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収支" sheetId="1" r:id="rId3"/>
    <sheet state="visible" name="契約・入金情報" sheetId="2" r:id="rId4"/>
    <sheet state="hidden" name="CBSまとめ" sheetId="3" r:id="rId5"/>
    <sheet state="visible" name="返金対応一覧" sheetId="4" r:id="rId6"/>
    <sheet state="visible" name="ユニペイ6月分" sheetId="5" r:id="rId7"/>
    <sheet state="visible" name="広告数値" sheetId="6" r:id="rId8"/>
    <sheet state="visible" name="分割集計" sheetId="7" r:id="rId9"/>
    <sheet state="visible" name="Freeeサイン3～6月分" sheetId="8" r:id="rId10"/>
    <sheet state="visible" name="照合用" sheetId="9" r:id="rId11"/>
    <sheet state="visible" name="Lステップ" sheetId="10" r:id="rId12"/>
    <sheet state="visible" name="一部参考用、売り上げ管理シート" sheetId="11" r:id="rId13"/>
  </sheets>
  <definedNames>
    <definedName name="StartingBalance">#REF!</definedName>
    <definedName hidden="1" localSheetId="1" name="_xlnm._FilterDatabase">'契約・入金情報'!$A$2:$AI$2</definedName>
    <definedName hidden="1" localSheetId="3" name="_xlnm._FilterDatabase">'返金対応一覧'!$A$2:$BI$247</definedName>
    <definedName hidden="1" localSheetId="4" name="_xlnm._FilterDatabase">'ユニペイ6月分'!$A$1:$AZ$5008</definedName>
    <definedName hidden="1" localSheetId="7" name="_xlnm._FilterDatabase">'Freeeサイン3～6月分'!$A$1:$GA$254</definedName>
    <definedName hidden="1" localSheetId="8" name="_xlnm._FilterDatabase">'照合用'!$A$1:$W$998</definedName>
    <definedName hidden="1" localSheetId="10" name="_xlnm._FilterDatabase">'一部参考用、売り上げ管理シート'!$A$1:$DF$489</definedName>
  </definedNames>
  <calcPr/>
</workbook>
</file>

<file path=xl/sharedStrings.xml><?xml version="1.0" encoding="utf-8"?>
<sst xmlns="http://schemas.openxmlformats.org/spreadsheetml/2006/main" count="118438" uniqueCount="31113">
  <si>
    <t>使い方</t>
  </si>
  <si>
    <t>セル L8 に開始残高を設定してから、下の [収入] と [支出] の表にカテゴリと出費金額を入力します。</t>
  </si>
  <si>
    <t>数式が含まれているセルは変更しないようにしてください。</t>
  </si>
  <si>
    <t>月間収支（6月）</t>
  </si>
  <si>
    <t>今月の粗利益</t>
  </si>
  <si>
    <t>総支出</t>
  </si>
  <si>
    <t>総収入</t>
  </si>
  <si>
    <t>折半分(6:4)</t>
  </si>
  <si>
    <t>支出</t>
  </si>
  <si>
    <t>収入</t>
  </si>
  <si>
    <t>合計</t>
  </si>
  <si>
    <t>営業報酬</t>
  </si>
  <si>
    <t>一括</t>
  </si>
  <si>
    <t>広告費</t>
  </si>
  <si>
    <t>CBS</t>
  </si>
  <si>
    <t>決済手数料</t>
  </si>
  <si>
    <t>京都信販</t>
  </si>
  <si>
    <t>Lステップ</t>
  </si>
  <si>
    <t>分割支払分</t>
  </si>
  <si>
    <t>営業管理報酬(6月分)</t>
  </si>
  <si>
    <t>合宿</t>
  </si>
  <si>
    <t>返金対応分</t>
  </si>
  <si>
    <t>先月分</t>
  </si>
  <si>
    <t>5月収支</t>
  </si>
  <si>
    <t>赤塗りはクーオフ、契約解除</t>
  </si>
  <si>
    <t>緑塗りは当月未入金、"全額"決済できてない</t>
  </si>
  <si>
    <t>契約月</t>
  </si>
  <si>
    <t>精算月</t>
  </si>
  <si>
    <t>生徒名</t>
  </si>
  <si>
    <t>LINE名</t>
  </si>
  <si>
    <t>決済確認用</t>
  </si>
  <si>
    <t>契約締結日</t>
  </si>
  <si>
    <t>支払方法</t>
  </si>
  <si>
    <t>決済手段</t>
  </si>
  <si>
    <t>流入経路</t>
  </si>
  <si>
    <t>流入経路(集計用)</t>
  </si>
  <si>
    <t>契約金額</t>
  </si>
  <si>
    <t>2月入金売上(集計用)</t>
  </si>
  <si>
    <t>決済事務手数料(集計用)</t>
  </si>
  <si>
    <t>決済事務手数料</t>
  </si>
  <si>
    <t>営業報酬(集計用)</t>
  </si>
  <si>
    <t>入金日①</t>
  </si>
  <si>
    <t>入金額①</t>
  </si>
  <si>
    <t>決済手段①</t>
  </si>
  <si>
    <t>入金日②</t>
  </si>
  <si>
    <t>入金額②</t>
  </si>
  <si>
    <t>決済手段②</t>
  </si>
  <si>
    <t>入金日③</t>
  </si>
  <si>
    <t>入金額③</t>
  </si>
  <si>
    <t>決済手段③</t>
  </si>
  <si>
    <t>入金日④</t>
  </si>
  <si>
    <t>決済手段④</t>
  </si>
  <si>
    <t>入金額④</t>
  </si>
  <si>
    <t>備考欄</t>
  </si>
  <si>
    <t>現状</t>
  </si>
  <si>
    <t>メールアドレス</t>
  </si>
  <si>
    <t>担当</t>
  </si>
  <si>
    <t>大渡実</t>
  </si>
  <si>
    <t>???????大渡 実???????</t>
  </si>
  <si>
    <t>前回、30万のみ入金</t>
  </si>
  <si>
    <t>銀振</t>
  </si>
  <si>
    <t>デザジュクFB</t>
  </si>
  <si>
    <t>30万のみ入金。追う必要あり。</t>
  </si>
  <si>
    <t>契約済み(入金待ち)</t>
  </si>
  <si>
    <t>竹中生</t>
  </si>
  <si>
    <t>Sei</t>
  </si>
  <si>
    <t>成約</t>
  </si>
  <si>
    <t>上原潤</t>
  </si>
  <si>
    <t>上原 潤</t>
  </si>
  <si>
    <t>塚越千裕</t>
  </si>
  <si>
    <t>ちー。</t>
  </si>
  <si>
    <t>コンドウハルキX</t>
  </si>
  <si>
    <t>はるき</t>
  </si>
  <si>
    <t>CBS+mosh</t>
  </si>
  <si>
    <t>MOSH</t>
  </si>
  <si>
    <t>tomo🍄</t>
  </si>
  <si>
    <t>クーリングオフ</t>
  </si>
  <si>
    <t>白石 賢樹</t>
  </si>
  <si>
    <t>万依</t>
  </si>
  <si>
    <t>堀康平</t>
  </si>
  <si>
    <t>YUSUKE</t>
  </si>
  <si>
    <t>加藤穂奈美</t>
  </si>
  <si>
    <t>宇宙</t>
  </si>
  <si>
    <t>山西 良典</t>
  </si>
  <si>
    <t>Shingo</t>
  </si>
  <si>
    <t>R</t>
  </si>
  <si>
    <t>あや</t>
  </si>
  <si>
    <t>Chie Makino</t>
  </si>
  <si>
    <t>優芽</t>
  </si>
  <si>
    <t>中島槙也</t>
  </si>
  <si>
    <t>裕司 Yuji</t>
  </si>
  <si>
    <t>山本れお</t>
  </si>
  <si>
    <t>kazuki</t>
  </si>
  <si>
    <t>なつみ</t>
  </si>
  <si>
    <t>永萌</t>
  </si>
  <si>
    <t>茅森ショウ</t>
  </si>
  <si>
    <t>れみ</t>
  </si>
  <si>
    <t>波間空良</t>
  </si>
  <si>
    <t>萌香</t>
  </si>
  <si>
    <t>藤原 沢馬</t>
  </si>
  <si>
    <t>seira</t>
  </si>
  <si>
    <t>kyousuke</t>
  </si>
  <si>
    <t>入金前契約解除</t>
  </si>
  <si>
    <t>星宙輝</t>
  </si>
  <si>
    <t>川本さやこ</t>
  </si>
  <si>
    <t>eureka /Akiko ONOGI</t>
  </si>
  <si>
    <t>Takako shibata</t>
  </si>
  <si>
    <t>Satomi Yamaguchi</t>
  </si>
  <si>
    <t>かすち</t>
  </si>
  <si>
    <t>seiko</t>
  </si>
  <si>
    <t>きえ</t>
  </si>
  <si>
    <t>？</t>
  </si>
  <si>
    <t>ゆき</t>
  </si>
  <si>
    <t>たにがわかおり</t>
  </si>
  <si>
    <t>島崎勝志</t>
  </si>
  <si>
    <t>デザジュクYT</t>
  </si>
  <si>
    <t>実結</t>
  </si>
  <si>
    <t>Mちょん</t>
  </si>
  <si>
    <t>長瀬 隆哉</t>
  </si>
  <si>
    <t>____美羽。</t>
  </si>
  <si>
    <t>Ϛ⃘๑•͡ .̫•๑꒜ ﾌｸｼﾏﾉﾘｶ</t>
  </si>
  <si>
    <t>企画</t>
  </si>
  <si>
    <t>今村一勤</t>
  </si>
  <si>
    <t>やすなが</t>
  </si>
  <si>
    <t>白石賢樹</t>
  </si>
  <si>
    <t>岡本 千恵</t>
  </si>
  <si>
    <t>店舗名</t>
  </si>
  <si>
    <t>No</t>
  </si>
  <si>
    <t>受付番号</t>
  </si>
  <si>
    <t>取引内容</t>
  </si>
  <si>
    <t>支払
回数</t>
  </si>
  <si>
    <t>立替金</t>
  </si>
  <si>
    <t>加盟店
手数料</t>
  </si>
  <si>
    <t>経過
日数</t>
  </si>
  <si>
    <t>経過利息</t>
  </si>
  <si>
    <t>解約
手数料</t>
  </si>
  <si>
    <t>解約
手数料
合計</t>
  </si>
  <si>
    <t>既払金</t>
  </si>
  <si>
    <t>立替(精算)
額合計</t>
  </si>
  <si>
    <t>備考</t>
  </si>
  <si>
    <t>顧客名</t>
  </si>
  <si>
    <t>立替日</t>
  </si>
  <si>
    <t>その他
手数料</t>
  </si>
  <si>
    <t>4420007001 アドネス株式会社 本社</t>
  </si>
  <si>
    <t>立替</t>
  </si>
  <si>
    <t>井島 由美子</t>
  </si>
  <si>
    <t>中野 妙</t>
  </si>
  <si>
    <t>寺本 来瞳</t>
  </si>
  <si>
    <t>菅井 海斗</t>
  </si>
  <si>
    <t>岩本 悠作</t>
  </si>
  <si>
    <t>大竹 美和子</t>
  </si>
  <si>
    <t>上久木田 沙紀</t>
  </si>
  <si>
    <t>原田 絵莉佳</t>
  </si>
  <si>
    <t>鈴木 健太郎</t>
  </si>
  <si>
    <t>髙田 光希</t>
  </si>
  <si>
    <t>花角 香穂里</t>
  </si>
  <si>
    <t>小野 優斗</t>
  </si>
  <si>
    <t>中野 芹香</t>
  </si>
  <si>
    <t>山﨑 拓磨</t>
  </si>
  <si>
    <t>内田 達也</t>
  </si>
  <si>
    <t>小壁 真純</t>
  </si>
  <si>
    <t>道向 裕佳</t>
  </si>
  <si>
    <t>萱島 真梧</t>
  </si>
  <si>
    <t>森田 沙耶</t>
  </si>
  <si>
    <t>金森 潤子</t>
  </si>
  <si>
    <t>北川 晃生</t>
  </si>
  <si>
    <t>村上 かりん</t>
  </si>
  <si>
    <t>上地 巧真</t>
  </si>
  <si>
    <t>深澤 ともみ</t>
  </si>
  <si>
    <t>米澤 翔</t>
  </si>
  <si>
    <t>黒沢 志保</t>
  </si>
  <si>
    <t>柳川瀬 佳子</t>
  </si>
  <si>
    <t>川合 美詠子</t>
  </si>
  <si>
    <t>ＤＯＰＲＡＤＯ ＢＲＵＮ</t>
  </si>
  <si>
    <t>森 隆之介</t>
  </si>
  <si>
    <t>宮田 佑人</t>
  </si>
  <si>
    <t>佐藤 陽亮</t>
  </si>
  <si>
    <t>杉江 真澄</t>
  </si>
  <si>
    <t>竹中 生</t>
  </si>
  <si>
    <t>大城 千菜津</t>
  </si>
  <si>
    <t>森下 弘誉</t>
  </si>
  <si>
    <t>三浦 啓</t>
  </si>
  <si>
    <t>高橋 悠斗</t>
  </si>
  <si>
    <t>芹井 祐文</t>
  </si>
  <si>
    <t>禧久 蔵人</t>
  </si>
  <si>
    <t>キャンセル（ＣＢＳ）</t>
  </si>
  <si>
    <t>キャンセル</t>
  </si>
  <si>
    <t>小上 菜美子</t>
  </si>
  <si>
    <t>竹村 広明</t>
  </si>
  <si>
    <t>神田 礼</t>
  </si>
  <si>
    <t>境野 結城</t>
  </si>
  <si>
    <t>福永 美鈴</t>
  </si>
  <si>
    <t>酒井 貴世</t>
  </si>
  <si>
    <t>山口 璃々子</t>
  </si>
  <si>
    <t>鴇田 恭子</t>
  </si>
  <si>
    <t>小黒 羽空</t>
  </si>
  <si>
    <t>田村 翔太</t>
  </si>
  <si>
    <t>宇山 允人</t>
  </si>
  <si>
    <t>伊藤 里花奈</t>
  </si>
  <si>
    <t>洲脇 文子</t>
  </si>
  <si>
    <t>土屋 友紀</t>
  </si>
  <si>
    <t>渡辺 悠介</t>
  </si>
  <si>
    <t>宮下 英己</t>
  </si>
  <si>
    <t>小井戸 勇貴</t>
  </si>
  <si>
    <t>竹田 みゆき</t>
  </si>
  <si>
    <t>石井 莉乃</t>
  </si>
  <si>
    <t>田嶋 佑里恵</t>
  </si>
  <si>
    <t>藤武 美佳</t>
  </si>
  <si>
    <t>太田 優</t>
  </si>
  <si>
    <t>西原 恵理</t>
  </si>
  <si>
    <t>嶋谷 千浜</t>
  </si>
  <si>
    <t>出口 颯真</t>
  </si>
  <si>
    <t>山下 優美</t>
  </si>
  <si>
    <t>彦野 文一</t>
  </si>
  <si>
    <t>中川 恵</t>
  </si>
  <si>
    <t>鈴木 皓雅</t>
  </si>
  <si>
    <t>田中 晴香</t>
  </si>
  <si>
    <t>宮越 崇哉</t>
  </si>
  <si>
    <t>佐藤 優多</t>
  </si>
  <si>
    <t>高田 大輔</t>
  </si>
  <si>
    <t>所 亮駕</t>
  </si>
  <si>
    <t>槌木 夢乃</t>
  </si>
  <si>
    <t>大竹 茂樹</t>
  </si>
  <si>
    <t>佐藤 宇宙</t>
  </si>
  <si>
    <t>稲村 直哉</t>
  </si>
  <si>
    <t>武田 慎吾</t>
  </si>
  <si>
    <t>中田 祐介</t>
  </si>
  <si>
    <t>大熊 春輝</t>
  </si>
  <si>
    <t>杉村 亮</t>
  </si>
  <si>
    <t>金澤 亜矢子</t>
  </si>
  <si>
    <t>本田 智幸</t>
  </si>
  <si>
    <t>永冨 良</t>
  </si>
  <si>
    <t>五十嵐 香介</t>
  </si>
  <si>
    <t>藤武 道弘</t>
  </si>
  <si>
    <t>陣野 由登</t>
  </si>
  <si>
    <t>後藤 祐大</t>
  </si>
  <si>
    <t>羽竹 勝則</t>
  </si>
  <si>
    <t>北村 幸大</t>
  </si>
  <si>
    <t>星﨑 迅翔</t>
  </si>
  <si>
    <t>林 康男</t>
  </si>
  <si>
    <t>櫻井 愛弓</t>
  </si>
  <si>
    <t>追杉 和基</t>
  </si>
  <si>
    <t>緑川 就人</t>
  </si>
  <si>
    <t>松野 寛太</t>
  </si>
  <si>
    <t>森 友彌</t>
  </si>
  <si>
    <t>小石川 大毅</t>
  </si>
  <si>
    <t>水岡 勇也</t>
  </si>
  <si>
    <t>魚山 七未</t>
  </si>
  <si>
    <t>東谷 順子</t>
  </si>
  <si>
    <t>松井 智暉</t>
  </si>
  <si>
    <t>中川 知也</t>
  </si>
  <si>
    <t>大神 麗子</t>
  </si>
  <si>
    <t>佐藤 裕子</t>
  </si>
  <si>
    <t>宮本 純子</t>
  </si>
  <si>
    <t>青木 幸夫</t>
  </si>
  <si>
    <t>田中 一輝</t>
  </si>
  <si>
    <t>後日委任状</t>
  </si>
  <si>
    <t>4420007000 アドネス株式会社</t>
  </si>
  <si>
    <t>森木 優</t>
  </si>
  <si>
    <t>細川 モモ</t>
  </si>
  <si>
    <t>加藤 千景</t>
  </si>
  <si>
    <t>堀 亜有美</t>
  </si>
  <si>
    <t>互 歩</t>
  </si>
  <si>
    <t>牧野 千恵</t>
  </si>
  <si>
    <t>藤崎 龍虎</t>
  </si>
  <si>
    <t>村上 仁郎</t>
  </si>
  <si>
    <t>多田 一貴</t>
  </si>
  <si>
    <t>尾崎 開晟</t>
  </si>
  <si>
    <t>林 夏美</t>
  </si>
  <si>
    <t>與那城 裕大</t>
  </si>
  <si>
    <t>桑原 まゆ子</t>
  </si>
  <si>
    <t>落合 季恵</t>
  </si>
  <si>
    <t>水上 渚</t>
  </si>
  <si>
    <t>森田 凜</t>
  </si>
  <si>
    <t>木村 隼人</t>
  </si>
  <si>
    <t>ＥＳＰＡＮＯＬＡＫＯＪＩ</t>
  </si>
  <si>
    <t>清水 優斗</t>
  </si>
  <si>
    <t>早川 和寿</t>
  </si>
  <si>
    <t>中川 巌</t>
  </si>
  <si>
    <t>伊藤 敦哉</t>
  </si>
  <si>
    <t>福田 充宏</t>
  </si>
  <si>
    <t>川合 進</t>
  </si>
  <si>
    <t>馬渡 美紀</t>
  </si>
  <si>
    <t>奥田 華世</t>
  </si>
  <si>
    <t>八幡 朝美</t>
  </si>
  <si>
    <t>榊原 美紀</t>
  </si>
  <si>
    <t>渡邉 奈央子</t>
  </si>
  <si>
    <t>石田 未来</t>
  </si>
  <si>
    <t>山口 充洋</t>
  </si>
  <si>
    <t>黒柳 貴斗</t>
  </si>
  <si>
    <t>渡部 真大</t>
  </si>
  <si>
    <t>甲斐 陸帆</t>
  </si>
  <si>
    <t>石野 紘章</t>
  </si>
  <si>
    <t>佐藤 伸羽</t>
  </si>
  <si>
    <t>酒井 晟任</t>
  </si>
  <si>
    <t>田中 遥</t>
  </si>
  <si>
    <t>マシューズ 利枝</t>
  </si>
  <si>
    <t>齊藤 侑馬</t>
  </si>
  <si>
    <t>山本 康太</t>
  </si>
  <si>
    <t>小山 隼弥</t>
  </si>
  <si>
    <t>伊達 陽祐</t>
  </si>
  <si>
    <t>岩下 奈津季</t>
  </si>
  <si>
    <t>太田 亨</t>
  </si>
  <si>
    <t>金原 成秀</t>
  </si>
  <si>
    <t>受託解除（ＣＢＳ）</t>
  </si>
  <si>
    <t>受託解除</t>
  </si>
  <si>
    <t>未消化/長期延滞</t>
  </si>
  <si>
    <t>髙野 猛</t>
  </si>
  <si>
    <t>未消化/弁護士介入</t>
  </si>
  <si>
    <t>小野 美智雄</t>
  </si>
  <si>
    <t>山本 満清</t>
  </si>
  <si>
    <t>宮内 敬一</t>
  </si>
  <si>
    <t>栗下 翔太</t>
  </si>
  <si>
    <t>安行 詔美</t>
  </si>
  <si>
    <t>福沢 祐美香</t>
  </si>
  <si>
    <t>坂口 伶実</t>
  </si>
  <si>
    <t>石井 和一</t>
  </si>
  <si>
    <t>原嶋 伽奈</t>
  </si>
  <si>
    <t>都丸 美穂</t>
  </si>
  <si>
    <t>山下 竜輝</t>
  </si>
  <si>
    <t>串田 要</t>
  </si>
  <si>
    <t>海老原 直也</t>
  </si>
  <si>
    <t>安田 未来</t>
  </si>
  <si>
    <t>與座 哲也</t>
  </si>
  <si>
    <t>上中 芳仁</t>
  </si>
  <si>
    <t>大渕 俊郎</t>
  </si>
  <si>
    <t>宮崎 香</t>
  </si>
  <si>
    <t>谷川 薫</t>
  </si>
  <si>
    <t>島崎 勝志</t>
  </si>
  <si>
    <t>村上 雄紀</t>
  </si>
  <si>
    <t>森田 剛史</t>
  </si>
  <si>
    <t>徳義 浩一</t>
  </si>
  <si>
    <t>江藤 紬</t>
  </si>
  <si>
    <t>小松 博子</t>
  </si>
  <si>
    <t>牛山 郁実</t>
  </si>
  <si>
    <t>釣野 浩生</t>
  </si>
  <si>
    <t>佐藤 弥生</t>
  </si>
  <si>
    <t>村山 仁深</t>
  </si>
  <si>
    <t>河辺 美香</t>
  </si>
  <si>
    <t>茂野 諒</t>
  </si>
  <si>
    <t>荒木 一宏</t>
  </si>
  <si>
    <t>岡 由美子</t>
  </si>
  <si>
    <t>濱野 光</t>
  </si>
  <si>
    <t>森田 晨太郎</t>
  </si>
  <si>
    <t>藤原 修太郎</t>
  </si>
  <si>
    <t>杉山 潤</t>
  </si>
  <si>
    <t>江口 直輝</t>
  </si>
  <si>
    <t>髙橋 美紅</t>
  </si>
  <si>
    <t>杉田 遥風</t>
  </si>
  <si>
    <t>桑原 拓巳</t>
  </si>
  <si>
    <t>佐藤 佳子</t>
  </si>
  <si>
    <t>福田 萌</t>
  </si>
  <si>
    <t>小島 颯太</t>
  </si>
  <si>
    <t>矢倉 鉄平</t>
  </si>
  <si>
    <t>土屋 颯河</t>
  </si>
  <si>
    <t>則田 真梨絵</t>
  </si>
  <si>
    <t>対応
開始日</t>
  </si>
  <si>
    <t>対応
完了日</t>
  </si>
  <si>
    <t>所用時間</t>
  </si>
  <si>
    <t>対応者</t>
  </si>
  <si>
    <t>面談ID</t>
  </si>
  <si>
    <t>中途解約
or
その他</t>
  </si>
  <si>
    <t>ステータス</t>
  </si>
  <si>
    <t>解約プロダクト</t>
  </si>
  <si>
    <t>本名</t>
  </si>
  <si>
    <t>アドレス</t>
  </si>
  <si>
    <r>
      <rPr>
        <rFont val="Arial"/>
        <b/>
        <color rgb="FFFFFFFF"/>
      </rPr>
      <t xml:space="preserve">契約書
</t>
    </r>
    <r>
      <rPr>
        <rFont val="Arial"/>
        <b/>
        <color rgb="FFFFFFFF"/>
        <sz val="9.0"/>
      </rPr>
      <t>（20241213--契約書面に統一）</t>
    </r>
    <r>
      <rPr>
        <rFont val="Arial"/>
        <b/>
        <color rgb="FFFFFFFF"/>
      </rPr>
      <t xml:space="preserve">
URL</t>
    </r>
  </si>
  <si>
    <t>電子交付承諾書
URL</t>
  </si>
  <si>
    <t>特商法
（ある場合）</t>
  </si>
  <si>
    <t>受講期間
（入会から）</t>
  </si>
  <si>
    <t>解約合意書
覚書
URL</t>
  </si>
  <si>
    <t>解約合意日
or
解約取り消し日</t>
  </si>
  <si>
    <t>日数スコア</t>
  </si>
  <si>
    <t>QC</t>
  </si>
  <si>
    <t>決済方法</t>
  </si>
  <si>
    <t>契約売上
(総額)</t>
  </si>
  <si>
    <t>返金額</t>
  </si>
  <si>
    <t>キャンセル
手数料</t>
  </si>
  <si>
    <t xml:space="preserve">損失額概算
</t>
  </si>
  <si>
    <t>返金or
支払い方法</t>
  </si>
  <si>
    <t>返金
or
支払い予定日</t>
  </si>
  <si>
    <t>面談日</t>
  </si>
  <si>
    <t>面談担当者</t>
  </si>
  <si>
    <t>推進用※次の動き
（面談日もここに記載）</t>
  </si>
  <si>
    <t>サポート期間：2025年3月11日〜2025年5月17日(⚫︎日)
サポート利用料金：⚫︎円×⚫︎日=⚫︎円
手数料込み：⚫︎円
既払い金：⚫︎円
返金/請求額：⚫︎円</t>
  </si>
  <si>
    <t>消費者センター
介入案件</t>
  </si>
  <si>
    <t>書類関連</t>
  </si>
  <si>
    <t>返金or入金
対応完了した？</t>
  </si>
  <si>
    <t>解約合意書送付
完了</t>
  </si>
  <si>
    <t>入金シート
修正</t>
  </si>
  <si>
    <t>Lステップ
(サポートＬＩＮＥ)
退会処理アクション</t>
  </si>
  <si>
    <t>講義保管庫</t>
  </si>
  <si>
    <r>
      <rPr>
        <rFont val="Arial"/>
        <b/>
        <color rgb="FF1155CC"/>
        <sz val="9.0"/>
        <u/>
      </rPr>
      <t>SLS</t>
    </r>
    <r>
      <rPr>
        <rFont val="Arial"/>
        <b/>
        <color rgb="FF1155CC"/>
        <sz val="9.0"/>
        <u/>
      </rPr>
      <t>切ったか</t>
    </r>
  </si>
  <si>
    <t>中途解約アンケート
送ったか</t>
  </si>
  <si>
    <t>中野さんメモ</t>
  </si>
  <si>
    <t>残債あり</t>
  </si>
  <si>
    <t>1日 12時間 19分</t>
  </si>
  <si>
    <t>谷口</t>
  </si>
  <si>
    <t>中途解約</t>
  </si>
  <si>
    <t>完了</t>
  </si>
  <si>
    <t>STD</t>
  </si>
  <si>
    <t>澤野典子</t>
  </si>
  <si>
    <t>Noriko Sawano</t>
  </si>
  <si>
    <t>damedameyoiconeco@gmail.com</t>
  </si>
  <si>
    <t>https://drive.google.com/file/d/1e6rriells2ny2uczunbVVgZNLwoBCQD9/view?usp=drivesdk</t>
  </si>
  <si>
    <t>https://drive.google.com/file/d/1afkwKbFqIiHNRExAnvn-S4mRsUo7BHnp/view?usp=drivesdk</t>
  </si>
  <si>
    <t>https://drive.google.com/file/d/1O3R0LqyXkRM2k5cIKkKMwfHXMuUaj9oR/view?usp=drivesdk</t>
  </si>
  <si>
    <t>6か月以上</t>
  </si>
  <si>
    <t>https://drive.google.com/file/d/1M-EO6jA6datRlsF6uVn-aW59qCKnHPF0/view?usp=drivesdk</t>
  </si>
  <si>
    <t>銀行振込</t>
  </si>
  <si>
    <t>MOSH：¥348,000のみ支払い。サービス内容は講義保管庫のみ。消費者センターにも相談された。→大慈さん、近井さんに確認し、解約手数料(A)15,000円だけお支払いいただく。</t>
  </si>
  <si>
    <t>※カード1枚しかなくMOSH：¥348,000のみ支払い。もう一枚カード作れるまではサービス内容講義保管庫のみと言われた。2枚目カードも作れず、弊社オンラインメンバーとして働いたが断念。その後も資金サポートについての連絡もないまま講義保管庫も見れなくなり、どう対応したら良いかわからず、消費者センターに相談された。</t>
  </si>
  <si>
    <t>未登録</t>
  </si>
  <si>
    <t>ヒットせず</t>
  </si>
  <si>
    <t>不要</t>
  </si>
  <si>
    <t>3日 22時間 32分</t>
  </si>
  <si>
    <t>全額返金</t>
  </si>
  <si>
    <t>春日和人</t>
  </si>
  <si>
    <t>guarinhooooo@gmail.com</t>
  </si>
  <si>
    <t>https://ninja-sign.com/teams/28773/documents/4509320.pdf#zoom=100</t>
  </si>
  <si>
    <t>見つからず</t>
  </si>
  <si>
    <t>https://docs.google.com/document/d/15oo6pDFq5mPZn4X4P9WYtKSFfTw3YggmOKC-3naPypY/edit?tab=t.0</t>
  </si>
  <si>
    <t>https://drive.google.com/file/d/1WvvB_yKpnK0p7DMaQvn9vcMh9Yv94wAw/view?usp=drivesdk</t>
  </si>
  <si>
    <t>Univa</t>
  </si>
  <si>
    <t>鈴木海里</t>
  </si>
  <si>
    <t>サポート期間：2025年⚫︎月⚫︎日〜2025年⚫︎月⚫︎日(⚫︎日)
サポート利用料金：⚫︎円×⚫︎日=⚫︎円
手数料込み：⚫︎円
既払い金：⚫︎円
返金/請求額：⚫︎円</t>
  </si>
  <si>
    <t>※月報パーフェクト。週報2月1週目、5月2週目未提出。</t>
  </si>
  <si>
    <t>3日 21時間 53分</t>
  </si>
  <si>
    <t>太田亨</t>
  </si>
  <si>
    <t>apa625677@gmail.com</t>
  </si>
  <si>
    <t>https://drive.google.com/file/d/1fgIUUqvLIFQywCFNRbouqtacc3F4W4rQ/view?usp=drivesdk</t>
  </si>
  <si>
    <t>https://drive.google.com/file/d/1OuG4qy-zBD9Ka00um3PLzOpvaiGzpaOK/view?usp=drivesdk</t>
  </si>
  <si>
    <t>https://drive.google.com/file/d/194XlkgffrrEolty_2NDYXmPVqpYE-GV8/view?usp=drivesdk</t>
  </si>
  <si>
    <t>1-3か月</t>
  </si>
  <si>
    <t>https://drive.google.com/file/d/1FgvKdMogNryXW4ukznBPHYHrZSOHE1uI/view?usp=drivesdk</t>
  </si>
  <si>
    <t>カード一括</t>
  </si>
  <si>
    <t>福田率起</t>
  </si>
  <si>
    <t>サポート期間：2025年5月17日〜2025年6月15日(30日)
サポート利用料金：2186円×30日=65580円
手数料込み：115580円
既払い金：0円
請求額：115580円</t>
  </si>
  <si>
    <t>CBSキャンセル済(6/18谷口)</t>
  </si>
  <si>
    <t>9日 11時間 27分</t>
  </si>
  <si>
    <t>行場未緒</t>
  </si>
  <si>
    <t>mio</t>
  </si>
  <si>
    <t>mikoka2022@gmail.com</t>
  </si>
  <si>
    <t>https://drive.google.com/file/d/1OVWq5ZRHztAlTY-9-QpTVf8Uzd4Ss5VO/view?usp=drivesdk</t>
  </si>
  <si>
    <t>https://drive.google.com/file/d/1Qvv7EfDKtQhv8iGvo3lA4wQeS9Ag3xvS/view?usp=drivesdk</t>
  </si>
  <si>
    <t>https://drive.google.com/file/d/1V7PEowWqWXk__Ii7Gjncx_m047LMBfEv/view?usp=drivesdk</t>
  </si>
  <si>
    <t>https://drive.google.com/file/d/1yV3WQSZsvAoGw1Sva4JnuBLmfMZANUjq/view?usp=drivesdk</t>
  </si>
  <si>
    <t>銀振×MOSH</t>
  </si>
  <si>
    <t>西琉駆</t>
  </si>
  <si>
    <t>サポート期間：2025年4月29日〜2025年6月15日(48日)
サポート利用料金：2186円×48日=104928円
手数料込み：154928円
既払い金：798,000円
返金額：643072円</t>
  </si>
  <si>
    <t>2日 5時間 10分</t>
  </si>
  <si>
    <t>光森 有哉</t>
  </si>
  <si>
    <t>ﾟ*꙳☽︎ゆ～や☪︎*ﾟ</t>
  </si>
  <si>
    <t>aviaf.mitsumori@gmail.com</t>
  </si>
  <si>
    <t>https://drive.google.com/file/d/1W34dHU4ZBkWjlhGQngNdyrxZduWH8BbH/view?usp=drivesdk</t>
  </si>
  <si>
    <t>https://drive.google.com/file/d/1IPu-Kryg69m8gwpfQyfkJGBQuKOQw0Q7/view?usp=drivesdk</t>
  </si>
  <si>
    <t>https://drive.google.com/file/d/1qOvQP2EDIKS3OW_tGSWvckS9i1C-HZVv/view?usp=drivesdk</t>
  </si>
  <si>
    <t>https://drive.google.com/file/d/1dxquaSouSGb7j8gmv2Nvhz6GZs5AOQ30/view?usp=drivesdk</t>
  </si>
  <si>
    <t>塩澤芳郎</t>
  </si>
  <si>
    <t>サポート期間：2025年3月17日〜2025年6月15日(91日)
サポート利用料金：2186円×91日=198926円
手数料込み：248926円
既払い金：798,000円
返金：549074円</t>
  </si>
  <si>
    <t>13日 22時間 28分</t>
  </si>
  <si>
    <t>岩下　奈津季</t>
  </si>
  <si>
    <t>なつき</t>
  </si>
  <si>
    <t>secret.love.2243@gmail.com</t>
  </si>
  <si>
    <t>https://drive.google.com/file/d/1XlukvJezAeyE-1LwgY9BISmgf1ERdYsX/view?usp=drivesdk</t>
  </si>
  <si>
    <t>https://drive.google.com/file/d/1NtitAXwvT_fBtZbQE0zNEpZM40T3dL0_/view?usp=drivesdk</t>
  </si>
  <si>
    <t>https://drive.google.com/file/d/13RF0zrX46GsnXqlk9jzmfQ-LvHmXsSaP/view?usp=drivesdk</t>
  </si>
  <si>
    <t>https://drive.google.com/file/d/1-0gIOBNMGQnin2cZfD9x6VK4cn1sgdtn/view?usp=drivesdk</t>
  </si>
  <si>
    <t>國分優称</t>
  </si>
  <si>
    <t>サポート期間：2025年4月27日〜2025年6月12日(47日)
サポート利用料金：2186円×47日=102742円
手数料込み：152742円
既払い金：0円
請求額：152742円</t>
  </si>
  <si>
    <t>CBSキャンセル済(6/17谷口)</t>
  </si>
  <si>
    <t>2日 19時間 22分</t>
  </si>
  <si>
    <t>渡部真大</t>
  </si>
  <si>
    <t>;渡部真大</t>
  </si>
  <si>
    <t>dnannna235.d@gmail.com</t>
  </si>
  <si>
    <t>https://ninja-sign.com/teams/28773/documents/4524295.pdf#zoom=100</t>
  </si>
  <si>
    <t>https://ninja-sign.com/teams/28773/documents/4524307.pdf#zoom=100</t>
  </si>
  <si>
    <t>https://docs.google.com/document/d/1O071_tyWO4B3YTqyBrVt1g7jho9fxiuQREGmmvM2GYs/edit?tab=t.0</t>
  </si>
  <si>
    <t>https://drive.google.com/file/d/1Pi0SAJU8TaaGdDWQtBpRRPH_ZY1syw2C/view?usp=drivesdk</t>
  </si>
  <si>
    <t>CBS顧客返金</t>
  </si>
  <si>
    <t>-</t>
  </si>
  <si>
    <t>丸谷優斗</t>
  </si>
  <si>
    <t xml:space="preserve">※月報パーフェクト。週報2月1週目未提出。
</t>
  </si>
  <si>
    <t>3日 7時間 21分</t>
  </si>
  <si>
    <t>解約取消</t>
  </si>
  <si>
    <t>根岸 啓介</t>
  </si>
  <si>
    <t>keisuke</t>
  </si>
  <si>
    <t>kei.negishi.0929@gmail.com</t>
  </si>
  <si>
    <t>https://drive.google.com/file/d/1MTBi7fFg7KmX8C4cW5w-MYhr-17wZxGu/view?usp=drivesdk</t>
  </si>
  <si>
    <t>https://drive.google.com/file/d/1Yllv6UjPZ2l0qytTumAxeT4OsEPy97ln/view?usp=drivesdk</t>
  </si>
  <si>
    <t>https://drive.google.com/file/d/1swrbvFEnPfwtgEEq-bPdGvl1meaB7x2w/view?usp=drivesdk</t>
  </si>
  <si>
    <t>返金不要</t>
  </si>
  <si>
    <t>1日 7時間 7分</t>
  </si>
  <si>
    <t>矢野昴平</t>
  </si>
  <si>
    <t>kohei.yano.0925@gmail.com</t>
  </si>
  <si>
    <t>https://drive.google.com/file/d/1OfiX88dJ1bxyD_BJ5HdXSSsXzdIECSpD/view</t>
  </si>
  <si>
    <t>https://drive.google.com/file/d/1_IbSV9MIs5ToSCids-6BFw0aRJ77LXi2/view</t>
  </si>
  <si>
    <t>https://drive.google.com/file/d/1rEmqcPwZ81zsiFsY3YzhmOlspoBMYNtx/view</t>
  </si>
  <si>
    <t>https://drive.google.com/file/d/1r3LX3yp3Nk1AojtlBSawM-eosLN-Lpdi/view?usp=drivesdk</t>
  </si>
  <si>
    <t>近藤一恵</t>
  </si>
  <si>
    <t>サポート期間：2024年12月29日〜2025年6月16日(170日)
サポート利用料金：2186円×170日=371620円
手数料込み：421620円
既払い金：798,000円
返金額：376380円</t>
  </si>
  <si>
    <t>1日 7時間 13分</t>
  </si>
  <si>
    <t>PRM</t>
  </si>
  <si>
    <t>https://ninja-sign.com/teams/28773/documents/6864261.pdf#zoom=100</t>
  </si>
  <si>
    <t>https://ninja-sign.com/teams/28773/documents/6864260.pdf#zoom=100</t>
  </si>
  <si>
    <t>https://ninja-sign.com/teams/28773/documents/6864262.pdf#zoom=100</t>
  </si>
  <si>
    <t>https://drive.google.com/file/d/1uQFPn97QcpjDmPyfpBPLxoJzCkN89woc/view?usp=drivesdk</t>
  </si>
  <si>
    <t>渡辺優里</t>
  </si>
  <si>
    <t>サポート期間：2025年4月26日〜2025年6月16日(52日)
サポート利用料金：3238円×52日=168376円
手数料込み：218376円
既払い金：1182000円
返金額：963624円</t>
  </si>
  <si>
    <t>4日 0時間 43分</t>
  </si>
  <si>
    <t>石井大樹</t>
  </si>
  <si>
    <t>daiking86golf@gmail.com</t>
  </si>
  <si>
    <t>https://drive.google.com/file/d/1M_-aDq0iNhd8aEjLV-sf74b2Sin-u6Oz/view?usp=drivesdk</t>
  </si>
  <si>
    <r>
      <rPr>
        <rFont val="Arial"/>
        <color rgb="FF1155CC"/>
        <u/>
      </rPr>
      <t>https://drive.google.com/file/d/100YzzOU--sEwclTkmntYl1ZUupnfFl_g/view?usp=drivesdk</t>
    </r>
    <r>
      <rPr>
        <rFont val="Arial"/>
      </rPr>
      <t xml:space="preserve">
</t>
    </r>
    <r>
      <rPr>
        <rFont val="Arial"/>
        <color rgb="FF1155CC"/>
        <u/>
      </rPr>
      <t>https://drive.google.com/file/d/1gIh5V3QVKbqJqeuFOhON00d-dfXppaG8/view?usp=drivesdk</t>
    </r>
  </si>
  <si>
    <r>
      <rPr>
        <rFont val="Arial"/>
        <color rgb="FF1155CC"/>
        <u/>
      </rPr>
      <t>https://drive.google.com/file/d/1ygJi9V75GeH20kPyZDsyizf-tNGxHSp2/view?usp=drivesdk</t>
    </r>
    <r>
      <rPr>
        <rFont val="Arial"/>
      </rPr>
      <t xml:space="preserve">
https://drive.google.com/file/d/1BIinnFbRsoCwmSCiKGC3JL5Y7PZbmy8D/view?usp=drivesdk</t>
    </r>
  </si>
  <si>
    <t>https://drive.google.com/file/d/1H6KFQHitJy9oBdnQdssSStbwVh-kgEvk/view?usp=drivesdk</t>
  </si>
  <si>
    <t>小林大輝</t>
  </si>
  <si>
    <t>サポート期間：2025年4月27日〜2025年6月16日(51日)
サポート利用料金：5425円×51日=276675円
手数料込み：326675円
既払い金：600,000円
返金額：273325円</t>
  </si>
  <si>
    <t>2日 16時間 31分</t>
  </si>
  <si>
    <t>藤川</t>
  </si>
  <si>
    <t>後内隆希</t>
  </si>
  <si>
    <t>ushirouchiryuuki@gmail.com</t>
  </si>
  <si>
    <t>https://drive.google.com/file/d/1Jha6uT457ulh4yRZebVlNI7_WffHy6tY/view?usp=drivesdk</t>
  </si>
  <si>
    <t>https://drive.google.com/file/d/12phWqEYTu-XVjy7gB3qYHSci1TNE2m9B/view?usp=drivesdk</t>
  </si>
  <si>
    <t>https://drive.google.com/file/d/1Y9mmCaruSME_mS4fgO5bG4fECQKadAXi/view?usp=drivesdk</t>
  </si>
  <si>
    <t>奥主晴人</t>
  </si>
  <si>
    <t>サポート期間：2025年5月18日〜2025年6月16日(29日)
サポート利用料金：2159円×29日=62611円
手数料込み：112611円
既払い金：788000円
返金：675,389円</t>
  </si>
  <si>
    <t>2025/06/19 20::00</t>
  </si>
  <si>
    <t>10時間 3分</t>
  </si>
  <si>
    <t>清水厚希</t>
  </si>
  <si>
    <t>厚希</t>
  </si>
  <si>
    <t>shimizu_33@outlook.com
atuki200953@gmail.com</t>
  </si>
  <si>
    <t>https://drive.google.com/file/d/1_KGhSNwKs3ciculDAA8wU9zV9uANnfK8/view?usp=drivesdk</t>
  </si>
  <si>
    <t>https://drive.google.com/file/d/1bB-QB3UaIuFjRP5JN10HLm-19LNccRCf/view?usp=drivesdk</t>
  </si>
  <si>
    <t>https://drive.google.com/file/d/1FT1OyATVTzBvDhdwYssvbZx-SnsmHeme/view?usp=drivesdk</t>
  </si>
  <si>
    <t>https://drive.google.com/file/d/1D7egaYdzbYgauHXfY3iYcEIsUB87IVUj/view?usp=drivesdk</t>
  </si>
  <si>
    <t>横溝辰徳</t>
  </si>
  <si>
    <t>サポート期間：4/3〜6/9（68日間）
1日あたりの金額：1,980,000円÷365日＝5,425円/日
サポート利用料：5,425円×68日=368,900円
手数料込み(50,000円)：418,900円
既払い金：1,980,000円
返金：1,561,100円</t>
  </si>
  <si>
    <t>※15歳だったため、契約は、親の清水孝（シミズタカシ）様でしている。</t>
  </si>
  <si>
    <t>1時間 53分</t>
  </si>
  <si>
    <t>大澤将憲</t>
  </si>
  <si>
    <t>大澤親分</t>
  </si>
  <si>
    <t>masanori.osawa@gmail.com</t>
  </si>
  <si>
    <t>https://drive.google.com/file/d/1Gd8OkO1zIk_D9Oc_oHGpKGalMJa4as10/view?usp=drivesdk</t>
  </si>
  <si>
    <t>https://drive.google.com/file/d/1cD5MR5ssD1XdDJXM4spgQYotdKcZfxUu/view?usp=drivesdk</t>
  </si>
  <si>
    <t>https://drive.google.com/file/d/172LHkEbVBSXPHik3R2SYUnH2KuV3o7mu/view?usp=drivesdk</t>
  </si>
  <si>
    <t>明時栄稀</t>
  </si>
  <si>
    <t>面談日：6/22
結　果：解約取消→6/23中途解約希望あり、解約へ。→6/23中途解約金提示したところ、解約取消して継続のご意向！</t>
  </si>
  <si>
    <t>サポート期間：2025年12月7日〜2025年6月18日(194日)
サポート利用料金：2186円×194日=424084円
手数料込み：474084円
既払い金：115,824円
請求額：358260円</t>
  </si>
  <si>
    <t>解約確定</t>
  </si>
  <si>
    <t>嶋谷千浜</t>
  </si>
  <si>
    <t>kokomi.seigi@gmail.com</t>
  </si>
  <si>
    <t xml:space="preserve">https://drive.google.com/file/d/1BBB-Mv9NhVO6s39lPqCxVZMOE_8MuH2l/view?usp=drivesdk
</t>
  </si>
  <si>
    <t>https://drive.google.com/file/d/1gnw-mVHfBEvHDd-zaKj2JL8LO27cOXgh/view?usp=drivesdk</t>
  </si>
  <si>
    <t>https://drive.google.com/file/d/11wK_O7R6aRJO99pe71M_sQcOFXLxKPjn/view?usp=drivesdk</t>
  </si>
  <si>
    <t>１か月以内</t>
  </si>
  <si>
    <t>https://drive.google.com/file/d/12fhalCGe7XMeSgkyqWURLewKqcHIcLj_/view?usp=drivesdk</t>
  </si>
  <si>
    <t>分割Pay</t>
  </si>
  <si>
    <t>寺澤蒼馬</t>
  </si>
  <si>
    <t>サポート期間：5月30日〜6月18日（20日間）
1日あたりの金額：798,000円÷365日＝2,186円/日
サポート利用料：2,186円×20日=43,720円
手数料込み：93,720円
既払い金：0円
請求額：93,720円</t>
  </si>
  <si>
    <t>CBSキャンセル済(6/24谷口)</t>
  </si>
  <si>
    <t>対応中</t>
  </si>
  <si>
    <t>薄井 岳志</t>
  </si>
  <si>
    <t>takashi</t>
  </si>
  <si>
    <t>ustxy2311@gmail.com</t>
  </si>
  <si>
    <t>https://drive.google.com/file/d/18dp1QUNcm6ZjyclUYXBCiNRouMBGRzSS/view</t>
  </si>
  <si>
    <t>https://drive.google.com/file/d/1LRPAwazBQ_zAySlNzdF5-KVdoS5kh-MY/view</t>
  </si>
  <si>
    <t>https://drive.google.com/file/d/1lpSVYn4Rqjq8eI_N1whw7v_CH4U2SD-8/view</t>
  </si>
  <si>
    <t>https://drive.google.com/file/d/1YDeLdjiM2CcoG4HNjVdRfbRaQ6hPY2eX/view?usp=drivesdk</t>
  </si>
  <si>
    <t>7/25給与後に振り込みしますと。</t>
  </si>
  <si>
    <t>加藤稜人</t>
  </si>
  <si>
    <t>※イレギュラー案件、面談なしで解約</t>
  </si>
  <si>
    <t>※イレギュラー対応。近井さんより指示あり。69,674円をお支払いいただき解約合意。
【内訳】
サービスご利用料金：19,674円
解約手数料：50,000円</t>
  </si>
  <si>
    <t>12日 20時間 0分</t>
  </si>
  <si>
    <t>徳</t>
  </si>
  <si>
    <t>15055274945396</t>
  </si>
  <si>
    <t>債務整理関連</t>
  </si>
  <si>
    <t>柘植雅人</t>
  </si>
  <si>
    <t>つげ</t>
  </si>
  <si>
    <t>aigazou.0208@gmail.com</t>
  </si>
  <si>
    <t>https://ninja-sign.com/teams/28773/documents/3986551.pdf#zoom=100</t>
  </si>
  <si>
    <t>https://ninja-sign.com/teams/28773/owner_documents/5355656/document_thumbnail_cache.png</t>
  </si>
  <si>
    <t>https://drive.google.com/file/d/1bxVGpNOUT2J1wMMiaGtdPNbs2EvfcIEI/view?usp=drivesdk</t>
  </si>
  <si>
    <t>➖</t>
  </si>
  <si>
    <t>サポート期間：2024年4月14日〜2025年6月19日(432日)
サポート利用料金：1642円×432日=709344円
手数料込み：7593444円
既払い金：215756円
返金/請求額：7377688円</t>
  </si>
  <si>
    <r>
      <rPr>
        <rFont val="Arial"/>
        <color rgb="FF1155CC"/>
        <u/>
      </rPr>
      <t xml:space="preserve">https://drive.google.com/file/d/1Kg8JuMOuFrniQDpz2hAIqjad7qpTdkyq/view?usp=drivesdk
</t>
    </r>
    <r>
      <rPr>
        <rFont val="Arial"/>
        <color rgb="FF000000"/>
      </rPr>
      <t>サポートラインにはいなかったので契約締結日から計算しました</t>
    </r>
  </si>
  <si>
    <t>受任通知</t>
  </si>
  <si>
    <t>17日 19時間 29分</t>
  </si>
  <si>
    <t>田内 雄大</t>
  </si>
  <si>
    <t>meliodas7@icloud.com
yudai.tanai@gmail.com</t>
  </si>
  <si>
    <t>https://drive.google.com/file/d/14BlmKS69w1-k-YFRE8Wk_VnC6fTWFwE0/view?usp=drivesdk</t>
  </si>
  <si>
    <t>https://drive.google.com/file/d/1tNE3whhZLENSLq7s-_GtQsZA_SUldcaG/view?usp=drivesdk</t>
  </si>
  <si>
    <t>https://drive.google.com/file/d/1YR1jmGv5WIW5yZA0_Eo7aIN8ZqHpCxYj/view?usp=drivesdk</t>
  </si>
  <si>
    <t>https://drive.google.com/file/d/1OtdVeaEp-XUuOEGmgw6iQw1605tqe0mF/view?usp=drivesdk</t>
  </si>
  <si>
    <t>サポート期間：5月25日〜6月18日（25日間）
1日あたりの金額：1,980,000円÷365日＝5,425円/日
サポート利用料：5,425円×35日=135,625円
手数料込み：185,625円
既払い金：0円
請求額：185,625円</t>
  </si>
  <si>
    <r>
      <rPr>
        <rFont val="Arial"/>
      </rPr>
      <t xml:space="preserve">6/20京都信販キャンセル確定済。(6/20谷口)
</t>
    </r>
    <r>
      <rPr>
        <rFont val="Arial"/>
      </rPr>
      <t>京都信販に合意書送付済(7/7谷口)</t>
    </r>
  </si>
  <si>
    <t>4日 1時間 19分</t>
  </si>
  <si>
    <t>杉本結衣</t>
  </si>
  <si>
    <t>結衣</t>
  </si>
  <si>
    <t>amo_tres_juegos@icloud.com</t>
  </si>
  <si>
    <t>https://drive.google.com/file/d/1EXYl0IeWf6KQvgkHVwxZrn-Npl8_pZ35/view?usp=drivesdk</t>
  </si>
  <si>
    <t>https://drive.google.com/file/d/14EYfXzY6XpoSv-3GuYQjLJifqpSGKdXF/view?usp=drivesdk</t>
  </si>
  <si>
    <t>https://drive.google.com/file/d/10QzfRcUU_cNGUDhvNQ0Z3G9vDp7TevMF/view?usp=drivesdk</t>
  </si>
  <si>
    <t>3-6か月</t>
  </si>
  <si>
    <t>3日 10時間 10分</t>
  </si>
  <si>
    <t>大泉 龍太</t>
  </si>
  <si>
    <t>kanmutsu.2207.07@gmail.com</t>
  </si>
  <si>
    <t>https://ninja-sign.com/teams/28773/documents/4536189.pdf#zoom=100</t>
  </si>
  <si>
    <t>https://ninja-sign.com/teams/28773/documents/4536194.pdf#zoom=100</t>
  </si>
  <si>
    <t>https://docs.google.com/document/d/1f1-yWUrfm2TlwcNTNjSLen19vFSrIslBw8nmGtIYhf8/edit?tab=t.0</t>
  </si>
  <si>
    <t>https://drive.google.com/file/d/1M1qW0HcbTD3qEDl8aHEYI-zdIT7CHYqU/view?usp=drivesdk</t>
  </si>
  <si>
    <t>中野宏一</t>
  </si>
  <si>
    <t>6/29サービス提供契約書締結、7/5特商法契約日、サポートライン8/9～、講義保管庫8/24～。
7/5～起算日と近井さんに確認済。
月報・週報パーフェクト。特商法に記載ないが、録画で全額返金説明を確認済み。</t>
  </si>
  <si>
    <t>7日 9時間 6分</t>
  </si>
  <si>
    <t>大東</t>
  </si>
  <si>
    <t>戸田篤樹</t>
  </si>
  <si>
    <t>戸田　あつき</t>
  </si>
  <si>
    <t>a.8557.0306.t@gmail.com</t>
  </si>
  <si>
    <t>https://drive.google.com/file/d/1s7q3genZmRnaqxzo2k_4QCc3reIgQ8t1/view?usp=drivesdk</t>
  </si>
  <si>
    <t>https://drive.google.com/file/d/1sv8kNTz9-MSXXcOBo_dk2z-Pnc1WXdZX/view?usp=drivesdk</t>
  </si>
  <si>
    <t>https://drive.google.com/file/d/1fQ6Li0Dicg7txH0FfTVW-CJccjXpKWxK/view?usp=drivesdk</t>
  </si>
  <si>
    <t>https://drive.google.com/file/d/1tVZnTyBczKqdhayYe92UD6DOQtIFxXkz/view?usp=drivesdk</t>
  </si>
  <si>
    <t>山本安紋</t>
  </si>
  <si>
    <t>サポート期間：2月26日〜6月18日（113日間）
1日あたりの金額：798,000円÷365日＝2,186円/日
サポート利用料：2,186円×113日=247,018円
手数料込み：297,018円
既払い金：798,000円
返金額：500,982円</t>
  </si>
  <si>
    <t>再アプローチ中！</t>
  </si>
  <si>
    <t>永井</t>
  </si>
  <si>
    <t>中村真隆</t>
  </si>
  <si>
    <t>まさたか</t>
  </si>
  <si>
    <t>onitaka13529@icloud.com</t>
  </si>
  <si>
    <t>https://drive.google.com/file/d/1LCLvWVFMYk64pWqYwKH9w0P3UOnXuD5h/view?usp=sharing</t>
  </si>
  <si>
    <t>https://drive.google.com/file/d/1G2XeqXamuCrcKv1HsYAb909vAXbRFwU2/view?usp=sharing</t>
  </si>
  <si>
    <t>https://drive.google.com/file/d/1FU97WVeU2kpnkyG58X52lE-wGNf0cNOK/view?usp=drive_link</t>
  </si>
  <si>
    <t>神谷恒哉</t>
  </si>
  <si>
    <t>サポート期間：12/20〜6/21（184日間）
1日あたりの金額：798,000円÷365日＝2,186円/日
サポート利用料：2,186円×109日=402,224円
手数料込み：452,224円
既払い金：？？？円（CBS要確認）
返金額：452,224円-既払い金</t>
  </si>
  <si>
    <t>中野さんより共有あり！再アプローチする為、解約手続きは進めないでください！(7/5谷口)</t>
  </si>
  <si>
    <t>13時間 13分</t>
  </si>
  <si>
    <t>船元有香</t>
  </si>
  <si>
    <t>Funamoto Yuka</t>
  </si>
  <si>
    <t>peris.handmade@gmail.com</t>
  </si>
  <si>
    <t>https://ninja-sign.com/teams/28773/documents/4463154.pdf#zoom=100</t>
  </si>
  <si>
    <t>https://ninja-sign.com/teams/28773/documents/4463138.pdf#zoom=100</t>
  </si>
  <si>
    <t>https://docs.google.com/document/d/1RRgXj5YA6ffuzIiDhCTdJzDLTtKRzcxog-2nz2cZ1xM/edit?tab=t.0</t>
  </si>
  <si>
    <t>https://drive.google.com/file/d/1kWybHCxFiL_4bmYALFZMmSCreP6MEYB1/view?usp=drivesdk</t>
  </si>
  <si>
    <t>大塚蔵人</t>
  </si>
  <si>
    <t>センサーズ</t>
  </si>
  <si>
    <t>10日 4時間 53分</t>
  </si>
  <si>
    <t>桑原拓巳</t>
  </si>
  <si>
    <t>star.rise1224@gmail.com
star.rise@gmail.com</t>
  </si>
  <si>
    <t>https://drive.google.com/file/d/1UrZIhW3SoPyBR2reFFMVpoYL_h5qMNon/view?usp=sharing</t>
  </si>
  <si>
    <t>https://drive.google.com/file/d/1d9rHdaCuHCS8mYwep2Otplzym02pR9La/view?usp=sharing</t>
  </si>
  <si>
    <t>https://drive.google.com/file/d/1GoZwJn3IwUmvEOqWlOnzcr4sEXSQcHRo/view?usp=sharing</t>
  </si>
  <si>
    <t>https://drive.google.com/file/d/1sCOvBnkJf_49kjJWedYjj0d1WrL5YiIi/view?usp=drivesdk</t>
  </si>
  <si>
    <t>中村拓暉</t>
  </si>
  <si>
    <t>サポート期間：3月6日〜6月18日（105日間）
1日あたりの金額：798,000円÷365日＝2,186円/日
サポート利用料：2,186円×105日=229,530円
手数料込み：279,530円
既払い金：30,324円
請求額：249,206円</t>
  </si>
  <si>
    <t>CBSキャンセル済(6/23谷口)CBS委任状送付(6/26谷口)
代理委任状提出済み(7/2徳）</t>
  </si>
  <si>
    <t>井上広心</t>
  </si>
  <si>
    <t>こうしん</t>
  </si>
  <si>
    <t>hugemind1005@gmail.com</t>
  </si>
  <si>
    <t>https://drive.google.com/file/d/1WAaX7sH23zyHiOVRUqFls9akpD3FIwzh/view?usp=drivesdk</t>
  </si>
  <si>
    <t>https://drive.google.com/file/d/1GDyleP015jjgCcFqrqpNpu3-aqK_gO5k/view?usp=drivesdk</t>
  </si>
  <si>
    <t>https://drive.google.com/file/d/1wctwgC2Os9bXos2aMp5jkHtE2vEtp5bH/view?usp=drivesdk</t>
  </si>
  <si>
    <t>2日 20時間 50分</t>
  </si>
  <si>
    <t>児玉裕也</t>
  </si>
  <si>
    <t>ykodama2121@gmail.com</t>
  </si>
  <si>
    <t>https://ninja-sign.com/teams/28773/documents/4530631.pdf#zoom=100</t>
  </si>
  <si>
    <t>https://ninja-sign.com/teams/28773/documents/4530692.pdf#zoom=100</t>
  </si>
  <si>
    <t>https://docs.google.com/document/d/1ZTFTL7s6S3NK_F_nEDgdQOMtxUbhhJgb27xWoPr3pnw/edit?tab=t.0</t>
  </si>
  <si>
    <t>https://drive.google.com/file/d/1BSPO8_Z3ZFnUKn4331350gavJwEHCpke/view?usp=drivesdk</t>
  </si>
  <si>
    <t>23時間 58分</t>
  </si>
  <si>
    <t>田中咲子</t>
  </si>
  <si>
    <t>Sakiko Rose</t>
  </si>
  <si>
    <t>hershey.07@icloud.com
07.hershey@gmail.com</t>
  </si>
  <si>
    <t>https://drive.google.com/file/d/1KwtDp6PcZ3ndpFdCwimhg16BezMYsyNP/view?usp=drivesdk</t>
  </si>
  <si>
    <t>https://drive.google.com/file/d/1GoDIzAPtlApmBmbRokaqERa8XKDhMIQB/view?usp=drivesdk</t>
  </si>
  <si>
    <t>https://drive.google.com/file/d/1zAh-Tn66vKoT5WWKmvAC7a7ivPewU9zF/view?usp=drivesdk</t>
  </si>
  <si>
    <t>https://drive.google.com/file/d/1VpOh9toXzi-1kvW0dWbKJCH6mhsNIKh3/view?usp=drivesdk</t>
  </si>
  <si>
    <t>高木誠也</t>
  </si>
  <si>
    <t>サポート期間：6月3日〜6月22日（20日間）
1日あたりの金額：798,000円÷365日＝2,186円/日
サポート利用料：2,186円×20日=43,720円
手数料込み：93,720円
既払い金：798,000円
返金額：704,280円</t>
  </si>
  <si>
    <t>尾崎開晟</t>
  </si>
  <si>
    <t>gogoozkai888@gmail.com</t>
  </si>
  <si>
    <t>https://drive.google.com/file/d/1fCUWdDKIFaAiJ8lKvmyT63uozqZt0vWm/view?usp=drivesdk</t>
  </si>
  <si>
    <t>https://drive.google.com/file/d/1l3UtqIR2oSGOCxS_D97cZpftJRu0BJUi/view?usp=drivesdk</t>
  </si>
  <si>
    <t>https://drive.google.com/file/d/1voV-cehfojodQlnFH89xRqUf1aAkKMBj/view?usp=drivesdk</t>
  </si>
  <si>
    <t>https://drive.google.com/file/d/16_gP4A7c6T_Y5AaOUOUIIjZwBBFWtKem/view?usp=drivesdk</t>
  </si>
  <si>
    <t>7/20振込予定</t>
  </si>
  <si>
    <t>高橋愛里</t>
  </si>
  <si>
    <r>
      <rPr>
        <rFont val="Arial"/>
        <color rgb="FFFF0000"/>
      </rPr>
      <t xml:space="preserve">講義保管庫、サポートＬＩＮＥのサービス提供前にて解約手数料15000円のみお支払いしていただく形で解約合意。
</t>
    </r>
    <r>
      <rPr>
        <rFont val="Arial"/>
        <color rgb="FF000000"/>
      </rPr>
      <t>CBSキャンセル済(7/4谷口)</t>
    </r>
  </si>
  <si>
    <t>3日 1時間 54分</t>
  </si>
  <si>
    <t>近井</t>
  </si>
  <si>
    <t>ELT</t>
  </si>
  <si>
    <t>古川峰久</t>
  </si>
  <si>
    <t>みね</t>
  </si>
  <si>
    <t>alom.mh.0417@gmail.com</t>
  </si>
  <si>
    <t xml:space="preserve">https://drive.google.com/file/d/1TuqebPeWmU8gb4P94LN2c-qTPeiY8JnQ/view?usp=drivesdk
https://drive.google.com/file/d/1g5b0TY1ZcjKA00bjaunkLYNO_ICQ9VBL/view?usp=drivesdk
</t>
  </si>
  <si>
    <t>https://drive.google.com/file/d/1P0hfKKyH_BHp2bcxbY5UsoTM4tqVFfCC/view?usp=drivesdk</t>
  </si>
  <si>
    <t>データなし</t>
  </si>
  <si>
    <t>ー</t>
  </si>
  <si>
    <t>Stripe×Univa</t>
  </si>
  <si>
    <t>竹下要</t>
  </si>
  <si>
    <r>
      <rPr>
        <rFont val="Arial"/>
      </rPr>
      <t xml:space="preserve">Stripe:
21800×2＝43,600
21900×1＝21,900
Univa:一時停止済
21800×5＝109,000
21900×5＝87,600
エスプラ36分割(21800) 　単価：763000
既払い金：152600円
残：610,400円
AIカレッジ36分割（21900）単価：766500
既払い金：131,400円
残：635,100円
</t>
    </r>
    <r>
      <rPr>
        <rFont val="Arial"/>
        <color rgb="FF1155CC"/>
        <u/>
      </rPr>
      <t>https://docs.google.com/document/d/1VlBL-pYGRahUTI6vSgyUJQi8QXzt2hDZJGiZ3y3QtV0/edit?tab=t.0</t>
    </r>
  </si>
  <si>
    <t>IDなし</t>
  </si>
  <si>
    <t>大谷直史</t>
  </si>
  <si>
    <t>直史</t>
  </si>
  <si>
    <t>nayuraorimu123@gmail.com</t>
  </si>
  <si>
    <t>https://drive.google.com/file/d/1bVOY5zCMWCFtImmCf3ob9pp5-eLcjpmZ/view?usp=drivesdk</t>
  </si>
  <si>
    <t>Stripe</t>
  </si>
  <si>
    <t>センサーズ50分割
Stripe:16280×2 32,560円
Univa登録なし</t>
  </si>
  <si>
    <t>又坂 未来</t>
  </si>
  <si>
    <t>M</t>
  </si>
  <si>
    <t>mikuniko0126@gmail.com</t>
  </si>
  <si>
    <t>https://ninja-sign.com/teams/28773/documents/4266311.pdf#zoom=100</t>
  </si>
  <si>
    <t>https://ninja-sign.com/teams/28773/documents/4266312.pdf#zoom=100</t>
  </si>
  <si>
    <t>https://drive.google.com/file/d/1jGMnB2EWTOwPYy3Q7tzPu1oMhiWW_Rci/view</t>
  </si>
  <si>
    <t>2024.5.30　申込
10回支払済み</t>
  </si>
  <si>
    <t>平野麻美</t>
  </si>
  <si>
    <t>15日 0時間 57分</t>
  </si>
  <si>
    <t>土屋颯河</t>
  </si>
  <si>
    <t>そうが</t>
  </si>
  <si>
    <t>souga0719@gmail.com</t>
  </si>
  <si>
    <t>https://drive.google.com/file/d/1GHBKw6338alzrlA_TuggesvTAxDsBGNn/view?usp=drivesdk</t>
  </si>
  <si>
    <t>https://drive.google.com/file/d/1ig6LkeudqQ_0ktYn9VMkr5DsM__L681g/view?usp=drivesdk</t>
  </si>
  <si>
    <t>https://drive.google.com/file/d/1hU-WqyD3jI9S57aS-GSDiLIWhJPPTV7q/view?usp=drivesdk</t>
  </si>
  <si>
    <t>https://drive.google.com/file/d/1LZuct1t_bvjZVkOPJ8I0ny74DoIHIwBX/view?usp=drivesdk</t>
  </si>
  <si>
    <t>半澤敏幸</t>
  </si>
  <si>
    <t>サポート期間：5月7日〜6月24日（49日間）
1日あたりの金額：798,000円÷365日＝2,186円/日
サポート利用料：2,186円× 49日=107,114円
手数料込み：157,114円
既払い金：0円
請求額：157,114円</t>
  </si>
  <si>
    <t>CBSキャンセル済(6/30谷口)</t>
  </si>
  <si>
    <t>面談実施前</t>
  </si>
  <si>
    <t>佐々木舞</t>
  </si>
  <si>
    <t>舞</t>
  </si>
  <si>
    <t>worldmaplove0487@gmail.com</t>
  </si>
  <si>
    <t>https://drive.google.com/file/d/1iFCV94OryeP-iDA3zlA3mS2evCf-Zs5V/view?usp=drivesdk</t>
  </si>
  <si>
    <t>https://drive.google.com/file/d/1RxwmmpjHcYTgsoROr680y0N06K2BVBRO/view?usp=drivesdk</t>
  </si>
  <si>
    <t>https://drive.google.com/file/d/14GwZERUz4EMEGZdOmgqxecwQn7KtjUjP/view?usp=drivesdk</t>
  </si>
  <si>
    <t>中村諒人</t>
  </si>
  <si>
    <t>9日 4時間 53分</t>
  </si>
  <si>
    <t>黒岩稜</t>
  </si>
  <si>
    <t>neror5965@gmail.com</t>
  </si>
  <si>
    <t>https://drive.google.com/file/d/1VBMRd3_NkuM3VxtyagaIazmKa6HjkP2S/view</t>
  </si>
  <si>
    <t>https://drive.google.com/file/d/1KCRceLWYZM4cBIBVc_ph7oHB0ZrAubKl/view</t>
  </si>
  <si>
    <t>https://drive.google.com/file/d/1Ac65kHviEjAugR3aag__HLHs1N8nWEfg/view</t>
  </si>
  <si>
    <t>https://drive.google.com/file/d/1cfrRXy5JKt22-EBMLAnStK4CZS9Ab6r3/view?usp=drivesdk</t>
  </si>
  <si>
    <t>京都信販×MOSH</t>
  </si>
  <si>
    <t>藤原修太郎</t>
  </si>
  <si>
    <t>サポート期間：5月16日〜6月14日（30日間）
1日あたりの金額：1,980,000円÷365日＝5,425円/日
サポート利用料：5,425円×30日=162,750円
手数料込み：212,750円
既払い金：136,920円
請求額：75830円</t>
  </si>
  <si>
    <r>
      <rPr>
        <rFont val="Arial"/>
      </rPr>
      <t xml:space="preserve">30000円MOSH、京都信販既払い金106,920円(6/25谷口)
</t>
    </r>
    <r>
      <rPr>
        <rFont val="Arial"/>
      </rPr>
      <t>京都信販へ解約合意書送付済(7/4谷口)</t>
    </r>
  </si>
  <si>
    <t>杉山　潤</t>
  </si>
  <si>
    <t>sugijun1205@gmail.com</t>
  </si>
  <si>
    <t>https://drive.google.com/file/d/1ppqWBtthc-9ZWq2EhFWuFFdgPi3igeVI/view?usp=drivesdk</t>
  </si>
  <si>
    <t>https://drive.google.com/file/d/1PXLjtcDWFKdXIXLVUY9bCIKBLCdej6kI/view?usp=drivesdk</t>
  </si>
  <si>
    <t>https://drive.google.com/file/d/1DnkOwEccWjBh6YwyYKw1Kd6VgO36SuKM/view?usp=drivesdk</t>
  </si>
  <si>
    <t>https://drive.google.com/file/d/1Ula_xKwIktoKCIsCI09UUnQEnCUnFe5N/view?usp=drivesdk</t>
  </si>
  <si>
    <t>松本有加</t>
  </si>
  <si>
    <t>サポート期間：1月28日〜6月25日（149日間）
1日あたりの金額：798,000円÷365日＝2,186円/日
サポート利用料：2,186円×149日=325,714円
手数料込み：375,714円
既払い金：87,324円
請求額：288390円</t>
  </si>
  <si>
    <t>2025/06/01解約解消になっていたが、再度解約申し出あり。
CBSキャンセル済(6/30谷口)
委任状送付(7/11谷口)</t>
  </si>
  <si>
    <t>12日 16時間 45分</t>
  </si>
  <si>
    <t>江口直輝</t>
  </si>
  <si>
    <t>garni.nao@gmail.com
na7_oki.e.0620@i.softbank.jp</t>
  </si>
  <si>
    <t>https://drive.google.com/file/d/1QdKS0m-Kxt0vxPEr48H1gN-0EkHuslHV/view?usp=drivesdk</t>
  </si>
  <si>
    <t>https://drive.google.com/file/d/19mKg3tjYgaZbEVZqKWLm7JctpZEDVAoT/view?usp=drivesdk</t>
  </si>
  <si>
    <t>https://drive.google.com/file/d/1zr_cKmNLu4x5ekfX6ayDS6Nv7gE-bPBC/view?usp=drivesdk</t>
  </si>
  <si>
    <t>https://drive.google.com/file/d/1FQ7_w0hguaU69-yBOxLF4OM2eXLIDUsd/view?usp=drivesdk</t>
  </si>
  <si>
    <t>サポート期間：2月9日〜6月25日（137日間）
1日あたりの金額：798,000円÷365日＝2,186円/日
サポート利用料：2,186円×137日=299482円
手数料込み：349482円
既払い金：58,824円
請求額：290658 円</t>
  </si>
  <si>
    <t>CBSキャンセル済(6/30谷口)代理委任状必要！
CBS委任状送付(7/3徳）
CBS委任状提出済み（7/15徳）</t>
  </si>
  <si>
    <t>2日 1時間 51分</t>
  </si>
  <si>
    <t>宮本 歩美</t>
  </si>
  <si>
    <t>o.ay.t@icloud.com
ayumirii926@gmail.com</t>
  </si>
  <si>
    <t>https://drive.google.com/file/d/1PQUkHJw2Gcu6Pi5Ttzg5mf5FFt7QXOpX/view?usp=drivesdk</t>
  </si>
  <si>
    <t>https://drive.google.com/file/d/1cLk3yV8SM_6DIg8LO0bRrOOhV8mhqWf6/view?usp=drivesdk</t>
  </si>
  <si>
    <t>https://drive.google.com/file/d/1C7fJ26kD3Yvf42NRA08g965Yz0i05INE/view?usp=drivesdk</t>
  </si>
  <si>
    <t>https://drive.google.com/file/d/1opoXMPbsSRaiaNB8igmgFYlY2fdt4mQu/view?usp=drivesdk</t>
  </si>
  <si>
    <t>初谷一騎</t>
  </si>
  <si>
    <t>サポート期間：2025年6月6日〜2025年6月24日(19日)
サポート利用料金:2186 円×19日=41534円
手数料込み：91534円
既払い金：798000円
返金：706466円</t>
  </si>
  <si>
    <t>10日 5時間 19分</t>
  </si>
  <si>
    <t>藤本創大</t>
  </si>
  <si>
    <t>まじめなそうたす</t>
  </si>
  <si>
    <t>lyz.soutya24@gmail.com</t>
  </si>
  <si>
    <t>https://drive.google.com/file/d/1hIMqSXg9ZsN1MuxAKZN6YxInkjqqYLlF/view?usp=drivesdk</t>
  </si>
  <si>
    <t>https://drive.google.com/file/d/1RahHftCEjseBiwBLibLE-7O8WwHUJAL9/view?usp=drivesdk</t>
  </si>
  <si>
    <t>https://drive.google.com/file/d/10QMkgr5kbz32psWMB1Pg_qmI_KPIwlrP/view?usp=drivesdk</t>
  </si>
  <si>
    <t>サポート期間：2025年5月9日〜2025年6月25日(48日)
サポート利用料金：5425円×48日=260400円
手数料込み：310400円
既払い金：⚫︎円
返金/請求額：⚫︎円</t>
  </si>
  <si>
    <t>川畑りえ子</t>
  </si>
  <si>
    <t>rieko</t>
  </si>
  <si>
    <t>riek.pineapple@outlook.jp</t>
  </si>
  <si>
    <t>https://drive.google.com/file/d/1MK489SsWz-Wj_p5qWpCCN-7A2rnaDSqc/view?usp=drivesdk</t>
  </si>
  <si>
    <t>https://drive.google.com/file/d/14jqf-whBUgW5-0ZxA8eyoTKQfQ-W-1Kx/view?usp=drivesdk</t>
  </si>
  <si>
    <t>https://drive.google.com/file/d/1qXcD_PN6dEnX130mmaaGVPfnpe8XqOpc/view?usp=drivesdk</t>
  </si>
  <si>
    <t>12日 1時間 13分</t>
  </si>
  <si>
    <t>その他(備考に詳細)</t>
  </si>
  <si>
    <t>松元 陸</t>
  </si>
  <si>
    <t>り く</t>
  </si>
  <si>
    <t>coral.soma.1202@gmail.com</t>
  </si>
  <si>
    <t>https://ninja-sign.com/teams/28773/documents/4361391.pdf#zoom=100</t>
  </si>
  <si>
    <t>https://ninja-sign.com/teams/28773/documents/4361394.pdf#zoom=100</t>
  </si>
  <si>
    <t>https://docs.google.com/document/d/14jV6kCopRo5B_FGOLH_bR1i9R8oYD8AqRWQRKoVIMfA/edit?tab=t.0</t>
  </si>
  <si>
    <t>面談拒否。中野さん調べていただき、全額返金保証対象外を窓口よりお伝え</t>
  </si>
  <si>
    <t>※全額返金保証対象外→返信途絶えた...クローズ</t>
  </si>
  <si>
    <t>8日 2時間 23分</t>
  </si>
  <si>
    <t>尾野祐希</t>
  </si>
  <si>
    <t>ONO</t>
  </si>
  <si>
    <t>2000adidas0712@gmail.com</t>
  </si>
  <si>
    <t>https://drive.google.com/file/d/1IuIDX3uVFyqziqbvWqCLDNAwpOuaChoa/view?usp=drivesdk</t>
  </si>
  <si>
    <t>https://drive.google.com/file/d/1OiLMcTF8K5TQclBFbYei7m8ZQrJJJTBl/view?usp=drivesdk</t>
  </si>
  <si>
    <t>https://drive.google.com/file/d/1KgE2YGw7DqTjc45LXsHQNRyYOyJev7a_/view?usp=drivesdk</t>
  </si>
  <si>
    <t>奈良瑛晃</t>
  </si>
  <si>
    <t>15日 0時間 14分</t>
  </si>
  <si>
    <t>水上渚</t>
  </si>
  <si>
    <t>水上 渚𓂃◌𓈒𓐍</t>
  </si>
  <si>
    <t>nazel200377@icloud.com</t>
  </si>
  <si>
    <t>https://drive.google.com/file/d/1vktOzYKro7K69Sr-66GXjDByE38EAva4/view</t>
  </si>
  <si>
    <t>https://drive.google.com/file/d/1cWRPHuehJpnjmdYHePEt4YcdELR_p7XD/view</t>
  </si>
  <si>
    <t>https://drive.google.com/file/d/1eMLm8JFQWwOI71RcFw4jRTJYY5emNsJh/view</t>
  </si>
  <si>
    <t>https://drive.google.com/file/d/1uAo-jAEg2PmMDw5NUsIOgXRLD7p67xDl/view?usp=drivesdk</t>
  </si>
  <si>
    <t>サポート期間：2025年6月11日〜2025年6月26日(16日)
サポート利用料金：2,186円×16日=34976円
手数料込み：84976円
既払い金：0円
ご請求額：84976円</t>
  </si>
  <si>
    <t>CBSキャンセル済(7/2谷口)</t>
  </si>
  <si>
    <t>8日 21時間 1分</t>
  </si>
  <si>
    <t>水上 力</t>
  </si>
  <si>
    <t>水上（ち）</t>
  </si>
  <si>
    <t>tab.mizz-office@docomo.ne.jp</t>
  </si>
  <si>
    <t>https://ninja-sign.com/teams/28773/documents/3529813.pdf#zoom=100</t>
  </si>
  <si>
    <t>https://ninja-sign.com/teams/28773/documents/3529734.pdf#zoom=100</t>
  </si>
  <si>
    <t>https://drive.google.com/file/d/14-VATKln8f09ypn8XCQS2168qxVcBGEC/view?usp=drivesdk</t>
  </si>
  <si>
    <t>上原愛未</t>
  </si>
  <si>
    <t>一番最初の決済日      2024/3/5
一番最後の決済日　　2024/11/25
4回のみ支払いされている</t>
  </si>
  <si>
    <t>5日 6時間 20分</t>
  </si>
  <si>
    <t>森本昌子</t>
  </si>
  <si>
    <t>もりん</t>
  </si>
  <si>
    <t>morimotojuku@gmail.com</t>
  </si>
  <si>
    <t>https://ninja-sign.com/teams/28773/documents/7185644.pdf#zoom=100</t>
  </si>
  <si>
    <t>https://ninja-sign.com/teams/28773/documents/7185562.pdf#zoom=100</t>
  </si>
  <si>
    <t>https://ninja-sign.com/teams/28773/documents/7185595.pdf#zoom=100</t>
  </si>
  <si>
    <t>https://drive.google.com/file/d/1N_lzgxJ7Gbnkg2d2pshiXbznmZocANDu/view?usp=drivesdk</t>
  </si>
  <si>
    <t>サポート期間：6月9日〜6月27日（19日間）
1日あたりの金額：788,000円÷365日＝2,159円/日
サポート利用料：2,159円×19日=41021円
手数料込み：91021円
既払い金：788,000円
返金額：696979円</t>
  </si>
  <si>
    <t>解約手続き終了しているが、中野さん再アプローチ中！</t>
  </si>
  <si>
    <t>11日 0時間 38分</t>
  </si>
  <si>
    <t>佐藤克哉</t>
  </si>
  <si>
    <t>Katsuya Sato （佐藤克哉）</t>
  </si>
  <si>
    <t>kttth0320@gmail.com</t>
  </si>
  <si>
    <t>https://drive.google.com/file/d/1ZqtaNAsOdfO_qB5BvkTfJ5fOBEtnVPdF/view?usp=drivesdk</t>
  </si>
  <si>
    <t>https://drive.google.com/file/d/1a6W39tE7wblwy-GaXyVIoyUIeeoOuWt9/view?usp=drivesdk</t>
  </si>
  <si>
    <t>https://drive.google.com/file/d/1mRxk5LccMNE89kdhGLZ-RnGt34DLE0lt/view?usp=drivesdk</t>
  </si>
  <si>
    <t>https://drive.google.com/file/d/1uOlwjz0mEOjk2nWXw9x0LSM1MZIZ1n1O/view?usp=drivesdk</t>
  </si>
  <si>
    <t>サポート期間：5月12日〜6月13日（33日間）
1日あたりの金額：1,980,000円÷365日＝5,425円/日
サポート利用料：5,425円×33日=179,025円
手数料込み：179,025円（手数料免除）
既払い金：108,553円
請求額：70472円</t>
  </si>
  <si>
    <r>
      <rPr>
        <rFont val="Arial"/>
        <color rgb="FFFF0000"/>
      </rPr>
      <t xml:space="preserve">2025/6/28 解約面談(中野)
※クレームあり。手数料の5万円免除で合意
</t>
    </r>
    <r>
      <rPr>
        <rFont val="Arial"/>
        <color rgb="FF000000"/>
      </rPr>
      <t>京都信販キャンセル確定(6/30谷口)
京都信販に解約合意書送付済(7/4谷口)</t>
    </r>
  </si>
  <si>
    <t>2日 13時間 11分</t>
  </si>
  <si>
    <t>前田啓太</t>
  </si>
  <si>
    <t>啓太</t>
  </si>
  <si>
    <t>qiantianqitai18@gmail.com</t>
  </si>
  <si>
    <t>https://drive.google.com/file/d/1_nM4iP0mlh_dRizCTl3dNZy74RCye_9z/view?usp=drivesdk</t>
  </si>
  <si>
    <t>https://drive.google.com/file/d/1JlR2ERxpq6Q3Le7_3PZDp6r0sjh5X9RD/view?usp=drivesdk</t>
  </si>
  <si>
    <t>https://drive.google.com/file/d/1u4O5W59FRHHM-K-ZegfUumIAU1qjjNdM/view?usp=drivesdk</t>
  </si>
  <si>
    <t>v</t>
  </si>
  <si>
    <t>掛屋大志朗</t>
  </si>
  <si>
    <t>大志朗</t>
  </si>
  <si>
    <t>kakeya0119@gmail.com</t>
  </si>
  <si>
    <t>https://drive.google.com/file/d/1bt7SH5b1n0tSEuKSxW-3_Iwk4LcgTMwd/view</t>
  </si>
  <si>
    <t>https://drive.google.com/file/d/11PVplXatxarAA2XZ5YzCdFvQrfFsUBVV/view</t>
  </si>
  <si>
    <t>https://drive.google.com/file/d/1ucSoOG4J-co4a4x0t0b2AdpDOx0Ui3Ee/view</t>
  </si>
  <si>
    <t>4日 7時間 31分</t>
  </si>
  <si>
    <t>友野 琴音</t>
  </si>
  <si>
    <t>oooooe125@gmail.com</t>
  </si>
  <si>
    <t>https://drive.google.com/file/d/1Z54xeXfG7o1EeMAgLVEoZiBvQ2ge9LrT/view</t>
  </si>
  <si>
    <t>https://drive.google.com/file/d/19YWevRS5WlxqyJZsL7XhjpiFcsVoKGmm/view</t>
  </si>
  <si>
    <t>https://drive.google.com/file/d/1ZS-QslTyMCJxWyNuVXyw2O1Vw20q5YQt/view</t>
  </si>
  <si>
    <t>5日 13時間 34分</t>
  </si>
  <si>
    <t>e.shimairo@gmail.com</t>
  </si>
  <si>
    <t>https://drive.google.com/file/d/1ht_T_sUlarnsTbNO0ZN5sjTTmQhmCmR6/view?usp=drivesdk</t>
  </si>
  <si>
    <t>https://drive.google.com/file/d/1tc1GTl6rwaRy1BssLUetUDpn4qcvcy6_/view?usp=drivesdk</t>
  </si>
  <si>
    <t>https://drive.google.com/file/d/1W-yW_l0J5GVOivOVum1yOJXrd6G4UKwK/view?usp=drivesdk</t>
  </si>
  <si>
    <t>1日 11時間 34分</t>
  </si>
  <si>
    <t>永田　諒至</t>
  </si>
  <si>
    <t>まこと</t>
  </si>
  <si>
    <t>pmtwork7516@gmail.com</t>
  </si>
  <si>
    <t>https://drive.google.com/file/d/1yXCv6EMmWXlMHDEGannVnXqkNzj8QBO8/view?usp=drivesdk</t>
  </si>
  <si>
    <t>https://drive.google.com/file/d/1lXsqTNUBcEE9Z4YDpVJAY1Gwyl-_oDCW/view?usp=drivesdk</t>
  </si>
  <si>
    <t>https://drive.google.com/file/d/1CYIt2E7jHSRVRHyuod4GgrvFSrreycjb/view?usp=drivesdk</t>
  </si>
  <si>
    <t>福田萌</t>
  </si>
  <si>
    <t>Moe</t>
  </si>
  <si>
    <t>clearsky.3170@gmail.com
goldenberyl.111@gmail.com</t>
  </si>
  <si>
    <t>https://drive.google.com/file/d/1LgGtaVIVfN-dlDhx6jvlaFtMs7LyqjDB/view?usp=drivesdk</t>
  </si>
  <si>
    <t>https://drive.google.com/file/d/1QP5FeFzBZwx626PYiYbfVkQfCZVm-5DN/view?usp=drives</t>
  </si>
  <si>
    <t>https://drive.google.com/file/d/1gcyud-DW1YkccjZFnLfR-zGtsgEAyj23/view?usp=drivesd</t>
  </si>
  <si>
    <t>https://drive.google.com/file/d/15sEpaRYxt5MXMhYBy3PG-R3HeKwaxZdO/view?usp=drivesdk</t>
  </si>
  <si>
    <t>サポート期間：3月26日〜6月26日（93日間）
1日あたりの金額：798,000円÷365日＝2,186円/日
サポート利用料：2,186円×93日=203,298円
手数料込み：253,298円
既払い金：30,324円
請求額：222974円</t>
  </si>
  <si>
    <t>CBSキャンセル済(6/30谷口)委任状送付(7/9徳 ）</t>
  </si>
  <si>
    <t>8時間 46分</t>
  </si>
  <si>
    <t>平川貴幸</t>
  </si>
  <si>
    <t>平川 貴幸</t>
  </si>
  <si>
    <t>moeyotakagon@gmail.com</t>
  </si>
  <si>
    <t>https://drive.google.com/file/d/1F5V3TDE9n5hY09k1Wy89Ha6FMwEDXtJs/view?usp=drivesdk</t>
  </si>
  <si>
    <t>https://drive.google.com/file/d/1_8aj_mHwuFD9v7GEa7bKhdQ-4rnBhtfw/view?usp=drivesdk</t>
  </si>
  <si>
    <t>https://drive.google.com/file/d/1RYfBqG0zj_EKlO-VlYA88djp_elswLe-/view?usp=drivesdk</t>
  </si>
  <si>
    <t>https://drive.google.com/file/d/1z89DGFsVwLMNkx024aBw0BhMLMR3SqEJ/view?usp=drivesdk</t>
  </si>
  <si>
    <t>サポート期間：3月5日〜6月21日（109日間）
1日あたりの金額：798,000円÷365日＝2,186円/日
サポート利用料：2,186円×109日=238,274円
手数料込み：288,274円
既払い金：798,000円
返金額：509,726円</t>
  </si>
  <si>
    <t>7日 22時間 57分</t>
  </si>
  <si>
    <t>小谷紘夢</t>
  </si>
  <si>
    <t>ろむさん</t>
  </si>
  <si>
    <t>a1302888@gmail.com</t>
  </si>
  <si>
    <t xml:space="preserve">https://drive.google.com/file/d/1kPsXF9ZLT5QhvMjXXGxlhaw0SlJp-ZdO/view?usp=drivesdk
</t>
  </si>
  <si>
    <t xml:space="preserve">https://drive.google.com/file/d/1zDi_C5ueA9bFwQO10plRtYHEG-m4s7ct/view?usp=drivesdk
</t>
  </si>
  <si>
    <t>https://drive.google.com/file/d/1rAf0cFR20DYibk7O2EeWGKYHKqGCQbXG/view?usp=drivesdk</t>
  </si>
  <si>
    <t>https://drive.google.com/file/d/1gW_RK46RmjP-AsjWh1B9DO1pntdO5zVm/view?usp=drivesdk</t>
  </si>
  <si>
    <t>サポート期間：6月19日〜6月30日（12日間）
1日あたりの金額：1,980,000円÷365日＝5,425円/日
サポート利用料：5,425円×12日=65,100円
手数料込み：115,100円
既払い金：1,980,000円
返金額：1,864,900円</t>
  </si>
  <si>
    <t>國廣 祥</t>
  </si>
  <si>
    <t>shoknhr@gmail.com</t>
  </si>
  <si>
    <t>https://drive.google.com/file/d/1Iw9KNgIxoIPTEtzPph-K5k7NwcdlkQzN/view?usp=drivesdk</t>
  </si>
  <si>
    <t>C38b1e13279da071b6771248f5fcb5748_20250307_190459.mp4</t>
  </si>
  <si>
    <t>https://drive.google.com/file/d/10SMWOe6pgajT0RYUzJ1VZkf7C_zOFWRL/view?usp=drivesdk</t>
  </si>
  <si>
    <t>サポート期間：3月7日〜6月20日（106日間）
1日あたりの金額：798,000円÷365日＝2,186円/日
サポート利用料：2,186円×106日=231,716円
手数料込み：281,716円
既払い金：798,000円
返金額：516,284円</t>
  </si>
  <si>
    <t>中野さんより共有あり！再アプローチする為、解約手続きは進めないでください！(7/5谷口)
→解約のご意向あり、手続き進めてOKと中野さんより。(7/14谷口)</t>
  </si>
  <si>
    <t>5日 5時間 31分</t>
  </si>
  <si>
    <t>筒井嶺</t>
  </si>
  <si>
    <t>ツツイレイ</t>
  </si>
  <si>
    <t>ireitsutsu@gmail.com</t>
  </si>
  <si>
    <t>https://drive.google.com/file/d/1VXQ40H4ZZt6ZIDSeWDtKrpBr35Vmx9tx/view?usp=drivesdk</t>
  </si>
  <si>
    <t>https://drive.google.com/file/d/11-34rPsuJ58xxhErBD4olGn976YYJhOg/view?usp=drivesdk</t>
  </si>
  <si>
    <t>https://drive.google.com/file/d/17XIp9Q4jX5ZJOfG-uzdbmbdjZ9hG76vj/view?usp=drivesdk</t>
  </si>
  <si>
    <t>丸山晃弘</t>
  </si>
  <si>
    <t>6日 5時間 52分</t>
  </si>
  <si>
    <t>足立 勉</t>
  </si>
  <si>
    <t>つとむ</t>
  </si>
  <si>
    <t>tsutomuadchi8@gmail.com
tsutomuadachi8@gmail.com</t>
  </si>
  <si>
    <t>https://ninja-sign.com/teams/28773/documents/4844392.pdf#zoom=100</t>
  </si>
  <si>
    <t>https://ninja-sign.com/teams/28773/documents/4661131.pdf#zoom=100</t>
  </si>
  <si>
    <r>
      <rPr>
        <rFont val="Arial"/>
      </rPr>
      <t xml:space="preserve">銀振100000＋98,000円、MOSH：100,000＋300,000円支払い済。
・7月18日にエリートプラン契約
・7月19日　100,000円　銀行口座へお振込み
・8月15日　スタンダードコースお申込み
・8月15日　300,000円　クレジットカード決済
・8月16日　98,000円　銀行口座へお振込み
・8月18日　100,000円　クレジットカード決済
</t>
    </r>
    <r>
      <rPr>
        <rFont val="Arial"/>
        <color rgb="FFFF0000"/>
      </rPr>
      <t>※2025年8月1日〜8月8日に全額返金保証申請が来たら、中野さんの面談なしで全額返金保証の手続きを進める。大慈さん、近井さん確認済み。一旦クローズ。(7/7谷口)</t>
    </r>
  </si>
  <si>
    <t>8日 18時間 51分</t>
  </si>
  <si>
    <t>青野ちえ美</t>
  </si>
  <si>
    <t>chiemi</t>
  </si>
  <si>
    <t>yuriharu117@gmail.com</t>
  </si>
  <si>
    <t>https://drive.google.com/file/d/1_bJ-myuOKj0Sg1wOlroUW6XvlEyFhuMO/view?usp=drivesdk</t>
  </si>
  <si>
    <t>https://drive.google.com/file/d/1vJI6AYojzrnIVqdfx7mrQYG8jNjt-LNO/view?usp=drivesdk</t>
  </si>
  <si>
    <t>https://drive.google.com/file/d/1KHuMmg9dtV-v6L16r4PA8d_fOk8R13lR/view?usp=drivesdk</t>
  </si>
  <si>
    <t>https://drive.google.com/file/d/1sgJYWg54uTraw3lnevwqXkHzD4PGb0_K/view?usp=drivesdk</t>
  </si>
  <si>
    <t>鈴木ひかる</t>
  </si>
  <si>
    <t>サポート期間：5月21日〜6月28日（39日間）
1日あたりの金額：798,000円÷365日＝2,186円/日
サポート利用料：2,186円×39日=85254円
手数料込み：135254円
既払い金：0円
請求額：135254円</t>
  </si>
  <si>
    <t>CBSキャンセル済(7/8谷口)</t>
  </si>
  <si>
    <t>その他</t>
  </si>
  <si>
    <t>小野　真利</t>
  </si>
  <si>
    <t>Ono Masatoshi</t>
  </si>
  <si>
    <t>mr.mac.japan@gmail.com</t>
  </si>
  <si>
    <t>2023/03頃</t>
  </si>
  <si>
    <r>
      <rPr>
        <rFont val="Arial"/>
      </rPr>
      <t xml:space="preserve"> 御社のスキルプラスの受講経緯として、当初トライアルを受講しており、トライアルから自動的に本契約になる仕組みであることを失念していたため、そのまま自動的に本サービスの受講が始まってしまいました。その後、御社のコンテンツやサービスを受けることなく、現在に至っております。（一度、月報を提出した後のグルコンの動画は閲覧したことはあったかもしれません）今後も受講やコンテンツ閲覧の予定はありませんので、受講料全額に対する半金をお支払いする形で、キャンセルをさせていただけないでしょうか。
→契約書見つからず。stripeより、センサーズ24分割(7日間センサーズ後、本人入会用)契約。stripe 2023.3.22～29800円×9回済。Univa移行なし。京都信販債権回収質問事項に名前あり。残15回＝残金44700円。
→近井さんに確認して</t>
    </r>
    <r>
      <rPr>
        <rFont val="Arial"/>
        <color rgb="FFFF0000"/>
      </rPr>
      <t>契約の半回支払いで本人とも解約合意。</t>
    </r>
    <r>
      <rPr>
        <rFont val="Arial"/>
      </rPr>
      <t>(7/2谷口)</t>
    </r>
  </si>
  <si>
    <t>3日 4時間 52分</t>
  </si>
  <si>
    <t>西松マティン</t>
  </si>
  <si>
    <t>マティン</t>
  </si>
  <si>
    <t>xisongmatin@gmail.com</t>
  </si>
  <si>
    <t>https://drive.google.com/file/d/1rTDrw6m5WLGRUo4ArexzJ7NKasFmpsmm/view?usp=drivesdk</t>
  </si>
  <si>
    <t>https://drive.google.com/file/d/12H_Z6rcgxvSE2OMmURUxnQ4Ccyxy2FUL/view?usp=drivesdk</t>
  </si>
  <si>
    <t>https://drive.google.com/file/d/1hyRaed-rgcsIBfpL-_7_N_dbgBRptvCi/view?usp=drivesdk</t>
  </si>
  <si>
    <t>千年結子</t>
  </si>
  <si>
    <t>6日 22時間 46分</t>
  </si>
  <si>
    <t>豊島悠五</t>
  </si>
  <si>
    <t>豊島悠五（Haruu）</t>
  </si>
  <si>
    <t>yugo39t@gmail.com</t>
  </si>
  <si>
    <t>https://drive.google.com/file/d/1lsKjZpuCgZOTpr56kAml2oB6tZ_NhtFB/view?usp=sharing</t>
  </si>
  <si>
    <t>https://drive.google.com/file/d/1EPiNh8tjHS9nVGIQuJqRIHT1gNEPwvF2/view?usp=sharing</t>
  </si>
  <si>
    <t>https://drive.google.com/file/d/1Qchsf1GIVquG5jJNYZn6YABIVKCtPdjQ/view?usp=sharing</t>
  </si>
  <si>
    <t>https://drive.google.com/file/d/1EfLFq-tTB9chhzRlOgfKC2Rd5upmMviv/view?usp=drivesdk</t>
  </si>
  <si>
    <t>サポート期間：2025年5月8日〜2025年6月28日(52日)
サポート利用料金：2186円×52日=113672円
手数料込み：163672円
既払い金：0円
請求額：163672円</t>
  </si>
  <si>
    <t>CBSキャンセル済(7/4谷口)</t>
  </si>
  <si>
    <t>6日 21時間 28分</t>
  </si>
  <si>
    <t>SPS</t>
  </si>
  <si>
    <t>箕浦 加恵</t>
  </si>
  <si>
    <t>かえ</t>
  </si>
  <si>
    <t>minokae@gmail.com</t>
  </si>
  <si>
    <t>https://ninja-sign.com/teams/28773/documents/4633456.pdf#zoom=100</t>
  </si>
  <si>
    <t>https://ninja-sign.com/teams/28773/documents/4633463.pdf#zoom=100</t>
  </si>
  <si>
    <t>https://docs.google.com/document/d/1VgCkVlE1QmQoUPaGOd8iz95BLJyd06EvmpSPtNmIOOI/edit?tab=t.0</t>
  </si>
  <si>
    <t>2日 7時間 37分</t>
  </si>
  <si>
    <t>シェイト</t>
  </si>
  <si>
    <t>cus039930@gmail.com</t>
  </si>
  <si>
    <t>https://drive.google.com/file/d/1-AoP9iVLaP0H5RwtWhQNMNycApwssUZ_/view</t>
  </si>
  <si>
    <t>https://drive.google.com/file/d/1Gl52XCc3BXna4v7pHyr4m365p_gFwDNQ/view</t>
  </si>
  <si>
    <t>https://drive.google.com/file/d/15KbyVLul5KJSYE-WUHT2m2MCk7TRgYA5/view</t>
  </si>
  <si>
    <t>角田佑樹</t>
  </si>
  <si>
    <t xml:space="preserve">
不要</t>
  </si>
  <si>
    <t>2日 1時間 34分</t>
  </si>
  <si>
    <t>丸岡凌大</t>
  </si>
  <si>
    <t>丸岡　凌大</t>
  </si>
  <si>
    <t>maruryou0202@icloud.com</t>
  </si>
  <si>
    <t>https://drive.google.com/file/d/1uTH-HPm947k6IQ22McBZ_qnDMsTssrVM/view?usp=drivesdk</t>
  </si>
  <si>
    <t>https://drive.google.com/file/d/18VcwlfcW2WA98haOmURerxot9ylpc45a/view?usp=drivesdk</t>
  </si>
  <si>
    <t>https://drive.google.com/file/d/1ruWckOGmmkAitMlFOqZjq9Rd3ZxiHZDe/view?usp=drivesdk</t>
  </si>
  <si>
    <t>廣瀬敬梧</t>
  </si>
  <si>
    <t>2日 16時間 58分</t>
  </si>
  <si>
    <t>浅川文歩</t>
  </si>
  <si>
    <t>あゆみ</t>
  </si>
  <si>
    <t>mekakusi.0530.gumi97@gmail.com</t>
  </si>
  <si>
    <t>https://drive.google.com/file/d/1-zPdFcf5XfXoLaKs6XtAr-UJVD9_Hz9x/view?usp=drivesdk</t>
  </si>
  <si>
    <t>https://drive.google.com/file/d/1RscDh4ZeGtXPZPTcHhNGJLxSPrq_XWlE/view?usp=drivesdk</t>
  </si>
  <si>
    <t>https://drive.google.com/file/d/1Fxa9agpAB78mqG2s3TK-A-ba_VGFP7lv/view?usp=drivesdk</t>
  </si>
  <si>
    <t>及川諒真</t>
  </si>
  <si>
    <t>6日 17時間 56分</t>
  </si>
  <si>
    <t>原田英海</t>
  </si>
  <si>
    <t>hidemi.harada@rulerscoins.work</t>
  </si>
  <si>
    <t>https://drive.google.com/file/d/1aUK88-rrql7hbZHM8AT8zToal6LXUihx/view?usp=drivesdk</t>
  </si>
  <si>
    <t>https://drive.google.com/file/d/1TEtuHDGeBXT6XKiX75CVT0ibZ8O7P17b/view?usp=drivesdk</t>
  </si>
  <si>
    <t>https://drive.google.com/file/d/1gZjl5FVmaeqkW5Lt7PUyHySzE1V7VSWF/view?usp=drivesdk</t>
  </si>
  <si>
    <t>https://drive.google.com/file/d/1FWxc8kNmgYPfJRfRKabMMJjqNwCQUacT/view</t>
  </si>
  <si>
    <t>サポート期間：2025年6月19日〜2025年7月4日(16日)
サポート利用料金：2186円×16日=34976円
手数料込み：84976円
既払い金：798000円
返金/：713024円</t>
  </si>
  <si>
    <t>13日 15時間 29分</t>
  </si>
  <si>
    <t>中川龍弥</t>
  </si>
  <si>
    <t>なかがわりゅうや</t>
  </si>
  <si>
    <t>tommmy.tommmy14@gmail.com</t>
  </si>
  <si>
    <t>https://drive.google.com/file/d/1OVbR1MByPVbEsqraqgAzbaXeTnaohxkZ/view?usp=drivesdk</t>
  </si>
  <si>
    <t>https://drive.google.com/file/d/1Xy8hXvg5gjyAxYV87j7CJIwPGR5FXMcj/view?usp=drivesdk</t>
  </si>
  <si>
    <t>https://drive.google.com/file/d/1p35Z8rhyZmbg2Gov7oVFo-W4GLCsHzsR/view?usp=drivesdk</t>
  </si>
  <si>
    <t>https://drive.google.com/file/d/1MGxeMt-TiPgcsxO81PhbYkqYlTDr53es/view?usp=drivesdk</t>
  </si>
  <si>
    <t>サポート期間：6/16〜7/2（17日間）
1日あたりの金額：798,000円÷365日＝2,186円/日
サポート利用料：2,186円×17日=37,162円
手数料込み：87,162円
既払い金：798,000円
返金額：710838円</t>
  </si>
  <si>
    <t>吉岡 弘道</t>
  </si>
  <si>
    <t xml:space="preserve">	hiro</t>
  </si>
  <si>
    <t>subaru.p2r@gmail.com</t>
  </si>
  <si>
    <t>https://drive.google.com/file/d/1sEcG-3LHcftq-73Tg4Er3XH2uiMtPAaQ/view?usp=drivesdk</t>
  </si>
  <si>
    <t>https://drive.google.com/file/d/1VZ16Fqn-SIi6ei2i_-7xbodTc7WQICy_/view?usp=drivesdk</t>
  </si>
  <si>
    <t>https://drive.google.com/file/d/18OVL4LQYVEfYZZL3i1CTqoEILzbUYxxs/view?usp=drivesdk</t>
  </si>
  <si>
    <t>INVOY</t>
  </si>
  <si>
    <t>倉持彩弥</t>
  </si>
  <si>
    <t>3日 23時間 4分</t>
  </si>
  <si>
    <t>中川巌</t>
  </si>
  <si>
    <t>げん</t>
  </si>
  <si>
    <t>gschr219@gmail.com</t>
  </si>
  <si>
    <t>https://drive.google.com/file/d/1_DTxcz_B39rpJb1XqSc2z55ySaXv2rFQ/view?usp=drivesdk</t>
  </si>
  <si>
    <t>https://drive.google.com/file/d/1KjxmQ0y2idA79ePOwNREhDyd6ERsCCqZ/view?usp=drivesdk</t>
  </si>
  <si>
    <t>https://drive.google.com/file/d/1tgHBLeknnTeclOwuJLjiCpO_I7dwiH36/view?usp=drivesdk</t>
  </si>
  <si>
    <t>廣瀬拓実</t>
  </si>
  <si>
    <t>金澤雄作</t>
  </si>
  <si>
    <t>ゆうさく</t>
  </si>
  <si>
    <t>ykya1202@gmail.com</t>
  </si>
  <si>
    <t>https://drive.google.com/file/d/1D5sQpqmKJrAl1eY_V5KY53vWPbZqHMgJ/view?usp=drivesdk</t>
  </si>
  <si>
    <t>https://drive.google.com/file/d/1NRcQGuy_HBzddo5o4o3eaRqsxSLC2BRm/view?usp=drivesdk</t>
  </si>
  <si>
    <t>https://drive.google.com/file/d/1dC_Z728TnztgBi7bCpZX5CzSfZ1M81gj/view?usp=drivesdk</t>
  </si>
  <si>
    <t>山下竜輝</t>
  </si>
  <si>
    <t>longhuishanxia8@gmail.com</t>
  </si>
  <si>
    <t>https://drive.google.com/file/d/1edkYOBStwSnmvBUd6G6XFtcmcU0bNidh/view?usp=drivesdk</t>
  </si>
  <si>
    <t>https://drive.google.com/file/d/1n5TVT2pmODoGaxY4mNPDICiaxon01r67/view?usp=drivesdk</t>
  </si>
  <si>
    <t>https://drive.google.com/file/d/1JDIRIDer8PjgaAN8YRsRdBzptFVkH3Mw/view?usp=drivesdk</t>
  </si>
  <si>
    <t>7日 23時間 44分</t>
  </si>
  <si>
    <t>松橋稜祐</t>
  </si>
  <si>
    <t>ryosuke19950108@gmail.com</t>
  </si>
  <si>
    <t>https://ninja-sign.com/teams/28773/documents/4580397.pdf#zoom=100</t>
  </si>
  <si>
    <t>https://ninja-sign.com/teams/28773/documents/4580386.pdf#zoom=100</t>
  </si>
  <si>
    <t>https://docs.google.com/document/d/11yZXUe31b4oY0OsaFMULMhhFbHNl8gMKipUEDZqXnyk/edit?tab=t.0</t>
  </si>
  <si>
    <t>https://drive.google.com/file/d/1_jicgwi9A5YQ_Ypr5T90sAsdhSA4iwLO/view</t>
  </si>
  <si>
    <t>山下碧太</t>
  </si>
  <si>
    <t>yamakota16@gmail.com</t>
  </si>
  <si>
    <t>https://drive.google.com/file/d/1E_j363gj5uuNxUSunW9IAUykDkcAxWJL/view?usp=drivesdk</t>
  </si>
  <si>
    <t>https://drive.google.com/file/d/1sD7zVrJyesY7-yMV4-eDUNZ1kv0slm1j/view?usp=drivesdk</t>
  </si>
  <si>
    <t>https://drive.google.com/file/d/1SGl4PPFkh82Qd25uDvaTZlyFMKcCz_Ak/view?usp=drivesdk</t>
  </si>
  <si>
    <t>14日 4時間 26分</t>
  </si>
  <si>
    <t>川﨑奈那</t>
  </si>
  <si>
    <t>なな</t>
  </si>
  <si>
    <t>na.na11.22.pa@icloud.com
nainachuanqi9@gmail.com</t>
  </si>
  <si>
    <t>https://ninja-sign.com/teams/28773/documents/4571353.pdf#zoom=100</t>
  </si>
  <si>
    <t>https://ninja-sign.com/teams/28773/documents/4571392.pdf#zoom=100</t>
  </si>
  <si>
    <t>https://docs.google.com/document/d/1arRH3gXxhrIlqyziwdSucpafk8GYHS1plFLlrNebeJY/edit?tab=t.0</t>
  </si>
  <si>
    <t>https://drive.google.com/file/d/1xDtGr6l0CSo0qhilBOTqXsj8UQR0s2eS/view</t>
  </si>
  <si>
    <t>MOSH×Univa</t>
  </si>
  <si>
    <t>支払い方法
MOSH：500000円→銀振で返金
Univa：98,000円→Univaで返金できず、全額銀振返金へ。(谷口)</t>
  </si>
  <si>
    <t>21時間 58分</t>
  </si>
  <si>
    <t>戸部陽太</t>
  </si>
  <si>
    <t>yangtaihubu@gmail.com</t>
  </si>
  <si>
    <t>https://drive.google.com/file/d/1bDvVGvsEa-RgSatfnaf8tZxwUnUZLXr9/view?usp=drivesdk</t>
  </si>
  <si>
    <t>https://drive.google.com/file/d/1ulqh7DHGAI9MCPALK9kwdtgQcgAk5xi4/view?usp=drivesdk</t>
  </si>
  <si>
    <t>https://drive.google.com/file/d/1RtSb_Rf39fzcQGDLJt33nHdM9HG2i0TU/view?usp=drivesdk</t>
  </si>
  <si>
    <t>https://drive.google.com/file/d/1Qghg7l4nP2HRY21B_GP5W6z3qaN0FcFh/view?usp=drivesdk</t>
  </si>
  <si>
    <t>5月19日STD契約
6月22日PRM契約
6月24日書類到着日
6月29日ご両親のカードを使用されるとのことで再面談＋MOSH一括決済＋入会案内
7月6日サポートLINEにてクーオフ申し出
※担当コンサルタントが決済後に書類が届いてそこからクーオフと説明。今回は窓口からの案内不足もあり全額返金で中途解約と大慈さんより指示あり。PRM解約、STDへダウンセル。</t>
  </si>
  <si>
    <t>3日 20時間 11分</t>
  </si>
  <si>
    <t>許斐成美</t>
  </si>
  <si>
    <t>Narumi Konomi</t>
  </si>
  <si>
    <t>nrm115@outlook.com</t>
  </si>
  <si>
    <t>https://drive.google.com/file/d/1XmBd_yjR1PDp5JuvwSlImS8fYWOz4NkF/view?usp=drivesdk</t>
  </si>
  <si>
    <t>https://drive.google.com/file/d/1iArgtDEFME3C5Ltku7fCfdAh_v6yIilX/view?usp=drivesdk</t>
  </si>
  <si>
    <t>https://drive.google.com/file/d/1bjrqR3T61tiMFG7nJZKmBXq6BPiGn0KG/view?usp=drivesdk</t>
  </si>
  <si>
    <t>5日 14時間 5分</t>
  </si>
  <si>
    <t>池上 稜人</t>
  </si>
  <si>
    <t>稜人</t>
  </si>
  <si>
    <t>ryorino920@gmail.com</t>
  </si>
  <si>
    <t>https://drive.google.com/file/d/1_jSyaNOdmP4K4UyUomf3GbS5afKzETsy/view?usp=drivesdk</t>
  </si>
  <si>
    <t>https://drive.google.com/file/d/1aKNfvp74BN6g3fIfJ2tR8pBzrmZPpoc_/view?usp=drivesdk</t>
  </si>
  <si>
    <t>https://drive.google.com/file/d/18sSLJHRO-sSjuw-mNK-S-AtPszvLIxRS/view?usp=drivesdk</t>
  </si>
  <si>
    <t>三上仁</t>
  </si>
  <si>
    <t>7日 21時間 16分</t>
  </si>
  <si>
    <t>南部浩樹</t>
  </si>
  <si>
    <t>ヒロ</t>
  </si>
  <si>
    <t>f.f.hiro.629522@gmail.com</t>
  </si>
  <si>
    <t>https://ninja-sign.com/teams/28773/documents/3413259.pdf#zoom=100</t>
  </si>
  <si>
    <t>https://ninja-sign.com/teams/28773/documents/3413267.pdf#zoom=100</t>
  </si>
  <si>
    <t>https://drive.google.com/file/d/1AptE3nSd2s04F0AUi-TvVYzQvkJhv0Fw/view?usp=drivesdk</t>
  </si>
  <si>
    <t>鎌田由布子</t>
  </si>
  <si>
    <t>イレギュラー</t>
  </si>
  <si>
    <t>※イレギュラー案件　債権回収対象者→対応京都信販へ戻す
ユニバペイ2024/2/27に登録／36分割
全36回中、5回お支払い済。
月額￥21,400
残債￥663,400（￥21,400×残31回）</t>
  </si>
  <si>
    <t>4日 13時間 47分</t>
  </si>
  <si>
    <t>毛利 美穂</t>
  </si>
  <si>
    <t>angel.song0118@gmail.com</t>
  </si>
  <si>
    <t>https://drive.google.com/file/d/1qEoSQmYoifdfP-IN4P7aY3kcsZ96_N_3/view?usp=drivesdk</t>
  </si>
  <si>
    <t>https://drive.google.com/file/d/1F43IJuVTIeldT1PGByJwUzjuQPoCCHqo/view?usp=drivesdk</t>
  </si>
  <si>
    <t>https://drive.google.com/file/d/1C40RB9_vR-bBdh6JBLXIrRz3CQXaKrKP/view?usp=drivesdk</t>
  </si>
  <si>
    <t>CBS×銀振</t>
  </si>
  <si>
    <t>銀振300000＋CBS</t>
  </si>
  <si>
    <t>4日 21時間 10分</t>
  </si>
  <si>
    <t>太田基子</t>
  </si>
  <si>
    <t>もとこ</t>
  </si>
  <si>
    <t>kesaranpatharan1@gmail.com</t>
  </si>
  <si>
    <t>https://ninja-sign.com/teams/28773/documents/4587685.pdf#zoom=100</t>
  </si>
  <si>
    <t>https://ninja-sign.com/teams/28773/documents/4587680.pdf#zoom=100</t>
  </si>
  <si>
    <t>https://drive.google.com/file/d/1VPdnSTrePPsVt2EgfWvWZKirqIinTA_-/view?usp=drivesdk</t>
  </si>
  <si>
    <t>4日 8時間 29分</t>
  </si>
  <si>
    <t>金子美奈子</t>
  </si>
  <si>
    <t>mina</t>
  </si>
  <si>
    <t>newmonday.7@gmail.com</t>
  </si>
  <si>
    <t>https://drive.google.com/file/d/1qwuoFJBkyzZKZfdc2hDmNCw6mS6Llgrn/view?usp=drivesdk</t>
  </si>
  <si>
    <t>https://drive.google.com/file/d/1-jwhsPc3wqtkpz4aw-XhFX4dFA1WKLG8/view?usp=drivesdk</t>
  </si>
  <si>
    <t>https://drive.google.com/file/d/1ASQyBw9_97AF3lC3DE1noe4BXAkDrjff/view?usp=drivesdk</t>
  </si>
  <si>
    <t>8日 2時間 40分</t>
  </si>
  <si>
    <t>小野　優斗</t>
  </si>
  <si>
    <t>onomasato830@gmail.com</t>
  </si>
  <si>
    <t>https://drive.google.com/file/d/1cGBzZFPTgCyj-yoUtSs7Wf3OMfAFfvqp/view?usp=drivesdk</t>
  </si>
  <si>
    <t>https://drive.google.com/file/d/1WPTGTw59PIHRizsRZeHwlmuv-Q9tFu5R/view?usp=drivesdk</t>
  </si>
  <si>
    <t>https://drive.google.com/file/d/1Eps-ReL1UxFaCtcDb1OPgpRPT3cAt1Uk/view?usp=drivesdk</t>
  </si>
  <si>
    <t>新開康生</t>
  </si>
  <si>
    <t xml:space="preserve">	中尾咲月</t>
  </si>
  <si>
    <t>さつき</t>
  </si>
  <si>
    <t>nakao.satsuki.22@gmail.com</t>
  </si>
  <si>
    <t>https://ninja-sign.com/teams/28773/documents/7279748.pdf#zoom=100</t>
  </si>
  <si>
    <t>https://ninja-sign.com/teams/28773/documents/7279542.pdf#zoom=100</t>
  </si>
  <si>
    <t>https://ninja-sign.com/teams/28773/documents/7279769.pdf#zoom=100</t>
  </si>
  <si>
    <t xml:space="preserve">
川合優大</t>
  </si>
  <si>
    <t>6日 11時間 33分</t>
  </si>
  <si>
    <t>本田 将也</t>
  </si>
  <si>
    <t>catalina4500pe3@gmail.com</t>
  </si>
  <si>
    <t>https://drive.google.com/file/d/1HiLF5wBiNmnIHt6ALIkdtqUcjB7Go8zR/view?usp=drivesdk</t>
  </si>
  <si>
    <t>https://drive.google.com/file/d/1zw3aQYXL84l5FpXxwrxA6T3X_3hESCx4/view?usp=drivesdk</t>
  </si>
  <si>
    <t>https://drive.google.com/file/d/1XAqMLu66VCtHT0TQTLkKntB6GVYsgk9i/view?usp=drivesdk</t>
  </si>
  <si>
    <t>日本プラム</t>
  </si>
  <si>
    <t>鈴木一平</t>
  </si>
  <si>
    <t>渡嘉敷 徹</t>
  </si>
  <si>
    <t>とか</t>
  </si>
  <si>
    <t>way2vision@yahoo.co.jp</t>
  </si>
  <si>
    <t>※イレギュラー案件</t>
  </si>
  <si>
    <t>※イレギュラー案件
センサーズ期間限定割引プラン（12回払い）2021.9.3契約
一回目 .stripe　2021年9月4日　32670円　計6回
支払合計：196,020円
おまとめ払い：164,250円</t>
  </si>
  <si>
    <t>3日 7時間 29分</t>
  </si>
  <si>
    <t>森隆之介</t>
  </si>
  <si>
    <t>ryu.m2656@gmail.com</t>
  </si>
  <si>
    <t>https://drive.google.com/file/d/1_FGsaZ16B9qb4PgN3O8BJ9Agio6Vpyif/view?usp=drivesdk</t>
  </si>
  <si>
    <t>https://drive.google.com/file/d/1b0fGSm8Wo9SLfU0dv4EaRX_bgfTKQUXI/view?usp=drivesdk</t>
  </si>
  <si>
    <t>https://drive.google.com/file/d/17ib5sTOT8yybK77RiZHRyrI6FyrOCjOt/view?usp=drivesdk</t>
  </si>
  <si>
    <t>INVOY×CBS</t>
  </si>
  <si>
    <t>10000＋CBS</t>
  </si>
  <si>
    <t>2日 0時間 3分</t>
  </si>
  <si>
    <t>久保 海斗</t>
  </si>
  <si>
    <t>k.k.2.25soccer@gmail.com</t>
  </si>
  <si>
    <t>https://drive.google.com/file/d/1YVDCB95zkExYR_yySHHk8tNVLF_OCZ44/view?usp=drivesdk</t>
  </si>
  <si>
    <t>https://drive.google.com/file/d/1aYd0CCt9on42DxsDC_oWmrPFKRh6ybYC/view?usp=drivesdk</t>
  </si>
  <si>
    <t>https://drive.google.com/file/d/1TJgaw6wgrlQKgBiVP7J8YF5qIp4EVMfD/view?usp=drivesdk</t>
  </si>
  <si>
    <t>銀振×京信</t>
  </si>
  <si>
    <t>6日 3時間 31分</t>
  </si>
  <si>
    <t>大井手 健人</t>
  </si>
  <si>
    <t>ken11370621@gmail.com</t>
  </si>
  <si>
    <t>https://ninja-sign.com/teams/28773/documents/4675912.pdf#zoom=100
https://ninja-sign.com/teams/28773/documents/4728443.pdf#zoom=100</t>
  </si>
  <si>
    <t>https://ninja-sign.com/teams/28773/documents/4675914.pdf#zoom=100</t>
  </si>
  <si>
    <t>https://d27rnpuamwvieu.cloudfront.net/pdf/0bVpphmdMDwYQQH9nlgzmgAXX.pdf</t>
  </si>
  <si>
    <t>https://drive.google.com/file/d/1Mhcnq2OHxmtFW41rkPi2wLISR4DSDBbf/view
https://drive.google.com/file/d/1yTH5tfP10wmzRylvLLKVpNC_bDmF7lRq/view</t>
  </si>
  <si>
    <t>※センター案件</t>
  </si>
  <si>
    <t>※センター案件
7/15 書面交付不備のため全額返金 近井
既払い金：頭金50000円(MOSH)＋京都信販276003円＝326003円を返金。残り661997円は支払い免除で解約合意。京都信販に解約合意書送付済み(7/17谷口)</t>
  </si>
  <si>
    <t>4日 11時間 51分</t>
  </si>
  <si>
    <t>宮野元希</t>
  </si>
  <si>
    <t>もとき</t>
  </si>
  <si>
    <t>kenkouisno1@gmail.com</t>
  </si>
  <si>
    <t>https://drive.google.com/file/d/1VRWjyeR5lPlRRguJ0W7fp7O1Im5guts6/view?usp=drivesdk</t>
  </si>
  <si>
    <t>https://drive.google.com/file/d/1BHDcSgxGqUw3-JrKPGlM8lKJjYClYw1l/view?usp=drivesdk</t>
  </si>
  <si>
    <t>https://drive.google.com/file/d/11fkmv_NcC3vx5-mDx5RyB3y9cB8S77v_/view?usp=drivesdk</t>
  </si>
  <si>
    <t>CBS×MOSH</t>
  </si>
  <si>
    <t>2時間 15分</t>
  </si>
  <si>
    <t>山王颯</t>
  </si>
  <si>
    <t>そう。</t>
  </si>
  <si>
    <t>so12rhut.3118@gmail.com</t>
  </si>
  <si>
    <t>https://ninja-sign.com/teams/28773/documents/4587269.pdf#zoom=100</t>
  </si>
  <si>
    <t>https://ninja-sign.com/teams/28773/documents/4585877.pdf#zoom=100</t>
  </si>
  <si>
    <t>https://docs.google.com/document/d/11iAxNKH6wmD7U5MPjT8eOyeil8RTZDpX5z7cC8mxHes/edit?tab=t.0</t>
  </si>
  <si>
    <t>https://drive.google.com/file/d/1IBwAgnFjXSUyXLO9hqlGNnwRV5mntyu0/view</t>
  </si>
  <si>
    <t>銀振×Univa</t>
  </si>
  <si>
    <t xml:space="preserve">銀振2025/09/30
</t>
  </si>
  <si>
    <t>三田晃央</t>
  </si>
  <si>
    <t>Univa課金停止(7/11徳)</t>
  </si>
  <si>
    <t>小林佳奈</t>
  </si>
  <si>
    <t>Kana373</t>
  </si>
  <si>
    <t>kana3733@gmail.com</t>
  </si>
  <si>
    <t>https://drive.google.com/file/d/1pI8fxKdWDMtoBYFMhl5IApKp_A0M1iA4/view?usp=drivesdk</t>
  </si>
  <si>
    <t>https://drive.google.com/file/d/1F4MP603tPDOJnhOX-lHRcJN-0zD7UGpb/view?usp=drivesdk</t>
  </si>
  <si>
    <t>https://drive.google.com/file/d/1mFDlVcGV6uXkgBmXUxOVFg9BvaP3Wtwz/view?usp=drivesdk</t>
  </si>
  <si>
    <t>千蒲麻奈美</t>
  </si>
  <si>
    <t>千蒲</t>
  </si>
  <si>
    <t>funyanfunyank0@gmail.com</t>
  </si>
  <si>
    <t>https://drive.google.com/file/d/1rzp-zLf9Tu6eMGHDLj1_us_zpXDoZt0u/view?usp=sharing</t>
  </si>
  <si>
    <t>https://drive.google.com/file/d/14bztniGG3XILAinPMkZkv62rFbcBCu6j/view?usp=drive_link</t>
  </si>
  <si>
    <t>https://drive.google.com/file/d/1HqARHOBaRuNnWCC538inXCEIohDC_cDG/view?usp=sharing</t>
  </si>
  <si>
    <t>https://drive.google.com/file/d/1HKbNC4RzcwkxoDRhjhrCgN7qWJcIQ4Ek/view</t>
  </si>
  <si>
    <t>サポート期間：3月2日〜7月10日（131日間）
1日あたりの金額：798,000円÷365日＝2,186円/日
サポート利用料：2,186円×131日=286,366円
手数料込み：336,366円
既払い金：798,000円
返金額：461,634円</t>
  </si>
  <si>
    <t>銀振118,000円＋MOSH 680000円</t>
  </si>
  <si>
    <t>山田陽子</t>
  </si>
  <si>
    <t>a.yoko.0222@gmail.com</t>
  </si>
  <si>
    <t>https://drive.google.com/file/d/1DM5bS2H9IKajGx0pDXj0fakV_GravmSa/view?usp=drivesdk</t>
  </si>
  <si>
    <t>https://drive.google.com/file/d/1ujI_yrQZ5MiE--msPNxN31xBI_u9wvvZ/view?usp=drivesdk</t>
  </si>
  <si>
    <t>https://drive.google.com/file/d/1b4oTd_p3HU7KSaj-nwJrgDCZhFm1TYRv/view?usp=drivesdk</t>
  </si>
  <si>
    <t>禧久蔵人</t>
  </si>
  <si>
    <t>蔵人</t>
  </si>
  <si>
    <t>claude.0916@icloud.com
xijiuzangren@gmail.com</t>
  </si>
  <si>
    <t>https://drive.google.com/file/d/1P1wMfW6hDjnLsxmT_IqfbRfN7WZTvdGv/view?usp=drivesdk</t>
  </si>
  <si>
    <t>https://drive.google.com/file/d/1EPbv1MBxMDmaBqeZVAprufWL9eDZE0Wm/view?usp=drivesdk</t>
  </si>
  <si>
    <t>https://drive.google.com/file/d/1iGQvSb1j_mM0FoBFVZkri0I3vXqf9igA/view?usp=drivesdk</t>
  </si>
  <si>
    <t>https://drive.google.com/file/d/1CGYU_0xPwr2rYY3ECJkCluyhMqtH6ktf/view</t>
  </si>
  <si>
    <t>川合優大</t>
  </si>
  <si>
    <t>サポート期間：6月3日〜7月11日（39日間）
1日あたりの金額：798,000円÷365日＝2,186円/日
サポート利用料：2,186円×39日=85,254円
手数料込み：135,254円
既払い金：0円
請求額：135,254円</t>
  </si>
  <si>
    <t>CBSキャンセル済(7/18谷口)</t>
  </si>
  <si>
    <t>千葉怜寿</t>
  </si>
  <si>
    <t>reiju0213@gmail.com</t>
  </si>
  <si>
    <t>https://drive.google.com/file/d/1sFHme-QkyCqnrxKzc3y9nO7YMG_iwe3j/view</t>
  </si>
  <si>
    <t>https://drive.google.com/file/d/1V9Vef04D1DTff0zxbbrgl6K-PpbymV2O/view?usp=drivesdk</t>
  </si>
  <si>
    <t>https://drive.google.com/file/d/1g32cQRRJ5MmXiLZ8aBMYNkm9jvuHcIkr/view?usp=drivesdk</t>
  </si>
  <si>
    <t>https://drive.google.com/file/d/1R0TD05LLyMCKINtas0EHTL6xxMgMXecM/view</t>
  </si>
  <si>
    <t>サポート期間：5月7日〜6月30日（55日間）
1日あたりの金額：798,000円÷365日＝2,186円/日
サポート利用料：2,186円×55日=120,230円
手数料込み：170,230円
既払い金：0円
請求額：170,230円</t>
  </si>
  <si>
    <t>CBSキャンセル未(7/15谷口)
CBSキャンセル済み（7/18徳）</t>
  </si>
  <si>
    <t xml:space="preserve">	橋爪隼平</t>
  </si>
  <si>
    <t xml:space="preserve">	しゅんぺい</t>
  </si>
  <si>
    <t>shumpei.h.0907@gmail.com</t>
  </si>
  <si>
    <t>https://drive.google.com/file/d/1ElbFlk7eO5lnPu9FCf-B4EzzMJZMMco1/view?usp=drivesdk</t>
  </si>
  <si>
    <t>https://drive.google.com/file/d/1U28ivXiidEwk_npDNM8tucOcGsntWTN5/view?usp=drivesdk</t>
  </si>
  <si>
    <t>https://drive.google.com/file/d/1mF8c7zCenlIRg0IOdEgwVaWvl6IT6tx0/view?usp=drivesdk</t>
  </si>
  <si>
    <t>2日 12時間 21分</t>
  </si>
  <si>
    <t>青山雄亮</t>
  </si>
  <si>
    <t>Yusuke.A</t>
  </si>
  <si>
    <t>yusukenorth7@yahoo.co.jp</t>
  </si>
  <si>
    <t>https://drive.google.com/file/d/171vZ64lFhF0YLuIsz_FnccAWUI0AID-1/view?usp=drivesdk</t>
  </si>
  <si>
    <t>https://drive.google.com/file/d/1DHUZc9z4eqGeibxvdmT4L8UF6giPBJMJ/view?usp=drivesdk</t>
  </si>
  <si>
    <t>https://drive.google.com/file/d/1qfSjrHuVP-EWX9HmNlLBF393Z0s1z5Pe/view?usp=drivesdk</t>
  </si>
  <si>
    <t>https://drive.google.com/file/d/1x9jRuW_y_muYMm6hgM8uiCP2Utk8rqAH/view</t>
  </si>
  <si>
    <t>サポート期間：4月15日〜7月8日（85日間）
1日あたりの金額：798,000円÷365日＝2,186円/日
サポート利用料：2,186円×85日=185810円
手数料込み：235810円
既払い金：798000円
返金額：562190円</t>
  </si>
  <si>
    <t>纐纈　到真</t>
  </si>
  <si>
    <t>こうけつとうま</t>
  </si>
  <si>
    <t>marton05100712@gmail.com</t>
  </si>
  <si>
    <t>https://drive.google.com/file/d/1VBZdu-DwwklmjRdNc8m2yc3eteWX8Ouk/view?usp=drivesdk</t>
  </si>
  <si>
    <t>https://drive.google.com/file/d/15Hb-tHtiSO3wOs5h3DNt1BP6JVkVTaJl/view?usp=drivesdk</t>
  </si>
  <si>
    <t>https://drive.google.com/file/d/1DGjrjKls0YmS6kzy-ig7gzelOw__EKwh/view?usp=drivesdk</t>
  </si>
  <si>
    <t>https://drive.google.com/file/d/1urx6P6YRsbAqXPh-lL_RFcml4k1w6KkV/view?usp=drivesdk</t>
  </si>
  <si>
    <t>https://drive.google.com/file/d/1ejFGzUtyfWVLcQR89HOLO0pcO9hnOTpt/view?usp=drivesdk</t>
  </si>
  <si>
    <t>https://drive.google.com/file/d/1U5_3Rip16ixiPsDZNIUSSggjZPcWXM8W/view?usp=drivesdk</t>
  </si>
  <si>
    <t>5月19日STD契約
6月22日PRM契約
6月24日書類到着日
6月29日ご両親のカードを使用されるとのことで再面談＋MOSH一括決済＋入会案内
7月6日サポートLINEにてクーオフ申し出
※担当コンサルタントが決済後に書類が届いてそこからクーオフと説明。窓口からの案内不足もあり全額返金で中途解約と大慈さんより指示あり。7/8PRM解約、STDへダウンセル。今回STDも解約希望。</t>
  </si>
  <si>
    <t>春日傑</t>
  </si>
  <si>
    <t>春日傑 SuguruKasuga</t>
  </si>
  <si>
    <t>mastgoing@gmail.com</t>
  </si>
  <si>
    <t>Cfadfb6a2b52eeccf104ca1629b8e18cb_20250628_200416.mp4</t>
  </si>
  <si>
    <t>https://drive.google.com/file/d/10cAPji7m7Tqbij_NKyjeH5pVOfCtPgOV/view</t>
  </si>
  <si>
    <t>https://drive.google.com/file/d/1P3TQ9RVDN5NkYueeGMviQNW8SRYp-LeU/view</t>
  </si>
  <si>
    <t>小林亮太</t>
  </si>
  <si>
    <t>りょうた</t>
  </si>
  <si>
    <t>k.ryota5884@icloud.com</t>
  </si>
  <si>
    <t>https://drive.google.com/file/d/1Iz6gT5a41XLp1kwi2UFq9KhNZ1qbIDvr/view?usp=drivesdk</t>
  </si>
  <si>
    <t>https://drive.google.com/file/d/1qfVJ-oAdCy8tfTvr-s4MsW9CaxmvMDu8/view?usp=drivesdk</t>
  </si>
  <si>
    <t>https://drive.google.com/file/d/1TpZiwCIJk-Q9NA0o4nl1_Z-3fUYQ-efP/view?usp=drivesdk</t>
  </si>
  <si>
    <t>※中途解約の詳細を教えてほしい。(谷口)</t>
  </si>
  <si>
    <t>出口颯真</t>
  </si>
  <si>
    <t>で ぐ ち そ う ま</t>
  </si>
  <si>
    <t>soma6-deg814@ezweb.ne.jp</t>
  </si>
  <si>
    <t>https://drive.google.com/file/d/12mWZwJWybLTQW28teFQpF3pK3GBZbC4Z/view?usp=drivesdk</t>
  </si>
  <si>
    <t>https://drive.google.com/file/d/1LWZYQ28pFR2a1StpcF_3xvD3UAWWYg8x/view?usp=drivesdk</t>
  </si>
  <si>
    <t>https://drive.google.com/file/d/1PaJ4s92FFEQoa60LVbueYtgnHOdzCzoL/view?usp=drivesdk</t>
  </si>
  <si>
    <t>150000＋CBS</t>
  </si>
  <si>
    <t>平野寛治</t>
  </si>
  <si>
    <t>野村諒</t>
  </si>
  <si>
    <t>諒</t>
  </si>
  <si>
    <t>nomuryo2001@gmail.com</t>
  </si>
  <si>
    <t>https://drive.google.com/file/d/1Nf4bjyf62hj47ANU5Ze24s68bACHKZPi/view?usp=drivesdk</t>
  </si>
  <si>
    <t>https://drive.google.com/file/d/1lhh9kWf3Ymu3wneNbyFMWjlKtF5kJmLC/view?usp=drivesdk</t>
  </si>
  <si>
    <t>https://drive.google.com/file/d/1UKZcd4Kgc-eYzwbJfQzy83lMt3p1C4qA/view?usp=drivesdk</t>
  </si>
  <si>
    <t>姫沼 稜</t>
  </si>
  <si>
    <t>330-0063
さいたま市浦和高砂2-1-16
浦和大熊ビル３階
つきのみや法律事務所　弁護士井原淳先生（担当河本）</t>
  </si>
  <si>
    <t>星﨑迅翔</t>
  </si>
  <si>
    <t>hayato8810110702@gmail.com</t>
  </si>
  <si>
    <t>https://drive.google.com/file/d/1dfXJFP4Nygnbq53kITstAAgXRDn8TgWN/view?usp=drivesdk</t>
  </si>
  <si>
    <t>https://drive.google.com/file/d/1fgdA6rlvmU7CH-xJZHSn7N3MZ0wueWw8/view?usp=drivesdk</t>
  </si>
  <si>
    <t>https://drive.google.com/file/d/1AV3Do6p2L2qpdNIjrEK0D1RB6yC5GztZ/view?usp=drivesdk</t>
  </si>
  <si>
    <t>サポート期間：6/9〜7/11（33日間）
1日あたりの金額：798,000円÷365日＝2,186円/日
サポート利用料：2,186円×33日=72,138円
手数料込み：122,138円
既払い金：0円
請求額：122,138円</t>
  </si>
  <si>
    <t>CBSキャンセル未</t>
  </si>
  <si>
    <t>https://drive.google.com/file/d/12eH6Ez7QQKsiDSDfQs2BFYJi_5qmpzvU/view?usp=drivesdk</t>
  </si>
  <si>
    <t>https://drive.google.com/file/d/18K2nkJ-bAkLLRvunGLNgkhCuId2ByJEM/view?usp=drivesdk</t>
  </si>
  <si>
    <t>https://drive.google.com/file/d/13BFvKRoRIjZ41tYlmvtNCA2rhh5tp25w/view?usp=drivesdk</t>
  </si>
  <si>
    <t>サポート期間：7/2〜7/11（10日間）
1日あたりの金額：1,182,000円÷365日＝3,238円/日
サポート利用料：3,238円×10日=32,380円
手数料込み：82,380円
既払い金：0円
請求額：82,380円</t>
  </si>
  <si>
    <t>京都信販に最後解約合意書を送る</t>
  </si>
  <si>
    <t>鈴木貴紀</t>
  </si>
  <si>
    <t>たか</t>
  </si>
  <si>
    <t>taka_0418.xxx.10m@icloud.com</t>
  </si>
  <si>
    <t>https://drive.google.com/file/d/1bnDZxU_Jy_UUNkj3dqHze2kHKT22GsU2/view?usp=drivesdk</t>
  </si>
  <si>
    <t>https://drive.google.com/file/d/18zYchUzT3wIcq4M3aNLVBFfY2U2bMtqF/view?usp=drivesdk</t>
  </si>
  <si>
    <t>https://drive.google.com/file/d/1DrLBh9ougyuw51gBlX7kJwbGfbrLFcpz/view?usp=drivesdk</t>
  </si>
  <si>
    <t>阿部泰喜</t>
  </si>
  <si>
    <t>6日 11時間 22分</t>
  </si>
  <si>
    <t>井手あかね</t>
  </si>
  <si>
    <t>井手（緒方）あかね</t>
  </si>
  <si>
    <t>209mn019@gmail.com</t>
  </si>
  <si>
    <t>https://drive.google.com/file/d/1NMf6B2kj35bQRYbA_MaDPaMb5_tSlqTU/view?usp=drivesdk</t>
  </si>
  <si>
    <t>https://drive.google.com/file/d/12xebzjzOfAn6tFXbKSCle4h9qdjkW0x2/view?usp=drivesdk</t>
  </si>
  <si>
    <t>https://drive.google.com/file/d/1fT6kkGBU39kE7J6n0GN51tWdHuOkXW9N/view?usp=drivesdk</t>
  </si>
  <si>
    <t>長船広美</t>
  </si>
  <si>
    <t>ひろたん（りら）</t>
  </si>
  <si>
    <t>ruirira1144@icloud.com</t>
  </si>
  <si>
    <t>https://drive.google.com/file/d/1jm_TXVxHcGjcoM9rlq_hccRIBHbX9uII/view?usp=drivesdk</t>
  </si>
  <si>
    <t>https://drive.google.com/file/d/184tXJJWHwy7JPH2tMPquPpxQu2SFhJ-m/view?usp=drivesdk</t>
  </si>
  <si>
    <t>https://drive.google.com/file/d/1ki3DpoNRuKpVyKIER2SyMYI6gAVQ5e6s/view?usp=drivesdk</t>
  </si>
  <si>
    <t>₋798000</t>
  </si>
  <si>
    <t>原田栞那</t>
  </si>
  <si>
    <t>※中野さんより共有あり
面談なしで解約</t>
  </si>
  <si>
    <r>
      <rPr>
        <rFont val="Arial"/>
      </rPr>
      <t xml:space="preserve">サポート期間：6月18日〜7月10日（23日間）
1日あたりの金額：798,000円÷365日＝2,186円/日
サポート利用料：2,186円×23日=50,278円
手数料：25,000円（半額免除）
ご請求額：75,278円
</t>
    </r>
    <r>
      <rPr>
        <rFont val="Arial"/>
        <color rgb="FFFF0000"/>
      </rPr>
      <t>(既にMOSHで798000円返金済のため、上記ご請求額)</t>
    </r>
  </si>
  <si>
    <t>※イレギュラー
MOSHで3回決済。カードで返金してほしいとの依頼ありMOSHに返金依頼→7月15日返金手続き完了。
サービス期間中6/20〜6/30までサポートLINEが使用できなかった為サポートLINEエラーで使用できていなかった期間あり、手数料は半額免除となった。</t>
  </si>
  <si>
    <t>五十嵐 聖悟</t>
  </si>
  <si>
    <t>五十嵐</t>
  </si>
  <si>
    <t>orenonamaehaseigo1026@gmail.com</t>
  </si>
  <si>
    <t>https://drive.google.com/file/d/1OxCoIPjCx_90FAtd7d9MDGVN30EVQETO/view?usp=drivesdk</t>
  </si>
  <si>
    <t>https://drive.google.com/file/d/16CSGig6nu60x8SQFTKjWKtPtPCIQNnRh/view?usp=drivesdk</t>
  </si>
  <si>
    <t>https://drive.google.com/file/d/1Ku1-Dmd2JIryhjeu3tVOcd7x_FZ8eLhe/view?usp=drivesdk</t>
  </si>
  <si>
    <t>MOSH：90000</t>
  </si>
  <si>
    <t>川村竜輝</t>
  </si>
  <si>
    <t>ロペスイノウエ亜希</t>
  </si>
  <si>
    <t>aki_lopes_inoue</t>
  </si>
  <si>
    <t>sidislei@gmail.com</t>
  </si>
  <si>
    <t>https://drive.google.com/file/d/1EEqtvQd_djeYA9wGZhp2dnTsit8ynvmM/view?usp=drivesdk</t>
  </si>
  <si>
    <t>https://drive.google.com/file/d/1FSxN-EZSr6KVTHSkgQVb_6UFBotd3UNv/view?usp=drivesdk</t>
  </si>
  <si>
    <t>https://drive.google.com/file/d/198T9z0M8HcJD8xPlNCs2JpeBppHyuwYb/view?usp=drivesdk</t>
  </si>
  <si>
    <t>吉田 夏都</t>
  </si>
  <si>
    <t>natsujushimatsu@gmail.com</t>
  </si>
  <si>
    <t>https://drive.google.com/file/d/1byEeQTDr9tMa104C8R3fHYtISp5jfZxR/view?usp=drivesdk</t>
  </si>
  <si>
    <t>https://drive.google.com/file/d/1XYQ0Y4rWhRRqxuxyzM1LqZvuRknu3rHU/view?usp=drivesdk</t>
  </si>
  <si>
    <t>https://drive.google.com/file/d/1M8uAuQhejeKHrcEOEQpLnvgLfrZ6K4g1/view?usp=drivesdk</t>
  </si>
  <si>
    <t>岡田空海</t>
  </si>
  <si>
    <t>空海</t>
  </si>
  <si>
    <t>skysea723@icloud.com</t>
  </si>
  <si>
    <t>https://drive.google.com/file/d/13b1auhNyASlHMwS1qa7pfk0cBsCU4rXw/view?usp=drivesdk</t>
  </si>
  <si>
    <t>https://drive.google.com/file/d/1AIdTH0Vi7Dx8HCGYfhujmy3lJJ8E6eyK/view?usp=drivesdk</t>
  </si>
  <si>
    <t>https://drive.google.com/file/d/1ZtIgrgfeIs4o70aR_t-226UCPzrxrKnN/view?usp=drivesdk</t>
  </si>
  <si>
    <t>市川和代</t>
  </si>
  <si>
    <t>がんきち</t>
  </si>
  <si>
    <t>fiore-ichikawa@ezweb.ne.jp</t>
  </si>
  <si>
    <t>https://drive.google.com/file/d/1mwtf7XEqzekl-3g-HCvrrMWgu4NipEP5/view?usp=drivesdk</t>
  </si>
  <si>
    <t>https://drive.google.com/file/d/1sWkNoCcCnAa8oIeAuBgPhLCYdHTUGYXF/view?usp=drivesdk</t>
  </si>
  <si>
    <t>https://drive.google.com/file/d/1BU1OJjODFshn-_bBWyVQHze5M8SaKizm/view?usp=drivesdk</t>
  </si>
  <si>
    <t>髙橋出海</t>
  </si>
  <si>
    <t>doiya9116@gmail.com</t>
  </si>
  <si>
    <t>https://drive.google.com/file/d/1gFMvKNuhBks9rGef6NhgKmkJ7RRib3_2/view?usp=drivesdk</t>
  </si>
  <si>
    <t>https://drive.google.com/file/d/1S3xTBADGxpUv14z3hSdj7N1-BaM7QggR/view?usp=drivesdk</t>
  </si>
  <si>
    <t>https://drive.google.com/file/d/149gBoDOW2QBPIQrJHXgrauNrid7Zj5FS/view?usp=drivesdk</t>
  </si>
  <si>
    <t>5日 18時間 30分</t>
  </si>
  <si>
    <t>デザジュク</t>
  </si>
  <si>
    <t>199646uehara@gmail.com</t>
  </si>
  <si>
    <t>https://drive.google.com/file/d/1Vlil2HosC77HGIED5hWQ0e-hEM04JfXq/view?usp=drivesdk</t>
  </si>
  <si>
    <t>https://drive.google.com/file/d/1WAeGNvtMQFF3222KuincgFnKvKj3wQVw/view?usp=drivesdk</t>
  </si>
  <si>
    <t>https://drive.google.com/file/d/1HjxTUOrRW7Cp3ft_7DFY0g6P9_8zm8Az/view?usp=drivesdk</t>
  </si>
  <si>
    <t>https://drive.google.com/file/d/1uOAZXV9IXJ4iY_--1sfhRnL0ObjGvOLq/view?usp=drivesdk</t>
  </si>
  <si>
    <t>サポート期間：2025年6月1日〜2025年6月14日(14日)
サポート利用料金：2186円×14日=30604円
手数料込み：80604円
既払い金：0円
請求額：80604円</t>
  </si>
  <si>
    <t>残債支払い待ち</t>
  </si>
  <si>
    <t>杉田遥風</t>
  </si>
  <si>
    <t>Haruka</t>
  </si>
  <si>
    <t>haruka01206@icloud.com</t>
  </si>
  <si>
    <t>https://drive.google.com/file/d/15qmSnHqAz3t9bmItIG0EtRtCK9lKyHgl/view?usp=drivesdk</t>
  </si>
  <si>
    <t>https://drive.google.com/file/d/14WXlxVov7jf06UWGHROE9BvNxZ7ymC8A/view?usp=drivesdk</t>
  </si>
  <si>
    <t>https://drive.google.com/file/d/1M_WCPrLVF0d72nJ2-96e8YPB8SpBV_Uv/view?usp=drivesdk</t>
  </si>
  <si>
    <t>https://drive.google.com/file/d/1B9TCkOql9M8ookewKSYqLrBalbm1bbHY/view?usp=drivesdk</t>
  </si>
  <si>
    <t>サポート期間：2025年2月27日〜2025年6月13日(107日)
サポート利用料金：2,186円×107日=233,902円
手数料込み：283,902円
既払い金：30,324円
ご請求額：253,578円</t>
  </si>
  <si>
    <t>CBSキャンセル済(6/24谷口)
代理委任状必要！</t>
  </si>
  <si>
    <t>21時間 35分</t>
  </si>
  <si>
    <t>マシューズ利枝</t>
  </si>
  <si>
    <t>Rie</t>
  </si>
  <si>
    <t>rie.u1115.design@gmail.com</t>
  </si>
  <si>
    <t>https://drive.google.com/file/d/1UtrkrmhtYNlrvNLtZdydksuuFmTbM58c/view?usp=drivesdk</t>
  </si>
  <si>
    <t>https://drive.google.com/file/d/1alYhtRwh9Gm7PTJpALHxpYJ3XRw9rsH8/view?usp=drivesdk</t>
  </si>
  <si>
    <t>https://drive.google.com/file/d/1ykFGz8q_FYPRTO9La5mrwWGdpK_FRNmZ/view?usp=drivesdk</t>
  </si>
  <si>
    <t>https://drive.google.com/file/d/1uD6gWEXTQ5vZ_YEAvKnRBfZ4XGG1cYRM/view?usp=drivesdk</t>
  </si>
  <si>
    <t>中村拓貴</t>
  </si>
  <si>
    <t>サポート期間：2025年3月22日〜2025年6月19日(90日)
サポート利用料金：2186円×90日=196740円
手数料込み：246740円
既払い金：0円
請求額：246740円</t>
  </si>
  <si>
    <t>CBSキャンセル済(6/19谷口)</t>
  </si>
  <si>
    <t>2日 18時間 50分</t>
  </si>
  <si>
    <t>田中　里菜</t>
  </si>
  <si>
    <t>里菜</t>
  </si>
  <si>
    <t>rina_v_1030@icloud.com</t>
  </si>
  <si>
    <t>https://drive.google.com/file/d/1uA_yK1PxmmtFy9LloQs9rMxpn-Xj6c7k/view?usp=drivesdk</t>
  </si>
  <si>
    <t>https://drive.google.com/file/d/1OcbVeeC4nTdiv-guymW_ATZZHKv1gIsN/view?usp=drivesdk</t>
  </si>
  <si>
    <t>https://drive.google.com/file/d/1dQUirR6U4oe_sS1yHMTUxBy2RgOvqUNS/view?usp=drivesdk</t>
  </si>
  <si>
    <t>https://drive.google.com/file/d/1iO8flhyWiYLKjQdAbIVDDIGMtXgADJy_/view?usp=drivesdk</t>
  </si>
  <si>
    <t>サポート期間：2025年1月17日〜2025年6月21日(156日)
サポート利用料金：2186円×156日=341016円
手数料込み：391016円
既払い金：798000円
返金：406984円</t>
  </si>
  <si>
    <t>17日 3時間 0分</t>
  </si>
  <si>
    <t>佐藤佳子</t>
  </si>
  <si>
    <t>Yoshiko Sato</t>
  </si>
  <si>
    <t>miyushin1916@gmail.com
satoyo.webdesign@gmail.com</t>
  </si>
  <si>
    <t>https://drive.google.com/file/d/1U9KDT25nfyvC9ACFPo9MjyXN4Tl0dVzr/view?usp=drivesdk</t>
  </si>
  <si>
    <t>https://drive.google.com/file/d/1w5lpb9TpowH5LjCntzdV1m9BUbjGE7zP/view?usp=drivesdk</t>
  </si>
  <si>
    <t>https://drive.google.com/file/d/1dbuCINO6W0UzR9GJeQVLAymUnUt53H_B/view?usp=drivesdk</t>
  </si>
  <si>
    <t>https://drive.google.com/file/d/1BKbntel_lCoW3Pl1JkyxTrBvRuTFqp6o/view?usp=drivesdk</t>
  </si>
  <si>
    <t>サポート期間：2025年3月7日〜2025年6月21日(107日)
サポート利用料金：2186円×107日=233902円
手数料込み：283902円
既払い金：30,324円
請求額：253578円</t>
  </si>
  <si>
    <t>CBSキャンセル済(6/24谷口)委任状送付(7/1谷口)
代理委任状提出済み(7/9徳）</t>
  </si>
  <si>
    <t>9日 1時間 38分</t>
  </si>
  <si>
    <t>矢倉鉄平</t>
  </si>
  <si>
    <t>teppei</t>
  </si>
  <si>
    <t>teppaleontologist0416@docomo.ne.jp</t>
  </si>
  <si>
    <t>https://drive.google.com/file/d/1brOmnQO9IXr7qQbW_RGjMiB1o9Q5k-vY/view?usp=drivesdk</t>
  </si>
  <si>
    <t>https://drive.google.com/file/d/1NlMUm1JJPWDiw2E5v44PIvVtNMmTJcGV/view</t>
  </si>
  <si>
    <t>https://drive.google.com/file/d/1dIKGv4_UNMR2EB8P6571qb1lzGTJ_9a1/view</t>
  </si>
  <si>
    <t>https://drive.google.com/file/d/16LDOQ8qinEnUGKtcxgoyroRK9UxUZH2q/view?usp=drivesdk</t>
  </si>
  <si>
    <t>吉澤幸一</t>
  </si>
  <si>
    <t>サポート期間：2025年4月28日〜2025年6月14日(48日)
サポート利用料金：2186円×48日=104928円
手数料込み：154928円
既払い金：0円
請求額：154928円</t>
  </si>
  <si>
    <t>CBSキャンセル済(6/23谷口)</t>
  </si>
  <si>
    <t>1日 3時間 0分</t>
  </si>
  <si>
    <t>大宮景子</t>
  </si>
  <si>
    <t>おおみやけいこ</t>
  </si>
  <si>
    <t>Kanokanariyan@gmail.com</t>
  </si>
  <si>
    <t>https://drive.google.com/file/d/12oXhRt-8vdsLbpHOT5klcsqVoTEHYOXQ/view?usp=drivesdk</t>
  </si>
  <si>
    <t>https://drive.google.com/file/d/1ZcxrGFjA_D18qhMCgFLd4KGM6nwbftbc/view?usp=drivesdk</t>
  </si>
  <si>
    <t>https://drive.google.com/file/d/1Gy_XZI7EF-bYxRrIw4NJVlOahiSJmOIE/view?usp=drivesdk</t>
  </si>
  <si>
    <t>https://drive.google.com/file/d/1OQkV9Yjm_HlqVDlf-xOsqkabGeO98Bqu/view?usp=drivesdk</t>
  </si>
  <si>
    <t>サポート期間：2025年3月24日〜2025年6月23日(92日)
サポート利用料金：2159円×92日=198,628円
手数料込み：248628円
既払い金：788000円
返金：539372円</t>
  </si>
  <si>
    <t>3日 2時間 35分</t>
  </si>
  <si>
    <t>清水　宏行</t>
  </si>
  <si>
    <t>hiro</t>
  </si>
  <si>
    <t>hirow212@gmail.com</t>
  </si>
  <si>
    <t>https://drive.google.com/file/d/19JyinEArKqv3GqqKAshMHqEVjEV9rS-v/view?usp=drivesdk</t>
  </si>
  <si>
    <t>https://drive.google.com/file/d/1CoZC9kJTPptKmeJVfkt7YhblwjohXO7x/view?usp=drivesdk</t>
  </si>
  <si>
    <t>https://drive.google.com/file/d/1m-gYpWlEH0nakP_I8iO00LV3Hq_jU5-y/view?usp=drivesdk</t>
  </si>
  <si>
    <t>https://drive.google.com/file/d/1iyPlJMM6-p8VYrrH_0ZWPgu22JrI5gwu/view?usp=drivesdk</t>
  </si>
  <si>
    <t>サポート期間：2025年5月9日〜2025年6月20日(43日)
サポート利用料金：2186円×43日=93998円
手数料込み：143998円
既払い金：798000円
返金：654002円</t>
  </si>
  <si>
    <t>13日 20時間 45分</t>
  </si>
  <si>
    <t>髙橋美紅</t>
  </si>
  <si>
    <t>美紅</t>
  </si>
  <si>
    <t>hironko.kurunyan@gmail.com</t>
  </si>
  <si>
    <t>https://drive.google.com/file/d/1UuhzuyflTtwC_FZHyflfAD_p-k1cms3n/view?usp=drivesdk</t>
  </si>
  <si>
    <t>https://drive.google.com/file/d/1amdz5I9lVotEaG6IOlCWLBokNyNQPJjH/view?usp=drivesdk</t>
  </si>
  <si>
    <t>https://drive.google.com/file/d/17m9izcu8dnMVdoMsGv58t0fuJxyJZVr6/view?usp=drivesdk</t>
  </si>
  <si>
    <t>https://drive.google.com/file/d/1Vyb_yumvfV1iiCOjUvjff3uVoNPo5Ons/view?usp=drivesdk</t>
  </si>
  <si>
    <t>林　大樹</t>
  </si>
  <si>
    <t>サポート期間：2025年2月19日〜2025年6月26日(128日)
サポート利用料金：2186円×128日=279808円
手数料込み：329808円
既払い金：58824 円
請求額：270984円</t>
  </si>
  <si>
    <t>CBSキャンセル済(6/30谷口)
CBS委任状送付（7/3徳）
CBS委任状提出済み（7/9徳）</t>
  </si>
  <si>
    <t>16時間 16分</t>
  </si>
  <si>
    <t>66015333545782（オーガニック）</t>
  </si>
  <si>
    <t>則田　真梨絵</t>
  </si>
  <si>
    <t>のりたまりえ</t>
  </si>
  <si>
    <t>yuri41marie@gmail.com</t>
  </si>
  <si>
    <t>https://drive.google.com/file/d/1t_9I-lzixw9wJYg0qaxR-BZ3_493mebr/view?usp=drivesdk</t>
  </si>
  <si>
    <t>https://drive.google.com/file/d/1A56EjmQtNkTlvpU7ueSKMyJoLYzDu8AZ/view?usp=drivesdk</t>
  </si>
  <si>
    <t>https://drive.google.com/file/d/1UgEs1N84ktGnlSuOAxxyqq5wkjifXKTF/view?usp=drivesdk</t>
  </si>
  <si>
    <t>https://drive.google.com/file/d/1idTDn1c9c0Gf5pWKWSwMGh0qxC58RvKb/view?usp=drivesdk</t>
  </si>
  <si>
    <t>サポート期間：2025年5月12日〜2025年6月26日(46日)
サポート利用料金：2186円×46日=100556円
手数料込み：150556円
既払い金：100,000円
請求額：50556円</t>
  </si>
  <si>
    <t>ＭＯＳＨ：¥100,000支払い済。CBSキャンセル済(6/27谷口)</t>
  </si>
  <si>
    <t>西村聡子</t>
  </si>
  <si>
    <t>聡子</t>
  </si>
  <si>
    <t>satoko.kumoi@gmail.com</t>
  </si>
  <si>
    <t>https://drive.google.com/file/d/1yXVixxiCVMmSrvXlkdvB2s_LZYMe5y1a/view?usp=drivesdk</t>
  </si>
  <si>
    <t>https://drive.google.com/file/d/1S_QER6mBPCFY5qZDViwx3Gow1Y0Rc4kC/view?usp=drivesdk</t>
  </si>
  <si>
    <t>https://drive.google.com/file/d/1ghTVrSJteDy-ZRqC0dZdoaDt-M9WgbUU/view?usp=drives</t>
  </si>
  <si>
    <t>https://drive.google.com/file/d/1ETRuycx6XA0ODa5FXowlA5aM7FdESxbw/view?usp=drivesdk</t>
  </si>
  <si>
    <t>サポート期間：2025年5月6日〜2025年6月30日(56日)
サポート利用料金：2186円×56日=122,416円
手数料込み：172416円
既払い金：0円
請求額：172416円</t>
  </si>
  <si>
    <t>CBSキャンセル済(7/3谷口)</t>
  </si>
  <si>
    <t>CBS料</t>
  </si>
  <si>
    <t>課金ID</t>
  </si>
  <si>
    <t>トークンID</t>
  </si>
  <si>
    <t>タイプ</t>
  </si>
  <si>
    <t>店舗</t>
  </si>
  <si>
    <t>イベント作成日時</t>
  </si>
  <si>
    <t>イベント金額</t>
  </si>
  <si>
    <t>イベント通貨</t>
  </si>
  <si>
    <t>課金金額</t>
  </si>
  <si>
    <t>課金通貨</t>
  </si>
  <si>
    <t>課金ステータス</t>
  </si>
  <si>
    <t>モード</t>
  </si>
  <si>
    <t>トークンメタデータ</t>
  </si>
  <si>
    <t>課金メタデータ</t>
  </si>
  <si>
    <t>イベント</t>
  </si>
  <si>
    <t>課金作成日時</t>
  </si>
  <si>
    <t>メッソド</t>
  </si>
  <si>
    <t>エラーコード</t>
  </si>
  <si>
    <t>承認番号</t>
  </si>
  <si>
    <t>返金作成日時</t>
  </si>
  <si>
    <t>理由</t>
  </si>
  <si>
    <t>メモ</t>
  </si>
  <si>
    <t>返金金額</t>
  </si>
  <si>
    <t>返金通貨</t>
  </si>
  <si>
    <t>返金ステータス</t>
  </si>
  <si>
    <t>電話番号</t>
  </si>
  <si>
    <t>定期課金ID</t>
  </si>
  <si>
    <t>定期課金金額</t>
  </si>
  <si>
    <t>通貨</t>
  </si>
  <si>
    <t>定期課金種類</t>
  </si>
  <si>
    <t>支払い回数</t>
  </si>
  <si>
    <t>サイクル支払額</t>
  </si>
  <si>
    <t>月末に固定</t>
  </si>
  <si>
    <t>次の支払い</t>
  </si>
  <si>
    <t>最後課金</t>
  </si>
  <si>
    <t>カード名義</t>
  </si>
  <si>
    <t>住所1</t>
  </si>
  <si>
    <t>住所2</t>
  </si>
  <si>
    <t>市区町村</t>
  </si>
  <si>
    <t>都道府県</t>
  </si>
  <si>
    <t>国</t>
  </si>
  <si>
    <t>郵便番号</t>
  </si>
  <si>
    <t>カードの種類</t>
  </si>
  <si>
    <t>下４桁</t>
  </si>
  <si>
    <t>有効期限（月）</t>
  </si>
  <si>
    <t>有効期限（年）</t>
  </si>
  <si>
    <t>カテゴリー</t>
  </si>
  <si>
    <t>発行者</t>
  </si>
  <si>
    <t>発行国</t>
  </si>
  <si>
    <t>合宿集計</t>
  </si>
  <si>
    <t>product_detail_name: "【15分限定特典付き】デザイン限界突破3日間合宿"}の売上</t>
  </si>
  <si>
    <t>product_detail_name: "【超特価割引】デザイン限界突破3日間合宿"}の売上</t>
  </si>
  <si>
    <t>product_detail_name: "【15分限定特典付き】デザイン限界突破3日間合宿"}の赤伝返金</t>
  </si>
  <si>
    <t>product_detail_name: "【超特価割引】デザイン限界突破3日間合宿"}の赤伝返金</t>
  </si>
  <si>
    <t>合計売上数</t>
  </si>
  <si>
    <t>11f055bf-fb7b-7dae-8d12-6fa5a62128a0</t>
  </si>
  <si>
    <t>11f055bf-f39f-c9dc-97db-8b24e5e5d4c4</t>
  </si>
  <si>
    <t>リカーリング</t>
  </si>
  <si>
    <t>アドネス株式会社</t>
  </si>
  <si>
    <t>JPY</t>
  </si>
  <si>
    <t>成功</t>
  </si>
  <si>
    <t>live</t>
  </si>
  <si>
    <t>{"v54Eb1141": "", "univapay-phone-number": "09016029368"}</t>
  </si>
  <si>
    <t>{"customer_name": "山下 義記", "customer_email": "fc3s.re13bt@gmail.com", "product_detail_name": "【15分限定特典付き】AIXコンサルタント3日間完全攻略合宿"}</t>
  </si>
  <si>
    <t>カード</t>
  </si>
  <si>
    <t>credit</t>
  </si>
  <si>
    <t>mastercard</t>
  </si>
  <si>
    <t>売上</t>
  </si>
  <si>
    <t>#######</t>
  </si>
  <si>
    <t>{"id_values": ["11f055bf-fb7b-7dae-8d12-6fa5a62128a0"], "worldpay_order_id": {"transaction_id": "11f055bf-fb7b-7dae-8d12-6fa5a62128a0"}}</t>
  </si>
  <si>
    <t>fc3s.re13bt@gmail.com</t>
  </si>
  <si>
    <t>オフ</t>
  </si>
  <si>
    <t>YOSHINORI YAMASHITA</t>
  </si>
  <si>
    <t>クレジット</t>
  </si>
  <si>
    <t>ACOM CO., LTD.</t>
  </si>
  <si>
    <t>JP</t>
  </si>
  <si>
    <t>11f055be-f566-6240-9761-3f724b58f734</t>
  </si>
  <si>
    <t>11f055be-ee23-fed4-97a9-8bc4e0afe6b3</t>
  </si>
  <si>
    <t>{"v54Eb1141": "", "univapay-phone-number": "09093665505"}</t>
  </si>
  <si>
    <t>{"customer_name": "臼井 徹", "customer_email": "black_gorrira@icloud.com", "product_detail_name": "【15分限定特典付き】AIXコンサルタント3日間完全攻略合宿"}</t>
  </si>
  <si>
    <t>{"id_values": ["11f055be-f566-6240-9761-3f724b58f734"], "worldpay_order_id": {"transaction_id": "11f055be-f566-6240-9761-3f724b58f734"}}</t>
  </si>
  <si>
    <t>black_gorrira@icloud.com</t>
  </si>
  <si>
    <t>TOHRU USUI</t>
  </si>
  <si>
    <t>platinum</t>
  </si>
  <si>
    <t>RAKUTEN CARD CO.,LTD.</t>
  </si>
  <si>
    <t>11f055b8-a402-7e1c-a719-2b1ea15c2bb7</t>
  </si>
  <si>
    <t>11f055b8-9c80-8ecc-a1c8-cbd3dcf1ab69</t>
  </si>
  <si>
    <t>{"v54Eb1141": "", "univapay-phone-number": "09011176790"}</t>
  </si>
  <si>
    <t>{"customer_name": "中村暢秀", "customer_email": "changxiu.828@docomo.ne.jp", "product_detail_name": "【超特価割引】AIXコンサルタント3日間完全攻略合宿"}</t>
  </si>
  <si>
    <t>jcb</t>
  </si>
  <si>
    <t>{"id_values": ["3100500245378", "00099", "0014968"], "stratus_transaction_id": {"terminal_id": "3100500245378", "request_number": "00099", "authorization_code": "0014968"}}</t>
  </si>
  <si>
    <t>changxiu.828@docomo.ne.jp</t>
  </si>
  <si>
    <t>NOBUHIDE NAKAMURA</t>
  </si>
  <si>
    <t>standard</t>
  </si>
  <si>
    <t>11f055b7-7e12-bcae-86d1-378c3106e6d1</t>
  </si>
  <si>
    <t>11f055b7-1f5c-5954-be42-9b81a3c06eca</t>
  </si>
  <si>
    <t>{"v54Eb1141": "", "univapay-phone-number": "09035839635"}</t>
  </si>
  <si>
    <t>{"customer_name": "杉山ひろか", "customer_email": "butapanic.hy@au.com", "product_detail_name": "みかみの秘密の部屋 ~購入後1週間以内に限り【全額返金保証付き】~"}</t>
  </si>
  <si>
    <t>visa</t>
  </si>
  <si>
    <t>{"id_values": ["11f055b7-7e12-bcae-86d1-378c3106e6d1"], "worldpay_order_id": {"transaction_id": "11f055b7-7e12-bcae-86d1-378c3106e6d1"}}</t>
  </si>
  <si>
    <t>butapanic.hy@au.com</t>
  </si>
  <si>
    <t>VANDLE USER</t>
  </si>
  <si>
    <t>デビット</t>
  </si>
  <si>
    <t>prepaid</t>
  </si>
  <si>
    <t>KANMU, INC.</t>
  </si>
  <si>
    <t>11f055b7-263a-8d72-aeed-8b03857b8998</t>
  </si>
  <si>
    <t>{"customer_name": "杉山ひろか", "customer_email": "butapanic.hy@au.com", "product_detail_name": "【15分限定特典付き】SNSマーケ完全攻略ダイナマイト合宿"}</t>
  </si>
  <si>
    <t>{"id_values": ["11f055b7-263a-8d72-aeed-8b03857b8998"], "worldpay_order_id": {"transaction_id": "11f055b7-263a-8d72-aeed-8b03857b8998"}}</t>
  </si>
  <si>
    <t>11f055b2-886a-b828-a3bd-2b95fd2115b6</t>
  </si>
  <si>
    <t>11f055b2-806c-399e-a72b-1bb324eb7c21</t>
  </si>
  <si>
    <t>{"v54Eb1141": "", "univapay-phone-number": "08041391555"}</t>
  </si>
  <si>
    <t>{"customer_name": "加藤力也", "customer_email": "kachoriki@gmail.com", "product_detail_name": "【15分限定特典付き】AIXコンサルタント3日間完全攻略合宿"}</t>
  </si>
  <si>
    <t>{"id_values": ["11f055b2-886a-b828-a3bd-2b95fd2115b6"], "worldpay_order_id": {"transaction_id": "11f055b2-886a-b828-a3bd-2b95fd2115b6"}}</t>
  </si>
  <si>
    <t>kachoriki@gmail.com</t>
  </si>
  <si>
    <t>RIKIYA KATO</t>
  </si>
  <si>
    <t>AEON FINANCIAL SERVICE CO., LTD.</t>
  </si>
  <si>
    <t>11f055b2-2dc7-c6d6-8ae3-bbfa2f167445</t>
  </si>
  <si>
    <t>11f055b1-f54a-4040-8b0e-97923af574ba</t>
  </si>
  <si>
    <t>{"v54Eb1141": "", "univapay-phone-number": "09074837174"}</t>
  </si>
  <si>
    <t>{"customer_name": "坂東美枝子", "customer_email": "hochihochipoo@icloud.com", "product_detail_name": "【15分限定特典付き】SNSマーケ完全攻略ダイナマイト合宿"}</t>
  </si>
  <si>
    <t>{"id_values": ["3100500245378", "00097", "0028803"], "stratus_transaction_id": {"terminal_id": "3100500245378", "request_number": "00097", "authorization_code": "0028803"}}</t>
  </si>
  <si>
    <t>hochihochipoo@icloud.com</t>
  </si>
  <si>
    <t>MIEKO BANDOU</t>
  </si>
  <si>
    <t>SAISON</t>
  </si>
  <si>
    <t>11f055ae-f9b5-db9c-a23f-1b968000d628</t>
  </si>
  <si>
    <t>11f055ae-cd4a-e246-ae02-1783a827f64b</t>
  </si>
  <si>
    <t>{"v54Eb1141": "", "univapay-phone-number": "09020697955"}</t>
  </si>
  <si>
    <t>{"customer_name": "久美子 笹岡", "customer_email": "trafumi0306@gmail.com", "product_detail_name": "【15分限定特典付き】AIXコンサルタント3日間完全攻略合宿"}</t>
  </si>
  <si>
    <t>{"id_values": ["11f055ae-f9b5-db9c-a23f-1b968000d628"], "worldpay_order_id": {"transaction_id": "11f055ae-f9b5-db9c-a23f-1b968000d628"}}</t>
  </si>
  <si>
    <t>trafumi0306@gmail.com</t>
  </si>
  <si>
    <t>KUMIKO SASAOKA</t>
  </si>
  <si>
    <t>classic</t>
  </si>
  <si>
    <t>SUMITOMO MITSUI CARD COMPANY LIMITED</t>
  </si>
  <si>
    <t>11f055ac-a97b-11d0-ba1e-d72147a3e29c</t>
  </si>
  <si>
    <t>11f055ac-293d-2eea-84d6-83b661417603</t>
  </si>
  <si>
    <t>{"v54Eb1141": "", "univapay-phone-number": "08049375998"}</t>
  </si>
  <si>
    <t>{"customer_name": "大久保 幸哉", "customer_email": "kanri20212@gmail.com", "product_detail_name": "みかみの秘密の部屋 ~購入後1週間以内に限り【全額返金保証付き】~"}</t>
  </si>
  <si>
    <t>{"id_values": ["11f055ac-a97b-11d0-ba1e-d72147a3e29c"], "worldpay_order_id": {"transaction_id": "11f055ac-a97b-11d0-ba1e-d72147a3e29c"}}</t>
  </si>
  <si>
    <t>kanri20212@gmail.com</t>
  </si>
  <si>
    <t>YUKIYA OKUBO</t>
  </si>
  <si>
    <t>business</t>
  </si>
  <si>
    <t>RAKUTEN CARD CO., LTD.</t>
  </si>
  <si>
    <t>11f055ac-7963-6aba-bf4f-e39891b432fd</t>
  </si>
  <si>
    <t>{"customer_name": "大久保 幸哉", "customer_email": "kanri20212@gmail.com", "product_detail_name": "【15分限定特典付き】SNSマーケ完全攻略ダイナマイト合宿"}</t>
  </si>
  <si>
    <t>{"id_values": ["11f055ac-7963-6aba-bf4f-e39891b432fd"], "worldpay_order_id": {"transaction_id": "11f055ac-7963-6aba-bf4f-e39891b432fd"}}</t>
  </si>
  <si>
    <t>11f055ab-b819-68f0-93ef-f3af451913b6</t>
  </si>
  <si>
    <t>11f055ab-99a0-7256-aad6-7b4aa157d52b</t>
  </si>
  <si>
    <t>{"v54Eb1141": "", "univapay-phone-number": "08045141469"}</t>
  </si>
  <si>
    <t>{"customer_name": "斎藤 尚子", "customer_email": "hisakos0609@gmail.com", "product_detail_name": "【15分限定特典付き】AIXコンサルタント3日間完全攻略合宿"}</t>
  </si>
  <si>
    <t>{"id_values": ["11f055ab-b819-68f0-93ef-f3af451913b6"], "worldpay_order_id": {"transaction_id": "11f055ab-b819-68f0-93ef-f3af451913b6"}}</t>
  </si>
  <si>
    <t>hisakos0609@gmail.com</t>
  </si>
  <si>
    <t>HISAKO SAITO</t>
  </si>
  <si>
    <t>MITSUBISHI UFJ NICOS CO., LTD</t>
  </si>
  <si>
    <t>11f055a9-55b8-aa38-8327-9f0b6649e4b9</t>
  </si>
  <si>
    <t>11f055a8-55a3-62be-8de4-bb7a2b78855a</t>
  </si>
  <si>
    <t>{"v54Eb1141": "", "univapay-phone-number": "08061671924"}</t>
  </si>
  <si>
    <t>{"customer_name": "砂田雄紀", "customer_email": "yuyu190924@gmail.com", "product_detail_name": "AIみかみ秘密の部屋（全額返金保証付）"}</t>
  </si>
  <si>
    <t>{"id_values": ["11f055a9-55b8-aa38-8327-9f0b6649e4b9"], "worldpay_order_id": {"transaction_id": "11f055a9-55b8-aa38-8327-9f0b6649e4b9"}}</t>
  </si>
  <si>
    <t>yuyu190924@gmail.com</t>
  </si>
  <si>
    <t>YUKI SUNADA</t>
  </si>
  <si>
    <t>11f055a8-5db1-4048-8214-6b2535694bf2</t>
  </si>
  <si>
    <t>{"customer_name": "砂田雄紀", "customer_email": "yuyu190924@gmail.com", "product_detail_name": "【15分限定特典付き】AIXコンサルタント3日間完全攻略合宿"}</t>
  </si>
  <si>
    <t>{"id_values": ["11f055a8-5db1-4048-8214-6b2535694bf2"], "worldpay_order_id": {"transaction_id": "11f055a8-5db1-4048-8214-6b2535694bf2"}}</t>
  </si>
  <si>
    <t>11f055a7-b16f-2eda-8d35-83f46d3fb22e</t>
  </si>
  <si>
    <t>11f055a7-a7ce-9b72-a119-d39b610810bf</t>
  </si>
  <si>
    <t>{"v54Eb1141": "", "univapay-phone-number": "08069760193"}</t>
  </si>
  <si>
    <t>{"customer_name": "嶋崎豊彦", "customer_email": "toyo.0904@gmail.com", "product_detail_name": "【超特価割引】SNSマーケ完全攻略ダイナマイト合宿"}</t>
  </si>
  <si>
    <t>{"id_values": ["3100500245378", "00093", "0046291"], "stratus_transaction_id": {"terminal_id": "3100500245378", "request_number": "00093", "authorization_code": "0046291"}}</t>
  </si>
  <si>
    <t>toyo.0904@gmail.com</t>
  </si>
  <si>
    <t>NARUMI SHINODA</t>
  </si>
  <si>
    <t>SAKURA TYPE SELECT</t>
  </si>
  <si>
    <t>11f055a0-0738-fd76-a259-47048c594c78</t>
  </si>
  <si>
    <t>11f0559f-ee3c-6baa-9a0e-bbd5cb840e35</t>
  </si>
  <si>
    <t>{"v54Eb1141": "", "univapay-phone-number": "09081578538"}</t>
  </si>
  <si>
    <t>{"customer_name": "山口 ともみ", "customer_email": "bellcalna358@gmail.com", "product_detail_name": "【15分限定特典付き】SNSマーケ完全攻略ダイナマイト合宿"}</t>
  </si>
  <si>
    <t>{"id_values": ["11f055a0-0738-fd76-a259-47048c594c78"], "worldpay_order_id": {"transaction_id": "11f055a0-0738-fd76-a259-47048c594c78"}}</t>
  </si>
  <si>
    <t>bellcalna358@gmail.com</t>
  </si>
  <si>
    <t>TOMOMI YAMAGUCHI</t>
  </si>
  <si>
    <t>gold</t>
  </si>
  <si>
    <t>MICARD CO., LTD</t>
  </si>
  <si>
    <t>11f0559c-983c-084e-a505-a30defba9e13</t>
  </si>
  <si>
    <t>11f0559b-c82e-b5de-94eb-177ed8bcb826</t>
  </si>
  <si>
    <t>{"v54Eb1141": "", "univapay-phone-number": "08015410898"}</t>
  </si>
  <si>
    <t>{"customer_name": "徳永 謙", "customer_email": "ken.cho032283@gmail.com", "product_detail_name": "AIみかみ秘密の部屋（全額返金保証付）"}</t>
  </si>
  <si>
    <t>{"id_values": ["11f0559c-983c-084e-a505-a30defba9e13"], "worldpay_order_id": {"transaction_id": "11f0559c-983c-084e-a505-a30defba9e13"}}</t>
  </si>
  <si>
    <t>ken.cho032283@gmail.com</t>
  </si>
  <si>
    <t>11f0559b-d131-1136-8881-236d9fb57436</t>
  </si>
  <si>
    <t>{"customer_name": "徳永 謙", "customer_email": "ken.cho032283@gmail.com", "product_detail_name": "【15分限定特典付き】AIXコンサルタント3日間完全攻略合宿"}</t>
  </si>
  <si>
    <t>{"id_values": ["11f0559b-d131-1136-8881-236d9fb57436"], "worldpay_order_id": {"transaction_id": "11f0559b-d131-1136-8881-236d9fb57436"}}</t>
  </si>
  <si>
    <t>11f0559b-c857-0f0c-b41d-5fdd52a631b1</t>
  </si>
  <si>
    <t>11f0559b-c265-12f6-9da0-774251a12e3a</t>
  </si>
  <si>
    <t>{"v54Eb1141": "", "univapay-phone-number": "08027147691"}</t>
  </si>
  <si>
    <t>{"customer_name": "吉村こずえ", "customer_email": "koe.08220101y@gmail.com", "product_detail_name": "【15分限定特典付き】AIXコンサルタント3日間完全攻略合宿"}</t>
  </si>
  <si>
    <t>{"id_values": ["3100500245378", "00090", "0700090"], "stratus_transaction_id": {"terminal_id": "3100500245378", "request_number": "00090", "authorization_code": "0700090"}}</t>
  </si>
  <si>
    <t>koe.08220101y@gmail.com</t>
  </si>
  <si>
    <t>YOSHIMURA KOZUE</t>
  </si>
  <si>
    <t>KC</t>
  </si>
  <si>
    <t>11f05594-73a5-53c6-93cc-5761b8ee487b</t>
  </si>
  <si>
    <t>11f05594-6cd3-5eee-93bf-3f1d92c5512c</t>
  </si>
  <si>
    <t>{"v54Eb1141": "", "univapay-phone-number": "09055374878"}</t>
  </si>
  <si>
    <t>{"customer_name": "板垣玲子", "customer_email": "reikomiyauchi@gmail.com", "product_detail_name": "【超特価割引】AIXコンサルタント3日間完全攻略合宿"}</t>
  </si>
  <si>
    <t>{"id_values": ["11f05594-73a5-53c6-93cc-5761b8ee487b"], "worldpay_order_id": {"transaction_id": "11f05594-73a5-53c6-93cc-5761b8ee487b"}}</t>
  </si>
  <si>
    <t>reikomiyauchi@gmail.com</t>
  </si>
  <si>
    <t>ITAGAKIREIKO</t>
  </si>
  <si>
    <t>11f05590-37f6-c2f0-ab52-d3c7c8ff785d</t>
  </si>
  <si>
    <t>11f05590-2fad-001e-b94a-7fa8aa0c8f02</t>
  </si>
  <si>
    <t>{"v54Eb1141": "", "univapay-phone-number": "08018833302"}</t>
  </si>
  <si>
    <t>{"customer_name": "池内宏樹", "customer_email": "ikeuchi3333@gmail.com", "product_detail_name": "【15分限定特典付き】AIXコンサルタント3日間完全攻略合宿"}</t>
  </si>
  <si>
    <t>{"id_values": ["11f05590-37f6-c2f0-ab52-d3c7c8ff785d"], "worldpay_order_id": {"transaction_id": "11f05590-37f6-c2f0-ab52-d3c7c8ff785d"}}</t>
  </si>
  <si>
    <t>ikeuchi3333@gmail.com</t>
  </si>
  <si>
    <t>HIROKI IKEUCHI</t>
  </si>
  <si>
    <t>11f05590-5c96-7ccc-8ae0-e762bd69c475</t>
  </si>
  <si>
    <t>11f05590-574c-3cf2-8ad6-ef82aae44704</t>
  </si>
  <si>
    <t>{"v54Eb1141": "", "univapay-phone-number": "09014548359"}</t>
  </si>
  <si>
    <t>{"customer_name": "宮原 康行", "customer_email": "j1l2a0c6@docomo.ne.jp", "product_detail_name": "【15分限定特典付き】AIXコンサルタント3日間完全攻略合宿"}</t>
  </si>
  <si>
    <t>{"id_values": ["3100500245378", "00087", "0700087"], "stratus_transaction_id": {"terminal_id": "3100500245378", "request_number": "00087", "authorization_code": "0700087"}}</t>
  </si>
  <si>
    <t>j1l2a0c6@docomo.ne.jp</t>
  </si>
  <si>
    <t>YASUYUKI MIYAHARA</t>
  </si>
  <si>
    <t>11f0558f-f2ba-0ada-b72c-4f7f7e445936</t>
  </si>
  <si>
    <t>11f0558e-f153-b3f4-a993-a787fcc9e610</t>
  </si>
  <si>
    <t>{"v54Eb1141": "", "univapay-phone-number": "08062457654"}</t>
  </si>
  <si>
    <t>{"customer_name": "久谷 元郎", "customer_email": "0xx32618240360r@gmail.com", "product_detail_name": "AIみかみ秘密の部屋（全額返金保証付）"}</t>
  </si>
  <si>
    <t>{"id_values": ["11f0558f-f2ba-0ada-b72c-4f7f7e445936"], "worldpay_order_id": {"transaction_id": "11f0558f-f2ba-0ada-b72c-4f7f7e445936"}}</t>
  </si>
  <si>
    <t>0xx32618240360r@gmail.com</t>
  </si>
  <si>
    <t>HISATANI GENRO</t>
  </si>
  <si>
    <t>11f0558f-8275-d434-b6da-fb299076c55c</t>
  </si>
  <si>
    <t>11f0558e-b224-cd12-b838-8f3f6cef44e0</t>
  </si>
  <si>
    <t>{"v54Eb1141": "", "univapay-phone-number": "07036633254"}</t>
  </si>
  <si>
    <t>{"customer_name": "水越知哉", "customer_email": "mizukosi093@gmail.com", "product_detail_name": "みかみの秘密の部屋 ~購入後1週間以内に限り【全額返金保証付き】~"}</t>
  </si>
  <si>
    <t>{"id_values": ["11f0558f-8275-d434-b6da-fb299076c55c"], "worldpay_order_id": {"transaction_id": "11f0558f-8275-d434-b6da-fb299076c55c"}}</t>
  </si>
  <si>
    <t>mizukosi093@gmail.com</t>
  </si>
  <si>
    <t>TOMOYA MIZUKOSHI</t>
  </si>
  <si>
    <t>PAYPAY BANK CORPORATION</t>
  </si>
  <si>
    <t>11f0558f-1fd8-9c12-b272-a38934e00bbc</t>
  </si>
  <si>
    <t>{"customer_name": "久谷 元郎", "customer_email": "0xx32618240360r@gmail.com", "product_detail_name": "【15分限定特典付き】AIXコンサルタント3日間完全攻略合宿"}</t>
  </si>
  <si>
    <t>{"id_values": ["11f0558f-1fd8-9c12-b272-a38934e00bbc"], "worldpay_order_id": {"transaction_id": "11f0558f-1fd8-9c12-b272-a38934e00bbc"}}</t>
  </si>
  <si>
    <t>11f0558e-ba27-dfd6-a942-b3d5e24ab682</t>
  </si>
  <si>
    <t>{"customer_name": "水越知哉", "customer_email": "mizukosi093@gmail.com", "product_detail_name": "【15分限定特典付き】SNSマーケ完全攻略ダイナマイト合宿"}</t>
  </si>
  <si>
    <t>{"id_values": ["11f0558e-ba27-dfd6-a942-b3d5e24ab682"], "worldpay_order_id": {"transaction_id": "11f0558e-ba27-dfd6-a942-b3d5e24ab682"}}</t>
  </si>
  <si>
    <t>11f05588-e3e7-fba4-a75d-932d7048c91c</t>
  </si>
  <si>
    <t>11f05588-c925-85d4-8ce1-4f7350e984d1</t>
  </si>
  <si>
    <t>{"v54Eb1141": "", "univapay-phone-number": "09024937299"}</t>
  </si>
  <si>
    <t>{"customer_name": "小野寺照之", "customer_email": "terry.ono.v3@gmail.com", "product_detail_name": "【超特価割引】AIXコンサルタント3日間完全攻略合宿"}</t>
  </si>
  <si>
    <t>{"id_values": ["11f05588-e3e7-fba4-a75d-932d7048c91c"], "worldpay_order_id": {"transaction_id": "11f05588-e3e7-fba4-a75d-932d7048c91c"}}</t>
  </si>
  <si>
    <t>terry.ono.v3@gmail.com</t>
  </si>
  <si>
    <t>YERUYUKI ONODERA</t>
  </si>
  <si>
    <t>RAKUTEN BANK, LTD.</t>
  </si>
  <si>
    <t>11f0557e-9099-952a-8fe5-9b728ac4d22a</t>
  </si>
  <si>
    <t>11f0557e-5554-c1c4-82e1-7b88602bae8f</t>
  </si>
  <si>
    <t>{"v54Eb1141": "", "univapay-phone-number": "09085810326"}</t>
  </si>
  <si>
    <t>{"customer_name": "牛山照夫", "customer_email": "t.ushiyama3412@kza.biglobe.ne.jp", "product_detail_name": "【15分限定特典付き】AIXコンサルタント3日間完全攻略合宿"}</t>
  </si>
  <si>
    <t>{"id_values": ["11f0557e-9099-952a-8fe5-9b728ac4d22a"], "worldpay_order_id": {"transaction_id": "11f0557e-9099-952a-8fe5-9b728ac4d22a"}}</t>
  </si>
  <si>
    <t>t.ushiyama3412@kza.biglobe.ne.jp</t>
  </si>
  <si>
    <t>TERUO USHIYAMA</t>
  </si>
  <si>
    <t>11f05243-567b-b9ce-8a3d-87bd364894b8</t>
  </si>
  <si>
    <t>11f05242-2444-124a-b913-637ff37d7220</t>
  </si>
  <si>
    <t>{"v54Eb1141": "", "univapay-phone-number": "09016805667"}</t>
  </si>
  <si>
    <t>{"customer_name": "西村慎太郎", "customer_email": "nyankobo.222@gmail.com", "product_detail_name": "AIみかみ秘密の部屋（全額返金保証付）"}</t>
  </si>
  <si>
    <t>返金</t>
  </si>
  <si>
    <t>{"id_values": ["3100500245378", "00081", "0700081"], "stratus_transaction_id": {"terminal_id": "3100500245378", "request_number": "00081", "authorization_code": "0700081"}}</t>
  </si>
  <si>
    <t>customer_request</t>
  </si>
  <si>
    <t>徳対応</t>
  </si>
  <si>
    <t>nyankobo.222@gmail.com</t>
  </si>
  <si>
    <t>SHINTARO NISHIMURA</t>
  </si>
  <si>
    <t>11f05576-bc4e-6554-8c10-43de16945b66</t>
  </si>
  <si>
    <t>11f05575-b54e-ccfe-b048-8f5a430375ff</t>
  </si>
  <si>
    <t>{"v54Eb1141": "", "univapay-phone-number": "08017189724"}</t>
  </si>
  <si>
    <t>{"customer_name": "平良 勇人", "customer_email": "tebi0411@gmail.com", "product_detail_name": "コンドウハルキ秘密の部屋~購入後1週間以内に限り【全額返金保証付き】~"}</t>
  </si>
  <si>
    <t>american_express</t>
  </si>
  <si>
    <t>{"id_values": ["3100500245378", "00080", "0161380"], "stratus_transaction_id": {"terminal_id": "3100500245378", "request_number": "00080", "authorization_code": "0161380"}}</t>
  </si>
  <si>
    <t>tebi0411@gmail.com</t>
  </si>
  <si>
    <t>HAYATO TAIRA</t>
  </si>
  <si>
    <t>personal</t>
  </si>
  <si>
    <t>AMERICAN EXPRESS JAPAN</t>
  </si>
  <si>
    <t>11f05575-bd11-d01c-9948-dfa119e9844e</t>
  </si>
  <si>
    <t>{"customer_name": "平良 勇人", "customer_email": "tebi0411@gmail.com", "product_detail_name": "【15分限定特典付き】デザイン限界突破3日間合宿"}</t>
  </si>
  <si>
    <t>{"id_values": ["3100500245378", "00079", "0159558"], "stratus_transaction_id": {"terminal_id": "3100500245378", "request_number": "00079", "authorization_code": "0159558"}}</t>
  </si>
  <si>
    <t>11f05574-2fd5-4da6-9729-efc2b4b64af0</t>
  </si>
  <si>
    <t>11f05574-2956-826a-a56d-0be0fba324a1</t>
  </si>
  <si>
    <t>{"v54Eb1141": "", "univapay-phone-number": "08030677422"}</t>
  </si>
  <si>
    <t>{"customer_name": "篠原美由紀", "customer_email": "shinohara.mailmag@gmail.com", "product_detail_name": "【15分限定特典付き】SNSマーケ完全攻略ダイナマイト合宿"}</t>
  </si>
  <si>
    <t>{"id_values": ["3100500245378", "00077", "0437525"], "stratus_transaction_id": {"terminal_id": "3100500245378", "request_number": "00077", "authorization_code": "0437525"}}</t>
  </si>
  <si>
    <t>shinohara.mailmag@gmail.com</t>
  </si>
  <si>
    <t>MIYUKI SHINOHARA</t>
  </si>
  <si>
    <t>11f0548e-23b5-1bb4-8487-bbd1120e6c76</t>
  </si>
  <si>
    <t>11f0548e-1bd9-702a-9b13-176bed95d635</t>
  </si>
  <si>
    <t>{"v54Eb1141": "", "univapay-phone-number": "07021769669"}</t>
  </si>
  <si>
    <t>{"customer_name": "中村淳志", "customer_email": "akkun.tommy5111@gmail.com", "product_detail_name": "【15分限定特典付き】AIXコンサルタント3日間完全攻略合宿"}</t>
  </si>
  <si>
    <t>{"id_values": ["3100500245378", "00059", "0359715"], "stratus_transaction_id": {"terminal_id": "3100500245378", "request_number": "00059", "authorization_code": "0359715"}}</t>
  </si>
  <si>
    <t>akkun.tommy5111@gmail.com</t>
  </si>
  <si>
    <t>NAKAMURA ATSUSHI</t>
  </si>
  <si>
    <t>11f0556d-ed62-af00-942a-df98afced6d6</t>
  </si>
  <si>
    <t>11f0556d-e5b7-44f0-96b7-1f2bc4576cf6</t>
  </si>
  <si>
    <t>{"v54Eb1141": "", "univapay-phone-number": "09016446797"}</t>
  </si>
  <si>
    <t>{"customer_name": "松本 里花", "customer_email": "kjflower69@gmail.com", "product_detail_name": "【15分限定特典付き】デザイン限界突破3日間合宿"}</t>
  </si>
  <si>
    <t>{"id_values": ["11f0556d-ed62-af00-942a-df98afced6d6"], "worldpay_order_id": {"transaction_id": "11f0556d-ed62-af00-942a-df98afced6d6"}}</t>
  </si>
  <si>
    <t>kjflower69@gmail.com</t>
  </si>
  <si>
    <t>RIKA MATSUMOTO</t>
  </si>
  <si>
    <t>KYASH INC.</t>
  </si>
  <si>
    <t>11f0556e-2d54-f104-945b-ff8beea425d1</t>
  </si>
  <si>
    <t>11f0556e-263c-59f2-9743-63dc0168029a</t>
  </si>
  <si>
    <t>{"v54Eb1141": "", "univapay-phone-number": "09059547134"}</t>
  </si>
  <si>
    <t>{"customer_name": "kazumasa tsushima", "customer_email": "kadudun@gmail.com", "product_detail_name": "【15分限定特典付き】SNSマーケ完全攻略ダイナマイト合宿"}</t>
  </si>
  <si>
    <t>{"id_values": ["3100500245378", "00074", "0197657"], "stratus_transaction_id": {"terminal_id": "3100500245378", "request_number": "00074", "authorization_code": "0197657"}}</t>
  </si>
  <si>
    <t>kadudun@gmail.com</t>
  </si>
  <si>
    <t>KAZUMASA TSUSHIMA</t>
  </si>
  <si>
    <t>11f0556d-083f-336c-b8b8-0b48e9855f50</t>
  </si>
  <si>
    <t>11f0556b-308c-7f70-9602-c364f08e32a5</t>
  </si>
  <si>
    <t>{"v54Eb1141": "", "univapay-phone-number": "08012016349"}</t>
  </si>
  <si>
    <t>{"customer_name": "岩崎麻紀子", "customer_email": "makiko.m1910@gmail.com", "product_detail_name": "みかみの秘密の部屋 ~購入後1週間以内に限り【全額返金保証付き】~"}</t>
  </si>
  <si>
    <t>{"id_values": ["11f0556d-083f-336c-b8b8-0b48e9855f50"], "worldpay_order_id": {"transaction_id": "11f0556d-083f-336c-b8b8-0b48e9855f50"}}</t>
  </si>
  <si>
    <t>makiko.m1910@gmail.com</t>
  </si>
  <si>
    <t>MAKIKO IWASAKI</t>
  </si>
  <si>
    <t>11f0556c-99c7-02d4-8852-83bfc01d9f27</t>
  </si>
  <si>
    <t>11f0556c-9361-901c-a176-e709f262156d</t>
  </si>
  <si>
    <t>{"v54Eb1141": "", "univapay-phone-number": "09020115637"}</t>
  </si>
  <si>
    <t>{"customer_name": "神先雄嗣", "customer_email": "yuji_kanzaki@outlook.jp", "product_detail_name": "【15分限定特典付き】SNSマーケ完全攻略ダイナマイト合宿"}</t>
  </si>
  <si>
    <t>{"id_values": ["11f0556c-99c7-02d4-8852-83bfc01d9f27"], "worldpay_order_id": {"transaction_id": "11f0556c-99c7-02d4-8852-83bfc01d9f27"}}</t>
  </si>
  <si>
    <t>yuji_kanzaki@outlook.jp</t>
  </si>
  <si>
    <t>YUJI KANZAKI</t>
  </si>
  <si>
    <t>11f053eb-1a38-72e6-8873-37ff18fcd491</t>
  </si>
  <si>
    <t>11f053eb-117a-52b4-8f42-7f84562868b0</t>
  </si>
  <si>
    <t>{"v54Eb1141": "", "univapay-phone-number": "0849229251"}</t>
  </si>
  <si>
    <t>{"customer_name": "安保 裕之", "customer_email": "sumako002@icloud.com", "product_detail_name": "【15分限定特典付き】AIXコンサルタント3日間完全攻略合宿"}</t>
  </si>
  <si>
    <t>{"id_values": ["3100500245378", "00076", "0380055"], "stratus_transaction_id": {"terminal_id": "3100500245378", "request_number": "00076", "authorization_code": "0380055"}}</t>
  </si>
  <si>
    <t>有地対応</t>
  </si>
  <si>
    <t>sumako002@icloud.com</t>
  </si>
  <si>
    <t>HIROYUKI ABO</t>
  </si>
  <si>
    <t>MENTERO-ZA ORICO</t>
  </si>
  <si>
    <t>11f0556b-50cc-47de-9641-9bd5ab0ec4a4</t>
  </si>
  <si>
    <t>{"customer_name": "岩崎麻紀子", "customer_email": "makiko.m1910@gmail.com", "product_detail_name": "【15分限定特典付き】SNSマーケ完全攻略ダイナマイト合宿"}</t>
  </si>
  <si>
    <t>{"id_values": ["11f0556b-50cc-47de-9641-9bd5ab0ec4a4"], "worldpay_order_id": {"transaction_id": "11f0556b-50cc-47de-9641-9bd5ab0ec4a4"}}</t>
  </si>
  <si>
    <t>11f052e7-8d5a-634c-9bc5-e3925f3b9f45</t>
  </si>
  <si>
    <t>11f052e7-850d-b554-9787-936b57d7a58d</t>
  </si>
  <si>
    <t>{"v54Eb1141": "", "univapay-phone-number": "09073130840"}</t>
  </si>
  <si>
    <t>{"customer_name": "諸井祐子", "customer_email": "rinnanda358@gmail.com", "product_detail_name": "【15分限定特典付き】AIXコンサルタント3日間完全攻略合宿"}</t>
  </si>
  <si>
    <t>{"id_values": ["11f052e7-8d5a-634c-9bc5-e3925f3b9f45"], "worldpay_order_id": {"transaction_id": "11f052e7-8d5a-634c-9bc5-e3925f3b9f45"}}</t>
  </si>
  <si>
    <t>rinnanda358@gmail.com</t>
  </si>
  <si>
    <t>YUKO MOROI</t>
  </si>
  <si>
    <t>11f052e9-354b-9566-a872-872dea27ff1e</t>
  </si>
  <si>
    <t>{"customer_name": "諸井祐子", "customer_email": "rinnanda358@gmail.com", "product_detail_name": "AIみかみ秘密の部屋（全額返金保証付）"}</t>
  </si>
  <si>
    <t>{"id_values": ["11f052e9-354b-9566-a872-872dea27ff1e"], "worldpay_order_id": {"transaction_id": "11f052e9-354b-9566-a872-872dea27ff1e"}}</t>
  </si>
  <si>
    <t>11f05105-a9e8-2d7a-a820-af236003e7b5</t>
  </si>
  <si>
    <t>11f05105-a2be-713a-a74b-eb328f33130a</t>
  </si>
  <si>
    <t>{"v54Eb1141": "", "univapay-phone-number": "09061118690"}</t>
  </si>
  <si>
    <t>{"customer_name": "奈津 今野", "customer_email": "netbiz.nseino@gmail.com", "product_detail_name": "【15分限定特典付き】AIXコンサルタント3日間完全攻略合宿"}</t>
  </si>
  <si>
    <t>{"id_values": ["11f05105-a9e8-2d7a-a820-af236003e7b5"], "worldpay_order_id": {"transaction_id": "11f05105-a9e8-2d7a-a820-af236003e7b5"}}</t>
  </si>
  <si>
    <t>netbiz.nseino@gmail.com</t>
  </si>
  <si>
    <t>NATSU IMANO</t>
  </si>
  <si>
    <t>PAYPAY CARD CORPORATION</t>
  </si>
  <si>
    <t>11f05107-2c63-887a-9d50-5b293d78714f</t>
  </si>
  <si>
    <t>{"customer_name": "奈津 今野", "customer_email": "netbiz.nseino@gmail.com", "product_detail_name": "AIみかみ秘密の部屋（全額返金保証付）"}</t>
  </si>
  <si>
    <t>{"id_values": ["11f05107-2c63-887a-9d50-5b293d78714f"], "worldpay_order_id": {"transaction_id": "11f05107-2c63-887a-9d50-5b293d78714f"}}</t>
  </si>
  <si>
    <t>11f04b1a-40a4-628e-be78-870e0c2fd5f3</t>
  </si>
  <si>
    <t>11f04b1a-389f-9126-b5f1-c72b42897036</t>
  </si>
  <si>
    <t>{"v54Eb1141": "", "univapay-phone-number": "09036190891"}</t>
  </si>
  <si>
    <t>{"customer_name": "木下辰次", "customer_email": "kinotatsu0130@gmail.com", "product_detail_name": "【15分限定特典付き】AIXコンサルタント3日間完全攻略合宿"}</t>
  </si>
  <si>
    <t>{"id_values": ["3100500245378", "00049", "0436445"], "stratus_transaction_id": {"terminal_id": "3100500245378", "request_number": "00049", "authorization_code": "0436445"}}</t>
  </si>
  <si>
    <t>kinotatsu0130@gmail.com</t>
  </si>
  <si>
    <t>TATSUJI KINOSHITA</t>
  </si>
  <si>
    <t>11f0519e-7489-bd8a-af2c-ffa1915c7042</t>
  </si>
  <si>
    <t>11f0519e-4232-3786-a2c9-dbbf90789213</t>
  </si>
  <si>
    <t>{"v54Eb1141": "", "univapay-phone-number": "09048959425"}</t>
  </si>
  <si>
    <t>{"customer_name": "山西孝弘", "customer_email": "my19690926@gmail.com", "product_detail_name": "【15分限定特典付き】AIXコンサルタント3日間完全攻略合宿"}</t>
  </si>
  <si>
    <t>{"id_values": ["11f0519e-7489-bd8a-af2c-ffa1915c7042"], "worldpay_order_id": {"transaction_id": "11f0519e-7489-bd8a-af2c-ffa1915c7042"}}</t>
  </si>
  <si>
    <t>my19690926@gmail.com</t>
  </si>
  <si>
    <t>TAKAHIRO YAMANISHI</t>
  </si>
  <si>
    <t>MUFG BANK, LTD.</t>
  </si>
  <si>
    <t>11f05470-1528-4e4a-bab1-23fc4940c142</t>
  </si>
  <si>
    <t>11f0546f-f832-b974-a243-77b7c37e0921</t>
  </si>
  <si>
    <t>{"v54Eb1141": "", "univapay-phone-number": "08052135279"}</t>
  </si>
  <si>
    <t>{"customer_name": "山田晴久", "customer_email": "luv.bz.motel060425@gmail.com", "product_detail_name": "【15分限定特典付き】AIXコンサルタント3日間完全攻略合宿"}</t>
  </si>
  <si>
    <t>{"id_values": ["11f05470-1528-4e4a-bab1-23fc4940c142"], "worldpay_order_id": {"transaction_id": "11f05470-1528-4e4a-bab1-23fc4940c142"}}</t>
  </si>
  <si>
    <t>luv.bz.motel060425@gmail.com</t>
  </si>
  <si>
    <t>YAMADA HARUHISA</t>
  </si>
  <si>
    <t>EPOS CARD COMPANY, LIMITED</t>
  </si>
  <si>
    <t>11f050d9-fb7e-1cfc-b3a2-9fc9e6e4aa3f</t>
  </si>
  <si>
    <t>11f050d9-f47f-9b74-9421-7ff755d0cafd</t>
  </si>
  <si>
    <t>{"univapay-name": "大西陽子", "univapay-link-id": "11ef9f22-0805-f932-8e9f-4702eb3bd041", "univapay-phone-number": "+81 9056630489"}</t>
  </si>
  <si>
    <t>{"id_values": ["3100500245378", "00102", "0194144"], "stratus_transaction_id": {"terminal_id": "3100500245378", "request_number": "00102", "authorization_code": "0194144"}}</t>
  </si>
  <si>
    <t>aaa12000@outlook.jp</t>
  </si>
  <si>
    <t>YOUKO OONISHI</t>
  </si>
  <si>
    <t>11f04ff4-02b7-ba00-a12a-e763a35b74a6</t>
  </si>
  <si>
    <t>11f04ff2-88d6-ecc0-8228-778881ef473f</t>
  </si>
  <si>
    <t>{"v54Eb1141": "", "univapay-phone-number": "09088846479"}</t>
  </si>
  <si>
    <t>{"customer_name": "今榮 麻衣", "customer_email": "raspberryjellyreiri@gmail.com", "product_detail_name": "みかみの秘密の部屋 ~購入後1週間以内に限り【全額返金保証付き】~"}</t>
  </si>
  <si>
    <t>{"id_values": ["3100500245378", "00082", "0102218"], "stratus_transaction_id": {"terminal_id": "3100500245378", "request_number": "00082", "authorization_code": "0102218"}}</t>
  </si>
  <si>
    <t>raspberryjellyreiri@gmail.com</t>
  </si>
  <si>
    <t>MAI IMAE</t>
  </si>
  <si>
    <t>11f05107-1077-a236-a78c-5730ec4d70ef</t>
  </si>
  <si>
    <t>11f05106-d027-3b56-818f-0b79f43014cf</t>
  </si>
  <si>
    <t>{"v54Eb1141": "", "univapay-phone-number": "07040950788"}</t>
  </si>
  <si>
    <t>{"customer_name": "イトウヤスヒロ", "customer_email": "hiiro1108426@gmail.com", "product_detail_name": "みかみの秘密の部屋 ~購入後1週間以内に限り【全額返金保証付き】~"}</t>
  </si>
  <si>
    <t>{"id_values": ["11f05107-1077-a236-a78c-5730ec4d70ef"], "worldpay_order_id": {"transaction_id": "11f05107-1077-a236-a78c-5730ec4d70ef"}}</t>
  </si>
  <si>
    <t>hiiro1108426@gmail.com</t>
  </si>
  <si>
    <t>YASUHIRO ITOU</t>
  </si>
  <si>
    <t>ORIENT CORPORATION</t>
  </si>
  <si>
    <t>11f0555e-20bc-e68c-9fa3-7782e9d53527</t>
  </si>
  <si>
    <t>11f0555e-19d4-20c4-bf0f-df816e2551fa</t>
  </si>
  <si>
    <t>{"v54Eb1141": "", "univapay-phone-number": "07037933644"}</t>
  </si>
  <si>
    <t>{"customer_name": "上田雷馬", "customer_email": "uetaazuma.0820@gmail.com", "product_detail_name": "【15分限定特典付き】AIXコンサルタント3日間完全攻略合宿"}</t>
  </si>
  <si>
    <t>{"id_values": ["11f0555e-20bc-e68c-9fa3-7782e9d53527"], "worldpay_order_id": {"transaction_id": "11f0555e-20bc-e68c-9fa3-7782e9d53527"}}</t>
  </si>
  <si>
    <t>uetaazuma.0820@gmail.com</t>
  </si>
  <si>
    <t>AZUMA UETA</t>
  </si>
  <si>
    <t>11f0555e-4906-4aca-ba7d-c34b0e80dafa</t>
  </si>
  <si>
    <t>11f0555e-03f9-1cf0-ad0e-87ed36205684</t>
  </si>
  <si>
    <t>{"v54Eb1141": "", "univapay-phone-number": "09096950935"}</t>
  </si>
  <si>
    <t>{"customer_name": "東山幸雄", "customer_email": "pasotora1000@gmail.com", "product_detail_name": "【15分限定特典付き】AIXコンサルタント3日間完全攻略合宿"}</t>
  </si>
  <si>
    <t>{"id_values": ["11f0555e-4906-4aca-ba7d-c34b0e80dafa"], "worldpay_order_id": {"transaction_id": "11f0555e-4906-4aca-ba7d-c34b0e80dafa"}}</t>
  </si>
  <si>
    <t>pasotora1000@gmail.com</t>
  </si>
  <si>
    <t>YUKIO HIGASHIYAMA</t>
  </si>
  <si>
    <t>world</t>
  </si>
  <si>
    <t>SUMITOMO MITSUI CARD COMPANY, LIMITED</t>
  </si>
  <si>
    <t>11f0555d-a3bb-ca4a-acad-2323b83d9d80</t>
  </si>
  <si>
    <t>11f0555d-9bfa-4caa-9dc2-5fe1feeb7b13</t>
  </si>
  <si>
    <t>{"v54Eb1141": "", "univapay-phone-number": "08069691983"}</t>
  </si>
  <si>
    <t>{"customer_name": "大嶽拓哉", "customer_email": "takutaku6954@ezweb.ne.jp", "product_detail_name": "【15分限定特典付き】SNSマーケ完全攻略ダイナマイト合宿"}</t>
  </si>
  <si>
    <t>{"id_values": ["3100500245378", "00068", "0184113"], "stratus_transaction_id": {"terminal_id": "3100500245378", "request_number": "00068", "authorization_code": "0184113"}}</t>
  </si>
  <si>
    <t>takutaku6954@ezweb.ne.jp</t>
  </si>
  <si>
    <t>TAKUYAOOTAKE</t>
  </si>
  <si>
    <t>11f05077-852f-08a2-b33e-fbbd17e5cf80</t>
  </si>
  <si>
    <t>11f05076-a545-a46c-b320-7b1612f63a4d</t>
  </si>
  <si>
    <t>{"v54Eb1141": "", "univapay-phone-number": "09072378705"}</t>
  </si>
  <si>
    <t>{"customer_name": "土井正吾", "customer_email": "hoshihikaru37@gmail.com", "product_detail_name": "AIみかみ秘密の部屋（全額返金保証付）"}</t>
  </si>
  <si>
    <t>{"id_values": ["11f05077-852f-08a2-b33e-fbbd17e5cf80"], "worldpay_order_id": {"transaction_id": "11f05077-852f-08a2-b33e-fbbd17e5cf80"}}</t>
  </si>
  <si>
    <t>hoshihikaru37@gmail.com</t>
  </si>
  <si>
    <t>SHOGO DOI</t>
  </si>
  <si>
    <t>11f05559-e06a-bc8e-9490-8b94dd900634</t>
  </si>
  <si>
    <t>11f05559-d85b-3942-9f99-1f9c9029c7bf</t>
  </si>
  <si>
    <t>{"v54Eb1141": "", "univapay-phone-number": "09018324008"}</t>
  </si>
  <si>
    <t>{"customer_name": "平木優子", "customer_email": "hilucky0117@gmail.com", "product_detail_name": "【15分限定特典付き】AIXコンサルタント3日間完全攻略合宿"}</t>
  </si>
  <si>
    <t>{"id_values": ["3100500245378", "00066", "0155797"], "stratus_transaction_id": {"terminal_id": "3100500245378", "request_number": "00066", "authorization_code": "0155797"}}</t>
  </si>
  <si>
    <t>hilucky0117@gmail.com</t>
  </si>
  <si>
    <t>YUKO HIRAKI</t>
  </si>
  <si>
    <t>11f05557-8622-bb48-84aa-efcfbe906600</t>
  </si>
  <si>
    <t>11f05557-6e43-8aca-9df9-6347ad084d50</t>
  </si>
  <si>
    <t>{"v54Eb1141": "", "univapay-phone-number": "08012557396"}</t>
  </si>
  <si>
    <t>{"customer_name": "藤野良成", "customer_email": "fujiyan.yoshiyan@gmail.com", "product_detail_name": "【15分限定特典付き】AIXコンサルタント3日間完全攻略合宿"}</t>
  </si>
  <si>
    <t>{"id_values": ["11f05557-8622-bb48-84aa-efcfbe906600"], "worldpay_order_id": {"transaction_id": "11f05557-8622-bb48-84aa-efcfbe906600"}}</t>
  </si>
  <si>
    <t>fujiyan.yoshiyan@gmail.com</t>
  </si>
  <si>
    <t>YOSHINARI FUJINO</t>
  </si>
  <si>
    <t>11f05556-2da9-d1aa-ac7d-732e99cffdc8</t>
  </si>
  <si>
    <t>11f05556-1e13-c2fa-9fa2-1fe76af3b4de</t>
  </si>
  <si>
    <t>{"v54Eb1141": "", "univapay-phone-number": "07044968679"}</t>
  </si>
  <si>
    <t>{"customer_name": "桶谷まどか", "customer_email": "kmdk94@gmail.com", "product_detail_name": "【15分限定特典付き】AIXコンサルタント3日間完全攻略合宿"}</t>
  </si>
  <si>
    <t>{"id_values": ["11f05556-2da9-d1aa-ac7d-732e99cffdc8"], "worldpay_order_id": {"transaction_id": "11f05556-2da9-d1aa-ac7d-732e99cffdc8"}}</t>
  </si>
  <si>
    <t>kmdk94@gmail.com</t>
  </si>
  <si>
    <t>MADOKA OKETANI</t>
  </si>
  <si>
    <t>CREDIT SAISON CO., LTD.</t>
  </si>
  <si>
    <t>11f05554-fe6b-04be-a4a3-8f640bca99f6</t>
  </si>
  <si>
    <t>11f05554-d86a-3816-a472-07678d4892a8</t>
  </si>
  <si>
    <t>{"univapay-name": "岩下奈津季", "univapay-link-id": "11f04b36-4796-e3c0-a406-df80937d4a18", "univapay-phone-number": "+81 9011972243"}</t>
  </si>
  <si>
    <t>{"id_values": ["11f05554-fe6b-04be-a4a3-8f640bca99f6"], "worldpay_order_id": {"transaction_id": "11f05554-fe6b-04be-a4a3-8f640bca99f6"}}</t>
  </si>
  <si>
    <t>NATSUKI IWASHITA</t>
  </si>
  <si>
    <t>11f05554-ae43-3268-81d9-a3d64ce8a726</t>
  </si>
  <si>
    <t>11f05551-3852-9e84-af04-3bbdbeec2625</t>
  </si>
  <si>
    <t>{"v54Eb1141": "", "univapay-phone-number": "08024481764"}</t>
  </si>
  <si>
    <t>{"customer_name": "谷 智史", "customer_email": "sayearodd@gmail.com", "product_detail_name": "AIみかみ秘密の部屋（全額返金保証付）"}</t>
  </si>
  <si>
    <t>{"id_values": ["11f05554-ae43-3268-81d9-a3d64ce8a726"], "worldpay_order_id": {"transaction_id": "11f05554-ae43-3268-81d9-a3d64ce8a726"}}</t>
  </si>
  <si>
    <t>sayearodd@gmail.com</t>
  </si>
  <si>
    <t>SATOSHI TANI</t>
  </si>
  <si>
    <t>VJA</t>
  </si>
  <si>
    <t>11f05552-d9c3-b978-bdac-bb262c673b78</t>
  </si>
  <si>
    <t>11f05552-ba79-e646-abbf-932a23280884</t>
  </si>
  <si>
    <t>{"v54Eb1141": "", "univapay-phone-number": "08098778485"}</t>
  </si>
  <si>
    <t>{"customer_name": "岸本 晃太", "customer_email": "kouta6320@gmail.com", "product_detail_name": "【15分限定特典付き】AIXコンサルタント3日間完全攻略合宿"}</t>
  </si>
  <si>
    <t>{"id_values": ["11f05552-d9c3-b978-bdac-bb262c673b78"], "worldpay_order_id": {"transaction_id": "11f05552-d9c3-b978-bdac-bb262c673b78"}}</t>
  </si>
  <si>
    <t>kouta6320@gmail.com</t>
  </si>
  <si>
    <t>KOTA KISHIMOTO</t>
  </si>
  <si>
    <t>11f05282-63a8-5c30-96c2-6350f42391ce</t>
  </si>
  <si>
    <t>11f05282-5a69-74c4-96b5-df7816054491</t>
  </si>
  <si>
    <t>{"v54Eb1141": "", "univapay-phone-number": "07042342536"}</t>
  </si>
  <si>
    <t>{"customer_name": "菊地こなみ", "customer_email": "konami.kikuchi@gmail.com", "product_detail_name": "【15分限定特典付き】SNSマーケ完全攻略ダイナマイト合宿"}</t>
  </si>
  <si>
    <t>{"id_values": ["11f05282-63a8-5c30-96c2-6350f42391ce"], "worldpay_order_id": {"transaction_id": "11f05282-63a8-5c30-96c2-6350f42391ce"}}</t>
  </si>
  <si>
    <t>konami.kikuchi@gmail.com</t>
  </si>
  <si>
    <t>KONAMI KIKUCHI</t>
  </si>
  <si>
    <t>11f05551-5bac-2d46-96c8-bb8ebe7ebeb7</t>
  </si>
  <si>
    <t>{"customer_name": "谷 智史", "customer_email": "sayearodd@gmail.com", "product_detail_name": "【15分限定特典付き】AIXコンサルタント3日間完全攻略合宿"}</t>
  </si>
  <si>
    <t>{"id_values": ["11f05551-5bac-2d46-96c8-bb8ebe7ebeb7"], "worldpay_order_id": {"transaction_id": "11f05551-5bac-2d46-96c8-bb8ebe7ebeb7"}}</t>
  </si>
  <si>
    <t>11f05283-9caa-bd10-a967-0367ce359cc5</t>
  </si>
  <si>
    <t>{"customer_name": "菊地こなみ", "customer_email": "konami.kikuchi@gmail.com", "product_detail_name": "みかみの秘密の部屋 ~購入後1週間以内に限り【全額返金保証付き】~"}</t>
  </si>
  <si>
    <t>{"id_values": ["11f05283-9caa-bd10-a967-0367ce359cc5"], "worldpay_order_id": {"transaction_id": "11f05283-9caa-bd10-a967-0367ce359cc5"}}</t>
  </si>
  <si>
    <t>11f05470-8825-1e0a-8ba7-cf2cf4245783</t>
  </si>
  <si>
    <t>11f05470-7157-cd62-9122-2fbf9bf01071</t>
  </si>
  <si>
    <t>{"v54Eb1141": "", "univapay-phone-number": "09095236420"}</t>
  </si>
  <si>
    <t>{"customer_name": "小芝瑞穂", "customer_email": "mizuho.1106.k@gmail.com", "product_detail_name": "【超特価割引】SNSマーケ完全攻略ダイナマイト合宿"}</t>
  </si>
  <si>
    <t>{"id_values": ["11f05470-8825-1e0a-8ba7-cf2cf4245783"], "worldpay_order_id": {"transaction_id": "11f05470-8825-1e0a-8ba7-cf2cf4245783"}}</t>
  </si>
  <si>
    <t>mizuho.1106.k@gmail.com</t>
  </si>
  <si>
    <t>MIZUHO KOSHIBA</t>
  </si>
  <si>
    <t>11f04323-c702-ba14-b510-c75c00f5dd8b</t>
  </si>
  <si>
    <t>11f04323-a359-8ade-b4e0-37e2180fa0b7</t>
  </si>
  <si>
    <t>{"v54Eb1141": "", "univapay-phone-number": "09098739866"}</t>
  </si>
  <si>
    <t>{"customer_name": "松本", "customer_email": "matsumoto-1234@instaddr.uk", "product_detail_name": "【15分限定特典付き】AIXコンサルタント3日間完全攻略合宿"}</t>
  </si>
  <si>
    <t>{"id_values": ["11f04323-c702-ba14-b510-c75c00f5dd8b"], "worldpay_order_id": {"transaction_id": "11f04323-c702-ba14-b510-c75c00f5dd8b"}}</t>
  </si>
  <si>
    <t>matsumoto-1234@instaddr.uk</t>
  </si>
  <si>
    <t>MEGUMI MATSUMOTO</t>
  </si>
  <si>
    <t>11f053f4-93f4-509c-b01d-5714919b701c</t>
  </si>
  <si>
    <t>11f053f4-8cdb-da50-b2cd-efcf710ba285</t>
  </si>
  <si>
    <t>{"v54Eb1141": "", "univapay-phone-number": "09068736853"}</t>
  </si>
  <si>
    <t>{"customer_name": "熊倉道男", "customer_email": "xzs990066szx@i.softbank.jp", "product_detail_name": "【15分限定特典付き】AIXコンサルタント3日間完全攻略合宿"}</t>
  </si>
  <si>
    <t>{"id_values": ["11f053f4-93f4-509c-b01d-5714919b701c"], "worldpay_order_id": {"transaction_id": "11f053f4-93f4-509c-b01d-5714919b701c"}}</t>
  </si>
  <si>
    <t>xzs990066szx@i.softbank.jp</t>
  </si>
  <si>
    <t>MICHIO KUMAKURA</t>
  </si>
  <si>
    <t>11f05550-1eca-7924-8d9d-ab018fe6c0f1</t>
  </si>
  <si>
    <t>11f05550-184f-dd28-8d8a-130b23d1d280</t>
  </si>
  <si>
    <t>{"v54Eb1141": "", "univapay-phone-number": "09017642072"}</t>
  </si>
  <si>
    <t>{"customer_name": "堀田史恵", "customer_email": "fhorita@gmail.com", "product_detail_name": "【15分限定特典付き】SNSマーケ完全攻略ダイナマイト合宿"}</t>
  </si>
  <si>
    <t>{"id_values": ["3100500245378", "00064", "0479223"], "stratus_transaction_id": {"terminal_id": "3100500245378", "request_number": "00064", "authorization_code": "0479223"}}</t>
  </si>
  <si>
    <t>fhorita@gmail.com</t>
  </si>
  <si>
    <t>FUMIE HORITA</t>
  </si>
  <si>
    <t>11f0554f-c156-e1ba-8d21-8be341324df0</t>
  </si>
  <si>
    <t>11f0554f-b977-ce5a-a825-47794af05763</t>
  </si>
  <si>
    <t>{"v54Eb1141": "", "univapay-phone-number": "09072494879"}</t>
  </si>
  <si>
    <t>{"customer_name": "高橋 優", "customer_email": "highbridge508@gmail.com", "product_detail_name": "【15分限定特典付き】AIXコンサルタント3日間完全攻略合宿"}</t>
  </si>
  <si>
    <t>{"id_values": ["11f0554f-c156-e1ba-8d21-8be341324df0"], "worldpay_order_id": {"transaction_id": "11f0554f-c156-e1ba-8d21-8be341324df0"}}</t>
  </si>
  <si>
    <t>highbridge508@gmail.com</t>
  </si>
  <si>
    <t>YU TAKAHASHI</t>
  </si>
  <si>
    <t>LIFECARD CO., LTD.</t>
  </si>
  <si>
    <t>11f0519c-0877-8386-91d6-77baad3c08e2</t>
  </si>
  <si>
    <t>11f0519a-7426-50e6-a7c4-1b75a6ada662</t>
  </si>
  <si>
    <t>{"v54Eb1141": "", "univapay-phone-number": "09061604981"}</t>
  </si>
  <si>
    <t>{"customer_name": "元村球平", "customer_email": "anbgrgr@gmail.com", "product_detail_name": "みかみの秘密の部屋 ~購入後1週間以内に限り【全額返金保証付き】~"}</t>
  </si>
  <si>
    <t>{"id_values": ["11f0519c-0877-8386-91d6-77baad3c08e2"], "worldpay_order_id": {"transaction_id": "11f0519c-0877-8386-91d6-77baad3c08e2"}}</t>
  </si>
  <si>
    <t>anbgrgr@gmail.com</t>
  </si>
  <si>
    <t>KYUHEI MOTOMURA</t>
  </si>
  <si>
    <t>11f0554d-2c17-abae-97e4-67d7bf99852a</t>
  </si>
  <si>
    <t>11f0554c-56f1-aa60-9be9-f7ea397913c3</t>
  </si>
  <si>
    <t>{"v54Eb1141": "", "univapay-phone-number": "09045441205"}</t>
  </si>
  <si>
    <t>{"customer_name": "河内利之", "customer_email": "plusforssk@gmail.com", "product_detail_name": "AIみかみ秘密の部屋（全額返金保証付）"}</t>
  </si>
  <si>
    <t>{"id_values": ["3100500245378", "00062", "0040103"], "stratus_transaction_id": {"terminal_id": "3100500245378", "request_number": "00062", "authorization_code": "0040103"}}</t>
  </si>
  <si>
    <t>plusforssk@gmail.com</t>
  </si>
  <si>
    <t>SATOSHI KAWACHI</t>
  </si>
  <si>
    <t>JCB THE CLASS</t>
  </si>
  <si>
    <t>11f0554c-5e23-bab2-9bfc-e7c3eb5f7ad8</t>
  </si>
  <si>
    <t>{"customer_name": "河内利之", "customer_email": "plusforssk@gmail.com", "product_detail_name": "【15分限定特典付き】AIXコンサルタント3日間完全攻略合宿"}</t>
  </si>
  <si>
    <t>{"id_values": ["3100500245378", "00061", "0018389"], "stratus_transaction_id": {"terminal_id": "3100500245378", "request_number": "00061", "authorization_code": "0018389"}}</t>
  </si>
  <si>
    <t>11f0554b-1251-258a-ab76-e3817d558f3f</t>
  </si>
  <si>
    <t>11f0554a-ef8b-3d56-8287-db7d11f4b647</t>
  </si>
  <si>
    <t>{"v54Eb1141": "", "univapay-phone-number": "09038823830"}</t>
  </si>
  <si>
    <t>{"customer_name": "神野", "customer_email": "stitchchimicchi@gmail.com", "product_detail_name": "【15分限定特典付き】SNSマーケ完全攻略ダイナマイト合宿"}</t>
  </si>
  <si>
    <t>{"id_values": ["11f0554b-1251-258a-ab76-e3817d558f3f"], "worldpay_order_id": {"transaction_id": "11f0554b-1251-258a-ab76-e3817d558f3f"}}</t>
  </si>
  <si>
    <t>stitchchimicchi@gmail.com</t>
  </si>
  <si>
    <t>HITOMI SUGENO</t>
  </si>
  <si>
    <t>11f05549-e6c4-8d22-9ea8-77ea63a44c52</t>
  </si>
  <si>
    <t>11f05549-037d-65d4-9dbf-736a4df72238</t>
  </si>
  <si>
    <t>{"v54Eb1141": "", "univapay-phone-number": "09049948312"}</t>
  </si>
  <si>
    <t>{"customer_name": "下田寛", "customer_email": "mitierranatalama@gmail.com", "product_detail_name": "AIみかみ秘密の部屋（全額返金保証付）"}</t>
  </si>
  <si>
    <t>{"id_values": ["11f05549-e6c4-8d22-9ea8-77ea63a44c52"], "worldpay_order_id": {"transaction_id": "11f05549-e6c4-8d22-9ea8-77ea63a44c52"}}</t>
  </si>
  <si>
    <t>mitierranatalama@gmail.com</t>
  </si>
  <si>
    <t>HIROSHI SHIMODA</t>
  </si>
  <si>
    <t>11f05549-2d9f-1be6-9de4-433dbd1d166a</t>
  </si>
  <si>
    <t>{"customer_name": "下田寛", "customer_email": "mitierranatalama@gmail.com", "product_detail_name": "【15分限定特典付き】AIXコンサルタント3日間完全攻略合宿"}</t>
  </si>
  <si>
    <t>{"id_values": ["11f05549-2d9f-1be6-9de4-433dbd1d166a"], "worldpay_order_id": {"transaction_id": "11f05549-2d9f-1be6-9de4-433dbd1d166a"}}</t>
  </si>
  <si>
    <t>11f05548-0b0c-d83a-9cbc-df4a1273cf41</t>
  </si>
  <si>
    <t>11f05547-c82d-815e-80b9-dbca21fd4bfc</t>
  </si>
  <si>
    <t>{"v54Eb1141": "", "univapay-phone-number": "08051175631"}</t>
  </si>
  <si>
    <t>{"customer_name": "田中ちさ", "customer_email": "chisa@gyokuteif.com", "product_detail_name": "【脱・無駄な努力】月商1.9億を支えるテンプレ大全"}</t>
  </si>
  <si>
    <t>{"id_values": ["11f05548-0b0c-d83a-9cbc-df4a1273cf41"], "worldpay_order_id": {"transaction_id": "11f05548-0b0c-d83a-9cbc-df4a1273cf41"}}</t>
  </si>
  <si>
    <t>chisa@gyokuteif.com</t>
  </si>
  <si>
    <t>CHISA TANAKA</t>
  </si>
  <si>
    <t>11f05547-59b1-38c4-bcee-d76d7cdb0809</t>
  </si>
  <si>
    <t>11f05546-734a-ba9a-b3ad-57ffafe0f1d7</t>
  </si>
  <si>
    <t>{"v54Eb1141": "", "univapay-phone-number": "07041946911"}</t>
  </si>
  <si>
    <t>{"customer_name": "KWON SUJEONG", "customer_email": "infinitykwon@naver.com", "product_detail_name": "AIみかみ秘密の部屋（全額返金保証付）"}</t>
  </si>
  <si>
    <t>{"id_values": ["3100500245378", "00058", "0045211"], "stratus_transaction_id": {"terminal_id": "3100500245378", "request_number": "00058", "authorization_code": "0045211"}}</t>
  </si>
  <si>
    <t>infinitykwon@naver.com</t>
  </si>
  <si>
    <t>SUJEONG KWON</t>
  </si>
  <si>
    <t>11f05546-7c26-df04-b3b8-07476488c53c</t>
  </si>
  <si>
    <t>{"customer_name": "KWON SUJEONG", "customer_email": "infinitykwon@naver.com", "product_detail_name": "【15分限定特典付き】AIXコンサルタント3日間完全攻略合宿"}</t>
  </si>
  <si>
    <t>{"id_values": ["3100500245378", "00057", "0025491"], "stratus_transaction_id": {"terminal_id": "3100500245378", "request_number": "00057", "authorization_code": "0025491"}}</t>
  </si>
  <si>
    <t>11f05546-5d01-254e-b9f2-97da9fd20775</t>
  </si>
  <si>
    <t>11f05546-56be-69ee-ae9a-f3cb45af09e8</t>
  </si>
  <si>
    <t>{"v54Eb1141": "", "univapay-phone-number": "09054126226"}</t>
  </si>
  <si>
    <t>{"customer_name": "丸山和代", "customer_email": "mm-mario@jcom.zaq.ne.jp", "product_detail_name": "【15分限定特典付き】AIXコンサルタント3日間完全攻略合宿"}</t>
  </si>
  <si>
    <t>{"id_values": ["3100500245378", "00055", "0197372"], "stratus_transaction_id": {"terminal_id": "3100500245378", "request_number": "00055", "authorization_code": "0197372"}}</t>
  </si>
  <si>
    <t>mm-mario@jcom.zaq.ne.jp</t>
  </si>
  <si>
    <t>KAZUYO MARUYAMA</t>
  </si>
  <si>
    <t>11f05545-38d1-f62c-bb65-8b90fc87d1b3</t>
  </si>
  <si>
    <t>11f05545-3224-4050-b2ab-d3158211f4a5</t>
  </si>
  <si>
    <t>{"v54Eb1141": "", "univapay-phone-number": "09032359531"}</t>
  </si>
  <si>
    <t>{"customer_name": "名古 湧良", "customer_email": "yura3.14159265@gmail.com", "product_detail_name": "【15分限定特典付き】AIXコンサルタント3日間完全攻略合宿"}</t>
  </si>
  <si>
    <t>{"id_values": ["11f05545-38d1-f62c-bb65-8b90fc87d1b3"], "worldpay_order_id": {"transaction_id": "11f05545-38d1-f62c-bb65-8b90fc87d1b3"}}</t>
  </si>
  <si>
    <t>yura3.14159265@gmail.com</t>
  </si>
  <si>
    <t>YURA NAGO</t>
  </si>
  <si>
    <t>11f05545-19e8-630e-bb57-bfe4b98fdad4</t>
  </si>
  <si>
    <t>11f05544-38e4-a890-ad73-03ddf9e05ab8</t>
  </si>
  <si>
    <t>{"v54Eb1141": "", "univapay-phone-number": "08017926677"}</t>
  </si>
  <si>
    <t>{"customer_name": "石橋侑樹", "customer_email": "yukiis299@gmail.com", "product_detail_name": "AIみかみ秘密の部屋（全額返金保証付）"}</t>
  </si>
  <si>
    <t>{"id_values": ["11f05545-19e8-630e-bb57-bfe4b98fdad4"], "worldpay_order_id": {"transaction_id": "11f05545-19e8-630e-bb57-bfe4b98fdad4"}}</t>
  </si>
  <si>
    <t>yukiis299@gmail.com</t>
  </si>
  <si>
    <t>YUKI ISHIBASHI</t>
  </si>
  <si>
    <t>NTT DOCOMO, INC</t>
  </si>
  <si>
    <t>11f05544-4157-9550-9e54-47238d9fddca</t>
  </si>
  <si>
    <t>{"customer_name": "石橋侑樹", "customer_email": "yukiis299@gmail.com", "product_detail_name": "【15分限定特典付き】AIXコンサルタント3日間完全攻略合宿"}</t>
  </si>
  <si>
    <t>{"id_values": ["11f05544-4157-9550-9e54-47238d9fddca"], "worldpay_order_id": {"transaction_id": "11f05544-4157-9550-9e54-47238d9fddca"}}</t>
  </si>
  <si>
    <t>11f05542-8069-bb8a-b1fb-7765c273d486</t>
  </si>
  <si>
    <t>11f05542-79fa-c0dc-b1f5-efd48e898b2f</t>
  </si>
  <si>
    <t>{"v54Eb1141": "", "univapay-phone-number": "08094799685"}</t>
  </si>
  <si>
    <t>{"customer_name": "山岸寛汰", "customer_email": "kanta09261216@gmail.com", "product_detail_name": "【15分限定特典付き】SNSマーケ完全攻略ダイナマイト合宿"}</t>
  </si>
  <si>
    <t>{"id_values": ["11f05542-8069-bb8a-b1fb-7765c273d486"], "worldpay_order_id": {"transaction_id": "11f05542-8069-bb8a-b1fb-7765c273d486"}}</t>
  </si>
  <si>
    <t>kanta09261216@gmail.com</t>
  </si>
  <si>
    <t>KANTA YAMAGISHI</t>
  </si>
  <si>
    <t>11f05541-c19f-c1b8-836f-13dc4acb1c2a</t>
  </si>
  <si>
    <t>11f05541-ba1e-1750-86fe-3f22258cc008</t>
  </si>
  <si>
    <t>{"v54Eb1141": "", "univapay-phone-number": "09054180714"}</t>
  </si>
  <si>
    <t>{"customer_name": "髙木浩志", "customer_email": "k.takagi0714@gmail.com", "product_detail_name": "【15分限定特典付き】AIXコンサルタント3日間完全攻略合宿"}</t>
  </si>
  <si>
    <t>{"id_values": ["11f05541-c19f-c1b8-836f-13dc4acb1c2a"], "worldpay_order_id": {"transaction_id": "11f05541-c19f-c1b8-836f-13dc4acb1c2a"}}</t>
  </si>
  <si>
    <t>k.takagi0714@gmail.com</t>
  </si>
  <si>
    <t>KOSHI TAKAGI</t>
  </si>
  <si>
    <t>11f05541-b83e-93d8-86fa-6fbdb48c2e7d</t>
  </si>
  <si>
    <t>11f05541-8b3c-5eb0-abcb-f32b9120000b</t>
  </si>
  <si>
    <t>{"v54Eb1141": "", "univapay-phone-number": "09032787669"}</t>
  </si>
  <si>
    <t>{"customer_name": "大田恵三", "customer_email": "keizou.0ta0323@gmail.com", "product_detail_name": "コンドウハルキ秘密の部屋~購入後1週間以内に限り【全額返金保証付き】~"}</t>
  </si>
  <si>
    <t>{"id_values": ["11f05541-b83e-93d8-86fa-6fbdb48c2e7d"], "worldpay_order_id": {"transaction_id": "11f05541-b83e-93d8-86fa-6fbdb48c2e7d"}}</t>
  </si>
  <si>
    <t>keizou.0ta0323@gmail.com</t>
  </si>
  <si>
    <t>KEIZO OTA</t>
  </si>
  <si>
    <t>TOYOTA FINANCE CORPORATION</t>
  </si>
  <si>
    <t>11f05541-94cc-9c92-96cf-ff255acc5c53</t>
  </si>
  <si>
    <t>{"customer_name": "大田恵三", "customer_email": "keizou.0ta0323@gmail.com", "product_detail_name": "【15分限定特典付き】デザイン限界突破3日間合宿"}</t>
  </si>
  <si>
    <t>{"id_values": ["11f05541-94cc-9c92-96cf-ff255acc5c53"], "worldpay_order_id": {"transaction_id": "11f05541-94cc-9c92-96cf-ff255acc5c53"}}</t>
  </si>
  <si>
    <t>11f05540-d13b-008e-93eb-5b481cf538c0</t>
  </si>
  <si>
    <t>11f05540-c7dc-b316-a4bb-0f978110d184</t>
  </si>
  <si>
    <t>{"v54Eb1141": "", "univapay-phone-number": "0424873577"}</t>
  </si>
  <si>
    <t>{"customer_name": "チカハラエミコ", "customer_email": "himituno.emichan@gmail.com", "product_detail_name": "【15分限定特典付き】AIXコンサルタント3日間完全攻略合宿"}</t>
  </si>
  <si>
    <t>{"id_values": ["11f05540-d13b-008e-93eb-5b481cf538c0"], "worldpay_order_id": {"transaction_id": "11f05540-d13b-008e-93eb-5b481cf538c0"}}</t>
  </si>
  <si>
    <t>himituno.emichan@gmail.com</t>
  </si>
  <si>
    <t>EMIKO CHIKAHARA</t>
  </si>
  <si>
    <t>11f05540-2a77-6710-a495-8b9a1fe76ab8</t>
  </si>
  <si>
    <t>11f05540-16b5-d2a2-b152-f72c5ba1f276</t>
  </si>
  <si>
    <t>{"v54Eb1141": "", "univapay-phone-number": "08025089056"}</t>
  </si>
  <si>
    <t>{"customer_name": "石村俊介", "customer_email": "ishishun1466@gmail.com", "product_detail_name": "【15分限定特典付き】SNSマーケ完全攻略ダイナマイト合宿"}</t>
  </si>
  <si>
    <t>{"id_values": ["11f05540-2a77-6710-a495-8b9a1fe76ab8"], "worldpay_order_id": {"transaction_id": "11f05540-2a77-6710-a495-8b9a1fe76ab8"}}</t>
  </si>
  <si>
    <t>ishishun1466@gmail.com</t>
  </si>
  <si>
    <t>SHUNSUKE ISHIMURA</t>
  </si>
  <si>
    <t>11f0553b-76fe-cace-9598-b74d48dd8c47</t>
  </si>
  <si>
    <t>11f046f8-b6a5-1634-99fc-d38f6b58685d</t>
  </si>
  <si>
    <t>{"univapay-name": "増矢悠斗", "univapay-link-id": "11f04512-66bb-e928-b6db-cbe03f67076e", "univapay-phone-number": "+81 09010056334"}</t>
  </si>
  <si>
    <t>{"id_values": ["11f0553b-76fe-cace-9598-b74d48dd8c47"], "worldpay_order_id": {"transaction_id": "11f0553b-76fe-cace-9598-b74d48dd8c47"}}</t>
  </si>
  <si>
    <t>basketball.1031msy@gmail.com</t>
  </si>
  <si>
    <t>11f046f8-bd42-763a-aa18-7b29a7aa66d9</t>
  </si>
  <si>
    <t>回数指定</t>
  </si>
  <si>
    <t>YUTO MASUYA</t>
  </si>
  <si>
    <t>11f0553b-6f2a-5958-867f-83b3d24b4a2c</t>
  </si>
  <si>
    <t>11f042c2-6a7e-408a-987f-bf74ea6a4858</t>
  </si>
  <si>
    <t>{"univapay-name": "依田賢", "univapay-link-id": "11f03461-3447-bce0-a386-c76058764759", "univapay-phone-number": "+81 9080279792"}</t>
  </si>
  <si>
    <t>{"id_values": ["11f0553b-6f2a-5958-867f-83b3d24b4a2c"], "worldpay_order_id": {"transaction_id": "11f0553b-6f2a-5958-867f-83b3d24b4a2c"}}</t>
  </si>
  <si>
    <t>guchan.27353001@gmail.com</t>
  </si>
  <si>
    <t>11f042c2-8735-fa1a-8a20-cfe24874d14d</t>
  </si>
  <si>
    <t>SUGURU YORITA</t>
  </si>
  <si>
    <t>11f0553b-6c2f-8c00-9fac-7f8ef4c041ed</t>
  </si>
  <si>
    <t>11f04120-6541-b7f8-8d7d-f376ee28a331</t>
  </si>
  <si>
    <t>{"univapay-name": "熊谷 瑞記", "univapay-link-id": "11f03aaf-2dbe-4638-9529-475c79a48aaa", "univapay-phone-number": "+81 9059410697"}</t>
  </si>
  <si>
    <t>{"id_values": ["11f0553b-6c2f-8c00-9fac-7f8ef4c041ed"], "worldpay_order_id": {"transaction_id": "11f0553b-6c2f-8c00-9fac-7f8ef4c041ed"}}</t>
  </si>
  <si>
    <t>kkkkumagae@yahoo.co.jp</t>
  </si>
  <si>
    <t>11f04120-73a2-cdb4-b7f2-a381d1514ac8</t>
  </si>
  <si>
    <t>MIZUKI KUMAGAE</t>
  </si>
  <si>
    <t>11f0553b-82a8-1ae2-a4d4-cf06c9911176</t>
  </si>
  <si>
    <t>11f054f0-f80d-0e14-8561-a3567e2a2afc</t>
  </si>
  <si>
    <t>{"univapay-name": "小島健吾", "univapay-link-id": "11f02fc2-8478-dc92-867f-7f010f3d8a85", "univapay-phone-number": "+81 09088996073"}</t>
  </si>
  <si>
    <t>{"id_values": ["3100500245378", "00038", "0470000"], "stratus_transaction_id": {"terminal_id": "3100500245378", "request_number": "00038", "authorization_code": "0470000"}}</t>
  </si>
  <si>
    <t>kkojimaaaba@gmail.com</t>
  </si>
  <si>
    <t>11f054f1-0965-42bc-afce-e3876ce60258</t>
  </si>
  <si>
    <t>MAYA KOJIMA</t>
  </si>
  <si>
    <t>CREDIT SAISON</t>
  </si>
  <si>
    <t>11f0553b-7493-5c6e-a8e7-dfae015064f4</t>
  </si>
  <si>
    <t>11f045e6-2a31-f7b6-a708-37ffb754f20d</t>
  </si>
  <si>
    <t>{"univapay-name": "池ノ内央太", "univapay-link-id": "11efe1d7-4304-8ad8-870d-83b0239a2820", "univapay-phone-number": "+81 09039662160"}</t>
  </si>
  <si>
    <t>{"id_values": ["3100500245378", "00037", "0166482"], "stratus_transaction_id": {"terminal_id": "3100500245378", "request_number": "00037", "authorization_code": "0166482"}}</t>
  </si>
  <si>
    <t>otaikenouchi@gmail.com</t>
  </si>
  <si>
    <t>11f045e6-2fcc-2f98-b5e6-27e2f6addfad</t>
  </si>
  <si>
    <t>OTA IKENOUCHI</t>
  </si>
  <si>
    <t>11f0553b-6d14-d3c8-a8bb-b314befc9428</t>
  </si>
  <si>
    <t>11f04193-9733-c86e-aaa7-6b25464f4237</t>
  </si>
  <si>
    <t>{"univapay-name": "柴山公一郎", "univapay-link-id": "11f04112-7c49-2016-b5a7-bbdaf6f5c68d", "univapay-phone-number": "+81 09065656801"}</t>
  </si>
  <si>
    <t>{"id_values": ["3100500245378", "00036", "0861593"], "stratus_transaction_id": {"terminal_id": "3100500245378", "request_number": "00036", "authorization_code": "0861593"}}</t>
  </si>
  <si>
    <t>manzokudream@gmail.com</t>
  </si>
  <si>
    <t>11f04193-9e93-e468-b7b0-3f82c225589b</t>
  </si>
  <si>
    <t>KOICHIRO SHIBAYAMA</t>
  </si>
  <si>
    <t>11f0553b-1e81-e12e-a359-570c02c1f569</t>
  </si>
  <si>
    <t>11f03d65-e65f-6218-830b-536e047d90e6</t>
  </si>
  <si>
    <t>{"univapay-name": "鈴木一平", "univapay-link-id": "11f03d2a-3965-a67a-bdd7-7f66d2997547", "univapay-phone-number": "+81 09067520609"}</t>
  </si>
  <si>
    <t>{"id_values": ["11f0553b-1e81-e12e-a359-570c02c1f569"], "worldpay_order_id": {"transaction_id": "11f0553b-1e81-e12e-a359-570c02c1f569"}}</t>
  </si>
  <si>
    <t>ippei_vivo.fc_11@ezweb.ne.jp</t>
  </si>
  <si>
    <t>11f03d65-eab9-d24e-94a1-1feae51e6355</t>
  </si>
  <si>
    <t>IPPEI SUZUKI</t>
  </si>
  <si>
    <t>11f0553b-0fca-d1cc-bceb-fb22a6e3b6f7</t>
  </si>
  <si>
    <t>11f0553b-07c0-b30c-ae45-6b51ef6723ad</t>
  </si>
  <si>
    <t>{"v54Eb1141": "", "univapay-phone-number": "08060903794"}</t>
  </si>
  <si>
    <t>{"customer_name": "川村祐介", "customer_email": "gastinglu7u@gmail.com", "product_detail_name": "【15分限定特典付き】AIXコンサルタント3日間完全攻略合宿"}</t>
  </si>
  <si>
    <t>{"id_values": ["11f0553b-0fca-d1cc-bceb-fb22a6e3b6f7"], "worldpay_order_id": {"transaction_id": "11f0553b-0fca-d1cc-bceb-fb22a6e3b6f7"}}</t>
  </si>
  <si>
    <t>gastinglu7u@gmail.com</t>
  </si>
  <si>
    <t>YUSUKE KAWAMURA</t>
  </si>
  <si>
    <t>11f0553a-cf0b-b2d2-a28e-37617a21fba3</t>
  </si>
  <si>
    <t>11f03acc-4d06-6c9c-89e2-6767dcf564f3</t>
  </si>
  <si>
    <t>{"univapay-name": "高須真徳", "univapay-link-id": "11f039df-9d40-655c-9ddf-63989649e33a", "univapay-phone-number": "+81 08084978026"}</t>
  </si>
  <si>
    <t>{"id_values": ["11f0553a-cf0b-b2d2-a28e-37617a21fba3"], "worldpay_order_id": {"transaction_id": "11f0553a-cf0b-b2d2-a28e-37617a21fba3"}}</t>
  </si>
  <si>
    <t>tbhmasadesu@gmail.com</t>
  </si>
  <si>
    <t>11f03acc-6ab6-c390-b1e7-3fb294d58ae4</t>
  </si>
  <si>
    <t>TAKASU MASANORI</t>
  </si>
  <si>
    <t>11f0553a-c65c-42c8-bc52-1fde0288faa5</t>
  </si>
  <si>
    <t>11f03a3f-052c-1d0a-80c1-33f809791dae</t>
  </si>
  <si>
    <t>{"univapay-name": "高須真徳", "univapay-link-id": "11f039df-5f38-d474-88fe-737485534090", "univapay-phone-number": "+81 08084978026"}</t>
  </si>
  <si>
    <t>{"id_values": ["11f0553a-c65c-42c8-bc52-1fde0288faa5"], "worldpay_order_id": {"transaction_id": "11f0553a-c65c-42c8-bc52-1fde0288faa5"}}</t>
  </si>
  <si>
    <t>11f03a3f-3430-9fc2-a4d3-137c3f95868d</t>
  </si>
  <si>
    <t>11f0553a-7bef-91cc-a20c-671411d3731f</t>
  </si>
  <si>
    <t>11f0352e-32e8-0e54-bdb4-83f6bee1ef34</t>
  </si>
  <si>
    <t>{"univapay-name": "七條忠之", "univapay-link-id": "11f0352d-770a-1934-bab9-236908c6595b", "univapay-phone-number": "+81 09085725362"}</t>
  </si>
  <si>
    <t>{"id_values": ["11f0553a-7bef-91cc-a20c-671411d3731f"], "worldpay_order_id": {"transaction_id": "11f0553a-7bef-91cc-a20c-671411d3731f"}}</t>
  </si>
  <si>
    <t>sitijo7katayama@yahoo.co.jp</t>
  </si>
  <si>
    <t>11f0352e-3aaa-8f86-85a6-bb0880e79544</t>
  </si>
  <si>
    <t>TADAYUKI SHICHIJO</t>
  </si>
  <si>
    <t>11f0553a-db5a-a32c-9657-0f98e5ee01d3</t>
  </si>
  <si>
    <t>11f05018-1973-a938-8b8f-4f4197436929</t>
  </si>
  <si>
    <t>{"univapay-name": "川上瞭一", "univapay-link-id": "11eff33f-6a8a-7468-b7e1-5723170845b6", "univapay-phone-number": "+81 08049914645"}</t>
  </si>
  <si>
    <t>{"id_values": ["3100500245378", "00035", "0700035"], "stratus_transaction_id": {"terminal_id": "3100500245378", "request_number": "00035", "authorization_code": "0700035"}}</t>
  </si>
  <si>
    <t>nknkkotatsu@icloud.com</t>
  </si>
  <si>
    <t>11f05018-1d2c-5804-afe4-f7533fe1493b</t>
  </si>
  <si>
    <t>RYOICHI KAWAKAMI</t>
  </si>
  <si>
    <t>11f0553a-d858-758c-9c6f-9f8293c78bf0</t>
  </si>
  <si>
    <t>11f04df2-562c-3f2a-bdcc-8f7ba31b65a3</t>
  </si>
  <si>
    <t>{"univapay-name": "浜 美笛", "univapay-link-id": "11f04db0-dc84-77fa-8d99-876ed5a0ddd6", "univapay-phone-number": "+81 08054919848"}</t>
  </si>
  <si>
    <t>{"id_values": ["3100500245378", "00034", "0023070"], "stratus_transaction_id": {"terminal_id": "3100500245378", "request_number": "00034", "authorization_code": "0023070"}}</t>
  </si>
  <si>
    <t>mifue.genki@outlook.jp</t>
  </si>
  <si>
    <t>11f04df2-5d82-fba6-9c13-f7bc20f1a663</t>
  </si>
  <si>
    <t>MIFUE HAMA</t>
  </si>
  <si>
    <t>11f0553a-6a38-969a-bb49-9faa238091c8</t>
  </si>
  <si>
    <t>11f0313b-5053-3866-9da9-ebdef1002cec</t>
  </si>
  <si>
    <t>{"univapay-name": "金子練", "univapay-link-id": "11f03131-af30-d988-84a6-0f60aa225dda", "univapay-phone-number": "+81 8018252528"}</t>
  </si>
  <si>
    <t>{"id_values": ["11f0553a-6a38-969a-bb49-9faa238091c8"], "worldpay_order_id": {"transaction_id": "11f0553a-6a38-969a-bb49-9faa238091c8"}}</t>
  </si>
  <si>
    <t>merarudowork@gmail.com</t>
  </si>
  <si>
    <t>11f0313b-68db-5b3e-93fe-1fc3ec108693</t>
  </si>
  <si>
    <t>REN KANEKO</t>
  </si>
  <si>
    <t>11f0553a-7555-7868-945d-474e03541e0a</t>
  </si>
  <si>
    <t>11f032d6-21fe-30a0-93a6-5374a32dd2f3</t>
  </si>
  <si>
    <t>{"vE60Adee0": "", "univapay-phone-number": "09023031949"}</t>
  </si>
  <si>
    <t>{"customer_name": "芹澤真由実", "customer_email": "seri38mayu3@outlook.jp", "product_detail_name": "【55%OFFプラン】iステップ"}</t>
  </si>
  <si>
    <t>{"id_values": ["11f0553a-7555-7868-945d-474e03541e0a"], "worldpay_order_id": {"transaction_id": "11f0553a-7555-7868-945d-474e03541e0a"}}</t>
  </si>
  <si>
    <t>seri38mayu3@outlook.jp</t>
  </si>
  <si>
    <t>11f032d6-50a2-4608-9ce0-0bc449e3b61d</t>
  </si>
  <si>
    <t>一般</t>
  </si>
  <si>
    <t>MAYUMI SERIZAWA</t>
  </si>
  <si>
    <t>11f0553a-5539-865a-9948-ab2060178758</t>
  </si>
  <si>
    <t>11f027eb-fe43-a874-bc88-234449fdb972</t>
  </si>
  <si>
    <t>{"univapay-name": "塩川卓弥", "univapay-link-id": "11f00ebe-712f-9cd6-9629-d7252fcc4d0e", "univapay-phone-number": "+81 08039475213"}</t>
  </si>
  <si>
    <t>{"id_values": ["11f0553a-5539-865a-9948-ab2060178758"], "worldpay_order_id": {"transaction_id": "11f0553a-5539-865a-9948-ab2060178758"}}</t>
  </si>
  <si>
    <t>box.takuya3923@gmail.com</t>
  </si>
  <si>
    <t>11f027ec-05d2-81fa-bcaf-53e4b18a3914</t>
  </si>
  <si>
    <t>TAKUYA SHIOKAWA</t>
  </si>
  <si>
    <t>11f0553a-5370-82f6-bae9-d7bc4b59fe1b</t>
  </si>
  <si>
    <t>11f02715-ea17-659c-8104-a3579367f4fc</t>
  </si>
  <si>
    <t>{"univapay-name": "内山巧登", "univapay-link-id": "11f016ed-a543-8d0c-925f-77189e8c7eeb", "univapay-phone-number": "+81 8016203555"}</t>
  </si>
  <si>
    <t>{"id_values": ["11f0553a-5370-82f6-bae9-d7bc4b59fe1b"], "worldpay_order_id": {"transaction_id": "11f0553a-5370-82f6-bae9-d7bc4b59fe1b"}}</t>
  </si>
  <si>
    <t>potyamilily@gmail.com</t>
  </si>
  <si>
    <t>11f02715-fb5f-3b9a-bd5e-e7dec0876481</t>
  </si>
  <si>
    <t>TAKUTO UCHIYAMA</t>
  </si>
  <si>
    <t>11f05539-cb28-541e-b641-473fab097a53</t>
  </si>
  <si>
    <t>11f05539-c3e6-9954-a896-d7752822e191</t>
  </si>
  <si>
    <t>{"v54Eb1141": "", "univapay-phone-number": "09076832602"}</t>
  </si>
  <si>
    <t>{"customer_name": "おぐすちひろ", "customer_email": "chihirooogusu@gmail.com", "product_detail_name": "【15分限定特典付き】SNSマーケ完全攻略ダイナマイト合宿"}</t>
  </si>
  <si>
    <t>{"id_values": ["11f05539-cb28-541e-b641-473fab097a53"], "worldpay_order_id": {"transaction_id": "11f05539-cb28-541e-b641-473fab097a53"}}</t>
  </si>
  <si>
    <t>chihirooogusu@gmail.com</t>
  </si>
  <si>
    <t>CHIHIRO OGUSU</t>
  </si>
  <si>
    <t>11f05539-f31a-d3ca-97c6-9f89dfdb02a7</t>
  </si>
  <si>
    <t>11f03616-1768-cc66-b502-4b7ea8cf17f3</t>
  </si>
  <si>
    <t>{"univapay-name": "後藤 隆", "univapay-link-id": "11f0354e-08c1-5052-b983-afbafd6ac7e9", "univapay-phone-number": "+81 08026187762"}</t>
  </si>
  <si>
    <t>{"id_values": ["3100500245378", "00033", "0198834"], "stratus_transaction_id": {"terminal_id": "3100500245378", "request_number": "00033", "authorization_code": "0198834"}}</t>
  </si>
  <si>
    <t>rmxmzkyu@icloud.com</t>
  </si>
  <si>
    <t>11f03616-1e4f-8ae2-b748-2343537af95e</t>
  </si>
  <si>
    <t>RYU GOTO EARTH PEACE</t>
  </si>
  <si>
    <t>11f05539-99b6-19de-bff3-1719efaa123d</t>
  </si>
  <si>
    <t>11f01a0d-5c63-46ae-ba0a-e3c8a2a1a811</t>
  </si>
  <si>
    <t>{"vE60Adee0": "", "univapay-phone-number": "09045881099"}</t>
  </si>
  <si>
    <t>{"customer_name": "守永 一彦", "customer_email": "lisa.y.gracias.llc@gmail.com", "product_detail_name": "【55%OFFプラン】iステップ"}</t>
  </si>
  <si>
    <t>{"id_values": ["11f05539-99b6-19de-bff3-1719efaa123d"], "worldpay_order_id": {"transaction_id": "11f05539-99b6-19de-bff3-1719efaa123d"}}</t>
  </si>
  <si>
    <t>lisa.y.gracias.llc@gmail.com</t>
  </si>
  <si>
    <t>11f01a0d-63cc-f61a-b84d-6bf3cb325be5</t>
  </si>
  <si>
    <t>KAZUHIKO MORINAGA</t>
  </si>
  <si>
    <t>11f05539-9ded-4bc6-92f2-9f71ea1d2942</t>
  </si>
  <si>
    <t>11f01b66-3ad4-bd74-95ff-e38fb83b592d</t>
  </si>
  <si>
    <t>{"univapay-name": "池上史也", "univapay-link-id": "11f01b65-5e70-eeac-a4d2-1bac5bff3212", "univapay-phone-number": "+81 08057615424"}</t>
  </si>
  <si>
    <t>{"id_values": ["11f05539-9ded-4bc6-92f2-9f71ea1d2942"], "worldpay_order_id": {"transaction_id": "11f05539-9ded-4bc6-92f2-9f71ea1d2942"}}</t>
  </si>
  <si>
    <t>ohmato.39@gmail.com</t>
  </si>
  <si>
    <t>11f01b66-43d4-75fe-a10b-8310a3b4cb4a</t>
  </si>
  <si>
    <t>FUMIYA IKEGAMI</t>
  </si>
  <si>
    <t>JACCS COMPANY, LIMITED</t>
  </si>
  <si>
    <t>11f05539-73ef-d1ae-8a83-3bb9ae1b8048</t>
  </si>
  <si>
    <t>11f00ef0-ec20-52fa-982c-e3e38aa00ea1</t>
  </si>
  <si>
    <t>{"univapay-name": "須賀 匡志", "univapay-link-id": "11efcf0f-dd1d-5af8-97ad-876160058820", "univapay-phone-number": "+81 07090333465"}</t>
  </si>
  <si>
    <t>{"univapay-name": "須賀 匡志", "univapay-link-id": "11efcf0f-dd1d-5af8-97ad-876160058820", "univapay-phone-number": "+81 07090333435"}</t>
  </si>
  <si>
    <t>{"id_values": ["11f05539-73ef-d1ae-8a83-3bb9ae1b8048"], "worldpay_order_id": {"transaction_id": "11f05539-73ef-d1ae-8a83-3bb9ae1b8048"}}</t>
  </si>
  <si>
    <t>jacob.justice1970@gmail.com</t>
  </si>
  <si>
    <t>11f00ef1-0e77-e8a4-8228-bf5709527526</t>
  </si>
  <si>
    <t>MASASHI SUGA</t>
  </si>
  <si>
    <t>11f05539-8724-f0ec-92d4-47313172c2e8</t>
  </si>
  <si>
    <t>11f01539-3290-8f68-9c65-6f6a257b9389</t>
  </si>
  <si>
    <t>{"univapay-name": "宮島広恵", "univapay-link-id": "11f01426-7886-5ac0-8255-e34ea21523d0", "univapay-phone-number": "+81 09047083100"}</t>
  </si>
  <si>
    <t>{"id_values": ["11f05539-8724-f0ec-92d4-47313172c2e8"], "worldpay_order_id": {"transaction_id": "11f05539-8724-f0ec-92d4-47313172c2e8"}}</t>
  </si>
  <si>
    <t>hiro.y.high-fly-flow@docomo.ne.jp</t>
  </si>
  <si>
    <t>11f01539-4f91-c474-a1c0-dfbc8e88d0ec</t>
  </si>
  <si>
    <t>HIROE MIYAJIMA</t>
  </si>
  <si>
    <t>11f05539-8b51-2866-b910-e7addc581449</t>
  </si>
  <si>
    <t>11f01691-0ba1-fbcc-9afa-576034111e7a</t>
  </si>
  <si>
    <t>{"univapay-name": "小日山卓", "univapay-link-id": "11f005fc-acf0-5bea-9196-7b288ada6430", "univapay-phone-number": "+81 09058361604"}</t>
  </si>
  <si>
    <t>{"id_values": ["3100500245378", "00032", "0900956"], "stratus_transaction_id": {"terminal_id": "3100500245378", "request_number": "00032", "authorization_code": "0900956"}}</t>
  </si>
  <si>
    <t>sugurukohiyama@gmail.com</t>
  </si>
  <si>
    <t>11f01691-1a83-d49e-96a6-87b9856de4ea</t>
  </si>
  <si>
    <t>SUGURU KOHIYAMA</t>
  </si>
  <si>
    <t>11f05539-6f65-f88e-910a-272bb86c17be</t>
  </si>
  <si>
    <t>11f00ea7-036b-8aaa-bc77-9732cf10befa</t>
  </si>
  <si>
    <t>{"v851Ac7Ac": "", "univapay-phone-number": "09012674915"}</t>
  </si>
  <si>
    <t>{"customer_name": "鈴木たくや", "customer_email": "successtaku2021@gmail.com", "product_detail_name": "【スキルプラス限定】動画広告分析Pro「1媒体プラン」4ヶ月目以降"}</t>
  </si>
  <si>
    <t>{"id_values": ["3100500245378", "00031", "0195971"], "stratus_transaction_id": {"terminal_id": "3100500245378", "request_number": "00031", "authorization_code": "0195971"}}</t>
  </si>
  <si>
    <t>successtaku2021@gmail.com</t>
  </si>
  <si>
    <t>11f00ea7-0e84-32a2-83bd-730abc66dd2e</t>
  </si>
  <si>
    <t>TAKUYA SUZUKI</t>
  </si>
  <si>
    <t>11f05538-f9e7-cec0-a3c5-db205bfa5ac1</t>
  </si>
  <si>
    <t>11f009fc-2903-3d30-8e01-1363f7b431bc</t>
  </si>
  <si>
    <t>{"univapay-name": "寺師 直次", "univapay-link-id": "11f0061b-25cf-7a0a-b085-d766def47294", "univapay-phone-number": "+81 09096287953"}</t>
  </si>
  <si>
    <t>{"id_values": ["11f05538-f9e7-cec0-a3c5-db205bfa5ac1"], "worldpay_order_id": {"transaction_id": "11f05538-f9e7-cec0-a3c5-db205bfa5ac1"}}</t>
  </si>
  <si>
    <t>looper.machine@gmail.com</t>
  </si>
  <si>
    <t>11f009fc-2a1c-948c-9b35-6fa0d3906f08</t>
  </si>
  <si>
    <t>NAOTSUGU TERASHI</t>
  </si>
  <si>
    <t>11f05539-35cc-f118-9730-6f1ecfcadc72</t>
  </si>
  <si>
    <t>11f05539-2e1f-fe88-bba2-aba0a301258b</t>
  </si>
  <si>
    <t>{"v54Eb1141": "", "univapay-phone-number": "09043044941"}</t>
  </si>
  <si>
    <t>{"customer_name": "阿部 みつ子", "customer_email": "kotarou964@gmail.com", "product_detail_name": "【15分限定特典付き】AIXコンサルタント3日間完全攻略合宿"}</t>
  </si>
  <si>
    <t>{"id_values": ["11f05539-35cc-f118-9730-6f1ecfcadc72"], "worldpay_order_id": {"transaction_id": "11f05539-35cc-f118-9730-6f1ecfcadc72"}}</t>
  </si>
  <si>
    <t>kotarou964@gmail.com</t>
  </si>
  <si>
    <t>MITSUKO ABE</t>
  </si>
  <si>
    <t>11f05538-fc91-d44a-bca0-e39083797691</t>
  </si>
  <si>
    <t>11f00a97-95ac-0ca0-9fd8-fb5aab71c1e7</t>
  </si>
  <si>
    <t>{"univapay-name": "佐藤優子", "univapay-link-id": "11efcf1c-9bc3-d14c-97ad-93acf6af65e7", "univapay-phone-number": "+81 9046822351"}</t>
  </si>
  <si>
    <t>{"id_values": ["11f05538-fc91-d44a-bca0-e39083797691"], "worldpay_order_id": {"transaction_id": "11f05538-fc91-d44a-bca0-e39083797691"}}</t>
  </si>
  <si>
    <t>ydj12345ydj@gmail.com</t>
  </si>
  <si>
    <t>11f00a97-9765-7022-9fdb-eb08ef44097e</t>
  </si>
  <si>
    <t>YUKO SATO</t>
  </si>
  <si>
    <t>MITSUBISHI UFJ NICOS CO., LTD.</t>
  </si>
  <si>
    <t>11f05538-cc04-5cf8-bb69-9be4210e2fb7</t>
  </si>
  <si>
    <t>11f0040a-6495-ef0c-8cf2-3f6f73aac730</t>
  </si>
  <si>
    <t>{"univapay-name": "高須宏樹", "univapay-link-id": "11efea8f-98f2-5b1c-9c7d-8f5d6fe6c94f", "univapay-phone-number": "+81 09014100452"}</t>
  </si>
  <si>
    <t>{"id_values": ["11f05538-cc04-5cf8-bb69-9be4210e2fb7"], "worldpay_order_id": {"transaction_id": "11f05538-cc04-5cf8-bb69-9be4210e2fb7"}}</t>
  </si>
  <si>
    <t>takasu@dream-supporter.com</t>
  </si>
  <si>
    <t>11f0040a-6657-b456-8cf5-b727c3108b9c</t>
  </si>
  <si>
    <t>HIROKI TAKASU</t>
  </si>
  <si>
    <t>11f05538-8dee-ce30-9e62-934a0a31d104</t>
  </si>
  <si>
    <t>11eff343-3246-01d6-8d94-c790ef91083f</t>
  </si>
  <si>
    <t>{"univapay-name": "山﨑弓子", "univapay-link-id": "11eff33d-67d6-974e-a184-07e29bc5b160", "univapay-phone-number": "+81 09080781714"}</t>
  </si>
  <si>
    <t>{"id_values": ["11f05538-8dee-ce30-9e62-934a0a31d104"], "worldpay_order_id": {"transaction_id": "11f05538-8dee-ce30-9e62-934a0a31d104"}}</t>
  </si>
  <si>
    <t>ume1chiku1@gmail.com</t>
  </si>
  <si>
    <t>11eff343-33f1-2dc6-8d25-fbc98a4a0c52</t>
  </si>
  <si>
    <t>YUMIKO YAMAZAKI</t>
  </si>
  <si>
    <t>UCS CO., LTD.</t>
  </si>
  <si>
    <t>11f05538-840d-9cd4-8778-c70ccd16ba5c</t>
  </si>
  <si>
    <t>11efef61-5122-6f4e-8d9b-9b0613fa09b6</t>
  </si>
  <si>
    <t>{"univapay-name": "羽村裕介", "univapay-link-id": "11efef5a-0142-c890-8ca6-6b25de468458", "univapay-phone-number": "+81 08038715020"}</t>
  </si>
  <si>
    <t>{"id_values": ["11f05538-840d-9cd4-8778-c70ccd16ba5c"], "worldpay_order_id": {"transaction_id": "11f05538-840d-9cd4-8778-c70ccd16ba5c"}}</t>
  </si>
  <si>
    <t>t8tygigwacs7bbiw5x92@icloud.com</t>
  </si>
  <si>
    <t>11efef61-52c5-efba-8d9f-137f3f7bbaa4</t>
  </si>
  <si>
    <t>YUSUKE HAMURA</t>
  </si>
  <si>
    <t>11f05538-8da2-36a6-8783-472176c07406</t>
  </si>
  <si>
    <t>11eff311-8996-4608-b39b-a386bdd96ecf</t>
  </si>
  <si>
    <t>{"univapay-name": "藤本悠之介", "univapay-link-id": "11efcd77-fc06-2074-a4a2-d7e5ef1708ff", "univapay-phone-number": "+81 08037094514"}</t>
  </si>
  <si>
    <t>{"id_values": ["11f05538-8da2-36a6-8783-472176c07406"], "worldpay_order_id": {"transaction_id": "11f05538-8da2-36a6-8783-472176c07406"}}</t>
  </si>
  <si>
    <t>f.nosuke1209@i.softbank.jp</t>
  </si>
  <si>
    <t>11eff311-8a90-9194-94da-b704f0558ef2</t>
  </si>
  <si>
    <t>YUNOSUKE FUJIMOTO</t>
  </si>
  <si>
    <t>11f05538-3e2c-3338-a1ad-e7597b26e754</t>
  </si>
  <si>
    <t>11efd742-31c8-666c-85d1-8328d0a46c47</t>
  </si>
  <si>
    <t>{"univapay-name": "鈴木法子", "univapay-link-id": "11efceff-7c63-bb36-97ad-5fd05048c3f3", "univapay-phone-number": "+81 08031788562"}</t>
  </si>
  <si>
    <t>{"id_values": ["11f05538-3e2c-3338-a1ad-e7597b26e754"], "worldpay_order_id": {"transaction_id": "11f05538-3e2c-3338-a1ad-e7597b26e754"}}</t>
  </si>
  <si>
    <t>noriko32rose@gmail.com</t>
  </si>
  <si>
    <t>11efd742-336b-de90-a2fe-df6ed70a3222</t>
  </si>
  <si>
    <t>NORIKO SUZUKI</t>
  </si>
  <si>
    <t>11f05538-abe9-43ca-9864-17b3ef5916fd</t>
  </si>
  <si>
    <t>11eff8ac-5cc7-b486-a0d5-bf002457934d</t>
  </si>
  <si>
    <t>{"univapay-name": "鈴木優太", "univapay-link-id": "11eff8aa-a559-4e8c-bd02-5b599ad90f1d", "univapay-phone-number": "+81 9072797812"}</t>
  </si>
  <si>
    <t>{"id_values": ["3100500245378", "00029", "0700029"], "stratus_transaction_id": {"terminal_id": "3100500245378", "request_number": "00029", "authorization_code": "0700029"}}</t>
  </si>
  <si>
    <t>yggdrasill.129gagaga@gmail.com</t>
  </si>
  <si>
    <t>11eff8ac-5e16-386c-9dc7-f77cb8ffc075</t>
  </si>
  <si>
    <t>YUTA SUZUKI</t>
  </si>
  <si>
    <t>11f05538-ab56-8cb0-9861-2b421508416d</t>
  </si>
  <si>
    <t>11eff828-539a-86ce-a962-bf53da52d3f8</t>
  </si>
  <si>
    <t>{"univapay-name": "山内祐人", "univapay-link-id": "11eff4eb-2fe9-9e62-89c3-c3cf50ca101e", "univapay-phone-number": "+81 07024002081"}</t>
  </si>
  <si>
    <t>{"id_values": ["3100500245378", "00028", "0025992"], "stratus_transaction_id": {"terminal_id": "3100500245378", "request_number": "00028", "authorization_code": "0025992"}}</t>
  </si>
  <si>
    <t>yt244hk@ezweb.ne.jp</t>
  </si>
  <si>
    <t>11eff828-5492-ac8c-a965-87f099249f16</t>
  </si>
  <si>
    <t>YUTO YAMAUCHI</t>
  </si>
  <si>
    <t>CENTRAL LEAGUE HANSHIN TIGER</t>
  </si>
  <si>
    <t>11f05538-21b0-2318-8d1d-3f749b821ab5</t>
  </si>
  <si>
    <t>11efd290-560f-b626-9dc9-3ff21a6bb666</t>
  </si>
  <si>
    <t>{"univapay-name": "木戸紗礼", "univapay-link-id": "11efcf00-e183-57f0-97ad-e369c2da10b5", "univapay-phone-number": "+81 08085871494"}</t>
  </si>
  <si>
    <t>{"id_values": ["11f05538-21b0-2318-8d1d-3f749b821ab5"], "worldpay_order_id": {"transaction_id": "11f05538-21b0-2318-8d1d-3f749b821ab5"}}</t>
  </si>
  <si>
    <t>sarai.030830@gmail.com</t>
  </si>
  <si>
    <t>11efd290-57d7-1a76-9e7e-4b7ec0b36014</t>
  </si>
  <si>
    <t>SARAI KIDO</t>
  </si>
  <si>
    <t>11f05538-20d6-b240-a0d1-7f494fca3230</t>
  </si>
  <si>
    <t>11efd24e-aca8-6222-be9b-07b158a2305e</t>
  </si>
  <si>
    <t>{"univapay-name": "二部颯", "univapay-link-id": "11efd24c-a6fe-40a0-a7df-670c56e2eff0", "univapay-phone-number": "+81 08097368810"}</t>
  </si>
  <si>
    <t>{"id_values": ["11f05538-20d6-b240-a0d1-7f494fca3230"], "worldpay_order_id": {"transaction_id": "11f05538-20d6-b240-a0d1-7f494fca3230"}}</t>
  </si>
  <si>
    <t>kongou.chocoba7@gmail.com</t>
  </si>
  <si>
    <t>11efd24e-adc4-5c24-b1ab-e752c9e7261e</t>
  </si>
  <si>
    <t>HAYATO NIBE</t>
  </si>
  <si>
    <t>11f05538-1d77-e43e-a16f-6f8ec6f14dd7</t>
  </si>
  <si>
    <t>11efcfd1-4e45-410c-a736-2fd8677fba98</t>
  </si>
  <si>
    <t>{"univapay-name": "村上由美子", "univapay-link-id": "11efcf0c-7b71-5686-b8c4-8b7a196e5502", "univapay-phone-number": "+81 08052307717"}</t>
  </si>
  <si>
    <t>{"id_values": ["11f05538-1d77-e43e-a16f-6f8ec6f14dd7"], "worldpay_order_id": {"transaction_id": "11f05538-1d77-e43e-a16f-6f8ec6f14dd7"}}</t>
  </si>
  <si>
    <t>mu1150muyu@gmail.com</t>
  </si>
  <si>
    <t>11efcfd1-4fec-5522-a739-3fe8446da394</t>
  </si>
  <si>
    <t>YUMIKO MURAKAMI</t>
  </si>
  <si>
    <t>11f05538-6359-ad66-a271-a7ae6857765b</t>
  </si>
  <si>
    <t>11efdf95-c378-4c34-9478-3b5f0e35f746</t>
  </si>
  <si>
    <t>{"univapay-name": "三上史朗", "univapay-link-id": "11efdc46-d864-de34-917a-cff8fef63392", "univapay-phone-number": "+81 9032984597"}</t>
  </si>
  <si>
    <t>{"id_values": ["11f05538-6359-ad66-a271-a7ae6857765b"], "worldpay_order_id": {"transaction_id": "11f05538-6359-ad66-a271-a7ae6857765b"}}</t>
  </si>
  <si>
    <t>sekaide2ban@gmail.com</t>
  </si>
  <si>
    <t>11efdf95-c47c-4e28-947e-8fa160afba96</t>
  </si>
  <si>
    <t>SHIRO MIKAMI</t>
  </si>
  <si>
    <t>KINKI SHINKIN CARD COMPANY, LIMITED</t>
  </si>
  <si>
    <t>11f05538-207e-305c-8d15-3f62d5ecb2a7</t>
  </si>
  <si>
    <t>11efd23e-9453-19ac-af10-8b4cddf938eb</t>
  </si>
  <si>
    <t>{"univapay-name": "舟橋実佑", "univapay-link-id": "11efcf0c-e762-3590-b8c4-d72d1a7e8aac", "univapay-phone-number": "+81 09092201536"}</t>
  </si>
  <si>
    <t>{"id_values": ["11f05538-207e-305c-8d15-3f62d5ecb2a7"], "worldpay_order_id": {"transaction_id": "11f05538-207e-305c-8d15-3f62d5ecb2a7"}}</t>
  </si>
  <si>
    <t>mi6u23@gmail.com</t>
  </si>
  <si>
    <t>11efd23e-9558-b00a-af14-3f2495c2b95e</t>
  </si>
  <si>
    <t>MIYU HAYASHI</t>
  </si>
  <si>
    <t>11f05538-4a2f-21a4-b926-2f39ada6e81e</t>
  </si>
  <si>
    <t>11efdbb0-cabc-acc6-ab47-1b4e80fe1aa2</t>
  </si>
  <si>
    <t>{"univapay-name": "渡辺莞", "univapay-link-id": "11efcef0-9ca4-843e-b1bd-bfd144606fd8", "univapay-phone-number": "+81 07026590398"}</t>
  </si>
  <si>
    <t>{"id_values": ["11f05538-4a2f-21a4-b926-2f39ada6e81e"], "worldpay_order_id": {"transaction_id": "11f05538-4a2f-21a4-b926-2f39ada6e81e"}}</t>
  </si>
  <si>
    <t>d.kahn616@gmail.com</t>
  </si>
  <si>
    <t>11efdbb0-cbd1-6d36-a9a1-bbd996ab8262</t>
  </si>
  <si>
    <t>KAN WATANABE</t>
  </si>
  <si>
    <t>11f05538-3bca-97c4-a1a0-3794fb405de7</t>
  </si>
  <si>
    <t>11f03f97-7c59-f6c4-89aa-ebaf219a430a</t>
  </si>
  <si>
    <t>{"univapay-name": "中村渉", "univapay-link-id": "11efcf11-c026-5998-97ad-8fcf80ddd8b2", "univapay-phone-number": "+81 08095703546"}</t>
  </si>
  <si>
    <t>{"id_values": ["11f05538-3bca-97c4-a1a0-3794fb405de7"], "worldpay_order_id": {"transaction_id": "11f05538-3bca-97c4-a1a0-3794fb405de7"}}</t>
  </si>
  <si>
    <t>nbnesuw@gmail.com</t>
  </si>
  <si>
    <t>11efd6ef-cb38-a2ec-872b-7770b83d84bb</t>
  </si>
  <si>
    <t>WATARU NAKAMURA</t>
  </si>
  <si>
    <t>11f05538-2e4a-847e-a143-9f7960c5f8d7</t>
  </si>
  <si>
    <t>11f007bc-f6a1-5066-b323-abb26f9947fd</t>
  </si>
  <si>
    <t>{"univapay-name": "宮島 尚也", "univapay-link-id": "11efdf6c-d62d-2f8a-bee5-63e8471b4e49", "univapay-phone-number": "+81 08063545174"}</t>
  </si>
  <si>
    <t>{"id_values": ["11f05538-2e4a-847e-a143-9f7960c5f8d7"], "worldpay_order_id": {"transaction_id": "11f05538-2e4a-847e-a143-9f7960c5f8d7"}}</t>
  </si>
  <si>
    <t>miya96913620@gmail.com</t>
  </si>
  <si>
    <t>11f007bc-f7be-c348-9d23-5b7e79170058</t>
  </si>
  <si>
    <t>NAOYA MIYAJIMA</t>
  </si>
  <si>
    <t>11f05538-3faa-27a6-a250-d7e239d0d682</t>
  </si>
  <si>
    <t>11efd85a-45d6-cc70-b444-c775b901ed7c</t>
  </si>
  <si>
    <t>{"method": "card", "univapay-name": "小森達貴", "univapay-link-id": "11efd3af-f3ca-f9a0-beef-0fd34c4e4cba", "univapay-phone-number": "+81 09066143112"}</t>
  </si>
  <si>
    <t>{"id_values": ["11f05538-3faa-27a6-a250-d7e239d0d682"], "worldpay_order_id": {"transaction_id": "11f05538-3faa-27a6-a250-d7e239d0d682"}}</t>
  </si>
  <si>
    <t>smallforest1231@gmail.com</t>
  </si>
  <si>
    <t>11efd85a-46cc-c616-b791-9784952fa3a2</t>
  </si>
  <si>
    <t>TATSUKI KOMORI</t>
  </si>
  <si>
    <t>11f05538-3ec5-47d0-a1b5-03237679c72c</t>
  </si>
  <si>
    <t>11efd790-c1c2-e9b0-868a-6325ca0751d4</t>
  </si>
  <si>
    <t>{"univapay-name": "山岸達信", "univapay-link-id": "11efd474-2445-a034-9103-4311fe0eb4ba", "univapay-phone-number": "+81 09075194889"}</t>
  </si>
  <si>
    <t>{"id_values": ["11f05538-3ec5-47d0-a1b5-03237679c72c"], "worldpay_order_id": {"transaction_id": "11f05538-3ec5-47d0-a1b5-03237679c72c"}}</t>
  </si>
  <si>
    <t>pthread_multi_1101@yahoo.co.jp</t>
  </si>
  <si>
    <t>11efd790-c37b-0ddc-8f7b-6bc0eae72f79</t>
  </si>
  <si>
    <t>TATSUNOBU YAMAGISHI</t>
  </si>
  <si>
    <t>11f05538-2434-bc48-b59f-47882b35ca8a</t>
  </si>
  <si>
    <t>11f05537-ad5f-093e-bad7-3ff8ab33a3db</t>
  </si>
  <si>
    <t>{"v54Eb1141": "", "univapay-phone-number": "08019569513"}</t>
  </si>
  <si>
    <t>{"customer_name": "中野 優志", "customer_email": "imagadaiji2011311@gmail.com", "product_detail_name": "AIみかみ秘密の部屋（全額返金保証付）"}</t>
  </si>
  <si>
    <t>{"id_values": ["11f05538-2434-bc48-b59f-47882b35ca8a"], "worldpay_order_id": {"transaction_id": "11f05538-2434-bc48-b59f-47882b35ca8a"}}</t>
  </si>
  <si>
    <t>imagadaiji2011311@gmail.com</t>
  </si>
  <si>
    <t>MASASHI NAKANO</t>
  </si>
  <si>
    <t>11f05537-f1af-fdd2-8e3d-7b9da6c90c0b</t>
  </si>
  <si>
    <t>11efe2bb-ebc0-627a-883f-73089ff85852</t>
  </si>
  <si>
    <t>{"univapay-name": "中山 昌江", "univapay-link-id": "11efdecc-8a72-861c-a2f9-0341c3b58618", "univapay-phone-number": "+81 9041923821"}</t>
  </si>
  <si>
    <t>{"id_values": ["11f05537-f1af-fdd2-8e3d-7b9da6c90c0b"], "worldpay_order_id": {"transaction_id": "11f05537-f1af-fdd2-8e3d-7b9da6c90c0b"}}</t>
  </si>
  <si>
    <t>mama.na@mbi.nifty.com</t>
  </si>
  <si>
    <t>11efe2bb-ecf5-3832-9073-8f78e93d7a24</t>
  </si>
  <si>
    <t>MASA NAKAYAMA</t>
  </si>
  <si>
    <t>11f05538-2032-21da-86db-432a81742fa1</t>
  </si>
  <si>
    <t>11efd239-2226-3954-a3a9-2b38acf13ce0</t>
  </si>
  <si>
    <t>{"univapay-name": "池田昂生", "univapay-link-id": "11efcefe-884d-02a0-b1bd-a336906d2036", "univapay-phone-number": "+81 09067466089"}</t>
  </si>
  <si>
    <t>{"id_values": ["11f05538-2032-21da-86db-432a81742fa1"], "worldpay_order_id": {"transaction_id": "11f05538-2032-21da-86db-432a81742fa1"}}</t>
  </si>
  <si>
    <t>kouad0714@gmail.com</t>
  </si>
  <si>
    <t>11efd239-23b0-f778-91fc-ab02fb807935</t>
  </si>
  <si>
    <t>KOKI IKEDA</t>
  </si>
  <si>
    <t>SBI SUMISHIN NET BANK, LTD.</t>
  </si>
  <si>
    <t>11f05538-1fe5-8686-a0c6-5fbaa3a29fe1</t>
  </si>
  <si>
    <t>11efd236-76c7-a036-a59b-37e050522efb</t>
  </si>
  <si>
    <t>{"univapay-name": "WATARU ADACHI", "univapay-link-id": "11efcefd-6603-1db6-b1bd-7bbc7232c0f5", "univapay-phone-number": "+81 09037528425"}</t>
  </si>
  <si>
    <t>{"id_values": ["11f05538-1fe5-8686-a0c6-5fbaa3a29fe1"], "worldpay_order_id": {"transaction_id": "11f05538-1fe5-8686-a0c6-5fbaa3a29fe1"}}</t>
  </si>
  <si>
    <t>wa.tambo.0124@gmail.com</t>
  </si>
  <si>
    <t>11efd236-7863-2b0e-a09d-1be5d25f7468</t>
  </si>
  <si>
    <t>WATARU ADACHI</t>
  </si>
  <si>
    <t>11f05538-1c47-7822-a0a3-c3fed9a3a479</t>
  </si>
  <si>
    <t>11efcf4e-9338-d586-8304-17892c58702f</t>
  </si>
  <si>
    <t>{"univapay-name": "知念明日香", "univapay-link-id": "11efcf10-ab21-428e-97ad-67f10e788cbf", "univapay-phone-number": "+81 08083901942"}</t>
  </si>
  <si>
    <t>{"id_values": ["11f05538-1c47-7822-a0a3-c3fed9a3a479"], "worldpay_order_id": {"transaction_id": "11f05538-1c47-7822-a0a3-c3fed9a3a479"}}</t>
  </si>
  <si>
    <t>cnnask1129@gmail.com</t>
  </si>
  <si>
    <t>11efcf4e-947c-4400-8307-2366bc407476</t>
  </si>
  <si>
    <t>ASUKA CHINEN</t>
  </si>
  <si>
    <t>11f05538-1bae-ab10-a0d8-03c4e25bdd43</t>
  </si>
  <si>
    <t>11efcf15-460a-d856-ba92-bfa6162f9f6c</t>
  </si>
  <si>
    <t>{"univapay-name": "田沼恵己", "univapay-link-id": "11efcf0d-a5c7-40a2-b8c4-a7382fb78991", "univapay-phone-number": "+81 08012267678"}</t>
  </si>
  <si>
    <t>{"id_values": ["11f05538-1bae-ab10-a0d8-03c4e25bdd43"], "worldpay_order_id": {"transaction_id": "11f05538-1bae-ab10-a0d8-03c4e25bdd43"}}</t>
  </si>
  <si>
    <t>pswamarsh317.mrf6@gmail.com</t>
  </si>
  <si>
    <t>11efcf15-47c8-a5b0-9763-0b17dee2e969</t>
  </si>
  <si>
    <t>EMI TANUMA</t>
  </si>
  <si>
    <t>11f05538-3d47-63a2-a237-23915c2a7f61</t>
  </si>
  <si>
    <t>11efd72f-fb3c-d02c-92b2-936a88fff899</t>
  </si>
  <si>
    <t>{"univapay-name": "外山諒", "univapay-link-id": "11efcf0a-5bee-8740-b8c4-23a8332fd387", "univapay-phone-number": "+81 9044034642"}</t>
  </si>
  <si>
    <t>{"id_values": ["3100500245378", "00027", "0630000"], "stratus_transaction_id": {"terminal_id": "3100500245378", "request_number": "00027", "authorization_code": "0630000"}}</t>
  </si>
  <si>
    <t>rrra905@gmail.com</t>
  </si>
  <si>
    <t>11efd72f-fc50-f9e8-a6b3-5b0ac09371e6</t>
  </si>
  <si>
    <t>RYO TOYAMA</t>
  </si>
  <si>
    <t>11f05538-36fd-1956-9663-57a28aaca4bb</t>
  </si>
  <si>
    <t>11efd3f2-04b6-ec28-a39b-2fa0fc78ea2c</t>
  </si>
  <si>
    <t>{"univapay-name": "小林友美", "univapay-link-id": "11efcfe9-0381-b1b0-9a94-3f7c8be0c509", "univapay-phone-number": "+81 08030901303"}</t>
  </si>
  <si>
    <t>{"id_values": ["3100500245378", "00026", "0105078"], "stratus_transaction_id": {"terminal_id": "3100500245378", "request_number": "00026", "authorization_code": "0105078"}}</t>
  </si>
  <si>
    <t>tomomi1020@gmail.com</t>
  </si>
  <si>
    <t>11efd3f2-05c6-4d48-b176-9bb022788dc6</t>
  </si>
  <si>
    <t>TOMOMI KOBAYASHI</t>
  </si>
  <si>
    <t>11f05538-1e5d-08de-a0ba-47252a3c51ab</t>
  </si>
  <si>
    <t>11efcfff-aef4-d2f0-8cd3-bbc60df6ca19</t>
  </si>
  <si>
    <t>{"univapay-name": "石田ひとみ", "univapay-link-id": "11efcd97-f2f3-c85e-9f1b-ef1f8df0d1bd", "univapay-phone-number": "+81 09041085062"}</t>
  </si>
  <si>
    <t>{"id_values": ["3100500245378", "00025", "7797465"], "stratus_transaction_id": {"terminal_id": "3100500245378", "request_number": "00025", "authorization_code": "7797465"}}</t>
  </si>
  <si>
    <t>hipica@icloud.com</t>
  </si>
  <si>
    <t>11efcfff-b004-68c2-b816-67e943cc9d32</t>
  </si>
  <si>
    <t>HITOMI ISHIDA</t>
  </si>
  <si>
    <t>11f05538-1e11-1e60-8cfd-cb94c3a00369</t>
  </si>
  <si>
    <t>11efcffd-65ab-7948-9412-17dfedd1291d</t>
  </si>
  <si>
    <t>{"univapay-name": "坂田 昇", "univapay-link-id": "11efc26c-3d4e-ddc6-8f7f-13d50bd2426d", "univapay-phone-number": "+81 08069318508"}</t>
  </si>
  <si>
    <t>{"id_values": ["3100500245378", "00024", "0700024"], "stratus_transaction_id": {"terminal_id": "3100500245378", "request_number": "00024", "authorization_code": "0700024"}}</t>
  </si>
  <si>
    <t>tasuke0303@gmail.com</t>
  </si>
  <si>
    <t>11efcffd-66d0-7b16-82fc-f74c570ad72a</t>
  </si>
  <si>
    <t>SAKATA NOBORU</t>
  </si>
  <si>
    <t>11f05538-1bfa-a3bc-a163-276f135d7e75</t>
  </si>
  <si>
    <t>11efcf4a-e0e0-43fe-b317-239916b5b944</t>
  </si>
  <si>
    <t>{"univapay-name": "瀬川彰人", "univapay-link-id": "11efcf0e-3b02-e7b6-b8c4-8fb2fc336569", "univapay-phone-number": "+81 09068778891"}</t>
  </si>
  <si>
    <t>{"id_values": ["3100500245378", "00023", "0700023"], "stratus_transaction_id": {"terminal_id": "3100500245378", "request_number": "00023", "authorization_code": "0700023"}}</t>
  </si>
  <si>
    <t>akito.s.710@gmail.com</t>
  </si>
  <si>
    <t>11efcf4a-e1cd-d7f4-b69a-e3843361d48d</t>
  </si>
  <si>
    <t>AKITO SEGAWA</t>
  </si>
  <si>
    <t>11f05537-c671-6110-a823-9f6d81076b1e</t>
  </si>
  <si>
    <t>{"customer_name": "中野 優志", "customer_email": "imagadaiji2011311@gmail.com", "product_detail_name": "【15分限定特典付き】AIXコンサルタント3日間完全攻略合宿"}</t>
  </si>
  <si>
    <t>{"id_values": ["11f05537-c671-6110-a823-9f6d81076b1e"], "worldpay_order_id": {"transaction_id": "11f05537-c671-6110-a823-9f6d81076b1e"}}</t>
  </si>
  <si>
    <t>11f05537-d9b6-391c-ab69-4b9ec818e992</t>
  </si>
  <si>
    <t>11efb477-8840-8184-ad63-fb2ee6323c74</t>
  </si>
  <si>
    <t>{"univapay-name": "鈴木日出寿", "univapay-link-id": "11efb2b4-0d5a-48e8-a66f-530fc2aa2abf", "univapay-phone-number": "+81 8054040079"}</t>
  </si>
  <si>
    <t>{"id_values": ["11f05537-d9b6-391c-ab69-4b9ec818e992"], "worldpay_order_id": {"transaction_id": "11f05537-d9b6-391c-ab69-4b9ec818e992"}}</t>
  </si>
  <si>
    <t>neozeon0079@ion.ocn.ne.jp</t>
  </si>
  <si>
    <t>11efb477-8aa1-0ba6-a793-6386ad0e6881</t>
  </si>
  <si>
    <t>HIDETOSHI SUZUKI</t>
  </si>
  <si>
    <t>11f05537-f59b-3fa6-8c38-4fd1023db045</t>
  </si>
  <si>
    <t>11efe463-6102-9596-a0e2-2f50187f0ecd</t>
  </si>
  <si>
    <t>{"univapay-name": "細野和美", "univapay-link-id": "11efddea-5109-8462-a756-6f2ef7b71099", "univapay-phone-number": "+81 9031522929"}</t>
  </si>
  <si>
    <t>{"id_values": ["3100500245378", "00021", "0010199"], "stratus_transaction_id": {"terminal_id": "3100500245378", "request_number": "00021", "authorization_code": "0010199"}}</t>
  </si>
  <si>
    <t>ka888zu@gmail.com</t>
  </si>
  <si>
    <t>11efe463-6201-1ddc-9c64-f7a51c28a5f0</t>
  </si>
  <si>
    <t>KAZUMI HOSONO</t>
  </si>
  <si>
    <t>IDEMITSU MAIDO CARD</t>
  </si>
  <si>
    <t>11f05537-8357-5718-a94c-4323e5bafeb7</t>
  </si>
  <si>
    <t>11f00ea6-9918-773a-aad5-7bc971d0b619</t>
  </si>
  <si>
    <t>{"univapay-name": "野呂朱里", "univapay-link-id": "11efc11e-3f9e-2dba-b0ed-1bd13dcb59a5", "univapay-phone-number": "+81 09068537514"}</t>
  </si>
  <si>
    <t>{"id_values": ["11f05537-8357-5718-a94c-4323e5bafeb7"], "worldpay_order_id": {"transaction_id": "11f05537-8357-5718-a94c-4323e5bafeb7"}}</t>
  </si>
  <si>
    <t>nakj921@gmail.com</t>
  </si>
  <si>
    <t>11efc1ca-ba8e-4166-ac14-8fd91f681600</t>
  </si>
  <si>
    <t>AKARI NORO</t>
  </si>
  <si>
    <t>11f05537-3e0c-4e02-a56e-8f322357692d</t>
  </si>
  <si>
    <t>11f00b7f-123d-4cec-a485-77c8b2bb4fc5</t>
  </si>
  <si>
    <t>{"univapay-name": "國仲 厚助", "univapay-link-id": "11efc28b-fc57-edba-ab66-33dbf1a3af52", "univapay-phone-number": "+81 08043199299"}</t>
  </si>
  <si>
    <t>{"id_values": ["11f05537-3e0c-4e02-a56e-8f322357692d"], "worldpay_order_id": {"transaction_id": "11f05537-3e0c-4e02-a56e-8f322357692d"}}</t>
  </si>
  <si>
    <t>kourin0117@gmail.com</t>
  </si>
  <si>
    <t>11f00b7f-1363-284e-a4d9-7fbadbb8870e</t>
  </si>
  <si>
    <t>KOSUKE KUNINAKA</t>
  </si>
  <si>
    <t>11f05536-87b3-aa74-92c2-77ca604d4f09</t>
  </si>
  <si>
    <t>11efaeae-a620-cd9a-828d-e31b60eb7583</t>
  </si>
  <si>
    <t>{"univapay-name": "奥田祐樹", "univapay-link-id": "11eed16f-70d3-4e8c-a85d-4b264279094b", "univapay-phone-number": "08057030057"}</t>
  </si>
  <si>
    <t>{"id_values": ["11f05536-87b3-aa74-92c2-77ca604d4f09"], "worldpay_order_id": {"transaction_id": "11f05536-87b3-aa74-92c2-77ca604d4f09"}}</t>
  </si>
  <si>
    <t>yuuki.tomato.0301@gmail.com</t>
  </si>
  <si>
    <t>11eed310-f946-43d0-8a4d-730a4b976a81</t>
  </si>
  <si>
    <t>11f05536-8b9f-fac0-aca3-f7cc34c6a692</t>
  </si>
  <si>
    <t>11eed625-88f7-5872-85ff-d7b81e2b3c52</t>
  </si>
  <si>
    <t>{"univapay-name": "栂森弘光", "univapay-link-id": "11eed16a-4101-fe88-a85d-1f959ac69646", "univapay-phone-number": "09066693542"}</t>
  </si>
  <si>
    <t>{"id_values": ["11f05536-8b9f-fac0-aca3-f7cc34c6a692"], "worldpay_order_id": {"transaction_id": "11f05536-8b9f-fac0-aca3-f7cc34c6a692"}}</t>
  </si>
  <si>
    <t>toga0222hiro@gmail.com</t>
  </si>
  <si>
    <t>11eed625-894b-ba52-a5d4-3b606ec72a77</t>
  </si>
  <si>
    <t>11f05536-8767-23a2-8581-43060073de62</t>
  </si>
  <si>
    <t>11eed303-fa4b-1bb4-99ee-775261c6e716</t>
  </si>
  <si>
    <t>{"univapay-name": "長田 健", "univapay-link-id": "11eed16d-3d6a-c450-a85d-df3cd9d131f2", "univapay-phone-number": "09089337292"}</t>
  </si>
  <si>
    <t>{"id_values": ["11f05536-8767-23a2-8581-43060073de62"], "worldpay_order_id": {"transaction_id": "11f05536-8767-23a2-8581-43060073de62"}}</t>
  </si>
  <si>
    <t>sunjoin03@gmail.com</t>
  </si>
  <si>
    <t>11eed303-fa79-2c0c-866c-d3a33f5e5e71</t>
  </si>
  <si>
    <t>TAKESHI OSADA</t>
  </si>
  <si>
    <t>11f05535-e394-2662-bb30-ff297a1be545</t>
  </si>
  <si>
    <t>11eeeefb-b01c-7bd2-91c4-bb7a208bbbd9</t>
  </si>
  <si>
    <t>{"univapay-name": "越口一敏", "univapay-link-id": "11eed167-5536-b388-a0a8-b72508c8714a", "univapay-phone-number": "09079478004"}</t>
  </si>
  <si>
    <t>{"id_values": ["11f05535-e394-2662-bb30-ff297a1be545"], "worldpay_order_id": {"transaction_id": "11f05535-e394-2662-bb30-ff297a1be545"}}</t>
  </si>
  <si>
    <t>pcosikaz@gmail.com</t>
  </si>
  <si>
    <t>11eeeefb-b042-fd16-b6c7-eb406c779cf2</t>
  </si>
  <si>
    <t>KYASH MEMBER</t>
  </si>
  <si>
    <t>11f05535-b2cb-e8bc-8c53-7f6344b693e6</t>
  </si>
  <si>
    <t>11f05535-69a1-4e5c-8be5-d343ab18e044</t>
  </si>
  <si>
    <t>{"v54Eb1141": "", "univapay-phone-number": "09076835370"}</t>
  </si>
  <si>
    <t>{"customer_name": "野木 雄司", "customer_email": "tori.okuri.bunt@gmail.com", "product_detail_name": "AIみかみ秘密の部屋（全額返金保証付）"}</t>
  </si>
  <si>
    <t>{"id_values": ["11f05535-b2cb-e8bc-8c53-7f6344b693e6"], "worldpay_order_id": {"transaction_id": "11f05535-b2cb-e8bc-8c53-7f6344b693e6"}}</t>
  </si>
  <si>
    <t>tori.okuri.bunt@gmail.com</t>
  </si>
  <si>
    <t>YUJI NOGI</t>
  </si>
  <si>
    <t>11f05535-880b-0586-a9c3-4bafad21ec06</t>
  </si>
  <si>
    <t>{"customer_name": "野木 雄司", "customer_email": "tori.okuri.bunt@gmail.com", "product_detail_name": "【15分限定特典付き】AIXコンサルタント3日間完全攻略合宿"}</t>
  </si>
  <si>
    <t>{"id_values": ["11f05535-880b-0586-a9c3-4bafad21ec06"], "worldpay_order_id": {"transaction_id": "11f05535-880b-0586-a9c3-4bafad21ec06"}}</t>
  </si>
  <si>
    <t>11f05534-fdc8-1242-8e8d-d7f9ed199500</t>
  </si>
  <si>
    <t>11f054e5-29d1-ee26-b0b3-83597582db3e</t>
  </si>
  <si>
    <t>{"univapay-name": "藤村暁子", "univapay-link-id": "11eed167-3882-0918-a0a8-5718d0b2473f", "univapay-phone-number": "09011814941"}</t>
  </si>
  <si>
    <t>{"id_values": ["11f05534-fdc8-1242-8e8d-d7f9ed199500"], "worldpay_order_id": {"transaction_id": "11f05534-fdc8-1242-8e8d-d7f9ed199500"}}</t>
  </si>
  <si>
    <t>akko3cool@gmail.com</t>
  </si>
  <si>
    <t>11ef1d66-2b80-5134-91c4-c39f128c4263</t>
  </si>
  <si>
    <t>AKIKO FUJIMURA</t>
  </si>
  <si>
    <t>11f05511-3e13-3c9c-b32c-7750fc8a6e83</t>
  </si>
  <si>
    <t>11f05510-3baa-fba8-a816-cbb407da5277</t>
  </si>
  <si>
    <t>{"v54Eb1141": "", "univapay-phone-number": "09041075841"}</t>
  </si>
  <si>
    <t>{"customer_name": "高瀬貴広", "customer_email": "akatonnbo1967.1@gmail.com", "product_detail_name": "AIみかみ秘密の部屋（全額返金保証付）"}</t>
  </si>
  <si>
    <t>{"id_values": ["11f05511-3e13-3c9c-b32c-7750fc8a6e83"], "worldpay_order_id": {"transaction_id": "11f05511-3e13-3c9c-b32c-7750fc8a6e83"}}</t>
  </si>
  <si>
    <t>akatonnbo1967.1@gmail.com</t>
  </si>
  <si>
    <t>TAKAHIRO TAKASE</t>
  </si>
  <si>
    <t>11f05511-1fec-267a-b32b-fb4b52def9ba</t>
  </si>
  <si>
    <t>11f0550f-d791-ea82-a782-9f8e5f6a37db</t>
  </si>
  <si>
    <t>{"v54Eb1141": "", "univapay-phone-number": "08047685632"}</t>
  </si>
  <si>
    <t>{"customer_name": "澤成子", "customer_email": "seypon@gmail.com", "product_detail_name": "みかみの秘密の部屋 ~購入後1週間以内に限り【全額返金保証付き】~"}</t>
  </si>
  <si>
    <t>{"id_values": ["3100500245378", "00012", "0020880"], "stratus_transaction_id": {"terminal_id": "3100500245378", "request_number": "00012", "authorization_code": "0020880"}}</t>
  </si>
  <si>
    <t>seypon@gmail.com</t>
  </si>
  <si>
    <t>SEIKO SAWA</t>
  </si>
  <si>
    <t>11f05510-435a-144c-b324-ef72d342975c</t>
  </si>
  <si>
    <t>{"customer_name": "高瀬貴広", "customer_email": "akatonnbo1967.1@gmail.com", "product_detail_name": "【15分限定特典付き】AIXコンサルタント3日間完全攻略合宿"}</t>
  </si>
  <si>
    <t>{"id_values": ["11f05510-435a-144c-b324-ef72d342975c"], "worldpay_order_id": {"transaction_id": "11f05510-435a-144c-b324-ef72d342975c"}}</t>
  </si>
  <si>
    <t>11f0550f-e042-6198-a78b-a3c259de7553</t>
  </si>
  <si>
    <t>{"customer_name": "澤成子", "customer_email": "seypon@gmail.com", "product_detail_name": "【15分限定特典付き】SNSマーケ完全攻略ダイナマイト合宿"}</t>
  </si>
  <si>
    <t>{"id_values": ["3100500245378", "00011", "0044720"], "stratus_transaction_id": {"terminal_id": "3100500245378", "request_number": "00011", "authorization_code": "0044720"}}</t>
  </si>
  <si>
    <t>11f0550c-5e27-8f6a-81e7-f794f74944b3</t>
  </si>
  <si>
    <t>11f0550b-439e-07a6-bf6b-e759498beb40</t>
  </si>
  <si>
    <t>{"v54Eb1141": "", "univapay-phone-number": "09057023964"}</t>
  </si>
  <si>
    <t>{"customer_name": "磯崎明子", "customer_email": "skymat1112@icloud.com", "product_detail_name": "AIみかみ秘密の部屋（全額返金保証付）"}</t>
  </si>
  <si>
    <t>{"id_values": ["3100500245378", "00009", "0465004"], "stratus_transaction_id": {"terminal_id": "3100500245378", "request_number": "00009", "authorization_code": "0465004"}}</t>
  </si>
  <si>
    <t>skymat1112@icloud.com</t>
  </si>
  <si>
    <t>AKIKO ISOZAKI</t>
  </si>
  <si>
    <t>11f0550b-4ba5-a92c-9703-733e4fef6593</t>
  </si>
  <si>
    <t>{"customer_name": "磯崎明子", "customer_email": "skymat1112@icloud.com", "product_detail_name": "【15分限定特典付き】AIXコンサルタント3日間完全攻略合宿"}</t>
  </si>
  <si>
    <t>{"id_values": ["3100500245378", "00008", "0435004"], "stratus_transaction_id": {"terminal_id": "3100500245378", "request_number": "00008", "authorization_code": "0435004"}}</t>
  </si>
  <si>
    <t>11f05505-c5fe-6642-8e64-c31139fdfdf2</t>
  </si>
  <si>
    <t>11f05505-a00b-489c-b8d3-3f94d65b2793</t>
  </si>
  <si>
    <t>{"v54Eb1141": "", "univapay-phone-number": "08015576536"}</t>
  </si>
  <si>
    <t>{"customer_name": "地主めぐみ", "customer_email": "megu.ujsshfm.happysky0218@docomo.ne.jp", "product_detail_name": "【15分限定特典付き】AIXコンサルタント3日間完全攻略合宿"}</t>
  </si>
  <si>
    <t>{"id_values": ["3100500245378", "00006", "0700006"], "stratus_transaction_id": {"terminal_id": "3100500245378", "request_number": "00006", "authorization_code": "0700006"}}</t>
  </si>
  <si>
    <t>megu.ujsshfm.happysky0218@docomo.ne.jp</t>
  </si>
  <si>
    <t>MEGUMI JINUSHI</t>
  </si>
  <si>
    <t>11f05503-5753-df94-8df7-ab86070b5547</t>
  </si>
  <si>
    <t>11f05502-1cb4-b90e-9f34-d70ac81fa608</t>
  </si>
  <si>
    <t>{"v54Eb1141": "", "univapay-phone-number": "08057082335"}</t>
  </si>
  <si>
    <t>{"customer_name": "松本基宏", "customer_email": "motohiro.matsumoto.0105@gmail.com", "product_detail_name": "AIみかみ秘密の部屋（全額返金保証付）"}</t>
  </si>
  <si>
    <t>{"id_values": ["3100500245378", "00004", "0016341"], "stratus_transaction_id": {"terminal_id": "3100500245378", "request_number": "00004", "authorization_code": "0016341"}}</t>
  </si>
  <si>
    <t>motohiro.matsumoto.0105@gmail.com</t>
  </si>
  <si>
    <t>YASUYOSHI MATSUMOTO</t>
  </si>
  <si>
    <t>11f05502-26b2-ff7e-a342-034291fe3ea1</t>
  </si>
  <si>
    <t>{"customer_name": "松本基宏", "customer_email": "motohiro.matsumoto.0105@gmail.com", "product_detail_name": "【15分限定特典付き】AIXコンサルタント3日間完全攻略合宿"}</t>
  </si>
  <si>
    <t>{"id_values": ["3100500245378", "00003", "0038213"], "stratus_transaction_id": {"terminal_id": "3100500245378", "request_number": "00003", "authorization_code": "0038213"}}</t>
  </si>
  <si>
    <t>11f054ff-2223-03c6-9cc1-4f38363f8e62</t>
  </si>
  <si>
    <t>11f054ff-039d-7670-9c69-9bb8c34597cf</t>
  </si>
  <si>
    <t>{"v54Eb1141": "", "univapay-phone-number": "09023666653"}</t>
  </si>
  <si>
    <t>{"customer_name": "亀ヶ川貴弘", "customer_email": "kikerathedud@gmail.com", "product_detail_name": "最速1分でバズ投稿を量産できる禁断のAIテンプレパック"}</t>
  </si>
  <si>
    <t>{"id_values": ["11f054ff-2223-03c6-9cc1-4f38363f8e62"], "worldpay_order_id": {"transaction_id": "11f054ff-2223-03c6-9cc1-4f38363f8e62"}}</t>
  </si>
  <si>
    <t>kikerathedud@gmail.com</t>
  </si>
  <si>
    <t>TAKAHIRO KIKEGAWA</t>
  </si>
  <si>
    <t>11f054ff-5ee3-e7e4-9c7f-6bae525fe16a</t>
  </si>
  <si>
    <t>11f054fd-dba4-5f5e-90c5-db735241139d</t>
  </si>
  <si>
    <t>{"v54Eb1141": "", "univapay-phone-number": "09051494757"}</t>
  </si>
  <si>
    <t>{"customer_name": "尾崎弘樹", "customer_email": "mini329823@gmail.com", "product_detail_name": "みかみの秘密の部屋 ~購入後1週間以内に限り【全額返金保証付き】~"}</t>
  </si>
  <si>
    <t>{"id_values": ["11f054ff-5ee3-e7e4-9c7f-6bae525fe16a"], "worldpay_order_id": {"transaction_id": "11f054ff-5ee3-e7e4-9c7f-6bae525fe16a"}}</t>
  </si>
  <si>
    <t>mini329823@gmail.com</t>
  </si>
  <si>
    <t>HIROKI OZAKI</t>
  </si>
  <si>
    <t>11f054fd-ebdc-343c-a92b-abc9a985c38b</t>
  </si>
  <si>
    <t>{"customer_name": "尾崎弘樹", "customer_email": "mini329823@gmail.com", "product_detail_name": "【15分限定特典付き】SNSマーケ完全攻略ダイナマイト合宿"}</t>
  </si>
  <si>
    <t>{"id_values": ["11f054fd-ebdc-343c-a92b-abc9a985c38b"], "worldpay_order_id": {"transaction_id": "11f054fd-ebdc-343c-a92b-abc9a985c38b"}}</t>
  </si>
  <si>
    <t>11f054fa-70fd-2bd4-a828-cf4e7d775f1b</t>
  </si>
  <si>
    <t>11f054f9-9e82-1016-80f5-f3becee4be7e</t>
  </si>
  <si>
    <t>{"v54Eb1141": "", "univapay-phone-number": "09050032634"}</t>
  </si>
  <si>
    <t>{"customer_name": "沢井聖香", "customer_email": "seika.s0301@gmail.com", "product_detail_name": "みかみの秘密の部屋 ~購入後1週間以内に限り【全額返金保証付き】~"}</t>
  </si>
  <si>
    <t>{"id_values": ["11f054fa-70fd-2bd4-a828-cf4e7d775f1b"], "worldpay_order_id": {"transaction_id": "11f054fa-70fd-2bd4-a828-cf4e7d775f1b"}}</t>
  </si>
  <si>
    <t>seika.s0301@gmail.com</t>
  </si>
  <si>
    <t>SEIKA SAWAI</t>
  </si>
  <si>
    <t>11f054f9-a45a-684e-bc37-5fe2d5752256</t>
  </si>
  <si>
    <t>{"customer_name": "沢井聖香", "customer_email": "seika.s0301@gmail.com", "product_detail_name": "【15分限定特典付き】SNSマーケ完全攻略ダイナマイト合宿"}</t>
  </si>
  <si>
    <t>{"id_values": ["11f054f9-a45a-684e-bc37-5fe2d5752256"], "worldpay_order_id": {"transaction_id": "11f054f9-a45a-684e-bc37-5fe2d5752256"}}</t>
  </si>
  <si>
    <t>11f054f5-e6d0-d130-9d35-dbfed2a28c85</t>
  </si>
  <si>
    <t>11f054f5-df7d-94fe-8823-8f79b7508063</t>
  </si>
  <si>
    <t>{"v54Eb1141": "", "univapay-phone-number": "08039451120"}</t>
  </si>
  <si>
    <t>{"customer_name": "有江亜弥", "customer_email": "tun.19@icloud.com", "product_detail_name": "【15分限定特典付き】SNSマーケ完全攻略ダイナマイト合宿"}</t>
  </si>
  <si>
    <t>{"id_values": ["11f054f5-e6d0-d130-9d35-dbfed2a28c85"], "worldpay_order_id": {"transaction_id": "11f054f5-e6d0-d130-9d35-dbfed2a28c85"}}</t>
  </si>
  <si>
    <t>tun.19@icloud.com</t>
  </si>
  <si>
    <t>TSUGUMI ARIE</t>
  </si>
  <si>
    <t>11f054f5-a808-e03c-961c-2f125aa9db36</t>
  </si>
  <si>
    <t>11f054f4-cc5b-6ec4-95d3-0ffdbb4ad33f</t>
  </si>
  <si>
    <t>{"v54Eb1141": "", "univapay-phone-number": "09010829910"}</t>
  </si>
  <si>
    <t>{"customer_name": "手嶋弘樹", "customer_email": "hotteshima@gmail.com", "product_detail_name": "AIみかみ秘密の部屋（全額返金保証付）"}</t>
  </si>
  <si>
    <t>{"id_values": ["11f054f5-a808-e03c-961c-2f125aa9db36"], "worldpay_order_id": {"transaction_id": "11f054f5-a808-e03c-961c-2f125aa9db36"}}</t>
  </si>
  <si>
    <t>hotteshima@gmail.com</t>
  </si>
  <si>
    <t>HIROKI TESHIMA</t>
  </si>
  <si>
    <t>11f054f4-d51a-f0fc-a1c5-1bdc76532512</t>
  </si>
  <si>
    <t>{"customer_name": "手嶋弘樹", "customer_email": "hotteshima@gmail.com", "product_detail_name": "【15分限定特典付き】AIXコンサルタント3日間完全攻略合宿"}</t>
  </si>
  <si>
    <t>{"id_values": ["11f054f4-d51a-f0fc-a1c5-1bdc76532512"], "worldpay_order_id": {"transaction_id": "11f054f4-d51a-f0fc-a1c5-1bdc76532512"}}</t>
  </si>
  <si>
    <t>11f054f3-5fb7-6f94-9c56-5f4127f5d85b</t>
  </si>
  <si>
    <t>11f054f3-41ca-0f1e-a843-e3adedeec629</t>
  </si>
  <si>
    <t>{"v4923486A": "", "univapay-phone-number": "08035021834"}</t>
  </si>
  <si>
    <t>{"customer_name": "恒吉牧子", "customer_email": "makiko.trose@gmail.com", "product_detail_name": "AIみかみ秘密の部屋（全額返金保証付）"}</t>
  </si>
  <si>
    <t>{"id_values": ["11f054f3-5fb7-6f94-9c56-5f4127f5d85b"], "worldpay_order_id": {"transaction_id": "11f054f3-5fb7-6f94-9c56-5f4127f5d85b"}}</t>
  </si>
  <si>
    <t>makiko.trose@gmail.com</t>
  </si>
  <si>
    <t>MAKIKO TSUNEYOSHI</t>
  </si>
  <si>
    <t>11f054f3-84ee-8ed2-b19e-d759d2fc94ee</t>
  </si>
  <si>
    <t>11f054f2-6f63-ea4a-a815-774e589c6aa3</t>
  </si>
  <si>
    <t>{"v54Eb1141": "", "univapay-phone-number": "0701482126"}</t>
  </si>
  <si>
    <t>{"customer_name": "里見道代", "customer_email": "sa.komichi0725@icloud.com", "product_detail_name": "みかみの秘密の部屋 ~購入後1週間以内に限り【全額返金保証付き】~"}</t>
  </si>
  <si>
    <t>{"id_values": ["3100500245378", "00097", "0230000"], "stratus_transaction_id": {"terminal_id": "3100500245378", "request_number": "00097", "authorization_code": "0230000"}}</t>
  </si>
  <si>
    <t>sa.komichi0725@icloud.com</t>
  </si>
  <si>
    <t>MICHIYO SATOMI</t>
  </si>
  <si>
    <t>11f054f3-4b21-6152-9501-1f95e8d2c10f</t>
  </si>
  <si>
    <t>11f054f3-4492-87c6-b0c8-7b20806e1ed1</t>
  </si>
  <si>
    <t>{"v54Eb1141": "", "univapay-phone-number": "08057024816"}</t>
  </si>
  <si>
    <t>{"customer_name": "紺地 弥生", "customer_email": "saltjazz7piece@yahoo.co.jp", "product_detail_name": "【15分限定特典付き】AIXコンサルタント3日間完全攻略合宿"}</t>
  </si>
  <si>
    <t>{"id_values": ["3100500245378", "00096", "0411477"], "stratus_transaction_id": {"terminal_id": "3100500245378", "request_number": "00096", "authorization_code": "0411477"}}</t>
  </si>
  <si>
    <t>saltjazz7piece@yahoo.co.jp</t>
  </si>
  <si>
    <t>YAYOI KONJI</t>
  </si>
  <si>
    <t>11f054f2-c0bd-3f86-98fa-df291fe1adad</t>
  </si>
  <si>
    <t>{"customer_name": "里見道代", "customer_email": "sa.komichi0725@icloud.com", "product_detail_name": "【15分限定特典付き】SNSマーケ完全攻略ダイナマイト合宿"}</t>
  </si>
  <si>
    <t>{"id_values": ["3100500245378", "00094", "0220000"], "stratus_transaction_id": {"terminal_id": "3100500245378", "request_number": "00094", "authorization_code": "0220000"}}</t>
  </si>
  <si>
    <t>11f054f2-52d5-7ca4-a14a-0bd7d001a258</t>
  </si>
  <si>
    <t>11f054f1-3f1d-7140-857f-6fea89ed214e</t>
  </si>
  <si>
    <t>{"v54Eb1141": "", "univapay-phone-number": "09070997391"}</t>
  </si>
  <si>
    <t>{"customer_name": "原田朋哉", "customer_email": "harada.tomoya@toss2.com", "product_detail_name": "AIみかみ秘密の部屋（全額返金保証付）"}</t>
  </si>
  <si>
    <t>{"id_values": ["11f054f2-52d5-7ca4-a14a-0bd7d001a258"], "worldpay_order_id": {"transaction_id": "11f054f2-52d5-7ca4-a14a-0bd7d001a258"}}</t>
  </si>
  <si>
    <t>harada.tomoya@toss2.com</t>
  </si>
  <si>
    <t>TOMOYA HARADA</t>
  </si>
  <si>
    <t>11f054f1-9e27-b2a4-b01a-d38a16ece2a8</t>
  </si>
  <si>
    <t>11f054f0-5fcc-87ba-94c6-5735fb02dde8</t>
  </si>
  <si>
    <t>{"v54Eb1141": "", "univapay-phone-number": "07089416180"}</t>
  </si>
  <si>
    <t>{"customer_name": "山越慎也", "customer_email": "silvervoice5011@gmail.com", "product_detail_name": "AIみかみ秘密の部屋（全額返金保証付）"}</t>
  </si>
  <si>
    <t>{"id_values": ["11f054f1-9e27-b2a4-b01a-d38a16ece2a8"], "worldpay_order_id": {"transaction_id": "11f054f1-9e27-b2a4-b01a-d38a16ece2a8"}}</t>
  </si>
  <si>
    <t>silvervoice5011@gmail.com</t>
  </si>
  <si>
    <t>SHINYA YAMAKOSHI</t>
  </si>
  <si>
    <t>11f054f1-5432-58ac-954c-5fc89bafe8a3</t>
  </si>
  <si>
    <t>{"customer_name": "原田朋哉", "customer_email": "harada.tomoya@toss2.com", "product_detail_name": "【15分限定特典付き】AIXコンサルタント3日間完全攻略合宿"}</t>
  </si>
  <si>
    <t>{"id_values": ["11f054f1-5432-58ac-954c-5fc89bafe8a3"], "worldpay_order_id": {"transaction_id": "11f054f1-5432-58ac-954c-5fc89bafe8a3"}}</t>
  </si>
  <si>
    <t>11f054f0-66bd-eb0e-94cc-bf7d20731ac6</t>
  </si>
  <si>
    <t>{"customer_name": "山越慎也", "customer_email": "silvervoice5011@gmail.com", "product_detail_name": "【15分限定特典付き】AIXコンサルタント3日間完全攻略合宿"}</t>
  </si>
  <si>
    <t>{"id_values": ["11f054f0-66bd-eb0e-94cc-bf7d20731ac6"], "worldpay_order_id": {"transaction_id": "11f054f0-66bd-eb0e-94cc-bf7d20731ac6"}}</t>
  </si>
  <si>
    <t>11f054ef-6479-b536-8c19-4ff2c8595f9d</t>
  </si>
  <si>
    <t>11f054ee-3872-88a6-89b1-b7d461a05635</t>
  </si>
  <si>
    <t>{"v54Eb1141": "", "univapay-phone-number": "09070869810"}</t>
  </si>
  <si>
    <t>{"customer_name": "棚田明", "customer_email": "konnyaku43@gmail.com", "product_detail_name": "みかみの秘密の部屋 ~購入後1週間以内に限り【全額返金保証付き】~"}</t>
  </si>
  <si>
    <t>{"id_values": ["11f054ef-6479-b536-8c19-4ff2c8595f9d"], "worldpay_order_id": {"transaction_id": "11f054ef-6479-b536-8c19-4ff2c8595f9d"}}</t>
  </si>
  <si>
    <t>konnyaku43@gmail.com</t>
  </si>
  <si>
    <t>AKIRA TANADA</t>
  </si>
  <si>
    <t>11f054ee-5e73-bb2e-8b7b-bf38e7d85760</t>
  </si>
  <si>
    <t>{"customer_name": "棚田明", "customer_email": "konnyaku43@gmail.com", "product_detail_name": "【15分限定特典付き】SNSマーケ完全攻略ダイナマイト合宿"}</t>
  </si>
  <si>
    <t>{"id_values": ["11f054ee-5e73-bb2e-8b7b-bf38e7d85760"], "worldpay_order_id": {"transaction_id": "11f054ee-5e73-bb2e-8b7b-bf38e7d85760"}}</t>
  </si>
  <si>
    <t>11f054ec-5454-feca-ba9a-57392d84a525</t>
  </si>
  <si>
    <t>11f054ec-4c5d-8138-adce-97f6c3fe1bd4</t>
  </si>
  <si>
    <t>{"v54Eb1141": "", "univapay-phone-number": "08070695193"}</t>
  </si>
  <si>
    <t>{"customer_name": "高須充泰", "customer_email": "takasu02@mmneo.co.jp", "product_detail_name": "【15分限定特典付き】AIXコンサルタント3日間完全攻略合宿"}</t>
  </si>
  <si>
    <t>{"id_values": ["11f054ec-5454-feca-ba9a-57392d84a525"], "worldpay_order_id": {"transaction_id": "11f054ec-5454-feca-ba9a-57392d84a525"}}</t>
  </si>
  <si>
    <t>takasu02@mmneo.co.jp</t>
  </si>
  <si>
    <t>MITSUYASU TAKASU</t>
  </si>
  <si>
    <t>UC CARD CO., LTD.</t>
  </si>
  <si>
    <t>11f054eb-5144-4cbe-9e9d-037f151f50a8</t>
  </si>
  <si>
    <t>11f054eb-4632-0e2e-ad30-5b39fbe6fb4a</t>
  </si>
  <si>
    <t>{"v54Eb1141": "", "univapay-phone-number": "08074175005"}</t>
  </si>
  <si>
    <t>{"customer_name": "田中一弘", "customer_email": "kt200809@gmail.com", "product_detail_name": "【15分限定特典付き】AIXコンサルタント3日間完全攻略合宿"}</t>
  </si>
  <si>
    <t>{"id_values": ["11f054eb-5144-4cbe-9e9d-037f151f50a8"], "worldpay_order_id": {"transaction_id": "11f054eb-5144-4cbe-9e9d-037f151f50a8"}}</t>
  </si>
  <si>
    <t>kt200809@gmail.com</t>
  </si>
  <si>
    <t>KAZUHIRO TANAKA</t>
  </si>
  <si>
    <t>11f054e5-b72e-f30e-9797-7bbf682e587e</t>
  </si>
  <si>
    <t>11f054e5-9fd4-051e-b22a-cb1ec17ce94d</t>
  </si>
  <si>
    <t>{"v54Eb1141": "", "univapay-phone-number": "07043715528"}</t>
  </si>
  <si>
    <t>{"customer_name": "板倉健一", "customer_email": "gxpfang2315@gmail.com", "product_detail_name": "【15分限定特典付き】AIXコンサルタント3日間完全攻略合宿"}</t>
  </si>
  <si>
    <t>{"id_values": ["11f054e5-b72e-f30e-9797-7bbf682e587e"], "worldpay_order_id": {"transaction_id": "11f054e5-b72e-f30e-9797-7bbf682e587e"}}</t>
  </si>
  <si>
    <t>gxpfang2315@gmail.com</t>
  </si>
  <si>
    <t>KENICHI ITAKURA</t>
  </si>
  <si>
    <t>11f054e2-7dc3-b724-996e-3320a4bdadc0</t>
  </si>
  <si>
    <t>11f054e2-41b7-3080-98bc-2f3585f44e85</t>
  </si>
  <si>
    <t>{"v54Eb1141": "", "univapay-phone-number": "08071926684"}</t>
  </si>
  <si>
    <t>{"customer_name": "飯盛 巳穂", "customer_email": "mihoiimori8@gmail.com", "product_detail_name": "【15分限定特典付き】AIXコンサルタント3日間完全攻略合宿"}</t>
  </si>
  <si>
    <t>{"id_values": ["11f054e2-7dc3-b724-996e-3320a4bdadc0"], "worldpay_order_id": {"transaction_id": "11f054e2-7dc3-b724-996e-3320a4bdadc0"}}</t>
  </si>
  <si>
    <t>mihoiimori8@gmail.com</t>
  </si>
  <si>
    <t>MISAO KAWAI</t>
  </si>
  <si>
    <t>11f054e0-b1ce-fee0-b2d6-cfef5e1083a3</t>
  </si>
  <si>
    <t>11f054e0-aa96-5376-a908-cbea9681a5ff</t>
  </si>
  <si>
    <t>{"v54Eb1141": "", "univapay-phone-number": "09098082469"}</t>
  </si>
  <si>
    <t>{"customer_name": "山田清崇", "customer_email": "ykbm716@yahoo.co.jp", "product_detail_name": "【15分限定特典付き】AIXコンサルタント3日間完全攻略合宿"}</t>
  </si>
  <si>
    <t>{"id_values": ["3100500245378", "00091", "0409647"], "stratus_transaction_id": {"terminal_id": "3100500245378", "request_number": "00091", "authorization_code": "0409647"}}</t>
  </si>
  <si>
    <t>ykbm716@yahoo.co.jp</t>
  </si>
  <si>
    <t>KIYOTAKA YAMADA</t>
  </si>
  <si>
    <t>11f054da-5e23-07f6-82f0-0be1109598ef</t>
  </si>
  <si>
    <t>11f054d9-a7ea-4292-b0ad-1b7e3a19ae7e</t>
  </si>
  <si>
    <t>{"v54Eb1141": "", "univapay-phone-number": "08032091809"}</t>
  </si>
  <si>
    <t>{"customer_name": "SHINJI SATO", "customer_email": "taira.shinji.2011@gmail.com", "product_detail_name": "AIみかみ秘密の部屋（全額返金保証付）"}</t>
  </si>
  <si>
    <t>{"id_values": ["11f054da-5e23-07f6-82f0-0be1109598ef"], "worldpay_order_id": {"transaction_id": "11f054da-5e23-07f6-82f0-0be1109598ef"}}</t>
  </si>
  <si>
    <t>taira.shinji.2011@gmail.com</t>
  </si>
  <si>
    <t>SHINJI SATO</t>
  </si>
  <si>
    <t>11f054d9-e561-8996-b12a-b3ae065e2746</t>
  </si>
  <si>
    <t>11f054d9-c65f-fbcc-8253-ef45c9971d16</t>
  </si>
  <si>
    <t>{"v54Eb1141": "", "univapay-phone-number": "08044750805"}</t>
  </si>
  <si>
    <t>{"customer_name": "橋本 朋美", "customer_email": "chintomo805@gmail.com", "product_detail_name": "【15分限定特典付き】SNSマーケ完全攻略ダイナマイト合宿"}</t>
  </si>
  <si>
    <t>{"id_values": ["11f054d9-e561-8996-b12a-b3ae065e2746"], "worldpay_order_id": {"transaction_id": "11f054d9-e561-8996-b12a-b3ae065e2746"}}</t>
  </si>
  <si>
    <t>chintomo805@gmail.com</t>
  </si>
  <si>
    <t>TOMOMI HASHIMOTO</t>
  </si>
  <si>
    <t>11f054d9-b052-fd2a-bcb7-a709ffdc7688</t>
  </si>
  <si>
    <t>{"customer_name": "SHINJI SATO", "customer_email": "taira.shinji.2011@gmail.com", "product_detail_name": "【15分限定特典付き】AIXコンサルタント3日間完全攻略合宿"}</t>
  </si>
  <si>
    <t>{"id_values": ["11f054d9-b052-fd2a-bcb7-a709ffdc7688"], "worldpay_order_id": {"transaction_id": "11f054d9-b052-fd2a-bcb7-a709ffdc7688"}}</t>
  </si>
  <si>
    <t>11f054d8-bb27-d0be-81b6-1f4897dd8a54</t>
  </si>
  <si>
    <t>11f054d8-abb2-c1b6-8900-733908ba42f3</t>
  </si>
  <si>
    <t>{"univapay-name": "佐藤隼", "univapay-link-id": "11eefd41-0129-49bc-b0c1-b7661de45531", "univapay-phone-number": "+81 09061006325"}</t>
  </si>
  <si>
    <t>{"id_values": ["11f054d8-bb27-d0be-81b6-1f4897dd8a54"], "worldpay_order_id": {"transaction_id": "11f054d8-bb27-d0be-81b6-1f4897dd8a54"}}</t>
  </si>
  <si>
    <t>suger19toys@gmail.com</t>
  </si>
  <si>
    <t>JUN SATO</t>
  </si>
  <si>
    <t>11f054d8-58c2-a0b6-8ef6-03896e771f28</t>
  </si>
  <si>
    <t>11f054d8-4ada-6a06-a551-6b3796fd5345</t>
  </si>
  <si>
    <t>{"univapay-name": "佐藤隼", "univapay-link-id": "11eefd40-d9a5-dcc0-b0c1-cfae83b1d4ff", "univapay-phone-number": "+81 09061006325"}</t>
  </si>
  <si>
    <t>{"id_values": ["11f054d8-58c2-a0b6-8ef6-03896e771f28"], "worldpay_order_id": {"transaction_id": "11f054d8-58c2-a0b6-8ef6-03896e771f28"}}</t>
  </si>
  <si>
    <t>11f054d8-2184-2c0a-88ab-63b157c3397f</t>
  </si>
  <si>
    <t>11f054d8-0ec3-a960-8ebf-97c4c8fad914</t>
  </si>
  <si>
    <t>{"id_values": ["11f054d8-2184-2c0a-88ab-63b157c3397f"], "worldpay_order_id": {"transaction_id": "11f054d8-2184-2c0a-88ab-63b157c3397f"}}</t>
  </si>
  <si>
    <t>11f054d6-7f6e-f004-b568-676a562fe232</t>
  </si>
  <si>
    <t>11f054d6-749d-6322-b549-c767e58129f0</t>
  </si>
  <si>
    <t>{"v54Eb1141": "", "univapay-phone-number": "08016983829"}</t>
  </si>
  <si>
    <t>{"customer_name": "小山克明", "customer_email": "totalevolution2015@gmail.com", "product_detail_name": "【15分限定特典付き】AIXコンサルタント3日間完全攻略合宿"}</t>
  </si>
  <si>
    <t>{"id_values": ["3100500245378", "00089", "0153527"], "stratus_transaction_id": {"terminal_id": "3100500245378", "request_number": "00089", "authorization_code": "0153527"}}</t>
  </si>
  <si>
    <t>totalevolution2015@gmail.com</t>
  </si>
  <si>
    <t>KATSUAKI OYAMA</t>
  </si>
  <si>
    <t>11f054d3-fe1e-9f06-bdc3-a3b94d46e9e5</t>
  </si>
  <si>
    <t>11f054d3-f51d-dae8-947f-a74083e308f8</t>
  </si>
  <si>
    <t>{"v54Eb1141": "", "univapay-phone-number": "08070951999"}</t>
  </si>
  <si>
    <t>{"customer_name": "戸祭博登", "customer_email": "hirotoma1116@icloud.com", "product_detail_name": "【15分限定特典付き】AIXコンサルタント3日間完全攻略合宿"}</t>
  </si>
  <si>
    <t>{"id_values": ["11f054d3-fe1e-9f06-bdc3-a3b94d46e9e5"], "worldpay_order_id": {"transaction_id": "11f054d3-fe1e-9f06-bdc3-a3b94d46e9e5"}}</t>
  </si>
  <si>
    <t>hirotoma1116@icloud.com</t>
  </si>
  <si>
    <t>HIROTO TOMATURI</t>
  </si>
  <si>
    <t>SAITAMA RESONA BANK,LTD.</t>
  </si>
  <si>
    <t>11f054d2-dcd2-fc12-bc86-6b5b778379f5</t>
  </si>
  <si>
    <t>11f054d2-c3d0-fe58-b654-977a68ff6bdf</t>
  </si>
  <si>
    <t>{"v54Eb1141": "", "univapay-phone-number": "08054625528"}</t>
  </si>
  <si>
    <t>{"customer_name": "いのうえしんじ", "customer_email": "inoue.shinji@gmail.com", "product_detail_name": "【超特価割引】SNSマーケ完全攻略ダイナマイト合宿"}</t>
  </si>
  <si>
    <t>{"id_values": ["11f054d2-dcd2-fc12-bc86-6b5b778379f5"], "worldpay_order_id": {"transaction_id": "11f054d2-dcd2-fc12-bc86-6b5b778379f5"}}</t>
  </si>
  <si>
    <t>inoue.shinji@gmail.com</t>
  </si>
  <si>
    <t>INOUE SHINJI</t>
  </si>
  <si>
    <t>11f05475-48fa-2428-86af-ff69896452ca</t>
  </si>
  <si>
    <t>11f05475-3576-8b8a-869a-53e0c2c95ab1</t>
  </si>
  <si>
    <t>{"v54Eb1141": "", "univapay-phone-number": "08065032641"}</t>
  </si>
  <si>
    <t>{"customer_name": "中山裕希子", "customer_email": "fivestars04181107@gmail.com", "product_detail_name": "【15分限定特典付き】AIXコンサルタント3日間完全攻略合宿"}</t>
  </si>
  <si>
    <t>{"id_values": ["11f05475-48fa-2428-86af-ff69896452ca"], "worldpay_order_id": {"transaction_id": "11f05475-48fa-2428-86af-ff69896452ca"}}</t>
  </si>
  <si>
    <t>fivestars04181107@gmail.com</t>
  </si>
  <si>
    <t>YUKIKO NAKAYAMA</t>
  </si>
  <si>
    <t>11f05470-547a-8982-9187-0ffd65d64f75</t>
  </si>
  <si>
    <t>11f05470-4409-e16a-bae0-3f1f1559e0fc</t>
  </si>
  <si>
    <t>{"id_values": ["11f05470-547a-8982-9187-0ffd65d64f75"], "worldpay_order_id": {"transaction_id": "11f05470-547a-8982-9187-0ffd65d64f75"}}</t>
  </si>
  <si>
    <t>11f05470-8d8e-d4d0-bb0f-178590d578db</t>
  </si>
  <si>
    <t>11f05470-7ac5-2110-bb03-f709d4d5bd46</t>
  </si>
  <si>
    <t>{"id_values": ["11f05470-8d8e-d4d0-bb0f-178590d578db"], "worldpay_order_id": {"transaction_id": "11f05470-8d8e-d4d0-bb0f-178590d578db"}}</t>
  </si>
  <si>
    <t>11f054cc-f8af-8744-af18-7f13eca054cc</t>
  </si>
  <si>
    <t>11f054cc-f052-edac-a579-d78721e07749</t>
  </si>
  <si>
    <t>{"v54Eb1141": "", "univapay-phone-number": "09085717837"}</t>
  </si>
  <si>
    <t>{"customer_name": "森 永樹", "customer_email": "nagi.bosco@gmail.com", "product_detail_name": "【15分限定特典付き】AIXコンサルタント3日間完全攻略合宿"}</t>
  </si>
  <si>
    <t>{"id_values": ["11f054cc-f8af-8744-af18-7f13eca054cc"], "worldpay_order_id": {"transaction_id": "11f054cc-f8af-8744-af18-7f13eca054cc"}}</t>
  </si>
  <si>
    <t>nagi.bosco@gmail.com</t>
  </si>
  <si>
    <t>NAGAKI MORI</t>
  </si>
  <si>
    <t>11f0519c-12dc-db14-8a5d-5341b97ef02c</t>
  </si>
  <si>
    <t>11f0519b-1e0f-dffa-b660-af3338e3231d</t>
  </si>
  <si>
    <t>{"v54Eb1141": "", "univapay-phone-number": "09077583283"}</t>
  </si>
  <si>
    <t>{"customer_name": "畑下 拓樹", "customer_email": "h.hatashita@positiveagingfitness.com", "product_detail_name": "AIみかみ秘密の部屋（全額返金保証付）"}</t>
  </si>
  <si>
    <t>{"id_values": ["11f0519c-12dc-db14-8a5d-5341b97ef02c"], "worldpay_order_id": {"transaction_id": "11f0519c-12dc-db14-8a5d-5341b97ef02c"}}</t>
  </si>
  <si>
    <t>h.hatashita@positiveagingfitness.com</t>
  </si>
  <si>
    <t>HIROKI HATASHITA</t>
  </si>
  <si>
    <t>11f054cc-4c20-deb0-b37f-abdf58b73bee</t>
  </si>
  <si>
    <t>11f054cc-2828-bfaa-a3e5-8b0238ebb262</t>
  </si>
  <si>
    <t>{"v54Eb1141": "", "univapay-phone-number": "08040193480"}</t>
  </si>
  <si>
    <t>{"customer_name": "ムラタ ヒロコ", "customer_email": "mayukenyuu@gmail.com", "product_detail_name": "【15分限定特典付き】AIXコンサルタント3日間完全攻略合宿"}</t>
  </si>
  <si>
    <t>{"id_values": ["11f054cc-4c20-deb0-b37f-abdf58b73bee"], "worldpay_order_id": {"transaction_id": "11f054cc-4c20-deb0-b37f-abdf58b73bee"}}</t>
  </si>
  <si>
    <t>mayukenyuu@gmail.com</t>
  </si>
  <si>
    <t>HIROKO MURATA</t>
  </si>
  <si>
    <t>11f0520c-3ec4-ce06-9624-8f9dac5af07d</t>
  </si>
  <si>
    <t>11f0520c-12a7-1efa-81d6-7331bc1dbbc8</t>
  </si>
  <si>
    <t>{"v54Eb1141": "", "univapay-phone-number": "09040206043"}</t>
  </si>
  <si>
    <t>{"customer_name": "岩田恭子", "customer_email": "gravure.lis@gmail.com", "product_detail_name": "【15分限定特典付き】AIXコンサルタント3日間完全攻略合宿"}</t>
  </si>
  <si>
    <t>{"id_values": ["11f0520c-3ec4-ce06-9624-8f9dac5af07d"], "worldpay_order_id": {"transaction_id": "11f0520c-3ec4-ce06-9624-8f9dac5af07d"}}</t>
  </si>
  <si>
    <t>gravure.lis@gmail.com</t>
  </si>
  <si>
    <t>KYOKO IWATA</t>
  </si>
  <si>
    <t>11f054cb-9221-5670-b230-df62f3b9a682</t>
  </si>
  <si>
    <t>11f054ca-797b-dc2c-bba7-d7d63ea66d03</t>
  </si>
  <si>
    <t>{"v54Eb1141": "", "univapay-phone-number": "09061334511"}</t>
  </si>
  <si>
    <t>{"customer_name": "田中惣規", "customer_email": "t.soki.0121@gmail.com", "product_detail_name": "AIみかみ秘密の部屋（全額返金保証付）"}</t>
  </si>
  <si>
    <t>{"id_values": ["11f054cb-9221-5670-b230-df62f3b9a682"], "worldpay_order_id": {"transaction_id": "11f054cb-9221-5670-b230-df62f3b9a682"}}</t>
  </si>
  <si>
    <t>t.soki.0121@gmail.com</t>
  </si>
  <si>
    <t>SOKI TANAKA</t>
  </si>
  <si>
    <t>11f050f3-5fa8-76f0-982c-5ba1442ed088</t>
  </si>
  <si>
    <t>11f050f3-2eba-a194-bed9-fb52cc8489dd</t>
  </si>
  <si>
    <t>{"v54Eb1141": "", "univapay-phone-number": "09020037006"}</t>
  </si>
  <si>
    <t>{"customer_name": "財間豊美", "customer_email": "tanbohom-0352@maro-v.jp", "product_detail_name": "【超特価割引】AIXコンサルタント3日間完全攻略合宿"}</t>
  </si>
  <si>
    <t>{"id_values": ["11f050f3-5fa8-76f0-982c-5ba1442ed088"], "worldpay_order_id": {"transaction_id": "11f050f3-5fa8-76f0-982c-5ba1442ed088"}}</t>
  </si>
  <si>
    <t>tanbohom-0352@maro-v.jp</t>
  </si>
  <si>
    <t>TOYOMI ZAIMA</t>
  </si>
  <si>
    <t>11f054ca-8e9b-1bae-b10b-63fec0bae036</t>
  </si>
  <si>
    <t>{"customer_name": "田中惣規", "customer_email": "t.soki.0121@gmail.com", "product_detail_name": "【15分限定特典付き】AIXコンサルタント3日間完全攻略合宿"}</t>
  </si>
  <si>
    <t>{"id_values": ["11f054ca-8e9b-1bae-b10b-63fec0bae036"], "worldpay_order_id": {"transaction_id": "11f054ca-8e9b-1bae-b10b-63fec0bae036"}}</t>
  </si>
  <si>
    <t>11f054ca-821a-999a-820b-2b4551267d01</t>
  </si>
  <si>
    <t>11f054ca-38dd-322e-b696-1f5b4a491e34</t>
  </si>
  <si>
    <t>{"v54Eb1141": "", "univapay-phone-number": "08092473498"}</t>
  </si>
  <si>
    <t>{"customer_name": "鈴木茜丸", "customer_email": "qianwanlingmu@gmail.com", "product_detail_name": "みかみの秘密の部屋 ~購入後1週間以内に限り【全額返金保証付き】~"}</t>
  </si>
  <si>
    <t>{"id_values": ["3100500245378", "00087", "0147229"], "stratus_transaction_id": {"terminal_id": "3100500245378", "request_number": "00087", "authorization_code": "0147229"}}</t>
  </si>
  <si>
    <t>qianwanlingmu@gmail.com</t>
  </si>
  <si>
    <t>A SUZUKI</t>
  </si>
  <si>
    <t>11f054ca-3994-7128-b0bf-abd0ca432546</t>
  </si>
  <si>
    <t>11f054c9-971c-c558-9e9f-4fb0c16817d2</t>
  </si>
  <si>
    <t>{"v54Eb1141": "", "univapay-phone-number": "09073493558"}</t>
  </si>
  <si>
    <t>{"customer_name": "加藤敦士", "customer_email": "atskato57@gmail.com", "product_detail_name": "AIみかみ秘密の部屋（全額返金保証付）"}</t>
  </si>
  <si>
    <t>{"id_values": ["11f054ca-3994-7128-b0bf-abd0ca432546"], "worldpay_order_id": {"transaction_id": "11f054ca-3994-7128-b0bf-abd0ca432546"}}</t>
  </si>
  <si>
    <t>atskato57@gmail.com</t>
  </si>
  <si>
    <t>ATSUSHI KATO</t>
  </si>
  <si>
    <t>11f054ca-4bb5-72f8-90c7-7380c3330e85</t>
  </si>
  <si>
    <t>{"customer_name": "鈴木茜丸", "customer_email": "qianwanlingmu@gmail.com", "product_detail_name": "【超特価割引】SNSマーケ完全攻略ダイナマイト合宿"}</t>
  </si>
  <si>
    <t>{"id_values": ["3100500245378", "00086", "0144437"], "stratus_transaction_id": {"terminal_id": "3100500245378", "request_number": "00086", "authorization_code": "0144437"}}</t>
  </si>
  <si>
    <t>11f054c9-9fbe-aaaa-8ad3-ab1e3ea3820e</t>
  </si>
  <si>
    <t>{"customer_name": "加藤敦士", "customer_email": "atskato57@gmail.com", "product_detail_name": "【15分限定特典付き】AIXコンサルタント3日間完全攻略合宿"}</t>
  </si>
  <si>
    <t>{"id_values": ["11f054c9-9fbe-aaaa-8ad3-ab1e3ea3820e"], "worldpay_order_id": {"transaction_id": "11f054c9-9fbe-aaaa-8ad3-ab1e3ea3820e"}}</t>
  </si>
  <si>
    <t>11f054c8-7292-76fc-8e57-53e03b249e73</t>
  </si>
  <si>
    <t>11f054c8-5e79-2062-8e33-cf0a7ec0ad1e</t>
  </si>
  <si>
    <t>{"v54Eb1141": "", "univapay-phone-number": "08090759172"}</t>
  </si>
  <si>
    <t>{"customer_name": "内山永遠", "customer_email": "utty0530@gmail.com", "product_detail_name": "AIみかみ秘密の部屋（全額返金保証付）"}</t>
  </si>
  <si>
    <t>{"id_values": ["11f054c8-7292-76fc-8e57-53e03b249e73"], "worldpay_order_id": {"transaction_id": "11f054c8-7292-76fc-8e57-53e03b249e73"}}</t>
  </si>
  <si>
    <t>utty0530@gmail.com</t>
  </si>
  <si>
    <t>TOWA UCHIYAMA</t>
  </si>
  <si>
    <t>11f054c8-64e8-55b2-b95e-5bebbc2811e3</t>
  </si>
  <si>
    <t>{"customer_name": "内山永遠", "customer_email": "utty0530@gmail.com", "product_detail_name": "【15分限定特典付き】AIXコンサルタント3日間完全攻略合宿"}</t>
  </si>
  <si>
    <t>{"id_values": ["11f054c8-64e8-55b2-b95e-5bebbc2811e3"], "worldpay_order_id": {"transaction_id": "11f054c8-64e8-55b2-b95e-5bebbc2811e3"}}</t>
  </si>
  <si>
    <t>11f054c8-600a-a6da-8937-6b4a505daa87</t>
  </si>
  <si>
    <t>11f054c8-43b6-d774-afa7-73a3f1fd6eb1</t>
  </si>
  <si>
    <t>{"v54Eb1141": "", "univapay-phone-number": "08067856767"}</t>
  </si>
  <si>
    <t>{"customer_name": "勝又晶代", "customer_email": "peachflower.msy.7676@gmail.com", "product_detail_name": "【15分限定特典付き】SNSマーケ完全攻略ダイナマイト合宿"}</t>
  </si>
  <si>
    <t>{"id_values": ["11f054c8-600a-a6da-8937-6b4a505daa87"], "worldpay_order_id": {"transaction_id": "11f054c8-600a-a6da-8937-6b4a505daa87"}}</t>
  </si>
  <si>
    <t>peachflower.msy.7676@gmail.com</t>
  </si>
  <si>
    <t>MASAYO KATSUMATA</t>
  </si>
  <si>
    <t>11f054c6-867d-2114-b85e-7bab3ecb41c4</t>
  </si>
  <si>
    <t>11f054c4-a4e0-8e40-bc4b-eb8471d6bdaa</t>
  </si>
  <si>
    <t>{"v54Eb1141": "", "univapay-phone-number": "09042294172"}</t>
  </si>
  <si>
    <t>{"customer_name": "べん", "customer_email": "gben0002@gmail.com", "product_detail_name": "AIみかみ秘密の部屋（全額返金保証付）"}</t>
  </si>
  <si>
    <t>{"id_values": ["3100500245378", "00084", "0700084"], "stratus_transaction_id": {"terminal_id": "3100500245378", "request_number": "00084", "authorization_code": "0700084"}}</t>
  </si>
  <si>
    <t>gben0002@gmail.com</t>
  </si>
  <si>
    <t>TSUTOMU YAMAGUCHI</t>
  </si>
  <si>
    <t>11f054c5-b946-2290-8220-2b96de2e0d7b</t>
  </si>
  <si>
    <t>11f054c4-f099-fd58-bce6-2b3229207802</t>
  </si>
  <si>
    <t>{"v54Eb1141": "", "univapay-phone-number": "08048408504"}</t>
  </si>
  <si>
    <t>{"customer_name": "宗宮亮", "customer_email": "sukaru_427@icloud.com", "product_detail_name": "AIみかみ秘密の部屋（全額返金保証付）"}</t>
  </si>
  <si>
    <t>{"id_values": ["11f054c5-b946-2290-8220-2b96de2e0d7b"], "worldpay_order_id": {"transaction_id": "11f054c5-b946-2290-8220-2b96de2e0d7b"}}</t>
  </si>
  <si>
    <t>sukaru_427@icloud.com</t>
  </si>
  <si>
    <t>RYO SOUMIYA</t>
  </si>
  <si>
    <t>11f054c5-cdeb-30c8-a899-1b3c89ab6db7</t>
  </si>
  <si>
    <t>11f054c5-c56d-0192-8243-4fd4c33ab0b7</t>
  </si>
  <si>
    <t>{"v54Eb1141": "", "univapay-phone-number": "07091831827"}</t>
  </si>
  <si>
    <t>{"customer_name": "田城", "customer_email": "belen1152olivetti@gmail.com", "product_detail_name": "【15分限定特典付き】SNSマーケ完全攻略ダイナマイト合宿"}</t>
  </si>
  <si>
    <t>{"id_values": ["3100500245378", "00083", "0085597"], "stratus_transaction_id": {"terminal_id": "3100500245378", "request_number": "00083", "authorization_code": "0085597"}}</t>
  </si>
  <si>
    <t>belen1152olivetti@gmail.com</t>
  </si>
  <si>
    <t>BELEN OLIVER OLIVETTI</t>
  </si>
  <si>
    <t>11f054c5-6950-c128-8859-bb99ddce2818</t>
  </si>
  <si>
    <t>11f054c5-4c6b-0794-8148-6b0e8df95480</t>
  </si>
  <si>
    <t>{"v54Eb1141": "", "univapay-phone-number": "09054183995"}</t>
  </si>
  <si>
    <t>{"customer_name": "翔 荒井", "customer_email": "vielgluck88@gmail.com", "product_detail_name": "みかみの秘密の部屋 ~購入後1週間以内に限り【全額返金保証付き】~"}</t>
  </si>
  <si>
    <t>{"id_values": ["3100500245378", "00081", "0043665"], "stratus_transaction_id": {"terminal_id": "3100500245378", "request_number": "00081", "authorization_code": "0043665"}}</t>
  </si>
  <si>
    <t>vielgluck88@gmail.com</t>
  </si>
  <si>
    <t>SHO ARAI</t>
  </si>
  <si>
    <t>11f054c5-558e-d562-a497-73c4e8cad51c</t>
  </si>
  <si>
    <t>{"customer_name": "翔 荒井", "customer_email": "vielgluck88@gmail.com", "product_detail_name": "【15分限定特典付き】SNSマーケ完全攻略ダイナマイト合宿"}</t>
  </si>
  <si>
    <t>{"id_values": ["3100500245378", "00080", "0027514"], "stratus_transaction_id": {"terminal_id": "3100500245378", "request_number": "00080", "authorization_code": "0027514"}}</t>
  </si>
  <si>
    <t>11f054c4-f73e-2ba2-9339-63f801d490f1</t>
  </si>
  <si>
    <t>{"customer_name": "宗宮亮", "customer_email": "sukaru_427@icloud.com", "product_detail_name": "【15分限定特典付き】AIXコンサルタント3日間完全攻略合宿"}</t>
  </si>
  <si>
    <t>{"id_values": ["11f054c4-f73e-2ba2-9339-63f801d490f1"], "worldpay_order_id": {"transaction_id": "11f054c4-f73e-2ba2-9339-63f801d490f1"}}</t>
  </si>
  <si>
    <t>11f054c4-aaac-7636-8097-6fe149c6f19a</t>
  </si>
  <si>
    <t>{"customer_name": "べん", "customer_email": "gben0002@gmail.com", "product_detail_name": "【15分限定特典付き】AIXコンサルタント3日間完全攻略合宿"}</t>
  </si>
  <si>
    <t>{"id_values": ["3100500245378", "00078", "0700078"], "stratus_transaction_id": {"terminal_id": "3100500245378", "request_number": "00078", "authorization_code": "0700078"}}</t>
  </si>
  <si>
    <t>11f054c4-2fdf-b9b8-bff6-d3c0a970ae10</t>
  </si>
  <si>
    <t>11f054c4-25c4-450c-9006-b37dc0461fd7</t>
  </si>
  <si>
    <t>{"v54Eb1141": "", "univapay-phone-number": "09095034694"}</t>
  </si>
  <si>
    <t>{"customer_name": "河野 和祥", "customer_email": "kazusan54@gmail.com", "product_detail_name": "【15分限定特典付き】AIXコンサルタント3日間完全攻略合宿"}</t>
  </si>
  <si>
    <t>{"id_values": ["11f054c4-2fdf-b9b8-bff6-d3c0a970ae10"], "worldpay_order_id": {"transaction_id": "11f054c4-2fdf-b9b8-bff6-d3c0a970ae10"}}</t>
  </si>
  <si>
    <t>kazusan54@gmail.com</t>
  </si>
  <si>
    <t>KAZUYOSHI KAWANO</t>
  </si>
  <si>
    <t>11f051df-d4d1-421c-b7c6-6bc76a0fcf36</t>
  </si>
  <si>
    <t>11f051df-b883-a37a-a7d8-436ff782829c</t>
  </si>
  <si>
    <t>{"v54Eb1141": "", "univapay-phone-number": "08042303879"}</t>
  </si>
  <si>
    <t>{"customer_name": "若林理恵", "customer_email": "x.u3us2ovo.x@gmail.com", "product_detail_name": "【15分限定特典付き】SNSマーケ完全攻略ダイナマイト合宿"}</t>
  </si>
  <si>
    <t>{"id_values": ["11f051df-d4d1-421c-b7c6-6bc76a0fcf36"], "worldpay_order_id": {"transaction_id": "11f051df-d4d1-421c-b7c6-6bc76a0fcf36"}}</t>
  </si>
  <si>
    <t>x.u3us2ovo.x@gmail.com</t>
  </si>
  <si>
    <t>RIE WAKABAYASHI</t>
  </si>
  <si>
    <t>11f054c1-cb99-cf40-8db0-93ef4426bab5</t>
  </si>
  <si>
    <t>11f054c0-f68a-0798-a352-dbdfcb2b8c52</t>
  </si>
  <si>
    <t>{"v54Eb1141": "", "univapay-phone-number": "09070992660"}</t>
  </si>
  <si>
    <t>{"customer_name": "森本 香", "customer_email": "saigonoshishakaoru@gmail.com", "product_detail_name": "AIみかみ秘密の部屋（全額返金保証付）"}</t>
  </si>
  <si>
    <t>{"id_values": ["11f054c1-cb99-cf40-8db0-93ef4426bab5"], "worldpay_order_id": {"transaction_id": "11f054c1-cb99-cf40-8db0-93ef4426bab5"}}</t>
  </si>
  <si>
    <t>saigonoshishakaoru@gmail.com</t>
  </si>
  <si>
    <t>KAORI MORIMOTO</t>
  </si>
  <si>
    <t>11f054c0-ff60-2ac8-86df-2f64597c9d79</t>
  </si>
  <si>
    <t>{"customer_name": "森本 香", "customer_email": "saigonoshishakaoru@gmail.com", "product_detail_name": "【15分限定特典付き】AIXコンサルタント3日間完全攻略合宿"}</t>
  </si>
  <si>
    <t>{"id_values": ["11f054c0-ff60-2ac8-86df-2f64597c9d79"], "worldpay_order_id": {"transaction_id": "11f054c0-ff60-2ac8-86df-2f64597c9d79"}}</t>
  </si>
  <si>
    <t>11f054bc-bd39-5aec-ac28-0b9ef4e25909</t>
  </si>
  <si>
    <t>11f054bb-d68f-d1fc-a9d3-ab5e30986f8d</t>
  </si>
  <si>
    <t>{"v54Eb1141": "", "univapay-phone-number": "08036418076"}</t>
  </si>
  <si>
    <t>{"customer_name": "中安創一", "customer_email": "cristiano.nakaichi@gmail.com", "product_detail_name": "AIみかみ秘密の部屋（全額返金保証付）"}</t>
  </si>
  <si>
    <t>{"id_values": ["11f054bc-bd39-5aec-ac28-0b9ef4e25909"], "worldpay_order_id": {"transaction_id": "11f054bc-bd39-5aec-ac28-0b9ef4e25909"}}</t>
  </si>
  <si>
    <t>cristiano.nakaichi@gmail.com</t>
  </si>
  <si>
    <t>NAKAYASU SOUICHI</t>
  </si>
  <si>
    <t>11f054bc-cddf-92f8-b676-e7b5ca9d1d19</t>
  </si>
  <si>
    <t>11f054bb-9275-54b0-a8dc-57460dd7bcd2</t>
  </si>
  <si>
    <t>{"v54Eb1141": "", "univapay-phone-number": "09030082788"}</t>
  </si>
  <si>
    <t>{"customer_name": "江村和夫", "customer_email": "k-emura@bk2.so-net.ne.jp", "product_detail_name": "AIみかみ秘密の部屋（全額返金保証付）"}</t>
  </si>
  <si>
    <t>{"id_values": ["3100500245378", "00076", "0171816"], "stratus_transaction_id": {"terminal_id": "3100500245378", "request_number": "00076", "authorization_code": "0171816"}}</t>
  </si>
  <si>
    <t>k-emura@bk2.so-net.ne.jp</t>
  </si>
  <si>
    <t>KAZUO EMURA</t>
  </si>
  <si>
    <t>11f054bb-eb3b-b774-b64d-fb448a9f937d</t>
  </si>
  <si>
    <t>{"customer_name": "中安創一", "customer_email": "cristiano.nakaichi@gmail.com", "product_detail_name": "【15分限定特典付き】AIXコンサルタント3日間完全攻略合宿"}</t>
  </si>
  <si>
    <t>{"id_values": ["11f054bb-eb3b-b774-b64d-fb448a9f937d"], "worldpay_order_id": {"transaction_id": "11f054bb-eb3b-b774-b64d-fb448a9f937d"}}</t>
  </si>
  <si>
    <t>11f054bb-9a9b-216a-99ea-b31e706740fb</t>
  </si>
  <si>
    <t>{"customer_name": "江村和夫", "customer_email": "k-emura@bk2.so-net.ne.jp", "product_detail_name": "【15分限定特典付き】AIXコンサルタント3日間完全攻略合宿"}</t>
  </si>
  <si>
    <t>{"id_values": ["3100500245378", "00075", "0193434"], "stratus_transaction_id": {"terminal_id": "3100500245378", "request_number": "00075", "authorization_code": "0193434"}}</t>
  </si>
  <si>
    <t>11f054ba-eac5-3820-b372-5bafdc5aad0b</t>
  </si>
  <si>
    <t>11f054b9-81de-f2ca-b75d-e7e1beb30127</t>
  </si>
  <si>
    <t>{"v54Eb1141": "", "univapay-phone-number": "0489755789"}</t>
  </si>
  <si>
    <t>{"customer_name": "薄井 智子", "customer_email": "Pisang_road@yahoo.co.jp", "product_detail_name": "AIみかみ秘密の部屋（全額返金保証付）"}</t>
  </si>
  <si>
    <t>{"id_values": ["11f054ba-eac5-3820-b372-5bafdc5aad0b"], "worldpay_order_id": {"transaction_id": "11f054ba-eac5-3820-b372-5bafdc5aad0b"}}</t>
  </si>
  <si>
    <t>Pisang_road@yahoo.co.jp</t>
  </si>
  <si>
    <t>TOMOKO USUI</t>
  </si>
  <si>
    <t>11f054b9-a7bd-1f58-9bea-dbefd575dfe1</t>
  </si>
  <si>
    <t>{"customer_name": "薄井 智子", "customer_email": "Pisang_road@yahoo.co.jp", "product_detail_name": "【超特価割引】AIXコンサルタント3日間完全攻略合宿"}</t>
  </si>
  <si>
    <t>{"id_values": ["11f054b9-a7bd-1f58-9bea-dbefd575dfe1"], "worldpay_order_id": {"transaction_id": "11f054b9-a7bd-1f58-9bea-dbefd575dfe1"}}</t>
  </si>
  <si>
    <t>11f054b9-17cf-37d2-b626-fffe65824cd5</t>
  </si>
  <si>
    <t>11f054b8-0b3d-9956-bcfb-3f9c38f39f00</t>
  </si>
  <si>
    <t>{"v54Eb1141": "", "univapay-phone-number": "09034289900"}</t>
  </si>
  <si>
    <t>{"customer_name": "鈴木秀和", "customer_email": "hide.gate01@gmail.com", "product_detail_name": "AIみかみ秘密の部屋（全額返金保証付）"}</t>
  </si>
  <si>
    <t>{"id_values": ["11f054b9-17cf-37d2-b626-fffe65824cd5"], "worldpay_order_id": {"transaction_id": "11f054b9-17cf-37d2-b626-fffe65824cd5"}}</t>
  </si>
  <si>
    <t>hide.gate01@gmail.com</t>
  </si>
  <si>
    <t>HIDEKAZU SUZUKI</t>
  </si>
  <si>
    <t>11f054b8-c985-0f84-aa2b-3fca88f86788</t>
  </si>
  <si>
    <t>11f054b6-80e9-5f48-82e9-9f48949b2024</t>
  </si>
  <si>
    <t>{"v54Eb1141": "", "univapay-phone-number": "08079385235"}</t>
  </si>
  <si>
    <t>{"customer_name": "黒澤 明美", "customer_email": "s0827501@gmail.com", "product_detail_name": "AIみかみ秘密の部屋（全額返金保証付）"}</t>
  </si>
  <si>
    <t>{"id_values": ["11f054b8-c985-0f84-aa2b-3fca88f86788"], "worldpay_order_id": {"transaction_id": "11f054b8-c985-0f84-aa2b-3fca88f86788"}}</t>
  </si>
  <si>
    <t>s0827501@gmail.com</t>
  </si>
  <si>
    <t>AKEMI KUROSAWA</t>
  </si>
  <si>
    <t>TAKASHIMAYA FINANCIAL PARTNERS CO.,LTD</t>
  </si>
  <si>
    <t>11f054b8-5161-286c-a88e-9f6322588416</t>
  </si>
  <si>
    <t>{"customer_name": "鈴木秀和", "customer_email": "hide.gate01@gmail.com", "product_detail_name": "【超特価割引】AIXコンサルタント3日間完全攻略合宿"}</t>
  </si>
  <si>
    <t>{"id_values": ["11f054b8-5161-286c-a88e-9f6322588416"], "worldpay_order_id": {"transaction_id": "11f054b8-5161-286c-a88e-9f6322588416"}}</t>
  </si>
  <si>
    <t>11f054b6-e393-40a0-9e5e-67034b93b2bc</t>
  </si>
  <si>
    <t>11f054b6-db5d-90c0-a572-37b453e610cf</t>
  </si>
  <si>
    <t>{"v54Eb1141": "", "univapay-phone-number": "08083177097"}</t>
  </si>
  <si>
    <t>{"customer_name": "岡大悟", "customer_email": "oka.daigo8@gmail.com", "product_detail_name": "【15分限定特典付き】SNSマーケ完全攻略ダイナマイト合宿"}</t>
  </si>
  <si>
    <t>{"id_values": ["11f054b6-e393-40a0-9e5e-67034b93b2bc"], "worldpay_order_id": {"transaction_id": "11f054b6-e393-40a0-9e5e-67034b93b2bc"}}</t>
  </si>
  <si>
    <t>oka.daigo8@gmail.com</t>
  </si>
  <si>
    <t>DAIGO OKA</t>
  </si>
  <si>
    <t>RESONA BANK, LIMITED</t>
  </si>
  <si>
    <t>11f054b6-eb28-c650-85f2-6783235baed5</t>
  </si>
  <si>
    <t>11f054b6-e3e8-a450-a199-93406c172607</t>
  </si>
  <si>
    <t>{"v54Eb1141": "", "univapay-phone-number": "08037437768"}</t>
  </si>
  <si>
    <t>{"customer_name": "斉藤 崇範", "customer_email": "twitht2007@gmail.com", "product_detail_name": "【15分限定特典付き】AIXコンサルタント3日間完全攻略合宿"}</t>
  </si>
  <si>
    <t>{"id_values": ["11f054b6-eb28-c650-85f2-6783235baed5"], "worldpay_order_id": {"transaction_id": "11f054b6-eb28-c650-85f2-6783235baed5"}}</t>
  </si>
  <si>
    <t>twitht2007@gmail.com</t>
  </si>
  <si>
    <t>TAKANORI SAITOU</t>
  </si>
  <si>
    <t>11f054b6-89e9-48ce-bc40-5334e710837d</t>
  </si>
  <si>
    <t>{"customer_name": "黒澤 明美", "customer_email": "s0827501@gmail.com", "product_detail_name": "【15分限定特典付き】AIXコンサルタント3日間完全攻略合宿"}</t>
  </si>
  <si>
    <t>{"id_values": ["11f054b6-89e9-48ce-bc40-5334e710837d"], "worldpay_order_id": {"transaction_id": "11f054b6-89e9-48ce-bc40-5334e710837d"}}</t>
  </si>
  <si>
    <t>11f054b3-8631-fcce-8696-e79490583612</t>
  </si>
  <si>
    <t>11f054b3-6e8d-8386-a760-c32d541a282d</t>
  </si>
  <si>
    <t>{"v54Eb1141": "", "univapay-phone-number": "08043391711"}</t>
  </si>
  <si>
    <t>{"customer_name": "大塚圭人", "customer_email": "keito1117kendo@gmail.com", "product_detail_name": "【15分限定特典付き】AIXコンサルタント3日間完全攻略合宿"}</t>
  </si>
  <si>
    <t>{"id_values": ["11f054b3-8631-fcce-8696-e79490583612"], "worldpay_order_id": {"transaction_id": "11f054b3-8631-fcce-8696-e79490583612"}}</t>
  </si>
  <si>
    <t>keito1117kendo@gmail.com</t>
  </si>
  <si>
    <t>KEITO OTSUKA</t>
  </si>
  <si>
    <t>11f054b2-5b47-b392-937c-3303519b6bc3</t>
  </si>
  <si>
    <t>11f054b2-54bd-f536-9bdc-5f08ea297be0</t>
  </si>
  <si>
    <t>{"v54Eb1141": "", "univapay-phone-number": "08064199866"}</t>
  </si>
  <si>
    <t>{"customer_name": "前野千鶴", "customer_email": "ketsuru.cs@gmail.com", "product_detail_name": "【15分限定特典付き】デザイン限界突破3日間合宿"}</t>
  </si>
  <si>
    <t>{"id_values": ["11f054b2-5b47-b392-937c-3303519b6bc3"], "worldpay_order_id": {"transaction_id": "11f054b2-5b47-b392-937c-3303519b6bc3"}}</t>
  </si>
  <si>
    <t>ketsuru.cs@gmail.com</t>
  </si>
  <si>
    <t>CHIZURU MAENO</t>
  </si>
  <si>
    <t>11f054b0-dd74-a3d6-8311-7b7608c535c5</t>
  </si>
  <si>
    <t>11f054b0-d309-74ee-82f5-4322d4f16609</t>
  </si>
  <si>
    <t>{"v54Eb1141": "", "univapay-phone-number": "0808523361"}</t>
  </si>
  <si>
    <t>{"customer_name": "奥村晃也", "customer_email": "kouyaya508@icloud.com", "product_detail_name": "【15分限定特典付き】SNSマーケ完全攻略ダイナマイト合宿"}</t>
  </si>
  <si>
    <t>{"id_values": ["11f054b0-dd74-a3d6-8311-7b7608c535c5"], "worldpay_order_id": {"transaction_id": "11f054b0-dd74-a3d6-8311-7b7608c535c5"}}</t>
  </si>
  <si>
    <t>kouyaya508@icloud.com</t>
  </si>
  <si>
    <t>OKUMURA KOUYA</t>
  </si>
  <si>
    <t>11f054ae-fff1-fcb2-a9ba-83295b4d4665</t>
  </si>
  <si>
    <t>11f054ae-7bb7-2378-ae16-57ee366914d9</t>
  </si>
  <si>
    <t>{"v54Eb1141": "", "univapay-phone-number": "08012642046"}</t>
  </si>
  <si>
    <t>{"customer_name": "石川菜美", "customer_email": "namiishikawa1996.2024@gmail.com", "product_detail_name": "コンドウハルキ秘密の部屋~購入後1週間以内に限り【全額返金保証付き】~"}</t>
  </si>
  <si>
    <t>{"id_values": ["3100500245378", "00073", "0700073"], "stratus_transaction_id": {"terminal_id": "3100500245378", "request_number": "00073", "authorization_code": "0700073"}}</t>
  </si>
  <si>
    <t>namiishikawa1996.2024@gmail.com</t>
  </si>
  <si>
    <t>NAMI TAZAKI</t>
  </si>
  <si>
    <t>11f054ae-80cf-3292-b93d-4fec152a56df</t>
  </si>
  <si>
    <t>{"customer_name": "石川菜美", "customer_email": "namiishikawa1996.2024@gmail.com", "product_detail_name": "【15分限定特典付き】デザイン限界突破3日間合宿"}</t>
  </si>
  <si>
    <t>{"id_values": ["3100500245378", "00072", "0700072"], "stratus_transaction_id": {"terminal_id": "3100500245378", "request_number": "00072", "authorization_code": "0700072"}}</t>
  </si>
  <si>
    <t>11f054a5-ae0b-b13a-a021-7b2d3a68b3ab</t>
  </si>
  <si>
    <t>11f054a4-f38b-9ac8-80f0-ebcf14b8fc5a</t>
  </si>
  <si>
    <t>{"v54Eb1141": "", "univapay-phone-number": "09029908683"}</t>
  </si>
  <si>
    <t>{"customer_name": "毛利篤志", "customer_email": "atsumo1965@gmail.com", "product_detail_name": "AIみかみ秘密の部屋（全額返金保証付）"}</t>
  </si>
  <si>
    <t>{"id_values": ["3100500245378", "00070", "7737551"], "stratus_transaction_id": {"terminal_id": "3100500245378", "request_number": "00070", "authorization_code": "7737551"}}</t>
  </si>
  <si>
    <t>atsumo1965@gmail.com</t>
  </si>
  <si>
    <t>ATUSHI MORI</t>
  </si>
  <si>
    <t>AEON CREDIT SERVICE CO., LTD.</t>
  </si>
  <si>
    <t>11f054a4-fb94-b18c-ae59-5f6787482ba7</t>
  </si>
  <si>
    <t>{"customer_name": "毛利篤志", "customer_email": "atsumo1965@gmail.com", "product_detail_name": "【15分限定特典付き】AIXコンサルタント3日間完全攻略合宿"}</t>
  </si>
  <si>
    <t>{"id_values": ["3100500245378", "00069", "7798979"], "stratus_transaction_id": {"terminal_id": "3100500245378", "request_number": "00069", "authorization_code": "7798979"}}</t>
  </si>
  <si>
    <t>11f0549f-e0be-c94c-a23c-93f7311ff01e</t>
  </si>
  <si>
    <t>11f0549e-699d-6ab8-9d30-372da0f2d323</t>
  </si>
  <si>
    <t>{"v54Eb1141": "", "univapay-phone-number": "08063265360"}</t>
  </si>
  <si>
    <t>{"customer_name": "山田綾", "customer_email": "yamada@c-ill.com", "product_detail_name": "みかみの秘密の部屋 ~購入後1週間以内に限り【全額返金保証付き】~"}</t>
  </si>
  <si>
    <t>{"id_values": ["11f0549f-e0be-c94c-a23c-93f7311ff01e"], "worldpay_order_id": {"transaction_id": "11f0549f-e0be-c94c-a23c-93f7311ff01e"}}</t>
  </si>
  <si>
    <t>yamada@c-ill.com</t>
  </si>
  <si>
    <t>AYA YAMADA</t>
  </si>
  <si>
    <t>11f0549e-6fa0-40ac-9d3c-03f41212cc14</t>
  </si>
  <si>
    <t>{"customer_name": "山田綾", "customer_email": "yamada@c-ill.com", "product_detail_name": "【超特価割引】SNSマーケ完全攻略ダイナマイト合宿"}</t>
  </si>
  <si>
    <t>{"id_values": ["11f0549e-6fa0-40ac-9d3c-03f41212cc14"], "worldpay_order_id": {"transaction_id": "11f0549e-6fa0-40ac-9d3c-03f41212cc14"}}</t>
  </si>
  <si>
    <t>11f0549c-2ba2-c142-9ea3-4fef97ac2d85</t>
  </si>
  <si>
    <t>11f0549b-faa7-b9d0-9273-6ba08a8af53d</t>
  </si>
  <si>
    <t>{"v54Eb1141": "", "univapay-phone-number": "07084709585"}</t>
  </si>
  <si>
    <t>{"customer_name": "酒居隆人", "customer_email": "kzwkzw1818@gmail.com", "product_detail_name": "みかみの秘密の部屋 ~購入後1週間以内に限り【全額返金保証付き】~"}</t>
  </si>
  <si>
    <t>{"id_values": ["11f0549c-2ba2-c142-9ea3-4fef97ac2d85"], "worldpay_order_id": {"transaction_id": "11f0549c-2ba2-c142-9ea3-4fef97ac2d85"}}</t>
  </si>
  <si>
    <t>kzwkzw1818@gmail.com</t>
  </si>
  <si>
    <t>TAKATO SAKAI</t>
  </si>
  <si>
    <t>11f0549c-01fb-7794-939d-3b2ebd0f8c43</t>
  </si>
  <si>
    <t>{"customer_name": "酒居隆人", "customer_email": "kzwkzw1818@gmail.com", "product_detail_name": "【15分限定特典付き】SNSマーケ完全攻略ダイナマイト合宿"}</t>
  </si>
  <si>
    <t>{"id_values": ["11f0549c-01fb-7794-939d-3b2ebd0f8c43"], "worldpay_order_id": {"transaction_id": "11f0549c-01fb-7794-939d-3b2ebd0f8c43"}}</t>
  </si>
  <si>
    <t>11f0549b-6272-20e2-9414-1fb47e0010a6</t>
  </si>
  <si>
    <t>11f0549b-3f92-c4dc-93da-d7112e688eb8</t>
  </si>
  <si>
    <t>{"v54Eb1141": "", "univapay-phone-number": "09081350732"}</t>
  </si>
  <si>
    <t>{"customer_name": "佐々木文哉", "customer_email": "eroero_nukinukiman@yahoo.co.jp", "product_detail_name": "【15分限定特典付き】デザイン限界突破3日間合宿"}</t>
  </si>
  <si>
    <t>{"id_values": ["11f0549b-6272-20e2-9414-1fb47e0010a6"], "worldpay_order_id": {"transaction_id": "11f0549b-6272-20e2-9414-1fb47e0010a6"}}</t>
  </si>
  <si>
    <t>eroero_nukinukiman@yahoo.co.jp</t>
  </si>
  <si>
    <t>FUMIYA SASAKI</t>
  </si>
  <si>
    <t>11f0549b-a805-d18a-9ad3-77a6ec8d423f</t>
  </si>
  <si>
    <t>11f0549b-a43a-1d36-944a-cb79d04e57cf</t>
  </si>
  <si>
    <t>{"univapay-name": "近藤亨輝", "univapay-link-id": "11f04fe5-b7f2-2e5a-b0e3-37e67898d41f", "univapay-phone-number": "+81 08051571223"}</t>
  </si>
  <si>
    <t>{"id_values": ["3100500245378", "00067", "0700067"], "stratus_transaction_id": {"terminal_id": "3100500245378", "request_number": "00067", "authorization_code": "0700067"}}</t>
  </si>
  <si>
    <t>soccer2001123@icloud.com</t>
  </si>
  <si>
    <t>11f0549b-a7ef-7c82-91f2-3f23678a421c</t>
  </si>
  <si>
    <t>KOUKIKONDOU</t>
  </si>
  <si>
    <t>11f0549a-3590-a040-a140-5b074d2211c9</t>
  </si>
  <si>
    <t>11f05498-b6a5-aec0-9b02-f72f6fcb6c06</t>
  </si>
  <si>
    <t>{"v54Eb1141": "", "univapay-phone-number": "09022328147"}</t>
  </si>
  <si>
    <t>{"customer_name": "有田文子", "customer_email": "aiby.aiby.5321@gmail.com", "product_detail_name": "みかみの秘密の部屋 ~購入後1週間以内に限り【全額返金保証付き】~"}</t>
  </si>
  <si>
    <t>{"id_values": ["11f0549a-3590-a040-a140-5b074d2211c9"], "worldpay_order_id": {"transaction_id": "11f0549a-3590-a040-a140-5b074d2211c9"}}</t>
  </si>
  <si>
    <t>aiby.aiby.5321@gmail.com</t>
  </si>
  <si>
    <t>FUMIKO ARITA</t>
  </si>
  <si>
    <t>11f05499-8cb8-ad14-9c74-57ec8c0a053d</t>
  </si>
  <si>
    <t>11f05499-23cb-2cdc-9a88-9f82b2c82dce</t>
  </si>
  <si>
    <t>{"v54Eb1141": "", "univapay-phone-number": "09088091059"}</t>
  </si>
  <si>
    <t>{"customer_name": "宮武雅子", "customer_email": "max-mmm-0606@docomo.ne.jp", "product_detail_name": "AIみかみ秘密の部屋（全額返金保証付）"}</t>
  </si>
  <si>
    <t>{"id_values": ["3100500245378", "00066", "0205081"], "stratus_transaction_id": {"terminal_id": "3100500245378", "request_number": "00066", "authorization_code": "0205081"}}</t>
  </si>
  <si>
    <t>max-mmm-0606@docomo.ne.jp</t>
  </si>
  <si>
    <t>MASAKO MIYATAKE</t>
  </si>
  <si>
    <t>JAL MILEAGE BANK</t>
  </si>
  <si>
    <t>11f05498-be81-1742-9632-d34ffe9bb261</t>
  </si>
  <si>
    <t>{"customer_name": "有田文子", "customer_email": "aiby.aiby.5321@gmail.com", "product_detail_name": "【15分限定特典付き】SNSマーケ完全攻略ダイナマイト合宿"}</t>
  </si>
  <si>
    <t>{"id_values": ["11f05498-be81-1742-9632-d34ffe9bb261"], "worldpay_order_id": {"transaction_id": "11f05498-be81-1742-9632-d34ffe9bb261"}}</t>
  </si>
  <si>
    <t>11f05499-2e37-f240-930e-f3dff7fc3f3c</t>
  </si>
  <si>
    <t>{"customer_name": "宮武雅子", "customer_email": "max-mmm-0606@docomo.ne.jp", "product_detail_name": "【15分限定特典付き】AIXコンサルタント3日間完全攻略合宿"}</t>
  </si>
  <si>
    <t>{"id_values": ["3100500245378", "00065", "0018945"], "stratus_transaction_id": {"terminal_id": "3100500245378", "request_number": "00065", "authorization_code": "0018945"}}</t>
  </si>
  <si>
    <t>11f05496-4ad3-0640-a1be-e71cf2487668</t>
  </si>
  <si>
    <t>11f05496-1ffb-d5b4-a176-a726c8af3538</t>
  </si>
  <si>
    <t>{"v54Eb1141": "", "univapay-phone-number": "09020924020"}</t>
  </si>
  <si>
    <t>{"customer_name": "田中 有佳", "customer_email": "yu.yu.yu.na.11.21@gmail.com", "product_detail_name": "【15分限定特典付き】AIXコンサルタント3日間完全攻略合宿"}</t>
  </si>
  <si>
    <t>{"id_values": ["3100500245378", "00063", "0700063"], "stratus_transaction_id": {"terminal_id": "3100500245378", "request_number": "00063", "authorization_code": "0700063"}}</t>
  </si>
  <si>
    <t>yu.yu.yu.na.11.21@gmail.com</t>
  </si>
  <si>
    <t>YUKA TANAKA</t>
  </si>
  <si>
    <t>11f05495-58d3-40f8-9f99-03fdc2fa1809</t>
  </si>
  <si>
    <t>11f05491-ff93-e93c-b89d-df0d22158be7</t>
  </si>
  <si>
    <t>{"v54Eb1141": "", "univapay-phone-number": "09066805911"}</t>
  </si>
  <si>
    <t>{"customer_name": "中野 翔太", "customer_email": "naka09taka27@gmail.com", "product_detail_name": "AIみかみ秘密の部屋（全額返金保証付）"}</t>
  </si>
  <si>
    <t>{"id_values": ["11f05495-58d3-40f8-9f99-03fdc2fa1809"], "worldpay_order_id": {"transaction_id": "11f05495-58d3-40f8-9f99-03fdc2fa1809"}}</t>
  </si>
  <si>
    <t>naka09taka27@gmail.com</t>
  </si>
  <si>
    <t>SHOTA NAKANO</t>
  </si>
  <si>
    <t>11f05495-402c-f594-a21f-c34c5a5eed46</t>
  </si>
  <si>
    <t>11f05495-2828-5736-9f0e-ef3d52ef9a03</t>
  </si>
  <si>
    <t>{"v54Eb1141": "", "univapay-phone-number": "08095226408"}</t>
  </si>
  <si>
    <t>{"customer_name": "角野佑介", "customer_email": "use.kno1@gmail.com", "product_detail_name": "【超特価割引】AIXコンサルタント3日間完全攻略合宿"}</t>
  </si>
  <si>
    <t>{"id_values": ["11f05495-402c-f594-a21f-c34c5a5eed46"], "worldpay_order_id": {"transaction_id": "11f05495-402c-f594-a21f-c34c5a5eed46"}}</t>
  </si>
  <si>
    <t>use.kno1@gmail.com</t>
  </si>
  <si>
    <t>YUSUKE KAKUNO</t>
  </si>
  <si>
    <t>11f05493-704a-5a5c-bdd2-5391aa1f49cb</t>
  </si>
  <si>
    <t>11f05493-5a27-039c-bda1-2b4e223ca197</t>
  </si>
  <si>
    <t>{"customer_name": "角野佑介", "customer_email": "use.kno1@gmail.com", "product_detail_name": "【超特価割引】SNSマーケ完全攻略ダイナマイト合宿"}</t>
  </si>
  <si>
    <t>{"id_values": ["11f05493-704a-5a5c-bdd2-5391aa1f49cb"], "worldpay_order_id": {"transaction_id": "11f05493-704a-5a5c-bdd2-5391aa1f49cb"}}</t>
  </si>
  <si>
    <t>11f05493-0563-6774-9698-d35874a3d6f0</t>
  </si>
  <si>
    <t>11f05492-f942-0856-9025-2b70bc40db7f</t>
  </si>
  <si>
    <t>{"v54Eb1141": "", "univapay-phone-number": "08083088117"}</t>
  </si>
  <si>
    <t>{"customer_name": "禎子 松本", "customer_email": "kkmama2525@docomo.ne.jp", "product_detail_name": "【15分限定特典付き】SNSマーケ完全攻略ダイナマイト合宿"}</t>
  </si>
  <si>
    <t>{"id_values": ["11f05493-0563-6774-9698-d35874a3d6f0"], "worldpay_order_id": {"transaction_id": "11f05493-0563-6774-9698-d35874a3d6f0"}}</t>
  </si>
  <si>
    <t>kkmama2525@docomo.ne.jp</t>
  </si>
  <si>
    <t>YOSHIKO MATSUMOTO</t>
  </si>
  <si>
    <t>11f05492-1f35-bd9c-89c2-cb8349207e7e</t>
  </si>
  <si>
    <t>{"customer_name": "中野 翔太", "customer_email": "naka09taka27@gmail.com", "product_detail_name": "【15分限定特典付き】AIXコンサルタント3日間完全攻略合宿"}</t>
  </si>
  <si>
    <t>{"id_values": ["11f05492-1f35-bd9c-89c2-cb8349207e7e"], "worldpay_order_id": {"transaction_id": "11f05492-1f35-bd9c-89c2-cb8349207e7e"}}</t>
  </si>
  <si>
    <t>11f05491-ca9c-ecec-a17c-17a3a2917a51</t>
  </si>
  <si>
    <t>11f05491-8d15-27ea-a25a-77f3a50a4d71</t>
  </si>
  <si>
    <t>{"v54Eb1141": "", "univapay-phone-number": "09069787479"}</t>
  </si>
  <si>
    <t>{"customer_name": "脇坂 幸助", "customer_email": "daffinda-special@ezweb.ne.jp", "product_detail_name": "AIみかみ秘密の部屋（全額返金保証付）"}</t>
  </si>
  <si>
    <t>{"id_values": ["11f05491-ca9c-ecec-a17c-17a3a2917a51"], "worldpay_order_id": {"transaction_id": "11f05491-ca9c-ecec-a17c-17a3a2917a51"}}</t>
  </si>
  <si>
    <t>daffinda-special@ezweb.ne.jp</t>
  </si>
  <si>
    <t>TAKESHI WAKISAKA</t>
  </si>
  <si>
    <t>SUMITOMO MITSUI TRUST CLUB CO., LTD.</t>
  </si>
  <si>
    <t>11f05491-9491-0278-a131-4f886e8ef9a0</t>
  </si>
  <si>
    <t>{"customer_name": "脇坂 幸助", "customer_email": "daffinda-special@ezweb.ne.jp", "product_detail_name": "【15分限定特典付き】AIXコンサルタント3日間完全攻略合宿"}</t>
  </si>
  <si>
    <t>{"id_values": ["11f05491-9491-0278-a131-4f886e8ef9a0"], "worldpay_order_id": {"transaction_id": "11f05491-9491-0278-a131-4f886e8ef9a0"}}</t>
  </si>
  <si>
    <t>11f05490-b923-133e-98c6-33082a7c119d</t>
  </si>
  <si>
    <t>11f05490-870e-ee22-98a6-2b059083a662</t>
  </si>
  <si>
    <t>{"v54Eb1141": "", "univapay-phone-number": "08063289196"}</t>
  </si>
  <si>
    <t>{"customer_name": "清水 三恵子", "customer_email": "qingshuisanhuizi@gmail.com", "product_detail_name": "【15分限定特典付き】AIXコンサルタント3日間完全攻略合宿"}</t>
  </si>
  <si>
    <t>{"id_values": ["11f05490-b923-133e-98c6-33082a7c119d"], "worldpay_order_id": {"transaction_id": "11f05490-b923-133e-98c6-33082a7c119d"}}</t>
  </si>
  <si>
    <t>qingshuisanhuizi@gmail.com</t>
  </si>
  <si>
    <t>MIEKO SHIMIZU</t>
  </si>
  <si>
    <t>11f05490-7ee2-3862-8785-df910c6d3121</t>
  </si>
  <si>
    <t>11f0548c-e2ba-a2d8-8811-83fb3cec6fc1</t>
  </si>
  <si>
    <t>{"v54Eb1141": "", "univapay-phone-number": "07035221114"}</t>
  </si>
  <si>
    <t>{"customer_name": "秋山 沙綾", "customer_email": "saaya_s_1114@yahoo.co.jp", "product_detail_name": "コンドウハルキ秘密の部屋~購入後1週間以内に限り【全額返金保証付き】~"}</t>
  </si>
  <si>
    <t>{"id_values": ["11f05490-7ee2-3862-8785-df910c6d3121"], "worldpay_order_id": {"transaction_id": "11f05490-7ee2-3862-8785-df910c6d3121"}}</t>
  </si>
  <si>
    <t>saaya_s_1114@yahoo.co.jp</t>
  </si>
  <si>
    <t>SAAYA AKIYAMA</t>
  </si>
  <si>
    <t>11f05490-0ef6-b44c-919f-b7678d4485c2</t>
  </si>
  <si>
    <t>11f0548f-a17d-f704-8f7c-eb42b4c4bd20</t>
  </si>
  <si>
    <t>{"v54Eb1141": "", "univapay-phone-number": "09064778320"}</t>
  </si>
  <si>
    <t>{"customer_name": "松田優子", "customer_email": "myumyu057@gmail.com", "product_detail_name": "【15分限定特典付き】AIXコンサルタント3日間完全攻略合宿"}</t>
  </si>
  <si>
    <t>{"id_values": ["11f05490-0ef6-b44c-919f-b7678d4485c2"], "worldpay_order_id": {"transaction_id": "11f05490-0ef6-b44c-919f-b7678d4485c2"}}</t>
  </si>
  <si>
    <t>myumyu057@gmail.com</t>
  </si>
  <si>
    <t>MATSUDA YUKO</t>
  </si>
  <si>
    <t>11f0548e-2fe0-8eaa-b36d-8b2f00ed1e11</t>
  </si>
  <si>
    <t>11f0548c-d5c3-a8ae-b002-ff21002cec7e</t>
  </si>
  <si>
    <t>{"v54Eb1141": "", "univapay-phone-number": "08040993194"}</t>
  </si>
  <si>
    <t>{"customer_name": "数土麻美", "customer_email": "info.asamisudo@gmail.com", "product_detail_name": "AIみかみ秘密の部屋（全額返金保証付）"}</t>
  </si>
  <si>
    <t>{"id_values": ["11f0548e-2fe0-8eaa-b36d-8b2f00ed1e11"], "worldpay_order_id": {"transaction_id": "11f0548e-2fe0-8eaa-b36d-8b2f00ed1e11"}}</t>
  </si>
  <si>
    <t>info.asamisudo@gmail.com</t>
  </si>
  <si>
    <t>ASAMI SUDO</t>
  </si>
  <si>
    <t>11f0548d-ac78-8a04-9a77-bb956559b7a6</t>
  </si>
  <si>
    <t>11f0548d-9838-5f06-8349-2f16b8e4c437</t>
  </si>
  <si>
    <t>{"v54Eb1141": "", "univapay-phone-number": "08040735447"}</t>
  </si>
  <si>
    <t>{"customer_name": "猿渡アミン", "customer_email": "mrcsfly@gmail.com", "product_detail_name": "【15分限定特典付き】AIXコンサルタント3日間完全攻略合宿"}</t>
  </si>
  <si>
    <t>{"id_values": ["11f0548d-ac78-8a04-9a77-bb956559b7a6"], "worldpay_order_id": {"transaction_id": "11f0548d-ac78-8a04-9a77-bb956559b7a6"}}</t>
  </si>
  <si>
    <t>mrcsfly@gmail.com</t>
  </si>
  <si>
    <t>AMIN SARUWATARI</t>
  </si>
  <si>
    <t>11f0548d-00f9-e9ca-a071-3f4c041ef085</t>
  </si>
  <si>
    <t>{"customer_name": "秋山 沙綾", "customer_email": "saaya_s_1114@yahoo.co.jp", "product_detail_name": "【15分限定特典付き】デザイン限界突破3日間合宿"}</t>
  </si>
  <si>
    <t>{"id_values": ["11f0548d-00f9-e9ca-a071-3f4c041ef085"], "worldpay_order_id": {"transaction_id": "11f0548d-00f9-e9ca-a071-3f4c041ef085"}}</t>
  </si>
  <si>
    <t>11f0548c-dd04-636a-99c5-ab056bd5415b</t>
  </si>
  <si>
    <t>{"customer_name": "数土麻美", "customer_email": "info.asamisudo@gmail.com", "product_detail_name": "【15分限定特典付き】AIXコンサルタント3日間完全攻略合宿"}</t>
  </si>
  <si>
    <t>{"id_values": ["11f0548c-dd04-636a-99c5-ab056bd5415b"], "worldpay_order_id": {"transaction_id": "11f0548c-dd04-636a-99c5-ab056bd5415b"}}</t>
  </si>
  <si>
    <t>11f0548c-9aa0-089e-8cf4-93a987b5cf51</t>
  </si>
  <si>
    <t>11f0548c-8854-32aa-b20d-e7d0c605460e</t>
  </si>
  <si>
    <t>{"v54Eb1141": "", "univapay-phone-number": "09089079969"}</t>
  </si>
  <si>
    <t>{"customer_name": "白石 駿太郎", "customer_email": "ba_24_ck@i.softbank.jp", "product_detail_name": "【15分限定特典付き】SNSマーケ完全攻略ダイナマイト合宿"}</t>
  </si>
  <si>
    <t>{"id_values": ["11f0548c-9aa0-089e-8cf4-93a987b5cf51"], "worldpay_order_id": {"transaction_id": "11f0548c-9aa0-089e-8cf4-93a987b5cf51"}}</t>
  </si>
  <si>
    <t>ba_24_ck@i.softbank.jp</t>
  </si>
  <si>
    <t>SHUNTAROU SHIRAISHI</t>
  </si>
  <si>
    <t>11f05487-9ad8-e72c-a482-6fef2a71beda</t>
  </si>
  <si>
    <t>11f05487-9370-6884-a2e4-33b15ea41cce</t>
  </si>
  <si>
    <t>{"v54Eb1141": "", "univapay-phone-number": "08049719287"}</t>
  </si>
  <si>
    <t>{"customer_name": "納 大樹", "customer_email": "od.desu0428@gmail.com", "product_detail_name": "【15分限定特典付き】AIXコンサルタント3日間完全攻略合宿"}</t>
  </si>
  <si>
    <t>{"id_values": ["11f05487-9ad8-e72c-a482-6fef2a71beda"], "worldpay_order_id": {"transaction_id": "11f05487-9ad8-e72c-a482-6fef2a71beda"}}</t>
  </si>
  <si>
    <t>od.desu0428@gmail.com</t>
  </si>
  <si>
    <t>DAIKI OSAME</t>
  </si>
  <si>
    <t>11f05484-a7d2-b5dc-a930-63108a1d6b10</t>
  </si>
  <si>
    <t>11f05484-8e55-9444-8d08-af0f5c0ea7d9</t>
  </si>
  <si>
    <t>{"v54Eb1141": "", "univapay-phone-number": "08060211962"}</t>
  </si>
  <si>
    <t>{"customer_name": "村上琴美", "customer_email": "kjhy1024.m@gmail.com", "product_detail_name": "【15分限定特典付き】AIXコンサルタント3日間完全攻略合宿"}</t>
  </si>
  <si>
    <t>{"id_values": ["11f05484-a7d2-b5dc-a930-63108a1d6b10"], "worldpay_order_id": {"transaction_id": "11f05484-a7d2-b5dc-a930-63108a1d6b10"}}</t>
  </si>
  <si>
    <t>kjhy1024.m@gmail.com</t>
  </si>
  <si>
    <t>PAYPAY</t>
  </si>
  <si>
    <t>11f05483-bdd1-94e4-a35e-274cc102ce5c</t>
  </si>
  <si>
    <t>11f05483-9c45-5c02-9842-b38f01246019</t>
  </si>
  <si>
    <t>{"v54Eb1141": "", "univapay-phone-number": "09047556683"}</t>
  </si>
  <si>
    <t>{"customer_name": "コサイトモミ", "customer_email": "stomo116@yahoo.co.jp", "product_detail_name": "【超特価割引】AIXコンサルタント3日間完全攻略合宿"}</t>
  </si>
  <si>
    <t>{"id_values": ["11f05483-bdd1-94e4-a35e-274cc102ce5c"], "worldpay_order_id": {"transaction_id": "11f05483-bdd1-94e4-a35e-274cc102ce5c"}}</t>
  </si>
  <si>
    <t>stomo116@yahoo.co.jp</t>
  </si>
  <si>
    <t>TOMOMI KOSAI</t>
  </si>
  <si>
    <t>APLUS CO., LTD.</t>
  </si>
  <si>
    <t>11f05482-5681-ebc8-9164-bb720ca80b9c</t>
  </si>
  <si>
    <t>11f05482-4da6-9a8a-9000-3f9554d24b50</t>
  </si>
  <si>
    <t>{"v54Eb1141": "", "univapay-phone-number": "09071656696"}</t>
  </si>
  <si>
    <t>{"customer_name": "礒邉聖子", "customer_email": "pikkumii@gmail.com", "product_detail_name": "【15分限定特典付き】AIXコンサルタント3日間完全攻略合宿"}</t>
  </si>
  <si>
    <t>{"id_values": ["3100500245378", "00057", "0201810"], "stratus_transaction_id": {"terminal_id": "3100500245378", "request_number": "00057", "authorization_code": "0201810"}}</t>
  </si>
  <si>
    <t>pikkumii@gmail.com</t>
  </si>
  <si>
    <t>MISAKO ISOBE</t>
  </si>
  <si>
    <t>11f05481-bc8a-64c8-910f-ff46b1e35c7c</t>
  </si>
  <si>
    <t>11f05481-b62f-a52a-a937-db01ea6f3673</t>
  </si>
  <si>
    <t>{"v54Eb1141": "", "univapay-phone-number": "09063299264"}</t>
  </si>
  <si>
    <t>{"customer_name": "遠藤里華", "customer_email": "0un7-02038d407r@au.com", "product_detail_name": "【15分限定特典付き】SNSマーケ完全攻略ダイナマイト合宿"}</t>
  </si>
  <si>
    <t>{"id_values": ["11f05481-bc8a-64c8-910f-ff46b1e35c7c"], "worldpay_order_id": {"transaction_id": "11f05481-bc8a-64c8-910f-ff46b1e35c7c"}}</t>
  </si>
  <si>
    <t>0un7-02038d407r@au.com</t>
  </si>
  <si>
    <t>RIKA ENDO</t>
  </si>
  <si>
    <t>11f05480-5780-04c6-9530-13bc7c2b3d26</t>
  </si>
  <si>
    <t>11f0547f-293d-f9f2-8c56-a7ed8eaefd55</t>
  </si>
  <si>
    <t>{"v54Eb1141": "", "univapay-phone-number": "09036490117"}</t>
  </si>
  <si>
    <t>{"customer_name": "木村博通", "customer_email": "slow.base@icloud.com", "product_detail_name": "みかみの秘密の部屋 ~購入後1週間以内に限り【全額返金保証付き】~"}</t>
  </si>
  <si>
    <t>{"id_values": ["11f05480-5780-04c6-9530-13bc7c2b3d26"], "worldpay_order_id": {"transaction_id": "11f05480-5780-04c6-9530-13bc7c2b3d26"}}</t>
  </si>
  <si>
    <t>slow.base@icloud.com</t>
  </si>
  <si>
    <t>HIROMICHI KIMURA</t>
  </si>
  <si>
    <t>MIZUHO BANK, LTD.</t>
  </si>
  <si>
    <t>11f0547f-4532-6a58-bf7f-1fdcd07b077c</t>
  </si>
  <si>
    <t>{"customer_name": "木村博通", "customer_email": "slow.base@icloud.com", "product_detail_name": "【15分限定特典付き】SNSマーケ完全攻略ダイナマイト合宿"}</t>
  </si>
  <si>
    <t>{"id_values": ["11f0547f-4532-6a58-bf7f-1fdcd07b077c"], "worldpay_order_id": {"transaction_id": "11f0547f-4532-6a58-bf7f-1fdcd07b077c"}}</t>
  </si>
  <si>
    <t>11f0547f-5221-0256-b12f-77abc752f8af</t>
  </si>
  <si>
    <t>11f0547f-4a10-fc60-8c19-67f49b63b28b</t>
  </si>
  <si>
    <t>{"v54Eb1141": "", "univapay-phone-number": "09096892266"}</t>
  </si>
  <si>
    <t>{"customer_name": "樫田彰久", "customer_email": "aki510226@gmail.com", "product_detail_name": "【15分限定特典付き】AIXコンサルタント3日間完全攻略合宿"}</t>
  </si>
  <si>
    <t>{"id_values": ["3100500245378", "00051", "7772415"], "stratus_transaction_id": {"terminal_id": "3100500245378", "request_number": "00051", "authorization_code": "7772415"}}</t>
  </si>
  <si>
    <t>aki510226@gmail.com</t>
  </si>
  <si>
    <t>AKIHISA KASHIDA</t>
  </si>
  <si>
    <t>11f0547e-a51b-cabe-b0d8-2b91c151c9f8</t>
  </si>
  <si>
    <t>11f0547e-9f40-4d5e-b189-574e6a88c6b7</t>
  </si>
  <si>
    <t>{"v54Eb1141": "", "univapay-phone-number": "09084100922"}</t>
  </si>
  <si>
    <t>{"customer_name": "森本三佳", "customer_email": "mii31m17@gmail.com", "product_detail_name": "【15分限定特典付き】SNSマーケ完全攻略ダイナマイト合宿"}</t>
  </si>
  <si>
    <t>{"id_values": ["3100500245378", "00049", "0700049"], "stratus_transaction_id": {"terminal_id": "3100500245378", "request_number": "00049", "authorization_code": "0700049"}}</t>
  </si>
  <si>
    <t>mii31m17@gmail.com</t>
  </si>
  <si>
    <t>MIKA MORIMOTO</t>
  </si>
  <si>
    <t>11f0547e-1610-4bc4-8a45-f71cd7601faf</t>
  </si>
  <si>
    <t>11f0547e-0d25-886c-8a28-ab27ef3f998e</t>
  </si>
  <si>
    <t>{"v54Eb1141": "", "univapay-phone-number": "0902685791"}</t>
  </si>
  <si>
    <t>{"customer_name": "村野 文洋", "customer_email": "kmrtk910@gmail.com", "product_detail_name": "【15分限定特典付き】SNSマーケ完全攻略ダイナマイト合宿"}</t>
  </si>
  <si>
    <t>{"id_values": ["11f0547e-1610-4bc4-8a45-f71cd7601faf"], "worldpay_order_id": {"transaction_id": "11f0547e-1610-4bc4-8a45-f71cd7601faf"}}</t>
  </si>
  <si>
    <t>kmrtk910@gmail.com</t>
  </si>
  <si>
    <t>FUMIHIRO MURANO</t>
  </si>
  <si>
    <t>11f0547d-de56-3608-b5d4-53c2d3dff61d</t>
  </si>
  <si>
    <t>11f0547d-c93b-6266-abfa-5353759169d5</t>
  </si>
  <si>
    <t>{"v54Eb1141": "", "univapay-phone-number": "08020272086"}</t>
  </si>
  <si>
    <t>{"customer_name": "関川あゆみ", "customer_email": "sekiayu0123@gmail.com", "product_detail_name": "【15分限定特典付き】AIXコンサルタント3日間完全攻略合宿"}</t>
  </si>
  <si>
    <t>{"id_values": ["11f0547d-de56-3608-b5d4-53c2d3dff61d"], "worldpay_order_id": {"transaction_id": "11f0547d-de56-3608-b5d4-53c2d3dff61d"}}</t>
  </si>
  <si>
    <t>sekiayu0123@gmail.com</t>
  </si>
  <si>
    <t>AYUMI SEKIKAWA</t>
  </si>
  <si>
    <t>11f0547b-a4d0-0b5e-98d4-eba11aa07485</t>
  </si>
  <si>
    <t>11f0547a-e103-68b0-bc64-2f13b6079aa6</t>
  </si>
  <si>
    <t>{"v54Eb1141": "", "univapay-phone-number": "09039108268"}</t>
  </si>
  <si>
    <t>{"customer_name": "久賀進一", "customer_email": "uii41785@nifty.com", "product_detail_name": "AIみかみ秘密の部屋（全額返金保証付）"}</t>
  </si>
  <si>
    <t>{"id_values": ["3100500245378", "00031", "0189159"], "stratus_transaction_id": {"terminal_id": "3100500245378", "request_number": "00031", "authorization_code": "0189159"}}</t>
  </si>
  <si>
    <t>uii41785@nifty.com</t>
  </si>
  <si>
    <t>SHINICHI KUGA</t>
  </si>
  <si>
    <t>11f0547a-e9bc-bccc-bc6b-db1679f89074</t>
  </si>
  <si>
    <t>{"customer_name": "久賀進一", "customer_email": "uii41785@nifty.com", "product_detail_name": "【15分限定特典付き】AIXコンサルタント3日間完全攻略合宿"}</t>
  </si>
  <si>
    <t>{"id_values": ["3100500245378", "00030", "0125348"], "stratus_transaction_id": {"terminal_id": "3100500245378", "request_number": "00030", "authorization_code": "0125348"}}</t>
  </si>
  <si>
    <t>11f05479-7d07-5c6e-b6cc-176d67b6b1ce</t>
  </si>
  <si>
    <t>11f05479-72b0-30ce-892c-e7c9427110b6</t>
  </si>
  <si>
    <t>{"v54Eb1141": "", "univapay-phone-number": "09041846435"}</t>
  </si>
  <si>
    <t>{"customer_name": "天野貴子", "customer_email": "nico.nico.0358@gmail.com", "product_detail_name": "【15分限定特典付き】AIXコンサルタント3日間完全攻略合宿"}</t>
  </si>
  <si>
    <t>{"id_values": ["11f05479-7d07-5c6e-b6cc-176d67b6b1ce"], "worldpay_order_id": {"transaction_id": "11f05479-7d07-5c6e-b6cc-176d67b6b1ce"}}</t>
  </si>
  <si>
    <t>nico.nico.0358@gmail.com</t>
  </si>
  <si>
    <t>TAKAKO AMANO</t>
  </si>
  <si>
    <t>AU FINANCIAL SERVICE CORPORATION</t>
  </si>
  <si>
    <t>11f05479-0391-d9b8-a697-43a8c97f2d0a</t>
  </si>
  <si>
    <t>11f05478-fd06-0c68-be6c-53bdf9232a1b</t>
  </si>
  <si>
    <t>{"v54Eb1141": "", "univapay-phone-number": "08058219707"}</t>
  </si>
  <si>
    <t>{"customer_name": "青木 湖太郎", "customer_email": "kotanokimoti@gmail.com", "product_detail_name": "【15分限定特典付き】SNSマーケ完全攻略ダイナマイト合宿"}</t>
  </si>
  <si>
    <t>{"id_values": ["11f05479-0391-d9b8-a697-43a8c97f2d0a"], "worldpay_order_id": {"transaction_id": "11f05479-0391-d9b8-a697-43a8c97f2d0a"}}</t>
  </si>
  <si>
    <t>kotanokimoti@gmail.com</t>
  </si>
  <si>
    <t>KOTARO AOKI</t>
  </si>
  <si>
    <t>11f05478-abf6-cf38-a824-eb5ba63b2302</t>
  </si>
  <si>
    <t>11f05477-ee9a-c0fc-9232-3f7d96beb0bb</t>
  </si>
  <si>
    <t>{"v54Eb1141": "", "univapay-phone-number": "08047675510"}</t>
  </si>
  <si>
    <t>{"customer_name": "薫 岸本", "customer_email": "hijitake2014@gmail.com", "product_detail_name": "AIみかみ秘密の部屋（全額返金保証付）"}</t>
  </si>
  <si>
    <t>{"id_values": ["3100500245378", "00028", "0036809"], "stratus_transaction_id": {"terminal_id": "3100500245378", "request_number": "00028", "authorization_code": "0036809"}}</t>
  </si>
  <si>
    <t>hijitake2014@gmail.com</t>
  </si>
  <si>
    <t>KAORU KISHIMOTO</t>
  </si>
  <si>
    <t>11f05478-0b53-635c-a771-53ed18026be1</t>
  </si>
  <si>
    <t>{"customer_name": "薫 岸本", "customer_email": "hijitake2014@gmail.com", "product_detail_name": "【15分限定特典付き】AIXコンサルタント3日間完全攻略合宿"}</t>
  </si>
  <si>
    <t>{"id_values": ["3100500245378", "00027", "0019698"], "stratus_transaction_id": {"terminal_id": "3100500245378", "request_number": "00027", "authorization_code": "0019698"}}</t>
  </si>
  <si>
    <t>11f05477-7b68-71d8-8e18-c3c6df6ccb66</t>
  </si>
  <si>
    <t>11f05476-29d9-d5ec-8d6a-5ff87994328a</t>
  </si>
  <si>
    <t>{"v54Eb1141": "", "univapay-phone-number": "09050098471"}</t>
  </si>
  <si>
    <t>{"customer_name": "幅 奈緒美", "customer_email": "avenirplus703@gmail.com", "product_detail_name": "みかみの秘密の部屋 ~購入後1週間以内に限り【全額返金保証付き】~"}</t>
  </si>
  <si>
    <t>{"id_values": ["11f05477-7b68-71d8-8e18-c3c6df6ccb66"], "worldpay_order_id": {"transaction_id": "11f05477-7b68-71d8-8e18-c3c6df6ccb66"}}</t>
  </si>
  <si>
    <t>avenirplus703@gmail.com</t>
  </si>
  <si>
    <t>NAOMI HABA</t>
  </si>
  <si>
    <t>11f05476-31d5-4b82-9d8c-9f507f6a1553</t>
  </si>
  <si>
    <t>{"customer_name": "幅 奈緒美", "customer_email": "avenirplus703@gmail.com", "product_detail_name": "【15分限定特典付き】SNSマーケ完全攻略ダイナマイト合宿"}</t>
  </si>
  <si>
    <t>{"id_values": ["11f05476-31d5-4b82-9d8c-9f507f6a1553"], "worldpay_order_id": {"transaction_id": "11f05476-31d5-4b82-9d8c-9f507f6a1553"}}</t>
  </si>
  <si>
    <t>11f05475-933c-219e-8932-a7e28d78d04b</t>
  </si>
  <si>
    <t>11f05475-79f9-84ce-9fca-37fc003fadda</t>
  </si>
  <si>
    <t>{"v54Eb1141": "", "univapay-phone-number": "09057663094"}</t>
  </si>
  <si>
    <t>{"customer_name": "雨宮美那", "customer_email": "pirin3737@gmail.com", "product_detail_name": "【15分限定特典付き】AIXコンサルタント3日間完全攻略合宿"}</t>
  </si>
  <si>
    <t>{"id_values": ["3100500245378", "00025", "0640000"], "stratus_transaction_id": {"terminal_id": "3100500245378", "request_number": "00025", "authorization_code": "0640000"}}</t>
  </si>
  <si>
    <t>pirin3737@gmail.com</t>
  </si>
  <si>
    <t>MINA AMENOMIYA</t>
  </si>
  <si>
    <t>11f05474-a2ed-7260-9cb6-a3da3f26112f</t>
  </si>
  <si>
    <t>11f05474-9b11-1394-8420-4b4677ac8eeb</t>
  </si>
  <si>
    <t>{"v54Eb1141": "", "univapay-phone-number": "07084013927"}</t>
  </si>
  <si>
    <t>{"customer_name": "藤野有美", "customer_email": "iwnh@hotmail.co.jp", "product_detail_name": "【15分限定特典付き】SNSマーケ完全攻略ダイナマイト合宿"}</t>
  </si>
  <si>
    <t>{"id_values": ["11f05474-a2ed-7260-9cb6-a3da3f26112f"], "worldpay_order_id": {"transaction_id": "11f05474-a2ed-7260-9cb6-a3da3f26112f"}}</t>
  </si>
  <si>
    <t>iwnh@hotmail.co.jp</t>
  </si>
  <si>
    <t>BUSINESS</t>
  </si>
  <si>
    <t>GMO AOZORA NET BANK, LTD.</t>
  </si>
  <si>
    <t>11f05474-51d3-5b1a-83f3-4bdae969a1f6</t>
  </si>
  <si>
    <t>11f05474-3439-c7ce-8218-07be1f34e639</t>
  </si>
  <si>
    <t>{"v54Eb1141": "", "univapay-phone-number": "09023524803"}</t>
  </si>
  <si>
    <t>{"customer_name": "矢中さとみ", "customer_email": "soramano@yahoo.co.jp", "product_detail_name": "【15分限定特典付き】AIXコンサルタント3日間完全攻略合宿"}</t>
  </si>
  <si>
    <t>{"id_values": ["11f05474-51d3-5b1a-83f3-4bdae969a1f6"], "worldpay_order_id": {"transaction_id": "11f05474-51d3-5b1a-83f3-4bdae969a1f6"}}</t>
  </si>
  <si>
    <t>soramano@yahoo.co.jp</t>
  </si>
  <si>
    <t>SATOMI YANAKA</t>
  </si>
  <si>
    <t>11f05473-57ef-92e4-97ef-db06a7bb130c</t>
  </si>
  <si>
    <t>11f05473-3a7d-0944-8180-eb53dadf5800</t>
  </si>
  <si>
    <t>{"v54Eb1141": "", "univapay-phone-number": "09087854642"}</t>
  </si>
  <si>
    <t>{"customer_name": "mld", "customer_email": "mld11093@yahoo.co.jp", "product_detail_name": "【15分限定特典付き】AIXコンサルタント3日間完全攻略合宿"}</t>
  </si>
  <si>
    <t>{"id_values": ["11f05473-57ef-92e4-97ef-db06a7bb130c"], "worldpay_order_id": {"transaction_id": "11f05473-57ef-92e4-97ef-db06a7bb130c"}}</t>
  </si>
  <si>
    <t>mld11093@yahoo.co.jp</t>
  </si>
  <si>
    <t>MIKIO SUGA</t>
  </si>
  <si>
    <t>11f05472-228f-f874-a41a-6fa37aa7875c</t>
  </si>
  <si>
    <t>11f05471-9551-0caa-91f0-7f71ccd867ce</t>
  </si>
  <si>
    <t>{"v54Eb1141": "", "univapay-phone-number": "09099387176"}</t>
  </si>
  <si>
    <t>{"customer_name": "吉村和雪", "customer_email": "kazzyuki@gmail.coma", "product_detail_name": "コンドウハルキ秘密の部屋~購入後1週間以内に限り【全額返金保証付き】~"}</t>
  </si>
  <si>
    <t>{"id_values": ["11f05472-228f-f874-a41a-6fa37aa7875c"], "worldpay_order_id": {"transaction_id": "11f05472-228f-f874-a41a-6fa37aa7875c"}}</t>
  </si>
  <si>
    <t>kazzyuki@gmail.coma</t>
  </si>
  <si>
    <t>KAZUYUKI YOSHIMURA</t>
  </si>
  <si>
    <t>11f05471-e747-4ff6-8788-7b65788d3c2f</t>
  </si>
  <si>
    <t>11f05471-cb56-42d4-a3c4-c7d6b876f7a0</t>
  </si>
  <si>
    <t>{"v54Eb1141": "", "univapay-phone-number": "09018709432"}</t>
  </si>
  <si>
    <t>{"customer_name": "松尾 章史", "customer_email": "matsuo.ten4@gmail.com", "product_detail_name": "【15分限定特典付き】SNSマーケ完全攻略ダイナマイト合宿"}</t>
  </si>
  <si>
    <t>{"id_values": ["11f05471-e747-4ff6-8788-7b65788d3c2f"], "worldpay_order_id": {"transaction_id": "11f05471-e747-4ff6-8788-7b65788d3c2f"}}</t>
  </si>
  <si>
    <t>matsuo.ten4@gmail.com</t>
  </si>
  <si>
    <t>AKIFUMI MATSUO</t>
  </si>
  <si>
    <t>11f05471-b4a8-6a1c-8e0c-579f4596cf29</t>
  </si>
  <si>
    <t>{"customer_name": "吉村和雪", "customer_email": "kazzyuki@gmail.coma", "product_detail_name": "【15分限定特典付き】デザイン限界突破3日間合宿"}</t>
  </si>
  <si>
    <t>{"id_values": ["11f05471-b4a8-6a1c-8e0c-579f4596cf29"], "worldpay_order_id": {"transaction_id": "11f05471-b4a8-6a1c-8e0c-579f4596cf29"}}</t>
  </si>
  <si>
    <t>11f05471-c8f0-ae62-9225-1b2871fa1f66</t>
  </si>
  <si>
    <t>11f05471-c200-ed06-8782-2b895238885d</t>
  </si>
  <si>
    <t>{"v54Eb1141": "", "univapay-phone-number": "08032239179"}</t>
  </si>
  <si>
    <t>{"customer_name": "柏木康範", "customer_email": "syalulu1@gmail.com", "product_detail_name": "【15分限定特典付き】AIXコンサルタント3日間完全攻略合宿"}</t>
  </si>
  <si>
    <t>{"id_values": ["11f05471-c8f0-ae62-9225-1b2871fa1f66"], "worldpay_order_id": {"transaction_id": "11f05471-c8f0-ae62-9225-1b2871fa1f66"}}</t>
  </si>
  <si>
    <t>syalulu1@gmail.com</t>
  </si>
  <si>
    <t>YASUNORI KASHIWAGI</t>
  </si>
  <si>
    <t>11f05470-ed27-ee72-917c-27f0613fb558</t>
  </si>
  <si>
    <t>11f05470-e1a7-99c6-91e7-ebc23300775a</t>
  </si>
  <si>
    <t>{"v54Eb1141": "", "univapay-phone-number": "08061131750"}</t>
  </si>
  <si>
    <t>{"customer_name": "殿重加代子", "customer_email": "hksrkai@gmail.com", "product_detail_name": "【15分限定特典付き】AIXコンサルタント3日間完全攻略合宿"}</t>
  </si>
  <si>
    <t>{"id_values": ["11f05470-ed27-ee72-917c-27f0613fb558"], "worldpay_order_id": {"transaction_id": "11f05470-ed27-ee72-917c-27f0613fb558"}}</t>
  </si>
  <si>
    <t>hksrkai@gmail.com</t>
  </si>
  <si>
    <t>KAYOKO TONOSHIGE</t>
  </si>
  <si>
    <t>11f0546f-6d07-d46a-9a93-23828a27e4fb</t>
  </si>
  <si>
    <t>11f0546e-4b7a-8e6a-abcb-abb82215a45e</t>
  </si>
  <si>
    <t>{"v54Eb1141": "", "univapay-phone-number": "08044174098"}</t>
  </si>
  <si>
    <t>{"customer_name": "宙未 齋藤", "customer_email": "h.minmi@gmail.com", "product_detail_name": "AIみかみ秘密の部屋（全額返金保証付）"}</t>
  </si>
  <si>
    <t>{"id_values": ["11f0546f-6d07-d46a-9a93-23828a27e4fb"], "worldpay_order_id": {"transaction_id": "11f0546f-6d07-d46a-9a93-23828a27e4fb"}}</t>
  </si>
  <si>
    <t>h.minmi@gmail.com</t>
  </si>
  <si>
    <t>HIROMI SAITOU</t>
  </si>
  <si>
    <t>11f0546f-1648-1464-af9f-9be9a287cd2f</t>
  </si>
  <si>
    <t>11f0546f-0dab-505a-9cad-6b02e11d06f7</t>
  </si>
  <si>
    <t>{"v54Eb1141": "", "univapay-phone-number": "09072739715"}</t>
  </si>
  <si>
    <t>{"customer_name": "宮崎一弘", "customer_email": "ponmiyazaki@hotmail.com", "product_detail_name": "【15分限定特典付き】AIXコンサルタント3日間完全攻略合宿"}</t>
  </si>
  <si>
    <t>{"id_values": ["3100500245378", "00023", "0178220"], "stratus_transaction_id": {"terminal_id": "3100500245378", "request_number": "00023", "authorization_code": "0178220"}}</t>
  </si>
  <si>
    <t>ponmiyazaki@hotmail.com</t>
  </si>
  <si>
    <t>KAZUHIRO MIYAZAKI</t>
  </si>
  <si>
    <t>11f0546e-5305-339c-a1cc-835ea5c8817b</t>
  </si>
  <si>
    <t>{"customer_name": "宙未 齋藤", "customer_email": "h.minmi@gmail.com", "product_detail_name": "【15分限定特典付き】AIXコンサルタント3日間完全攻略合宿"}</t>
  </si>
  <si>
    <t>{"id_values": ["11f0546e-5305-339c-a1cc-835ea5c8817b"], "worldpay_order_id": {"transaction_id": "11f0546e-5305-339c-a1cc-835ea5c8817b"}}</t>
  </si>
  <si>
    <t>11f0546d-d296-45ac-ab92-d7f1355ff6c8</t>
  </si>
  <si>
    <t>11f0546d-cb92-805e-8b05-bf72deaa7162</t>
  </si>
  <si>
    <t>{"v54Eb1141": "", "univapay-phone-number": "09070204974"}</t>
  </si>
  <si>
    <t>{"customer_name": "Akiko Kiyota", "customer_email": "a.kiyota1216@gmail.com", "product_detail_name": "【15分限定特典付き】SNSマーケ完全攻略ダイナマイト合宿"}</t>
  </si>
  <si>
    <t>{"id_values": ["11f0546d-d296-45ac-ab92-d7f1355ff6c8"], "worldpay_order_id": {"transaction_id": "11f0546d-d296-45ac-ab92-d7f1355ff6c8"}}</t>
  </si>
  <si>
    <t>a.kiyota1216@gmail.com</t>
  </si>
  <si>
    <t>AKIKO KIYOTA</t>
  </si>
  <si>
    <t>11f0546d-da97-6e8e-aee5-738b566ec452</t>
  </si>
  <si>
    <t>11f0546d-cb75-a66e-aed8-13d0eb483d50</t>
  </si>
  <si>
    <t>{"v54Eb1141": "", "univapay-phone-number": "09087943935"}</t>
  </si>
  <si>
    <t>{"customer_name": "谷原永人", "customer_email": "nagayan777@gmail.com", "product_detail_name": "【15分限定特典付き】AIXコンサルタント3日間完全攻略合宿"}</t>
  </si>
  <si>
    <t>{"id_values": ["11f0546d-da97-6e8e-aee5-738b566ec452"], "worldpay_order_id": {"transaction_id": "11f0546d-da97-6e8e-aee5-738b566ec452"}}</t>
  </si>
  <si>
    <t>nagayan777@gmail.com</t>
  </si>
  <si>
    <t>NAGAHITO TANIHARA</t>
  </si>
  <si>
    <t>11f0546d-b1fd-4b56-9bd9-6354936c1d91</t>
  </si>
  <si>
    <t>11f0546d-9aa4-af4e-8af9-8b9a3bf39589</t>
  </si>
  <si>
    <t>{"v54Eb1141": "", "univapay-phone-number": "09079303072"}</t>
  </si>
  <si>
    <t>{"customer_name": "佐藤香織", "customer_email": "gensipai.2115@gmail.com", "product_detail_name": "【15分限定特典付き】AIXコンサルタント3日間完全攻略合宿"}</t>
  </si>
  <si>
    <t>{"id_values": ["11f0546d-b1fd-4b56-9bd9-6354936c1d91"], "worldpay_order_id": {"transaction_id": "11f0546d-b1fd-4b56-9bd9-6354936c1d91"}}</t>
  </si>
  <si>
    <t>gensipai.2115@gmail.com</t>
  </si>
  <si>
    <t>KAORI SATOU</t>
  </si>
  <si>
    <t>11f0546c-b569-b622-850d-dfbf6ecd686f</t>
  </si>
  <si>
    <t>11f03135-3e58-edd2-bd14-cfef89f99993</t>
  </si>
  <si>
    <t>{"vE60Adee0": "", "univapay-phone-number": "08034011134"}</t>
  </si>
  <si>
    <t>{"customer_name": "NAOKI SUGIMOTO", "customer_email": "m.to.volley0921@gmail.com", "product_detail_name": "【55%OFFプラン】iステップ"}</t>
  </si>
  <si>
    <t>{"id_values": ["11f0546c-b569-b622-850d-dfbf6ecd686f"], "worldpay_order_id": {"transaction_id": "11f0546c-b569-b622-850d-dfbf6ecd686f"}}</t>
  </si>
  <si>
    <t>m.to.volley0921@gmail.com</t>
  </si>
  <si>
    <t>11f03135-758c-5b4a-b6b4-531b19288eba</t>
  </si>
  <si>
    <t>NAOKI SUGIMOTO</t>
  </si>
  <si>
    <t>11f0546c-943f-e084-97fc-efd16719a5af</t>
  </si>
  <si>
    <t>11f03193-c73f-6b86-9b9f-6f15f8048f59</t>
  </si>
  <si>
    <t>{"vE60Adee0": "", "univapay-phone-number": "09090060522"}</t>
  </si>
  <si>
    <t>{"customer_name": "藍川大輔", "customer_email": "daisukeaikawa@icloud.com", "product_detail_name": "【55%OFFプラン】iステップ"}</t>
  </si>
  <si>
    <t>{"id_values": ["11f0546c-943f-e084-97fc-efd16719a5af"], "worldpay_order_id": {"transaction_id": "11f0546c-943f-e084-97fc-efd16719a5af"}}</t>
  </si>
  <si>
    <t>daisukeaikawa@icloud.com</t>
  </si>
  <si>
    <t>11f03193-d036-0fba-9ba3-1f31ee300668</t>
  </si>
  <si>
    <t>DAISUKE AIKAWA</t>
  </si>
  <si>
    <t>11f0546c-b4d1-2eac-b7eb-13e696ae246d</t>
  </si>
  <si>
    <t>11f030e2-2cf9-9990-9006-3bb361d8b8be</t>
  </si>
  <si>
    <t>{"vE60Adee0": "", "univapay-phone-number": "09041553659"}</t>
  </si>
  <si>
    <t>{"customer_name": "中村充良", "customer_email": "hibikiwa7@yahoo.co.jp", "product_detail_name": "【55%OFFプラン】iステップ"}</t>
  </si>
  <si>
    <t>{"id_values": ["11f0546c-b4d1-2eac-b7eb-13e696ae246d"], "worldpay_order_id": {"transaction_id": "11f0546c-b4d1-2eac-b7eb-13e696ae246d"}}</t>
  </si>
  <si>
    <t>hibikiwa7@yahoo.co.jp</t>
  </si>
  <si>
    <t>11f030e2-50af-2fa8-a867-e3120ea9b4ab</t>
  </si>
  <si>
    <t>MITSUYOSHI NAKAMURA</t>
  </si>
  <si>
    <t>11f0546c-b64e-f9da-b1de-b7c1110d38a7</t>
  </si>
  <si>
    <t>11f03c74-a3b6-3280-a19c-5ba513393e02</t>
  </si>
  <si>
    <t>{"univapay-phone-number": "0564731155"}</t>
  </si>
  <si>
    <t>{"customer_name": "Ｎatulife Ｈomes", "customer_email": "info@natulifehomes.com", "product_detail_name": "【55%OFFプラン】iステップ"}</t>
  </si>
  <si>
    <t>{"id_values": ["3100500245378", "00021", "0145473"], "stratus_transaction_id": {"terminal_id": "3100500245378", "request_number": "00021", "authorization_code": "0145473"}}</t>
  </si>
  <si>
    <t>info@natulifehomes.com</t>
  </si>
  <si>
    <t>11f03170-298f-c25a-ab81-2735f4ae51bf</t>
  </si>
  <si>
    <t>YASUHIRO SUZUKI</t>
  </si>
  <si>
    <t>11f0546c-93f3-c118-a59f-f36838825305</t>
  </si>
  <si>
    <t>11f0318b-b015-8e16-a268-0b028de3d5cb</t>
  </si>
  <si>
    <t>{"vE60Adee0": "", "univapay-phone-number": "09097543921"}</t>
  </si>
  <si>
    <t>{"customer_name": "小林 素恵", "customer_email": "moto616k@gmail.com", "product_detail_name": "【55%OFFプラン】iステップ"}</t>
  </si>
  <si>
    <t>{"id_values": ["3100500245378", "00020", "0034469"], "stratus_transaction_id": {"terminal_id": "3100500245378", "request_number": "00020", "authorization_code": "0034469"}}</t>
  </si>
  <si>
    <t>moto616k@gmail.com</t>
  </si>
  <si>
    <t>11f0318b-b7ea-b35a-bb0d-3f12a65130e8</t>
  </si>
  <si>
    <t>MOTOE KOBAYASHI</t>
  </si>
  <si>
    <t>11f0546b-844c-0c3a-a1b8-2bd07b5ce164</t>
  </si>
  <si>
    <t>11eeea54-9c6f-9e26-bf6f-8bf847552b94</t>
  </si>
  <si>
    <t>{"univapay-name": "前田敦奈", "univapay-link-id": "11eed278-8c4d-f9be-b5cf-1f4f43ca8be0", "univapay-phone-number": "07022900977"}</t>
  </si>
  <si>
    <t>{"id_values": ["11f0546b-844c-0c3a-a1b8-2bd07b5ce164"], "worldpay_order_id": {"transaction_id": "11f0546b-844c-0c3a-a1b8-2bd07b5ce164"}}</t>
  </si>
  <si>
    <t>atsuna.fujikawa@gmail.com</t>
  </si>
  <si>
    <t>11eeea54-9cb0-ec64-a6a8-9f1258101244</t>
  </si>
  <si>
    <t>ATSUNA FUJIKAWA</t>
  </si>
  <si>
    <t>11f0546b-7bed-2dd0-8276-6b54195f0d9b</t>
  </si>
  <si>
    <t>11eed50a-7f73-45b6-ae79-e381db429495</t>
  </si>
  <si>
    <t>{"univapay-name": "岡 知詠子", "univapay-link-id": "11eed16a-06f9-da26-a85d-83b91e8a751b", "univapay-phone-number": "08039585281"}</t>
  </si>
  <si>
    <t>{"id_values": ["11f0546b-7bed-2dd0-8276-6b54195f0d9b"], "worldpay_order_id": {"transaction_id": "11f0546b-7bed-2dd0-8276-6b54195f0d9b"}}</t>
  </si>
  <si>
    <t>jean84511@gmail.com</t>
  </si>
  <si>
    <t>11eed50a-7fba-251c-ae7c-73c75be753c0</t>
  </si>
  <si>
    <t>CHIEKO OKA</t>
  </si>
  <si>
    <t>11f0546b-7b4f-a1c8-991c-cbffc216fa99</t>
  </si>
  <si>
    <t>11eed3c8-4c9b-f77a-8113-1bb071c78775</t>
  </si>
  <si>
    <t>{"univapay-name": "一場雅貴", "univapay-link-id": "11eed16d-2594-8636-a85d-473029a6e953", "univapay-phone-number": "09026608856"}</t>
  </si>
  <si>
    <t>{"id_values": ["11f0546b-7b4f-a1c8-991c-cbffc216fa99"], "worldpay_order_id": {"transaction_id": "11f0546b-7b4f-a1c8-991c-cbffc216fa99"}}</t>
  </si>
  <si>
    <t>ichi.masa.0622@gmail.com</t>
  </si>
  <si>
    <t>11eed3c8-4ccc-ae9c-a9a0-a7c860da0c01</t>
  </si>
  <si>
    <t>MASATAKA ICHIBA</t>
  </si>
  <si>
    <t>11f0546b-7ab7-35a0-991a-cfb12f530fba</t>
  </si>
  <si>
    <t>11eed3a1-a933-58ec-9913-8bbf134b883a</t>
  </si>
  <si>
    <t>{"univapay-name": "宮川 博", "univapay-link-id": "11eed15c-e3ab-921a-9646-7359d549d7c7", "univapay-phone-number": "08044739828"}</t>
  </si>
  <si>
    <t>{"id_values": ["3100500245378", "00012", "0700012"], "stratus_transaction_id": {"terminal_id": "3100500245378", "request_number": "00012", "authorization_code": "0700012"}}</t>
  </si>
  <si>
    <t>asashou.love@gmail.com</t>
  </si>
  <si>
    <t>11eed3a1-a9af-c4e0-9916-b335895a1160</t>
  </si>
  <si>
    <t>HIROSHI MIYAGAWA</t>
  </si>
  <si>
    <t>11f05469-23d8-ea82-a4f3-a7fdd009211d</t>
  </si>
  <si>
    <t>11f05468-befe-c17c-a1ee-838734c8f3c2</t>
  </si>
  <si>
    <t>{"v54Eb1141": "", "univapay-phone-number": "08088447741"}</t>
  </si>
  <si>
    <t>{"customer_name": "斉藤真吾", "customer_email": "odorushingo@gmail.com", "product_detail_name": "AIみかみ秘密の部屋（全額返金保証付）"}</t>
  </si>
  <si>
    <t>{"id_values": ["3100500245378", "00010", "0183666"], "stratus_transaction_id": {"terminal_id": "3100500245378", "request_number": "00010", "authorization_code": "0183666"}}</t>
  </si>
  <si>
    <t>odorushingo@gmail.com</t>
  </si>
  <si>
    <t>SHINGO SAITO</t>
  </si>
  <si>
    <t>11f05468-c71e-d7e8-a4e2-578d5c4b2df7</t>
  </si>
  <si>
    <t>{"customer_name": "斉藤真吾", "customer_email": "odorushingo@gmail.com", "product_detail_name": "【15分限定特典付き】AIXコンサルタント3日間完全攻略合宿"}</t>
  </si>
  <si>
    <t>{"id_values": ["3100500245378", "00009", "0041176"], "stratus_transaction_id": {"terminal_id": "3100500245378", "request_number": "00009", "authorization_code": "0041176"}}</t>
  </si>
  <si>
    <t>11f05466-c43b-4a4a-b91b-53de5d802510</t>
  </si>
  <si>
    <t>11f05466-a3f7-47b6-b90c-576df2ff0751</t>
  </si>
  <si>
    <t>{"v54Eb1141": "", "univapay-phone-number": "09064869495"}</t>
  </si>
  <si>
    <t>{"customer_name": "坂弘之", "customer_email": "ban@ritanets.com", "product_detail_name": "【15分限定特典付き】AIXコンサルタント3日間完全攻略合宿"}</t>
  </si>
  <si>
    <t>{"id_values": ["11f05466-c43b-4a4a-b91b-53de5d802510"], "worldpay_order_id": {"transaction_id": "11f05466-c43b-4a4a-b91b-53de5d802510"}}</t>
  </si>
  <si>
    <t>ban@ritanets.com</t>
  </si>
  <si>
    <t>HIROYUKI BAN</t>
  </si>
  <si>
    <t>11f05460-d53c-26bc-bffa-6f650867e59d</t>
  </si>
  <si>
    <t>11f05460-baa3-4be6-a05e-af1209fbb6fc</t>
  </si>
  <si>
    <t>{"v54Eb1141": "", "univapay-phone-number": "09068767123"}</t>
  </si>
  <si>
    <t>{"customer_name": "中村春汰", "customer_email": "styshun0228@gmail.com", "product_detail_name": "【15分限定特典付き】AIXコンサルタント3日間完全攻略合宿"}</t>
  </si>
  <si>
    <t>{"id_values": ["11f05460-d53c-26bc-bffa-6f650867e59d"], "worldpay_order_id": {"transaction_id": "11f05460-d53c-26bc-bffa-6f650867e59d"}}</t>
  </si>
  <si>
    <t>styshun0228@gmail.com</t>
  </si>
  <si>
    <t>SHUNTA NAKAMURA</t>
  </si>
  <si>
    <t>11f05460-6592-d96e-838f-97cf9baf891c</t>
  </si>
  <si>
    <t>11f05460-5caf-ddd8-be62-c3d6eb3149c0</t>
  </si>
  <si>
    <t>{"v54Eb1141": "", "univapay-phone-number": "08056531224"}</t>
  </si>
  <si>
    <t>{"customer_name": "小山 由美子", "customer_email": "asume725@outlook.jp", "product_detail_name": "【15分限定特典付き】AIXコンサルタント3日間完全攻略合宿"}</t>
  </si>
  <si>
    <t>{"id_values": ["11f05460-6592-d96e-838f-97cf9baf891c"], "worldpay_order_id": {"transaction_id": "11f05460-6592-d96e-838f-97cf9baf891c"}}</t>
  </si>
  <si>
    <t>asume725@outlook.jp</t>
  </si>
  <si>
    <t>11f0545f-e3d9-5a92-8370-1fd2133d0c2c</t>
  </si>
  <si>
    <t>11f0545f-b933-b35a-be51-9fcb6c593af4</t>
  </si>
  <si>
    <t>{"v54Eb1141": "", "univapay-phone-number": "09043811763"}</t>
  </si>
  <si>
    <t>{"customer_name": "間嶋 祐輝", "customer_email": "yuki.majima.gm@gmail.com", "product_detail_name": "【15分限定特典付き】AIXコンサルタント3日間完全攻略合宿"}</t>
  </si>
  <si>
    <t>{"id_values": ["11f0545f-e3d9-5a92-8370-1fd2133d0c2c"], "worldpay_order_id": {"transaction_id": "11f0545f-e3d9-5a92-8370-1fd2133d0c2c"}}</t>
  </si>
  <si>
    <t>yuki.majima.gm@gmail.com</t>
  </si>
  <si>
    <t>YUUKI MAJIMA</t>
  </si>
  <si>
    <t>11f0545f-c698-7d28-8a65-f393f18cf760</t>
  </si>
  <si>
    <t>11f0545f-9e5f-f89a-8099-47b0fed885da</t>
  </si>
  <si>
    <t>{"v54Eb1141": "", "univapay-phone-number": "08042564881"}</t>
  </si>
  <si>
    <t>{"customer_name": "高橋祥行", "customer_email": "suvuya@spiral-arts.jp", "product_detail_name": "【15分限定特典付き】SNSマーケ完全攻略ダイナマイト合宿"}</t>
  </si>
  <si>
    <t>{"id_values": ["11f0545f-c698-7d28-8a65-f393f18cf760"], "worldpay_order_id": {"transaction_id": "11f0545f-c698-7d28-8a65-f393f18cf760"}}</t>
  </si>
  <si>
    <t>suvuya@spiral-arts.jp</t>
  </si>
  <si>
    <t>YOSHIYUKI TAKAHASHI</t>
  </si>
  <si>
    <t>11f05447-9458-5eae-9d13-6f1d00bc0c6c</t>
  </si>
  <si>
    <t>11f05446-9d3e-6528-885e-eb26a2e43886</t>
  </si>
  <si>
    <t>{"v54Eb1141": "", "univapay-phone-number": "08064752544"}</t>
  </si>
  <si>
    <t>{"customer_name": "北島 雅之", "customer_email": "mk0528masato@gmail.com", "product_detail_name": "AIみかみ秘密の部屋（全額返金保証付）"}</t>
  </si>
  <si>
    <t>{"id_values": ["3100500245378", "00007", "0207174"], "stratus_transaction_id": {"terminal_id": "3100500245378", "request_number": "00007", "authorization_code": "0207174"}}</t>
  </si>
  <si>
    <t>mk0528masato@gmail.com</t>
  </si>
  <si>
    <t>MASATO KITAJIMA</t>
  </si>
  <si>
    <t>11f05446-be20-8a00-8a9b-3361ae3304b4</t>
  </si>
  <si>
    <t>{"customer_name": "北島 雅之", "customer_email": "mk0528masato@gmail.com", "product_detail_name": "【15分限定特典付き】AIXコンサルタント3日間完全攻略合宿"}</t>
  </si>
  <si>
    <t>{"id_values": ["3100500245378", "00006", "0022100"], "stratus_transaction_id": {"terminal_id": "3100500245378", "request_number": "00006", "authorization_code": "0022100"}}</t>
  </si>
  <si>
    <t>11f05441-52e0-bcec-88e7-33bc8f59436f</t>
  </si>
  <si>
    <t>11f05441-46a3-dd74-9178-8bb45c1650dc</t>
  </si>
  <si>
    <t>{"v54Eb1141": "", "univapay-phone-number": "09093019690"}</t>
  </si>
  <si>
    <t>{"customer_name": "照井紀子", "customer_email": "mopico128@gmail.com", "product_detail_name": "【15分限定特典付き】AIXコンサルタント3日間完全攻略合宿"}</t>
  </si>
  <si>
    <t>{"id_values": ["11f05441-52e0-bcec-88e7-33bc8f59436f"], "worldpay_order_id": {"transaction_id": "11f05441-52e0-bcec-88e7-33bc8f59436f"}}</t>
  </si>
  <si>
    <t>mopico128@gmail.com</t>
  </si>
  <si>
    <t>MOTOKO TERUI</t>
  </si>
  <si>
    <t>11f0543e-91a7-1b68-943a-5fcc5ef1aaff</t>
  </si>
  <si>
    <t>11f0543e-7abd-0c82-9e46-57dd3bfeebf7</t>
  </si>
  <si>
    <t>{"v54Eb1141": "", "univapay-phone-number": "09059199973"}</t>
  </si>
  <si>
    <t>{"customer_name": "佃征南", "customer_email": "sennatsukuda@gmail.com", "product_detail_name": "【15分限定特典付き】AIXコンサルタント3日間完全攻略合宿"}</t>
  </si>
  <si>
    <t>{"id_values": ["11f0543e-91a7-1b68-943a-5fcc5ef1aaff"], "worldpay_order_id": {"transaction_id": "11f0543e-91a7-1b68-943a-5fcc5ef1aaff"}}</t>
  </si>
  <si>
    <t>sennatsukuda@gmail.com</t>
  </si>
  <si>
    <t>SENA TSUKUDA</t>
  </si>
  <si>
    <t>11f0543e-ba9e-c502-a239-5bff9fc49260</t>
  </si>
  <si>
    <t>{"customer_name": "佃征南", "customer_email": "sennatsukuda@gmail.com", "product_detail_name": "AIみかみ秘密の部屋（全額返金保証付）"}</t>
  </si>
  <si>
    <t>{"id_values": ["11f0543e-ba9e-c502-a239-5bff9fc49260"], "worldpay_order_id": {"transaction_id": "11f0543e-ba9e-c502-a239-5bff9fc49260"}}</t>
  </si>
  <si>
    <t>11f0543c-ed8e-d10c-9dfe-eb4b8fc83506</t>
  </si>
  <si>
    <t>11f0543c-bf59-4934-a1d8-d3add9d75d41</t>
  </si>
  <si>
    <t>{"v54Eb1141": "", "univapay-phone-number": "08053871147"}</t>
  </si>
  <si>
    <t>{"customer_name": "丸木ゆい", "customer_email": "8ys.eyo.y23@gmail.com", "product_detail_name": "【15分限定特典付き】SNSマーケ完全攻略ダイナマイト合宿"}</t>
  </si>
  <si>
    <t>{"id_values": ["11f0543c-ed8e-d10c-9dfe-eb4b8fc83506"], "worldpay_order_id": {"transaction_id": "11f0543c-ed8e-d10c-9dfe-eb4b8fc83506"}}</t>
  </si>
  <si>
    <t>8ys.eyo.y23@gmail.com</t>
  </si>
  <si>
    <t>YUI MARUKI</t>
  </si>
  <si>
    <t>11f05438-a458-dcac-ad2d-9bfd55e9c3a4</t>
  </si>
  <si>
    <t>11f05438-9a43-8258-ad28-ab3ad98c07d6</t>
  </si>
  <si>
    <t>{"v54Eb1141": "", "univapay-phone-number": "09040132933"}</t>
  </si>
  <si>
    <t>{"customer_name": "石原ゆい", "customer_email": "aozari21@yahoo.co.jp", "product_detail_name": "【15分限定特典付き】デザイン限界突破3日間合宿"}</t>
  </si>
  <si>
    <t>{"id_values": ["11f05438-a458-dcac-ad2d-9bfd55e9c3a4"], "worldpay_order_id": {"transaction_id": "11f05438-a458-dcac-ad2d-9bfd55e9c3a4"}}</t>
  </si>
  <si>
    <t>aozari21@yahoo.co.jp</t>
  </si>
  <si>
    <t>YUI ISHIHARA</t>
  </si>
  <si>
    <t>11f05434-47b8-a76a-ae3b-5f1d26f8c9df</t>
  </si>
  <si>
    <t>11f05434-3045-a254-9db4-0f93ea810047</t>
  </si>
  <si>
    <t>{"customer_name": "尾崎 弘樹", "customer_email": "mini329823@gmail.com", "product_detail_name": "最速1分でバズ投稿を量産できる禁断のAIテンプレパック"}</t>
  </si>
  <si>
    <t>{"id_values": ["11f05434-47b8-a76a-ae3b-5f1d26f8c9df"], "worldpay_order_id": {"transaction_id": "11f05434-47b8-a76a-ae3b-5f1d26f8c9df"}}</t>
  </si>
  <si>
    <t>11f05432-f281-6b84-9c80-d3ecae1b6e54</t>
  </si>
  <si>
    <t>11f05430-bbb5-c2aa-bbe2-5bcaaa44178d</t>
  </si>
  <si>
    <t>{"v54Eb1141": "", "univapay-phone-number": "08039730036"}</t>
  </si>
  <si>
    <t>{"customer_name": "山見 瑞乃", "customer_email": "mimari.disney@gmail.com", "product_detail_name": "みかみの秘密の部屋 ~購入後1週間以内に限り【全額返金保証付き】~"}</t>
  </si>
  <si>
    <t>{"id_values": ["3100500245378", "00003", "0580332"], "stratus_transaction_id": {"terminal_id": "3100500245378", "request_number": "00003", "authorization_code": "0580332"}}</t>
  </si>
  <si>
    <t>mimari.disney@gmail.com</t>
  </si>
  <si>
    <t>MIZUNO YAMAMI</t>
  </si>
  <si>
    <t>11f05430-c194-ab5a-8e09-ef865d5c91d1</t>
  </si>
  <si>
    <t>{"customer_name": "山見 瑞乃", "customer_email": "mimari.disney@gmail.com", "product_detail_name": "【15分限定特典付き】SNSマーケ完全攻略ダイナマイト合宿"}</t>
  </si>
  <si>
    <t>{"id_values": ["3100500245378", "00002", "0580324"], "stratus_transaction_id": {"terminal_id": "3100500245378", "request_number": "00002", "authorization_code": "0580324"}}</t>
  </si>
  <si>
    <t>11f0542f-dc47-67fe-9a1a-d729bb496c75</t>
  </si>
  <si>
    <t>11f0542f-d4c9-0d34-8968-5b90e7e7c78d</t>
  </si>
  <si>
    <t>{"v54Eb1141": "", "univapay-phone-number": "09052228194"}</t>
  </si>
  <si>
    <t>{"customer_name": "高松 祐希", "customer_email": "nmeiko1212@gmail.com", "product_detail_name": "【超特価割引】AIXコンサルタント3日間完全攻略合宿"}</t>
  </si>
  <si>
    <t>{"id_values": ["11f0542f-dc47-67fe-9a1a-d729bb496c75"], "worldpay_order_id": {"transaction_id": "11f0542f-dc47-67fe-9a1a-d729bb496c75"}}</t>
  </si>
  <si>
    <t>nmeiko1212@gmail.com</t>
  </si>
  <si>
    <t>YUKI TAKAMATSU</t>
  </si>
  <si>
    <t>11f0542f-a9f4-ffc8-b645-d362d1c8ad75</t>
  </si>
  <si>
    <t>11f0542f-a35e-d198-b63f-37581d9d4c33</t>
  </si>
  <si>
    <t>{"v54Eb1141": "", "univapay-phone-number": "09036048517"}</t>
  </si>
  <si>
    <t>{"customer_name": "江上明宏", "customer_email": "saxa.go.go3811@gmail.com", "product_detail_name": "【15分限定特典付き】AIXコンサルタント3日間完全攻略合宿"}</t>
  </si>
  <si>
    <t>{"id_values": ["11f0542f-a9f4-ffc8-b645-d362d1c8ad75"], "worldpay_order_id": {"transaction_id": "11f0542f-a9f4-ffc8-b645-d362d1c8ad75"}}</t>
  </si>
  <si>
    <t>saxa.go.go3811@gmail.com</t>
  </si>
  <si>
    <t>AKIHIRO EGAMI</t>
  </si>
  <si>
    <t>11f0542e-7827-8638-9640-43aea15d1086</t>
  </si>
  <si>
    <t>11f0542e-7017-be0e-b906-cb2b02c3833b</t>
  </si>
  <si>
    <t>{"v54Eb1141": "", "univapay-phone-number": "08080272844"}</t>
  </si>
  <si>
    <t>{"customer_name": "清水陽月", "customer_email": "sunmoon.nagano@gmail.com", "product_detail_name": "【15分限定特典付き】AIXコンサルタント3日間完全攻略合宿"}</t>
  </si>
  <si>
    <t>{"id_values": ["3100500245378", "00089", "0140070"], "stratus_transaction_id": {"terminal_id": "3100500245378", "request_number": "00089", "authorization_code": "0140070"}}</t>
  </si>
  <si>
    <t>sunmoon.nagano@gmail.com</t>
  </si>
  <si>
    <t>YOGETSU SHIMIZU</t>
  </si>
  <si>
    <t>11f0542e-026c-72aa-9a96-8ff2cb27c076</t>
  </si>
  <si>
    <t>11f0542d-faef-43cc-86ff-c75d8842525f</t>
  </si>
  <si>
    <t>{"v54Eb1141": "", "univapay-phone-number": "07064107123"}</t>
  </si>
  <si>
    <t>{"customer_name": "富田直弥", "customer_email": "31naoya1025@gmail.com", "product_detail_name": "【15分限定特典付き】AIXコンサルタント3日間完全攻略合宿"}</t>
  </si>
  <si>
    <t>{"id_values": ["11f0542e-026c-72aa-9a96-8ff2cb27c076"], "worldpay_order_id": {"transaction_id": "11f0542e-026c-72aa-9a96-8ff2cb27c076"}}</t>
  </si>
  <si>
    <t>31naoya1025@gmail.com</t>
  </si>
  <si>
    <t>NAOYA TOMITA</t>
  </si>
  <si>
    <t>11f0542d-2087-5a8a-b184-7fa2fbfe29bf</t>
  </si>
  <si>
    <t>11f0542d-0351-93f4-9165-9bf98e10c917</t>
  </si>
  <si>
    <t>{"v54Eb1141": "", "univapay-phone-number": "09030115394"}</t>
  </si>
  <si>
    <t>{"customer_name": "平田仁", "customer_email": "hirata19650124@gmail.com", "product_detail_name": "【脱・無駄な努力】月商1.9億を支えるテンプレ大全"}</t>
  </si>
  <si>
    <t>{"id_values": ["11f0542d-2087-5a8a-b184-7fa2fbfe29bf"], "worldpay_order_id": {"transaction_id": "11f0542d-2087-5a8a-b184-7fa2fbfe29bf"}}</t>
  </si>
  <si>
    <t>hirata19650124@gmail.com</t>
  </si>
  <si>
    <t>HITOSI HIRATA</t>
  </si>
  <si>
    <t>11f0542a-948e-a9ea-8bf2-037fc6b2bf97</t>
  </si>
  <si>
    <t>11f0542a-8d4d-be96-9a7c-a3ab4b9d2fd1</t>
  </si>
  <si>
    <t>{"v54Eb1141": "", "univapay-phone-number": "09022007220"}</t>
  </si>
  <si>
    <t>{"customer_name": "舘山雅代", "customer_email": "masayo_chi@icloud.com", "product_detail_name": "【15分限定特典付き】AIXコンサルタント3日間完全攻略合宿"}</t>
  </si>
  <si>
    <t>{"id_values": ["11f0542a-948e-a9ea-8bf2-037fc6b2bf97"], "worldpay_order_id": {"transaction_id": "11f0542a-948e-a9ea-8bf2-037fc6b2bf97"}}</t>
  </si>
  <si>
    <t>masayo_chi@icloud.com</t>
  </si>
  <si>
    <t>MASAYO TATEYAMA</t>
  </si>
  <si>
    <t>11f05424-19e3-ea58-8bb0-53ef40882c26</t>
  </si>
  <si>
    <t>11f05424-13ad-8b8a-91d9-4354007e9172</t>
  </si>
  <si>
    <t>{"v54Eb1141": "", "univapay-phone-number": "08025154055"}</t>
  </si>
  <si>
    <t>{"customer_name": "植杉友哉", "customer_email": "uetomo.824@gmail.com", "product_detail_name": "【15分限定特典付き】AIXコンサルタント3日間完全攻略合宿"}</t>
  </si>
  <si>
    <t>{"id_values": ["11f05424-19e3-ea58-8bb0-53ef40882c26"], "worldpay_order_id": {"transaction_id": "11f05424-19e3-ea58-8bb0-53ef40882c26"}}</t>
  </si>
  <si>
    <t>uetomo.824@gmail.com</t>
  </si>
  <si>
    <t>TOMOYA UESUGI</t>
  </si>
  <si>
    <t>11f05422-c38c-0146-9de7-43462142a3f8</t>
  </si>
  <si>
    <t>11f05422-bc4c-b844-ab7e-67407610cdc8</t>
  </si>
  <si>
    <t>{"customer_name": "平田仁", "customer_email": "hirata19650124@gmail.com", "product_detail_name": "最速1分でバズ投稿を量産できる禁断のAIテンプレパック"}</t>
  </si>
  <si>
    <t>{"id_values": ["11f05422-c38c-0146-9de7-43462142a3f8"], "worldpay_order_id": {"transaction_id": "11f05422-c38c-0146-9de7-43462142a3f8"}}</t>
  </si>
  <si>
    <t>11f05422-6906-f5a0-ab3b-abc934a916c1</t>
  </si>
  <si>
    <t>11f05422-5a5d-bef8-8de4-93eec7af3a48</t>
  </si>
  <si>
    <t>{"v54Eb1141": "", "univapay-phone-number": "08031821710"}</t>
  </si>
  <si>
    <t>{"customer_name": "渡邉咲希", "customer_email": "dankepiyo117@i.softbank.jp", "product_detail_name": "【15分限定特典付き】SNSマーケ完全攻略ダイナマイト合宿"}</t>
  </si>
  <si>
    <t>{"id_values": ["11f05422-6906-f5a0-ab3b-abc934a916c1"], "worldpay_order_id": {"transaction_id": "11f05422-6906-f5a0-ab3b-abc934a916c1"}}</t>
  </si>
  <si>
    <t>dankepiyo117@i.softbank.jp</t>
  </si>
  <si>
    <t>SAKI WATANABE</t>
  </si>
  <si>
    <t>THE HOKKOKU BANK LIMITED</t>
  </si>
  <si>
    <t>11f0541f-1030-ab22-953f-f30887d46268</t>
  </si>
  <si>
    <t>11f0541e-d866-5156-a73e-2f136bcca84f</t>
  </si>
  <si>
    <t>{"v54Eb1141": "", "univapay-phone-number": "09098624890"}</t>
  </si>
  <si>
    <t>{"customer_name": "NORIYOSHI KIDA", "customer_email": "k-nori@m3.kcn.ne.jp", "product_detail_name": "【15分限定特典付き】AIXコンサルタント3日間完全攻略合宿"}</t>
  </si>
  <si>
    <t>{"id_values": ["11f0541f-1030-ab22-953f-f30887d46268"], "worldpay_order_id": {"transaction_id": "11f0541f-1030-ab22-953f-f30887d46268"}}</t>
  </si>
  <si>
    <t>k-nori@m3.kcn.ne.jp</t>
  </si>
  <si>
    <t>NORIYOSHI KIDA</t>
  </si>
  <si>
    <t>11f0541c-9c99-5364-8c88-0704b415e546</t>
  </si>
  <si>
    <t>11f0541c-9776-caa6-b90e-47b30be6b59c</t>
  </si>
  <si>
    <t>{"v54Eb1141": "", "univapay-phone-number": "07024003267"}</t>
  </si>
  <si>
    <t>{"customer_name": "阿久根法彦", "customer_email": "norihikonorihiko0326@icloud.com", "product_detail_name": "【15分限定特典付き】AIXコンサルタント3日間完全攻略合宿"}</t>
  </si>
  <si>
    <t>norihikonorihiko0326@icloud.com</t>
  </si>
  <si>
    <t>NORIHIKO AKUNE</t>
  </si>
  <si>
    <t>11f05416-0533-8f2c-935b-a7b48c681d1a</t>
  </si>
  <si>
    <t>11f05415-43c1-c19c-96c3-cf6b723dc851</t>
  </si>
  <si>
    <t>{"v54Eb1141": "", "univapay-phone-number": "08079390997"}</t>
  </si>
  <si>
    <t>{"customer_name": "安江厚紀", "customer_email": "atsucchan0723@icloud.com", "product_detail_name": "みかみの秘密の部屋 ~購入後1週間以内に限り【全額返金保証付き】~"}</t>
  </si>
  <si>
    <t>{"id_values": ["11f05416-0533-8f2c-935b-a7b48c681d1a"], "worldpay_order_id": {"transaction_id": "11f05416-0533-8f2c-935b-a7b48c681d1a"}}</t>
  </si>
  <si>
    <t>atsucchan0723@icloud.com</t>
  </si>
  <si>
    <t>ATSUKIYASUE</t>
  </si>
  <si>
    <t>11f05415-4be6-f16c-b9ef-7f9a400030ea</t>
  </si>
  <si>
    <t>{"customer_name": "安江厚紀", "customer_email": "atsucchan0723@icloud.com", "product_detail_name": "【15分限定特典付き】SNSマーケ完全攻略ダイナマイト合宿"}</t>
  </si>
  <si>
    <t>{"id_values": ["11f05415-4be6-f16c-b9ef-7f9a400030ea"], "worldpay_order_id": {"transaction_id": "11f05415-4be6-f16c-b9ef-7f9a400030ea"}}</t>
  </si>
  <si>
    <t>11f0540a-e14b-634c-9c0b-d35964ea12a0</t>
  </si>
  <si>
    <t>11f0540a-d7bb-9e14-a68d-7fc5819b5413</t>
  </si>
  <si>
    <t>{"v54Eb1141": "", "univapay-phone-number": "09073914494"}</t>
  </si>
  <si>
    <t>{"customer_name": "村瀬 敦", "customer_email": "ago0329@gmail.com", "product_detail_name": "【15分限定特典付き】デザイン限界突破3日間合宿"}</t>
  </si>
  <si>
    <t>{"id_values": ["11f0540a-e14b-634c-9c0b-d35964ea12a0"], "worldpay_order_id": {"transaction_id": "11f0540a-e14b-634c-9c0b-d35964ea12a0"}}</t>
  </si>
  <si>
    <t>ago0329@gmail.com</t>
  </si>
  <si>
    <t>ATSUSHI MURASE</t>
  </si>
  <si>
    <t>11f05408-caeb-5230-9fe6-c3172c8529b8</t>
  </si>
  <si>
    <t>11f05408-c475-9a96-a71a-abd8497ae8c6</t>
  </si>
  <si>
    <t>{"v54Eb1141": "", "univapay-phone-number": "09041222998"}</t>
  </si>
  <si>
    <t>{"customer_name": "鈴木勝訓", "customer_email": "valen.rmc.suzuki@gmail.com", "product_detail_name": "【15分限定特典付き】AIXコンサルタント3日間完全攻略合宿"}</t>
  </si>
  <si>
    <t>{"id_values": ["11f05408-caeb-5230-9fe6-c3172c8529b8"], "worldpay_order_id": {"transaction_id": "11f05408-caeb-5230-9fe6-c3172c8529b8"}}</t>
  </si>
  <si>
    <t>valen.rmc.suzuki@gmail.com</t>
  </si>
  <si>
    <t>MASANORI SUZUKI</t>
  </si>
  <si>
    <t>11f05408-9d7e-6bac-a6df-1bc2d47bdac2</t>
  </si>
  <si>
    <t>11f05408-937b-fac0-a57a-3f561e018f3d</t>
  </si>
  <si>
    <t>{"v54Eb1141": "", "univapay-phone-number": "09034758074"}</t>
  </si>
  <si>
    <t>{"customer_name": "デグチカズノリ", "customer_email": "t-dgt.truth@docomo.ne.jp", "product_detail_name": "【15分限定特典付き】AIXコンサルタント3日間完全攻略合宿"}</t>
  </si>
  <si>
    <t>{"id_values": ["11f05408-9d7e-6bac-a6df-1bc2d47bdac2"], "worldpay_order_id": {"transaction_id": "11f05408-9d7e-6bac-a6df-1bc2d47bdac2"}}</t>
  </si>
  <si>
    <t>t-dgt.truth@docomo.ne.jp</t>
  </si>
  <si>
    <t>KAZUNORI DEGUCHI</t>
  </si>
  <si>
    <t>11f05401-dd53-d8f4-b5e2-07602c0beedc</t>
  </si>
  <si>
    <t>11f05401-d663-75ae-91d3-43e4eae71e14</t>
  </si>
  <si>
    <t>{"v54Eb1141": "", "univapay-phone-number": "09061759420"}</t>
  </si>
  <si>
    <t>{"customer_name": "加藤貴大", "customer_email": "taka.taka930119@gmail.com", "product_detail_name": "【15分限定特典付き】AIXコンサルタント3日間完全攻略合宿"}</t>
  </si>
  <si>
    <t>{"id_values": ["11f05401-dd53-d8f4-b5e2-07602c0beedc"], "worldpay_order_id": {"transaction_id": "11f05401-dd53-d8f4-b5e2-07602c0beedc"}}</t>
  </si>
  <si>
    <t>taka.taka930119@gmail.com</t>
  </si>
  <si>
    <t>TAKAHIRO KATOU</t>
  </si>
  <si>
    <t>11f05400-3583-34d6-9bac-13ccf726d9f8</t>
  </si>
  <si>
    <t>11f053ff-e471-299a-9b0f-275e41cb1254</t>
  </si>
  <si>
    <t>{"v54Eb1141": "", "univapay-phone-number": "09058037785"}</t>
  </si>
  <si>
    <t>{"customer_name": "横山 巳弥子", "customer_email": "kapibarasan.n.n.1129@gmail.com", "product_detail_name": "コンドウハルキ秘密の部屋~購入後1週間以内に限り【全額返金保証付き】~"}</t>
  </si>
  <si>
    <t>{"id_values": ["11f05400-3583-34d6-9bac-13ccf726d9f8"], "worldpay_order_id": {"transaction_id": "11f05400-3583-34d6-9bac-13ccf726d9f8"}}</t>
  </si>
  <si>
    <t>kapibarasan.n.n.1129@gmail.com</t>
  </si>
  <si>
    <t>MIYAKO YOKOYAMA</t>
  </si>
  <si>
    <t>11f053ff-fca3-da08-9268-2307bacf150c</t>
  </si>
  <si>
    <t>{"customer_name": "横山 巳弥子", "customer_email": "kapibarasan.n.n.1129@gmail.com", "product_detail_name": "【15分限定特典付き】デザイン限界突破3日間合宿"}</t>
  </si>
  <si>
    <t>{"id_values": ["11f053ff-fca3-da08-9268-2307bacf150c"], "worldpay_order_id": {"transaction_id": "11f053ff-fca3-da08-9268-2307bacf150c"}}</t>
  </si>
  <si>
    <t>11f053fe-cffb-0158-b058-23a0a79bb4f4</t>
  </si>
  <si>
    <t>11f053fe-b383-e4a4-8ffc-57b232e42e01</t>
  </si>
  <si>
    <t>{"v54Eb1141": "", "univapay-phone-number": "09045441861"}</t>
  </si>
  <si>
    <t>{"customer_name": "成塚雅美", "customer_email": "masami.narizuka@gmail.com", "product_detail_name": "【15分限定特典付き】AIXコンサルタント3日間完全攻略合宿"}</t>
  </si>
  <si>
    <t>{"id_values": ["11f053fe-cffb-0158-b058-23a0a79bb4f4"], "worldpay_order_id": {"transaction_id": "11f053fe-cffb-0158-b058-23a0a79bb4f4"}}</t>
  </si>
  <si>
    <t>masami.narizuka@gmail.com</t>
  </si>
  <si>
    <t>MASAMI NARIZUKA</t>
  </si>
  <si>
    <t>11f053fd-4975-d15e-a4df-737594a0c92c</t>
  </si>
  <si>
    <t>11f053fb-23e5-7d1a-b5b3-f7b6c0b3522e</t>
  </si>
  <si>
    <t>{"v54Eb1141": "", "univapay-phone-number": "08013282283"}</t>
  </si>
  <si>
    <t>{"customer_name": "守岡祐一", "customer_email": "ducyb.n0.7q@icloud.com", "product_detail_name": "AIみかみ秘密の部屋（全額返金保証付）"}</t>
  </si>
  <si>
    <t>{"id_values": ["3100500245378", "00085", "0700085"], "stratus_transaction_id": {"terminal_id": "3100500245378", "request_number": "00085", "authorization_code": "0700085"}}</t>
  </si>
  <si>
    <t>ducyb.n0.7q@icloud.com</t>
  </si>
  <si>
    <t>MORIOKA YUUICHI</t>
  </si>
  <si>
    <t>11f053fb-2a1a-3c0c-bf07-e3027274da8d</t>
  </si>
  <si>
    <t>{"customer_name": "守岡祐一", "customer_email": "ducyb.n0.7q@icloud.com", "product_detail_name": "【15分限定特典付き】AIXコンサルタント3日間完全攻略合宿"}</t>
  </si>
  <si>
    <t>11f053f9-d612-8f5c-9e99-db8881861747</t>
  </si>
  <si>
    <t>11f053f9-ccef-6e90-8268-97d9ef7095be</t>
  </si>
  <si>
    <t>{"v54Eb1141": "", "univapay-phone-number": "08060867446"}</t>
  </si>
  <si>
    <t>{"customer_name": "花井朔也", "customer_email": "sakuya.0417@icloud.com", "product_detail_name": "【15分限定特典付き】AIXコンサルタント3日間完全攻略合宿"}</t>
  </si>
  <si>
    <t>{"id_values": ["11f053f9-d612-8f5c-9e99-db8881861747"], "worldpay_order_id": {"transaction_id": "11f053f9-d612-8f5c-9e99-db8881861747"}}</t>
  </si>
  <si>
    <t>sakuya.0417@icloud.com</t>
  </si>
  <si>
    <t>KEIKO HANAI</t>
  </si>
  <si>
    <t>11f053f8-aa3f-4e66-b1d0-4ba9b4b68fb2</t>
  </si>
  <si>
    <t>11f053f8-a090-16f2-81de-27c0cdb6af3b</t>
  </si>
  <si>
    <t>{"v54Eb1141": "", "univapay-phone-number": "08088222037"}</t>
  </si>
  <si>
    <t>{"customer_name": "小股知英", "customer_email": "komatatomohide@gmail.com", "product_detail_name": "【15分限定特典付き】AIXコンサルタント3日間完全攻略合宿"}</t>
  </si>
  <si>
    <t>{"id_values": ["3100500245378", "00082", "0018518"], "stratus_transaction_id": {"terminal_id": "3100500245378", "request_number": "00082", "authorization_code": "0018518"}}</t>
  </si>
  <si>
    <t>komatatomohide@gmail.com</t>
  </si>
  <si>
    <t>TOMOHIDE KOMATA</t>
  </si>
  <si>
    <t>11f053f7-841b-062c-8536-d3b8de3dde32</t>
  </si>
  <si>
    <t>11f053f7-6a03-3f48-b040-7f89f7fce1d3</t>
  </si>
  <si>
    <t>{"v54Eb1141": "", "univapay-phone-number": "09093382588"}</t>
  </si>
  <si>
    <t>{"customer_name": "松本一樹", "customer_email": "nonas.peta@mocomoco.xyz", "product_detail_name": "【15分限定特典付き】AIXコンサルタント3日間完全攻略合宿"}</t>
  </si>
  <si>
    <t>{"id_values": ["11f053f7-841b-062c-8536-d3b8de3dde32"], "worldpay_order_id": {"transaction_id": "11f053f7-841b-062c-8536-d3b8de3dde32"}}</t>
  </si>
  <si>
    <t>nonas.peta@mocomoco.xyz</t>
  </si>
  <si>
    <t>KAZUKI MATSUMOTO</t>
  </si>
  <si>
    <t>11f053f3-f6cf-d778-8f17-6facb2294fd8</t>
  </si>
  <si>
    <t>11f053f3-ef89-97a6-8ef7-a30f531a4628</t>
  </si>
  <si>
    <t>{"v54Eb1141": "", "univapay-phone-number": "07089313466"}</t>
  </si>
  <si>
    <t>{"customer_name": "潮来海", "customer_email": "zebi187@tapi.re", "product_detail_name": "【15分限定特典付き】AIXコンサルタント3日間完全攻略合宿"}</t>
  </si>
  <si>
    <t>{"id_values": ["11f053f3-f6cf-d778-8f17-6facb2294fd8"], "worldpay_order_id": {"transaction_id": "11f053f3-f6cf-d778-8f17-6facb2294fd8"}}</t>
  </si>
  <si>
    <t>zebi187@tapi.re</t>
  </si>
  <si>
    <t>11f053ee-3a02-59ae-9c7e-9bb729c9ccc7</t>
  </si>
  <si>
    <t>11f053ec-dd06-d12c-9222-3b72e9a6e725</t>
  </si>
  <si>
    <t>{"v54Eb1141": "", "univapay-phone-number": "09050177494"}</t>
  </si>
  <si>
    <t>{"customer_name": "河津 智恵香", "customer_email": "sakanan.kawa@icloud.com", "product_detail_name": "AIみかみ秘密の部屋（全額返金保証付）"}</t>
  </si>
  <si>
    <t>{"id_values": ["11f053ee-3a02-59ae-9c7e-9bb729c9ccc7"], "worldpay_order_id": {"transaction_id": "11f053ee-3a02-59ae-9c7e-9bb729c9ccc7"}}</t>
  </si>
  <si>
    <t>sakanan.kawa@icloud.com</t>
  </si>
  <si>
    <t>CHIEKA KAWATSU</t>
  </si>
  <si>
    <t>POCKET CARD CO., LTD.</t>
  </si>
  <si>
    <t>11f053ed-d475-e858-b001-eb679a9cc9ed</t>
  </si>
  <si>
    <t>11f053ec-ef52-7c50-924d-7be1311bde08</t>
  </si>
  <si>
    <t>{"v54Eb1141": "", "univapay-phone-number": "08063886382"}</t>
  </si>
  <si>
    <t>{"customer_name": "ゆのき あや", "customer_email": "ayako.i.m.57@gmail.com", "product_detail_name": "AIみかみ秘密の部屋（全額返金保証付）"}</t>
  </si>
  <si>
    <t>{"id_values": ["3100500245378", "00079", "0343552"], "stratus_transaction_id": {"terminal_id": "3100500245378", "request_number": "00079", "authorization_code": "0343552"}}</t>
  </si>
  <si>
    <t>ayako.i.m.57@gmail.com</t>
  </si>
  <si>
    <t>AYAKO MAEJIMA</t>
  </si>
  <si>
    <t>11f053ec-e50b-e06a-ae97-ff13491541aa</t>
  </si>
  <si>
    <t>{"customer_name": "河津 智恵香", "customer_email": "sakanan.kawa@icloud.com", "product_detail_name": "【15分限定特典付き】AIXコンサルタント3日間完全攻略合宿"}</t>
  </si>
  <si>
    <t>{"id_values": ["11f053ec-e50b-e06a-ae97-ff13491541aa"], "worldpay_order_id": {"transaction_id": "11f053ec-e50b-e06a-ae97-ff13491541aa"}}</t>
  </si>
  <si>
    <t>11f053ec-f567-bd8a-aeb6-93f9fe2bcfa1</t>
  </si>
  <si>
    <t>{"customer_name": "ゆのき あや", "customer_email": "ayako.i.m.57@gmail.com", "product_detail_name": "【15分限定特典付き】AIXコンサルタント3日間完全攻略合宿"}</t>
  </si>
  <si>
    <t>{"id_values": ["3100500245378", "00078", "0318620"], "stratus_transaction_id": {"terminal_id": "3100500245378", "request_number": "00078", "authorization_code": "0318620"}}</t>
  </si>
  <si>
    <t>11f053ea-a918-8c04-9fef-c34380348b38</t>
  </si>
  <si>
    <t>11f053ea-a18c-9110-a8c9-9b9cc70e8ba3</t>
  </si>
  <si>
    <t>{"v54Eb1141": "", "univapay-phone-number": "09054058224"}</t>
  </si>
  <si>
    <t>{"customer_name": "雪竹潔", "customer_email": "k.yuki.0603@icloud.com", "product_detail_name": "【15分限定特典付き】AIXコンサルタント3日間完全攻略合宿"}</t>
  </si>
  <si>
    <t>{"id_values": ["11f053ea-a918-8c04-9fef-c34380348b38"], "worldpay_order_id": {"transaction_id": "11f053ea-a918-8c04-9fef-c34380348b38"}}</t>
  </si>
  <si>
    <t>k.yuki.0603@icloud.com</t>
  </si>
  <si>
    <t>KIYOSHI YUKITAKE</t>
  </si>
  <si>
    <t>11f053e6-daa8-deb2-9410-6307f9f20d30</t>
  </si>
  <si>
    <t>11f053e6-d207-93b6-93f7-0f490a724463</t>
  </si>
  <si>
    <t>{"v54Eb1141": "", "univapay-phone-number": "09085229166"}</t>
  </si>
  <si>
    <t>{"customer_name": "金澤 有優", "customer_email": "kanazawanopro@gmail.com", "product_detail_name": "【15分限定特典付き】AIXコンサルタント3日間完全攻略合宿"}</t>
  </si>
  <si>
    <t>{"id_values": ["11f053e6-daa8-deb2-9410-6307f9f20d30"], "worldpay_order_id": {"transaction_id": "11f053e6-daa8-deb2-9410-6307f9f20d30"}}</t>
  </si>
  <si>
    <t>kanazawanopro@gmail.com</t>
  </si>
  <si>
    <t>YU KANAZAWA</t>
  </si>
  <si>
    <t>11f053dc-7556-329e-96b9-3b4a02a61b1e</t>
  </si>
  <si>
    <t>11f053dc-63d8-af4c-b9f4-03d9f9d98471</t>
  </si>
  <si>
    <t>{"v54Eb1141": "", "univapay-phone-number": "09061975339"}</t>
  </si>
  <si>
    <t>{"customer_name": "湯井秀樹", "customer_email": "mhukinggnu@gmail.com", "product_detail_name": "【15分限定特典付き】SNSマーケ完全攻略ダイナマイト合宿"}</t>
  </si>
  <si>
    <t>{"id_values": ["11f053dc-7556-329e-96b9-3b4a02a61b1e"], "worldpay_order_id": {"transaction_id": "11f053dc-7556-329e-96b9-3b4a02a61b1e"}}</t>
  </si>
  <si>
    <t>mhukinggnu@gmail.com</t>
  </si>
  <si>
    <t>HIDEKI YUI</t>
  </si>
  <si>
    <t>11f053db-11b0-dfba-84c8-e3252fb1514b</t>
  </si>
  <si>
    <t>11f053d9-bce8-aafe-9ac6-8b5cc4a5ea98</t>
  </si>
  <si>
    <t>{"v54Eb1141": "", "univapay-phone-number": "08088718112"}</t>
  </si>
  <si>
    <t>{"customer_name": "浅野瑞斗", "customer_email": "mizuto.a@gmail.com", "product_detail_name": "みかみの秘密の部屋 ~購入後1週間以内に限り【全額返金保証付き】~"}</t>
  </si>
  <si>
    <t>{"id_values": ["11f053db-11b0-dfba-84c8-e3252fb1514b"], "worldpay_order_id": {"transaction_id": "11f053db-11b0-dfba-84c8-e3252fb1514b"}}</t>
  </si>
  <si>
    <t>mizuto.a@gmail.com</t>
  </si>
  <si>
    <t>MIZUTO ASANO</t>
  </si>
  <si>
    <t>11f053d9-ccb5-7c82-8cd4-d31d9938211f</t>
  </si>
  <si>
    <t>{"customer_name": "浅野瑞斗", "customer_email": "mizuto.a@gmail.com", "product_detail_name": "【15分限定特典付き】SNSマーケ完全攻略ダイナマイト合宿"}</t>
  </si>
  <si>
    <t>{"id_values": ["11f053d9-ccb5-7c82-8cd4-d31d9938211f"], "worldpay_order_id": {"transaction_id": "11f053d9-ccb5-7c82-8cd4-d31d9938211f"}}</t>
  </si>
  <si>
    <t>11f053d0-dd99-090a-b72b-ff64611365db</t>
  </si>
  <si>
    <t>11f053d0-bd48-e1c0-a151-03221b430cc2</t>
  </si>
  <si>
    <t>{"v54Eb1141": "", "univapay-phone-number": "09033524072"}</t>
  </si>
  <si>
    <t>{"customer_name": "岡村義明", "customer_email": "5ayvzgy6a@gmail.com", "product_detail_name": "【15分限定特典付き】AIXコンサルタント3日間完全攻略合宿"}</t>
  </si>
  <si>
    <t>{"id_values": ["11f053d0-dd99-090a-b72b-ff64611365db"], "worldpay_order_id": {"transaction_id": "11f053d0-dd99-090a-b72b-ff64611365db"}}</t>
  </si>
  <si>
    <t>5ayvzgy6a@gmail.com</t>
  </si>
  <si>
    <t>YOSHIAKI OKAMURA</t>
  </si>
  <si>
    <t>11f053cf-4c84-4dea-8fc0-c3da8d544fed</t>
  </si>
  <si>
    <t>11f053cf-217a-0d1a-8e43-076683171574</t>
  </si>
  <si>
    <t>{"v4923486A": "", "univapay-phone-number": "08019324545"}</t>
  </si>
  <si>
    <t>{"customer_name": "山下典子", "customer_email": "sacred.maria@gmail.com", "product_detail_name": "AIみかみ秘密の部屋（全額返金保証）"}</t>
  </si>
  <si>
    <t>{"id_values": ["11f053cf-4c84-4dea-8fc0-c3da8d544fed"], "worldpay_order_id": {"transaction_id": "11f053cf-4c84-4dea-8fc0-c3da8d544fed"}}</t>
  </si>
  <si>
    <t>sacred.maria@gmail.com</t>
  </si>
  <si>
    <t>NORIKO YAMASHITA</t>
  </si>
  <si>
    <t>11f053cf-36a7-dad2-b127-d3fb4de3fbd3</t>
  </si>
  <si>
    <t>11f053ce-62c9-453e-a7ed-3b57cc9e8d3d</t>
  </si>
  <si>
    <t>{"v54Eb1141": "", "univapay-phone-number": "09061675411"}</t>
  </si>
  <si>
    <t>{"customer_name": "守家成華", "customer_email": "moriya.seika1020@gmail.com", "product_detail_name": "みかみの秘密の部屋 ~購入後1週間以内に限り【全額返金保証付き】~"}</t>
  </si>
  <si>
    <t>{"id_values": ["11f053cf-36a7-dad2-b127-d3fb4de3fbd3"], "worldpay_order_id": {"transaction_id": "11f053cf-36a7-dad2-b127-d3fb4de3fbd3"}}</t>
  </si>
  <si>
    <t>moriya.seika1020@gmail.com</t>
  </si>
  <si>
    <t>SEIKA MORIYA</t>
  </si>
  <si>
    <t>11f053ce-6b39-ba96-af50-d3e974bc5e60</t>
  </si>
  <si>
    <t>{"customer_name": "守家成華", "customer_email": "moriya.seika1020@gmail.com", "product_detail_name": "【15分限定特典付き】SNSマーケ完全攻略ダイナマイト合宿"}</t>
  </si>
  <si>
    <t>{"id_values": ["11f053ce-6b39-ba96-af50-d3e974bc5e60"], "worldpay_order_id": {"transaction_id": "11f053ce-6b39-ba96-af50-d3e974bc5e60"}}</t>
  </si>
  <si>
    <t>11f053cc-a1eb-117c-b922-53cf9f370e5c</t>
  </si>
  <si>
    <t>11f053cc-9933-1a84-a23f-7ba0a4adc5f1</t>
  </si>
  <si>
    <t>{"v54Eb1141": "", "univapay-phone-number": "09043886949"}</t>
  </si>
  <si>
    <t>{"customer_name": "鎌田有一朗", "customer_email": "kmtshumi@gmail.com", "product_detail_name": "【15分限定特典付き】AIXコンサルタント3日間完全攻略合宿"}</t>
  </si>
  <si>
    <t>{"id_values": ["3100500245378", "00073", "0104322"], "stratus_transaction_id": {"terminal_id": "3100500245378", "request_number": "00073", "authorization_code": "0104322"}}</t>
  </si>
  <si>
    <t>kmtshumi@gmail.com</t>
  </si>
  <si>
    <t>YUICHIRO KAMATA</t>
  </si>
  <si>
    <t>11f053cb-b224-4bd6-b5aa-a7e391dc4199</t>
  </si>
  <si>
    <t>11f053cb-0e2e-eb26-9244-b31098bc2bc0</t>
  </si>
  <si>
    <t>{"v54Eb1141": "", "univapay-phone-number": "09097295888"}</t>
  </si>
  <si>
    <t>{"customer_name": "木原道康", "customer_email": "ckgipadmain087@gmail.com", "product_detail_name": "【15分限定特典付き】デザイン限界突破3日間合宿"}</t>
  </si>
  <si>
    <t>{"id_values": ["3100500245378", "00069", "0700069"], "stratus_transaction_id": {"terminal_id": "3100500245378", "request_number": "00069", "authorization_code": "0700069"}}</t>
  </si>
  <si>
    <t>ckgipadmain087@gmail.com</t>
  </si>
  <si>
    <t>MICHIYASU KIHARA</t>
  </si>
  <si>
    <t>11f053c8-8b40-a904-9a54-7351fccca853</t>
  </si>
  <si>
    <t>11f053c7-4bcf-d430-a4a6-e7e429d0132f</t>
  </si>
  <si>
    <t>{"v54Eb1141": "", "univapay-phone-number": "08088736230"}</t>
  </si>
  <si>
    <t>{"customer_name": "久保田礼二", "customer_email": "reiji222048@gmail.com", "product_detail_name": "みかみの秘密の部屋 ~購入後1週間以内に限り【全額返金保証付き】~"}</t>
  </si>
  <si>
    <t>{"id_values": ["11f053c8-8b40-a904-9a54-7351fccca853"], "worldpay_order_id": {"transaction_id": "11f053c8-8b40-a904-9a54-7351fccca853"}}</t>
  </si>
  <si>
    <t>reiji222048@gmail.com</t>
  </si>
  <si>
    <t>REIJI KUBOTA</t>
  </si>
  <si>
    <t>11f053c7-6944-33b2-b011-8f243b14f86c</t>
  </si>
  <si>
    <t>{"customer_name": "久保田礼二", "customer_email": "reiji222048@gmail.com", "product_detail_name": "【15分限定特典付き】SNSマーケ完全攻略ダイナマイト合宿"}</t>
  </si>
  <si>
    <t>{"id_values": ["11f053c7-6944-33b2-b011-8f243b14f86c"], "worldpay_order_id": {"transaction_id": "11f053c7-6944-33b2-b011-8f243b14f86c"}}</t>
  </si>
  <si>
    <t>11f053c7-9827-e872-a508-9b905f380b39</t>
  </si>
  <si>
    <t>11f053c6-313a-f65a-8fbc-b31e0171d57a</t>
  </si>
  <si>
    <t>{"v54Eb1141": "", "univapay-phone-number": "08042084141"}</t>
  </si>
  <si>
    <t>{"customer_name": "今関貫太郎", "customer_email": "kantaro1234abc@icloud.com", "product_detail_name": "みかみの秘密の部屋 ~購入後1週間以内に限り【全額返金保証付き】~"}</t>
  </si>
  <si>
    <t>{"id_values": ["3100500245378", "00067", "0174383"], "stratus_transaction_id": {"terminal_id": "3100500245378", "request_number": "00067", "authorization_code": "0174383"}}</t>
  </si>
  <si>
    <t>kantaro1234abc@icloud.com</t>
  </si>
  <si>
    <t>KANTARO IMASEKI</t>
  </si>
  <si>
    <t>11f053c6-5e3f-dc74-94ac-3f7e604b7bc2</t>
  </si>
  <si>
    <t>11f053c6-591d-8cbe-b368-5bd6c2dc8f05</t>
  </si>
  <si>
    <t>{"v54Eb1141": "", "univapay-phone-number": "09023094656"}</t>
  </si>
  <si>
    <t>{"customer_name": "齋藤 茂徳", "customer_email": "skys3510s@gmail.com", "product_detail_name": "【15分限定特典付き】SNSマーケ完全攻略ダイナマイト合宿"}</t>
  </si>
  <si>
    <t>{"id_values": ["3100500245378", "00066", "0700066"], "stratus_transaction_id": {"terminal_id": "3100500245378", "request_number": "00066", "authorization_code": "0700066"}}</t>
  </si>
  <si>
    <t>skys3510s@gmail.com</t>
  </si>
  <si>
    <t>SHIGENORI SAITO</t>
  </si>
  <si>
    <t>11f053c6-4ef7-f15c-aa3e-07dc17ec2fc9</t>
  </si>
  <si>
    <t>{"customer_name": "今関貫太郎", "customer_email": "kantaro1234abc@icloud.com", "product_detail_name": "【超特価割引】SNSマーケ完全攻略ダイナマイト合宿"}</t>
  </si>
  <si>
    <t>{"id_values": ["3100500245378", "00064", "0193882"], "stratus_transaction_id": {"terminal_id": "3100500245378", "request_number": "00064", "authorization_code": "0193882"}}</t>
  </si>
  <si>
    <t>11f053c4-8946-e586-929f-6396cf6d57bb</t>
  </si>
  <si>
    <t>11f053c4-5f99-a70a-a87f-a7ef545d20d8</t>
  </si>
  <si>
    <t>{"v54Eb1141": "", "univapay-phone-number": "09098514240"}</t>
  </si>
  <si>
    <t>{"customer_name": "木全寛幸", "customer_email": "sldm.18989@gmail.com", "product_detail_name": "【15分限定特典付き】AIXコンサルタント3日間完全攻略合宿"}</t>
  </si>
  <si>
    <t>{"id_values": ["11f053c4-8946-e586-929f-6396cf6d57bb"], "worldpay_order_id": {"transaction_id": "11f053c4-8946-e586-929f-6396cf6d57bb"}}</t>
  </si>
  <si>
    <t>sldm.18989@gmail.com</t>
  </si>
  <si>
    <t>HIROYUKI KIMATA</t>
  </si>
  <si>
    <t>11f053c4-566d-7594-ae35-53502cb3f514</t>
  </si>
  <si>
    <t>11f053c0-77ca-3924-b64d-4bc3af0b2ae9</t>
  </si>
  <si>
    <t>{"v54Eb1141": "", "univapay-phone-number": "07012677672"}</t>
  </si>
  <si>
    <t>{"customer_name": "瀬川 雄大", "customer_email": "kami_thirdbaseman@icloud.com", "product_detail_name": "AIみかみ秘密の部屋（全額返金保証付）"}</t>
  </si>
  <si>
    <t>{"id_values": ["11f053c4-566d-7594-ae35-53502cb3f514"], "worldpay_order_id": {"transaction_id": "11f053c4-566d-7594-ae35-53502cb3f514"}}</t>
  </si>
  <si>
    <t>kami_thirdbaseman@icloud.com</t>
  </si>
  <si>
    <t>YUDAI SEGAWA</t>
  </si>
  <si>
    <t>11f053c4-23aa-8156-a7bc-c31c767b1754</t>
  </si>
  <si>
    <t>11f053c2-6448-28be-98a5-831c6057f5d7</t>
  </si>
  <si>
    <t>{"v54Eb1141": "", "univapay-phone-number": "09087508410"}</t>
  </si>
  <si>
    <t>{"customer_name": "水野有紀", "customer_email": "yuki.as035@gmail.com", "product_detail_name": "AIみかみ秘密の部屋（全額返金保証付）"}</t>
  </si>
  <si>
    <t>{"id_values": ["3100500245378", "00062", "0197852"], "stratus_transaction_id": {"terminal_id": "3100500245378", "request_number": "00062", "authorization_code": "0197852"}}</t>
  </si>
  <si>
    <t>yuki.as035@gmail.com</t>
  </si>
  <si>
    <t>YUKI MIZUNO</t>
  </si>
  <si>
    <t>11f053c2-6cba-2f24-94d7-7343f24db9aa</t>
  </si>
  <si>
    <t>{"customer_name": "水野有紀", "customer_email": "yuki.as035@gmail.com", "product_detail_name": "【15分限定特典付き】AIXコンサルタント3日間完全攻略合宿"}</t>
  </si>
  <si>
    <t>{"id_values": ["3100500245378", "00061", "0109866"], "stratus_transaction_id": {"terminal_id": "3100500245378", "request_number": "00061", "authorization_code": "0109866"}}</t>
  </si>
  <si>
    <t>11f053c0-ef58-5e26-9ed8-7f31d9405b42</t>
  </si>
  <si>
    <t>11f053c0-e9fa-bbb8-8171-afee40ba5298</t>
  </si>
  <si>
    <t>{"v54Eb1141": "", "univapay-phone-number": "08051443598"}</t>
  </si>
  <si>
    <t>{"customer_name": "涌井京子", "customer_email": "kyokow777@gmail.com", "product_detail_name": "【15分限定特典付き】AIXコンサルタント3日間完全攻略合宿"}</t>
  </si>
  <si>
    <t>{"id_values": ["3100500245378", "00059", "0700059"], "stratus_transaction_id": {"terminal_id": "3100500245378", "request_number": "00059", "authorization_code": "0700059"}}</t>
  </si>
  <si>
    <t>kyokow777@gmail.com</t>
  </si>
  <si>
    <t>KYOKO WAKUI</t>
  </si>
  <si>
    <t>11f053c0-7e59-24c6-a2b9-93f7cdffa858</t>
  </si>
  <si>
    <t>{"customer_name": "瀬川 雄大", "customer_email": "kami_thirdbaseman@icloud.com", "product_detail_name": "【15分限定特典付き】AIXコンサルタント3日間完全攻略合宿"}</t>
  </si>
  <si>
    <t>{"id_values": ["11f053c0-7e59-24c6-a2b9-93f7cdffa858"], "worldpay_order_id": {"transaction_id": "11f053c0-7e59-24c6-a2b9-93f7cdffa858"}}</t>
  </si>
  <si>
    <t>11f053c0-5700-2fb4-abf7-e7e20175faca</t>
  </si>
  <si>
    <t>11f053bf-845b-36bc-8db0-c35f8605dc93</t>
  </si>
  <si>
    <t>{"v54Eb1141": "", "univapay-phone-number": "09086232498"}</t>
  </si>
  <si>
    <t>{"customer_name": "森山充子", "customer_email": "mi.25daay0@gmail.com", "product_detail_name": "みかみの秘密の部屋 ~購入後1週間以内に限り【全額返金保証付き】~"}</t>
  </si>
  <si>
    <t>{"id_values": ["11f053c0-5700-2fb4-abf7-e7e20175faca"], "worldpay_order_id": {"transaction_id": "11f053c0-5700-2fb4-abf7-e7e20175faca"}}</t>
  </si>
  <si>
    <t>mi.25daay0@gmail.com</t>
  </si>
  <si>
    <t>MITSUKO MORIYAMA</t>
  </si>
  <si>
    <t>11f0535c-1cbb-c4e4-af1c-a76a95ee97df</t>
  </si>
  <si>
    <t>11f0535c-08db-bc2c-8afb-cfb4fea54f18</t>
  </si>
  <si>
    <t>{"v54Eb1141": "", "univapay-phone-number": "08041392413"}</t>
  </si>
  <si>
    <t>{"customer_name": "近藤香樹", "customer_email": "kateikyousikk@gmail.com", "product_detail_name": "【15分限定特典付き】AIXコンサルタント3日間完全攻略合宿"}</t>
  </si>
  <si>
    <t>{"id_values": ["3100500245378", "00105", "0189963"], "stratus_transaction_id": {"terminal_id": "3100500245378", "request_number": "00105", "authorization_code": "0189963"}}</t>
  </si>
  <si>
    <t>川田対応</t>
  </si>
  <si>
    <t>kateikyousikk@gmail.com</t>
  </si>
  <si>
    <t>KOKI KAWAMURA</t>
  </si>
  <si>
    <t>11f053c0-4d2a-8aca-bfcc-37815fda052f</t>
  </si>
  <si>
    <t>11f053c0-3fc4-fe06-afa3-6bed8007069b</t>
  </si>
  <si>
    <t>{"v54Eb1141": "", "univapay-phone-number": "09013057908"}</t>
  </si>
  <si>
    <t>{"customer_name": "山下真理", "customer_email": "aromamari@gmail.com", "product_detail_name": "【15分限定特典付き】AIXコンサルタント3日間完全攻略合宿"}</t>
  </si>
  <si>
    <t>{"id_values": ["3100500245378", "00056", "7700797"], "stratus_transaction_id": {"terminal_id": "3100500245378", "request_number": "00056", "authorization_code": "7700797"}}</t>
  </si>
  <si>
    <t>aromamari@gmail.com</t>
  </si>
  <si>
    <t>MARI YAMASHITA</t>
  </si>
  <si>
    <t>11f053bf-8bb9-d256-af3c-cb0667d9b7ac</t>
  </si>
  <si>
    <t>{"customer_name": "森山充子", "customer_email": "mi.25daay0@gmail.com", "product_detail_name": "【15分限定特典付き】SNSマーケ完全攻略ダイナマイト合宿"}</t>
  </si>
  <si>
    <t>{"id_values": ["11f053bf-8bb9-d256-af3c-cb0667d9b7ac"], "worldpay_order_id": {"transaction_id": "11f053bf-8bb9-d256-af3c-cb0667d9b7ac"}}</t>
  </si>
  <si>
    <t>11f053bf-0d30-2c28-be7c-a3f95000edfe</t>
  </si>
  <si>
    <t>11f053bf-033c-c2bc-9238-b70e2723488d</t>
  </si>
  <si>
    <t>{"v54Eb1141": "", "univapay-phone-number": "09055192211"}</t>
  </si>
  <si>
    <t>{"customer_name": "佐久間吾一", "customer_email": "sasasa5151@gmail.com", "product_detail_name": "【15分限定特典付き】AIXコンサルタント3日間完全攻略合宿"}</t>
  </si>
  <si>
    <t>{"id_values": ["11f053bf-0d30-2c28-be7c-a3f95000edfe"], "worldpay_order_id": {"transaction_id": "11f053bf-0d30-2c28-be7c-a3f95000edfe"}}</t>
  </si>
  <si>
    <t>sasasa5151@gmail.com</t>
  </si>
  <si>
    <t>GOICHI SAKUMA</t>
  </si>
  <si>
    <t>11f053be-ba25-6f5c-bbeb-b722979b7d40</t>
  </si>
  <si>
    <t>11f053be-9763-3350-b4b5-bb6711680ca2</t>
  </si>
  <si>
    <t>{"v54Eb1141": "", "univapay-phone-number": "09027430654"}</t>
  </si>
  <si>
    <t>{"customer_name": "桑野直恵", "customer_email": "naorek@gmail.com", "product_detail_name": "【15分限定特典付き】SNSマーケ完全攻略ダイナマイト合宿"}</t>
  </si>
  <si>
    <t>{"id_values": ["11f053be-ba25-6f5c-bbeb-b722979b7d40"], "worldpay_order_id": {"transaction_id": "11f053be-ba25-6f5c-bbeb-b722979b7d40"}}</t>
  </si>
  <si>
    <t>naorek@gmail.com</t>
  </si>
  <si>
    <t>NAOE KUWANO</t>
  </si>
  <si>
    <t>11f053bd-2a46-1a0e-bc3f-83dc297c1cfa</t>
  </si>
  <si>
    <t>11f053bd-21d0-696a-8e00-ef3151b4c1ac</t>
  </si>
  <si>
    <t>{"v54Eb1141": "", "univapay-phone-number": "09089226298"}</t>
  </si>
  <si>
    <t>{"customer_name": "繁田拓弥", "customer_email": "acidmanist@gmail.com", "product_detail_name": "【15分限定特典付き】AIXコンサルタント3日間完全攻略合宿"}</t>
  </si>
  <si>
    <t>{"id_values": ["11f053bd-2a46-1a0e-bc3f-83dc297c1cfa"], "worldpay_order_id": {"transaction_id": "11f053bd-2a46-1a0e-bc3f-83dc297c1cfa"}}</t>
  </si>
  <si>
    <t>acidmanist@gmail.com</t>
  </si>
  <si>
    <t>TAKUYA SHIGETA</t>
  </si>
  <si>
    <t>11f053bb-9378-29f6-be1f-dff4e93809b3</t>
  </si>
  <si>
    <t>11f053bb-8b4c-6bca-be0c-cf8bbecab1c0</t>
  </si>
  <si>
    <t>{"v54Eb1141": "", "univapay-phone-number": "07026186464"}</t>
  </si>
  <si>
    <t>{"customer_name": "多胡 宙夢", "customer_email": "hiro.hiromu04@gmail.com", "product_detail_name": "【15分限定特典付き】AIXコンサルタント3日間完全攻略合宿"}</t>
  </si>
  <si>
    <t>{"id_values": ["3100500245378", "00054", "0189458"], "stratus_transaction_id": {"terminal_id": "3100500245378", "request_number": "00054", "authorization_code": "0189458"}}</t>
  </si>
  <si>
    <t>hiro.hiromu04@gmail.com</t>
  </si>
  <si>
    <t>HIROMU TAG</t>
  </si>
  <si>
    <t>11f053b9-8a06-08b8-ac2e-57c331d5077e</t>
  </si>
  <si>
    <t>11f053b9-8100-9c1a-8cd9-b3925afed4d6</t>
  </si>
  <si>
    <t>{"v54Eb1141": "", "univapay-phone-number": "09044310525"}</t>
  </si>
  <si>
    <t>{"customer_name": "吾妻里香", "customer_email": "rikaazu@gmail.com", "product_detail_name": "【15分限定特典付き】SNSマーケ完全攻略ダイナマイト合宿"}</t>
  </si>
  <si>
    <t>{"id_values": ["11f053b9-8a06-08b8-ac2e-57c331d5077e"], "worldpay_order_id": {"transaction_id": "11f053b9-8a06-08b8-ac2e-57c331d5077e"}}</t>
  </si>
  <si>
    <t>rikaazu@gmail.com</t>
  </si>
  <si>
    <t>JUNKO MASHIMO</t>
  </si>
  <si>
    <t>11f053b4-b1c8-1864-9ebd-0bcf2b138093</t>
  </si>
  <si>
    <t>11f053b4-0c22-3502-bd2d-ab54a9fba7ff</t>
  </si>
  <si>
    <t>{"v54Eb1141": "", "univapay-phone-number": "09022408040"}</t>
  </si>
  <si>
    <t>{"customer_name": "遠藤智美", "customer_email": "tomojiro2@gmail.com", "product_detail_name": "AIみかみ秘密の部屋（全額返金保証付）"}</t>
  </si>
  <si>
    <t>{"id_values": ["11f053b4-b1c8-1864-9ebd-0bcf2b138093"], "worldpay_order_id": {"transaction_id": "11f053b4-b1c8-1864-9ebd-0bcf2b138093"}}</t>
  </si>
  <si>
    <t>tomojiro2@gmail.com</t>
  </si>
  <si>
    <t>TOMOMI ENDO</t>
  </si>
  <si>
    <t>11f053b4-1a99-c6f4-b0ab-675d01226cf9</t>
  </si>
  <si>
    <t>{"customer_name": "遠藤智美", "customer_email": "tomojiro2@gmail.com", "product_detail_name": "【15分限定特典付き】AIXコンサルタント3日間完全攻略合宿"}</t>
  </si>
  <si>
    <t>{"id_values": ["11f053b4-1a99-c6f4-b0ab-675d01226cf9"], "worldpay_order_id": {"transaction_id": "11f053b4-1a99-c6f4-b0ab-675d01226cf9"}}</t>
  </si>
  <si>
    <t>11f053b2-8eaa-6014-9b7f-035ec1a4140b</t>
  </si>
  <si>
    <t>11f053b1-31ee-163c-98ea-7f866e37a6d1</t>
  </si>
  <si>
    <t>{"v54Eb1141": "", "univapay-phone-number": "09079725892"}</t>
  </si>
  <si>
    <t>{"customer_name": "藤井悠記子", "customer_email": "yukiko.fujii.maruya@gmail.com", "product_detail_name": "みかみの秘密の部屋 ~購入後1週間以内に限り【全額返金保証付き】~"}</t>
  </si>
  <si>
    <t>{"id_values": ["11f053b2-8eaa-6014-9b7f-035ec1a4140b"], "worldpay_order_id": {"transaction_id": "11f053b2-8eaa-6014-9b7f-035ec1a4140b"}}</t>
  </si>
  <si>
    <t>yukiko.fujii.maruya@gmail.com</t>
  </si>
  <si>
    <t>YUKIKO FUJII</t>
  </si>
  <si>
    <t>11f053b1-39ed-52ee-a49a-0b40ddc4ed36</t>
  </si>
  <si>
    <t>{"customer_name": "藤井悠記子", "customer_email": "yukiko.fujii.maruya@gmail.com", "product_detail_name": "【15分限定特典付き】SNSマーケ完全攻略ダイナマイト合宿"}</t>
  </si>
  <si>
    <t>{"id_values": ["11f053b1-39ed-52ee-a49a-0b40ddc4ed36"], "worldpay_order_id": {"transaction_id": "11f053b1-39ed-52ee-a49a-0b40ddc4ed36"}}</t>
  </si>
  <si>
    <t>11f053b0-ff9a-c23e-9bc0-f3f790e3552a</t>
  </si>
  <si>
    <t>11f053b0-f98e-5086-98ab-af49638c18f6</t>
  </si>
  <si>
    <t>{"v54Eb1141": "", "univapay-phone-number": "09093862455"}</t>
  </si>
  <si>
    <t>{"customer_name": "みやうち ひろし", "customer_email": "ryougokukiratei@gmail.com", "product_detail_name": "【15分限定特典付き】SNSマーケ完全攻略ダイナマイト合宿"}</t>
  </si>
  <si>
    <t>{"id_values": ["3100500245378", "00037", "0700037"], "stratus_transaction_id": {"terminal_id": "3100500245378", "request_number": "00037", "authorization_code": "0700037"}}</t>
  </si>
  <si>
    <t>ryougokukiratei@gmail.com</t>
  </si>
  <si>
    <t>HIROSHIMIYAUCHI</t>
  </si>
  <si>
    <t>11f053af-1452-5892-8393-ef536ddad569</t>
  </si>
  <si>
    <t>11f053ae-f8d5-08a8-836e-bbcc17f4226e</t>
  </si>
  <si>
    <t>{"v4923486A": "", "univapay-phone-number": "08046889530"}</t>
  </si>
  <si>
    <t>{"customer_name": "黄揚芬/ ジェイジェイ ホウアン", "customer_email": "smile4you1119@gmail.com", "product_detail_name": "AIみかみ秘密の部屋（全額返金保証付）"}</t>
  </si>
  <si>
    <t>{"id_values": ["11f053af-1452-5892-8393-ef536ddad569"], "worldpay_order_id": {"transaction_id": "11f053af-1452-5892-8393-ef536ddad569"}}</t>
  </si>
  <si>
    <t>smile4you1119@gmail.com</t>
  </si>
  <si>
    <t>HUANG YANG FEN</t>
  </si>
  <si>
    <t>11f053ad-8217-9fec-b6c7-77c0369f67f3</t>
  </si>
  <si>
    <t>11f053ad-7c8d-83a2-a2f9-3b4b4cddbc8f</t>
  </si>
  <si>
    <t>{"v54Eb1141": "", "univapay-phone-number": "08040403143"}</t>
  </si>
  <si>
    <t>{"customer_name": "藤澤 詩織", "customer_email": "sio_fuji0801@yahoo.co.jp", "product_detail_name": "【15分限定特典付き】デザイン限界突破3日間合宿"}</t>
  </si>
  <si>
    <t>{"id_values": ["3100500245378", "00035", "7728073"], "stratus_transaction_id": {"terminal_id": "3100500245378", "request_number": "00035", "authorization_code": "7728073"}}</t>
  </si>
  <si>
    <t>sio_fuji0801@yahoo.co.jp</t>
  </si>
  <si>
    <t>SHIORI FUJISAWA</t>
  </si>
  <si>
    <t>11f053ad-4063-6536-903a-175fb2ecd21d</t>
  </si>
  <si>
    <t>11f053ad-2531-aa02-84e3-f77c32e66f1b</t>
  </si>
  <si>
    <t>{"v54Eb1141": "", "univapay-phone-number": "08024775729"}</t>
  </si>
  <si>
    <t>{"customer_name": "井出和樹", "customer_email": "gogo.shironote@gmail.com", "product_detail_name": "【15分限定特典付き】AIXコンサルタント3日間完全攻略合宿"}</t>
  </si>
  <si>
    <t>{"id_values": ["3100500245378", "00033", "0012307"], "stratus_transaction_id": {"terminal_id": "3100500245378", "request_number": "00033", "authorization_code": "0012307"}}</t>
  </si>
  <si>
    <t>gogo.shironote@gmail.com</t>
  </si>
  <si>
    <t>KAZUKI IDE</t>
  </si>
  <si>
    <t>11f053ac-ca34-f30c-84a4-9b897f24ef9c</t>
  </si>
  <si>
    <t>11f053ac-bf7d-f5b2-ae2e-6ffc30019a58</t>
  </si>
  <si>
    <t>{"v54Eb1141": "", "univapay-phone-number": "09026917038"}</t>
  </si>
  <si>
    <t>{"customer_name": "荒哲哉", "customer_email": "hokkai0144@gmail.com", "product_detail_name": "【15分限定特典付き】AIXコンサルタント3日間完全攻略合宿"}</t>
  </si>
  <si>
    <t>{"id_values": ["11f053ac-ca34-f30c-84a4-9b897f24ef9c"], "worldpay_order_id": {"transaction_id": "11f053ac-ca34-f30c-84a4-9b897f24ef9c"}}</t>
  </si>
  <si>
    <t>hokkai0144@gmail.com</t>
  </si>
  <si>
    <t>TETSUYA ARA</t>
  </si>
  <si>
    <t>KANSAI MIRAI BANK, LIMITED</t>
  </si>
  <si>
    <t>11f053ab-802d-2abe-9f2d-1754fcca36ea</t>
  </si>
  <si>
    <t>11f03b88-b104-f59e-a388-63772be1dfce</t>
  </si>
  <si>
    <t>{"univapay-name": "川原 剛正", "univapay-link-id": "11f01543-7ed6-1a28-80a4-871a585e5cd4", "univapay-phone-number": "+81 08038663327"}</t>
  </si>
  <si>
    <t>{"id_values": ["11f053ab-802d-2abe-9f2d-1754fcca36ea"], "worldpay_order_id": {"transaction_id": "11f053ab-802d-2abe-9f2d-1754fcca36ea"}}</t>
  </si>
  <si>
    <t>kawahara@kenkojumyo.net</t>
  </si>
  <si>
    <t>11f03b88-c237-d638-9ced-a7a14bb7922a</t>
  </si>
  <si>
    <t>TAKEMASA KAWAHARA</t>
  </si>
  <si>
    <t>11f053a8-cc64-6922-b0c9-f7be8f14800c</t>
  </si>
  <si>
    <t>11efc783-c78c-8986-9cda-d7626e77ee92</t>
  </si>
  <si>
    <t>{"univapay-name": "荒井真理", "univapay-link-id": "11efc687-d81f-d2c8-90d5-a3830d3d47ef", "univapay-phone-number": "+595 986327641"}</t>
  </si>
  <si>
    <t>{"id_values": ["11f053a8-cc64-6922-b0c9-f7be8f14800c"], "worldpay_order_id": {"transaction_id": "11f053a8-cc64-6922-b0c9-f7be8f14800c"}}</t>
  </si>
  <si>
    <t>nanbeiyochi2@gmail.com</t>
  </si>
  <si>
    <t>11efc783-c81b-51e8-b76c-27365b8ffdae</t>
  </si>
  <si>
    <t>MARI ARAI</t>
  </si>
  <si>
    <t>11f053a7-72e0-9912-8ee4-1397d66ea572</t>
  </si>
  <si>
    <t>11efad5d-a756-fd6c-b60d-77d5cda62972</t>
  </si>
  <si>
    <t>{"univapay-name": "生田碧", "univapay-link-id": "11eed27a-1908-5808-b5cf-8bb927053ee8", "univapay-phone-number": "+81 09095768058"}</t>
  </si>
  <si>
    <t>{"id_values": ["11f053a7-72e0-9912-8ee4-1397d66ea572"], "worldpay_order_id": {"transaction_id": "11f053a7-72e0-9912-8ee4-1397d66ea572"}}</t>
  </si>
  <si>
    <t>mif.aoi.18@gmail.com</t>
  </si>
  <si>
    <t>11efad5d-a794-46e0-9ae1-4350930180a7</t>
  </si>
  <si>
    <t>IKUTA AOI</t>
  </si>
  <si>
    <t>11f053a6-9cfc-b02e-8aa5-7388456c629a</t>
  </si>
  <si>
    <t>11ef3512-79b5-8a72-a542-d3fb94f3bfab</t>
  </si>
  <si>
    <t>{"univapay-name": "池迫紀子", "univapay-link-id": "11ef2222-1148-54c2-a100-234131af5736", "univapay-phone-number": "09080671442"}</t>
  </si>
  <si>
    <t>{"id_values": ["11f053a6-9cfc-b02e-8aa5-7388456c629a"], "worldpay_order_id": {"transaction_id": "11f053a6-9cfc-b02e-8aa5-7388456c629a"}}</t>
  </si>
  <si>
    <t>i.noriko.yuphorubia@gmail.com</t>
  </si>
  <si>
    <t>11ef3512-7a44-3ac4-bece-770f7bb3b9bc</t>
  </si>
  <si>
    <t>NORIKO IKESKO</t>
  </si>
  <si>
    <t>11f053a6-15ae-a528-b314-3f11de677903</t>
  </si>
  <si>
    <t>11ef1ce6-d290-a544-a508-1f65d96edbeb</t>
  </si>
  <si>
    <t>{"univapay-name": "峯崎莉奈", "univapay-link-id": "11eed27c-5820-9328-b5cf-57b28dea2932", "univapay-phone-number": "08037507516"}</t>
  </si>
  <si>
    <t>{"id_values": ["11f053a6-15ae-a528-b314-3f11de677903"], "worldpay_order_id": {"transaction_id": "11f053a6-15ae-a528-b314-3f11de677903"}}</t>
  </si>
  <si>
    <t>world.watching.rr@gmail.com</t>
  </si>
  <si>
    <t>11ef1ce6-d2ea-81d6-a9a0-370745b111bd</t>
  </si>
  <si>
    <t>RINA MINEZAKI</t>
  </si>
  <si>
    <t>11f053a5-9e90-c304-9e82-6bf1a6f0d4f7</t>
  </si>
  <si>
    <t>11eeed88-8721-ea42-9d00-67e72fc17001</t>
  </si>
  <si>
    <t>{"univapay-name": "阪部健太", "univapay-link-id": "11eed27c-5820-9328-b5cf-57b28dea2932", "univapay-phone-number": "08091975065"}</t>
  </si>
  <si>
    <t>{"id_values": ["11f053a5-9e90-c304-9e82-6bf1a6f0d4f7"], "worldpay_order_id": {"transaction_id": "11f053a5-9e90-c304-9e82-6bf1a6f0d4f7"}}</t>
  </si>
  <si>
    <t>no2525manisanisland@gmail.com</t>
  </si>
  <si>
    <t>11eeed88-87c0-6924-81e2-2b88ce92915f</t>
  </si>
  <si>
    <t>KENTA SAKABE</t>
  </si>
  <si>
    <t>11f053a5-f45f-792e-8699-5fbd1a2fa025</t>
  </si>
  <si>
    <t>11ef1e61-db5e-72e2-9641-7f0e3e8fdfa7</t>
  </si>
  <si>
    <t>{"univapay-name": "佐藤稜子", "univapay-link-id": "11ef0ea0-e8d4-d978-b6e3-e375ee36f1c0", "univapay-phone-number": "08020760147"}</t>
  </si>
  <si>
    <t>rubsnrouge837@gmail.com</t>
  </si>
  <si>
    <t>11ef1e61-db84-a188-a13b-3bf31fad7448</t>
  </si>
  <si>
    <t>RYOKO SATO</t>
  </si>
  <si>
    <t>RAKUTEN CARD</t>
  </si>
  <si>
    <t>11f053a5-abc4-6832-9ec7-8fffe41318f1</t>
  </si>
  <si>
    <t>11eeee7c-58cd-786a-a324-dfd1d410ce46</t>
  </si>
  <si>
    <t>{"univapay-name": "TETSURO ARAKAKI", "univapay-link-id": "11eed167-da04-b66e-a0a8-6b846bdf7942", "univapay-phone-number": "08027434059"}</t>
  </si>
  <si>
    <t>{"id_values": ["11f053a5-abc4-6832-9ec7-8fffe41318f1"], "worldpay_order_id": {"transaction_id": "11f053a5-abc4-6832-9ec7-8fffe41318f1"}}</t>
  </si>
  <si>
    <t>tetu27430913@gmail.com</t>
  </si>
  <si>
    <t>11eeee7c-5901-6170-a4b2-2bea96f205d1</t>
  </si>
  <si>
    <t>TETSURO ARAKAKI</t>
  </si>
  <si>
    <t>11f053a5-a2c8-2e30-a64c-3b5956632341</t>
  </si>
  <si>
    <t>11eeedbe-3e41-963e-ad1d-aff5d1f70b4d</t>
  </si>
  <si>
    <t>{"univapay-name": "山縣清子", "univapay-link-id": "11eed166-eff4-0156-a0a8-fb80038481cc", "univapay-phone-number": "08019299915"}</t>
  </si>
  <si>
    <t>{"id_values": ["11f053a5-a2c8-2e30-a64c-3b5956632341"], "worldpay_order_id": {"transaction_id": "11f053a5-a2c8-2e30-a64c-3b5956632341"}}</t>
  </si>
  <si>
    <t>shanxianqingzi@gmail.com</t>
  </si>
  <si>
    <t>11eeedbe-3e89-0df2-9bf7-d7c176624c55</t>
  </si>
  <si>
    <t>AKIKO YAMAGATA</t>
  </si>
  <si>
    <t>11f053a5-70ae-8570-9d73-5362d587a925</t>
  </si>
  <si>
    <t>11f03d57-cd8e-b40e-93a1-aba3e32b609d</t>
  </si>
  <si>
    <t>{"univapay-name": "嶋佐健大", "univapay-link-id": "11ef1335-1c69-c486-a9db-6342289e5314", "univapay-phone-number": "08033128627"}</t>
  </si>
  <si>
    <t>{"univapay-name": "嶋佐健大", "univapay-link-id": "11eed166-982d-d91a-a0a8-63b839c460c7", "univapay-phone-number": "08033128627"}</t>
  </si>
  <si>
    <t>{"id_values": ["11f053a5-70ae-8570-9d73-5362d587a925"], "worldpay_order_id": {"transaction_id": "11f053a5-70ae-8570-9d73-5362d587a925"}}</t>
  </si>
  <si>
    <t>k.shimasa.v@gmail.com</t>
  </si>
  <si>
    <t>11eeeb4b-f1f7-7fb0-ab92-d349ba4928f3</t>
  </si>
  <si>
    <t>KENTA KENTA</t>
  </si>
  <si>
    <t>11f053a5-6cc1-6540-a54e-2b6a51cd4969</t>
  </si>
  <si>
    <t>11f0242d-98a0-349a-a6ac-9fbe0ae5206e</t>
  </si>
  <si>
    <t>{"univapay-name": "糸谷春樹", "univapay-link-id": "11ef0909-10b7-73a8-a75c-ff534ea89b5d", "univapay-phone-number": "07042928985"}</t>
  </si>
  <si>
    <t>{"univapay-name": "糸谷春樹", "univapay-link-id": "11eecd4a-8c9b-409e-9cab-e71df2c61c67", "univapay-phone-number": "07042928985"}</t>
  </si>
  <si>
    <t>{"id_values": ["11f053a5-6cc1-6540-a54e-2b6a51cd4969"], "worldpay_order_id": {"transaction_id": "11f053a5-6cc1-6540-a54e-2b6a51cd4969"}}</t>
  </si>
  <si>
    <t>haruki4d12d@gmail.com</t>
  </si>
  <si>
    <t>11eee983-9e16-fbec-ac29-6f6a98b23c51</t>
  </si>
  <si>
    <t>HARUKI ITOYA</t>
  </si>
  <si>
    <t>11f053a5-9eb3-1c38-88e5-ff9213d182a3</t>
  </si>
  <si>
    <t>11f053a5-96f7-ceda-bffb-b7e315d45a5f</t>
  </si>
  <si>
    <t>{"v54Eb1141": "", "univapay-phone-number": "07021597680"}</t>
  </si>
  <si>
    <t>{"customer_name": "橘穂乃佳", "customer_email": "honoka1213@ezweb.ne.jp", "product_detail_name": "【15分限定特典付き】SNSマーケ完全攻略ダイナマイト合宿"}</t>
  </si>
  <si>
    <t>{"id_values": ["11f053a5-9eb3-1c38-88e5-ff9213d182a3"], "worldpay_order_id": {"transaction_id": "11f053a5-9eb3-1c38-88e5-ff9213d182a3"}}</t>
  </si>
  <si>
    <t>honoka1213@ezweb.ne.jp</t>
  </si>
  <si>
    <t>HONOKA TACHIBANA</t>
  </si>
  <si>
    <t>11f053a5-8647-8e40-9dea-d3534cc04b69</t>
  </si>
  <si>
    <t>11ef060b-88be-7262-8d25-ebfbe010a55e</t>
  </si>
  <si>
    <t>{"univapay-name": "木崎八重子", "univapay-link-id": "11eed7a6-09de-192c-aedc-974301c9b566", "univapay-phone-number": "09091459525"}</t>
  </si>
  <si>
    <t>{"id_values": ["11f053a5-8647-8e40-9dea-d3534cc04b69"], "worldpay_order_id": {"transaction_id": "11f053a5-8647-8e40-9dea-d3534cc04b69"}}</t>
  </si>
  <si>
    <t>ykzk22@gmail.com</t>
  </si>
  <si>
    <t>11ef060b-88e4-c2fa-bb52-bfdc4335dd2b</t>
  </si>
  <si>
    <t>YAEKO KIZAKI</t>
  </si>
  <si>
    <t>11f053a5-c02b-10dc-a6e7-5758e2560b45</t>
  </si>
  <si>
    <t>11ef050f-6242-e0a2-ae70-3bdf5d5a6716</t>
  </si>
  <si>
    <t>{"univapay-name": "谷河雄大", "univapay-link-id": "11eed16f-4c74-aa2c-a85d-b30e4e67c0a9", "univapay-phone-number": "09038744048"}</t>
  </si>
  <si>
    <t>{"id_values": ["3100500245378", "00026", "0149799"], "stratus_transaction_id": {"terminal_id": "3100500245378", "request_number": "00026", "authorization_code": "0149799"}}</t>
  </si>
  <si>
    <t>tanigawayudai@gmail.com</t>
  </si>
  <si>
    <t>11ef050f-6270-0c30-a1b7-6fc277c8f440</t>
  </si>
  <si>
    <t>YUDAI TANIGAWA</t>
  </si>
  <si>
    <t>OMC</t>
  </si>
  <si>
    <t>11f053a5-7149-ef42-87d5-ab32b362a924</t>
  </si>
  <si>
    <t>11f02787-00d7-2b16-9fe1-0b9d100fbad7</t>
  </si>
  <si>
    <t>{"univapay-name": "向中野大志", "univapay-link-id": "11f024be-a456-9e78-afd4-abf700a092b1", "univapay-phone-number": "+81 09023654525", "univapay-patch-token-id": "11eeebba-0cd1-7ee4-ba11-433daafa3ac3", "univapay-patch-subscription-id": "11eeebba-0ec6-fad0-b427-5f2587664d61"}</t>
  </si>
  <si>
    <t>{"univapay-name": "向中野大志", "univapay-link-id": "11eeea86-c21b-6c86-bc7d-b3119b156e11", "univapay-phone-number": "09023654525"}</t>
  </si>
  <si>
    <t>{"id_values": ["11f053a5-7149-ef42-87d5-ab32b362a924"], "worldpay_order_id": {"transaction_id": "11f053a5-7149-ef42-87d5-ab32b362a924"}}</t>
  </si>
  <si>
    <t>mnakano.michinoku@gmail.com</t>
  </si>
  <si>
    <t>11eeebba-0ec6-fad0-b427-5f2587664d61</t>
  </si>
  <si>
    <t>HIROYUKI MUKAINAKANO</t>
  </si>
  <si>
    <t>11f053a5-3d18-3a30-b84b-13b3f87e7236</t>
  </si>
  <si>
    <t>11eed5d1-78a3-b97e-bafe-1bbc3c772292</t>
  </si>
  <si>
    <t>{"univapay-name": "永井 克誌", "univapay-link-id": "11eed16f-4c74-aa2c-a85d-b30e4e67c0a9", "univapay-phone-number": "09079099133"}</t>
  </si>
  <si>
    <t>{"id_values": ["11f053a5-3d18-3a30-b84b-13b3f87e7236"], "worldpay_order_id": {"transaction_id": "11f053a5-3d18-3a30-b84b-13b3f87e7236"}}</t>
  </si>
  <si>
    <t>mc33vtr250mc15e@gmail.com</t>
  </si>
  <si>
    <t>11eed5d1-78cf-e3aa-9236-67f5a7deab5e</t>
  </si>
  <si>
    <t>KATSUSHI NAGAI</t>
  </si>
  <si>
    <t>11f053a5-3af6-0124-84c1-ebf8d4d7224f</t>
  </si>
  <si>
    <t>11ef9648-3b1b-90ee-9fda-6beb25bad6a0</t>
  </si>
  <si>
    <t>{"univapay-name": "三輪悠也", "univapay-link-id": "11eed16f-a15d-427e-a0a8-7b9c629b6630", "univapay-phone-number": "09066455982"}</t>
  </si>
  <si>
    <t>{"id_values": ["11f053a5-3af6-0124-84c1-ebf8d4d7224f"], "worldpay_order_id": {"transaction_id": "11f053a5-3af6-0124-84c1-ebf8d4d7224f"}}</t>
  </si>
  <si>
    <t>y.21.kt07@gmail.com</t>
  </si>
  <si>
    <t>11eed5b0-e237-3896-b4ee-5ba97c776609</t>
  </si>
  <si>
    <t>YUYA MIWA</t>
  </si>
  <si>
    <t>11f053a5-3b92-545c-92cb-bbe512900b06</t>
  </si>
  <si>
    <t>11eed5c1-8e61-d738-be9d-7b3e1992f4e2</t>
  </si>
  <si>
    <t>{"univapay-name": "大和田緑", "univapay-link-id": "11eed16f-afc9-81b0-a0a8-dbf7231d46a5", "univapay-phone-number": "09026281134"}</t>
  </si>
  <si>
    <t>{"id_values": ["11f053a5-3b92-545c-92cb-bbe512900b06"], "worldpay_order_id": {"transaction_id": "11f053a5-3b92-545c-92cb-bbe512900b06"}}</t>
  </si>
  <si>
    <t>midori.owada@gmail.com</t>
  </si>
  <si>
    <t>11eed5c1-8ef5-baca-893f-1b1da6a0870d</t>
  </si>
  <si>
    <t>MIDORI OOWADA</t>
  </si>
  <si>
    <t>11f053a5-9fc2-31e0-a63d-77b61e6632b1</t>
  </si>
  <si>
    <t>11eeed8e-74f9-fdea-ad1d-1b1f4d6ac500</t>
  </si>
  <si>
    <t>{"univapay-name": "安藤さゆり", "univapay-link-id": "11eed16d-949c-30c4-a85d-77384e5408a4", "univapay-phone-number": "09090767492"}</t>
  </si>
  <si>
    <t>{"id_values": ["3100500245378", "00024", "0175219"], "stratus_transaction_id": {"terminal_id": "3100500245378", "request_number": "00024", "authorization_code": "0175219"}}</t>
  </si>
  <si>
    <t>andos@c-as.co.jp</t>
  </si>
  <si>
    <t>11eeed8e-7526-2762-b83d-5bd65acf6d41</t>
  </si>
  <si>
    <t>SAYURI ANDO</t>
  </si>
  <si>
    <t>ANA</t>
  </si>
  <si>
    <t>11f053a5-56e0-01e6-a4f2-bbaac291dd81</t>
  </si>
  <si>
    <t>11eed6b3-39a5-c09a-b9f6-3b1969b2e49a</t>
  </si>
  <si>
    <t>{"univapay-name": "坂本純平", "univapay-link-id": "11eed167-4057-0814-a0a8-a769a7ea5984", "univapay-phone-number": "08060611988"}</t>
  </si>
  <si>
    <t>{"id_values": ["11f053a5-56e0-01e6-a4f2-bbaac291dd81"], "worldpay_order_id": {"transaction_id": "11f053a5-56e0-01e6-a4f2-bbaac291dd81"}}</t>
  </si>
  <si>
    <t>pei.sakamo.j@gmail.com</t>
  </si>
  <si>
    <t>11eed6b3-39e8-d466-9d5c-37567777b8af</t>
  </si>
  <si>
    <t>JUNPEI SAKAMOTO</t>
  </si>
  <si>
    <t>11f053a5-94b1-0fba-a5f7-e36060adac01</t>
  </si>
  <si>
    <t>11f02cb9-0924-76b6-bfd3-ffadd4e5d0c4</t>
  </si>
  <si>
    <t>{"univapay-name": "加藤烈志", "univapay-link-id": "11eecd4a-a0d9-0460-9cab-abb11ec2d305", "univapay-phone-number": "09084505381"}</t>
  </si>
  <si>
    <t>{"id_values": ["3100500245378", "00023", "0922347"], "stratus_transaction_id": {"terminal_id": "3100500245378", "request_number": "00023", "authorization_code": "0922347"}}</t>
  </si>
  <si>
    <t>kariyanaias@gmail.com</t>
  </si>
  <si>
    <t>11eeecf4-9943-7432-bfe9-5bda3280d3c3</t>
  </si>
  <si>
    <t>TAKESHI KATOH</t>
  </si>
  <si>
    <t>11f053a5-50d9-fe64-9ca6-03e4345e3ed2</t>
  </si>
  <si>
    <t>11eed62a-af7f-8d98-bb77-57c228d26fa0</t>
  </si>
  <si>
    <t>{"univapay-name": "緑川伸枝", "univapay-link-id": "11eed166-7d7b-6a38-a0a8-b723b01dfd53", "univapay-phone-number": "08082178286"}</t>
  </si>
  <si>
    <t>{"id_values": ["11f053a5-50d9-fe64-9ca6-03e4345e3ed2"], "worldpay_order_id": {"transaction_id": "11f053a5-50d9-fe64-9ca6-03e4345e3ed2"}}</t>
  </si>
  <si>
    <t>kokorokotone713@gmail.com</t>
  </si>
  <si>
    <t>11eed62a-b063-04f6-88d3-7be44e799b03</t>
  </si>
  <si>
    <t>NBUE MIDORIKAWA</t>
  </si>
  <si>
    <t>11f053a5-4e2b-2d0a-9c98-ff75e3c27fb2</t>
  </si>
  <si>
    <t>11eed617-d0ee-b110-8374-ab055b2e81f6</t>
  </si>
  <si>
    <t>{"univapay-name": "小原貴之", "univapay-link-id": "11eed168-2511-82cc-a0a8-4f4b70228861", "univapay-phone-number": "09053595115"}</t>
  </si>
  <si>
    <t>{"id_values": ["11f053a5-4e2b-2d0a-9c98-ff75e3c27fb2"], "worldpay_order_id": {"transaction_id": "11f053a5-4e2b-2d0a-9c98-ff75e3c27fb2"}}</t>
  </si>
  <si>
    <t>takaoption@gmail.com</t>
  </si>
  <si>
    <t>11eed617-d11a-005e-8377-87e2b9a57411</t>
  </si>
  <si>
    <t>TAKAYUKI OBARA</t>
  </si>
  <si>
    <t>11f053a5-4cfa-ebc8-9c23-0bcbc27e88be</t>
  </si>
  <si>
    <t>11eed611-2701-0064-ad20-13da5292631c</t>
  </si>
  <si>
    <t>{"univapay-name": "今野琉歌", "univapay-link-id": "11eed16f-5f9a-e33c-a85d-ab1fc75af1b2", "univapay-phone-number": "07043360257"}</t>
  </si>
  <si>
    <t>{"id_values": ["11f053a5-4cfa-ebc8-9c23-0bcbc27e88be"], "worldpay_order_id": {"transaction_id": "11f053a5-4cfa-ebc8-9c23-0bcbc27e88be"}}</t>
  </si>
  <si>
    <t>toati.aotuki@gmail.com</t>
  </si>
  <si>
    <t>11eed611-272b-da8c-ac96-63b68c6df8c8</t>
  </si>
  <si>
    <t>VISA</t>
  </si>
  <si>
    <t>11f053a5-47dd-d330-8744-1fcd8b2ed367</t>
  </si>
  <si>
    <t>11efad92-a7ba-d2c6-a341-37ef4a8966b6</t>
  </si>
  <si>
    <t>{"univapay-name": "廣畑桂子", "univapay-link-id": "11eed16f-4c74-aa2c-a85d-b30e4e67c0a9", "univapay-phone-number": "09042995203"}</t>
  </si>
  <si>
    <t>{"id_values": ["11f053a5-47dd-d330-8744-1fcd8b2ed367"], "worldpay_order_id": {"transaction_id": "11f053a5-47dd-d330-8744-1fcd8b2ed367"}}</t>
  </si>
  <si>
    <t>enjoylife.plusonecare@gmail.com</t>
  </si>
  <si>
    <t>11eed5e8-e75f-4f1a-934b-d3723643dbb3</t>
  </si>
  <si>
    <t>KEIKO HIROHATA</t>
  </si>
  <si>
    <t>11f053a5-46ad-3c9e-b25e-072a454e784b</t>
  </si>
  <si>
    <t>11eed5d9-2415-0306-a4c6-5f6628e9a346</t>
  </si>
  <si>
    <t>{"univapay-name": "秋野恵美子", "univapay-link-id": "11eed168-5fb6-568c-a0a8-737f2eb93dde", "univapay-phone-number": "08065068586"}</t>
  </si>
  <si>
    <t>{"id_values": ["11f053a5-46ad-3c9e-b25e-072a454e784b"], "worldpay_order_id": {"transaction_id": "11f053a5-46ad-3c9e-b25e-072a454e784b"}}</t>
  </si>
  <si>
    <t>eln1226@gmail.com</t>
  </si>
  <si>
    <t>11eed5d9-244c-ba44-a3d8-ebbed423d96f</t>
  </si>
  <si>
    <t>NAOTO AKINO</t>
  </si>
  <si>
    <t>11f053a5-4660-5078-8738-578a97625aa2</t>
  </si>
  <si>
    <t>11eed5d6-f340-6286-94f5-4f4828b1e2a7</t>
  </si>
  <si>
    <t>{"univapay-name": "須鎌友理", "univapay-link-id": "11eed53d-f3b0-c736-884a-9fe9956b093b", "univapay-phone-number": "08072390064"}</t>
  </si>
  <si>
    <t>{"id_values": ["11f053a5-4660-5078-8738-578a97625aa2"], "worldpay_order_id": {"transaction_id": "11f053a5-4660-5078-8738-578a97625aa2"}}</t>
  </si>
  <si>
    <t>yurisugama33@gmail.com</t>
  </si>
  <si>
    <t>11eed5d6-f427-2cb6-94f8-1fde5b4bf2a4</t>
  </si>
  <si>
    <t>YURI SUGAMA</t>
  </si>
  <si>
    <t>11f053a5-5c90-9470-84fc-4fe9715f5a36</t>
  </si>
  <si>
    <t>11ef5066-74a2-4f42-b0af-9bfe2b8d7a69</t>
  </si>
  <si>
    <t>定期課金</t>
  </si>
  <si>
    <t>{"univapay-name": "井上 由美子", "univapay-link-id": "11ef4efb-9f1a-28ec-b4a6-3f011413ff48", "univapay-phone-number": "09021029527", "univapay-patch-token-id": "11eed702-3d8b-276e-bb6d-3f5bd458e008", "univapay-patch-subscription-id": "11eed702-3dc9-5eee-bb70-ef28d08f8350"}</t>
  </si>
  <si>
    <t>{"univapay-name": "井上 由美子", "univapay-link-id": "11eed168-5fb6-568c-a0a8-737f2eb93dde", "univapay-phone-number": "09021029527"}</t>
  </si>
  <si>
    <t>{"id_values": ["11f053a5-5c90-9470-84fc-4fe9715f5a36"], "worldpay_order_id": {"transaction_id": "11f053a5-5c90-9470-84fc-4fe9715f5a36"}}</t>
  </si>
  <si>
    <t>goenmark7@gmail.com</t>
  </si>
  <si>
    <t>11eed702-3dc9-5eee-bb70-ef28d08f8350</t>
  </si>
  <si>
    <t>YUMIKO INOUE</t>
  </si>
  <si>
    <t>11f053a5-5b13-2e78-a504-6f13e9f9fa6e</t>
  </si>
  <si>
    <t>11eed6e9-2dbc-bb2c-8f2f-53b39f470945</t>
  </si>
  <si>
    <t>{"univapay-name": "安藤奏", "univapay-link-id": "11eed166-0768-8e52-a0a8-2b8c56e8a864", "univapay-phone-number": "08048649934"}</t>
  </si>
  <si>
    <t>{"id_values": ["11f053a5-5b13-2e78-a504-6f13e9f9fa6e"], "worldpay_order_id": {"transaction_id": "11f053a5-5b13-2e78-a504-6f13e9f9fa6e"}}</t>
  </si>
  <si>
    <t>k7dwork@gmail.com</t>
  </si>
  <si>
    <t>11eed6e9-2dda-574a-a8ef-4fe35f16091c</t>
  </si>
  <si>
    <t>KANADE ANDO</t>
  </si>
  <si>
    <t>11f053a5-5ac8-49ee-a4ff-f7b5ded844d5</t>
  </si>
  <si>
    <t>11eed6e8-fa83-7458-a426-f7921716ebfd</t>
  </si>
  <si>
    <t>{"univapay-name": "安藤奏", "univapay-link-id": "11eed168-2511-82cc-a0a8-4f4b70228861", "univapay-phone-number": "08048649934"}</t>
  </si>
  <si>
    <t>{"id_values": ["11f053a5-5ac8-49ee-a4ff-f7b5ded844d5"], "worldpay_order_id": {"transaction_id": "11f053a5-5ac8-49ee-a4ff-f7b5ded844d5"}}</t>
  </si>
  <si>
    <t>k7dworks@gmail.com</t>
  </si>
  <si>
    <t>11eed6e8-faad-09a8-806e-2746b3156a97</t>
  </si>
  <si>
    <t>11f053a5-5511-f52c-935e-fbb0021ac318</t>
  </si>
  <si>
    <t>11eed68a-43b6-3584-899b-b723f9453da6</t>
  </si>
  <si>
    <t>{"univapay-name": "新美 朋子", "univapay-link-id": "11eed27a-1908-5808-b5cf-8bb927053ee8", "univapay-phone-number": "09034678865"}</t>
  </si>
  <si>
    <t>{"id_values": ["11f053a5-5511-f52c-935e-fbb0021ac318"], "worldpay_order_id": {"transaction_id": "11f053a5-5511-f52c-935e-fbb0021ac318"}}</t>
  </si>
  <si>
    <t>kktt.n3467@icloud.com</t>
  </si>
  <si>
    <t>11eed68a-43d8-a2c2-899e-1779f2836870</t>
  </si>
  <si>
    <t>TOMOKO NIIMI</t>
  </si>
  <si>
    <t>11f053a5-57c0-f3ea-9371-771b1975e66e</t>
  </si>
  <si>
    <t>11eed6b9-a9d6-ea5a-96ba-67d80fb69884</t>
  </si>
  <si>
    <t>{"univapay-name": "森香純", "univapay-link-id": "11eed168-5fb6-568c-a0a8-737f2eb93dde", "univapay-phone-number": "09064637930"}</t>
  </si>
  <si>
    <t>{"id_values": ["11f053a5-57c0-f3ea-9371-771b1975e66e"], "worldpay_order_id": {"transaction_id": "11f053a5-57c0-f3ea-9371-771b1975e66e"}}</t>
  </si>
  <si>
    <t>ksmmr1229.0429@gmail.com</t>
  </si>
  <si>
    <t>11eed6b9-aa3c-74ce-bb65-97eaf0f6fba2</t>
  </si>
  <si>
    <t>KASUMI MORI</t>
  </si>
  <si>
    <t>11f053a5-7a8f-59d4-9db4-8300ca9fb02b</t>
  </si>
  <si>
    <t>11eeec7e-35b7-635e-aa5f-2f653a460e50</t>
  </si>
  <si>
    <t>{"univapay-name": "澤谷卓", "univapay-link-id": "11eed16f-915b-4fec-a85d-7fc7adcc004d", "univapay-phone-number": "09062224188"}</t>
  </si>
  <si>
    <t>{"id_values": ["3100500245378", "00022", "0175090"], "stratus_transaction_id": {"terminal_id": "3100500245378", "request_number": "00022", "authorization_code": "0175090"}}</t>
  </si>
  <si>
    <t>lightglassic@gmail.com</t>
  </si>
  <si>
    <t>11eeec7e-35e2-a71c-ac0b-83fc5557f8e8</t>
  </si>
  <si>
    <t>SUGURU SAWAYA</t>
  </si>
  <si>
    <t>11f053a5-367e-9886-b845-ef1e44b0daa4</t>
  </si>
  <si>
    <t>11ef64db-5f91-05c4-ba54-7b5de600ed3f</t>
  </si>
  <si>
    <t>{"univapay-name": "野崎亨矢", "univapay-link-id": "11eed167-4057-0814-a0a8-a769a7ea5984", "univapay-phone-number": "08058384294"}</t>
  </si>
  <si>
    <t>{"id_values": ["11f053a5-367e-9886-b845-ef1e44b0daa4"], "worldpay_order_id": {"transaction_id": "11f053a5-367e-9886-b845-ef1e44b0daa4"}}</t>
  </si>
  <si>
    <t>nao3.meisan9-n5@ezweb.ne.jp</t>
  </si>
  <si>
    <t>11eed48a-4bd7-651e-ae53-530ca3b04cee</t>
  </si>
  <si>
    <t>11f053a5-35e6-117e-86ee-6faf351c62a1</t>
  </si>
  <si>
    <t>11f052fa-79e1-fa56-8d16-47b50994294e</t>
  </si>
  <si>
    <t>{"univapay-name": "西門優春", "univapay-link-id": "11eecd48-ccb1-eed2-a1aa-a322c029ce9e", "univapay-phone-number": "07091107059"}</t>
  </si>
  <si>
    <t>{"id_values": ["11f053a5-35e6-117e-86ee-6faf351c62a1"], "worldpay_order_id": {"transaction_id": "11f053a5-35e6-117e-86ee-6faf351c62a1"}}</t>
  </si>
  <si>
    <t>cmn16035@gmail.com</t>
  </si>
  <si>
    <t>11eed46f-ff32-99aa-9456-d7f53440dd6f</t>
  </si>
  <si>
    <t>YUKA NISHIKADO</t>
  </si>
  <si>
    <t>11f053a5-3246-28ba-86e3-d36d16b5ab95</t>
  </si>
  <si>
    <t>11f017b8-0085-1332-9223-b78eba37da19</t>
  </si>
  <si>
    <t>{"univapay-name": "工藤利夏", "univapay-link-id": "11eed08b-f625-34d6-aaee-f7690dbbd334", "univapay-phone-number": "09092510703"}</t>
  </si>
  <si>
    <t>{"id_values": ["11f053a5-3246-28ba-86e3-d36d16b5ab95"], "worldpay_order_id": {"transaction_id": "11f053a5-3246-28ba-86e3-d36d16b5ab95"}}</t>
  </si>
  <si>
    <t>noooonomr@icloud.com</t>
  </si>
  <si>
    <t>11eed0d3-b6e2-50c2-9695-cbf45d1c5895</t>
  </si>
  <si>
    <t>RIKA KUDOU</t>
  </si>
  <si>
    <t>11f053a4-f561-59f6-9762-3fbc04bafe46</t>
  </si>
  <si>
    <t>11eeef32-603e-0ba8-9d5a-ffaa3db36cf6</t>
  </si>
  <si>
    <t>{"univapay-name": "齋藤翔也", "univapay-link-id": "11eed168-5c25-c34a-a0a8-57731a44b824", "univapay-phone-number": "08090771224"}</t>
  </si>
  <si>
    <t>{"id_values": ["11f053a4-f561-59f6-9762-3fbc04bafe46"], "worldpay_order_id": {"transaction_id": "11f053a4-f561-59f6-9762-3fbc04bafe46"}}</t>
  </si>
  <si>
    <t>shoya.beru1224@gmail.com</t>
  </si>
  <si>
    <t>11eeef32-6082-a722-8301-d36718a8ccbc</t>
  </si>
  <si>
    <t>SHOUYA SAITOU</t>
  </si>
  <si>
    <t>11f053a4-f2f3-6fd8-9751-d72bfc7f3086</t>
  </si>
  <si>
    <t>11eeeedd-2218-6fb2-aab0-6ff3d8aad098</t>
  </si>
  <si>
    <t>{"univapay-name": "石井康史", "univapay-link-id": "11eed16f-34a6-1e76-a85d-77ff129064e1", "univapay-phone-number": "08088693280"}</t>
  </si>
  <si>
    <t>{"id_values": ["11f053a4-f2f3-6fd8-9751-d72bfc7f3086"], "worldpay_order_id": {"transaction_id": "11f053a4-f2f3-6fd8-9751-d72bfc7f3086"}}</t>
  </si>
  <si>
    <t>pinkmilk0202@gmail.com</t>
  </si>
  <si>
    <t>11eeeedd-2255-f9e0-91a3-432ce185e76c</t>
  </si>
  <si>
    <t>YASUSHIISHII</t>
  </si>
  <si>
    <t>11f053a5-38e0-95a2-ba86-f7ce73791bf3</t>
  </si>
  <si>
    <t>11f03a85-45b8-726a-8ec1-5f97623ff4e2</t>
  </si>
  <si>
    <t>{"univapay-name": "枡田悠紀", "univapay-link-id": "11eed552-a526-5f58-884a-c7f446bd28ce", "univapay-phone-number": "09045727623"}</t>
  </si>
  <si>
    <t>{"id_values": ["11f053a5-38e0-95a2-ba86-f7ce73791bf3"], "worldpay_order_id": {"transaction_id": "11f053a5-38e0-95a2-ba86-f7ce73791bf3"}}</t>
  </si>
  <si>
    <t>wa44ful@gmail.com</t>
  </si>
  <si>
    <t>11eed554-1d0d-b236-863a-177eec0e05f7</t>
  </si>
  <si>
    <t>YUKI MASUDA</t>
  </si>
  <si>
    <t>11f053a5-3763-48c8-b22b-2b1ee27e9c4a</t>
  </si>
  <si>
    <t>11eed509-85f3-6e4e-a670-1359926ba57f</t>
  </si>
  <si>
    <t>{"univapay-name": "鄭 春英", "univapay-link-id": "11eed16a-4101-fe88-a85d-1f959ac69646", "univapay-phone-number": "08042435234"}</t>
  </si>
  <si>
    <t>{"id_values": ["11f053a5-3763-48c8-b22b-2b1ee27e9c4a"], "worldpay_order_id": {"transaction_id": "11f053a5-3763-48c8-b22b-2b1ee27e9c4a"}}</t>
  </si>
  <si>
    <t>yjjl23@yahoo.co.jp</t>
  </si>
  <si>
    <t>11eed509-8621-9ddc-adce-77bcae574f0d</t>
  </si>
  <si>
    <t>CHUNYING ZHENG</t>
  </si>
  <si>
    <t>11f053a5-36ca-ba2c-a48b-f76fec434cb3</t>
  </si>
  <si>
    <t>11efe10f-b4b8-ac22-973a-2bf4b5c55424</t>
  </si>
  <si>
    <t>{"univapay-name": "倉橋多真美", "univapay-link-id": "11eed168-5c25-c34a-a0a8-57731a44b824", "univapay-phone-number": "09014075743"}</t>
  </si>
  <si>
    <t>{"id_values": ["11f053a5-36ca-ba2c-a48b-f76fec434cb3"], "worldpay_order_id": {"transaction_id": "11f053a5-36ca-ba2c-a48b-f76fec434cb3"}}</t>
  </si>
  <si>
    <t>tama3.krtm@gmail.com</t>
  </si>
  <si>
    <t>11eed499-e447-25fa-b0bb-f7cddf234f90</t>
  </si>
  <si>
    <t>TAMAMI KURAHASHI</t>
  </si>
  <si>
    <t>11f053a5-358d-710e-86eb-0bc2ee5ce212</t>
  </si>
  <si>
    <t>11eed3ef-7a8f-0a60-beaf-ab57aaf6ef11</t>
  </si>
  <si>
    <t>{"univapay-name": "萩生田翼永", "univapay-link-id": "11eed277-dc75-ea1a-b740-d79e7c70d1a9", "univapay-phone-number": "09094234060"}</t>
  </si>
  <si>
    <t>{"id_values": ["11f053a5-358d-710e-86eb-0bc2ee5ce212"], "worldpay_order_id": {"transaction_id": "11f053a5-358d-710e-86eb-0bc2ee5ce212"}}</t>
  </si>
  <si>
    <t>shouei.hagi.hagi@i.softbank.jp</t>
  </si>
  <si>
    <t>11eed3ef-7b50-0cf6-b880-072823dc55e8</t>
  </si>
  <si>
    <t>SHOEI HAGIUDA</t>
  </si>
  <si>
    <t>11f053a5-5bf8-0a0c-8791-f7c011ee9cc2</t>
  </si>
  <si>
    <t>11eed6f7-2997-0d46-a6b9-cbcfa2076a45</t>
  </si>
  <si>
    <t>{"univapay-name": "二戸道代", "univapay-link-id": "11eed15a-d870-18aa-9646-935d8f30d49d", "univapay-phone-number": "09070799218"}</t>
  </si>
  <si>
    <t>{"id_values": ["3100500245378", "00018", "0357464"], "stratus_transaction_id": {"terminal_id": "3100500245378", "request_number": "00018", "authorization_code": "0357464"}}</t>
  </si>
  <si>
    <t>shinepolaris.1210@gmail.com</t>
  </si>
  <si>
    <t>11eed6f7-29bb-39dc-ac07-ab9a36e6194e</t>
  </si>
  <si>
    <t>MICHIYO NITO</t>
  </si>
  <si>
    <t>JACC KANPO STYLE CLUB</t>
  </si>
  <si>
    <t>11f053a5-5994-5dc4-937e-6b9d14d93209</t>
  </si>
  <si>
    <t>11efefea-968a-c192-b26a-43baf8943437</t>
  </si>
  <si>
    <t>{"univapay-name": "安治陽", "univapay-link-id": "11eed168-4aea-8fc0-a0a8-ff104bca07fb", "univapay-phone-number": "08061661386"}</t>
  </si>
  <si>
    <t>{"id_values": ["3100500245378", "00017", "0495527"], "stratus_transaction_id": {"terminal_id": "3100500245378", "request_number": "00017", "authorization_code": "0495527"}}</t>
  </si>
  <si>
    <t>anzhiyang88@gmail.com</t>
  </si>
  <si>
    <t>11eed6d5-3212-a934-9c12-4fc16ce0d7f3</t>
  </si>
  <si>
    <t>HINATA ANJI</t>
  </si>
  <si>
    <t>11f053a5-55ab-a2e4-8774-830221239a24</t>
  </si>
  <si>
    <t>11eed6a2-ade3-5488-9619-938585c4060f</t>
  </si>
  <si>
    <t>{"univapay-name": "澤田 将人", "univapay-link-id": "11eed16f-4c74-aa2c-a85d-b30e4e67c0a9", "univapay-phone-number": "09068646826"}</t>
  </si>
  <si>
    <t>{"id_values": ["3100500245378", "00016", "0183417"], "stratus_transaction_id": {"terminal_id": "3100500245378", "request_number": "00016", "authorization_code": "0183417"}}</t>
  </si>
  <si>
    <t>masatosawada@hotmail.com</t>
  </si>
  <si>
    <t>11eed6a2-ae2d-1f3c-b51b-9f48008b231f</t>
  </si>
  <si>
    <t>MASATO SAWADA</t>
  </si>
  <si>
    <t>11f053a4-fa72-8ce4-9774-3b8235bbe923</t>
  </si>
  <si>
    <t>11f05316-b7f6-5d84-9b46-0ffd2714aa21</t>
  </si>
  <si>
    <t>{"univapay-name": "渡辺誠也", "univapay-link-id": "11eed16f-b898-3c1e-a0a8-eb6f00b0ec5e", "univapay-phone-number": "09079174761"}</t>
  </si>
  <si>
    <t>{"id_values": ["11f053a4-fa72-8ce4-9774-3b8235bbe923"], "worldpay_order_id": {"transaction_id": "11f053a4-fa72-8ce4-9774-3b8235bbe923"}}</t>
  </si>
  <si>
    <t>refusal1225@gmail.com</t>
  </si>
  <si>
    <t>11eef1c6-691c-5748-ba70-5f28e2989567</t>
  </si>
  <si>
    <t>11f053a5-3cbf-de6c-9c17-6fc96e158596</t>
  </si>
  <si>
    <t>11eed5cd-113c-04ca-ba02-cb417dcd9c0a</t>
  </si>
  <si>
    <t>{"univapay-name": "篠原陽子", "univapay-link-id": "11eed16a-bb9b-1878-a85d-ebd13a284cf5", "univapay-phone-number": "09046919768"}</t>
  </si>
  <si>
    <t>{"id_values": ["3100500245378", "00015", "0317267"], "stratus_transaction_id": {"terminal_id": "3100500245378", "request_number": "00015", "authorization_code": "0317267"}}</t>
  </si>
  <si>
    <t>tru4calling@gmail.com</t>
  </si>
  <si>
    <t>11eed5cd-117a-b846-91af-df7201038fec</t>
  </si>
  <si>
    <t>YOKO SHINOHARA</t>
  </si>
  <si>
    <t>11f053a5-3979-6c96-b231-effb8c85420b</t>
  </si>
  <si>
    <t>11eed585-7722-55ca-8d7c-733d1450a682</t>
  </si>
  <si>
    <t>{"univapay-name": "春名真優", "univapay-link-id": "11eed16b-6f9a-8c32-a85d-ff77e1f9677a", "univapay-phone-number": "09051447964"}</t>
  </si>
  <si>
    <t>{"id_values": ["3100500245378", "00014", "0740059"], "stratus_transaction_id": {"terminal_id": "3100500245378", "request_number": "00014", "authorization_code": "0740059"}}</t>
  </si>
  <si>
    <t>sanguisorba0825@gmail.com</t>
  </si>
  <si>
    <t>11eed585-7762-67be-9b53-77e3d8afa938</t>
  </si>
  <si>
    <t>MAYU HARUNA</t>
  </si>
  <si>
    <t>11f053a4-f424-31f8-9a9d-4355e84bc716</t>
  </si>
  <si>
    <t>11eeef01-f24d-514c-8ae4-b390ae6ab675</t>
  </si>
  <si>
    <t>{"univapay-name": "唐木博", "univapay-link-id": "11eed16d-01b6-830e-a85d-6723548f1666", "univapay-phone-number": "07084850629"}</t>
  </si>
  <si>
    <t>{"id_values": ["11f053a4-f424-31f8-9a9d-4355e84bc716"], "worldpay_order_id": {"transaction_id": "11f053a4-f424-31f8-9a9d-4355e84bc716"}}</t>
  </si>
  <si>
    <t>karaki.hiroshi@gmail.com</t>
  </si>
  <si>
    <t>11eeef01-f282-94a6-8ae8-073356b9208c</t>
  </si>
  <si>
    <t>HIROSHI KARAKI</t>
  </si>
  <si>
    <t>11f053a4-5189-4e9c-bd64-271ddb3d3537</t>
  </si>
  <si>
    <t>11f053a3-166b-c796-bef6-73e9acf5c11f</t>
  </si>
  <si>
    <t>{"v54Eb1141": "", "univapay-phone-number": "08056540855"}</t>
  </si>
  <si>
    <t>{"customer_name": "志村奈央", "customer_email": "shimurananao@gmail.com", "product_detail_name": "AIみかみ秘密の部屋（全額返金保証付）"}</t>
  </si>
  <si>
    <t>{"id_values": ["3100500245378", "00012", "0115667"], "stratus_transaction_id": {"terminal_id": "3100500245378", "request_number": "00012", "authorization_code": "0115667"}}</t>
  </si>
  <si>
    <t>shimurananao@gmail.com</t>
  </si>
  <si>
    <t>NAO SHIMURA</t>
  </si>
  <si>
    <t>11f053a3-1fc2-8348-b310-c3ddb45a28b1</t>
  </si>
  <si>
    <t>{"customer_name": "志村奈央", "customer_email": "shimurananao@gmail.com", "product_detail_name": "【15分限定特典付き】AIXコンサルタント3日間完全攻略合宿"}</t>
  </si>
  <si>
    <t>{"id_values": ["3100500245378", "00011", "0182320"], "stratus_transaction_id": {"terminal_id": "3100500245378", "request_number": "00011", "authorization_code": "0182320"}}</t>
  </si>
  <si>
    <t>11f053a2-8df9-94a6-9a91-63c0d97b8491</t>
  </si>
  <si>
    <t>11f053a2-7111-0748-b2b9-5f616a06fdf1</t>
  </si>
  <si>
    <t>{"v54Eb1141": "", "univapay-phone-number": "09090644048"}</t>
  </si>
  <si>
    <t>{"customer_name": "森 樹一郎", "customer_email": "key.drive.family@gmail.com", "product_detail_name": "【15分限定特典付き】AIXコンサルタント3日間完全攻略合宿"}</t>
  </si>
  <si>
    <t>{"id_values": ["11f053a2-8df9-94a6-9a91-63c0d97b8491"], "worldpay_order_id": {"transaction_id": "11f053a2-8df9-94a6-9a91-63c0d97b8491"}}</t>
  </si>
  <si>
    <t>key.drive.family@gmail.com</t>
  </si>
  <si>
    <t>KIICHIRO MORI</t>
  </si>
  <si>
    <t>11f053a2-38d0-23aa-be5d-2f6e31914839</t>
  </si>
  <si>
    <t>11f053a1-2ffc-15be-aa27-fb05baee8abc</t>
  </si>
  <si>
    <t>{"v54Eb1141": "", "univapay-phone-number": "09038283874"}</t>
  </si>
  <si>
    <t>{"customer_name": "上原 由だ", "customer_email": "rattlehead.yu@gmail.com", "product_detail_name": "AIみかみ秘密の部屋（全額返金保証付）"}</t>
  </si>
  <si>
    <t>{"id_values": ["3100500245378", "00009", "0190341"], "stratus_transaction_id": {"terminal_id": "3100500245378", "request_number": "00009", "authorization_code": "0190341"}}</t>
  </si>
  <si>
    <t>rattlehead.yu@gmail.com</t>
  </si>
  <si>
    <t>YOSHIHIRO UEHARA</t>
  </si>
  <si>
    <t>11f053a1-631b-b724-860a-1b78c1055af2</t>
  </si>
  <si>
    <t>11f053a0-fbd9-df6e-a066-7f531a99977f</t>
  </si>
  <si>
    <t>{"v54Eb1141": "", "univapay-phone-number": "05018090439"}</t>
  </si>
  <si>
    <t>{"customer_name": "田中宏明", "customer_email": "htana0403@gmail.com", "product_detail_name": "コンドウハルキ秘密の部屋~購入後1週間以内に限り【全額返金保証付き】~"}</t>
  </si>
  <si>
    <t>{"id_values": ["11f053a1-631b-b724-860a-1b78c1055af2"], "worldpay_order_id": {"transaction_id": "11f053a1-631b-b724-860a-1b78c1055af2"}}</t>
  </si>
  <si>
    <t>htana0403@gmail.com</t>
  </si>
  <si>
    <t>HIROAKI TANAKA</t>
  </si>
  <si>
    <t>11f053a1-14ce-9afa-bdf9-974a05a4733a</t>
  </si>
  <si>
    <t>{"customer_name": "田中宏明", "customer_email": "htana0403@gmail.com", "product_detail_name": "【15分限定特典付き】デザイン限界突破3日間合宿"}</t>
  </si>
  <si>
    <t>{"id_values": ["11f053a1-14ce-9afa-bdf9-974a05a4733a"], "worldpay_order_id": {"transaction_id": "11f053a1-14ce-9afa-bdf9-974a05a4733a"}}</t>
  </si>
  <si>
    <t>11f053a1-3792-92e4-9370-f7aea2df1ee0</t>
  </si>
  <si>
    <t>{"customer_name": "上原 由だ", "customer_email": "rattlehead.yu@gmail.com", "product_detail_name": "【15分限定特典付き】AIXコンサルタント3日間完全攻略合宿"}</t>
  </si>
  <si>
    <t>{"id_values": ["3100500245378", "00008", "0196053"], "stratus_transaction_id": {"terminal_id": "3100500245378", "request_number": "00008", "authorization_code": "0196053"}}</t>
  </si>
  <si>
    <t>11f0539c-2449-e58e-ab8f-63539c35e160</t>
  </si>
  <si>
    <t>11f0539b-bd32-45a8-ab74-bf4604d2d13c</t>
  </si>
  <si>
    <t>{"v54Eb1141": "", "univapay-phone-number": "08072310014"}</t>
  </si>
  <si>
    <t>{"customer_name": "村松大輔", "customer_email": "muramatty028@gmail.com", "product_detail_name": "AIみかみ秘密の部屋（全額返金保証付）"}</t>
  </si>
  <si>
    <t>{"id_values": ["11f0539c-2449-e58e-ab8f-63539c35e160"], "worldpay_order_id": {"transaction_id": "11f0539c-2449-e58e-ab8f-63539c35e160"}}</t>
  </si>
  <si>
    <t>muramatty028@gmail.com</t>
  </si>
  <si>
    <t>DAISUKE MURAMATSU</t>
  </si>
  <si>
    <t>11f0539c-41f5-9178-ac99-cb49057b05a2</t>
  </si>
  <si>
    <t>11f0539c-37db-9b4c-a1f3-47d4f9eeb4b3</t>
  </si>
  <si>
    <t>{"v54Eb1141": "", "univapay-phone-number": "09014169980"}</t>
  </si>
  <si>
    <t>{"customer_name": "岡美紀", "customer_email": "miki@i-hk.jp", "product_detail_name": "【15分限定特典付き】AIXコンサルタント3日間完全攻略合宿"}</t>
  </si>
  <si>
    <t>{"id_values": ["3100500245378", "00006", "0183447"], "stratus_transaction_id": {"terminal_id": "3100500245378", "request_number": "00006", "authorization_code": "0183447"}}</t>
  </si>
  <si>
    <t>miki@i-hk.jp</t>
  </si>
  <si>
    <t>MIKI OKA</t>
  </si>
  <si>
    <t>11f0539b-c574-e41e-ab78-9704d71ab598</t>
  </si>
  <si>
    <t>{"customer_name": "村松大輔", "customer_email": "muramatty028@gmail.com", "product_detail_name": "【15分限定特典付き】AIXコンサルタント3日間完全攻略合宿"}</t>
  </si>
  <si>
    <t>{"id_values": ["11f0539b-c574-e41e-ab78-9704d71ab598"], "worldpay_order_id": {"transaction_id": "11f0539b-c574-e41e-ab78-9704d71ab598"}}</t>
  </si>
  <si>
    <t>11f0539a-bc33-3ce4-be3d-e32af41b1834</t>
  </si>
  <si>
    <t>11f0539a-b2fc-fdf4-be37-1ff851d0ec7d</t>
  </si>
  <si>
    <t>{"v54Eb1141": "", "univapay-phone-number": "0909104726"}</t>
  </si>
  <si>
    <t>{"customer_name": "池田久美", "customer_email": "kuri9639miki@gmail.com", "product_detail_name": "【15分限定特典付き】AIXコンサルタント3日間完全攻略合宿"}</t>
  </si>
  <si>
    <t>{"id_values": ["3100500245378", "00004", "0141465"], "stratus_transaction_id": {"terminal_id": "3100500245378", "request_number": "00004", "authorization_code": "0141465"}}</t>
  </si>
  <si>
    <t>kuri9639miki@gmail.com</t>
  </si>
  <si>
    <t>KUMI IKEDA</t>
  </si>
  <si>
    <t>11f05398-2659-bd76-be06-07b977447e39</t>
  </si>
  <si>
    <t>11f05398-1e6e-5342-a5ed-af26969c7acb</t>
  </si>
  <si>
    <t>{"v54Eb1141": "", "univapay-phone-number": "08068967829"}</t>
  </si>
  <si>
    <t>{"customer_name": "那須智", "customer_email": "nasabow@gmail.com", "product_detail_name": "【15分限定特典付き】AIXコンサルタント3日間完全攻略合宿"}</t>
  </si>
  <si>
    <t>{"id_values": ["3100500245378", "00002", "0269041"], "stratus_transaction_id": {"terminal_id": "3100500245378", "request_number": "00002", "authorization_code": "0269041"}}</t>
  </si>
  <si>
    <t>nasabow@gmail.com</t>
  </si>
  <si>
    <t>SATORU NASU</t>
  </si>
  <si>
    <t>11f05397-af2b-170e-9880-a3139d578799</t>
  </si>
  <si>
    <t>11f05397-9a06-feec-8058-7be62fdc8063</t>
  </si>
  <si>
    <t>{"v54Eb1141": "", "univapay-phone-number": "0429639771"}</t>
  </si>
  <si>
    <t>{"customer_name": "ロジャース律子", "customer_email": "rischool@i.softbank.jp", "product_detail_name": "【15分限定特典付き】SNSマーケ完全攻略ダイナマイト合宿"}</t>
  </si>
  <si>
    <t>{"id_values": ["11f05397-af2b-170e-9880-a3139d578799"], "worldpay_order_id": {"transaction_id": "11f05397-af2b-170e-9880-a3139d578799"}}</t>
  </si>
  <si>
    <t>rischool@i.softbank.jp</t>
  </si>
  <si>
    <t>RITSUKO ROGERS</t>
  </si>
  <si>
    <t>11f0537c-19fa-98be-8c59-7f7622e07f4a</t>
  </si>
  <si>
    <t>11f0537a-b28f-01f2-92c5-8f03debf2985</t>
  </si>
  <si>
    <t>{"v54Eb1141": "", "univapay-phone-number": "09090810656"}</t>
  </si>
  <si>
    <t>{"customer_name": "佐々木美樹", "customer_email": "mikityssk0219@gmail.com", "product_detail_name": "AIみかみ秘密の部屋（全額返金保証付）"}</t>
  </si>
  <si>
    <t>{"id_values": ["11f0537c-19fa-98be-8c59-7f7622e07f4a"], "worldpay_order_id": {"transaction_id": "11f0537c-19fa-98be-8c59-7f7622e07f4a"}}</t>
  </si>
  <si>
    <t>mikityssk0219@gmail.com</t>
  </si>
  <si>
    <t>MIKI SASAKI</t>
  </si>
  <si>
    <t>11f0537a-d7c4-5616-bdc9-734d39e8591c</t>
  </si>
  <si>
    <t>{"customer_name": "佐々木美樹", "customer_email": "mikityssk0219@gmail.com", "product_detail_name": "【15分限定特典付き】AIXコンサルタント3日間完全攻略合宿"}</t>
  </si>
  <si>
    <t>{"id_values": ["11f0537a-d7c4-5616-bdc9-734d39e8591c"], "worldpay_order_id": {"transaction_id": "11f0537a-d7c4-5616-bdc9-734d39e8591c"}}</t>
  </si>
  <si>
    <t>11f05373-a66e-9dc6-a8be-8322a076031d</t>
  </si>
  <si>
    <t>11f05373-9e4b-8cee-b68c-3bd990d8b419</t>
  </si>
  <si>
    <t>{"v54Eb1141": "", "univapay-phone-number": "08015325654"}</t>
  </si>
  <si>
    <t>{"customer_name": "中井優輔", "customer_email": "yu.achu.haru@gmail.com", "product_detail_name": "【15分限定特典付き】AIXコンサルタント3日間完全攻略合宿"}</t>
  </si>
  <si>
    <t>{"id_values": ["11f05373-a66e-9dc6-a8be-8322a076031d"], "worldpay_order_id": {"transaction_id": "11f05373-a66e-9dc6-a8be-8322a076031d"}}</t>
  </si>
  <si>
    <t>yu.achu.haru@gmail.com</t>
  </si>
  <si>
    <t>YUSUKE NAKAI</t>
  </si>
  <si>
    <t>11f05366-c51f-add0-a53b-d787ffa5ea3f</t>
  </si>
  <si>
    <t>11f05366-bcd6-23f2-a534-07a0fce635f5</t>
  </si>
  <si>
    <t>{"v54Eb1141": "", "univapay-phone-number": "08023934551"}</t>
  </si>
  <si>
    <t>{"customer_name": "上床祥汰", "customer_email": "shota062211@icloud.com", "product_detail_name": "【15分限定特典付き】AIXコンサルタント3日間完全攻略合宿"}</t>
  </si>
  <si>
    <t>{"id_values": ["3100500245378", "00114", "0200789"], "stratus_transaction_id": {"terminal_id": "3100500245378", "request_number": "00114", "authorization_code": "0200789"}}</t>
  </si>
  <si>
    <t>shota062211@icloud.com</t>
  </si>
  <si>
    <t>SHOTA UWATOKO</t>
  </si>
  <si>
    <t>11f05364-5187-6e64-9dd1-93e94e0dfa03</t>
  </si>
  <si>
    <t>11f05363-ecae-4cb0-9dac-475ae88aa774</t>
  </si>
  <si>
    <t>{"v54Eb1141": "", "univapay-phone-number": "09038374575"}</t>
  </si>
  <si>
    <t>{"customer_name": "平野 瑞希", "customer_email": "niziiro301@gmail.com", "product_detail_name": "AIみかみ秘密の部屋（全額返金保証付）"}</t>
  </si>
  <si>
    <t>{"id_values": ["3100500245378", "00112", "0948897"], "stratus_transaction_id": {"terminal_id": "3100500245378", "request_number": "00112", "authorization_code": "0948897"}}</t>
  </si>
  <si>
    <t>niziiro301@gmail.com</t>
  </si>
  <si>
    <t>HIRANO MIZUKI</t>
  </si>
  <si>
    <t>11f05364-0d01-20fa-a1f6-8f9f0ef251c3</t>
  </si>
  <si>
    <t>{"customer_name": "平野 瑞希", "customer_email": "niziiro301@gmail.com", "product_detail_name": "【15分限定特典付き】AIXコンサルタント3日間完全攻略合宿"}</t>
  </si>
  <si>
    <t>{"id_values": ["3100500245378", "00111", "0926995"], "stratus_transaction_id": {"terminal_id": "3100500245378", "request_number": "00111", "authorization_code": "0926995"}}</t>
  </si>
  <si>
    <t>11f0535e-ec3e-c336-b24e-bbe7641ce106</t>
  </si>
  <si>
    <t>11f0535e-e5a4-d6dc-8c3a-37a3472f16fc</t>
  </si>
  <si>
    <t>{"v54Eb1141": "", "univapay-phone-number": "09035588949"}</t>
  </si>
  <si>
    <t>{"customer_name": "黒澤美咲", "customer_email": "k.0320.happy@gmail.com", "product_detail_name": "【15分限定特典付き】AIXコンサルタント3日間完全攻略合宿"}</t>
  </si>
  <si>
    <t>{"id_values": ["11f0535e-ec3e-c336-b24e-bbe7641ce106"], "worldpay_order_id": {"transaction_id": "11f0535e-ec3e-c336-b24e-bbe7641ce106"}}</t>
  </si>
  <si>
    <t>k.0320.happy@gmail.com</t>
  </si>
  <si>
    <t>MISAKI KUROSAWA</t>
  </si>
  <si>
    <t>11f0535e-0a7c-1e62-b3bf-9727c7e2d4a4</t>
  </si>
  <si>
    <t>11f0535d-c314-90fe-a1e6-774ce670b844</t>
  </si>
  <si>
    <t>{"v54Eb1141": "", "univapay-phone-number": "07075479011"}</t>
  </si>
  <si>
    <t>{"customer_name": "木内康生", "customer_email": "kousei.0518@icloud.com", "product_detail_name": "【15分限定特典付き】AIXコンサルタント3日間完全攻略合宿"}</t>
  </si>
  <si>
    <t>{"id_values": ["11f0535e-0a7c-1e62-b3bf-9727c7e2d4a4"], "worldpay_order_id": {"transaction_id": "11f0535e-0a7c-1e62-b3bf-9727c7e2d4a4"}}</t>
  </si>
  <si>
    <t>kousei.0518@icloud.com</t>
  </si>
  <si>
    <t>KOSEI KIUCHI</t>
  </si>
  <si>
    <t>11f0535d-87b8-6580-a1c1-8f146a0029c2</t>
  </si>
  <si>
    <t>11f0535d-80d8-35e2-ba9b-4b63137ba1da</t>
  </si>
  <si>
    <t>{"v54Eb1141": "", "univapay-phone-number": "08056415832"}</t>
  </si>
  <si>
    <t>{"customer_name": "齋藤かおる", "customer_email": "chirotohitomi@gmail.com", "product_detail_name": "【15分限定特典付き】AIXコンサルタント3日間完全攻略合宿"}</t>
  </si>
  <si>
    <t>{"id_values": ["3100500245378", "00109", "0700109"], "stratus_transaction_id": {"terminal_id": "3100500245378", "request_number": "00109", "authorization_code": "0700109"}}</t>
  </si>
  <si>
    <t>chirotohitomi@gmail.com</t>
  </si>
  <si>
    <t>KAORU SAITOU</t>
  </si>
  <si>
    <t>11f0535c-6582-ca6a-af50-ab96d9880964</t>
  </si>
  <si>
    <t>11f0535c-5ded-5586-a8fd-2711ea3d6940</t>
  </si>
  <si>
    <t>{"v54Eb1141": "", "univapay-phone-number": "09019609841"}</t>
  </si>
  <si>
    <t>{"customer_name": "河原文重", "customer_email": "hoihoifumifumi@gmail.com", "product_detail_name": "【15分限定特典付き】AIXコンサルタント3日間完全攻略合宿"}</t>
  </si>
  <si>
    <t>{"id_values": ["3100500245378", "00107", "0127181"], "stratus_transaction_id": {"terminal_id": "3100500245378", "request_number": "00107", "authorization_code": "0127181"}}</t>
  </si>
  <si>
    <t>hoihoifumifumi@gmail.com</t>
  </si>
  <si>
    <t>FUMIE KAWAHARA</t>
  </si>
  <si>
    <t>11f0535b-515c-4b52-8a82-c3c50f1e19ad</t>
  </si>
  <si>
    <t>11f0535b-4cfb-78e4-ae68-6f3e5aeeda3b</t>
  </si>
  <si>
    <t>{"univapay-name": "小林 凛依奈", "univapay-link-id": "11efa958-aaa1-add6-bbe9-1b7ffbf41c3f", "openExternalBrowser": "1", "univapay-phone-number": "+81 09080326504"}</t>
  </si>
  <si>
    <t>{"id_values": ["11f0535b-515c-4b52-8a82-c3c50f1e19ad"], "worldpay_order_id": {"transaction_id": "11f0535b-515c-4b52-8a82-c3c50f1e19ad"}}</t>
  </si>
  <si>
    <t>KANA KOBAYASHI</t>
  </si>
  <si>
    <t>11f05355-ef84-c0f8-a39d-6f24eaf01bfb</t>
  </si>
  <si>
    <t>11f05355-921c-494a-8874-5bd00e2b2fbb</t>
  </si>
  <si>
    <t>{"v54Eb1141": "", "univapay-phone-number": "09089197351"}</t>
  </si>
  <si>
    <t>{"customer_name": "大迫淳英", "customer_email": "ohsako@st.rim.or.jp", "product_detail_name": "AIみかみ秘密の部屋（全額返金保証付）"}</t>
  </si>
  <si>
    <t>{"id_values": ["11f05355-ef84-c0f8-a39d-6f24eaf01bfb"], "worldpay_order_id": {"transaction_id": "11f05355-ef84-c0f8-a39d-6f24eaf01bfb"}}</t>
  </si>
  <si>
    <t>ohsako@st.rim.or.jp</t>
  </si>
  <si>
    <t>JUNEI OHSAKO</t>
  </si>
  <si>
    <t>11f05355-aca8-aac4-888e-4b0d020864b9</t>
  </si>
  <si>
    <t>{"customer_name": "大迫淳英", "customer_email": "ohsako@st.rim.or.jp", "product_detail_name": "【15分限定特典付き】AIXコンサルタント3日間完全攻略合宿"}</t>
  </si>
  <si>
    <t>{"id_values": ["11f05355-aca8-aac4-888e-4b0d020864b9"], "worldpay_order_id": {"transaction_id": "11f05355-aca8-aac4-888e-4b0d020864b9"}}</t>
  </si>
  <si>
    <t>11f05352-8a8e-2a70-980a-63c8f90fa137</t>
  </si>
  <si>
    <t>11f05352-8375-7d74-bf6e-4fa5bf912478</t>
  </si>
  <si>
    <t>{"v54Eb1141": "", "univapay-phone-number": "08031640529"}</t>
  </si>
  <si>
    <t>{"customer_name": "吉田朋子", "customer_email": "kmkmcoffee@gmail.com", "product_detail_name": "【15分限定特典付き】AIXコンサルタント3日間完全攻略合宿"}</t>
  </si>
  <si>
    <t>{"id_values": ["3100500245378", "00103", "0960895"], "stratus_transaction_id": {"terminal_id": "3100500245378", "request_number": "00103", "authorization_code": "0960895"}}</t>
  </si>
  <si>
    <t>kmkmcoffee@gmail.com</t>
  </si>
  <si>
    <t>TOMOKO YOSHIDA</t>
  </si>
  <si>
    <t>11f0534d-386e-824e-846f-4f620e4a95e2</t>
  </si>
  <si>
    <t>11f0534c-270a-a6c8-9635-9737f3311ec9</t>
  </si>
  <si>
    <t>{"v54Eb1141": "", "univapay-phone-number": "09077647118"}</t>
  </si>
  <si>
    <t>{"customer_name": "モチナガチエ", "customer_email": "zebra730cuda@gmail.com", "product_detail_name": "AIみかみ秘密の部屋（全額返金保証付）"}</t>
  </si>
  <si>
    <t>{"id_values": ["3100500245378", "00101", "0978493"], "stratus_transaction_id": {"terminal_id": "3100500245378", "request_number": "00101", "authorization_code": "0978493"}}</t>
  </si>
  <si>
    <t>zebra730cuda@gmail.com</t>
  </si>
  <si>
    <t>CHIE MOCHINAGA</t>
  </si>
  <si>
    <t>11f0534c-2cf0-7036-963f-174a8745d32f</t>
  </si>
  <si>
    <t>{"customer_name": "モチナガチエ", "customer_email": "zebra730cuda@gmail.com", "product_detail_name": "【15分限定特典付き】AIXコンサルタント3日間完全攻略合宿"}</t>
  </si>
  <si>
    <t>{"id_values": ["3100500245378", "00100", "0938997"], "stratus_transaction_id": {"terminal_id": "3100500245378", "request_number": "00100", "authorization_code": "0938997"}}</t>
  </si>
  <si>
    <t>11f0534b-b4d5-9dd8-8b71-b39bdc911e1b</t>
  </si>
  <si>
    <t>11f0534b-0f59-995e-85b8-f77abac368e8</t>
  </si>
  <si>
    <t>{"v54Eb1141": "", "univapay-phone-number": "09060395910"}</t>
  </si>
  <si>
    <t>{"customer_name": "高瀬就康", "customer_email": "nariyasu.t@gmail.com", "product_detail_name": "みかみの秘密の部屋 ~購入後1週間以内に限り【全額返金保証付き】~"}</t>
  </si>
  <si>
    <t>diners_club</t>
  </si>
  <si>
    <t>{"id_values": ["3100500245378", "00098", "0452366"], "stratus_transaction_id": {"terminal_id": "3100500245378", "request_number": "00098", "authorization_code": "0452366"}}</t>
  </si>
  <si>
    <t>nariyasu.t@gmail.com</t>
  </si>
  <si>
    <t>NARIYASU TAKASE</t>
  </si>
  <si>
    <t>DC JAPAN</t>
  </si>
  <si>
    <t>11f0534b-15b5-507c-b94c-3bee4d9e38da</t>
  </si>
  <si>
    <t>{"customer_name": "高瀬就康", "customer_email": "nariyasu.t@gmail.com", "product_detail_name": "【15分限定特典付き】SNSマーケ完全攻略ダイナマイト合宿"}</t>
  </si>
  <si>
    <t>{"id_values": ["3100500245378", "00097", "0440769"], "stratus_transaction_id": {"terminal_id": "3100500245378", "request_number": "00097", "authorization_code": "0440769"}}</t>
  </si>
  <si>
    <t>11f05346-e0dc-fb6a-9a6f-0f826d11b45e</t>
  </si>
  <si>
    <t>11f05346-d7fb-0fb4-bee6-e7bc4c830eca</t>
  </si>
  <si>
    <t>{"v54Eb1141": "", "univapay-phone-number": "09029398530"}</t>
  </si>
  <si>
    <t>{"customer_name": "墨谷頼人", "customer_email": "right338light@gmail.com", "product_detail_name": "【15分限定特典付き】AIXコンサルタント3日間完全攻略合宿"}</t>
  </si>
  <si>
    <t>{"id_values": ["11f05346-e0dc-fb6a-9a6f-0f826d11b45e"], "worldpay_order_id": {"transaction_id": "11f05346-e0dc-fb6a-9a6f-0f826d11b45e"}}</t>
  </si>
  <si>
    <t>right338light@gmail.com</t>
  </si>
  <si>
    <t>RAITO SUMIYA</t>
  </si>
  <si>
    <t>11f05342-9fa5-4e30-9aba-8349d099be3f</t>
  </si>
  <si>
    <t>11f05342-99ac-64e6-9b72-c7fd14404385</t>
  </si>
  <si>
    <t>{"v54Eb1141": "", "univapay-phone-number": "08027351295"}</t>
  </si>
  <si>
    <t>{"customer_name": "藤本将平", "customer_email": "s.f.pei1221@icloud.com", "product_detail_name": "【15分限定特典付き】SNSマーケ完全攻略ダイナマイト合宿"}</t>
  </si>
  <si>
    <t>{"id_values": ["3100500245378", "00095", "0903364"], "stratus_transaction_id": {"terminal_id": "3100500245378", "request_number": "00095", "authorization_code": "0903364"}}</t>
  </si>
  <si>
    <t>s.f.pei1221@icloud.com</t>
  </si>
  <si>
    <t>SHOUHEI FUJIMOTO</t>
  </si>
  <si>
    <t>11f0533f-ce14-2172-8e24-5b71cb33aafa</t>
  </si>
  <si>
    <t>11f0533e-f6a7-a0d8-af34-abc87410ff42</t>
  </si>
  <si>
    <t>{"v54Eb1141": "", "univapay-phone-number": "09079091408"}</t>
  </si>
  <si>
    <t>{"customer_name": "髙橋智明", "customer_email": "takatomo836@gmail.com", "product_detail_name": "AIみかみ秘密の部屋（全額返金保証付）"}</t>
  </si>
  <si>
    <t>{"id_values": ["11f0533f-ce14-2172-8e24-5b71cb33aafa"], "worldpay_order_id": {"transaction_id": "11f0533f-ce14-2172-8e24-5b71cb33aafa"}}</t>
  </si>
  <si>
    <t>takatomo836@gmail.com</t>
  </si>
  <si>
    <t>TOMO TAKAHASHI</t>
  </si>
  <si>
    <t>11f04cc1-ebf7-2786-ae34-b7c0c5724573</t>
  </si>
  <si>
    <t>11f04cc0-85c6-c2c4-9458-a7bc60b7d22b</t>
  </si>
  <si>
    <t>{"v54Eb1141": "", "univapay-phone-number": "09076274305"}</t>
  </si>
  <si>
    <t>{"customer_name": "柳井えみ", "customer_email": "emi.smile.y615@gmail.com", "product_detail_name": "AIみかみ秘密の部屋（全額返金保証付）"}</t>
  </si>
  <si>
    <t>{"id_values": ["11f04cc1-ebf7-2786-ae34-b7c0c5724573"], "worldpay_order_id": {"transaction_id": "11f04cc1-ebf7-2786-ae34-b7c0c5724573"}}</t>
  </si>
  <si>
    <t>emi.smile.y615@gmail.com</t>
  </si>
  <si>
    <t>EMI YANAI</t>
  </si>
  <si>
    <t>THE SAN-IN GODO BANK, LIMITED</t>
  </si>
  <si>
    <t>11f0533f-016b-5c94-8494-373404206647</t>
  </si>
  <si>
    <t>{"customer_name": "髙橋智明", "customer_email": "takatomo836@gmail.com", "product_detail_name": "【15分限定特典付き】AIXコンサルタント3日間完全攻略合宿"}</t>
  </si>
  <si>
    <t>{"id_values": ["11f0533f-016b-5c94-8494-373404206647"], "worldpay_order_id": {"transaction_id": "11f0533f-016b-5c94-8494-373404206647"}}</t>
  </si>
  <si>
    <t>11f03470-814b-22f2-978a-57a692599984</t>
  </si>
  <si>
    <t>11f03470-5a66-7100-9760-077aceac6ea6</t>
  </si>
  <si>
    <t>{"vE60Adee0": "", "univapay-phone-number": "09092135934"}</t>
  </si>
  <si>
    <t>{"customer_name": "Yuko Muraoka", "customer_email": "do.yuko@outlook.com", "product_detail_name": "【15分限定特典付き】SNSマーケ完全攻略ダイナマイト合宿"}</t>
  </si>
  <si>
    <t>赤伝返金</t>
  </si>
  <si>
    <t>{"id_values": ["11f03470-814b-22f2-978a-57a692599984"], "worldpay_order_id": {"transaction_id": "11f03470-814b-22f2-978a-57a692599984"}}</t>
  </si>
  <si>
    <t>do.yuko@outlook.com</t>
  </si>
  <si>
    <t>YUKO MURAOKA</t>
  </si>
  <si>
    <t>11f05230-c7be-ead8-b073-6bd0950fa903</t>
  </si>
  <si>
    <t>11f05230-925e-f5ae-af2a-27373d281b5d</t>
  </si>
  <si>
    <t>{"v54Eb1141": "", "univapay-phone-number": "07018739156"}</t>
  </si>
  <si>
    <t>{"customer_name": "仲公司", "customer_email": "fukuyamakoji@gmail.com", "product_detail_name": "【15分限定特典付き】AIXコンサルタント3日間完全攻略合宿"}</t>
  </si>
  <si>
    <t>{"id_values": ["11f05230-c7be-ead8-b073-6bd0950fa903"], "worldpay_order_id": {"transaction_id": "11f05230-c7be-ead8-b073-6bd0950fa903"}}</t>
  </si>
  <si>
    <t>fukuyamakoji@gmail.com</t>
  </si>
  <si>
    <t>KOJI NAKA</t>
  </si>
  <si>
    <t>11f04edc-7163-35c4-8804-7f0bac6c0521</t>
  </si>
  <si>
    <t>11f04edb-5258-0de0-8d51-af26e96337a1</t>
  </si>
  <si>
    <t>{"v54Eb1141": "", "univapay-phone-number": "09017046176"}</t>
  </si>
  <si>
    <t>{"customer_name": "髙橋貴子", "customer_email": "pchan_takabeer@jcom.zaq.ne.jp", "product_detail_name": "みかみの秘密の部屋 ~購入後1週間以内に限り【全額返金保証付き】~"}</t>
  </si>
  <si>
    <t>{"id_values": ["11f04edc-7163-35c4-8804-7f0bac6c0521"], "worldpay_order_id": {"transaction_id": "11f04edc-7163-35c4-8804-7f0bac6c0521"}}</t>
  </si>
  <si>
    <t>pchan_takabeer@jcom.zaq.ne.jp</t>
  </si>
  <si>
    <t>TAKAKO TAKAHASHI</t>
  </si>
  <si>
    <t>11f05334-b0fa-7d9e-8455-b353e999911d</t>
  </si>
  <si>
    <t>11f05333-1299-12a6-bdd3-2baaa7598de8</t>
  </si>
  <si>
    <t>{"v54Eb1141": "", "univapay-phone-number": "08026341654"}</t>
  </si>
  <si>
    <t>{"customer_name": "宮本星陽", "customer_email": "seiyou0514@icloud.com", "product_detail_name": "みかみの秘密の部屋 ~購入後1週間以内に限り【全額返金保証付き】~"}</t>
  </si>
  <si>
    <t>{"id_values": ["11f05334-b0fa-7d9e-8455-b353e999911d"], "worldpay_order_id": {"transaction_id": "11f05334-b0fa-7d9e-8455-b353e999911d"}}</t>
  </si>
  <si>
    <t>seiyou0514@icloud.com</t>
  </si>
  <si>
    <t>SEIYOU MIYAMOTO</t>
  </si>
  <si>
    <t>11f05333-19e1-db2e-b16c-efea2a2d7ca9</t>
  </si>
  <si>
    <t>{"customer_name": "宮本星陽", "customer_email": "seiyou0514@icloud.com", "product_detail_name": "【15分限定特典付き】SNSマーケ完全攻略ダイナマイト合宿"}</t>
  </si>
  <si>
    <t>{"id_values": ["11f05333-19e1-db2e-b16c-efea2a2d7ca9"], "worldpay_order_id": {"transaction_id": "11f05333-19e1-db2e-b16c-efea2a2d7ca9"}}</t>
  </si>
  <si>
    <t>11f05331-fbbf-5938-b874-e7a944dae7bc</t>
  </si>
  <si>
    <t>11f05331-cd2e-d896-bc12-eb48d35aea21</t>
  </si>
  <si>
    <t>{"v54Eb1141": "", "univapay-phone-number": "08066265273"}</t>
  </si>
  <si>
    <t>{"customer_name": "三門天武", "customer_email": "amatake0827@gmail.com", "product_detail_name": "コンドウハルキ秘密の部屋~購入後1週間以内に限り【全額返金保証付き】~"}</t>
  </si>
  <si>
    <t>{"id_values": ["3100500245378", "00093", "0460125"], "stratus_transaction_id": {"terminal_id": "3100500245378", "request_number": "00093", "authorization_code": "0460125"}}</t>
  </si>
  <si>
    <t>amatake0827@gmail.com</t>
  </si>
  <si>
    <t>MIKADO TAKATSUGU</t>
  </si>
  <si>
    <t>11f05331-b44b-f034-bc0b-e759c9d408e9</t>
  </si>
  <si>
    <t>11f05331-acd5-c082-be8a-e36f61f86ef4</t>
  </si>
  <si>
    <t>{"v54Eb1141": "", "univapay-phone-number": "07090404489"}</t>
  </si>
  <si>
    <t>{"customer_name": "延川ソンミン", "customer_email": "nobeminmin21@gmail.com", "product_detail_name": "【15分限定特典付き】SNSマーケ完全攻略ダイナマイト合宿"}</t>
  </si>
  <si>
    <t>{"id_values": ["11f05331-b44b-f034-bc0b-e759c9d408e9"], "worldpay_order_id": {"transaction_id": "11f05331-b44b-f034-bc0b-e759c9d408e9"}}</t>
  </si>
  <si>
    <t>nobeminmin21@gmail.com</t>
  </si>
  <si>
    <t>SUNMIN LEE</t>
  </si>
  <si>
    <t>11f05331-d563-afdc-b848-afc139846527</t>
  </si>
  <si>
    <t>{"customer_name": "三門天武", "customer_email": "amatake0827@gmail.com", "product_detail_name": "【15分限定特典付き】デザイン限界突破3日間合宿"}</t>
  </si>
  <si>
    <t>{"id_values": ["3100500245378", "00092", "0457979"], "stratus_transaction_id": {"terminal_id": "3100500245378", "request_number": "00092", "authorization_code": "0457979"}}</t>
  </si>
  <si>
    <t>11f05330-5667-c6b0-b169-4bdd08621b27</t>
  </si>
  <si>
    <t>11f05330-2364-0f9e-a16e-73cad3ba7c05</t>
  </si>
  <si>
    <t>{"v54Eb1141": "", "univapay-phone-number": "09028777970"}</t>
  </si>
  <si>
    <t>{"customer_name": "林 亮太", "customer_email": "osyare7353@gmail.com", "product_detail_name": "【15分限定特典付き】AIXコンサルタント3日間完全攻略合宿"}</t>
  </si>
  <si>
    <t>{"id_values": ["11f05330-5667-c6b0-b169-4bdd08621b27"], "worldpay_order_id": {"transaction_id": "11f05330-5667-c6b0-b169-4bdd08621b27"}}</t>
  </si>
  <si>
    <t>osyare7353@gmail.com</t>
  </si>
  <si>
    <t>RYOTA HAYASHI</t>
  </si>
  <si>
    <t>11f05330-4f9a-baae-b945-c3e41e7c4dd9</t>
  </si>
  <si>
    <t>11f05330-4819-3440-bd25-db7234b0dbe7</t>
  </si>
  <si>
    <t>{"v54Eb1141": "", "univapay-phone-number": "09056430480"}</t>
  </si>
  <si>
    <t>{"customer_name": "三宅悠大", "customer_email": "miyakeism0409@gmail.com", "product_detail_name": "【15分限定特典付き】AIXコンサルタント3日間完全攻略合宿"}</t>
  </si>
  <si>
    <t>{"id_values": ["3100500245378", "00090", "0956479"], "stratus_transaction_id": {"terminal_id": "3100500245378", "request_number": "00090", "authorization_code": "0956479"}}</t>
  </si>
  <si>
    <t>miyakeism0409@gmail.com</t>
  </si>
  <si>
    <t>YUDAI MIYAKE</t>
  </si>
  <si>
    <t>11f051fc-22a6-95f2-bbab-efb10a2d88f9</t>
  </si>
  <si>
    <t>11f051fc-09e7-d86e-a582-67628e94d3d8</t>
  </si>
  <si>
    <t>{"v54Eb1141": "", "univapay-phone-number": "09022043171"}</t>
  </si>
  <si>
    <t>{"customer_name": "安部孝子", "customer_email": "coocoo153happy@gmail.com", "product_detail_name": "【15分限定特典付き】AIXコンサルタント3日間完全攻略合宿"}</t>
  </si>
  <si>
    <t>{"id_values": ["11f051fc-22a6-95f2-bbab-efb10a2d88f9"], "worldpay_order_id": {"transaction_id": "11f051fc-22a6-95f2-bbab-efb10a2d88f9"}}</t>
  </si>
  <si>
    <t>coocoo153happy@gmail.com</t>
  </si>
  <si>
    <t>TAKAKO ABE</t>
  </si>
  <si>
    <t>11f04bcb-42c4-96f4-a75e-1f934c753772</t>
  </si>
  <si>
    <t>11f04bcb-3a21-849e-ab07-fb2272bbdf3a</t>
  </si>
  <si>
    <t>{"v54Eb1141": "", "univapay-phone-number": "09082722477"}</t>
  </si>
  <si>
    <t>{"customer_name": "武内 英一", "customer_email": "second.life.wao@gmail.com", "product_detail_name": "【15分限定特典付き】AIXコンサルタント3日間完全攻略合宿"}</t>
  </si>
  <si>
    <t>{"id_values": ["11f04bcb-42c4-96f4-a75e-1f934c753772"], "worldpay_order_id": {"transaction_id": "11f04bcb-42c4-96f4-a75e-1f934c753772"}}</t>
  </si>
  <si>
    <t>水口対応</t>
  </si>
  <si>
    <t>second.life.wao@gmail.com</t>
  </si>
  <si>
    <t>EIICHI TAKEUCHI</t>
  </si>
  <si>
    <t>11f05325-335b-95d0-a78e-b72e00197832</t>
  </si>
  <si>
    <t>11f05325-29c8-a508-a776-b361251f5d90</t>
  </si>
  <si>
    <t>{"v54Eb1141": "", "univapay-phone-number": "08014589719"}</t>
  </si>
  <si>
    <t>{"customer_name": "野村浩誠", "customer_email": "nkousei725@gmail.com", "product_detail_name": "【15分限定特典付き】AIXコンサルタント3日間完全攻略合宿"}</t>
  </si>
  <si>
    <t>{"id_values": ["3100500245378", "00087", "0184756"], "stratus_transaction_id": {"terminal_id": "3100500245378", "request_number": "00087", "authorization_code": "0184756"}}</t>
  </si>
  <si>
    <t>nkousei725@gmail.com</t>
  </si>
  <si>
    <t>KOSEI NOMURA</t>
  </si>
  <si>
    <t>11f0531f-e9e2-b082-8cfa-a76578697910</t>
  </si>
  <si>
    <t>11f0531f-52ca-d10c-96d1-d7da23c6c45c</t>
  </si>
  <si>
    <t>{"v54Eb1141": "", "univapay-phone-number": "09030966239"}</t>
  </si>
  <si>
    <t>{"customer_name": "赤坂文仁", "customer_email": "tamatebox66@gmail.com", "product_detail_name": "AIみかみ秘密の部屋（全額返金保証付）"}</t>
  </si>
  <si>
    <t>{"id_values": ["11f0531f-e9e2-b082-8cfa-a76578697910"], "worldpay_order_id": {"transaction_id": "11f0531f-e9e2-b082-8cfa-a76578697910"}}</t>
  </si>
  <si>
    <t>tamatebox66@gmail.com</t>
  </si>
  <si>
    <t>FUMIHITO AKASAKA</t>
  </si>
  <si>
    <t>11f0531f-6825-66c0-8c0a-fba223b54bd9</t>
  </si>
  <si>
    <t>{"customer_name": "赤坂文仁", "customer_email": "tamatebox66@gmail.com", "product_detail_name": "【15分限定特典付き】AIXコンサルタント3日間完全攻略合宿"}</t>
  </si>
  <si>
    <t>{"id_values": ["11f0531f-6825-66c0-8c0a-fba223b54bd9"], "worldpay_order_id": {"transaction_id": "11f0531f-6825-66c0-8c0a-fba223b54bd9"}}</t>
  </si>
  <si>
    <t>11f0531c-5a45-f8a6-a7a7-a3969ac86314</t>
  </si>
  <si>
    <t>11f0531c-514e-79f8-a206-47e03cf0337e</t>
  </si>
  <si>
    <t>{"v54Eb1141": "", "univapay-phone-number": "09037725704"}</t>
  </si>
  <si>
    <t>{"customer_name": "水口昌仁", "customer_email": "m-mizu195651@ezweb.ne.jp", "product_detail_name": "【15分限定特典付き】AIXコンサルタント3日間完全攻略合宿"}</t>
  </si>
  <si>
    <t>{"id_values": ["3100500245378", "00085", "0199273"], "stratus_transaction_id": {"terminal_id": "3100500245378", "request_number": "00085", "authorization_code": "0199273"}}</t>
  </si>
  <si>
    <t>m-mizu195651@ezweb.ne.jp</t>
  </si>
  <si>
    <t>MASAHITO MIZUGUCHI</t>
  </si>
  <si>
    <t>11f0531a-829c-b940-a4e4-c3ba99bb1169</t>
  </si>
  <si>
    <t>11f0531a-5a09-dcce-a559-e37db305b08f</t>
  </si>
  <si>
    <t>{"v54Eb1141": "", "univapay-phone-number": "09096964936"}</t>
  </si>
  <si>
    <t>{"customer_name": "我妻 由姫", "customer_email": "yuhime1212@gmail.com", "product_detail_name": "【15分限定特典付き】AIXコンサルタント3日間完全攻略合宿"}</t>
  </si>
  <si>
    <t>{"id_values": ["11f0531a-829c-b940-a4e4-c3ba99bb1169"], "worldpay_order_id": {"transaction_id": "11f0531a-829c-b940-a4e4-c3ba99bb1169"}}</t>
  </si>
  <si>
    <t>yuhime1212@gmail.com</t>
  </si>
  <si>
    <t>WAGATSUMA YUKI</t>
  </si>
  <si>
    <t>11f05318-6a38-aa5a-b204-2f1c418528ce</t>
  </si>
  <si>
    <t>11f05317-304f-33be-9627-3771182bf2ea</t>
  </si>
  <si>
    <t>{"v54Eb1141": "", "univapay-phone-number": "09066241578"}</t>
  </si>
  <si>
    <t>{"customer_name": "小林佳帆", "customer_email": "kamyuuun@gmail.com", "product_detail_name": "AIみかみ秘密の部屋（全額返金保証付）"}</t>
  </si>
  <si>
    <t>{"id_values": ["11f05318-6a38-aa5a-b204-2f1c418528ce"], "worldpay_order_id": {"transaction_id": "11f05318-6a38-aa5a-b204-2f1c418528ce"}}</t>
  </si>
  <si>
    <t>kamyuuun@gmail.com</t>
  </si>
  <si>
    <t>KAHO KOBAYASHI</t>
  </si>
  <si>
    <t>11f051fd-3e64-81d6-b20b-137d576edc43</t>
  </si>
  <si>
    <t>{"customer_name": "安部孝子", "customer_email": "coocoo153happy@gmail.com", "product_detail_name": "AIみかみ秘密の部屋（全額返金保証付）"}</t>
  </si>
  <si>
    <t>{"id_values": ["11f051fd-3e64-81d6-b20b-137d576edc43"], "worldpay_order_id": {"transaction_id": "11f051fd-3e64-81d6-b20b-137d576edc43"}}</t>
  </si>
  <si>
    <t>11f05317-92bf-7c34-b71f-730b05e4816a</t>
  </si>
  <si>
    <t>11f05317-3430-51fc-9c1a-177c5f419f0b</t>
  </si>
  <si>
    <t>{"v54Eb1141": "", "univapay-phone-number": "09017258538"}</t>
  </si>
  <si>
    <t>{"customer_name": "市川和代", "customer_email": "fiore-ichikawa@ezweb.ne.jp", "product_detail_name": "AIみかみ秘密の部屋（全額返金保証付）"}</t>
  </si>
  <si>
    <t>{"id_values": ["3100500245378", "00083", "0169832"], "stratus_transaction_id": {"terminal_id": "3100500245378", "request_number": "00083", "authorization_code": "0169832"}}</t>
  </si>
  <si>
    <t>KAZUYO ICHIKAWA</t>
  </si>
  <si>
    <t>11f05317-36da-0e7a-9300-3f2d84d790b8</t>
  </si>
  <si>
    <t>{"customer_name": "小林佳帆", "customer_email": "kamyuuun@gmail.com", "product_detail_name": "【15分限定特典付き】AIXコンサルタント3日間完全攻略合宿"}</t>
  </si>
  <si>
    <t>{"id_values": ["11f05317-36da-0e7a-9300-3f2d84d790b8"], "worldpay_order_id": {"transaction_id": "11f05317-36da-0e7a-9300-3f2d84d790b8"}}</t>
  </si>
  <si>
    <t>11f05317-3a9f-4714-9fb8-e7a041a8d4a1</t>
  </si>
  <si>
    <t>{"customer_name": "市川和代", "customer_email": "fiore-ichikawa@ezweb.ne.jp", "product_detail_name": "【15分限定特典付き】AIXコンサルタント3日間完全攻略合宿"}</t>
  </si>
  <si>
    <t>{"id_values": ["3100500245378", "00082", "0169521"], "stratus_transaction_id": {"terminal_id": "3100500245378", "request_number": "00082", "authorization_code": "0169521"}}</t>
  </si>
  <si>
    <t>11f05314-c3b1-08ec-b06d-834d72e165a8</t>
  </si>
  <si>
    <t>11f05314-6b9d-4d0a-9db5-1b95d78dd118</t>
  </si>
  <si>
    <t>{"v54Eb1141": "", "univapay-phone-number": "08057043993"}</t>
  </si>
  <si>
    <t>{"customer_name": "吉崎美菜", "customer_email": "runa.0717.2010@gmail.com", "product_detail_name": "【15分限定特典付き】AIXコンサルタント3日間完全攻略合宿"}</t>
  </si>
  <si>
    <t>{"id_values": ["11f05314-c3b1-08ec-b06d-834d72e165a8"], "worldpay_order_id": {"transaction_id": "11f05314-c3b1-08ec-b06d-834d72e165a8"}}</t>
  </si>
  <si>
    <t>runa.0717.2010@gmail.com</t>
  </si>
  <si>
    <t>MINA YOSHIZAKI</t>
  </si>
  <si>
    <t>11f0530d-33d5-2304-9c06-13c28d5bbc22</t>
  </si>
  <si>
    <t>11f0530d-0dca-6f98-9508-ab7d08f0a0b9</t>
  </si>
  <si>
    <t>{"v54Eb1141": "", "univapay-phone-number": "09058122091"}</t>
  </si>
  <si>
    <t>{"customer_name": "鈴木 奈菜", "customer_email": "sunflower08017@gmail.com", "product_detail_name": "【15分限定特典付き】SNSマーケ完全攻略ダイナマイト合宿"}</t>
  </si>
  <si>
    <t>{"id_values": ["11f0530d-33d5-2304-9c06-13c28d5bbc22"], "worldpay_order_id": {"transaction_id": "11f0530d-33d5-2304-9c06-13c28d5bbc22"}}</t>
  </si>
  <si>
    <t>sunflower08017@gmail.com</t>
  </si>
  <si>
    <t>NANA SUZUKI</t>
  </si>
  <si>
    <t>11f0530b-6d66-6e54-ad93-8b751aa74c31</t>
  </si>
  <si>
    <t>11f0530a-10d9-38b6-aaf8-4fd71a8f0a43</t>
  </si>
  <si>
    <t>{"v54Eb1141": "", "univapay-phone-number": "08086357409"}</t>
  </si>
  <si>
    <t>{"customer_name": "勝野愼斗", "customer_email": "manato110554713@gmail.com", "product_detail_name": "みかみの秘密の部屋 ~購入後1週間以内に限り【全額返金保証付き】~"}</t>
  </si>
  <si>
    <t>{"id_values": ["11f0530b-6d66-6e54-ad93-8b751aa74c31"], "worldpay_order_id": {"transaction_id": "11f0530b-6d66-6e54-ad93-8b751aa74c31"}}</t>
  </si>
  <si>
    <t>manato110554713@gmail.com</t>
  </si>
  <si>
    <t>MANATO KATSUNO</t>
  </si>
  <si>
    <t>THE MINATO BANK, LTD.</t>
  </si>
  <si>
    <t>11f0530b-b0fb-a2a6-a23b-d3e4a5ca9195</t>
  </si>
  <si>
    <t>11f0530b-ab23-f9aa-acdb-efe5540dca61</t>
  </si>
  <si>
    <t>{"v54Eb1141": "", "univapay-phone-number": "08028241905"}</t>
  </si>
  <si>
    <t>{"customer_name": "菅原良輔", "customer_email": "sr.0719@icloud.com", "product_detail_name": "【15分限定特典付き】AIXコンサルタント3日間完全攻略合宿"}</t>
  </si>
  <si>
    <t>{"id_values": ["3100500245378", "00080", "0700080"], "stratus_transaction_id": {"terminal_id": "3100500245378", "request_number": "00080", "authorization_code": "0700080"}}</t>
  </si>
  <si>
    <t>sr.0719@icloud.com</t>
  </si>
  <si>
    <t>RYOSUKE SUGAWARA</t>
  </si>
  <si>
    <t>11f0530a-195e-340a-a1d4-c3d15281208a</t>
  </si>
  <si>
    <t>{"customer_name": "勝野愼斗", "customer_email": "manato110554713@gmail.com", "product_detail_name": "【15分限定特典付き】SNSマーケ完全攻略ダイナマイト合宿"}</t>
  </si>
  <si>
    <t>{"id_values": ["11f0530a-195e-340a-a1d4-c3d15281208a"], "worldpay_order_id": {"transaction_id": "11f0530a-195e-340a-a1d4-c3d15281208a"}}</t>
  </si>
  <si>
    <t>11f05308-1a97-bd16-93a9-c7d01dce632a</t>
  </si>
  <si>
    <t>11f05308-027d-f7a4-b0a2-bb33811b7a8a</t>
  </si>
  <si>
    <t>{"v54Eb1141": "", "univapay-phone-number": "09078462179"}</t>
  </si>
  <si>
    <t>{"customer_name": "中戸川颯斗", "customer_email": "hayato.2006413@icloud.com", "product_detail_name": "【超特価割引】SNSマーケ完全攻略ダイナマイト合宿"}</t>
  </si>
  <si>
    <t>{"id_values": ["11f05308-1a97-bd16-93a9-c7d01dce632a"], "worldpay_order_id": {"transaction_id": "11f05308-1a97-bd16-93a9-c7d01dce632a"}}</t>
  </si>
  <si>
    <t>hayato.2006413@icloud.com</t>
  </si>
  <si>
    <t>HAYATO NAKATOGAWA</t>
  </si>
  <si>
    <t>11f05306-b317-67dc-bca6-8b2cea64c841</t>
  </si>
  <si>
    <t>11f05306-abb3-b9b4-bc9d-cff7a6856d87</t>
  </si>
  <si>
    <t>{"v54Eb1141": "", "univapay-phone-number": "09095624650"}</t>
  </si>
  <si>
    <t>{"customer_name": "嶋淳子", "customer_email": "junko.9562@gmail.com", "product_detail_name": "【15分限定特典付き】AIXコンサルタント3日間完全攻略合宿"}</t>
  </si>
  <si>
    <t>{"id_values": ["11f05306-b317-67dc-bca6-8b2cea64c841"], "worldpay_order_id": {"transaction_id": "11f05306-b317-67dc-bca6-8b2cea64c841"}}</t>
  </si>
  <si>
    <t>junko.9562@gmail.com</t>
  </si>
  <si>
    <t>JUNKO SHIMA</t>
  </si>
  <si>
    <t>11f05305-8b2e-df8a-a40a-07080c15d371</t>
  </si>
  <si>
    <t>11f05304-b080-6642-b02a-5b5d7e5b3c8c</t>
  </si>
  <si>
    <t>{"v54Eb1141": "", "univapay-phone-number": "08028232254"}</t>
  </si>
  <si>
    <t>{"customer_name": "炭釜佑亮", "customer_email": "sumiyu425@gmail.com", "product_detail_name": "AIみかみ秘密の部屋（全額返金保証付）"}</t>
  </si>
  <si>
    <t>{"id_values": ["11f05305-8b2e-df8a-a40a-07080c15d371"], "worldpay_order_id": {"transaction_id": "11f05305-8b2e-df8a-a40a-07080c15d371"}}</t>
  </si>
  <si>
    <t>sumiyu425@gmail.com</t>
  </si>
  <si>
    <t>SUMIGAMA YUSUKE</t>
  </si>
  <si>
    <t>11f05304-c240-f1bc-808b-b3f99af66f07</t>
  </si>
  <si>
    <t>{"customer_name": "炭釜佑亮", "customer_email": "sumiyu425@gmail.com", "product_detail_name": "【15分限定特典付き】AIXコンサルタント3日間完全攻略合宿"}</t>
  </si>
  <si>
    <t>{"id_values": ["11f05304-c240-f1bc-808b-b3f99af66f07"], "worldpay_order_id": {"transaction_id": "11f05304-c240-f1bc-808b-b3f99af66f07"}}</t>
  </si>
  <si>
    <t>11f05304-e768-87a2-8d36-e7f7e437ab2d</t>
  </si>
  <si>
    <t>11f05304-e006-97ba-a7fb-cbf15e44d4b4</t>
  </si>
  <si>
    <t>{"v4923486A": "", "univapay-phone-number": "09065520134"}</t>
  </si>
  <si>
    <t>{"customer_name": "HIROYUKI CHIKANISHI", "customer_email": "chikanishi3455@outlook.jp", "product_detail_name": "AIみかみ秘密の部屋（全額返金保証付）"}</t>
  </si>
  <si>
    <t>{"id_values": ["3100500245378", "00078", "0191725"], "stratus_transaction_id": {"terminal_id": "3100500245378", "request_number": "00078", "authorization_code": "0191725"}}</t>
  </si>
  <si>
    <t>chikanishi3455@outlook.jp</t>
  </si>
  <si>
    <t>HIROYUKI CHIKANISHI</t>
  </si>
  <si>
    <t>WASEDA</t>
  </si>
  <si>
    <t>11f05301-0955-ecfa-ad44-874a0c4d1a57</t>
  </si>
  <si>
    <t>11f05301-0058-c096-82a4-3779bb44b492</t>
  </si>
  <si>
    <t>{"v54Eb1141": "", "univapay-phone-number": "09065520134"}</t>
  </si>
  <si>
    <t>{"customer_name": "HIROYUKI CHIKANISHI", "customer_email": "chikanishi3455@outlook.jp", "product_detail_name": "【超特価割引】AIXコンサルタント3日間完全攻略合宿"}</t>
  </si>
  <si>
    <t>{"id_values": ["3100500245378", "00076", "0207347"], "stratus_transaction_id": {"terminal_id": "3100500245378", "request_number": "00076", "authorization_code": "0207347"}}</t>
  </si>
  <si>
    <t>11f05300-480c-111e-815e-e78b19c072d4</t>
  </si>
  <si>
    <t>11f05300-42fe-0fb0-8153-e7f91ab7333a</t>
  </si>
  <si>
    <t>{"v54Eb1141": "", "univapay-phone-number": "08092483433"}</t>
  </si>
  <si>
    <t>{"customer_name": "川添太瑶", "customer_email": "taiyo12130404@icloud.com", "product_detail_name": "【15分限定特典付き】AIXコンサルタント3日間完全攻略合宿"}</t>
  </si>
  <si>
    <t>{"id_values": ["3100500245378", "00074", "0700074"], "stratus_transaction_id": {"terminal_id": "3100500245378", "request_number": "00074", "authorization_code": "0700074"}}</t>
  </si>
  <si>
    <t>taiyo12130404@icloud.com</t>
  </si>
  <si>
    <t>TAIYO KAWAZOE</t>
  </si>
  <si>
    <t>11f052ff-3d01-989e-9b28-07f8ba0cd4fc</t>
  </si>
  <si>
    <t>11f052fd-f721-e32a-98ef-3fc917209bb1</t>
  </si>
  <si>
    <t>{"v54Eb1141": "", "univapay-phone-number": "09015026313"}</t>
  </si>
  <si>
    <t>{"customer_name": "荒井 健一", "customer_email": "higeken1@gmail.com", "product_detail_name": "AIみかみ秘密の部屋（全額返金保証付）"}</t>
  </si>
  <si>
    <t>{"id_values": ["11f052ff-3d01-989e-9b28-07f8ba0cd4fc"], "worldpay_order_id": {"transaction_id": "11f052ff-3d01-989e-9b28-07f8ba0cd4fc"}}</t>
  </si>
  <si>
    <t>higeken1@gmail.com</t>
  </si>
  <si>
    <t>KENICHI ARAI</t>
  </si>
  <si>
    <t>11f052fe-20ed-0662-be02-d38fc85c6edb</t>
  </si>
  <si>
    <t>{"customer_name": "荒井 健一", "customer_email": "higeken1@gmail.com", "product_detail_name": "【15分限定特典付き】AIXコンサルタント3日間完全攻略合宿"}</t>
  </si>
  <si>
    <t>{"id_values": ["11f052fe-20ed-0662-be02-d38fc85c6edb"], "worldpay_order_id": {"transaction_id": "11f052fe-20ed-0662-be02-d38fc85c6edb"}}</t>
  </si>
  <si>
    <t>11f052fc-1621-e6aa-a210-4f5c1ad10383</t>
  </si>
  <si>
    <t>11f052fa-e3dc-5870-a367-2be00f897ff2</t>
  </si>
  <si>
    <t>{"v54Eb1141": "", "univapay-phone-number": "07027975471"}</t>
  </si>
  <si>
    <t>{"customer_name": "肥後", "customer_email": "umkaori@gmail.com", "product_detail_name": "AIみかみ秘密の部屋（全額返金保証付）"}</t>
  </si>
  <si>
    <t>{"id_values": ["3100500245378", "00072", "0140611"], "stratus_transaction_id": {"terminal_id": "3100500245378", "request_number": "00072", "authorization_code": "0140611"}}</t>
  </si>
  <si>
    <t>umkaori@gmail.com</t>
  </si>
  <si>
    <t>KAORI HIGO</t>
  </si>
  <si>
    <t>AMERICAN EXPRESS US CONSUMER</t>
  </si>
  <si>
    <t>US</t>
  </si>
  <si>
    <t>11f052fc-105c-68f8-a44b-ffb556aff7a0</t>
  </si>
  <si>
    <t>11f052fc-0b12-7cde-a598-fb1f74de1ef1</t>
  </si>
  <si>
    <t>{"v54Eb1141": "", "univapay-phone-number": "08015889878"}</t>
  </si>
  <si>
    <t>{"customer_name": "西村匠平", "customer_email": "sho_hei815@icloud.com", "product_detail_name": "【15分限定特典付き】デザイン限界突破3日間合宿"}</t>
  </si>
  <si>
    <t>{"id_values": ["3100500245378", "00071", "0700071"], "stratus_transaction_id": {"terminal_id": "3100500245378", "request_number": "00071", "authorization_code": "0700071"}}</t>
  </si>
  <si>
    <t>sho_hei815@icloud.com</t>
  </si>
  <si>
    <t>SHOHEI NISHIMURA</t>
  </si>
  <si>
    <t>11f052fb-10f3-dc2a-a25b-c3c225ca0115</t>
  </si>
  <si>
    <t>11f052fb-0a05-a600-a4f5-9758390df46a</t>
  </si>
  <si>
    <t>{"v54Eb1141": "", "univapay-phone-number": "07013250044"}</t>
  </si>
  <si>
    <t>{"customer_name": "岡本あらやみ", "customer_email": "ayumicolor183@icloud.com", "product_detail_name": "【15分限定特典付き】SNSマーケ完全攻略ダイナマイト合宿"}</t>
  </si>
  <si>
    <t>{"id_values": ["3100500245378", "00069", "0199882"], "stratus_transaction_id": {"terminal_id": "3100500245378", "request_number": "00069", "authorization_code": "0199882"}}</t>
  </si>
  <si>
    <t>ayumicolor183@icloud.com</t>
  </si>
  <si>
    <t>AYUMIOKAMOTO</t>
  </si>
  <si>
    <t>11f052fa-f25b-e30c-a4ec-0f0573efb60b</t>
  </si>
  <si>
    <t>{"customer_name": "肥後", "customer_email": "umkaori@gmail.com", "product_detail_name": "【15分限定特典付き】AIXコンサルタント3日間完全攻略合宿"}</t>
  </si>
  <si>
    <t>{"id_values": ["3100500245378", "00067", "0155736"], "stratus_transaction_id": {"terminal_id": "3100500245378", "request_number": "00067", "authorization_code": "0155736"}}</t>
  </si>
  <si>
    <t>11f052f9-49be-95d8-8458-e7947d05bbeb</t>
  </si>
  <si>
    <t>11f052f9-435d-a076-a2a7-eb6463bb446f</t>
  </si>
  <si>
    <t>{"v54Eb1141": "", "univapay-phone-number": "09080607157"}</t>
  </si>
  <si>
    <t>{"customer_name": "藤原", "customer_email": "que.sera.sera.1315@gmail.com", "product_detail_name": "【15分限定特典付き】AIXコンサルタント3日間完全攻略合宿"}</t>
  </si>
  <si>
    <t>{"id_values": ["11f052f9-49be-95d8-8458-e7947d05bbeb"], "worldpay_order_id": {"transaction_id": "11f052f9-49be-95d8-8458-e7947d05bbeb"}}</t>
  </si>
  <si>
    <t>que.sera.sera.1315@gmail.com</t>
  </si>
  <si>
    <t>NAOTO FUJIWARA</t>
  </si>
  <si>
    <t>11f052f8-ef4e-7d98-a222-bf9fdb3dfffb</t>
  </si>
  <si>
    <t>11f052f8-e797-8ae0-840d-13579abff4cd</t>
  </si>
  <si>
    <t>{"v54Eb1141": "", "univapay-phone-number": "09036956433"}</t>
  </si>
  <si>
    <t>{"customer_name": "Choi Yeonji", "customer_email": "yeonyeon623@gmail.com", "product_detail_name": "【15分限定特典付き】SNSマーケ完全攻略ダイナマイト合宿"}</t>
  </si>
  <si>
    <t>{"id_values": ["3100500245378", "00065", "0806681"], "stratus_transaction_id": {"terminal_id": "3100500245378", "request_number": "00065", "authorization_code": "0806681"}}</t>
  </si>
  <si>
    <t>yeonyeon623@gmail.com</t>
  </si>
  <si>
    <t>CHOI YEONJI</t>
  </si>
  <si>
    <t>11f052f7-55ce-9aa0-b814-5faa1bdc4b57</t>
  </si>
  <si>
    <t>11f052f7-4eb9-a37c-8523-a3b2c161a092</t>
  </si>
  <si>
    <t>{"v54Eb1141": "", "univapay-phone-number": "09077988923"}</t>
  </si>
  <si>
    <t>{"customer_name": "阿部将也", "customer_email": "ponponpondarake@gmail.com", "product_detail_name": "【15分限定特典付き】AIXコンサルタント3日間完全攻略合宿"}</t>
  </si>
  <si>
    <t>{"id_values": ["11f052f7-55ce-9aa0-b814-5faa1bdc4b57"], "worldpay_order_id": {"transaction_id": "11f052f7-55ce-9aa0-b814-5faa1bdc4b57"}}</t>
  </si>
  <si>
    <t>ponponpondarake@gmail.com</t>
  </si>
  <si>
    <t>MASAYA ABE</t>
  </si>
  <si>
    <t>11f0527c-e3db-d734-a05d-1b66717c8abd</t>
  </si>
  <si>
    <t>11f0527c-ce37-74ec-880b-7bd9cf6e0395</t>
  </si>
  <si>
    <t>{"v54Eb1141": "", "univapay-phone-number": "07023970618"}</t>
  </si>
  <si>
    <t>{"customer_name": "佐藤明輝", "customer_email": "aki618teru@gmail.com", "product_detail_name": "【15分限定特典付き】SNSマーケ完全攻略ダイナマイト合宿"}</t>
  </si>
  <si>
    <t>{"id_values": ["3100500245378", "00124", "0205681"], "stratus_transaction_id": {"terminal_id": "3100500245378", "request_number": "00124", "authorization_code": "0205681"}}</t>
  </si>
  <si>
    <t>aki618teru@gmail.com</t>
  </si>
  <si>
    <t>AKITERU SATO</t>
  </si>
  <si>
    <t>11f0527d-fb4b-039e-9b0c-cb485ee11d73</t>
  </si>
  <si>
    <t>{"customer_name": "佐藤明輝", "customer_email": "aki618teru@gmail.com", "product_detail_name": "みかみの秘密の部屋 ~購入後1週間以内に限り【全額返金保証付き】~"}</t>
  </si>
  <si>
    <t>{"id_values": ["3100500245378", "00127", "0193732"], "stratus_transaction_id": {"terminal_id": "3100500245378", "request_number": "00127", "authorization_code": "0193732"}}</t>
  </si>
  <si>
    <t>11f05186-b7d7-6eba-a540-affd20a559be</t>
  </si>
  <si>
    <t>11f05186-027c-f918-a49e-4738cf683832</t>
  </si>
  <si>
    <t>{"v54Eb1141": "", "univapay-phone-number": "08029486482"}</t>
  </si>
  <si>
    <t>{"customer_name": "木村海晴", "customer_email": "kaisei_718@icloud.com", "product_detail_name": "みかみの秘密の部屋 ~購入後1週間以内に限り【全額返金保証付き】~"}</t>
  </si>
  <si>
    <t>{"id_values": ["11f05186-b7d7-6eba-a540-affd20a559be"], "worldpay_order_id": {"transaction_id": "11f05186-b7d7-6eba-a540-affd20a559be"}}</t>
  </si>
  <si>
    <t>kaisei_718@icloud.com</t>
  </si>
  <si>
    <t>KAISEI KIMURA</t>
  </si>
  <si>
    <t>11f052f3-7fd0-4244-a540-374834a7e82b</t>
  </si>
  <si>
    <t>11f052f3-77c1-1330-970b-c341cbd310de</t>
  </si>
  <si>
    <t>{"v54Eb1141": "", "univapay-phone-number": "08088879788"}</t>
  </si>
  <si>
    <t>{"customer_name": "山際達也", "customer_email": "anello.1012@docomo.ne.jp", "product_detail_name": "【スキルプラス限定】動画広告分析Pro「3媒体プラン」初回3ヶ月間"}</t>
  </si>
  <si>
    <t>{"id_values": ["3100500245378", "00061", "0156762"], "stratus_transaction_id": {"terminal_id": "3100500245378", "request_number": "00061", "authorization_code": "0156762"}}</t>
  </si>
  <si>
    <t>anello.1012@docomo.ne.jp</t>
  </si>
  <si>
    <t>11f052f3-7fb9-9aee-b982-6fbe8583ceb2</t>
  </si>
  <si>
    <t>TATSUYA YAMAGIWA</t>
  </si>
  <si>
    <t>11f052ee-34db-d33e-a183-3760c50e271b</t>
  </si>
  <si>
    <t>11f052ee-1298-65d0-96a9-3bf827f83003</t>
  </si>
  <si>
    <t>{"v54Eb1141": "", "univapay-phone-number": "09088881445"}</t>
  </si>
  <si>
    <t>{"customer_name": "井原ちよ", "customer_email": "yumi.music.39.178@gmail.com", "product_detail_name": "【15分限定特典付き】AIXコンサルタント3日間完全攻略合宿"}</t>
  </si>
  <si>
    <t>{"id_values": ["3100500245378", "00059", "0025089"], "stratus_transaction_id": {"terminal_id": "3100500245378", "request_number": "00059", "authorization_code": "0025089"}}</t>
  </si>
  <si>
    <t>yumi.music.39.178@gmail.com</t>
  </si>
  <si>
    <t>CHIYO IHARA</t>
  </si>
  <si>
    <t>11f052ed-a3c8-c410-9b30-63e24ee56cfc</t>
  </si>
  <si>
    <t>11f052ed-9c85-fdbc-a984-b72dcaf36d4a</t>
  </si>
  <si>
    <t>{"v54Eb1141": "", "univapay-phone-number": "08093970693"}</t>
  </si>
  <si>
    <t>{"customer_name": "小野塚友康", "customer_email": "tomoyasu2002@icloud.com", "product_detail_name": "【15分限定特典付き】AIXコンサルタント3日間完全攻略合宿"}</t>
  </si>
  <si>
    <t>{"id_values": ["11f052ed-a3c8-c410-9b30-63e24ee56cfc"], "worldpay_order_id": {"transaction_id": "11f052ed-a3c8-c410-9b30-63e24ee56cfc"}}</t>
  </si>
  <si>
    <t>tomoyasu2002@icloud.com</t>
  </si>
  <si>
    <t>TOMOYASU ONOTSUKA</t>
  </si>
  <si>
    <t>11f052ec-74fd-dcc0-a8b0-637dd40cb0e5</t>
  </si>
  <si>
    <t>11f052ec-6dd4-47ae-88e1-bb6e9682f560</t>
  </si>
  <si>
    <t>{"v54Eb1141": "", "univapay-phone-number": "09013637057"}</t>
  </si>
  <si>
    <t>{"customer_name": "Masako Obara", "customer_email": "petit-rose81@outlook.com", "product_detail_name": "【15分限定特典付き】AIXコンサルタント3日間完全攻略合宿"}</t>
  </si>
  <si>
    <t>{"id_values": ["3100500245378", "00055", "0592384"], "stratus_transaction_id": {"terminal_id": "3100500245378", "request_number": "00055", "authorization_code": "0592384"}}</t>
  </si>
  <si>
    <t>petit-rose81@outlook.com</t>
  </si>
  <si>
    <t>MASAKO OBARA</t>
  </si>
  <si>
    <t>11f052ec-6a81-e94e-add7-ab9ebeef954b</t>
  </si>
  <si>
    <t>11f052ec-62e1-db04-88db-2fc5ced09a0f</t>
  </si>
  <si>
    <t>{"v54Eb1141": "", "univapay-phone-number": "08063900506"}</t>
  </si>
  <si>
    <t>{"customer_name": "晃大 藤本", "customer_email": "kr20120401@gmail.com", "product_detail_name": "【15分限定特典付き】AIXコンサルタント3日間完全攻略合宿"}</t>
  </si>
  <si>
    <t>{"id_values": ["3100500245378", "00053", "0595381"], "stratus_transaction_id": {"terminal_id": "3100500245378", "request_number": "00053", "authorization_code": "0595381"}}</t>
  </si>
  <si>
    <t>kr20120401@gmail.com</t>
  </si>
  <si>
    <t>AKIHIRO FUJIMOTO</t>
  </si>
  <si>
    <t>11f052e9-8029-b9a0-9dd7-a3dc09f61f52</t>
  </si>
  <si>
    <t>11f052e9-6b88-0c2c-9dd3-df24987abc77</t>
  </si>
  <si>
    <t>{"v54Eb1141": "", "univapay-phone-number": "09048015757"}</t>
  </si>
  <si>
    <t>{"customer_name": "坂田千尋", "customer_email": "buko7110@gmail.com", "product_detail_name": "【15分限定特典付き】AIXコンサルタント3日間完全攻略合宿"}</t>
  </si>
  <si>
    <t>{"id_values": ["11f052e9-8029-b9a0-9dd7-a3dc09f61f52"], "worldpay_order_id": {"transaction_id": "11f052e9-8029-b9a0-9dd7-a3dc09f61f52"}}</t>
  </si>
  <si>
    <t>buko7110@gmail.com</t>
  </si>
  <si>
    <t>CHIHIRO SAKATA</t>
  </si>
  <si>
    <t>11f052e0-ac48-2e62-812e-47519230f660</t>
  </si>
  <si>
    <t>11f052df-fcbd-6d22-8e62-cbb30d45fdd0</t>
  </si>
  <si>
    <t>{"v54Eb1141": "", "univapay-phone-number": "07083149633"}</t>
  </si>
  <si>
    <t>{"customer_name": "辻来美", "customer_email": "kurutandx18jp@gmail.com", "product_detail_name": "【15分限定特典付き】SNSマーケ完全攻略ダイナマイト合宿"}</t>
  </si>
  <si>
    <t>{"id_values": ["11f052e0-ac48-2e62-812e-47519230f660"], "worldpay_order_id": {"transaction_id": "11f052e0-ac48-2e62-812e-47519230f660"}}</t>
  </si>
  <si>
    <t>kurutandx18jp@gmail.com</t>
  </si>
  <si>
    <t>KURUMI TSUJI</t>
  </si>
  <si>
    <t>11f052e0-c0e3-8222-af73-7fe58b13f34a</t>
  </si>
  <si>
    <t>11f052e0-984d-91cc-919f-87dea3e7acbe</t>
  </si>
  <si>
    <t>{"v54Eb1141": "", "univapay-phone-number": "09082762199"}</t>
  </si>
  <si>
    <t>{"customer_name": "柴田敦", "customer_email": "lecoultre25@gmail.com", "product_detail_name": "【15分限定特典付き】AIXコンサルタント3日間完全攻略合宿"}</t>
  </si>
  <si>
    <t>{"id_values": ["3100500245378", "00034", "0709542"], "stratus_transaction_id": {"terminal_id": "3100500245378", "request_number": "00034", "authorization_code": "0709542"}}</t>
  </si>
  <si>
    <t>lecoultre25@gmail.com</t>
  </si>
  <si>
    <t>ATSUSHI SHIBATA</t>
  </si>
  <si>
    <t>NISSENREN OBIHIRO</t>
  </si>
  <si>
    <t>11f052e0-2eda-045a-ad3c-3b6670e65783</t>
  </si>
  <si>
    <t>11f052e0-27d7-f612-9154-0b5dcfa1ea0a</t>
  </si>
  <si>
    <t>{"v54Eb1141": "", "univapay-phone-number": "09036916044"}</t>
  </si>
  <si>
    <t>{"customer_name": "貝塚友江", "customer_email": "kingyukke3@gmail.com", "product_detail_name": "【15分限定特典付き】SNSマーケ完全攻略ダイナマイト合宿"}</t>
  </si>
  <si>
    <t>{"id_values": ["11f052e0-2eda-045a-ad3c-3b6670e65783"], "worldpay_order_id": {"transaction_id": "11f052e0-2eda-045a-ad3c-3b6670e65783"}}</t>
  </si>
  <si>
    <t>kingyukke3@gmail.com</t>
  </si>
  <si>
    <t>TOMOE KAIZUKA</t>
  </si>
  <si>
    <t>11f052df-b5ee-3d72-abce-17eb09863cd6</t>
  </si>
  <si>
    <t>11f03a82-5fa1-b6e4-8bcd-1367e7c939d0</t>
  </si>
  <si>
    <t>{"univapay-name": "大島亮太", "univapay-link-id": "11f01543-7ed6-1a28-80a4-871a585e5cd4", "univapay-phone-number": "+81 09027453877"}</t>
  </si>
  <si>
    <t>{"id_values": ["3100500245378", "00032", "0168859"], "stratus_transaction_id": {"terminal_id": "3100500245378", "request_number": "00032", "authorization_code": "0168859"}}</t>
  </si>
  <si>
    <t>therapistcm1227@gmail.com</t>
  </si>
  <si>
    <t>11f03a82-6587-fa14-a83a-433db989eaca</t>
  </si>
  <si>
    <t>RYOTA OSHIMA</t>
  </si>
  <si>
    <t>11f052df-129f-6132-933e-df840d5cbb3e</t>
  </si>
  <si>
    <t>11f03002-8cba-2344-8bef-774e12d07a40</t>
  </si>
  <si>
    <t>{"vE60Adee0": "", "univapay-phone-number": "09025351871"}</t>
  </si>
  <si>
    <t>{"customer_name": "白石みさ", "customer_email": "it33satt@gmail.com", "product_detail_name": "【55%OFFプラン】iステップ"}</t>
  </si>
  <si>
    <t>{"id_values": ["11f052df-129f-6132-933e-df840d5cbb3e"], "worldpay_order_id": {"transaction_id": "11f052df-129f-6132-933e-df840d5cbb3e"}}</t>
  </si>
  <si>
    <t>it33satt@gmail.com</t>
  </si>
  <si>
    <t>11f03002-a4c6-ad68-9d2b-2b12a5b4a39f</t>
  </si>
  <si>
    <t>MISA SHIRAISHI</t>
  </si>
  <si>
    <t>11f052dd-ffc6-0738-9e2a-ab69f1263966</t>
  </si>
  <si>
    <t>11f052dd-c9fc-8d98-9e09-839e034a7dde</t>
  </si>
  <si>
    <t>{"v54Eb1141": "", "univapay-phone-number": "08083083605"}</t>
  </si>
  <si>
    <t>{"customer_name": "玉田 準", "customer_email": "tamadajun.apple0608@gmail.com", "product_detail_name": "【15分限定特典付き】AIXコンサルタント3日間完全攻略合宿"}</t>
  </si>
  <si>
    <t>{"id_values": ["11f052dd-ffc6-0738-9e2a-ab69f1263966"], "worldpay_order_id": {"transaction_id": "11f052dd-ffc6-0738-9e2a-ab69f1263966"}}</t>
  </si>
  <si>
    <t>tamadajun.apple0608@gmail.com</t>
  </si>
  <si>
    <t>JUN TAMADA</t>
  </si>
  <si>
    <t>11f052dc-0a51-4304-8483-3759e423811b</t>
  </si>
  <si>
    <t>11ef3433-ad82-e05a-b1c7-0b18e59ebb96</t>
  </si>
  <si>
    <t>{"univapay-name": "中村 唯", "univapay-link-id": "11eecd59-26d7-09be-a1aa-f74cbe671a9f", "univapay-phone-number": "08061207115"}</t>
  </si>
  <si>
    <t>{"id_values": ["11f052dc-0a51-4304-8483-3759e423811b"], "worldpay_order_id": {"transaction_id": "11f052dc-0a51-4304-8483-3759e423811b"}}</t>
  </si>
  <si>
    <t>nearby.needful08@gmail.com</t>
  </si>
  <si>
    <t>11ef3433-adab-a724-b1ca-8b609a74d56a</t>
  </si>
  <si>
    <t>YUI NAKAMURA</t>
  </si>
  <si>
    <t>11f052db-a8df-0b2e-82f6-f7b08117202d</t>
  </si>
  <si>
    <t>11efdc5f-ede3-f75e-b355-a780a004caad</t>
  </si>
  <si>
    <t>{"univapay-name": "千田廣貴ウイリアム", "univapay-link-id": "11ef047d-2f65-1908-8581-7b3b99efae16", "univapay-phone-number": "08031729903"}</t>
  </si>
  <si>
    <t>{"id_values": ["11f052db-a8df-0b2e-82f6-f7b08117202d"], "worldpay_order_id": {"transaction_id": "11f052db-a8df-0b2e-82f6-f7b08117202d"}}</t>
  </si>
  <si>
    <t>hirokibusiness88@gmail.com</t>
  </si>
  <si>
    <t>11ef047d-bc95-552c-8409-abce7c112ad3</t>
  </si>
  <si>
    <t>HIROKI WILLIAM SENDA</t>
  </si>
  <si>
    <t>11f052db-2cd9-f3ae-8c38-e3c2a44edbc0</t>
  </si>
  <si>
    <t>11ef9266-df23-cf02-9e4f-37aa6249e4f0</t>
  </si>
  <si>
    <t>{"univapay-name": "菊地英恵", "univapay-link-id": "11eed16e-b427-a15c-a85d-5758d1c83840", "univapay-phone-number": "08051421511"}</t>
  </si>
  <si>
    <t>{"id_values": ["11f052db-2cd9-f3ae-8c38-e3c2a44edbc0"], "worldpay_order_id": {"transaction_id": "11f052db-2cd9-f3ae-8c38-e3c2a44edbc0"}}</t>
  </si>
  <si>
    <t>kkchiii@hotmail.co.jp</t>
  </si>
  <si>
    <t>11eed37b-56f7-21ba-b94f-a3a36eadccc9</t>
  </si>
  <si>
    <t>HANAE TSUJITA</t>
  </si>
  <si>
    <t>11f052db-5534-376a-bd90-83f7dc2e1507</t>
  </si>
  <si>
    <t>11f05274-5930-aa5e-8a69-af010aae8a16</t>
  </si>
  <si>
    <t>{"univapay-name": "中村渉", "univapay-link-id": "11eed16d-94da-44a4-a85d-83c7ae88a6ba", "univapay-phone-number": "08095703546"}</t>
  </si>
  <si>
    <t>{"id_values": ["11f052db-5534-376a-bd90-83f7dc2e1507"], "worldpay_order_id": {"transaction_id": "11f052db-5534-376a-bd90-83f7dc2e1507"}}</t>
  </si>
  <si>
    <t>arotbijinesu@gmail.com</t>
  </si>
  <si>
    <t>11eee78e-99b6-9950-a274-1367ad6f6d95</t>
  </si>
  <si>
    <t>11f052db-4bf0-7d26-87a1-cb101ad072d9</t>
  </si>
  <si>
    <t>11ef7c5c-01f1-ec24-8689-afcb8147dc20</t>
  </si>
  <si>
    <t>{"univapay-name": "戸崎雅也", "univapay-link-id": "11ef7bb4-820b-6226-8dbb-5fbba48f74c3", "univapay-phone-number": "+81 09078988714", "univapay-patch-token-id": "11eefab0-b7d4-5d0c-9e82-3b50927f8de7", "univapay-patch-subscription-id": "11eede8d-585d-b362-875e-1b2267ddbcb6"}</t>
  </si>
  <si>
    <t>{"univapay-name": "戸崎雅也", "univapay-link-id": "11eed16f-4c74-aa2c-a85d-b30e4e67c0a9", "univapay-phone-number": "09078988714"}</t>
  </si>
  <si>
    <t>{"id_values": ["11f052db-4bf0-7d26-87a1-cb101ad072d9"], "worldpay_order_id": {"transaction_id": "11f052db-4bf0-7d26-87a1-cb101ad072d9"}}</t>
  </si>
  <si>
    <t>738.0w220.a@gmail.com</t>
  </si>
  <si>
    <t>11eede8d-585d-b362-875e-1b2267ddbcb6</t>
  </si>
  <si>
    <t>MASAYA TOSAKI</t>
  </si>
  <si>
    <t>11f052db-701b-01a8-8809-dfce057e931c</t>
  </si>
  <si>
    <t>11ef376a-79ff-aeae-9380-b7043c589fd7</t>
  </si>
  <si>
    <t>{"univapay-name": "花岡歩樹", "univapay-link-id": "11eed952-b8cb-2120-bf5c-e750d66d2e4c", "univapay-phone-number": "07039869899"}</t>
  </si>
  <si>
    <t>{"id_values": ["11f052db-701b-01a8-8809-dfce057e931c"], "worldpay_order_id": {"transaction_id": "11f052db-701b-01a8-8809-dfce057e931c"}}</t>
  </si>
  <si>
    <t>ayuki1130@icloud.com</t>
  </si>
  <si>
    <t>11eeec13-dc42-c90e-8912-0f9ac45c4f73</t>
  </si>
  <si>
    <t>AYUKI HANAOKA</t>
  </si>
  <si>
    <t>11f052db-3ffb-b47c-8ddb-7f00b25b6453</t>
  </si>
  <si>
    <t>11eed56b-884e-5980-8cd8-1fcabcdc8cf9</t>
  </si>
  <si>
    <t>{"univapay-name": "矢野明世", "univapay-link-id": "11eed277-dc75-ea1a-b740-d79e7c70d1a9", "univapay-phone-number": "09089707690"}</t>
  </si>
  <si>
    <t>{"id_values": ["11f052db-3ffb-b47c-8ddb-7f00b25b6453"], "worldpay_order_id": {"transaction_id": "11f052db-3ffb-b47c-8ddb-7f00b25b6453"}}</t>
  </si>
  <si>
    <t>harucome3126@gmail.com</t>
  </si>
  <si>
    <t>11eed56b-887b-4ac6-8cdb-6f948f5117d0</t>
  </si>
  <si>
    <t>HARUYO YANO</t>
  </si>
  <si>
    <t>11f052db-3c6d-237c-8dc8-33212286bc77</t>
  </si>
  <si>
    <t>11eed54c-3c9b-a214-b6ca-370529ba7ce1</t>
  </si>
  <si>
    <t>{"univapay-name": "前納栄子", "univapay-link-id": "11eed27a-801d-945e-b5cf-cb4568c5c84e", "univapay-phone-number": "09015994179"}</t>
  </si>
  <si>
    <t>{"id_values": ["11f052db-3c6d-237c-8dc8-33212286bc77"], "worldpay_order_id": {"transaction_id": "11f052db-3c6d-237c-8dc8-33212286bc77"}}</t>
  </si>
  <si>
    <t>newmap5stars@gmail.com</t>
  </si>
  <si>
    <t>11eed54c-3d53-e2ca-a606-03887360325c</t>
  </si>
  <si>
    <t>EIKO MAENO</t>
  </si>
  <si>
    <t>11f052db-6b52-f6ee-8c91-7b74acdee30a</t>
  </si>
  <si>
    <t>11eeebfc-32d0-50ec-be44-c7d054432d1a</t>
  </si>
  <si>
    <t>{"univapay-name": "佐藤大輝", "univapay-link-id": "11eed16d-3d6a-c450-a85d-df3cd9d131f2", "univapay-phone-number": "09053565704"}</t>
  </si>
  <si>
    <t>{"id_values": ["11f052db-6b52-f6ee-8c91-7b74acdee30a"], "worldpay_order_id": {"transaction_id": "11f052db-6b52-f6ee-8c91-7b74acdee30a"}}</t>
  </si>
  <si>
    <t>taiki1444@icloud.com</t>
  </si>
  <si>
    <t>11eeebfc-3301-25f0-bb70-5bb46e94ba88</t>
  </si>
  <si>
    <t>TAIKI SATO</t>
  </si>
  <si>
    <t>11f052db-3a4d-0c06-8772-fbcb013040da</t>
  </si>
  <si>
    <t>11ef37d2-9605-0fbe-b4eb-930c057e77b2</t>
  </si>
  <si>
    <t>{"univapay-name": "澤 絢子", "univapay-link-id": "11eed16f-915b-4fec-a85d-7fc7adcc004d", "univapay-phone-number": "09068931674"}</t>
  </si>
  <si>
    <t>{"id_values": ["11f052db-3a4d-0c06-8772-fbcb013040da"], "worldpay_order_id": {"transaction_id": "11f052db-3a4d-0c06-8772-fbcb013040da"}}</t>
  </si>
  <si>
    <t>sheep0407@icloud.com</t>
  </si>
  <si>
    <t>11eed546-f90b-0062-88f1-a79a6bab56c3</t>
  </si>
  <si>
    <t>AYAKO SAWA</t>
  </si>
  <si>
    <t>11f052db-39b3-fe76-90de-8fc27740c66a</t>
  </si>
  <si>
    <t>11f032bd-1c04-0e7c-b677-8b3cbc6d9f27</t>
  </si>
  <si>
    <t>{"univapay-name": "長舩美穂", "univapay-link-id": "11f03253-72e5-eafe-a1ba-a79a092404fa", "univapay-phone-number": "+81 08046934679", "univapay-patch-token-id": "11eed544-1eef-899a-9022-bf5727bb3a77", "univapay-patch-subscription-id": "11eed544-1f30-fd9e-8dfe-d3cd132ee2fd"}</t>
  </si>
  <si>
    <t>{"univapay-name": "長舩美穂", "univapay-link-id": "11eed16a-06f9-da26-a85d-83b91e8a751b", "univapay-phone-number": "08046934679"}</t>
  </si>
  <si>
    <t>{"id_values": ["11f052db-39b3-fe76-90de-8fc27740c66a"], "worldpay_order_id": {"transaction_id": "11f052db-39b3-fe76-90de-8fc27740c66a"}}</t>
  </si>
  <si>
    <t>kinagon2000@gmail.com</t>
  </si>
  <si>
    <t>11eed544-1f30-fd9e-8dfe-d3cd132ee2fd</t>
  </si>
  <si>
    <t>MIHO OSAFUNE</t>
  </si>
  <si>
    <t>11f052db-6850-ede8-be03-7ba89799de48</t>
  </si>
  <si>
    <t>11eeebe6-6b16-e292-94e2-23ec9b4f3e31</t>
  </si>
  <si>
    <t>{"univapay-name": "田崎龍星", "univapay-link-id": "11eed167-f156-ec38-a0a8-8700f0fb4f6c", "univapay-phone-number": "08038146158"}</t>
  </si>
  <si>
    <t>{"id_values": ["11f052db-6850-ede8-be03-7ba89799de48"], "worldpay_order_id": {"transaction_id": "11f052db-6850-ede8-be03-7ba89799de48"}}</t>
  </si>
  <si>
    <t>ryusei.tsk1277@icloud.com</t>
  </si>
  <si>
    <t>11eeebe6-6b50-b396-94e5-33fa010edf59</t>
  </si>
  <si>
    <t>RYUSEI TASAKI</t>
  </si>
  <si>
    <t>11f052db-37a0-a5da-a0b6-7f14c466d17f</t>
  </si>
  <si>
    <t>11eed537-bcd8-effa-aece-bb83f9aa951d</t>
  </si>
  <si>
    <t>{"univapay-name": "浜辺麻智", "univapay-link-id": "11eed15d-06b8-b29c-9646-83266741dd9b", "univapay-phone-number": "08085653336"}</t>
  </si>
  <si>
    <t>{"id_values": ["11f052db-37a0-a5da-a0b6-7f14c466d17f"], "worldpay_order_id": {"transaction_id": "11f052db-37a0-a5da-a0b6-7f14c466d17f"}}</t>
  </si>
  <si>
    <t>machi113ma@gmail.com</t>
  </si>
  <si>
    <t>11eed537-bd52-183a-9a44-27e720cab58e</t>
  </si>
  <si>
    <t>MACHI HAMABE</t>
  </si>
  <si>
    <t>11f052db-35cf-ec52-88cf-33885e81678c</t>
  </si>
  <si>
    <t>11eed522-10e3-afba-ac74-af90b9e90aa4</t>
  </si>
  <si>
    <t>{"univapay-name": "柏沙苗", "univapay-link-id": "11eed27a-801d-945e-b5cf-cb4568c5c84e", "univapay-phone-number": "09099465273"}</t>
  </si>
  <si>
    <t>{"id_values": ["11f052db-35cf-ec52-88cf-33885e81678c"], "worldpay_order_id": {"transaction_id": "11f052db-35cf-ec52-88cf-33885e81678c"}}</t>
  </si>
  <si>
    <t>tefu2m00n@gmail.com</t>
  </si>
  <si>
    <t>11eed522-110a-c532-bb49-3b3c516287df</t>
  </si>
  <si>
    <t>SANAE KASHIWA</t>
  </si>
  <si>
    <t>11f052db-3668-1fa4-8762-afae8fe453e1</t>
  </si>
  <si>
    <t>11ef518e-4ff4-7a66-9bbc-afb9db6650ba</t>
  </si>
  <si>
    <t>{"univapay-name": "須藤秀悟", "univapay-link-id": "11eed16e-b427-a15c-a85d-5758d1c83840", "univapay-phone-number": "08066858668"}</t>
  </si>
  <si>
    <t>{"id_values": ["11f052db-3668-1fa4-8762-afae8fe453e1"], "worldpay_order_id": {"transaction_id": "11f052db-3668-1fa4-8762-afae8fe453e1"}}</t>
  </si>
  <si>
    <t>shugo.sudo@gmail.com</t>
  </si>
  <si>
    <t>11eed523-cca6-986a-92e0-3f9f5ac2a7b3</t>
  </si>
  <si>
    <t>MASAMI SUDO</t>
  </si>
  <si>
    <t>11f052db-7cf0-9f46-bfbc-fbca687d81b1</t>
  </si>
  <si>
    <t>11f0438f-e781-2b60-af53-a73d20065c1a</t>
  </si>
  <si>
    <t>{"univapay-name": "原皓輝", "univapay-link-id": "11ef620e-5a1c-c22e-be26-0b85e19c8548", "univapay-phone-number": "+81 07084344864", "univapay-patch-token-id": "11eeec38-dfd7-cca2-97c2-93f598bea0c0", "univapay-patch-subscription-id": "11eeec38-e003-f73c-a360-77d370dc0c9b"}</t>
  </si>
  <si>
    <t>{"univapay-name": "原皓輝", "univapay-link-id": "11eed16f-8016-f722-a85d-eb29292dbbf7", "univapay-phone-number": "07084344864"}</t>
  </si>
  <si>
    <t>{"id_values": ["11f052db-7cf0-9f46-bfbc-fbca687d81b1"], "worldpay_order_id": {"transaction_id": "11f052db-7cf0-9f46-bfbc-fbca687d81b1"}}</t>
  </si>
  <si>
    <t>teller.dots.f@gmail.com</t>
  </si>
  <si>
    <t>11eeec38-e003-f73c-a360-77d370dc0c9b</t>
  </si>
  <si>
    <t>KOKI HARA</t>
  </si>
  <si>
    <t>11f052db-33b9-e24c-ac51-07ca3be515e8</t>
  </si>
  <si>
    <t>11eed50b-bb4b-a5c8-af22-33dbbc5515ea</t>
  </si>
  <si>
    <t>{"univapay-name": "東 はるか", "univapay-link-id": "11eed168-2511-82cc-a0a8-4f4b70228861", "univapay-phone-number": "07083651356"}</t>
  </si>
  <si>
    <t>{"id_values": ["11f052db-33b9-e24c-ac51-07ca3be515e8"], "worldpay_order_id": {"transaction_id": "11f052db-33b9-e24c-ac51-07ca3be515e8"}}</t>
  </si>
  <si>
    <t>haruka56220@yahoo.co.jp</t>
  </si>
  <si>
    <t>11eed50b-bb86-7536-91f2-5b30779dd24f</t>
  </si>
  <si>
    <t>HARUKA HIGASHI</t>
  </si>
  <si>
    <t>11f052db-3157-4008-bcde-7734025ffaae</t>
  </si>
  <si>
    <t>11eed4c3-ec06-1038-aa51-a39eeae31a6a</t>
  </si>
  <si>
    <t>{"univapay-name": "高橋大輔", "univapay-link-id": "11eed16a-5884-b2e4-a85d-47804fa9a051", "univapay-phone-number": "09041692844"}</t>
  </si>
  <si>
    <t>{"id_values": ["11f052db-3157-4008-bcde-7734025ffaae"], "worldpay_order_id": {"transaction_id": "11f052db-3157-4008-bcde-7734025ffaae"}}</t>
  </si>
  <si>
    <t>shintairikigaku@gmail.com</t>
  </si>
  <si>
    <t>11eed4c3-ecc5-0d1c-aa54-2b7090a4aab7</t>
  </si>
  <si>
    <t>DAISUKE TAKAHASHI</t>
  </si>
  <si>
    <t>11f052db-3072-a812-bcdc-073a28361f71</t>
  </si>
  <si>
    <t>11eed4be-559b-a7a2-a691-bbc4a3cb05c6</t>
  </si>
  <si>
    <t>{"univapay-name": "大原彩", "univapay-link-id": "11eed27a-1908-5808-b5cf-8bb927053ee8", "univapay-phone-number": "08052202435"}</t>
  </si>
  <si>
    <t>{"id_values": ["11f052db-3072-a812-bcdc-073a28361f71"], "worldpay_order_id": {"transaction_id": "11f052db-3072-a812-bcdc-073a28361f71"}}</t>
  </si>
  <si>
    <t>colorful_v@icloud.com</t>
  </si>
  <si>
    <t>11eed4be-55ce-4f18-84db-bf81073de8f6</t>
  </si>
  <si>
    <t>AYA OHARA</t>
  </si>
  <si>
    <t>11f052db-8e48-2246-8275-7370c70a988a</t>
  </si>
  <si>
    <t>11eef002-8136-b366-b2a8-ab34ad58db9b</t>
  </si>
  <si>
    <t>{"univapay-name": "石田雅夫", "univapay-link-id": "11eed167-4057-0814-a0a8-a769a7ea5984", "univapay-phone-number": "09085004478"}</t>
  </si>
  <si>
    <t>{"id_values": ["3100500245378", "00026", "0591432"], "stratus_transaction_id": {"terminal_id": "3100500245378", "request_number": "00026", "authorization_code": "0591432"}}</t>
  </si>
  <si>
    <t>imsvsrx0088@gmail.com</t>
  </si>
  <si>
    <t>11eef002-816e-87f0-8b1f-3b93c8242422</t>
  </si>
  <si>
    <t>MASAO ISHIDA</t>
  </si>
  <si>
    <t>11f052db-438f-b4b2-a0dd-1749b1c5cde7</t>
  </si>
  <si>
    <t>11eed6ef-4161-1cda-87dd-df95bd8e6e3a</t>
  </si>
  <si>
    <t>{"univapay-name": "羽場 権状況", "univapay-link-id": "11eed15a-c346-e486-9646-63864dc2e67c", "univapay-phone-number": "09018651140"}</t>
  </si>
  <si>
    <t>{"id_values": ["11f052db-438f-b4b2-a0dd-1749b1c5cde7"], "worldpay_order_id": {"transaction_id": "11f052db-438f-b4b2-a0dd-1749b1c5cde7"}}</t>
  </si>
  <si>
    <t>info@hyakuissyou.jp</t>
  </si>
  <si>
    <t>11eed6ef-41a3-a7ee-b727-5bf8d7bd6ea0</t>
  </si>
  <si>
    <t>KABUSHIKIGAISYA HYAKUISSYOU</t>
  </si>
  <si>
    <t>11f052db-8122-9736-8e96-d342bc4799c0</t>
  </si>
  <si>
    <t>11f03918-5035-e3b2-a614-0f6a4f2aef66</t>
  </si>
  <si>
    <t>{"univapay-name": "武曽紗智恵", "univapay-link-id": "11f03539-2611-a216-b983-e3daf3585996", "univapay-phone-number": "+81 09089679281", "univapay-patch-token-id": "11eeec40-466f-32f0-94a3-1f68b22645a3", "univapay-patch-subscription-id": "11eeec40-46bb-776e-909a-23ef8b42b7cc"}</t>
  </si>
  <si>
    <t>{"univapay-name": "武曽紗智恵", "univapay-link-id": "11eed277-dc75-ea1a-b740-d79e7c70d1a9", "univapay-phone-number": "09089679281"}</t>
  </si>
  <si>
    <t>{"id_values": ["3100500245378", "00024", "0179240"], "stratus_transaction_id": {"terminal_id": "3100500245378", "request_number": "00024", "authorization_code": "0179240"}}</t>
  </si>
  <si>
    <t>musou_sachie115@yahoo.co.jp</t>
  </si>
  <si>
    <t>11eeec40-46bb-776e-909a-23ef8b42b7cc</t>
  </si>
  <si>
    <t>SACHIE MUSOU</t>
  </si>
  <si>
    <t>SAKURA GRANDE</t>
  </si>
  <si>
    <t>11f052db-5a48-1cee-a11b-c795e746970a</t>
  </si>
  <si>
    <t>11efb2d6-90f2-e90e-ace5-4ffc0926aad8</t>
  </si>
  <si>
    <t>{"univapay-name": "磯田有紀江", "univapay-link-id": "11efb0a4-8bb9-efa2-9121-9b4bf4836fbf", "univapay-phone-number": "+81 08055268184", "univapay-patch-token-id": "11eeeb82-a6a4-df3a-8f14-4b52a35411a6", "univapay-patch-subscription-id": "11eeeb82-a6e3-ec16-a86d-cf43f29c3780"}</t>
  </si>
  <si>
    <t>{"univapay-name": "磯田有紀江", "univapay-link-id": "11eed168-2511-82cc-a0a8-4f4b70228861", "univapay-phone-number": "08055268184"}</t>
  </si>
  <si>
    <t>{"id_values": ["11f052db-5a48-1cee-a11b-c795e746970a"], "worldpay_order_id": {"transaction_id": "11f052db-5a48-1cee-a11b-c795e746970a"}}</t>
  </si>
  <si>
    <t>ykedcst@gmail.com</t>
  </si>
  <si>
    <t>11eeeb82-a6e3-ec16-a86d-cf43f29c3780</t>
  </si>
  <si>
    <t>YUKIE ISODA</t>
  </si>
  <si>
    <t>11f052db-3321-11e8-bcf5-0b4ed8abf581</t>
  </si>
  <si>
    <t>11eed504-a795-ea68-89b2-233ee9f5b1fc</t>
  </si>
  <si>
    <t>{"univapay-name": "栗原夕季", "univapay-link-id": "11eed166-eff4-0156-a0a8-fb80038481cc", "univapay-phone-number": "09010488388"}</t>
  </si>
  <si>
    <t>{"id_values": ["11f052db-3321-11e8-bcf5-0b4ed8abf581"], "worldpay_order_id": {"transaction_id": "11f052db-3321-11e8-bcf5-0b4ed8abf581"}}</t>
  </si>
  <si>
    <t>usagi.daisuki919@gmail.com</t>
  </si>
  <si>
    <t>11eed504-a7b4-647a-902f-2782389add83</t>
  </si>
  <si>
    <t>YUKI KURIHARA</t>
  </si>
  <si>
    <t>11f052db-2a77-5354-88b0-0b3f036d52fc</t>
  </si>
  <si>
    <t>11eff9d5-fd9d-341a-9b39-2fce36f34cb6</t>
  </si>
  <si>
    <t>{"univapay-name": "吉田大祐", "univapay-link-id": "11eed16f-8016-f722-a85d-eb29292dbbf7", "univapay-phone-number": "08041545040"}</t>
  </si>
  <si>
    <t>{"id_values": ["11f052db-2a77-5354-88b0-0b3f036d52fc"], "worldpay_order_id": {"transaction_id": "11f052db-2a77-5354-88b0-0b3f036d52fc"}}</t>
  </si>
  <si>
    <t>y.daisuke0420@gmail.com</t>
  </si>
  <si>
    <t>11eed25e-8750-cffa-b03f-9ff573856436</t>
  </si>
  <si>
    <t>DAISUKE YOSHIDA</t>
  </si>
  <si>
    <t>11f052db-2946-45c6-8c27-979b7a900b0e</t>
  </si>
  <si>
    <t>11eed13f-e50d-c30c-ac76-cf41cf98aec9</t>
  </si>
  <si>
    <t>{"univapay-name": "須鎌友理", "univapay-link-id": "11eecff6-ba54-b9bc-b16d-4f057fd06d0f", "univapay-phone-number": "0480220739"}</t>
  </si>
  <si>
    <t>{"id_values": ["11f052db-2946-45c6-8c27-979b7a900b0e"], "worldpay_order_id": {"transaction_id": "11f052db-2946-45c6-8c27-979b7a900b0e"}}</t>
  </si>
  <si>
    <t>apmyr@yahoo.co.jp</t>
  </si>
  <si>
    <t>11eed13f-e69e-2194-8378-f7fcc6e48e7f</t>
  </si>
  <si>
    <t>11f052db-693b-1b8e-8b46-67c2adca0fca</t>
  </si>
  <si>
    <t>11ef709a-84e5-b71e-ae8e-3700b8718466</t>
  </si>
  <si>
    <t>{"univapay-name": "山崎慎太郎", "univapay-link-id": "11ef6e58-910d-716a-8021-dbc2a6ee23da", "univapay-phone-number": "+81 09057340400", "univapay-patch-token-id": "11eeebeb-a044-4a72-a056-4f739392a513", "univapay-patch-subscription-id": "11eeebeb-a0f2-e014-9934-2f4b3e6f639f"}</t>
  </si>
  <si>
    <t>{"univapay-name": "山崎慎太郎", "univapay-link-id": "11eed277-dc75-ea1a-b740-d79e7c70d1a9", "univapay-phone-number": "09057340400"}</t>
  </si>
  <si>
    <t>{"id_values": ["3100500245378", "00023", "0066746"], "stratus_transaction_id": {"terminal_id": "3100500245378", "request_number": "00023", "authorization_code": "0066746"}}</t>
  </si>
  <si>
    <t>cocokara721@gmail.com</t>
  </si>
  <si>
    <t>11eeebeb-a0f2-e014-9934-2f4b3e6f639f</t>
  </si>
  <si>
    <t>SHINTARO YAMASAKI</t>
  </si>
  <si>
    <t>11f052db-6174-6860-81ef-fbda441200bd</t>
  </si>
  <si>
    <t>11eeebcd-c334-e000-8e60-3b3b4786378b</t>
  </si>
  <si>
    <t>{"univapay-name": "三浦義明", "univapay-link-id": "11eed167-f156-ec38-a0a8-8700f0fb4f6c", "univapay-phone-number": "09075685917"}</t>
  </si>
  <si>
    <t>{"id_values": ["3100500245378", "00022", "0164068"], "stratus_transaction_id": {"terminal_id": "3100500245378", "request_number": "00022", "authorization_code": "0164068"}}</t>
  </si>
  <si>
    <t>hoaloha39@gmail.com</t>
  </si>
  <si>
    <t>11eeebcd-c37d-464c-9d72-67c26569bb9c</t>
  </si>
  <si>
    <t>YOSHIAKI MIURA</t>
  </si>
  <si>
    <t>11f052db-2ea5-8874-ac2b-cb4c25433a1c</t>
  </si>
  <si>
    <t>11ef7ba9-5cd2-1974-9918-5b6e7a7016a2</t>
  </si>
  <si>
    <t>{"univapay-name": "大内健蔵", "univapay-link-id": "11ef7ba9-192e-0e80-8dbb-3b50c947e48a", "univapay-phone-number": "+81 08043480923", "univapay-patch-token-id": "11eed441-6e40-c7a6-ac70-67fb1ab8d859", "univapay-patch-subscription-id": "11eed441-6e88-5c1a-bee3-4b67f96e45d2"}</t>
  </si>
  <si>
    <t>{"univapay-name": "大内健蔵", "univapay-link-id": "11eed277-dc75-ea1a-b740-d79e7c70d1a9", "univapay-phone-number": "08043480923"}</t>
  </si>
  <si>
    <t>{"id_values": ["11f052db-2ea5-8874-ac2b-cb4c25433a1c"], "worldpay_order_id": {"transaction_id": "11f052db-2ea5-8874-ac2b-cb4c25433a1c"}}</t>
  </si>
  <si>
    <t>yamadataro3po@gmail.com</t>
  </si>
  <si>
    <t>11eed441-6e88-5c1a-bee3-4b67f96e45d2</t>
  </si>
  <si>
    <t>KENZO OHUCHI</t>
  </si>
  <si>
    <t>11f052db-48a5-4340-8948-6730ac0793f8</t>
  </si>
  <si>
    <t>11eedb5d-8911-0c94-9fcd-1b372b05ce20</t>
  </si>
  <si>
    <t>{"univapay-name": "山本 晶子", "univapay-link-id": "11eed16d-7b85-affc-a85d-dbfa297687d5", "univapay-phone-number": "09017723803"}</t>
  </si>
  <si>
    <t>{"id_values": ["3100500245378", "00021", "0109733"], "stratus_transaction_id": {"terminal_id": "3100500245378", "request_number": "00021", "authorization_code": "0109733"}}</t>
  </si>
  <si>
    <t>aki0_aki0@yahoo.co.jp</t>
  </si>
  <si>
    <t>11eedb5d-893c-b7d6-8384-5731e8444fe8</t>
  </si>
  <si>
    <t>AKIKO YAMAMOTO</t>
  </si>
  <si>
    <t>11f052db-4211-f55a-878c-57eeedafbf25</t>
  </si>
  <si>
    <t>11eed580-6177-0cac-b750-3fb597ff6e5c</t>
  </si>
  <si>
    <t>{"univapay-name": "竹内裕加里", "univapay-link-id": "11eed16e-b427-a15c-a85d-5758d1c83840", "univapay-phone-number": "09048983919"}</t>
  </si>
  <si>
    <t>{"id_values": ["3100500245378", "00019", "0736570"], "stratus_transaction_id": {"terminal_id": "3100500245378", "request_number": "00019", "authorization_code": "0736570"}}</t>
  </si>
  <si>
    <t>yukamin-dayo@hotmail.co.jp</t>
  </si>
  <si>
    <t>11eed580-619a-0ae0-b753-57a80d297467</t>
  </si>
  <si>
    <t>YUKARI TAKEUCHI</t>
  </si>
  <si>
    <t>11f052db-40e0-a276-891c-171fafbe3985</t>
  </si>
  <si>
    <t>11eed576-4187-06a4-8dd9-afa2bac22284</t>
  </si>
  <si>
    <t>{"univapay-name": "鈴木健司", "univapay-link-id": "11eed167-f156-ec38-a0a8-8700f0fb4f6c", "univapay-phone-number": "09091770106"}</t>
  </si>
  <si>
    <t>{"id_values": ["3100500245378", "00018", "0000423"], "stratus_transaction_id": {"terminal_id": "3100500245378", "request_number": "00018", "authorization_code": "0000423"}}</t>
  </si>
  <si>
    <t>kenzproject33@gmail.com</t>
  </si>
  <si>
    <t>11eed576-41ec-bae4-9b52-efd1c799577a</t>
  </si>
  <si>
    <t>KENJI SUZUKI</t>
  </si>
  <si>
    <t>APLUS (INCLUDING TSUTAYA AND NAMBA CITY)</t>
  </si>
  <si>
    <t>11f052db-3f16-f06c-8784-9fe7b4eaeb48</t>
  </si>
  <si>
    <t>11ef85f0-ebfa-1420-831c-cbce234022bc</t>
  </si>
  <si>
    <t>{"univapay-name": "小用晋也", "univapay-link-id": "11ef81ed-3fb1-f798-b228-3fc23a7d2f7d", "univapay-phone-number": "+81 08054242467", "univapay-patch-token-id": "11eed568-91e1-fbbc-ae1e-e7ba89ffde7c", "univapay-patch-subscription-id": "11eed568-926e-1976-9243-bbc349ad5836"}</t>
  </si>
  <si>
    <t>{"univapay-name": "小用晋也", "univapay-link-id": "11eed15c-b2a7-79cc-9646-7700553ff7fd", "univapay-phone-number": "08054242467"}</t>
  </si>
  <si>
    <t>{"id_values": ["3100500245378", "00017", "0495517"], "stratus_transaction_id": {"terminal_id": "3100500245378", "request_number": "00017", "authorization_code": "0495517"}}</t>
  </si>
  <si>
    <t>phankycafe@yahoo.co.jp</t>
  </si>
  <si>
    <t>11eed568-926e-1976-9243-bbc349ad5836</t>
  </si>
  <si>
    <t>SHINYA KOYOU</t>
  </si>
  <si>
    <t>11f052db-3a99-2104-bd0d-f39906733dca</t>
  </si>
  <si>
    <t>11ef4c1d-7e72-295e-82a6-cba73c9904a2</t>
  </si>
  <si>
    <t>{"univapay-name": "日並八千代", "univapay-link-id": "11eed16f-5f9a-e33c-a85d-ab1fc75af1b2", "univapay-phone-number": "09094827745"}</t>
  </si>
  <si>
    <t>{"id_values": ["3100500245378", "00016", "0181084"], "stratus_transaction_id": {"terminal_id": "3100500245378", "request_number": "00016", "authorization_code": "0181084"}}</t>
  </si>
  <si>
    <t>yacchin.ta@gmail.com</t>
  </si>
  <si>
    <t>11eed547-4cce-1e00-8917-074c2a94a64b</t>
  </si>
  <si>
    <t>YACHIYO HINAMI</t>
  </si>
  <si>
    <t>11f052db-38d0-3ace-bd07-57b62f798244</t>
  </si>
  <si>
    <t>11eed53b-bb29-ada8-b118-ef9e84b08ee7</t>
  </si>
  <si>
    <t>{"univapay-name": "井上直樹", "univapay-link-id": "11eed166-eff4-0156-a0a8-fb80038481cc", "univapay-phone-number": "08033970605"}</t>
  </si>
  <si>
    <t>{"id_values": ["3100500245378", "00015", "7550738"], "stratus_transaction_id": {"terminal_id": "3100500245378", "request_number": "00015", "authorization_code": "7550738"}}</t>
  </si>
  <si>
    <t>r19700723jp@gmail.com</t>
  </si>
  <si>
    <t>11eed53b-bb69-53a4-b125-7b20771148cc</t>
  </si>
  <si>
    <t>NAOKI INOUE</t>
  </si>
  <si>
    <t>11f052db-31a3-e0ac-8c30-e77bdf66e1ca</t>
  </si>
  <si>
    <t>11eed4ce-ec59-12fa-b756-6312c4d069ae</t>
  </si>
  <si>
    <t>{"univapay-name": "Tiger Williams", "univapay-link-id": "11eed167-4057-0814-a0a8-a769a7ea5984", "univapay-phone-number": "07013932121"}</t>
  </si>
  <si>
    <t>{"id_values": ["3100500245378", "00012", "0120169"], "stratus_transaction_id": {"terminal_id": "3100500245378", "request_number": "00012", "authorization_code": "0120169"}}</t>
  </si>
  <si>
    <t>tigerlululux@gmail.com</t>
  </si>
  <si>
    <t>11eed4ce-ed08-b1a6-828b-c3c03df75a28</t>
  </si>
  <si>
    <t>TIGER LULU WILLIAMS</t>
  </si>
  <si>
    <t>11f052db-31f0-4316-bce3-7f202e1fb543</t>
  </si>
  <si>
    <t>11eed4cf-ca14-b1b2-89a3-772171661021</t>
  </si>
  <si>
    <t>{"univapay-name": "齊藤皇一", "univapay-link-id": "11eed166-eff4-0156-a0a8-fb80038481cc", "univapay-phone-number": "08078471562"}</t>
  </si>
  <si>
    <t>{"id_values": ["3100500245378", "00013", "0204446"], "stratus_transaction_id": {"terminal_id": "3100500245378", "request_number": "00013", "authorization_code": "0204446"}}</t>
  </si>
  <si>
    <t>huangyiqiteng@gmail.com</t>
  </si>
  <si>
    <t>11eed4cf-ca4a-f060-b629-abc3205d59ad</t>
  </si>
  <si>
    <t>KOICHI SAITO</t>
  </si>
  <si>
    <t>11f052db-2f3f-cf06-8c49-bba34b9b1da2</t>
  </si>
  <si>
    <t>11eed4a1-189c-1e26-acd4-2b916393fb89</t>
  </si>
  <si>
    <t>{"univapay-name": "藤庸介", "univapay-link-id": "11eed090-8661-f134-aaee-675902c81a28", "univapay-phone-number": "08027361486"}</t>
  </si>
  <si>
    <t>{"id_values": ["3100500245378", "00011", "0177557"], "stratus_transaction_id": {"terminal_id": "3100500245378", "request_number": "00011", "authorization_code": "0177557"}}</t>
  </si>
  <si>
    <t>yoltucyan0220@i.softbank.jp</t>
  </si>
  <si>
    <t>11eed4a1-19ef-d434-a655-33d17223f745</t>
  </si>
  <si>
    <t>YOSUKE TO</t>
  </si>
  <si>
    <t>11f052d6-3553-85c2-9074-f334b9cb263b</t>
  </si>
  <si>
    <t>11f052d6-2db5-c9f6-906f-1bb23060a135</t>
  </si>
  <si>
    <t>{"v54Eb1141": "", "univapay-phone-number": "09012113207"}</t>
  </si>
  <si>
    <t>{"customer_name": "山中秀哉", "customer_email": "hideya.yamanaka@gmail.com", "product_detail_name": "【15分限定特典付き】AIXコンサルタント3日間完全攻略合宿"}</t>
  </si>
  <si>
    <t>{"id_values": ["3100500245378", "00008", "0186800"], "stratus_transaction_id": {"terminal_id": "3100500245378", "request_number": "00008", "authorization_code": "0186800"}}</t>
  </si>
  <si>
    <t>hideya.yamanaka@gmail.com</t>
  </si>
  <si>
    <t>HIDEYA YAMANAKA</t>
  </si>
  <si>
    <t>11f052d1-eb01-fa66-871f-233661c646d4</t>
  </si>
  <si>
    <t>11f052d1-e315-e038-9863-ab00e0a0d68b</t>
  </si>
  <si>
    <t>{"v54Eb1141": "", "univapay-phone-number": "09055002341"}</t>
  </si>
  <si>
    <t>{"customer_name": "田中慎也", "customer_email": "shin19770503@gmail.com", "product_detail_name": "【15分限定特典付き】AIXコンサルタント3日間完全攻略合宿"}</t>
  </si>
  <si>
    <t>{"id_values": ["11f052d1-eb01-fa66-871f-233661c646d4"], "worldpay_order_id": {"transaction_id": "11f052d1-eb01-fa66-871f-233661c646d4"}}</t>
  </si>
  <si>
    <t>shin19770503@gmail.com</t>
  </si>
  <si>
    <t>SHINYA TANAKA</t>
  </si>
  <si>
    <t>11f052c8-c60e-3b06-92e9-cf01c3f5a77b</t>
  </si>
  <si>
    <t>11f052c7-86dd-b73c-98aa-cb6df281e504</t>
  </si>
  <si>
    <t>{"v54Eb1141": "", "univapay-phone-number": "08018411941"}</t>
  </si>
  <si>
    <t>{"customer_name": "佐藤瑞樹", "customer_email": "chanmisyuwa@icloud.com", "product_detail_name": "みかみの秘密の部屋 ~購入後1週間以内に限り【全額返金保証付き】~"}</t>
  </si>
  <si>
    <t>{"id_values": ["11f052c8-c60e-3b06-92e9-cf01c3f5a77b"], "worldpay_order_id": {"transaction_id": "11f052c8-c60e-3b06-92e9-cf01c3f5a77b"}}</t>
  </si>
  <si>
    <t>chanmisyuwa@icloud.com</t>
  </si>
  <si>
    <t>MIZUKI SATO</t>
  </si>
  <si>
    <t>11f052c7-aee5-0b2c-98ad-c7fdd92631e6</t>
  </si>
  <si>
    <t>{"customer_name": "佐藤瑞樹", "customer_email": "chanmisyuwa@icloud.com", "product_detail_name": "【15分限定特典付き】SNSマーケ完全攻略ダイナマイト合宿"}</t>
  </si>
  <si>
    <t>{"id_values": ["11f052c7-aee5-0b2c-98ad-c7fdd92631e6"], "worldpay_order_id": {"transaction_id": "11f052c7-aee5-0b2c-98ad-c7fdd92631e6"}}</t>
  </si>
  <si>
    <t>11f052b9-6aaf-a722-9962-938f94a790b0</t>
  </si>
  <si>
    <t>11f052b9-5f69-5ce6-995a-1ff19ddac50d</t>
  </si>
  <si>
    <t>{"v54Eb1141": "", "univapay-phone-number": "09010374943"}</t>
  </si>
  <si>
    <t>{"customer_name": "川鍋陽彦", "customer_email": "donttyan@gmail.com", "product_detail_name": "【15分限定特典付き】AIXコンサルタント3日間完全攻略合宿"}</t>
  </si>
  <si>
    <t>{"id_values": ["11f052b9-6aaf-a722-9962-938f94a790b0"], "worldpay_order_id": {"transaction_id": "11f052b9-6aaf-a722-9962-938f94a790b0"}}</t>
  </si>
  <si>
    <t>donttyan@gmail.com</t>
  </si>
  <si>
    <t>AKIHIKO KAWANABE</t>
  </si>
  <si>
    <t>11f052b4-6284-cc80-bb4b-834f0f8df865</t>
  </si>
  <si>
    <t>11f052b4-45db-de3e-a2b4-efb4ff3c0ba0</t>
  </si>
  <si>
    <t>{"v54Eb1141": "", "univapay-phone-number": "09044605582"}</t>
  </si>
  <si>
    <t>{"customer_name": "大谷草", "customer_email": "ohzm819btab@gmail.com", "product_detail_name": "【15分限定特典付き】AIXコンサルタント3日間完全攻略合宿"}</t>
  </si>
  <si>
    <t>{"id_values": ["11f052b4-6284-cc80-bb4b-834f0f8df865"], "worldpay_order_id": {"transaction_id": "11f052b4-6284-cc80-bb4b-834f0f8df865"}}</t>
  </si>
  <si>
    <t>ohzm819btab@gmail.com</t>
  </si>
  <si>
    <t>HAJIME OTANI</t>
  </si>
  <si>
    <t>11f052a6-f67b-3eaa-a4df-bb8c114101fc</t>
  </si>
  <si>
    <t>11f052a6-ee52-5a2e-9085-cf575c214176</t>
  </si>
  <si>
    <t>{"v54Eb1141": "", "univapay-phone-number": "09068906428"}</t>
  </si>
  <si>
    <t>{"customer_name": "山本智子", "customer_email": "tomoyama5546@live.jp", "product_detail_name": "【15分限定特典付き】AIXコンサルタント3日間完全攻略合宿"}</t>
  </si>
  <si>
    <t>{"id_values": ["11f052a6-f67b-3eaa-a4df-bb8c114101fc"], "worldpay_order_id": {"transaction_id": "11f052a6-f67b-3eaa-a4df-bb8c114101fc"}}</t>
  </si>
  <si>
    <t>tomoyama5546@live.jp</t>
  </si>
  <si>
    <t>TOMOKO YAMAMOTO</t>
  </si>
  <si>
    <t>11f052be-5eb5-bf42-89c1-8f2a4a098c8d</t>
  </si>
  <si>
    <t>11f052be-463b-6296-89bd-bb061c9fbd7d</t>
  </si>
  <si>
    <t>{"v54Eb1141": "", "univapay-phone-number": "09020554989"}</t>
  </si>
  <si>
    <t>{"customer_name": "阿曽", "customer_email": "kd1168047@gmail.com", "product_detail_name": "【15分限定特典付き】AIXコンサルタント3日間完全攻略合宿"}</t>
  </si>
  <si>
    <t>{"id_values": ["11f052be-5eb5-bf42-89c1-8f2a4a098c8d"], "worldpay_order_id": {"transaction_id": "11f052be-5eb5-bf42-89c1-8f2a4a098c8d"}}</t>
  </si>
  <si>
    <t>kd1168047@gmail.com</t>
  </si>
  <si>
    <t>SHINSUKE ASO</t>
  </si>
  <si>
    <t>11f052af-ddff-cbbc-a2b3-3bd35bc033d8</t>
  </si>
  <si>
    <t>11f052af-d6a1-776c-a2b0-3b2cc27c08b0</t>
  </si>
  <si>
    <t>{"v54Eb1141": "", "univapay-phone-number": "09034092958"}</t>
  </si>
  <si>
    <t>{"customer_name": "飯塚理恵子", "customer_email": "hinakame888@gmail.com", "product_detail_name": "【15分限定特典付き】AIXコンサルタント3日間完全攻略合宿"}</t>
  </si>
  <si>
    <t>{"id_values": ["11f052af-ddff-cbbc-a2b3-3bd35bc033d8"], "worldpay_order_id": {"transaction_id": "11f052af-ddff-cbbc-a2b3-3bd35bc033d8"}}</t>
  </si>
  <si>
    <t>hinakame888@gmail.com</t>
  </si>
  <si>
    <t>RIEKO IIZUKA</t>
  </si>
  <si>
    <t>11f052b3-ed7e-7c38-bb44-6b0ea334afe7</t>
  </si>
  <si>
    <t>11f052b3-0c8e-d916-80f4-3f50302a70fe</t>
  </si>
  <si>
    <t>{"v54Eb1141": "", "univapay-phone-number": "07041774171"}</t>
  </si>
  <si>
    <t>{"customer_name": "関根清隆", "customer_email": "store@shop.stringslab.com", "product_detail_name": "AIみかみ秘密の部屋（全額返金保証付）"}</t>
  </si>
  <si>
    <t>{"id_values": ["11f052b3-ed7e-7c38-bb44-6b0ea334afe7"], "worldpay_order_id": {"transaction_id": "11f052b3-ed7e-7c38-bb44-6b0ea334afe7"}}</t>
  </si>
  <si>
    <t>store@shop.stringslab.com</t>
  </si>
  <si>
    <t>KIYOTAKA SEKINE</t>
  </si>
  <si>
    <t>11f052b3-12ef-abbe-8f09-a30e9901c200</t>
  </si>
  <si>
    <t>{"customer_name": "関根清隆", "customer_email": "store@shop.stringslab.com", "product_detail_name": "【15分限定特典付き】AIXコンサルタント3日間完全攻略合宿"}</t>
  </si>
  <si>
    <t>{"id_values": ["11f052b3-12ef-abbe-8f09-a30e9901c200"], "worldpay_order_id": {"transaction_id": "11f052b3-12ef-abbe-8f09-a30e9901c200"}}</t>
  </si>
  <si>
    <t>11f052a9-1d8d-021a-8248-2745bc132dfb</t>
  </si>
  <si>
    <t>11f052a9-13f3-88d2-81fc-df6b8c4c89b0</t>
  </si>
  <si>
    <t>{"v54Eb1141": "", "univapay-phone-number": "08088156280"}</t>
  </si>
  <si>
    <t>{"customer_name": "岩本澄都", "customer_email": "sumito.iwamoto@gmail.com", "product_detail_name": "【15分限定特典付き】SNSマーケ完全攻略ダイナマイト合宿"}</t>
  </si>
  <si>
    <t>{"id_values": ["11f052a9-1d8d-021a-8248-2745bc132dfb"], "worldpay_order_id": {"transaction_id": "11f052a9-1d8d-021a-8248-2745bc132dfb"}}</t>
  </si>
  <si>
    <t>sumito.iwamoto@gmail.com</t>
  </si>
  <si>
    <t>SUMITOIWAMOTO</t>
  </si>
  <si>
    <t>11f052bf-bd02-28aa-9c32-5bf4fdd0f13a</t>
  </si>
  <si>
    <t>11f052bf-9e9a-de7a-bb60-bbc61b908d50</t>
  </si>
  <si>
    <t>{"v54Eb1141": "", "univapay-phone-number": "09094665460"}</t>
  </si>
  <si>
    <t>{"customer_name": "児島真奈美", "customer_email": "kojimana317@gmail.com", "product_detail_name": "【15分限定特典付き】AIXコンサルタント3日間完全攻略合宿"}</t>
  </si>
  <si>
    <t>{"id_values": ["3100500245378", "00006", "0204239"], "stratus_transaction_id": {"terminal_id": "3100500245378", "request_number": "00006", "authorization_code": "0204239"}}</t>
  </si>
  <si>
    <t>kojimana317@gmail.com</t>
  </si>
  <si>
    <t>MANAMI KOJIMA</t>
  </si>
  <si>
    <t>11f052a4-4512-57fe-8604-2bec9ca3a8b1</t>
  </si>
  <si>
    <t>11f052a4-3cd3-89be-888d-132e173d03a7</t>
  </si>
  <si>
    <t>{"v54Eb1141": "", "univapay-phone-number": "08035085646"}</t>
  </si>
  <si>
    <t>{"customer_name": "荻原優帆", "customer_email": "youfandiyuan@gmail.com", "product_detail_name": "【15分限定特典付き】AIXコンサルタント3日間完全攻略合宿"}</t>
  </si>
  <si>
    <t>{"id_values": ["11f052a4-4512-57fe-8604-2bec9ca3a8b1"], "worldpay_order_id": {"transaction_id": "11f052a4-4512-57fe-8604-2bec9ca3a8b1"}}</t>
  </si>
  <si>
    <t>youfandiyuan@gmail.com</t>
  </si>
  <si>
    <t>YUHO OGIWARA</t>
  </si>
  <si>
    <t>11f052a0-b751-55f8-981c-7f521c70d5c6</t>
  </si>
  <si>
    <t>11f052a0-afd7-f07a-a84f-3bc4a797e3f4</t>
  </si>
  <si>
    <t>{"v54Eb1141": "", "univapay-phone-number": "09096180347"}</t>
  </si>
  <si>
    <t>{"customer_name": "曽我 裕宣", "customer_email": "Studioshiki153@gmail.com", "product_detail_name": "【15分限定特典付き】AIXコンサルタント3日間完全攻略合宿"}</t>
  </si>
  <si>
    <t>{"id_values": ["3100500245378", "00004", "7548176"], "stratus_transaction_id": {"terminal_id": "3100500245378", "request_number": "00004", "authorization_code": "7548176"}}</t>
  </si>
  <si>
    <t>Studioshiki153@gmail.com</t>
  </si>
  <si>
    <t>HIRINOBUSOGA</t>
  </si>
  <si>
    <t>11f052a0-4b25-fb9a-aac8-e794c437841d</t>
  </si>
  <si>
    <t>11f052a0-438e-5c1a-a83a-ebdcff129a25</t>
  </si>
  <si>
    <t>{"v54Eb1141": "", "univapay-phone-number": "08060021315"}</t>
  </si>
  <si>
    <t>{"customer_name": "越後啓子", "customer_email": "echigo.keiko@gmail.com", "product_detail_name": "【15分限定特典付き】SNSマーケ完全攻略ダイナマイト合宿"}</t>
  </si>
  <si>
    <t>{"id_values": ["3100500245378", "00002", "0103538"], "stratus_transaction_id": {"terminal_id": "3100500245378", "request_number": "00002", "authorization_code": "0103538"}}</t>
  </si>
  <si>
    <t>echigo.keiko@gmail.com</t>
  </si>
  <si>
    <t>KEIKO ECHIGO</t>
  </si>
  <si>
    <t>11f0529c-4109-bea2-ac8d-2f01bd50a892</t>
  </si>
  <si>
    <t>11f0529c-1388-9f02-a85f-433dc1b844c1</t>
  </si>
  <si>
    <t>{"v54Eb1141": "", "univapay-phone-number": "08043286587"}</t>
  </si>
  <si>
    <t>{"customer_name": "RYOTAKAWAHARA", "customer_email": "ryota.000a@gmail.com", "product_detail_name": "AIみかみ秘密の部屋（全額返金保証付）"}</t>
  </si>
  <si>
    <t>{"id_values": ["11f0529c-4109-bea2-ac8d-2f01bd50a892"], "worldpay_order_id": {"transaction_id": "11f0529c-4109-bea2-ac8d-2f01bd50a892"}}</t>
  </si>
  <si>
    <t>ryota.000a@gmail.com</t>
  </si>
  <si>
    <t>RYOTAKWAHARA</t>
  </si>
  <si>
    <t>11f0529c-5163-0da8-84df-035a10519742</t>
  </si>
  <si>
    <t>11f0529c-3838-a1f8-ac85-47d4f7821ac9</t>
  </si>
  <si>
    <t>{"v54Eb1141": "", "univapay-phone-number": "09036331005"}</t>
  </si>
  <si>
    <t>{"customer_name": "渡部沙耶佳", "customer_email": "watanabe.syk@gmail.com", "product_detail_name": "【15分限定特典付き】デザイン限界突破3日間合宿"}</t>
  </si>
  <si>
    <t>{"id_values": ["11f0529c-5163-0da8-84df-035a10519742"], "worldpay_order_id": {"transaction_id": "11f0529c-5163-0da8-84df-035a10519742"}}</t>
  </si>
  <si>
    <t>watanabe.syk@gmail.com</t>
  </si>
  <si>
    <t>SAYAKA WATANABE</t>
  </si>
  <si>
    <t>11f0529c-1ba5-7480-a130-77f7ecfdc0d6</t>
  </si>
  <si>
    <t>{"customer_name": "RYOTAKAWAHARA", "customer_email": "ryota.000a@gmail.com", "product_detail_name": "【15分限定特典付き】AIXコンサルタント3日間完全攻略合宿"}</t>
  </si>
  <si>
    <t>{"id_values": ["11f0529c-1ba5-7480-a130-77f7ecfdc0d6"], "worldpay_order_id": {"transaction_id": "11f0529c-1ba5-7480-a130-77f7ecfdc0d6"}}</t>
  </si>
  <si>
    <t>11f0529b-cadb-1762-b540-afacd305d4e4</t>
  </si>
  <si>
    <t>11f0529b-c409-6f88-b8ae-431528ee5c31</t>
  </si>
  <si>
    <t>{"v54Eb1141": "", "univapay-phone-number": "09068042640"}</t>
  </si>
  <si>
    <t>{"customer_name": "菊地良多", "customer_email": "yoshikazu1986@gmail.com", "product_detail_name": "【15分限定特典付き】SNSマーケ完全攻略ダイナマイト合宿"}</t>
  </si>
  <si>
    <t>{"id_values": ["3100500245378", "00145", "0989127"], "stratus_transaction_id": {"terminal_id": "3100500245378", "request_number": "00145", "authorization_code": "0989127"}}</t>
  </si>
  <si>
    <t>yoshikazu1986@gmail.com</t>
  </si>
  <si>
    <t>YOSHIKAZU KIKUCHI</t>
  </si>
  <si>
    <t>11f05299-5f8d-4b3a-b7d0-d70e7fcf0008</t>
  </si>
  <si>
    <t>11f05299-5899-9658-b7c8-4bafe431fafe</t>
  </si>
  <si>
    <t>{"v4923486A": "", "univapay-phone-number": "08084728219"}</t>
  </si>
  <si>
    <t>{"customer_name": "前田彩斗", "customer_email": "qcaidou@gmail.com", "product_detail_name": "AIみかみ秘密の部屋（全額返金保証付）"}</t>
  </si>
  <si>
    <t>{"id_values": ["11f05299-5f8d-4b3a-b7d0-d70e7fcf0008"], "worldpay_order_id": {"transaction_id": "11f05299-5f8d-4b3a-b7d0-d70e7fcf0008"}}</t>
  </si>
  <si>
    <t>qcaidou@gmail.com</t>
  </si>
  <si>
    <t>11f05299-2f9d-11da-8df3-a30fb3e37647</t>
  </si>
  <si>
    <t>11f05296-35ad-b1ea-ad3b-c3eb7f3efbeb</t>
  </si>
  <si>
    <t>{"v54Eb1141": "", "univapay-phone-number": "09034689303"}</t>
  </si>
  <si>
    <t>{"customer_name": "小田善樹", "customer_email": "ksfnetodango@gmail.com", "product_detail_name": "AIみかみ秘密の部屋（全額返金保証付）"}</t>
  </si>
  <si>
    <t>{"id_values": ["3100500245378", "00143", "0185875"], "stratus_transaction_id": {"terminal_id": "3100500245378", "request_number": "00143", "authorization_code": "0185875"}}</t>
  </si>
  <si>
    <t>ksfnetodango@gmail.com</t>
  </si>
  <si>
    <t>YOSHIKI ODA</t>
  </si>
  <si>
    <t>11f05296-65a5-610e-9335-d72bb3a9236b</t>
  </si>
  <si>
    <t>11f05296-55c6-7106-9e5b-03cb3a36b0a6</t>
  </si>
  <si>
    <t>{"v54Eb1141": "", "univapay-phone-number": "08084728219"}</t>
  </si>
  <si>
    <t>{"customer_name": "前田彩斗", "customer_email": "qcaidou@gmail.com", "product_detail_name": "【15分限定特典付き】AIXコンサルタント3日間完全攻略合宿"}</t>
  </si>
  <si>
    <t>{"id_values": ["11f05296-65a5-610e-9335-d72bb3a9236b"], "worldpay_order_id": {"transaction_id": "11f05296-65a5-610e-9335-d72bb3a9236b"}}</t>
  </si>
  <si>
    <t>AYATO MAEDA</t>
  </si>
  <si>
    <t>11f05296-4308-b682-81e7-136a1f5494aa</t>
  </si>
  <si>
    <t>{"customer_name": "小田善樹", "customer_email": "ksfnetodango@gmail.com", "product_detail_name": "【15分限定特典付き】AIXコンサルタント3日間完全攻略合宿"}</t>
  </si>
  <si>
    <t>{"id_values": ["3100500245378", "00142", "0199210"], "stratus_transaction_id": {"terminal_id": "3100500245378", "request_number": "00142", "authorization_code": "0199210"}}</t>
  </si>
  <si>
    <t>11f05292-fdce-9274-b304-6b0fbc10519c</t>
  </si>
  <si>
    <t>11f05292-dd00-6e0a-bd72-275ec52dd4e7</t>
  </si>
  <si>
    <t>{"v54Eb1141": "", "univapay-phone-number": "09079638817"}</t>
  </si>
  <si>
    <t>{"customer_name": "前田仁太", "customer_email": "pt15036@stud.tumh.ac.jp", "product_detail_name": "【15分限定特典付き】AIXコンサルタント3日間完全攻略合宿"}</t>
  </si>
  <si>
    <t>{"id_values": ["11f05292-fdce-9274-b304-6b0fbc10519c"], "worldpay_order_id": {"transaction_id": "11f05292-fdce-9274-b304-6b0fbc10519c"}}</t>
  </si>
  <si>
    <t>pt15036@stud.tumh.ac.jp</t>
  </si>
  <si>
    <t>JINTA MAEDA</t>
  </si>
  <si>
    <t>11f05290-be50-ee96-bf9a-7b159b58cf3e</t>
  </si>
  <si>
    <t>11f05290-b7bc-79e2-8e6a-ff250e485f64</t>
  </si>
  <si>
    <t>{"v54Eb1141": "", "univapay-phone-number": "09042461884"}</t>
  </si>
  <si>
    <t>{"customer_name": "オイカワトモミ", "customer_email": "o.tomomi0905@gmail.com", "product_detail_name": "【15分限定特典付き】AIXコンサルタント3日間完全攻略合宿"}</t>
  </si>
  <si>
    <t>{"id_values": ["3100500245378", "00139", "0161842"], "stratus_transaction_id": {"terminal_id": "3100500245378", "request_number": "00139", "authorization_code": "0161842"}}</t>
  </si>
  <si>
    <t>o.tomomi0905@gmail.com</t>
  </si>
  <si>
    <t>TOMOMI OIKAWA</t>
  </si>
  <si>
    <t>11f0528f-9569-4dbc-b337-b71f29a293bf</t>
  </si>
  <si>
    <t>11f0528f-6b03-a34c-817a-bf35a8699a09</t>
  </si>
  <si>
    <t>{"v54Eb1141": "", "univapay-phone-number": "08042363826"}</t>
  </si>
  <si>
    <t>{"customer_name": "北村真衣", "customer_email": "m58711445@gmail.com", "product_detail_name": "コンドウハルキ秘密の部屋~購入後1週間以内に限り【全額返金保証付き】~"}</t>
  </si>
  <si>
    <t>{"id_values": ["3100500245378", "00137", "0182552"], "stratus_transaction_id": {"terminal_id": "3100500245378", "request_number": "00137", "authorization_code": "0182552"}}</t>
  </si>
  <si>
    <t>m58711445@gmail.com</t>
  </si>
  <si>
    <t>MAI KITAMURA</t>
  </si>
  <si>
    <t>11f0528f-732d-29d0-817f-33dc72aa16ff</t>
  </si>
  <si>
    <t>{"customer_name": "北村真衣", "customer_email": "m58711445@gmail.com", "product_detail_name": "【15分限定特典付き】デザイン限界突破3日間合宿"}</t>
  </si>
  <si>
    <t>{"id_values": ["3100500245378", "00136", "0174681"], "stratus_transaction_id": {"terminal_id": "3100500245378", "request_number": "00136", "authorization_code": "0174681"}}</t>
  </si>
  <si>
    <t>11f0528d-0408-c0b6-808a-279bc2315e93</t>
  </si>
  <si>
    <t>11f0528c-fcad-0566-8834-67f17f6f0634</t>
  </si>
  <si>
    <t>{"v54Eb1141": "", "univapay-phone-number": "09018452689"}</t>
  </si>
  <si>
    <t>{"customer_name": "室垣貴範", "customer_email": "taaa_cha@icloud.com", "product_detail_name": "【15分限定特典付き】SNSマーケ完全攻略ダイナマイト合宿"}</t>
  </si>
  <si>
    <t>{"id_values": ["11f0528d-0408-c0b6-808a-279bc2315e93"], "worldpay_order_id": {"transaction_id": "11f0528d-0408-c0b6-808a-279bc2315e93"}}</t>
  </si>
  <si>
    <t>taaa_cha@icloud.com</t>
  </si>
  <si>
    <t>TAKANORI MUROGAKI</t>
  </si>
  <si>
    <t>11f05286-5312-81b2-b0c4-b33728804b90</t>
  </si>
  <si>
    <t>11f05286-4896-d094-b0be-d783a22951e3</t>
  </si>
  <si>
    <t>{"v54Eb1141": "", "univapay-phone-number": "09026980896"}</t>
  </si>
  <si>
    <t>{"customer_name": "元木聖満", "customer_email": "masami.20170621@gmail.com", "product_detail_name": "【超特価割引】SNSマーケ完全攻略ダイナマイト合宿"}</t>
  </si>
  <si>
    <t>{"id_values": ["3100500245378", "00133", "0193889"], "stratus_transaction_id": {"terminal_id": "3100500245378", "request_number": "00133", "authorization_code": "0193889"}}</t>
  </si>
  <si>
    <t>masami.20170621@gmail.com</t>
  </si>
  <si>
    <t>MOTOKI MASAMI</t>
  </si>
  <si>
    <t>11f05285-efce-5270-b087-6f7b8cc42671</t>
  </si>
  <si>
    <t>11f05285-04ad-9ecc-a845-67ad5a36bf62</t>
  </si>
  <si>
    <t>{"v54Eb1141": "", "univapay-phone-number": "07035155483"}</t>
  </si>
  <si>
    <t>{"customer_name": "高橋 真輝", "customer_email": "ma.sa.ki.ta.ka.h18@gmail.com", "product_detail_name": "AIみかみ秘密の部屋（全額返金保証付）"}</t>
  </si>
  <si>
    <t>{"id_values": ["11f05285-efce-5270-b087-6f7b8cc42671"], "worldpay_order_id": {"transaction_id": "11f05285-efce-5270-b087-6f7b8cc42671"}}</t>
  </si>
  <si>
    <t>ma.sa.ki.ta.ka.h18@gmail.com</t>
  </si>
  <si>
    <t>MASAKI TAKAHASHI</t>
  </si>
  <si>
    <t>11f05285-16b7-06da-b135-2b5128fc54bc</t>
  </si>
  <si>
    <t>{"customer_name": "高橋 真輝", "customer_email": "ma.sa.ki.ta.ka.h18@gmail.com", "product_detail_name": "【15分限定特典付き】AIXコンサルタント3日間完全攻略合宿"}</t>
  </si>
  <si>
    <t>{"id_values": ["11f05285-16b7-06da-b135-2b5128fc54bc"], "worldpay_order_id": {"transaction_id": "11f05285-16b7-06da-b135-2b5128fc54bc"}}</t>
  </si>
  <si>
    <t>11f05283-b7d6-77a0-a985-83ec90df2f54</t>
  </si>
  <si>
    <t>11f05283-9790-a3b2-a7a8-cbe79530c631</t>
  </si>
  <si>
    <t>{"v54Eb1141": "", "univapay-phone-number": "09057868506"}</t>
  </si>
  <si>
    <t>{"customer_name": "UEBOU MIYUKI", "customer_email": "chyoro@mua.biglobe.ne.jp", "product_detail_name": "【15分限定特典付き】AIXコンサルタント3日間完全攻略合宿"}</t>
  </si>
  <si>
    <t>{"id_values": ["11f05283-b7d6-77a0-a985-83ec90df2f54"], "worldpay_order_id": {"transaction_id": "11f05283-b7d6-77a0-a985-83ec90df2f54"}}</t>
  </si>
  <si>
    <t>chyoro@mua.biglobe.ne.jp</t>
  </si>
  <si>
    <t>MIYUKI KAMIFUSA</t>
  </si>
  <si>
    <t>APLUS CO., LTD</t>
  </si>
  <si>
    <t>11f0527f-fdc5-71ac-91f4-571b3b81a825</t>
  </si>
  <si>
    <t>11f0527f-af79-752a-91cc-5b6d94f007ea</t>
  </si>
  <si>
    <t>{"v54Eb1141": "", "univapay-phone-number": "09078499323"}</t>
  </si>
  <si>
    <t>{"customer_name": "深草 庸介", "customer_email": "shishishiy858@gmail.com", "product_detail_name": "AIみかみ秘密の部屋（全額返金保証付）"}</t>
  </si>
  <si>
    <t>{"id_values": ["3100500245378", "00131", "0170313"], "stratus_transaction_id": {"terminal_id": "3100500245378", "request_number": "00131", "authorization_code": "0170313"}}</t>
  </si>
  <si>
    <t>shishishiy858@gmail.com</t>
  </si>
  <si>
    <t>YOUSUKE FUKAKUSA</t>
  </si>
  <si>
    <t>11f0527f-ba52-fdb8-9fbe-ef9de84deb40</t>
  </si>
  <si>
    <t>{"customer_name": "深草 庸介", "customer_email": "shishishiy858@gmail.com", "product_detail_name": "【15分限定特典付き】AIXコンサルタント3日間完全攻略合宿"}</t>
  </si>
  <si>
    <t>{"id_values": ["3100500245378", "00130", "0190567"], "stratus_transaction_id": {"terminal_id": "3100500245378", "request_number": "00130", "authorization_code": "0190567"}}</t>
  </si>
  <si>
    <t>11f0527e-f9d1-a756-95bc-7b56eb1c693d</t>
  </si>
  <si>
    <t>11f0527e-2639-9188-9ac6-6393a3854693</t>
  </si>
  <si>
    <t>{"v54Eb1141": "", "univapay-phone-number": "08078872798"}</t>
  </si>
  <si>
    <t>{"customer_name": "達師 祖父江", "customer_email": "kansai.malicia@gmail.com", "product_detail_name": "AIみかみ秘密の部屋（全額返金保証付）"}</t>
  </si>
  <si>
    <t>{"id_values": ["11f0527e-f9d1-a756-95bc-7b56eb1c693d"], "worldpay_order_id": {"transaction_id": "11f0527e-f9d1-a756-95bc-7b56eb1c693d"}}</t>
  </si>
  <si>
    <t>kansai.malicia@gmail.com</t>
  </si>
  <si>
    <t>TATSUSHI SOBUE</t>
  </si>
  <si>
    <t>11f0527e-ed02-c6f4-bcf1-47cd8a1c8761</t>
  </si>
  <si>
    <t>11f0527d-b3f8-7d8c-890d-973fe6b38c7c</t>
  </si>
  <si>
    <t>{"v54Eb1141": "", "univapay-phone-number": "09087825675"}</t>
  </si>
  <si>
    <t>{"customer_name": "佐藤めぐみ", "customer_email": "zvn01144@nifty.com", "product_detail_name": "みかみの秘密の部屋 ~購入後1週間以内に限り【全額返金保証付き】~"}</t>
  </si>
  <si>
    <t>{"id_values": ["3100500245378", "00128", "0861955"], "stratus_transaction_id": {"terminal_id": "3100500245378", "request_number": "00128", "authorization_code": "0861955"}}</t>
  </si>
  <si>
    <t>zvn01144@nifty.com</t>
  </si>
  <si>
    <t>MEGUMI SATO</t>
  </si>
  <si>
    <t>11f0527e-2dd8-7ac6-a11d-1faff74c56e1</t>
  </si>
  <si>
    <t>{"customer_name": "達師 祖父江", "customer_email": "kansai.malicia@gmail.com", "product_detail_name": "【15分限定特典付き】AIXコンサルタント3日間完全攻略合宿"}</t>
  </si>
  <si>
    <t>{"id_values": ["11f0527e-2dd8-7ac6-a11d-1faff74c56e1"], "worldpay_order_id": {"transaction_id": "11f0527e-2dd8-7ac6-a11d-1faff74c56e1"}}</t>
  </si>
  <si>
    <t>11f0527d-c70d-cb02-b13b-976b7569a9ac</t>
  </si>
  <si>
    <t>11f0527d-bf89-6774-b927-bb615ddd54ff</t>
  </si>
  <si>
    <t>{"v54Eb1141": "", "univapay-phone-number": "09014270767"}</t>
  </si>
  <si>
    <t>{"customer_name": "山本 洋平", "customer_email": "yoheiyamamoto0910@gmail.com", "product_detail_name": "【15分限定特典付き】AIXコンサルタント3日間完全攻略合宿"}</t>
  </si>
  <si>
    <t>{"id_values": ["11f0527d-c70d-cb02-b13b-976b7569a9ac"], "worldpay_order_id": {"transaction_id": "11f0527d-c70d-cb02-b13b-976b7569a9ac"}}</t>
  </si>
  <si>
    <t>yoheiyamamoto0910@gmail.com</t>
  </si>
  <si>
    <t>YOUHEI YAMAMOTO</t>
  </si>
  <si>
    <t>11f0527d-beff-b312-9efe-5bbb424f585b</t>
  </si>
  <si>
    <t>{"customer_name": "佐藤めぐみ", "customer_email": "zvn01144@nifty.com", "product_detail_name": "【超特価割引】SNSマーケ完全攻略ダイナマイト合宿"}</t>
  </si>
  <si>
    <t>{"id_values": ["3100500245378", "00126", "0660399"], "stratus_transaction_id": {"terminal_id": "3100500245378", "request_number": "00126", "authorization_code": "0660399"}}</t>
  </si>
  <si>
    <t>11f0527c-224d-42e2-9948-53c9843026fb</t>
  </si>
  <si>
    <t>11f05278-0297-7f02-bf3e-471c54bcd82c</t>
  </si>
  <si>
    <t>{"v54Eb1141": "", "univapay-phone-number": "08062470601"}</t>
  </si>
  <si>
    <t>{"customer_name": "平井友貴", "customer_email": "hirarin0601@gmail.com", "product_detail_name": "AIみかみ秘密の部屋（全額返金保証付）"}</t>
  </si>
  <si>
    <t>{"id_values": ["11f0527c-224d-42e2-9948-53c9843026fb"], "worldpay_order_id": {"transaction_id": "11f0527c-224d-42e2-9948-53c9843026fb"}}</t>
  </si>
  <si>
    <t>hirarin0601@gmail.com</t>
  </si>
  <si>
    <t>YUKI HIRAI</t>
  </si>
  <si>
    <t>11f05279-090f-526e-8d04-6754bf7c5e40</t>
  </si>
  <si>
    <t>11f05279-00bc-6c14-bfe7-2338914b4996</t>
  </si>
  <si>
    <t>{"v54Eb1141": "", "univapay-phone-number": "09062280009"}</t>
  </si>
  <si>
    <t>{"customer_name": "三浦明雄", "customer_email": "a09062280009@gmail.com", "product_detail_name": "【15分限定特典付き】AIXコンサルタント3日間完全攻略合宿"}</t>
  </si>
  <si>
    <t>{"id_values": ["11f05279-090f-526e-8d04-6754bf7c5e40"], "worldpay_order_id": {"transaction_id": "11f05279-090f-526e-8d04-6754bf7c5e40"}}</t>
  </si>
  <si>
    <t>a09062280009@gmail.com</t>
  </si>
  <si>
    <t>AKIO MIURA</t>
  </si>
  <si>
    <t>11f05278-0cfa-b248-9245-27466a71aa75</t>
  </si>
  <si>
    <t>{"customer_name": "平井友貴", "customer_email": "hirarin0601@gmail.com", "product_detail_name": "【15分限定特典付き】AIXコンサルタント3日間完全攻略合宿"}</t>
  </si>
  <si>
    <t>{"id_values": ["11f05278-0cfa-b248-9245-27466a71aa75"], "worldpay_order_id": {"transaction_id": "11f05278-0cfa-b248-9245-27466a71aa75"}}</t>
  </si>
  <si>
    <t>11f05277-c503-927a-a4e5-bb2f309de25a</t>
  </si>
  <si>
    <t>11f05276-6d24-938e-8738-9b44799a0fb3</t>
  </si>
  <si>
    <t>{"v54Eb1141": "", "univapay-phone-number": "08043577981"}</t>
  </si>
  <si>
    <t>{"customer_name": "中村みなみ", "customer_email": "minamin.a3a@gmail.com", "product_detail_name": "AIみかみ秘密の部屋（全額返金保証付）"}</t>
  </si>
  <si>
    <t>{"id_values": ["3100500245378", "00120", "0141863"], "stratus_transaction_id": {"terminal_id": "3100500245378", "request_number": "00120", "authorization_code": "0141863"}}</t>
  </si>
  <si>
    <t>minamin.a3a@gmail.com</t>
  </si>
  <si>
    <t>MINAMI NAKAMURA</t>
  </si>
  <si>
    <t>11f05276-74da-aa78-8569-ef1989de2f55</t>
  </si>
  <si>
    <t>{"customer_name": "中村みなみ", "customer_email": "minamin.a3a@gmail.com", "product_detail_name": "【15分限定特典付き】AIXコンサルタント3日間完全攻略合宿"}</t>
  </si>
  <si>
    <t>{"id_values": ["3100500245378", "00119", "0105240"], "stratus_transaction_id": {"terminal_id": "3100500245378", "request_number": "00119", "authorization_code": "0105240"}}</t>
  </si>
  <si>
    <t>11f05273-c906-0dac-91a8-b30f8a654c6c</t>
  </si>
  <si>
    <t>11f05272-7815-9422-9d57-03e7e0c25b28</t>
  </si>
  <si>
    <t>{"v54Eb1141": "", "univapay-phone-number": "08055839207"}</t>
  </si>
  <si>
    <t>{"customer_name": "菊地雄平", "customer_email": "kezotaro@gmail.com", "product_detail_name": "AIみかみ秘密の部屋（全額返金保証付）"}</t>
  </si>
  <si>
    <t>{"id_values": ["11f05273-c906-0dac-91a8-b30f8a654c6c"], "worldpay_order_id": {"transaction_id": "11f05273-c906-0dac-91a8-b30f8a654c6c"}}</t>
  </si>
  <si>
    <t>kezotaro@gmail.com</t>
  </si>
  <si>
    <t>YUHEI KIKUCHI</t>
  </si>
  <si>
    <t>11f05273-9517-0884-89a0-23bed269f8c9</t>
  </si>
  <si>
    <t>11f05273-8d3c-af4c-a712-ab49b31dae7c</t>
  </si>
  <si>
    <t>{"customer_name": "三浦明雄", "customer_email": "a09062280009@gmail.com", "product_detail_name": "【15分限定特典付き】SNSマーケ完全攻略ダイナマイト合宿"}</t>
  </si>
  <si>
    <t>{"id_values": ["11f05273-9517-0884-89a0-23bed269f8c9"], "worldpay_order_id": {"transaction_id": "11f05273-9517-0884-89a0-23bed269f8c9"}}</t>
  </si>
  <si>
    <t>11f05272-801d-2f22-9d6b-872997fcc8f0</t>
  </si>
  <si>
    <t>{"customer_name": "菊地雄平", "customer_email": "kezotaro@gmail.com", "product_detail_name": "【15分限定特典付き】AIXコンサルタント3日間完全攻略合宿"}</t>
  </si>
  <si>
    <t>{"id_values": ["11f05272-801d-2f22-9d6b-872997fcc8f0"], "worldpay_order_id": {"transaction_id": "11f05272-801d-2f22-9d6b-872997fcc8f0"}}</t>
  </si>
  <si>
    <t>11f051b6-26a2-03da-873d-e7e36b1381b8</t>
  </si>
  <si>
    <t>11f051b5-eacd-5468-b89c-f78b2b4abeb7</t>
  </si>
  <si>
    <t>{"v54Eb1141": "", "univapay-phone-number": "09052197370"}</t>
  </si>
  <si>
    <t>{"customer_name": "Naoyuki Seki", "customer_email": "ny.seki@gmail.com", "product_detail_name": "AIみかみ秘密の部屋（全額返金保証付）"}</t>
  </si>
  <si>
    <t>{"id_values": ["11f051b6-26a2-03da-873d-e7e36b1381b8"], "worldpay_order_id": {"transaction_id": "11f051b6-26a2-03da-873d-e7e36b1381b8"}}</t>
  </si>
  <si>
    <t>ny.seki@gmail.com</t>
  </si>
  <si>
    <t>NAOYUKI SEKI</t>
  </si>
  <si>
    <t>11f051b5-fb29-e77c-af65-4ff0c17d3818</t>
  </si>
  <si>
    <t>{"customer_name": "Naoyuki Seki", "customer_email": "ny.seki@gmail.com", "product_detail_name": "【超特価割引】AIXコンサルタント3日間完全攻略合宿"}</t>
  </si>
  <si>
    <t>{"id_values": ["11f051b5-fb29-e77c-af65-4ff0c17d3818"], "worldpay_order_id": {"transaction_id": "11f051b5-fb29-e77c-af65-4ff0c17d3818"}}</t>
  </si>
  <si>
    <t>11f05270-65e3-0822-9428-8786a28bbd82</t>
  </si>
  <si>
    <t>11f05270-5e9e-8960-9d87-db5bb26b0733</t>
  </si>
  <si>
    <t>{"v54Eb1141": "", "univapay-phone-number": "08035610523"}</t>
  </si>
  <si>
    <t>{"customer_name": "森田ゆみ", "customer_email": "babyboo.y.0523@gmail.com", "product_detail_name": "【15分限定特典付き】SNSマーケ完全攻略ダイナマイト合宿"}</t>
  </si>
  <si>
    <t>{"id_values": ["11f05270-65e3-0822-9428-8786a28bbd82"], "worldpay_order_id": {"transaction_id": "11f05270-65e3-0822-9428-8786a28bbd82"}}</t>
  </si>
  <si>
    <t>babyboo.y.0523@gmail.com</t>
  </si>
  <si>
    <t>YUMI MORITA</t>
  </si>
  <si>
    <t>11f0526e-346b-614c-b26f-6bd215466d31</t>
  </si>
  <si>
    <t>11f0526e-2e79-d8b8-9b97-4f3c305a1379</t>
  </si>
  <si>
    <t>{"v54Eb1141": "", "univapay-phone-number": "09030575457"}</t>
  </si>
  <si>
    <t>{"customer_name": "桜井真美", "customer_email": "yunyumi@cocoro.uk", "product_detail_name": "【15分限定特典付き】SNSマーケ完全攻略ダイナマイト合宿"}</t>
  </si>
  <si>
    <t>{"id_values": ["3100500245378", "00117", "0700117"], "stratus_transaction_id": {"terminal_id": "3100500245378", "request_number": "00117", "authorization_code": "0700117"}}</t>
  </si>
  <si>
    <t>yunyumi@cocoro.uk</t>
  </si>
  <si>
    <t>MAMI SAKURAI</t>
  </si>
  <si>
    <t>11f05108-d090-71dc-87b0-f3030512cb08</t>
  </si>
  <si>
    <t>11f05107-f767-7fea-b261-dbe83c02d2ab</t>
  </si>
  <si>
    <t>{"v54Eb1141": "", "univapay-phone-number": "09034144247"}</t>
  </si>
  <si>
    <t>{"customer_name": "松田一也", "customer_email": "damatsu2024ktmt@gmail.com", "product_detail_name": "AIみかみ秘密の部屋（全額返金保証付）"}</t>
  </si>
  <si>
    <t>{"id_values": ["3100500245378", "00129", "0524808"], "stratus_transaction_id": {"terminal_id": "3100500245378", "request_number": "00129", "authorization_code": "0524808"}}</t>
  </si>
  <si>
    <t>damatsu2024ktmt@gmail.com</t>
  </si>
  <si>
    <t>KAZUYA MATSUDA</t>
  </si>
  <si>
    <t>11f05107-ff9a-3b80-949b-7b42113cbfa3</t>
  </si>
  <si>
    <t>{"customer_name": "松田一也", "customer_email": "damatsu2024ktmt@gmail.com", "product_detail_name": "【15分限定特典付き】AIXコンサルタント3日間完全攻略合宿"}</t>
  </si>
  <si>
    <t>{"id_values": ["3100500245378", "00126", "0475780"], "stratus_transaction_id": {"terminal_id": "3100500245378", "request_number": "00126", "authorization_code": "0475780"}}</t>
  </si>
  <si>
    <t>11f0526d-2522-994a-9278-d35de1b037c0</t>
  </si>
  <si>
    <t>11f0526d-1e1a-bd44-9266-2fcce1c620ac</t>
  </si>
  <si>
    <t>{"v54Eb1141": "", "univapay-phone-number": "08039970884"}</t>
  </si>
  <si>
    <t>{"customer_name": "林優斗", "customer_email": "garymrhr.1121@icloud.com", "product_detail_name": "【15分限定特典付き】SNSマーケ完全攻略ダイナマイト合宿"}</t>
  </si>
  <si>
    <t>{"id_values": ["11f0526d-2522-994a-9278-d35de1b037c0"], "worldpay_order_id": {"transaction_id": "11f0526d-2522-994a-9278-d35de1b037c0"}}</t>
  </si>
  <si>
    <t>garymrhr.1121@icloud.com</t>
  </si>
  <si>
    <t>YUTO HAYASHI</t>
  </si>
  <si>
    <t>11f051b3-ae70-1912-ae40-73d38ac94e14</t>
  </si>
  <si>
    <t>11f051b3-831d-47ee-a802-af5d607e0b75</t>
  </si>
  <si>
    <t>{"customer_name": "関 尚之", "customer_email": "ny.seki@gmail.com", "product_detail_name": "AIみかみ秘密の部屋（全額返金保証付）"}</t>
  </si>
  <si>
    <t>{"id_values": ["11f051b3-ae70-1912-ae40-73d38ac94e14"], "worldpay_order_id": {"transaction_id": "11f051b3-ae70-1912-ae40-73d38ac94e14"}}</t>
  </si>
  <si>
    <t>11f051b3-9516-09e0-b255-7341e50252b4</t>
  </si>
  <si>
    <t>{"customer_name": "関 尚之", "customer_email": "ny.seki@gmail.com", "product_detail_name": "【15分限定特典付き】AIXコンサルタント3日間完全攻略合宿"}</t>
  </si>
  <si>
    <t>{"id_values": ["11f051b3-9516-09e0-b255-7341e50252b4"], "worldpay_order_id": {"transaction_id": "11f051b3-9516-09e0-b255-7341e50252b4"}}</t>
  </si>
  <si>
    <t>11f0526b-fad8-1486-90f8-af8345f0e6f0</t>
  </si>
  <si>
    <t>11f0526b-130c-113e-9235-535f99939406</t>
  </si>
  <si>
    <t>{"v54Eb1141": "", "univapay-phone-number": "09061006325"}</t>
  </si>
  <si>
    <t>{"customer_name": "佐藤隼", "customer_email": "suger19toys@gmail.com", "product_detail_name": "みかみの秘密の部屋 ~購入後1週間以内に限り【全額返金保証付き】~"}</t>
  </si>
  <si>
    <t>{"id_values": ["11f0526b-fad8-1486-90f8-af8345f0e6f0"], "worldpay_order_id": {"transaction_id": "11f0526b-fad8-1486-90f8-af8345f0e6f0"}}</t>
  </si>
  <si>
    <t>JUNSATO</t>
  </si>
  <si>
    <t>11f0526b-2a3c-378a-9002-6bff628e12f7</t>
  </si>
  <si>
    <t>{"customer_name": "佐藤隼", "customer_email": "suger19toys@gmail.com", "product_detail_name": "【15分限定特典付き】SNSマーケ完全攻略ダイナマイト合宿"}</t>
  </si>
  <si>
    <t>{"id_values": ["11f0526b-2a3c-378a-9002-6bff628e12f7"], "worldpay_order_id": {"transaction_id": "11f0526b-2a3c-378a-9002-6bff628e12f7"}}</t>
  </si>
  <si>
    <t>11f05165-8d97-a780-91e2-37f114d1da8d</t>
  </si>
  <si>
    <t>11f05165-85ef-0f78-860a-7bc5cf63a740</t>
  </si>
  <si>
    <t>{"v54Eb1141": "", "univapay-phone-number": "08085306109"}</t>
  </si>
  <si>
    <t>{"customer_name": "小河優吾", "customer_email": "wanima2492@icloud.com", "product_detail_name": "【15分限定特典付き】AIXコンサルタント3日間完全攻略合宿"}</t>
  </si>
  <si>
    <t>{"id_values": ["11f05165-8d97-a780-91e2-37f114d1da8d"], "worldpay_order_id": {"transaction_id": "11f05165-8d97-a780-91e2-37f114d1da8d"}}</t>
  </si>
  <si>
    <t>wanima2492@icloud.com</t>
  </si>
  <si>
    <t>OGAWAYUGO</t>
  </si>
  <si>
    <t>11f05269-e69b-ce7e-b89b-5746074ff7f2</t>
  </si>
  <si>
    <t>11f05269-17a2-258c-86ad-93b0f53994a6</t>
  </si>
  <si>
    <t>{"v54Eb1141": "", "univapay-phone-number": "09085841620"}</t>
  </si>
  <si>
    <t>{"customer_name": "諸泉 悦子", "customer_email": "elsie.moro@yahoo.com", "product_detail_name": "コンドウハルキ秘密の部屋~購入後1週間以内に限り【全額返金保証付き】~"}</t>
  </si>
  <si>
    <t>{"id_values": ["11f05269-e69b-ce7e-b89b-5746074ff7f2"], "worldpay_order_id": {"transaction_id": "11f05269-e69b-ce7e-b89b-5746074ff7f2"}}</t>
  </si>
  <si>
    <t>elsie.moro@yahoo.com</t>
  </si>
  <si>
    <t>ETSUKO MOROIZUMI</t>
  </si>
  <si>
    <t>11f0526a-12e2-e4b8-b6e9-17971d0e8ca0</t>
  </si>
  <si>
    <t>11f05269-eebe-5ad6-b8aa-6b68032ba267</t>
  </si>
  <si>
    <t>{"univapay-name": "荒井宏仁", "univapay-link-id": "11f05267-a237-339c-8974-0718cee0e5b5", "univapay-phone-number": "+81 09094453801"}</t>
  </si>
  <si>
    <t>{"id_values": ["3100500245378", "00113", "0385345"], "stratus_transaction_id": {"terminal_id": "3100500245378", "request_number": "00113", "authorization_code": "0385345"}}</t>
  </si>
  <si>
    <t>kirakub007-riku@yahoo.co.jp</t>
  </si>
  <si>
    <t>11f0526a-12cb-d7be-bf89-07ae8de327eb</t>
  </si>
  <si>
    <t>HIRONORI ARAI</t>
  </si>
  <si>
    <t>11f05269-1eed-bf36-bcff-cb362edec39f</t>
  </si>
  <si>
    <t>{"customer_name": "諸泉 悦子", "customer_email": "elsie.moro@yahoo.com", "product_detail_name": "【15分限定特典付き】デザイン限界突破3日間合宿"}</t>
  </si>
  <si>
    <t>{"id_values": ["11f05269-1eed-bf36-bcff-cb362edec39f"], "worldpay_order_id": {"transaction_id": "11f05269-1eed-bf36-bcff-cb362edec39f"}}</t>
  </si>
  <si>
    <t>11f05220-15fc-c460-97e5-4758440658e8</t>
  </si>
  <si>
    <t>11f05220-0e3c-3634-a0c5-8f85c18f1a12</t>
  </si>
  <si>
    <t>{"v54Eb1141": "", "univapay-phone-number": "09057937913"}</t>
  </si>
  <si>
    <t>{"customer_name": "吉川園子", "customer_email": "snk.yskw@gmail.com", "product_detail_name": "【15分限定特典付き】AIXコンサルタント3日間完全攻略合宿"}</t>
  </si>
  <si>
    <t>{"id_values": ["3100500245378", "00044", "0202418"], "stratus_transaction_id": {"terminal_id": "3100500245378", "request_number": "00044", "authorization_code": "0202418"}}</t>
  </si>
  <si>
    <t>snk.yskw@gmail.com</t>
  </si>
  <si>
    <t>SONOKO YOSHIKAWA</t>
  </si>
  <si>
    <t>11f04efd-a644-64b8-a8e0-83e47c111b9b</t>
  </si>
  <si>
    <t>11f04efb-ef45-2528-ba7b-e3eca108a290</t>
  </si>
  <si>
    <t>{"v54Eb1141": "", "univapay-phone-number": "09069019754"}</t>
  </si>
  <si>
    <t>{"customer_name": "三谷恵子", "customer_email": "mitani3k@gmail.com", "product_detail_name": "みかみの秘密の部屋 ~購入後1週間以内に限り【全額返金保証付き】~"}</t>
  </si>
  <si>
    <t>{"id_values": ["3100500245378", "00045", "0101343"], "stratus_transaction_id": {"terminal_id": "3100500245378", "request_number": "00045", "authorization_code": "0101343"}}</t>
  </si>
  <si>
    <t>mitani3k@gmail.com</t>
  </si>
  <si>
    <t>KEIKO MITANI</t>
  </si>
  <si>
    <t>11f05266-768e-1720-b516-4798ea71e694</t>
  </si>
  <si>
    <t>11f05266-7087-3b04-91d1-974dbb0eb0f9</t>
  </si>
  <si>
    <t>{"v54Eb1141": "", "univapay-phone-number": "08033825705"}</t>
  </si>
  <si>
    <t>{"customer_name": "大日方勝弘", "customer_email": "ohigata@arc-academy.net", "product_detail_name": "【15分限定特典付き】AIXコンサルタント3日間完全攻略合宿"}</t>
  </si>
  <si>
    <t>{"id_values": ["3100500245378", "00110", "0998191"], "stratus_transaction_id": {"terminal_id": "3100500245378", "request_number": "00110", "authorization_code": "0998191"}}</t>
  </si>
  <si>
    <t>ohigata@arc-academy.net</t>
  </si>
  <si>
    <t>KATSUHIRO OHIGATA</t>
  </si>
  <si>
    <t>11f05264-96b2-fc8e-875f-3f729f870010</t>
  </si>
  <si>
    <t>11f05264-8e0f-530c-8f83-a74fa26fb455</t>
  </si>
  <si>
    <t>{"v54Eb1141": "", "univapay-phone-number": "08059709803"}</t>
  </si>
  <si>
    <t>{"customer_name": "高橋雄大", "customer_email": "yuta.2.5.2005@gmail.com", "product_detail_name": "【15分限定特典付き】AIXコンサルタント3日間完全攻略合宿"}</t>
  </si>
  <si>
    <t>{"id_values": ["11f05264-96b2-fc8e-875f-3f729f870010"], "worldpay_order_id": {"transaction_id": "11f05264-96b2-fc8e-875f-3f729f870010"}}</t>
  </si>
  <si>
    <t>yuta.2.5.2005@gmail.com</t>
  </si>
  <si>
    <t>YUTA TAKAHASHI</t>
  </si>
  <si>
    <t>11f05264-4f88-8658-86f3-c74167936304</t>
  </si>
  <si>
    <t>11f05264-3215-17a8-97ce-b3ba10f76d5d</t>
  </si>
  <si>
    <t>{"v54Eb1141": "", "univapay-phone-number": "09061954949"}</t>
  </si>
  <si>
    <t>{"customer_name": "大野利英", "customer_email": "toshi--1205@docomo.ne.jp", "product_detail_name": "AIみかみ秘密の部屋（全額返金保証付）"}</t>
  </si>
  <si>
    <t>{"id_values": ["3100500245378", "00108", "0105973"], "stratus_transaction_id": {"terminal_id": "3100500245378", "request_number": "00108", "authorization_code": "0105973"}}</t>
  </si>
  <si>
    <t>toshi--1205@docomo.ne.jp</t>
  </si>
  <si>
    <t>TOSHIHIDE ONO</t>
  </si>
  <si>
    <t>11f05264-39da-c0fa-8ef8-4f4511986186</t>
  </si>
  <si>
    <t>{"customer_name": "大野利英", "customer_email": "toshi--1205@docomo.ne.jp", "product_detail_name": "【15分限定特典付き】AIXコンサルタント3日間完全攻略合宿"}</t>
  </si>
  <si>
    <t>{"id_values": ["3100500245378", "00107", "0142828"], "stratus_transaction_id": {"terminal_id": "3100500245378", "request_number": "00107", "authorization_code": "0142828"}}</t>
  </si>
  <si>
    <t>11f05262-65a6-2474-b1df-8b73648769c1</t>
  </si>
  <si>
    <t>11f05261-9cbc-de54-acd3-47ec78647234</t>
  </si>
  <si>
    <t>{"v54Eb1141": "", "univapay-phone-number": "08014567417"}</t>
  </si>
  <si>
    <t>{"customer_name": "夏原 善治", "customer_email": "bon448bon@gmail.com", "product_detail_name": "AIみかみ秘密の部屋（全額返金保証付）"}</t>
  </si>
  <si>
    <t>{"id_values": ["3100500245378", "00105", "0700105"], "stratus_transaction_id": {"terminal_id": "3100500245378", "request_number": "00105", "authorization_code": "0700105"}}</t>
  </si>
  <si>
    <t>bon448bon@gmail.com</t>
  </si>
  <si>
    <t>YOSHIHARU NATSUHARA</t>
  </si>
  <si>
    <t>11f04fb1-7cd8-fe2c-932a-8bce99d749cc</t>
  </si>
  <si>
    <t>11f04fb0-9c9a-5c7a-9b37-07b55f7b745d</t>
  </si>
  <si>
    <t>{"v54Eb1141": "", "univapay-phone-number": "09089642114"}</t>
  </si>
  <si>
    <t>{"customer_name": "杉山明日香", "customer_email": "asuka0714@gmail.com", "product_detail_name": "みかみの秘密の部屋 ~購入後1週間以内に限り【全額返金保証付き】~"}</t>
  </si>
  <si>
    <t>{"id_values": ["11f04fb1-7cd8-fe2c-932a-8bce99d749cc"], "worldpay_order_id": {"transaction_id": "11f04fb1-7cd8-fe2c-932a-8bce99d749cc"}}</t>
  </si>
  <si>
    <t>asuka0714@gmail.com</t>
  </si>
  <si>
    <t>ASUKA SUGIYAMA</t>
  </si>
  <si>
    <t>11f05261-a1e5-3e94-a28d-f7ce3a42d022</t>
  </si>
  <si>
    <t>{"customer_name": "夏原 善治", "customer_email": "bon448bon@gmail.com", "product_detail_name": "【15分限定特典付き】AIXコンサルタント3日間完全攻略合宿"}</t>
  </si>
  <si>
    <t>{"id_values": ["3100500245378", "00104", "0700104"], "stratus_transaction_id": {"terminal_id": "3100500245378", "request_number": "00104", "authorization_code": "0700104"}}</t>
  </si>
  <si>
    <t>11f05260-0f52-bc92-9037-3341df79eedb</t>
  </si>
  <si>
    <t>11f0525f-eaff-a738-b0d5-7b70cb11598c</t>
  </si>
  <si>
    <t>{"v54Eb1141": "", "univapay-phone-number": "09038184265"}</t>
  </si>
  <si>
    <t>{"customer_name": "吉丸絵里子", "customer_email": "erierip440@gmail.com", "product_detail_name": "【15分限定特典付き】SNSマーケ完全攻略ダイナマイト合宿"}</t>
  </si>
  <si>
    <t>{"id_values": ["11f05260-0f52-bc92-9037-3341df79eedb"], "worldpay_order_id": {"transaction_id": "11f05260-0f52-bc92-9037-3341df79eedb"}}</t>
  </si>
  <si>
    <t>erierip440@gmail.com</t>
  </si>
  <si>
    <t>ERIKO YOSHIMARU</t>
  </si>
  <si>
    <t>11f0525e-f917-4a70-8d8a-f7923d0eb4e1</t>
  </si>
  <si>
    <t>11f0525e-f269-9228-8d81-fbc24a6725fe</t>
  </si>
  <si>
    <t>{"v4923486A": "", "univapay-phone-number": "08091453011"}</t>
  </si>
  <si>
    <t>{"customer_name": "三尾篤史", "customer_email": "yymion@gmail.com", "product_detail_name": "AIみかみ秘密の部屋（全額返金保証付）"}</t>
  </si>
  <si>
    <t>{"id_values": ["11f0525e-f917-4a70-8d8a-f7923d0eb4e1"], "worldpay_order_id": {"transaction_id": "11f0525e-f917-4a70-8d8a-f7923d0eb4e1"}}</t>
  </si>
  <si>
    <t>yymion@gmail.com</t>
  </si>
  <si>
    <t>ATSUSHI MIO</t>
  </si>
  <si>
    <t>11f0525d-d10b-bcec-9470-6b6702faebd2</t>
  </si>
  <si>
    <t>11f0525d-c53e-7c56-9fa8-33518a4ef4b5</t>
  </si>
  <si>
    <t>{"v54Eb1141": "", "univapay-phone-number": "08091453011"}</t>
  </si>
  <si>
    <t>{"customer_name": "三尾篤史", "customer_email": "yymion@gmail.com", "product_detail_name": "【超特価割引】AIXコンサルタント3日間完全攻略合宿"}</t>
  </si>
  <si>
    <t>{"id_values": ["11f0525d-d10b-bcec-9470-6b6702faebd2"], "worldpay_order_id": {"transaction_id": "11f0525d-d10b-bcec-9470-6b6702faebd2"}}</t>
  </si>
  <si>
    <t>11f0525c-58b0-51f0-ad79-0f990bd96210</t>
  </si>
  <si>
    <t>11f0525c-51b7-dc92-b331-c3f2e0305611</t>
  </si>
  <si>
    <t>{"v54Eb1141": "", "univapay-phone-number": "09012582778"}</t>
  </si>
  <si>
    <t>{"customer_name": "YUSHI MATSMOTO", "customer_email": "ego8ego@gmail.com", "product_detail_name": "【15分限定特典付き】AIXコンサルタント3日間完全攻略合宿"}</t>
  </si>
  <si>
    <t>{"id_values": ["3100500245378", "00096", "0161651"], "stratus_transaction_id": {"terminal_id": "3100500245378", "request_number": "00096", "authorization_code": "0161651"}}</t>
  </si>
  <si>
    <t>ego8ego@gmail.com</t>
  </si>
  <si>
    <t>YUSHI MATSMOTO</t>
  </si>
  <si>
    <t>11f05254-c898-7860-96ed-3720fdff2bd7</t>
  </si>
  <si>
    <t>11f05254-becd-f8be-a574-07f23e80773d</t>
  </si>
  <si>
    <t>{"v4923486A": "", "univapay-phone-number": "09010044654"}</t>
  </si>
  <si>
    <t>{"customer_name": "渡部洋三", "customer_email": "ss.besttime@nifty.com", "product_detail_name": "AIみかみ秘密の部屋（全額返金保証）"}</t>
  </si>
  <si>
    <t>{"id_values": ["11f05254-c898-7860-96ed-3720fdff2bd7"], "worldpay_order_id": {"transaction_id": "11f05254-c898-7860-96ed-3720fdff2bd7"}}</t>
  </si>
  <si>
    <t>ss.besttime@nifty.com</t>
  </si>
  <si>
    <t>YOZO WATANABE</t>
  </si>
  <si>
    <t>11f04f77-e341-608a-a76a-ebecf7517b51</t>
  </si>
  <si>
    <t>11f04f75-fc3d-ffbe-895c-f304b88c0777</t>
  </si>
  <si>
    <t>{"v54Eb1141": "", "univapay-phone-number": "09066079400"}</t>
  </si>
  <si>
    <t>{"customer_name": "名倉建一", "customer_email": "kkams1211@ezweb.ne.jp", "product_detail_name": "AIみかみ秘密の部屋（全額返金保証付）"}</t>
  </si>
  <si>
    <t>{"id_values": ["3100500245378", "00104", "0437719"], "stratus_transaction_id": {"terminal_id": "3100500245378", "request_number": "00104", "authorization_code": "0437719"}}</t>
  </si>
  <si>
    <t>谷口対応</t>
  </si>
  <si>
    <t>kkams1211@ezweb.ne.jp</t>
  </si>
  <si>
    <t>KENICHI MAKURA</t>
  </si>
  <si>
    <t>11f04f76-243b-2668-b5ec-bbcda383cb61</t>
  </si>
  <si>
    <t>{"customer_name": "名倉建一", "customer_email": "kkams1211@ezweb.ne.jp", "product_detail_name": "【15分限定特典付き】AIXコンサルタント3日間完全攻略合宿"}</t>
  </si>
  <si>
    <t>{"id_values": ["3100500245378", "00103", "0426547"], "stratus_transaction_id": {"terminal_id": "3100500245378", "request_number": "00103", "authorization_code": "0426547"}}</t>
  </si>
  <si>
    <t>11f0524f-772c-b9c8-bfb2-53f5589d4f3a</t>
  </si>
  <si>
    <t>11f0524f-6ff1-af42-a507-4f528415a42d</t>
  </si>
  <si>
    <t>{"v54Eb1141": "", "univapay-phone-number": "08091032528"}</t>
  </si>
  <si>
    <t>{"customer_name": "古川奈美", "customer_email": "wee.622@icloud.com", "product_detail_name": "【15分限定特典付き】SNSマーケ完全攻略ダイナマイト合宿"}</t>
  </si>
  <si>
    <t>{"id_values": ["3100500245378", "00086", "0149514"], "stratus_transaction_id": {"terminal_id": "3100500245378", "request_number": "00086", "authorization_code": "0149514"}}</t>
  </si>
  <si>
    <t>wee.622@icloud.com</t>
  </si>
  <si>
    <t>NAMI FURUKAWA</t>
  </si>
  <si>
    <t>11f05226-2ccb-dcfc-928b-8f814e8fe41f</t>
  </si>
  <si>
    <t>11f05225-239a-4dd6-abee-a7b1bd1ab2e7</t>
  </si>
  <si>
    <t>{"v54Eb1141": "", "univapay-phone-number": "09059744717"}</t>
  </si>
  <si>
    <t>{"customer_name": "村岡和哉", "customer_email": "maiki20111116@gmail.com", "product_detail_name": "みかみの秘密の部屋 ~購入後1週間以内に限り【全額返金保証付き】~"}</t>
  </si>
  <si>
    <t>{"id_values": ["11f05226-2ccb-dcfc-928b-8f814e8fe41f"], "worldpay_order_id": {"transaction_id": "11f05226-2ccb-dcfc-928b-8f814e8fe41f"}}</t>
  </si>
  <si>
    <t>maiki20111116@gmail.com</t>
  </si>
  <si>
    <t>KAZUYA MURAOKA</t>
  </si>
  <si>
    <t>11f0524f-d671-784c-a551-0b0898103c9e</t>
  </si>
  <si>
    <t>11f0524f-cd2b-2580-a311-0f69f244cbac</t>
  </si>
  <si>
    <t>{"v54Eb1141": "", "univapay-phone-number": "09080270324"}</t>
  </si>
  <si>
    <t>{"customer_name": "石田風薫", "customer_email": "reve0325@docomo.ne.jp", "product_detail_name": "【15分限定特典付き】SNSマーケ完全攻略ダイナマイト合宿"}</t>
  </si>
  <si>
    <t>{"id_values": ["3100500245378", "00088", "0121208"], "stratus_transaction_id": {"terminal_id": "3100500245378", "request_number": "00088", "authorization_code": "0121208"}}</t>
  </si>
  <si>
    <t>reve0325@docomo.ne.jp</t>
  </si>
  <si>
    <t>FUKA ISHIDA</t>
  </si>
  <si>
    <t>11f0524a-7b8f-891e-bc6f-07dc88ff7241</t>
  </si>
  <si>
    <t>11f05249-2b5b-4524-b377-df739e36ee8b</t>
  </si>
  <si>
    <t>{"v54Eb1141": "", "univapay-phone-number": "09082551410"}</t>
  </si>
  <si>
    <t>{"customer_name": "Nakano Takayuki", "customer_email": "infil.nakano@gmail.com", "product_detail_name": "AIみかみ秘密の部屋（全額返金保証付）"}</t>
  </si>
  <si>
    <t>{"id_values": ["11f0524a-7b8f-891e-bc6f-07dc88ff7241"], "worldpay_order_id": {"transaction_id": "11f0524a-7b8f-891e-bc6f-07dc88ff7241"}}</t>
  </si>
  <si>
    <t>infil.nakano@gmail.com</t>
  </si>
  <si>
    <t>TAKAYUKI NAKANO</t>
  </si>
  <si>
    <t>11f0524a-ab1a-0c2c-acac-173317e8ffe4</t>
  </si>
  <si>
    <t>11f0524a-90d3-a198-8a8e-8ff244d553fa</t>
  </si>
  <si>
    <t>{"v54Eb1141": "", "univapay-phone-number": "09041598270"}</t>
  </si>
  <si>
    <t>{"customer_name": "小松翠", "customer_email": "noco.create.noco@gmail.com", "product_detail_name": "【15分限定特典付き】デザイン限界突破3日間合宿"}</t>
  </si>
  <si>
    <t>{"id_values": ["11f0524a-ab1a-0c2c-acac-173317e8ffe4"], "worldpay_order_id": {"transaction_id": "11f0524a-ab1a-0c2c-acac-173317e8ffe4"}}</t>
  </si>
  <si>
    <t>noco.create.noco@gmail.com</t>
  </si>
  <si>
    <t>MIDORI KOMATSU</t>
  </si>
  <si>
    <t>11f05249-d09a-9616-ac0b-173a96c455b4</t>
  </si>
  <si>
    <t>11f05249-b33c-5bf4-abf1-dbfaaaafb8ee</t>
  </si>
  <si>
    <t>{"v54Eb1141": "", "univapay-phone-number": "08033915916"}</t>
  </si>
  <si>
    <t>{"customer_name": "建部弘志", "customer_email": "sugoi@docomo.ne.jp", "product_detail_name": "【15分限定特典付き】AIXコンサルタント3日間完全攻略合宿"}</t>
  </si>
  <si>
    <t>{"id_values": ["11f05249-d09a-9616-ac0b-173a96c455b4"], "worldpay_order_id": {"transaction_id": "11f05249-d09a-9616-ac0b-173a96c455b4"}}</t>
  </si>
  <si>
    <t>sugoi@docomo.ne.jp</t>
  </si>
  <si>
    <t>HIROSHI TATEBE</t>
  </si>
  <si>
    <t>11f04c42-d762-e8d4-aabc-e38a531bd918</t>
  </si>
  <si>
    <t>11f04c42-cd8d-e4a8-9137-f7b5081f7469</t>
  </si>
  <si>
    <t>{"v4923486A": "", "univapay-phone-number": "09087346172"}</t>
  </si>
  <si>
    <t>{"customer_name": "長塚裕幸", "customer_email": "hiro16n@gmail.com", "product_detail_name": "AIみかみ秘密の部屋（全額返金保証付）"}</t>
  </si>
  <si>
    <t>{"id_values": ["11f04c42-d762-e8d4-aabc-e38a531bd918"], "worldpay_order_id": {"transaction_id": "11f04c42-d762-e8d4-aabc-e38a531bd918"}}</t>
  </si>
  <si>
    <t>佐々木対応</t>
  </si>
  <si>
    <t>hiro16n@gmail.com</t>
  </si>
  <si>
    <t>HIROYUKI NAGATSUKA</t>
  </si>
  <si>
    <t>11f05249-5974-0b08-bb8f-77e84a1c1ccb</t>
  </si>
  <si>
    <t>{"customer_name": "Nakano Takayuki", "customer_email": "infil.nakano@gmail.com", "product_detail_name": "【15分限定特典付き】AIXコンサルタント3日間完全攻略合宿"}</t>
  </si>
  <si>
    <t>{"id_values": ["11f05249-5974-0b08-bb8f-77e84a1c1ccb"], "worldpay_order_id": {"transaction_id": "11f05249-5974-0b08-bb8f-77e84a1c1ccb"}}</t>
  </si>
  <si>
    <t>11f05248-7594-8ec6-b6c4-5fb76bebd3a8</t>
  </si>
  <si>
    <t>11f05248-6e08-31ee-8d79-5b4de224c322</t>
  </si>
  <si>
    <t>{"v54Eb1141": "", "univapay-phone-number": "08018031818"}</t>
  </si>
  <si>
    <t>{"customer_name": "宍戸玉江", "customer_email": "gyoku123@gmail.com", "product_detail_name": "【15分限定特典付き】AIXコンサルタント3日間完全攻略合宿"}</t>
  </si>
  <si>
    <t>{"id_values": ["3100500245378", "00084", "0562061"], "stratus_transaction_id": {"terminal_id": "3100500245378", "request_number": "00084", "authorization_code": "0562061"}}</t>
  </si>
  <si>
    <t>gyoku123@gmail.com</t>
  </si>
  <si>
    <t>TAMAE SHISHIDO</t>
  </si>
  <si>
    <t>JAL CARD SUICA</t>
  </si>
  <si>
    <t>11f05243-c317-4422-ab63-d76fed4fe129</t>
  </si>
  <si>
    <t>11f05241-9fc6-190a-8ddb-e77fde2f8e81</t>
  </si>
  <si>
    <t>{"v54Eb1141": "", "univapay-phone-number": "08048511110"}</t>
  </si>
  <si>
    <t>{"customer_name": "赤坂和", "customer_email": "15sumika15@gmail.com", "product_detail_name": "AIみかみ秘密の部屋（全額返金保証付）"}</t>
  </si>
  <si>
    <t>{"id_values": ["3100500245378", "00082", "0700082"], "stratus_transaction_id": {"terminal_id": "3100500245378", "request_number": "00082", "authorization_code": "0700082"}}</t>
  </si>
  <si>
    <t>15sumika15@gmail.com</t>
  </si>
  <si>
    <t>KAZUKO AKASAKA</t>
  </si>
  <si>
    <t>11f05242-2a14-4fe6-8e8f-ef5e12ba9b62</t>
  </si>
  <si>
    <t>{"customer_name": "西村慎太郎", "customer_email": "nyankobo.222@gmail.com", "product_detail_name": "【15分限定特典付き】AIXコンサルタント3日間完全攻略合宿"}</t>
  </si>
  <si>
    <t>11f05241-a6a9-78ac-9f40-b3bdb1ca867b</t>
  </si>
  <si>
    <t>{"customer_name": "赤坂和", "customer_email": "15sumika15@gmail.com", "product_detail_name": "【15分限定特典付き】AIXコンサルタント3日間完全攻略合宿"}</t>
  </si>
  <si>
    <t>11f0523f-5a5f-bbc0-b2e3-efffe6f8619e</t>
  </si>
  <si>
    <t>11f0523e-639a-472e-b6ba-aff9853e270e</t>
  </si>
  <si>
    <t>{"v54Eb1141": "", "univapay-phone-number": "08083603425"}</t>
  </si>
  <si>
    <t>{"customer_name": "與那覇和柾", "customer_email": "kazumay829150@gmail.com", "product_detail_name": "AIみかみ秘密の部屋（全額返金保証付）"}</t>
  </si>
  <si>
    <t>{"id_values": ["3100500245378", "00076", "0563429"], "stratus_transaction_id": {"terminal_id": "3100500245378", "request_number": "00076", "authorization_code": "0563429"}}</t>
  </si>
  <si>
    <t>kazumay829150@gmail.com</t>
  </si>
  <si>
    <t>KAZUMA YONAHA</t>
  </si>
  <si>
    <t>11f0523e-edb0-1560-9c91-ef629d825997</t>
  </si>
  <si>
    <t>11f0523e-e7a9-e0ba-a881-8394cd14f9bb</t>
  </si>
  <si>
    <t>{"v54Eb1141": "", "univapay-phone-number": "09045770428"}</t>
  </si>
  <si>
    <t>{"customer_name": "澤田典子", "customer_email": "moex2.13.ram@gmail.com", "product_detail_name": "【15分限定特典付き】AIXコンサルタント3日間完全攻略合宿"}</t>
  </si>
  <si>
    <t>{"id_values": ["3100500245378", "00075", "0700075"], "stratus_transaction_id": {"terminal_id": "3100500245378", "request_number": "00075", "authorization_code": "0700075"}}</t>
  </si>
  <si>
    <t>moex2.13.ram@gmail.com</t>
  </si>
  <si>
    <t>NORIKO SAWADA</t>
  </si>
  <si>
    <t>11f0523e-6b5b-9f58-a77d-a329b6933784</t>
  </si>
  <si>
    <t>{"customer_name": "與那覇和柾", "customer_email": "kazumay829150@gmail.com", "product_detail_name": "【超特価割引】AIXコンサルタント3日間完全攻略合宿"}</t>
  </si>
  <si>
    <t>{"id_values": ["3100500245378", "00073", "0581417"], "stratus_transaction_id": {"terminal_id": "3100500245378", "request_number": "00073", "authorization_code": "0581417"}}</t>
  </si>
  <si>
    <t>11f05238-7ee8-0094-98db-cf0950aec887</t>
  </si>
  <si>
    <t>11f05238-76ac-7f2c-90fb-eb1eafdbe576</t>
  </si>
  <si>
    <t>{"v54Eb1141": "", "univapay-phone-number": "08019141737"}</t>
  </si>
  <si>
    <t>{"customer_name": "山上 和美", "customer_email": "r2s2.pp39@icloud.com", "product_detail_name": "【15分限定特典付き】AIXコンサルタント3日間完全攻略合宿"}</t>
  </si>
  <si>
    <t>{"id_values": ["3100500245378", "00070", "0119782"], "stratus_transaction_id": {"terminal_id": "3100500245378", "request_number": "00070", "authorization_code": "0119782"}}</t>
  </si>
  <si>
    <t>r2s2.pp39@icloud.com</t>
  </si>
  <si>
    <t>KAZUMI YAMAGAMI</t>
  </si>
  <si>
    <t>11f0518a-841e-fc42-afa0-2b594fa57cf4</t>
  </si>
  <si>
    <t>11f0518a-3e35-800c-a174-df3d1cb650af</t>
  </si>
  <si>
    <t>{"v54Eb1141": "", "univapay-phone-number": "08045199505"}</t>
  </si>
  <si>
    <t>{"customer_name": "日野颯太", "customer_email": "riyesouta@gmail.com", "product_detail_name": "【15分限定特典付き】AIXコンサルタント3日間完全攻略合宿"}</t>
  </si>
  <si>
    <t>{"id_values": ["3100500245378", "00084", "0754895"], "stratus_transaction_id": {"terminal_id": "3100500245378", "request_number": "00084", "authorization_code": "0754895"}}</t>
  </si>
  <si>
    <t>riyesouta@gmail.com</t>
  </si>
  <si>
    <t>SOTA HINO</t>
  </si>
  <si>
    <t>11f0518c-1db8-2d6e-b4c0-8b89f5751e7d</t>
  </si>
  <si>
    <t>{"customer_name": "日野颯太", "customer_email": "riyesouta@gmail.com", "product_detail_name": "AIみかみ秘密の部屋（全額返金保証付）"}</t>
  </si>
  <si>
    <t>{"id_values": ["3100500245378", "00086", "0773289"], "stratus_transaction_id": {"terminal_id": "3100500245378", "request_number": "00086", "authorization_code": "0773289"}}</t>
  </si>
  <si>
    <t>11f051b3-eddc-a444-ae1d-eb7b496c0bd9</t>
  </si>
  <si>
    <t>11f051b2-d347-aaee-864a-1f30f31d6d6b</t>
  </si>
  <si>
    <t>{"v54Eb1141": "", "univapay-phone-number": "08043585925"}</t>
  </si>
  <si>
    <t>{"customer_name": "佐藤亮太", "customer_email": "ryota6228@gmail.com", "product_detail_name": "みかみの秘密の部屋 ~購入後1週間以内に限り【全額返金保証付き】~"}</t>
  </si>
  <si>
    <t>{"id_values": ["11f051b3-eddc-a444-ae1d-eb7b496c0bd9"], "worldpay_order_id": {"transaction_id": "11f051b3-eddc-a444-ae1d-eb7b496c0bd9"}}</t>
  </si>
  <si>
    <t>ryota6228@gmail.com</t>
  </si>
  <si>
    <t>RYOTA SATO</t>
  </si>
  <si>
    <t>11f051bf-bac1-ebda-ad48-4f16e89f1bc4</t>
  </si>
  <si>
    <t>11f051bf-9c7e-74ae-8e40-db2aec69ae74</t>
  </si>
  <si>
    <t>{"v54Eb1141": "", "univapay-phone-number": "08088863627"}</t>
  </si>
  <si>
    <t>{"customer_name": "福岡 照平", "customer_email": "shohei1999052499@gmail.com", "product_detail_name": "【15分限定特典付き】SNSマーケ完全攻略ダイナマイト合宿"}</t>
  </si>
  <si>
    <t>{"id_values": ["11f051bf-bac1-ebda-ad48-4f16e89f1bc4"], "worldpay_order_id": {"transaction_id": "11f051bf-bac1-ebda-ad48-4f16e89f1bc4"}}</t>
  </si>
  <si>
    <t>shohei1999052499@gmail.com</t>
  </si>
  <si>
    <t>SHOHEI FUKUOKA</t>
  </si>
  <si>
    <t>11f051c1-6877-fd9a-bb66-2ff7124f670b</t>
  </si>
  <si>
    <t>11f051c1-4abf-a0b4-ac34-d7470cfb8d97</t>
  </si>
  <si>
    <t>{"v4923486A": "", "univapay-phone-number": "08088863627"}</t>
  </si>
  <si>
    <t>{"customer_name": "福岡 照平", "customer_email": "shohei1999052499@gmail.com", "product_detail_name": "みかみの秘密の部屋 ~購入後1週間以内に限り【全額返金保証付き】~"}</t>
  </si>
  <si>
    <t>{"id_values": ["11f051c1-6877-fd9a-bb66-2ff7124f670b"], "worldpay_order_id": {"transaction_id": "11f051c1-6877-fd9a-bb66-2ff7124f670b"}}</t>
  </si>
  <si>
    <t>11f04fd1-8b00-4a9e-8f39-771f4e45ba05</t>
  </si>
  <si>
    <t>11f04fd1-83ae-0f10-ba50-f7b26c275fc2</t>
  </si>
  <si>
    <t>{"v54Eb1141": "", "univapay-phone-number": "07085368203"}</t>
  </si>
  <si>
    <t>{"customer_name": "園田夏香", "customer_email": "natsukam@hotmail.com", "product_detail_name": "【超特価割引】AIXコンサルタント3日間完全攻略合宿"}</t>
  </si>
  <si>
    <t>{"id_values": ["3100500245378", "00068", "0120616"], "stratus_transaction_id": {"terminal_id": "3100500245378", "request_number": "00068", "authorization_code": "0120616"}}</t>
  </si>
  <si>
    <t>natsukam@hotmail.com</t>
  </si>
  <si>
    <t>NATSUKA SONODA</t>
  </si>
  <si>
    <t>11f050fd-9b27-d39c-99fb-1b1974514ad3</t>
  </si>
  <si>
    <t>11f050fc-3d6b-ad74-9975-83343927db1e</t>
  </si>
  <si>
    <t>{"v54Eb1141": "", "univapay-phone-number": "08041533473"}</t>
  </si>
  <si>
    <t>{"customer_name": "平田まりこ", "customer_email": "hiratama0804@gmail.com", "product_detail_name": "AIみかみ秘密の部屋（全額返金保証付）"}</t>
  </si>
  <si>
    <t>{"id_values": ["11f050fd-9b27-d39c-99fb-1b1974514ad3"], "worldpay_order_id": {"transaction_id": "11f050fd-9b27-d39c-99fb-1b1974514ad3"}}</t>
  </si>
  <si>
    <t>hiratama0804@gmail.com</t>
  </si>
  <si>
    <t>MARIKO HIRATA</t>
  </si>
  <si>
    <t>11f051dc-5cfd-3c3a-8387-53440345e174</t>
  </si>
  <si>
    <t>11f051dc-36c0-43fa-b5fd-db8a9e0f9d57</t>
  </si>
  <si>
    <t>{"v54Eb1141": "", "univapay-phone-number": "07083516943"}</t>
  </si>
  <si>
    <t>{"customer_name": "伊藤将悟", "customer_email": "shogotaro20061214@gmail.com", "product_detail_name": "みかみの秘密の部屋 ~購入後1週間以内に限り【全額返金保証付き】~"}</t>
  </si>
  <si>
    <t>{"id_values": ["3100500245378", "00007", "0175028"], "stratus_transaction_id": {"terminal_id": "3100500245378", "request_number": "00007", "authorization_code": "0175028"}}</t>
  </si>
  <si>
    <t>shogotaro20061214@gmail.com</t>
  </si>
  <si>
    <t>SHOGO ITO</t>
  </si>
  <si>
    <t>11f05227-2834-b4a6-9fd7-d30f60fd5464</t>
  </si>
  <si>
    <t>11f05227-1f13-b07a-b40a-abaf5c20ed07</t>
  </si>
  <si>
    <t>{"v54Eb1141": "", "univapay-phone-number": "09052056193"}</t>
  </si>
  <si>
    <t>{"customer_name": "清水迪子", "customer_email": "rouge1899@gmail.com", "product_detail_name": "【超特価割引】SNSマーケ完全攻略ダイナマイト合宿"}</t>
  </si>
  <si>
    <t>{"id_values": ["3100500245378", "00064", "0122891"], "stratus_transaction_id": {"terminal_id": "3100500245378", "request_number": "00064", "authorization_code": "0122891"}}</t>
  </si>
  <si>
    <t>rouge1899@gmail.com</t>
  </si>
  <si>
    <t>MICHIKOSHIMIZU</t>
  </si>
  <si>
    <t>11f05225-4069-5b78-91fa-b395faa2c2a8</t>
  </si>
  <si>
    <t>{"customer_name": "村岡和哉", "customer_email": "maiki20111116@gmail.com", "product_detail_name": "【15分限定特典付き】SNSマーケ完全攻略ダイナマイト合宿"}</t>
  </si>
  <si>
    <t>{"id_values": ["11f05225-4069-5b78-91fa-b395faa2c2a8"], "worldpay_order_id": {"transaction_id": "11f05225-4069-5b78-91fa-b395faa2c2a8"}}</t>
  </si>
  <si>
    <t>11f05222-6271-1556-bed3-d3f358497aaa</t>
  </si>
  <si>
    <t>11f05221-0de6-3bd4-b83c-9bd7250877c8</t>
  </si>
  <si>
    <t>{"v54Eb1141": "", "univapay-phone-number": "08060670253"}</t>
  </si>
  <si>
    <t>{"customer_name": "布施貴晃", "customer_email": "fusetakaakidesu@gmail.com", "product_detail_name": "みかみの秘密の部屋 ~購入後1週間以内に限り【全額返金保証付き】~"}</t>
  </si>
  <si>
    <t>{"id_values": ["3100500245378", "00062", "0700062"], "stratus_transaction_id": {"terminal_id": "3100500245378", "request_number": "00062", "authorization_code": "0700062"}}</t>
  </si>
  <si>
    <t>fusetakaakidesu@gmail.com</t>
  </si>
  <si>
    <t>TAKAAKI FUSE</t>
  </si>
  <si>
    <t>11f05221-cee0-dc72-be6e-7393e71c30bb</t>
  </si>
  <si>
    <t>11f05221-c938-ec56-be69-ff9bc0d49e59</t>
  </si>
  <si>
    <t>{"v54Eb1141": "", "univapay-phone-number": "09010352937"}</t>
  </si>
  <si>
    <t>{"customer_name": "須田玲奈", "customer_email": "sudare017@gmail.com", "product_detail_name": "【15分限定特典付き】AIXコンサルタント3日間完全攻略合宿"}</t>
  </si>
  <si>
    <t>{"id_values": ["11f05221-cee0-dc72-be6e-7393e71c30bb"], "worldpay_order_id": {"transaction_id": "11f05221-cee0-dc72-be6e-7393e71c30bb"}}</t>
  </si>
  <si>
    <t>sudare017@gmail.com</t>
  </si>
  <si>
    <t>REINA SUDA</t>
  </si>
  <si>
    <t>11f05221-4e2e-5ae6-b860-0feabde17eb4</t>
  </si>
  <si>
    <t>11f05221-1fa7-ae66-ae07-dfabe03bb19b</t>
  </si>
  <si>
    <t>{"v54Eb1141": "", "univapay-phone-number": "09061323664"}</t>
  </si>
  <si>
    <t>{"customer_name": "柏美香", "customer_email": "mikahan.tenoributa@gmail.com", "product_detail_name": "【15分限定特典付き】AIXコンサルタント3日間完全攻略合宿"}</t>
  </si>
  <si>
    <t>{"id_values": ["11f05221-4e2e-5ae6-b860-0feabde17eb4"], "worldpay_order_id": {"transaction_id": "11f05221-4e2e-5ae6-b860-0feabde17eb4"}}</t>
  </si>
  <si>
    <t>mikahan.tenoributa@gmail.com</t>
  </si>
  <si>
    <t>MIKA KASHIWA</t>
  </si>
  <si>
    <t>11f05221-1625-26a2-ae00-bbbe777aa351</t>
  </si>
  <si>
    <t>{"customer_name": "布施貴晃", "customer_email": "fusetakaakidesu@gmail.com", "product_detail_name": "【15分限定特典付き】SNSマーケ完全攻略ダイナマイト合宿"}</t>
  </si>
  <si>
    <t>{"id_values": ["3100500245378", "00061", "0700061"], "stratus_transaction_id": {"terminal_id": "3100500245378", "request_number": "00061", "authorization_code": "0700061"}}</t>
  </si>
  <si>
    <t>11f05220-c507-380a-adc1-b3e062c9acc2</t>
  </si>
  <si>
    <t>11f05220-b570-ba74-a139-dbb90ca12558</t>
  </si>
  <si>
    <t>{"v54Eb1141": "", "univapay-phone-number": "09056037215"}</t>
  </si>
  <si>
    <t>{"customer_name": "中西くみ", "customer_email": "cherrypeach3006@yahoo.co.jp", "product_detail_name": "【15分限定特典付き】AIXコンサルタント3日間完全攻略合宿"}</t>
  </si>
  <si>
    <t>{"id_values": ["11f05220-c507-380a-adc1-b3e062c9acc2"], "worldpay_order_id": {"transaction_id": "11f05220-c507-380a-adc1-b3e062c9acc2"}}</t>
  </si>
  <si>
    <t>cherrypeach3006@yahoo.co.jp</t>
  </si>
  <si>
    <t>KUMI NAKANISHI</t>
  </si>
  <si>
    <t>11f0521f-cf8e-fb24-ad34-3feb88c60871</t>
  </si>
  <si>
    <t>11f0521f-ba84-f378-ad25-2f96e52c4f43</t>
  </si>
  <si>
    <t>{"v54Eb1141": "", "univapay-phone-number": "09060541225"}</t>
  </si>
  <si>
    <t>{"customer_name": "桶田幸志", "customer_email": "okta504@gmail.com", "product_detail_name": "【15分限定特典付き】SNSマーケ完全攻略ダイナマイト合宿"}</t>
  </si>
  <si>
    <t>{"id_values": ["3100500245378", "00042", "0590000"], "stratus_transaction_id": {"terminal_id": "3100500245378", "request_number": "00042", "authorization_code": "0590000"}}</t>
  </si>
  <si>
    <t>okta504@gmail.com</t>
  </si>
  <si>
    <t>KOJI OKETA</t>
  </si>
  <si>
    <t>11f0521e-9ab3-66ca-a1c0-172b6dec4185</t>
  </si>
  <si>
    <t>11f0521d-a3e2-0cf2-95c7-13b6723adbed</t>
  </si>
  <si>
    <t>{"v54Eb1141": "", "univapay-phone-number": "07085366273"}</t>
  </si>
  <si>
    <t>{"customer_name": "大川梨恵", "customer_email": "usawatamimimi@gmail.com", "product_detail_name": "みかみの秘密の部屋 ~購入後1週間以内に限り【全額返金保証付き】~"}</t>
  </si>
  <si>
    <t>{"id_values": ["11f0521e-9ab3-66ca-a1c0-172b6dec4185"], "worldpay_order_id": {"transaction_id": "11f0521e-9ab3-66ca-a1c0-172b6dec4185"}}</t>
  </si>
  <si>
    <t>usawatamimimi@gmail.com</t>
  </si>
  <si>
    <t>BUSINESS ACCOUNT</t>
  </si>
  <si>
    <t>11f0521d-98c0-c66a-93f6-cbb1d4798768</t>
  </si>
  <si>
    <t>11f0521d-917c-5db0-9ba3-eb7e77513e23</t>
  </si>
  <si>
    <t>{"v54Eb1141": "", "univapay-phone-number": "08063537756"}</t>
  </si>
  <si>
    <t>{"customer_name": "國奥祐太", "customer_email": "carmekanik.isuzu@icloud.com", "product_detail_name": "【15分限定特典付き】AIXコンサルタント3日間完全攻略合宿"}</t>
  </si>
  <si>
    <t>{"id_values": ["11f0521d-98c0-c66a-93f6-cbb1d4798768"], "worldpay_order_id": {"transaction_id": "11f0521d-98c0-c66a-93f6-cbb1d4798768"}}</t>
  </si>
  <si>
    <t>carmekanik.isuzu@icloud.com</t>
  </si>
  <si>
    <t>YUTA KUNIOKU</t>
  </si>
  <si>
    <t>11f0521d-ab79-068c-9bbb-ff97a918ade1</t>
  </si>
  <si>
    <t>{"customer_name": "大川梨恵", "customer_email": "usawatamimimi@gmail.com", "product_detail_name": "【15分限定特典付き】SNSマーケ完全攻略ダイナマイト合宿"}</t>
  </si>
  <si>
    <t>{"id_values": ["11f0521d-ab79-068c-9bbb-ff97a918ade1"], "worldpay_order_id": {"transaction_id": "11f0521d-ab79-068c-9bbb-ff97a918ade1"}}</t>
  </si>
  <si>
    <t>11f0521d-a601-6280-b1ac-230066bb6a50</t>
  </si>
  <si>
    <t>11f0521d-9c04-4b08-93fb-2b27e5b0003b</t>
  </si>
  <si>
    <t>{"v54Eb1141": "", "univapay-phone-number": "08057116644"}</t>
  </si>
  <si>
    <t>{"customer_name": "畑 佑宇希", "customer_email": "afrobass77@gmail.com", "product_detail_name": "【15分限定特典付き】AIXコンサルタント3日間完全攻略合宿"}</t>
  </si>
  <si>
    <t>{"id_values": ["11f0521d-a601-6280-b1ac-230066bb6a50"], "worldpay_order_id": {"transaction_id": "11f0521d-a601-6280-b1ac-230066bb6a50"}}</t>
  </si>
  <si>
    <t>afrobass77@gmail.com</t>
  </si>
  <si>
    <t>YUUKI HATA</t>
  </si>
  <si>
    <t>11f0521c-d822-3e98-b0c3-93e71451d155</t>
  </si>
  <si>
    <t>11f05219-770c-e8fe-89c5-c773e99cfc4a</t>
  </si>
  <si>
    <t>{"v54Eb1141": "", "univapay-phone-number": "09062597944"}</t>
  </si>
  <si>
    <t>{"customer_name": "高橋 順子", "customer_email": "junberryjun@gmail.com", "product_detail_name": "AIみかみ秘密の部屋（全額返金保証付）"}</t>
  </si>
  <si>
    <t>{"id_values": ["3100500245378", "00038", "0987121"], "stratus_transaction_id": {"terminal_id": "3100500245378", "request_number": "00038", "authorization_code": "0987121"}}</t>
  </si>
  <si>
    <t>junberryjun@gmail.com</t>
  </si>
  <si>
    <t>JUNKO TAKAHASHI</t>
  </si>
  <si>
    <t>11f05219-d628-b002-b3a9-3f03661caf98</t>
  </si>
  <si>
    <t>{"customer_name": "高橋 順子", "customer_email": "junberryjun@gmail.com", "product_detail_name": "【15分限定特典付き】AIXコンサルタント3日間完全攻略合宿"}</t>
  </si>
  <si>
    <t>{"id_values": ["3100500245378", "00037", "0939319"], "stratus_transaction_id": {"terminal_id": "3100500245378", "request_number": "00037", "authorization_code": "0939319"}}</t>
  </si>
  <si>
    <t>11f05218-e138-d162-89ae-7750209ab39e</t>
  </si>
  <si>
    <t>11f05218-c1cb-bbc8-89a1-570536fd5c31</t>
  </si>
  <si>
    <t>{"v54Eb1141": "", "univapay-phone-number": "07055623753"}</t>
  </si>
  <si>
    <t>{"customer_name": "齊藤和彦", "customer_email": "nyn741702@gmail.com", "product_detail_name": "【15分限定特典付き】AIXコンサルタント3日間完全攻略合宿"}</t>
  </si>
  <si>
    <t>{"id_values": ["3100500245378", "00035", "0990000"], "stratus_transaction_id": {"terminal_id": "3100500245378", "request_number": "00035", "authorization_code": "0990000"}}</t>
  </si>
  <si>
    <t>nyn741702@gmail.com</t>
  </si>
  <si>
    <t>KAZUHIKO SAITOU</t>
  </si>
  <si>
    <t>11f05214-098c-018e-8bb8-2fdaf4ccd10a</t>
  </si>
  <si>
    <t>11f0477e-382c-ecb0-a65a-4bb412a38384</t>
  </si>
  <si>
    <t>{"v54Eb1141": "", "univapay-phone-number": "09061253038"}</t>
  </si>
  <si>
    <t>{"customer_name": "松本翔英", "customer_email": "shoei.matsumoto.0109@gmail.com", "product_detail_name": "【55%OFFプラン】iステップ"}</t>
  </si>
  <si>
    <t>{"id_values": ["11f05214-098c-018e-8bb8-2fdaf4ccd10a"], "worldpay_order_id": {"transaction_id": "11f05214-098c-018e-8bb8-2fdaf4ccd10a"}}</t>
  </si>
  <si>
    <t>shoei.matsumoto.0109@gmail.com</t>
  </si>
  <si>
    <t>11f0477e-3e73-00be-a98b-5f9f89d9c3c8</t>
  </si>
  <si>
    <t>SHOEI MATSUMOTO</t>
  </si>
  <si>
    <t>11f05213-db38-ff44-8d07-53bf26a70bd0</t>
  </si>
  <si>
    <t>11f02f33-01eb-4c22-aa38-3f7eb65044e8</t>
  </si>
  <si>
    <t>{"vE60Adee0": "", "univapay-phone-number": "08037827903"}</t>
  </si>
  <si>
    <t>{"customer_name": "永井武蔵", "customer_email": "muusashishi@gmail.com", "product_detail_name": "【55%OFFプラン】iステップ"}</t>
  </si>
  <si>
    <t>{"id_values": ["11f05213-db38-ff44-8d07-53bf26a70bd0"], "worldpay_order_id": {"transaction_id": "11f05213-db38-ff44-8d07-53bf26a70bd0"}}</t>
  </si>
  <si>
    <t>muusashishi@gmail.com</t>
  </si>
  <si>
    <t>11f02f33-098b-423e-b883-afced9fee8ca</t>
  </si>
  <si>
    <t>MUSASHI NAGAI</t>
  </si>
  <si>
    <t>11f05213-db85-1cc6-8b28-1ba784164f64</t>
  </si>
  <si>
    <t>11f02f39-6010-d23a-a413-db8d1680f13a</t>
  </si>
  <si>
    <t>{"vE60Adee0": "", "univapay-phone-number": "08044070712"}</t>
  </si>
  <si>
    <t>{"customer_name": "中村 翔", "customer_email": "iikanji2018@gmail.com", "product_detail_name": "【55%OFFプラン】iステップ"}</t>
  </si>
  <si>
    <t>{"id_values": ["3100500245378", "00033", "0672066"], "stratus_transaction_id": {"terminal_id": "3100500245378", "request_number": "00033", "authorization_code": "0672066"}}</t>
  </si>
  <si>
    <t>iikanji2018@gmail.com</t>
  </si>
  <si>
    <t>11f02f39-ed57-7f18-8aef-cf930d445684</t>
  </si>
  <si>
    <t>SHO NAKAMURA</t>
  </si>
  <si>
    <t>11f05213-920e-5a08-8177-47c3cbbe03d6</t>
  </si>
  <si>
    <t>11f05213-7722-9fd8-998f-3345bcef3a3e</t>
  </si>
  <si>
    <t>{"v54Eb1141": "", "univapay-phone-number": "0424497079"}</t>
  </si>
  <si>
    <t>{"customer_name": "綾部仁美", "customer_email": "ehko1004@gmail.com", "product_detail_name": "【超特価割引】SNSマーケ完全攻略ダイナマイト合宿"}</t>
  </si>
  <si>
    <t>{"id_values": ["11f05213-920e-5a08-8177-47c3cbbe03d6"], "worldpay_order_id": {"transaction_id": "11f05213-920e-5a08-8177-47c3cbbe03d6"}}</t>
  </si>
  <si>
    <t>ehko1004@gmail.com</t>
  </si>
  <si>
    <t>HITOMI AYABE</t>
  </si>
  <si>
    <t>11f05212-f865-09ba-8db2-7f608e47ce61</t>
  </si>
  <si>
    <t>11f03d2b-3cbb-e022-a467-af20d3e59d8d</t>
  </si>
  <si>
    <t>{}</t>
  </si>
  <si>
    <t>{"customer_name": "仲埜 武志", "customer_email": "takeseed555@hotmail.com", "product_detail_name": "【スキルプラス限定】動画広告分析Pro「1媒体プラン」4ヶ月目以降"}</t>
  </si>
  <si>
    <t>{"id_values": ["11f05212-f865-09ba-8db2-7f608e47ce61"], "worldpay_order_id": {"transaction_id": "11f05212-f865-09ba-8db2-7f608e47ce61"}}</t>
  </si>
  <si>
    <t>takeseed555@hotmail.com</t>
  </si>
  <si>
    <t>11efeb1a-052b-bbcc-9ee7-6b8b605bdcca</t>
  </si>
  <si>
    <t>TAKESHI NAKANO</t>
  </si>
  <si>
    <t>11f05211-5309-18a4-b3f5-33d2e979f66b</t>
  </si>
  <si>
    <t>11ef33c7-4483-db70-a626-0ffcebf6a56e</t>
  </si>
  <si>
    <t>{"customer_name": "清水創大", "customer_email": "yuxiangtongnai3@gmail.com", "product_detail_name": "新生センサーズ限定プラン【頭金10万円＋24分割】"}</t>
  </si>
  <si>
    <t>{"id_values": ["11f05211-5309-18a4-b3f5-33d2e979f66b"], "worldpay_order_id": {"transaction_id": "11f05211-5309-18a4-b3f5-33d2e979f66b"}}</t>
  </si>
  <si>
    <t>yuxiangtongnai3@gmail.com</t>
  </si>
  <si>
    <t>11ef33c7-4671-8fe0-8676-5b4d172f370e</t>
  </si>
  <si>
    <t>SOTASHIMIZU</t>
  </si>
  <si>
    <t>11f05211-2b4c-1eba-aa4f-8bc353e42e38</t>
  </si>
  <si>
    <t>11eeeb6d-bb3b-36ac-85bf-cfbe118bdd96</t>
  </si>
  <si>
    <t>{"univapay-name": "三浦匠", "univapay-link-id": "11eed843-ed6f-bfb8-a24d-f32d39fde2e1", "univapay-phone-number": "09092109797"}</t>
  </si>
  <si>
    <t>{"id_values": ["11f05211-2b4c-1eba-aa4f-8bc353e42e38"], "worldpay_order_id": {"transaction_id": "11f05211-2b4c-1eba-aa4f-8bc353e42e38"}}</t>
  </si>
  <si>
    <t>miuratakumi1003@gmail.com</t>
  </si>
  <si>
    <t>11eeeb6d-bb6e-fbfe-85c2-af022ef61e5a</t>
  </si>
  <si>
    <t>TAKUMI MIURA</t>
  </si>
  <si>
    <t>11f05210-f6aa-fc9e-bd19-6352899849b5</t>
  </si>
  <si>
    <t>11f00c3d-9390-bffe-bc6b-2b887e18afab</t>
  </si>
  <si>
    <t>{"univapay-name": "小関くこ", "univapay-link-id": "11eff7d1-8d89-09fc-9997-2393a0d2801e", "univapay-phone-number": "+81 08088496670", "univapay-patch-token-id": "11eed49c-65c1-9992-9606-b380a11f2ba4", "univapay-patch-subscription-id": "11eed49c-65f9-7fce-aad1-4b2b377600cf"}</t>
  </si>
  <si>
    <t>{"univapay-name": "小関くこ", "univapay-link-id": "11eed16f-b898-3c1e-a0a8-eb6f00b0ec5e", "univapay-phone-number": "08088496670"}</t>
  </si>
  <si>
    <t>{"id_values": ["11f05210-f6aa-fc9e-bd19-6352899849b5"], "worldpay_order_id": {"transaction_id": "11f05210-f6aa-fc9e-bd19-6352899849b5"}}</t>
  </si>
  <si>
    <t>breakeorder2020@gmail.com</t>
  </si>
  <si>
    <t>11eed49c-65f9-7fce-aad1-4b2b377600cf</t>
  </si>
  <si>
    <t>KUKO OZEKI</t>
  </si>
  <si>
    <t>11f05211-24af-bbfc-aa46-373b8a4b69d4</t>
  </si>
  <si>
    <t>11f023cf-f521-61fc-a61b-f74111dfabe0</t>
  </si>
  <si>
    <t>{"univapay-name": "内海千春", "univapay-link-id": "11eed277-dc75-ea1a-b740-d79e7c70d1a9", "univapay-phone-number": "08083068260"}</t>
  </si>
  <si>
    <t>{"id_values": ["11f05211-24af-bbfc-aa46-373b8a4b69d4"], "worldpay_order_id": {"transaction_id": "11f05211-24af-bbfc-aa46-373b8a4b69d4"}}</t>
  </si>
  <si>
    <t>chi_159_chan@icloud.com</t>
  </si>
  <si>
    <t>11eeeb52-cfd8-de72-834f-cfe0d8c0be7f</t>
  </si>
  <si>
    <t>CHIHARU UTSUMI</t>
  </si>
  <si>
    <t>11f05210-f443-0794-8d60-a7b4eeb86fe6</t>
  </si>
  <si>
    <t>11ef4737-bd44-3cd4-8c68-1798d96b152a</t>
  </si>
  <si>
    <t>{"univapay-name": "長井悠希", "univapay-link-id": "11ef4736-de16-3eb8-b085-1bfda05c73c0", "univapay-phone-number": "08071076423", "univapay-patch-token-id": "11eed48f-150e-c48c-9ea5-2f4d7a24fa5e", "univapay-patch-subscription-id": "11eed48f-1543-6f8e-8e27-03247bc98740"}</t>
  </si>
  <si>
    <t>{"univapay-name": "長井悠希", "univapay-link-id": "11eed16a-6ced-37d8-a85d-4745dc47ac1b", "univapay-phone-number": "08071076423"}</t>
  </si>
  <si>
    <t>{"id_values": ["11f05210-f443-0794-8d60-a7b4eeb86fe6"], "worldpay_order_id": {"transaction_id": "11f05210-f443-0794-8d60-a7b4eeb86fe6"}}</t>
  </si>
  <si>
    <t>yuuki_peta@yahoo.co.jp</t>
  </si>
  <si>
    <t>11eed48f-1543-6f8e-8e27-03247bc98740</t>
  </si>
  <si>
    <t>YUKI NAGAI</t>
  </si>
  <si>
    <t>11f05210-f35e-8006-b197-e7f0198244a2</t>
  </si>
  <si>
    <t>11eed486-63ae-bff6-b27d-6fc8559a44fe</t>
  </si>
  <si>
    <t>{"univapay-name": "五木 香", "univapay-link-id": "11eed16f-5f9a-e33c-a85d-ab1fc75af1b2", "univapay-phone-number": "08033651515"}</t>
  </si>
  <si>
    <t>{"id_values": ["11f05210-f35e-8006-b197-e7f0198244a2"], "worldpay_order_id": {"transaction_id": "11f05210-f35e-8006-b197-e7f0198244a2"}}</t>
  </si>
  <si>
    <t>keeptowoodland@gmail.com</t>
  </si>
  <si>
    <t>11eed486-63d7-7518-a00d-9366de300477</t>
  </si>
  <si>
    <t>KAORI ITSUKI</t>
  </si>
  <si>
    <t>11f05210-f2c5-4ecc-8d5e-e36644d2af5f</t>
  </si>
  <si>
    <t>11eed484-4b50-9e5e-8dbb-6b47234d03e2</t>
  </si>
  <si>
    <t>{"univapay-name": "永井 克誌", "univapay-link-id": "11eed16e-1df2-cf9a-a85d-ef479e197f7f", "univapay-phone-number": "09079099133"}</t>
  </si>
  <si>
    <t>{"id_values": ["11f05210-f2c5-4ecc-8d5e-e36644d2af5f"], "worldpay_order_id": {"transaction_id": "11f05210-f2c5-4ecc-8d5e-e36644d2af5f"}}</t>
  </si>
  <si>
    <t>11eed484-4b8a-2156-82a1-cb9d36635a95</t>
  </si>
  <si>
    <t>11f05210-ed0f-63a0-8d5a-0379706a558f</t>
  </si>
  <si>
    <t>11eed44c-f64d-b126-81f8-3f9510776f99</t>
  </si>
  <si>
    <t>{"univapay-name": "石原あすか", "univapay-link-id": "11eed16f-8016-f722-a85d-eb29292dbbf7", "univapay-phone-number": "09068570596"}</t>
  </si>
  <si>
    <t>{"id_values": ["11f05210-ed0f-63a0-8d5a-0379706a558f"], "worldpay_order_id": {"transaction_id": "11f05210-ed0f-63a0-8d5a-0379706a558f"}}</t>
  </si>
  <si>
    <t>aroesanndayo@gmail.com</t>
  </si>
  <si>
    <t>11eed44c-f6b5-71a8-81fb-ab76b225155a</t>
  </si>
  <si>
    <t>ASUKA ISHIHARA</t>
  </si>
  <si>
    <t>11f05210-f279-85e6-b192-abdd2cae5cb1</t>
  </si>
  <si>
    <t>11eed480-ec50-2062-a3dc-c7df7cc9f98a</t>
  </si>
  <si>
    <t>{"univapay-name": "乾 映伸", "univapay-link-id": "11eed16e-84f4-4dc2-a85d-1b8d32dcc626", "univapay-phone-number": "09039771683"}</t>
  </si>
  <si>
    <t>{"id_values": ["11f05210-f279-85e6-b192-abdd2cae5cb1"], "worldpay_order_id": {"transaction_id": "11f05210-f279-85e6-b192-abdd2cae5cb1"}}</t>
  </si>
  <si>
    <t>e.soccermu1101@gmail.com</t>
  </si>
  <si>
    <t>11eed480-ec91-224c-b825-f3660945749c</t>
  </si>
  <si>
    <t>EISHIN INUI</t>
  </si>
  <si>
    <t>11f05211-1b6d-61ac-8e8d-bfde85699eba</t>
  </si>
  <si>
    <t>11efa923-6727-13e6-b329-579d46431036</t>
  </si>
  <si>
    <t>{"univapay-name": "新木本大樹", "univapay-link-id": "11ef9cb4-d17d-ad02-8186-23384b07df71", "univapay-phone-number": "+81 08025083690", "univapay-patch-token-id": "11eeeb2b-3e91-6348-b799-ff1e26b9f420", "univapay-patch-subscription-id": "11eeeb2b-3ec7-5070-b8f4-ab4633f973b8"}</t>
  </si>
  <si>
    <t>{"univapay-name": "新木本大樹", "univapay-link-id": "11eed16e-b427-a15c-a85d-5758d1c83840", "univapay-phone-number": "08025083690"}</t>
  </si>
  <si>
    <t>{"id_values": ["11f05211-1b6d-61ac-8e8d-bfde85699eba"], "worldpay_order_id": {"transaction_id": "11f05211-1b6d-61ac-8e8d-bfde85699eba"}}</t>
  </si>
  <si>
    <t>siranui.3690@gmail.com</t>
  </si>
  <si>
    <t>11eeeb2b-3ec7-5070-b8f4-ab4633f973b8</t>
  </si>
  <si>
    <t>HIROKI NIKIMOTO</t>
  </si>
  <si>
    <t>11f05211-1a88-8492-b27d-bbf9808ef4d9</t>
  </si>
  <si>
    <t>11eeeb27-7715-b7d6-b445-6f83ab5e634f</t>
  </si>
  <si>
    <t>{"univapay-name": "住吉藍", "univapay-link-id": "11eed16e-6344-49fc-a85d-97af40d17210", "univapay-phone-number": "08069196435"}</t>
  </si>
  <si>
    <t>{"id_values": ["11f05211-1a88-8492-b27d-bbf9808ef4d9"], "worldpay_order_id": {"transaction_id": "11f05211-1a88-8492-b27d-bbf9808ef4d9"}}</t>
  </si>
  <si>
    <t>a.sumiyoshi56@gmail.com</t>
  </si>
  <si>
    <t>11eeeb27-773e-e96c-b448-ab8199219c03</t>
  </si>
  <si>
    <t>AI SUMIYOSHI</t>
  </si>
  <si>
    <t>11f05211-1822-642a-8dbf-b7c559aa1b25</t>
  </si>
  <si>
    <t>11eeeb21-dcd0-8ae8-b51a-af813fb5b1ae</t>
  </si>
  <si>
    <t>{"univapay-name": "杉山純也", "univapay-link-id": "11eed27a-801d-945e-b5cf-cb4568c5c84e", "univapay-phone-number": "08054319907"}</t>
  </si>
  <si>
    <t>{"id_values": ["11f05211-1822-642a-8dbf-b7c559aa1b25"], "worldpay_order_id": {"transaction_id": "11f05211-1822-642a-8dbf-b7c559aa1b25"}}</t>
  </si>
  <si>
    <t>junyakobaya@yahoo.co.jp</t>
  </si>
  <si>
    <t>11eeeb21-dd25-b6e4-9fc5-57b5343abcdb</t>
  </si>
  <si>
    <t>JUNYA SUGIYAMA</t>
  </si>
  <si>
    <t>11f05211-06cc-da3e-a9f2-03f4a20586a4</t>
  </si>
  <si>
    <t>11eee8d3-a6f7-75b2-91d2-4f191bc174e3</t>
  </si>
  <si>
    <t>{"univapay-name": "沼澤修", "univapay-link-id": "11eed854-02c0-7fc8-a53b-7704f5de26c5", "univapay-phone-number": "09056772062"}</t>
  </si>
  <si>
    <t>{"id_values": ["11f05211-06cc-da3e-a9f2-03f4a20586a4"], "worldpay_order_id": {"transaction_id": "11f05211-06cc-da3e-a9f2-03f4a20586a4"}}</t>
  </si>
  <si>
    <t>numashu4311@gmail.com</t>
  </si>
  <si>
    <t>11eee8d3-a7ec-e84e-91d5-dbd5d8e624f8</t>
  </si>
  <si>
    <t>OSAMU NUMAZAWA</t>
  </si>
  <si>
    <t>11f05210-fb22-70b8-8dfb-4f01045b43fa</t>
  </si>
  <si>
    <t>11eed4ab-885a-5b6a-8601-8737c2ad8d54</t>
  </si>
  <si>
    <t>{"univapay-name": "蔵田友太朗", "univapay-link-id": "11eed16d-c595-82d4-a85d-334a58df7ce5", "univapay-phone-number": "09060888210"}</t>
  </si>
  <si>
    <t>{"id_values": ["11f05210-fb22-70b8-8dfb-4f01045b43fa"], "worldpay_order_id": {"transaction_id": "11f05210-fb22-70b8-8dfb-4f01045b43fa"}}</t>
  </si>
  <si>
    <t>ytaro1507021@gmail.com</t>
  </si>
  <si>
    <t>11eed4ab-8918-741a-bffe-e31962af751f</t>
  </si>
  <si>
    <t>YUTARO KURATA</t>
  </si>
  <si>
    <t>11f05210-f90f-6736-b1ae-b76c32a03c59</t>
  </si>
  <si>
    <t>11eed4a2-b028-3044-a6ff-9b179ed53b92</t>
  </si>
  <si>
    <t>{"univapay-name": "山本希", "univapay-link-id": "11eed16f-8016-f722-a85d-eb29292dbbf7", "univapay-phone-number": "08058220975"}</t>
  </si>
  <si>
    <t>{"id_values": ["11f05210-f90f-6736-b1ae-b76c32a03c59"], "worldpay_order_id": {"transaction_id": "11f05210-f90f-6736-b1ae-b76c32a03c59"}}</t>
  </si>
  <si>
    <t>pigment.b.design.39@gmail.com</t>
  </si>
  <si>
    <t>11eed4a2-b083-8eee-bf50-db1836fbdc26</t>
  </si>
  <si>
    <t>NOZOMI YAMAMOTO</t>
  </si>
  <si>
    <t>11f05211-0f2a-fa44-8e50-97abee6d939d</t>
  </si>
  <si>
    <t>11eeeb00-11d2-3e52-aff2-a726cc7ee5c4</t>
  </si>
  <si>
    <t>{"univapay-name": "石川彩未", "univapay-link-id": "11eed167-f156-ec38-a0a8-8700f0fb4f6c", "univapay-phone-number": "09070514750"}</t>
  </si>
  <si>
    <t>{"id_values": ["11f05211-0f2a-fa44-8e50-97abee6d939d"], "worldpay_order_id": {"transaction_id": "11f05211-0f2a-fa44-8e50-97abee6d939d"}}</t>
  </si>
  <si>
    <t>a.i19831230@gmail.com</t>
  </si>
  <si>
    <t>11eeeb00-1211-1a14-a248-6f8240189de9</t>
  </si>
  <si>
    <t>AYAMI ISHIKAWA</t>
  </si>
  <si>
    <t>11f05210-f65f-1680-8de8-270f255289ed</t>
  </si>
  <si>
    <t>11eed49b-d01e-63ac-9f02-17928ce0258d</t>
  </si>
  <si>
    <t>{"univapay-name": "伊藤諒哉", "univapay-link-id": "11eed27a-1908-5808-b5cf-8bb927053ee8", "univapay-phone-number": "09017564190"}</t>
  </si>
  <si>
    <t>{"id_values": ["11f05210-f65f-1680-8de8-270f255289ed"], "worldpay_order_id": {"transaction_id": "11f05210-f65f-1680-8de8-270f255289ed"}}</t>
  </si>
  <si>
    <t>ryoya110-ito2020@i.softbank.jp</t>
  </si>
  <si>
    <t>11eed49b-d0dd-96fa-aaa6-5fe1ca1054e8</t>
  </si>
  <si>
    <t>RYOYA ITO</t>
  </si>
  <si>
    <t>11f05210-f611-977a-8b38-2ba162b0df6f</t>
  </si>
  <si>
    <t>11eed49a-99bf-c2d4-8ce8-57fb060b631a</t>
  </si>
  <si>
    <t>{"univapay-name": "田邉 佳代", "univapay-link-id": "11eed164-f96e-3af0-a0a8-03a124820504", "univapay-phone-number": "07023472535"}</t>
  </si>
  <si>
    <t>{"id_values": ["11f05210-f611-977a-8b38-2ba162b0df6f"], "worldpay_order_id": {"transaction_id": "11f05210-f611-977a-8b38-2ba162b0df6f"}}</t>
  </si>
  <si>
    <t>hutago2010@gmail.com</t>
  </si>
  <si>
    <t>11eed49a-9a0a-9c46-8ceb-23295082817e</t>
  </si>
  <si>
    <t>KAYO TANABE</t>
  </si>
  <si>
    <t>11f05210-f3aa-4fb8-8b2d-db330405d1c3</t>
  </si>
  <si>
    <t>11eed487-a356-bf36-a0b0-375b87a93fb1</t>
  </si>
  <si>
    <t>{"univapay-name": "小嶋 宏", "univapay-link-id": "11eed16a-4101-fe88-a85d-1f959ac69646", "univapay-phone-number": "080563368888"}</t>
  </si>
  <si>
    <t>{"id_values": ["11f05210-f3aa-4fb8-8b2d-db330405d1c3"], "worldpay_order_id": {"transaction_id": "11f05210-f3aa-4fb8-8b2d-db330405d1c3"}}</t>
  </si>
  <si>
    <t>yotsubano9608@icloud.com</t>
  </si>
  <si>
    <t>11eed487-a3a1-26e8-a0b3-1b23c91ef02c</t>
  </si>
  <si>
    <t>HIROSHI KOJIMA</t>
  </si>
  <si>
    <t>LIFECARD CO.,LTD.</t>
  </si>
  <si>
    <t>11f05210-f312-0b0e-b195-0f24dc2e7dd5</t>
  </si>
  <si>
    <t>11eed485-b255-d816-bc07-ef4d948c0ebf</t>
  </si>
  <si>
    <t>{"univapay-name": "五木 香", "univapay-link-id": "11eed16d-5023-e630-a85d-5f8fecf2bf72", "univapay-phone-number": "08033651515"}</t>
  </si>
  <si>
    <t>{"id_values": ["11f05210-f312-0b0e-b195-0f24dc2e7dd5"], "worldpay_order_id": {"transaction_id": "11f05210-f312-0b0e-b195-0f24dc2e7dd5"}}</t>
  </si>
  <si>
    <t>11eed485-b2e1-391a-8f27-fbe27f0ba08c</t>
  </si>
  <si>
    <t>11f05210-f147-f77a-8dd6-07ea6d3c61c8</t>
  </si>
  <si>
    <t>11eed478-c622-ff0c-ad37-bba007176d98</t>
  </si>
  <si>
    <t>{"univapay-name": "金子幸生", "univapay-link-id": "11eed16a-4101-fe88-a85d-1f959ac69646", "univapay-phone-number": "09075402127"}</t>
  </si>
  <si>
    <t>{"id_values": ["11f05210-f147-f77a-8dd6-07ea6d3c61c8"], "worldpay_order_id": {"transaction_id": "11f05210-f147-f77a-8dd6-07ea6d3c61c8"}}</t>
  </si>
  <si>
    <t>nekosanno@gmail.com</t>
  </si>
  <si>
    <t>11eed478-c65d-fbb6-ad3a-8fbffc2c9c89</t>
  </si>
  <si>
    <t>SACHIO KANEKO</t>
  </si>
  <si>
    <t>11f05211-2767-67dc-936c-7b74b259bdf7</t>
  </si>
  <si>
    <t>11eeeb5a-5639-830c-b8f9-03f275aaad8c</t>
  </si>
  <si>
    <t>{"univapay-name": "中西久人", "univapay-link-id": "11eed167-4057-0814-a0a8-a769a7ea5984", "univapay-phone-number": "09060078020"}</t>
  </si>
  <si>
    <t>{"id_values": ["3100500245378", "00030", "0700030"], "stratus_transaction_id": {"terminal_id": "3100500245378", "request_number": "00030", "authorization_code": "0700030"}}</t>
  </si>
  <si>
    <t>hiyokopci@gmail.com</t>
  </si>
  <si>
    <t>11eeeb5a-5658-bc72-9dbc-574788f3f4aa</t>
  </si>
  <si>
    <t>HISATO NAKANISI</t>
  </si>
  <si>
    <t>11f05210-e71c-1ec0-b157-cb747704e162</t>
  </si>
  <si>
    <t>11ef0c04-5530-2630-9733-bfbff8a4360f</t>
  </si>
  <si>
    <t>{"univapay-name": "岸光代", "univapay-link-id": "11eed16f-34a6-1e76-a85d-77ff129064e1", "univapay-phone-number": "08043773317"}</t>
  </si>
  <si>
    <t>{"id_values": ["11f05210-e71c-1ec0-b157-cb747704e162"], "worldpay_order_id": {"transaction_id": "11f05210-e71c-1ec0-b157-cb747704e162"}}</t>
  </si>
  <si>
    <t>rsl68311@yahoo.ne.jp</t>
  </si>
  <si>
    <t>11ef0c04-57b2-8d30-9989-1f8a1a088b8e</t>
  </si>
  <si>
    <t>MITSUYO KISHI</t>
  </si>
  <si>
    <t>11f05210-ee99-8c50-bcf2-e70d03dfe5b9</t>
  </si>
  <si>
    <t>11eed461-8dea-8d60-b803-af00626e8045</t>
  </si>
  <si>
    <t>{"univapay-name": "深谷恵里加", "univapay-link-id": "11eed16f-4c74-aa2c-a85d-b30e4e67c0a9", "univapay-phone-number": "09083792405"}</t>
  </si>
  <si>
    <t>{"id_values": ["11f05210-ee99-8c50-bcf2-e70d03dfe5b9"], "worldpay_order_id": {"transaction_id": "11f05210-ee99-8c50-bcf2-e70d03dfe5b9"}}</t>
  </si>
  <si>
    <t>fukaya.shiawase@gmail.com</t>
  </si>
  <si>
    <t>11eed461-8e96-bda6-990a-0717ca59eb0b</t>
  </si>
  <si>
    <t>ERIKA FUKAYA</t>
  </si>
  <si>
    <t>11f05210-ee4d-3e0e-b181-03ebbe3cd34f</t>
  </si>
  <si>
    <t>11eed45f-4aa2-95ea-9e8a-5b923bd3a94c</t>
  </si>
  <si>
    <t>{"univapay-name": "中島直哉", "univapay-link-id": "11eed159-e8f0-9b92-9646-0b0601409016", "univapay-phone-number": "08016301953"}</t>
  </si>
  <si>
    <t>{"id_values": ["11f05210-ee4d-3e0e-b181-03ebbe3cd34f"], "worldpay_order_id": {"transaction_id": "11f05210-ee4d-3e0e-b181-03ebbe3cd34f"}}</t>
  </si>
  <si>
    <t>nanakashi0331@gmail.com</t>
  </si>
  <si>
    <t>11eed45f-4aca-838e-adc6-8f382822bfae</t>
  </si>
  <si>
    <t>NAOYA NAKASHIMA</t>
  </si>
  <si>
    <t>11f05210-eda6-1c46-8dbe-631fe043dced</t>
  </si>
  <si>
    <t>11eed455-d868-a91e-a70a-133d2c0e933c</t>
  </si>
  <si>
    <t>{"univapay-name": "鈴木雄大", "univapay-link-id": "11eed27b-07a4-3da6-b5cf-6f7e0ce9e902", "univapay-phone-number": "07019494939"}</t>
  </si>
  <si>
    <t>{"id_values": ["11f05210-eda6-1c46-8dbe-631fe043dced"], "worldpay_order_id": {"transaction_id": "11f05210-eda6-1c46-8dbe-631fe043dced"}}</t>
  </si>
  <si>
    <t>yu6343haru@gmail.com</t>
  </si>
  <si>
    <t>11eed455-d895-1ad0-a535-db3d4159f7c3</t>
  </si>
  <si>
    <t>11f05211-0680-158c-bd65-077bbffbdc26</t>
  </si>
  <si>
    <t>11eee851-89ff-efb6-8713-d7ca2682a773</t>
  </si>
  <si>
    <t>{"univapay-name": "松尾凌祐", "univapay-link-id": "11eed16a-4101-fe88-a85d-1f959ac69646", "univapay-phone-number": "08014997411"}</t>
  </si>
  <si>
    <t>{"id_values": ["3100500245378", "00028", "0849963"], "stratus_transaction_id": {"terminal_id": "3100500245378", "request_number": "00028", "authorization_code": "0849963"}}</t>
  </si>
  <si>
    <t>vocalman00@gmail.com</t>
  </si>
  <si>
    <t>11eee851-8a3f-89be-bce9-8b574c29f389</t>
  </si>
  <si>
    <t>RYOSUKE MATSUO</t>
  </si>
  <si>
    <t>11f05210-fb6f-41d6-b1ba-e320f1094476</t>
  </si>
  <si>
    <t>11eed4ab-9a63-35b6-b421-7f4e64841e61</t>
  </si>
  <si>
    <t>{"univapay-name": "入澤 典幸", "univapay-link-id": "11eed16e-b427-a15c-a85d-5758d1c83840", "univapay-phone-number": "08070066165"}</t>
  </si>
  <si>
    <t>{"id_values": ["3100500245378", "00025", "0142283"], "stratus_transaction_id": {"terminal_id": "3100500245378", "request_number": "00025", "authorization_code": "0142283"}}</t>
  </si>
  <si>
    <t>omiaichu@gmail.com</t>
  </si>
  <si>
    <t>11eed4ab-9aab-4c2a-860b-076ee043bb47</t>
  </si>
  <si>
    <t>IRISAWA NORIYUKI</t>
  </si>
  <si>
    <t>11f05210-f8c1-44c0-b1ac-b3c74e3624b5</t>
  </si>
  <si>
    <t>11eed4a1-bd1d-bd6a-ae0e-b77c281e4758</t>
  </si>
  <si>
    <t>{"univapay-name": "真崎太一", "univapay-link-id": "11eed16e-b31c-8f3e-a85d-c34bc95f5bf5", "univapay-phone-number": "08031804038"}</t>
  </si>
  <si>
    <t>{"id_values": ["3100500245378", "00024", "0780000"], "stratus_transaction_id": {"terminal_id": "3100500245378", "request_number": "00024", "authorization_code": "0780000"}}</t>
  </si>
  <si>
    <t>0608taichi.m@gmail.com</t>
  </si>
  <si>
    <t>11eed4a1-bd6b-b740-b541-53acfa195d8c</t>
  </si>
  <si>
    <t>TAICHI MASAKI</t>
  </si>
  <si>
    <t>11f05210-f579-5730-bd12-cb61e8ef8712</t>
  </si>
  <si>
    <t>11eed497-f40b-5c38-a19b-f703dd168a73</t>
  </si>
  <si>
    <t>{"univapay-name": "森下和也", "univapay-link-id": "11eed170-0ba7-8d9c-a0a8-1f2d611320b4", "univapay-phone-number": "09082292188"}</t>
  </si>
  <si>
    <t>{"id_values": ["3100500245378", "00023", "0120748"], "stratus_transaction_id": {"terminal_id": "3100500245378", "request_number": "00023", "authorization_code": "0120748"}}</t>
  </si>
  <si>
    <t>kkmat000@gmail.com</t>
  </si>
  <si>
    <t>11eed497-f455-4abe-8872-b325bd9368b0</t>
  </si>
  <si>
    <t>KAZUYAMORISHITA</t>
  </si>
  <si>
    <t>11f05210-f52a-b8dc-8de5-cff2e79e7b61</t>
  </si>
  <si>
    <t>11eed493-5b90-192a-acff-9f10b5034282</t>
  </si>
  <si>
    <t>{"univapay-name": "副島悌仁", "univapay-link-id": "11eed167-85cd-1442-a0a8-97e9a2dceaef", "univapay-phone-number": "09059457575"}</t>
  </si>
  <si>
    <t>{"id_values": ["3100500245378", "00022", "0128785"], "stratus_transaction_id": {"terminal_id": "3100500245378", "request_number": "00022", "authorization_code": "0128785"}}</t>
  </si>
  <si>
    <t>cut.off.the.part.relationship@gmail.com</t>
  </si>
  <si>
    <t>11eed493-5bbf-f73a-ab17-d3ea60af8efa</t>
  </si>
  <si>
    <t>YOSHIHITOSOEJIMA</t>
  </si>
  <si>
    <t>11f05210-f4db-3b5e-8d62-4764834227b6</t>
  </si>
  <si>
    <t>11eed493-25bb-a8c8-a0a4-73f46a101157</t>
  </si>
  <si>
    <t>{"univapay-name": "副島悌仁", "univapay-link-id": "11eed16d-3d6a-c450-a85d-df3cd9d131f2", "univapay-phone-number": "09059457575"}</t>
  </si>
  <si>
    <t>{"id_values": ["3100500245378", "00021", "0128777"], "stratus_transaction_id": {"terminal_id": "3100500245378", "request_number": "00021", "authorization_code": "0128777"}}</t>
  </si>
  <si>
    <t>11eed493-25f1-57c0-acf9-878a540fc0a4</t>
  </si>
  <si>
    <t>SOEJIMA YOSHIHITO</t>
  </si>
  <si>
    <t>11f05210-f063-698e-b18b-33633c6d8cb7</t>
  </si>
  <si>
    <t>11efebee-b0b2-6b1a-be8a-237316ff440f</t>
  </si>
  <si>
    <t>{"univapay-name": "賀屋 浩憲", "univapay-link-id": "11eed16f-8016-f722-a85d-eb29292dbbf7", "univapay-phone-number": "09036307139"}</t>
  </si>
  <si>
    <t>{"id_values": ["3100500245378", "00020", "0179805"], "stratus_transaction_id": {"terminal_id": "3100500245378", "request_number": "00020", "authorization_code": "0179805"}}</t>
  </si>
  <si>
    <t>hiro-c3002k@ezweb.ne.jp</t>
  </si>
  <si>
    <t>11eed46e-badd-5cfa-8882-8b50ae7f12aa</t>
  </si>
  <si>
    <t>HIRONORI KAYA</t>
  </si>
  <si>
    <t>11f05210-ed59-c6f2-8dbc-2f38907160a8</t>
  </si>
  <si>
    <t>11eed44f-92fe-a550-a4a8-b3e87bab31d5</t>
  </si>
  <si>
    <t>{"univapay-name": "西巻玲奈", "univapay-link-id": "11eed15c-72ec-d1ba-9646-03f7ef735e74", "univapay-phone-number": "07041326243"}</t>
  </si>
  <si>
    <t>{"id_values": ["3100500245378", "00019", "0188374"], "stratus_transaction_id": {"terminal_id": "3100500245378", "request_number": "00019", "authorization_code": "0188374"}}</t>
  </si>
  <si>
    <t>lemoneido@gmail.com</t>
  </si>
  <si>
    <t>11eed44f-933d-1c68-b622-37986e1ef4de</t>
  </si>
  <si>
    <t>RENA NISHIMAKI</t>
  </si>
  <si>
    <t>11f05210-eb43-f6da-b171-7f6bef7cf479</t>
  </si>
  <si>
    <t>11f039cf-674d-e6fa-aa99-1f8cc8b9e5b6</t>
  </si>
  <si>
    <t>{"univapay-name": "中野雅仁", "univapay-link-id": "11eed16d-3d6a-c450-a85d-df3cd9d131f2", "univapay-phone-number": "09043047030"}</t>
  </si>
  <si>
    <t>{"id_values": ["3100500245378", "00018", "0561145"], "stratus_transaction_id": {"terminal_id": "3100500245378", "request_number": "00018", "authorization_code": "0561145"}}</t>
  </si>
  <si>
    <t>masasubjob@gmail.com</t>
  </si>
  <si>
    <t>11eed433-48ec-63ba-995f-77485dae009d</t>
  </si>
  <si>
    <t>MASAHITO NAKAMO</t>
  </si>
  <si>
    <t>11f0520f-ec5b-e57e-95a7-a7cf2d65ecf5</t>
  </si>
  <si>
    <t>11eed429-c7d2-aea0-bcf2-931e674b5dc8</t>
  </si>
  <si>
    <t>{"univapay-name": "水嶋仁彦", "univapay-link-id": "11eed167-4057-0814-a0a8-a769a7ea5984", "univapay-phone-number": "09039549784"}</t>
  </si>
  <si>
    <t>{"id_values": ["11f0520f-ec5b-e57e-95a7-a7cf2d65ecf5"], "worldpay_order_id": {"transaction_id": "11f0520f-ec5b-e57e-95a7-a7cf2d65ecf5"}}</t>
  </si>
  <si>
    <t>jinmpd.production@gmail.com</t>
  </si>
  <si>
    <t>11eed429-c893-accc-a812-33f471e61574</t>
  </si>
  <si>
    <t>NORIHIKO MIZUSHIMA</t>
  </si>
  <si>
    <t>11f0520f-e95d-ef70-8953-47620a78ae6d</t>
  </si>
  <si>
    <t>11ef8069-6338-5f70-a3e3-b7995ee64e9e</t>
  </si>
  <si>
    <t>{"univapay-name": "池田彩華", "univapay-link-id": "11ef8060-3efd-214e-918c-9b2f9d2c19f5", "univapay-phone-number": "+81 08057945202", "univapay-patch-token-id": "11ef8058-c531-176e-a533-2b68cf0cb3a0", "univapay-patch-subscription-id": "11eed321-7fe8-7632-abc8-8f29e5fe5e64"}</t>
  </si>
  <si>
    <t>{"univapay-name": "池田彩華", "univapay-link-id": "11eed16a-8442-a3f0-a85d-bf75e26216bd", "univapay-phone-number": "08057945202"}</t>
  </si>
  <si>
    <t>{"id_values": ["11f0520f-e95d-ef70-8953-47620a78ae6d"], "worldpay_order_id": {"transaction_id": "11f0520f-e95d-ef70-8953-47620a78ae6d"}}</t>
  </si>
  <si>
    <t>ayaka.rowing@gmail.com</t>
  </si>
  <si>
    <t>11eed321-7fe8-7632-abc8-8f29e5fe5e64</t>
  </si>
  <si>
    <t>AYAKA KITAMURA</t>
  </si>
  <si>
    <t>JAPAN POST BANK</t>
  </si>
  <si>
    <t>11f05210-6124-789e-8977-eb3977e4780d</t>
  </si>
  <si>
    <t>11f05210-5969-406c-8970-5fba38571168</t>
  </si>
  <si>
    <t>{"v54Eb1141": "", "univapay-phone-number": "09025365791"}</t>
  </si>
  <si>
    <t>{"customer_name": "堀田 真由美", "customer_email": "mayumini.tt@gmail.com", "product_detail_name": "【15分限定特典付き】デザイン限界突破3日間合宿"}</t>
  </si>
  <si>
    <t>{"id_values": ["3100500245378", "00015", "0186423"], "stratus_transaction_id": {"terminal_id": "3100500245378", "request_number": "00015", "authorization_code": "0186423"}}</t>
  </si>
  <si>
    <t>mayumini.tt@gmail.com</t>
  </si>
  <si>
    <t>MAYUMI HOTTA</t>
  </si>
  <si>
    <t>11f0520f-ec0f-d012-886d-c35d021a66d9</t>
  </si>
  <si>
    <t>11eed424-1eef-1526-8494-fbbd80e5e855</t>
  </si>
  <si>
    <t>{"univapay-name": "町田明美", "univapay-link-id": "11eed27c-357b-6dfc-b5cf-1f5694ad0dfe", "univapay-phone-number": "08054764712"}</t>
  </si>
  <si>
    <t>{"id_values": ["11f0520f-ec0f-d012-886d-c35d021a66d9"], "worldpay_order_id": {"transaction_id": "11f0520f-ec0f-d012-886d-c35d021a66d9"}}</t>
  </si>
  <si>
    <t>machid.arion15@gmail.com</t>
  </si>
  <si>
    <t>11eed424-1f76-ec4e-a4cf-77faaababb4b</t>
  </si>
  <si>
    <t>AKEMIMACHIDA</t>
  </si>
  <si>
    <t>11f0520f-e9f5-a39c-ab59-bbe689502e6e</t>
  </si>
  <si>
    <t>11efb7bb-18d9-55a4-b67e-2fbdc13c4360</t>
  </si>
  <si>
    <t>{"univapay-name": "清原則子", "univapay-link-id": "11eed277-dc75-ea1a-b740-d79e7c70d1a9", "univapay-phone-number": "09037335296"}</t>
  </si>
  <si>
    <t>{"id_values": ["11f0520f-e9f5-a39c-ab59-bbe689502e6e"], "worldpay_order_id": {"transaction_id": "11f0520f-e9f5-a39c-ab59-bbe689502e6e"}}</t>
  </si>
  <si>
    <t>hina.haru.12.1@gmail.com</t>
  </si>
  <si>
    <t>11eed388-eb29-6098-964e-bb07400b93cf</t>
  </si>
  <si>
    <t>NORIKO KIYOHARA</t>
  </si>
  <si>
    <t>11f0520f-e9a9-005a-b881-971db21e36e0</t>
  </si>
  <si>
    <t>11eed32c-81b7-b044-a1e8-033611fe1294</t>
  </si>
  <si>
    <t>{"univapay-name": "土屋正徳", "univapay-link-id": "11eed16f-5f9a-e33c-a85d-ab1fc75af1b2", "univapay-phone-number": "0534732286"}</t>
  </si>
  <si>
    <t>{"id_values": ["11f0520f-e9a9-005a-b881-971db21e36e0"], "worldpay_order_id": {"transaction_id": "11f0520f-e9a9-005a-b881-971db21e36e0"}}</t>
  </si>
  <si>
    <t>streetrhonda@gmail.com</t>
  </si>
  <si>
    <t>11eed32c-8210-36ec-a1eb-abdc513b291e</t>
  </si>
  <si>
    <t>MASANORI TSUCHIYA</t>
  </si>
  <si>
    <t>11f0520f-e7de-f22a-9599-33038af3cf90</t>
  </si>
  <si>
    <t>11f050b7-e137-51c8-b007-b718106cd12f</t>
  </si>
  <si>
    <t>{"univapay-name": "工藤稜希", "univapay-link-id": "11eed16f-5f9a-e33c-a85d-ab1fc75af1b2", "univapay-phone-number": "08080250005"}</t>
  </si>
  <si>
    <t>{"id_values": ["11f0520f-e7de-f22a-9599-33038af3cf90"], "worldpay_order_id": {"transaction_id": "11f0520f-e7de-f22a-9599-33038af3cf90"}}</t>
  </si>
  <si>
    <t>kurikki46@gmail.com</t>
  </si>
  <si>
    <t>11eed2e6-e0b1-a7c6-9707-0f2c59c507bc</t>
  </si>
  <si>
    <t>RYOKI KUDO</t>
  </si>
  <si>
    <t>11f0520f-e615-8bb6-ab4c-f3e0780ac766</t>
  </si>
  <si>
    <t>11f009c7-c1f9-2f0c-9853-df84e23d8939</t>
  </si>
  <si>
    <t>{"univapay-name": "市場摩耶", "univapay-link-id": "11eed096-b9b0-122c-8465-1f6531ef1ea5", "univapay-phone-number": "08045548238"}</t>
  </si>
  <si>
    <t>{"id_values": ["11f0520f-e615-8bb6-ab4c-f3e0780ac766"], "worldpay_order_id": {"transaction_id": "11f0520f-e615-8bb6-ab4c-f3e0780ac766"}}</t>
  </si>
  <si>
    <t>kakatotonton@gmail.com</t>
  </si>
  <si>
    <t>11eed09f-b2cd-bee2-b422-dffa9738cc68</t>
  </si>
  <si>
    <t>11f0520f-eada-24ea-b886-7340645d1bb0</t>
  </si>
  <si>
    <t>11eed3ee-7968-c3b6-a9ef-0f08a959a5a9</t>
  </si>
  <si>
    <t>{"univapay-name": "河野壮登", "univapay-link-id": "11eed15a-7b87-acac-9646-d7a9c98c0e2f", "univapay-phone-number": "08019014714"}</t>
  </si>
  <si>
    <t>{"id_values": ["11f0520f-eada-24ea-b886-7340645d1bb0"], "worldpay_order_id": {"transaction_id": "11f0520f-eada-24ea-b886-7340645d1bb0"}}</t>
  </si>
  <si>
    <t>ponyo.ponyo.101@gmail.com</t>
  </si>
  <si>
    <t>11eed3ee-7a02-5666-8d1c-b345bb12684e</t>
  </si>
  <si>
    <t>MASATO KONO</t>
  </si>
  <si>
    <t>11f05208-123c-6708-b927-133adf1fd6d0</t>
  </si>
  <si>
    <t>11f05207-2693-1388-b56a-738c83f76e01</t>
  </si>
  <si>
    <t>{"v54Eb1141": "", "univapay-phone-number": "09082067290"}</t>
  </si>
  <si>
    <t>{"customer_name": "徳田翔太", "customer_email": "tokuda8439@icloud.com", "product_detail_name": "AIみかみ秘密の部屋（全額返金保証付）"}</t>
  </si>
  <si>
    <t>{"id_values": ["11f05208-123c-6708-b927-133adf1fd6d0"], "worldpay_order_id": {"transaction_id": "11f05208-123c-6708-b927-133adf1fd6d0"}}</t>
  </si>
  <si>
    <t>tokuda8439@icloud.com</t>
  </si>
  <si>
    <t>SHOTA TOKUDA</t>
  </si>
  <si>
    <t>11f05207-4ad5-8672-b905-57e4c8f7f343</t>
  </si>
  <si>
    <t>11f05207-4261-59c6-b56d-cb05979add3e</t>
  </si>
  <si>
    <t>{"v54Eb1141": "", "univapay-phone-number": "09044028457"}</t>
  </si>
  <si>
    <t>{"customer_name": "水野和久", "customer_email": "2014.m3.kmizuno@gmail.com", "product_detail_name": "【15分限定特典付き】SNSマーケ完全攻略ダイナマイト合宿"}</t>
  </si>
  <si>
    <t>{"id_values": ["11f05207-4ad5-8672-b905-57e4c8f7f343"], "worldpay_order_id": {"transaction_id": "11f05207-4ad5-8672-b905-57e4c8f7f343"}}</t>
  </si>
  <si>
    <t>2014.m3.kmizuno@gmail.com</t>
  </si>
  <si>
    <t>BUSINESS CARD</t>
  </si>
  <si>
    <t>11f05207-2e04-60e0-8046-e3947eae28f2</t>
  </si>
  <si>
    <t>{"customer_name": "徳田翔太", "customer_email": "tokuda8439@icloud.com", "product_detail_name": "【15分限定特典付き】AIXコンサルタント3日間完全攻略合宿"}</t>
  </si>
  <si>
    <t>{"id_values": ["11f05207-2e04-60e0-8046-e3947eae28f2"], "worldpay_order_id": {"transaction_id": "11f05207-2e04-60e0-8046-e3947eae28f2"}}</t>
  </si>
  <si>
    <t>11f05207-6c21-cd0e-a0b2-57c0bdcccd34</t>
  </si>
  <si>
    <t>11f05207-6460-4244-b908-071281bc18d0</t>
  </si>
  <si>
    <t>{"v54Eb1141": "", "univapay-phone-number": "08056050511"}</t>
  </si>
  <si>
    <t>{"customer_name": "荘司 愛", "customer_email": "meg1105bskaho@yahoo.co.jp", "product_detail_name": "【15分限定特典付き】デザイン限界突破3日間合宿"}</t>
  </si>
  <si>
    <t>{"id_values": ["3100500245378", "00012", "0121465"], "stratus_transaction_id": {"terminal_id": "3100500245378", "request_number": "00012", "authorization_code": "0121465"}}</t>
  </si>
  <si>
    <t>meg1105bskaho@yahoo.co.jp</t>
  </si>
  <si>
    <t>MEGUMI SHOJI</t>
  </si>
  <si>
    <t>11f05204-9f2a-b614-b71a-73204b5b0314</t>
  </si>
  <si>
    <t>11f05204-9574-608e-8aee-37d2cdbf85f9</t>
  </si>
  <si>
    <t>{"v54Eb1141": "", "univapay-phone-number": "09030388740"}</t>
  </si>
  <si>
    <t>{"customer_name": "西村和代", "customer_email": "y.m.s.k.k.z.y2019ray@gmail.com", "product_detail_name": "【15分限定特典付き】AIXコンサルタント3日間完全攻略合宿"}</t>
  </si>
  <si>
    <t>{"id_values": ["11f05204-9f2a-b614-b71a-73204b5b0314"], "worldpay_order_id": {"transaction_id": "11f05204-9f2a-b614-b71a-73204b5b0314"}}</t>
  </si>
  <si>
    <t>y.m.s.k.k.z.y2019ray@gmail.com</t>
  </si>
  <si>
    <t>KAZUYO NISHIMURA</t>
  </si>
  <si>
    <t>11f051f5-593d-7a88-8657-9781a5f6cef6</t>
  </si>
  <si>
    <t>11f051f4-4522-d044-863d-7f0df16950dd</t>
  </si>
  <si>
    <t>{"v54Eb1141": "", "univapay-phone-number": "09030320109"}</t>
  </si>
  <si>
    <t>{"customer_name": "尾崎史侑", "customer_email": "pri.ofm.18@gmail.com", "product_detail_name": "AIみかみ秘密の部屋（全額返金保証付）"}</t>
  </si>
  <si>
    <t>{"id_values": ["11f051f5-593d-7a88-8657-9781a5f6cef6"], "worldpay_order_id": {"transaction_id": "11f051f5-593d-7a88-8657-9781a5f6cef6"}}</t>
  </si>
  <si>
    <t>pri.ofm.18@gmail.com</t>
  </si>
  <si>
    <t>FUMIYUKI OZAKI</t>
  </si>
  <si>
    <t>11f051f4-fe53-44f4-9824-5fb5b300c42e</t>
  </si>
  <si>
    <t>11f051f4-b5f5-8528-ab0f-cbf6d5e6f28a</t>
  </si>
  <si>
    <t>{"v54Eb1141": "", "univapay-phone-number": "0488748731"}</t>
  </si>
  <si>
    <t>{"customer_name": "寺西絵菜", "customer_email": "adm070221@gmail.com", "product_detail_name": "【15分限定特典付き】デザイン限界突破3日間合宿"}</t>
  </si>
  <si>
    <t>{"id_values": ["11f051f4-fe53-44f4-9824-5fb5b300c42e"], "worldpay_order_id": {"transaction_id": "11f051f4-fe53-44f4-9824-5fb5b300c42e"}}</t>
  </si>
  <si>
    <t>adm070221@gmail.com</t>
  </si>
  <si>
    <t>JOHANNES MUEHL</t>
  </si>
  <si>
    <t>BAWAG P.S.K. BANK FUER ARBEIT UND WIRTSCHAFT UND OSTERREICHISCHE POSTSPARKASSE A</t>
  </si>
  <si>
    <t>DE</t>
  </si>
  <si>
    <t>11f051f4-4cf7-9430-ab0b-93bb051ba737</t>
  </si>
  <si>
    <t>{"customer_name": "尾崎史侑", "customer_email": "pri.ofm.18@gmail.com", "product_detail_name": "【15分限定特典付き】AIXコンサルタント3日間完全攻略合宿"}</t>
  </si>
  <si>
    <t>{"id_values": ["11f051f4-4cf7-9430-ab0b-93bb051ba737"], "worldpay_order_id": {"transaction_id": "11f051f4-4cf7-9430-ab0b-93bb051ba737"}}</t>
  </si>
  <si>
    <t>11f051e8-e102-c0d4-bd51-cbb252b8742c</t>
  </si>
  <si>
    <t>11f051e8-cbfe-98ac-ad1f-435c1f70a6ce</t>
  </si>
  <si>
    <t>{"v54Eb1141": "", "univapay-phone-number": "08067661992"}</t>
  </si>
  <si>
    <t>{"customer_name": "小笠原 岳", "customer_email": "gakuchapin@gmail.com", "product_detail_name": "【15分限定特典付き】AIXコンサルタント3日間完全攻略合宿"}</t>
  </si>
  <si>
    <t>{"id_values": ["11f051e8-e102-c0d4-bd51-cbb252b8742c"], "worldpay_order_id": {"transaction_id": "11f051e8-e102-c0d4-bd51-cbb252b8742c"}}</t>
  </si>
  <si>
    <t>gakuchapin@gmail.com</t>
  </si>
  <si>
    <t>GAKU OGASAWARA</t>
  </si>
  <si>
    <t>11f051e4-c695-9b8a-b6f2-9fcda2972c1e</t>
  </si>
  <si>
    <t>11f051e4-b110-71cc-9e53-e7ce39293b8b</t>
  </si>
  <si>
    <t>{"v54Eb1141": "", "univapay-phone-number": "09046349275"}</t>
  </si>
  <si>
    <t>{"customer_name": "武宮早紀", "customer_email": "suzikombu@gmail.com", "product_detail_name": "【15分限定特典付き】SNSマーケ完全攻略ダイナマイト合宿"}</t>
  </si>
  <si>
    <t>{"id_values": ["3100500245378", "00009", "7786160"], "stratus_transaction_id": {"terminal_id": "3100500245378", "request_number": "00009", "authorization_code": "7786160"}}</t>
  </si>
  <si>
    <t>suzikombu@gmail.com</t>
  </si>
  <si>
    <t>SAKI TAKEMIYA</t>
  </si>
  <si>
    <t>11f051e3-b140-fba4-b6be-0f205077fad6</t>
  </si>
  <si>
    <t>11f051e3-a6e7-0d9c-b6b8-c3617ff31d05</t>
  </si>
  <si>
    <t>{"v54Eb1141": "", "univapay-phone-number": "09078043698"}</t>
  </si>
  <si>
    <t>{"customer_name": "飯野那美", "customer_email": "namilky95@gmail.com", "product_detail_name": "【15分限定特典付き】AIXコンサルタント3日間完全攻略合宿"}</t>
  </si>
  <si>
    <t>{"id_values": ["11f051e3-b140-fba4-b6be-0f205077fad6"], "worldpay_order_id": {"transaction_id": "11f051e3-b140-fba4-b6be-0f205077fad6"}}</t>
  </si>
  <si>
    <t>namilky95@gmail.com</t>
  </si>
  <si>
    <t>NAMI IINO</t>
  </si>
  <si>
    <t>11f051dc-40d3-0ba2-837b-3f8910eed99d</t>
  </si>
  <si>
    <t>{"customer_name": "伊藤将悟", "customer_email": "shogotaro20061214@gmail.com", "product_detail_name": "【15分限定特典付き】SNSマーケ完全攻略ダイナマイト合宿"}</t>
  </si>
  <si>
    <t>{"id_values": ["3100500245378", "00006", "0170161"], "stratus_transaction_id": {"terminal_id": "3100500245378", "request_number": "00006", "authorization_code": "0170161"}}</t>
  </si>
  <si>
    <t>11f051da-564b-00a4-8315-9742e957c649</t>
  </si>
  <si>
    <t>11f051da-4bae-face-b644-9bdc9dd26773</t>
  </si>
  <si>
    <t>{"v54Eb1141": "", "univapay-phone-number": "09046070287"}</t>
  </si>
  <si>
    <t>{"customer_name": "洞 美恵", "customer_email": "mnryhor3588@gmail.com", "product_detail_name": "【15分限定特典付き】AIXコンサルタント3日間完全攻略合宿"}</t>
  </si>
  <si>
    <t>{"id_values": ["11f051da-564b-00a4-8315-9742e957c649"], "worldpay_order_id": {"transaction_id": "11f051da-564b-00a4-8315-9742e957c649"}}</t>
  </si>
  <si>
    <t>mnryhor3588@gmail.com</t>
  </si>
  <si>
    <t>MIE HORA</t>
  </si>
  <si>
    <t>11f051d7-bdf0-aa90-8ad3-73c63a94068a</t>
  </si>
  <si>
    <t>11f051d7-b783-ed16-9e91-7fcd784929a5</t>
  </si>
  <si>
    <t>{"v54Eb1141": "", "univapay-phone-number": "09034929763"}</t>
  </si>
  <si>
    <t>{"customer_name": "前田裕美", "customer_email": "hiromi.maeda@miracreation.co.jp", "product_detail_name": "【15分限定特典付き】AIXコンサルタント3日間完全攻略合宿"}</t>
  </si>
  <si>
    <t>{"id_values": ["3100500245378", "00004", "0285995"], "stratus_transaction_id": {"terminal_id": "3100500245378", "request_number": "00004", "authorization_code": "0285995"}}</t>
  </si>
  <si>
    <t>hiromi.maeda@miracreation.co.jp</t>
  </si>
  <si>
    <t>HIROMI MAEDA</t>
  </si>
  <si>
    <t>11f051d7-3773-ad78-8aa7-273fe7fa272a</t>
  </si>
  <si>
    <t>11f051d7-2f97-b158-8aa0-53e04d87f6a0</t>
  </si>
  <si>
    <t>{"v54Eb1141": "", "univapay-phone-number": "08091140425"}</t>
  </si>
  <si>
    <t>{"customer_name": "山本美佳", "customer_email": "meijiashanben1@gmail.com", "product_detail_name": "【15分限定特典付き】AIXコンサルタント3日間完全攻略合宿"}</t>
  </si>
  <si>
    <t>{"id_values": ["3100500245378", "00002", "0633315"], "stratus_transaction_id": {"terminal_id": "3100500245378", "request_number": "00002", "authorization_code": "0633315"}}</t>
  </si>
  <si>
    <t>meijiashanben1@gmail.com</t>
  </si>
  <si>
    <t>MIKA YAMAMOTO</t>
  </si>
  <si>
    <t>11f051d6-5cb4-a6ce-a35f-e70434643b3c</t>
  </si>
  <si>
    <t>11f051d6-3da0-ef9a-977e-5fb6d2a1771b</t>
  </si>
  <si>
    <t>{"v54Eb1141": "", "univapay-phone-number": "09099838812"}</t>
  </si>
  <si>
    <t>{"customer_name": "中山盛之", "customer_email": "kansya8055@gmail.com", "product_detail_name": "【15分限定特典付き】AIXコンサルタント3日間完全攻略合宿"}</t>
  </si>
  <si>
    <t>{"id_values": ["11f051d6-5cb4-a6ce-a35f-e70434643b3c"], "worldpay_order_id": {"transaction_id": "11f051d6-5cb4-a6ce-a35f-e70434643b3c"}}</t>
  </si>
  <si>
    <t>kansya8055@gmail.com</t>
  </si>
  <si>
    <t>MORIYUKI NAKAYAMA</t>
  </si>
  <si>
    <t>11f051d2-2836-74c6-a076-5f48c66b627d</t>
  </si>
  <si>
    <t>11f051d2-20be-fc54-892b-1b24d85d0f56</t>
  </si>
  <si>
    <t>{"v54Eb1141": "", "univapay-phone-number": "09016817736"}</t>
  </si>
  <si>
    <t>{"customer_name": "長岡千里", "customer_email": "minnashiawase1181@gmail.com", "product_detail_name": "【15分限定特典付き】SNSマーケ完全攻略ダイナマイト合宿"}</t>
  </si>
  <si>
    <t>{"id_values": ["11f051d2-2836-74c6-a076-5f48c66b627d"], "worldpay_order_id": {"transaction_id": "11f051d2-2836-74c6-a076-5f48c66b627d"}}</t>
  </si>
  <si>
    <t>minnashiawase1181@gmail.com</t>
  </si>
  <si>
    <t>DAISUKE NAGAOKA</t>
  </si>
  <si>
    <t>11f051d1-77c7-5560-88ce-bf54b78466d0</t>
  </si>
  <si>
    <t>11f051d1-0fce-c844-a005-77c053ed5a47</t>
  </si>
  <si>
    <t>{"v54Eb1141": "", "univapay-phone-number": "08011238475"}</t>
  </si>
  <si>
    <t>{"customer_name": "竹内由哉", "customer_email": "takeuchinoyuya@gmail.com", "product_detail_name": "みかみの秘密の部屋 ~購入後1週間以内に限り【全額返金保証付き】~"}</t>
  </si>
  <si>
    <t>{"id_values": ["11f051d1-77c7-5560-88ce-bf54b78466d0"], "worldpay_order_id": {"transaction_id": "11f051d1-77c7-5560-88ce-bf54b78466d0"}}</t>
  </si>
  <si>
    <t>takeuchinoyuya@gmail.com</t>
  </si>
  <si>
    <t>YUYA TAKEUCHI</t>
  </si>
  <si>
    <t>11f051d1-2c8c-cb16-97fd-87decc3ad3b3</t>
  </si>
  <si>
    <t>{"customer_name": "竹内由哉", "customer_email": "takeuchinoyuya@gmail.com", "product_detail_name": "【15分限定特典付き】SNSマーケ完全攻略ダイナマイト合宿"}</t>
  </si>
  <si>
    <t>{"id_values": ["11f051d1-2c8c-cb16-97fd-87decc3ad3b3"], "worldpay_order_id": {"transaction_id": "11f051d1-2c8c-cb16-97fd-87decc3ad3b3"}}</t>
  </si>
  <si>
    <t>11f051ce-32e8-65ea-9a85-2b210183aadc</t>
  </si>
  <si>
    <t>11f051ce-2a10-610c-82b4-e36a5cbab072</t>
  </si>
  <si>
    <t>{"v54Eb1141": "", "univapay-phone-number": "09028869701"}</t>
  </si>
  <si>
    <t>{"customer_name": "伊藤渉", "customer_email": "watarunira@gmail.com", "product_detail_name": "【15分限定特典付き】AIXコンサルタント3日間完全攻略合宿"}</t>
  </si>
  <si>
    <t>{"id_values": ["11f051ce-32e8-65ea-9a85-2b210183aadc"], "worldpay_order_id": {"transaction_id": "11f051ce-32e8-65ea-9a85-2b210183aadc"}}</t>
  </si>
  <si>
    <t>watarunira@gmail.com</t>
  </si>
  <si>
    <t>WATARUITO</t>
  </si>
  <si>
    <t>11f051cc-f702-376e-9049-0f1695b6416c</t>
  </si>
  <si>
    <t>11f051cc-d709-b7de-a160-f371d2171762</t>
  </si>
  <si>
    <t>{"v54Eb1141": "", "univapay-phone-number": "09048444650"}</t>
  </si>
  <si>
    <t>{"customer_name": "内藤京子", "customer_email": "kyoko13le1148@gmail.com", "product_detail_name": "【15分限定特典付き】AIXコンサルタント3日間完全攻略合宿"}</t>
  </si>
  <si>
    <t>{"id_values": ["11f051cc-f702-376e-9049-0f1695b6416c"], "worldpay_order_id": {"transaction_id": "11f051cc-f702-376e-9049-0f1695b6416c"}}</t>
  </si>
  <si>
    <t>kyoko13le1148@gmail.com</t>
  </si>
  <si>
    <t>KYOKO NAITO</t>
  </si>
  <si>
    <t>11f051c8-74ac-f122-9fba-5768d8b501f3</t>
  </si>
  <si>
    <t>11f051c7-b4ec-f328-a636-2bfb7f5c718b</t>
  </si>
  <si>
    <t>{"customer_name": "清水迪子", "customer_email": "rouge1899@gmail.com", "product_detail_name": "みかみの秘密の部屋 ~購入後1週間以内に限り【全額返金保証付き】~"}</t>
  </si>
  <si>
    <t>{"id_values": ["3100500245378", "00112", "0121597"], "stratus_transaction_id": {"terminal_id": "3100500245378", "request_number": "00112", "authorization_code": "0121597"}}</t>
  </si>
  <si>
    <t>MICHIKO SIMIZU</t>
  </si>
  <si>
    <t>11f051c8-2202-2c9e-a65d-1b31b2a463b1</t>
  </si>
  <si>
    <t>11f051c8-062d-6cb8-abdf-236bb6c5cafd</t>
  </si>
  <si>
    <t>{"v54Eb1141": "", "univapay-phone-number": "09056611747"}</t>
  </si>
  <si>
    <t>{"customer_name": "Yau", "customer_email": "yo.aso123@gmail.com", "product_detail_name": "【15分限定特典付き】AIXコンサルタント3日間完全攻略合宿"}</t>
  </si>
  <si>
    <t>{"id_values": ["11f051c8-2202-2c9e-a65d-1b31b2a463b1"], "worldpay_order_id": {"transaction_id": "11f051c8-2202-2c9e-a65d-1b31b2a463b1"}}</t>
  </si>
  <si>
    <t>yo.aso123@gmail.com</t>
  </si>
  <si>
    <t>YOHEI ASO</t>
  </si>
  <si>
    <t>11f051c7-bd65-2a2a-8392-ab6aa8b03efe</t>
  </si>
  <si>
    <t>{"customer_name": "清水迪子", "customer_email": "rouge1899@gmail.com", "product_detail_name": "【15分限定特典付き】SNSマーケ完全攻略ダイナマイト合宿"}</t>
  </si>
  <si>
    <t>{"id_values": ["3100500245378", "00111", "0149461"], "stratus_transaction_id": {"terminal_id": "3100500245378", "request_number": "00111", "authorization_code": "0149461"}}</t>
  </si>
  <si>
    <t>11f051c6-f324-ba6e-9323-f7dc96fe7921</t>
  </si>
  <si>
    <t>11f051c6-dc38-b9fe-ab35-4f792f71634a</t>
  </si>
  <si>
    <t>{"v54Eb1141": "", "univapay-phone-number": "08086991863"}</t>
  </si>
  <si>
    <t>{"customer_name": "小中出 拓巳", "customer_email": "konakade130@icloud.com", "product_detail_name": "【15分限定特典付き】AIXコンサルタント3日間完全攻略合宿"}</t>
  </si>
  <si>
    <t>{"id_values": ["11f051c6-f324-ba6e-9323-f7dc96fe7921"], "worldpay_order_id": {"transaction_id": "11f051c6-f324-ba6e-9323-f7dc96fe7921"}}</t>
  </si>
  <si>
    <t>konakade130@icloud.com</t>
  </si>
  <si>
    <t>TAKUMI KONAKADE</t>
  </si>
  <si>
    <t>11f051c5-c13c-3f5a-9f0b-df6d4c630335</t>
  </si>
  <si>
    <t>11f051c5-b546-b9d2-9f00-4b8e374d41e3</t>
  </si>
  <si>
    <t>{"v54Eb1141": "", "univapay-phone-number": "09060341513"}</t>
  </si>
  <si>
    <t>{"customer_name": "峻一 厚地", "customer_email": "thickearth1212@gmail.com", "product_detail_name": "【15分限定特典付き】AIXコンサルタント3日間完全攻略合宿"}</t>
  </si>
  <si>
    <t>{"id_values": ["11f051c5-c13c-3f5a-9f0b-df6d4c630335"], "worldpay_order_id": {"transaction_id": "11f051c5-c13c-3f5a-9f0b-df6d4c630335"}}</t>
  </si>
  <si>
    <t>thickearth1212@gmail.com</t>
  </si>
  <si>
    <t>SHUNICHI ATSUCHI</t>
  </si>
  <si>
    <t>REVOLUT TECHNOLOGIES JAPAN, INC.</t>
  </si>
  <si>
    <t>11f051bd-bf43-0f24-b228-3745b7d4096e</t>
  </si>
  <si>
    <t>11f051bd-6636-f0da-b3c2-1bc688e0c4cb</t>
  </si>
  <si>
    <t>{"v54Eb1141": "", "univapay-phone-number": "09049318224"}</t>
  </si>
  <si>
    <t>{"customer_name": "和賀浩", "customer_email": "hw_sky0217@icloud.com", "product_detail_name": "【15分限定特典付き】AIXコンサルタント3日間完全攻略合宿"}</t>
  </si>
  <si>
    <t>{"id_values": ["11f051bd-bf43-0f24-b228-3745b7d4096e"], "worldpay_order_id": {"transaction_id": "11f051bd-bf43-0f24-b228-3745b7d4096e"}}</t>
  </si>
  <si>
    <t>hw_sky0217@icloud.com</t>
  </si>
  <si>
    <t>YUKIE WAGA</t>
  </si>
  <si>
    <t>11f051bd-7b4d-03ba-8f0c-7715234d3fcb</t>
  </si>
  <si>
    <t>11f051bd-7270-97e8-9396-33e09ebcbfc0</t>
  </si>
  <si>
    <t>{"v54Eb1141": "", "univapay-phone-number": "09050251597"}</t>
  </si>
  <si>
    <t>{"customer_name": "保岡瑠美", "customer_email": "amami.obi.0115@gmail.com", "product_detail_name": "【15分限定特典付き】AIXコンサルタント3日間完全攻略合宿"}</t>
  </si>
  <si>
    <t>{"id_values": ["3100500245378", "00109", "0195872"], "stratus_transaction_id": {"terminal_id": "3100500245378", "request_number": "00109", "authorization_code": "0195872"}}</t>
  </si>
  <si>
    <t>amami.obi.0115@gmail.com</t>
  </si>
  <si>
    <t>RUMI YASUOKA</t>
  </si>
  <si>
    <t>JAL</t>
  </si>
  <si>
    <t>11f051b3-a717-309c-adb5-9b597612bae6</t>
  </si>
  <si>
    <t>11f051b2-73c1-4062-9fc8-bfc1ee9d0712</t>
  </si>
  <si>
    <t>{"v54Eb1141": "", "univapay-phone-number": "07075888300"}</t>
  </si>
  <si>
    <t>{"customer_name": "仲村元太", "customer_email": "genta8300@gmail.com", "product_detail_name": "AIみかみ秘密の部屋（全額返金保証付）"}</t>
  </si>
  <si>
    <t>{"id_values": ["3100500245378", "00107", "0168136"], "stratus_transaction_id": {"terminal_id": "3100500245378", "request_number": "00107", "authorization_code": "0168136"}}</t>
  </si>
  <si>
    <t>genta8300@gmail.com</t>
  </si>
  <si>
    <t>GENTA NAKAMURA</t>
  </si>
  <si>
    <t>11f051b2-fa13-27ac-8676-4f5c22a0a0eb</t>
  </si>
  <si>
    <t>{"customer_name": "佐藤亮太", "customer_email": "ryota6228@gmail.com", "product_detail_name": "【15分限定特典付き】SNSマーケ完全攻略ダイナマイト合宿"}</t>
  </si>
  <si>
    <t>{"id_values": ["11f051b2-fa13-27ac-8676-4f5c22a0a0eb"], "worldpay_order_id": {"transaction_id": "11f051b2-fa13-27ac-8676-4f5c22a0a0eb"}}</t>
  </si>
  <si>
    <t>11f051b2-ad70-0dfc-b947-632798ee4cc8</t>
  </si>
  <si>
    <t>11f051b1-de34-6434-bf98-bb4760b6ef59</t>
  </si>
  <si>
    <t>{"v54Eb1141": "", "univapay-phone-number": "09097800424"}</t>
  </si>
  <si>
    <t>{"customer_name": "たくむ", "customer_email": "yo-meiboy2014ta-ku@ezweb.ne.jp", "product_detail_name": "AIみかみ秘密の部屋（全額返金保証付）"}</t>
  </si>
  <si>
    <t>{"id_values": ["3100500245378", "00106", "0204167"], "stratus_transaction_id": {"terminal_id": "3100500245378", "request_number": "00106", "authorization_code": "0204167"}}</t>
  </si>
  <si>
    <t>yo-meiboy2014ta-ku@ezweb.ne.jp</t>
  </si>
  <si>
    <t>TAKUMU MIYAGUNI</t>
  </si>
  <si>
    <t>11f051b2-86d6-8e78-b92c-af31e791cb48</t>
  </si>
  <si>
    <t>{"customer_name": "仲村元太", "customer_email": "genta8300@gmail.com", "product_detail_name": "【15分限定特典付き】AIXコンサルタント3日間完全攻略合宿"}</t>
  </si>
  <si>
    <t>{"id_values": ["3100500245378", "00105", "0127169"], "stratus_transaction_id": {"terminal_id": "3100500245378", "request_number": "00105", "authorization_code": "0127169"}}</t>
  </si>
  <si>
    <t>11f051b1-e8b5-1dae-9f47-4b7bc507d126</t>
  </si>
  <si>
    <t>{"customer_name": "たくむ", "customer_email": "yo-meiboy2014ta-ku@ezweb.ne.jp", "product_detail_name": "【超特価割引】AIXコンサルタント3日間完全攻略合宿"}</t>
  </si>
  <si>
    <t>{"id_values": ["3100500245378", "00103", "0192772"], "stratus_transaction_id": {"terminal_id": "3100500245378", "request_number": "00103", "authorization_code": "0192772"}}</t>
  </si>
  <si>
    <t>11f051b0-b7d7-630a-b099-b7cbaeb51882</t>
  </si>
  <si>
    <t>11f051af-e22a-7e40-be95-33c7b61d725a</t>
  </si>
  <si>
    <t>{"v54Eb1141": "", "univapay-phone-number": "07044663027"}</t>
  </si>
  <si>
    <t>{"customer_name": "米田 修", "customer_email": "shu31999@icloud.com", "product_detail_name": "AIみかみ秘密の部屋（全額返金保証付）"}</t>
  </si>
  <si>
    <t>{"id_values": ["11f051b0-b7d7-630a-b099-b7cbaeb51882"], "worldpay_order_id": {"transaction_id": "11f051b0-b7d7-630a-b099-b7cbaeb51882"}}</t>
  </si>
  <si>
    <t>shu31999@icloud.com</t>
  </si>
  <si>
    <t>SHU YONEDA</t>
  </si>
  <si>
    <t>11f051af-e84e-17f0-99d3-7bfd43f1ee76</t>
  </si>
  <si>
    <t>{"customer_name": "米田 修", "customer_email": "shu31999@icloud.com", "product_detail_name": "【15分限定特典付き】AIXコンサルタント3日間完全攻略合宿"}</t>
  </si>
  <si>
    <t>{"id_values": ["11f051af-e84e-17f0-99d3-7bfd43f1ee76"], "worldpay_order_id": {"transaction_id": "11f051af-e84e-17f0-99d3-7bfd43f1ee76"}}</t>
  </si>
  <si>
    <t>11f051b0-11f7-4e46-bba3-2f866f64e405</t>
  </si>
  <si>
    <t>11f051b0-08fb-02c4-bb9d-e300c792390f</t>
  </si>
  <si>
    <t>{"v54Eb1141": "", "univapay-phone-number": "0705728789042"}</t>
  </si>
  <si>
    <t>{"customer_name": "山田花子", "customer_email": "hk.v.orchid@gmail.com", "product_detail_name": "【15分限定特典付き】SNSマーケ完全攻略ダイナマイト合宿"}</t>
  </si>
  <si>
    <t>{"id_values": ["3100500245378", "00101", "0109542"], "stratus_transaction_id": {"terminal_id": "3100500245378", "request_number": "00101", "authorization_code": "0109542"}}</t>
  </si>
  <si>
    <t>hk.v.orchid@gmail.com</t>
  </si>
  <si>
    <t>HOTAKA KAWADA</t>
  </si>
  <si>
    <t>11f051a9-64fd-9908-99af-37f94ac20290</t>
  </si>
  <si>
    <t>11f051a8-116d-c660-8769-37f8c53b953b</t>
  </si>
  <si>
    <t>{"v54Eb1141": "", "univapay-phone-number": "07054653898"}</t>
  </si>
  <si>
    <t>{"customer_name": "後藤芽衣", "customer_email": "mei200442@gmail.com", "product_detail_name": "みかみの秘密の部屋 ~購入後1週間以内に限り【全額返金保証付き】~"}</t>
  </si>
  <si>
    <t>{"id_values": ["11f051a9-64fd-9908-99af-37f94ac20290"], "worldpay_order_id": {"transaction_id": "11f051a9-64fd-9908-99af-37f94ac20290"}}</t>
  </si>
  <si>
    <t>mei200442@gmail.com</t>
  </si>
  <si>
    <t>MEI GOTO</t>
  </si>
  <si>
    <t>11f051a9-490a-9232-8d15-8b6899f25a54</t>
  </si>
  <si>
    <t>11f051a9-4324-c284-bfbb-732e0e9c7f4d</t>
  </si>
  <si>
    <t>{"v54Eb1141": "", "univapay-phone-number": "08047176991"}</t>
  </si>
  <si>
    <t>{"customer_name": "工藤 優", "customer_email": "myk78823@gmail.com", "product_detail_name": "【15分限定特典付き】AIXコンサルタント3日間完全攻略合宿"}</t>
  </si>
  <si>
    <t>{"id_values": ["3100500245378", "00099", "0700099"], "stratus_transaction_id": {"terminal_id": "3100500245378", "request_number": "00099", "authorization_code": "0700099"}}</t>
  </si>
  <si>
    <t>myk78823@gmail.com</t>
  </si>
  <si>
    <t>YU KUDO</t>
  </si>
  <si>
    <t>11f051a8-3398-48dc-9279-7bd40fea52f6</t>
  </si>
  <si>
    <t>{"customer_name": "後藤芽衣", "customer_email": "mei200442@gmail.com", "product_detail_name": "【15分限定特典付き】SNSマーケ完全攻略ダイナマイト合宿"}</t>
  </si>
  <si>
    <t>{"id_values": ["11f051a8-3398-48dc-9279-7bd40fea52f6"], "worldpay_order_id": {"transaction_id": "11f051a8-3398-48dc-9279-7bd40fea52f6"}}</t>
  </si>
  <si>
    <t>11f051a6-e742-2508-9c9a-cff8e4dbae69</t>
  </si>
  <si>
    <t>11f051a6-d9f3-2d66-917f-57711da72542</t>
  </si>
  <si>
    <t>{"v54Eb1141": "", "univapay-phone-number": "08045183882"}</t>
  </si>
  <si>
    <t>{"customer_name": "町屋 玲", "customer_email": "myryo915@icloud.com", "product_detail_name": "【15分限定特典付き】AIXコンサルタント3日間完全攻略合宿"}</t>
  </si>
  <si>
    <t>{"id_values": ["11f051a6-e742-2508-9c9a-cff8e4dbae69"], "worldpay_order_id": {"transaction_id": "11f051a6-e742-2508-9c9a-cff8e4dbae69"}}</t>
  </si>
  <si>
    <t>myryo915@icloud.com</t>
  </si>
  <si>
    <t>11f051a6-2609-0960-8a5c-43f1e058ec1b</t>
  </si>
  <si>
    <t>11f051a5-89ca-513a-8b5b-93d1267e9d40</t>
  </si>
  <si>
    <t>{"v54Eb1141": "", "univapay-phone-number": "09019223006"}</t>
  </si>
  <si>
    <t>{"customer_name": "寄辺悠太郎", "customer_email": "yorubeef2nd@gmail.com", "product_detail_name": "コンドウハルキ秘密の部屋~購入後1週間以内に限り【全額返金保証付き】~"}</t>
  </si>
  <si>
    <t>{"id_values": ["11f051a6-2609-0960-8a5c-43f1e058ec1b"], "worldpay_order_id": {"transaction_id": "11f051a6-2609-0960-8a5c-43f1e058ec1b"}}</t>
  </si>
  <si>
    <t>yorubeef2nd@gmail.com</t>
  </si>
  <si>
    <t>YUTARO YORUBE</t>
  </si>
  <si>
    <t>11f051a5-9a76-1154-87c9-23849b253001</t>
  </si>
  <si>
    <t>{"customer_name": "寄辺悠太郎", "customer_email": "yorubeef2nd@gmail.com", "product_detail_name": "【15分限定特典付き】デザイン限界突破3日間合宿"}</t>
  </si>
  <si>
    <t>{"id_values": ["11f051a5-9a76-1154-87c9-23849b253001"], "worldpay_order_id": {"transaction_id": "11f051a5-9a76-1154-87c9-23849b253001"}}</t>
  </si>
  <si>
    <t>11f051a5-5ace-5354-8b1b-3b037f5c6e05</t>
  </si>
  <si>
    <t>11f051a5-2930-b4c2-874c-d7d49aa724d7</t>
  </si>
  <si>
    <t>{"v54Eb1141": "", "univapay-phone-number": "09035482261"}</t>
  </si>
  <si>
    <t>{"customer_name": "栗原牧子", "customer_email": "akuramumk@gmail.com", "product_detail_name": "【15分限定特典付き】AIXコンサルタント3日間完全攻略合宿"}</t>
  </si>
  <si>
    <t>{"id_values": ["11f051a5-5ace-5354-8b1b-3b037f5c6e05"], "worldpay_order_id": {"transaction_id": "11f051a5-5ace-5354-8b1b-3b037f5c6e05"}}</t>
  </si>
  <si>
    <t>akuramumk@gmail.com</t>
  </si>
  <si>
    <t>MAKIKO KURIBARA</t>
  </si>
  <si>
    <t>11f051a1-e1ef-7d76-967c-b7a6dd1ce2c0</t>
  </si>
  <si>
    <t>11f051a1-c633-1566-b2c0-87199aed9d0e</t>
  </si>
  <si>
    <t>{"v54Eb1141": "", "univapay-phone-number": "09033121876"}</t>
  </si>
  <si>
    <t>{"customer_name": "知久浩子", "customer_email": "korohi@gmail.com", "product_detail_name": "【15分限定特典付き】AIXコンサルタント3日間完全攻略合宿"}</t>
  </si>
  <si>
    <t>{"id_values": ["11f051a1-e1ef-7d76-967c-b7a6dd1ce2c0"], "worldpay_order_id": {"transaction_id": "11f051a1-e1ef-7d76-967c-b7a6dd1ce2c0"}}</t>
  </si>
  <si>
    <t>korohi@gmail.com</t>
  </si>
  <si>
    <t>HIROKO CHIKU</t>
  </si>
  <si>
    <t>11f0519d-c863-6452-ae47-f320c925ba0b</t>
  </si>
  <si>
    <t>11f0519d-9a24-6712-a23a-0fd171e9c8ca</t>
  </si>
  <si>
    <t>{"v54Eb1141": "", "univapay-phone-number": "08030506814"}</t>
  </si>
  <si>
    <t>{"customer_name": "小川美香", "customer_email": "mishinco@gmail.com", "product_detail_name": "コンドウハルキ秘密の部屋~購入後1週間以内に限り【全額返金保証付き】~"}</t>
  </si>
  <si>
    <t>{"id_values": ["3100500245378", "00096", "0175692"], "stratus_transaction_id": {"terminal_id": "3100500245378", "request_number": "00096", "authorization_code": "0175692"}}</t>
  </si>
  <si>
    <t>mishinco@gmail.com</t>
  </si>
  <si>
    <t>MIKA OGAWA</t>
  </si>
  <si>
    <t>JCB ASIA COMMERCIAL BANK</t>
  </si>
  <si>
    <t>11f0519d-a20d-c1a8-b048-8fccc79b750b</t>
  </si>
  <si>
    <t>{"customer_name": "小川美香", "customer_email": "mishinco@gmail.com", "product_detail_name": "【15分限定特典付き】デザイン限界突破3日間合宿"}</t>
  </si>
  <si>
    <t>{"id_values": ["3100500245378", "00095", "0171140"], "stratus_transaction_id": {"terminal_id": "3100500245378", "request_number": "00095", "authorization_code": "0171140"}}</t>
  </si>
  <si>
    <t>11f0519b-25a2-f4fa-bdfe-631566f7d9c8</t>
  </si>
  <si>
    <t>{"customer_name": "畑下 拓樹", "customer_email": "h.hatashita@positiveagingfitness.com", "product_detail_name": "【15分限定特典付き】AIXコンサルタント3日間完全攻略合宿"}</t>
  </si>
  <si>
    <t>{"id_values": ["11f0519b-25a2-f4fa-bdfe-631566f7d9c8"], "worldpay_order_id": {"transaction_id": "11f0519b-25a2-f4fa-bdfe-631566f7d9c8"}}</t>
  </si>
  <si>
    <t>11f0519a-9429-fdd4-9178-db85b1053db5</t>
  </si>
  <si>
    <t>{"customer_name": "元村球平", "customer_email": "anbgrgr@gmail.com", "product_detail_name": "【15分限定特典付き】SNSマーケ完全攻略ダイナマイト合宿"}</t>
  </si>
  <si>
    <t>{"id_values": ["11f0519a-9429-fdd4-9178-db85b1053db5"], "worldpay_order_id": {"transaction_id": "11f0519a-9429-fdd4-9178-db85b1053db5"}}</t>
  </si>
  <si>
    <t>11f05198-f9a7-50b4-9085-f381938ca739</t>
  </si>
  <si>
    <t>11f05198-f27c-691e-8b18-53fcdafe0ea2</t>
  </si>
  <si>
    <t>{"v54Eb1141": "", "univapay-phone-number": "07085351131"}</t>
  </si>
  <si>
    <t>{"customer_name": "成田樹里", "customer_email": "naritajuriaoyama0711@gmail.com", "product_detail_name": "【15分限定特典付き】SNSマーケ完全攻略ダイナマイト合宿"}</t>
  </si>
  <si>
    <t>{"id_values": ["11f05198-f9a7-50b4-9085-f381938ca739"], "worldpay_order_id": {"transaction_id": "11f05198-f9a7-50b4-9085-f381938ca739"}}</t>
  </si>
  <si>
    <t>naritajuriaoyama0711@gmail.com</t>
  </si>
  <si>
    <t>JURI NARITA</t>
  </si>
  <si>
    <t>11f050bb-7a31-8436-ae04-d35e11d4e775</t>
  </si>
  <si>
    <t>11f050bb-7284-5768-af6d-9322d62b1b96</t>
  </si>
  <si>
    <t>{"v54Eb1141": "", "univapay-phone-number": "09028946662"}</t>
  </si>
  <si>
    <t>{"customer_name": "井関智弘", "customer_email": "kemonof.k.f@gmail.com", "product_detail_name": "【15分限定特典付き】AIXコンサルタント3日間完全攻略合宿"}</t>
  </si>
  <si>
    <t>{"id_values": ["3100500245378", "00099", "0937602"], "stratus_transaction_id": {"terminal_id": "3100500245378", "request_number": "00099", "authorization_code": "0937602"}}</t>
  </si>
  <si>
    <t>kemonof.k.f@gmail.com</t>
  </si>
  <si>
    <t>ISEKICHIHIRO</t>
  </si>
  <si>
    <t>11f050d6-6ec7-533a-b9a6-3781d1101b52</t>
  </si>
  <si>
    <t>11f050d6-5c04-7d40-bc05-d78f8d3cacf5</t>
  </si>
  <si>
    <t>{"v54Eb1141": "", "univapay-phone-number": "08060923049"}</t>
  </si>
  <si>
    <t>{"customer_name": "大谷美沙子", "customer_email": "meishazidagu204@gmail.com", "product_detail_name": "【スキルプラス限定】動画広告分析Pro「1媒体プラン」初回3ヶ月間"}</t>
  </si>
  <si>
    <t>{"id_values": ["11f050d6-6ec7-533a-b9a6-3781d1101b52"], "worldpay_order_id": {"transaction_id": "11f050d6-6ec7-533a-b9a6-3781d1101b52"}}</t>
  </si>
  <si>
    <t>meishazidagu204@gmail.com</t>
  </si>
  <si>
    <t>11f050d6-6eb2-3f9a-bc1d-a34364732ec3</t>
  </si>
  <si>
    <t>MISAKO OTANI</t>
  </si>
  <si>
    <t>11f0518e-c209-c146-afc7-33d68ebba05d</t>
  </si>
  <si>
    <t>11f0518c-ed07-0ef0-8e34-1351c4dff819</t>
  </si>
  <si>
    <t>{"v54Eb1141": "", "univapay-phone-number": "07065656771"}</t>
  </si>
  <si>
    <t>{"customer_name": "堀 大輔", "customer_email": "hori@harmony-sol.com", "product_detail_name": "AIみかみ秘密の部屋（全額返金保証付）"}</t>
  </si>
  <si>
    <t>{"id_values": ["11f0518e-c209-c146-afc7-33d68ebba05d"], "worldpay_order_id": {"transaction_id": "11f0518e-c209-c146-afc7-33d68ebba05d"}}</t>
  </si>
  <si>
    <t>hori@harmony-sol.com</t>
  </si>
  <si>
    <t>DAISUKE HORI</t>
  </si>
  <si>
    <t>11f0518d-a836-dc46-a730-9b67a808cbe0</t>
  </si>
  <si>
    <t>11f0518d-a165-1efa-add8-0b725a182899</t>
  </si>
  <si>
    <t>{"v54Eb1141": "", "univapay-phone-number": "09040604393"}</t>
  </si>
  <si>
    <t>{"customer_name": "井上秀登", "customer_email": "shootino@gmail.com", "product_detail_name": "【15分限定特典付き】AIXコンサルタント3日間完全攻略合宿"}</t>
  </si>
  <si>
    <t>{"id_values": ["3100500245378", "00092", "0173763"], "stratus_transaction_id": {"terminal_id": "3100500245378", "request_number": "00092", "authorization_code": "0173763"}}</t>
  </si>
  <si>
    <t>shootino@gmail.com</t>
  </si>
  <si>
    <t>SHUTO INOUE</t>
  </si>
  <si>
    <t>11f0518c-f783-fbea-8e4d-3f92a996c8f8</t>
  </si>
  <si>
    <t>{"customer_name": "堀 大輔", "customer_email": "hori@harmony-sol.com", "product_detail_name": "【15分限定特典付き】AIXコンサルタント3日間完全攻略合宿"}</t>
  </si>
  <si>
    <t>{"id_values": ["11f0518c-f783-fbea-8e4d-3f92a996c8f8"], "worldpay_order_id": {"transaction_id": "11f0518c-f783-fbea-8e4d-3f92a996c8f8"}}</t>
  </si>
  <si>
    <t>11f0518b-ff30-1956-ac53-274b519d96db</t>
  </si>
  <si>
    <t>11f0518b-f795-38a2-a97a-b33ab2baf865</t>
  </si>
  <si>
    <t>{"v54Eb1141": "", "univapay-phone-number": "07085229959"}</t>
  </si>
  <si>
    <t>{"customer_name": "TK", "customer_email": "barrier3333@gmail.com", "product_detail_name": "【15分限定特典付き】AIXコンサルタント3日間完全攻略合宿"}</t>
  </si>
  <si>
    <t>{"id_values": ["11f0518b-ff30-1956-ac53-274b519d96db"], "worldpay_order_id": {"transaction_id": "11f0518b-ff30-1956-ac53-274b519d96db"}}</t>
  </si>
  <si>
    <t>barrier3333@gmail.com</t>
  </si>
  <si>
    <t>11f0518c-1099-8876-90c6-7f1fe2fd09f1</t>
  </si>
  <si>
    <t>11f0518a-e358-a46a-b9b3-8bcfeeec43d4</t>
  </si>
  <si>
    <t>{"v54Eb1141": "", "univapay-phone-number": "09084894598"}</t>
  </si>
  <si>
    <t>{"customer_name": "三厨さやか", "customer_email": "san9saya@gmail.com", "product_detail_name": "コンドウハルキ秘密の部屋~購入後1週間以内に限り【全額返金保証付き】~"}</t>
  </si>
  <si>
    <t>{"id_values": ["11f0518c-1099-8876-90c6-7f1fe2fd09f1"], "worldpay_order_id": {"transaction_id": "11f0518c-1099-8876-90c6-7f1fe2fd09f1"}}</t>
  </si>
  <si>
    <t>san9saya@gmail.com</t>
  </si>
  <si>
    <t>SAYAKA MIKURIYA</t>
  </si>
  <si>
    <t>11f0518a-eb39-f59e-ad57-832241a13778</t>
  </si>
  <si>
    <t>{"customer_name": "三厨さやか", "customer_email": "san9saya@gmail.com", "product_detail_name": "【15分限定特典付き】デザイン限界突破3日間合宿"}</t>
  </si>
  <si>
    <t>{"id_values": ["11f0518a-eb39-f59e-ad57-832241a13778"], "worldpay_order_id": {"transaction_id": "11f0518a-eb39-f59e-ad57-832241a13778"}}</t>
  </si>
  <si>
    <t>11f05188-baca-09c8-96f9-3b81f5549796</t>
  </si>
  <si>
    <t>11f05188-b343-81d4-bd9b-db2502eff8bf</t>
  </si>
  <si>
    <t>{"v54Eb1141": "", "univapay-phone-number": "08088653907"}</t>
  </si>
  <si>
    <t>{"customer_name": "橋岡久嵐梨鈴", "customer_email": "claris.hashioka@gmail.com", "product_detail_name": "【15分限定特典付き】AIXコンサルタント3日間完全攻略合宿"}</t>
  </si>
  <si>
    <t>{"id_values": ["11f05188-baca-09c8-96f9-3b81f5549796"], "worldpay_order_id": {"transaction_id": "11f05188-baca-09c8-96f9-3b81f5549796"}}</t>
  </si>
  <si>
    <t>claris.hashioka@gmail.com</t>
  </si>
  <si>
    <t>KURARISU HASHIOKA</t>
  </si>
  <si>
    <t>11f05187-0aee-bbf8-a521-7fcac2604cda</t>
  </si>
  <si>
    <t>11f05186-4ae6-66c6-b825-27080e04f180</t>
  </si>
  <si>
    <t>{"v54Eb1141": "", "univapay-phone-number": "09030925378"}</t>
  </si>
  <si>
    <t>{"customer_name": "野口裕太", "customer_email": "yu24n@i.softbank.jp", "product_detail_name": "みかみの秘密の部屋 ~購入後1週間以内に限り【全額返金保証付き】~"}</t>
  </si>
  <si>
    <t>{"id_values": ["3100500245378", "00082", "0109809"], "stratus_transaction_id": {"terminal_id": "3100500245378", "request_number": "00082", "authorization_code": "0109809"}}</t>
  </si>
  <si>
    <t>yu24n@i.softbank.jp</t>
  </si>
  <si>
    <t>YUTA NOGUCHI</t>
  </si>
  <si>
    <t>11f05186-550d-2a90-86d0-a720148b5bf6</t>
  </si>
  <si>
    <t>{"customer_name": "野口裕太", "customer_email": "yu24n@i.softbank.jp", "product_detail_name": "【15分限定特典付き】SNSマーケ完全攻略ダイナマイト合宿"}</t>
  </si>
  <si>
    <t>{"id_values": ["3100500245378", "00081", "0184442"], "stratus_transaction_id": {"terminal_id": "3100500245378", "request_number": "00081", "authorization_code": "0184442"}}</t>
  </si>
  <si>
    <t>11f05186-0a6b-287a-a14e-77eb6a35cb1a</t>
  </si>
  <si>
    <t>{"customer_name": "木村海晴", "customer_email": "kaisei_718@icloud.com", "product_detail_name": "【15分限定特典付き】SNSマーケ完全攻略ダイナマイト合宿"}</t>
  </si>
  <si>
    <t>{"id_values": ["11f05186-0a6b-287a-a14e-77eb6a35cb1a"], "worldpay_order_id": {"transaction_id": "11f05186-0a6b-287a-a14e-77eb6a35cb1a"}}</t>
  </si>
  <si>
    <t>11f050ff-e80e-1e12-9d09-3fe1b461725f</t>
  </si>
  <si>
    <t>11f050ff-bc9e-a1c0-b7e7-77b7726afa32</t>
  </si>
  <si>
    <t>{"v54Eb1141": "", "univapay-phone-number": "08032425700"}</t>
  </si>
  <si>
    <t>{"customer_name": "関谷大樹", "customer_email": "heartworks@i.softbank.jp", "product_detail_name": "【15分限定特典付き】AIXコンサルタント3日間完全攻略合宿"}</t>
  </si>
  <si>
    <t>{"id_values": ["11f050ff-e80e-1e12-9d09-3fe1b461725f"], "worldpay_order_id": {"transaction_id": "11f050ff-e80e-1e12-9d09-3fe1b461725f"}}</t>
  </si>
  <si>
    <t>heartworks@i.softbank.jp</t>
  </si>
  <si>
    <t>DAIKI SEKIYA</t>
  </si>
  <si>
    <t>PRIMARY - SUMITOMO MITSUI CARD CO., LTD.</t>
  </si>
  <si>
    <t>11f05185-9601-80ec-b163-c79651f29a8a</t>
  </si>
  <si>
    <t>11f05184-aa85-5bca-a020-d7777cce5ad2</t>
  </si>
  <si>
    <t>{"v54Eb1141": "", "univapay-phone-number": "08079697702"}</t>
  </si>
  <si>
    <t>{"customer_name": "ハセガワ", "customer_email": "sinn916761@gmail.com", "product_detail_name": "AIみかみ秘密の部屋（全額返金保証付）"}</t>
  </si>
  <si>
    <t>{"id_values": ["11f05185-9601-80ec-b163-c79651f29a8a"], "worldpay_order_id": {"transaction_id": "11f05185-9601-80ec-b163-c79651f29a8a"}}</t>
  </si>
  <si>
    <t>sinn916761@gmail.com</t>
  </si>
  <si>
    <t>SHUYA HASEGAWA</t>
  </si>
  <si>
    <t>11f05184-d741-76a8-8b83-b399f2687dd5</t>
  </si>
  <si>
    <t>11f05184-beaf-7b6c-a02c-4f0cffc2db0c</t>
  </si>
  <si>
    <t>{"v54Eb1141": "", "univapay-phone-number": "08059589770"}</t>
  </si>
  <si>
    <t>{"customer_name": "松井 由水", "customer_email": "yumiz2951@gmail.com", "product_detail_name": "【15分限定特典付き】SNSマーケ完全攻略ダイナマイト合宿"}</t>
  </si>
  <si>
    <t>{"id_values": ["11f05184-d741-76a8-8b83-b399f2687dd5"], "worldpay_order_id": {"transaction_id": "11f05184-d741-76a8-8b83-b399f2687dd5"}}</t>
  </si>
  <si>
    <t>yumiz2951@gmail.com</t>
  </si>
  <si>
    <t>YUMI MATSUI</t>
  </si>
  <si>
    <t>11f05184-c11f-6fe2-b184-5f0ff2014ffa</t>
  </si>
  <si>
    <t>{"customer_name": "ハセガワ", "customer_email": "sinn916761@gmail.com", "product_detail_name": "【15分限定特典付き】AIXコンサルタント3日間完全攻略合宿"}</t>
  </si>
  <si>
    <t>{"id_values": ["11f05184-c11f-6fe2-b184-5f0ff2014ffa"], "worldpay_order_id": {"transaction_id": "11f05184-c11f-6fe2-b184-5f0ff2014ffa"}}</t>
  </si>
  <si>
    <t>11f05183-bbb5-2412-b0b5-fb2b7ad91b43</t>
  </si>
  <si>
    <t>11f05183-9901-fab2-b099-5bce57198c28</t>
  </si>
  <si>
    <t>{"v54Eb1141": "", "univapay-phone-number": "08012320409"}</t>
  </si>
  <si>
    <t>{"customer_name": "岡本寛紀", "customer_email": "tmyjr7rifm@i.softbank.jp", "product_detail_name": "【15分限定特典付き】SNSマーケ完全攻略ダイナマイト合宿"}</t>
  </si>
  <si>
    <t>{"id_values": ["3100500245378", "00079", "0720000"], "stratus_transaction_id": {"terminal_id": "3100500245378", "request_number": "00079", "authorization_code": "0720000"}}</t>
  </si>
  <si>
    <t>tmyjr7rifm@i.softbank.jp</t>
  </si>
  <si>
    <t>HIRONORI OKAMOTO</t>
  </si>
  <si>
    <t>11f04ed4-8373-b232-b1d8-1760fb782894</t>
  </si>
  <si>
    <t>11f04ed4-4385-ad74-b1cb-bfd35e37c4b8</t>
  </si>
  <si>
    <t>{"v54Eb1141": "", "univapay-phone-number": "09044650404"}</t>
  </si>
  <si>
    <t>{"customer_name": "中原 清美", "customer_email": "devon.tea.room@gmail.com", "product_detail_name": "【15分限定特典付き】AIXコンサルタント3日間完全攻略合宿"}</t>
  </si>
  <si>
    <t>{"id_values": ["11f04ed4-8373-b232-b1d8-1760fb782894"], "worldpay_order_id": {"transaction_id": "11f04ed4-8373-b232-b1d8-1760fb782894"}}</t>
  </si>
  <si>
    <t>devon.tea.room@gmail.com</t>
  </si>
  <si>
    <t>KIYOMI NAKAHARA</t>
  </si>
  <si>
    <t>11f05159-2e98-4584-8349-f7300804d6c3</t>
  </si>
  <si>
    <t>11f05158-2795-7d98-bb7d-bbac8e981277</t>
  </si>
  <si>
    <t>{"v54Eb1141": "", "univapay-phone-number": "07054315606"}</t>
  </si>
  <si>
    <t>{"customer_name": "中島 涼介", "customer_email": "n.vision.ld9xd@gmail.com", "product_detail_name": "みかみの秘密の部屋 ~購入後1週間以内に限り【全額返金保証付き】~"}</t>
  </si>
  <si>
    <t>{"id_values": ["11f05159-2e98-4584-8349-f7300804d6c3"], "worldpay_order_id": {"transaction_id": "11f05159-2e98-4584-8349-f7300804d6c3"}}</t>
  </si>
  <si>
    <t>n.vision.ld9xd@gmail.com</t>
  </si>
  <si>
    <t>RYOSUKE NAKAJIMA</t>
  </si>
  <si>
    <t>11f0517f-75d1-5b7c-89aa-6fdb64f58756</t>
  </si>
  <si>
    <t>11f0517f-6f04-f6f0-8f54-67b06c8d4e3c</t>
  </si>
  <si>
    <t>{"v54Eb1141": "", "univapay-phone-number": "08061661455"}</t>
  </si>
  <si>
    <t>{"customer_name": "徳 奏摩", "customer_email": "souma.109.0726@icloud.com", "product_detail_name": "【15分限定特典付き】SNSマーケ完全攻略ダイナマイト合宿"}</t>
  </si>
  <si>
    <t>{"id_values": ["11f0517f-75d1-5b7c-89aa-6fdb64f58756"], "worldpay_order_id": {"transaction_id": "11f0517f-75d1-5b7c-89aa-6fdb64f58756"}}</t>
  </si>
  <si>
    <t>souma.109.0726@icloud.com</t>
  </si>
  <si>
    <t>TOKU SOUMA</t>
  </si>
  <si>
    <t>11f05178-470f-8a7c-b8e9-77535b976d5d</t>
  </si>
  <si>
    <t>11f05178-35ba-c00c-884b-831795f1066a</t>
  </si>
  <si>
    <t>{"v54Eb1141": "", "univapay-phone-number": "08030997557"}</t>
  </si>
  <si>
    <t>{"customer_name": "加藤雅樹", "customer_email": "pooh39mar@gmail.com", "product_detail_name": "【超特価割引】SNSマーケ完全攻略ダイナマイト合宿"}</t>
  </si>
  <si>
    <t>{"id_values": ["11f05178-470f-8a7c-b8e9-77535b976d5d"], "worldpay_order_id": {"transaction_id": "11f05178-470f-8a7c-b8e9-77535b976d5d"}}</t>
  </si>
  <si>
    <t>pooh39mar@gmail.com</t>
  </si>
  <si>
    <t>MASAKI KATO</t>
  </si>
  <si>
    <t>11f05178-15de-adb6-8803-73024d5e3aa9</t>
  </si>
  <si>
    <t>11f05177-2c4e-8e1e-acd1-7f4594f9739e</t>
  </si>
  <si>
    <t>{"customer_name": "加藤雅樹", "customer_email": "pooh39mar@gmail.com", "product_detail_name": "AIみかみ秘密の部屋（全額返金保証付）"}</t>
  </si>
  <si>
    <t>{"id_values": ["11f05178-15de-adb6-8803-73024d5e3aa9"], "worldpay_order_id": {"transaction_id": "11f05178-15de-adb6-8803-73024d5e3aa9"}}</t>
  </si>
  <si>
    <t>11f0516e-8852-7710-9613-4f5e221fa021</t>
  </si>
  <si>
    <t>11f0516e-5911-45b2-9629-63b8e8fe1ba1</t>
  </si>
  <si>
    <t>{"v54Eb1141": "", "univapay-phone-number": "07093111811"}</t>
  </si>
  <si>
    <t>{"customer_name": "細山田久美子", "customer_email": "atelier.kumi24@gmail.com", "product_detail_name": "みかみの秘密の部屋 ~購入後1週間以内に限り【全額返金保証付き】~"}</t>
  </si>
  <si>
    <t>{"id_values": ["11f0516e-8852-7710-9613-4f5e221fa021"], "worldpay_order_id": {"transaction_id": "11f0516e-8852-7710-9613-4f5e221fa021"}}</t>
  </si>
  <si>
    <t>atelier.kumi24@gmail.com</t>
  </si>
  <si>
    <t>KUMIKO HOSOYAMADA</t>
  </si>
  <si>
    <t>11f05177-3349-68d8-b93a-df745f6b6958</t>
  </si>
  <si>
    <t>{"customer_name": "加藤雅樹", "customer_email": "pooh39mar@gmail.com", "product_detail_name": "【超特価割引】AIXコンサルタント3日間完全攻略合宿"}</t>
  </si>
  <si>
    <t>{"id_values": ["11f05177-3349-68d8-b93a-df745f6b6958"], "worldpay_order_id": {"transaction_id": "11f05177-3349-68d8-b93a-df745f6b6958"}}</t>
  </si>
  <si>
    <t>11f05174-0946-a206-b222-e34f6ae84c1c</t>
  </si>
  <si>
    <t>11f05173-e9df-6380-ba81-7393ead7d40d</t>
  </si>
  <si>
    <t>{"v54Eb1141": "", "univapay-phone-number": "08030079857"}</t>
  </si>
  <si>
    <t>{"customer_name": "石川将史", "customer_email": "seamasalife@gmail.com", "product_detail_name": "【15分限定特典付き】AIXコンサルタント3日間完全攻略合宿"}</t>
  </si>
  <si>
    <t>{"id_values": ["11f05174-0946-a206-b222-e34f6ae84c1c"], "worldpay_order_id": {"transaction_id": "11f05174-0946-a206-b222-e34f6ae84c1c"}}</t>
  </si>
  <si>
    <t>seamasalife@gmail.com</t>
  </si>
  <si>
    <t>MASASHI ISHIKAWA</t>
  </si>
  <si>
    <t>11f05173-ec14-92ce-9679-9f7089d124da</t>
  </si>
  <si>
    <t>11f05173-d5a9-795a-87ac-f755d10234f8</t>
  </si>
  <si>
    <t>{"v4923486A": "", "univapay-phone-number": "07055576661"}</t>
  </si>
  <si>
    <t>{"customer_name": "相馬雄大", "customer_email": "mainanba12345@gmail.com", "product_detail_name": "AIみかみ秘密の部屋（全額返金保証付）"}</t>
  </si>
  <si>
    <t>{"id_values": ["11f05173-ec14-92ce-9679-9f7089d124da"], "worldpay_order_id": {"transaction_id": "11f05173-ec14-92ce-9679-9f7089d124da"}}</t>
  </si>
  <si>
    <t>mainanba12345@gmail.com</t>
  </si>
  <si>
    <t>SUZUKA SOMA</t>
  </si>
  <si>
    <t>11f05173-0007-a4b6-b67a-7bd4d6e50dd4</t>
  </si>
  <si>
    <t>11f05172-f6b6-5c86-b8f1-733a1a4db0f9</t>
  </si>
  <si>
    <t>{"v54Eb1141": "", "univapay-phone-number": "08066023284"}</t>
  </si>
  <si>
    <t>{"customer_name": "三橋淳", "customer_email": "jun3284101@gmail.com", "product_detail_name": "【15分限定特典付き】AIXコンサルタント3日間完全攻略合宿"}</t>
  </si>
  <si>
    <t>{"id_values": ["11f05173-0007-a4b6-b67a-7bd4d6e50dd4"], "worldpay_order_id": {"transaction_id": "11f05173-0007-a4b6-b67a-7bd4d6e50dd4"}}</t>
  </si>
  <si>
    <t>jun3284101@gmail.com</t>
  </si>
  <si>
    <t>JUN MITSUHASHI</t>
  </si>
  <si>
    <t>11f05172-e9ab-ad3e-bd94-776b167a9ace</t>
  </si>
  <si>
    <t>11f05172-c70b-7598-bea6-334eaba6ac50</t>
  </si>
  <si>
    <t>{"v54Eb1141": "", "univapay-phone-number": "07055576661"}</t>
  </si>
  <si>
    <t>{"customer_name": "相馬雄大", "customer_email": "mainanba12345@gmail.com", "product_detail_name": "【15分限定特典付き】AIXコンサルタント3日間完全攻略合宿"}</t>
  </si>
  <si>
    <t>{"id_values": ["11f05172-e9ab-ad3e-bd94-776b167a9ace"], "worldpay_order_id": {"transaction_id": "11f05172-e9ab-ad3e-bd94-776b167a9ace"}}</t>
  </si>
  <si>
    <t>11f0516f-0d2e-b91c-a18a-bf8f8e213f88</t>
  </si>
  <si>
    <t>11f0516f-0464-a9d6-a181-bf00db371b7f</t>
  </si>
  <si>
    <t>{"v54Eb1141": "", "univapay-phone-number": "08034813860"}</t>
  </si>
  <si>
    <t>{"customer_name": "佐々木和弘", "customer_email": "lusasaki74@gmail.com", "product_detail_name": "【15分限定特典付き】AIXコンサルタント3日間完全攻略合宿"}</t>
  </si>
  <si>
    <t>{"id_values": ["3100500245378", "00074", "0423021"], "stratus_transaction_id": {"terminal_id": "3100500245378", "request_number": "00074", "authorization_code": "0423021"}}</t>
  </si>
  <si>
    <t>lusasaki74@gmail.com</t>
  </si>
  <si>
    <t>KAZUHIRO SASAKI</t>
  </si>
  <si>
    <t>11f0516e-6125-1d14-8b42-eb16ee06df2d</t>
  </si>
  <si>
    <t>{"customer_name": "細山田久美子", "customer_email": "atelier.kumi24@gmail.com", "product_detail_name": "【15分限定特典付き】SNSマーケ完全攻略ダイナマイト合宿"}</t>
  </si>
  <si>
    <t>{"id_values": ["11f0516e-6125-1d14-8b42-eb16ee06df2d"], "worldpay_order_id": {"transaction_id": "11f0516e-6125-1d14-8b42-eb16ee06df2d"}}</t>
  </si>
  <si>
    <t>11f0516e-36b8-a6ae-95c6-331eaaf88c35</t>
  </si>
  <si>
    <t>11f0516b-2036-aece-87f5-0bb7ad29489e</t>
  </si>
  <si>
    <t>{"v54Eb1141": "", "univapay-phone-number": "08083174946"}</t>
  </si>
  <si>
    <t>{"customer_name": "長岡信男", "customer_email": "hikariya1ban@gmail.com", "product_detail_name": "AIみかみ秘密の部屋（全額返金保証付）"}</t>
  </si>
  <si>
    <t>{"id_values": ["11f0516e-36b8-a6ae-95c6-331eaaf88c35"], "worldpay_order_id": {"transaction_id": "11f0516e-36b8-a6ae-95c6-331eaaf88c35"}}</t>
  </si>
  <si>
    <t>hikariya1ban@gmail.com</t>
  </si>
  <si>
    <t>NAGAOKA NOBUO</t>
  </si>
  <si>
    <t>11f05104-1939-35fe-a768-2babb469cdfe</t>
  </si>
  <si>
    <t>11f05104-11d2-7992-b6de-ffa5989af5f5</t>
  </si>
  <si>
    <t>{"v54Eb1141": "", "univapay-phone-number": "07084431301"}</t>
  </si>
  <si>
    <t>{"customer_name": "清水勝也", "customer_email": "katsuya.shimizu.psp@gmail.com", "product_detail_name": "【15分限定特典付き】SNSマーケ完全攻略ダイナマイト合宿"}</t>
  </si>
  <si>
    <t>{"id_values": ["11f05104-1939-35fe-a768-2babb469cdfe"], "worldpay_order_id": {"transaction_id": "11f05104-1939-35fe-a768-2babb469cdfe"}}</t>
  </si>
  <si>
    <t>katsuya.shimizu.psp@gmail.com</t>
  </si>
  <si>
    <t>KATSUYA SHIMIZU</t>
  </si>
  <si>
    <t>11f0516b-26da-ffbe-b276-23469cc22c7b</t>
  </si>
  <si>
    <t>{"customer_name": "長岡信男", "customer_email": "hikariya1ban@gmail.com", "product_detail_name": "【15分限定特典付き】AIXコンサルタント3日間完全攻略合宿"}</t>
  </si>
  <si>
    <t>{"id_values": ["11f0516b-26da-ffbe-b276-23469cc22c7b"], "worldpay_order_id": {"transaction_id": "11f0516b-26da-ffbe-b276-23469cc22c7b"}}</t>
  </si>
  <si>
    <t>11f05169-df60-2ff2-bc41-7ff586e7a5e2</t>
  </si>
  <si>
    <t>11f05169-d559-aa7e-84c0-9f6b2e70e513</t>
  </si>
  <si>
    <t>{"v54Eb1141": "", "univapay-phone-number": "08035500456"}</t>
  </si>
  <si>
    <t>{"customer_name": "羽吹貴子", "customer_email": "t.l.pokapoka@gmail.com", "product_detail_name": "【15分限定特典付き】AIXコンサルタント3日間完全攻略合宿"}</t>
  </si>
  <si>
    <t>{"id_values": ["11f05169-df60-2ff2-bc41-7ff586e7a5e2"], "worldpay_order_id": {"transaction_id": "11f05169-df60-2ff2-bc41-7ff586e7a5e2"}}</t>
  </si>
  <si>
    <t>t.l.pokapoka@gmail.com</t>
  </si>
  <si>
    <t>TAKAKO HABUKI</t>
  </si>
  <si>
    <t>11f05169-8708-15ea-be86-efaa87cdd291</t>
  </si>
  <si>
    <t>11f05169-7f1e-fd4e-9ee2-0370352d18f6</t>
  </si>
  <si>
    <t>{"v54Eb1141": "", "univapay-phone-number": "08014640860"}</t>
  </si>
  <si>
    <t>{"customer_name": "長岡杏奈", "customer_email": "annna.nagaoka@gmail.com", "product_detail_name": "【15分限定特典付き】デザイン限界突破3日間合宿"}</t>
  </si>
  <si>
    <t>{"id_values": ["11f05169-8708-15ea-be86-efaa87cdd291"], "worldpay_order_id": {"transaction_id": "11f05169-8708-15ea-be86-efaa87cdd291"}}</t>
  </si>
  <si>
    <t>annna.nagaoka@gmail.com</t>
  </si>
  <si>
    <t>KENSHO NAGAOKA</t>
  </si>
  <si>
    <t>11f05168-ef9e-1948-bb65-33b086f8714b</t>
  </si>
  <si>
    <t>11f05168-df45-e6e8-8776-639ba7c0e4ce</t>
  </si>
  <si>
    <t>{"v4923486A": "", "univapay-phone-number": "08042632019"}</t>
  </si>
  <si>
    <t>{"customer_name": "阿部裕一", "customer_email": "redius777@gmail.com", "product_detail_name": "AIみかみ秘密の部屋（全額返金保証付）"}</t>
  </si>
  <si>
    <t>{"id_values": ["11f05168-ef9e-1948-bb65-33b086f8714b"], "worldpay_order_id": {"transaction_id": "11f05168-ef9e-1948-bb65-33b086f8714b"}}</t>
  </si>
  <si>
    <t>redius777@gmail.com</t>
  </si>
  <si>
    <t>YUICHI ABE</t>
  </si>
  <si>
    <t>11f05168-28ab-4c98-9822-fb380cf04e87</t>
  </si>
  <si>
    <t>11f05168-039e-c77c-9e1f-1f6883d0d6f2</t>
  </si>
  <si>
    <t>{"v54Eb1141": "", "univapay-phone-number": "09099742599"}</t>
  </si>
  <si>
    <t>{"customer_name": "小畑高文", "customer_email": "takaobata32511@gmail.com", "product_detail_name": "【15分限定特典付き】AIXコンサルタント3日間完全攻略合宿"}</t>
  </si>
  <si>
    <t>{"id_values": ["11f05168-28ab-4c98-9822-fb380cf04e87"], "worldpay_order_id": {"transaction_id": "11f05168-28ab-4c98-9822-fb380cf04e87"}}</t>
  </si>
  <si>
    <t>takaobata32511@gmail.com</t>
  </si>
  <si>
    <t>TAKAFUMI OBATA</t>
  </si>
  <si>
    <t>11f050a8-b548-cb64-87b2-4b50848a3be3</t>
  </si>
  <si>
    <t>11f050a8-9f0a-7546-8784-7fe222c32f0a</t>
  </si>
  <si>
    <t>{"v54Eb1141": "", "univapay-phone-number": "08034855595"}</t>
  </si>
  <si>
    <t>{"customer_name": "藤本亜矢子", "customer_email": "ayada0626@gmail.com", "product_detail_name": "AIみかみ秘密の部屋（全額返金保証付）"}</t>
  </si>
  <si>
    <t>{"id_values": ["3100500245378", "00085", "0177219"], "stratus_transaction_id": {"terminal_id": "3100500245378", "request_number": "00085", "authorization_code": "0177219"}}</t>
  </si>
  <si>
    <t>ayada0626@gmail.com</t>
  </si>
  <si>
    <t>AYAKO FUJIMOTO</t>
  </si>
  <si>
    <t>11f04bc4-4883-733c-941f-5f1414c594fe</t>
  </si>
  <si>
    <t>11f04bc0-c9e8-5bda-a532-17c18777ebc1</t>
  </si>
  <si>
    <t>{"v54Eb1141": "", "univapay-phone-number": "08037433248"}</t>
  </si>
  <si>
    <t>{"customer_name": "角野 公駿", "customer_email": "k.koshun3774@gmail.com", "product_detail_name": "AIみかみ秘密の部屋（全額返金保証付）"}</t>
  </si>
  <si>
    <t>{"id_values": ["11f04bc4-4883-733c-941f-5f1414c594fe"], "worldpay_order_id": {"transaction_id": "11f04bc4-4883-733c-941f-5f1414c594fe"}}</t>
  </si>
  <si>
    <t>k.koshun3774@gmail.com</t>
  </si>
  <si>
    <t>KOUSHUN KADONO</t>
  </si>
  <si>
    <t>11f0515f-846d-4440-a4ef-9b3069f21c73</t>
  </si>
  <si>
    <t>11f0515f-7de1-be80-bb47-3302822c4482</t>
  </si>
  <si>
    <t>{"v54Eb1141": "", "univapay-phone-number": "09086256366"}</t>
  </si>
  <si>
    <t>{"customer_name": "なかまつあずさ", "customer_email": "ambluesky2010@gmail.com", "product_detail_name": "【15分限定特典付き】デザイン限界突破3日間合宿"}</t>
  </si>
  <si>
    <t>{"id_values": ["11f0515f-846d-4440-a4ef-9b3069f21c73"], "worldpay_order_id": {"transaction_id": "11f0515f-846d-4440-a4ef-9b3069f21c73"}}</t>
  </si>
  <si>
    <t>ambluesky2010@gmail.com</t>
  </si>
  <si>
    <t>AZUSA NAGASUE</t>
  </si>
  <si>
    <t>11f0515c-baa8-86bc-83cf-7b0f1eae3dda</t>
  </si>
  <si>
    <t>11f0515c-8624-34b8-836d-4f4f8d9e4fb9</t>
  </si>
  <si>
    <t>{"v54Eb1141": "", "univapay-phone-number": "08042243844"}</t>
  </si>
  <si>
    <t>{"customer_name": "遠藤千恵美", "customer_email": "happybell0208@gmail.com", "product_detail_name": "【15分限定特典付き】デザイン限界突破3日間合宿"}</t>
  </si>
  <si>
    <t>{"id_values": ["11f0515c-baa8-86bc-83cf-7b0f1eae3dda"], "worldpay_order_id": {"transaction_id": "11f0515c-baa8-86bc-83cf-7b0f1eae3dda"}}</t>
  </si>
  <si>
    <t>happybell0208@gmail.com</t>
  </si>
  <si>
    <t>CHIEMI ENDO</t>
  </si>
  <si>
    <t>11f0515a-c26d-f67c-a74e-17231f16b081</t>
  </si>
  <si>
    <t>11f05159-abaa-0e68-a675-8f1ff76b1224</t>
  </si>
  <si>
    <t>{"v54Eb1141": "", "univapay-phone-number": "09066389397"}</t>
  </si>
  <si>
    <t>{"customer_name": "濵口涼子", "customer_email": "hika10230911@gmail.com", "product_detail_name": "AIみかみ秘密の部屋（全額返金保証付）"}</t>
  </si>
  <si>
    <t>{"id_values": ["3100500245378", "00069", "0050388"], "stratus_transaction_id": {"terminal_id": "3100500245378", "request_number": "00069", "authorization_code": "0050388"}}</t>
  </si>
  <si>
    <t>hika10230911@gmail.com</t>
  </si>
  <si>
    <t>RYOKO HAMAGUCHI</t>
  </si>
  <si>
    <t>11f05159-bdfe-e3cc-83c7-67250d63b6ab</t>
  </si>
  <si>
    <t>{"customer_name": "濵口涼子", "customer_email": "hika10230911@gmail.com", "product_detail_name": "【15分限定特典付き】AIXコンサルタント3日間完全攻略合宿"}</t>
  </si>
  <si>
    <t>{"id_values": ["3100500245378", "00068", "0050329"], "stratus_transaction_id": {"terminal_id": "3100500245378", "request_number": "00068", "authorization_code": "0050329"}}</t>
  </si>
  <si>
    <t>11f05158-3f83-6c9e-a249-a3c99614a95e</t>
  </si>
  <si>
    <t>{"customer_name": "中島 涼介", "customer_email": "n.vision.ld9xd@gmail.com", "product_detail_name": "【15分限定特典付き】SNSマーケ完全攻略ダイナマイト合宿"}</t>
  </si>
  <si>
    <t>{"id_values": ["11f05158-3f83-6c9e-a249-a3c99614a95e"], "worldpay_order_id": {"transaction_id": "11f05158-3f83-6c9e-a249-a3c99614a95e"}}</t>
  </si>
  <si>
    <t>11f05156-f3e5-5622-ab85-270bc99b79f4</t>
  </si>
  <si>
    <t>11f05155-b573-6b82-9c1f-6bd3168c341e</t>
  </si>
  <si>
    <t>{"v54Eb1141": "", "univapay-phone-number": "07085742959"}</t>
  </si>
  <si>
    <t>{"customer_name": "奥村克己", "customer_email": "katsumi8359@gmail.com", "product_detail_name": "AIみかみ秘密の部屋（全額返金保証付）"}</t>
  </si>
  <si>
    <t>{"id_values": ["11f05156-f3e5-5622-ab85-270bc99b79f4"], "worldpay_order_id": {"transaction_id": "11f05156-f3e5-5622-ab85-270bc99b79f4"}}</t>
  </si>
  <si>
    <t>katsumi8359@gmail.com</t>
  </si>
  <si>
    <t>KATSUMI OKUMURA</t>
  </si>
  <si>
    <t>11f05157-2e2e-cc00-a175-93a56a820035</t>
  </si>
  <si>
    <t>11f05157-2623-086e-824d-6bf878290ac7</t>
  </si>
  <si>
    <t>{"v54Eb1141": "", "univapay-phone-number": "09058607659"}</t>
  </si>
  <si>
    <t>{"customer_name": "矢本奈央", "customer_email": "do.astm80.r4@gmail.com", "product_detail_name": "【15分限定特典付き】SNSマーケ完全攻略ダイナマイト合宿"}</t>
  </si>
  <si>
    <t>{"id_values": ["3100500245378", "00044", "0142487"], "stratus_transaction_id": {"terminal_id": "3100500245378", "request_number": "00044", "authorization_code": "0142487"}}</t>
  </si>
  <si>
    <t>do.astm80.r4@gmail.com</t>
  </si>
  <si>
    <t>NAO YAMOTO</t>
  </si>
  <si>
    <t>11f05157-1e69-fe7a-becf-6bf9da458c8d</t>
  </si>
  <si>
    <t>11f05156-058f-53c4-b1d0-4f713d2e7626</t>
  </si>
  <si>
    <t>{"v54Eb1141": "", "univapay-phone-number": "09044634564"}</t>
  </si>
  <si>
    <t>{"customer_name": "吉川総子", "customer_email": "nori.yossy@icloud.com", "product_detail_name": "AIみかみ秘密の部屋（全額返金保証付）"}</t>
  </si>
  <si>
    <t>{"id_values": ["3100500245378", "00042", "0700042"], "stratus_transaction_id": {"terminal_id": "3100500245378", "request_number": "00042", "authorization_code": "0700042"}}</t>
  </si>
  <si>
    <t>nori.yossy@icloud.com</t>
  </si>
  <si>
    <t>NORIKO YOSHIKAWA</t>
  </si>
  <si>
    <t>11f05155-cd93-7b94-9c2c-eb7f9154d2d7</t>
  </si>
  <si>
    <t>{"customer_name": "奥村克己", "customer_email": "katsumi8359@gmail.com", "product_detail_name": "【15分限定特典付き】AIXコンサルタント3日間完全攻略合宿"}</t>
  </si>
  <si>
    <t>{"id_values": ["11f05155-cd93-7b94-9c2c-eb7f9154d2d7"], "worldpay_order_id": {"transaction_id": "11f05155-cd93-7b94-9c2c-eb7f9154d2d7"}}</t>
  </si>
  <si>
    <t>11f05156-0ab1-af82-aafe-d3f8580b4ecf</t>
  </si>
  <si>
    <t>{"customer_name": "吉川総子", "customer_email": "nori.yossy@icloud.com", "product_detail_name": "【15分限定特典付き】AIXコンサルタント3日間完全攻略合宿"}</t>
  </si>
  <si>
    <t>{"id_values": ["3100500245378", "00041", "0700041"], "stratus_transaction_id": {"terminal_id": "3100500245378", "request_number": "00041", "authorization_code": "0700041"}}</t>
  </si>
  <si>
    <t>11f05154-eab5-dff6-a5c6-6f29bae8de04</t>
  </si>
  <si>
    <t>11f05154-e40a-8f12-87fd-6381f8f4242a</t>
  </si>
  <si>
    <t>{"v54Eb1141": "", "univapay-phone-number": "09093647655"}</t>
  </si>
  <si>
    <t>{"customer_name": "葛西学", "customer_email": "mgaku.library@gmail.com", "product_detail_name": "【15分限定特典付き】SNSマーケ完全攻略ダイナマイト合宿"}</t>
  </si>
  <si>
    <t>{"id_values": ["11f05154-eab5-dff6-a5c6-6f29bae8de04"], "worldpay_order_id": {"transaction_id": "11f05154-eab5-dff6-a5c6-6f29bae8de04"}}</t>
  </si>
  <si>
    <t>mgaku.library@gmail.com</t>
  </si>
  <si>
    <t>MANABU KASAI</t>
  </si>
  <si>
    <t>11f05154-e486-2cda-b144-17418edfdc6a</t>
  </si>
  <si>
    <t>11f05154-9f07-28b2-90a5-03d11ff34024</t>
  </si>
  <si>
    <t>{"v54Eb1141": "", "univapay-phone-number": "09074203105"}</t>
  </si>
  <si>
    <t>{"customer_name": "木下はるみ", "customer_email": "lda00263@nifty.com", "product_detail_name": "【15分限定特典付き】AIXコンサルタント3日間完全攻略合宿"}</t>
  </si>
  <si>
    <t>{"id_values": ["11f05154-e486-2cda-b144-17418edfdc6a"], "worldpay_order_id": {"transaction_id": "11f05154-e486-2cda-b144-17418edfdc6a"}}</t>
  </si>
  <si>
    <t>lda00263@nifty.com</t>
  </si>
  <si>
    <t>HARUMI KINOSHITA</t>
  </si>
  <si>
    <t>TOKYO CREDIT SERVICES, LTD.</t>
  </si>
  <si>
    <t>11f05150-ba62-ba30-bc06-3f5b7f77852c</t>
  </si>
  <si>
    <t>11f05150-b1aa-f2cc-b600-c7c710048ade</t>
  </si>
  <si>
    <t>{"v54Eb1141": "", "univapay-phone-number": "09069653565"}</t>
  </si>
  <si>
    <t>{"customer_name": "塚本 純子", "customer_email": "multij77@gmail.com", "product_detail_name": "【15分限定特典付き】AIXコンサルタント3日間完全攻略合宿"}</t>
  </si>
  <si>
    <t>{"id_values": ["11f05150-ba62-ba30-bc06-3f5b7f77852c"], "worldpay_order_id": {"transaction_id": "11f05150-ba62-ba30-bc06-3f5b7f77852c"}}</t>
  </si>
  <si>
    <t>multij77@gmail.com</t>
  </si>
  <si>
    <t>JUNKO TSUKAMOTO</t>
  </si>
  <si>
    <t>11f05150-960d-6a04-b5cc-3395aebbfc4d</t>
  </si>
  <si>
    <t>11f0514f-f4d7-aa64-aca7-2f84c4dec8b7</t>
  </si>
  <si>
    <t>{"v54Eb1141": "", "univapay-phone-number": "09061031354"}</t>
  </si>
  <si>
    <t>{"customer_name": "干場 弓子", "customer_email": "yumiko_june@hotmIl.com", "product_detail_name": "AIみかみ秘密の部屋（全額返金保証付）"}</t>
  </si>
  <si>
    <t>{"id_values": ["3100500245378", "00039", "0599221"], "stratus_transaction_id": {"terminal_id": "3100500245378", "request_number": "00039", "authorization_code": "0599221"}}</t>
  </si>
  <si>
    <t>yumiko_june@hotmIl.com</t>
  </si>
  <si>
    <t>YUMIKO HOSHIBA</t>
  </si>
  <si>
    <t>11f0514f-fbd2-9766-acaf-bfa1f1040216</t>
  </si>
  <si>
    <t>{"customer_name": "干場 弓子", "customer_email": "yumiko_june@hotmIl.com", "product_detail_name": "【15分限定特典付き】AIXコンサルタント3日間完全攻略合宿"}</t>
  </si>
  <si>
    <t>{"id_values": ["3100500245378", "00038", "0397301"], "stratus_transaction_id": {"terminal_id": "3100500245378", "request_number": "00038", "authorization_code": "0397301"}}</t>
  </si>
  <si>
    <t>11f0514e-f10c-9ed6-9c85-0317127bcc62</t>
  </si>
  <si>
    <t>11f0514d-db16-18ba-a288-7fa23ba4303d</t>
  </si>
  <si>
    <t>{"v54Eb1141": "", "univapay-phone-number": "08041383428"}</t>
  </si>
  <si>
    <t>{"customer_name": "山崎 京子", "customer_email": "kyoko.nyankosensei@gmail.com", "product_detail_name": "AIみかみ秘密の部屋（全額返金保証付）"}</t>
  </si>
  <si>
    <t>{"id_values": ["11f0514e-f10c-9ed6-9c85-0317127bcc62"], "worldpay_order_id": {"transaction_id": "11f0514e-f10c-9ed6-9c85-0317127bcc62"}}</t>
  </si>
  <si>
    <t>kyoko.nyankosensei@gmail.com</t>
  </si>
  <si>
    <t>KYOKO YAMAZAKI</t>
  </si>
  <si>
    <t>SONY BANK INCORPORATED</t>
  </si>
  <si>
    <t>11f0514d-e1e7-88cc-a28c-077e4f32c16d</t>
  </si>
  <si>
    <t>{"customer_name": "山崎 京子", "customer_email": "kyoko.nyankosensei@gmail.com", "product_detail_name": "【15分限定特典付き】AIXコンサルタント3日間完全攻略合宿"}</t>
  </si>
  <si>
    <t>{"id_values": ["11f0514d-e1e7-88cc-a28c-077e4f32c16d"], "worldpay_order_id": {"transaction_id": "11f0514d-e1e7-88cc-a28c-077e4f32c16d"}}</t>
  </si>
  <si>
    <t>11f0514d-0147-edfc-b70b-bbba1f548a0c</t>
  </si>
  <si>
    <t>11f0514c-fc34-f1c0-8219-f72cb4453df6</t>
  </si>
  <si>
    <t>{"v54Eb1141": "", "univapay-phone-number": "08066310223"}</t>
  </si>
  <si>
    <t>{"customer_name": "岩渕美奈子", "customer_email": "m223n727@gmail.com", "product_detail_name": "【15分限定特典付き】SNSマーケ完全攻略ダイナマイト合宿"}</t>
  </si>
  <si>
    <t>{"id_values": ["3100500245378", "00036", "7764127"], "stratus_transaction_id": {"terminal_id": "3100500245378", "request_number": "00036", "authorization_code": "7764127"}}</t>
  </si>
  <si>
    <t>m223n727@gmail.com</t>
  </si>
  <si>
    <t>MINAKO IWABUCHI</t>
  </si>
  <si>
    <t>11f0514b-7546-f1f0-bf20-fb08db01601d</t>
  </si>
  <si>
    <t>11f0230b-413b-5e5a-8433-83eb70dee678</t>
  </si>
  <si>
    <t>{"v851Ac7Ac": "", "univapay-phone-number": "08032585549"}</t>
  </si>
  <si>
    <t>{"customer_name": "村上彰英", "customer_email": "a88ski@gmail.com", "product_detail_name": "【55%OFFプラン】iステップ"}</t>
  </si>
  <si>
    <t>{"id_values": ["11f0514b-7546-f1f0-bf20-fb08db01601d"], "worldpay_order_id": {"transaction_id": "11f0514b-7546-f1f0-bf20-fb08db01601d"}}</t>
  </si>
  <si>
    <t>a88ski@gmail.com</t>
  </si>
  <si>
    <t>11f014c7-09c0-8452-8408-d3e85d4ab516</t>
  </si>
  <si>
    <t>AKIHIDE MURAKAMI</t>
  </si>
  <si>
    <t>11f0514a-b096-32c6-b67e-3fc204d2b52a</t>
  </si>
  <si>
    <t>11f0514a-316e-e010-8f82-5b216dd4d925</t>
  </si>
  <si>
    <t>{"v54Eb1141": "", "univapay-phone-number": "08037526700"}</t>
  </si>
  <si>
    <t>{"customer_name": "おおもりかずひろ", "customer_email": "omokazu0726@gmail.com", "product_detail_name": "AIみかみ秘密の部屋（全額返金保証付）"}</t>
  </si>
  <si>
    <t>{"id_values": ["3100500245378", "00033", "0194049"], "stratus_transaction_id": {"terminal_id": "3100500245378", "request_number": "00033", "authorization_code": "0194049"}}</t>
  </si>
  <si>
    <t>omokazu0726@gmail.com</t>
  </si>
  <si>
    <t>KAZUHIRO OMORI</t>
  </si>
  <si>
    <t>11f0514a-5001-ca60-bf3d-4392d491660a</t>
  </si>
  <si>
    <t>11efdb1c-8c4b-f5ee-9d7d-a3bf1dd2ae57</t>
  </si>
  <si>
    <t>{"univapay-name": "水口聖哉", "univapay-link-id": "11efd78c-3158-a404-b4cb-ebfff6289d3c", "univapay-phone-number": "+81 08026292677"}</t>
  </si>
  <si>
    <t>{"id_values": ["11f0514a-5001-ca60-bf3d-4392d491660a"], "worldpay_order_id": {"transaction_id": "11f0514a-5001-ca60-bf3d-4392d491660a"}}</t>
  </si>
  <si>
    <t>karuto0089@gmail.com</t>
  </si>
  <si>
    <t>11efdb1c-8c8d-81d0-935e-5736748e823c</t>
  </si>
  <si>
    <t>SEIYA MIZUGUCHI</t>
  </si>
  <si>
    <t>11f0514a-3ae6-b9d8-8234-9f11e6ea5ece</t>
  </si>
  <si>
    <t>{"customer_name": "おおもりかずひろ", "customer_email": "omokazu0726@gmail.com", "product_detail_name": "【15分限定特典付き】AIXコンサルタント3日間完全攻略合宿"}</t>
  </si>
  <si>
    <t>{"id_values": ["3100500245378", "00032", "0185394"], "stratus_transaction_id": {"terminal_id": "3100500245378", "request_number": "00032", "authorization_code": "0185394"}}</t>
  </si>
  <si>
    <t>11f05149-0b37-cdcc-b925-4f4d15ab57a2</t>
  </si>
  <si>
    <t>11ef32c4-db0f-7db4-9b5e-3741a477c21d</t>
  </si>
  <si>
    <t>{"univapay-name": "野中 智之", "univapay-link-id": "11eed159-e8f0-9b92-9646-0b0601409016", "univapay-phone-number": "09060506770"}</t>
  </si>
  <si>
    <t>{"id_values": ["11f05149-0b37-cdcc-b925-4f4d15ab57a2"], "worldpay_order_id": {"transaction_id": "11f05149-0b37-cdcc-b925-4f4d15ab57a2"}}</t>
  </si>
  <si>
    <t>farodelponiente@hotmail.co.jp</t>
  </si>
  <si>
    <t>11ef32c4-db37-263e-bd7f-a33768fe92a0</t>
  </si>
  <si>
    <t>HIROSHI KIYAMA</t>
  </si>
  <si>
    <t>11f05148-527b-7bee-b1c5-3b9c4431e3e6</t>
  </si>
  <si>
    <t>11eed394-8292-874c-903a-83f6a1a95c67</t>
  </si>
  <si>
    <t>{"univapay-name": "三井瑛登", "univapay-link-id": "11eed15a-c346-e486-9646-63864dc2e67c", "univapay-phone-number": "09028153218"}</t>
  </si>
  <si>
    <t>{"id_values": ["11f05148-527b-7bee-b1c5-3b9c4431e3e6"], "worldpay_order_id": {"transaction_id": "11f05148-527b-7bee-b1c5-3b9c4431e3e6"}}</t>
  </si>
  <si>
    <t>grapefruit.rua@gmail.com</t>
  </si>
  <si>
    <t>11eed394-82cd-c1e0-903d-c7c06268b547</t>
  </si>
  <si>
    <t>CHIE MITSUI</t>
  </si>
  <si>
    <t>11f05148-51e3-a6ca-bb63-bb62dd27a63a</t>
  </si>
  <si>
    <t>11eed393-bb18-0b42-ab4e-07cb831ad247</t>
  </si>
  <si>
    <t>{"univapay-name": "相川巳琴", "univapay-link-id": "11eed170-0ba7-8d9c-a0a8-1f2d611320b4", "univapay-phone-number": "08088647444"}</t>
  </si>
  <si>
    <t>{"id_values": ["11f05148-51e3-a6ca-bb63-bb62dd27a63a"], "worldpay_order_id": {"transaction_id": "11f05148-51e3-a6ca-bb63-bb62dd27a63a"}}</t>
  </si>
  <si>
    <t>lattemilk@outlook.jp</t>
  </si>
  <si>
    <t>11eed393-bc05-a456-ac4a-afb790386710</t>
  </si>
  <si>
    <t>MIKOTO AIKAWA</t>
  </si>
  <si>
    <t>11f05148-52db-18b0-ae86-dbae931d2481</t>
  </si>
  <si>
    <t>11f020d4-bb75-1ece-ba4f-db0d5cc8f695</t>
  </si>
  <si>
    <t>{"univapay-name": "中村留維", "univapay-link-id": "11eed16f-5e04-d0a0-a85d-a7e1911da269", "univapay-phone-number": "08037808980"}</t>
  </si>
  <si>
    <t>{"id_values": ["11f05148-52db-18b0-ae86-dbae931d2481"], "worldpay_order_id": {"transaction_id": "11f05148-52db-18b0-ae86-dbae931d2481"}}</t>
  </si>
  <si>
    <t>uverworld19990912@gmail.com</t>
  </si>
  <si>
    <t>11eed39b-6ba9-57a2-aada-83cb0c0fefab</t>
  </si>
  <si>
    <t>RUI NAKAMURA</t>
  </si>
  <si>
    <t>11f05148-5065-4b00-8dd0-13c8c6cf135f</t>
  </si>
  <si>
    <t>11eed37c-855f-13e0-aef7-5740803ebe40</t>
  </si>
  <si>
    <t>{"univapay-name": "酒井真吾", "univapay-link-id": "11eed168-5fb6-568c-a0a8-737f2eb93dde", "univapay-phone-number": "09037604280"}</t>
  </si>
  <si>
    <t>{"id_values": ["11f05148-5065-4b00-8dd0-13c8c6cf135f"], "worldpay_order_id": {"transaction_id": "11f05148-5065-4b00-8dd0-13c8c6cf135f"}}</t>
  </si>
  <si>
    <t>kurtyaso@gmail.com</t>
  </si>
  <si>
    <t>11eed37c-8634-8264-9260-6f472290dc20</t>
  </si>
  <si>
    <t>SHINGO SAKAI</t>
  </si>
  <si>
    <t>11f05148-53b7-e682-ae94-e399d54e1c4f</t>
  </si>
  <si>
    <t>11eed3a0-914d-5fb2-b49a-2b64eea26444</t>
  </si>
  <si>
    <t>{"univapay-name": "藤井勇太", "univapay-link-id": "11eed15a-c346-e486-9646-63864dc2e67c", "univapay-phone-number": "07089449134"}</t>
  </si>
  <si>
    <t>{"id_values": ["11f05148-53b7-e682-ae94-e399d54e1c4f"], "worldpay_order_id": {"transaction_id": "11f05148-53b7-e682-ae94-e399d54e1c4f"}}</t>
  </si>
  <si>
    <t>8tsukinowaguma8@gmail.com</t>
  </si>
  <si>
    <t>11eed3a0-921f-ac56-a7f7-c7e2956a9d0f</t>
  </si>
  <si>
    <t>YUTA FUJI</t>
  </si>
  <si>
    <t>11f05148-522f-acd2-ae82-07e5c9234d91</t>
  </si>
  <si>
    <t>11ef7bbc-5e9f-49b2-aedd-d7e27209bf7e</t>
  </si>
  <si>
    <t>{"univapay-name": "小西正人", "univapay-link-id": "11ef7bb2-2de7-f5b2-9dd2-5b795f4d3dd2", "univapay-phone-number": "+81 07041470524", "univapay-patch-token-id": "11eed393-e204-729a-a692-2b49afece835", "univapay-patch-subscription-id": "11eed393-e231-22c2-9747-1fbf62166254"}</t>
  </si>
  <si>
    <t>{"univapay-name": "小西正人", "univapay-link-id": "11eed16f-afc9-81b0-a0a8-dbf7231d46a5", "univapay-phone-number": "07041470524"}</t>
  </si>
  <si>
    <t>{"id_values": ["11f05148-522f-acd2-ae82-07e5c9234d91"], "worldpay_order_id": {"transaction_id": "11f05148-522f-acd2-ae82-07e5c9234d91"}}</t>
  </si>
  <si>
    <t>konishi.peace@gmail.com</t>
  </si>
  <si>
    <t>11eed393-e231-22c2-9747-1fbf62166254</t>
  </si>
  <si>
    <t>MASATOKONISHI</t>
  </si>
  <si>
    <t>11f05148-50ff-11ae-b1ba-63fa04508b97</t>
  </si>
  <si>
    <t>11eed381-95a9-7786-b13e-1fdb90c79c1f</t>
  </si>
  <si>
    <t>{"univapay-name": "岩瀬豊大", "univapay-link-id": "11eed16f-5f9a-e33c-a85d-ab1fc75af1b2", "univapay-phone-number": "09016946622"}</t>
  </si>
  <si>
    <t>{"id_values": ["11f05148-50ff-11ae-b1ba-63fa04508b97"], "worldpay_order_id": {"transaction_id": "11f05148-50ff-11ae-b1ba-63fa04508b97"}}</t>
  </si>
  <si>
    <t>fuji_sakura2010@i.softbank.jp</t>
  </si>
  <si>
    <t>11eed381-964c-64aa-9c8e-bb269f2fb2bb</t>
  </si>
  <si>
    <t>TOYOHIRO IWASE</t>
  </si>
  <si>
    <t>11f05148-514a-38fa-b1bf-779890f50871</t>
  </si>
  <si>
    <t>11eed381-e7e7-6fee-9cfa-937da143752f</t>
  </si>
  <si>
    <t>{"univapay-name": "大橋亜美", "univapay-link-id": "11eed16a-4101-fe88-a85d-1f959ac69646", "univapay-phone-number": "09083662779"}</t>
  </si>
  <si>
    <t>{"id_values": ["11f05148-514a-38fa-b1bf-779890f50871"], "worldpay_order_id": {"transaction_id": "11f05148-514a-38fa-b1bf-779890f50871"}}</t>
  </si>
  <si>
    <t>peridot.0812a@gmail.com</t>
  </si>
  <si>
    <t>11eed381-e822-7a30-9fab-dfd925d35322</t>
  </si>
  <si>
    <t>AMI OHASHI</t>
  </si>
  <si>
    <t>11f05148-8062-b8a6-afd0-ebef33a1ba9f</t>
  </si>
  <si>
    <t>11eeea8e-eb13-34c2-ab23-e734910ae12c</t>
  </si>
  <si>
    <t>{"univapay-name": "折原美也子", "univapay-link-id": "11eed16f-338d-1954-a85d-0f2f534110c7", "univapay-phone-number": "09916110113"}</t>
  </si>
  <si>
    <t>{"id_values": ["3100500245378", "00029", "0202513"], "stratus_transaction_id": {"terminal_id": "3100500245378", "request_number": "00029", "authorization_code": "0202513"}}</t>
  </si>
  <si>
    <t>arigatokanshaokagesama@gmail.com</t>
  </si>
  <si>
    <t>11eeea8e-eb38-6a62-8eb3-2f6e99733556</t>
  </si>
  <si>
    <t>MIYAKO TAKATSU</t>
  </si>
  <si>
    <t>IY CARD</t>
  </si>
  <si>
    <t>11f05148-5285-669a-ae84-5f160d386670</t>
  </si>
  <si>
    <t>11eed396-e12b-283e-8e4f-0b18dd231232</t>
  </si>
  <si>
    <t>{"univapay-name": "舩田恭子", "univapay-link-id": "11eed16a-4101-fe88-a85d-1f959ac69646", "univapay-phone-number": "08085214482"}</t>
  </si>
  <si>
    <t>{"id_values": ["11f05148-5285-669a-ae84-5f160d386670"], "worldpay_order_id": {"transaction_id": "11f05148-5285-669a-ae84-5f160d386670"}}</t>
  </si>
  <si>
    <t>runa_0129_game@yahoo.co.jp</t>
  </si>
  <si>
    <t>11eed396-e165-356a-a10f-57190fb0d581</t>
  </si>
  <si>
    <t>MERPAY MEMBER</t>
  </si>
  <si>
    <t>11f05148-50b1-acac-b9c7-270e37c59139</t>
  </si>
  <si>
    <t>11efc267-9295-2830-8b1a-b7cb42a44bd8</t>
  </si>
  <si>
    <t>{"univapay-name": "金谷 まみ", "univapay-link-id": "11eed16f-894b-3f88-a85d-37608d1e5fec", "univapay-phone-number": "09062477172"}</t>
  </si>
  <si>
    <t>{"id_values": ["11f05148-50b1-acac-b9c7-270e37c59139"], "worldpay_order_id": {"transaction_id": "11f05148-50b1-acac-b9c7-270e37c59139"}}</t>
  </si>
  <si>
    <t>marmy3003@gmail.com</t>
  </si>
  <si>
    <t>11eed380-c34d-d7d2-86fb-97d348849b86</t>
  </si>
  <si>
    <t>MAMI KANATANI</t>
  </si>
  <si>
    <t>11f05148-7b92-e8c8-ba9d-e365332c30f9</t>
  </si>
  <si>
    <t>11eeea58-b004-8e16-96af-230a53d2869c</t>
  </si>
  <si>
    <t>{"univapay-name": "今井幸恵", "univapay-link-id": "11eed168-3712-3156-a0a8-d38c52f5cefa", "univapay-phone-number": "09075067178"}</t>
  </si>
  <si>
    <t>{"id_values": ["3100500245378", "00028", "0953825"], "stratus_transaction_id": {"terminal_id": "3100500245378", "request_number": "00028", "authorization_code": "0953825"}}</t>
  </si>
  <si>
    <t>harimoca1226@yahoo.co.jp</t>
  </si>
  <si>
    <t>11eeea58-b02f-f72c-98c8-57f32f4a575d</t>
  </si>
  <si>
    <t>YUKIE IMAI</t>
  </si>
  <si>
    <t>11f05148-797c-f5d8-8e6b-630ea37a9f5a</t>
  </si>
  <si>
    <t>11eeea41-9ab6-8490-8114-cb7539f1a5d5</t>
  </si>
  <si>
    <t>{"univapay-name": "田中龍都", "univapay-link-id": "11eed277-dc75-ea1a-b740-d79e7c70d1a9", "univapay-phone-number": "09097585703"}</t>
  </si>
  <si>
    <t>{"id_values": ["3100500245378", "00027", "0069605"], "stratus_transaction_id": {"terminal_id": "3100500245378", "request_number": "00027", "authorization_code": "0069605"}}</t>
  </si>
  <si>
    <t>tsryu1992@gmail.com</t>
  </si>
  <si>
    <t>11eeea41-9aea-8560-8117-43110b2db35f</t>
  </si>
  <si>
    <t>RYUTO TANAKA</t>
  </si>
  <si>
    <t>11f05148-7897-ec9a-84fc-0fe9c5df4390</t>
  </si>
  <si>
    <t>11ef1a94-a5dd-eb3c-80d5-0bdbc2561a16</t>
  </si>
  <si>
    <t>{"univapay-name": "十文字浩子", "univapay-link-id": "11eed27a-801d-945e-b5cf-cb4568c5c84e", "univapay-phone-number": "09086872057"}</t>
  </si>
  <si>
    <t>{"id_values": ["3100500245378", "00026", "0203198"], "stratus_transaction_id": {"terminal_id": "3100500245378", "request_number": "00026", "authorization_code": "0203198"}}</t>
  </si>
  <si>
    <t>kmhj.privatemail@gmail.com</t>
  </si>
  <si>
    <t>11eee9f1-c763-8de4-8671-bf7430fc72c5</t>
  </si>
  <si>
    <t>HIROKO JUMONJI</t>
  </si>
  <si>
    <t>SYNERGY</t>
  </si>
  <si>
    <t>11f05148-4f80-c93a-b1b3-2f8d7be79c8b</t>
  </si>
  <si>
    <t>11ef36af-f2e8-5d68-96ee-3b5caf4c9e7a</t>
  </si>
  <si>
    <t>{"univapay-name": "広岡法幸", "univapay-link-id": "11eed16f-c88c-5e48-a0a8-df24a3243458", "univapay-phone-number": "07018110211"}</t>
  </si>
  <si>
    <t>{"id_values": ["11f05148-4f80-c93a-b1b3-2f8d7be79c8b"], "worldpay_order_id": {"transaction_id": "11f05148-4f80-c93a-b1b3-2f8d7be79c8b"}}</t>
  </si>
  <si>
    <t>hirooka0513n@icloud.com</t>
  </si>
  <si>
    <t>11eed368-fc4a-ae06-bb45-c7640a38c261</t>
  </si>
  <si>
    <t>HIROOKA NORIYUKI</t>
  </si>
  <si>
    <t>11f05148-1fd0-78f2-ad38-37fba7169d4c</t>
  </si>
  <si>
    <t>11eed3ea-ce3c-84c6-815b-d3fe8f788b65</t>
  </si>
  <si>
    <t>{"univapay-name": "沢田健登", "univapay-link-id": "11eed167-4057-0814-a0a8-a769a7ea5984", "univapay-phone-number": "09029224154"}</t>
  </si>
  <si>
    <t>{"id_values": ["11f05148-1fd0-78f2-ad38-37fba7169d4c"], "worldpay_order_id": {"transaction_id": "11f05148-1fd0-78f2-ad38-37fba7169d4c"}}</t>
  </si>
  <si>
    <t>tourokuyou258@gmail.com</t>
  </si>
  <si>
    <t>11eed3ea-ce5e-1924-815e-a36e2b57d641</t>
  </si>
  <si>
    <t>KENTOSAWADA</t>
  </si>
  <si>
    <t>11f05148-1f83-4fdc-ba30-cf2e153330c0</t>
  </si>
  <si>
    <t>11ef1b15-2e5d-bbb0-b383-8f4cab7a59d4</t>
  </si>
  <si>
    <t>{"univapay-name": "蓑輪智美", "univapay-link-id": "11eed16d-5023-e630-a85d-5f8fecf2bf72", "univapay-phone-number": "09051014101"}</t>
  </si>
  <si>
    <t>{"id_values": ["11f05148-1f83-4fdc-ba30-cf2e153330c0"], "worldpay_order_id": {"transaction_id": "11f05148-1f83-4fdc-ba30-cf2e153330c0"}}</t>
  </si>
  <si>
    <t>kuma3.mimi@gmail.com</t>
  </si>
  <si>
    <t>11eed3ea-81cc-9a04-b8a4-9f78f70a0a09</t>
  </si>
  <si>
    <t>TOMOMI MINOWA</t>
  </si>
  <si>
    <t>11f05148-1f37-8fca-9b66-3b9e623ab720</t>
  </si>
  <si>
    <t>11ef8bdd-e33c-3b7c-9f16-b7ecb3603a0c</t>
  </si>
  <si>
    <t>{"univapay-name": "末廣拓也", "univapay-link-id": "11ef8b8c-6bb2-4a66-b9ea-0785ae08680e", "univapay-phone-number": "+81 08063517988", "univapay-patch-token-id": "11eed3e5-2f9b-8d76-8d24-677633e8b188", "univapay-patch-subscription-id": "11eed3e5-307f-117c-b3f4-f3e58f99303c"}</t>
  </si>
  <si>
    <t>{"univapay-name": "末廣拓也", "univapay-link-id": "11eed168-5fb6-568c-a0a8-737f2eb93dde", "univapay-phone-number": "08063517988"}</t>
  </si>
  <si>
    <t>{"id_values": ["11f05148-1f37-8fca-9b66-3b9e623ab720"], "worldpay_order_id": {"transaction_id": "11f05148-1f37-8fca-9b66-3b9e623ab720"}}</t>
  </si>
  <si>
    <t>icloud.vision7@icloud.com</t>
  </si>
  <si>
    <t>11eed3e5-307f-117c-b3f4-f3e58f99303c</t>
  </si>
  <si>
    <t>TAKUYA SUEHIRO</t>
  </si>
  <si>
    <t>11f05148-1eed-14d6-bee8-375224e0c8b5</t>
  </si>
  <si>
    <t>11eed3e3-4a9d-6bf0-b890-7fe7610d50cd</t>
  </si>
  <si>
    <t>{"univapay-name": "長谷川祥平", "univapay-link-id": "11eed16d-40d6-4aba-a85d-5bf0efdbbede", "univapay-phone-number": "09087229952"}</t>
  </si>
  <si>
    <t>{"id_values": ["11f05148-1eed-14d6-bee8-375224e0c8b5"], "worldpay_order_id": {"transaction_id": "11f05148-1eed-14d6-bee8-375224e0c8b5"}}</t>
  </si>
  <si>
    <t>imp.20show@gmail.com</t>
  </si>
  <si>
    <t>11eed3e3-4b4d-db02-b893-6b173c93c30b</t>
  </si>
  <si>
    <t>SHOHEI HASEGAWA</t>
  </si>
  <si>
    <t>11f05148-1e06-425e-8d3f-8b69bafd21ee</t>
  </si>
  <si>
    <t>11ef94f1-90f7-e88a-8441-df2b6d9b0ffd</t>
  </si>
  <si>
    <t>{"univapay-name": "國光ともこ", "univapay-link-id": "11eed16f-8016-f722-a85d-eb29292dbbf7", "univapay-phone-number": "09064102667"}</t>
  </si>
  <si>
    <t>{"id_values": ["11f05148-1e06-425e-8d3f-8b69bafd21ee"], "worldpay_order_id": {"transaction_id": "11f05148-1e06-425e-8d3f-8b69bafd21ee"}}</t>
  </si>
  <si>
    <t>lupinetangelina@gmail.com</t>
  </si>
  <si>
    <t>11eed3df-5c3b-7c16-957d-0fb938096cf1</t>
  </si>
  <si>
    <t>TOMOKO KUNIMITSU</t>
  </si>
  <si>
    <t>11f05148-1db9-7dc0-846e-f3f4c1063ad0</t>
  </si>
  <si>
    <t>11ef94f1-3557-699c-8e2c-c3e80e59825e</t>
  </si>
  <si>
    <t>{"univapay-name": "國光ともこ", "univapay-link-id": "11eed16d-66b4-66ae-a85d-e3cac0fec014", "univapay-phone-number": "09064102667"}</t>
  </si>
  <si>
    <t>{"id_values": ["11f05148-1db9-7dc0-846e-f3f4c1063ad0"], "worldpay_order_id": {"transaction_id": "11f05148-1db9-7dc0-846e-f3f4c1063ad0"}}</t>
  </si>
  <si>
    <t>11eed3df-1df6-c730-9f3b-4f713d304446</t>
  </si>
  <si>
    <t>11f05148-1d21-55c2-aefe-27bbc60bfb35</t>
  </si>
  <si>
    <t>11eed3dc-475a-f7f2-9201-578af4f274db</t>
  </si>
  <si>
    <t>{"univapay-name": "宮川竜彦", "univapay-link-id": "11eed15d-06b8-b29c-9646-83266741dd9b", "univapay-phone-number": "09017160854"}</t>
  </si>
  <si>
    <t>{"id_values": ["11f05148-1d21-55c2-aefe-27bbc60bfb35"], "worldpay_order_id": {"transaction_id": "11f05148-1d21-55c2-aefe-27bbc60bfb35"}}</t>
  </si>
  <si>
    <t>kiyoharu_ex007@yahoo.co.jp</t>
  </si>
  <si>
    <t>11eed3dc-480e-b742-876d-cb54121f4837</t>
  </si>
  <si>
    <t>TATSUHIKO MIYAGAWA</t>
  </si>
  <si>
    <t>11f05148-1c3c-4b94-ba20-e70eb947acfb</t>
  </si>
  <si>
    <t>11efb91c-8137-8ab4-acd8-d75ee65264fe</t>
  </si>
  <si>
    <t>{"univapay-name": "沼田永治", "univapay-link-id": "11efb87b-8710-7cbc-98b8-b3db1548c4ae", "univapay-phone-number": "+81 08031552557", "univapay-patch-token-id": "11eed3d7-670d-c8c2-97a4-53b6c4d66b3a", "univapay-patch-subscription-id": "11eed3d7-673f-0180-89f6-fbc548c7aadb"}</t>
  </si>
  <si>
    <t>{"univapay-name": "沼田永治", "univapay-link-id": "11eed167-4057-0814-a0a8-a769a7ea5984", "univapay-phone-number": "08031552557"}</t>
  </si>
  <si>
    <t>{"id_values": ["11f05148-1c3c-4b94-ba20-e70eb947acfb"], "worldpay_order_id": {"transaction_id": "11f05148-1c3c-4b94-ba20-e70eb947acfb"}}</t>
  </si>
  <si>
    <t>aaeauooiai1020@gmail.com</t>
  </si>
  <si>
    <t>11eed3d7-673f-0180-89f6-fbc548c7aadb</t>
  </si>
  <si>
    <t>EIJI NUMATA</t>
  </si>
  <si>
    <t>11f05148-1b0b-6796-b0ac-7770b3497694</t>
  </si>
  <si>
    <t>11eed3ca-e7b7-faae-87c3-67775188da5c</t>
  </si>
  <si>
    <t>{"univapay-name": "江越美和", "univapay-link-id": "11eed16d-5023-e630-a85d-5f8fecf2bf72", "univapay-phone-number": "0564542086"}</t>
  </si>
  <si>
    <t>{"id_values": ["11f05148-1b0b-6796-b0ac-7770b3497694"], "worldpay_order_id": {"transaction_id": "11f05148-1b0b-6796-b0ac-7770b3497694"}}</t>
  </si>
  <si>
    <t>aihara449@gmail.com</t>
  </si>
  <si>
    <t>11eed3ca-e7da-e730-a01b-2785b8d60666</t>
  </si>
  <si>
    <t>MIWAEGOSHI</t>
  </si>
  <si>
    <t>11f05148-1a75-21dc-ad21-efedb3bc74e1</t>
  </si>
  <si>
    <t>11eed3c9-1569-f31e-af72-bfb33a21f72e</t>
  </si>
  <si>
    <t>{"univapay-name": "丸山 稜介", "univapay-link-id": "11eed16e-b427-a15c-a85d-5758d1c83840", "univapay-phone-number": "08962351776"}</t>
  </si>
  <si>
    <t>{"id_values": ["11f05148-1a75-21dc-ad21-efedb3bc74e1"], "worldpay_order_id": {"transaction_id": "11f05148-1a75-21dc-ad21-efedb3bc74e1"}}</t>
  </si>
  <si>
    <t>maru061843@gmail.com</t>
  </si>
  <si>
    <t>11eed3c9-1600-27da-a31c-fb67acc358a3</t>
  </si>
  <si>
    <t>RYOSUKE MARUYAMA</t>
  </si>
  <si>
    <t>11f05148-198e-ff18-b0a5-a38a6ea4ee33</t>
  </si>
  <si>
    <t>11eed3c3-ad98-44fc-9725-732d0dc583a4</t>
  </si>
  <si>
    <t>{"univapay-name": "長命柱元", "univapay-link-id": "11eed168-2511-82cc-a0a8-4f4b70228861", "univapay-phone-number": "08044462618"}</t>
  </si>
  <si>
    <t>{"id_values": ["11f05148-198e-ff18-b0a5-a38a6ea4ee33"], "worldpay_order_id": {"transaction_id": "11f05148-198e-ff18-b0a5-a38a6ea4ee33"}}</t>
  </si>
  <si>
    <t>juon2618@outlook.jp</t>
  </si>
  <si>
    <t>11eed3c3-ae1b-d790-a9fb-9bc7160d6db5</t>
  </si>
  <si>
    <t>JUON CHOMEI</t>
  </si>
  <si>
    <t>11f05148-1941-23a6-ba0c-47f779566bdd</t>
  </si>
  <si>
    <t>11eed3c0-bda9-a1f4-b312-a332880739b2</t>
  </si>
  <si>
    <t>{"univapay-name": "安永将一", "univapay-link-id": "11eed16e-f0b0-5326-a85d-07df51b54111", "univapay-phone-number": "08012144144"}</t>
  </si>
  <si>
    <t>{"id_values": ["11f05148-1941-23a6-ba0c-47f779566bdd"], "worldpay_order_id": {"transaction_id": "11f05148-1941-23a6-ba0c-47f779566bdd"}}</t>
  </si>
  <si>
    <t>co.complete1118@gmail.com</t>
  </si>
  <si>
    <t>11eed3c0-bdca-97e2-b315-f733f6e1697c</t>
  </si>
  <si>
    <t>SHOICHI YASUNAGA</t>
  </si>
  <si>
    <t>11f05148-18a0-40b2-ba09-337134d8d4b6</t>
  </si>
  <si>
    <t>11eed3b9-9bc8-eb0a-8f0a-6fb143c71b64</t>
  </si>
  <si>
    <t>{"univapay-name": "松井香寿美", "univapay-link-id": "11eed16d-e57d-3b6e-a85d-8f531e47751f", "univapay-phone-number": "08055855579"}</t>
  </si>
  <si>
    <t>{"id_values": ["11f05148-18a0-40b2-ba09-337134d8d4b6"], "worldpay_order_id": {"transaction_id": "11f05148-18a0-40b2-ba09-337134d8d4b6"}}</t>
  </si>
  <si>
    <t>kasumi1988041463@yahoo.co.jp</t>
  </si>
  <si>
    <t>11eed3b9-9c18-52ee-ace8-6bfa6edd4691</t>
  </si>
  <si>
    <t>KASUMI MATSUI</t>
  </si>
  <si>
    <t>11f05148-1851-a8c6-a00c-d7a4771a42e3</t>
  </si>
  <si>
    <t>11eed3b3-be4d-d1d2-ae58-ab54e1a9d024</t>
  </si>
  <si>
    <t>{"univapay-name": "斉藤八須二", "univapay-link-id": "11eed15a-a46b-340e-9646-d74b8a674c2a", "univapay-phone-number": "09063623159"}</t>
  </si>
  <si>
    <t>{"id_values": ["11f05148-1851-a8c6-a00c-d7a4771a42e3"], "worldpay_order_id": {"transaction_id": "11f05148-1851-a8c6-a00c-d7a4771a42e3"}}</t>
  </si>
  <si>
    <t>yasuji3@gmail.com</t>
  </si>
  <si>
    <t>11eed3b3-be66-e14a-9573-9f5dc2a34c31</t>
  </si>
  <si>
    <t>YASUJI SAITO</t>
  </si>
  <si>
    <t>11f05148-1805-65c4-a009-cba4c62b2c14</t>
  </si>
  <si>
    <t>11eed3b2-d2d0-acd4-9ea4-039db0f8e28a</t>
  </si>
  <si>
    <t>{"univapay-name": "坂本幸太郎", "univapay-link-id": "11eed16f-338d-1954-a85d-0f2f534110c7", "univapay-phone-number": "08025435364"}</t>
  </si>
  <si>
    <t>{"id_values": ["11f05148-1805-65c4-a009-cba4c62b2c14"], "worldpay_order_id": {"transaction_id": "11f05148-1805-65c4-a009-cba4c62b2c14"}}</t>
  </si>
  <si>
    <t>qqpv4ar9k@arrow.ocn.ne.jp</t>
  </si>
  <si>
    <t>11eed3b2-d302-6f8a-9574-43f192c40630</t>
  </si>
  <si>
    <t>KOTAROSAKAMOTO</t>
  </si>
  <si>
    <t>11f05148-176c-72ec-b09c-97c0f0d0e0b0</t>
  </si>
  <si>
    <t>11eed3b2-1f53-e75c-ad03-4fb296c97a3f</t>
  </si>
  <si>
    <t>{"univapay-name": "坂本幸太郎", "univapay-link-id": "11eed278-ef18-e0c2-b5cf-374fa4d27ac5", "univapay-phone-number": "08025435364"}</t>
  </si>
  <si>
    <t>{"id_values": ["11f05148-176c-72ec-b09c-97c0f0d0e0b0"], "worldpay_order_id": {"transaction_id": "11f05148-176c-72ec-b09c-97c0f0d0e0b0"}}</t>
  </si>
  <si>
    <t>11eed3b2-2023-44ac-b055-63206e80c091</t>
  </si>
  <si>
    <t>11f05148-163c-10bc-a001-83eb5bf4bdb4</t>
  </si>
  <si>
    <t>11eed3ad-1d29-2500-b2b0-4398f8398f3f</t>
  </si>
  <si>
    <t>{"univapay-name": "藤生大輔", "univapay-link-id": "11eed15a-d870-18aa-9646-935d8f30d49d", "univapay-phone-number": "08037320321"}</t>
  </si>
  <si>
    <t>{"id_values": ["11f05148-163c-10bc-a001-83eb5bf4bdb4"], "worldpay_order_id": {"transaction_id": "11f05148-163c-10bc-a001-83eb5bf4bdb4"}}</t>
  </si>
  <si>
    <t>dice.f.1105@gmail.com</t>
  </si>
  <si>
    <t>11eed3ad-1db3-81aa-919c-6babbfb35f47</t>
  </si>
  <si>
    <t>DAISUKE FUJIO</t>
  </si>
  <si>
    <t>11f05148-15ef-9b42-b8d0-274b8b4cb9cf</t>
  </si>
  <si>
    <t>11effa60-e8f1-a61e-a138-07f5ae8c0cbd</t>
  </si>
  <si>
    <t>{"univapay-name": "松村遼河", "univapay-link-id": "11eed15a-c346-e486-9646-63864dc2e67c", "univapay-phone-number": "08069964845"}</t>
  </si>
  <si>
    <t>{"id_values": ["11f05148-15ef-9b42-b8d0-274b8b4cb9cf"], "worldpay_order_id": {"transaction_id": "11f05148-15ef-9b42-b8d0-274b8b4cb9cf"}}</t>
  </si>
  <si>
    <t>ryoga9112@icloud.com</t>
  </si>
  <si>
    <t>11eed3ab-897b-be40-9114-272e525b469a</t>
  </si>
  <si>
    <t>RYOGA MATSUMURA</t>
  </si>
  <si>
    <t>11f05148-12f4-db50-8d2e-7777735ec3f5</t>
  </si>
  <si>
    <t>11ef03c2-234b-4e32-a27d-d3a4eed5c6eb</t>
  </si>
  <si>
    <t>{"univapay-name": "大江満実", "univapay-link-id": "11eed15c-b2a7-79cc-9646-7700553ff7fd", "univapay-phone-number": "08081584581"}</t>
  </si>
  <si>
    <t>{"id_values": ["11f05148-12f4-db50-8d2e-7777735ec3f5"], "worldpay_order_id": {"transaction_id": "11f05148-12f4-db50-8d2e-7777735ec3f5"}}</t>
  </si>
  <si>
    <t>masane0917@gmail.com</t>
  </si>
  <si>
    <t>11eed3a0-f214-4900-bd98-1757f08b2d31</t>
  </si>
  <si>
    <t>MASANE OE</t>
  </si>
  <si>
    <t>11f05147-c460-0ce4-83ff-a3712b9ca253</t>
  </si>
  <si>
    <t>11f00254-0e79-8104-8746-1f605d06af1e</t>
  </si>
  <si>
    <t>{"univapay-name": "小松眞一", "univapay-link-id": "11eed167-4057-0814-a0a8-a769a7ea5984", "univapay-phone-number": "09083298045"}</t>
  </si>
  <si>
    <t>{"id_values": ["11f05147-c460-0ce4-83ff-a3712b9ca253"], "worldpay_order_id": {"transaction_id": "11f05147-c460-0ce4-83ff-a3712b9ca253"}}</t>
  </si>
  <si>
    <t>apmon188@gmail.com</t>
  </si>
  <si>
    <t>11eeeab7-2175-b04e-ab00-8f35dd6f3b89</t>
  </si>
  <si>
    <t>SHINICHI KOMATSU</t>
  </si>
  <si>
    <t>11f05148-1e9e-993c-8d41-7febb4a6baa0</t>
  </si>
  <si>
    <t>11eed3e0-9145-95c6-8402-430b6104f334</t>
  </si>
  <si>
    <t>{"univapay-name": "大村優介", "univapay-link-id": "11eed15c-72ec-d1ba-9646-03f7ef735e74", "univapay-phone-number": "09092228653"}</t>
  </si>
  <si>
    <t>{"id_values": ["3100500245378", "00021", "0700021"], "stratus_transaction_id": {"terminal_id": "3100500245378", "request_number": "00021", "authorization_code": "0700021"}}</t>
  </si>
  <si>
    <t>yusuke07198653@gmail.com</t>
  </si>
  <si>
    <t>11eed3e0-918c-ec8c-a50d-43801a9b8c26</t>
  </si>
  <si>
    <t>YUSUKE OMURA</t>
  </si>
  <si>
    <t>11f05148-1cd4-e1ec-aefc-a7e29e816978</t>
  </si>
  <si>
    <t>11effe30-cbb6-df3c-996b-abdf651988de</t>
  </si>
  <si>
    <t>{"univapay-name": "中村裕子", "univapay-link-id": "11eed16f-338d-1954-a85d-0f2f534110c7", "univapay-phone-number": "09086654050"}</t>
  </si>
  <si>
    <t>{"id_values": ["3100500245378", "00020", "0420000"], "stratus_transaction_id": {"terminal_id": "3100500245378", "request_number": "00020", "authorization_code": "0420000"}}</t>
  </si>
  <si>
    <t>bigaku.fukuoka@gmail.com</t>
  </si>
  <si>
    <t>11eed3db-9b25-1a3a-bb3a-c7362824534c</t>
  </si>
  <si>
    <t>HIROKO NAKAMURA</t>
  </si>
  <si>
    <t>11f05148-1b57-73f2-b0af-9f6c374266f5</t>
  </si>
  <si>
    <t>11eed3cf-73d2-cdf8-be1b-bf6643978292</t>
  </si>
  <si>
    <t>{"univapay-name": "中尾有香", "univapay-link-id": "11eed16d-94da-44a4-a85d-83c7ae88a6ba", "univapay-phone-number": "09017924295"}</t>
  </si>
  <si>
    <t>{"id_values": ["3100500245378", "00019", "0576031"], "stratus_transaction_id": {"terminal_id": "3100500245378", "request_number": "00019", "authorization_code": "0576031"}}</t>
  </si>
  <si>
    <t>marvelous_juca@outlook.jp</t>
  </si>
  <si>
    <t>11eed3cf-748f-4f0a-917b-0bac6f7cf5d4</t>
  </si>
  <si>
    <t>YUKA NAKAO</t>
  </si>
  <si>
    <t>11f05148-19d9-edca-a01e-c742f1b01871</t>
  </si>
  <si>
    <t>11eed3c8-1903-6754-86e2-7b0815f4211c</t>
  </si>
  <si>
    <t>{"univapay-name": "志太紗織", "univapay-link-id": "11eed27b-07a4-3da6-b5cf-6f7e0ce9e902", "univapay-phone-number": "09061737230"}</t>
  </si>
  <si>
    <t>{"id_values": ["3100500245378", "00018", "0000989"], "stratus_transaction_id": {"terminal_id": "3100500245378", "request_number": "00018", "authorization_code": "0000989"}}</t>
  </si>
  <si>
    <t>shida261025.mskhhy@gmail.com</t>
  </si>
  <si>
    <t>11eed3c8-197e-e1a4-abe3-6b60e61481f1</t>
  </si>
  <si>
    <t>SAORI SHIDA</t>
  </si>
  <si>
    <t>11f05145-67ad-00a8-a8e9-9b4bbb4f7197</t>
  </si>
  <si>
    <t>11f05145-5f84-a2b4-a8e3-8bce865ac5a1</t>
  </si>
  <si>
    <t>{"v54Eb1141": "", "univapay-phone-number": "09034911327"}</t>
  </si>
  <si>
    <t>{"customer_name": "分銅衡司", "customer_email": "miyama31@gmail.com", "product_detail_name": "【15分限定特典付き】AIXコンサルタント3日間完全攻略合宿"}</t>
  </si>
  <si>
    <t>{"id_values": ["3100500245378", "00014", "0194519"], "stratus_transaction_id": {"terminal_id": "3100500245378", "request_number": "00014", "authorization_code": "0194519"}}</t>
  </si>
  <si>
    <t>miyama31@gmail.com</t>
  </si>
  <si>
    <t>KOJI BUNDO</t>
  </si>
  <si>
    <t>SAKURA GRAND</t>
  </si>
  <si>
    <t>11f05143-3033-a16a-b0d4-e3e1bd723f31</t>
  </si>
  <si>
    <t>11f05143-29a9-fdda-9c04-d31786dc53fa</t>
  </si>
  <si>
    <t>{"v54Eb1141": "", "univapay-phone-number": "09090578170"}</t>
  </si>
  <si>
    <t>{"customer_name": "星田 知紀", "customer_email": "revolver09tomoki@icloud.com", "product_detail_name": "【15分限定特典付き】AIXコンサルタント3日間完全攻略合宿"}</t>
  </si>
  <si>
    <t>{"id_values": ["11f05143-3033-a16a-b0d4-e3e1bd723f31"], "worldpay_order_id": {"transaction_id": "11f05143-3033-a16a-b0d4-e3e1bd723f31"}}</t>
  </si>
  <si>
    <t>revolver09tomoki@icloud.com</t>
  </si>
  <si>
    <t>TOMOKI HOSHIDA</t>
  </si>
  <si>
    <t>11f05140-4002-2cd6-956c-e30d9b2a5dfc</t>
  </si>
  <si>
    <t>11f05140-061f-13d0-8a02-bf980fb3dc87</t>
  </si>
  <si>
    <t>{"v54Eb1141": "", "univapay-phone-number": "08033602990"}</t>
  </si>
  <si>
    <t>{"customer_name": "むらつゆうこ", "customer_email": "powersonny@softbank.ne.jp", "product_detail_name": "【15分限定特典付き】AIXコンサルタント3日間完全攻略合宿"}</t>
  </si>
  <si>
    <t>{"id_values": ["3100500245378", "00012", "0028657"], "stratus_transaction_id": {"terminal_id": "3100500245378", "request_number": "00012", "authorization_code": "0028657"}}</t>
  </si>
  <si>
    <t>powersonny@softbank.ne.jp</t>
  </si>
  <si>
    <t>YUKO MURATSU</t>
  </si>
  <si>
    <t>11f0513f-0429-97e0-a9bc-bbd49c97a5cc</t>
  </si>
  <si>
    <t>11f0513e-fc7b-e2c8-899f-938685751c36</t>
  </si>
  <si>
    <t>{"v54Eb1141": "", "univapay-phone-number": "09074320367"}</t>
  </si>
  <si>
    <t>{"customer_name": "齋藤孝", "customer_email": "misamisakinta@gmail.com", "product_detail_name": "【15分限定特典付き】AIXコンサルタント3日間完全攻略合宿"}</t>
  </si>
  <si>
    <t>{"id_values": ["3100500245378", "00010", "0160621"], "stratus_transaction_id": {"terminal_id": "3100500245378", "request_number": "00010", "authorization_code": "0160621"}}</t>
  </si>
  <si>
    <t>misamisakinta@gmail.com</t>
  </si>
  <si>
    <t>TAKASHI SAITO</t>
  </si>
  <si>
    <t>11f0513e-d286-ff7a-a99e-a7dc3c4c4e0f</t>
  </si>
  <si>
    <t>11f0513d-31a2-074a-ba22-73a5e25031d8</t>
  </si>
  <si>
    <t>{"v54Eb1141": "", "univapay-phone-number": "08037367297"}</t>
  </si>
  <si>
    <t>{"customer_name": "二本柳亮", "customer_email": "ryo.cyclothing@gmail.com", "product_detail_name": "AIみかみ秘密の部屋（全額返金保証付）"}</t>
  </si>
  <si>
    <t>{"id_values": ["3100500245378", "00008", "0490000"], "stratus_transaction_id": {"terminal_id": "3100500245378", "request_number": "00008", "authorization_code": "0490000"}}</t>
  </si>
  <si>
    <t>ryo.cyclothing@gmail.com</t>
  </si>
  <si>
    <t>RYO NIHONYANAGI</t>
  </si>
  <si>
    <t>11f0513d-5436-dc9a-8521-b3fc994492a0</t>
  </si>
  <si>
    <t>{"customer_name": "二本柳亮", "customer_email": "ryo.cyclothing@gmail.com", "product_detail_name": "【15分限定特典付き】AIXコンサルタント3日間完全攻略合宿"}</t>
  </si>
  <si>
    <t>{"id_values": ["3100500245378", "00007", "0480000"], "stratus_transaction_id": {"terminal_id": "3100500245378", "request_number": "00007", "authorization_code": "0480000"}}</t>
  </si>
  <si>
    <t>11f0513a-79b4-04dc-9f17-03eb9a194394</t>
  </si>
  <si>
    <t>11f0513a-5899-761a-aa2c-9b846873b929</t>
  </si>
  <si>
    <t>{"v54Eb1141": "", "univapay-phone-number": "09022898459"}</t>
  </si>
  <si>
    <t>{"customer_name": "takayuki kawanaka", "customer_email": "wannasas1218@gmail.com", "product_detail_name": "【脱・無駄な努力】月商1.9億を支えるテンプレ大全"}</t>
  </si>
  <si>
    <t>{"id_values": ["11f0513a-79b4-04dc-9f17-03eb9a194394"], "worldpay_order_id": {"transaction_id": "11f0513a-79b4-04dc-9f17-03eb9a194394"}}</t>
  </si>
  <si>
    <t>wannasas1218@gmail.com</t>
  </si>
  <si>
    <t>TAKAYUKI KAWANAKA</t>
  </si>
  <si>
    <t>11f05139-42a7-19f8-90d3-1f68884994a6</t>
  </si>
  <si>
    <t>11f05139-3c00-bc80-87ca-f3ff5c92d9b8</t>
  </si>
  <si>
    <t>{"v54Eb1141": "", "univapay-phone-number": "08039001006"}</t>
  </si>
  <si>
    <t>{"customer_name": "上田浩二", "customer_email": "ueda@garageinc.jp", "product_detail_name": "【15分限定特典付き】AIXコンサルタント3日間完全攻略合宿"}</t>
  </si>
  <si>
    <t>{"id_values": ["3100500245378", "00005", "0160754"], "stratus_transaction_id": {"terminal_id": "3100500245378", "request_number": "00005", "authorization_code": "0160754"}}</t>
  </si>
  <si>
    <t>ueda@garageinc.jp</t>
  </si>
  <si>
    <t>KOUJI UEDA</t>
  </si>
  <si>
    <t>11f05137-41da-55dc-83b3-cb2d429f627b</t>
  </si>
  <si>
    <t>11f05137-3866-4916-ab9b-73fc7b1d18df</t>
  </si>
  <si>
    <t>{"v54Eb1141": "", "univapay-phone-number": "09061063653"}</t>
  </si>
  <si>
    <t>{"customer_name": "抽冬 晃弘", "customer_email": "nuku.akihiro@nifty.com", "product_detail_name": "【15分限定特典付き】AIXコンサルタント3日間完全攻略合宿"}</t>
  </si>
  <si>
    <t>{"id_values": ["11f05137-41da-55dc-83b3-cb2d429f627b"], "worldpay_order_id": {"transaction_id": "11f05137-41da-55dc-83b3-cb2d429f627b"}}</t>
  </si>
  <si>
    <t>nuku.akihiro@nifty.com</t>
  </si>
  <si>
    <t>AKIHIRO NUKUTOU</t>
  </si>
  <si>
    <t>11f05132-9119-07a6-896a-3b88ec601147</t>
  </si>
  <si>
    <t>11f05132-88bb-79c2-8962-ff5adb865b3a</t>
  </si>
  <si>
    <t>{"v54Eb1141": "", "univapay-phone-number": "09096803625"}</t>
  </si>
  <si>
    <t>{"customer_name": "羽邑 明希子", "customer_email": "akiko.happy0430@gmail.com", "product_detail_name": "【15分限定特典付き】デザイン限界突破3日間合宿"}</t>
  </si>
  <si>
    <t>{"id_values": ["11f05132-9119-07a6-896a-3b88ec601147"], "worldpay_order_id": {"transaction_id": "11f05132-9119-07a6-896a-3b88ec601147"}}</t>
  </si>
  <si>
    <t>akiko.happy0430@gmail.com</t>
  </si>
  <si>
    <t>AKIKO NOGAMI</t>
  </si>
  <si>
    <t>11f0512a-bb01-7bdc-b174-8f54b07e9534</t>
  </si>
  <si>
    <t>11f05129-a528-4a08-b2c9-7fb8e8559c52</t>
  </si>
  <si>
    <t>{"v54Eb1141": "", "univapay-phone-number": "09075576836"}</t>
  </si>
  <si>
    <t>{"customer_name": "足立その子", "customer_email": "somisa1220@gmail.com", "product_detail_name": "AIみかみ秘密の部屋（全額返金保証付）"}</t>
  </si>
  <si>
    <t>{"id_values": ["11f0512a-bb01-7bdc-b174-8f54b07e9534"], "worldpay_order_id": {"transaction_id": "11f0512a-bb01-7bdc-b174-8f54b07e9534"}}</t>
  </si>
  <si>
    <t>somisa1220@gmail.com</t>
  </si>
  <si>
    <t>SONOKO ADACHI</t>
  </si>
  <si>
    <t>11f05129-ae8c-c808-b821-57b1f15fd44a</t>
  </si>
  <si>
    <t>{"customer_name": "足立その子", "customer_email": "somisa1220@gmail.com", "product_detail_name": "【15分限定特典付き】AIXコンサルタント3日間完全攻略合宿"}</t>
  </si>
  <si>
    <t>{"id_values": ["11f05129-ae8c-c808-b821-57b1f15fd44a"], "worldpay_order_id": {"transaction_id": "11f05129-ae8c-c808-b821-57b1f15fd44a"}}</t>
  </si>
  <si>
    <t>11f05126-68f0-fb1e-8918-bf2686698b81</t>
  </si>
  <si>
    <t>11f05126-4d5e-ccaa-9cdf-eb1de4f79848</t>
  </si>
  <si>
    <t>{"v54Eb1141": "", "univapay-phone-number": "08053120362"}</t>
  </si>
  <si>
    <t>{"customer_name": "大野唯人", "customer_email": "yuito.ohno@gmail.com", "product_detail_name": "【15分限定特典付き】SNSマーケ完全攻略ダイナマイト合宿"}</t>
  </si>
  <si>
    <t>{"id_values": ["11f05126-68f0-fb1e-8918-bf2686698b81"], "worldpay_order_id": {"transaction_id": "11f05126-68f0-fb1e-8918-bf2686698b81"}}</t>
  </si>
  <si>
    <t>yuito.ohno@gmail.com</t>
  </si>
  <si>
    <t>YUITO OONO</t>
  </si>
  <si>
    <t>11f05124-0686-6e98-a4e0-1f85358c3527</t>
  </si>
  <si>
    <t>11f05123-ea3b-5758-9d02-0bfa0d60edf6</t>
  </si>
  <si>
    <t>{"v54Eb1141": "", "univapay-phone-number": "09093946974"}</t>
  </si>
  <si>
    <t>{"customer_name": "福田千佳志", "customer_email": "-t.ka.p_iwpu-.j@i.softbank.jp", "product_detail_name": "【15分限定特典付き】SNSマーケ完全攻略ダイナマイト合宿"}</t>
  </si>
  <si>
    <t>{"id_values": ["11f05124-0686-6e98-a4e0-1f85358c3527"], "worldpay_order_id": {"transaction_id": "11f05124-0686-6e98-a4e0-1f85358c3527"}}</t>
  </si>
  <si>
    <t>-t.ka.p_iwpu-.j@i.softbank.jp</t>
  </si>
  <si>
    <t>CHIKASHI FUKUDA</t>
  </si>
  <si>
    <t>11f0511f-0f7d-6420-8318-abbff4fc72d1</t>
  </si>
  <si>
    <t>11f0511f-081e-7bd8-9e48-27c2dfd92287</t>
  </si>
  <si>
    <t>{"v54Eb1141": "", "univapay-phone-number": "08055156967"}</t>
  </si>
  <si>
    <t>{"customer_name": "大島えれな", "customer_email": "prn_yuzulmn@ezweb.ne.jp", "product_detail_name": "【15分限定特典付き】デザイン限界突破3日間合宿"}</t>
  </si>
  <si>
    <t>{"id_values": ["11f0511f-0f7d-6420-8318-abbff4fc72d1"], "worldpay_order_id": {"transaction_id": "11f0511f-0f7d-6420-8318-abbff4fc72d1"}}</t>
  </si>
  <si>
    <t>prn_yuzulmn@ezweb.ne.jp</t>
  </si>
  <si>
    <t>ELENA OSHIMA</t>
  </si>
  <si>
    <t>11f0511a-7a65-32ea-bd89-77f27cdbacc5</t>
  </si>
  <si>
    <t>11f0511a-722f-bb40-b8b2-83e3a39dcb48</t>
  </si>
  <si>
    <t>{"v54Eb1141": "", "univapay-phone-number": "09050147578"}</t>
  </si>
  <si>
    <t>{"customer_name": "遠藤晃", "customer_email": "madnose.dr.akira.ver2.23@docomo.ne.jp", "product_detail_name": "【15分限定特典付き】AIXコンサルタント3日間完全攻略合宿"}</t>
  </si>
  <si>
    <t>{"id_values": ["11f0511a-7a65-32ea-bd89-77f27cdbacc5"], "worldpay_order_id": {"transaction_id": "11f0511a-7a65-32ea-bd89-77f27cdbacc5"}}</t>
  </si>
  <si>
    <t>madnose.dr.akira.ver2.23@docomo.ne.jp</t>
  </si>
  <si>
    <t>AKIRA ENDO</t>
  </si>
  <si>
    <t>titanium</t>
  </si>
  <si>
    <t>11f05111-4850-219c-9017-375a23b814f9</t>
  </si>
  <si>
    <t>11f05111-2111-69b0-b233-5f08aaf847fa</t>
  </si>
  <si>
    <t>{"univapay-name": "若林久美子", "univapay-link-id": "11eed16e-5015-f718-a85d-bfab83f24719", "univapay-phone-number": "07066180266"}</t>
  </si>
  <si>
    <t>{"id_values": ["11f05111-4850-219c-9017-375a23b814f9"], "worldpay_order_id": {"transaction_id": "11f05111-4850-219c-9017-375a23b814f9"}}</t>
  </si>
  <si>
    <t>blue.velvet.3939@gmail.com</t>
  </si>
  <si>
    <t>11ef0178-1c0e-6ef2-b2e4-3314f96f1cf1</t>
  </si>
  <si>
    <t>KUMIKO WAKABAYASHI</t>
  </si>
  <si>
    <t>11f0510f-edd7-7a36-93ad-9bda269e050e</t>
  </si>
  <si>
    <t>11f0510e-79f2-2fa4-a561-fba0ffdcc2ae</t>
  </si>
  <si>
    <t>{"v54Eb1141": "", "univapay-phone-number": "09098577569"}</t>
  </si>
  <si>
    <t>{"customer_name": "遠藤健一", "customer_email": "triomax111@gmail.com", "product_detail_name": "AIみかみ秘密の部屋（全額返金保証付）"}</t>
  </si>
  <si>
    <t>{"id_values": ["3100500245378", "00003", "0447827"], "stratus_transaction_id": {"terminal_id": "3100500245378", "request_number": "00003", "authorization_code": "0447827"}}</t>
  </si>
  <si>
    <t>triomax111@gmail.com</t>
  </si>
  <si>
    <t>ENDO KENICHI</t>
  </si>
  <si>
    <t>11f0510e-818c-c8d2-a564-8bf6a66ec939</t>
  </si>
  <si>
    <t>{"customer_name": "遠藤健一", "customer_email": "triomax111@gmail.com", "product_detail_name": "【15分限定特典付き】AIXコンサルタント3日間完全攻略合宿"}</t>
  </si>
  <si>
    <t>{"id_values": ["3100500245378", "00002", "0483810"], "stratus_transaction_id": {"terminal_id": "3100500245378", "request_number": "00002", "authorization_code": "0483810"}}</t>
  </si>
  <si>
    <t>11f0510b-06d8-e0c4-a1fb-4748dcb0a53d</t>
  </si>
  <si>
    <t>11f0510b-00de-d6e2-8721-97472372928e</t>
  </si>
  <si>
    <t>{"v54Eb1141": "", "univapay-phone-number": "09067707178"}</t>
  </si>
  <si>
    <t>{"customer_name": "親川真子", "customer_email": "krhh.610@gmail.com", "product_detail_name": "【15分限定特典付き】AIXコンサルタント3日間完全攻略合宿"}</t>
  </si>
  <si>
    <t>{"id_values": ["3100500245378", "00134", "0700134"], "stratus_transaction_id": {"terminal_id": "3100500245378", "request_number": "00134", "authorization_code": "0700134"}}</t>
  </si>
  <si>
    <t>krhh.610@gmail.com</t>
  </si>
  <si>
    <t>SHINKO OYAKAWA</t>
  </si>
  <si>
    <t>11f05109-f8e0-69ac-a19c-d7b0ccbbac9f</t>
  </si>
  <si>
    <t>11f05108-cae9-16c6-a1d3-a75d4357d878</t>
  </si>
  <si>
    <t>{"v54Eb1141": "", "univapay-phone-number": "09086305295"}</t>
  </si>
  <si>
    <t>{"customer_name": "阿部秀生", "customer_email": "hide4814@gmail.com", "product_detail_name": "みかみの秘密の部屋 ~購入後1週間以内に限り【全額返金保証付き】~"}</t>
  </si>
  <si>
    <t>{"id_values": ["11f05109-f8e0-69ac-a19c-d7b0ccbbac9f"], "worldpay_order_id": {"transaction_id": "11f05109-f8e0-69ac-a19c-d7b0ccbbac9f"}}</t>
  </si>
  <si>
    <t>hide4814@gmail.com</t>
  </si>
  <si>
    <t>HIDETAKA ABE</t>
  </si>
  <si>
    <t>11f0510a-00fb-6218-87f5-d3e127d890a5</t>
  </si>
  <si>
    <t>11f05109-5d71-15b6-87d0-9f0e24f2d6b2</t>
  </si>
  <si>
    <t>{"v54Eb1141": "", "univapay-phone-number": "08038056572"}</t>
  </si>
  <si>
    <t>{"customer_name": "広瀬直徳", "customer_email": "info@karada-beauty7.com", "product_detail_name": "みかみの秘密の部屋 ~購入後1週間以内に限り【全額返金保証付き】~"}</t>
  </si>
  <si>
    <t>{"id_values": ["11f0510a-00fb-6218-87f5-d3e127d890a5"], "worldpay_order_id": {"transaction_id": "11f0510a-00fb-6218-87f5-d3e127d890a5"}}</t>
  </si>
  <si>
    <t>info@karada-beauty7.com</t>
  </si>
  <si>
    <t>NAONORI HIROSE</t>
  </si>
  <si>
    <t>11f05109-bcca-1382-94d4-ab78c3428682</t>
  </si>
  <si>
    <t>11f05109-b646-8a9a-a54f-b76ce292a181</t>
  </si>
  <si>
    <t>{"v54Eb1141": "", "univapay-phone-number": "09037703184"}</t>
  </si>
  <si>
    <t>{"customer_name": "松川未来", "customer_email": "mikimatsukawa.mm@gmail.com", "product_detail_name": "【15分限定特典付き】デザイン限界突破3日間合宿"}</t>
  </si>
  <si>
    <t>{"id_values": ["3100500245378", "00132", "0175117"], "stratus_transaction_id": {"terminal_id": "3100500245378", "request_number": "00132", "authorization_code": "0175117"}}</t>
  </si>
  <si>
    <t>mikimatsukawa.mm@gmail.com</t>
  </si>
  <si>
    <t>MIKI MATSUKAWA</t>
  </si>
  <si>
    <t>11f05109-63e1-8804-b2f3-930f352b92ec</t>
  </si>
  <si>
    <t>{"customer_name": "広瀬直徳", "customer_email": "info@karada-beauty7.com", "product_detail_name": "【15分限定特典付き】SNSマーケ完全攻略ダイナマイト合宿"}</t>
  </si>
  <si>
    <t>{"id_values": ["11f05109-63e1-8804-b2f3-930f352b92ec"], "worldpay_order_id": {"transaction_id": "11f05109-63e1-8804-b2f3-930f352b92ec"}}</t>
  </si>
  <si>
    <t>11f05108-e042-486c-b080-6b0d2e613e43</t>
  </si>
  <si>
    <t>{"customer_name": "阿部秀生", "customer_email": "hide4814@gmail.com", "product_detail_name": "【15分限定特典付き】SNSマーケ完全攻略ダイナマイト合宿"}</t>
  </si>
  <si>
    <t>{"id_values": ["11f05108-e042-486c-b080-6b0d2e613e43"], "worldpay_order_id": {"transaction_id": "11f05108-e042-486c-b080-6b0d2e613e43"}}</t>
  </si>
  <si>
    <t>11f05108-96b8-4520-a4fa-af0e6d63cdd3</t>
  </si>
  <si>
    <t>11f05108-8eaa-7bfa-b364-9b097f0a6394</t>
  </si>
  <si>
    <t>{"v54Eb1141": "", "univapay-phone-number": "08049284470"}</t>
  </si>
  <si>
    <t>{"customer_name": "内藤康幸", "customer_email": "yacchan.dan@gmail.com", "product_detail_name": "【15分限定特典付き】SNSマーケ完全攻略ダイナマイト合宿"}</t>
  </si>
  <si>
    <t>{"id_values": ["3100500245378", "00128", "0782581"], "stratus_transaction_id": {"terminal_id": "3100500245378", "request_number": "00128", "authorization_code": "0782581"}}</t>
  </si>
  <si>
    <t>yacchan.dan@gmail.com</t>
  </si>
  <si>
    <t>YASUYUKI NAITOU</t>
  </si>
  <si>
    <t>11f05106-422d-516e-8b85-2fd7d6ea30af</t>
  </si>
  <si>
    <t>11f05106-3aea-e1aa-a88c-ff734ba6cbb2</t>
  </si>
  <si>
    <t>{"v54Eb1141": "", "univapay-phone-number": "09032480555"}</t>
  </si>
  <si>
    <t>{"customer_name": "田沼弥希", "customer_email": "miki.laula@gmail.com", "product_detail_name": "【15分限定特典付き】AIXコンサルタント3日間完全攻略合宿"}</t>
  </si>
  <si>
    <t>{"id_values": ["11f05106-422d-516e-8b85-2fd7d6ea30af"], "worldpay_order_id": {"transaction_id": "11f05106-422d-516e-8b85-2fd7d6ea30af"}}</t>
  </si>
  <si>
    <t>miki.laula@gmail.com</t>
  </si>
  <si>
    <t>MIKI TANUMA</t>
  </si>
  <si>
    <t>11f05102-f7f0-8e20-b3f4-6f5bcf34050f</t>
  </si>
  <si>
    <t>11f05102-ef27-9338-99a8-eb944973b21c</t>
  </si>
  <si>
    <t>{"v54Eb1141": "", "univapay-phone-number": "08065050722"}</t>
  </si>
  <si>
    <t>{"customer_name": "足立慎悟", "customer_email": "shingoa@gmail.com", "product_detail_name": "【15分限定特典付き】AIXコンサルタント3日間完全攻略合宿"}</t>
  </si>
  <si>
    <t>{"id_values": ["3100500245378", "00124", "0896591"], "stratus_transaction_id": {"terminal_id": "3100500245378", "request_number": "00124", "authorization_code": "0896591"}}</t>
  </si>
  <si>
    <t>shingoa@gmail.com</t>
  </si>
  <si>
    <t>SHINGO ADACHI</t>
  </si>
  <si>
    <t>11f05102-7847-cecc-bea2-aba801714589</t>
  </si>
  <si>
    <t>11f05102-734a-abce-9fbc-1331fee7d860</t>
  </si>
  <si>
    <t>{"v54Eb1141": "", "univapay-phone-number": "08012028371"}</t>
  </si>
  <si>
    <t>{"customer_name": "石田祐基", "customer_email": "hai.yorokonde621320@gmail.com", "product_detail_name": "【15分限定特典付き】SNSマーケ完全攻略ダイナマイト合宿"}</t>
  </si>
  <si>
    <t>{"id_values": ["3100500245378", "00122", "7728829"], "stratus_transaction_id": {"terminal_id": "3100500245378", "request_number": "00122", "authorization_code": "7728829"}}</t>
  </si>
  <si>
    <t>hai.yorokonde621320@gmail.com</t>
  </si>
  <si>
    <t>RIE ISHIDA</t>
  </si>
  <si>
    <t>11f050fe-00e3-0d96-b44e-1b2b4fbcce64</t>
  </si>
  <si>
    <t>11f050fd-f9fa-bbbe-a0a7-777e85d19bdf</t>
  </si>
  <si>
    <t>{"v54Eb1141": "", "univapay-phone-number": "08083615785"}</t>
  </si>
  <si>
    <t>{"customer_name": "五十川 将大", "customer_email": "masahiro1782isogawa@gmail.com", "product_detail_name": "【超特価割引】SNSマーケ完全攻略ダイナマイト合宿"}</t>
  </si>
  <si>
    <t>{"id_values": ["3100500245378", "00120", "0700120"], "stratus_transaction_id": {"terminal_id": "3100500245378", "request_number": "00120", "authorization_code": "0700120"}}</t>
  </si>
  <si>
    <t>masahiro1782isogawa@gmail.com</t>
  </si>
  <si>
    <t>MASAHIRO ISOGAWA</t>
  </si>
  <si>
    <t>11f050fc-4489-7370-a6a1-7fc5bcebd70c</t>
  </si>
  <si>
    <t>{"customer_name": "平田まりこ", "customer_email": "hiratama0804@gmail.com", "product_detail_name": "【15分限定特典付き】AIXコンサルタント3日間完全攻略合宿"}</t>
  </si>
  <si>
    <t>{"id_values": ["11f050fc-4489-7370-a6a1-7fc5bcebd70c"], "worldpay_order_id": {"transaction_id": "11f050fc-4489-7370-a6a1-7fc5bcebd70c"}}</t>
  </si>
  <si>
    <t>11f050fb-d745-45aa-b04a-2f11e4d8ca6d</t>
  </si>
  <si>
    <t>11f050fb-d001-e74e-a65f-d3b75b5cf906</t>
  </si>
  <si>
    <t>{"v54Eb1141": "", "univapay-phone-number": "08057392318"}</t>
  </si>
  <si>
    <t>{"customer_name": "中村郁哉", "customer_email": "128a4b26@gmail.com", "product_detail_name": "【15分限定特典付き】デザイン限界突破3日間合宿"}</t>
  </si>
  <si>
    <t>{"id_values": ["11f050fb-d745-45aa-b04a-2f11e4d8ca6d"], "worldpay_order_id": {"transaction_id": "11f050fb-d745-45aa-b04a-2f11e4d8ca6d"}}</t>
  </si>
  <si>
    <t>128a4b26@gmail.com</t>
  </si>
  <si>
    <t>FUMIYA NAKAMURA</t>
  </si>
  <si>
    <t>11f050fc-25f9-a042-bf82-33afc253b1fb</t>
  </si>
  <si>
    <t>11f050fc-1d33-2fdc-8862-2711e943b5fa</t>
  </si>
  <si>
    <t>{"v54Eb1141": "", "univapay-phone-number": "08058096783"}</t>
  </si>
  <si>
    <t>{"customer_name": "平岡博次", "customer_email": "hmsay23851@gmail.com", "product_detail_name": "【脱・無駄な努力】月商1.9億を支えるテンプレ大全"}</t>
  </si>
  <si>
    <t>{"id_values": ["3100500245378", "00118", "0184289"], "stratus_transaction_id": {"terminal_id": "3100500245378", "request_number": "00118", "authorization_code": "0184289"}}</t>
  </si>
  <si>
    <t>hmsay23851@gmail.com</t>
  </si>
  <si>
    <t>HIROTSUGU HIRAOKA</t>
  </si>
  <si>
    <t>JAL CARD CLUB-A</t>
  </si>
  <si>
    <t>11f050fa-3dcf-e48a-a886-4b58b24d1eeb</t>
  </si>
  <si>
    <t>11f050fa-35e7-c5bc-b74e-ebd4f0afd066</t>
  </si>
  <si>
    <t>{"v54Eb1141": "", "univapay-phone-number": "09035076291"}</t>
  </si>
  <si>
    <t>{"customer_name": "小林 ちえみ", "customer_email": "takoreha@gmail.com", "product_detail_name": "【15分限定特典付き】AIXコンサルタント3日間完全攻略合宿"}</t>
  </si>
  <si>
    <t>{"id_values": ["11f050fa-3dcf-e48a-a886-4b58b24d1eeb"], "worldpay_order_id": {"transaction_id": "11f050fa-3dcf-e48a-a886-4b58b24d1eeb"}}</t>
  </si>
  <si>
    <t>takoreha@gmail.com</t>
  </si>
  <si>
    <t>CHIEMI KOBAYASHI</t>
  </si>
  <si>
    <t>11f050fa-7972-fec8-a8b8-af762a888b7e</t>
  </si>
  <si>
    <t>{"customer_name": "小林 ちえみ", "customer_email": "takoreha@gmail.com", "product_detail_name": "AIみかみ秘密の部屋（全額返金保証付）"}</t>
  </si>
  <si>
    <t>{"id_values": ["11f050fa-7972-fec8-a8b8-af762a888b7e"], "worldpay_order_id": {"transaction_id": "11f050fa-7972-fec8-a8b8-af762a888b7e"}}</t>
  </si>
  <si>
    <t>11f050f4-f263-92bc-8689-6b5b7f5aecf3</t>
  </si>
  <si>
    <t>11f050f4-b61b-c5ea-b4c7-6ff219af3fbd</t>
  </si>
  <si>
    <t>{"v54Eb1141": "", "univapay-phone-number": 819032345580}</t>
  </si>
  <si>
    <t>{"customer_name": "岡 哲義", "customer_email": "oka.tetsuyoshi@gmail.com", "product_detail_name": "【15分限定特典付き】AIXコンサルタント3日間完全攻略合宿"}</t>
  </si>
  <si>
    <t>{"id_values": ["11f050f4-f263-92bc-8689-6b5b7f5aecf3"], "worldpay_order_id": {"transaction_id": "11f050f4-f263-92bc-8689-6b5b7f5aecf3"}}</t>
  </si>
  <si>
    <t>oka.tetsuyoshi@gmail.com</t>
  </si>
  <si>
    <t>TETSUYOSHI OKA</t>
  </si>
  <si>
    <t>11f050f3-837d-62f2-bf12-df0abc505133</t>
  </si>
  <si>
    <t>11f050f3-7c29-d206-979c-0780d9f4c042</t>
  </si>
  <si>
    <t>{"v54Eb1141": "", "univapay-phone-number": "08026490812"}</t>
  </si>
  <si>
    <t>{"customer_name": "末松瑞穂", "customer_email": "anmitsu.rico@gmail.com", "product_detail_name": "【15分限定特典付き】デザイン限界突破3日間合宿"}</t>
  </si>
  <si>
    <t>{"id_values": ["11f050f3-837d-62f2-bf12-df0abc505133"], "worldpay_order_id": {"transaction_id": "11f050f3-837d-62f2-bf12-df0abc505133"}}</t>
  </si>
  <si>
    <t>anmitsu.rico@gmail.com</t>
  </si>
  <si>
    <t>MIZUHO SUEMATSU</t>
  </si>
  <si>
    <t>11f050ec-e0d7-031a-9220-9f9670893c0a</t>
  </si>
  <si>
    <t>11f050ec-d9c4-a118-a9c3-e7a67c3fbeda</t>
  </si>
  <si>
    <t>{"customer_name": "齋藤かおる", "customer_email": "chirotohitomi@gmail.com", "product_detail_name": "【脱・無駄な努力】月商1.9億を支えるテンプレ大全"}</t>
  </si>
  <si>
    <t>{"id_values": ["3100500245378", "00112", "0700112"], "stratus_transaction_id": {"terminal_id": "3100500245378", "request_number": "00112", "authorization_code": "0700112"}}</t>
  </si>
  <si>
    <t>11f050e8-1f2e-e98e-9025-0f4fdc22c321</t>
  </si>
  <si>
    <t>11f050e7-f791-1ad2-9b61-5b2bbe2c5dce</t>
  </si>
  <si>
    <t>{"v54Eb1141": "", "univapay-phone-number": "09068287363"}</t>
  </si>
  <si>
    <t>{"customer_name": "尾山 研史 ", "customer_email": "ke7387682@gmail.com", "product_detail_name": "【15分限定特典付き】AIXコンサルタント3日間完全攻略合宿"}</t>
  </si>
  <si>
    <t>{"id_values": ["11f050e8-1f2e-e98e-9025-0f4fdc22c321"], "worldpay_order_id": {"transaction_id": "11f050e8-1f2e-e98e-9025-0f4fdc22c321"}}</t>
  </si>
  <si>
    <t>ke7387682@gmail.com</t>
  </si>
  <si>
    <t>KENJI OYAMA</t>
  </si>
  <si>
    <t>11f050e7-9ca7-ba86-a175-fbcaf5124fad</t>
  </si>
  <si>
    <t>11f050e6-72f5-5294-9fe9-377dd0a74346</t>
  </si>
  <si>
    <t>{"v54Eb1141": "", "univapay-phone-number": "09087732131"}</t>
  </si>
  <si>
    <t>{"customer_name": "福田紫", "customer_email": "yuka.fukuyama2016@gmail.com", "product_detail_name": "AIみかみ秘密の部屋（全額返金保証付）"}</t>
  </si>
  <si>
    <t>{"id_values": ["3100500245378", "00110", "0180000"], "stratus_transaction_id": {"terminal_id": "3100500245378", "request_number": "00110", "authorization_code": "0180000"}}</t>
  </si>
  <si>
    <t>yuka.fukuyama2016@gmail.com</t>
  </si>
  <si>
    <t>YUKARI FUKUDA</t>
  </si>
  <si>
    <t>11f050e6-ff6f-4a9a-9afd-d7f131956181</t>
  </si>
  <si>
    <t>11f050e6-fa04-4fba-a095-cf72c8b466d2</t>
  </si>
  <si>
    <t>{"v54Eb1141": "", "univapay-phone-number": "07083468978"}</t>
  </si>
  <si>
    <t>{"customer_name": "辰巳裕真", "customer_email": "yuuma.tatsu@icloud.com", "product_detail_name": "【15分限定特典付き】AIXコンサルタント3日間完全攻略合宿"}</t>
  </si>
  <si>
    <t>yuuma.tatsu@icloud.com</t>
  </si>
  <si>
    <t>YUMA TATSUMI</t>
  </si>
  <si>
    <t>11f050e6-a0d8-60b6-a743-0f90e6547513</t>
  </si>
  <si>
    <t>{"customer_name": "福田紫", "customer_email": "yuka.fukuyama2016@gmail.com", "product_detail_name": "【15分限定特典付き】AIXコンサルタント3日間完全攻略合宿"}</t>
  </si>
  <si>
    <t>{"id_values": ["3100500245378", "00107", "0170000"], "stratus_transaction_id": {"terminal_id": "3100500245378", "request_number": "00107", "authorization_code": "0170000"}}</t>
  </si>
  <si>
    <t>11f050e2-59a6-ea18-870b-3b9e6fb98e64</t>
  </si>
  <si>
    <t>11f050e2-438f-8334-962e-47857f514d1d</t>
  </si>
  <si>
    <t>{"v54Eb1141": "", "univapay-phone-number": "09044990493"}</t>
  </si>
  <si>
    <t>{"customer_name": "田中里佳", "customer_email": "kiviak1219@gmail.com", "product_detail_name": "【15分限定特典付き】AIXコンサルタント3日間完全攻略合宿"}</t>
  </si>
  <si>
    <t>{"id_values": ["11f050e2-59a6-ea18-870b-3b9e6fb98e64"], "worldpay_order_id": {"transaction_id": "11f050e2-59a6-ea18-870b-3b9e6fb98e64"}}</t>
  </si>
  <si>
    <t>kiviak1219@gmail.com</t>
  </si>
  <si>
    <t>SATOKA TANAKA</t>
  </si>
  <si>
    <t>11f050e0-cc42-be50-94e5-e7d6fc57919d</t>
  </si>
  <si>
    <t>11f050e0-c0af-c196-8603-d729f3280d72</t>
  </si>
  <si>
    <t>{"v54Eb1141": "", "univapay-phone-number": "08042632019"}</t>
  </si>
  <si>
    <t>{"customer_name": "阿部裕一", "customer_email": "redius777@gmail.com", "product_detail_name": "【15分限定特典付き】AIXコンサルタント3日間完全攻略合宿"}</t>
  </si>
  <si>
    <t>{"id_values": ["11f050e0-cc42-be50-94e5-e7d6fc57919d"], "worldpay_order_id": {"transaction_id": "11f050e0-cc42-be50-94e5-e7d6fc57919d"}}</t>
  </si>
  <si>
    <t>11f050db-787e-aa7c-a343-d780f0929199</t>
  </si>
  <si>
    <t>11f050db-08c4-58bc-ba40-a70d09bf21ed</t>
  </si>
  <si>
    <t>{"v54Eb1141": "", "univapay-phone-number": "09064355662"}</t>
  </si>
  <si>
    <t>{"customer_name": "中澤敏男", "customer_email": "storiumu@docomo.ne.jp", "product_detail_name": "AIみかみ秘密の部屋（全額返金保証付）"}</t>
  </si>
  <si>
    <t>{"id_values": ["3100500245378", "00105", "0186550"], "stratus_transaction_id": {"terminal_id": "3100500245378", "request_number": "00105", "authorization_code": "0186550"}}</t>
  </si>
  <si>
    <t>storiumu@docomo.ne.jp</t>
  </si>
  <si>
    <t>NAKAZAWA TOSHIO</t>
  </si>
  <si>
    <t>11f050db-10a5-42e4-9523-5f82d68a7bf5</t>
  </si>
  <si>
    <t>{"customer_name": "中澤敏男", "customer_email": "storiumu@docomo.ne.jp", "product_detail_name": "【15分限定特典付き】AIXコンサルタント3日間完全攻略合宿"}</t>
  </si>
  <si>
    <t>{"id_values": ["3100500245378", "00104", "0126758"], "stratus_transaction_id": {"terminal_id": "3100500245378", "request_number": "00104", "authorization_code": "0126758"}}</t>
  </si>
  <si>
    <t>11f050d9-637d-1296-b2ef-e3e978c3040a</t>
  </si>
  <si>
    <t>11f050d9-404b-8744-8abf-d76d0d912598</t>
  </si>
  <si>
    <t>{"v54Eb1141": "", "univapay-phone-number": "08063476800"}</t>
  </si>
  <si>
    <t>{"customer_name": "酒井唯", "customer_email": "possemagazine@gmail.com", "product_detail_name": "【15分限定特典付き】AIXコンサルタント3日間完全攻略合宿"}</t>
  </si>
  <si>
    <t>{"id_values": ["11f050d9-637d-1296-b2ef-e3e978c3040a"], "worldpay_order_id": {"transaction_id": "11f050d9-637d-1296-b2ef-e3e978c3040a"}}</t>
  </si>
  <si>
    <t>possemagazine@gmail.com</t>
  </si>
  <si>
    <t>YUI SAKAI</t>
  </si>
  <si>
    <t>11f050d8-afaa-8d8e-9bab-1b4d23924983</t>
  </si>
  <si>
    <t>11f050d8-9a2a-1da8-8a0a-2f3383d37470</t>
  </si>
  <si>
    <t>{"v54Eb1141": "", "univapay-phone-number": "08057559640"}</t>
  </si>
  <si>
    <t>{"customer_name": "山本大地", "customer_email": "yamamotodaichi0723@gmail.com", "product_detail_name": "【15分限定特典付き】SNSマーケ完全攻略ダイナマイト合宿"}</t>
  </si>
  <si>
    <t>{"id_values": ["11f050d8-afaa-8d8e-9bab-1b4d23924983"], "worldpay_order_id": {"transaction_id": "11f050d8-afaa-8d8e-9bab-1b4d23924983"}}</t>
  </si>
  <si>
    <t>yamamotodaichi0723@gmail.com</t>
  </si>
  <si>
    <t>DAICHI YAMAMOTO</t>
  </si>
  <si>
    <t>11f050d6-a998-ac7a-b2b0-ebb5ca9a7148</t>
  </si>
  <si>
    <t>11f050d6-a17b-626c-9948-6bd00ade8783</t>
  </si>
  <si>
    <t>{"v54Eb1141": "", "univapay-phone-number": "09035945954"}</t>
  </si>
  <si>
    <t>{"customer_name": "奥村祐太", "customer_email": "okumurayuta1110@gmail.com", "product_detail_name": "【15分限定特典付き】AIXコンサルタント3日間完全攻略合宿"}</t>
  </si>
  <si>
    <t>{"id_values": ["11f050d6-a998-ac7a-b2b0-ebb5ca9a7148"], "worldpay_order_id": {"transaction_id": "11f050d6-a998-ac7a-b2b0-ebb5ca9a7148"}}</t>
  </si>
  <si>
    <t>okumurayuta1110@gmail.com</t>
  </si>
  <si>
    <t>YUTA OKUMURA</t>
  </si>
  <si>
    <t>11f050d1-e41a-74fa-aeea-43c1cda52091</t>
  </si>
  <si>
    <t>11f050d1-0783-543a-85b3-0f30e65ca618</t>
  </si>
  <si>
    <t>{"v54Eb1141": "", "univapay-phone-number": "08032908918"}</t>
  </si>
  <si>
    <t>{"customer_name": "岡部聡", "customer_email": "zakk-satoshi@hotmail.co.jp", "product_detail_name": "みかみの秘密の部屋 ~購入後1週間以内に限り【全額返金保証付き】~"}</t>
  </si>
  <si>
    <t>{"id_values": ["11f050d1-e41a-74fa-aeea-43c1cda52091"], "worldpay_order_id": {"transaction_id": "11f050d1-e41a-74fa-aeea-43c1cda52091"}}</t>
  </si>
  <si>
    <t>zakk-satoshi@hotmail.co.jp</t>
  </si>
  <si>
    <t>SATOSHI OKABE</t>
  </si>
  <si>
    <t>11f050d1-7681-f260-a1d6-37ba9cf34706</t>
  </si>
  <si>
    <t>11f050ce-d5b7-4b16-a46b-e71af48ddd57</t>
  </si>
  <si>
    <t>{"v54Eb1141": "", "univapay-phone-number": "07053492580"}</t>
  </si>
  <si>
    <t>{"customer_name": "大久保春秀", "customer_email": "gold@eriana.jp", "product_detail_name": "AIみかみ秘密の部屋（全額返金保証付）"}</t>
  </si>
  <si>
    <t>{"id_values": ["11f050d1-7681-f260-a1d6-37ba9cf34706"], "worldpay_order_id": {"transaction_id": "11f050d1-7681-f260-a1d6-37ba9cf34706"}}</t>
  </si>
  <si>
    <t>gold@eriana.jp</t>
  </si>
  <si>
    <t>HARUHIDE OHKUBO</t>
  </si>
  <si>
    <t>11f050d1-0ee6-86ca-a120-af8f971d1c77</t>
  </si>
  <si>
    <t>{"customer_name": "岡部聡", "customer_email": "zakk-satoshi@hotmail.co.jp", "product_detail_name": "【15分限定特典付き】SNSマーケ完全攻略ダイナマイト合宿"}</t>
  </si>
  <si>
    <t>{"id_values": ["11f050d1-0ee6-86ca-a120-af8f971d1c77"], "worldpay_order_id": {"transaction_id": "11f050d1-0ee6-86ca-a120-af8f971d1c77"}}</t>
  </si>
  <si>
    <t>11f050ce-dd5a-06ec-9c85-235799589faa</t>
  </si>
  <si>
    <t>{"customer_name": "大久保春秀", "customer_email": "gold@eriana.jp", "product_detail_name": "【15分限定特典付き】AIXコンサルタント3日間完全攻略合宿"}</t>
  </si>
  <si>
    <t>{"id_values": ["11f050ce-dd5a-06ec-9c85-235799589faa"], "worldpay_order_id": {"transaction_id": "11f050ce-dd5a-06ec-9c85-235799589faa"}}</t>
  </si>
  <si>
    <t>11f050cd-2bba-855c-b4c8-5bc395242be2</t>
  </si>
  <si>
    <t>11f050cd-220e-cdba-ba76-b7577763b45e</t>
  </si>
  <si>
    <t>{"v54Eb1141": "", "univapay-phone-number": "09072470669"}</t>
  </si>
  <si>
    <t>{"customer_name": "舘裕和", "customer_email": "tachi.re4.br2.f1@gmail.com", "product_detail_name": "【15分限定特典付き】AIXコンサルタント3日間完全攻略合宿"}</t>
  </si>
  <si>
    <t>{"id_values": ["11f050cd-2bba-855c-b4c8-5bc395242be2"], "worldpay_order_id": {"transaction_id": "11f050cd-2bba-855c-b4c8-5bc395242be2"}}</t>
  </si>
  <si>
    <t>tachi.re4.br2.f1@gmail.com</t>
  </si>
  <si>
    <t>HIROKAZU TACHI</t>
  </si>
  <si>
    <t>11f050c2-02d2-4464-a59e-3f43c2df1bfd</t>
  </si>
  <si>
    <t>11f050c1-da9d-457a-8b40-5f06b7d5d27d</t>
  </si>
  <si>
    <t>{"v54Eb1141": "", "univapay-phone-number": "08020314313"}</t>
  </si>
  <si>
    <t>{"customer_name": "宮本恵美", "customer_email": "sirotama523@gmail.com", "product_detail_name": "【15分限定特典付き】AIXコンサルタント3日間完全攻略合宿"}</t>
  </si>
  <si>
    <t>{"id_values": ["11f050c2-02d2-4464-a59e-3f43c2df1bfd"], "worldpay_order_id": {"transaction_id": "11f050c2-02d2-4464-a59e-3f43c2df1bfd"}}</t>
  </si>
  <si>
    <t>sirotama523@gmail.com</t>
  </si>
  <si>
    <t>EMI MIYAMOTO</t>
  </si>
  <si>
    <t>11f050c0-9df5-d3fe-aab6-dffb515f612d</t>
  </si>
  <si>
    <t>11f050c0-7736-ad2e-abc7-f37c3856d367</t>
  </si>
  <si>
    <t>{"v54Eb1141": "", "univapay-phone-number": "08034420426"}</t>
  </si>
  <si>
    <t>{"customer_name": "小野 空", "customer_email": "nsi7i65ec@i.softbank.jp", "product_detail_name": "【15分限定特典付き】AIXコンサルタント3日間完全攻略合宿"}</t>
  </si>
  <si>
    <t>{"id_values": ["11f050c0-9df5-d3fe-aab6-dffb515f612d"], "worldpay_order_id": {"transaction_id": "11f050c0-9df5-d3fe-aab6-dffb515f612d"}}</t>
  </si>
  <si>
    <t>nsi7i65ec@i.softbank.jp</t>
  </si>
  <si>
    <t>SORA ONO</t>
  </si>
  <si>
    <t>11f050be-af4f-703a-8718-23fb41695889</t>
  </si>
  <si>
    <t>11f050be-9506-47f8-a745-332ee6b5b900</t>
  </si>
  <si>
    <t>{"v54Eb1141": "", "univapay-phone-number": "07056504838"}</t>
  </si>
  <si>
    <t>{"customer_name": "中村留美", "customer_email": "63no24@gmail.com", "product_detail_name": "【15分限定特典付き】AIXコンサルタント3日間完全攻略合宿"}</t>
  </si>
  <si>
    <t>{"id_values": ["11f050be-af4f-703a-8718-23fb41695889"], "worldpay_order_id": {"transaction_id": "11f050be-af4f-703a-8718-23fb41695889"}}</t>
  </si>
  <si>
    <t>63no24@gmail.com</t>
  </si>
  <si>
    <t>RUMI NAKAMURA</t>
  </si>
  <si>
    <t>11f050bb-abb3-add6-9a61-5f716d106d83</t>
  </si>
  <si>
    <t>{"customer_name": "井関智弘", "customer_email": "kemonof.k.f@gmail.com", "product_detail_name": "AIみかみ秘密の部屋（全額返金保証付）"}</t>
  </si>
  <si>
    <t>{"id_values": ["3100500245378", "00100", "0987255"], "stratus_transaction_id": {"terminal_id": "3100500245378", "request_number": "00100", "authorization_code": "0987255"}}</t>
  </si>
  <si>
    <t>11f050ba-046b-82de-acb8-8302232b7437</t>
  </si>
  <si>
    <t>11f050b9-23bd-2da0-a256-730b3daab32e</t>
  </si>
  <si>
    <t>{"v54Eb1141": "", "univapay-phone-number": "09075950001"}</t>
  </si>
  <si>
    <t>{"customer_name": "雪村 雪村", "customer_email": "beauty.ya.saachan@gmail.com", "product_detail_name": "みかみの秘密の部屋 ~購入後1週間以内に限り【全額返金保証付き】~"}</t>
  </si>
  <si>
    <t>{"id_values": ["3100500245378", "00097", "0290294"], "stratus_transaction_id": {"terminal_id": "3100500245378", "request_number": "00097", "authorization_code": "0290294"}}</t>
  </si>
  <si>
    <t>beauty.ya.saachan@gmail.com</t>
  </si>
  <si>
    <t>SAYURI YUKIMURA</t>
  </si>
  <si>
    <t>11f050b9-8682-1b9e-a2ff-afd7b50abe89</t>
  </si>
  <si>
    <t>11f050b9-74e6-715a-a30e-ef668305d897</t>
  </si>
  <si>
    <t>{"v54Eb1141": "", "univapay-phone-number": "08094801480"}</t>
  </si>
  <si>
    <t>{"customer_name": "早川圭太", "customer_email": "lemonkei1004@gmail.com", "product_detail_name": "【15分限定特典付き】SNSマーケ完全攻略ダイナマイト合宿"}</t>
  </si>
  <si>
    <t>{"id_values": ["3100500245378", "00096", "0460000"], "stratus_transaction_id": {"terminal_id": "3100500245378", "request_number": "00096", "authorization_code": "0460000"}}</t>
  </si>
  <si>
    <t>lemonkei1004@gmail.com</t>
  </si>
  <si>
    <t>KEITA HAYAKAWA</t>
  </si>
  <si>
    <t>11f050b9-3598-2e3a-aa9f-bbbb767fa167</t>
  </si>
  <si>
    <t>{"customer_name": "雪村 雪村", "customer_email": "beauty.ya.saachan@gmail.com", "product_detail_name": "【15分限定特典付き】SNSマーケ完全攻略ダイナマイト合宿"}</t>
  </si>
  <si>
    <t>{"id_values": ["3100500245378", "00094", "0824264"], "stratus_transaction_id": {"terminal_id": "3100500245378", "request_number": "00094", "authorization_code": "0824264"}}</t>
  </si>
  <si>
    <t>11f050b7-085b-ca5a-b437-bb19085c7cd5</t>
  </si>
  <si>
    <t>11f050b6-ff64-cbf4-b8cb-039e1aa36b15</t>
  </si>
  <si>
    <t>{"v54Eb1141": "", "univapay-phone-number": "08076784561"}</t>
  </si>
  <si>
    <t>{"customer_name": "石井 優希", "customer_email": "ski_yuki@icloud.com", "product_detail_name": "【15分限定特典付き】AIXコンサルタント3日間完全攻略合宿"}</t>
  </si>
  <si>
    <t>{"id_values": ["3100500245378", "00092", "0202568"], "stratus_transaction_id": {"terminal_id": "3100500245378", "request_number": "00092", "authorization_code": "0202568"}}</t>
  </si>
  <si>
    <t>ski_yuki@icloud.com</t>
  </si>
  <si>
    <t>ISHII YUKI</t>
  </si>
  <si>
    <t>11f044d7-6417-3294-9e5d-c7515a505189</t>
  </si>
  <si>
    <t>11f044d7-5cc3-b1c0-bd9c-27a9c2b17a8e</t>
  </si>
  <si>
    <t>{"v54Eb1141": "", "univapay-phone-number": "08041604068"}</t>
  </si>
  <si>
    <t>{"customer_name": "岡田泰一", "customer_email": "okadabucho5258@gmail.com", "product_detail_name": "【15分限定特典付き】AIXコンサルタント3日間完全攻略合宿"}</t>
  </si>
  <si>
    <t>{"id_values": ["11f044d7-6417-3294-9e5d-c7515a505189"], "worldpay_order_id": {"transaction_id": "11f044d7-6417-3294-9e5d-c7515a505189"}}</t>
  </si>
  <si>
    <t>okadabucho5258@gmail.com</t>
  </si>
  <si>
    <t>TAIICHI OKADA</t>
  </si>
  <si>
    <t>11f050b3-2317-bbaa-b7e2-9fc90502d4fc</t>
  </si>
  <si>
    <t>11f050b2-dcd6-7a5a-b76b-7bf23b6c8321</t>
  </si>
  <si>
    <t>{"v54Eb1141": "", "univapay-phone-number": "09035664878"}</t>
  </si>
  <si>
    <t>{"customer_name": "岡部 泰山", "customer_email": "taizan1009@gmail.com", "product_detail_name": "AIみかみ秘密の部屋（全額返金保証付）"}</t>
  </si>
  <si>
    <t>{"id_values": ["3100500245378", "00090", "0209636"], "stratus_transaction_id": {"terminal_id": "3100500245378", "request_number": "00090", "authorization_code": "0209636"}}</t>
  </si>
  <si>
    <t>taizan1009@gmail.com</t>
  </si>
  <si>
    <t>TAIZAN OKABE</t>
  </si>
  <si>
    <t>11f050b2-e5e6-3e6e-b77b-d3c1764996fd</t>
  </si>
  <si>
    <t>{"customer_name": "岡部 泰山", "customer_email": "taizan1009@gmail.com", "product_detail_name": "【15分限定特典付き】AIXコンサルタント3日間完全攻略合宿"}</t>
  </si>
  <si>
    <t>{"id_values": ["3100500245378", "00089", "0209097"], "stratus_transaction_id": {"terminal_id": "3100500245378", "request_number": "00089", "authorization_code": "0209097"}}</t>
  </si>
  <si>
    <t>11f050b1-e4bf-85aa-8a6e-970639057dae</t>
  </si>
  <si>
    <t>11f050b1-9b83-ebc4-bc6e-e312917be5ef</t>
  </si>
  <si>
    <t>{"v54Eb1141": "", "univapay-phone-number": "08078572717"}</t>
  </si>
  <si>
    <t>{"customer_name": "山崎景太", "customer_email": "tateo32@gmail.com", "product_detail_name": "AIみかみ秘密の部屋（全額返金保証付）"}</t>
  </si>
  <si>
    <t>{"id_values": ["11f050b1-e4bf-85aa-8a6e-970639057dae"], "worldpay_order_id": {"transaction_id": "11f050b1-e4bf-85aa-8a6e-970639057dae"}}</t>
  </si>
  <si>
    <t>tateo32@gmail.com</t>
  </si>
  <si>
    <t>KEITA YAMAZAKI</t>
  </si>
  <si>
    <t>11f050b1-a2e2-80d8-b4f6-ffc87471302b</t>
  </si>
  <si>
    <t>{"customer_name": "山崎景太", "customer_email": "tateo32@gmail.com", "product_detail_name": "【15分限定特典付き】AIXコンサルタント3日間完全攻略合宿"}</t>
  </si>
  <si>
    <t>{"id_values": ["11f050b1-a2e2-80d8-b4f6-ffc87471302b"], "worldpay_order_id": {"transaction_id": "11f050b1-a2e2-80d8-b4f6-ffc87471302b"}}</t>
  </si>
  <si>
    <t>11f050ae-7625-8476-9100-3396a3fb97a2</t>
  </si>
  <si>
    <t>11f050ae-6e16-a0ee-90f1-87638f29429e</t>
  </si>
  <si>
    <t>{"v54Eb1141": "", "univapay-phone-number": "09010293291"}</t>
  </si>
  <si>
    <t>{"customer_name": "野田 優子", "customer_email": "yu_mi_no_3291@yahoo.co.jp", "product_detail_name": "【15分限定特典付き】AIXコンサルタント3日間完全攻略合宿"}</t>
  </si>
  <si>
    <t>{"id_values": ["11f050ae-7625-8476-9100-3396a3fb97a2"], "worldpay_order_id": {"transaction_id": "11f050ae-7625-8476-9100-3396a3fb97a2"}}</t>
  </si>
  <si>
    <t>yu_mi_no_3291@yahoo.co.jp</t>
  </si>
  <si>
    <t>YUKO NODA</t>
  </si>
  <si>
    <t>11f050ae-1f7b-4dcc-b28a-e3b44f1dfaaa</t>
  </si>
  <si>
    <t>11f050ae-1837-9cd2-ab86-8b8d2edfb148</t>
  </si>
  <si>
    <t>{"v54Eb1141": "", "univapay-phone-number": "08015414567"}</t>
  </si>
  <si>
    <t>{"customer_name": "山田貴大", "customer_email": "takafin008@gmail.com", "product_detail_name": "【15分限定特典付き】AIXコンサルタント3日間完全攻略合宿"}</t>
  </si>
  <si>
    <t>{"id_values": ["11f050ae-1f7b-4dcc-b28a-e3b44f1dfaaa"], "worldpay_order_id": {"transaction_id": "11f050ae-1f7b-4dcc-b28a-e3b44f1dfaaa"}}</t>
  </si>
  <si>
    <t>takafin008@gmail.com</t>
  </si>
  <si>
    <t>TAKAHIRO YAMADA</t>
  </si>
  <si>
    <t>11f050ad-08b1-5088-a92e-ab99e66f7004</t>
  </si>
  <si>
    <t>11f050ad-0294-fbf0-a4a1-63bb4140c124</t>
  </si>
  <si>
    <t>{"v54Eb1141": "", "univapay-phone-number": "08040627738"}</t>
  </si>
  <si>
    <t>{"customer_name": "七澤純平", "customer_email": "peisawa@gmail.com", "product_detail_name": "【15分限定特典付き】AIXコンサルタント3日間完全攻略合宿"}</t>
  </si>
  <si>
    <t>peisawa@gmail.com</t>
  </si>
  <si>
    <t>JUMPEI NANASAWA</t>
  </si>
  <si>
    <t>11f050ab-01a4-ea4a-864b-076103509e66</t>
  </si>
  <si>
    <t>11f050aa-fa58-76bc-a508-73127f8e1a32</t>
  </si>
  <si>
    <t>{"v54Eb1141": "", "univapay-phone-number": "09070070803"}</t>
  </si>
  <si>
    <t>{"customer_name": "三宅浩子", "customer_email": "cutie.h.k03@gmail.com", "product_detail_name": "【超特価割引】AIXコンサルタント3日間完全攻略合宿"}</t>
  </si>
  <si>
    <t>{"id_values": ["11f050ab-01a4-ea4a-864b-076103509e66"], "worldpay_order_id": {"transaction_id": "11f050ab-01a4-ea4a-864b-076103509e66"}}</t>
  </si>
  <si>
    <t>cutie.h.k03@gmail.com</t>
  </si>
  <si>
    <t>HIROKO MIYAKE</t>
  </si>
  <si>
    <t>11f050a9-d4da-d476-842a-17fa833a9a04</t>
  </si>
  <si>
    <t>11f050a9-cd6b-652a-a1d1-c3d9c626ed84</t>
  </si>
  <si>
    <t>{"v54Eb1141": "", "univapay-phone-number": "09089744258"}</t>
  </si>
  <si>
    <t>{"customer_name": "高橋 陽光", "customer_email": "usagi.to.kame013@gmail.com", "product_detail_name": "【15分限定特典付き】AIXコンサルタント3日間完全攻略合宿"}</t>
  </si>
  <si>
    <t>{"id_values": ["11f050a9-d4da-d476-842a-17fa833a9a04"], "worldpay_order_id": {"transaction_id": "11f050a9-d4da-d476-842a-17fa833a9a04"}}</t>
  </si>
  <si>
    <t>usagi.to.kame013@gmail.com</t>
  </si>
  <si>
    <t>YOKO TAKAHASHI</t>
  </si>
  <si>
    <t>11f050a8-a5fc-0f72-ae36-57339742146d</t>
  </si>
  <si>
    <t>{"customer_name": "藤本亜矢子", "customer_email": "ayada0626@gmail.com", "product_detail_name": "【超特価割引】AIXコンサルタント3日間完全攻略合宿"}</t>
  </si>
  <si>
    <t>{"id_values": ["3100500245378", "00084", "0200911"], "stratus_transaction_id": {"terminal_id": "3100500245378", "request_number": "00084", "authorization_code": "0200911"}}</t>
  </si>
  <si>
    <t>11f050a4-df92-f8ee-a576-03925a146544</t>
  </si>
  <si>
    <t>11f050a3-6347-63ac-bf9c-a3338539a99b</t>
  </si>
  <si>
    <t>{"v54Eb1141": "", "univapay-phone-number": "09028521643"}</t>
  </si>
  <si>
    <t>{"customer_name": "尾形美智子", "customer_email": "cookie1011@softbank.ne.jp", "product_detail_name": "AIみかみ秘密の部屋（全額返金保証付）"}</t>
  </si>
  <si>
    <t>{"id_values": ["3100500245378", "00082", "0144738"], "stratus_transaction_id": {"terminal_id": "3100500245378", "request_number": "00082", "authorization_code": "0144738"}}</t>
  </si>
  <si>
    <t>cookie1011@softbank.ne.jp</t>
  </si>
  <si>
    <t>MICHIKO OGATA</t>
  </si>
  <si>
    <t>11f04bdf-7980-f00c-876b-3ffdb95b787e</t>
  </si>
  <si>
    <t>11f04bdf-3fb5-8d24-a54d-7f095638a545</t>
  </si>
  <si>
    <t>{"v54Eb1141": "", "univapay-phone-number": "09012367897"}</t>
  </si>
  <si>
    <t>{"customer_name": "池浪智也", "customer_email": "info@samurai-a.co.jp", "product_detail_name": "AIみかみ秘密の部屋（全額返金保証付）"}</t>
  </si>
  <si>
    <t>{"id_values": ["3100500245378", "00049", "0162190"], "stratus_transaction_id": {"terminal_id": "3100500245378", "request_number": "00049", "authorization_code": "0162190"}}</t>
  </si>
  <si>
    <t>info@samurai-a.co.jp</t>
  </si>
  <si>
    <t>TOMOYA IKENAMI</t>
  </si>
  <si>
    <t>11f050a4-3b63-309a-a426-0be0b5ec8c9c</t>
  </si>
  <si>
    <t>11f050a3-f42d-4fbc-91ac-9fb51adc674d</t>
  </si>
  <si>
    <t>{"v54Eb1141": "", "univapay-phone-number": "05017224728"}</t>
  </si>
  <si>
    <t>{"customer_name": "坂井諒平", "customer_email": "sakai@re-prime.jp", "product_detail_name": "みかみの秘密の部屋 ~購入後1週間以内に限り【全額返金保証付き】~"}</t>
  </si>
  <si>
    <t>{"id_values": ["3100500245378", "00080", "0175149"], "stratus_transaction_id": {"terminal_id": "3100500245378", "request_number": "00080", "authorization_code": "0175149"}}</t>
  </si>
  <si>
    <t>sakai@re-prime.jp</t>
  </si>
  <si>
    <t>RYOHEI SAKAI</t>
  </si>
  <si>
    <t>11f050a3-fc30-68e8-91c0-37adeb431abb</t>
  </si>
  <si>
    <t>{"customer_name": "坂井諒平", "customer_email": "sakai@re-prime.jp", "product_detail_name": "【15分限定特典付き】SNSマーケ完全攻略ダイナマイト合宿"}</t>
  </si>
  <si>
    <t>{"id_values": ["3100500245378", "00079", "0185610"], "stratus_transaction_id": {"terminal_id": "3100500245378", "request_number": "00079", "authorization_code": "0185610"}}</t>
  </si>
  <si>
    <t>11f050a3-6b4c-7f92-9136-2f89d1feb9cf</t>
  </si>
  <si>
    <t>{"customer_name": "尾形美智子", "customer_email": "cookie1011@softbank.ne.jp", "product_detail_name": "【15分限定特典付き】AIXコンサルタント3日間完全攻略合宿"}</t>
  </si>
  <si>
    <t>{"id_values": ["3100500245378", "00077", "0161192"], "stratus_transaction_id": {"terminal_id": "3100500245378", "request_number": "00077", "authorization_code": "0161192"}}</t>
  </si>
  <si>
    <t>11f050a2-152b-1f52-9112-d3c1e26bcf42</t>
  </si>
  <si>
    <t>11f050a0-ef15-ef00-850a-f7409cc619d4</t>
  </si>
  <si>
    <t>{"v54Eb1141": "", "univapay-phone-number": "09097329976"}</t>
  </si>
  <si>
    <t>{"customer_name": "吉山由希子", "customer_email": "yukihawaiian@icloud.com", "product_detail_name": "AIみかみ秘密の部屋（全額返金保証付）"}</t>
  </si>
  <si>
    <t>{"id_values": ["11f050a2-152b-1f52-9112-d3c1e26bcf42"], "worldpay_order_id": {"transaction_id": "11f050a2-152b-1f52-9112-d3c1e26bcf42"}}</t>
  </si>
  <si>
    <t>yukihawaiian@icloud.com</t>
  </si>
  <si>
    <t>YUKIKO YOSHIYAMA</t>
  </si>
  <si>
    <t>11f05021-99e1-8a3c-be20-4f49c415689b</t>
  </si>
  <si>
    <t>11f05020-9989-f76e-9759-23565ec30a1a</t>
  </si>
  <si>
    <t>{"v54Eb1141": "", "univapay-phone-number": 819049935567}</t>
  </si>
  <si>
    <t>{"customer_name": "中尾由美", "customer_email": "yumi.nakao.consul.oh@gmail.com", "product_detail_name": "AIみかみ秘密の部屋（全額返金保証付）"}</t>
  </si>
  <si>
    <t>{"id_values": ["11f05021-99e1-8a3c-be20-4f49c415689b"], "worldpay_order_id": {"transaction_id": "11f05021-99e1-8a3c-be20-4f49c415689b"}}</t>
  </si>
  <si>
    <t>yumi.nakao.consul.oh@gmail.com</t>
  </si>
  <si>
    <t>YUMI NAKAO</t>
  </si>
  <si>
    <t>11f050a1-b023-8b58-9d2f-93d4022e6eba</t>
  </si>
  <si>
    <t>11f050a1-96c2-62ec-abd4-d35899b1701e</t>
  </si>
  <si>
    <t>{"v54Eb1141": "", "univapay-phone-number": "07083856120"}</t>
  </si>
  <si>
    <t>{"customer_name": "高橋淳子", "customer_email": "cafefanfan-coffee@yahoo.co.jp", "product_detail_name": "【15分限定特典付き】AIXコンサルタント3日間完全攻略合宿"}</t>
  </si>
  <si>
    <t>{"id_values": ["11f050a1-b023-8b58-9d2f-93d4022e6eba"], "worldpay_order_id": {"transaction_id": "11f050a1-b023-8b58-9d2f-93d4022e6eba"}}</t>
  </si>
  <si>
    <t>cafefanfan-coffee@yahoo.co.jp</t>
  </si>
  <si>
    <t>11f0505c-6984-c8a0-9472-e7c04f6a9f8a</t>
  </si>
  <si>
    <t>11f0505c-6166-8154-9bed-afb7a9851720</t>
  </si>
  <si>
    <t>{"v54Eb1141": "", "univapay-phone-number": "08037429612"}</t>
  </si>
  <si>
    <t>{"customer_name": "中村 碧空", "customer_email": "s.sc57@i.softbank.jp", "product_detail_name": "【15分限定特典付き】AIXコンサルタント3日間完全攻略合宿"}</t>
  </si>
  <si>
    <t>{"id_values": ["3100500245378", "00005", "0928520"], "stratus_transaction_id": {"terminal_id": "3100500245378", "request_number": "00005", "authorization_code": "0928520"}}</t>
  </si>
  <si>
    <t>s.sc57@i.softbank.jp</t>
  </si>
  <si>
    <t>SORA NAKAMURA</t>
  </si>
  <si>
    <t>11f050a0-f853-a6d4-85f7-03fe5edc21a3</t>
  </si>
  <si>
    <t>{"customer_name": "吉山由希子", "customer_email": "yukihawaiian@icloud.com", "product_detail_name": "【15分限定特典付き】AIXコンサルタント3日間完全攻略合宿"}</t>
  </si>
  <si>
    <t>{"id_values": ["11f050a0-f853-a6d4-85f7-03fe5edc21a3"], "worldpay_order_id": {"transaction_id": "11f050a0-f853-a6d4-85f7-03fe5edc21a3"}}</t>
  </si>
  <si>
    <t>11f04f81-d0cd-b9b2-86d5-bf00c6d19417</t>
  </si>
  <si>
    <t>11f04f7f-f3bd-72f2-bc6f-3b20361cd9ea</t>
  </si>
  <si>
    <t>{"v54Eb1141": "", "univapay-phone-number": "09026930519"}</t>
  </si>
  <si>
    <t>{"customer_name": "本多大樹", "customer_email": "asamachi.toyooka@gmail.com", "product_detail_name": "みかみの秘密の部屋 ~購入後1週間以内に限り【全額返金保証付き】~"}</t>
  </si>
  <si>
    <t>{"id_values": ["11f04f81-d0cd-b9b2-86d5-bf00c6d19417"], "worldpay_order_id": {"transaction_id": "11f04f81-d0cd-b9b2-86d5-bf00c6d19417"}}</t>
  </si>
  <si>
    <t>asamachi.toyooka@gmail.com</t>
  </si>
  <si>
    <t>HONDA DAIKI</t>
  </si>
  <si>
    <t>11f04f80-103e-6116-9fa5-cbea116ef9f1</t>
  </si>
  <si>
    <t>{"customer_name": "本多大樹", "customer_email": "asamachi.toyooka@gmail.com", "product_detail_name": "【15分限定特典付き】SNSマーケ完全攻略ダイナマイト合宿"}</t>
  </si>
  <si>
    <t>{"id_values": ["11f04f80-103e-6116-9fa5-cbea116ef9f1"], "worldpay_order_id": {"transaction_id": "11f04f80-103e-6116-9fa5-cbea116ef9f1"}}</t>
  </si>
  <si>
    <t>11f0509f-32e0-ba96-bc9d-eb85f3aa34fc</t>
  </si>
  <si>
    <t>11f0509f-2be6-e288-958a-3b7d8f62dc59</t>
  </si>
  <si>
    <t>{"v54Eb1141": "", "univapay-phone-number": "09091703249"}</t>
  </si>
  <si>
    <t>{"customer_name": "篠尾将和", "customer_email": "zerosseven07@gmail.com", "product_detail_name": "【15分限定特典付き】AIXコンサルタント3日間完全攻略合宿"}</t>
  </si>
  <si>
    <t>{"id_values": ["11f0509f-32e0-ba96-bc9d-eb85f3aa34fc"], "worldpay_order_id": {"transaction_id": "11f0509f-32e0-ba96-bc9d-eb85f3aa34fc"}}</t>
  </si>
  <si>
    <t>zerosseven07@gmail.com</t>
  </si>
  <si>
    <t>MASAKAZUSHINOO</t>
  </si>
  <si>
    <t>11f05027-1533-9a86-bc54-fb8989accff3</t>
  </si>
  <si>
    <t>11f05027-0db1-51f4-b5ec-eb3f1a230407</t>
  </si>
  <si>
    <t>{"v54Eb1141": "", "univapay-phone-number": "08038036286"}</t>
  </si>
  <si>
    <t>{"customer_name": "中村優希", "customer_email": "nyuukipannda@gmail.com", "product_detail_name": "【15分限定特典付き】AIXコンサルタント3日間完全攻略合宿"}</t>
  </si>
  <si>
    <t>{"id_values": ["11f05027-1533-9a86-bc54-fb8989accff3"], "worldpay_order_id": {"transaction_id": "11f05027-1533-9a86-bc54-fb8989accff3"}}</t>
  </si>
  <si>
    <t>nyuukipannda@gmail.com</t>
  </si>
  <si>
    <t>YUKI NAKAMURA</t>
  </si>
  <si>
    <t>11f04ea2-8e1b-7cec-a204-67a1cc5b6d56</t>
  </si>
  <si>
    <t>11f04ea2-8905-e97c-a1fe-4f53b8c0dcea</t>
  </si>
  <si>
    <t>{"v54Eb1141": "", "univapay-phone-number": "09046706487"}</t>
  </si>
  <si>
    <t>{"customer_name": "川畑佑聖", "customer_email": "kulalowa954@gmail.com", "product_detail_name": "【15分限定特典付き】AIXコンサルタント3日間完全攻略合宿"}</t>
  </si>
  <si>
    <t>{"id_values": ["3100500245378", "00092", "0700092"], "stratus_transaction_id": {"terminal_id": "3100500245378", "request_number": "00092", "authorization_code": "0700092"}}</t>
  </si>
  <si>
    <t>kulalowa954@gmail.com</t>
  </si>
  <si>
    <t>YUSEI KAWABATA</t>
  </si>
  <si>
    <t>11f04ea3-55f9-f824-ae00-9723af68bda3</t>
  </si>
  <si>
    <t>{"customer_name": "川畑佑聖", "customer_email": "kulalowa954@gmail.com", "product_detail_name": "AIみかみ秘密の部屋（全額返金保証付）"}</t>
  </si>
  <si>
    <t>{"id_values": ["3100500245378", "00096", "0700096"], "stratus_transaction_id": {"terminal_id": "3100500245378", "request_number": "00096", "authorization_code": "0700096"}}</t>
  </si>
  <si>
    <t>11f04c40-4f32-b1f8-a826-87bf72065dfd</t>
  </si>
  <si>
    <t>11f04c40-482d-7924-842e-c3628932772a</t>
  </si>
  <si>
    <t>{"v54Eb1141": "", "univapay-phone-number": "08036180715"}</t>
  </si>
  <si>
    <t>{"customer_name": "堀之上祐太", "customer_email": "yuta.horinoue@gmail.com", "product_detail_name": "【15分限定特典付き】AIXコンサルタント3日間完全攻略合宿"}</t>
  </si>
  <si>
    <t>{"id_values": ["3100500245378", "00072", "0959215"], "stratus_transaction_id": {"terminal_id": "3100500245378", "request_number": "00072", "authorization_code": "0959215"}}</t>
  </si>
  <si>
    <t>yuta.horinoue@gmail.com</t>
  </si>
  <si>
    <t>YUTA HORINOUE</t>
  </si>
  <si>
    <t>11f05008-3f87-7a9c-b3dd-ab92f42522f8</t>
  </si>
  <si>
    <t>11f05007-80b9-e514-9380-3f5bded6f6f6</t>
  </si>
  <si>
    <t>{"v54Eb1141": "", "univapay-phone-number": "08031157703"}</t>
  </si>
  <si>
    <t>{"customer_name": "東 博之", "customer_email": "azumox9@gmail.com", "product_detail_name": "AIみかみ秘密の部屋（全額返金保証付）"}</t>
  </si>
  <si>
    <t>{"id_values": ["11f05008-3f87-7a9c-b3dd-ab92f42522f8"], "worldpay_order_id": {"transaction_id": "11f05008-3f87-7a9c-b3dd-ab92f42522f8"}}</t>
  </si>
  <si>
    <t>azumox9@gmail.com</t>
  </si>
  <si>
    <t>HIROYUKI AZUMA</t>
  </si>
  <si>
    <t>11f05093-037b-6e1a-86d4-db76be222a02</t>
  </si>
  <si>
    <t>11f05092-fb74-f18c-98a4-57b11e99c220</t>
  </si>
  <si>
    <t>{"v54Eb1141": "", "univapay-phone-number": "08016292245"}</t>
  </si>
  <si>
    <t>{"customer_name": "杉本明美", "customer_email": "akeminn86@gmail.com", "product_detail_name": "【15分限定特典付き】AIXコンサルタント3日間完全攻略合宿"}</t>
  </si>
  <si>
    <t>{"id_values": ["11f05093-037b-6e1a-86d4-db76be222a02"], "worldpay_order_id": {"transaction_id": "11f05093-037b-6e1a-86d4-db76be222a02"}}</t>
  </si>
  <si>
    <t>akeminn86@gmail.com</t>
  </si>
  <si>
    <t>AKEMI SUGIMOTO</t>
  </si>
  <si>
    <t>11f0508f-d54a-e028-817f-1bbce0e49b36</t>
  </si>
  <si>
    <t>11f0508f-cd69-b5d2-b154-e7e7ea3c18bc</t>
  </si>
  <si>
    <t>{"v54Eb1141": "", "univapay-phone-number": "08041602580"}</t>
  </si>
  <si>
    <t>{"customer_name": "高野希実", "customer_email": "yuzu.nozomi@gmail.com", "product_detail_name": "【15分限定特典付き】SNSマーケ完全攻略ダイナマイト合宿"}</t>
  </si>
  <si>
    <t>{"id_values": ["11f0508f-d54a-e028-817f-1bbce0e49b36"], "worldpay_order_id": {"transaction_id": "11f0508f-d54a-e028-817f-1bbce0e49b36"}}</t>
  </si>
  <si>
    <t>yuzu.nozomi@gmail.com</t>
  </si>
  <si>
    <t>NOMOMI TAKANO</t>
  </si>
  <si>
    <t>11f0508d-bbd7-f1e6-8144-f7d8c3dbfc4e</t>
  </si>
  <si>
    <t>11f0508c-72ad-5084-9f5d-abd865f7a2e0</t>
  </si>
  <si>
    <t>{"v54Eb1141": "", "univapay-phone-number": "08084563084"}</t>
  </si>
  <si>
    <t>{"customer_name": "佐々木憲司", "customer_email": "yakudou.kenji@gmail.com", "product_detail_name": "AIみかみ秘密の部屋（全額返金保証付）"}</t>
  </si>
  <si>
    <t>{"id_values": ["3100500245378", "00051", "0101020"], "stratus_transaction_id": {"terminal_id": "3100500245378", "request_number": "00051", "authorization_code": "0101020"}}</t>
  </si>
  <si>
    <t>yakudou.kenji@gmail.com</t>
  </si>
  <si>
    <t>KENJI SASAKI</t>
  </si>
  <si>
    <t>11f0508c-2340-29fe-9f26-8f2aebc24f6f</t>
  </si>
  <si>
    <t>11f0508c-1bc3-0282-8498-eba39ecc494c</t>
  </si>
  <si>
    <t>{"v54Eb1141": "", "univapay-phone-number": "08041371206"}</t>
  </si>
  <si>
    <t>{"customer_name": "Rie Nakano", "customer_email": "rienakano1@gmail.com", "product_detail_name": "【15分限定特典付き】SNSマーケ完全攻略ダイナマイト合宿"}</t>
  </si>
  <si>
    <t>{"id_values": ["11f0508c-2340-29fe-9f26-8f2aebc24f6f"], "worldpay_order_id": {"transaction_id": "11f0508c-2340-29fe-9f26-8f2aebc24f6f"}}</t>
  </si>
  <si>
    <t>rienakano1@gmail.com</t>
  </si>
  <si>
    <t>NAKANO RIE</t>
  </si>
  <si>
    <t>11f0508c-4f30-bdda-9f54-2fe1c6540eeb</t>
  </si>
  <si>
    <t>11f0508c-45e6-307a-849e-a771deb39d10</t>
  </si>
  <si>
    <t>{"v54Eb1141": "", "univapay-phone-number": "09019151655"}</t>
  </si>
  <si>
    <t>{"customer_name": "一貫田瑠菜", "customer_email": "chue-a-1102r.i@docomo.ne.jp", "product_detail_name": "【脱・無駄な努力】月商1.9億を支えるテンプレ大全"}</t>
  </si>
  <si>
    <t>{"id_values": ["11f0508c-4f30-bdda-9f54-2fe1c6540eeb"], "worldpay_order_id": {"transaction_id": "11f0508c-4f30-bdda-9f54-2fe1c6540eeb"}}</t>
  </si>
  <si>
    <t>chue-a-1102r.i@docomo.ne.jp</t>
  </si>
  <si>
    <t>RUNA IKKANDA</t>
  </si>
  <si>
    <t>11f0508c-79ab-7dd4-8642-e3a1c384077b</t>
  </si>
  <si>
    <t>{"customer_name": "佐々木憲司", "customer_email": "yakudou.kenji@gmail.com", "product_detail_name": "【15分限定特典付き】AIXコンサルタント3日間完全攻略合宿"}</t>
  </si>
  <si>
    <t>{"id_values": ["3100500245378", "00050", "0126192"], "stratus_transaction_id": {"terminal_id": "3100500245378", "request_number": "00050", "authorization_code": "0126192"}}</t>
  </si>
  <si>
    <t>11f0508c-2d87-1c2e-85fa-6fc087d72f41</t>
  </si>
  <si>
    <t>11f0508c-26f3-9f4a-85f7-97a4a432b5d6</t>
  </si>
  <si>
    <t>{"v54Eb1141": "", "univapay-phone-number": "08069506958"}</t>
  </si>
  <si>
    <t>{"customer_name": "深谷 諒", "customer_email": "fukayaryo0920@gmail.com", "product_detail_name": "【15分限定特典付き】SNSマーケ完全攻略ダイナマイト合宿"}</t>
  </si>
  <si>
    <t>{"id_values": ["11f0508c-2d87-1c2e-85fa-6fc087d72f41"], "worldpay_order_id": {"transaction_id": "11f0508c-2d87-1c2e-85fa-6fc087d72f41"}}</t>
  </si>
  <si>
    <t>fukayaryo0920@gmail.com</t>
  </si>
  <si>
    <t>FUKAYA RYO</t>
  </si>
  <si>
    <t>11f0508b-048f-7b78-961c-bf240aa6da42</t>
  </si>
  <si>
    <t>11f0508a-0926-0e82-878f-033fe4f665eb</t>
  </si>
  <si>
    <t>{"v54Eb1141": "", "univapay-phone-number": "08038337171"}</t>
  </si>
  <si>
    <t>{"customer_name": "有本幸代", "customer_email": "sachiyo.19670223@gmail.com", "product_detail_name": "AIみかみ秘密の部屋（全額返金保証付）"}</t>
  </si>
  <si>
    <t>{"id_values": ["11f0508b-048f-7b78-961c-bf240aa6da42"], "worldpay_order_id": {"transaction_id": "11f0508b-048f-7b78-961c-bf240aa6da42"}}</t>
  </si>
  <si>
    <t>sachiyo.19670223@gmail.com</t>
  </si>
  <si>
    <t>SACHIYO ARIMOTO</t>
  </si>
  <si>
    <t>11f0508a-1085-f246-877e-af9851ee6925</t>
  </si>
  <si>
    <t>{"customer_name": "有本幸代", "customer_email": "sachiyo.19670223@gmail.com", "product_detail_name": "【15分限定特典付き】AIXコンサルタント3日間完全攻略合宿"}</t>
  </si>
  <si>
    <t>{"id_values": ["11f0508a-1085-f246-877e-af9851ee6925"], "worldpay_order_id": {"transaction_id": "11f0508a-1085-f246-877e-af9851ee6925"}}</t>
  </si>
  <si>
    <t>11f05087-2030-9a0a-8792-9be2a072c50e</t>
  </si>
  <si>
    <t>11f05086-e8c2-cb56-8d3b-97f4eb98bfe9</t>
  </si>
  <si>
    <t>{"v54Eb1141": "", "univapay-phone-number": "08012114951"}</t>
  </si>
  <si>
    <t>{"customer_name": "吉井奈緒美", "customer_email": "luna.n.yoshii@gmail.com", "product_detail_name": "【15分限定特典付き】SNSマーケ完全攻略ダイナマイト合宿"}</t>
  </si>
  <si>
    <t>{"id_values": ["11f05087-2030-9a0a-8792-9be2a072c50e"], "worldpay_order_id": {"transaction_id": "11f05087-2030-9a0a-8792-9be2a072c50e"}}</t>
  </si>
  <si>
    <t>luna.n.yoshii@gmail.com</t>
  </si>
  <si>
    <t>NAOMI YOSHII</t>
  </si>
  <si>
    <t>11f05086-09bb-348e-b509-eb5b4d2afa30</t>
  </si>
  <si>
    <t>11f05086-01e2-0242-a526-93a2e7b82f72</t>
  </si>
  <si>
    <t>{"v54Eb1141": "", "univapay-phone-number": "08014759364"}</t>
  </si>
  <si>
    <t>{"customer_name": "塚尾太地", "customer_email": "tsukatsukahoikuen@gmail.com", "product_detail_name": "【15分限定特典付き】SNSマーケ完全攻略ダイナマイト合宿"}</t>
  </si>
  <si>
    <t>{"id_values": ["3100500245378", "00043", "0203086"], "stratus_transaction_id": {"terminal_id": "3100500245378", "request_number": "00043", "authorization_code": "0203086"}}</t>
  </si>
  <si>
    <t>tsukatsukahoikuen@gmail.com</t>
  </si>
  <si>
    <t>TSUKAO TAICHI</t>
  </si>
  <si>
    <t>MIZUHO</t>
  </si>
  <si>
    <t>11f05081-234d-79fc-a5af-b7cd19692b0f</t>
  </si>
  <si>
    <t>11f045d5-fba7-44b0-82e6-53bba5e18ad8</t>
  </si>
  <si>
    <t>{"v54Eb1141": "", "univapay-phone-number": "09091292519"}</t>
  </si>
  <si>
    <t>{"customer_name": "田中佑樹", "customer_email": "yu.ki1025baseball89@gmail.com", "product_detail_name": "【55%OFFプラン】iステップ"}</t>
  </si>
  <si>
    <t>{"id_values": ["11f05081-234d-79fc-a5af-b7cd19692b0f"], "worldpay_order_id": {"transaction_id": "11f05081-234d-79fc-a5af-b7cd19692b0f"}}</t>
  </si>
  <si>
    <t>yu.ki1025baseball89@gmail.com</t>
  </si>
  <si>
    <t>11f045d6-0628-6bc6-82f7-a76d11a80757</t>
  </si>
  <si>
    <t>YUKI TANAKA</t>
  </si>
  <si>
    <t>11f05081-2654-9978-bb54-4fc9e2ffe9c8</t>
  </si>
  <si>
    <t>11f05081-1e87-dd40-88ef-57389ef64f28</t>
  </si>
  <si>
    <t>{"v54Eb1141": "", "univapay-phone-number": "09044841025"}</t>
  </si>
  <si>
    <t>{"customer_name": "Kyohei Kiyota", "customer_email": "kkyoheii4@gmail.com", "product_detail_name": "【15分限定特典付き】AIXコンサルタント3日間完全攻略合宿"}</t>
  </si>
  <si>
    <t>{"id_values": ["3100500245378", "00041", "0142402"], "stratus_transaction_id": {"terminal_id": "3100500245378", "request_number": "00041", "authorization_code": "0142402"}}</t>
  </si>
  <si>
    <t>kkyoheii4@gmail.com</t>
  </si>
  <si>
    <t>KYOHEI KIYOTA</t>
  </si>
  <si>
    <t>11f05080-b8eb-42a6-b212-3fd7bcf5453f</t>
  </si>
  <si>
    <t>11f05080-b16f-308c-8f2d-d31f1062f383</t>
  </si>
  <si>
    <t>{"v54Eb1141": "", "univapay-phone-number": "08011471881"}</t>
  </si>
  <si>
    <t>{"customer_name": "山内達哉", "customer_email": "yamauchimine@gmail.com", "product_detail_name": "【15分限定特典付き】AIXコンサルタント3日間完全攻略合宿"}</t>
  </si>
  <si>
    <t>{"id_values": ["3100500245378", "00039", "0174371"], "stratus_transaction_id": {"terminal_id": "3100500245378", "request_number": "00039", "authorization_code": "0174371"}}</t>
  </si>
  <si>
    <t>yamauchimine@gmail.com</t>
  </si>
  <si>
    <t>TATSUYA YAMAUCHI</t>
  </si>
  <si>
    <t>11f05080-231d-6056-86be-ef8ea2e7c16d</t>
  </si>
  <si>
    <t>11f05080-1adf-6074-86bb-57cab93acffd</t>
  </si>
  <si>
    <t>{"v54Eb1141": "", "univapay-phone-number": "09089924307"}</t>
  </si>
  <si>
    <t>{"customer_name": "瀬尾 裕希", "customer_email": "kabeyasayo@gmail.com", "product_detail_name": "【15分限定特典付き】AIXコンサルタント3日間完全攻略合宿"}</t>
  </si>
  <si>
    <t>{"id_values": ["11f05080-231d-6056-86be-ef8ea2e7c16d"], "worldpay_order_id": {"transaction_id": "11f05080-231d-6056-86be-ef8ea2e7c16d"}}</t>
  </si>
  <si>
    <t>kabeyasayo@gmail.com</t>
  </si>
  <si>
    <t>YUKI SEO</t>
  </si>
  <si>
    <t>11f0507f-6d49-3df4-b617-275a0fff9c10</t>
  </si>
  <si>
    <t>11f0507f-22c8-1cfa-a3f3-2f9fbae2bacd</t>
  </si>
  <si>
    <t>{"v54Eb1141": "", "univapay-phone-number": "09095394185"}</t>
  </si>
  <si>
    <t>{"customer_name": "水戸直子", "customer_email": "vine.yard.2841@gmail.com", "product_detail_name": "AIみかみ秘密の部屋（全額返金保証付）"}</t>
  </si>
  <si>
    <t>{"id_values": ["3100500245378", "00036", "0700036"], "stratus_transaction_id": {"terminal_id": "3100500245378", "request_number": "00036", "authorization_code": "0700036"}}</t>
  </si>
  <si>
    <t>vine.yard.2841@gmail.com</t>
  </si>
  <si>
    <t>NAOKO MITO</t>
  </si>
  <si>
    <t>11f0507f-28d5-f07c-b5f9-a7266d01f898</t>
  </si>
  <si>
    <t>{"customer_name": "水戸直子", "customer_email": "vine.yard.2841@gmail.com", "product_detail_name": "【15分限定特典付き】AIXコンサルタント3日間完全攻略合宿"}</t>
  </si>
  <si>
    <t>11f0507f-1afe-82e8-83cf-c364070c7037</t>
  </si>
  <si>
    <t>11f0507f-12af-9e60-8a52-cbab01ea43fe</t>
  </si>
  <si>
    <t>{"v54Eb1141": "", "univapay-phone-number": "09032720655"}</t>
  </si>
  <si>
    <t>{"customer_name": "中谷隆行", "customer_email": "nakataka032@icloud.com", "product_detail_name": "【15分限定特典付き】AIXコンサルタント3日間完全攻略合宿"}</t>
  </si>
  <si>
    <t>{"id_values": ["3100500245378", "00033", "0121904"], "stratus_transaction_id": {"terminal_id": "3100500245378", "request_number": "00033", "authorization_code": "0121904"}}</t>
  </si>
  <si>
    <t>nakataka032@icloud.com</t>
  </si>
  <si>
    <t>TAKAYUKI NAKATANI</t>
  </si>
  <si>
    <t>11f0507e-5bee-4dca-9f24-a71aa9e20896</t>
  </si>
  <si>
    <t>11eed2ff-8c3b-1d76-85fb-fb506a5cdc90</t>
  </si>
  <si>
    <t>{"univapay-name": "小林拓馬", "univapay-link-id": "11eed16f-8016-f722-a85d-eb29292dbbf7", "univapay-phone-number": "08020160210"}</t>
  </si>
  <si>
    <t>{"id_values": ["11f0507e-5bee-4dca-9f24-a71aa9e20896"], "worldpay_order_id": {"transaction_id": "11f0507e-5bee-4dca-9f24-a71aa9e20896"}}</t>
  </si>
  <si>
    <t>takuma.kobayashi.3.3@gmail.com</t>
  </si>
  <si>
    <t>11eed2ff-8cb0-6f04-84c8-9b8db5343a07</t>
  </si>
  <si>
    <t>TAKUMA KOBAYASHI</t>
  </si>
  <si>
    <t>11f0507e-568b-139a-9888-6374fa314490</t>
  </si>
  <si>
    <t>11eed2dc-62fc-b758-93b6-d391b667322a</t>
  </si>
  <si>
    <t>{"univapay-name": "中根佑人", "univapay-link-id": "11eed165-c21c-257a-a0a8-2b6395c8bf99", "univapay-phone-number": "08037581736"}</t>
  </si>
  <si>
    <t>{"id_values": ["11f0507e-568b-139a-9888-6374fa314490"], "worldpay_order_id": {"transaction_id": "11f0507e-568b-139a-9888-6374fa314490"}}</t>
  </si>
  <si>
    <t>yourenzhonggen@gmail.com</t>
  </si>
  <si>
    <t>11eed2dc-633a-ec58-95d8-3357b07b4058</t>
  </si>
  <si>
    <t>YUTO NAKANE</t>
  </si>
  <si>
    <t>11f0507e-55f2-9660-9886-53ff2ab07670</t>
  </si>
  <si>
    <t>11eed2d5-7021-7d8a-84ed-0fe39551bb2b</t>
  </si>
  <si>
    <t>{"univapay-name": "塚越美紀", "univapay-link-id": "11eed166-982d-d91a-a0a8-63b839c460c7", "univapay-phone-number": "08034110276"}</t>
  </si>
  <si>
    <t>{"id_values": ["11f0507e-55f2-9660-9886-53ff2ab07670"], "worldpay_order_id": {"transaction_id": "11f0507e-55f2-9660-9886-53ff2ab07670"}}</t>
  </si>
  <si>
    <t>mikidom.0201@gmail.com</t>
  </si>
  <si>
    <t>11eed2d5-7049-5756-84f0-5bc459c703a4</t>
  </si>
  <si>
    <t>MIKI TSUKAGOSHI</t>
  </si>
  <si>
    <t>11f0507e-5344-0250-9873-bb4497dafcf0</t>
  </si>
  <si>
    <t>11eed2ba-2ef8-02c2-a7ca-c3d7765e15a9</t>
  </si>
  <si>
    <t>{"univapay-name": "小林隆太", "univapay-link-id": "11eed16e-c50a-547e-a85d-33427ce82859", "univapay-phone-number": "09076748916"}</t>
  </si>
  <si>
    <t>{"id_values": ["11f0507e-5344-0250-9873-bb4497dafcf0"], "worldpay_order_id": {"transaction_id": "11f0507e-5344-0250-9873-bb4497dafcf0"}}</t>
  </si>
  <si>
    <t>aooprlpailnvege@docomo.ne.jp</t>
  </si>
  <si>
    <t>11eed2ba-2f34-d4e0-a578-47e782ad756c</t>
  </si>
  <si>
    <t>RYUTA KOBAYASHI</t>
  </si>
  <si>
    <t>11f0507e-52f9-a048-941e-3b904d25a72c</t>
  </si>
  <si>
    <t>11eed2b9-1ffe-47dc-b4ee-b30aff6a5c17</t>
  </si>
  <si>
    <t>{"univapay-name": "松澤 真理子", "univapay-link-id": "11eed16f-70d3-4e8c-a85d-4b264279094b", "univapay-phone-number": "08069371472"}</t>
  </si>
  <si>
    <t>{"id_values": ["11f0507e-52f9-a048-941e-3b904d25a72c"], "worldpay_order_id": {"transaction_id": "11f0507e-52f9-a048-941e-3b904d25a72c"}}</t>
  </si>
  <si>
    <t>mariheine@softbank.ne.jp</t>
  </si>
  <si>
    <t>11eed2b9-206f-2448-8cdf-bf1b4b8674e3</t>
  </si>
  <si>
    <t>MARIKO MATSUZAWA</t>
  </si>
  <si>
    <t>11f0507e-822d-6fc0-99a6-af7a667cbdc1</t>
  </si>
  <si>
    <t>11ef3225-97c4-1898-b479-f34e79f69973</t>
  </si>
  <si>
    <t>{"univapay-name": "礒田秀平", "univapay-link-id": "11ef320e-5b86-e2dc-bfcd-fb00f0873236", "univapay-phone-number": "09073649114"}</t>
  </si>
  <si>
    <t>{"id_values": ["11f0507e-822d-6fc0-99a6-af7a667cbdc1"], "worldpay_order_id": {"transaction_id": "11f0507e-822d-6fc0-99a6-af7a667cbdc1"}}</t>
  </si>
  <si>
    <t>isoda1121@gmail.com</t>
  </si>
  <si>
    <t>11ef3225-97fa-e8f0-b47c-d383f34e45db</t>
  </si>
  <si>
    <t>SHUHEI ISODA</t>
  </si>
  <si>
    <t>11f0507e-72a3-7c16-9948-5763d6a48b14</t>
  </si>
  <si>
    <t>11ef9bd5-a514-2348-bd63-2f44d1c6f7f4</t>
  </si>
  <si>
    <t>{"univapay-name": "岡部いづみ", "univapay-link-id": "11eed166-7d7b-6a38-a0a8-b723b01dfd53", "univapay-phone-number": "09020595020"}</t>
  </si>
  <si>
    <t>{"id_values": ["11f0507e-72a3-7c16-9948-5763d6a48b14"], "worldpay_order_id": {"transaction_id": "11f0507e-72a3-7c16-9948-5763d6a48b14"}}</t>
  </si>
  <si>
    <t>masuosan29@gmail.com</t>
  </si>
  <si>
    <t>11eee9a4-9ba5-52e8-bc1a-4fb75255d025</t>
  </si>
  <si>
    <t>IZUMI OKABE</t>
  </si>
  <si>
    <t>11f0507e-6e77-cb9c-9924-a72e1a14589d</t>
  </si>
  <si>
    <t>11eee959-1618-b50c-b30e-ef790ea39301</t>
  </si>
  <si>
    <t>{"univapay-name": "志保田仁", "univapay-link-id": "11eed16f-5e04-d0a0-a85d-a7e1911da269", "univapay-phone-number": "09099695125"}</t>
  </si>
  <si>
    <t>{"id_values": ["11f0507e-6e77-cb9c-9924-a72e1a14589d"], "worldpay_order_id": {"transaction_id": "11f0507e-6e77-cb9c-9924-a72e1a14589d"}}</t>
  </si>
  <si>
    <t>jshihota512@gmail.com</t>
  </si>
  <si>
    <t>11eee959-165b-14c4-bf59-6bda14114d11</t>
  </si>
  <si>
    <t>JIN SHIHOTA</t>
  </si>
  <si>
    <t>11f0507e-59da-473c-9b87-d3af884b4823</t>
  </si>
  <si>
    <t>11eed2ea-a48b-90a0-8fc6-c3f5b8723884</t>
  </si>
  <si>
    <t>{"univapay-name": "牧野功幸", "univapay-link-id": "11eed16a-4101-fe88-a85d-1f959ac69646", "univapay-phone-number": "09092090567"}</t>
  </si>
  <si>
    <t>{"id_values": ["11f0507e-59da-473c-9b87-d3af884b4823"], "worldpay_order_id": {"transaction_id": "11f0507e-59da-473c-9b87-d3af884b4823"}}</t>
  </si>
  <si>
    <t>gongxingmuye@gmail.com</t>
  </si>
  <si>
    <t>11eed2ea-a4cb-b37e-8b8c-d3693b9b65da</t>
  </si>
  <si>
    <t>KATSUTAKA MAKINO</t>
  </si>
  <si>
    <t>JACCS CO., LTD.</t>
  </si>
  <si>
    <t>11f0507e-6f5c-26ca-9be1-af975dbc16c5</t>
  </si>
  <si>
    <t>11eee981-13c2-d580-8cca-f3623bafe93d</t>
  </si>
  <si>
    <t>{"univapay-name": "山本依里奈", "univapay-link-id": "11eee4d5-8f44-7c96-85b8-7bcd96d93bbc", "univapay-phone-number": "08016258488"}</t>
  </si>
  <si>
    <t>{"id_values": ["11f0507e-6f5c-26ca-9be1-af975dbc16c5"], "worldpay_order_id": {"transaction_id": "11f0507e-6f5c-26ca-9be1-af975dbc16c5"}}</t>
  </si>
  <si>
    <t>fudoerinari@gmail.com</t>
  </si>
  <si>
    <t>11eee981-1489-ea62-9065-e704ee4eff96</t>
  </si>
  <si>
    <t>ERINA YAMAMOTO</t>
  </si>
  <si>
    <t>11f0507e-5559-cf70-9efd-ff4ee556e621</t>
  </si>
  <si>
    <t>11eed2ca-71b1-7ba6-b87d-a340cc70e2ad</t>
  </si>
  <si>
    <t>{"univapay-name": "西道明里", "univapay-link-id": "11eed16a-bb9b-1878-a85d-ebd13a284cf5", "univapay-phone-number": "08060859424"}</t>
  </si>
  <si>
    <t>{"id_values": ["11f0507e-5559-cf70-9efd-ff4ee556e621"], "worldpay_order_id": {"transaction_id": "11f0507e-5559-cf70-9efd-ff4ee556e621"}}</t>
  </si>
  <si>
    <t>westroad0107@gmail.com</t>
  </si>
  <si>
    <t>11eed2ca-7277-bae6-8b14-83fc8b83dea4</t>
  </si>
  <si>
    <t>AKARI SAIDO</t>
  </si>
  <si>
    <t>11f0507e-5212-9de2-8d4b-8f5dbeeec5dd</t>
  </si>
  <si>
    <t>11eed2a7-a82d-68a2-8da6-b79c358929e6</t>
  </si>
  <si>
    <t>{"univapay-name": "Yuka Harada", "univapay-link-id": "11eed277-dc75-ea1a-b740-d79e7c70d1a9", "univapay-phone-number": "07016246815"}</t>
  </si>
  <si>
    <t>{"id_values": ["11f0507e-5212-9de2-8d4b-8f5dbeeec5dd"], "worldpay_order_id": {"transaction_id": "11f0507e-5212-9de2-8d4b-8f5dbeeec5dd"}}</t>
  </si>
  <si>
    <t>yuka23sora@gmail.com</t>
  </si>
  <si>
    <t>11eed2a7-a85d-6570-9676-7b368bfd8699</t>
  </si>
  <si>
    <t>YUKA HARADA</t>
  </si>
  <si>
    <t>11f0507e-5cd4-cf48-9f29-bf4b6477b3dc</t>
  </si>
  <si>
    <t>11eed303-c6b2-6532-8678-3bf37725a6f7</t>
  </si>
  <si>
    <t>{"univapay-name": "後藤静雄", "univapay-link-id": "11eed16f-5f9a-e33c-a85d-ab1fc75af1b2", "univapay-phone-number": "07037895747"}</t>
  </si>
  <si>
    <t>{"id_values": ["11f0507e-5cd4-cf48-9f29-bf4b6477b3dc"], "worldpay_order_id": {"transaction_id": "11f0507e-5cd4-cf48-9f29-bf4b6477b3dc"}}</t>
  </si>
  <si>
    <t>nrd25952@nifty.com</t>
  </si>
  <si>
    <t>11eed303-c77b-ce04-8087-a3d7435ae7af</t>
  </si>
  <si>
    <t>SIZUO GOTO</t>
  </si>
  <si>
    <t>11f0507e-56d7-511a-9f08-335595e5a07a</t>
  </si>
  <si>
    <t>11eed2dc-b0fd-2f3c-9470-3f3e302600ec</t>
  </si>
  <si>
    <t>{"univapay-name": "中根佑人", "univapay-link-id": "11eed159-e8f0-9b92-9646-0b0601409016", "univapay-phone-number": "08037581736"}</t>
  </si>
  <si>
    <t>{"id_values": ["11f0507e-56d7-511a-9f08-335595e5a07a"], "worldpay_order_id": {"transaction_id": "11f0507e-56d7-511a-9f08-335595e5a07a"}}</t>
  </si>
  <si>
    <t>11eed2dc-b193-dc48-9909-137e89169191</t>
  </si>
  <si>
    <t>11f0507e-512d-ec1a-9b5f-03268d188468</t>
  </si>
  <si>
    <t>11eed28e-3ccc-1b9e-b186-afab1a3fea57</t>
  </si>
  <si>
    <t>{"univapay-name": "森本将太", "univapay-link-id": "11eed16f-894b-3f88-a85d-37608d1e5fec", "univapay-phone-number": "08015965379"}</t>
  </si>
  <si>
    <t>{"id_values": ["11f0507e-512d-ec1a-9b5f-03268d188468"], "worldpay_order_id": {"transaction_id": "11f0507e-512d-ec1a-9b5f-03268d188468"}}</t>
  </si>
  <si>
    <t>xaazsgchyqhvrd1e09rg@docomo.ne.jp</t>
  </si>
  <si>
    <t>11eed28e-3d39-34b8-a8d7-ff9f5cc3d755</t>
  </si>
  <si>
    <t>SYOTA MORIMOTO</t>
  </si>
  <si>
    <t>11f0507e-55a5-c984-8d5d-2f3e90451a6a</t>
  </si>
  <si>
    <t>11eed2d1-e23d-53b6-857b-a725f735211f</t>
  </si>
  <si>
    <t>{"univapay-name": "西原ルミ", "univapay-link-id": "11eed167-3882-0918-a0a8-5718d0b2473f", "univapay-phone-number": "08068084824"}</t>
  </si>
  <si>
    <t>{"id_values": ["11f0507e-55a5-c984-8d5d-2f3e90451a6a"], "worldpay_order_id": {"transaction_id": "11f0507e-55a5-c984-8d5d-2f3e90451a6a"}}</t>
  </si>
  <si>
    <t>nishihara.rumi@gmail.com</t>
  </si>
  <si>
    <t>11eed2d1-e2f4-9d00-8620-f3237a5fba78</t>
  </si>
  <si>
    <t>RUMI NISHIHARA</t>
  </si>
  <si>
    <t>11f0507e-746d-12d2-9954-f72fe3105bd2</t>
  </si>
  <si>
    <t>11ef61e8-0f8c-7a72-b329-63a1035d7c5e</t>
  </si>
  <si>
    <t>{"univapay-name": "舩越 甘奈美", "univapay-link-id": "11eed27a-801d-945e-b5cf-cb4568c5c84e", "univapay-phone-number": "09015066032"}</t>
  </si>
  <si>
    <t>{"id_values": ["3100500245378", "00028", "0700028"], "stratus_transaction_id": {"terminal_id": "3100500245378", "request_number": "00028", "authorization_code": "0700028"}}</t>
  </si>
  <si>
    <t>knm.t325@gmail.com</t>
  </si>
  <si>
    <t>11eee9c4-311f-1f88-b544-5f76c15781a7</t>
  </si>
  <si>
    <t>KANAMI FUNAKOSHI</t>
  </si>
  <si>
    <t>11f0507e-720b-b660-8dc0-e3493ebbbae1</t>
  </si>
  <si>
    <t>11ef4963-0a9d-7356-b286-3393d34c316c</t>
  </si>
  <si>
    <t>{"univapay-name": "星田雅弘", "univapay-link-id": "11eed167-4057-0814-a0a8-a769a7ea5984", "univapay-phone-number": "09038239958"}</t>
  </si>
  <si>
    <t>{"id_values": ["3100500245378", "00026", "0700026"], "stratus_transaction_id": {"terminal_id": "3100500245378", "request_number": "00026", "authorization_code": "0700026"}}</t>
  </si>
  <si>
    <t>8435740@gmail.com</t>
  </si>
  <si>
    <t>11eee99e-696b-72cc-ac3d-af49b67687ea</t>
  </si>
  <si>
    <t>MASAHIRO HOSHIDA</t>
  </si>
  <si>
    <t>11f0507e-63fe-b022-8d94-2b5dcb001dab</t>
  </si>
  <si>
    <t>11ef2c42-20e3-43d6-b1bf-d38705146c55</t>
  </si>
  <si>
    <t>{"univapay-name": "笹嶋嘉人", "univapay-link-id": "11eed16d-e57d-3b6e-a85d-8f531e47751f", "univapay-phone-number": "08018897904"}</t>
  </si>
  <si>
    <t>{"id_values": ["3100500245378", "00022", "0180855"], "stratus_transaction_id": {"terminal_id": "3100500245378", "request_number": "00022", "authorization_code": "0180855"}}</t>
  </si>
  <si>
    <t>jyojyo0278@gmail.com</t>
  </si>
  <si>
    <t>11eed320-1e25-8c2e-a5bb-7fdf6e381579</t>
  </si>
  <si>
    <t>HIROTO SASAJIMA</t>
  </si>
  <si>
    <t>11f0507e-5db7-c640-8d7e-cb305b401a58</t>
  </si>
  <si>
    <t>11eed311-e792-685c-9daa-bf740b5a7430</t>
  </si>
  <si>
    <t>{"univapay-name": "高橋洋平", "univapay-link-id": "11eed16e-84f4-4dc2-a85d-1b8d32dcc626", "univapay-phone-number": "09093728491"}</t>
  </si>
  <si>
    <t>{"id_values": ["3100500245378", "00021", "0187754"], "stratus_transaction_id": {"terminal_id": "3100500245378", "request_number": "00021", "authorization_code": "0187754"}}</t>
  </si>
  <si>
    <t>yohei.takahashi@gmail.com</t>
  </si>
  <si>
    <t>11eed311-e7d7-54d0-ae56-8311d2497d5d</t>
  </si>
  <si>
    <t>YOUHEI TAKAHASHI</t>
  </si>
  <si>
    <t>WASEDA JC</t>
  </si>
  <si>
    <t>11f0507e-5a24-0c1e-91b6-679a7ad33f5c</t>
  </si>
  <si>
    <t>11eed2ee-ec5b-976e-8d73-3ba184cbc404</t>
  </si>
  <si>
    <t>{"univapay-name": "平良静香", "univapay-link-id": "11eed16e-b427-a15c-a85d-5758d1c83840", "univapay-phone-number": "09084300788"}</t>
  </si>
  <si>
    <t>{"id_values": ["3100500245378", "00020", "0286351"], "stratus_transaction_id": {"terminal_id": "3100500245378", "request_number": "00020", "authorization_code": "0286351"}}</t>
  </si>
  <si>
    <t>shizu1002@hotmail.com</t>
  </si>
  <si>
    <t>11eed2ee-ed1a-196e-8d76-3b0ea16f93e4</t>
  </si>
  <si>
    <t>SHIZUKA TERAMOTO</t>
  </si>
  <si>
    <t>11f0507e-598b-bb44-91b4-835b25f83178</t>
  </si>
  <si>
    <t>11eed2ea-0a33-b9e2-b917-47247d88a833</t>
  </si>
  <si>
    <t>{"univapay-name": "佐藤礼", "univapay-link-id": "11eed16a-4101-fe88-a85d-1f959ac69646", "univapay-phone-number": "09034691632"}</t>
  </si>
  <si>
    <t>{"id_values": ["3100500245378", "00019", "0700019"], "stratus_transaction_id": {"terminal_id": "3100500245378", "request_number": "00019", "authorization_code": "0700019"}}</t>
  </si>
  <si>
    <t>s.7tn.214@gmail.com</t>
  </si>
  <si>
    <t>11eed2ea-0aeb-7988-b8d5-03c6badc7c6f</t>
  </si>
  <si>
    <t>AYA SATOU</t>
  </si>
  <si>
    <t>11f0507e-58f3-5ade-bcd6-93d6e1c5c6a1</t>
  </si>
  <si>
    <t>11eed2e7-6848-6562-9a9d-a3621c5dbc35</t>
  </si>
  <si>
    <t>{"univapay-name": "垣本将吾", "univapay-link-id": "11eed16d-5023-e630-a85d-5f8fecf2bf72", "univapay-phone-number": "09026734405"}</t>
  </si>
  <si>
    <t>{"id_values": ["3100500245378", "00018", "0180809"], "stratus_transaction_id": {"terminal_id": "3100500245378", "request_number": "00018", "authorization_code": "0180809"}}</t>
  </si>
  <si>
    <t>k.key23.beat@gmail.com</t>
  </si>
  <si>
    <t>11eed2e7-6874-8188-8f57-63b7a5d57966</t>
  </si>
  <si>
    <t>SHOGO KAKIMOTO</t>
  </si>
  <si>
    <t>11f0507e-5475-49c2-987a-37309c20a8ae</t>
  </si>
  <si>
    <t>11efc4c2-c21b-7598-a2a9-376093695383</t>
  </si>
  <si>
    <t>{"univapay-name": "荒木恵利", "univapay-link-id": "11eed277-dc75-ea1a-b740-d79e7c70d1a9", "univapay-phone-number": "09011853543"}</t>
  </si>
  <si>
    <t>{"id_values": ["3100500245378", "00016", "0553885"], "stratus_transaction_id": {"terminal_id": "3100500245378", "request_number": "00016", "authorization_code": "0553885"}}</t>
  </si>
  <si>
    <t>heillie.shoes@icloud.com</t>
  </si>
  <si>
    <t>11eed2c3-4316-6ede-82b8-2f39f97fe824</t>
  </si>
  <si>
    <t>ERI ARAKI</t>
  </si>
  <si>
    <t>11f0507e-51c6-5c7a-bcc0-6f4837ea5964</t>
  </si>
  <si>
    <t>11eff561-3c94-5d8e-b648-c37ae1e7ce80</t>
  </si>
  <si>
    <t>{"univapay-name": "音田一樹", "univapay-link-id": "11eed16a-4101-fe88-a85d-1f959ac69646", "univapay-phone-number": "09029022625"}</t>
  </si>
  <si>
    <t>{"id_values": ["3100500245378", "00015", "0254940"], "stratus_transaction_id": {"terminal_id": "3100500245378", "request_number": "00015", "authorization_code": "0254940"}}</t>
  </si>
  <si>
    <t>kazuki0.skl812@gmail.com</t>
  </si>
  <si>
    <t>11eed2a5-ad99-5be0-b3d1-03816977491a</t>
  </si>
  <si>
    <t>KAZUKI OTODA</t>
  </si>
  <si>
    <t>ONE P JCB FRI</t>
  </si>
  <si>
    <t>11f0507d-fdcd-daee-a383-933d7155c2e5</t>
  </si>
  <si>
    <t>11f0507c-f532-1b8a-8447-abca97f22f59</t>
  </si>
  <si>
    <t>{"v54Eb1141": "", "univapay-phone-number": "09035983949"}</t>
  </si>
  <si>
    <t>{"customer_name": "田中清", "customer_email": "kibio@nifty.com", "product_detail_name": "AIみかみ秘密の部屋（全額返金保証付）"}</t>
  </si>
  <si>
    <t>{"id_values": ["3100500245378", "00014", "0190525"], "stratus_transaction_id": {"terminal_id": "3100500245378", "request_number": "00014", "authorization_code": "0190525"}}</t>
  </si>
  <si>
    <t>kibio@nifty.com</t>
  </si>
  <si>
    <t>KIYOSHI TANAKA</t>
  </si>
  <si>
    <t>11f0507c-fd0e-7ace-8aaf-e3377bfba0c7</t>
  </si>
  <si>
    <t>{"customer_name": "田中清", "customer_email": "kibio@nifty.com", "product_detail_name": "【15分限定特典付き】AIXコンサルタント3日間完全攻略合宿"}</t>
  </si>
  <si>
    <t>{"id_values": ["3100500245378", "00013", "0199516"], "stratus_transaction_id": {"terminal_id": "3100500245378", "request_number": "00013", "authorization_code": "0199516"}}</t>
  </si>
  <si>
    <t>11f0507b-28de-6d82-9d81-bbed1bd3f078</t>
  </si>
  <si>
    <t>11f0507b-1f95-62a8-aaa0-03ec95ccb51c</t>
  </si>
  <si>
    <t>{"v54Eb1141": "", "univapay-phone-number": "08069624420"}</t>
  </si>
  <si>
    <t>{"customer_name": "長尾みゆ", "customer_email": "miyu4420@gmail.com", "product_detail_name": "【15分限定特典付き】デザイン限界突破3日間合宿"}</t>
  </si>
  <si>
    <t>{"id_values": ["11f0507b-28de-6d82-9d81-bbed1bd3f078"], "worldpay_order_id": {"transaction_id": "11f0507b-28de-6d82-9d81-bbed1bd3f078"}}</t>
  </si>
  <si>
    <t>miyu4420@gmail.com</t>
  </si>
  <si>
    <t>MIYU UCHIYAMA</t>
  </si>
  <si>
    <t>11f05077-6f1d-6d60-948f-f7ec67d41cd5</t>
  </si>
  <si>
    <t>11f05076-72c1-c4e4-9e91-a7f0222146c6</t>
  </si>
  <si>
    <t>{"v54Eb1141": "", "univapay-phone-number": "09052018885"}</t>
  </si>
  <si>
    <t>{"customer_name": "池田芳一", "customer_email": "targetzenmondo@gmail.com", "product_detail_name": "AIみかみ秘密の部屋（全額返金保証付）"}</t>
  </si>
  <si>
    <t>{"id_values": ["3100500245378", "00011", "0250000"], "stratus_transaction_id": {"terminal_id": "3100500245378", "request_number": "00011", "authorization_code": "0250000"}}</t>
  </si>
  <si>
    <t>targetzenmondo@gmail.com</t>
  </si>
  <si>
    <t>YOSHIICHI IKEDA</t>
  </si>
  <si>
    <t>11f05076-b086-4700-b324-8f60763c2208</t>
  </si>
  <si>
    <t>{"customer_name": "土井正吾", "customer_email": "hoshihikaru37@gmail.com", "product_detail_name": "【15分限定特典付き】AIXコンサルタント3日間完全攻略合宿"}</t>
  </si>
  <si>
    <t>{"id_values": ["11f05076-b086-4700-b324-8f60763c2208"], "worldpay_order_id": {"transaction_id": "11f05076-b086-4700-b324-8f60763c2208"}}</t>
  </si>
  <si>
    <t>11f05076-78f3-d06e-826f-f31e39427699</t>
  </si>
  <si>
    <t>11f05076-6ed8-aa32-9e8b-1b13dea8b0df</t>
  </si>
  <si>
    <t>{"v54Eb1141": "", "univapay-phone-number": "08044681050"}</t>
  </si>
  <si>
    <t>{"customer_name": "奥山純子", "customer_email": "guniico.b@gmail.com", "product_detail_name": "【15分限定特典付き】デザイン限界突破3日間合宿"}</t>
  </si>
  <si>
    <t>{"id_values": ["11f05076-78f3-d06e-826f-f31e39427699"], "worldpay_order_id": {"transaction_id": "11f05076-78f3-d06e-826f-f31e39427699"}}</t>
  </si>
  <si>
    <t>guniico.b@gmail.com</t>
  </si>
  <si>
    <t>JUNKO OKUYAMA</t>
  </si>
  <si>
    <t>11f05076-950c-83f4-9e94-d76797e52e80</t>
  </si>
  <si>
    <t>{"customer_name": "池田芳一", "customer_email": "targetzenmondo@gmail.com", "product_detail_name": "【15分限定特典付き】AIXコンサルタント3日間完全攻略合宿"}</t>
  </si>
  <si>
    <t>{"id_values": ["3100500245378", "00010", "0240000"], "stratus_transaction_id": {"terminal_id": "3100500245378", "request_number": "00010", "authorization_code": "0240000"}}</t>
  </si>
  <si>
    <t>11f05074-fc97-77ba-8326-1302b7c3041e</t>
  </si>
  <si>
    <t>11f05074-e742-b212-9e25-6f3f82423617</t>
  </si>
  <si>
    <t>{"v54Eb1141": "", "univapay-phone-number": "09035723918"}</t>
  </si>
  <si>
    <t>{"customer_name": "尾嵜朱里", "customer_email": "b6o10.wcpm@gmail.com", "product_detail_name": "【15分限定特典付き】AIXコンサルタント3日間完全攻略合宿"}</t>
  </si>
  <si>
    <t>{"id_values": ["11f05074-fc97-77ba-8326-1302b7c3041e"], "worldpay_order_id": {"transaction_id": "11f05074-fc97-77ba-8326-1302b7c3041e"}}</t>
  </si>
  <si>
    <t>b6o10.wcpm@gmail.com</t>
  </si>
  <si>
    <t>AKARI OZAKI</t>
  </si>
  <si>
    <t>11f05071-3210-0bd6-8437-e759dd994c1b</t>
  </si>
  <si>
    <t>11f05071-2ae6-2070-a94b-ef567a1a48e6</t>
  </si>
  <si>
    <t>{"v54Eb1141": "", "univapay-phone-number": "08065350765"}</t>
  </si>
  <si>
    <t>{"customer_name": "瀧本宗徳", "customer_email": "sakasamaya@gmail.com", "product_detail_name": "【15分限定特典付き】AIXコンサルタント3日間完全攻略合宿"}</t>
  </si>
  <si>
    <t>{"id_values": ["11f05071-3210-0bd6-8437-e759dd994c1b"], "worldpay_order_id": {"transaction_id": "11f05071-3210-0bd6-8437-e759dd994c1b"}}</t>
  </si>
  <si>
    <t>sakasamaya@gmail.com</t>
  </si>
  <si>
    <t>MUNENORI TAKIMOTO</t>
  </si>
  <si>
    <t>11f05061-f971-3462-ab16-c73b43b831f7</t>
  </si>
  <si>
    <t>11f05061-b958-0aea-983b-bf13d046c3da</t>
  </si>
  <si>
    <t>{"v54Eb1141": "", "univapay-phone-number": "09078336596"}</t>
  </si>
  <si>
    <t>{"customer_name": "澤田松稔", "customer_email": "matsutoshi.sawada@gmail.com", "product_detail_name": "【15分限定特典付き】AIXコンサルタント3日間完全攻略合宿"}</t>
  </si>
  <si>
    <t>{"id_values": ["3100500245378", "00007", "0427405"], "stratus_transaction_id": {"terminal_id": "3100500245378", "request_number": "00007", "authorization_code": "0427405"}}</t>
  </si>
  <si>
    <t>matsutoshi.sawada@gmail.com</t>
  </si>
  <si>
    <t>MATSUTOSHI SAWADA</t>
  </si>
  <si>
    <t>11f0505f-e42f-8ccc-8e9d-473841b8c559</t>
  </si>
  <si>
    <t>11f0505f-cc33-545a-93f8-2bc999f75ac4</t>
  </si>
  <si>
    <t>{"v54Eb1141": "", "univapay-phone-number": "09033036629"}</t>
  </si>
  <si>
    <t>{"customer_name": "山本道成", "customer_email": "ymasahihomes@gmail.com", "product_detail_name": "【15分限定特典付き】AIXコンサルタント3日間完全攻略合宿"}</t>
  </si>
  <si>
    <t>{"id_values": ["11f0505f-e42f-8ccc-8e9d-473841b8c559"], "worldpay_order_id": {"transaction_id": "11f0505f-e42f-8ccc-8e9d-473841b8c559"}}</t>
  </si>
  <si>
    <t>ymasahihomes@gmail.com</t>
  </si>
  <si>
    <t>MICHINARI YAMAMOYO</t>
  </si>
  <si>
    <t>CHUBU SHINKIN BANK CARD CO., LTD</t>
  </si>
  <si>
    <t>11f05054-5e84-2b4c-bdcc-33e39da2d243</t>
  </si>
  <si>
    <t>11f05054-3e40-241c-b074-e77bd0a40bff</t>
  </si>
  <si>
    <t>{"v4923486A": "", "univapay-phone-number": "09086524710"}</t>
  </si>
  <si>
    <t>{"customer_name": "大聖寺 真理子", "customer_email": "himitunohitosaji@gmail.com", "product_detail_name": "AIみかみ秘密の部屋（全額返金保証付）"}</t>
  </si>
  <si>
    <t>{"id_values": ["11f05054-5e84-2b4c-bdcc-33e39da2d243"], "worldpay_order_id": {"transaction_id": "11f05054-5e84-2b4c-bdcc-33e39da2d243"}}</t>
  </si>
  <si>
    <t>himitunohitosaji@gmail.com</t>
  </si>
  <si>
    <t>MARIKO DAISHOJI</t>
  </si>
  <si>
    <t>SENSHU IKEDA VC CO., LTD.</t>
  </si>
  <si>
    <t>11f05053-c6a0-95a4-bdac-af4ef5605d8c</t>
  </si>
  <si>
    <t>11f05053-91fd-35e6-bda1-efef12b02fe0</t>
  </si>
  <si>
    <t>{"v54Eb1141": "", "univapay-phone-number": "08019324545"}</t>
  </si>
  <si>
    <t>{"customer_name": "山下典子", "customer_email": "sacred.maria@gmail.com", "product_detail_name": "【15分限定特典付き】AIXコンサルタント3日間完全攻略合宿"}</t>
  </si>
  <si>
    <t>{"id_values": ["11f05053-c6a0-95a4-bdac-af4ef5605d8c"], "worldpay_order_id": {"transaction_id": "11f05053-c6a0-95a4-bdac-af4ef5605d8c"}}</t>
  </si>
  <si>
    <t>11f0504f-7524-6e98-871c-d7f1ed45d043</t>
  </si>
  <si>
    <t>11f0504f-5e8f-3f82-bcf4-6fdea814a145</t>
  </si>
  <si>
    <t>{"v54Eb1141": "", "univapay-phone-number": "08088092955"}</t>
  </si>
  <si>
    <t>{"customer_name": "室岡 颯", "customer_email": "usokaroomo88@icloud.com", "product_detail_name": "AIみかみ秘密の部屋（全額返金保証付）"}</t>
  </si>
  <si>
    <t>{"id_values": ["3100500245378", "00003", "0509804"], "stratus_transaction_id": {"terminal_id": "3100500245378", "request_number": "00003", "authorization_code": "0509804"}}</t>
  </si>
  <si>
    <t>usokaroomo88@icloud.com</t>
  </si>
  <si>
    <t>SOU MUROK</t>
  </si>
  <si>
    <t>11f0504f-665d-6fea-a58f-4788c53d3090</t>
  </si>
  <si>
    <t>{"customer_name": "室岡 颯", "customer_email": "usokaroomo88@icloud.com", "product_detail_name": "【15分限定特典付き】AIXコンサルタント3日間完全攻略合宿"}</t>
  </si>
  <si>
    <t>{"id_values": ["3100500245378", "00002", "0481786"], "stratus_transaction_id": {"terminal_id": "3100500245378", "request_number": "00002", "authorization_code": "0481786"}}</t>
  </si>
  <si>
    <t>11f0504b-a94f-991c-aaeb-23823afdf076</t>
  </si>
  <si>
    <t>11f0504b-9142-70f6-aa56-eb33b30f5064</t>
  </si>
  <si>
    <t>{"v54Eb1141": "", "univapay-phone-number": "08017470922"}</t>
  </si>
  <si>
    <t>{"customer_name": "原美来", "customer_email": "mik_uw_24@icloud.com", "product_detail_name": "【15分限定特典付き】AIXコンサルタント3日間完全攻略合宿"}</t>
  </si>
  <si>
    <t>{"id_values": ["11f0504b-a94f-991c-aaeb-23823afdf076"], "worldpay_order_id": {"transaction_id": "11f0504b-a94f-991c-aaeb-23823afdf076"}}</t>
  </si>
  <si>
    <t>mik_uw_24@icloud.com</t>
  </si>
  <si>
    <t>HARA MIKU</t>
  </si>
  <si>
    <t>11f0504a-a882-d84c-902c-07a652675123</t>
  </si>
  <si>
    <t>11f0504a-a117-09b6-9d4d-0352704f6cc7</t>
  </si>
  <si>
    <t>{"v54Eb1141": "", "univapay-phone-number": "09094956976"}</t>
  </si>
  <si>
    <t>{"customer_name": "待野雄也", "customer_email": "xiongyedaiye@gmail.com", "product_detail_name": "【15分限定特典付き】AIXコンサルタント3日間完全攻略合宿"}</t>
  </si>
  <si>
    <t>{"id_values": ["11f0504a-a882-d84c-902c-07a652675123"], "worldpay_order_id": {"transaction_id": "11f0504a-a882-d84c-902c-07a652675123"}}</t>
  </si>
  <si>
    <t>xiongyedaiye@gmail.com</t>
  </si>
  <si>
    <t>YUYA MACHINO</t>
  </si>
  <si>
    <t>11f05042-ecaa-00ac-8bfd-1f82c64c229c</t>
  </si>
  <si>
    <t>11f05042-e318-f0de-aac7-2f708303cbef</t>
  </si>
  <si>
    <t>{"v54Eb1141": "", "univapay-phone-number": "07021753512"}</t>
  </si>
  <si>
    <t>{"customer_name": "坂本典子", "customer_email": "sweet-lovepower-nori@ace.ocn.ne.jp", "product_detail_name": "最速1分でバズ投稿を量産できる禁断のAIテンプレパック"}</t>
  </si>
  <si>
    <t>{"id_values": ["11f05042-ecaa-00ac-8bfd-1f82c64c229c"], "worldpay_order_id": {"transaction_id": "11f05042-ecaa-00ac-8bfd-1f82c64c229c"}}</t>
  </si>
  <si>
    <t>sweet-lovepower-nori@ace.ocn.ne.jp</t>
  </si>
  <si>
    <t>NORIKO SAKAMOTO</t>
  </si>
  <si>
    <t>SEVEN CARD SERVICE CO., LTD.</t>
  </si>
  <si>
    <t>11f05042-c7ba-f79c-8799-17b76e58984b</t>
  </si>
  <si>
    <t>11f05042-a44f-6f40-b7ab-4b313dd26fc9</t>
  </si>
  <si>
    <t>{"v54Eb1141": "", "univapay-phone-number": "09035603600"}</t>
  </si>
  <si>
    <t>{"customer_name": "八木信幸", "customer_email": "nobya1122@gmail.com", "product_detail_name": "【15分限定特典付き】デザイン限界突破3日間合宿"}</t>
  </si>
  <si>
    <t>{"id_values": ["11f05042-c7ba-f79c-8799-17b76e58984b"], "worldpay_order_id": {"transaction_id": "11f05042-c7ba-f79c-8799-17b76e58984b"}}</t>
  </si>
  <si>
    <t>nobya1122@gmail.com</t>
  </si>
  <si>
    <t>NOBUYUKI YAGI</t>
  </si>
  <si>
    <t>11f05042-086e-b734-9719-7f8cd35f87c1</t>
  </si>
  <si>
    <t>11f05041-f3f0-eb2e-96a7-c7fef92d7a51</t>
  </si>
  <si>
    <t>{"v54Eb1141": "", "univapay-phone-number": "08051353183"}</t>
  </si>
  <si>
    <t>{"customer_name": "水野 裕馬", "customer_email": "myr.110415@icloud.com", "product_detail_name": "【15分限定特典付き】SNSマーケ完全攻略ダイナマイト合宿"}</t>
  </si>
  <si>
    <t>{"id_values": ["3100500245378", "00112", "0180863"], "stratus_transaction_id": {"terminal_id": "3100500245378", "request_number": "00112", "authorization_code": "0180863"}}</t>
  </si>
  <si>
    <t>myr.110415@icloud.com</t>
  </si>
  <si>
    <t>YUMA MIZUNO</t>
  </si>
  <si>
    <t>11f0503e-8d92-7e90-b9b8-4f63e6b505dd</t>
  </si>
  <si>
    <t>11f0503d-6216-c7fe-b92c-7bfa1a776770</t>
  </si>
  <si>
    <t>{"v54Eb1141": "", "univapay-phone-number": "09021022692"}</t>
  </si>
  <si>
    <t>{"customer_name": "和光拓人", "customer_email": "volsupetkt@gmail.com", "product_detail_name": "AIみかみ秘密の部屋（全額返金保証付）"}</t>
  </si>
  <si>
    <t>{"id_values": ["11f0503e-8d92-7e90-b9b8-4f63e6b505dd"], "worldpay_order_id": {"transaction_id": "11f0503e-8d92-7e90-b9b8-4f63e6b505dd"}}</t>
  </si>
  <si>
    <t>volsupetkt@gmail.com</t>
  </si>
  <si>
    <t>TAKUTO WAKO</t>
  </si>
  <si>
    <t>11f0503d-7933-c05e-92e8-df8820f85c97</t>
  </si>
  <si>
    <t>{"customer_name": "和光拓人", "customer_email": "volsupetkt@gmail.com", "product_detail_name": "【15分限定特典付き】AIXコンサルタント3日間完全攻略合宿"}</t>
  </si>
  <si>
    <t>{"id_values": ["11f0503d-7933-c05e-92e8-df8820f85c97"], "worldpay_order_id": {"transaction_id": "11f0503d-7933-c05e-92e8-df8820f85c97"}}</t>
  </si>
  <si>
    <t>11f0503d-1bc5-8dbc-9024-4780fa6bd1af</t>
  </si>
  <si>
    <t>11f0503c-ba67-5154-b8ea-d3479400c1ab</t>
  </si>
  <si>
    <t>{"v54Eb1141": "", "univapay-phone-number": "09083462845"}</t>
  </si>
  <si>
    <t>{"customer_name": "進 中村", "customer_email": "tokonakajp@icloud.com", "product_detail_name": "【15分限定特典付き】AIXコンサルタント3日間完全攻略合宿"}</t>
  </si>
  <si>
    <t>{"id_values": ["3100500245378", "00110", "0174341"], "stratus_transaction_id": {"terminal_id": "3100500245378", "request_number": "00110", "authorization_code": "0174341"}}</t>
  </si>
  <si>
    <t>tokonakajp@icloud.com</t>
  </si>
  <si>
    <t>SUSUMU NAKAMURA</t>
  </si>
  <si>
    <t>11f0503c-fe3c-9358-9f69-9f16038c28d7</t>
  </si>
  <si>
    <t>11f0503c-3338-dc48-9751-43ba3cc4b7b4</t>
  </si>
  <si>
    <t>{"v54Eb1141": "", "univapay-phone-number": "09096189525"}</t>
  </si>
  <si>
    <t>{"customer_name": "長瀬隆哉", "customer_email": "ryu960471na@gmail.com", "product_detail_name": "AIみかみ秘密の部屋（全額返金保証付）"}</t>
  </si>
  <si>
    <t>{"id_values": ["3100500245378", "00109", "0083346"], "stratus_transaction_id": {"terminal_id": "3100500245378", "request_number": "00109", "authorization_code": "0083346"}}</t>
  </si>
  <si>
    <t>ryu960471na@gmail.com</t>
  </si>
  <si>
    <t>RYUYA NAGASE</t>
  </si>
  <si>
    <t>JKJK</t>
  </si>
  <si>
    <t>11f0503c-3ac9-ffaa-b232-4fe273538de3</t>
  </si>
  <si>
    <t>{"customer_name": "長瀬隆哉", "customer_email": "ryu960471na@gmail.com", "product_detail_name": "【15分限定特典付き】AIXコンサルタント3日間完全攻略合宿"}</t>
  </si>
  <si>
    <t>{"id_values": ["3100500245378", "00107", "0083068"], "stratus_transaction_id": {"terminal_id": "3100500245378", "request_number": "00107", "authorization_code": "0083068"}}</t>
  </si>
  <si>
    <t>11f0503a-09a8-b026-bb3a-03d48a92071c</t>
  </si>
  <si>
    <t>11f05039-236b-e16e-9d16-13884d4b0a2c</t>
  </si>
  <si>
    <t>{"v54Eb1141": "", "univapay-phone-number": "09089639126"}</t>
  </si>
  <si>
    <t>{"customer_name": "神津潮美", "customer_email": "shio@absea.jp", "product_detail_name": "AIみかみ秘密の部屋（全額返金保証付）"}</t>
  </si>
  <si>
    <t>{"id_values": ["11f0503a-09a8-b026-bb3a-03d48a92071c"], "worldpay_order_id": {"transaction_id": "11f0503a-09a8-b026-bb3a-03d48a92071c"}}</t>
  </si>
  <si>
    <t>shio@absea.jp</t>
  </si>
  <si>
    <t>SHIOMI KOZU</t>
  </si>
  <si>
    <t>11f05039-2ac0-74f2-8f2c-57658633dee6</t>
  </si>
  <si>
    <t>{"customer_name": "神津潮美", "customer_email": "shio@absea.jp", "product_detail_name": "【15分限定特典付き】AIXコンサルタント3日間完全攻略合宿"}</t>
  </si>
  <si>
    <t>{"id_values": ["11f05039-2ac0-74f2-8f2c-57658633dee6"], "worldpay_order_id": {"transaction_id": "11f05039-2ac0-74f2-8f2c-57658633dee6"}}</t>
  </si>
  <si>
    <t>11f05038-67e5-24b4-b5f2-f3d12ec34beb</t>
  </si>
  <si>
    <t>11f05038-6298-1d04-ad43-d74f1b7ae105</t>
  </si>
  <si>
    <t>{"v54Eb1141": "", "univapay-phone-number": "09045307328"}</t>
  </si>
  <si>
    <t>{"customer_name": "橋本敏孝", "customer_email": "thashimoto6@gmail.com", "product_detail_name": "【15分限定特典付き】AIXコンサルタント3日間完全攻略合宿"}</t>
  </si>
  <si>
    <t>thashimoto6@gmail.com</t>
  </si>
  <si>
    <t>TOSHITAKA HASHIMOTO</t>
  </si>
  <si>
    <t>11f05037-953d-86c8-b5b0-5b86c0fda4e1</t>
  </si>
  <si>
    <t>11f05036-9d25-6910-8a51-a3635da3e156</t>
  </si>
  <si>
    <t>{"v54Eb1141": "", "univapay-phone-number": "09035262463"}</t>
  </si>
  <si>
    <t>{"customer_name": "大山圭司", "customer_email": "k1969a1971@gmail.com", "product_detail_name": "AIみかみ秘密の部屋（全額返金保証付）"}</t>
  </si>
  <si>
    <t>{"id_values": ["3100500245378", "00103", "0174473"], "stratus_transaction_id": {"terminal_id": "3100500245378", "request_number": "00103", "authorization_code": "0174473"}}</t>
  </si>
  <si>
    <t>k1969a1971@gmail.com</t>
  </si>
  <si>
    <t>KEIJIOYAMA</t>
  </si>
  <si>
    <t>GUNMA</t>
  </si>
  <si>
    <t>11f05036-9821-131a-8739-0b6874edd73a</t>
  </si>
  <si>
    <t>11f05036-7d60-8aa6-8a23-0fb28e3d5c02</t>
  </si>
  <si>
    <t>{"v54Eb1141": "", "univapay-phone-number": "08057121357"}</t>
  </si>
  <si>
    <t>{"customer_name": "小山明子", "customer_email": "mayastar.planet.2025@gmail.com", "product_detail_name": "【15分限定特典付き】AIXコンサルタント3日間完全攻略合宿"}</t>
  </si>
  <si>
    <t>{"id_values": ["11f05036-9821-131a-8739-0b6874edd73a"], "worldpay_order_id": {"transaction_id": "11f05036-9821-131a-8739-0b6874edd73a"}}</t>
  </si>
  <si>
    <t>mayastar.planet.2025@gmail.com</t>
  </si>
  <si>
    <t>AKIKO KOYAMA</t>
  </si>
  <si>
    <t>11f05036-ac40-21f6-8e0f-e367fa6319e3</t>
  </si>
  <si>
    <t>11f05035-6407-f95a-bfb1-ab0d042a0ba6</t>
  </si>
  <si>
    <t>{"v54Eb1141": "", "univapay-phone-number": "08083579119"}</t>
  </si>
  <si>
    <t>{"customer_name": "門田真士朗", "customer_email": "withyou777@icloud.com", "product_detail_name": "AIみかみ秘密の部屋（全額返金保証付）"}</t>
  </si>
  <si>
    <t>{"id_values": ["11f05036-ac40-21f6-8e0f-e367fa6319e3"], "worldpay_order_id": {"transaction_id": "11f05036-ac40-21f6-8e0f-e367fa6319e3"}}</t>
  </si>
  <si>
    <t>withyou777@icloud.com</t>
  </si>
  <si>
    <t>SHINJIROU KADOTA</t>
  </si>
  <si>
    <t>11f05036-a428-088a-873b-ab8441bd2427</t>
  </si>
  <si>
    <t>{"customer_name": "大山圭司", "customer_email": "k1969a1971@gmail.com", "product_detail_name": "【15分限定特典付き】AIXコンサルタント3日間完全攻略合宿"}</t>
  </si>
  <si>
    <t>{"id_values": ["3100500245378", "00102", "0204103"], "stratus_transaction_id": {"terminal_id": "3100500245378", "request_number": "00102", "authorization_code": "0204103"}}</t>
  </si>
  <si>
    <t>11f05035-ce0f-23e6-a779-f7c7e2de0566</t>
  </si>
  <si>
    <t>11f05035-c61e-0576-b4ba-8b177273644a</t>
  </si>
  <si>
    <t>{"v54Eb1141": "", "univapay-phone-number": "09084143754"}</t>
  </si>
  <si>
    <t>{"customer_name": "佐貫公美", "customer_email": "mukuu.venusray@gmail.com", "product_detail_name": "【15分限定特典付き】AIXコンサルタント3日間完全攻略合宿"}</t>
  </si>
  <si>
    <t>{"id_values": ["3100500245378", "00100", "0197406"], "stratus_transaction_id": {"terminal_id": "3100500245378", "request_number": "00100", "authorization_code": "0197406"}}</t>
  </si>
  <si>
    <t>mukuu.venusray@gmail.com</t>
  </si>
  <si>
    <t>KUMIKO SANUKI</t>
  </si>
  <si>
    <t>FUKUOKA BANK ARECORE</t>
  </si>
  <si>
    <t>11f05035-6c33-8784-aca7-17fcead7fe1d</t>
  </si>
  <si>
    <t>{"customer_name": "門田真士朗", "customer_email": "withyou777@icloud.com", "product_detail_name": "【15分限定特典付き】AIXコンサルタント3日間完全攻略合宿"}</t>
  </si>
  <si>
    <t>{"id_values": ["11f05035-6c33-8784-aca7-17fcead7fe1d"], "worldpay_order_id": {"transaction_id": "11f05035-6c33-8784-aca7-17fcead7fe1d"}}</t>
  </si>
  <si>
    <t>11f05034-bdf5-ea0e-92ea-fb03b7db9e08</t>
  </si>
  <si>
    <t>11f05034-aa92-a2d6-92e0-bf4181823525</t>
  </si>
  <si>
    <t>{"v54Eb1141": "", "univapay-phone-number": "09095127057"}</t>
  </si>
  <si>
    <t>{"customer_name": "工藤 哲平", "customer_email": "tsa.kudo0215@gmail.com", "product_detail_name": "【15分限定特典付き】AIXコンサルタント3日間完全攻略合宿"}</t>
  </si>
  <si>
    <t>{"id_values": ["11f05034-bdf5-ea0e-92ea-fb03b7db9e08"], "worldpay_order_id": {"transaction_id": "11f05034-bdf5-ea0e-92ea-fb03b7db9e08"}}</t>
  </si>
  <si>
    <t>tsa.kudo0215@gmail.com</t>
  </si>
  <si>
    <t>TEPPEI KUDO</t>
  </si>
  <si>
    <t>11f0502c-21b1-528a-99bb-1fee3a067391</t>
  </si>
  <si>
    <t>11f0502c-0b12-f056-99a5-f7c2aa437f88</t>
  </si>
  <si>
    <t>{"v54Eb1141": "", "univapay-phone-number": 818028201412}</t>
  </si>
  <si>
    <t>{"customer_name": "円谷謙斗", "customer_email": "amedamaga1515@softbank.ne.jp", "product_detail_name": "【15分限定特典付き】SNSマーケ完全攻略ダイナマイト合宿"}</t>
  </si>
  <si>
    <t>{"id_values": ["3100500245378", "00098", "0076927"], "stratus_transaction_id": {"terminal_id": "3100500245378", "request_number": "00098", "authorization_code": "0076927"}}</t>
  </si>
  <si>
    <t>amedamaga1515@softbank.ne.jp</t>
  </si>
  <si>
    <t>KENTO TSUMURAYA</t>
  </si>
  <si>
    <t>11f05029-fe02-2712-932f-076f7a0198bd</t>
  </si>
  <si>
    <t>11f05029-e8a4-c42e-8f92-cfa8c460c112</t>
  </si>
  <si>
    <t>{"v4923486A": "", "univapay-phone-number": "09067946798"}</t>
  </si>
  <si>
    <t>{"customer_name": "牛山郁実", "customer_email": "n29951408@gmail.com", "product_detail_name": "AIみかみ秘密の部屋（全額返金保証）"}</t>
  </si>
  <si>
    <t>{"id_values": ["11f05029-fe02-2712-932f-076f7a0198bd"], "worldpay_order_id": {"transaction_id": "11f05029-fe02-2712-932f-076f7a0198bd"}}</t>
  </si>
  <si>
    <t>n29951408@gmail.com</t>
  </si>
  <si>
    <t>IKUMI USHIYAMA</t>
  </si>
  <si>
    <t>11f05029-fa86-9c08-a0cc-5bb35aa47b05</t>
  </si>
  <si>
    <t>11f05029-f2f9-f278-985e-971590a573d8</t>
  </si>
  <si>
    <t>{"v54Eb1141": "", "univapay-phone-number": "08035021834"}</t>
  </si>
  <si>
    <t>{"customer_name": "恒吉牧子", "customer_email": "makiko.trose@gmail.com", "product_detail_name": "【15分限定特典付き】AIXコンサルタント3日間完全攻略合宿"}</t>
  </si>
  <si>
    <t>{"id_values": ["11f05029-fa86-9c08-a0cc-5bb35aa47b05"], "worldpay_order_id": {"transaction_id": "11f05029-fa86-9c08-a0cc-5bb35aa47b05"}}</t>
  </si>
  <si>
    <t>FUMIO MATSUBARA</t>
  </si>
  <si>
    <t>11f05027-5f1d-bbcc-bc7f-2b48b0f9618a</t>
  </si>
  <si>
    <t>11f05027-56a1-63c2-a921-bf5d3c3cdd7b</t>
  </si>
  <si>
    <t>{"v54Eb1141": "", "univapay-phone-number": "09097701902"}</t>
  </si>
  <si>
    <t>{"customer_name": "田岡 侑", "customer_email": "i-can-see-your-shape@ezweb.ne.jp", "product_detail_name": "【15分限定特典付き】SNSマーケ完全攻略ダイナマイト合宿"}</t>
  </si>
  <si>
    <t>{"id_values": ["3100500245378", "00096", "0195566"], "stratus_transaction_id": {"terminal_id": "3100500245378", "request_number": "00096", "authorization_code": "0195566"}}</t>
  </si>
  <si>
    <t>i-can-see-your-shape@ezweb.ne.jp</t>
  </si>
  <si>
    <t>YU TAOKA</t>
  </si>
  <si>
    <t>JCB INTERNATIONAL CREDIT CARD CO., LTD.</t>
  </si>
  <si>
    <t>11f05024-4942-9384-9169-2b0a746a876a</t>
  </si>
  <si>
    <t>11f05024-3ff8-e94a-96fd-572c22737847</t>
  </si>
  <si>
    <t>{"v54Eb1141": "", "univapay-phone-number": "09079038700"}</t>
  </si>
  <si>
    <t>{"customer_name": "佐藤 卓", "customer_email": "blackmore9700@gmail.com", "product_detail_name": "【15分限定特典付き】AIXコンサルタント3日間完全攻略合宿"}</t>
  </si>
  <si>
    <t>{"id_values": ["11f05024-4942-9384-9169-2b0a746a876a"], "worldpay_order_id": {"transaction_id": "11f05024-4942-9384-9169-2b0a746a876a"}}</t>
  </si>
  <si>
    <t>blackmore9700@gmail.com</t>
  </si>
  <si>
    <t>TAKASHI SATO</t>
  </si>
  <si>
    <t>11f05022-b820-4988-9642-f315a1fec700</t>
  </si>
  <si>
    <t>11f05022-357a-81ce-be1f-87c68f668773</t>
  </si>
  <si>
    <t>{"v54Eb1141": "", "univapay-phone-number": "09064390970"}</t>
  </si>
  <si>
    <t>{"customer_name": "杉本 裕司", "customer_email": "ryugan11@yahoo.co.jp", "product_detail_name": "AIみかみ秘密の部屋（全額返金保証付）"}</t>
  </si>
  <si>
    <t>{"id_values": ["11f05022-b820-4988-9642-f315a1fec700"], "worldpay_order_id": {"transaction_id": "11f05022-b820-4988-9642-f315a1fec700"}}</t>
  </si>
  <si>
    <t>ryugan11@yahoo.co.jp</t>
  </si>
  <si>
    <t>HIROSHI SUGIMOTO</t>
  </si>
  <si>
    <t>11f05022-3d2d-8826-a743-8f3f0b0c1e81</t>
  </si>
  <si>
    <t>{"customer_name": "杉本 裕司", "customer_email": "ryugan11@yahoo.co.jp", "product_detail_name": "【15分限定特典付き】AIXコンサルタント3日間完全攻略合宿"}</t>
  </si>
  <si>
    <t>{"id_values": ["11f05022-3d2d-8826-a743-8f3f0b0c1e81"], "worldpay_order_id": {"transaction_id": "11f05022-3d2d-8826-a743-8f3f0b0c1e81"}}</t>
  </si>
  <si>
    <t>11f05020-ecf7-6d46-aa91-ef77848d125a</t>
  </si>
  <si>
    <t>11f05020-512b-0d28-b453-f749f3e590f6</t>
  </si>
  <si>
    <t>{"v54Eb1141": "", "univapay-phone-number": "09046699464"}</t>
  </si>
  <si>
    <t>{"customer_name": "新井翔", "customer_email": "procione3.mail@gmail.com", "product_detail_name": "AIみかみ秘密の部屋（全額返金保証付）"}</t>
  </si>
  <si>
    <t>{"id_values": ["3100500245378", "00094", "0125026"], "stratus_transaction_id": {"terminal_id": "3100500245378", "request_number": "00094", "authorization_code": "0125026"}}</t>
  </si>
  <si>
    <t>procione3.mail@gmail.com</t>
  </si>
  <si>
    <t>11f05020-b536-309a-b4ba-83f76700a736</t>
  </si>
  <si>
    <t>{"customer_name": "中尾由美", "customer_email": "yumi.nakao.consul.oh@gmail.com", "product_detail_name": "【15分限定特典付き】AIXコンサルタント3日間完全攻略合宿"}</t>
  </si>
  <si>
    <t>{"id_values": ["11f05020-b536-309a-b4ba-83f76700a736"], "worldpay_order_id": {"transaction_id": "11f05020-b536-309a-b4ba-83f76700a736"}}</t>
  </si>
  <si>
    <t>11f05020-5d7f-d1c6-bd3f-1bbf76a86bad</t>
  </si>
  <si>
    <t>{"customer_name": "新井翔", "customer_email": "procione3.mail@gmail.com", "product_detail_name": "【15分限定特典付き】AIXコンサルタント3日間完全攻略合宿"}</t>
  </si>
  <si>
    <t>{"id_values": ["3100500245378", "00093", "0103370"], "stratus_transaction_id": {"terminal_id": "3100500245378", "request_number": "00093", "authorization_code": "0103370"}}</t>
  </si>
  <si>
    <t>11f0501e-9320-1e46-b232-93f595ebb091</t>
  </si>
  <si>
    <t>11f0501e-8b85-b88a-b33d-c3db9e67ee77</t>
  </si>
  <si>
    <t>{"v54Eb1141": "", "univapay-phone-number": "09023238587"}</t>
  </si>
  <si>
    <t>{"customer_name": "臼井夕子", "customer_email": "yuko.shin1998@gmail.com", "product_detail_name": "【超特価割引】AIXコンサルタント3日間完全攻略合宿"}</t>
  </si>
  <si>
    <t>{"id_values": ["3100500245378", "00091", "0141426"], "stratus_transaction_id": {"terminal_id": "3100500245378", "request_number": "00091", "authorization_code": "0141426"}}</t>
  </si>
  <si>
    <t>yuko.shin1998@gmail.com</t>
  </si>
  <si>
    <t>YUKO USUI</t>
  </si>
  <si>
    <t>11f0501c-6551-1f62-9005-eb0d3b7c7047</t>
  </si>
  <si>
    <t>11f0501c-1ea3-6796-8be7-8ff6043adc4d</t>
  </si>
  <si>
    <t>{"v54Eb1141": "", "univapay-phone-number": "09034571258"}</t>
  </si>
  <si>
    <t>{"customer_name": "中尾功成", "customer_email": "kosei1435@icloud.com", "product_detail_name": "AIみかみ秘密の部屋（全額返金保証付）"}</t>
  </si>
  <si>
    <t>{"id_values": ["3100500245378", "00089", "0150000"], "stratus_transaction_id": {"terminal_id": "3100500245378", "request_number": "00089", "authorization_code": "0150000"}}</t>
  </si>
  <si>
    <t>kosei1435@icloud.com</t>
  </si>
  <si>
    <t>KOUSEI NAKAO</t>
  </si>
  <si>
    <t>11f0501c-36b4-7bea-8bfc-cb3548764354</t>
  </si>
  <si>
    <t>{"customer_name": "中尾功成", "customer_email": "kosei1435@icloud.com", "product_detail_name": "【15分限定特典付き】AIXコンサルタント3日間完全攻略合宿"}</t>
  </si>
  <si>
    <t>{"id_values": ["3100500245378", "00087", "0140000"], "stratus_transaction_id": {"terminal_id": "3100500245378", "request_number": "00087", "authorization_code": "0140000"}}</t>
  </si>
  <si>
    <t>11f05015-3bb1-75be-afac-4b54efaa8382</t>
  </si>
  <si>
    <t>11f05014-3d54-e078-8f10-9bb0ebb851f9</t>
  </si>
  <si>
    <t>{"v54Eb1141": "", "univapay-phone-number": "09079730506"}</t>
  </si>
  <si>
    <t>{"customer_name": "伊藤 淳", "customer_email": "xsoluzx0503@docomo.ne.jp", "product_detail_name": "みかみの秘密の部屋 ~購入後1週間以内に限り【全額返金保証付き】~"}</t>
  </si>
  <si>
    <t>{"id_values": ["11f05015-3bb1-75be-afac-4b54efaa8382"], "worldpay_order_id": {"transaction_id": "11f05015-3bb1-75be-afac-4b54efaa8382"}}</t>
  </si>
  <si>
    <t>xsoluzx0503@docomo.ne.jp</t>
  </si>
  <si>
    <t>ATSUSHI ITOU</t>
  </si>
  <si>
    <t>11f05015-3ebb-0fae-9282-ab5108356dcc</t>
  </si>
  <si>
    <t>11f05014-bb77-f6ac-8fd1-7b9d63341bdc</t>
  </si>
  <si>
    <t>{"v54Eb1141": "", "univapay-phone-number": 818051948820}</t>
  </si>
  <si>
    <t>{"customer_name": "砂川典子", "customer_email": "happy_821-noriko@softbank.ne.jp", "product_detail_name": "【15分限定特典付き】AIXコンサルタント3日間完全攻略合宿"}</t>
  </si>
  <si>
    <t>{"id_values": ["11f05015-3ebb-0fae-9282-ab5108356dcc"], "worldpay_order_id": {"transaction_id": "11f05015-3ebb-0fae-9282-ab5108356dcc"}}</t>
  </si>
  <si>
    <t>happy_821-noriko@softbank.ne.jp</t>
  </si>
  <si>
    <t>NORIKO SUNAKAWA</t>
  </si>
  <si>
    <t>11f05014-4470-8312-8cb0-9bbd041a92b7</t>
  </si>
  <si>
    <t>{"customer_name": "伊藤 淳", "customer_email": "xsoluzx0503@docomo.ne.jp", "product_detail_name": "【15分限定特典付き】SNSマーケ完全攻略ダイナマイト合宿"}</t>
  </si>
  <si>
    <t>{"id_values": ["11f05014-4470-8312-8cb0-9bbd041a92b7"], "worldpay_order_id": {"transaction_id": "11f05014-4470-8312-8cb0-9bbd041a92b7"}}</t>
  </si>
  <si>
    <t>11f05013-c45e-6e32-9576-c3932a3292b9</t>
  </si>
  <si>
    <t>11f05012-74c5-1a2a-85b3-f3dc036712f4</t>
  </si>
  <si>
    <t>{"v54Eb1141": "", "univapay-phone-number": "09069138164"}</t>
  </si>
  <si>
    <t>{"customer_name": "堀 莉佳子", "customer_email": "drew.ily@icloud.com", "product_detail_name": "みかみの秘密の部屋 ~購入後1週間以内に限り【全額返金保証付き】~"}</t>
  </si>
  <si>
    <t>{"id_values": ["11f05013-c45e-6e32-9576-c3932a3292b9"], "worldpay_order_id": {"transaction_id": "11f05013-c45e-6e32-9576-c3932a3292b9"}}</t>
  </si>
  <si>
    <t>drew.ily@icloud.com</t>
  </si>
  <si>
    <t>RIKAKO HORI</t>
  </si>
  <si>
    <t>11f05012-7c65-b578-bfa0-47cb4966bb80</t>
  </si>
  <si>
    <t>{"customer_name": "堀 莉佳子", "customer_email": "drew.ily@icloud.com", "product_detail_name": "【15分限定特典付き】SNSマーケ完全攻略ダイナマイト合宿"}</t>
  </si>
  <si>
    <t>{"id_values": ["11f05012-7c65-b578-bfa0-47cb4966bb80"], "worldpay_order_id": {"transaction_id": "11f05012-7c65-b578-bfa0-47cb4966bb80"}}</t>
  </si>
  <si>
    <t>11f0500d-cddd-3ef8-97d0-e792457bf726</t>
  </si>
  <si>
    <t>11f0500d-c4cf-e662-ae1f-4b95b07f93f1</t>
  </si>
  <si>
    <t>{"v54Eb1141": "", "univapay-phone-number": "09037870359"}</t>
  </si>
  <si>
    <t>{"customer_name": "猪熊俊夫", "customer_email": "zhuxiongjunfu@gmail.com", "product_detail_name": "【15分限定特典付き】SNSマーケ完全攻略ダイナマイト合宿"}</t>
  </si>
  <si>
    <t>{"id_values": ["11f0500d-cddd-3ef8-97d0-e792457bf726"], "worldpay_order_id": {"transaction_id": "11f0500d-cddd-3ef8-97d0-e792457bf726"}}</t>
  </si>
  <si>
    <t>zhuxiongjunfu@gmail.com</t>
  </si>
  <si>
    <t>TOSHIO INOKUMA</t>
  </si>
  <si>
    <t>11f0500d-1633-2268-a253-73dc58c29602</t>
  </si>
  <si>
    <t>11f0500d-1017-5d04-b0f3-cf9f206aff4f</t>
  </si>
  <si>
    <t>{"v54Eb1141": "", "univapay-phone-number": "09063776083"}</t>
  </si>
  <si>
    <t>{"customer_name": "良江 森谷", "customer_email": "yoshieaikayuya@icloud.com", "product_detail_name": "【15分限定特典付き】AIXコンサルタント3日間完全攻略合宿"}</t>
  </si>
  <si>
    <t>{"id_values": ["3100500245378", "00084", "7759656"], "stratus_transaction_id": {"terminal_id": "3100500245378", "request_number": "00084", "authorization_code": "7759656"}}</t>
  </si>
  <si>
    <t>yoshieaikayuya@icloud.com</t>
  </si>
  <si>
    <t>YOSHIE MORITANI</t>
  </si>
  <si>
    <t>11f05008-e683-4ad8-952a-b3cf993afc66</t>
  </si>
  <si>
    <t>11f05008-dd8d-cf66-9685-9b919f96c4be</t>
  </si>
  <si>
    <t>{"v54Eb1141": "", "univapay-phone-number": "07050407363"}</t>
  </si>
  <si>
    <t>{"customer_name": "森啓暢", "customer_email": "awaji15ichigo@gmail.com", "product_detail_name": "【15分限定特典付き】SNSマーケ完全攻略ダイナマイト合宿"}</t>
  </si>
  <si>
    <t>{"id_values": ["11f05008-e683-4ad8-952a-b3cf993afc66"], "worldpay_order_id": {"transaction_id": "11f05008-e683-4ad8-952a-b3cf993afc66"}}</t>
  </si>
  <si>
    <t>awaji15ichigo@gmail.com</t>
  </si>
  <si>
    <t>HIRONOBU MORI</t>
  </si>
  <si>
    <t>11f05007-87e0-cb64-b2e3-0f8de1c0e21a</t>
  </si>
  <si>
    <t>{"customer_name": "東 博之", "customer_email": "azumox9@gmail.com", "product_detail_name": "【15分限定特典付き】AIXコンサルタント3日間完全攻略合宿"}</t>
  </si>
  <si>
    <t>{"id_values": ["11f05007-87e0-cb64-b2e3-0f8de1c0e21a"], "worldpay_order_id": {"transaction_id": "11f05007-87e0-cb64-b2e3-0f8de1c0e21a"}}</t>
  </si>
  <si>
    <t>11f04d1b-56ac-03ae-8a75-f785f1725536</t>
  </si>
  <si>
    <t>11f04d1a-5f84-982a-a174-97f8c5f33bdc</t>
  </si>
  <si>
    <t>{"v54Eb1141": "", "univapay-phone-number": "07091265426"}</t>
  </si>
  <si>
    <t>{"customer_name": "古川陽祐", "customer_email": "yousukef0417@gmail.com", "product_detail_name": "みかみの秘密の部屋 ~購入後1週間以内に限り【全額返金保証付き】~"}</t>
  </si>
  <si>
    <t>{"id_values": ["11f04d1b-56ac-03ae-8a75-f785f1725536"], "worldpay_order_id": {"transaction_id": "11f04d1b-56ac-03ae-8a75-f785f1725536"}}</t>
  </si>
  <si>
    <t>yousukef0417@gmail.com</t>
  </si>
  <si>
    <t>YOSUKE FURUKAWA</t>
  </si>
  <si>
    <t>11f04fff-4287-2d5e-8e53-db89d40db2e4</t>
  </si>
  <si>
    <t>11f04fff-3b01-70b2-acb4-6f49e1be9178</t>
  </si>
  <si>
    <t>{"v54Eb1141": "", "univapay-phone-number": "08050387550"}</t>
  </si>
  <si>
    <t>{"customer_name": "當麻幸美", "customer_email": "0uh3250336p329s@gmail.com", "product_detail_name": "【15分限定特典付き】SNSマーケ完全攻略ダイナマイト合宿"}</t>
  </si>
  <si>
    <t>{"id_values": ["11f04fff-4287-2d5e-8e53-db89d40db2e4"], "worldpay_order_id": {"transaction_id": "11f04fff-4287-2d5e-8e53-db89d40db2e4"}}</t>
  </si>
  <si>
    <t>0uh3250336p329s@gmail.com</t>
  </si>
  <si>
    <t>YUKNMI TOMA</t>
  </si>
  <si>
    <t>11f04e53-ca54-661e-8538-e3d0055ce813</t>
  </si>
  <si>
    <t>11f04e52-9dac-4a2e-83bf-935e721f17be</t>
  </si>
  <si>
    <t>{"v54Eb1141": "", "univapay-phone-number": "09051846915"}</t>
  </si>
  <si>
    <t>{"customer_name": "大場咲音", "customer_email": "tansi_252512@icloud.com", "product_detail_name": "AIみかみ秘密の部屋（全額返金保証付）"}</t>
  </si>
  <si>
    <t>{"id_values": ["11f04e53-ca54-661e-8538-e3d0055ce813"], "worldpay_order_id": {"transaction_id": "11f04e53-ca54-661e-8538-e3d0055ce813"}}</t>
  </si>
  <si>
    <t>tansi_252512@icloud.com</t>
  </si>
  <si>
    <t>SHION OBA</t>
  </si>
  <si>
    <t>11f04ff2-90a0-e776-8725-e7a7d05c7f2c</t>
  </si>
  <si>
    <t>{"customer_name": "今榮 麻衣", "customer_email": "raspberryjellyreiri@gmail.com", "product_detail_name": "【15分限定特典付き】SNSマーケ完全攻略ダイナマイト合宿"}</t>
  </si>
  <si>
    <t>{"id_values": ["3100500245378", "00081", "0106048"], "stratus_transaction_id": {"terminal_id": "3100500245378", "request_number": "00081", "authorization_code": "0106048"}}</t>
  </si>
  <si>
    <t>11f04ff0-9ec9-588a-8c1f-f7b92303a8b2</t>
  </si>
  <si>
    <t>11f04ff0-02be-487e-aa7c-cb667a78ffc4</t>
  </si>
  <si>
    <t>{"v54Eb1141": "", "univapay-phone-number": "08063547579"}</t>
  </si>
  <si>
    <t>{"customer_name": "中本 侑矢", "customer_email": "yuyuyu5320@gmail.com", "product_detail_name": "AIみかみ秘密の部屋（全額返金保証付）"}</t>
  </si>
  <si>
    <t>{"id_values": ["11f04ff0-9ec9-588a-8c1f-f7b92303a8b2"], "worldpay_order_id": {"transaction_id": "11f04ff0-9ec9-588a-8c1f-f7b92303a8b2"}}</t>
  </si>
  <si>
    <t>yuyuyu5320@gmail.com</t>
  </si>
  <si>
    <t>YUYA NAKAMOTO</t>
  </si>
  <si>
    <t>11f04ff0-38db-1d92-8bf7-471370ec36a6</t>
  </si>
  <si>
    <t>{"customer_name": "中本 侑矢", "customer_email": "yuyuyu5320@gmail.com", "product_detail_name": "【15分限定特典付き】AIXコンサルタント3日間完全攻略合宿"}</t>
  </si>
  <si>
    <t>{"id_values": ["11f04ff0-38db-1d92-8bf7-471370ec36a6"], "worldpay_order_id": {"transaction_id": "11f04ff0-38db-1d92-8bf7-471370ec36a6"}}</t>
  </si>
  <si>
    <t>11f04bf2-cc28-ff9e-af60-072ead91246a</t>
  </si>
  <si>
    <t>11f04bf1-3a0a-acf8-a87b-5f2bea4eb3ba</t>
  </si>
  <si>
    <t>{"v54Eb1141": "", "univapay-phone-number": "09095096736"}</t>
  </si>
  <si>
    <t>{"customer_name": "山本幸子", "customer_email": "yamasachi0131@gmail.com", "product_detail_name": "みかみの秘密の部屋 ~購入後1週間以内に限り【全額返金保証付き】~"}</t>
  </si>
  <si>
    <t>{"id_values": ["11f04bf2-cc28-ff9e-af60-072ead91246a"], "worldpay_order_id": {"transaction_id": "11f04bf2-cc28-ff9e-af60-072ead91246a"}}</t>
  </si>
  <si>
    <t>yamasachi0131@gmail.com</t>
  </si>
  <si>
    <t>SACHIKO YAMAMOTM</t>
  </si>
  <si>
    <t>11f04f5f-7b63-3c30-b037-9f07251e70dd</t>
  </si>
  <si>
    <t>11f04f5f-74c0-8c20-b02d-cb000b15ee29</t>
  </si>
  <si>
    <t>{"v54Eb1141": "", "univapay-phone-number": "09056175992"}</t>
  </si>
  <si>
    <t>{"customer_name": "稲垣 友美", "customer_email": "tomopkira0121@gmail.com", "product_detail_name": "【15分限定特典付き】AIXコンサルタント3日間完全攻略合宿"}</t>
  </si>
  <si>
    <t>{"id_values": ["3100500245378", "00095", "0700095"], "stratus_transaction_id": {"terminal_id": "3100500245378", "request_number": "00095", "authorization_code": "0700095"}}</t>
  </si>
  <si>
    <t>tomopkira0121@gmail.com</t>
  </si>
  <si>
    <t>TOMOMI INAGAKI</t>
  </si>
  <si>
    <t>11f04f7d-4a37-a024-a510-07e29096c64e</t>
  </si>
  <si>
    <t>11f04f7d-315f-9020-a606-93035d1ef235</t>
  </si>
  <si>
    <t>{"v54Eb1141": "", "univapay-phone-number": "0051976418"}</t>
  </si>
  <si>
    <t>{"customer_name": "小嶋亮平", "customer_email": "rycm6927@gmail.com", "product_detail_name": "みかみの秘密の部屋 ~購入後1週間以内に限り【全額返金保証付き】~"}</t>
  </si>
  <si>
    <t>{"id_values": ["11f04f7d-4a37-a024-a510-07e29096c64e"], "worldpay_order_id": {"transaction_id": "11f04f7d-4a37-a024-a510-07e29096c64e"}}</t>
  </si>
  <si>
    <t>rycm6927@gmail.com</t>
  </si>
  <si>
    <t>RYOHEI KOJIMA</t>
  </si>
  <si>
    <t>11f04fed-7ff1-61da-922d-5ff7b879724c</t>
  </si>
  <si>
    <t>11f04fec-8c9a-0bd6-90f1-c3431d57449c</t>
  </si>
  <si>
    <t>{"v54Eb1141": "", "univapay-phone-number": "08067603966"}</t>
  </si>
  <si>
    <t>{"customer_name": "笹崎真志", "customer_email": "ma03sa56@gmail.com", "product_detail_name": "みかみの秘密の部屋 ~購入後1週間以内に限り【全額返金保証付き】~"}</t>
  </si>
  <si>
    <t>{"id_values": ["11f04fed-7ff1-61da-922d-5ff7b879724c"], "worldpay_order_id": {"transaction_id": "11f04fed-7ff1-61da-922d-5ff7b879724c"}}</t>
  </si>
  <si>
    <t>ma03sa56@gmail.com</t>
  </si>
  <si>
    <t>MASASHI SASAZAKI</t>
  </si>
  <si>
    <t>11f04fec-ade3-d2cc-8c29-5bb46f6478e4</t>
  </si>
  <si>
    <t>{"customer_name": "笹崎真志", "customer_email": "ma03sa56@gmail.com", "product_detail_name": "【15分限定特典付き】SNSマーケ完全攻略ダイナマイト合宿"}</t>
  </si>
  <si>
    <t>{"id_values": ["11f04fec-ade3-d2cc-8c29-5bb46f6478e4"], "worldpay_order_id": {"transaction_id": "11f04fec-ade3-d2cc-8c29-5bb46f6478e4"}}</t>
  </si>
  <si>
    <t>11f04b03-cc49-593c-8943-43df27dc00f3</t>
  </si>
  <si>
    <t>11f04b03-ba44-bb00-af09-9739bc7b5fb0</t>
  </si>
  <si>
    <t>{"v54Eb1141": "", "univapay-phone-number": "08062577547"}</t>
  </si>
  <si>
    <t>{"customer_name": "遠藤蒼空", "customer_email": "hgshgshgs4747@gmail.com", "product_detail_name": "【15分限定特典付き】AIXコンサルタント3日間完全攻略合宿"}</t>
  </si>
  <si>
    <t>{"id_values": ["3100500245378", "00021", "0169382"], "stratus_transaction_id": {"terminal_id": "3100500245378", "request_number": "00021", "authorization_code": "0169382"}}</t>
  </si>
  <si>
    <t>hgshgshgs4747@gmail.com</t>
  </si>
  <si>
    <t>SORA ENDO</t>
  </si>
  <si>
    <t>11f04ba9-7275-99c4-9a27-a31e3501a736</t>
  </si>
  <si>
    <t>11f04ba9-2eea-5c6c-a5cd-e77230831676</t>
  </si>
  <si>
    <t>{"v54Eb1141": "", "univapay-phone-number": "09025897714"}</t>
  </si>
  <si>
    <t>{"customer_name": "藤本都", "customer_email": "miyakofuji@gmail.com", "product_detail_name": "【15分限定特典付き】SNSマーケ完全攻略ダイナマイト合宿"}</t>
  </si>
  <si>
    <t>{"id_values": ["11f04ba9-7275-99c4-9a27-a31e3501a736"], "worldpay_order_id": {"transaction_id": "11f04ba9-7275-99c4-9a27-a31e3501a736"}}</t>
  </si>
  <si>
    <t>miyakofuji@gmail.com</t>
  </si>
  <si>
    <t>MIYAKO FUJIMOTO</t>
  </si>
  <si>
    <t>11f04fe8-9b77-1a58-98dc-a76d39f5027c</t>
  </si>
  <si>
    <t>11f04fe8-6b78-fd1c-a1d7-73a164de4a71</t>
  </si>
  <si>
    <t>{"v54Eb1141": "", "univapay-phone-number": "0337080088"}</t>
  </si>
  <si>
    <t>{"customer_name": "原 敏一", "customer_email": "194394abcdef@gmail.com", "product_detail_name": "【脱・無駄な努力】月商1.9億を支えるテンプレ大全"}</t>
  </si>
  <si>
    <t>{"id_values": ["3100500245378", "00076", "0664529"], "stratus_transaction_id": {"terminal_id": "3100500245378", "request_number": "00076", "authorization_code": "0664529"}}</t>
  </si>
  <si>
    <t>194394abcdef@gmail.com</t>
  </si>
  <si>
    <t>TOSHIKAZU HARA</t>
  </si>
  <si>
    <t>11f04fe2-89a6-80bc-bba7-679b864e49ea</t>
  </si>
  <si>
    <t>11f04fe1-45e5-dfae-bf7e-8f7b6b6b7e4a</t>
  </si>
  <si>
    <t>{"v54Eb1141": "", "univapay-phone-number": "0258847762"}</t>
  </si>
  <si>
    <t>{"customer_name": "渡邊恵", "customer_email": "takimayumama@gmail.com", "product_detail_name": "みかみの秘密の部屋 ~購入後1週間以内に限り【全額返金保証付き】~"}</t>
  </si>
  <si>
    <t>{"id_values": ["11f04fe2-89a6-80bc-bba7-679b864e49ea"], "worldpay_order_id": {"transaction_id": "11f04fe2-89a6-80bc-bba7-679b864e49ea"}}</t>
  </si>
  <si>
    <t>takimayumama@gmail.com</t>
  </si>
  <si>
    <t>MEGUMI WATANABE</t>
  </si>
  <si>
    <t>11f04fe1-5cbc-a258-b318-2f5ea8ebf448</t>
  </si>
  <si>
    <t>{"customer_name": "渡邊恵", "customer_email": "takimayumama@gmail.com", "product_detail_name": "【15分限定特典付き】SNSマーケ完全攻略ダイナマイト合宿"}</t>
  </si>
  <si>
    <t>{"id_values": ["11f04fe1-5cbc-a258-b318-2f5ea8ebf448"], "worldpay_order_id": {"transaction_id": "11f04fe1-5cbc-a258-b318-2f5ea8ebf448"}}</t>
  </si>
  <si>
    <t>11f04fdd-fbec-d5d6-878a-8be631661d88</t>
  </si>
  <si>
    <t>11f04fdd-c255-5a5a-9e14-7b08a6d849e6</t>
  </si>
  <si>
    <t>{"v54Eb1141": "", "univapay-phone-number": "09083247827"}</t>
  </si>
  <si>
    <t>{"customer_name": "萩原大樹", "customer_email": "0rj5xb2038r1k0k@au.com", "product_detail_name": "最速1分でバズ投稿を量産できる禁断のAIテンプレパック"}</t>
  </si>
  <si>
    <t>{"id_values": ["11f04fdd-fbec-d5d6-878a-8be631661d88"], "worldpay_order_id": {"transaction_id": "11f04fdd-fbec-d5d6-878a-8be631661d88"}}</t>
  </si>
  <si>
    <t>0rj5xb2038r1k0k@au.com</t>
  </si>
  <si>
    <t>TAE HAGIWARA</t>
  </si>
  <si>
    <t>11f04fdb-e71a-bb66-b1d3-739c5bd02a8f</t>
  </si>
  <si>
    <t>11f04fdb-dd30-e792-879d-3378cebf9347</t>
  </si>
  <si>
    <t>{"v54Eb1141": "", "univapay-phone-number": "09018968993"}</t>
  </si>
  <si>
    <t>{"customer_name": "西村 美智子", "customer_email": "msks@minos.ocn.ne.jp", "product_detail_name": "【15分限定特典付き】AIXコンサルタント3日間完全攻略合宿"}</t>
  </si>
  <si>
    <t>{"id_values": ["11f04fdb-e71a-bb66-b1d3-739c5bd02a8f"], "worldpay_order_id": {"transaction_id": "11f04fdb-e71a-bb66-b1d3-739c5bd02a8f"}}</t>
  </si>
  <si>
    <t>msks@minos.ocn.ne.jp</t>
  </si>
  <si>
    <t>MICHIKO NISHIMURA</t>
  </si>
  <si>
    <t>11f04e5f-a859-5f4a-83b4-63ccf8f42ac1</t>
  </si>
  <si>
    <t>11f04e5e-c4ba-af78-bb53-c7c60281a16b</t>
  </si>
  <si>
    <t>{"v54Eb1141": "", "univapay-phone-number": "09050123416"}</t>
  </si>
  <si>
    <t>{"customer_name": "岡島未祐", "customer_email": "miyu_._dai_._miyu@icloud.com", "product_detail_name": "みかみの秘密の部屋 ~購入後1週間以内に限り【全額返金保証付き】~"}</t>
  </si>
  <si>
    <t>{"id_values": ["11f04e5f-a859-5f4a-83b4-63ccf8f42ac1"], "worldpay_order_id": {"transaction_id": "11f04e5f-a859-5f4a-83b4-63ccf8f42ac1"}}</t>
  </si>
  <si>
    <t>miyu_._dai_._miyu@icloud.com</t>
  </si>
  <si>
    <t>MIYU OKAJIMA</t>
  </si>
  <si>
    <t>11f04fd7-e52f-2c8c-956c-1f2d3da11e2a</t>
  </si>
  <si>
    <t>11f04fd6-110a-14cc-89c1-b39e0aba502b</t>
  </si>
  <si>
    <t>{"v54Eb1141": "", "univapay-phone-number": "07018164798"}</t>
  </si>
  <si>
    <t>{"customer_name": "RYO SHIGENO", "customer_email": "ryo2631@icloud.com", "product_detail_name": "AIみかみ秘密の部屋（全額返金保証付）"}</t>
  </si>
  <si>
    <t>{"id_values": ["11f04fd7-e52f-2c8c-956c-1f2d3da11e2a"], "worldpay_order_id": {"transaction_id": "11f04fd7-e52f-2c8c-956c-1f2d3da11e2a"}}</t>
  </si>
  <si>
    <t>ryo2631@icloud.com</t>
  </si>
  <si>
    <t>RYO SHIGENO</t>
  </si>
  <si>
    <t>11f01e50-675e-5714-9c76-0782d1450603</t>
  </si>
  <si>
    <t>11f01e50-602b-27a6-a49f-f7a0968b8079</t>
  </si>
  <si>
    <t>{"vE60Adee0": "", "univapay-phone-number": "08054020086"}</t>
  </si>
  <si>
    <t>{"customer_name": "土屋友紀", "customer_email": "tsucchysmtb@gmail.com", "product_detail_name": "【15分限定特典付き】SNSマーケ完全攻略ダイナマイト合宿"}</t>
  </si>
  <si>
    <t>{"id_values": ["3100500245378", "00050", "0120719"], "stratus_transaction_id": {"terminal_id": "3100500245378", "request_number": "00050", "authorization_code": "0120719"}}</t>
  </si>
  <si>
    <t>tsucchysmtb@gmail.com</t>
  </si>
  <si>
    <t>YUKI TSUCHIYA</t>
  </si>
  <si>
    <t>11f04fd6-37c9-9f60-b882-a740051429e2</t>
  </si>
  <si>
    <t>{"customer_name": "RYO SHIGENO", "customer_email": "ryo2631@icloud.com", "product_detail_name": "【超特価割引】AIXコンサルタント3日間完全攻略合宿"}</t>
  </si>
  <si>
    <t>{"id_values": ["11f04fd6-37c9-9f60-b882-a740051429e2"], "worldpay_order_id": {"transaction_id": "11f04fd6-37c9-9f60-b882-a740051429e2"}}</t>
  </si>
  <si>
    <t>11f04fd6-2cb1-fe88-9117-fb69ccc6eb34</t>
  </si>
  <si>
    <t>11f04fd6-2507-e404-b86f-1f89bcfc09a6</t>
  </si>
  <si>
    <t>{"v54Eb1141": "", "univapay-phone-number": "08041620179"}</t>
  </si>
  <si>
    <t>{"customer_name": "神山はるか", "customer_email": "ymnst318@gmail.com", "product_detail_name": "【15分限定特典付き】デザイン限界突破3日間合宿"}</t>
  </si>
  <si>
    <t>{"id_values": ["3100500245378", "00070", "0191801"], "stratus_transaction_id": {"terminal_id": "3100500245378", "request_number": "00070", "authorization_code": "0191801"}}</t>
  </si>
  <si>
    <t>ymnst318@gmail.com</t>
  </si>
  <si>
    <t>HARUKA KAMIYAMA</t>
  </si>
  <si>
    <t>11f04cc7-5f60-7006-89cf-1721aba67ecf</t>
  </si>
  <si>
    <t>11f04cc7-2b43-921c-89ac-6729b5a03782</t>
  </si>
  <si>
    <t>{"v54Eb1141": "", "univapay-phone-number": "09068111258"}</t>
  </si>
  <si>
    <t>{"customer_name": "坂井勇太", "customer_email": "yuta1212.dski@gmail.com", "product_detail_name": "みかみの秘密の部屋 ~購入後1週間以内に限り【全額返金保証付き】~"}</t>
  </si>
  <si>
    <t>{"id_values": ["11f04cc7-5f60-7006-89cf-1721aba67ecf"], "worldpay_order_id": {"transaction_id": "11f04cc7-5f60-7006-89cf-1721aba67ecf"}}</t>
  </si>
  <si>
    <t>yuta1212.dski@gmail.com</t>
  </si>
  <si>
    <t>YUTA SAKAI</t>
  </si>
  <si>
    <t>11f04fd2-bbc4-d464-bcce-9f67fbab0a83</t>
  </si>
  <si>
    <t>11f04fd2-b3ce-a9e2-99d3-ff4872e4dcaf</t>
  </si>
  <si>
    <t>{"v54Eb1141": "", "univapay-phone-number": "08039705941"}</t>
  </si>
  <si>
    <t>{"customer_name": "儀間明日香", "customer_email": "korea1121@icloud.com", "product_detail_name": "【15分限定特典付き】SNSマーケ完全攻略ダイナマイト合宿"}</t>
  </si>
  <si>
    <t>{"id_values": ["11f04fd2-bbc4-d464-bcce-9f67fbab0a83"], "worldpay_order_id": {"transaction_id": "11f04fd2-bbc4-d464-bcce-9f67fbab0a83"}}</t>
  </si>
  <si>
    <t>korea1121@icloud.com</t>
  </si>
  <si>
    <t>ASUKA GIMA</t>
  </si>
  <si>
    <t>BANK OF THE RYUKYUS, LIMITED.</t>
  </si>
  <si>
    <t>11f04fd2-e495-b188-9857-df6762fe01a2</t>
  </si>
  <si>
    <t>{"customer_name": "儀間明日香", "customer_email": "korea1121@icloud.com", "product_detail_name": "みかみの秘密の部屋 ~購入後1週間以内に限り【全額返金保証付き】~"}</t>
  </si>
  <si>
    <t>{"id_values": ["11f04fd2-e495-b188-9857-df6762fe01a2"], "worldpay_order_id": {"transaction_id": "11f04fd2-e495-b188-9857-df6762fe01a2"}}</t>
  </si>
  <si>
    <t>11f04fd1-a734-0d9a-8639-5b52a92a70f3</t>
  </si>
  <si>
    <t>11f04fd1-816f-8dd2-8f26-6bc620f59131</t>
  </si>
  <si>
    <t>{"v54Eb1141": "", "univapay-phone-number": "09051696896"}</t>
  </si>
  <si>
    <t>{"customer_name": "渡邉佑佳", "customer_email": "yrit369@gmail.com", "product_detail_name": "【15分限定特典付き】デザイン限界突破3日間合宿"}</t>
  </si>
  <si>
    <t>{"id_values": ["11f04fd1-a734-0d9a-8639-5b52a92a70f3"], "worldpay_order_id": {"transaction_id": "11f04fd1-a734-0d9a-8639-5b52a92a70f3"}}</t>
  </si>
  <si>
    <t>yrit369@gmail.com</t>
  </si>
  <si>
    <t>YUKA WATANABE</t>
  </si>
  <si>
    <t>11f04fd1-2375-d506-85c1-abe6b58b354d</t>
  </si>
  <si>
    <t>11f04fd1-1cf0-6bd8-9d6b-c752ce17659b</t>
  </si>
  <si>
    <t>{"v54Eb1141": "", "univapay-phone-number": "09055588858"}</t>
  </si>
  <si>
    <t>{"customer_name": "倉持理香子", "customer_email": "konoadores33@gmail.com", "product_detail_name": "【15分限定特典付き】SNSマーケ完全攻略ダイナマイト合宿"}</t>
  </si>
  <si>
    <t>{"id_values": ["11f04fd1-2375-d506-85c1-abe6b58b354d"], "worldpay_order_id": {"transaction_id": "11f04fd1-2375-d506-85c1-abe6b58b354d"}}</t>
  </si>
  <si>
    <t>konoadores33@gmail.com</t>
  </si>
  <si>
    <t>RIKAKO KURAMOCHI</t>
  </si>
  <si>
    <t>11f0498b-51e0-9a08-81a0-074539916008</t>
  </si>
  <si>
    <t>11f04988-b6fc-97be-a392-9be2a6031742</t>
  </si>
  <si>
    <t>{"v54Eb1141": "", "univapay-phone-number": "09049541458"}</t>
  </si>
  <si>
    <t>{"customer_name": "内海 雅子", "customer_email": "masakoutsumi@gmail.com", "product_detail_name": "AIみかみ秘密の部屋（全額返金保証付）"}</t>
  </si>
  <si>
    <t>{"id_values": ["3100500245378", "00083", "0169337"], "stratus_transaction_id": {"terminal_id": "3100500245378", "request_number": "00083", "authorization_code": "0169337"}}</t>
  </si>
  <si>
    <t>masakoutsumi@gmail.com</t>
  </si>
  <si>
    <t>MASAKO UTSUMI</t>
  </si>
  <si>
    <t>11f04fcf-91f0-9770-bcb5-d7df18d2c167</t>
  </si>
  <si>
    <t>11f04fcf-8855-8d4c-bca8-a7be4dd85b5e</t>
  </si>
  <si>
    <t>{"v54Eb1141": "", "univapay-phone-number": "08043197312"}</t>
  </si>
  <si>
    <t>{"customer_name": "河村優希", "customer_email": "elfish7312@gmail.com", "product_detail_name": "【15分限定特典付き】デザイン限界突破3日間合宿"}</t>
  </si>
  <si>
    <t>{"id_values": ["3100500245378", "00065", "0182855"], "stratus_transaction_id": {"terminal_id": "3100500245378", "request_number": "00065", "authorization_code": "0182855"}}</t>
  </si>
  <si>
    <t>elfish7312@gmail.com</t>
  </si>
  <si>
    <t>YUUKI KAWAMURA</t>
  </si>
  <si>
    <t>11f04fcf-373f-f06e-aca4-f3b242574e3c</t>
  </si>
  <si>
    <t>11f04fce-d0b6-8470-a8ac-9727cbd8fc51</t>
  </si>
  <si>
    <t>{"v54Eb1141": "", "univapay-phone-number": "08085314371"}</t>
  </si>
  <si>
    <t>{"customer_name": "村松", "customer_email": "souichi1204@icloud.com", "product_detail_name": "みかみの秘密の部屋 ~購入後1週間以内に限り【全額返金保証付き】~"}</t>
  </si>
  <si>
    <t>{"id_values": ["3100500245378", "00063", "0101924"], "stratus_transaction_id": {"terminal_id": "3100500245378", "request_number": "00063", "authorization_code": "0101924"}}</t>
  </si>
  <si>
    <t>souichi1204@icloud.com</t>
  </si>
  <si>
    <t>SOUICHI MURAMATSU</t>
  </si>
  <si>
    <t>11f04fce-d8d1-2ffc-ac23-ff0cb8c34666</t>
  </si>
  <si>
    <t>{"customer_name": "村松", "customer_email": "souichi1204@icloud.com", "product_detail_name": "【15分限定特典付き】SNSマーケ完全攻略ダイナマイト合宿"}</t>
  </si>
  <si>
    <t>{"id_values": ["3100500245378", "00062", "0187751"], "stratus_transaction_id": {"terminal_id": "3100500245378", "request_number": "00062", "authorization_code": "0187751"}}</t>
  </si>
  <si>
    <t>11f04fce-b9ed-7e92-abef-072c091a105e</t>
  </si>
  <si>
    <t>11f04fce-b2a3-158e-b22d-b7098f2fb4e9</t>
  </si>
  <si>
    <t>{"v54Eb1141": "", "univapay-phone-number": "08016264645"}</t>
  </si>
  <si>
    <t>{"customer_name": "中村 しのぶ", "customer_email": "shin0buartdevivre@gmail.com", "product_detail_name": "【15分限定特典付き】AIXコンサルタント3日間完全攻略合宿"}</t>
  </si>
  <si>
    <t>{"id_values": ["3100500245378", "00060", "0140770"], "stratus_transaction_id": {"terminal_id": "3100500245378", "request_number": "00060", "authorization_code": "0140770"}}</t>
  </si>
  <si>
    <t>shin0buartdevivre@gmail.com</t>
  </si>
  <si>
    <t>SHINOBU NAKAMURA</t>
  </si>
  <si>
    <t>11f04fce-3b0e-96c4-b18a-6ff48ad9837f</t>
  </si>
  <si>
    <t>11f04fce-3365-0336-ab73-03ae229c6ae2</t>
  </si>
  <si>
    <t>{"v54Eb1141": "", "univapay-phone-number": "08016104397"}</t>
  </si>
  <si>
    <t>{"customer_name": "佐々木 裕太", "customer_email": "toutodachi@gmail.com", "product_detail_name": "【15分限定特典付き】AIXコンサルタント3日間完全攻略合宿"}</t>
  </si>
  <si>
    <t>{"id_values": ["3100500245378", "00058", "7756916"], "stratus_transaction_id": {"terminal_id": "3100500245378", "request_number": "00058", "authorization_code": "7756916"}}</t>
  </si>
  <si>
    <t>toutodachi@gmail.com</t>
  </si>
  <si>
    <t>YUTA SASAKI</t>
  </si>
  <si>
    <t>11f04fcc-59ac-936c-8410-c3d5bccccd29</t>
  </si>
  <si>
    <t>11f04fcb-7897-82ce-bd91-2733def6bafd</t>
  </si>
  <si>
    <t>{"v54Eb1141": "", "univapay-phone-number": "09042083198"}</t>
  </si>
  <si>
    <t>{"customer_name": "重原よし子", "customer_email": "enjoyhappy3588@gmail.com", "product_detail_name": "みかみの秘密の部屋 ~購入後1週間以内に限り【全額返金保証付き】~"}</t>
  </si>
  <si>
    <t>{"id_values": ["11f04fcc-59ac-936c-8410-c3d5bccccd29"], "worldpay_order_id": {"transaction_id": "11f04fcc-59ac-936c-8410-c3d5bccccd29"}}</t>
  </si>
  <si>
    <t>enjoyhappy3588@gmail.com</t>
  </si>
  <si>
    <t>YOSHIKO SHIGEHARA</t>
  </si>
  <si>
    <t>11f04fcb-7fa2-008a-b9c8-cbfe2d0483ff</t>
  </si>
  <si>
    <t>{"customer_name": "重原よし子", "customer_email": "enjoyhappy3588@gmail.com", "product_detail_name": "【15分限定特典付き】SNSマーケ完全攻略ダイナマイト合宿"}</t>
  </si>
  <si>
    <t>{"id_values": ["11f04fcb-7fa2-008a-b9c8-cbfe2d0483ff"], "worldpay_order_id": {"transaction_id": "11f04fcb-7fa2-008a-b9c8-cbfe2d0483ff"}}</t>
  </si>
  <si>
    <t>11f04fc6-6960-b384-a7b8-c38820d15495</t>
  </si>
  <si>
    <t>11f04fc6-62c2-a47e-a7a7-237090857254</t>
  </si>
  <si>
    <t>{"v54Eb1141": "", "univapay-phone-number": "09053619321"}</t>
  </si>
  <si>
    <t>{"customer_name": "福井啓太", "customer_email": "fkeita11@icloud.com", "product_detail_name": "【15分限定特典付き】AIXコンサルタント3日間完全攻略合宿"}</t>
  </si>
  <si>
    <t>{"id_values": ["11f04fc6-6960-b384-a7b8-c38820d15495"], "worldpay_order_id": {"transaction_id": "11f04fc6-6960-b384-a7b8-c38820d15495"}}</t>
  </si>
  <si>
    <t>fkeita11@icloud.com</t>
  </si>
  <si>
    <t>KEITA FUKUI</t>
  </si>
  <si>
    <t>11f04fc4-2a11-bf40-8275-c3a2d64c2e38</t>
  </si>
  <si>
    <t>11f04fc4-213c-58f8-be6b-9bdc2246c898</t>
  </si>
  <si>
    <t>{"v54Eb1141": "", "univapay-phone-number": "09033464511"}</t>
  </si>
  <si>
    <t>{"customer_name": "啓司 平井", "customer_email": "k.hirai93@gmail.com", "product_detail_name": "【15分限定特典付き】AIXコンサルタント3日間完全攻略合宿"}</t>
  </si>
  <si>
    <t>{"id_values": ["3100500245378", "00041", "0163297"], "stratus_transaction_id": {"terminal_id": "3100500245378", "request_number": "00041", "authorization_code": "0163297"}}</t>
  </si>
  <si>
    <t>k.hirai93@gmail.com</t>
  </si>
  <si>
    <t>KEIJI HIRAI</t>
  </si>
  <si>
    <t>11f04fc1-1d41-049a-9bda-ab636f6e42e9</t>
  </si>
  <si>
    <t>11f04fc1-155a-0448-a980-c74c96f88b52</t>
  </si>
  <si>
    <t>{"v54Eb1141": "", "univapay-phone-number": "09061506251"}</t>
  </si>
  <si>
    <t>{"customer_name": "前田賢一", "customer_email": "maeken1150@gmail.com", "product_detail_name": "【15分限定特典付き】AIXコンサルタント3日間完全攻略合宿"}</t>
  </si>
  <si>
    <t>{"id_values": ["3100500245378", "00039", "0196527"], "stratus_transaction_id": {"terminal_id": "3100500245378", "request_number": "00039", "authorization_code": "0196527"}}</t>
  </si>
  <si>
    <t>maeken1150@gmail.com</t>
  </si>
  <si>
    <t>MAEKEN KENICHI MAEDA</t>
  </si>
  <si>
    <t>JOYO</t>
  </si>
  <si>
    <t>11f04fbb-a37b-f93a-813e-237fafe9416e</t>
  </si>
  <si>
    <t>11f04fbb-9cd0-febe-88a6-ab569751b90d</t>
  </si>
  <si>
    <t>{"v54Eb1141": "", "univapay-phone-number": "08043332412"}</t>
  </si>
  <si>
    <t>{"customer_name": "菊池惠", "customer_email": "kirara1224m@gmail.com", "product_detail_name": "【15分限定特典付き】AIXコンサルタント3日間完全攻略合宿"}</t>
  </si>
  <si>
    <t>{"id_values": ["11f04fbb-a37b-f93a-813e-237fafe9416e"], "worldpay_order_id": {"transaction_id": "11f04fbb-a37b-f93a-813e-237fafe9416e"}}</t>
  </si>
  <si>
    <t>kirara1224m@gmail.com</t>
  </si>
  <si>
    <t>MEGUMI KIKUCHI</t>
  </si>
  <si>
    <t>11f04fbb-d0d9-30aa-b24e-57376d5ab1df</t>
  </si>
  <si>
    <t>11f04fbb-b372-6086-b23a-dba6d2ffce8a</t>
  </si>
  <si>
    <t>{"v54Eb1141": "", "univapay-phone-number": "09056748475"}</t>
  </si>
  <si>
    <t>{"customer_name": "岩﨑えり", "customer_email": "joy913967@gmail.com", "product_detail_name": "【15分限定特典付き】デザイン限界突破3日間合宿"}</t>
  </si>
  <si>
    <t>{"id_values": ["11f04fbb-d0d9-30aa-b24e-57376d5ab1df"], "worldpay_order_id": {"transaction_id": "11f04fbb-d0d9-30aa-b24e-57376d5ab1df"}}</t>
  </si>
  <si>
    <t>joy913967@gmail.com</t>
  </si>
  <si>
    <t>ERI IWASAKI</t>
  </si>
  <si>
    <t>11f04fb8-2e10-6c2e-9551-03811ebf2034</t>
  </si>
  <si>
    <t>11f04fb8-0cc1-7842-952f-5ba1ad5ea695</t>
  </si>
  <si>
    <t>{"v54Eb1141": "", "univapay-phone-number": "09067856615"}</t>
  </si>
  <si>
    <t>{"customer_name": "小原田陽子", "customer_email": "a.flowerhoney@gmail.com", "product_detail_name": "【15分限定特典付き】AIXコンサルタント3日間完全攻略合宿"}</t>
  </si>
  <si>
    <t>{"id_values": ["11f04fb8-2e10-6c2e-9551-03811ebf2034"], "worldpay_order_id": {"transaction_id": "11f04fb8-2e10-6c2e-9551-03811ebf2034"}}</t>
  </si>
  <si>
    <t>a.flowerhoney@gmail.com</t>
  </si>
  <si>
    <t>YOKO KOHARADA</t>
  </si>
  <si>
    <t>11f04fb8-03ba-869e-81c3-9766c7c4b463</t>
  </si>
  <si>
    <t>11f04fb6-c9d6-1b1a-80f6-e3cb06247234</t>
  </si>
  <si>
    <t>{"v54Eb1141": "", "univapay-phone-number": "09029729233"}</t>
  </si>
  <si>
    <t>{"customer_name": "石塚 裕子", "customer_email": "ishi-you7@i.softbank.jp", "product_detail_name": "AIみかみ秘密の部屋（全額返金保証付）"}</t>
  </si>
  <si>
    <t>{"id_values": ["11f04fb8-03ba-869e-81c3-9766c7c4b463"], "worldpay_order_id": {"transaction_id": "11f04fb8-03ba-869e-81c3-9766c7c4b463"}}</t>
  </si>
  <si>
    <t>ishi-you7@i.softbank.jp</t>
  </si>
  <si>
    <t>YUKO ISHIZUKA</t>
  </si>
  <si>
    <t>11f04fb8-0a35-dc9e-952e-0b6664564cf3</t>
  </si>
  <si>
    <t>11f04fb7-e925-779e-8299-13c2586b16a8</t>
  </si>
  <si>
    <t>{"v54Eb1141": "", "univapay-phone-number": "09077264284"}</t>
  </si>
  <si>
    <t>{"customer_name": "サトウ カヨ", "customer_email": "satokayo4282@gmail.com", "product_detail_name": "【15分限定特典付き】SNSマーケ完全攻略ダイナマイト合宿"}</t>
  </si>
  <si>
    <t>{"id_values": ["3100500245378", "00035", "0170000"], "stratus_transaction_id": {"terminal_id": "3100500245378", "request_number": "00035", "authorization_code": "0170000"}}</t>
  </si>
  <si>
    <t>satokayo4282@gmail.com</t>
  </si>
  <si>
    <t>KAYO SATOU</t>
  </si>
  <si>
    <t>11f04fb7-4e4e-ec6e-ba53-27a50bddc9cc</t>
  </si>
  <si>
    <t>11f01524-38e8-ba6c-9755-7b1c6068d367</t>
  </si>
  <si>
    <t>{"v851Ac7Ac": "", "univapay-phone-number": "08055451694"}</t>
  </si>
  <si>
    <t>{"customer_name": "大塚郁弥", "customer_email": "fdj0198@icloud.com", "product_detail_name": "【55%OFFプラン】iステップ"}</t>
  </si>
  <si>
    <t>{"id_values": ["11f04fb7-4e4e-ec6e-ba53-27a50bddc9cc"], "worldpay_order_id": {"transaction_id": "11f04fb7-4e4e-ec6e-ba53-27a50bddc9cc"}}</t>
  </si>
  <si>
    <t>fdj0198@icloud.com</t>
  </si>
  <si>
    <t>11f01524-6577-6aa6-a72a-174803c90a8c</t>
  </si>
  <si>
    <t>IKUYA OTSUKA</t>
  </si>
  <si>
    <t>11f04fb7-4e02-8fb8-ba51-3b6abcf8cdf6</t>
  </si>
  <si>
    <t>11f0151f-b610-d1d2-ba70-8f2a8d930bcd</t>
  </si>
  <si>
    <t>{"v851Ac7Ac": "", "univapay-phone-number": "09071120944"}</t>
  </si>
  <si>
    <t>{"customer_name": "浅野功大", "customer_email": "k_asano30090@yahoo.co.jp", "product_detail_name": "【55%OFFプラン】iステップ"}</t>
  </si>
  <si>
    <t>{"id_values": ["11f04fb7-4e02-8fb8-ba51-3b6abcf8cdf6"], "worldpay_order_id": {"transaction_id": "11f04fb7-4e02-8fb8-ba51-3b6abcf8cdf6"}}</t>
  </si>
  <si>
    <t>k_asano30090@yahoo.co.jp</t>
  </si>
  <si>
    <t>11f0151f-bf73-85c6-ae2e-63a7a19e1638</t>
  </si>
  <si>
    <t>KODAI ASANO</t>
  </si>
  <si>
    <t>11f04fb7-4db6-acba-8306-eb6d93158f9e</t>
  </si>
  <si>
    <t>11f01511-d773-2f72-a80f-8b94f9b3df88</t>
  </si>
  <si>
    <t>{"v851Ac7Ac": "", "univapay-phone-number": "08047646134"}</t>
  </si>
  <si>
    <t>{"customer_name": "松井 美亜", "customer_email": "perfe_info@rouxdi.co.jp", "product_detail_name": "【55%OFFプラン】iステップ"}</t>
  </si>
  <si>
    <t>{"id_values": ["11f04fb7-4db6-acba-8306-eb6d93158f9e"], "worldpay_order_id": {"transaction_id": "11f04fb7-4db6-acba-8306-eb6d93158f9e"}}</t>
  </si>
  <si>
    <t>perfe_info@rouxdi.co.jp</t>
  </si>
  <si>
    <t>11f01511-e0e2-dd50-b45e-2fc45be2fcbe</t>
  </si>
  <si>
    <t>TAKESHI MASUHARA</t>
  </si>
  <si>
    <t>11f04fb7-4ee8-83a6-8f2f-73a1a9744ca9</t>
  </si>
  <si>
    <t>11f01534-620d-a898-a92b-531d0ddc7f00</t>
  </si>
  <si>
    <t>{"v851Ac7Ac": "", "univapay-phone-number": "0429729144"}</t>
  </si>
  <si>
    <t>{"customer_name": "村本 朱美", "customer_email": "sugi19581231@gmail.com", "product_detail_name": "【55%OFFプラン】iステップ"}</t>
  </si>
  <si>
    <t>{"id_values": ["3100500245378", "00033", "0700033"], "stratus_transaction_id": {"terminal_id": "3100500245378", "request_number": "00033", "authorization_code": "0700033"}}</t>
  </si>
  <si>
    <t>sugi19581231@gmail.com</t>
  </si>
  <si>
    <t>11f01534-6ba0-3574-b854-cbab32c098de</t>
  </si>
  <si>
    <t>AKEMI MURAMOTO</t>
  </si>
  <si>
    <t>11f04fb7-4471-aeb6-8efa-67c9800587fb</t>
  </si>
  <si>
    <t>11f013bb-2eb2-6300-9425-672870609d61</t>
  </si>
  <si>
    <t>{"v851Ac7Ac": "", "univapay-phone-number": "08092044615"}</t>
  </si>
  <si>
    <t>{"customer_name": "山崎隼苑", "customer_email": "juon.kumakuma.313@gmail.com", "product_detail_name": "【55%OFFプラン】iステップ"}</t>
  </si>
  <si>
    <t>{"id_values": ["3100500245378", "00032", "0005963"], "stratus_transaction_id": {"terminal_id": "3100500245378", "request_number": "00032", "authorization_code": "0005963"}}</t>
  </si>
  <si>
    <t>juon.kumakuma.313@gmail.com</t>
  </si>
  <si>
    <t>11f013bb-38c7-feb8-b73f-eb46c1b7b109</t>
  </si>
  <si>
    <t>JUON YAMAZAKI</t>
  </si>
  <si>
    <t>11f04fb6-eb2e-eea4-94ee-7f1f14837660</t>
  </si>
  <si>
    <t>{"customer_name": "石塚 裕子", "customer_email": "ishi-you7@i.softbank.jp", "product_detail_name": "【15分限定特典付き】AIXコンサルタント3日間完全攻略合宿"}</t>
  </si>
  <si>
    <t>{"id_values": ["11f04fb6-eb2e-eea4-94ee-7f1f14837660"], "worldpay_order_id": {"transaction_id": "11f04fb6-eb2e-eea4-94ee-7f1f14837660"}}</t>
  </si>
  <si>
    <t>11f04fb6-9e91-b16c-94cd-f3fbbc5b9432</t>
  </si>
  <si>
    <t>11f04fb6-979f-a198-b746-133b07fe4066</t>
  </si>
  <si>
    <t>{"v54Eb1141": "", "univapay-phone-number": "09093189054"}</t>
  </si>
  <si>
    <t>{"customer_name": "下川道也", "customer_email": "masaya.ab@gmail.com", "product_detail_name": "【15分限定特典付き】AIXコンサルタント3日間完全攻略合宿"}</t>
  </si>
  <si>
    <t>{"id_values": ["11f04fb6-9e91-b16c-94cd-f3fbbc5b9432"], "worldpay_order_id": {"transaction_id": "11f04fb6-9e91-b16c-94cd-f3fbbc5b9432"}}</t>
  </si>
  <si>
    <t>masaya.ab@gmail.com</t>
  </si>
  <si>
    <t>MASAYA SHIMOKAWA</t>
  </si>
  <si>
    <t>11f04fb6-32be-b4c6-b726-93c7ecb84779</t>
  </si>
  <si>
    <t>11f04fb6-2b77-ae34-b811-977fce15ec5c</t>
  </si>
  <si>
    <t>{"v54Eb1141": "", "univapay-phone-number": "09082931571"}</t>
  </si>
  <si>
    <t>{"customer_name": "今村 由理枝", "customer_email": "imamuran.1987@gmail.com", "product_detail_name": "【15分限定特典付き】AIXコンサルタント3日間完全攻略合宿"}</t>
  </si>
  <si>
    <t>{"id_values": ["11f04fb6-32be-b4c6-b726-93c7ecb84779"], "worldpay_order_id": {"transaction_id": "11f04fb6-32be-b4c6-b726-93c7ecb84779"}}</t>
  </si>
  <si>
    <t>imamuran.1987@gmail.com</t>
  </si>
  <si>
    <t>YURIE IMAMURA</t>
  </si>
  <si>
    <t>11f04fb5-6e3d-16e2-a61e-57abc3915d92</t>
  </si>
  <si>
    <t>11eee8f2-4a64-8672-a421-2790342fe7c5</t>
  </si>
  <si>
    <t>{"univapay-name": "秋田博文", "univapay-link-id": "11eee4d5-8f44-7c96-85b8-7bcd96d93bbc", "univapay-phone-number": "09099767266"}</t>
  </si>
  <si>
    <t>{"id_values": ["11f04fb5-6e3d-16e2-a61e-57abc3915d92"], "worldpay_order_id": {"transaction_id": "11f04fb5-6e3d-16e2-a61e-57abc3915d92"}}</t>
  </si>
  <si>
    <t>akihiro313810@icloud.com</t>
  </si>
  <si>
    <t>11eee8f2-4b0d-6cf6-963c-077b82c506e8</t>
  </si>
  <si>
    <t>YAN SHEN</t>
  </si>
  <si>
    <t>11f04fb5-5dcc-82fc-9f5f-73405a69786a</t>
  </si>
  <si>
    <t>11eed25b-1e25-78b2-980e-3b8123130834</t>
  </si>
  <si>
    <t>{"univapay-name": "礒野 舞衣子", "univapay-link-id": "11eed16f-4c74-aa2c-a85d-b30e4e67c0a9", "univapay-phone-number": "08030374197"}</t>
  </si>
  <si>
    <t>{"id_values": ["11f04fb5-5dcc-82fc-9f5f-73405a69786a"], "worldpay_order_id": {"transaction_id": "11f04fb5-5dcc-82fc-9f5f-73405a69786a"}}</t>
  </si>
  <si>
    <t>wakame1023@yahoo.ne.jp</t>
  </si>
  <si>
    <t>11eed25b-1e77-1730-b9b6-032447be36f3</t>
  </si>
  <si>
    <t>MAIKO IOSNO</t>
  </si>
  <si>
    <t>11f04fb5-5d80-61ce-a5e5-b7babafdf8a9</t>
  </si>
  <si>
    <t>11eed257-abd3-a836-9766-a7933e9263ba</t>
  </si>
  <si>
    <t>{"univapay-name": "仁多見幸子", "univapay-link-id": "11eed16e-b427-a15c-a85d-5758d1c83840", "univapay-phone-number": "08026103919"}</t>
  </si>
  <si>
    <t>{"id_values": ["11f04fb5-5d80-61ce-a5e5-b7babafdf8a9"], "worldpay_order_id": {"transaction_id": "11f04fb5-5d80-61ce-a5e5-b7babafdf8a9"}}</t>
  </si>
  <si>
    <t>sachiko.nitami@gmail.com</t>
  </si>
  <si>
    <t>11eed257-ac0c-fabe-916c-f3ab65566818</t>
  </si>
  <si>
    <t>SACHIKO NITAMI</t>
  </si>
  <si>
    <t>11f04fb5-5ce8-bd10-97a2-37f77190980d</t>
  </si>
  <si>
    <t>11f0429f-bdb9-3d4a-aec7-57ed9f8d1125</t>
  </si>
  <si>
    <t>{"univapay-name": "山下かおり", "univapay-link-id": "11eed166-982d-d91a-a0a8-63b839c460c7", "univapay-phone-number": "09052836117"}</t>
  </si>
  <si>
    <t>{"id_values": ["11f04fb5-5ce8-bd10-97a2-37f77190980d"], "worldpay_order_id": {"transaction_id": "11f04fb5-5ce8-bd10-97a2-37f77190980d"}}</t>
  </si>
  <si>
    <t>k.369club@gmail.com</t>
  </si>
  <si>
    <t>11eed252-58f1-9966-8f4a-87aa49776028</t>
  </si>
  <si>
    <t>KAORI YAMASHITA</t>
  </si>
  <si>
    <t>11f04fb5-5c9c-5fa6-87f9-a7b8f9652b03</t>
  </si>
  <si>
    <t>11eed251-b5fe-a4d8-8923-af65e07b34d0</t>
  </si>
  <si>
    <t>{"univapay-name": "吉野晏亮", "univapay-link-id": "11eed165-e042-c7fc-a0a8-ebee909645b5", "univapay-phone-number": "08083621479"}</t>
  </si>
  <si>
    <t>{"id_values": ["11f04fb5-5c9c-5fa6-87f9-a7b8f9652b03"], "worldpay_order_id": {"transaction_id": "11f04fb5-5c9c-5fa6-87f9-a7b8f9652b03"}}</t>
  </si>
  <si>
    <t>muimi.kiasuya@gmail.com</t>
  </si>
  <si>
    <t>11eed251-b673-02e2-b630-27ce1b0f573a</t>
  </si>
  <si>
    <t>YASUAKI YOSHINO</t>
  </si>
  <si>
    <t>11f04fb5-5b1d-dc22-9f59-b308b50a5d02</t>
  </si>
  <si>
    <t>11eed242-2266-ced0-a591-9f74378a7a52</t>
  </si>
  <si>
    <t>{"univapay-name": "大森義久", "univapay-link-id": "11eed159-e8f0-9b92-9646-0b0601409016", "univapay-phone-number": "09079119745"}</t>
  </si>
  <si>
    <t>{"id_values": ["11f04fb5-5b1d-dc22-9f59-b308b50a5d02"], "worldpay_order_id": {"transaction_id": "11f04fb5-5b1d-dc22-9f59-b308b50a5d02"}}</t>
  </si>
  <si>
    <t>freemasonry@outlook.jp</t>
  </si>
  <si>
    <t>11eed242-2283-0a1e-ba5b-af5758168887</t>
  </si>
  <si>
    <t>YOSHIHISA OMORI</t>
  </si>
  <si>
    <t>11f04fb5-5ad0-0f38-9f57-f33bc80aa25e</t>
  </si>
  <si>
    <t>11eed23d-06b1-d3ba-9c60-5f35f019200f</t>
  </si>
  <si>
    <t>{"univapay-name": "矢崎恵理", "univapay-link-id": "11eed16a-1c65-83ec-a85d-bb06826d7222", "univapay-phone-number": "08051723756"}</t>
  </si>
  <si>
    <t>{"id_values": ["11f04fb5-5ad0-0f38-9f57-f33bc80aa25e"], "worldpay_order_id": {"transaction_id": "11f04fb5-5ad0-0f38-9f57-f33bc80aa25e"}}</t>
  </si>
  <si>
    <t>choco_queen07@yahoo.com</t>
  </si>
  <si>
    <t>11eed23d-071a-1efc-bde4-c39a171b229c</t>
  </si>
  <si>
    <t>ERI YAZAKI</t>
  </si>
  <si>
    <t>11f04fb5-6e89-eae4-ab83-332284308d0f</t>
  </si>
  <si>
    <t>11eee8f5-ba1b-7c7a-9719-276bfd2552fa</t>
  </si>
  <si>
    <t>{"univapay-name": "長屋友美", "univapay-link-id": "11eed16f-338d-1954-a85d-0f2f534110c7", "univapay-phone-number": "08035028510"}</t>
  </si>
  <si>
    <t>{"id_values": ["11f04fb5-6e89-eae4-ab83-332284308d0f"], "worldpay_order_id": {"transaction_id": "11f04fb5-6e89-eae4-ab83-332284308d0f"}}</t>
  </si>
  <si>
    <t>sun3yumi@yahoo.co.jp</t>
  </si>
  <si>
    <t>11eee8f5-ba4a-6bf2-bf6d-77ef33982898</t>
  </si>
  <si>
    <t>YUMI NAGAYA</t>
  </si>
  <si>
    <t>11f04fb5-6b8e-5e1a-9f04-cbff42d4f7e7</t>
  </si>
  <si>
    <t>11eee8e8-9aa9-4c26-89a9-83aa593fbb30</t>
  </si>
  <si>
    <t>{"univapay-name": "野口凜太郎", "univapay-link-id": "11eed27a-801d-945e-b5cf-cb4568c5c84e", "univapay-phone-number": "09017601867"}</t>
  </si>
  <si>
    <t>{"id_values": ["11f04fb5-6b8e-5e1a-9f04-cbff42d4f7e7"], "worldpay_order_id": {"transaction_id": "11f04fb5-6b8e-5e1a-9f04-cbff42d4f7e7"}}</t>
  </si>
  <si>
    <t>elcantare.genetis.in@gmail.com</t>
  </si>
  <si>
    <t>11eee8e8-9ad9-44bc-b2de-7b2a4f39e6fa</t>
  </si>
  <si>
    <t>RINTARO NOGUCHI</t>
  </si>
  <si>
    <t>11f04fb5-67a9-5ea8-a3ce-a77a9d529442</t>
  </si>
  <si>
    <t>11f0159f-e311-ac76-91c0-fb4049525ae5</t>
  </si>
  <si>
    <t>{"univapay-name": "清原健彦", "univapay-link-id": "11ef8aa9-2633-824a-b368-8f5c17b7c4f4", "univapay-phone-number": "+81 09065873695", "univapay-patch-token-id": "11eee8b8-9217-278e-8e38-07b8dc6a5ea0", "univapay-patch-subscription-id": "11eee8b8-9259-8f0c-913a-d353a96667ce"}</t>
  </si>
  <si>
    <t>{"univapay-name": "清原健彦", "univapay-link-id": "11eed27c-5820-9328-b5cf-57b28dea2932", "univapay-phone-number": "09065873695"}</t>
  </si>
  <si>
    <t>{"id_values": ["11f04fb5-67a9-5ea8-a3ce-a77a9d529442"], "worldpay_order_id": {"transaction_id": "11f04fb5-67a9-5ea8-a3ce-a77a9d529442"}}</t>
  </si>
  <si>
    <t>kiyoharaart@gmail.com</t>
  </si>
  <si>
    <t>11eee8b8-9259-8f0c-913a-d353a96667ce</t>
  </si>
  <si>
    <t>TAKEHIKO KIYOHARA</t>
  </si>
  <si>
    <t>11f04fb5-44f8-aad0-aaa2-8bd2cbb48ef1</t>
  </si>
  <si>
    <t>11eed21d-a751-1012-8369-1b1193a421e3</t>
  </si>
  <si>
    <t>{"univapay-name": "森明日香", "univapay-link-id": "11eed21c-4687-bb4c-b740-df7d3e28059a", "univapay-phone-number": "09034241983"}</t>
  </si>
  <si>
    <t>{"id_values": ["11f04fb5-44f8-aad0-aaa2-8bd2cbb48ef1"], "worldpay_order_id": {"transaction_id": "11f04fb5-44f8-aad0-aaa2-8bd2cbb48ef1"}}</t>
  </si>
  <si>
    <t>achuman.lgb@gmail.com</t>
  </si>
  <si>
    <t>11eed21d-a77d-4146-9c16-7ff514023d00</t>
  </si>
  <si>
    <t>11f04fb5-41fd-020e-a55c-97377fedc35b</t>
  </si>
  <si>
    <t>11ef308c-e390-eed0-b19d-0f4ba21bb929</t>
  </si>
  <si>
    <t>{"univapay-name": "鈴木レナ", "univapay-link-id": "11ef308b-f686-79de-aa96-c3b5ad65386e", "univapay-phone-number": "08013030707"}</t>
  </si>
  <si>
    <t>{"univapay-name": "鈴木レナ", "univapay-link-id": "11eed16a-1c65-83ec-a85d-bb06826d7222", "univapay-phone-number": "08013030707"}</t>
  </si>
  <si>
    <t>{"id_values": ["11f04fb5-41fd-020e-a55c-97377fedc35b"], "worldpay_order_id": {"transaction_id": "11f04fb5-41fd-020e-a55c-97377fedc35b"}}</t>
  </si>
  <si>
    <t>renlena0707@gmail.com</t>
  </si>
  <si>
    <t>11eed209-fe26-5b5e-ba7c-2f961c7cd444</t>
  </si>
  <si>
    <t>RENA SUZUKI</t>
  </si>
  <si>
    <t>11f04fb5-4549-503e-879d-8b728ca4936b</t>
  </si>
  <si>
    <t>11ef6269-4e1e-9dfc-95df-d35814eda067</t>
  </si>
  <si>
    <t>{"univapay-name": "清野 操", "univapay-link-id": "11eed15c-cf6a-422e-9646-0fa3a4caf08c", "univapay-phone-number": "08037887100"}</t>
  </si>
  <si>
    <t>{"id_values": ["11f04fb5-4549-503e-879d-8b728ca4936b"], "worldpay_order_id": {"transaction_id": "11f04fb5-4549-503e-879d-8b728ca4936b"}}</t>
  </si>
  <si>
    <t>misao.arumi@gmail.com</t>
  </si>
  <si>
    <t>11eed22e-8b94-5c42-b278-7faff2443b9d</t>
  </si>
  <si>
    <t>MISAO YAMAGUCHI</t>
  </si>
  <si>
    <t>11f04fb5-4596-6fd6-b740-034292bf45bf</t>
  </si>
  <si>
    <t>11eed235-ea87-fae0-9dbd-2354257bf45f</t>
  </si>
  <si>
    <t>{"univapay-name": "荒谷徹", "univapay-link-id": "11eed15a-d870-18aa-9646-935d8f30d49d", "univapay-phone-number": "08069093121"}</t>
  </si>
  <si>
    <t>{"id_values": ["11f04fb5-4596-6fd6-b740-034292bf45bf"], "worldpay_order_id": {"transaction_id": "11f04fb5-4596-6fd6-b740-034292bf45bf"}}</t>
  </si>
  <si>
    <t>les_cordes_hypnotiques@hotmail.co.jp</t>
  </si>
  <si>
    <t>11eed235-eb4b-cb50-8363-0724212d8485</t>
  </si>
  <si>
    <t>TORU ARATANI</t>
  </si>
  <si>
    <t>11f04fb5-70f4-82bc-ab90-87ba38d4921f</t>
  </si>
  <si>
    <t>11eee91b-b3f3-1bc0-8b22-2f7b3d2b88ed</t>
  </si>
  <si>
    <t>{"univapay-name": "岡本絵理子", "univapay-link-id": "11eed27c-5820-9328-b5cf-57b28dea2932", "univapay-phone-number": "08056149600"}</t>
  </si>
  <si>
    <t>{"id_values": ["3100500245378", "00024", "0187983"], "stratus_transaction_id": {"terminal_id": "3100500245378", "request_number": "00024", "authorization_code": "0187983"}}</t>
  </si>
  <si>
    <t>erikookamoto1211@gmail.com</t>
  </si>
  <si>
    <t>11eee91b-b483-93ee-b18b-5bb5d972d807</t>
  </si>
  <si>
    <t>ERIKO OKAMOTO</t>
  </si>
  <si>
    <t>11f04fb5-6c73-9cfa-9f77-eb8b3db71c85</t>
  </si>
  <si>
    <t>11f02b3f-5289-fd88-a4af-87ac3ac7c282</t>
  </si>
  <si>
    <t>{"univapay-name": "林栞汰", "univapay-link-id": "11ef3282-b97a-80b4-b2d9-6798e320a7c2", "univapay-phone-number": "08045681683"}</t>
  </si>
  <si>
    <t>{"univapay-name": "林栞汰", "univapay-link-id": "11eecd48-ccb1-eed2-a1aa-a322c029ce9e", "univapay-phone-number": "08045681683"}</t>
  </si>
  <si>
    <t>{"id_values": ["3100500245378", "00023", "0220000"], "stratus_transaction_id": {"terminal_id": "3100500245378", "request_number": "00023", "authorization_code": "0220000"}}</t>
  </si>
  <si>
    <t>kanta.hayashi1002@gmail.com</t>
  </si>
  <si>
    <t>11eee8ec-10b9-2582-b5a3-8ffa33b4720e</t>
  </si>
  <si>
    <t>KANTA HAYASHI</t>
  </si>
  <si>
    <t>11f04fb5-6841-4a7e-9ef6-1b1b2da75e89</t>
  </si>
  <si>
    <t>11eee8c6-d802-87c6-a1fa-57e8af7c7909</t>
  </si>
  <si>
    <t>{"univapay-name": "冨かおり", "univapay-link-id": "11eed27c-5820-9328-b5cf-57b28dea2932", "univapay-phone-number": "09085989888"}</t>
  </si>
  <si>
    <t>{"id_values": ["3100500245378", "00022", "0180919"], "stratus_transaction_id": {"terminal_id": "3100500245378", "request_number": "00022", "authorization_code": "0180919"}}</t>
  </si>
  <si>
    <t>tida.cancan.its.my.life@gmail.com</t>
  </si>
  <si>
    <t>11eee8c6-d848-9ab8-b95f-7f4b02bb6eea</t>
  </si>
  <si>
    <t>KAORI TOMI</t>
  </si>
  <si>
    <t>11f04fb5-67f5-9552-881d-77467b3c1279</t>
  </si>
  <si>
    <t>11eee8c4-6258-e68e-8526-b3edbbea4aca</t>
  </si>
  <si>
    <t>{"univapay-name": "高橋颯一", "univapay-link-id": "11eed16e-a2b7-4292-a85d-57689c6c6254", "univapay-phone-number": "09057937078"}</t>
  </si>
  <si>
    <t>{"id_values": ["3100500245378", "00021", "0996807"], "stratus_transaction_id": {"terminal_id": "3100500245378", "request_number": "00021", "authorization_code": "0996807"}}</t>
  </si>
  <si>
    <t>souichi.t425@icloud.com</t>
  </si>
  <si>
    <t>11eee8c4-6282-290e-a8b3-7b7acc3948da</t>
  </si>
  <si>
    <t>SOUICHI TAKAHASHI</t>
  </si>
  <si>
    <t>11f04fb5-5e18-daf8-9ec8-6ff334cec71f</t>
  </si>
  <si>
    <t>11efd995-dfc9-884a-af85-8f7d4b63bd40</t>
  </si>
  <si>
    <t>{"univapay-name": "荒木恵利", "univapay-link-id": "11eed16c-ed74-9fc0-a85d-6b2a405c8dce", "univapay-phone-number": "09011853543"}</t>
  </si>
  <si>
    <t>{"id_values": ["3100500245378", "00018", "0538780"], "stratus_transaction_id": {"terminal_id": "3100500245378", "request_number": "00018", "authorization_code": "0538780"}}</t>
  </si>
  <si>
    <t>11eed25b-ee21-7eee-8e6a-1be3154ce42c</t>
  </si>
  <si>
    <t>11f04fb5-45e3-b610-9796-f366c331484f</t>
  </si>
  <si>
    <t>11eed236-8b6d-8c5e-b9b9-13c09e481dbe</t>
  </si>
  <si>
    <t>{"univapay-name": "田縁久美子", "univapay-link-id": "11eed15a-7b87-acac-9646-d7a9c98c0e2f", "univapay-phone-number": "08026717195"}</t>
  </si>
  <si>
    <t>{"id_values": ["3100500245378", "00017", "0660000"], "stratus_transaction_id": {"terminal_id": "3100500245378", "request_number": "00017", "authorization_code": "0660000"}}</t>
  </si>
  <si>
    <t>kumifairbrasst@gmail.com</t>
  </si>
  <si>
    <t>11eed236-8bf6-c8e8-83b3-67a357acb251</t>
  </si>
  <si>
    <t>KUMIKO TABUCHI</t>
  </si>
  <si>
    <t>11f04fb4-8ca3-6588-b69e-f36d8607e4c5</t>
  </si>
  <si>
    <t>11f04fb4-7869-8dea-8232-0f51d90bf314</t>
  </si>
  <si>
    <t>{"v54Eb1141": "", "univapay-phone-number": "09020119879"}</t>
  </si>
  <si>
    <t>{"customer_name": "森川心晴", "customer_email": "tmmzk31@gmail.com", "product_detail_name": "【15分限定特典付き】SNSマーケ完全攻略ダイナマイト合宿"}</t>
  </si>
  <si>
    <t>{"id_values": ["11f04fb4-8ca3-6588-b69e-f36d8607e4c5"], "worldpay_order_id": {"transaction_id": "11f04fb4-8ca3-6588-b69e-f36d8607e4c5"}}</t>
  </si>
  <si>
    <t>tmmzk31@gmail.com</t>
  </si>
  <si>
    <t>MIZUKI TOMA</t>
  </si>
  <si>
    <t>11f04fb3-5ef3-c3c2-bd3f-efc0b0750bd8</t>
  </si>
  <si>
    <t>11f04fb3-58a2-cce8-8204-670e3b2c63e4</t>
  </si>
  <si>
    <t>{"v54Eb1141": "", "univapay-phone-number": "09014653104"}</t>
  </si>
  <si>
    <t>{"customer_name": "小林理江", "customer_email": "22riekon@gmail.com", "product_detail_name": "【15分限定特典付き】AIXコンサルタント3日間完全攻略合宿"}</t>
  </si>
  <si>
    <t>{"id_values": ["3100500245378", "00016", "7701555"], "stratus_transaction_id": {"terminal_id": "3100500245378", "request_number": "00016", "authorization_code": "7701555"}}</t>
  </si>
  <si>
    <t>22riekon@gmail.com</t>
  </si>
  <si>
    <t>RIE KOBAYASHI</t>
  </si>
  <si>
    <t>11f04fb0-b3f0-06ea-930d-b77923aaf6a2</t>
  </si>
  <si>
    <t>{"customer_name": "杉山明日香", "customer_email": "asuka0714@gmail.com", "product_detail_name": "【15分限定特典付き】SNSマーケ完全攻略ダイナマイト合宿"}</t>
  </si>
  <si>
    <t>{"id_values": ["11f04fb0-b3f0-06ea-930d-b77923aaf6a2"], "worldpay_order_id": {"transaction_id": "11f04fb0-b3f0-06ea-930d-b77923aaf6a2"}}</t>
  </si>
  <si>
    <t>11f04fb0-4c97-7a96-b6ed-db77be8fda98</t>
  </si>
  <si>
    <t>11f04fb0-4384-127a-a4ac-9347cae445bd</t>
  </si>
  <si>
    <t>{"v54Eb1141": "", "univapay-phone-number": "08056238998"}</t>
  </si>
  <si>
    <t>{"customer_name": "槌木夢乃", "customer_email": "gon.yume.ru@gmail.com", "product_detail_name": "【15分限定特典付き】SNSマーケ完全攻略ダイナマイト合宿"}</t>
  </si>
  <si>
    <t>{"id_values": ["11f04fb0-4c97-7a96-b6ed-db77be8fda98"], "worldpay_order_id": {"transaction_id": "11f04fb0-4c97-7a96-b6ed-db77be8fda98"}}</t>
  </si>
  <si>
    <t>gon.yume.ru@gmail.com</t>
  </si>
  <si>
    <t>YUMENO TSUCHIKI</t>
  </si>
  <si>
    <t>11f04fad-cb64-7868-a45c-1f270b675df1</t>
  </si>
  <si>
    <t>11f04fad-aa5b-f6d2-8677-ab5bfb476de3</t>
  </si>
  <si>
    <t>{"v54Eb1141": "", "univapay-phone-number": "07028329963"}</t>
  </si>
  <si>
    <t>{"customer_name": "小林匠", "customer_email": "chocolatejump1142@gmail.com", "product_detail_name": "【15分限定特典付き】SNSマーケ完全攻略ダイナマイト合宿"}</t>
  </si>
  <si>
    <t>{"id_values": ["3100500245378", "00014", "0530000"], "stratus_transaction_id": {"terminal_id": "3100500245378", "request_number": "00014", "authorization_code": "0530000"}}</t>
  </si>
  <si>
    <t>chocolatejump1142@gmail.com</t>
  </si>
  <si>
    <t>TAKUMI KOBAYASHI</t>
  </si>
  <si>
    <t>11f04f8e-c323-844c-b865-e79d78ecfb1b</t>
  </si>
  <si>
    <t>11f04f8e-a612-654e-b85f-4b9c6c131181</t>
  </si>
  <si>
    <t>{"v54Eb1141": "", "univapay-phone-number": "08018459574"}</t>
  </si>
  <si>
    <t>{"customer_name": "水戸真奈美", "customer_email": "mito.manami@icloud.com", "product_detail_name": "【15分限定特典付き】SNSマーケ完全攻略ダイナマイト合宿"}</t>
  </si>
  <si>
    <t>{"id_values": ["11f04f8e-c323-844c-b865-e79d78ecfb1b"], "worldpay_order_id": {"transaction_id": "11f04f8e-c323-844c-b865-e79d78ecfb1b"}}</t>
  </si>
  <si>
    <t>mito.manami@icloud.com</t>
  </si>
  <si>
    <t>MANAMI MITO</t>
  </si>
  <si>
    <t>11f04f8a-088e-baba-a6b1-e30c2781f20e</t>
  </si>
  <si>
    <t>11f04f89-f81d-36b6-b694-677747dca5f7</t>
  </si>
  <si>
    <t>{"v54Eb1141": "", "univapay-phone-number": "08035320332"}</t>
  </si>
  <si>
    <t>{"customer_name": "村田亮馬", "customer_email": "ryouma0332@gmail.com", "product_detail_name": "【15分限定特典付き】AIXコンサルタント3日間完全攻略合宿"}</t>
  </si>
  <si>
    <t>{"id_values": ["3100500245378", "00012", "7787012"], "stratus_transaction_id": {"terminal_id": "3100500245378", "request_number": "00012", "authorization_code": "7787012"}}</t>
  </si>
  <si>
    <t>ryouma0332@gmail.com</t>
  </si>
  <si>
    <t>MITSUKO MURATA</t>
  </si>
  <si>
    <t>11f04f87-7598-43e0-824b-ef2220c9386e</t>
  </si>
  <si>
    <t>11f04f87-6e14-b6ee-aea7-e3c813f8430e</t>
  </si>
  <si>
    <t>{"v54Eb1141": "", "univapay-phone-number": "09071562489"}</t>
  </si>
  <si>
    <t>{"customer_name": "荒久田健", "customer_email": "arjn0729@gmail.com", "product_detail_name": "【15分限定特典付き】AIXコンサルタント3日間完全攻略合宿"}</t>
  </si>
  <si>
    <t>{"id_values": ["11f04f87-7598-43e0-824b-ef2220c9386e"], "worldpay_order_id": {"transaction_id": "11f04f87-7598-43e0-824b-ef2220c9386e"}}</t>
  </si>
  <si>
    <t>arjn0729@gmail.com</t>
  </si>
  <si>
    <t>TAKESHI ARAKUTA</t>
  </si>
  <si>
    <t>11f04f85-e162-c138-8225-abe8d39022f7</t>
  </si>
  <si>
    <t>11f04f85-c0fc-2358-addc-c782996d5c0c</t>
  </si>
  <si>
    <t>{"v54Eb1141": "", "univapay-phone-number": "09025742661"}</t>
  </si>
  <si>
    <t>{"customer_name": "小澤 悟", "customer_email": "pachislot.pachinko318621@gmail.com", "product_detail_name": "【脱・無駄な努力】月商1.9億を支えるテンプレ大全"}</t>
  </si>
  <si>
    <t>{"id_values": ["3100500245378", "00010", "0188811"], "stratus_transaction_id": {"terminal_id": "3100500245378", "request_number": "00010", "authorization_code": "0188811"}}</t>
  </si>
  <si>
    <t>pachislot.pachinko318621@gmail.com</t>
  </si>
  <si>
    <t>SATORU OZAWA</t>
  </si>
  <si>
    <t>11f04f85-17dd-423e-a8b2-d71afe91a561</t>
  </si>
  <si>
    <t>11f04f85-0f41-6bb4-a8af-575a40ad0cca</t>
  </si>
  <si>
    <t>{"v54Eb1141": "", "univapay-phone-number": "08056508371"}</t>
  </si>
  <si>
    <t>{"customer_name": "吉田和也", "customer_email": "rebasashitabetai@gmail.com", "product_detail_name": "【15分限定特典付き】AIXコンサルタント3日間完全攻略合宿"}</t>
  </si>
  <si>
    <t>{"id_values": ["3100500245378", "00004", "0204972"], "stratus_transaction_id": {"terminal_id": "3100500245378", "request_number": "00004", "authorization_code": "0204972"}}</t>
  </si>
  <si>
    <t>rebasashitabetai@gmail.com</t>
  </si>
  <si>
    <t>KAZUYA YOSHIDA</t>
  </si>
  <si>
    <t>11f04f82-100d-9f7a-b678-2b10d1d63ee8</t>
  </si>
  <si>
    <t>11f04f82-0a4d-9de2-819b-7f3c2e7987ac</t>
  </si>
  <si>
    <t>{"v54Eb1141": "", "univapay-phone-number": "08068948326"}</t>
  </si>
  <si>
    <t>{"customer_name": "yuki", "customer_email": "y_sangara1122@icloud.com", "product_detail_name": "【15分限定特典付き】SNSマーケ完全攻略ダイナマイト合宿"}</t>
  </si>
  <si>
    <t>{"id_values": ["3100500245378", "00002", "0700002"], "stratus_transaction_id": {"terminal_id": "3100500245378", "request_number": "00002", "authorization_code": "0700002"}}</t>
  </si>
  <si>
    <t>y_sangara1122@icloud.com</t>
  </si>
  <si>
    <t>YUKI SHIMOTORI</t>
  </si>
  <si>
    <t>11f04f7e-cc20-b9e4-8afd-77b28fecb24e</t>
  </si>
  <si>
    <t>11f04f7e-a879-a65e-9adb-d3ee2785f7e3</t>
  </si>
  <si>
    <t>{"v54Eb1141": "", "univapay-phone-number": "08044122104"}</t>
  </si>
  <si>
    <t>{"customer_name": "川端美羽", "customer_email": "bata_miiiu.123@icloud.com", "product_detail_name": "【15分限定特典付き】デザイン限界突破3日間合宿"}</t>
  </si>
  <si>
    <t>{"id_values": ["11f04f7e-cc20-b9e4-8afd-77b28fecb24e"], "worldpay_order_id": {"transaction_id": "11f04f7e-cc20-b9e4-8afd-77b28fecb24e"}}</t>
  </si>
  <si>
    <t>bata_miiiu.123@icloud.com</t>
  </si>
  <si>
    <t>MIU KAWABATA</t>
  </si>
  <si>
    <t>electron</t>
  </si>
  <si>
    <t>THE CHIBA BANK, LTD</t>
  </si>
  <si>
    <t>11f04f7d-3899-4c96-a4fe-6fe53a6e6db9</t>
  </si>
  <si>
    <t>{"customer_name": "小嶋亮平", "customer_email": "rycm6927@gmail.com", "product_detail_name": "【15分限定特典付き】SNSマーケ完全攻略ダイナマイト合宿"}</t>
  </si>
  <si>
    <t>{"id_values": ["11f04f7d-3899-4c96-a4fe-6fe53a6e6db9"], "worldpay_order_id": {"transaction_id": "11f04f7d-3899-4c96-a4fe-6fe53a6e6db9"}}</t>
  </si>
  <si>
    <t>11f04f78-993b-3ea6-a637-13658d6647fb</t>
  </si>
  <si>
    <t>11f04f78-79fb-cf92-a4be-2f6d56004e9d</t>
  </si>
  <si>
    <t>{"v54Eb1141": "", "univapay-phone-number": "09076822264"}</t>
  </si>
  <si>
    <t>{"customer_name": "沖田 理華", "customer_email": "rika.maruco.okita@icloud.com", "product_detail_name": "【15分限定特典付き】AIXコンサルタント3日間完全攻略合宿"}</t>
  </si>
  <si>
    <t>{"id_values": ["11f04f78-993b-3ea6-a637-13658d6647fb"], "worldpay_order_id": {"transaction_id": "11f04f78-993b-3ea6-a637-13658d6647fb"}}</t>
  </si>
  <si>
    <t>rika.maruco.okita@icloud.com</t>
  </si>
  <si>
    <t>RIKA OKITA</t>
  </si>
  <si>
    <t>11f04f76-d84c-11bc-9098-f3d8c1691edc</t>
  </si>
  <si>
    <t>11f04f76-c252-8df0-908b-4fe2af310229</t>
  </si>
  <si>
    <t>{"v54Eb1141": "", "univapay-phone-number": "09026783865"}</t>
  </si>
  <si>
    <t>{"customer_name": "廣田幸代", "customer_email": "sachihiro.and8@gmail.com", "product_detail_name": "【15分限定特典付き】AIXコンサルタント3日間完全攻略合宿"}</t>
  </si>
  <si>
    <t>{"id_values": ["11f04f76-d84c-11bc-9098-f3d8c1691edc"], "worldpay_order_id": {"transaction_id": "11f04f76-d84c-11bc-9098-f3d8c1691edc"}}</t>
  </si>
  <si>
    <t>sachihiro.and8@gmail.com</t>
  </si>
  <si>
    <t>SACHIYO HIROTA</t>
  </si>
  <si>
    <t>11f04f75-0eeb-810a-a289-7b29e352fed9</t>
  </si>
  <si>
    <t>11f04f75-06b5-4f16-b566-2762688304f1</t>
  </si>
  <si>
    <t>{"v54Eb1141": "", "univapay-phone-number": "07041460107"}</t>
  </si>
  <si>
    <t>{"customer_name": "佐藤和也", "customer_email": "ikikgogo19@gmail.com", "product_detail_name": "【脱・無駄な努力】月商1.9億を支えるテンプレ大全"}</t>
  </si>
  <si>
    <t>{"id_values": ["11f04f75-0eeb-810a-a289-7b29e352fed9"], "worldpay_order_id": {"transaction_id": "11f04f75-0eeb-810a-a289-7b29e352fed9"}}</t>
  </si>
  <si>
    <t>ikikgogo19@gmail.com</t>
  </si>
  <si>
    <t>KAZUYA SATO</t>
  </si>
  <si>
    <t>11f04f74-f426-0372-887f-e3b246b6be01</t>
  </si>
  <si>
    <t>11f04f73-ba12-b3b6-bdf0-cb6aef330c6c</t>
  </si>
  <si>
    <t>{"v54Eb1141": "", "univapay-phone-number": "09026898481"}</t>
  </si>
  <si>
    <t>{"customer_name": "山下 弓子", "customer_email": "gongzishanxia357@gmail.com", "product_detail_name": "みかみの秘密の部屋 ~購入後1週間以内に限り【全額返金保証付き】~"}</t>
  </si>
  <si>
    <t>{"id_values": ["11f04f74-f426-0372-887f-e3b246b6be01"], "worldpay_order_id": {"transaction_id": "11f04f74-f426-0372-887f-e3b246b6be01"}}</t>
  </si>
  <si>
    <t>gongzishanxia357@gmail.com</t>
  </si>
  <si>
    <t>YUMIKO YAMASHITA</t>
  </si>
  <si>
    <t>RESONA CARD CO., LTD.</t>
  </si>
  <si>
    <t>11f04f74-0cbd-dc4e-b5a3-077404741b89</t>
  </si>
  <si>
    <t>{"customer_name": "山下 弓子", "customer_email": "gongzishanxia357@gmail.com", "product_detail_name": "【超特価割引】SNSマーケ完全攻略ダイナマイト合宿"}</t>
  </si>
  <si>
    <t>{"id_values": ["11f04f74-0cbd-dc4e-b5a3-077404741b89"], "worldpay_order_id": {"transaction_id": "11f04f74-0cbd-dc4e-b5a3-077404741b89"}}</t>
  </si>
  <si>
    <t>11f04f73-8829-a79c-bde5-97e8efcc6c4d</t>
  </si>
  <si>
    <t>11f04f72-69a8-d38e-856a-5f7a7470a454</t>
  </si>
  <si>
    <t>{"v54Eb1141": "", "univapay-phone-number": "09043330131"}</t>
  </si>
  <si>
    <t>{"customer_name": "沖 真由美", "customer_email": "ass3nhh@gmail.com", "product_detail_name": "AIみかみ秘密の部屋（全額返金保証付）"}</t>
  </si>
  <si>
    <t>{"id_values": ["11f04f73-8829-a79c-bde5-97e8efcc6c4d"], "worldpay_order_id": {"transaction_id": "11f04f73-8829-a79c-bde5-97e8efcc6c4d"}}</t>
  </si>
  <si>
    <t>ass3nhh@gmail.com</t>
  </si>
  <si>
    <t>MAYUMI OKI</t>
  </si>
  <si>
    <t>11f04f73-7a41-770e-8802-4395175ebc06</t>
  </si>
  <si>
    <t>11f04f73-62b4-edc8-bdc5-47bb7e9c689b</t>
  </si>
  <si>
    <t>{"v54Eb1141": "", "univapay-phone-number": "09078718654"}</t>
  </si>
  <si>
    <t>{"customer_name": "井上麻紀", "customer_email": "makiron0130@iCloud.com", "product_detail_name": "【15分限定特典付き】AIXコンサルタント3日間完全攻略合宿"}</t>
  </si>
  <si>
    <t>{"id_values": ["11f04f73-7a41-770e-8802-4395175ebc06"], "worldpay_order_id": {"transaction_id": "11f04f73-7a41-770e-8802-4395175ebc06"}}</t>
  </si>
  <si>
    <t>makiron0130@iCloud.com</t>
  </si>
  <si>
    <t>MAKI INOUE</t>
  </si>
  <si>
    <t>11f04f73-2b13-15de-b549-3bdd1df233cd</t>
  </si>
  <si>
    <t>11f04f73-23f6-e546-a1bf-d386499225de</t>
  </si>
  <si>
    <t>{"v54Eb1141": "", "univapay-phone-number": "09056258732"}</t>
  </si>
  <si>
    <t>{"customer_name": "水野 喜美子", "customer_email": "dontforget935610@gmail.com", "product_detail_name": "【15分限定特典付き】AIXコンサルタント3日間完全攻略合宿"}</t>
  </si>
  <si>
    <t>{"id_values": ["11f04f73-2b13-15de-b549-3bdd1df233cd"], "worldpay_order_id": {"transaction_id": "11f04f73-2b13-15de-b549-3bdd1df233cd"}}</t>
  </si>
  <si>
    <t>dontforget935610@gmail.com</t>
  </si>
  <si>
    <t>KIMIKO MIZUNO</t>
  </si>
  <si>
    <t>11f04f73-3f8c-d87e-a1c7-a75777bb6b86</t>
  </si>
  <si>
    <t>11f04f73-2868-1ca8-b546-47150b8544c1</t>
  </si>
  <si>
    <t>{"v54Eb1141": "", "univapay-phone-number": "08025999906"}</t>
  </si>
  <si>
    <t>{"customer_name": "大野達也", "customer_email": "0328tatsuya@gmail.com", "product_detail_name": "【15分限定特典付き】AIXコンサルタント3日間完全攻略合宿"}</t>
  </si>
  <si>
    <t>{"id_values": ["11f04f73-3f8c-d87e-a1c7-a75777bb6b86"], "worldpay_order_id": {"transaction_id": "11f04f73-3f8c-d87e-a1c7-a75777bb6b86"}}</t>
  </si>
  <si>
    <t>0328tatsuya@gmail.com</t>
  </si>
  <si>
    <t>TATSUYA ONO</t>
  </si>
  <si>
    <t>11f04f72-70b9-2bce-9243-67fb4fcfd2db</t>
  </si>
  <si>
    <t>{"customer_name": "沖 真由美", "customer_email": "ass3nhh@gmail.com", "product_detail_name": "【15分限定特典付き】AIXコンサルタント3日間完全攻略合宿"}</t>
  </si>
  <si>
    <t>{"id_values": ["11f04f72-70b9-2bce-9243-67fb4fcfd2db"], "worldpay_order_id": {"transaction_id": "11f04f72-70b9-2bce-9243-67fb4fcfd2db"}}</t>
  </si>
  <si>
    <t>11f04f6f-d897-c4ba-bd68-1761589cb8a9</t>
  </si>
  <si>
    <t>11f04f6f-b211-4c1c-8738-cbb7cebf9f62</t>
  </si>
  <si>
    <t>{"v54Eb1141": "", "univapay-phone-number": "07022503136"}</t>
  </si>
  <si>
    <t>{"customer_name": "宮久保莉奈", "customer_email": "jirou410@icloud.com", "product_detail_name": "【15分限定特典付き】AIXコンサルタント3日間完全攻略合宿"}</t>
  </si>
  <si>
    <t>{"id_values": ["11f04f6f-d897-c4ba-bd68-1761589cb8a9"], "worldpay_order_id": {"transaction_id": "11f04f6f-d897-c4ba-bd68-1761589cb8a9"}}</t>
  </si>
  <si>
    <t>jirou410@icloud.com</t>
  </si>
  <si>
    <t>RINAMIYAKUBO</t>
  </si>
  <si>
    <t>11f04f6f-e67c-ed94-9f25-53faa8d41c06</t>
  </si>
  <si>
    <t>11f04f6f-09e5-d60c-9a54-f389a65098e9</t>
  </si>
  <si>
    <t>{"v54Eb1141": "", "univapay-phone-number": "09045058039"}</t>
  </si>
  <si>
    <t>{"customer_name": "亀井正義", "customer_email": "kametaro39@gmail.com", "product_detail_name": "AIみかみ秘密の部屋（全額返金保証付）"}</t>
  </si>
  <si>
    <t>{"id_values": ["11f04f6f-e67c-ed94-9f25-53faa8d41c06"], "worldpay_order_id": {"transaction_id": "11f04f6f-e67c-ed94-9f25-53faa8d41c06"}}</t>
  </si>
  <si>
    <t>kametaro39@gmail.com</t>
  </si>
  <si>
    <t>MASAYOSHI KAMEI</t>
  </si>
  <si>
    <t>11f04f6e-f978-8fda-8427-cb168d17cc51</t>
  </si>
  <si>
    <t>11f04f6e-edc6-a6fe-9a3a-b30cc81ad5ab</t>
  </si>
  <si>
    <t>{"v54Eb1141": "", "univapay-phone-number": "08061071506"}</t>
  </si>
  <si>
    <t>{"customer_name": "奥村祐香", "customer_email": "infinite.jan02y@gmail.com", "product_detail_name": "【15分限定特典付き】AIXコンサルタント3日間完全攻略合宿"}</t>
  </si>
  <si>
    <t>{"id_values": ["11f04f6e-f978-8fda-8427-cb168d17cc51"], "worldpay_order_id": {"transaction_id": "11f04f6e-f978-8fda-8427-cb168d17cc51"}}</t>
  </si>
  <si>
    <t>infinite.jan02y@gmail.com</t>
  </si>
  <si>
    <t>YUKA OKUMURA</t>
  </si>
  <si>
    <t>11f04f6f-1120-4f10-a78a-4bf7f224300d</t>
  </si>
  <si>
    <t>{"customer_name": "亀井正義", "customer_email": "kametaro39@gmail.com", "product_detail_name": "【15分限定特典付き】AIXコンサルタント3日間完全攻略合宿"}</t>
  </si>
  <si>
    <t>{"id_values": ["11f04f6f-1120-4f10-a78a-4bf7f224300d"], "worldpay_order_id": {"transaction_id": "11f04f6f-1120-4f10-a78a-4bf7f224300d"}}</t>
  </si>
  <si>
    <t>11f04f6d-699b-fad8-b2ea-13652eb374be</t>
  </si>
  <si>
    <t>11f04f6c-2293-9bec-a392-83f3642740c4</t>
  </si>
  <si>
    <t>{"v54Eb1141": "", "univapay-phone-number": "09017841170"}</t>
  </si>
  <si>
    <t>{"customer_name": "yama masayo", "customer_email": "yama_yayamaya@icloud.com", "product_detail_name": "みかみの秘密の部屋 ~購入後1週間以内に限り【全額返金保証付き】~"}</t>
  </si>
  <si>
    <t>{"id_values": ["3100500245378", "00100", "0700100"], "stratus_transaction_id": {"terminal_id": "3100500245378", "request_number": "00100", "authorization_code": "0700100"}}</t>
  </si>
  <si>
    <t>yama_yayamaya@icloud.com</t>
  </si>
  <si>
    <t>MASAYO YAMA</t>
  </si>
  <si>
    <t>11f04f6c-1310-9512-a19e-d78daac7666c</t>
  </si>
  <si>
    <t>11f04f6c-0784-fb8e-8fef-ff016771fc0a</t>
  </si>
  <si>
    <t>{"v54Eb1141": "", "univapay-phone-number": "09015708677"}</t>
  </si>
  <si>
    <t>{"customer_name": "藤井 康弘", "customer_email": "kin.kin.kinta.kintarou@gmail.com", "product_detail_name": "【15分限定特典付き】AIXコンサルタント3日間完全攻略合宿"}</t>
  </si>
  <si>
    <t>{"id_values": ["11f04f6c-1310-9512-a19e-d78daac7666c"], "worldpay_order_id": {"transaction_id": "11f04f6c-1310-9512-a19e-d78daac7666c"}}</t>
  </si>
  <si>
    <t>kin.kin.kinta.kintarou@gmail.com</t>
  </si>
  <si>
    <t>YASUHIRO FUJII</t>
  </si>
  <si>
    <t>11f04f6c-394d-2cb8-a3b0-8fbdbba26949</t>
  </si>
  <si>
    <t>{"customer_name": "yama masayo", "customer_email": "yama_yayamaya@icloud.com", "product_detail_name": "【15分限定特典付き】SNSマーケ完全攻略ダイナマイト合宿"}</t>
  </si>
  <si>
    <t>11f04f6b-c269-86a0-b225-7b45479af6a8</t>
  </si>
  <si>
    <t>11f04f6b-ba77-d6ae-a386-e7f74f5c15f2</t>
  </si>
  <si>
    <t>{"v54Eb1141": "", "univapay-phone-number": "08019316730"}</t>
  </si>
  <si>
    <t>{"customer_name": "金川勇樹", "customer_email": "korina.takk115@icloud.com", "product_detail_name": "【15分限定特典付き】SNSマーケ完全攻略ダイナマイト合宿"}</t>
  </si>
  <si>
    <t>{"id_values": ["11f04f6b-c269-86a0-b225-7b45479af6a8"], "worldpay_order_id": {"transaction_id": "11f04f6b-c269-86a0-b225-7b45479af6a8"}}</t>
  </si>
  <si>
    <t>korina.takk115@icloud.com</t>
  </si>
  <si>
    <t>YUUKI KANAGAWA</t>
  </si>
  <si>
    <t>11f04f65-54d9-240c-b6b9-fb7428e4d519</t>
  </si>
  <si>
    <t>11f04f65-4c8c-fcd8-a9c8-278248e0d263</t>
  </si>
  <si>
    <t>{"v54Eb1141": "", "univapay-phone-number": "09097818770"}</t>
  </si>
  <si>
    <t>{"customer_name": "カーフット未祥", "customer_email": "sk8er.wei93@yahoo.com", "product_detail_name": "【15分限定特典付き】SNSマーケ完全攻略ダイナマイト合宿"}</t>
  </si>
  <si>
    <t>{"id_values": ["3100500245378", "00097", "0153398"], "stratus_transaction_id": {"terminal_id": "3100500245378", "request_number": "00097", "authorization_code": "0153398"}}</t>
  </si>
  <si>
    <t>sk8er.wei93@yahoo.com</t>
  </si>
  <si>
    <t>MISAKI KERFOOT</t>
  </si>
  <si>
    <t>11f04f61-354d-f9d6-88c8-f32d09535071</t>
  </si>
  <si>
    <t>11f04f60-fb80-1a72-a7c4-2ff8c46b43fb</t>
  </si>
  <si>
    <t>{"v54Eb1141": "", "univapay-phone-number": "08046233279"}</t>
  </si>
  <si>
    <t>{"customer_name": "武田 咲代", "customer_email": "sakiyo0312matuo@gmail.com", "product_detail_name": "【15分限定特典付き】AIXコンサルタント3日間完全攻略合宿"}</t>
  </si>
  <si>
    <t>{"id_values": ["11f04f61-354d-f9d6-88c8-f32d09535071"], "worldpay_order_id": {"transaction_id": "11f04f61-354d-f9d6-88c8-f32d09535071"}}</t>
  </si>
  <si>
    <t>sakiyo0312matuo@gmail.com</t>
  </si>
  <si>
    <t>SAKIYO TAKEDA</t>
  </si>
  <si>
    <t>11f04f11-adf4-0bbe-8f3b-6ff27d9e382c</t>
  </si>
  <si>
    <t>11f04f0d-c185-1794-937b-df8545bbbc2f</t>
  </si>
  <si>
    <t>{"v54Eb1141": "", "univapay-phone-number": 819092419450}</t>
  </si>
  <si>
    <t>{"customer_name": "松本則行", "customer_email": "todochan3999@ezweb.ne.jp", "product_detail_name": "みかみの秘密の部屋 ~購入後1週間以内に限り【全額返金保証付き】~"}</t>
  </si>
  <si>
    <t>{"id_values": ["11f04f11-adf4-0bbe-8f3b-6ff27d9e382c"], "worldpay_order_id": {"transaction_id": "11f04f11-adf4-0bbe-8f3b-6ff27d9e382c"}}</t>
  </si>
  <si>
    <t>todochan3999@ezweb.ne.jp</t>
  </si>
  <si>
    <t>NORIYUKIMATSUMOTO</t>
  </si>
  <si>
    <t>11f04f0d-f41c-8ce6-9d7e-175403d14d13</t>
  </si>
  <si>
    <t>{"id_values": ["11f04f0d-f41c-8ce6-9d7e-175403d14d13"], "worldpay_order_id": {"transaction_id": "11f04f0d-f41c-8ce6-9d7e-175403d14d13"}}</t>
  </si>
  <si>
    <t>11f04f58-d7f5-a016-b717-7758b316e6f8</t>
  </si>
  <si>
    <t>11f04f58-d14b-addc-aee5-f30110c22619</t>
  </si>
  <si>
    <t>{"v54Eb1141": "", "univapay-phone-number": "09073100685"}</t>
  </si>
  <si>
    <t>{"customer_name": "村上実佳", "customer_email": "miikun3333@gmail.com", "product_detail_name": "【15分限定特典付き】AIXコンサルタント3日間完全攻略合宿"}</t>
  </si>
  <si>
    <t>{"id_values": ["11f04f58-d7f5-a016-b717-7758b316e6f8"], "worldpay_order_id": {"transaction_id": "11f04f58-d7f5-a016-b717-7758b316e6f8"}}</t>
  </si>
  <si>
    <t>miikun3333@gmail.com</t>
  </si>
  <si>
    <t>MIKA SAWADA</t>
  </si>
  <si>
    <t>11f04f0d-d850-81d4-939e-7f1568b8ae8d</t>
  </si>
  <si>
    <t>{"customer_name": "松本則行", "customer_email": "todochan3999@ezweb.ne.jp", "product_detail_name": "【15分限定特典付き】SNSマーケ完全攻略ダイナマイト合宿"}</t>
  </si>
  <si>
    <t>{"id_values": ["11f04f0d-d850-81d4-939e-7f1568b8ae8d"], "worldpay_order_id": {"transaction_id": "11f04f0d-d850-81d4-939e-7f1568b8ae8d"}}</t>
  </si>
  <si>
    <t>11f04c9a-cbfa-a0ce-9cb1-db12f62bcbc3</t>
  </si>
  <si>
    <t>11f04c9a-c359-7c6a-a244-035f257daf12</t>
  </si>
  <si>
    <t>{"v54Eb1141": "", "univapay-phone-number": "08085179980"}</t>
  </si>
  <si>
    <t>{"customer_name": "磯崎太一", "customer_email": "isozaki411242@gmail.com", "product_detail_name": "【15分限定特典付き】AIXコンサルタント3日間完全攻略合宿"}</t>
  </si>
  <si>
    <t>{"id_values": ["11f04c9a-cbfa-a0ce-9cb1-db12f62bcbc3"], "worldpay_order_id": {"transaction_id": "11f04c9a-cbfa-a0ce-9cb1-db12f62bcbc3"}}</t>
  </si>
  <si>
    <t>isozaki411242@gmail.com</t>
  </si>
  <si>
    <t>TAICHI ISOZAKI</t>
  </si>
  <si>
    <t>11f04bef-badb-dcc8-a7c1-57c2d61affe0</t>
  </si>
  <si>
    <t>11f04bee-d202-ce1c-8685-2f36bad19da4</t>
  </si>
  <si>
    <t>{"v54Eb1141": "", "univapay-phone-number": "09014188353"}</t>
  </si>
  <si>
    <t>{"customer_name": "清水雅子", "customer_email": "sprojectsnowcherry@gmail.com", "product_detail_name": "みかみの秘密の部屋 ~購入後1週間以内に限り【全額返金保証付き】~"}</t>
  </si>
  <si>
    <t>{"id_values": ["11f04bef-badb-dcc8-a7c1-57c2d61affe0"], "worldpay_order_id": {"transaction_id": "11f04bef-badb-dcc8-a7c1-57c2d61affe0"}}</t>
  </si>
  <si>
    <t>sprojectsnowcherry@gmail.com</t>
  </si>
  <si>
    <t>MASAKO SHIMIZU</t>
  </si>
  <si>
    <t>11f04bee-d983-e996-bb22-0f6202c3620f</t>
  </si>
  <si>
    <t>{"customer_name": "清水雅子", "customer_email": "sprojectsnowcherry@gmail.com", "product_detail_name": "【15分限定特典付き】SNSマーケ完全攻略ダイナマイト合宿"}</t>
  </si>
  <si>
    <t>{"id_values": ["11f04bee-d983-e996-bb22-0f6202c3620f"], "worldpay_order_id": {"transaction_id": "11f04bee-d983-e996-bb22-0f6202c3620f"}}</t>
  </si>
  <si>
    <t>11f04f56-310c-b1ba-bdf1-3f84454dd0bf</t>
  </si>
  <si>
    <t>11f04f56-1250-c612-b422-6f88a3fd3570</t>
  </si>
  <si>
    <t>{"v54Eb1141": "", "univapay-phone-number": "09026055816"}</t>
  </si>
  <si>
    <t>{"customer_name": "水澤淳", "customer_email": "jmizusawa1@gmail.com", "product_detail_name": "【15分限定特典付き】AIXコンサルタント3日間完全攻略合宿"}</t>
  </si>
  <si>
    <t>{"id_values": ["11f04f56-310c-b1ba-bdf1-3f84454dd0bf"], "worldpay_order_id": {"transaction_id": "11f04f56-310c-b1ba-bdf1-3f84454dd0bf"}}</t>
  </si>
  <si>
    <t>jmizusawa1@gmail.com</t>
  </si>
  <si>
    <t>JUN MIZUSAWA</t>
  </si>
  <si>
    <t>11f04f33-004f-f2a8-97f9-bb9e4f64cedc</t>
  </si>
  <si>
    <t>11f04f32-ea20-7822-9b2a-a31878da8feb</t>
  </si>
  <si>
    <t>{"v54Eb1141": "", "univapay-phone-number": "08070400533"}</t>
  </si>
  <si>
    <t>{"customer_name": "伊藤 快吏", "customer_email": "dunk0704@gmail.com", "product_detail_name": "【15分限定特典付き】SNSマーケ完全攻略ダイナマイト合宿"}</t>
  </si>
  <si>
    <t>{"id_values": ["11f04f33-004f-f2a8-97f9-bb9e4f64cedc"], "worldpay_order_id": {"transaction_id": "11f04f33-004f-f2a8-97f9-bb9e4f64cedc"}}</t>
  </si>
  <si>
    <t>dunk0704@gmail.com</t>
  </si>
  <si>
    <t>KAIRI ITO</t>
  </si>
  <si>
    <t>11f04f52-374f-fa22-8c28-73018c75adad</t>
  </si>
  <si>
    <t>11f04f51-34c6-4334-9a44-9fd2d7161c3a</t>
  </si>
  <si>
    <t>{"v54Eb1141": "", "univapay-phone-number": "09020465490"}</t>
  </si>
  <si>
    <t>{"customer_name": "服部 直樹", "customer_email": "kinako234@gmail.com", "product_detail_name": "AIみかみ秘密の部屋（全額返金保証付）"}</t>
  </si>
  <si>
    <t>{"id_values": ["3100500245378", "00093", "0189730"], "stratus_transaction_id": {"terminal_id": "3100500245378", "request_number": "00093", "authorization_code": "0189730"}}</t>
  </si>
  <si>
    <t>kinako234@gmail.com</t>
  </si>
  <si>
    <t>NAOKI HATTORI</t>
  </si>
  <si>
    <t>11f04f51-578d-2ba8-8be9-73ba5cada9c1</t>
  </si>
  <si>
    <t>11f04f51-4e07-c282-a648-d78cadc20192</t>
  </si>
  <si>
    <t>{"v54Eb1141": "", "univapay-phone-number": "09060206466"}</t>
  </si>
  <si>
    <t>{"customer_name": "湯浅章", "customer_email": "akira.chapter@gmail.com", "product_detail_name": "【脱・無駄な努力】月商1.9億を支えるテンプレ大全"}</t>
  </si>
  <si>
    <t>{"id_values": ["3100500245378", "00092", "0188728"], "stratus_transaction_id": {"terminal_id": "3100500245378", "request_number": "00092", "authorization_code": "0188728"}}</t>
  </si>
  <si>
    <t>akira.chapter@gmail.com</t>
  </si>
  <si>
    <t>AKIRA YUASA</t>
  </si>
  <si>
    <t>11f04f51-3daa-d1c2-a9c4-8b5db6e1cc59</t>
  </si>
  <si>
    <t>{"customer_name": "服部 直樹", "customer_email": "kinako234@gmail.com", "product_detail_name": "【15分限定特典付き】AIXコンサルタント3日間完全攻略合宿"}</t>
  </si>
  <si>
    <t>{"id_values": ["3100500245378", "00090", "0180450"], "stratus_transaction_id": {"terminal_id": "3100500245378", "request_number": "00090", "authorization_code": "0180450"}}</t>
  </si>
  <si>
    <t>11f04f4d-abf2-ede4-a548-cb33c8ba408d</t>
  </si>
  <si>
    <t>11f04f4d-a55c-8a4e-82f0-5b264e6f54ed</t>
  </si>
  <si>
    <t>{"v54Eb1141": "", "univapay-phone-number": "08018489475"}</t>
  </si>
  <si>
    <t>{"customer_name": "鈴木 健太郎", "customer_email": "sry.d.a.d.la600s@gmail.com", "product_detail_name": "【15分限定特典付き】AIXコンサルタント3日間完全攻略合宿"}</t>
  </si>
  <si>
    <t>{"id_values": ["3100500245378", "00087", "0534328"], "stratus_transaction_id": {"terminal_id": "3100500245378", "request_number": "00087", "authorization_code": "0534328"}}</t>
  </si>
  <si>
    <t>sry.d.a.d.la600s@gmail.com</t>
  </si>
  <si>
    <t>KENTARO SUZUKI</t>
  </si>
  <si>
    <t>11f04f4b-4972-91c6-a4c8-071526179a40</t>
  </si>
  <si>
    <t>11f04f4b-4026-a9a4-824a-5726a67fbe5c</t>
  </si>
  <si>
    <t>{"v54Eb1141": "", "univapay-phone-number": "08049650297"}</t>
  </si>
  <si>
    <t>{"customer_name": "山﨑奈保", "customer_email": "slowlife.happylife.naho@gmail.com", "product_detail_name": "【15分限定特典付き】AIXコンサルタント3日間完全攻略合宿"}</t>
  </si>
  <si>
    <t>{"id_values": ["3100500245378", "00077", "0144810"], "stratus_transaction_id": {"terminal_id": "3100500245378", "request_number": "00077", "authorization_code": "0144810"}}</t>
  </si>
  <si>
    <t>slowlife.happylife.naho@gmail.com</t>
  </si>
  <si>
    <t>NAHO YAMAZAKI</t>
  </si>
  <si>
    <t>11f04f4a-bcaf-9004-a9c2-3b34bb67fdd8</t>
  </si>
  <si>
    <t>11f04f4a-b605-56da-b5fb-57adfc5e88bf</t>
  </si>
  <si>
    <t>{"v54Eb1141": "", "univapay-phone-number": "09017717437"}</t>
  </si>
  <si>
    <t>{"customer_name": "坂本啓", "customer_email": "abcdefghijkei.yuriko1211@gmail.com", "product_detail_name": "【15分限定特典付き】AIXコンサルタント3日間完全攻略合宿"}</t>
  </si>
  <si>
    <t>{"id_values": ["11f04f4a-bcaf-9004-a9c2-3b34bb67fdd8"], "worldpay_order_id": {"transaction_id": "11f04f4a-bcaf-9004-a9c2-3b34bb67fdd8"}}</t>
  </si>
  <si>
    <t>abcdefghijkei.yuriko1211@gmail.com</t>
  </si>
  <si>
    <t>KEI SAKAMOTO</t>
  </si>
  <si>
    <t>11f04f47-e12b-656e-a587-93f28d1287de</t>
  </si>
  <si>
    <t>11f04f44-8bd1-545a-b8cb-1b263802b8eb</t>
  </si>
  <si>
    <t>{"v54Eb1141": "", "univapay-phone-number": "09088157521"}</t>
  </si>
  <si>
    <t>{"customer_name": "朝隈雅美", "customer_email": "until.that.day1218@gmail.com", "product_detail_name": "AIみかみ秘密の部屋（全額返金保証付）"}</t>
  </si>
  <si>
    <t>{"id_values": ["11f04f47-e12b-656e-a587-93f28d1287de"], "worldpay_order_id": {"transaction_id": "11f04f47-e12b-656e-a587-93f28d1287de"}}</t>
  </si>
  <si>
    <t>until.that.day1218@gmail.com</t>
  </si>
  <si>
    <t>MASAMI ASAKUMA</t>
  </si>
  <si>
    <t>11f04f47-3908-17ba-86a2-4fac31f3e3f8</t>
  </si>
  <si>
    <t>11f04f47-297b-9e66-a9db-7f694bb45b0f</t>
  </si>
  <si>
    <t>{"v54Eb1141": "", "univapay-phone-number": "09090164492"}</t>
  </si>
  <si>
    <t>{"customer_name": "仲村みさと", "customer_email": "miii1987u@gmail.com", "product_detail_name": "【15分限定特典付き】デザイン限界突破3日間合宿"}</t>
  </si>
  <si>
    <t>{"id_values": ["11f04f47-3908-17ba-86a2-4fac31f3e3f8"], "worldpay_order_id": {"transaction_id": "11f04f47-3908-17ba-86a2-4fac31f3e3f8"}}</t>
  </si>
  <si>
    <t>miii1987u@gmail.com</t>
  </si>
  <si>
    <t>MISATO SASAKI</t>
  </si>
  <si>
    <t>11f04f46-438a-c864-85a1-6f1594821879</t>
  </si>
  <si>
    <t>11f04f46-3c5f-2f1c-96e2-93f751ad453e</t>
  </si>
  <si>
    <t>{"v54Eb1141": "", "univapay-phone-number": "09011020527"}</t>
  </si>
  <si>
    <t>{"customer_name": "豊子 臼井", "customer_email": "0jx4rc0d3851k3j@ezweb.ne.jp", "product_detail_name": "【15分限定特典付き】AIXコンサルタント3日間完全攻略合宿"}</t>
  </si>
  <si>
    <t>{"id_values": ["11f04f46-438a-c864-85a1-6f1594821879"], "worldpay_order_id": {"transaction_id": "11f04f46-438a-c864-85a1-6f1594821879"}}</t>
  </si>
  <si>
    <t>0jx4rc0d3851k3j@ezweb.ne.jp</t>
  </si>
  <si>
    <t>TOYOKO USUI</t>
  </si>
  <si>
    <t>11f04f44-a54b-b5ec-8243-774a93b67625</t>
  </si>
  <si>
    <t>{"customer_name": "朝隈雅美", "customer_email": "until.that.day1218@gmail.com", "product_detail_name": "【15分限定特典付き】AIXコンサルタント3日間完全攻略合宿"}</t>
  </si>
  <si>
    <t>{"id_values": ["11f04f44-a54b-b5ec-8243-774a93b67625"], "worldpay_order_id": {"transaction_id": "11f04f44-a54b-b5ec-8243-774a93b67625"}}</t>
  </si>
  <si>
    <t>11f04f40-3b3d-0de4-9243-5b56e4ed3ffc</t>
  </si>
  <si>
    <t>11f04f40-2742-2aae-86e5-5f7876c0ffac</t>
  </si>
  <si>
    <t>{"v54Eb1141": "", "univapay-phone-number": "08064510856"}</t>
  </si>
  <si>
    <t>{"customer_name": "吉住和洋", "customer_email": "kaaazuuumin@gmail.com", "product_detail_name": "【15分限定特典付き】SNSマーケ完全攻略ダイナマイト合宿"}</t>
  </si>
  <si>
    <t>{"id_values": ["11f04f40-3b3d-0de4-9243-5b56e4ed3ffc"], "worldpay_order_id": {"transaction_id": "11f04f40-3b3d-0de4-9243-5b56e4ed3ffc"}}</t>
  </si>
  <si>
    <t>kaaazuuumin@gmail.com</t>
  </si>
  <si>
    <t>KAZUHIRO YOSHIZUMI</t>
  </si>
  <si>
    <t>11f04f3e-394e-61d8-b4ea-17fd9227fef9</t>
  </si>
  <si>
    <t>11f04f3e-2e54-e52c-9f99-0f95f0b843d5</t>
  </si>
  <si>
    <t>{"v54Eb1141": "", "univapay-phone-number": "08025765967"}</t>
  </si>
  <si>
    <t>{"customer_name": "宮内瀬奈", "customer_email": "sena.miyauchi@gmail.com", "product_detail_name": "【15分限定特典付き】AIXコンサルタント3日間完全攻略合宿"}</t>
  </si>
  <si>
    <t>{"id_values": ["3100500245378", "00075", "0180761"], "stratus_transaction_id": {"terminal_id": "3100500245378", "request_number": "00075", "authorization_code": "0180761"}}</t>
  </si>
  <si>
    <t>sena.miyauchi@gmail.com</t>
  </si>
  <si>
    <t>SENA MIYAUCHI</t>
  </si>
  <si>
    <t>11f04f3d-46bc-de04-9d39-d3c00675e5c4</t>
  </si>
  <si>
    <t>11f04f3d-1f7e-8c3e-9cc3-1ba6398ee81a</t>
  </si>
  <si>
    <t>{"v54Eb1141": "", "univapay-phone-number": "08046889530"}</t>
  </si>
  <si>
    <t>{"customer_name": "JJ Huang", "customer_email": "smile4you1119@gmail.com", "product_detail_name": "【15分限定特典付き】AIXコンサルタント3日間完全攻略合宿"}</t>
  </si>
  <si>
    <t>{"id_values": ["11f04f3d-46bc-de04-9d39-d3c00675e5c4"], "worldpay_order_id": {"transaction_id": "11f04f3d-46bc-de04-9d39-d3c00675e5c4"}}</t>
  </si>
  <si>
    <t>11f04f3c-c610-a966-92b6-43f9d0048dd1</t>
  </si>
  <si>
    <t>11f04f3c-a935-cf7e-a0ad-531c006184c3</t>
  </si>
  <si>
    <t>{"v54Eb1141": "", "univapay-phone-number": "09049957823"}</t>
  </si>
  <si>
    <t>{"customer_name": "のはら さとみ", "customer_email": "ko.tetsumakiharu@gmail.com", "product_detail_name": "【15分限定特典付き】AIXコンサルタント3日間完全攻略合宿"}</t>
  </si>
  <si>
    <t>{"id_values": ["11f04f3c-c610-a966-92b6-43f9d0048dd1"], "worldpay_order_id": {"transaction_id": "11f04f3c-c610-a966-92b6-43f9d0048dd1"}}</t>
  </si>
  <si>
    <t>ko.tetsumakiharu@gmail.com</t>
  </si>
  <si>
    <t>SATOMI NOHARA</t>
  </si>
  <si>
    <t>11f04f3c-0936-4378-a008-f32ad72ee3f8</t>
  </si>
  <si>
    <t>11f04f3b-2ed4-224a-bb2a-dfd631b82826</t>
  </si>
  <si>
    <t>{"v54Eb1141": "", "univapay-phone-number": "09022522127"}</t>
  </si>
  <si>
    <t>{"customer_name": "山村幸子", "customer_email": "theremjinsfill@docomo.ne.jp", "product_detail_name": "みかみの秘密の部屋 ~購入後1週間以内に限り【全額返金保証付き】~"}</t>
  </si>
  <si>
    <t>{"id_values": ["3100500245378", "00071", "0192899"], "stratus_transaction_id": {"terminal_id": "3100500245378", "request_number": "00071", "authorization_code": "0192899"}}</t>
  </si>
  <si>
    <t>theremjinsfill@docomo.ne.jp</t>
  </si>
  <si>
    <t>SACHIKO YAMAMURA</t>
  </si>
  <si>
    <t>11f04f3b-30f1-848c-8fde-0f8d451c480d</t>
  </si>
  <si>
    <t>11f04f3b-2925-ad64-8f02-c37af922131e</t>
  </si>
  <si>
    <t>{"v54Eb1141": "", "univapay-phone-number": "09041820929"}</t>
  </si>
  <si>
    <t>{"customer_name": "三枝柚希", "customer_email": "ctryuzu31@gmail.com", "product_detail_name": "【15分限定特典付き】AIXコンサルタント3日間完全攻略合宿"}</t>
  </si>
  <si>
    <t>{"id_values": ["11f04f3b-30f1-848c-8fde-0f8d451c480d"], "worldpay_order_id": {"transaction_id": "11f04f3b-30f1-848c-8fde-0f8d451c480d"}}</t>
  </si>
  <si>
    <t>ctryuzu31@gmail.com</t>
  </si>
  <si>
    <t>YUZUKI SAIGUSA</t>
  </si>
  <si>
    <t>11f04f3b-3724-779c-8fea-af1400a86b8a</t>
  </si>
  <si>
    <t>{"customer_name": "山村幸子", "customer_email": "theremjinsfill@docomo.ne.jp", "product_detail_name": "【15分限定特典付き】SNSマーケ完全攻略ダイナマイト合宿"}</t>
  </si>
  <si>
    <t>{"id_values": ["3100500245378", "00070", "0190103"], "stratus_transaction_id": {"terminal_id": "3100500245378", "request_number": "00070", "authorization_code": "0190103"}}</t>
  </si>
  <si>
    <t>11f04f3a-3806-2bde-b10c-4b56d53fd1fa</t>
  </si>
  <si>
    <t>11f04f3a-3228-db62-b85f-2310a921a9c4</t>
  </si>
  <si>
    <t>{"v54Eb1141": "", "univapay-phone-number": "09052662713"}</t>
  </si>
  <si>
    <t>{"customer_name": "吉邨裕子", "customer_email": "st_oh8_hk@yahoo.co.jp", "product_detail_name": "【15分限定特典付き】デザイン限界突破3日間合宿"}</t>
  </si>
  <si>
    <t>{"id_values": ["11f04f3a-3806-2bde-b10c-4b56d53fd1fa"], "worldpay_order_id": {"transaction_id": "11f04f3a-3806-2bde-b10c-4b56d53fd1fa"}}</t>
  </si>
  <si>
    <t>st_oh8_hk@yahoo.co.jp</t>
  </si>
  <si>
    <t>HIROKO YOSHIMURA</t>
  </si>
  <si>
    <t>11f04f35-e8bf-37fe-b761-6f7437f3c8d8</t>
  </si>
  <si>
    <t>11f04f35-dc08-cba6-b227-23117c3d37ae</t>
  </si>
  <si>
    <t>{"v54Eb1141": "", "univapay-phone-number": "08064950693"}</t>
  </si>
  <si>
    <t>{"customer_name": "金城 鷹斗", "customer_email": "1222ktj@gmail.com", "product_detail_name": "【15分限定特典付き】SNSマーケ完全攻略ダイナマイト合宿"}</t>
  </si>
  <si>
    <t>{"id_values": ["11f04f35-e8bf-37fe-b761-6f7437f3c8d8"], "worldpay_order_id": {"transaction_id": "11f04f35-e8bf-37fe-b761-6f7437f3c8d8"}}</t>
  </si>
  <si>
    <t>1222ktj@gmail.com</t>
  </si>
  <si>
    <t>KINJOU TAKATO</t>
  </si>
  <si>
    <t>11f04f34-1eff-3168-8a78-3f5617284510</t>
  </si>
  <si>
    <t>11f04f34-17b6-4748-9e1c-bb00c2bf563e</t>
  </si>
  <si>
    <t>{"v54Eb1141": "", "univapay-phone-number": "08016494645"}</t>
  </si>
  <si>
    <t>{"customer_name": "岡本千恵", "customer_email": "c.r-w6p4@i.softbank.jp", "product_detail_name": "【15分限定特典付き】デザイン限界突破3日間合宿"}</t>
  </si>
  <si>
    <t>{"id_values": ["11f04f34-1eff-3168-8a78-3f5617284510"], "worldpay_order_id": {"transaction_id": "11f04f34-1eff-3168-8a78-3f5617284510"}}</t>
  </si>
  <si>
    <t>c.r-w6p4@i.softbank.jp</t>
  </si>
  <si>
    <t>CHIE OKAMOTO</t>
  </si>
  <si>
    <t>11f04f33-688c-6cf2-9dd0-07ab063b9d6d</t>
  </si>
  <si>
    <t>11f04f33-615d-c322-9dae-ef5353aab2e6</t>
  </si>
  <si>
    <t>{"v54Eb1141": "", "univapay-phone-number": "09032956117"}</t>
  </si>
  <si>
    <t>{"customer_name": "堀なつみ", "customer_email": "soranatsu@i.softbank.jp", "product_detail_name": "【15分限定特典付き】AIXコンサルタント3日間完全攻略合宿"}</t>
  </si>
  <si>
    <t>{"id_values": ["11f04f33-688c-6cf2-9dd0-07ab063b9d6d"], "worldpay_order_id": {"transaction_id": "11f04f33-688c-6cf2-9dd0-07ab063b9d6d"}}</t>
  </si>
  <si>
    <t>soranatsu@i.softbank.jp</t>
  </si>
  <si>
    <t>NATSUMI HORI</t>
  </si>
  <si>
    <t>11f04f32-f3f0-b16e-9b41-472a1f0bf243</t>
  </si>
  <si>
    <t>11f04f32-ed1b-1438-9b8c-23012043efaf</t>
  </si>
  <si>
    <t>{"v54Eb1141": "", "univapay-phone-number": "07075903678"}</t>
  </si>
  <si>
    <t>{"customer_name": "庄司直生", "customer_email": "naokishoji315@gmail.com", "product_detail_name": "【15分限定特典付き】AIXコンサルタント3日間完全攻略合宿"}</t>
  </si>
  <si>
    <t>{"id_values": ["11f04f32-f3f0-b16e-9b41-472a1f0bf243"], "worldpay_order_id": {"transaction_id": "11f04f32-f3f0-b16e-9b41-472a1f0bf243"}}</t>
  </si>
  <si>
    <t>naokishoji315@gmail.com</t>
  </si>
  <si>
    <t>NAOKI SHOJI</t>
  </si>
  <si>
    <t>11f04f32-a305-2474-9790-233c5b094374</t>
  </si>
  <si>
    <t>11f04f32-9a81-14f2-9a1a-c71429514314</t>
  </si>
  <si>
    <t>{"v54Eb1141": "", "univapay-phone-number": "08088691980"}</t>
  </si>
  <si>
    <t>{"customer_name": "李 可標", "customer_email": "leekahyou@gmail.com", "product_detail_name": "【15分限定特典付き】AIXコンサルタント3日間完全攻略合宿"}</t>
  </si>
  <si>
    <t>{"id_values": ["3100500245378", "00067", "0126611"], "stratus_transaction_id": {"terminal_id": "3100500245378", "request_number": "00067", "authorization_code": "0126611"}}</t>
  </si>
  <si>
    <t>leekahyou@gmail.com</t>
  </si>
  <si>
    <t>KEBIAO LI</t>
  </si>
  <si>
    <t>11f04f2d-660d-1db0-9956-db6e6e071f06</t>
  </si>
  <si>
    <t>11f04f2d-51b0-f81e-bf93-2b9b2595b82f</t>
  </si>
  <si>
    <t>{"v54Eb1141": "", "univapay-phone-number": "08091927220"}</t>
  </si>
  <si>
    <t>{"customer_name": "後藤 隼星", "customer_email": "gotoshunsei@gmail.com", "product_detail_name": "【15分限定特典付き】SNSマーケ完全攻略ダイナマイト合宿"}</t>
  </si>
  <si>
    <t>{"id_values": ["11f04f2d-660d-1db0-9956-db6e6e071f06"], "worldpay_order_id": {"transaction_id": "11f04f2d-660d-1db0-9956-db6e6e071f06"}}</t>
  </si>
  <si>
    <t>gotoshunsei@gmail.com</t>
  </si>
  <si>
    <t>SHUNSEI GOTO</t>
  </si>
  <si>
    <t>11f041de-39d2-1d2e-9a2a-0ff751dbae2a</t>
  </si>
  <si>
    <t>11f041de-2fb5-a748-9a1b-67fdfd8372e3</t>
  </si>
  <si>
    <t>{"v54Eb1141": "", "univapay-phone-number": "09019610275"}</t>
  </si>
  <si>
    <t>{"customer_name": "小林明倫", "customer_email": "kaminokesshou@gmail.com", "product_detail_name": "【15分限定特典付き】AIXコンサルタント3日間完全攻略合宿"}</t>
  </si>
  <si>
    <t>{"id_values": ["3100500245378", "00074", "0946145"], "stratus_transaction_id": {"terminal_id": "3100500245378", "request_number": "00074", "authorization_code": "0946145"}}</t>
  </si>
  <si>
    <t>永井対応</t>
  </si>
  <si>
    <t>kaminokesshou@gmail.com</t>
  </si>
  <si>
    <t>AKINORI KOBAYASHI</t>
  </si>
  <si>
    <t>11f04e6e-0124-1148-97c6-03c5919a9cfe</t>
  </si>
  <si>
    <t>11f04e6d-ec52-e2ee-9241-9fde6baa9ebb</t>
  </si>
  <si>
    <t>{"v54Eb1141": "", "univapay-phone-number": "09093049612"}</t>
  </si>
  <si>
    <t>{"customer_name": "藤原三代子", "customer_email": "miyokofujiwara@icloud.com", "product_detail_name": "【15分限定特典付き】AIXコンサルタント3日間完全攻略合宿"}</t>
  </si>
  <si>
    <t>{"id_values": ["11f04e6e-0124-1148-97c6-03c5919a9cfe"], "worldpay_order_id": {"transaction_id": "11f04e6e-0124-1148-97c6-03c5919a9cfe"}}</t>
  </si>
  <si>
    <t>miyokofujiwara@icloud.com</t>
  </si>
  <si>
    <t>MIYOKO FUJIWARA</t>
  </si>
  <si>
    <t>11f04f2b-e01e-f65c-900c-ef1b8135b417</t>
  </si>
  <si>
    <t>11f04f2b-a2db-0146-8b71-17b9eefe9345</t>
  </si>
  <si>
    <t>{"v54Eb1141": "", "univapay-phone-number": "09018289482"}</t>
  </si>
  <si>
    <t>{"customer_name": "小口和正", "customer_email": "lincoln20220308@gmail.com", "product_detail_name": "みかみの秘密の部屋 ~購入後1週間以内に限り【全額返金保証付き】~"}</t>
  </si>
  <si>
    <t>{"id_values": ["11f04f2b-e01e-f65c-900c-ef1b8135b417"], "worldpay_order_id": {"transaction_id": "11f04f2b-e01e-f65c-900c-ef1b8135b417"}}</t>
  </si>
  <si>
    <t>lincoln20220308@gmail.com</t>
  </si>
  <si>
    <t>GMO</t>
  </si>
  <si>
    <t>11f04f2b-ab17-c948-a060-33a0353357ad</t>
  </si>
  <si>
    <t>{"customer_name": "小口和正", "customer_email": "lincoln20220308@gmail.com", "product_detail_name": "【15分限定特典付き】SNSマーケ完全攻略ダイナマイト合宿"}</t>
  </si>
  <si>
    <t>{"id_values": ["11f04f2b-ab17-c948-a060-33a0353357ad"], "worldpay_order_id": {"transaction_id": "11f04f2b-ab17-c948-a060-33a0353357ad"}}</t>
  </si>
  <si>
    <t>11f04e70-9784-b492-8a16-77b8612e9432</t>
  </si>
  <si>
    <t>{"customer_name": "藤原三代子", "customer_email": "miyokofujiwara@icloud.com", "product_detail_name": "AIみかみ秘密の部屋（全額返金保証付）"}</t>
  </si>
  <si>
    <t>{"id_values": ["11f04e70-9784-b492-8a16-77b8612e9432"], "worldpay_order_id": {"transaction_id": "11f04e70-9784-b492-8a16-77b8612e9432"}}</t>
  </si>
  <si>
    <t>11f04a53-17c5-52f0-8850-ff354cd13247</t>
  </si>
  <si>
    <t>11f04a53-0fcd-ace6-9563-b3f2d37bbe60</t>
  </si>
  <si>
    <t>{"v54Eb1141": "", "univapay-phone-number": "09051684901"}</t>
  </si>
  <si>
    <t>{"customer_name": "大倉啓", "customer_email": "bonbon.akkey.gfu758@gmail.com", "product_detail_name": "【15分限定特典付き】AIXコンサルタント3日間完全攻略合宿"}</t>
  </si>
  <si>
    <t>{"id_values": ["3100500245378", "00063", "0165398"], "stratus_transaction_id": {"terminal_id": "3100500245378", "request_number": "00063", "authorization_code": "0165398"}}</t>
  </si>
  <si>
    <t>bonbon.akkey.gfu758@gmail.com</t>
  </si>
  <si>
    <t>AKIRA OHKURA</t>
  </si>
  <si>
    <t>11f04a54-6400-81fc-aaf8-676be9367cee</t>
  </si>
  <si>
    <t>{"customer_name": "大倉啓", "customer_email": "bonbon.akkey.gfu758@gmail.com", "product_detail_name": "AIみかみ秘密の部屋（全額返金保証付）"}</t>
  </si>
  <si>
    <t>{"id_values": ["3100500245378", "00064", "0141605"], "stratus_transaction_id": {"terminal_id": "3100500245378", "request_number": "00064", "authorization_code": "0141605"}}</t>
  </si>
  <si>
    <t>11f04f29-ab90-c606-b11b-5f8458217bdc</t>
  </si>
  <si>
    <t>11f04f29-6ebb-1c68-bedf-23b494cf00ca</t>
  </si>
  <si>
    <t>{"v54Eb1141": "", "univapay-phone-number": "07083408984"}</t>
  </si>
  <si>
    <t>{"customer_name": "奥田 真実", "customer_email": "rollingdays108@gmail.com", "product_detail_name": "【15分限定特典付き】AIXコンサルタント3日間完全攻略合宿"}</t>
  </si>
  <si>
    <t>{"id_values": ["11f04f29-ab90-c606-b11b-5f8458217bdc"], "worldpay_order_id": {"transaction_id": "11f04f29-ab90-c606-b11b-5f8458217bdc"}}</t>
  </si>
  <si>
    <t>rollingdays108@gmail.com</t>
  </si>
  <si>
    <t>MAMI OKUDA</t>
  </si>
  <si>
    <t>11f04f29-0528-39ac-87a6-af268b6e7d59</t>
  </si>
  <si>
    <t>11f04f28-fbd8-97a2-a785-e7d8d4c79de3</t>
  </si>
  <si>
    <t>{"v54Eb1141": "", "univapay-phone-number": "08044635313"}</t>
  </si>
  <si>
    <t>{"customer_name": "土井健司", "customer_email": "doikenji@icloud.com", "product_detail_name": "【15分限定特典付き】AIXコンサルタント3日間完全攻略合宿"}</t>
  </si>
  <si>
    <t>{"id_values": ["11f04f29-0528-39ac-87a6-af268b6e7d59"], "worldpay_order_id": {"transaction_id": "11f04f29-0528-39ac-87a6-af268b6e7d59"}}</t>
  </si>
  <si>
    <t>doikenji@icloud.com</t>
  </si>
  <si>
    <t>KENJI DOI</t>
  </si>
  <si>
    <t>11f04f28-2711-c6c4-b752-638edd9ea351</t>
  </si>
  <si>
    <t>11f04f27-1012-87b6-ba2a-3f2e4315a33e</t>
  </si>
  <si>
    <t>{"v54Eb1141": "", "univapay-phone-number": "09093836439"}</t>
  </si>
  <si>
    <t>{"customer_name": "田中芳生", "customer_email": "myong3979@gmail.com", "product_detail_name": "AIみかみ秘密の部屋（全額返金保証付）"}</t>
  </si>
  <si>
    <t>{"id_values": ["11f04f28-2711-c6c4-b752-638edd9ea351"], "worldpay_order_id": {"transaction_id": "11f04f28-2711-c6c4-b752-638edd9ea351"}}</t>
  </si>
  <si>
    <t>myong3979@gmail.com</t>
  </si>
  <si>
    <t>MEONGLAN KIM</t>
  </si>
  <si>
    <t>11f04f28-237a-7c0e-a842-8b1cdb8fca95</t>
  </si>
  <si>
    <t>11f04f28-1bbb-d1ac-ba4a-f73b4b961890</t>
  </si>
  <si>
    <t>{"v54Eb1141": "", "univapay-phone-number": "08040961240"}</t>
  </si>
  <si>
    <t>{"customer_name": "笹川英夫", "customer_email": "hidemaru.ai.channel@gmail.com", "product_detail_name": "【15分限定特典付き】AIXコンサルタント3日間完全攻略合宿"}</t>
  </si>
  <si>
    <t>{"id_values": ["3100500245378", "00060", "0163452"], "stratus_transaction_id": {"terminal_id": "3100500245378", "request_number": "00060", "authorization_code": "0163452"}}</t>
  </si>
  <si>
    <t>hidemaru.ai.channel@gmail.com</t>
  </si>
  <si>
    <t>SASAGAWA HIDEO</t>
  </si>
  <si>
    <t>11f04f27-b84f-1b92-a600-27c8a6443d35</t>
  </si>
  <si>
    <t>11f04f27-b173-d6be-a701-434eacf11c7c</t>
  </si>
  <si>
    <t>{"v54Eb1141": "", "univapay-phone-number": "09092104627"}</t>
  </si>
  <si>
    <t>{"customer_name": "大垣風美", "customer_email": "f.u.m.i-23@ezweb.ne.jp", "product_detail_name": "【15分限定特典付き】デザイン限界突破3日間合宿"}</t>
  </si>
  <si>
    <t>{"id_values": ["11f04f27-b84f-1b92-a600-27c8a6443d35"], "worldpay_order_id": {"transaction_id": "11f04f27-b84f-1b92-a600-27c8a6443d35"}}</t>
  </si>
  <si>
    <t>f.u.m.i-23@ezweb.ne.jp</t>
  </si>
  <si>
    <t>11f04f26-f599-2052-8eec-efb2351dd41b</t>
  </si>
  <si>
    <t>11f04f26-d9af-1234-b9f4-4fda6238c9a2</t>
  </si>
  <si>
    <t>{"v54Eb1141": "", "univapay-phone-number": "09062340949"}</t>
  </si>
  <si>
    <t>{"customer_name": "黒川修平", "customer_email": "kurokawa070796@gmail.com", "product_detail_name": "【15分限定特典付き】AIXコンサルタント3日間完全攻略合宿"}</t>
  </si>
  <si>
    <t>{"id_values": ["11f04f26-f599-2052-8eec-efb2351dd41b"], "worldpay_order_id": {"transaction_id": "11f04f26-f599-2052-8eec-efb2351dd41b"}}</t>
  </si>
  <si>
    <t>kurokawa070796@gmail.com</t>
  </si>
  <si>
    <t>SHUHEI KUROKAWA</t>
  </si>
  <si>
    <t>11f04f27-189d-e3a8-b8c5-c7361d586427</t>
  </si>
  <si>
    <t>{"customer_name": "田中芳生", "customer_email": "myong3979@gmail.com", "product_detail_name": "【15分限定特典付き】AIXコンサルタント3日間完全攻略合宿"}</t>
  </si>
  <si>
    <t>{"id_values": ["11f04f27-189d-e3a8-b8c5-c7361d586427"], "worldpay_order_id": {"transaction_id": "11f04f27-189d-e3a8-b8c5-c7361d586427"}}</t>
  </si>
  <si>
    <t>11f04f22-5935-ee92-b71f-f77ab70efcec</t>
  </si>
  <si>
    <t>11f04f22-44c9-c9ce-98c3-d3732da42823</t>
  </si>
  <si>
    <t>{"v54Eb1141": "", "univapay-phone-number": "08045715757"}</t>
  </si>
  <si>
    <t>{"customer_name": "中村 俊隆", "customer_email": "tawkm588117@icloud.com", "product_detail_name": "【15分限定特典付き】AIXコンサルタント3日間完全攻略合宿"}</t>
  </si>
  <si>
    <t>{"id_values": ["11f04f22-5935-ee92-b71f-f77ab70efcec"], "worldpay_order_id": {"transaction_id": "11f04f22-5935-ee92-b71f-f77ab70efcec"}}</t>
  </si>
  <si>
    <t>tawkm588117@icloud.com</t>
  </si>
  <si>
    <t>TOSHITAKA NAKAMURA</t>
  </si>
  <si>
    <t>11f04f1c-fa58-1062-b61a-4794258c3cc5</t>
  </si>
  <si>
    <t>11f04f1b-8f4b-bcc0-b122-4bd918c6affb</t>
  </si>
  <si>
    <t>{"v54Eb1141": "", "univapay-phone-number": "09080467522"}</t>
  </si>
  <si>
    <t>{"customer_name": "菅原 裕介", "customer_email": "y.matsuo.lawyer@gmail.com", "product_detail_name": "AIみかみ秘密の部屋（全額返金保証付）"}</t>
  </si>
  <si>
    <t>{"id_values": ["11f04f1c-fa58-1062-b61a-4794258c3cc5"], "worldpay_order_id": {"transaction_id": "11f04f1c-fa58-1062-b61a-4794258c3cc5"}}</t>
  </si>
  <si>
    <t>y.matsuo.lawyer@gmail.com</t>
  </si>
  <si>
    <t>YUSUKE SUGAWARA</t>
  </si>
  <si>
    <t>11f04f1b-97f5-cbb8-bde2-bfb36186cf31</t>
  </si>
  <si>
    <t>{"customer_name": "菅原 裕介", "customer_email": "y.matsuo.lawyer@gmail.com", "product_detail_name": "【15分限定特典付き】AIXコンサルタント3日間完全攻略合宿"}</t>
  </si>
  <si>
    <t>{"id_values": ["11f04f1b-97f5-cbb8-bde2-bfb36186cf31"], "worldpay_order_id": {"transaction_id": "11f04f1b-97f5-cbb8-bde2-bfb36186cf31"}}</t>
  </si>
  <si>
    <t>11f04f1a-4a4f-bc44-b01c-87941db09ef9</t>
  </si>
  <si>
    <t>11f04f18-ea3c-64f2-9da0-6fc0cab764b4</t>
  </si>
  <si>
    <t>{"v54Eb1141": "", "univapay-phone-number": "09089092371"}</t>
  </si>
  <si>
    <t>{"customer_name": "松本 亜子", "customer_email": "acochin510@gmail.com", "product_detail_name": "AIみかみ秘密の部屋（全額返金保証付）"}</t>
  </si>
  <si>
    <t>{"id_values": ["11f04f1a-4a4f-bc44-b01c-87941db09ef9"], "worldpay_order_id": {"transaction_id": "11f04f1a-4a4f-bc44-b01c-87941db09ef9"}}</t>
  </si>
  <si>
    <t>acochin510@gmail.com</t>
  </si>
  <si>
    <t>AKO MATSUMOTO</t>
  </si>
  <si>
    <t>NTT DOCOMO, INC.</t>
  </si>
  <si>
    <t>11f04f19-042d-0056-a147-3762df19d8e9</t>
  </si>
  <si>
    <t>{"customer_name": "松本 亜子", "customer_email": "acochin510@gmail.com", "product_detail_name": "【15分限定特典付き】AIXコンサルタント3日間完全攻略合宿"}</t>
  </si>
  <si>
    <t>{"id_values": ["11f04f19-042d-0056-a147-3762df19d8e9"], "worldpay_order_id": {"transaction_id": "11f04f19-042d-0056-a147-3762df19d8e9"}}</t>
  </si>
  <si>
    <t>11f04f16-510d-919a-99d8-47966c986115</t>
  </si>
  <si>
    <t>11f04f16-403e-039a-99c0-6b39907b3d25</t>
  </si>
  <si>
    <t>{"v54Eb1141": "", "univapay-phone-number": "09086524710"}</t>
  </si>
  <si>
    <t>{"customer_name": "大聖寺真理子", "customer_email": "himitunohitosaji@gmail.com", "product_detail_name": "【15分限定特典付き】AIXコンサルタント3日間完全攻略合宿"}</t>
  </si>
  <si>
    <t>{"id_values": ["11f04f16-510d-919a-99d8-47966c986115"], "worldpay_order_id": {"transaction_id": "11f04f16-510d-919a-99d8-47966c986115"}}</t>
  </si>
  <si>
    <t>11f04f15-8f66-9956-a6c9-3f9ae843a125</t>
  </si>
  <si>
    <t>11f04f15-7567-c2a0-9937-13805671f0a2</t>
  </si>
  <si>
    <t>{"v54Eb1141": "", "univapay-phone-number": "08034050736"}</t>
  </si>
  <si>
    <t>{"customer_name": "鈴木千晶", "customer_email": "chiaki19901130@gmail.com", "product_detail_name": "【15分限定特典付き】SNSマーケ完全攻略ダイナマイト合宿"}</t>
  </si>
  <si>
    <t>{"id_values": ["11f04f15-8f66-9956-a6c9-3f9ae843a125"], "worldpay_order_id": {"transaction_id": "11f04f15-8f66-9956-a6c9-3f9ae843a125"}}</t>
  </si>
  <si>
    <t>chiaki19901130@gmail.com</t>
  </si>
  <si>
    <t>CHIAKI SUZUKI</t>
  </si>
  <si>
    <t>11f04f11-e4f7-8f82-8855-af79d275b70e</t>
  </si>
  <si>
    <t>11f04f11-dfcc-afce-8fd8-3700f9b1b0a4</t>
  </si>
  <si>
    <t>{"v54Eb1141": "", "univapay-phone-number": "08040972841"}</t>
  </si>
  <si>
    <t>{"customer_name": "山田健一", "customer_email": "y.ken67150@icloud.com", "product_detail_name": "【15分限定特典付き】AIXコンサルタント3日間完全攻略合宿"}</t>
  </si>
  <si>
    <t>{"id_values": ["3100500245378", "00058", "0700058"], "stratus_transaction_id": {"terminal_id": "3100500245378", "request_number": "00058", "authorization_code": "0700058"}}</t>
  </si>
  <si>
    <t>y.ken67150@icloud.com</t>
  </si>
  <si>
    <t>KENICHIYAMADA</t>
  </si>
  <si>
    <t>11f04f0d-8242-b190-92d4-9bf7aa6b535b</t>
  </si>
  <si>
    <t>11f04f0d-78cd-22d0-9c72-5f2074c95df2</t>
  </si>
  <si>
    <t>{"v54Eb1141": "", "univapay-phone-number": "09010044654"}</t>
  </si>
  <si>
    <t>{"customer_name": "渡部洋三", "customer_email": "ss.besttime@nifty.com", "product_detail_name": "【15分限定特典付き】AIXコンサルタント3日間完全攻略合宿"}</t>
  </si>
  <si>
    <t>{"id_values": ["11f04f0d-8242-b190-92d4-9bf7aa6b535b"], "worldpay_order_id": {"transaction_id": "11f04f0d-8242-b190-92d4-9bf7aa6b535b"}}</t>
  </si>
  <si>
    <t>11f04f09-b79c-7a78-887e-6b20f7540414</t>
  </si>
  <si>
    <t>11f04f09-b29e-45a6-b82b-27c8a068f117</t>
  </si>
  <si>
    <t>{"v54Eb1141": "", "univapay-phone-number": "09042850310"}</t>
  </si>
  <si>
    <t>{"customer_name": "波部容子", "customer_email": "mastika2009@live.jp", "product_detail_name": "【15分限定特典付き】AIXコンサルタント3日間完全攻略合宿"}</t>
  </si>
  <si>
    <t>{"id_values": ["3100500245378", "00055", "0700055"], "stratus_transaction_id": {"terminal_id": "3100500245378", "request_number": "00055", "authorization_code": "0700055"}}</t>
  </si>
  <si>
    <t>mastika2009@live.jp</t>
  </si>
  <si>
    <t>YOUKO HABE</t>
  </si>
  <si>
    <t>11f04efa-740b-1d14-b57d-9f4fdd7a810d</t>
  </si>
  <si>
    <t>11f04ef6-a501-f4fa-88e4-976d5c713d9e</t>
  </si>
  <si>
    <t>{"v54Eb1141": "", "univapay-phone-number": "09087791803"}</t>
  </si>
  <si>
    <t>{"customer_name": "遠藤和成", "customer_email": "joyjoylemon1005@gmail.com", "product_detail_name": "AIみかみ秘密の部屋（全額返金保証付）"}</t>
  </si>
  <si>
    <t>{"id_values": ["11f04efa-740b-1d14-b57d-9f4fdd7a810d"], "worldpay_order_id": {"transaction_id": "11f04efa-740b-1d14-b57d-9f4fdd7a810d"}}</t>
  </si>
  <si>
    <t>joyjoylemon1005@gmail.com</t>
  </si>
  <si>
    <t>KAZUNARI ENDOU</t>
  </si>
  <si>
    <t>11f04f08-8b24-ef26-a9bb-9bd6c9a20698</t>
  </si>
  <si>
    <t>11f04f07-a8f2-7bb4-a062-43ebfaed7360</t>
  </si>
  <si>
    <t>{"v54Eb1141": "", "univapay-phone-number": "08081181119"}</t>
  </si>
  <si>
    <t>{"customer_name": "小松 博子", "customer_email": "piroko0630@gmail.com", "product_detail_name": "みかみの秘密の部屋 ~購入後1週間以内に限り【全額返金保証付き】~"}</t>
  </si>
  <si>
    <t>{"id_values": ["11f04f08-8b24-ef26-a9bb-9bd6c9a20698"], "worldpay_order_id": {"transaction_id": "11f04f08-8b24-ef26-a9bb-9bd6c9a20698"}}</t>
  </si>
  <si>
    <t>piroko0630@gmail.com</t>
  </si>
  <si>
    <t>HIROKO KOMATSU</t>
  </si>
  <si>
    <t>11f04f07-bbee-8cb2-b85b-2f5db8c6401e</t>
  </si>
  <si>
    <t>{"customer_name": "小松 博子", "customer_email": "piroko0630@gmail.com", "product_detail_name": "【15分限定特典付き】SNSマーケ完全攻略ダイナマイト合宿"}</t>
  </si>
  <si>
    <t>{"id_values": ["11f04f07-bbee-8cb2-b85b-2f5db8c6401e"], "worldpay_order_id": {"transaction_id": "11f04f07-bbee-8cb2-b85b-2f5db8c6401e"}}</t>
  </si>
  <si>
    <t>11f04f06-cb88-028a-b2ac-1f67025162b4</t>
  </si>
  <si>
    <t>11f04f06-c509-095e-b295-17158e0095de</t>
  </si>
  <si>
    <t>{"v54Eb1141": "", "univapay-phone-number": "07017406060"}</t>
  </si>
  <si>
    <t>{"customer_name": "シマモトモエ", "customer_email": "moeokada@gmail.com", "product_detail_name": "【15分限定特典付き】デザイン限界突破3日間合宿"}</t>
  </si>
  <si>
    <t>{"id_values": ["11f04f06-cb88-028a-b2ac-1f67025162b4"], "worldpay_order_id": {"transaction_id": "11f04f06-cb88-028a-b2ac-1f67025162b4"}}</t>
  </si>
  <si>
    <t>moeokada@gmail.com</t>
  </si>
  <si>
    <t>MOE SHIMAMOTO</t>
  </si>
  <si>
    <t>11f04f05-0899-ba9e-9e47-cf46817b6e21</t>
  </si>
  <si>
    <t>11f04f02-ff09-f25c-8df5-63959f209aa7</t>
  </si>
  <si>
    <t>{"v54Eb1141": "", "univapay-phone-number": "09033677474"}</t>
  </si>
  <si>
    <t>{"customer_name": "菅原 生", "customer_email": "nama.s009@gmail.com", "product_detail_name": "AIみかみ秘密の部屋（全額返金保証付）"}</t>
  </si>
  <si>
    <t>{"id_values": ["11f04f05-0899-ba9e-9e47-cf46817b6e21"], "worldpay_order_id": {"transaction_id": "11f04f05-0899-ba9e-9e47-cf46817b6e21"}}</t>
  </si>
  <si>
    <t>nama.s009@gmail.com</t>
  </si>
  <si>
    <t>IKURU SUGAWARA</t>
  </si>
  <si>
    <t>11f04f04-bfb4-a1f4-a936-f715fc3f5187</t>
  </si>
  <si>
    <t>11f04f04-b6f0-59aa-8543-7363fce3bb31</t>
  </si>
  <si>
    <t>{"v54Eb1141": "", "univapay-phone-number": "08044024120"}</t>
  </si>
  <si>
    <t>{"customer_name": "鈴木志緒里", "customer_email": "ss10001304@gmail.com", "product_detail_name": "【15分限定特典付き】デザイン限界突破3日間合宿"}</t>
  </si>
  <si>
    <t>{"id_values": ["3100500245378", "00053", "0198537"], "stratus_transaction_id": {"terminal_id": "3100500245378", "request_number": "00053", "authorization_code": "0198537"}}</t>
  </si>
  <si>
    <t>ss10001304@gmail.com</t>
  </si>
  <si>
    <t>SHIORI SUZUKI</t>
  </si>
  <si>
    <t>11f04f03-60c3-714e-8bf3-a7f6033572f4</t>
  </si>
  <si>
    <t>11f04f03-588f-3148-8e82-935519dbefa0</t>
  </si>
  <si>
    <t>{"v54Eb1141": "", "univapay-phone-number": "09013291615"}</t>
  </si>
  <si>
    <t>{"customer_name": "山口沙弥", "customer_email": "Saya1615@icloud.com", "product_detail_name": "【15分限定特典付き】AIXコンサルタント3日間完全攻略合宿"}</t>
  </si>
  <si>
    <t>{"id_values": ["11f04f03-60c3-714e-8bf3-a7f6033572f4"], "worldpay_order_id": {"transaction_id": "11f04f03-60c3-714e-8bf3-a7f6033572f4"}}</t>
  </si>
  <si>
    <t>Saya1615@icloud.com</t>
  </si>
  <si>
    <t>SAYA YAMAGUCHI</t>
  </si>
  <si>
    <t>11f04f03-59e5-e3c0-8bed-27a2a1e1ca52</t>
  </si>
  <si>
    <t>11f04eff-5da0-e90a-b947-2f7e00f64f8b</t>
  </si>
  <si>
    <t>{"v54Eb1141": "", "univapay-phone-number": "09046073873"}</t>
  </si>
  <si>
    <t>{"customer_name": "本田元栄", "customer_email": "motoeryu@gmail.com", "product_detail_name": "みかみの秘密の部屋 ~購入後1週間以内に限り【全額返金保証付き】~"}</t>
  </si>
  <si>
    <t>{"id_values": ["3100500245378", "00051", "0800000"], "stratus_transaction_id": {"terminal_id": "3100500245378", "request_number": "00051", "authorization_code": "0800000"}}</t>
  </si>
  <si>
    <t>motoeryu@gmail.com</t>
  </si>
  <si>
    <t>MOTOE HONDA</t>
  </si>
  <si>
    <t>11f04f03-06d3-9664-94d8-f35c21e7d559</t>
  </si>
  <si>
    <t>{"customer_name": "菅原 生", "customer_email": "nama.s009@gmail.com", "product_detail_name": "【15分限定特典付き】AIXコンサルタント3日間完全攻略合宿"}</t>
  </si>
  <si>
    <t>{"id_values": ["11f04f03-06d3-9664-94d8-f35c21e7d559"], "worldpay_order_id": {"transaction_id": "11f04f03-06d3-9664-94d8-f35c21e7d559"}}</t>
  </si>
  <si>
    <t>11f04f02-4549-9cdc-8ed6-1fdc60ffa64f</t>
  </si>
  <si>
    <t>11f04f02-2919-88ec-b3e9-73437f3bc65e</t>
  </si>
  <si>
    <t>{"v54Eb1141": "", "univapay-phone-number": "09093414181"}</t>
  </si>
  <si>
    <t>{"customer_name": "小松弥生", "customer_email": "yayo963i@docomo.ne.jp", "product_detail_name": "【15分限定特典付き】AIXコンサルタント3日間完全攻略合宿"}</t>
  </si>
  <si>
    <t>{"id_values": ["11f04f02-4549-9cdc-8ed6-1fdc60ffa64f"], "worldpay_order_id": {"transaction_id": "11f04f02-4549-9cdc-8ed6-1fdc60ffa64f"}}</t>
  </si>
  <si>
    <t>yayo963i@docomo.ne.jp</t>
  </si>
  <si>
    <t>YAYOI KOMATSU</t>
  </si>
  <si>
    <t>11f04f00-be3b-31a2-8256-cbea0c18149e</t>
  </si>
  <si>
    <t>11f04efe-4507-eb6a-881c-e7729c5adac6</t>
  </si>
  <si>
    <t>{"v54Eb1141": "", "univapay-phone-number": "09048521095"}</t>
  </si>
  <si>
    <t>{"customer_name": "土岐 将広", "customer_email": "z2rs860@gmail.com", "product_detail_name": "AIみかみ秘密の部屋（全額返金保証付）"}</t>
  </si>
  <si>
    <t>{"id_values": ["3100500245378", "00050", "0104495"], "stratus_transaction_id": {"terminal_id": "3100500245378", "request_number": "00050", "authorization_code": "0104495"}}</t>
  </si>
  <si>
    <t>z2rs860@gmail.com</t>
  </si>
  <si>
    <t>MASAHIRO TOKI</t>
  </si>
  <si>
    <t>11f04eff-8564-4d56-90b9-2f384e3fe69e</t>
  </si>
  <si>
    <t>{"customer_name": "本田元栄", "customer_email": "motoeryu@gmail.com", "product_detail_name": "【15分限定特典付き】SNSマーケ完全攻略ダイナマイト合宿"}</t>
  </si>
  <si>
    <t>{"id_values": ["3100500245378", "00049", "0790000"], "stratus_transaction_id": {"terminal_id": "3100500245378", "request_number": "00049", "authorization_code": "0790000"}}</t>
  </si>
  <si>
    <t>11f04eff-0835-c3d2-b13e-4be39b394b85</t>
  </si>
  <si>
    <t>11f04efe-2755-f512-87f6-c33afa49d6e2</t>
  </si>
  <si>
    <t>{"v54Eb1141": "", "univapay-phone-number": "08037946752"}</t>
  </si>
  <si>
    <t>{"customer_name": "濱野光", "customer_email": "hikaruhamano07@gmail.com", "product_detail_name": "みかみの秘密の部屋 ~購入後1週間以内に限り【全額返金保証付き】~"}</t>
  </si>
  <si>
    <t>{"id_values": ["11f04eff-0835-c3d2-b13e-4be39b394b85"], "worldpay_order_id": {"transaction_id": "11f04eff-0835-c3d2-b13e-4be39b394b85"}}</t>
  </si>
  <si>
    <t>hikaruhamano07@gmail.com</t>
  </si>
  <si>
    <t>HIKARU</t>
  </si>
  <si>
    <t>11f04efe-a914-addc-babf-174d652d4108</t>
  </si>
  <si>
    <t>11f04efe-a156-b91e-9996-478de7426244</t>
  </si>
  <si>
    <t>{"v54Eb1141": "", "univapay-phone-number": "09050078502"}</t>
  </si>
  <si>
    <t>{"customer_name": "下川 日向子", "customer_email": "hi7.1010.8@gmail.com", "product_detail_name": "【15分限定特典付き】デザイン限界突破3日間合宿"}</t>
  </si>
  <si>
    <t>{"id_values": ["11f04efe-a914-addc-babf-174d652d4108"], "worldpay_order_id": {"transaction_id": "11f04efe-a914-addc-babf-174d652d4108"}}</t>
  </si>
  <si>
    <t>hi7.1010.8@gmail.com</t>
  </si>
  <si>
    <t>HINAKO SHIMOKAWA</t>
  </si>
  <si>
    <t>11f04efe-3a4a-3e1c-990b-d3230af74c25</t>
  </si>
  <si>
    <t>{"customer_name": "濱野光", "customer_email": "hikaruhamano07@gmail.com", "product_detail_name": "【15分限定特典付き】SNSマーケ完全攻略ダイナマイト合宿"}</t>
  </si>
  <si>
    <t>{"id_values": ["11f04efe-3a4a-3e1c-990b-d3230af74c25"], "worldpay_order_id": {"transaction_id": "11f04efe-3a4a-3e1c-990b-d3230af74c25"}}</t>
  </si>
  <si>
    <t>11f04efe-4b9c-a0ba-991d-a33c60a1909e</t>
  </si>
  <si>
    <t>{"customer_name": "土岐 将広", "customer_email": "z2rs860@gmail.com", "product_detail_name": "【15分限定特典付き】AIXコンサルタント3日間完全攻略合宿"}</t>
  </si>
  <si>
    <t>{"id_values": ["3100500245378", "00047", "0102743"], "stratus_transaction_id": {"terminal_id": "3100500245378", "request_number": "00047", "authorization_code": "0102743"}}</t>
  </si>
  <si>
    <t>11f04efd-daeb-684c-b831-ef34e1ead01b</t>
  </si>
  <si>
    <t>11f04efd-c349-4f06-a90a-df9b27e15f4f</t>
  </si>
  <si>
    <t>{"v54Eb1141": "", "univapay-phone-number": "09016183313"}</t>
  </si>
  <si>
    <t>{"customer_name": "中島聡", "customer_email": "c@n.club.ne.jp", "product_detail_name": "【15分限定特典付き】AIXコンサルタント3日間完全攻略合宿"}</t>
  </si>
  <si>
    <t>{"id_values": ["11f04efd-daeb-684c-b831-ef34e1ead01b"], "worldpay_order_id": {"transaction_id": "11f04efd-daeb-684c-b831-ef34e1ead01b"}}</t>
  </si>
  <si>
    <t>c@n.club.ne.jp</t>
  </si>
  <si>
    <t>SATOSHI NAKAJIMA</t>
  </si>
  <si>
    <t>11f04efd-601e-9f76-a891-4faed602ee6b</t>
  </si>
  <si>
    <t>11f04efd-56b7-9140-b8d4-37186c81551f</t>
  </si>
  <si>
    <t>{"v54Eb1141": "", "univapay-phone-number": "09082304643"}</t>
  </si>
  <si>
    <t>{"customer_name": "柳沢信行", "customer_email": "nobuyuki309@gmail.com", "product_detail_name": "【15分限定特典付き】SNSマーケ完全攻略ダイナマイト合宿"}</t>
  </si>
  <si>
    <t>{"id_values": ["11f04efd-601e-9f76-a891-4faed602ee6b"], "worldpay_order_id": {"transaction_id": "11f04efd-601e-9f76-a891-4faed602ee6b"}}</t>
  </si>
  <si>
    <t>nobuyuki309@gmail.com</t>
  </si>
  <si>
    <t>NOBUYUKI YANAGISAWA</t>
  </si>
  <si>
    <t>11f04efd-0cec-1a68-b992-bfd6eab5e9c3</t>
  </si>
  <si>
    <t>11f04efc-ed86-95ae-bba7-0b469fce6a5c</t>
  </si>
  <si>
    <t>{"v54Eb1141": "", "univapay-phone-number": "09059909287"}</t>
  </si>
  <si>
    <t>{"customer_name": "神谷 一樹", "customer_email": "taichitoharuta@outlook.jp", "product_detail_name": "【超特価割引】AIXコンサルタント3日間完全攻略合宿"}</t>
  </si>
  <si>
    <t>{"id_values": ["11f04efd-0cec-1a68-b992-bfd6eab5e9c3"], "worldpay_order_id": {"transaction_id": "11f04efd-0cec-1a68-b992-bfd6eab5e9c3"}}</t>
  </si>
  <si>
    <t>taichitoharuta@outlook.jp</t>
  </si>
  <si>
    <t>KAZUKI KAMIYA</t>
  </si>
  <si>
    <t>11f04efc-b87a-220e-b904-bf7d4ac1445a</t>
  </si>
  <si>
    <t>11f04efc-9199-cd9c-a7da-ebbea129b637</t>
  </si>
  <si>
    <t>{"v54Eb1141": "", "univapay-phone-number": "09040231120"}</t>
  </si>
  <si>
    <t>{"customer_name": "山田育子", "customer_email": "ikuko.yamada0224@gmail.com", "product_detail_name": "【15分限定特典付き】AIXコンサルタント3日間完全攻略合宿"}</t>
  </si>
  <si>
    <t>{"id_values": ["11f04efc-b87a-220e-b904-bf7d4ac1445a"], "worldpay_order_id": {"transaction_id": "11f04efc-b87a-220e-b904-bf7d4ac1445a"}}</t>
  </si>
  <si>
    <t>ikuko.yamada0224@gmail.com</t>
  </si>
  <si>
    <t>IKUKO YAMADA</t>
  </si>
  <si>
    <t>11f04efb-f70a-a1ac-b80a-0bc64f1858bb</t>
  </si>
  <si>
    <t>{"customer_name": "三谷恵子", "customer_email": "mitani3k@gmail.com", "product_detail_name": "【15分限定特典付き】SNSマーケ完全攻略ダイナマイト合宿"}</t>
  </si>
  <si>
    <t>{"id_values": ["3100500245378", "00044", "0184985"], "stratus_transaction_id": {"terminal_id": "3100500245378", "request_number": "00044", "authorization_code": "0184985"}}</t>
  </si>
  <si>
    <t>11f04efb-e67a-911c-8828-6fea1e8dc94f</t>
  </si>
  <si>
    <t>11eed782-8bc1-270a-87ae-336298fba235</t>
  </si>
  <si>
    <t>{"univapay-name": "東拓弥", "univapay-link-id": "11eed165-a0be-e502-a0a8-cf009dd766c1", "univapay-phone-number": "08083329629"}</t>
  </si>
  <si>
    <t>{"id_values": ["3100500245378", "00031", "0700031"], "stratus_transaction_id": {"terminal_id": "3100500245378", "request_number": "00031", "authorization_code": "0700031"}}</t>
  </si>
  <si>
    <t>arrgzexcell@gmail.com</t>
  </si>
  <si>
    <t>11eed782-8be5-6ef8-bb9a-1bdd6001c108</t>
  </si>
  <si>
    <t>TAKUMI AZUMA</t>
  </si>
  <si>
    <t>11f04efb-87e9-8f72-b22d-7b52b7c0bf81</t>
  </si>
  <si>
    <t>11f04ef7-e9e8-6418-a252-7f825f167fb3</t>
  </si>
  <si>
    <t>{"v54Eb1141": "", "univapay-phone-number": "09071295150"}</t>
  </si>
  <si>
    <t>{"customer_name": "福田 彦士", "customer_email": "nightingale.life@gmail.com", "product_detail_name": "AIみかみ秘密の部屋（全額返金保証付）"}</t>
  </si>
  <si>
    <t>{"id_values": ["11f04efb-87e9-8f72-b22d-7b52b7c0bf81"], "worldpay_order_id": {"transaction_id": "11f04efb-87e9-8f72-b22d-7b52b7c0bf81"}}</t>
  </si>
  <si>
    <t>nightingale.life@gmail.com</t>
  </si>
  <si>
    <t>GENSHI FUKUDA</t>
  </si>
  <si>
    <t>11f04efb-bd24-498e-b815-9787f30bf499</t>
  </si>
  <si>
    <t>11f04efb-575b-37fc-aec8-e321f7154d5d</t>
  </si>
  <si>
    <t>{"v54Eb1141": "", "univapay-phone-number": "07084088196"}</t>
  </si>
  <si>
    <t>{"customer_name": "大森百合子", "customer_email": "ohyuriko.0413@gmail.com", "product_detail_name": "【15分限定特典付き】AIXコンサルタント3日間完全攻略合宿"}</t>
  </si>
  <si>
    <t>{"id_values": ["3100500245378", "00026", "0140000"], "stratus_transaction_id": {"terminal_id": "3100500245378", "request_number": "00026", "authorization_code": "0140000"}}</t>
  </si>
  <si>
    <t>ohyuriko.0413@gmail.com</t>
  </si>
  <si>
    <t>YURIKO OMORI</t>
  </si>
  <si>
    <t>11f04efa-3e38-dc12-ad8f-47aaa4d2ae28</t>
  </si>
  <si>
    <t>11f04efa-362d-a7c8-ad79-f746a500ff15</t>
  </si>
  <si>
    <t>{"v54Eb1141": "", "univapay-phone-number": "09091650562"}</t>
  </si>
  <si>
    <t>{"customer_name": "久保内晶子", "customer_email": "tigre@outlook.jp", "product_detail_name": "【15分限定特典付き】AIXコンサルタント3日間完全攻略合宿"}</t>
  </si>
  <si>
    <t>{"id_values": ["11f04efa-3e38-dc12-ad8f-47aaa4d2ae28"], "worldpay_order_id": {"transaction_id": "11f04efa-3e38-dc12-ad8f-47aaa4d2ae28"}}</t>
  </si>
  <si>
    <t>tigre@outlook.jp</t>
  </si>
  <si>
    <t>AKIKO KUBOUCHI</t>
  </si>
  <si>
    <t>11f04ef8-65a4-0698-a25c-27aba2a0aee5</t>
  </si>
  <si>
    <t>11f04ef8-2e56-c73e-bd9b-3b0f4068c0df</t>
  </si>
  <si>
    <t>{"v54Eb1141": "", "univapay-phone-number": "09037367226"}</t>
  </si>
  <si>
    <t>{"customer_name": "北村 文", "customer_email": "love.smap.fk@gmail.com", "product_detail_name": "【15分限定特典付き】SNSマーケ完全攻略ダイナマイト合宿"}</t>
  </si>
  <si>
    <t>{"id_values": ["11f04ef8-65a4-0698-a25c-27aba2a0aee5"], "worldpay_order_id": {"transaction_id": "11f04ef8-65a4-0698-a25c-27aba2a0aee5"}}</t>
  </si>
  <si>
    <t>love.smap.fk@gmail.com</t>
  </si>
  <si>
    <t>FUMI KITAMURA</t>
  </si>
  <si>
    <t>11f04ef7-f367-7b8c-bd8c-0bf0e2c0f020</t>
  </si>
  <si>
    <t>{"customer_name": "福田 彦士", "customer_email": "nightingale.life@gmail.com", "product_detail_name": "【15分限定特典付き】AIXコンサルタント3日間完全攻略合宿"}</t>
  </si>
  <si>
    <t>{"id_values": ["11f04ef7-f367-7b8c-bd8c-0bf0e2c0f020"], "worldpay_order_id": {"transaction_id": "11f04ef7-f367-7b8c-bd8c-0bf0e2c0f020"}}</t>
  </si>
  <si>
    <t>11f04ef6-d935-9024-aa8c-fbec3a49c71b</t>
  </si>
  <si>
    <t>{"customer_name": "遠藤和成", "customer_email": "joyjoylemon1005@gmail.com", "product_detail_name": "【15分限定特典付き】AIXコンサルタント3日間完全攻略合宿"}</t>
  </si>
  <si>
    <t>{"id_values": ["11f04ef6-d935-9024-aa8c-fbec3a49c71b"], "worldpay_order_id": {"transaction_id": "11f04ef6-d935-9024-aa8c-fbec3a49c71b"}}</t>
  </si>
  <si>
    <t>11f04ef4-e3f4-7f22-8121-23eee90faf1a</t>
  </si>
  <si>
    <t>11f04ef4-b7bd-418c-87da-0fdd2ee9795b</t>
  </si>
  <si>
    <t>{"v54Eb1141": "", "univapay-phone-number": "0473362855"}</t>
  </si>
  <si>
    <t>{"customer_name": "杉田玲子", "customer_email": "re194755@gmail.com", "product_detail_name": "【15分限定特典付き】AIXコンサルタント3日間完全攻略合宿"}</t>
  </si>
  <si>
    <t>{"id_values": ["11f04ef4-e3f4-7f22-8121-23eee90faf1a"], "worldpay_order_id": {"transaction_id": "11f04ef4-e3f4-7f22-8121-23eee90faf1a"}}</t>
  </si>
  <si>
    <t>re194755@gmail.com</t>
  </si>
  <si>
    <t>REIKO SUGITA</t>
  </si>
  <si>
    <t>11f04ef4-8fb1-b948-89e6-0f3caeab1b86</t>
  </si>
  <si>
    <t>11f04ef4-5f79-310c-878b-7f5efc246f12</t>
  </si>
  <si>
    <t>{"v54Eb1141": "", "univapay-phone-number": "09035316175"}</t>
  </si>
  <si>
    <t>{"customer_name": "大山真吾", "customer_email": "yuushinskm@icloud.com", "product_detail_name": "【15分限定特典付き】AIXコンサルタント3日間完全攻略合宿"}</t>
  </si>
  <si>
    <t>{"id_values": ["11f04ef4-8fb1-b948-89e6-0f3caeab1b86"], "worldpay_order_id": {"transaction_id": "11f04ef4-8fb1-b948-89e6-0f3caeab1b86"}}</t>
  </si>
  <si>
    <t>yuushinskm@icloud.com</t>
  </si>
  <si>
    <t>SHINGO OYAMA</t>
  </si>
  <si>
    <t>11f04ef0-7449-9300-b2f9-fb148d804275</t>
  </si>
  <si>
    <t>11f04ef0-6c9c-fbec-9e3c-7b84c9252e4c</t>
  </si>
  <si>
    <t>{"v54Eb1141": "", "univapay-phone-number": "09059764619"}</t>
  </si>
  <si>
    <t>{"customer_name": "堀貴充", "customer_email": "michi19760919@gmail.com", "product_detail_name": "【15分限定特典付き】AIXコンサルタント3日間完全攻略合宿"}</t>
  </si>
  <si>
    <t>{"id_values": ["11f04ef0-7449-9300-b2f9-fb148d804275"], "worldpay_order_id": {"transaction_id": "11f04ef0-7449-9300-b2f9-fb148d804275"}}</t>
  </si>
  <si>
    <t>michi19760919@gmail.com</t>
  </si>
  <si>
    <t>TAKAMITSU HORI</t>
  </si>
  <si>
    <t>11f04eee-fecf-7438-9cc9-b3b1c5690eea</t>
  </si>
  <si>
    <t>11f04eee-e812-0224-bc88-834ac74ac9a1</t>
  </si>
  <si>
    <t>{"v54Eb1141": "", "univapay-phone-number": "08083255873"}</t>
  </si>
  <si>
    <t>{"customer_name": "中村海斗", "customer_email": "0re22.20728498b@au.com", "product_detail_name": "【15分限定特典付き】SNSマーケ完全攻略ダイナマイト合宿"}</t>
  </si>
  <si>
    <t>{"id_values": ["11f04eee-fecf-7438-9cc9-b3b1c5690eea"], "worldpay_order_id": {"transaction_id": "11f04eee-fecf-7438-9cc9-b3b1c5690eea"}}</t>
  </si>
  <si>
    <t>0re22.20728498b@au.com</t>
  </si>
  <si>
    <t>KAITO NAKAMURA</t>
  </si>
  <si>
    <t>11f04eee-e4ab-6a8a-a246-1f2bb551ba21</t>
  </si>
  <si>
    <t>11f04eee-de47-dd9a-bc7b-1b2cf37384b3</t>
  </si>
  <si>
    <t>{"v54Eb1141": "", "univapay-phone-number": "0363236439"}</t>
  </si>
  <si>
    <t>{"customer_name": "古賀愛子", "customer_email": "chailatte0408@gmail.com", "product_detail_name": "【15分限定特典付き】AIXコンサルタント3日間完全攻略合宿"}</t>
  </si>
  <si>
    <t>{"id_values": ["11f04eee-e4ab-6a8a-a246-1f2bb551ba21"], "worldpay_order_id": {"transaction_id": "11f04eee-e4ab-6a8a-a246-1f2bb551ba21"}}</t>
  </si>
  <si>
    <t>chailatte0408@gmail.com</t>
  </si>
  <si>
    <t>AIKO KOGA</t>
  </si>
  <si>
    <t>AOZORA BANK, LTD.</t>
  </si>
  <si>
    <t>11f04eee-9f4c-0f6c-a5fc-f3760c9ecaaa</t>
  </si>
  <si>
    <t>11f013c6-d739-25d0-9640-d35269e30e48</t>
  </si>
  <si>
    <t>{"v851Ac7Ac": "", "univapay-phone-number": "07090772806"}</t>
  </si>
  <si>
    <t>{"customer_name": "奥野妙子", "customer_email": "nanohanasaitaabc@gmail.com", "product_detail_name": "【55%OFFプラン】iステップ"}</t>
  </si>
  <si>
    <t>{"id_values": ["11f04eee-9f4c-0f6c-a5fc-f3760c9ecaaa"], "worldpay_order_id": {"transaction_id": "11f04eee-9f4c-0f6c-a5fc-f3760c9ecaaa"}}</t>
  </si>
  <si>
    <t>nanohanasaitaabc@gmail.com</t>
  </si>
  <si>
    <t>11f013c6-f81d-f15e-82fa-0f596b20a656</t>
  </si>
  <si>
    <t>TAEKO OKUNO</t>
  </si>
  <si>
    <t>11f04eee-e144-ab0e-8e3c-4bc1e9cf08ac</t>
  </si>
  <si>
    <t>11f01f72-e9b6-72be-a691-0bb9689daa64</t>
  </si>
  <si>
    <t>{"univapay-name": "竹内光", "univapay-link-id": "11f01543-7ed6-1a28-80a4-871a585e5cd4", "univapay-phone-number": "+81 08029999829"}</t>
  </si>
  <si>
    <t>{"id_values": ["3100500245378", "00024", "0129002"], "stratus_transaction_id": {"terminal_id": "3100500245378", "request_number": "00024", "authorization_code": "0129002"}}</t>
  </si>
  <si>
    <t>fsc.official99@gmail.com</t>
  </si>
  <si>
    <t>11f01f72-ef91-4fd8-851a-7b0499ccda57</t>
  </si>
  <si>
    <t>HIKARU TAKEUCHI</t>
  </si>
  <si>
    <t>11f04eee-a202-42c6-989e-0b9a26f7d401</t>
  </si>
  <si>
    <t>11f0147b-d7bd-94ea-9392-37a089bb7932</t>
  </si>
  <si>
    <t>{"v851Ac7Ac": "", "univapay-phone-number": "08019224477"}</t>
  </si>
  <si>
    <t>{"customer_name": "後藤祐輔", "customer_email": "e1917107a12@gmail.com", "product_detail_name": "【55%OFFプラン】iステップ"}</t>
  </si>
  <si>
    <t>{"id_values": ["11f04eee-a202-42c6-989e-0b9a26f7d401"], "worldpay_order_id": {"transaction_id": "11f04eee-a202-42c6-989e-0b9a26f7d401"}}</t>
  </si>
  <si>
    <t>e1917107a12@gmail.com</t>
  </si>
  <si>
    <t>11f0147c-1f1a-6a7a-8cac-2feb6b0debd2</t>
  </si>
  <si>
    <t>YOUSE GOTO</t>
  </si>
  <si>
    <t>11f04eee-a07d-6728-9892-7369923e717b</t>
  </si>
  <si>
    <t>11f036b6-b837-025c-b430-2327579acc5e</t>
  </si>
  <si>
    <t>{"v851Ac7Ac": "", "univapay-phone-number": "09096817059"}</t>
  </si>
  <si>
    <t>{"customer_name": "齊藤寛子", "customer_email": "info@rootsspiral.com", "product_detail_name": "【55%OFFプラン】iステップ"}</t>
  </si>
  <si>
    <t>{"id_values": ["11f04eee-a07d-6728-9892-7369923e717b"], "worldpay_order_id": {"transaction_id": "11f04eee-a07d-6728-9892-7369923e717b"}}</t>
  </si>
  <si>
    <t>info@rootsspiral.com</t>
  </si>
  <si>
    <t>11f01416-6b76-4562-9fff-f7c2b10693fd</t>
  </si>
  <si>
    <t>HIROKO SATO</t>
  </si>
  <si>
    <t>11f04eee-9f99-31de-b8bf-7b722af2c7e1</t>
  </si>
  <si>
    <t>11f013d3-4ec0-a2e8-8c69-2f22ce01b808</t>
  </si>
  <si>
    <t>{"v851Ac7Ac": "", "univapay-phone-number": "08061211317"}</t>
  </si>
  <si>
    <t>{"customer_name": "大窪郁佳", "customer_email": "ri.zhong.ying@gmail.com", "product_detail_name": "【55%OFFプラン】iステップ"}</t>
  </si>
  <si>
    <t>{"id_values": ["11f04eee-9f99-31de-b8bf-7b722af2c7e1"], "worldpay_order_id": {"transaction_id": "11f04eee-9f99-31de-b8bf-7b722af2c7e1"}}</t>
  </si>
  <si>
    <t>ri.zhong.ying@gmail.com</t>
  </si>
  <si>
    <t>11f013d3-5773-0c96-a417-57f90f8a550d</t>
  </si>
  <si>
    <t>AYAKA OKUBO</t>
  </si>
  <si>
    <t>11f04eee-a163-387a-b51b-638a0515f586</t>
  </si>
  <si>
    <t>11f01470-2f23-ba7c-8a7f-774b23d545ab</t>
  </si>
  <si>
    <t>{"v851Ac7Ac": "", "univapay-phone-number": "08031291636"}</t>
  </si>
  <si>
    <t>{"customer_name": "小笠原朱美", "customer_email": "akemiogasawara1119@gmail.com", "product_detail_name": "【55%OFFプラン】iステップ"}</t>
  </si>
  <si>
    <t>{"id_values": ["3100500245378", "00023", "0147770"], "stratus_transaction_id": {"terminal_id": "3100500245378", "request_number": "00023", "authorization_code": "0147770"}}</t>
  </si>
  <si>
    <t>akemiogasawara1119@gmail.com</t>
  </si>
  <si>
    <t>11f01470-39a2-98b0-8a8a-3745bcf7526e</t>
  </si>
  <si>
    <t>AKEMI OGASAWARA</t>
  </si>
  <si>
    <t>11f04eed-2893-8798-8ea1-f3a99bf9bfe3</t>
  </si>
  <si>
    <t>11f04eed-161e-86c6-8e91-bb733c431324</t>
  </si>
  <si>
    <t>{"v54Eb1141": "", "univapay-phone-number": "09064034002"}</t>
  </si>
  <si>
    <t>{"customer_name": "ハツミチマサヒロ", "customer_email": "tsubutsubupinky@yahoo.co.jp", "product_detail_name": "【15分限定特典付き】AIXコンサルタント3日間完全攻略合宿"}</t>
  </si>
  <si>
    <t>{"id_values": ["11f04eed-2893-8798-8ea1-f3a99bf9bfe3"], "worldpay_order_id": {"transaction_id": "11f04eed-2893-8798-8ea1-f3a99bf9bfe3"}}</t>
  </si>
  <si>
    <t>tsubutsubupinky@yahoo.co.jp</t>
  </si>
  <si>
    <t>MASAHIRO HATSUMICHI</t>
  </si>
  <si>
    <t>11f04eec-c7dc-92a0-93a7-a3c073c6c711</t>
  </si>
  <si>
    <t>11ef3071-dfe7-eaec-9775-cfe786d9b7ae</t>
  </si>
  <si>
    <t>{"univapay-name": "小野曽貴子", "univapay-link-id": "11eed27c-5820-9328-b5cf-57b28dea2932", "univapay-phone-number": "08069334013"}</t>
  </si>
  <si>
    <t>{"id_values": ["11f04eec-c7dc-92a0-93a7-a3c073c6c711"], "worldpay_order_id": {"transaction_id": "11f04eec-c7dc-92a0-93a7-a3c073c6c711"}}</t>
  </si>
  <si>
    <t>ta19741029@gmail.com</t>
  </si>
  <si>
    <t>11ef3071-e01d-d40e-be1a-0fdf6a44c079</t>
  </si>
  <si>
    <t>TAKAKO ONOSO</t>
  </si>
  <si>
    <t>11f04eec-8d62-9e6c-bd8b-bba4661e78dd</t>
  </si>
  <si>
    <t>11eeec80-25ff-8b56-9e67-5f70190527f3</t>
  </si>
  <si>
    <t>{"univapay-name": "池田真", "univapay-link-id": "11eeebec-82e3-a2c4-8072-cfe70af8aab6", "univapay-phone-number": "09091421523"}</t>
  </si>
  <si>
    <t>{"id_values": ["11f04eec-8d62-9e6c-bd8b-bba4661e78dd"], "worldpay_order_id": {"transaction_id": "11f04eec-8d62-9e6c-bd8b-bba4661e78dd"}}</t>
  </si>
  <si>
    <t>ikedama0@gmail.com</t>
  </si>
  <si>
    <t>11eeec80-2722-9de8-aa9a-1bf8cab8e6b6</t>
  </si>
  <si>
    <t>MAKOTO IKEDA</t>
  </si>
  <si>
    <t>11f04eec-892b-b32e-8eaf-fbcf1b712af4</t>
  </si>
  <si>
    <t>11eee84a-c95a-6daa-9e35-b768c4fdc836</t>
  </si>
  <si>
    <t>{"univapay-name": "古田玲奈", "univapay-link-id": "11eed27a-801d-945e-b5cf-cb4568c5c84e", "univapay-phone-number": "09073985994"}</t>
  </si>
  <si>
    <t>{"id_values": ["11f04eec-892b-b32e-8eaf-fbcf1b712af4"], "worldpay_order_id": {"transaction_id": "11f04eec-892b-b32e-8eaf-fbcf1b712af4"}}</t>
  </si>
  <si>
    <t>curea.7zvoice@gmail.com</t>
  </si>
  <si>
    <t>11eee84a-c983-167e-b1fc-873bfdec8ed6</t>
  </si>
  <si>
    <t>RENA FURUTA</t>
  </si>
  <si>
    <t>11f04eec-867b-3794-884b-67719a5e860a</t>
  </si>
  <si>
    <t>11eee82d-7c03-a192-9328-8fb947d3644a</t>
  </si>
  <si>
    <t>{"univapay-name": "柏沙苗", "univapay-link-id": "11eed27c-5820-9328-b5cf-57b28dea2932", "univapay-phone-number": "09099465273"}</t>
  </si>
  <si>
    <t>{"id_values": ["11f04eec-867b-3794-884b-67719a5e860a"], "worldpay_order_id": {"transaction_id": "11f04eec-867b-3794-884b-67719a5e860a"}}</t>
  </si>
  <si>
    <t>11eee82d-7c3a-71c2-bf8e-a3866c8d5c4b</t>
  </si>
  <si>
    <t>11f04eec-666a-d32e-bca0-3f6ab0f09e9e</t>
  </si>
  <si>
    <t>11eecfab-6c02-df82-8a8b-03c74e5f5664</t>
  </si>
  <si>
    <t>{"univapay-name": "西道明里", "univapay-link-id": "11eecf95-2f81-2e8a-abf7-ffa0cf4c6f77", "univapay-phone-number": "08060859424"}</t>
  </si>
  <si>
    <t>{"id_values": ["11f04eec-666a-d32e-bca0-3f6ab0f09e9e"], "worldpay_order_id": {"transaction_id": "11f04eec-666a-d32e-bca0-3f6ab0f09e9e"}}</t>
  </si>
  <si>
    <t>11eecfab-6c31-eab6-8845-4fde17da3137</t>
  </si>
  <si>
    <t>11f04eec-8a5b-f4fc-bd7a-db350e68da91</t>
  </si>
  <si>
    <t>11eee852-689f-4d16-a912-aba1a8053544</t>
  </si>
  <si>
    <t>{"univapay-name": "代田紅葉", "univapay-link-id": "11eed16a-8442-a3f0-a85d-bf75e26216bd", "univapay-phone-number": "08061182333"}</t>
  </si>
  <si>
    <t>{"id_values": ["11f04eec-8a5b-f4fc-bd7a-db350e68da91"], "worldpay_order_id": {"transaction_id": "11f04eec-8a5b-f4fc-bd7a-db350e68da91"}}</t>
  </si>
  <si>
    <t>kureha110604@gmail.com</t>
  </si>
  <si>
    <t>11eee852-68d2-3c94-9f95-63290af98eab</t>
  </si>
  <si>
    <t>11f04eec-6150-5b70-bc87-7bf2ce8a7adf</t>
  </si>
  <si>
    <t>11eee7d9-a216-ea3c-84c4-6b00ea061717</t>
  </si>
  <si>
    <t>{"univapay-name": "阿部美香", "univapay-link-id": "11eed16a-06f9-da26-a85d-83b91e8a751b", "univapay-phone-number": "09019862913"}</t>
  </si>
  <si>
    <t>{"id_values": ["11f04eec-6150-5b70-bc87-7bf2ce8a7adf"], "worldpay_order_id": {"transaction_id": "11f04eec-6150-5b70-bc87-7bf2ce8a7adf"}}</t>
  </si>
  <si>
    <t>peru.xxx13@gmail.com</t>
  </si>
  <si>
    <t>11eee7d9-a252-89a2-84c7-7b85e825c72e</t>
  </si>
  <si>
    <t>HARUKA ABE</t>
  </si>
  <si>
    <t>11f04eec-7217-02b0-bcf3-0f0b3ab0263f</t>
  </si>
  <si>
    <t>11eed18d-9f39-d67e-b71e-73dd4998260e</t>
  </si>
  <si>
    <t>{"univapay-name": "明石泉", "univapay-link-id": "11eed16a-57a3-d9e0-a85d-bb8f1572a30a", "univapay-phone-number": "08049120617"}</t>
  </si>
  <si>
    <t>{"id_values": ["11f04eec-7217-02b0-bcf3-0f0b3ab0263f"], "worldpay_order_id": {"transaction_id": "11f04eec-7217-02b0-bcf3-0f0b3ab0263f"}}</t>
  </si>
  <si>
    <t>fountain.617@gmail.com</t>
  </si>
  <si>
    <t>11eed18d-9fcc-998c-a90d-cb0b13fd6a6c</t>
  </si>
  <si>
    <t>DAIJU AKASHI</t>
  </si>
  <si>
    <t>11f04eec-717e-7eaa-8e71-8fb5ca15282a</t>
  </si>
  <si>
    <t>11eed189-3669-d224-b6e1-335bbb762640</t>
  </si>
  <si>
    <t>{"univapay-name": "清水雄大", "univapay-link-id": "11eed16a-1c65-83ec-a85d-bb06826d7222", "univapay-phone-number": "07026526391"}</t>
  </si>
  <si>
    <t>{"id_values": ["11f04eec-717e-7eaa-8e71-8fb5ca15282a"], "worldpay_order_id": {"transaction_id": "11f04eec-717e-7eaa-8e71-8fb5ca15282a"}}</t>
  </si>
  <si>
    <t>yudaidesu0404@icloud.com</t>
  </si>
  <si>
    <t>11eed189-36c4-6766-8bba-83147a91e71f</t>
  </si>
  <si>
    <t>SHIMIZU YUDAI</t>
  </si>
  <si>
    <t>11f04eec-6107-7bb2-8e35-d7aedf5cd124</t>
  </si>
  <si>
    <t>11eee7d4-24c9-ebb0-92f3-c71e5323c07b</t>
  </si>
  <si>
    <t>{"univapay-name": "村田 大和", "univapay-link-id": "11eed16e-f0b0-5326-a85d-07df51b54111", "univapay-phone-number": "08069372554"}</t>
  </si>
  <si>
    <t>{"id_values": ["11f04eec-6107-7bb2-8e35-d7aedf5cd124"], "worldpay_order_id": {"transaction_id": "11f04eec-6107-7bb2-8e35-d7aedf5cd124"}}</t>
  </si>
  <si>
    <t>murata.j09073@gmail.com</t>
  </si>
  <si>
    <t>11eee7d4-24f4-4d06-92f6-9796a725da11</t>
  </si>
  <si>
    <t>YAMATO MURATA</t>
  </si>
  <si>
    <t>11f04eec-8ab2-950a-8855-c3c458a980db</t>
  </si>
  <si>
    <t>11eee859-7106-c48c-a7c1-ef6ace7f9762</t>
  </si>
  <si>
    <t>{"univapay-name": "藤田陸司", "univapay-link-id": "11eed16a-6ced-37d8-a85d-4745dc47ac1b", "univapay-phone-number": "09073714840"}</t>
  </si>
  <si>
    <t>{"id_values": ["3100500245378", "00020", "0374075"], "stratus_transaction_id": {"terminal_id": "3100500245378", "request_number": "00020", "authorization_code": "0374075"}}</t>
  </si>
  <si>
    <t>ko-da-ri0726@docomo.ne.jp</t>
  </si>
  <si>
    <t>11eee859-7175-d96c-9dbf-efeda0c6977e</t>
  </si>
  <si>
    <t>RIKUSHI FUJITA</t>
  </si>
  <si>
    <t>11f04eec-8976-99e8-b118-dbafe50e3dab</t>
  </si>
  <si>
    <t>11eee84b-ab3b-5d56-aac4-d74374cafa8e</t>
  </si>
  <si>
    <t>{"univapay-name": "片岡美幸", "univapay-link-id": "11eed167-f156-ec38-a0a8-8700f0fb4f6c", "univapay-phone-number": "08015638001"}</t>
  </si>
  <si>
    <t>{"id_values": ["3100500245378", "00018", "0545551"], "stratus_transaction_id": {"terminal_id": "3100500245378", "request_number": "00018", "authorization_code": "0545551"}}</t>
  </si>
  <si>
    <t>miyu07191028@gmail.com</t>
  </si>
  <si>
    <t>11eee84b-ab6f-6a4c-b7f2-df845ea6cb54</t>
  </si>
  <si>
    <t>MIYUKI KATAOKA</t>
  </si>
  <si>
    <t>11f04eec-6967-b5f6-91a7-9fe34e34e2cf</t>
  </si>
  <si>
    <t>11eed12f-e3c0-b668-9b48-c35d2e6e2248</t>
  </si>
  <si>
    <t>{"univapay-name": "清田直輝", "univapay-link-id": "11eecd4a-8c9b-409e-9cab-e71df2c61c67", "univapay-phone-number": "08059729020"}</t>
  </si>
  <si>
    <t>{"id_values": ["11f04eec-6967-b5f6-91a7-9fe34e34e2cf"], "worldpay_order_id": {"transaction_id": "11f04eec-6967-b5f6-91a7-9fe34e34e2cf"}}</t>
  </si>
  <si>
    <t>kiyo40629naoki@gmail.com</t>
  </si>
  <si>
    <t>11eed12f-e403-7052-84bc-bb5a4c1f251c</t>
  </si>
  <si>
    <t>NAOKI KIYOTA</t>
  </si>
  <si>
    <t>11f04eec-5984-aa36-8140-0b3d64d2dcda</t>
  </si>
  <si>
    <t>11ef1320-22d3-02ca-b375-ab5ee1c7e1a0</t>
  </si>
  <si>
    <t>{"univapay-name": "青木天馬", "univapay-link-id": "11ef10f3-218a-af5a-a890-5bdd8e058f21", "univapay-phone-number": "09021626907"}</t>
  </si>
  <si>
    <t>{"univapay-name": "青木天馬", "univapay-link-id": "11eed168-3712-3156-a0a8-d38c52f5cefa", "univapay-phone-number": "09021626907"}</t>
  </si>
  <si>
    <t>{"id_values": ["3100500245378", "00014", "0372987"], "stratus_transaction_id": {"terminal_id": "3100500245378", "request_number": "00014", "authorization_code": "0372987"}}</t>
  </si>
  <si>
    <t>tenmabasket@gmail.com</t>
  </si>
  <si>
    <t>11eeda15-caf4-0c2c-897f-836b4c4786b7</t>
  </si>
  <si>
    <t>TENMA AOKI</t>
  </si>
  <si>
    <t>11f04eec-0671-6190-82b8-4f7b9ca6a48b</t>
  </si>
  <si>
    <t>11ef007c-ee60-08cc-bca2-6fd6e9df90de</t>
  </si>
  <si>
    <t>{"univapay-name": "石山 洋", "univapay-link-id": "11eed900-c0f8-76ba-bf5c-af2c7e9b5bdd", "univapay-phone-number": "09075604725"}</t>
  </si>
  <si>
    <t>{"id_values": ["11f04eec-0671-6190-82b8-4f7b9ca6a48b"], "worldpay_order_id": {"transaction_id": "11f04eec-0671-6190-82b8-4f7b9ca6a48b"}}</t>
  </si>
  <si>
    <t>hiroshi@suunni.design</t>
  </si>
  <si>
    <t>11ef007c-ee87-f72e-a8b4-5fbc2ef0d9d5</t>
  </si>
  <si>
    <t>HIROSHI ISHIYAMA</t>
  </si>
  <si>
    <t>11f04eeb-f8ab-4116-ab15-8726319c35f4</t>
  </si>
  <si>
    <t>11f04eeb-f197-5766-a038-9b1576ae3727</t>
  </si>
  <si>
    <t>{"v54Eb1141": "", "univapay-phone-number": "0360057877"}</t>
  </si>
  <si>
    <t>{"customer_name": "滝", "customer_email": "myaf0718@gmail.com", "product_detail_name": "【15分限定特典付き】AIXコンサルタント3日間完全攻略合宿"}</t>
  </si>
  <si>
    <t>{"id_values": ["3100500245378", "00010", "0103822"], "stratus_transaction_id": {"terminal_id": "3100500245378", "request_number": "00010", "authorization_code": "0103822"}}</t>
  </si>
  <si>
    <t>myaf0718@gmail.com</t>
  </si>
  <si>
    <t>MASASHI TAKI</t>
  </si>
  <si>
    <t>11f04ee6-a4f2-80c0-af89-67eb273f7cec</t>
  </si>
  <si>
    <t>11f04ee6-9b5e-0232-a781-db83fe45192d</t>
  </si>
  <si>
    <t>{"v54Eb1141": "", "univapay-phone-number": "09048167897"}</t>
  </si>
  <si>
    <t>{"customer_name": "野上 展子", "customer_email": "tencco55@gmail.com", "product_detail_name": "【15分限定特典付き】AIXコンサルタント3日間完全攻略合宿"}</t>
  </si>
  <si>
    <t>{"id_values": ["3100500245378", "00008", "0790000"], "stratus_transaction_id": {"terminal_id": "3100500245378", "request_number": "00008", "authorization_code": "0790000"}}</t>
  </si>
  <si>
    <t>tencco55@gmail.com</t>
  </si>
  <si>
    <t>NOBUKO NOGAMI</t>
  </si>
  <si>
    <t>11f04ee5-1254-eeac-a6fd-97d065d7e4b5</t>
  </si>
  <si>
    <t>11f04ee4-408c-6ea4-a2cc-a36b45e6e67f</t>
  </si>
  <si>
    <t>{"v54Eb1141": "", "univapay-phone-number": "09031977055"}</t>
  </si>
  <si>
    <t>{"customer_name": "金城孝郎", "customer_email": "rockinjo7869@gmail.com", "product_detail_name": "AIみかみ秘密の部屋（全額返金保証付）"}</t>
  </si>
  <si>
    <t>{"id_values": ["11f04ee5-1254-eeac-a6fd-97d065d7e4b5"], "worldpay_order_id": {"transaction_id": "11f04ee5-1254-eeac-a6fd-97d065d7e4b5"}}</t>
  </si>
  <si>
    <t>rockinjo7869@gmail.com</t>
  </si>
  <si>
    <t>TAKAO KINJO</t>
  </si>
  <si>
    <t>11f04ee4-bb51-0e06-ac34-0f05e370c2f6</t>
  </si>
  <si>
    <t>11f04ee4-b40a-5e0e-9c8e-8ff00406da90</t>
  </si>
  <si>
    <t>{"v54Eb1141": "", "univapay-phone-number": "09034321408"}</t>
  </si>
  <si>
    <t>{"customer_name": "織田 聡", "customer_email": "oda.satoshi@siif.or.jp", "product_detail_name": "【15分限定特典付き】AIXコンサルタント3日間完全攻略合宿"}</t>
  </si>
  <si>
    <t>{"id_values": ["11f04ee4-bb51-0e06-ac34-0f05e370c2f6"], "worldpay_order_id": {"transaction_id": "11f04ee4-bb51-0e06-ac34-0f05e370c2f6"}}</t>
  </si>
  <si>
    <t>oda.satoshi@siif.or.jp</t>
  </si>
  <si>
    <t>SATOSHI ODA</t>
  </si>
  <si>
    <t>11f04ee4-4a8d-800a-9758-13d301c58c00</t>
  </si>
  <si>
    <t>{"customer_name": "金城孝郎", "customer_email": "rockinjo7869@gmail.com", "product_detail_name": "【15分限定特典付き】AIXコンサルタント3日間完全攻略合宿"}</t>
  </si>
  <si>
    <t>{"id_values": ["11f04ee4-4a8d-800a-9758-13d301c58c00"], "worldpay_order_id": {"transaction_id": "11f04ee4-4a8d-800a-9758-13d301c58c00"}}</t>
  </si>
  <si>
    <t>11f04ee2-b507-1c22-ac84-739e4d1dee86</t>
  </si>
  <si>
    <t>11f04ee1-57bf-c7ea-a8fd-afc6a5d26e85</t>
  </si>
  <si>
    <t>{"v54Eb1141": "", "univapay-phone-number": "09027860892"}</t>
  </si>
  <si>
    <t>{"customer_name": "小松原富美", "customer_email": "fumin.gd5@gmail.com", "product_detail_name": "みかみの秘密の部屋 ~購入後1週間以内に限り【全額返金保証付き】~"}</t>
  </si>
  <si>
    <t>{"id_values": ["3100500245378", "00006", "0148422"], "stratus_transaction_id": {"terminal_id": "3100500245378", "request_number": "00006", "authorization_code": "0148422"}}</t>
  </si>
  <si>
    <t>fumin.gd5@gmail.com</t>
  </si>
  <si>
    <t>FUMI KOMATSUBARA</t>
  </si>
  <si>
    <t>11f04ee1-607e-23ea-9bd4-630e9f136308</t>
  </si>
  <si>
    <t>{"customer_name": "小松原富美", "customer_email": "fumin.gd5@gmail.com", "product_detail_name": "【15分限定特典付き】SNSマーケ完全攻略ダイナマイト合宿"}</t>
  </si>
  <si>
    <t>{"id_values": ["3100500245378", "00005", "0153309"], "stratus_transaction_id": {"terminal_id": "3100500245378", "request_number": "00005", "authorization_code": "0153309"}}</t>
  </si>
  <si>
    <t>11f04edb-5b15-8b6a-bb86-bbf6a2081b5e</t>
  </si>
  <si>
    <t>{"customer_name": "髙橋貴子", "customer_email": "pchan_takabeer@jcom.zaq.ne.jp", "product_detail_name": "【15分限定特典付き】SNSマーケ完全攻略ダイナマイト合宿"}</t>
  </si>
  <si>
    <t>{"id_values": ["11f04edb-5b15-8b6a-bb86-bbf6a2081b5e"], "worldpay_order_id": {"transaction_id": "11f04edb-5b15-8b6a-bb86-bbf6a2081b5e"}}</t>
  </si>
  <si>
    <t>11f04ec2-5d23-26b0-9b0c-fb6626994f65</t>
  </si>
  <si>
    <t>11f04ec2-564e-1c96-bb98-0f1b895b9c16</t>
  </si>
  <si>
    <t>{"v54Eb1141": "", "univapay-phone-number": "08014127521"}</t>
  </si>
  <si>
    <t>{"customer_name": "岡本裕也", "customer_email": "ay.or.ih6039@gmail.com", "product_detail_name": "【15分限定特典付き】AIXコンサルタント3日間完全攻略合宿"}</t>
  </si>
  <si>
    <t>{"id_values": ["3100500245378", "00002", "0946553"], "stratus_transaction_id": {"terminal_id": "3100500245378", "request_number": "00002", "authorization_code": "0946553"}}</t>
  </si>
  <si>
    <t>ay.or.ih6039@gmail.com</t>
  </si>
  <si>
    <t>HIROYA OKAMOTO</t>
  </si>
  <si>
    <t>11f04ebf-2bc4-1cee-a0e3-d35eb14c696e</t>
  </si>
  <si>
    <t>11f04ebe-5196-398a-a5a4-c74c9578f97c</t>
  </si>
  <si>
    <t>{"v54Eb1141": "", "univapay-phone-number": "09077970705"}</t>
  </si>
  <si>
    <t>{"customer_name": "斉藤貴子", "customer_email": "rilakkey401@icloud.com", "product_detail_name": "みかみの秘密の部屋 ~購入後1週間以内に限り【全額返金保証付き】~"}</t>
  </si>
  <si>
    <t>{"id_values": ["11f04ebf-2bc4-1cee-a0e3-d35eb14c696e"], "worldpay_order_id": {"transaction_id": "11f04ebf-2bc4-1cee-a0e3-d35eb14c696e"}}</t>
  </si>
  <si>
    <t>rilakkey401@icloud.com</t>
  </si>
  <si>
    <t>TAKAKO SAITOU</t>
  </si>
  <si>
    <t>11f04ebe-59e9-be40-8984-ef3698a93f5c</t>
  </si>
  <si>
    <t>{"customer_name": "斉藤貴子", "customer_email": "rilakkey401@icloud.com", "product_detail_name": "【15分限定特典付き】SNSマーケ完全攻略ダイナマイト合宿"}</t>
  </si>
  <si>
    <t>{"id_values": ["11f04ebe-59e9-be40-8984-ef3698a93f5c"], "worldpay_order_id": {"transaction_id": "11f04ebe-59e9-be40-8984-ef3698a93f5c"}}</t>
  </si>
  <si>
    <t>11f04eb8-e0ec-b70e-8cb1-d70637f39705</t>
  </si>
  <si>
    <t>11f04eb8-b4dc-599e-8c98-2bbbaee79f5b</t>
  </si>
  <si>
    <t>{"v54Eb1141": "", "univapay-phone-number": "08068021907"}</t>
  </si>
  <si>
    <t>{"customer_name": "Haruhis Aoim", "customer_email": "aoimharuhis@gmail.com", "product_detail_name": "【15分限定特典付き】SNSマーケ完全攻略ダイナマイト合宿"}</t>
  </si>
  <si>
    <t>{"id_values": ["11f04eb8-e0ec-b70e-8cb1-d70637f39705"], "worldpay_order_id": {"transaction_id": "11f04eb8-e0ec-b70e-8cb1-d70637f39705"}}</t>
  </si>
  <si>
    <t>aoimharuhis@gmail.com</t>
  </si>
  <si>
    <t>MASARU FUJIEDA</t>
  </si>
  <si>
    <t>11f04eb5-d3eb-e6f4-9d3c-8b300dc37074</t>
  </si>
  <si>
    <t>11f04eb5-c94d-4c10-8946-3f761a009cb5</t>
  </si>
  <si>
    <t>{"customer_name": "山下 義記", "customer_email": "fc3s.re13bt@gmail.com", "product_detail_name": "【脱・無駄な努力】月商1.9億を支えるテンプレ大全"}</t>
  </si>
  <si>
    <t>{"id_values": ["11f04eb5-d3eb-e6f4-9d3c-8b300dc37074"], "worldpay_order_id": {"transaction_id": "11f04eb5-d3eb-e6f4-9d3c-8b300dc37074"}}</t>
  </si>
  <si>
    <t>11f04eb3-1d3b-4e88-9f65-abcd1d783bb6</t>
  </si>
  <si>
    <t>11f04eb2-24d2-8428-a9ba-a3020f5dabd4</t>
  </si>
  <si>
    <t>{"v54Eb1141": "", "univapay-phone-number": "09027368233"}</t>
  </si>
  <si>
    <t>{"customer_name": "落合祐輔", "customer_email": "ochiai.yusuke.vy@gmail.com", "product_detail_name": "AIみかみ秘密の部屋（全額返金保証付）"}</t>
  </si>
  <si>
    <t>{"id_values": ["11f04eb3-1d3b-4e88-9f65-abcd1d783bb6"], "worldpay_order_id": {"transaction_id": "11f04eb3-1d3b-4e88-9f65-abcd1d783bb6"}}</t>
  </si>
  <si>
    <t>ochiai.yusuke.vy@gmail.com</t>
  </si>
  <si>
    <t>OCHIAI YUSUKE</t>
  </si>
  <si>
    <t>11f04eb2-3d25-f38e-bcda-8b5fb403e3f5</t>
  </si>
  <si>
    <t>{"customer_name": "落合祐輔", "customer_email": "ochiai.yusuke.vy@gmail.com", "product_detail_name": "【15分限定特典付き】AIXコンサルタント3日間完全攻略合宿"}</t>
  </si>
  <si>
    <t>{"id_values": ["11f04eb2-3d25-f38e-bcda-8b5fb403e3f5"], "worldpay_order_id": {"transaction_id": "11f04eb2-3d25-f38e-bcda-8b5fb403e3f5"}}</t>
  </si>
  <si>
    <t>11f04eaf-64e3-ce94-a4fe-4712ab2fd267</t>
  </si>
  <si>
    <t>11f04eaf-2836-758c-91b3-63ec21c52d4b</t>
  </si>
  <si>
    <t>{"v54Eb1141": "", "univapay-phone-number": "09019191144"}</t>
  </si>
  <si>
    <t>{"customer_name": "重野辰実", "customer_email": "shigeno.bestone@gmail.com", "product_detail_name": "みかみの秘密の部屋 ~購入後1週間以内に限り【全額返金保証付き】~"}</t>
  </si>
  <si>
    <t>{"id_values": ["3100500245378", "00101", "0453374"], "stratus_transaction_id": {"terminal_id": "3100500245378", "request_number": "00101", "authorization_code": "0453374"}}</t>
  </si>
  <si>
    <t>shigeno.bestone@gmail.com</t>
  </si>
  <si>
    <t>TATSUNARI SHIGENO</t>
  </si>
  <si>
    <t>11f04eaf-3112-b530-a9d4-df79c2a4149a</t>
  </si>
  <si>
    <t>{"customer_name": "重野辰実", "customer_email": "shigeno.bestone@gmail.com", "product_detail_name": "【15分限定特典付き】SNSマーケ完全攻略ダイナマイト合宿"}</t>
  </si>
  <si>
    <t>{"id_values": ["3100500245378", "00100", "0564386"], "stratus_transaction_id": {"terminal_id": "3100500245378", "request_number": "00100", "authorization_code": "0564386"}}</t>
  </si>
  <si>
    <t>11f04eaa-7d4d-a662-a115-93a6658a225a</t>
  </si>
  <si>
    <t>11f04eaa-645f-8224-900a-6365396172e2</t>
  </si>
  <si>
    <t>{"v54Eb1141": "", "univapay-phone-number": "09087441321"}</t>
  </si>
  <si>
    <t>{"customer_name": "今岡あかね", "customer_email": "paopaoxxx2014@gmail.com", "product_detail_name": "【15分限定特典付き】デザイン限界突破3日間合宿"}</t>
  </si>
  <si>
    <t>{"id_values": ["11f04eaa-7d4d-a662-a115-93a6658a225a"], "worldpay_order_id": {"transaction_id": "11f04eaa-7d4d-a662-a115-93a6658a225a"}}</t>
  </si>
  <si>
    <t>paopaoxxx2014@gmail.com</t>
  </si>
  <si>
    <t>AKANE IMAOKA</t>
  </si>
  <si>
    <t>11f04eaa-703e-5a7a-8da1-834d35493ac1</t>
  </si>
  <si>
    <t>11f04eaa-5a55-c1c6-8d99-f378a527b697</t>
  </si>
  <si>
    <t>{"v54Eb1141": "", "univapay-phone-number": "08062061047"}</t>
  </si>
  <si>
    <t>{"customer_name": "橋本良太", "customer_email": "ryo24sa@gmail.com", "product_detail_name": "【15分限定特典付き】SNSマーケ完全攻略ダイナマイト合宿"}</t>
  </si>
  <si>
    <t>{"id_values": ["11f04eaa-703e-5a7a-8da1-834d35493ac1"], "worldpay_order_id": {"transaction_id": "11f04eaa-703e-5a7a-8da1-834d35493ac1"}}</t>
  </si>
  <si>
    <t>ryo24sa@gmail.com</t>
  </si>
  <si>
    <t>RIYOTA HASHIMOTO</t>
  </si>
  <si>
    <t>11f04eaa-7105-e1e4-bb9b-e76d5a3b7e73</t>
  </si>
  <si>
    <t>11f04eaa-69d7-8e68-bb96-93e5f480fc4b</t>
  </si>
  <si>
    <t>{"v54Eb1141": "", "univapay-phone-number": "07084326424"}</t>
  </si>
  <si>
    <t>{"customer_name": "塩崎準太", "customer_email": "jun225.trainer@gmail.com", "product_detail_name": "【15分限定特典付き】SNSマーケ完全攻略ダイナマイト合宿"}</t>
  </si>
  <si>
    <t>{"id_values": ["3100500245378", "00098", "0120959"], "stratus_transaction_id": {"terminal_id": "3100500245378", "request_number": "00098", "authorization_code": "0120959"}}</t>
  </si>
  <si>
    <t>jun225.trainer@gmail.com</t>
  </si>
  <si>
    <t>JUNTA SHIOZAKI</t>
  </si>
  <si>
    <t>11f04ea8-fc40-0ef8-8d1a-03abd0135c26</t>
  </si>
  <si>
    <t>11f04ea8-f4df-8bb6-be89-df0aaca05d59</t>
  </si>
  <si>
    <t>{"v54Eb1141": "", "univapay-phone-number": "07023073587"}</t>
  </si>
  <si>
    <t>{"customer_name": "安井直美", "customer_email": "naotamachan410@gmail.com", "product_detail_name": "【15分限定特典付き】AIXコンサルタント3日間完全攻略合宿"}</t>
  </si>
  <si>
    <t>{"id_values": ["11f04ea8-fc40-0ef8-8d1a-03abd0135c26"], "worldpay_order_id": {"transaction_id": "11f04ea8-fc40-0ef8-8d1a-03abd0135c26"}}</t>
  </si>
  <si>
    <t>naotamachan410@gmail.com</t>
  </si>
  <si>
    <t>NAOMI YASUI</t>
  </si>
  <si>
    <t>11f04ea3-a258-7c0e-bb38-db19271a60f0</t>
  </si>
  <si>
    <t>11f04ea3-82e8-27e8-9475-af83b216a405</t>
  </si>
  <si>
    <t>{"v54Eb1141": "", "univapay-phone-number": "08035507090"}</t>
  </si>
  <si>
    <t>{"customer_name": "津吹祐宇", "customer_email": "tubuyu.k22@gmail.com", "product_detail_name": "【15分限定特典付き】SNSマーケ完全攻略ダイナマイト合宿"}</t>
  </si>
  <si>
    <t>{"id_values": ["11f04ea3-a258-7c0e-bb38-db19271a60f0"], "worldpay_order_id": {"transaction_id": "11f04ea3-a258-7c0e-bb38-db19271a60f0"}}</t>
  </si>
  <si>
    <t>tubuyu.k22@gmail.com</t>
  </si>
  <si>
    <t>YUU TSUBUKU</t>
  </si>
  <si>
    <t>11f04ea3-3181-a438-ade7-9371b5cb473c</t>
  </si>
  <si>
    <t>11f04ea2-e7ef-fc16-a23e-431301a4a948</t>
  </si>
  <si>
    <t>{"v54Eb1141": "", "univapay-phone-number": "08043944126"}</t>
  </si>
  <si>
    <t>{"customer_name": "菊谷 勝利", "customer_email": "katsu.kikuya@gmail.com", "product_detail_name": "みかみの秘密の部屋 ~購入後1週間以内に限り【全額返金保証付き】~"}</t>
  </si>
  <si>
    <t>{"id_values": ["3100500245378", "00095", "0123809"], "stratus_transaction_id": {"terminal_id": "3100500245378", "request_number": "00095", "authorization_code": "0123809"}}</t>
  </si>
  <si>
    <t>katsu.kikuya@gmail.com</t>
  </si>
  <si>
    <t>KATSUTOSHI KIKUYA</t>
  </si>
  <si>
    <t>11f04ea2-f13c-bc0a-adbc-7b0aaa8d3311</t>
  </si>
  <si>
    <t>{"customer_name": "菊谷 勝利", "customer_email": "katsu.kikuya@gmail.com", "product_detail_name": "【超特価割引】SNSマーケ完全攻略ダイナマイト合宿"}</t>
  </si>
  <si>
    <t>{"id_values": ["3100500245378", "00094", "0125628"], "stratus_transaction_id": {"terminal_id": "3100500245378", "request_number": "00094", "authorization_code": "0125628"}}</t>
  </si>
  <si>
    <t>11f04ea1-787d-e592-a71b-d3e6959038cf</t>
  </si>
  <si>
    <t>11f04ea1-6614-6746-b48b-d7287c451f5e</t>
  </si>
  <si>
    <t>{"v54Eb1141": "", "univapay-phone-number": "09081077396"}</t>
  </si>
  <si>
    <t>{"customer_name": "石川紗羅", "customer_email": "saaaaa.tvxq@icloud.com", "product_detail_name": "【15分限定特典付き】デザイン限界突破3日間合宿"}</t>
  </si>
  <si>
    <t>{"id_values": ["11f04ea1-787d-e592-a71b-d3e6959038cf"], "worldpay_order_id": {"transaction_id": "11f04ea1-787d-e592-a71b-d3e6959038cf"}}</t>
  </si>
  <si>
    <t>saaaaa.tvxq@icloud.com</t>
  </si>
  <si>
    <t>SARA ISHIKAWA</t>
  </si>
  <si>
    <t>11f04ea0-9903-a2bc-a6b2-674bb01a93cc</t>
  </si>
  <si>
    <t>11f04ea0-9256-fbee-9ccc-ef0b517c326f</t>
  </si>
  <si>
    <t>{"v54Eb1141": "", "univapay-phone-number": "09018492608"}</t>
  </si>
  <si>
    <t>{"customer_name": "倉片遼", "customer_email": "ryo.business1007@gmail.com", "product_detail_name": "【15分限定特典付き】SNSマーケ完全攻略ダイナマイト合宿"}</t>
  </si>
  <si>
    <t>{"id_values": ["3100500245378", "00090", "0421863"], "stratus_transaction_id": {"terminal_id": "3100500245378", "request_number": "00090", "authorization_code": "0421863"}}</t>
  </si>
  <si>
    <t>ryo.business1007@gmail.com</t>
  </si>
  <si>
    <t>RYO KURAKATA</t>
  </si>
  <si>
    <t>11f04e9c-3cf5-82e6-a11c-ab4ea8998f1a</t>
  </si>
  <si>
    <t>11f04e9c-2777-acc8-8ced-23f5f2c101ba</t>
  </si>
  <si>
    <t>{"v54Eb1141": "", "univapay-phone-number": "07026215990"}</t>
  </si>
  <si>
    <t>{"customer_name": "中条紗英", "customer_email": "sae.19971005@softbank.ne.jp", "product_detail_name": "【15分限定特典付き】SNSマーケ完全攻略ダイナマイト合宿"}</t>
  </si>
  <si>
    <t>{"id_values": ["11f04e9c-3cf5-82e6-a11c-ab4ea8998f1a"], "worldpay_order_id": {"transaction_id": "11f04e9c-3cf5-82e6-a11c-ab4ea8998f1a"}}</t>
  </si>
  <si>
    <t>sae.19971005@softbank.ne.jp</t>
  </si>
  <si>
    <t>SAE NAKAJO</t>
  </si>
  <si>
    <t>11f04e9b-7e01-7250-9026-534215264048</t>
  </si>
  <si>
    <t>11f04e9b-5fd0-7650-9007-2f63b0197a69</t>
  </si>
  <si>
    <t>{"v54Eb1141": "", "univapay-phone-number": "08062082699"}</t>
  </si>
  <si>
    <t>{"customer_name": "西池恭平", "customer_email": "nara.37cafe@gmail.com", "product_detail_name": "【15分限定特典付き】AIXコンサルタント3日間完全攻略合宿"}</t>
  </si>
  <si>
    <t>{"id_values": ["11f04e9b-7e01-7250-9026-534215264048"], "worldpay_order_id": {"transaction_id": "11f04e9b-7e01-7250-9026-534215264048"}}</t>
  </si>
  <si>
    <t>nara.37cafe@gmail.com</t>
  </si>
  <si>
    <t>KYOHEI NISHIIKE</t>
  </si>
  <si>
    <t>11f04e96-d570-ea48-b8f7-9330ca3ba27e</t>
  </si>
  <si>
    <t>11f04e96-cd82-ec78-b8ea-cfcda5b93849</t>
  </si>
  <si>
    <t>{"v54Eb1141": "", "univapay-phone-number": "07084572623"}</t>
  </si>
  <si>
    <t>{"customer_name": "山神 尚人", "customer_email": "n6jrvg1c@usahachi.net", "product_detail_name": "【15分限定特典付き】AIXコンサルタント3日間完全攻略合宿"}</t>
  </si>
  <si>
    <t>{"id_values": ["11f04e96-d570-ea48-b8f7-9330ca3ba27e"], "worldpay_order_id": {"transaction_id": "11f04e96-d570-ea48-b8f7-9330ca3ba27e"}}</t>
  </si>
  <si>
    <t>n6jrvg1c@usahachi.net</t>
  </si>
  <si>
    <t>NAOTO YAMAGAMI</t>
  </si>
  <si>
    <t>11f04e96-4e11-5aba-b86e-ff49d69dad43</t>
  </si>
  <si>
    <t>11f04e95-9020-70d6-bf56-d770ad55adbc</t>
  </si>
  <si>
    <t>{"v54Eb1141": "", "univapay-phone-number": "09014951551"}</t>
  </si>
  <si>
    <t>{"customer_name": "長谷川沙基子", "customer_email": "saki.kirakira10@gmail.com", "product_detail_name": "みかみの秘密の部屋 ~購入後1週間以内に限り【全額返金保証付き】~"}</t>
  </si>
  <si>
    <t>{"id_values": ["11f04e96-4e11-5aba-b86e-ff49d69dad43"], "worldpay_order_id": {"transaction_id": "11f04e96-4e11-5aba-b86e-ff49d69dad43"}}</t>
  </si>
  <si>
    <t>saki.kirakira10@gmail.com</t>
  </si>
  <si>
    <t>SAKIKO HASEGAWA</t>
  </si>
  <si>
    <t>11f04e96-3eab-526a-bf4f-ef161a0b1a55</t>
  </si>
  <si>
    <t>11f04e96-38af-d318-9145-037ec18e92f2</t>
  </si>
  <si>
    <t>{"v54Eb1141": "", "univapay-phone-number": "09081604673"}</t>
  </si>
  <si>
    <t>{"customer_name": "中島春奈", "customer_email": "hanna5586755@gmail.com", "product_detail_name": "【15分限定特典付き】SNSマーケ完全攻略ダイナマイト合宿"}</t>
  </si>
  <si>
    <t>{"id_values": ["3100500245378", "00088", "0700088"], "stratus_transaction_id": {"terminal_id": "3100500245378", "request_number": "00088", "authorization_code": "0700088"}}</t>
  </si>
  <si>
    <t>hanna5586755@gmail.com</t>
  </si>
  <si>
    <t>HARUNA NAKASHIMA</t>
  </si>
  <si>
    <t>11f04e95-9777-6a24-bf5e-0371f89e47da</t>
  </si>
  <si>
    <t>{"customer_name": "長谷川沙基子", "customer_email": "saki.kirakira10@gmail.com", "product_detail_name": "【15分限定特典付き】SNSマーケ完全攻略ダイナマイト合宿"}</t>
  </si>
  <si>
    <t>{"id_values": ["11f04e95-9777-6a24-bf5e-0371f89e47da"], "worldpay_order_id": {"transaction_id": "11f04e95-9777-6a24-bf5e-0371f89e47da"}}</t>
  </si>
  <si>
    <t>11f04e93-de35-d7a4-95ea-1f04efb864c8</t>
  </si>
  <si>
    <t>11f04e93-d2b9-13aa-9d1a-33a6034ea44b</t>
  </si>
  <si>
    <t>{"v54Eb1141": "", "univapay-phone-number": "09096417527"}</t>
  </si>
  <si>
    <t>{"customer_name": "井関宏", "customer_email": "h.0803.i-1979@softbank.ne.jp", "product_detail_name": "【15分限定特典付き】AIXコンサルタント3日間完全攻略合宿"}</t>
  </si>
  <si>
    <t>{"id_values": ["11f04e93-de35-d7a4-95ea-1f04efb864c8"], "worldpay_order_id": {"transaction_id": "11f04e93-de35-d7a4-95ea-1f04efb864c8"}}</t>
  </si>
  <si>
    <t>h.0803.i-1979@softbank.ne.jp</t>
  </si>
  <si>
    <t>HIROSHI ISEKI</t>
  </si>
  <si>
    <t>11f04e92-d4fe-4e42-b1f7-8b0698950376</t>
  </si>
  <si>
    <t>11f04e92-606a-86ea-9b4d-0fcecd2759b2</t>
  </si>
  <si>
    <t>{"v54Eb1141": "", "univapay-phone-number": "08065379066"}</t>
  </si>
  <si>
    <t>{"customer_name": "高木周", "customer_email": "bb.like.no.0923@gmail.com", "product_detail_name": "AIみかみ秘密の部屋（全額返金保証付）"}</t>
  </si>
  <si>
    <t>{"id_values": ["11f04e92-d4fe-4e42-b1f7-8b0698950376"], "worldpay_order_id": {"transaction_id": "11f04e92-d4fe-4e42-b1f7-8b0698950376"}}</t>
  </si>
  <si>
    <t>bb.like.no.0923@gmail.com</t>
  </si>
  <si>
    <t>SHU TAKAGI</t>
  </si>
  <si>
    <t>11f04e92-6822-d7ca-b1c7-f31bdafe225b</t>
  </si>
  <si>
    <t>{"customer_name": "高木周", "customer_email": "bb.like.no.0923@gmail.com", "product_detail_name": "【15分限定特典付き】AIXコンサルタント3日間完全攻略合宿"}</t>
  </si>
  <si>
    <t>{"id_values": ["11f04e92-6822-d7ca-b1c7-f31bdafe225b"], "worldpay_order_id": {"transaction_id": "11f04e92-6822-d7ca-b1c7-f31bdafe225b"}}</t>
  </si>
  <si>
    <t>11f04e8f-cae0-dbc6-baf4-07a5a5379133</t>
  </si>
  <si>
    <t>11f04e8f-ab12-cfca-babb-77c66bb0d887</t>
  </si>
  <si>
    <t>{"v54Eb1141": "", "univapay-phone-number": "09019258654"}</t>
  </si>
  <si>
    <t>{"customer_name": "池田", "customer_email": "shiho-i@hotmail.co.jp", "product_detail_name": "【15分限定特典付き】AIXコンサルタント3日間完全攻略合宿"}</t>
  </si>
  <si>
    <t>{"id_values": ["11f04e8f-cae0-dbc6-baf4-07a5a5379133"], "worldpay_order_id": {"transaction_id": "11f04e8f-cae0-dbc6-baf4-07a5a5379133"}}</t>
  </si>
  <si>
    <t>shiho-i@hotmail.co.jp</t>
  </si>
  <si>
    <t>SHIHOIKEDA</t>
  </si>
  <si>
    <t>11f04e8f-d605-28cc-bb0d-2b6266fa7bfc</t>
  </si>
  <si>
    <t>11f04e8f-c48c-8cca-baeb-dfdf943fb362</t>
  </si>
  <si>
    <t>{"v54Eb1141": "", "univapay-phone-number": "08013057114"}</t>
  </si>
  <si>
    <t>{"customer_name": "宮田貴裕", "customer_email": "looked0403@gmail.com", "product_detail_name": "【15分限定特典付き】AIXコンサルタント3日間完全攻略合宿"}</t>
  </si>
  <si>
    <t>{"id_values": ["11f04e8f-d605-28cc-bb0d-2b6266fa7bfc"], "worldpay_order_id": {"transaction_id": "11f04e8f-d605-28cc-bb0d-2b6266fa7bfc"}}</t>
  </si>
  <si>
    <t>looked0403@gmail.com</t>
  </si>
  <si>
    <t>TAKAHIRO MIYATA</t>
  </si>
  <si>
    <t>11f04e8f-c0b0-f3ca-a3e6-2bfc144647eb</t>
  </si>
  <si>
    <t>11f04e8f-b6a7-516c-a3d9-f7823c3e8f52</t>
  </si>
  <si>
    <t>{"v54Eb1141": "", "univapay-phone-number": "09085542095"}</t>
  </si>
  <si>
    <t>{"customer_name": "植松幸寛", "customer_email": "noputaro.0601@gmail.com", "product_detail_name": "【15分限定特典付き】AIXコンサルタント3日間完全攻略合宿"}</t>
  </si>
  <si>
    <t>{"id_values": ["3100500245378", "00086", "0180608"], "stratus_transaction_id": {"terminal_id": "3100500245378", "request_number": "00086", "authorization_code": "0180608"}}</t>
  </si>
  <si>
    <t>noputaro.0601@gmail.com</t>
  </si>
  <si>
    <t>YUKIHIRO UEMATSU</t>
  </si>
  <si>
    <t>11f04e8c-5f31-d130-b879-77a206175793</t>
  </si>
  <si>
    <t>11f04e8c-42f8-f3c2-b862-275fbb726dc4</t>
  </si>
  <si>
    <t>{"v54Eb1141": "", "univapay-phone-number": "07048014234"}</t>
  </si>
  <si>
    <t>{"customer_name": "原健太郎", "customer_email": "esp.dir@gmail.com", "product_detail_name": "【脱・無駄な努力】月商1.9億を支えるテンプレ大全"}</t>
  </si>
  <si>
    <t>{"id_values": ["3100500245378", "00084", "0312495"], "stratus_transaction_id": {"terminal_id": "3100500245378", "request_number": "00084", "authorization_code": "0312495"}}</t>
  </si>
  <si>
    <t>esp.dir@gmail.com</t>
  </si>
  <si>
    <t>KENTARO HARA</t>
  </si>
  <si>
    <t>11f04e8b-232b-b8a0-b9c1-f72f02757774</t>
  </si>
  <si>
    <t>11f04e8b-1a17-0ed6-b775-134e7422937e</t>
  </si>
  <si>
    <t>{"v54Eb1141": "", "univapay-phone-number": "09064406910"}</t>
  </si>
  <si>
    <t>{"customer_name": "岩井ちひろ", "customer_email": "c666.i222@gmail.com", "product_detail_name": "【15分限定特典付き】AIXコンサルタント3日間完全攻略合宿"}</t>
  </si>
  <si>
    <t>{"id_values": ["11f04e8b-232b-b8a0-b9c1-f72f02757774"], "worldpay_order_id": {"transaction_id": "11f04e8b-232b-b8a0-b9c1-f72f02757774"}}</t>
  </si>
  <si>
    <t>c666.i222@gmail.com</t>
  </si>
  <si>
    <t>CHIHIRO IWAI</t>
  </si>
  <si>
    <t>11f04e8a-6b3c-ea66-bc9d-f7e891fc1893</t>
  </si>
  <si>
    <t>11f04e8a-5f5f-cb32-b78c-eb8aadb2f9a2</t>
  </si>
  <si>
    <t>{"v54Eb1141": "", "univapay-phone-number": "09077394655"}</t>
  </si>
  <si>
    <t>{"customer_name": "山住優奈", "customer_email": "yuno72xx@gmail.com", "product_detail_name": "最速1分でバズ投稿を量産できる禁断のAIテンプレパック"}</t>
  </si>
  <si>
    <t>{"id_values": ["11f04e8a-6b3c-ea66-bc9d-f7e891fc1893"], "worldpay_order_id": {"transaction_id": "11f04e8a-6b3c-ea66-bc9d-f7e891fc1893"}}</t>
  </si>
  <si>
    <t>yuno72xx@gmail.com</t>
  </si>
  <si>
    <t>YUNA YAMAZUMI</t>
  </si>
  <si>
    <t>11f04e8a-0e03-9e58-b229-fb10054a69d5</t>
  </si>
  <si>
    <t>11f04e89-c31a-f06c-bbad-83a94bb20dbf</t>
  </si>
  <si>
    <t>{"v54Eb1141": "", "univapay-phone-number": "09095471950"}</t>
  </si>
  <si>
    <t>{"customer_name": "森 祐二", "customer_email": "morix@nihongo.top", "product_detail_name": "【超特価割引】SNSマーケ完全攻略ダイナマイト合宿"}</t>
  </si>
  <si>
    <t>{"id_values": ["11f04e8a-0e03-9e58-b229-fb10054a69d5"], "worldpay_order_id": {"transaction_id": "11f04e8a-0e03-9e58-b229-fb10054a69d5"}}</t>
  </si>
  <si>
    <t>morix@nihongo.top</t>
  </si>
  <si>
    <t>YUJI MORI</t>
  </si>
  <si>
    <t>11f04e89-785a-67b0-b178-0b7ef657a454</t>
  </si>
  <si>
    <t>11f04e89-6a56-31c6-b154-336d077f133a</t>
  </si>
  <si>
    <t>{"v54Eb1141": "", "univapay-phone-number": "09083863911"}</t>
  </si>
  <si>
    <t>{"customer_name": "ずし ゆうぞう", "customer_email": "yyyzzzooo0003@gmail.com", "product_detail_name": "【15分限定特典付き】AIXコンサルタント3日間完全攻略合宿"}</t>
  </si>
  <si>
    <t>{"id_values": ["11f04e89-785a-67b0-b178-0b7ef657a454"], "worldpay_order_id": {"transaction_id": "11f04e89-785a-67b0-b178-0b7ef657a454"}}</t>
  </si>
  <si>
    <t>yyyzzzooo0003@gmail.com</t>
  </si>
  <si>
    <t>YUZO ZUSHI</t>
  </si>
  <si>
    <t>11f04e84-1e57-e580-a4ac-cfda0d921b6c</t>
  </si>
  <si>
    <t>11f04e84-156e-83b6-a61f-7741af08a5e1</t>
  </si>
  <si>
    <t>{"v54Eb1141": "", "univapay-phone-number": "09025573282"}</t>
  </si>
  <si>
    <t>{"customer_name": "マツダルミコ", "customer_email": "purin.rumiko@gmail.com", "product_detail_name": "【脱・無駄な努力】月商1.9億を支えるテンプレ大全"}</t>
  </si>
  <si>
    <t>{"id_values": ["11f04e84-1e57-e580-a4ac-cfda0d921b6c"], "worldpay_order_id": {"transaction_id": "11f04e84-1e57-e580-a4ac-cfda0d921b6c"}}</t>
  </si>
  <si>
    <t>purin.rumiko@gmail.com</t>
  </si>
  <si>
    <t>RUMIKO MATSUDA</t>
  </si>
  <si>
    <t>11f04e82-0c0a-6468-86e0-07184a3fdeab</t>
  </si>
  <si>
    <t>11f04e82-04fd-6ba2-b63e-6ff2ec66f0d9</t>
  </si>
  <si>
    <t>{"v54Eb1141": "", "univapay-phone-number": "09040214437"}</t>
  </si>
  <si>
    <t>{"customer_name": "高橋陸", "customer_email": "tk0.0rk.0804@gmail.com", "product_detail_name": "【脱・無駄な努力】月商1.9億を支えるテンプレ大全"}</t>
  </si>
  <si>
    <t>{"id_values": ["11f04e82-0c0a-6468-86e0-07184a3fdeab"], "worldpay_order_id": {"transaction_id": "11f04e82-0c0a-6468-86e0-07184a3fdeab"}}</t>
  </si>
  <si>
    <t>tk0.0rk.0804@gmail.com</t>
  </si>
  <si>
    <t>RIKU TAKAHASHI</t>
  </si>
  <si>
    <t>11f04e7e-d9b2-599c-80e2-3b8c480685a0</t>
  </si>
  <si>
    <t>11f04e7c-76fa-546e-8ca4-53b4724e8c39</t>
  </si>
  <si>
    <t>{"v54Eb1141": "", "univapay-phone-number": "09058379061"}</t>
  </si>
  <si>
    <t>{"customer_name": "渡部 綾", "customer_email": "swxgh724@gmail.com", "product_detail_name": "AIみかみ秘密の部屋（全額返金保証付）"}</t>
  </si>
  <si>
    <t>{"id_values": ["11f04e7e-d9b2-599c-80e2-3b8c480685a0"], "worldpay_order_id": {"transaction_id": "11f04e7e-d9b2-599c-80e2-3b8c480685a0"}}</t>
  </si>
  <si>
    <t>swxgh724@gmail.com</t>
  </si>
  <si>
    <t>AYA IINO</t>
  </si>
  <si>
    <t>11f04e7c-8892-0b54-b18b-4f057a583863</t>
  </si>
  <si>
    <t>{"customer_name": "渡部 綾", "customer_email": "swxgh724@gmail.com", "product_detail_name": "【15分限定特典付き】AIXコンサルタント3日間完全攻略合宿"}</t>
  </si>
  <si>
    <t>{"id_values": ["11f04e7c-8892-0b54-b18b-4f057a583863"], "worldpay_order_id": {"transaction_id": "11f04e7c-8892-0b54-b18b-4f057a583863"}}</t>
  </si>
  <si>
    <t>11f04d70-6cb8-f490-ae17-4b5b894b31c3</t>
  </si>
  <si>
    <t>11f04d70-62ff-7460-9449-2bb08f532f6e</t>
  </si>
  <si>
    <t>{"v54Eb1141": "", "univapay-phone-number": "08040754753"}</t>
  </si>
  <si>
    <t>{"customer_name": "西田順子", "customer_email": "lovestormlove5@gmail.com", "product_detail_name": "【15分限定特典付き】AIXコンサルタント3日間完全攻略合宿"}</t>
  </si>
  <si>
    <t>{"id_values": ["11f04d70-6cb8-f490-ae17-4b5b894b31c3"], "worldpay_order_id": {"transaction_id": "11f04d70-6cb8-f490-ae17-4b5b894b31c3"}}</t>
  </si>
  <si>
    <t>lovestormlove5@gmail.com</t>
  </si>
  <si>
    <t>JUNKO NISHIDA</t>
  </si>
  <si>
    <t>11f04e79-1dfb-812e-ad11-6316700c563c</t>
  </si>
  <si>
    <t>11f04e79-00e2-3bfa-8cda-838cd97c0d14</t>
  </si>
  <si>
    <t>{"v54Eb1141": "", "univapay-phone-number": "08039127549"}</t>
  </si>
  <si>
    <t>{"customer_name": "垣尾芳弘", "customer_email": "kakey0701@hotmail.co.jp", "product_detail_name": "【超特価割引】AIXコンサルタント3日間完全攻略合宿"}</t>
  </si>
  <si>
    <t>{"id_values": ["11f04e79-1dfb-812e-ad11-6316700c563c"], "worldpay_order_id": {"transaction_id": "11f04e79-1dfb-812e-ad11-6316700c563c"}}</t>
  </si>
  <si>
    <t>kakey0701@hotmail.co.jp</t>
  </si>
  <si>
    <t>YOSHIHIRO KAKIO</t>
  </si>
  <si>
    <t>11f04e79-28a6-b120-8d3b-ab93675caa6e</t>
  </si>
  <si>
    <t>11f04e78-1960-dc82-b60f-2f0be1287250</t>
  </si>
  <si>
    <t>{"v54Eb1141": "", "univapay-phone-number": "08053175817"}</t>
  </si>
  <si>
    <t>{"customer_name": "石乃宮 龍", "customer_email": "ryu30908@icloud.com", "product_detail_name": "AIみかみ秘密の部屋（全額返金保証付）"}</t>
  </si>
  <si>
    <t>{"id_values": ["11f04e79-28a6-b120-8d3b-ab93675caa6e"], "worldpay_order_id": {"transaction_id": "11f04e79-28a6-b120-8d3b-ab93675caa6e"}}</t>
  </si>
  <si>
    <t>ryu30908@icloud.com</t>
  </si>
  <si>
    <t>RYU ISHINOMIYA</t>
  </si>
  <si>
    <t>11f04e78-2078-9910-abf6-6ff05bd4d13a</t>
  </si>
  <si>
    <t>{"customer_name": "石乃宮 龍", "customer_email": "ryu30908@icloud.com", "product_detail_name": "【15分限定特典付き】AIXコンサルタント3日間完全攻略合宿"}</t>
  </si>
  <si>
    <t>{"id_values": ["11f04e78-2078-9910-abf6-6ff05bd4d13a"], "worldpay_order_id": {"transaction_id": "11f04e78-2078-9910-abf6-6ff05bd4d13a"}}</t>
  </si>
  <si>
    <t>11f04b28-26c7-62ae-b034-afacfab442e5</t>
  </si>
  <si>
    <t>11f04b28-1daf-4af6-89c5-73e9b72ea417</t>
  </si>
  <si>
    <t>{"v54Eb1141": "", "univapay-phone-number": "09067355676"}</t>
  </si>
  <si>
    <t>{"customer_name": "中保美波", "customer_email": "m.n.m_1025@icloud.com", "product_detail_name": "【15分限定特典付き】AIXコンサルタント3日間完全攻略合宿"}</t>
  </si>
  <si>
    <t>{"id_values": ["11f04b28-26c7-62ae-b034-afacfab442e5"], "worldpay_order_id": {"transaction_id": "11f04b28-26c7-62ae-b034-afacfab442e5"}}</t>
  </si>
  <si>
    <t>藤川対応</t>
  </si>
  <si>
    <t>m.n.m_1025@icloud.com</t>
  </si>
  <si>
    <t>MINAMI NAKAHO</t>
  </si>
  <si>
    <t>11f04e71-77cd-4e6a-b305-cf3b846ee7e4</t>
  </si>
  <si>
    <t>11f04e71-6e6e-1976-8c60-fbbaff32a072</t>
  </si>
  <si>
    <t>{"v54Eb1141": "", "univapay-phone-number": "08047004347"}</t>
  </si>
  <si>
    <t>{"customer_name": "中谷ちせ", "customer_email": "n.kcsah1030@gmail.com", "product_detail_name": "【15分限定特典付き】SNSマーケ完全攻略ダイナマイト合宿"}</t>
  </si>
  <si>
    <t>{"id_values": ["11f04e71-77cd-4e6a-b305-cf3b846ee7e4"], "worldpay_order_id": {"transaction_id": "11f04e71-77cd-4e6a-b305-cf3b846ee7e4"}}</t>
  </si>
  <si>
    <t>n.kcsah1030@gmail.com</t>
  </si>
  <si>
    <t>CHISE NAKATANI</t>
  </si>
  <si>
    <t>11f04e6f-b062-d364-8055-cbcbd5430937</t>
  </si>
  <si>
    <t>11f04e6f-8cb9-2ae4-a4f0-33c09c6730b3</t>
  </si>
  <si>
    <t>{"v54Eb1141": "", "univapay-phone-number": "08050572929"}</t>
  </si>
  <si>
    <t>{"customer_name": "篠周平", "customer_email": "simamo10000po@gmail.com", "product_detail_name": "【超特価割引】AIXコンサルタント3日間完全攻略合宿"}</t>
  </si>
  <si>
    <t>{"id_values": ["11f04e6f-b062-d364-8055-cbcbd5430937"], "worldpay_order_id": {"transaction_id": "11f04e6f-b062-d364-8055-cbcbd5430937"}}</t>
  </si>
  <si>
    <t>simamo10000po@gmail.com</t>
  </si>
  <si>
    <t>SHUHEI SHINO</t>
  </si>
  <si>
    <t>11f04e6e-3738-3c96-8a4a-5fabd4d8667a</t>
  </si>
  <si>
    <t>11f04e6e-1784-5240-9463-4f64ac01c8e9</t>
  </si>
  <si>
    <t>{"v54Eb1141": "", "univapay-phone-number": "09037830538"}</t>
  </si>
  <si>
    <t>{"customer_name": "真木 弘恭", "customer_email": "kuma.no.yapooh3@gmail.com", "product_detail_name": "【15分限定特典付き】AIXコンサルタント3日間完全攻略合宿"}</t>
  </si>
  <si>
    <t>{"id_values": ["11f04e6e-3738-3c96-8a4a-5fabd4d8667a"], "worldpay_order_id": {"transaction_id": "11f04e6e-3738-3c96-8a4a-5fabd4d8667a"}}</t>
  </si>
  <si>
    <t>kuma.no.yapooh3@gmail.com</t>
  </si>
  <si>
    <t>HIROYASU MAKI</t>
  </si>
  <si>
    <t>11f04e6c-8824-29d2-940a-ab200a20dcaf</t>
  </si>
  <si>
    <t>11f04e6c-77c8-cf20-99b6-b3f95beddc99</t>
  </si>
  <si>
    <t>{"v54Eb1141": "", "univapay-phone-number": "08051952102"}</t>
  </si>
  <si>
    <t>{"customer_name": "齊藤秀晴", "customer_email": "hidex4@live.jp", "product_detail_name": "【15分限定特典付き】AIXコンサルタント3日間完全攻略合宿"}</t>
  </si>
  <si>
    <t>{"id_values": ["11f04e6c-8824-29d2-940a-ab200a20dcaf"], "worldpay_order_id": {"transaction_id": "11f04e6c-8824-29d2-940a-ab200a20dcaf"}}</t>
  </si>
  <si>
    <t>hidex4@live.jp</t>
  </si>
  <si>
    <t>HIDEHARU SAITO</t>
  </si>
  <si>
    <t>11f04e6a-4fbc-049a-92fe-5348f11aeaf7</t>
  </si>
  <si>
    <t>11f04e6a-4941-5bc4-aeee-23df0b2004dd</t>
  </si>
  <si>
    <t>{"v54Eb1141": "", "univapay-phone-number": "09071520813"}</t>
  </si>
  <si>
    <t>{"customer_name": "ロジャース ベンジャミン 野恵瑠", "customer_email": "benbaseball0813@icloud.com", "product_detail_name": "【15分限定特典付き】SNSマーケ完全攻略ダイナマイト合宿"}</t>
  </si>
  <si>
    <t>{"id_values": ["11f04e6a-4fbc-049a-92fe-5348f11aeaf7"], "worldpay_order_id": {"transaction_id": "11f04e6a-4fbc-049a-92fe-5348f11aeaf7"}}</t>
  </si>
  <si>
    <t>benbaseball0813@icloud.com</t>
  </si>
  <si>
    <t>NAVYFEDERAL CREDIT UNION</t>
  </si>
  <si>
    <t>NAVY FEDERAL CREDIT UNION</t>
  </si>
  <si>
    <t>11f04b39-9dde-7858-a619-079c54861cc5</t>
  </si>
  <si>
    <t>11f04b38-8716-face-a48c-2bb2b710957f</t>
  </si>
  <si>
    <t>{"v54Eb1141": "", "univapay-phone-number": "08040487648"}</t>
  </si>
  <si>
    <t>{"customer_name": "佐藤公紀", "customer_email": "renjyo081323@gmail.com", "product_detail_name": "AIみかみ秘密の部屋（全額返金保証付）"}</t>
  </si>
  <si>
    <t>{"id_values": ["11f04b39-9dde-7858-a619-079c54861cc5"], "worldpay_order_id": {"transaction_id": "11f04b39-9dde-7858-a619-079c54861cc5"}}</t>
  </si>
  <si>
    <t>renjyo081323@gmail.com</t>
  </si>
  <si>
    <t>KOKI SATO</t>
  </si>
  <si>
    <t>11f04e65-9f08-a4e0-8f89-bb5927f06872</t>
  </si>
  <si>
    <t>11f04e63-e808-4d46-8ca5-d7844b5b972f</t>
  </si>
  <si>
    <t>{"v54Eb1141": "", "univapay-phone-number": "09096619525"}</t>
  </si>
  <si>
    <t>{"customer_name": "遠藤 真弘", "customer_email": "lx3px3bx3@gmail.com", "product_detail_name": "AIみかみ秘密の部屋（全額返金保証付）"}</t>
  </si>
  <si>
    <t>{"id_values": ["3100500245378", "00082", "0198321"], "stratus_transaction_id": {"terminal_id": "3100500245378", "request_number": "00082", "authorization_code": "0198321"}}</t>
  </si>
  <si>
    <t>lx3px3bx3@gmail.com</t>
  </si>
  <si>
    <t>MASAHIRO ENDO</t>
  </si>
  <si>
    <t>11f04e64-14eb-9d18-a010-c78be0b30a7b</t>
  </si>
  <si>
    <t>{"customer_name": "遠藤 真弘", "customer_email": "lx3px3bx3@gmail.com", "product_detail_name": "【15分限定特典付き】AIXコンサルタント3日間完全攻略合宿"}</t>
  </si>
  <si>
    <t>{"id_values": ["3100500245378", "00081", "0179760"], "stratus_transaction_id": {"terminal_id": "3100500245378", "request_number": "00081", "authorization_code": "0179760"}}</t>
  </si>
  <si>
    <t>11f04e63-1053-e8e2-989f-a3cf951b4500</t>
  </si>
  <si>
    <t>11f04e62-dbc4-3ffa-8e4e-833c51abe62d</t>
  </si>
  <si>
    <t>{"v54Eb1141": "", "univapay-phone-number": "08043665789"}</t>
  </si>
  <si>
    <t>{"customer_name": "塩島みゆき", "customer_email": "grluru2@gmail.com", "product_detail_name": "【15分限定特典付き】AIXコンサルタント3日間完全攻略合宿"}</t>
  </si>
  <si>
    <t>{"id_values": ["11f04e63-1053-e8e2-989f-a3cf951b4500"], "worldpay_order_id": {"transaction_id": "11f04e63-1053-e8e2-989f-a3cf951b4500"}}</t>
  </si>
  <si>
    <t>grluru2@gmail.com</t>
  </si>
  <si>
    <t>MIYUKI SHIOJIMA</t>
  </si>
  <si>
    <t>SMBC TRUST BANK LTD.</t>
  </si>
  <si>
    <t>11f04e62-e4b0-4104-8e56-f7269ea43b1f</t>
  </si>
  <si>
    <t>11f04e62-87e9-4ac4-9e96-671a72d87bad</t>
  </si>
  <si>
    <t>{"v54Eb1141": "", "univapay-phone-number": "08056864393"}</t>
  </si>
  <si>
    <t>{"customer_name": "高田 鉄兵", "customer_email": "tppssk0213@gmail.com", "product_detail_name": "AIみかみ秘密の部屋（全額返金保証付）"}</t>
  </si>
  <si>
    <t>{"id_values": ["11f04e62-e4b0-4104-8e56-f7269ea43b1f"], "worldpay_order_id": {"transaction_id": "11f04e62-e4b0-4104-8e56-f7269ea43b1f"}}</t>
  </si>
  <si>
    <t>tppssk0213@gmail.com</t>
  </si>
  <si>
    <t>TEPPEI TAKADA</t>
  </si>
  <si>
    <t>11f04e62-9993-dc08-a9f9-8f516b36e986</t>
  </si>
  <si>
    <t>{"customer_name": "高田 鉄兵", "customer_email": "tppssk0213@gmail.com", "product_detail_name": "【15分限定特典付き】AIXコンサルタント3日間完全攻略合宿"}</t>
  </si>
  <si>
    <t>{"id_values": ["11f04e62-9993-dc08-a9f9-8f516b36e986"], "worldpay_order_id": {"transaction_id": "11f04e62-9993-dc08-a9f9-8f516b36e986"}}</t>
  </si>
  <si>
    <t>11f04e61-0987-c404-950e-d39eca789ff1</t>
  </si>
  <si>
    <t>11f04e61-00e9-5fe2-b13c-6b938ef1ec64</t>
  </si>
  <si>
    <t>{"v54Eb1141": "", "univapay-phone-number": "09088546366"}</t>
  </si>
  <si>
    <t>{"customer_name": "バイヤーみどり", "customer_email": "midoribyer@gmail.com", "product_detail_name": "【15分限定特典付き】SNSマーケ完全攻略ダイナマイト合宿"}</t>
  </si>
  <si>
    <t>{"id_values": ["3100500245378", "00079", "0183290"], "stratus_transaction_id": {"terminal_id": "3100500245378", "request_number": "00079", "authorization_code": "0183290"}}</t>
  </si>
  <si>
    <t>midoribyer@gmail.com</t>
  </si>
  <si>
    <t>MIDORIHASEGAWA</t>
  </si>
  <si>
    <t>11f04e5e-ccac-8684-aebd-779635f4557f</t>
  </si>
  <si>
    <t>{"customer_name": "岡島未祐", "customer_email": "miyu_._dai_._miyu@icloud.com", "product_detail_name": "【15分限定特典付き】SNSマーケ完全攻略ダイナマイト合宿"}</t>
  </si>
  <si>
    <t>{"id_values": ["11f04e5e-ccac-8684-aebd-779635f4557f"], "worldpay_order_id": {"transaction_id": "11f04e5e-ccac-8684-aebd-779635f4557f"}}</t>
  </si>
  <si>
    <t>11f04e5d-a60e-3938-be58-73d6c2b438b4</t>
  </si>
  <si>
    <t>11f04e5d-9ebc-5926-98e3-9fde23317a39</t>
  </si>
  <si>
    <t>{"v54Eb1141": "", "univapay-phone-number": "08028152347"}</t>
  </si>
  <si>
    <t>{"customer_name": "金田佳浩", "customer_email": "y.kanekichi-mh2@ymobile.ne.jp", "product_detail_name": "【脱・無駄な努力】月商1.9億を支えるテンプレ大全"}</t>
  </si>
  <si>
    <t>{"id_values": ["11f04e5d-a60e-3938-be58-73d6c2b438b4"], "worldpay_order_id": {"transaction_id": "11f04e5d-a60e-3938-be58-73d6c2b438b4"}}</t>
  </si>
  <si>
    <t>y.kanekichi-mh2@ymobile.ne.jp</t>
  </si>
  <si>
    <t>YOSHIHIRO KANETA</t>
  </si>
  <si>
    <t>11f04e57-8c0c-f4f8-ac68-0384834c421f</t>
  </si>
  <si>
    <t>11f04e57-82ee-9a48-be93-8b83be578094</t>
  </si>
  <si>
    <t>{"v54Eb1141": "", "univapay-phone-number": "09013954903"}</t>
  </si>
  <si>
    <t>{"customer_name": "増永高晴", "customer_email": "masunagata@kph.biglobe.ne.jp", "product_detail_name": "【15分限定特典付き】AIXコンサルタント3日間完全攻略合宿"}</t>
  </si>
  <si>
    <t>{"id_values": ["11f04e57-8c0c-f4f8-ac68-0384834c421f"], "worldpay_order_id": {"transaction_id": "11f04e57-8c0c-f4f8-ac68-0384834c421f"}}</t>
  </si>
  <si>
    <t>masunagata@kph.biglobe.ne.jp</t>
  </si>
  <si>
    <t>TAKAHARU MASUNAGA</t>
  </si>
  <si>
    <t>POCKET CARD COMPANY, LIMITED</t>
  </si>
  <si>
    <t>11f04e56-f87b-4712-a0cf-1ff950ae9bad</t>
  </si>
  <si>
    <t>11f04e56-ae6a-6ea0-b201-b79ba81c6225</t>
  </si>
  <si>
    <t>{"v54Eb1141": "", "univapay-phone-number": "07020167427"}</t>
  </si>
  <si>
    <t>{"customer_name": "伊藤文彦", "customer_email": "informative1st@yahoo.com", "product_detail_name": "【15分限定特典付き】AIXコンサルタント3日間完全攻略合宿"}</t>
  </si>
  <si>
    <t>{"id_values": ["11f04e56-f87b-4712-a0cf-1ff950ae9bad"], "worldpay_order_id": {"transaction_id": "11f04e56-f87b-4712-a0cf-1ff950ae9bad"}}</t>
  </si>
  <si>
    <t>informative1st@yahoo.com</t>
  </si>
  <si>
    <t>FUMIHIKO ITO</t>
  </si>
  <si>
    <t>11f04e54-5b8a-97ca-9819-6b695d64e558</t>
  </si>
  <si>
    <t>11f04e54-57d4-79e8-9698-33ce8a1378c9</t>
  </si>
  <si>
    <t>{"univapay-name": "中島直哉", "univapay-link-id": "11f04789-7fbe-0c20-9263-a326bccec341", "univapay-phone-number": "+81 08016301953"}</t>
  </si>
  <si>
    <t>{"id_values": ["11f04e54-5b8a-97ca-9819-6b695d64e558"], "worldpay_order_id": {"transaction_id": "11f04e54-5b8a-97ca-9819-6b695d64e558"}}</t>
  </si>
  <si>
    <t>nakashi0331@gmail.com</t>
  </si>
  <si>
    <t>11f04e52-a4d0-30a4-906a-db10ce13392c</t>
  </si>
  <si>
    <t>{"customer_name": "大場咲音", "customer_email": "tansi_252512@icloud.com", "product_detail_name": "【15分限定特典付き】AIXコンサルタント3日間完全攻略合宿"}</t>
  </si>
  <si>
    <t>{"id_values": ["11f04e52-a4d0-30a4-906a-db10ce13392c"], "worldpay_order_id": {"transaction_id": "11f04e52-a4d0-30a4-906a-db10ce13392c"}}</t>
  </si>
  <si>
    <t>11f04e4f-af6e-41e8-9cee-333f6fa34477</t>
  </si>
  <si>
    <t>11f04e4d-f450-9222-9e3f-734f5c15de92</t>
  </si>
  <si>
    <t>{"v54Eb1141": "", "univapay-phone-number": "08032685783"}</t>
  </si>
  <si>
    <t>{"customer_name": "阿部奈津美", "customer_email": "ailes.natsumi@icloud.com", "product_detail_name": "AIみかみ秘密の部屋（全額返金保証付）"}</t>
  </si>
  <si>
    <t>{"id_values": ["3100500245378", "00077", "0000468"], "stratus_transaction_id": {"terminal_id": "3100500245378", "request_number": "00077", "authorization_code": "0000468"}}</t>
  </si>
  <si>
    <t>ailes.natsumi@icloud.com</t>
  </si>
  <si>
    <t>NATSUMI ABE</t>
  </si>
  <si>
    <t>11f04e4f-25c6-322a-8728-23ec96abbe61</t>
  </si>
  <si>
    <t>11f04e4f-1e10-696a-a079-17aaa4ef30c6</t>
  </si>
  <si>
    <t>{"v54Eb1141": "", "univapay-phone-number": "09051135527"}</t>
  </si>
  <si>
    <t>{"customer_name": "山中 翔太", "customer_email": "sht.biz.acc@gmail.com", "product_detail_name": "【15分限定特典付き】AIXコンサルタント3日間完全攻略合宿"}</t>
  </si>
  <si>
    <t>{"id_values": ["11f04e4f-25c6-322a-8728-23ec96abbe61"], "worldpay_order_id": {"transaction_id": "11f04e4f-25c6-322a-8728-23ec96abbe61"}}</t>
  </si>
  <si>
    <t>sht.biz.acc@gmail.com</t>
  </si>
  <si>
    <t>SHOTA YAMANAKA</t>
  </si>
  <si>
    <t>11f04e4d-fd64-db34-b176-dbeceaefc699</t>
  </si>
  <si>
    <t>{"customer_name": "阿部奈津美", "customer_email": "ailes.natsumi@icloud.com", "product_detail_name": "【15分限定特典付き】AIXコンサルタント3日間完全攻略合宿"}</t>
  </si>
  <si>
    <t>{"id_values": ["3100500245378", "00076", "0000467"], "stratus_transaction_id": {"terminal_id": "3100500245378", "request_number": "00076", "authorization_code": "0000467"}}</t>
  </si>
  <si>
    <t>11f04e4a-aaf5-0e4e-8ad7-eb237b19d8dd</t>
  </si>
  <si>
    <t>11f04e4a-9445-f35c-9bbc-b7f1fc0e799c</t>
  </si>
  <si>
    <t>{"v54Eb1141": "", "univapay-phone-number": "08083642688"}</t>
  </si>
  <si>
    <t>{"customer_name": "大城", "customer_email": "hioo62273@gmail.com", "product_detail_name": "【15分限定特典付き】デザイン限界突破3日間合宿"}</t>
  </si>
  <si>
    <t>{"id_values": ["11f04e4a-aaf5-0e4e-8ad7-eb237b19d8dd"], "worldpay_order_id": {"transaction_id": "11f04e4a-aaf5-0e4e-8ad7-eb237b19d8dd"}}</t>
  </si>
  <si>
    <t>hioo62273@gmail.com</t>
  </si>
  <si>
    <t>HIYORI OSHIRO</t>
  </si>
  <si>
    <t>11f04e49-ab89-aa14-995c-b7364a1cd8e2</t>
  </si>
  <si>
    <t>11f04e49-a49e-08c6-9be4-9be23cbcc7d8</t>
  </si>
  <si>
    <t>{"v54Eb1141": "", "univapay-phone-number": "07069958120"}</t>
  </si>
  <si>
    <t>{"customer_name": "巴翔生", "customer_email": "shoutomoe@icloud.com", "product_detail_name": "【15分限定特典付き】SNSマーケ完全攻略ダイナマイト合宿"}</t>
  </si>
  <si>
    <t>{"id_values": ["11f04e49-ab89-aa14-995c-b7364a1cd8e2"], "worldpay_order_id": {"transaction_id": "11f04e49-ab89-aa14-995c-b7364a1cd8e2"}}</t>
  </si>
  <si>
    <t>shoutomoe@icloud.com</t>
  </si>
  <si>
    <t>SHOUKI TOMOE</t>
  </si>
  <si>
    <t>11f04e46-dde4-83e2-a4e2-272c60d86180</t>
  </si>
  <si>
    <t>11f04e45-8b3c-337a-84ee-8b497e1f39a1</t>
  </si>
  <si>
    <t>{"v54Eb1141": "", "univapay-phone-number": "08030197025"}</t>
  </si>
  <si>
    <t>{"customer_name": "伊勢山 紋加", "customer_email": "tama.0920i@gmail.com", "product_detail_name": "AIみかみ秘密の部屋（全額返金保証付）"}</t>
  </si>
  <si>
    <t>{"id_values": ["11f04e46-dde4-83e2-a4e2-272c60d86180"], "worldpay_order_id": {"transaction_id": "11f04e46-dde4-83e2-a4e2-272c60d86180"}}</t>
  </si>
  <si>
    <t>tama.0920i@gmail.com</t>
  </si>
  <si>
    <t>AYAKA ISEYAMA</t>
  </si>
  <si>
    <t>11f04e45-91de-869c-b5f3-cfa81271ac5f</t>
  </si>
  <si>
    <t>{"customer_name": "伊勢山 紋加", "customer_email": "tama.0920i@gmail.com", "product_detail_name": "【15分限定特典付き】AIXコンサルタント3日間完全攻略合宿"}</t>
  </si>
  <si>
    <t>{"id_values": ["11f04e45-91de-869c-b5f3-cfa81271ac5f"], "worldpay_order_id": {"transaction_id": "11f04e45-91de-869c-b5f3-cfa81271ac5f"}}</t>
  </si>
  <si>
    <t>11f04e45-861c-c44a-a26e-4b8e1619d293</t>
  </si>
  <si>
    <t>11f04e44-7096-9caa-8453-db0530f70736</t>
  </si>
  <si>
    <t>{"v54Eb1141": "", "univapay-phone-number": "09031581747"}</t>
  </si>
  <si>
    <t>{"customer_name": "山際信哉", "customer_email": "bbshin0117@gmail.com", "product_detail_name": "みかみの秘密の部屋 ~購入後1週間以内に限り【全額返金保証付き】~"}</t>
  </si>
  <si>
    <t>{"id_values": ["11f04e45-861c-c44a-a26e-4b8e1619d293"], "worldpay_order_id": {"transaction_id": "11f04e45-861c-c44a-a26e-4b8e1619d293"}}</t>
  </si>
  <si>
    <t>bbshin0117@gmail.com</t>
  </si>
  <si>
    <t>SHINYA YAMAGIWA</t>
  </si>
  <si>
    <t>11f04e44-790e-6642-9c98-67c0703c06b5</t>
  </si>
  <si>
    <t>{"customer_name": "山際信哉", "customer_email": "bbshin0117@gmail.com", "product_detail_name": "【15分限定特典付き】SNSマーケ完全攻略ダイナマイト合宿"}</t>
  </si>
  <si>
    <t>{"id_values": ["11f04e44-790e-6642-9c98-67c0703c06b5"], "worldpay_order_id": {"transaction_id": "11f04e44-790e-6642-9c98-67c0703c06b5"}}</t>
  </si>
  <si>
    <t>11f04e43-5902-260a-862e-9fc9a7888885</t>
  </si>
  <si>
    <t>11f04e41-c7af-7168-9851-c7e9456c6378</t>
  </si>
  <si>
    <t>{"v54Eb1141": "", "univapay-phone-number": "09089901005"}</t>
  </si>
  <si>
    <t>{"customer_name": "東正規", "customer_email": "mkth2016@gmail.com", "product_detail_name": "みかみの秘密の部屋 ~購入後1週間以内に限り【全額返金保証付き】~"}</t>
  </si>
  <si>
    <t>{"id_values": ["11f04e43-5902-260a-862e-9fc9a7888885"], "worldpay_order_id": {"transaction_id": "11f04e43-5902-260a-862e-9fc9a7888885"}}</t>
  </si>
  <si>
    <t>mkth2016@gmail.com</t>
  </si>
  <si>
    <t>MASAKI AZUMA</t>
  </si>
  <si>
    <t>11f04e23-249a-28a6-9756-c35d59df48ca</t>
  </si>
  <si>
    <t>11f04e23-1c18-7296-b988-2f9ff1e04ef5</t>
  </si>
  <si>
    <t>{"v54Eb1141": "", "univapay-phone-number": "08022378116"}</t>
  </si>
  <si>
    <t>{"customer_name": "大塚重幸", "customer_email": "yesyesohyes13@gmail.com", "product_detail_name": "最速1分でバズ投稿を量産できる禁断のAIテンプレパック"}</t>
  </si>
  <si>
    <t>{"id_values": ["11f04e23-249a-28a6-9756-c35d59df48ca"], "worldpay_order_id": {"transaction_id": "11f04e23-249a-28a6-9756-c35d59df48ca"}}</t>
  </si>
  <si>
    <t>duplicate</t>
  </si>
  <si>
    <t>yesyesohyes13@gmail.com</t>
  </si>
  <si>
    <t>SHIGEYUKI OTSUKA</t>
  </si>
  <si>
    <t>11f04e42-a8b5-2a18-9a5b-7f2c09f8e32b</t>
  </si>
  <si>
    <t>11f04e42-7bf8-6544-8c50-a3bc9f3714a4</t>
  </si>
  <si>
    <t>{"v54Eb1141": "", "univapay-phone-number": "09020201490"}</t>
  </si>
  <si>
    <t>{"customer_name": "山本博樹", "customer_email": "hy69012004@gmail.com", "product_detail_name": "【15分限定特典付き】AIXコンサルタント3日間完全攻略合宿"}</t>
  </si>
  <si>
    <t>{"id_values": ["3100500245378", "00071", "0520000"], "stratus_transaction_id": {"terminal_id": "3100500245378", "request_number": "00071", "authorization_code": "0520000"}}</t>
  </si>
  <si>
    <t>hy69012004@gmail.com</t>
  </si>
  <si>
    <t>HIROKI YAMAMOTO</t>
  </si>
  <si>
    <t>11f04e41-d1fc-2a8a-8b86-03c942bc8c88</t>
  </si>
  <si>
    <t>{"customer_name": "東正規", "customer_email": "mkth2016@gmail.com", "product_detail_name": "【15分限定特典付き】SNSマーケ完全攻略ダイナマイト合宿"}</t>
  </si>
  <si>
    <t>{"id_values": ["11f04e41-d1fc-2a8a-8b86-03c942bc8c88"], "worldpay_order_id": {"transaction_id": "11f04e41-d1fc-2a8a-8b86-03c942bc8c88"}}</t>
  </si>
  <si>
    <t>11f048ea-7871-b900-be4a-b31eb0d37012</t>
  </si>
  <si>
    <t>11f048e6-f65e-73a2-9568-732707377d06</t>
  </si>
  <si>
    <t>{"v54Eb1141": "", "univapay-phone-number": "08067401164"}</t>
  </si>
  <si>
    <t>{"customer_name": "原口あゆみ", "customer_email": "zipangugate@gmail.com", "product_detail_name": "AIみかみ秘密の部屋（全額返金保証付）"}</t>
  </si>
  <si>
    <t>{"id_values": ["11f048ea-7871-b900-be4a-b31eb0d37012"], "worldpay_order_id": {"transaction_id": "11f048ea-7871-b900-be4a-b31eb0d37012"}}</t>
  </si>
  <si>
    <t>zipangugate@gmail.com</t>
  </si>
  <si>
    <t>11f04e41-0c6c-0d12-96fe-8b2ffd9ea064</t>
  </si>
  <si>
    <t>11f04e41-05b6-6cd8-850e-d36f5432f2de</t>
  </si>
  <si>
    <t>{"v54Eb1141": "", "univapay-phone-number": "08047345422"}</t>
  </si>
  <si>
    <t>{"customer_name": "雄基 田畑", "customer_email": "yuki.9014@gmail.com", "product_detail_name": "【15分限定特典付き】SNSマーケ完全攻略ダイナマイト合宿"}</t>
  </si>
  <si>
    <t>{"id_values": ["11f04e41-0c6c-0d12-96fe-8b2ffd9ea064"], "worldpay_order_id": {"transaction_id": "11f04e41-0c6c-0d12-96fe-8b2ffd9ea064"}}</t>
  </si>
  <si>
    <t>yuki.9014@gmail.com</t>
  </si>
  <si>
    <t>YUKI TAHATA</t>
  </si>
  <si>
    <t>11f04e3d-5fa6-093c-b51f-8340a4a951de</t>
  </si>
  <si>
    <t>11f04e3d-56c5-9abc-a572-874078a8d65a</t>
  </si>
  <si>
    <t>{"v54Eb1141": "", "univapay-phone-number": "09044455759"}</t>
  </si>
  <si>
    <t>{"customer_name": "荻野賢太郎", "customer_email": "kenshirow99@gmail.com", "product_detail_name": "【15分限定特典付き】AIXコンサルタント3日間完全攻略合宿"}</t>
  </si>
  <si>
    <t>{"id_values": ["11f04e3d-5fa6-093c-b51f-8340a4a951de"], "worldpay_order_id": {"transaction_id": "11f04e3d-5fa6-093c-b51f-8340a4a951de"}}</t>
  </si>
  <si>
    <t>kenshirow99@gmail.com</t>
  </si>
  <si>
    <t>KENTARO OGINO</t>
  </si>
  <si>
    <t>11f04e3c-c73e-6da6-90d1-17eb926dcbd6</t>
  </si>
  <si>
    <t>11f04e3c-adde-ce96-981a-13480d41b539</t>
  </si>
  <si>
    <t>{"v54Eb1141": "", "univapay-phone-number": "08053820213"}</t>
  </si>
  <si>
    <t>{"customer_name": "河又美智", "customer_email": "kiyoca2005@gmail.com", "product_detail_name": "【15分限定特典付き】AIXコンサルタント3日間完全攻略合宿"}</t>
  </si>
  <si>
    <t>{"id_values": ["11f04e3c-c73e-6da6-90d1-17eb926dcbd6"], "worldpay_order_id": {"transaction_id": "11f04e3c-c73e-6da6-90d1-17eb926dcbd6"}}</t>
  </si>
  <si>
    <t>kiyoca2005@gmail.com</t>
  </si>
  <si>
    <t>MISATO KAWAMATA</t>
  </si>
  <si>
    <t>11f04e3c-2fe0-fbf4-81f1-8be73135d176</t>
  </si>
  <si>
    <t>11f04e3c-2829-19e6-81e6-f3fe278f653e</t>
  </si>
  <si>
    <t>{"v54Eb1141": "", "univapay-phone-number": "09093189704"}</t>
  </si>
  <si>
    <t>{"customer_name": "田中篤", "customer_email": "taka1j23@gmail.com", "product_detail_name": "【15分限定特典付き】AIXコンサルタント3日間完全攻略合宿"}</t>
  </si>
  <si>
    <t>{"id_values": ["3100500245378", "00069", "0187439"], "stratus_transaction_id": {"terminal_id": "3100500245378", "request_number": "00069", "authorization_code": "0187439"}}</t>
  </si>
  <si>
    <t>taka1j23@gmail.com</t>
  </si>
  <si>
    <t>JUN TAKAICHI</t>
  </si>
  <si>
    <t>11f04e3b-c5cb-ebde-a853-1b2b2ac59eba</t>
  </si>
  <si>
    <t>11f04e3b-bf09-242e-b206-2bf314974913</t>
  </si>
  <si>
    <t>{"v54Eb1141": "", "univapay-phone-number": "09069418376"}</t>
  </si>
  <si>
    <t>{"customer_name": "長戸和也", "customer_email": "kazuya.nagato@friggenterprise.jp", "product_detail_name": "【超特価割引】SNSマーケ完全攻略ダイナマイト合宿"}</t>
  </si>
  <si>
    <t>{"id_values": ["3100500245378", "00067", "0166820"], "stratus_transaction_id": {"terminal_id": "3100500245378", "request_number": "00067", "authorization_code": "0166820"}}</t>
  </si>
  <si>
    <t>kazuya.nagato@friggenterprise.jp</t>
  </si>
  <si>
    <t>FUTABA NAGATO</t>
  </si>
  <si>
    <t>11f04e3b-73c1-f040-9a50-eb4f61a5f2bf</t>
  </si>
  <si>
    <t>11f04e3b-6d5e-3362-8108-cb6c385ad62b</t>
  </si>
  <si>
    <t>{"v54Eb1141": "", "univapay-phone-number": "08063342446"}</t>
  </si>
  <si>
    <t>{"customer_name": "土井音羽", "customer_email": "doiotoha19@gmail.com", "product_detail_name": "【15分限定特典付き】デザイン限界突破3日間合宿"}</t>
  </si>
  <si>
    <t>{"id_values": ["11f04e3b-73c1-f040-9a50-eb4f61a5f2bf"], "worldpay_order_id": {"transaction_id": "11f04e3b-73c1-f040-9a50-eb4f61a5f2bf"}}</t>
  </si>
  <si>
    <t>doiotoha19@gmail.com</t>
  </si>
  <si>
    <t>OTOHA DOI</t>
  </si>
  <si>
    <t>11f04e39-5042-f3e6-9c1a-3340748e429d</t>
  </si>
  <si>
    <t>11f04e39-23e8-384c-8144-4f49976de14f</t>
  </si>
  <si>
    <t>{"customer_name": "平岡博次", "customer_email": "hmsay23851@gmail.com", "product_detail_name": "AIみかみ秘密の部屋（全額返金保証付）"}</t>
  </si>
  <si>
    <t>{"id_values": ["3100500245378", "00064", "0177108"], "stratus_transaction_id": {"terminal_id": "3100500245378", "request_number": "00064", "authorization_code": "0177108"}}</t>
  </si>
  <si>
    <t>11f04e39-2fe2-3ad0-a25e-fb3b3035071a</t>
  </si>
  <si>
    <t>{"customer_name": "平岡博次", "customer_email": "hmsay23851@gmail.com", "product_detail_name": "【15分限定特典付き】AIXコンサルタント3日間完全攻略合宿"}</t>
  </si>
  <si>
    <t>{"id_values": ["3100500245378", "00063", "0189694"], "stratus_transaction_id": {"terminal_id": "3100500245378", "request_number": "00063", "authorization_code": "0189694"}}</t>
  </si>
  <si>
    <t>11f04e38-8bcd-0c04-a0e6-ff604f3c511a</t>
  </si>
  <si>
    <t>11f04e38-763d-4534-81b4-b35bfbe72bb3</t>
  </si>
  <si>
    <t>{"v54Eb1141": "", "univapay-phone-number": "08058747853"}</t>
  </si>
  <si>
    <t>{"customer_name": "西 未智", "customer_email": "mici.amye@gmail.com", "product_detail_name": "【15分限定特典付き】デザイン限界突破3日間合宿"}</t>
  </si>
  <si>
    <t>{"id_values": ["3100500245378", "00061", "0670000"], "stratus_transaction_id": {"terminal_id": "3100500245378", "request_number": "00061", "authorization_code": "0670000"}}</t>
  </si>
  <si>
    <t>mici.amye@gmail.com</t>
  </si>
  <si>
    <t>MICHI NISHI</t>
  </si>
  <si>
    <t>11f04e37-85ac-863e-a456-ef1ee97d5eeb</t>
  </si>
  <si>
    <t>11f04e37-7da6-5b68-8b91-f3886f0d47c5</t>
  </si>
  <si>
    <t>{"v54Eb1141": "", "univapay-phone-number": "09074572174"}</t>
  </si>
  <si>
    <t>{"customer_name": "黒木理沙", "customer_email": "itsumo.r.k@gmail.com", "product_detail_name": "【超特価割引】SNSマーケ完全攻略ダイナマイト合宿"}</t>
  </si>
  <si>
    <t>{"id_values": ["11f04e37-85ac-863e-a456-ef1ee97d5eeb"], "worldpay_order_id": {"transaction_id": "11f04e37-85ac-863e-a456-ef1ee97d5eeb"}}</t>
  </si>
  <si>
    <t>itsumo.r.k@gmail.com</t>
  </si>
  <si>
    <t>RISA KUROKI</t>
  </si>
  <si>
    <t>11f04e34-c330-a664-9c19-5b31e47c2881</t>
  </si>
  <si>
    <t>11f04e33-f1c0-d1d0-ae7c-075f39fa0eea</t>
  </si>
  <si>
    <t>{"v54Eb1141": "", "univapay-phone-number": "09017373464"}</t>
  </si>
  <si>
    <t>{"customer_name": "柴田泉", "customer_email": "shibataizumi@icloud.com", "product_detail_name": "AIみかみ秘密の部屋（全額返金保証付）"}</t>
  </si>
  <si>
    <t>{"id_values": ["11f04e34-c330-a664-9c19-5b31e47c2881"], "worldpay_order_id": {"transaction_id": "11f04e34-c330-a664-9c19-5b31e47c2881"}}</t>
  </si>
  <si>
    <t>shibataizumi@icloud.com</t>
  </si>
  <si>
    <t>IZUMI SHIBATA</t>
  </si>
  <si>
    <t>11f04e34-014e-9844-a22a-3f1f280dcc92</t>
  </si>
  <si>
    <t>{"customer_name": "柴田泉", "customer_email": "shibataizumi@icloud.com", "product_detail_name": "【15分限定特典付き】AIXコンサルタント3日間完全攻略合宿"}</t>
  </si>
  <si>
    <t>{"id_values": ["11f04e34-014e-9844-a22a-3f1f280dcc92"], "worldpay_order_id": {"transaction_id": "11f04e34-014e-9844-a22a-3f1f280dcc92"}}</t>
  </si>
  <si>
    <t>11f04e33-ea2f-94e2-9ab9-17f48916915d</t>
  </si>
  <si>
    <t>11f04e33-e30d-21a2-8315-0f0000f8650e</t>
  </si>
  <si>
    <t>{"v54Eb1141": "", "univapay-phone-number": "08058889714"}</t>
  </si>
  <si>
    <t>{"customer_name": "山田姫奈", "customer_email": "himenachaaaan@gmail.com", "product_detail_name": "【15分限定特典付き】AIXコンサルタント3日間完全攻略合宿"}</t>
  </si>
  <si>
    <t>{"id_values": ["11f04e33-ea2f-94e2-9ab9-17f48916915d"], "worldpay_order_id": {"transaction_id": "11f04e33-ea2f-94e2-9ab9-17f48916915d"}}</t>
  </si>
  <si>
    <t>himenachaaaan@gmail.com</t>
  </si>
  <si>
    <t>YAMADAHIMENA</t>
  </si>
  <si>
    <t>11f04e33-40d4-7d5e-ab8b-cbacfdc4b32a</t>
  </si>
  <si>
    <t>11f04e33-2190-a1c0-81d2-832cc6ee9950</t>
  </si>
  <si>
    <t>{"v54Eb1141": "", "univapay-phone-number": "0594311051"}</t>
  </si>
  <si>
    <t>{"customer_name": "岡本寛子", "customer_email": "h.totsuji591@gmail.com", "product_detail_name": "【15分限定特典付き】AIXコンサルタント3日間完全攻略合宿"}</t>
  </si>
  <si>
    <t>{"id_values": ["11f04e33-40d4-7d5e-ab8b-cbacfdc4b32a"], "worldpay_order_id": {"transaction_id": "11f04e33-40d4-7d5e-ab8b-cbacfdc4b32a"}}</t>
  </si>
  <si>
    <t>h.totsuji591@gmail.com</t>
  </si>
  <si>
    <t>HIROKO OKAMOTO</t>
  </si>
  <si>
    <t>11f04e32-bbc6-4fe8-8a5e-637e3fe194a9</t>
  </si>
  <si>
    <t>{"id_values": ["3100500245378", "00048", "0700048"], "stratus_transaction_id": {"terminal_id": "3100500245378", "request_number": "00048", "authorization_code": "0700048"}}</t>
  </si>
  <si>
    <t>11f04e31-9da8-3252-9491-b7fbfe44e2b1</t>
  </si>
  <si>
    <t>11f04e31-833a-a346-8415-df5252406b51</t>
  </si>
  <si>
    <t>{"v54Eb1141": "", "univapay-phone-number": "08010774583"}</t>
  </si>
  <si>
    <t>{"customer_name": "星野愛衣", "customer_email": "mei.sun.goo@gmail.com", "product_detail_name": "【15分限定特典付き】SNSマーケ完全攻略ダイナマイト合宿"}</t>
  </si>
  <si>
    <t>{"id_values": ["11f04e31-9da8-3252-9491-b7fbfe44e2b1"], "worldpay_order_id": {"transaction_id": "11f04e31-9da8-3252-9491-b7fbfe44e2b1"}}</t>
  </si>
  <si>
    <t>mei.sun.goo@gmail.com</t>
  </si>
  <si>
    <t>MEI HOSHINO</t>
  </si>
  <si>
    <t>11f04e31-4b3c-6aec-942b-fbbbc01d54e1</t>
  </si>
  <si>
    <t>11f04e31-421c-92d4-af89-03e4caca369a</t>
  </si>
  <si>
    <t>{"v54Eb1141": "", "univapay-phone-number": "08056878910"}</t>
  </si>
  <si>
    <t>{"customer_name": "戸井原雅史", "customer_email": "toy122063@gmail.com", "product_detail_name": "【15分限定特典付き】AIXコンサルタント3日間完全攻略合宿"}</t>
  </si>
  <si>
    <t>{"id_values": ["11f04e31-4b3c-6aec-942b-fbbbc01d54e1"], "worldpay_order_id": {"transaction_id": "11f04e31-4b3c-6aec-942b-fbbbc01d54e1"}}</t>
  </si>
  <si>
    <t>toy122063@gmail.com</t>
  </si>
  <si>
    <t>MASAFUMI TOIHARA</t>
  </si>
  <si>
    <t>11f04e2e-9d60-a3d6-852e-9f97e3016fd7</t>
  </si>
  <si>
    <t>11f04e2e-95b2-ae72-bba7-ab87a99992c2</t>
  </si>
  <si>
    <t>{"v54Eb1141": "", "univapay-phone-number": "09063367755"}</t>
  </si>
  <si>
    <t>{"customer_name": "佐藤祐子", "customer_email": "asanositaku510@gmail.com", "product_detail_name": "【15分限定特典付き】SNSマーケ完全攻略ダイナマイト合宿"}</t>
  </si>
  <si>
    <t>{"id_values": ["3100500245378", "00043", "0140106"], "stratus_transaction_id": {"terminal_id": "3100500245378", "request_number": "00043", "authorization_code": "0140106"}}</t>
  </si>
  <si>
    <t>asanositaku510@gmail.com</t>
  </si>
  <si>
    <t>11f04e2c-26c7-7422-8d89-77afb4b1831d</t>
  </si>
  <si>
    <t>11f04e2c-0bc5-57de-b9f2-fb1d538a4464</t>
  </si>
  <si>
    <t>{"v54Eb1141": "", "univapay-phone-number": "07023790307"}</t>
  </si>
  <si>
    <t>{"customer_name": "サミュエル知里", "customer_email": "chi.samuelimoto@gmail.com", "product_detail_name": "【15分限定特典付き】SNSマーケ完全攻略ダイナマイト合宿"}</t>
  </si>
  <si>
    <t>{"id_values": ["11f04e2c-26c7-7422-8d89-77afb4b1831d"], "worldpay_order_id": {"transaction_id": "11f04e2c-26c7-7422-8d89-77afb4b1831d"}}</t>
  </si>
  <si>
    <t>chi.samuelimoto@gmail.com</t>
  </si>
  <si>
    <t>CHISATO SAMUEL</t>
  </si>
  <si>
    <t>11f04e2c-2760-3400-8d8a-937d807e29cf</t>
  </si>
  <si>
    <t>11f04e2c-100e-4d5a-b9f6-6fb74526c847</t>
  </si>
  <si>
    <t>{"v54Eb1141": "", "univapay-phone-number": "08010880799"}</t>
  </si>
  <si>
    <t>{"customer_name": "上野透也", "customer_email": "1518ty18@gmail.com", "product_detail_name": "【15分限定特典付き】AIXコンサルタント3日間完全攻略合宿"}</t>
  </si>
  <si>
    <t>{"id_values": ["11f04e2c-2760-3400-8d8a-937d807e29cf"], "worldpay_order_id": {"transaction_id": "11f04e2c-2760-3400-8d8a-937d807e29cf"}}</t>
  </si>
  <si>
    <t>1518ty18@gmail.com</t>
  </si>
  <si>
    <t>TOYA UENO</t>
  </si>
  <si>
    <t>11f04e2a-f07e-dd7a-bb52-fbac4f84b8b7</t>
  </si>
  <si>
    <t>11f04e27-c654-8cb4-849b-47f2ed74a5de</t>
  </si>
  <si>
    <t>{"v54Eb1141": "", "univapay-phone-number": "08088820623"}</t>
  </si>
  <si>
    <t>{"customer_name": "大黑", "customer_email": "koukuri0815@gmail.com", "product_detail_name": "みかみの秘密の部屋 ~購入後1週間以内に限り【全額返金保証付き】~"}</t>
  </si>
  <si>
    <t>{"id_values": ["11f04e2a-f07e-dd7a-bb52-fbac4f84b8b7"], "worldpay_order_id": {"transaction_id": "11f04e2a-f07e-dd7a-bb52-fbac4f84b8b7"}}</t>
  </si>
  <si>
    <t>koukuri0815@gmail.com</t>
  </si>
  <si>
    <t>HIROTSUGU DAIKOKU</t>
  </si>
  <si>
    <t>11f04e28-f0de-432a-ac45-8f8c05252934</t>
  </si>
  <si>
    <t>11f04e28-e7d1-38fa-b31c-cfe403c11836</t>
  </si>
  <si>
    <t>{"v54Eb1141": "", "univapay-phone-number": "09061302463"}</t>
  </si>
  <si>
    <t>{"customer_name": "塩原信夫", "customer_email": "nobuo.shiobara5342@gmail.com", "product_detail_name": "【15分限定特典付き】AIXコンサルタント3日間完全攻略合宿"}</t>
  </si>
  <si>
    <t>{"id_values": ["11f04e28-f0de-432a-ac45-8f8c05252934"], "worldpay_order_id": {"transaction_id": "11f04e28-f0de-432a-ac45-8f8c05252934"}}</t>
  </si>
  <si>
    <t>nobuo.shiobara5342@gmail.com</t>
  </si>
  <si>
    <t>KYOKO SHIOBARA</t>
  </si>
  <si>
    <t>11f04e27-cee9-b264-9aa1-c7fe578ca29b</t>
  </si>
  <si>
    <t>{"customer_name": "大黑", "customer_email": "koukuri0815@gmail.com", "product_detail_name": "【15分限定特典付き】SNSマーケ完全攻略ダイナマイト合宿"}</t>
  </si>
  <si>
    <t>{"id_values": ["11f04e27-cee9-b264-9aa1-c7fe578ca29b"], "worldpay_order_id": {"transaction_id": "11f04e27-cee9-b264-9aa1-c7fe578ca29b"}}</t>
  </si>
  <si>
    <t>11f04e25-b69e-a5b8-a2b5-5744e25eae69</t>
  </si>
  <si>
    <t>11f04e23-961a-6f2c-9788-277973462121</t>
  </si>
  <si>
    <t>{"v54Eb1141": "", "univapay-phone-number": "09098767966"}</t>
  </si>
  <si>
    <t>{"customer_name": "金原正秀", "customer_email": "jonjon2001y@gmail.com", "product_detail_name": "AIみかみ秘密の部屋（全額返金保証付）"}</t>
  </si>
  <si>
    <t>{"id_values": ["11f04e25-b69e-a5b8-a2b5-5744e25eae69"], "worldpay_order_id": {"transaction_id": "11f04e25-b69e-a5b8-a2b5-5744e25eae69"}}</t>
  </si>
  <si>
    <t>jonjon2001y@gmail.com</t>
  </si>
  <si>
    <t>11f04e24-fc48-3ea4-88c6-5bce8b0f3a6e</t>
  </si>
  <si>
    <t>11f01e90-20a0-2d12-af59-5780bb9d74ac</t>
  </si>
  <si>
    <t>{"univapay-name": "丸山 芙羽香", "univapay-link-id": "11efeb92-e861-9542-9e93-1fb82fe2b955", "univapay-phone-number": "+81 08081657180"}</t>
  </si>
  <si>
    <t>{"id_values": ["11f04e24-fc48-3ea4-88c6-5bce8b0f3a6e"], "worldpay_order_id": {"transaction_id": "11f04e24-fc48-3ea4-88c6-5bce8b0f3a6e"}}</t>
  </si>
  <si>
    <t>fuuuuu.u012@gmail.com</t>
  </si>
  <si>
    <t>11f01e90-24f1-8dde-8ac6-e34a1536a04e</t>
  </si>
  <si>
    <t>FUKA MARUYAMA</t>
  </si>
  <si>
    <t>11f04e24-e665-caca-9a0b-17923cc4a878</t>
  </si>
  <si>
    <t>11f013b8-b4f0-207c-9c6b-3f5de2d0728d</t>
  </si>
  <si>
    <t>{"v851Ac7Ac": "", "univapay-phone-number": "09079139957"}</t>
  </si>
  <si>
    <t>{"customer_name": "牛丸浩太郎", "customer_email": "uxsxmxr14@gmail.com", "product_detail_name": "【55%OFFプラン】iステップ"}</t>
  </si>
  <si>
    <t>{"id_values": ["11f04e24-e665-caca-9a0b-17923cc4a878"], "worldpay_order_id": {"transaction_id": "11f04e24-e665-caca-9a0b-17923cc4a878"}}</t>
  </si>
  <si>
    <t>uxsxmxr14@gmail.com</t>
  </si>
  <si>
    <t>11f013b8-bd42-4bba-9b8a-d7967cae77e5</t>
  </si>
  <si>
    <t>KOUTAROU USHIMARU</t>
  </si>
  <si>
    <t>11f04e24-e61a-6b7a-a823-77cd7085e8ae</t>
  </si>
  <si>
    <t>11f013af-688c-aeca-b4c0-b79c2de504a7</t>
  </si>
  <si>
    <t>{"v851Ac7Ac": "", "univapay-phone-number": "07083396738"}</t>
  </si>
  <si>
    <t>{"customer_name": "イズミダスミト", "customer_email": "jinjin22539@gmail.com", "product_detail_name": "【55%OFFプラン】iステップ"}</t>
  </si>
  <si>
    <t>{"id_values": ["11f04e24-e61a-6b7a-a823-77cd7085e8ae"], "worldpay_order_id": {"transaction_id": "11f04e24-e61a-6b7a-a823-77cd7085e8ae"}}</t>
  </si>
  <si>
    <t>jinjin22539@gmail.com</t>
  </si>
  <si>
    <t>11f013af-7173-bcc2-896e-cb14f94079fb</t>
  </si>
  <si>
    <t>SUMITO IZUMIDA</t>
  </si>
  <si>
    <t>11f04e24-e583-af6e-aec7-1fc4beb01010</t>
  </si>
  <si>
    <t>11f013ac-249c-0010-9c11-13050605429c</t>
  </si>
  <si>
    <t>{"v851Ac7Ac": "", "univapay-phone-number": "09025250212"}</t>
  </si>
  <si>
    <t>{"customer_name": "椎名絹江", "customer_email": "xpei7ps5@gmail.com", "product_detail_name": "【55%OFFプラン】iステップ"}</t>
  </si>
  <si>
    <t>{"id_values": ["11f04e24-e583-af6e-aec7-1fc4beb01010"], "worldpay_order_id": {"transaction_id": "11f04e24-e583-af6e-aec7-1fc4beb01010"}}</t>
  </si>
  <si>
    <t>xpei7ps5@gmail.com</t>
  </si>
  <si>
    <t>11f013ac-2f2f-0c02-aea1-5712307ea976</t>
  </si>
  <si>
    <t>KINUE SHIINA</t>
  </si>
  <si>
    <t>11f04e24-e74a-5582-aec9-af0ed3ae0584</t>
  </si>
  <si>
    <t>11f013c0-7f46-14a6-aa4a-8f8bc7da4b67</t>
  </si>
  <si>
    <t>{"v851Ac7Ac": "", "univapay-phone-number": "08039952430"}</t>
  </si>
  <si>
    <t>{"customer_name": "出田正城", "customer_email": "castleman1127@gmail.com", "product_detail_name": "【55%OFFプラン】iステップ"}</t>
  </si>
  <si>
    <t>{"id_values": ["3100500245378", "00041", "0158940"], "stratus_transaction_id": {"terminal_id": "3100500245378", "request_number": "00041", "authorization_code": "0158940"}}</t>
  </si>
  <si>
    <t>castleman1127@gmail.com</t>
  </si>
  <si>
    <t>11f013c0-8a45-cd24-ad03-c750f9cac153</t>
  </si>
  <si>
    <t>MASASHIRO IDETA</t>
  </si>
  <si>
    <t>11f04e24-e533-47fe-95fe-735d32cd7932</t>
  </si>
  <si>
    <t>11f013a9-9f66-3a0c-960c-43480fb0c00e</t>
  </si>
  <si>
    <t>{"v851Ac7Ac": "", "univapay-phone-number": "09084341391"}</t>
  </si>
  <si>
    <t>{"customer_name": "金子俊", "customer_email": "sug1313@gmail.com", "product_detail_name": "【55%OFFプラン】iステップ"}</t>
  </si>
  <si>
    <t>{"id_values": ["3100500245378", "00039", "0964169"], "stratus_transaction_id": {"terminal_id": "3100500245378", "request_number": "00039", "authorization_code": "0964169"}}</t>
  </si>
  <si>
    <t>sug1313@gmail.com</t>
  </si>
  <si>
    <t>11f013a9-a79e-86fc-b154-abbada522135</t>
  </si>
  <si>
    <t>SUGURU KANEKO</t>
  </si>
  <si>
    <t>11f04e24-ae9c-f0e6-a728-db9f9c49e682</t>
  </si>
  <si>
    <t>11f00648-cb33-bf24-89e0-eb92ee3e798c</t>
  </si>
  <si>
    <t>{"univapay-name": "森 久美", "univapay-link-id": "11efeb92-e861-9542-9e93-1fb82fe2b955", "univapay-phone-number": "+81 09058385716"}</t>
  </si>
  <si>
    <t>{"id_values": ["11f04e24-ae9c-f0e6-a728-db9f9c49e682"], "worldpay_order_id": {"transaction_id": "11f04e24-ae9c-f0e6-a728-db9f9c49e682"}}</t>
  </si>
  <si>
    <t>yuri126shu218@gmail.com</t>
  </si>
  <si>
    <t>11f00648-cb87-c326-a1ae-63579cb5ff41</t>
  </si>
  <si>
    <t>KUMI MORI</t>
  </si>
  <si>
    <t>11f04e24-02b7-8958-97d1-335e55f126e1</t>
  </si>
  <si>
    <t>11f04e23-f987-10d8-97c1-27c1522fdbfe</t>
  </si>
  <si>
    <t>{"v54Eb1141": "", "univapay-phone-number": "08069820335"}</t>
  </si>
  <si>
    <t>{"customer_name": "菊地正樹", "customer_email": "shouei.hirata.m@gmail.com", "product_detail_name": "【15分限定特典付き】AIXコンサルタント3日間完全攻略合宿"}</t>
  </si>
  <si>
    <t>{"id_values": ["3100500245378", "00036", "0168166"], "stratus_transaction_id": {"terminal_id": "3100500245378", "request_number": "00036", "authorization_code": "0168166"}}</t>
  </si>
  <si>
    <t>shouei.hirata.m@gmail.com</t>
  </si>
  <si>
    <t>MASAKIKIKUCHI</t>
  </si>
  <si>
    <t>11f04e23-9dea-4e70-978c-eb6706f7c290</t>
  </si>
  <si>
    <t>{"customer_name": "金原正秀", "customer_email": "jonjon2001y@gmail.com", "product_detail_name": "【15分限定特典付き】AIXコンサルタント3日間完全攻略合宿"}</t>
  </si>
  <si>
    <t>{"id_values": ["11f04e23-9dea-4e70-978c-eb6706f7c290"], "worldpay_order_id": {"transaction_id": "11f04e23-9dea-4e70-978c-eb6706f7c290"}}</t>
  </si>
  <si>
    <t>11f04e23-0d59-5978-8b6c-e7fa0d123922</t>
  </si>
  <si>
    <t>11eee77b-5e5f-892e-9079-cfabfb6a9f10</t>
  </si>
  <si>
    <t>{"univapay-name": "二橋洋輔", "univapay-link-id": "11eecd48-ccb1-eed2-a1aa-a322c029ce9e", "univapay-phone-number": "07039654172"}</t>
  </si>
  <si>
    <t>{"id_values": ["11f04e23-0d59-5978-8b6c-e7fa0d123922"], "worldpay_order_id": {"transaction_id": "11f04e23-0d59-5978-8b6c-e7fa0d123922"}}</t>
  </si>
  <si>
    <t>simotuki2756@gmail.con</t>
  </si>
  <si>
    <t>11eee77b-5e84-8d14-9aa8-eb797e6df95e</t>
  </si>
  <si>
    <t>YOSUKE NIHASHI</t>
  </si>
  <si>
    <t>11f04e23-0c27-dfca-9c64-9fd229280e49</t>
  </si>
  <si>
    <t>11eee76e-0124-19f8-8317-3f10c0059d68</t>
  </si>
  <si>
    <t>{"univapay-name": "藤田昌民", "univapay-link-id": "11eed278-ef18-e0c2-b5cf-374fa4d27ac5", "univapay-phone-number": "09010728860"}</t>
  </si>
  <si>
    <t>{"id_values": ["11f04e23-0c27-dfca-9c64-9fd229280e49"], "worldpay_order_id": {"transaction_id": "11f04e23-0c27-dfca-9c64-9fd229280e49"}}</t>
  </si>
  <si>
    <t>masatami.fujita@gmail.com</t>
  </si>
  <si>
    <t>11eee76e-0195-1252-abc6-efe39ffc857e</t>
  </si>
  <si>
    <t>MASATAMI FUJITA</t>
  </si>
  <si>
    <t>11f04e23-097a-b248-9c59-87ccd46ca134</t>
  </si>
  <si>
    <t>11eee74b-ece8-a46c-9f03-4376b223dd0b</t>
  </si>
  <si>
    <t>{"univapay-name": "黒澤美晴", "univapay-link-id": "11eed167-85cd-1442-a0a8-97e9a2dceaef", "univapay-phone-number": "08037640794"}</t>
  </si>
  <si>
    <t>{"id_values": ["11f04e23-097a-b248-9c59-87ccd46ca134"], "worldpay_order_id": {"transaction_id": "11f04e23-097a-b248-9c59-87ccd46ca134"}}</t>
  </si>
  <si>
    <t>abcm828@gmail.com</t>
  </si>
  <si>
    <t>11eee74b-ed0b-5c00-8325-67d476de60ef</t>
  </si>
  <si>
    <t>MIHARU KUROSAWA</t>
  </si>
  <si>
    <t>11f04e23-083c-da32-9c54-77c6ea703ee4</t>
  </si>
  <si>
    <t>11eee740-9814-7f70-8cef-e7fad8c7ac5c</t>
  </si>
  <si>
    <t>{"univapay-name": "シラハマヒロキ", "univapay-link-id": "11eed168-3712-3156-a0a8-d38c52f5cefa", "univapay-phone-number": "08054528597"}</t>
  </si>
  <si>
    <t>{"id_values": ["11f04e23-083c-da32-9c54-77c6ea703ee4"], "worldpay_order_id": {"transaction_id": "11f04e23-083c-da32-9c54-77c6ea703ee4"}}</t>
  </si>
  <si>
    <t>kmdagptwmd58@ezweb.ne.jp</t>
  </si>
  <si>
    <t>11eee740-984b-48ac-a75c-1b3f80efb7b7</t>
  </si>
  <si>
    <t>HIROKI SHIRAHAMA</t>
  </si>
  <si>
    <t>SMBC FINANCE SERVICE CO., LTD.</t>
  </si>
  <si>
    <t>11f04e23-02df-cd92-9e66-b359f7de4da9</t>
  </si>
  <si>
    <t>11eee41f-1a8b-9490-a414-5b238147c562</t>
  </si>
  <si>
    <t>{"univapay-name": "嶋村久美子", "univapay-link-id": "11eed27a-801d-945e-b5cf-cb4568c5c84e", "univapay-phone-number": "09082411230"}</t>
  </si>
  <si>
    <t>{"id_values": ["11f04e23-02df-cd92-9e66-b359f7de4da9"], "worldpay_order_id": {"transaction_id": "11f04e23-02df-cd92-9e66-b359f7de4da9"}}</t>
  </si>
  <si>
    <t>daocunjiumeizi@gmail.com</t>
  </si>
  <si>
    <t>11eee41f-1b1e-3ff2-9197-cb93ac0d4ebe</t>
  </si>
  <si>
    <t>KUMI KOSH I MA M UR A</t>
  </si>
  <si>
    <t>11f04e22-cc3e-ded6-95fe-73eba9a67886</t>
  </si>
  <si>
    <t>11ef77d1-e38a-dcf2-8a79-ff423e766b07</t>
  </si>
  <si>
    <t>{"univapay-name": "曽根真弓", "univapay-link-id": "11eed27c-5820-9328-b5cf-57b28dea2932", "univapay-phone-number": "+81 07016157528"}</t>
  </si>
  <si>
    <t>{"id_values": ["11f04e22-cc3e-ded6-95fe-73eba9a67886"], "worldpay_order_id": {"transaction_id": "11f04e22-cc3e-ded6-95fe-73eba9a67886"}}</t>
  </si>
  <si>
    <t>sugimam1351@gmail.com</t>
  </si>
  <si>
    <t>11ef77d1-e3c0-a652-81d8-8fc0f8fa3394</t>
  </si>
  <si>
    <t>MAYUMI SONE</t>
  </si>
  <si>
    <t>11f04e23-0cc1-ceaa-977a-4ffdde79029c</t>
  </si>
  <si>
    <t>11f01e46-06e3-4138-91d1-5b0dc3029384</t>
  </si>
  <si>
    <t>{"univapay-name": "黒崎高之", "univapay-link-id": "11eed279-5be9-5204-b5cf-53b01db63959", "univapay-phone-number": "07054018741"}</t>
  </si>
  <si>
    <t>coorow@gmail.com</t>
  </si>
  <si>
    <t>11eee772-43cc-1b44-84f1-8f96701fdc95</t>
  </si>
  <si>
    <t>TAKAYUKI KUROSAKI</t>
  </si>
  <si>
    <t>11f04e23-0c74-88d4-9fda-4fc5e05cbb50</t>
  </si>
  <si>
    <t>11ef74b5-9b56-4e9a-97dc-075e7e8f45c7</t>
  </si>
  <si>
    <t>{"univapay-name": "畠山京子", "univapay-link-id": "11ef7171-3db2-60cc-9c57-332ac9ceb0f8", "univapay-phone-number": "+81 09017370778", "univapay-patch-token-id": "11eee770-889f-22b8-82b4-eb18f3b23fd0", "univapay-patch-subscription-id": "11eee770-88c3-f94e-8a32-8b1aa543dc22"}</t>
  </si>
  <si>
    <t>{"univapay-name": "畠山京子", "univapay-link-id": "11eee755-2816-0d0a-bbad-5711d1c81db5", "univapay-phone-number": "09017370778"}</t>
  </si>
  <si>
    <t>{"id_values": ["3100500245378", "00028", "0930678"], "stratus_transaction_id": {"terminal_id": "3100500245378", "request_number": "00028", "authorization_code": "0930678"}}</t>
  </si>
  <si>
    <t>abblooming@gmail.com</t>
  </si>
  <si>
    <t>11eee770-88c3-f94e-8a32-8b1aa543dc22</t>
  </si>
  <si>
    <t>KYOKO HATAKEYAMA</t>
  </si>
  <si>
    <t>11f04e22-f9d7-cfa6-9c37-8bf8f128bc8b</t>
  </si>
  <si>
    <t>11eed0bb-58c5-16b8-a230-bb7786b39d14</t>
  </si>
  <si>
    <t>{"univapay-name": "山内優斗", "univapay-link-id": "11eed0ba-0005-70e6-b6df-0ff94b30a809", "univapay-phone-number": "08045423088"}</t>
  </si>
  <si>
    <t>{"id_values": ["3100500245378", "00025", "0665005"], "stratus_transaction_id": {"terminal_id": "3100500245378", "request_number": "00025", "authorization_code": "0665005"}}</t>
  </si>
  <si>
    <t>yuton9160@gmail.com</t>
  </si>
  <si>
    <t>11eed0bb-59b9-0142-afcd-c7c964bcdab6</t>
  </si>
  <si>
    <t>11f04e22-11b0-870e-8b67-372574ec5296</t>
  </si>
  <si>
    <t>11f04e20-faf9-65a4-a752-334bd933d363</t>
  </si>
  <si>
    <t>{"v54Eb1141": "", "univapay-phone-number": "08026100592"}</t>
  </si>
  <si>
    <t>{"customer_name": "杉山諒太", "customer_email": "r.s888r.s70@gmail.com", "product_detail_name": "AIみかみ秘密の部屋（全額返金保証付）"}</t>
  </si>
  <si>
    <t>{"id_values": ["11f04e22-11b0-870e-8b67-372574ec5296"], "worldpay_order_id": {"transaction_id": "11f04e22-11b0-870e-8b67-372574ec5296"}}</t>
  </si>
  <si>
    <t>r.s888r.s70@gmail.com</t>
  </si>
  <si>
    <t>RYOTA SUGIYAMA</t>
  </si>
  <si>
    <t>11f04e21-86f0-c53e-8acb-13d821c9b9e1</t>
  </si>
  <si>
    <t>11f04e20-dc18-c5b2-a74d-2bec9eaf87f4</t>
  </si>
  <si>
    <t>{"v54Eb1141": "", "univapay-phone-number": "08062429987"}</t>
  </si>
  <si>
    <t>{"customer_name": "今田与吏衣", "customer_email": "japan2004arie@gmail.com", "product_detail_name": "AIみかみ秘密の部屋（全額返金保証付）"}</t>
  </si>
  <si>
    <t>{"id_values": ["3100500245378", "00024", "0594275"], "stratus_transaction_id": {"terminal_id": "3100500245378", "request_number": "00024", "authorization_code": "0594275"}}</t>
  </si>
  <si>
    <t>japan2004arie@gmail.com</t>
  </si>
  <si>
    <t>IMADA ARIE</t>
  </si>
  <si>
    <t>11f04e21-118c-2004-8323-9364de326f40</t>
  </si>
  <si>
    <t>{"customer_name": "杉山諒太", "customer_email": "r.s888r.s70@gmail.com", "product_detail_name": "【15分限定特典付き】AIXコンサルタント3日間完全攻略合宿"}</t>
  </si>
  <si>
    <t>{"id_values": ["11f04e21-118c-2004-8323-9364de326f40"], "worldpay_order_id": {"transaction_id": "11f04e21-118c-2004-8323-9364de326f40"}}</t>
  </si>
  <si>
    <t>11f04e20-d285-f484-a741-df28de2003fd</t>
  </si>
  <si>
    <t>11f04e20-bba8-f22a-a737-cfed6bfad4a7</t>
  </si>
  <si>
    <t>{"v54Eb1141": "", "univapay-phone-number": "09024589149"}</t>
  </si>
  <si>
    <t>{"customer_name": "長瀬 駿斗", "customer_email": "v-bb.8810.ksen@i.softbank.jp", "product_detail_name": "【15分限定特典付き】AIXコンサルタント3日間完全攻略合宿"}</t>
  </si>
  <si>
    <t>{"id_values": ["11f04e20-d285-f484-a741-df28de2003fd"], "worldpay_order_id": {"transaction_id": "11f04e20-d285-f484-a741-df28de2003fd"}}</t>
  </si>
  <si>
    <t>v-bb.8810.ksen@i.softbank.jp</t>
  </si>
  <si>
    <t>HAYATO NAGASE</t>
  </si>
  <si>
    <t>11f04e20-e36e-7348-8a7d-ab8ba98b1593</t>
  </si>
  <si>
    <t>{"customer_name": "今田与吏衣", "customer_email": "japan2004arie@gmail.com", "product_detail_name": "【15分限定特典付き】AIXコンサルタント3日間完全攻略合宿"}</t>
  </si>
  <si>
    <t>{"id_values": ["3100500245378", "00022", "0460263"], "stratus_transaction_id": {"terminal_id": "3100500245378", "request_number": "00022", "authorization_code": "0460263"}}</t>
  </si>
  <si>
    <t>11f04e1c-98f1-39e4-9833-33b6695ae998</t>
  </si>
  <si>
    <t>11f04e1c-8f3b-abc8-b2d3-afd3dc6a7194</t>
  </si>
  <si>
    <t>{"v54Eb1141": "", "univapay-phone-number": "09087374588"}</t>
  </si>
  <si>
    <t>{"customer_name": "柳 明里", "customer_email": "akaringo123@gmail.com", "product_detail_name": "【15分限定特典付き】AIXコンサルタント3日間完全攻略合宿"}</t>
  </si>
  <si>
    <t>{"id_values": ["11f04e1c-98f1-39e4-9833-33b6695ae998"], "worldpay_order_id": {"transaction_id": "11f04e1c-98f1-39e4-9833-33b6695ae998"}}</t>
  </si>
  <si>
    <t>akaringo123@gmail.com</t>
  </si>
  <si>
    <t>AKARI YANAGI</t>
  </si>
  <si>
    <t>11f04e1b-0cf3-5a86-b25a-e7e3ccd2db10</t>
  </si>
  <si>
    <t>11f04e1a-f4ca-e8b6-ae30-7fca0ee24cad</t>
  </si>
  <si>
    <t>{"v54Eb1141": "", "univapay-phone-number": "09074124326"}</t>
  </si>
  <si>
    <t>{"customer_name": "秋山", "customer_email": "k.akiyama@akiyamass.co.jp", "product_detail_name": "【15分限定特典付き】AIXコンサルタント3日間完全攻略合宿"}</t>
  </si>
  <si>
    <t>{"id_values": ["11f04e1b-0cf3-5a86-b25a-e7e3ccd2db10"], "worldpay_order_id": {"transaction_id": "11f04e1b-0cf3-5a86-b25a-e7e3ccd2db10"}}</t>
  </si>
  <si>
    <t>k.akiyama@akiyamass.co.jp</t>
  </si>
  <si>
    <t>KOICHIRO AKIYAMA</t>
  </si>
  <si>
    <t>11f04e18-aa30-d812-8877-fb67a8ccf916</t>
  </si>
  <si>
    <t>11f04e18-a292-a2fc-9b98-17305341b1c0</t>
  </si>
  <si>
    <t>{"v54Eb1141": "", "univapay-phone-number": "09084528754"}</t>
  </si>
  <si>
    <t>{"customer_name": "山崎えつ子", "customer_email": "epo.rai.5290@gmail.com", "product_detail_name": "【15分限定特典付き】AIXコンサルタント3日間完全攻略合宿"}</t>
  </si>
  <si>
    <t>{"id_values": ["3100500245378", "00020", "0919030"], "stratus_transaction_id": {"terminal_id": "3100500245378", "request_number": "00020", "authorization_code": "0919030"}}</t>
  </si>
  <si>
    <t>epo.rai.5290@gmail.com</t>
  </si>
  <si>
    <t>ETSUKO YAMAZA</t>
  </si>
  <si>
    <t>11f04e0a-e7b1-bcb4-a202-af7be8fd60be</t>
  </si>
  <si>
    <t>11f04e0a-cb98-0b96-a1ff-ab5fbf7ab97a</t>
  </si>
  <si>
    <t>{"v54Eb1141": "", "univapay-phone-number": "08029315031"}</t>
  </si>
  <si>
    <t>{"customer_name": "薮田伸哉", "customer_email": "yshinya17@gmail.com", "product_detail_name": "【15分限定特典付き】AIXコンサルタント3日間完全攻略合宿"}</t>
  </si>
  <si>
    <t>{"id_values": ["3100500245378", "00018", "0200533"], "stratus_transaction_id": {"terminal_id": "3100500245378", "request_number": "00018", "authorization_code": "0200533"}}</t>
  </si>
  <si>
    <t>yshinya17@gmail.com</t>
  </si>
  <si>
    <t>SHINYAYABUTA</t>
  </si>
  <si>
    <t>11f04e05-c6ee-97b8-9e9f-074dde230c7d</t>
  </si>
  <si>
    <t>11f04e05-bc69-003a-92e9-53a619422ce1</t>
  </si>
  <si>
    <t>{"v54Eb1141": "", "univapay-phone-number": "09041171158"}</t>
  </si>
  <si>
    <t>{"customer_name": "中川学", "customer_email": "msnaka77@ad.cyberhome.ne.jp", "product_detail_name": "【15分限定特典付き】AIXコンサルタント3日間完全攻略合宿"}</t>
  </si>
  <si>
    <t>{"id_values": ["11f04e05-c6ee-97b8-9e9f-074dde230c7d"], "worldpay_order_id": {"transaction_id": "11f04e05-c6ee-97b8-9e9f-074dde230c7d"}}</t>
  </si>
  <si>
    <t>msnaka77@ad.cyberhome.ne.jp</t>
  </si>
  <si>
    <t>MANABU NAKAGAWA</t>
  </si>
  <si>
    <t>11f04dfa-ffe1-d1d0-a863-4b396238db73</t>
  </si>
  <si>
    <t>11f04dfa-e4f3-b398-a854-070d8a54d0d7</t>
  </si>
  <si>
    <t>{"v54Eb1141": "", "univapay-phone-number": "08054939214"}</t>
  </si>
  <si>
    <t>{"customer_name": "和田 尚香", "customer_email": "wwaka7473@gmail.com", "product_detail_name": "【15分限定特典付き】SNSマーケ完全攻略ダイナマイト合宿"}</t>
  </si>
  <si>
    <t>{"id_values": ["11f04dfa-ffe1-d1d0-a863-4b396238db73"], "worldpay_order_id": {"transaction_id": "11f04dfa-ffe1-d1d0-a863-4b396238db73"}}</t>
  </si>
  <si>
    <t>wwaka7473@gmail.com</t>
  </si>
  <si>
    <t>NAOKA WADA</t>
  </si>
  <si>
    <t>11f04dfa-cc97-8694-a84f-57ba56c77667</t>
  </si>
  <si>
    <t>11f04dfa-c5f1-c502-a84b-0f146072cafb</t>
  </si>
  <si>
    <t>{"v54Eb1141": "", "univapay-phone-number": "09091219329"}</t>
  </si>
  <si>
    <t>{"customer_name": "林 秀佳", "customer_email": "heart2452@gmail.com", "product_detail_name": "【15分限定特典付き】SNSマーケ完全攻略ダイナマイト合宿"}</t>
  </si>
  <si>
    <t>{"id_values": ["11f04dfa-cc97-8694-a84f-57ba56c77667"], "worldpay_order_id": {"transaction_id": "11f04dfa-cc97-8694-a84f-57ba56c77667"}}</t>
  </si>
  <si>
    <t>heart2452@gmail.com</t>
  </si>
  <si>
    <t>HIDEYOSHI HAYASHI</t>
  </si>
  <si>
    <t>11f04df9-8df4-84b0-a406-0364765fe636</t>
  </si>
  <si>
    <t>11f04df9-12e6-07e4-85f2-a79a799fb8b4</t>
  </si>
  <si>
    <t>{"v54Eb1141": "", "univapay-phone-number": "08055222315"}</t>
  </si>
  <si>
    <t>{"customer_name": "MASUMI TAKAHASHI", "customer_email": "mo.ht0914@gmail.com", "product_detail_name": "AIみかみ秘密の部屋（全額返金保証付）"}</t>
  </si>
  <si>
    <t>{"id_values": ["3100500245378", "00016", "0184024"], "stratus_transaction_id": {"terminal_id": "3100500245378", "request_number": "00016", "authorization_code": "0184024"}}</t>
  </si>
  <si>
    <t>mo.ht0914@gmail.com</t>
  </si>
  <si>
    <t>MASUMI TAKAHASHI</t>
  </si>
  <si>
    <t>11f04df9-1b56-4d30-a3df-cb48419d42bd</t>
  </si>
  <si>
    <t>{"customer_name": "MASUMI TAKAHASHI", "customer_email": "mo.ht0914@gmail.com", "product_detail_name": "【15分限定特典付き】AIXコンサルタント3日間完全攻略合宿"}</t>
  </si>
  <si>
    <t>{"id_values": ["3100500245378", "00015", "0104958"], "stratus_transaction_id": {"terminal_id": "3100500245378", "request_number": "00015", "authorization_code": "0104958"}}</t>
  </si>
  <si>
    <t>11f04df5-ef7f-cb3a-8878-47c1b928e88b</t>
  </si>
  <si>
    <t>11f04df4-07ea-11fa-829b-871210fc7855</t>
  </si>
  <si>
    <t>{"v54Eb1141": "", "univapay-phone-number": "09071962622"}</t>
  </si>
  <si>
    <t>{"customer_name": "古田さとみ", "customer_email": "annesheary1006@gmail.com", "product_detail_name": "AIみかみ秘密の部屋（全額返金保証付）"}</t>
  </si>
  <si>
    <t>{"id_values": ["3100500245378", "00013", "0184864"], "stratus_transaction_id": {"terminal_id": "3100500245378", "request_number": "00013", "authorization_code": "0184864"}}</t>
  </si>
  <si>
    <t>annesheary1006@gmail.com</t>
  </si>
  <si>
    <t>SATOMIFURUTA</t>
  </si>
  <si>
    <t>11f04df4-1369-ac48-ae8f-1b64ffefbe8a</t>
  </si>
  <si>
    <t>{"customer_name": "古田さとみ", "customer_email": "annesheary1006@gmail.com", "product_detail_name": "【15分限定特典付き】AIXコンサルタント3日間完全攻略合宿"}</t>
  </si>
  <si>
    <t>{"id_values": ["3100500245378", "00012", "0208215"], "stratus_transaction_id": {"terminal_id": "3100500245378", "request_number": "00012", "authorization_code": "0208215"}}</t>
  </si>
  <si>
    <t>11f04ded-e888-bc7c-bc54-23ed8f847e6f</t>
  </si>
  <si>
    <t>11f04dec-d86d-4476-8729-f3024fc1ed0a</t>
  </si>
  <si>
    <t>{"v54Eb1141": "", "univapay-phone-number": "08042368240"}</t>
  </si>
  <si>
    <t>{"customer_name": "ハマモト カズト", "customer_email": "kazu_4280@softbank.ne.jp", "product_detail_name": "みかみの秘密の部屋 ~購入後1週間以内に限り【全額返金保証付き】~"}</t>
  </si>
  <si>
    <t>{"id_values": ["3100500245378", "00005", "0174425"], "stratus_transaction_id": {"terminal_id": "3100500245378", "request_number": "00005", "authorization_code": "0174425"}}</t>
  </si>
  <si>
    <t>kazu_4280@softbank.ne.jp</t>
  </si>
  <si>
    <t>KAZUTO HAMAMOTO</t>
  </si>
  <si>
    <t>11f04dec-f359-c7c8-9648-ebf0b4c01c7e</t>
  </si>
  <si>
    <t>{"customer_name": "ハマモト カズト", "customer_email": "kazu_4280@softbank.ne.jp", "product_detail_name": "【15分限定特典付き】SNSマーケ完全攻略ダイナマイト合宿"}</t>
  </si>
  <si>
    <t>{"id_values": ["3100500245378", "00004", "0174168"], "stratus_transaction_id": {"terminal_id": "3100500245378", "request_number": "00004", "authorization_code": "0174168"}}</t>
  </si>
  <si>
    <t>11f04deb-dd3e-efc8-870c-93dd8e35992e</t>
  </si>
  <si>
    <t>11f04deb-d363-7140-96e2-1300071ebd08</t>
  </si>
  <si>
    <t>{"v54Eb1141": "", "univapay-phone-number": "09053777529"}</t>
  </si>
  <si>
    <t>{"customer_name": "礒部晶子", "customer_email": "lampuu1010@gmail.com", "product_detail_name": "【15分限定特典付き】AIXコンサルタント3日間完全攻略合宿"}</t>
  </si>
  <si>
    <t>{"id_values": ["3100500245378", "00002", "0004127"], "stratus_transaction_id": {"terminal_id": "3100500245378", "request_number": "00002", "authorization_code": "0004127"}}</t>
  </si>
  <si>
    <t>lampuu1010@gmail.com</t>
  </si>
  <si>
    <t>AKIKO ISOBE</t>
  </si>
  <si>
    <t>SAISON PEC</t>
  </si>
  <si>
    <t>11f04dea-d140-c4b8-9a23-7f889fdf0645</t>
  </si>
  <si>
    <t>11f04dea-c8ee-5802-9a19-fbb28f3698ec</t>
  </si>
  <si>
    <t>{"v54Eb1141": "", "univapay-phone-number": "09089707893"}</t>
  </si>
  <si>
    <t>{"customer_name": "堀井蒼麻", "customer_email": "so.horii.rec@gmail.com", "product_detail_name": "【超特価割引】SNSマーケ完全攻略ダイナマイト合宿"}</t>
  </si>
  <si>
    <t>{"id_values": ["11f04dea-d140-c4b8-9a23-7f889fdf0645"], "worldpay_order_id": {"transaction_id": "11f04dea-d140-c4b8-9a23-7f889fdf0645"}}</t>
  </si>
  <si>
    <t>so.horii.rec@gmail.com</t>
  </si>
  <si>
    <t>SOMA HORII</t>
  </si>
  <si>
    <t>11f04de7-bb54-c10c-89a0-1334b6bbd1fb</t>
  </si>
  <si>
    <t>11f04de7-8ffd-ac3a-8984-6f2987b124ed</t>
  </si>
  <si>
    <t>{"v54Eb1141": "", "univapay-phone-number": "09039793077"}</t>
  </si>
  <si>
    <t>{"customer_name": "山口 充洋", "customer_email": "yamaguchi_m3@vivid.ocn.ne.jp", "product_detail_name": "【脱・無駄な努力】月商1.9億を支えるテンプレ大全"}</t>
  </si>
  <si>
    <t>{"id_values": ["11f04de7-bb54-c10c-89a0-1334b6bbd1fb"], "worldpay_order_id": {"transaction_id": "11f04de7-bb54-c10c-89a0-1334b6bbd1fb"}}</t>
  </si>
  <si>
    <t>yamaguchi_m3@vivid.ocn.ne.jp</t>
  </si>
  <si>
    <t>MITSUHIRO YAMAGUCHI</t>
  </si>
  <si>
    <t>11f04de7-595b-0182-972c-7f60057708f4</t>
  </si>
  <si>
    <t>11f04de6-3120-8152-896a-937e99210724</t>
  </si>
  <si>
    <t>{"v54Eb1141": "", "univapay-phone-number": "09024567612"}</t>
  </si>
  <si>
    <t>{"customer_name": "井本翠", "customer_email": "imotokira0705@gmail.com", "product_detail_name": "AIみかみ秘密の部屋（全額返金保証付）"}</t>
  </si>
  <si>
    <t>{"id_values": ["11f04de7-595b-0182-972c-7f60057708f4"], "worldpay_order_id": {"transaction_id": "11f04de7-595b-0182-972c-7f60057708f4"}}</t>
  </si>
  <si>
    <t>imotokira0705@gmail.com</t>
  </si>
  <si>
    <t>KIRA IMOTO</t>
  </si>
  <si>
    <t>11f04de6-f8b9-bcb0-98e6-93eb9e859f8b</t>
  </si>
  <si>
    <t>11f04de6-f08a-91d6-9d82-9fb64b089a58</t>
  </si>
  <si>
    <t>{"v54Eb1141": "", "univapay-phone-number": "09061356244"}</t>
  </si>
  <si>
    <t>{"customer_name": "藤澤一樹", "customer_email": "kazuki730@gmail.com", "product_detail_name": "【15分限定特典付き】AIXコンサルタント3日間完全攻略合宿"}</t>
  </si>
  <si>
    <t>{"id_values": ["3100500245378", "00078", "0188034"], "stratus_transaction_id": {"terminal_id": "3100500245378", "request_number": "00078", "authorization_code": "0188034"}}</t>
  </si>
  <si>
    <t>kazuki730@gmail.com</t>
  </si>
  <si>
    <t>KAZKUI FUJISAWA</t>
  </si>
  <si>
    <t>11f04de6-64f8-37d6-9d3c-e3d5652baf89</t>
  </si>
  <si>
    <t>{"customer_name": "井本翠", "customer_email": "imotokira0705@gmail.com", "product_detail_name": "【15分限定特典付き】AIXコンサルタント3日間完全攻略合宿"}</t>
  </si>
  <si>
    <t>{"id_values": ["11f04de6-64f8-37d6-9d3c-e3d5652baf89"], "worldpay_order_id": {"transaction_id": "11f04de6-64f8-37d6-9d3c-e3d5652baf89"}}</t>
  </si>
  <si>
    <t>11f04de4-f0e0-9c22-bf56-ab20486a6b00</t>
  </si>
  <si>
    <t>11f04de4-3682-9cea-8d00-9bb70da4f666</t>
  </si>
  <si>
    <t>{"v54Eb1141": "", "univapay-phone-number": "0934734414"}</t>
  </si>
  <si>
    <t>{"customer_name": "塚崎恵子", "customer_email": "k.e.g23715@gmail.com", "product_detail_name": "みかみの秘密の部屋 ~購入後1週間以内に限り【全額返金保証付き】~"}</t>
  </si>
  <si>
    <t>{"id_values": ["11f04de4-f0e0-9c22-bf56-ab20486a6b00"], "worldpay_order_id": {"transaction_id": "11f04de4-f0e0-9c22-bf56-ab20486a6b00"}}</t>
  </si>
  <si>
    <t>k.e.g23715@gmail.com</t>
  </si>
  <si>
    <t>KEIKO TSUKAZAKI</t>
  </si>
  <si>
    <t>11f04de4-3db1-9584-bb74-1ffd2efe5de2</t>
  </si>
  <si>
    <t>{"customer_name": "塚崎恵子", "customer_email": "k.e.g23715@gmail.com", "product_detail_name": "【15分限定特典付き】SNSマーケ完全攻略ダイナマイト合宿"}</t>
  </si>
  <si>
    <t>{"id_values": ["11f04de4-3db1-9584-bb74-1ffd2efe5de2"], "worldpay_order_id": {"transaction_id": "11f04de4-3db1-9584-bb74-1ffd2efe5de2"}}</t>
  </si>
  <si>
    <t>11f04de0-d675-60ec-9a84-13608bf11181</t>
  </si>
  <si>
    <t>11f04de0-bde3-b952-82d8-1f7372d5ba92</t>
  </si>
  <si>
    <t>{"v54Eb1141": "", "univapay-phone-number": "09047440330"}</t>
  </si>
  <si>
    <t>{"customer_name": "やのあ", "customer_email": "soyuai1216@gmail.com", "product_detail_name": "【15分限定特典付き】デザイン限界突破3日間合宿"}</t>
  </si>
  <si>
    <t>{"id_values": ["11f04de0-d675-60ec-9a84-13608bf11181"], "worldpay_order_id": {"transaction_id": "11f04de0-d675-60ec-9a84-13608bf11181"}}</t>
  </si>
  <si>
    <t>soyuai1216@gmail.com</t>
  </si>
  <si>
    <t>AIMI YANO</t>
  </si>
  <si>
    <t>11f04de0-de43-db46-8380-eb4ae14f35f7</t>
  </si>
  <si>
    <t>11f04de0-11ce-54b0-a38d-5bfb0bf06e16</t>
  </si>
  <si>
    <t>{"v54Eb1141": "", "univapay-phone-number": "08037275043"}</t>
  </si>
  <si>
    <t>{"customer_name": "河村 陽介", "customer_email": "k.yangjie@gmail.com", "product_detail_name": "みかみの秘密の部屋 ~購入後1週間以内に限り【全額返金保証付き】~"}</t>
  </si>
  <si>
    <t>{"id_values": ["11f04de0-de43-db46-8380-eb4ae14f35f7"], "worldpay_order_id": {"transaction_id": "11f04de0-de43-db46-8380-eb4ae14f35f7"}}</t>
  </si>
  <si>
    <t>k.yangjie@gmail.com</t>
  </si>
  <si>
    <t>YOSUKE KAWAMURA</t>
  </si>
  <si>
    <t>11f04de0-1fbc-5086-bfd8-c753c4a2f0b5</t>
  </si>
  <si>
    <t>{"customer_name": "河村 陽介", "customer_email": "k.yangjie@gmail.com", "product_detail_name": "【15分限定特典付き】SNSマーケ完全攻略ダイナマイト合宿"}</t>
  </si>
  <si>
    <t>{"id_values": ["11f04de0-1fbc-5086-bfd8-c753c4a2f0b5"], "worldpay_order_id": {"transaction_id": "11f04de0-1fbc-5086-bfd8-c753c4a2f0b5"}}</t>
  </si>
  <si>
    <t>11f04ddf-718b-5a52-82aa-7368bd4562f0</t>
  </si>
  <si>
    <t>11f04ddd-ea6b-876e-85fa-b70cd7ab04b4</t>
  </si>
  <si>
    <t>{"v54Eb1141": "", "univapay-phone-number": "08051256056"}</t>
  </si>
  <si>
    <t>{"customer_name": "安竹 伯吉", "customer_email": "yaspuchi@gmail.com", "product_detail_name": "AIみかみ秘密の部屋（全額返金保証付）"}</t>
  </si>
  <si>
    <t>{"id_values": ["11f04ddf-718b-5a52-82aa-7368bd4562f0"], "worldpay_order_id": {"transaction_id": "11f04ddf-718b-5a52-82aa-7368bd4562f0"}}</t>
  </si>
  <si>
    <t>yaspuchi@gmail.com</t>
  </si>
  <si>
    <t>NORIYOSHI YASUTAKE</t>
  </si>
  <si>
    <t>11f04dde-65bb-ce88-863d-0b213864de2a</t>
  </si>
  <si>
    <t>11f04dde-5381-7dd0-94ad-d33fab25c6e9</t>
  </si>
  <si>
    <t>{"v54Eb1141": "", "univapay-phone-number": "08059852789"}</t>
  </si>
  <si>
    <t>{"customer_name": "櫛田 ", "customer_email": "progress.yk@me.com", "product_detail_name": "【脱・無駄な努力】月商1.9億を支えるテンプレ大全"}</t>
  </si>
  <si>
    <t>{"id_values": ["11f04dde-65bb-ce88-863d-0b213864de2a"], "worldpay_order_id": {"transaction_id": "11f04dde-65bb-ce88-863d-0b213864de2a"}}</t>
  </si>
  <si>
    <t>progress.yk@me.com</t>
  </si>
  <si>
    <t>YUJI KUSHIDA</t>
  </si>
  <si>
    <t>11f04ddd-f2bf-de7e-8e5e-5be85c0aa6d5</t>
  </si>
  <si>
    <t>{"customer_name": "安竹 伯吉", "customer_email": "yaspuchi@gmail.com", "product_detail_name": "【15分限定特典付き】AIXコンサルタント3日間完全攻略合宿"}</t>
  </si>
  <si>
    <t>{"id_values": ["11f04ddd-f2bf-de7e-8e5e-5be85c0aa6d5"], "worldpay_order_id": {"transaction_id": "11f04ddd-f2bf-de7e-8e5e-5be85c0aa6d5"}}</t>
  </si>
  <si>
    <t>11f04ddd-c682-61a6-b962-03a5039f3160</t>
  </si>
  <si>
    <t>11f04ddc-f0c3-3176-8dc6-dbe3c7767bb4</t>
  </si>
  <si>
    <t>{"v54Eb1141": "", "univapay-phone-number": "08044090316"}</t>
  </si>
  <si>
    <t>{"customer_name": "木村知子", "customer_email": "tsuccan346@gmail.com", "product_detail_name": "AIみかみ秘密の部屋（全額返金保証付）"}</t>
  </si>
  <si>
    <t>{"id_values": ["11f04ddd-c682-61a6-b962-03a5039f3160"], "worldpay_order_id": {"transaction_id": "11f04ddd-c682-61a6-b962-03a5039f3160"}}</t>
  </si>
  <si>
    <t>tsuccan346@gmail.com</t>
  </si>
  <si>
    <t>TOMOKO TSUKIHASHI</t>
  </si>
  <si>
    <t>11f04ddd-05c6-5314-9955-0f84cd354849</t>
  </si>
  <si>
    <t>{"customer_name": "木村知子", "customer_email": "tsuccan346@gmail.com", "product_detail_name": "【15分限定特典付き】AIXコンサルタント3日間完全攻略合宿"}</t>
  </si>
  <si>
    <t>{"id_values": ["11f04ddd-05c6-5314-9955-0f84cd354849"], "worldpay_order_id": {"transaction_id": "11f04ddd-05c6-5314-9955-0f84cd354849"}}</t>
  </si>
  <si>
    <t>11f04dda-fab5-8820-9d25-5749499501a0</t>
  </si>
  <si>
    <t>11f04dd8-9a39-7418-a6f1-af681ee85ddb</t>
  </si>
  <si>
    <t>{"v54Eb1141": "", "univapay-phone-number": "09086170186"}</t>
  </si>
  <si>
    <t>{"customer_name": "あべ はるか", "customer_email": "haruka0368266@gmail.com", "product_detail_name": "みかみの秘密の部屋 ~購入後1週間以内に限り【全額返金保証付き】~"}</t>
  </si>
  <si>
    <t>{"id_values": ["11f04dda-fab5-8820-9d25-5749499501a0"], "worldpay_order_id": {"transaction_id": "11f04dda-fab5-8820-9d25-5749499501a0"}}</t>
  </si>
  <si>
    <t>haruka0368266@gmail.com</t>
  </si>
  <si>
    <t>11f04dd8-a8d8-0f84-a6ff-5bb2dc432190</t>
  </si>
  <si>
    <t>{"customer_name": "あべ はるか", "customer_email": "haruka0368266@gmail.com", "product_detail_name": "【15分限定特典付き】SNSマーケ完全攻略ダイナマイト合宿"}</t>
  </si>
  <si>
    <t>{"id_values": ["11f04dd8-a8d8-0f84-a6ff-5bb2dc432190"], "worldpay_order_id": {"transaction_id": "11f04dd8-a8d8-0f84-a6ff-5bb2dc432190"}}</t>
  </si>
  <si>
    <t>11f04dd5-c852-cf1e-87f7-871bb08357c5</t>
  </si>
  <si>
    <t>11f04dd5-b698-a28a-87e7-7b5dc7763e77</t>
  </si>
  <si>
    <t>{"v54Eb1141": "", "univapay-phone-number": "09091401625"}</t>
  </si>
  <si>
    <t>{"customer_name": "奥田流星", "customer_email": "okudaryusei1111@yahoo.co.jp", "product_detail_name": "【脱・無駄な努力】月商1.9億を支えるテンプレ大全"}</t>
  </si>
  <si>
    <t>{"id_values": ["11f04dd5-c852-cf1e-87f7-871bb08357c5"], "worldpay_order_id": {"transaction_id": "11f04dd5-c852-cf1e-87f7-871bb08357c5"}}</t>
  </si>
  <si>
    <t>okudaryusei1111@yahoo.co.jp</t>
  </si>
  <si>
    <t>RYUSEI OKUDA</t>
  </si>
  <si>
    <t>11f04dd2-1db8-683c-a170-2ffb5a1d56a6</t>
  </si>
  <si>
    <t>11f04dd2-1740-981c-9586-f3ba89dc3b83</t>
  </si>
  <si>
    <t>{"v54Eb1141": "", "univapay-phone-number": "08032174912"}</t>
  </si>
  <si>
    <t>{"customer_name": "長谷川春香", "customer_email": "kharuu325@gmail.com", "product_detail_name": "【15分限定特典付き】デザイン限界突破3日間合宿"}</t>
  </si>
  <si>
    <t>{"id_values": ["11f04dd2-1db8-683c-a170-2ffb5a1d56a6"], "worldpay_order_id": {"transaction_id": "11f04dd2-1db8-683c-a170-2ffb5a1d56a6"}}</t>
  </si>
  <si>
    <t>kharuu325@gmail.com</t>
  </si>
  <si>
    <t>HARUKA HASEGAWA</t>
  </si>
  <si>
    <t>11f04dcf-cb0e-e14e-b2c7-77ed2d32f93b</t>
  </si>
  <si>
    <t>11f04dcf-c43e-0a48-b358-6b81dbddb6d3</t>
  </si>
  <si>
    <t>{"v54Eb1141": "", "univapay-phone-number": "09037695766"}</t>
  </si>
  <si>
    <t>{"customer_name": "角太貴", "customer_email": "zinatekisrtm@gmail.com", "product_detail_name": "【15分限定特典付き】AIXコンサルタント3日間完全攻略合宿"}</t>
  </si>
  <si>
    <t>{"id_values": ["11f04dcf-cb0e-e14e-b2c7-77ed2d32f93b"], "worldpay_order_id": {"transaction_id": "11f04dcf-cb0e-e14e-b2c7-77ed2d32f93b"}}</t>
  </si>
  <si>
    <t>zinatekisrtm@gmail.com</t>
  </si>
  <si>
    <t>DAIKI KADO</t>
  </si>
  <si>
    <t>11f04dcf-d3f0-5162-ae57-b76d31b9d937</t>
  </si>
  <si>
    <t>11f04dcf-cb62-6b5c-b35e-1b0c085c6a56</t>
  </si>
  <si>
    <t>{"v54Eb1141": "", "univapay-phone-number": "08034903884"}</t>
  </si>
  <si>
    <t>{"customer_name": "坂爪ななみ", "customer_email": "xxrgn450@ybb.ne.jp", "product_detail_name": "【超特価割引】デザイン限界突破3日間合宿"}</t>
  </si>
  <si>
    <t>{"id_values": ["3100500245378", "00076", "0193962"], "stratus_transaction_id": {"terminal_id": "3100500245378", "request_number": "00076", "authorization_code": "0193962"}}</t>
  </si>
  <si>
    <t>xxrgn450@ybb.ne.jp</t>
  </si>
  <si>
    <t>NANAMI SAKAZUME</t>
  </si>
  <si>
    <t>11f04dcf-7c10-9588-ae1d-c3ac4aa2febb</t>
  </si>
  <si>
    <t>11f04dcf-72b6-9532-994a-d74e40307c3f</t>
  </si>
  <si>
    <t>{"v54Eb1141": "", "univapay-phone-number": "09090515014"}</t>
  </si>
  <si>
    <t>{"customer_name": "吉田愛", "customer_email": "surely1004@gmail.com", "product_detail_name": "【15分限定特典付き】AIXコンサルタント3日間完全攻略合宿"}</t>
  </si>
  <si>
    <t>{"id_values": ["11f04dcf-7c10-9588-ae1d-c3ac4aa2febb"], "worldpay_order_id": {"transaction_id": "11f04dcf-7c10-9588-ae1d-c3ac4aa2febb"}}</t>
  </si>
  <si>
    <t>surely1004@gmail.com</t>
  </si>
  <si>
    <t>AI YOSHIDA</t>
  </si>
  <si>
    <t>11f04dcf-2f69-9202-8f08-c32d4dbf1bc0</t>
  </si>
  <si>
    <t>11f04dcf-17e3-2ca6-adde-cfe5ed5e9ced</t>
  </si>
  <si>
    <t>{"univapay-name": "谷川由佳", "univapay-link-id": "11f04789-7fbe-0c20-9263-a326bccec341", "univapay-phone-number": "+81 9081321155"}</t>
  </si>
  <si>
    <t>2525tanigawa.y@gmail.com</t>
  </si>
  <si>
    <t>YUKA TANIGAWA</t>
  </si>
  <si>
    <t>11f04dce-6892-d27e-bc05-4ba6d89e3f64</t>
  </si>
  <si>
    <t>11f04dce-5f61-1c92-bbf7-cff473cf027c</t>
  </si>
  <si>
    <t>{"v54Eb1141": "", "univapay-phone-number": "08027971024"}</t>
  </si>
  <si>
    <t>{"customer_name": "松川裕渡", "customer_email": "yuto.matsukawa2422@gmail.com", "product_detail_name": "【15分限定特典付き】AIXコンサルタント3日間完全攻略合宿"}</t>
  </si>
  <si>
    <t>{"id_values": ["11f04dce-6892-d27e-bc05-4ba6d89e3f64"], "worldpay_order_id": {"transaction_id": "11f04dce-6892-d27e-bc05-4ba6d89e3f64"}}</t>
  </si>
  <si>
    <t>yuto.matsukawa2422@gmail.com</t>
  </si>
  <si>
    <t>YUTO MATSUKAWA</t>
  </si>
  <si>
    <t>11f04dcd-f0ac-8a66-b1e7-13392856f32d</t>
  </si>
  <si>
    <t>11f04dcd-9b28-a548-bb23-2f6b59fa1e34</t>
  </si>
  <si>
    <t>{"v54Eb1141": "", "univapay-phone-number": "07091772770"}</t>
  </si>
  <si>
    <t>{"customer_name": "みやざきまこ", "customer_email": "scentcatmyau@yahon.co.jp", "product_detail_name": "【15分限定特典付き】SNSマーケ完全攻略ダイナマイト合宿"}</t>
  </si>
  <si>
    <t>{"id_values": ["11f04dcd-f0ac-8a66-b1e7-13392856f32d"], "worldpay_order_id": {"transaction_id": "11f04dcd-f0ac-8a66-b1e7-13392856f32d"}}</t>
  </si>
  <si>
    <t>scentcatmyau@yahon.co.jp</t>
  </si>
  <si>
    <t>MAKO MIYAZAKI</t>
  </si>
  <si>
    <t>11f04dcd-e7ba-ebdc-9fec-fb090d4d4a3d</t>
  </si>
  <si>
    <t>11f04dcd-d086-d61a-b72f-17e732ce2bf6</t>
  </si>
  <si>
    <t>{"v54Eb1141": "", "univapay-phone-number": "08027218749"}</t>
  </si>
  <si>
    <t>{"customer_name": "栗原真一路", "customer_email": "kasashi98@gmail.com", "product_detail_name": "【15分限定特典付き】SNSマーケ完全攻略ダイナマイト合宿"}</t>
  </si>
  <si>
    <t>{"id_values": ["11f04dcd-e7ba-ebdc-9fec-fb090d4d4a3d"], "worldpay_order_id": {"transaction_id": "11f04dcd-e7ba-ebdc-9fec-fb090d4d4a3d"}}</t>
  </si>
  <si>
    <t>kasashi98@gmail.com</t>
  </si>
  <si>
    <t>SHINICHIROU KURIHARA</t>
  </si>
  <si>
    <t>11f04dcd-c0b8-cd10-b1a9-d3cea7821e18</t>
  </si>
  <si>
    <t>11f04dcd-ba6f-a9a6-bb3b-bf6c51fd8a01</t>
  </si>
  <si>
    <t>{"customer_name": "齋藤かおる", "customer_email": "chirotohitomi@gmail.com", "product_detail_name": "【15分限定特典付き】SNSマーケ完全攻略ダイナマイト合宿"}</t>
  </si>
  <si>
    <t>11f04dcd-015f-4566-b0c7-cf9ec64d9984</t>
  </si>
  <si>
    <t>11f04dcc-f9ed-17cc-89cc-c3d8cc36a0f7</t>
  </si>
  <si>
    <t>{"v54Eb1141": "", "univapay-phone-number": "09086929754"}</t>
  </si>
  <si>
    <t>{"customer_name": "麻尾菜々美", "customer_email": "nnm0713@gmail.com", "product_detail_name": "【15分限定特典付き】SNSマーケ完全攻略ダイナマイト合宿"}</t>
  </si>
  <si>
    <t>{"id_values": ["11f04dcd-015f-4566-b0c7-cf9ec64d9984"], "worldpay_order_id": {"transaction_id": "11f04dcd-015f-4566-b0c7-cf9ec64d9984"}}</t>
  </si>
  <si>
    <t>nnm0713@gmail.com</t>
  </si>
  <si>
    <t>NANAMI ASAO</t>
  </si>
  <si>
    <t>11f04dcb-b7b4-0a6a-b6b5-0ba37b582f95</t>
  </si>
  <si>
    <t>11f04dcb-afb3-3ac0-88ac-0b00ef4c2e75</t>
  </si>
  <si>
    <t>{"v54Eb1141": "", "univapay-phone-number": "09028639993"}</t>
  </si>
  <si>
    <t>{"customer_name": "清水悠", "customer_email": "phalaenopsis.you@gmail.com", "product_detail_name": "【15分限定特典付き】AIXコンサルタント3日間完全攻略合宿"}</t>
  </si>
  <si>
    <t>{"id_values": ["3100500245378", "00071", "0170074"], "stratus_transaction_id": {"terminal_id": "3100500245378", "request_number": "00071", "authorization_code": "0170074"}}</t>
  </si>
  <si>
    <t>phalaenopsis.you@gmail.com</t>
  </si>
  <si>
    <t>YU SHIMIZU</t>
  </si>
  <si>
    <t>11f04dc8-a666-6120-86a9-6bcc5a96b1e4</t>
  </si>
  <si>
    <t>11f04dc8-a153-896a-869d-dbede9fc051d</t>
  </si>
  <si>
    <t>{"v54Eb1141": "", "univapay-phone-number": "08056703270"}</t>
  </si>
  <si>
    <t>{"customer_name": "渡辺 りな", "customer_email": "ymm___3@ezweb.ne.jp", "product_detail_name": "【15分限定特典付き】デザイン限界突破3日間合宿"}</t>
  </si>
  <si>
    <t>{"id_values": ["3100500245378", "00069", "0983483"], "stratus_transaction_id": {"terminal_id": "3100500245378", "request_number": "00069", "authorization_code": "0983483"}}</t>
  </si>
  <si>
    <t>ymm___3@ezweb.ne.jp</t>
  </si>
  <si>
    <t>RINAYAMAMOTO</t>
  </si>
  <si>
    <t>11f04dc6-e845-a738-a1ff-2fc7423ae2f7</t>
  </si>
  <si>
    <t>11f04dc6-de07-4326-a1ef-dbb00888ea8f</t>
  </si>
  <si>
    <t>{"v54Eb1141": "", "univapay-phone-number": "09035099665"}</t>
  </si>
  <si>
    <t>{"customer_name": "秋成千里", "customer_email": "akinari4188@gmail.com", "product_detail_name": "【15分限定特典付き】SNSマーケ完全攻略ダイナマイト合宿"}</t>
  </si>
  <si>
    <t>{"id_values": ["11f04dc6-e845-a738-a1ff-2fc7423ae2f7"], "worldpay_order_id": {"transaction_id": "11f04dc6-e845-a738-a1ff-2fc7423ae2f7"}}</t>
  </si>
  <si>
    <t>akinari4188@gmail.com</t>
  </si>
  <si>
    <t>CHISATO AKINARI</t>
  </si>
  <si>
    <t>11f04dc2-48a6-b428-bd2c-87f200865928</t>
  </si>
  <si>
    <t>11f04dc0-5356-f876-b209-5360f25b4640</t>
  </si>
  <si>
    <t>{"v54Eb1141": "", "univapay-phone-number": "09075484144"}</t>
  </si>
  <si>
    <t>{"customer_name": "猪飼修一郎", "customer_email": "shuucarp1002@gmail.com", "product_detail_name": "AIみかみ秘密の部屋（全額返金保証付）"}</t>
  </si>
  <si>
    <t>{"id_values": ["11f04dc2-48a6-b428-bd2c-87f200865928"], "worldpay_order_id": {"transaction_id": "11f04dc2-48a6-b428-bd2c-87f200865928"}}</t>
  </si>
  <si>
    <t>shuucarp1002@gmail.com</t>
  </si>
  <si>
    <t>SHUICHIROU IKAI</t>
  </si>
  <si>
    <t>11f04dc1-c511-4eb6-a3aa-7bd71a839c68</t>
  </si>
  <si>
    <t>11f04dc1-af99-95b6-b300-2bdac9f2d78e</t>
  </si>
  <si>
    <t>{"v54Eb1141": "", "univapay-phone-number": "08079833225"}</t>
  </si>
  <si>
    <t>{"customer_name": "吉屋 風希", "customer_email": "mrmrhzk@gmail.com", "product_detail_name": "【15分限定特典付き】デザイン限界突破3日間合宿"}</t>
  </si>
  <si>
    <t>{"id_values": ["3100500245378", "00067", "0201959"], "stratus_transaction_id": {"terminal_id": "3100500245378", "request_number": "00067", "authorization_code": "0201959"}}</t>
  </si>
  <si>
    <t>mrmrhzk@gmail.com</t>
  </si>
  <si>
    <t>FUKI YOSHIYA</t>
  </si>
  <si>
    <t>11f04dc0-5b4a-00d2-b213-6bc057696899</t>
  </si>
  <si>
    <t>{"customer_name": "猪飼修一郎", "customer_email": "shuucarp1002@gmail.com", "product_detail_name": "【超特価割引】AIXコンサルタント3日間完全攻略合宿"}</t>
  </si>
  <si>
    <t>{"id_values": ["11f04dc0-5b4a-00d2-b213-6bc057696899"], "worldpay_order_id": {"transaction_id": "11f04dc0-5b4a-00d2-b213-6bc057696899"}}</t>
  </si>
  <si>
    <t>11f04dbb-dc0e-6ece-937a-43cc2ef1eafc</t>
  </si>
  <si>
    <t>11f04dbb-6a85-dbd4-846a-17ca8fb1ff95</t>
  </si>
  <si>
    <t>{"v54Eb1141": "", "univapay-phone-number": "08035935070"}</t>
  </si>
  <si>
    <t>{"customer_name": "江藤 紬", "customer_email": "yz.harukaze@gmail.com", "product_detail_name": "みかみの秘密の部屋 ~購入後1週間以内に限り【全額返金保証付き】~"}</t>
  </si>
  <si>
    <t>{"id_values": ["11f04dbb-dc0e-6ece-937a-43cc2ef1eafc"], "worldpay_order_id": {"transaction_id": "11f04dbb-dc0e-6ece-937a-43cc2ef1eafc"}}</t>
  </si>
  <si>
    <t>yz.harukaze@gmail.com</t>
  </si>
  <si>
    <t>TSUMUGI ETO</t>
  </si>
  <si>
    <t>11f04dbb-8610-2314-8fae-cb3ceb6c6b18</t>
  </si>
  <si>
    <t>11f04dbb-600f-0ea0-9f94-2304cbe3fa69</t>
  </si>
  <si>
    <t>{"v54Eb1141": "", "univapay-phone-number": "09032345987"}</t>
  </si>
  <si>
    <t>{"customer_name": "崔琴仙", "customer_email": "kumsonkumi@yahoo.co.jp", "product_detail_name": "【15分限定特典付き】デザイン限界突破3日間合宿"}</t>
  </si>
  <si>
    <t>{"id_values": ["11f04dbb-8610-2314-8fae-cb3ceb6c6b18"], "worldpay_order_id": {"transaction_id": "11f04dbb-8610-2314-8fae-cb3ceb6c6b18"}}</t>
  </si>
  <si>
    <t>kumsonkumi@yahoo.co.jp</t>
  </si>
  <si>
    <t>CHOE KUMSEON</t>
  </si>
  <si>
    <t>11f04dbb-71ec-b208-8f9f-234923fdfdb7</t>
  </si>
  <si>
    <t>{"customer_name": "江藤 紬", "customer_email": "yz.harukaze@gmail.com", "product_detail_name": "【15分限定特典付き】SNSマーケ完全攻略ダイナマイト合宿"}</t>
  </si>
  <si>
    <t>{"id_values": ["11f04dbb-71ec-b208-8f9f-234923fdfdb7"], "worldpay_order_id": {"transaction_id": "11f04dbb-71ec-b208-8f9f-234923fdfdb7"}}</t>
  </si>
  <si>
    <t>11f04dba-9367-0204-9eff-b796a5ff67d3</t>
  </si>
  <si>
    <t>11f04dba-8a64-d262-b8eb-47b434965d8d</t>
  </si>
  <si>
    <t>{"customer_name": "松田瑠美子", "customer_email": "purin.rumiko@gmail.com", "product_detail_name": "みかみの秘密の部屋 ~購入後1週間以内に限り【全額返金保証付き】~"}</t>
  </si>
  <si>
    <t>{"id_values": ["11f04dba-9367-0204-9eff-b796a5ff67d3"], "worldpay_order_id": {"transaction_id": "11f04dba-9367-0204-9eff-b796a5ff67d3"}}</t>
  </si>
  <si>
    <t>11f048c5-bdfa-bba4-b9ea-d7ad5fc280a7</t>
  </si>
  <si>
    <t>11f048c4-a5b6-433e-82f8-37a629f48776</t>
  </si>
  <si>
    <t>{"v54Eb1141": "", "univapay-phone-number": "08097235480"}</t>
  </si>
  <si>
    <t>{"customer_name": "松田アツシ", "customer_email": "matuda.seikotuin1723@gmail.com", "product_detail_name": "AIみかみ秘密の部屋（全額返金保証）"}</t>
  </si>
  <si>
    <t>{"id_values": ["11f048c5-bdfa-bba4-b9ea-d7ad5fc280a7"], "worldpay_order_id": {"transaction_id": "11f048c5-bdfa-bba4-b9ea-d7ad5fc280a7"}}</t>
  </si>
  <si>
    <t>matuda.seikotuin1723@gmail.com</t>
  </si>
  <si>
    <t>ATSUSHI MATSUDA</t>
  </si>
  <si>
    <t>11f048c4-acdd-e590-830e-736f6b0c1a04</t>
  </si>
  <si>
    <t>{"customer_name": "松田アツシ", "customer_email": "matuda.seikotuin1723@gmail.com", "product_detail_name": "【超特価割引】AIXコンサルタント3日間完全攻略合宿"}</t>
  </si>
  <si>
    <t>{"id_values": ["11f048c4-acdd-e590-830e-736f6b0c1a04"], "worldpay_order_id": {"transaction_id": "11f048c4-acdd-e590-830e-736f6b0c1a04"}}</t>
  </si>
  <si>
    <t>11f04db7-36fd-50a2-b9dd-33ac599211dc</t>
  </si>
  <si>
    <t>11f04db7-2ed0-98c6-ac5f-7fc8a664edc4</t>
  </si>
  <si>
    <t>{"v54Eb1141": "", "univapay-phone-number": "09028036625"}</t>
  </si>
  <si>
    <t>{"customer_name": "小倉水香", "customer_email": "aruyuruharu2009@gmail.com", "product_detail_name": "【15分限定特典付き】AIXコンサルタント3日間完全攻略合宿"}</t>
  </si>
  <si>
    <t>{"id_values": ["11f04db7-36fd-50a2-b9dd-33ac599211dc"], "worldpay_order_id": {"transaction_id": "11f04db7-36fd-50a2-b9dd-33ac599211dc"}}</t>
  </si>
  <si>
    <t>aruyuruharu2009@gmail.com</t>
  </si>
  <si>
    <t>KIYOKA OGURA</t>
  </si>
  <si>
    <t>11f04bf7-c774-6b96-8c64-e34d4e0781a7</t>
  </si>
  <si>
    <t>11f04bf7-069b-227a-98e6-2759cfc155eb</t>
  </si>
  <si>
    <t>{"v54Eb1141": "", "univapay-phone-number": "09038029657"}</t>
  </si>
  <si>
    <t>{"customer_name": "大場瞬", "customer_email": "shun.oshigoto.0603@gmail.com", "product_detail_name": "AIみかみ秘密の部屋（全額返金保証付）"}</t>
  </si>
  <si>
    <t>{"id_values": ["11f04bf7-c774-6b96-8c64-e34d4e0781a7"], "worldpay_order_id": {"transaction_id": "11f04bf7-c774-6b96-8c64-e34d4e0781a7"}}</t>
  </si>
  <si>
    <t>shun.oshigoto.0603@gmail.com</t>
  </si>
  <si>
    <t>SHUN OBA</t>
  </si>
  <si>
    <t>11f04db0-b429-b040-a99e-ffe1939f8a6c</t>
  </si>
  <si>
    <t>11f04db0-a798-0cbe-8be5-b755560207b4</t>
  </si>
  <si>
    <t>{"v54Eb1141": "", "univapay-phone-number": "09045118597"}</t>
  </si>
  <si>
    <t>{"customer_name": "島袋海斗", "customer_email": "kaito19980526@gmail.com", "product_detail_name": "【15分限定特典付き】SNSマーケ完全攻略ダイナマイト合宿"}</t>
  </si>
  <si>
    <t>{"id_values": ["3100500245378", "00062", "0840681"], "stratus_transaction_id": {"terminal_id": "3100500245378", "request_number": "00062", "authorization_code": "0840681"}}</t>
  </si>
  <si>
    <t>kaito19980526@gmail.com</t>
  </si>
  <si>
    <t>KAITOSHIMABUKURO</t>
  </si>
  <si>
    <t>11f04da6-6527-0c7c-bd26-67d919fc2186</t>
  </si>
  <si>
    <t>11f04da6-6047-76a6-be4b-f3725bfbc711</t>
  </si>
  <si>
    <t>{"univapay-name": "伊達陽祐", "univapay-link-id": "11f04d8e-7925-25be-8d99-93155a246372", "univapay-phone-number": "+81 09075483947"}</t>
  </si>
  <si>
    <t>{"id_values": ["11f04da6-6527-0c7c-bd26-67d919fc2186"], "worldpay_order_id": {"transaction_id": "11f04da6-6527-0c7c-bd26-67d919fc2186"}}</t>
  </si>
  <si>
    <t>yo0303suke.2290.403@icloud.com</t>
  </si>
  <si>
    <t>YOSUKE DATE</t>
  </si>
  <si>
    <t>11f04da4-10dc-4c6a-bb53-87900b74ce65</t>
  </si>
  <si>
    <t>11f04da4-0766-0b58-8f77-f7cf9747264c</t>
  </si>
  <si>
    <t>{"v54Eb1141": "", "univapay-phone-number": "08051292212"}</t>
  </si>
  <si>
    <t>{"customer_name": "牧野寿莉", "customer_email": "piiiba219@gmail.com", "product_detail_name": "【脱・無駄な努力】月商1.9億を支えるテンプレ大全"}</t>
  </si>
  <si>
    <t>{"id_values": ["11f04da4-10dc-4c6a-bb53-87900b74ce65"], "worldpay_order_id": {"transaction_id": "11f04da4-10dc-4c6a-bb53-87900b74ce65"}}</t>
  </si>
  <si>
    <t>piiiba219@gmail.com</t>
  </si>
  <si>
    <t>JURI MAKINO</t>
  </si>
  <si>
    <t>11f04da3-ec8a-ff14-8f51-d35e6a5f1002</t>
  </si>
  <si>
    <t>11f04da3-41a5-0b6c-8eb6-c33d2f182d7a</t>
  </si>
  <si>
    <t>{"v54Eb1141": "", "univapay-phone-number": "08054589642"}</t>
  </si>
  <si>
    <t>{"customer_name": "大槌菜穂", "customer_email": "nananapon470833@gmail.com", "product_detail_name": "AIみかみ秘密の部屋（全額返金保証付）"}</t>
  </si>
  <si>
    <t>{"id_values": ["3100500245378", "00060", "0700060"], "stratus_transaction_id": {"terminal_id": "3100500245378", "request_number": "00060", "authorization_code": "0700060"}}</t>
  </si>
  <si>
    <t>nananapon470833@gmail.com</t>
  </si>
  <si>
    <t>NAO OHZUCHI</t>
  </si>
  <si>
    <t>11f04da3-4757-9b06-899f-9b04a21cd338</t>
  </si>
  <si>
    <t>{"customer_name": "大槌菜穂", "customer_email": "nananapon470833@gmail.com", "product_detail_name": "【15分限定特典付き】AIXコンサルタント3日間完全攻略合宿"}</t>
  </si>
  <si>
    <t>11f04da1-0b49-c7bc-955a-27b76378b9a0</t>
  </si>
  <si>
    <t>11f04da0-ef66-d8c8-95ea-27948c3b71a4</t>
  </si>
  <si>
    <t>{"v54Eb1141": "", "univapay-phone-number": "08030978187"}</t>
  </si>
  <si>
    <t>{"customer_name": "遠藤 崇明", "customer_email": "taka8861@outlook.jp", "product_detail_name": "【15分限定特典付き】デザイン限界突破3日間合宿"}</t>
  </si>
  <si>
    <t>{"id_values": ["11f04da1-0b49-c7bc-955a-27b76378b9a0"], "worldpay_order_id": {"transaction_id": "11f04da1-0b49-c7bc-955a-27b76378b9a0"}}</t>
  </si>
  <si>
    <t>taka8861@outlook.jp</t>
  </si>
  <si>
    <t>TAKAAKI ENDO</t>
  </si>
  <si>
    <t>11f04da0-8d87-e520-8763-ff0b866a20bf</t>
  </si>
  <si>
    <t>11f04da0-871b-19aa-ba73-eb907c966e95</t>
  </si>
  <si>
    <t>{"v54Eb1141": "", "univapay-phone-number": "09083320169"}</t>
  </si>
  <si>
    <t>{"customer_name": "篠塚はるか", "customer_email": "haruka.s.1117@gmail.com", "product_detail_name": "【15分限定特典付き】SNSマーケ完全攻略ダイナマイト合宿"}</t>
  </si>
  <si>
    <t>{"id_values": ["3100500245378", "00057", "0924285"], "stratus_transaction_id": {"terminal_id": "3100500245378", "request_number": "00057", "authorization_code": "0924285"}}</t>
  </si>
  <si>
    <t>haruka.s.1117@gmail.com</t>
  </si>
  <si>
    <t>HARUKA SHINOTSUKA</t>
  </si>
  <si>
    <t>11f04d9e-050b-d06e-9fcf-5b34dd1601fd</t>
  </si>
  <si>
    <t>11f04d9e-0022-aa28-a9df-c30c68c96aaa</t>
  </si>
  <si>
    <t>{"univapay-name": "木村 彰博", "univapay-link-id": "11f04789-7fbe-0c20-9263-a326bccec341", "univapay-phone-number": "+81 08037187272"}</t>
  </si>
  <si>
    <t>{"id_values": ["3100500245378", "00055", "0201940"], "stratus_transaction_id": {"terminal_id": "3100500245378", "request_number": "00055", "authorization_code": "0201940"}}</t>
  </si>
  <si>
    <t>a.kimura@bsmarketing.co.jp</t>
  </si>
  <si>
    <t>AKIHIRO KIMURA</t>
  </si>
  <si>
    <t>11f04d9a-bede-7c0c-bdaa-df2698ccd411</t>
  </si>
  <si>
    <t>11f04d9a-b79a-5cae-9bac-535b2848ed57</t>
  </si>
  <si>
    <t>{"v54Eb1141": "", "univapay-phone-number": "07043750218"}</t>
  </si>
  <si>
    <t>{"customer_name": "寒河江 健人", "customer_email": "kent.s.slash@gmail.com", "product_detail_name": "【15分限定特典付き】AIXコンサルタント3日間完全攻略合宿"}</t>
  </si>
  <si>
    <t>{"id_values": ["11f04d9a-bede-7c0c-bdaa-df2698ccd411"], "worldpay_order_id": {"transaction_id": "11f04d9a-bede-7c0c-bdaa-df2698ccd411"}}</t>
  </si>
  <si>
    <t>kent.s.slash@gmail.com</t>
  </si>
  <si>
    <t>KENT SAGAE</t>
  </si>
  <si>
    <t>11f04d98-51dd-4f7c-9812-83212bb7e053</t>
  </si>
  <si>
    <t>11f04d98-4b60-e6c2-89a9-7fd39ade300e</t>
  </si>
  <si>
    <t>{"v54Eb1141": "", "univapay-phone-number": "09096771276"}</t>
  </si>
  <si>
    <t>{"customer_name": "竹村幸太", "customer_email": "take.kota@gmail.com", "product_detail_name": "【15分限定特典付き】SNSマーケ完全攻略ダイナマイト合宿"}</t>
  </si>
  <si>
    <t>{"id_values": ["11f04d98-51dd-4f7c-9812-83212bb7e053"], "worldpay_order_id": {"transaction_id": "11f04d98-51dd-4f7c-9812-83212bb7e053"}}</t>
  </si>
  <si>
    <t>take.kota@gmail.com</t>
  </si>
  <si>
    <t>KOTA TAKEMURA</t>
  </si>
  <si>
    <t>11f04d97-dc3e-8812-a874-d7c0fb837334</t>
  </si>
  <si>
    <t>11f04d96-f26b-0d32-9a1d-ab1071180b30</t>
  </si>
  <si>
    <t>{"v54Eb1141": "", "univapay-phone-number": "09030749035"}</t>
  </si>
  <si>
    <t>{"customer_name": "森田剛史", "customer_email": "yuito0128_akito1130@icloud.com", "product_detail_name": "みかみの秘密の部屋 ~購入後1週間以内に限り【全額返金保証付き】~"}</t>
  </si>
  <si>
    <t>{"id_values": ["11f04d97-dc3e-8812-a874-d7c0fb837334"], "worldpay_order_id": {"transaction_id": "11f04d97-dc3e-8812-a874-d7c0fb837334"}}</t>
  </si>
  <si>
    <t>yuito0128_akito1130@icloud.com</t>
  </si>
  <si>
    <t>TAKESHI MORITA</t>
  </si>
  <si>
    <t>11f04d97-17d0-323c-a707-6beb4c772d16</t>
  </si>
  <si>
    <t>{"customer_name": "森田剛史", "customer_email": "yuito0128_akito1130@icloud.com", "product_detail_name": "【15分限定特典付き】SNSマーケ完全攻略ダイナマイト合宿"}</t>
  </si>
  <si>
    <t>{"id_values": ["11f04d97-17d0-323c-a707-6beb4c772d16"], "worldpay_order_id": {"transaction_id": "11f04d97-17d0-323c-a707-6beb4c772d16"}}</t>
  </si>
  <si>
    <t>11f04d95-7bea-1c94-be6a-f7b7bb93d900</t>
  </si>
  <si>
    <t>11f04d95-73e4-d714-adf2-935d9768edb2</t>
  </si>
  <si>
    <t>{"v54Eb1141": "", "univapay-phone-number": "08050176355"}</t>
  </si>
  <si>
    <t>{"customer_name": "森田晃司", "customer_email": "koji.morita@gmail.com", "product_detail_name": "【15分限定特典付き】AIXコンサルタント3日間完全攻略合宿"}</t>
  </si>
  <si>
    <t>{"id_values": ["3100500245378", "00054", "0147350"], "stratus_transaction_id": {"terminal_id": "3100500245378", "request_number": "00054", "authorization_code": "0147350"}}</t>
  </si>
  <si>
    <t>koji.morita@gmail.com</t>
  </si>
  <si>
    <t>KOJI MORITAK</t>
  </si>
  <si>
    <t>11f04d90-e1fa-aad0-9e58-c7a64dcc1a21</t>
  </si>
  <si>
    <t>11f04d90-da4a-dd0a-a33a-1fb4d4d7ecfd</t>
  </si>
  <si>
    <t>{"v54Eb1141": "", "univapay-phone-number": "09033738771"}</t>
  </si>
  <si>
    <t>{"customer_name": "山本絵梨子", "customer_email": "n.eriko1984@gmail.com", "product_detail_name": "【15分限定特典付き】デザイン限界突破3日間合宿"}</t>
  </si>
  <si>
    <t>{"id_values": ["11f04d90-e1fa-aad0-9e58-c7a64dcc1a21"], "worldpay_order_id": {"transaction_id": "11f04d90-e1fa-aad0-9e58-c7a64dcc1a21"}}</t>
  </si>
  <si>
    <t>n.eriko1984@gmail.com</t>
  </si>
  <si>
    <t>ERIKO YAMAMOTO</t>
  </si>
  <si>
    <t>11f04d90-5c47-1694-a476-9f1344bd6d34</t>
  </si>
  <si>
    <t>11f04d90-3bff-8330-a425-8f876bb7660a</t>
  </si>
  <si>
    <t>{"v54Eb1141": "", "univapay-phone-number": "08040141683"}</t>
  </si>
  <si>
    <t>{"customer_name": "中林司", "customer_email": "yukiyuna702@gmail.com", "product_detail_name": "【15分限定特典付き】SNSマーケ完全攻略ダイナマイト合宿"}</t>
  </si>
  <si>
    <t>{"id_values": ["11f04d90-5c47-1694-a476-9f1344bd6d34"], "worldpay_order_id": {"transaction_id": "11f04d90-5c47-1694-a476-9f1344bd6d34"}}</t>
  </si>
  <si>
    <t>yukiyuna702@gmail.com</t>
  </si>
  <si>
    <t>TSUKASA NAKABAYASHI</t>
  </si>
  <si>
    <t>11f04d8f-771e-3a02-a2a9-b7c6c3983e19</t>
  </si>
  <si>
    <t>11f04d8f-729b-eccc-825d-37991d2f5082</t>
  </si>
  <si>
    <t>{"univapay-name": "山本ゆかり", "univapay-link-id": "11f04789-7fbe-0c20-9263-a326bccec341", "univapay-phone-number": "+81 08061515124"}</t>
  </si>
  <si>
    <t>{"id_values": ["11f04d8f-771e-3a02-a2a9-b7c6c3983e19"], "worldpay_order_id": {"transaction_id": "11f04d8f-771e-3a02-a2a9-b7c6c3983e19"}}</t>
  </si>
  <si>
    <t>yukari24451@gmail.com</t>
  </si>
  <si>
    <t>YUKARI YAMAMOTO</t>
  </si>
  <si>
    <t>11f04d8f-51c5-c5ea-bccf-bb388aaa3f05</t>
  </si>
  <si>
    <t>11f04d8e-46fc-832a-bf02-632aa69f206e</t>
  </si>
  <si>
    <t>{"v54Eb1141": "", "univapay-phone-number": "08057924884"}</t>
  </si>
  <si>
    <t>{"customer_name": "戸田晃輝", "customer_email": "darupo@icloud.com", "product_detail_name": "みかみの秘密の部屋 ~購入後1週間以内に限り【全額返金保証付き】~"}</t>
  </si>
  <si>
    <t>{"id_values": ["11f04d8f-51c5-c5ea-bccf-bb388aaa3f05"], "worldpay_order_id": {"transaction_id": "11f04d8f-51c5-c5ea-bccf-bb388aaa3f05"}}</t>
  </si>
  <si>
    <t>darupo@icloud.com</t>
  </si>
  <si>
    <t>SATOMI TODA</t>
  </si>
  <si>
    <t>11f04d8e-50a7-afc6-9844-736d0a456ab0</t>
  </si>
  <si>
    <t>{"customer_name": "戸田晃輝", "customer_email": "darupo@icloud.com", "product_detail_name": "【15分限定特典付き】SNSマーケ完全攻略ダイナマイト合宿"}</t>
  </si>
  <si>
    <t>{"id_values": ["11f04d8e-50a7-afc6-9844-736d0a456ab0"], "worldpay_order_id": {"transaction_id": "11f04d8e-50a7-afc6-9844-736d0a456ab0"}}</t>
  </si>
  <si>
    <t>11f04c0e-303b-db6c-9f35-43c8ff4c779e</t>
  </si>
  <si>
    <t>11f04c0e-28aa-3de4-9f2b-e3c50ed4113a</t>
  </si>
  <si>
    <t>{"v54Eb1141": "", "univapay-phone-number": "09052951000"}</t>
  </si>
  <si>
    <t>{"customer_name": "大島里江", "customer_email": "princess20031016@gmail.com", "product_detail_name": "【15分限定特典付き】SNSマーケ完全攻略ダイナマイト合宿"}</t>
  </si>
  <si>
    <t>{"id_values": ["11f04c0e-303b-db6c-9f35-43c8ff4c779e"], "worldpay_order_id": {"transaction_id": "11f04c0e-303b-db6c-9f35-43c8ff4c779e"}}</t>
  </si>
  <si>
    <t>princess20031016@gmail.com</t>
  </si>
  <si>
    <t>SATOE OOSHIMA</t>
  </si>
  <si>
    <t>11f04d8b-a741-5eb6-903e-cf06ee218d6a</t>
  </si>
  <si>
    <t>11f04d8b-3725-7b76-b117-a3bd4c5a64e9</t>
  </si>
  <si>
    <t>{"v54Eb1141": "", "univapay-phone-number": "08083774515"}</t>
  </si>
  <si>
    <t>{"customer_name": "小郷景虎", "customer_email": "n5n3q5guy1g8eby2hsvk@docomo.ne.jp", "product_detail_name": "AIみかみ秘密の部屋（全額返金保証付）"}</t>
  </si>
  <si>
    <t>{"id_values": ["11f04d8b-a741-5eb6-903e-cf06ee218d6a"], "worldpay_order_id": {"transaction_id": "11f04d8b-a741-5eb6-903e-cf06ee218d6a"}}</t>
  </si>
  <si>
    <t>n5n3q5guy1g8eby2hsvk@docomo.ne.jp</t>
  </si>
  <si>
    <t>MIYU SAKAMOTO</t>
  </si>
  <si>
    <t>11f04d8b-52a4-b5b0-b143-27cf7b8f69a8</t>
  </si>
  <si>
    <t>{"customer_name": "小郷景虎", "customer_email": "n5n3q5guy1g8eby2hsvk@docomo.ne.jp", "product_detail_name": "【15分限定特典付き】AIXコンサルタント3日間完全攻略合宿"}</t>
  </si>
  <si>
    <t>{"id_values": ["11f04d8b-52a4-b5b0-b143-27cf7b8f69a8"], "worldpay_order_id": {"transaction_id": "11f04d8b-52a4-b5b0-b143-27cf7b8f69a8"}}</t>
  </si>
  <si>
    <t>11f04d86-6992-a46c-8cf9-2b6665624a58</t>
  </si>
  <si>
    <t>11f04d86-5551-c9b0-b9cd-cb7af3e2ca14</t>
  </si>
  <si>
    <t>{"v54Eb1141": "", "univapay-phone-number": "08015889134"}</t>
  </si>
  <si>
    <t>{"customer_name": "杉浦豪", "customer_email": "silverback101350@gmail.com", "product_detail_name": "【15分限定特典付き】AIXコンサルタント3日間完全攻略合宿"}</t>
  </si>
  <si>
    <t>{"id_values": ["11f04d86-6992-a46c-8cf9-2b6665624a58"], "worldpay_order_id": {"transaction_id": "11f04d86-6992-a46c-8cf9-2b6665624a58"}}</t>
  </si>
  <si>
    <t>silverback101350@gmail.com</t>
  </si>
  <si>
    <t>GO SUGIURA</t>
  </si>
  <si>
    <t>11f04d86-14d6-7200-8c86-2bada70c8f4b</t>
  </si>
  <si>
    <t>11f04d86-0cc3-6b9a-8c76-5bd1975db1db</t>
  </si>
  <si>
    <t>{"v54Eb1141": "", "univapay-phone-number": "07091111711"}</t>
  </si>
  <si>
    <t>{"customer_name": "細田謹吾", "customer_email": "yumeking0811@gmail.com", "product_detail_name": "【15分限定特典付き】SNSマーケ完全攻略ダイナマイト合宿"}</t>
  </si>
  <si>
    <t>{"id_values": ["11f04d86-14d6-7200-8c86-2bada70c8f4b"], "worldpay_order_id": {"transaction_id": "11f04d86-14d6-7200-8c86-2bada70c8f4b"}}</t>
  </si>
  <si>
    <t>yumeking0811@gmail.com</t>
  </si>
  <si>
    <t>KINGO HOSODA</t>
  </si>
  <si>
    <t>11f04d86-62ab-57a2-9e7d-9b8d094c68d8</t>
  </si>
  <si>
    <t>11f04d84-e324-3310-847d-a3c3496af5e6</t>
  </si>
  <si>
    <t>{"v54Eb1141": "", "univapay-phone-number": "09019927245"}</t>
  </si>
  <si>
    <t>{"customer_name": "阿藤大輔", "customer_email": "d-atoh.7.8.a.s.y@au.com", "product_detail_name": "AIみかみ秘密の部屋（全額返金保証付）"}</t>
  </si>
  <si>
    <t>{"id_values": ["3100500245378", "00052", "0207071"], "stratus_transaction_id": {"terminal_id": "3100500245378", "request_number": "00052", "authorization_code": "0207071"}}</t>
  </si>
  <si>
    <t>d-atoh.7.8.a.s.y@au.com</t>
  </si>
  <si>
    <t>DAISUKE ATOH</t>
  </si>
  <si>
    <t>11f04d84-ebc3-119e-9c36-db1409c15e14</t>
  </si>
  <si>
    <t>{"customer_name": "阿藤大輔", "customer_email": "d-atoh.7.8.a.s.y@au.com", "product_detail_name": "【15分限定特典付き】AIXコンサルタント3日間完全攻略合宿"}</t>
  </si>
  <si>
    <t>{"id_values": ["3100500245378", "00051", "0173134"], "stratus_transaction_id": {"terminal_id": "3100500245378", "request_number": "00051", "authorization_code": "0173134"}}</t>
  </si>
  <si>
    <t>11f04d83-2d18-657e-99f6-07651b6cd3ee</t>
  </si>
  <si>
    <t>11f04d83-25e5-5b90-a67c-179b80a1d772</t>
  </si>
  <si>
    <t>{"v54Eb1141": "", "univapay-phone-number": "09043429126"}</t>
  </si>
  <si>
    <t>{"customer_name": "吉田 悠季", "customer_email": "jitianyouji63@gmail.com", "product_detail_name": "【15分限定特典付き】SNSマーケ完全攻略ダイナマイト合宿"}</t>
  </si>
  <si>
    <t>{"id_values": ["11f04d83-2d18-657e-99f6-07651b6cd3ee"], "worldpay_order_id": {"transaction_id": "11f04d83-2d18-657e-99f6-07651b6cd3ee"}}</t>
  </si>
  <si>
    <t>jitianyouji63@gmail.com</t>
  </si>
  <si>
    <t>YUKI YOSHIDA</t>
  </si>
  <si>
    <t>11f04d83-4192-6b9e-a083-d7252c3ae37c</t>
  </si>
  <si>
    <t>11f04d83-3c56-9952-9a46-dbdf515899e8</t>
  </si>
  <si>
    <t>{"v54Eb1141": "", "univapay-phone-number": "08023001075"}</t>
  </si>
  <si>
    <t>{"customer_name": "平良 明", "customer_email": "akiratir@gmail.com", "product_detail_name": "【15分限定特典付き】AIXコンサルタント3日間完全攻略合宿"}</t>
  </si>
  <si>
    <t>akiratir@gmail.com</t>
  </si>
  <si>
    <t>AKIRA TAIRA</t>
  </si>
  <si>
    <t>11f04d81-e02b-00b0-bb7e-8f7700822e2f</t>
  </si>
  <si>
    <t>11f04d81-d29c-825c-a39c-13e23ee9519d</t>
  </si>
  <si>
    <t>{"v54Eb1141": "", "univapay-phone-number": "08061795935"}</t>
  </si>
  <si>
    <t>{"customer_name": "永井秀夫", "customer_email": "nagai.rider-skypiedr@ezweb.ne.jp", "product_detail_name": "【15分限定特典付き】AIXコンサルタント3日間完全攻略合宿"}</t>
  </si>
  <si>
    <t>{"id_values": ["11f04d81-e02b-00b0-bb7e-8f7700822e2f"], "worldpay_order_id": {"transaction_id": "11f04d81-e02b-00b0-bb7e-8f7700822e2f"}}</t>
  </si>
  <si>
    <t>nagai.rider-skypiedr@ezweb.ne.jp</t>
  </si>
  <si>
    <t>HIDEO NAGAI</t>
  </si>
  <si>
    <t>11f04d7e-4e82-ac6a-8921-8b395dbf7f7a</t>
  </si>
  <si>
    <t>11f04d7e-4729-ddd0-a7b8-433c0b8a3495</t>
  </si>
  <si>
    <t>{"v54Eb1141": "", "univapay-phone-number": "09030778473"}</t>
  </si>
  <si>
    <t>{"customer_name": "中牟田喜成", "customer_email": "nakamuta@lasix.jp", "product_detail_name": "【15分限定特典付き】AIXコンサルタント3日間完全攻略合宿"}</t>
  </si>
  <si>
    <t>{"id_values": ["3100500245378", "00047", "0148703"], "stratus_transaction_id": {"terminal_id": "3100500245378", "request_number": "00047", "authorization_code": "0148703"}}</t>
  </si>
  <si>
    <t>nakamuta@lasix.jp</t>
  </si>
  <si>
    <t>YOSHINARI NAKAMUTA</t>
  </si>
  <si>
    <t>11f04d7a-16c2-9000-ac70-cbe2d0a372cd</t>
  </si>
  <si>
    <t>11f04d7a-0bcd-7944-ac5d-8f602f63ea3f</t>
  </si>
  <si>
    <t>{"v54Eb1141": "", "univapay-phone-number": "08051116276"}</t>
  </si>
  <si>
    <t>{"customer_name": "山本 宏之", "customer_email": "o8o51116276@gemail.com", "product_detail_name": "【15分限定特典付き】AIXコンサルタント3日間完全攻略合宿"}</t>
  </si>
  <si>
    <t>{"id_values": ["11f04d7a-16c2-9000-ac70-cbe2d0a372cd"], "worldpay_order_id": {"transaction_id": "11f04d7a-16c2-9000-ac70-cbe2d0a372cd"}}</t>
  </si>
  <si>
    <t>o8o51116276@gemail.com</t>
  </si>
  <si>
    <t>HIROYUKI YAMAMOTO</t>
  </si>
  <si>
    <t>11f04d79-5692-0a18-a242-97fb492a6c77</t>
  </si>
  <si>
    <t>11f04d79-3e75-2492-aafd-e3c452803bcb</t>
  </si>
  <si>
    <t>{"univapay-name": "マシューズ 利枝", "univapay-link-id": "11f04ceb-3ac9-4a3c-a5eb-8bc579e757e7", "univapay-phone-number": "+81 09057916882"}</t>
  </si>
  <si>
    <t>{"id_values": ["3100500245378", "00045", "0700045"], "stratus_transaction_id": {"terminal_id": "3100500245378", "request_number": "00045", "authorization_code": "0700045"}}</t>
  </si>
  <si>
    <t>RIE MATTHEWS</t>
  </si>
  <si>
    <t>11f04d77-3a11-9b6c-8d3b-dfa1b51e6760</t>
  </si>
  <si>
    <t>11f04d77-32af-0774-8756-7328be87412f</t>
  </si>
  <si>
    <t>{"v54Eb1141": "", "univapay-phone-number": "09079476870"}</t>
  </si>
  <si>
    <t>{"customer_name": "藤木純子", "customer_email": "volty2502@gmail.com", "product_detail_name": "【15分限定特典付き】SNSマーケ完全攻略ダイナマイト合宿"}</t>
  </si>
  <si>
    <t>{"id_values": ["11f04d77-3a11-9b6c-8d3b-dfa1b51e6760"], "worldpay_order_id": {"transaction_id": "11f04d77-3a11-9b6c-8d3b-dfa1b51e6760"}}</t>
  </si>
  <si>
    <t>volty2502@gmail.com</t>
  </si>
  <si>
    <t>JUNKO FUJIKI</t>
  </si>
  <si>
    <t>11f04d77-20dd-77e2-8d19-8fdeb94afbb2</t>
  </si>
  <si>
    <t>11f04d77-1933-228a-a1ad-9b25cbac6172</t>
  </si>
  <si>
    <t>{"v54Eb1141": "", "univapay-phone-number": "09065570952"}</t>
  </si>
  <si>
    <t>{"customer_name": "岡邊淳一郎", "customer_email": "j.okabe0301@gmail.com", "product_detail_name": "【15分限定特典付き】SNSマーケ完全攻略ダイナマイト合宿"}</t>
  </si>
  <si>
    <t>{"id_values": ["3100500245378", "00044", "0185279"], "stratus_transaction_id": {"terminal_id": "3100500245378", "request_number": "00044", "authorization_code": "0185279"}}</t>
  </si>
  <si>
    <t>j.okabe0301@gmail.com</t>
  </si>
  <si>
    <t>OKABE JUNICHIRO</t>
  </si>
  <si>
    <t>11f04c8d-f342-6a3e-bc11-d31880bb67b9</t>
  </si>
  <si>
    <t>11f04c8d-ddf4-ada4-a01a-0f916301d610</t>
  </si>
  <si>
    <t>{"v54Eb1141": "", "univapay-phone-number": "08074250215"}</t>
  </si>
  <si>
    <t>{"customer_name": "大場皇輝", "customer_email": "koki.2009.0215@gmail.com", "product_detail_name": "【15分限定特典付き】SNSマーケ完全攻略ダイナマイト合宿"}</t>
  </si>
  <si>
    <t>{"id_values": ["11f04c8d-f342-6a3e-bc11-d31880bb67b9"], "worldpay_order_id": {"transaction_id": "11f04c8d-f342-6a3e-bc11-d31880bb67b9"}}</t>
  </si>
  <si>
    <t>koki.2009.0215@gmail.com</t>
  </si>
  <si>
    <t>KOKI OBA</t>
  </si>
  <si>
    <t>11f04d72-b098-50fa-95cd-ff813c6f2244</t>
  </si>
  <si>
    <t>11f04d72-9937-2152-ad1f-6b5c164656fc</t>
  </si>
  <si>
    <t>{"v54Eb1141": "", "univapay-phone-number": "08062403883"}</t>
  </si>
  <si>
    <t>{"customer_name": "ほんだ よしつぐ", "customer_email": "densin8888@gmail.com", "product_detail_name": "【15分限定特典付き】AIXコンサルタント3日間完全攻略合宿"}</t>
  </si>
  <si>
    <t>{"id_values": ["11f04d72-b098-50fa-95cd-ff813c6f2244"], "worldpay_order_id": {"transaction_id": "11f04d72-b098-50fa-95cd-ff813c6f2244"}}</t>
  </si>
  <si>
    <t>densin8888@gmail.com</t>
  </si>
  <si>
    <t>YOSHITSUGU HONDA</t>
  </si>
  <si>
    <t>11f04d72-7417-af04-acc2-9ffcdc0d3674</t>
  </si>
  <si>
    <t>11f04d71-395d-2db8-a42a-5f48e94c1c5f</t>
  </si>
  <si>
    <t>{"v54Eb1141": "", "univapay-phone-number": "09010638347"}</t>
  </si>
  <si>
    <t>{"customer_name": "川村麻里絵", "customer_email": "m.sisi5209@gmail.com", "product_detail_name": "AIみかみ秘密の部屋（全額返金保証付）"}</t>
  </si>
  <si>
    <t>{"id_values": ["3100500245378", "00042", "0180393"], "stratus_transaction_id": {"terminal_id": "3100500245378", "request_number": "00042", "authorization_code": "0180393"}}</t>
  </si>
  <si>
    <t>m.sisi5209@gmail.com</t>
  </si>
  <si>
    <t>MARIE KAWAMURA</t>
  </si>
  <si>
    <t>11f04d71-4202-1802-a438-5765b45df1b6</t>
  </si>
  <si>
    <t>{"customer_name": "川村麻里絵", "customer_email": "m.sisi5209@gmail.com", "product_detail_name": "【15分限定特典付き】AIXコンサルタント3日間完全攻略合宿"}</t>
  </si>
  <si>
    <t>{"id_values": ["3100500245378", "00041", "0134785"], "stratus_transaction_id": {"terminal_id": "3100500245378", "request_number": "00041", "authorization_code": "0134785"}}</t>
  </si>
  <si>
    <t>11f023c6-c2fc-6950-bad9-832be310ff13</t>
  </si>
  <si>
    <t>11f023c6-bc41-c89e-99af-3b8ef48af302</t>
  </si>
  <si>
    <t>{"vE60Adee0": "", "univapay-phone-number": "09047034601"}</t>
  </si>
  <si>
    <t>{"customer_name": "金治好美", "customer_email": "babasaki.yoshimi@gmail.com", "product_detail_name": "【15分限定特典付き】AIXコンサルタント3日間完全攻略合宿"}</t>
  </si>
  <si>
    <t>{"id_values": ["3100500245378", "00053", "0125382"], "stratus_transaction_id": {"terminal_id": "3100500245378", "request_number": "00053", "authorization_code": "0125382"}}</t>
  </si>
  <si>
    <t>babasaki.yoshimi@gmail.com</t>
  </si>
  <si>
    <t>YOSHIMI BABASAKI</t>
  </si>
  <si>
    <t>11f04d6c-e013-952a-aa94-ff8993a6011d</t>
  </si>
  <si>
    <t>11f04d6c-d82f-d63e-8566-2f824aa5714c</t>
  </si>
  <si>
    <t>{"v54Eb1141": "", "univapay-phone-number": 819041093026}</t>
  </si>
  <si>
    <t>{"customer_name": "佐藤翔", "customer_email": "shosato0326@gmail.com", "product_detail_name": "【15分限定特典付き】SNSマーケ完全攻略ダイナマイト合宿"}</t>
  </si>
  <si>
    <t>{"id_values": ["3100500245378", "00038", "0997889"], "stratus_transaction_id": {"terminal_id": "3100500245378", "request_number": "00038", "authorization_code": "0997889"}}</t>
  </si>
  <si>
    <t>shosato0326@gmail.com</t>
  </si>
  <si>
    <t>SHO SATO</t>
  </si>
  <si>
    <t>11f04d64-0648-ac84-8b8b-43a970c7767b</t>
  </si>
  <si>
    <t>11f04d63-ffe0-ec12-8b7a-ebdbe2e7d1b8</t>
  </si>
  <si>
    <t>{"v54Eb1141": "", "univapay-phone-number": "09091323256"}</t>
  </si>
  <si>
    <t>{"customer_name": "松田すみれ", "customer_email": "sumire.matsuda@gmail.com", "product_detail_name": "【15分限定特典付き】SNSマーケ完全攻略ダイナマイト合宿"}</t>
  </si>
  <si>
    <t>{"id_values": ["11f04d64-0648-ac84-8b8b-43a970c7767b"], "worldpay_order_id": {"transaction_id": "11f04d64-0648-ac84-8b8b-43a970c7767b"}}</t>
  </si>
  <si>
    <t>sumire.matsuda@gmail.com</t>
  </si>
  <si>
    <t>SUMIRE MATSUDA</t>
  </si>
  <si>
    <t>11f04d60-bd2b-d722-8f95-2f6a7a900058</t>
  </si>
  <si>
    <t>11f04d60-b6b1-13d0-b322-07e8e483f765</t>
  </si>
  <si>
    <t>{"v54Eb1141": "", "univapay-phone-number": "09069873057"}</t>
  </si>
  <si>
    <t>{"customer_name": "仲野瑠花", "customer_email": "rukamugi0918@gmail.com", "product_detail_name": "【15分限定特典付き】SNSマーケ完全攻略ダイナマイト合宿"}</t>
  </si>
  <si>
    <t>{"id_values": ["11f04d60-bd2b-d722-8f95-2f6a7a900058"], "worldpay_order_id": {"transaction_id": "11f04d60-bd2b-d722-8f95-2f6a7a900058"}}</t>
  </si>
  <si>
    <t>rukamugi0918@gmail.com</t>
  </si>
  <si>
    <t>RUKA NAKANO</t>
  </si>
  <si>
    <t>11f04d5e-08df-8b62-a158-47d5bfaab2b0</t>
  </si>
  <si>
    <t>11f041e6-7bc6-326c-9762-c3bc3ec97a08</t>
  </si>
  <si>
    <t>{"v54Eb1141": "", "univapay-phone-number": "09080926814"}</t>
  </si>
  <si>
    <t>{"customer_name": "安広洋司", "customer_email": "info@ims-create.co.jp", "product_detail_name": "【55%OFFプラン】iステップ"}</t>
  </si>
  <si>
    <t>{"id_values": ["11f04d5e-08df-8b62-a158-47d5bfaab2b0"], "worldpay_order_id": {"transaction_id": "11f04d5e-08df-8b62-a158-47d5bfaab2b0"}}</t>
  </si>
  <si>
    <t>info@ims-create.co.jp</t>
  </si>
  <si>
    <t>11f041e6-99a3-5ada-8c7d-b3960b3c9d15</t>
  </si>
  <si>
    <t>YOJI YASUHIRO</t>
  </si>
  <si>
    <t>11f04d5c-cfa8-0aaa-9ccc-3f7c211c04e5</t>
  </si>
  <si>
    <t>11efef8d-e9ac-5d84-bb82-ab4394933680</t>
  </si>
  <si>
    <t>{"univapay-name": "青木隆大", "univapay-link-id": "11efeb92-b631-d050-9e93-6fece78c3da6", "univapay-phone-number": "+81 7083610311"}</t>
  </si>
  <si>
    <t>{"id_values": ["11f04d5c-cfa8-0aaa-9ccc-3f7c211c04e5"], "worldpay_order_id": {"transaction_id": "11f04d5c-cfa8-0aaa-9ccc-3f7c211c04e5"}}</t>
  </si>
  <si>
    <t>ec081053@gmail.com</t>
  </si>
  <si>
    <t>11efef8d-e9e2-66c2-83df-2f54dab0c9de</t>
  </si>
  <si>
    <t>TAKAHIRO AOKI</t>
  </si>
  <si>
    <t>11f04d5c-d733-2160-bf27-5b17f73dbac3</t>
  </si>
  <si>
    <t>{"id_values": ["11f04d5c-d733-2160-bf27-5b17f73dbac3"], "worldpay_order_id": {"transaction_id": "11f04d5c-d733-2160-bf27-5b17f73dbac3"}}</t>
  </si>
  <si>
    <t>11f04d5a-ed5d-b09c-ba81-fbae57e5aa2d</t>
  </si>
  <si>
    <t>11f04d5a-d80a-66ae-bbc4-dff3c29b77ef</t>
  </si>
  <si>
    <t>{"v54Eb1141": "", "univapay-phone-number": "09059908610"}</t>
  </si>
  <si>
    <t>{"customer_name": "森島るみ子 るみ子", "customer_email": "rumiko3924@gmail.com", "product_detail_name": "【15分限定特典付き】AIXコンサルタント3日間完全攻略合宿"}</t>
  </si>
  <si>
    <t>{"id_values": ["11f04d5a-ed5d-b09c-ba81-fbae57e5aa2d"], "worldpay_order_id": {"transaction_id": "11f04d5a-ed5d-b09c-ba81-fbae57e5aa2d"}}</t>
  </si>
  <si>
    <t>rumiko3924@gmail.com</t>
  </si>
  <si>
    <t>RUMIKO MORISHIMA</t>
  </si>
  <si>
    <t>11f04d5a-a3b0-8776-9066-e3024d318848</t>
  </si>
  <si>
    <t>11f04d5a-83f3-9694-bb9a-e32785a4fdb3</t>
  </si>
  <si>
    <t>{"v54Eb1141": "", "univapay-phone-number": "09087414977"}</t>
  </si>
  <si>
    <t>{"customer_name": "大野一樹", "customer_email": "19971118.kazuki@gmail.com", "product_detail_name": "【15分限定特典付き】SNSマーケ完全攻略ダイナマイト合宿"}</t>
  </si>
  <si>
    <t>{"id_values": ["11f04d5a-a3b0-8776-9066-e3024d318848"], "worldpay_order_id": {"transaction_id": "11f04d5a-a3b0-8776-9066-e3024d318848"}}</t>
  </si>
  <si>
    <t>19971118.kazuki@gmail.com</t>
  </si>
  <si>
    <t>KAZUKI ONO</t>
  </si>
  <si>
    <t>11f04d5a-3768-0210-b3e4-db04b985729a</t>
  </si>
  <si>
    <t>11eeff0a-8589-2a18-bbe6-1308f44d769b</t>
  </si>
  <si>
    <t>{"univapay-name": "阿部 真奈", "univapay-link-id": "11eed16f-70d3-4e8c-a85d-4b264279094b", "univapay-phone-number": "07022127528"}</t>
  </si>
  <si>
    <t>{"id_values": ["11f04d5a-3768-0210-b3e4-db04b985729a"], "worldpay_order_id": {"transaction_id": "11f04d5a-3768-0210-b3e4-db04b985729a"}}</t>
  </si>
  <si>
    <t>devicondoria4@gmail.com</t>
  </si>
  <si>
    <t>11eeff0a-85a6-2992-bbe9-07bc402a0e89</t>
  </si>
  <si>
    <t>MANA ABE</t>
  </si>
  <si>
    <t>11f04d5a-346d-5ea2-9a0f-fbc1af53334d</t>
  </si>
  <si>
    <t>11eefef6-6456-1612-a2ce-e72582a1c2d6</t>
  </si>
  <si>
    <t>{"univapay-name": "中野 賢一", "univapay-link-id": "11eee4d5-8f44-7c96-85b8-7bcd96d93bbc", "univapay-phone-number": "07038665869"}</t>
  </si>
  <si>
    <t>{"id_values": ["11f04d5a-346d-5ea2-9a0f-fbc1af53334d"], "worldpay_order_id": {"transaction_id": "11f04d5a-346d-5ea2-9a0f-fbc1af53334d"}}</t>
  </si>
  <si>
    <t>raiaselect@gmail.com</t>
  </si>
  <si>
    <t>11eefef6-6472-2514-a2d1-87a0f1615f23</t>
  </si>
  <si>
    <t>KENICHI NAKANO</t>
  </si>
  <si>
    <t>11f04d5a-0fd6-9004-a32d-eb7079dd0f32</t>
  </si>
  <si>
    <t>11eee66e-e8a0-f130-bbfa-87387948200d</t>
  </si>
  <si>
    <t>{"univapay-name": "鈴木大輝", "univapay-link-id": "11eed167-f156-ec38-a0a8-8700f0fb4f6c", "univapay-phone-number": "07021525098"}</t>
  </si>
  <si>
    <t>{"id_values": ["11f04d5a-0fd6-9004-a32d-eb7079dd0f32"], "worldpay_order_id": {"transaction_id": "11f04d5a-0fd6-9004-a32d-eb7079dd0f32"}}</t>
  </si>
  <si>
    <t>dmtk86@gmail.com</t>
  </si>
  <si>
    <t>11eee66e-e8cc-ff6e-951d-03a66d50b207</t>
  </si>
  <si>
    <t>TAIKI SUZUKI</t>
  </si>
  <si>
    <t>11f04d5a-1755-ab80-950a-73e25c2737c0</t>
  </si>
  <si>
    <t>11eee6b1-2014-fd7c-bde1-334de869396b</t>
  </si>
  <si>
    <t>{"univapay-name": "由比美由紀", "univapay-link-id": "11eed168-2511-82cc-a0a8-4f4b70228861", "univapay-phone-number": "09055906379"}</t>
  </si>
  <si>
    <t>{"id_values": ["11f04d5a-1755-ab80-950a-73e25c2737c0"], "worldpay_order_id": {"transaction_id": "11f04d5a-1755-ab80-950a-73e25c2737c0"}}</t>
  </si>
  <si>
    <t>mxiaoze82@gmail.com</t>
  </si>
  <si>
    <t>11eee6b1-2067-8e34-8beb-abfee8904028</t>
  </si>
  <si>
    <t>MIYUKI YUHI</t>
  </si>
  <si>
    <t>11f04d5a-14e7-7dce-a347-a31d813216a1</t>
  </si>
  <si>
    <t>11eee699-86c1-5d3a-8ce4-f3d9a9a764a5</t>
  </si>
  <si>
    <t>{"univapay-name": "屋宜叶夢", "univapay-link-id": "11eed168-3712-3156-a0a8-d38c52f5cefa", "univapay-phone-number": "09037929349"}</t>
  </si>
  <si>
    <t>{"id_values": ["11f04d5a-14e7-7dce-a347-a31d813216a1"], "worldpay_order_id": {"transaction_id": "11f04d5a-14e7-7dce-a347-a31d813216a1"}}</t>
  </si>
  <si>
    <t>tomu120109@gmail.com</t>
  </si>
  <si>
    <t>11eee699-8702-b550-b3b4-83d371881d34</t>
  </si>
  <si>
    <t>TOMU YAGI</t>
  </si>
  <si>
    <t>11f04d5a-183c-73b2-a362-7791c8b9136a</t>
  </si>
  <si>
    <t>11f0226e-bf86-77ec-998a-eb7bd4bff1f7</t>
  </si>
  <si>
    <t>{"univapay-name": "山先孝和", "univapay-link-id": "11eed167-4057-0814-a0a8-a769a7ea5984", "univapay-phone-number": "09085340323"}</t>
  </si>
  <si>
    <t>{"id_values": ["3100500245378", "00019", "0750000"], "stratus_transaction_id": {"terminal_id": "3100500245378", "request_number": "00019", "authorization_code": "0750000"}}</t>
  </si>
  <si>
    <t>facta9.biz@gmail.com</t>
  </si>
  <si>
    <t>11eee6b2-1a7f-451a-86ea-3f6315f8a476</t>
  </si>
  <si>
    <t>TAKAKAZU YAMASAKI</t>
  </si>
  <si>
    <t>11f04d5a-1402-71d4-b3a4-c32faf3b0d44</t>
  </si>
  <si>
    <t>11eee697-2914-d36c-a80e-7785e1f47f5d</t>
  </si>
  <si>
    <t>{"univapay-name": "五十嵐温華", "univapay-link-id": "11eed167-5536-b388-a0a8-b72508c8714a", "univapay-phone-number": "07011487088"}</t>
  </si>
  <si>
    <t>{"id_values": ["3100500245378", "00018", "0174862"], "stratus_transaction_id": {"terminal_id": "3100500245378", "request_number": "00018", "authorization_code": "0174862"}}</t>
  </si>
  <si>
    <t>h2383@icloud.com</t>
  </si>
  <si>
    <t>11eee697-295b-de7e-b4a6-a71be944ffc3</t>
  </si>
  <si>
    <t>HARUKA IKARASHI</t>
  </si>
  <si>
    <t>11f04d5a-0857-b754-9995-7bbc00495937</t>
  </si>
  <si>
    <t>11ef3328-f592-0fd0-af17-bbfeab1e68a3</t>
  </si>
  <si>
    <t>{"univapay-name": "是永喜美人", "univapay-link-id": "11eed057-b162-db52-8465-ef1e2472190e", "univapay-phone-number": "07043827131"}</t>
  </si>
  <si>
    <t>{"id_values": ["3100500245378", "00017", "7707972"], "stratus_transaction_id": {"terminal_id": "3100500245378", "request_number": "00017", "authorization_code": "7707972"}}</t>
  </si>
  <si>
    <t>kimitokorenaga@gmail.com</t>
  </si>
  <si>
    <t>11eedb99-ed9d-d750-9e72-5b10cba53aad</t>
  </si>
  <si>
    <t>KIMITO KORENAGA</t>
  </si>
  <si>
    <t>11f04d59-dfd6-afb0-9999-d32015ad04cc</t>
  </si>
  <si>
    <t>11eecf89-a948-298c-a550-db64f63b3b2c</t>
  </si>
  <si>
    <t>{"univapay-name": "荒井宏仁", "univapay-link-id": "11eecf0a-f59a-7c9c-88cb-77cc6cfe1a37", "univapay-phone-number": "09094453801"}</t>
  </si>
  <si>
    <t>{"id_values": ["3100500245378", "00010", "0264006"], "stratus_transaction_id": {"terminal_id": "3100500245378", "request_number": "00010", "authorization_code": "0264006"}}</t>
  </si>
  <si>
    <t>11eecf89-a991-64a8-bf41-0bd4cf4cc887</t>
  </si>
  <si>
    <t>11f04d57-d2c2-192e-b285-9ff05f2162e8</t>
  </si>
  <si>
    <t>11f04d57-44e9-0de2-b262-ff04e7ca3e4e</t>
  </si>
  <si>
    <t>{"v54Eb1141": "", "univapay-phone-number": "09014546431"}</t>
  </si>
  <si>
    <t>{"customer_name": "岡 由美子", "customer_email": "0ky.3ke@gmail.com", "product_detail_name": "AIみかみ秘密の部屋（全額返金保証付）"}</t>
  </si>
  <si>
    <t>{"id_values": ["3100500245378", "00009", "0185115"], "stratus_transaction_id": {"terminal_id": "3100500245378", "request_number": "00009", "authorization_code": "0185115"}}</t>
  </si>
  <si>
    <t>0ky.3ke@gmail.com</t>
  </si>
  <si>
    <t>YUMIKO OKA</t>
  </si>
  <si>
    <t>11f04d57-4cf3-eae8-bd9a-7f545cb76277</t>
  </si>
  <si>
    <t>{"customer_name": "岡 由美子", "customer_email": "0ky.3ke@gmail.com", "product_detail_name": "【15分限定特典付き】AIXコンサルタント3日間完全攻略合宿"}</t>
  </si>
  <si>
    <t>{"id_values": ["3100500245378", "00008", "0190888"], "stratus_transaction_id": {"terminal_id": "3100500245378", "request_number": "00008", "authorization_code": "0190888"}}</t>
  </si>
  <si>
    <t>11f04d55-9703-2a60-8a24-b3a13636dadb</t>
  </si>
  <si>
    <t>11f04d55-8de6-791e-8a20-5bf4369588f1</t>
  </si>
  <si>
    <t>{"v54Eb1141": "", "univapay-phone-number": "08056734447"}</t>
  </si>
  <si>
    <t>{"customer_name": "向山勝男", "customer_email": "mukakatsu7070@ezweb.ne.jp", "product_detail_name": "【超特価割引】AIXコンサルタント3日間完全攻略合宿"}</t>
  </si>
  <si>
    <t>{"id_values": ["11f04d55-9703-2a60-8a24-b3a13636dadb"], "worldpay_order_id": {"transaction_id": "11f04d55-9703-2a60-8a24-b3a13636dadb"}}</t>
  </si>
  <si>
    <t>mukakatsu7070@ezweb.ne.jp</t>
  </si>
  <si>
    <t>KATSUOMUKAIYAMA</t>
  </si>
  <si>
    <t>11f04d48-d41e-a3a0-8d45-6f95130d2974</t>
  </si>
  <si>
    <t>11f04d48-cb42-8fda-8d3c-7f1b088b290e</t>
  </si>
  <si>
    <t>{"v54Eb1141": "", "univapay-phone-number": "08054392958"}</t>
  </si>
  <si>
    <t>{"customer_name": "河端宏樹", "customer_email": "ryutinder1013@gmail.com", "product_detail_name": "【15分限定特典付き】SNSマーケ完全攻略ダイナマイト合宿"}</t>
  </si>
  <si>
    <t>{"id_values": ["3100500245378", "00006", "0198820"], "stratus_transaction_id": {"terminal_id": "3100500245378", "request_number": "00006", "authorization_code": "0198820"}}</t>
  </si>
  <si>
    <t>ryutinder1013@gmail.com</t>
  </si>
  <si>
    <t>HIROKI KAWABATA</t>
  </si>
  <si>
    <t>11f04d2c-a058-f9ce-afc1-877fdf4e1f4d</t>
  </si>
  <si>
    <t>11f04d2c-9756-d8e6-bf0d-0701383c163a</t>
  </si>
  <si>
    <t>{"v54Eb1141": "", "univapay-phone-number": "09030772695"}</t>
  </si>
  <si>
    <t>{"customer_name": "原朋子", "customer_email": "haratomo.0820@gmail.com", "product_detail_name": "【15分限定特典付き】SNSマーケ完全攻略ダイナマイト合宿"}</t>
  </si>
  <si>
    <t>{"id_values": ["11f04d2c-a058-f9ce-afc1-877fdf4e1f4d"], "worldpay_order_id": {"transaction_id": "11f04d2c-a058-f9ce-afc1-877fdf4e1f4d"}}</t>
  </si>
  <si>
    <t>haratomo.0820@gmail.com</t>
  </si>
  <si>
    <t>TOMOKO HARA</t>
  </si>
  <si>
    <t>11f04d28-f3db-8ab6-aa81-03309b0743b5</t>
  </si>
  <si>
    <t>11f04d28-e884-0198-aa7d-cf1cb41fd2dc</t>
  </si>
  <si>
    <t>{"v54Eb1141": "", "univapay-phone-number": "09099868374"}</t>
  </si>
  <si>
    <t>{"customer_name": "佐藤かずゆき", "customer_email": "364mark@gmail.com", "product_detail_name": "【15分限定特典付き】AIXコンサルタント3日間完全攻略合宿"}</t>
  </si>
  <si>
    <t>{"id_values": ["3100500245378", "00004", "0179707"], "stratus_transaction_id": {"terminal_id": "3100500245378", "request_number": "00004", "authorization_code": "0179707"}}</t>
  </si>
  <si>
    <t>364mark@gmail.com</t>
  </si>
  <si>
    <t>KAZUYUKI SATO</t>
  </si>
  <si>
    <t>11f04d22-7953-d9d4-a0cc-ef59932dfb7e</t>
  </si>
  <si>
    <t>11f04d21-79b0-36a8-b06a-1f8ca232c7ca</t>
  </si>
  <si>
    <t>{"v54Eb1141": "", "univapay-phone-number": "08016269337"}</t>
  </si>
  <si>
    <t>{"customer_name": "古川智浩", "customer_email": "to3ay.rugby@gmail.com", "product_detail_name": "AIみかみ秘密の部屋（全額返金保証付）"}</t>
  </si>
  <si>
    <t>{"id_values": ["11f04d22-7953-d9d4-a0cc-ef59932dfb7e"], "worldpay_order_id": {"transaction_id": "11f04d22-7953-d9d4-a0cc-ef59932dfb7e"}}</t>
  </si>
  <si>
    <t>to3ay.rugby@gmail.com</t>
  </si>
  <si>
    <t>TOMOHIRO FURUKAWA</t>
  </si>
  <si>
    <t>11f04d21-8134-2c68-9b1e-bfb7c353fbb3</t>
  </si>
  <si>
    <t>{"customer_name": "古川智浩", "customer_email": "to3ay.rugby@gmail.com", "product_detail_name": "【15分限定特典付き】AIXコンサルタント3日間完全攻略合宿"}</t>
  </si>
  <si>
    <t>{"id_values": ["11f04d21-8134-2c68-9b1e-bfb7c353fbb3"], "worldpay_order_id": {"transaction_id": "11f04d21-8134-2c68-9b1e-bfb7c353fbb3"}}</t>
  </si>
  <si>
    <t>11f04d21-3a31-ed1e-918e-f37d2a4902d9</t>
  </si>
  <si>
    <t>11f04d21-1d89-2e70-8972-c7c5082ecc7c</t>
  </si>
  <si>
    <t>{"v54Eb1141": "", "univapay-phone-number": "09024987304"}</t>
  </si>
  <si>
    <t>{"customer_name": "奥山樹生", "customer_email": "tatsuki07270727@gmail.com", "product_detail_name": "【15分限定特典付き】AIXコンサルタント3日間完全攻略合宿"}</t>
  </si>
  <si>
    <t>{"id_values": ["11f04d21-3a31-ed1e-918e-f37d2a4902d9"], "worldpay_order_id": {"transaction_id": "11f04d21-3a31-ed1e-918e-f37d2a4902d9"}}</t>
  </si>
  <si>
    <t>tatsuki07270727@gmail.com</t>
  </si>
  <si>
    <t>TATSUKI OKUYAMA</t>
  </si>
  <si>
    <t>11f04d1f-9546-3342-8a93-bbfed5e980df</t>
  </si>
  <si>
    <t>11f04d1f-8d0c-78e4-894d-bf5ac3cf4f41</t>
  </si>
  <si>
    <t>{"v54Eb1141": "", "univapay-phone-number": "09078170223"}</t>
  </si>
  <si>
    <t>{"customer_name": "中澤天", "customer_email": "sukai1813@gmail.com", "product_detail_name": "【15分限定特典付き】AIXコンサルタント3日間完全攻略合宿"}</t>
  </si>
  <si>
    <t>{"id_values": ["3100500245378", "00002", "0187368"], "stratus_transaction_id": {"terminal_id": "3100500245378", "request_number": "00002", "authorization_code": "0187368"}}</t>
  </si>
  <si>
    <t>sukai1813@gmail.com</t>
  </si>
  <si>
    <t>NAKAZAWA SORA</t>
  </si>
  <si>
    <t>11f04d1c-c4ca-844a-8422-d7721d1a53b3</t>
  </si>
  <si>
    <t>11f04d1b-21f2-51f4-a1c4-937fbcbab6bc</t>
  </si>
  <si>
    <t>{"v54Eb1141": "", "univapay-phone-number": "09068603156"}</t>
  </si>
  <si>
    <t>{"customer_name": "仲里直貴", "customer_email": "chokki.travel@gmail.com", "product_detail_name": "AIみかみ秘密の部屋（全額返金保証付）"}</t>
  </si>
  <si>
    <t>{"id_values": ["11f04d1c-c4ca-844a-8422-d7721d1a53b3"], "worldpay_order_id": {"transaction_id": "11f04d1c-c4ca-844a-8422-d7721d1a53b3"}}</t>
  </si>
  <si>
    <t>chokki.travel@gmail.com</t>
  </si>
  <si>
    <t>NAOKI NAKAZATO</t>
  </si>
  <si>
    <t>11f04d1c-2de9-5628-b6ff-7ff29870adca</t>
  </si>
  <si>
    <t>11f04d1c-269a-b560-83f2-8bbb9088684b</t>
  </si>
  <si>
    <t>{"customer_name": "カズヤ", "customer_email": "ikikgogo19@gmail.com", "product_detail_name": "【15分限定特典付き】SNSマーケ完全攻略ダイナマイト合宿"}</t>
  </si>
  <si>
    <t>{"id_values": ["11f04d1c-2de9-5628-b6ff-7ff29870adca"], "worldpay_order_id": {"transaction_id": "11f04d1c-2de9-5628-b6ff-7ff29870adca"}}</t>
  </si>
  <si>
    <t>11f04d1b-287a-1f84-8116-17faa1364a12</t>
  </si>
  <si>
    <t>{"customer_name": "仲里直貴", "customer_email": "chokki.travel@gmail.com", "product_detail_name": "【15分限定特典付き】AIXコンサルタント3日間完全攻略合宿"}</t>
  </si>
  <si>
    <t>{"id_values": ["11f04d1b-287a-1f84-8116-17faa1364a12"], "worldpay_order_id": {"transaction_id": "11f04d1b-287a-1f84-8116-17faa1364a12"}}</t>
  </si>
  <si>
    <t>11f04d1a-79c6-f96c-be0e-bf6fa0a93c80</t>
  </si>
  <si>
    <t>{"customer_name": "古川陽祐", "customer_email": "yousukef0417@gmail.com", "product_detail_name": "【超特価割引】SNSマーケ完全攻略ダイナマイト合宿"}</t>
  </si>
  <si>
    <t>{"id_values": ["11f04d1a-79c6-f96c-be0e-bf6fa0a93c80"], "worldpay_order_id": {"transaction_id": "11f04d1a-79c6-f96c-be0e-bf6fa0a93c80"}}</t>
  </si>
  <si>
    <t>11f04d19-9475-cc8a-9919-7ffea83fe471</t>
  </si>
  <si>
    <t>11f04d19-8d2b-24ca-9915-d719d01f636c</t>
  </si>
  <si>
    <t>{"v54Eb1141": "", "univapay-phone-number": "08055615086"}</t>
  </si>
  <si>
    <t>{"customer_name": "高橋和史", "customer_email": "kazutg@icloud.com", "product_detail_name": "【15分限定特典付き】AIXコンサルタント3日間完全攻略合宿"}</t>
  </si>
  <si>
    <t>{"id_values": ["11f04d19-9475-cc8a-9919-7ffea83fe471"], "worldpay_order_id": {"transaction_id": "11f04d19-9475-cc8a-9919-7ffea83fe471"}}</t>
  </si>
  <si>
    <t>kazutg@icloud.com</t>
  </si>
  <si>
    <t>KAZUFUMI TAKAHASH</t>
  </si>
  <si>
    <t>11f04d14-08c0-d4c8-bce6-2b2e094d719a</t>
  </si>
  <si>
    <t>11f04d13-56e7-f61e-bc65-3baa933dee5a</t>
  </si>
  <si>
    <t>{"v54Eb1141": "", "univapay-phone-number": "08033886718"}</t>
  </si>
  <si>
    <t>{"customer_name": "廣瀬 晃己", "customer_email": "koukihirose0610@gmail.com", "product_detail_name": "AIみかみ秘密の部屋（全額返金保証付）"}</t>
  </si>
  <si>
    <t>{"id_values": ["11f04d14-08c0-d4c8-bce6-2b2e094d719a"], "worldpay_order_id": {"transaction_id": "11f04d14-08c0-d4c8-bce6-2b2e094d719a"}}</t>
  </si>
  <si>
    <t>koukihirose0610@gmail.com</t>
  </si>
  <si>
    <t>KOIKI HIROSE</t>
  </si>
  <si>
    <t>11f04d13-c64e-3be4-8e35-c7bec3b6c76c</t>
  </si>
  <si>
    <t>11f04d13-ae13-5870-8e2f-b72ff8986950</t>
  </si>
  <si>
    <t>{"v54Eb1141": "", "univapay-phone-number": "08053640676"}</t>
  </si>
  <si>
    <t>{"customer_name": "福井太一", "customer_email": "taichifukui@gmail.com", "product_detail_name": "【超特価割引】デザイン限界突破3日間合宿"}</t>
  </si>
  <si>
    <t>{"id_values": ["11f04d13-c64e-3be4-8e35-c7bec3b6c76c"], "worldpay_order_id": {"transaction_id": "11f04d13-c64e-3be4-8e35-c7bec3b6c76c"}}</t>
  </si>
  <si>
    <t>taichifukui@gmail.com</t>
  </si>
  <si>
    <t>TAICHI FUKUI</t>
  </si>
  <si>
    <t>11f04d13-8a8f-6b3c-8f5b-6f33fab9423e</t>
  </si>
  <si>
    <t>{"customer_name": "廣瀬 晃己", "customer_email": "koukihirose0610@gmail.com", "product_detail_name": "【15分限定特典付き】AIXコンサルタント3日間完全攻略合宿"}</t>
  </si>
  <si>
    <t>{"id_values": ["11f04d13-8a8f-6b3c-8f5b-6f33fab9423e"], "worldpay_order_id": {"transaction_id": "11f04d13-8a8f-6b3c-8f5b-6f33fab9423e"}}</t>
  </si>
  <si>
    <t>11f04d11-72bf-fcee-ac8e-b73dcf67549b</t>
  </si>
  <si>
    <t>11f04d11-62bd-68d6-bad3-c397f2c50ea5</t>
  </si>
  <si>
    <t>{"v54Eb1141": "", "univapay-phone-number": "07085960795"}</t>
  </si>
  <si>
    <t>{"customer_name": "村田ゆうこ", "customer_email": "yuko.035.muu@gmail.com", "product_detail_name": "【15分限定特典付き】デザイン限界突破3日間合宿"}</t>
  </si>
  <si>
    <t>{"id_values": ["11f04d11-72bf-fcee-ac8e-b73dcf67549b"], "worldpay_order_id": {"transaction_id": "11f04d11-72bf-fcee-ac8e-b73dcf67549b"}}</t>
  </si>
  <si>
    <t>yuko.035.muu@gmail.com</t>
  </si>
  <si>
    <t>YUKO MURATA</t>
  </si>
  <si>
    <t>11f04d11-41e4-6876-ac5f-6754d9713872</t>
  </si>
  <si>
    <t>11f04d11-2b2c-e3d8-a730-0f86009e3d9c</t>
  </si>
  <si>
    <t>{"v54Eb1141": "", "univapay-phone-number": "09069286168"}</t>
  </si>
  <si>
    <t>{"customer_name": "山内祐樹", "customer_email": "big.yamauchi.paw@gmail.com", "product_detail_name": "【15分限定特典付き】AIXコンサルタント3日間完全攻略合宿"}</t>
  </si>
  <si>
    <t>{"id_values": ["11f04d11-41e4-6876-ac5f-6754d9713872"], "worldpay_order_id": {"transaction_id": "11f04d11-41e4-6876-ac5f-6754d9713872"}}</t>
  </si>
  <si>
    <t>big.yamauchi.paw@gmail.com</t>
  </si>
  <si>
    <t>YUKI YAMAUCHI</t>
  </si>
  <si>
    <t>11f04d0c-bf82-eaf0-a435-9b9e7b7a2281</t>
  </si>
  <si>
    <t>11f04d0c-b784-1d38-92be-fff5c07fb32a</t>
  </si>
  <si>
    <t>{"v54Eb1141": "", "univapay-phone-number": "08066341587"}</t>
  </si>
  <si>
    <t>{"customer_name": "石崎めぐみ", "customer_email": "nerusan.ishizaki@gmail.com", "product_detail_name": "【15分限定特典付き】デザイン限界突破3日間合宿"}</t>
  </si>
  <si>
    <t>{"id_values": ["11f04d0c-bf82-eaf0-a435-9b9e7b7a2281"], "worldpay_order_id": {"transaction_id": "11f04d0c-bf82-eaf0-a435-9b9e7b7a2281"}}</t>
  </si>
  <si>
    <t>nerusan.ishizaki@gmail.com</t>
  </si>
  <si>
    <t>FUMIHARU ISHIZAKI</t>
  </si>
  <si>
    <t>11f04d0b-78fe-7564-8516-dfcd503fc64a</t>
  </si>
  <si>
    <t>11f04d0b-6d56-6f6e-be33-3b3ff2d702dc</t>
  </si>
  <si>
    <t>{"v54Eb1141": "", "univapay-phone-number": "08063875220"}</t>
  </si>
  <si>
    <t>{"customer_name": "今達 喜子", "customer_email": "yoshi.ima02@gmail.com", "product_detail_name": "【脱・無駄な努力】月商1.9億を支えるテンプレ大全"}</t>
  </si>
  <si>
    <t>{"id_values": ["11f04d0b-78fe-7564-8516-dfcd503fc64a"], "worldpay_order_id": {"transaction_id": "11f04d0b-78fe-7564-8516-dfcd503fc64a"}}</t>
  </si>
  <si>
    <t>yoshi.ima02@gmail.com</t>
  </si>
  <si>
    <t>YOSHIKO IMADATE</t>
  </si>
  <si>
    <t>11f04d09-92f7-ac58-9cf9-471630ee426e</t>
  </si>
  <si>
    <t>11f04d09-86cf-a4f8-a9ca-b7c540256c03</t>
  </si>
  <si>
    <t>{"univapay-name": "塩竃黎治", "univapay-link-id": "11f04789-7fbe-0c20-9263-a326bccec341", "univapay-phone-number": "+81 08017607766"}</t>
  </si>
  <si>
    <t>{"id_values": ["11f04d09-92f7-ac58-9cf9-471630ee426e"], "worldpay_order_id": {"transaction_id": "11f04d09-92f7-ac58-9cf9-471630ee426e"}}</t>
  </si>
  <si>
    <t>gama.reiji.0520@icloud.com</t>
  </si>
  <si>
    <t>REIJI SHIOGAMA</t>
  </si>
  <si>
    <t>11f04d07-4a71-d244-91ce-e717d84e27e5</t>
  </si>
  <si>
    <t>11f04d07-415d-7500-91c1-ab901759f333</t>
  </si>
  <si>
    <t>{"v54Eb1141": "", "univapay-phone-number": "08026143422"}</t>
  </si>
  <si>
    <t>{"customer_name": "荻本純一郎", "customer_email": "ilisz.5052@gmail.com", "product_detail_name": "【15分限定特典付き】AIXコンサルタント3日間完全攻略合宿"}</t>
  </si>
  <si>
    <t>{"id_values": ["11f04d07-4a71-d244-91ce-e717d84e27e5"], "worldpay_order_id": {"transaction_id": "11f04d07-4a71-d244-91ce-e717d84e27e5"}}</t>
  </si>
  <si>
    <t>ilisz.5052@gmail.com</t>
  </si>
  <si>
    <t>JUNICHIRO OGIMOTO</t>
  </si>
  <si>
    <t>11f04d05-1e26-f928-b545-73e9f42b0750</t>
  </si>
  <si>
    <t>11f04d05-161f-e38e-a684-3786a28c32ec</t>
  </si>
  <si>
    <t>{"v54Eb1141": "", "univapay-phone-number": "09019810119"}</t>
  </si>
  <si>
    <t>{"customer_name": "畔柳伸", "customer_email": "sakexrossing@gmail.com", "product_detail_name": "【15分限定特典付き】SNSマーケ完全攻略ダイナマイト合宿"}</t>
  </si>
  <si>
    <t>{"id_values": ["3100500245378", "00069", "0193011"], "stratus_transaction_id": {"terminal_id": "3100500245378", "request_number": "00069", "authorization_code": "0193011"}}</t>
  </si>
  <si>
    <t>sakexrossing@gmail.com</t>
  </si>
  <si>
    <t>SHLN KUROYANAGI</t>
  </si>
  <si>
    <t>11f04d03-132f-faee-b4b8-dfe03407d091</t>
  </si>
  <si>
    <t>11f04d02-fddf-99c4-b39e-d369de2850e0</t>
  </si>
  <si>
    <t>{"v54Eb1141": "", "univapay-phone-number": "09036136355"}</t>
  </si>
  <si>
    <t>{"customer_name": "真田源未", "customer_email": "temporary_11@icloud.com", "product_detail_name": "【15分限定特典付き】SNSマーケ完全攻略ダイナマイト合宿"}</t>
  </si>
  <si>
    <t>{"id_values": ["11f04d03-132f-faee-b4b8-dfe03407d091"], "worldpay_order_id": {"transaction_id": "11f04d03-132f-faee-b4b8-dfe03407d091"}}</t>
  </si>
  <si>
    <t>temporary_11@icloud.com</t>
  </si>
  <si>
    <t>NAOHIRO TAKEDA</t>
  </si>
  <si>
    <t>11f04cfe-4aca-d83e-9de6-83e58a609283</t>
  </si>
  <si>
    <t>11f04cfe-41f9-5884-a7bf-ff36980a1096</t>
  </si>
  <si>
    <t>{"v54Eb1141": "", "univapay-phone-number": "09039793783"}</t>
  </si>
  <si>
    <t>{"customer_name": "池田修二", "customer_email": "ikeshu814@gmail.com", "product_detail_name": "【15分限定特典付き】AIXコンサルタント3日間完全攻略合宿"}</t>
  </si>
  <si>
    <t>{"id_values": ["3100500245378", "00067", "0191962"], "stratus_transaction_id": {"terminal_id": "3100500245378", "request_number": "00067", "authorization_code": "0191962"}}</t>
  </si>
  <si>
    <t>ikeshu814@gmail.com</t>
  </si>
  <si>
    <t>SHUJI IKEDA</t>
  </si>
  <si>
    <t>11f04cfd-aa52-d96a-9a59-57fb094194a9</t>
  </si>
  <si>
    <t>11f04cfd-1f62-3026-91b3-ab2120325a8c</t>
  </si>
  <si>
    <t>{"v54Eb1141": "", "univapay-phone-number": "09028341482"}</t>
  </si>
  <si>
    <t>{"customer_name": "八野 日香", "customer_email": "nichika82114@softbank.ne.jp", "product_detail_name": "AIみかみ秘密の部屋（全額返金保証付）"}</t>
  </si>
  <si>
    <t>{"id_values": ["11f04cfd-aa52-d96a-9a59-57fb094194a9"], "worldpay_order_id": {"transaction_id": "11f04cfd-aa52-d96a-9a59-57fb094194a9"}}</t>
  </si>
  <si>
    <t>nichika82114@softbank.ne.jp</t>
  </si>
  <si>
    <t>HACHINO NICHIKA</t>
  </si>
  <si>
    <t>11f04836-0487-458c-b15a-4b5aa739c44e</t>
  </si>
  <si>
    <t>11f04835-ef3b-548e-957e-6f1b0b8d243c</t>
  </si>
  <si>
    <t>{"v54Eb1141": "", "univapay-phone-number": "08043230395"}</t>
  </si>
  <si>
    <t>{"customer_name": "早乙女 美紀子", "customer_email": "mkkds395@gmail.com", "product_detail_name": "【15分限定特典付き】AIXコンサルタント3日間完全攻略合宿"}</t>
  </si>
  <si>
    <t>{"id_values": ["11f04836-0487-458c-b15a-4b5aa739c44e"], "worldpay_order_id": {"transaction_id": "11f04836-0487-458c-b15a-4b5aa739c44e"}}</t>
  </si>
  <si>
    <t>mkkds395@gmail.com</t>
  </si>
  <si>
    <t>MIKIKO SOTOME</t>
  </si>
  <si>
    <t>11f04cfd-26d0-8f88-a773-9b7578b53754</t>
  </si>
  <si>
    <t>{"customer_name": "八野 日香", "customer_email": "nichika82114@softbank.ne.jp", "product_detail_name": "【15分限定特典付き】AIXコンサルタント3日間完全攻略合宿"}</t>
  </si>
  <si>
    <t>{"id_values": ["11f04cfd-26d0-8f88-a773-9b7578b53754"], "worldpay_order_id": {"transaction_id": "11f04cfd-26d0-8f88-a773-9b7578b53754"}}</t>
  </si>
  <si>
    <t>11f04838-a49b-9a94-9f22-fb126c8991e8</t>
  </si>
  <si>
    <t>{"customer_name": "早乙女 美紀子", "customer_email": "mkkds395@gmail.com", "product_detail_name": "AIみかみ秘密の部屋（全額返金保証付）"}</t>
  </si>
  <si>
    <t>{"id_values": ["11f04838-a49b-9a94-9f22-fb126c8991e8"], "worldpay_order_id": {"transaction_id": "11f04838-a49b-9a94-9f22-fb126c8991e8"}}</t>
  </si>
  <si>
    <t>11f04cf8-1a0b-df78-82f2-77fa643ca268</t>
  </si>
  <si>
    <t>11f04cf7-f756-abe8-a77d-cf9eedd3d146</t>
  </si>
  <si>
    <t>{"v54Eb1141": "", "univapay-phone-number": "09090118383"}</t>
  </si>
  <si>
    <t>{"customer_name": "大﨑康貴", "customer_email": "kohsei0107@gmail.com", "product_detail_name": "【超特価割引】AIXコンサルタント3日間完全攻略合宿"}</t>
  </si>
  <si>
    <t>{"id_values": ["11f04cf8-1a0b-df78-82f2-77fa643ca268"], "worldpay_order_id": {"transaction_id": "11f04cf8-1a0b-df78-82f2-77fa643ca268"}}</t>
  </si>
  <si>
    <t>kohsei0107@gmail.com</t>
  </si>
  <si>
    <t>YASUTAKAOSAKI</t>
  </si>
  <si>
    <t>11f04cf6-5c5e-70ae-9dba-9f13ed33addd</t>
  </si>
  <si>
    <t>11f04cf6-428d-b57c-bfaf-ebaced203810</t>
  </si>
  <si>
    <t>{"v54Eb1141": "", "univapay-phone-number": "09043229110"}</t>
  </si>
  <si>
    <t>{"customer_name": "親谷 昭", "customer_email": "cancel0510@gmail.com", "product_detail_name": "【15分限定特典付き】SNSマーケ完全攻略ダイナマイト合宿"}</t>
  </si>
  <si>
    <t>{"id_values": ["11f04cf6-5c5e-70ae-9dba-9f13ed33addd"], "worldpay_order_id": {"transaction_id": "11f04cf6-5c5e-70ae-9dba-9f13ed33addd"}}</t>
  </si>
  <si>
    <t>cancel0510@gmail.com</t>
  </si>
  <si>
    <t>AKIRA OYATANI</t>
  </si>
  <si>
    <t>11f04977-ecb4-88c8-9c56-5feeff09486b</t>
  </si>
  <si>
    <t>11f04977-e74d-bbac-9c4e-b71faba3dee0</t>
  </si>
  <si>
    <t>{"v54Eb1141": "", "univapay-phone-number": "08018272129"}</t>
  </si>
  <si>
    <t>{"customer_name": "阿部明日香", "customer_email": "asu0222@icloud.com", "product_detail_name": "【15分限定特典付き】AIXコンサルタント3日間完全攻略合宿"}</t>
  </si>
  <si>
    <t>asu0222@icloud.com</t>
  </si>
  <si>
    <t>ASUKA ABE</t>
  </si>
  <si>
    <t>11f04978-0d14-4d10-9ce0-f739c46b1d70</t>
  </si>
  <si>
    <t>{"customer_name": "阿部明日香", "customer_email": "asu0222@icloud.com", "product_detail_name": "AIみかみ秘密の部屋（全額返金保証付）"}</t>
  </si>
  <si>
    <t>{"id_values": ["3100500245378", "00050", "0700050"], "stratus_transaction_id": {"terminal_id": "3100500245378", "request_number": "00050", "authorization_code": "0700050"}}</t>
  </si>
  <si>
    <t>11f04cec-c04d-652a-be6a-0f317222aac2</t>
  </si>
  <si>
    <t>11f04cec-b90f-032c-a19e-370a32bc3764</t>
  </si>
  <si>
    <t>{"v54Eb1141": "", "univapay-phone-number": "0661922401"}</t>
  </si>
  <si>
    <t>{"customer_name": "野本尚徳", "customer_email": "spirit.loose2@gmail.com", "product_detail_name": "【15分限定特典付き】AIXコンサルタント3日間完全攻略合宿"}</t>
  </si>
  <si>
    <t>{"id_values": ["11f04cec-c04d-652a-be6a-0f317222aac2"], "worldpay_order_id": {"transaction_id": "11f04cec-c04d-652a-be6a-0f317222aac2"}}</t>
  </si>
  <si>
    <t>spirit.loose2@gmail.com</t>
  </si>
  <si>
    <t>NAONORI NOMOTO</t>
  </si>
  <si>
    <t>11f04ceb-7aa4-0d22-81c8-fb104e62daf2</t>
  </si>
  <si>
    <t>11f04ceb-710b-bf9e-bccd-97de5901cd2f</t>
  </si>
  <si>
    <t>{"v54Eb1141": "", "univapay-phone-number": "08076244832"}</t>
  </si>
  <si>
    <t>{"customer_name": "伊藤資子", "customer_email": "to3741@gmail.com", "product_detail_name": "【15分限定特典付き】AIXコンサルタント3日間完全攻略合宿"}</t>
  </si>
  <si>
    <t>{"id_values": ["11f04ceb-7aa4-0d22-81c8-fb104e62daf2"], "worldpay_order_id": {"transaction_id": "11f04ceb-7aa4-0d22-81c8-fb104e62daf2"}}</t>
  </si>
  <si>
    <t>to3741@gmail.com</t>
  </si>
  <si>
    <t>OSAMU ITO</t>
  </si>
  <si>
    <t>11f04ce7-b3a7-09c0-b6a3-279815d4e231</t>
  </si>
  <si>
    <t>11f04ce7-ac9f-de18-8a82-23b9a18c1e29</t>
  </si>
  <si>
    <t>{"v54Eb1141": "", "univapay-phone-number": "08014026439"}</t>
  </si>
  <si>
    <t>{"customer_name": "松山幸徳", "customer_email": "yknr0280@gmail.com", "product_detail_name": "【15分限定特典付き】AIXコンサルタント3日間完全攻略合宿"}</t>
  </si>
  <si>
    <t>{"id_values": ["11f04ce7-b3a7-09c0-b6a3-279815d4e231"], "worldpay_order_id": {"transaction_id": "11f04ce7-b3a7-09c0-b6a3-279815d4e231"}}</t>
  </si>
  <si>
    <t>yknr0280@gmail.com</t>
  </si>
  <si>
    <t>YUKINORI MATSUYAMA</t>
  </si>
  <si>
    <t>11f04ce5-d2e5-70d0-9e23-2f9e1598bb6d</t>
  </si>
  <si>
    <t>11f04ce3-e193-235e-83ed-3b29297d53cd</t>
  </si>
  <si>
    <t>{"v54Eb1141": "", "univapay-phone-number": "09011251206"}</t>
  </si>
  <si>
    <t>{"customer_name": "望月ゆう貴", "customer_email": "felice.rio.bangkok@gmail.com", "product_detail_name": "みかみの秘密の部屋 ~購入後1週間以内に限り【全額返金保証付き】~"}</t>
  </si>
  <si>
    <t>{"id_values": ["11f04ce5-d2e5-70d0-9e23-2f9e1598bb6d"], "worldpay_order_id": {"transaction_id": "11f04ce5-d2e5-70d0-9e23-2f9e1598bb6d"}}</t>
  </si>
  <si>
    <t>felice.rio.bangkok@gmail.com</t>
  </si>
  <si>
    <t>YUUKI MOCHIZUKI</t>
  </si>
  <si>
    <t>11f04ce4-19ff-fcc6-b6fa-3730d9266fe5</t>
  </si>
  <si>
    <t>{"customer_name": "望月ゆう貴", "customer_email": "felice.rio.bangkok@gmail.com", "product_detail_name": "【15分限定特典付き】SNSマーケ完全攻略ダイナマイト合宿"}</t>
  </si>
  <si>
    <t>{"id_values": ["11f04ce4-19ff-fcc6-b6fa-3730d9266fe5"], "worldpay_order_id": {"transaction_id": "11f04ce4-19ff-fcc6-b6fa-3730d9266fe5"}}</t>
  </si>
  <si>
    <t>11f0478d-fcdf-f2e6-85be-13e8aeb84d08</t>
  </si>
  <si>
    <t>11f0478d-b4e1-570a-be25-471ecb4e85c0</t>
  </si>
  <si>
    <t>{"v54Eb1141": "", "univapay-phone-number": "09088754237"}</t>
  </si>
  <si>
    <t>{"customer_name": "許斐成美", "customer_email": "nrm115@outlook.com", "product_detail_name": "AIみかみ秘密の部屋（全額返金保証付）"}</t>
  </si>
  <si>
    <t>{"id_values": ["11f0478d-fcdf-f2e6-85be-13e8aeb84d08"], "worldpay_order_id": {"transaction_id": "11f0478d-fcdf-f2e6-85be-13e8aeb84d08"}}</t>
  </si>
  <si>
    <t>NARUMI KONOMI</t>
  </si>
  <si>
    <t>11f0478d-cef9-f52a-afc2-c766ec7bb679</t>
  </si>
  <si>
    <t>{"customer_name": "許斐成美", "customer_email": "nrm115@outlook.com", "product_detail_name": "【15分限定特典付き】AIXコンサルタント3日間完全攻略合宿"}</t>
  </si>
  <si>
    <t>{"id_values": ["11f0478d-cef9-f52a-afc2-c766ec7bb679"], "worldpay_order_id": {"transaction_id": "11f0478d-cef9-f52a-afc2-c766ec7bb679"}}</t>
  </si>
  <si>
    <t>11f04cdf-3880-c478-95c3-0bc6b2ccee30</t>
  </si>
  <si>
    <t>11f04cdf-2f01-0fe8-9a04-5f9a70b96e8b</t>
  </si>
  <si>
    <t>{"v54Eb1141": "", "univapay-phone-number": "08024451478"}</t>
  </si>
  <si>
    <t>{"customer_name": "田代奈々子", "customer_email": "tashi.675.13@gmail.com", "product_detail_name": "【15分限定特典付き】デザイン限界突破3日間合宿"}</t>
  </si>
  <si>
    <t>{"id_values": ["11f04cdf-3880-c478-95c3-0bc6b2ccee30"], "worldpay_order_id": {"transaction_id": "11f04cdf-3880-c478-95c3-0bc6b2ccee30"}}</t>
  </si>
  <si>
    <t>tashi.675.13@gmail.com</t>
  </si>
  <si>
    <t>TASHIRONANAKO</t>
  </si>
  <si>
    <t>11f04cd8-9b5b-a1be-a87b-5bb333df8144</t>
  </si>
  <si>
    <t>11f04cd8-8f1f-0aa8-9d41-5fbd15f74c4f</t>
  </si>
  <si>
    <t>{"customer_name": "小林", "customer_email": "kaminokesshou@gmail.com", "product_detail_name": "【15分限定特典付き】デザイン限界突破3日間合宿"}</t>
  </si>
  <si>
    <t>{"id_values": ["3100500245378", "00063", "0018207"], "stratus_transaction_id": {"terminal_id": "3100500245378", "request_number": "00063", "authorization_code": "0018207"}}</t>
  </si>
  <si>
    <t>11f04c4d-2aae-aa0a-95e3-5f58efff3d45</t>
  </si>
  <si>
    <t>11f04c4d-23a5-9ed0-95e0-bb9f4593e417</t>
  </si>
  <si>
    <t>{"v54Eb1141": "", "univapay-phone-number": "09077583777"}</t>
  </si>
  <si>
    <t>{"customer_name": "砂川 有貴", "customer_email": "sitirinn@gmail.com", "product_detail_name": "【15分限定特典付き】SNSマーケ完全攻略ダイナマイト合宿"}</t>
  </si>
  <si>
    <t>{"id_values": ["11f04c4d-2aae-aa0a-95e3-5f58efff3d45"], "worldpay_order_id": {"transaction_id": "11f04c4d-2aae-aa0a-95e3-5f58efff3d45"}}</t>
  </si>
  <si>
    <t>sitirinn@gmail.com</t>
  </si>
  <si>
    <t>YUKI SUNAGAWA</t>
  </si>
  <si>
    <t>11f04cd2-82b6-7946-a1e1-0f8eb4e6188e</t>
  </si>
  <si>
    <t>11f04cd2-5b2e-cf4a-b023-e3697eb72f5d</t>
  </si>
  <si>
    <t>{"v54Eb1141": "", "univapay-phone-number": "09096297778"}</t>
  </si>
  <si>
    <t>{"customer_name": "池田 恭史", "customer_email": "takashi@ashiya-torikiyo.com", "product_detail_name": "最速1分でバズ投稿を量産できる禁断のAIテンプレパック"}</t>
  </si>
  <si>
    <t>{"id_values": ["11f04cd2-82b6-7946-a1e1-0f8eb4e6188e"], "worldpay_order_id": {"transaction_id": "11f04cd2-82b6-7946-a1e1-0f8eb4e6188e"}}</t>
  </si>
  <si>
    <t>takashi@ashiya-torikiyo.com</t>
  </si>
  <si>
    <t>TAKASHI IKEDA</t>
  </si>
  <si>
    <t>11f04cd2-3d61-58c0-ba9f-2346806f1a9e</t>
  </si>
  <si>
    <t>11f04cd2-1abd-e4b4-9f68-43c2d1e3c215</t>
  </si>
  <si>
    <t>{"v54Eb1141": "", "univapay-phone-number": "08054717343"}</t>
  </si>
  <si>
    <t>{"customer_name": "石田泰樹", "customer_email": "haghwaythe3rd@gmail.com", "product_detail_name": "【脱・無駄な努力】月商1.9億を支えるテンプレ大全"}</t>
  </si>
  <si>
    <t>{"id_values": ["3100500245378", "00061", "0194857"], "stratus_transaction_id": {"terminal_id": "3100500245378", "request_number": "00061", "authorization_code": "0194857"}}</t>
  </si>
  <si>
    <t>haghwaythe3rd@gmail.com</t>
  </si>
  <si>
    <t>TAIJU ISHIDA</t>
  </si>
  <si>
    <t>11f04cd1-b0ae-21f6-9eb6-379a89249044</t>
  </si>
  <si>
    <t>11f04cd1-a8b1-a626-857d-df418127a856</t>
  </si>
  <si>
    <t>{"v54Eb1141": "", "univapay-phone-number": "08042365703"}</t>
  </si>
  <si>
    <t>{"customer_name": "林明菜", "customer_email": "noa_noghah@icloud.com", "product_detail_name": "【15分限定特典付き】SNSマーケ完全攻略ダイナマイト合宿"}</t>
  </si>
  <si>
    <t>{"id_values": ["11f04cd1-b0ae-21f6-9eb6-379a89249044"], "worldpay_order_id": {"transaction_id": "11f04cd1-b0ae-21f6-9eb6-379a89249044"}}</t>
  </si>
  <si>
    <t>noa_noghah@icloud.com</t>
  </si>
  <si>
    <t>AKINA HAYASHI</t>
  </si>
  <si>
    <t>11f04ccd-035f-ba86-bc62-13bbb8a4d67e</t>
  </si>
  <si>
    <t>11f04ccc-fa22-fec4-bc4e-d3b2b4ea6f73</t>
  </si>
  <si>
    <t>{"v54Eb1141": "", "univapay-phone-number": "08053838745"}</t>
  </si>
  <si>
    <t>{"customer_name": "杉山雅哉", "customer_email": "jacuzzi320infinity@gmail.com", "product_detail_name": "【15分限定特典付き】SNSマーケ完全攻略ダイナマイト合宿"}</t>
  </si>
  <si>
    <t>{"id_values": ["11f04ccd-035f-ba86-bc62-13bbb8a4d67e"], "worldpay_order_id": {"transaction_id": "11f04ccd-035f-ba86-bc62-13bbb8a4d67e"}}</t>
  </si>
  <si>
    <t>jacuzzi320infinity@gmail.com</t>
  </si>
  <si>
    <t>MASACHIKA SUGIYAMA</t>
  </si>
  <si>
    <t>11f04cc9-b066-99c4-934d-b7b505b82f7c</t>
  </si>
  <si>
    <t>11f04cc8-8e43-0860-8b6c-6b2a30ed53b4</t>
  </si>
  <si>
    <t>{"v54Eb1141": "", "univapay-phone-number": "08030841124"}</t>
  </si>
  <si>
    <t>{"customer_name": "原潤一郎", "customer_email": "junichiro.hara@gmail.com", "product_detail_name": "AIみかみ秘密の部屋（全額返金保証付）"}</t>
  </si>
  <si>
    <t>{"id_values": ["3100500245378", "00059", "0193652"], "stratus_transaction_id": {"terminal_id": "3100500245378", "request_number": "00059", "authorization_code": "0193652"}}</t>
  </si>
  <si>
    <t>junichiro.hara@gmail.com</t>
  </si>
  <si>
    <t>JUNICHIRO HARA</t>
  </si>
  <si>
    <t>11f04cc8-9640-99f6-bfce-6fbea06eecd0</t>
  </si>
  <si>
    <t>{"customer_name": "原潤一郎", "customer_email": "junichiro.hara@gmail.com", "product_detail_name": "【15分限定特典付き】AIXコンサルタント3日間完全攻略合宿"}</t>
  </si>
  <si>
    <t>{"id_values": ["3100500245378", "00058", "0145860"], "stratus_transaction_id": {"terminal_id": "3100500245378", "request_number": "00058", "authorization_code": "0145860"}}</t>
  </si>
  <si>
    <t>11f04cc7-328b-3386-863e-239f0e2a00c8</t>
  </si>
  <si>
    <t>{"customer_name": "坂井勇太", "customer_email": "yuta1212.dski@gmail.com", "product_detail_name": "【15分限定特典付き】SNSマーケ完全攻略ダイナマイト合宿"}</t>
  </si>
  <si>
    <t>{"id_values": ["11f04cc7-328b-3386-863e-239f0e2a00c8"], "worldpay_order_id": {"transaction_id": "11f04cc7-328b-3386-863e-239f0e2a00c8"}}</t>
  </si>
  <si>
    <t>11f04cc4-dc77-d6e0-abf9-a3ee05653bec</t>
  </si>
  <si>
    <t>11f04cc4-d4c8-1874-abd2-c338746ef59c</t>
  </si>
  <si>
    <t>{"v54Eb1141": "", "univapay-phone-number": "09058156205"}</t>
  </si>
  <si>
    <t>{"customer_name": "武居杏雨", "customer_email": "alohimua@ezweb.ne.jp", "product_detail_name": "【超特価割引】AIXコンサルタント3日間完全攻略合宿"}</t>
  </si>
  <si>
    <t>{"id_values": ["3100500245378", "00056", "0140690"], "stratus_transaction_id": {"terminal_id": "3100500245378", "request_number": "00056", "authorization_code": "0140690"}}</t>
  </si>
  <si>
    <t>alohimua@ezweb.ne.jp</t>
  </si>
  <si>
    <t>KYO TAKEI</t>
  </si>
  <si>
    <t>11f04cc4-6d07-a0e2-ab11-bfd732032a56</t>
  </si>
  <si>
    <t>11f04cc4-64c9-3e7c-81c6-af8b4690b096</t>
  </si>
  <si>
    <t>{"v54Eb1141": "", "univapay-phone-number": "09083742135"}</t>
  </si>
  <si>
    <t>{"customer_name": "杉岡裕子", "customer_email": "pineapple-y-325s@ezweb.ne.jp", "product_detail_name": "【15分限定特典付き】SNSマーケ完全攻略ダイナマイト合宿"}</t>
  </si>
  <si>
    <t>{"id_values": ["11f04cc4-6d07-a0e2-ab11-bfd732032a56"], "worldpay_order_id": {"transaction_id": "11f04cc4-6d07-a0e2-ab11-bfd732032a56"}}</t>
  </si>
  <si>
    <t>pineapple-y-325s@ezweb.ne.jp</t>
  </si>
  <si>
    <t>YUKO SUGIOKA</t>
  </si>
  <si>
    <t>11f04cc2-792f-a182-9c03-c33e27bbee13</t>
  </si>
  <si>
    <t>11f04cc2-6a2b-e524-a8dd-8fb6ab9c42b3</t>
  </si>
  <si>
    <t>{"v54Eb1141": "", "univapay-phone-number": "09021835625"}</t>
  </si>
  <si>
    <t>{"customer_name": "近藤 英美子", "customer_email": "eminya5625@icloud.com", "product_detail_name": "【15分限定特典付き】AIXコンサルタント3日間完全攻略合宿"}</t>
  </si>
  <si>
    <t>{"id_values": ["11f04cc2-792f-a182-9c03-c33e27bbee13"], "worldpay_order_id": {"transaction_id": "11f04cc2-792f-a182-9c03-c33e27bbee13"}}</t>
  </si>
  <si>
    <t>eminya5625@icloud.com</t>
  </si>
  <si>
    <t>EMIKO KONDO</t>
  </si>
  <si>
    <t>11f04cc2-65bf-8c3e-a82c-d3e0aa2450b2</t>
  </si>
  <si>
    <t>11f04cc2-5a9d-a8f4-9bca-cbbcd9736867</t>
  </si>
  <si>
    <t>{"v54Eb1141": "", "univapay-phone-number": "09036130101"}</t>
  </si>
  <si>
    <t>{"customer_name": "長谷川佳穂", "customer_email": "cahoco00@gmail.com", "product_detail_name": "【15分限定特典付き】AIXコンサルタント3日間完全攻略合宿"}</t>
  </si>
  <si>
    <t>{"id_values": ["11f04cc2-65bf-8c3e-a82c-d3e0aa2450b2"], "worldpay_order_id": {"transaction_id": "11f04cc2-65bf-8c3e-a82c-d3e0aa2450b2"}}</t>
  </si>
  <si>
    <t>cahoco00@gmail.com</t>
  </si>
  <si>
    <t>KAHO HASEGAWA</t>
  </si>
  <si>
    <t>11f04cc0-b02d-ec0e-a4ce-9335772a9930</t>
  </si>
  <si>
    <t>{"customer_name": "柳井えみ", "customer_email": "emi.smile.y615@gmail.com", "product_detail_name": "【15分限定特典付き】AIXコンサルタント3日間完全攻略合宿"}</t>
  </si>
  <si>
    <t>{"id_values": ["11f04cc0-b02d-ec0e-a4ce-9335772a9930"], "worldpay_order_id": {"transaction_id": "11f04cc0-b02d-ec0e-a4ce-9335772a9930"}}</t>
  </si>
  <si>
    <t>11f03de1-9b28-4158-a677-932991631ef7</t>
  </si>
  <si>
    <t>11f03de1-940b-3f42-8e45-1b02031039b6</t>
  </si>
  <si>
    <t>{"v54Eb1141": "", "univapay-phone-number": "09065245874"}</t>
  </si>
  <si>
    <t>{"customer_name": "土屋健次", "customer_email": "knj1115@gmail.com", "product_detail_name": "【15分限定特典付き】AIXコンサルタント3日間完全攻略合宿"}</t>
  </si>
  <si>
    <t>{"id_values": ["11f03de1-9b28-4158-a677-932991631ef7"], "worldpay_order_id": {"transaction_id": "11f03de1-9b28-4158-a677-932991631ef7"}}</t>
  </si>
  <si>
    <t>knj1115@gmail.com</t>
  </si>
  <si>
    <t>KENJI TSUCHIYA</t>
  </si>
  <si>
    <t>11f04cc0-3855-2ff8-8890-2325d058ccd3</t>
  </si>
  <si>
    <t>11f04cbe-6042-a3c6-8ddb-33e946260ff0</t>
  </si>
  <si>
    <t>{"v54Eb1141": "", "univapay-phone-number": "09022876020"}</t>
  </si>
  <si>
    <t>{"customer_name": "北野 裕美子", "customer_email": "cafedeangelique@gmail.com", "product_detail_name": "みかみの秘密の部屋 ~購入後1週間以内に限り【全額返金保証付き】~"}</t>
  </si>
  <si>
    <t>{"id_values": ["3100500245378", "00054", "0141709"], "stratus_transaction_id": {"terminal_id": "3100500245378", "request_number": "00054", "authorization_code": "0141709"}}</t>
  </si>
  <si>
    <t>cafedeangelique@gmail.com</t>
  </si>
  <si>
    <t>YUMIKO KITANO</t>
  </si>
  <si>
    <t>11f04cbf-290f-0c5e-be6e-f7856ae71a23</t>
  </si>
  <si>
    <t>11f04cbf-22e4-f726-8ee1-7f01b22ac1c7</t>
  </si>
  <si>
    <t>{"v54Eb1141": "", "univapay-phone-number": "07092027412"}</t>
  </si>
  <si>
    <t>{"customer_name": "加藤栄作", "customer_email": "eisaku09@gmail.com", "product_detail_name": "【超特価割引】AIXコンサルタント3日間完全攻略合宿"}</t>
  </si>
  <si>
    <t>{"id_values": ["3100500245378", "00053", "0700053"], "stratus_transaction_id": {"terminal_id": "3100500245378", "request_number": "00053", "authorization_code": "0700053"}}</t>
  </si>
  <si>
    <t>eisaku09@gmail.com</t>
  </si>
  <si>
    <t>EISAKU KATO</t>
  </si>
  <si>
    <t>11f04cbe-67ed-e496-a869-bbc097d70457</t>
  </si>
  <si>
    <t>{"customer_name": "北野 裕美子", "customer_email": "cafedeangelique@gmail.com", "product_detail_name": "【15分限定特典付き】SNSマーケ完全攻略ダイナマイト合宿"}</t>
  </si>
  <si>
    <t>{"id_values": ["3100500245378", "00051", "0142149"], "stratus_transaction_id": {"terminal_id": "3100500245378", "request_number": "00051", "authorization_code": "0142149"}}</t>
  </si>
  <si>
    <t>11f04cbc-ca81-1986-b4ae-2ffd666c09db</t>
  </si>
  <si>
    <t>11f04cbc-9a87-2720-b3f9-73c3f5ea95f2</t>
  </si>
  <si>
    <t>{"v54Eb1141": "", "univapay-phone-number": "08017797883"}</t>
  </si>
  <si>
    <t>{"customer_name": "堂前美妃", "customer_email": "smsm27sm1201@yahoo.co.jp", "product_detail_name": "【15分限定特典付き】デザイン限界突破3日間合宿"}</t>
  </si>
  <si>
    <t>{"id_values": ["11f04cbc-ca81-1986-b4ae-2ffd666c09db"], "worldpay_order_id": {"transaction_id": "11f04cbc-ca81-1986-b4ae-2ffd666c09db"}}</t>
  </si>
  <si>
    <t>smsm27sm1201@yahoo.co.jp</t>
  </si>
  <si>
    <t>MIKI DOMAE</t>
  </si>
  <si>
    <t>THE BANK OF FUKUOKA, LTD.</t>
  </si>
  <si>
    <t>11f04cb7-fc58-0c08-98c1-1bf8bc538d17</t>
  </si>
  <si>
    <t>11f04cb7-6b00-f8e6-a4ba-fba8159b1843</t>
  </si>
  <si>
    <t>{"v54Eb1141": "", "univapay-phone-number": "09018374397"}</t>
  </si>
  <si>
    <t>{"customer_name": "塩川 透江", "customer_email": "aesthetics_y@icloud.com", "product_detail_name": "みかみの秘密の部屋 ~購入後1週間以内に限り【全額返金保証付き】~"}</t>
  </si>
  <si>
    <t>{"id_values": ["11f04cb7-fc58-0c08-98c1-1bf8bc538d17"], "worldpay_order_id": {"transaction_id": "11f04cb7-fc58-0c08-98c1-1bf8bc538d17"}}</t>
  </si>
  <si>
    <t>aesthetics_y@icloud.com</t>
  </si>
  <si>
    <t>YUKIE SHIOKAWA</t>
  </si>
  <si>
    <t>11f04cb7-733d-1a58-a4c5-57a42eb3d590</t>
  </si>
  <si>
    <t>{"customer_name": "塩川 透江", "customer_email": "aesthetics_y@icloud.com", "product_detail_name": "【15分限定特典付き】SNSマーケ完全攻略ダイナマイト合宿"}</t>
  </si>
  <si>
    <t>{"id_values": ["11f04cb7-733d-1a58-a4c5-57a42eb3d590"], "worldpay_order_id": {"transaction_id": "11f04cb7-733d-1a58-a4c5-57a42eb3d590"}}</t>
  </si>
  <si>
    <t>11f045a2-d603-803a-8cc8-070bb2c3e9bc</t>
  </si>
  <si>
    <t>11f045a2-8185-0b28-bca6-fbafae073a59</t>
  </si>
  <si>
    <t>{"v54Eb1141": "", "univapay-phone-number": "09031464749"}</t>
  </si>
  <si>
    <t>{"customer_name": "礒邉伴恵", "customer_email": "nutsaboutm@gmail.com", "product_detail_name": "【15分限定特典付き】AIXコンサルタント3日間完全攻略合宿"}</t>
  </si>
  <si>
    <t>{"id_values": ["11f045a2-d603-803a-8cc8-070bb2c3e9bc"], "worldpay_order_id": {"transaction_id": "11f045a2-d603-803a-8cc8-070bb2c3e9bc"}}</t>
  </si>
  <si>
    <t>nutsaboutm@gmail.com</t>
  </si>
  <si>
    <t>TOMOE ISOBE</t>
  </si>
  <si>
    <t>11f04cb2-c4d4-6b28-b30c-871770f41de6</t>
  </si>
  <si>
    <t>11f04cb2-bd7b-5c42-9d69-67aee11e6f5d</t>
  </si>
  <si>
    <t>{"v54Eb1141": "", "univapay-phone-number": "09080152053"}</t>
  </si>
  <si>
    <t>{"customer_name": "山本浩子", "customer_email": "hyamamoto212@gmail.com", "product_detail_name": "【15分限定特典付き】SNSマーケ完全攻略ダイナマイト合宿"}</t>
  </si>
  <si>
    <t>{"id_values": ["11f04cb2-c4d4-6b28-b30c-871770f41de6"], "worldpay_order_id": {"transaction_id": "11f04cb2-c4d4-6b28-b30c-871770f41de6"}}</t>
  </si>
  <si>
    <t>hyamamoto212@gmail.com</t>
  </si>
  <si>
    <t>HIROKO YAMAMOTO</t>
  </si>
  <si>
    <t>11f04caf-46ab-75b4-8376-c7e2f3062941</t>
  </si>
  <si>
    <t>11f04caf-3f7b-d8ce-a65a-8378e8df8ad7</t>
  </si>
  <si>
    <t>{"v54Eb1141": "", "univapay-phone-number": "09094608145"}</t>
  </si>
  <si>
    <t>{"customer_name": "吉本絹代", "customer_email": "piipoo1961@yahoo.co.jp", "product_detail_name": "【15分限定特典付き】AIXコンサルタント3日間完全攻略合宿"}</t>
  </si>
  <si>
    <t>{"id_values": ["11f04caf-46ab-75b4-8376-c7e2f3062941"], "worldpay_order_id": {"transaction_id": "11f04caf-46ab-75b4-8376-c7e2f3062941"}}</t>
  </si>
  <si>
    <t>piipoo1961@yahoo.co.jp</t>
  </si>
  <si>
    <t>KINUYO YOSHIMOTO</t>
  </si>
  <si>
    <t>11f04cad-02c9-2c62-aedb-8322121da8d3</t>
  </si>
  <si>
    <t>11f04cac-eb1c-6a48-aec2-4bcf051b8605</t>
  </si>
  <si>
    <t>{"v54Eb1141": "", "univapay-phone-number": "08056140947"}</t>
  </si>
  <si>
    <t>{"customer_name": "櫛田佳子", "customer_email": "kt.krn926@gmail.com", "product_detail_name": "【15分限定特典付き】SNSマーケ完全攻略ダイナマイト合宿"}</t>
  </si>
  <si>
    <t>{"id_values": ["11f04cad-02c9-2c62-aedb-8322121da8d3"], "worldpay_order_id": {"transaction_id": "11f04cad-02c9-2c62-aedb-8322121da8d3"}}</t>
  </si>
  <si>
    <t>kt.krn926@gmail.com</t>
  </si>
  <si>
    <t>KAKO KUSHIDA</t>
  </si>
  <si>
    <t>11f04c41-4f44-0eca-b7ab-1b678f4cd8f0</t>
  </si>
  <si>
    <t>{"customer_name": "堀之上祐太", "customer_email": "yuta.horinoue@gmail.com", "product_detail_name": "AIみかみ秘密の部屋（全額返金保証付）"}</t>
  </si>
  <si>
    <t>{"id_values": ["3100500245378", "00073", "0995267"], "stratus_transaction_id": {"terminal_id": "3100500245378", "request_number": "00073", "authorization_code": "0995267"}}</t>
  </si>
  <si>
    <t>11f04c58-f717-ac26-b7b8-b795f1fa39ab</t>
  </si>
  <si>
    <t>11f04c58-ef97-6720-b79f-875add5ef303</t>
  </si>
  <si>
    <t>{"v54Eb1141": "", "univapay-phone-number": "09072935695"}</t>
  </si>
  <si>
    <t>{"customer_name": "神谷健", "customer_email": "kuaaei6325@gmail.com", "product_detail_name": "【超特価割引】AIXコンサルタント3日間完全攻略合宿"}</t>
  </si>
  <si>
    <t>kuaaei6325@gmail.com</t>
  </si>
  <si>
    <t>TAKESHI KOUYA</t>
  </si>
  <si>
    <t>11f04c59-a190-36c8-be66-8b1536eebdf6</t>
  </si>
  <si>
    <t>{"customer_name": "神谷健", "customer_email": "kuaaei6325@gmail.com", "product_detail_name": "AIみかみ秘密の部屋（全額返金保証付）"}</t>
  </si>
  <si>
    <t>{"id_values": ["3100500245378", "00003", "0700003"], "stratus_transaction_id": {"terminal_id": "3100500245378", "request_number": "00003", "authorization_code": "0700003"}}</t>
  </si>
  <si>
    <t>11f04caa-a06f-7b4a-b12d-1bff17916f04</t>
  </si>
  <si>
    <t>11f04ca7-c297-4f20-8641-2f48063bbafd</t>
  </si>
  <si>
    <t>{"customer_name": "一貫田瑠菜", "customer_email": "chue-a-1102r.i@docomo.ne.jp", "product_detail_name": "みかみの秘密の部屋 ~購入後1週間以内に限り【全額返金保証付き】~"}</t>
  </si>
  <si>
    <t>{"id_values": ["11f04caa-a06f-7b4a-b12d-1bff17916f04"], "worldpay_order_id": {"transaction_id": "11f04caa-a06f-7b4a-b12d-1bff17916f04"}}</t>
  </si>
  <si>
    <t>11f04ca7-cba6-cc94-9766-4f94c5e232c7</t>
  </si>
  <si>
    <t>{"customer_name": "一貫田瑠菜", "customer_email": "chue-a-1102r.i@docomo.ne.jp", "product_detail_name": "【15分限定特典付き】SNSマーケ完全攻略ダイナマイト合宿"}</t>
  </si>
  <si>
    <t>{"id_values": ["11f04ca7-cba6-cc94-9766-4f94c5e232c7"], "worldpay_order_id": {"transaction_id": "11f04ca7-cba6-cc94-9766-4f94c5e232c7"}}</t>
  </si>
  <si>
    <t>11f04ca6-48cd-f172-a71a-abdfbcad56bb</t>
  </si>
  <si>
    <t>11f04ca6-4163-1728-a704-536d38a7d499</t>
  </si>
  <si>
    <t>{"v54Eb1141": "", "univapay-phone-number": "07039733731"}</t>
  </si>
  <si>
    <t>{"customer_name": "星孝幸", "customer_email": "hoshi1726+taa@gmail.com", "product_detail_name": "【15分限定特典付き】AIXコンサルタント3日間完全攻略合宿"}</t>
  </si>
  <si>
    <t>{"id_values": ["11f04ca6-48cd-f172-a71a-abdfbcad56bb"], "worldpay_order_id": {"transaction_id": "11f04ca6-48cd-f172-a71a-abdfbcad56bb"}}</t>
  </si>
  <si>
    <t>hoshi1726+taa@gmail.com</t>
  </si>
  <si>
    <t>11f04ca2-74a3-9e22-ab7b-ef8446b2e584</t>
  </si>
  <si>
    <t>11f04ca2-6f68-b06e-9003-d7b58aeb3402</t>
  </si>
  <si>
    <t>{"v54Eb1141": "", "univapay-phone-number": "08011666306"}</t>
  </si>
  <si>
    <t>{"customer_name": "宮本麻衣", "customer_email": "Innocentplace.miyamoto@gmail.com", "product_detail_name": "【15分限定特典付き】AIXコンサルタント3日間完全攻略合宿"}</t>
  </si>
  <si>
    <t>{"id_values": ["3100500245378", "00043", "0700043"], "stratus_transaction_id": {"terminal_id": "3100500245378", "request_number": "00043", "authorization_code": "0700043"}}</t>
  </si>
  <si>
    <t>Innocentplace.miyamoto@gmail.com</t>
  </si>
  <si>
    <t>MAI MIYAMOTO</t>
  </si>
  <si>
    <t>11f04ca1-b5fb-5d2a-ab1b-07b275a9a6ed</t>
  </si>
  <si>
    <t>11f04ca1-afef-e32e-ab18-978e2fb44aee</t>
  </si>
  <si>
    <t>{"univapay-name": "太田亨", "univapay-link-id": "11f04c00-e3f0-e250-865a-4b096ecfefe1", "univapay-phone-number": "+81 9031217103"}</t>
  </si>
  <si>
    <t>{"id_values": ["11f04ca1-b5fb-5d2a-ab1b-07b275a9a6ed"], "worldpay_order_id": {"transaction_id": "11f04ca1-b5fb-5d2a-ab1b-07b275a9a6ed"}}</t>
  </si>
  <si>
    <t>TOORU OOTA</t>
  </si>
  <si>
    <t>11f04c9e-b667-489e-9f1f-2f77ac2d0683</t>
  </si>
  <si>
    <t>11f04c9d-82dc-08bc-8152-fb60466badea</t>
  </si>
  <si>
    <t>{"v54Eb1141": "", "univapay-phone-number": "09074947951"}</t>
  </si>
  <si>
    <t>{"customer_name": "衣川俊也", "customer_email": "t.kinugawa919@gmail.com", "product_detail_name": "AIみかみ秘密の部屋（全額返金保証付）"}</t>
  </si>
  <si>
    <t>{"id_values": ["11f04c9e-b667-489e-9f1f-2f77ac2d0683"], "worldpay_order_id": {"transaction_id": "11f04c9e-b667-489e-9f1f-2f77ac2d0683"}}</t>
  </si>
  <si>
    <t>t.kinugawa919@gmail.com</t>
  </si>
  <si>
    <t>TOSHIYA KINUGAWA</t>
  </si>
  <si>
    <t>11f04c9e-bd97-5708-bc95-a79d7a1d3269</t>
  </si>
  <si>
    <t>11f04c9e-b706-28c4-9f20-3f8f8839ede8</t>
  </si>
  <si>
    <t>{"v54Eb1141": "", "univapay-phone-number": "09078405870"}</t>
  </si>
  <si>
    <t>{"customer_name": "倉田明美", "customer_email": "akmkrt@gmail.com", "product_detail_name": "【15分限定特典付き】AIXコンサルタント3日間完全攻略合宿"}</t>
  </si>
  <si>
    <t>{"id_values": ["11f04c9e-bd97-5708-bc95-a79d7a1d3269"], "worldpay_order_id": {"transaction_id": "11f04c9e-bd97-5708-bc95-a79d7a1d3269"}}</t>
  </si>
  <si>
    <t>akmkrt@gmail.com</t>
  </si>
  <si>
    <t>AKEMI KURATA</t>
  </si>
  <si>
    <t>11f04c9e-3e9b-a332-95fc-8f39cb039a25</t>
  </si>
  <si>
    <t>11f04c9e-2ecc-7526-9ed8-fbddf7cbbe08</t>
  </si>
  <si>
    <t>{"v54Eb1141": "", "univapay-phone-number": "07021615450"}</t>
  </si>
  <si>
    <t>{"customer_name": "早川佳希", "customer_email": "yochiyochi0706@icloud.com", "product_detail_name": "【15分限定特典付き】SNSマーケ完全攻略ダイナマイト合宿"}</t>
  </si>
  <si>
    <t>{"id_values": ["11f04c9e-3e9b-a332-95fc-8f39cb039a25"], "worldpay_order_id": {"transaction_id": "11f04c9e-3e9b-a332-95fc-8f39cb039a25"}}</t>
  </si>
  <si>
    <t>yochiyochi0706@icloud.com</t>
  </si>
  <si>
    <t>YOSHIKI HAYAKAWA</t>
  </si>
  <si>
    <t>11f04c9d-8a74-a71e-93b1-bfad8ad8c0fa</t>
  </si>
  <si>
    <t>{"customer_name": "衣川俊也", "customer_email": "t.kinugawa919@gmail.com", "product_detail_name": "【15分限定特典付き】AIXコンサルタント3日間完全攻略合宿"}</t>
  </si>
  <si>
    <t>{"id_values": ["11f04c9d-8a74-a71e-93b1-bfad8ad8c0fa"], "worldpay_order_id": {"transaction_id": "11f04c9d-8a74-a71e-93b1-bfad8ad8c0fa"}}</t>
  </si>
  <si>
    <t>11f04c96-677b-3b1c-b769-8b7dfd8c0fc8</t>
  </si>
  <si>
    <t>11f04c95-4668-3228-8872-b7e79ae28676</t>
  </si>
  <si>
    <t>{"v54Eb1141": "", "univapay-phone-number": "09012360306"}</t>
  </si>
  <si>
    <t>{"customer_name": "大沼めぐみ", "customer_email": "raremee2432@ezweb.ne.jp", "product_detail_name": "みかみの秘密の部屋 ~購入後1週間以内に限り【全額返金保証付き】~"}</t>
  </si>
  <si>
    <t>{"id_values": ["11f04c96-677b-3b1c-b769-8b7dfd8c0fc8"], "worldpay_order_id": {"transaction_id": "11f04c96-677b-3b1c-b769-8b7dfd8c0fc8"}}</t>
  </si>
  <si>
    <t>raremee2432@ezweb.ne.jp</t>
  </si>
  <si>
    <t>MEGUMI ONUMA</t>
  </si>
  <si>
    <t>11f04c95-f35c-e2ee-9e7f-b339ddcdd487</t>
  </si>
  <si>
    <t>11f04c95-eba6-3668-98f8-e77785cae586</t>
  </si>
  <si>
    <t>{"v54Eb1141": "", "univapay-phone-number": "09061241764"}</t>
  </si>
  <si>
    <t>{"customer_name": "清水 淳", "customer_email": "432jun@gmail.com", "product_detail_name": "【15分限定特典付き】SNSマーケ完全攻略ダイナマイト合宿"}</t>
  </si>
  <si>
    <t>{"id_values": ["3100500245378", "00023", "0149035"], "stratus_transaction_id": {"terminal_id": "3100500245378", "request_number": "00023", "authorization_code": "0149035"}}</t>
  </si>
  <si>
    <t>432jun@gmail.com</t>
  </si>
  <si>
    <t>JUN SHIMIZU</t>
  </si>
  <si>
    <t>11f04c95-9771-2f1c-88a1-b762cb4bd425</t>
  </si>
  <si>
    <t>{"customer_name": "大沼めぐみ", "customer_email": "raremee2432@ezweb.ne.jp", "product_detail_name": "【15分限定特典付き】SNSマーケ完全攻略ダイナマイト合宿"}</t>
  </si>
  <si>
    <t>{"id_values": ["11f04c95-9771-2f1c-88a1-b762cb4bd425"], "worldpay_order_id": {"transaction_id": "11f04c95-9771-2f1c-88a1-b762cb4bd425"}}</t>
  </si>
  <si>
    <t>11f04c95-9c00-b39a-bc90-9327f04c1f50</t>
  </si>
  <si>
    <t>11f04c95-9525-10f2-98df-bb3fccb62cf1</t>
  </si>
  <si>
    <t>{"v54Eb1141": "", "univapay-phone-number": "08017427110"}</t>
  </si>
  <si>
    <t>{"customer_name": "岩田雄介", "customer_email": "iwata.yu1988@icloud.com", "product_detail_name": "【超特価割引】AIXコンサルタント3日間完全攻略合宿"}</t>
  </si>
  <si>
    <t>{"id_values": ["11f04c95-9c00-b39a-bc90-9327f04c1f50"], "worldpay_order_id": {"transaction_id": "11f04c95-9c00-b39a-bc90-9327f04c1f50"}}</t>
  </si>
  <si>
    <t>iwata.yu1988@icloud.com</t>
  </si>
  <si>
    <t>YUSUKE IWATA</t>
  </si>
  <si>
    <t>11f04c93-3ce5-01ec-b90e-f7d6a2c40421</t>
  </si>
  <si>
    <t>11f041b6-54ba-c8d4-8e13-b770ffeecd3f</t>
  </si>
  <si>
    <t>{"v54Eb1141": "", "univapay-phone-number": "08042507920"}</t>
  </si>
  <si>
    <t>{"customer_name": "松尾史寛", "customer_email": "humihiro-1867-taiseihoukan@i.softbank.jp", "product_detail_name": "【55%OFFプラン】iステップ"}</t>
  </si>
  <si>
    <t>{"id_values": ["11f04c93-3ce5-01ec-b90e-f7d6a2c40421"], "worldpay_order_id": {"transaction_id": "11f04c93-3ce5-01ec-b90e-f7d6a2c40421"}}</t>
  </si>
  <si>
    <t>humihiro-1867-taiseihoukan@i.softbank.jp</t>
  </si>
  <si>
    <t>11f041b6-7198-8572-acaa-935f235f8f31</t>
  </si>
  <si>
    <t>FUMIHIRO MATSUO</t>
  </si>
  <si>
    <t>11f04c92-7b10-2d94-b61d-47da3ee2f5e3</t>
  </si>
  <si>
    <t>11f013b0-ef63-e430-b7a9-8b5ecc73350b</t>
  </si>
  <si>
    <t>{"univapay-name": "平川貴幸", "univapay-link-id": "11efeb92-b631-d050-9e93-6fece78c3da6", "univapay-phone-number": "+81 09082724368"}</t>
  </si>
  <si>
    <t>{"id_values": ["11f04c92-7b10-2d94-b61d-47da3ee2f5e3"], "worldpay_order_id": {"transaction_id": "11f04c92-7b10-2d94-b61d-47da3ee2f5e3"}}</t>
  </si>
  <si>
    <t>11f013b1-0641-dba8-9bde-cb64a568d624</t>
  </si>
  <si>
    <t>TAKAYUKI HIRAKAWA</t>
  </si>
  <si>
    <t>11f04c92-13cf-8990-8eac-93405eb94e33</t>
  </si>
  <si>
    <t>11efec0e-8f41-e8fa-9f0c-f768be34cbec</t>
  </si>
  <si>
    <t>{"customer_name": "千葉伸", "customer_email": "S_chiba@pal-ltd.co.jp", "product_detail_name": "【スキルプラス限定】動画広告分析Pro「1媒体プラン」4ヶ月目以降"}</t>
  </si>
  <si>
    <t>{"id_values": ["11f04c92-13cf-8990-8eac-93405eb94e33"], "worldpay_order_id": {"transaction_id": "11f04c92-13cf-8990-8eac-93405eb94e33"}}</t>
  </si>
  <si>
    <t>S_chiba@pal-ltd.co.jp</t>
  </si>
  <si>
    <t>11efec0e-9b2c-eb24-95a1-7347ca364407</t>
  </si>
  <si>
    <t>CHIBA SHIN</t>
  </si>
  <si>
    <t>11f04c91-a473-b7e2-ba9a-6ff28bea317c</t>
  </si>
  <si>
    <t>11f04c91-90f9-d660-9f16-4f687ec24457</t>
  </si>
  <si>
    <t>{"v54Eb1141": "", "univapay-phone-number": "08019148305"}</t>
  </si>
  <si>
    <t>{"customer_name": "うえだこうすけ", "customer_email": "chancoro.0815@gmail.com", "product_detail_name": "【15分限定特典付き】AIXコンサルタント3日間完全攻略合宿"}</t>
  </si>
  <si>
    <t>{"id_values": ["11f04c91-a473-b7e2-ba9a-6ff28bea317c"], "worldpay_order_id": {"transaction_id": "11f04c91-a473-b7e2-ba9a-6ff28bea317c"}}</t>
  </si>
  <si>
    <t>chancoro.0815@gmail.com</t>
  </si>
  <si>
    <t>YUTOYAMAMOTO</t>
  </si>
  <si>
    <t>11f04c90-df70-4bb8-b09e-430f241ecdd0</t>
  </si>
  <si>
    <t>11efee55-9518-ed7a-b7b3-1780c904618c</t>
  </si>
  <si>
    <t>{"univapay-name": "森 尊弘", "univapay-link-id": "11efee55-2c54-bc38-81ce-9338d7dbe200", "univapay-phone-number": "+81 09026102574", "univapay-patch-token-id": "11eefe2f-5f44-fb7e-9ffc-d3e8ff52379a", "univapay-patch-subscription-id": "11eefe2f-5f8d-5248-8473-537f865bcfb6"}</t>
  </si>
  <si>
    <t>{"univapay-name": "森 尊弘", "univapay-link-id": "11eed16f-5f9a-e33c-a85d-ab1fc75af1b2", "univapay-phone-number": "09026102574"}</t>
  </si>
  <si>
    <t>{"id_values": ["11f04c90-df70-4bb8-b09e-430f241ecdd0"], "worldpay_order_id": {"transaction_id": "11f04c90-df70-4bb8-b09e-430f241ecdd0"}}</t>
  </si>
  <si>
    <t>tanpopo2045@yahoo.co.jp</t>
  </si>
  <si>
    <t>11eefe2f-5f8d-5248-8473-537f865bcfb6</t>
  </si>
  <si>
    <t>TAKAHIRO MORI</t>
  </si>
  <si>
    <t>11f04c90-a021-05ba-a925-17ea98e5a5ca</t>
  </si>
  <si>
    <t>11ef7b99-c137-bc12-80ef-63d342a90a71</t>
  </si>
  <si>
    <t>{"univapay-name": "田中 あかね", "univapay-link-id": "11eecd4a-a0d9-0460-9cab-abb11ec2d305", "univapay-phone-number": "09020315572"}</t>
  </si>
  <si>
    <t>{"id_values": ["11f04c90-a021-05ba-a925-17ea98e5a5ca"], "worldpay_order_id": {"transaction_id": "11f04c90-a021-05ba-a925-17ea98e5a5ca"}}</t>
  </si>
  <si>
    <t>laitka110@gmail.com</t>
  </si>
  <si>
    <t>11eee5b8-6dd5-af6a-a7c8-2f74442093b8</t>
  </si>
  <si>
    <t>AKANE TANAKA</t>
  </si>
  <si>
    <t>11f04c90-9ea2-612a-afb6-338cf4121b69</t>
  </si>
  <si>
    <t>11f037ab-9fac-dbf8-9161-0bd8bfab05d5</t>
  </si>
  <si>
    <t>{"univapay-name": "南佳吾", "univapay-link-id": "11eecd48-ccb1-eed2-a1aa-a322c029ce9e", "univapay-phone-number": "09089887701"}</t>
  </si>
  <si>
    <t>{"id_values": ["11f04c90-9ea2-612a-afb6-338cf4121b69"], "worldpay_order_id": {"transaction_id": "11f04c90-9ea2-612a-afb6-338cf4121b69"}}</t>
  </si>
  <si>
    <t>ke153739@gmail.com</t>
  </si>
  <si>
    <t>11eee5ae-fa8c-4b12-9e09-bb4746be86a6</t>
  </si>
  <si>
    <t>KEIGO MINAMI</t>
  </si>
  <si>
    <t>11f04c90-aa4f-e362-afec-eb323099c940</t>
  </si>
  <si>
    <t>11ef15af-a131-6b16-b7cf-d70e7ecd190f</t>
  </si>
  <si>
    <t>{"univapay-name": "渡邉みなみ", "univapay-link-id": "11eecd59-65f2-c106-a1aa-f7ef3628ed57", "univapay-phone-number": "07031973808"}</t>
  </si>
  <si>
    <t>{"id_values": ["3100500245378", "00014", "0150392"], "stratus_transaction_id": {"terminal_id": "3100500245378", "request_number": "00014", "authorization_code": "0150392"}}</t>
  </si>
  <si>
    <t>helpme0808mmmm@gmail.com</t>
  </si>
  <si>
    <t>11ef15af-a167-caee-bbb6-43878beabca1</t>
  </si>
  <si>
    <t>MINAMI WATANABE</t>
  </si>
  <si>
    <t>11f04c90-a3b4-8b70-af13-37e320672110</t>
  </si>
  <si>
    <t>11eee5d8-d5a4-564e-b413-d34b9251f386</t>
  </si>
  <si>
    <t>{"univapay-name": "富岡優也", "univapay-link-id": "11eed16a-4101-fe88-a85d-1f959ac69646", "univapay-phone-number": "08095455230"}</t>
  </si>
  <si>
    <t>{"id_values": ["3100500245378", "00013", "0191715"], "stratus_transaction_id": {"terminal_id": "3100500245378", "request_number": "00013", "authorization_code": "0191715"}}</t>
  </si>
  <si>
    <t>best.sprint400@gmail.com</t>
  </si>
  <si>
    <t>11eee5d8-d5f4-c64c-9c1a-43861e2b868d</t>
  </si>
  <si>
    <t>YUYA TOMIOKA</t>
  </si>
  <si>
    <t>11f04c90-378c-c52a-b3fa-bb633c61d86f</t>
  </si>
  <si>
    <t>11f04c8e-fbe7-1a76-bc32-a78751bc394a</t>
  </si>
  <si>
    <t>{"v54Eb1141": "", "univapay-phone-number": "09071758800"}</t>
  </si>
  <si>
    <t>{"customer_name": "石塚恵子", "customer_email": "sea_gaia.co@ymail.ne.jp", "product_detail_name": "AIみかみ秘密の部屋（全額返金保証付）"}</t>
  </si>
  <si>
    <t>{"id_values": ["11f04c90-378c-c52a-b3fa-bb633c61d86f"], "worldpay_order_id": {"transaction_id": "11f04c90-378c-c52a-b3fa-bb633c61d86f"}}</t>
  </si>
  <si>
    <t>sea_gaia.co@ymail.ne.jp</t>
  </si>
  <si>
    <t>KEIKO ISHIDUK</t>
  </si>
  <si>
    <t>11f04c8f-1279-a75e-bc3b-936c79c63edf</t>
  </si>
  <si>
    <t>{"customer_name": "石塚恵子", "customer_email": "sea_gaia.co@ymail.ne.jp", "product_detail_name": "【15分限定特典付き】AIXコンサルタント3日間完全攻略合宿"}</t>
  </si>
  <si>
    <t>{"id_values": ["11f04c8f-1279-a75e-bc3b-936c79c63edf"], "worldpay_order_id": {"transaction_id": "11f04c8f-1279-a75e-bc3b-936c79c63edf"}}</t>
  </si>
  <si>
    <t>11f04c8f-384d-8ffe-b795-cfe1ae60a927</t>
  </si>
  <si>
    <t>11f04c8f-32fd-1d3a-b791-2bff883078af</t>
  </si>
  <si>
    <t>{"v54Eb1141": "", "univapay-phone-number": "08027970513"}</t>
  </si>
  <si>
    <t>{"customer_name": "為近 玄", "customer_email": "tame.hika.0416@gmail.com", "product_detail_name": "【15分限定特典付き】SNSマーケ完全攻略ダイナマイト合宿"}</t>
  </si>
  <si>
    <t>{"id_values": ["3100500245378", "00010", "0700010"], "stratus_transaction_id": {"terminal_id": "3100500245378", "request_number": "00010", "authorization_code": "0700010"}}</t>
  </si>
  <si>
    <t>tame.hika.0416@gmail.com</t>
  </si>
  <si>
    <t>HIKARU TAMECHIKA</t>
  </si>
  <si>
    <t>11f04c8e-5867-c4cc-8901-c75b5ba0acc5</t>
  </si>
  <si>
    <t>11f04c8e-4f9d-2850-aa30-0369fdde58fc</t>
  </si>
  <si>
    <t>{"v54Eb1141": "", "univapay-phone-number": "07044301185"}</t>
  </si>
  <si>
    <t>{"customer_name": "板垣貴大", "customer_email": "aria.1030@icloud.com", "product_detail_name": "【15分限定特典付き】SNSマーケ完全攻略ダイナマイト合宿"}</t>
  </si>
  <si>
    <t>{"id_values": ["3100500245378", "00008", "0358883"], "stratus_transaction_id": {"terminal_id": "3100500245378", "request_number": "00008", "authorization_code": "0358883"}}</t>
  </si>
  <si>
    <t>aria.1030@icloud.com</t>
  </si>
  <si>
    <t>TAKAHIRO ITAGAKI</t>
  </si>
  <si>
    <t>11f04c8c-69ec-2bd6-959a-d3024b381501</t>
  </si>
  <si>
    <t>11f04c8c-3d6b-3dcc-8cdd-f71bfce67879</t>
  </si>
  <si>
    <t>{"v54Eb1141": "", "univapay-phone-number": "0112130439"}</t>
  </si>
  <si>
    <t>{"customer_name": "福原郁子", "customer_email": "ikufuku0627@gmail.com", "product_detail_name": "【15分限定特典付き】AIXコンサルタント3日間完全攻略合宿"}</t>
  </si>
  <si>
    <t>{"id_values": ["11f04c8c-69ec-2bd6-959a-d3024b381501"], "worldpay_order_id": {"transaction_id": "11f04c8c-69ec-2bd6-959a-d3024b381501"}}</t>
  </si>
  <si>
    <t>ikufuku0627@gmail.com</t>
  </si>
  <si>
    <t>IKUKO FUKUHARA</t>
  </si>
  <si>
    <t>11f04c8c-42b6-2166-b742-4733622e380f</t>
  </si>
  <si>
    <t>11f04c8c-3b62-de54-8cd6-6bfbc19a35d0</t>
  </si>
  <si>
    <t>{"v54Eb1141": "", "univapay-phone-number": "08041117938"}</t>
  </si>
  <si>
    <t>{"customer_name": "尾嶋 昌直", "customer_email": "lamajorny@gmail.com", "product_detail_name": "【15分限定特典付き】AIXコンサルタント3日間完全攻略合宿"}</t>
  </si>
  <si>
    <t>{"id_values": ["11f04c8c-42b6-2166-b742-4733622e380f"], "worldpay_order_id": {"transaction_id": "11f04c8c-42b6-2166-b742-4733622e380f"}}</t>
  </si>
  <si>
    <t>lamajorny@gmail.com</t>
  </si>
  <si>
    <t>MASANAO OJIMA</t>
  </si>
  <si>
    <t>11f04c88-6805-a710-8f68-0f09a605382c</t>
  </si>
  <si>
    <t>11f04c87-afa1-7f14-b84a-2fd9784f8034</t>
  </si>
  <si>
    <t>{"v54Eb1141": "", "univapay-phone-number": 819020675366}</t>
  </si>
  <si>
    <t>{"customer_name": "山本蒼馬", "customer_email": "soumaiori03@icloud.com", "product_detail_name": "みかみの秘密の部屋 ~購入後1週間以内に限り【全額返金保証付き】~"}</t>
  </si>
  <si>
    <t>{"id_values": ["11f04c88-6805-a710-8f68-0f09a605382c"], "worldpay_order_id": {"transaction_id": "11f04c88-6805-a710-8f68-0f09a605382c"}}</t>
  </si>
  <si>
    <t>soumaiori03@icloud.com</t>
  </si>
  <si>
    <t>SOMA YAMAMOTO</t>
  </si>
  <si>
    <t>11f04c88-597e-60d8-a1d3-474e6d0eb3b3</t>
  </si>
  <si>
    <t>11f04c88-4a06-24d8-8700-cb0865d609e1</t>
  </si>
  <si>
    <t>{"customer_name": "YASUHIRO ITOU", "customer_email": "hiiro1108426@gmail.com", "product_detail_name": "【15分限定特典付き】SNSマーケ完全攻略ダイナマイト合宿"}</t>
  </si>
  <si>
    <t>{"id_values": ["11f04c88-597e-60d8-a1d3-474e6d0eb3b3"], "worldpay_order_id": {"transaction_id": "11f04c88-597e-60d8-a1d3-474e6d0eb3b3"}}</t>
  </si>
  <si>
    <t>11f04c87-b7a0-69dc-b84e-4b0f94e2a783</t>
  </si>
  <si>
    <t>{"customer_name": "山本蒼馬", "customer_email": "soumaiori03@icloud.com", "product_detail_name": "【15分限定特典付き】SNSマーケ完全攻略ダイナマイト合宿"}</t>
  </si>
  <si>
    <t>{"id_values": ["11f04c87-b7a0-69dc-b84e-4b0f94e2a783"], "worldpay_order_id": {"transaction_id": "11f04c87-b7a0-69dc-b84e-4b0f94e2a783"}}</t>
  </si>
  <si>
    <t>11f04c85-98ff-d3b6-b4f9-5f9857acaf96</t>
  </si>
  <si>
    <t>11f04c84-7fe1-9e10-9476-17bd370e356b</t>
  </si>
  <si>
    <t>{"v54Eb1141": "", "univapay-phone-number": "08038290787"}</t>
  </si>
  <si>
    <t>{"customer_name": "藤原克磨", "customer_email": "yozora0831.a@icloud.com", "product_detail_name": "AIみかみ秘密の部屋（全額返金保証付）"}</t>
  </si>
  <si>
    <t>{"id_values": ["11f04c85-98ff-d3b6-b4f9-5f9857acaf96"], "worldpay_order_id": {"transaction_id": "11f04c85-98ff-d3b6-b4f9-5f9857acaf96"}}</t>
  </si>
  <si>
    <t>yozora0831.a@icloud.com</t>
  </si>
  <si>
    <t>KATSUMAFUJIHARA</t>
  </si>
  <si>
    <t>11f04c84-9693-8768-b4e6-4357044c0d8a</t>
  </si>
  <si>
    <t>{"customer_name": "藤原克磨", "customer_email": "yozora0831.a@icloud.com", "product_detail_name": "【15分限定特典付き】AIXコンサルタント3日間完全攻略合宿"}</t>
  </si>
  <si>
    <t>{"id_values": ["11f04c84-9693-8768-b4e6-4357044c0d8a"], "worldpay_order_id": {"transaction_id": "11f04c84-9693-8768-b4e6-4357044c0d8a"}}</t>
  </si>
  <si>
    <t>11f04c83-b29d-8e3c-a0ab-6f8475215609</t>
  </si>
  <si>
    <t>11f04c83-ab6b-68b4-b26d-1be776fc87a2</t>
  </si>
  <si>
    <t>{"v54Eb1141": "", "univapay-phone-number": "08039570614"}</t>
  </si>
  <si>
    <t>{"customer_name": "KAZUYO MORIKAWA", "customer_email": "kmreigou51412@gmail.com", "product_detail_name": "【15分限定特典付き】SNSマーケ完全攻略ダイナマイト合宿"}</t>
  </si>
  <si>
    <t>{"id_values": ["11f04c83-b29d-8e3c-a0ab-6f8475215609"], "worldpay_order_id": {"transaction_id": "11f04c83-b29d-8e3c-a0ab-6f8475215609"}}</t>
  </si>
  <si>
    <t>kmreigou51412@gmail.com</t>
  </si>
  <si>
    <t>KAZUYO MORIKAWA</t>
  </si>
  <si>
    <t>11f04c75-a45e-63f4-9ef7-f7091931a4a2</t>
  </si>
  <si>
    <t>11f04c75-88ab-536a-a220-e3ca28113f4f</t>
  </si>
  <si>
    <t>{"v54Eb1141": "", "univapay-phone-number": "09060921125"}</t>
  </si>
  <si>
    <t>{"customer_name": "水野裕太", "customer_email": "chyy19850806@gmail.com", "product_detail_name": "【15分限定特典付き】AIXコンサルタント3日間完全攻略合宿"}</t>
  </si>
  <si>
    <t>{"id_values": ["11f04c75-a45e-63f4-9ef7-f7091931a4a2"], "worldpay_order_id": {"transaction_id": "11f04c75-a45e-63f4-9ef7-f7091931a4a2"}}</t>
  </si>
  <si>
    <t>chyy19850806@gmail.com</t>
  </si>
  <si>
    <t>YUTA MIZUNO</t>
  </si>
  <si>
    <t>11f04c67-05de-691c-873d-df0f39a862e1</t>
  </si>
  <si>
    <t>11f04c65-b43f-075c-903b-d38a84daf6de</t>
  </si>
  <si>
    <t>{"v54Eb1141": "", "univapay-phone-number": "09096094448"}</t>
  </si>
  <si>
    <t>{"customer_name": "今出唯史", "customer_email": "shopping.merumaga@gmail.com", "product_detail_name": "AIみかみ秘密の部屋（全額返金保証付）"}</t>
  </si>
  <si>
    <t>{"id_values": ["11f04c67-05de-691c-873d-df0f39a862e1"], "worldpay_order_id": {"transaction_id": "11f04c67-05de-691c-873d-df0f39a862e1"}}</t>
  </si>
  <si>
    <t>shopping.merumaga@gmail.com</t>
  </si>
  <si>
    <t>TADASHI IMADE</t>
  </si>
  <si>
    <t>11f04c65-bda1-c2e4-bec6-bf14f1ff56fc</t>
  </si>
  <si>
    <t>{"customer_name": "今出唯史", "customer_email": "shopping.merumaga@gmail.com", "product_detail_name": "【15分限定特典付き】AIXコンサルタント3日間完全攻略合宿"}</t>
  </si>
  <si>
    <t>{"id_values": ["11f04c65-bda1-c2e4-bec6-bf14f1ff56fc"], "worldpay_order_id": {"transaction_id": "11f04c65-bda1-c2e4-bec6-bf14f1ff56fc"}}</t>
  </si>
  <si>
    <t>11f04c61-4566-565e-9416-e3457d581609</t>
  </si>
  <si>
    <t>11f04c5f-5aa1-5228-bd0c-97461d7f956c</t>
  </si>
  <si>
    <t>{"v54Eb1141": "", "univapay-phone-number": "09034679307"}</t>
  </si>
  <si>
    <t>{"customer_name": "岡田絵美", "customer_email": "emi.okada@icloud.com", "product_detail_name": "AIみかみ秘密の部屋（全額返金保証付）"}</t>
  </si>
  <si>
    <t>{"id_values": ["3100500245378", "00006", "0127914"], "stratus_transaction_id": {"terminal_id": "3100500245378", "request_number": "00006", "authorization_code": "0127914"}}</t>
  </si>
  <si>
    <t>emi.okada@icloud.com</t>
  </si>
  <si>
    <t>EMIOKADA</t>
  </si>
  <si>
    <t>11f04c5f-61ce-e9c0-9e91-b3fdbbe15d8b</t>
  </si>
  <si>
    <t>{"customer_name": "岡田絵美", "customer_email": "emi.okada@icloud.com", "product_detail_name": "【15分限定特典付き】AIXコンサルタント3日間完全攻略合宿"}</t>
  </si>
  <si>
    <t>{"id_values": ["3100500245378", "00005", "0165414"], "stratus_transaction_id": {"terminal_id": "3100500245378", "request_number": "00005", "authorization_code": "0165414"}}</t>
  </si>
  <si>
    <t>11f04c5a-e861-284a-bc25-b3d3acdfc291</t>
  </si>
  <si>
    <t>11f04c5a-df02-5bb6-8df1-ffe9b4288aff</t>
  </si>
  <si>
    <t>{"v54Eb1141": "", "univapay-phone-number": "08079817547"}</t>
  </si>
  <si>
    <t>{"customer_name": "武丸愛子", "customer_email": "ytxxd002@gmail.com", "product_detail_name": "【脱・無駄な努力】月商1.9億を支えるテンプレ大全"}</t>
  </si>
  <si>
    <t>{"id_values": ["11f04c5a-e861-284a-bc25-b3d3acdfc291"], "worldpay_order_id": {"transaction_id": "11f04c5a-e861-284a-bc25-b3d3acdfc291"}}</t>
  </si>
  <si>
    <t>ytxxd002@gmail.com</t>
  </si>
  <si>
    <t>AIKO TAKEMARU</t>
  </si>
  <si>
    <t>11f04c54-f423-409c-8144-0301440fae1f</t>
  </si>
  <si>
    <t>11f04c52-9beb-2766-87f7-cf98bcb47ffa</t>
  </si>
  <si>
    <t>{"v54Eb1141": "", "univapay-phone-number": "09071259125"}</t>
  </si>
  <si>
    <t>{"customer_name": "岡田 由布子", "customer_email": "nopy.mayuheart@docomo.ne.jp", "product_detail_name": "みかみの秘密の部屋 ~購入後1週間以内に限り【全額返金保証付き】~"}</t>
  </si>
  <si>
    <t>{"id_values": ["11f04c54-f423-409c-8144-0301440fae1f"], "worldpay_order_id": {"transaction_id": "11f04c54-f423-409c-8144-0301440fae1f"}}</t>
  </si>
  <si>
    <t>nopy.mayuheart@docomo.ne.jp</t>
  </si>
  <si>
    <t>YUKO OKADA</t>
  </si>
  <si>
    <t>11f04c55-1d38-2f6a-bf32-8b0f621ba52e</t>
  </si>
  <si>
    <t>11f04c55-169b-f074-b749-dfacfd8dd5c5</t>
  </si>
  <si>
    <t>{"v54Eb1141": "", "univapay-phone-number": "08036488838"}</t>
  </si>
  <si>
    <t>{"customer_name": "村上秀明", "customer_email": "fineboys0912@gmail.com", "product_detail_name": "【15分限定特典付き】AIXコンサルタント3日間完全攻略合宿"}</t>
  </si>
  <si>
    <t>{"id_values": ["11f04c55-1d38-2f6a-bf32-8b0f621ba52e"], "worldpay_order_id": {"transaction_id": "11f04c55-1d38-2f6a-bf32-8b0f621ba52e"}}</t>
  </si>
  <si>
    <t>fineboys0912@gmail.com</t>
  </si>
  <si>
    <t>HIDEAKI MURAKAMI</t>
  </si>
  <si>
    <t>11f04c52-a498-c710-87fe-4f3065b6df6e</t>
  </si>
  <si>
    <t>{"customer_name": "岡田 由布子", "customer_email": "nopy.mayuheart@docomo.ne.jp", "product_detail_name": "【15分限定特典付き】SNSマーケ完全攻略ダイナマイト合宿"}</t>
  </si>
  <si>
    <t>{"id_values": ["11f04c52-a498-c710-87fe-4f3065b6df6e"], "worldpay_order_id": {"transaction_id": "11f04c52-a498-c710-87fe-4f3065b6df6e"}}</t>
  </si>
  <si>
    <t>11f04c41-1cc4-f356-8682-4fbb8f6ab458</t>
  </si>
  <si>
    <t>11f04c40-b655-278a-a784-83e08317b308</t>
  </si>
  <si>
    <t>{"v54Eb1141": "", "univapay-phone-number": "07044607464"}</t>
  </si>
  <si>
    <t>{"customer_name": "大城遼", "customer_email": "0046ryo0129@gmail.com", "product_detail_name": "【15分限定特典付き】SNSマーケ完全攻略ダイナマイト合宿"}</t>
  </si>
  <si>
    <t>{"id_values": ["11f04c41-1cc4-f356-8682-4fbb8f6ab458"], "worldpay_order_id": {"transaction_id": "11f04c41-1cc4-f356-8682-4fbb8f6ab458"}}</t>
  </si>
  <si>
    <t>0046ryo0129@gmail.com</t>
  </si>
  <si>
    <t>RYO OHSHIRO</t>
  </si>
  <si>
    <t>11f04c3f-4596-0f74-8d90-9f1544325c36</t>
  </si>
  <si>
    <t>11f04c3f-3d20-ec9c-a61e-0f13945f1746</t>
  </si>
  <si>
    <t>{"v54Eb1141": "", "univapay-phone-number": "09045061542"}</t>
  </si>
  <si>
    <t>{"customer_name": "高津雅美", "customer_email": "miyabit2017@gmail.com", "product_detail_name": "【15分限定特典付き】AIXコンサルタント3日間完全攻略合宿"}</t>
  </si>
  <si>
    <t>{"id_values": ["11f04c3f-4596-0f74-8d90-9f1544325c36"], "worldpay_order_id": {"transaction_id": "11f04c3f-4596-0f74-8d90-9f1544325c36"}}</t>
  </si>
  <si>
    <t>miyabit2017@gmail.com</t>
  </si>
  <si>
    <t>MASAMI KOUZU</t>
  </si>
  <si>
    <t>11f04c3c-9337-2f4a-ae66-5b5bbc449f4c</t>
  </si>
  <si>
    <t>11f04c3c-4955-10b8-9924-1f708cc3d229</t>
  </si>
  <si>
    <t>{"v54Eb1141": "", "univapay-phone-number": "09076997000"}</t>
  </si>
  <si>
    <t>{"customer_name": "神田明子", "customer_email": "adela_of_sunshine@icloud.com", "product_detail_name": "【超特価割引】デザイン限界突破3日間合宿"}</t>
  </si>
  <si>
    <t>{"id_values": ["11f04c3c-9337-2f4a-ae66-5b5bbc449f4c"], "worldpay_order_id": {"transaction_id": "11f04c3c-9337-2f4a-ae66-5b5bbc449f4c"}}</t>
  </si>
  <si>
    <t>adela_of_sunshine@icloud.com</t>
  </si>
  <si>
    <t>AKIKO KANDA</t>
  </si>
  <si>
    <t>11f04c35-9571-f58a-a9b8-07ddb8b4ad4e</t>
  </si>
  <si>
    <t>11f04c35-8d61-07e6-8657-eb208540e6c7</t>
  </si>
  <si>
    <t>{"v54Eb1141": "", "univapay-phone-number": "08045045969"}</t>
  </si>
  <si>
    <t>{"customer_name": "時長泰介", "customer_email": "hegenahe@gmail.com", "product_detail_name": "【15分限定特典付き】SNSマーケ完全攻略ダイナマイト合宿"}</t>
  </si>
  <si>
    <t>{"id_values": ["11f04c35-9571-f58a-a9b8-07ddb8b4ad4e"], "worldpay_order_id": {"transaction_id": "11f04c35-9571-f58a-a9b8-07ddb8b4ad4e"}}</t>
  </si>
  <si>
    <t>hegenahe@gmail.com</t>
  </si>
  <si>
    <t>ULTRA USER</t>
  </si>
  <si>
    <t>11f04c33-41cb-f6e4-86b8-47710b9bc923</t>
  </si>
  <si>
    <t>11f04c33-3b88-f926-ad2c-9f8131da5d46</t>
  </si>
  <si>
    <t>{"v54Eb1141": "", "univapay-phone-number": "09020810046"}</t>
  </si>
  <si>
    <t>{"customer_name": "谷川薫", "customer_email": "nagaxile.o.f.eml@gmail.com", "product_detail_name": "【15分限定特典付き】デザイン限界突破3日間合宿"}</t>
  </si>
  <si>
    <t>{"id_values": ["11f04c33-41cb-f6e4-86b8-47710b9bc923"], "worldpay_order_id": {"transaction_id": "11f04c33-41cb-f6e4-86b8-47710b9bc923"}}</t>
  </si>
  <si>
    <t>nagaxile.o.f.eml@gmail.com</t>
  </si>
  <si>
    <t>KAORI TANIGAWA</t>
  </si>
  <si>
    <t>11f04c32-7936-d028-9a93-b7d30d0f5d6c</t>
  </si>
  <si>
    <t>11f04c31-a916-dbd6-a716-17c7eef12ccb</t>
  </si>
  <si>
    <t>{"v54Eb1141": "", "univapay-phone-number": "07022873646"}</t>
  </si>
  <si>
    <t>{"customer_name": "長山幸輝", "customer_email": "ngym0724@icloud.com", "product_detail_name": "みかみの秘密の部屋 ~購入後1週間以内に限り【全額返金保証付き】~"}</t>
  </si>
  <si>
    <t>{"id_values": ["11f04c32-7936-d028-9a93-b7d30d0f5d6c"], "worldpay_order_id": {"transaction_id": "11f04c32-7936-d028-9a93-b7d30d0f5d6c"}}</t>
  </si>
  <si>
    <t>ngym0724@icloud.com</t>
  </si>
  <si>
    <t>KOUKI NAGAYAMA</t>
  </si>
  <si>
    <t>11f04c31-afbf-f652-8f7e-af7da36ef599</t>
  </si>
  <si>
    <t>{"customer_name": "長山幸輝", "customer_email": "ngym0724@icloud.com", "product_detail_name": "【15分限定特典付き】SNSマーケ完全攻略ダイナマイト合宿"}</t>
  </si>
  <si>
    <t>{"id_values": ["11f04c31-afbf-f652-8f7e-af7da36ef599"], "worldpay_order_id": {"transaction_id": "11f04c31-afbf-f652-8f7e-af7da36ef599"}}</t>
  </si>
  <si>
    <t>11f04c2e-7b38-ac7e-84b7-97d6400c03b5</t>
  </si>
  <si>
    <t>11f04c2e-7271-2260-9ce5-f7bd23a76d79</t>
  </si>
  <si>
    <t>{"v54Eb1141": "", "univapay-phone-number": "09088436495"}</t>
  </si>
  <si>
    <t>{"customer_name": "見原賢司", "customer_email": "mihara.kenji@gmail.com", "product_detail_name": "【15分限定特典付き】AIXコンサルタント3日間完全攻略合宿"}</t>
  </si>
  <si>
    <t>{"id_values": ["11f04c2e-7b38-ac7e-84b7-97d6400c03b5"], "worldpay_order_id": {"transaction_id": "11f04c2e-7b38-ac7e-84b7-97d6400c03b5"}}</t>
  </si>
  <si>
    <t>mihara.kenji@gmail.com</t>
  </si>
  <si>
    <t>KENJI MIHARA</t>
  </si>
  <si>
    <t>11f04c2b-021f-118c-8d34-e70cfe518fd7</t>
  </si>
  <si>
    <t>11f04c2a-fa61-47bc-8d2e-47d727ed305d</t>
  </si>
  <si>
    <t>{"v54Eb1141": "", "univapay-phone-number": "09093206596"}</t>
  </si>
  <si>
    <t>{"customer_name": "河上南夢", "customer_email": "ndaholove.fischers@ezweb.ne.jp", "product_detail_name": "【15分限定特典付き】SNSマーケ完全攻略ダイナマイト合宿"}</t>
  </si>
  <si>
    <t>{"id_values": ["11f04c2b-021f-118c-8d34-e70cfe518fd7"], "worldpay_order_id": {"transaction_id": "11f04c2b-021f-118c-8d34-e70cfe518fd7"}}</t>
  </si>
  <si>
    <t>ndaholove.fischers@ezweb.ne.jp</t>
  </si>
  <si>
    <t>NATSUME KAWAKAMI</t>
  </si>
  <si>
    <t>11f04bef-cbeb-b9fc-8a61-8bb0ad640247</t>
  </si>
  <si>
    <t>11f04bef-a103-e8b8-8bce-5b6d4ee02e47</t>
  </si>
  <si>
    <t>{"v54Eb1141": "", "univapay-phone-number": "08041427736"}</t>
  </si>
  <si>
    <t>{"customer_name": "石田浩子", "customer_email": "marrycall937@gmail.com", "product_detail_name": "【15分限定特典付き】SNSマーケ完全攻略ダイナマイト合宿"}</t>
  </si>
  <si>
    <t>{"id_values": ["11f04bef-cbeb-b9fc-8a61-8bb0ad640247"], "worldpay_order_id": {"transaction_id": "11f04bef-cbeb-b9fc-8a61-8bb0ad640247"}}</t>
  </si>
  <si>
    <t>marrycall937@gmail.com</t>
  </si>
  <si>
    <t>HIROKO ISHIDA</t>
  </si>
  <si>
    <t>11f0468a-c6e8-e408-b709-8ffe09fa768c</t>
  </si>
  <si>
    <t>11f04689-f0f1-9b38-b763-7b08117baef9</t>
  </si>
  <si>
    <t>{"v54Eb1141": "", "univapay-phone-number": "08020486928"}</t>
  </si>
  <si>
    <t>{"customer_name": "山口智美", "customer_email": "patata314@gmail.com", "product_detail_name": "みかみの秘密の部屋 ~購入後1週間以内に限り【全額返金保証付き】~"}</t>
  </si>
  <si>
    <t>{"id_values": ["3100500245378", "00075", "0162528"], "stratus_transaction_id": {"terminal_id": "3100500245378", "request_number": "00075", "authorization_code": "0162528"}}</t>
  </si>
  <si>
    <t>patata314@gmail.com</t>
  </si>
  <si>
    <t>SATOMI YAMAGUCHI</t>
  </si>
  <si>
    <t>TATSUO TAKEDA</t>
  </si>
  <si>
    <t>11f04c0e-f3b0-585c-b940-17b90d7efd67</t>
  </si>
  <si>
    <t>11f04c0e-ed2b-7fca-b1db-e765e23d928b</t>
  </si>
  <si>
    <t>{"v54Eb1141": "", "univapay-phone-number": "08069268605"}</t>
  </si>
  <si>
    <t>{"customer_name": "粟生雅人", "customer_email": "stad0007@yahoo.co.jp", "product_detail_name": "【15分限定特典付き】デザイン限界突破3日間合宿"}</t>
  </si>
  <si>
    <t>{"id_values": ["11f04c0e-f3b0-585c-b940-17b90d7efd67"], "worldpay_order_id": {"transaction_id": "11f04c0e-f3b0-585c-b940-17b90d7efd67"}}</t>
  </si>
  <si>
    <t>stad0007@yahoo.co.jp</t>
  </si>
  <si>
    <t>MASATO AO</t>
  </si>
  <si>
    <t>11f04c0c-df98-d832-a959-ab61fc30a141</t>
  </si>
  <si>
    <t>11f04c0c-8f93-5d76-a7d9-57e63d45c124</t>
  </si>
  <si>
    <t>{"v54Eb1141": "", "univapay-phone-number": "09094907169"}</t>
  </si>
  <si>
    <t>{"customer_name": "瞳 田中", "customer_email": "hitton710312@gmail.com", "product_detail_name": "みかみの秘密の部屋 ~購入後1週間以内に限り【全額返金保証付き】~"}</t>
  </si>
  <si>
    <t>{"id_values": ["3100500245378", "00069", "0173851"], "stratus_transaction_id": {"terminal_id": "3100500245378", "request_number": "00069", "authorization_code": "0173851"}}</t>
  </si>
  <si>
    <t>hitton710312@gmail.com</t>
  </si>
  <si>
    <t>HITOMI TANAKA</t>
  </si>
  <si>
    <t>11f04c0c-9ca6-17f6-b731-73785ae52dbc</t>
  </si>
  <si>
    <t>{"customer_name": "瞳 田中", "customer_email": "hitton710312@gmail.com", "product_detail_name": "【15分限定特典付き】SNSマーケ完全攻略ダイナマイト合宿"}</t>
  </si>
  <si>
    <t>{"id_values": ["3100500245378", "00068", "0104520"], "stratus_transaction_id": {"terminal_id": "3100500245378", "request_number": "00068", "authorization_code": "0104520"}}</t>
  </si>
  <si>
    <t>11f04c0b-6faa-2a68-9dbf-5b5b82640266</t>
  </si>
  <si>
    <t>11f04c0b-6862-04ec-9938-e72a01a85160</t>
  </si>
  <si>
    <t>{"v54Eb1141": "", "univapay-phone-number": "09018590102"}</t>
  </si>
  <si>
    <t>{"customer_name": "松本陽一", "customer_email": "oresaman@gmail.com", "product_detail_name": "【15分限定特典付き】AIXコンサルタント3日間完全攻略合宿"}</t>
  </si>
  <si>
    <t>{"id_values": ["3100500245378", "00066", "0178264"], "stratus_transaction_id": {"terminal_id": "3100500245378", "request_number": "00066", "authorization_code": "0178264"}}</t>
  </si>
  <si>
    <t>oresaman@gmail.com</t>
  </si>
  <si>
    <t>YOUCHI MATSUMOTO</t>
  </si>
  <si>
    <t>11f04c09-8d70-ff6a-934c-b77d0afcf7d9</t>
  </si>
  <si>
    <t>11f04c09-882c-865a-933f-97cbe9ed5039</t>
  </si>
  <si>
    <t>{"v54Eb1141": "", "univapay-phone-number": "09011760538"}</t>
  </si>
  <si>
    <t>{"customer_name": "大野佐枝", "customer_email": "sae.ft.sc@gmail.com", "product_detail_name": "【15分限定特典付き】デザイン限界突破3日間合宿"}</t>
  </si>
  <si>
    <t>{"id_values": ["3100500245378", "00064", "0700064"], "stratus_transaction_id": {"terminal_id": "3100500245378", "request_number": "00064", "authorization_code": "0700064"}}</t>
  </si>
  <si>
    <t>sae.ft.sc@gmail.com</t>
  </si>
  <si>
    <t>SAE ONO</t>
  </si>
  <si>
    <t>11f04c09-1621-6cf6-9bb1-df896dfc95bf</t>
  </si>
  <si>
    <t>11f04c09-0fad-edc2-9284-c3dc5a728851</t>
  </si>
  <si>
    <t>{"v54Eb1141": "", "univapay-phone-number": "09047864025"}</t>
  </si>
  <si>
    <t>{"customer_name": "西條芳子", "customer_email": "yytsaijo@gmail.com", "product_detail_name": "【15分限定特典付き】AIXコンサルタント3日間完全攻略合宿"}</t>
  </si>
  <si>
    <t>{"id_values": ["3100500245378", "00062", "0846254"], "stratus_transaction_id": {"terminal_id": "3100500245378", "request_number": "00062", "authorization_code": "0846254"}}</t>
  </si>
  <si>
    <t>yytsaijo@gmail.com</t>
  </si>
  <si>
    <t>YOSHIKO SAIJO</t>
  </si>
  <si>
    <t>YUME</t>
  </si>
  <si>
    <t>11f04c04-d3f6-d766-bc8e-935eb70d45ac</t>
  </si>
  <si>
    <t>11f04c04-6eaa-9e4c-9e50-db3c1b612c1c</t>
  </si>
  <si>
    <t>{"v54Eb1141": "", "univapay-phone-number": "0488163666"}</t>
  </si>
  <si>
    <t>{"customer_name": "朋美 福永", "customer_email": "tomoshika@live.jp", "product_detail_name": "みかみの秘密の部屋 ~購入後1週間以内に限り【全額返金保証付き】~"}</t>
  </si>
  <si>
    <t>{"id_values": ["3100500245378", "00060", "0160994"], "stratus_transaction_id": {"terminal_id": "3100500245378", "request_number": "00060", "authorization_code": "0160994"}}</t>
  </si>
  <si>
    <t>tomoshika@live.jp</t>
  </si>
  <si>
    <t>TOMOMI FUKUNAGA</t>
  </si>
  <si>
    <t>11f04c04-767f-b27e-b509-b31b15624541</t>
  </si>
  <si>
    <t>{"customer_name": "朋美 福永", "customer_email": "tomoshika@live.jp", "product_detail_name": "【15分限定特典付き】SNSマーケ完全攻略ダイナマイト合宿"}</t>
  </si>
  <si>
    <t>{"id_values": ["3100500245378", "00059", "0140213"], "stratus_transaction_id": {"terminal_id": "3100500245378", "request_number": "00059", "authorization_code": "0140213"}}</t>
  </si>
  <si>
    <t>11f0496e-4dab-7d6c-b818-9f963cee799e</t>
  </si>
  <si>
    <t>11efeac3-9b46-9520-90c7-2f9fd50bb283</t>
  </si>
  <si>
    <t>{"customer_name": "橋本典子", "customer_email": "noriko_8_5469_8@yahoo.co.jp", "product_detail_name": "【スキルプラス限定】動画広告分析Pro「1媒体プラン」4ヶ月目以降"}</t>
  </si>
  <si>
    <t>{"id_values": ["3100500245378", "00016", "7719935"], "stratus_transaction_id": {"terminal_id": "3100500245378", "request_number": "00016", "authorization_code": "7719935"}}</t>
  </si>
  <si>
    <t>noriko_8_5469_8@yahoo.co.jp</t>
  </si>
  <si>
    <t>11efeac3-9e77-0a4a-a5f9-b306413c1621</t>
  </si>
  <si>
    <t>NORIKO HASHIMOTO</t>
  </si>
  <si>
    <t>11f04c02-ee9e-5744-be99-43cbbd3d534a</t>
  </si>
  <si>
    <t>11f04c02-e820-aaac-9ca9-3b58bc00b82f</t>
  </si>
  <si>
    <t>{"v54Eb1141": "", "univapay-phone-number": "08015293150"}</t>
  </si>
  <si>
    <t>{"customer_name": "森岡なぎさ", "customer_email": "yunagi0201@gmail.com", "product_detail_name": "【15分限定特典付き】SNSマーケ完全攻略ダイナマイト合宿"}</t>
  </si>
  <si>
    <t>{"id_values": ["11f04c02-ee9e-5744-be99-43cbbd3d534a"], "worldpay_order_id": {"transaction_id": "11f04c02-ee9e-5744-be99-43cbbd3d534a"}}</t>
  </si>
  <si>
    <t>yunagi0201@gmail.com</t>
  </si>
  <si>
    <t>NAGISA MORIOKA</t>
  </si>
  <si>
    <t>11f04c02-cfcd-c70a-a601-176ff54a23b6</t>
  </si>
  <si>
    <t>11f04c01-2c0b-5b24-877d-d71d8c997db0</t>
  </si>
  <si>
    <t>{"v54Eb1141": "", "univapay-phone-number": "09038468439"}</t>
  </si>
  <si>
    <t>{"customer_name": "藤元遼太朗", "customer_email": "fujigen333@gmail.com", "product_detail_name": "AIみかみ秘密の部屋（全額返金保証付）"}</t>
  </si>
  <si>
    <t>{"id_values": ["11f04c02-cfcd-c70a-a601-176ff54a23b6"], "worldpay_order_id": {"transaction_id": "11f04c02-cfcd-c70a-a601-176ff54a23b6"}}</t>
  </si>
  <si>
    <t>fujigen333@gmail.com</t>
  </si>
  <si>
    <t>RYOTARO FUJIMOTO</t>
  </si>
  <si>
    <t>11f0465a-4a7a-6be2-89d4-fbe1b09de05b</t>
  </si>
  <si>
    <t>11f04659-f1af-45fa-b7f0-2ba29f6c8c08</t>
  </si>
  <si>
    <t>{"v54Eb1141": "", "univapay-phone-number": "09022217294"}</t>
  </si>
  <si>
    <t>{"customer_name": "伊藤美夏海", "customer_email": "mlk100per@hotmail.co.jp", "product_detail_name": "みかみの秘密の部屋 ~購入後1週間以内に限り【全額返金保証付き】~"}</t>
  </si>
  <si>
    <t>{"id_values": ["11f0465a-4a7a-6be2-89d4-fbe1b09de05b"], "worldpay_order_id": {"transaction_id": "11f0465a-4a7a-6be2-89d4-fbe1b09de05b"}}</t>
  </si>
  <si>
    <t>mlk100per@hotmail.co.jp</t>
  </si>
  <si>
    <t>ITO MINAMI</t>
  </si>
  <si>
    <t>11f04c01-3454-084e-b71a-93602dc9fa20</t>
  </si>
  <si>
    <t>{"customer_name": "藤元遼太朗", "customer_email": "fujigen333@gmail.com", "product_detail_name": "【15分限定特典付き】AIXコンサルタント3日間完全攻略合宿"}</t>
  </si>
  <si>
    <t>{"id_values": ["11f04c01-3454-084e-b71a-93602dc9fa20"], "worldpay_order_id": {"transaction_id": "11f04c01-3454-084e-b71a-93602dc9fa20"}}</t>
  </si>
  <si>
    <t>11f0465a-081a-f7b2-b813-43169819f7bf</t>
  </si>
  <si>
    <t>{"customer_name": "伊藤美夏海", "customer_email": "mlk100per@hotmail.co.jp", "product_detail_name": "【15分限定特典付き】SNSマーケ完全攻略ダイナマイト合宿"}</t>
  </si>
  <si>
    <t>{"id_values": ["11f0465a-081a-f7b2-b813-43169819f7bf"], "worldpay_order_id": {"transaction_id": "11f0465a-081a-f7b2-b813-43169819f7bf"}}</t>
  </si>
  <si>
    <t>11f04bff-e97e-375a-b977-87aebd587aec</t>
  </si>
  <si>
    <t>11f04bff-c482-97ca-b17c-d7b6907c63a3</t>
  </si>
  <si>
    <t>{"v54Eb1141": "", "univapay-phone-number": "07044926907"}</t>
  </si>
  <si>
    <t>{"customer_name": "林 聖也", "customer_email": "caeru2001@gmail.com", "product_detail_name": "【15分限定特典付き】SNSマーケ完全攻略ダイナマイト合宿"}</t>
  </si>
  <si>
    <t>{"id_values": ["11f04bff-e97e-375a-b977-87aebd587aec"], "worldpay_order_id": {"transaction_id": "11f04bff-e97e-375a-b977-87aebd587aec"}}</t>
  </si>
  <si>
    <t>caeru2001@gmail.com</t>
  </si>
  <si>
    <t>SEIYA HAYASHI</t>
  </si>
  <si>
    <t>11f04bfe-2671-4ff0-aca2-dfdb0d0e5d3e</t>
  </si>
  <si>
    <t>11f04bfd-2dfe-17cc-b252-e335750a0bf4</t>
  </si>
  <si>
    <t>{"v54Eb1141": "", "univapay-phone-number": "08094429564"}</t>
  </si>
  <si>
    <t>{"customer_name": "磯内祐子", "customer_email": "mail.yuimama@gmail.com", "product_detail_name": "AIみかみ秘密の部屋（全額返金保証付）"}</t>
  </si>
  <si>
    <t>{"id_values": ["11f04bfe-2671-4ff0-aca2-dfdb0d0e5d3e"], "worldpay_order_id": {"transaction_id": "11f04bfe-2671-4ff0-aca2-dfdb0d0e5d3e"}}</t>
  </si>
  <si>
    <t>mail.yuimama@gmail.com</t>
  </si>
  <si>
    <t>YUKO ISOUCHI</t>
  </si>
  <si>
    <t>11f04bfd-3446-0bda-9603-fb8151238bb3</t>
  </si>
  <si>
    <t>{"customer_name": "磯内祐子", "customer_email": "mail.yuimama@gmail.com", "product_detail_name": "【15分限定特典付き】AIXコンサルタント3日間完全攻略合宿"}</t>
  </si>
  <si>
    <t>{"id_values": ["11f04bfd-3446-0bda-9603-fb8151238bb3"], "worldpay_order_id": {"transaction_id": "11f04bfd-3446-0bda-9603-fb8151238bb3"}}</t>
  </si>
  <si>
    <t>11f04bfd-263a-b9e6-95e9-03690fedf6d0</t>
  </si>
  <si>
    <t>11f04bfd-07a3-ad1c-ba11-0f6663231aa4</t>
  </si>
  <si>
    <t>{"customer_name": "原健太郎", "customer_email": "esp.dir@gmail.com", "product_detail_name": "【15分限定特典付き】SNSマーケ完全攻略ダイナマイト合宿"}</t>
  </si>
  <si>
    <t>{"id_values": ["3100500245378", "00056", "0806870"], "stratus_transaction_id": {"terminal_id": "3100500245378", "request_number": "00056", "authorization_code": "0806870"}}</t>
  </si>
  <si>
    <t>11f04bf9-8cb8-0e3e-bc27-a32a4c981f0e</t>
  </si>
  <si>
    <t>11f04bf8-76c7-9596-9b51-5bdcad6314e3</t>
  </si>
  <si>
    <t>{"v54Eb1141": "", "univapay-phone-number": "09022230960"}</t>
  </si>
  <si>
    <t>{"customer_name": "品川正樹", "customer_email": "bluesky47chi@gmail.com", "product_detail_name": "みかみの秘密の部屋 ~購入後1週間以内に限り【全額返金保証付き】~"}</t>
  </si>
  <si>
    <t>{"id_values": ["11f04bf9-8cb8-0e3e-bc27-a32a4c981f0e"], "worldpay_order_id": {"transaction_id": "11f04bf9-8cb8-0e3e-bc27-a32a4c981f0e"}}</t>
  </si>
  <si>
    <t>bluesky47chi@gmail.com</t>
  </si>
  <si>
    <t>MASAKI SHINAGAWA</t>
  </si>
  <si>
    <t>11f04bf8-b822-0ba2-a7f1-4b0c43f5ae95</t>
  </si>
  <si>
    <t>11f04bf7-3f6b-8360-956b-d7392d5eb2d4</t>
  </si>
  <si>
    <t>{"v54Eb1141": "", "univapay-phone-number": "09036053167"}</t>
  </si>
  <si>
    <t>{"customer_name": "金丸祐也", "customer_email": "yuya.45@icloud.com", "product_detail_name": "AIみかみ秘密の部屋（全額返金保証付）"}</t>
  </si>
  <si>
    <t>{"id_values": ["3100500245378", "00054", "0172533"], "stratus_transaction_id": {"terminal_id": "3100500245378", "request_number": "00054", "authorization_code": "0172533"}}</t>
  </si>
  <si>
    <t>yuya.45@icloud.com</t>
  </si>
  <si>
    <t>YUYA KANEMARU</t>
  </si>
  <si>
    <t>11f04bf8-7efc-b2c8-b513-a38bdcf3b876</t>
  </si>
  <si>
    <t>{"customer_name": "品川正樹", "customer_email": "bluesky47chi@gmail.com", "product_detail_name": "【15分限定特典付き】SNSマーケ完全攻略ダイナマイト合宿"}</t>
  </si>
  <si>
    <t>{"id_values": ["11f04bf8-7efc-b2c8-b513-a38bdcf3b876"], "worldpay_order_id": {"transaction_id": "11f04bf8-7efc-b2c8-b513-a38bdcf3b876"}}</t>
  </si>
  <si>
    <t>11f04bf7-0f50-4f6c-952c-3ba28f35db00</t>
  </si>
  <si>
    <t>{"customer_name": "大場瞬", "customer_email": "shun.oshigoto.0603@gmail.com", "product_detail_name": "【15分限定特典付き】AIXコンサルタント3日間完全攻略合宿"}</t>
  </si>
  <si>
    <t>{"id_values": ["11f04bf7-0f50-4f6c-952c-3ba28f35db00"], "worldpay_order_id": {"transaction_id": "11f04bf7-0f50-4f6c-952c-3ba28f35db00"}}</t>
  </si>
  <si>
    <t>11f04bf7-4932-2c28-a672-d308834bca3d</t>
  </si>
  <si>
    <t>{"customer_name": "金丸祐也", "customer_email": "yuya.45@icloud.com", "product_detail_name": "【15分限定特典付き】AIXコンサルタント3日間完全攻略合宿"}</t>
  </si>
  <si>
    <t>{"id_values": ["3100500245378", "00053", "0201789"], "stratus_transaction_id": {"terminal_id": "3100500245378", "request_number": "00053", "authorization_code": "0201789"}}</t>
  </si>
  <si>
    <t>11f04bbe-91a5-5112-a4a3-4fc0ab6b0cd5</t>
  </si>
  <si>
    <t>11f04bbe-6ec2-c3c8-b4f5-e33df182f601</t>
  </si>
  <si>
    <t>{"v54Eb1141": "", "univapay-phone-number": "09068836689"}</t>
  </si>
  <si>
    <t>{"customer_name": "なかにし さき", "customer_email": "saki.address118@gmail.com", "product_detail_name": "みかみの秘密の部屋 ~購入後1週間以内に限り【全額返金保証付き】~"}</t>
  </si>
  <si>
    <t>{"id_values": ["3100500245378", "00010", "0194903"], "stratus_transaction_id": {"terminal_id": "3100500245378", "request_number": "00010", "authorization_code": "0194903"}}</t>
  </si>
  <si>
    <t>saki.address118@gmail.com</t>
  </si>
  <si>
    <t>SAKI NODA</t>
  </si>
  <si>
    <t>11f04ace-3cb2-660e-af95-f339d85c2993</t>
  </si>
  <si>
    <t>11f04ace-27b1-a4b8-af91-67786cebac89</t>
  </si>
  <si>
    <t>{"v54Eb1141": "", "univapay-phone-number": "09070833491"}</t>
  </si>
  <si>
    <t>{"customer_name": "笹倉武義", "customer_email": "hoza@i.softbank.jp", "product_detail_name": "【超特価割引】AIXコンサルタント3日間完全攻略合宿"}</t>
  </si>
  <si>
    <t>{"id_values": ["11f04ace-3cb2-660e-af95-f339d85c2993"], "worldpay_order_id": {"transaction_id": "11f04ace-3cb2-660e-af95-f339d85c2993"}}</t>
  </si>
  <si>
    <t>hoza@i.softbank.jp</t>
  </si>
  <si>
    <t>TAKEYOSHI SASAKURA</t>
  </si>
  <si>
    <t>11f04bf1-420d-d2ae-a898-53487d0905b8</t>
  </si>
  <si>
    <t>{"customer_name": "山本幸子", "customer_email": "yamasachi0131@gmail.com", "product_detail_name": "【15分限定特典付き】SNSマーケ完全攻略ダイナマイト合宿"}</t>
  </si>
  <si>
    <t>{"id_values": ["11f04bf1-420d-d2ae-a898-53487d0905b8"], "worldpay_order_id": {"transaction_id": "11f04bf1-420d-d2ae-a898-53487d0905b8"}}</t>
  </si>
  <si>
    <t>11f04bf1-2d72-26ba-8d9a-df979ea8bf37</t>
  </si>
  <si>
    <t>11f04bf1-158c-e0ee-bab8-eb881770d4a0</t>
  </si>
  <si>
    <t>{"customer_name": "鈴木秀和", "customer_email": "hide.gate01@gmail.com", "product_detail_name": "【脱・無駄な努力】月商1.9億を支えるテンプレ大全"}</t>
  </si>
  <si>
    <t>{"id_values": ["11f04bf1-2d72-26ba-8d9a-df979ea8bf37"], "worldpay_order_id": {"transaction_id": "11f04bf1-2d72-26ba-8d9a-df979ea8bf37"}}</t>
  </si>
  <si>
    <t>HIEDEKAZU SUZUKI</t>
  </si>
  <si>
    <t>11f04bee-0744-5e7a-aebc-e3be8cad8a30</t>
  </si>
  <si>
    <t>11f04bee-0248-33d8-9bd1-33b07b0f2843</t>
  </si>
  <si>
    <t>{"univapay-name": "富田 悠斗", "univapay-link-id": "11f04789-7fbe-0c20-9263-a326bccec341", "univapay-phone-number": "+81 09050368999"}</t>
  </si>
  <si>
    <t>{"id_values": ["11f04bee-0744-5e7a-aebc-e3be8cad8a30"], "worldpay_order_id": {"transaction_id": "11f04bee-0744-5e7a-aebc-e3be8cad8a30"}}</t>
  </si>
  <si>
    <t>shopping.to3yu@gmail.com</t>
  </si>
  <si>
    <t>YUTO TOMITA</t>
  </si>
  <si>
    <t>11f04bec-d8fb-cee6-ba14-ebe39f2cecf8</t>
  </si>
  <si>
    <t>11f04bec-d1f2-b862-9a1b-fb49dfd4fcc7</t>
  </si>
  <si>
    <t>{"v54Eb1141": "", "univapay-phone-number": "09085906017"}</t>
  </si>
  <si>
    <t>{"customer_name": "中込康洋", "customer_email": "toretorekinniku@gmail.com", "product_detail_name": "【超特価割引】AIXコンサルタント3日間完全攻略合宿"}</t>
  </si>
  <si>
    <t>{"id_values": ["11f04bec-d8fb-cee6-ba14-ebe39f2cecf8"], "worldpay_order_id": {"transaction_id": "11f04bec-d8fb-cee6-ba14-ebe39f2cecf8"}}</t>
  </si>
  <si>
    <t>toretorekinniku@gmail.com</t>
  </si>
  <si>
    <t>YASUHIRO NAKAGOMI</t>
  </si>
  <si>
    <t>11f04be6-92b8-5158-b6b6-d7be8d33cd33</t>
  </si>
  <si>
    <t>11f04be6-71e5-2e92-bba2-ffd4defadee8</t>
  </si>
  <si>
    <t>{"v54Eb1141": "", "univapay-phone-number": "09056550633"}</t>
  </si>
  <si>
    <t>{"customer_name": "クサカベ タカノリ", "customer_email": "kabe0702@gmail.com", "product_detail_name": "【15分限定特典付き】AIXコンサルタント3日間完全攻略合宿"}</t>
  </si>
  <si>
    <t>{"id_values": ["11f04be6-92b8-5158-b6b6-d7be8d33cd33"], "worldpay_order_id": {"transaction_id": "11f04be6-92b8-5158-b6b6-d7be8d33cd33"}}</t>
  </si>
  <si>
    <t>kabe0702@gmail.com</t>
  </si>
  <si>
    <t>TAKANORI KUSAKABE</t>
  </si>
  <si>
    <t>11f04be3-e2bb-a040-a81c-c7f18ce4e3d8</t>
  </si>
  <si>
    <t>11f04be3-db46-5f9e-a651-b78b418600bc</t>
  </si>
  <si>
    <t>{"univapay-name": "赤井 裕", "univapay-link-id": "11f04b2f-0753-a28c-b89c-73a71c4fa144", "univapay-phone-number": "+81 07055999407"}</t>
  </si>
  <si>
    <t>{"id_values": ["11f04be3-e2bb-a040-a81c-c7f18ce4e3d8"], "worldpay_order_id": {"transaction_id": "11f04be3-e2bb-a040-a81c-c7f18ce4e3d8"}}</t>
  </si>
  <si>
    <t>yutaka@cafeinfo.jp</t>
  </si>
  <si>
    <t>YUTAKA AKAI</t>
  </si>
  <si>
    <t>11f04be1-133b-2a36-b144-f78bc43d8901</t>
  </si>
  <si>
    <t>11f04be0-fafc-1214-887d-6f225cd5ddba</t>
  </si>
  <si>
    <t>{"v54Eb1141": "", "univapay-phone-number": "09017150154"}</t>
  </si>
  <si>
    <t>{"customer_name": "寺山美穂", "customer_email": "mipokkuma.kk@ezweb.ne.jp", "product_detail_name": "【15分限定特典付き】AIXコンサルタント3日間完全攻略合宿"}</t>
  </si>
  <si>
    <t>{"id_values": ["11f04be1-133b-2a36-b144-f78bc43d8901"], "worldpay_order_id": {"transaction_id": "11f04be1-133b-2a36-b144-f78bc43d8901"}}</t>
  </si>
  <si>
    <t>mipokkuma.kk@ezweb.ne.jp</t>
  </si>
  <si>
    <t>MIHO TERAYAMA</t>
  </si>
  <si>
    <t>11f04655-f2c4-1834-ba1b-9b47d6870311</t>
  </si>
  <si>
    <t>11f04654-ebfd-cdac-8ecc-c3d55ca05f79</t>
  </si>
  <si>
    <t>{"v54Eb1141": "", "univapay-phone-number": "08042788413"}</t>
  </si>
  <si>
    <t>{"customer_name": "緒方愛孝", "customer_email": "aikou.8413@gmail.com", "product_detail_name": "AIみかみ秘密の部屋（全額返金保証付）"}</t>
  </si>
  <si>
    <t>{"id_values": ["11f04655-f2c4-1834-ba1b-9b47d6870311"], "worldpay_order_id": {"transaction_id": "11f04655-f2c4-1834-ba1b-9b47d6870311"}}</t>
  </si>
  <si>
    <t>aikou.8413@gmail.com</t>
  </si>
  <si>
    <t>AIKO OGATA</t>
  </si>
  <si>
    <t>11f04be2-224e-289c-b7f3-5384310b46c8</t>
  </si>
  <si>
    <t>{"customer_name": "寺山美穂", "customer_email": "mipokkuma.kk@ezweb.ne.jp", "product_detail_name": "AIみかみ秘密の部屋（全額返金保証付）"}</t>
  </si>
  <si>
    <t>{"id_values": ["11f04be2-224e-289c-b7f3-5384310b46c8"], "worldpay_order_id": {"transaction_id": "11f04be2-224e-289c-b7f3-5384310b46c8"}}</t>
  </si>
  <si>
    <t>11f04be0-9dbe-bfac-a507-4b73588b2cf0</t>
  </si>
  <si>
    <t>11f04bdf-bcb3-bc60-877f-3b1cba0afae0</t>
  </si>
  <si>
    <t>{"v54Eb1141": "", "univapay-phone-number": "08010765178"}</t>
  </si>
  <si>
    <t>{"customer_name": "久保 秀雄", "customer_email": "art150601@gmail.com", "product_detail_name": "みかみの秘密の部屋 ~購入後1週間以内に限り【全額返金保証付き】~"}</t>
  </si>
  <si>
    <t>{"id_values": ["11f04be0-9dbe-bfac-a507-4b73588b2cf0"], "worldpay_order_id": {"transaction_id": "11f04be0-9dbe-bfac-a507-4b73588b2cf0"}}</t>
  </si>
  <si>
    <t>art150601@gmail.com</t>
  </si>
  <si>
    <t>HIDEO KUBO</t>
  </si>
  <si>
    <t>11f0483f-88b7-3f34-bee6-833f39732121</t>
  </si>
  <si>
    <t>11f0483c-7965-15f4-83af-53e1751f725e</t>
  </si>
  <si>
    <t>{"v54Eb1141": "", "univapay-phone-number": "08041373617"}</t>
  </si>
  <si>
    <t>{"customer_name": "佐々木祥太", "customer_email": "memoire_2@yahoo.co.jp", "product_detail_name": "AIみかみ秘密の部屋（全額返金保証付）"}</t>
  </si>
  <si>
    <t>memoire_2@yahoo.co.jp</t>
  </si>
  <si>
    <t>SHOTA SASAKI</t>
  </si>
  <si>
    <t>11f04bdf-c4c6-ee72-8785-db5ad1336b5e</t>
  </si>
  <si>
    <t>{"customer_name": "久保 秀雄", "customer_email": "art150601@gmail.com", "product_detail_name": "【15分限定特典付き】SNSマーケ完全攻略ダイナマイト合宿"}</t>
  </si>
  <si>
    <t>{"id_values": ["11f04bdf-c4c6-ee72-8785-db5ad1336b5e"], "worldpay_order_id": {"transaction_id": "11f04bdf-c4c6-ee72-8785-db5ad1336b5e"}}</t>
  </si>
  <si>
    <t>11f04662-6787-c95c-8282-0791270722b3</t>
  </si>
  <si>
    <t>11f04660-472a-2e22-80ef-3b38d2e37c4b</t>
  </si>
  <si>
    <t>{"v54Eb1141": "", "univapay-phone-number": "09092203193"}</t>
  </si>
  <si>
    <t>{"customer_name": "Yiu", "customer_email": "nosays@yahoo.com.hk", "product_detail_name": "みかみの秘密の部屋 ~購入後1週間以内に限り【全額返金保証付き】~"}</t>
  </si>
  <si>
    <t>{"id_values": ["11f04662-6787-c95c-8282-0791270722b3"], "worldpay_order_id": {"transaction_id": "11f04662-6787-c95c-8282-0791270722b3"}}</t>
  </si>
  <si>
    <t>nosays@yahoo.com.hk</t>
  </si>
  <si>
    <t>SAUCHING YIU</t>
  </si>
  <si>
    <t>11f04bdf-49e7-18a8-a557-3b4a78c522c3</t>
  </si>
  <si>
    <t>{"customer_name": "池浪智也", "customer_email": "info@samurai-a.co.jp", "product_detail_name": "【15分限定特典付き】AIXコンサルタント3日間完全攻略合宿"}</t>
  </si>
  <si>
    <t>{"id_values": ["3100500245378", "00048", "0145272"], "stratus_transaction_id": {"terminal_id": "3100500245378", "request_number": "00048", "authorization_code": "0145272"}}</t>
  </si>
  <si>
    <t>11f04bde-3062-0812-abc0-9726b11915c5</t>
  </si>
  <si>
    <t>11f04bde-29a4-4f76-abb8-3b38f5963cbb</t>
  </si>
  <si>
    <t>{"v54Eb1141": "", "univapay-phone-number": "08013551231"}</t>
  </si>
  <si>
    <t>{"customer_name": "柴田花帆", "customer_email": "kahoshibata2005@gmail.com", "product_detail_name": "【15分限定特典付き】AIXコンサルタント3日間完全攻略合宿"}</t>
  </si>
  <si>
    <t>{"id_values": ["11f04bde-3062-0812-abc0-9726b11915c5"], "worldpay_order_id": {"transaction_id": "11f04bde-3062-0812-abc0-9726b11915c5"}}</t>
  </si>
  <si>
    <t>kahoshibata2005@gmail.com</t>
  </si>
  <si>
    <t>KAHO SHIBATA</t>
  </si>
  <si>
    <t>11f04bdc-e48c-9c78-8cef-77123f3560bb</t>
  </si>
  <si>
    <t>11f04bdc-dea8-55fe-8ce0-d75e79a408b6</t>
  </si>
  <si>
    <t>{"v54Eb1141": "", "univapay-phone-number": "08055821707"}</t>
  </si>
  <si>
    <t>{"customer_name": "須藤絵美", "customer_email": "djazemi777@gmail.com", "product_detail_name": "【15分限定特典付き】AIXコンサルタント3日間完全攻略合宿"}</t>
  </si>
  <si>
    <t>{"id_values": ["3100500245378", "00046", "0700046"], "stratus_transaction_id": {"terminal_id": "3100500245378", "request_number": "00046", "authorization_code": "0700046"}}</t>
  </si>
  <si>
    <t>djazemi777@gmail.com</t>
  </si>
  <si>
    <t>EMI SUDO</t>
  </si>
  <si>
    <t>11f04bd9-2215-78e8-b994-5b806e4c3c7b</t>
  </si>
  <si>
    <t>11f04bd9-1b0c-05c6-bfd6-9b15c2853c98</t>
  </si>
  <si>
    <t>{"v54Eb1141": "", "univapay-phone-number": "07038250080"}</t>
  </si>
  <si>
    <t>{"customer_name": "佐々木圭一", "customer_email": "a2503103@gmail.com", "product_detail_name": "【15分限定特典付き】SNSマーケ完全攻略ダイナマイト合宿"}</t>
  </si>
  <si>
    <t>{"id_values": ["11f04bd9-2215-78e8-b994-5b806e4c3c7b"], "worldpay_order_id": {"transaction_id": "11f04bd9-2215-78e8-b994-5b806e4c3c7b"}}</t>
  </si>
  <si>
    <t>a2503103@gmail.com</t>
  </si>
  <si>
    <t>KEIICHI SASAKI</t>
  </si>
  <si>
    <t>11f04bd8-3df0-2a1e-8287-5b2f3b356f57</t>
  </si>
  <si>
    <t>11f04bd7-e1bd-72ce-bed7-0746b9354e37</t>
  </si>
  <si>
    <t>{"v54Eb1141": "", "univapay-phone-number": "07028100353"}</t>
  </si>
  <si>
    <t>{"customer_name": "中山竜汰", "customer_email": "maeda.dai.chu.sho.zen@gmail.com", "product_detail_name": "【超特価割引】デザイン限界突破3日間合宿"}</t>
  </si>
  <si>
    <t>{"id_values": ["3100500245378", "00044", "0000190"], "stratus_transaction_id": {"terminal_id": "3100500245378", "request_number": "00044", "authorization_code": "0000190"}}</t>
  </si>
  <si>
    <t>maeda.dai.chu.sho.zen@gmail.com</t>
  </si>
  <si>
    <t>RYUTA NAKAYAMA</t>
  </si>
  <si>
    <t>11f04bd6-b8a3-ecd4-b5fe-bbe27bc32cd8</t>
  </si>
  <si>
    <t>11f04bd6-b22c-431a-9b62-e753a736df82</t>
  </si>
  <si>
    <t>{"v54Eb1141": "", "univapay-phone-number": "08013653352"}</t>
  </si>
  <si>
    <t>{"customer_name": "石塚 雅章", "customer_email": "masaaki.31.05.92@gmail.com", "product_detail_name": "【15分限定特典付き】デザイン限界突破3日間合宿"}</t>
  </si>
  <si>
    <t>{"id_values": ["11f04bd6-b8a3-ecd4-b5fe-bbe27bc32cd8"], "worldpay_order_id": {"transaction_id": "11f04bd6-b8a3-ecd4-b5fe-bbe27bc32cd8"}}</t>
  </si>
  <si>
    <t>masaaki.31.05.92@gmail.com</t>
  </si>
  <si>
    <t>MASAAKI ISHIZUKA</t>
  </si>
  <si>
    <t>11f04bd5-2e3b-4124-91c3-a7313a39b7ca</t>
  </si>
  <si>
    <t>11f04bd5-2723-64ac-b55c-5facbea1f95e</t>
  </si>
  <si>
    <t>{"v54Eb1141": "", "univapay-phone-number": "08053548330"}</t>
  </si>
  <si>
    <t>{"customer_name": "岩清水昌子", "customer_email": "masako.ynts@ezweb.ne.jp", "product_detail_name": "【15分限定特典付き】SNSマーケ完全攻略ダイナマイト合宿"}</t>
  </si>
  <si>
    <t>{"id_values": ["11f04bd5-2e3b-4124-91c3-a7313a39b7ca"], "worldpay_order_id": {"transaction_id": "11f04bd5-2e3b-4124-91c3-a7313a39b7ca"}}</t>
  </si>
  <si>
    <t>masako.ynts@ezweb.ne.jp</t>
  </si>
  <si>
    <t>MASAKO IWASHIMIZU</t>
  </si>
  <si>
    <t>11f04bd3-f3d4-725e-aa09-a719047e4ee6</t>
  </si>
  <si>
    <t>11f04bd3-e9f7-ea9a-aa0e-9301b60dcfbc</t>
  </si>
  <si>
    <t>{"v54Eb1141": "", "univapay-phone-number": "09060027983"}</t>
  </si>
  <si>
    <t>{"customer_name": "伊藤浩子", "customer_email": "aromatube@icloud.com", "product_detail_name": "【15分限定特典付き】SNSマーケ完全攻略ダイナマイト合宿"}</t>
  </si>
  <si>
    <t>{"id_values": ["11f04bd3-f3d4-725e-aa09-a719047e4ee6"], "worldpay_order_id": {"transaction_id": "11f04bd3-f3d4-725e-aa09-a719047e4ee6"}}</t>
  </si>
  <si>
    <t>aromatube@icloud.com</t>
  </si>
  <si>
    <t>HIROKO ITO</t>
  </si>
  <si>
    <t>11f04bd3-a027-9fc8-b30e-0bd1e83d445a</t>
  </si>
  <si>
    <t>11f04bd3-990f-5898-8bd2-97ff1da2e9fd</t>
  </si>
  <si>
    <t>{"v54Eb1141": "", "univapay-phone-number": "09054138459"}</t>
  </si>
  <si>
    <t>{"customer_name": "伊藤 哲士", "customer_email": "0217te2g0217@gmail.com", "product_detail_name": "【15分限定特典付き】AIXコンサルタント3日間完全攻略合宿"}</t>
  </si>
  <si>
    <t>{"id_values": ["11f04bd3-a027-9fc8-b30e-0bd1e83d445a"], "worldpay_order_id": {"transaction_id": "11f04bd3-a027-9fc8-b30e-0bd1e83d445a"}}</t>
  </si>
  <si>
    <t>0217te2g0217@gmail.com</t>
  </si>
  <si>
    <t>TETSUJI ITO</t>
  </si>
  <si>
    <t>11f04bd2-d10e-60aa-9747-5fc3264894e1</t>
  </si>
  <si>
    <t>11f04bd2-ca9f-9950-b280-4be45a2e3a8f</t>
  </si>
  <si>
    <t>{"v54Eb1141": "", "univapay-phone-number": "09085809990"}</t>
  </si>
  <si>
    <t>{"customer_name": "桐谷 彰孝", "customer_email": "a.r.c.h.i.t.e.c.t.0425.a.k@gmail.com", "product_detail_name": "【15分限定特典付き】AIXコンサルタント3日間完全攻略合宿"}</t>
  </si>
  <si>
    <t>a.r.c.h.i.t.e.c.t.0425.a.k@gmail.com</t>
  </si>
  <si>
    <t>AKITAKA KIRIYA</t>
  </si>
  <si>
    <t>11f04bd2-4a48-4478-b45a-63ed41c614d4</t>
  </si>
  <si>
    <t>11f04bd1-8e32-8c1c-b08a-7fdff810c0ed</t>
  </si>
  <si>
    <t>{"v54Eb1141": "", "univapay-phone-number": 819088328866}</t>
  </si>
  <si>
    <t>{"customer_name": "永友 朱李", "customer_email": "yakyu_damasi3@icloud.com", "product_detail_name": "AIみかみ秘密の部屋（全額返金保証付）"}</t>
  </si>
  <si>
    <t>{"id_values": ["11f04bd2-4a48-4478-b45a-63ed41c614d4"], "worldpay_order_id": {"transaction_id": "11f04bd2-4a48-4478-b45a-63ed41c614d4"}}</t>
  </si>
  <si>
    <t>yakyu_damasi3@icloud.com</t>
  </si>
  <si>
    <t>SHIYURI NAGATOMO</t>
  </si>
  <si>
    <t>11f04bd1-97f6-50bc-94d2-b7202e9b8465</t>
  </si>
  <si>
    <t>{"customer_name": "永友 朱李", "customer_email": "yakyu_damasi3@icloud.com", "product_detail_name": "【15分限定特典付き】AIXコンサルタント3日間完全攻略合宿"}</t>
  </si>
  <si>
    <t>{"id_values": ["11f04bd1-97f6-50bc-94d2-b7202e9b8465"], "worldpay_order_id": {"transaction_id": "11f04bd1-97f6-50bc-94d2-b7202e9b8465"}}</t>
  </si>
  <si>
    <t>11f04bcf-9c56-708a-a28b-ffbef6505c6e</t>
  </si>
  <si>
    <t>11f04bcf-95b5-6c22-a6d1-7be5126f098d</t>
  </si>
  <si>
    <t>{"v54Eb1141": "", "univapay-phone-number": "08070143184"}</t>
  </si>
  <si>
    <t>{"customer_name": "大上 浩", "customer_email": "tybi.game.point999@gmail.com", "product_detail_name": "【15分限定特典付き】AIXコンサルタント3日間完全攻略合宿"}</t>
  </si>
  <si>
    <t>{"id_values": ["11f04bcf-9c56-708a-a28b-ffbef6505c6e"], "worldpay_order_id": {"transaction_id": "11f04bcf-9c56-708a-a28b-ffbef6505c6e"}}</t>
  </si>
  <si>
    <t>tybi.game.point999@gmail.com</t>
  </si>
  <si>
    <t>HIROSHI OGAMI</t>
  </si>
  <si>
    <t>11f04bcf-45ac-d54e-bf09-f351b2aa848c</t>
  </si>
  <si>
    <t>11f04bcf-2f65-95c8-850a-c39dee238a33</t>
  </si>
  <si>
    <t>{"v54Eb1141": "", "univapay-phone-number": "09056765397"}</t>
  </si>
  <si>
    <t>{"customer_name": "羽室雄貴", "customer_email": "yuuki.hamu@gmail.com", "product_detail_name": "【15分限定特典付き】AIXコンサルタント3日間完全攻略合宿"}</t>
  </si>
  <si>
    <t>{"id_values": ["11f04bcf-45ac-d54e-bf09-f351b2aa848c"], "worldpay_order_id": {"transaction_id": "11f04bcf-45ac-d54e-bf09-f351b2aa848c"}}</t>
  </si>
  <si>
    <t>yuuki.hamu@gmail.com</t>
  </si>
  <si>
    <t>YUKI HAMURO</t>
  </si>
  <si>
    <t>11f04bce-bda7-4102-bec6-2b19ead48ee4</t>
  </si>
  <si>
    <t>11f04bce-b634-bf4e-a222-471c6ce58d76</t>
  </si>
  <si>
    <t>{"v54Eb1141": "", "univapay-phone-number": "09073801737"}</t>
  </si>
  <si>
    <t>{"customer_name": "宮﨑香", "customer_email": "kabokazu0327@gmail.com", "product_detail_name": "【15分限定特典付き】AIXコンサルタント3日間完全攻略合宿"}</t>
  </si>
  <si>
    <t>{"id_values": ["11f04bce-bda7-4102-bec6-2b19ead48ee4"], "worldpay_order_id": {"transaction_id": "11f04bce-bda7-4102-bec6-2b19ead48ee4"}}</t>
  </si>
  <si>
    <t>kabokazu0327@gmail.com</t>
  </si>
  <si>
    <t>KAORI MIYAZAKI</t>
  </si>
  <si>
    <t>11f04bcb-0070-cee4-aaf0-1f507bde784e</t>
  </si>
  <si>
    <t>11f04bca-f820-e7f6-ad89-03ab1d19c8c3</t>
  </si>
  <si>
    <t>{"v54Eb1141": "", "univapay-phone-number": "09037433578"}</t>
  </si>
  <si>
    <t>{"customer_name": "河辺美香", "customer_email": "mahou716mika@gmail.com", "product_detail_name": "【15分限定特典付き】SNSマーケ完全攻略ダイナマイト合宿"}</t>
  </si>
  <si>
    <t>{"id_values": ["3100500245378", "00023", "0841090"], "stratus_transaction_id": {"terminal_id": "3100500245378", "request_number": "00023", "authorization_code": "0841090"}}</t>
  </si>
  <si>
    <t>mahou716mika@gmail.com</t>
  </si>
  <si>
    <t>MIKA KAWABE</t>
  </si>
  <si>
    <t>11f04bc9-77ec-268c-b3a8-571d9f8e2f6e</t>
  </si>
  <si>
    <t>11f04bc9-646b-51c8-bc0c-ebee5ea4d391</t>
  </si>
  <si>
    <t>{"v54Eb1141": "", "univapay-phone-number": "09025437104"}</t>
  </si>
  <si>
    <t>{"customer_name": "神宮司 眞人", "customer_email": "jingushi@gmail.com", "product_detail_name": "【15分限定特典付き】デザイン限界突破3日間合宿"}</t>
  </si>
  <si>
    <t>{"id_values": ["11f04bc9-77ec-268c-b3a8-571d9f8e2f6e"], "worldpay_order_id": {"transaction_id": "11f04bc9-77ec-268c-b3a8-571d9f8e2f6e"}}</t>
  </si>
  <si>
    <t>jingushi@gmail.com</t>
  </si>
  <si>
    <t>MAHITO JINGUSHI</t>
  </si>
  <si>
    <t>11f04bc8-fce0-a378-bdbe-8be5377b1240</t>
  </si>
  <si>
    <t>11f00398-0730-8182-9628-8354e0268b6e</t>
  </si>
  <si>
    <t>{"univapay-name": "渡部広也", "univapay-link-id": "11efeb92-e861-9542-9e93-1fb82fe2b955", "univapay-phone-number": "+81 08049918170"}</t>
  </si>
  <si>
    <t>{"id_values": ["3100500245378", "00020", "0187467"], "stratus_transaction_id": {"terminal_id": "3100500245378", "request_number": "00020", "authorization_code": "0187467"}}</t>
  </si>
  <si>
    <t>hiroya16160510@gmail.com</t>
  </si>
  <si>
    <t>11f00398-0767-2782-9411-a7e93dc4527d</t>
  </si>
  <si>
    <t>WATANABE HIROYA</t>
  </si>
  <si>
    <t>11f04bc7-7763-ebac-99e1-2b3a53c76066</t>
  </si>
  <si>
    <t>11eee4f6-e6a1-9002-9f81-ff589223816e</t>
  </si>
  <si>
    <t>{"univapay-name": "鎌田真帆", "univapay-link-id": "11eed16d-17df-ada4-a85d-ab30c4719118", "univapay-phone-number": "08063834679"}</t>
  </si>
  <si>
    <t>{"id_values": ["11f04bc7-7763-ebac-99e1-2b3a53c76066"], "worldpay_order_id": {"transaction_id": "11f04bc7-7763-ebac-99e1-2b3a53c76066"}}</t>
  </si>
  <si>
    <t>the-prince.of-the-star@ezweb.ne.jp</t>
  </si>
  <si>
    <t>11eee4f6-e6e2-6d16-9f84-6b2c323b867b</t>
  </si>
  <si>
    <t>MAHO KAMADA</t>
  </si>
  <si>
    <t>11f04bc7-8f01-2c0c-8da8-23bb8926374d</t>
  </si>
  <si>
    <t>11eefd54-277b-a5e8-895f-4716d24d01b9</t>
  </si>
  <si>
    <t>{"univapay-name": "清水光俊", "univapay-link-id": "11eed16f-4c74-aa2c-a85d-b30e4e67c0a9", "univapay-phone-number": "08018584224"}</t>
  </si>
  <si>
    <t>{"id_values": ["11f04bc7-8f01-2c0c-8da8-23bb8926374d"], "worldpay_order_id": {"transaction_id": "11f04bc7-8f01-2c0c-8da8-23bb8926374d"}}</t>
  </si>
  <si>
    <t>as0412my0207@gmail.com</t>
  </si>
  <si>
    <t>11eefd54-27b4-1130-9127-cb8169dd5f03</t>
  </si>
  <si>
    <t>KOUSHUN SHIMIZU</t>
  </si>
  <si>
    <t>11f04bc7-63a7-822c-9960-1f1e0587d8d4</t>
  </si>
  <si>
    <t>11eee4e3-fea6-b94c-8276-57d569deb256</t>
  </si>
  <si>
    <t>{"univapay-name": "八木佳織", "univapay-link-id": "11eee4d5-8f44-7c96-85b8-7bcd96d93bbc", "univapay-phone-number": "09060587689"}</t>
  </si>
  <si>
    <t>{"id_values": ["11f04bc7-63a7-822c-9960-1f1e0587d8d4"], "worldpay_order_id": {"transaction_id": "11f04bc7-63a7-822c-9960-1f1e0587d8d4"}}</t>
  </si>
  <si>
    <t>kaokao.dh@gmail.com</t>
  </si>
  <si>
    <t>11eee4e3-fed7-ae26-9919-cfd9181fb8be</t>
  </si>
  <si>
    <t>KAORI YAGI</t>
  </si>
  <si>
    <t>11f04bc7-767f-15b8-8eb2-1365f538c382</t>
  </si>
  <si>
    <t>11eee4f1-ca2a-6232-a478-7baa3499b6e0</t>
  </si>
  <si>
    <t>{"univapay-name": "岩本 節子", "univapay-link-id": "11eecd4f-2fc1-390a-9cab-fb507dbef067", "univapay-phone-number": "09056574222"}</t>
  </si>
  <si>
    <t>{"id_values": ["3100500245378", "00018", "7754908"], "stratus_transaction_id": {"terminal_id": "3100500245378", "request_number": "00018", "authorization_code": "7754908"}}</t>
  </si>
  <si>
    <t>funashichi@gmail.com</t>
  </si>
  <si>
    <t>11eee4f1-ca65-3c72-a63e-3f408d4c2fa3</t>
  </si>
  <si>
    <t>SETSUKO IWAMOTO</t>
  </si>
  <si>
    <t>11f04bc7-74b0-9dd8-a69e-234d471ac022</t>
  </si>
  <si>
    <t>11efe054-2b90-f0fa-b979-df06ac9773d4</t>
  </si>
  <si>
    <t>{"univapay-name": "藤原照子", "univapay-link-id": "11eed16a-e132-6c08-a85d-ebdedbf31470", "univapay-phone-number": "08016497221"}</t>
  </si>
  <si>
    <t>{"id_values": ["3100500245378", "00017", "0547789"], "stratus_transaction_id": {"terminal_id": "3100500245378", "request_number": "00017", "authorization_code": "0547789"}}</t>
  </si>
  <si>
    <t>sakura39302225@gmail.com</t>
  </si>
  <si>
    <t>11ef4e47-32a7-8a1a-aa41-3bdb0761ce26</t>
  </si>
  <si>
    <t>TERUKO FUJIWARA</t>
  </si>
  <si>
    <t>11f04bc7-648c-4088-ac68-fba78a9bdb13</t>
  </si>
  <si>
    <t>11eee4ed-3676-7f8e-8a2d-ef05e496ae8a</t>
  </si>
  <si>
    <t>{"univapay-name": "石山心太", "univapay-link-id": "11eee4d5-8f44-7c96-85b8-7bcd96d93bbc", "univapay-phone-number": "08040461290"}</t>
  </si>
  <si>
    <t>{"id_values": ["3100500245378", "00016", "3520995"], "stratus_transaction_id": {"terminal_id": "3100500245378", "request_number": "00016", "authorization_code": "3520995"}}</t>
  </si>
  <si>
    <t>isymhkut219@yahoo.ne.jp</t>
  </si>
  <si>
    <t>11eee4ed-36bd-d668-8a30-8fbecb06a1d0</t>
  </si>
  <si>
    <t>SHINTA ISHIYAMA</t>
  </si>
  <si>
    <t>11f04bc0-d2ee-9c1c-b7f7-f301619a13b7</t>
  </si>
  <si>
    <t>{"customer_name": "角野 公駿", "customer_email": "k.koshun3774@gmail.com", "product_detail_name": "【15分限定特典付き】AIXコンサルタント3日間完全攻略合宿"}</t>
  </si>
  <si>
    <t>{"id_values": ["11f04bc0-d2ee-9c1c-b7f7-f301619a13b7"], "worldpay_order_id": {"transaction_id": "11f04bc0-d2ee-9c1c-b7f7-f301619a13b7"}}</t>
  </si>
  <si>
    <t>11f04bbe-76e3-1954-8683-570d7dabaa8f</t>
  </si>
  <si>
    <t>{"customer_name": "なかにし さき", "customer_email": "saki.address118@gmail.com", "product_detail_name": "【15分限定特典付き】SNSマーケ完全攻略ダイナマイト合宿"}</t>
  </si>
  <si>
    <t>{"id_values": ["3100500245378", "00009", "0197880"], "stratus_transaction_id": {"terminal_id": "3100500245378", "request_number": "00009", "authorization_code": "0197880"}}</t>
  </si>
  <si>
    <t>11f04bbe-26ba-5b4a-9a1f-970eda567b51</t>
  </si>
  <si>
    <t>11f04bbe-1c25-408c-866b-af8f380bf1b2</t>
  </si>
  <si>
    <t>{"v54Eb1141": "", "univapay-phone-number": "07090987441"}</t>
  </si>
  <si>
    <t>{"customer_name": "中村友和", "customer_email": "kazubata3120@gmail.com", "product_detail_name": "【15分限定特典付き】AIXコンサルタント3日間完全攻略合宿"}</t>
  </si>
  <si>
    <t>{"id_values": ["11f04bbe-26ba-5b4a-9a1f-970eda567b51"], "worldpay_order_id": {"transaction_id": "11f04bbe-26ba-5b4a-9a1f-970eda567b51"}}</t>
  </si>
  <si>
    <t>kazubata3120@gmail.com</t>
  </si>
  <si>
    <t>TOMOKZU NAKMURA</t>
  </si>
  <si>
    <t>11f04bbc-590a-575a-8c82-5f4812d26e44</t>
  </si>
  <si>
    <t>11f04bbc-50f3-8b22-a25d-874adb1a4047</t>
  </si>
  <si>
    <t>{"v54Eb1141": "", "univapay-phone-number": "08031477107"}</t>
  </si>
  <si>
    <t>{"customer_name": "境 章", "customer_email": "ajhh7113@yahoo.co.jp", "product_detail_name": "【15分限定特典付き】SNSマーケ完全攻略ダイナマイト合宿"}</t>
  </si>
  <si>
    <t>{"id_values": ["11f04bbc-590a-575a-8c82-5f4812d26e44"], "worldpay_order_id": {"transaction_id": "11f04bbc-590a-575a-8c82-5f4812d26e44"}}</t>
  </si>
  <si>
    <t>ajhh7113@yahoo.co.jp</t>
  </si>
  <si>
    <t>AKIRA SAKAI</t>
  </si>
  <si>
    <t>11f04ba9-2c9d-2476-9a1e-b7ed50620d68</t>
  </si>
  <si>
    <t>11f04ba9-15e7-cc40-9bff-0f1a4ce73148</t>
  </si>
  <si>
    <t>{"v54Eb1141": "", "univapay-phone-number": "08020233153"}</t>
  </si>
  <si>
    <t>{"customer_name": "山本宗志", "customer_email": "sosi.business@gmail.com", "product_detail_name": "【15分限定特典付き】AIXコンサルタント3日間完全攻略合宿"}</t>
  </si>
  <si>
    <t>{"id_values": ["11f04ba9-2c9d-2476-9a1e-b7ed50620d68"], "worldpay_order_id": {"transaction_id": "11f04ba9-2c9d-2476-9a1e-b7ed50620d68"}}</t>
  </si>
  <si>
    <t>sosi.business@gmail.com</t>
  </si>
  <si>
    <t>SOUSHI YAMAMOTO</t>
  </si>
  <si>
    <t>11f04ba2-0d7a-7140-bbfd-0b5a7f656d8b</t>
  </si>
  <si>
    <t>11f04ba0-726e-12ca-9ad5-4fc655add306</t>
  </si>
  <si>
    <t>{"v54Eb1141": "", "univapay-phone-number": "08080795845"}</t>
  </si>
  <si>
    <t>{"customer_name": "糸久純", "customer_email": "sirouto.4610dada@gmail.com", "product_detail_name": "AIみかみ秘密の部屋（全額返金保証付）"}</t>
  </si>
  <si>
    <t>{"id_values": ["11f04ba2-0d7a-7140-bbfd-0b5a7f656d8b"], "worldpay_order_id": {"transaction_id": "11f04ba2-0d7a-7140-bbfd-0b5a7f656d8b"}}</t>
  </si>
  <si>
    <t>sirouto.4610dada@gmail.com</t>
  </si>
  <si>
    <t>JUN ITOHISA</t>
  </si>
  <si>
    <t>11f04ba0-a993-2402-9bc0-23c9d418dfd1</t>
  </si>
  <si>
    <t>{"customer_name": "糸久純", "customer_email": "sirouto.4610dada@gmail.com", "product_detail_name": "【15分限定特典付き】AIXコンサルタント3日間完全攻略合宿"}</t>
  </si>
  <si>
    <t>{"id_values": ["11f04ba0-a993-2402-9bc0-23c9d418dfd1"], "worldpay_order_id": {"transaction_id": "11f04ba0-a993-2402-9bc0-23c9d418dfd1"}}</t>
  </si>
  <si>
    <t>11f04b96-07e1-408a-b290-cb102160fc39</t>
  </si>
  <si>
    <t>11f04b95-e418-bf20-b28a-53c1fcb48809</t>
  </si>
  <si>
    <t>{"v54Eb1141": "", "univapay-phone-number": "09042257217"}</t>
  </si>
  <si>
    <t>{"customer_name": "有馬史歩", "customer_email": "luzern.0707@icloud.com", "product_detail_name": "【15分限定特典付き】AIXコンサルタント3日間完全攻略合宿"}</t>
  </si>
  <si>
    <t>{"id_values": ["3100500245378", "00007", "0420000"], "stratus_transaction_id": {"terminal_id": "3100500245378", "request_number": "00007", "authorization_code": "0420000"}}</t>
  </si>
  <si>
    <t>luzern.0707@icloud.com</t>
  </si>
  <si>
    <t>SHIHO ARIMA</t>
  </si>
  <si>
    <t>MITSUBISHI UFJ NICOS CO</t>
  </si>
  <si>
    <t>11f04b95-3b0f-4692-96b7-93bc359ef8e2</t>
  </si>
  <si>
    <t>11f04b95-3270-7b64-8f97-3f9488133cf3</t>
  </si>
  <si>
    <t>{"v54Eb1141": "", "univapay-phone-number": "08026152111"}</t>
  </si>
  <si>
    <t>{"customer_name": "亥川颯人", "customer_email": "sayatmyukaisa@gmail.com", "product_detail_name": "【15分限定特典付き】SNSマーケ完全攻略ダイナマイト合宿"}</t>
  </si>
  <si>
    <t>{"id_values": ["3100500245378", "00005", "0580676"], "stratus_transaction_id": {"terminal_id": "3100500245378", "request_number": "00005", "authorization_code": "0580676"}}</t>
  </si>
  <si>
    <t>sayatmyukaisa@gmail.com</t>
  </si>
  <si>
    <t>SAYATO INOKAWA</t>
  </si>
  <si>
    <t>11f04b8f-8470-de32-afe9-b777f575e407</t>
  </si>
  <si>
    <t>11f04b8e-3972-ac5e-9edc-3730208fe305</t>
  </si>
  <si>
    <t>{"v54Eb1141": "", "univapay-phone-number": "09040690553"}</t>
  </si>
  <si>
    <t>{"customer_name": "原田兼吾", "customer_email": "kengo.nerv@gmail.com", "product_detail_name": "みかみの秘密の部屋 ~購入後1週間以内に限り【全額返金保証付き】~"}</t>
  </si>
  <si>
    <t>{"id_values": ["11f04b8f-8470-de32-afe9-b777f575e407"], "worldpay_order_id": {"transaction_id": "11f04b8f-8470-de32-afe9-b777f575e407"}}</t>
  </si>
  <si>
    <t>kengo.nerv@gmail.com</t>
  </si>
  <si>
    <t>KENGO HARADA</t>
  </si>
  <si>
    <t>11f04b8f-3b20-2f4e-82bb-f7901ff036ff</t>
  </si>
  <si>
    <t>11f04b8e-2386-5774-9ed9-7f1612ac02e8</t>
  </si>
  <si>
    <t>{"v54Eb1141": "", "univapay-phone-number": "08091735188"}</t>
  </si>
  <si>
    <t>{"customer_name": "海老原 直也", "customer_email": "naoyasidejob68@gmail.com", "product_detail_name": "AIみかみ秘密の部屋（全額返金保証付）"}</t>
  </si>
  <si>
    <t>naoyasidejob68@gmail.com</t>
  </si>
  <si>
    <t>NAOYA EBIHARA</t>
  </si>
  <si>
    <t>11f04b8e-54ba-5f8e-bdec-0fa9bcb8cf02</t>
  </si>
  <si>
    <t>{"customer_name": "原田兼吾", "customer_email": "kengo.nerv@gmail.com", "product_detail_name": "【15分限定特典付き】SNSマーケ完全攻略ダイナマイト合宿"}</t>
  </si>
  <si>
    <t>{"id_values": ["11f04b8e-54ba-5f8e-bdec-0fa9bcb8cf02"], "worldpay_order_id": {"transaction_id": "11f04b8e-54ba-5f8e-bdec-0fa9bcb8cf02"}}</t>
  </si>
  <si>
    <t>11f04b8e-3724-457a-bde4-fb557f52a9e8</t>
  </si>
  <si>
    <t>{"customer_name": "海老原 直也", "customer_email": "naoyasidejob68@gmail.com", "product_detail_name": "【15分限定特典付き】AIXコンサルタント3日間完全攻略合宿"}</t>
  </si>
  <si>
    <t>11f04b8b-ba28-0ef0-8470-d3e88899550b</t>
  </si>
  <si>
    <t>11f04b8b-b2e4-b60c-846d-b78a9f420c6f</t>
  </si>
  <si>
    <t>{"v54Eb1141": "", "univapay-phone-number": "09066561374"}</t>
  </si>
  <si>
    <t>{"customer_name": "クルウガア 渚音", "customer_email": "skrueger@brucehome.co.jp", "product_detail_name": "【15分限定特典付き】AIXコンサルタント3日間完全攻略合宿"}</t>
  </si>
  <si>
    <t>{"id_values": ["3100500245378", "00094", "0140602"], "stratus_transaction_id": {"terminal_id": "3100500245378", "request_number": "00094", "authorization_code": "0140602"}}</t>
  </si>
  <si>
    <t>skrueger@brucehome.co.jp</t>
  </si>
  <si>
    <t>SEAN KRUEGER</t>
  </si>
  <si>
    <t>11f04b8a-19f0-3cd8-92e4-bbe24118f8fd</t>
  </si>
  <si>
    <t>11f04b8a-1364-90e4-a2b8-77905993467e</t>
  </si>
  <si>
    <t>{"v54Eb1141": "", "univapay-phone-number": "09028970944"}</t>
  </si>
  <si>
    <t>{"customer_name": "臼井美貴", "customer_email": "ms2m.xxx.fufufu@gmail.com", "product_detail_name": "【15分限定特典付き】デザイン限界突破3日間合宿"}</t>
  </si>
  <si>
    <t>{"id_values": ["11f04b8a-19f0-3cd8-92e4-bbe24118f8fd"], "worldpay_order_id": {"transaction_id": "11f04b8a-19f0-3cd8-92e4-bbe24118f8fd"}}</t>
  </si>
  <si>
    <t>ms2m.xxx.fufufu@gmail.com</t>
  </si>
  <si>
    <t>MIKI USUI</t>
  </si>
  <si>
    <t>11f04b89-dbbe-c3bc-b364-cb4b3e0372d5</t>
  </si>
  <si>
    <t>11f04b89-9b63-473e-9401-4bb6e440415b</t>
  </si>
  <si>
    <t>{"v54Eb1141": "", "univapay-phone-number": "09077208226"}</t>
  </si>
  <si>
    <t>{"customer_name": "山田幸江", "customer_email": "sachi-mk@outlook.jp", "product_detail_name": "【脱・無駄な努力】月商1.9億を支えるテンプレ大全"}</t>
  </si>
  <si>
    <t>{"id_values": ["11f04b89-dbbe-c3bc-b364-cb4b3e0372d5"], "worldpay_order_id": {"transaction_id": "11f04b89-dbbe-c3bc-b364-cb4b3e0372d5"}}</t>
  </si>
  <si>
    <t>sachi-mk@outlook.jp</t>
  </si>
  <si>
    <t>SACHIE YAMADA</t>
  </si>
  <si>
    <t>11f04b87-6188-55c4-af02-af8723eedb95</t>
  </si>
  <si>
    <t>11f04b87-5ae2-b2d2-aefe-abc1ff62dd85</t>
  </si>
  <si>
    <t>{"v54Eb1141": "", "univapay-phone-number": "09096276516"}</t>
  </si>
  <si>
    <t>{"customer_name": "岩本幹太", "customer_email": "k0122iwmt@gmail.com", "product_detail_name": "【15分限定特典付き】デザイン限界突破3日間合宿"}</t>
  </si>
  <si>
    <t>{"id_values": ["11f04b87-6188-55c4-af02-af8723eedb95"], "worldpay_order_id": {"transaction_id": "11f04b87-6188-55c4-af02-af8723eedb95"}}</t>
  </si>
  <si>
    <t>k0122iwmt@gmail.com</t>
  </si>
  <si>
    <t>KANTA IWAMOTO</t>
  </si>
  <si>
    <t>11f04b87-5150-88ac-aef7-5ba7e0aced70</t>
  </si>
  <si>
    <t>11f04b87-23a4-6e0a-9a6d-9b662f2fd535</t>
  </si>
  <si>
    <t>{"v54Eb1141": "", "univapay-phone-number": "08043333994"}</t>
  </si>
  <si>
    <t>{"customer_name": "石井亜佳音", "customer_email": "akanneee.yoga@gmail.com", "product_detail_name": "【15分限定特典付き】SNSマーケ完全攻略ダイナマイト合宿"}</t>
  </si>
  <si>
    <t>{"id_values": ["11f04b87-5150-88ac-aef7-5ba7e0aced70"], "worldpay_order_id": {"transaction_id": "11f04b87-5150-88ac-aef7-5ba7e0aced70"}}</t>
  </si>
  <si>
    <t>akanneee.yoga@gmail.com</t>
  </si>
  <si>
    <t>AKANE ISHII</t>
  </si>
  <si>
    <t>11f04b86-ae57-c700-9a25-ef34e4e34365</t>
  </si>
  <si>
    <t>11f04b86-9cf4-9042-9a09-8397f3763b87</t>
  </si>
  <si>
    <t>{"v54Eb1141": "", "univapay-phone-number": "09041393965"}</t>
  </si>
  <si>
    <t>{"customer_name": "瀧野 広登", "customer_email": "taki.official1021@gmail.com", "product_detail_name": "【15分限定特典付き】AIXコンサルタント3日間完全攻略合宿"}</t>
  </si>
  <si>
    <t>{"id_values": ["11f04b86-ae57-c700-9a25-ef34e4e34365"], "worldpay_order_id": {"transaction_id": "11f04b86-ae57-c700-9a25-ef34e4e34365"}}</t>
  </si>
  <si>
    <t>taki.official1021@gmail.com</t>
  </si>
  <si>
    <t>HIROTO TAKINO</t>
  </si>
  <si>
    <t>11f04b82-12c7-61aa-b99a-473fef443bfc</t>
  </si>
  <si>
    <t>11f04b81-53b4-65d8-b952-43a094befe52</t>
  </si>
  <si>
    <t>{"v54Eb1141": "", "univapay-phone-number": "08017357732"}</t>
  </si>
  <si>
    <t>{"customer_name": "原田英海", "customer_email": "hidemi.harada@rulerscoins.work", "product_detail_name": "AIみかみ秘密の部屋（全額返金保証付）"}</t>
  </si>
  <si>
    <t>{"id_values": ["3100500245378", "00092", "0500000"], "stratus_transaction_id": {"terminal_id": "3100500245378", "request_number": "00092", "authorization_code": "0500000"}}</t>
  </si>
  <si>
    <t>HIDEMI HARADA</t>
  </si>
  <si>
    <t>11f04b81-7b7a-169e-82cb-d7d99a893b50</t>
  </si>
  <si>
    <t>{"customer_name": "原田英海", "customer_email": "hidemi.harada@rulerscoins.work", "product_detail_name": "【超特価割引】AIXコンサルタント3日間完全攻略合宿"}</t>
  </si>
  <si>
    <t>{"id_values": ["3100500245378", "00091", "0490000"], "stratus_transaction_id": {"terminal_id": "3100500245378", "request_number": "00091", "authorization_code": "0490000"}}</t>
  </si>
  <si>
    <t>11f04b81-1f5c-e30a-b93c-875f33161ecd</t>
  </si>
  <si>
    <t>11f04b81-18d7-a4e8-ac64-c37d19d95ef0</t>
  </si>
  <si>
    <t>{"v54Eb1141": "", "univapay-phone-number": "08024356565"}</t>
  </si>
  <si>
    <t>{"customer_name": "山中彩由", "customer_email": "purin.volleylove@icloud.com", "product_detail_name": "【15分限定特典付き】AIXコンサルタント3日間完全攻略合宿"}</t>
  </si>
  <si>
    <t>{"id_values": ["11f04b81-1f5c-e30a-b93c-875f33161ecd"], "worldpay_order_id": {"transaction_id": "11f04b81-1f5c-e30a-b93c-875f33161ecd"}}</t>
  </si>
  <si>
    <t>purin.volleylove@icloud.com</t>
  </si>
  <si>
    <t>AYU YAMANAKA</t>
  </si>
  <si>
    <t>11f04b7e-8451-641e-91e4-138a06e56475</t>
  </si>
  <si>
    <t>11f04b7e-4884-e546-87f7-2f6dc93d5a49</t>
  </si>
  <si>
    <t>{"v54Eb1141": "", "univapay-phone-number": "08057351419"}</t>
  </si>
  <si>
    <t>{"customer_name": "千田雄一郎", "customer_email": "akasakilove@icloud.com", "product_detail_name": "みかみの秘密の部屋 ~購入後1週間以内に限り【全額返金保証付き】~"}</t>
  </si>
  <si>
    <t>{"id_values": ["3100500245378", "00089", "0902608"], "stratus_transaction_id": {"terminal_id": "3100500245378", "request_number": "00089", "authorization_code": "0902608"}}</t>
  </si>
  <si>
    <t>akasakilove@icloud.com</t>
  </si>
  <si>
    <t>SHOKO CHIDA</t>
  </si>
  <si>
    <t>11f04b7e-502d-ed92-89c4-17061756c1b5</t>
  </si>
  <si>
    <t>{"customer_name": "千田雄一郎", "customer_email": "akasakilove@icloud.com", "product_detail_name": "【15分限定特典付き】SNSマーケ完全攻略ダイナマイト合宿"}</t>
  </si>
  <si>
    <t>{"id_values": ["3100500245378", "00088", "0994787"], "stratus_transaction_id": {"terminal_id": "3100500245378", "request_number": "00088", "authorization_code": "0994787"}}</t>
  </si>
  <si>
    <t>11f04b7c-5e69-8e36-bb0d-c389912aaf38</t>
  </si>
  <si>
    <t>11f04b7c-56e6-7b10-bb04-d3bd2adb33ef</t>
  </si>
  <si>
    <t>{"v54Eb1141": "", "univapay-phone-number": "07032235151"}</t>
  </si>
  <si>
    <t>{"customer_name": "君崎浩二", "customer_email": "kk01@ideatools.jp", "product_detail_name": "【15分限定特典付き】SNSマーケ完全攻略ダイナマイト合宿"}</t>
  </si>
  <si>
    <t>{"id_values": ["11f04b7c-5e69-8e36-bb0d-c389912aaf38"], "worldpay_order_id": {"transaction_id": "11f04b7c-5e69-8e36-bb0d-c389912aaf38"}}</t>
  </si>
  <si>
    <t>kk01@ideatools.jp</t>
  </si>
  <si>
    <t>KOJI KIMIZAKI</t>
  </si>
  <si>
    <t>11f04b7b-dbad-1a76-acb3-eb8ae7837bc5</t>
  </si>
  <si>
    <t>11f04b7b-1383-8260-923c-cbfdadf2c8d4</t>
  </si>
  <si>
    <t>{"v54Eb1141": "", "univapay-phone-number": "09016792068"}</t>
  </si>
  <si>
    <t>{"customer_name": "原田 聖子", "customer_email": "arskoyu@gmail.com", "product_detail_name": "AIみかみ秘密の部屋（全額返金保証付）"}</t>
  </si>
  <si>
    <t>{"id_values": ["11f04b7b-dbad-1a76-acb3-eb8ae7837bc5"], "worldpay_order_id": {"transaction_id": "11f04b7b-dbad-1a76-acb3-eb8ae7837bc5"}}</t>
  </si>
  <si>
    <t>arskoyu@gmail.com</t>
  </si>
  <si>
    <t>SEIKO HARADA</t>
  </si>
  <si>
    <t>11f04b7b-3342-ceda-8b46-3b57bff6d879</t>
  </si>
  <si>
    <t>{"customer_name": "原田 聖子", "customer_email": "arskoyu@gmail.com", "product_detail_name": "【15分限定特典付き】AIXコンサルタント3日間完全攻略合宿"}</t>
  </si>
  <si>
    <t>{"id_values": ["11f04b7b-3342-ceda-8b46-3b57bff6d879"], "worldpay_order_id": {"transaction_id": "11f04b7b-3342-ceda-8b46-3b57bff6d879"}}</t>
  </si>
  <si>
    <t>11f04b75-f163-cd8e-9635-039c3eac8242</t>
  </si>
  <si>
    <t>11f04b75-eac2-ef8c-89c8-d7e48d40fe49</t>
  </si>
  <si>
    <t>{"v54Eb1141": "", "univapay-phone-number": "08030344325"}</t>
  </si>
  <si>
    <t>{"customer_name": "小野原あや", "customer_email": "bunonohara@gmail.com", "product_detail_name": "【15分限定特典付き】AIXコンサルタント3日間完全攻略合宿"}</t>
  </si>
  <si>
    <t>{"id_values": ["11f04b75-f163-cd8e-9635-039c3eac8242"], "worldpay_order_id": {"transaction_id": "11f04b75-f163-cd8e-9635-039c3eac8242"}}</t>
  </si>
  <si>
    <t>bunonohara@gmail.com</t>
  </si>
  <si>
    <t>AYA ONOHARA</t>
  </si>
  <si>
    <t>11f04b75-2d5d-3d62-ba37-6fda978105a6</t>
  </si>
  <si>
    <t>11f04b74-16d1-1614-9dc5-bbb8933af452</t>
  </si>
  <si>
    <t>{"v54Eb1141": "", "univapay-phone-number": "09072058793"}</t>
  </si>
  <si>
    <t>{"customer_name": "村上雄紀", "customer_email": "yuki.m0603@gmail.com", "product_detail_name": "AIみかみ秘密の部屋（全額返金保証付）"}</t>
  </si>
  <si>
    <t>{"id_values": ["11f04b75-2d5d-3d62-ba37-6fda978105a6"], "worldpay_order_id": {"transaction_id": "11f04b75-2d5d-3d62-ba37-6fda978105a6"}}</t>
  </si>
  <si>
    <t>yuki.m0603@gmail.com</t>
  </si>
  <si>
    <t>YUKI MURAKAMI</t>
  </si>
  <si>
    <t>11f04b74-a545-bc42-8107-27d2e388e550</t>
  </si>
  <si>
    <t>11f04b74-8d50-147a-ba81-cf0c02027035</t>
  </si>
  <si>
    <t>{"v54Eb1141": "", "univapay-phone-number": "08094749477"}</t>
  </si>
  <si>
    <t>{"customer_name": "Yoda Ikuko", "customer_email": "ikko1niko2sanko3@gmail.com", "product_detail_name": "【15分限定特典付き】デザイン限界突破3日間合宿"}</t>
  </si>
  <si>
    <t>{"id_values": ["11f04b74-a545-bc42-8107-27d2e388e550"], "worldpay_order_id": {"transaction_id": "11f04b74-a545-bc42-8107-27d2e388e550"}}</t>
  </si>
  <si>
    <t>ikko1niko2sanko3@gmail.com</t>
  </si>
  <si>
    <t>IKUKO YODA</t>
  </si>
  <si>
    <t>11f04b74-2b7e-c520-9de9-efe613b5160d</t>
  </si>
  <si>
    <t>{"customer_name": "村上雄紀", "customer_email": "yuki.m0603@gmail.com", "product_detail_name": "【15分限定特典付き】AIXコンサルタント3日間完全攻略合宿"}</t>
  </si>
  <si>
    <t>{"id_values": ["11f04b74-2b7e-c520-9de9-efe613b5160d"], "worldpay_order_id": {"transaction_id": "11f04b74-2b7e-c520-9de9-efe613b5160d"}}</t>
  </si>
  <si>
    <t>11f04b73-61c3-eaee-b949-5b44137b9700</t>
  </si>
  <si>
    <t>11f04b73-57b1-ebfa-bfc5-0ffd94ca402e</t>
  </si>
  <si>
    <t>{"v54Eb1141": "", "univapay-phone-number": "09063139146"}</t>
  </si>
  <si>
    <t>{"customer_name": "高鳥涼", "customer_email": "ryouyantakataka@gmail.com", "product_detail_name": "【15分限定特典付き】AIXコンサルタント3日間完全攻略合宿"}</t>
  </si>
  <si>
    <t>{"id_values": ["11f04b73-61c3-eaee-b949-5b44137b9700"], "worldpay_order_id": {"transaction_id": "11f04b73-61c3-eaee-b949-5b44137b9700"}}</t>
  </si>
  <si>
    <t>ryouyantakataka@gmail.com</t>
  </si>
  <si>
    <t>RYOU TAKATORI</t>
  </si>
  <si>
    <t>11f04b72-157a-3db0-b23a-9f007c386349</t>
  </si>
  <si>
    <t>11f04b72-0e31-8784-b22c-8b3973b24318</t>
  </si>
  <si>
    <t>{"v54Eb1141": "", "univapay-phone-number": "07091328155"}</t>
  </si>
  <si>
    <t>{"customer_name": "濱 開", "customer_email": "hmk.me11me20she@gmail.com", "product_detail_name": "【15分限定特典付き】AIXコンサルタント3日間完全攻略合宿"}</t>
  </si>
  <si>
    <t>{"id_values": ["11f04b72-157a-3db0-b23a-9f007c386349"], "worldpay_order_id": {"transaction_id": "11f04b72-157a-3db0-b23a-9f007c386349"}}</t>
  </si>
  <si>
    <t>hmk.me11me20she@gmail.com</t>
  </si>
  <si>
    <t>KAI HAMA</t>
  </si>
  <si>
    <t>11f04b6b-f960-6cd6-a2ed-9736f0f86c83</t>
  </si>
  <si>
    <t>11f04b6a-f816-3b04-b60d-6bfa82834914</t>
  </si>
  <si>
    <t>{"v54Eb1141": "", "univapay-phone-number": "08060694078"}</t>
  </si>
  <si>
    <t>{"customer_name": "谷口舞奈", "customer_email": "maina20000126@gmail.com", "product_detail_name": "AIみかみ秘密の部屋（全額返金保証付）"}</t>
  </si>
  <si>
    <t>{"id_values": ["11f04b6b-f960-6cd6-a2ed-9736f0f86c83"], "worldpay_order_id": {"transaction_id": "11f04b6b-f960-6cd6-a2ed-9736f0f86c83"}}</t>
  </si>
  <si>
    <t>maina20000126@gmail.com</t>
  </si>
  <si>
    <t>MAINA TANIGUCHI</t>
  </si>
  <si>
    <t>11f04b6b-05ce-03a8-a63c-2fb88951b446</t>
  </si>
  <si>
    <t>{"customer_name": "谷口舞奈", "customer_email": "maina20000126@gmail.com", "product_detail_name": "【15分限定特典付き】AIXコンサルタント3日間完全攻略合宿"}</t>
  </si>
  <si>
    <t>{"id_values": ["11f04b6b-05ce-03a8-a63c-2fb88951b446"], "worldpay_order_id": {"transaction_id": "11f04b6b-05ce-03a8-a63c-2fb88951b446"}}</t>
  </si>
  <si>
    <t>11f04b6a-0df9-6f96-9436-bf464915eede</t>
  </si>
  <si>
    <t>11f04b6a-062b-a6ee-a6fd-4304664c4d99</t>
  </si>
  <si>
    <t>{"v54Eb1141": "", "univapay-phone-number": "08054548759"}</t>
  </si>
  <si>
    <t>{"customer_name": "高柴千春", "customer_email": "novpitb21sb@gmail.com", "product_detail_name": "【15分限定特典付き】SNSマーケ完全攻略ダイナマイト合宿"}</t>
  </si>
  <si>
    <t>{"id_values": ["3100500245378", "00086", "0138925"], "stratus_transaction_id": {"terminal_id": "3100500245378", "request_number": "00086", "authorization_code": "0138925"}}</t>
  </si>
  <si>
    <t>novpitb21sb@gmail.com</t>
  </si>
  <si>
    <t>CHIHARU TAKASHIBA</t>
  </si>
  <si>
    <t>11f04b64-bdcf-81f4-8eea-47c512cdbe11</t>
  </si>
  <si>
    <t>11f04b64-b75a-8580-8ede-f31cebdfc541</t>
  </si>
  <si>
    <t>{"v54Eb1141": "", "univapay-phone-number": "09066261923"}</t>
  </si>
  <si>
    <t>{"customer_name": "増子裕輔", "customer_email": "ideology23@gmail.com", "product_detail_name": "【15分限定特典付き】AIXコンサルタント3日間完全攻略合宿"}</t>
  </si>
  <si>
    <t>{"id_values": ["3100500245378", "00083", "0700083"], "stratus_transaction_id": {"terminal_id": "3100500245378", "request_number": "00083", "authorization_code": "0700083"}}</t>
  </si>
  <si>
    <t>ideology23@gmail.com</t>
  </si>
  <si>
    <t>YUSUKE MASHIKO</t>
  </si>
  <si>
    <t>11f04b61-dc4f-be9e-a53b-27ae379e73b0</t>
  </si>
  <si>
    <t>11f04b61-d4d9-b3d6-8a50-07c953d49a00</t>
  </si>
  <si>
    <t>{"v4923486A": "", "univapay-phone-number": "09034289132"}</t>
  </si>
  <si>
    <t>{"customer_name": "元川有為子", "customer_email": "uikorapallo@gmail.com", "product_detail_name": "AIみかみ秘密の部屋（全額返金保証）"}</t>
  </si>
  <si>
    <t>{"id_values": ["3100500245378", "00081", "0104561"], "stratus_transaction_id": {"terminal_id": "3100500245378", "request_number": "00081", "authorization_code": "0104561"}}</t>
  </si>
  <si>
    <t>uikorapallo@gmail.com</t>
  </si>
  <si>
    <t>UIKO MOTOKAWA</t>
  </si>
  <si>
    <t>11f04b60-f35a-c5c6-939b-43c73eb9edb8</t>
  </si>
  <si>
    <t>11f04b60-dcd8-53cc-893b-df3674162ea0</t>
  </si>
  <si>
    <t>{"v54Eb1141": "", "univapay-phone-number": "08077202813"}</t>
  </si>
  <si>
    <t>{"customer_name": "幸正歩実", "customer_email": "jiap8ra_25riij3.lia@docomo.ne.jp", "product_detail_name": "【15分限定特典付き】デザイン限界突破3日間合宿"}</t>
  </si>
  <si>
    <t>{"id_values": ["11f04b60-f35a-c5c6-939b-43c73eb9edb8"], "worldpay_order_id": {"transaction_id": "11f04b60-f35a-c5c6-939b-43c73eb9edb8"}}</t>
  </si>
  <si>
    <t>jiap8ra_25riij3.lia@docomo.ne.jp</t>
  </si>
  <si>
    <t>AYUMI KOSHO</t>
  </si>
  <si>
    <t>11f04b60-c7e1-fb58-bc27-f792e47c4144</t>
  </si>
  <si>
    <t>11f04b5f-c167-34e2-bb74-0f6131aff60c</t>
  </si>
  <si>
    <t>{"v54Eb1141": "", "univapay-phone-number": "09036079783"}</t>
  </si>
  <si>
    <t>{"customer_name": "木下喬智", "customer_email": "homeward.bound.0315@gmail.com", "product_detail_name": "AIみかみ秘密の部屋（全額返金保証付）"}</t>
  </si>
  <si>
    <t>{"id_values": ["3100500245378", "00079", "0975790"], "stratus_transaction_id": {"terminal_id": "3100500245378", "request_number": "00079", "authorization_code": "0975790"}}</t>
  </si>
  <si>
    <t>homeward.bound.0315@gmail.com</t>
  </si>
  <si>
    <t>TAKANORI KINOSHITA</t>
  </si>
  <si>
    <t>11f04b5f-aab4-232c-9fe0-4fe7c8bb7b01</t>
  </si>
  <si>
    <t>11f04b5f-a45c-d672-8a7c-b312fe5bfe75</t>
  </si>
  <si>
    <t>{"v54Eb1141": "", "univapay-phone-number": "09068775034"}</t>
  </si>
  <si>
    <t>{"customer_name": "宮宅燈里", "customer_email": "otsuyama0824@gmail.com", "product_detail_name": "【15分限定特典付き】デザイン限界突破3日間合宿"}</t>
  </si>
  <si>
    <t>{"id_values": ["11f04b5f-aab4-232c-9fe0-4fe7c8bb7b01"], "worldpay_order_id": {"transaction_id": "11f04b5f-aab4-232c-9fe0-4fe7c8bb7b01"}}</t>
  </si>
  <si>
    <t>otsuyama0824@gmail.com</t>
  </si>
  <si>
    <t>AKARI MIYAKE</t>
  </si>
  <si>
    <t>11f04b5f-cb9f-d608-8390-174d18644ced</t>
  </si>
  <si>
    <t>{"customer_name": "木下喬智", "customer_email": "homeward.bound.0315@gmail.com", "product_detail_name": "【15分限定特典付き】AIXコンサルタント3日間完全攻略合宿"}</t>
  </si>
  <si>
    <t>{"id_values": ["3100500245378", "00078", "0954605"], "stratus_transaction_id": {"terminal_id": "3100500245378", "request_number": "00078", "authorization_code": "0954605"}}</t>
  </si>
  <si>
    <t>11f04b5e-12aa-6308-a484-77ae89ccbcd6</t>
  </si>
  <si>
    <t>11f04b5d-fb83-4974-8426-93125bf4dd6e</t>
  </si>
  <si>
    <t>{"v54Eb1141": "", "univapay-phone-number": "09062877254"}</t>
  </si>
  <si>
    <t>{"customer_name": "泉明宏", "customer_email": "akihiro.izumi.0807@gmail.com", "product_detail_name": "【15分限定特典付き】AIXコンサルタント3日間完全攻略合宿"}</t>
  </si>
  <si>
    <t>{"id_values": ["3100500245378", "00076", "0700076"], "stratus_transaction_id": {"terminal_id": "3100500245378", "request_number": "00076", "authorization_code": "0700076"}}</t>
  </si>
  <si>
    <t>akihiro.izumi.0807@gmail.com</t>
  </si>
  <si>
    <t>AKIHIRO IZUMI</t>
  </si>
  <si>
    <t>11f04b5d-6083-005e-a5c3-27cc072603df</t>
  </si>
  <si>
    <t>11f04b5d-4f31-858c-a3e2-9f2706b5f11d</t>
  </si>
  <si>
    <t>{"v54Eb1141": "", "univapay-phone-number": "08087290036"}</t>
  </si>
  <si>
    <t>{"customer_name": "伊賀義晃", "customer_email": "tyako616@gmail.com", "product_detail_name": "【15分限定特典付き】SNSマーケ完全攻略ダイナマイト合宿"}</t>
  </si>
  <si>
    <t>{"id_values": ["11f04b5d-6083-005e-a5c3-27cc072603df"], "worldpay_order_id": {"transaction_id": "11f04b5d-6083-005e-a5c3-27cc072603df"}}</t>
  </si>
  <si>
    <t>tyako616@gmail.com</t>
  </si>
  <si>
    <t>YOSHIAKI IGA</t>
  </si>
  <si>
    <t>11f04a66-1fe0-1782-af37-db263bb6f875</t>
  </si>
  <si>
    <t>11f04a65-4a3e-2cae-ad36-4b3839d4d792</t>
  </si>
  <si>
    <t>{"v54Eb1141": "", "univapay-phone-number": "07044656486"}</t>
  </si>
  <si>
    <t>{"customer_name": "Ernesto Martinez", "customer_email": "ermarferr@gmail.com", "product_detail_name": "みかみの秘密の部屋 ~購入後1週間以内に限り【全額返金保証付き】~"}</t>
  </si>
  <si>
    <t>{"id_values": ["11f04a66-1fe0-1782-af37-db263bb6f875"], "worldpay_order_id": {"transaction_id": "11f04a66-1fe0-1782-af37-db263bb6f875"}}</t>
  </si>
  <si>
    <t>ermarferr@gmail.com</t>
  </si>
  <si>
    <t>E MARTINEZ FERRAN</t>
  </si>
  <si>
    <t>N26 BANK AG</t>
  </si>
  <si>
    <t>11f04b58-8f32-cc68-bf5d-1769bbcc5787</t>
  </si>
  <si>
    <t>11f04b58-8aae-6526-bb62-5bca664e2bb6</t>
  </si>
  <si>
    <t>{"univapay-name": "荒川トシエ", "univapay-link-id": "11f03232-9dcb-ef96-b6e6-b7e55e950814", "univapay-phone-number": "+81 08023900375"}</t>
  </si>
  <si>
    <t>{"id_values": ["11f04b58-8f32-cc68-bf5d-1769bbcc5787"], "worldpay_order_id": {"transaction_id": "11f04b58-8f32-cc68-bf5d-1769bbcc5787"}}</t>
  </si>
  <si>
    <t>info.fukuzyo@gmail.com</t>
  </si>
  <si>
    <t>11f04b58-8f1c-f992-bb67-f701fe56fd2c</t>
  </si>
  <si>
    <t>11f04b53-ebc7-d248-afac-e7519c0ca23b</t>
  </si>
  <si>
    <t>11f04b53-8b7e-0e66-9eb9-07bb39aa38bc</t>
  </si>
  <si>
    <t>{"v54Eb1141": "", "univapay-phone-number": "08053643528"}</t>
  </si>
  <si>
    <t>{"customer_name": "文 和美", "customer_email": "hwamiruiryu@gmail.com", "product_detail_name": "AIみかみ秘密の部屋（全額返金保証付）"}</t>
  </si>
  <si>
    <t>{"id_values": ["11f04b53-ebc7-d248-afac-e7519c0ca23b"], "worldpay_order_id": {"transaction_id": "11f04b53-ebc7-d248-afac-e7519c0ca23b"}}</t>
  </si>
  <si>
    <t>hwamiruiryu@gmail.com</t>
  </si>
  <si>
    <t>HWAMI MOON</t>
  </si>
  <si>
    <t>11f04b53-95c0-2d82-bdba-1f1f2929cd31</t>
  </si>
  <si>
    <t>{"customer_name": "文 和美", "customer_email": "hwamiruiryu@gmail.com", "product_detail_name": "【15分限定特典付き】AIXコンサルタント3日間完全攻略合宿"}</t>
  </si>
  <si>
    <t>{"id_values": ["11f04b53-95c0-2d82-bdba-1f1f2929cd31"], "worldpay_order_id": {"transaction_id": "11f04b53-95c0-2d82-bdba-1f1f2929cd31"}}</t>
  </si>
  <si>
    <t>11f04b4e-32d2-9cd2-a3f1-bf0fbef749a8</t>
  </si>
  <si>
    <t>11f04b4d-e69d-3fa2-9c25-3bcfbf591ace</t>
  </si>
  <si>
    <t>{"v54Eb1141": "", "univapay-phone-number": "09086145984"}</t>
  </si>
  <si>
    <t>{"customer_name": "新家斗磨", "customer_email": "voszn73659@gmail.com", "product_detail_name": "みかみの秘密の部屋 ~購入後1週間以内に限り【全額返金保証付き】~"}</t>
  </si>
  <si>
    <t>{"id_values": ["11f04b4e-32d2-9cd2-a3f1-bf0fbef749a8"], "worldpay_order_id": {"transaction_id": "11f04b4e-32d2-9cd2-a3f1-bf0fbef749a8"}}</t>
  </si>
  <si>
    <t>voszn73659@gmail.com</t>
  </si>
  <si>
    <t>NAMI ARAKE</t>
  </si>
  <si>
    <t>11f04b4e-039d-b38e-a59f-db8d12ce0469</t>
  </si>
  <si>
    <t>{"customer_name": "新家斗磨", "customer_email": "voszn73659@gmail.com", "product_detail_name": "【15分限定特典付き】SNSマーケ完全攻略ダイナマイト合宿"}</t>
  </si>
  <si>
    <t>{"id_values": ["11f04b4e-039d-b38e-a59f-db8d12ce0469"], "worldpay_order_id": {"transaction_id": "11f04b4e-039d-b38e-a59f-db8d12ce0469"}}</t>
  </si>
  <si>
    <t>11f04b4d-ce57-2372-a124-df2029e6cfe8</t>
  </si>
  <si>
    <t>11f04b4d-c74d-3be8-9c1a-9f4c852de2bc</t>
  </si>
  <si>
    <t>{"v54Eb1141": "", "univapay-phone-number": "08047919696"}</t>
  </si>
  <si>
    <t>{"customer_name": "中沢純一", "customer_email": "jnakazawaster@gmail.com", "product_detail_name": "【15分限定特典付き】AIXコンサルタント3日間完全攻略合宿"}</t>
  </si>
  <si>
    <t>{"id_values": ["3100500245378", "00073", "0130756"], "stratus_transaction_id": {"terminal_id": "3100500245378", "request_number": "00073", "authorization_code": "0130756"}}</t>
  </si>
  <si>
    <t>jnakazawaster@gmail.com</t>
  </si>
  <si>
    <t>JUNICHI NAKAZAWA</t>
  </si>
  <si>
    <t>11f04b4c-0659-99c8-897b-930a50fe0d37</t>
  </si>
  <si>
    <t>11f04b4b-eec0-2584-ab80-f7c96d3760d5</t>
  </si>
  <si>
    <t>{"v54Eb1141": "", "univapay-phone-number": "09038044671"}</t>
  </si>
  <si>
    <t>{"customer_name": "加藤大貴", "customer_email": "kato.web.business@gmail.com", "product_detail_name": "【15分限定特典付き】デザイン限界突破3日間合宿"}</t>
  </si>
  <si>
    <t>{"id_values": ["11f04b4c-0659-99c8-897b-930a50fe0d37"], "worldpay_order_id": {"transaction_id": "11f04b4c-0659-99c8-897b-930a50fe0d37"}}</t>
  </si>
  <si>
    <t>kato.web.business@gmail.com</t>
  </si>
  <si>
    <t>DAIKI KATO</t>
  </si>
  <si>
    <t>11f04b4b-7378-3452-b5ed-cf364d699c4a</t>
  </si>
  <si>
    <t>11f04b4b-4ab3-8b84-aeab-0bd8b2ef89b8</t>
  </si>
  <si>
    <t>{"v54Eb1141": "", "univapay-phone-number": "09057992395"}</t>
  </si>
  <si>
    <t>{"customer_name": "YUKA BITO", "customer_email": "mariotoyuta@gmail.com", "product_detail_name": "【15分限定特典付き】AIXコンサルタント3日間完全攻略合宿"}</t>
  </si>
  <si>
    <t>{"id_values": ["11f04b4b-7378-3452-b5ed-cf364d699c4a"], "worldpay_order_id": {"transaction_id": "11f04b4b-7378-3452-b5ed-cf364d699c4a"}}</t>
  </si>
  <si>
    <t>mariotoyuta@gmail.com</t>
  </si>
  <si>
    <t>YUKA BITO</t>
  </si>
  <si>
    <t>11f04b49-1520-d88e-909f-0f343445ab49</t>
  </si>
  <si>
    <t>11f04b49-0eb3-e7f2-9098-cf4bef0ffb1b</t>
  </si>
  <si>
    <t>{"v54Eb1141": "", "univapay-phone-number": "09038427590"}</t>
  </si>
  <si>
    <t>{"customer_name": "田村真人", "customer_email": "tamu1217@yahoo.co.jp", "product_detail_name": "【15分限定特典付き】AIXコンサルタント3日間完全攻略合宿"}</t>
  </si>
  <si>
    <t>{"id_values": ["11f04b49-1520-d88e-909f-0f343445ab49"], "worldpay_order_id": {"transaction_id": "11f04b49-1520-d88e-909f-0f343445ab49"}}</t>
  </si>
  <si>
    <t>tamu1217@yahoo.co.jp</t>
  </si>
  <si>
    <t>MASATO TAMURA</t>
  </si>
  <si>
    <t>11f038af-c4af-dff4-88ff-dfa35c3698c7</t>
  </si>
  <si>
    <t>11f038ae-9a11-f8b4-9101-0ff36188984f</t>
  </si>
  <si>
    <t>{"vE60Adee0": "", "univapay-phone-number": "09071410090"}</t>
  </si>
  <si>
    <t>{"customer_name": "岡谷浩二", "customer_email": "okatako1@hotmail.co.jp", "product_detail_name": "AIみかみ秘密の部屋（全額返金保証付）"}</t>
  </si>
  <si>
    <t>{"id_values": ["11f038af-c4af-dff4-88ff-dfa35c3698c7"], "worldpay_order_id": {"transaction_id": "11f038af-c4af-dff4-88ff-dfa35c3698c7"}}</t>
  </si>
  <si>
    <t>okatako1@hotmail.co.jp</t>
  </si>
  <si>
    <t>KOJI OKATANI</t>
  </si>
  <si>
    <t>THE BANK OF YOKOHAMA, LTD.</t>
  </si>
  <si>
    <t>11f04b44-d018-7cbe-bb5a-37dd3da35d99</t>
  </si>
  <si>
    <t>11f04b44-b53f-4300-87d8-6b9dbd96278e</t>
  </si>
  <si>
    <t>{"v54Eb1141": "", "univapay-phone-number": "08079875220"}</t>
  </si>
  <si>
    <t>{"customer_name": "加賀 美穂", "customer_email": "sngwmh0809@i.softbank.jp", "product_detail_name": "【15分限定特典付き】デザイン限界突破3日間合宿"}</t>
  </si>
  <si>
    <t>{"id_values": ["11f04b44-d018-7cbe-bb5a-37dd3da35d99"], "worldpay_order_id": {"transaction_id": "11f04b44-d018-7cbe-bb5a-37dd3da35d99"}}</t>
  </si>
  <si>
    <t>sngwmh0809@i.softbank.jp</t>
  </si>
  <si>
    <t>MIHO KAGA</t>
  </si>
  <si>
    <t>11f04b44-b3c5-adde-b871-afc41fad2105</t>
  </si>
  <si>
    <t>11f04b44-7a16-fd68-8189-9ff6702f5f7a</t>
  </si>
  <si>
    <t>{"v54Eb1141": "", "univapay-phone-number": "09020223130"}</t>
  </si>
  <si>
    <t>{"customer_name": "遠島大樹", "customer_email": "sorbus_commixta_6022@yahoo.co.jp", "product_detail_name": "AIみかみ秘密の部屋（全額返金保証付）"}</t>
  </si>
  <si>
    <t>{"id_values": ["11f04b44-b3c5-adde-b871-afc41fad2105"], "worldpay_order_id": {"transaction_id": "11f04b44-b3c5-adde-b871-afc41fad2105"}}</t>
  </si>
  <si>
    <t>sorbus_commixta_6022@yahoo.co.jp</t>
  </si>
  <si>
    <t>TAIKI TOOSHIMA</t>
  </si>
  <si>
    <t>11f04b44-9664-17c6-b664-4b8a7469ac98</t>
  </si>
  <si>
    <t>{"customer_name": "遠島大樹", "customer_email": "sorbus_commixta_6022@yahoo.co.jp", "product_detail_name": "【15分限定特典付き】AIXコンサルタント3日間完全攻略合宿"}</t>
  </si>
  <si>
    <t>{"id_values": ["11f04b44-9664-17c6-b664-4b8a7469ac98"], "worldpay_order_id": {"transaction_id": "11f04b44-9664-17c6-b664-4b8a7469ac98"}}</t>
  </si>
  <si>
    <t>11f04b44-066d-f79a-8133-cbf54e123e59</t>
  </si>
  <si>
    <t>11f04b43-c77f-90e8-b22f-ebf172b67b9b</t>
  </si>
  <si>
    <t>{"v54Eb1141": "", "univapay-phone-number": "09064348303"}</t>
  </si>
  <si>
    <t>{"customer_name": "李政樹", "customer_email": "jelee03@daum.net", "product_detail_name": "【15分限定特典付き】AIXコンサルタント3日間完全攻略合宿"}</t>
  </si>
  <si>
    <t>{"id_values": ["11f04b44-066d-f79a-8133-cbf54e123e59"], "worldpay_order_id": {"transaction_id": "11f04b44-066d-f79a-8133-cbf54e123e59"}}</t>
  </si>
  <si>
    <t>jelee03@daum.net</t>
  </si>
  <si>
    <t>JUNGSU LEE</t>
  </si>
  <si>
    <t>11f04b3e-859d-6114-9937-a7c8fcd69947</t>
  </si>
  <si>
    <t>11f04b3d-5fe6-918a-8db8-e72d270d0ef1</t>
  </si>
  <si>
    <t>{"v54Eb1141": "", "univapay-phone-number": "09077267273"}</t>
  </si>
  <si>
    <t>{"customer_name": "白井佑美香", "customer_email": "ymk.ayaka@gmail.com", "product_detail_name": "AIみかみ秘密の部屋（全額返金保証付）"}</t>
  </si>
  <si>
    <t>{"id_values": ["11f04b3e-859d-6114-9937-a7c8fcd69947"], "worldpay_order_id": {"transaction_id": "11f04b3e-859d-6114-9937-a7c8fcd69947"}}</t>
  </si>
  <si>
    <t>ymk.ayaka@gmail.com</t>
  </si>
  <si>
    <t>YUMIKO SHIRAI</t>
  </si>
  <si>
    <t>11f04b3d-76cc-e91c-ac80-2fd2d8c05cc0</t>
  </si>
  <si>
    <t>{"customer_name": "白井佑美香", "customer_email": "ymk.ayaka@gmail.com", "product_detail_name": "【15分限定特典付き】AIXコンサルタント3日間完全攻略合宿"}</t>
  </si>
  <si>
    <t>{"id_values": ["11f04b3d-76cc-e91c-ac80-2fd2d8c05cc0"], "worldpay_order_id": {"transaction_id": "11f04b3d-76cc-e91c-ac80-2fd2d8c05cc0"}}</t>
  </si>
  <si>
    <t>11f04b3b-fc93-c568-a277-a78c4d4ac67a</t>
  </si>
  <si>
    <t>11f04b3b-3881-3f5c-916f-b38205f847c2</t>
  </si>
  <si>
    <t>{"v54Eb1141": "", "univapay-phone-number": "09038715502"}</t>
  </si>
  <si>
    <t>{"customer_name": "谷中知世", "customer_email": "irodori_nail@yahoo.co.jp", "product_detail_name": "AIみかみ秘密の部屋（全額返金保証付）"}</t>
  </si>
  <si>
    <t>{"id_values": ["11f04b3b-fc93-c568-a277-a78c4d4ac67a"], "worldpay_order_id": {"transaction_id": "11f04b3b-fc93-c568-a277-a78c4d4ac67a"}}</t>
  </si>
  <si>
    <t>irodori_nail@yahoo.co.jp</t>
  </si>
  <si>
    <t>CHIYO TANINAKA</t>
  </si>
  <si>
    <t>11f04b3b-be2e-1b66-93e4-33ba744bd78e</t>
  </si>
  <si>
    <t>11f04b3b-9a59-7da2-a1f7-f75f94725594</t>
  </si>
  <si>
    <t>{"v54Eb1141": "", "univapay-phone-number": "07035468173"}</t>
  </si>
  <si>
    <t>{"customer_name": "福島のりか", "customer_email": "kikirara_1873@yahoo.co.jp", "product_detail_name": "【15分限定特典付き】デザイン限界突破3日間合宿"}</t>
  </si>
  <si>
    <t>{"id_values": ["11f04b3b-be2e-1b66-93e4-33ba744bd78e"], "worldpay_order_id": {"transaction_id": "11f04b3b-be2e-1b66-93e4-33ba744bd78e"}}</t>
  </si>
  <si>
    <t>kikirara_1873@yahoo.co.jp</t>
  </si>
  <si>
    <t>NORIKA FUKUSHIMA</t>
  </si>
  <si>
    <t>11f04b3b-4c5f-a5ae-9544-7b02468a3b10</t>
  </si>
  <si>
    <t>{"customer_name": "谷中知世", "customer_email": "irodori_nail@yahoo.co.jp", "product_detail_name": "【15分限定特典付き】AIXコンサルタント3日間完全攻略合宿"}</t>
  </si>
  <si>
    <t>{"id_values": ["11f04b3b-4c5f-a5ae-9544-7b02468a3b10"], "worldpay_order_id": {"transaction_id": "11f04b3b-4c5f-a5ae-9544-7b02468a3b10"}}</t>
  </si>
  <si>
    <t>11f04b3b-41c6-355e-953f-93416cf24f7e</t>
  </si>
  <si>
    <t>11f04b3b-3869-4a50-b5ab-ebc2c839aecb</t>
  </si>
  <si>
    <t>{"v54Eb1141": "", "univapay-phone-number": "09085154009"}</t>
  </si>
  <si>
    <t>{"customer_name": "芳賀亜矢", "customer_email": "henbokan.utta-aya@ezweb.ne.jp", "product_detail_name": "【15分限定特典付き】AIXコンサルタント3日間完全攻略合宿"}</t>
  </si>
  <si>
    <t>{"id_values": ["11f04b3b-41c6-355e-953f-93416cf24f7e"], "worldpay_order_id": {"transaction_id": "11f04b3b-41c6-355e-953f-93416cf24f7e"}}</t>
  </si>
  <si>
    <t>henbokan.utta-aya@ezweb.ne.jp</t>
  </si>
  <si>
    <t>AYA HAGA</t>
  </si>
  <si>
    <t>11f04b3b-10bb-2758-9510-fb9fbcbd1ef3</t>
  </si>
  <si>
    <t>11f04b3b-08c4-8c92-94fe-fbe29dde1701</t>
  </si>
  <si>
    <t>{"v54Eb1141": "", "univapay-phone-number": "09046462346"}</t>
  </si>
  <si>
    <t>{"customer_name": "澤直樹", "customer_email": "sawanao2346@icloud.com", "product_detail_name": "【15分限定特典付き】AIXコンサルタント3日間完全攻略合宿"}</t>
  </si>
  <si>
    <t>{"id_values": ["11f04b3b-10bb-2758-9510-fb9fbcbd1ef3"], "worldpay_order_id": {"transaction_id": "11f04b3b-10bb-2758-9510-fb9fbcbd1ef3"}}</t>
  </si>
  <si>
    <t>sawanao2346@icloud.com</t>
  </si>
  <si>
    <t>NAOKI SAWA</t>
  </si>
  <si>
    <t>11f04b39-ef40-7188-a6c8-0fc112dd8ead</t>
  </si>
  <si>
    <t>11f04b39-e45d-23ba-8a51-87430d801dea</t>
  </si>
  <si>
    <t>{"v54Eb1141": "", "univapay-phone-number": "09010843428"}</t>
  </si>
  <si>
    <t>{"customer_name": "溝上俊明", "customer_email": "ituku@ab.auone-net.jp", "product_detail_name": "【脱・無駄な努力】月商1.9億を支えるテンプレ大全"}</t>
  </si>
  <si>
    <t>{"id_values": ["11f04b39-ef40-7188-a6c8-0fc112dd8ead"], "worldpay_order_id": {"transaction_id": "11f04b39-ef40-7188-a6c8-0fc112dd8ead"}}</t>
  </si>
  <si>
    <t>ituku@ab.auone-net.jp</t>
  </si>
  <si>
    <t>TOSHIAKI MIZOKAMI</t>
  </si>
  <si>
    <t>11f04b38-eacf-028c-9fd6-6f3294aba5f8</t>
  </si>
  <si>
    <t>{"customer_name": "佐藤公紀", "customer_email": "renjyo081323@gmail.com", "product_detail_name": "【超特価割引】AIXコンサルタント3日間完全攻略合宿"}</t>
  </si>
  <si>
    <t>{"id_values": ["11f04b38-eacf-028c-9fd6-6f3294aba5f8"], "worldpay_order_id": {"transaction_id": "11f04b38-eacf-028c-9fd6-6f3294aba5f8"}}</t>
  </si>
  <si>
    <t>11f04b38-e10f-f8e6-b453-efa3ab2650e4</t>
  </si>
  <si>
    <t>11f04b38-ca75-c7a0-b42b-d70cbe654977</t>
  </si>
  <si>
    <t>{"v54Eb1141": "", "univapay-phone-number": "08058479856"}</t>
  </si>
  <si>
    <t>{"customer_name": "三浦晟也", "customer_email": "seiya_13_0717@yahoo.co.jp", "product_detail_name": "【15分限定特典付き】SNSマーケ完全攻略ダイナマイト合宿"}</t>
  </si>
  <si>
    <t>{"id_values": ["11f04b38-e10f-f8e6-b453-efa3ab2650e4"], "worldpay_order_id": {"transaction_id": "11f04b38-e10f-f8e6-b453-efa3ab2650e4"}}</t>
  </si>
  <si>
    <t>seiya_13_0717@yahoo.co.jp</t>
  </si>
  <si>
    <t>SEIYA MIURA</t>
  </si>
  <si>
    <t>11f04534-02b9-ad3a-8ee2-b77fce7d8ee3</t>
  </si>
  <si>
    <t>11f04533-fa79-6d36-aa02-ab79b8d0ed45</t>
  </si>
  <si>
    <t>{"v54Eb1141": "", "univapay-phone-number": "09021267495"}</t>
  </si>
  <si>
    <t>{"customer_name": "藤牧信和", "customer_email": "fuji0224@gmail.com", "product_detail_name": "【15分限定特典付き】AIXコンサルタント3日間完全攻略合宿"}</t>
  </si>
  <si>
    <t>{"id_values": ["11f04534-02b9-ad3a-8ee2-b77fce7d8ee3"], "worldpay_order_id": {"transaction_id": "11f04534-02b9-ad3a-8ee2-b77fce7d8ee3"}}</t>
  </si>
  <si>
    <t>fuji0224@gmail.com</t>
  </si>
  <si>
    <t>NOBUKAZU FUJIMAKI</t>
  </si>
  <si>
    <t>11f04975-22a4-bdac-899b-53f445704d82</t>
  </si>
  <si>
    <t>11f04973-e832-d5ce-a61b-9b7582a02929</t>
  </si>
  <si>
    <t>{"v54Eb1141": "", "univapay-phone-number": "08043095960"}</t>
  </si>
  <si>
    <t>{"customer_name": "大木蓮", "customer_email": "z400fx1103@yahoo.co.jp", "product_detail_name": "AIみかみ秘密の部屋（全額返金保証付）"}</t>
  </si>
  <si>
    <t>{"id_values": ["3100500245378", "00037", "0987665"], "stratus_transaction_id": {"terminal_id": "3100500245378", "request_number": "00037", "authorization_code": "0987665"}}</t>
  </si>
  <si>
    <t>z400fx1103@yahoo.co.jp</t>
  </si>
  <si>
    <t>OOKI REN</t>
  </si>
  <si>
    <t>11f04973-f11e-bfb8-ad66-8b895e4b0313</t>
  </si>
  <si>
    <t>{"customer_name": "大木蓮", "customer_email": "z400fx1103@yahoo.co.jp", "product_detail_name": "【超特価割引】AIXコンサルタント3日間完全攻略合宿"}</t>
  </si>
  <si>
    <t>{"id_values": ["3100500245378", "00034", "0944402"], "stratus_transaction_id": {"terminal_id": "3100500245378", "request_number": "00034", "authorization_code": "0944402"}}</t>
  </si>
  <si>
    <t>11f04b36-7d50-9a1a-9cc3-53366ca5c96f</t>
  </si>
  <si>
    <t>11f04b35-70c6-5b50-916d-b3814e98017a</t>
  </si>
  <si>
    <t>{"v54Eb1141": "", "univapay-phone-number": "09034545503"}</t>
  </si>
  <si>
    <t>{"customer_name": "関景子", "customer_email": "hirotomohirokotomijam@i.softbank.jp", "product_detail_name": "AIみかみ秘密の部屋（全額返金保証付）"}</t>
  </si>
  <si>
    <t>{"id_values": ["3100500245378", "00065", "0133805"], "stratus_transaction_id": {"terminal_id": "3100500245378", "request_number": "00065", "authorization_code": "0133805"}}</t>
  </si>
  <si>
    <t>hirotomohirokotomijam@i.softbank.jp</t>
  </si>
  <si>
    <t>HIROKO SEKI</t>
  </si>
  <si>
    <t>11f04b35-8b83-8d5a-9c2f-2f7da3330eb2</t>
  </si>
  <si>
    <t>{"customer_name": "関景子", "customer_email": "hirotomohirokotomijam@i.softbank.jp", "product_detail_name": "【15分限定特典付き】AIXコンサルタント3日間完全攻略合宿"}</t>
  </si>
  <si>
    <t>{"id_values": ["3100500245378", "00064", "0140452"], "stratus_transaction_id": {"terminal_id": "3100500245378", "request_number": "00064", "authorization_code": "0140452"}}</t>
  </si>
  <si>
    <t>11f04b10-4bc3-8eb0-96d1-c7caffb228e3</t>
  </si>
  <si>
    <t>11f04b10-140b-3c02-9fa9-0323e8721e42</t>
  </si>
  <si>
    <t>{"v54Eb1141": "", "univapay-phone-number": "08094281333"}</t>
  </si>
  <si>
    <t>{"customer_name": "清水れん", "customer_email": "shimiren_0420@yahoo.co.jp", "product_detail_name": "AIみかみ秘密の部屋（全額返金保証付）"}</t>
  </si>
  <si>
    <t>{"id_values": ["11f04b10-4bc3-8eb0-96d1-c7caffb228e3"], "worldpay_order_id": {"transaction_id": "11f04b10-4bc3-8eb0-96d1-c7caffb228e3"}}</t>
  </si>
  <si>
    <t>shimiren_0420@yahoo.co.jp</t>
  </si>
  <si>
    <t>REN SHTMIZU</t>
  </si>
  <si>
    <t>11f04b2e-d06e-2e4a-b3f6-e788b1d11885</t>
  </si>
  <si>
    <t>11f04b2e-a8ae-6424-b243-df93fd7669b5</t>
  </si>
  <si>
    <t>{"v54Eb1141": "", "univapay-phone-number": "07084951489"}</t>
  </si>
  <si>
    <t>{"customer_name": "佐々木 花奈", "customer_email": "15ssa483@gmail.com", "product_detail_name": "【15分限定特典付き】AIXコンサルタント3日間完全攻略合宿"}</t>
  </si>
  <si>
    <t>{"id_values": ["11f04b2e-d06e-2e4a-b3f6-e788b1d11885"], "worldpay_order_id": {"transaction_id": "11f04b2e-d06e-2e4a-b3f6-e788b1d11885"}}</t>
  </si>
  <si>
    <t>15ssa483@gmail.com</t>
  </si>
  <si>
    <t>KANA SASAKI</t>
  </si>
  <si>
    <t>11f04b2e-489e-81a4-9c73-37c377a36b2c</t>
  </si>
  <si>
    <t>11f04b2e-41e6-0c24-b31b-1758e4aa76f7</t>
  </si>
  <si>
    <t>{"v54Eb1141": "", "univapay-phone-number": "08064988550"}</t>
  </si>
  <si>
    <t>{"customer_name": "垣花きらら", "customer_email": "kkirara092410@gmail.com", "product_detail_name": "【15分限定特典付き】AIXコンサルタント3日間完全攻略合宿"}</t>
  </si>
  <si>
    <t>{"id_values": ["11f04b2e-489e-81a4-9c73-37c377a36b2c"], "worldpay_order_id": {"transaction_id": "11f04b2e-489e-81a4-9c73-37c377a36b2c"}}</t>
  </si>
  <si>
    <t>kkirara092410@gmail.com</t>
  </si>
  <si>
    <t>KIRARA KAKINOHANA</t>
  </si>
  <si>
    <t>11f04b29-524e-df00-925d-ff2ed09581a1</t>
  </si>
  <si>
    <t>11f04b29-4c7e-35da-bc0a-77eb2c631f88</t>
  </si>
  <si>
    <t>{"v54Eb1141": "", "univapay-phone-number": "09049588197"}</t>
  </si>
  <si>
    <t>{"customer_name": "近藤悦子", "customer_email": "cpm.etsu@gmail.com", "product_detail_name": "【15分限定特典付き】SNSマーケ完全攻略ダイナマイト合宿"}</t>
  </si>
  <si>
    <t>{"id_values": ["11f04b29-524e-df00-925d-ff2ed09581a1"], "worldpay_order_id": {"transaction_id": "11f04b29-524e-df00-925d-ff2ed09581a1"}}</t>
  </si>
  <si>
    <t>cpm.etsu@gmail.com</t>
  </si>
  <si>
    <t>ETSUKO HIRAOKA</t>
  </si>
  <si>
    <t>11f04b26-9a31-a972-ac24-b79b49828a83</t>
  </si>
  <si>
    <t>11f04b26-8461-a908-ad26-27066df5ed08</t>
  </si>
  <si>
    <t>{"v54Eb1141": "", "univapay-phone-number": "08052760519"}</t>
  </si>
  <si>
    <t>{"customer_name": "西智也", "customer_email": "nishitomoya519@gmail.com", "product_detail_name": "【15分限定特典付き】SNSマーケ完全攻略ダイナマイト合宿"}</t>
  </si>
  <si>
    <t>{"id_values": ["3100500245378", "00061", "0121741"], "stratus_transaction_id": {"terminal_id": "3100500245378", "request_number": "00061", "authorization_code": "0121741"}}</t>
  </si>
  <si>
    <t>nishitomoya519@gmail.com</t>
  </si>
  <si>
    <t>TOMOYA NISHI</t>
  </si>
  <si>
    <t>11f04b24-0132-8a54-be43-d7cd86669727</t>
  </si>
  <si>
    <t>11f04b23-e1e3-ccb2-aa51-e7d005654f2c</t>
  </si>
  <si>
    <t>{"v54Eb1141": "", "univapay-phone-number": "08028102754"}</t>
  </si>
  <si>
    <t>{"customer_name": "竹駒裕", "customer_email": "0vh3225101p367b@gmail.com", "product_detail_name": "【15分限定特典付き】AIXコンサルタント3日間完全攻略合宿"}</t>
  </si>
  <si>
    <t>{"id_values": ["11f04b24-0132-8a54-be43-d7cd86669727"], "worldpay_order_id": {"transaction_id": "11f04b24-0132-8a54-be43-d7cd86669727"}}</t>
  </si>
  <si>
    <t>0vh3225101p367b@gmail.com</t>
  </si>
  <si>
    <t>YU TAKEKOMA</t>
  </si>
  <si>
    <t>11f04b21-662b-9066-8aa4-ef726358544e</t>
  </si>
  <si>
    <t>11f04b21-4be5-af16-8c57-9fd43d65eb9f</t>
  </si>
  <si>
    <t>{"v54Eb1141": "", "univapay-phone-number": "08040395155"}</t>
  </si>
  <si>
    <t>{"customer_name": "井原斗星", "customer_email": "gadtty1125@gmail.com", "product_detail_name": "【15分限定特典付き】AIXコンサルタント3日間完全攻略合宿"}</t>
  </si>
  <si>
    <t>{"id_values": ["11f04b21-662b-9066-8aa4-ef726358544e"], "worldpay_order_id": {"transaction_id": "11f04b21-662b-9066-8aa4-ef726358544e"}}</t>
  </si>
  <si>
    <t>gadtty1125@gmail.com</t>
  </si>
  <si>
    <t>TOUSEI IHARA</t>
  </si>
  <si>
    <t>11f04b20-e3fc-6a98-9a4d-973b91e2d941</t>
  </si>
  <si>
    <t>11f04b20-dd8e-2318-8b6b-a3e79e793e44</t>
  </si>
  <si>
    <t>{"v54Eb1141": "", "univapay-phone-number": "09076817702"}</t>
  </si>
  <si>
    <t>{"customer_name": "立見真里奈", "customer_email": "smileymariina@gmail.com", "product_detail_name": "【15分限定特典付き】SNSマーケ完全攻略ダイナマイト合宿"}</t>
  </si>
  <si>
    <t>{"id_values": ["11f04b20-e3fc-6a98-9a4d-973b91e2d941"], "worldpay_order_id": {"transaction_id": "11f04b20-e3fc-6a98-9a4d-973b91e2d941"}}</t>
  </si>
  <si>
    <t>smileymariina@gmail.com</t>
  </si>
  <si>
    <t>MARINA TATSUMI</t>
  </si>
  <si>
    <t>11f04b1f-1cab-0ee6-8562-536ac14228f8</t>
  </si>
  <si>
    <t>11f04b1f-09a5-3182-b7e0-abe26c790170</t>
  </si>
  <si>
    <t>{"v54Eb1141": "", "univapay-phone-number": "09018275362"}</t>
  </si>
  <si>
    <t>{"customer_name": "大角裕恒", "customer_email": "osumi0414@gmail.com", "product_detail_name": "【15分限定特典付き】SNSマーケ完全攻略ダイナマイト合宿"}</t>
  </si>
  <si>
    <t>{"id_values": ["11f04b1f-1cab-0ee6-8562-536ac14228f8"], "worldpay_order_id": {"transaction_id": "11f04b1f-1cab-0ee6-8562-536ac14228f8"}}</t>
  </si>
  <si>
    <t>osumi0414@gmail.com</t>
  </si>
  <si>
    <t>HIROYUKI OSUMI</t>
  </si>
  <si>
    <t>11f04b1e-2048-0dac-8fd4-5b577574e379</t>
  </si>
  <si>
    <t>11f04b1e-0d27-0886-8475-dfb73da8f56f</t>
  </si>
  <si>
    <t>{"v54Eb1141": "", "univapay-phone-number": "08065311160"}</t>
  </si>
  <si>
    <t>{"customer_name": "永井ひろみ", "customer_email": "sattvicsundara@gmail.com", "product_detail_name": "【15分限定特典付き】AIXコンサルタント3日間完全攻略合宿"}</t>
  </si>
  <si>
    <t>sattvicsundara@gmail.com</t>
  </si>
  <si>
    <t>HIROMI NAGAI</t>
  </si>
  <si>
    <t>11f04b1c-9628-5a9c-994f-531e9a7b23ba</t>
  </si>
  <si>
    <t>11f04b1c-8fd9-892c-a9d5-7f6f19ddaa86</t>
  </si>
  <si>
    <t>{"v54Eb1141": "", "univapay-phone-number": "08065483270"}</t>
  </si>
  <si>
    <t>{"customer_name": "安達稔起", "customer_email": "t2.kluz.58@gmail.com", "product_detail_name": "【超特価割引】AIXコンサルタント3日間完全攻略合宿"}</t>
  </si>
  <si>
    <t>{"id_values": ["3100500245378", "00055", "0130478"], "stratus_transaction_id": {"terminal_id": "3100500245378", "request_number": "00055", "authorization_code": "0130478"}}</t>
  </si>
  <si>
    <t>t2.kluz.58@gmail.com</t>
  </si>
  <si>
    <t>TOSHIKI ADACHI</t>
  </si>
  <si>
    <t>11f04ab7-e5dd-26ae-beb1-2f25b44725d7</t>
  </si>
  <si>
    <t>11f04ab7-d145-f626-aa6c-53cfe7575220</t>
  </si>
  <si>
    <t>{"v54Eb1141": "", "univapay-phone-number": "07038281251"}</t>
  </si>
  <si>
    <t>{"customer_name": "佐藤 澪士", "customer_email": "reiji0419baseball@gmail.com", "product_detail_name": "【15分限定特典付き】AIXコンサルタント3日間完全攻略合宿"}</t>
  </si>
  <si>
    <t>{"id_values": ["3100500245378", "00099", "0480000"], "stratus_transaction_id": {"terminal_id": "3100500245378", "request_number": "00099", "authorization_code": "0480000"}}</t>
  </si>
  <si>
    <t>reiji0419baseball@gmail.com</t>
  </si>
  <si>
    <t>REIJI SATO</t>
  </si>
  <si>
    <t>11f04ab8-9f1d-cdee-bf08-97f6d265226a</t>
  </si>
  <si>
    <t>{"customer_name": "佐藤 澪士", "customer_email": "reiji0419baseball@gmail.com", "product_detail_name": "AIみかみ秘密の部屋（全額返金保証付）"}</t>
  </si>
  <si>
    <t>{"id_values": ["3100500245378", "00101", "0490000"], "stratus_transaction_id": {"terminal_id": "3100500245378", "request_number": "00101", "authorization_code": "0490000"}}</t>
  </si>
  <si>
    <t>11f04862-3755-5054-aca4-0327697816f7</t>
  </si>
  <si>
    <t>11f04861-187c-2c6c-89b3-6bc3c0e0d6ad</t>
  </si>
  <si>
    <t>{"v54Eb1141": "", "univapay-phone-number": "09065565908"}</t>
  </si>
  <si>
    <t>{"customer_name": "入柿友香", "customer_email": "matsu.waca15@gmail.com", "product_detail_name": "みかみの秘密の部屋 ~購入後1週間以内に限り【全額返金保証付き】~"}</t>
  </si>
  <si>
    <t>{"id_values": ["3100500245378", "00111", "0186089"], "stratus_transaction_id": {"terminal_id": "3100500245378", "request_number": "00111", "authorization_code": "0186089"}}</t>
  </si>
  <si>
    <t>matsu.waca15@gmail.com</t>
  </si>
  <si>
    <t>YUKA MATSUMURA</t>
  </si>
  <si>
    <t>11f04b18-8e53-b608-bd7a-efc4c436611a</t>
  </si>
  <si>
    <t>11f04b18-7694-0c8e-b43c-cfc546649881</t>
  </si>
  <si>
    <t>{"customer_name": "川中貴之", "customer_email": "wannasas1218@gmail.com", "product_detail_name": "【15分限定特典付き】AIXコンサルタント3日間完全攻略合宿"}</t>
  </si>
  <si>
    <t>{"id_values": ["11f04b18-8e53-b608-bd7a-efc4c436611a"], "worldpay_order_id": {"transaction_id": "11f04b18-8e53-b608-bd7a-efc4c436611a"}}</t>
  </si>
  <si>
    <t>11f04b13-16b0-4170-8104-4b5b49cc2eaa</t>
  </si>
  <si>
    <t>11f04b13-0086-5038-8890-c3529030d6ec</t>
  </si>
  <si>
    <t>{"v54Eb1141": "", "univapay-phone-number": "09067946798"}</t>
  </si>
  <si>
    <t>{"customer_name": "牛山郁実", "customer_email": "n29951408@gmail.com", "product_detail_name": "【15分限定特典付き】AIXコンサルタント3日間完全攻略合宿"}</t>
  </si>
  <si>
    <t>{"id_values": ["11f04b13-16b0-4170-8104-4b5b49cc2eaa"], "worldpay_order_id": {"transaction_id": "11f04b13-16b0-4170-8104-4b5b49cc2eaa"}}</t>
  </si>
  <si>
    <t>11f04b12-ba95-220c-80dc-f3f4619afe06</t>
  </si>
  <si>
    <t>11f04b12-b2c4-972e-afc7-8bf6d6407e13</t>
  </si>
  <si>
    <t>{"v54Eb1141": "", "univapay-phone-number": "08056535550"}</t>
  </si>
  <si>
    <t>{"customer_name": "エミカト", "customer_email": "ekek8345@gmail.com", "product_detail_name": "【15分限定特典付き】デザイン限界突破3日間合宿"}</t>
  </si>
  <si>
    <t>{"id_values": ["11f04b12-ba95-220c-80dc-f3f4619afe06"], "worldpay_order_id": {"transaction_id": "11f04b12-ba95-220c-80dc-f3f4619afe06"}}</t>
  </si>
  <si>
    <t>ekek8345@gmail.com</t>
  </si>
  <si>
    <t>EMI KATO</t>
  </si>
  <si>
    <t>11f04b11-4d1f-c282-aae3-d75730db648e</t>
  </si>
  <si>
    <t>11f04b11-4605-6a42-bd7c-bf6af8b65baa</t>
  </si>
  <si>
    <t>{"v54Eb1141": "", "univapay-phone-number": "08036049095"}</t>
  </si>
  <si>
    <t>{"customer_name": "穴田雪佳", "customer_email": "fran.sea0115@gmail.com", "product_detail_name": "【15分限定特典付き】AIXコンサルタント3日間完全攻略合宿"}</t>
  </si>
  <si>
    <t>{"id_values": ["11f04b11-4d1f-c282-aae3-d75730db648e"], "worldpay_order_id": {"transaction_id": "11f04b11-4d1f-c282-aae3-d75730db648e"}}</t>
  </si>
  <si>
    <t>fran.sea0115@gmail.com</t>
  </si>
  <si>
    <t>SETSUKA ANADA</t>
  </si>
  <si>
    <t>11f04b11-0c34-cc04-8c05-f3cfa2c06649</t>
  </si>
  <si>
    <t>11f04b11-02d4-619c-aaa4-2f917059ea72</t>
  </si>
  <si>
    <t>{"v54Eb1141": "", "univapay-phone-number": 5513407873}</t>
  </si>
  <si>
    <t>{"customer_name": "コーチ絵美", "customer_email": "emilyco1472@gmail.com", "product_detail_name": "【15分限定特典付き】AIXコンサルタント3日間完全攻略合宿"}</t>
  </si>
  <si>
    <t>{"id_values": ["11f04b11-0c34-cc04-8c05-f3cfa2c06649"], "worldpay_order_id": {"transaction_id": "11f04b11-0c34-cc04-8c05-f3cfa2c06649"}}</t>
  </si>
  <si>
    <t>emilyco1472@gmail.com</t>
  </si>
  <si>
    <t>EMI COCHI</t>
  </si>
  <si>
    <t>CAPITAL ONE, NATIONAL ASSOCIATION</t>
  </si>
  <si>
    <t>11f04b10-2a97-d35e-aa4e-6318baacdecc</t>
  </si>
  <si>
    <t>{"customer_name": "清水れん", "customer_email": "shimiren_0420@yahoo.co.jp", "product_detail_name": "【15分限定特典付き】AIXコンサルタント3日間完全攻略合宿"}</t>
  </si>
  <si>
    <t>{"id_values": ["11f04b10-2a97-d35e-aa4e-6318baacdecc"], "worldpay_order_id": {"transaction_id": "11f04b10-2a97-d35e-aa4e-6318baacdecc"}}</t>
  </si>
  <si>
    <t>11f04b0e-4667-cb04-8f44-cba1f787eb7a</t>
  </si>
  <si>
    <t>11f04b0e-22a1-aa3c-9f36-2be112090d47</t>
  </si>
  <si>
    <t>{"v54Eb1141": "", "univapay-phone-number": "07023650118"}</t>
  </si>
  <si>
    <t>{"customer_name": "西村駿祐", "customer_email": "shunsuke118@icloud.com", "product_detail_name": "【15分限定特典付き】AIXコンサルタント3日間完全攻略合宿"}</t>
  </si>
  <si>
    <t>{"id_values": ["11f04b0e-4667-cb04-8f44-cba1f787eb7a"], "worldpay_order_id": {"transaction_id": "11f04b0e-4667-cb04-8f44-cba1f787eb7a"}}</t>
  </si>
  <si>
    <t>shunsuke118@icloud.com</t>
  </si>
  <si>
    <t>SHUNSUKE NISHIMURA</t>
  </si>
  <si>
    <t>11f04b0c-7e18-4f80-9208-7302647dbec6</t>
  </si>
  <si>
    <t>11f04b0c-75f5-c2e2-acda-9b26a1ee287d</t>
  </si>
  <si>
    <t>{"v54Eb1141": "", "univapay-phone-number": "08033824620"}</t>
  </si>
  <si>
    <t>{"customer_name": "大﨑幸子", "customer_email": "ralfanjal3333@gmail.com", "product_detail_name": "【15分限定特典付き】SNSマーケ完全攻略ダイナマイト合宿"}</t>
  </si>
  <si>
    <t>{"id_values": ["3100500245378", "00028", "0326999"], "stratus_transaction_id": {"terminal_id": "3100500245378", "request_number": "00028", "authorization_code": "0326999"}}</t>
  </si>
  <si>
    <t>ralfanjal3333@gmail.com</t>
  </si>
  <si>
    <t>SACHIKO OOSAKI</t>
  </si>
  <si>
    <t>11f04b0b-e62c-680a-91ce-6b1ba2a73eb0</t>
  </si>
  <si>
    <t>11f04b0b-c806-476a-9dcd-93e9c52ba2a3</t>
  </si>
  <si>
    <t>{"v54Eb1141": "", "univapay-phone-number": "08014796846"}</t>
  </si>
  <si>
    <t>{"customer_name": "尾崎僚大", "customer_email": "ozakio4masulin@gmail.com", "product_detail_name": "【15分限定特典付き】AIXコンサルタント3日間完全攻略合宿"}</t>
  </si>
  <si>
    <t>{"id_values": ["11f04b0b-e62c-680a-91ce-6b1ba2a73eb0"], "worldpay_order_id": {"transaction_id": "11f04b0b-e62c-680a-91ce-6b1ba2a73eb0"}}</t>
  </si>
  <si>
    <t>ozakio4masulin@gmail.com</t>
  </si>
  <si>
    <t>RYOTA OZAKI</t>
  </si>
  <si>
    <t>11f04b09-2768-4f58-8bb5-5f57dc782b36</t>
  </si>
  <si>
    <t>11f04b09-208b-48ac-8d63-73f79baaf76c</t>
  </si>
  <si>
    <t>{"v54Eb1141": "", "univapay-phone-number": "07014244714"}</t>
  </si>
  <si>
    <t>{"customer_name": "佐野翔一", "customer_email": "0831shoichisano@gmail.com", "product_detail_name": "【15分限定特典付き】AIXコンサルタント3日間完全攻略合宿"}</t>
  </si>
  <si>
    <t>{"id_values": ["3100500245378", "00026", "0302681"], "stratus_transaction_id": {"terminal_id": "3100500245378", "request_number": "00026", "authorization_code": "0302681"}}</t>
  </si>
  <si>
    <t>0831shoichisano@gmail.com</t>
  </si>
  <si>
    <t>SHOICHI SANO</t>
  </si>
  <si>
    <t>11f04b05-fb51-855e-b8c4-7f6ba3ee47f1</t>
  </si>
  <si>
    <t>11f04b05-dd40-037e-b8af-a71a13728e2d</t>
  </si>
  <si>
    <t>{"v54Eb1141": "", "univapay-phone-number": "09044793833"}</t>
  </si>
  <si>
    <t>{"customer_name": "五十嵐憂子", "customer_email": "igarashiyuko1116@gmail.com", "product_detail_name": "【15分限定特典付き】SNSマーケ完全攻略ダイナマイト合宿"}</t>
  </si>
  <si>
    <t>{"id_values": ["11f04b05-fb51-855e-b8c4-7f6ba3ee47f1"], "worldpay_order_id": {"transaction_id": "11f04b05-fb51-855e-b8c4-7f6ba3ee47f1"}}</t>
  </si>
  <si>
    <t>igarashiyuko1116@gmail.com</t>
  </si>
  <si>
    <t>YUKO IGARASHI</t>
  </si>
  <si>
    <t>11f04b05-956b-be08-98be-3b5757e4aa50</t>
  </si>
  <si>
    <t>11f04b05-8a1d-1be6-b885-df33c840ff69</t>
  </si>
  <si>
    <t>{"v54Eb1141": "", "univapay-phone-number": "09018415439"}</t>
  </si>
  <si>
    <t>{"customer_name": "石井 孝典", "customer_email": "rain.11gias@docomo.ne.jp", "product_detail_name": "【15分限定特典付き】AIXコンサルタント3日間完全攻略合宿"}</t>
  </si>
  <si>
    <t>{"id_values": ["11f04b05-956b-be08-98be-3b5757e4aa50"], "worldpay_order_id": {"transaction_id": "11f04b05-956b-be08-98be-3b5757e4aa50"}}</t>
  </si>
  <si>
    <t>rain.11gias@docomo.ne.jp</t>
  </si>
  <si>
    <t>KYOUSUKE ISHII</t>
  </si>
  <si>
    <t>11f04b05-adec-ac58-94df-d708e04ad065</t>
  </si>
  <si>
    <t>11f04b05-a5b9-a23e-82ac-23d114f7f1b6</t>
  </si>
  <si>
    <t>{"v54Eb1141": "", "univapay-phone-number": "09019795822"}</t>
  </si>
  <si>
    <t>{"customer_name": "阿部孝彦", "customer_email": "t3099004@gmail.com", "product_detail_name": "【超特価割引】SNSマーケ完全攻略ダイナマイト合宿"}</t>
  </si>
  <si>
    <t>{"id_values": ["3100500245378", "00024", "0741956"], "stratus_transaction_id": {"terminal_id": "3100500245378", "request_number": "00024", "authorization_code": "0741956"}}</t>
  </si>
  <si>
    <t>t3099004@gmail.com</t>
  </si>
  <si>
    <t>TAKAHIKO ABE</t>
  </si>
  <si>
    <t>11f04b03-e79f-5a06-af1c-23d5c6eddadf</t>
  </si>
  <si>
    <t>11f04b03-de24-8168-af15-0bb348c2cae9</t>
  </si>
  <si>
    <t>{"v54Eb1141": "", "univapay-phone-number": "09049447855"}</t>
  </si>
  <si>
    <t>{"customer_name": "高村輝", "customer_email": "hookre18@gmail.com", "product_detail_name": "【15分限定特典付き】AIXコンサルタント3日間完全攻略合宿"}</t>
  </si>
  <si>
    <t>{"id_values": ["11f04b03-e79f-5a06-af1c-23d5c6eddadf"], "worldpay_order_id": {"transaction_id": "11f04b03-e79f-5a06-af1c-23d5c6eddadf"}}</t>
  </si>
  <si>
    <t>hookre18@gmail.com</t>
  </si>
  <si>
    <t>HIKARU TAKAMURA</t>
  </si>
  <si>
    <t>11f04b03-f5e6-7ae0-994d-53eb5e88ba56</t>
  </si>
  <si>
    <t>11f0406d-a36f-dd42-a133-5f27cd711e1c</t>
  </si>
  <si>
    <t>{"v54Eb1141": "", "univapay-phone-number": "08031972604"}</t>
  </si>
  <si>
    <t>{"customer_name": "宗田隆道", "customer_email": "naoko5voyage@gmail.com", "product_detail_name": "【55%OFFプラン】iステップ"}</t>
  </si>
  <si>
    <t>{"id_values": ["3100500245378", "00022", "0155166"], "stratus_transaction_id": {"terminal_id": "3100500245378", "request_number": "00022", "authorization_code": "0155166"}}</t>
  </si>
  <si>
    <t>naoko5voyage@gmail.com</t>
  </si>
  <si>
    <t>11f0406d-ac5b-af3a-8297-d78b7ac7b583</t>
  </si>
  <si>
    <t>TAKAMICHI MUNETA</t>
  </si>
  <si>
    <t>11f04b02-a8a8-0ab0-a3b0-77cfc53d123b</t>
  </si>
  <si>
    <t>11efebef-13c9-b2a8-b5d8-973fd2894364</t>
  </si>
  <si>
    <t>{"customer_name": "巻島伸子", "customer_email": "nobuko.ns.ns@gmail.com", "product_detail_name": "【スキルプラス限定】動画広告分析Pro「3媒体プラン」4ヶ月目以降"}</t>
  </si>
  <si>
    <t>{"id_values": ["11f04b02-a8a8-0ab0-a3b0-77cfc53d123b"], "worldpay_order_id": {"transaction_id": "11f04b02-a8a8-0ab0-a3b0-77cfc53d123b"}}</t>
  </si>
  <si>
    <t>nobuko.ns.ns@gmail.com</t>
  </si>
  <si>
    <t>11efebef-20a7-ac82-b5e2-677ba6c6d930</t>
  </si>
  <si>
    <t>NOBUKO MAKISHIMA</t>
  </si>
  <si>
    <t>11f04b01-8bf3-ebb0-bb55-8b59b51c3ad9</t>
  </si>
  <si>
    <t>11ef2c6d-39b2-9d78-ae10-576ceed5aef9</t>
  </si>
  <si>
    <t>{"univapay-name": "小澤史佳", "univapay-link-id": "11ef20b9-e233-f704-97f6-bb15a070a2fa", "univapay-phone-number": "08027965890"}</t>
  </si>
  <si>
    <t>{"id_values": ["11f04b01-8bf3-ebb0-bb55-8b59b51c3ad9"], "worldpay_order_id": {"transaction_id": "11f04b01-8bf3-ebb0-bb55-8b59b51c3ad9"}}</t>
  </si>
  <si>
    <t>oz.fm0324@gmail.com</t>
  </si>
  <si>
    <t>11ef2c6d-39e7-d10a-b4ef-837ebdc5cd04</t>
  </si>
  <si>
    <t>FUMIKA OZAWA</t>
  </si>
  <si>
    <t>11f04b01-722e-420c-8234-9b9fc83b1cd7</t>
  </si>
  <si>
    <t>11efbd57-66f5-3180-90da-8b2cf9322f8d</t>
  </si>
  <si>
    <t>{"univapay-name": "福沢優斗", "univapay-link-id": "11eee4d5-8f44-7c96-85b8-7bcd96d93bbc", "univapay-phone-number": "08083000788"}</t>
  </si>
  <si>
    <t>{"id_values": ["11f04b01-722e-420c-8234-9b9fc83b1cd7"], "worldpay_order_id": {"transaction_id": "11f04b01-722e-420c-8234-9b9fc83b1cd7"}}</t>
  </si>
  <si>
    <t>yutofukuzawa20050302@gmail.com</t>
  </si>
  <si>
    <t>11ef144a-7dde-41e0-bb3f-438f97d3090c</t>
  </si>
  <si>
    <t>FUKUZAWA YUUTO</t>
  </si>
  <si>
    <t>11f04b01-31fa-0608-93bd-3f340cf52db7</t>
  </si>
  <si>
    <t>11ef5df3-6b32-8ea0-9a57-5335d9a15dbb</t>
  </si>
  <si>
    <t>{"univapay-name": "堂薗尚子", "univapay-link-id": "11ef5dec-e949-52e4-ae85-037300dc235e", "univapay-phone-number": "09038193880", "univapay-patch-token-id": "11eee44b-e681-c6ba-ad35-eb7c39fdaaa2", "univapay-patch-subscription-id": "11eee44b-e6ca-778e-9769-f70dbd2d9da4"}</t>
  </si>
  <si>
    <t>{"univapay-name": "堂薗尚子", "univapay-link-id": "11eed16a-4101-fe88-a85d-1f959ac69646", "univapay-phone-number": "09038193880"}</t>
  </si>
  <si>
    <t>{"id_values": ["11f04b01-31fa-0608-93bd-3f340cf52db7"], "worldpay_order_id": {"transaction_id": "11f04b01-31fa-0608-93bd-3f340cf52db7"}}</t>
  </si>
  <si>
    <t>morningglory494@gmail.com</t>
  </si>
  <si>
    <t>11eee44b-e6ca-778e-9769-f70dbd2d9da4</t>
  </si>
  <si>
    <t>NAOKO DOZONO</t>
  </si>
  <si>
    <t>11f04b01-7059-b7fe-ae2d-b359c434438c</t>
  </si>
  <si>
    <t>11ef1425-4a25-b056-adf7-6fd81bfbd653</t>
  </si>
  <si>
    <t>{"univapay-name": "森山達成", "univapay-link-id": "11ef0e9c-0305-b344-b6e3-3bf9f6684d90", "univapay-phone-number": "08042658287"}</t>
  </si>
  <si>
    <t>{"id_values": ["3100500245378", "00016", "0320000"], "stratus_transaction_id": {"terminal_id": "3100500245378", "request_number": "00016", "authorization_code": "0320000"}}</t>
  </si>
  <si>
    <t>pctby.gemini@gmail.com</t>
  </si>
  <si>
    <t>11ef1425-4a58-12bc-adfa-a7b09a629f24</t>
  </si>
  <si>
    <t>TATSUNARI MORIYAMA</t>
  </si>
  <si>
    <t>11f04b01-32df-17ac-93c2-afa40be768d8</t>
  </si>
  <si>
    <t>11eee452-1473-6e06-81c3-e71402c53f09</t>
  </si>
  <si>
    <t>{"univapay-name": "Motoki Furuyama", "univapay-link-id": "11eed16e-5015-f718-a85d-bfab83f24719", "univapay-phone-number": "07021714024"}</t>
  </si>
  <si>
    <t>{"id_values": ["11f04b01-32df-17ac-93c2-afa40be768d8"], "worldpay_order_id": {"transaction_id": "11f04b01-32df-17ac-93c2-afa40be768d8"}}</t>
  </si>
  <si>
    <t>gushanjishu54@gmail.com</t>
  </si>
  <si>
    <t>11eee452-14a2-7ae8-beba-233e570e7627</t>
  </si>
  <si>
    <t>11f04b01-45bc-fe52-8e6e-67aa6182cd58</t>
  </si>
  <si>
    <t>11eefc64-37d2-a586-9e3c-47487d078f2e</t>
  </si>
  <si>
    <t>{"univapay-name": "大西珠江", "univapay-link-id": "11eed167-1652-620c-a0a8-9b2f6dd5b5ae", "univapay-phone-number": "09013275479"}</t>
  </si>
  <si>
    <t>{"id_values": ["3100500245378", "00013", "0700013"], "stratus_transaction_id": {"terminal_id": "3100500245378", "request_number": "00013", "authorization_code": "0700013"}}</t>
  </si>
  <si>
    <t>tamanojo2534@icloud.com</t>
  </si>
  <si>
    <t>11eefc64-3825-830a-9e3f-c7f1e60e92a8</t>
  </si>
  <si>
    <t>TAMAE ONISHI</t>
  </si>
  <si>
    <t>11f04afe-ba28-277e-8225-d3140dc546ac</t>
  </si>
  <si>
    <t>11f04afe-b205-e658-8f39-f755bce9f467</t>
  </si>
  <si>
    <t>{"v54Eb1141": "", "univapay-phone-number": "09082966210"}</t>
  </si>
  <si>
    <t>{"customer_name": "原園広晃", "customer_email": "heishisyorinken1015@gmail.com", "product_detail_name": "【15分限定特典付き】AIXコンサルタント3日間完全攻略合宿"}</t>
  </si>
  <si>
    <t>{"id_values": ["11f04afe-ba28-277e-8225-d3140dc546ac"], "worldpay_order_id": {"transaction_id": "11f04afe-ba28-277e-8225-d3140dc546ac"}}</t>
  </si>
  <si>
    <t>heishisyorinken1015@gmail.com</t>
  </si>
  <si>
    <t>HIROAKI HARAZONO</t>
  </si>
  <si>
    <t>11f04afe-31ee-e1cc-9438-876ba9fe9334</t>
  </si>
  <si>
    <t>11f04afe-198d-7fb2-be59-5be2030f2ec4</t>
  </si>
  <si>
    <t>{"v54Eb1141": "", "univapay-phone-number": "09069821262"}</t>
  </si>
  <si>
    <t>{"customer_name": "高橋竣", "customer_email": "bigbanggdshun@gmail.com", "product_detail_name": "【15分限定特典付き】AIXコンサルタント3日間完全攻略合宿"}</t>
  </si>
  <si>
    <t>{"id_values": ["11f04afe-31ee-e1cc-9438-876ba9fe9334"], "worldpay_order_id": {"transaction_id": "11f04afe-31ee-e1cc-9438-876ba9fe9334"}}</t>
  </si>
  <si>
    <t>bigbanggdshun@gmail.com</t>
  </si>
  <si>
    <t>SHUN TAKAHASHI</t>
  </si>
  <si>
    <t>11f04aed-4bae-c728-8f7f-4fee6c758b1f</t>
  </si>
  <si>
    <t>11f04aed-4181-926c-9bbb-93971c86c820</t>
  </si>
  <si>
    <t>{"v54Eb1141": "", "univapay-phone-number": "08049990890"}</t>
  </si>
  <si>
    <t>{"customer_name": "東賢太", "customer_email": "aqua4869.0710@icloud.com", "product_detail_name": "【15分限定特典付き】AIXコンサルタント3日間完全攻略合宿"}</t>
  </si>
  <si>
    <t>{"id_values": ["3100500245378", "00008", "0018494"], "stratus_transaction_id": {"terminal_id": "3100500245378", "request_number": "00008", "authorization_code": "0018494"}}</t>
  </si>
  <si>
    <t>aqua4869.0710@icloud.com</t>
  </si>
  <si>
    <t>KENTA HIGASHI</t>
  </si>
  <si>
    <t>11f04adc-500b-e58c-8c78-4beaead749cd</t>
  </si>
  <si>
    <t>11f04ada-a087-0f5c-9cf2-077d8dbcad2a</t>
  </si>
  <si>
    <t>{"v54Eb1141": "", "univapay-phone-number": "08030011408"}</t>
  </si>
  <si>
    <t>{"customer_name": "清水詠一", "customer_email": "nishikokubunji@selmo-intel.com", "product_detail_name": "AIみかみ秘密の部屋（全額返金保証付）"}</t>
  </si>
  <si>
    <t>{"id_values": ["11f04adc-500b-e58c-8c78-4beaead749cd"], "worldpay_order_id": {"transaction_id": "11f04adc-500b-e58c-8c78-4beaead749cd"}}</t>
  </si>
  <si>
    <t>nishikokubunji@selmo-intel.com</t>
  </si>
  <si>
    <t>EIICHI SHIMIZU</t>
  </si>
  <si>
    <t>11f04ada-c581-7b94-a337-435373b57ebf</t>
  </si>
  <si>
    <t>{"customer_name": "清水詠一", "customer_email": "nishikokubunji@selmo-intel.com", "product_detail_name": "【15分限定特典付き】AIXコンサルタント3日間完全攻略合宿"}</t>
  </si>
  <si>
    <t>{"id_values": ["11f04ada-c581-7b94-a337-435373b57ebf"], "worldpay_order_id": {"transaction_id": "11f04ada-c581-7b94-a337-435373b57ebf"}}</t>
  </si>
  <si>
    <t>11f04ad6-560b-4c4e-a32b-0bd921333640</t>
  </si>
  <si>
    <t>11f04ad5-25f1-8312-b96e-57014e36feac</t>
  </si>
  <si>
    <t>{"v54Eb1141": "", "univapay-phone-number": "09024655702"}</t>
  </si>
  <si>
    <t>{"customer_name": "野入伊久麿", "customer_email": "ikuma8940@gmail.com", "product_detail_name": "みかみの秘密の部屋 ~購入後1週間以内に限り【全額返金保証付き】~"}</t>
  </si>
  <si>
    <t>{"id_values": ["11f04ad6-560b-4c4e-a32b-0bd921333640"], "worldpay_order_id": {"transaction_id": "11f04ad6-560b-4c4e-a32b-0bd921333640"}}</t>
  </si>
  <si>
    <t>ikuma8940@gmail.com</t>
  </si>
  <si>
    <t>IKUMA NOIRI</t>
  </si>
  <si>
    <t>11f04ad5-5ac5-779c-87e8-ef527df6ac77</t>
  </si>
  <si>
    <t>{"customer_name": "野入伊久麿", "customer_email": "ikuma8940@gmail.com", "product_detail_name": "【15分限定特典付き】SNSマーケ完全攻略ダイナマイト合宿"}</t>
  </si>
  <si>
    <t>{"id_values": ["11f04ad5-5ac5-779c-87e8-ef527df6ac77"], "worldpay_order_id": {"transaction_id": "11f04ad5-5ac5-779c-87e8-ef527df6ac77"}}</t>
  </si>
  <si>
    <t>11f04ad2-253c-c9e8-b33e-1b836a162e23</t>
  </si>
  <si>
    <t>11f04ad2-1cb2-1620-aa32-6b4babb4f133</t>
  </si>
  <si>
    <t>{"v54Eb1141": "", "univapay-phone-number": "09037901309"}</t>
  </si>
  <si>
    <t>{"customer_name": "読谷山妙子 my", "customer_email": "taeko1781@gmail.com", "product_detail_name": "【15分限定特典付き】AIXコンサルタント3日間完全攻略合宿"}</t>
  </si>
  <si>
    <t>{"id_values": ["3100500245378", "00005", "0104613"], "stratus_transaction_id": {"terminal_id": "3100500245378", "request_number": "00005", "authorization_code": "0104613"}}</t>
  </si>
  <si>
    <t>taeko1781@gmail.com</t>
  </si>
  <si>
    <t>TAEKO YOMITANZAN</t>
  </si>
  <si>
    <t>11f04acb-c047-bfd0-a022-27df36ed9087</t>
  </si>
  <si>
    <t>11f04acb-97a2-345c-83a9-73693a9af3f5</t>
  </si>
  <si>
    <t>{"v54Eb1141": "", "univapay-phone-number": "07026794222"}</t>
  </si>
  <si>
    <t>{"customer_name": "佐谷涼", "customer_email": "ywnwa.sr1408@gmail.com", "product_detail_name": "【15分限定特典付き】デザイン限界突破3日間合宿"}</t>
  </si>
  <si>
    <t>{"id_values": ["11f04acb-c047-bfd0-a022-27df36ed9087"], "worldpay_order_id": {"transaction_id": "11f04acb-c047-bfd0-a022-27df36ed9087"}}</t>
  </si>
  <si>
    <t>ywnwa.sr1408@gmail.com</t>
  </si>
  <si>
    <t>SAYA RYO</t>
  </si>
  <si>
    <t>11f04acb-bcb6-ef30-926a-0342470ea7fb</t>
  </si>
  <si>
    <t>11f04aca-a54d-3c42-9224-3348b5dad3bb</t>
  </si>
  <si>
    <t>{"v54Eb1141": "", "univapay-phone-number": "09067466829"}</t>
  </si>
  <si>
    <t>{"customer_name": "望月梨中", "customer_email": "limlim0202zzz@gmail.com", "product_detail_name": "みかみの秘密の部屋 ~購入後1週間以内に限り【全額返金保証付き】~"}</t>
  </si>
  <si>
    <t>{"id_values": ["3100500245378", "00003", "0108472"], "stratus_transaction_id": {"terminal_id": "3100500245378", "request_number": "00003", "authorization_code": "0108472"}}</t>
  </si>
  <si>
    <t>limlim0202zzz@gmail.com</t>
  </si>
  <si>
    <t>SATOMI IKEDA</t>
  </si>
  <si>
    <t>11f04aca-adf3-36ee-8f6b-9be78a2d8919</t>
  </si>
  <si>
    <t>{"customer_name": "望月梨中", "customer_email": "limlim0202zzz@gmail.com", "product_detail_name": "【15分限定特典付き】SNSマーケ完全攻略ダイナマイト合宿"}</t>
  </si>
  <si>
    <t>{"id_values": ["3100500245378", "00002", "0168655"], "stratus_transaction_id": {"terminal_id": "3100500245378", "request_number": "00002", "authorization_code": "0168655"}}</t>
  </si>
  <si>
    <t>11f04ac3-2d08-4bb6-bdea-1fef20b760fb</t>
  </si>
  <si>
    <t>11f04ac3-23bb-13f4-8efe-c720bf4aa836</t>
  </si>
  <si>
    <t>{"v54Eb1141": "", "univapay-phone-number": "09098225874"}</t>
  </si>
  <si>
    <t>{"customer_name": "増田 尚子", "customer_email": "nancy7flavorg@gmail.com", "product_detail_name": "【15分限定特典付き】デザイン限界突破3日間合宿"}</t>
  </si>
  <si>
    <t>{"id_values": ["11f04ac3-2d08-4bb6-bdea-1fef20b760fb"], "worldpay_order_id": {"transaction_id": "11f04ac3-2d08-4bb6-bdea-1fef20b760fb"}}</t>
  </si>
  <si>
    <t>nancy7flavorg@gmail.com</t>
  </si>
  <si>
    <t>NAOKO MASUDA</t>
  </si>
  <si>
    <t>11f04ac2-2adf-bfb4-a116-bb71624f8723</t>
  </si>
  <si>
    <t>11f04ac2-06c8-6b1c-8ea6-9f2bdc26e7b6</t>
  </si>
  <si>
    <t>{"v54Eb1141": "", "univapay-phone-number": "08087386824"}</t>
  </si>
  <si>
    <t>{"customer_name": "鈴木英恵", "customer_email": "hana4clover@gmail.com", "product_detail_name": "【15分限定特典付き】デザイン限界突破3日間合宿"}</t>
  </si>
  <si>
    <t>{"id_values": ["11f04ac2-2adf-bfb4-a116-bb71624f8723"], "worldpay_order_id": {"transaction_id": "11f04ac2-2adf-bfb4-a116-bb71624f8723"}}</t>
  </si>
  <si>
    <t>hana4clover@gmail.com</t>
  </si>
  <si>
    <t>HANAE SUZUKI</t>
  </si>
  <si>
    <t>11f04ab9-9bd7-364c-ba1c-2f267f3f49f4</t>
  </si>
  <si>
    <t>11f04ab8-bb6f-b390-8dfe-cf1eeefa028c</t>
  </si>
  <si>
    <t>{"v54Eb1141": "", "univapay-phone-number": "08012759478"}</t>
  </si>
  <si>
    <t>{"customer_name": "森高公之", "customer_email": "chico7vela@gmail.com", "product_detail_name": "AIみかみ秘密の部屋（全額返金保証付）"}</t>
  </si>
  <si>
    <t>{"id_values": ["11f04ab9-9bd7-364c-ba1c-2f267f3f49f4"], "worldpay_order_id": {"transaction_id": "11f04ab9-9bd7-364c-ba1c-2f267f3f49f4"}}</t>
  </si>
  <si>
    <t>chico7vela@gmail.com</t>
  </si>
  <si>
    <t>KIMIYUKI MORITAKA</t>
  </si>
  <si>
    <t>11f04ab9-32a4-d044-9693-efc2626972db</t>
  </si>
  <si>
    <t>11f04ab8-494c-9fa8-b96f-8f52934417f0</t>
  </si>
  <si>
    <t>{"customer_name": "牧野 寿莉", "customer_email": "piiiba219@gmail.com", "product_detail_name": "みかみの秘密の部屋 ~購入後1週間以内に限り【全額返金保証付き】~"}</t>
  </si>
  <si>
    <t>{"id_values": ["11f04ab9-32a4-d044-9693-efc2626972db"], "worldpay_order_id": {"transaction_id": "11f04ab9-32a4-d044-9693-efc2626972db"}}</t>
  </si>
  <si>
    <t>11f04ab8-cee4-b8da-8c2e-7fcd3e7cba2f</t>
  </si>
  <si>
    <t>{"customer_name": "森高公之", "customer_email": "chico7vela@gmail.com", "product_detail_name": "【15分限定特典付き】AIXコンサルタント3日間完全攻略合宿"}</t>
  </si>
  <si>
    <t>{"id_values": ["11f04ab8-cee4-b8da-8c2e-7fcd3e7cba2f"], "worldpay_order_id": {"transaction_id": "11f04ab8-cee4-b8da-8c2e-7fcd3e7cba2f"}}</t>
  </si>
  <si>
    <t>11f04ab8-afe6-fca4-8c14-8395c2c1f5ac</t>
  </si>
  <si>
    <t>11f04ab8-7c23-d09a-a8bf-e7e6dbc6eb0b</t>
  </si>
  <si>
    <t>{"v54Eb1141": "", "univapay-phone-number": "09098927535"}</t>
  </si>
  <si>
    <t>{"customer_name": "梶まどか", "customer_email": "madoka.shirasawa.27@gmail.com", "product_detail_name": "【15分限定特典付き】SNSマーケ完全攻略ダイナマイト合宿"}</t>
  </si>
  <si>
    <t>{"id_values": ["3100500245378", "00102", "0870000"], "stratus_transaction_id": {"terminal_id": "3100500245378", "request_number": "00102", "authorization_code": "0870000"}}</t>
  </si>
  <si>
    <t>madoka.shirasawa.27@gmail.com</t>
  </si>
  <si>
    <t>MADOKA KAJI</t>
  </si>
  <si>
    <t>11f04ab8-4f95-aa08-8d9f-c7ebebce0dc4</t>
  </si>
  <si>
    <t>{"customer_name": "牧野 寿莉", "customer_email": "piiiba219@gmail.com", "product_detail_name": "【15分限定特典付き】SNSマーケ完全攻略ダイナマイト合宿"}</t>
  </si>
  <si>
    <t>{"id_values": ["11f04ab8-4f95-aa08-8d9f-c7ebebce0dc4"], "worldpay_order_id": {"transaction_id": "11f04ab8-4f95-aa08-8d9f-c7ebebce0dc4"}}</t>
  </si>
  <si>
    <t>11f04ab5-9ec0-093c-96bf-0b24b09bc7f7</t>
  </si>
  <si>
    <t>11f04ab2-0f2c-ad28-83a6-db9542ffb06f</t>
  </si>
  <si>
    <t>{"v54Eb1141": "", "univapay-phone-number": "09023909014"}</t>
  </si>
  <si>
    <t>{"customer_name": "石長史康", "customer_email": "settyou@gmail.com", "product_detail_name": "AIみかみ秘密の部屋（全額返金保証付）"}</t>
  </si>
  <si>
    <t>{"id_values": ["11f04ab5-9ec0-093c-96bf-0b24b09bc7f7"], "worldpay_order_id": {"transaction_id": "11f04ab5-9ec0-093c-96bf-0b24b09bc7f7"}}</t>
  </si>
  <si>
    <t>settyou@gmail.com</t>
  </si>
  <si>
    <t>FUMIYASU ISHINAGA</t>
  </si>
  <si>
    <t>11f04ab2-183a-5c76-b09a-ff237ebf94ff</t>
  </si>
  <si>
    <t>{"customer_name": "石長史康", "customer_email": "settyou@gmail.com", "product_detail_name": "【15分限定特典付き】AIXコンサルタント3日間完全攻略合宿"}</t>
  </si>
  <si>
    <t>{"id_values": ["11f04ab2-183a-5c76-b09a-ff237ebf94ff"], "worldpay_order_id": {"transaction_id": "11f04ab2-183a-5c76-b09a-ff237ebf94ff"}}</t>
  </si>
  <si>
    <t>11f04aaf-05eb-69e6-83ae-2ba2f6a21622</t>
  </si>
  <si>
    <t>11f04aae-325b-132e-b369-9716d9f777de</t>
  </si>
  <si>
    <t>{"v54Eb1141": "", "univapay-phone-number": "09099559991"}</t>
  </si>
  <si>
    <t>{"customer_name": "山野井 宏明", "customer_email": "plushly@plushly.info", "product_detail_name": "みかみの秘密の部屋 ~購入後1週間以内に限り【全額返金保証付き】~"}</t>
  </si>
  <si>
    <t>{"id_values": ["11f04aaf-05eb-69e6-83ae-2ba2f6a21622"], "worldpay_order_id": {"transaction_id": "11f04aaf-05eb-69e6-83ae-2ba2f6a21622"}}</t>
  </si>
  <si>
    <t>plushly@plushly.info</t>
  </si>
  <si>
    <t>HIROAKI YAMANOI</t>
  </si>
  <si>
    <t>11f04aae-4815-fb02-9e26-43dc716fe7e6</t>
  </si>
  <si>
    <t>{"customer_name": "山野井 宏明", "customer_email": "plushly@plushly.info", "product_detail_name": "【15分限定特典付き】SNSマーケ完全攻略ダイナマイト合宿"}</t>
  </si>
  <si>
    <t>{"id_values": ["11f04aae-4815-fb02-9e26-43dc716fe7e6"], "worldpay_order_id": {"transaction_id": "11f04aae-4815-fb02-9e26-43dc716fe7e6"}}</t>
  </si>
  <si>
    <t>11f04aae-11dd-2362-a3f9-4317d53ab11f</t>
  </si>
  <si>
    <t>11f04aae-07ed-f8d6-a3ef-1bfd507f2858</t>
  </si>
  <si>
    <t>{"v54Eb1141": "", "univapay-phone-number": "09086893275"}</t>
  </si>
  <si>
    <t>{"customer_name": "宝田留美子", "customer_email": "ruualoha@icloud.com", "product_detail_name": "最速1分でバズ投稿を量産できる禁断のAIテンプレパック"}</t>
  </si>
  <si>
    <t>{"id_values": ["11f04aae-11dd-2362-a3f9-4317d53ab11f"], "worldpay_order_id": {"transaction_id": "11f04aae-11dd-2362-a3f9-4317d53ab11f"}}</t>
  </si>
  <si>
    <t>ruualoha@icloud.com</t>
  </si>
  <si>
    <t>RUMIKO TAKARADA</t>
  </si>
  <si>
    <t>11f04aa9-76e4-70da-8705-f7f29088d504</t>
  </si>
  <si>
    <t>11f04aa9-6fef-fc0e-86f6-37006f18e144</t>
  </si>
  <si>
    <t>{"v54Eb1141": "", "univapay-phone-number": "09082223896"}</t>
  </si>
  <si>
    <t>{"customer_name": "坂井美穂", "customer_email": "s.miho1029@gmail.com", "product_detail_name": "【15分限定特典付き】デザイン限界突破3日間合宿"}</t>
  </si>
  <si>
    <t>{"id_values": ["3100500245378", "00094", "0700094"], "stratus_transaction_id": {"terminal_id": "3100500245378", "request_number": "00094", "authorization_code": "0700094"}}</t>
  </si>
  <si>
    <t>s.miho1029@gmail.com</t>
  </si>
  <si>
    <t>MIHO SAKAI</t>
  </si>
  <si>
    <t>11f04aa9-28b7-c934-818b-eb3bd8457d12</t>
  </si>
  <si>
    <t>11f04aa9-1fca-b174-a59f-37853c9ffffa</t>
  </si>
  <si>
    <t>{"v54Eb1141": "", "univapay-phone-number": "09014089333"}</t>
  </si>
  <si>
    <t>{"customer_name": "竹本裕美", "customer_email": "22r4fe@gmail.com", "product_detail_name": "【15分限定特典付き】デザイン限界突破3日間合宿"}</t>
  </si>
  <si>
    <t>{"id_values": ["3100500245378", "00092", "0638382"], "stratus_transaction_id": {"terminal_id": "3100500245378", "request_number": "00092", "authorization_code": "0638382"}}</t>
  </si>
  <si>
    <t>22r4fe@gmail.com</t>
  </si>
  <si>
    <t>HIROMI TAKEMOTO</t>
  </si>
  <si>
    <t>11f04aa8-f399-7ffe-8149-5f0b90c86cb8</t>
  </si>
  <si>
    <t>11f04aa8-ec8e-aa0e-b993-57faedbdec4b</t>
  </si>
  <si>
    <t>{"v54Eb1141": "", "univapay-phone-number": "0728262686"}</t>
  </si>
  <si>
    <t>{"customer_name": "大方敦司", "customer_email": "katzegasukida@gmail.com", "product_detail_name": "【15分限定特典付き】AIXコンサルタント3日間完全攻略合宿"}</t>
  </si>
  <si>
    <t>{"id_values": ["3100500245378", "00090", "7728440"], "stratus_transaction_id": {"terminal_id": "3100500245378", "request_number": "00090", "authorization_code": "7728440"}}</t>
  </si>
  <si>
    <t>katzegasukida@gmail.com</t>
  </si>
  <si>
    <t>ATSUSHI OKATA</t>
  </si>
  <si>
    <t>11f04aa7-43fe-a278-905d-97779fc206c9</t>
  </si>
  <si>
    <t>11f04aa7-2d48-3968-903a-f7ac1d3f0997</t>
  </si>
  <si>
    <t>{"univapay-name": "木村行宏", "univapay-link-id": "11f04789-7fbe-0c20-9263-a326bccec341", "univapay-phone-number": "+81 9083794366"}</t>
  </si>
  <si>
    <t>{"id_values": ["11f04aa7-43fe-a278-905d-97779fc206c9"], "worldpay_order_id": {"transaction_id": "11f04aa7-43fe-a278-905d-97779fc206c9"}}</t>
  </si>
  <si>
    <t>yukihirokimura@nifty.com</t>
  </si>
  <si>
    <t>YUKIHIRO KIMURA</t>
  </si>
  <si>
    <t>11f04aa0-bb81-aa2c-a87d-8baede8f15e7</t>
  </si>
  <si>
    <t>11f04aa0-b222-8884-a870-c7ddb613147c</t>
  </si>
  <si>
    <t>{"customer_name": "松田瑠美子", "customer_email": "purin.rumiko@gmail.com", "product_detail_name": "【15分限定特典付き】SNSマーケ完全攻略ダイナマイト合宿"}</t>
  </si>
  <si>
    <t>{"id_values": ["11f04aa0-bb81-aa2c-a87d-8baede8f15e7"], "worldpay_order_id": {"transaction_id": "11f04aa0-bb81-aa2c-a87d-8baede8f15e7"}}</t>
  </si>
  <si>
    <t>11f04a99-d2c4-5b46-a198-f3ce97a73594</t>
  </si>
  <si>
    <t>11f04a99-cb55-809c-9068-5f4399c42ccc</t>
  </si>
  <si>
    <t>{"v54Eb1141": "", "univapay-phone-number": "08040437622"}</t>
  </si>
  <si>
    <t>{"customer_name": "大下ゆい", "customer_email": "haseyui@gmail.com", "product_detail_name": "【超特価割引】AIXコンサルタント3日間完全攻略合宿"}</t>
  </si>
  <si>
    <t>{"id_values": ["11f04a99-d2c4-5b46-a198-f3ce97a73594"], "worldpay_order_id": {"transaction_id": "11f04a99-d2c4-5b46-a198-f3ce97a73594"}}</t>
  </si>
  <si>
    <t>haseyui@gmail.com</t>
  </si>
  <si>
    <t>YUI OSHIMO</t>
  </si>
  <si>
    <t>11f04a91-af26-5c6e-85f4-37ed034fd656</t>
  </si>
  <si>
    <t>11f04a91-a753-de12-8664-7f3e639fcd26</t>
  </si>
  <si>
    <t>{"v54Eb1141": "", "univapay-phone-number": "09090750615"}</t>
  </si>
  <si>
    <t>{"customer_name": "佐伯優香", "customer_email": "yukaq.01223@gmail.com", "product_detail_name": "【15分限定特典付き】SNSマーケ完全攻略ダイナマイト合宿"}</t>
  </si>
  <si>
    <t>{"id_values": ["3100500245378", "00085", "0155354"], "stratus_transaction_id": {"terminal_id": "3100500245378", "request_number": "00085", "authorization_code": "0155354"}}</t>
  </si>
  <si>
    <t>yukaq.01223@gmail.com</t>
  </si>
  <si>
    <t>YUKA SAEKI</t>
  </si>
  <si>
    <t>11f04a8f-8242-9c96-831c-cfb200f2d421</t>
  </si>
  <si>
    <t>11f04a8f-789f-c13c-bbb9-dfe3e1834343</t>
  </si>
  <si>
    <t>{"v54Eb1141": "", "univapay-phone-number": "09031071085"}</t>
  </si>
  <si>
    <t>{"customer_name": "岡本千聖", "customer_email": "trpg_no_tr_ln@yahoo.co.jp", "product_detail_name": "【15分限定特典付き】デザイン限界突破3日間合宿"}</t>
  </si>
  <si>
    <t>{"id_values": ["11f04a8f-8242-9c96-831c-cfb200f2d421"], "worldpay_order_id": {"transaction_id": "11f04a8f-8242-9c96-831c-cfb200f2d421"}}</t>
  </si>
  <si>
    <t>trpg_no_tr_ln@yahoo.co.jp</t>
  </si>
  <si>
    <t>CHISATO OKAMOTO</t>
  </si>
  <si>
    <t>11f0496f-90b4-f6d2-92ee-7333c29fd4d0</t>
  </si>
  <si>
    <t>11f019c2-9286-3052-95b5-4f778f4c3724</t>
  </si>
  <si>
    <t>{"univapay-name": "小宅章太", "univapay-link-id": "11f01543-7ed6-1a28-80a4-871a585e5cd4", "univapay-phone-number": "+81 08078856853"}</t>
  </si>
  <si>
    <t>{"id_values": ["3100500245378", "00021", "0164566"], "stratus_transaction_id": {"terminal_id": "3100500245378", "request_number": "00021", "authorization_code": "0164566"}}</t>
  </si>
  <si>
    <t>貴志対応</t>
  </si>
  <si>
    <t>shota.o.0406@gmail.com</t>
  </si>
  <si>
    <t>11f019c2-9865-18b2-9441-07583422601d</t>
  </si>
  <si>
    <t>SHOTA OYAKE</t>
  </si>
  <si>
    <t>11f04a88-9d31-fbca-abba-fb9700f2e8e1</t>
  </si>
  <si>
    <t>11f04a88-7560-d26a-ab74-d3112b269415</t>
  </si>
  <si>
    <t>{"v54Eb1141": "", "univapay-phone-number": "09025526091"}</t>
  </si>
  <si>
    <t>{"customer_name": "北爪 加代子", "customer_email": "kayo.toki@gmail.com", "product_detail_name": "AIみかみ秘密の部屋（全額返金保証付）"}</t>
  </si>
  <si>
    <t>{"id_values": ["3100500245378", "00081", "7753365"], "stratus_transaction_id": {"terminal_id": "3100500245378", "request_number": "00081", "authorization_code": "7753365"}}</t>
  </si>
  <si>
    <t>kayo.toki@gmail.com</t>
  </si>
  <si>
    <t>KAYOKO KITAZUME</t>
  </si>
  <si>
    <t>11f04a88-7b30-f918-a848-a3c517183671</t>
  </si>
  <si>
    <t>{"customer_name": "北爪 加代子", "customer_email": "kayo.toki@gmail.com", "product_detail_name": "【15分限定特典付き】AIXコンサルタント3日間完全攻略合宿"}</t>
  </si>
  <si>
    <t>{"id_values": ["3100500245378", "00080", "7748757"], "stratus_transaction_id": {"terminal_id": "3100500245378", "request_number": "00080", "authorization_code": "7748757"}}</t>
  </si>
  <si>
    <t>11f04a88-07c4-63de-a92d-138f4ff0d2f8</t>
  </si>
  <si>
    <t>11f04a88-0048-3e00-a7dc-f35df8a8e59b</t>
  </si>
  <si>
    <t>{"v54Eb1141": "", "univapay-phone-number": "08065218358"}</t>
  </si>
  <si>
    <t>{"customer_name": "依田 北斗", "customer_email": "pomipomi8833@gmail.com", "product_detail_name": "【15分限定特典付き】AIXコンサルタント3日間完全攻略合宿"}</t>
  </si>
  <si>
    <t>{"id_values": ["11f04a88-07c4-63de-a92d-138f4ff0d2f8"], "worldpay_order_id": {"transaction_id": "11f04a88-07c4-63de-a92d-138f4ff0d2f8"}}</t>
  </si>
  <si>
    <t>pomipomi8833@gmail.com</t>
  </si>
  <si>
    <t>HOKUTO YODA</t>
  </si>
  <si>
    <t>11f04a83-cc8d-697c-bd24-0bce18722684</t>
  </si>
  <si>
    <t>11f04a83-b612-b2a6-8b6b-8ba1b9d39dbc</t>
  </si>
  <si>
    <t>{"v54Eb1141": "", "univapay-phone-number": "08093548439"}</t>
  </si>
  <si>
    <t>{"customer_name": "荻野隆介", "customer_email": "netshop777go@gmail.com", "product_detail_name": "【15分限定特典付き】AIXコンサルタント3日間完全攻略合宿"}</t>
  </si>
  <si>
    <t>{"id_values": ["11f04a83-cc8d-697c-bd24-0bce18722684"], "worldpay_order_id": {"transaction_id": "11f04a83-cc8d-697c-bd24-0bce18722684"}}</t>
  </si>
  <si>
    <t>netshop777go@gmail.com</t>
  </si>
  <si>
    <t>VPRECA</t>
  </si>
  <si>
    <t>11f04a7d-b3f0-deb8-9803-63ecba29f8e1</t>
  </si>
  <si>
    <t>11f04a7c-47d6-21c6-89ea-ef4b6cb60dc3</t>
  </si>
  <si>
    <t>{"v54Eb1141": "", "univapay-phone-number": "09076520459"}</t>
  </si>
  <si>
    <t>{"customer_name": "Lir", "customer_email": "ryu0418ryu418@gmail.com", "product_detail_name": "みかみの秘密の部屋 ~購入後1週間以内に限り【全額返金保証付き】~"}</t>
  </si>
  <si>
    <t>{"id_values": ["11f04a7d-b3f0-deb8-9803-63ecba29f8e1"], "worldpay_order_id": {"transaction_id": "11f04a7d-b3f0-deb8-9803-63ecba29f8e1"}}</t>
  </si>
  <si>
    <t>ryu0418ryu418@gmail.com</t>
  </si>
  <si>
    <t>11f04a7d-6898-bd6e-a675-0b49e8426b67</t>
  </si>
  <si>
    <t>11f04a7b-0480-704e-b15b-77f57acd414c</t>
  </si>
  <si>
    <t>{"v54Eb1141": "", "univapay-phone-number": "07028083678"}</t>
  </si>
  <si>
    <t>{"customer_name": "勝連ひな乃", "customer_email": "k7hinarin@gmail.com", "product_detail_name": "AIみかみ秘密の部屋（全額返金保証付）"}</t>
  </si>
  <si>
    <t>{"id_values": ["11f04a7d-6898-bd6e-a675-0b49e8426b67"], "worldpay_order_id": {"transaction_id": "11f04a7d-6898-bd6e-a675-0b49e8426b67"}}</t>
  </si>
  <si>
    <t>k7hinarin@gmail.com</t>
  </si>
  <si>
    <t>HINANO KATSUREN</t>
  </si>
  <si>
    <t>11f04a7c-5032-26b2-bbe6-534e4dc9020b</t>
  </si>
  <si>
    <t>{"customer_name": "Lir", "customer_email": "ryu0418ryu418@gmail.com", "product_detail_name": "【15分限定特典付き】SNSマーケ完全攻略ダイナマイト合宿"}</t>
  </si>
  <si>
    <t>{"id_values": ["11f04a7c-5032-26b2-bbe6-534e4dc9020b"], "worldpay_order_id": {"transaction_id": "11f04a7c-5032-26b2-bbe6-534e4dc9020b"}}</t>
  </si>
  <si>
    <t>11f04a7b-a6ea-1e02-959a-5b14c4db694b</t>
  </si>
  <si>
    <t>11f04a7b-6e25-b3d8-b085-871585f499b0</t>
  </si>
  <si>
    <t>{"v54Eb1141": "", "univapay-phone-number": "09028556657"}</t>
  </si>
  <si>
    <t>{"customer_name": "西 雅博", "customer_email": "m.2c19540610@gmail.com", "product_detail_name": "【15分限定特典付き】SNSマーケ完全攻略ダイナマイト合宿"}</t>
  </si>
  <si>
    <t>{"id_values": ["11f04a7b-a6ea-1e02-959a-5b14c4db694b"], "worldpay_order_id": {"transaction_id": "11f04a7b-a6ea-1e02-959a-5b14c4db694b"}}</t>
  </si>
  <si>
    <t>m.2c19540610@gmail.com</t>
  </si>
  <si>
    <t>MASAHIRO NISHI</t>
  </si>
  <si>
    <t>11f04a7b-1acd-4fe8-bedb-a7778caeae57</t>
  </si>
  <si>
    <t>{"customer_name": "勝連ひな乃", "customer_email": "k7hinarin@gmail.com", "product_detail_name": "【15分限定特典付き】AIXコンサルタント3日間完全攻略合宿"}</t>
  </si>
  <si>
    <t>{"id_values": ["11f04a7b-1acd-4fe8-bedb-a7778caeae57"], "worldpay_order_id": {"transaction_id": "11f04a7b-1acd-4fe8-bedb-a7778caeae57"}}</t>
  </si>
  <si>
    <t>11f04a7a-cd39-1a46-92e3-bf6c7bb6e9a3</t>
  </si>
  <si>
    <t>11f04a7a-a3b2-4f9e-b0fc-9b2c26e59760</t>
  </si>
  <si>
    <t>{"v54Eb1141": "", "univapay-phone-number": "09080740854"}</t>
  </si>
  <si>
    <t>{"customer_name": "鈴木健支", "customer_email": "shoryu-t.sno1@c.vodafone.ne.jp", "product_detail_name": "【15分限定特典付き】AIXコンサルタント3日間完全攻略合宿"}</t>
  </si>
  <si>
    <t>{"id_values": ["11f04a7a-cd39-1a46-92e3-bf6c7bb6e9a3"], "worldpay_order_id": {"transaction_id": "11f04a7a-cd39-1a46-92e3-bf6c7bb6e9a3"}}</t>
  </si>
  <si>
    <t>shoryu-t.sno1@c.vodafone.ne.jp</t>
  </si>
  <si>
    <t>TAKESHI SUZUKI</t>
  </si>
  <si>
    <t>11f04a79-1759-1650-9e9b-9ba867db9ea3</t>
  </si>
  <si>
    <t>11f04a79-0e64-ed4e-94c8-6b74b5557bc3</t>
  </si>
  <si>
    <t>{"v54Eb1141": "", "univapay-phone-number": "08079364435"}</t>
  </si>
  <si>
    <t>{"customer_name": "安永紳之介", "customer_email": "yasunagashinnosuke@icloud.com", "product_detail_name": "【15分限定特典付き】デザイン限界突破3日間合宿"}</t>
  </si>
  <si>
    <t>{"id_values": ["11f04a79-1759-1650-9e9b-9ba867db9ea3"], "worldpay_order_id": {"transaction_id": "11f04a79-1759-1650-9e9b-9ba867db9ea3"}}</t>
  </si>
  <si>
    <t>yasunagashinnosuke@icloud.com</t>
  </si>
  <si>
    <t>SHINNOSUKE YASUNAGA</t>
  </si>
  <si>
    <t>11f04965-9af9-4f44-8860-0fb3cff1b139</t>
  </si>
  <si>
    <t>11f04965-66ea-9e06-965f-4f030253d1e6</t>
  </si>
  <si>
    <t>{"v54Eb1141": "", "univapay-phone-number": "08051657469"}</t>
  </si>
  <si>
    <t>{"customer_name": "野口聖恵", "customer_email": "sato3325@gmail.com", "product_detail_name": "【15分限定特典付き】デザイン限界突破3日間合宿"}</t>
  </si>
  <si>
    <t>{"id_values": ["11f04965-9af9-4f44-8860-0fb3cff1b139"], "worldpay_order_id": {"transaction_id": "11f04965-9af9-4f44-8860-0fb3cff1b139"}}</t>
  </si>
  <si>
    <t>sato3325@gmail.com</t>
  </si>
  <si>
    <t>SATOE NOGUCHI</t>
  </si>
  <si>
    <t>11f04649-69b0-75b2-9f46-97737e279338</t>
  </si>
  <si>
    <t>11f04649-62a3-5ed8-bb15-e7404363f2a6</t>
  </si>
  <si>
    <t>{"v54Eb1141": "", "univapay-phone-number": "09045129592"}</t>
  </si>
  <si>
    <t>{"customer_name": "上村光矢", "customer_email": "koya12111564@gmail.com", "product_detail_name": "【15分限定特典付き】AIXコンサルタント3日間完全攻略合宿"}</t>
  </si>
  <si>
    <t>{"id_values": ["3100500245378", "00034", "0099986"], "stratus_transaction_id": {"terminal_id": "3100500245378", "request_number": "00034", "authorization_code": "0099986"}}</t>
  </si>
  <si>
    <t>koya12111564@gmail.com</t>
  </si>
  <si>
    <t>KOUA KAMIMURA</t>
  </si>
  <si>
    <t>11f0464a-08f9-e658-839a-4791ec4c9eb8</t>
  </si>
  <si>
    <t>{"customer_name": "上村光矢", "customer_email": "koya12111564@gmail.com", "product_detail_name": "AIみかみ秘密の部屋（全額返金保証付）"}</t>
  </si>
  <si>
    <t>{"id_values": ["3100500245378", "00035", "0099990"], "stratus_transaction_id": {"terminal_id": "3100500245378", "request_number": "00035", "authorization_code": "0099990"}}</t>
  </si>
  <si>
    <t>11f04a74-19bf-45ea-8ccd-b3fd7c04c156</t>
  </si>
  <si>
    <t>11f04a74-1158-83d0-820a-83342d4ba713</t>
  </si>
  <si>
    <t>{"v54Eb1141": "", "univapay-phone-number": "07055924053"}</t>
  </si>
  <si>
    <t>{"customer_name": "荒川絵里子", "customer_email": "lotus.root345@gmail.com", "product_detail_name": "【超特価割引】AIXコンサルタント3日間完全攻略合宿"}</t>
  </si>
  <si>
    <t>{"id_values": ["3100500245378", "00076", "0193921"], "stratus_transaction_id": {"terminal_id": "3100500245378", "request_number": "00076", "authorization_code": "0193921"}}</t>
  </si>
  <si>
    <t>lotus.root345@gmail.com</t>
  </si>
  <si>
    <t>ERIKO ARAKAWA</t>
  </si>
  <si>
    <t>11f04a71-bf77-99c2-ad30-ab03e189a505</t>
  </si>
  <si>
    <t>11f04a71-b99b-963e-9c8f-836fb4fb4030</t>
  </si>
  <si>
    <t>{"v54Eb1141": "", "univapay-phone-number": "08010928882"}</t>
  </si>
  <si>
    <t>{"customer_name": "北島加代子", "customer_email": "kayomosoko1005@gmail.com", "product_detail_name": "【15分限定特典付き】SNSマーケ完全攻略ダイナマイト合宿"}</t>
  </si>
  <si>
    <t>kayomosoko1005@gmail.com</t>
  </si>
  <si>
    <t>KAYOKO KITAJIMA</t>
  </si>
  <si>
    <t>11f04a70-5d8e-dda2-bb15-876b8d5701fb</t>
  </si>
  <si>
    <t>11f04a70-24fe-292a-8995-33323fc7c69b</t>
  </si>
  <si>
    <t>{"v54Eb1141": "", "univapay-phone-number": "09025599271"}</t>
  </si>
  <si>
    <t>{"customer_name": "菅野泰弘", "customer_email": "ysugano295@gmail.com", "product_detail_name": "【15分限定特典付き】AIXコンサルタント3日間完全攻略合宿"}</t>
  </si>
  <si>
    <t>{"id_values": ["11f04a70-5d8e-dda2-bb15-876b8d5701fb"], "worldpay_order_id": {"transaction_id": "11f04a70-5d8e-dda2-bb15-876b8d5701fb"}}</t>
  </si>
  <si>
    <t>ysugano295@gmail.com</t>
  </si>
  <si>
    <t>YASUHIROSUGANO</t>
  </si>
  <si>
    <t>11f04a6f-fb04-d8bc-891d-33394cefb03a</t>
  </si>
  <si>
    <t>11f04a6f-f4e8-c5f6-b885-6b94e850f429</t>
  </si>
  <si>
    <t>{"v54Eb1141": "", "univapay-phone-number": "07065733679"}</t>
  </si>
  <si>
    <t>{"customer_name": "今村剛志", "customer_email": "human.big.0319@gmail.com", "product_detail_name": "【15分限定特典付き】SNSマーケ完全攻略ダイナマイト合宿"}</t>
  </si>
  <si>
    <t>{"id_values": ["3100500245378", "00072", "0963315"], "stratus_transaction_id": {"terminal_id": "3100500245378", "request_number": "00072", "authorization_code": "0963315"}}</t>
  </si>
  <si>
    <t>human.big.0319@gmail.com</t>
  </si>
  <si>
    <t>TSUYOSHI IMAMURA</t>
  </si>
  <si>
    <t>11f04a68-ea1a-26d0-ad37-1bfa4d536eb8</t>
  </si>
  <si>
    <t>11f04a68-d219-3b02-b8b9-c35a16da389b</t>
  </si>
  <si>
    <t>{"v54Eb1141": "", "univapay-phone-number": "09061727423"}</t>
  </si>
  <si>
    <t>{"customer_name": "石川美樹", "customer_email": "m.122498@gmail.com", "product_detail_name": "【15分限定特典付き】AIXコンサルタント3日間完全攻略合宿"}</t>
  </si>
  <si>
    <t>{"id_values": ["3100500245378", "00070", "0160448"], "stratus_transaction_id": {"terminal_id": "3100500245378", "request_number": "00070", "authorization_code": "0160448"}}</t>
  </si>
  <si>
    <t>m.122498@gmail.com</t>
  </si>
  <si>
    <t>MIKI ISHIKAWA</t>
  </si>
  <si>
    <t>11f04a67-bbbc-a250-a939-5f8cd1e5b113</t>
  </si>
  <si>
    <t>11f04a67-6363-9e38-9209-677e2eaf7792</t>
  </si>
  <si>
    <t>{"v54Eb1141": "", "univapay-phone-number": "08050130537"}</t>
  </si>
  <si>
    <t>{"customer_name": "竹中", "customer_email": "xyz.ito.biz.999@gmail.com", "product_detail_name": "【15分限定特典付き】AIXコンサルタント3日間完全攻略合宿"}</t>
  </si>
  <si>
    <t>{"id_values": ["11f04a67-bbbc-a250-a939-5f8cd1e5b113"], "worldpay_order_id": {"transaction_id": "11f04a67-bbbc-a250-a939-5f8cd1e5b113"}}</t>
  </si>
  <si>
    <t>xyz.ito.biz.999@gmail.com</t>
  </si>
  <si>
    <t>KATSUMI TERABAYASHI</t>
  </si>
  <si>
    <t>11f04a65-59f2-5b16-9e1b-b36dba0b3142</t>
  </si>
  <si>
    <t>{"customer_name": "Ernesto Martinez", "customer_email": "ermarferr@gmail.com", "product_detail_name": "【15分限定特典付き】SNSマーケ完全攻略ダイナマイト合宿"}</t>
  </si>
  <si>
    <t>{"id_values": ["11f04a65-59f2-5b16-9e1b-b36dba0b3142"], "worldpay_order_id": {"transaction_id": "11f04a65-59f2-5b16-9e1b-b36dba0b3142"}}</t>
  </si>
  <si>
    <t>11f04a63-d9bf-7812-b768-73f6a22887f9</t>
  </si>
  <si>
    <t>11f04a62-c17f-7096-b421-1762a624c182</t>
  </si>
  <si>
    <t>{"v54Eb1141": "", "univapay-phone-number": "07021733200"}</t>
  </si>
  <si>
    <t>{"customer_name": "須藤将斗", "customer_email": "masato234678@icloud.com", "product_detail_name": "みかみの秘密の部屋 ~購入後1週間以内に限り【全額返金保証付き】~"}</t>
  </si>
  <si>
    <t>{"id_values": ["11f04a63-d9bf-7812-b768-73f6a22887f9"], "worldpay_order_id": {"transaction_id": "11f04a63-d9bf-7812-b768-73f6a22887f9"}}</t>
  </si>
  <si>
    <t>masato234678@icloud.com</t>
  </si>
  <si>
    <t>MASATO SUTO</t>
  </si>
  <si>
    <t>11f04a62-d301-1c8e-a778-5f2e111e60be</t>
  </si>
  <si>
    <t>11f04a62-c833-6f5a-b42a-6fb34ad9806e</t>
  </si>
  <si>
    <t>{"v54Eb1141": "", "univapay-phone-number": "09027916628"}</t>
  </si>
  <si>
    <t>{"customer_name": "シバヤマミキヨ", "customer_email": "rodyxrodyxrody.k18@docomo.ne.jp", "product_detail_name": "【15分限定特典付き】AIXコンサルタント3日間完全攻略合宿"}</t>
  </si>
  <si>
    <t>{"id_values": ["11f04a62-d301-1c8e-a778-5f2e111e60be"], "worldpay_order_id": {"transaction_id": "11f04a62-d301-1c8e-a778-5f2e111e60be"}}</t>
  </si>
  <si>
    <t>rodyxrodyxrody.k18@docomo.ne.jp</t>
  </si>
  <si>
    <t>MIKIYOSHIBAYAMA</t>
  </si>
  <si>
    <t>11f04a62-c7fb-3a40-b429-dfc425ab5b55</t>
  </si>
  <si>
    <t>{"customer_name": "須藤将斗", "customer_email": "masato234678@icloud.com", "product_detail_name": "【15分限定特典付き】SNSマーケ完全攻略ダイナマイト合宿"}</t>
  </si>
  <si>
    <t>{"id_values": ["11f04a62-c7fb-3a40-b429-dfc425ab5b55"], "worldpay_order_id": {"transaction_id": "11f04a62-c7fb-3a40-b429-dfc425ab5b55"}}</t>
  </si>
  <si>
    <t>11f04a61-6a72-8c30-8d43-3b51243672f3</t>
  </si>
  <si>
    <t>11f04a61-0c92-3d54-833f-33f0889008fd</t>
  </si>
  <si>
    <t>{"v54Eb1141": "", "univapay-phone-number": "09046714361"}</t>
  </si>
  <si>
    <t>{"customer_name": "石田貴雄", "customer_email": "drs-t@hotmail.co.jp", "product_detail_name": "AIみかみ秘密の部屋（全額返金保証付）"}</t>
  </si>
  <si>
    <t>{"id_values": ["11f04a61-6a72-8c30-8d43-3b51243672f3"], "worldpay_order_id": {"transaction_id": "11f04a61-6a72-8c30-8d43-3b51243672f3"}}</t>
  </si>
  <si>
    <t>drs-t@hotmail.co.jp</t>
  </si>
  <si>
    <t>TAKAO ISHIDA</t>
  </si>
  <si>
    <t>11f04a61-6a62-0806-8d42-ff51ed053f63</t>
  </si>
  <si>
    <t>11f04a61-6238-3a38-83dd-7fb2dadb1e6c</t>
  </si>
  <si>
    <t>{"v54Eb1141": "", "univapay-phone-number": "09024878710"}</t>
  </si>
  <si>
    <t>{"customer_name": "Yuka kubo", "customer_email": "yuka0385@gmail.com", "product_detail_name": "【15分限定特典付き】AIXコンサルタント3日間完全攻略合宿"}</t>
  </si>
  <si>
    <t>{"id_values": ["11f04a61-6a62-0806-8d42-ff51ed053f63"], "worldpay_order_id": {"transaction_id": "11f04a61-6a62-0806-8d42-ff51ed053f63"}}</t>
  </si>
  <si>
    <t>yuka0385@gmail.com</t>
  </si>
  <si>
    <t>YUKA KUBO</t>
  </si>
  <si>
    <t>11f04a61-14fe-8150-8465-1f1af843a9de</t>
  </si>
  <si>
    <t>{"customer_name": "石田貴雄", "customer_email": "drs-t@hotmail.co.jp", "product_detail_name": "【超特価割引】AIXコンサルタント3日間完全攻略合宿"}</t>
  </si>
  <si>
    <t>{"id_values": ["11f04a61-14fe-8150-8465-1f1af843a9de"], "worldpay_order_id": {"transaction_id": "11f04a61-14fe-8150-8465-1f1af843a9de"}}</t>
  </si>
  <si>
    <t>11f04a5f-186f-fa00-974f-4f1385e994b9</t>
  </si>
  <si>
    <t>11f04a5f-04ae-de96-a723-4f37e19ec351</t>
  </si>
  <si>
    <t>{"v54Eb1141": "", "univapay-phone-number": "09053678267"}</t>
  </si>
  <si>
    <t>{"customer_name": "出口聖子", "customer_email": "sakuradrop1221@gmail.com", "product_detail_name": "【15分限定特典付き】デザイン限界突破3日間合宿"}</t>
  </si>
  <si>
    <t>{"id_values": ["11f04a5f-186f-fa00-974f-4f1385e994b9"], "worldpay_order_id": {"transaction_id": "11f04a5f-186f-fa00-974f-4f1385e994b9"}}</t>
  </si>
  <si>
    <t>sakuradrop1221@gmail.com</t>
  </si>
  <si>
    <t>SEIKO IDEGUCHI</t>
  </si>
  <si>
    <t>11f04a5e-f18e-6f98-a298-53fcf8ff7c64</t>
  </si>
  <si>
    <t>11f04a5d-82bd-acec-8a05-f7b620bc9738</t>
  </si>
  <si>
    <t>{"v54Eb1141": "", "univapay-phone-number": "0487161276"}</t>
  </si>
  <si>
    <t>{"customer_name": "三浦 タカシ", "customer_email": "takatakam7893@gmail.com", "product_detail_name": "AIみかみ秘密の部屋（全額返金保証付）"}</t>
  </si>
  <si>
    <t>{"id_values": ["11f04a5e-f18e-6f98-a298-53fcf8ff7c64"], "worldpay_order_id": {"transaction_id": "11f04a5e-f18e-6f98-a298-53fcf8ff7c64"}}</t>
  </si>
  <si>
    <t>takatakam7893@gmail.com</t>
  </si>
  <si>
    <t>TAKASHI MIURA</t>
  </si>
  <si>
    <t>11f04a5d-efca-5ed4-a868-0396abbd57c6</t>
  </si>
  <si>
    <t>11f04a5d-e791-806c-a853-074674570682</t>
  </si>
  <si>
    <t>{"v54Eb1141": "", "univapay-phone-number": "09091296619"}</t>
  </si>
  <si>
    <t>{"customer_name": "大場 敏恵", "customer_email": "o.ks619.m@gmail.com", "product_detail_name": "【15分限定特典付き】AIXコンサルタント3日間完全攻略合宿"}</t>
  </si>
  <si>
    <t>{"id_values": ["3100500245378", "00068", "0146687"], "stratus_transaction_id": {"terminal_id": "3100500245378", "request_number": "00068", "authorization_code": "0146687"}}</t>
  </si>
  <si>
    <t>o.ks619.m@gmail.com</t>
  </si>
  <si>
    <t>TOSHIE OBA</t>
  </si>
  <si>
    <t>11f04a5d-9ad4-6b72-8a25-4772492fd095</t>
  </si>
  <si>
    <t>{"customer_name": "三浦 タカシ", "customer_email": "takatakam7893@gmail.com", "product_detail_name": "【15分限定特典付き】AIXコンサルタント3日間完全攻略合宿"}</t>
  </si>
  <si>
    <t>{"id_values": ["11f04a5d-9ad4-6b72-8a25-4772492fd095"], "worldpay_order_id": {"transaction_id": "11f04a5d-9ad4-6b72-8a25-4772492fd095"}}</t>
  </si>
  <si>
    <t>11f04a58-18af-cf88-bacf-ef35210f0969</t>
  </si>
  <si>
    <t>11f04a57-f38b-7acc-acda-bb95c4958045</t>
  </si>
  <si>
    <t>{"v54Eb1141": "", "univapay-phone-number": "09096161139"}</t>
  </si>
  <si>
    <t>{"customer_name": "てきとー", "customer_email": "melumaga@aol.jp", "product_detail_name": "【15分限定特典付き】AIXコンサルタント3日間完全攻略合宿"}</t>
  </si>
  <si>
    <t>{"id_values": ["11f04a58-18af-cf88-bacf-ef35210f0969"], "worldpay_order_id": {"transaction_id": "11f04a58-18af-cf88-bacf-ef35210f0969"}}</t>
  </si>
  <si>
    <t>melumaga@aol.jp</t>
  </si>
  <si>
    <t>YOSHIHITO ISA</t>
  </si>
  <si>
    <t>11f047e4-dc3b-3576-889b-530be7c702e1</t>
  </si>
  <si>
    <t>11f047e4-d543-8e3a-a7d0-1bb88d857fc8</t>
  </si>
  <si>
    <t>{"v54Eb1141": "", "univapay-phone-number": "09039414308"}</t>
  </si>
  <si>
    <t>{"customer_name": "榎田徹", "customer_email": "eno.t.0731@icloud.com", "product_detail_name": "【15分限定特典付き】AIXコンサルタント3日間完全攻略合宿"}</t>
  </si>
  <si>
    <t>{"id_values": ["3100500245378", "00043", "0986978"], "stratus_transaction_id": {"terminal_id": "3100500245378", "request_number": "00043", "authorization_code": "0986978"}}</t>
  </si>
  <si>
    <t>eno.t.0731@icloud.com</t>
  </si>
  <si>
    <t>TORU ENOKIDA</t>
  </si>
  <si>
    <t>11f047fd-1d4b-9408-bc5b-ef3f83e45990</t>
  </si>
  <si>
    <t>11f047fc-5105-e916-8395-77dfc900d674</t>
  </si>
  <si>
    <t>{"v54Eb1141": "", "univapay-phone-number": "09086732108"}</t>
  </si>
  <si>
    <t>{"customer_name": "飯塚美葉", "customer_email": "s44329604@gmail.com", "product_detail_name": "AIみかみ秘密の部屋（全額返金保証付）"}</t>
  </si>
  <si>
    <t>{"id_values": ["11f047fd-1d4b-9408-bc5b-ef3f83e45990"], "worldpay_order_id": {"transaction_id": "11f047fd-1d4b-9408-bc5b-ef3f83e45990"}}</t>
  </si>
  <si>
    <t>s44329604@gmail.com</t>
  </si>
  <si>
    <t>MIYO IIDUKA</t>
  </si>
  <si>
    <t>11f047fc-6c58-0d20-aaed-0baa87f26b2d</t>
  </si>
  <si>
    <t>{"customer_name": "飯塚美葉", "customer_email": "s44329604@gmail.com", "product_detail_name": "【15分限定特典付き】AIXコンサルタント3日間完全攻略合宿"}</t>
  </si>
  <si>
    <t>{"id_values": ["11f047fc-6c58-0d20-aaed-0baa87f26b2d"], "worldpay_order_id": {"transaction_id": "11f047fc-6c58-0d20-aaed-0baa87f26b2d"}}</t>
  </si>
  <si>
    <t>11f04a52-0c2d-c676-9309-dbca7270cf57</t>
  </si>
  <si>
    <t>11f04a51-f07f-5aca-862f-3b6526235dd4</t>
  </si>
  <si>
    <t>{"v54Eb1141": "", "univapay-phone-number": "09050561714"}</t>
  </si>
  <si>
    <t>{"customer_name": "原口由美", "customer_email": "y.h.r88.s88@gmail.com", "product_detail_name": "【15分限定特典付き】デザイン限界突破3日間合宿"}</t>
  </si>
  <si>
    <t>{"id_values": ["11f04a52-0c2d-c676-9309-dbca7270cf57"], "worldpay_order_id": {"transaction_id": "11f04a52-0c2d-c676-9309-dbca7270cf57"}}</t>
  </si>
  <si>
    <t>y.h.r88.s88@gmail.com</t>
  </si>
  <si>
    <t>YUMI HARAGUCHI</t>
  </si>
  <si>
    <t>11f049b6-a33f-35d2-bfc1-832a4060f149</t>
  </si>
  <si>
    <t>11f049b6-4676-9656-bfbb-93f19c570111</t>
  </si>
  <si>
    <t>{"v54Eb1141": "", "univapay-phone-number": "07041351266"}</t>
  </si>
  <si>
    <t>{"customer_name": "林 紗那", "customer_email": "shana120812@gmail.com", "product_detail_name": "みかみの秘密の部屋 ~購入後1週間以内に限り【全額返金保証付き】~"}</t>
  </si>
  <si>
    <t>{"id_values": ["11f049b6-a33f-35d2-bfc1-832a4060f149"], "worldpay_order_id": {"transaction_id": "11f049b6-a33f-35d2-bfc1-832a4060f149"}}</t>
  </si>
  <si>
    <t>shana120812@gmail.com</t>
  </si>
  <si>
    <t>SUZUNA HAYASHI</t>
  </si>
  <si>
    <t>11f04a51-35f0-617c-a10e-c78fe3f3ee34</t>
  </si>
  <si>
    <t>11f04a51-146e-4f1e-ab7c-e3525ada4a15</t>
  </si>
  <si>
    <t>{"v54Eb1141": "", "univapay-phone-number": "09034578685"}</t>
  </si>
  <si>
    <t>{"customer_name": "植村淳生", "customer_email": "wxxxww09@gmail.com", "product_detail_name": "【15分限定特典付き】SNSマーケ完全攻略ダイナマイト合宿"}</t>
  </si>
  <si>
    <t>{"id_values": ["11f04a51-35f0-617c-a10e-c78fe3f3ee34"], "worldpay_order_id": {"transaction_id": "11f04a51-35f0-617c-a10e-c78fe3f3ee34"}}</t>
  </si>
  <si>
    <t>wxxxww09@gmail.com</t>
  </si>
  <si>
    <t>JUNKI UEMURA</t>
  </si>
  <si>
    <t>11f04a4f-2388-dc64-aa02-db9de4e37ac1</t>
  </si>
  <si>
    <t>11f04a4f-113d-6282-8316-1f991fd15d4c</t>
  </si>
  <si>
    <t>{"v54Eb1141": "", "univapay-phone-number": "09013316717"}</t>
  </si>
  <si>
    <t>{"customer_name": "熊谷桜", "customer_email": "magnumsakura1107@gmail.com", "product_detail_name": "【15分限定特典付き】デザイン限界突破3日間合宿"}</t>
  </si>
  <si>
    <t>{"id_values": ["11f04a4f-2388-dc64-aa02-db9de4e37ac1"], "worldpay_order_id": {"transaction_id": "11f04a4f-2388-dc64-aa02-db9de4e37ac1"}}</t>
  </si>
  <si>
    <t>magnumsakura1107@gmail.com</t>
  </si>
  <si>
    <t>SAKURA KUMAGAI</t>
  </si>
  <si>
    <t>11f04972-58a2-c104-9c81-bf539c63d5ec</t>
  </si>
  <si>
    <t>11f04971-470b-10c8-a4c8-aff040a5c970</t>
  </si>
  <si>
    <t>{"v54Eb1141": "", "univapay-phone-number": "08040385139"}</t>
  </si>
  <si>
    <t>{"customer_name": "宮崎香織", "customer_email": "hamakko22fragramtolive@gmail.com", "product_detail_name": "みかみの秘密の部屋 ~購入後1週間以内に限り【全額返金保証付き】~"}</t>
  </si>
  <si>
    <t>{"id_values": ["11f04972-58a2-c104-9c81-bf539c63d5ec"], "worldpay_order_id": {"transaction_id": "11f04972-58a2-c104-9c81-bf539c63d5ec"}}</t>
  </si>
  <si>
    <t>hamakko22fragramtolive@gmail.com</t>
  </si>
  <si>
    <t>11f044ff-b945-e5a8-8986-df59ae798e9d</t>
  </si>
  <si>
    <t>11f044ff-a315-6146-a46b-b38cbdbf93c6</t>
  </si>
  <si>
    <t>{"v54Eb1141": "", "univapay-phone-number": "09072903204"}</t>
  </si>
  <si>
    <t>{"customer_name": "今吉奏優", "customer_email": "tgmskysg.news.emu@icloud.com", "product_detail_name": "【15分限定特典付き】AIXコンサルタント3日間完全攻略合宿"}</t>
  </si>
  <si>
    <t>{"id_values": ["3100500245378", "00069", "0057568"], "stratus_transaction_id": {"terminal_id": "3100500245378", "request_number": "00069", "authorization_code": "0057568"}}</t>
  </si>
  <si>
    <t>tgmskysg.news.emu@icloud.com</t>
  </si>
  <si>
    <t>KANAE IMAYOSHI</t>
  </si>
  <si>
    <t>11f04500-3837-7ee4-89f7-977a9eacc173</t>
  </si>
  <si>
    <t>{"customer_name": "今吉奏優", "customer_email": "tgmskysg.news.emu@icloud.com", "product_detail_name": "AIみかみ秘密の部屋（全額返金保証付）"}</t>
  </si>
  <si>
    <t>{"id_values": ["3100500245378", "00070", "0057698"], "stratus_transaction_id": {"terminal_id": "3100500245378", "request_number": "00070", "authorization_code": "0057698"}}</t>
  </si>
  <si>
    <t>11f04872-1598-190a-bb19-7b56068a18fb</t>
  </si>
  <si>
    <t>11f04870-cc70-f7fc-acf5-1f259db24134</t>
  </si>
  <si>
    <t>{"v54Eb1141": "", "univapay-phone-number": "07085826259"}</t>
  </si>
  <si>
    <t>{"customer_name": "秋吉大和", "customer_email": "yamato.akys1116@icloud.com", "product_detail_name": "みかみの秘密の部屋 ~購入後1週間以内に限り【全額返金保証付き】~"}</t>
  </si>
  <si>
    <t>{"id_values": ["3100500245378", "00003", "0322048"], "stratus_transaction_id": {"terminal_id": "3100500245378", "request_number": "00003", "authorization_code": "0322048"}}</t>
  </si>
  <si>
    <t>yamato.akys1116@icloud.com</t>
  </si>
  <si>
    <t>YAMATO AKIYOSHI</t>
  </si>
  <si>
    <t>11f04955-718d-7ad2-983b-8b67ca876fc0</t>
  </si>
  <si>
    <t>11f04955-33e5-bc8a-8c80-03c1ec0fd908</t>
  </si>
  <si>
    <t>{"v54Eb1141": "", "univapay-phone-number": "09014402297"}</t>
  </si>
  <si>
    <t>{"customer_name": "梶川 幸子", "customer_email": "sokou082060@ezweb.ne.jp", "product_detail_name": "【15分限定特典付き】SNSマーケ完全攻略ダイナマイト合宿"}</t>
  </si>
  <si>
    <t>{"id_values": ["11f04955-718d-7ad2-983b-8b67ca876fc0"], "worldpay_order_id": {"transaction_id": "11f04955-718d-7ad2-983b-8b67ca876fc0"}}</t>
  </si>
  <si>
    <t>sokou082060@ezweb.ne.jp</t>
  </si>
  <si>
    <t>SACHIKO KAJIKAWA</t>
  </si>
  <si>
    <t>11f04957-2b9f-6862-ac50-af239a0f233a</t>
  </si>
  <si>
    <t>{"customer_name": "梶川 幸子", "customer_email": "sokou082060@ezweb.ne.jp", "product_detail_name": "みかみの秘密の部屋 ~購入後1週間以内に限り【全額返金保証付き】~"}</t>
  </si>
  <si>
    <t>{"id_values": ["11f04957-2b9f-6862-ac50-af239a0f233a"], "worldpay_order_id": {"transaction_id": "11f04957-2b9f-6862-ac50-af239a0f233a"}}</t>
  </si>
  <si>
    <t>11f04a4c-4876-ad24-8cdc-b3044a7c4f02</t>
  </si>
  <si>
    <t>11f04a4b-1b99-9984-9730-832a2976ab1d</t>
  </si>
  <si>
    <t>{"v54Eb1141": "", "univapay-phone-number": "08035951096"}</t>
  </si>
  <si>
    <t>{"customer_name": "作田悠", "customer_email": "oneok777@gmail.com", "product_detail_name": "AIみかみ秘密の部屋（全額返金保証付）"}</t>
  </si>
  <si>
    <t>{"id_values": ["3100500245378", "00058", "0530000"], "stratus_transaction_id": {"terminal_id": "3100500245378", "request_number": "00058", "authorization_code": "0530000"}}</t>
  </si>
  <si>
    <t>oneok777@gmail.com</t>
  </si>
  <si>
    <t>YUU SAKUTA</t>
  </si>
  <si>
    <t>11f04a4b-3437-945a-8baf-c732e09ee7fe</t>
  </si>
  <si>
    <t>{"customer_name": "作田悠", "customer_email": "oneok777@gmail.com", "product_detail_name": "【15分限定特典付き】AIXコンサルタント3日間完全攻略合宿"}</t>
  </si>
  <si>
    <t>{"id_values": ["3100500245378", "00057", "0520000"], "stratus_transaction_id": {"terminal_id": "3100500245378", "request_number": "00057", "authorization_code": "0520000"}}</t>
  </si>
  <si>
    <t>11f04a4a-fe31-1336-8b81-1b238d1e4f29</t>
  </si>
  <si>
    <t>11f04a4a-f54a-34dc-9c25-4f14ed511944</t>
  </si>
  <si>
    <t>{"v54Eb1141": "", "univapay-phone-number": "09079780413"}</t>
  </si>
  <si>
    <t>{"customer_name": "加賀田茜", "customer_email": "purpure.a_a.luna@icloud.com", "product_detail_name": "【15分限定特典付き】SNSマーケ完全攻略ダイナマイト合宿"}</t>
  </si>
  <si>
    <t>{"id_values": ["3100500245378", "00055", "0534867"], "stratus_transaction_id": {"terminal_id": "3100500245378", "request_number": "00055", "authorization_code": "0534867"}}</t>
  </si>
  <si>
    <t>purpure.a_a.luna@icloud.com</t>
  </si>
  <si>
    <t>AKANE KAGATA</t>
  </si>
  <si>
    <t>11f04a49-67da-e5f2-a28f-0ffe06d8782e</t>
  </si>
  <si>
    <t>11f04a49-6056-0faa-9bb5-2b80ed1ae1cd</t>
  </si>
  <si>
    <t>{"v54Eb1141": "", "univapay-phone-number": "08088666085"}</t>
  </si>
  <si>
    <t>{"customer_name": "小林里穂", "customer_email": "rippho@gmail.com", "product_detail_name": "【15分限定特典付き】AIXコンサルタント3日間完全攻略合宿"}</t>
  </si>
  <si>
    <t>{"id_values": ["11f04a49-67da-e5f2-a28f-0ffe06d8782e"], "worldpay_order_id": {"transaction_id": "11f04a49-67da-e5f2-a28f-0ffe06d8782e"}}</t>
  </si>
  <si>
    <t>rippho@gmail.com</t>
  </si>
  <si>
    <t>RIHO KOBAYASHI</t>
  </si>
  <si>
    <t>11f04a49-540e-62b0-9757-373c54ca70f0</t>
  </si>
  <si>
    <t>11f04a49-4db0-c782-b139-474eb4500d6e</t>
  </si>
  <si>
    <t>{"univapay-name": "佐々木雄亮", "univapay-link-id": "11f01543-7ed6-1a28-80a4-871a585e5cd4", "univapay-phone-number": "+81 08043007323"}</t>
  </si>
  <si>
    <t>{"id_values": ["3100500245378", "00053", "0262588"], "stratus_transaction_id": {"terminal_id": "3100500245378", "request_number": "00053", "authorization_code": "0262588"}}</t>
  </si>
  <si>
    <t>info@influencer-z.com</t>
  </si>
  <si>
    <t>11f04a49-53f8-3e54-b145-97139dfc391b</t>
  </si>
  <si>
    <t>YUSUKE KANEKO</t>
  </si>
  <si>
    <t>11f04a47-6931-ee2a-8969-972f499a6f3e</t>
  </si>
  <si>
    <t>11f04a47-172a-0860-b18b-a3a2c9e62042</t>
  </si>
  <si>
    <t>{"v54Eb1141": "", "univapay-phone-number": "09065521972"}</t>
  </si>
  <si>
    <t>{"customer_name": "楠本薫", "customer_email": "kusucookingkusu1002@docomo.ne.jp", "product_detail_name": "【15分限定特典付き】AIXコンサルタント3日間完全攻略合宿"}</t>
  </si>
  <si>
    <t>{"id_values": ["11f04a47-6931-ee2a-8969-972f499a6f3e"], "worldpay_order_id": {"transaction_id": "11f04a47-6931-ee2a-8969-972f499a6f3e"}}</t>
  </si>
  <si>
    <t>kusucookingkusu1002@docomo.ne.jp</t>
  </si>
  <si>
    <t>KAORU KUSUMOTO</t>
  </si>
  <si>
    <t>11f04594-8bdd-2fe6-85e1-fbe2cd25d381</t>
  </si>
  <si>
    <t>11f04594-7d43-1d4c-85ba-e70437381c51</t>
  </si>
  <si>
    <t>{"v54Eb1141": "", "univapay-phone-number": "09054393749"}</t>
  </si>
  <si>
    <t>{"customer_name": "菊池理乃", "customer_email": "k0201rino@gmail.com", "product_detail_name": "【15分限定特典付き】SNSマーケ完全攻略ダイナマイト合宿"}</t>
  </si>
  <si>
    <t>{"id_values": ["11f04594-8bdd-2fe6-85e1-fbe2cd25d381"], "worldpay_order_id": {"transaction_id": "11f04594-8bdd-2fe6-85e1-fbe2cd25d381"}}</t>
  </si>
  <si>
    <t>k0201rino@gmail.com</t>
  </si>
  <si>
    <t>RINO KIKUCHI</t>
  </si>
  <si>
    <t>11f04594-ddb1-695e-9dee-9b13a46f14eb</t>
  </si>
  <si>
    <t>{"customer_name": "菊池理乃", "customer_email": "k0201rino@gmail.com", "product_detail_name": "みかみの秘密の部屋 ~購入後1週間以内に限り【全額返金保証付き】~"}</t>
  </si>
  <si>
    <t>{"id_values": ["11f04594-ddb1-695e-9dee-9b13a46f14eb"], "worldpay_order_id": {"transaction_id": "11f04594-ddb1-695e-9dee-9b13a46f14eb"}}</t>
  </si>
  <si>
    <t>11f04a44-a76c-1e34-af54-33f47b1595a4</t>
  </si>
  <si>
    <t>11f04a44-a08c-86c6-912b-67b485dc889b</t>
  </si>
  <si>
    <t>{"v54Eb1141": "", "univapay-phone-number": "09098933435"}</t>
  </si>
  <si>
    <t>{"customer_name": "はなさきかおり", "customer_email": "hanakao17@gmail.com", "product_detail_name": "【15分限定特典付き】デザイン限界突破3日間合宿"}</t>
  </si>
  <si>
    <t>{"id_values": ["11f04a44-a76c-1e34-af54-33f47b1595a4"], "worldpay_order_id": {"transaction_id": "11f04a44-a76c-1e34-af54-33f47b1595a4"}}</t>
  </si>
  <si>
    <t>hanakao17@gmail.com</t>
  </si>
  <si>
    <t>KAORI HANASAKI</t>
  </si>
  <si>
    <t>11f04898-a700-0cf6-899a-b36f0e319d5f</t>
  </si>
  <si>
    <t>11f04898-9e79-a8d0-90c2-cb45cd385f2f</t>
  </si>
  <si>
    <t>{"v54Eb1141": "", "univapay-phone-number": "09061036648"}</t>
  </si>
  <si>
    <t>{"customer_name": "川口 武夫", "customer_email": "oni.mr@icloud.com", "product_detail_name": "【15分限定特典付き】AIXコンサルタント3日間完全攻略合宿"}</t>
  </si>
  <si>
    <t>{"id_values": ["3100500245378", "00010", "0587781"], "stratus_transaction_id": {"terminal_id": "3100500245378", "request_number": "00010", "authorization_code": "0587781"}}</t>
  </si>
  <si>
    <t>oni.mr@icloud.com</t>
  </si>
  <si>
    <t>HISASHI KAWAGUCHI</t>
  </si>
  <si>
    <t>11f03cea-6189-c64e-8754-abf1d13fdabb</t>
  </si>
  <si>
    <t>11f03cea-494f-f7ba-b8da-9f24a120dc03</t>
  </si>
  <si>
    <t>{"v54Eb1141": "", "univapay-phone-number": 16467344936}</t>
  </si>
  <si>
    <t>{"customer_name": "yuko akiyama", "customer_email": "runwayeverydayinc@gmail.com", "product_detail_name": "【15分限定特典付き】AIXコンサルタント3日間完全攻略合宿"}</t>
  </si>
  <si>
    <t>{"id_values": ["11f03cea-6189-c64e-8754-abf1d13fdabb"], "worldpay_order_id": {"transaction_id": "11f03cea-6189-c64e-8754-abf1d13fdabb"}}</t>
  </si>
  <si>
    <t>runwayeverydayinc@gmail.com</t>
  </si>
  <si>
    <t>YUKO AKIYAMA</t>
  </si>
  <si>
    <t>JPMORGAN CHASE BANK N.A.</t>
  </si>
  <si>
    <t>11f04a43-d8f5-91c0-b3b2-5f4dc3e986be</t>
  </si>
  <si>
    <t>11f04a42-d073-6500-a048-e7d6128f90e3</t>
  </si>
  <si>
    <t>{"v54Eb1141": "", "univapay-phone-number": "09036915158"}</t>
  </si>
  <si>
    <t>{"customer_name": "阿藤遼", "customer_email": "kjjnn947@gmail.com", "product_detail_name": "AIみかみ秘密の部屋（全額返金保証付）"}</t>
  </si>
  <si>
    <t>{"id_values": ["11f04a43-d8f5-91c0-b3b2-5f4dc3e986be"], "worldpay_order_id": {"transaction_id": "11f04a43-d8f5-91c0-b3b2-5f4dc3e986be"}}</t>
  </si>
  <si>
    <t>kjjnn947@gmail.com</t>
  </si>
  <si>
    <t>RYO ATO</t>
  </si>
  <si>
    <t>11f04a43-42d9-69a0-b362-43c509e3b32f</t>
  </si>
  <si>
    <t>11f04a43-3c65-2f78-8e99-eb2ed5e9e38b</t>
  </si>
  <si>
    <t>{"v54Eb1141": "", "univapay-phone-number": "08047607708"}</t>
  </si>
  <si>
    <t>{"customer_name": "橋本美唯", "customer_email": "cocochan1106miyumiyu@icloud.com", "product_detail_name": "【15分限定特典付き】デザイン限界突破3日間合宿"}</t>
  </si>
  <si>
    <t>{"id_values": ["11f04a43-42d9-69a0-b362-43c509e3b32f"], "worldpay_order_id": {"transaction_id": "11f04a43-42d9-69a0-b362-43c509e3b32f"}}</t>
  </si>
  <si>
    <t>cocochan1106miyumiyu@icloud.com</t>
  </si>
  <si>
    <t>MIYUHASHIMOTO</t>
  </si>
  <si>
    <t>11f04a43-83d7-dee6-8234-cff9cf8780bd</t>
  </si>
  <si>
    <t>11f04a43-7bb9-3b74-b382-833aecce1ae3</t>
  </si>
  <si>
    <t>{"v54Eb1141": "", "univapay-phone-number": "08030911513"}</t>
  </si>
  <si>
    <t>{"customer_name": "小林かおり", "customer_email": "cova@eaudesign.com", "product_detail_name": "【15分限定特典付き】AIXコンサルタント3日間完全攻略合宿"}</t>
  </si>
  <si>
    <t>{"id_values": ["11f04a43-83d7-dee6-8234-cff9cf8780bd"], "worldpay_order_id": {"transaction_id": "11f04a43-83d7-dee6-8234-cff9cf8780bd"}}</t>
  </si>
  <si>
    <t>cova@eaudesign.com</t>
  </si>
  <si>
    <t>KAORI KOBAYASHI</t>
  </si>
  <si>
    <t>11f04a42-e8b3-0b16-9d23-e7327d89adf7</t>
  </si>
  <si>
    <t>{"customer_name": "阿藤遼", "customer_email": "kjjnn947@gmail.com", "product_detail_name": "【15分限定特典付き】AIXコンサルタント3日間完全攻略合宿"}</t>
  </si>
  <si>
    <t>{"id_values": ["11f04a42-e8b3-0b16-9d23-e7327d89adf7"], "worldpay_order_id": {"transaction_id": "11f04a42-e8b3-0b16-9d23-e7327d89adf7"}}</t>
  </si>
  <si>
    <t>11f04a40-29fb-d998-9e35-d353038769ee</t>
  </si>
  <si>
    <t>11f04a3f-f41a-68d0-9e08-ff5c7143c7ec</t>
  </si>
  <si>
    <t>{"v54Eb1141": "", "univapay-phone-number": "09093233743"}</t>
  </si>
  <si>
    <t>{"customer_name": "守 弓子", "customer_email": "pingada1@gmail.com", "product_detail_name": "【15分限定特典付き】AIXコンサルタント3日間完全攻略合宿"}</t>
  </si>
  <si>
    <t>{"id_values": ["3100500245378", "00035", "0016212"], "stratus_transaction_id": {"terminal_id": "3100500245378", "request_number": "00035", "authorization_code": "0016212"}}</t>
  </si>
  <si>
    <t>pingada1@gmail.com</t>
  </si>
  <si>
    <t>YUMIKO MORI</t>
  </si>
  <si>
    <t>11f04a39-fa95-e244-ab36-a332be47e6b6</t>
  </si>
  <si>
    <t>11f04a39-d95b-9196-bc34-6fec3c8aae75</t>
  </si>
  <si>
    <t>{"v54Eb1141": "", "univapay-phone-number": "09081404070"}</t>
  </si>
  <si>
    <t>{"customer_name": "梶原七水", "customer_email": "nana.ocigot@gmail.com", "product_detail_name": "【15分限定特典付き】デザイン限界突破3日間合宿"}</t>
  </si>
  <si>
    <t>{"id_values": ["11f04a39-fa95-e244-ab36-a332be47e6b6"], "worldpay_order_id": {"transaction_id": "11f04a39-fa95-e244-ab36-a332be47e6b6"}}</t>
  </si>
  <si>
    <t>nana.ocigot@gmail.com</t>
  </si>
  <si>
    <t>NANAMI KAJIHARA</t>
  </si>
  <si>
    <t>11f04a39-cabb-4e56-ab1b-3f42f8fda689</t>
  </si>
  <si>
    <t>11f04a39-6f5e-0cce-a827-d36cfa74b6e2</t>
  </si>
  <si>
    <t>{"v54Eb1141": "", "univapay-phone-number": "07035350138"}</t>
  </si>
  <si>
    <t>{"customer_name": "長谷川 麻美", "customer_email": "ai.kansha.arigatou@icloud.com", "product_detail_name": "【15分限定特典付き】AIXコンサルタント3日間完全攻略合宿"}</t>
  </si>
  <si>
    <t>{"id_values": ["11f04a39-cabb-4e56-ab1b-3f42f8fda689"], "worldpay_order_id": {"transaction_id": "11f04a39-cabb-4e56-ab1b-3f42f8fda689"}}</t>
  </si>
  <si>
    <t>ai.kansha.arigatou@icloud.com</t>
  </si>
  <si>
    <t>MAMI HASEGAWA</t>
  </si>
  <si>
    <t>11f04a39-3881-1534-bbdb-4bce9dc60ec4</t>
  </si>
  <si>
    <t>11f04a39-2f10-b860-aadc-4332cf07c85a</t>
  </si>
  <si>
    <t>{"v54Eb1141": "", "univapay-phone-number": "09042129562"}</t>
  </si>
  <si>
    <t>{"customer_name": "春田 裕大", "customer_email": "yudaiharuta72@gmail.com", "product_detail_name": "【15分限定特典付き】AIXコンサルタント3日間完全攻略合宿"}</t>
  </si>
  <si>
    <t>{"id_values": ["11f04a39-3881-1534-bbdb-4bce9dc60ec4"], "worldpay_order_id": {"transaction_id": "11f04a39-3881-1534-bbdb-4bce9dc60ec4"}}</t>
  </si>
  <si>
    <t>yudaiharuta72@gmail.com</t>
  </si>
  <si>
    <t>YUDAI HARUTA</t>
  </si>
  <si>
    <t>11f04a38-0323-3710-aaaf-ab8cce347d81</t>
  </si>
  <si>
    <t>11f04a37-fc7f-dfe4-baeb-ebfd42b5af17</t>
  </si>
  <si>
    <t>{"v54Eb1141": "", "univapay-phone-number": "09054118975"}</t>
  </si>
  <si>
    <t>{"customer_name": "田中舞", "customer_email": "rock.n.roll21manya@gmail.com", "product_detail_name": "【15分限定特典付き】デザイン限界突破3日間合宿"}</t>
  </si>
  <si>
    <t>{"id_values": ["3100500245378", "00033", "7739528"], "stratus_transaction_id": {"terminal_id": "3100500245378", "request_number": "00033", "authorization_code": "7739528"}}</t>
  </si>
  <si>
    <t>rock.n.roll21manya@gmail.com</t>
  </si>
  <si>
    <t>MAI TANAKA</t>
  </si>
  <si>
    <t>11f04a36-ff89-c02a-a05a-93ebbe2e3833</t>
  </si>
  <si>
    <t>{"id_values": ["3100500245378", "00031", "0671625"], "stratus_transaction_id": {"terminal_id": "3100500245378", "request_number": "00031", "authorization_code": "0671625"}}</t>
  </si>
  <si>
    <t>11f04a35-ed2c-05a6-9356-d7d021b75d38</t>
  </si>
  <si>
    <t>11efeb8d-c4c8-3992-9a3c-23798af43baa</t>
  </si>
  <si>
    <t>{"customer_name": "椎名絹江", "customer_email": "xpei7ps5@gmail.com", "product_detail_name": "【スキルプラス限定】動画広告分析Pro「1媒体プラン」4ヶ月目以降"}</t>
  </si>
  <si>
    <t>{"id_values": ["11f04a35-ed2c-05a6-9356-d7d021b75d38"], "worldpay_order_id": {"transaction_id": "11f04a35-ed2c-05a6-9356-d7d021b75d38"}}</t>
  </si>
  <si>
    <t>11efeb8d-d1fe-ff4c-b0df-ffcf81d03da8</t>
  </si>
  <si>
    <t>11f04a35-ec8f-6138-9354-93ed0579fe5b</t>
  </si>
  <si>
    <t>11efeb25-7d3a-2030-8514-7fd51c107a9d</t>
  </si>
  <si>
    <t>{"customer_name": "内田瑞穂", "customer_email": "info@oto-biz.com", "product_detail_name": "【スキルプラス限定】動画広告分析Pro「1媒体プラン」4ヶ月目以降"}</t>
  </si>
  <si>
    <t>{"id_values": ["11f04a35-ec8f-6138-9354-93ed0579fe5b"], "worldpay_order_id": {"transaction_id": "11f04a35-ec8f-6138-9354-93ed0579fe5b"}}</t>
  </si>
  <si>
    <t>info@oto-biz.com</t>
  </si>
  <si>
    <t>11efeb25-895b-7990-9668-639246a8fbf7</t>
  </si>
  <si>
    <t>MIZUHO UCHIDA</t>
  </si>
  <si>
    <t>11f04a35-ebaa-828e-8cf3-730aae8aed02</t>
  </si>
  <si>
    <t>11efeadb-d118-eee2-b813-a30d48941764</t>
  </si>
  <si>
    <t>{"customer_name": "渡邊隆之", "customer_email": "mr.pairen@gmail.com", "product_detail_name": "【スキルプラス限定】動画広告分析Pro「3媒体プラン」4ヶ月目以降"}</t>
  </si>
  <si>
    <t>{"id_values": ["11f04a35-ebaa-828e-8cf3-730aae8aed02"], "worldpay_order_id": {"transaction_id": "11f04a35-ebaa-828e-8cf3-730aae8aed02"}}</t>
  </si>
  <si>
    <t>mr.pairen@gmail.com</t>
  </si>
  <si>
    <t>11efeadb-dd78-6a00-85e2-7bfe837dc7d3</t>
  </si>
  <si>
    <t>TAKAYUKI WATANABE</t>
  </si>
  <si>
    <t>11f04a35-c2c0-671c-8c6f-838e8d67f823</t>
  </si>
  <si>
    <t>11ef4326-8545-a83c-98cb-8f9183f583ae</t>
  </si>
  <si>
    <t>{"univapay-name": "九万田智美", "univapay-link-id": "11eecd59-853d-5b5c-a1aa-23edf1470f9c", "univapay-phone-number": "09066451099"}</t>
  </si>
  <si>
    <t>{"id_values": ["3100500245378", "00029", "0000132"], "stratus_transaction_id": {"terminal_id": "3100500245378", "request_number": "00029", "authorization_code": "0000132"}}</t>
  </si>
  <si>
    <t>l12045r@yahoo.co.jp</t>
  </si>
  <si>
    <t>11ef4326-8566-a974-873b-134e92e720bf</t>
  </si>
  <si>
    <t>TOMOMI KUMANDA</t>
  </si>
  <si>
    <t>11f04a35-6c5e-260c-9fb1-771cefd3b370</t>
  </si>
  <si>
    <t>11ef1351-a72a-df62-bcf5-cb294e5796f4</t>
  </si>
  <si>
    <t>{"univapay-name": "白井誠二", "univapay-link-id": "11eecd48-ccb1-eed2-a1aa-a322c029ce9e", "univapay-phone-number": "09039310534"}</t>
  </si>
  <si>
    <t>{"id_values": ["11f04a35-6c5e-260c-9fb1-771cefd3b370"], "worldpay_order_id": {"transaction_id": "11f04a35-6c5e-260c-9fb1-771cefd3b370"}}</t>
  </si>
  <si>
    <t>bluestar.shirai@gmail.com</t>
  </si>
  <si>
    <t>11ef1351-a772-8b46-a334-375dcc6da400</t>
  </si>
  <si>
    <t>SEIJI SHIRAI</t>
  </si>
  <si>
    <t>11f04a35-6616-4d38-8c89-f7e53c584324</t>
  </si>
  <si>
    <t>11f03d11-7790-26b4-8cfb-37fe977acfd5</t>
  </si>
  <si>
    <t>{"univapay-name": "岩崎佳子", "univapay-link-id": "11f03d01-d2bb-5348-8915-eb0fe5f3786b", "univapay-phone-number": "+81 09013314801", "univapay-patch-token-id": "11efea0c-4c49-e402-8a9a-73054c93dbba", "univapay-patch-subscription-id": "11ef12ff-d0cf-84fa-a50c-ab7338c635b5"}</t>
  </si>
  <si>
    <t>{"univapay-name": "岩崎佳子", "univapay-link-id": "11eed16f-915b-4fec-a85d-7fc7adcc004d", "univapay-phone-number": "09013314801"}</t>
  </si>
  <si>
    <t>{"id_values": ["11f04a35-6616-4d38-8c89-f7e53c584324"], "worldpay_order_id": {"transaction_id": "11f04a35-6616-4d38-8c89-f7e53c584324"}}</t>
  </si>
  <si>
    <t>senon2302bear@yahoo.ne.jp</t>
  </si>
  <si>
    <t>11ef12ff-d0cf-84fa-a50c-ab7338c635b5</t>
  </si>
  <si>
    <t>YOSHIKO IWASAKI</t>
  </si>
  <si>
    <t>11f04a35-25d2-8480-8a08-4f5aa86e274c</t>
  </si>
  <si>
    <t>11eed3d0-4a4d-1f28-963b-27893d3cd4ce</t>
  </si>
  <si>
    <t>{"univapay-name": "山口樹里", "univapay-link-id": "11eed16e-b427-a15c-a85d-5758d1c83840", "univapay-phone-number": "08051624274"}</t>
  </si>
  <si>
    <t>{"id_values": ["11f04a35-25d2-8480-8a08-4f5aa86e274c"], "worldpay_order_id": {"transaction_id": "11f04a35-25d2-8480-8a08-4f5aa86e274c"}}</t>
  </si>
  <si>
    <t>linoselfeyelash@gmail.com</t>
  </si>
  <si>
    <t>11eed3d0-4ad3-5246-9a0d-bfcb3c02a24f</t>
  </si>
  <si>
    <t>11f04a35-3772-6412-8a5f-239ee7aca32e</t>
  </si>
  <si>
    <t>11f03473-b992-7298-8884-478924ce98d1</t>
  </si>
  <si>
    <t>{"univapay-name": "篠﨑知江子", "univapay-link-id": "11eecd4a-8c9b-409e-9cab-e71df2c61c67", "univapay-phone-number": "09032334949"}</t>
  </si>
  <si>
    <t>{"id_values": ["3100500245378", "00027", "0585520"], "stratus_transaction_id": {"terminal_id": "3100500245378", "request_number": "00027", "authorization_code": "0585520"}}</t>
  </si>
  <si>
    <t>we.can.do.it4949@gmail.com</t>
  </si>
  <si>
    <t>11eee39f-6525-136c-8531-073b122a1e3f</t>
  </si>
  <si>
    <t>CHIEKO SHINOZAKI</t>
  </si>
  <si>
    <t>11f04a35-33de-2a7a-8a53-d75219926adf</t>
  </si>
  <si>
    <t>11eee385-6c1a-8234-b91a-5b1bfe8cd4f9</t>
  </si>
  <si>
    <t>{"univapay-name": "YUKITO SAITO", "univapay-link-id": "11eed16d-3d6a-c450-a85d-df3cd9d131f2", "univapay-phone-number": "08044336663"}</t>
  </si>
  <si>
    <t>{"id_values": ["3100500245378", "00026", "0153050"], "stratus_transaction_id": {"terminal_id": "3100500245378", "request_number": "00026", "authorization_code": "0153050"}}</t>
  </si>
  <si>
    <t>ykt055@icloud.com</t>
  </si>
  <si>
    <t>11eee385-6cc8-e36a-b91d-478955125ff0</t>
  </si>
  <si>
    <t>YUKITO SAITO</t>
  </si>
  <si>
    <t>11f04a34-9c78-a624-be9f-c3e3e70f733b</t>
  </si>
  <si>
    <t>11f04a34-922a-4e8e-87a5-c77d6a818d64</t>
  </si>
  <si>
    <t>{"v54Eb1141": "", "univapay-phone-number": "09035174831"}</t>
  </si>
  <si>
    <t>{"customer_name": "末廣泰雄", "customer_email": "y-suehiro@mbr.nifty.com", "product_detail_name": "【15分限定特典付き】AIXコンサルタント3日間完全攻略合宿"}</t>
  </si>
  <si>
    <t>{"id_values": ["11f04a34-9c78-a624-be9f-c3e3e70f733b"], "worldpay_order_id": {"transaction_id": "11f04a34-9c78-a624-be9f-c3e3e70f733b"}}</t>
  </si>
  <si>
    <t>y-suehiro@mbr.nifty.com</t>
  </si>
  <si>
    <t>YASUO SUEHIRO</t>
  </si>
  <si>
    <t>11f04a33-590a-4150-8a86-cb6769569bae</t>
  </si>
  <si>
    <t>11f04a32-d247-74d0-be14-d3e2e66a587d</t>
  </si>
  <si>
    <t>{"v54Eb1141": "", "univapay-phone-number": "09086656492"}</t>
  </si>
  <si>
    <t>{"customer_name": "大橋玲子", "customer_email": "torredetokio2025@gmail.com", "product_detail_name": "【15分限定特典付き】SNSマーケ完全攻略ダイナマイト合宿"}</t>
  </si>
  <si>
    <t>{"id_values": ["3100500245378", "00020", "0320000"], "stratus_transaction_id": {"terminal_id": "3100500245378", "request_number": "00020", "authorization_code": "0320000"}}</t>
  </si>
  <si>
    <t>torredetokio2025@gmail.com</t>
  </si>
  <si>
    <t>REIKO OHASHI</t>
  </si>
  <si>
    <t>MI CARD CO. LTD</t>
  </si>
  <si>
    <t>11f04a32-0868-8564-90ef-b310032d6252</t>
  </si>
  <si>
    <t>11f04a31-3600-7f50-9522-33436e78b6a4</t>
  </si>
  <si>
    <t>{"v54Eb1141": "", "univapay-phone-number": "09035085005"}</t>
  </si>
  <si>
    <t>{"customer_name": "李徳操", "customer_email": "beyriwa@icloud.com", "product_detail_name": "AIみかみ秘密の部屋（全額返金保証付）"}</t>
  </si>
  <si>
    <t>{"id_values": ["3100500245378", "00018", "0133131"], "stratus_transaction_id": {"terminal_id": "3100500245378", "request_number": "00018", "authorization_code": "0133131"}}</t>
  </si>
  <si>
    <t>beyriwa@icloud.com</t>
  </si>
  <si>
    <t>DECAO LI</t>
  </si>
  <si>
    <t>11f04a31-3e12-c018-b502-679115482216</t>
  </si>
  <si>
    <t>{"customer_name": "李徳操", "customer_email": "beyriwa@icloud.com", "product_detail_name": "【15分限定特典付き】AIXコンサルタント3日間完全攻略合宿"}</t>
  </si>
  <si>
    <t>{"id_values": ["3100500245378", "00015", "0105540"], "stratus_transaction_id": {"terminal_id": "3100500245378", "request_number": "00015", "authorization_code": "0105540"}}</t>
  </si>
  <si>
    <t>11f04a31-34c7-01fe-b4ff-6f81ef5a38c5</t>
  </si>
  <si>
    <t>11f04a31-2d22-fcdc-a13f-4b20c469aff8</t>
  </si>
  <si>
    <t>{"v54Eb1141": "", "univapay-phone-number": "08094759907"}</t>
  </si>
  <si>
    <t>{"customer_name": "龍神祐子", "customer_email": "art.kiyari44@gmail.com", "product_detail_name": "【脱・無駄な努力】月商1.9億を支えるテンプレ大全"}</t>
  </si>
  <si>
    <t>art.kiyari44@gmail.com</t>
  </si>
  <si>
    <t>YUKO RYUJIN</t>
  </si>
  <si>
    <t>11f04a2d-c495-0d02-98f6-6fcb957148e6</t>
  </si>
  <si>
    <t>11f04a2d-5f48-b3b8-83c9-b38ec31cf0d1</t>
  </si>
  <si>
    <t>{"v54Eb1141": "", "univapay-phone-number": "09041624479"}</t>
  </si>
  <si>
    <t>{"customer_name": "串田かなめ", "customer_email": "kanamettt@gmail.com", "product_detail_name": "AIみかみ秘密の部屋（全額返金保証付）"}</t>
  </si>
  <si>
    <t>{"id_values": ["3100500245378", "00011", "0124914"], "stratus_transaction_id": {"terminal_id": "3100500245378", "request_number": "00011", "authorization_code": "0124914"}}</t>
  </si>
  <si>
    <t>kanamettt@gmail.com</t>
  </si>
  <si>
    <t>KANAME KUSHIDA</t>
  </si>
  <si>
    <t>11f04a2d-65f3-494e-83cc-ff1ab53e085d</t>
  </si>
  <si>
    <t>11f04a2c-9e61-6406-98d8-4fe526c57cbd</t>
  </si>
  <si>
    <t>{"v54Eb1141": "", "univapay-phone-number": "08021143816"}</t>
  </si>
  <si>
    <t>{"customer_name": "鈴木元哉", "customer_email": "gensanjpn@gmail.com", "product_detail_name": "AIみかみ秘密の部屋（全額返金保証付）"}</t>
  </si>
  <si>
    <t>{"id_values": ["11f04a2d-65f3-494e-83cc-ff1ab53e085d"], "worldpay_order_id": {"transaction_id": "11f04a2d-65f3-494e-83cc-ff1ab53e085d"}}</t>
  </si>
  <si>
    <t>gensanjpn@gmail.com</t>
  </si>
  <si>
    <t>MOTOYA SUZUKI</t>
  </si>
  <si>
    <t>11f04a2d-68ed-35ba-99f1-1b055a7912a6</t>
  </si>
  <si>
    <t>{"customer_name": "串田かなめ", "customer_email": "kanamettt@gmail.com", "product_detail_name": "【15分限定特典付き】AIXコンサルタント3日間完全攻略合宿"}</t>
  </si>
  <si>
    <t>{"id_values": ["3100500245378", "00010", "0188062"], "stratus_transaction_id": {"terminal_id": "3100500245378", "request_number": "00010", "authorization_code": "0188062"}}</t>
  </si>
  <si>
    <t>11f04a2c-c4dc-4b8c-a985-3f669b152bd3</t>
  </si>
  <si>
    <t>11f04a2c-a5c1-7286-a134-0f72aace664e</t>
  </si>
  <si>
    <t>{"v54Eb1141": "", "univapay-phone-number": "08014433975"}</t>
  </si>
  <si>
    <t>{"customer_name": "武田佳子", "customer_email": "adn51410@gmail.com", "product_detail_name": "【15分限定特典付き】AIXコンサルタント3日間完全攻略合宿"}</t>
  </si>
  <si>
    <t>{"id_values": ["11f04a2c-c4dc-4b8c-a985-3f669b152bd3"], "worldpay_order_id": {"transaction_id": "11f04a2c-c4dc-4b8c-a985-3f669b152bd3"}}</t>
  </si>
  <si>
    <t>adn51410@gmail.com</t>
  </si>
  <si>
    <t>KEIKO TAKEDA</t>
  </si>
  <si>
    <t>11f04a2c-a650-bd7e-a97f-73ecac896122</t>
  </si>
  <si>
    <t>{"customer_name": "鈴木元哉", "customer_email": "gensanjpn@gmail.com", "product_detail_name": "【15分限定特典付き】AIXコンサルタント3日間完全攻略合宿"}</t>
  </si>
  <si>
    <t>{"id_values": ["11f04a2c-a650-bd7e-a97f-73ecac896122"], "worldpay_order_id": {"transaction_id": "11f04a2c-a650-bd7e-a97f-73ecac896122"}}</t>
  </si>
  <si>
    <t>11f04a29-660d-31e6-9af9-b767540ae7a1</t>
  </si>
  <si>
    <t>11f04a28-f396-2154-9aee-b78926a1726e</t>
  </si>
  <si>
    <t>{"v54Eb1141": "", "univapay-phone-number": "08013965553"}</t>
  </si>
  <si>
    <t>{"customer_name": "山本恭典", "customer_email": "yasunori.yamamoto@oracle.com", "product_detail_name": "AIみかみ秘密の部屋（全額返金保証付）"}</t>
  </si>
  <si>
    <t>{"id_values": ["3100500245378", "00008", "0163514"], "stratus_transaction_id": {"terminal_id": "3100500245378", "request_number": "00008", "authorization_code": "0163514"}}</t>
  </si>
  <si>
    <t>yasunori.yamamoto@oracle.com</t>
  </si>
  <si>
    <t>YASUNORI YAMAMOTO</t>
  </si>
  <si>
    <t>11f04a28-fc59-69a4-9af1-3b7c298c7eb9</t>
  </si>
  <si>
    <t>{"customer_name": "山本恭典", "customer_email": "yasunori.yamamoto@oracle.com", "product_detail_name": "【15分限定特典付き】AIXコンサルタント3日間完全攻略合宿"}</t>
  </si>
  <si>
    <t>{"id_values": ["3100500245378", "00007", "0135795"], "stratus_transaction_id": {"terminal_id": "3100500245378", "request_number": "00007", "authorization_code": "0135795"}}</t>
  </si>
  <si>
    <t>11f04a25-cd81-4aaa-b058-a38583ab1e0b</t>
  </si>
  <si>
    <t>11f04a25-a872-01c8-8cb4-d7524d5ffa4b</t>
  </si>
  <si>
    <t>{"v54Eb1141": "", "univapay-phone-number": "09092036163"}</t>
  </si>
  <si>
    <t>{"customer_name": "知野将之", "customer_email": "masabaseball.51@gmail.com", "product_detail_name": "【15分限定特典付き】SNSマーケ完全攻略ダイナマイト合宿"}</t>
  </si>
  <si>
    <t>{"id_values": ["11f04a25-cd81-4aaa-b058-a38583ab1e0b"], "worldpay_order_id": {"transaction_id": "11f04a25-cd81-4aaa-b058-a38583ab1e0b"}}</t>
  </si>
  <si>
    <t>masabaseball.51@gmail.com</t>
  </si>
  <si>
    <t>MASAYUKI CHINO</t>
  </si>
  <si>
    <t>11f04a21-f2c2-5646-a148-b31efcee1f55</t>
  </si>
  <si>
    <t>11f04a21-9445-1fe0-970f-7fa2cf3387b7</t>
  </si>
  <si>
    <t>{"v54Eb1141": "", "univapay-phone-number": "09081228190"}</t>
  </si>
  <si>
    <t>{"customer_name": "河合隆", "customer_email": "2wn85n@bma.biglobe.ne.jp", "product_detail_name": "【15分限定特典付き】AIXコンサルタント3日間完全攻略合宿"}</t>
  </si>
  <si>
    <t>{"id_values": ["11f04a21-f2c2-5646-a148-b31efcee1f55"], "worldpay_order_id": {"transaction_id": "11f04a21-f2c2-5646-a148-b31efcee1f55"}}</t>
  </si>
  <si>
    <t>2wn85n@bma.biglobe.ne.jp</t>
  </si>
  <si>
    <t>TAKASHI KAWAI</t>
  </si>
  <si>
    <t>11f04a13-61b4-1a76-a081-6380fdc34891</t>
  </si>
  <si>
    <t>11f04a13-5960-b96a-8162-5743dc58f79f</t>
  </si>
  <si>
    <t>{"v4923486A": "", "univapay-phone-number": "09025903128"}</t>
  </si>
  <si>
    <t>{"customer_name": "蔵納幸洋", "customer_email": "sc.kuranou@gmail.com", "product_detail_name": "AIみかみ秘密の部屋（全額返金保証付）"}</t>
  </si>
  <si>
    <t>{"id_values": ["3100500245378", "00005", "0131391"], "stratus_transaction_id": {"terminal_id": "3100500245378", "request_number": "00005", "authorization_code": "0131391"}}</t>
  </si>
  <si>
    <t>sc.kuranou@gmail.com</t>
  </si>
  <si>
    <t>YUKIHIRO KURANOU</t>
  </si>
  <si>
    <t>11f04a11-fbbe-a4bc-b432-33c100d89148</t>
  </si>
  <si>
    <t>11f04a11-efc3-1954-915e-5fafb679a9ff</t>
  </si>
  <si>
    <t>{"v54Eb1141": "", "univapay-phone-number": "09025903128"}</t>
  </si>
  <si>
    <t>{"customer_name": "蔵納幸洋", "customer_email": "sc.kuranou@gmail.com", "product_detail_name": "【超特価割引】AIXコンサルタント3日間完全攻略合宿"}</t>
  </si>
  <si>
    <t>{"id_values": ["3100500245378", "00003", "0131277"], "stratus_transaction_id": {"terminal_id": "3100500245378", "request_number": "00003", "authorization_code": "0131277"}}</t>
  </si>
  <si>
    <t>11f04a0c-55b3-93b6-b821-bf157eadc3b9</t>
  </si>
  <si>
    <t>11f04a0a-cfe1-c2ae-b59b-b3187bd34923</t>
  </si>
  <si>
    <t>{"v54Eb1141": "", "univapay-phone-number": "09038740587"}</t>
  </si>
  <si>
    <t>{"customer_name": "古澤耕一", "customer_email": "furusawa501@gmail.com", "product_detail_name": "AIみかみ秘密の部屋（全額返金保証付）"}</t>
  </si>
  <si>
    <t>{"id_values": ["11f04a0c-55b3-93b6-b821-bf157eadc3b9"], "worldpay_order_id": {"transaction_id": "11f04a0c-55b3-93b6-b821-bf157eadc3b9"}}</t>
  </si>
  <si>
    <t>furusawa501@gmail.com</t>
  </si>
  <si>
    <t>KOICHI FURUSAWA</t>
  </si>
  <si>
    <t>11f04a0b-dcbd-cd96-b874-37e9aab4fb9c</t>
  </si>
  <si>
    <t>11f04a0b-b197-2eaa-9688-7f9ef747dde6</t>
  </si>
  <si>
    <t>{"v54Eb1141": "", "univapay-phone-number": "08030595560"}</t>
  </si>
  <si>
    <t>{"customer_name": "森川 諭", "customer_email": "rsj20099@gmail.com", "product_detail_name": "【15分限定特典付き】AIXコンサルタント3日間完全攻略合宿"}</t>
  </si>
  <si>
    <t>{"id_values": ["11f04a0b-dcbd-cd96-b874-37e9aab4fb9c"], "worldpay_order_id": {"transaction_id": "11f04a0b-dcbd-cd96-b874-37e9aab4fb9c"}}</t>
  </si>
  <si>
    <t>rsj20099@gmail.com</t>
  </si>
  <si>
    <t>SATOSHI MORIKAWA</t>
  </si>
  <si>
    <t>CHUGOKU SHINKIN CARD CO., LTD.</t>
  </si>
  <si>
    <t>11f04a0a-be2f-e8ba-9d1d-2b9f5f2030ed</t>
  </si>
  <si>
    <t>11f04a0a-b57f-de28-b07f-d716bea929b6</t>
  </si>
  <si>
    <t>{"customer_name": "平田仁", "customer_email": "hirata19650124@gmail.com", "product_detail_name": "【15分限定特典付き】AIXコンサルタント3日間完全攻略合宿"}</t>
  </si>
  <si>
    <t>{"id_values": ["11f04a0a-be2f-e8ba-9d1d-2b9f5f2030ed"], "worldpay_order_id": {"transaction_id": "11f04a0a-be2f-e8ba-9d1d-2b9f5f2030ed"}}</t>
  </si>
  <si>
    <t>11f04a0a-e221-a6e6-9344-a71b96633a61</t>
  </si>
  <si>
    <t>{"customer_name": "古澤耕一", "customer_email": "furusawa501@gmail.com", "product_detail_name": "【15分限定特典付き】AIXコンサルタント3日間完全攻略合宿"}</t>
  </si>
  <si>
    <t>{"id_values": ["11f04a0a-e221-a6e6-9344-a71b96633a61"], "worldpay_order_id": {"transaction_id": "11f04a0a-e221-a6e6-9344-a71b96633a61"}}</t>
  </si>
  <si>
    <t>11f04a05-8c34-d1e0-9cc7-c70a9a5570d2</t>
  </si>
  <si>
    <t>11f04a05-841a-7ffa-8df4-dfebb595057d</t>
  </si>
  <si>
    <t>{"v54Eb1141": "", "univapay-phone-number": "08011071448"}</t>
  </si>
  <si>
    <t>{"customer_name": "間渕 雄太", "customer_email": "mabu0712@gmail.com", "product_detail_name": "【15分限定特典付き】SNSマーケ完全攻略ダイナマイト合宿"}</t>
  </si>
  <si>
    <t>{"id_values": ["11f04a05-8c34-d1e0-9cc7-c70a9a5570d2"], "worldpay_order_id": {"transaction_id": "11f04a05-8c34-d1e0-9cc7-c70a9a5570d2"}}</t>
  </si>
  <si>
    <t>mabu0712@gmail.com</t>
  </si>
  <si>
    <t>YUTA MABUCHI</t>
  </si>
  <si>
    <t>11f04a04-1b5f-8a1a-8b3c-939ffd078dbd</t>
  </si>
  <si>
    <t>11f04a04-1394-d8a8-8b38-63bf656d2122</t>
  </si>
  <si>
    <t>{"v54Eb1141": "", "univapay-phone-number": "07028216650"}</t>
  </si>
  <si>
    <t>{"customer_name": "野崎智夫", "customer_email": "happylifetomorrow129@gmail.com", "product_detail_name": "【15分限定特典付き】AIXコンサルタント3日間完全攻略合宿"}</t>
  </si>
  <si>
    <t>{"id_values": ["11f04a04-1b5f-8a1a-8b3c-939ffd078dbd"], "worldpay_order_id": {"transaction_id": "11f04a04-1b5f-8a1a-8b3c-939ffd078dbd"}}</t>
  </si>
  <si>
    <t>happylifetomorrow129@gmail.com</t>
  </si>
  <si>
    <t>TOMOO NOZAKI</t>
  </si>
  <si>
    <t>11f04a03-205c-d046-a4a6-fb7ed6763f26</t>
  </si>
  <si>
    <t>11f04a02-1403-10fe-b161-374e2f2bb610</t>
  </si>
  <si>
    <t>{"v54Eb1141": "", "univapay-phone-number": "08083983857"}</t>
  </si>
  <si>
    <t>{"customer_name": "村上菜々", "customer_email": "0211.kisaragi@gmail.com", "product_detail_name": "AIみかみ秘密の部屋（全額返金保証付）"}</t>
  </si>
  <si>
    <t>{"id_values": ["11f04a03-205c-d046-a4a6-fb7ed6763f26"], "worldpay_order_id": {"transaction_id": "11f04a03-205c-d046-a4a6-fb7ed6763f26"}}</t>
  </si>
  <si>
    <t>0211.kisaragi@gmail.com</t>
  </si>
  <si>
    <t>NANA MURAKAMI</t>
  </si>
  <si>
    <t>11f04a02-38ff-eb0c-b169-97844ad29be3</t>
  </si>
  <si>
    <t>{"customer_name": "村上菜々", "customer_email": "0211.kisaragi@gmail.com", "product_detail_name": "【15分限定特典付き】AIXコンサルタント3日間完全攻略合宿"}</t>
  </si>
  <si>
    <t>{"id_values": ["11f04a02-38ff-eb0c-b169-97844ad29be3"], "worldpay_order_id": {"transaction_id": "11f04a02-38ff-eb0c-b169-97844ad29be3"}}</t>
  </si>
  <si>
    <t>11f04a01-2c3f-f23c-9b19-235542d6c84f</t>
  </si>
  <si>
    <t>11f04a01-16ff-ecf6-9b16-932afcf8740a</t>
  </si>
  <si>
    <t>{"v54Eb1141": "", "univapay-phone-number": "08057323909"}</t>
  </si>
  <si>
    <t>{"customer_name": "安田未来", "customer_email": "0924heysayjump0326@gmail.com", "product_detail_name": "【15分限定特典付き】AIXコンサルタント3日間完全攻略合宿"}</t>
  </si>
  <si>
    <t>{"id_values": ["11f04a01-2c3f-f23c-9b19-235542d6c84f"], "worldpay_order_id": {"transaction_id": "11f04a01-2c3f-f23c-9b19-235542d6c84f"}}</t>
  </si>
  <si>
    <t>0924heysayjump0326@gmail.com</t>
  </si>
  <si>
    <t>MIKUYASUTA</t>
  </si>
  <si>
    <t>11f049fb-3934-e52a-8673-37b52c86853d</t>
  </si>
  <si>
    <t>11f049f9-32fa-a7d2-8e95-2bff268b9622</t>
  </si>
  <si>
    <t>{"v54Eb1141": "", "univapay-phone-number": "09058127268"}</t>
  </si>
  <si>
    <t>{"customer_name": "近藤由美子", "customer_email": "umb314@docomo.ne.jp", "product_detail_name": "みかみの秘密の部屋 ~購入後1週間以内に限り【全額返金保証付き】~"}</t>
  </si>
  <si>
    <t>{"id_values": ["3100500245378", "00001", "0024752"], "stratus_transaction_id": {"terminal_id": "3100500245378", "request_number": "00001", "authorization_code": "0024752"}}</t>
  </si>
  <si>
    <t>umb314@docomo.ne.jp</t>
  </si>
  <si>
    <t>YUMIKO KONDOU</t>
  </si>
  <si>
    <t>11f049f9-54fc-79a0-8e9f-63b56f223dc0</t>
  </si>
  <si>
    <t>{"customer_name": "近藤由美子", "customer_email": "umb314@docomo.ne.jp", "product_detail_name": "【超特価割引】SNSマーケ完全攻略ダイナマイト合宿"}</t>
  </si>
  <si>
    <t>{"id_values": ["3100500245378", "00116", "0024745"], "stratus_transaction_id": {"terminal_id": "3100500245378", "request_number": "00116", "authorization_code": "0024745"}}</t>
  </si>
  <si>
    <t>11f049f8-9a46-23e0-8cc6-578cf0da14c1</t>
  </si>
  <si>
    <t>11f049f8-953f-a376-add0-47cf192059f8</t>
  </si>
  <si>
    <t>{"v54Eb1141": "", "univapay-phone-number": "08063456533"}</t>
  </si>
  <si>
    <t>{"customer_name": "水谷 彩香", "customer_email": "puku.koha.02@gmail.com", "product_detail_name": "【15分限定特典付き】AIXコンサルタント3日間完全攻略合宿"}</t>
  </si>
  <si>
    <t>{"id_values": ["3100500245378", "00114", "0700114"], "stratus_transaction_id": {"terminal_id": "3100500245378", "request_number": "00114", "authorization_code": "0700114"}}</t>
  </si>
  <si>
    <t>puku.koha.02@gmail.com</t>
  </si>
  <si>
    <t>AYAKA MIZUTANI</t>
  </si>
  <si>
    <t>11f049f7-786c-638e-ad04-6b48e3f854b9</t>
  </si>
  <si>
    <t>11f049f7-66da-ff4a-9556-1378d018284d</t>
  </si>
  <si>
    <t>{"v54Eb1141": "", "univapay-phone-number": "09050256057"}</t>
  </si>
  <si>
    <t>{"customer_name": "耕平", "customer_email": "kohei1994havefun@gmail.com", "product_detail_name": "【15分限定特典付き】AIXコンサルタント3日間完全攻略合宿"}</t>
  </si>
  <si>
    <t>{"id_values": ["11f049f7-786c-638e-ad04-6b48e3f854b9"], "worldpay_order_id": {"transaction_id": "11f049f7-786c-638e-ad04-6b48e3f854b9"}}</t>
  </si>
  <si>
    <t>kohei1994havefun@gmail.com</t>
  </si>
  <si>
    <t>KOHEI HIBINO</t>
  </si>
  <si>
    <t>11f049f6-b42e-35ce-9508-5b80431ba177</t>
  </si>
  <si>
    <t>11f049f6-98bd-cf3e-bcc4-373b29523ddf</t>
  </si>
  <si>
    <t>{"v54Eb1141": "", "univapay-phone-number": "08066420553"}</t>
  </si>
  <si>
    <t>{"customer_name": "鈴木晴樹", "customer_email": "hal.11_28@icloud.com", "product_detail_name": "【15分限定特典付き】AIXコンサルタント3日間完全攻略合宿"}</t>
  </si>
  <si>
    <t>{"id_values": ["11f049f6-b42e-35ce-9508-5b80431ba177"], "worldpay_order_id": {"transaction_id": "11f049f6-b42e-35ce-9508-5b80431ba177"}}</t>
  </si>
  <si>
    <t>hal.11_28@icloud.com</t>
  </si>
  <si>
    <t>HARUKI SUZUKI</t>
  </si>
  <si>
    <t>11f049f2-4570-6f5c-8c43-6fce76384201</t>
  </si>
  <si>
    <t>11f049f2-3f0f-bd5c-bca4-6ffff1bbc48c</t>
  </si>
  <si>
    <t>{"v54Eb1141": "", "univapay-phone-number": "09040661360"}</t>
  </si>
  <si>
    <t>{"customer_name": "田久保 博之", "customer_email": "radxmucc1007@gmail.com", "product_detail_name": "【15分限定特典付き】AIXコンサルタント3日間完全攻略合宿"}</t>
  </si>
  <si>
    <t>{"id_values": ["11f049f2-4570-6f5c-8c43-6fce76384201"], "worldpay_order_id": {"transaction_id": "11f049f2-4570-6f5c-8c43-6fce76384201"}}</t>
  </si>
  <si>
    <t>radxmucc1007@gmail.com</t>
  </si>
  <si>
    <t>HIROYUKI TAKUBO</t>
  </si>
  <si>
    <t>11f049ee-93c5-3236-97d7-cfae8acce321</t>
  </si>
  <si>
    <t>11f049ee-8d43-ec86-97cc-bfd69020302b</t>
  </si>
  <si>
    <t>{"v54Eb1141": "", "univapay-phone-number": "08012205380"}</t>
  </si>
  <si>
    <t>{"customer_name": "藤田朋也", "customer_email": "awaself0527@gmail.com", "product_detail_name": "【15分限定特典付き】AIXコンサルタント3日間完全攻略合宿"}</t>
  </si>
  <si>
    <t>{"id_values": ["11f049ee-93c5-3236-97d7-cfae8acce321"], "worldpay_order_id": {"transaction_id": "11f049ee-93c5-3236-97d7-cfae8acce321"}}</t>
  </si>
  <si>
    <t>awaself0527@gmail.com</t>
  </si>
  <si>
    <t>TOMOYA FUJITA</t>
  </si>
  <si>
    <t>11f049e4-7ff1-5190-9874-efe2a77eb1f6</t>
  </si>
  <si>
    <t>11f049e4-78fa-e176-989d-7fadf70171e8</t>
  </si>
  <si>
    <t>{"v54Eb1141": "", "univapay-phone-number": "08041116851"}</t>
  </si>
  <si>
    <t>{"customer_name": "高田ひろこ", "customer_email": "loco.1116@gmail.com", "product_detail_name": "【15分限定特典付き】デザイン限界突破3日間合宿"}</t>
  </si>
  <si>
    <t>{"id_values": ["11f049e4-7ff1-5190-9874-efe2a77eb1f6"], "worldpay_order_id": {"transaction_id": "11f049e4-7ff1-5190-9874-efe2a77eb1f6"}}</t>
  </si>
  <si>
    <t>loco.1116@gmail.com</t>
  </si>
  <si>
    <t>HIROKO TAKATA</t>
  </si>
  <si>
    <t>11f049e3-78fe-6bb2-b6b1-cfefd34557c1</t>
  </si>
  <si>
    <t>11f049e3-7248-5454-8e54-67c8472d68c8</t>
  </si>
  <si>
    <t>{"v54Eb1141": "", "univapay-phone-number": "08090785588"}</t>
  </si>
  <si>
    <t>{"customer_name": "澤井久美子", "customer_email": "elegancekumiko@gmail.com", "product_detail_name": "【脱・無駄な努力】月商1.9億を支えるテンプレ大全"}</t>
  </si>
  <si>
    <t>{"id_values": ["3100500245378", "00112", "0585257"], "stratus_transaction_id": {"terminal_id": "3100500245378", "request_number": "00112", "authorization_code": "0585257"}}</t>
  </si>
  <si>
    <t>elegancekumiko@gmail.com</t>
  </si>
  <si>
    <t>KUMIKO SAWAI</t>
  </si>
  <si>
    <t>11f049e0-ac76-b6fa-9c4c-0bedadac7bbf</t>
  </si>
  <si>
    <t>11f049df-fde1-7f08-b5e0-cf098f08e0d6</t>
  </si>
  <si>
    <t>{"v54Eb1141": "", "univapay-phone-number": "09061157373"}</t>
  </si>
  <si>
    <t>{"customer_name": "渡邉和馬", "customer_email": "h17nabezoo@gmail.com", "product_detail_name": "AIみかみ秘密の部屋（全額返金保証付）"}</t>
  </si>
  <si>
    <t>{"id_values": ["11f049e0-ac76-b6fa-9c4c-0bedadac7bbf"], "worldpay_order_id": {"transaction_id": "11f049e0-ac76-b6fa-9c4c-0bedadac7bbf"}}</t>
  </si>
  <si>
    <t>h17nabezoo@gmail.com</t>
  </si>
  <si>
    <t>KAZUMA WATANABE</t>
  </si>
  <si>
    <t>11f049e0-05ee-2822-8743-bb0c2342d498</t>
  </si>
  <si>
    <t>{"customer_name": "渡邉和馬", "customer_email": "h17nabezoo@gmail.com", "product_detail_name": "【15分限定特典付き】AIXコンサルタント3日間完全攻略合宿"}</t>
  </si>
  <si>
    <t>{"id_values": ["11f049e0-05ee-2822-8743-bb0c2342d498"], "worldpay_order_id": {"transaction_id": "11f049e0-05ee-2822-8743-bb0c2342d498"}}</t>
  </si>
  <si>
    <t>11f049dd-c888-ca5c-aeed-9f90a5ea46f6</t>
  </si>
  <si>
    <t>11f049dc-38a6-572a-b0da-5f7b0a126ec8</t>
  </si>
  <si>
    <t>{"v54Eb1141": "", "univapay-phone-number": "09070186990"}</t>
  </si>
  <si>
    <t>{"customer_name": "佐藤真吾", "customer_email": "satou.shingo1980@gmail.com", "product_detail_name": "AIみかみ秘密の部屋（全額返金保証付）"}</t>
  </si>
  <si>
    <t>{"id_values": ["3100500245378", "00108", "0610000"], "stratus_transaction_id": {"terminal_id": "3100500245378", "request_number": "00108", "authorization_code": "0610000"}}</t>
  </si>
  <si>
    <t>satou.shingo1980@gmail.com</t>
  </si>
  <si>
    <t>SHINGO SATO</t>
  </si>
  <si>
    <t>11f049dc-291a-cca0-bf84-b7b049aa87b1</t>
  </si>
  <si>
    <t>11f049dc-0e68-a788-bf57-cf28bcba96d8</t>
  </si>
  <si>
    <t>{"v54Eb1141": "", "univapay-phone-number": "09047659900"}</t>
  </si>
  <si>
    <t>{"customer_name": "簑輪明美", "customer_email": "rinrin78782000@gmail.com", "product_detail_name": "【15分限定特典付き】SNSマーケ完全攻略ダイナマイト合宿"}</t>
  </si>
  <si>
    <t>{"id_values": ["11f049dc-291a-cca0-bf84-b7b049aa87b1"], "worldpay_order_id": {"transaction_id": "11f049dc-291a-cca0-bf84-b7b049aa87b1"}}</t>
  </si>
  <si>
    <t>rinrin78782000@gmail.com</t>
  </si>
  <si>
    <t>AKEMI MINOWA</t>
  </si>
  <si>
    <t>11f049dc-5424-c0a4-bfb6-577058f26535</t>
  </si>
  <si>
    <t>{"customer_name": "佐藤真吾", "customer_email": "satou.shingo1980@gmail.com", "product_detail_name": "【15分限定特典付き】AIXコンサルタント3日間完全攻略合宿"}</t>
  </si>
  <si>
    <t>{"id_values": ["3100500245378", "00106", "0600000"], "stratus_transaction_id": {"terminal_id": "3100500245378", "request_number": "00106", "authorization_code": "0600000"}}</t>
  </si>
  <si>
    <t>11f049d2-30ef-5108-976f-274f50560d09</t>
  </si>
  <si>
    <t>11f049d2-2744-1710-b101-c7967f3bf79f</t>
  </si>
  <si>
    <t>{"v54Eb1141": "", "univapay-phone-number": "08039324884"}</t>
  </si>
  <si>
    <t>{"customer_name": "中谷 愛", "customer_email": "yutamangotaman@gmail.com", "product_detail_name": "【15分限定特典付き】AIXコンサルタント3日間完全攻略合宿"}</t>
  </si>
  <si>
    <t>{"id_values": ["11f049d2-30ef-5108-976f-274f50560d09"], "worldpay_order_id": {"transaction_id": "11f049d2-30ef-5108-976f-274f50560d09"}}</t>
  </si>
  <si>
    <t>yutamangotaman@gmail.com</t>
  </si>
  <si>
    <t>AI NAKAYA</t>
  </si>
  <si>
    <t>11f049cf-ec67-a050-b608-6bddf82cc2a0</t>
  </si>
  <si>
    <t>11f049cf-e4fa-e692-8305-4f10c2b18d31</t>
  </si>
  <si>
    <t>{"v54Eb1141": "", "univapay-phone-number": "09077900898"}</t>
  </si>
  <si>
    <t>{"customer_name": "菊地綾香", "customer_email": "re.ad0aya@gmail.com", "product_detail_name": "【15分限定特典付き】デザイン限界突破3日間合宿"}</t>
  </si>
  <si>
    <t>{"id_values": ["11f049cf-ec67-a050-b608-6bddf82cc2a0"], "worldpay_order_id": {"transaction_id": "11f049cf-ec67-a050-b608-6bddf82cc2a0"}}</t>
  </si>
  <si>
    <t>re.ad0aya@gmail.com</t>
  </si>
  <si>
    <t>AYAKA CANADAY</t>
  </si>
  <si>
    <t>11f049cf-dbf9-2946-8cf1-c3913fc877b1</t>
  </si>
  <si>
    <t>11f049cf-c68e-4c58-8cec-8b4536383acd</t>
  </si>
  <si>
    <t>{"v54Eb1141": "", "univapay-phone-number": "08092725995"}</t>
  </si>
  <si>
    <t>{"customer_name": "西田 樹里", "customer_email": "pokopoko369ponpoko@gmail.com", "product_detail_name": "【15分限定特典付き】SNSマーケ完全攻略ダイナマイト合宿"}</t>
  </si>
  <si>
    <t>pokopoko369ponpoko@gmail.com</t>
  </si>
  <si>
    <t>JURI NISHIDA</t>
  </si>
  <si>
    <t>11f049ce-f0d3-ce58-9afe-9bc0ccfb62fa</t>
  </si>
  <si>
    <t>11f049cb-e753-80d8-9c54-b74f213d172e</t>
  </si>
  <si>
    <t>{"v54Eb1141": "", "univapay-phone-number": "09049661816"}</t>
  </si>
  <si>
    <t>{"customer_name": "鎌田陽子", "customer_email": "cps.42054205@gmail.com", "product_detail_name": "AIみかみ秘密の部屋（全額返金保証付）"}</t>
  </si>
  <si>
    <t>{"id_values": ["11f049ce-f0d3-ce58-9afe-9bc0ccfb62fa"], "worldpay_order_id": {"transaction_id": "11f049ce-f0d3-ce58-9afe-9bc0ccfb62fa"}}</t>
  </si>
  <si>
    <t>cps.42054205@gmail.com</t>
  </si>
  <si>
    <t>YOKO KAMADA</t>
  </si>
  <si>
    <t>11f049cc-3f41-ab1c-ac68-bff687a92bec</t>
  </si>
  <si>
    <t>11f049cc-36d1-8650-ac57-13b6f9bde1df</t>
  </si>
  <si>
    <t>{"v54Eb1141": "", "univapay-phone-number": "08028192659"}</t>
  </si>
  <si>
    <t>{"customer_name": "鈴木雄三", "customer_email": "yuzoyuyu0820@gmail.com", "product_detail_name": "【脱・無駄な努力】月商1.9億を支えるテンプレ大全"}</t>
  </si>
  <si>
    <t>{"id_values": ["11f049cc-3f41-ab1c-ac68-bff687a92bec"], "worldpay_order_id": {"transaction_id": "11f049cc-3f41-ab1c-ac68-bff687a92bec"}}</t>
  </si>
  <si>
    <t>yuzoyuyu0820@gmail.com</t>
  </si>
  <si>
    <t>YUZO SUZUKI</t>
  </si>
  <si>
    <t>11f049cc-3b6d-b24c-9936-6bb4c050696b</t>
  </si>
  <si>
    <t>11f049cc-3171-f80c-ac4b-7f5f9164380c</t>
  </si>
  <si>
    <t>{"v54Eb1141": "", "univapay-phone-number": "09050408915"}</t>
  </si>
  <si>
    <t>{"customer_name": "前田早紀", "customer_email": "higashiginza.chiro@icloud.com", "product_detail_name": "【脱・無駄な努力】月商1.9億を支えるテンプレ大全"}</t>
  </si>
  <si>
    <t>{"id_values": ["11f049cc-3b6d-b24c-9936-6bb4c050696b"], "worldpay_order_id": {"transaction_id": "11f049cc-3b6d-b24c-9936-6bb4c050696b"}}</t>
  </si>
  <si>
    <t>higashiginza.chiro@icloud.com</t>
  </si>
  <si>
    <t>SAKI MAEDA</t>
  </si>
  <si>
    <t>11f049cb-ef43-3d92-abf4-2f42627139ba</t>
  </si>
  <si>
    <t>{"customer_name": "鎌田陽子", "customer_email": "cps.42054205@gmail.com", "product_detail_name": "【15分限定特典付き】AIXコンサルタント3日間完全攻略合宿"}</t>
  </si>
  <si>
    <t>{"id_values": ["11f049cb-ef43-3d92-abf4-2f42627139ba"], "worldpay_order_id": {"transaction_id": "11f049cb-ef43-3d92-abf4-2f42627139ba"}}</t>
  </si>
  <si>
    <t>11f049ca-0970-aa44-b0f2-135a142b67da</t>
  </si>
  <si>
    <t>11f049c8-49db-d178-b880-7715d50e172b</t>
  </si>
  <si>
    <t>{"v54Eb1141": "", "univapay-phone-number": "08060988469"}</t>
  </si>
  <si>
    <t>{"customer_name": "大山 暁広", "customer_email": "oakiaki@icloud.com", "product_detail_name": "AIみかみ秘密の部屋（全額返金保証付）"}</t>
  </si>
  <si>
    <t>{"id_values": ["11f049ca-0970-aa44-b0f2-135a142b67da"], "worldpay_order_id": {"transaction_id": "11f049ca-0970-aa44-b0f2-135a142b67da"}}</t>
  </si>
  <si>
    <t>oakiaki@icloud.com</t>
  </si>
  <si>
    <t>AKIHIRO OYAMA</t>
  </si>
  <si>
    <t>11f049c8-8aba-0bba-90d6-db2feaf1bed3</t>
  </si>
  <si>
    <t>11f049c8-8242-6c34-90c0-a75fa6e46d38</t>
  </si>
  <si>
    <t>{"v54Eb1141": "", "univapay-phone-number": "08055131640"}</t>
  </si>
  <si>
    <t>{"customer_name": "良元留美", "customer_email": "rumi.yoshimoto.0113@gmail.com", "product_detail_name": "【脱・無駄な努力】月商1.9億を支えるテンプレ大全"}</t>
  </si>
  <si>
    <t>{"id_values": ["11f049c8-8aba-0bba-90d6-db2feaf1bed3"], "worldpay_order_id": {"transaction_id": "11f049c8-8aba-0bba-90d6-db2feaf1bed3"}}</t>
  </si>
  <si>
    <t>rumi.yoshimoto.0113@gmail.com</t>
  </si>
  <si>
    <t>RUMI YOSHIMOTO</t>
  </si>
  <si>
    <t>11f049c8-c1de-b0be-96dc-dbfb8ea33a1c</t>
  </si>
  <si>
    <t>11f049c8-bb89-1e34-ad59-7f55dfd190d8</t>
  </si>
  <si>
    <t>{"v54Eb1141": "", "univapay-phone-number": "08012336098"}</t>
  </si>
  <si>
    <t>{"customer_name": "田川智菜実", "customer_email": "chinamin414@gmail.com", "product_detail_name": "【15分限定特典付き】SNSマーケ完全攻略ダイナマイト合宿"}</t>
  </si>
  <si>
    <t>{"id_values": ["11f049c8-c1de-b0be-96dc-dbfb8ea33a1c"], "worldpay_order_id": {"transaction_id": "11f049c8-c1de-b0be-96dc-dbfb8ea33a1c"}}</t>
  </si>
  <si>
    <t>chinamin414@gmail.com</t>
  </si>
  <si>
    <t>CHINAMI TAGAWA</t>
  </si>
  <si>
    <t>11f049c8-4fd4-e5ce-b89a-4f1f636ed97a</t>
  </si>
  <si>
    <t>{"customer_name": "大山 暁広", "customer_email": "oakiaki@icloud.com", "product_detail_name": "【15分限定特典付き】AIXコンサルタント3日間完全攻略合宿"}</t>
  </si>
  <si>
    <t>{"id_values": ["11f049c8-4fd4-e5ce-b89a-4f1f636ed97a"], "worldpay_order_id": {"transaction_id": "11f049c8-4fd4-e5ce-b89a-4f1f636ed97a"}}</t>
  </si>
  <si>
    <t>11f049c3-3127-ffe4-bd8e-e708044e366a</t>
  </si>
  <si>
    <t>11f049c3-2918-d27e-bd7a-af1ae3aff4e2</t>
  </si>
  <si>
    <t>{"v54Eb1141": "", "univapay-phone-number": "09034444230"}</t>
  </si>
  <si>
    <t>{"customer_name": "佐藤愛ノ助", "customer_email": "satonoyuki0602@gmail.com", "product_detail_name": "【15分限定特典付き】SNSマーケ完全攻略ダイナマイト合宿"}</t>
  </si>
  <si>
    <t>{"id_values": ["11f049c3-3127-ffe4-bd8e-e708044e366a"], "worldpay_order_id": {"transaction_id": "11f049c3-3127-ffe4-bd8e-e708044e366a"}}</t>
  </si>
  <si>
    <t>satonoyuki0602@gmail.com</t>
  </si>
  <si>
    <t>AINOSUKE SATO</t>
  </si>
  <si>
    <t>11f049c2-4bcb-5f5e-bc76-a7827f201adb</t>
  </si>
  <si>
    <t>11f049c1-9c2e-7a04-a310-4b704607dca6</t>
  </si>
  <si>
    <t>{"v54Eb1141": "", "univapay-phone-number": "09092890225"}</t>
  </si>
  <si>
    <t>{"customer_name": "木村智恵子", "customer_email": "chieko225rei@gmail.com", "product_detail_name": "みかみの秘密の部屋 ~購入後1週間以内に限り【全額返金保証付き】~"}</t>
  </si>
  <si>
    <t>{"id_values": ["11f049c2-4bcb-5f5e-bc76-a7827f201adb"], "worldpay_order_id": {"transaction_id": "11f049c2-4bcb-5f5e-bc76-a7827f201adb"}}</t>
  </si>
  <si>
    <t>chieko225rei@gmail.com</t>
  </si>
  <si>
    <t>CHIEKO KIMURA</t>
  </si>
  <si>
    <t>11f049c1-a417-be74-8deb-177c873c3864</t>
  </si>
  <si>
    <t>{"customer_name": "木村智恵子", "customer_email": "chieko225rei@gmail.com", "product_detail_name": "【15分限定特典付き】SNSマーケ完全攻略ダイナマイト合宿"}</t>
  </si>
  <si>
    <t>{"id_values": ["11f049c1-a417-be74-8deb-177c873c3864"], "worldpay_order_id": {"transaction_id": "11f049c1-a417-be74-8deb-177c873c3864"}}</t>
  </si>
  <si>
    <t>11f049c0-d021-f4fe-93c9-d77f8f192444</t>
  </si>
  <si>
    <t>11f049c0-c52c-5e18-8a6d-436bedda7e9a</t>
  </si>
  <si>
    <t>{"v54Eb1141": "", "univapay-phone-number": "08011267355"}</t>
  </si>
  <si>
    <t>{"customer_name": "松崎剛", "customer_email": "justpoohlove110@gmail.com", "product_detail_name": "【15分限定特典付き】AIXコンサルタント3日間完全攻略合宿"}</t>
  </si>
  <si>
    <t>{"id_values": ["11f049c0-d021-f4fe-93c9-d77f8f192444"], "worldpay_order_id": {"transaction_id": "11f049c0-d021-f4fe-93c9-d77f8f192444"}}</t>
  </si>
  <si>
    <t>justpoohlove110@gmail.com</t>
  </si>
  <si>
    <t>GO MATSUZAKI</t>
  </si>
  <si>
    <t>11f049bd-a6af-1582-ba2c-9bd2d430dffc</t>
  </si>
  <si>
    <t>11f049bc-a23e-94a6-8712-db363a61ae20</t>
  </si>
  <si>
    <t>{"v54Eb1141": "", "univapay-phone-number": "08051402735"}</t>
  </si>
  <si>
    <t>{"customer_name": "山﨑清美", "customer_email": "buri2.zaemon.kantamu@gmail.com", "product_detail_name": "AIみかみ秘密の部屋（全額返金保証付）"}</t>
  </si>
  <si>
    <t>{"id_values": ["11f049bd-a6af-1582-ba2c-9bd2d430dffc"], "worldpay_order_id": {"transaction_id": "11f049bd-a6af-1582-ba2c-9bd2d430dffc"}}</t>
  </si>
  <si>
    <t>buri2.zaemon.kantamu@gmail.com</t>
  </si>
  <si>
    <t>KIYOMI YAMAYAKI</t>
  </si>
  <si>
    <t>11f049bc-b9a9-fea0-bab6-7fdd3ee37382</t>
  </si>
  <si>
    <t>{"customer_name": "山﨑清美", "customer_email": "buri2.zaemon.kantamu@gmail.com", "product_detail_name": "【15分限定特典付き】AIXコンサルタント3日間完全攻略合宿"}</t>
  </si>
  <si>
    <t>{"id_values": ["11f049bc-b9a9-fea0-bab6-7fdd3ee37382"], "worldpay_order_id": {"transaction_id": "11f049bc-b9a9-fea0-bab6-7fdd3ee37382"}}</t>
  </si>
  <si>
    <t>11f049bb-a086-4e7a-844b-b3d0981a6a9f</t>
  </si>
  <si>
    <t>11f049bb-9964-4836-9ec4-bf157c1c7142</t>
  </si>
  <si>
    <t>{"v54Eb1141": "", "univapay-phone-number": "07084077002"}</t>
  </si>
  <si>
    <t>{"customer_name": "土谷明憲", "customer_email": "tsuchi@ya.ai.to", "product_detail_name": "【15分限定特典付き】AIXコンサルタント3日間完全攻略合宿"}</t>
  </si>
  <si>
    <t>{"id_values": ["11f049bb-a086-4e7a-844b-b3d0981a6a9f"], "worldpay_order_id": {"transaction_id": "11f049bb-a086-4e7a-844b-b3d0981a6a9f"}}</t>
  </si>
  <si>
    <t>tsuchi@ya.ai.to</t>
  </si>
  <si>
    <t>11f049ba-a985-0706-b3df-efac4b0ddecb</t>
  </si>
  <si>
    <t>11f049ba-a0ad-6ba0-a0df-6fb4ba940a5a</t>
  </si>
  <si>
    <t>{"v54Eb1141": "", "univapay-phone-number": "09095700651"}</t>
  </si>
  <si>
    <t>{"customer_name": "大渕 俊郎", "customer_email": "t.o.p00280039@gmail.com", "product_detail_name": "【15分限定特典付き】AIXコンサルタント3日間完全攻略合宿"}</t>
  </si>
  <si>
    <t>{"id_values": ["11f049ba-a985-0706-b3df-efac4b0ddecb"], "worldpay_order_id": {"transaction_id": "11f049ba-a985-0706-b3df-efac4b0ddecb"}}</t>
  </si>
  <si>
    <t>t.o.p00280039@gmail.com</t>
  </si>
  <si>
    <t>TOSHIO OBUCHI</t>
  </si>
  <si>
    <t>11f049b7-bac5-526c-a570-1bcafdb70ca5</t>
  </si>
  <si>
    <t>11f049b7-b35c-1b32-a554-d3bc4b23d706</t>
  </si>
  <si>
    <t>{"v54Eb1141": "", "univapay-phone-number": "09098724296"}</t>
  </si>
  <si>
    <t>{"customer_name": "関戸英哉", "customer_email": "ryushin679s@gmail.com", "product_detail_name": "【15分限定特典付き】AIXコンサルタント3日間完全攻略合宿"}</t>
  </si>
  <si>
    <t>{"id_values": ["11f049b7-bac5-526c-a570-1bcafdb70ca5"], "worldpay_order_id": {"transaction_id": "11f049b7-bac5-526c-a570-1bcafdb70ca5"}}</t>
  </si>
  <si>
    <t>ryushin679s@gmail.com</t>
  </si>
  <si>
    <t>HIDEYA SEKIDO</t>
  </si>
  <si>
    <t>11f049b6-6e46-12ce-ace9-8b96b66c97ed</t>
  </si>
  <si>
    <t>{"customer_name": "林 紗那", "customer_email": "shana120812@gmail.com", "product_detail_name": "【15分限定特典付き】SNSマーケ完全攻略ダイナマイト合宿"}</t>
  </si>
  <si>
    <t>{"id_values": ["11f049b6-6e46-12ce-ace9-8b96b66c97ed"], "worldpay_order_id": {"transaction_id": "11f049b6-6e46-12ce-ace9-8b96b66c97ed"}}</t>
  </si>
  <si>
    <t>11f049b5-13a8-a7b0-bc2c-838bad16a9ce</t>
  </si>
  <si>
    <t>11f049b5-0e69-b582-bc1e-0b914406d8e6</t>
  </si>
  <si>
    <t>{"v54Eb1141": "", "univapay-phone-number": "08042371178"}</t>
  </si>
  <si>
    <t>{"customer_name": "竹中愛", "customer_email": "aahp.nappa@gmail.com", "product_detail_name": "【15分限定特典付き】SNSマーケ完全攻略ダイナマイト合宿"}</t>
  </si>
  <si>
    <t>aahp.nappa@gmail.com</t>
  </si>
  <si>
    <t>AI TAKENAKA</t>
  </si>
  <si>
    <t>11f049b3-9ec9-f06c-b4e1-d38d1b76d1d8</t>
  </si>
  <si>
    <t>11f049b3-9490-8c5a-abc4-8b1346cf5401</t>
  </si>
  <si>
    <t>{"v54Eb1141": "", "univapay-phone-number": "09071414280"}</t>
  </si>
  <si>
    <t>{"customer_name": "髙市まさみ", "customer_email": "mtaka0728@gmail.com", "product_detail_name": "【15分限定特典付き】AIXコンサルタント3日間完全攻略合宿"}</t>
  </si>
  <si>
    <t>{"id_values": ["11f049b3-9ec9-f06c-b4e1-d38d1b76d1d8"], "worldpay_order_id": {"transaction_id": "11f049b3-9ec9-f06c-b4e1-d38d1b76d1d8"}}</t>
  </si>
  <si>
    <t>mtaka0728@gmail.com</t>
  </si>
  <si>
    <t>MASAMI TAKAICHI</t>
  </si>
  <si>
    <t>11f049b2-2997-5d30-ad89-c7046bf07855</t>
  </si>
  <si>
    <t>11f049b2-2065-bf68-a9a9-fb51898b2841</t>
  </si>
  <si>
    <t>{"v54Eb1141": "", "univapay-phone-number": "09052381980"}</t>
  </si>
  <si>
    <t>{"customer_name": "片桐玲子", "customer_email": "reko0819mama@yahoo.co.jp", "product_detail_name": "【15分限定特典付き】デザイン限界突破3日間合宿"}</t>
  </si>
  <si>
    <t>{"id_values": ["11f049b2-2997-5d30-ad89-c7046bf07855"], "worldpay_order_id": {"transaction_id": "11f049b2-2997-5d30-ad89-c7046bf07855"}}</t>
  </si>
  <si>
    <t>reko0819mama@yahoo.co.jp</t>
  </si>
  <si>
    <t>REIKO KATAGIRI</t>
  </si>
  <si>
    <t>11f049b2-4d84-0a7c-bf52-57336baf49e1</t>
  </si>
  <si>
    <t>11f049b2-4853-c718-b257-8702dff712ae</t>
  </si>
  <si>
    <t>{"v54Eb1141": "", "univapay-phone-number": "08061500810"}</t>
  </si>
  <si>
    <t>{"customer_name": "荻野なつ江", "customer_email": "n10280523@gmail.com", "product_detail_name": "【15分限定特典付き】SNSマーケ完全攻略ダイナマイト合宿"}</t>
  </si>
  <si>
    <t>{"id_values": ["3100500245378", "00093", "0700093"], "stratus_transaction_id": {"terminal_id": "3100500245378", "request_number": "00093", "authorization_code": "0700093"}}</t>
  </si>
  <si>
    <t>n10280523@gmail.com</t>
  </si>
  <si>
    <t>NATSUE OGINO</t>
  </si>
  <si>
    <t>11f049b1-5ebd-3166-a382-23357ab61d0d</t>
  </si>
  <si>
    <t>11f049b1-45cb-0afc-ae53-e7f0370ca9f3</t>
  </si>
  <si>
    <t>{"v54Eb1141": "", "univapay-phone-number": "08035096862"}</t>
  </si>
  <si>
    <t>{"customer_name": "小林 健司", "customer_email": "kkenpi1247@gmail.com", "product_detail_name": "【15分限定特典付き】AIXコンサルタント3日間完全攻略合宿"}</t>
  </si>
  <si>
    <t>{"id_values": ["11f049b1-5ebd-3166-a382-23357ab61d0d"], "worldpay_order_id": {"transaction_id": "11f049b1-5ebd-3166-a382-23357ab61d0d"}}</t>
  </si>
  <si>
    <t>kkenpi1247@gmail.com</t>
  </si>
  <si>
    <t>KENJI KOBAYASHI</t>
  </si>
  <si>
    <t>11f049ac-af7e-4374-a79f-07ea417581b8</t>
  </si>
  <si>
    <t>11f049ab-db8c-d9c2-9155-63557180aacc</t>
  </si>
  <si>
    <t>{"v54Eb1141": "", "univapay-phone-number": "08074635587"}</t>
  </si>
  <si>
    <t>{"customer_name": "花谷圭太", "customer_email": "hanatani-k@h-pros.co.jp", "product_detail_name": "みかみの秘密の部屋 ~購入後1週間以内に限り【全額返金保証付き】~"}</t>
  </si>
  <si>
    <t>{"id_values": ["11f049ac-af7e-4374-a79f-07ea417581b8"], "worldpay_order_id": {"transaction_id": "11f049ac-af7e-4374-a79f-07ea417581b8"}}</t>
  </si>
  <si>
    <t>hanatani-k@h-pros.co.jp</t>
  </si>
  <si>
    <t>KEITA HANATANI</t>
  </si>
  <si>
    <t>11f0496a-3a72-e716-b582-93f2fe15d4e6</t>
  </si>
  <si>
    <t>11f0496a-3020-ef56-b8f4-43c407219d5c</t>
  </si>
  <si>
    <t>{"v54Eb1141": "", "univapay-phone-number": "09087611371"}</t>
  </si>
  <si>
    <t>{"customer_name": "山口ユウキ", "customer_email": "yuuchan5522@gmail.com", "product_detail_name": "【15分限定特典付き】AIXコンサルタント3日間完全攻略合宿"}</t>
  </si>
  <si>
    <t>{"id_values": ["11f0496a-3a72-e716-b582-93f2fe15d4e6"], "worldpay_order_id": {"transaction_id": "11f0496a-3a72-e716-b582-93f2fe15d4e6"}}</t>
  </si>
  <si>
    <t>yuuchan5522@gmail.com</t>
  </si>
  <si>
    <t>YUKI GAMAGUCHI</t>
  </si>
  <si>
    <t>11f049ab-e441-cdfc-a69b-37f36a3d7c76</t>
  </si>
  <si>
    <t>{"customer_name": "花谷圭太", "customer_email": "hanatani-k@h-pros.co.jp", "product_detail_name": "【15分限定特典付き】SNSマーケ完全攻略ダイナマイト合宿"}</t>
  </si>
  <si>
    <t>{"id_values": ["11f049ab-e441-cdfc-a69b-37f36a3d7c76"], "worldpay_order_id": {"transaction_id": "11f049ab-e441-cdfc-a69b-37f36a3d7c76"}}</t>
  </si>
  <si>
    <t>11f049aa-21c8-be3a-9160-934cf7f90d35</t>
  </si>
  <si>
    <t>11f049aa-199c-0c1c-b34d-eb75829327ab</t>
  </si>
  <si>
    <t>{"v54Eb1141": "", "univapay-phone-number": "08057932205"}</t>
  </si>
  <si>
    <t>{"customer_name": "松崎みゆき", "customer_email": "rioka.blue@gmail.com", "product_detail_name": "【超特価割引】SNSマーケ完全攻略ダイナマイト合宿"}</t>
  </si>
  <si>
    <t>{"id_values": ["11f049aa-21c8-be3a-9160-934cf7f90d35"], "worldpay_order_id": {"transaction_id": "11f049aa-21c8-be3a-9160-934cf7f90d35"}}</t>
  </si>
  <si>
    <t>rioka.blue@gmail.com</t>
  </si>
  <si>
    <t>MIYUKIMATSUZAKI</t>
  </si>
  <si>
    <t>11f049a7-3f53-1f0c-a833-3f00b0f7d8f1</t>
  </si>
  <si>
    <t>11f049a6-d826-99ee-9829-afb9a9fb1cac</t>
  </si>
  <si>
    <t>{"customer_name": "山際達也", "customer_email": "anello.1012@docomo.ne.jp", "product_detail_name": "AIみかみ秘密の部屋（全額返金保証付）"}</t>
  </si>
  <si>
    <t>{"id_values": ["3100500245378", "00091", "0108885"], "stratus_transaction_id": {"terminal_id": "3100500245378", "request_number": "00091", "authorization_code": "0108885"}}</t>
  </si>
  <si>
    <t>11f049a6-dfcd-c01e-9844-ffa6995454cf</t>
  </si>
  <si>
    <t>{"customer_name": "山際達也", "customer_email": "anello.1012@docomo.ne.jp", "product_detail_name": "【15分限定特典付き】AIXコンサルタント3日間完全攻略合宿"}</t>
  </si>
  <si>
    <t>{"id_values": ["3100500245378", "00090", "0106718"], "stratus_transaction_id": {"terminal_id": "3100500245378", "request_number": "00090", "authorization_code": "0106718"}}</t>
  </si>
  <si>
    <t>11f047e3-5263-0a50-afa0-4b32dc5cf4be</t>
  </si>
  <si>
    <t>11f047e3-3e6a-22b8-aef0-5b05809058c4</t>
  </si>
  <si>
    <t>{"v54Eb1141": "", "univapay-phone-number": "09056011121"}</t>
  </si>
  <si>
    <t>{"customer_name": "中尾脩汰", "customer_email": "shuta.1121@icloud.com", "product_detail_name": "【15分限定特典付き】AIXコンサルタント3日間完全攻略合宿"}</t>
  </si>
  <si>
    <t>{"id_values": ["11f047e3-5263-0a50-afa0-4b32dc5cf4be"], "worldpay_order_id": {"transaction_id": "11f047e3-5263-0a50-afa0-4b32dc5cf4be"}}</t>
  </si>
  <si>
    <t>shuta.1121@icloud.com</t>
  </si>
  <si>
    <t>SHUTA NAKAO</t>
  </si>
  <si>
    <t>11f046b1-35aa-a306-ab7b-93a6074afbc9</t>
  </si>
  <si>
    <t>11f046ad-95d7-9184-ab4b-db752dc1596a</t>
  </si>
  <si>
    <t>{"v54Eb1141": "", "univapay-phone-number": "+81 08000000000"}</t>
  </si>
  <si>
    <t>{"customer_email": "lachance96.mc@gmail.com", "product_detail_name": "AIみかみ秘密の部屋（全額返金保証付）"}</t>
  </si>
  <si>
    <t>{"id_values": ["11f046b1-35aa-a306-ab7b-93a6074afbc9"], "worldpay_order_id": {"transaction_id": "11f046b1-35aa-a306-ab7b-93a6074afbc9"}}</t>
  </si>
  <si>
    <t>lachance96.mc@gmail.com</t>
  </si>
  <si>
    <t>KAZUYO NOTO</t>
  </si>
  <si>
    <t>11f046ad-bc50-805a-a798-13e142bd1a9d</t>
  </si>
  <si>
    <t>{"customer_email": "lachance96.mc@gmail.com", "product_detail_name": "【15分限定特典付き】AIXコンサルタント3日間完全攻略合宿"}</t>
  </si>
  <si>
    <t>{"id_values": ["11f046ad-bc50-805a-a798-13e142bd1a9d"], "worldpay_order_id": {"transaction_id": "11f046ad-bc50-805a-a798-13e142bd1a9d"}}</t>
  </si>
  <si>
    <t>11f0457b-27d8-1a56-a3ac-1bc20832e513</t>
  </si>
  <si>
    <t>11f0457b-2073-6aa4-9885-0375efdaaf63</t>
  </si>
  <si>
    <t>{"v54Eb1141": "", "univapay-phone-number": "09078778579"}</t>
  </si>
  <si>
    <t>{"customer_name": "中村容子", "customer_email": "yoonaka.22@gmail.com", "product_detail_name": "【15分限定特典付き】AIXコンサルタント3日間完全攻略合宿"}</t>
  </si>
  <si>
    <t>{"id_values": ["11f0457b-27d8-1a56-a3ac-1bc20832e513"], "worldpay_order_id": {"transaction_id": "11f0457b-27d8-1a56-a3ac-1bc20832e513"}}</t>
  </si>
  <si>
    <t>yoonaka.22@gmail.com</t>
  </si>
  <si>
    <t>YOKO NAKAMURA</t>
  </si>
  <si>
    <t>11f0457d-7bd5-2908-97f2-8373c130f0f1</t>
  </si>
  <si>
    <t>{"customer_name": "中村容子", "customer_email": "yoonaka.22@gmail.com", "product_detail_name": "AIみかみ秘密の部屋（全額返金保証付）"}</t>
  </si>
  <si>
    <t>{"id_values": ["11f0457d-7bd5-2908-97f2-8373c130f0f1"], "worldpay_order_id": {"transaction_id": "11f0457d-7bd5-2908-97f2-8373c130f0f1"}}</t>
  </si>
  <si>
    <t>11f049a2-4952-dc5e-833d-3f101a219e0e</t>
  </si>
  <si>
    <t>11f049a2-1b2b-c62e-acd4-1310f010225a</t>
  </si>
  <si>
    <t>{"v54Eb1141": "", "univapay-phone-number": "08069307722"}</t>
  </si>
  <si>
    <t>{"customer_name": "春日優輝", "customer_email": "yuukikasuga3103@gmail.com", "product_detail_name": "【15分限定特典付き】AIXコンサルタント3日間完全攻略合宿"}</t>
  </si>
  <si>
    <t>{"id_values": ["11f049a2-4952-dc5e-833d-3f101a219e0e"], "worldpay_order_id": {"transaction_id": "11f049a2-4952-dc5e-833d-3f101a219e0e"}}</t>
  </si>
  <si>
    <t>yuukikasuga3103@gmail.com</t>
  </si>
  <si>
    <t>YUKI KASUGA</t>
  </si>
  <si>
    <t>11f049a1-7c9b-327e-b3bd-9bb65914e4a2</t>
  </si>
  <si>
    <t>11f049a0-94de-7e14-945e-078cbfb48b3a</t>
  </si>
  <si>
    <t>{"customer_name": "桜庭貴弘", "customer_email": "kikerathedud@gmail.com", "product_detail_name": "AIみかみ秘密の部屋（全額返金保証付）"}</t>
  </si>
  <si>
    <t>{"id_values": ["11f049a1-7c9b-327e-b3bd-9bb65914e4a2"], "worldpay_order_id": {"transaction_id": "11f049a1-7c9b-327e-b3bd-9bb65914e4a2"}}</t>
  </si>
  <si>
    <t>11f049a0-acdf-be06-a618-af5854b4d923</t>
  </si>
  <si>
    <t>{"customer_name": "桜庭貴弘", "customer_email": "kikerathedud@gmail.com", "product_detail_name": "【15分限定特典付き】AIXコンサルタント3日間完全攻略合宿"}</t>
  </si>
  <si>
    <t>{"id_values": ["11f049a0-acdf-be06-a618-af5854b4d923"], "worldpay_order_id": {"transaction_id": "11f049a0-acdf-be06-a618-af5854b4d923"}}</t>
  </si>
  <si>
    <t>11f0499f-41ee-f50e-a38d-1f4db33c6527</t>
  </si>
  <si>
    <t>11f0499f-3c5e-b00c-9056-6b05283eefa2</t>
  </si>
  <si>
    <t>{"v54Eb1141": "", "univapay-phone-number": "09018318654"}</t>
  </si>
  <si>
    <t>{"customer_name": "市川実香", "customer_email": "suppmika3@gmail.com", "product_detail_name": "【15分限定特典付き】AIXコンサルタント3日間完全攻略合宿"}</t>
  </si>
  <si>
    <t>suppmika3@gmail.com</t>
  </si>
  <si>
    <t>MIKA ICHIKAWA</t>
  </si>
  <si>
    <t>11f04998-afb1-37c0-a235-53bdf9348f97</t>
  </si>
  <si>
    <t>11f04998-9fdc-bde2-a205-cff354a92bb2</t>
  </si>
  <si>
    <t>{"v54Eb1141": "", "univapay-phone-number": "0762682625"}</t>
  </si>
  <si>
    <t>{"customer_name": "山田祐一", "customer_email": "yuuichitaru@gmail.com", "product_detail_name": "【15分限定特典付き】AIXコンサルタント3日間完全攻略合宿"}</t>
  </si>
  <si>
    <t>{"id_values": ["11f04998-afb1-37c0-a235-53bdf9348f97"], "worldpay_order_id": {"transaction_id": "11f04998-afb1-37c0-a235-53bdf9348f97"}}</t>
  </si>
  <si>
    <t>yuuichitaru@gmail.com</t>
  </si>
  <si>
    <t>YUICIYAMADA</t>
  </si>
  <si>
    <t>11f04995-f897-03f0-b6fc-f3db402f75db</t>
  </si>
  <si>
    <t>11f04995-dd5c-2c28-b944-7fd4f92a3fab</t>
  </si>
  <si>
    <t>{"v54Eb1141": "", "univapay-phone-number": "09051030244"}</t>
  </si>
  <si>
    <t>{"customer_name": "水野 直樹", "customer_email": "n.mizuno1008@gmail.com", "product_detail_name": "【15分限定特典付き】AIXコンサルタント3日間完全攻略合宿"}</t>
  </si>
  <si>
    <t>{"id_values": ["11f04995-f897-03f0-b6fc-f3db402f75db"], "worldpay_order_id": {"transaction_id": "11f04995-f897-03f0-b6fc-f3db402f75db"}}</t>
  </si>
  <si>
    <t>n.mizuno1008@gmail.com</t>
  </si>
  <si>
    <t>NAOKI MIZUNO</t>
  </si>
  <si>
    <t>11f04993-c5b2-9e92-9a25-63814c8b69aa</t>
  </si>
  <si>
    <t>11f04993-bd6a-2bf6-abb6-9fe03885e125</t>
  </si>
  <si>
    <t>{"v54Eb1141": "", "univapay-phone-number": "08052588988"}</t>
  </si>
  <si>
    <t>{"customer_name": "荒井要江", "customer_email": "no.sachimaki@gmail.com", "product_detail_name": "【15分限定特典付き】デザイン限界突破3日間合宿"}</t>
  </si>
  <si>
    <t>{"id_values": ["11f04993-c5b2-9e92-9a25-63814c8b69aa"], "worldpay_order_id": {"transaction_id": "11f04993-c5b2-9e92-9a25-63814c8b69aa"}}</t>
  </si>
  <si>
    <t>no.sachimaki@gmail.com</t>
  </si>
  <si>
    <t>KANAE ARAI</t>
  </si>
  <si>
    <t>11f04993-bbc2-90e0-9a09-47f0d401174a</t>
  </si>
  <si>
    <t>11f04993-b525-edfe-8550-53630e114148</t>
  </si>
  <si>
    <t>{"v54Eb1141": "", "univapay-phone-number": "07023699887"}</t>
  </si>
  <si>
    <t>{"customer_name": "萩原淳子", "customer_email": "info@mv-tokyo.com", "product_detail_name": "【15分限定特典付き】SNSマーケ完全攻略ダイナマイト合宿"}</t>
  </si>
  <si>
    <t>{"id_values": ["11f04993-bbc2-90e0-9a09-47f0d401174a"], "worldpay_order_id": {"transaction_id": "11f04993-bbc2-90e0-9a09-47f0d401174a"}}</t>
  </si>
  <si>
    <t>info@mv-tokyo.com</t>
  </si>
  <si>
    <t>JUNKO HAGIWARA</t>
  </si>
  <si>
    <t>11f04991-2ce7-8bca-af84-9ff32eea7bfb</t>
  </si>
  <si>
    <t>11f04991-2663-6684-8999-13b94316db80</t>
  </si>
  <si>
    <t>{"v54Eb1141": "", "univapay-phone-number": "09055002464"}</t>
  </si>
  <si>
    <t>{"customer_name": "なかむらまい", "customer_email": "ueizu.sns@gmail.com", "product_detail_name": "【15分限定特典付き】SNSマーケ完全攻略ダイナマイト合宿"}</t>
  </si>
  <si>
    <t>{"id_values": ["11f04991-2ce7-8bca-af84-9ff32eea7bfb"], "worldpay_order_id": {"transaction_id": "11f04991-2ce7-8bca-af84-9ff32eea7bfb"}}</t>
  </si>
  <si>
    <t>ueizu.sns@gmail.com</t>
  </si>
  <si>
    <t>MAI NAKAMURA</t>
  </si>
  <si>
    <t>11f0498c-5ca1-2484-92ec-e7b599d7b456</t>
  </si>
  <si>
    <t>11f0498c-2a8d-55f8-b31b-3f8fc00fd343</t>
  </si>
  <si>
    <t>{"v54Eb1141": "", "univapay-phone-number": "09098063260"}</t>
  </si>
  <si>
    <t>{"customer_name": "山下竜輝", "customer_email": "longhuishanxia8@gmail.com", "product_detail_name": "みかみの秘密の部屋 ~購入後1週間以内に限り【全額返金保証付き】~"}</t>
  </si>
  <si>
    <t>{"id_values": ["3100500245378", "00086", "0700086"], "stratus_transaction_id": {"terminal_id": "3100500245378", "request_number": "00086", "authorization_code": "0700086"}}</t>
  </si>
  <si>
    <t>RYUKI YAMASHITA</t>
  </si>
  <si>
    <t>11f0498c-3157-0762-928e-03ad781bfdad</t>
  </si>
  <si>
    <t>{"customer_name": "山下竜輝", "customer_email": "longhuishanxia8@gmail.com", "product_detail_name": "【15分限定特典付き】SNSマーケ完全攻略ダイナマイト合宿"}</t>
  </si>
  <si>
    <t>11f0498a-f26e-70ae-80f3-d749fbe14916</t>
  </si>
  <si>
    <t>11f0498a-e9cb-62c2-b8e9-2b9b3ddf0c93</t>
  </si>
  <si>
    <t>{"v54Eb1141": "", "univapay-phone-number": "08072585952"}</t>
  </si>
  <si>
    <t>{"customer_name": "土屋皐", "customer_email": "fmb053430@gmail.com", "product_detail_name": "【15分限定特典付き】AIXコンサルタント3日間完全攻略合宿"}</t>
  </si>
  <si>
    <t>{"id_values": ["3100500245378", "00082", "0614521"], "stratus_transaction_id": {"terminal_id": "3100500245378", "request_number": "00082", "authorization_code": "0614521"}}</t>
  </si>
  <si>
    <t>fmb053430@gmail.com</t>
  </si>
  <si>
    <t>SATSUKI TSUCHIYA</t>
  </si>
  <si>
    <t>11f0498a-21eb-6036-81da-c36d8813585d</t>
  </si>
  <si>
    <t>11f0498a-18dd-bfde-be81-5bc2de5bc9c8</t>
  </si>
  <si>
    <t>{"v54Eb1141": "", "univapay-phone-number": "08030322906"}</t>
  </si>
  <si>
    <t>{"customer_name": "上原小春", "customer_email": "pipico111pipico@gmail.com", "product_detail_name": "【15分限定特典付き】デザイン限界突破3日間合宿"}</t>
  </si>
  <si>
    <t>{"id_values": ["3100500245378", "00080", "0134932"], "stratus_transaction_id": {"terminal_id": "3100500245378", "request_number": "00080", "authorization_code": "0134932"}}</t>
  </si>
  <si>
    <t>pipico111pipico@gmail.com</t>
  </si>
  <si>
    <t>KOHARU UEHARA</t>
  </si>
  <si>
    <t>11f04989-48da-d484-bb25-1bc8c66cb1b4</t>
  </si>
  <si>
    <t>11f04989-416c-f3ee-9629-1b950570871a</t>
  </si>
  <si>
    <t>{"v54Eb1141": "", "univapay-phone-number": "08019773698"}</t>
  </si>
  <si>
    <t>{"customer_name": "髙橋 大地", "customer_email": "nonosuke.20@docomo.ne.jp", "product_detail_name": "【15分限定特典付き】AIXコンサルタント3日間完全攻略合宿"}</t>
  </si>
  <si>
    <t>{"id_values": ["3100500245378", "00078", "0419425"], "stratus_transaction_id": {"terminal_id": "3100500245378", "request_number": "00078", "authorization_code": "0419425"}}</t>
  </si>
  <si>
    <t>nonosuke.20@docomo.ne.jp</t>
  </si>
  <si>
    <t>DAICHI TAKAHASHI</t>
  </si>
  <si>
    <t>11f04988-bf06-7178-b1f4-7bcb9bb1671f</t>
  </si>
  <si>
    <t>{"customer_name": "内海 雅子", "customer_email": "masakoutsumi@gmail.com", "product_detail_name": "【15分限定特典付き】AIXコンサルタント3日間完全攻略合宿"}</t>
  </si>
  <si>
    <t>{"id_values": ["3100500245378", "00076", "0183103"], "stratus_transaction_id": {"terminal_id": "3100500245378", "request_number": "00076", "authorization_code": "0183103"}}</t>
  </si>
  <si>
    <t>11f04988-34fa-2c9a-b391-03b3015266be</t>
  </si>
  <si>
    <t>11f04987-633d-58ee-a373-7b875c7a8299</t>
  </si>
  <si>
    <t>{"v54Eb1141": "", "univapay-phone-number": "09021010220"}</t>
  </si>
  <si>
    <t>{"customer_name": "杉本 和俊", "customer_email": "only1prod@gmail.com", "product_detail_name": "AIみかみ秘密の部屋（全額返金保証付）"}</t>
  </si>
  <si>
    <t>{"id_values": ["11f04988-34fa-2c9a-b391-03b3015266be"], "worldpay_order_id": {"transaction_id": "11f04988-34fa-2c9a-b391-03b3015266be"}}</t>
  </si>
  <si>
    <t>only1prod@gmail.com</t>
  </si>
  <si>
    <t>SUGIMOTO KAZUTOSHI</t>
  </si>
  <si>
    <t>11f04987-6af7-5008-85c9-8f4b436df80b</t>
  </si>
  <si>
    <t>{"customer_name": "杉本 和俊", "customer_email": "only1prod@gmail.com", "product_detail_name": "【15分限定特典付き】AIXコンサルタント3日間完全攻略合宿"}</t>
  </si>
  <si>
    <t>{"id_values": ["11f04987-6af7-5008-85c9-8f4b436df80b"], "worldpay_order_id": {"transaction_id": "11f04987-6af7-5008-85c9-8f4b436df80b"}}</t>
  </si>
  <si>
    <t>11f04986-8e68-1852-a298-bbbaf51e19de</t>
  </si>
  <si>
    <t>11f04986-6e44-edac-b68a-9b5e6181a181</t>
  </si>
  <si>
    <t>{"v54Eb1141": "", "univapay-phone-number": "09045563226"}</t>
  </si>
  <si>
    <t>{"customer_name": "小原 千晶", "customer_email": "chakichacha09@gmail.com", "product_detail_name": "【15分限定特典付き】AIXコンサルタント3日間完全攻略合宿"}</t>
  </si>
  <si>
    <t>{"id_values": ["11f04986-8e68-1852-a298-bbbaf51e19de"], "worldpay_order_id": {"transaction_id": "11f04986-8e68-1852-a298-bbbaf51e19de"}}</t>
  </si>
  <si>
    <t>chakichacha09@gmail.com</t>
  </si>
  <si>
    <t>CHIAKI OBARA</t>
  </si>
  <si>
    <t>11f04983-8e95-3a74-9f20-03bbedb153d4</t>
  </si>
  <si>
    <t>11f04983-8824-9f68-824a-7bbd3848d504</t>
  </si>
  <si>
    <t>{"v54Eb1141": "", "univapay-phone-number": "09058085102"}</t>
  </si>
  <si>
    <t>{"customer_name": "北原三重", "customer_email": "live.tmp25@gmail.com", "product_detail_name": "【15分限定特典付き】AIXコンサルタント3日間完全攻略合宿"}</t>
  </si>
  <si>
    <t>{"id_values": ["3100500245378", "00072", "0230124"], "stratus_transaction_id": {"terminal_id": "3100500245378", "request_number": "00072", "authorization_code": "0230124"}}</t>
  </si>
  <si>
    <t>live.tmp25@gmail.com</t>
  </si>
  <si>
    <t>MIE KITAHARA</t>
  </si>
  <si>
    <t>11f04980-4ca7-6d42-8300-ab59a361add9</t>
  </si>
  <si>
    <t>11f04980-46d2-01e8-9f81-8f761b8189af</t>
  </si>
  <si>
    <t>{"v54Eb1141": "", "univapay-phone-number": "08054076233"}</t>
  </si>
  <si>
    <t>{"customer_name": "長谷川彩子", "customer_email": "carachakk@gmail.com", "product_detail_name": "【15分限定特典付き】デザイン限界突破3日間合宿"}</t>
  </si>
  <si>
    <t>{"id_values": ["11f04980-4ca7-6d42-8300-ab59a361add9"], "worldpay_order_id": {"transaction_id": "11f04980-4ca7-6d42-8300-ab59a361add9"}}</t>
  </si>
  <si>
    <t>carachakk@gmail.com</t>
  </si>
  <si>
    <t>SAIKO HASEGAWA</t>
  </si>
  <si>
    <t>11f0497f-f38c-f498-8f88-a7a780a28270</t>
  </si>
  <si>
    <t>11f0497f-285b-9d4c-8e3a-0be2898ff738</t>
  </si>
  <si>
    <t>{"v54Eb1141": "", "univapay-phone-number": "08064331749"}</t>
  </si>
  <si>
    <t>{"customer_name": "松本 如", "customer_email": "chisato.n111@outlook.jp", "product_detail_name": "みかみの秘密の部屋 ~購入後1週間以内に限り【全額返金保証付き】~"}</t>
  </si>
  <si>
    <t>{"id_values": ["11f0497f-f38c-f498-8f88-a7a780a28270"], "worldpay_order_id": {"transaction_id": "11f0497f-f38c-f498-8f88-a7a780a28270"}}</t>
  </si>
  <si>
    <t>chisato.n111@outlook.jp</t>
  </si>
  <si>
    <t>NAO MATSUMOTO</t>
  </si>
  <si>
    <t>11f0497f-5f5a-c98a-9e8f-0736f5b8323c</t>
  </si>
  <si>
    <t>11f0497d-b850-ef76-881a-33622dd78d5d</t>
  </si>
  <si>
    <t>{"v54Eb1141": "", "univapay-phone-number": "09060515446"}</t>
  </si>
  <si>
    <t>{"customer_name": "金谷美沙", "customer_email": "usagi_hituji_tori-merumaga@yahoo.co.jp", "product_detail_name": "AIみかみ秘密の部屋（全額返金保証）"}</t>
  </si>
  <si>
    <t>{"id_values": ["11f0497f-5f5a-c98a-9e8f-0736f5b8323c"], "worldpay_order_id": {"transaction_id": "11f0497f-5f5a-c98a-9e8f-0736f5b8323c"}}</t>
  </si>
  <si>
    <t>usagi_hituji_tori-merumaga@yahoo.co.jp</t>
  </si>
  <si>
    <t>MISA KANATANI</t>
  </si>
  <si>
    <t>11f0497f-3000-b01e-8f5d-bb12b5d3b71c</t>
  </si>
  <si>
    <t>{"customer_name": "松本 如", "customer_email": "chisato.n111@outlook.jp", "product_detail_name": "【15分限定特典付き】SNSマーケ完全攻略ダイナマイト合宿"}</t>
  </si>
  <si>
    <t>{"id_values": ["11f0497f-3000-b01e-8f5d-bb12b5d3b71c"], "worldpay_order_id": {"transaction_id": "11f0497f-3000-b01e-8f5d-bb12b5d3b71c"}}</t>
  </si>
  <si>
    <t>11f0497f-2ee6-6728-89ad-2fbfe5866fd1</t>
  </si>
  <si>
    <t>11f0497e-321d-a1d2-ae24-0312e397375e</t>
  </si>
  <si>
    <t>{"v54Eb1141": "", "univapay-phone-number": "09021498036"}</t>
  </si>
  <si>
    <t>{"customer_name": "林重樹", "customer_email": "shigeki9210@gmail.com", "product_detail_name": "AIみかみ秘密の部屋（全額返金保証付）"}</t>
  </si>
  <si>
    <t>{"id_values": ["11f0497f-2ee6-6728-89ad-2fbfe5866fd1"], "worldpay_order_id": {"transaction_id": "11f0497f-2ee6-6728-89ad-2fbfe5866fd1"}}</t>
  </si>
  <si>
    <t>shigeki9210@gmail.com</t>
  </si>
  <si>
    <t>SHIGEKI HAYASHI</t>
  </si>
  <si>
    <t>11f0497f-0b24-eae4-8f48-9f12b68e00fa</t>
  </si>
  <si>
    <t>11f0497c-eeb6-66be-9f57-4f654dc5743c</t>
  </si>
  <si>
    <t>{"v54Eb1141": "", "univapay-phone-number": "09037772219"}</t>
  </si>
  <si>
    <t>{"customer_name": "伊藤 優美", "customer_email": "yumiimage@gmail.com", "product_detail_name": "みかみの秘密の部屋 ~購入後1週間以内に限り【全額返金保証付き】~"}</t>
  </si>
  <si>
    <t>{"id_values": ["3100500245378", "00069", "0437359"], "stratus_transaction_id": {"terminal_id": "3100500245378", "request_number": "00069", "authorization_code": "0437359"}}</t>
  </si>
  <si>
    <t>yumiimage@gmail.com</t>
  </si>
  <si>
    <t>YUMI ITO</t>
  </si>
  <si>
    <t>11f0497e-46f7-3938-ae56-4bf9564608d6</t>
  </si>
  <si>
    <t>{"customer_name": "林重樹", "customer_email": "shigeki9210@gmail.com", "product_detail_name": "【超特価割引】AIXコンサルタント3日間完全攻略合宿"}</t>
  </si>
  <si>
    <t>{"id_values": ["11f0497e-46f7-3938-ae56-4bf9564608d6"], "worldpay_order_id": {"transaction_id": "11f0497e-46f7-3938-ae56-4bf9564608d6"}}</t>
  </si>
  <si>
    <t>11f0497d-cd5d-d1c2-aa0a-7f10f7868d4f</t>
  </si>
  <si>
    <t>{"customer_name": "金谷美沙", "customer_email": "usagi_hituji_tori-merumaga@yahoo.co.jp", "product_detail_name": "【超特価割引】AIXコンサルタント3日間完全攻略合宿"}</t>
  </si>
  <si>
    <t>{"id_values": ["11f0497d-cd5d-d1c2-aa0a-7f10f7868d4f"], "worldpay_order_id": {"transaction_id": "11f0497d-cd5d-d1c2-aa0a-7f10f7868d4f"}}</t>
  </si>
  <si>
    <t>11f0497d-2a9a-a0f0-9fbf-2308df5673c4</t>
  </si>
  <si>
    <t>11f0497d-24c6-7e38-9fb2-3f2ac31e23b9</t>
  </si>
  <si>
    <t>{"v54Eb1141": "", "univapay-phone-number": "09050666716"}</t>
  </si>
  <si>
    <t>{"customer_name": "稲垣理絵", "customer_email": "rieinagaki0819@ezweb.ne.jp", "product_detail_name": "【15分限定特典付き】AIXコンサルタント3日間完全攻略合宿"}</t>
  </si>
  <si>
    <t>{"id_values": ["11f0497d-2a9a-a0f0-9fbf-2308df5673c4"], "worldpay_order_id": {"transaction_id": "11f0497d-2a9a-a0f0-9fbf-2308df5673c4"}}</t>
  </si>
  <si>
    <t>rieinagaki0819@ezweb.ne.jp</t>
  </si>
  <si>
    <t>RIE INAGAKI</t>
  </si>
  <si>
    <t>11f0497c-f609-c6a4-9f64-47f7420b4a8c</t>
  </si>
  <si>
    <t>{"customer_name": "伊藤 優美", "customer_email": "yumiimage@gmail.com", "product_detail_name": "【15分限定特典付き】SNSマーケ完全攻略ダイナマイト合宿"}</t>
  </si>
  <si>
    <t>{"id_values": ["3100500245378", "00068", "0419345"], "stratus_transaction_id": {"terminal_id": "3100500245378", "request_number": "00068", "authorization_code": "0419345"}}</t>
  </si>
  <si>
    <t>11f04977-6563-208c-9c91-631d5003ae45</t>
  </si>
  <si>
    <t>11f04977-5e6c-6612-9bcf-cb9c3441db4a</t>
  </si>
  <si>
    <t>{"v54Eb1141": "", "univapay-phone-number": "07054658031"}</t>
  </si>
  <si>
    <t>{"customer_name": "戸内和美", "customer_email": "kazuppi0625@gmail.com", "product_detail_name": "【15分限定特典付き】AIXコンサルタント3日間完全攻略合宿"}</t>
  </si>
  <si>
    <t>{"id_values": ["3100500245378", "00046", "0477317"], "stratus_transaction_id": {"terminal_id": "3100500245378", "request_number": "00046", "authorization_code": "0477317"}}</t>
  </si>
  <si>
    <t>kazuppi0625@gmail.com</t>
  </si>
  <si>
    <t>KAZUMI TOUCHI</t>
  </si>
  <si>
    <t>11f04977-639e-a0a0-8cb4-cf0de3c0e74d</t>
  </si>
  <si>
    <t>11f04977-5b32-8e36-9bc8-2771946430c5</t>
  </si>
  <si>
    <t>{"v54Eb1141": "", "univapay-phone-number": "07023000726"}</t>
  </si>
  <si>
    <t>{"customer_name": "MINORU UJIHARA", "customer_email": "m.ujihara99@gmail.com", "product_detail_name": "【15分限定特典付き】AIXコンサルタント3日間完全攻略合宿"}</t>
  </si>
  <si>
    <t>{"id_values": ["3100500245378", "00045", "0030575"], "stratus_transaction_id": {"terminal_id": "3100500245378", "request_number": "00045", "authorization_code": "0030575"}}</t>
  </si>
  <si>
    <t>m.ujihara99@gmail.com</t>
  </si>
  <si>
    <t>MINORU UJIHARA</t>
  </si>
  <si>
    <t>11f04975-9072-db84-a874-0b1882e5a6e4</t>
  </si>
  <si>
    <t>11f04975-890f-5066-8a07-47aa9c544f05</t>
  </si>
  <si>
    <t>{"v54Eb1141": "", "univapay-phone-number": "09017597137"}</t>
  </si>
  <si>
    <t>{"customer_name": "波多野泰子", "customer_email": "hithatyakhat@gmail.com", "product_detail_name": "【15分限定特典付き】デザイン限界突破3日間合宿"}</t>
  </si>
  <si>
    <t>{"id_values": ["11f04975-9072-db84-a874-0b1882e5a6e4"], "worldpay_order_id": {"transaction_id": "11f04975-9072-db84-a874-0b1882e5a6e4"}}</t>
  </si>
  <si>
    <t>hithatyakhat@gmail.com</t>
  </si>
  <si>
    <t>YASUKO HATANO</t>
  </si>
  <si>
    <t>11f04975-567f-10e6-89cd-0f13f7aedb1d</t>
  </si>
  <si>
    <t>11f04975-4e92-cada-9427-bf3f82c7f0a8</t>
  </si>
  <si>
    <t>{"v54Eb1141": "", "univapay-phone-number": "0825674908"}</t>
  </si>
  <si>
    <t>{"customer_name": "小川皆子", "customer_email": "design@brille.jp.net", "product_detail_name": "【15分限定特典付き】SNSマーケ完全攻略ダイナマイト合宿"}</t>
  </si>
  <si>
    <t>{"id_values": ["11f04975-567f-10e6-89cd-0f13f7aedb1d"], "worldpay_order_id": {"transaction_id": "11f04975-567f-10e6-89cd-0f13f7aedb1d"}}</t>
  </si>
  <si>
    <t>design@brille.jp.net</t>
  </si>
  <si>
    <t>MLNAKO OGAWA</t>
  </si>
  <si>
    <t>11f04974-eb56-a5d6-a599-07ac1e5256b7</t>
  </si>
  <si>
    <t>11f04973-9254-cfa4-b28d-1b184d3cfd35</t>
  </si>
  <si>
    <t>{"v54Eb1141": "", "univapay-phone-number": "0296473413"}</t>
  </si>
  <si>
    <t>{"customer_name": "宮田祐太", "customer_email": "itc.ymiyata@gmail.com", "product_detail_name": "AIみかみ秘密の部屋（全額返金保証付）"}</t>
  </si>
  <si>
    <t>{"id_values": ["3100500245378", "00035", "0213201"], "stratus_transaction_id": {"terminal_id": "3100500245378", "request_number": "00035", "authorization_code": "0213201"}}</t>
  </si>
  <si>
    <t>itc.ymiyata@gmail.com</t>
  </si>
  <si>
    <t>YUTA MIYATA</t>
  </si>
  <si>
    <t>11f04973-98c8-b922-9c38-abab9c7c15a6</t>
  </si>
  <si>
    <t>{"customer_name": "宮田祐太", "customer_email": "itc.ymiyata@gmail.com", "product_detail_name": "【15分限定特典付き】AIXコンサルタント3日間完全攻略合宿"}</t>
  </si>
  <si>
    <t>{"id_values": ["3100500245378", "00032", "0309791"], "stratus_transaction_id": {"terminal_id": "3100500245378", "request_number": "00032", "authorization_code": "0309791"}}</t>
  </si>
  <si>
    <t>11f04972-7541-155e-9fce-5727703f48f1</t>
  </si>
  <si>
    <t>11f04971-8387-417a-8dea-e34878c7fc7f</t>
  </si>
  <si>
    <t>{"v54Eb1141": "", "univapay-phone-number": "09079199636"}</t>
  </si>
  <si>
    <t>{"customer_name": "榊原 好浩", "customer_email": "saki.prudential@gmail.com", "product_detail_name": "AIみかみ秘密の部屋（全額返金保証付）"}</t>
  </si>
  <si>
    <t>{"id_values": ["3100500245378", "00030", "0191513"], "stratus_transaction_id": {"terminal_id": "3100500245378", "request_number": "00030", "authorization_code": "0191513"}}</t>
  </si>
  <si>
    <t>saki.prudential@gmail.com</t>
  </si>
  <si>
    <t>YOSHIHIRO SAKAKIBARA</t>
  </si>
  <si>
    <t>11f04971-4eff-2d96-93a4-5fca1e9278fc</t>
  </si>
  <si>
    <t>{"customer_name": "宮崎香織", "customer_email": "hamakko22fragramtolive@gmail.com", "product_detail_name": "【15分限定特典付き】SNSマーケ完全攻略ダイナマイト合宿"}</t>
  </si>
  <si>
    <t>{"id_values": ["11f04971-4eff-2d96-93a4-5fca1e9278fc"], "worldpay_order_id": {"transaction_id": "11f04971-4eff-2d96-93a4-5fca1e9278fc"}}</t>
  </si>
  <si>
    <t>11f04971-8ac5-8834-93ae-bbbf8c254d1e</t>
  </si>
  <si>
    <t>{"customer_name": "榊原 好浩", "customer_email": "saki.prudential@gmail.com", "product_detail_name": "【15分限定特典付き】AIXコンサルタント3日間完全攻略合宿"}</t>
  </si>
  <si>
    <t>{"id_values": ["3100500245378", "00029", "0168536"], "stratus_transaction_id": {"terminal_id": "3100500245378", "request_number": "00029", "authorization_code": "0168536"}}</t>
  </si>
  <si>
    <t>11f04971-4459-b618-9f4f-b31ed9fc5744</t>
  </si>
  <si>
    <t>11f04971-3da8-077a-a4c5-4f62a4f8de13</t>
  </si>
  <si>
    <t>{"v54Eb1141": "", "univapay-phone-number": "09013284830"}</t>
  </si>
  <si>
    <t>{"customer_name": "中矢 昭一", "customer_email": "bigwave917@gmail.com", "product_detail_name": "【15分限定特典付き】AIXコンサルタント3日間完全攻略合宿"}</t>
  </si>
  <si>
    <t>{"id_values": ["11f04971-4459-b618-9f4f-b31ed9fc5744"], "worldpay_order_id": {"transaction_id": "11f04971-4459-b618-9f4f-b31ed9fc5744"}}</t>
  </si>
  <si>
    <t>bigwave917@gmail.com</t>
  </si>
  <si>
    <t>SHOIHI NAKAYA</t>
  </si>
  <si>
    <t>11f04970-bf49-1464-8d78-e773717dbed4</t>
  </si>
  <si>
    <t>11f04970-a4f4-51f0-8d71-83589bed182c</t>
  </si>
  <si>
    <t>{"v54Eb1141": "", "univapay-phone-number": "09036690671"}</t>
  </si>
  <si>
    <t>{"customer_name": "MASAYA HONDA", "customer_email": "catalina4500pe3@gmail.com", "product_detail_name": "【15分限定特典付き】SNSマーケ完全攻略ダイナマイト合宿"}</t>
  </si>
  <si>
    <t>{"id_values": ["11f04970-bf49-1464-8d78-e773717dbed4"], "worldpay_order_id": {"transaction_id": "11f04970-bf49-1464-8d78-e773717dbed4"}}</t>
  </si>
  <si>
    <t>MASAYA HONDA</t>
  </si>
  <si>
    <t>11f04970-8224-341a-8d5b-e7195ff363da</t>
  </si>
  <si>
    <t>11f0496f-aa52-af80-b95c-9b0a5ef09cfd</t>
  </si>
  <si>
    <t>{"v54Eb1141": "", "univapay-phone-number": "09060055120"}</t>
  </si>
  <si>
    <t>{"customer_name": "疋田博美", "customer_email": "since1999sds@gmail.com", "product_detail_name": "AIみかみ秘密の部屋（全額返金保証付）"}</t>
  </si>
  <si>
    <t>{"id_values": ["3100500245378", "00027", "0148344"], "stratus_transaction_id": {"terminal_id": "3100500245378", "request_number": "00027", "authorization_code": "0148344"}}</t>
  </si>
  <si>
    <t>since1999sds@gmail.com</t>
  </si>
  <si>
    <t>HIROMI HIKITA</t>
  </si>
  <si>
    <t>11f0496f-b7db-0a80-ade5-f3cdfa1086cb</t>
  </si>
  <si>
    <t>11f0496f-a02a-6070-9b5b-0bdbd4300bc6</t>
  </si>
  <si>
    <t>{"v54Eb1141": "", "univapay-phone-number": "08032130903"}</t>
  </si>
  <si>
    <t>{"customer_name": "手塚真紀", "customer_email": "makimumemo75@gmail.com", "product_detail_name": "【15分限定特典付き】AIXコンサルタント3日間完全攻略合宿"}</t>
  </si>
  <si>
    <t>{"id_values": ["3100500245378", "00026", "0870000"], "stratus_transaction_id": {"terminal_id": "3100500245378", "request_number": "00026", "authorization_code": "0870000"}}</t>
  </si>
  <si>
    <t>makimumemo75@gmail.com</t>
  </si>
  <si>
    <t>MAKI TEZUKA</t>
  </si>
  <si>
    <t>11f0496f-b3c3-69ec-ad4f-0331180afd76</t>
  </si>
  <si>
    <t>{"customer_name": "疋田博美", "customer_email": "since1999sds@gmail.com", "product_detail_name": "【15分限定特典付き】AIXコンサルタント3日間完全攻略合宿"}</t>
  </si>
  <si>
    <t>{"id_values": ["3100500245378", "00025", "0184508"], "stratus_transaction_id": {"terminal_id": "3100500245378", "request_number": "00025", "authorization_code": "0184508"}}</t>
  </si>
  <si>
    <t>11f0496f-979b-02ac-b447-b338f99ab76b</t>
  </si>
  <si>
    <t>11f019d1-abe9-842c-bc9e-cb801a9497ed</t>
  </si>
  <si>
    <t>{"univapay-name": "和田晃樹", "univapay-link-id": "11f01543-7ed6-1a28-80a4-871a585e5cd4", "univapay-phone-number": "+81 08038651665"}</t>
  </si>
  <si>
    <t>{"id_values": ["3100500245378", "00022", "0129103"], "stratus_transaction_id": {"terminal_id": "3100500245378", "request_number": "00022", "authorization_code": "0129103"}}</t>
  </si>
  <si>
    <t>koukimoja5@gmail.com</t>
  </si>
  <si>
    <t>11f019d1-b102-15e6-a182-1f72a07de575</t>
  </si>
  <si>
    <t>WADA KOUKI</t>
  </si>
  <si>
    <t>11f0496f-84b2-0776-9daa-db571dd20cea</t>
  </si>
  <si>
    <t>11f019a3-96f2-7e8a-b4e2-37fa9eaa1618</t>
  </si>
  <si>
    <t>{"univapay-name": "吉原一将", "univapay-link-id": "11f01543-7ed6-1a28-80a4-871a585e5cd4", "univapay-phone-number": "+81 7052533385"}</t>
  </si>
  <si>
    <t>{"id_values": ["3100500245378", "00020", "0105589"], "stratus_transaction_id": {"terminal_id": "3100500245378", "request_number": "00020", "authorization_code": "0105589"}}</t>
  </si>
  <si>
    <t>yoshihara@banana-inc.jp</t>
  </si>
  <si>
    <t>11f019a3-9c99-fcf0-b329-27b48c5ccc91</t>
  </si>
  <si>
    <t>KAZUMASA YOSHIHARA</t>
  </si>
  <si>
    <t>11f0496e-4edc-3672-b824-637399f8e4a2</t>
  </si>
  <si>
    <t>11efead9-150a-0418-8813-f3934bc709cc</t>
  </si>
  <si>
    <t>{"customer_name": "中野伸", "customer_email": "shinjou.n01@gmail.com", "product_detail_name": "【スキルプラス限定】動画広告分析Pro「1媒体プラン」4ヶ月目以降"}</t>
  </si>
  <si>
    <t>{"id_values": ["11f0496e-4edc-3672-b824-637399f8e4a2"], "worldpay_order_id": {"transaction_id": "11f0496e-4edc-3672-b824-637399f8e4a2"}}</t>
  </si>
  <si>
    <t>shinjou.n01@gmail.com</t>
  </si>
  <si>
    <t>11efead9-20db-e252-9272-d3934c1cd1aa</t>
  </si>
  <si>
    <t>SHIN NAKANO</t>
  </si>
  <si>
    <t>11f0496e-4df7-90c6-aaa4-6333b31a9d94</t>
  </si>
  <si>
    <t>11efeac6-0d20-d87a-81bf-6bc69b2a11d4</t>
  </si>
  <si>
    <t>{"customer_name": "高本由美", "customer_email": "kousumi.mam@gmail.com", "product_detail_name": "【スキルプラス限定】動画広告分析Pro「3媒体プラン」4ヶ月目以降"}</t>
  </si>
  <si>
    <t>{"id_values": ["11f0496e-4df7-90c6-aaa4-6333b31a9d94"], "worldpay_order_id": {"transaction_id": "11f0496e-4df7-90c6-aaa4-6333b31a9d94"}}</t>
  </si>
  <si>
    <t>kousumi.mam@gmail.com</t>
  </si>
  <si>
    <t>11efeac6-19a8-9376-a318-9f7b2517730a</t>
  </si>
  <si>
    <t>YUMI TAKAMOTO</t>
  </si>
  <si>
    <t>11f0496c-a96a-081e-a704-db5d5b8d7ca9</t>
  </si>
  <si>
    <t>11eff400-daa3-235a-9e0c-671e3ccca8e5</t>
  </si>
  <si>
    <t>{"univapay-name": "三原陽子", "univapay-link-id": "11eed27a-1908-5808-b5cf-8bb927053ee8", "univapay-phone-number": "09086975249"}</t>
  </si>
  <si>
    <t>{"id_values": ["11f0496c-a96a-081e-a704-db5d5b8d7ca9"], "worldpay_order_id": {"transaction_id": "11f0496c-a96a-081e-a704-db5d5b8d7ca9"}}</t>
  </si>
  <si>
    <t>himawari.job17@gmail.com</t>
  </si>
  <si>
    <t>11eee273-bbd7-60e8-a290-1f9d6e4bf1ec</t>
  </si>
  <si>
    <t>YOKO MIHARA</t>
  </si>
  <si>
    <t>11f0496c-c897-a0ca-b085-577ae7beef15</t>
  </si>
  <si>
    <t>11eefaf5-5793-b754-926c-c3b96c80ecf1</t>
  </si>
  <si>
    <t>{"univapay-name": "羽山翔太", "univapay-link-id": "11eee4d5-8f44-7c96-85b8-7bcd96d93bbc", "univapay-phone-number": "09069781676"}</t>
  </si>
  <si>
    <t>{"id_values": ["11f0496c-c897-a0ca-b085-577ae7beef15"], "worldpay_order_id": {"transaction_id": "11f0496c-c897-a0ca-b085-577ae7beef15"}}</t>
  </si>
  <si>
    <t>mirage.majesty@gmail.com</t>
  </si>
  <si>
    <t>11eefaf5-57da-6960-940f-db32cd162f5b</t>
  </si>
  <si>
    <t>11f0496c-c7b2-ff74-a790-53382571f677</t>
  </si>
  <si>
    <t>11eefaec-e066-2e1c-9f4c-cb19c8f8a9ea</t>
  </si>
  <si>
    <t>{"univapay-name": "内海誠", "univapay-link-id": "11eeddcf-103d-e7f0-be7b-5b3a4bd107a2", "univapay-phone-number": "09078432028"}</t>
  </si>
  <si>
    <t>{"id_values": ["11f0496c-c7b2-ff74-a790-53382571f677"], "worldpay_order_id": {"transaction_id": "11f0496c-c7b2-ff74-a790-53382571f677"}}</t>
  </si>
  <si>
    <t>matoumi45@yahoo.co.jp</t>
  </si>
  <si>
    <t>11eefaec-e09d-824a-b0d8-07b1ed40a951</t>
  </si>
  <si>
    <t>USER VANDLE</t>
  </si>
  <si>
    <t>11f0496c-bce1-6dd8-b037-c70bbd4f732a</t>
  </si>
  <si>
    <t>11eef63e-9cf1-dd96-b49f-9750fb22430c</t>
  </si>
  <si>
    <t>{"univapay-name": "木村真実", "univapay-link-id": "11eecd48-ccb1-eed2-a1aa-a322c029ce9e", "univapay-phone-number": "09062813446"}</t>
  </si>
  <si>
    <t>{"id_values": ["11f0496c-bce1-6dd8-b037-c70bbd4f732a"], "worldpay_order_id": {"transaction_id": "11f0496c-bce1-6dd8-b037-c70bbd4f732a"}}</t>
  </si>
  <si>
    <t>benibenisakura2@gmail.com</t>
  </si>
  <si>
    <t>11eef63e-9d20-5766-8588-671052a8cef4</t>
  </si>
  <si>
    <t>MAMI KIMURA</t>
  </si>
  <si>
    <t>11f0496c-cb93-cfe2-b362-733f315853f9</t>
  </si>
  <si>
    <t>11ef517c-dd08-c6f8-b3a1-abe1d9b3f8bc</t>
  </si>
  <si>
    <t>{"univapay-name": "杉原美世子", "univapay-link-id": "11ef5165-a097-e508-80d7-234211295e60", "univapay-phone-number": "08030071961", "univapay-patch-token-id": "11eefb19-e732-b53a-9772-774f839272b7", "univapay-patch-subscription-id": "11eefb19-e762-e264-83ca-d3ef461e14ac"}</t>
  </si>
  <si>
    <t>{"univapay-name": "杉原美世子", "univapay-link-id": "11eed15a-a46b-340e-9646-d74b8a674c2a", "univapay-phone-number": "08030071961"}</t>
  </si>
  <si>
    <t>{"id_values": ["11f0496c-cb93-cfe2-b362-733f315853f9"], "worldpay_order_id": {"transaction_id": "11f0496c-cb93-cfe2-b362-733f315853f9"}}</t>
  </si>
  <si>
    <t>crach3pm@gmail.com</t>
  </si>
  <si>
    <t>11eefb19-e762-e264-83ca-d3ef461e14ac</t>
  </si>
  <si>
    <t>MIYOKO SUGIHARA</t>
  </si>
  <si>
    <t>11f0496c-9d1a-6036-9f3b-ffbcec011513</t>
  </si>
  <si>
    <t>11eed6b7-177d-0556-8429-e35871b9bc40</t>
  </si>
  <si>
    <t>{"univapay-name": "菅原純子", "univapay-link-id": "11eed27a-1908-5808-b5cf-8bb927053ee8", "univapay-phone-number": "09029827718"}</t>
  </si>
  <si>
    <t>{"id_values": ["11f0496c-9d1a-6036-9f3b-ffbcec011513"], "worldpay_order_id": {"transaction_id": "11f0496c-9d1a-6036-9f3b-ffbcec011513"}}</t>
  </si>
  <si>
    <t>nijihana.kirarikan8@gmail.com</t>
  </si>
  <si>
    <t>11eed6b7-17a7-d308-842c-3b22eda767fa</t>
  </si>
  <si>
    <t>JUNKO SUGAWARA</t>
  </si>
  <si>
    <t>11f0496c-99d2-c6c0-8989-17a1fb6028ad</t>
  </si>
  <si>
    <t>11eed629-9687-2874-a484-13a204c2233a</t>
  </si>
  <si>
    <t>{"univapay-name": "菅原純子", "univapay-link-id": "11eed16f-338d-1954-a85d-0f2f534110c7", "univapay-phone-number": "09029827718"}</t>
  </si>
  <si>
    <t>{"id_values": ["11f0496c-99d2-c6c0-8989-17a1fb6028ad"], "worldpay_order_id": {"transaction_id": "11f0496c-99d2-c6c0-8989-17a1fb6028ad"}}</t>
  </si>
  <si>
    <t>11eed629-9722-2f2c-81ce-9f3e39cc8695</t>
  </si>
  <si>
    <t>11f0496c-92ed-13b0-8bab-975f3bc369ac</t>
  </si>
  <si>
    <t>{"id_values": ["11f0496c-92ed-13b0-8bab-975f3bc369ac"], "worldpay_order_id": {"transaction_id": "11f0496c-92ed-13b0-8bab-975f3bc369ac"}}</t>
  </si>
  <si>
    <t>11f0496c-a57e-250a-afbf-bfc39a6effbc</t>
  </si>
  <si>
    <t>11f0032d-57d8-e48c-8fd8-cb98d105dfb9</t>
  </si>
  <si>
    <t>{"univapay-name": "石原友美", "univapay-link-id": "11eed167-da04-b66e-a0a8-6b846bdf7942", "univapay-phone-number": "09062815514"}</t>
  </si>
  <si>
    <t>{"id_values": ["11f0496c-a57e-250a-afbf-bfc39a6effbc"], "worldpay_order_id": {"transaction_id": "11f0496c-a57e-250a-afbf-bfc39a6effbc"}}</t>
  </si>
  <si>
    <t>sweetxsweetxkiss@gmail.com</t>
  </si>
  <si>
    <t>11eee244-fc87-5082-8431-7f0610d0c7a0</t>
  </si>
  <si>
    <t>TOMOMI ISHIHARA</t>
  </si>
  <si>
    <t>11f0496a-3f55-8ca2-81ec-db3d84d0309f</t>
  </si>
  <si>
    <t>11f0496a-3660-5398-b2d8-bfacc44100ad</t>
  </si>
  <si>
    <t>{"v54Eb1141": "", "univapay-phone-number": "09080080967"}</t>
  </si>
  <si>
    <t>{"customer_name": "三浦", "customer_email": "wkm374411@icloud.com", "product_detail_name": "【15分限定特典付き】AIXコンサルタント3日間完全攻略合宿"}</t>
  </si>
  <si>
    <t>{"id_values": ["11f0496a-3f55-8ca2-81ec-db3d84d0309f"], "worldpay_order_id": {"transaction_id": "11f0496a-3f55-8ca2-81ec-db3d84d0309f"}}</t>
  </si>
  <si>
    <t>wkm374411@icloud.com</t>
  </si>
  <si>
    <t>KOHEIMIURA</t>
  </si>
  <si>
    <t>11f04968-3c5d-4ac8-954c-c7575354235c</t>
  </si>
  <si>
    <t>11f04968-23e7-b32a-80d0-f3d3af3fd6c6</t>
  </si>
  <si>
    <t>{"v54Eb1141": "", "univapay-phone-number": "09018610002"}</t>
  </si>
  <si>
    <t>{"customer_name": "増田邦彦", "customer_email": "aonobasya@yahoo.co.jp", "product_detail_name": "【15分限定特典付き】AIXコンサルタント3日間完全攻略合宿"}</t>
  </si>
  <si>
    <t>{"id_values": ["11f04968-3c5d-4ac8-954c-c7575354235c"], "worldpay_order_id": {"transaction_id": "11f04968-3c5d-4ac8-954c-c7575354235c"}}</t>
  </si>
  <si>
    <t>aonobasya@yahoo.co.jp</t>
  </si>
  <si>
    <t>KUNIHIKO MASUDA</t>
  </si>
  <si>
    <t>SURUGA BANK LTD.</t>
  </si>
  <si>
    <t>11f04964-1a5f-8a2a-96f4-9bb5e6bf33e9</t>
  </si>
  <si>
    <t>11f04964-107c-7b26-96f1-6fa0791a0f54</t>
  </si>
  <si>
    <t>{"v54Eb1141": "", "univapay-phone-number": "07050979877"}</t>
  </si>
  <si>
    <t>{"customer_name": "板谷 哲雄", "customer_email": "carwinte2ba@gmail.com", "product_detail_name": "【15分限定特典付き】AIXコンサルタント3日間完全攻略合宿"}</t>
  </si>
  <si>
    <t>{"id_values": ["11f04964-1a5f-8a2a-96f4-9bb5e6bf33e9"], "worldpay_order_id": {"transaction_id": "11f04964-1a5f-8a2a-96f4-9bb5e6bf33e9"}}</t>
  </si>
  <si>
    <t>carwinte2ba@gmail.com</t>
  </si>
  <si>
    <t>TETSUO ITAYA</t>
  </si>
  <si>
    <t>11f0495f-b4f6-a186-9513-4bc9e5a0809b</t>
  </si>
  <si>
    <t>11f0495e-7354-e888-8f44-07517e43327f</t>
  </si>
  <si>
    <t>{"v54Eb1141": "", "univapay-phone-number": "0477204504"}</t>
  </si>
  <si>
    <t>{"customer_name": "種村 えり", "customer_email": "po-nyoponyoponyo.sakananoko@docomo.ne.jp", "product_detail_name": "AIみかみ秘密の部屋（全額返金保証付）"}</t>
  </si>
  <si>
    <t>{"id_values": ["11f0495f-b4f6-a186-9513-4bc9e5a0809b"], "worldpay_order_id": {"transaction_id": "11f0495f-b4f6-a186-9513-4bc9e5a0809b"}}</t>
  </si>
  <si>
    <t>po-nyoponyoponyo.sakananoko@docomo.ne.jp</t>
  </si>
  <si>
    <t>ERI TANEMURA</t>
  </si>
  <si>
    <t>11f0495e-9f13-d8d0-8f5d-1b0d93809ed6</t>
  </si>
  <si>
    <t>{"customer_name": "種村 えり", "customer_email": "po-nyoponyoponyo.sakananoko@docomo.ne.jp", "product_detail_name": "【15分限定特典付き】AIXコンサルタント3日間完全攻略合宿"}</t>
  </si>
  <si>
    <t>{"id_values": ["11f0495e-9f13-d8d0-8f5d-1b0d93809ed6"], "worldpay_order_id": {"transaction_id": "11f0495e-9f13-d8d0-8f5d-1b0d93809ed6"}}</t>
  </si>
  <si>
    <t>11f0495e-aeaf-24d4-bccd-ff3d375566ad</t>
  </si>
  <si>
    <t>11f0495e-9855-ba2c-8f56-cbefcffc1491</t>
  </si>
  <si>
    <t>{"v54Eb1141": "", "univapay-phone-number": "07032890865"}</t>
  </si>
  <si>
    <t>{"customer_name": "渡辺尚道", "customer_email": "watanabenaomich1155@gmail.com", "product_detail_name": "【15分限定特典付き】AIXコンサルタント3日間完全攻略合宿"}</t>
  </si>
  <si>
    <t>{"id_values": ["11f0495e-aeaf-24d4-bccd-ff3d375566ad"], "worldpay_order_id": {"transaction_id": "11f0495e-aeaf-24d4-bccd-ff3d375566ad"}}</t>
  </si>
  <si>
    <t>watanabenaomich1155@gmail.com</t>
  </si>
  <si>
    <t>NAOMICHI WATANABE</t>
  </si>
  <si>
    <t>11f04958-be36-5b44-8c9a-ef3dc3bda6d6</t>
  </si>
  <si>
    <t>11f04958-9e3b-0024-aa04-0fb4d23638a1</t>
  </si>
  <si>
    <t>{"v54Eb1141": "", "univapay-phone-number": "09080443023"}</t>
  </si>
  <si>
    <t>{"customer_name": "中島吉章", "customer_email": "nkjmysk1@gmail.com", "product_detail_name": "【15分限定特典付き】AIXコンサルタント3日間完全攻略合宿"}</t>
  </si>
  <si>
    <t>{"id_values": ["11f04958-be36-5b44-8c9a-ef3dc3bda6d6"], "worldpay_order_id": {"transaction_id": "11f04958-be36-5b44-8c9a-ef3dc3bda6d6"}}</t>
  </si>
  <si>
    <t>nkjmysk1@gmail.com</t>
  </si>
  <si>
    <t>YOSHIAKI NAKAJIMA</t>
  </si>
  <si>
    <t>11f04953-af19-14da-8c6c-97bc15888576</t>
  </si>
  <si>
    <t>11f04953-a69e-b2a6-a1b6-7bf9102c245a</t>
  </si>
  <si>
    <t>{"v54Eb1141": "", "univapay-phone-number": "09049398536"}</t>
  </si>
  <si>
    <t>{"customer_name": "正木久美子", "customer_email": "pc0808ldk@gmail.com", "product_detail_name": "【15分限定特典付き】SNSマーケ完全攻略ダイナマイト合宿"}</t>
  </si>
  <si>
    <t>{"id_values": ["11f04953-af19-14da-8c6c-97bc15888576"], "worldpay_order_id": {"transaction_id": "11f04953-af19-14da-8c6c-97bc15888576"}}</t>
  </si>
  <si>
    <t>pc0808ldk@gmail.com</t>
  </si>
  <si>
    <t>KUMIKO MASAKI</t>
  </si>
  <si>
    <t>11f04947-a527-52c2-abc3-97dc59640cf2</t>
  </si>
  <si>
    <t>11f04947-0003-b600-a5c9-d70f8e9ab17f</t>
  </si>
  <si>
    <t>{"v54Eb1141": "", "univapay-phone-number": "09062927689"}</t>
  </si>
  <si>
    <t>{"customer_name": "花田光由", "customer_email": "hanada.mitsuyoshi@gmail.com", "product_detail_name": "みかみの秘密の部屋 ~購入後1週間以内に限り【全額返金保証付き】~"}</t>
  </si>
  <si>
    <t>{"id_values": ["11f04947-a527-52c2-abc3-97dc59640cf2"], "worldpay_order_id": {"transaction_id": "11f04947-a527-52c2-abc3-97dc59640cf2"}}</t>
  </si>
  <si>
    <t>hanada.mitsuyoshi@gmail.com</t>
  </si>
  <si>
    <t>MITSUYOSHI HANADA</t>
  </si>
  <si>
    <t>11f04947-1360-e86c-a5d4-e3d8233f9039</t>
  </si>
  <si>
    <t>{"customer_name": "花田光由", "customer_email": "hanada.mitsuyoshi@gmail.com", "product_detail_name": "【15分限定特典付き】SNSマーケ完全攻略ダイナマイト合宿"}</t>
  </si>
  <si>
    <t>{"id_values": ["11f04947-1360-e86c-a5d4-e3d8233f9039"], "worldpay_order_id": {"transaction_id": "11f04947-1360-e86c-a5d4-e3d8233f9039"}}</t>
  </si>
  <si>
    <t>11f04939-a41d-7d42-ba7a-873acd2dc51e</t>
  </si>
  <si>
    <t>11f04939-9b44-754a-ba77-3381503b69fd</t>
  </si>
  <si>
    <t>{"v54Eb1141": "", "univapay-phone-number": "09060415970"}</t>
  </si>
  <si>
    <t>{"customer_name": "斎藤淳太郎", "customer_email": "jnthed+ai@gmail.com", "product_detail_name": "【15分限定特典付き】AIXコンサルタント3日間完全攻略合宿"}</t>
  </si>
  <si>
    <t>{"id_values": ["11f04939-a41d-7d42-ba7a-873acd2dc51e"], "worldpay_order_id": {"transaction_id": "11f04939-a41d-7d42-ba7a-873acd2dc51e"}}</t>
  </si>
  <si>
    <t>jnthed+ai@gmail.com</t>
  </si>
  <si>
    <t>JUNTAROU SAITOU</t>
  </si>
  <si>
    <t>11f04939-9243-a15a-a530-af0e73aecf71</t>
  </si>
  <si>
    <t>11f04939-757f-96d2-a51c-53e8221c59b0</t>
  </si>
  <si>
    <t>{"v54Eb1141": "", "univapay-phone-number": "09011821612"}</t>
  </si>
  <si>
    <t>{"customer_name": "上本尚", "customer_email": "nao.04150909@gmail.com", "product_detail_name": "【15分限定特典付き】AIXコンサルタント3日間完全攻略合宿"}</t>
  </si>
  <si>
    <t>{"id_values": ["3100500245378", "00006", "0470000"], "stratus_transaction_id": {"terminal_id": "3100500245378", "request_number": "00006", "authorization_code": "0470000"}}</t>
  </si>
  <si>
    <t>nao.04150909@gmail.com</t>
  </si>
  <si>
    <t>NAOHIRO UEMOTO</t>
  </si>
  <si>
    <t>11f04939-65c1-e6a0-a50f-c71ba576b5bb</t>
  </si>
  <si>
    <t>11f04939-5c60-8f6c-ba53-bfad5d125654</t>
  </si>
  <si>
    <t>{"v54Eb1141": "", "univapay-phone-number": "09068616315"}</t>
  </si>
  <si>
    <t>{"customer_name": "新垣雅士", "customer_email": "mercy.77hermes@gmail.com", "product_detail_name": "【15分限定特典付き】AIXコンサルタント3日間完全攻略合宿"}</t>
  </si>
  <si>
    <t>{"id_values": ["3100500245378", "00004", "0197699"], "stratus_transaction_id": {"terminal_id": "3100500245378", "request_number": "00004", "authorization_code": "0197699"}}</t>
  </si>
  <si>
    <t>mercy.77hermes@gmail.com</t>
  </si>
  <si>
    <t>MASASHI ARAKAKI</t>
  </si>
  <si>
    <t>11f04934-91a4-27ce-a04c-27e8e0625245</t>
  </si>
  <si>
    <t>11f04934-89c4-970a-a9ce-0b1c5aff101e</t>
  </si>
  <si>
    <t>{"v54Eb1141": "", "univapay-phone-number": "09015278607"}</t>
  </si>
  <si>
    <t>{"customer_name": "西村吉正", "customer_email": "hokutonanatuboshi@gmail.com", "product_detail_name": "【15分限定特典付き】AIXコンサルタント3日間完全攻略合宿"}</t>
  </si>
  <si>
    <t>{"id_values": ["11f04934-91a4-27ce-a04c-27e8e0625245"], "worldpay_order_id": {"transaction_id": "11f04934-91a4-27ce-a04c-27e8e0625245"}}</t>
  </si>
  <si>
    <t>hokutonanatuboshi@gmail.com</t>
  </si>
  <si>
    <t>YOSHIMASA NISHIMURA</t>
  </si>
  <si>
    <t>11f04931-162b-9846-a9dc-2b0a2bde2fa1</t>
  </si>
  <si>
    <t>11f0492f-e2a6-bb64-861e-2f6c5d68c3ee</t>
  </si>
  <si>
    <t>{"v54Eb1141": "", "univapay-phone-number": "08033022106"}</t>
  </si>
  <si>
    <t>{"customer_name": "島田恵那", "customer_email": "yado.yado2480.yado61@gmail.com", "product_detail_name": "AIみかみ秘密の部屋（全額返金保証付）"}</t>
  </si>
  <si>
    <t>{"id_values": ["11f04931-162b-9846-a9dc-2b0a2bde2fa1"], "worldpay_order_id": {"transaction_id": "11f04931-162b-9846-a9dc-2b0a2bde2fa1"}}</t>
  </si>
  <si>
    <t>yado.yado2480.yado61@gmail.com</t>
  </si>
  <si>
    <t>MEGUNA SHIMADA</t>
  </si>
  <si>
    <t>11f04931-3173-ed06-868b-bb5fca1ca955</t>
  </si>
  <si>
    <t>11f04931-2b68-e6aa-910b-5f4835309801</t>
  </si>
  <si>
    <t>{"v54Eb1141": "", "univapay-phone-number": "08048061504"}</t>
  </si>
  <si>
    <t>{"customer_name": "倉田赳明", "customer_email": "taketorikuranosuke@gmail.com", "product_detail_name": "【15分限定特典付き】AIXコンサルタント3日間完全攻略合宿"}</t>
  </si>
  <si>
    <t>taketorikuranosuke@gmail.com</t>
  </si>
  <si>
    <t>TAKEAKI KURATA</t>
  </si>
  <si>
    <t>11f0492f-ffdc-3c68-90fe-2b0a6cfa891d</t>
  </si>
  <si>
    <t>{"customer_name": "島田恵那", "customer_email": "yado.yado2480.yado61@gmail.com", "product_detail_name": "【15分限定特典付き】AIXコンサルタント3日間完全攻略合宿"}</t>
  </si>
  <si>
    <t>{"id_values": ["11f0492f-ffdc-3c68-90fe-2b0a6cfa891d"], "worldpay_order_id": {"transaction_id": "11f0492f-ffdc-3c68-90fe-2b0a6cfa891d"}}</t>
  </si>
  <si>
    <t>11f0492f-e29a-edde-90e7-f7f46d9a6241</t>
  </si>
  <si>
    <t>11f0492f-daf5-43cc-a890-97eb93b9b83d</t>
  </si>
  <si>
    <t>{"v54Eb1141": "", "univapay-phone-number": "09017359959"}</t>
  </si>
  <si>
    <t>{"customer_name": "岩崎芙美", "customer_email": "fum8460@gmail.com", "product_detail_name": "【15分限定特典付き】SNSマーケ完全攻略ダイナマイト合宿"}</t>
  </si>
  <si>
    <t>{"id_values": ["11f0492f-e29a-edde-90e7-f7f46d9a6241"], "worldpay_order_id": {"transaction_id": "11f0492f-e29a-edde-90e7-f7f46d9a6241"}}</t>
  </si>
  <si>
    <t>fum8460@gmail.com</t>
  </si>
  <si>
    <t>FUMI IWASAKI</t>
  </si>
  <si>
    <t>11f04928-d384-260a-92d6-5b54796224b6</t>
  </si>
  <si>
    <t>11f04927-d2ad-c264-9179-9b4426dc6256</t>
  </si>
  <si>
    <t>{"v54Eb1141": "", "univapay-phone-number": "08039756039"}</t>
  </si>
  <si>
    <t>{"customer_name": "秋山芳孝", "customer_email": "orenokaimono1009@gmail.com", "product_detail_name": "AIみかみ秘密の部屋（全額返金保証付）"}</t>
  </si>
  <si>
    <t>{"id_values": ["11f04928-d384-260a-92d6-5b54796224b6"], "worldpay_order_id": {"transaction_id": "11f04928-d384-260a-92d6-5b54796224b6"}}</t>
  </si>
  <si>
    <t>orenokaimono1009@gmail.com</t>
  </si>
  <si>
    <t>YOSHITAKA AKIYAMA</t>
  </si>
  <si>
    <t>11f04928-800f-9004-815d-db92b7282b35</t>
  </si>
  <si>
    <t>11f04925-67fb-4b8c-b459-7f072844d641</t>
  </si>
  <si>
    <t>{"v54Eb1141": "", "univapay-phone-number": "09053017124"}</t>
  </si>
  <si>
    <t>{"customer_name": "和田陽子", "customer_email": "yoo.uuu.koo@gmail.com", "product_detail_name": "みかみの秘密の部屋 ~購入後1週間以内に限り【全額返金保証付き】~"}</t>
  </si>
  <si>
    <t>{"id_values": ["3100500245378", "00075", "0110000"], "stratus_transaction_id": {"terminal_id": "3100500245378", "request_number": "00075", "authorization_code": "0110000"}}</t>
  </si>
  <si>
    <t>yoo.uuu.koo@gmail.com</t>
  </si>
  <si>
    <t>WADA YOKO</t>
  </si>
  <si>
    <t>11f04927-dacf-7e74-8597-9b923c1e07e5</t>
  </si>
  <si>
    <t>{"customer_name": "秋山芳孝", "customer_email": "orenokaimono1009@gmail.com", "product_detail_name": "【15分限定特典付き】AIXコンサルタント3日間完全攻略合宿"}</t>
  </si>
  <si>
    <t>{"id_values": ["11f04927-dacf-7e74-8597-9b923c1e07e5"], "worldpay_order_id": {"transaction_id": "11f04927-dacf-7e74-8597-9b923c1e07e5"}}</t>
  </si>
  <si>
    <t>11f04926-451c-1a5a-b4f1-33864095a9e3</t>
  </si>
  <si>
    <t>11f04926-3de6-6b64-b550-1317143ab3ac</t>
  </si>
  <si>
    <t>{"v54Eb1141": "", "univapay-phone-number": "08017176189"}</t>
  </si>
  <si>
    <t>{"customer_name": "丸山 祐駿史", "customer_email": "takeshi.maruyama.pf1@gmail.com", "product_detail_name": "【15分限定特典付き】AIXコンサルタント3日間完全攻略合宿"}</t>
  </si>
  <si>
    <t>{"id_values": ["11f04926-451c-1a5a-b4f1-33864095a9e3"], "worldpay_order_id": {"transaction_id": "11f04926-451c-1a5a-b4f1-33864095a9e3"}}</t>
  </si>
  <si>
    <t>takeshi.maruyama.pf1@gmail.com</t>
  </si>
  <si>
    <t>TAKESHI MARUYAMA</t>
  </si>
  <si>
    <t>11f04925-99b5-9aba-b92e-1708043df1f6</t>
  </si>
  <si>
    <t>11f04924-6a65-8974-b3a0-0f9cdd86d9bc</t>
  </si>
  <si>
    <t>{"v54Eb1141": "", "univapay-phone-number": "09098109238"}</t>
  </si>
  <si>
    <t>{"customer_name": "田中豪", "customer_email": "tnkgou@gmail.com", "product_detail_name": "AIみかみ秘密の部屋（全額返金保証付）"}</t>
  </si>
  <si>
    <t>{"id_values": ["11f04925-99b5-9aba-b92e-1708043df1f6"], "worldpay_order_id": {"transaction_id": "11f04925-99b5-9aba-b92e-1708043df1f6"}}</t>
  </si>
  <si>
    <t>tnkgou@gmail.com</t>
  </si>
  <si>
    <t>GO TANAKA</t>
  </si>
  <si>
    <t>11f04925-875a-340c-b523-db71cd84844b</t>
  </si>
  <si>
    <t>{"customer_name": "和田陽子", "customer_email": "yoo.uuu.koo@gmail.com", "product_detail_name": "【15分限定特典付き】SNSマーケ完全攻略ダイナマイト合宿"}</t>
  </si>
  <si>
    <t>{"id_values": ["3100500245378", "00074", "0100000"], "stratus_transaction_id": {"terminal_id": "3100500245378", "request_number": "00074", "authorization_code": "0100000"}}</t>
  </si>
  <si>
    <t>11f04924-4d4f-ee56-bce5-1768919f6013</t>
  </si>
  <si>
    <t>11f04924-454e-c31c-946d-6bb613d73faa</t>
  </si>
  <si>
    <t>{"v54Eb1141": "", "univapay-phone-number": "08043461534"}</t>
  </si>
  <si>
    <t>{"customer_name": "小林一三", "customer_email": "hituning1@gmail.com", "product_detail_name": "【15分限定特典付き】AIXコンサルタント3日間完全攻略合宿"}</t>
  </si>
  <si>
    <t>{"id_values": ["11f04924-4d4f-ee56-bce5-1768919f6013"], "worldpay_order_id": {"transaction_id": "11f04924-4d4f-ee56-bce5-1768919f6013"}}</t>
  </si>
  <si>
    <t>hituning1@gmail.com</t>
  </si>
  <si>
    <t>ICHIZO KOBAYASHI</t>
  </si>
  <si>
    <t>11f04924-77d7-d9fe-9d12-4f883d790775</t>
  </si>
  <si>
    <t>{"customer_name": "田中豪", "customer_email": "tnkgou@gmail.com", "product_detail_name": "【15分限定特典付き】AIXコンサルタント3日間完全攻略合宿"}</t>
  </si>
  <si>
    <t>{"id_values": ["11f04924-77d7-d9fe-9d12-4f883d790775"], "worldpay_order_id": {"transaction_id": "11f04924-77d7-d9fe-9d12-4f883d790775"}}</t>
  </si>
  <si>
    <t>11f04922-f241-f7bc-b75a-a723623dac72</t>
  </si>
  <si>
    <t>11f04922-ea71-8b4c-a7bd-e73033bc2a1e</t>
  </si>
  <si>
    <t>{"v54Eb1141": "", "univapay-phone-number": "08053154851"}</t>
  </si>
  <si>
    <t>{"customer_name": "柴田幸代", "customer_email": "yukiyo.sibata@gmail.com", "product_detail_name": "【15分限定特典付き】SNSマーケ完全攻略ダイナマイト合宿"}</t>
  </si>
  <si>
    <t>{"id_values": ["3100500245378", "00072", "0186560"], "stratus_transaction_id": {"terminal_id": "3100500245378", "request_number": "00072", "authorization_code": "0186560"}}</t>
  </si>
  <si>
    <t>yukiyo.sibata@gmail.com</t>
  </si>
  <si>
    <t>YUKIYO SHIBATA</t>
  </si>
  <si>
    <t>11f04922-7a16-0f58-8160-e72cc05d880a</t>
  </si>
  <si>
    <t>11f04921-319b-417c-993d-9f7fdf5eac04</t>
  </si>
  <si>
    <t>{"v54Eb1141": "", "univapay-phone-number": "07045177630"}</t>
  </si>
  <si>
    <t>{"customer_name": "櫻井麻美", "customer_email": "chamikino.saku35@gmail.com", "product_detail_name": "AIみかみ秘密の部屋（全額返金保証付）"}</t>
  </si>
  <si>
    <t>{"id_values": ["11f04922-7a16-0f58-8160-e72cc05d880a"], "worldpay_order_id": {"transaction_id": "11f04922-7a16-0f58-8160-e72cc05d880a"}}</t>
  </si>
  <si>
    <t>chamikino.saku35@gmail.com</t>
  </si>
  <si>
    <t>ASAMI SAKURAI</t>
  </si>
  <si>
    <t>11f04921-45c1-6c94-8ea8-0faed44128f3</t>
  </si>
  <si>
    <t>{"customer_name": "櫻井麻美", "customer_email": "chamikino.saku35@gmail.com", "product_detail_name": "【15分限定特典付き】AIXコンサルタント3日間完全攻略合宿"}</t>
  </si>
  <si>
    <t>{"id_values": ["11f04921-45c1-6c94-8ea8-0faed44128f3"], "worldpay_order_id": {"transaction_id": "11f04921-45c1-6c94-8ea8-0faed44128f3"}}</t>
  </si>
  <si>
    <t>11f04920-95d0-ae44-a9fb-efe7afae79e3</t>
  </si>
  <si>
    <t>11f04920-7f9e-38b2-89f8-534c6021f437</t>
  </si>
  <si>
    <t>{"v54Eb1141": "", "univapay-phone-number": "08010949766"}</t>
  </si>
  <si>
    <t>{"customer_name": "吉田 彩加", "customer_email": "ayaka777pretzels@gmail.com", "product_detail_name": "【15分限定特典付き】AIXコンサルタント3日間完全攻略合宿"}</t>
  </si>
  <si>
    <t>{"id_values": ["11f04920-95d0-ae44-a9fb-efe7afae79e3"], "worldpay_order_id": {"transaction_id": "11f04920-95d0-ae44-a9fb-efe7afae79e3"}}</t>
  </si>
  <si>
    <t>ayaka777pretzels@gmail.com</t>
  </si>
  <si>
    <t>AYAKA YOSHIDA</t>
  </si>
  <si>
    <t>11f0491f-ac95-94e2-a170-bf90c20b5bd0</t>
  </si>
  <si>
    <t>11f0491f-678f-e190-b17b-1fbea0a6d6a9</t>
  </si>
  <si>
    <t>{"v54Eb1141": "", "univapay-phone-number": "09032641498"}</t>
  </si>
  <si>
    <t>{"customer_name": "大西陸", "customer_email": "riku.1221_lucky7@icloud.com", "product_detail_name": "AIみかみ秘密の部屋（全額返金保証付）"}</t>
  </si>
  <si>
    <t>{"id_values": ["11f0491f-ac95-94e2-a170-bf90c20b5bd0"], "worldpay_order_id": {"transaction_id": "11f0491f-ac95-94e2-a170-bf90c20b5bd0"}}</t>
  </si>
  <si>
    <t>riku.1221_lucky7@icloud.com</t>
  </si>
  <si>
    <t>MIKA ONISHI</t>
  </si>
  <si>
    <t>11f0491f-6fcf-bd58-a15d-4f50e042ff02</t>
  </si>
  <si>
    <t>{"customer_name": "大西陸", "customer_email": "riku.1221_lucky7@icloud.com", "product_detail_name": "【15分限定特典付き】AIXコンサルタント3日間完全攻略合宿"}</t>
  </si>
  <si>
    <t>{"id_values": ["11f0491f-6fcf-bd58-a15d-4f50e042ff02"], "worldpay_order_id": {"transaction_id": "11f0491f-6fcf-bd58-a15d-4f50e042ff02"}}</t>
  </si>
  <si>
    <t>11f0491e-6529-8646-8770-0bf7427b69af</t>
  </si>
  <si>
    <t>11f0491d-c1bf-6bec-8da7-6f1c2bfa32d8</t>
  </si>
  <si>
    <t>{"v54Eb1141": "", "univapay-phone-number": "08037151997"}</t>
  </si>
  <si>
    <t>{"customer_name": "石川瑠純", "customer_email": "ruito1997@gmail.com", "product_detail_name": "AIみかみ秘密の部屋（全額返金保証付）"}</t>
  </si>
  <si>
    <t>{"id_values": ["11f0491e-6529-8646-8770-0bf7427b69af"], "worldpay_order_id": {"transaction_id": "11f0491e-6529-8646-8770-0bf7427b69af"}}</t>
  </si>
  <si>
    <t>ruito1997@gmail.com</t>
  </si>
  <si>
    <t>RUITO ISHIKAWA</t>
  </si>
  <si>
    <t>11f0491d-cad7-c562-b89a-b31c4a8e17d9</t>
  </si>
  <si>
    <t>{"customer_name": "石川瑠純", "customer_email": "ruito1997@gmail.com", "product_detail_name": "【15分限定特典付き】AIXコンサルタント3日間完全攻略合宿"}</t>
  </si>
  <si>
    <t>{"id_values": ["11f0491d-cad7-c562-b89a-b31c4a8e17d9"], "worldpay_order_id": {"transaction_id": "11f0491d-cad7-c562-b89a-b31c4a8e17d9"}}</t>
  </si>
  <si>
    <t>11f0491b-64fe-1ffe-afc9-5bd0895756d9</t>
  </si>
  <si>
    <t>11f0491b-5e88-26d8-8512-3fa15548d14d</t>
  </si>
  <si>
    <t>{"v54Eb1141": "", "univapay-phone-number": "09096508195"}</t>
  </si>
  <si>
    <t>{"customer_name": "髙橋沙斗志", "customer_email": "shinstyle.t202311@gmail.com", "product_detail_name": "【15分限定特典付き】AIXコンサルタント3日間完全攻略合宿"}</t>
  </si>
  <si>
    <t>{"id_values": ["3100500245378", "00067", "0973322"], "stratus_transaction_id": {"terminal_id": "3100500245378", "request_number": "00067", "authorization_code": "0973322"}}</t>
  </si>
  <si>
    <t>shinstyle.t202311@gmail.com</t>
  </si>
  <si>
    <t>SATOSHI TAKAHASHI</t>
  </si>
  <si>
    <t>11f04919-3f40-15ee-b8bb-d76d0121205c</t>
  </si>
  <si>
    <t>11f04917-cf76-f9b8-a15d-6f6593c90320</t>
  </si>
  <si>
    <t>{"v54Eb1141": "", "univapay-phone-number": "09021285560"}</t>
  </si>
  <si>
    <t>{"customer_name": "海堀洋義", "customer_email": "hiroyoshi7011kaihori@gmail.com", "product_detail_name": "AIみかみ秘密の部屋（全額返金保証付）"}</t>
  </si>
  <si>
    <t>{"id_values": ["11f04919-3f40-15ee-b8bb-d76d0121205c"], "worldpay_order_id": {"transaction_id": "11f04919-3f40-15ee-b8bb-d76d0121205c"}}</t>
  </si>
  <si>
    <t>hiroyoshi7011kaihori@gmail.com</t>
  </si>
  <si>
    <t>HIROYOSHI KAIHORI</t>
  </si>
  <si>
    <t>11f04918-3d89-e9b0-a3c4-fbf7c929e50e</t>
  </si>
  <si>
    <t>11f04918-1d96-dcee-a8b9-c76b15772a34</t>
  </si>
  <si>
    <t>{"v54Eb1141": "", "univapay-phone-number": "09092431162"}</t>
  </si>
  <si>
    <t>{"customer_name": "金森榛香", "customer_email": "harumomo0324@gmail.com", "product_detail_name": "【15分限定特典付き】SNSマーケ完全攻略ダイナマイト合宿"}</t>
  </si>
  <si>
    <t>{"id_values": ["11f04918-3d89-e9b0-a3c4-fbf7c929e50e"], "worldpay_order_id": {"transaction_id": "11f04918-3d89-e9b0-a3c4-fbf7c929e50e"}}</t>
  </si>
  <si>
    <t>harumomo0324@gmail.com</t>
  </si>
  <si>
    <t>HARUKA KANAMORI</t>
  </si>
  <si>
    <t>11f04917-f6b8-a260-8480-736cf777a5fd</t>
  </si>
  <si>
    <t>{"customer_name": "海堀洋義", "customer_email": "hiroyoshi7011kaihori@gmail.com", "product_detail_name": "【15分限定特典付き】AIXコンサルタント3日間完全攻略合宿"}</t>
  </si>
  <si>
    <t>{"id_values": ["11f04917-f6b8-a260-8480-736cf777a5fd"], "worldpay_order_id": {"transaction_id": "11f04917-f6b8-a260-8480-736cf777a5fd"}}</t>
  </si>
  <si>
    <t>11f04916-e902-c0e8-8bf2-4fd1fac46ad0</t>
  </si>
  <si>
    <t>11f04916-d5a1-ba9a-8be4-ab59fb9972f6</t>
  </si>
  <si>
    <t>{"v54Eb1141": "", "univapay-phone-number": "08050638350"}</t>
  </si>
  <si>
    <t>{"customer_name": "信太謙一", "customer_email": "kshinta129@gmail.com", "product_detail_name": "【15分限定特典付き】AIXコンサルタント3日間完全攻略合宿"}</t>
  </si>
  <si>
    <t>{"id_values": ["11f04916-e902-c0e8-8bf2-4fd1fac46ad0"], "worldpay_order_id": {"transaction_id": "11f04916-e902-c0e8-8bf2-4fd1fac46ad0"}}</t>
  </si>
  <si>
    <t>kshinta129@gmail.com</t>
  </si>
  <si>
    <t>KENICHI SHINTA</t>
  </si>
  <si>
    <t>11f04916-e4ad-f120-9df9-bf97b8226233</t>
  </si>
  <si>
    <t>11f04916-b46b-6948-9dca-eb54e92029f5</t>
  </si>
  <si>
    <t>{"v54Eb1141": "", "univapay-phone-number": "09062649181"}</t>
  </si>
  <si>
    <t>{"customer_name": "竹内沙也佳", "customer_email": "n.v.sayaka@gmail.com", "product_detail_name": "【15分限定特典付き】SNSマーケ完全攻略ダイナマイト合宿"}</t>
  </si>
  <si>
    <t>{"id_values": ["11f04916-e4ad-f120-9df9-bf97b8226233"], "worldpay_order_id": {"transaction_id": "11f04916-e4ad-f120-9df9-bf97b8226233"}}</t>
  </si>
  <si>
    <t>n.v.sayaka@gmail.com</t>
  </si>
  <si>
    <t>SAYAKA TAKEUCHI</t>
  </si>
  <si>
    <t>11f04916-6a2c-23f4-836b-db337b1b8a3d</t>
  </si>
  <si>
    <t>11f04916-3de9-5e6a-8b78-971a49233eec</t>
  </si>
  <si>
    <t>{"v54Eb1141": "", "univapay-phone-number": "09093081222"}</t>
  </si>
  <si>
    <t>{"customer_name": "曽我友見子", "customer_email": "agosbeauty@gmail.com", "product_detail_name": "【脱・無駄な努力】月商1.9億を支えるテンプレ大全"}</t>
  </si>
  <si>
    <t>{"id_values": ["11f04916-6a2c-23f4-836b-db337b1b8a3d"], "worldpay_order_id": {"transaction_id": "11f04916-6a2c-23f4-836b-db337b1b8a3d"}}</t>
  </si>
  <si>
    <t>agosbeauty@gmail.com</t>
  </si>
  <si>
    <t>YUMIKO SOGA</t>
  </si>
  <si>
    <t>11f04915-a07e-e7a8-8b1f-475b62e271e6</t>
  </si>
  <si>
    <t>11f04915-86ea-1164-bae1-938a670058c6</t>
  </si>
  <si>
    <t>{"v54Eb1141": "", "univapay-phone-number": "09085477368"}</t>
  </si>
  <si>
    <t>{"customer_name": "山崎 由紀子", "customer_email": "yamasama0201@gmail.com", "product_detail_name": "【15分限定特典付き】AIXコンサルタント3日間完全攻略合宿"}</t>
  </si>
  <si>
    <t>{"id_values": ["11f04915-a07e-e7a8-8b1f-475b62e271e6"], "worldpay_order_id": {"transaction_id": "11f04915-a07e-e7a8-8b1f-475b62e271e6"}}</t>
  </si>
  <si>
    <t>yamasama0201@gmail.com</t>
  </si>
  <si>
    <t>YAMAZAKI YUKIKO</t>
  </si>
  <si>
    <t>11f04910-2522-6576-a1a1-5b22de379eab</t>
  </si>
  <si>
    <t>11f0490f-54de-8ade-b6dd-37e779c44547</t>
  </si>
  <si>
    <t>{"v54Eb1141": "", "univapay-phone-number": "09032897027"}</t>
  </si>
  <si>
    <t>{"customer_name": "富樫圭太", "customer_email": "kit072716@gmail.com", "product_detail_name": "AIみかみ秘密の部屋（全額返金保証付）"}</t>
  </si>
  <si>
    <t>{"id_values": ["11f04910-2522-6576-a1a1-5b22de379eab"], "worldpay_order_id": {"transaction_id": "11f04910-2522-6576-a1a1-5b22de379eab"}}</t>
  </si>
  <si>
    <t>kit072716@gmail.com</t>
  </si>
  <si>
    <t>KEITA TOGASHI</t>
  </si>
  <si>
    <t>11f0490f-5e90-eb12-9d9b-8f4f7ee1e579</t>
  </si>
  <si>
    <t>{"customer_name": "富樫圭太", "customer_email": "kit072716@gmail.com", "product_detail_name": "【15分限定特典付き】AIXコンサルタント3日間完全攻略合宿"}</t>
  </si>
  <si>
    <t>{"id_values": ["11f0490f-5e90-eb12-9d9b-8f4f7ee1e579"], "worldpay_order_id": {"transaction_id": "11f0490f-5e90-eb12-9d9b-8f4f7ee1e579"}}</t>
  </si>
  <si>
    <t>11f0490d-defc-0202-8289-5b6dd7af5fd4</t>
  </si>
  <si>
    <t>11f0490c-bbd0-f89c-a21f-17305f5254c9</t>
  </si>
  <si>
    <t>{"v54Eb1141": "", "univapay-phone-number": "08011504647"}</t>
  </si>
  <si>
    <t>{"customer_name": "阿部憲一", "customer_email": "godai.co@gmail.com", "product_detail_name": "AIみかみ秘密の部屋（全額返金保証付）"}</t>
  </si>
  <si>
    <t>{"id_values": ["11f0490d-defc-0202-8289-5b6dd7af5fd4"], "worldpay_order_id": {"transaction_id": "11f0490d-defc-0202-8289-5b6dd7af5fd4"}}</t>
  </si>
  <si>
    <t>godai.co@gmail.com</t>
  </si>
  <si>
    <t>KENICHI ABE</t>
  </si>
  <si>
    <t>11f0490d-93de-2fb6-9997-1f5b81622c7d</t>
  </si>
  <si>
    <t>11f0490c-bc97-c9b8-a222-5b1439e6fd4a</t>
  </si>
  <si>
    <t>{"v54Eb1141": "", "univapay-phone-number": "09084026229"}</t>
  </si>
  <si>
    <t>{"customer_name": "外薗 隆樹", "customer_email": "takaki.hokazon@gmail.com", "product_detail_name": "みかみの秘密の部屋 ~購入後1週間以内に限り【全額返金保証付き】~"}</t>
  </si>
  <si>
    <t>{"id_values": ["11f0490d-93de-2fb6-9997-1f5b81622c7d"], "worldpay_order_id": {"transaction_id": "11f0490d-93de-2fb6-9997-1f5b81622c7d"}}</t>
  </si>
  <si>
    <t>takaki.hokazon@gmail.com</t>
  </si>
  <si>
    <t>TAKAKI HOKAZONO</t>
  </si>
  <si>
    <t>11f0490c-cd11-8810-8b45-2f88b9169d34</t>
  </si>
  <si>
    <t>{"customer_name": "阿部憲一", "customer_email": "godai.co@gmail.com", "product_detail_name": "【15分限定特典付き】AIXコンサルタント3日間完全攻略合宿"}</t>
  </si>
  <si>
    <t>{"id_values": ["11f0490c-cd11-8810-8b45-2f88b9169d34"], "worldpay_order_id": {"transaction_id": "11f0490c-cd11-8810-8b45-2f88b9169d34"}}</t>
  </si>
  <si>
    <t>11f0490c-c425-4566-a22e-e7a8f7aec500</t>
  </si>
  <si>
    <t>{"customer_name": "外薗 隆樹", "customer_email": "takaki.hokazon@gmail.com", "product_detail_name": "【15分限定特典付き】SNSマーケ完全攻略ダイナマイト合宿"}</t>
  </si>
  <si>
    <t>{"id_values": ["11f0490c-c425-4566-a22e-e7a8f7aec500"], "worldpay_order_id": {"transaction_id": "11f0490c-c425-4566-a22e-e7a8f7aec500"}}</t>
  </si>
  <si>
    <t>11f04908-dcc4-ad4a-a641-67fe3640cc08</t>
  </si>
  <si>
    <t>11f04908-c5c3-f6d2-9471-4b2f19635b56</t>
  </si>
  <si>
    <t>{"v54Eb1141": "", "univapay-phone-number": "08017204461"}</t>
  </si>
  <si>
    <t>{"customer_name": "外間 志典", "customer_email": "hokkama.12@gmail.com", "product_detail_name": "【15分限定特典付き】AIXコンサルタント3日間完全攻略合宿"}</t>
  </si>
  <si>
    <t>{"id_values": ["11f04908-dcc4-ad4a-a641-67fe3640cc08"], "worldpay_order_id": {"transaction_id": "11f04908-dcc4-ad4a-a641-67fe3640cc08"}}</t>
  </si>
  <si>
    <t>hokkama.12@gmail.com</t>
  </si>
  <si>
    <t>YUKINORI HOKAMA</t>
  </si>
  <si>
    <t>11f04906-463b-3d50-9b4d-1bd8635fa95f</t>
  </si>
  <si>
    <t>11f04905-5b3c-7f58-a2b5-47c1cf1ca4f7</t>
  </si>
  <si>
    <t>{"v54Eb1141": "", "univapay-phone-number": "09011104302"}</t>
  </si>
  <si>
    <t>{"customer_name": "大島理恵", "customer_email": "riesan828@gmail.com", "product_detail_name": "みかみの秘密の部屋 ~購入後1週間以内に限り【全額返金保証付き】~"}</t>
  </si>
  <si>
    <t>{"id_values": ["11f04906-463b-3d50-9b4d-1bd8635fa95f"], "worldpay_order_id": {"transaction_id": "11f04906-463b-3d50-9b4d-1bd8635fa95f"}}</t>
  </si>
  <si>
    <t>riesan828@gmail.com</t>
  </si>
  <si>
    <t>RIE OSHIMA</t>
  </si>
  <si>
    <t>11f04905-61a3-3d50-b4df-83dfa35c59df</t>
  </si>
  <si>
    <t>{"customer_name": "大島理恵", "customer_email": "riesan828@gmail.com", "product_detail_name": "【15分限定特典付き】SNSマーケ完全攻略ダイナマイト合宿"}</t>
  </si>
  <si>
    <t>{"id_values": ["11f04905-61a3-3d50-b4df-83dfa35c59df"], "worldpay_order_id": {"transaction_id": "11f04905-61a3-3d50-b4df-83dfa35c59df"}}</t>
  </si>
  <si>
    <t>11f04905-25bc-97d2-b45d-b7319539bd7f</t>
  </si>
  <si>
    <t>11f04904-1d0b-2c1c-be8c-67d8a017e138</t>
  </si>
  <si>
    <t>{"v54Eb1141": "", "univapay-phone-number": "09061102972"}</t>
  </si>
  <si>
    <t>{"customer_name": "松村 航", "customer_email": "wm5253@gmail.com", "product_detail_name": "AIみかみ秘密の部屋（全額返金保証付）"}</t>
  </si>
  <si>
    <t>{"id_values": ["11f04905-25bc-97d2-b45d-b7319539bd7f"], "worldpay_order_id": {"transaction_id": "11f04905-25bc-97d2-b45d-b7319539bd7f"}}</t>
  </si>
  <si>
    <t>wm5253@gmail.com</t>
  </si>
  <si>
    <t>WATARU MATSUMURA</t>
  </si>
  <si>
    <t>11f04904-2435-21c8-bea1-636e2b39d1a9</t>
  </si>
  <si>
    <t>{"customer_name": "松村 航", "customer_email": "wm5253@gmail.com", "product_detail_name": "【15分限定特典付き】AIXコンサルタント3日間完全攻略合宿"}</t>
  </si>
  <si>
    <t>{"id_values": ["11f04904-2435-21c8-bea1-636e2b39d1a9"], "worldpay_order_id": {"transaction_id": "11f04904-2435-21c8-bea1-636e2b39d1a9"}}</t>
  </si>
  <si>
    <t>11f04902-a17b-8016-bd39-5ffe16501937</t>
  </si>
  <si>
    <t>11f04901-9a42-9ff6-8776-d3869fcc91f6</t>
  </si>
  <si>
    <t>{"v54Eb1141": "", "univapay-phone-number": "09098634671"}</t>
  </si>
  <si>
    <t>{"customer_name": "別所永子", "customer_email": "sukiyanenringo0401@gmail.com", "product_detail_name": "AIみかみ秘密の部屋（全額返金保証付）"}</t>
  </si>
  <si>
    <t>{"id_values": ["11f04902-a17b-8016-bd39-5ffe16501937"], "worldpay_order_id": {"transaction_id": "11f04902-a17b-8016-bd39-5ffe16501937"}}</t>
  </si>
  <si>
    <t>sukiyanenringo0401@gmail.com</t>
  </si>
  <si>
    <t>EIKO BESSHO</t>
  </si>
  <si>
    <t>11f04901-9ffc-451e-a539-eb3c06965db1</t>
  </si>
  <si>
    <t>{"customer_name": "別所永子", "customer_email": "sukiyanenringo0401@gmail.com", "product_detail_name": "【15分限定特典付き】AIXコンサルタント3日間完全攻略合宿"}</t>
  </si>
  <si>
    <t>{"id_values": ["11f04901-9ffc-451e-a539-eb3c06965db1"], "worldpay_order_id": {"transaction_id": "11f04901-9ffc-451e-a539-eb3c06965db1"}}</t>
  </si>
  <si>
    <t>11f048ff-c01e-6216-82b3-af3654b78e3d</t>
  </si>
  <si>
    <t>11f048ff-b99c-b258-82a9-ff57e2b86f6e</t>
  </si>
  <si>
    <t>{"v54Eb1141": "", "univapay-phone-number": "08089458426"}</t>
  </si>
  <si>
    <t>{"customer_name": "大下 航史", "customer_email": "re342934@gmail.com", "product_detail_name": "【15分限定特典付き】SNSマーケ完全攻略ダイナマイト合宿"}</t>
  </si>
  <si>
    <t>{"id_values": ["11f048ff-c01e-6216-82b3-af3654b78e3d"], "worldpay_order_id": {"transaction_id": "11f048ff-c01e-6216-82b3-af3654b78e3d"}}</t>
  </si>
  <si>
    <t>re342934@gmail.com</t>
  </si>
  <si>
    <t>KOSHI OSHITA</t>
  </si>
  <si>
    <t>11f048fd-943c-7928-bb16-875dcb5ec9f5</t>
  </si>
  <si>
    <t>11f048fd-808e-374a-bae4-fbccb8e26c14</t>
  </si>
  <si>
    <t>{"v54Eb1141": "", "univapay-phone-number": "09095654107"}</t>
  </si>
  <si>
    <t>{"customer_name": "山本", "customer_email": "y.t.y0505@gmail.com", "product_detail_name": "【15分限定特典付き】AIXコンサルタント3日間完全攻略合宿"}</t>
  </si>
  <si>
    <t>{"id_values": ["11f048fd-943c-7928-bb16-875dcb5ec9f5"], "worldpay_order_id": {"transaction_id": "11f048fd-943c-7928-bb16-875dcb5ec9f5"}}</t>
  </si>
  <si>
    <t>y.t.y0505@gmail.com</t>
  </si>
  <si>
    <t>YOICHI YAMAMOTO</t>
  </si>
  <si>
    <t>11f048fc-d52b-4cd0-962a-63d83bd16c2a</t>
  </si>
  <si>
    <t>11f048fb-c488-2b42-9415-5f6629a9f844</t>
  </si>
  <si>
    <t>{"v54Eb1141": "", "univapay-phone-number": "08037972311"}</t>
  </si>
  <si>
    <t>{"customer_name": "四谷元樹", "customer_email": "yottun@gmail.com", "product_detail_name": "みかみの秘密の部屋 ~購入後1週間以内に限り【全額返金保証付き】~"}</t>
  </si>
  <si>
    <t>{"id_values": ["11f048fc-d52b-4cd0-962a-63d83bd16c2a"], "worldpay_order_id": {"transaction_id": "11f048fc-d52b-4cd0-962a-63d83bd16c2a"}}</t>
  </si>
  <si>
    <t>yottun@gmail.com</t>
  </si>
  <si>
    <t>MOTOKI YOTSUTANI</t>
  </si>
  <si>
    <t>11f048fb-cb31-ac2a-9420-eb398c5afa5d</t>
  </si>
  <si>
    <t>{"customer_name": "四谷元樹", "customer_email": "yottun@gmail.com", "product_detail_name": "【15分限定特典付き】SNSマーケ完全攻略ダイナマイト合宿"}</t>
  </si>
  <si>
    <t>{"id_values": ["11f048fb-cb31-ac2a-9420-eb398c5afa5d"], "worldpay_order_id": {"transaction_id": "11f048fb-cb31-ac2a-9420-eb398c5afa5d"}}</t>
  </si>
  <si>
    <t>11f048f8-21d4-bbca-adcd-17a7e86a4336</t>
  </si>
  <si>
    <t>11f048f8-1b80-1e9a-ac99-438aefb334ea</t>
  </si>
  <si>
    <t>{"v54Eb1141": "", "univapay-phone-number": "08060141892"}</t>
  </si>
  <si>
    <t>{"customer_name": "鎌田明希", "customer_email": "aisuaisu5429@au.com", "product_detail_name": "【15分限定特典付き】AIXコンサルタント3日間完全攻略合宿"}</t>
  </si>
  <si>
    <t>{"id_values": ["11f048f8-21d4-bbca-adcd-17a7e86a4336"], "worldpay_order_id": {"transaction_id": "11f048f8-21d4-bbca-adcd-17a7e86a4336"}}</t>
  </si>
  <si>
    <t>aisuaisu5429@au.com</t>
  </si>
  <si>
    <t>HARUKI KAMATA</t>
  </si>
  <si>
    <t>11f048f7-ff36-3440-bfd4-13e47ee0a3d8</t>
  </si>
  <si>
    <t>11f048f7-f723-5e54-ad7f-cf6278516ed3</t>
  </si>
  <si>
    <t>{"v54Eb1141": "", "univapay-phone-number": "09094100014"}</t>
  </si>
  <si>
    <t>{"customer_name": "清水克人", "customer_email": "magnum180mm@gmail.com", "product_detail_name": "【15分限定特典付き】AIXコンサルタント3日間完全攻略合宿"}</t>
  </si>
  <si>
    <t>{"id_values": ["11f048f7-ff36-3440-bfd4-13e47ee0a3d8"], "worldpay_order_id": {"transaction_id": "11f048f7-ff36-3440-bfd4-13e47ee0a3d8"}}</t>
  </si>
  <si>
    <t>magnum180mm@gmail.com</t>
  </si>
  <si>
    <t>KATSUHITO SHIMIZU</t>
  </si>
  <si>
    <t>11f048f7-0782-0512-86fd-9f3cc2b62cd3</t>
  </si>
  <si>
    <t>11f048f6-fd36-10b2-86d6-83785080192d</t>
  </si>
  <si>
    <t>{"v54Eb1141": "", "univapay-phone-number": "08014111576"}</t>
  </si>
  <si>
    <t>{"customer_name": "矢野麻衣", "customer_email": "mmk.yano@gmail.com", "product_detail_name": "【15分限定特典付き】SNSマーケ完全攻略ダイナマイト合宿"}</t>
  </si>
  <si>
    <t>{"id_values": ["11f048f7-0782-0512-86fd-9f3cc2b62cd3"], "worldpay_order_id": {"transaction_id": "11f048f7-0782-0512-86fd-9f3cc2b62cd3"}}</t>
  </si>
  <si>
    <t>mmk.yano@gmail.com</t>
  </si>
  <si>
    <t>MAI YANO</t>
  </si>
  <si>
    <t>11f04810-7297-6082-99c1-87dd32e9f9eb</t>
  </si>
  <si>
    <t>11f04810-6ce6-b84a-967c-afd00d13a57b</t>
  </si>
  <si>
    <t>{"v54Eb1141": "", "univapay-phone-number": "09094218366"}</t>
  </si>
  <si>
    <t>{"customer_name": "金田 芽久美", "customer_email": "mgmknd0618@gmail.com", "product_detail_name": "【15分限定特典付き】AIXコンサルタント3日間完全攻略合宿"}</t>
  </si>
  <si>
    <t>mgmknd0618@gmail.com</t>
  </si>
  <si>
    <t>MEGUMI KANEDA</t>
  </si>
  <si>
    <t>11f048f2-a245-4046-b559-3fe1a9db5934</t>
  </si>
  <si>
    <t>11f048f2-80f7-37f0-8ba2-9f19a15bf729</t>
  </si>
  <si>
    <t>{"v54Eb1141": "", "univapay-phone-number": "08020532051"}</t>
  </si>
  <si>
    <t>{"customer_name": "尾和佳依", "customer_email": "kai1219pan@gmail.com", "product_detail_name": "【超特価割引】SNSマーケ完全攻略ダイナマイト合宿"}</t>
  </si>
  <si>
    <t>{"id_values": ["11f048f2-a245-4046-b559-3fe1a9db5934"], "worldpay_order_id": {"transaction_id": "11f048f2-a245-4046-b559-3fe1a9db5934"}}</t>
  </si>
  <si>
    <t>kai1219pan@gmail.com</t>
  </si>
  <si>
    <t>KAI OWA</t>
  </si>
  <si>
    <t>11f04712-5cc6-2a94-b281-1f7513c56b71</t>
  </si>
  <si>
    <t>11f04712-557b-66dc-9ba5-1bce330d9199</t>
  </si>
  <si>
    <t>{"v54Eb1141": "", "univapay-phone-number": "09097895005"}</t>
  </si>
  <si>
    <t>{"customer_name": "山崎梓", "customer_email": "asamoasao@gmail.com", "product_detail_name": "【15分限定特典付き】AIXコンサルタント3日間完全攻略合宿"}</t>
  </si>
  <si>
    <t>{"id_values": ["11f04712-5cc6-2a94-b281-1f7513c56b71"], "worldpay_order_id": {"transaction_id": "11f04712-5cc6-2a94-b281-1f7513c56b71"}}</t>
  </si>
  <si>
    <t>asamoasao@gmail.com</t>
  </si>
  <si>
    <t>AZUSA YAMAZAKI</t>
  </si>
  <si>
    <t>11f04683-f24c-bd42-abab-e3aeeaf27d46</t>
  </si>
  <si>
    <t>11f04683-e91a-2926-a7e4-a7e809fafe70</t>
  </si>
  <si>
    <t>{"v54Eb1141": "", "univapay-phone-number": "07012720729"}</t>
  </si>
  <si>
    <t>{"customer_name": "吉野綾乃", "customer_email": "a958kky_nn03@icloud.com", "product_detail_name": "【15分限定特典付き】デザイン限界突破3日間合宿"}</t>
  </si>
  <si>
    <t>{"id_values": ["11f04683-f24c-bd42-abab-e3aeeaf27d46"], "worldpay_order_id": {"transaction_id": "11f04683-f24c-bd42-abab-e3aeeaf27d46"}}</t>
  </si>
  <si>
    <t>a958kky_nn03@icloud.com</t>
  </si>
  <si>
    <t>AYANO YOSHINO</t>
  </si>
  <si>
    <t>11f048e8-1a96-165c-b85b-6f5889ff15db</t>
  </si>
  <si>
    <t>11f048e8-10ca-4f62-97db-23108b66cece</t>
  </si>
  <si>
    <t>{"v54Eb1141": "", "univapay-phone-number": "08023307544"}</t>
  </si>
  <si>
    <t>{"customer_name": "内山尚耶", "customer_email": "naoyah131127@iCloud.com", "product_detail_name": "【超特価割引】SNSマーケ完全攻略ダイナマイト合宿"}</t>
  </si>
  <si>
    <t>{"id_values": ["11f048e8-1a96-165c-b85b-6f5889ff15db"], "worldpay_order_id": {"transaction_id": "11f048e8-1a96-165c-b85b-6f5889ff15db"}}</t>
  </si>
  <si>
    <t>naoyah131127@iCloud.com</t>
  </si>
  <si>
    <t>NAOYA UCHIYAMA</t>
  </si>
  <si>
    <t>11f04653-3bfa-276c-a73a-4bc977ec2f4a</t>
  </si>
  <si>
    <t>11f04653-3638-55e2-93b0-0f4263d44052</t>
  </si>
  <si>
    <t>{"v54Eb1141": "", "univapay-phone-number": "08011374535"}</t>
  </si>
  <si>
    <t>{"customer_name": "金澤美咲", "customer_email": "misaki5799@gmail.com", "product_detail_name": "【超特価割引】AIXコンサルタント3日間完全攻略合宿"}</t>
  </si>
  <si>
    <t>{"id_values": ["3100500245378", "00041", "0913550"], "stratus_transaction_id": {"terminal_id": "3100500245378", "request_number": "00041", "authorization_code": "0913550"}}</t>
  </si>
  <si>
    <t>misaki5799@gmail.com</t>
  </si>
  <si>
    <t>MISAKI KITAMURA</t>
  </si>
  <si>
    <t>11f048e6-fda3-4fac-b701-7fafb9eeddbb</t>
  </si>
  <si>
    <t>{"customer_name": "原口あゆみ", "customer_email": "zipangugate@gmail.com", "product_detail_name": "【超特価割引】AIXコンサルタント3日間完全攻略合宿"}</t>
  </si>
  <si>
    <t>{"id_values": ["11f048e6-fda3-4fac-b701-7fafb9eeddbb"], "worldpay_order_id": {"transaction_id": "11f048e6-fda3-4fac-b701-7fafb9eeddbb"}}</t>
  </si>
  <si>
    <t>11f048e4-be08-3102-86a4-a337d9e55f50</t>
  </si>
  <si>
    <t>11f048e4-b91f-1de0-9519-df07642f7384</t>
  </si>
  <si>
    <t>{"v54Eb1141": "", "univapay-phone-number": "08036972372"}</t>
  </si>
  <si>
    <t>{"customer_name": "松本久美", "customer_email": "cheerupkumikumi@yahoo.co.jp", "product_detail_name": "【15分限定特典付き】SNSマーケ完全攻略ダイナマイト合宿"}</t>
  </si>
  <si>
    <t>{"id_values": ["3100500245378", "00062", "0245231"], "stratus_transaction_id": {"terminal_id": "3100500245378", "request_number": "00062", "authorization_code": "0245231"}}</t>
  </si>
  <si>
    <t>cheerupkumikumi@yahoo.co.jp</t>
  </si>
  <si>
    <t>KUMI MATSUMOTO</t>
  </si>
  <si>
    <t>11f048e3-47a9-ec72-93af-4792fcbbeff0</t>
  </si>
  <si>
    <t>11f048e2-4bff-7b80-91b2-47270cc6ce00</t>
  </si>
  <si>
    <t>{"v54Eb1141": "", "univapay-phone-number": "08069447068"}</t>
  </si>
  <si>
    <t>{"customer_name": "斎木大嗣", "customer_email": "hirotsugu1673@icloud.com", "product_detail_name": "AIみかみ秘密の部屋（全額返金保証付）"}</t>
  </si>
  <si>
    <t>{"id_values": ["11f048e3-47a9-ec72-93af-4792fcbbeff0"], "worldpay_order_id": {"transaction_id": "11f048e3-47a9-ec72-93af-4792fcbbeff0"}}</t>
  </si>
  <si>
    <t>hirotsugu1673@icloud.com</t>
  </si>
  <si>
    <t>HIROTSUGU SAIKI</t>
  </si>
  <si>
    <t>11f048e2-713b-2430-be34-dbbef730447c</t>
  </si>
  <si>
    <t>{"customer_name": "斎木大嗣", "customer_email": "hirotsugu1673@icloud.com", "product_detail_name": "【15分限定特典付き】AIXコンサルタント3日間完全攻略合宿"}</t>
  </si>
  <si>
    <t>{"id_values": ["11f048e2-713b-2430-be34-dbbef730447c"], "worldpay_order_id": {"transaction_id": "11f048e2-713b-2430-be34-dbbef730447c"}}</t>
  </si>
  <si>
    <t>11f048dd-b782-684a-b292-5fd40c785ed9</t>
  </si>
  <si>
    <t>11f048dc-4bcd-bea2-aeb3-638eaf11f4a1</t>
  </si>
  <si>
    <t>{"v54Eb1141": "", "univapay-phone-number": "08052188808"}</t>
  </si>
  <si>
    <t>{"customer_name": "山下 高弘", "customer_email": "den8808@gmail.com", "product_detail_name": "AIみかみ秘密の部屋（全額返金保証付）"}</t>
  </si>
  <si>
    <t>{"id_values": ["3100500245378", "00060", "0145922"], "stratus_transaction_id": {"terminal_id": "3100500245378", "request_number": "00060", "authorization_code": "0145922"}}</t>
  </si>
  <si>
    <t>den8808@gmail.com</t>
  </si>
  <si>
    <t>TAKAHIRO YAMASHITA</t>
  </si>
  <si>
    <t>11f048dd-7bc2-47bc-b6d5-7b997fa5e2a0</t>
  </si>
  <si>
    <t>11f048dd-673e-3440-b193-8781fba226ba</t>
  </si>
  <si>
    <t>{"v54Eb1141": "", "univapay-phone-number": "08061463617"}</t>
  </si>
  <si>
    <t>{"customer_name": "東出明寿美", "customer_email": "asumiii0311@gmail.com", "product_detail_name": "【15分限定特典付き】AIXコンサルタント3日間完全攻略合宿"}</t>
  </si>
  <si>
    <t>{"id_values": ["11f048dd-7bc2-47bc-b6d5-7b997fa5e2a0"], "worldpay_order_id": {"transaction_id": "11f048dd-7bc2-47bc-b6d5-7b997fa5e2a0"}}</t>
  </si>
  <si>
    <t>asumiii0311@gmail.com</t>
  </si>
  <si>
    <t>ASUMI HIGASHIDE</t>
  </si>
  <si>
    <t>11f048dc-53bf-5fa8-b196-fb2a5414ba98</t>
  </si>
  <si>
    <t>{"customer_name": "山下 高弘", "customer_email": "den8808@gmail.com", "product_detail_name": "【15分限定特典付き】AIXコンサルタント3日間完全攻略合宿"}</t>
  </si>
  <si>
    <t>{"id_values": ["3100500245378", "00059", "0147525"], "stratus_transaction_id": {"terminal_id": "3100500245378", "request_number": "00059", "authorization_code": "0147525"}}</t>
  </si>
  <si>
    <t>11f048db-c6c8-fcd0-b547-bf882f5968b9</t>
  </si>
  <si>
    <t>11f048db-bfa2-1b44-b0c7-f7eabd999caf</t>
  </si>
  <si>
    <t>{"v54Eb1141": "", "univapay-phone-number": "09038023225"}</t>
  </si>
  <si>
    <t>{"customer_name": "竹林義徳", "customer_email": "dun1516@gmail.com", "product_detail_name": "【15分限定特典付き】AIXコンサルタント3日間完全攻略合宿"}</t>
  </si>
  <si>
    <t>{"id_values": ["11f048db-c6c8-fcd0-b547-bf882f5968b9"], "worldpay_order_id": {"transaction_id": "11f048db-c6c8-fcd0-b547-bf882f5968b9"}}</t>
  </si>
  <si>
    <t>dun1516@gmail.com</t>
  </si>
  <si>
    <t>YOSHINORI TAKEBAYASHI</t>
  </si>
  <si>
    <t>11f048d9-9406-6f50-9236-fbbdf8c5e1ba</t>
  </si>
  <si>
    <t>11f048d8-72e7-e890-964a-8b2d17fd6344</t>
  </si>
  <si>
    <t>{"v54Eb1141": "", "univapay-phone-number": "08056398247"}</t>
  </si>
  <si>
    <t>{"customer_name": "福西翔太", "customer_email": "20thcenturyboys07@gmail.com", "product_detail_name": "AIみかみ秘密の部屋（全額返金保証付）"}</t>
  </si>
  <si>
    <t>{"id_values": ["11f048d9-9406-6f50-9236-fbbdf8c5e1ba"], "worldpay_order_id": {"transaction_id": "11f048d9-9406-6f50-9236-fbbdf8c5e1ba"}}</t>
  </si>
  <si>
    <t>20thcenturyboys07@gmail.com</t>
  </si>
  <si>
    <t>SHOTA FUKUNISHI</t>
  </si>
  <si>
    <t>11f048d8-7b0f-63f4-9150-03dd1d7bf078</t>
  </si>
  <si>
    <t>{"customer_name": "福西翔太", "customer_email": "20thcenturyboys07@gmail.com", "product_detail_name": "【15分限定特典付き】AIXコンサルタント3日間完全攻略合宿"}</t>
  </si>
  <si>
    <t>{"id_values": ["11f048d8-7b0f-63f4-9150-03dd1d7bf078"], "worldpay_order_id": {"transaction_id": "11f048d8-7b0f-63f4-9150-03dd1d7bf078"}}</t>
  </si>
  <si>
    <t>11f048d7-4525-4b06-8951-eb143263903e</t>
  </si>
  <si>
    <t>11f048d6-aa32-bf70-883a-ebfea386a024</t>
  </si>
  <si>
    <t>{"v54Eb1141": "", "univapay-phone-number": "09099817866"}</t>
  </si>
  <si>
    <t>{"customer_name": "菰池篤志", "customer_email": "a.komoik@gmail.com", "product_detail_name": "みかみの秘密の部屋 ~購入後1週間以内に限り【全額返金保証付き】~"}</t>
  </si>
  <si>
    <t>{"id_values": ["11f048d7-4525-4b06-8951-eb143263903e"], "worldpay_order_id": {"transaction_id": "11f048d7-4525-4b06-8951-eb143263903e"}}</t>
  </si>
  <si>
    <t>a.komoik@gmail.com</t>
  </si>
  <si>
    <t>ATSUSHI KOMOIKE</t>
  </si>
  <si>
    <t>11f048d6-b232-0758-a1ba-87700112514d</t>
  </si>
  <si>
    <t>{"customer_name": "菰池篤志", "customer_email": "a.komoik@gmail.com", "product_detail_name": "【超特価割引】SNSマーケ完全攻略ダイナマイト合宿"}</t>
  </si>
  <si>
    <t>{"id_values": ["11f048d6-b232-0758-a1ba-87700112514d"], "worldpay_order_id": {"transaction_id": "11f048d6-b232-0758-a1ba-87700112514d"}}</t>
  </si>
  <si>
    <t>11f048d3-047c-cca4-9872-638f2257b276</t>
  </si>
  <si>
    <t>11f048d1-cd09-ebd6-9c5a-7f4fdfd171af</t>
  </si>
  <si>
    <t>{"v54Eb1141": "", "univapay-phone-number": "08060550514"}</t>
  </si>
  <si>
    <t>{"customer_name": "西野裕介", "customer_email": "noitartsiger21268212@gmail.com", "product_detail_name": "AIみかみ秘密の部屋（全額返金保証付）"}</t>
  </si>
  <si>
    <t>{"id_values": ["3100500245378", "00057", "0485353"], "stratus_transaction_id": {"terminal_id": "3100500245378", "request_number": "00057", "authorization_code": "0485353"}}</t>
  </si>
  <si>
    <t>noitartsiger21268212@gmail.com</t>
  </si>
  <si>
    <t>YUSUKE NISHINO</t>
  </si>
  <si>
    <t>JACCS</t>
  </si>
  <si>
    <t>11f048d1-d5b9-0744-a069-175d1d0bf4fa</t>
  </si>
  <si>
    <t>{"customer_name": "西野裕介", "customer_email": "noitartsiger21268212@gmail.com", "product_detail_name": "【15分限定特典付き】AIXコンサルタント3日間完全攻略合宿"}</t>
  </si>
  <si>
    <t>{"id_values": ["3100500245378", "00056", "0181368"], "stratus_transaction_id": {"terminal_id": "3100500245378", "request_number": "00056", "authorization_code": "0181368"}}</t>
  </si>
  <si>
    <t>11f048cf-cf60-dcf2-bbea-b3bb1c007a13</t>
  </si>
  <si>
    <t>11f048cf-c672-5364-8567-239b9431d61f</t>
  </si>
  <si>
    <t>{"v54Eb1141": "", "univapay-phone-number": "0802518635"}</t>
  </si>
  <si>
    <t>{"customer_name": "青木", "customer_email": "rikuken.3737.ao@icloud.com", "product_detail_name": "【15分限定特典付き】SNSマーケ完全攻略ダイナマイト合宿"}</t>
  </si>
  <si>
    <t>{"id_values": ["11f048cf-cf60-dcf2-bbea-b3bb1c007a13"], "worldpay_order_id": {"transaction_id": "11f048cf-cf60-dcf2-bbea-b3bb1c007a13"}}</t>
  </si>
  <si>
    <t>rikuken.3737.ao@icloud.com</t>
  </si>
  <si>
    <t>RIKUTOAOKI</t>
  </si>
  <si>
    <t>11f048cb-f471-b57e-8be0-d31aaf81c3a7</t>
  </si>
  <si>
    <t>11f048cb-d473-b4a2-b336-130d3721f64c</t>
  </si>
  <si>
    <t>{"v54Eb1141": "", "univapay-phone-number": "0263276770"}</t>
  </si>
  <si>
    <t>{"customer_name": "田口直美", "customer_email": "tonatoyu2316@gmail.com", "product_detail_name": "【15分限定特典付き】AIXコンサルタント3日間完全攻略合宿"}</t>
  </si>
  <si>
    <t>{"id_values": ["11f048cb-f471-b57e-8be0-d31aaf81c3a7"], "worldpay_order_id": {"transaction_id": "11f048cb-f471-b57e-8be0-d31aaf81c3a7"}}</t>
  </si>
  <si>
    <t>tonatoyu2316@gmail.com</t>
  </si>
  <si>
    <t>NAOMI TAGUCHI</t>
  </si>
  <si>
    <t>11f048cb-aa8c-5824-ab6c-cbb770f3d693</t>
  </si>
  <si>
    <t>11f048cb-9d57-889a-ab39-0b3c47abd27e</t>
  </si>
  <si>
    <t>{"v54Eb1141": "", "univapay-phone-number": "08035550404"}</t>
  </si>
  <si>
    <t>{"customer_name": "山下広隆", "customer_email": "shuukan1022@gmail.com", "product_detail_name": "【15分限定特典付き】SNSマーケ完全攻略ダイナマイト合宿"}</t>
  </si>
  <si>
    <t>{"id_values": ["3100500245378", "00054", "0133366"], "stratus_transaction_id": {"terminal_id": "3100500245378", "request_number": "00054", "authorization_code": "0133366"}}</t>
  </si>
  <si>
    <t>shuukan1022@gmail.com</t>
  </si>
  <si>
    <t>YAMASHITA HIROTAKA</t>
  </si>
  <si>
    <t>11f048c8-73b3-c344-bf55-8b554eacceca</t>
  </si>
  <si>
    <t>11f048c8-687f-bee2-bf2d-53b88462224f</t>
  </si>
  <si>
    <t>{"v4923486A": "", "univapay-phone-number": "08055745186"}</t>
  </si>
  <si>
    <t>{"customer_name": "佐野幹夫", "customer_email": "mikiosano6@gmail.com", "product_detail_name": "AIみかみ秘密の部屋（全額返金保証付）"}</t>
  </si>
  <si>
    <t>{"id_values": ["11f048c8-73b3-c344-bf55-8b554eacceca"], "worldpay_order_id": {"transaction_id": "11f048c8-73b3-c344-bf55-8b554eacceca"}}</t>
  </si>
  <si>
    <t>mikiosano6@gmail.com</t>
  </si>
  <si>
    <t>MIKIO SANO</t>
  </si>
  <si>
    <t>11f048c7-f71e-60e6-bd07-73e6cbfbdeac</t>
  </si>
  <si>
    <t>11f048c7-df69-b68a-8392-d74866611b82</t>
  </si>
  <si>
    <t>{"id_values": ["11f048c7-f71e-60e6-bd07-73e6cbfbdeac"], "worldpay_order_id": {"transaction_id": "11f048c7-f71e-60e6-bd07-73e6cbfbdeac"}}</t>
  </si>
  <si>
    <t>11f048c6-8c0d-8c2e-b44c-ef6e54ac083b</t>
  </si>
  <si>
    <t>11f048c5-8f48-503c-8d25-cbcbe373cf28</t>
  </si>
  <si>
    <t>{"v54Eb1141": "", "univapay-phone-number": "08072706008"}</t>
  </si>
  <si>
    <t>{"customer_name": "よこせ", "customer_email": "yokose888@icloud.com", "product_detail_name": "AIみかみ秘密の部屋（全額返金保証付）"}</t>
  </si>
  <si>
    <t>{"id_values": ["11f048c6-8c0d-8c2e-b44c-ef6e54ac083b"], "worldpay_order_id": {"transaction_id": "11f048c6-8c0d-8c2e-b44c-ef6e54ac083b"}}</t>
  </si>
  <si>
    <t>yokose888@icloud.com</t>
  </si>
  <si>
    <t>HIROMU YOKOSE</t>
  </si>
  <si>
    <t>11f048c5-a50a-0e88-8d56-7bbc722a2b51</t>
  </si>
  <si>
    <t>{"customer_name": "よこせ", "customer_email": "yokose888@icloud.com", "product_detail_name": "【15分限定特典付き】AIXコンサルタント3日間完全攻略合宿"}</t>
  </si>
  <si>
    <t>{"id_values": ["11f048c5-a50a-0e88-8d56-7bbc722a2b51"], "worldpay_order_id": {"transaction_id": "11f048c5-a50a-0e88-8d56-7bbc722a2b51"}}</t>
  </si>
  <si>
    <t>11f048c4-0e12-829a-a270-db0b0ef0b986</t>
  </si>
  <si>
    <t>11f048c3-d9e5-dfda-a206-f301742b8695</t>
  </si>
  <si>
    <t>{"v54Eb1141": "", "univapay-phone-number": "08075341209"}</t>
  </si>
  <si>
    <t>{"customer_name": "角田真帆", "customer_email": "maho.kakuta@gmail.com", "product_detail_name": "【15分限定特典付き】SNSマーケ完全攻略ダイナマイト合宿"}</t>
  </si>
  <si>
    <t>{"id_values": ["11f048c4-0e12-829a-a270-db0b0ef0b986"], "worldpay_order_id": {"transaction_id": "11f048c4-0e12-829a-a270-db0b0ef0b986"}}</t>
  </si>
  <si>
    <t>maho.kakuta@gmail.com</t>
  </si>
  <si>
    <t>MAHO KAKUTA</t>
  </si>
  <si>
    <t>11f048c3-5ead-10cc-a0d6-eb692f245358</t>
  </si>
  <si>
    <t>11f048c3-49da-6b2c-a092-6fa2d7f700d6</t>
  </si>
  <si>
    <t>{"customer_name": "金谷美沙", "customer_email": "usagi_hituji_tori-merumaga@yahoo.co.jp", "product_detail_name": "【超特価割引】デザイン限界突破3日間合宿"}</t>
  </si>
  <si>
    <t>{"id_values": ["11f048c3-5ead-10cc-a0d6-eb692f245358"], "worldpay_order_id": {"transaction_id": "11f048c3-5ead-10cc-a0d6-eb692f245358"}}</t>
  </si>
  <si>
    <t>11f048c1-3f19-1f46-b5f2-1fdab99b56b6</t>
  </si>
  <si>
    <t>11f048c1-2d5c-6222-b958-7fd4a922efe3</t>
  </si>
  <si>
    <t>{"v54Eb1141": "", "univapay-phone-number": "09093391002"}</t>
  </si>
  <si>
    <t>{"customer_name": "野崎香織", "customer_email": "ekaku2013@gmail.com", "product_detail_name": "【15分限定特典付き】SNSマーケ完全攻略ダイナマイト合宿"}</t>
  </si>
  <si>
    <t>{"id_values": ["11f048c1-3f19-1f46-b5f2-1fdab99b56b6"], "worldpay_order_id": {"transaction_id": "11f048c1-3f19-1f46-b5f2-1fdab99b56b6"}}</t>
  </si>
  <si>
    <t>ekaku2013@gmail.com</t>
  </si>
  <si>
    <t>KAORI NOZAKI</t>
  </si>
  <si>
    <t>11f048c0-6b39-9c50-b73d-3b98b021b4a2</t>
  </si>
  <si>
    <t>11f048c0-5b4a-94de-9b1c-47313cf005ff</t>
  </si>
  <si>
    <t>{"v54Eb1141": "", "univapay-phone-number": "09057068566"}</t>
  </si>
  <si>
    <t>{"customer_name": "篠岡健太", "customer_email": "shinooka1016@icloud.com", "product_detail_name": "【15分限定特典付き】SNSマーケ完全攻略ダイナマイト合宿"}</t>
  </si>
  <si>
    <t>{"id_values": ["11f048c0-6b39-9c50-b73d-3b98b021b4a2"], "worldpay_order_id": {"transaction_id": "11f048c0-6b39-9c50-b73d-3b98b021b4a2"}}</t>
  </si>
  <si>
    <t>shinooka1016@icloud.com</t>
  </si>
  <si>
    <t>KENTA SHINAOOKA</t>
  </si>
  <si>
    <t>11f048be-4c2d-9d86-aa3e-6b3991769bbf</t>
  </si>
  <si>
    <t>11f048be-34ed-143a-a85a-dfd75e417f11</t>
  </si>
  <si>
    <t>{"v54Eb1141": "", "univapay-phone-number": "09071854840"}</t>
  </si>
  <si>
    <t>{"customer_name": "KATO NAO", "customer_email": "kuroda7070@gmail.com", "product_detail_name": "【15分限定特典付き】AIXコンサルタント3日間完全攻略合宿"}</t>
  </si>
  <si>
    <t>{"id_values": ["11f048be-4c2d-9d86-aa3e-6b3991769bbf"], "worldpay_order_id": {"transaction_id": "11f048be-4c2d-9d86-aa3e-6b3991769bbf"}}</t>
  </si>
  <si>
    <t>kuroda7070@gmail.com</t>
  </si>
  <si>
    <t>NAO KATO</t>
  </si>
  <si>
    <t>11f048bb-5dce-fb3c-94b1-27317355ad44</t>
  </si>
  <si>
    <t>11f048bb-553f-beb6-935a-0f58469d3bfe</t>
  </si>
  <si>
    <t>{"v54Eb1141": "", "univapay-phone-number": "09076928136"}</t>
  </si>
  <si>
    <t>{"customer_name": "佐土原丙午", "customer_email": "hey3815@gmail.com", "product_detail_name": "【超特価割引】AIXコンサルタント3日間完全攻略合宿"}</t>
  </si>
  <si>
    <t>{"id_values": ["3100500245378", "00052", "0101614"], "stratus_transaction_id": {"terminal_id": "3100500245378", "request_number": "00052", "authorization_code": "0101614"}}</t>
  </si>
  <si>
    <t>hey3815@gmail.com</t>
  </si>
  <si>
    <t>HEIGO SADOHARA</t>
  </si>
  <si>
    <t>11f048ba-b2c5-c87e-b924-2b5341881447</t>
  </si>
  <si>
    <t>11f048ba-6e7f-25ca-b93e-371850962468</t>
  </si>
  <si>
    <t>{"univapay-name": "小島颯太", "univapay-link-id": "11f04821-a710-bb90-a73f-079f8e56f8e4", "univapay-phone-number": "+81 09092252904"}</t>
  </si>
  <si>
    <t>{"id_values": ["11f048ba-b2c5-c87e-b924-2b5341881447"], "worldpay_order_id": {"transaction_id": "11f048ba-b2c5-c87e-b924-2b5341881447"}}</t>
  </si>
  <si>
    <t>kojiso4410@icloud.com</t>
  </si>
  <si>
    <t>SOTA KOJIMA</t>
  </si>
  <si>
    <t>11f048b5-8047-4936-afea-7f60df35e7bf</t>
  </si>
  <si>
    <t>11f048b5-65a2-0fc6-b799-d309d761768d</t>
  </si>
  <si>
    <t>{"v54Eb1141": "", "univapay-phone-number": "08091193397"}</t>
  </si>
  <si>
    <t>{"customer_name": "長瀬鈴太郎", "customer_email": "rintarou6@icloud.com", "product_detail_name": "【超特価割引】AIXコンサルタント3日間完全攻略合宿"}</t>
  </si>
  <si>
    <t>{"id_values": ["11f048b5-8047-4936-afea-7f60df35e7bf"], "worldpay_order_id": {"transaction_id": "11f048b5-8047-4936-afea-7f60df35e7bf"}}</t>
  </si>
  <si>
    <t>rintarou6@icloud.com</t>
  </si>
  <si>
    <t>NAGASE RINTAROU</t>
  </si>
  <si>
    <t>11f048b4-8e17-24a6-92b9-bf2ee783f2b6</t>
  </si>
  <si>
    <t>11f048b4-7847-27de-bd4b-8b32fc7e9a1a</t>
  </si>
  <si>
    <t>{"v54Eb1141": "", "univapay-phone-number": "08019069607"}</t>
  </si>
  <si>
    <t>{"customer_name": "岩田真由美", "customer_email": "az7269718@gmail.com", "product_detail_name": "【15分限定特典付き】SNSマーケ完全攻略ダイナマイト合宿"}</t>
  </si>
  <si>
    <t>{"id_values": ["11f048b4-8e17-24a6-92b9-bf2ee783f2b6"], "worldpay_order_id": {"transaction_id": "11f048b4-8e17-24a6-92b9-bf2ee783f2b6"}}</t>
  </si>
  <si>
    <t>az7269718@gmail.com</t>
  </si>
  <si>
    <t>MAYUMI IWATA</t>
  </si>
  <si>
    <t>11f048b2-c373-a162-b4bd-5fcbbea039d3</t>
  </si>
  <si>
    <t>11f048b2-a245-43ec-96b6-aff5c43f1699</t>
  </si>
  <si>
    <t>{"v54Eb1141": "", "univapay-phone-number": "08016184937"}</t>
  </si>
  <si>
    <t>{"customer_name": "加藤康則", "customer_email": "takashima.co@heart.ocn.ne.jp", "product_detail_name": "AIみかみ秘密の部屋（全額返金保証付）"}</t>
  </si>
  <si>
    <t>{"id_values": ["3100500245378", "00050", "0942511"], "stratus_transaction_id": {"terminal_id": "3100500245378", "request_number": "00050", "authorization_code": "0942511"}}</t>
  </si>
  <si>
    <t>takashima.co@heart.ocn.ne.jp</t>
  </si>
  <si>
    <t>YASUNORI KATO</t>
  </si>
  <si>
    <t>11f048b2-a8aa-f772-a6f6-4bab5ce73aab</t>
  </si>
  <si>
    <t>{"customer_name": "加藤康則", "customer_email": "takashima.co@heart.ocn.ne.jp", "product_detail_name": "【15分限定特典付き】AIXコンサルタント3日間完全攻略合宿"}</t>
  </si>
  <si>
    <t>{"id_values": ["3100500245378", "00049", "0142111"], "stratus_transaction_id": {"terminal_id": "3100500245378", "request_number": "00049", "authorization_code": "0142111"}}</t>
  </si>
  <si>
    <t>11f048b1-488d-445e-9a9a-375fc05a8c75</t>
  </si>
  <si>
    <t>11f048b0-d6fa-f3c2-91b0-9bee0bf2ccb7</t>
  </si>
  <si>
    <t>{"customer_name": "髙橋智明", "customer_email": "takatomo836@gmail.com", "product_detail_name": "みかみの秘密の部屋 ~購入後1週間以内に限り【全額返金保証付き】~"}</t>
  </si>
  <si>
    <t>{"id_values": ["11f048b1-488d-445e-9a9a-375fc05a8c75"], "worldpay_order_id": {"transaction_id": "11f048b1-488d-445e-9a9a-375fc05a8c75"}}</t>
  </si>
  <si>
    <t>11f048b1-5c54-2ab6-bdc1-27a0ff2d8f3d</t>
  </si>
  <si>
    <t>11f048b1-5588-011c-8594-d31f187a9887</t>
  </si>
  <si>
    <t>{"v54Eb1141": "", "univapay-phone-number": "09039482474"}</t>
  </si>
  <si>
    <t>{"customer_name": "ホリゴメ", "customer_email": "comesan.gm@gmail.com", "product_detail_name": "【15分限定特典付き】SNSマーケ完全攻略ダイナマイト合宿"}</t>
  </si>
  <si>
    <t>comesan.gm@gmail.com</t>
  </si>
  <si>
    <t>TAKEHIKO HORIGOME</t>
  </si>
  <si>
    <t>11f048b0-e1cf-7750-91bd-4b8fca07f843</t>
  </si>
  <si>
    <t>{"customer_name": "髙橋智明", "customer_email": "takatomo836@gmail.com", "product_detail_name": "【15分限定特典付き】SNSマーケ完全攻略ダイナマイト合宿"}</t>
  </si>
  <si>
    <t>{"id_values": ["11f048b0-e1cf-7750-91bd-4b8fca07f843"], "worldpay_order_id": {"transaction_id": "11f048b0-e1cf-7750-91bd-4b8fca07f843"}}</t>
  </si>
  <si>
    <t>11f048ab-9f77-efcc-968c-43ffdd8b626d</t>
  </si>
  <si>
    <t>11f048ab-9574-4bd8-876a-bf51bbebc023</t>
  </si>
  <si>
    <t>{"v54Eb1141": "", "univapay-phone-number": "08035698304"}</t>
  </si>
  <si>
    <t>{"customer_name": "永田悦子", "customer_email": "petitsowe@gmail.com", "product_detail_name": "【15分限定特典付き】AIXコンサルタント3日間完全攻略合宿"}</t>
  </si>
  <si>
    <t>{"id_values": ["11f048ab-9f77-efcc-968c-43ffdd8b626d"], "worldpay_order_id": {"transaction_id": "11f048ab-9f77-efcc-968c-43ffdd8b626d"}}</t>
  </si>
  <si>
    <t>petitsowe@gmail.com</t>
  </si>
  <si>
    <t>ETSUKO NAGATA</t>
  </si>
  <si>
    <t>11f048ab-6a7f-32d0-8739-5bc0acdbe698</t>
  </si>
  <si>
    <t>11f048ab-6244-f56e-872e-bf461d066624</t>
  </si>
  <si>
    <t>{"v54Eb1141": "", "univapay-phone-number": "08040246629"}</t>
  </si>
  <si>
    <t>{"customer_name": "北島文絵", "customer_email": "kitajima.f@gmail.com", "product_detail_name": "【15分限定特典付き】SNSマーケ完全攻略ダイナマイト合宿"}</t>
  </si>
  <si>
    <t>{"id_values": ["11f048ab-6a7f-32d0-8739-5bc0acdbe698"], "worldpay_order_id": {"transaction_id": "11f048ab-6a7f-32d0-8739-5bc0acdbe698"}}</t>
  </si>
  <si>
    <t>kitajima.f@gmail.com</t>
  </si>
  <si>
    <t>FUMIEKITAJIMA</t>
  </si>
  <si>
    <t>11f048a5-6c0a-3e48-8c81-9fd886d45538</t>
  </si>
  <si>
    <t>11f03d79-6ff5-f93e-9a08-5723070bbb8f</t>
  </si>
  <si>
    <t>{"v54Eb1141": "", "univapay-phone-number": "09067071566"}</t>
  </si>
  <si>
    <t>{"customer_name": "秦ジェイシー丈司", "customer_email": "bmc1810@icloud.com", "product_detail_name": "【55%OFFプラン】iステップ"}</t>
  </si>
  <si>
    <t>{"id_values": ["11f048a5-6c0a-3e48-8c81-9fd886d45538"], "worldpay_order_id": {"transaction_id": "11f048a5-6c0a-3e48-8c81-9fd886d45538"}}</t>
  </si>
  <si>
    <t>bmc1810@icloud.com</t>
  </si>
  <si>
    <t>11f03d79-8b96-6c50-8c9b-37c3a3a78727</t>
  </si>
  <si>
    <t>HATA GYASIJOJI</t>
  </si>
  <si>
    <t>11f048a4-f731-9436-b977-f36ec5728145</t>
  </si>
  <si>
    <t>11f000af-2b92-24c2-9066-2fb903ab271d</t>
  </si>
  <si>
    <t>{"univapay-name": "清原 晃", "univapay-link-id": "11f0009f-890a-1020-8f5d-97a98b6cd0ec", "univapay-phone-number": "+81 09096960229"}</t>
  </si>
  <si>
    <t>{"id_values": ["11f048a4-f731-9436-b977-f36ec5728145"], "worldpay_order_id": {"transaction_id": "11f048a4-f731-9436-b977-f36ec5728145"}}</t>
  </si>
  <si>
    <t>akiyohara6@gmail.com</t>
  </si>
  <si>
    <t>11f000af-2bbd-de8c-9069-1364289a123b</t>
  </si>
  <si>
    <t>AKIRA KIYOHARA</t>
  </si>
  <si>
    <t>THE KYUSHU CARD CO., LTD.</t>
  </si>
  <si>
    <t>11f048a5-18f2-e336-9334-638ffe32ddd3</t>
  </si>
  <si>
    <t>11f0305d-4736-3e74-898c-ebcd19224504</t>
  </si>
  <si>
    <t>{"univapay-name": "佐々木", "univapay-link-id": "11f01543-7ed6-1a28-80a4-871a585e5cd4", "univapay-phone-number": "+81 08062821835"}</t>
  </si>
  <si>
    <t>{"id_values": ["3100500245378", "00029", "0149222"], "stratus_transaction_id": {"terminal_id": "3100500245378", "request_number": "00029", "authorization_code": "0149222"}}</t>
  </si>
  <si>
    <t>mukadayusuke@gmail.com</t>
  </si>
  <si>
    <t>11f0305d-4d9e-48c4-aeae-d7c796137567</t>
  </si>
  <si>
    <t>NORIAKI SASAKI</t>
  </si>
  <si>
    <t>11f048a4-7b32-771a-b525-c31cd0631667</t>
  </si>
  <si>
    <t>11f048a2-9f5d-52ce-a7ac-577bd45b1ee7</t>
  </si>
  <si>
    <t>{"v54Eb1141": "", "univapay-phone-number": "09085045344"}</t>
  </si>
  <si>
    <t>{"customer_name": "浅野徹男", "customer_email": "asntto@gmail.com", "product_detail_name": "AIみかみ秘密の部屋（全額返金保証付）"}</t>
  </si>
  <si>
    <t>{"id_values": ["11f048a4-7b32-771a-b525-c31cd0631667"], "worldpay_order_id": {"transaction_id": "11f048a4-7b32-771a-b525-c31cd0631667"}}</t>
  </si>
  <si>
    <t>asntto@gmail.com</t>
  </si>
  <si>
    <t>TETSUO ASANO</t>
  </si>
  <si>
    <t>11f048a3-989d-eace-a816-bb6f6716b845</t>
  </si>
  <si>
    <t>11efcd09-c915-f978-9b49-c3b36fd2f752</t>
  </si>
  <si>
    <t>{"univapay-name": "坪井雄大", "univapay-link-id": "11efc290-0757-71b4-8f7f-afb7a9995934", "univapay-phone-number": "+81 08066202469"}</t>
  </si>
  <si>
    <t>{"id_values": ["11f048a3-989d-eace-a816-bb6f6716b845"], "worldpay_order_id": {"transaction_id": "11f048a3-989d-eace-a816-bb6f6716b845"}}</t>
  </si>
  <si>
    <t>yudai.brave.89@gmail.com</t>
  </si>
  <si>
    <t>11efcd09-ca34-2c8a-92d8-c7c0c5b0ff54</t>
  </si>
  <si>
    <t>YUDAI TSUBOI</t>
  </si>
  <si>
    <t>11f048a3-2c6d-980e-9a41-87619f565f52</t>
  </si>
  <si>
    <t>11ef11bd-20b1-8214-b530-9b174dea7b66</t>
  </si>
  <si>
    <t>{"univapay-name": "鬼木良輔", "univapay-link-id": "11ef0e9c-0305-b344-b6e3-3bf9f6684d90", "univapay-phone-number": "08015213369"}</t>
  </si>
  <si>
    <t>{"id_values": ["11f048a3-2c6d-980e-9a41-87619f565f52"], "worldpay_order_id": {"transaction_id": "11f048a3-2c6d-980e-9a41-87619f565f52"}}</t>
  </si>
  <si>
    <t>fragmentkc@gmail.com</t>
  </si>
  <si>
    <t>11ef11bd-20e0-e69e-b533-fb2bc4bb97a8</t>
  </si>
  <si>
    <t>RYOSUKE ONIKI</t>
  </si>
  <si>
    <t>11f048a3-08dc-5358-91ef-a3379e22c988</t>
  </si>
  <si>
    <t>11ef2a1e-0242-34c6-afd8-43844b91ad9a</t>
  </si>
  <si>
    <t>{"univapay-name": "与儀尭成", "univapay-link-id": "11eeda33-5428-06d4-a873-57d2ab69afcd", "univapay-phone-number": "08064958685"}</t>
  </si>
  <si>
    <t>{"id_values": ["11f048a3-08dc-5358-91ef-a3379e22c988"], "worldpay_order_id": {"transaction_id": "11f048a3-08dc-5358-91ef-a3379e22c988"}}</t>
  </si>
  <si>
    <t>yt.1205green@gmail.com</t>
  </si>
  <si>
    <t>11ef2a1e-026b-6a8a-be14-37280077692c</t>
  </si>
  <si>
    <t>TAKANARI YOGI</t>
  </si>
  <si>
    <t>11f048a3-0628-f2ec-9965-5bbeb387f1c9</t>
  </si>
  <si>
    <t>11f008b5-87db-270c-89ba-af74de172308</t>
  </si>
  <si>
    <t>{"univapay-name": "鶴淵秀斗", "univapay-link-id": "11f007af-2e5b-88a4-9eb7-93852fa46ada", "univapay-phone-number": "+81 00878537208", "univapay-patch-token-id": "11efbb4a-a625-ac18-b42e-c7e65939ee8b", "univapay-patch-subscription-id": "11ef2a01-cfd8-2b9c-9ed7-a7394ddf54a8"}</t>
  </si>
  <si>
    <t>{"univapay-name": "鶴淵秀斗", "univapay-link-id": "11eed16a-4101-fe88-a85d-1f959ac69646", "univapay-phone-number": "00878537208"}</t>
  </si>
  <si>
    <t>{"id_values": ["11f048a3-0628-f2ec-9965-5bbeb387f1c9"], "worldpay_order_id": {"transaction_id": "11f048a3-0628-f2ec-9965-5bbeb387f1c9"}}</t>
  </si>
  <si>
    <t>tbuchiage7@gmail.com</t>
  </si>
  <si>
    <t>11ef2a01-cfd8-2b9c-9ed7-a7394ddf54a8</t>
  </si>
  <si>
    <t>TSURUBUCHI HIDETO</t>
  </si>
  <si>
    <t>11f048a3-1734-d0d8-99bd-8f04e09b215c</t>
  </si>
  <si>
    <t>11eefa0c-b40b-b14c-9bf4-1f8f5ce92c26</t>
  </si>
  <si>
    <t>{"univapay-name": "山崎 晃熙", "univapay-link-id": "11eed166-c83b-e6b0-a0a8-eb32012c082e", "univapay-phone-number": "07085776602"}</t>
  </si>
  <si>
    <t>{"id_values": ["11f048a3-1734-d0d8-99bd-8f04e09b215c"], "worldpay_order_id": {"transaction_id": "11f048a3-1734-d0d8-99bd-8f04e09b215c"}}</t>
  </si>
  <si>
    <t>noriwox3@gmail.com</t>
  </si>
  <si>
    <t>11eefa0c-b453-bea6-97b8-9b45b0a8f04d</t>
  </si>
  <si>
    <t>YAMASAKI AKINORI</t>
  </si>
  <si>
    <t>11f048a2-9583-832c-9dd1-7bca8ec597cb</t>
  </si>
  <si>
    <t>11efa1a7-f03c-5f34-b369-43819d0156fb</t>
  </si>
  <si>
    <t>{"univapay-name": "野崎沙織", "univapay-link-id": "11eed166-eff4-0156-a0a8-fb80038481cc", "univapay-phone-number": "09037579330"}</t>
  </si>
  <si>
    <t>{"id_values": ["11f048a2-9583-832c-9dd1-7bca8ec597cb"], "worldpay_order_id": {"transaction_id": "11f048a2-9583-832c-9dd1-7bca8ec597cb"}}</t>
  </si>
  <si>
    <t>little.0v0.trip@gmail.com</t>
  </si>
  <si>
    <t>11eee1b2-ab5c-cb48-9946-ef1ac10f6e62</t>
  </si>
  <si>
    <t>11f048a2-c452-8216-bb61-435ed7540deb</t>
  </si>
  <si>
    <t>{"customer_name": "浅野徹男", "customer_email": "asntto@gmail.com", "product_detail_name": "【15分限定特典付き】AIXコンサルタント3日間完全攻略合宿"}</t>
  </si>
  <si>
    <t>{"id_values": ["11f048a2-c452-8216-bb61-435ed7540deb"], "worldpay_order_id": {"transaction_id": "11f048a2-c452-8216-bb61-435ed7540deb"}}</t>
  </si>
  <si>
    <t>11f048a2-9b79-7fde-9dec-e72ba73fb770</t>
  </si>
  <si>
    <t>11eee209-3ec2-2a9e-867d-3f4caa3d0469</t>
  </si>
  <si>
    <t>{"univapay-name": "永嶋早伽", "univapay-link-id": "11eee1aa-1cef-6026-b883-a70c16bd6af6", "univapay-phone-number": "08035808070"}</t>
  </si>
  <si>
    <t>{"id_values": ["11f048a2-9b79-7fde-9dec-e72ba73fb770"], "worldpay_order_id": {"transaction_id": "11f048a2-9b79-7fde-9dec-e72ba73fb770"}}</t>
  </si>
  <si>
    <t>hyk0807hyk@gmail.com</t>
  </si>
  <si>
    <t>11eee209-3eff-a856-9005-13bb9ca03f5b</t>
  </si>
  <si>
    <t>HAYAKA NAGASHIMA</t>
  </si>
  <si>
    <t>11f048a2-8e57-8666-96c3-5727f9f60b42</t>
  </si>
  <si>
    <t>11f011e5-d178-3484-b609-2746916ae2fc</t>
  </si>
  <si>
    <t>{"univapay-name": "大藤雄也", "univapay-link-id": "11eed7b2-0b1f-c540-a53b-6f79abfe6217", "univapay-phone-number": "09094714061"}</t>
  </si>
  <si>
    <t>{"id_values": ["3100500245378", "00023", "0346595"], "stratus_transaction_id": {"terminal_id": "3100500245378", "request_number": "00023", "authorization_code": "0346595"}}</t>
  </si>
  <si>
    <t>boast.original@i.softbank.jp</t>
  </si>
  <si>
    <t>11eed90f-7998-85b2-97df-db1ba15c6e88</t>
  </si>
  <si>
    <t>YUYA OTO</t>
  </si>
  <si>
    <t>11f048a1-f315-802c-b477-f33fbbbcad10</t>
  </si>
  <si>
    <t>11f048a1-ed4b-89d4-9e59-07105ab7fa84</t>
  </si>
  <si>
    <t>{"v54Eb1141": "", "univapay-phone-number": "09024863886"}</t>
  </si>
  <si>
    <t>{"customer_name": "上田あかり", "customer_email": "akari.ueda.0722@icloud.com", "product_detail_name": "【15分限定特典付き】SNSマーケ完全攻略ダイナマイト合宿"}</t>
  </si>
  <si>
    <t>{"id_values": ["3100500245378", "00020", "0199591"], "stratus_transaction_id": {"terminal_id": "3100500245378", "request_number": "00020", "authorization_code": "0199591"}}</t>
  </si>
  <si>
    <t>akari.ueda.0722@icloud.com</t>
  </si>
  <si>
    <t>AKARI UEDA</t>
  </si>
  <si>
    <t>11f048a0-f28b-99bc-9021-eb28101a7b1d</t>
  </si>
  <si>
    <t>11f048a0-e991-1dc8-9017-ab4d2d57f269</t>
  </si>
  <si>
    <t>{"v54Eb1141": "", "univapay-phone-number": "08052963550"}</t>
  </si>
  <si>
    <t>{"customer_name": "岡村章子", "customer_email": "mary0909jane1616@gmail.com", "product_detail_name": "【15分限定特典付き】AIXコンサルタント3日間完全攻略合宿"}</t>
  </si>
  <si>
    <t>{"id_values": ["3100500245378", "00018", "7714464"], "stratus_transaction_id": {"terminal_id": "3100500245378", "request_number": "00018", "authorization_code": "7714464"}}</t>
  </si>
  <si>
    <t>mary0909jane1616@gmail.com</t>
  </si>
  <si>
    <t>SHOKO OKAMURA</t>
  </si>
  <si>
    <t>11f0489c-6ad9-99c8-97cd-2f0a561748b8</t>
  </si>
  <si>
    <t>11f0489c-4495-721e-adc3-23970183d045</t>
  </si>
  <si>
    <t>{"v54Eb1141": "", "univapay-phone-number": "08042233126"}</t>
  </si>
  <si>
    <t>{"customer_name": "西尾 祐人", "customer_email": "peace.n.0326@gmail.com", "product_detail_name": "AIみかみ秘密の部屋（全額返金保証付）"}</t>
  </si>
  <si>
    <t>{"id_values": ["3100500245378", "00013", "0123106"], "stratus_transaction_id": {"terminal_id": "3100500245378", "request_number": "00013", "authorization_code": "0123106"}}</t>
  </si>
  <si>
    <t>peace.n.0326@gmail.com</t>
  </si>
  <si>
    <t>MASATO NISHIO</t>
  </si>
  <si>
    <t>11f0489c-4c2b-cc58-a183-87c5e331341e</t>
  </si>
  <si>
    <t>{"customer_name": "西尾 祐人", "customer_email": "peace.n.0326@gmail.com", "product_detail_name": "【15分限定特典付き】AIXコンサルタント3日間完全攻略合宿"}</t>
  </si>
  <si>
    <t>{"id_values": ["3100500245378", "00012", "0163574"], "stratus_transaction_id": {"terminal_id": "3100500245378", "request_number": "00012", "authorization_code": "0163574"}}</t>
  </si>
  <si>
    <t>11f0489a-7f16-fa22-a27f-f34bd42d62fd</t>
  </si>
  <si>
    <t>11f0489a-7716-7104-8ae4-2f5f8090d881</t>
  </si>
  <si>
    <t>{"v54Eb1141": "", "univapay-phone-number": "0256975072"}</t>
  </si>
  <si>
    <t>{"customer_name": "沖野兼一", "customer_email": "ii@mojiok.com", "product_detail_name": "【15分限定特典付き】デザイン限界突破3日間合宿"}</t>
  </si>
  <si>
    <t>{"id_values": ["11f0489a-7f16-fa22-a27f-f34bd42d62fd"], "worldpay_order_id": {"transaction_id": "11f0489a-7f16-fa22-a27f-f34bd42d62fd"}}</t>
  </si>
  <si>
    <t>ii@mojiok.com</t>
  </si>
  <si>
    <t>KENICHI OKINO</t>
  </si>
  <si>
    <t>11f04888-2531-7b66-803a-df0fec1511b2</t>
  </si>
  <si>
    <t>11f04888-1951-7558-87d5-6b5e07492d69</t>
  </si>
  <si>
    <t>{"v54Eb1141": "", "univapay-phone-number": "08046169088"}</t>
  </si>
  <si>
    <t>{"customer_name": "西谷慶太", "customer_email": "248248gare.no.2@gmail.com", "product_detail_name": "【15分限定特典付き】AIXコンサルタント3日間完全攻略合宿"}</t>
  </si>
  <si>
    <t>{"id_values": ["3100500245378", "00008", "0514041"], "stratus_transaction_id": {"terminal_id": "3100500245378", "request_number": "00008", "authorization_code": "0514041"}}</t>
  </si>
  <si>
    <t>248248gare.no.2@gmail.com</t>
  </si>
  <si>
    <t>KEITA NISHIYA</t>
  </si>
  <si>
    <t>11f04887-3b23-5db4-a93f-170bea1ff9c8</t>
  </si>
  <si>
    <t>11f04887-2c51-e846-a062-2777b590683a</t>
  </si>
  <si>
    <t>{"v54Eb1141": "", "univapay-phone-number": "07015842213"}</t>
  </si>
  <si>
    <t>{"customer_name": "右田凱士", "customer_email": "kaitoryougoku@gmail.com", "product_detail_name": "【15分限定特典付き】AIXコンサルタント3日間完全攻略合宿"}</t>
  </si>
  <si>
    <t>{"id_values": ["11f04887-3b23-5db4-a93f-170bea1ff9c8"], "worldpay_order_id": {"transaction_id": "11f04887-3b23-5db4-a93f-170bea1ff9c8"}}</t>
  </si>
  <si>
    <t>kaitoryougoku@gmail.com</t>
  </si>
  <si>
    <t>KAITO MIGITA</t>
  </si>
  <si>
    <t>11f0487a-8e8d-2adc-8d35-d78e9cd10099</t>
  </si>
  <si>
    <t>11f0487a-7790-438c-a658-a73fb7c287a7</t>
  </si>
  <si>
    <t>{"v54Eb1141": "", "univapay-phone-number": "08047316575"}</t>
  </si>
  <si>
    <t>{"customer_name": "上野悠右", "customer_email": "yusuke727rin@gmail.com", "product_detail_name": "【15分限定特典付き】AIXコンサルタント3日間完全攻略合宿"}</t>
  </si>
  <si>
    <t>{"id_values": ["11f0487a-8e8d-2adc-8d35-d78e9cd10099"], "worldpay_order_id": {"transaction_id": "11f0487a-8e8d-2adc-8d35-d78e9cd10099"}}</t>
  </si>
  <si>
    <t>yusuke727rin@gmail.com</t>
  </si>
  <si>
    <t>YUSUKE UENO</t>
  </si>
  <si>
    <t>11f04879-4313-3250-ab68-43f9bb4ef495</t>
  </si>
  <si>
    <t>11f04878-85ab-ce3e-9150-3b4847712959</t>
  </si>
  <si>
    <t>{"v54Eb1141": "", "univapay-phone-number": "07084794640"}</t>
  </si>
  <si>
    <t>{"customer_name": "湯地慶騎", "customer_email": "yoshiki3978@gmail.com", "product_detail_name": "みかみの秘密の部屋 ~購入後1週間以内に限り【全額返金保証付き】~"}</t>
  </si>
  <si>
    <t>{"id_values": ["3100500245378", "00006", "0170000"], "stratus_transaction_id": {"terminal_id": "3100500245378", "request_number": "00006", "authorization_code": "0170000"}}</t>
  </si>
  <si>
    <t>yoshiki3978@gmail.com</t>
  </si>
  <si>
    <t>YOSHIKI YUJI</t>
  </si>
  <si>
    <t>11f04878-98b4-d656-a0e6-079c154320ce</t>
  </si>
  <si>
    <t>{"customer_name": "湯地慶騎", "customer_email": "yoshiki3978@gmail.com", "product_detail_name": "【15分限定特典付き】SNSマーケ完全攻略ダイナマイト合宿"}</t>
  </si>
  <si>
    <t>{"id_values": ["3100500245378", "00005", "0160000"], "stratus_transaction_id": {"terminal_id": "3100500245378", "request_number": "00005", "authorization_code": "0160000"}}</t>
  </si>
  <si>
    <t>11f04877-7d3b-6224-9ec3-ab00690b5c6b</t>
  </si>
  <si>
    <t>11f04877-67f6-9140-9ebd-0b81c8ba269f</t>
  </si>
  <si>
    <t>{"v54Eb1141": "", "univapay-phone-number": "09098228056"}</t>
  </si>
  <si>
    <t>{"customer_name": "川島紅香", "customer_email": "turuturu313@gmail.com", "product_detail_name": "【15分限定特典付き】SNSマーケ完全攻略ダイナマイト合宿"}</t>
  </si>
  <si>
    <t>{"id_values": ["11f04877-7d3b-6224-9ec3-ab00690b5c6b"], "worldpay_order_id": {"transaction_id": "11f04877-7d3b-6224-9ec3-ab00690b5c6b"}}</t>
  </si>
  <si>
    <t>turuturu313@gmail.com</t>
  </si>
  <si>
    <t>BENIKA KAWASHIMA</t>
  </si>
  <si>
    <t>11f04872-f823-e1dc-bb4e-f3ffaf4a7a9e</t>
  </si>
  <si>
    <t>11f04872-efe8-327a-963c-7bffbc1ae14e</t>
  </si>
  <si>
    <t>{"v54Eb1141": "", "univapay-phone-number": "08043801463"}</t>
  </si>
  <si>
    <t>{"customer_name": "安冨佑希", "customer_email": "kingdom.of.netherlands@gmail.com", "product_detail_name": "【脱・無駄な努力】月商1.9億を支えるテンプレ大全"}</t>
  </si>
  <si>
    <t>{"id_values": ["11f04872-f823-e1dc-bb4e-f3ffaf4a7a9e"], "worldpay_order_id": {"transaction_id": "11f04872-f823-e1dc-bb4e-f3ffaf4a7a9e"}}</t>
  </si>
  <si>
    <t>kingdom.of.netherlands@gmail.com</t>
  </si>
  <si>
    <t>YUKI YASUTOMI</t>
  </si>
  <si>
    <t>11f04871-15b2-321e-8178-dfc25d735663</t>
  </si>
  <si>
    <t>{"customer_name": "秋吉大和", "customer_email": "yamato.akys1116@icloud.com", "product_detail_name": "【15分限定特典付き】SNSマーケ完全攻略ダイナマイト合宿"}</t>
  </si>
  <si>
    <t>{"id_values": ["3100500245378", "00002", "0997028"], "stratus_transaction_id": {"terminal_id": "3100500245378", "request_number": "00002", "authorization_code": "0997028"}}</t>
  </si>
  <si>
    <t>11f0486e-ac6a-9708-83d4-5f2c7264cdeb</t>
  </si>
  <si>
    <t>11f0486e-9a22-0392-b8e2-673a7467ff50</t>
  </si>
  <si>
    <t>{"v54Eb1141": "", "univapay-phone-number": "08093860690"}</t>
  </si>
  <si>
    <t>{"customer_name": "今野愛", "customer_email": "meg2.5nn0@gmail.com", "product_detail_name": "【15分限定特典付き】SNSマーケ完全攻略ダイナマイト合宿"}</t>
  </si>
  <si>
    <t>{"id_values": ["11f0486e-ac6a-9708-83d4-5f2c7264cdeb"], "worldpay_order_id": {"transaction_id": "11f0486e-ac6a-9708-83d4-5f2c7264cdeb"}}</t>
  </si>
  <si>
    <t>meg2.5nn0@gmail.com</t>
  </si>
  <si>
    <t>MEGUMI KONNO</t>
  </si>
  <si>
    <t>11f04869-2cfe-cf16-8017-0fc0e2038ead</t>
  </si>
  <si>
    <t>11f04869-25c2-e6ce-b838-77abb6706c92</t>
  </si>
  <si>
    <t>{"v54Eb1141": "", "univapay-phone-number": "07019428483"}</t>
  </si>
  <si>
    <t>{"customer_name": "藤原裕也", "customer_email": "harvest1234@icloud.com", "product_detail_name": "【15分限定特典付き】AIXコンサルタント3日間完全攻略合宿"}</t>
  </si>
  <si>
    <t>{"id_values": ["11f04869-2cfe-cf16-8017-0fc0e2038ead"], "worldpay_order_id": {"transaction_id": "11f04869-2cfe-cf16-8017-0fc0e2038ead"}}</t>
  </si>
  <si>
    <t>harvest1234@icloud.com</t>
  </si>
  <si>
    <t>HIROYA FUJIWARA</t>
  </si>
  <si>
    <t>11f04864-b84c-6f10-831a-5f50bd05ea86</t>
  </si>
  <si>
    <t>11f04863-a1d0-70de-ba53-0782052b4cc8</t>
  </si>
  <si>
    <t>{"v54Eb1141": "", "univapay-phone-number": "09075168319"}</t>
  </si>
  <si>
    <t>{"customer_name": "佐々木薫", "customer_email": "magenta.kaori@gmail.com", "product_detail_name": "みかみの秘密の部屋 ~購入後1週間以内に限り【全額返金保証付き】~"}</t>
  </si>
  <si>
    <t>{"id_values": ["11f04864-b84c-6f10-831a-5f50bd05ea86"], "worldpay_order_id": {"transaction_id": "11f04864-b84c-6f10-831a-5f50bd05ea86"}}</t>
  </si>
  <si>
    <t>magenta.kaori@gmail.com</t>
  </si>
  <si>
    <t>KAORI SASAKI</t>
  </si>
  <si>
    <t>11f04864-6a61-2d22-82f8-03152f4f030a</t>
  </si>
  <si>
    <t>11f04863-7bd5-c1a4-ba3f-5775999ef784</t>
  </si>
  <si>
    <t>{"v54Eb1141": "", "univapay-phone-number": "09051515073"}</t>
  </si>
  <si>
    <t>{"customer_name": "近藤恵里奈", "customer_email": "contact@tsuyu-model.com", "product_detail_name": "みかみの秘密の部屋 ~購入後1週間以内に限り【全額返金保証付き】~"}</t>
  </si>
  <si>
    <t>{"id_values": ["11f04864-6a61-2d22-82f8-03152f4f030a"], "worldpay_order_id": {"transaction_id": "11f04864-6a61-2d22-82f8-03152f4f030a"}}</t>
  </si>
  <si>
    <t>contact@tsuyu-model.com</t>
  </si>
  <si>
    <t>ERINA KONDO</t>
  </si>
  <si>
    <t>11f04863-adce-050e-82b4-336c9dbfa6d6</t>
  </si>
  <si>
    <t>{"customer_name": "佐々木薫", "customer_email": "magenta.kaori@gmail.com", "product_detail_name": "【15分限定特典付き】SNSマーケ完全攻略ダイナマイト合宿"}</t>
  </si>
  <si>
    <t>{"id_values": ["11f04863-adce-050e-82b4-336c9dbfa6d6"], "worldpay_order_id": {"transaction_id": "11f04863-adce-050e-82b4-336c9dbfa6d6"}}</t>
  </si>
  <si>
    <t>11f04863-8666-107e-ad68-f781e6484f1e</t>
  </si>
  <si>
    <t>{"customer_name": "近藤恵里奈", "customer_email": "contact@tsuyu-model.com", "product_detail_name": "【15分限定特典付き】SNSマーケ完全攻略ダイナマイト合宿"}</t>
  </si>
  <si>
    <t>{"id_values": ["11f04863-8666-107e-ad68-f781e6484f1e"], "worldpay_order_id": {"transaction_id": "11f04863-8666-107e-ad68-f781e6484f1e"}}</t>
  </si>
  <si>
    <t>11f04861-b73f-f5ae-8223-bbeed16beb6a</t>
  </si>
  <si>
    <t>11f04861-ad35-adec-b9a0-03d30ef039dd</t>
  </si>
  <si>
    <t>{"v54Eb1141": "", "univapay-phone-number": "080 1455 2188"}</t>
  </si>
  <si>
    <t>{"customer_name": "神谷瑞穂", "customer_email": "lashlushrashrushlife@gmail.com", "product_detail_name": "【15分限定特典付き】AIXコンサルタント3日間完全攻略合宿"}</t>
  </si>
  <si>
    <t>{"id_values": ["11f04861-b73f-f5ae-8223-bbeed16beb6a"], "worldpay_order_id": {"transaction_id": "11f04861-b73f-f5ae-8223-bbeed16beb6a"}}</t>
  </si>
  <si>
    <t>lashlushrashrushlife@gmail.com</t>
  </si>
  <si>
    <t>MIZUHO KAMIYA</t>
  </si>
  <si>
    <t>11f04861-205f-8bea-aea5-87f66e197375</t>
  </si>
  <si>
    <t>{"customer_name": "入柿友香", "customer_email": "matsu.waca15@gmail.com", "product_detail_name": "【15分限定特典付き】SNSマーケ完全攻略ダイナマイト合宿"}</t>
  </si>
  <si>
    <t>{"id_values": ["3100500245378", "00110", "0111648"], "stratus_transaction_id": {"terminal_id": "3100500245378", "request_number": "00110", "authorization_code": "0111648"}}</t>
  </si>
  <si>
    <t>11f0485d-3225-9832-8dab-9f195c114704</t>
  </si>
  <si>
    <t>11f0485d-2a4a-3e10-bd08-bb202fc7d828</t>
  </si>
  <si>
    <t>{"v54Eb1141": "", "univapay-phone-number": "09074759222"}</t>
  </si>
  <si>
    <t>{"customer_name": "吉満 陽希", "customer_email": "harukibaseball0321@icloud.com", "product_detail_name": "【15分限定特典付き】AIXコンサルタント3日間完全攻略合宿"}</t>
  </si>
  <si>
    <t>{"id_values": ["3100500245378", "00108", "0132555"], "stratus_transaction_id": {"terminal_id": "3100500245378", "request_number": "00108", "authorization_code": "0132555"}}</t>
  </si>
  <si>
    <t>harukibaseball0321@icloud.com</t>
  </si>
  <si>
    <t>HARUKI YOSHIMITSU</t>
  </si>
  <si>
    <t>11f0485c-cd62-20c8-8ced-f3dd33f3e9e3</t>
  </si>
  <si>
    <t>11f0485c-9001-f488-8cc1-af10d8f9cd59</t>
  </si>
  <si>
    <t>{"v54Eb1141": "", "univapay-phone-number": "07090771268"}</t>
  </si>
  <si>
    <t>{"customer_name": "MARIKO ASANO", "customer_email": "mariko-asano@hotmail.co.jp", "product_detail_name": "【15分限定特典付き】AIXコンサルタント3日間完全攻略合宿"}</t>
  </si>
  <si>
    <t>{"id_values": ["11f0485c-cd62-20c8-8ced-f3dd33f3e9e3"], "worldpay_order_id": {"transaction_id": "11f0485c-cd62-20c8-8ced-f3dd33f3e9e3"}}</t>
  </si>
  <si>
    <t>mariko-asano@hotmail.co.jp</t>
  </si>
  <si>
    <t>MARIKO ASANO</t>
  </si>
  <si>
    <t>11f0485b-0a01-9ab0-a20c-3b9b1516be4a</t>
  </si>
  <si>
    <t>11f04857-6e36-5a06-a8a0-6bd342ea8b87</t>
  </si>
  <si>
    <t>{"v54Eb1141": "", "univapay-phone-number": "09013876655"}</t>
  </si>
  <si>
    <t>{"customer_name": "長船 広美", "customer_email": "ruirira1144@icloud.com", "product_detail_name": "みかみの秘密の部屋 ~購入後1週間以内に限り【全額返金保証付き】~"}</t>
  </si>
  <si>
    <t>{"id_values": ["3100500245378", "00106", "0139539"], "stratus_transaction_id": {"terminal_id": "3100500245378", "request_number": "00106", "authorization_code": "0139539"}}</t>
  </si>
  <si>
    <t>HIROMI OSAFUNE</t>
  </si>
  <si>
    <t>11f04857-ab6d-0f14-a4b8-3f0ab47c1c9a</t>
  </si>
  <si>
    <t>{"customer_name": "長船 広美", "customer_email": "ruirira1144@icloud.com", "product_detail_name": "【15分限定特典付き】SNSマーケ完全攻略ダイナマイト合宿"}</t>
  </si>
  <si>
    <t>{"id_values": ["3100500245378", "00105", "0169089"], "stratus_transaction_id": {"terminal_id": "3100500245378", "request_number": "00105", "authorization_code": "0169089"}}</t>
  </si>
  <si>
    <t>11f04857-4ef3-c390-a1e6-97879d133a52</t>
  </si>
  <si>
    <t>11f04857-48b1-7f86-a871-eba38d03996a</t>
  </si>
  <si>
    <t>{"v54Eb1141": "", "univapay-phone-number": "09011585105"}</t>
  </si>
  <si>
    <t>{"customer_name": "阿部貞夫", "customer_email": "bears_0826@hotmail.co.jp", "product_detail_name": "【15分限定特典付き】AIXコンサルタント3日間完全攻略合宿"}</t>
  </si>
  <si>
    <t>{"id_values": ["3100500245378", "00103", "0700103"], "stratus_transaction_id": {"terminal_id": "3100500245378", "request_number": "00103", "authorization_code": "0700103"}}</t>
  </si>
  <si>
    <t>bears_0826@hotmail.co.jp</t>
  </si>
  <si>
    <t>SADAO ABE</t>
  </si>
  <si>
    <t>11f04855-e9a4-9f06-b290-478de2d0869e</t>
  </si>
  <si>
    <t>11f04854-5301-1dbe-b92e-db36536e40df</t>
  </si>
  <si>
    <t>{"v54Eb1141": "", "univapay-phone-number": "09091158722"}</t>
  </si>
  <si>
    <t>{"customer_name": "森元 凱星", "customer_email": "r9u9d9y@gmail.com", "product_detail_name": "AIみかみ秘密の部屋（全額返金保証付）"}</t>
  </si>
  <si>
    <t>{"id_values": ["11f04855-e9a4-9f06-b290-478de2d0869e"], "worldpay_order_id": {"transaction_id": "11f04855-e9a4-9f06-b290-478de2d0869e"}}</t>
  </si>
  <si>
    <t>r9u9d9y@gmail.com</t>
  </si>
  <si>
    <t>KAISEI MORIMOTO</t>
  </si>
  <si>
    <t>11f04854-d33a-8b46-a57d-bfdf3f8cf727</t>
  </si>
  <si>
    <t>11f04854-9ffd-1d84-b18b-4f89e3597e69</t>
  </si>
  <si>
    <t>{"v54Eb1141": "", "univapay-phone-number": "08031247153"}</t>
  </si>
  <si>
    <t>{"customer_name": "米川 伊勢子", "customer_email": "stock650001yoneko@yahoo.co.jp", "product_detail_name": "【超特価割引】SNSマーケ完全攻略ダイナマイト合宿"}</t>
  </si>
  <si>
    <t>{"id_values": ["11f04854-d33a-8b46-a57d-bfdf3f8cf727"], "worldpay_order_id": {"transaction_id": "11f04854-d33a-8b46-a57d-bfdf3f8cf727"}}</t>
  </si>
  <si>
    <t>stock650001yoneko@yahoo.co.jp</t>
  </si>
  <si>
    <t>ISEKO YONEKWA</t>
  </si>
  <si>
    <t>11f04854-78f3-b414-ae31-af45402fa983</t>
  </si>
  <si>
    <t>{"customer_name": "森元 凱星", "customer_email": "r9u9d9y@gmail.com", "product_detail_name": "【15分限定特典付き】AIXコンサルタント3日間完全攻略合宿"}</t>
  </si>
  <si>
    <t>{"id_values": ["11f04854-78f3-b414-ae31-af45402fa983"], "worldpay_order_id": {"transaction_id": "11f04854-78f3-b414-ae31-af45402fa983"}}</t>
  </si>
  <si>
    <t>11f04853-37bb-5138-aa6d-9311e051bb1b</t>
  </si>
  <si>
    <t>11f04853-2405-5b66-995e-17be36cc2ee2</t>
  </si>
  <si>
    <t>{"v54Eb1141": "", "univapay-phone-number": "08013303898"}</t>
  </si>
  <si>
    <t>{"customer_name": "堀内祐里", "customer_email": "nachiko614@gmail.com", "product_detail_name": "【15分限定特典付き】デザイン限界突破3日間合宿"}</t>
  </si>
  <si>
    <t>{"id_values": ["11f04853-37bb-5138-aa6d-9311e051bb1b"], "worldpay_order_id": {"transaction_id": "11f04853-37bb-5138-aa6d-9311e051bb1b"}}</t>
  </si>
  <si>
    <t>nachiko614@gmail.com</t>
  </si>
  <si>
    <t>CHISATO HORIUCHI</t>
  </si>
  <si>
    <t>11f04853-1860-8312-9e59-bbb3079088a1</t>
  </si>
  <si>
    <t>11f04852-3138-31d8-acbd-2bc319f0217a</t>
  </si>
  <si>
    <t>{"v54Eb1141": "", "univapay-phone-number": "09097580823"}</t>
  </si>
  <si>
    <t>{"customer_name": "木村匠汰", "customer_email": "shohtakota@gmail.com", "product_detail_name": "みかみの秘密の部屋 ~購入後1週間以内に限り【全額返金保証付き】~"}</t>
  </si>
  <si>
    <t>{"id_values": ["3100500245378", "00101", "0157176"], "stratus_transaction_id": {"terminal_id": "3100500245378", "request_number": "00101", "authorization_code": "0157176"}}</t>
  </si>
  <si>
    <t>shohtakota@gmail.com</t>
  </si>
  <si>
    <t>SHOTA KIMURA</t>
  </si>
  <si>
    <t>11f04852-3850-8aba-913b-ff163ce9145e</t>
  </si>
  <si>
    <t>{"customer_name": "木村匠汰", "customer_email": "shohtakota@gmail.com", "product_detail_name": "【15分限定特典付き】SNSマーケ完全攻略ダイナマイト合宿"}</t>
  </si>
  <si>
    <t>{"id_values": ["3100500245378", "00100", "0146063"], "stratus_transaction_id": {"terminal_id": "3100500245378", "request_number": "00100", "authorization_code": "0146063"}}</t>
  </si>
  <si>
    <t>11f0484f-50be-a044-b208-cf2d3045a840</t>
  </si>
  <si>
    <t>11f0484f-4962-9ef4-b074-571dd9976994</t>
  </si>
  <si>
    <t>{"v54Eb1141": "", "univapay-phone-number": "09064892580"}</t>
  </si>
  <si>
    <t>{"customer_name": "オオウチトモヒロ", "customer_email": "bergamotx@i.softbank.jp", "product_detail_name": "【15分限定特典付き】SNSマーケ完全攻略ダイナマイト合宿"}</t>
  </si>
  <si>
    <t>{"id_values": ["3100500245378", "00094", "0102489"], "stratus_transaction_id": {"terminal_id": "3100500245378", "request_number": "00094", "authorization_code": "0102489"}}</t>
  </si>
  <si>
    <t>bergamotx@i.softbank.jp</t>
  </si>
  <si>
    <t>TOMOHIRO OUCHI</t>
  </si>
  <si>
    <t>11f0484c-842a-b1b4-b010-f73222535cd4</t>
  </si>
  <si>
    <t>11f0484b-8518-1950-b02b-3fdb89ef35ea</t>
  </si>
  <si>
    <t>{"v54Eb1141": "", "univapay-phone-number": "09071040286"}</t>
  </si>
  <si>
    <t>{"customer_name": "藤原 文", "customer_email": "kimiaya2007f1wcha@icloud.com", "product_detail_name": "みかみの秘密の部屋 ~購入後1週間以内に限り【全額返金保証付き】~"}</t>
  </si>
  <si>
    <t>{"id_values": ["11f0484c-842a-b1b4-b010-f73222535cd4"], "worldpay_order_id": {"transaction_id": "11f0484c-842a-b1b4-b010-f73222535cd4"}}</t>
  </si>
  <si>
    <t>kimiaya2007f1wcha@icloud.com</t>
  </si>
  <si>
    <t>AYA FUJIWARA</t>
  </si>
  <si>
    <t>11f0484b-9018-6c56-958d-fb5c18b223ed</t>
  </si>
  <si>
    <t>{"customer_name": "藤原 文", "customer_email": "kimiaya2007f1wcha@icloud.com", "product_detail_name": "【15分限定特典付き】SNSマーケ完全攻略ダイナマイト合宿"}</t>
  </si>
  <si>
    <t>{"id_values": ["11f0484b-9018-6c56-958d-fb5c18b223ed"], "worldpay_order_id": {"transaction_id": "11f0484b-9018-6c56-958d-fb5c18b223ed"}}</t>
  </si>
  <si>
    <t>11f04849-6bc5-ef2e-9070-8b13ae574fcb</t>
  </si>
  <si>
    <t>11f04849-598f-c352-a95e-87ee91c77a1f</t>
  </si>
  <si>
    <t>{"v54Eb1141": "", "univapay-phone-number": "09058655089"}</t>
  </si>
  <si>
    <t>{"customer_name": "水野", "customer_email": "c8050164@gmail.com", "product_detail_name": "【15分限定特典付き】SNSマーケ完全攻略ダイナマイト合宿"}</t>
  </si>
  <si>
    <t>{"id_values": ["11f04849-6bc5-ef2e-9070-8b13ae574fcb"], "worldpay_order_id": {"transaction_id": "11f04849-6bc5-ef2e-9070-8b13ae574fcb"}}</t>
  </si>
  <si>
    <t>c8050164@gmail.com</t>
  </si>
  <si>
    <t>KEISUKE MIZUNO</t>
  </si>
  <si>
    <t>11f04849-7a72-2498-947f-63e3434bf013</t>
  </si>
  <si>
    <t>{"customer_name": "水野", "customer_email": "c8050164@gmail.com", "product_detail_name": "みかみの秘密の部屋 ~購入後1週間以内に限り【全額返金保証付き】~"}</t>
  </si>
  <si>
    <t>{"id_values": ["11f04849-7a72-2498-947f-63e3434bf013"], "worldpay_order_id": {"transaction_id": "11f04849-7a72-2498-947f-63e3434bf013"}}</t>
  </si>
  <si>
    <t>11f04849-a683-bc86-b656-6b002cc7d461</t>
  </si>
  <si>
    <t>11f04849-9f22-8c24-b650-fb44e22d1353</t>
  </si>
  <si>
    <t>{"v54Eb1141": "", "univapay-phone-number": "08032659954"}</t>
  </si>
  <si>
    <t>{"customer_name": "石上 香織", "customer_email": "ka-mailu_u81_ko@docomo.ne.jp", "product_detail_name": "【脱・無駄な努力】月商1.9億を支えるテンプレ大全"}</t>
  </si>
  <si>
    <t>{"id_values": ["3100500245378", "00092", "0456735"], "stratus_transaction_id": {"terminal_id": "3100500245378", "request_number": "00092", "authorization_code": "0456735"}}</t>
  </si>
  <si>
    <t>ka-mailu_u81_ko@docomo.ne.jp</t>
  </si>
  <si>
    <t>KAORI ISHIGAMI</t>
  </si>
  <si>
    <t>11f04846-163d-8bf0-8972-f328788c2c54</t>
  </si>
  <si>
    <t>11f04846-0ede-7fae-b185-939a664a4ca1</t>
  </si>
  <si>
    <t>{"v54Eb1141": "", "univapay-phone-number": "08052740174"}</t>
  </si>
  <si>
    <t>{"customer_name": "山下玲奈", "customer_email": "ymr.85017@gmail.com", "product_detail_name": "【15分限定特典付き】SNSマーケ完全攻略ダイナマイト合宿"}</t>
  </si>
  <si>
    <t>{"id_values": ["11f04846-163d-8bf0-8972-f328788c2c54"], "worldpay_order_id": {"transaction_id": "11f04846-163d-8bf0-8972-f328788c2c54"}}</t>
  </si>
  <si>
    <t>ymr.85017@gmail.com</t>
  </si>
  <si>
    <t>REINA YAMASHITA</t>
  </si>
  <si>
    <t>11f04842-82aa-7806-9692-1f5606b4bbf8</t>
  </si>
  <si>
    <t>11f04840-f148-ebfa-8be7-87ca4eaf29b3</t>
  </si>
  <si>
    <t>{"v54Eb1141": "", "univapay-phone-number": "09074601098"}</t>
  </si>
  <si>
    <t>{"customer_name": "濱田伊作", "customer_email": "isakuhamada@icloud.com", "product_detail_name": "AIみかみ秘密の部屋（全額返金保証付）"}</t>
  </si>
  <si>
    <t>{"id_values": ["11f04842-82aa-7806-9692-1f5606b4bbf8"], "worldpay_order_id": {"transaction_id": "11f04842-82aa-7806-9692-1f5606b4bbf8"}}</t>
  </si>
  <si>
    <t>isakuhamada@icloud.com</t>
  </si>
  <si>
    <t>ISAKU HAMADA</t>
  </si>
  <si>
    <t>11f04842-144f-071e-8c43-b717165e0464</t>
  </si>
  <si>
    <t>11f04842-003f-7b5a-9d26-ffe57e7a7ce6</t>
  </si>
  <si>
    <t>{"v54Eb1141": "", "univapay-phone-number": "07038207187"}</t>
  </si>
  <si>
    <t>{"customer_name": "JURI", "customer_email": "218dream@gmail.com", "product_detail_name": "【15分限定特典付き】デザイン限界突破3日間合宿"}</t>
  </si>
  <si>
    <t>{"id_values": ["11f04842-144f-071e-8c43-b717165e0464"], "worldpay_order_id": {"transaction_id": "11f04842-144f-071e-8c43-b717165e0464"}}</t>
  </si>
  <si>
    <t>218dream@gmail.com</t>
  </si>
  <si>
    <t>JURI YOSHIKAWA</t>
  </si>
  <si>
    <t>11f04841-5988-693e-ac67-abafff223438</t>
  </si>
  <si>
    <t>11f04840-86c0-3dc4-a4dc-774a6b815913</t>
  </si>
  <si>
    <t>{"v54Eb1141": "", "univapay-phone-number": "09040609860"}</t>
  </si>
  <si>
    <t>{"customer_name": "町田洋一郎", "customer_email": "yoichiro4649@yahoo.co.jp", "product_detail_name": "みかみの秘密の部屋 ~購入後1週間以内に限り【全額返金保証付き】~"}</t>
  </si>
  <si>
    <t>{"id_values": ["3100500245378", "00087", "0162772"], "stratus_transaction_id": {"terminal_id": "3100500245378", "request_number": "00087", "authorization_code": "0162772"}}</t>
  </si>
  <si>
    <t>yoichiro4649@yahoo.co.jp</t>
  </si>
  <si>
    <t>YOICHIRO MACHIDA</t>
  </si>
  <si>
    <t>11f04841-2744-a8de-99a3-0737f66f8479</t>
  </si>
  <si>
    <t>{"customer_name": "濱田伊作", "customer_email": "isakuhamada@icloud.com", "product_detail_name": "【15分限定特典付き】AIXコンサルタント3日間完全攻略合宿"}</t>
  </si>
  <si>
    <t>{"id_values": ["11f04841-2744-a8de-99a3-0737f66f8479"], "worldpay_order_id": {"transaction_id": "11f04841-2744-a8de-99a3-0737f66f8479"}}</t>
  </si>
  <si>
    <t>11f04840-7b42-deac-8b58-fff79b0c5eca</t>
  </si>
  <si>
    <t>11f04840-5dc8-ad34-bcf3-7fce18157cf2</t>
  </si>
  <si>
    <t>{"v54Eb1141": "", "univapay-phone-number": "08063171934"}</t>
  </si>
  <si>
    <t>{"customer_name": "上原 真澄", "customer_email": "um297305@gmail.com", "product_detail_name": "【脱・無駄な努力】月商1.9億を支えるテンプレ大全"}</t>
  </si>
  <si>
    <t>{"id_values": ["11f04840-7b42-deac-8b58-fff79b0c5eca"], "worldpay_order_id": {"transaction_id": "11f04840-7b42-deac-8b58-fff79b0c5eca"}}</t>
  </si>
  <si>
    <t>um297305@gmail.com</t>
  </si>
  <si>
    <t>MASUMI UEHARA</t>
  </si>
  <si>
    <t>11f0473e-1f7b-22bc-ab68-7b59129634e8</t>
  </si>
  <si>
    <t>11f0473d-069a-c582-ad72-2b45c338835d</t>
  </si>
  <si>
    <t>{"v54Eb1141": "", "univapay-phone-number": "09079400474"}</t>
  </si>
  <si>
    <t>{"customer_name": "久留嶋 仁美", "customer_email": "hito-lesouk@i.softbank.jp", "product_detail_name": "みかみの秘密の部屋 ~購入後1週間以内に限り【全額返金保証付き】~"}</t>
  </si>
  <si>
    <t>{"id_values": ["11f0473e-1f7b-22bc-ab68-7b59129634e8"], "worldpay_order_id": {"transaction_id": "11f0473e-1f7b-22bc-ab68-7b59129634e8"}}</t>
  </si>
  <si>
    <t>hito-lesouk@i.softbank.jp</t>
  </si>
  <si>
    <t>HITOMI KURUSHIMA</t>
  </si>
  <si>
    <t>11f04840-8edd-6478-bd28-a3e7b2422373</t>
  </si>
  <si>
    <t>{"customer_name": "町田洋一郎", "customer_email": "yoichiro4649@yahoo.co.jp", "product_detail_name": "【15分限定特典付き】SNSマーケ完全攻略ダイナマイト合宿"}</t>
  </si>
  <si>
    <t>{"id_values": ["3100500245378", "00086", "0103606"], "stratus_transaction_id": {"terminal_id": "3100500245378", "request_number": "00086", "authorization_code": "0103606"}}</t>
  </si>
  <si>
    <t>11f0483e-0c28-17dc-a7e4-7f85b7ded04c</t>
  </si>
  <si>
    <t>11f0483d-a484-d4a8-a9b5-0f356e57d11f</t>
  </si>
  <si>
    <t>{"v54Eb1141": "", "univapay-phone-number": "08042807717"}</t>
  </si>
  <si>
    <t>{"customer_name": "木下 太一", "customer_email": "chimport@sakura-sunbright.com", "product_detail_name": "みかみの秘密の部屋 ~購入後1週間以内に限り【全額返金保証付き】~"}</t>
  </si>
  <si>
    <t>{"id_values": ["3100500245378", "00083", "0122791"], "stratus_transaction_id": {"terminal_id": "3100500245378", "request_number": "00083", "authorization_code": "0122791"}}</t>
  </si>
  <si>
    <t>chimport@sakura-sunbright.com</t>
  </si>
  <si>
    <t>TAICHI KINOSHITA</t>
  </si>
  <si>
    <t>11f0483d-abd9-f38c-b641-6b34df58981d</t>
  </si>
  <si>
    <t>{"customer_name": "木下 太一", "customer_email": "chimport@sakura-sunbright.com", "product_detail_name": "【15分限定特典付き】SNSマーケ完全攻略ダイナマイト合宿"}</t>
  </si>
  <si>
    <t>{"id_values": ["3100500245378", "00082", "0147282"], "stratus_transaction_id": {"terminal_id": "3100500245378", "request_number": "00082", "authorization_code": "0147282"}}</t>
  </si>
  <si>
    <t>11f0483c-9bbd-4e50-997e-c72cb99e0c57</t>
  </si>
  <si>
    <t>{"customer_name": "佐々木祥太", "customer_email": "memoire_2@yahoo.co.jp", "product_detail_name": "【超特価割引】AIXコンサルタント3日間完全攻略合宿"}</t>
  </si>
  <si>
    <t>11f0483c-3aed-7104-aa10-a3e046ae59e2</t>
  </si>
  <si>
    <t>11f0483c-3346-9552-83ee-934f17db4740</t>
  </si>
  <si>
    <t>{"v54Eb1141": "", "univapay-phone-number": "08014565046"}</t>
  </si>
  <si>
    <t>{"customer_name": "ロイ", "customer_email": "keiba_manba_panda@yahoo.co.jp", "product_detail_name": "【15分限定特典付き】SNSマーケ完全攻略ダイナマイト合宿"}</t>
  </si>
  <si>
    <t>{"id_values": ["11f0483c-3aed-7104-aa10-a3e046ae59e2"], "worldpay_order_id": {"transaction_id": "11f0483c-3aed-7104-aa10-a3e046ae59e2"}}</t>
  </si>
  <si>
    <t>keiba_manba_panda@yahoo.co.jp</t>
  </si>
  <si>
    <t>TAKAFUMI NAGASE</t>
  </si>
  <si>
    <t>11f0483a-a501-cc86-a622-d3502584cc55</t>
  </si>
  <si>
    <t>11f04839-1aa8-c0cc-a761-7f95845711c7</t>
  </si>
  <si>
    <t>{"v54Eb1141": "", "univapay-phone-number": "08084621869"}</t>
  </si>
  <si>
    <t>{"customer_name": "中嶋優", "customer_email": "yu.shark.1216@gmail.com", "product_detail_name": "AIみかみ秘密の部屋（全額返金保証付）"}</t>
  </si>
  <si>
    <t>{"id_values": ["11f0483a-a501-cc86-a622-d3502584cc55"], "worldpay_order_id": {"transaction_id": "11f0483a-a501-cc86-a622-d3502584cc55"}}</t>
  </si>
  <si>
    <t>yu.shark.1216@gmail.com</t>
  </si>
  <si>
    <t>YU NAKASHIMA</t>
  </si>
  <si>
    <t>11f04839-3765-177e-ab14-17450aab7046</t>
  </si>
  <si>
    <t>{"customer_name": "中嶋優", "customer_email": "yu.shark.1216@gmail.com", "product_detail_name": "【超特価割引】AIXコンサルタント3日間完全攻略合宿"}</t>
  </si>
  <si>
    <t>{"id_values": ["11f04839-3765-177e-ab14-17450aab7046"], "worldpay_order_id": {"transaction_id": "11f04839-3765-177e-ab14-17450aab7046"}}</t>
  </si>
  <si>
    <t>11f04837-ea94-c76a-85c4-2f5df4e73075</t>
  </si>
  <si>
    <t>11f04837-e2b1-aef0-a65d-87e763f32337</t>
  </si>
  <si>
    <t>{"v54Eb1141": "", "univapay-phone-number": "09024633323"}</t>
  </si>
  <si>
    <t>{"customer_name": "たかはし", "customer_email": "baseballkids0125@gmail.com", "product_detail_name": "【15分限定特典付き】SNSマーケ完全攻略ダイナマイト合宿"}</t>
  </si>
  <si>
    <t>{"id_values": ["3100500245378", "00078", "0108256"], "stratus_transaction_id": {"terminal_id": "3100500245378", "request_number": "00078", "authorization_code": "0108256"}}</t>
  </si>
  <si>
    <t>baseballkids0125@gmail.com</t>
  </si>
  <si>
    <t>11f04835-06eb-fcec-bb1e-37e8734e7c80</t>
  </si>
  <si>
    <t>11f04834-5c09-e92e-938f-932863fea2f0</t>
  </si>
  <si>
    <t>{"v54Eb1141": "", "univapay-phone-number": "05012332112"}</t>
  </si>
  <si>
    <t>{"customer_name": "今井三樹夫", "customer_email": "2bbecwrdzyim7tzg@gmail.com", "product_detail_name": "みかみの秘密の部屋 ~購入後1週間以内に限り【全額返金保証付き】~"}</t>
  </si>
  <si>
    <t>{"id_values": ["11f04835-06eb-fcec-bb1e-37e8734e7c80"], "worldpay_order_id": {"transaction_id": "11f04835-06eb-fcec-bb1e-37e8734e7c80"}}</t>
  </si>
  <si>
    <t>2bbecwrdzyim7tzg@gmail.com</t>
  </si>
  <si>
    <t>MIKIO IMAI</t>
  </si>
  <si>
    <t>11f04834-6415-5446-9970-a78c6cfb5610</t>
  </si>
  <si>
    <t>{"customer_name": "今井三樹夫", "customer_email": "2bbecwrdzyim7tzg@gmail.com", "product_detail_name": "【15分限定特典付き】SNSマーケ完全攻略ダイナマイト合宿"}</t>
  </si>
  <si>
    <t>{"id_values": ["11f04834-6415-5446-9970-a78c6cfb5610"], "worldpay_order_id": {"transaction_id": "11f04834-6415-5446-9970-a78c6cfb5610"}}</t>
  </si>
  <si>
    <t>11efd9f8-0c0f-ed42-97ad-23e71009b80c</t>
  </si>
  <si>
    <t>11efd9f8-0975-dd58-8620-5b91ebd5257b</t>
  </si>
  <si>
    <t>{"customer_name": "梁川栄貴", "customer_email": "eikiyanagawa@gmail.com", "product_detail_name": "【15分限定特典付き】SNSマーケ完全攻略ダイナマイト合宿"}</t>
  </si>
  <si>
    <t>{"id_values": ["11efd9f8-0c0f-ed42-97ad-23e71009b80c"], "worldpay_order_id": {"transaction_id": "11efd9f8-0c0f-ed42-97ad-23e71009b80c"}}</t>
  </si>
  <si>
    <t>eikiyanagawa@gmail.com</t>
  </si>
  <si>
    <t>EIKI YANAGAWA</t>
  </si>
  <si>
    <t>11f0482b-f6a1-25d2-a26e-1b4e80a55a72</t>
  </si>
  <si>
    <t>11f0482b-eb44-0c04-81e0-5382f07f9734</t>
  </si>
  <si>
    <t>{"v54Eb1141": "", "univapay-phone-number": "07085323877"}</t>
  </si>
  <si>
    <t>{"customer_name": "上田浩", "customer_email": "buyerhirosp@gmail.com", "product_detail_name": "【15分限定特典付き】SNSマーケ完全攻略ダイナマイト合宿"}</t>
  </si>
  <si>
    <t>{"id_values": ["11f0482b-f6a1-25d2-a26e-1b4e80a55a72"], "worldpay_order_id": {"transaction_id": "11f0482b-f6a1-25d2-a26e-1b4e80a55a72"}}</t>
  </si>
  <si>
    <t>buyerhirosp@gmail.com</t>
  </si>
  <si>
    <t>HIROSHI UEDA</t>
  </si>
  <si>
    <t>11f0482a-683e-856a-84e5-5b03e702a5f3</t>
  </si>
  <si>
    <t>11f04829-e455-71aa-baba-9759307fb042</t>
  </si>
  <si>
    <t>{"v54Eb1141": "", "univapay-phone-number": "0429266816"}</t>
  </si>
  <si>
    <t>{"customer_name": "笠島 万紀夫", "customer_email": "kasajima@katuryoku.jp", "product_detail_name": "AIみかみ秘密の部屋（全額返金保証付）"}</t>
  </si>
  <si>
    <t>{"id_values": ["11f0482a-683e-856a-84e5-5b03e702a5f3"], "worldpay_order_id": {"transaction_id": "11f0482a-683e-856a-84e5-5b03e702a5f3"}}</t>
  </si>
  <si>
    <t>kasajima@katuryoku.jp</t>
  </si>
  <si>
    <t>MAKIO KASAJIMA</t>
  </si>
  <si>
    <t>11f04829-ee84-1ba4-a9b6-635aca310d06</t>
  </si>
  <si>
    <t>{"customer_name": "笠島 万紀夫", "customer_email": "kasajima@katuryoku.jp", "product_detail_name": "【15分限定特典付き】AIXコンサルタント3日間完全攻略合宿"}</t>
  </si>
  <si>
    <t>{"id_values": ["11f04829-ee84-1ba4-a9b6-635aca310d06"], "worldpay_order_id": {"transaction_id": "11f04829-ee84-1ba4-a9b6-635aca310d06"}}</t>
  </si>
  <si>
    <t>11f0475f-4bb0-c3b6-b843-0b132afc3ed5</t>
  </si>
  <si>
    <t>11f0475f-43ad-f88c-94ad-aff866057663</t>
  </si>
  <si>
    <t>{"v54Eb1141": "", "univapay-phone-number": "09011162899"}</t>
  </si>
  <si>
    <t>{"customer_name": "片岡尚子", "customer_email": "naoko1018yk@gmail.com", "product_detail_name": "【15分限定特典付き】SNSマーケ完全攻略ダイナマイト合宿"}</t>
  </si>
  <si>
    <t>{"id_values": ["11f0475f-4bb0-c3b6-b843-0b132afc3ed5"], "worldpay_order_id": {"transaction_id": "11f0475f-4bb0-c3b6-b843-0b132afc3ed5"}}</t>
  </si>
  <si>
    <t>naoko1018yk@gmail.com</t>
  </si>
  <si>
    <t>NAOKO KATAOKA</t>
  </si>
  <si>
    <t>11f0480a-93ac-c704-8403-83e1fc48d202</t>
  </si>
  <si>
    <t>11f04809-d119-f63a-8729-0783b83db6d3</t>
  </si>
  <si>
    <t>{"v54Eb1141": "", "univapay-phone-number": "08038569086"}</t>
  </si>
  <si>
    <t>{"customer_name": "宮本佳代子", "customer_email": "kayo.miyamo.1219@gmail.com", "product_detail_name": "AIみかみ秘密の部屋（全額返金保証付）"}</t>
  </si>
  <si>
    <t>{"id_values": ["11f0480a-93ac-c704-8403-83e1fc48d202"], "worldpay_order_id": {"transaction_id": "11f0480a-93ac-c704-8403-83e1fc48d202"}}</t>
  </si>
  <si>
    <t>kayo.miyamo.1219@gmail.com</t>
  </si>
  <si>
    <t>KAYOKO MIYAMOTO</t>
  </si>
  <si>
    <t>11f04823-4ef1-434c-8830-77801414b1a9</t>
  </si>
  <si>
    <t>11f04823-2351-8fd0-8803-2b10bab2c7c4</t>
  </si>
  <si>
    <t>{"v54Eb1141": "", "univapay-phone-number": "09020762737"}</t>
  </si>
  <si>
    <t>{"customer_name": "TOSHIAKI HIRATA", "customer_email": "thirata2737@gmail.com", "product_detail_name": "【15分限定特典付き】AIXコンサルタント3日間完全攻略合宿"}</t>
  </si>
  <si>
    <t>{"id_values": ["11f04823-4ef1-434c-8830-77801414b1a9"], "worldpay_order_id": {"transaction_id": "11f04823-4ef1-434c-8830-77801414b1a9"}}</t>
  </si>
  <si>
    <t>thirata2737@gmail.com</t>
  </si>
  <si>
    <t>TOSHIAKI HIRATA</t>
  </si>
  <si>
    <t>11f04820-cfd9-680c-bf6d-f7b6aec02893</t>
  </si>
  <si>
    <t>11f04820-c7f2-50b8-8180-6b874b2f7b13</t>
  </si>
  <si>
    <t>{"v54Eb1141": "", "univapay-phone-number": "08064266489"}</t>
  </si>
  <si>
    <t>{"customer_name": "岩間彩香", "customer_email": "mace0201xo@icloud.com", "product_detail_name": "【15分限定特典付き】デザイン限界突破3日間合宿"}</t>
  </si>
  <si>
    <t>{"id_values": ["11f04820-cfd9-680c-bf6d-f7b6aec02893"], "worldpay_order_id": {"transaction_id": "11f04820-cfd9-680c-bf6d-f7b6aec02893"}}</t>
  </si>
  <si>
    <t>mace0201xo@icloud.com</t>
  </si>
  <si>
    <t>AYAKA IWAMA</t>
  </si>
  <si>
    <t>11f04684-fbe5-724e-a85d-f3673a529360</t>
  </si>
  <si>
    <t>11f04684-f266-94d2-909b-ab3f0df4be81</t>
  </si>
  <si>
    <t>{"v54Eb1141": "", "univapay-phone-number": "07023961377"}</t>
  </si>
  <si>
    <t>{"customer_name": "本元直紀", "customer_email": "212honmoto@ezweb.ne.jp", "product_detail_name": "【15分限定特典付き】AIXコンサルタント3日間完全攻略合宿"}</t>
  </si>
  <si>
    <t>{"id_values": ["11f04684-fbe5-724e-a85d-f3673a529360"], "worldpay_order_id": {"transaction_id": "11f04684-fbe5-724e-a85d-f3673a529360"}}</t>
  </si>
  <si>
    <t>212honmoto@ezweb.ne.jp</t>
  </si>
  <si>
    <t>NAOKI HOMMOTO</t>
  </si>
  <si>
    <t>11f04686-de0b-1042-a2a4-a3556cf9a5b2</t>
  </si>
  <si>
    <t>{"customer_name": "本元直紀", "customer_email": "212honmoto@ezweb.ne.jp", "product_detail_name": "AIみかみ秘密の部屋（全額返金保証付）"}</t>
  </si>
  <si>
    <t>{"id_values": ["11f04686-de0b-1042-a2a4-a3556cf9a5b2"], "worldpay_order_id": {"transaction_id": "11f04686-de0b-1042-a2a4-a3556cf9a5b2"}}</t>
  </si>
  <si>
    <t>11f04813-9b2b-4858-b3ad-4bfb67267fdf</t>
  </si>
  <si>
    <t>11f04813-94fa-c6c0-8e19-5712fa346f4b</t>
  </si>
  <si>
    <t>{"customer_name": "田中ちさ", "customer_email": "chisa@gyokuteif.com", "product_detail_name": "【超特価割引】SNSマーケ完全攻略ダイナマイト合宿"}</t>
  </si>
  <si>
    <t>{"id_values": ["11f04813-9b2b-4858-b3ad-4bfb67267fdf"], "worldpay_order_id": {"transaction_id": "11f04813-9b2b-4858-b3ad-4bfb67267fdf"}}</t>
  </si>
  <si>
    <t>11f04813-5d60-5838-b76e-a39bfa2dc837</t>
  </si>
  <si>
    <t>11f04813-3289-3800-9591-8399f4c68031</t>
  </si>
  <si>
    <t>{"v54Eb1141": "", "univapay-phone-number": "09061465937"}</t>
  </si>
  <si>
    <t>{"customer_name": "千勝里美", "customer_email": "momodevils@gmail.com", "product_detail_name": "【15分限定特典付き】AIXコンサルタント3日間完全攻略合宿"}</t>
  </si>
  <si>
    <t>{"id_values": ["11f04813-5d60-5838-b76e-a39bfa2dc837"], "worldpay_order_id": {"transaction_id": "11f04813-5d60-5838-b76e-a39bfa2dc837"}}</t>
  </si>
  <si>
    <t>momodevils@gmail.com</t>
  </si>
  <si>
    <t>SATOMI CHIKATSU</t>
  </si>
  <si>
    <t>11f0480e-f72d-c0b8-baa1-2b8ba2cbf0e4</t>
  </si>
  <si>
    <t>11f0480e-e581-74f4-b84e-cf3fc4bd404e</t>
  </si>
  <si>
    <t>{"v54Eb1141": "", "univapay-phone-number": "09063365362"}</t>
  </si>
  <si>
    <t>{"customer_name": "大野真由", "customer_email": "mono12030105@gmail.com", "product_detail_name": "【15分限定特典付き】AIXコンサルタント3日間完全攻略合宿"}</t>
  </si>
  <si>
    <t>{"id_values": ["11f0480e-f72d-c0b8-baa1-2b8ba2cbf0e4"], "worldpay_order_id": {"transaction_id": "11f0480e-f72d-c0b8-baa1-2b8ba2cbf0e4"}}</t>
  </si>
  <si>
    <t>mono12030105@gmail.com</t>
  </si>
  <si>
    <t>MAYU ONO</t>
  </si>
  <si>
    <t>11f0480e-144d-d242-b0d4-dba83abc1eb7</t>
  </si>
  <si>
    <t>11f0480d-f837-2c7a-b093-cbe3f860b36b</t>
  </si>
  <si>
    <t>{"customer_name": "大野真由", "customer_email": "mono12030105@gmail.com", "product_detail_name": "【15分限定特典付き】SNSマーケ完全攻略ダイナマイト合宿"}</t>
  </si>
  <si>
    <t>{"id_values": ["11f0480e-144d-d242-b0d4-dba83abc1eb7"], "worldpay_order_id": {"transaction_id": "11f0480e-144d-d242-b0d4-dba83abc1eb7"}}</t>
  </si>
  <si>
    <t>11f04809-d855-b7f4-873e-b7dbe4505d45</t>
  </si>
  <si>
    <t>{"customer_name": "宮本佳代子", "customer_email": "kayo.miyamo.1219@gmail.com", "product_detail_name": "【15分限定特典付き】AIXコンサルタント3日間完全攻略合宿"}</t>
  </si>
  <si>
    <t>{"id_values": ["11f04809-d855-b7f4-873e-b7dbe4505d45"], "worldpay_order_id": {"transaction_id": "11f04809-d855-b7f4-873e-b7dbe4505d45"}}</t>
  </si>
  <si>
    <t>11f04809-a69f-0b16-b668-b37bf7a8018f</t>
  </si>
  <si>
    <t>11f04808-126f-19be-b9b1-f7b3d21473be</t>
  </si>
  <si>
    <t>{"v54Eb1141": "", "univapay-phone-number": "09083938695"}</t>
  </si>
  <si>
    <t>{"customer_name": "秋本静花", "customer_email": "akimoto.argente@gmail.com", "product_detail_name": "みかみの秘密の部屋 ~購入後1週間以内に限り【全額返金保証付き】~"}</t>
  </si>
  <si>
    <t>{"id_values": ["11f04809-a69f-0b16-b668-b37bf7a8018f"], "worldpay_order_id": {"transaction_id": "11f04809-a69f-0b16-b668-b37bf7a8018f"}}</t>
  </si>
  <si>
    <t>akimoto.argente@gmail.com</t>
  </si>
  <si>
    <t>SHIZUKA AKIMOTO</t>
  </si>
  <si>
    <t>11f04809-5133-aa56-8619-5b145a234d84</t>
  </si>
  <si>
    <t>11f04809-356b-f760-9dc8-9374422568b2</t>
  </si>
  <si>
    <t>{"v54Eb1141": "", "univapay-phone-number": "09077506994"}</t>
  </si>
  <si>
    <t>{"customer_name": "安井 美波", "customer_email": "ranunculus.miwa@gmail.com", "product_detail_name": "【15分限定特典付き】SNSマーケ完全攻略ダイナマイト合宿"}</t>
  </si>
  <si>
    <t>{"id_values": ["11f04809-5133-aa56-8619-5b145a234d84"], "worldpay_order_id": {"transaction_id": "11f04809-5133-aa56-8619-5b145a234d84"}}</t>
  </si>
  <si>
    <t>ranunculus.miwa@gmail.com</t>
  </si>
  <si>
    <t>MIWA YASUI</t>
  </si>
  <si>
    <t>11f04808-1a4c-e788-b9d7-63457685bea5</t>
  </si>
  <si>
    <t>{"customer_name": "秋本静花", "customer_email": "akimoto.argente@gmail.com", "product_detail_name": "【15分限定特典付き】SNSマーケ完全攻略ダイナマイト合宿"}</t>
  </si>
  <si>
    <t>{"id_values": ["11f04808-1a4c-e788-b9d7-63457685bea5"], "worldpay_order_id": {"transaction_id": "11f04808-1a4c-e788-b9d7-63457685bea5"}}</t>
  </si>
  <si>
    <t>11f04802-cb1b-254e-a766-373a491cd2c7</t>
  </si>
  <si>
    <t>11f04802-c3ee-5b10-ba6c-abfd93f35691</t>
  </si>
  <si>
    <t>{"v54Eb1141": "", "univapay-phone-number": "09048694136"}</t>
  </si>
  <si>
    <t>{"customer_name": "ヒガハラチエ", "customer_email": "chiepanda253025@gmail.comchie", "product_detail_name": "【15分限定特典付き】AIXコンサルタント3日間完全攻略合宿"}</t>
  </si>
  <si>
    <t>{"id_values": ["11f04802-cb1b-254e-a766-373a491cd2c7"], "worldpay_order_id": {"transaction_id": "11f04802-cb1b-254e-a766-373a491cd2c7"}}</t>
  </si>
  <si>
    <t>chiepanda253025@gmail.comchie</t>
  </si>
  <si>
    <t>CHIE HIGAHARA</t>
  </si>
  <si>
    <t>11f045a8-96e9-3088-9200-9f42e72136f7</t>
  </si>
  <si>
    <t>11f045a8-8efe-bbea-bde9-2754f44e7c84</t>
  </si>
  <si>
    <t>{"v54Eb1141": "", "univapay-phone-number": "0803410024"}</t>
  </si>
  <si>
    <t>{"customer_name": "門肇", "customer_email": "kadohaji3@gmail.com", "product_detail_name": "【15分限定特典付き】AIXコンサルタント3日間完全攻略合宿"}</t>
  </si>
  <si>
    <t>{"id_values": ["11f045a8-96e9-3088-9200-9f42e72136f7"], "worldpay_order_id": {"transaction_id": "11f045a8-96e9-3088-9200-9f42e72136f7"}}</t>
  </si>
  <si>
    <t>kadohaji3@gmail.com</t>
  </si>
  <si>
    <t>HAJIME KADO</t>
  </si>
  <si>
    <t>11f04801-14b7-4a7c-a5a0-cba4b542b284</t>
  </si>
  <si>
    <t>11f04801-0e88-650a-8eff-5b230bb883c4</t>
  </si>
  <si>
    <t>{"v54Eb1141": "", "univapay-phone-number": "09025442534"}</t>
  </si>
  <si>
    <t>{"customer_name": "植木 裕子", "customer_email": "itosan.h.110411.a@gmail.com", "product_detail_name": "【15分限定特典付き】SNSマーケ完全攻略ダイナマイト合宿"}</t>
  </si>
  <si>
    <t>{"id_values": ["3100500245378", "00074", "0797861"], "stratus_transaction_id": {"terminal_id": "3100500245378", "request_number": "00074", "authorization_code": "0797861"}}</t>
  </si>
  <si>
    <t>itosan.h.110411.a@gmail.com</t>
  </si>
  <si>
    <t>HIROKO UEKI</t>
  </si>
  <si>
    <t>11f047ff-eef9-8724-9fe3-1f6666ce2c6d</t>
  </si>
  <si>
    <t>11f047ff-e8f8-950e-92ec-13ba799b10c9</t>
  </si>
  <si>
    <t>{"v54Eb1141": "", "univapay-phone-number": "08072621717"}</t>
  </si>
  <si>
    <t>{"customer_name": "深澤いづみ", "customer_email": "izumi.f1717@gmail.com", "product_detail_name": "【15分限定特典付き】SNSマーケ完全攻略ダイナマイト合宿"}</t>
  </si>
  <si>
    <t>{"id_values": ["3100500245378", "00072", "0945435"], "stratus_transaction_id": {"terminal_id": "3100500245378", "request_number": "00072", "authorization_code": "0945435"}}</t>
  </si>
  <si>
    <t>izumi.f1717@gmail.com</t>
  </si>
  <si>
    <t>IZUMI FUKAZAWA</t>
  </si>
  <si>
    <t>11f047fe-9adc-b4d2-9cf2-27ab38c9f1e7</t>
  </si>
  <si>
    <t>11f047fe-3534-d2ae-ba85-933007c3ef22</t>
  </si>
  <si>
    <t>{"v54Eb1141": "", "univapay-phone-number": "08044217162"}</t>
  </si>
  <si>
    <t>{"customer_name": "長根 和広", "customer_email": "jajadmw4@gmail.com", "product_detail_name": "みかみの秘密の部屋 ~購入後1週間以内に限り【全額返金保証付き】~"}</t>
  </si>
  <si>
    <t>{"id_values": ["11f047fe-9adc-b4d2-9cf2-27ab38c9f1e7"], "worldpay_order_id": {"transaction_id": "11f047fe-9adc-b4d2-9cf2-27ab38c9f1e7"}}</t>
  </si>
  <si>
    <t>jajadmw4@gmail.com</t>
  </si>
  <si>
    <t>KAZUHIRO NAGANE</t>
  </si>
  <si>
    <t>11f047fe-563a-6590-89cf-635e456cb8e1</t>
  </si>
  <si>
    <t>{"customer_name": "長根 和広", "customer_email": "jajadmw4@gmail.com", "product_detail_name": "【15分限定特典付き】SNSマーケ完全攻略ダイナマイト合宿"}</t>
  </si>
  <si>
    <t>{"id_values": ["11f047fe-563a-6590-89cf-635e456cb8e1"], "worldpay_order_id": {"transaction_id": "11f047fe-563a-6590-89cf-635e456cb8e1"}}</t>
  </si>
  <si>
    <t>11f047f5-6a01-cbbc-8502-db055cc0ae47</t>
  </si>
  <si>
    <t>11f047f5-3be7-7c18-8d06-174f516796d6</t>
  </si>
  <si>
    <t>{"v54Eb1141": "", "univapay-phone-number": "08037441810"}</t>
  </si>
  <si>
    <t>{"customer_name": "亀山承太朗", "customer_email": "jokmym1019@gmail.com", "product_detail_name": "【15分限定特典付き】SNSマーケ完全攻略ダイナマイト合宿"}</t>
  </si>
  <si>
    <t>{"id_values": ["11f047f5-6a01-cbbc-8502-db055cc0ae47"], "worldpay_order_id": {"transaction_id": "11f047f5-6a01-cbbc-8502-db055cc0ae47"}}</t>
  </si>
  <si>
    <t>jokmym1019@gmail.com</t>
  </si>
  <si>
    <t>JOTARO KAMEYAMA</t>
  </si>
  <si>
    <t>11f047f3-40b0-a60e-a1d4-bbba1feea676</t>
  </si>
  <si>
    <t>11f047f3-3947-dd7e-b30f-dbce31d83e5a</t>
  </si>
  <si>
    <t>{"v54Eb1141": "", "univapay-phone-number": "08044930301"}</t>
  </si>
  <si>
    <t>{"customer_name": "吉岡愛弓", "customer_email": "labo@shikyu-bijin.com", "product_detail_name": "【15分限定特典付き】SNSマーケ完全攻略ダイナマイト合宿"}</t>
  </si>
  <si>
    <t>{"id_values": ["11f047f3-40b0-a60e-a1d4-bbba1feea676"], "worldpay_order_id": {"transaction_id": "11f047f3-40b0-a60e-a1d4-bbba1feea676"}}</t>
  </si>
  <si>
    <t>labo@shikyu-bijin.com</t>
  </si>
  <si>
    <t>AYUMI YOSHIOKA</t>
  </si>
  <si>
    <t>11f047f3-8192-1a22-b35f-bf56db2e6397</t>
  </si>
  <si>
    <t>11f047f3-79de-4cf6-842b-233868037c43</t>
  </si>
  <si>
    <t>{"v54Eb1141": "", "univapay-phone-number": "09057676828"}</t>
  </si>
  <si>
    <t>{"customer_name": "近藤 綾子", "customer_email": "ayako.daipe@icloud.com", "product_detail_name": "【15分限定特典付き】デザイン限界突破3日間合宿"}</t>
  </si>
  <si>
    <t>{"id_values": ["3100500245378", "00069", "0000476"], "stratus_transaction_id": {"terminal_id": "3100500245378", "request_number": "00069", "authorization_code": "0000476"}}</t>
  </si>
  <si>
    <t>ayako.daipe@icloud.com</t>
  </si>
  <si>
    <t>AYAKO KONDO</t>
  </si>
  <si>
    <t>11f047f0-ae50-95d2-9fd1-07aba18c9331</t>
  </si>
  <si>
    <t>11f047f0-a76e-76b2-9fca-97b8be8f1dbd</t>
  </si>
  <si>
    <t>{"v54Eb1141": "", "univapay-phone-number": "0867471080"}</t>
  </si>
  <si>
    <t>{"customer_name": "千葉栄作", "customer_email": "qrongzuo@gmail.com", "product_detail_name": "【15分限定特典付き】AIXコンサルタント3日間完全攻略合宿"}</t>
  </si>
  <si>
    <t>{"id_values": ["11f047f0-ae50-95d2-9fd1-07aba18c9331"], "worldpay_order_id": {"transaction_id": "11f047f0-ae50-95d2-9fd1-07aba18c9331"}}</t>
  </si>
  <si>
    <t>qrongzuo@gmail.com</t>
  </si>
  <si>
    <t>EISAKU CHIBA</t>
  </si>
  <si>
    <t>11f047ef-655d-ea9c-b18d-476b25fe89aa</t>
  </si>
  <si>
    <t>11f047ef-5d7c-e512-bb34-5fb57842fed4</t>
  </si>
  <si>
    <t>{"v54Eb1141": "", "univapay-phone-number": "08041818771"}</t>
  </si>
  <si>
    <t>{"customer_name": "柳本 毅", "customer_email": "yanafroart@gmail.com", "product_detail_name": "【15分限定特典付き】SNSマーケ完全攻略ダイナマイト合宿"}</t>
  </si>
  <si>
    <t>{"id_values": ["11f047ef-655d-ea9c-b18d-476b25fe89aa"], "worldpay_order_id": {"transaction_id": "11f047ef-655d-ea9c-b18d-476b25fe89aa"}}</t>
  </si>
  <si>
    <t>yanafroart@gmail.com</t>
  </si>
  <si>
    <t>TAKESHI YANAGIMOTO</t>
  </si>
  <si>
    <t>11f047ed-f7a9-3282-b27e-6bebf41d30ea</t>
  </si>
  <si>
    <t>11f047ed-f101-4802-afc4-6759b8b0032f</t>
  </si>
  <si>
    <t>{"v54Eb1141": "", "univapay-phone-number": "08080111058"}</t>
  </si>
  <si>
    <t>{"customer_name": "松井 宏樹", "customer_email": "tr64pzfzt@gmail.com", "product_detail_name": "【15分限定特典付き】SNSマーケ完全攻略ダイナマイト合宿"}</t>
  </si>
  <si>
    <t>{"id_values": ["3100500245378", "00067", "0921739"], "stratus_transaction_id": {"terminal_id": "3100500245378", "request_number": "00067", "authorization_code": "0921739"}}</t>
  </si>
  <si>
    <t>tr64pzfzt@gmail.com</t>
  </si>
  <si>
    <t>HIROKI MATSUI</t>
  </si>
  <si>
    <t>11f047ec-ffcc-6ed0-8af8-f3d69830ddc7</t>
  </si>
  <si>
    <t>11f047ec-f603-2ed4-8af1-2b1361d7f2f6</t>
  </si>
  <si>
    <t>{"v54Eb1141": "", "univapay-phone-number": "08061300819"}</t>
  </si>
  <si>
    <t>{"customer_name": "山西真由美", "customer_email": "yamanishi784@gmail.com", "product_detail_name": "【15分限定特典付き】AIXコンサルタント3日間完全攻略合宿"}</t>
  </si>
  <si>
    <t>{"id_values": ["11f047ec-ffcc-6ed0-8af8-f3d69830ddc7"], "worldpay_order_id": {"transaction_id": "11f047ec-ffcc-6ed0-8af8-f3d69830ddc7"}}</t>
  </si>
  <si>
    <t>yamanishi784@gmail.com</t>
  </si>
  <si>
    <t>MAYUMI YAMANISHI</t>
  </si>
  <si>
    <t>11f047ec-63b6-5178-8a2a-a3b4ea696d01</t>
  </si>
  <si>
    <t>11f047eb-1a4b-ae30-ae86-fb77b863ea7a</t>
  </si>
  <si>
    <t>{"v54Eb1141": "", "univapay-phone-number": "09049286673"}</t>
  </si>
  <si>
    <t>{"customer_name": "花岡聡子", "customer_email": "zenthxj57k@gmail.com", "product_detail_name": "みかみの秘密の部屋 ~購入後1週間以内に限り【全額返金保証付き】~"}</t>
  </si>
  <si>
    <t>{"id_values": ["3100500245378", "00065", "0142730"], "stratus_transaction_id": {"terminal_id": "3100500245378", "request_number": "00065", "authorization_code": "0142730"}}</t>
  </si>
  <si>
    <t>zenthxj57k@gmail.com</t>
  </si>
  <si>
    <t>SATOKO HANAOKA</t>
  </si>
  <si>
    <t>11f047eb-22ed-caf0-ae99-bb506d7bd054</t>
  </si>
  <si>
    <t>{"customer_name": "花岡聡子", "customer_email": "zenthxj57k@gmail.com", "product_detail_name": "【15分限定特典付き】SNSマーケ完全攻略ダイナマイト合宿"}</t>
  </si>
  <si>
    <t>{"id_values": ["3100500245378", "00064", "0146854"], "stratus_transaction_id": {"terminal_id": "3100500245378", "request_number": "00064", "authorization_code": "0146854"}}</t>
  </si>
  <si>
    <t>11f047ea-70c3-c38e-bbfb-f37ec70176d8</t>
  </si>
  <si>
    <t>11f047ea-6a17-407e-96eb-cb5aa644c18e</t>
  </si>
  <si>
    <t>{"v54Eb1141": "", "univapay-phone-number": "08046354200"}</t>
  </si>
  <si>
    <t>{"customer_name": "中田 順子", "customer_email": "grantus0714@gmail.com", "product_detail_name": "【15分限定特典付き】AIXコンサルタント3日間完全攻略合宿"}</t>
  </si>
  <si>
    <t>{"id_values": ["11f047ea-70c3-c38e-bbfb-f37ec70176d8"], "worldpay_order_id": {"transaction_id": "11f047ea-70c3-c38e-bbfb-f37ec70176d8"}}</t>
  </si>
  <si>
    <t>grantus0714@gmail.com</t>
  </si>
  <si>
    <t>JUNKO NAKADA</t>
  </si>
  <si>
    <t>11f047e9-c184-8da4-9682-7bdc9aecd84f</t>
  </si>
  <si>
    <t>11f047e9-af30-cf50-9184-4f6266c66c59</t>
  </si>
  <si>
    <t>{"v54Eb1141": "", "univapay-phone-number": "09036347038"}</t>
  </si>
  <si>
    <t>{"customer_name": "藤井 光江", "customer_email": "mitue_1222@yahoo.ne.jp", "product_detail_name": "【15分限定特典付き】AIXコンサルタント3日間完全攻略合宿"}</t>
  </si>
  <si>
    <t>{"id_values": ["11f047e9-c184-8da4-9682-7bdc9aecd84f"], "worldpay_order_id": {"transaction_id": "11f047e9-c184-8da4-9682-7bdc9aecd84f"}}</t>
  </si>
  <si>
    <t>mitue_1222@yahoo.ne.jp</t>
  </si>
  <si>
    <t>MITSUE FUJII</t>
  </si>
  <si>
    <t>11f047e7-0888-e306-8acd-3757e225da26</t>
  </si>
  <si>
    <t>11f047e3-f147-de34-aea9-3b1b27dfa6ef</t>
  </si>
  <si>
    <t>{"v54Eb1141": "", "univapay-phone-number": "08038543837"}</t>
  </si>
  <si>
    <t>{"customer_name": "安倍千尋", "customer_email": "w1682182@gmail.com", "product_detail_name": "みかみの秘密の部屋 ~購入後1週間以内に限り【全額返金保証付き】~"}</t>
  </si>
  <si>
    <t>{"id_values": ["11f047e7-0888-e306-8acd-3757e225da26"], "worldpay_order_id": {"transaction_id": "11f047e7-0888-e306-8acd-3757e225da26"}}</t>
  </si>
  <si>
    <t>w1682182@gmail.com</t>
  </si>
  <si>
    <t>CHIHIRO ABE</t>
  </si>
  <si>
    <t>11f047e4-5a72-51aa-8ff6-d755fedb3708</t>
  </si>
  <si>
    <t>11f047e4-520b-71e0-880d-23c115bb0635</t>
  </si>
  <si>
    <t>{"v54Eb1141": "", "univapay-phone-number": "08042317206"}</t>
  </si>
  <si>
    <t>{"customer_name": "吉原三鈴", "customer_email": "yoshihara3947@gmail.com", "product_detail_name": "【15分限定特典付き】AIXコンサルタント3日間完全攻略合宿"}</t>
  </si>
  <si>
    <t>{"id_values": ["11f047e4-5a72-51aa-8ff6-d755fedb3708"], "worldpay_order_id": {"transaction_id": "11f047e4-5a72-51aa-8ff6-d755fedb3708"}}</t>
  </si>
  <si>
    <t>yoshihara3947@gmail.com</t>
  </si>
  <si>
    <t>MISUZU YOSHIHARA</t>
  </si>
  <si>
    <t>11f047e4-0bc2-dbe2-8e77-332d3970684b</t>
  </si>
  <si>
    <t>{"customer_name": "安倍千尋", "customer_email": "w1682182@gmail.com", "product_detail_name": "【15分限定特典付き】SNSマーケ完全攻略ダイナマイト合宿"}</t>
  </si>
  <si>
    <t>{"id_values": ["11f047e4-0bc2-dbe2-8e77-332d3970684b"], "worldpay_order_id": {"transaction_id": "11f047e4-0bc2-dbe2-8e77-332d3970684b"}}</t>
  </si>
  <si>
    <t>11f047e0-d037-5218-ae81-2f86b281b372</t>
  </si>
  <si>
    <t>11f047e0-b278-27de-adcb-8fecaa43d388</t>
  </si>
  <si>
    <t>{"v54Eb1141": "", "univapay-phone-number": "09023139628"}</t>
  </si>
  <si>
    <t>{"customer_name": "木下山多", "customer_email": "santanonlp@gmail.com", "product_detail_name": "【15分限定特典付き】SNSマーケ完全攻略ダイナマイト合宿"}</t>
  </si>
  <si>
    <t>{"id_values": ["11f047e0-d037-5218-ae81-2f86b281b372"], "worldpay_order_id": {"transaction_id": "11f047e0-d037-5218-ae81-2f86b281b372"}}</t>
  </si>
  <si>
    <t>santanonlp@gmail.com</t>
  </si>
  <si>
    <t>SANTA KINOSHITA</t>
  </si>
  <si>
    <t>11f047df-91e8-4e5a-b18c-3f703f55bc96</t>
  </si>
  <si>
    <t>11f047df-8b5e-4be8-b431-af046974e1c8</t>
  </si>
  <si>
    <t>{"v54Eb1141": "", "univapay-phone-number": "09044739558"}</t>
  </si>
  <si>
    <t>{"customer_name": "保月奈々", "customer_email": "qqkz8rrd@gmail.com", "product_detail_name": "【15分限定特典付き】AIXコンサルタント3日間完全攻略合宿"}</t>
  </si>
  <si>
    <t>{"id_values": ["3100500245378", "00036", "0722707"], "stratus_transaction_id": {"terminal_id": "3100500245378", "request_number": "00036", "authorization_code": "0722707"}}</t>
  </si>
  <si>
    <t>qqkz8rrd@gmail.com</t>
  </si>
  <si>
    <t>NANA HOZUKI</t>
  </si>
  <si>
    <t>11f047de-a336-354c-a2b5-8bdb26537a75</t>
  </si>
  <si>
    <t>11f03d59-f782-9f9e-8901-ef929997b948</t>
  </si>
  <si>
    <t>{"v54Eb1141": "", "univapay-phone-number": "09048373514"}</t>
  </si>
  <si>
    <t>{"customer_name": "梁川貴哲", "customer_email": "pttakasan@gmail.com", "product_detail_name": "【55%OFFプラン】iステップ"}</t>
  </si>
  <si>
    <t>{"id_values": ["11f047de-a336-354c-a2b5-8bdb26537a75"], "worldpay_order_id": {"transaction_id": "11f047de-a336-354c-a2b5-8bdb26537a75"}}</t>
  </si>
  <si>
    <t>pttakasan@gmail.com</t>
  </si>
  <si>
    <t>11f03d59-fe60-0374-b568-1b2a9940c19b</t>
  </si>
  <si>
    <t>TAKASHI YANAGAWA</t>
  </si>
  <si>
    <t>11f047de-bf6b-063e-af7c-c708dfa3536c</t>
  </si>
  <si>
    <t>11f02fce-0ffa-f592-b614-4bd3e498b9de</t>
  </si>
  <si>
    <t>{"univapay-name": "亀井昂樹", "univapay-link-id": "11f01543-7ed6-1a28-80a4-871a585e5cd4", "univapay-phone-number": "+81 08037758315"}</t>
  </si>
  <si>
    <t>{"id_values": ["3100500245378", "00034", "0162989"], "stratus_transaction_id": {"terminal_id": "3100500245378", "request_number": "00034", "authorization_code": "0162989"}}</t>
  </si>
  <si>
    <t>k.kamei@first-view.co.jp</t>
  </si>
  <si>
    <t>11f02fce-158e-9d10-b394-df3a69ed1ed2</t>
  </si>
  <si>
    <t>KOKI KAMEI</t>
  </si>
  <si>
    <t>11f047de-b263-11a2-8a6d-f71c6a2d3fd4</t>
  </si>
  <si>
    <t>11f047de-3589-764e-bd47-eb854067dc9b</t>
  </si>
  <si>
    <t>{"v54Eb1141": "", "univapay-phone-number": "09051698930"}</t>
  </si>
  <si>
    <t>{"customer_name": "直井郁洋", "customer_email": "iku0119@gmail.com", "product_detail_name": "AIみかみ秘密の部屋（全額返金保証付）"}</t>
  </si>
  <si>
    <t>{"id_values": ["3100500245378", "00033", "0166446"], "stratus_transaction_id": {"terminal_id": "3100500245378", "request_number": "00033", "authorization_code": "0166446"}}</t>
  </si>
  <si>
    <t>iku0119@gmail.com</t>
  </si>
  <si>
    <t>IKUHIRO NAOI</t>
  </si>
  <si>
    <t>11f047de-8e37-0388-ac7c-2359803838e5</t>
  </si>
  <si>
    <t>11f02f14-4707-6440-8739-035c22b33ac7</t>
  </si>
  <si>
    <t>{"univapay-name": "鈴木尚子", "univapay-link-id": "11f01543-7ed6-1a28-80a4-871a585e5cd4", "univapay-phone-number": "+81 9034391029"}</t>
  </si>
  <si>
    <t>{"id_values": ["3100500245378", "00032", "0148722"], "stratus_transaction_id": {"terminal_id": "3100500245378", "request_number": "00032", "authorization_code": "0148722"}}</t>
  </si>
  <si>
    <t>naowr0121@gmail.com</t>
  </si>
  <si>
    <t>11f02f14-4c89-2fb6-8c1b-cf804cc2c3c6</t>
  </si>
  <si>
    <t>NAOKOSUZUKI</t>
  </si>
  <si>
    <t>11f047de-3d5a-e75e-af33-8b04781a97d9</t>
  </si>
  <si>
    <t>{"customer_name": "直井郁洋", "customer_email": "iku0119@gmail.com", "product_detail_name": "【15分限定特典付き】AIXコンサルタント3日間完全攻略合宿"}</t>
  </si>
  <si>
    <t>{"id_values": ["3100500245378", "00030", "0148904"], "stratus_transaction_id": {"terminal_id": "3100500245378", "request_number": "00030", "authorization_code": "0148904"}}</t>
  </si>
  <si>
    <t>11f047dd-988b-8d64-b205-afba36edcde9</t>
  </si>
  <si>
    <t>11efd167-c764-9244-ba11-1bb93e117e68</t>
  </si>
  <si>
    <t>{"univapay-name": "浅井とも江", "univapay-link-id": "11efd161-04af-af6e-bf8a-ebbffef635a7", "univapay-phone-number": "+81 09085579068"}</t>
  </si>
  <si>
    <t>{"id_values": ["11f047dd-988b-8d64-b205-afba36edcde9"], "worldpay_order_id": {"transaction_id": "11f047dd-988b-8d64-b205-afba36edcde9"}}</t>
  </si>
  <si>
    <t>rikyu122@gmail.com</t>
  </si>
  <si>
    <t>11efd167-c78d-7100-bb37-e719b9d7516b</t>
  </si>
  <si>
    <t>TOMOE ASAI</t>
  </si>
  <si>
    <t>11f047dd-a60c-42c6-b232-77e0ef9a9c9f</t>
  </si>
  <si>
    <t>11f01824-9b80-60aa-baba-272a617b4fc3</t>
  </si>
  <si>
    <t>{"univapay-name": "西山義晃", "univapay-link-id": "11efeb92-e861-9542-9e93-1fb82fe2b955", "univapay-phone-number": "+81 07047642224"}</t>
  </si>
  <si>
    <t>{"id_values": ["11f047dd-a60c-42c6-b232-77e0ef9a9c9f"], "worldpay_order_id": {"transaction_id": "11f047dd-a60c-42c6-b232-77e0ef9a9c9f"}}</t>
  </si>
  <si>
    <t>tsurugi4432@gmail.com</t>
  </si>
  <si>
    <t>11f01824-aae6-87e0-ad24-cf85f0872acf</t>
  </si>
  <si>
    <t>YOSHIMITSU NISHIYAMA</t>
  </si>
  <si>
    <t>11f047dc-7e4b-3676-a868-77c2c2e76b8d</t>
  </si>
  <si>
    <t>11ef1128-f30d-d4f0-b828-efda05974575</t>
  </si>
  <si>
    <t>{"univapay-name": "鎌内 優菜", "univapay-link-id": "11eee4d5-8f44-7c96-85b8-7bcd96d93bbc", "univapay-phone-number": "07089072473"}</t>
  </si>
  <si>
    <t>{"id_values": ["11f047dc-7e4b-3676-a868-77c2c2e76b8d"], "worldpay_order_id": {"transaction_id": "11f047dc-7e4b-3676-a868-77c2c2e76b8d"}}</t>
  </si>
  <si>
    <t>lianneiyoucai@gmail.com</t>
  </si>
  <si>
    <t>11ef1128-f33e-19da-b82b-87cc7e9aeb34</t>
  </si>
  <si>
    <t>YUNA KAMAUCHI</t>
  </si>
  <si>
    <t>11f047dc-7d1a-7564-b413-f705795be925</t>
  </si>
  <si>
    <t>11ef1119-de22-a14c-9417-8f41242f07bb</t>
  </si>
  <si>
    <t>{"univapay-name": "鰐田透也", "univapay-link-id": "11eed167-da04-b66e-a0a8-6b846bdf7942", "univapay-phone-number": "09064590637"}</t>
  </si>
  <si>
    <t>{"id_values": ["11f047dc-7d1a-7564-b413-f705795be925"], "worldpay_order_id": {"transaction_id": "11f047dc-7d1a-7564-b413-f705795be925"}}</t>
  </si>
  <si>
    <t>waniya00_0204@ymobile.ne.jp</t>
  </si>
  <si>
    <t>11ef1119-de5e-79ec-8a25-1b5b9848c8f2</t>
  </si>
  <si>
    <t>TOYA WANITA</t>
  </si>
  <si>
    <t>11f047dc-8f15-bd64-b1fc-0f2d6754ae66</t>
  </si>
  <si>
    <t>11eee69c-d97c-5cde-a362-bf62d543628a</t>
  </si>
  <si>
    <t>{"univapay-name": "寺前洋喜", "univapay-link-id": "11eed167-4057-0814-a0a8-a769a7ea5984", "univapay-phone-number": "09066608627"}</t>
  </si>
  <si>
    <t>{"id_values": ["11f047dc-8f15-bd64-b1fc-0f2d6754ae66"], "worldpay_order_id": {"transaction_id": "11f047dc-8f15-bd64-b1fc-0f2d6754ae66"}}</t>
  </si>
  <si>
    <t>cpfelice0327@gmail.com</t>
  </si>
  <si>
    <t>11eee69c-d9d6-0c70-a365-c3d990246d1b</t>
  </si>
  <si>
    <t>HIROKI TERAMAE</t>
  </si>
  <si>
    <t>11f047dc-74f5-f188-b3dd-b3221eb3bd82</t>
  </si>
  <si>
    <t>11ef10c8-5dde-d1aa-a14a-ff5e98483877</t>
  </si>
  <si>
    <t>{"univapay-name": "萬田大地", "univapay-link-id": "11eed16f-8016-f722-a85d-eb29292dbbf7", "univapay-phone-number": "08053349630"}</t>
  </si>
  <si>
    <t>{"id_values": ["11f047dc-74f5-f188-b3dd-b3221eb3bd82"], "worldpay_order_id": {"transaction_id": "11f047dc-74f5-f188-b3dd-b3221eb3bd82"}}</t>
  </si>
  <si>
    <t>over.killed.red0821@gmail.com</t>
  </si>
  <si>
    <t>11ef10c8-5e2b-ae58-a107-7fe50e9e215e</t>
  </si>
  <si>
    <t>DAICHI MANTA</t>
  </si>
  <si>
    <t>11f047dc-7411-2b20-aa92-077e82e873c8</t>
  </si>
  <si>
    <t>11efb1ed-7437-f938-9dbd-b316fa38b0e8</t>
  </si>
  <si>
    <t>{"univapay-name": "棟方大樹", "univapay-link-id": "11efb147-b754-990c-b7ae-3fe3ec74a110", "univapay-phone-number": "+81 09017814507", "univapay-patch-token-id": "11ef10be-10d0-23be-8eed-abc0f9ff35cb", "univapay-patch-subscription-id": "11ef10be-1107-1964-9858-bfa3f0c42d97"}</t>
  </si>
  <si>
    <t>{"univapay-name": "棟方大樹", "univapay-link-id": "11ef0e9c-0305-b344-b6e3-3bf9f6684d90", "univapay-phone-number": "09017814507"}</t>
  </si>
  <si>
    <t>{"id_values": ["11f047dc-7411-2b20-aa92-077e82e873c8"], "worldpay_order_id": {"transaction_id": "11f047dc-7411-2b20-aa92-077e82e873c8"}}</t>
  </si>
  <si>
    <t>muna12201220@gmail.com</t>
  </si>
  <si>
    <t>11ef10be-1107-1964-9858-bfa3f0c42d97</t>
  </si>
  <si>
    <t>DAIKIMUNAKATA</t>
  </si>
  <si>
    <t>11f047dc-5e2c-a096-b369-13d51695d92d</t>
  </si>
  <si>
    <t>11f00920-a9b0-d604-a48e-f7ba07604f37</t>
  </si>
  <si>
    <t>{"univapay-name": "中野寿洋", "univapay-link-id": "11ef2223-a3f8-cf80-a100-a7eb0654fe3f", "univapay-phone-number": "08049510815"}</t>
  </si>
  <si>
    <t>{"id_values": ["11f047dc-5e2c-a096-b369-13d51695d92d"], "worldpay_order_id": {"transaction_id": "11f047dc-5e2c-a096-b369-13d51695d92d"}}</t>
  </si>
  <si>
    <t>wasser4735@gmail.com</t>
  </si>
  <si>
    <t>11ef2955-3574-5988-b8f7-a3850a887626</t>
  </si>
  <si>
    <t>TOSHIHIRO NAKANO</t>
  </si>
  <si>
    <t>11f047dc-6bf9-20b4-aa6f-c314d587fed8</t>
  </si>
  <si>
    <t>11eee047-25a1-cfec-8157-07f5784b3241</t>
  </si>
  <si>
    <t>{"univapay-name": "後藤英昭", "univapay-link-id": "11eed16d-949c-30c4-a85d-77384e5408a4", "univapay-phone-number": "07036684397"}</t>
  </si>
  <si>
    <t>{"id_values": ["11f047dc-6bf9-20b4-aa6f-c314d587fed8"], "worldpay_order_id": {"transaction_id": "11f047dc-6bf9-20b4-aa6f-c314d587fed8"}}</t>
  </si>
  <si>
    <t>boo10021212@yahoo.co.jp</t>
  </si>
  <si>
    <t>11eee047-25d8-fd6e-8893-d3dc2a7f75c7</t>
  </si>
  <si>
    <t>HIDEAKI GOTO</t>
  </si>
  <si>
    <t>11f047dc-669a-903a-aa57-2ba3c14e931e</t>
  </si>
  <si>
    <t>{"id_values": ["11f047dc-669a-903a-aa57-2ba3c14e931e"], "worldpay_order_id": {"transaction_id": "11f047dc-669a-903a-aa57-2ba3c14e931e"}}</t>
  </si>
  <si>
    <t>11f047db-f4ea-137a-9b61-47e84345539e</t>
  </si>
  <si>
    <t>11eff6af-1165-568c-a08b-8ffb61cfbe67</t>
  </si>
  <si>
    <t>{"univapay-name": "小泉 沙季", "univapay-link-id": "11eff504-d016-50f6-b5c4-137e18c5453d", "univapay-phone-number": "+81 08034863888", "univapay-patch-token-id": "11eee106-da4e-ce08-ae03-4ffbc57600a5", "univapay-patch-subscription-id": "11eee106-da7a-acc6-ac84-335482c1d284"}</t>
  </si>
  <si>
    <t>{"univapay-name": "小泉 沙季", "univapay-link-id": "11eed167-3882-0918-a0a8-5718d0b2473f", "univapay-phone-number": "08034863888"}</t>
  </si>
  <si>
    <t>{"id_values": ["11f047db-f4ea-137a-9b61-47e84345539e"], "worldpay_order_id": {"transaction_id": "11f047db-f4ea-137a-9b61-47e84345539e"}}</t>
  </si>
  <si>
    <t>keya2932@gmail.com</t>
  </si>
  <si>
    <t>11eee106-da7a-acc6-ac84-335482c1d284</t>
  </si>
  <si>
    <t>SAKI KOIZUMI</t>
  </si>
  <si>
    <t>11f047db-fa9d-e3dc-af25-5b27348d1d78</t>
  </si>
  <si>
    <t>11ef452e-969d-9da6-b18e-5b15d008a9c1</t>
  </si>
  <si>
    <t>{"univapay-name": "猶木 征人", "univapay-link-id": "11eecd4a-a0d9-0460-9cab-abb11ec2d305", "univapay-phone-number": "09039694708"}</t>
  </si>
  <si>
    <t>{"id_values": ["11f047db-fa9d-e3dc-af25-5b27348d1d78"], "worldpay_order_id": {"transaction_id": "11f047db-fa9d-e3dc-af25-5b27348d1d78"}}</t>
  </si>
  <si>
    <t>deen333777@gmail.com</t>
  </si>
  <si>
    <t>11eee147-91e7-5bda-96b6-876b4adabb05</t>
  </si>
  <si>
    <t>MASATO NAOKI</t>
  </si>
  <si>
    <t>11f047da-c7e1-c7ac-a0a5-db871fd7d308</t>
  </si>
  <si>
    <t>11f047da-bdf6-5eb0-9227-437b0386f455</t>
  </si>
  <si>
    <t>{"v54Eb1141": "", "univapay-phone-number": "09032753450"}</t>
  </si>
  <si>
    <t>{"customer_name": "坂本通子", "customer_email": "miconfite@gmail.com", "product_detail_name": "【15分限定特典付き】SNSマーケ完全攻略ダイナマイト合宿"}</t>
  </si>
  <si>
    <t>{"id_values": ["3100500245378", "00018", "0639995"], "stratus_transaction_id": {"terminal_id": "3100500245378", "request_number": "00018", "authorization_code": "0639995"}}</t>
  </si>
  <si>
    <t>miconfite@gmail.com</t>
  </si>
  <si>
    <t>MICHIKO SAKAMOTO</t>
  </si>
  <si>
    <t>11f047d6-d872-fe00-8541-3b6cf43246a8</t>
  </si>
  <si>
    <t>11f047d6-cf0e-c7e0-9905-7ff4f7f6aacb</t>
  </si>
  <si>
    <t>{"v54Eb1141": "", "univapay-phone-number": "09010760290"}</t>
  </si>
  <si>
    <t>{"customer_name": "森 綾", "customer_email": "tetotexmorioka@gmail.com", "product_detail_name": "【15分限定特典付き】SNSマーケ完全攻略ダイナマイト合宿"}</t>
  </si>
  <si>
    <t>{"id_values": ["11f047d6-d872-fe00-8541-3b6cf43246a8"], "worldpay_order_id": {"transaction_id": "11f047d6-d872-fe00-8541-3b6cf43246a8"}}</t>
  </si>
  <si>
    <t>tetotexmorioka@gmail.com</t>
  </si>
  <si>
    <t>AYA MORIOKA</t>
  </si>
  <si>
    <t>11f047d4-918a-f440-8211-afc7b1a5b032</t>
  </si>
  <si>
    <t>11f047d4-8297-6360-9125-8bd85d6936b1</t>
  </si>
  <si>
    <t>{"v54Eb1141": "", "univapay-phone-number": "09090870293"}</t>
  </si>
  <si>
    <t>{"customer_name": "飯田潤一", "customer_email": "junnichi.iida@gmail.com", "product_detail_name": "【15分限定特典付き】AIXコンサルタント3日間完全攻略合宿"}</t>
  </si>
  <si>
    <t>{"id_values": ["3100500245378", "00015", "0132137"], "stratus_transaction_id": {"terminal_id": "3100500245378", "request_number": "00015", "authorization_code": "0132137"}}</t>
  </si>
  <si>
    <t>junnichi.iida@gmail.com</t>
  </si>
  <si>
    <t>JUNICHI IIDA</t>
  </si>
  <si>
    <t>11f047d3-33c8-1118-8577-23098185e2e5</t>
  </si>
  <si>
    <t>11f047d3-2b81-d016-8574-c713f75e09cc</t>
  </si>
  <si>
    <t>{"v54Eb1141": "", "univapay-phone-number": "09076191530"}</t>
  </si>
  <si>
    <t>{"customer_name": "高橋芳江", "customer_email": "yoshietax@gmail.com", "product_detail_name": "【15分限定特典付き】AIXコンサルタント3日間完全攻略合宿"}</t>
  </si>
  <si>
    <t>{"id_values": ["11f047d3-33c8-1118-8577-23098185e2e5"], "worldpay_order_id": {"transaction_id": "11f047d3-33c8-1118-8577-23098185e2e5"}}</t>
  </si>
  <si>
    <t>yoshietax@gmail.com</t>
  </si>
  <si>
    <t>YOSHIE TAKAHASHI</t>
  </si>
  <si>
    <t>11f047bd-b7f7-ba94-9ffb-3363a344ac22</t>
  </si>
  <si>
    <t>11f047bd-ae66-6598-a239-23c373754621</t>
  </si>
  <si>
    <t>{"v54Eb1141": "", "univapay-phone-number": "08036685129"}</t>
  </si>
  <si>
    <t>{"customer_name": "北岡 義国", "customer_email": "okka.kitaoka@nifty.com", "product_detail_name": "【15分限定特典付き】AIXコンサルタント3日間完全攻略合宿"}</t>
  </si>
  <si>
    <t>{"id_values": ["3100500245378", "00013", "0181924"], "stratus_transaction_id": {"terminal_id": "3100500245378", "request_number": "00013", "authorization_code": "0181924"}}</t>
  </si>
  <si>
    <t>okka.kitaoka@nifty.com</t>
  </si>
  <si>
    <t>YOSHIKUNI KITAOKA</t>
  </si>
  <si>
    <t>11f047b9-446a-5766-ae2a-dfa7883ac4ed</t>
  </si>
  <si>
    <t>11f047b8-b331-1028-ae1e-eff1bd3a6074</t>
  </si>
  <si>
    <t>{"v54Eb1141": "", "univapay-phone-number": "09077380602"}</t>
  </si>
  <si>
    <t>{"customer_name": "星谷侑紀", "customer_email": "yuki620602@gmail.com", "product_detail_name": "みかみの秘密の部屋 ~購入後1週間以内に限り【全額返金保証付き】~"}</t>
  </si>
  <si>
    <t>{"id_values": ["3100500245378", "00011", "0134000"], "stratus_transaction_id": {"terminal_id": "3100500245378", "request_number": "00011", "authorization_code": "0134000"}}</t>
  </si>
  <si>
    <t>yuki620602@gmail.com</t>
  </si>
  <si>
    <t>HOSHITANI YUKI</t>
  </si>
  <si>
    <t>11f047b8-bba4-367c-bf88-ff8d396e0f43</t>
  </si>
  <si>
    <t>{"customer_name": "星谷侑紀", "customer_email": "yuki620602@gmail.com", "product_detail_name": "【15分限定特典付き】SNSマーケ完全攻略ダイナマイト合宿"}</t>
  </si>
  <si>
    <t>{"id_values": ["3100500245378", "00010", "0133802"], "stratus_transaction_id": {"terminal_id": "3100500245378", "request_number": "00010", "authorization_code": "0133802"}}</t>
  </si>
  <si>
    <t>11f047b5-db24-c64a-89d2-17cfaae3276a</t>
  </si>
  <si>
    <t>11f047b4-e505-bdaa-8289-57da38cbed96</t>
  </si>
  <si>
    <t>{"v54Eb1141": "", "univapay-phone-number": "08045671918"}</t>
  </si>
  <si>
    <t>{"customer_name": "岡崎陽太", "customer_email": "yoghurt.tsum.hina09@gmail.com", "product_detail_name": "みかみの秘密の部屋 ~購入後1週間以内に限り【全額返金保証付き】~"}</t>
  </si>
  <si>
    <t>{"id_values": ["3100500245378", "00008", "0700008"], "stratus_transaction_id": {"terminal_id": "3100500245378", "request_number": "00008", "authorization_code": "0700008"}}</t>
  </si>
  <si>
    <t>yoghurt.tsum.hina09@gmail.com</t>
  </si>
  <si>
    <t>HINATA OKAZAKI</t>
  </si>
  <si>
    <t>11f047b4-ebf9-48a2-828e-af8780941bf4</t>
  </si>
  <si>
    <t>{"customer_name": "岡崎陽太", "customer_email": "yoghurt.tsum.hina09@gmail.com", "product_detail_name": "【15分限定特典付き】SNSマーケ完全攻略ダイナマイト合宿"}</t>
  </si>
  <si>
    <t>{"id_values": ["3100500245378", "00007", "0700007"], "stratus_transaction_id": {"terminal_id": "3100500245378", "request_number": "00007", "authorization_code": "0700007"}}</t>
  </si>
  <si>
    <t>11f047b3-46ff-2b92-ba4f-fba13ac5e95d</t>
  </si>
  <si>
    <t>11f047b2-e55b-ce0e-a69c-874a84f22457</t>
  </si>
  <si>
    <t>{"v54Eb1141": "", "univapay-phone-number": "09098791317"}</t>
  </si>
  <si>
    <t>{"customer_name": "川口春奈", "customer_email": "sami.sato.mi@gmail.com", "product_detail_name": "AIみかみ秘密の部屋（全額返金保証付）"}</t>
  </si>
  <si>
    <t>{"id_values": ["11f047b3-46ff-2b92-ba4f-fba13ac5e95d"], "worldpay_order_id": {"transaction_id": "11f047b3-46ff-2b92-ba4f-fba13ac5e95d"}}</t>
  </si>
  <si>
    <t>sami.sato.mi@gmail.com</t>
  </si>
  <si>
    <t>KIYOMI TAGE</t>
  </si>
  <si>
    <t>11f047b3-1352-2c90-a6a1-67bcc620ba88</t>
  </si>
  <si>
    <t>{"customer_name": "川口春奈", "customer_email": "sami.sato.mi@gmail.com", "product_detail_name": "【15分限定特典付き】AIXコンサルタント3日間完全攻略合宿"}</t>
  </si>
  <si>
    <t>{"id_values": ["11f047b3-1352-2c90-a6a1-67bcc620ba88"], "worldpay_order_id": {"transaction_id": "11f047b3-1352-2c90-a6a1-67bcc620ba88"}}</t>
  </si>
  <si>
    <t>11f047b0-85c9-e220-ac98-f38db00608f4</t>
  </si>
  <si>
    <t>11f047af-8b53-ed7c-b532-3fab33c70973</t>
  </si>
  <si>
    <t>{"v54Eb1141": "", "univapay-phone-number": "08080842298"}</t>
  </si>
  <si>
    <t>{"customer_name": "植松大智", "customer_email": "taichi1876@gmail.com", "product_detail_name": "みかみの秘密の部屋 ~購入後1週間以内に限り【全額返金保証付き】~"}</t>
  </si>
  <si>
    <t>{"id_values": ["11f047b0-85c9-e220-ac98-f38db00608f4"], "worldpay_order_id": {"transaction_id": "11f047b0-85c9-e220-ac98-f38db00608f4"}}</t>
  </si>
  <si>
    <t>taichi1876@gmail.com</t>
  </si>
  <si>
    <t>TAICHI UEMATSU</t>
  </si>
  <si>
    <t>11f047af-93c5-16d4-8fe2-2b8501bf4511</t>
  </si>
  <si>
    <t>{"customer_name": "植松大智", "customer_email": "taichi1876@gmail.com", "product_detail_name": "【15分限定特典付き】SNSマーケ完全攻略ダイナマイト合宿"}</t>
  </si>
  <si>
    <t>{"id_values": ["11f047af-93c5-16d4-8fe2-2b8501bf4511"], "worldpay_order_id": {"transaction_id": "11f047af-93c5-16d4-8fe2-2b8501bf4511"}}</t>
  </si>
  <si>
    <t>11f047af-5596-7628-9cad-2716359b509b</t>
  </si>
  <si>
    <t>11f047af-4b62-4fce-9aba-bbb414155c8d</t>
  </si>
  <si>
    <t>{"v54Eb1141": "", "univapay-phone-number": "08083939828"}</t>
  </si>
  <si>
    <t>{"customer_name": "近藤 久美子", "customer_email": "winter152c@gmail.com", "product_detail_name": "【15分限定特典付き】デザイン限界突破3日間合宿"}</t>
  </si>
  <si>
    <t>{"id_values": ["11f047af-5596-7628-9cad-2716359b509b"], "worldpay_order_id": {"transaction_id": "11f047af-5596-7628-9cad-2716359b509b"}}</t>
  </si>
  <si>
    <t>winter152c@gmail.com</t>
  </si>
  <si>
    <t>KUMIKO KONDOU</t>
  </si>
  <si>
    <t>11f047ae-5f8a-5f74-8392-a3478c6a2d42</t>
  </si>
  <si>
    <t>11f047ad-4a43-4d20-a946-13473772803a</t>
  </si>
  <si>
    <t>{"v54Eb1141": "", "univapay-phone-number": "09023270793"}</t>
  </si>
  <si>
    <t>{"customer_name": "高橋明久", "customer_email": "alphaincs@gmail.com", "product_detail_name": "みかみの秘密の部屋 ~購入後1週間以内に限り【全額返金保証付き】~"}</t>
  </si>
  <si>
    <t>{"id_values": ["11f047ae-5f8a-5f74-8392-a3478c6a2d42"], "worldpay_order_id": {"transaction_id": "11f047ae-5f8a-5f74-8392-a3478c6a2d42"}}</t>
  </si>
  <si>
    <t>alphaincs@gmail.com</t>
  </si>
  <si>
    <t>AKIHISA TAKAHASHI</t>
  </si>
  <si>
    <t>11f047ad-51be-db5a-bd5f-a35695af5e55</t>
  </si>
  <si>
    <t>{"customer_name": "高橋明久", "customer_email": "alphaincs@gmail.com", "product_detail_name": "【15分限定特典付き】SNSマーケ完全攻略ダイナマイト合宿"}</t>
  </si>
  <si>
    <t>{"id_values": ["11f047ad-51be-db5a-bd5f-a35695af5e55"], "worldpay_order_id": {"transaction_id": "11f047ad-51be-db5a-bd5f-a35695af5e55"}}</t>
  </si>
  <si>
    <t>11f047a3-2b25-b8a6-bd36-e73fe15af875</t>
  </si>
  <si>
    <t>11f047a3-2628-0732-9331-9bec95abd1d3</t>
  </si>
  <si>
    <t>{"v54Eb1141": "", "univapay-phone-number": "09091151672"}</t>
  </si>
  <si>
    <t>{"customer_name": "住友 雅嗣", "customer_email": "masashisumitomo5116@gmail.com", "product_detail_name": "【超特価割引】SNSマーケ完全攻略ダイナマイト合宿"}</t>
  </si>
  <si>
    <t>{"id_values": ["3100500245378", "00002", "0437368"], "stratus_transaction_id": {"terminal_id": "3100500245378", "request_number": "00002", "authorization_code": "0437368"}}</t>
  </si>
  <si>
    <t>masashisumitomo5116@gmail.com</t>
  </si>
  <si>
    <t>MASASHI SUMITOMO</t>
  </si>
  <si>
    <t>11f047a1-f53d-5a9c-a347-17258875be4f</t>
  </si>
  <si>
    <t>11f047a1-e4df-fb8c-a3ac-739f40975c53</t>
  </si>
  <si>
    <t>{"v54Eb1141": "", "univapay-phone-number": "08052566831"}</t>
  </si>
  <si>
    <t>{"customer_name": "田中茉祐子", "customer_email": "my831.t413@gmail.com", "product_detail_name": "【15分限定特典付き】デザイン限界突破3日間合宿"}</t>
  </si>
  <si>
    <t>{"id_values": ["11f047a1-f53d-5a9c-a347-17258875be4f"], "worldpay_order_id": {"transaction_id": "11f047a1-f53d-5a9c-a347-17258875be4f"}}</t>
  </si>
  <si>
    <t>my831.t413@gmail.com</t>
  </si>
  <si>
    <t>MAYUKO TANAKA</t>
  </si>
  <si>
    <t>11f0479d-1f58-fa52-b7e8-3f75f946585d</t>
  </si>
  <si>
    <t>11f0479d-0050-5592-9453-f7098735507c</t>
  </si>
  <si>
    <t>{"v54Eb1141": "", "univapay-phone-number": "09093070906"}</t>
  </si>
  <si>
    <t>{"customer_name": "柳亜裕子", "customer_email": "n9ru6isdelove@yahoo.co.jp", "product_detail_name": "【15分限定特典付き】デザイン限界突破3日間合宿"}</t>
  </si>
  <si>
    <t>{"id_values": ["11f0479d-1f58-fa52-b7e8-3f75f946585d"], "worldpay_order_id": {"transaction_id": "11f0479d-1f58-fa52-b7e8-3f75f946585d"}}</t>
  </si>
  <si>
    <t>n9ru6isdelove@yahoo.co.jp</t>
  </si>
  <si>
    <t>AYUKO YANAGI</t>
  </si>
  <si>
    <t>11f0479c-aa39-173e-8094-4f1539183e5a</t>
  </si>
  <si>
    <t>11f0479c-8dfb-7c38-b66c-33b9c68d9abb</t>
  </si>
  <si>
    <t>{"v54Eb1141": "", "univapay-phone-number": "08024377585"}</t>
  </si>
  <si>
    <t>{"customer_name": "松井瑞輝", "customer_email": "breastmizuki@icloud.com", "product_detail_name": "【15分限定特典付き】AIXコンサルタント3日間完全攻略合宿"}</t>
  </si>
  <si>
    <t>{"id_values": ["11f0479c-aa39-173e-8094-4f1539183e5a"], "worldpay_order_id": {"transaction_id": "11f0479c-aa39-173e-8094-4f1539183e5a"}}</t>
  </si>
  <si>
    <t>breastmizuki@icloud.com</t>
  </si>
  <si>
    <t>MIZUKI MATSUI</t>
  </si>
  <si>
    <t>11f04796-ac09-bd30-8e12-6b5e5b2efd00</t>
  </si>
  <si>
    <t>11f04795-629d-5a90-8a99-e33f662cadbf</t>
  </si>
  <si>
    <t>{"v54Eb1141": "", "univapay-phone-number": "09057831085"}</t>
  </si>
  <si>
    <t>{"customer_name": "葉山将", "customer_email": "mhayama@trustark.jp", "product_detail_name": "みかみの秘密の部屋 ~購入後1週間以内に限り【全額返金保証付き】~"}</t>
  </si>
  <si>
    <t>{"id_values": ["3100500245378", "00091", "0124032"], "stratus_transaction_id": {"terminal_id": "3100500245378", "request_number": "00091", "authorization_code": "0124032"}}</t>
  </si>
  <si>
    <t>mhayama@trustark.jp</t>
  </si>
  <si>
    <t>MASASHI HAYAMA</t>
  </si>
  <si>
    <t>11f04795-6b9f-03d2-bcd3-6710e49d2ffd</t>
  </si>
  <si>
    <t>{"customer_name": "葉山将", "customer_email": "mhayama@trustark.jp", "product_detail_name": "【15分限定特典付き】SNSマーケ完全攻略ダイナマイト合宿"}</t>
  </si>
  <si>
    <t>{"id_values": ["3100500245378", "00090", "0103949"], "stratus_transaction_id": {"terminal_id": "3100500245378", "request_number": "00090", "authorization_code": "0103949"}}</t>
  </si>
  <si>
    <t>11f04794-ab59-16f8-82c0-6fed49fdf323</t>
  </si>
  <si>
    <t>11f04794-8a21-3cfe-b6a8-27da1673ef63</t>
  </si>
  <si>
    <t>{"v54Eb1141": "", "univapay-phone-number": "08051841755"}</t>
  </si>
  <si>
    <t>{"customer_name": "佐々木楓", "customer_email": "s.aile_espoir@icloud.com", "product_detail_name": "【15分限定特典付き】SNSマーケ完全攻略ダイナマイト合宿"}</t>
  </si>
  <si>
    <t>{"id_values": ["11f04794-ab59-16f8-82c0-6fed49fdf323"], "worldpay_order_id": {"transaction_id": "11f04794-ab59-16f8-82c0-6fed49fdf323"}}</t>
  </si>
  <si>
    <t>s.aile_espoir@icloud.com</t>
  </si>
  <si>
    <t>SAE KABUTO</t>
  </si>
  <si>
    <t>11f04793-8952-b4c0-860a-8f6d95514f9b</t>
  </si>
  <si>
    <t>11f04792-b018-2b54-8e0d-2bdb8e26575b</t>
  </si>
  <si>
    <t>{"v54Eb1141": "", "univapay-phone-number": "07039974820"}</t>
  </si>
  <si>
    <t>{"customer_name": "小林天馬", "customer_email": "taxiomdo@icloud.com", "product_detail_name": "AIみかみ秘密の部屋（全額返金保証付）"}</t>
  </si>
  <si>
    <t>{"id_values": ["11f04793-8952-b4c0-860a-8f6d95514f9b"], "worldpay_order_id": {"transaction_id": "11f04793-8952-b4c0-860a-8f6d95514f9b"}}</t>
  </si>
  <si>
    <t>taxiomdo@icloud.com</t>
  </si>
  <si>
    <t>KOBAYASHITEMMA</t>
  </si>
  <si>
    <t>11f04792-c08d-0108-9773-27a539c82b01</t>
  </si>
  <si>
    <t>{"customer_name": "小林天馬", "customer_email": "taxiomdo@icloud.com", "product_detail_name": "【15分限定特典付き】AIXコンサルタント3日間完全攻略合宿"}</t>
  </si>
  <si>
    <t>{"id_values": ["11f04792-c08d-0108-9773-27a539c82b01"], "worldpay_order_id": {"transaction_id": "11f04792-c08d-0108-9773-27a539c82b01"}}</t>
  </si>
  <si>
    <t>11f04790-1bbc-18e6-bf95-b7ac98cf0373</t>
  </si>
  <si>
    <t>11f04790-03cf-a36a-8d58-2b01f47515fd</t>
  </si>
  <si>
    <t>{"v54Eb1141": "", "univapay-phone-number": "08035322531"}</t>
  </si>
  <si>
    <t>{"customer_name": "河瀬華穂", "customer_email": "ruhakaho@gmail.com", "product_detail_name": "【15分限定特典付き】SNSマーケ完全攻略ダイナマイト合宿"}</t>
  </si>
  <si>
    <t>{"id_values": ["11f04790-1bbc-18e6-bf95-b7ac98cf0373"], "worldpay_order_id": {"transaction_id": "11f04790-1bbc-18e6-bf95-b7ac98cf0373"}}</t>
  </si>
  <si>
    <t>ruhakaho@gmail.com</t>
  </si>
  <si>
    <t>KAHO KAWASE</t>
  </si>
  <si>
    <t>11f0478f-93fc-0ac4-bf40-5fe788f4a324</t>
  </si>
  <si>
    <t>11f0478f-5bbb-c352-8677-33cd5cf24628</t>
  </si>
  <si>
    <t>{"v54Eb1141": "", "univapay-phone-number": "09088103988"}</t>
  </si>
  <si>
    <t>{"customer_name": "八木小百合", "customer_email": "thankyouforyourtenderness@gmail.com", "product_detail_name": "【15分限定特典付き】SNSマーケ完全攻略ダイナマイト合宿"}</t>
  </si>
  <si>
    <t>{"id_values": ["11f0478f-93fc-0ac4-bf40-5fe788f4a324"], "worldpay_order_id": {"transaction_id": "11f0478f-93fc-0ac4-bf40-5fe788f4a324"}}</t>
  </si>
  <si>
    <t>thankyouforyourtenderness@gmail.com</t>
  </si>
  <si>
    <t>SAYURIYAGI</t>
  </si>
  <si>
    <t>11f0478f-078a-2eea-8c59-5f777d18d81c</t>
  </si>
  <si>
    <t>11f0478e-eaab-9af2-8639-4f27e6f0d744</t>
  </si>
  <si>
    <t>{"v54Eb1141": "", "univapay-phone-number": "09092651782"}</t>
  </si>
  <si>
    <t>{"customer_name": "向井航希", "customer_email": "koukiminion3030@gmail.com", "product_detail_name": "【15分限定特典付き】SNSマーケ完全攻略ダイナマイト合宿"}</t>
  </si>
  <si>
    <t>{"id_values": ["11f0478f-078a-2eea-8c59-5f777d18d81c"], "worldpay_order_id": {"transaction_id": "11f0478f-078a-2eea-8c59-5f777d18d81c"}}</t>
  </si>
  <si>
    <t>koukiminion3030@gmail.com</t>
  </si>
  <si>
    <t>KOKI MUKAI</t>
  </si>
  <si>
    <t>11f0478e-4b30-486a-85e9-ef42ddb6e477</t>
  </si>
  <si>
    <t>11f0478d-0664-0a42-9806-ef21e994e5ba</t>
  </si>
  <si>
    <t>{"v54Eb1141": "", "univapay-phone-number": "09066802974"}</t>
  </si>
  <si>
    <t>{"customer_name": "杉澤舞", "customer_email": "air.color.demo.world.peace.550@gmail.com", "product_detail_name": "みかみの秘密の部屋 ~購入後1週間以内に限り【全額返金保証付き】~"}</t>
  </si>
  <si>
    <t>{"id_values": ["11f0478e-4b30-486a-85e9-ef42ddb6e477"], "worldpay_order_id": {"transaction_id": "11f0478e-4b30-486a-85e9-ef42ddb6e477"}}</t>
  </si>
  <si>
    <t>air.color.demo.world.peace.550@gmail.com</t>
  </si>
  <si>
    <t>TAKAHIRO SUGISAWA</t>
  </si>
  <si>
    <t>AOMORI MICHINOKU BANK, LTD</t>
  </si>
  <si>
    <t>11f0478d-8292-daee-afa3-cf2e16233d82</t>
  </si>
  <si>
    <t>{"customer_name": "杉澤舞", "customer_email": "air.color.demo.world.peace.550@gmail.com", "product_detail_name": "【15分限定特典付き】SNSマーケ完全攻略ダイナマイト合宿"}</t>
  </si>
  <si>
    <t>{"id_values": ["11f0478d-8292-daee-afa3-cf2e16233d82"], "worldpay_order_id": {"transaction_id": "11f0478d-8292-daee-afa3-cf2e16233d82"}}</t>
  </si>
  <si>
    <t>11f04788-fcec-26d8-ae17-f7ffdab689b4</t>
  </si>
  <si>
    <t>11f04788-f638-e362-872c-4323f1364c1d</t>
  </si>
  <si>
    <t>{"v54Eb1141": "", "univapay-phone-number": "09053674579"}</t>
  </si>
  <si>
    <t>{"customer_name": "藤岡 拓磨", "customer_email": "yyyyjjighb@gmail.com", "product_detail_name": "【15分限定特典付き】SNSマーケ完全攻略ダイナマイト合宿"}</t>
  </si>
  <si>
    <t>{"id_values": ["11f04788-fcec-26d8-ae17-f7ffdab689b4"], "worldpay_order_id": {"transaction_id": "11f04788-fcec-26d8-ae17-f7ffdab689b4"}}</t>
  </si>
  <si>
    <t>yyyyjjighb@gmail.com</t>
  </si>
  <si>
    <t>TAKUMA FUJIOKA</t>
  </si>
  <si>
    <t>11f04788-1c8d-8ed8-9aff-dff5340511f7</t>
  </si>
  <si>
    <t>11f04788-1560-44c0-a8e9-8fa6a5c47f02</t>
  </si>
  <si>
    <t>{"v54Eb1141": "", "univapay-phone-number": "09098494699"}</t>
  </si>
  <si>
    <t>{"customer_name": "森井啓之", "customer_email": "morii@neostruct.co.jp", "product_detail_name": "【脱・無駄な努力】月商1.9億を支えるテンプレ大全"}</t>
  </si>
  <si>
    <t>{"id_values": ["3100500245378", "00088", "0257063"], "stratus_transaction_id": {"terminal_id": "3100500245378", "request_number": "00088", "authorization_code": "0257063"}}</t>
  </si>
  <si>
    <t>morii@neostruct.co.jp</t>
  </si>
  <si>
    <t>HIROYUKI MORII</t>
  </si>
  <si>
    <t>11f04786-d855-0c92-8ec9-67a89df72b46</t>
  </si>
  <si>
    <t>11f04785-e238-7a60-a79f-1b33361ee0d5</t>
  </si>
  <si>
    <t>{"v54Eb1141": "", "univapay-phone-number": "07040953079"}</t>
  </si>
  <si>
    <t>{"customer_name": "上村臣人", "customer_email": "syakainomado1210@gmail.com", "product_detail_name": "AIみかみ秘密の部屋（全額返金保証付）"}</t>
  </si>
  <si>
    <t>{"id_values": ["11f04786-d855-0c92-8ec9-67a89df72b46"], "worldpay_order_id": {"transaction_id": "11f04786-d855-0c92-8ec9-67a89df72b46"}}</t>
  </si>
  <si>
    <t>syakainomado1210@gmail.com</t>
  </si>
  <si>
    <t>OMITO KAMIMURA</t>
  </si>
  <si>
    <t>11f04785-f7cc-e5fa-af77-2ff3efaf158d</t>
  </si>
  <si>
    <t>{"customer_name": "上村臣人", "customer_email": "syakainomado1210@gmail.com", "product_detail_name": "【15分限定特典付き】AIXコンサルタント3日間完全攻略合宿"}</t>
  </si>
  <si>
    <t>{"id_values": ["11f04785-f7cc-e5fa-af77-2ff3efaf158d"], "worldpay_order_id": {"transaction_id": "11f04785-f7cc-e5fa-af77-2ff3efaf158d"}}</t>
  </si>
  <si>
    <t>11f04785-f5b4-9178-a7bd-a3deaee6e9bb</t>
  </si>
  <si>
    <t>11f04785-efd6-0926-b881-93eb844fe97a</t>
  </si>
  <si>
    <t>{"v54Eb1141": "", "univapay-phone-number": "08028713891"}</t>
  </si>
  <si>
    <t>{"customer_name": "たけだはるか", "customer_email": "amane.renren45@gmail.com", "product_detail_name": "【15分限定特典付き】SNSマーケ完全攻略ダイナマイト合宿"}</t>
  </si>
  <si>
    <t>amane.renren45@gmail.com</t>
  </si>
  <si>
    <t>HARUKA TAKEDA</t>
  </si>
  <si>
    <t>11f04785-2ee3-bf10-ac26-8b0629f608ba</t>
  </si>
  <si>
    <t>11f04785-1d5a-1e10-b0f5-7f682dd24491</t>
  </si>
  <si>
    <t>{"v54Eb1141": "", "univapay-phone-number": "07016387776"}</t>
  </si>
  <si>
    <t>{"customer_name": "山﨑フミ", "customer_email": "fumigamingboy22@gmail.com", "product_detail_name": "【15分限定特典付き】AIXコンサルタント3日間完全攻略合宿"}</t>
  </si>
  <si>
    <t>{"id_values": ["11f04785-2ee3-bf10-ac26-8b0629f608ba"], "worldpay_order_id": {"transaction_id": "11f04785-2ee3-bf10-ac26-8b0629f608ba"}}</t>
  </si>
  <si>
    <t>fumigamingboy22@gmail.com</t>
  </si>
  <si>
    <t>FUMI YAMAZAKI</t>
  </si>
  <si>
    <t>11f04785-4e38-66a4-a716-7fe76247f8b1</t>
  </si>
  <si>
    <t>11f04785-45de-d36c-b111-c3a9fc405887</t>
  </si>
  <si>
    <t>{"v54Eb1141": "", "univapay-phone-number": "07014089393"}</t>
  </si>
  <si>
    <t>{"customer_name": "中島 せいこ", "customer_email": "outi.hokkori@gmail.com", "product_detail_name": "【15分限定特典付き】AIXコンサルタント3日間完全攻略合宿"}</t>
  </si>
  <si>
    <t>{"id_values": ["3100500245378", "00084", "0189981"], "stratus_transaction_id": {"terminal_id": "3100500245378", "request_number": "00084", "authorization_code": "0189981"}}</t>
  </si>
  <si>
    <t>outi.hokkori@gmail.com</t>
  </si>
  <si>
    <t>SEIKO NAKAJIMA</t>
  </si>
  <si>
    <t>11f04780-90bb-cbba-bb0f-674da946ecd2</t>
  </si>
  <si>
    <t>11f04780-8b88-bc84-bb0b-e76a0b38f0fb</t>
  </si>
  <si>
    <t>{"v54Eb1141": "", "univapay-phone-number": "09097639367"}</t>
  </si>
  <si>
    <t>{"customer_name": "宮島一彬", "customer_email": "miyajima.kazu@outlook.jp", "product_detail_name": "【15分限定特典付き】AIXコンサルタント3日間完全攻略合宿"}</t>
  </si>
  <si>
    <t>miyajima.kazu@outlook.jp</t>
  </si>
  <si>
    <t>KAZUNARI MIYAJIMA</t>
  </si>
  <si>
    <t>11f0477e-daea-0726-8428-2719e0191cb0</t>
  </si>
  <si>
    <t>11f0477e-cde1-c848-b8e7-cfaea1286d38</t>
  </si>
  <si>
    <t>{"v54Eb1141": "", "univapay-phone-number": "09060722150"}</t>
  </si>
  <si>
    <t>{"customer_name": "金沢光星", "customer_email": "kintaku2007k@icloud.com", "product_detail_name": "【15分限定特典付き】SNSマーケ完全攻略ダイナマイト合宿"}</t>
  </si>
  <si>
    <t>{"id_values": ["11f0477e-daea-0726-8428-2719e0191cb0"], "worldpay_order_id": {"transaction_id": "11f0477e-daea-0726-8428-2719e0191cb0"}}</t>
  </si>
  <si>
    <t>kintaku2007k@icloud.com</t>
  </si>
  <si>
    <t>KIRARI KANAZAWA</t>
  </si>
  <si>
    <t>11f0477e-a03a-d68c-b8bd-cb530e976eba</t>
  </si>
  <si>
    <t>11f0477e-2415-a8f2-b83f-ff0f7d4d54a7</t>
  </si>
  <si>
    <t>{"v54Eb1141": "", "univapay-phone-number": "09070064621"}</t>
  </si>
  <si>
    <t>{"customer_name": "土屋勇太", "customer_email": "nbaaiil3080@gmail.com", "product_detail_name": "みかみの秘密の部屋 ~購入後1週間以内に限り【全額返金保証付き】~"}</t>
  </si>
  <si>
    <t>{"id_values": ["11f0477e-a03a-d68c-b8bd-cb530e976eba"], "worldpay_order_id": {"transaction_id": "11f0477e-a03a-d68c-b8bd-cb530e976eba"}}</t>
  </si>
  <si>
    <t>nbaaiil3080@gmail.com</t>
  </si>
  <si>
    <t>YUTA TSUCHIYA</t>
  </si>
  <si>
    <t>11f0477e-2b07-0cdc-9a78-4f56e45b05ec</t>
  </si>
  <si>
    <t>{"customer_name": "土屋勇太", "customer_email": "nbaaiil3080@gmail.com", "product_detail_name": "【15分限定特典付き】SNSマーケ完全攻略ダイナマイト合宿"}</t>
  </si>
  <si>
    <t>{"id_values": ["11f0477e-2b07-0cdc-9a78-4f56e45b05ec"], "worldpay_order_id": {"transaction_id": "11f0477e-2b07-0cdc-9a78-4f56e45b05ec"}}</t>
  </si>
  <si>
    <t>11f0477d-f53b-9f46-83ae-3b145f8f9967</t>
  </si>
  <si>
    <t>11f0477d-b56d-2c72-91ec-97225930613e</t>
  </si>
  <si>
    <t>{"v54Eb1141": "", "univapay-phone-number": "08048675280"}</t>
  </si>
  <si>
    <t>{"customer_name": "長谷川 里恵", "customer_email": "deelkun528@gmail.com", "product_detail_name": "みかみの秘密の部屋 ~購入後1週間以内に限り【全額返金保証付き】~"}</t>
  </si>
  <si>
    <t>{"id_values": ["11f0477d-f53b-9f46-83ae-3b145f8f9967"], "worldpay_order_id": {"transaction_id": "11f0477d-f53b-9f46-83ae-3b145f8f9967"}}</t>
  </si>
  <si>
    <t>deelkun528@gmail.com</t>
  </si>
  <si>
    <t>RIE HASEGAWA</t>
  </si>
  <si>
    <t>11f0477d-d187-bbde-921d-6b6be13bf67b</t>
  </si>
  <si>
    <t>{"customer_name": "長谷川 里恵", "customer_email": "deelkun528@gmail.com", "product_detail_name": "【15分限定特典付き】SNSマーケ完全攻略ダイナマイト合宿"}</t>
  </si>
  <si>
    <t>{"id_values": ["11f0477d-d187-bbde-921d-6b6be13bf67b"], "worldpay_order_id": {"transaction_id": "11f0477d-d187-bbde-921d-6b6be13bf67b"}}</t>
  </si>
  <si>
    <t>11f0477b-3722-c248-8000-6751bfc543de</t>
  </si>
  <si>
    <t>11f0477b-305c-11da-b17d-e3bbc7f3fc90</t>
  </si>
  <si>
    <t>{"v54Eb1141": "", "univapay-phone-number": "09074913437"}</t>
  </si>
  <si>
    <t>{"customer_name": "奥谷ゆかり", "customer_email": "ailes.d.ange.20120901@gmail.com", "product_detail_name": "【15分限定特典付き】SNSマーケ完全攻略ダイナマイト合宿"}</t>
  </si>
  <si>
    <t>{"id_values": ["3100500245378", "00077", "7785135"], "stratus_transaction_id": {"terminal_id": "3100500245378", "request_number": "00077", "authorization_code": "7785135"}}</t>
  </si>
  <si>
    <t>ailes.d.ange.20120901@gmail.com</t>
  </si>
  <si>
    <t>YUKARI OKUTANI</t>
  </si>
  <si>
    <t>11f0477a-4faa-85a4-bfef-b77b5b380c6a</t>
  </si>
  <si>
    <t>11f0477a-476f-c5ca-bfeb-f7a3058ecd5d</t>
  </si>
  <si>
    <t>{"v54Eb1141": "", "univapay-phone-number": "09062507890"}</t>
  </si>
  <si>
    <t>{"customer_name": "寺地克也", "customer_email": "bobononikki@gmail.com", "product_detail_name": "【15分限定特典付き】AIXコンサルタント3日間完全攻略合宿"}</t>
  </si>
  <si>
    <t>{"id_values": ["11f0477a-4faa-85a4-bfef-b77b5b380c6a"], "worldpay_order_id": {"transaction_id": "11f0477a-4faa-85a4-bfef-b77b5b380c6a"}}</t>
  </si>
  <si>
    <t>bobononikki@gmail.com</t>
  </si>
  <si>
    <t>KATSUYA TERACHI</t>
  </si>
  <si>
    <t>11f04774-4597-15b0-80cf-bf78fe0337c3</t>
  </si>
  <si>
    <t>11f04773-5988-0f80-9812-97161536c077</t>
  </si>
  <si>
    <t>{"v54Eb1141": "", "univapay-phone-number": "08086975388"}</t>
  </si>
  <si>
    <t>{"customer_name": "福岡葉月", "customer_email": "hazuki.7562.f@icloud.com", "product_detail_name": "みかみの秘密の部屋 ~購入後1週間以内に限り【全額返金保証付き】~"}</t>
  </si>
  <si>
    <t>{"id_values": ["11f04774-4597-15b0-80cf-bf78fe0337c3"], "worldpay_order_id": {"transaction_id": "11f04774-4597-15b0-80cf-bf78fe0337c3"}}</t>
  </si>
  <si>
    <t>hazuki.7562.f@icloud.com</t>
  </si>
  <si>
    <t>HUKUOKA HAZUKI</t>
  </si>
  <si>
    <t>11f04774-032a-5b74-87ab-0b1ad2eba1be</t>
  </si>
  <si>
    <t>11f04773-e4e1-98e4-91ed-b7b294172942</t>
  </si>
  <si>
    <t>{"v54Eb1141": "", "univapay-phone-number": "09011247194"}</t>
  </si>
  <si>
    <t>{"customer_name": "青山有里", "customer_email": "arinkoyuri@gmail.com", "product_detail_name": "【脱・無駄な努力】月商1.9億を支えるテンプレ大全"}</t>
  </si>
  <si>
    <t>{"id_values": ["11f04774-032a-5b74-87ab-0b1ad2eba1be"], "worldpay_order_id": {"transaction_id": "11f04774-032a-5b74-87ab-0b1ad2eba1be"}}</t>
  </si>
  <si>
    <t>arinkoyuri@gmail.com</t>
  </si>
  <si>
    <t>YURI AOYAMA</t>
  </si>
  <si>
    <t>11f04773-74f8-507c-805c-f7bee5958252</t>
  </si>
  <si>
    <t>{"customer_name": "福岡葉月", "customer_email": "hazuki.7562.f@icloud.com", "product_detail_name": "【15分限定特典付き】SNSマーケ完全攻略ダイナマイト合宿"}</t>
  </si>
  <si>
    <t>{"id_values": ["11f04773-74f8-507c-805c-f7bee5958252"], "worldpay_order_id": {"transaction_id": "11f04773-74f8-507c-805c-f7bee5958252"}}</t>
  </si>
  <si>
    <t>11f04771-eb33-ccd2-a435-0fa1743c1aa1</t>
  </si>
  <si>
    <t>11f04770-49fe-7b2e-b5be-77a145c883ff</t>
  </si>
  <si>
    <t>{"v54Eb1141": "", "univapay-phone-number": "09050120858"}</t>
  </si>
  <si>
    <t>{"customer_name": "中嶋", "customer_email": "taakunt@gmail.com", "product_detail_name": "AIみかみ秘密の部屋（全額返金保証付）"}</t>
  </si>
  <si>
    <t>{"id_values": ["11f04771-eb33-ccd2-a435-0fa1743c1aa1"], "worldpay_order_id": {"transaction_id": "11f04771-eb33-ccd2-a435-0fa1743c1aa1"}}</t>
  </si>
  <si>
    <t>taakunt@gmail.com</t>
  </si>
  <si>
    <t>TADASHI NAKAJIMA</t>
  </si>
  <si>
    <t>11f04770-520b-0b70-8ac3-5b3ed9ee6762</t>
  </si>
  <si>
    <t>{"customer_name": "中嶋", "customer_email": "taakunt@gmail.com", "product_detail_name": "【15分限定特典付き】AIXコンサルタント3日間完全攻略合宿"}</t>
  </si>
  <si>
    <t>{"id_values": ["11f04770-520b-0b70-8ac3-5b3ed9ee6762"], "worldpay_order_id": {"transaction_id": "11f04770-520b-0b70-8ac3-5b3ed9ee6762"}}</t>
  </si>
  <si>
    <t>11f0476e-a411-e8c8-a938-13184f7fd5fb</t>
  </si>
  <si>
    <t>11f0476e-9cca-5974-89a8-871c48f5c52c</t>
  </si>
  <si>
    <t>{"v54Eb1141": "", "univapay-phone-number": "08050905942"}</t>
  </si>
  <si>
    <t>{"customer_name": "小川愛未", "customer_email": "koharuru.chiaki@gmail.com", "product_detail_name": "【15分限定特典付き】デザイン限界突破3日間合宿"}</t>
  </si>
  <si>
    <t>{"id_values": ["11f0476e-a411-e8c8-a938-13184f7fd5fb"], "worldpay_order_id": {"transaction_id": "11f0476e-a411-e8c8-a938-13184f7fd5fb"}}</t>
  </si>
  <si>
    <t>koharuru.chiaki@gmail.com</t>
  </si>
  <si>
    <t>MANAMI OGAWA</t>
  </si>
  <si>
    <t>11f0476e-1278-14be-80fe-6384e4f8a612</t>
  </si>
  <si>
    <t>11f0476d-84f4-9b3a-9b33-4f931e742ec7</t>
  </si>
  <si>
    <t>{"v54Eb1141": "", "univapay-phone-number": "09079201881"}</t>
  </si>
  <si>
    <t>{"customer_name": "桑原志英", "customer_email": "y-98@lake.ocn.ne.jp", "product_detail_name": "AIみかみ秘密の部屋（全額返金保証付）"}</t>
  </si>
  <si>
    <t>{"id_values": ["11f0476e-1278-14be-80fe-6384e4f8a612"], "worldpay_order_id": {"transaction_id": "11f0476e-1278-14be-80fe-6384e4f8a612"}}</t>
  </si>
  <si>
    <t>y-98@lake.ocn.ne.jp</t>
  </si>
  <si>
    <t>YUKIHIDE KUWAHARA</t>
  </si>
  <si>
    <t>11f0476e-19d0-7cce-8b68-8b9a09eb9222</t>
  </si>
  <si>
    <t>11f0476e-116e-d15c-bcc3-9ff447701e8b</t>
  </si>
  <si>
    <t>{"v54Eb1141": "", "univapay-phone-number": "09097898243"}</t>
  </si>
  <si>
    <t>{"customer_name": "具志堅 勝輝", "customer_email": "katsukiguahiken@gmail.com", "product_detail_name": "【15分限定特典付き】AIXコンサルタント3日間完全攻略合宿"}</t>
  </si>
  <si>
    <t>{"id_values": ["3100500245378", "00074", "7793682"], "stratus_transaction_id": {"terminal_id": "3100500245378", "request_number": "00074", "authorization_code": "7793682"}}</t>
  </si>
  <si>
    <t>katsukiguahiken@gmail.com</t>
  </si>
  <si>
    <t>KATSUKIGUSHIKEN</t>
  </si>
  <si>
    <t>11f0476d-a447-c002-af58-5bd56c284fc7</t>
  </si>
  <si>
    <t>{"customer_name": "桑原志英", "customer_email": "y-98@lake.ocn.ne.jp", "product_detail_name": "【15分限定特典付き】AIXコンサルタント3日間完全攻略合宿"}</t>
  </si>
  <si>
    <t>{"id_values": ["11f0476d-a447-c002-af58-5bd56c284fc7"], "worldpay_order_id": {"transaction_id": "11f0476d-a447-c002-af58-5bd56c284fc7"}}</t>
  </si>
  <si>
    <t>11f0476c-d57b-e91a-9a2e-fb9050d50eba</t>
  </si>
  <si>
    <t>11f0476c-bfb0-76c8-90f8-7b27b5ad8fde</t>
  </si>
  <si>
    <t>{"v54Eb1141": "", "univapay-phone-number": "08029743086"}</t>
  </si>
  <si>
    <t>{"customer_name": "若井 裕也", "customer_email": "wakadon0925@icloud.com", "product_detail_name": "【15分限定特典付き】AIXコンサルタント3日間完全攻略合宿"}</t>
  </si>
  <si>
    <t>{"id_values": ["11f0476c-d57b-e91a-9a2e-fb9050d50eba"], "worldpay_order_id": {"transaction_id": "11f0476c-d57b-e91a-9a2e-fb9050d50eba"}}</t>
  </si>
  <si>
    <t>wakadon0925@icloud.com</t>
  </si>
  <si>
    <t>YUYA WAKAI</t>
  </si>
  <si>
    <t>11f04768-fe6d-76a8-ae1d-871f26c9f672</t>
  </si>
  <si>
    <t>11f04767-a388-93d6-ab76-f3bc4cabab0f</t>
  </si>
  <si>
    <t>{"v54Eb1141": "", "univapay-phone-number": "09079687595"}</t>
  </si>
  <si>
    <t>{"customer_name": "竹田愛由佳", "customer_email": "masyu.asyu@gmail.com", "product_detail_name": "AIみかみ秘密の部屋（全額返金保証付）"}</t>
  </si>
  <si>
    <t>{"id_values": ["11f04768-fe6d-76a8-ae1d-871f26c9f672"], "worldpay_order_id": {"transaction_id": "11f04768-fe6d-76a8-ae1d-871f26c9f672"}}</t>
  </si>
  <si>
    <t>masyu.asyu@gmail.com</t>
  </si>
  <si>
    <t>AYUKA TAKEDA</t>
  </si>
  <si>
    <t>11f04767-c2f2-9cee-a3b0-af1a11f9c3bd</t>
  </si>
  <si>
    <t>{"customer_name": "竹田愛由佳", "customer_email": "masyu.asyu@gmail.com", "product_detail_name": "【15分限定特典付き】AIXコンサルタント3日間完全攻略合宿"}</t>
  </si>
  <si>
    <t>{"id_values": ["11f04767-c2f2-9cee-a3b0-af1a11f9c3bd"], "worldpay_order_id": {"transaction_id": "11f04767-c2f2-9cee-a3b0-af1a11f9c3bd"}}</t>
  </si>
  <si>
    <t>11f04761-d4bb-b1fa-a53a-67dc8e8a062a</t>
  </si>
  <si>
    <t>11f04761-cd03-6d90-9a33-3bb5b8074dce</t>
  </si>
  <si>
    <t>{"v54Eb1141": "", "univapay-phone-number": "08081452588"}</t>
  </si>
  <si>
    <t>{"customer_name": "KOTARO SADAMATSU", "customer_email": "ssk7kot7fuji@gmail.com", "product_detail_name": "【15分限定特典付き】AIXコンサルタント3日間完全攻略合宿"}</t>
  </si>
  <si>
    <t>{"id_values": ["11f04761-d4bb-b1fa-a53a-67dc8e8a062a"], "worldpay_order_id": {"transaction_id": "11f04761-d4bb-b1fa-a53a-67dc8e8a062a"}}</t>
  </si>
  <si>
    <t>ssk7kot7fuji@gmail.com</t>
  </si>
  <si>
    <t>KOTARO SADAMATSU</t>
  </si>
  <si>
    <t>11f0475a-47c7-ef54-a9c6-d3d7d1de67a5</t>
  </si>
  <si>
    <t>11f04758-cea8-1848-b0de-97c50ca0f4cb</t>
  </si>
  <si>
    <t>{"v54Eb1141": "", "univapay-phone-number": "08062155013"}</t>
  </si>
  <si>
    <t>{"customer_name": "徳義 浩一", "customer_email": "members.kt@gmail.com", "product_detail_name": "みかみの秘密の部屋 ~購入後1週間以内に限り【全額返金保証付き】~"}</t>
  </si>
  <si>
    <t>{"id_values": ["11f0475a-47c7-ef54-a9c6-d3d7d1de67a5"], "worldpay_order_id": {"transaction_id": "11f0475a-47c7-ef54-a9c6-d3d7d1de67a5"}}</t>
  </si>
  <si>
    <t>members.kt@gmail.com</t>
  </si>
  <si>
    <t>KOUICHI TOKUGI</t>
  </si>
  <si>
    <t>11f04670-85ff-5bf8-8991-0fb9b9004819</t>
  </si>
  <si>
    <t>11f04670-6f07-4848-9fd1-dffaa8a221aa</t>
  </si>
  <si>
    <t>{"v54Eb1141": "", "univapay-phone-number": "08077248117"}</t>
  </si>
  <si>
    <t>{"customer_name": "鈴木凛斗", "customer_email": "suzuki.rinto@gmail.com", "product_detail_name": "【15分限定特典付き】SNSマーケ完全攻略ダイナマイト合宿"}</t>
  </si>
  <si>
    <t>{"id_values": ["11f04670-85ff-5bf8-8991-0fb9b9004819"], "worldpay_order_id": {"transaction_id": "11f04670-85ff-5bf8-8991-0fb9b9004819"}}</t>
  </si>
  <si>
    <t>suzuki.rinto@gmail.com</t>
  </si>
  <si>
    <t>RINTO SUZUKI</t>
  </si>
  <si>
    <t>11f04758-f95f-5272-b0af-479db24a0628</t>
  </si>
  <si>
    <t>{"id_values": ["11f04758-f95f-5272-b0af-479db24a0628"], "worldpay_order_id": {"transaction_id": "11f04758-f95f-5272-b0af-479db24a0628"}}</t>
  </si>
  <si>
    <t>11f04670-a595-b138-8e20-eb095bc84340</t>
  </si>
  <si>
    <t>{"customer_name": "鈴木凛斗", "customer_email": "suzuki.rinto@gmail.com", "product_detail_name": "みかみの秘密の部屋 ~購入後1週間以内に限り【全額返金保証付き】~"}</t>
  </si>
  <si>
    <t>{"id_values": ["11f04670-a595-b138-8e20-eb095bc84340"], "worldpay_order_id": {"transaction_id": "11f04670-a595-b138-8e20-eb095bc84340"}}</t>
  </si>
  <si>
    <t>11f0475e-abf7-d472-942a-83eb489aea6c</t>
  </si>
  <si>
    <t>11f0475e-9baa-ab62-a495-e7745a5b5661</t>
  </si>
  <si>
    <t>{"v54Eb1141": "", "univapay-phone-number": "08035518192"}</t>
  </si>
  <si>
    <t>{"customer_name": "青山 真里亜", "customer_email": "kkpom.dance.9@gmail.com", "product_detail_name": "【15分限定特典付き】デザイン限界突破3日間合宿"}</t>
  </si>
  <si>
    <t>{"id_values": ["11f0475e-abf7-d472-942a-83eb489aea6c"], "worldpay_order_id": {"transaction_id": "11f0475e-abf7-d472-942a-83eb489aea6c"}}</t>
  </si>
  <si>
    <t>kkpom.dance.9@gmail.com</t>
  </si>
  <si>
    <t>MARIA HIRASAWA</t>
  </si>
  <si>
    <t>11f0475b-e867-3ea0-968f-efa6dc2afe2e</t>
  </si>
  <si>
    <t>11f0475b-c5c8-55d2-9d71-0f5e77dc8a9d</t>
  </si>
  <si>
    <t>{"v54Eb1141": "", "univapay-phone-number": "09071650621"}</t>
  </si>
  <si>
    <t>{"customer_name": "平野智慧美", "customer_email": "creva0621@gmail.com", "product_detail_name": "【15分限定特典付き】AIXコンサルタント3日間完全攻略合宿"}</t>
  </si>
  <si>
    <t>{"id_values": ["11f0475b-e867-3ea0-968f-efa6dc2afe2e"], "worldpay_order_id": {"transaction_id": "11f0475b-e867-3ea0-968f-efa6dc2afe2e"}}</t>
  </si>
  <si>
    <t>creva0621@gmail.com</t>
  </si>
  <si>
    <t>CHIEMI HIRANO</t>
  </si>
  <si>
    <t>11f04758-d4f1-6fce-b07a-0b19b8d04e4b</t>
  </si>
  <si>
    <t>{"customer_name": "徳義 浩一", "customer_email": "members.kt@gmail.com", "product_detail_name": "【15分限定特典付き】SNSマーケ完全攻略ダイナマイト合宿"}</t>
  </si>
  <si>
    <t>{"id_values": ["11f04758-d4f1-6fce-b07a-0b19b8d04e4b"], "worldpay_order_id": {"transaction_id": "11f04758-d4f1-6fce-b07a-0b19b8d04e4b"}}</t>
  </si>
  <si>
    <t>11f04757-3870-08aa-a229-c34ecb5b1187</t>
  </si>
  <si>
    <t>11f04757-3137-7712-b8de-3f1158f5301c</t>
  </si>
  <si>
    <t>{"customer_name": "大下ゆい", "customer_email": "haseyui@gmail.com", "product_detail_name": "【15分限定特典付き】デザイン限界突破3日間合宿"}</t>
  </si>
  <si>
    <t>{"id_values": ["11f04757-3870-08aa-a229-c34ecb5b1187"], "worldpay_order_id": {"transaction_id": "11f04757-3870-08aa-a229-c34ecb5b1187"}}</t>
  </si>
  <si>
    <t>11f04757-5c8e-c582-ae2f-67d8babdf21a</t>
  </si>
  <si>
    <t>11f04757-52ab-df64-a895-7388af90d482</t>
  </si>
  <si>
    <t>{"v54Eb1141": "", "univapay-phone-number": "09087346172"}</t>
  </si>
  <si>
    <t>{"customer_name": "長塚裕幸", "customer_email": "hiro16n@gmail.com", "product_detail_name": "【15分限定特典付き】AIXコンサルタント3日間完全攻略合宿"}</t>
  </si>
  <si>
    <t>{"id_values": ["11f04757-5c8e-c582-ae2f-67d8babdf21a"], "worldpay_order_id": {"transaction_id": "11f04757-5c8e-c582-ae2f-67d8babdf21a"}}</t>
  </si>
  <si>
    <t>11f04757-1437-03c6-addb-2b2ddad615ba</t>
  </si>
  <si>
    <t>11f04757-0cdd-f97c-b8ac-4be6354b8142</t>
  </si>
  <si>
    <t>{"v54Eb1141": "", "univapay-phone-number": "09019695680"}</t>
  </si>
  <si>
    <t>{"customer_name": "金澤雄作", "customer_email": "yk.rikjou_0202@icloud.com", "product_detail_name": "【15分限定特典付き】AIXコンサルタント3日間完全攻略合宿"}</t>
  </si>
  <si>
    <t>{"id_values": ["11f04757-1437-03c6-addb-2b2ddad615ba"], "worldpay_order_id": {"transaction_id": "11f04757-1437-03c6-addb-2b2ddad615ba"}}</t>
  </si>
  <si>
    <t>yk.rikjou_0202@icloud.com</t>
  </si>
  <si>
    <t>YUSAKU KANAZAWA</t>
  </si>
  <si>
    <t>11f04750-ceec-b578-9a7b-dbbba251ada5</t>
  </si>
  <si>
    <t>11f04750-c86b-e5b6-a628-0b143af2ebb6</t>
  </si>
  <si>
    <t>{"v54Eb1141": "", "univapay-phone-number": 8037927897}</t>
  </si>
  <si>
    <t>{"customer_name": "中田雄章", "customer_email": "nktktak6132@gmail.com", "product_detail_name": "【15分限定特典付き】SNSマーケ完全攻略ダイナマイト合宿"}</t>
  </si>
  <si>
    <t>{"id_values": ["11f04750-ceec-b578-9a7b-dbbba251ada5"], "worldpay_order_id": {"transaction_id": "11f04750-ceec-b578-9a7b-dbbba251ada5"}}</t>
  </si>
  <si>
    <t>nktktak6132@gmail.com</t>
  </si>
  <si>
    <t>KATSUAKI NAKATA</t>
  </si>
  <si>
    <t>11f04750-4635-7eea-a5cf-cb392f0dd837</t>
  </si>
  <si>
    <t>11f04750-3e78-19b0-9ef0-5f46756743ee</t>
  </si>
  <si>
    <t>{"v54Eb1141": "", "univapay-phone-number": "09042023260"}</t>
  </si>
  <si>
    <t>{"customer_name": "水谷悦夫", "customer_email": "emit@emit-agency.com", "product_detail_name": "【超特価割引】AIXコンサルタント3日間完全攻略合宿"}</t>
  </si>
  <si>
    <t>{"id_values": ["3100500245378", "00072", "0923234"], "stratus_transaction_id": {"terminal_id": "3100500245378", "request_number": "00072", "authorization_code": "0923234"}}</t>
  </si>
  <si>
    <t>emit@emit-agency.com</t>
  </si>
  <si>
    <t>ETSUO MIZUTANI</t>
  </si>
  <si>
    <t>11f0474e-7c62-f6fc-8429-dfd45ad8cf17</t>
  </si>
  <si>
    <t>11f0474e-749d-1204-96b4-f7657c2e6a22</t>
  </si>
  <si>
    <t>{"v54Eb1141": "", "univapay-phone-number": "08050634614"}</t>
  </si>
  <si>
    <t>{"customer_name": "日髙 博志", "customer_email": "6966diner@gmail.com", "product_detail_name": "【15分限定特典付き】SNSマーケ完全攻略ダイナマイト合宿"}</t>
  </si>
  <si>
    <t>{"id_values": ["11f0474e-7c62-f6fc-8429-dfd45ad8cf17"], "worldpay_order_id": {"transaction_id": "11f0474e-7c62-f6fc-8429-dfd45ad8cf17"}}</t>
  </si>
  <si>
    <t>6966diner@gmail.com</t>
  </si>
  <si>
    <t>HIROYUKI HIDAKA</t>
  </si>
  <si>
    <t>11f0474d-886e-263e-8bf7-e748b7d840a1</t>
  </si>
  <si>
    <t>11f0474d-63bb-9ede-95e6-cfb79fe6bbab</t>
  </si>
  <si>
    <t>{"v54Eb1141": "", "univapay-phone-number": "08067908477"}</t>
  </si>
  <si>
    <t>{"customer_name": "庵野舞咲", "customer_email": "stationery114061kumamon@ezweb.ne.jp", "product_detail_name": "【15分限定特典付き】デザイン限界突破3日間合宿"}</t>
  </si>
  <si>
    <t>{"id_values": ["11f0474d-886e-263e-8bf7-e748b7d840a1"], "worldpay_order_id": {"transaction_id": "11f0474d-886e-263e-8bf7-e748b7d840a1"}}</t>
  </si>
  <si>
    <t>stationery114061kumamon@ezweb.ne.jp</t>
  </si>
  <si>
    <t>MAE ANNO</t>
  </si>
  <si>
    <t>11f0446a-88ce-8af0-8b66-4ba9d58e02fa</t>
  </si>
  <si>
    <t>11f04469-c6fd-591a-b7ec-fbf4a215d0ef</t>
  </si>
  <si>
    <t>{"v54Eb1141": "", "univapay-phone-number": "08057325764"}</t>
  </si>
  <si>
    <t>{"customer_name": "岩崎駿", "customer_email": "isyun2727@gmail.com", "product_detail_name": "みかみの秘密の部屋 ~購入後1週間以内に限り【全額返金保証付き】~"}</t>
  </si>
  <si>
    <t>{"id_values": ["11f0446a-88ce-8af0-8b66-4ba9d58e02fa"], "worldpay_order_id": {"transaction_id": "11f0446a-88ce-8af0-8b66-4ba9d58e02fa"}}</t>
  </si>
  <si>
    <t>isyun2727@gmail.com</t>
  </si>
  <si>
    <t>SHUN IWASAKI</t>
  </si>
  <si>
    <t>11f044df-d05f-1e8c-aaca-a73fa4b72d93</t>
  </si>
  <si>
    <t>11f044df-cb46-2d50-aac0-07c9f9d3e0f5</t>
  </si>
  <si>
    <t>{"v54Eb1141": "", "univapay-phone-number": "08096171342"}</t>
  </si>
  <si>
    <t>{"customer_name": "成田 なな", "customer_email": "nanape6861@gmail.com", "product_detail_name": "【15分限定特典付き】AIXコンサルタント3日間完全攻略合宿"}</t>
  </si>
  <si>
    <t>nanape6861@gmail.com</t>
  </si>
  <si>
    <t>NANAE NARITA</t>
  </si>
  <si>
    <t>11f044e0-ce0d-47fc-944c-7748e2edea1d</t>
  </si>
  <si>
    <t>{"customer_name": "成田 なな", "customer_email": "nanape6861@gmail.com", "product_detail_name": "AIみかみ秘密の部屋（全額返金保証付）"}</t>
  </si>
  <si>
    <t>11f04749-3269-ac58-94da-434788e50a64</t>
  </si>
  <si>
    <t>11f04749-12f4-55e4-94ab-cb70474aca7a</t>
  </si>
  <si>
    <t>{"v54Eb1141": "", "univapay-phone-number": "09094713514"}</t>
  </si>
  <si>
    <t>{"customer_name": "安原翔太", "customer_email": "tomodachihoshinaaa@gmail.com", "product_detail_name": "【15分限定特典付き】SNSマーケ完全攻略ダイナマイト合宿"}</t>
  </si>
  <si>
    <t>{"id_values": ["11f04749-3269-ac58-94da-434788e50a64"], "worldpay_order_id": {"transaction_id": "11f04749-3269-ac58-94da-434788e50a64"}}</t>
  </si>
  <si>
    <t>tomodachihoshinaaa@gmail.com</t>
  </si>
  <si>
    <t>SHOTA YASUHARA</t>
  </si>
  <si>
    <t>11f04162-563d-113e-a6ca-f7a49d8549f6</t>
  </si>
  <si>
    <t>11f04161-11ff-1626-9894-57889de324d9</t>
  </si>
  <si>
    <t>{"v54Eb1141": "", "univapay-phone-number": "08019800260"}</t>
  </si>
  <si>
    <t>{"customer_name": "大出裕士", "customer_email": "odehiroshi@gmail.com", "product_detail_name": "AIみかみ秘密の部屋（全額返金保証付）"}</t>
  </si>
  <si>
    <t>{"id_values": ["3100500245378", "00003", "0696587"], "stratus_transaction_id": {"terminal_id": "3100500245378", "request_number": "00003", "authorization_code": "0696587"}}</t>
  </si>
  <si>
    <t>odehiroshi@gmail.com</t>
  </si>
  <si>
    <t>HIROSHI</t>
  </si>
  <si>
    <t>11f04740-d0bc-6b6a-8535-8bafa9d539bc</t>
  </si>
  <si>
    <t>11f04740-b82d-1b26-bead-1fdf63cd7edd</t>
  </si>
  <si>
    <t>{"v54Eb1141": "", "univapay-phone-number": "09082147860"}</t>
  </si>
  <si>
    <t>{"customer_name": "古市健治", "customer_email": "oldcity730@gmail.com", "product_detail_name": "【15分限定特典付き】AIXコンサルタント3日間完全攻略合宿"}</t>
  </si>
  <si>
    <t>{"id_values": ["11f04740-d0bc-6b6a-8535-8bafa9d539bc"], "worldpay_order_id": {"transaction_id": "11f04740-d0bc-6b6a-8535-8bafa9d539bc"}}</t>
  </si>
  <si>
    <t>oldcity730@gmail.com</t>
  </si>
  <si>
    <t>KENJI FURUICHI</t>
  </si>
  <si>
    <t>11f03c4f-15cb-0cd6-bdc6-73c58cdb917e</t>
  </si>
  <si>
    <t>11f03c4f-047e-e902-ad4a-d3302760a067</t>
  </si>
  <si>
    <t>{"v54Eb1141": "", "univapay-phone-number": "08043734112"}</t>
  </si>
  <si>
    <t>{"customer_name": "南太貴", "customer_email": "emalver.tai@gmail.com", "product_detail_name": "【15分限定特典付き】SNSマーケ完全攻略ダイナマイト合宿"}</t>
  </si>
  <si>
    <t>{"id_values": ["11f03c4f-15cb-0cd6-bdc6-73c58cdb917e"], "worldpay_order_id": {"transaction_id": "11f03c4f-15cb-0cd6-bdc6-73c58cdb917e"}}</t>
  </si>
  <si>
    <t>emalver.tai@gmail.com</t>
  </si>
  <si>
    <t>TAIKI MINAMI</t>
  </si>
  <si>
    <t>11f03c4f-3b24-5e24-b7ce-dfb183dc99c7</t>
  </si>
  <si>
    <t>11f03c4f-2577-516c-b4dc-9fd8a68a91d2</t>
  </si>
  <si>
    <t>{"v54Eb1141": "", "univapay-phone-number": "08065967773"}</t>
  </si>
  <si>
    <t>{"customer_name": "長岡久美子", "customer_email": "kumiko.kyrie@gmail.com", "product_detail_name": "【15分限定特典付き】AIXコンサルタント3日間完全攻略合宿"}</t>
  </si>
  <si>
    <t>{"id_values": ["11f03c4f-3b24-5e24-b7ce-dfb183dc99c7", "11f03c4f-3b3b-4c65-b3f6-f1fef90f79e4"], "worldpay_order_id": {"transaction_id": "11f03c4f-3b24-5e24-b7ce-dfb183dc99c7", "capture_idempotency_id": "11f03c4f-3b3b-4c65-b3f6-f1fef90f79e4"}}</t>
  </si>
  <si>
    <t>kumiko.kyrie@gmail.com</t>
  </si>
  <si>
    <t>KUMIKO NAGAOKA</t>
  </si>
  <si>
    <t>11f0473d-2147-81ea-ac8b-c7ac01268375</t>
  </si>
  <si>
    <t>{"customer_name": "久留嶋 仁美", "customer_email": "hito-lesouk@i.softbank.jp", "product_detail_name": "【15分限定特典付き】SNSマーケ完全攻略ダイナマイト合宿"}</t>
  </si>
  <si>
    <t>{"id_values": ["11f0473d-2147-81ea-ac8b-c7ac01268375"], "worldpay_order_id": {"transaction_id": "11f0473d-2147-81ea-ac8b-c7ac01268375"}}</t>
  </si>
  <si>
    <t>11f0473c-65ae-0c06-92dc-5b3152f747ab</t>
  </si>
  <si>
    <t>11f0473c-5c5f-7298-b0d6-1b9857350455</t>
  </si>
  <si>
    <t>{"v54Eb1141": "", "univapay-phone-number": "07043723997"}</t>
  </si>
  <si>
    <t>{"customer_name": "田村拓太", "customer_email": "baseball.12.20@icloud.com", "product_detail_name": "【15分限定特典付き】SNSマーケ完全攻略ダイナマイト合宿"}</t>
  </si>
  <si>
    <t>{"id_values": ["11f0473c-65ae-0c06-92dc-5b3152f747ab"], "worldpay_order_id": {"transaction_id": "11f0473c-65ae-0c06-92dc-5b3152f747ab"}}</t>
  </si>
  <si>
    <t>baseball.12.20@icloud.com</t>
  </si>
  <si>
    <t>TAKUTO TAMURA</t>
  </si>
  <si>
    <t>11f04708-281f-00a4-b29e-47525d8cd93a</t>
  </si>
  <si>
    <t>11f04707-e51e-85ea-8d13-83675118473b</t>
  </si>
  <si>
    <t>{"v54Eb1141": "", "univapay-phone-number": "09022011120"}</t>
  </si>
  <si>
    <t>{"customer_name": "木村 秀介", "customer_email": "hayama650217@gmail.com", "product_detail_name": "AIみかみ秘密の部屋（全額返金保証付）"}</t>
  </si>
  <si>
    <t>{"id_values": ["11f04708-281f-00a4-b29e-47525d8cd93a"], "worldpay_order_id": {"transaction_id": "11f04708-281f-00a4-b29e-47525d8cd93a"}}</t>
  </si>
  <si>
    <t>hayama650217@gmail.com</t>
  </si>
  <si>
    <t>SHUSUKE KIMURA</t>
  </si>
  <si>
    <t>11f04739-d0c6-5032-ab13-170be6c6ff43</t>
  </si>
  <si>
    <t>11f04739-9285-aafc-a0a8-43d846a7023b</t>
  </si>
  <si>
    <t>{"v54Eb1141": "", "univapay-phone-number": "09013692896"}</t>
  </si>
  <si>
    <t>{"customer_name": "梅﨑俊彰", "customer_email": "asdj2006@gmail.com", "product_detail_name": "【15分限定特典付き】AIXコンサルタント3日間完全攻略合宿"}</t>
  </si>
  <si>
    <t>{"id_values": ["11f04739-d0c6-5032-ab13-170be6c6ff43"], "worldpay_order_id": {"transaction_id": "11f04739-d0c6-5032-ab13-170be6c6ff43"}}</t>
  </si>
  <si>
    <t>asdj2006@gmail.com</t>
  </si>
  <si>
    <t>TOSHIAKI UMESAKI</t>
  </si>
  <si>
    <t>11f04738-9e10-c808-8a7a-036ecd839293</t>
  </si>
  <si>
    <t>11f04737-fd0b-1468-8b6f-9bd095134f9f</t>
  </si>
  <si>
    <t>{"v54Eb1141": "", "univapay-phone-number": "09097044720"}</t>
  </si>
  <si>
    <t>{"customer_name": "富山裕貴", "customer_email": "y.tommy.tsbb@gmail.com", "product_detail_name": "AIみかみ秘密の部屋（全額返金保証付）"}</t>
  </si>
  <si>
    <t>{"id_values": ["3100500245378", "00067", "0167066"], "stratus_transaction_id": {"terminal_id": "3100500245378", "request_number": "00067", "authorization_code": "0167066"}}</t>
  </si>
  <si>
    <t>y.tommy.tsbb@gmail.com</t>
  </si>
  <si>
    <t>YUKI TOMIYAMA</t>
  </si>
  <si>
    <t>11f04738-04d0-61e4-a90a-8fb90df9bee7</t>
  </si>
  <si>
    <t>{"customer_name": "富山裕貴", "customer_email": "y.tommy.tsbb@gmail.com", "product_detail_name": "【15分限定特典付き】AIXコンサルタント3日間完全攻略合宿"}</t>
  </si>
  <si>
    <t>{"id_values": ["3100500245378", "00066", "0157229"], "stratus_transaction_id": {"terminal_id": "3100500245378", "request_number": "00066", "authorization_code": "0157229"}}</t>
  </si>
  <si>
    <t>11f04736-de3d-f5b0-b966-bb6b6bd54ae3</t>
  </si>
  <si>
    <t>11f04735-df86-4946-8a3e-93affe76f562</t>
  </si>
  <si>
    <t>{"v54Eb1141": "", "univapay-phone-number": "09081020250"}</t>
  </si>
  <si>
    <t>{"customer_name": "鳥原駿", "customer_email": "shunbird0701@gmail.com", "product_detail_name": "みかみの秘密の部屋 ~購入後1週間以内に限り【全額返金保証付き】~"}</t>
  </si>
  <si>
    <t>{"id_values": ["3100500245378", "00064", "0167029"], "stratus_transaction_id": {"terminal_id": "3100500245378", "request_number": "00064", "authorization_code": "0167029"}}</t>
  </si>
  <si>
    <t>shunbird0701@gmail.com</t>
  </si>
  <si>
    <t>SHUN TORIHARA</t>
  </si>
  <si>
    <t>11f04736-7e8e-e80e-84b1-6ba51daaa7e4</t>
  </si>
  <si>
    <t>11f04736-75e5-3492-89ab-4774dcc3ca39</t>
  </si>
  <si>
    <t>{"v54Eb1141": "", "univapay-phone-number": "08020141550"}</t>
  </si>
  <si>
    <t>{"customer_name": "須賀弘之", "customer_email": "sghr78@gmail.com", "product_detail_name": "【15分限定特典付き】SNSマーケ完全攻略ダイナマイト合宿"}</t>
  </si>
  <si>
    <t>{"id_values": ["3100500245378", "00063", "0142005"], "stratus_transaction_id": {"terminal_id": "3100500245378", "request_number": "00063", "authorization_code": "0142005"}}</t>
  </si>
  <si>
    <t>sghr78@gmail.com</t>
  </si>
  <si>
    <t>HIROYUKI SUGA</t>
  </si>
  <si>
    <t>11f04735-e6ee-e7c4-99a6-4f7acfaad828</t>
  </si>
  <si>
    <t>{"customer_name": "鳥原駿", "customer_email": "shunbird0701@gmail.com", "product_detail_name": "【15分限定特典付き】SNSマーケ完全攻略ダイナマイト合宿"}</t>
  </si>
  <si>
    <t>{"id_values": ["3100500245378", "00061", "0151381"], "stratus_transaction_id": {"terminal_id": "3100500245378", "request_number": "00061", "authorization_code": "0151381"}}</t>
  </si>
  <si>
    <t>11f04735-5116-63c6-8f4c-07dd607354c2</t>
  </si>
  <si>
    <t>11f04735-49d9-0dac-89ba-e7756febd9f0</t>
  </si>
  <si>
    <t>{"v54Eb1141": "", "univapay-phone-number": "09044397462"}</t>
  </si>
  <si>
    <t>{"customer_name": "緑川", "customer_email": "m.marina.jimu@gmail.com", "product_detail_name": "【15分限定特典付き】AIXコンサルタント3日間完全攻略合宿"}</t>
  </si>
  <si>
    <t>{"id_values": ["11f04735-5116-63c6-8f4c-07dd607354c2"], "worldpay_order_id": {"transaction_id": "11f04735-5116-63c6-8f4c-07dd607354c2"}}</t>
  </si>
  <si>
    <t>m.marina.jimu@gmail.com</t>
  </si>
  <si>
    <t>MARINA MIDORIKAWA</t>
  </si>
  <si>
    <t>11f04734-8f74-f372-8a97-f36b888704a0</t>
  </si>
  <si>
    <t>11f04734-8872-8a94-8901-fbc68f3211e4</t>
  </si>
  <si>
    <t>{"v54Eb1141": "", "univapay-phone-number": "08033382617"}</t>
  </si>
  <si>
    <t>{"customer_name": "安住馨", "customer_email": "irisifs1202@gmail.com", "product_detail_name": "【15分限定特典付き】AIXコンサルタント3日間完全攻略合宿"}</t>
  </si>
  <si>
    <t>{"id_values": ["11f04734-8f74-f372-8a97-f36b888704a0"], "worldpay_order_id": {"transaction_id": "11f04734-8f74-f372-8a97-f36b888704a0"}}</t>
  </si>
  <si>
    <t>irisifs1202@gmail.com</t>
  </si>
  <si>
    <t>KAORU AZUMI</t>
  </si>
  <si>
    <t>11f04733-1b62-a0d4-9205-9f1473add3bf</t>
  </si>
  <si>
    <t>11f04733-13f3-4f9c-a447-fb41b74a100f</t>
  </si>
  <si>
    <t>{"v54Eb1141": "", "univapay-phone-number": "07084454359"}</t>
  </si>
  <si>
    <t>{"customer_name": "糟谷祐加子", "customer_email": "orange.power@infoseek.jp", "product_detail_name": "【超特価割引】デザイン限界突破3日間合宿"}</t>
  </si>
  <si>
    <t>{"id_values": ["11f04733-1b62-a0d4-9205-9f1473add3bf"], "worldpay_order_id": {"transaction_id": "11f04733-1b62-a0d4-9205-9f1473add3bf"}}</t>
  </si>
  <si>
    <t>orange.power@infoseek.jp</t>
  </si>
  <si>
    <t>YUKAKO KASUYA</t>
  </si>
  <si>
    <t>11f04733-47bd-8978-ab3f-4bd6ceb6a1cd</t>
  </si>
  <si>
    <t>11f04732-0f91-73d0-9627-d3a295b70c0a</t>
  </si>
  <si>
    <t>{"v54Eb1141": "", "univapay-phone-number": "08020717700"}</t>
  </si>
  <si>
    <t>{"customer_name": "三谷美香", "customer_email": "himiriama_11630582_m@icloud.com", "product_detail_name": "AIみかみ秘密の部屋（全額返金保証付）"}</t>
  </si>
  <si>
    <t>{"id_values": ["11f04733-47bd-8978-ab3f-4bd6ceb6a1cd"], "worldpay_order_id": {"transaction_id": "11f04733-47bd-8978-ab3f-4bd6ceb6a1cd"}}</t>
  </si>
  <si>
    <t>himiriama_11630582_m@icloud.com</t>
  </si>
  <si>
    <t>MIKA MITANI</t>
  </si>
  <si>
    <t>11f04732-b54f-6dae-9693-039b1531bcc6</t>
  </si>
  <si>
    <t>11f04732-ae2f-0dae-a383-3f04f7360485</t>
  </si>
  <si>
    <t>{"v54Eb1141": "", "univapay-phone-number": "08033510039"}</t>
  </si>
  <si>
    <t>{"customer_name": "山下良蔵", "customer_email": "ryozo@yamashita.name", "product_detail_name": "【脱・無駄な努力】月商1.9億を支えるテンプレ大全"}</t>
  </si>
  <si>
    <t>{"id_values": ["11f04732-b54f-6dae-9693-039b1531bcc6"], "worldpay_order_id": {"transaction_id": "11f04732-b54f-6dae-9693-039b1531bcc6"}}</t>
  </si>
  <si>
    <t>ryozo@yamashita.name</t>
  </si>
  <si>
    <t>RYOZO YAMASHITA</t>
  </si>
  <si>
    <t>11f04732-d27e-d518-9fe3-e741d273cbc9</t>
  </si>
  <si>
    <t>11f04732-ca21-22ea-96a9-e3b7637bce78</t>
  </si>
  <si>
    <t>{"v54Eb1141": "", "univapay-phone-number": "09065645854"}</t>
  </si>
  <si>
    <t>{"customer_name": "松田哲郎", "customer_email": "ttrttrttr0702@gmail.com", "product_detail_name": "【15分限定特典付き】AIXコンサルタント3日間完全攻略合宿"}</t>
  </si>
  <si>
    <t>{"id_values": ["3100500245378", "00059", "0172252"], "stratus_transaction_id": {"terminal_id": "3100500245378", "request_number": "00059", "authorization_code": "0172252"}}</t>
  </si>
  <si>
    <t>ttrttrttr0702@gmail.com</t>
  </si>
  <si>
    <t>TETSURO MATSUDA</t>
  </si>
  <si>
    <t>11f04732-16d8-f3ca-aa96-0713a58dcfb8</t>
  </si>
  <si>
    <t>{"customer_name": "三谷美香", "customer_email": "himiriama_11630582_m@icloud.com", "product_detail_name": "【15分限定特典付き】AIXコンサルタント3日間完全攻略合宿"}</t>
  </si>
  <si>
    <t>{"id_values": ["11f04732-16d8-f3ca-aa96-0713a58dcfb8"], "worldpay_order_id": {"transaction_id": "11f04732-16d8-f3ca-aa96-0713a58dcfb8"}}</t>
  </si>
  <si>
    <t>11f04732-0acd-63ae-9624-db32d2dbfe2c</t>
  </si>
  <si>
    <t>11f04732-03f1-be0e-9f17-9f83241a516f</t>
  </si>
  <si>
    <t>{"v54Eb1141": "", "univapay-phone-number": "08066700122"}</t>
  </si>
  <si>
    <t>{"customer_name": "三浦慈元", "customer_email": "jjjigen.2002122@gmail.com", "product_detail_name": "【15分限定特典付き】AIXコンサルタント3日間完全攻略合宿"}</t>
  </si>
  <si>
    <t>{"id_values": ["3100500245378", "00057", "0700057"], "stratus_transaction_id": {"terminal_id": "3100500245378", "request_number": "00057", "authorization_code": "0700057"}}</t>
  </si>
  <si>
    <t>jjjigen.2002122@gmail.com</t>
  </si>
  <si>
    <t>JIGEN MIURA</t>
  </si>
  <si>
    <t>11f04730-f658-7932-bf8f-ff9499afb118</t>
  </si>
  <si>
    <t>11f04730-ee73-07fa-b312-635a80cb9b00</t>
  </si>
  <si>
    <t>{"v54Eb1141": "", "univapay-phone-number": "08018375155"}</t>
  </si>
  <si>
    <t>{"customer_name": "鈴木理恵", "customer_email": "rie_chi.pooh.22@ezweb.ne.jp", "product_detail_name": "【15分限定特典付き】SNSマーケ完全攻略ダイナマイト合宿"}</t>
  </si>
  <si>
    <t>{"id_values": ["11f04730-f658-7932-bf8f-ff9499afb118"], "worldpay_order_id": {"transaction_id": "11f04730-f658-7932-bf8f-ff9499afb118"}}</t>
  </si>
  <si>
    <t>rie_chi.pooh.22@ezweb.ne.jp</t>
  </si>
  <si>
    <t>RIE SUZUKI</t>
  </si>
  <si>
    <t>11f04573-fdd9-06d6-8ce0-d36a871901b3</t>
  </si>
  <si>
    <t>11f04571-4c9f-fa16-8438-03713a2b4a8c</t>
  </si>
  <si>
    <t>{"v54Eb1141": "", "univapay-phone-number": "08055920836"}</t>
  </si>
  <si>
    <t>{"customer_name": "友人 泉川", "customer_email": "xtwpp950@gmail.com", "product_detail_name": "AIみかみ秘密の部屋（全額返金保証付）"}</t>
  </si>
  <si>
    <t>{"id_values": ["3100500245378", "00013", "0996391"], "stratus_transaction_id": {"terminal_id": "3100500245378", "request_number": "00013", "authorization_code": "0996391"}}</t>
  </si>
  <si>
    <t>xtwpp950@gmail.com</t>
  </si>
  <si>
    <t>IZUMIKAWA YUTO</t>
  </si>
  <si>
    <t>11f04727-a79c-4bba-bd27-df44385afd1c</t>
  </si>
  <si>
    <t>11f04727-917d-877c-a1b9-ab39394caa16</t>
  </si>
  <si>
    <t>{"v54Eb1141": "", "univapay-phone-number": "08094917617"}</t>
  </si>
  <si>
    <t>{"customer_name": "星野源太", "customer_email": "umbrella.colors.88@gmail.com", "product_detail_name": "【15分限定特典付き】デザイン限界突破3日間合宿"}</t>
  </si>
  <si>
    <t>{"id_values": ["11f04727-a79c-4bba-bd27-df44385afd1c"], "worldpay_order_id": {"transaction_id": "11f04727-a79c-4bba-bd27-df44385afd1c"}}</t>
  </si>
  <si>
    <t>umbrella.colors.88@gmail.com</t>
  </si>
  <si>
    <t>GENTA HOSHINO</t>
  </si>
  <si>
    <t>11f04659-e65a-cbca-902f-b355c58ac970</t>
  </si>
  <si>
    <t>11f04659-dcd9-1b56-8333-378fe3f614dd</t>
  </si>
  <si>
    <t>{"v54Eb1141": "", "univapay-phone-number": "09088776888"}</t>
  </si>
  <si>
    <t>{"customer_name": "室井美香", "customer_email": "cafe.lala.mi@gmail.com", "product_detail_name": "【15分限定特典付き】AIXコンサルタント3日間完全攻略合宿"}</t>
  </si>
  <si>
    <t>{"id_values": ["11f04659-e65a-cbca-902f-b355c58ac970"], "worldpay_order_id": {"transaction_id": "11f04659-e65a-cbca-902f-b355c58ac970"}}</t>
  </si>
  <si>
    <t>cafe.lala.mi@gmail.com</t>
  </si>
  <si>
    <t>MIKA MUROI</t>
  </si>
  <si>
    <t>11f04726-d09e-a784-a7ad-1f615b8e08e4</t>
  </si>
  <si>
    <t>11f04726-b1fa-cfb0-a79b-9731c4df01a6</t>
  </si>
  <si>
    <t>{"v54Eb1141": "", "univapay-phone-number": "09039750751"}</t>
  </si>
  <si>
    <t>{"customer_name": "渡辺浩二", "customer_email": "kjwt0105.x@gmail.com", "product_detail_name": "【15分限定特典付き】AIXコンサルタント3日間完全攻略合宿"}</t>
  </si>
  <si>
    <t>{"id_values": ["11f04726-d09e-a784-a7ad-1f615b8e08e4"], "worldpay_order_id": {"transaction_id": "11f04726-d09e-a784-a7ad-1f615b8e08e4"}}</t>
  </si>
  <si>
    <t>kjwt0105.x@gmail.com</t>
  </si>
  <si>
    <t>KOUJI WATANABE</t>
  </si>
  <si>
    <t>11f0465b-123b-6faa-993a-13cb8514b902</t>
  </si>
  <si>
    <t>{"customer_name": "室井美香", "customer_email": "cafe.lala.mi@gmail.com", "product_detail_name": "AIみかみ秘密の部屋（全額返金保証付）"}</t>
  </si>
  <si>
    <t>{"id_values": ["11f0465b-123b-6faa-993a-13cb8514b902"], "worldpay_order_id": {"transaction_id": "11f0465b-123b-6faa-993a-13cb8514b902"}}</t>
  </si>
  <si>
    <t>11f04725-b306-4bd8-a02a-eb60afe29632</t>
  </si>
  <si>
    <t>11f04725-9960-d1da-bd3d-b31a00a930b0</t>
  </si>
  <si>
    <t>{"v54Eb1141": "", "univapay-phone-number": "09035046186"}</t>
  </si>
  <si>
    <t>{"customer_name": "まきのゆかり", "customer_email": "mystory.makino@gmail.com", "product_detail_name": "【15分限定特典付き】SNSマーケ完全攻略ダイナマイト合宿"}</t>
  </si>
  <si>
    <t>{"id_values": ["11f04725-b306-4bd8-a02a-eb60afe29632"], "worldpay_order_id": {"transaction_id": "11f04725-b306-4bd8-a02a-eb60afe29632"}}</t>
  </si>
  <si>
    <t>mystory.makino@gmail.com</t>
  </si>
  <si>
    <t>YUKARI MAKINO</t>
  </si>
  <si>
    <t>11f04720-0338-b826-8d01-bfc23ef79297</t>
  </si>
  <si>
    <t>11f0471f-fb38-7102-b64e-8ff5ef4df18b</t>
  </si>
  <si>
    <t>{"v54Eb1141": "", "univapay-phone-number": "08098084575"}</t>
  </si>
  <si>
    <t>{"customer_name": "佐藤朋弥", "customer_email": "tfcrdx08642@gmail.com", "product_detail_name": "【15分限定特典付き】SNSマーケ完全攻略ダイナマイト合宿"}</t>
  </si>
  <si>
    <t>{"id_values": ["11f04720-0338-b826-8d01-bfc23ef79297"], "worldpay_order_id": {"transaction_id": "11f04720-0338-b826-8d01-bfc23ef79297"}}</t>
  </si>
  <si>
    <t>tfcrdx08642@gmail.com</t>
  </si>
  <si>
    <t>TOMOYA SATO</t>
  </si>
  <si>
    <t>11f0471f-c5be-4ede-bb02-17a2293eefb5</t>
  </si>
  <si>
    <t>11f0471f-bda4-40d2-bafc-2fc8b19ba796</t>
  </si>
  <si>
    <t>{"v54Eb1141": "", "univapay-phone-number": "08020920407"}</t>
  </si>
  <si>
    <t>{"customer_name": "伊藤明歩", "customer_email": "a.i_98n21@icloud.com", "product_detail_name": "【15分限定特典付き】AIXコンサルタント3日間完全攻略合宿"}</t>
  </si>
  <si>
    <t>{"id_values": ["11f0471f-c5be-4ede-bb02-17a2293eefb5"], "worldpay_order_id": {"transaction_id": "11f0471f-c5be-4ede-bb02-17a2293eefb5"}}</t>
  </si>
  <si>
    <t>a.i_98n21@icloud.com</t>
  </si>
  <si>
    <t>AKIHO ITO</t>
  </si>
  <si>
    <t>11f0471c-9d77-322c-81f4-330ad4046694</t>
  </si>
  <si>
    <t>11f0471c-96ac-8be0-b36e-abca60619238</t>
  </si>
  <si>
    <t>{"v54Eb1141": "", "univapay-phone-number": "09050981475"}</t>
  </si>
  <si>
    <t>{"customer_name": "喜田小百合", "customer_email": "sayuri0907jp@yahoo.co.jp", "product_detail_name": "【15分限定特典付き】デザイン限界突破3日間合宿"}</t>
  </si>
  <si>
    <t>{"id_values": ["11f0471c-9d77-322c-81f4-330ad4046694"], "worldpay_order_id": {"transaction_id": "11f0471c-9d77-322c-81f4-330ad4046694"}}</t>
  </si>
  <si>
    <t>sayuri0907jp@yahoo.co.jp</t>
  </si>
  <si>
    <t>KIDA SAYURI</t>
  </si>
  <si>
    <t>11f04719-a037-c7cc-a926-2b9f3b1a0d78</t>
  </si>
  <si>
    <t>11f04719-8ec3-b636-a363-67599ae05327</t>
  </si>
  <si>
    <t>{"v54Eb1141": "", "univapay-phone-number": "09098400669"}</t>
  </si>
  <si>
    <t>{"customer_name": "大野雅与", "customer_email": "fm-ohno@vt.catv.ne.jp", "product_detail_name": "【15分限定特典付き】AIXコンサルタント3日間完全攻略合宿"}</t>
  </si>
  <si>
    <t>{"id_values": ["11f04719-a037-c7cc-a926-2b9f3b1a0d78"], "worldpay_order_id": {"transaction_id": "11f04719-a037-c7cc-a926-2b9f3b1a0d78"}}</t>
  </si>
  <si>
    <t>fm-ohno@vt.catv.ne.jp</t>
  </si>
  <si>
    <t>MASAYO OHNO</t>
  </si>
  <si>
    <t>11f04718-6495-43a8-9a57-ab37f8ecfb17</t>
  </si>
  <si>
    <t>11f04715-9f7e-5a5c-a2be-fb4aa17da29d</t>
  </si>
  <si>
    <t>{"v54Eb1141": "", "univapay-phone-number": "09097275597"}</t>
  </si>
  <si>
    <t>{"customer_name": "伊藤 圭那", "customer_email": "nimika.bubu@icloud.com", "product_detail_name": "AIみかみ秘密の部屋（全額返金保証付）"}</t>
  </si>
  <si>
    <t>{"id_values": ["11f04718-6495-43a8-9a57-ab37f8ecfb17"], "worldpay_order_id": {"transaction_id": "11f04718-6495-43a8-9a57-ab37f8ecfb17"}}</t>
  </si>
  <si>
    <t>nimika.bubu@icloud.com</t>
  </si>
  <si>
    <t>KANA ITO</t>
  </si>
  <si>
    <t>11f04715-c383-8508-a2d3-0398a118fe58</t>
  </si>
  <si>
    <t>{"customer_name": "伊藤 圭那", "customer_email": "nimika.bubu@icloud.com", "product_detail_name": "【15分限定特典付き】AIXコンサルタント3日間完全攻略合宿"}</t>
  </si>
  <si>
    <t>{"id_values": ["11f04715-c383-8508-a2d3-0398a118fe58"], "worldpay_order_id": {"transaction_id": "11f04715-c383-8508-a2d3-0398a118fe58"}}</t>
  </si>
  <si>
    <t>11f04713-88ff-975c-a634-03035cf6f4ee</t>
  </si>
  <si>
    <t>11f04713-82b9-5374-bb6e-13c0e60d1e16</t>
  </si>
  <si>
    <t>{"v54Eb1141": "", "univapay-phone-number": "08011424920"}</t>
  </si>
  <si>
    <t>{"customer_name": "上島由佳利", "customer_email": "calyn1103@msn.com", "product_detail_name": "【15分限定特典付き】SNSマーケ完全攻略ダイナマイト合宿"}</t>
  </si>
  <si>
    <t>{"id_values": ["11f04713-88ff-975c-a634-03035cf6f4ee"], "worldpay_order_id": {"transaction_id": "11f04713-88ff-975c-a634-03035cf6f4ee"}}</t>
  </si>
  <si>
    <t>calyn1103@msn.com</t>
  </si>
  <si>
    <t>YUKARI UESHIMA</t>
  </si>
  <si>
    <t>11f04713-38a0-108e-b02a-7f3a4077be27</t>
  </si>
  <si>
    <t>11f03c22-deed-35e4-86a7-8f1b75decc9b</t>
  </si>
  <si>
    <t>{"v54Eb1141": "", "univapay-phone-number": "09045147851"}</t>
  </si>
  <si>
    <t>{"customer_name": "入来奈々", "customer_email": "puticute@icloud.com", "product_detail_name": "【55%OFFプラン】iステップ"}</t>
  </si>
  <si>
    <t>{"id_values": ["3100500245378", "00037", "0932796"], "stratus_transaction_id": {"terminal_id": "3100500245378", "request_number": "00037", "authorization_code": "0932796"}}</t>
  </si>
  <si>
    <t>puticute@icloud.com</t>
  </si>
  <si>
    <t>11f03c22-f80d-642c-9e28-2f50fad4ba16</t>
  </si>
  <si>
    <t>NANA IRIKI</t>
  </si>
  <si>
    <t>11f04711-5d0a-19bc-9d19-0b70e475b5f7</t>
  </si>
  <si>
    <t>11f01b31-d94f-bde4-aabf-2b85bd875bee</t>
  </si>
  <si>
    <t>{"univapay-name": "澤村英太郎", "univapay-link-id": "11efdd2f-cf5e-0f2e-8fee-e3cd09723f78", "univapay-phone-number": "+81 08088516926"}</t>
  </si>
  <si>
    <t>{"id_values": ["11f04711-5d0a-19bc-9d19-0b70e475b5f7"], "worldpay_order_id": {"transaction_id": "11f04711-5d0a-19bc-9d19-0b70e475b5f7"}}</t>
  </si>
  <si>
    <t>eitarou_s@icloud.com</t>
  </si>
  <si>
    <t>11f01b31-f4fc-a0f2-b4ac-d367205bfb7b</t>
  </si>
  <si>
    <t>EITARO SAWAMURA</t>
  </si>
  <si>
    <t>11f04711-2678-cf6a-ab02-d32897cc257f</t>
  </si>
  <si>
    <t>11ef1057-3a1b-8df6-ad71-135701880c5b</t>
  </si>
  <si>
    <t>{"univapay-name": "市井康介", "univapay-link-id": "11ef1051-09cd-d3da-a890-df1d1de5180c", "univapay-phone-number": "08025210718"}</t>
  </si>
  <si>
    <t>{"id_values": ["11f04711-2678-cf6a-ab02-d32897cc257f"], "worldpay_order_id": {"transaction_id": "11f04711-2678-cf6a-ab02-d32897cc257f"}}</t>
  </si>
  <si>
    <t>uveraaa1@gmail.com</t>
  </si>
  <si>
    <t>11ef1057-3bbd-7f2a-9b80-0767d8bc0ae2</t>
  </si>
  <si>
    <t>KOSUKEICHII</t>
  </si>
  <si>
    <t>11f04711-24fa-189c-a3cd-97f4323272da</t>
  </si>
  <si>
    <t>11ef1021-2939-0fa8-aa4b-9b4bd3384e2f</t>
  </si>
  <si>
    <t>{"univapay-name": "塩田 亜紀", "univapay-link-id": "11ef0e9b-d931-2daa-b6e3-47890613f760", "univapay-phone-number": "09039893290"}</t>
  </si>
  <si>
    <t>{"id_values": ["11f04711-24fa-189c-a3cd-97f4323272da"], "worldpay_order_id": {"transaction_id": "11f04711-24fa-189c-a3cd-97f4323272da"}}</t>
  </si>
  <si>
    <t>nakia1012@icloud.com</t>
  </si>
  <si>
    <t>11ef1021-2969-4cc2-a616-23cdbdca722a</t>
  </si>
  <si>
    <t>AKI SIOTA</t>
  </si>
  <si>
    <t>11f04711-3a3c-1480-8d19-abf0615eb2b1</t>
  </si>
  <si>
    <t>11f02f05-690e-7cae-923e-eb7269a02c1e</t>
  </si>
  <si>
    <t>{"univapay-name": "片松優希", "univapay-link-id": "11eed166-6013-9042-a0a8-fb108a95c9a9", "univapay-phone-number": "08019346243"}</t>
  </si>
  <si>
    <t>{"id_values": ["3100500245378", "00031", "0644550"], "stratus_transaction_id": {"terminal_id": "3100500245378", "request_number": "00031", "authorization_code": "0644550"}}</t>
  </si>
  <si>
    <t>baskeyuki4@gmail.com</t>
  </si>
  <si>
    <t>11ef23cd-414f-425a-8da1-bf8a2b03adb9</t>
  </si>
  <si>
    <t>YUKI KATAMATSU</t>
  </si>
  <si>
    <t>11f04711-14c0-4852-aaf9-1fdd9a5c8125</t>
  </si>
  <si>
    <t>11ef3fa4-528d-be82-a554-0773810f6216</t>
  </si>
  <si>
    <t>{"univapay-name": "小林敬太郎", "univapay-link-id": "11ef2f7c-9dbd-bf02-9c36-33a3a7017271", "univapay-phone-number": "08080435094", "univapay-patch-token-id": "11eef893-502d-629e-b0cc-03e2cfba6337", "univapay-patch-subscription-id": "11eef893-5069-5394-a3f1-f7b42bd56151"}</t>
  </si>
  <si>
    <t>{"univapay-name": "小林敬太郎", "univapay-link-id": "11eed167-85cd-1442-a0a8-97e9a2dceaef", "univapay-phone-number": "08080435094"}</t>
  </si>
  <si>
    <t>{"id_values": ["3100500245378", "00027", "0150455"], "stratus_transaction_id": {"terminal_id": "3100500245378", "request_number": "00027", "authorization_code": "0150455"}}</t>
  </si>
  <si>
    <t>s221138g@gmail.com</t>
  </si>
  <si>
    <t>11eef893-5069-5394-a3f1-f7b42bd56151</t>
  </si>
  <si>
    <t>KEITARO KOBAYASHI</t>
  </si>
  <si>
    <t>11f04710-de7c-50e2-937d-4bb3a400041c</t>
  </si>
  <si>
    <t>11ef8dc2-b49c-2296-88c3-ef00a4559d87</t>
  </si>
  <si>
    <t>{"univapay-name": "中村 諒人", "univapay-link-id": "11eed16c-344d-4e48-a85d-d755dcd3b9b0", "univapay-phone-number": "08097080114"}</t>
  </si>
  <si>
    <t>{"id_values": ["11f04710-de7c-50e2-937d-4bb3a400041c"], "worldpay_order_id": {"transaction_id": "11f04710-de7c-50e2-937d-4bb3a400041c"}}</t>
  </si>
  <si>
    <t>fn2001114@gmail.com</t>
  </si>
  <si>
    <t>11eed49c-3a79-4fbe-bd4b-671a8a2b4704</t>
  </si>
  <si>
    <t>RYOTO NAKMAURA</t>
  </si>
  <si>
    <t>11f04710-de30-56ce-bf9a-db0fdef02976</t>
  </si>
  <si>
    <t>11ef8dc2-e7fb-bd22-892c-538767fd5fbb</t>
  </si>
  <si>
    <t>{"univapay-name": "中村諒人", "univapay-link-id": "11eed166-6013-9042-a0a8-fb108a95c9a9", "univapay-phone-number": "08097080114"}</t>
  </si>
  <si>
    <t>{"id_values": ["11f04710-de30-56ce-bf9a-db0fdef02976"], "worldpay_order_id": {"transaction_id": "11f04710-de30-56ce-bf9a-db0fdef02976"}}</t>
  </si>
  <si>
    <t>11eed49b-884c-ad40-9b4b-9b3bd5eb11ae</t>
  </si>
  <si>
    <t>11f04710-f28a-cca8-9bd7-a7d1ed9a7714</t>
  </si>
  <si>
    <t>11f014c7-c76a-a8fc-914b-e78c58c89c4a</t>
  </si>
  <si>
    <t>{"univapay-name": "前田 美保", "univapay-link-id": "11eed168-3712-3156-a0a8-d38c52f5cefa", "univapay-phone-number": "08062139090"}</t>
  </si>
  <si>
    <t>{"id_values": ["3100500245378", "00025", "0643104"], "stratus_transaction_id": {"terminal_id": "3100500245378", "request_number": "00025", "authorization_code": "0643104"}}</t>
  </si>
  <si>
    <t>m.maeda0034@gmail.com</t>
  </si>
  <si>
    <t>11eef849-2604-812c-aebb-cfac652a7e36</t>
  </si>
  <si>
    <t>MIHO MAEDA</t>
  </si>
  <si>
    <t>11f04710-8ead-020a-80cf-bb932482d95d</t>
  </si>
  <si>
    <t>11f0470f-b688-ee16-8bc5-b7471302b784</t>
  </si>
  <si>
    <t>{"v54Eb1141": "", "univapay-phone-number": "09077696235"}</t>
  </si>
  <si>
    <t>{"customer_name": "靖子 金子", "customer_email": "yasuko.neko1522@icloud.com", "product_detail_name": "AIみかみ秘密の部屋（全額返金保証付）"}</t>
  </si>
  <si>
    <t>{"id_values": ["3100500245378", "00023", "0153175"], "stratus_transaction_id": {"terminal_id": "3100500245378", "request_number": "00023", "authorization_code": "0153175"}}</t>
  </si>
  <si>
    <t>yasuko.neko1522@icloud.com</t>
  </si>
  <si>
    <t>YASUKO KANEKO</t>
  </si>
  <si>
    <t>UFJ</t>
  </si>
  <si>
    <t>11f04710-0215-27fa-b61f-dfff9b0d22f3</t>
  </si>
  <si>
    <t>11f0470c-0857-b8c0-9d09-772a2b653a64</t>
  </si>
  <si>
    <t>{"v54Eb1141": "", "univapay-phone-number": "08061873264"}</t>
  </si>
  <si>
    <t>{"customer_name": "小田桐 洋", "customer_email": "avant.garde0888@gmail.com", "product_detail_name": "AIみかみ秘密の部屋（全額返金保証付）"}</t>
  </si>
  <si>
    <t>{"id_values": ["11f04710-0215-27fa-b61f-dfff9b0d22f3"], "worldpay_order_id": {"transaction_id": "11f04710-0215-27fa-b61f-dfff9b0d22f3"}}</t>
  </si>
  <si>
    <t>avant.garde0888@gmail.com</t>
  </si>
  <si>
    <t>HIROSHI ODAGIRI</t>
  </si>
  <si>
    <t>11f0470f-bf12-96b8-b5fa-f76df2296c97</t>
  </si>
  <si>
    <t>{"customer_name": "靖子 金子", "customer_email": "yasuko.neko1522@icloud.com", "product_detail_name": "【15分限定特典付き】AIXコンサルタント3日間完全攻略合宿"}</t>
  </si>
  <si>
    <t>{"id_values": ["3100500245378", "00021", "0132189"], "stratus_transaction_id": {"terminal_id": "3100500245378", "request_number": "00021", "authorization_code": "0132189"}}</t>
  </si>
  <si>
    <t>11f0470f-65ae-455e-aa90-a7a18cfb90af</t>
  </si>
  <si>
    <t>11f0470f-5d34-64e4-a34e-975b5f33e5d2</t>
  </si>
  <si>
    <t>{"v54Eb1141": "", "univapay-phone-number": "09099995855"}</t>
  </si>
  <si>
    <t>{"customer_name": "田原希代", "customer_email": "hibana.moon@gmail.com", "product_detail_name": "【15分限定特典付き】AIXコンサルタント3日間完全攻略合宿"}</t>
  </si>
  <si>
    <t>{"id_values": ["3100500245378", "00019", "0139139"], "stratus_transaction_id": {"terminal_id": "3100500245378", "request_number": "00019", "authorization_code": "0139139"}}</t>
  </si>
  <si>
    <t>hibana.moon@gmail.com</t>
  </si>
  <si>
    <t>KIYO TAHARA</t>
  </si>
  <si>
    <t>11f0470d-d3cf-42d8-bdf2-d3836ea43c48</t>
  </si>
  <si>
    <t>11f0470d-b7f2-ad7a-ac7e-1f01e5595639</t>
  </si>
  <si>
    <t>{"v54Eb1141": "", "univapay-phone-number": "09096752572"}</t>
  </si>
  <si>
    <t>{"customer_name": "矢作桂子 矢作桂子", "customer_email": "bamboo.wow.ty@gmail.com", "product_detail_name": "【15分限定特典付き】AIXコンサルタント3日間完全攻略合宿"}</t>
  </si>
  <si>
    <t>{"id_values": ["3100500245378", "00017", "0196663"], "stratus_transaction_id": {"terminal_id": "3100500245378", "request_number": "00017", "authorization_code": "0196663"}}</t>
  </si>
  <si>
    <t>bamboo.wow.ty@gmail.com</t>
  </si>
  <si>
    <t>KEIKO YAHAGI</t>
  </si>
  <si>
    <t>11f0470c-2f04-c01c-b6ae-2b0cf0386ba9</t>
  </si>
  <si>
    <t>{"customer_name": "小田桐 洋", "customer_email": "avant.garde0888@gmail.com", "product_detail_name": "【15分限定特典付き】AIXコンサルタント3日間完全攻略合宿"}</t>
  </si>
  <si>
    <t>{"id_values": ["11f0470c-2f04-c01c-b6ae-2b0cf0386ba9"], "worldpay_order_id": {"transaction_id": "11f0470c-2f04-c01c-b6ae-2b0cf0386ba9"}}</t>
  </si>
  <si>
    <t>11f04709-c636-8f2c-8419-03baba6d441b</t>
  </si>
  <si>
    <t>11f04709-c083-21ee-877a-938e2893820f</t>
  </si>
  <si>
    <t>{"v54Eb1141": "", "univapay-phone-number": "08012322916"}</t>
  </si>
  <si>
    <t>{"customer_name": "鈴木美香", "customer_email": "0704miyo1104@gmail.com", "product_detail_name": "【15分限定特典付き】AIXコンサルタント3日間完全攻略合宿"}</t>
  </si>
  <si>
    <t>{"id_values": ["3100500245378", "00015", "0700015"], "stratus_transaction_id": {"terminal_id": "3100500245378", "request_number": "00015", "authorization_code": "0700015"}}</t>
  </si>
  <si>
    <t>0704miyo1104@gmail.com</t>
  </si>
  <si>
    <t>MIKA SUZUKI</t>
  </si>
  <si>
    <t>11f04708-efc6-2fce-b2bb-079112e081b9</t>
  </si>
  <si>
    <t>11f04708-e8fc-8c2e-b2b8-7b920e87b6ea</t>
  </si>
  <si>
    <t>{"v54Eb1141": "", "univapay-phone-number": "08042107539"}</t>
  </si>
  <si>
    <t>{"customer_name": "西浦 洋二", "customer_email": "yayo197954311@icloud.com", "product_detail_name": "【15分限定特典付き】AIXコンサルタント3日間完全攻略合宿"}</t>
  </si>
  <si>
    <t>{"id_values": ["3100500245378", "00013", "0593734"], "stratus_transaction_id": {"terminal_id": "3100500245378", "request_number": "00013", "authorization_code": "0593734"}}</t>
  </si>
  <si>
    <t>yayo197954311@icloud.com</t>
  </si>
  <si>
    <t>YOUJI NISHIURA</t>
  </si>
  <si>
    <t>11f04708-0453-52b0-b0c2-b76cac8a5abf</t>
  </si>
  <si>
    <t>{"customer_name": "木村 秀介", "customer_email": "hayama650217@gmail.com", "product_detail_name": "【15分限定特典付き】AIXコンサルタント3日間完全攻略合宿"}</t>
  </si>
  <si>
    <t>{"id_values": ["11f04708-0453-52b0-b0c2-b76cac8a5abf"], "worldpay_order_id": {"transaction_id": "11f04708-0453-52b0-b0c2-b76cac8a5abf"}}</t>
  </si>
  <si>
    <t>11f04706-b4d2-233e-b284-c3136c55e48a</t>
  </si>
  <si>
    <t>11f04706-aa3b-b2dc-8cd6-8f3d1db48608</t>
  </si>
  <si>
    <t>{"v54Eb1141": "", "univapay-phone-number": "09039488672"}</t>
  </si>
  <si>
    <t>{"customer_name": "小松 豊", "customer_email": "lutte0505@gmail.com", "product_detail_name": "【15分限定特典付き】AIXコンサルタント3日間完全攻略合宿"}</t>
  </si>
  <si>
    <t>{"id_values": ["3100500245378", "00011", "0144257"], "stratus_transaction_id": {"terminal_id": "3100500245378", "request_number": "00011", "authorization_code": "0144257"}}</t>
  </si>
  <si>
    <t>lutte0505@gmail.com</t>
  </si>
  <si>
    <t>YUTAKA KOMATSU</t>
  </si>
  <si>
    <t>11f04705-cb21-6114-8cb8-cf451a703ece</t>
  </si>
  <si>
    <t>11f04705-c306-fe9e-bc9d-27fbecca4082</t>
  </si>
  <si>
    <t>{"v54Eb1141": "", "univapay-phone-number": "09062469031"}</t>
  </si>
  <si>
    <t>{"customer_name": "大坪智広", "customer_email": "j.daiichi@gmail.com", "product_detail_name": "【15分限定特典付き】AIXコンサルタント3日間完全攻略合宿"}</t>
  </si>
  <si>
    <t>{"id_values": ["3100500245378", "00009", "0148475"], "stratus_transaction_id": {"terminal_id": "3100500245378", "request_number": "00009", "authorization_code": "0148475"}}</t>
  </si>
  <si>
    <t>j.daiichi@gmail.com</t>
  </si>
  <si>
    <t>TOMOHIRO OTSUBO</t>
  </si>
  <si>
    <t>11f04703-3dd8-9f40-baaa-274a08234655</t>
  </si>
  <si>
    <t>11f04703-2651-4d9a-907c-27124fcf17ec</t>
  </si>
  <si>
    <t>{"v54Eb1141": "", "univapay-phone-number": "09035581510"}</t>
  </si>
  <si>
    <t>{"customer_name": "赤羽昭彦", "customer_email": "mayoufuu@ezweb.ne.jp", "product_detail_name": "【15分限定特典付き】AIXコンサルタント3日間完全攻略合宿"}</t>
  </si>
  <si>
    <t>{"id_values": ["3100500245378", "00006", "0870000"], "stratus_transaction_id": {"terminal_id": "3100500245378", "request_number": "00006", "authorization_code": "0870000"}}</t>
  </si>
  <si>
    <t>mayoufuu@ezweb.ne.jp</t>
  </si>
  <si>
    <t>AKIHIKO AKAHANE</t>
  </si>
  <si>
    <t>11f04702-8183-188e-a825-4fd5f8f401ee</t>
  </si>
  <si>
    <t>11f04702-76bf-918e-819b-cf9358f9bf67</t>
  </si>
  <si>
    <t>{"v54Eb1141": "", "univapay-phone-number": "08011271652"}</t>
  </si>
  <si>
    <t>{"customer_name": "石塚 誠", "customer_email": "misiz61616@gmail.com", "product_detail_name": "【15分限定特典付き】AIXコンサルタント3日間完全攻略合宿"}</t>
  </si>
  <si>
    <t>{"id_values": ["11f04702-8183-188e-a825-4fd5f8f401ee"], "worldpay_order_id": {"transaction_id": "11f04702-8183-188e-a825-4fd5f8f401ee"}}</t>
  </si>
  <si>
    <t>misiz61616@gmail.com</t>
  </si>
  <si>
    <t>MAKOTO ISHIZUKA</t>
  </si>
  <si>
    <t>11f04700-febf-ee78-8174-c367178f1ae0</t>
  </si>
  <si>
    <t>11f04700-f662-9cbc-a415-9f565ca7cc71</t>
  </si>
  <si>
    <t>{"v54Eb1141": "", "univapay-phone-number": "08050984096"}</t>
  </si>
  <si>
    <t>{"customer_name": "小川 稔", "customer_email": "hcli4096@gmail.com", "product_detail_name": "【15分限定特典付き】AIXコンサルタント3日間完全攻略合宿"}</t>
  </si>
  <si>
    <t>{"id_values": ["11f04700-febf-ee78-8174-c367178f1ae0"], "worldpay_order_id": {"transaction_id": "11f04700-febf-ee78-8174-c367178f1ae0"}}</t>
  </si>
  <si>
    <t>hcli4096@gmail.com</t>
  </si>
  <si>
    <t>MINORU OGAWA</t>
  </si>
  <si>
    <t>11f04700-fe55-d4d4-a7d8-afa70fdcf876</t>
  </si>
  <si>
    <t>11f04700-f48c-3056-a412-17b3df236a5b</t>
  </si>
  <si>
    <t>{"v54Eb1141": "", "univapay-phone-number": "08054768224"}</t>
  </si>
  <si>
    <t>{"customer_name": "山口哲也", "customer_email": "miraiwahikaru@au.com", "product_detail_name": "【15分限定特典付き】AIXコンサルタント3日間完全攻略合宿"}</t>
  </si>
  <si>
    <t>{"id_values": ["11f04700-fe55-d4d4-a7d8-afa70fdcf876"], "worldpay_order_id": {"transaction_id": "11f04700-fe55-d4d4-a7d8-afa70fdcf876"}}</t>
  </si>
  <si>
    <t>miraiwahikaru@au.com</t>
  </si>
  <si>
    <t>TETSUYA YAMAGUCHI</t>
  </si>
  <si>
    <t>11f046fb-8f18-e0ac-ac80-13ad265ab8aa</t>
  </si>
  <si>
    <t>11f046fb-87b3-e816-918e-7f3ca5a910ad</t>
  </si>
  <si>
    <t>{"v54Eb1141": "", "univapay-phone-number": "08036924633"}</t>
  </si>
  <si>
    <t>{"customer_name": "森﨑 彩", "customer_email": "amorisaki0322@gmail.com", "product_detail_name": "【15分限定特典付き】AIXコンサルタント3日間完全攻略合宿"}</t>
  </si>
  <si>
    <t>{"id_values": ["11f046fb-8f18-e0ac-ac80-13ad265ab8aa"], "worldpay_order_id": {"transaction_id": "11f046fb-8f18-e0ac-ac80-13ad265ab8aa"}}</t>
  </si>
  <si>
    <t>amorisaki0322@gmail.com</t>
  </si>
  <si>
    <t>AYA MORISAKI</t>
  </si>
  <si>
    <t>11f046f6-f16b-2ac6-bad6-ebf26656b42b</t>
  </si>
  <si>
    <t>11f046f6-e7ab-a394-94a1-ff83092d907f</t>
  </si>
  <si>
    <t>{"v54Eb1141": "", "univapay-phone-number": "08058904863"}</t>
  </si>
  <si>
    <t>{"customer_name": "永井匠", "customer_email": "darumesianlove@gmail.com", "product_detail_name": "【15分限定特典付き】SNSマーケ完全攻略ダイナマイト合宿"}</t>
  </si>
  <si>
    <t>{"id_values": ["11f046f6-f16b-2ac6-bad6-ebf26656b42b"], "worldpay_order_id": {"transaction_id": "11f046f6-f16b-2ac6-bad6-ebf26656b42b"}}</t>
  </si>
  <si>
    <t>darumesianlove@gmail.com</t>
  </si>
  <si>
    <t>11f046e5-3c2b-2a28-9d27-bf42daf8e3e7</t>
  </si>
  <si>
    <t>11f046e5-3414-e0cc-bc79-bfdfe5baf36a</t>
  </si>
  <si>
    <t>{"v54Eb1141": "", "univapay-phone-number": "08044915921"}</t>
  </si>
  <si>
    <t>{"customer_name": "藤原優綺蒼", "customer_email": "yukia093@gmail.com", "product_detail_name": "【15分限定特典付き】SNSマーケ完全攻略ダイナマイト合宿"}</t>
  </si>
  <si>
    <t>yukia093@gmail.com</t>
  </si>
  <si>
    <t>YUKIA FUJIWARA</t>
  </si>
  <si>
    <t>11f046d3-a1dc-cd70-9a4b-33bee9906fcf</t>
  </si>
  <si>
    <t>11f046d1-cd2c-9a84-a1e8-6b5a77622209</t>
  </si>
  <si>
    <t>{"v54Eb1141": "", "univapay-phone-number": "09092719230"}</t>
  </si>
  <si>
    <t>{"customer_name": "和久井光子", "customer_email": "mwphfe2030@gmail.com", "product_detail_name": "AIみかみ秘密の部屋（全額返金保証付）"}</t>
  </si>
  <si>
    <t>{"id_values": ["11f046d3-a1dc-cd70-9a4b-33bee9906fcf"], "worldpay_order_id": {"transaction_id": "11f046d3-a1dc-cd70-9a4b-33bee9906fcf"}}</t>
  </si>
  <si>
    <t>mwphfe2030@gmail.com</t>
  </si>
  <si>
    <t>MITSUKO WAKUI</t>
  </si>
  <si>
    <t>11f046d3-5572-c55c-9b4f-e71c537d086f</t>
  </si>
  <si>
    <t>11f046d1-e3f3-76de-a1f2-e7c565f14f9d</t>
  </si>
  <si>
    <t>{"v54Eb1141": "", "univapay-phone-number": "08085564501"}</t>
  </si>
  <si>
    <t>{"customer_name": "西玉得恭介", "customer_email": "kyosuke.0603@icloud.com", "product_detail_name": "AIみかみ秘密の部屋（全額返金保証付）"}</t>
  </si>
  <si>
    <t>{"id_values": ["11f046d3-5572-c55c-9b4f-e71c537d086f"], "worldpay_order_id": {"transaction_id": "11f046d3-5572-c55c-9b4f-e71c537d086f"}}</t>
  </si>
  <si>
    <t>kyosuke.0603@icloud.com</t>
  </si>
  <si>
    <t>KYOSUKE NISHITAMAE</t>
  </si>
  <si>
    <t>11f046d2-556b-4684-9b0c-7b101daa57e0</t>
  </si>
  <si>
    <t>11f046d2-4d5c-143c-a21a-67e1398d49d4</t>
  </si>
  <si>
    <t>{"v54Eb1141": "", "univapay-phone-number": "09055455457"}</t>
  </si>
  <si>
    <t>{"customer_name": "山下正照", "customer_email": "myamashita@m00.itscom.net", "product_detail_name": "【15分限定特典付き】AIXコンサルタント3日間完全攻略合宿"}</t>
  </si>
  <si>
    <t>{"id_values": ["3100500245378", "00095", "0135375"], "stratus_transaction_id": {"terminal_id": "3100500245378", "request_number": "00095", "authorization_code": "0135375"}}</t>
  </si>
  <si>
    <t>myamashita@m00.itscom.net</t>
  </si>
  <si>
    <t>MASATERU YAMASHITA</t>
  </si>
  <si>
    <t>11f046d2-037f-8d3a-b842-1767acebd0a5</t>
  </si>
  <si>
    <t>{"customer_name": "和久井光子", "customer_email": "mwphfe2030@gmail.com", "product_detail_name": "【15分限定特典付き】AIXコンサルタント3日間完全攻略合宿"}</t>
  </si>
  <si>
    <t>{"id_values": ["11f046d2-037f-8d3a-b842-1767acebd0a5"], "worldpay_order_id": {"transaction_id": "11f046d2-037f-8d3a-b842-1767acebd0a5"}}</t>
  </si>
  <si>
    <t>11f046d2-0221-239a-b841-d70f4c3564e0</t>
  </si>
  <si>
    <t>{"customer_name": "西玉得恭介", "customer_email": "kyosuke.0603@icloud.com", "product_detail_name": "【超特価割引】AIXコンサルタント3日間完全攻略合宿"}</t>
  </si>
  <si>
    <t>{"id_values": ["11f046d2-0221-239a-b841-d70f4c3564e0"], "worldpay_order_id": {"transaction_id": "11f046d2-0221-239a-b841-d70f4c3564e0"}}</t>
  </si>
  <si>
    <t>11f046d2-2061-a4c4-b1ba-77b068a5647b</t>
  </si>
  <si>
    <t>11f046d2-194e-6406-b6ed-0b5ca0b952b9</t>
  </si>
  <si>
    <t>{"v54Eb1141": "", "univapay-phone-number": "09030069426"}</t>
  </si>
  <si>
    <t>{"customer_name": "益原武史", "customer_email": "takeshi9.masuhara16@gmail.com", "product_detail_name": "【スキルプラス限定】動画広告分析Pro「3媒体プラン」初回3ヶ月間"}</t>
  </si>
  <si>
    <t>{"id_values": ["3100500245378", "00093", "0179056"], "stratus_transaction_id": {"terminal_id": "3100500245378", "request_number": "00093", "authorization_code": "0179056"}}</t>
  </si>
  <si>
    <t>takeshi9.masuhara16@gmail.com</t>
  </si>
  <si>
    <t>11f046d2-204c-9f5c-a20a-67931a1cd8a2</t>
  </si>
  <si>
    <t>11f046cf-53dd-ba70-880d-23cfae8c539d</t>
  </si>
  <si>
    <t>11f046ce-0ef6-411c-9047-939f23ef50c2</t>
  </si>
  <si>
    <t>{"customer_name": "荒川絵里子", "customer_email": "lotus.root345@gmail.com", "product_detail_name": "みかみの秘密の部屋 ~購入後1週間以内に限り【全額返金保証付き】~"}</t>
  </si>
  <si>
    <t>{"id_values": ["3100500245378", "00086", "0531431"], "stratus_transaction_id": {"terminal_id": "3100500245378", "request_number": "00086", "authorization_code": "0531431"}}</t>
  </si>
  <si>
    <t>11f046ce-1537-b43e-8743-7bdd383a1a00</t>
  </si>
  <si>
    <t>{"customer_name": "荒川絵里子", "customer_email": "lotus.root345@gmail.com", "product_detail_name": "【15分限定特典付き】SNSマーケ完全攻略ダイナマイト合宿"}</t>
  </si>
  <si>
    <t>{"id_values": ["3100500245378", "00085", "0227861"], "stratus_transaction_id": {"terminal_id": "3100500245378", "request_number": "00085", "authorization_code": "0227861"}}</t>
  </si>
  <si>
    <t>11f046cc-eff4-7ff0-8841-6fcf2d4396a9</t>
  </si>
  <si>
    <t>11f046cc-d660-5014-a0d0-2f58600a0672</t>
  </si>
  <si>
    <t>{"v54Eb1141": "", "univapay-phone-number": "08056791884"}</t>
  </si>
  <si>
    <t>{"customer_name": "高橋由樹", "customer_email": "yuki.daruma80515@gmail.com", "product_detail_name": "【15分限定特典付き】SNSマーケ完全攻略ダイナマイト合宿"}</t>
  </si>
  <si>
    <t>{"id_values": ["11f046cc-eff4-7ff0-8841-6fcf2d4396a9"], "worldpay_order_id": {"transaction_id": "11f046cc-eff4-7ff0-8841-6fcf2d4396a9"}}</t>
  </si>
  <si>
    <t>yuki.daruma80515@gmail.com</t>
  </si>
  <si>
    <t>YUKI TAKAHASHI</t>
  </si>
  <si>
    <t>11f046cc-c166-6b8a-a207-0be1467d8f0f</t>
  </si>
  <si>
    <t>11f046cc-b814-d846-b939-132809120fd4</t>
  </si>
  <si>
    <t>{"v54Eb1141": "", "univapay-phone-number": "07085493359"}</t>
  </si>
  <si>
    <t>{"customer_name": "福田裕子", "customer_email": "fukudah783@gmail.com", "product_detail_name": "【脱・無駄な努力】月商1.9億を支えるテンプレ大全"}</t>
  </si>
  <si>
    <t>{"id_values": ["11f046cc-c166-6b8a-a207-0be1467d8f0f"], "worldpay_order_id": {"transaction_id": "11f046cc-c166-6b8a-a207-0be1467d8f0f"}}</t>
  </si>
  <si>
    <t>fukudah783@gmail.com</t>
  </si>
  <si>
    <t>11f046cb-e83c-860a-a283-77b5fb2a7e5a</t>
  </si>
  <si>
    <t>11f046cb-e0c4-6046-ae87-67aecf7a63d0</t>
  </si>
  <si>
    <t>{"v54Eb1141": "", "univapay-phone-number": "07092202967"}</t>
  </si>
  <si>
    <t>{"customer_name": "吉川穂乃楓", "customer_email": "honoka.kikkawa@gmail.com", "product_detail_name": "【15分限定特典付き】デザイン限界突破3日間合宿"}</t>
  </si>
  <si>
    <t>{"id_values": ["11f046cb-e83c-860a-a283-77b5fb2a7e5a"], "worldpay_order_id": {"transaction_id": "11f046cb-e83c-860a-a283-77b5fb2a7e5a"}}</t>
  </si>
  <si>
    <t>honoka.kikkawa@gmail.com</t>
  </si>
  <si>
    <t>HONOKA KIKKAWA</t>
  </si>
  <si>
    <t>11f046c5-f32d-863c-8c41-2b4a6dd9307f</t>
  </si>
  <si>
    <t>11f046c5-d68c-e720-8b8c-e30a28128c25</t>
  </si>
  <si>
    <t>{"v54Eb1141": "", "univapay-phone-number": "09051480101"}</t>
  </si>
  <si>
    <t>{"customer_name": "安藝 将吾", "customer_email": "m17m002as@ous.jp", "product_detail_name": "【脱・無駄な努力】月商1.9億を支えるテンプレ大全"}</t>
  </si>
  <si>
    <t>{"id_values": ["11f046c5-f32d-863c-8c41-2b4a6dd9307f"], "worldpay_order_id": {"transaction_id": "11f046c5-f32d-863c-8c41-2b4a6dd9307f"}}</t>
  </si>
  <si>
    <t>m17m002as@ous.jp</t>
  </si>
  <si>
    <t>SHOGO AKI</t>
  </si>
  <si>
    <t>11f046c5-95a9-38ee-bfcf-77ed4a7a4149</t>
  </si>
  <si>
    <t>11f046c5-8d43-8204-91fb-6f70fe8ffbd6</t>
  </si>
  <si>
    <t>{"v54Eb1141": "", "univapay-phone-number": "09092328633"}</t>
  </si>
  <si>
    <t>{"customer_name": "山田幸樹", "customer_email": "k1o2u3k4i5@icloud.com", "product_detail_name": "【超特価割引】AIXコンサルタント3日間完全攻略合宿"}</t>
  </si>
  <si>
    <t>{"id_values": ["11f046c5-95a9-38ee-bfcf-77ed4a7a4149"], "worldpay_order_id": {"transaction_id": "11f046c5-95a9-38ee-bfcf-77ed4a7a4149"}}</t>
  </si>
  <si>
    <t>k1o2u3k4i5@icloud.com</t>
  </si>
  <si>
    <t>11f046c2-e48a-0f2c-bcfe-e77c592ae972</t>
  </si>
  <si>
    <t>11f046c2-8010-8b7a-9d3c-e71a25a8a440</t>
  </si>
  <si>
    <t>{"v54Eb1141": "", "univapay-phone-number": "09099179785"}</t>
  </si>
  <si>
    <t>{"customer_name": "小川 圭太", "customer_email": "p27e5a77897xe@i.softbank.jp", "product_detail_name": "【15分限定特典付き】AIXコンサルタント3日間完全攻略合宿"}</t>
  </si>
  <si>
    <t>{"id_values": ["11f046c2-e48a-0f2c-bcfe-e77c592ae972"], "worldpay_order_id": {"transaction_id": "11f046c2-e48a-0f2c-bcfe-e77c592ae972"}}</t>
  </si>
  <si>
    <t>p27e5a77897xe@i.softbank.jp</t>
  </si>
  <si>
    <t>KEITA OGAWA</t>
  </si>
  <si>
    <t>11f046c2-312d-83aa-bcb8-2750d1d7e20e</t>
  </si>
  <si>
    <t>11f046c0-1294-860c-9bff-f3dffc9bb704</t>
  </si>
  <si>
    <t>{"v54Eb1141": "", "univapay-phone-number": "08044008887"}</t>
  </si>
  <si>
    <t>{"customer_name": "井口博文", "customer_email": "mr_hero888@yahoo.com", "product_detail_name": "AIみかみ秘密の部屋（全額返金保証付）"}</t>
  </si>
  <si>
    <t>{"id_values": ["11f046c2-312d-83aa-bcb8-2750d1d7e20e"], "worldpay_order_id": {"transaction_id": "11f046c2-312d-83aa-bcb8-2750d1d7e20e"}}</t>
  </si>
  <si>
    <t>mr_hero888@yahoo.com</t>
  </si>
  <si>
    <t>HIROFUMI IGUCHI</t>
  </si>
  <si>
    <t>11f0301d-fcea-d3e6-ac8e-276b57c35729</t>
  </si>
  <si>
    <t>11f0301d-f363-48b2-ac17-8b261864834a</t>
  </si>
  <si>
    <t>{"vE60Adee0": "", "univapay-phone-number": "08091920456"}</t>
  </si>
  <si>
    <t>{"customer_name": "布施歩美", "customer_email": "ayumi.f56@gmail.com", "product_detail_name": "【15分限定特典付き】SNSマーケ完全攻略ダイナマイト合宿"}</t>
  </si>
  <si>
    <t>{"id_values": ["11f0301d-fcea-d3e6-ac8e-276b57c35729"], "worldpay_order_id": {"transaction_id": "11f0301d-fcea-d3e6-ac8e-276b57c35729"}}</t>
  </si>
  <si>
    <t>ayumi.f56@gmail.com</t>
  </si>
  <si>
    <t>AYUMI FUSE</t>
  </si>
  <si>
    <t>11f046c1-37e4-851e-97f1-736fde384a4f</t>
  </si>
  <si>
    <t>11f046c1-2d4f-0016-97e3-7b3ccec310d0</t>
  </si>
  <si>
    <t>{"v54Eb1141": "", "univapay-phone-number": "08070187802"}</t>
  </si>
  <si>
    <t>{"customer_name": "阿久澤正治", "customer_email": "macn9681@gmail.com", "product_detail_name": "【脱・無駄な努力】月商1.9億を支えるテンプレ大全"}</t>
  </si>
  <si>
    <t>{"id_values": ["11f046c1-37e4-851e-97f1-736fde384a4f"], "worldpay_order_id": {"transaction_id": "11f046c1-37e4-851e-97f1-736fde384a4f"}}</t>
  </si>
  <si>
    <t>macn9681@gmail.com</t>
  </si>
  <si>
    <t>MASAHARU AKUZAWA</t>
  </si>
  <si>
    <t>11f046c0-d133-2b0e-8c47-3354abe08855</t>
  </si>
  <si>
    <t>11f046c0-c928-1bae-b8a1-7763191931eb</t>
  </si>
  <si>
    <t>{"v54Eb1141": "", "univapay-phone-number": "08034847297"}</t>
  </si>
  <si>
    <t>{"customer_name": "藤山 結生", "customer_email": "fujiyu31@gmail.com", "product_detail_name": "【15分限定特典付き】AIXコンサルタント3日間完全攻略合宿"}</t>
  </si>
  <si>
    <t>{"id_values": ["11f046c0-d133-2b0e-8c47-3354abe08855"], "worldpay_order_id": {"transaction_id": "11f046c0-d133-2b0e-8c47-3354abe08855"}}</t>
  </si>
  <si>
    <t>fujiyu31@gmail.com</t>
  </si>
  <si>
    <t>YU MIYAKOSHI</t>
  </si>
  <si>
    <t>11f046c0-68c4-dd2e-b3f2-57507db90e0a</t>
  </si>
  <si>
    <t>{"customer_name": "井口博文", "customer_email": "mr_hero888@yahoo.com", "product_detail_name": "【15分限定特典付き】AIXコンサルタント3日間完全攻略合宿"}</t>
  </si>
  <si>
    <t>{"id_values": ["11f046c0-68c4-dd2e-b3f2-57507db90e0a"], "worldpay_order_id": {"transaction_id": "11f046c0-68c4-dd2e-b3f2-57507db90e0a"}}</t>
  </si>
  <si>
    <t>11f046bd-1afc-dafe-8c19-e394c4c4754d</t>
  </si>
  <si>
    <t>11f046bc-9739-0c2e-87af-ef6f2560117d</t>
  </si>
  <si>
    <t>{"v54Eb1141": "", "univapay-phone-number": "08055639174"}</t>
  </si>
  <si>
    <t>{"customer_name": "梅澤 淳一", "customer_email": "ganganwithfreedom@gmail.com", "product_detail_name": "AIみかみ秘密の部屋（全額返金保証付）"}</t>
  </si>
  <si>
    <t>{"id_values": ["11f046bd-1afc-dafe-8c19-e394c4c4754d"], "worldpay_order_id": {"transaction_id": "11f046bd-1afc-dafe-8c19-e394c4c4754d"}}</t>
  </si>
  <si>
    <t>ganganwithfreedom@gmail.com</t>
  </si>
  <si>
    <t>JUNICHI UMEZAWA</t>
  </si>
  <si>
    <t>11f046bc-de5a-2cf0-a07f-ebdb2203c782</t>
  </si>
  <si>
    <t>{"customer_name": "梅澤 淳一", "customer_email": "ganganwithfreedom@gmail.com", "product_detail_name": "【15分限定特典付き】AIXコンサルタント3日間完全攻略合宿"}</t>
  </si>
  <si>
    <t>{"id_values": ["11f046bc-de5a-2cf0-a07f-ebdb2203c782"], "worldpay_order_id": {"transaction_id": "11f046bc-de5a-2cf0-a07f-ebdb2203c782"}}</t>
  </si>
  <si>
    <t>11f046bc-1e03-4ec8-b476-17ecca69dae6</t>
  </si>
  <si>
    <t>11f046bc-0d86-b878-9fb1-4f48acbc216a</t>
  </si>
  <si>
    <t>{"v54Eb1141": "", "univapay-phone-number": "08067880697"}</t>
  </si>
  <si>
    <t>{"customer_name": "小田柚希", "customer_email": "h202018sgc@gmail.com", "product_detail_name": "【15分限定特典付き】SNSマーケ完全攻略ダイナマイト合宿"}</t>
  </si>
  <si>
    <t>{"id_values": ["11f046bc-1e03-4ec8-b476-17ecca69dae6"], "worldpay_order_id": {"transaction_id": "11f046bc-1e03-4ec8-b476-17ecca69dae6"}}</t>
  </si>
  <si>
    <t>h202018sgc@gmail.com</t>
  </si>
  <si>
    <t>YUZUKI ODA</t>
  </si>
  <si>
    <t>11f04386-c720-069c-9278-d727058fa700</t>
  </si>
  <si>
    <t>11f04386-c090-3360-8f3c-bf1c2db2c583</t>
  </si>
  <si>
    <t>{"v54Eb1141": "", "univapay-phone-number": "07041321827"}</t>
  </si>
  <si>
    <t>{"customer_name": "松山大峻", "customer_email": "tymkh0127@gmail.com", "product_detail_name": "【15分限定特典付き】AIXコンサルタント3日間完全攻略合宿"}</t>
  </si>
  <si>
    <t>{"id_values": ["11f04386-c720-069c-9278-d727058fa700"], "worldpay_order_id": {"transaction_id": "11f04386-c720-069c-9278-d727058fa700"}}</t>
  </si>
  <si>
    <t>tymkh0127@gmail.com</t>
  </si>
  <si>
    <t>TAITO MATSUYAMA</t>
  </si>
  <si>
    <t>11f04389-9f9e-6a20-a819-dffa01e1a9ca</t>
  </si>
  <si>
    <t>{"customer_name": "松山大峻", "customer_email": "tymkh0127@gmail.com", "product_detail_name": "AIみかみ秘密の部屋（全額返金保証付）"}</t>
  </si>
  <si>
    <t>{"id_values": ["11f04389-9f9e-6a20-a819-dffa01e1a9ca"], "worldpay_order_id": {"transaction_id": "11f04389-9f9e-6a20-a819-dffa01e1a9ca"}}</t>
  </si>
  <si>
    <t>11f046b6-28a7-4df8-b491-b79b2faf0db6</t>
  </si>
  <si>
    <t>11f046b6-1951-5682-aef7-ab6ab0e89039</t>
  </si>
  <si>
    <t>{"v54Eb1141": "", "univapay-phone-number": "08095527232"}</t>
  </si>
  <si>
    <t>{"customer_name": "上野 翔司", "customer_email": "nico.crp7@gmail.com", "product_detail_name": "【15分限定特典付き】SNSマーケ完全攻略ダイナマイト合宿"}</t>
  </si>
  <si>
    <t>{"id_values": ["11f046b6-28a7-4df8-b491-b79b2faf0db6"], "worldpay_order_id": {"transaction_id": "11f046b6-28a7-4df8-b491-b79b2faf0db6"}}</t>
  </si>
  <si>
    <t>nico.crp7@gmail.com</t>
  </si>
  <si>
    <t>SHOJI UENO</t>
  </si>
  <si>
    <t>11f046b3-fee8-0496-9c84-8f36fcc6148e</t>
  </si>
  <si>
    <t>11f046b3-7486-6dce-ad91-43b9d3812e6c</t>
  </si>
  <si>
    <t>{"v54Eb1141": "", "univapay-phone-number": "08056486344"}</t>
  </si>
  <si>
    <t>{"customer_name": "網屋浩正", "customer_email": "wsucougars99@gmail.com", "product_detail_name": "AIみかみ秘密の部屋（全額返金保証）"}</t>
  </si>
  <si>
    <t>{"id_values": ["11f046b3-fee8-0496-9c84-8f36fcc6148e"], "worldpay_order_id": {"transaction_id": "11f046b3-fee8-0496-9c84-8f36fcc6148e"}}</t>
  </si>
  <si>
    <t>wsucougars99@gmail.com</t>
  </si>
  <si>
    <t>HIROMASA AMIYA</t>
  </si>
  <si>
    <t>11f046b3-9508-a36e-b2e3-83e233377937</t>
  </si>
  <si>
    <t>{"customer_name": "網屋浩正", "customer_email": "wsucougars99@gmail.com", "product_detail_name": "【超特価割引】AIXコンサルタント3日間完全攻略合宿"}</t>
  </si>
  <si>
    <t>{"id_values": ["11f046b3-9508-a36e-b2e3-83e233377937"], "worldpay_order_id": {"transaction_id": "11f046b3-9508-a36e-b2e3-83e233377937"}}</t>
  </si>
  <si>
    <t>11f04457-7726-1510-a507-ebbb2157f960</t>
  </si>
  <si>
    <t>11f04457-6dc6-c956-8282-3ba31c580ee2</t>
  </si>
  <si>
    <t>{"v54Eb1141": "", "univapay-phone-number": "09023110889"}</t>
  </si>
  <si>
    <t>{"customer_name": "竹内和広", "customer_email": "tkkz1971@gmail.com", "product_detail_name": "【15分限定特典付き】AIXコンサルタント3日間完全攻略合宿"}</t>
  </si>
  <si>
    <t>{"id_values": ["3100500245378", "00088", "0129181"], "stratus_transaction_id": {"terminal_id": "3100500245378", "request_number": "00088", "authorization_code": "0129181"}}</t>
  </si>
  <si>
    <t>tkkz1971@gmail.com</t>
  </si>
  <si>
    <t>KAZUHIRO TAKEUCHI</t>
  </si>
  <si>
    <t>11f04459-73b0-2eb4-a422-7f16e36846ff</t>
  </si>
  <si>
    <t>{"customer_name": "竹内和広", "customer_email": "tkkz1971@gmail.com", "product_detail_name": "AIみかみ秘密の部屋（全額返金保証付）"}</t>
  </si>
  <si>
    <t>{"id_values": ["3100500245378", "00089", "0091994"], "stratus_transaction_id": {"terminal_id": "3100500245378", "request_number": "00089", "authorization_code": "0091994"}}</t>
  </si>
  <si>
    <t>11f046af-0dcc-67a4-a788-0731e9fb3f57</t>
  </si>
  <si>
    <t>11f046ae-e259-27a6-888b-33993c3ab31e</t>
  </si>
  <si>
    <t>{"v54Eb1141": "", "univapay-phone-number": "09017314770"}</t>
  </si>
  <si>
    <t>{"customer_name": "堀越智也", "customer_email": "tukubahorikoshi@gmail.com", "product_detail_name": "【15分限定特典付き】AIXコンサルタント3日間完全攻略合宿"}</t>
  </si>
  <si>
    <t>{"id_values": ["11f046af-0dcc-67a4-a788-0731e9fb3f57"], "worldpay_order_id": {"transaction_id": "11f046af-0dcc-67a4-a788-0731e9fb3f57"}}</t>
  </si>
  <si>
    <t>tukubahorikoshi@gmail.com</t>
  </si>
  <si>
    <t>TOMOYA HORIKOSHI</t>
  </si>
  <si>
    <t>11f046ae-0243-cb30-ab96-338fe68a51bc</t>
  </si>
  <si>
    <t>11f046ad-f9ab-5ec0-ba13-1b010907ed2e</t>
  </si>
  <si>
    <t>{"v54Eb1141": "", "univapay-phone-number": "08063439326"}</t>
  </si>
  <si>
    <t>{"customer_name": "南阪本拓己", "customer_email": "minamisapamoto@gmail.com", "product_detail_name": "【15分限定特典付き】AIXコンサルタント3日間完全攻略合宿"}</t>
  </si>
  <si>
    <t>{"id_values": ["11f046ae-0243-cb30-ab96-338fe68a51bc"], "worldpay_order_id": {"transaction_id": "11f046ae-0243-cb30-ab96-338fe68a51bc"}}</t>
  </si>
  <si>
    <t>minamisapamoto@gmail.com</t>
  </si>
  <si>
    <t>TAKUMI MINAMISAKAMOTO</t>
  </si>
  <si>
    <t>11f046ac-7b09-1356-ab9e-ebae4d041e9b</t>
  </si>
  <si>
    <t>11f046ac-3fda-18e8-ab69-0b59937f2ac7</t>
  </si>
  <si>
    <t>{"v54Eb1141": "", "univapay-phone-number": "0463633380"}</t>
  </si>
  <si>
    <t>{"customer_name": "野田 隆宏", "customer_email": "t_noda0520@icloud.com", "product_detail_name": "【15分限定特典付き】SNSマーケ完全攻略ダイナマイト合宿"}</t>
  </si>
  <si>
    <t>{"id_values": ["11f046ac-7b09-1356-ab9e-ebae4d041e9b"], "worldpay_order_id": {"transaction_id": "11f046ac-7b09-1356-ab9e-ebae4d041e9b"}}</t>
  </si>
  <si>
    <t>t_noda0520@icloud.com</t>
  </si>
  <si>
    <t>TAKAHIRO NODA</t>
  </si>
  <si>
    <t>11f046ab-b172-50fc-bb69-f3d8d0a0849a</t>
  </si>
  <si>
    <t>11f046ab-9e7c-b85c-88db-378aea79658e</t>
  </si>
  <si>
    <t>{"v54Eb1141": "", "univapay-phone-number": "07020109851"}</t>
  </si>
  <si>
    <t>{"customer_name": "内海俊也", "customer_email": "junyeneihai@gmail.com", "product_detail_name": "【15分限定特典付き】AIXコンサルタント3日間完全攻略合宿"}</t>
  </si>
  <si>
    <t>{"id_values": ["11f046ab-b172-50fc-bb69-f3d8d0a0849a"], "worldpay_order_id": {"transaction_id": "11f046ab-b172-50fc-bb69-f3d8d0a0849a"}}</t>
  </si>
  <si>
    <t>junyeneihai@gmail.com</t>
  </si>
  <si>
    <t>SHUNYA UTSUMI</t>
  </si>
  <si>
    <t>11f046a9-fcdb-3ce0-899e-6fad22e49bbe</t>
  </si>
  <si>
    <t>11f046a9-f65e-dd68-8984-3f1bca128f28</t>
  </si>
  <si>
    <t>{"v54Eb1141": "", "univapay-phone-number": "08043120011"}</t>
  </si>
  <si>
    <t>{"customer_name": "比良政美", "customer_email": "biliangzhengmei@gmail.com", "product_detail_name": "【15分限定特典付き】AIXコンサルタント3日間完全攻略合宿"}</t>
  </si>
  <si>
    <t>{"id_values": ["11f046a9-fcdb-3ce0-899e-6fad22e49bbe"], "worldpay_order_id": {"transaction_id": "11f046a9-fcdb-3ce0-899e-6fad22e49bbe"}}</t>
  </si>
  <si>
    <t>biliangzhengmei@gmail.com</t>
  </si>
  <si>
    <t>MASAMI HIRA</t>
  </si>
  <si>
    <t>11f046a4-f0ac-3d20-beb3-8b6f8bacdcbf</t>
  </si>
  <si>
    <t>11f046a3-c450-0820-86cc-87b4c8fcd5c9</t>
  </si>
  <si>
    <t>{"v54Eb1141": "", "univapay-phone-number": "08052124091"}</t>
  </si>
  <si>
    <t>{"customer_name": "木下徹", "customer_email": "mokhachol333@gmail.com", "product_detail_name": "AIみかみ秘密の部屋（全額返金保証付）"}</t>
  </si>
  <si>
    <t>{"id_values": ["3100500245378", "00081", "0589259"], "stratus_transaction_id": {"terminal_id": "3100500245378", "request_number": "00081", "authorization_code": "0589259"}}</t>
  </si>
  <si>
    <t>mokhachol333@gmail.com</t>
  </si>
  <si>
    <t>TORU KINOSHITA</t>
  </si>
  <si>
    <t>11f046a3-cc59-a1b6-9913-ebe134bed5f6</t>
  </si>
  <si>
    <t>{"customer_name": "木下徹", "customer_email": "mokhachol333@gmail.com", "product_detail_name": "【15分限定特典付き】AIXコンサルタント3日間完全攻略合宿"}</t>
  </si>
  <si>
    <t>{"id_values": ["3100500245378", "00080", "0440236"], "stratus_transaction_id": {"terminal_id": "3100500245378", "request_number": "00080", "authorization_code": "0440236"}}</t>
  </si>
  <si>
    <t>11f04698-d8bd-6cea-a613-9b0f5c05874b</t>
  </si>
  <si>
    <t>11f04698-ae41-39a6-bf3d-a7609c3288ff</t>
  </si>
  <si>
    <t>{"v54Eb1141": "", "univapay-phone-number": "08030142144"}</t>
  </si>
  <si>
    <t>{"customer_name": "堀江義明", "customer_email": "zokeipower@icloud.com", "product_detail_name": "【15分限定特典付き】SNSマーケ完全攻略ダイナマイト合宿"}</t>
  </si>
  <si>
    <t>{"id_values": ["11f04698-d8bd-6cea-a613-9b0f5c05874b"], "worldpay_order_id": {"transaction_id": "11f04698-d8bd-6cea-a613-9b0f5c05874b"}}</t>
  </si>
  <si>
    <t>zokeipower@icloud.com</t>
  </si>
  <si>
    <t>YOSHIAKI HORIE</t>
  </si>
  <si>
    <t>11f04379-9ad7-041c-b1b8-5b969577aef5</t>
  </si>
  <si>
    <t>11f04379-8299-5152-a156-b35fd6d949ef</t>
  </si>
  <si>
    <t>{"v54Eb1141": "", "univapay-phone-number": "08066370635"}</t>
  </si>
  <si>
    <t>{"customer_name": "池辺 梨沙", "customer_email": "icminatoz@gmail.com", "product_detail_name": "【15分限定特典付き】AIXコンサルタント3日間完全攻略合宿"}</t>
  </si>
  <si>
    <t>{"id_values": ["11f04379-9ad7-041c-b1b8-5b969577aef5"], "worldpay_order_id": {"transaction_id": "11f04379-9ad7-041c-b1b8-5b969577aef5"}}</t>
  </si>
  <si>
    <t>icminatoz@gmail.com</t>
  </si>
  <si>
    <t>RISA IKEBE</t>
  </si>
  <si>
    <t>11f04693-14a3-ef32-89bf-c3e650747d08</t>
  </si>
  <si>
    <t>11f04693-0aaf-84b4-9714-e70116656431</t>
  </si>
  <si>
    <t>{"v54Eb1141": "", "univapay-phone-number": "08088833177"}</t>
  </si>
  <si>
    <t>{"customer_name": "鈴木", "customer_email": "ssprism888@gmail.com", "product_detail_name": "【15分限定特典付き】SNSマーケ完全攻略ダイナマイト合宿"}</t>
  </si>
  <si>
    <t>{"id_values": ["11f04693-14a3-ef32-89bf-c3e650747d08"], "worldpay_order_id": {"transaction_id": "11f04693-14a3-ef32-89bf-c3e650747d08"}}</t>
  </si>
  <si>
    <t>ssprism888@gmail.com</t>
  </si>
  <si>
    <t>SOKO SUZUKI</t>
  </si>
  <si>
    <t>11f04691-773e-8776-af19-6ff5552d76d5</t>
  </si>
  <si>
    <t>11f04691-6612-a428-9cc0-677f2555a0bf</t>
  </si>
  <si>
    <t>{"v54Eb1141": "", "univapay-phone-number": "0901163844"}</t>
  </si>
  <si>
    <t>{"customer_name": "藪岡佑哉", "customer_email": "yuya_kokusai@icloud.com", "product_detail_name": "【15分限定特典付き】SNSマーケ完全攻略ダイナマイト合宿"}</t>
  </si>
  <si>
    <t>{"id_values": ["11f04691-773e-8776-af19-6ff5552d76d5"], "worldpay_order_id": {"transaction_id": "11f04691-773e-8776-af19-6ff5552d76d5"}}</t>
  </si>
  <si>
    <t>yuya_kokusai@icloud.com</t>
  </si>
  <si>
    <t>YUYA YABUOKA</t>
  </si>
  <si>
    <t>11f0468f-6eb5-cc7e-936f-ff6e73ab718d</t>
  </si>
  <si>
    <t>11f0468f-5aaa-8b2a-989f-0343516af51c</t>
  </si>
  <si>
    <t>{"v54Eb1141": "", "univapay-phone-number": "09084103457"}</t>
  </si>
  <si>
    <t>{"customer_name": "畑中晋太郎", "customer_email": "blitz0315@gmail.com", "product_detail_name": "【15分限定特典付き】AIXコンサルタント3日間完全攻略合宿"}</t>
  </si>
  <si>
    <t>{"id_values": ["11f0468f-6eb5-cc7e-936f-ff6e73ab718d"], "worldpay_order_id": {"transaction_id": "11f0468f-6eb5-cc7e-936f-ff6e73ab718d"}}</t>
  </si>
  <si>
    <t>blitz0315@gmail.com</t>
  </si>
  <si>
    <t>HATANAKA SHINTAROU</t>
  </si>
  <si>
    <t>11f03df3-2725-0298-8d4f-bb6d395d7c4c</t>
  </si>
  <si>
    <t>11f03df3-2065-4b48-b2e3-1bc1cabfc1d3</t>
  </si>
  <si>
    <t>{"v54Eb1141": "", "univapay-phone-number": "09076838857"}</t>
  </si>
  <si>
    <t>{"customer_name": "花橋誠二", "customer_email": "hanajin70ny@gmail.com", "product_detail_name": "【15分限定特典付き】AIXコンサルタント3日間完全攻略合宿"}</t>
  </si>
  <si>
    <t>{"id_values": ["11f03df3-2725-0298-8d4f-bb6d395d7c4c"], "worldpay_order_id": {"transaction_id": "11f03df3-2725-0298-8d4f-bb6d395d7c4c"}}</t>
  </si>
  <si>
    <t>hanajin70ny@gmail.com</t>
  </si>
  <si>
    <t>SEIJI HANABASHI</t>
  </si>
  <si>
    <t>11f03df4-a18d-60ec-b1aa-eb5721b511de</t>
  </si>
  <si>
    <t>{"customer_name": "花橋誠二", "customer_email": "hanajin70ny@gmail.com", "product_detail_name": "AIみかみ秘密の部屋（全額返金保証付）"}</t>
  </si>
  <si>
    <t>{"id_values": ["11f03df4-a18d-60ec-b1aa-eb5721b511de"], "worldpay_order_id": {"transaction_id": "11f03df4-a18d-60ec-b1aa-eb5721b511de"}}</t>
  </si>
  <si>
    <t>11f04528-3995-e01e-a0e6-b79c4ecccd45</t>
  </si>
  <si>
    <t>11f04528-330f-1fe4-bd27-37074504575c</t>
  </si>
  <si>
    <t>{"v54Eb1141": "", "univapay-phone-number": "09085258123"}</t>
  </si>
  <si>
    <t>{"customer_name": "加藤 麻美", "customer_email": "moncherie823@gmail.com", "product_detail_name": "【15分限定特典付き】AIXコンサルタント3日間完全攻略合宿"}</t>
  </si>
  <si>
    <t>{"id_values": ["3100500245378", "00083", "0408163"], "stratus_transaction_id": {"terminal_id": "3100500245378", "request_number": "00083", "authorization_code": "0408163"}}</t>
  </si>
  <si>
    <t>moncherie823@gmail.com</t>
  </si>
  <si>
    <t>MAMI KATO</t>
  </si>
  <si>
    <t>11f0468b-4132-fcd0-9e25-8f2b7ec26e97</t>
  </si>
  <si>
    <t>11f0468b-397e-e10c-8452-efb5c5d8d99b</t>
  </si>
  <si>
    <t>{"v54Eb1141": "", "univapay-phone-number": "08023959450"}</t>
  </si>
  <si>
    <t>{"customer_name": "川崎峻揮", "customer_email": "junhuichuanqi@gmail.com", "product_detail_name": "【15分限定特典付き】AIXコンサルタント3日間完全攻略合宿"}</t>
  </si>
  <si>
    <t>{"id_values": ["3100500245378", "00077", "0136207"], "stratus_transaction_id": {"terminal_id": "3100500245378", "request_number": "00077", "authorization_code": "0136207"}}</t>
  </si>
  <si>
    <t>junhuichuanqi@gmail.com</t>
  </si>
  <si>
    <t>TOSHIKI KAWASAKI</t>
  </si>
  <si>
    <t>11f0468a-76ea-3c7c-9d79-1bea3ec105e8</t>
  </si>
  <si>
    <t>11f04689-2b0c-8644-bf94-bf20d5404eeb</t>
  </si>
  <si>
    <t>{"v54Eb1141": "", "univapay-phone-number": "08056493419"}</t>
  </si>
  <si>
    <t>{"customer_name": "多胡貴博", "customer_email": "the.essence.t@gmail.com", "product_detail_name": "AIみかみ秘密の部屋（全額返金保証付）"}</t>
  </si>
  <si>
    <t>{"id_values": ["11f0468a-76ea-3c7c-9d79-1bea3ec105e8"], "worldpay_order_id": {"transaction_id": "11f0468a-76ea-3c7c-9d79-1bea3ec105e8"}}</t>
  </si>
  <si>
    <t>the.essence.t@gmail.com</t>
  </si>
  <si>
    <t>TAKAHIRO TAGO</t>
  </si>
  <si>
    <t>11f04689-f7f7-bf16-8eb2-138948f7e8b0</t>
  </si>
  <si>
    <t>{"customer_name": "山口智美", "customer_email": "patata314@gmail.com", "product_detail_name": "【15分限定特典付き】SNSマーケ完全攻略ダイナマイト合宿"}</t>
  </si>
  <si>
    <t>{"id_values": ["3100500245378", "00074", "0148232"], "stratus_transaction_id": {"terminal_id": "3100500245378", "request_number": "00074", "authorization_code": "0148232"}}</t>
  </si>
  <si>
    <t>11f04689-3172-0fb8-b645-9befc33d8ed5</t>
  </si>
  <si>
    <t>{"customer_name": "多胡貴博", "customer_email": "the.essence.t@gmail.com", "product_detail_name": "【15分限定特典付き】AIXコンサルタント3日間完全攻略合宿"}</t>
  </si>
  <si>
    <t>{"id_values": ["11f04689-3172-0fb8-b645-9befc33d8ed5"], "worldpay_order_id": {"transaction_id": "11f04689-3172-0fb8-b645-9befc33d8ed5"}}</t>
  </si>
  <si>
    <t>11f04688-a31c-d680-b5c8-f774bc763ba2</t>
  </si>
  <si>
    <t>11f04688-9bcb-25e4-beb0-b3473a0583e0</t>
  </si>
  <si>
    <t>{"v54Eb1141": "", "univapay-phone-number": "09029551958"}</t>
  </si>
  <si>
    <t>{"customer_name": "泉あづさ", "customer_email": "azumin358@gmail.com", "product_detail_name": "【15分限定特典付き】AIXコンサルタント3日間完全攻略合宿"}</t>
  </si>
  <si>
    <t>{"id_values": ["11f04688-a31c-d680-b5c8-f774bc763ba2"], "worldpay_order_id": {"transaction_id": "11f04688-a31c-d680-b5c8-f774bc763ba2"}}</t>
  </si>
  <si>
    <t>azumin358@gmail.com</t>
  </si>
  <si>
    <t>AZUSA IZUMI</t>
  </si>
  <si>
    <t>11f04684-81a4-99ec-9412-d7b4792affb4</t>
  </si>
  <si>
    <t>11f04683-aca5-11cc-ac16-739699afb426</t>
  </si>
  <si>
    <t>{"v54Eb1141": "", "univapay-phone-number": "08030513578"}</t>
  </si>
  <si>
    <t>{"customer_name": "大津朱里", "customer_email": "ahco_otsu@hoiraku.jp", "product_detail_name": "AIみかみ秘密の部屋（全額返金保証付）"}</t>
  </si>
  <si>
    <t>{"id_values": ["11f04684-81a4-99ec-9412-d7b4792affb4"], "worldpay_order_id": {"transaction_id": "11f04684-81a4-99ec-9412-d7b4792affb4"}}</t>
  </si>
  <si>
    <t>ahco_otsu@hoiraku.jp</t>
  </si>
  <si>
    <t>AKARI OTSU</t>
  </si>
  <si>
    <t>11f04683-b466-351c-8452-d7e305f1b174</t>
  </si>
  <si>
    <t>{"customer_name": "大津朱里", "customer_email": "ahco_otsu@hoiraku.jp", "product_detail_name": "【15分限定特典付き】AIXコンサルタント3日間完全攻略合宿"}</t>
  </si>
  <si>
    <t>{"id_values": ["11f04683-b466-351c-8452-d7e305f1b174"], "worldpay_order_id": {"transaction_id": "11f04683-b466-351c-8452-d7e305f1b174"}}</t>
  </si>
  <si>
    <t>11f04683-c7e5-0de8-ac30-8f8f69341afd</t>
  </si>
  <si>
    <t>11f04683-3ac3-b11c-98d9-6b254fe0111d</t>
  </si>
  <si>
    <t>{"v54Eb1141": "", "univapay-phone-number": "07031920867"}</t>
  </si>
  <si>
    <t>{"customer_name": "横田崇徳", "customer_email": "narahama162332@gmail.com", "product_detail_name": "AIみかみ秘密の部屋（全額返金保証付）"}</t>
  </si>
  <si>
    <t>{"id_values": ["11f04683-c7e5-0de8-ac30-8f8f69341afd"], "worldpay_order_id": {"transaction_id": "11f04683-c7e5-0de8-ac30-8f8f69341afd"}}</t>
  </si>
  <si>
    <t>narahama162332@gmail.com</t>
  </si>
  <si>
    <t>SUTOKU YOKOTA</t>
  </si>
  <si>
    <t>11f04683-59a0-2598-99f4-2b6af99591d9</t>
  </si>
  <si>
    <t>{"customer_name": "横田崇徳", "customer_email": "narahama162332@gmail.com", "product_detail_name": "【超特価割引】AIXコンサルタント3日間完全攻略合宿"}</t>
  </si>
  <si>
    <t>{"id_values": ["11f04683-59a0-2598-99f4-2b6af99591d9"], "worldpay_order_id": {"transaction_id": "11f04683-59a0-2598-99f4-2b6af99591d9"}}</t>
  </si>
  <si>
    <t>11f04681-d904-4cf8-923c-73eb7edc50ed</t>
  </si>
  <si>
    <t>11f04681-adff-46ca-97d3-87fbf6f6d41a</t>
  </si>
  <si>
    <t>{"v54Eb1141": "", "univapay-phone-number": "09053120504"}</t>
  </si>
  <si>
    <t>{"customer_name": "鈴木 伸一郎", "customer_email": "suzuki.shin16@gmail.com", "product_detail_name": "【15分限定特典付き】AIXコンサルタント3日間完全攻略合宿"}</t>
  </si>
  <si>
    <t>{"id_values": ["11f04681-d904-4cf8-923c-73eb7edc50ed"], "worldpay_order_id": {"transaction_id": "11f04681-d904-4cf8-923c-73eb7edc50ed"}}</t>
  </si>
  <si>
    <t>suzuki.shin16@gmail.com</t>
  </si>
  <si>
    <t>SHINICHIRO SUZUKI</t>
  </si>
  <si>
    <t>11f033b8-70dc-3478-8bc8-9fda79006b6c</t>
  </si>
  <si>
    <t>11f033b8-698e-7302-a2d6-8751918f4e17</t>
  </si>
  <si>
    <t>{"vE60Adee0": "", "univapay-phone-number": "08063920913"}</t>
  </si>
  <si>
    <t>{"customer_name": "菅 美波", "customer_email": "minruntun428@icloud.com", "product_detail_name": "【15分限定特典付き】デザイン限界突破3日間合宿"}</t>
  </si>
  <si>
    <t>{"id_values": ["11f033b8-70dc-3478-8bc8-9fda79006b6c"], "worldpay_order_id": {"transaction_id": "11f033b8-70dc-3478-8bc8-9fda79006b6c"}}</t>
  </si>
  <si>
    <t>minruntun428@icloud.com</t>
  </si>
  <si>
    <t>MINAMI KAN</t>
  </si>
  <si>
    <t>11f0458a-30fb-b7d2-ab53-13e590db9176</t>
  </si>
  <si>
    <t>11f0458a-0357-2eba-a18a-27dbe5937f93</t>
  </si>
  <si>
    <t>{"v54Eb1141": "", "univapay-phone-number": "09011442162"}</t>
  </si>
  <si>
    <t>{"customer_name": "松本 純子", "customer_email": "hikasumiaka588@gmail.com", "product_detail_name": "【15分限定特典付き】AIXコンサルタント3日間完全攻略合宿"}</t>
  </si>
  <si>
    <t>{"id_values": ["11f0458a-30fb-b7d2-ab53-13e590db9176"], "worldpay_order_id": {"transaction_id": "11f0458a-30fb-b7d2-ab53-13e590db9176"}}</t>
  </si>
  <si>
    <t>hikasumiaka588@gmail.com</t>
  </si>
  <si>
    <t>JUNKO MATSUMOTO</t>
  </si>
  <si>
    <t>11f0467d-0ea5-be46-8bf7-934a7f8e41b6</t>
  </si>
  <si>
    <t>11f0467c-f1ef-a668-8113-d38529cd7674</t>
  </si>
  <si>
    <t>{"v54Eb1141": "", "univapay-phone-number": "09016537832"}</t>
  </si>
  <si>
    <t>{"customer_name": "木村有里", "customer_email": "kyuri758@gmail.com", "product_detail_name": "【15分限定特典付き】SNSマーケ完全攻略ダイナマイト合宿"}</t>
  </si>
  <si>
    <t>{"id_values": ["11f0467d-0ea5-be46-8bf7-934a7f8e41b6"], "worldpay_order_id": {"transaction_id": "11f0467d-0ea5-be46-8bf7-934a7f8e41b6"}}</t>
  </si>
  <si>
    <t>kyuri758@gmail.com</t>
  </si>
  <si>
    <t>YURI KIMURA</t>
  </si>
  <si>
    <t>11f0467c-b72a-c86e-8be7-5f6c2f88a2e5</t>
  </si>
  <si>
    <t>11f0467c-b00d-eb1a-8bda-77f909719748</t>
  </si>
  <si>
    <t>{"v54Eb1141": "", "univapay-phone-number": "08037290122"}</t>
  </si>
  <si>
    <t>{"customer_name": "児島陽子", "customer_email": "ykojima33@gmail.com", "product_detail_name": "【15分限定特典付き】AIXコンサルタント3日間完全攻略合宿"}</t>
  </si>
  <si>
    <t>{"id_values": ["3100500245378", "00071", "0129269"], "stratus_transaction_id": {"terminal_id": "3100500245378", "request_number": "00071", "authorization_code": "0129269"}}</t>
  </si>
  <si>
    <t>ykojima33@gmail.com</t>
  </si>
  <si>
    <t>YOKO KOJIMA</t>
  </si>
  <si>
    <t>11f0458a-fd8f-e4bc-9139-3b226c2e4586</t>
  </si>
  <si>
    <t>{"customer_name": "松本 純子", "customer_email": "hikasumiaka588@gmail.com", "product_detail_name": "AIみかみ秘密の部屋（全額返金保証付）"}</t>
  </si>
  <si>
    <t>{"id_values": ["11f0458a-fd8f-e4bc-9139-3b226c2e4586"], "worldpay_order_id": {"transaction_id": "11f0458a-fd8f-e4bc-9139-3b226c2e4586"}}</t>
  </si>
  <si>
    <t>11f04677-54ba-447a-8d61-7b519fb2d9c1</t>
  </si>
  <si>
    <t>11f04677-4cd6-033e-be11-bb12467f79a8</t>
  </si>
  <si>
    <t>{"v54Eb1141": "", "univapay-phone-number": "09065167684"}</t>
  </si>
  <si>
    <t>{"customer_name": "AYAKA TSUCHIYA", "customer_email": "ayaka.t@butaiura.com", "product_detail_name": "【脱・無駄な努力】月商1.9億を支えるテンプレ大全"}</t>
  </si>
  <si>
    <t>{"id_values": ["3100500245378", "00069", "0004465"], "stratus_transaction_id": {"terminal_id": "3100500245378", "request_number": "00069", "authorization_code": "0004465"}}</t>
  </si>
  <si>
    <t>ayaka.t@butaiura.com</t>
  </si>
  <si>
    <t>AYAKA TSUCHIYA</t>
  </si>
  <si>
    <t>11f04676-c26e-7e2e-bd9b-07c6b4905fbe</t>
  </si>
  <si>
    <t>11f04676-ba6f-51b2-ad7d-374ac0eab06a</t>
  </si>
  <si>
    <t>{"v54Eb1141": "", "univapay-phone-number": "08017227683"}</t>
  </si>
  <si>
    <t>{"customer_name": "おがくらまき", "customer_email": "sunseasky7122@gmail.com", "product_detail_name": "【15分限定特典付き】AIXコンサルタント3日間完全攻略合宿"}</t>
  </si>
  <si>
    <t>{"id_values": ["3100500245378", "00067", "0470857"], "stratus_transaction_id": {"terminal_id": "3100500245378", "request_number": "00067", "authorization_code": "0470857"}}</t>
  </si>
  <si>
    <t>sunseasky7122@gmail.com</t>
  </si>
  <si>
    <t>MAKI OGAKURA</t>
  </si>
  <si>
    <t>11f04674-d9bc-f756-92ce-c70451c899da</t>
  </si>
  <si>
    <t>11f04674-d4b2-e252-92bf-1f415a25e2d0</t>
  </si>
  <si>
    <t>{"v54Eb1141": "", "univapay-phone-number": "07084065369"}</t>
  </si>
  <si>
    <t>{"customer_name": "奈良一幸", "customer_email": "coronaexivgt4wd@gmail.com", "product_detail_name": "【15分限定特典付き】AIXコンサルタント3日間完全攻略合宿"}</t>
  </si>
  <si>
    <t>{"id_values": ["3100500245378", "00065", "0700065"], "stratus_transaction_id": {"terminal_id": "3100500245378", "request_number": "00065", "authorization_code": "0700065"}}</t>
  </si>
  <si>
    <t>coronaexivgt4wd@gmail.com</t>
  </si>
  <si>
    <t>KAZUYUKINARA</t>
  </si>
  <si>
    <t>11f040b8-2281-97e8-b397-1badeb39f37b</t>
  </si>
  <si>
    <t>11f040b8-12b1-f542-b752-5bc3de57d923</t>
  </si>
  <si>
    <t>{"v54Eb1141": "", "univapay-phone-number": "09061303221"}</t>
  </si>
  <si>
    <t>{"customer_name": "植平奈実子", "customer_email": "airisu.piano.rmq@gmail.com", "product_detail_name": "【超特価割引】AIXコンサルタント3日間完全攻略合宿"}</t>
  </si>
  <si>
    <t>{"id_values": ["11f040b8-2281-97e8-b397-1badeb39f37b"], "worldpay_order_id": {"transaction_id": "11f040b8-2281-97e8-b397-1badeb39f37b"}}</t>
  </si>
  <si>
    <t>airisu.piano.rmq@gmail.com</t>
  </si>
  <si>
    <t>NAMIKO UEHIRA</t>
  </si>
  <si>
    <t>11f0466e-dbe7-1bfc-8664-8baf37f424e4</t>
  </si>
  <si>
    <t>11f0466e-d54d-5842-b88c-d755cba47e94</t>
  </si>
  <si>
    <t>{"v54Eb1141": "", "univapay-phone-number": "09083458953"}</t>
  </si>
  <si>
    <t>{"customer_name": "梅津 登紀生", "customer_email": "toki.u1520163@i.softbank.jp", "product_detail_name": "【15分限定特典付き】AIXコンサルタント3日間完全攻略合宿"}</t>
  </si>
  <si>
    <t>{"id_values": ["3100500245378", "00063", "0444451"], "stratus_transaction_id": {"terminal_id": "3100500245378", "request_number": "00063", "authorization_code": "0444451"}}</t>
  </si>
  <si>
    <t>toki.u1520163@i.softbank.jp</t>
  </si>
  <si>
    <t>TOKIO UMETSU</t>
  </si>
  <si>
    <t>11f0466c-360a-a534-98a9-37e9ea2a43e5</t>
  </si>
  <si>
    <t>11f0466c-2ed0-2a28-9890-df511afd03dc</t>
  </si>
  <si>
    <t>{"v54Eb1141": "", "univapay-phone-number": "08041192347"}</t>
  </si>
  <si>
    <t>{"customer_name": "芦川恵介", "customer_email": "eraclesaleslab@gmail.com", "product_detail_name": "【15分限定特典付き】SNSマーケ完全攻略ダイナマイト合宿"}</t>
  </si>
  <si>
    <t>{"id_values": ["11f0466c-360a-a534-98a9-37e9ea2a43e5"], "worldpay_order_id": {"transaction_id": "11f0466c-360a-a534-98a9-37e9ea2a43e5"}}</t>
  </si>
  <si>
    <t>eraclesaleslab@gmail.com</t>
  </si>
  <si>
    <t>KEISUKE ASHIKAWA</t>
  </si>
  <si>
    <t>11f0466b-f8b9-9942-8f60-6f15f73658a9</t>
  </si>
  <si>
    <t>11f0466b-e27f-b7e2-843f-df66d9628f84</t>
  </si>
  <si>
    <t>{"v54Eb1141": "", "univapay-phone-number": "09025650853"}</t>
  </si>
  <si>
    <t>{"customer_name": "熊谷恵津子", "customer_email": "etsuko111224339@i.softbank.jp", "product_detail_name": "【15分限定特典付き】AIXコンサルタント3日間完全攻略合宿"}</t>
  </si>
  <si>
    <t>{"id_values": ["11f0466b-f8b9-9942-8f60-6f15f73658a9"], "worldpay_order_id": {"transaction_id": "11f0466b-f8b9-9942-8f60-6f15f73658a9"}}</t>
  </si>
  <si>
    <t>etsuko111224339@i.softbank.jp</t>
  </si>
  <si>
    <t>ETSUKO KUMAGAI</t>
  </si>
  <si>
    <t>11f04668-12da-3506-b7ca-53a56bbcaf06</t>
  </si>
  <si>
    <t>11f04667-0d6f-1812-a142-53b5dd38ad35</t>
  </si>
  <si>
    <t>{"v54Eb1141": "", "univapay-phone-number": "09015380456"}</t>
  </si>
  <si>
    <t>{"customer_name": "菅野翔太", "customer_email": "show.sugano@gmail.com", "product_detail_name": "みかみの秘密の部屋 ~購入後1週間以内に限り【全額返金保証付き】~"}</t>
  </si>
  <si>
    <t>{"id_values": ["3100500245378", "00061", "0032045"], "stratus_transaction_id": {"terminal_id": "3100500245378", "request_number": "00061", "authorization_code": "0032045"}}</t>
  </si>
  <si>
    <t>show.sugano@gmail.com</t>
  </si>
  <si>
    <t>SUGANOSHOTA</t>
  </si>
  <si>
    <t>11f04667-14f3-959a-bac1-7b09ce341b1a</t>
  </si>
  <si>
    <t>{"customer_name": "菅野翔太", "customer_email": "show.sugano@gmail.com", "product_detail_name": "【15分限定特典付き】SNSマーケ完全攻略ダイナマイト合宿"}</t>
  </si>
  <si>
    <t>{"id_values": ["3100500245378", "00060", "0032037"], "stratus_transaction_id": {"terminal_id": "3100500245378", "request_number": "00060", "authorization_code": "0032037"}}</t>
  </si>
  <si>
    <t>11f04664-47cf-6712-93f5-477319cf23c8</t>
  </si>
  <si>
    <t>11f04663-fe09-f84a-9397-e74363337a22</t>
  </si>
  <si>
    <t>{"v54Eb1141": "", "univapay-phone-number": "09015635111"}</t>
  </si>
  <si>
    <t>{"customer_name": "井手口 年秀", "customer_email": "idepyon.no1@gmail.com", "product_detail_name": "【15分限定特典付き】AIXコンサルタント3日間完全攻略合宿"}</t>
  </si>
  <si>
    <t>{"id_values": ["11f04664-47cf-6712-93f5-477319cf23c8"], "worldpay_order_id": {"transaction_id": "11f04664-47cf-6712-93f5-477319cf23c8"}}</t>
  </si>
  <si>
    <t>idepyon.no1@gmail.com</t>
  </si>
  <si>
    <t>TOSHIHIDE IDEGUCHI</t>
  </si>
  <si>
    <t>11f04662-79ec-abbc-ac72-27b794638a62</t>
  </si>
  <si>
    <t>11f04661-7dcf-8a84-81b6-470bdb46a029</t>
  </si>
  <si>
    <t>{"v54Eb1141": "", "univapay-phone-number": "09088687676"}</t>
  </si>
  <si>
    <t>{"customer_name": "馬渡 美紀", "customer_email": "mp-miki@poem.ocn.ne.jp", "product_detail_name": "みかみの秘密の部屋 ~購入後1週間以内に限り【全額返金保証付き】~"}</t>
  </si>
  <si>
    <t>{"id_values": ["11f04662-79ec-abbc-ac72-27b794638a62"], "worldpay_order_id": {"transaction_id": "11f04662-79ec-abbc-ac72-27b794638a62"}}</t>
  </si>
  <si>
    <t>mp-miki@poem.ocn.ne.jp</t>
  </si>
  <si>
    <t>MIKI MAWATARI</t>
  </si>
  <si>
    <t>11f04661-a541-67ae-9607-1fab7b9f2674</t>
  </si>
  <si>
    <t>{"customer_name": "馬渡 美紀", "customer_email": "mp-miki@poem.ocn.ne.jp", "product_detail_name": "【15分限定特典付き】SNSマーケ完全攻略ダイナマイト合宿"}</t>
  </si>
  <si>
    <t>{"id_values": ["11f04661-a541-67ae-9607-1fab7b9f2674"], "worldpay_order_id": {"transaction_id": "11f04661-a541-67ae-9607-1fab7b9f2674"}}</t>
  </si>
  <si>
    <t>11f04660-60ba-b26c-ae6b-b3b4ae6fac56</t>
  </si>
  <si>
    <t>{"customer_name": "Yiu", "customer_email": "nosays@yahoo.com.hk", "product_detail_name": "【15分限定特典付き】SNSマーケ完全攻略ダイナマイト合宿"}</t>
  </si>
  <si>
    <t>{"id_values": ["11f04660-60ba-b26c-ae6b-b3b4ae6fac56"], "worldpay_order_id": {"transaction_id": "11f04660-60ba-b26c-ae6b-b3b4ae6fac56"}}</t>
  </si>
  <si>
    <t>11f0465e-cbaf-e35a-b2c3-fb746e312926</t>
  </si>
  <si>
    <t>11f0465e-c4c1-23c4-ac05-3716276c33e1</t>
  </si>
  <si>
    <t>{"v54Eb1141": "", "univapay-phone-number": "08055688078"}</t>
  </si>
  <si>
    <t>{"customer_name": "山本 勝久", "customer_email": "yamakatsu11moon21@gmail.com", "product_detail_name": "【15分限定特典付き】SNSマーケ完全攻略ダイナマイト合宿"}</t>
  </si>
  <si>
    <t>{"id_values": ["11f0465e-cbaf-e35a-b2c3-fb746e312926"], "worldpay_order_id": {"transaction_id": "11f0465e-cbaf-e35a-b2c3-fb746e312926"}}</t>
  </si>
  <si>
    <t>yamakatsu11moon21@gmail.com</t>
  </si>
  <si>
    <t>KATSUHISA YAMAMOTO</t>
  </si>
  <si>
    <t>11f0465e-858a-85c4-8e08-0bda63390dde</t>
  </si>
  <si>
    <t>11f0465d-b749-e86c-920f-8b4ce103d3b5</t>
  </si>
  <si>
    <t>{"v54Eb1141": "", "univapay-phone-number": "09044706846"}</t>
  </si>
  <si>
    <t>{"customer_name": "翁長大輔", "customer_email": "0du0442y7882.0f@ezweb.ne.jp", "product_detail_name": "みかみの秘密の部屋 ~購入後1週間以内に限り【全額返金保証付き】~"}</t>
  </si>
  <si>
    <t>{"id_values": ["11f0465e-858a-85c4-8e08-0bda63390dde"], "worldpay_order_id": {"transaction_id": "11f0465e-858a-85c4-8e08-0bda63390dde"}}</t>
  </si>
  <si>
    <t>0du0442y7882.0f@ezweb.ne.jp</t>
  </si>
  <si>
    <t>DAISUKE ONAGA</t>
  </si>
  <si>
    <t>11f0465d-c091-a112-8841-e3faf2e71ed7</t>
  </si>
  <si>
    <t>{"customer_name": "翁長大輔", "customer_email": "0du0442y7882.0f@ezweb.ne.jp", "product_detail_name": "【15分限定特典付き】SNSマーケ完全攻略ダイナマイト合宿"}</t>
  </si>
  <si>
    <t>{"id_values": ["11f0465d-c091-a112-8841-e3faf2e71ed7"], "worldpay_order_id": {"transaction_id": "11f0465d-c091-a112-8841-e3faf2e71ed7"}}</t>
  </si>
  <si>
    <t>11f0465c-fefb-d9c8-9143-df107923ca46</t>
  </si>
  <si>
    <t>11f0465c-e766-8588-a91a-7b02440ee32a</t>
  </si>
  <si>
    <t>{"v54Eb1141": "", "univapay-phone-number": "07090843122"}</t>
  </si>
  <si>
    <t>{"customer_name": "澤邉杏", "customer_email": "duffy0721anan@gmail.com", "product_detail_name": "【15分限定特典付き】AIXコンサルタント3日間完全攻略合宿"}</t>
  </si>
  <si>
    <t>{"id_values": ["11f0465c-fefb-d9c8-9143-df107923ca46"], "worldpay_order_id": {"transaction_id": "11f0465c-fefb-d9c8-9143-df107923ca46"}}</t>
  </si>
  <si>
    <t>duffy0721anan@gmail.com</t>
  </si>
  <si>
    <t>AN SAWABE</t>
  </si>
  <si>
    <t>11f04658-f79b-6486-bf3e-5b2fed50c52a</t>
  </si>
  <si>
    <t>11f04658-f0f6-e7cc-b75e-9b389aa71c5b</t>
  </si>
  <si>
    <t>{"v54Eb1141": "", "univapay-phone-number": "09021377337"}</t>
  </si>
  <si>
    <t>{"customer_name": "岩本奈那", "customer_email": "iwamo.nnn73@gmail.com", "product_detail_name": "【15分限定特典付き】AIXコンサルタント3日間完全攻略合宿"}</t>
  </si>
  <si>
    <t>{"id_values": ["11f04658-f79b-6486-bf3e-5b2fed50c52a"], "worldpay_order_id": {"transaction_id": "11f04658-f79b-6486-bf3e-5b2fed50c52a"}}</t>
  </si>
  <si>
    <t>iwamo.nnn73@gmail.com</t>
  </si>
  <si>
    <t>NANA IWAMOTO</t>
  </si>
  <si>
    <t>11f04658-4ddb-9e2a-b28c-7b3bfd65509d</t>
  </si>
  <si>
    <t>11f04658-44d7-4ee6-81b7-fb0ef1b325a7</t>
  </si>
  <si>
    <t>{"v54Eb1141": "", "univapay-phone-number": "08060948873"}</t>
  </si>
  <si>
    <t>{"customer_name": "中根悠奈", "customer_email": "yunyanchi@yahoo.co.jp", "product_detail_name": "【15分限定特典付き】SNSマーケ完全攻略ダイナマイト合宿"}</t>
  </si>
  <si>
    <t>{"id_values": ["11f04658-4ddb-9e2a-b28c-7b3bfd65509d"], "worldpay_order_id": {"transaction_id": "11f04658-4ddb-9e2a-b28c-7b3bfd65509d"}}</t>
  </si>
  <si>
    <t>yunyanchi@yahoo.co.jp</t>
  </si>
  <si>
    <t>YUNA NAKANE</t>
  </si>
  <si>
    <t>11f04658-1670-97a6-b278-5fd09f16e6b9</t>
  </si>
  <si>
    <t>11f04657-e4cb-d4ae-b53f-1fe9ba5ec49b</t>
  </si>
  <si>
    <t>{"v54Eb1141": "", "univapay-phone-number": "08088837460"}</t>
  </si>
  <si>
    <t>{"customer_name": "岡森水咲", "customer_email": "okamori883m@gmail.com", "product_detail_name": "【15分限定特典付き】デザイン限界突破3日間合宿"}</t>
  </si>
  <si>
    <t>{"id_values": ["11f04658-1670-97a6-b278-5fd09f16e6b9"], "worldpay_order_id": {"transaction_id": "11f04658-1670-97a6-b278-5fd09f16e6b9"}}</t>
  </si>
  <si>
    <t>okamori883m@gmail.com</t>
  </si>
  <si>
    <t>MISAKI OKAMORI</t>
  </si>
  <si>
    <t>11f04657-6bd5-76c2-a2ce-d34ed2826432</t>
  </si>
  <si>
    <t>11f04657-37a7-7b16-9768-1bd399ab530f</t>
  </si>
  <si>
    <t>{"v54Eb1141": "", "univapay-phone-number": "09079171331"}</t>
  </si>
  <si>
    <t>{"customer_name": "鈴村旭", "customer_email": "grelot.village.823as@gmail.com", "product_detail_name": "【15分限定特典付き】AIXコンサルタント3日間完全攻略合宿"}</t>
  </si>
  <si>
    <t>{"id_values": ["11f04657-6bd5-76c2-a2ce-d34ed2826432"], "worldpay_order_id": {"transaction_id": "11f04657-6bd5-76c2-a2ce-d34ed2826432"}}</t>
  </si>
  <si>
    <t>grelot.village.823as@gmail.com</t>
  </si>
  <si>
    <t>AKIRA SUZUMURA</t>
  </si>
  <si>
    <t>11f04657-4d02-2eac-953b-ff9a4af1cfda</t>
  </si>
  <si>
    <t>11f04657-43e1-a046-8c5a-bb747d446391</t>
  </si>
  <si>
    <t>{"v4923486A": "", "univapay-phone-number": "09077523966"}</t>
  </si>
  <si>
    <t>{"customer_name": "徳野大祐", "customer_email": "kkhanatoku@gmail.com", "product_detail_name": "みかみの秘密の部屋 ~購入後1週間以内に限り【全額返金保証付き】~"}</t>
  </si>
  <si>
    <t>{"id_values": ["11f04657-4d02-2eac-953b-ff9a4af1cfda"], "worldpay_order_id": {"transaction_id": "11f04657-4d02-2eac-953b-ff9a4af1cfda"}}</t>
  </si>
  <si>
    <t>kkhanatoku@gmail.com</t>
  </si>
  <si>
    <t>DAISUKU TOKUNO</t>
  </si>
  <si>
    <t>11f04657-1490-d3f2-89a2-83021c59c255</t>
  </si>
  <si>
    <t>11eeddf2-8ebd-6b28-aa11-77669b97e17f</t>
  </si>
  <si>
    <t>{"univapay-name": "相浦隆雄", "univapay-link-id": "11eeddcf-103d-e7f0-be7b-5b3a4bd107a2", "univapay-phone-number": "08028825240"}</t>
  </si>
  <si>
    <t>{"id_values": ["11f04657-1490-d3f2-89a2-83021c59c255"], "worldpay_order_id": {"transaction_id": "11f04657-1490-d3f2-89a2-83021c59c255"}}</t>
  </si>
  <si>
    <t>takainoura0725@icloud.com</t>
  </si>
  <si>
    <t>11eeddf2-8ef4-8ad6-bc00-97826f55576d</t>
  </si>
  <si>
    <t>11f04657-1423-2c4e-8c22-b7e8f818c8e8</t>
  </si>
  <si>
    <t>11f04657-0dae-906a-a28f-1f8061d2642b</t>
  </si>
  <si>
    <t>{"v54Eb1141": "", "univapay-phone-number": "09021248021"}</t>
  </si>
  <si>
    <t>{"customer_name": "四方道 龍壱", "customer_email": "yqhbb356@gmail.com", "product_detail_name": "【15分限定特典付き】AIXコンサルタント3日間完全攻略合宿"}</t>
  </si>
  <si>
    <t>{"id_values": ["11f04657-1423-2c4e-8c22-b7e8f818c8e8"], "worldpay_order_id": {"transaction_id": "11f04657-1423-2c4e-8c22-b7e8f818c8e8"}}</t>
  </si>
  <si>
    <t>yqhbb356@gmail.com</t>
  </si>
  <si>
    <t>RYUTAROH IWAYA</t>
  </si>
  <si>
    <t>11f04657-0be8-c4d0-9456-df94fa602a9b</t>
  </si>
  <si>
    <t>11eed0b5-57a5-8ade-ac59-639bc7e96c4c</t>
  </si>
  <si>
    <t>{"univapay-name": "佐藤容徹", "univapay-link-id": "11eed094-6ad9-23de-8fbd-7b55f5c40598", "univapay-phone-number": "09039266163"}</t>
  </si>
  <si>
    <t>{"id_values": ["3100500245378", "00042", "0534652"], "stratus_transaction_id": {"terminal_id": "3100500245378", "request_number": "00042", "authorization_code": "0534652"}}</t>
  </si>
  <si>
    <t>rongchezuoteng@gmail.com</t>
  </si>
  <si>
    <t>11eed0b5-5952-2090-9e80-ebb86b7e0975</t>
  </si>
  <si>
    <t>YASUAKI SATO</t>
  </si>
  <si>
    <t>11f04655-f6f0-baca-bec6-a7ee7a464620</t>
  </si>
  <si>
    <t>11f04655-e2be-f0e4-a249-1b3874855166</t>
  </si>
  <si>
    <t>{"v54Eb1141": "", "univapay-phone-number": "08041971727"}</t>
  </si>
  <si>
    <t>{"customer_name": "木村 理香", "customer_email": "2525hal1ban@gmail.com", "product_detail_name": "【15分限定特典付き】SNSマーケ完全攻略ダイナマイト合宿"}</t>
  </si>
  <si>
    <t>{"id_values": ["11f04655-f6f0-baca-bec6-a7ee7a464620"], "worldpay_order_id": {"transaction_id": "11f04655-f6f0-baca-bec6-a7ee7a464620"}}</t>
  </si>
  <si>
    <t>2525hal1ban@gmail.com</t>
  </si>
  <si>
    <t>RIE IGARASHI</t>
  </si>
  <si>
    <t>11f04655-6249-3fd2-92c7-a73d269cc892</t>
  </si>
  <si>
    <t>11f04655-41e3-5e58-92ad-cb8c58a8b6aa</t>
  </si>
  <si>
    <t>{"v54Eb1141": "", "univapay-phone-number": "08069348941"}</t>
  </si>
  <si>
    <t>{"customer_name": "佐藤寛介", "customer_email": "1117kansuke@gmail.com", "product_detail_name": "【15分限定特典付き】AIXコンサルタント3日間完全攻略合宿"}</t>
  </si>
  <si>
    <t>{"id_values": ["11f04655-6249-3fd2-92c7-a73d269cc892"], "worldpay_order_id": {"transaction_id": "11f04655-6249-3fd2-92c7-a73d269cc892"}}</t>
  </si>
  <si>
    <t>1117kansuke@gmail.com</t>
  </si>
  <si>
    <t>KANSUKE SATO</t>
  </si>
  <si>
    <t>11f04654-f2f0-c718-8ed8-cba94e6b3146</t>
  </si>
  <si>
    <t>{"customer_name": "緒方愛孝", "customer_email": "aikou.8413@gmail.com", "product_detail_name": "【15分限定特典付き】AIXコンサルタント3日間完全攻略合宿"}</t>
  </si>
  <si>
    <t>{"id_values": ["11f04654-f2f0-c718-8ed8-cba94e6b3146"], "worldpay_order_id": {"transaction_id": "11f04654-f2f0-c718-8ed8-cba94e6b3146"}}</t>
  </si>
  <si>
    <t>11f04652-a09f-986a-a703-cfb3c9c6eec5</t>
  </si>
  <si>
    <t>11f04652-9754-ed1e-adbb-a771ad9f2449</t>
  </si>
  <si>
    <t>{"v54Eb1141": "", "univapay-phone-number": "09077623966"}</t>
  </si>
  <si>
    <t>{"customer_name": "徳野大祐", "customer_email": "kkhanatoku@gmail.com", "product_detail_name": "【15分限定特典付き】SNSマーケ完全攻略ダイナマイト合宿"}</t>
  </si>
  <si>
    <t>{"id_values": ["11f04652-a09f-986a-a703-cfb3c9c6eec5"], "worldpay_order_id": {"transaction_id": "11f04652-a09f-986a-a703-cfb3c9c6eec5"}}</t>
  </si>
  <si>
    <t>DAISUKE TOKUNO</t>
  </si>
  <si>
    <t>11f0464f-ae76-d3fc-a09f-aff81d318172</t>
  </si>
  <si>
    <t>11f0464f-7bb7-90c8-a082-af20e584825b</t>
  </si>
  <si>
    <t>{"v54Eb1141": "", "univapay-phone-number": "08018305531"}</t>
  </si>
  <si>
    <t>{"customer_name": "成田 るみ子", "customer_email": "naritarumico@gmail.com", "product_detail_name": "【15分限定特典付き】SNSマーケ完全攻略ダイナマイト合宿"}</t>
  </si>
  <si>
    <t>{"id_values": ["3100500245378", "00039", "0599891"], "stratus_transaction_id": {"terminal_id": "3100500245378", "request_number": "00039", "authorization_code": "0599891"}}</t>
  </si>
  <si>
    <t>naritarumico@gmail.com</t>
  </si>
  <si>
    <t>RUMIKO NARITA</t>
  </si>
  <si>
    <t>11f0464f-3302-58f4-9676-33ecf78a2a83</t>
  </si>
  <si>
    <t>11f0464e-3a4d-6960-96a8-e73bf351f27a</t>
  </si>
  <si>
    <t>{"v54Eb1141": "", "univapay-phone-number": "09061108718"}</t>
  </si>
  <si>
    <t>{"customer_name": "井澤真理", "customer_email": "putinlove0358@gmail.com", "product_detail_name": "AIみかみ秘密の部屋（全額返金保証付）"}</t>
  </si>
  <si>
    <t>{"id_values": ["11f0464f-3302-58f4-9676-33ecf78a2a83"], "worldpay_order_id": {"transaction_id": "11f0464f-3302-58f4-9676-33ecf78a2a83"}}</t>
  </si>
  <si>
    <t>putinlove0358@gmail.com</t>
  </si>
  <si>
    <t>MARI ISAWA</t>
  </si>
  <si>
    <t>11f0464e-6ef6-f1fe-827d-abb65bf553e6</t>
  </si>
  <si>
    <t>11f0464d-4850-21fc-8226-afbc7d3897f5</t>
  </si>
  <si>
    <t>{"v54Eb1141": "", "univapay-phone-number": "08085025558"}</t>
  </si>
  <si>
    <t>{"customer_name": "渕原 寛人", "customer_email": "hirokana.0229.0106@icloud.com", "product_detail_name": "AIみかみ秘密の部屋（全額返金保証付）"}</t>
  </si>
  <si>
    <t>{"id_values": ["11f0464e-6ef6-f1fe-827d-abb65bf553e6"], "worldpay_order_id": {"transaction_id": "11f0464e-6ef6-f1fe-827d-abb65bf553e6"}}</t>
  </si>
  <si>
    <t>hirokana.0229.0106@icloud.com</t>
  </si>
  <si>
    <t>HIROTO HUCHIHARA</t>
  </si>
  <si>
    <t>11f0464e-89d2-284a-aded-5f41019b0ad0</t>
  </si>
  <si>
    <t>11f0464e-8259-c23a-b655-6f7c53979afe</t>
  </si>
  <si>
    <t>{"v54Eb1141": "", "univapay-phone-number": "08090165430"}</t>
  </si>
  <si>
    <t>{"customer_name": "安田慶", "customer_email": "keiyasuda202@gmail.com", "product_detail_name": "【15分限定特典付き】AIXコンサルタント3日間完全攻略合宿"}</t>
  </si>
  <si>
    <t>{"id_values": ["11f0464e-89d2-284a-aded-5f41019b0ad0"], "worldpay_order_id": {"transaction_id": "11f0464e-89d2-284a-aded-5f41019b0ad0"}}</t>
  </si>
  <si>
    <t>keiyasuda202@gmail.com</t>
  </si>
  <si>
    <t>KEI YASUDA</t>
  </si>
  <si>
    <t>11f0464e-6346-4e68-b648-471bc870ae31</t>
  </si>
  <si>
    <t>{"customer_name": "井澤真理", "customer_email": "putinlove0358@gmail.com", "product_detail_name": "【15分限定特典付き】AIXコンサルタント3日間完全攻略合宿"}</t>
  </si>
  <si>
    <t>{"id_values": ["11f0464e-6346-4e68-b648-471bc870ae31"], "worldpay_order_id": {"transaction_id": "11f0464e-6346-4e68-b648-471bc870ae31"}}</t>
  </si>
  <si>
    <t>11f0464d-4fa5-957c-8711-071aa80e151e</t>
  </si>
  <si>
    <t>{"customer_name": "渕原 寛人", "customer_email": "hirokana.0229.0106@icloud.com", "product_detail_name": "【15分限定特典付き】AIXコンサルタント3日間完全攻略合宿"}</t>
  </si>
  <si>
    <t>{"id_values": ["11f0464d-4fa5-957c-8711-071aa80e151e"], "worldpay_order_id": {"transaction_id": "11f0464d-4fa5-957c-8711-071aa80e151e"}}</t>
  </si>
  <si>
    <t>11f0464c-253e-b1e8-ace1-bffa09c3ed1f</t>
  </si>
  <si>
    <t>11f0464c-1dfd-6794-bc3c-ff7bcb9ea391</t>
  </si>
  <si>
    <t>{"v54Eb1141": "", "univapay-phone-number": "08022661102"}</t>
  </si>
  <si>
    <t>{"customer_name": "内木 春香", "customer_email": "others@junkaspa.com", "product_detail_name": "【15分限定特典付き】SNSマーケ完全攻略ダイナマイト合宿"}</t>
  </si>
  <si>
    <t>{"id_values": ["3100500245378", "00037", "0125702"], "stratus_transaction_id": {"terminal_id": "3100500245378", "request_number": "00037", "authorization_code": "0125702"}}</t>
  </si>
  <si>
    <t>others@junkaspa.com</t>
  </si>
  <si>
    <t>HARUKA NAIKI</t>
  </si>
  <si>
    <t>11f0464b-0270-c27e-bbbd-8748322afe37</t>
  </si>
  <si>
    <t>11f0464a-73b9-1004-9322-9b784a29220b</t>
  </si>
  <si>
    <t>{"v54Eb1141": "", "univapay-phone-number": "09050179395"}</t>
  </si>
  <si>
    <t>{"customer_name": "天野日向", "customer_email": "mmsb.tcpw@gmail.com", "product_detail_name": "みかみの秘密の部屋 ~購入後1週間以内に限り【全額返金保証付き】~"}</t>
  </si>
  <si>
    <t>{"id_values": ["11f0464b-0270-c27e-bbbd-8748322afe37"], "worldpay_order_id": {"transaction_id": "11f0464b-0270-c27e-bbbd-8748322afe37"}}</t>
  </si>
  <si>
    <t>mmsb.tcpw@gmail.com</t>
  </si>
  <si>
    <t>HYUGA AMANO</t>
  </si>
  <si>
    <t>11f0464a-7e9c-ef86-9a21-97cf33f32a0c</t>
  </si>
  <si>
    <t>{"customer_name": "天野日向", "customer_email": "mmsb.tcpw@gmail.com", "product_detail_name": "【15分限定特典付き】SNSマーケ完全攻略ダイナマイト合宿"}</t>
  </si>
  <si>
    <t>{"id_values": ["11f0464a-7e9c-ef86-9a21-97cf33f32a0c"], "worldpay_order_id": {"transaction_id": "11f0464a-7e9c-ef86-9a21-97cf33f32a0c"}}</t>
  </si>
  <si>
    <t>11f04649-b143-1b1e-9f6a-33de1d678221</t>
  </si>
  <si>
    <t>11f04649-a085-ca24-9f64-53ad4cca51cc</t>
  </si>
  <si>
    <t>{"v54Eb1141": "", "univapay-phone-number": "09077258890"}</t>
  </si>
  <si>
    <t>{"customer_name": "堀澤憲己", "customer_email": "kazu.h930127@gmail.com", "product_detail_name": "【15分限定特典付き】SNSマーケ完全攻略ダイナマイト合宿"}</t>
  </si>
  <si>
    <t>{"id_values": ["11f04649-b143-1b1e-9f6a-33de1d678221"], "worldpay_order_id": {"transaction_id": "11f04649-b143-1b1e-9f6a-33de1d678221"}}</t>
  </si>
  <si>
    <t>kazu.h930127@gmail.com</t>
  </si>
  <si>
    <t>KAZUKI HORISAWA</t>
  </si>
  <si>
    <t>11f04648-e3c3-5eec-849e-3744a170e8a3</t>
  </si>
  <si>
    <t>11f04647-aee0-b3a6-acee-438ef623ad60</t>
  </si>
  <si>
    <t>{"v54Eb1141": "", "univapay-phone-number": "09024437094"}</t>
  </si>
  <si>
    <t>{"customer_name": "松尾友樹", "customer_email": "mazzo.gril@icloud.com", "product_detail_name": "みかみの秘密の部屋 ~購入後1週間以内に限り【全額返金保証付き】~"}</t>
  </si>
  <si>
    <t>{"id_values": ["11f04648-e3c3-5eec-849e-3744a170e8a3"], "worldpay_order_id": {"transaction_id": "11f04648-e3c3-5eec-849e-3744a170e8a3"}}</t>
  </si>
  <si>
    <t>mazzo.gril@icloud.com</t>
  </si>
  <si>
    <t>YUKI MATSUO</t>
  </si>
  <si>
    <t>11f04648-f083-c3b0-95c5-133facda896c</t>
  </si>
  <si>
    <t>11efd029-b023-3098-afed-93c356bafb46</t>
  </si>
  <si>
    <t>{"univapay-name": "中根真由美", "univapay-link-id": "11efcefa-94ae-fe1c-b1bd-bfff26381aa2", "univapay-phone-number": "+81 08037308168"}</t>
  </si>
  <si>
    <t>{"id_values": ["11f04648-f083-c3b0-95c5-133facda896c"], "worldpay_order_id": {"transaction_id": "11f04648-f083-c3b0-95c5-133facda896c"}}</t>
  </si>
  <si>
    <t>ocean_6652@yahoo.co.jp</t>
  </si>
  <si>
    <t>11efd029-b052-1854-aff0-ef99514a3ae5</t>
  </si>
  <si>
    <t>MAYUMI NAKANE</t>
  </si>
  <si>
    <t>11f04647-cc76-e9b2-b6b9-9f92a23d7e2d</t>
  </si>
  <si>
    <t>{"customer_name": "松尾友樹", "customer_email": "mazzo.gril@icloud.com", "product_detail_name": "【15分限定特典付き】SNSマーケ完全攻略ダイナマイト合宿"}</t>
  </si>
  <si>
    <t>{"id_values": ["11f04647-cc76-e9b2-b6b9-9f92a23d7e2d"], "worldpay_order_id": {"transaction_id": "11f04647-cc76-e9b2-b6b9-9f92a23d7e2d"}}</t>
  </si>
  <si>
    <t>11f04647-a1d4-407e-b6af-7b5dbcf31fe6</t>
  </si>
  <si>
    <t>11f04646-3b83-572a-ac2b-ab60a7e32653</t>
  </si>
  <si>
    <t>{"v54Eb1141": "", "univapay-phone-number": "09020347052"}</t>
  </si>
  <si>
    <t>{"customer_name": "林紀子", "customer_email": "hayaco0917@gmail.com", "product_detail_name": "みかみの秘密の部屋 ~購入後1週間以内に限り【全額返金保証付き】~"}</t>
  </si>
  <si>
    <t>{"id_values": ["11f04647-a1d4-407e-b6af-7b5dbcf31fe6"], "worldpay_order_id": {"transaction_id": "11f04647-a1d4-407e-b6af-7b5dbcf31fe6"}}</t>
  </si>
  <si>
    <t>hayaco0917@gmail.com</t>
  </si>
  <si>
    <t>NORIKO HAYASHI</t>
  </si>
  <si>
    <t>11f04647-a0e0-9122-ace3-83a648c97fe2</t>
  </si>
  <si>
    <t>11f04647-8bb6-1556-a77f-03c2a7e14d10</t>
  </si>
  <si>
    <t>{"v54Eb1141": "", "univapay-phone-number": "08089115841"}</t>
  </si>
  <si>
    <t>{"customer_name": "菊地 美里", "customer_email": "misacchimisacchi@gmail.com", "product_detail_name": "【15分限定特典付き】SNSマーケ完全攻略ダイナマイト合宿"}</t>
  </si>
  <si>
    <t>{"id_values": ["11f04647-a0e0-9122-ace3-83a648c97fe2"], "worldpay_order_id": {"transaction_id": "11f04647-a0e0-9122-ace3-83a648c97fe2"}}</t>
  </si>
  <si>
    <t>misacchimisacchi@gmail.com</t>
  </si>
  <si>
    <t>MISATO KIKUCHI</t>
  </si>
  <si>
    <t>11f04647-88ab-f3da-96da-672df8cbc09d</t>
  </si>
  <si>
    <t>11eef7ad-d68d-51a0-a01b-73dda21f11c3</t>
  </si>
  <si>
    <t>{"univapay-name": "水廣輝光", "univapay-link-id": "11eed167-85cd-1442-a0a8-97e9a2dceaef", "univapay-phone-number": "08029427148"}</t>
  </si>
  <si>
    <t>{"id_values": ["11f04647-88ab-f3da-96da-672df8cbc09d"], "worldpay_order_id": {"transaction_id": "11f04647-88ab-f3da-96da-672df8cbc09d"}}</t>
  </si>
  <si>
    <t>teru57900@gmail.com</t>
  </si>
  <si>
    <t>11eef7ad-d6ba-d1ca-a6f3-b7f78061220f</t>
  </si>
  <si>
    <t>11f04647-83c9-7a68-8405-8f2c0ceb4317</t>
  </si>
  <si>
    <t>11f04647-5b18-84ce-83f7-3f33d699b7b2</t>
  </si>
  <si>
    <t>{"v54Eb1141": "", "univapay-phone-number": "09029755701"}</t>
  </si>
  <si>
    <t>{"customer_name": "大川千晴", "customer_email": "chiha0ru@gmail.com", "product_detail_name": "【15分限定特典付き】SNSマーケ完全攻略ダイナマイト合宿"}</t>
  </si>
  <si>
    <t>{"id_values": ["11f04647-83c9-7a68-8405-8f2c0ceb4317"], "worldpay_order_id": {"transaction_id": "11f04647-83c9-7a68-8405-8f2c0ceb4317"}}</t>
  </si>
  <si>
    <t>chiha0ru@gmail.com</t>
  </si>
  <si>
    <t>CHIHARU OKAWA</t>
  </si>
  <si>
    <t>11f04647-6819-49ec-9246-3f1c1c23db47</t>
  </si>
  <si>
    <t>11ef0f81-702e-7be6-8d8a-cf803db85092</t>
  </si>
  <si>
    <t>{"univapay-name": "後藤麻友", "univapay-link-id": "11ef0e9b-d931-2daa-b6e3-47890613f760", "univapay-phone-number": "09085441009"}</t>
  </si>
  <si>
    <t>{"id_values": ["11f04647-6819-49ec-9246-3f1c1c23db47"], "worldpay_order_id": {"transaction_id": "11f04647-6819-49ec-9246-3f1c1c23db47"}}</t>
  </si>
  <si>
    <t>2mcmaayu@gmail.com</t>
  </si>
  <si>
    <t>11ef0f81-706d-9376-821c-d3338be41ccc</t>
  </si>
  <si>
    <t>MAYU GOTO</t>
  </si>
  <si>
    <t>11f04647-613a-0760-b014-dbd03496b573</t>
  </si>
  <si>
    <t>11ef0f1f-8a58-699e-9b50-1315e2f22eb8</t>
  </si>
  <si>
    <t>{"univapay-name": "浜月めぐみ", "univapay-link-id": "11ef0ded-0257-1082-8883-4f7cf71afcf8", "univapay-phone-number": "08048356719"}</t>
  </si>
  <si>
    <t>{"id_values": ["11f04647-613a-0760-b014-dbd03496b573"], "worldpay_order_id": {"transaction_id": "11f04647-613a-0760-b014-dbd03496b573"}}</t>
  </si>
  <si>
    <t>a_sleeping_drug.xx19die_kusse@softbank.ne.jp</t>
  </si>
  <si>
    <t>11ef0f1f-8a78-b514-b22e-ab8f93189e68</t>
  </si>
  <si>
    <t>MEGUMI HAMATSUKI</t>
  </si>
  <si>
    <t>11f04647-2874-1416-8984-e7352c26c27b</t>
  </si>
  <si>
    <t>11eedf63-e32f-fd52-b9c8-3b9a81e114c8</t>
  </si>
  <si>
    <t>{"univapay-name": "水野 佑香", "univapay-link-id": "11eed6e5-1337-8a74-a95e-a7acdaece8ef", "univapay-phone-number": "09054309325"}</t>
  </si>
  <si>
    <t>{"id_values": ["11f04647-2874-1416-8984-e7352c26c27b"], "worldpay_order_id": {"transaction_id": "11f04647-2874-1416-8984-e7352c26c27b"}}</t>
  </si>
  <si>
    <t>aquaries.sadalsuud@gmail.com</t>
  </si>
  <si>
    <t>11eedf63-e34b-9968-b902-3f7764a56c39</t>
  </si>
  <si>
    <t>YUKA MIZUNO</t>
  </si>
  <si>
    <t>11f04647-214c-311e-9b1f-e713500eacdb</t>
  </si>
  <si>
    <t>{"id_values": ["11f04647-214c-311e-9b1f-e713500eacdb"], "worldpay_order_id": {"transaction_id": "11f04647-214c-311e-9b1f-e713500eacdb"}}</t>
  </si>
  <si>
    <t>11f04647-753d-9182-8b4a-2f4718341d7e</t>
  </si>
  <si>
    <t>{"id_values": ["3100500245378", "00027", "0700027"], "stratus_transaction_id": {"terminal_id": "3100500245378", "request_number": "00027", "authorization_code": "0700027"}}</t>
  </si>
  <si>
    <t>11f04647-639b-eb68-9c88-afd3fbd4061a</t>
  </si>
  <si>
    <t>11ef0f46-6c41-c94c-b62d-afeb48362616</t>
  </si>
  <si>
    <t>{"univapay-name": "西田顕信", "univapay-link-id": "11ef0e9c-60d3-71a0-b6e3-0fda37939fbe", "univapay-phone-number": "09077622957"}</t>
  </si>
  <si>
    <t>{"id_values": ["3100500245378", "00025", "0551693"], "stratus_transaction_id": {"terminal_id": "3100500245378", "request_number": "00025", "authorization_code": "0551693"}}</t>
  </si>
  <si>
    <t>nishida5821@gmail.com</t>
  </si>
  <si>
    <t>11ef0f46-6c7c-aecc-b630-4f1f576bae09</t>
  </si>
  <si>
    <t>KENSHINNISHIDA</t>
  </si>
  <si>
    <t>11f04647-5e39-9bb6-9224-5762fa7db682</t>
  </si>
  <si>
    <t>11f01450-d80b-7cee-959e-efc8e7ae8894</t>
  </si>
  <si>
    <t>{"univapay-name": "石川 誠子", "univapay-link-id": "11eecd59-26d7-09be-a1aa-f74cbe671a9f", "univapay-phone-number": "09093328704"}</t>
  </si>
  <si>
    <t>{"id_values": ["3100500245378", "00022", "0556671"], "stratus_transaction_id": {"terminal_id": "3100500245378", "request_number": "00022", "authorization_code": "0556671"}}</t>
  </si>
  <si>
    <t>choco0718paro0930wanta0603@gmail.com</t>
  </si>
  <si>
    <t>11ef0758-8ab0-0b82-901a-1b122a0d88cf</t>
  </si>
  <si>
    <t>TOMOKO ISHIKAWA</t>
  </si>
  <si>
    <t>11f04646-df14-0934-8f11-8364cc88fbdd</t>
  </si>
  <si>
    <t>11f04646-19b6-014c-8eb7-dba00e52506c</t>
  </si>
  <si>
    <t>{"v54Eb1141": "", "univapay-phone-number": "08054196160"}</t>
  </si>
  <si>
    <t>{"customer_name": "梅原正一", "customer_email": "shoichi.umehara@gmail.com", "product_detail_name": "AIみかみ秘密の部屋（全額返金保証付）"}</t>
  </si>
  <si>
    <t>{"id_values": ["11f04646-df14-0934-8f11-8364cc88fbdd"], "worldpay_order_id": {"transaction_id": "11f04646-df14-0934-8f11-8364cc88fbdd"}}</t>
  </si>
  <si>
    <t>shoichi.umehara@gmail.com</t>
  </si>
  <si>
    <t>SHOICHI.UMEHARA</t>
  </si>
  <si>
    <t>11f04646-532c-3946-912b-43bb158921f5</t>
  </si>
  <si>
    <t>{"customer_name": "林紀子", "customer_email": "hayaco0917@gmail.com", "product_detail_name": "【15分限定特典付き】SNSマーケ完全攻略ダイナマイト合宿"}</t>
  </si>
  <si>
    <t>{"id_values": ["11f04646-532c-3946-912b-43bb158921f5"], "worldpay_order_id": {"transaction_id": "11f04646-532c-3946-912b-43bb158921f5"}}</t>
  </si>
  <si>
    <t>11f04646-2422-0784-b925-5b90c2d5124d</t>
  </si>
  <si>
    <t>{"customer_name": "梅原正一", "customer_email": "shoichi.umehara@gmail.com", "product_detail_name": "【15分限定特典付き】AIXコンサルタント3日間完全攻略合宿"}</t>
  </si>
  <si>
    <t>{"id_values": ["11f04646-2422-0784-b925-5b90c2d5124d"], "worldpay_order_id": {"transaction_id": "11f04646-2422-0784-b925-5b90c2d5124d"}}</t>
  </si>
  <si>
    <t>11f04645-0558-0f66-b2b0-9f50acb144ec</t>
  </si>
  <si>
    <t>11f04644-e5eb-bab0-b2a8-a350c00d2c38</t>
  </si>
  <si>
    <t>{"v54Eb1141": "", "univapay-phone-number": "09096848269"}</t>
  </si>
  <si>
    <t>{"customer_name": "田辺優理子", "customer_email": "cestcommeca48@gmail.com", "product_detail_name": "【15分限定特典付き】AIXコンサルタント3日間完全攻略合宿"}</t>
  </si>
  <si>
    <t>{"id_values": ["11f04645-0558-0f66-b2b0-9f50acb144ec"], "worldpay_order_id": {"transaction_id": "11f04645-0558-0f66-b2b0-9f50acb144ec"}}</t>
  </si>
  <si>
    <t>cestcommeca48@gmail.com</t>
  </si>
  <si>
    <t>YURIKO TANABE</t>
  </si>
  <si>
    <t>11f0463f-e1a8-774a-aa3c-8b83fd2832d6</t>
  </si>
  <si>
    <t>11f0463f-d843-0f8a-8a40-fb102d0e65bf</t>
  </si>
  <si>
    <t>{"v54Eb1141": "", "univapay-phone-number": "09048430779"}</t>
  </si>
  <si>
    <t>{"customer_name": "塩谷", "customer_email": "info@cantera.com", "product_detail_name": "【15分限定特典付き】SNSマーケ完全攻略ダイナマイト合宿"}</t>
  </si>
  <si>
    <t>{"id_values": ["3100500245378", "00018", "0120640"], "stratus_transaction_id": {"terminal_id": "3100500245378", "request_number": "00018", "authorization_code": "0120640"}}</t>
  </si>
  <si>
    <t>info@cantera.com</t>
  </si>
  <si>
    <t>SATOSHI SHIOYA</t>
  </si>
  <si>
    <t>11f04630-2a4e-bd0c-879b-3fffe0b31b82</t>
  </si>
  <si>
    <t>11f04630-0e2e-ef02-9aa3-e3cbe59e3c2d</t>
  </si>
  <si>
    <t>{"v54Eb1141": "", "univapay-phone-number": "07091825889"}</t>
  </si>
  <si>
    <t>{"customer_name": "六本木麗矢", "customer_email": "ropponpon1470@gmail.com", "product_detail_name": "【15分限定特典付き】AIXコンサルタント3日間完全攻略合宿"}</t>
  </si>
  <si>
    <t>{"id_values": ["11f04630-2a4e-bd0c-879b-3fffe0b31b82"], "worldpay_order_id": {"transaction_id": "11f04630-2a4e-bd0c-879b-3fffe0b31b82"}}</t>
  </si>
  <si>
    <t>ropponpon1470@gmail.com</t>
  </si>
  <si>
    <t>REIYA ROPPONGI</t>
  </si>
  <si>
    <t>11f0462d-503a-9c00-8157-ff2c6b8833b1</t>
  </si>
  <si>
    <t>11f0462d-4768-67b0-8ebd-1b4d9edc8cbc</t>
  </si>
  <si>
    <t>{"v54Eb1141": "", "univapay-phone-number": "08020585072"}</t>
  </si>
  <si>
    <t>{"customer_name": "東田耕輔", "customer_email": "kh13756@gmail.com", "product_detail_name": "【15分限定特典付き】AIXコンサルタント3日間完全攻略合宿"}</t>
  </si>
  <si>
    <t>{"id_values": ["3100500245378", "00016", "0167917"], "stratus_transaction_id": {"terminal_id": "3100500245378", "request_number": "00016", "authorization_code": "0167917"}}</t>
  </si>
  <si>
    <t>kh13756@gmail.com</t>
  </si>
  <si>
    <t>KOSUKE HIGASHIDA</t>
  </si>
  <si>
    <t>11f0462b-ff48-5518-a8b3-c30fdf8f06cf</t>
  </si>
  <si>
    <t>11f0462b-2c51-99e4-a8a5-cbd5c4de7d49</t>
  </si>
  <si>
    <t>{"v54Eb1141": "", "univapay-phone-number": "09059211291"}</t>
  </si>
  <si>
    <t>{"customer_name": "前田涼弥", "customer_email": "ryochin0324@icloud.com", "product_detail_name": "みかみの秘密の部屋 ~購入後1週間以内に限り【全額返金保証付き】~"}</t>
  </si>
  <si>
    <t>{"id_values": ["3100500245378", "00014", "0141542"], "stratus_transaction_id": {"terminal_id": "3100500245378", "request_number": "00014", "authorization_code": "0141542"}}</t>
  </si>
  <si>
    <t>ryochin0324@icloud.com</t>
  </si>
  <si>
    <t>MAEDA RYOYA</t>
  </si>
  <si>
    <t>11f0462b-3734-c57a-951a-47398e1b278f</t>
  </si>
  <si>
    <t>{"customer_name": "前田涼弥", "customer_email": "ryochin0324@icloud.com", "product_detail_name": "【15分限定特典付き】SNSマーケ完全攻略ダイナマイト合宿"}</t>
  </si>
  <si>
    <t>{"id_values": ["3100500245378", "00013", "0146424"], "stratus_transaction_id": {"terminal_id": "3100500245378", "request_number": "00013", "authorization_code": "0146424"}}</t>
  </si>
  <si>
    <t>11f04626-e2f6-9d8e-a872-3b01172fd0eb</t>
  </si>
  <si>
    <t>11f04626-cb8e-75cc-9ab6-1b8d9f5a2823</t>
  </si>
  <si>
    <t>{"v54Eb1141": "", "univapay-phone-number": "08027832589"}</t>
  </si>
  <si>
    <t>{"customer_name": "日根野茜", "customer_email": "lovelove.qunqun@gmail.com", "product_detail_name": "【15分限定特典付き】デザイン限界突破3日間合宿"}</t>
  </si>
  <si>
    <t>{"id_values": ["3100500245378", "00011", "0700011"], "stratus_transaction_id": {"terminal_id": "3100500245378", "request_number": "00011", "authorization_code": "0700011"}}</t>
  </si>
  <si>
    <t>lovelove.qunqun@gmail.com</t>
  </si>
  <si>
    <t>AKANE TSUJI</t>
  </si>
  <si>
    <t>11f04622-4883-8612-b75e-e7d4c6db3f03</t>
  </si>
  <si>
    <t>11f04621-6c66-ce50-af5e-8304790e09cb</t>
  </si>
  <si>
    <t>{"v54Eb1141": "", "univapay-phone-number": "09019005812"}</t>
  </si>
  <si>
    <t>{"customer_name": "山本弘和", "customer_email": "hirokasp@gmail.com", "product_detail_name": "AIみかみ秘密の部屋（全額返金保証付）"}</t>
  </si>
  <si>
    <t>{"id_values": ["11f04622-4883-8612-b75e-e7d4c6db3f03"], "worldpay_order_id": {"transaction_id": "11f04622-4883-8612-b75e-e7d4c6db3f03"}}</t>
  </si>
  <si>
    <t>hirokasp@gmail.com</t>
  </si>
  <si>
    <t>HIROKAZU YAMAMOTO</t>
  </si>
  <si>
    <t>11f04621-73d7-0b46-98b3-afda4b72bf3b</t>
  </si>
  <si>
    <t>{"customer_name": "山本弘和", "customer_email": "hirokasp@gmail.com", "product_detail_name": "【15分限定特典付き】AIXコンサルタント3日間完全攻略合宿"}</t>
  </si>
  <si>
    <t>{"id_values": ["11f04621-73d7-0b46-98b3-afda4b72bf3b"], "worldpay_order_id": {"transaction_id": "11f04621-73d7-0b46-98b3-afda4b72bf3b"}}</t>
  </si>
  <si>
    <t>11f0461e-824d-dab8-9f5d-1baed2e32e62</t>
  </si>
  <si>
    <t>11f0461e-665c-3d40-9f59-6bed6f38897b</t>
  </si>
  <si>
    <t>{"v54Eb1141": "", "univapay-phone-number": "09030459584"}</t>
  </si>
  <si>
    <t>{"customer_name": "松本 陽夫", "customer_email": "dream80wrapanddog@gmail.com", "product_detail_name": "【15分限定特典付き】AIXコンサルタント3日間完全攻略合宿"}</t>
  </si>
  <si>
    <t>{"id_values": ["3100500245378", "00009", "0430000"], "stratus_transaction_id": {"terminal_id": "3100500245378", "request_number": "00009", "authorization_code": "0430000"}}</t>
  </si>
  <si>
    <t>dream80wrapanddog@gmail.com</t>
  </si>
  <si>
    <t>HARUO MATSUMOTO</t>
  </si>
  <si>
    <t>11f0461d-33ed-13e4-a44c-17dbd19ee707</t>
  </si>
  <si>
    <t>11f0461d-2aa3-2918-a446-5b6abb60c153</t>
  </si>
  <si>
    <t>{"v54Eb1141": "", "univapay-phone-number": "09090233938"}</t>
  </si>
  <si>
    <t>{"customer_name": "森 実生", "customer_email": "sonicbrew.b.l.s@gmail.com", "product_detail_name": "【15分限定特典付き】AIXコンサルタント3日間完全攻略合宿"}</t>
  </si>
  <si>
    <t>{"id_values": ["11f0461d-33ed-13e4-a44c-17dbd19ee707"], "worldpay_order_id": {"transaction_id": "11f0461d-33ed-13e4-a44c-17dbd19ee707"}}</t>
  </si>
  <si>
    <t>sonicbrew.b.l.s@gmail.com</t>
  </si>
  <si>
    <t>MIO MORI</t>
  </si>
  <si>
    <t>11f0461d-53ab-9a02-9f3b-2f16c6c21632</t>
  </si>
  <si>
    <t>11f0461c-65ff-bcd4-9357-e3a3d9bfc0f5</t>
  </si>
  <si>
    <t>{"v54Eb1141": "", "univapay-phone-number": "09052947064"}</t>
  </si>
  <si>
    <t>{"customer_name": "藤本貴之", "customer_email": "taka.q7zaq@icloud.com", "product_detail_name": "みかみの秘密の部屋 ~購入後1週間以内に限り【全額返金保証付き】~"}</t>
  </si>
  <si>
    <t>{"id_values": ["11f0461d-53ab-9a02-9f3b-2f16c6c21632"], "worldpay_order_id": {"transaction_id": "11f0461d-53ab-9a02-9f3b-2f16c6c21632"}}</t>
  </si>
  <si>
    <t>taka.q7zaq@icloud.com</t>
  </si>
  <si>
    <t>TAKAYUKI FUJIMOTO</t>
  </si>
  <si>
    <t>11f0461c-6e92-9e0c-96f4-d7d16d8effd8</t>
  </si>
  <si>
    <t>{"customer_name": "藤本貴之", "customer_email": "taka.q7zaq@icloud.com", "product_detail_name": "【15分限定特典付き】SNSマーケ完全攻略ダイナマイト合宿"}</t>
  </si>
  <si>
    <t>{"id_values": ["11f0461c-6e92-9e0c-96f4-d7d16d8effd8"], "worldpay_order_id": {"transaction_id": "11f0461c-6e92-9e0c-96f4-d7d16d8effd8"}}</t>
  </si>
  <si>
    <t>11f0461c-0192-e0b4-b843-b3e641eec540</t>
  </si>
  <si>
    <t>11f0461b-d7ce-4da4-bca3-7fd92e3e64d5</t>
  </si>
  <si>
    <t>{"v54Eb1141": "", "univapay-phone-number": "09091273772"}</t>
  </si>
  <si>
    <t>{"customer_name": "桐山捺", "customer_email": "natsu.kiri@icloud.com", "product_detail_name": "【15分限定特典付き】SNSマーケ完全攻略ダイナマイト合宿"}</t>
  </si>
  <si>
    <t>{"id_values": ["11f0461c-0192-e0b4-b843-b3e641eec540"], "worldpay_order_id": {"transaction_id": "11f0461c-0192-e0b4-b843-b3e641eec540"}}</t>
  </si>
  <si>
    <t>natsu.kiri@icloud.com</t>
  </si>
  <si>
    <t>NATSU KIRIYAMA</t>
  </si>
  <si>
    <t>11f0461a-9ae5-12e8-9310-77641f6c85a1</t>
  </si>
  <si>
    <t>11f0461a-92d9-0c62-9f15-6bedbcee51c8</t>
  </si>
  <si>
    <t>{"v54Eb1141": "", "univapay-phone-number": "09031582444"}</t>
  </si>
  <si>
    <t>{"customer_name": "フジワラヒロアキ", "customer_email": "fujiwara@superior.co.jp", "product_detail_name": "【15分限定特典付き】AIXコンサルタント3日間完全攻略合宿"}</t>
  </si>
  <si>
    <t>{"id_values": ["3100500245378", "00007", "0101151"], "stratus_transaction_id": {"terminal_id": "3100500245378", "request_number": "00007", "authorization_code": "0101151"}}</t>
  </si>
  <si>
    <t>fujiwara@superior.co.jp</t>
  </si>
  <si>
    <t>HIROAKI FUJIWARA</t>
  </si>
  <si>
    <t>11f04616-dff2-73a2-8215-236480923e18</t>
  </si>
  <si>
    <t>11f04616-c59f-7554-992f-ff3954c5a2e5</t>
  </si>
  <si>
    <t>{"v54Eb1141": "", "univapay-phone-number": "08040970502"}</t>
  </si>
  <si>
    <t>{"customer_name": "高橋正喜", "customer_email": "m-takahashi@net-partners.me", "product_detail_name": "【15分限定特典付き】デザイン限界突破3日間合宿"}</t>
  </si>
  <si>
    <t>{"id_values": ["11f04616-dff2-73a2-8215-236480923e18"], "worldpay_order_id": {"transaction_id": "11f04616-dff2-73a2-8215-236480923e18"}}</t>
  </si>
  <si>
    <t>m-takahashi@net-partners.me</t>
  </si>
  <si>
    <t>11f04613-4e55-55a2-bad2-aff6e0b00e46</t>
  </si>
  <si>
    <t>11f04611-ff4b-a9bc-b219-776ee62289dc</t>
  </si>
  <si>
    <t>{"v54Eb1141": "", "univapay-phone-number": "09084584783"}</t>
  </si>
  <si>
    <t>{"customer_name": "松岡大介", "customer_email": "ds.hkys01@gmail.com", "product_detail_name": "AIみかみ秘密の部屋（全額返金保証付）"}</t>
  </si>
  <si>
    <t>{"id_values": ["11f04613-4e55-55a2-bad2-aff6e0b00e46"], "worldpay_order_id": {"transaction_id": "11f04613-4e55-55a2-bad2-aff6e0b00e46"}}</t>
  </si>
  <si>
    <t>ds.hkys01@gmail.com</t>
  </si>
  <si>
    <t>DAISUKEMATSUOKA</t>
  </si>
  <si>
    <t>11f04612-0965-f786-9b89-f79b7f3090ff</t>
  </si>
  <si>
    <t>{"customer_name": "松岡大介", "customer_email": "ds.hkys01@gmail.com", "product_detail_name": "【15分限定特典付き】AIXコンサルタント3日間完全攻略合宿"}</t>
  </si>
  <si>
    <t>{"id_values": ["11f04612-0965-f786-9b89-f79b7f3090ff"], "worldpay_order_id": {"transaction_id": "11f04612-0965-f786-9b89-f79b7f3090ff"}}</t>
  </si>
  <si>
    <t>11f04611-e652-a0dc-b211-270fe0d041b3</t>
  </si>
  <si>
    <t>11f04610-629c-4032-b27d-1f60eaac524d</t>
  </si>
  <si>
    <t>{"v54Eb1141": "", "univapay-phone-number": "07023519937"}</t>
  </si>
  <si>
    <t>{"customer_name": "黒木彩奈", "customer_email": "dreams.040945@gmail.com", "product_detail_name": "AIみかみ秘密の部屋（全額返金保証付）"}</t>
  </si>
  <si>
    <t>{"id_values": ["3100500245378", "00005", "0160463"], "stratus_transaction_id": {"terminal_id": "3100500245378", "request_number": "00005", "authorization_code": "0160463"}}</t>
  </si>
  <si>
    <t>dreams.040945@gmail.com</t>
  </si>
  <si>
    <t>AYANAKUROKI</t>
  </si>
  <si>
    <t>11f04610-6b3b-04c6-9fd6-03f34c083117</t>
  </si>
  <si>
    <t>{"customer_name": "黒木彩奈", "customer_email": "dreams.040945@gmail.com", "product_detail_name": "【15分限定特典付き】AIXコンサルタント3日間完全攻略合宿"}</t>
  </si>
  <si>
    <t>{"id_values": ["3100500245378", "00004", "0189961"], "stratus_transaction_id": {"terminal_id": "3100500245378", "request_number": "00004", "authorization_code": "0189961"}}</t>
  </si>
  <si>
    <t>11f0460f-a8d0-71c8-90ed-47df49fe9916</t>
  </si>
  <si>
    <t>11f0460f-a197-cea6-8f54-bb38bd9ff126</t>
  </si>
  <si>
    <t>{"v54Eb1141": "", "univapay-phone-number": "09034289132"}</t>
  </si>
  <si>
    <t>{"customer_name": "元川有為子", "customer_email": "uikorapallo@gmail.com", "product_detail_name": "【15分限定特典付き】AIXコンサルタント3日間完全攻略合宿"}</t>
  </si>
  <si>
    <t>{"id_values": ["3100500245378", "00002", "0108078"], "stratus_transaction_id": {"terminal_id": "3100500245378", "request_number": "00002", "authorization_code": "0108078"}}</t>
  </si>
  <si>
    <t>11f0460a-6e8f-ced2-9a12-779da9dfee5c</t>
  </si>
  <si>
    <t>11f0460a-6810-54fa-9a0c-eb91703b334d</t>
  </si>
  <si>
    <t>{"v54Eb1141": "", "univapay-phone-number": "09054173426"}</t>
  </si>
  <si>
    <t>{"customer_name": "佐藤 茜", "customer_email": "white_white_lily2007@yahoo.co.jp", "product_detail_name": "【15分限定特典付き】デザイン限界突破3日間合宿"}</t>
  </si>
  <si>
    <t>{"id_values": ["11f0460a-6e8f-ced2-9a12-779da9dfee5c"], "worldpay_order_id": {"transaction_id": "11f0460a-6e8f-ced2-9a12-779da9dfee5c"}}</t>
  </si>
  <si>
    <t>white_white_lily2007@yahoo.co.jp</t>
  </si>
  <si>
    <t>AKANE SATO</t>
  </si>
  <si>
    <t>11f04609-36b8-4a6c-85ec-0f2a69a9645c</t>
  </si>
  <si>
    <t>11f04607-646c-f7c0-b29a-9bc5bfc55d95</t>
  </si>
  <si>
    <t>{"v54Eb1141": "", "univapay-phone-number": "09093152605"}</t>
  </si>
  <si>
    <t>{"customer_name": "田中佑也", "customer_email": "genesis11050528@gmail.com", "product_detail_name": "みかみの秘密の部屋 ~購入後1週間以内に限り【全額返金保証付き】~"}</t>
  </si>
  <si>
    <t>{"id_values": ["11f04609-36b8-4a6c-85ec-0f2a69a9645c"], "worldpay_order_id": {"transaction_id": "11f04609-36b8-4a6c-85ec-0f2a69a9645c"}}</t>
  </si>
  <si>
    <t>genesis11050528@gmail.com</t>
  </si>
  <si>
    <t>MEGUMI TANAKA</t>
  </si>
  <si>
    <t>11f04609-29c6-25e0-8670-6751e277af03</t>
  </si>
  <si>
    <t>11f04609-2321-511a-8669-9beef2254fbd</t>
  </si>
  <si>
    <t>{"v54Eb1141": "", "univapay-phone-number": "08053204599"}</t>
  </si>
  <si>
    <t>{"customer_name": "上田千紘", "customer_email": "chihiro10151d@icloud.com", "product_detail_name": "【15分限定特典付き】SNSマーケ完全攻略ダイナマイト合宿"}</t>
  </si>
  <si>
    <t>{"id_values": ["11f04609-29c6-25e0-8670-6751e277af03"], "worldpay_order_id": {"transaction_id": "11f04609-29c6-25e0-8670-6751e277af03"}}</t>
  </si>
  <si>
    <t>chihiro10151d@icloud.com</t>
  </si>
  <si>
    <t>CHIHIRO UEDA</t>
  </si>
  <si>
    <t>11f04608-e83b-5f46-84b7-779cfddc2b58</t>
  </si>
  <si>
    <t>11f04608-9ecd-6ed0-85c7-e79efa0a33ff</t>
  </si>
  <si>
    <t>{"v54Eb1141": "", "univapay-phone-number": "07083078630"}</t>
  </si>
  <si>
    <t>{"customer_name": "緒方信昭", "customer_email": "nbcm@allv8.com", "product_detail_name": "【15分限定特典付き】AIXコンサルタント3日間完全攻略合宿"}</t>
  </si>
  <si>
    <t>{"id_values": ["11f04608-e83b-5f46-84b7-779cfddc2b58"], "worldpay_order_id": {"transaction_id": "11f04608-e83b-5f46-84b7-779cfddc2b58"}}</t>
  </si>
  <si>
    <t>nbcm@allv8.com</t>
  </si>
  <si>
    <t>NOBUAKI OGATA</t>
  </si>
  <si>
    <t>11f04607-e902-620e-b4ea-f3fc3e1d7780</t>
  </si>
  <si>
    <t>{"customer_name": "田中佑也", "customer_email": "genesis11050528@gmail.com", "product_detail_name": "【15分限定特典付き】SNSマーケ完全攻略ダイナマイト合宿"}</t>
  </si>
  <si>
    <t>{"id_values": ["11f04607-e902-620e-b4ea-f3fc3e1d7780"], "worldpay_order_id": {"transaction_id": "11f04607-e902-620e-b4ea-f3fc3e1d7780"}}</t>
  </si>
  <si>
    <t>11f04605-f6ce-2e6a-9f64-ff6f67143df5</t>
  </si>
  <si>
    <t>11f04605-beea-56e0-9f49-87793e9fb0ee</t>
  </si>
  <si>
    <t>{"v54Eb1141": "", "univapay-phone-number": "09076070654"}</t>
  </si>
  <si>
    <t>{"customer_name": "小坂井 昭二", "customer_email": "nondaivideoproduction4@gmail.com", "product_detail_name": "【15分限定特典付き】SNSマーケ完全攻略ダイナマイト合宿"}</t>
  </si>
  <si>
    <t>{"id_values": ["11f04605-f6ce-2e6a-9f64-ff6f67143df5"], "worldpay_order_id": {"transaction_id": "11f04605-f6ce-2e6a-9f64-ff6f67143df5"}}</t>
  </si>
  <si>
    <t>nondaivideoproduction4@gmail.com</t>
  </si>
  <si>
    <t>SHOJI KOZAKAI</t>
  </si>
  <si>
    <t>11f04605-8c5d-1e1a-9f2d-4ff7026f77aa</t>
  </si>
  <si>
    <t>11f04605-8163-1154-9f25-871347154e21</t>
  </si>
  <si>
    <t>{"v54Eb1141": "", "univapay-phone-number": "0413538508"}</t>
  </si>
  <si>
    <t>{"customer_name": "山下", "customer_email": "hyamashita481@gmail.com", "product_detail_name": "【15分限定特典付き】AIXコンサルタント3日間完全攻略合宿"}</t>
  </si>
  <si>
    <t>{"id_values": ["3100500245378", "00090", "0169854"], "stratus_transaction_id": {"terminal_id": "3100500245378", "request_number": "00090", "authorization_code": "0169854"}}</t>
  </si>
  <si>
    <t>hyamashita481@gmail.com</t>
  </si>
  <si>
    <t>HIROSHI YAMASHITA</t>
  </si>
  <si>
    <t>11f04604-4689-49e6-96c7-e7d0c960b53a</t>
  </si>
  <si>
    <t>11f04604-2382-e678-8631-4f4c4d89df6b</t>
  </si>
  <si>
    <t>{"customer_name": "山口 充洋", "customer_email": "yamaguchi_m3@vivid.ocn.ne.jp", "product_detail_name": "【15分限定特典付き】AIXコンサルタント3日間完全攻略合宿"}</t>
  </si>
  <si>
    <t>{"id_values": ["11f04604-4689-49e6-96c7-e7d0c960b53a"], "worldpay_order_id": {"transaction_id": "11f04604-4689-49e6-96c7-e7d0c960b53a"}}</t>
  </si>
  <si>
    <t>MIITSUHIRO YAMAGUCHI</t>
  </si>
  <si>
    <t>11f04601-2712-6e6a-a039-2fa71826505c</t>
  </si>
  <si>
    <t>11f04600-49cb-4d6a-8aca-a30f4ce38ac4</t>
  </si>
  <si>
    <t>{"v54Eb1141": "", "univapay-phone-number": "09099013573"}</t>
  </si>
  <si>
    <t>{"customer_name": "高木知美", "customer_email": "tomo.ta1218@gmail.com", "product_detail_name": "AIみかみ秘密の部屋（全額返金保証付）"}</t>
  </si>
  <si>
    <t>{"id_values": ["11f04601-2712-6e6a-a039-2fa71826505c"], "worldpay_order_id": {"transaction_id": "11f04601-2712-6e6a-a039-2fa71826505c"}}</t>
  </si>
  <si>
    <t>tomo.ta1218@gmail.com</t>
  </si>
  <si>
    <t>TOMOMI TAKAGI</t>
  </si>
  <si>
    <t>11f04600-5ab5-5e0e-9fa3-5f8d607926ca</t>
  </si>
  <si>
    <t>{"customer_name": "高木知美", "customer_email": "tomo.ta1218@gmail.com", "product_detail_name": "【15分限定特典付き】AIXコンサルタント3日間完全攻略合宿"}</t>
  </si>
  <si>
    <t>{"id_values": ["11f04600-5ab5-5e0e-9fa3-5f8d607926ca"], "worldpay_order_id": {"transaction_id": "11f04600-5ab5-5e0e-9fa3-5f8d607926ca"}}</t>
  </si>
  <si>
    <t>11f045ff-c90e-b64e-b251-a360056a01ae</t>
  </si>
  <si>
    <t>11f045ff-1812-c740-b1f0-bf33dc4a07d4</t>
  </si>
  <si>
    <t>{"v54Eb1141": "", "univapay-phone-number": "09030351256"}</t>
  </si>
  <si>
    <t>{"customer_name": "濱口哲也", "customer_email": "hamaguchitetsuya@gmail.com", "product_detail_name": "みかみの秘密の部屋 ~購入後1週間以内に限り【全額返金保証付き】~"}</t>
  </si>
  <si>
    <t>{"id_values": ["11f045ff-c90e-b64e-b251-a360056a01ae"], "worldpay_order_id": {"transaction_id": "11f045ff-c90e-b64e-b251-a360056a01ae"}}</t>
  </si>
  <si>
    <t>hamaguchitetsuya@gmail.com</t>
  </si>
  <si>
    <t>11f045ff-2554-2b56-b1f7-bb99945ef019</t>
  </si>
  <si>
    <t>{"customer_name": "濱口哲也", "customer_email": "hamaguchitetsuya@gmail.com", "product_detail_name": "【15分限定特典付き】SNSマーケ完全攻略ダイナマイト合宿"}</t>
  </si>
  <si>
    <t>{"id_values": ["11f045ff-2554-2b56-b1f7-bb99945ef019"], "worldpay_order_id": {"transaction_id": "11f045ff-2554-2b56-b1f7-bb99945ef019"}}</t>
  </si>
  <si>
    <t>11f045fe-ebae-2050-b8a5-1b68d6a2b310</t>
  </si>
  <si>
    <t>11f045fd-8d78-3080-acf8-4ba04bc99216</t>
  </si>
  <si>
    <t>{"v54Eb1141": "", "univapay-phone-number": "09055581219"}</t>
  </si>
  <si>
    <t>{"customer_name": "立石謙太", "customer_email": "kirikiri3shake@gmail.com", "product_detail_name": "みかみの秘密の部屋 ~購入後1週間以内に限り【全額返金保証付き】~"}</t>
  </si>
  <si>
    <t>{"id_values": ["11f045fe-ebae-2050-b8a5-1b68d6a2b310"], "worldpay_order_id": {"transaction_id": "11f045fe-ebae-2050-b8a5-1b68d6a2b310"}}</t>
  </si>
  <si>
    <t>kirikiri3shake@gmail.com</t>
  </si>
  <si>
    <t>KENTA TATEISHI</t>
  </si>
  <si>
    <t>11f045fd-96ac-c6ca-a2f3-c7fd0328cd20</t>
  </si>
  <si>
    <t>{"customer_name": "立石謙太", "customer_email": "kirikiri3shake@gmail.com", "product_detail_name": "【15分限定特典付き】SNSマーケ完全攻略ダイナマイト合宿"}</t>
  </si>
  <si>
    <t>{"id_values": ["11f045fd-96ac-c6ca-a2f3-c7fd0328cd20"], "worldpay_order_id": {"transaction_id": "11f045fd-96ac-c6ca-a2f3-c7fd0328cd20"}}</t>
  </si>
  <si>
    <t>11f045fb-1f87-beee-bf46-4f5bdc582872</t>
  </si>
  <si>
    <t>11f045fa-2222-1236-be4b-abffe04943cf</t>
  </si>
  <si>
    <t>{"v54Eb1141": "", "univapay-phone-number": 818042231839}</t>
  </si>
  <si>
    <t>{"customer_name": "礒部芳朗", "customer_email": "yo.recruit@gmail.com", "product_detail_name": "みかみの秘密の部屋 ~購入後1週間以内に限り【全額返金保証付き】~"}</t>
  </si>
  <si>
    <t>{"id_values": ["11f045fb-1f87-beee-bf46-4f5bdc582872"], "worldpay_order_id": {"transaction_id": "11f045fb-1f87-beee-bf46-4f5bdc582872"}}</t>
  </si>
  <si>
    <t>yo.recruit@gmail.com</t>
  </si>
  <si>
    <t>YOSHIROU ISOBE</t>
  </si>
  <si>
    <t>11f045fa-2891-6bb2-be57-8326a5c16831</t>
  </si>
  <si>
    <t>{"customer_name": "礒部芳朗", "customer_email": "yo.recruit@gmail.com", "product_detail_name": "【15分限定特典付き】SNSマーケ完全攻略ダイナマイト合宿"}</t>
  </si>
  <si>
    <t>{"id_values": ["11f045fa-2891-6bb2-be57-8326a5c16831"], "worldpay_order_id": {"transaction_id": "11f045fa-2891-6bb2-be57-8326a5c16831"}}</t>
  </si>
  <si>
    <t>11f045f7-9c2e-e336-a537-734b6cb38286</t>
  </si>
  <si>
    <t>11f045f3-e903-6f8c-a676-7b5f084127fd</t>
  </si>
  <si>
    <t>{"v54Eb1141": "", "univapay-phone-number": "09081746974"}</t>
  </si>
  <si>
    <t>{"customer_name": "植松 竜一", "customer_email": "zhisonglongyi9@gmail.com", "product_detail_name": "AIみかみ秘密の部屋（全額返金保証付）"}</t>
  </si>
  <si>
    <t>{"id_values": ["11f045f7-9c2e-e336-a537-734b6cb38286"], "worldpay_order_id": {"transaction_id": "11f045f7-9c2e-e336-a537-734b6cb38286"}}</t>
  </si>
  <si>
    <t>zhisonglongyi9@gmail.com</t>
  </si>
  <si>
    <t>RYUICHI UEMATSU</t>
  </si>
  <si>
    <t>11f045f3-f376-21a8-a67e-6b052533d08b</t>
  </si>
  <si>
    <t>{"customer_name": "植松 竜一", "customer_email": "zhisonglongyi9@gmail.com", "product_detail_name": "【15分限定特典付き】AIXコンサルタント3日間完全攻略合宿"}</t>
  </si>
  <si>
    <t>{"id_values": ["11f045f3-f376-21a8-a67e-6b052533d08b"], "worldpay_order_id": {"transaction_id": "11f045f3-f376-21a8-a67e-6b052533d08b"}}</t>
  </si>
  <si>
    <t>11f045f3-534c-913a-a28c-f381a2ce1f6c</t>
  </si>
  <si>
    <t>11f045f3-3ab1-b952-937d-5f838f29b9ee</t>
  </si>
  <si>
    <t>{"v54Eb1141": "", "univapay-phone-number": "09028940827"}</t>
  </si>
  <si>
    <t>{"customer_name": "三崎恵子", "customer_email": "keiko.misaki0115@gmail.com", "product_detail_name": "【脱・無駄な努力】月商1.9億を支えるテンプレ大全"}</t>
  </si>
  <si>
    <t>{"id_values": ["11f045f3-534c-913a-a28c-f381a2ce1f6c"], "worldpay_order_id": {"transaction_id": "11f045f3-534c-913a-a28c-f381a2ce1f6c"}}</t>
  </si>
  <si>
    <t>keiko.misaki0115@gmail.com</t>
  </si>
  <si>
    <t>KEIKO MISAKI</t>
  </si>
  <si>
    <t>11f045f2-0e35-79d2-a633-4b2cc9ecbc2a</t>
  </si>
  <si>
    <t>11f045f2-0658-a0f4-a950-47a11173be36</t>
  </si>
  <si>
    <t>{"v54Eb1141": "", "univapay-phone-number": "09051634791"}</t>
  </si>
  <si>
    <t>{"customer_name": "小川桃子", "customer_email": "momo_2001@ymail.ne.jp", "product_detail_name": "【15分限定特典付き】SNSマーケ完全攻略ダイナマイト合宿"}</t>
  </si>
  <si>
    <t>{"id_values": ["11f045f2-0e35-79d2-a633-4b2cc9ecbc2a"], "worldpay_order_id": {"transaction_id": "11f045f2-0e35-79d2-a633-4b2cc9ecbc2a"}}</t>
  </si>
  <si>
    <t>momo_2001@ymail.ne.jp</t>
  </si>
  <si>
    <t>MOMOKO OGAWA</t>
  </si>
  <si>
    <t>11f045f0-4f6a-2ada-bd4c-17ed0bf6d10c</t>
  </si>
  <si>
    <t>11f045f0-4417-70fc-a7f9-8bf93d73de6d</t>
  </si>
  <si>
    <t>{"v54Eb1141": "", "univapay-phone-number": "08017289056"}</t>
  </si>
  <si>
    <t>{"customer_name": "阿部 由貴", "customer_email": "yukiiii.1919@gmail.com", "product_detail_name": "【15分限定特典付き】SNSマーケ完全攻略ダイナマイト合宿"}</t>
  </si>
  <si>
    <t>{"id_values": ["11f045f0-4f6a-2ada-bd4c-17ed0bf6d10c"], "worldpay_order_id": {"transaction_id": "11f045f0-4f6a-2ada-bd4c-17ed0bf6d10c"}}</t>
  </si>
  <si>
    <t>yukiiii.1919@gmail.com</t>
  </si>
  <si>
    <t>YUKI ABE</t>
  </si>
  <si>
    <t>11f045ed-94a1-4fbe-922a-2f175044c7b0</t>
  </si>
  <si>
    <t>11f045ed-8e27-d978-a1ce-23df03a6de7d</t>
  </si>
  <si>
    <t>{"v54Eb1141": "", "univapay-phone-number": "0805076499"}</t>
  </si>
  <si>
    <t>{"customer_name": "赤地真理子", "customer_email": "rakurakumari@gmail.com", "product_detail_name": "【15分限定特典付き】SNSマーケ完全攻略ダイナマイト合宿"}</t>
  </si>
  <si>
    <t>{"id_values": ["11f045ed-94a1-4fbe-922a-2f175044c7b0"], "worldpay_order_id": {"transaction_id": "11f045ed-94a1-4fbe-922a-2f175044c7b0"}}</t>
  </si>
  <si>
    <t>rakurakumari@gmail.com</t>
  </si>
  <si>
    <t>MARIKO AKACHI</t>
  </si>
  <si>
    <t>11f045ed-3e7f-149a-a41f-bb943e42bb53</t>
  </si>
  <si>
    <t>11f045ed-3604-ee3e-a416-3bf48a440a55</t>
  </si>
  <si>
    <t>{"v54Eb1141": "", "univapay-phone-number": "09061635683"}</t>
  </si>
  <si>
    <t>{"customer_name": "樋田隆裕", "customer_email": "toichan507t@gmail.com", "product_detail_name": "【15分限定特典付き】SNSマーケ完全攻略ダイナマイト合宿"}</t>
  </si>
  <si>
    <t>{"id_values": ["11f045ed-3e7f-149a-a41f-bb943e42bb53"], "worldpay_order_id": {"transaction_id": "11f045ed-3e7f-149a-a41f-bb943e42bb53"}}</t>
  </si>
  <si>
    <t>toichan507t@gmail.com</t>
  </si>
  <si>
    <t>TAKAHIRO TOITA</t>
  </si>
  <si>
    <t>11f045eb-eb26-a50c-a0b7-f755eb34b5a9</t>
  </si>
  <si>
    <t>11f045ea-466b-dac4-9bae-0347e4299010</t>
  </si>
  <si>
    <t>{"v54Eb1141": "", "univapay-phone-number": "08035271612"}</t>
  </si>
  <si>
    <t>{"customer_name": "戸邉奈美", "customer_email": "marino226doll@gmail.com", "product_detail_name": "AIみかみ秘密の部屋（全額返金保証付）"}</t>
  </si>
  <si>
    <t>{"id_values": ["11f045eb-eb26-a50c-a0b7-f755eb34b5a9"], "worldpay_order_id": {"transaction_id": "11f045eb-eb26-a50c-a0b7-f755eb34b5a9"}}</t>
  </si>
  <si>
    <t>marino226doll@gmail.com</t>
  </si>
  <si>
    <t>NAMI TOBE</t>
  </si>
  <si>
    <t>11f045ea-902f-965a-9c09-6f462f8e3681</t>
  </si>
  <si>
    <t>{"customer_name": "戸邉奈美", "customer_email": "marino226doll@gmail.com", "product_detail_name": "【15分限定特典付き】AIXコンサルタント3日間完全攻略合宿"}</t>
  </si>
  <si>
    <t>{"id_values": ["11f045ea-902f-965a-9c09-6f462f8e3681"], "worldpay_order_id": {"transaction_id": "11f045ea-902f-965a-9c09-6f462f8e3681"}}</t>
  </si>
  <si>
    <t>11f045e5-a15f-6874-b58d-67b5389e713e</t>
  </si>
  <si>
    <t>11f045e5-99f8-0578-ac5a-4f43575e2d02</t>
  </si>
  <si>
    <t>{"v54Eb1141": "", "univapay-phone-number": "09096887313"}</t>
  </si>
  <si>
    <t>{"customer_name": "吉原健悟", "customer_email": "aaa333nnn333@gmail.com", "product_detail_name": "【15分限定特典付き】SNSマーケ完全攻略ダイナマイト合宿"}</t>
  </si>
  <si>
    <t>{"id_values": ["3100500245378", "00087", "0185992"], "stratus_transaction_id": {"terminal_id": "3100500245378", "request_number": "00087", "authorization_code": "0185992"}}</t>
  </si>
  <si>
    <t>aaa333nnn333@gmail.com</t>
  </si>
  <si>
    <t>KENGO YOSHIHARA</t>
  </si>
  <si>
    <t>11f045e4-3480-5110-9fb1-0b7e6074d40f</t>
  </si>
  <si>
    <t>11f045e1-c0bc-4c04-a4ef-67a7ae369d99</t>
  </si>
  <si>
    <t>{"v54Eb1141": "", "univapay-phone-number": "09035781389"}</t>
  </si>
  <si>
    <t>{"customer_name": "浦野航平", "customer_email": "wawawa.9095@gmail.com", "product_detail_name": "AIみかみ秘密の部屋（全額返金保証付）"}</t>
  </si>
  <si>
    <t>{"id_values": ["11f045e4-3480-5110-9fb1-0b7e6074d40f"], "worldpay_order_id": {"transaction_id": "11f045e4-3480-5110-9fb1-0b7e6074d40f"}}</t>
  </si>
  <si>
    <t>wawawa.9095@gmail.com</t>
  </si>
  <si>
    <t>KOUHEI URANO</t>
  </si>
  <si>
    <t>11f045e2-529c-2ab8-afca-63aed78934a0</t>
  </si>
  <si>
    <t>11f045e2-4c1a-488c-9d8c-f30be6bbee7b</t>
  </si>
  <si>
    <t>{"v54Eb1141": "", "univapay-phone-number": "09091575845"}</t>
  </si>
  <si>
    <t>{"customer_name": "荻津 美貴子", "customer_email": "dosmama0626@gmail.com", "product_detail_name": "【15分限定特典付き】AIXコンサルタント3日間完全攻略合宿"}</t>
  </si>
  <si>
    <t>{"id_values": ["11f045e2-529c-2ab8-afca-63aed78934a0"], "worldpay_order_id": {"transaction_id": "11f045e2-529c-2ab8-afca-63aed78934a0"}}</t>
  </si>
  <si>
    <t>dosmama0626@gmail.com</t>
  </si>
  <si>
    <t>MIKIKO OGITSU</t>
  </si>
  <si>
    <t>11f045e2-0404-9958-af72-9b62c0576326</t>
  </si>
  <si>
    <t>11f045e1-1fc0-e18e-9700-977dadb978ae</t>
  </si>
  <si>
    <t>{"v54Eb1141": "", "univapay-phone-number": "08017258196"}</t>
  </si>
  <si>
    <t>{"customer_name": "平田千佳", "customer_email": "10chika30@gmail.com", "product_detail_name": "AIみかみ秘密の部屋（全額返金保証付）"}</t>
  </si>
  <si>
    <t>{"id_values": ["11f045e2-0404-9958-af72-9b62c0576326"], "worldpay_order_id": {"transaction_id": "11f045e2-0404-9958-af72-9b62c0576326"}}</t>
  </si>
  <si>
    <t>10chika30@gmail.com</t>
  </si>
  <si>
    <t>CHIKA HIRATA</t>
  </si>
  <si>
    <t>11f045e1-c8f9-a222-978b-e386bcc69cec</t>
  </si>
  <si>
    <t>{"customer_name": "浦野航平", "customer_email": "wawawa.9095@gmail.com", "product_detail_name": "【15分限定特典付き】AIXコンサルタント3日間完全攻略合宿"}</t>
  </si>
  <si>
    <t>{"id_values": ["11f045e1-c8f9-a222-978b-e386bcc69cec"], "worldpay_order_id": {"transaction_id": "11f045e1-c8f9-a222-978b-e386bcc69cec"}}</t>
  </si>
  <si>
    <t>11f045e1-3aa4-1570-8b47-3797ea664efc</t>
  </si>
  <si>
    <t>{"customer_name": "平田千佳", "customer_email": "10chika30@gmail.com", "product_detail_name": "【15分限定特典付き】AIXコンサルタント3日間完全攻略合宿"}</t>
  </si>
  <si>
    <t>{"id_values": ["11f045e1-3aa4-1570-8b47-3797ea664efc"], "worldpay_order_id": {"transaction_id": "11f045e1-3aa4-1570-8b47-3797ea664efc"}}</t>
  </si>
  <si>
    <t>11f045e1-20ef-450a-91a8-23dbadbe67e7</t>
  </si>
  <si>
    <t>11f045e1-0a7d-d750-882e-4b71a3f9336a</t>
  </si>
  <si>
    <t>{"v54Eb1141": "", "univapay-phone-number": "08033854349"}</t>
  </si>
  <si>
    <t>{"customer_name": "宮田 可奈子", "customer_email": "miyata.kanako8631@gmail.com", "product_detail_name": "【15分限定特典付き】SNSマーケ完全攻略ダイナマイト合宿"}</t>
  </si>
  <si>
    <t>{"id_values": ["11f045e1-20ef-450a-91a8-23dbadbe67e7"], "worldpay_order_id": {"transaction_id": "11f045e1-20ef-450a-91a8-23dbadbe67e7"}}</t>
  </si>
  <si>
    <t>miyata.kanako8631@gmail.com</t>
  </si>
  <si>
    <t>KANAKO MIYATA</t>
  </si>
  <si>
    <t>11f03d1c-0e51-3d4a-bd50-433445bacaee</t>
  </si>
  <si>
    <t>11f03d1c-060b-77fe-96d9-e7a0442d1a57</t>
  </si>
  <si>
    <t>{"v54Eb1141": "", "univapay-phone-number": "08034546228"}</t>
  </si>
  <si>
    <t>{"customer_name": "松下 和子", "customer_email": "ichikokura1114@gmail.com", "product_detail_name": "【15分限定特典付き】AIXコンサルタント3日間完全攻略合宿"}</t>
  </si>
  <si>
    <t>{"id_values": ["3100500245378", "00088", "0164480"], "stratus_transaction_id": {"terminal_id": "3100500245378", "request_number": "00088", "authorization_code": "0164480"}}</t>
  </si>
  <si>
    <t>ichikokura1114@gmail.com</t>
  </si>
  <si>
    <t>KAZUKO MATSUSHITA</t>
  </si>
  <si>
    <t>11f045d1-421a-d15a-b02a-8b6a2acee60b</t>
  </si>
  <si>
    <t>11f045cf-9bb2-67d4-85b4-173e2747dfbc</t>
  </si>
  <si>
    <t>{"v54Eb1141": "", "univapay-phone-number": "07064306742"}</t>
  </si>
  <si>
    <t>{"customer_name": "翁 安毅", "customer_email": "yamayamada0628@gmail.com", "product_detail_name": "みかみの秘密の部屋 ~購入後1週間以内に限り【全額返金保証付き】~"}</t>
  </si>
  <si>
    <t>{"id_values": ["11f045d1-421a-d15a-b02a-8b6a2acee60b"], "worldpay_order_id": {"transaction_id": "11f045d1-421a-d15a-b02a-8b6a2acee60b"}}</t>
  </si>
  <si>
    <t>yamayamada0628@gmail.com</t>
  </si>
  <si>
    <t>WENG ANYI</t>
  </si>
  <si>
    <t>11f045d1-1efe-0dd6-8797-a351655d0cdb</t>
  </si>
  <si>
    <t>11f045d0-360e-72be-af09-67a264f6a40a</t>
  </si>
  <si>
    <t>{"v54Eb1141": "", "univapay-phone-number": "08017604328"}</t>
  </si>
  <si>
    <t>{"customer_name": "ニシカワ コウジロウ", "customer_email": "kojiro1760@gmail.com", "product_detail_name": "AIみかみ秘密の部屋（全額返金保証付）"}</t>
  </si>
  <si>
    <t>{"id_values": ["3100500245378", "00084", "0193691"], "stratus_transaction_id": {"terminal_id": "3100500245378", "request_number": "00084", "authorization_code": "0193691"}}</t>
  </si>
  <si>
    <t>kojiro1760@gmail.com</t>
  </si>
  <si>
    <t>KOJIRO NISHIKAWA</t>
  </si>
  <si>
    <t>11f045d0-3e2a-1e30-8647-cff3274c33ee</t>
  </si>
  <si>
    <t>{"customer_name": "ニシカワ コウジロウ", "customer_email": "kojiro1760@gmail.com", "product_detail_name": "【15分限定特典付き】AIXコンサルタント3日間完全攻略合宿"}</t>
  </si>
  <si>
    <t>{"id_values": ["3100500245378", "00083", "0179570"], "stratus_transaction_id": {"terminal_id": "3100500245378", "request_number": "00083", "authorization_code": "0179570"}}</t>
  </si>
  <si>
    <t>11f045cf-affb-7aa0-93d8-07e632de4b7f</t>
  </si>
  <si>
    <t>{"customer_name": "翁 安毅", "customer_email": "yamayamada0628@gmail.com", "product_detail_name": "【15分限定特典付き】SNSマーケ完全攻略ダイナマイト合宿"}</t>
  </si>
  <si>
    <t>{"id_values": ["11f045cf-affb-7aa0-93d8-07e632de4b7f"], "worldpay_order_id": {"transaction_id": "11f045cf-affb-7aa0-93d8-07e632de4b7f"}}</t>
  </si>
  <si>
    <t>11f045cb-2960-46e6-97e1-bf9d16d1fe1f</t>
  </si>
  <si>
    <t>11f045ca-8410-4a7e-96d7-8fb0ef98e4ce</t>
  </si>
  <si>
    <t>{"v54Eb1141": "", "univapay-phone-number": "09013718238"}</t>
  </si>
  <si>
    <t>{"customer_name": "清水大樹", "customer_email": "dinky0824@gmail.com", "product_detail_name": "AIみかみ秘密の部屋（全額返金保証付）"}</t>
  </si>
  <si>
    <t>{"id_values": ["3100500245378", "00081", "0181222"], "stratus_transaction_id": {"terminal_id": "3100500245378", "request_number": "00081", "authorization_code": "0181222"}}</t>
  </si>
  <si>
    <t>dinky0824@gmail.com</t>
  </si>
  <si>
    <t>DAIKI SHIMIZU</t>
  </si>
  <si>
    <t>11f045ca-8c1e-5a94-a7f2-0f9f8a16dbca</t>
  </si>
  <si>
    <t>{"customer_name": "清水大樹", "customer_email": "dinky0824@gmail.com", "product_detail_name": "【15分限定特典付き】AIXコンサルタント3日間完全攻略合宿"}</t>
  </si>
  <si>
    <t>{"id_values": ["3100500245378", "00080", "0107011"], "stratus_transaction_id": {"terminal_id": "3100500245378", "request_number": "00080", "authorization_code": "0107011"}}</t>
  </si>
  <si>
    <t>11f0426e-7140-1618-96d4-b3b72399446c</t>
  </si>
  <si>
    <t>11f0426e-55db-bdaa-9008-0f0076c7d400</t>
  </si>
  <si>
    <t>{"v54Eb1141": "", "univapay-phone-number": "09097132143"}</t>
  </si>
  <si>
    <t>{"customer_name": "松村隆平", "customer_email": "sinryuu5@gmail.com", "product_detail_name": "【15分限定特典付き】AIXコンサルタント3日間完全攻略合宿"}</t>
  </si>
  <si>
    <t>{"id_values": ["11f0426e-7140-1618-96d4-b3b72399446c"], "worldpay_order_id": {"transaction_id": "11f0426e-7140-1618-96d4-b3b72399446c"}}</t>
  </si>
  <si>
    <t>sinryuu5@gmail.com</t>
  </si>
  <si>
    <t>RYUUHEI MATSUMURA</t>
  </si>
  <si>
    <t>11f04270-42a2-2ca4-b1dd-6389d1153679</t>
  </si>
  <si>
    <t>{"customer_name": "松村隆平", "customer_email": "sinryuu5@gmail.com", "product_detail_name": "AIみかみ秘密の部屋（全額返金保証付）"}</t>
  </si>
  <si>
    <t>{"id_values": ["11f04270-42a2-2ca4-b1dd-6389d1153679"], "worldpay_order_id": {"transaction_id": "11f04270-42a2-2ca4-b1dd-6389d1153679"}}</t>
  </si>
  <si>
    <t>11f045c8-eb78-1b76-9579-130c22afd1ac</t>
  </si>
  <si>
    <t>11f045c8-cc70-eb04-b2e9-b7ed35c86738</t>
  </si>
  <si>
    <t>{"v54Eb1141": "", "univapay-phone-number": "09027223414"}</t>
  </si>
  <si>
    <t>{"customer_name": "伊藤亮達", "customer_email": "ryotatsu002@gmail.com", "product_detail_name": "【15分限定特典付き】AIXコンサルタント3日間完全攻略合宿"}</t>
  </si>
  <si>
    <t>{"id_values": ["11f045c8-eb78-1b76-9579-130c22afd1ac"], "worldpay_order_id": {"transaction_id": "11f045c8-eb78-1b76-9579-130c22afd1ac"}}</t>
  </si>
  <si>
    <t>ryotatsu002@gmail.com</t>
  </si>
  <si>
    <t>ITO RYOTATSU</t>
  </si>
  <si>
    <t>11f045c8-d4de-289c-9548-f3a4e99b625d</t>
  </si>
  <si>
    <t>11f045c8-cefb-a8dc-968f-b39b6c716356</t>
  </si>
  <si>
    <t>{"v54Eb1141": "", "univapay-phone-number": "08063149983"}</t>
  </si>
  <si>
    <t>{"customer_name": "川本さやこ", "customer_email": "koko7pelli08@gmail.com", "product_detail_name": "【15分限定特典付き】デザイン限界突破3日間合宿"}</t>
  </si>
  <si>
    <t>koko7pelli08@gmail.com</t>
  </si>
  <si>
    <t>SAYAKO KAWAMOTO</t>
  </si>
  <si>
    <t>11f045c2-d175-2c6a-a2b5-9f7b0f861dd1</t>
  </si>
  <si>
    <t>11f045c2-c9d7-4c36-8a7d-2b868d8da9a0</t>
  </si>
  <si>
    <t>{"v54Eb1141": "", "univapay-phone-number": "09079655875"}</t>
  </si>
  <si>
    <t>{"customer_name": "内藤和子", "customer_email": "sinkkume@gmail.com", "product_detail_name": "【15分限定特典付き】AIXコンサルタント3日間完全攻略合宿"}</t>
  </si>
  <si>
    <t>{"id_values": ["11f045c2-d175-2c6a-a2b5-9f7b0f861dd1"], "worldpay_order_id": {"transaction_id": "11f045c2-d175-2c6a-a2b5-9f7b0f861dd1"}}</t>
  </si>
  <si>
    <t>sinkkume@gmail.com</t>
  </si>
  <si>
    <t>KAZUKO NAITO</t>
  </si>
  <si>
    <t>11f045c0-2e65-cb94-8eb3-af1307df3c6e</t>
  </si>
  <si>
    <t>11f045c0-28fe-b13e-a5ea-279b2a6ac2d5</t>
  </si>
  <si>
    <t>{"v54Eb1141": "", "univapay-phone-number": "08030396287"}</t>
  </si>
  <si>
    <t>{"customer_name": "佳奈 梅林", "customer_email": "kedama612@gmail.com", "product_detail_name": "【15分限定特典付き】デザイン限界突破3日間合宿"}</t>
  </si>
  <si>
    <t>{"id_values": ["3100500245378", "00076", "7546751"], "stratus_transaction_id": {"terminal_id": "3100500245378", "request_number": "00076", "authorization_code": "7546751"}}</t>
  </si>
  <si>
    <t>kedama612@gmail.com</t>
  </si>
  <si>
    <t>KANA UMEBAYASHI</t>
  </si>
  <si>
    <t>11f045be-afac-54f4-a8bd-9f9899c0fa4b</t>
  </si>
  <si>
    <t>11f045be-8729-d358-a6cf-ff3178930be8</t>
  </si>
  <si>
    <t>{"v54Eb1141": "", "univapay-phone-number": "08017255383"}</t>
  </si>
  <si>
    <t>{"customer_name": "松山香里", "customer_email": "kaorimatsuyama2@gmail.com", "product_detail_name": "【15分限定特典付き】デザイン限界突破3日間合宿"}</t>
  </si>
  <si>
    <t>{"id_values": ["11f045be-afac-54f4-a8bd-9f9899c0fa4b"], "worldpay_order_id": {"transaction_id": "11f045be-afac-54f4-a8bd-9f9899c0fa4b"}}</t>
  </si>
  <si>
    <t>kaorimatsuyama2@gmail.com</t>
  </si>
  <si>
    <t>KAORI MATSUYAMA</t>
  </si>
  <si>
    <t>KAGOSHIMA CARD CO., LTD.</t>
  </si>
  <si>
    <t>11f045bb-69a2-a722-9759-c363605196a0</t>
  </si>
  <si>
    <t>11f045bb-60a4-a738-b111-2b4e4e1f33ee</t>
  </si>
  <si>
    <t>{"v4923486A": "", "univapay-phone-number": "09016334873"}</t>
  </si>
  <si>
    <t>{"customer_name": "奥泉幸江", "customer_email": "o.yukie184@gmail.com", "product_detail_name": "AIみかみ秘密の部屋（全額返金保証付）"}</t>
  </si>
  <si>
    <t>{"id_values": ["3100500245378", "00074", "7723106"], "stratus_transaction_id": {"terminal_id": "3100500245378", "request_number": "00074", "authorization_code": "7723106"}}</t>
  </si>
  <si>
    <t>o.yukie184@gmail.com</t>
  </si>
  <si>
    <t>YUKIEOKUIZUMI</t>
  </si>
  <si>
    <t>11f045b9-661f-3180-af45-9f46b26af75f</t>
  </si>
  <si>
    <t>11f045b9-504c-cc50-8c0e-abe66e19b361</t>
  </si>
  <si>
    <t>{"v54Eb1141": "", "univapay-phone-number": "08058802244"}</t>
  </si>
  <si>
    <t>{"customer_name": "冨永紗英", "customer_email": "rrppff08@gmail.com", "product_detail_name": "【15分限定特典付き】SNSマーケ完全攻略ダイナマイト合宿"}</t>
  </si>
  <si>
    <t>{"id_values": ["11f045b9-661f-3180-af45-9f46b26af75f"], "worldpay_order_id": {"transaction_id": "11f045b9-661f-3180-af45-9f46b26af75f"}}</t>
  </si>
  <si>
    <t>rrppff08@gmail.com</t>
  </si>
  <si>
    <t>SAE TOMINAGA</t>
  </si>
  <si>
    <t>11f045b9-da21-20de-afa9-9f28c95a6281</t>
  </si>
  <si>
    <t>11f045b9-c033-2316-af93-bb8e2b87d4f4</t>
  </si>
  <si>
    <t>{"v54Eb1141": "", "univapay-phone-number": "07091691787"}</t>
  </si>
  <si>
    <t>{"customer_name": "小林涼", "customer_email": "porunga0724@icloud.com", "product_detail_name": "【15分限定特典付き】AIXコンサルタント3日間完全攻略合宿"}</t>
  </si>
  <si>
    <t>{"id_values": ["11f045b9-da21-20de-afa9-9f28c95a6281"], "worldpay_order_id": {"transaction_id": "11f045b9-da21-20de-afa9-9f28c95a6281"}}</t>
  </si>
  <si>
    <t>porunga0724@icloud.com</t>
  </si>
  <si>
    <t>RYO KOBAYASHI</t>
  </si>
  <si>
    <t>11f045b4-c3db-4ed0-876f-5f7e998f6d39</t>
  </si>
  <si>
    <t>11f045b4-823b-9d2c-a156-934d8b1faab9</t>
  </si>
  <si>
    <t>{"v54Eb1141": "", "univapay-phone-number": "09025250212"}</t>
  </si>
  <si>
    <t>{"customer_name": "椎名絹江", "customer_email": "xpei7ps5@gmail.com", "product_detail_name": "【脱・無駄な努力】月商1.9億を支えるテンプレ大全"}</t>
  </si>
  <si>
    <t>{"id_values": ["11f045b4-c3db-4ed0-876f-5f7e998f6d39"], "worldpay_order_id": {"transaction_id": "11f045b4-c3db-4ed0-876f-5f7e998f6d39"}}</t>
  </si>
  <si>
    <t>11f045b4-10b5-c22c-9721-d3f87cc07a3a</t>
  </si>
  <si>
    <t>11f045b4-09d2-1a96-a6ba-f3d1d1a72477</t>
  </si>
  <si>
    <t>{"v54Eb1141": "", "univapay-phone-number": "09083382478"}</t>
  </si>
  <si>
    <t>{"customer_name": "鈴木 小晴", "customer_email": "sunnyshokora.317@gmail.com", "product_detail_name": "【15分限定特典付き】SNSマーケ完全攻略ダイナマイト合宿"}</t>
  </si>
  <si>
    <t>sunnyshokora.317@gmail.com</t>
  </si>
  <si>
    <t>KOHARU SUZUKI</t>
  </si>
  <si>
    <t>11f04296-2702-f692-a935-cb464af42d99</t>
  </si>
  <si>
    <t>11f04296-1e1d-c8fe-9ff0-43c6ba302c9d</t>
  </si>
  <si>
    <t>{"v54Eb1141": "", "univapay-phone-number": "08042488510"}</t>
  </si>
  <si>
    <t>{"customer_name": "岩山 仁", "customer_email": "iwayamajin7@gmail.com", "product_detail_name": "【15分限定特典付き】AIXコンサルタント3日間完全攻略合宿"}</t>
  </si>
  <si>
    <t>{"id_values": ["3100500245378", "00055", "0111389"], "stratus_transaction_id": {"terminal_id": "3100500245378", "request_number": "00055", "authorization_code": "0111389"}}</t>
  </si>
  <si>
    <t>iwayamajin7@gmail.com</t>
  </si>
  <si>
    <t>JIN IWAYAMA</t>
  </si>
  <si>
    <t>11f0446a-2bb8-9324-8b2a-431c97d13fac</t>
  </si>
  <si>
    <t>11f0446a-252e-4f4e-aeb8-2f72912fdc55</t>
  </si>
  <si>
    <t>{"v54Eb1141": "", "univapay-phone-number": "08067778004"}</t>
  </si>
  <si>
    <t>{"customer_name": "荒岡 渓太", "customer_email": "keita092809@icloud.com", "product_detail_name": "【15分限定特典付き】AIXコンサルタント3日間完全攻略合宿"}</t>
  </si>
  <si>
    <t>{"id_values": ["11f0446a-2bb8-9324-8b2a-431c97d13fac"], "worldpay_order_id": {"transaction_id": "11f0446a-2bb8-9324-8b2a-431c97d13fac"}}</t>
  </si>
  <si>
    <t>keita092809@icloud.com</t>
  </si>
  <si>
    <t>KEITA ARAOKA</t>
  </si>
  <si>
    <t>11f045ad-9f63-aefa-a2eb-23ca813b8b14</t>
  </si>
  <si>
    <t>11f045ad-6af7-298a-83d9-53d7a0e4185b</t>
  </si>
  <si>
    <t>{"v54Eb1141": "", "univapay-phone-number": "09086150317"}</t>
  </si>
  <si>
    <t>{"customer_name": "大場 梢", "customer_email": "kozuchann25@gmail.com", "product_detail_name": "AIみかみ秘密の部屋（全額返金保証付）"}</t>
  </si>
  <si>
    <t>{"id_values": ["3100500245378", "00069", "0165507"], "stratus_transaction_id": {"terminal_id": "3100500245378", "request_number": "00069", "authorization_code": "0165507"}}</t>
  </si>
  <si>
    <t>kozuchann25@gmail.com</t>
  </si>
  <si>
    <t>KOZUE OHBA</t>
  </si>
  <si>
    <t>11f045ad-7331-2010-8402-877999f51081</t>
  </si>
  <si>
    <t>{"customer_name": "大場 梢", "customer_email": "kozuchann25@gmail.com", "product_detail_name": "【15分限定特典付き】AIXコンサルタント3日間完全攻略合宿"}</t>
  </si>
  <si>
    <t>{"id_values": ["3100500245378", "00068", "0184555"], "stratus_transaction_id": {"terminal_id": "3100500245378", "request_number": "00068", "authorization_code": "0184555"}}</t>
  </si>
  <si>
    <t>11f045ab-6a5c-2374-98ef-9bc9b043b03f</t>
  </si>
  <si>
    <t>11f045ab-58b7-b9b2-bf69-9b5b7de25b3b</t>
  </si>
  <si>
    <t>{"v54Eb1141": "", "univapay-phone-number": "08043025557"}</t>
  </si>
  <si>
    <t>{"customer_name": "下野政雄", "customer_email": "shimons0801@icloud.com", "product_detail_name": "【15分限定特典付き】SNSマーケ完全攻略ダイナマイト合宿"}</t>
  </si>
  <si>
    <t>{"id_values": ["11f045ab-6a5c-2374-98ef-9bc9b043b03f"], "worldpay_order_id": {"transaction_id": "11f045ab-6a5c-2374-98ef-9bc9b043b03f"}}</t>
  </si>
  <si>
    <t>shimons0801@icloud.com</t>
  </si>
  <si>
    <t>MASAO SHIMONO</t>
  </si>
  <si>
    <t>11f045ab-43b9-c0f0-b47b-ab46994ce4e8</t>
  </si>
  <si>
    <t>11f045aa-5705-f968-b226-7f01b48b59f4</t>
  </si>
  <si>
    <t>{"v54Eb1141": "", "univapay-phone-number": "09094534775"}</t>
  </si>
  <si>
    <t>{"customer_name": "若林千鶴", "customer_email": "fukkyi0925@gmail.com", "product_detail_name": "みかみの秘密の部屋 ~購入後1週間以内に限り【全額返金保証付き】~"}</t>
  </si>
  <si>
    <t>{"id_values": ["11f045ab-43b9-c0f0-b47b-ab46994ce4e8"], "worldpay_order_id": {"transaction_id": "11f045ab-43b9-c0f0-b47b-ab46994ce4e8"}}</t>
  </si>
  <si>
    <t>fukkyi0925@gmail.com</t>
  </si>
  <si>
    <t>CHIZURU WAKABAYASHI</t>
  </si>
  <si>
    <t>11f045aa-b21c-0ff4-96f7-575203f2bd61</t>
  </si>
  <si>
    <t>11f045aa-a453-edba-b301-e768251256c0</t>
  </si>
  <si>
    <t>{"v54Eb1141": "", "univapay-phone-number": "09085595883"}</t>
  </si>
  <si>
    <t>{"customer_name": "石田明伸", "customer_email": "st1.alamore@gmail.com", "product_detail_name": "【15分限定特典付き】SNSマーケ完全攻略ダイナマイト合宿"}</t>
  </si>
  <si>
    <t>{"id_values": ["11f045aa-b21c-0ff4-96f7-575203f2bd61"], "worldpay_order_id": {"transaction_id": "11f045aa-b21c-0ff4-96f7-575203f2bd61"}}</t>
  </si>
  <si>
    <t>st1.alamore@gmail.com</t>
  </si>
  <si>
    <t>AKINOBU ISHIDA</t>
  </si>
  <si>
    <t>11f045aa-5da6-deae-978c-8bab4e8fd0a8</t>
  </si>
  <si>
    <t>{"customer_name": "若林千鶴", "customer_email": "fukkyi0925@gmail.com", "product_detail_name": "【15分限定特典付き】SNSマーケ完全攻略ダイナマイト合宿"}</t>
  </si>
  <si>
    <t>{"id_values": ["11f045aa-5da6-deae-978c-8bab4e8fd0a8"], "worldpay_order_id": {"transaction_id": "11f045aa-5da6-deae-978c-8bab4e8fd0a8"}}</t>
  </si>
  <si>
    <t>11f045a8-dc5d-ba8a-9bb9-c30531976420</t>
  </si>
  <si>
    <t>11f045a8-c322-1052-ada3-fb9c55f13b9b</t>
  </si>
  <si>
    <t>{"v54Eb1141": "", "univapay-phone-number": "08061132838"}</t>
  </si>
  <si>
    <t>{"customer_name": "宮本知弥", "customer_email": "tomoya777773@gmail.com", "product_detail_name": "【15分限定特典付き】AIXコンサルタント3日間完全攻略合宿"}</t>
  </si>
  <si>
    <t>{"id_values": ["11f045a8-dc5d-ba8a-9bb9-c30531976420"], "worldpay_order_id": {"transaction_id": "11f045a8-dc5d-ba8a-9bb9-c30531976420"}}</t>
  </si>
  <si>
    <t>tomoya777773@gmail.com</t>
  </si>
  <si>
    <t>TOMOYA MIYAMOTO</t>
  </si>
  <si>
    <t>11f045a7-8c60-cdde-80f2-8fdc0aa1c40d</t>
  </si>
  <si>
    <t>11f045a6-53aa-5e66-9682-7ff6cd092608</t>
  </si>
  <si>
    <t>{"customer_name": "溝上俊明", "customer_email": "ituku@ab.auone-net.jp", "product_detail_name": "AIみかみ秘密の部屋（全額返金保証付）"}</t>
  </si>
  <si>
    <t>{"id_values": ["11f045a7-8c60-cdde-80f2-8fdc0aa1c40d"], "worldpay_order_id": {"transaction_id": "11f045a7-8c60-cdde-80f2-8fdc0aa1c40d"}}</t>
  </si>
  <si>
    <t>11f045a7-b6d2-9372-b47f-5724cddfd6b6</t>
  </si>
  <si>
    <t>11f045a6-c66c-41c6-a55e-27990201aa30</t>
  </si>
  <si>
    <t>{"v54Eb1141": "", "univapay-phone-number": "08018665455"}</t>
  </si>
  <si>
    <t>{"customer_name": "小崎 隼", "customer_email": "jun-kozaki@ost-spg.co.jp", "product_detail_name": "AIみかみ秘密の部屋（全額返金保証付）"}</t>
  </si>
  <si>
    <t>{"id_values": ["11f045a7-b6d2-9372-b47f-5724cddfd6b6"], "worldpay_order_id": {"transaction_id": "11f045a7-b6d2-9372-b47f-5724cddfd6b6"}}</t>
  </si>
  <si>
    <t>jun-kozaki@ost-spg.co.jp</t>
  </si>
  <si>
    <t>JUN KOZAKI</t>
  </si>
  <si>
    <t>11f045a6-ce18-36b4-971a-0f9484281a9b</t>
  </si>
  <si>
    <t>{"customer_name": "小崎 隼", "customer_email": "jun-kozaki@ost-spg.co.jp", "product_detail_name": "【15分限定特典付き】AIXコンサルタント3日間完全攻略合宿"}</t>
  </si>
  <si>
    <t>{"id_values": ["11f045a6-ce18-36b4-971a-0f9484281a9b"], "worldpay_order_id": {"transaction_id": "11f045a6-ce18-36b4-971a-0f9484281a9b"}}</t>
  </si>
  <si>
    <t>11f045a6-5eca-9e14-a4a6-633131982b4e</t>
  </si>
  <si>
    <t>{"customer_name": "溝上俊明", "customer_email": "ituku@ab.auone-net.jp", "product_detail_name": "【15分限定特典付き】AIXコンサルタント3日間完全攻略合宿"}</t>
  </si>
  <si>
    <t>{"id_values": ["11f045a6-5eca-9e14-a4a6-633131982b4e"], "worldpay_order_id": {"transaction_id": "11f045a6-5eca-9e14-a4a6-633131982b4e"}}</t>
  </si>
  <si>
    <t>11f045a2-eaae-9f42-b9a8-bb90cfb8a8e8</t>
  </si>
  <si>
    <t>{"customer_name": "礒邉伴恵", "customer_email": "nutsaboutm@gmail.com", "product_detail_name": "AIみかみ秘密の部屋（全額返金保証付）"}</t>
  </si>
  <si>
    <t>{"id_values": ["11f045a2-eaae-9f42-b9a8-bb90cfb8a8e8"], "worldpay_order_id": {"transaction_id": "11f045a2-eaae-9f42-b9a8-bb90cfb8a8e8"}}</t>
  </si>
  <si>
    <t>11f04573-962b-a32c-8cd9-831b3bb1e01e</t>
  </si>
  <si>
    <t>11f04573-55ba-9d16-98bd-13d59113a0f9</t>
  </si>
  <si>
    <t>{"v54Eb1141": "", "univapay-phone-number": "09019840478"}</t>
  </si>
  <si>
    <t>{"customer_name": "佐野 利恵", "customer_email": "fabiennerie0713@gmail.com", "product_detail_name": "【15分限定特典付き】SNSマーケ完全攻略ダイナマイト合宿"}</t>
  </si>
  <si>
    <t>{"id_values": ["11f04573-962b-a32c-8cd9-831b3bb1e01e"], "worldpay_order_id": {"transaction_id": "11f04573-962b-a32c-8cd9-831b3bb1e01e"}}</t>
  </si>
  <si>
    <t>fabiennerie0713@gmail.com</t>
  </si>
  <si>
    <t>RIE SANO</t>
  </si>
  <si>
    <t>11f0459e-a487-5b98-a616-97206ad55e65</t>
  </si>
  <si>
    <t>11f0459e-9b77-2614-9b80-d7c9f0b97f84</t>
  </si>
  <si>
    <t>{"v54Eb1141": "", "univapay-phone-number": "09064545352"}</t>
  </si>
  <si>
    <t>{"customer_name": "羽鳥 慶", "customer_email": "wue32885@gmail.com", "product_detail_name": "【15分限定特典付き】AIXコンサルタント3日間完全攻略合宿"}</t>
  </si>
  <si>
    <t>{"id_values": ["11f0459e-a487-5b98-a616-97206ad55e65"], "worldpay_order_id": {"transaction_id": "11f0459e-a487-5b98-a616-97206ad55e65"}}</t>
  </si>
  <si>
    <t>wue32885@gmail.com</t>
  </si>
  <si>
    <t>KEI HATORI</t>
  </si>
  <si>
    <t>11f0459c-c12f-f90a-8e4a-83ac9883d814</t>
  </si>
  <si>
    <t>11f0459c-b8ca-b73c-8e2f-db086b8dd0b3</t>
  </si>
  <si>
    <t>{"v54Eb1141": "", "univapay-phone-number": "09096260354"}</t>
  </si>
  <si>
    <t>{"customer_name": "草井 彩子", "customer_email": "soayamay@yahoo.co.jp", "product_detail_name": "【15分限定特典付き】デザイン限界突破3日間合宿"}</t>
  </si>
  <si>
    <t>{"id_values": ["11f0459c-c12f-f90a-8e4a-83ac9883d814"], "worldpay_order_id": {"transaction_id": "11f0459c-c12f-f90a-8e4a-83ac9883d814"}}</t>
  </si>
  <si>
    <t>soayamay@yahoo.co.jp</t>
  </si>
  <si>
    <t>AYAKO SOI</t>
  </si>
  <si>
    <t>11f0459c-b3f0-a4e2-9d96-9b7b0d293e8b</t>
  </si>
  <si>
    <t>11f0459c-aa95-046a-9d8a-eb2fccebfd84</t>
  </si>
  <si>
    <t>{"v54Eb1141": "", "univapay-phone-number": "08067052152"}</t>
  </si>
  <si>
    <t>{"customer_name": "高山穂乃", "customer_email": "fgtoppo1209@gmail.com", "product_detail_name": "【15分限定特典付き】SNSマーケ完全攻略ダイナマイト合宿"}</t>
  </si>
  <si>
    <t>{"id_values": ["11f0459c-b3f0-a4e2-9d96-9b7b0d293e8b"], "worldpay_order_id": {"transaction_id": "11f0459c-b3f0-a4e2-9d96-9b7b0d293e8b"}}</t>
  </si>
  <si>
    <t>fgtoppo1209@gmail.com</t>
  </si>
  <si>
    <t>HONO TAKAYAMA</t>
  </si>
  <si>
    <t>11f0449d-66f7-64aa-bb8f-27e1230c7104</t>
  </si>
  <si>
    <t>11f0449d-5f07-ca78-bb8c-cba65e8b7847</t>
  </si>
  <si>
    <t>{"v54Eb1141": "", "univapay-phone-number": "08048631991"}</t>
  </si>
  <si>
    <t>{"customer_name": "渡邊祐", "customer_email": "eba.2025aa@gmail.com", "product_detail_name": "【15分限定特典付き】AIXコンサルタント3日間完全攻略合宿"}</t>
  </si>
  <si>
    <t>{"id_values": ["3100500245378", "00006", "0405239"], "stratus_transaction_id": {"terminal_id": "3100500245378", "request_number": "00006", "authorization_code": "0405239"}}</t>
  </si>
  <si>
    <t>eba.2025aa@gmail.com</t>
  </si>
  <si>
    <t>YU WATANABE</t>
  </si>
  <si>
    <t>11f0449d-9bce-175a-93f2-d7c8b819ac47</t>
  </si>
  <si>
    <t>{"customer_name": "渡邊祐", "customer_email": "eba.2025aa@gmail.com", "product_detail_name": "AIみかみ秘密の部屋（全額返金保証付）"}</t>
  </si>
  <si>
    <t>{"id_values": ["3100500245378", "00007", "0529244"], "stratus_transaction_id": {"terminal_id": "3100500245378", "request_number": "00007", "authorization_code": "0529244"}}</t>
  </si>
  <si>
    <t>11f03e98-8b85-bf3e-98c4-fb6a291eb076</t>
  </si>
  <si>
    <t>11f03e98-8315-2eac-9bac-1bc9a6acafee</t>
  </si>
  <si>
    <t>{"v54Eb1141": "", "univapay-phone-number": "09027455721"}</t>
  </si>
  <si>
    <t>{"customer_name": "田近 香", "customer_email": "kaori19730110t@gmail.com", "product_detail_name": "【15分限定特典付き】SNSマーケ完全攻略ダイナマイト合宿"}</t>
  </si>
  <si>
    <t>{"id_values": ["11f03e98-8b85-bf3e-98c4-fb6a291eb076"], "worldpay_order_id": {"transaction_id": "11f03e98-8b85-bf3e-98c4-fb6a291eb076"}}</t>
  </si>
  <si>
    <t>kaori19730110t@gmail.com</t>
  </si>
  <si>
    <t>KAORI TAJIKA</t>
  </si>
  <si>
    <t>11f044f4-015b-41dc-b513-c3d7eb39e839</t>
  </si>
  <si>
    <t>11f044f3-f850-75d0-9a48-c77b41259bd0</t>
  </si>
  <si>
    <t>{"v54Eb1141": "", "univapay-phone-number": "08013508204"}</t>
  </si>
  <si>
    <t>{"customer_name": "青山清治", "customer_email": "seijicivic21@gmail.com", "product_detail_name": "【15分限定特典付き】AIXコンサルタント3日間完全攻略合宿"}</t>
  </si>
  <si>
    <t>{"id_values": ["3100500245378", "00065", "0075805"], "stratus_transaction_id": {"terminal_id": "3100500245378", "request_number": "00065", "authorization_code": "0075805"}}</t>
  </si>
  <si>
    <t>seijicivic21@gmail.com</t>
  </si>
  <si>
    <t>SEIJI AOYAMA</t>
  </si>
  <si>
    <t>11f040d4-1938-2294-a176-efcda9b54d9e</t>
  </si>
  <si>
    <t>11f040d3-fbf0-4086-bb15-5315324bd818</t>
  </si>
  <si>
    <t>{"v54Eb1141": "", "univapay-phone-number": "08027189579"}</t>
  </si>
  <si>
    <t>{"customer_name": "中山裕仁", "customer_email": "noworry.mylife@gmail.com", "product_detail_name": "【15分限定特典付き】AIXコンサルタント3日間完全攻略合宿"}</t>
  </si>
  <si>
    <t>{"id_values": ["11f040d4-1938-2294-a176-efcda9b54d9e"], "worldpay_order_id": {"transaction_id": "11f040d4-1938-2294-a176-efcda9b54d9e"}}</t>
  </si>
  <si>
    <t>noworry.mylife@gmail.com</t>
  </si>
  <si>
    <t>YUTO NAKAYAMA</t>
  </si>
  <si>
    <t>11f04599-507d-8856-82b2-ff9b2c6e6326</t>
  </si>
  <si>
    <t>11f04599-49f0-d808-8e5e-5b351f990e4e</t>
  </si>
  <si>
    <t>{"v54Eb1141": "", "univapay-phone-number": "09041679503"}</t>
  </si>
  <si>
    <t>{"customer_name": "赤津久美子", "customer_email": "noshuketto@yahoo.co.jp", "product_detail_name": "【15分限定特典付き】SNSマーケ完全攻略ダイナマイト合宿"}</t>
  </si>
  <si>
    <t>{"id_values": ["3100500245378", "00062", "0997005"], "stratus_transaction_id": {"terminal_id": "3100500245378", "request_number": "00062", "authorization_code": "0997005"}}</t>
  </si>
  <si>
    <t>noshuketto@yahoo.co.jp</t>
  </si>
  <si>
    <t>KUMIKO AKATSU</t>
  </si>
  <si>
    <t>11f04534-3cb4-1bc4-aa56-9b0b5583d92d</t>
  </si>
  <si>
    <t>11f04534-32cb-5366-8f04-2f7d13782e5f</t>
  </si>
  <si>
    <t>{"v54Eb1141": "", "univapay-phone-number": "09019480034"}</t>
  </si>
  <si>
    <t>{"customer_name": "荒井美保", "customer_email": "purararuru@gmail.com", "product_detail_name": "【15分限定特典付き】AIXコンサルタント3日間完全攻略合宿"}</t>
  </si>
  <si>
    <t>{"id_values": ["11f04534-3cb4-1bc4-aa56-9b0b5583d92d"], "worldpay_order_id": {"transaction_id": "11f04534-3cb4-1bc4-aa56-9b0b5583d92d"}}</t>
  </si>
  <si>
    <t>purararuru@gmail.com</t>
  </si>
  <si>
    <t>MIHO ARAI</t>
  </si>
  <si>
    <t>11f04598-cecd-8bd0-904c-ff9392d4b343</t>
  </si>
  <si>
    <t>11f04598-9fbb-e59e-8fba-2b0009d63667</t>
  </si>
  <si>
    <t>{"v54Eb1141": "", "univapay-phone-number": "09086417085"}</t>
  </si>
  <si>
    <t>{"customer_name": "竹内 みよこ", "customer_email": "momo.miyochan@gmail.com", "product_detail_name": "【15分限定特典付き】AIXコンサルタント3日間完全攻略合宿"}</t>
  </si>
  <si>
    <t>{"id_values": ["11f04598-cecd-8bd0-904c-ff9392d4b343"], "worldpay_order_id": {"transaction_id": "11f04598-cecd-8bd0-904c-ff9392d4b343"}}</t>
  </si>
  <si>
    <t>momo.miyochan@gmail.com</t>
  </si>
  <si>
    <t>MIYOKO TAKEUCHI</t>
  </si>
  <si>
    <t>11f04574-643a-3cec-9452-ef2f017ca262</t>
  </si>
  <si>
    <t>{"customer_name": "佐野 利恵", "customer_email": "fabiennerie0713@gmail.com", "product_detail_name": "みかみの秘密の部屋 ~購入後1週間以内に限り【全額返金保証付き】~"}</t>
  </si>
  <si>
    <t>{"id_values": ["11f04574-643a-3cec-9452-ef2f017ca262"], "worldpay_order_id": {"transaction_id": "11f04574-643a-3cec-9452-ef2f017ca262"}}</t>
  </si>
  <si>
    <t>11f04597-470a-2916-95d4-1730d8d4a8aa</t>
  </si>
  <si>
    <t>11f04597-3e26-c534-95b7-a3e8dd730958</t>
  </si>
  <si>
    <t>{"v54Eb1141": "", "univapay-phone-number": "09042795638"}</t>
  </si>
  <si>
    <t>{"customer_name": "梶原ゆかり", "customer_email": "yukarit99@hotmail.co.jp", "product_detail_name": "【15分限定特典付き】AIXコンサルタント3日間完全攻略合宿"}</t>
  </si>
  <si>
    <t>{"id_values": ["3100500245378", "00059", "0193574"], "stratus_transaction_id": {"terminal_id": "3100500245378", "request_number": "00059", "authorization_code": "0193574"}}</t>
  </si>
  <si>
    <t>yukarit99@hotmail.co.jp</t>
  </si>
  <si>
    <t>YUKARI KAJIWARA</t>
  </si>
  <si>
    <t>11f04596-d425-f484-b439-afc83747f895</t>
  </si>
  <si>
    <t>11f04596-bbc6-5aaa-bb9d-97f2603a20fc</t>
  </si>
  <si>
    <t>{"v54Eb1141": "", "univapay-phone-number": "09047233996"}</t>
  </si>
  <si>
    <t>{"customer_name": "片岡秀雄", "customer_email": "daikanki387@gmail.com", "product_detail_name": "【15分限定特典付き】AIXコンサルタント3日間完全攻略合宿"}</t>
  </si>
  <si>
    <t>{"id_values": ["11f04596-d425-f484-b439-afc83747f895"], "worldpay_order_id": {"transaction_id": "11f04596-d425-f484-b439-afc83747f895"}}</t>
  </si>
  <si>
    <t>daikanki387@gmail.com</t>
  </si>
  <si>
    <t>HIDEO KATAOKA</t>
  </si>
  <si>
    <t>11f04596-14ac-06fc-b243-8fa3e600c014</t>
  </si>
  <si>
    <t>11f04596-0b51-a45e-baa3-03889e6da823</t>
  </si>
  <si>
    <t>{"v54Eb1141": "", "univapay-phone-number": "09099130947"}</t>
  </si>
  <si>
    <t>{"customer_name": "古川 潤", "customer_email": "hakuna_matata1226@yahoo.co.jp", "product_detail_name": "【15分限定特典付き】デザイン限界突破3日間合宿"}</t>
  </si>
  <si>
    <t>{"id_values": ["11f04596-14ac-06fc-b243-8fa3e600c014"], "worldpay_order_id": {"transaction_id": "11f04596-14ac-06fc-b243-8fa3e600c014"}}</t>
  </si>
  <si>
    <t>hakuna_matata1226@yahoo.co.jp</t>
  </si>
  <si>
    <t>MEGUMI FURUKAWA</t>
  </si>
  <si>
    <t>11f04595-864f-2948-b0ab-0b4d63392ef1</t>
  </si>
  <si>
    <t>11f04595-6caa-5ff8-a01d-137e74a8b555</t>
  </si>
  <si>
    <t>{"v54Eb1141": "", "univapay-phone-number": "07089322959"}</t>
  </si>
  <si>
    <t>{"customer_name": "ヒロシ", "customer_email": "H1ia2r0Kashei1@gmail.com", "product_detail_name": "【15分限定特典付き】AIXコンサルタント3日間完全攻略合宿"}</t>
  </si>
  <si>
    <t>{"id_values": ["11f04595-864f-2948-b0ab-0b4d63392ef1"], "worldpay_order_id": {"transaction_id": "11f04595-864f-2948-b0ab-0b4d63392ef1"}}</t>
  </si>
  <si>
    <t>H1ia2r0Kashei1@gmail.com</t>
  </si>
  <si>
    <t>TERUHITO HIRAI</t>
  </si>
  <si>
    <t>11f04594-c19e-46a6-86a3-e32b5f55d701</t>
  </si>
  <si>
    <t>11f04594-bc7a-ab6a-b4cd-c7059f49d221</t>
  </si>
  <si>
    <t>{"v54Eb1141": "", "univapay-phone-number": "08055236551"}</t>
  </si>
  <si>
    <t>{"customer_name": "関根のり子", "customer_email": "sourire2077@gmail.com", "product_detail_name": "【15分限定特典付き】SNSマーケ完全攻略ダイナマイト合宿"}</t>
  </si>
  <si>
    <t>sourire2077@gmail.com</t>
  </si>
  <si>
    <t>NORIKO SEKINE</t>
  </si>
  <si>
    <t>11f04594-9428-e28a-b446-5f88763dd28f</t>
  </si>
  <si>
    <t>11f04594-8d0d-f7c4-ace4-33293fa9493f</t>
  </si>
  <si>
    <t>{"v54Eb1141": "", "univapay-phone-number": "09086794708"}</t>
  </si>
  <si>
    <t>{"customer_name": "森田 純子", "customer_email": "dzt02455@nifty.com", "product_detail_name": "【15分限定特典付き】AIXコンサルタント3日間完全攻略合宿"}</t>
  </si>
  <si>
    <t>{"id_values": ["3100500245378", "00055", "0138933"], "stratus_transaction_id": {"terminal_id": "3100500245378", "request_number": "00055", "authorization_code": "0138933"}}</t>
  </si>
  <si>
    <t>dzt02455@nifty.com</t>
  </si>
  <si>
    <t>JUNKO MORITA</t>
  </si>
  <si>
    <t>11f03ea3-903e-3c9e-94fa-2bd199e06d98</t>
  </si>
  <si>
    <t>11f03ea3-88e5-0c0c-94f0-7773db9d604e</t>
  </si>
  <si>
    <t>{"v54Eb1141": "", "univapay-phone-number": "07084490483"}</t>
  </si>
  <si>
    <t>{"customer_name": "茂垣 大地", "customer_email": "asuparas99@gmail.com", "product_detail_name": "【15分限定特典付き】SNSマーケ完全攻略ダイナマイト合宿"}</t>
  </si>
  <si>
    <t>{"id_values": ["11f03ea3-903e-3c9e-94fa-2bd199e06d98"], "worldpay_order_id": {"transaction_id": "11f03ea3-903e-3c9e-94fa-2bd199e06d98"}}</t>
  </si>
  <si>
    <t>asuparas99@gmail.com</t>
  </si>
  <si>
    <t>DAICHI SHIGEGAKI</t>
  </si>
  <si>
    <t>11f03ea4-b177-94c2-82c6-a70f2ca8fd7a</t>
  </si>
  <si>
    <t>{"customer_name": "茂垣 大地", "customer_email": "asuparas99@gmail.com", "product_detail_name": "みかみの秘密の部屋 ~購入後1週間以内に限り【全額返金保証付き】~"}</t>
  </si>
  <si>
    <t>{"id_values": ["11f03ea4-b177-94c2-82c6-a70f2ca8fd7a"], "worldpay_order_id": {"transaction_id": "11f03ea4-b177-94c2-82c6-a70f2ca8fd7a"}}</t>
  </si>
  <si>
    <t>11f04592-0d1c-b16a-bef0-5be602c68181</t>
  </si>
  <si>
    <t>11f04591-0ba5-0c52-967d-93b0e5459890</t>
  </si>
  <si>
    <t>{"v54Eb1141": "", "univapay-phone-number": "09070236230"}</t>
  </si>
  <si>
    <t>{"customer_name": "コイケユウコ", "customer_email": "yukosan@trust.ocn.ne.jp", "product_detail_name": "AIみかみ秘密の部屋（全額返金保証付）"}</t>
  </si>
  <si>
    <t>{"id_values": ["11f04592-0d1c-b16a-bef0-5be602c68181"], "worldpay_order_id": {"transaction_id": "11f04592-0d1c-b16a-bef0-5be602c68181"}}</t>
  </si>
  <si>
    <t>yukosan@trust.ocn.ne.jp</t>
  </si>
  <si>
    <t>YUKO KOIKE</t>
  </si>
  <si>
    <t>11f04591-2614-8716-bde9-0b53eaf076c3</t>
  </si>
  <si>
    <t>{"customer_name": "コイケユウコ", "customer_email": "yukosan@trust.ocn.ne.jp", "product_detail_name": "【15分限定特典付き】AIXコンサルタント3日間完全攻略合宿"}</t>
  </si>
  <si>
    <t>{"id_values": ["11f04591-2614-8716-bde9-0b53eaf076c3"], "worldpay_order_id": {"transaction_id": "11f04591-2614-8716-bde9-0b53eaf076c3"}}</t>
  </si>
  <si>
    <t>11f04590-d53d-cfe6-b0da-f3aef9d373b0</t>
  </si>
  <si>
    <t>11f04590-ccb6-bdb0-80c6-8bb173dacad4</t>
  </si>
  <si>
    <t>{"v54Eb1141": "", "univapay-phone-number": "08030147416"}</t>
  </si>
  <si>
    <t>{"customer_name": "横南彩乃", "customer_email": "chonchocochon0610@gmail.com", "product_detail_name": "【15分限定特典付き】SNSマーケ完全攻略ダイナマイト合宿"}</t>
  </si>
  <si>
    <t>{"id_values": ["3100500245378", "00053", "0997328"], "stratus_transaction_id": {"terminal_id": "3100500245378", "request_number": "00053", "authorization_code": "0997328"}}</t>
  </si>
  <si>
    <t>chonchocochon0610@gmail.com</t>
  </si>
  <si>
    <t>AYANO YOKONAMI</t>
  </si>
  <si>
    <t>11f0458f-c72e-a516-9ede-6b6cd7e21d4d</t>
  </si>
  <si>
    <t>11f0458f-bca2-841e-b009-c303288c904a</t>
  </si>
  <si>
    <t>{"v54Eb1141": "", "univapay-phone-number": "09053411320"}</t>
  </si>
  <si>
    <t>{"customer_name": "山地恵", "customer_email": "megummy77@gmail.com", "product_detail_name": "【15分限定特典付き】AIXコンサルタント3日間完全攻略合宿"}</t>
  </si>
  <si>
    <t>{"id_values": ["3100500245378", "00051", "0121625"], "stratus_transaction_id": {"terminal_id": "3100500245378", "request_number": "00051", "authorization_code": "0121625"}}</t>
  </si>
  <si>
    <t>megummy77@gmail.com</t>
  </si>
  <si>
    <t>MEGUMI YAMAJI</t>
  </si>
  <si>
    <t>11f0458d-e274-b27c-9588-174f3f778759</t>
  </si>
  <si>
    <t>{"id_values": ["3100500245378", "00033", "0485515"], "stratus_transaction_id": {"terminal_id": "3100500245378", "request_number": "00033", "authorization_code": "0485515"}}</t>
  </si>
  <si>
    <t>11f04589-1a7a-ff28-bdde-bf07f3de8481</t>
  </si>
  <si>
    <t>11f04589-1287-58b6-b968-33d4b21a1318</t>
  </si>
  <si>
    <t>{"v54Eb1141": "", "univapay-phone-number": "09020002298"}</t>
  </si>
  <si>
    <t>{"customer_name": "村上 一美", "customer_email": "papipu1313@gmail.com", "product_detail_name": "【15分限定特典付き】デザイン限界突破3日間合宿"}</t>
  </si>
  <si>
    <t>{"id_values": ["11f04589-1a7a-ff28-bdde-bf07f3de8481"], "worldpay_order_id": {"transaction_id": "11f04589-1a7a-ff28-bdde-bf07f3de8481"}}</t>
  </si>
  <si>
    <t>papipu1313@gmail.com</t>
  </si>
  <si>
    <t>KAZUMI MURAKAMI</t>
  </si>
  <si>
    <t>11f04589-5d27-9eee-aaf4-97f5f65e29b8</t>
  </si>
  <si>
    <t>11f04589-0540-3768-bdcd-83deabb5d4fe</t>
  </si>
  <si>
    <t>{"v54Eb1141": "", "univapay-phone-number": "09040839130"}</t>
  </si>
  <si>
    <t>{"customer_name": "都築快次", "customer_email": "kyji_tsu@yahoo.co.jp", "product_detail_name": "AIみかみ秘密の部屋（全額返金保証付）"}</t>
  </si>
  <si>
    <t>{"id_values": ["3100500245378", "00032", "0092854"], "stratus_transaction_id": {"terminal_id": "3100500245378", "request_number": "00032", "authorization_code": "0092854"}}</t>
  </si>
  <si>
    <t>kyji_tsu@yahoo.co.jp</t>
  </si>
  <si>
    <t>YOSHITSUGU TSUZUKI</t>
  </si>
  <si>
    <t>11f04589-0d8f-5e62-bdd4-13b7627c4533</t>
  </si>
  <si>
    <t>{"customer_name": "都築快次", "customer_email": "kyji_tsu@yahoo.co.jp", "product_detail_name": "【15分限定特典付き】AIXコンサルタント3日間完全攻略合宿"}</t>
  </si>
  <si>
    <t>{"id_values": ["3100500245378", "00031", "0109531"], "stratus_transaction_id": {"terminal_id": "3100500245378", "request_number": "00031", "authorization_code": "0109531"}}</t>
  </si>
  <si>
    <t>11f04588-10f1-8fd6-bd33-27fd67a0e2ea</t>
  </si>
  <si>
    <t>11f04588-0a98-bb64-bd30-174e1f30110e</t>
  </si>
  <si>
    <t>{"v54Eb1141": "", "univapay-phone-number": "09065896638"}</t>
  </si>
  <si>
    <t>{"customer_name": "早川舞", "customer_email": "k.s-m1215@docomo.ne.jp", "product_detail_name": "【15分限定特典付き】デザイン限界突破3日間合宿"}</t>
  </si>
  <si>
    <t>{"id_values": ["11f04588-10f1-8fd6-bd33-27fd67a0e2ea"], "worldpay_order_id": {"transaction_id": "11f04588-10f1-8fd6-bd33-27fd67a0e2ea"}}</t>
  </si>
  <si>
    <t>k.s-m1215@docomo.ne.jp</t>
  </si>
  <si>
    <t>MAI HAYAKAWA</t>
  </si>
  <si>
    <t>11f04587-505d-79ce-b3e3-57f8f473d30b</t>
  </si>
  <si>
    <t>11f04587-3d75-9332-8db6-db052ba661b4</t>
  </si>
  <si>
    <t>{"v54Eb1141": "", "univapay-phone-number": "09020681725"}</t>
  </si>
  <si>
    <t>{"customer_name": "田中亜梨沙", "customer_email": "platanus0913@gmail.com", "product_detail_name": "【15分限定特典付き】SNSマーケ完全攻略ダイナマイト合宿"}</t>
  </si>
  <si>
    <t>{"id_values": ["11f04587-505d-79ce-b3e3-57f8f473d30b"], "worldpay_order_id": {"transaction_id": "11f04587-505d-79ce-b3e3-57f8f473d30b"}}</t>
  </si>
  <si>
    <t>platanus0913@gmail.com</t>
  </si>
  <si>
    <t>ARISA TANAKA</t>
  </si>
  <si>
    <t>11f04586-04d9-d1ec-8ce6-cbce8d87f98b</t>
  </si>
  <si>
    <t>11f04585-fbf7-0b6c-a8e1-abb408a3422e</t>
  </si>
  <si>
    <t>{"v54Eb1141": "", "univapay-phone-number": "08082031461"}</t>
  </si>
  <si>
    <t>{"customer_name": "鈴木真吾", "customer_email": "shingosky2015@gmail.com", "product_detail_name": "【15分限定特典付き】AIXコンサルタント3日間完全攻略合宿"}</t>
  </si>
  <si>
    <t>{"id_values": ["11f04586-04d9-d1ec-8ce6-cbce8d87f98b"], "worldpay_order_id": {"transaction_id": "11f04586-04d9-d1ec-8ce6-cbce8d87f98b"}}</t>
  </si>
  <si>
    <t>shingosky2015@gmail.com</t>
  </si>
  <si>
    <t>SHINGO SUZUKI</t>
  </si>
  <si>
    <t>11f04584-d0b9-6248-a888-6fbdc0ac1089</t>
  </si>
  <si>
    <t>11f04584-c839-010a-8d38-e7250fd43d7c</t>
  </si>
  <si>
    <t>{"v54Eb1141": "", "univapay-phone-number": "09022153311"}</t>
  </si>
  <si>
    <t>{"customer_name": "乾 榮一", "customer_email": "eiichi.inui@actfor.co.jp", "product_detail_name": "【15分限定特典付き】SNSマーケ完全攻略ダイナマイト合宿"}</t>
  </si>
  <si>
    <t>{"id_values": ["11f04584-d0b9-6248-a888-6fbdc0ac1089"], "worldpay_order_id": {"transaction_id": "11f04584-d0b9-6248-a888-6fbdc0ac1089"}}</t>
  </si>
  <si>
    <t>eiichi.inui@actfor.co.jp</t>
  </si>
  <si>
    <t>EIICHI INUI</t>
  </si>
  <si>
    <t>11f04581-df69-d834-98cc-97d8799c9399</t>
  </si>
  <si>
    <t>11f03a52-8993-9e02-817e-0bd6bfd1e678</t>
  </si>
  <si>
    <t>{"vE60Adee0": "", "univapay-phone-number": "09042185420"}</t>
  </si>
  <si>
    <t>{"customer_name": "花嶋 真実", "customer_email": "ml012409270910@gmail.com", "product_detail_name": "【55%OFFプラン】iステップ"}</t>
  </si>
  <si>
    <t>{"id_values": ["11f04581-df69-d834-98cc-97d8799c9399"], "worldpay_order_id": {"transaction_id": "11f04581-df69-d834-98cc-97d8799c9399"}}</t>
  </si>
  <si>
    <t>ml012409270910@gmail.com</t>
  </si>
  <si>
    <t>11f03a52-aa7a-070a-bb69-47e46ca0172b</t>
  </si>
  <si>
    <t>MANAMI HANAJIMA</t>
  </si>
  <si>
    <t>11f04581-1557-0a4e-bddf-d3e3e169f26b</t>
  </si>
  <si>
    <t>11f01556-dfde-3d92-823a-47ce0bcf3783</t>
  </si>
  <si>
    <t>{"univapay-name": "高橋貴大", "univapay-link-id": "11f01543-7ed6-1a28-80a4-871a585e5cd4", "univapay-phone-number": "+81 9082844584"}</t>
  </si>
  <si>
    <t>{"id_values": ["11f04581-1557-0a4e-bddf-d3e3e169f26b"], "worldpay_order_id": {"transaction_id": "11f04581-1557-0a4e-bddf-d3e3e169f26b"}}</t>
  </si>
  <si>
    <t>takahashi3584@gmail.com</t>
  </si>
  <si>
    <t>11f01556-f5ad-cd18-bb67-d74d7b43d1c6</t>
  </si>
  <si>
    <t>TAKAHASHIYUMIKO</t>
  </si>
  <si>
    <t>11f04581-3723-2838-ad0b-4b8f95bfec01</t>
  </si>
  <si>
    <t>11f04581-19d0-2fa6-ac6b-b36c568739ae</t>
  </si>
  <si>
    <t>{"v54Eb1141": "", "univapay-phone-number": "08050549423"}</t>
  </si>
  <si>
    <t>{"customer_name": "塚田昭子", "customer_email": "a-t.0011209@ezweb.ne.jp", "product_detail_name": "【15分限定特典付き】AIXコンサルタント3日間完全攻略合宿"}</t>
  </si>
  <si>
    <t>{"id_values": ["11f04581-3723-2838-ad0b-4b8f95bfec01"], "worldpay_order_id": {"transaction_id": "11f04581-3723-2838-ad0b-4b8f95bfec01"}}</t>
  </si>
  <si>
    <t>a-t.0011209@ezweb.ne.jp</t>
  </si>
  <si>
    <t>AKIKO TSUKADA</t>
  </si>
  <si>
    <t>11f04580-45ec-a8c2-8db8-07c9b8ae3dcc</t>
  </si>
  <si>
    <t>11efe75d-926b-f3e6-9d52-f79b65c717c6</t>
  </si>
  <si>
    <t>{"univapay-name": "川晃弘", "univapay-link-id": "11efe385-c6f7-9baa-95de-6b2d9fdb1331", "univapay-phone-number": "+81 8058574986"}</t>
  </si>
  <si>
    <t>{"id_values": ["3100500245378", "00027", "0857773"], "stratus_transaction_id": {"terminal_id": "3100500245378", "request_number": "00027", "authorization_code": "0857773"}}</t>
  </si>
  <si>
    <t>dekgtk@gmail.com</t>
  </si>
  <si>
    <t>11efe75d-936e-5bb2-acc2-734b34b9a0ed</t>
  </si>
  <si>
    <t>AKIHORO KAWA</t>
  </si>
  <si>
    <t>11f0457e-f72e-7068-819a-4b136077e14a</t>
  </si>
  <si>
    <t>11efb2c4-0158-b448-b15b-3feb6deefc22</t>
  </si>
  <si>
    <t>{"univapay-name": "仁下朋美", "univapay-link-id": "11efb2b4-de81-ec50-a66f-af0fc1bcc0ef", "univapay-phone-number": "+81 08038134095"}</t>
  </si>
  <si>
    <t>{"id_values": ["11f0457e-f72e-7068-819a-4b136077e14a"], "worldpay_order_id": {"transaction_id": "11f0457e-f72e-7068-819a-4b136077e14a"}}</t>
  </si>
  <si>
    <t>tomominishita@gmail.com</t>
  </si>
  <si>
    <t>11efb2c4-023d-e482-8d59-57156275c6be</t>
  </si>
  <si>
    <t>TOMOMI NISHITA</t>
  </si>
  <si>
    <t>11f0457e-922f-5ce0-a129-3307d3ae6f73</t>
  </si>
  <si>
    <t>11eef72b-6560-84ac-b832-0b607b201022</t>
  </si>
  <si>
    <t>{"univapay-name": "奥村薫", "univapay-link-id": "11eed167-4057-0814-a0a8-a769a7ea5984", "univapay-phone-number": "09021994148"}</t>
  </si>
  <si>
    <t>{"id_values": ["11f0457e-922f-5ce0-a129-3307d3ae6f73"], "worldpay_order_id": {"transaction_id": "11f0457e-922f-5ce0-a129-3307d3ae6f73"}}</t>
  </si>
  <si>
    <t>738-littlefuttookk@au.com</t>
  </si>
  <si>
    <t>11eef72b-658f-584a-b4f5-4ff677b84dcc</t>
  </si>
  <si>
    <t>KAORU OKUMURA</t>
  </si>
  <si>
    <t>11f0457e-e371-3f60-a2d7-5f070c68c46f</t>
  </si>
  <si>
    <t>11ef9f5d-1bf0-d4f4-bb83-cf955260907c</t>
  </si>
  <si>
    <t>{"customer_name": "HIDEAKI MIYATA", "customer_email": "finlandia@ymail.ne.jp", "product_detail_name": "生成AI CAMP アフターサポートプラン"}</t>
  </si>
  <si>
    <t>{"id_values": ["3100500245378", "00025", "7535714"], "stratus_transaction_id": {"terminal_id": "3100500245378", "request_number": "00025", "authorization_code": "7535714"}}</t>
  </si>
  <si>
    <t>finlandia@ymail.ne.jp</t>
  </si>
  <si>
    <t>11ef9f5d-1dbd-96c8-8200-3b864dc98f1a</t>
  </si>
  <si>
    <t>HIDEAKI MIYATA</t>
  </si>
  <si>
    <t>11f0457e-9ce6-6caa-a15e-33f746a33163</t>
  </si>
  <si>
    <t>{"id_values": ["11f0457e-9ce6-6caa-a15e-33f746a33163"], "worldpay_order_id": {"transaction_id": "11f0457e-9ce6-6caa-a15e-33f746a33163"}}</t>
  </si>
  <si>
    <t>11f0457e-5579-1322-a642-6fad49be2b79</t>
  </si>
  <si>
    <t>11eed9dd-5e66-d482-acf5-9f11f447755d</t>
  </si>
  <si>
    <t>{"univapay-name": "山本総系", "univapay-link-id": "11eed167-74e2-3522-a0a8-a3c380b80e0f", "univapay-phone-number": "09012085555"}</t>
  </si>
  <si>
    <t>{"id_values": ["11f0457e-5579-1322-a642-6fad49be2b79"], "worldpay_order_id": {"transaction_id": "11f0457e-5579-1322-a642-6fad49be2b79"}}</t>
  </si>
  <si>
    <t>sokeinobu@gmail.com</t>
  </si>
  <si>
    <t>11eed9dd-5ebb-d18a-acf8-771100e9c807</t>
  </si>
  <si>
    <t>11f0457c-f4bc-cf48-8f68-8365ad7e18dc</t>
  </si>
  <si>
    <t>11f0457c-ec12-104c-91b5-4394d96e06da</t>
  </si>
  <si>
    <t>{"v54Eb1141": "", "univapay-phone-number": "09088960373"}</t>
  </si>
  <si>
    <t>{"customer_name": "澤田拓道", "customer_email": "tkmc1113@gmail.com", "product_detail_name": "【15分限定特典付き】AIXコンサルタント3日間完全攻略合宿"}</t>
  </si>
  <si>
    <t>{"id_values": ["3100500245378", "00018", "0098027"], "stratus_transaction_id": {"terminal_id": "3100500245378", "request_number": "00018", "authorization_code": "0098027"}}</t>
  </si>
  <si>
    <t>tkmc1113@gmail.com</t>
  </si>
  <si>
    <t>TAKUMICHI SAWADA</t>
  </si>
  <si>
    <t>FINANCIAL ONE MEMBERS UFJ</t>
  </si>
  <si>
    <t>11f04578-7e99-0df8-8188-4f3ff26a3e07</t>
  </si>
  <si>
    <t>11f04578-3b54-f7dc-8178-132f602ead8e</t>
  </si>
  <si>
    <t>{"v54Eb1141": "", "univapay-phone-number": "0783317465"}</t>
  </si>
  <si>
    <t>{"customer_name": "辻野美千代", "customer_email": "qyp13152@nifty.com", "product_detail_name": "【15分限定特典付き】AIXコンサルタント3日間完全攻略合宿"}</t>
  </si>
  <si>
    <t>{"id_values": ["11f04578-7e99-0df8-8188-4f3ff26a3e07"], "worldpay_order_id": {"transaction_id": "11f04578-7e99-0df8-8188-4f3ff26a3e07"}}</t>
  </si>
  <si>
    <t>qyp13152@nifty.com</t>
  </si>
  <si>
    <t>MICHIYO TSUJINO</t>
  </si>
  <si>
    <t>11f04578-7a34-e6e2-9738-df8a963557fc</t>
  </si>
  <si>
    <t>11f04578-730f-0e10-9ab7-7340254528ce</t>
  </si>
  <si>
    <t>{"v54Eb1141": "", "univapay-phone-number": "08032490530"}</t>
  </si>
  <si>
    <t>{"customer_name": "秋濱隆之", "customer_email": "mtservice24@gmail.com", "product_detail_name": "【15分限定特典付き】AIXコンサルタント3日間完全攻略合宿"}</t>
  </si>
  <si>
    <t>{"id_values": ["11f04578-7a34-e6e2-9738-df8a963557fc"], "worldpay_order_id": {"transaction_id": "11f04578-7a34-e6e2-9738-df8a963557fc"}}</t>
  </si>
  <si>
    <t>mtservice24@gmail.com</t>
  </si>
  <si>
    <t>11f04577-1d78-7b54-b444-9f8a1e9c9b88</t>
  </si>
  <si>
    <t>11f04577-169b-6c92-b0c9-3789b546e9b9</t>
  </si>
  <si>
    <t>{"v54Eb1141": "", "univapay-phone-number": "09091444351"}</t>
  </si>
  <si>
    <t>{"customer_name": "朝倉之基", "customer_email": "asakuratokai@gmail.com", "product_detail_name": "【15分限定特典付き】AIXコンサルタント3日間完全攻略合宿"}</t>
  </si>
  <si>
    <t>{"id_values": ["3100500245378", "00016", "0171572"], "stratus_transaction_id": {"terminal_id": "3100500245378", "request_number": "00016", "authorization_code": "0171572"}}</t>
  </si>
  <si>
    <t>asakuratokai@gmail.com</t>
  </si>
  <si>
    <t>YUKIMOTO ASAKURA</t>
  </si>
  <si>
    <t>11f04571-53a0-3ae2-843b-13317902356e</t>
  </si>
  <si>
    <t>{"customer_name": "友人 泉川", "customer_email": "xtwpp950@gmail.com", "product_detail_name": "【15分限定特典付き】AIXコンサルタント3日間完全攻略合宿"}</t>
  </si>
  <si>
    <t>{"id_values": ["3100500245378", "00012", "0193271"], "stratus_transaction_id": {"terminal_id": "3100500245378", "request_number": "00012", "authorization_code": "0193271"}}</t>
  </si>
  <si>
    <t>11f0456f-38ae-77b4-b4c6-430395c9cd26</t>
  </si>
  <si>
    <t>11f0456f-0a06-477a-b734-6b40802ea47a</t>
  </si>
  <si>
    <t>{"v54Eb1141": "", "univapay-phone-number": "09033010118"}</t>
  </si>
  <si>
    <t>{"customer_name": "稲地 絢子", "customer_email": "aya.suzumura@gmail.com", "product_detail_name": "【15分限定特典付き】デザイン限界突破3日間合宿"}</t>
  </si>
  <si>
    <t>aya.suzumura@gmail.com</t>
  </si>
  <si>
    <t>AYAKO INACHI</t>
  </si>
  <si>
    <t>11f0456a-5805-58f8-aed6-2b9de1ffbe98</t>
  </si>
  <si>
    <t>11f0456a-37bf-a0b2-982e-33bdab332b30</t>
  </si>
  <si>
    <t>{"v54Eb1141": "", "univapay-phone-number": "08055745186"}</t>
  </si>
  <si>
    <t>{"customer_name": "佐野幹夫", "customer_email": "mikiosano6@gmail.com", "product_detail_name": "【15分限定特典付き】AIXコンサルタント3日間完全攻略合宿"}</t>
  </si>
  <si>
    <t>{"id_values": ["11f0456a-5805-58f8-aed6-2b9de1ffbe98"], "worldpay_order_id": {"transaction_id": "11f0456a-5805-58f8-aed6-2b9de1ffbe98"}}</t>
  </si>
  <si>
    <t>11f04568-d501-7faa-b9d4-d79dd40810bc</t>
  </si>
  <si>
    <t>11f04568-50fc-db14-b9ca-bf93d60ce627</t>
  </si>
  <si>
    <t>{"customer_name": "龍神祐子", "customer_email": "art.kiyari44@gmail.com", "product_detail_name": "【15分限定特典付き】AIXコンサルタント3日間完全攻略合宿"}</t>
  </si>
  <si>
    <t>11f0455f-5a90-f2d6-8754-a35b3e119e63</t>
  </si>
  <si>
    <t>11f0455b-672b-0fbc-ab71-7f69f061ede1</t>
  </si>
  <si>
    <t>{"v54Eb1141": "", "univapay-phone-number": "09084913789"}</t>
  </si>
  <si>
    <t>{"customer_name": "アンザイミキ", "customer_email": "zerudzeryzeru743@gmail.com", "product_detail_name": "AIみかみ秘密の部屋（全額返金保証付）"}</t>
  </si>
  <si>
    <t>{"id_values": ["11f0455f-5a90-f2d6-8754-a35b3e119e63"], "worldpay_order_id": {"transaction_id": "11f0455f-5a90-f2d6-8754-a35b3e119e63"}}</t>
  </si>
  <si>
    <t>zerudzeryzeru743@gmail.com</t>
  </si>
  <si>
    <t>MIKI ANZAI</t>
  </si>
  <si>
    <t>11f0455c-b730-6c04-a9ed-bf55e1321975</t>
  </si>
  <si>
    <t>11f0455c-954b-caca-ab8f-8379d769c218</t>
  </si>
  <si>
    <t>{"v54Eb1141": "", "univapay-phone-number": "09061828435"}</t>
  </si>
  <si>
    <t>{"customer_name": "武井 拓巳", "customer_email": "taku8864@icloud.com", "product_detail_name": "【15分限定特典付き】AIXコンサルタント3日間完全攻略合宿"}</t>
  </si>
  <si>
    <t>{"id_values": ["11f0455c-b730-6c04-a9ed-bf55e1321975"], "worldpay_order_id": {"transaction_id": "11f0455c-b730-6c04-a9ed-bf55e1321975"}}</t>
  </si>
  <si>
    <t>taku8864@icloud.com</t>
  </si>
  <si>
    <t>TAKUMI TAKEI</t>
  </si>
  <si>
    <t>11f0455b-6ef1-50f8-b477-afd237c3c979</t>
  </si>
  <si>
    <t>{"customer_name": "アンザイミキ", "customer_email": "zerudzeryzeru743@gmail.com", "product_detail_name": "【15分限定特典付き】AIXコンサルタント3日間完全攻略合宿"}</t>
  </si>
  <si>
    <t>{"id_values": ["11f0455b-6ef1-50f8-b477-afd237c3c979"], "worldpay_order_id": {"transaction_id": "11f0455b-6ef1-50f8-b477-afd237c3c979"}}</t>
  </si>
  <si>
    <t>11f04556-d04a-b1c8-b088-dbe6ff9ad513</t>
  </si>
  <si>
    <t>11f04556-b80a-1720-b5be-c3137abfdd2c</t>
  </si>
  <si>
    <t>{"v54Eb1141": "", "univapay-phone-number": "09082120380"}</t>
  </si>
  <si>
    <t>{"customer_name": "増田紗友美", "customer_email": "sayumincorasmus2+addness@gmail.com", "product_detail_name": "【15分限定特典付き】デザイン限界突破3日間合宿"}</t>
  </si>
  <si>
    <t>{"id_values": ["11f04556-d04a-b1c8-b088-dbe6ff9ad513"], "worldpay_order_id": {"transaction_id": "11f04556-d04a-b1c8-b088-dbe6ff9ad513"}}</t>
  </si>
  <si>
    <t>sayumincorasmus2+addness@gmail.com</t>
  </si>
  <si>
    <t>SAYUMI MASUDA</t>
  </si>
  <si>
    <t>11f04556-7250-89a8-9359-c718ac797b87</t>
  </si>
  <si>
    <t>11f04556-6a37-53f0-80c0-37eb285e7d30</t>
  </si>
  <si>
    <t>{"v54Eb1141": "", "univapay-phone-number": "08018126192"}</t>
  </si>
  <si>
    <t>{"customer_name": "田村響", "customer_email": "hibikitamura68@gmail.com", "product_detail_name": "【15分限定特典付き】AIXコンサルタント3日間完全攻略合宿"}</t>
  </si>
  <si>
    <t>{"id_values": ["11f04556-7250-89a8-9359-c718ac797b87"], "worldpay_order_id": {"transaction_id": "11f04556-7250-89a8-9359-c718ac797b87"}}</t>
  </si>
  <si>
    <t>hibikitamura68@gmail.com</t>
  </si>
  <si>
    <t>HIBIKI TAMURA</t>
  </si>
  <si>
    <t>11f0454d-48f4-5d4a-a565-73e117774d8b</t>
  </si>
  <si>
    <t>11f0454b-895e-d650-a518-afec04d0e005</t>
  </si>
  <si>
    <t>{"v54Eb1141": "", "univapay-phone-number": "07091735516"}</t>
  </si>
  <si>
    <t>{"customer_name": "岸本未来", "customer_email": "kishimoto.mirai09@gmail.com", "product_detail_name": "AIみかみ秘密の部屋（全額返金保証付）"}</t>
  </si>
  <si>
    <t>{"id_values": ["3100500245378", "00005", "0680842"], "stratus_transaction_id": {"terminal_id": "3100500245378", "request_number": "00005", "authorization_code": "0680842"}}</t>
  </si>
  <si>
    <t>kishimoto.mirai09@gmail.com</t>
  </si>
  <si>
    <t>MIRAI KISHIMOTO</t>
  </si>
  <si>
    <t>11f0454b-b431-2dce-a52d-578998cc2e28</t>
  </si>
  <si>
    <t>{"customer_name": "岸本未来", "customer_email": "kishimoto.mirai09@gmail.com", "product_detail_name": "【15分限定特典付き】AIXコンサルタント3日間完全攻略合宿"}</t>
  </si>
  <si>
    <t>{"id_values": ["3100500245378", "00004", "0660175"], "stratus_transaction_id": {"terminal_id": "3100500245378", "request_number": "00004", "authorization_code": "0660175"}}</t>
  </si>
  <si>
    <t>11f04547-81d7-7d28-a54e-47750878be16</t>
  </si>
  <si>
    <t>11f04547-7b9d-499c-9a61-9354d6afa7d3</t>
  </si>
  <si>
    <t>{"v54Eb1141": "", "univapay-phone-number": "07055599537"}</t>
  </si>
  <si>
    <t>{"customer_name": "岡浩子", "customer_email": "hirokaisd@gmail.com", "product_detail_name": "【15分限定特典付き】AIXコンサルタント3日間完全攻略合宿"}</t>
  </si>
  <si>
    <t>{"id_values": ["11f04547-81d7-7d28-a54e-47750878be16"], "worldpay_order_id": {"transaction_id": "11f04547-81d7-7d28-a54e-47750878be16"}}</t>
  </si>
  <si>
    <t>hirokaisd@gmail.com</t>
  </si>
  <si>
    <t>HIROKO OKA</t>
  </si>
  <si>
    <t>11f04545-c076-8d64-af15-33f60552f2f3</t>
  </si>
  <si>
    <t>11f04545-b90d-7844-8425-971ed3a37c22</t>
  </si>
  <si>
    <t>{"v54Eb1141": "", "univapay-phone-number": "08039469103"}</t>
  </si>
  <si>
    <t>{"customer_name": "下地めぐみ", "customer_email": "megs.3152@icloud.com", "product_detail_name": "【15分限定特典付き】デザイン限界突破3日間合宿"}</t>
  </si>
  <si>
    <t>{"id_values": ["11f04545-c076-8d64-af15-33f60552f2f3"], "worldpay_order_id": {"transaction_id": "11f04545-c076-8d64-af15-33f60552f2f3"}}</t>
  </si>
  <si>
    <t>megs.3152@icloud.com</t>
  </si>
  <si>
    <t>MEGUMI SHIMOJI</t>
  </si>
  <si>
    <t>11f04545-c394-5eea-a00d-bf263f6d5801</t>
  </si>
  <si>
    <t>11f04545-bb23-6508-9873-07b1e4b5b2a8</t>
  </si>
  <si>
    <t>{"v54Eb1141": "", "univapay-phone-number": "08064183462"}</t>
  </si>
  <si>
    <t>{"customer_name": "矢野将太", "customer_email": "spectrum4628@yahoo.co.jp", "product_detail_name": "【15分限定特典付き】AIXコンサルタント3日間完全攻略合宿"}</t>
  </si>
  <si>
    <t>{"id_values": ["3100500245378", "00002", "0183635"], "stratus_transaction_id": {"terminal_id": "3100500245378", "request_number": "00002", "authorization_code": "0183635"}}</t>
  </si>
  <si>
    <t>spectrum4628@yahoo.co.jp</t>
  </si>
  <si>
    <t>SHOTA YANO</t>
  </si>
  <si>
    <t>11f04543-6819-25ac-ae2b-6b8b92a550d8</t>
  </si>
  <si>
    <t>11f04541-bdc2-e5b2-bd54-6bbb113847b8</t>
  </si>
  <si>
    <t>{"v54Eb1141": "", "univapay-phone-number": "09039290578"}</t>
  </si>
  <si>
    <t>{"customer_name": "粟田 正継", "customer_email": "apamaru@gmail.com", "product_detail_name": "みかみの秘密の部屋 ~購入後1週間以内に限り【全額返金保証付き】~"}</t>
  </si>
  <si>
    <t>{"id_values": ["11f04543-6819-25ac-ae2b-6b8b92a550d8"], "worldpay_order_id": {"transaction_id": "11f04543-6819-25ac-ae2b-6b8b92a550d8"}}</t>
  </si>
  <si>
    <t>apamaru@gmail.com</t>
  </si>
  <si>
    <t>MASATSUGU AWATA</t>
  </si>
  <si>
    <t>11f04541-c381-ddaa-a533-1f514f3131a7</t>
  </si>
  <si>
    <t>{"customer_name": "粟田 正継", "customer_email": "apamaru@gmail.com", "product_detail_name": "【超特価割引】SNSマーケ完全攻略ダイナマイト合宿"}</t>
  </si>
  <si>
    <t>{"id_values": ["11f04541-c381-ddaa-a533-1f514f3131a7"], "worldpay_order_id": {"transaction_id": "11f04541-c381-ddaa-a533-1f514f3131a7"}}</t>
  </si>
  <si>
    <t>11f0453f-9e88-db72-a1d7-576ff6f7970b</t>
  </si>
  <si>
    <t>11f0453f-72da-f168-8d8b-2fdba9b80ee9</t>
  </si>
  <si>
    <t>{"v54Eb1141": "", "univapay-phone-number": "09068061774"}</t>
  </si>
  <si>
    <t>{"customer_name": "岡山太一", "customer_email": "taibou.0917@gmail.com", "product_detail_name": "【15分限定特典付き】AIXコンサルタント3日間完全攻略合宿"}</t>
  </si>
  <si>
    <t>{"id_values": ["3100500245378", "00088", "0002899"], "stratus_transaction_id": {"terminal_id": "3100500245378", "request_number": "00088", "authorization_code": "0002899"}}</t>
  </si>
  <si>
    <t>taibou.0917@gmail.com</t>
  </si>
  <si>
    <t>TAICHI OKAYAMA</t>
  </si>
  <si>
    <t>11f0453f-052e-37c4-9f2a-fffaa8f6af1e</t>
  </si>
  <si>
    <t>11f0453e-f709-023c-996c-b77f02d9edf8</t>
  </si>
  <si>
    <t>{"v54Eb1141": "", "univapay-phone-number": "07040769123"}</t>
  </si>
  <si>
    <t>{"customer_name": "福山さとみ", "customer_email": "satohmirin1@gmail.com", "product_detail_name": "【15分限定特典付き】SNSマーケ完全攻略ダイナマイト合宿"}</t>
  </si>
  <si>
    <t>{"id_values": ["11f0453f-052e-37c4-9f2a-fffaa8f6af1e"], "worldpay_order_id": {"transaction_id": "11f0453f-052e-37c4-9f2a-fffaa8f6af1e"}}</t>
  </si>
  <si>
    <t>satohmirin1@gmail.com</t>
  </si>
  <si>
    <t>SATOMI FUKUYAMA</t>
  </si>
  <si>
    <t>11f0453d-3308-7a76-92f4-83ffd7040f5a</t>
  </si>
  <si>
    <t>11f0453c-c0a6-c7bc-861e-8fa46b3717ec</t>
  </si>
  <si>
    <t>{"v54Eb1141": "", "univapay-phone-number": "08035460926"}</t>
  </si>
  <si>
    <t>{"customer_name": "古賀奈未", "customer_email": "nami7369@gmail.com", "product_detail_name": "AIみかみ秘密の部屋（全額返金保証付）"}</t>
  </si>
  <si>
    <t>{"id_values": ["11f0453d-3308-7a76-92f4-83ffd7040f5a"], "worldpay_order_id": {"transaction_id": "11f0453d-3308-7a76-92f4-83ffd7040f5a"}}</t>
  </si>
  <si>
    <t>nami7369@gmail.com</t>
  </si>
  <si>
    <t>NAMI KOGA</t>
  </si>
  <si>
    <t>11f0453c-c806-00ea-b706-279193e32a28</t>
  </si>
  <si>
    <t>{"customer_name": "古賀奈未", "customer_email": "nami7369@gmail.com", "product_detail_name": "【15分限定特典付き】AIXコンサルタント3日間完全攻略合宿"}</t>
  </si>
  <si>
    <t>{"id_values": ["11f0453c-c806-00ea-b706-279193e32a28"], "worldpay_order_id": {"transaction_id": "11f0453c-c806-00ea-b706-279193e32a28"}}</t>
  </si>
  <si>
    <t>11f0453b-cf5c-5868-a855-e77a294ee5a1</t>
  </si>
  <si>
    <t>11f0453b-bc15-f5b6-b7d7-135deb144021</t>
  </si>
  <si>
    <t>{"v54Eb1141": "", "univapay-phone-number": "08060496577"}</t>
  </si>
  <si>
    <t>{"customer_name": "工藤浩一", "customer_email": "niwachan3855@gmail.com", "product_detail_name": "【15分限定特典付き】AIXコンサルタント3日間完全攻略合宿"}</t>
  </si>
  <si>
    <t>{"id_values": ["11f0453b-cf5c-5868-a855-e77a294ee5a1"], "worldpay_order_id": {"transaction_id": "11f0453b-cf5c-5868-a855-e77a294ee5a1"}}</t>
  </si>
  <si>
    <t>niwachan3855@gmail.com</t>
  </si>
  <si>
    <t>KOICHI KUDO</t>
  </si>
  <si>
    <t>11f0453a-dc1f-8238-84fe-6beddb5d9540</t>
  </si>
  <si>
    <t>11f0453a-d2fe-8d8e-9744-c7ca4bc21563</t>
  </si>
  <si>
    <t>{"v54Eb1141": "", "univapay-phone-number": "09023261133"}</t>
  </si>
  <si>
    <t>{"customer_name": "大淵 稚奈", "customer_email": "nico251133@gmail.com", "product_detail_name": "【15分限定特典付き】AIXコンサルタント3日間完全攻略合宿"}</t>
  </si>
  <si>
    <t>{"id_values": ["11f0453a-dc1f-8238-84fe-6beddb5d9540"], "worldpay_order_id": {"transaction_id": "11f0453a-dc1f-8238-84fe-6beddb5d9540"}}</t>
  </si>
  <si>
    <t>nico251133@gmail.com</t>
  </si>
  <si>
    <t>WAKANA OBUCHI</t>
  </si>
  <si>
    <t>11f04539-00a5-9d7e-a693-1b29db32255f</t>
  </si>
  <si>
    <t>11f04537-e0e3-ce44-9a49-5fe5440ff140</t>
  </si>
  <si>
    <t>{"v54Eb1141": "", "univapay-phone-number": "09071682267"}</t>
  </si>
  <si>
    <t>{"customer_name": "尾方さおり", "customer_email": "raika.happymail@gmail.com", "product_detail_name": "みかみの秘密の部屋 ~購入後1週間以内に限り【全額返金保証付き】~"}</t>
  </si>
  <si>
    <t>{"id_values": ["3100500245378", "00086", "0102268"], "stratus_transaction_id": {"terminal_id": "3100500245378", "request_number": "00086", "authorization_code": "0102268"}}</t>
  </si>
  <si>
    <t>raika.happymail@gmail.com</t>
  </si>
  <si>
    <t>SAORI OGATA</t>
  </si>
  <si>
    <t>11f04538-0ffe-9420-a5fa-93d70f16203a</t>
  </si>
  <si>
    <t>{"customer_name": "尾方さおり", "customer_email": "raika.happymail@gmail.com", "product_detail_name": "【15分限定特典付き】SNSマーケ完全攻略ダイナマイト合宿"}</t>
  </si>
  <si>
    <t>{"id_values": ["3100500245378", "00085", "0117309"], "stratus_transaction_id": {"terminal_id": "3100500245378", "request_number": "00085", "authorization_code": "0117309"}}</t>
  </si>
  <si>
    <t>11f04535-d680-5b7c-b7e2-d778ff9451c6</t>
  </si>
  <si>
    <t>11f04535-cd5a-2c3a-8a04-13d03c4676ad</t>
  </si>
  <si>
    <t>{"customer_name": "大淵 稚奈", "customer_email": "nico251133@gmail.com", "product_detail_name": "【15分限定特典付き】SNSマーケ完全攻略ダイナマイト合宿"}</t>
  </si>
  <si>
    <t>{"id_values": ["11f04535-d680-5b7c-b7e2-d778ff9451c6"], "worldpay_order_id": {"transaction_id": "11f04535-d680-5b7c-b7e2-d778ff9451c6"}}</t>
  </si>
  <si>
    <t>11f04535-a0dd-70d6-89fa-ef3e4f3c0d15</t>
  </si>
  <si>
    <t>11f04535-9895-08c6-89f4-3f54513d12d2</t>
  </si>
  <si>
    <t>{"v54Eb1141": "", "univapay-phone-number": "09083457802"}</t>
  </si>
  <si>
    <t>{"customer_name": "杉内亜由美", "customer_email": "ayumi.3s@icloud.com", "product_detail_name": "【15分限定特典付き】AIXコンサルタント3日間完全攻略合宿"}</t>
  </si>
  <si>
    <t>{"id_values": ["11f04535-a0dd-70d6-89fa-ef3e4f3c0d15"], "worldpay_order_id": {"transaction_id": "11f04535-a0dd-70d6-89fa-ef3e4f3c0d15"}}</t>
  </si>
  <si>
    <t>ayumi.3s@icloud.com</t>
  </si>
  <si>
    <t>AYUMI SUGIUCHI</t>
  </si>
  <si>
    <t>11f04532-e3d6-01a8-9e88-3fd4a7885463</t>
  </si>
  <si>
    <t>11f04532-dbed-88c6-9e7c-979e21ed321f</t>
  </si>
  <si>
    <t>{"v54Eb1141": "", "univapay-phone-number": "09011404829"}</t>
  </si>
  <si>
    <t>{"customer_name": "丸山めぐみ", "customer_email": "megu4829@me.com", "product_detail_name": "【15分限定特典付き】AIXコンサルタント3日間完全攻略合宿"}</t>
  </si>
  <si>
    <t>{"id_values": ["11f04532-e3d6-01a8-9e88-3fd4a7885463"], "worldpay_order_id": {"transaction_id": "11f04532-e3d6-01a8-9e88-3fd4a7885463"}}</t>
  </si>
  <si>
    <t>megu4829@me.com</t>
  </si>
  <si>
    <t>MEGUMI MARUYAMA</t>
  </si>
  <si>
    <t>11f0452d-2f11-d134-a380-1be7f48a9acc</t>
  </si>
  <si>
    <t>11f0452c-12db-7cfa-aa87-0f7181a2e956</t>
  </si>
  <si>
    <t>{"v54Eb1141": "", "univapay-phone-number": "08032226077"}</t>
  </si>
  <si>
    <t>{"customer_name": "鮎舞 前田", "customer_email": "amutan0426@icloud.com", "product_detail_name": "AIみかみ秘密の部屋（全額返金保証付）"}</t>
  </si>
  <si>
    <t>{"id_values": ["11f0452d-2f11-d134-a380-1be7f48a9acc"], "worldpay_order_id": {"transaction_id": "11f0452d-2f11-d134-a380-1be7f48a9acc"}}</t>
  </si>
  <si>
    <t>amutan0426@icloud.com</t>
  </si>
  <si>
    <t>AYUMU MAEDA</t>
  </si>
  <si>
    <t>11f0452c-87c2-baa6-aaa1-db1fc2b97a85</t>
  </si>
  <si>
    <t>11f0452c-7dfb-a79e-a2ec-7744db6840ad</t>
  </si>
  <si>
    <t>{"v54Eb1141": "", "univapay-phone-number": "09070949349"}</t>
  </si>
  <si>
    <t>{"customer_name": "田淵由記枝", "customer_email": "dekonyan1208@gmail.com", "product_detail_name": "【15分限定特典付き】AIXコンサルタント3日間完全攻略合宿"}</t>
  </si>
  <si>
    <t>{"id_values": ["11f0452c-87c2-baa6-aaa1-db1fc2b97a85"], "worldpay_order_id": {"transaction_id": "11f0452c-87c2-baa6-aaa1-db1fc2b97a85"}}</t>
  </si>
  <si>
    <t>dekonyan1208@gmail.com</t>
  </si>
  <si>
    <t>YUKIE TABUCHI</t>
  </si>
  <si>
    <t>11f0452c-37d7-8e68-a3f1-93ef73871493</t>
  </si>
  <si>
    <t>{"customer_name": "鮎舞 前田", "customer_email": "amutan0426@icloud.com", "product_detail_name": "【15分限定特典付き】AIXコンサルタント3日間完全攻略合宿"}</t>
  </si>
  <si>
    <t>{"id_values": ["11f0452c-37d7-8e68-a3f1-93ef73871493"], "worldpay_order_id": {"transaction_id": "11f0452c-37d7-8e68-a3f1-93ef73871493"}}</t>
  </si>
  <si>
    <t>11f0452b-e70e-d3c4-a3c3-abe1dfcfc4f2</t>
  </si>
  <si>
    <t>11f0452b-df47-7272-ba08-1f71a13e3c56</t>
  </si>
  <si>
    <t>{"v54Eb1141": "", "univapay-phone-number": "08092833419"}</t>
  </si>
  <si>
    <t>{"customer_name": "中村有沙", "customer_email": "a.n29.ak29@gmail.com", "product_detail_name": "【15分限定特典付き】SNSマーケ完全攻略ダイナマイト合宿"}</t>
  </si>
  <si>
    <t>{"id_values": ["11f0452b-e70e-d3c4-a3c3-abe1dfcfc4f2"], "worldpay_order_id": {"transaction_id": "11f0452b-e70e-d3c4-a3c3-abe1dfcfc4f2"}}</t>
  </si>
  <si>
    <t>a.n29.ak29@gmail.com</t>
  </si>
  <si>
    <t>ARISA NAKAMURA</t>
  </si>
  <si>
    <t>11f0452a-dc1b-f79a-b52e-b3cffe3dc3bf</t>
  </si>
  <si>
    <t>11f0452a-a41d-1b12-b502-3f0fb5b55bd5</t>
  </si>
  <si>
    <t>{"v54Eb1141": "", "univapay-phone-number": "09075615554"}</t>
  </si>
  <si>
    <t>{"customer_name": "中田 勇磨", "customer_email": "y.nakata7603@gmail.com", "product_detail_name": "【超特価割引】SNSマーケ完全攻略ダイナマイト合宿"}</t>
  </si>
  <si>
    <t>{"id_values": ["11f0452a-dc1b-f79a-b52e-b3cffe3dc3bf"], "worldpay_order_id": {"transaction_id": "11f0452a-dc1b-f79a-b52e-b3cffe3dc3bf"}}</t>
  </si>
  <si>
    <t>y.nakata7603@gmail.com</t>
  </si>
  <si>
    <t>YUMA NAKATA</t>
  </si>
  <si>
    <t>11f04528-a166-8838-b0f0-93c3f400f1f5</t>
  </si>
  <si>
    <t>11f04528-9af4-7e4c-ad6b-73a55275bf57</t>
  </si>
  <si>
    <t>{"v54Eb1141": "", "univapay-phone-number": "07084722238"}</t>
  </si>
  <si>
    <t>{"customer_name": "山村 桂禾", "customer_email": "ciao.ciao.katsura@gmail.com", "product_detail_name": "【15分限定特典付き】AIXコンサルタント3日間完全攻略合宿"}</t>
  </si>
  <si>
    <t>{"id_values": ["11f04528-a166-8838-b0f0-93c3f400f1f5"], "worldpay_order_id": {"transaction_id": "11f04528-a166-8838-b0f0-93c3f400f1f5"}}</t>
  </si>
  <si>
    <t>ciao.ciao.katsura@gmail.com</t>
  </si>
  <si>
    <t>KATSURA YAMAMURA</t>
  </si>
  <si>
    <t>11f04528-0468-749c-a0b4-e76027275d45</t>
  </si>
  <si>
    <t>11f04527-e9fd-bdba-a3af-a7849e17f86b</t>
  </si>
  <si>
    <t>{"v54Eb1141": "", "univapay-phone-number": "074202331"}</t>
  </si>
  <si>
    <t>{"customer_name": "景井和美", "customer_email": "kazumi.naru475@gmail.com", "product_detail_name": "【15分限定特典付き】AIXコンサルタント3日間完全攻略合宿"}</t>
  </si>
  <si>
    <t>{"id_values": ["11f04528-0468-749c-a0b4-e76027275d45"], "worldpay_order_id": {"transaction_id": "11f04528-0468-749c-a0b4-e76027275d45"}}</t>
  </si>
  <si>
    <t>kazumi.naru475@gmail.com</t>
  </si>
  <si>
    <t>KAZUMIKAGEI</t>
  </si>
  <si>
    <t>11f04526-d370-5680-a938-0f4b3ecafb8f</t>
  </si>
  <si>
    <t>11f04526-c4d6-08c2-bec6-3fe9ee4089ba</t>
  </si>
  <si>
    <t>{"v54Eb1141": "", "univapay-phone-number": "08072730011"}</t>
  </si>
  <si>
    <t>{"customer_name": "神田伶葵那", "customer_email": "reona.07280921@gmail.com", "product_detail_name": "【15分限定特典付き】SNSマーケ完全攻略ダイナマイト合宿"}</t>
  </si>
  <si>
    <t>{"id_values": ["11f04526-d370-5680-a938-0f4b3ecafb8f"], "worldpay_order_id": {"transaction_id": "11f04526-d370-5680-a938-0f4b3ecafb8f"}}</t>
  </si>
  <si>
    <t>reona.07280921@gmail.com</t>
  </si>
  <si>
    <t>REONA KANDA</t>
  </si>
  <si>
    <t>11f04522-46f2-08f6-9aec-7f511d407336</t>
  </si>
  <si>
    <t>11f04522-3dcd-2c6a-bf2e-8b74405ea709</t>
  </si>
  <si>
    <t>{"v54Eb1141": "", "univapay-phone-number": "09076410251"}</t>
  </si>
  <si>
    <t>{"customer_name": "佐藤憲雄", "customer_email": "noryost8@gmail.com", "product_detail_name": "【15分限定特典付き】AIXコンサルタント3日間完全攻略合宿"}</t>
  </si>
  <si>
    <t>{"id_values": ["11f04522-46f2-08f6-9aec-7f511d407336"], "worldpay_order_id": {"transaction_id": "11f04522-46f2-08f6-9aec-7f511d407336"}}</t>
  </si>
  <si>
    <t>noryost8@gmail.com</t>
  </si>
  <si>
    <t>NORIO SATO</t>
  </si>
  <si>
    <t>11f0451c-9303-cc30-ba39-b777f2ed8c04</t>
  </si>
  <si>
    <t>11f0451c-8a12-705e-ab17-db2d998efcdd</t>
  </si>
  <si>
    <t>{"v4923486A": "", "univapay-phone-number": "09085340131"}</t>
  </si>
  <si>
    <t>{"customer_name": "辻井久", "customer_email": "bmwc1dr@gmail.com", "product_detail_name": "AIみかみ秘密の部屋（全額返金保証付）"}</t>
  </si>
  <si>
    <t>{"id_values": ["3100500245378", "00081", "0115038"], "stratus_transaction_id": {"terminal_id": "3100500245378", "request_number": "00081", "authorization_code": "0115038"}}</t>
  </si>
  <si>
    <t>bmwc1dr@gmail.com</t>
  </si>
  <si>
    <t>HISASHI TSUJII</t>
  </si>
  <si>
    <t>11f04518-55c3-e228-8d5a-0ffe40d2c7f7</t>
  </si>
  <si>
    <t>11f04518-4c02-1b1a-a9d0-a710257c8f6a</t>
  </si>
  <si>
    <t>{"v54Eb1141": "", "univapay-phone-number": "09085340131"}</t>
  </si>
  <si>
    <t>{"customer_name": "辻井久", "customer_email": "bmwc1dr@gmail.com", "product_detail_name": "【15分限定特典付き】AIXコンサルタント3日間完全攻略合宿"}</t>
  </si>
  <si>
    <t>{"id_values": ["3100500245378", "00079", "0102260"], "stratus_transaction_id": {"terminal_id": "3100500245378", "request_number": "00079", "authorization_code": "0102260"}}</t>
  </si>
  <si>
    <t>11f042e4-f948-5482-a0cf-e731edd3dd16</t>
  </si>
  <si>
    <t>11f042e4-7787-042a-82dd-9f8e62e64172</t>
  </si>
  <si>
    <t>{"v54Eb1141": "", "univapay-phone-number": "08092460707"}</t>
  </si>
  <si>
    <t>{"customer_name": "宮里錬武", "customer_email": "ren-miya0707@ezweb.ne.jp", "product_detail_name": "AIみかみ秘密の部屋（全額返金保証付）"}</t>
  </si>
  <si>
    <t>{"id_values": ["11f042e4-f948-5482-a0cf-e731edd3dd16"], "worldpay_order_id": {"transaction_id": "11f042e4-f948-5482-a0cf-e731edd3dd16"}}</t>
  </si>
  <si>
    <t>ren-miya0707@ezweb.ne.jp</t>
  </si>
  <si>
    <t>YUYA KUBA</t>
  </si>
  <si>
    <t>11f042e4-8003-8d12-82e1-332198cff885</t>
  </si>
  <si>
    <t>{"customer_name": "宮里錬武", "customer_email": "ren-miya0707@ezweb.ne.jp", "product_detail_name": "【15分限定特典付き】AIXコンサルタント3日間完全攻略合宿"}</t>
  </si>
  <si>
    <t>{"id_values": ["11f042e4-8003-8d12-82e1-332198cff885"], "worldpay_order_id": {"transaction_id": "11f042e4-8003-8d12-82e1-332198cff885"}}</t>
  </si>
  <si>
    <t>11f04510-ebb2-92a0-9d74-77415ff67c63</t>
  </si>
  <si>
    <t>11f04510-e4c5-255c-9d65-5792dd214e56</t>
  </si>
  <si>
    <t>{"v54Eb1141": "", "univapay-phone-number": "08090845692"}</t>
  </si>
  <si>
    <t>{"customer_name": "安藤 優", "customer_email": "yu.ando1224@gmail.com", "product_detail_name": "【15分限定特典付き】SNSマーケ完全攻略ダイナマイト合宿"}</t>
  </si>
  <si>
    <t>{"id_values": ["3100500245378", "00077", "0121046"], "stratus_transaction_id": {"terminal_id": "3100500245378", "request_number": "00077", "authorization_code": "0121046"}}</t>
  </si>
  <si>
    <t>yu.ando1224@gmail.com</t>
  </si>
  <si>
    <t>YU ANDO</t>
  </si>
  <si>
    <t>11f0450d-2ac7-5e7a-82e0-8705f1847436</t>
  </si>
  <si>
    <t>11f0450d-245c-b526-85d3-03772327f6a6</t>
  </si>
  <si>
    <t>{"v54Eb1141": "", "univapay-phone-number": "08071648789"}</t>
  </si>
  <si>
    <t>{"customer_name": "山下陣祐", "customer_email": "bitsbobsbox@gmail.com", "product_detail_name": "【15分限定特典付き】SNSマーケ完全攻略ダイナマイト合宿"}</t>
  </si>
  <si>
    <t>{"id_values": ["11f0450d-2ac7-5e7a-82e0-8705f1847436"], "worldpay_order_id": {"transaction_id": "11f0450d-2ac7-5e7a-82e0-8705f1847436"}}</t>
  </si>
  <si>
    <t>bitsbobsbox@gmail.com</t>
  </si>
  <si>
    <t>JINYU YAMASHITA</t>
  </si>
  <si>
    <t>11f0450d-30bf-df00-8fe5-d335be96613e</t>
  </si>
  <si>
    <t>11f0450d-2505-1766-a8bd-87f011caa6d6</t>
  </si>
  <si>
    <t>{"v54Eb1141": "", "univapay-phone-number": "08024020277"}</t>
  </si>
  <si>
    <t>{"customer_name": "山下泰輝", "customer_email": "yamatai595@outlook.jp", "product_detail_name": "みかみの秘密の部屋 ~購入後1週間以内に限り【全額返金保証付き】~"}</t>
  </si>
  <si>
    <t>{"id_values": ["11f0450d-30bf-df00-8fe5-d335be96613e"], "worldpay_order_id": {"transaction_id": "11f0450d-30bf-df00-8fe5-d335be96613e"}}</t>
  </si>
  <si>
    <t>yamatai595@outlook.jp</t>
  </si>
  <si>
    <t>TAIKI YAMASHITA</t>
  </si>
  <si>
    <t>11f0450c-c93a-c19c-a360-63702959ea27</t>
  </si>
  <si>
    <t>11f0450c-bfc7-1cc8-8606-bf228b486cc0</t>
  </si>
  <si>
    <t>{"v54Eb1141": "", "univapay-phone-number": "08038756306"}</t>
  </si>
  <si>
    <t>{"customer_name": "寺村良子", "customer_email": "ryou.17migiwa.te2@gmail.com", "product_detail_name": "【15分限定特典付き】AIXコンサルタント3日間完全攻略合宿"}</t>
  </si>
  <si>
    <t>{"id_values": ["11f0450c-c93a-c19c-a360-63702959ea27"], "worldpay_order_id": {"transaction_id": "11f0450c-c93a-c19c-a360-63702959ea27"}}</t>
  </si>
  <si>
    <t>ryou.17migiwa.te2@gmail.com</t>
  </si>
  <si>
    <t>RYOKO TERAMURA</t>
  </si>
  <si>
    <t>11f0450a-5c33-5f98-8d82-13eced0ade6b</t>
  </si>
  <si>
    <t>11f04508-2c18-cee4-8e0b-fbb7d9673239</t>
  </si>
  <si>
    <t>{"v54Eb1141": "", "univapay-phone-number": "08042458963"}</t>
  </si>
  <si>
    <t>{"customer_name": "松永直美", "customer_email": "gd61850087@icloud.com", "product_detail_name": "みかみの秘密の部屋 ~購入後1週間以内に限り【全額返金保証付き】~"}</t>
  </si>
  <si>
    <t>gd61850087@icloud.com</t>
  </si>
  <si>
    <t>NAOMI MATSUNAGA</t>
  </si>
  <si>
    <t>11f04508-3157-d530-8bb0-d3c45f6661a2</t>
  </si>
  <si>
    <t>{"customer_name": "松永直美", "customer_email": "gd61850087@icloud.com", "product_detail_name": "【15分限定特典付き】SNSマーケ完全攻略ダイナマイト合宿"}</t>
  </si>
  <si>
    <t>11f04506-0b34-801c-b7d8-47da6719f14b</t>
  </si>
  <si>
    <t>11f04505-d85c-5a16-b782-770425dffb96</t>
  </si>
  <si>
    <t>{"v54Eb1141": "", "univapay-phone-number": "07041501909"}</t>
  </si>
  <si>
    <t>{"customer_name": "服巻博之", "customer_email": "hiroyuki3644@icloud.com", "product_detail_name": "【15分限定特典付き】SNSマーケ完全攻略ダイナマイト合宿"}</t>
  </si>
  <si>
    <t>{"id_values": ["11f04506-0b34-801c-b7d8-47da6719f14b"], "worldpay_order_id": {"transaction_id": "11f04506-0b34-801c-b7d8-47da6719f14b"}}</t>
  </si>
  <si>
    <t>hiroyuki3644@icloud.com</t>
  </si>
  <si>
    <t>HIROYUKI HARAMAKI</t>
  </si>
  <si>
    <t>11f04501-c096-f49e-a626-079b164643d0</t>
  </si>
  <si>
    <t>11f04501-b864-33e0-903f-db2213e23c8e</t>
  </si>
  <si>
    <t>{"v54Eb1141": "", "univapay-phone-number": "09038523929"}</t>
  </si>
  <si>
    <t>{"customer_name": "KEISUKE ozeki", "customer_email": "granfit.0001@gmail.com", "product_detail_name": "【15分限定特典付き】デザイン限界突破3日間合宿"}</t>
  </si>
  <si>
    <t>{"id_values": ["3100500245378", "00072", "0148405"], "stratus_transaction_id": {"terminal_id": "3100500245378", "request_number": "00072", "authorization_code": "0148405"}}</t>
  </si>
  <si>
    <t>granfit.0001@gmail.com</t>
  </si>
  <si>
    <t>KEISUKE OZEKI</t>
  </si>
  <si>
    <t>11f044fb-cff5-7ad8-b94a-332d122f7882</t>
  </si>
  <si>
    <t>11f044fb-b753-42b2-ad41-83ff66784244</t>
  </si>
  <si>
    <t>{"v54Eb1141": "", "univapay-phone-number": "09085475925"}</t>
  </si>
  <si>
    <t>{"customer_name": "福本光代", "customer_email": "fukumo2016@gmail.com", "product_detail_name": "【15分限定特典付き】AIXコンサルタント3日間完全攻略合宿"}</t>
  </si>
  <si>
    <t>{"id_values": ["11f044fb-cff5-7ad8-b94a-332d122f7882"], "worldpay_order_id": {"transaction_id": "11f044fb-cff5-7ad8-b94a-332d122f7882"}}</t>
  </si>
  <si>
    <t>fukumo2016@gmail.com</t>
  </si>
  <si>
    <t>MITSUYO FUKUMOTO</t>
  </si>
  <si>
    <t>11f044f8-8257-85c6-b17e-cb004d5e9f34</t>
  </si>
  <si>
    <t>11f044f8-7a32-a7cc-abfc-0f5d059d2a51</t>
  </si>
  <si>
    <t>{"v54Eb1141": "", "univapay-phone-number": "09092800709"}</t>
  </si>
  <si>
    <t>{"customer_name": "中村友貴", "customer_email": "yknk129@gmail.com", "product_detail_name": "【15分限定特典付き】SNSマーケ完全攻略ダイナマイト合宿"}</t>
  </si>
  <si>
    <t>{"id_values": ["11f044f8-8257-85c6-b17e-cb004d5e9f34"], "worldpay_order_id": {"transaction_id": "11f044f8-8257-85c6-b17e-cb004d5e9f34"}}</t>
  </si>
  <si>
    <t>yknk129@gmail.com</t>
  </si>
  <si>
    <t>11f04339-1dba-e74a-b748-2b4f67dc2273</t>
  </si>
  <si>
    <t>11f04339-158e-d2a2-bf08-733972139c7d</t>
  </si>
  <si>
    <t>{"v54Eb1141": "", "univapay-phone-number": "09084744505"}</t>
  </si>
  <si>
    <t>{"customer_name": "尾嵜 寿代", "customer_email": "peacefultime.rshs.328@gmail.com", "product_detail_name": "【15分限定特典付き】SNSマーケ完全攻略ダイナマイト合宿"}</t>
  </si>
  <si>
    <t>{"id_values": ["11f04339-1dba-e74a-b748-2b4f67dc2273"], "worldpay_order_id": {"transaction_id": "11f04339-1dba-e74a-b748-2b4f67dc2273"}}</t>
  </si>
  <si>
    <t>peacefultime.rshs.328@gmail.com</t>
  </si>
  <si>
    <t>HISAYO OZAKI</t>
  </si>
  <si>
    <t>11f044f6-0746-745c-a1e0-57be504d1d7c</t>
  </si>
  <si>
    <t>11f044f5-f67b-7b86-8214-b7edeed90133</t>
  </si>
  <si>
    <t>{"v54Eb1141": "", "univapay-phone-number": "09075965792"}</t>
  </si>
  <si>
    <t>{"customer_name": "大原明紀子", "customer_email": "jnqxm207@ybb.ne.jp", "product_detail_name": "【15分限定特典付き】SNSマーケ完全攻略ダイナマイト合宿"}</t>
  </si>
  <si>
    <t>{"id_values": ["3100500245378", "00067", "0216843"], "stratus_transaction_id": {"terminal_id": "3100500245378", "request_number": "00067", "authorization_code": "0216843"}}</t>
  </si>
  <si>
    <t>jnqxm207@ybb.ne.jp</t>
  </si>
  <si>
    <t>AKIKO OHARA</t>
  </si>
  <si>
    <t>11f044f2-6653-9384-99d2-f36068075377</t>
  </si>
  <si>
    <t>11f044f2-5613-b4e0-bfa6-1be526cf5677</t>
  </si>
  <si>
    <t>{"v54Eb1141": "", "univapay-phone-number": "09043078951"}</t>
  </si>
  <si>
    <t>{"customer_name": "佐藤俊弥", "customer_email": "pacifism.syun@icloud.com", "product_detail_name": "【15分限定特典付き】AIXコンサルタント3日間完全攻略合宿"}</t>
  </si>
  <si>
    <t>{"id_values": ["11f044f2-6653-9384-99d2-f36068075377"], "worldpay_order_id": {"transaction_id": "11f044f2-6653-9384-99d2-f36068075377"}}</t>
  </si>
  <si>
    <t>pacifism.syun@icloud.com</t>
  </si>
  <si>
    <t>SHUNYA SATO</t>
  </si>
  <si>
    <t>11f044f0-3890-e0c0-a04a-cfdf43836096</t>
  </si>
  <si>
    <t>11f044f0-3140-e04a-99b6-67340c755e6a</t>
  </si>
  <si>
    <t>{"v54Eb1141": "", "univapay-phone-number": "08029056864"}</t>
  </si>
  <si>
    <t>{"customer_name": "中田拓也", "customer_email": "fuu0725.n1003.h0916@gmail.com", "product_detail_name": "【15分限定特典付き】SNSマーケ完全攻略ダイナマイト合宿"}</t>
  </si>
  <si>
    <t>fuu0725.n1003.h0916@gmail.com</t>
  </si>
  <si>
    <t>TAKUYA NAKATA</t>
  </si>
  <si>
    <t>11f04483-02be-5792-8796-4f00fe24465d</t>
  </si>
  <si>
    <t>11f04482-bb8f-16a4-be57-97e2ffcda692</t>
  </si>
  <si>
    <t>{"v54Eb1141": "", "univapay-phone-number": "09039000820"}</t>
  </si>
  <si>
    <t>{"customer_name": "高野数馬", "customer_email": "tokyo333nt@gmail.com", "product_detail_name": "【15分限定特典付き】AIXコンサルタント3日間完全攻略合宿"}</t>
  </si>
  <si>
    <t>{"id_values": ["11f04483-02be-5792-8796-4f00fe24465d"], "worldpay_order_id": {"transaction_id": "11f04483-02be-5792-8796-4f00fe24465d"}}</t>
  </si>
  <si>
    <t>tokyo333nt@gmail.com</t>
  </si>
  <si>
    <t>KAZUMA TAKANO</t>
  </si>
  <si>
    <t>11f044ee-3458-689a-9775-b3a182378c5b</t>
  </si>
  <si>
    <t>11f044ee-2ba3-32c0-975e-27efcd5bdeb5</t>
  </si>
  <si>
    <t>{"v54Eb1141": "", "univapay-phone-number": "07055999407"}</t>
  </si>
  <si>
    <t>{"customer_name": "赤井 裕", "customer_email": "yutaka@cafeinfo.jp", "product_detail_name": "【15分限定特典付き】AIXコンサルタント3日間完全攻略合宿"}</t>
  </si>
  <si>
    <t>{"id_values": ["11f044ee-3458-689a-9775-b3a182378c5b"], "worldpay_order_id": {"transaction_id": "11f044ee-3458-689a-9775-b3a182378c5b"}}</t>
  </si>
  <si>
    <t>11f044ee-06e8-571c-8d11-2b9e95f3faef</t>
  </si>
  <si>
    <t>11f044ee-0093-f9e8-8d09-7f256213049b</t>
  </si>
  <si>
    <t>{"v54Eb1141": "", "univapay-phone-number": "08018645426"}</t>
  </si>
  <si>
    <t>{"customer_name": "杉村美幸", "customer_email": "m0628000@gmail.com", "product_detail_name": "【15分限定特典付き】SNSマーケ完全攻略ダイナマイト合宿"}</t>
  </si>
  <si>
    <t>{"id_values": ["11f044ee-06e8-571c-8d11-2b9e95f3faef"], "worldpay_order_id": {"transaction_id": "11f044ee-06e8-571c-8d11-2b9e95f3faef"}}</t>
  </si>
  <si>
    <t>m0628000@gmail.com</t>
  </si>
  <si>
    <t>MIYUKI SUGIMURA</t>
  </si>
  <si>
    <t>11f04293-5bc2-54f2-8ef1-efd413e7a0f8</t>
  </si>
  <si>
    <t>11f04291-ebb7-68ec-a971-7f378e63db59</t>
  </si>
  <si>
    <t>{"v54Eb1141": "", "univapay-phone-number": "08032225681"}</t>
  </si>
  <si>
    <t>{"customer_name": "宮添香織", "customer_email": "oriyume19@yahoo.co.jp", "product_detail_name": "みかみの秘密の部屋 ~購入後1週間以内に限り【全額返金保証付き】~"}</t>
  </si>
  <si>
    <t>{"id_values": ["11f04293-5bc2-54f2-8ef1-efd413e7a0f8"], "worldpay_order_id": {"transaction_id": "11f04293-5bc2-54f2-8ef1-efd413e7a0f8"}}</t>
  </si>
  <si>
    <t>oriyume19@yahoo.co.jp</t>
  </si>
  <si>
    <t>KAORI MIYAZOE</t>
  </si>
  <si>
    <t>11f04312-4575-7be6-8ee5-eb87c9198efd</t>
  </si>
  <si>
    <t>11f04312-3ce6-4ff0-8edb-a3b4d7cc3379</t>
  </si>
  <si>
    <t>{"v54Eb1141": "", "univapay-phone-number": "09093903780"}</t>
  </si>
  <si>
    <t>{"customer_name": "比嘉 越宰", "customer_email": "eraotoko431@gmail.com", "product_detail_name": "【15分限定特典付き】AIXコンサルタント3日間完全攻略合宿"}</t>
  </si>
  <si>
    <t>{"id_values": ["3100500245378", "00009", "0123142"], "stratus_transaction_id": {"terminal_id": "3100500245378", "request_number": "00009", "authorization_code": "0123142"}}</t>
  </si>
  <si>
    <t>eraotoko431@gmail.com</t>
  </si>
  <si>
    <t>ESSAI HIKA</t>
  </si>
  <si>
    <t>11f04411-9ac2-d15c-9a8e-579d3f313714</t>
  </si>
  <si>
    <t>11f04411-59f9-3f94-a34c-9b5becaba3e2</t>
  </si>
  <si>
    <t>{"v54Eb1141": "", "univapay-phone-number": "09098154725"}</t>
  </si>
  <si>
    <t>{"customer_name": "藤原寛己", "customer_email": "hf971110@mineo.jp", "product_detail_name": "【15分限定特典付き】AIXコンサルタント3日間完全攻略合宿"}</t>
  </si>
  <si>
    <t>{"id_values": ["11f04411-9ac2-d15c-9a8e-579d3f313714"], "worldpay_order_id": {"transaction_id": "11f04411-9ac2-d15c-9a8e-579d3f313714"}}</t>
  </si>
  <si>
    <t>hf971110@mineo.jp</t>
  </si>
  <si>
    <t>HIROMI FUJIWARA</t>
  </si>
  <si>
    <t>11f044ea-909f-7368-a0c2-fb4457647c68</t>
  </si>
  <si>
    <t>11f044ea-51c7-2bf4-bed7-cb957fbd5692</t>
  </si>
  <si>
    <t>{"v54Eb1141": "", "univapay-phone-number": "09033916427"}</t>
  </si>
  <si>
    <t>{"customer_name": "田中秀昭", "customer_email": "hudsonsbaylondon@gmail.com", "product_detail_name": "【15分限定特典付き】AIXコンサルタント3日間完全攻略合宿"}</t>
  </si>
  <si>
    <t>{"id_values": ["11f044ea-909f-7368-a0c2-fb4457647c68"], "worldpay_order_id": {"transaction_id": "11f044ea-909f-7368-a0c2-fb4457647c68"}}</t>
  </si>
  <si>
    <t>hudsonsbaylondon@gmail.com</t>
  </si>
  <si>
    <t>HIDEAKI TANAKA</t>
  </si>
  <si>
    <t>11f044e3-e3c0-b004-90e0-772476130635</t>
  </si>
  <si>
    <t>11f044e3-db16-53fa-9fa5-7302156131e9</t>
  </si>
  <si>
    <t>{"v54Eb1141": "", "univapay-phone-number": "09063803146"}</t>
  </si>
  <si>
    <t>{"customer_name": "粟屋 結斗", "customer_email": "awaya.yuito@gmail.com", "product_detail_name": "【15分限定特典付き】AIXコンサルタント3日間完全攻略合宿"}</t>
  </si>
  <si>
    <t>{"id_values": ["11f044e3-e3c0-b004-90e0-772476130635"], "worldpay_order_id": {"transaction_id": "11f044e3-e3c0-b004-90e0-772476130635"}}</t>
  </si>
  <si>
    <t>awaya.yuito@gmail.com</t>
  </si>
  <si>
    <t>YUITO AWAYA</t>
  </si>
  <si>
    <t>11f044d6-a3d5-d328-be15-bf724dac54de</t>
  </si>
  <si>
    <t>11f044d6-9b63-47de-9da9-cb46750f8a8d</t>
  </si>
  <si>
    <t>{"v54Eb1141": "", "univapay-phone-number": "09016239831"}</t>
  </si>
  <si>
    <t>{"customer_name": "竹内貴映", "customer_email": "takeuchikie138@gmail.com", "product_detail_name": "【15分限定特典付き】デザイン限界突破3日間合宿"}</t>
  </si>
  <si>
    <t>{"id_values": ["11f044d6-a3d5-d328-be15-bf724dac54de"], "worldpay_order_id": {"transaction_id": "11f044d6-a3d5-d328-be15-bf724dac54de"}}</t>
  </si>
  <si>
    <t>takeuchikie138@gmail.com</t>
  </si>
  <si>
    <t>KIE TAKEUCHI</t>
  </si>
  <si>
    <t>11f044d0-7321-5f0a-9ba8-6391c377bb1f</t>
  </si>
  <si>
    <t>11f044d0-6b88-8a48-a80b-bb9eabf4f131</t>
  </si>
  <si>
    <t>{"v54Eb1141": "", "univapay-phone-number": "07091778808"}</t>
  </si>
  <si>
    <t>{"customer_name": "奥野ちひろ", "customer_email": "chihiro.okuno88@gmail.com", "product_detail_name": "【15分限定特典付き】AIXコンサルタント3日間完全攻略合宿"}</t>
  </si>
  <si>
    <t>{"id_values": ["11f044d0-7321-5f0a-9ba8-6391c377bb1f"], "worldpay_order_id": {"transaction_id": "11f044d0-7321-5f0a-9ba8-6391c377bb1f"}}</t>
  </si>
  <si>
    <t>chihiro.okuno88@gmail.com</t>
  </si>
  <si>
    <t>CHIHIRO OKUNO</t>
  </si>
  <si>
    <t>11f044cf-525b-345e-b1e3-d3091826209b</t>
  </si>
  <si>
    <t>11f044cc-527a-3cd0-8beb-e3ec83ae39d4</t>
  </si>
  <si>
    <t>{"v54Eb1141": "", "univapay-phone-number": "08050325288"}</t>
  </si>
  <si>
    <t>{"customer_name": "米倉小百合", "customer_email": "bee.happy3578@gmail.com", "product_detail_name": "AIみかみ秘密の部屋（全額返金保証付）"}</t>
  </si>
  <si>
    <t>{"id_values": ["11f044cf-525b-345e-b1e3-d3091826209b"], "worldpay_order_id": {"transaction_id": "11f044cf-525b-345e-b1e3-d3091826209b"}}</t>
  </si>
  <si>
    <t>bee.happy3578@gmail.com</t>
  </si>
  <si>
    <t>SAYURI YONEKURA</t>
  </si>
  <si>
    <t>11f044cf-006a-27c2-b1a1-83d420ad3f85</t>
  </si>
  <si>
    <t>11f044ce-e7cd-a018-a5b8-6fdde54aed32</t>
  </si>
  <si>
    <t>{"v54Eb1141": "", "univapay-phone-number": "08032686773"}</t>
  </si>
  <si>
    <t>{"customer_name": "小金井 明日香", "customer_email": "asap0and0asap@gmail.com", "product_detail_name": "【15分限定特典付き】SNSマーケ完全攻略ダイナマイト合宿"}</t>
  </si>
  <si>
    <t>{"id_values": ["11f044cf-006a-27c2-b1a1-83d420ad3f85"], "worldpay_order_id": {"transaction_id": "11f044cf-006a-27c2-b1a1-83d420ad3f85"}}</t>
  </si>
  <si>
    <t>asap0and0asap@gmail.com</t>
  </si>
  <si>
    <t>ASUKA KOGANEI</t>
  </si>
  <si>
    <t>11f044cc-5b15-fbe0-8cef-ef8013a169f7</t>
  </si>
  <si>
    <t>{"customer_name": "米倉小百合", "customer_email": "bee.happy3578@gmail.com", "product_detail_name": "【15分限定特典付き】AIXコンサルタント3日間完全攻略合宿"}</t>
  </si>
  <si>
    <t>{"id_values": ["11f044cc-5b15-fbe0-8cef-ef8013a169f7"], "worldpay_order_id": {"transaction_id": "11f044cc-5b15-fbe0-8cef-ef8013a169f7"}}</t>
  </si>
  <si>
    <t>11f044cb-5277-81c6-8af4-7f97f89a1541</t>
  </si>
  <si>
    <t>11f044cb-466a-c762-b4ff-63d9c2d0ccc3</t>
  </si>
  <si>
    <t>{"v54Eb1141": "", "univapay-phone-number": "09086855156"}</t>
  </si>
  <si>
    <t>{"customer_name": "井手口 晃基", "customer_email": "sk.kita-er@softbank.ne.jp", "product_detail_name": "【15分限定特典付き】AIXコンサルタント3日間完全攻略合宿"}</t>
  </si>
  <si>
    <t>{"id_values": ["11f044cb-5277-81c6-8af4-7f97f89a1541"], "worldpay_order_id": {"transaction_id": "11f044cb-5277-81c6-8af4-7f97f89a1541"}}</t>
  </si>
  <si>
    <t>sk.kita-er@softbank.ne.jp</t>
  </si>
  <si>
    <t>KOKI IDEGUCHI</t>
  </si>
  <si>
    <t>11f044c8-71e1-48e2-b0d3-bff56d68a0f3</t>
  </si>
  <si>
    <t>11f044c8-574a-ba4a-829a-a39cd9263134</t>
  </si>
  <si>
    <t>{"v54Eb1141": "", "univapay-phone-number": "09090873318"}</t>
  </si>
  <si>
    <t>{"customer_name": "野村 ちかこ", "customer_email": "nana1212chika@gmail.com", "product_detail_name": "【15分限定特典付き】SNSマーケ完全攻略ダイナマイト合宿"}</t>
  </si>
  <si>
    <t>{"id_values": ["11f044c8-71e1-48e2-b0d3-bff56d68a0f3"], "worldpay_order_id": {"transaction_id": "11f044c8-71e1-48e2-b0d3-bff56d68a0f3"}}</t>
  </si>
  <si>
    <t>nana1212chika@gmail.com</t>
  </si>
  <si>
    <t>CHIKAKO NOMURA</t>
  </si>
  <si>
    <t>11f044c8-56da-654c-8296-db5467fb8a93</t>
  </si>
  <si>
    <t>11f044c5-161e-b9ca-b3fc-ef301aeb308d</t>
  </si>
  <si>
    <t>{"v54Eb1141": "", "univapay-phone-number": "08091408052"}</t>
  </si>
  <si>
    <t>{"customer_name": "はまさきさくら", "customer_email": "msy321721@gmail.com", "product_detail_name": "みかみの秘密の部屋 ~購入後1週間以内に限り【全額返金保証付き】~"}</t>
  </si>
  <si>
    <t>{"id_values": ["11f044c8-56da-654c-8296-db5467fb8a93"], "worldpay_order_id": {"transaction_id": "11f044c8-56da-654c-8296-db5467fb8a93"}}</t>
  </si>
  <si>
    <t>msy321721@gmail.com</t>
  </si>
  <si>
    <t>SAKURAHAMASAKI</t>
  </si>
  <si>
    <t>11f044c8-0e29-2162-82ed-879e730f5a78</t>
  </si>
  <si>
    <t>11f044c7-7e89-8f10-8250-83375d2a4aad</t>
  </si>
  <si>
    <t>{"v54Eb1141": "", "univapay-phone-number": "0957468781"}</t>
  </si>
  <si>
    <t>{"customer_name": "若杉 俊一", "customer_email": "no1comfort2017@gmail.com", "product_detail_name": "AIみかみ秘密の部屋（全額返金保証付）"}</t>
  </si>
  <si>
    <t>{"id_values": ["11f044c8-0e29-2162-82ed-879e730f5a78"], "worldpay_order_id": {"transaction_id": "11f044c8-0e29-2162-82ed-879e730f5a78"}}</t>
  </si>
  <si>
    <t>no1comfort2017@gmail.com</t>
  </si>
  <si>
    <t>SHUNICHI WAKASUGI</t>
  </si>
  <si>
    <t>11f044c7-8739-992a-8206-ab99ffb8b6d9</t>
  </si>
  <si>
    <t>{"customer_name": "若杉 俊一", "customer_email": "no1comfort2017@gmail.com", "product_detail_name": "【15分限定特典付き】AIXコンサルタント3日間完全攻略合宿"}</t>
  </si>
  <si>
    <t>{"id_values": ["11f044c7-8739-992a-8206-ab99ffb8b6d9"], "worldpay_order_id": {"transaction_id": "11f044c7-8739-992a-8206-ab99ffb8b6d9"}}</t>
  </si>
  <si>
    <t>11f044c7-0edb-2714-b053-af6a959ff44f</t>
  </si>
  <si>
    <t>11f044c6-f6ff-94f4-a0a7-f7ec84664b9d</t>
  </si>
  <si>
    <t>{"v54Eb1141": "", "univapay-phone-number": "07092131708"}</t>
  </si>
  <si>
    <t>{"customer_name": "吉永馨介", "customer_email": "kyosuke.yoshinaga@gmail.com", "product_detail_name": "【15分限定特典付き】AIXコンサルタント3日間完全攻略合宿"}</t>
  </si>
  <si>
    <t>{"id_values": ["11f044c7-0edb-2714-b053-af6a959ff44f"], "worldpay_order_id": {"transaction_id": "11f044c7-0edb-2714-b053-af6a959ff44f"}}</t>
  </si>
  <si>
    <t>kyosuke.yoshinaga@gmail.com</t>
  </si>
  <si>
    <t>KYOSUKE YOSHINAGA</t>
  </si>
  <si>
    <t>11f044c5-209c-ebb0-b8dc-7b7c288b387d</t>
  </si>
  <si>
    <t>{"customer_name": "はまさきさくら", "customer_email": "msy321721@gmail.com", "product_detail_name": "【15分限定特典付き】SNSマーケ完全攻略ダイナマイト合宿"}</t>
  </si>
  <si>
    <t>{"id_values": ["11f044c5-209c-ebb0-b8dc-7b7c288b387d"], "worldpay_order_id": {"transaction_id": "11f044c5-209c-ebb0-b8dc-7b7c288b387d"}}</t>
  </si>
  <si>
    <t>11f044c4-b53a-cbd0-8d6c-176ef4320297</t>
  </si>
  <si>
    <t>{"id_values": ["3100500245378", "00041", "0551369"], "stratus_transaction_id": {"terminal_id": "3100500245378", "request_number": "00041", "authorization_code": "0551369"}}</t>
  </si>
  <si>
    <t>11f044c0-eddd-ba46-9546-434a3a30b377</t>
  </si>
  <si>
    <t>11f044c0-e612-6bea-a1f1-0743b16ebca8</t>
  </si>
  <si>
    <t>{"v54Eb1141": "", "univapay-phone-number": "09025340204"}</t>
  </si>
  <si>
    <t>{"customer_name": "野口亜希子", "customer_email": "anegotto.facebook@gmail.com", "product_detail_name": "【15分限定特典付き】デザイン限界突破3日間合宿"}</t>
  </si>
  <si>
    <t>{"id_values": ["3100500245378", "00040", "0126569"], "stratus_transaction_id": {"terminal_id": "3100500245378", "request_number": "00040", "authorization_code": "0126569"}}</t>
  </si>
  <si>
    <t>anegotto.facebook@gmail.com</t>
  </si>
  <si>
    <t>AKIKO NOGUCHI</t>
  </si>
  <si>
    <t>11f044c0-044f-3f08-9470-2bb926646c99</t>
  </si>
  <si>
    <t>11f044bf-fdb6-5816-9450-0bee0309516b</t>
  </si>
  <si>
    <t>{"customer_name": "金澤美咲", "customer_email": "misaki5799@gmail.com", "product_detail_name": "【15分限定特典付き】SNSマーケ完全攻略ダイナマイト合宿"}</t>
  </si>
  <si>
    <t>{"id_values": ["3100500245378", "00038", "0970933"], "stratus_transaction_id": {"terminal_id": "3100500245378", "request_number": "00038", "authorization_code": "0970933"}}</t>
  </si>
  <si>
    <t>MISAKI KANAZAWA</t>
  </si>
  <si>
    <t>11f044be-131e-83b0-81d3-674fe4e732e9</t>
  </si>
  <si>
    <t>11f044bd-fe18-8a56-9629-af931c5cb514</t>
  </si>
  <si>
    <t>{"v54Eb1141": "", "univapay-phone-number": "09074229934"}</t>
  </si>
  <si>
    <t>{"customer_name": "森山来妙", "customer_email": "queseracerai48@gmail.com", "product_detail_name": "【15分限定特典付き】SNSマーケ完全攻略ダイナマイト合宿"}</t>
  </si>
  <si>
    <t>{"id_values": ["11f044be-131e-83b0-81d3-674fe4e732e9"], "worldpay_order_id": {"transaction_id": "11f044be-131e-83b0-81d3-674fe4e732e9"}}</t>
  </si>
  <si>
    <t>queseracerai48@gmail.com</t>
  </si>
  <si>
    <t>RAIMI MORIYAMA</t>
  </si>
  <si>
    <t>11f044b9-d8f4-cc52-be34-d3c18d2c6207</t>
  </si>
  <si>
    <t>11f044b8-fec2-1670-be01-03e62c20fdc2</t>
  </si>
  <si>
    <t>{"v54Eb1141": "", "univapay-phone-number": "09085203417"}</t>
  </si>
  <si>
    <t>{"customer_name": "板谷真希", "customer_email": "sunflower_maki@i.softbank.jp", "product_detail_name": "みかみの秘密の部屋 ~購入後1週間以内に限り【全額返金保証付き】~"}</t>
  </si>
  <si>
    <t>{"id_values": ["3100500245378", "00036", "7718876"], "stratus_transaction_id": {"terminal_id": "3100500245378", "request_number": "00036", "authorization_code": "7718876"}}</t>
  </si>
  <si>
    <t>sunflower_maki@i.softbank.jp</t>
  </si>
  <si>
    <t>MAKI ITAYA</t>
  </si>
  <si>
    <t>11f044b9-04bf-81b6-ae0b-377eac3a7941</t>
  </si>
  <si>
    <t>{"customer_name": "板谷真希", "customer_email": "sunflower_maki@i.softbank.jp", "product_detail_name": "【15分限定特典付き】SNSマーケ完全攻略ダイナマイト合宿"}</t>
  </si>
  <si>
    <t>{"id_values": ["3100500245378", "00035", "7710160"], "stratus_transaction_id": {"terminal_id": "3100500245378", "request_number": "00035", "authorization_code": "7710160"}}</t>
  </si>
  <si>
    <t>11f044b8-34b8-574a-9ffb-d33e472cd684</t>
  </si>
  <si>
    <t>11f044b8-2ec5-d178-9326-1b10e3bef67a</t>
  </si>
  <si>
    <t>{"v54Eb1141": "", "univapay-phone-number": "09016334873"}</t>
  </si>
  <si>
    <t>{"customer_name": "奥泉幸江", "customer_email": "o.yukie184@gmail.com", "product_detail_name": "【15分限定特典付き】AIXコンサルタント3日間完全攻略合宿"}</t>
  </si>
  <si>
    <t>{"id_values": ["3100500245378", "00030", "7701625"], "stratus_transaction_id": {"terminal_id": "3100500245378", "request_number": "00030", "authorization_code": "7701625"}}</t>
  </si>
  <si>
    <t>YUKIE OKUIZUMI</t>
  </si>
  <si>
    <t>11f044b6-c341-9a14-b1ee-3ba1a2397a95</t>
  </si>
  <si>
    <t>11f044b5-d667-eee6-bd2c-abd3d0feaed1</t>
  </si>
  <si>
    <t>{"v54Eb1141": "", "univapay-phone-number": "09014336580"}</t>
  </si>
  <si>
    <t>{"customer_name": "HIROYUKIIDHII石井広之", "customer_email": "hiro3108ishi@gmail.com", "product_detail_name": "AIみかみ秘密の部屋（全額返金保証付）"}</t>
  </si>
  <si>
    <t>{"id_values": ["3100500245378", "00026", "0185823"], "stratus_transaction_id": {"terminal_id": "3100500245378", "request_number": "00026", "authorization_code": "0185823"}}</t>
  </si>
  <si>
    <t>hiro3108ishi@gmail.com</t>
  </si>
  <si>
    <t>HIROYUKI ISHII</t>
  </si>
  <si>
    <t>11f044b6-0458-34c8-8c12-8bc6274231e8</t>
  </si>
  <si>
    <t>11ef9e9f-d8c7-2830-ad00-7fbc039fc8a6</t>
  </si>
  <si>
    <t>{"customer_name": "廣田恭一", "customer_email": "hirota@miyoshic.com", "product_detail_name": "生成AI CAMP アフターサポートプラン"}</t>
  </si>
  <si>
    <t>{"id_values": ["11f044b6-0458-34c8-8c12-8bc6274231e8"], "worldpay_order_id": {"transaction_id": "11f044b6-0458-34c8-8c12-8bc6274231e8"}}</t>
  </si>
  <si>
    <t>hirota@miyoshic.com</t>
  </si>
  <si>
    <t>11ef9e9f-db3a-f47a-8281-bf63618ad760</t>
  </si>
  <si>
    <t>KYOICHI HIROTA</t>
  </si>
  <si>
    <t>11f044b5-df14-5034-8833-eb871dbd88b0</t>
  </si>
  <si>
    <t>{"customer_name": "HIROYUKIIDHII石井広之", "customer_email": "hiro3108ishi@gmail.com", "product_detail_name": "【15分限定特典付き】AIXコンサルタント3日間完全攻略合宿"}</t>
  </si>
  <si>
    <t>{"id_values": ["3100500245378", "00024", "0106605"], "stratus_transaction_id": {"terminal_id": "3100500245378", "request_number": "00024", "authorization_code": "0106605"}}</t>
  </si>
  <si>
    <t>11f044b5-0d6f-0c54-93fb-2b6b9b07c1a1</t>
  </si>
  <si>
    <t>11eede21-f686-6bf4-8ce6-5382d7b72f2e</t>
  </si>
  <si>
    <t>{"univapay-name": "小山玲奈", "univapay-link-id": "11eed164-f96e-3af0-a0a8-03a124820504", "univapay-phone-number": "09058068314"}</t>
  </si>
  <si>
    <t>{"id_values": ["11f044b5-0d6f-0c54-93fb-2b6b9b07c1a1"], "worldpay_order_id": {"transaction_id": "11f044b5-0d6f-0c54-93fb-2b6b9b07c1a1"}}</t>
  </si>
  <si>
    <t>lemonkotori1215@gmail.com</t>
  </si>
  <si>
    <t>11eede21-f6ac-754c-a2ca-17a105951cc4</t>
  </si>
  <si>
    <t>RENA KOYAMA</t>
  </si>
  <si>
    <t>11f044b2-a40c-7618-a0d2-a3526461dd29</t>
  </si>
  <si>
    <t>11f044b1-c4d6-a1c6-a4ee-cf730974a50e</t>
  </si>
  <si>
    <t>{"v54Eb1141": "", "univapay-phone-number": "09098411429"}</t>
  </si>
  <si>
    <t>{"customer_name": "山田実加", "customer_email": "holoimuaweb24@gmail.com", "product_detail_name": "AIみかみ秘密の部屋（全額返金保証付）"}</t>
  </si>
  <si>
    <t>{"id_values": ["11f044b2-a40c-7618-a0d2-a3526461dd29"], "worldpay_order_id": {"transaction_id": "11f044b2-a40c-7618-a0d2-a3526461dd29"}}</t>
  </si>
  <si>
    <t>holoimuaweb24@gmail.com</t>
  </si>
  <si>
    <t>MIKA YAMADA</t>
  </si>
  <si>
    <t>11f044b2-74e7-b91a-811b-3bf8906e6f6b</t>
  </si>
  <si>
    <t>11f044b2-6d3f-b8a2-a524-1b57d64b4876</t>
  </si>
  <si>
    <t>{"v54Eb1141": "", "univapay-phone-number": "09025361327"}</t>
  </si>
  <si>
    <t>{"customer_name": "長谷部直樹", "customer_email": "naokichi.gtas@gmail.com", "product_detail_name": "【15分限定特典付き】AIXコンサルタント3日間完全攻略合宿"}</t>
  </si>
  <si>
    <t>{"id_values": ["11f044b2-74e7-b91a-811b-3bf8906e6f6b"], "worldpay_order_id": {"transaction_id": "11f044b2-74e7-b91a-811b-3bf8906e6f6b"}}</t>
  </si>
  <si>
    <t>naokichi.gtas@gmail.com</t>
  </si>
  <si>
    <t>11f044b1-d988-e1c4-89d8-d78f4331e16a</t>
  </si>
  <si>
    <t>{"customer_name": "山田実加", "customer_email": "holoimuaweb24@gmail.com", "product_detail_name": "【15分限定特典付き】AIXコンサルタント3日間完全攻略合宿"}</t>
  </si>
  <si>
    <t>{"id_values": ["11f044b1-d988-e1c4-89d8-d78f4331e16a"], "worldpay_order_id": {"transaction_id": "11f044b1-d988-e1c4-89d8-d78f4331e16a"}}</t>
  </si>
  <si>
    <t>11f044b0-ca52-4570-ba3f-476eee6e4be1</t>
  </si>
  <si>
    <t>11f044b0-7af9-dbe6-b38e-57e14f11cdb2</t>
  </si>
  <si>
    <t>{"v54Eb1141": "", "univapay-phone-number": "09081964975"}</t>
  </si>
  <si>
    <t>{"customer_name": "丸富美子", "customer_email": "rakkey.ramu.75@yahoo.ne.jp", "product_detail_name": "【15分限定特典付き】AIXコンサルタント3日間完全攻略合宿"}</t>
  </si>
  <si>
    <t>rakkey.ramu.75@yahoo.ne.jp</t>
  </si>
  <si>
    <t>FUMIKO MARU</t>
  </si>
  <si>
    <t>11f044ad-48b5-a604-84e3-abc6932e3a56</t>
  </si>
  <si>
    <t>11f044ad-27cb-a84e-85e2-23f126a94a98</t>
  </si>
  <si>
    <t>{"v54Eb1141": "", "univapay-phone-number": "09066118785"}</t>
  </si>
  <si>
    <t>{"customer_name": "林景子", "customer_email": "ki.choco8232@gmail.com", "product_detail_name": "【15分限定特典付き】デザイン限界突破3日間合宿"}</t>
  </si>
  <si>
    <t>{"id_values": ["11f044ad-48b5-a604-84e3-abc6932e3a56"], "worldpay_order_id": {"transaction_id": "11f044ad-48b5-a604-84e3-abc6932e3a56"}}</t>
  </si>
  <si>
    <t>ki.choco8232@gmail.com</t>
  </si>
  <si>
    <t>KEIKO HAYASHI</t>
  </si>
  <si>
    <t>11f044a5-53d2-c998-9c0f-f7019e7958d9</t>
  </si>
  <si>
    <t>11f044a5-4810-487e-ab9b-3342f5e79833</t>
  </si>
  <si>
    <t>{"v54Eb1141": "", "univapay-phone-number": "07084899411"}</t>
  </si>
  <si>
    <t>{"customer_name": "内藤真理", "customer_email": "maridanakamoto@gmail.com", "product_detail_name": "【15分限定特典付き】AIXコンサルタント3日間完全攻略合宿"}</t>
  </si>
  <si>
    <t>{"id_values": ["3100500245378", "00009", "0536258"], "stratus_transaction_id": {"terminal_id": "3100500245378", "request_number": "00009", "authorization_code": "0536258"}}</t>
  </si>
  <si>
    <t>maridanakamoto@gmail.com</t>
  </si>
  <si>
    <t>MARI NAITO</t>
  </si>
  <si>
    <t>11f04495-c75f-e6d0-8dd7-a3472ca5d712</t>
  </si>
  <si>
    <t>11f04495-bf5a-1f50-8dd4-7330cceaf156</t>
  </si>
  <si>
    <t>{"v54Eb1141": "", "univapay-phone-number": "09082677104"}</t>
  </si>
  <si>
    <t>{"customer_name": "中谷昌仁", "customer_email": "webmarker001@gmail.com", "product_detail_name": "【15分限定特典付き】AIXコンサルタント3日間完全攻略合宿"}</t>
  </si>
  <si>
    <t>{"id_values": ["11f04495-c75f-e6d0-8dd7-a3472ca5d712"], "worldpay_order_id": {"transaction_id": "11f04495-c75f-e6d0-8dd7-a3472ca5d712"}}</t>
  </si>
  <si>
    <t>webmarker001@gmail.com</t>
  </si>
  <si>
    <t>MASAHITO NAKATANI</t>
  </si>
  <si>
    <t>11f04494-03b3-db2a-bc8b-475d2b21ebeb</t>
  </si>
  <si>
    <t>11f04493-fa49-54ca-bb8c-5f93eb1df26a</t>
  </si>
  <si>
    <t>{"v54Eb1141": "", "univapay-phone-number": "09071342019"}</t>
  </si>
  <si>
    <t>{"customer_name": "吉田龍司", "customer_email": "ysd-pdt@c-able.ne.jp", "product_detail_name": "【15分限定特典付き】AIXコンサルタント3日間完全攻略合宿"}</t>
  </si>
  <si>
    <t>{"id_values": ["3100500245378", "00004", "0807460"], "stratus_transaction_id": {"terminal_id": "3100500245378", "request_number": "00004", "authorization_code": "0807460"}}</t>
  </si>
  <si>
    <t>ysd-pdt@c-able.ne.jp</t>
  </si>
  <si>
    <t>RYUJI YOSHIDA</t>
  </si>
  <si>
    <t>11f0448e-9880-dc5e-8e6d-bb16f62d4d42</t>
  </si>
  <si>
    <t>11f0448e-91d3-5314-84dd-67f6cee2d278</t>
  </si>
  <si>
    <t>{"v54Eb1141": "", "univapay-phone-number": "08085262904"}</t>
  </si>
  <si>
    <t>{"customer_name": "西川昇吾", "customer_email": "n.shogo.lp.719@gmail.com", "product_detail_name": "【15分限定特典付き】AIXコンサルタント3日間完全攻略合宿"}</t>
  </si>
  <si>
    <t>{"id_values": ["11f0448e-9880-dc5e-8e6d-bb16f62d4d42"], "worldpay_order_id": {"transaction_id": "11f0448e-9880-dc5e-8e6d-bb16f62d4d42"}}</t>
  </si>
  <si>
    <t>n.shogo.lp.719@gmail.com</t>
  </si>
  <si>
    <t>SHOGO NISHIKAWA</t>
  </si>
  <si>
    <t>11f0448b-69ff-47ce-bcc7-43fcddfb5bb5</t>
  </si>
  <si>
    <t>11f0448b-6251-a346-a8a7-37c399e9f6ce</t>
  </si>
  <si>
    <t>{"v54Eb1141": "", "univapay-phone-number": "09024241349"}</t>
  </si>
  <si>
    <t>{"customer_name": "松浦裕", "customer_email": "yu.9.work@gmail.com", "product_detail_name": "【15分限定特典付き】AIXコンサルタント3日間完全攻略合宿"}</t>
  </si>
  <si>
    <t>{"id_values": ["11f0448b-69ff-47ce-bcc7-43fcddfb5bb5"], "worldpay_order_id": {"transaction_id": "11f0448b-69ff-47ce-bcc7-43fcddfb5bb5"}}</t>
  </si>
  <si>
    <t>yu.9.work@gmail.com</t>
  </si>
  <si>
    <t>YU MATSUURA</t>
  </si>
  <si>
    <t>11f0448b-4234-1a94-bb75-67565253459a</t>
  </si>
  <si>
    <t>11f0448b-365a-9e64-8f4a-eb98bbb9de0a</t>
  </si>
  <si>
    <t>{"v54Eb1141": "", "univapay-phone-number": "08078472483"}</t>
  </si>
  <si>
    <t>{"customer_name": "吉田久二子", "customer_email": "1752.ky@gmail.com", "product_detail_name": "【15分限定特典付き】AIXコンサルタント3日間完全攻略合宿"}</t>
  </si>
  <si>
    <t>{"id_values": ["11f0448b-4234-1a94-bb75-67565253459a"], "worldpay_order_id": {"transaction_id": "11f0448b-4234-1a94-bb75-67565253459a"}}</t>
  </si>
  <si>
    <t>1752.ky@gmail.com</t>
  </si>
  <si>
    <t>KUNIKO YOSHIDA</t>
  </si>
  <si>
    <t>11f04483-79ad-a182-a31f-abd38f27c61c</t>
  </si>
  <si>
    <t>11f04483-706a-285c-be1f-07f3e67b1c3c</t>
  </si>
  <si>
    <t>{"customer_name": "福田裕子", "customer_email": "fukudah783@gmail.com", "product_detail_name": "【15分限定特典付き】AIXコンサルタント3日間完全攻略合宿"}</t>
  </si>
  <si>
    <t>{"id_values": ["11f04483-79ad-a182-a31f-abd38f27c61c"], "worldpay_order_id": {"transaction_id": "11f04483-79ad-a182-a31f-abd38f27c61c"}}</t>
  </si>
  <si>
    <t>11f04482-3bc3-f066-aef7-c3218def18fe</t>
  </si>
  <si>
    <t>11f04482-361c-0180-a2c5-0f83d40165db</t>
  </si>
  <si>
    <t>{"v54Eb1141": "", "univapay-phone-number": "09010316629"}</t>
  </si>
  <si>
    <t>{"customer_name": "伊弉末俊夫", "customer_email": "syun@pinchblock.com", "product_detail_name": "【15分限定特典付き】AIXコンサルタント3日間完全攻略合宿"}</t>
  </si>
  <si>
    <t>{"id_values": ["3100500245378", "00002", "0322164"], "stratus_transaction_id": {"terminal_id": "3100500245378", "request_number": "00002", "authorization_code": "0322164"}}</t>
  </si>
  <si>
    <t>syun@pinchblock.com</t>
  </si>
  <si>
    <t>TOSHIO ISAMATSU</t>
  </si>
  <si>
    <t>11f04481-a711-a2b0-b02b-db34f8f88906</t>
  </si>
  <si>
    <t>11f04481-a01a-3c2e-b30e-6fd3d6074f65</t>
  </si>
  <si>
    <t>{"v54Eb1141": "", "univapay-phone-number": "08042676036"}</t>
  </si>
  <si>
    <t>{"customer_name": "村上彩", "customer_email": "lopqo88@gmail.com", "product_detail_name": "【15分限定特典付き】SNSマーケ完全攻略ダイナマイト合宿"}</t>
  </si>
  <si>
    <t>{"id_values": ["11f04481-a711-a2b0-b02b-db34f8f88906"], "worldpay_order_id": {"transaction_id": "11f04481-a711-a2b0-b02b-db34f8f88906"}}</t>
  </si>
  <si>
    <t>lopqo88@gmail.com</t>
  </si>
  <si>
    <t>AYA MURAKAMI</t>
  </si>
  <si>
    <t>11f04480-22b1-244c-ac44-e7a80779863a</t>
  </si>
  <si>
    <t>11f0447f-fdd4-2b06-ac3b-bbfedff803e5</t>
  </si>
  <si>
    <t>{"v54Eb1141": "", "univapay-phone-number": "09090489504"}</t>
  </si>
  <si>
    <t>{"customer_name": "池田紗綾香", "customer_email": "salon.harehare@gmail.com", "product_detail_name": "【15分限定特典付き】SNSマーケ完全攻略ダイナマイト合宿"}</t>
  </si>
  <si>
    <t>{"id_values": ["11f04480-22b1-244c-ac44-e7a80779863a"], "worldpay_order_id": {"transaction_id": "11f04480-22b1-244c-ac44-e7a80779863a"}}</t>
  </si>
  <si>
    <t>salon.harehare@gmail.com</t>
  </si>
  <si>
    <t>SAYAKA IKEDA</t>
  </si>
  <si>
    <t>11f0447e-d5d9-cf12-bfef-cbfb272074ae</t>
  </si>
  <si>
    <t>11f0447d-f80b-7906-a846-8b34fdec8db1</t>
  </si>
  <si>
    <t>{"v54Eb1141": "", "univapay-phone-number": "08044335767"}</t>
  </si>
  <si>
    <t>{"customer_name": "山田大紀人", "customer_email": "yagamiyuu@ymail.ne.jp", "product_detail_name": "AIみかみ秘密の部屋（全額返金保証付）"}</t>
  </si>
  <si>
    <t>{"id_values": ["11f0447e-d5d9-cf12-bfef-cbfb272074ae"], "worldpay_order_id": {"transaction_id": "11f0447e-d5d9-cf12-bfef-cbfb272074ae"}}</t>
  </si>
  <si>
    <t>yagamiyuu@ymail.ne.jp</t>
  </si>
  <si>
    <t>TAKIHITO YAMADA</t>
  </si>
  <si>
    <t>11f0447d-ff7a-0586-93f6-abad382b902b</t>
  </si>
  <si>
    <t>{"customer_name": "山田大紀人", "customer_email": "yagamiyuu@ymail.ne.jp", "product_detail_name": "【15分限定特典付き】AIXコンサルタント3日間完全攻略合宿"}</t>
  </si>
  <si>
    <t>{"id_values": ["11f0447d-ff7a-0586-93f6-abad382b902b"], "worldpay_order_id": {"transaction_id": "11f0447d-ff7a-0586-93f6-abad382b902b"}}</t>
  </si>
  <si>
    <t>11f0447a-c027-20ec-a09d-637c0c02846e</t>
  </si>
  <si>
    <t>11f0447a-b82d-3e94-a097-2bd51cfe12f7</t>
  </si>
  <si>
    <t>{"v54Eb1141": "", "univapay-phone-number": "09089980007"}</t>
  </si>
  <si>
    <t>{"customer_name": "岡野涼子", "customer_email": "brillant.dor@gmail.com", "product_detail_name": "【15分限定特典付き】AIXコンサルタント3日間完全攻略合宿"}</t>
  </si>
  <si>
    <t>{"id_values": ["11f0447a-c027-20ec-a09d-637c0c02846e"], "worldpay_order_id": {"transaction_id": "11f0447a-c027-20ec-a09d-637c0c02846e"}}</t>
  </si>
  <si>
    <t>brillant.dor@gmail.com</t>
  </si>
  <si>
    <t>RYOKO OKANO</t>
  </si>
  <si>
    <t>11f0447a-2e43-9a5c-867e-5f6a91fb5fb4</t>
  </si>
  <si>
    <t>11f0447a-1946-a824-8674-4bb90a09a7fa</t>
  </si>
  <si>
    <t>{"v54Eb1141": "", "univapay-phone-number": "09047542324"}</t>
  </si>
  <si>
    <t>{"customer_name": "高松 理絵", "customer_email": "hrkr.t.r020824@outlook.com", "product_detail_name": "【15分限定特典付き】AIXコンサルタント3日間完全攻略合宿"}</t>
  </si>
  <si>
    <t>{"id_values": ["11f0447a-2e43-9a5c-867e-5f6a91fb5fb4"], "worldpay_order_id": {"transaction_id": "11f0447a-2e43-9a5c-867e-5f6a91fb5fb4"}}</t>
  </si>
  <si>
    <t>hrkr.t.r020824@outlook.com</t>
  </si>
  <si>
    <t>RIE TAKAMATSU</t>
  </si>
  <si>
    <t>11f04479-7e75-3d88-8639-939a450cf3e5</t>
  </si>
  <si>
    <t>11f04479-76e9-6724-8633-8f0918232b15</t>
  </si>
  <si>
    <t>{"v54Eb1141": "", "univapay-phone-number": "08013481414"}</t>
  </si>
  <si>
    <t>{"customer_name": "齋藤麻美", "customer_email": "rusumidesign.saitou@gmail.com", "product_detail_name": "【15分限定特典付き】デザイン限界突破3日間合宿"}</t>
  </si>
  <si>
    <t>{"id_values": ["11f04479-7e75-3d88-8639-939a450cf3e5"], "worldpay_order_id": {"transaction_id": "11f04479-7e75-3d88-8639-939a450cf3e5"}}</t>
  </si>
  <si>
    <t>rusumidesign.saitou@gmail.com</t>
  </si>
  <si>
    <t>ASAMI SAITOU</t>
  </si>
  <si>
    <t>11f04478-d514-0d00-9511-579c5abd503f</t>
  </si>
  <si>
    <t>11f04478-cbf5-a7a6-9a79-8f99b305b5ce</t>
  </si>
  <si>
    <t>{"v54Eb1141": "", "univapay-phone-number": "09037588606"}</t>
  </si>
  <si>
    <t>{"customer_name": "菊池一馬", "customer_email": "kk.ambition811@hotmail.co.jp", "product_detail_name": "【15分限定特典付き】AIXコンサルタント3日間完全攻略合宿"}</t>
  </si>
  <si>
    <t>{"id_values": ["11f04478-d514-0d00-9511-579c5abd503f"], "worldpay_order_id": {"transaction_id": "11f04478-d514-0d00-9511-579c5abd503f"}}</t>
  </si>
  <si>
    <t>kk.ambition811@hotmail.co.jp</t>
  </si>
  <si>
    <t>KAZUMA KIKUCHI</t>
  </si>
  <si>
    <t>11f04476-e0fb-7d4e-a793-238c74123cc2</t>
  </si>
  <si>
    <t>11f04476-31c4-9d88-88b4-eba7f393c3e4</t>
  </si>
  <si>
    <t>{"v54Eb1141": "", "univapay-phone-number": "08010579567"}</t>
  </si>
  <si>
    <t>{"customer_name": "上村 美由喜", "customer_email": "68768.macoro@gmail.com", "product_detail_name": "みかみの秘密の部屋 ~購入後1週間以内に限り【全額返金保証付き】~"}</t>
  </si>
  <si>
    <t>{"id_values": ["11f04476-e0fb-7d4e-a793-238c74123cc2"], "worldpay_order_id": {"transaction_id": "11f04476-e0fb-7d4e-a793-238c74123cc2"}}</t>
  </si>
  <si>
    <t>68768.macoro@gmail.com</t>
  </si>
  <si>
    <t>MIYUKI KAMIMURA</t>
  </si>
  <si>
    <t>11f04476-63d5-3206-8196-abc6c346c4c9</t>
  </si>
  <si>
    <t>{"customer_name": "上村 美由喜", "customer_email": "68768.macoro@gmail.com", "product_detail_name": "【15分限定特典付き】SNSマーケ完全攻略ダイナマイト合宿"}</t>
  </si>
  <si>
    <t>{"id_values": ["11f04476-63d5-3206-8196-abc6c346c4c9"], "worldpay_order_id": {"transaction_id": "11f04476-63d5-3206-8196-abc6c346c4c9"}}</t>
  </si>
  <si>
    <t>11f04475-a94a-2946-baa6-1329ba38adf6</t>
  </si>
  <si>
    <t>11f04475-a1ec-d9dc-9d03-b39f84744738</t>
  </si>
  <si>
    <t>{"v54Eb1141": "", "univapay-phone-number": "07024499688"}</t>
  </si>
  <si>
    <t>{"customer_name": "太田翼", "customer_email": "tsubasa.ota.bn5@housefoods.co.jp", "product_detail_name": "【15分限定特典付き】AIXコンサルタント3日間完全攻略合宿"}</t>
  </si>
  <si>
    <t>{"id_values": ["11f04475-a94a-2946-baa6-1329ba38adf6"], "worldpay_order_id": {"transaction_id": "11f04475-a94a-2946-baa6-1329ba38adf6"}}</t>
  </si>
  <si>
    <t>tsubasa.ota.bn5@housefoods.co.jp</t>
  </si>
  <si>
    <t>TSUBASA OTA</t>
  </si>
  <si>
    <t>11f04474-3826-66a4-909c-c3dd94d55ccb</t>
  </si>
  <si>
    <t>11f04472-2177-9c40-8855-37a10e1316ce</t>
  </si>
  <si>
    <t>{"v54Eb1141": "", "univapay-phone-number": "09022056487"}</t>
  </si>
  <si>
    <t>{"customer_name": "酒瀬川純一", "customer_email": "fghqp503@ybb.ne.jo", "product_detail_name": "AIみかみ秘密の部屋（全額返金保証付）"}</t>
  </si>
  <si>
    <t>{"id_values": ["3100500245378", "00106", "7770120"], "stratus_transaction_id": {"terminal_id": "3100500245378", "request_number": "00106", "authorization_code": "7770120"}}</t>
  </si>
  <si>
    <t>fghqp503@ybb.ne.jo</t>
  </si>
  <si>
    <t>JUNICHI SAKASEGAWA</t>
  </si>
  <si>
    <t>11f04473-84e4-ddf0-9103-639e0869b1eb</t>
  </si>
  <si>
    <t>11f04471-a7f7-b1a2-8833-ef67f09a222a</t>
  </si>
  <si>
    <t>{"customer_name": "武丸 愛子", "customer_email": "ytxxd002@yahoo.ne.jp", "product_detail_name": "AIみかみ秘密の部屋（全額返金保証付）"}</t>
  </si>
  <si>
    <t>{"id_values": ["11f04473-84e4-ddf0-9103-639e0869b1eb"], "worldpay_order_id": {"transaction_id": "11f04473-84e4-ddf0-9103-639e0869b1eb"}}</t>
  </si>
  <si>
    <t>ytxxd002@yahoo.ne.jp</t>
  </si>
  <si>
    <t>11f04472-272e-36da-8ff2-b36952ccdfe8</t>
  </si>
  <si>
    <t>{"customer_name": "酒瀬川純一", "customer_email": "fghqp503@ybb.ne.jo", "product_detail_name": "【15分限定特典付き】AIXコンサルタント3日間完全攻略合宿"}</t>
  </si>
  <si>
    <t>{"id_values": ["3100500245378", "00105", "7750079"], "stratus_transaction_id": {"terminal_id": "3100500245378", "request_number": "00105", "authorization_code": "7750079"}}</t>
  </si>
  <si>
    <t>11f04471-cb5a-7652-904e-5716f447f5c5</t>
  </si>
  <si>
    <t>{"customer_name": "武丸 愛子", "customer_email": "ytxxd002@yahoo.ne.jp", "product_detail_name": "【15分限定特典付き】AIXコンサルタント3日間完全攻略合宿"}</t>
  </si>
  <si>
    <t>{"id_values": ["11f04471-cb5a-7652-904e-5716f447f5c5"], "worldpay_order_id": {"transaction_id": "11f04471-cb5a-7652-904e-5716f447f5c5"}}</t>
  </si>
  <si>
    <t>11f04470-e867-ec1c-949d-cbc0434dd1ee</t>
  </si>
  <si>
    <t>11f04470-1362-f8fe-b007-9f419d17e6be</t>
  </si>
  <si>
    <t>{"v54Eb1141": "", "univapay-phone-number": "09075377770"}</t>
  </si>
  <si>
    <t>{"customer_name": "長谷川 梓", "customer_email": "chibicco.gang.h4@gmail.com", "product_detail_name": "AIみかみ秘密の部屋（全額返金保証付）"}</t>
  </si>
  <si>
    <t>{"id_values": ["3100500245378", "00103", "0188347"], "stratus_transaction_id": {"terminal_id": "3100500245378", "request_number": "00103", "authorization_code": "0188347"}}</t>
  </si>
  <si>
    <t>chibicco.gang.h4@gmail.com</t>
  </si>
  <si>
    <t>AZUSA HASEGAWA</t>
  </si>
  <si>
    <t>11f04470-0569-2462-b002-83ca4bbd1c38</t>
  </si>
  <si>
    <t>11f0446e-121c-b87e-bf64-eb1f4e34344a</t>
  </si>
  <si>
    <t>{"v54Eb1141": "", "univapay-phone-number": "08087337579"}</t>
  </si>
  <si>
    <t>{"customer_name": "五十嵐 聖悟", "customer_email": "orenonamaehaseigo1026@gmail.com", "product_detail_name": "みかみの秘密の部屋 ~購入後1週間以内に限り【全額返金保証付き】~"}</t>
  </si>
  <si>
    <t>{"id_values": ["11f04470-0569-2462-b002-83ca4bbd1c38"], "worldpay_order_id": {"transaction_id": "11f04470-0569-2462-b002-83ca4bbd1c38"}}</t>
  </si>
  <si>
    <t>SEIGO IGARASHI</t>
  </si>
  <si>
    <t>11f04470-1c1f-6040-9e03-9b84df9b6e79</t>
  </si>
  <si>
    <t>{"customer_name": "長谷川 梓", "customer_email": "chibicco.gang.h4@gmail.com", "product_detail_name": "【15分限定特典付き】AIXコンサルタント3日間完全攻略合宿"}</t>
  </si>
  <si>
    <t>{"id_values": ["3100500245378", "00102", "0197175"], "stratus_transaction_id": {"terminal_id": "3100500245378", "request_number": "00102", "authorization_code": "0197175"}}</t>
  </si>
  <si>
    <t>11f0446f-da86-3208-b8f0-dbd55e071eeb</t>
  </si>
  <si>
    <t>11f0446f-d2ce-1d5a-b8e9-6f153d972d04</t>
  </si>
  <si>
    <t>{"v54Eb1141": "", "univapay-phone-number": "09083842433"}</t>
  </si>
  <si>
    <t>{"customer_name": "聡一 田中", "customer_email": "kinki-kogyo@nifty.com", "product_detail_name": "【15分限定特典付き】AIXコンサルタント3日間完全攻略合宿"}</t>
  </si>
  <si>
    <t>{"id_values": ["3100500245378", "00100", "0099444"], "stratus_transaction_id": {"terminal_id": "3100500245378", "request_number": "00100", "authorization_code": "0099444"}}</t>
  </si>
  <si>
    <t>kinki-kogyo@nifty.com</t>
  </si>
  <si>
    <t>SOICHI TANAKA</t>
  </si>
  <si>
    <t>FUKUOKA</t>
  </si>
  <si>
    <t>11f0446e-295b-d510-8fc2-5b00876db7f3</t>
  </si>
  <si>
    <t>{"customer_name": "五十嵐 聖悟", "customer_email": "orenonamaehaseigo1026@gmail.com", "product_detail_name": "【15分限定特典付き】SNSマーケ完全攻略ダイナマイト合宿"}</t>
  </si>
  <si>
    <t>{"id_values": ["11f0446e-295b-d510-8fc2-5b00876db7f3"], "worldpay_order_id": {"transaction_id": "11f0446e-295b-d510-8fc2-5b00876db7f3"}}</t>
  </si>
  <si>
    <t>11f0446d-aa03-6882-b59c-7f56bf274b0b</t>
  </si>
  <si>
    <t>11f0446c-9f8f-ea7a-842f-5325527f3028</t>
  </si>
  <si>
    <t>{"v54Eb1141": "", "univapay-phone-number": "07048028531"}</t>
  </si>
  <si>
    <t>{"customer_name": "矢野 秀幸", "customer_email": "hyd1979.12@gmail.com", "product_detail_name": "AIみかみ秘密の部屋（全額返金保証付）"}</t>
  </si>
  <si>
    <t>{"id_values": ["3100500245378", "00098", "0297715"], "stratus_transaction_id": {"terminal_id": "3100500245378", "request_number": "00098", "authorization_code": "0297715"}}</t>
  </si>
  <si>
    <t>hyd1979.12@gmail.com</t>
  </si>
  <si>
    <t>HIDEYUKI YANO</t>
  </si>
  <si>
    <t>11f0446c-a879-c4f8-9bb5-336c7c2ef15f</t>
  </si>
  <si>
    <t>{"customer_name": "矢野 秀幸", "customer_email": "hyd1979.12@gmail.com", "product_detail_name": "【15分限定特典付き】AIXコンサルタント3日間完全攻略合宿"}</t>
  </si>
  <si>
    <t>{"id_values": ["3100500245378", "00097", "0290375"], "stratus_transaction_id": {"terminal_id": "3100500245378", "request_number": "00097", "authorization_code": "0290375"}}</t>
  </si>
  <si>
    <t>11f04469-cd4f-9972-b7e7-d3880589a5ac</t>
  </si>
  <si>
    <t>{"customer_name": "岩崎駿", "customer_email": "isyun2727@gmail.com", "product_detail_name": "【15分限定特典付き】SNSマーケ完全攻略ダイナマイト合宿"}</t>
  </si>
  <si>
    <t>{"id_values": ["11f04469-cd4f-9972-b7e7-d3880589a5ac"], "worldpay_order_id": {"transaction_id": "11f04469-cd4f-9972-b7e7-d3880589a5ac"}}</t>
  </si>
  <si>
    <t>11f04466-9a1f-cf84-b6ac-2fb9463a1309</t>
  </si>
  <si>
    <t>11f04465-ea13-ff98-bdb7-172d1eb8c1a6</t>
  </si>
  <si>
    <t>{"v54Eb1141": "", "univapay-phone-number": "09058639660"}</t>
  </si>
  <si>
    <t>{"customer_name": "松川小夜子", "customer_email": "110sayoko345@gmail.com", "product_detail_name": "AIみかみ秘密の部屋（全額返金保証付）"}</t>
  </si>
  <si>
    <t>{"id_values": ["11f04466-9a1f-cf84-b6ac-2fb9463a1309"], "worldpay_order_id": {"transaction_id": "11f04466-9a1f-cf84-b6ac-2fb9463a1309"}}</t>
  </si>
  <si>
    <t>110sayoko345@gmail.com</t>
  </si>
  <si>
    <t>SAYOKO MATSUKAWA</t>
  </si>
  <si>
    <t>11f04465-f273-61e2-8a97-73a48abcff57</t>
  </si>
  <si>
    <t>{"customer_name": "松川小夜子", "customer_email": "110sayoko345@gmail.com", "product_detail_name": "【15分限定特典付き】AIXコンサルタント3日間完全攻略合宿"}</t>
  </si>
  <si>
    <t>{"id_values": ["11f04465-f273-61e2-8a97-73a48abcff57"], "worldpay_order_id": {"transaction_id": "11f04465-f273-61e2-8a97-73a48abcff57"}}</t>
  </si>
  <si>
    <t>11f04462-14c3-de38-b2e9-b3a5142ceb6e</t>
  </si>
  <si>
    <t>11f04462-0ecb-1596-8da2-07b8c20045fb</t>
  </si>
  <si>
    <t>{"v54Eb1141": "", "univapay-phone-number": "07037945076"}</t>
  </si>
  <si>
    <t>{"customer_name": "廣瀬 久惠", "customer_email": "piifreestyle2023@gmail.com", "product_detail_name": "【15分限定特典付き】SNSマーケ完全攻略ダイナマイト合宿"}</t>
  </si>
  <si>
    <t>{"id_values": ["3100500245378", "00093", "7504639"], "stratus_transaction_id": {"terminal_id": "3100500245378", "request_number": "00093", "authorization_code": "7504639"}}</t>
  </si>
  <si>
    <t>piifreestyle2023@gmail.com</t>
  </si>
  <si>
    <t>HISAE HIROSE</t>
  </si>
  <si>
    <t>11f04460-61dd-a48a-b239-377815590368</t>
  </si>
  <si>
    <t>11f04460-13ec-085c-9fbf-5b0c0f2b013c</t>
  </si>
  <si>
    <t>{"v54Eb1141": "", "univapay-phone-number": "09098749396"}</t>
  </si>
  <si>
    <t>{"customer_name": "立花美紀子", "customer_email": "micolovin@gmail.com", "product_detail_name": "AIみかみ秘密の部屋（全額返金保証付）"}</t>
  </si>
  <si>
    <t>{"id_values": ["11f04460-61dd-a48a-b239-377815590368"], "worldpay_order_id": {"transaction_id": "11f04460-61dd-a48a-b239-377815590368"}}</t>
  </si>
  <si>
    <t>micolovin@gmail.com</t>
  </si>
  <si>
    <t>MIKIKO TACHIBANA</t>
  </si>
  <si>
    <t>11f04460-2fbc-aa00-9ee5-133be4ddab56</t>
  </si>
  <si>
    <t>{"customer_name": "立花美紀子", "customer_email": "micolovin@gmail.com", "product_detail_name": "【15分限定特典付き】AIXコンサルタント3日間完全攻略合宿"}</t>
  </si>
  <si>
    <t>{"id_values": ["11f04460-2fbc-aa00-9ee5-133be4ddab56"], "worldpay_order_id": {"transaction_id": "11f04460-2fbc-aa00-9ee5-133be4ddab56"}}</t>
  </si>
  <si>
    <t>11f04456-b0a0-6ee0-bbc2-9be5d17424fd</t>
  </si>
  <si>
    <t>11f04456-8f6c-b56c-98ef-0fc8005010dd</t>
  </si>
  <si>
    <t>{"v54Eb1141": "", "univapay-phone-number": "08059592983"}</t>
  </si>
  <si>
    <t>{"customer_name": "高見典子", "customer_email": "korinomikatakorino@gmail.com", "product_detail_name": "【脱・無駄な努力】月商1.9億を支えるテンプレ大全"}</t>
  </si>
  <si>
    <t>{"id_values": ["11f04456-b0a0-6ee0-bbc2-9be5d17424fd"], "worldpay_order_id": {"transaction_id": "11f04456-b0a0-6ee0-bbc2-9be5d17424fd"}}</t>
  </si>
  <si>
    <t>korinomikatakorino@gmail.com</t>
  </si>
  <si>
    <t>NORIKO TAKAMI</t>
  </si>
  <si>
    <t>11f04455-c048-c348-9dda-2feee73bef43</t>
  </si>
  <si>
    <t>11f04455-ab99-d824-ba26-abce27338398</t>
  </si>
  <si>
    <t>{"v54Eb1141": "", "univapay-phone-number": "08061582640"}</t>
  </si>
  <si>
    <t>{"customer_name": "井上隼人", "customer_email": "hinoue.0718@gmail.com", "product_detail_name": "【15分限定特典付き】SNSマーケ完全攻略ダイナマイト合宿"}</t>
  </si>
  <si>
    <t>{"id_values": ["11f04455-c048-c348-9dda-2feee73bef43"], "worldpay_order_id": {"transaction_id": "11f04455-c048-c348-9dda-2feee73bef43"}}</t>
  </si>
  <si>
    <t>hinoue.0718@gmail.com</t>
  </si>
  <si>
    <t>HAYATO INOUE</t>
  </si>
  <si>
    <t>11f04454-1b6b-8abe-bdb7-e77f1bbc58c8</t>
  </si>
  <si>
    <t>11f04453-0c81-2172-b0af-9793ca834d4a</t>
  </si>
  <si>
    <t>{"v54Eb1141": "", "univapay-phone-number": "09019187946"}</t>
  </si>
  <si>
    <t>{"customer_name": "木幡 巌", "customer_email": "mufanyan@gmail.com", "product_detail_name": "AIみかみ秘密の部屋（全額返金保証付）"}</t>
  </si>
  <si>
    <t>{"id_values": ["11f04454-1b6b-8abe-bdb7-e77f1bbc58c8"], "worldpay_order_id": {"transaction_id": "11f04454-1b6b-8abe-bdb7-e77f1bbc58c8"}}</t>
  </si>
  <si>
    <t>mufanyan@gmail.com</t>
  </si>
  <si>
    <t>IWAO KOBATA</t>
  </si>
  <si>
    <t>11f04453-3305-be52-bca6-9b8593f5c98d</t>
  </si>
  <si>
    <t>{"customer_name": "木幡 巌", "customer_email": "mufanyan@gmail.com", "product_detail_name": "【15分限定特典付き】AIXコンサルタント3日間完全攻略合宿"}</t>
  </si>
  <si>
    <t>{"id_values": ["11f04453-3305-be52-bca6-9b8593f5c98d"], "worldpay_order_id": {"transaction_id": "11f04453-3305-be52-bca6-9b8593f5c98d"}}</t>
  </si>
  <si>
    <t>11f04451-9e6e-ed78-b463-13a08c534d3e</t>
  </si>
  <si>
    <t>11f04451-9523-9732-b44a-63acbf1f2dbd</t>
  </si>
  <si>
    <t>{"v54Eb1141": "", "univapay-phone-number": "08024170406"}</t>
  </si>
  <si>
    <t>{"customer_name": "小南佳恵", "customer_email": "sweetbasil0406@gmail.com", "product_detail_name": "【15分限定特典付き】AIXコンサルタント3日間完全攻略合宿"}</t>
  </si>
  <si>
    <t>{"id_values": ["11f04451-9e6e-ed78-b463-13a08c534d3e"], "worldpay_order_id": {"transaction_id": "11f04451-9e6e-ed78-b463-13a08c534d3e"}}</t>
  </si>
  <si>
    <t>sweetbasil0406@gmail.com</t>
  </si>
  <si>
    <t>YOSHIE KOMINAMI</t>
  </si>
  <si>
    <t>11f0444d-9a7f-405e-acca-17d36e9162f9</t>
  </si>
  <si>
    <t>11f0444d-910e-1ad6-96f8-73dc6fdcbf85</t>
  </si>
  <si>
    <t>{"v54Eb1141": "", "univapay-phone-number": "08015229775"}</t>
  </si>
  <si>
    <t>{"customer_name": "堀 亜有美", "customer_email": "momo-uta@au.com", "product_detail_name": "【脱・無駄な努力】月商1.9億を支えるテンプレ大全"}</t>
  </si>
  <si>
    <t>{"id_values": ["11f0444d-9a7f-405e-acca-17d36e9162f9"], "worldpay_order_id": {"transaction_id": "11f0444d-9a7f-405e-acca-17d36e9162f9"}}</t>
  </si>
  <si>
    <t>momo-uta@au.com</t>
  </si>
  <si>
    <t>AYUMI HORI</t>
  </si>
  <si>
    <t>11f0444c-bd29-8aca-8f8c-878c7b329b40</t>
  </si>
  <si>
    <t>11f0444c-2260-8f7a-90ed-130484a50f67</t>
  </si>
  <si>
    <t>{"v54Eb1141": "", "univapay-phone-number": "09067365679"}</t>
  </si>
  <si>
    <t>{"customer_name": "奥田洋子", "customer_email": "naru415@live.jp", "product_detail_name": "【15分限定特典付き】AIXコンサルタント3日間完全攻略合宿"}</t>
  </si>
  <si>
    <t>{"id_values": ["11f0444c-bd29-8aca-8f8c-878c7b329b40"], "worldpay_order_id": {"transaction_id": "11f0444c-bd29-8aca-8f8c-878c7b329b40"}}</t>
  </si>
  <si>
    <t>naru415@live.jp</t>
  </si>
  <si>
    <t>YOKO OKUDA</t>
  </si>
  <si>
    <t>11f04449-b72d-0262-a1e0-3f9cedc2be38</t>
  </si>
  <si>
    <t>11f04448-b610-6a6e-a72f-13814f215829</t>
  </si>
  <si>
    <t>{"v54Eb1141": "", "univapay-phone-number": "08012041341"}</t>
  </si>
  <si>
    <t>{"customer_name": "原 豊", "customer_email": "yukaskc@ybb.ne.jp", "product_detail_name": "AIみかみ秘密の部屋（全額返金保証付）"}</t>
  </si>
  <si>
    <t>{"id_values": ["3100500245378", "00086", "0097804"], "stratus_transaction_id": {"terminal_id": "3100500245378", "request_number": "00086", "authorization_code": "0097804"}}</t>
  </si>
  <si>
    <t>yukaskc@ybb.ne.jp</t>
  </si>
  <si>
    <t>YUTAKA HARA</t>
  </si>
  <si>
    <t>NISHIGIN</t>
  </si>
  <si>
    <t>11f04448-c2de-4c52-a7fb-0fdfe2922893</t>
  </si>
  <si>
    <t>11f04447-e195-a470-b18e-2f8e63c4e193</t>
  </si>
  <si>
    <t>{"v54Eb1141": "", "univapay-phone-number": "09056163664"}</t>
  </si>
  <si>
    <t>{"customer_name": "檜垣幸司", "customer_email": "higaki@cec.co.jp", "product_detail_name": "AIみかみ秘密の部屋（全額返金保証付）"}</t>
  </si>
  <si>
    <t>{"id_values": ["11f04448-c2de-4c52-a7fb-0fdfe2922893"], "worldpay_order_id": {"transaction_id": "11f04448-c2de-4c52-a7fb-0fdfe2922893"}}</t>
  </si>
  <si>
    <t>higaki@cec.co.jp</t>
  </si>
  <si>
    <t>KOJI HIGAKI</t>
  </si>
  <si>
    <t>11f04448-d2dd-5a58-95cd-dfd4d7faeb32</t>
  </si>
  <si>
    <t>11f04448-cb2d-a81c-b392-370372251870</t>
  </si>
  <si>
    <t>{"v54Eb1141": "", "univapay-phone-number": "08014055777"}</t>
  </si>
  <si>
    <t>{"customer_name": "吉村聡宏", "customer_email": "k0543aikm70.5@gmail.com", "product_detail_name": "【15分限定特典付き】AIXコンサルタント3日間完全攻略合宿"}</t>
  </si>
  <si>
    <t>{"id_values": ["11f04448-d2dd-5a58-95cd-dfd4d7faeb32"], "worldpay_order_id": {"transaction_id": "11f04448-d2dd-5a58-95cd-dfd4d7faeb32"}}</t>
  </si>
  <si>
    <t>k0543aikm70.5@gmail.com</t>
  </si>
  <si>
    <t>TOSHIHIRO YOSHIMURA</t>
  </si>
  <si>
    <t>11f04448-bdd5-2ca8-95b0-9782bc812955</t>
  </si>
  <si>
    <t>{"customer_name": "原 豊", "customer_email": "yukaskc@ybb.ne.jp", "product_detail_name": "【15分限定特典付き】AIXコンサルタント3日間完全攻略合宿"}</t>
  </si>
  <si>
    <t>{"id_values": ["3100500245378", "00085", "0103309"], "stratus_transaction_id": {"terminal_id": "3100500245378", "request_number": "00085", "authorization_code": "0103309"}}</t>
  </si>
  <si>
    <t>11f04447-edda-2ada-a1ff-d70042343e16</t>
  </si>
  <si>
    <t>{"customer_name": "檜垣幸司", "customer_email": "higaki@cec.co.jp", "product_detail_name": "【15分限定特典付き】AIXコンサルタント3日間完全攻略合宿"}</t>
  </si>
  <si>
    <t>{"id_values": ["11f04447-edda-2ada-a1ff-d70042343e16"], "worldpay_order_id": {"transaction_id": "11f04447-edda-2ada-a1ff-d70042343e16"}}</t>
  </si>
  <si>
    <t>11f04447-9f3a-5c74-a138-e3978efb1a9d</t>
  </si>
  <si>
    <t>11f04447-7007-d558-b0e2-e727aea67d90</t>
  </si>
  <si>
    <t>{"customer_name": "原 敏一", "customer_email": "194394abcdef@gmail.com", "product_detail_name": "【15分限定特典付き】AIXコンサルタント3日間完全攻略合宿"}</t>
  </si>
  <si>
    <t>{"id_values": ["3100500245378", "00083", "0583324"], "stratus_transaction_id": {"terminal_id": "3100500245378", "request_number": "00083", "authorization_code": "0583324"}}</t>
  </si>
  <si>
    <t>11f04425-7449-064a-8e6e-13354e83bea8</t>
  </si>
  <si>
    <t>11f04425-6a89-655a-b8da-3f174b13d67e</t>
  </si>
  <si>
    <t>{"v54Eb1141": "", "univapay-phone-number": "08010236174"}</t>
  </si>
  <si>
    <t>{"customer_name": "haruko kuno", "customer_email": "lahijadelsol2417@gmail.com", "product_detail_name": "【15分限定特典付き】AIXコンサルタント3日間完全攻略合宿"}</t>
  </si>
  <si>
    <t>{"id_values": ["3100500245378", "00077", "0543975"], "stratus_transaction_id": {"terminal_id": "3100500245378", "request_number": "00077", "authorization_code": "0543975"}}</t>
  </si>
  <si>
    <t>lahijadelsol2417@gmail.com</t>
  </si>
  <si>
    <t>HARUKO KUNO</t>
  </si>
  <si>
    <t>11f04444-ec6b-bc48-a62c-a30250013487</t>
  </si>
  <si>
    <t>11f04444-84d6-60ec-9c21-c39c3542245f</t>
  </si>
  <si>
    <t>{"v54Eb1141": "", "univapay-phone-number": "09033439355"}</t>
  </si>
  <si>
    <t>{"customer_name": "栗林 道明", "customer_email": "kuribayashi.michiaki@gmail.com", "product_detail_name": "AIみかみ秘密の部屋（全額返金保証付）"}</t>
  </si>
  <si>
    <t>{"id_values": ["11f04444-ec6b-bc48-a62c-a30250013487"], "worldpay_order_id": {"transaction_id": "11f04444-ec6b-bc48-a62c-a30250013487"}}</t>
  </si>
  <si>
    <t>kuribayashi.michiaki@gmail.com</t>
  </si>
  <si>
    <t>MICHIAKI KURIBAYASHI</t>
  </si>
  <si>
    <t>11f04444-8c4f-6f58-8fa1-832de3d2c79e</t>
  </si>
  <si>
    <t>{"customer_name": "栗林 道明", "customer_email": "kuribayashi.michiaki@gmail.com", "product_detail_name": "【15分限定特典付き】AIXコンサルタント3日間完全攻略合宿"}</t>
  </si>
  <si>
    <t>{"id_values": ["11f04444-8c4f-6f58-8fa1-832de3d2c79e"], "worldpay_order_id": {"transaction_id": "11f04444-8c4f-6f58-8fa1-832de3d2c79e"}}</t>
  </si>
  <si>
    <t>11f04443-f36a-85a2-b84d-d35f64d848a8</t>
  </si>
  <si>
    <t>11f04443-de02-20a8-a85e-fba22685e064</t>
  </si>
  <si>
    <t>{"v54Eb1141": "", "univapay-phone-number": "09042005987"}</t>
  </si>
  <si>
    <t>{"customer_name": "戸田", "customer_email": "tsmmr.uki@gmail.com", "product_detail_name": "【15分限定特典付き】AIXコンサルタント3日間完全攻略合宿"}</t>
  </si>
  <si>
    <t>{"id_values": ["11f04443-f36a-85a2-b84d-d35f64d848a8"], "worldpay_order_id": {"transaction_id": "11f04443-f36a-85a2-b84d-d35f64d848a8"}}</t>
  </si>
  <si>
    <t>tsmmr.uki@gmail.com</t>
  </si>
  <si>
    <t>YUKI TODA</t>
  </si>
  <si>
    <t>11f04403-41e6-b9c6-9e67-e3c6d6567015</t>
  </si>
  <si>
    <t>11f04403-1604-d23e-b642-175d92f43403</t>
  </si>
  <si>
    <t>{"v54Eb1141": "", "univapay-phone-number": "08038614569"}</t>
  </si>
  <si>
    <t>{"customer_name": "駒澤智美", "customer_email": "tomorin8531@gmail.com", "product_detail_name": "みかみの秘密の部屋 ~購入後1週間以内に限り【全額返金保証付き】~"}</t>
  </si>
  <si>
    <t>{"id_values": ["11f04403-41e6-b9c6-9e67-e3c6d6567015"], "worldpay_order_id": {"transaction_id": "11f04403-41e6-b9c6-9e67-e3c6d6567015"}}</t>
  </si>
  <si>
    <t>tomorin8531@gmail.com</t>
  </si>
  <si>
    <t>TOMOMI KOMAZAWA</t>
  </si>
  <si>
    <t>11f04436-7c0d-e808-a3df-9fce8a44a687</t>
  </si>
  <si>
    <t>11f04436-671d-0ec4-a81a-73a0ea487417</t>
  </si>
  <si>
    <t>{"v54Eb1141": "", "univapay-phone-number": "09052664019"}</t>
  </si>
  <si>
    <t>{"customer_name": "宮本真吾", "customer_email": "shingo6085@gmail.com", "product_detail_name": "【15分限定特典付き】デザイン限界突破3日間合宿"}</t>
  </si>
  <si>
    <t>{"id_values": ["11f04436-7c0d-e808-a3df-9fce8a44a687"], "worldpay_order_id": {"transaction_id": "11f04436-7c0d-e808-a3df-9fce8a44a687"}}</t>
  </si>
  <si>
    <t>shingo6085@gmail.com</t>
  </si>
  <si>
    <t>SHINGO MIYAMOTO</t>
  </si>
  <si>
    <t>11f04436-5a0a-c33e-88d9-d354095a26af</t>
  </si>
  <si>
    <t>11f04436-5326-dfa8-a7e7-1f4f21889609</t>
  </si>
  <si>
    <t>{"v54Eb1141": "", "univapay-phone-number": "09049175777"}</t>
  </si>
  <si>
    <t>{"customer_name": "橘田純一", "customer_email": "jun1kitta@gmail.com", "product_detail_name": "【15分限定特典付き】AIXコンサルタント3日間完全攻略合宿"}</t>
  </si>
  <si>
    <t>{"id_values": ["3100500245378", "00080", "7594459"], "stratus_transaction_id": {"terminal_id": "3100500245378", "request_number": "00080", "authorization_code": "7594459"}}</t>
  </si>
  <si>
    <t>jun1kitta@gmail.com</t>
  </si>
  <si>
    <t>JUNICHI KITTA</t>
  </si>
  <si>
    <t>11f04433-cde8-7088-a946-4fe16329b2e3</t>
  </si>
  <si>
    <t>11f04433-047c-86c6-b0ae-23ab0050ff0e</t>
  </si>
  <si>
    <t>{"v54Eb1141": "", "univapay-phone-number": "09091782414"}</t>
  </si>
  <si>
    <t>{"customer_name": "伊藤美里", "customer_email": "h.meili.s2@gmail.com", "product_detail_name": "AIみかみ秘密の部屋（全額返金保証付）"}</t>
  </si>
  <si>
    <t>{"id_values": ["11f04433-cde8-7088-a946-4fe16329b2e3"], "worldpay_order_id": {"transaction_id": "11f04433-cde8-7088-a946-4fe16329b2e3"}}</t>
  </si>
  <si>
    <t>h.meili.s2@gmail.com</t>
  </si>
  <si>
    <t>RYUTA ITO</t>
  </si>
  <si>
    <t>11f04433-0c71-32f0-bf50-0b4f27a6340a</t>
  </si>
  <si>
    <t>{"customer_name": "伊藤美里", "customer_email": "h.meili.s2@gmail.com", "product_detail_name": "【15分限定特典付き】AIXコンサルタント3日間完全攻略合宿"}</t>
  </si>
  <si>
    <t>{"id_values": ["11f04433-0c71-32f0-bf50-0b4f27a6340a"], "worldpay_order_id": {"transaction_id": "11f04433-0c71-32f0-bf50-0b4f27a6340a"}}</t>
  </si>
  <si>
    <t>11f04431-fc6a-2052-a8f2-b371e4410d3c</t>
  </si>
  <si>
    <t>11f04431-dfa9-13d8-8661-c36f4abd7935</t>
  </si>
  <si>
    <t>{"v54Eb1141": "", "univapay-phone-number": "09075484354"}</t>
  </si>
  <si>
    <t>{"customer_name": "國弘沙季", "customer_email": "uwskmw1219@ezweb.ne.jp", "product_detail_name": "【15分限定特典付き】デザイン限界突破3日間合宿"}</t>
  </si>
  <si>
    <t>{"id_values": ["11f04431-fc6a-2052-a8f2-b371e4410d3c"], "worldpay_order_id": {"transaction_id": "11f04431-fc6a-2052-a8f2-b371e4410d3c"}}</t>
  </si>
  <si>
    <t>uwskmw1219@ezweb.ne.jp</t>
  </si>
  <si>
    <t>SAKI KUNIHIRO</t>
  </si>
  <si>
    <t>11f0442e-cf6b-c838-8f59-c3a6dbb6749a</t>
  </si>
  <si>
    <t>11f0442e-c587-df3c-b0a8-9b002892ec03</t>
  </si>
  <si>
    <t>{"v54Eb1141": "", "univapay-phone-number": "08034084409"}</t>
  </si>
  <si>
    <t>{"customer_name": "小島綾子", "customer_email": "ensokuyasan@gmail.com", "product_detail_name": "【15分限定特典付き】AIXコンサルタント3日間完全攻略合宿"}</t>
  </si>
  <si>
    <t>{"id_values": ["11f0442e-cf6b-c838-8f59-c3a6dbb6749a"], "worldpay_order_id": {"transaction_id": "11f0442e-cf6b-c838-8f59-c3a6dbb6749a"}}</t>
  </si>
  <si>
    <t>ensokuyasan@gmail.com</t>
  </si>
  <si>
    <t>RYOKO KOJIMA</t>
  </si>
  <si>
    <t>11f04421-74f9-ee00-8f27-870187080e1a</t>
  </si>
  <si>
    <t>11f0441f-bc19-7b2c-a6c7-bb6a8de3de62</t>
  </si>
  <si>
    <t>{"v54Eb1141": "", "univapay-phone-number": "09074022136"}</t>
  </si>
  <si>
    <t>{"customer_name": "向山茂雄", "customer_email": "mukaiyamaiin2011@gmail.com", "product_detail_name": "AIみかみ秘密の部屋（全額返金保証付）"}</t>
  </si>
  <si>
    <t>{"id_values": ["3100500245378", "00075", "0800000"], "stratus_transaction_id": {"terminal_id": "3100500245378", "request_number": "00075", "authorization_code": "0800000"}}</t>
  </si>
  <si>
    <t>mukaiyamaiin2011@gmail.com</t>
  </si>
  <si>
    <t>SHIGEO MUKAIYAMA</t>
  </si>
  <si>
    <t>11f042d9-c6e8-6c76-ba64-670248ad61ab</t>
  </si>
  <si>
    <t>11f042d8-0838-7e52-bb13-c72a934d681e</t>
  </si>
  <si>
    <t>{"v54Eb1141": "", "univapay-phone-number": "07043706732"}</t>
  </si>
  <si>
    <t>{"customer_name": "鈴木凰汰", "customer_email": "kouta.s_2006@docomo.ne.jp", "product_detail_name": "AIみかみ秘密の部屋（全額返金保証付）"}</t>
  </si>
  <si>
    <t>{"id_values": ["11f042d9-c6e8-6c76-ba64-670248ad61ab"], "worldpay_order_id": {"transaction_id": "11f042d9-c6e8-6c76-ba64-670248ad61ab"}}</t>
  </si>
  <si>
    <t>kouta.s_2006@docomo.ne.jp</t>
  </si>
  <si>
    <t>KOUTA SUZUKI</t>
  </si>
  <si>
    <t>11f042d8-21f2-66fa-bb24-a38c1f616918</t>
  </si>
  <si>
    <t>{"customer_name": "鈴木凰汰", "customer_email": "kouta.s_2006@docomo.ne.jp", "product_detail_name": "【超特価割引】AIXコンサルタント3日間完全攻略合宿"}</t>
  </si>
  <si>
    <t>{"id_values": ["11f042d8-21f2-66fa-bb24-a38c1f616918"], "worldpay_order_id": {"transaction_id": "11f042d8-21f2-66fa-bb24-a38c1f616918"}}</t>
  </si>
  <si>
    <t>11f0441f-ec2b-a4b6-b7db-67f040fd4350</t>
  </si>
  <si>
    <t>{"customer_name": "向山茂雄", "customer_email": "mukaiyamaiin2011@gmail.com", "product_detail_name": "【15分限定特典付き】AIXコンサルタント3日間完全攻略合宿"}</t>
  </si>
  <si>
    <t>{"id_values": ["3100500245378", "00074", "0250000"], "stratus_transaction_id": {"terminal_id": "3100500245378", "request_number": "00074", "authorization_code": "0250000"}}</t>
  </si>
  <si>
    <t>11f0441f-9770-95c6-b3ef-7b6956936759</t>
  </si>
  <si>
    <t>11f0441f-8202-45ea-a692-87ec743c46ea</t>
  </si>
  <si>
    <t>{"v54Eb1141": "", "univapay-phone-number": "09091223204"}</t>
  </si>
  <si>
    <t>{"customer_name": "滝波 朋子 ", "customer_email": "unipero@docomo.ne.jp", "product_detail_name": "【15分限定特典付き】AIXコンサルタント3日間完全攻略合宿"}</t>
  </si>
  <si>
    <t>{"id_values": ["11f0441f-9770-95c6-b3ef-7b6956936759"], "worldpay_order_id": {"transaction_id": "11f0441f-9770-95c6-b3ef-7b6956936759"}}</t>
  </si>
  <si>
    <t>unipero@docomo.ne.jp</t>
  </si>
  <si>
    <t>TOMOKO TAKINAMI</t>
  </si>
  <si>
    <t>11f0441d-af54-67be-b889-2734ad5fb07b</t>
  </si>
  <si>
    <t>11f0441d-a626-c146-9e12-9f2ada2e9fac</t>
  </si>
  <si>
    <t>{"v54Eb1141": "", "univapay-phone-number": "08039027405"}</t>
  </si>
  <si>
    <t>{"customer_name": "大野早絵子", "customer_email": "gmwpdb@gmail.com", "product_detail_name": "【15分限定特典付き】SNSマーケ完全攻略ダイナマイト合宿"}</t>
  </si>
  <si>
    <t>{"id_values": ["11f0441d-af54-67be-b889-2734ad5fb07b"], "worldpay_order_id": {"transaction_id": "11f0441d-af54-67be-b889-2734ad5fb07b"}}</t>
  </si>
  <si>
    <t>gmwpdb@gmail.com</t>
  </si>
  <si>
    <t>SAEKO ONO</t>
  </si>
  <si>
    <t>11f0441d-0f29-448a-abfa-0f184f8a2e62</t>
  </si>
  <si>
    <t>11f0441c-2e7f-53ac-b314-a7e2e2101b8b</t>
  </si>
  <si>
    <t>{"v54Eb1141": "", "univapay-phone-number": "07047638163"}</t>
  </si>
  <si>
    <t>{"customer_name": "小川優太朗", "customer_email": "etu078163027@icloud.com", "product_detail_name": "AIみかみ秘密の部屋（全額返金保証付）"}</t>
  </si>
  <si>
    <t>{"id_values": ["11f0441d-0f29-448a-abfa-0f184f8a2e62"], "worldpay_order_id": {"transaction_id": "11f0441d-0f29-448a-abfa-0f184f8a2e62"}}</t>
  </si>
  <si>
    <t>etu078163027@icloud.com</t>
  </si>
  <si>
    <t>YUTAROU OGAWA</t>
  </si>
  <si>
    <t>11f0441c-41bf-e4cc-8c40-bb6158932f3f</t>
  </si>
  <si>
    <t>{"customer_name": "小川優太朗", "customer_email": "etu078163027@icloud.com", "product_detail_name": "【15分限定特典付き】AIXコンサルタント3日間完全攻略合宿"}</t>
  </si>
  <si>
    <t>{"id_values": ["11f0441c-41bf-e4cc-8c40-bb6158932f3f"], "worldpay_order_id": {"transaction_id": "11f0441c-41bf-e4cc-8c40-bb6158932f3f"}}</t>
  </si>
  <si>
    <t>11f0441b-7df0-aef0-a275-a75f36b948c0</t>
  </si>
  <si>
    <t>11f0441b-586f-f1d6-b0b8-ab5c5579e123</t>
  </si>
  <si>
    <t>{"v54Eb1141": "", "univapay-phone-number": "08067031020"}</t>
  </si>
  <si>
    <t>{"customer_name": "佐藤香織", "customer_email": "kaoris33@hotmail.co.jp", "product_detail_name": "【15分限定特典付き】AIXコンサルタント3日間完全攻略合宿"}</t>
  </si>
  <si>
    <t>{"id_values": ["11f0441b-7df0-aef0-a275-a75f36b948c0"], "worldpay_order_id": {"transaction_id": "11f0441b-7df0-aef0-a275-a75f36b948c0"}}</t>
  </si>
  <si>
    <t>kaoris33@hotmail.co.jp</t>
  </si>
  <si>
    <t>KAORI SATO</t>
  </si>
  <si>
    <t>11f0421a-b86d-ed2a-8351-7be99f274463</t>
  </si>
  <si>
    <t>11f0421a-b151-1de6-b186-c7b891128c91</t>
  </si>
  <si>
    <t>{"v54Eb1141": "", "univapay-phone-number": "09012336683"}</t>
  </si>
  <si>
    <t>{"customer_name": "塚本 寛生", "customer_email": "Kansei.Tsukamoto@neweracap.com", "product_detail_name": "【15分限定特典付き】AIXコンサルタント3日間完全攻略合宿"}</t>
  </si>
  <si>
    <t>{"id_values": ["11f0421a-b86d-ed2a-8351-7be99f274463"], "worldpay_order_id": {"transaction_id": "11f0421a-b86d-ed2a-8351-7be99f274463"}}</t>
  </si>
  <si>
    <t>Kansei.Tsukamoto@neweracap.com</t>
  </si>
  <si>
    <t>KANSEI TSUIKAMOTO</t>
  </si>
  <si>
    <t>11f0421c-51ac-1470-8688-173dd6e69b36</t>
  </si>
  <si>
    <t>{"customer_name": "塚本 寛生", "customer_email": "Kansei.Tsukamoto@neweracap.com", "product_detail_name": "AIみかみ秘密の部屋（全額返金保証付）"}</t>
  </si>
  <si>
    <t>{"id_values": ["11f0421c-51ac-1470-8688-173dd6e69b36"], "worldpay_order_id": {"transaction_id": "11f0421c-51ac-1470-8688-173dd6e69b36"}}</t>
  </si>
  <si>
    <t>11f04419-18bf-ff7e-aa34-ff6d5c21d496</t>
  </si>
  <si>
    <t>11f04418-eb08-1850-88fb-7347a73c0517</t>
  </si>
  <si>
    <t>{"v54Eb1141": "", "univapay-phone-number": "09090523186"}</t>
  </si>
  <si>
    <t>{"customer_name": "高橋佳宏", "customer_email": "1slack2weather8@gmail.com", "product_detail_name": "【15分限定特典付き】SNSマーケ完全攻略ダイナマイト合宿"}</t>
  </si>
  <si>
    <t>{"id_values": ["3100500245378", "00072", "0116188"], "stratus_transaction_id": {"terminal_id": "3100500245378", "request_number": "00072", "authorization_code": "0116188"}}</t>
  </si>
  <si>
    <t>1slack2weather8@gmail.com</t>
  </si>
  <si>
    <t>YOSHIHIRO TAKAHASHI</t>
  </si>
  <si>
    <t>11f04417-9567-5358-b806-4f6a40b2c42a</t>
  </si>
  <si>
    <t>11f04417-8dd4-e970-ab02-e37d6969e4af</t>
  </si>
  <si>
    <t>{"v54Eb1141": "", "univapay-phone-number": "09098525941"}</t>
  </si>
  <si>
    <t>{"customer_name": "川村容子", "customer_email": "cholitapochi.yoko15@gmail.com", "product_detail_name": "【15分限定特典付き】AIXコンサルタント3日間完全攻略合宿"}</t>
  </si>
  <si>
    <t>{"id_values": ["11f04417-9567-5358-b806-4f6a40b2c42a"], "worldpay_order_id": {"transaction_id": "11f04417-9567-5358-b806-4f6a40b2c42a"}}</t>
  </si>
  <si>
    <t>cholitapochi.yoko15@gmail.com</t>
  </si>
  <si>
    <t>YOKO KAWAMURA</t>
  </si>
  <si>
    <t>11f04417-16bc-1c00-b6e9-e316595b3c00</t>
  </si>
  <si>
    <t>11f04417-0ff4-4c1c-a0a6-931ec6a0d48d</t>
  </si>
  <si>
    <t>{"v54Eb1141": "", "univapay-phone-number": "08070045469"}</t>
  </si>
  <si>
    <t>{"customer_name": "尾身麻里奈", "customer_email": "nobleblackcatxxx@yahoo.co.jp", "product_detail_name": "【15分限定特典付き】デザイン限界突破3日間合宿"}</t>
  </si>
  <si>
    <t>{"id_values": ["3100500245378", "00070", "0137122"], "stratus_transaction_id": {"terminal_id": "3100500245378", "request_number": "00070", "authorization_code": "0137122"}}</t>
  </si>
  <si>
    <t>nobleblackcatxxx@yahoo.co.jp</t>
  </si>
  <si>
    <t>MARINA BESSHO</t>
  </si>
  <si>
    <t>11f04415-fa50-62ac-aaa8-837295cb2271</t>
  </si>
  <si>
    <t>11f04415-29cc-1d56-aae1-e75c236dcd77</t>
  </si>
  <si>
    <t>{"v54Eb1141": "", "univapay-phone-number": "09064810411"}</t>
  </si>
  <si>
    <t>{"customer_name": "関根 美春", "customer_email": "info@ruicrow.jp", "product_detail_name": "みかみの秘密の部屋 ~購入後1週間以内に限り【全額返金保証付き】~"}</t>
  </si>
  <si>
    <t>{"id_values": ["11f04415-fa50-62ac-aaa8-837295cb2271"], "worldpay_order_id": {"transaction_id": "11f04415-fa50-62ac-aaa8-837295cb2271"}}</t>
  </si>
  <si>
    <t>info@ruicrow.jp</t>
  </si>
  <si>
    <t>MIHARU SEKINE</t>
  </si>
  <si>
    <t>11f04415-30ff-f250-9ca9-3fb765a1eeec</t>
  </si>
  <si>
    <t>{"customer_name": "関根 美春", "customer_email": "info@ruicrow.jp", "product_detail_name": "【15分限定特典付き】SNSマーケ完全攻略ダイナマイト合宿"}</t>
  </si>
  <si>
    <t>{"id_values": ["11f04415-30ff-f250-9ca9-3fb765a1eeec"], "worldpay_order_id": {"transaction_id": "11f04415-30ff-f250-9ca9-3fb765a1eeec"}}</t>
  </si>
  <si>
    <t>11f04415-4918-5986-a94d-7beec34306d3</t>
  </si>
  <si>
    <t>11f04415-4132-e452-b79d-bf4e0bf607aa</t>
  </si>
  <si>
    <t>{"v54Eb1141": "", "univapay-phone-number": "09048352619"}</t>
  </si>
  <si>
    <t>{"customer_name": "齋藤 昌代", "customer_email": "maa.bear.1225@gmail.com", "product_detail_name": "【15分限定特典付き】AIXコンサルタント3日間完全攻略合宿"}</t>
  </si>
  <si>
    <t>{"id_values": ["3100500245378", "00068", "0094159"], "stratus_transaction_id": {"terminal_id": "3100500245378", "request_number": "00068", "authorization_code": "0094159"}}</t>
  </si>
  <si>
    <t>maa.bear.1225@gmail.com</t>
  </si>
  <si>
    <t>MASAYO SAITO</t>
  </si>
  <si>
    <t>11f040cb-2e55-cffe-be2c-077ab43039ee</t>
  </si>
  <si>
    <t>11f040cb-05a3-60ee-9158-f3fef596232f</t>
  </si>
  <si>
    <t>{"v54Eb1141": "", "univapay-phone-number": "09038842670"}</t>
  </si>
  <si>
    <t>{"customer_name": "材木 寛之", "customer_email": "sankappa0072013@gmail.com", "product_detail_name": "【15分限定特典付き】AIXコンサルタント3日間完全攻略合宿"}</t>
  </si>
  <si>
    <t>{"id_values": ["11f040cb-2e55-cffe-be2c-077ab43039ee"], "worldpay_order_id": {"transaction_id": "11f040cb-2e55-cffe-be2c-077ab43039ee"}}</t>
  </si>
  <si>
    <t>sankappa0072013@gmail.com</t>
  </si>
  <si>
    <t>HIROYUKI ZAIKI</t>
  </si>
  <si>
    <t>11f04411-253c-294c-99a0-8b4af45ec3ff</t>
  </si>
  <si>
    <t>11f04410-d813-6716-aaf9-1f5924de779c</t>
  </si>
  <si>
    <t>{"v54Eb1141": "", "univapay-phone-number": "08014917518"}</t>
  </si>
  <si>
    <t>{"customer_name": "中川巌", "customer_email": "gschr219@gmail.com", "product_detail_name": "みかみの秘密の部屋 ~購入後1週間以内に限り【全額返金保証付き】~"}</t>
  </si>
  <si>
    <t>{"id_values": ["3100500245378", "00066", "0180000"], "stratus_transaction_id": {"terminal_id": "3100500245378", "request_number": "00066", "authorization_code": "0180000"}}</t>
  </si>
  <si>
    <t>GEN NAKAGAWA</t>
  </si>
  <si>
    <t>11f04410-eebb-9614-995e-c3558119d085</t>
  </si>
  <si>
    <t>{"customer_name": "中川巌", "customer_email": "gschr219@gmail.com", "product_detail_name": "【15分限定特典付き】SNSマーケ完全攻略ダイナマイト合宿"}</t>
  </si>
  <si>
    <t>{"id_values": ["3100500245378", "00065", "0170000"], "stratus_transaction_id": {"terminal_id": "3100500245378", "request_number": "00065", "authorization_code": "0170000"}}</t>
  </si>
  <si>
    <t>11f04410-28c3-01fe-a7fe-c3f47fb5bb5f</t>
  </si>
  <si>
    <t>11f04410-21aa-55e8-98ad-1f01d48f7e68</t>
  </si>
  <si>
    <t>{"v54Eb1141": "", "univapay-phone-number": "09014475065"}</t>
  </si>
  <si>
    <t>{"customer_name": "木村幸子", "customer_email": "sachiko8888k@gmail.com", "product_detail_name": "【15分限定特典付き】AIXコンサルタント3日間完全攻略合宿"}</t>
  </si>
  <si>
    <t>{"id_values": ["11f04410-28c3-01fe-a7fe-c3f47fb5bb5f"], "worldpay_order_id": {"transaction_id": "11f04410-28c3-01fe-a7fe-c3f47fb5bb5f"}}</t>
  </si>
  <si>
    <t>sachiko8888k@gmail.com</t>
  </si>
  <si>
    <t>SACHIKO KIMURA</t>
  </si>
  <si>
    <t>11f0440f-8392-dfce-9a74-77c9184a8456</t>
  </si>
  <si>
    <t>11f0440e-4055-1606-9664-3701da4d2cc5</t>
  </si>
  <si>
    <t>{"v54Eb1141": "", "univapay-phone-number": "09054565589"}</t>
  </si>
  <si>
    <t>{"customer_name": "山田悠太", "customer_email": "yamady0725@gmail.com", "product_detail_name": "AIみかみ秘密の部屋（全額返金保証付）"}</t>
  </si>
  <si>
    <t>{"id_values": ["11f0440f-8392-dfce-9a74-77c9184a8456"], "worldpay_order_id": {"transaction_id": "11f0440f-8392-dfce-9a74-77c9184a8456"}}</t>
  </si>
  <si>
    <t>yamady0725@gmail.com</t>
  </si>
  <si>
    <t>YUTA YAMADA</t>
  </si>
  <si>
    <t>11f04284-7649-2a12-bc5e-977f86cf1529</t>
  </si>
  <si>
    <t>11f04284-5dfe-ae1e-bc2e-131dc1c4cdaf</t>
  </si>
  <si>
    <t>{"v54Eb1141": "", "univapay-phone-number": "09010507876"}</t>
  </si>
  <si>
    <t>{"customer_name": "安藤かおる", "customer_email": "kaotera@gmail.com", "product_detail_name": "【超特価割引】SNSマーケ完全攻略ダイナマイト合宿"}</t>
  </si>
  <si>
    <t>{"id_values": ["11f04284-7649-2a12-bc5e-977f86cf1529"], "worldpay_order_id": {"transaction_id": "11f04284-7649-2a12-bc5e-977f86cf1529"}}</t>
  </si>
  <si>
    <t>kaotera@gmail.com</t>
  </si>
  <si>
    <t>KAORU ANDO</t>
  </si>
  <si>
    <t>11f0440e-6166-626e-b0c1-eb2f5795e4d7</t>
  </si>
  <si>
    <t>{"customer_name": "山田悠太", "customer_email": "yamady0725@gmail.com", "product_detail_name": "【15分限定特典付き】AIXコンサルタント3日間完全攻略合宿"}</t>
  </si>
  <si>
    <t>{"id_values": ["11f0440e-6166-626e-b0c1-eb2f5795e4d7"], "worldpay_order_id": {"transaction_id": "11f0440e-6166-626e-b0c1-eb2f5795e4d7"}}</t>
  </si>
  <si>
    <t>11f042b8-2819-802e-ab15-b7b852b3418a</t>
  </si>
  <si>
    <t>11f042b7-c810-2ce6-b269-7fa5e5f869f3</t>
  </si>
  <si>
    <t>{"v54Eb1141": "", "univapay-phone-number": "09069165096"}</t>
  </si>
  <si>
    <t>{"customer_name": "黒徳治", "customer_email": "tkj096@gmail.com", "product_detail_name": "みかみの秘密の部屋 ~購入後1週間以内に限り【全額返金保証付き】~"}</t>
  </si>
  <si>
    <t>{"id_values": ["3100500245378", "00067", "0621402"], "stratus_transaction_id": {"terminal_id": "3100500245378", "request_number": "00067", "authorization_code": "0621402"}}</t>
  </si>
  <si>
    <t>tkj096@gmail.com</t>
  </si>
  <si>
    <t>TOKUJI KURO</t>
  </si>
  <si>
    <t>11f0440d-62b0-b6b6-8f54-77940bf2dc39</t>
  </si>
  <si>
    <t>11f0440d-4df7-50cc-95b6-6302e121b0e8</t>
  </si>
  <si>
    <t>{"v54Eb1141": "", "univapay-phone-number": "09031586292"}</t>
  </si>
  <si>
    <t>{"customer_name": "清水珠緒", "customer_email": "ht.rhy8723@gmail.com", "product_detail_name": "【15分限定特典付き】AIXコンサルタント3日間完全攻略合宿"}</t>
  </si>
  <si>
    <t>{"id_values": ["3100500245378", "00061", "0530000"], "stratus_transaction_id": {"terminal_id": "3100500245378", "request_number": "00061", "authorization_code": "0530000"}}</t>
  </si>
  <si>
    <t>ht.rhy8723@gmail.com</t>
  </si>
  <si>
    <t>TAMAO SHIMIZU</t>
  </si>
  <si>
    <t>11f0440a-95b5-c1a8-9362-d3546523360c</t>
  </si>
  <si>
    <t>11f04409-b5f5-b744-8604-97bf2e6ba1ad</t>
  </si>
  <si>
    <t>{"v54Eb1141": "", "univapay-phone-number": "0542492345"}</t>
  </si>
  <si>
    <t>{"customer_name": "菅田貴司", "customer_email": "sugatg@mugenbionic.com", "product_detail_name": "みかみの秘密の部屋 ~購入後1週間以内に限り【全額返金保証付き】~"}</t>
  </si>
  <si>
    <t>{"id_values": ["3100500245378", "00058", "0165970"], "stratus_transaction_id": {"terminal_id": "3100500245378", "request_number": "00058", "authorization_code": "0165970"}}</t>
  </si>
  <si>
    <t>sugatg@mugenbionic.com</t>
  </si>
  <si>
    <t>TAKASHI SUGATA</t>
  </si>
  <si>
    <t>11f0440a-8b90-c146-816c-3b1febea4bd4</t>
  </si>
  <si>
    <t>11f0440a-858f-936c-9dea-4f3c64168c5b</t>
  </si>
  <si>
    <t>{"v54Eb1141": "", "univapay-phone-number": "09018096600"}</t>
  </si>
  <si>
    <t>{"customer_name": "岡坂 謙介", "customer_email": "kensuke.okasaka@icloud.com", "product_detail_name": "【15分限定特典付き】AIXコンサルタント3日間完全攻略合宿"}</t>
  </si>
  <si>
    <t>{"id_values": ["3100500245378", "00057", "7796554"], "stratus_transaction_id": {"terminal_id": "3100500245378", "request_number": "00057", "authorization_code": "7796554"}}</t>
  </si>
  <si>
    <t>kensuke.okasaka@icloud.com</t>
  </si>
  <si>
    <t>KENSUKE OKASAKA</t>
  </si>
  <si>
    <t>11f04409-be43-34d0-92f6-6ffd9689b675</t>
  </si>
  <si>
    <t>{"customer_name": "菅田貴司", "customer_email": "sugatg@mugenbionic.com", "product_detail_name": "【15分限定特典付き】SNSマーケ完全攻略ダイナマイト合宿"}</t>
  </si>
  <si>
    <t>{"id_values": ["3100500245378", "00055", "0146662"], "stratus_transaction_id": {"terminal_id": "3100500245378", "request_number": "00055", "authorization_code": "0146662"}}</t>
  </si>
  <si>
    <t>11f04339-2b22-0fee-a744-8bb73ed4629f</t>
  </si>
  <si>
    <t>11f04339-160a-0878-abf0-47b7977d69d2</t>
  </si>
  <si>
    <t>{"v54Eb1141": "", "univapay-phone-number": "08056317569"}</t>
  </si>
  <si>
    <t>{"customer_name": "黒川凌駆", "customer_email": "rikukurokawa0117@icloud.com", "product_detail_name": "【15分限定特典付き】AIXコンサルタント3日間完全攻略合宿"}</t>
  </si>
  <si>
    <t>{"id_values": ["3100500245378", "00061", "0553197"], "stratus_transaction_id": {"terminal_id": "3100500245378", "request_number": "00061", "authorization_code": "0553197"}}</t>
  </si>
  <si>
    <t>rikukurokawa0117@icloud.com</t>
  </si>
  <si>
    <t>RIKU KUROKAWA</t>
  </si>
  <si>
    <t>11f0433a-6470-831a-bd4c-8742b40059cd</t>
  </si>
  <si>
    <t>{"customer_name": "黒川凌駆", "customer_email": "rikukurokawa0117@icloud.com", "product_detail_name": "AIみかみ秘密の部屋（全額返金保証付）"}</t>
  </si>
  <si>
    <t>{"id_values": ["3100500245378", "00064", "0563557"], "stratus_transaction_id": {"terminal_id": "3100500245378", "request_number": "00064", "authorization_code": "0563557"}}</t>
  </si>
  <si>
    <t>11f04409-8a39-05a2-b523-13a9716974ac</t>
  </si>
  <si>
    <t>11f04409-82d1-4194-b518-f30db6d83429</t>
  </si>
  <si>
    <t>{"id_values": ["3100500245378", "00051", "7749373"], "stratus_transaction_id": {"terminal_id": "3100500245378", "request_number": "00051", "authorization_code": "7749373"}}</t>
  </si>
  <si>
    <t>11f0431a-1466-29b2-a8f0-dbaaf0b421a1</t>
  </si>
  <si>
    <t>11f04317-1937-8a74-a4ee-03d8a08517b7</t>
  </si>
  <si>
    <t>{"v54Eb1141": "", "univapay-phone-number": "09091200780"}</t>
  </si>
  <si>
    <t>{"customer_name": "片山恵里奈", "customer_email": "eriraida.0716@gmail.com", "product_detail_name": "みかみの秘密の部屋 ~購入後1週間以内に限り【全額返金保証付き】~"}</t>
  </si>
  <si>
    <t>{"id_values": ["11f0431a-1466-29b2-a8f0-dbaaf0b421a1"], "worldpay_order_id": {"transaction_id": "11f0431a-1466-29b2-a8f0-dbaaf0b421a1"}}</t>
  </si>
  <si>
    <t>eriraida.0716@gmail.com</t>
  </si>
  <si>
    <t>ERINA KATAYAMA</t>
  </si>
  <si>
    <t>11f04408-8787-dd3e-84fb-3ff918f5c893</t>
  </si>
  <si>
    <t>11f04408-8059-2964-b332-cbd5e6438e0f</t>
  </si>
  <si>
    <t>{"v54Eb1141": "", "univapay-phone-number": "08034136696"}</t>
  </si>
  <si>
    <t>{"customer_name": "池田綾香", "customer_email": "lovexuxsmile@gmail.com", "product_detail_name": "【15分限定特典付き】SNSマーケ完全攻略ダイナマイト合宿"}</t>
  </si>
  <si>
    <t>{"id_values": ["11f04408-8787-dd3e-84fb-3ff918f5c893"], "worldpay_order_id": {"transaction_id": "11f04408-8787-dd3e-84fb-3ff918f5c893"}}</t>
  </si>
  <si>
    <t>lovexuxsmile@gmail.com</t>
  </si>
  <si>
    <t>AYAKA IKEDA</t>
  </si>
  <si>
    <t>11f04407-ffb9-824a-be7f-cb039981465c</t>
  </si>
  <si>
    <t>11f04407-ee0d-9004-b1f7-8b22de4e52d0</t>
  </si>
  <si>
    <t>{"v54Eb1141": "", "univapay-phone-number": "08018286394"}</t>
  </si>
  <si>
    <t>{"customer_name": "もりみか", "customer_email": "m_c.ttc@docomo.ne.jp", "product_detail_name": "【15分限定特典付き】デザイン限界突破3日間合宿"}</t>
  </si>
  <si>
    <t>{"id_values": ["11f04407-ffb9-824a-be7f-cb039981465c"], "worldpay_order_id": {"transaction_id": "11f04407-ffb9-824a-be7f-cb039981465c"}}</t>
  </si>
  <si>
    <t>m_c.ttc@docomo.ne.jp</t>
  </si>
  <si>
    <t>MIKA MORI</t>
  </si>
  <si>
    <t>11f04407-7dde-c3e8-bd8e-93bac98c1a54</t>
  </si>
  <si>
    <t>11f04407-60be-d7ee-b11c-63443863a898</t>
  </si>
  <si>
    <t>{"v54Eb1141": "", "univapay-phone-number": "09073261801"}</t>
  </si>
  <si>
    <t>{"customer_name": "小野寺真由美", "customer_email": "blueberry3cheese@gmail.com", "product_detail_name": "【15分限定特典付き】AIXコンサルタント3日間完全攻略合宿"}</t>
  </si>
  <si>
    <t>{"id_values": ["11f04407-7dde-c3e8-bd8e-93bac98c1a54"], "worldpay_order_id": {"transaction_id": "11f04407-7dde-c3e8-bd8e-93bac98c1a54"}}</t>
  </si>
  <si>
    <t>blueberry3cheese@gmail.com</t>
  </si>
  <si>
    <t>MAYUMI ONODERA</t>
  </si>
  <si>
    <t>11f04317-3f2b-cc9a-bb06-6f113b8af3fe</t>
  </si>
  <si>
    <t>{"customer_name": "片山恵里奈", "customer_email": "eriraida.0716@gmail.com", "product_detail_name": "【15分限定特典付き】SNSマーケ完全攻略ダイナマイト合宿"}</t>
  </si>
  <si>
    <t>{"id_values": ["11f04317-3f2b-cc9a-bb06-6f113b8af3fe"], "worldpay_order_id": {"transaction_id": "11f04317-3f2b-cc9a-bb06-6f113b8af3fe"}}</t>
  </si>
  <si>
    <t>11f04405-1bc8-e334-97d4-97c2992e9882</t>
  </si>
  <si>
    <t>11f04404-ffcf-523a-ad41-73833b1358db</t>
  </si>
  <si>
    <t>{"v54Eb1141": "", "univapay-phone-number": "09042673976"}</t>
  </si>
  <si>
    <t>{"customer_name": "KOJI NAKANISHI", "customer_email": "arcnext@gmail.com", "product_detail_name": "【15分限定特典付き】AIXコンサルタント3日間完全攻略合宿"}</t>
  </si>
  <si>
    <t>{"id_values": ["3100500245378", "00048", "0570000"], "stratus_transaction_id": {"terminal_id": "3100500245378", "request_number": "00048", "authorization_code": "0570000"}}</t>
  </si>
  <si>
    <t>arcnext@gmail.com</t>
  </si>
  <si>
    <t>KOJI NAKANISHI</t>
  </si>
  <si>
    <t>11f04404-f1d5-3a28-ac6e-f36b3d0e3270</t>
  </si>
  <si>
    <t>11f04404-ea76-b3b0-8493-83f1bb3388ad</t>
  </si>
  <si>
    <t>{"v54Eb1141": "", "univapay-phone-number": "08046870412"}</t>
  </si>
  <si>
    <t>{"customer_name": "柴田和代 柴田", "customer_email": "82412kaz@gmail.com", "product_detail_name": "【15分限定特典付き】AIXコンサルタント3日間完全攻略合宿"}</t>
  </si>
  <si>
    <t>{"id_values": ["11f04404-f1d5-3a28-ac6e-f36b3d0e3270"], "worldpay_order_id": {"transaction_id": "11f04404-f1d5-3a28-ac6e-f36b3d0e3270"}}</t>
  </si>
  <si>
    <t>82412kaz@gmail.com</t>
  </si>
  <si>
    <t>KAZUYO SHIBATA</t>
  </si>
  <si>
    <t>11f04404-aebe-da0a-96e7-27673b0c4f58</t>
  </si>
  <si>
    <t>11f04404-a63e-ec80-846e-a7f4148d6b75</t>
  </si>
  <si>
    <t>{"v54Eb1141": "", "univapay-phone-number": "08012174959"}</t>
  </si>
  <si>
    <t>{"customer_name": "山本伸", "customer_email": "info@sursum.jp", "product_detail_name": "【15分限定特典付き】SNSマーケ完全攻略ダイナマイト合宿"}</t>
  </si>
  <si>
    <t>{"id_values": ["11f04404-aebe-da0a-96e7-27673b0c4f58"], "worldpay_order_id": {"transaction_id": "11f04404-aebe-da0a-96e7-27673b0c4f58"}}</t>
  </si>
  <si>
    <t>info@sursum.jp</t>
  </si>
  <si>
    <t>SHIN YAMAMOTO</t>
  </si>
  <si>
    <t>11f04403-209f-d52c-b660-4f1f6245745a</t>
  </si>
  <si>
    <t>{"customer_name": "駒澤智美", "customer_email": "tomorin8531@gmail.com", "product_detail_name": "【15分限定特典付き】SNSマーケ完全攻略ダイナマイト合宿"}</t>
  </si>
  <si>
    <t>{"id_values": ["11f04403-209f-d52c-b660-4f1f6245745a"], "worldpay_order_id": {"transaction_id": "11f04403-209f-d52c-b660-4f1f6245745a"}}</t>
  </si>
  <si>
    <t>11f043fe-f199-d77c-b0f0-f30b34273d27</t>
  </si>
  <si>
    <t>11f043fe-e7af-0106-8c01-63120d40d268</t>
  </si>
  <si>
    <t>{"v54Eb1141": "", "univapay-phone-number": "07054184860"}</t>
  </si>
  <si>
    <t>{"customer_name": "庄島京子", "customer_email": "kyoko3913@gmail.com", "product_detail_name": "【脱・無駄な努力】月商1.9億を支えるテンプレ大全"}</t>
  </si>
  <si>
    <t>{"id_values": ["3100500245378", "00046", "0075693"], "stratus_transaction_id": {"terminal_id": "3100500245378", "request_number": "00046", "authorization_code": "0075693"}}</t>
  </si>
  <si>
    <t>kyoko3913@gmail.com</t>
  </si>
  <si>
    <t>KYOKO SHYOJIMA</t>
  </si>
  <si>
    <t>11f043fa-e9cf-af02-b802-5ff1e5793aac</t>
  </si>
  <si>
    <t>11f043fa-e3d8-0842-b7f4-271ba272b761</t>
  </si>
  <si>
    <t>{"v54Eb1141": "", "univapay-phone-number": "08022120824"}</t>
  </si>
  <si>
    <t>{"customer_name": "荻原真緒", "customer_email": "mao08240@gmail.com", "product_detail_name": "【15分限定特典付き】デザイン限界突破3日間合宿"}</t>
  </si>
  <si>
    <t>mao08240@gmail.com</t>
  </si>
  <si>
    <t>MAO OGIHARA</t>
  </si>
  <si>
    <t>11f043f7-a604-9d1c-8446-fb3df5a5fa7f</t>
  </si>
  <si>
    <t>11f043f6-ade2-d6da-be5f-2343d0ecba08</t>
  </si>
  <si>
    <t>{"v54Eb1141": "", "univapay-phone-number": "08065971151"}</t>
  </si>
  <si>
    <t>{"customer_name": "小飯塚貴世江", "customer_email": "kiyoeduka@gmail.com", "product_detail_name": "AIみかみ秘密の部屋（全額返金保証付）"}</t>
  </si>
  <si>
    <t>{"id_values": ["11f043f7-a604-9d1c-8446-fb3df5a5fa7f"], "worldpay_order_id": {"transaction_id": "11f043f7-a604-9d1c-8446-fb3df5a5fa7f"}}</t>
  </si>
  <si>
    <t>kiyoeduka@gmail.com</t>
  </si>
  <si>
    <t>KOIIDUKA KIYOE</t>
  </si>
  <si>
    <t>11f043f7-97a2-422e-843d-c3ac0f06c3ac</t>
  </si>
  <si>
    <t>11f043f7-8e60-fd72-bea5-a7f30d240f9c</t>
  </si>
  <si>
    <t>{"v54Eb1141": "", "univapay-phone-number": "09068150844"}</t>
  </si>
  <si>
    <t>{"customer_name": "餘助理緒", "customer_email": "ringorin248970@docomo.ne.jp", "product_detail_name": "【15分限定特典付き】SNSマーケ完全攻略ダイナマイト合宿"}</t>
  </si>
  <si>
    <t>{"id_values": ["11f043f7-97a2-422e-843d-c3ac0f06c3ac"], "worldpay_order_id": {"transaction_id": "11f043f7-97a2-422e-843d-c3ac0f06c3ac"}}</t>
  </si>
  <si>
    <t>ringorin248970@docomo.ne.jp</t>
  </si>
  <si>
    <t>RIO YOSUKE</t>
  </si>
  <si>
    <t>11f043f6-b4f6-8e3a-8673-1bdfa67b33f7</t>
  </si>
  <si>
    <t>{"customer_name": "小飯塚貴世江", "customer_email": "kiyoeduka@gmail.com", "product_detail_name": "【15分限定特典付き】AIXコンサルタント3日間完全攻略合宿"}</t>
  </si>
  <si>
    <t>{"id_values": ["11f043f6-b4f6-8e3a-8673-1bdfa67b33f7"], "worldpay_order_id": {"transaction_id": "11f043f6-b4f6-8e3a-8673-1bdfa67b33f7"}}</t>
  </si>
  <si>
    <t>11f043f6-c91a-8768-867a-abbfa987e893</t>
  </si>
  <si>
    <t>11f043f6-ae62-3f7e-8670-eb0afc6b0cfd</t>
  </si>
  <si>
    <t>{"v54Eb1141": "", "univapay-phone-number": "07085801193"}</t>
  </si>
  <si>
    <t>{"customer_name": "ラマイ 楓", "customer_email": "lifeschemer@gmail.com", "product_detail_name": "【15分限定特典付き】AIXコンサルタント3日間完全攻略合宿"}</t>
  </si>
  <si>
    <t>{"id_values": ["11f043f6-c91a-8768-867a-abbfa987e893"], "worldpay_order_id": {"transaction_id": "11f043f6-c91a-8768-867a-abbfa987e893"}}</t>
  </si>
  <si>
    <t>lifeschemer@gmail.com</t>
  </si>
  <si>
    <t>KAEDE RAMAJ</t>
  </si>
  <si>
    <t>11f043f5-8bb3-11b6-893e-87112da721fc</t>
  </si>
  <si>
    <t>11f043f5-85eb-d786-893a-73c3f66b62a2</t>
  </si>
  <si>
    <t>{"v54Eb1141": "", "univapay-phone-number": "09069263811"}</t>
  </si>
  <si>
    <t>{"customer_name": "大野将史", "customer_email": "mohno1020@gmail.com", "product_detail_name": "【15分限定特典付き】AIXコンサルタント3日間完全攻略合宿"}</t>
  </si>
  <si>
    <t>{"id_values": ["11f043f5-8bb3-11b6-893e-87112da721fc"], "worldpay_order_id": {"transaction_id": "11f043f5-8bb3-11b6-893e-87112da721fc"}}</t>
  </si>
  <si>
    <t>mohno1020@gmail.com</t>
  </si>
  <si>
    <t>MASAFUMI ONO</t>
  </si>
  <si>
    <t>11f043f5-5434-23ba-95ab-639966aec54d</t>
  </si>
  <si>
    <t>11f043f4-c077-6178-a949-db6cb6afd885</t>
  </si>
  <si>
    <t>{"v54Eb1141": "", "univapay-phone-number": "08043082966"}</t>
  </si>
  <si>
    <t>{"customer_name": "福地 孝浩", "customer_email": "takalive02@gmail.com", "product_detail_name": "みかみの秘密の部屋 ~購入後1週間以内に限り【全額返金保証付き】~"}</t>
  </si>
  <si>
    <t>{"id_values": ["11f043f5-5434-23ba-95ab-639966aec54d"], "worldpay_order_id": {"transaction_id": "11f043f5-5434-23ba-95ab-639966aec54d"}}</t>
  </si>
  <si>
    <t>takalive02@gmail.com</t>
  </si>
  <si>
    <t>TAKAHIRO FUKUCHI</t>
  </si>
  <si>
    <t>11f043f4-d96f-87a0-a236-dff449d41d87</t>
  </si>
  <si>
    <t>{"customer_name": "福地 孝浩", "customer_email": "takalive02@gmail.com", "product_detail_name": "【15分限定特典付き】SNSマーケ完全攻略ダイナマイト合宿"}</t>
  </si>
  <si>
    <t>{"id_values": ["11f043f4-d96f-87a0-a236-dff449d41d87"], "worldpay_order_id": {"transaction_id": "11f043f4-d96f-87a0-a236-dff449d41d87"}}</t>
  </si>
  <si>
    <t>11f043f4-19d6-78e0-bd62-37a48db05363</t>
  </si>
  <si>
    <t>11f043f4-1149-fe90-bd51-1b277a885948</t>
  </si>
  <si>
    <t>{"customer_name": "安冨佑希", "customer_email": "kingdom.of.netherlands@gmail.com", "product_detail_name": "【15分限定特典付き】SNSマーケ完全攻略ダイナマイト合宿"}</t>
  </si>
  <si>
    <t>{"id_values": ["11f043f4-19d6-78e0-bd62-37a48db05363"], "worldpay_order_id": {"transaction_id": "11f043f4-19d6-78e0-bd62-37a48db05363"}}</t>
  </si>
  <si>
    <t>11f043f3-cd93-00ca-bd04-3b3cb757cb61</t>
  </si>
  <si>
    <t>11f043f3-b9d6-9ab0-9691-9b535c44d821</t>
  </si>
  <si>
    <t>{"v54Eb1141": "", "univapay-phone-number": "08064996140"}</t>
  </si>
  <si>
    <t>{"customer_name": "チャウダリ ビシャール", "customer_email": "bishalrocker7@gmail.com", "product_detail_name": "【15分限定特典付き】AIXコンサルタント3日間完全攻略合宿"}</t>
  </si>
  <si>
    <t>{"id_values": ["11f043f3-cd93-00ca-bd04-3b3cb757cb61"], "worldpay_order_id": {"transaction_id": "11f043f3-cd93-00ca-bd04-3b3cb757cb61"}}</t>
  </si>
  <si>
    <t>bishalrocker7@gmail.com</t>
  </si>
  <si>
    <t>BISHAL CHAUDHARY</t>
  </si>
  <si>
    <t>11f043ef-b30f-77b4-96c2-5b0596fa7a29</t>
  </si>
  <si>
    <t>11f043ef-9dad-9a2c-b366-ab9feb3b10f9</t>
  </si>
  <si>
    <t>{"v54Eb1141": "", "univapay-phone-number": "09030924278"}</t>
  </si>
  <si>
    <t>{"customer_name": "西美香", "customer_email": "nsmkvoice@gmail.com", "product_detail_name": "【15分限定特典付き】SNSマーケ完全攻略ダイナマイト合宿"}</t>
  </si>
  <si>
    <t>{"id_values": ["11f043ef-b30f-77b4-96c2-5b0596fa7a29"], "worldpay_order_id": {"transaction_id": "11f043ef-b30f-77b4-96c2-5b0596fa7a29"}}</t>
  </si>
  <si>
    <t>nsmkvoice@gmail.com</t>
  </si>
  <si>
    <t>MIKA NISHI</t>
  </si>
  <si>
    <t>11f043ee-cc79-1918-9f18-738827e1f931</t>
  </si>
  <si>
    <t>11f038fc-2419-daca-a1ae-f747fdb2e608</t>
  </si>
  <si>
    <t>{"vE60Adee0": "", "univapay-phone-number": "09077854195"}</t>
  </si>
  <si>
    <t>{"customer_name": "相澤希句子", "customer_email": "ai.3ko.mmpkrn@icloud.com", "product_detail_name": "【55%OFFプラン】iステップ"}</t>
  </si>
  <si>
    <t>{"id_values": ["11f043ee-cc79-1918-9f18-738827e1f931"], "worldpay_order_id": {"transaction_id": "11f043ee-cc79-1918-9f18-738827e1f931"}}</t>
  </si>
  <si>
    <t>ai.3ko.mmpkrn@icloud.com</t>
  </si>
  <si>
    <t>11f038fc-2afc-db26-b184-2f3d0cf0c142</t>
  </si>
  <si>
    <t>KIKUKO AIZAWA</t>
  </si>
  <si>
    <t>11f043ee-5ff9-2760-9f1d-bb5091e9ce09</t>
  </si>
  <si>
    <t>11f0211a-a133-2d8a-8514-0b4012d17bce</t>
  </si>
  <si>
    <t>{"vE60Adee0": "", "univapay-phone-number": "08014316857"}</t>
  </si>
  <si>
    <t>{"customer_name": "阪口美加", "customer_email": "mikaco.523@gmail.com", "product_detail_name": "【55%OFFプラン】iステップ"}</t>
  </si>
  <si>
    <t>{"id_values": ["3100500245378", "00025", "0100767"], "stratus_transaction_id": {"terminal_id": "3100500245378", "request_number": "00025", "authorization_code": "0100767"}}</t>
  </si>
  <si>
    <t>mikaco.523@gmail.com</t>
  </si>
  <si>
    <t>11f0211a-abb1-359a-8519-57343396ac18</t>
  </si>
  <si>
    <t>MIKA SAKAGUCHI</t>
  </si>
  <si>
    <t>11f043ee-5ec9-d826-8a3e-7730a5852a01</t>
  </si>
  <si>
    <t>11f020cf-9bf1-7098-9662-53ae1fc0bc5d</t>
  </si>
  <si>
    <t>{"vE60Adee0": "", "univapay-phone-number": "08038310030"}</t>
  </si>
  <si>
    <t>{"customer_name": "上瀬戸圭", "customer_email": "k.kamiseto@gmail.com", "product_detail_name": "【55%OFFプラン】iステップ"}</t>
  </si>
  <si>
    <t>{"id_values": ["3100500245378", "00023", "0690000"], "stratus_transaction_id": {"terminal_id": "3100500245378", "request_number": "00023", "authorization_code": "0690000"}}</t>
  </si>
  <si>
    <t>k.kamiseto@gmail.com</t>
  </si>
  <si>
    <t>11f020cf-af72-6ac8-8687-df8e09d50393</t>
  </si>
  <si>
    <t>KEI KAMISETO</t>
  </si>
  <si>
    <t>11f043ee-5ec6-1560-ac42-3b0514d56340</t>
  </si>
  <si>
    <t>11f020e0-1fd1-1aca-bd6e-6f1cb32d6128</t>
  </si>
  <si>
    <t>{"vE60Adee0": "", "univapay-phone-number": "07066931565"}</t>
  </si>
  <si>
    <t>{"customer_name": "MASUMI OTA", "customer_email": "masumiota313@gmail.com", "product_detail_name": "【55%OFFプラン】iステップ"}</t>
  </si>
  <si>
    <t>{"id_values": ["3100500245378", "00024", "0187103"], "stratus_transaction_id": {"terminal_id": "3100500245378", "request_number": "00024", "authorization_code": "0187103"}}</t>
  </si>
  <si>
    <t>masumiota313@gmail.com</t>
  </si>
  <si>
    <t>11f020e0-3049-f1b0-aa3d-2f099156a9a5</t>
  </si>
  <si>
    <t>MASUMI OTA</t>
  </si>
  <si>
    <t>11f043ed-433a-e93e-9b9b-77317c953574</t>
  </si>
  <si>
    <t>11f043ed-3c18-f5f6-994e-37370767e800</t>
  </si>
  <si>
    <t>{"v54Eb1141": "", "univapay-phone-number": "09044472443"}</t>
  </si>
  <si>
    <t>{"customer_name": "御所野 真孝", "customer_email": "mkuya.1001666@gmail.com", "product_detail_name": "【15分限定特典付き】AIXコンサルタント3日間完全攻略合宿"}</t>
  </si>
  <si>
    <t>{"id_values": ["11f043ed-433a-e93e-9b9b-77317c953574"], "worldpay_order_id": {"transaction_id": "11f043ed-433a-e93e-9b9b-77317c953574"}}</t>
  </si>
  <si>
    <t>mkuya.1001666@gmail.com</t>
  </si>
  <si>
    <t>MASATAKA GOSHONO</t>
  </si>
  <si>
    <t>11f043ec-6921-2858-b6fe-ff39cf8553c2</t>
  </si>
  <si>
    <t>11ef0ce3-5e58-f5f4-9a85-171d348e916f</t>
  </si>
  <si>
    <t>{"univapay-name": "久保美智", "univapay-link-id": "11eed27c-357b-6dfc-b5cf-1f5694ad0dfe", "univapay-phone-number": "09053307049"}</t>
  </si>
  <si>
    <t>{"id_values": ["11f043ec-6921-2858-b6fe-ff39cf8553c2"], "worldpay_order_id": {"transaction_id": "11f043ec-6921-2858-b6fe-ff39cf8553c2"}}</t>
  </si>
  <si>
    <t>sasane.uranai.369@gmail.com</t>
  </si>
  <si>
    <t>11ef0ce3-5e8e-922c-8e97-6f641b8cfaf7</t>
  </si>
  <si>
    <t>MISATO KUBO</t>
  </si>
  <si>
    <t>11f043ec-4702-4c98-a2af-9395d053fbb2</t>
  </si>
  <si>
    <t>11eef4f8-7a50-c244-bbbd-77607977fa8b</t>
  </si>
  <si>
    <t>{"univapay-name": "木戸紗礼", "univapay-link-id": "11eed38f-995b-a918-9640-bf0f529c8003", "univapay-phone-number": "08085871494"}</t>
  </si>
  <si>
    <t>{"id_values": ["11f043ec-4702-4c98-a2af-9395d053fbb2"], "worldpay_order_id": {"transaction_id": "11f043ec-4702-4c98-a2af-9395d053fbb2"}}</t>
  </si>
  <si>
    <t>11eef4f8-7bd5-d05a-a662-0f75da389dbf</t>
  </si>
  <si>
    <t>11f043ec-2f15-25e2-97e7-5ba28bc9eda9</t>
  </si>
  <si>
    <t>{"id_values": ["11f043ec-2f15-25e2-97e7-5ba28bc9eda9"], "worldpay_order_id": {"transaction_id": "11f043ec-2f15-25e2-97e7-5ba28bc9eda9"}}</t>
  </si>
  <si>
    <t>11f043ec-3810-a45a-b374-2fec96b2567d</t>
  </si>
  <si>
    <t>11eedd0c-1ff9-76b4-863f-ab9a7d0a3407</t>
  </si>
  <si>
    <t>{"univapay-name": "菅井知美", "univapay-link-id": "11eed16f-8016-f722-a85d-eb29292dbbf7", "univapay-phone-number": "09055935852"}</t>
  </si>
  <si>
    <t>{"id_values": ["11f043ec-3810-a45a-b374-2fec96b2567d"], "worldpay_order_id": {"transaction_id": "11f043ec-3810-a45a-b374-2fec96b2567d"}}</t>
  </si>
  <si>
    <t>it.sgitmm@gmail.com</t>
  </si>
  <si>
    <t>11eedd0c-2026-ca10-a16f-2f7450be6588</t>
  </si>
  <si>
    <t>11f043ec-33df-1a92-accd-f7d971e82b95</t>
  </si>
  <si>
    <t>11eedcb6-9c3a-9d80-b95b-779bace68dc9</t>
  </si>
  <si>
    <t>{"univapay-name": "涌井健介", "univapay-link-id": "11eed167-1652-620c-a0a8-9b2f6dd5b5ae", "univapay-phone-number": "09068528847"}</t>
  </si>
  <si>
    <t>{"id_values": ["11f043ec-33df-1a92-accd-f7d971e82b95"], "worldpay_order_id": {"transaction_id": "11f043ec-33df-1a92-accd-f7d971e82b95"}}</t>
  </si>
  <si>
    <t>suitekisekisen7911crwk@gmail.com</t>
  </si>
  <si>
    <t>11eedcb6-9c72-2002-b95e-63c283b259cb</t>
  </si>
  <si>
    <t>KENSUKE WAKUI</t>
  </si>
  <si>
    <t>11f043ec-4539-326e-a2a7-f3a3823c8582</t>
  </si>
  <si>
    <t>11eef3ed-4a37-61c8-b075-f788496ad126</t>
  </si>
  <si>
    <t>{"customer_name": "保木健飛", "customer_email": "hokikento@gmail.com", "product_detail_name": "センサーズ【24分割プラン】※頭金10万円銀行振込用"}</t>
  </si>
  <si>
    <t>{"id_values": ["3100500245378", "00016", "7578537"], "stratus_transaction_id": {"terminal_id": "3100500245378", "request_number": "00016", "authorization_code": "7578537"}}</t>
  </si>
  <si>
    <t>hokikento@gmail.com</t>
  </si>
  <si>
    <t>11eef3ed-4c19-d46c-85f6-73dd4b54cf77</t>
  </si>
  <si>
    <t>KENTO HOKI</t>
  </si>
  <si>
    <t>11f043e6-559f-419e-87ec-039c2f93fbb4</t>
  </si>
  <si>
    <t>11f043e6-4cb0-fd66-9c25-836f8e67f6b4</t>
  </si>
  <si>
    <t>{"v54Eb1141": "", "univapay-phone-number": "08042923589"}</t>
  </si>
  <si>
    <t>{"customer_name": "山田亜也子", "customer_email": "vi.la.vita358@gmail.com", "product_detail_name": "【15分限定特典付き】デザイン限界突破3日間合宿"}</t>
  </si>
  <si>
    <t>{"id_values": ["11f043e6-559f-419e-87ec-039c2f93fbb4"], "worldpay_order_id": {"transaction_id": "11f043e6-559f-419e-87ec-039c2f93fbb4"}}</t>
  </si>
  <si>
    <t>vi.la.vita358@gmail.com</t>
  </si>
  <si>
    <t>AYAKO YAMADA</t>
  </si>
  <si>
    <t>11f043e3-9249-aa38-9d8b-9f58c1ca1480</t>
  </si>
  <si>
    <t>11f043e3-6752-ea6a-967c-5b3f836e02ab</t>
  </si>
  <si>
    <t>{"v54Eb1141": "", "univapay-phone-number": "09049306237"}</t>
  </si>
  <si>
    <t>{"customer_name": "星野真人", "customer_email": "agri-takataki@agri-star.rash.jp", "product_detail_name": "【15分限定特典付き】SNSマーケ完全攻略ダイナマイト合宿"}</t>
  </si>
  <si>
    <t>{"id_values": ["11f043e3-9249-aa38-9d8b-9f58c1ca1480"], "worldpay_order_id": {"transaction_id": "11f043e3-9249-aa38-9d8b-9f58c1ca1480"}}</t>
  </si>
  <si>
    <t>agri-takataki@agri-star.rash.jp</t>
  </si>
  <si>
    <t>MABITO HOSHINO</t>
  </si>
  <si>
    <t>11f043de-0acb-7e4c-868e-938e2c523710</t>
  </si>
  <si>
    <t>11f043de-0277-a112-a887-9f6ee845cc66</t>
  </si>
  <si>
    <t>{"v54Eb1141": "", "univapay-phone-number": "08088337244"}</t>
  </si>
  <si>
    <t>{"customer_name": "fuzita Yoshihiro", "customer_email": "fuzitayoshihiro1013@gmail.com", "product_detail_name": "【15分限定特典付き】AIXコンサルタント3日間完全攻略合宿"}</t>
  </si>
  <si>
    <t>{"id_values": ["11f043de-0acb-7e4c-868e-938e2c523710"], "worldpay_order_id": {"transaction_id": "11f043de-0acb-7e4c-868e-938e2c523710"}}</t>
  </si>
  <si>
    <t>fuzitayoshihiro1013@gmail.com</t>
  </si>
  <si>
    <t>YOSHIHIRO FUZITA</t>
  </si>
  <si>
    <t>11f043dc-2f34-7f2e-a0de-e7daf21c0fa9</t>
  </si>
  <si>
    <t>11f043db-43a1-a226-80e5-33ad12003e2f</t>
  </si>
  <si>
    <t>{"v54Eb1141": "", "univapay-phone-number": "09014670811"}</t>
  </si>
  <si>
    <t>{"customer_name": "小澤", "customer_email": "yamada.kanako@hotmail.co.jp", "product_detail_name": "みかみの秘密の部屋 ~購入後1週間以内に限り【全額返金保証付き】~"}</t>
  </si>
  <si>
    <t>{"id_values": ["3100500245378", "00012", "0165384"], "stratus_transaction_id": {"terminal_id": "3100500245378", "request_number": "00012", "authorization_code": "0165384"}}</t>
  </si>
  <si>
    <t>yamada.kanako@hotmail.co.jp</t>
  </si>
  <si>
    <t>KANAKO OZAWA</t>
  </si>
  <si>
    <t>11f043dc-09fd-042e-bd0e-ebbf5e6725df</t>
  </si>
  <si>
    <t>11f043db-fd72-363e-a259-b353fb99c1cd</t>
  </si>
  <si>
    <t>{"v54Eb1141": "", "univapay-phone-number": "09042685799"}</t>
  </si>
  <si>
    <t>{"customer_name": "杉本美沙希", "customer_email": "mtiny32@gmail.com", "product_detail_name": "【15分限定特典付き】SNSマーケ完全攻略ダイナマイト合宿"}</t>
  </si>
  <si>
    <t>{"id_values": ["3100500245378", "00011", "0166517"], "stratus_transaction_id": {"terminal_id": "3100500245378", "request_number": "00011", "authorization_code": "0166517"}}</t>
  </si>
  <si>
    <t>mtiny32@gmail.com</t>
  </si>
  <si>
    <t>MISAKI SUGIMOTO</t>
  </si>
  <si>
    <t>11f043db-4cfc-df7a-b956-5b262f66c6ef</t>
  </si>
  <si>
    <t>{"customer_name": "小澤", "customer_email": "yamada.kanako@hotmail.co.jp", "product_detail_name": "【15分限定特典付き】SNSマーケ完全攻略ダイナマイト合宿"}</t>
  </si>
  <si>
    <t>{"id_values": ["3100500245378", "00009", "0185830"], "stratus_transaction_id": {"terminal_id": "3100500245378", "request_number": "00009", "authorization_code": "0185830"}}</t>
  </si>
  <si>
    <t>11f043d4-1a42-cf56-ae7c-db3816f7e673</t>
  </si>
  <si>
    <t>11f043d4-1214-b394-ae79-0f6a222a2b19</t>
  </si>
  <si>
    <t>{"customer_name": "Yoshihiro fuzitayoshihiro1013@", "customer_email": "fuzitayoshihiro1013@gmail.com", "product_detail_name": "【15分限定特典付き】AIXコンサルタント3日間完全攻略合宿"}</t>
  </si>
  <si>
    <t>{"id_values": ["11f043d4-1a42-cf56-ae7c-db3816f7e673"], "worldpay_order_id": {"transaction_id": "11f043d4-1a42-cf56-ae7c-db3816f7e673"}}</t>
  </si>
  <si>
    <t>11f043d1-5b6a-fc90-909e-8bdf4ed652b3</t>
  </si>
  <si>
    <t>11f043d1-5037-4c3e-98bc-8b179bed35fd</t>
  </si>
  <si>
    <t>{"v54Eb1141": "", "univapay-phone-number": "09057847921"}</t>
  </si>
  <si>
    <t>{"customer_name": "志津 浅野", "customer_email": "pekoholic@gmail.com", "product_detail_name": "【15分限定特典付き】デザイン限界突破3日間合宿"}</t>
  </si>
  <si>
    <t>{"id_values": ["11f043d1-5b6a-fc90-909e-8bdf4ed652b3"], "worldpay_order_id": {"transaction_id": "11f043d1-5b6a-fc90-909e-8bdf4ed652b3"}}</t>
  </si>
  <si>
    <t>pekoholic@gmail.com</t>
  </si>
  <si>
    <t>SHIZU ASANO</t>
  </si>
  <si>
    <t>11f043ce-03c9-37c0-bed6-b3ab39eecbbf</t>
  </si>
  <si>
    <t>11f043cd-e0ba-0e12-becf-5392938ae7a0</t>
  </si>
  <si>
    <t>{"v54Eb1141": "", "univapay-phone-number": "08024453674"}</t>
  </si>
  <si>
    <t>{"customer_name": "濱野 隆", "customer_email": "managementofficehamano@gmail.com", "product_detail_name": "【15分限定特典付き】AIXコンサルタント3日間完全攻略合宿"}</t>
  </si>
  <si>
    <t>{"id_values": ["3100500245378", "00007", "0978708"], "stratus_transaction_id": {"terminal_id": "3100500245378", "request_number": "00007", "authorization_code": "0978708"}}</t>
  </si>
  <si>
    <t>managementofficehamano@gmail.com</t>
  </si>
  <si>
    <t>TAKASHI HAMANO</t>
  </si>
  <si>
    <t>11f043cd-65af-be92-852c-2387d766adcb</t>
  </si>
  <si>
    <t>11f043cc-420c-2fbc-990c-ff85353ec30d</t>
  </si>
  <si>
    <t>{"v54Eb1141": "", "univapay-phone-number": "08027492563"}</t>
  </si>
  <si>
    <t>{"customer_name": "柴田敬仁", "customer_email": "kg0mly8own3ag0y@gmail.com", "product_detail_name": "AIみかみ秘密の部屋（全額返金保証付）"}</t>
  </si>
  <si>
    <t>{"id_values": ["3100500245378", "00005", "0700005"], "stratus_transaction_id": {"terminal_id": "3100500245378", "request_number": "00005", "authorization_code": "0700005"}}</t>
  </si>
  <si>
    <t>kg0mly8own3ag0y@gmail.com</t>
  </si>
  <si>
    <t>KEIJI SHIBATA</t>
  </si>
  <si>
    <t>11f043cc-5c92-39bc-8f48-1b4df7690726</t>
  </si>
  <si>
    <t>{"customer_name": "柴田敬仁", "customer_email": "kg0mly8own3ag0y@gmail.com", "product_detail_name": "【15分限定特典付き】AIXコンサルタント3日間完全攻略合宿"}</t>
  </si>
  <si>
    <t>{"id_values": ["3100500245378", "00004", "0700004"], "stratus_transaction_id": {"terminal_id": "3100500245378", "request_number": "00004", "authorization_code": "0700004"}}</t>
  </si>
  <si>
    <t>11f043bf-0137-ee16-a914-0724696e1d67</t>
  </si>
  <si>
    <t>11f043be-f7e6-f1cc-b077-0f54c92c8518</t>
  </si>
  <si>
    <t>{"v54Eb1141": "", "univapay-phone-number": "08061372211"}</t>
  </si>
  <si>
    <t>{"customer_name": "園田銀志郎", "customer_email": "ginjeee@icloud.com", "product_detail_name": "【15分限定特典付き】AIXコンサルタント3日間完全攻略合宿"}</t>
  </si>
  <si>
    <t>{"id_values": ["11f043bf-0137-ee16-a914-0724696e1d67"], "worldpay_order_id": {"transaction_id": "11f043bf-0137-ee16-a914-0724696e1d67"}}</t>
  </si>
  <si>
    <t>ginjeee@icloud.com</t>
  </si>
  <si>
    <t>GINJIRO SONODA</t>
  </si>
  <si>
    <t>11f043bb-d2d8-b90e-8048-a3e1b5532d24</t>
  </si>
  <si>
    <t>11f043bb-cae1-99aa-a1b4-5b45777f77d7</t>
  </si>
  <si>
    <t>{"v54Eb1141": "", "univapay-phone-number": "08038289062"}</t>
  </si>
  <si>
    <t>{"customer_name": "立岡航希", "customer_email": "opanntu59@gmail.com", "product_detail_name": "【15分限定特典付き】AIXコンサルタント3日間完全攻略合宿"}</t>
  </si>
  <si>
    <t>{"id_values": ["11f043bb-d2d8-b90e-8048-a3e1b5532d24"], "worldpay_order_id": {"transaction_id": "11f043bb-d2d8-b90e-8048-a3e1b5532d24"}}</t>
  </si>
  <si>
    <t>opanntu59@gmail.com</t>
  </si>
  <si>
    <t>KOUKITATEOKA</t>
  </si>
  <si>
    <t>11f043b9-5a5a-2a5a-b5b9-0be9341604f8</t>
  </si>
  <si>
    <t>11f043b9-515f-d828-9683-5f011793e1c2</t>
  </si>
  <si>
    <t>{"v54Eb1141": "", "univapay-phone-number": "09066451099"}</t>
  </si>
  <si>
    <t>{"customer_name": "九万田智美", "customer_email": "kumakichinokoya@gmail.com", "product_detail_name": "【15分限定特典付き】AIXコンサルタント3日間完全攻略合宿"}</t>
  </si>
  <si>
    <t>{"id_values": ["3100500245378", "00002", "0000127"], "stratus_transaction_id": {"terminal_id": "3100500245378", "request_number": "00002", "authorization_code": "0000127"}}</t>
  </si>
  <si>
    <t>kumakichinokoya@gmail.com</t>
  </si>
  <si>
    <t>11f043b8-1d48-c82a-a54d-ff899e033b75</t>
  </si>
  <si>
    <t>11f043b7-f5b7-0ba0-a541-173938125dd0</t>
  </si>
  <si>
    <t>{"v54Eb1141": "", "univapay-phone-number": "080 9330 3895"}</t>
  </si>
  <si>
    <t>{"customer_name": "岡部俊和", "customer_email": "trickysmiler@gmail.com", "product_detail_name": "【15分限定特典付き】SNSマーケ完全攻略ダイナマイト合宿"}</t>
  </si>
  <si>
    <t>{"id_values": ["11f043b8-1d48-c82a-a54d-ff899e033b75"], "worldpay_order_id": {"transaction_id": "11f043b8-1d48-c82a-a54d-ff899e033b75"}}</t>
  </si>
  <si>
    <t>trickysmiler@gmail.com</t>
  </si>
  <si>
    <t>TOSHIKAZU OKABE</t>
  </si>
  <si>
    <t>11f043b4-b05b-023a-a4ff-43cd33cc273c</t>
  </si>
  <si>
    <t>11f043b2-73b8-cbca-a489-032b077dd1fa</t>
  </si>
  <si>
    <t>{"v54Eb1141": "", "univapay-phone-number": "08014420072"}</t>
  </si>
  <si>
    <t>{"customer_name": "尾上直子", "customer_email": "genfumir@gmail.com", "product_detail_name": "AIみかみ秘密の部屋（全額返金保証付）"}</t>
  </si>
  <si>
    <t>{"id_values": ["11f043b4-b05b-023a-a4ff-43cd33cc273c"], "worldpay_order_id": {"transaction_id": "11f043b4-b05b-023a-a4ff-43cd33cc273c"}}</t>
  </si>
  <si>
    <t>genfumir@gmail.com</t>
  </si>
  <si>
    <t>NAOKO ONOUE</t>
  </si>
  <si>
    <t>11f043b2-a4b0-86c8-a496-838726a9e238</t>
  </si>
  <si>
    <t>{"customer_name": "尾上直子", "customer_email": "genfumir@gmail.com", "product_detail_name": "【15分限定特典付き】AIXコンサルタント3日間完全攻略合宿"}</t>
  </si>
  <si>
    <t>{"id_values": ["11f043b2-a4b0-86c8-a496-838726a9e238"], "worldpay_order_id": {"transaction_id": "11f043b2-a4b0-86c8-a496-838726a9e238"}}</t>
  </si>
  <si>
    <t>11f043b1-a909-7b04-a4b1-833cc5e9140b</t>
  </si>
  <si>
    <t>11f043b1-8a2a-46f0-9942-7731a013251b</t>
  </si>
  <si>
    <t>{"v54Eb1141": "", "univapay-phone-number": "09055379092"}</t>
  </si>
  <si>
    <t>{"customer_name": "井土美乃", "customer_email": "yonny274@icloud.com", "product_detail_name": "【15分限定特典付き】AIXコンサルタント3日間完全攻略合宿"}</t>
  </si>
  <si>
    <t>{"id_values": ["11f043b1-a909-7b04-a4b1-833cc5e9140b"], "worldpay_order_id": {"transaction_id": "11f043b1-a909-7b04-a4b1-833cc5e9140b"}}</t>
  </si>
  <si>
    <t>yonny274@icloud.com</t>
  </si>
  <si>
    <t>YOSHINO IDO</t>
  </si>
  <si>
    <t>11f043a6-1019-bbc6-ad66-af6d31c8047d</t>
  </si>
  <si>
    <t>11f043a6-0845-647c-b88f-2773d2f04f2d</t>
  </si>
  <si>
    <t>{"v54Eb1141": "", "univapay-phone-number": "09039326882"}</t>
  </si>
  <si>
    <t>{"customer_name": "縣香苗", "customer_email": "happy.bluebird.714@gmail.com", "product_detail_name": "【15分限定特典付き】SNSマーケ完全攻略ダイナマイト合宿"}</t>
  </si>
  <si>
    <t>{"id_values": ["11f043a6-1019-bbc6-ad66-af6d31c8047d"], "worldpay_order_id": {"transaction_id": "11f043a6-1019-bbc6-ad66-af6d31c8047d"}}</t>
  </si>
  <si>
    <t>happy.bluebird.714@gmail.com</t>
  </si>
  <si>
    <t>KANAE AGATA</t>
  </si>
  <si>
    <t>11f043a4-2b16-fb02-ae19-3f4e4b664ed1</t>
  </si>
  <si>
    <t>11f043a4-1403-9ace-9546-2f3854dfb492</t>
  </si>
  <si>
    <t>{"v54Eb1141": "", "univapay-phone-number": "08018629755"}</t>
  </si>
  <si>
    <t>{"customer_name": "牧野令", "customer_email": "makinodayoooo@icloud.com", "product_detail_name": "最速1分でバズ投稿を量産できる禁断のAIテンプレパック"}</t>
  </si>
  <si>
    <t>{"id_values": ["11f043a4-2b16-fb02-ae19-3f4e4b664ed1"], "worldpay_order_id": {"transaction_id": "11f043a4-2b16-fb02-ae19-3f4e4b664ed1"}}</t>
  </si>
  <si>
    <t>makinodayoooo@icloud.com</t>
  </si>
  <si>
    <t>REJ MAKNNO</t>
  </si>
  <si>
    <t>11f043a3-cfb7-39de-9e59-0fad520e0b48</t>
  </si>
  <si>
    <t>11f043a3-c8df-9020-a28a-8338b515aeaf</t>
  </si>
  <si>
    <t>{"v54Eb1141": "", "univapay-phone-number": "08080241050"}</t>
  </si>
  <si>
    <t>{"customer_name": "栗林大地", "customer_email": "962daichi962@gmail.com", "product_detail_name": "【15分限定特典付き】AIXコンサルタント3日間完全攻略合宿"}</t>
  </si>
  <si>
    <t>962daichi962@gmail.com</t>
  </si>
  <si>
    <t>DAICHI KURIBAYASHI</t>
  </si>
  <si>
    <t>11f043a3-6881-5132-84b2-a3a100e8e5c9</t>
  </si>
  <si>
    <t>11f043a2-f105-32f4-9468-9b5ca84168a0</t>
  </si>
  <si>
    <t>{"v54Eb1141": "", "univapay-phone-number": "0471635533"}</t>
  </si>
  <si>
    <t>{"customer_name": "長谷川邦子", "customer_email": "koko.y.h@gmail.com", "product_detail_name": "AIみかみ秘密の部屋（全額返金保証付）"}</t>
  </si>
  <si>
    <t>{"id_values": ["11f043a3-6881-5132-84b2-a3a100e8e5c9"], "worldpay_order_id": {"transaction_id": "11f043a3-6881-5132-84b2-a3a100e8e5c9"}}</t>
  </si>
  <si>
    <t>koko.y.h@gmail.com</t>
  </si>
  <si>
    <t>KUNIKO HASEGAWA</t>
  </si>
  <si>
    <t>11f043a2-f89c-499e-a1e4-eb66c542adf6</t>
  </si>
  <si>
    <t>{"customer_name": "長谷川邦子", "customer_email": "koko.y.h@gmail.com", "product_detail_name": "【15分限定特典付き】AIXコンサルタント3日間完全攻略合宿"}</t>
  </si>
  <si>
    <t>{"id_values": ["11f043a2-f89c-499e-a1e4-eb66c542adf6"], "worldpay_order_id": {"transaction_id": "11f043a2-f89c-499e-a1e4-eb66c542adf6"}}</t>
  </si>
  <si>
    <t>11f0439e-4881-19c6-9a7f-3b1ae4027b7f</t>
  </si>
  <si>
    <t>11f0439e-404c-cf0c-8093-4ba18d82d9ef</t>
  </si>
  <si>
    <t>{"v54Eb1141": "", "univapay-phone-number": "08085636726"}</t>
  </si>
  <si>
    <t>{"customer_name": "田中 みわ", "customer_email": "miwa40513@gmail.com", "product_detail_name": "【超特価割引】AIXコンサルタント3日間完全攻略合宿"}</t>
  </si>
  <si>
    <t>{"id_values": ["11f0439e-4881-19c6-9a7f-3b1ae4027b7f"], "worldpay_order_id": {"transaction_id": "11f0439e-4881-19c6-9a7f-3b1ae4027b7f"}}</t>
  </si>
  <si>
    <t>miwa40513@gmail.com</t>
  </si>
  <si>
    <t>MIWA TANAKA</t>
  </si>
  <si>
    <t>11f0439c-59b5-374c-8f17-9bba7cbba57d</t>
  </si>
  <si>
    <t>11f04399-3518-ec38-baff-6f9a3524fe47</t>
  </si>
  <si>
    <t>{"v54Eb1141": "", "univapay-phone-number": "09079382209"}</t>
  </si>
  <si>
    <t>{"customer_name": "渋沢雄輝", "customer_email": "shibuyan.coffee@gmail.com", "product_detail_name": "AIみかみ秘密の部屋（全額返金保証付）"}</t>
  </si>
  <si>
    <t>{"id_values": ["11f0439c-59b5-374c-8f17-9bba7cbba57d"], "worldpay_order_id": {"transaction_id": "11f0439c-59b5-374c-8f17-9bba7cbba57d"}}</t>
  </si>
  <si>
    <t>shibuyan.coffee@gmail.com</t>
  </si>
  <si>
    <t>11f0439b-dc0d-fb1c-8e84-2b3f08029f20</t>
  </si>
  <si>
    <t>11f0439b-d5a9-d872-8247-a3e896fbd195</t>
  </si>
  <si>
    <t>{"v54Eb1141": "", "univapay-phone-number": "08078075645"}</t>
  </si>
  <si>
    <t>{"customer_name": "上島壮介", "customer_email": "ssk3.fkr3@icloud.com", "product_detail_name": "【15分限定特典付き】SNSマーケ完全攻略ダイナマイト合宿"}</t>
  </si>
  <si>
    <t>{"id_values": ["11f0439b-dc0d-fb1c-8e84-2b3f08029f20"], "worldpay_order_id": {"transaction_id": "11f0439b-dc0d-fb1c-8e84-2b3f08029f20"}}</t>
  </si>
  <si>
    <t>ssk3.fkr3@icloud.com</t>
  </si>
  <si>
    <t>SOSUKE UESHIMA</t>
  </si>
  <si>
    <t>11f04399-3e03-1346-ad6b-efa9134bdf1a</t>
  </si>
  <si>
    <t>{"customer_name": "渋沢雄輝", "customer_email": "shibuyan.coffee@gmail.com", "product_detail_name": "【15分限定特典付き】AIXコンサルタント3日間完全攻略合宿"}</t>
  </si>
  <si>
    <t>{"id_values": ["11f04399-3e03-1346-ad6b-efa9134bdf1a"], "worldpay_order_id": {"transaction_id": "11f04399-3e03-1346-ad6b-efa9134bdf1a"}}</t>
  </si>
  <si>
    <t>11f04394-f259-6a70-87ef-130754428915</t>
  </si>
  <si>
    <t>11f04393-f3cf-30ac-94c1-cbf186c8648c</t>
  </si>
  <si>
    <t>{"v54Eb1141": "", "univapay-phone-number": "09094097421"}</t>
  </si>
  <si>
    <t>{"customer_name": "スイーツ伯爵", "customer_email": "sweets04earl@gmail.com", "product_detail_name": "AIみかみ秘密の部屋（全額返金保証付）"}</t>
  </si>
  <si>
    <t>{"id_values": ["3100500245378", "00092", "0000661"], "stratus_transaction_id": {"terminal_id": "3100500245378", "request_number": "00092", "authorization_code": "0000661"}}</t>
  </si>
  <si>
    <t>sweets04earl@gmail.com</t>
  </si>
  <si>
    <t>NORIAKI UEMURA</t>
  </si>
  <si>
    <t>11f04393-f686-1086-a044-9f26333f0a4b</t>
  </si>
  <si>
    <t>11f04393-ee3f-7eda-9652-0fccca5adf49</t>
  </si>
  <si>
    <t>{"v54Eb1141": "", "univapay-phone-number": "09021933314"}</t>
  </si>
  <si>
    <t>{"customer_name": "田口 雅浩", "customer_email": "tgcistoo@gmail.com", "product_detail_name": "【脱・無駄な努力】月商1.9億を支えるテンプレ大全"}</t>
  </si>
  <si>
    <t>{"id_values": ["11f04393-f686-1086-a044-9f26333f0a4b"], "worldpay_order_id": {"transaction_id": "11f04393-f686-1086-a044-9f26333f0a4b"}}</t>
  </si>
  <si>
    <t>tgcistoo@gmail.com</t>
  </si>
  <si>
    <t>MASAHIRO TAGUCHI</t>
  </si>
  <si>
    <t>11f04393-fe23-1b7c-af4b-d76beb2072b9</t>
  </si>
  <si>
    <t>{"customer_name": "スイーツ伯爵", "customer_email": "sweets04earl@gmail.com", "product_detail_name": "【15分限定特典付き】AIXコンサルタント3日間完全攻略合宿"}</t>
  </si>
  <si>
    <t>{"id_values": ["3100500245378", "00091", "0000660"], "stratus_transaction_id": {"terminal_id": "3100500245378", "request_number": "00091", "authorization_code": "0000660"}}</t>
  </si>
  <si>
    <t>11f04391-0b0a-626c-972e-ebb6465bb9d5</t>
  </si>
  <si>
    <t>11f04390-f6ff-c08c-b081-af0f6dac5277</t>
  </si>
  <si>
    <t>{"v54Eb1141": "", "univapay-phone-number": "09082350563"}</t>
  </si>
  <si>
    <t>{"customer_name": "松山 るみ", "customer_email": "datives-smoggy.0y@icloud.com", "product_detail_name": "【15分限定特典付き】AIXコンサルタント3日間完全攻略合宿"}</t>
  </si>
  <si>
    <t>{"id_values": ["11f04391-0b0a-626c-972e-ebb6465bb9d5"], "worldpay_order_id": {"transaction_id": "11f04391-0b0a-626c-972e-ebb6465bb9d5"}}</t>
  </si>
  <si>
    <t>datives-smoggy.0y@icloud.com</t>
  </si>
  <si>
    <t>RUMI MATSUYAMA</t>
  </si>
  <si>
    <t>11f0438a-245e-73e0-993b-0786dc9a2fa2</t>
  </si>
  <si>
    <t>11f04388-c998-0e5e-8fa4-5f4f046dc158</t>
  </si>
  <si>
    <t>{"v54Eb1141": "", "univapay-phone-number": "08033119102"}</t>
  </si>
  <si>
    <t>{"customer_name": "横井儀規", "customer_email": "kyowa.yoshi@gmail.com", "product_detail_name": "AIみかみ秘密の部屋（全額返金保証付）"}</t>
  </si>
  <si>
    <t>{"id_values": ["3100500245378", "00089", "0141555"], "stratus_transaction_id": {"terminal_id": "3100500245378", "request_number": "00089", "authorization_code": "0141555"}}</t>
  </si>
  <si>
    <t>kyowa.yoshi@gmail.com</t>
  </si>
  <si>
    <t>YOSHINORI YOKOI</t>
  </si>
  <si>
    <t>11f04389-d12a-1454-a878-8ff7df910d98</t>
  </si>
  <si>
    <t>11f04388-bb72-a302-9564-737b907814f6</t>
  </si>
  <si>
    <t>{"customer_name": "安藝 将吾", "customer_email": "m17m002as@ous.jp", "product_detail_name": "AIみかみ秘密の部屋（全額返金保証付）"}</t>
  </si>
  <si>
    <t>{"id_values": ["11f04389-d12a-1454-a878-8ff7df910d98"], "worldpay_order_id": {"transaction_id": "11f04389-d12a-1454-a878-8ff7df910d98"}}</t>
  </si>
  <si>
    <t>11f04388-da4b-7614-8fb8-5b7be6bc0ad3</t>
  </si>
  <si>
    <t>{"customer_name": "安藝 将吾", "customer_email": "m17m002as@ous.jp", "product_detail_name": "【15分限定特典付き】AIXコンサルタント3日間完全攻略合宿"}</t>
  </si>
  <si>
    <t>{"id_values": ["11f04388-da4b-7614-8fb8-5b7be6bc0ad3"], "worldpay_order_id": {"transaction_id": "11f04388-da4b-7614-8fb8-5b7be6bc0ad3"}}</t>
  </si>
  <si>
    <t>11f04388-d07f-7fe0-8a59-1f1595b02ac4</t>
  </si>
  <si>
    <t>{"customer_name": "横井儀規", "customer_email": "kyowa.yoshi@gmail.com", "product_detail_name": "【15分限定特典付き】AIXコンサルタント3日間完全攻略合宿"}</t>
  </si>
  <si>
    <t>{"id_values": ["3100500245378", "00088", "0167521"], "stratus_transaction_id": {"terminal_id": "3100500245378", "request_number": "00088", "authorization_code": "0167521"}}</t>
  </si>
  <si>
    <t>11f04388-7d84-e4e2-8a26-1f5ce15da32f</t>
  </si>
  <si>
    <t>11f04388-6fb7-5520-9058-cbe2deada6b4</t>
  </si>
  <si>
    <t>{"v54Eb1141": "", "univapay-phone-number": "08010978825"}</t>
  </si>
  <si>
    <t>{"customer_name": "田村貴正", "customer_email": "game23kame@gmail.com", "product_detail_name": "【15分限定特典付き】AIXコンサルタント3日間完全攻略合宿"}</t>
  </si>
  <si>
    <t>{"id_values": ["11f04388-7d84-e4e2-8a26-1f5ce15da32f"], "worldpay_order_id": {"transaction_id": "11f04388-7d84-e4e2-8a26-1f5ce15da32f"}}</t>
  </si>
  <si>
    <t>game23kame@gmail.com</t>
  </si>
  <si>
    <t>TAKAMASA TAMURA</t>
  </si>
  <si>
    <t>11f04385-d053-dab4-98a0-37a1b7c7bec5</t>
  </si>
  <si>
    <t>11f04385-b756-de62-a7e9-bfeae5c4058b</t>
  </si>
  <si>
    <t>{"v54Eb1141": "", "univapay-phone-number": "08018853632"}</t>
  </si>
  <si>
    <t>{"customer_name": "山岸昊純", "customer_email": "yama27182818@docomo.ne.jp", "product_detail_name": "【15分限定特典付き】AIXコンサルタント3日間完全攻略合宿"}</t>
  </si>
  <si>
    <t>{"id_values": ["11f04385-d053-dab4-98a0-37a1b7c7bec5"], "worldpay_order_id": {"transaction_id": "11f04385-d053-dab4-98a0-37a1b7c7bec5"}}</t>
  </si>
  <si>
    <t>yama27182818@docomo.ne.jp</t>
  </si>
  <si>
    <t>KOJUN YAMAGISHI</t>
  </si>
  <si>
    <t>11f04384-c2bd-3266-bdf7-873c180a9ffb</t>
  </si>
  <si>
    <t>11f04384-ba88-0ce2-96b5-9bb8f8e47928</t>
  </si>
  <si>
    <t>{"v54Eb1141": "", "univapay-phone-number": "09080958009"}</t>
  </si>
  <si>
    <t>{"customer_name": "早川ゆか", "customer_email": "saku.yuka08@gmail.com", "product_detail_name": "【15分限定特典付き】AIXコンサルタント3日間完全攻略合宿"}</t>
  </si>
  <si>
    <t>{"id_values": ["3100500245378", "00086", "0120664"], "stratus_transaction_id": {"terminal_id": "3100500245378", "request_number": "00086", "authorization_code": "0120664"}}</t>
  </si>
  <si>
    <t>saku.yuka08@gmail.com</t>
  </si>
  <si>
    <t>YUKA HAYAKAWA</t>
  </si>
  <si>
    <t>11f0437d-3611-8850-98fc-870c984b87d3</t>
  </si>
  <si>
    <t>11f0437d-2eac-316e-98e6-2b5dda925165</t>
  </si>
  <si>
    <t>{"v54Eb1141": "", "univapay-phone-number": "09039365961"}</t>
  </si>
  <si>
    <t>{"customer_name": "清水尚代", "customer_email": "loveandpeaceatsmile.0826@gmail.com", "product_detail_name": "【15分限定特典付き】AIXコンサルタント3日間完全攻略合宿"}</t>
  </si>
  <si>
    <t>{"id_values": ["11f0437d-3611-8850-98fc-870c984b87d3"], "worldpay_order_id": {"transaction_id": "11f0437d-3611-8850-98fc-870c984b87d3"}}</t>
  </si>
  <si>
    <t>loveandpeaceatsmile.0826@gmail.com</t>
  </si>
  <si>
    <t>NAOYO SHIMIZU</t>
  </si>
  <si>
    <t>11f04375-1f28-d2c2-b985-bbe9762ef118</t>
  </si>
  <si>
    <t>11f04375-17f3-b54e-b97f-b3804b60db3a</t>
  </si>
  <si>
    <t>{"v54Eb1141": "", "univapay-phone-number": "09043805154"}</t>
  </si>
  <si>
    <t>{"customer_name": "上野博之", "customer_email": "nocciman@gmail.com", "product_detail_name": "【15分限定特典付き】AIXコンサルタント3日間完全攻略合宿"}</t>
  </si>
  <si>
    <t>{"id_values": ["11f04375-1f28-d2c2-b985-bbe9762ef118"], "worldpay_order_id": {"transaction_id": "11f04375-1f28-d2c2-b985-bbe9762ef118"}}</t>
  </si>
  <si>
    <t>nocciman@gmail.com</t>
  </si>
  <si>
    <t>HIROYUKI UENO</t>
  </si>
  <si>
    <t>11f04374-38a0-16e4-a863-df9d44579d03</t>
  </si>
  <si>
    <t>11f04374-31e4-566c-81fb-5bd292240fb6</t>
  </si>
  <si>
    <t>{"v54Eb1141": "", "univapay-phone-number": "09097871579"}</t>
  </si>
  <si>
    <t>{"customer_name": "與世田 沙和子", "customer_email": "atkrz.hsm@gmail.com", "product_detail_name": "【15分限定特典付き】SNSマーケ完全攻略ダイナマイト合宿"}</t>
  </si>
  <si>
    <t>{"id_values": ["11f04374-38a0-16e4-a863-df9d44579d03"], "worldpay_order_id": {"transaction_id": "11f04374-38a0-16e4-a863-df9d44579d03"}}</t>
  </si>
  <si>
    <t>atkrz.hsm@gmail.com</t>
  </si>
  <si>
    <t>SAWAKO YOSEDA</t>
  </si>
  <si>
    <t>11f04373-ac5c-396a-91a4-37537047c8d4</t>
  </si>
  <si>
    <t>11f04373-8c96-fcaa-a89b-83b35497c83e</t>
  </si>
  <si>
    <t>{"v54Eb1141": "", "univapay-phone-number": "09046993633"}</t>
  </si>
  <si>
    <t>{"customer_name": "齋藤義輝", "customer_email": "yoshiki.saito0728@gmail.com", "product_detail_name": "【脱・無駄な努力】月商1.9億を支えるテンプレ大全"}</t>
  </si>
  <si>
    <t>{"id_values": ["11f04373-ac5c-396a-91a4-37537047c8d4"], "worldpay_order_id": {"transaction_id": "11f04373-ac5c-396a-91a4-37537047c8d4"}}</t>
  </si>
  <si>
    <t>yoshiki.saito0728@gmail.com</t>
  </si>
  <si>
    <t>YOSHIKI SAITO</t>
  </si>
  <si>
    <t>11f04373-b776-d0bc-8229-0b438ac11ac3</t>
  </si>
  <si>
    <t>11f04373-aef2-a10a-8179-734547cf98e1</t>
  </si>
  <si>
    <t>{"v54Eb1141": "", "univapay-phone-number": "08047171132"}</t>
  </si>
  <si>
    <t>{"customer_name": "鈴木亜須加", "customer_email": "129asuka.s@gmail.com", "product_detail_name": "【15分限定特典付き】SNSマーケ完全攻略ダイナマイト合宿"}</t>
  </si>
  <si>
    <t>{"id_values": ["3100500245378", "00084", "0102221"], "stratus_transaction_id": {"terminal_id": "3100500245378", "request_number": "00084", "authorization_code": "0102221"}}</t>
  </si>
  <si>
    <t>129asuka.s@gmail.com</t>
  </si>
  <si>
    <t>ASUKA SUZUKI</t>
  </si>
  <si>
    <t>11f0436a-f3a9-d8f8-8d14-bbc649f449bb</t>
  </si>
  <si>
    <t>11f0436a-da6d-ffae-90bd-b74c31c7f17b</t>
  </si>
  <si>
    <t>{"v54Eb1141": "", "univapay-phone-number": "09060642492"}</t>
  </si>
  <si>
    <t>{"customer_name": "吉岡 憲宏", "customer_email": "dmz.d.style.pma@gmail.com", "product_detail_name": "【15分限定特典付き】AIXコンサルタント3日間完全攻略合宿"}</t>
  </si>
  <si>
    <t>{"id_values": ["11f0436a-f3a9-d8f8-8d14-bbc649f449bb"], "worldpay_order_id": {"transaction_id": "11f0436a-f3a9-d8f8-8d14-bbc649f449bb"}}</t>
  </si>
  <si>
    <t>dmz.d.style.pma@gmail.com</t>
  </si>
  <si>
    <t>AKIHIRO YOSHIOKA</t>
  </si>
  <si>
    <t>11f04365-4de5-116c-b70a-2ba5221179f6</t>
  </si>
  <si>
    <t>11f04365-46cc-68da-8c35-d76ea125fda7</t>
  </si>
  <si>
    <t>{"v54Eb1141": "", "univapay-phone-number": "09056538749"}</t>
  </si>
  <si>
    <t>{"customer_name": "荒木絵里", "customer_email": "office_miko@yahoo.co.jp", "product_detail_name": "【15分限定特典付き】AIXコンサルタント3日間完全攻略合宿"}</t>
  </si>
  <si>
    <t>{"id_values": ["3100500245378", "00082", "0000234"], "stratus_transaction_id": {"terminal_id": "3100500245378", "request_number": "00082", "authorization_code": "0000234"}}</t>
  </si>
  <si>
    <t>office_miko@yahoo.co.jp</t>
  </si>
  <si>
    <t>11f04363-888c-d5fe-b6d5-d37a3ed7a910</t>
  </si>
  <si>
    <t>11f04363-8343-bac2-951d-bf553463ebbb</t>
  </si>
  <si>
    <t>{"v54Eb1141": "", "univapay-phone-number": "08039842598"}</t>
  </si>
  <si>
    <t>{"customer_name": "辻のぞみ", "customer_email": "n.t.ashiato@gmail.com", "product_detail_name": "【15分限定特典付き】デザイン限界突破3日間合宿"}</t>
  </si>
  <si>
    <t>n.t.ashiato@gmail.com</t>
  </si>
  <si>
    <t>NOZOMI TSUJI</t>
  </si>
  <si>
    <t>11f04362-9c2e-88d8-a8bc-13ab8497498b</t>
  </si>
  <si>
    <t>11f04362-94b0-dd72-aca4-83aeb8946fdc</t>
  </si>
  <si>
    <t>{"v54Eb1141": "", "univapay-phone-number": "09017993996"}</t>
  </si>
  <si>
    <t>{"customer_name": "佐藤公亮", "customer_email": "kosuke3996@gmail.com", "product_detail_name": "【15分限定特典付き】AIXコンサルタント3日間完全攻略合宿"}</t>
  </si>
  <si>
    <t>{"id_values": ["11f04362-9c2e-88d8-a8bc-13ab8497498b"], "worldpay_order_id": {"transaction_id": "11f04362-9c2e-88d8-a8bc-13ab8497498b"}}</t>
  </si>
  <si>
    <t>kosuke3996@gmail.com</t>
  </si>
  <si>
    <t>KOSUKE SATO</t>
  </si>
  <si>
    <t>11f04361-51b3-2c2e-9ec6-976cd736809d</t>
  </si>
  <si>
    <t>11f04361-437a-f6d2-b653-47b68c844e16</t>
  </si>
  <si>
    <t>{"v54Eb1141": "", "univapay-phone-number": "08071440258"}</t>
  </si>
  <si>
    <t>{"customer_name": "山嵜誠", "customer_email": "ymzkmkt44@gmail.com", "product_detail_name": "【超特価割引】AIXコンサルタント3日間完全攻略合宿"}</t>
  </si>
  <si>
    <t>{"id_values": ["11f04361-51b3-2c2e-9ec6-976cd736809d"], "worldpay_order_id": {"transaction_id": "11f04361-51b3-2c2e-9ec6-976cd736809d"}}</t>
  </si>
  <si>
    <t>ymzkmkt44@gmail.com</t>
  </si>
  <si>
    <t>MAKOTO YAMAZAKI</t>
  </si>
  <si>
    <t>11f04361-1f16-724e-b5dd-d7b457790fbe</t>
  </si>
  <si>
    <t>11f04361-061b-df7c-9bdf-ff9810e80eaf</t>
  </si>
  <si>
    <t>{"v54Eb1141": "", "univapay-phone-number": "09056552880"}</t>
  </si>
  <si>
    <t>{"customer_name": "芝原昇汰朗", "customer_email": "s88s.s11s.s00s@gmail.com", "product_detail_name": "【15分限定特典付き】AIXコンサルタント3日間完全攻略合宿"}</t>
  </si>
  <si>
    <t>{"id_values": ["11f04361-1f16-724e-b5dd-d7b457790fbe"], "worldpay_order_id": {"transaction_id": "11f04361-1f16-724e-b5dd-d7b457790fbe"}}</t>
  </si>
  <si>
    <t>s88s.s11s.s00s@gmail.com</t>
  </si>
  <si>
    <t>SHOTARO SHIBAHARA</t>
  </si>
  <si>
    <t>11f0435a-8f38-8d5c-a35a-03ffbc4c2932</t>
  </si>
  <si>
    <t>11f0435a-7cd2-dc4e-9a5b-43c8d16e8a03</t>
  </si>
  <si>
    <t>{"v54Eb1141": "", "univapay-phone-number": "08042086693"}</t>
  </si>
  <si>
    <t>{"customer_name": "田中康照", "customer_email": "yasuteru0703@gmail.com", "product_detail_name": "【15分限定特典付き】AIXコンサルタント3日間完全攻略合宿"}</t>
  </si>
  <si>
    <t>{"id_values": ["11f0435a-8f38-8d5c-a35a-03ffbc4c2932"], "worldpay_order_id": {"transaction_id": "11f0435a-8f38-8d5c-a35a-03ffbc4c2932"}}</t>
  </si>
  <si>
    <t>yasuteru0703@gmail.com</t>
  </si>
  <si>
    <t>YASUTERU TANAKA</t>
  </si>
  <si>
    <t>11f04359-37f6-ac50-a4f7-3f0649f61d7f</t>
  </si>
  <si>
    <t>11f04359-3032-88ae-ae41-0ff0fb491a10</t>
  </si>
  <si>
    <t>{"v54Eb1141": "", "univapay-phone-number": "09051676031"}</t>
  </si>
  <si>
    <t>{"customer_name": "福村奈苗", "customer_email": "pineapple.neesan@gmail.com", "product_detail_name": "【15分限定特典付き】デザイン限界突破3日間合宿"}</t>
  </si>
  <si>
    <t>{"id_values": ["3100500245378", "00078", "0106818"], "stratus_transaction_id": {"terminal_id": "3100500245378", "request_number": "00078", "authorization_code": "0106818"}}</t>
  </si>
  <si>
    <t>pineapple.neesan@gmail.com</t>
  </si>
  <si>
    <t>NANAE FUKUMURA</t>
  </si>
  <si>
    <t>11f04358-94fe-1b6e-bc4a-f7bd4bfbe2c5</t>
  </si>
  <si>
    <t>11f04358-8dd7-3da2-9f1e-1f603c924dd6</t>
  </si>
  <si>
    <t>{"v54Eb1141": "", "univapay-phone-number": "09081362910"}</t>
  </si>
  <si>
    <t>{"customer_name": "力 藤倉", "customer_email": "naoto9690@gmail.com", "product_detail_name": "【15分限定特典付き】SNSマーケ完全攻略ダイナマイト合宿"}</t>
  </si>
  <si>
    <t>{"id_values": ["11f04358-94fe-1b6e-bc4a-f7bd4bfbe2c5"], "worldpay_order_id": {"transaction_id": "11f04358-94fe-1b6e-bc4a-f7bd4bfbe2c5"}}</t>
  </si>
  <si>
    <t>naoto9690@gmail.com</t>
  </si>
  <si>
    <t>RIKI FUJIKURA</t>
  </si>
  <si>
    <t>11f0434a-3c78-4b80-a301-fb0aabfa8841</t>
  </si>
  <si>
    <t>11f04348-c9ac-b5ce-9299-cf695caf2fa7</t>
  </si>
  <si>
    <t>{"customer_name": "鈴木雄三", "customer_email": "yuzoyuyu0820@gmail.com", "product_detail_name": "AIみかみ秘密の部屋（全額返金保証付）"}</t>
  </si>
  <si>
    <t>{"id_values": ["11f0434a-3c78-4b80-a301-fb0aabfa8841"], "worldpay_order_id": {"transaction_id": "11f0434a-3c78-4b80-a301-fb0aabfa8841"}}</t>
  </si>
  <si>
    <t>11f04348-d336-67fc-ac79-4f397ceb1045</t>
  </si>
  <si>
    <t>{"customer_name": "鈴木雄三", "customer_email": "yuzoyuyu0820@gmail.com", "product_detail_name": "【15分限定特典付き】AIXコンサルタント3日間完全攻略合宿"}</t>
  </si>
  <si>
    <t>{"id_values": ["11f04348-d336-67fc-ac79-4f397ceb1045"], "worldpay_order_id": {"transaction_id": "11f04348-d336-67fc-ac79-4f397ceb1045"}}</t>
  </si>
  <si>
    <t>11f04348-d0b2-a31a-ac77-5b965527ead6</t>
  </si>
  <si>
    <t>11f04348-c96b-d626-a12b-1760ceaab5cc</t>
  </si>
  <si>
    <t>{"v54Eb1141": "", "univapay-phone-number": "09029400511"}</t>
  </si>
  <si>
    <t>{"customer_name": "カドヤマユミ", "customer_email": "kadoyamayumi2022@gmail.com", "product_detail_name": "【15分限定特典付き】AIXコンサルタント3日間完全攻略合宿"}</t>
  </si>
  <si>
    <t>{"id_values": ["3100500245378", "00076", "0552634"], "stratus_transaction_id": {"terminal_id": "3100500245378", "request_number": "00076", "authorization_code": "0552634"}}</t>
  </si>
  <si>
    <t>kadoyamayumi2022@gmail.com</t>
  </si>
  <si>
    <t>MAYUMI KADOYA</t>
  </si>
  <si>
    <t>11f04344-42cc-3dbc-8f1f-4bf2309f5a4c</t>
  </si>
  <si>
    <t>11f04344-1860-0c48-8ee7-6fdc91879d62</t>
  </si>
  <si>
    <t>{"v54Eb1141": "", "univapay-phone-number": "08022606564"}</t>
  </si>
  <si>
    <t>{"customer_name": "Jinji Saito", "customer_email": "jinji1995@icloud.com", "product_detail_name": "【15分限定特典付き】SNSマーケ完全攻略ダイナマイト合宿"}</t>
  </si>
  <si>
    <t>{"id_values": ["11f04344-42cc-3dbc-8f1f-4bf2309f5a4c"], "worldpay_order_id": {"transaction_id": "11f04344-42cc-3dbc-8f1f-4bf2309f5a4c"}}</t>
  </si>
  <si>
    <t>jinji1995@icloud.com</t>
  </si>
  <si>
    <t>JINJI SAITO</t>
  </si>
  <si>
    <t>WISE PAYMENTS JAPAN K K</t>
  </si>
  <si>
    <t>11f04341-412e-9e58-8ac3-5b7ee4985cd8</t>
  </si>
  <si>
    <t>11f04341-1a70-a6da-987a-d7f5853496a3</t>
  </si>
  <si>
    <t>{"v54Eb1141": "", "univapay-phone-number": "09074243336"}</t>
  </si>
  <si>
    <t>{"customer_name": "花岡伯志", "customer_email": "hana.wr250x@gmail.com", "product_detail_name": "【15分限定特典付き】AIXコンサルタント3日間完全攻略合宿"}</t>
  </si>
  <si>
    <t>{"id_values": ["11f04341-412e-9e58-8ac3-5b7ee4985cd8"], "worldpay_order_id": {"transaction_id": "11f04341-412e-9e58-8ac3-5b7ee4985cd8"}}</t>
  </si>
  <si>
    <t>hana.wr250x@gmail.com</t>
  </si>
  <si>
    <t>HAKUSHI HANAOKA</t>
  </si>
  <si>
    <t>11f04340-1d8c-3772-9717-b3c34eea27a7</t>
  </si>
  <si>
    <t>11f04340-17ac-47d4-b46e-c37f44f5548f</t>
  </si>
  <si>
    <t>{"customer_name": "藤本将平", "customer_email": "s.f.pei1221@icloud.com", "product_detail_name": "【15分限定特典付き】AIXコンサルタント3日間完全攻略合宿"}</t>
  </si>
  <si>
    <t>{"id_values": ["3100500245378", "00070", "0998452"], "stratus_transaction_id": {"terminal_id": "3100500245378", "request_number": "00070", "authorization_code": "0998452"}}</t>
  </si>
  <si>
    <t>11f0433e-a7f6-76fe-90fa-633562f134b7</t>
  </si>
  <si>
    <t>11f0433e-9dd9-4dae-b1ec-872b3e5a86c0</t>
  </si>
  <si>
    <t>{"v54Eb1141": "", "univapay-phone-number": "09079507972"}</t>
  </si>
  <si>
    <t>{"customer_name": "近藤敬治", "customer_email": "semirita7@gmail.com", "product_detail_name": "【超特価割引】AIXコンサルタント3日間完全攻略合宿"}</t>
  </si>
  <si>
    <t>{"id_values": ["11f0433e-a7f6-76fe-90fa-633562f134b7"], "worldpay_order_id": {"transaction_id": "11f0433e-a7f6-76fe-90fa-633562f134b7"}}</t>
  </si>
  <si>
    <t>semirita7@gmail.com</t>
  </si>
  <si>
    <t>KEIJI KONDO</t>
  </si>
  <si>
    <t>11f0433e-7133-728e-b4c8-f7ca5ba0e81c</t>
  </si>
  <si>
    <t>11f0433d-8601-7dce-b53a-b33713446c42</t>
  </si>
  <si>
    <t>{"v54Eb1141": "", "univapay-phone-number": "09021723221"}</t>
  </si>
  <si>
    <t>{"customer_name": "杉本ひかる", "customer_email": "hik.aloha04@gmail.com", "product_detail_name": "みかみの秘密の部屋 ~購入後1週間以内に限り【全額返金保証付き】~"}</t>
  </si>
  <si>
    <t>{"id_values": ["3100500245378", "00068", "0125348"], "stratus_transaction_id": {"terminal_id": "3100500245378", "request_number": "00068", "authorization_code": "0125348"}}</t>
  </si>
  <si>
    <t>hik.aloha04@gmail.com</t>
  </si>
  <si>
    <t>HIKARU SUGIMOTO</t>
  </si>
  <si>
    <t>11f0433d-a241-1b7a-8f30-afb13d7a6aea</t>
  </si>
  <si>
    <t>11f0433d-9911-41ec-a971-db1f145c9704</t>
  </si>
  <si>
    <t>{"v54Eb1141": "", "univapay-phone-number": "09071837623"}</t>
  </si>
  <si>
    <t>{"customer_name": "堀川かおる", "customer_email": "kaoruhorikawa17@gmail.com", "product_detail_name": "【15分限定特典付き】AIXコンサルタント3日間完全攻略合宿"}</t>
  </si>
  <si>
    <t>{"id_values": ["11f0433d-a241-1b7a-8f30-afb13d7a6aea"], "worldpay_order_id": {"transaction_id": "11f0433d-a241-1b7a-8f30-afb13d7a6aea"}}</t>
  </si>
  <si>
    <t>kaoruhorikawa17@gmail.com</t>
  </si>
  <si>
    <t>KAORU HORIKAWA</t>
  </si>
  <si>
    <t>11f0433d-96e7-d6f6-a96b-6be809b7cfdf</t>
  </si>
  <si>
    <t>{"customer_name": "杉本ひかる", "customer_email": "hik.aloha04@gmail.com", "product_detail_name": "【15分限定特典付き】SNSマーケ完全攻略ダイナマイト合宿"}</t>
  </si>
  <si>
    <t>{"id_values": ["3100500245378", "00067", "0093441"], "stratus_transaction_id": {"terminal_id": "3100500245378", "request_number": "00067", "authorization_code": "0093441"}}</t>
  </si>
  <si>
    <t>11f0433c-5f8c-7654-a41f-9f6d6e2b46fb</t>
  </si>
  <si>
    <t>11f0433b-7916-e2ae-88f1-a751cb56409b</t>
  </si>
  <si>
    <t>{"v54Eb1141": "", "univapay-phone-number": "08083208514"}</t>
  </si>
  <si>
    <t>{"customer_name": "宮川天志", "customer_email": "family.45810@docomo.ne.jp", "product_detail_name": "みかみの秘密の部屋 ~購入後1週間以内に限り【全額返金保証付き】~"}</t>
  </si>
  <si>
    <t>{"id_values": ["11f0433c-5f8c-7654-a41f-9f6d6e2b46fb"], "worldpay_order_id": {"transaction_id": "11f0433c-5f8c-7654-a41f-9f6d6e2b46fb"}}</t>
  </si>
  <si>
    <t>family.45810@docomo.ne.jp</t>
  </si>
  <si>
    <t>TAKASHI MIYAGAWA</t>
  </si>
  <si>
    <t>11f0433b-d921-240c-af1d-c30ccfe36a7d</t>
  </si>
  <si>
    <t>11f0433b-263d-2ad4-8874-bb210de4dc3e</t>
  </si>
  <si>
    <t>{"v54Eb1141": "", "univapay-phone-number": "09083042400"}</t>
  </si>
  <si>
    <t>{"customer_name": "大津厚洋", "customer_email": "exatsuhiroooo@yahoo.co.jp", "product_detail_name": "みかみの秘密の部屋 ~購入後1週間以内に限り【全額返金保証付き】~"}</t>
  </si>
  <si>
    <t>{"id_values": ["11f0433b-d921-240c-af1d-c30ccfe36a7d"], "worldpay_order_id": {"transaction_id": "11f0433b-d921-240c-af1d-c30ccfe36a7d"}}</t>
  </si>
  <si>
    <t>exatsuhiroooo@yahoo.co.jp</t>
  </si>
  <si>
    <t>ATSUHIRO OTSU</t>
  </si>
  <si>
    <t>11f0433b-8062-ad86-bf78-c7c21411aec0</t>
  </si>
  <si>
    <t>{"customer_name": "宮川天志", "customer_email": "family.45810@docomo.ne.jp", "product_detail_name": "【15分限定特典付き】SNSマーケ完全攻略ダイナマイト合宿"}</t>
  </si>
  <si>
    <t>{"id_values": ["11f0433b-8062-ad86-bf78-c7c21411aec0"], "worldpay_order_id": {"transaction_id": "11f0433b-8062-ad86-bf78-c7c21411aec0"}}</t>
  </si>
  <si>
    <t>11f0433b-46c3-6110-bef6-571ed659a920</t>
  </si>
  <si>
    <t>{"customer_name": "大津厚洋", "customer_email": "exatsuhiroooo@yahoo.co.jp", "product_detail_name": "【超特価割引】SNSマーケ完全攻略ダイナマイト合宿"}</t>
  </si>
  <si>
    <t>{"id_values": ["11f0433b-46c3-6110-bef6-571ed659a920"], "worldpay_order_id": {"transaction_id": "11f0433b-46c3-6110-bef6-571ed659a920"}}</t>
  </si>
  <si>
    <t>11f04339-4e72-fda0-bf66-97786b8b5a08</t>
  </si>
  <si>
    <t>11f04339-44cb-fdb0-b781-1b9f13bb8dd5</t>
  </si>
  <si>
    <t>{"v54Eb1141": "", "univapay-phone-number": "08083065505"}</t>
  </si>
  <si>
    <t>{"customer_name": "小松紗奈", "customer_email": "9ba.melancholic@gmail.com", "product_detail_name": "【15分限定特典付き】SNSマーケ完全攻略ダイナマイト合宿"}</t>
  </si>
  <si>
    <t>{"id_values": ["3100500245378", "00063", "0115889"], "stratus_transaction_id": {"terminal_id": "3100500245378", "request_number": "00063", "authorization_code": "0115889"}}</t>
  </si>
  <si>
    <t>9ba.melancholic@gmail.com</t>
  </si>
  <si>
    <t>SANA KOMATSU</t>
  </si>
  <si>
    <t>11f04337-6c72-31b0-b96c-23582fb61fcc</t>
  </si>
  <si>
    <t>11f04337-54d5-4aba-84ff-632dde2dff22</t>
  </si>
  <si>
    <t>{"v54Eb1141": "", "univapay-phone-number": "09098634744"}</t>
  </si>
  <si>
    <t>{"customer_name": "ビッシャシュアビック", "customer_email": "abheek0921@gmail.com", "product_detail_name": "【15分限定特典付き】AIXコンサルタント3日間完全攻略合宿"}</t>
  </si>
  <si>
    <t>{"id_values": ["11f04337-6c72-31b0-b96c-23582fb61fcc"], "worldpay_order_id": {"transaction_id": "11f04337-6c72-31b0-b96c-23582fb61fcc"}}</t>
  </si>
  <si>
    <t>abheek0921@gmail.com</t>
  </si>
  <si>
    <t>ABHEEK BISWAS</t>
  </si>
  <si>
    <t>11f04336-4ce9-5270-b9c9-a7de2bd0c6f6</t>
  </si>
  <si>
    <t>11f04336-4501-257e-b9b4-e747da4095d0</t>
  </si>
  <si>
    <t>{"v54Eb1141": "", "univapay-phone-number": "08022667610"}</t>
  </si>
  <si>
    <t>{"customer_name": "泉沢卓矢", "customer_email": "takuyaizumisawa@gmail.com", "product_detail_name": "【15分限定特典付き】AIXコンサルタント3日間完全攻略合宿"}</t>
  </si>
  <si>
    <t>{"id_values": ["11f04336-4ce9-5270-b9c9-a7de2bd0c6f6"], "worldpay_order_id": {"transaction_id": "11f04336-4ce9-5270-b9c9-a7de2bd0c6f6"}}</t>
  </si>
  <si>
    <t>takuyaizumisawa@gmail.com</t>
  </si>
  <si>
    <t>TAKUYA IZUMISAWA</t>
  </si>
  <si>
    <t>11f04335-e35d-0dc4-b6d1-1f5db82ce1d5</t>
  </si>
  <si>
    <t>11f04335-dace-4434-b48a-dbe652a2a62c</t>
  </si>
  <si>
    <t>{"v54Eb1141": "", "univapay-phone-number": "09088775391"}</t>
  </si>
  <si>
    <t>{"customer_name": "山本美紀子", "customer_email": "minny1126@aol.com", "product_detail_name": "【15分限定特典付き】AIXコンサルタント3日間完全攻略合宿"}</t>
  </si>
  <si>
    <t>{"id_values": ["11f04335-e35d-0dc4-b6d1-1f5db82ce1d5"], "worldpay_order_id": {"transaction_id": "11f04335-e35d-0dc4-b6d1-1f5db82ce1d5"}}</t>
  </si>
  <si>
    <t>minny1126@aol.com</t>
  </si>
  <si>
    <t>MIKIKO YAMAMOTO</t>
  </si>
  <si>
    <t>11f04334-e0a4-00fc-83bc-8bee026957a7</t>
  </si>
  <si>
    <t>11f04334-c9e0-2080-8396-87b78afddb57</t>
  </si>
  <si>
    <t>{"v54Eb1141": "", "univapay-phone-number": "09063787471"}</t>
  </si>
  <si>
    <t>{"customer_name": "笠原菜々子", "customer_email": "na2ko.75-kasa@ezweb.ne.jp", "product_detail_name": "【15分限定特典付き】AIXコンサルタント3日間完全攻略合宿"}</t>
  </si>
  <si>
    <t>{"id_values": ["11f04334-e0a4-00fc-83bc-8bee026957a7"], "worldpay_order_id": {"transaction_id": "11f04334-e0a4-00fc-83bc-8bee026957a7"}}</t>
  </si>
  <si>
    <t>na2ko.75-kasa@ezweb.ne.jp</t>
  </si>
  <si>
    <t>NANAKO KASAHARA</t>
  </si>
  <si>
    <t>11f04333-46d7-4e26-8eb8-337e66f1c4f1</t>
  </si>
  <si>
    <t>11f04333-32fb-c512-8ea7-13c431f78f8e</t>
  </si>
  <si>
    <t>{"v54Eb1141": "", "univapay-phone-number": "09025298562"}</t>
  </si>
  <si>
    <t>{"customer_name": "昌吾 木田", "customer_email": "kida916@gmail.com", "product_detail_name": "【15分限定特典付き】AIXコンサルタント3日間完全攻略合宿"}</t>
  </si>
  <si>
    <t>{"id_values": ["11f04333-46d7-4e26-8eb8-337e66f1c4f1"], "worldpay_order_id": {"transaction_id": "11f04333-46d7-4e26-8eb8-337e66f1c4f1"}}</t>
  </si>
  <si>
    <t>kida916@gmail.com</t>
  </si>
  <si>
    <t>SHOGO KIDA</t>
  </si>
  <si>
    <t>11f04332-7adf-01ec-bbdc-47ffbcf3b9fe</t>
  </si>
  <si>
    <t>11f04332-754c-13a0-817a-53041de99764</t>
  </si>
  <si>
    <t>{"v54Eb1141": "", "univapay-phone-number": "08095267372"}</t>
  </si>
  <si>
    <t>{"customer_name": "浅川圭司", "customer_email": "keiji.asakawa@salesx.co.jp", "product_detail_name": "【15分限定特典付き】AIXコンサルタント3日間完全攻略合宿"}</t>
  </si>
  <si>
    <t>{"id_values": ["3100500245378", "00059", "0111034"], "stratus_transaction_id": {"terminal_id": "3100500245378", "request_number": "00059", "authorization_code": "0111034"}}</t>
  </si>
  <si>
    <t>keiji.asakawa@salesx.co.jp</t>
  </si>
  <si>
    <t>CHIKAKO ASAKAWA</t>
  </si>
  <si>
    <t>11f04331-06f0-22ee-be2f-7bfd16dc048e</t>
  </si>
  <si>
    <t>11f04330-fcd2-1c7c-994b-e39f43ce6e90</t>
  </si>
  <si>
    <t>{"v54Eb1141": "", "univapay-phone-number": "07090611347"}</t>
  </si>
  <si>
    <t>{"customer_name": "山下 裕介", "customer_email": "yuske@creful.jp", "product_detail_name": "【15分限定特典付き】SNSマーケ完全攻略ダイナマイト合宿"}</t>
  </si>
  <si>
    <t>{"id_values": ["11f04331-06f0-22ee-be2f-7bfd16dc048e"], "worldpay_order_id": {"transaction_id": "11f04331-06f0-22ee-be2f-7bfd16dc048e"}}</t>
  </si>
  <si>
    <t>yuske@creful.jp</t>
  </si>
  <si>
    <t>YUSUKE YAMASHITA</t>
  </si>
  <si>
    <t>11f04330-faec-7164-9dc9-37e1cdb3c362</t>
  </si>
  <si>
    <t>11f04330-e554-2b44-9db7-dfa4cf153a7f</t>
  </si>
  <si>
    <t>{"v54Eb1141": "", "univapay-phone-number": "08043217045"}</t>
  </si>
  <si>
    <t>{"customer_name": "佐藤大英", "customer_email": "daiei.s226@gmail.com", "product_detail_name": "【15分限定特典付き】AIXコンサルタント3日間完全攻略合宿"}</t>
  </si>
  <si>
    <t>{"id_values": ["11f04330-faec-7164-9dc9-37e1cdb3c362"], "worldpay_order_id": {"transaction_id": "11f04330-faec-7164-9dc9-37e1cdb3c362"}}</t>
  </si>
  <si>
    <t>daiei.s226@gmail.com</t>
  </si>
  <si>
    <t>DAIEI SATO</t>
  </si>
  <si>
    <t>11f0432e-85f1-d180-acf8-873f170ae999</t>
  </si>
  <si>
    <t>11f0432e-6817-5cfc-bfee-d346225e59d7</t>
  </si>
  <si>
    <t>{"v54Eb1141": "", "univapay-phone-number": "09052213502"}</t>
  </si>
  <si>
    <t>{"customer_name": "塩崎高広", "customer_email": "takashio0513@gmail.com", "product_detail_name": "【15分限定特典付き】AIXコンサルタント3日間完全攻略合宿"}</t>
  </si>
  <si>
    <t>{"id_values": ["11f0432e-85f1-d180-acf8-873f170ae999"], "worldpay_order_id": {"transaction_id": "11f0432e-85f1-d180-acf8-873f170ae999"}}</t>
  </si>
  <si>
    <t>takashio0513@gmail.com</t>
  </si>
  <si>
    <t>TAKAHIRO SHIOZAKI</t>
  </si>
  <si>
    <t>11f0432e-1967-e180-86cb-334123052546</t>
  </si>
  <si>
    <t>11f0432d-fcb5-3cb8-b763-3388e38c46bc</t>
  </si>
  <si>
    <t>{"v54Eb1141": "", "univapay-phone-number": "08069227164"}</t>
  </si>
  <si>
    <t>{"customer_name": "川合進", "customer_email": "bulaiyu26ddwyuurai98@gmail.com", "product_detail_name": "【15分限定特典付き】AIXコンサルタント3日間完全攻略合宿"}</t>
  </si>
  <si>
    <t>{"id_values": ["11f0432e-1967-e180-86cb-334123052546"], "worldpay_order_id": {"transaction_id": "11f0432e-1967-e180-86cb-334123052546"}}</t>
  </si>
  <si>
    <t>bulaiyu26ddwyuurai98@gmail.com</t>
  </si>
  <si>
    <t>KAWAISUSUMU</t>
  </si>
  <si>
    <t>11f0432d-9c41-7c3e-b328-67ed55e972bc</t>
  </si>
  <si>
    <t>11f0432d-92aa-365c-bb1e-13de2728f0b9</t>
  </si>
  <si>
    <t>{"v54Eb1141": "", "univapay-phone-number": "07040020758"}</t>
  </si>
  <si>
    <t>{"customer_name": "飯田真菜美", "customer_email": "manami.iita@gmail.com", "product_detail_name": "【15分限定特典付き】AIXコンサルタント3日間完全攻略合宿"}</t>
  </si>
  <si>
    <t>{"id_values": ["11f0432d-9c41-7c3e-b328-67ed55e972bc"], "worldpay_order_id": {"transaction_id": "11f0432d-9c41-7c3e-b328-67ed55e972bc"}}</t>
  </si>
  <si>
    <t>manami.iita@gmail.com</t>
  </si>
  <si>
    <t>MANAMI IITA</t>
  </si>
  <si>
    <t>11f0432b-16aa-73ca-89fa-172036013079</t>
  </si>
  <si>
    <t>11f0432a-fc3b-3b46-853b-eb3ffb2cf61f</t>
  </si>
  <si>
    <t>{"v54Eb1141": "", "univapay-phone-number": "09057771799"}</t>
  </si>
  <si>
    <t>{"customer_name": "牧 文", "customer_email": "ayaabi516@gmail.com", "product_detail_name": "【15分限定特典付き】AIXコンサルタント3日間完全攻略合宿"}</t>
  </si>
  <si>
    <t>{"id_values": ["11f0432b-16aa-73ca-89fa-172036013079"], "worldpay_order_id": {"transaction_id": "11f0432b-16aa-73ca-89fa-172036013079"}}</t>
  </si>
  <si>
    <t>ayaabi516@gmail.com</t>
  </si>
  <si>
    <t>AYA MAKI</t>
  </si>
  <si>
    <t>11f0432b-4769-9acc-a13c-8350d4cafd3f</t>
  </si>
  <si>
    <t>11f0432a-7c07-6602-834f-5fa1d2d75db4</t>
  </si>
  <si>
    <t>{"v54Eb1141": "", "univapay-phone-number": "08061204064"}</t>
  </si>
  <si>
    <t>{"customer_name": "山口幸", "customer_email": "ym.waratte@gmail.com", "product_detail_name": "みかみの秘密の部屋 ~購入後1週間以内に限り【全額返金保証付き】~"}</t>
  </si>
  <si>
    <t>{"id_values": ["3100500245378", "00037", "0164989"], "stratus_transaction_id": {"terminal_id": "3100500245378", "request_number": "00037", "authorization_code": "0164989"}}</t>
  </si>
  <si>
    <t>ym.waratte@gmail.com</t>
  </si>
  <si>
    <t>MIYUKI YAMAGUCHI</t>
  </si>
  <si>
    <t>11f0432a-82ec-3e52-8356-1f6ed71031ed</t>
  </si>
  <si>
    <t>{"customer_name": "山口幸", "customer_email": "ym.waratte@gmail.com", "product_detail_name": "【15分限定特典付き】SNSマーケ完全攻略ダイナマイト合宿"}</t>
  </si>
  <si>
    <t>{"id_values": ["3100500245378", "00036", "0142653"], "stratus_transaction_id": {"terminal_id": "3100500245378", "request_number": "00036", "authorization_code": "0142653"}}</t>
  </si>
  <si>
    <t>11f04325-ae2f-0522-9f4a-576afb26a598</t>
  </si>
  <si>
    <t>11f04324-d326-927e-8451-9b7f3fc480a1</t>
  </si>
  <si>
    <t>{"v54Eb1141": "", "univapay-phone-number": "09036635455"}</t>
  </si>
  <si>
    <t>{"customer_name": "板倉礼奈", "customer_email": "reina00171107.39@gmail.com", "product_detail_name": "AIみかみ秘密の部屋（全額返金保証付）"}</t>
  </si>
  <si>
    <t>{"id_values": ["11f04325-ae2f-0522-9f4a-576afb26a598"], "worldpay_order_id": {"transaction_id": "11f04325-ae2f-0522-9f4a-576afb26a598"}}</t>
  </si>
  <si>
    <t>reina00171107.39@gmail.com</t>
  </si>
  <si>
    <t>REINA ITAKURA</t>
  </si>
  <si>
    <t>11f04325-661b-6bea-afab-03e0b623d386</t>
  </si>
  <si>
    <t>11f02b16-2967-0c44-b514-5fddf2c78dc9</t>
  </si>
  <si>
    <t>{"univapay-name": "関根光", "univapay-link-id": "11f01543-7ed6-1a28-80a4-871a585e5cd4", "univapay-phone-number": "+81 0362726183"}</t>
  </si>
  <si>
    <t>{"id_values": ["3100500245378", "00032", "0186102"], "stratus_transaction_id": {"terminal_id": "3100500245378", "request_number": "00032", "authorization_code": "0186102"}}</t>
  </si>
  <si>
    <t>sekine@spot-s.jp</t>
  </si>
  <si>
    <t>11f02b16-2fc0-058c-b983-a76e81c44dbc</t>
  </si>
  <si>
    <t>HIKARU SEKINE</t>
  </si>
  <si>
    <t>11f04324-e3e4-0c5e-a72b-8fc554eb6db5</t>
  </si>
  <si>
    <t>{"customer_name": "板倉礼奈", "customer_email": "reina00171107.39@gmail.com", "product_detail_name": "【15分限定特典付き】AIXコンサルタント3日間完全攻略合宿"}</t>
  </si>
  <si>
    <t>{"id_values": ["11f04324-e3e4-0c5e-a72b-8fc554eb6db5"], "worldpay_order_id": {"transaction_id": "11f04324-e3e4-0c5e-a72b-8fc554eb6db5"}}</t>
  </si>
  <si>
    <t>11f04325-435b-45bc-b6c1-97f30e194574</t>
  </si>
  <si>
    <t>11f02adc-84a7-0a94-b709-4b379ef67575</t>
  </si>
  <si>
    <t>{"univapay-name": "松浦啓介", "univapay-link-id": "11f01543-7ed6-1a28-80a4-871a585e5cd4", "univapay-phone-number": "+81 0368242171"}</t>
  </si>
  <si>
    <t>{"id_values": ["3100500245378", "00031", "0390000"], "stratus_transaction_id": {"terminal_id": "3100500245378", "request_number": "00031", "authorization_code": "0390000"}}</t>
  </si>
  <si>
    <t>f.kudo@analogpr.co.jp</t>
  </si>
  <si>
    <t>11f02adc-8bce-9b5c-bedf-035cf490c792</t>
  </si>
  <si>
    <t>KEISUKE MATSUURA</t>
  </si>
  <si>
    <t>11f04324-cfe3-ce56-a708-3b440d4b935a</t>
  </si>
  <si>
    <t>{"customer_name": "松本", "customer_email": "matsumoto-1234@instaddr.uk", "product_detail_name": "AIみかみ秘密の部屋（全額返金保証付）"}</t>
  </si>
  <si>
    <t>{"id_values": ["11f04324-cfe3-ce56-a708-3b440d4b935a"], "worldpay_order_id": {"transaction_id": "11f04324-cfe3-ce56-a708-3b440d4b935a"}}</t>
  </si>
  <si>
    <t>11f04324-ceec-ec1c-97c9-138a0b96ff72</t>
  </si>
  <si>
    <t>11f0135a-6bad-2382-9aa8-b394745ffa94</t>
  </si>
  <si>
    <t>{"univapay-name": "米中京子", "univapay-link-id": "11efeb92-e861-9542-9e93-1fb82fe2b955", "univapay-phone-number": "+81 09063687206"}</t>
  </si>
  <si>
    <t>{"id_values": ["11f04324-ceec-ec1c-97c9-138a0b96ff72"], "worldpay_order_id": {"transaction_id": "11f04324-ceec-ec1c-97c9-138a0b96ff72"}}</t>
  </si>
  <si>
    <t>kyon8084@gmail.com</t>
  </si>
  <si>
    <t>11f0135a-8a79-5024-bd40-87f9d954e1ae</t>
  </si>
  <si>
    <t>KYOKO YONENAKA</t>
  </si>
  <si>
    <t>11f04325-04a1-c986-98b1-7bf9fb711703</t>
  </si>
  <si>
    <t>11f02050-d68d-744c-9b92-d3c13382d2ba</t>
  </si>
  <si>
    <t>{"vE60Adee0": "", "univapay-phone-number": "09081006317"}</t>
  </si>
  <si>
    <t>{"customer_name": "よしだ 梓", "customer_email": "yoshi_az@me.com", "product_detail_name": "【55%OFFプラン】iステップ"}</t>
  </si>
  <si>
    <t>{"id_values": ["3100500245378", "00030", "0154373"], "stratus_transaction_id": {"terminal_id": "3100500245378", "request_number": "00030", "authorization_code": "0154373"}}</t>
  </si>
  <si>
    <t>yoshi_az@me.com</t>
  </si>
  <si>
    <t>11f02050-dddd-401a-b5ad-df527bc16449</t>
  </si>
  <si>
    <t>AZUSA YOSHDA</t>
  </si>
  <si>
    <t>11f04324-c03b-eef2-a0f0-cbba0d53f7b7</t>
  </si>
  <si>
    <t>11f012fd-d438-0e1a-84b5-1b31951bfdbf</t>
  </si>
  <si>
    <t>{"univapay-name": "川上和伸", "univapay-link-id": "11efeb92-e861-9542-9e93-1fb82fe2b955", "univapay-phone-number": "+81 9027798530"}</t>
  </si>
  <si>
    <t>{"id_values": ["11f04324-c03b-eef2-a0f0-cbba0d53f7b7"], "worldpay_order_id": {"transaction_id": "11f04324-c03b-eef2-a0f0-cbba0d53f7b7"}}</t>
  </si>
  <si>
    <t>k.upstream.358@gmail.com</t>
  </si>
  <si>
    <t>11f012fd-df11-a7b0-8ff0-57287e67b4bf</t>
  </si>
  <si>
    <t>KAZUNOBU KAWAKAMI</t>
  </si>
  <si>
    <t>11f04324-cb5c-68f2-a4b4-33fc05538c86</t>
  </si>
  <si>
    <t>11f01354-1df1-a42a-a8d3-23a91661d6d0</t>
  </si>
  <si>
    <t>{"univapay-name": "竹内明美", "univapay-link-id": "11efeb92-e861-9542-9e93-1fb82fe2b955", "univapay-phone-number": "+81 08012196544"}</t>
  </si>
  <si>
    <t>takeuchi.vgc@gmail.com</t>
  </si>
  <si>
    <t>11f01354-57e3-be20-9613-6be43c0a50ab</t>
  </si>
  <si>
    <t>AKEMI TAKEUCHI</t>
  </si>
  <si>
    <t>11f04324-2a90-6414-9126-236d9a7c9da3</t>
  </si>
  <si>
    <t>11f04324-2399-f35a-911c-23a148b5b509</t>
  </si>
  <si>
    <t>{"v54Eb1141": "", "univapay-phone-number": "09036835070"}</t>
  </si>
  <si>
    <t>{"customer_name": "今野ゆり", "customer_email": "y.konno2023@gmail.com", "product_detail_name": "【15分限定特典付き】デザイン限界突破3日間合宿"}</t>
  </si>
  <si>
    <t>{"id_values": ["3100500245378", "00025", "0129086"], "stratus_transaction_id": {"terminal_id": "3100500245378", "request_number": "00025", "authorization_code": "0129086"}}</t>
  </si>
  <si>
    <t>y.konno2023@gmail.com</t>
  </si>
  <si>
    <t>YURI KONNO</t>
  </si>
  <si>
    <t>11f04323-28e7-199c-8cdd-abbc1e6f84df</t>
  </si>
  <si>
    <t>11f00e12-863c-faf8-a7fa-d7c9f712f27f</t>
  </si>
  <si>
    <t>{"univapay-name": "中野目則子", "univapay-link-id": "11f00dce-96e3-e842-8eb4-7fd71ac4de25", "univapay-phone-number": "+81 09043775768", "univapay-patch-token-id": "11ef3b20-c66a-3070-9af7-dfd856d46c67", "univapay-patch-subscription-id": "11ef24da-156a-e73a-a246-8fc7ad00df5a"}</t>
  </si>
  <si>
    <t>{"univapay-name": "中野目則子", "univapay-link-id": "11eed279-5be9-5204-b5cf-53b01db63959", "univapay-phone-number": "09043775768"}</t>
  </si>
  <si>
    <t>{"id_values": ["11f04323-28e7-199c-8cdd-abbc1e6f84df"], "worldpay_order_id": {"transaction_id": "11f04323-28e7-199c-8cdd-abbc1e6f84df"}}</t>
  </si>
  <si>
    <t>noriko.noriko.no1@gmail.com</t>
  </si>
  <si>
    <t>11ef24da-156a-e73a-a246-8fc7ad00df5a</t>
  </si>
  <si>
    <t>NORIKO NAKANOME</t>
  </si>
  <si>
    <t>11f04323-297f-e780-9eed-4bfee5b8291d</t>
  </si>
  <si>
    <t>11ef253e-9223-f078-a8d1-aff9290841c8</t>
  </si>
  <si>
    <t>{"univapay-name": "四日谷栄作", "univapay-link-id": "11ef24a4-7ea5-3d8a-8418-bb0622194463", "univapay-phone-number": "09040560144"}</t>
  </si>
  <si>
    <t>{"id_values": ["11f04323-297f-e780-9eed-4bfee5b8291d"], "worldpay_order_id": {"transaction_id": "11f04323-297f-e780-9eed-4bfee5b8291d"}}</t>
  </si>
  <si>
    <t>eisku1017@gmail.com</t>
  </si>
  <si>
    <t>11ef253e-93bd-a21c-a8d4-1b2486b42c1c</t>
  </si>
  <si>
    <t>EISAKU SHIKAYA</t>
  </si>
  <si>
    <t>11f04322-fcd3-f42e-8cab-b3befa5ce770</t>
  </si>
  <si>
    <t>11eef4ca-bace-4ec8-99c4-4b4072a851fd</t>
  </si>
  <si>
    <t>{"univapay-name": "橋本 聡明", "univapay-link-id": "11eed16f-8016-f722-a85d-eb29292dbbf7", "univapay-phone-number": "07044130779"}</t>
  </si>
  <si>
    <t>{"id_values": ["11f04322-fcd3-f42e-8cab-b3befa5ce770"], "worldpay_order_id": {"transaction_id": "11f04322-fcd3-f42e-8cab-b3befa5ce770"}}</t>
  </si>
  <si>
    <t>desutoroia1@yahoo.co.jp</t>
  </si>
  <si>
    <t>11eef4ca-baef-c616-af4a-1fcc5d0890f0</t>
  </si>
  <si>
    <t>TOSHIAKI HASHIMOTO</t>
  </si>
  <si>
    <t>11f04322-a753-7394-bae4-574bce106139</t>
  </si>
  <si>
    <t>11eedc55-6ddd-a10a-a276-433df3becc88</t>
  </si>
  <si>
    <t>{"univapay-name": "清遠 ちあき", "univapay-link-id": "11eecd59-26d7-09be-a1aa-f74cbe671a9f", "univapay-phone-number": "07044351881"}</t>
  </si>
  <si>
    <t>{"id_values": ["11f04322-a753-7394-bae4-574bce106139"], "worldpay_order_id": {"transaction_id": "11f04322-a753-7394-bae4-574bce106139"}}</t>
  </si>
  <si>
    <t>kiyoto220541@gmail.com</t>
  </si>
  <si>
    <t>11eedc55-6e10-15e0-921f-f753da7261ae</t>
  </si>
  <si>
    <t>CHIAKI KIYOTO</t>
  </si>
  <si>
    <t>11f04322-a6ba-3292-89c5-ef19582fb1b6</t>
  </si>
  <si>
    <t>11efab89-e03b-68be-ac5d-47996cb6779c</t>
  </si>
  <si>
    <t>{"univapay-name": "米田早希", "univapay-link-id": "11eed166-eff4-0156-a0a8-fb80038481cc", "univapay-phone-number": "08037430041"}</t>
  </si>
  <si>
    <t>{"id_values": ["11f04322-a6ba-3292-89c5-ef19582fb1b6"], "worldpay_order_id": {"transaction_id": "11f04322-a6ba-3292-89c5-ef19582fb1b6"}}</t>
  </si>
  <si>
    <t>saki.cerisier1109@gmail.com</t>
  </si>
  <si>
    <t>11eedc51-d343-2ee2-8b0d-cf219949d69f</t>
  </si>
  <si>
    <t>SAKI YONEDA</t>
  </si>
  <si>
    <t>11f04320-6b3d-8158-a8d3-f31c4e82f052</t>
  </si>
  <si>
    <t>11f04320-63b8-2de8-9450-57fff6defaad</t>
  </si>
  <si>
    <t>{"v54Eb1141": "", "univapay-phone-number": "09011964416"}</t>
  </si>
  <si>
    <t>{"customer_name": "宮田 光夏", "customer_email": "koka.miyata@icloud.com", "product_detail_name": "【15分限定特典付き】AIXコンサルタント3日間完全攻略合宿"}</t>
  </si>
  <si>
    <t>{"id_values": ["11f04320-6b3d-8158-a8d3-f31c4e82f052"], "worldpay_order_id": {"transaction_id": "11f04320-6b3d-8158-a8d3-f31c4e82f052"}}</t>
  </si>
  <si>
    <t>koka.miyata@icloud.com</t>
  </si>
  <si>
    <t>KOKA MIYATA</t>
  </si>
  <si>
    <t>11f0431e-d405-8192-b720-33c2458634a5</t>
  </si>
  <si>
    <t>11f0431e-ad51-fb16-8af7-4bfe4c024cf7</t>
  </si>
  <si>
    <t>{"v54Eb1141": "", "univapay-phone-number": "09048611333"}</t>
  </si>
  <si>
    <t>{"customer_name": "武石範江", "customer_email": "pluie10.n@yahoo.ne.jp", "product_detail_name": "【15分限定特典付き】AIXコンサルタント3日間完全攻略合宿"}</t>
  </si>
  <si>
    <t>{"id_values": ["11f0431e-d405-8192-b720-33c2458634a5"], "worldpay_order_id": {"transaction_id": "11f0431e-d405-8192-b720-33c2458634a5"}}</t>
  </si>
  <si>
    <t>pluie10.n@yahoo.ne.jp</t>
  </si>
  <si>
    <t>NORIE TAKEISHI</t>
  </si>
  <si>
    <t>11f04319-5840-661c-9e9a-5baa3bd25111</t>
  </si>
  <si>
    <t>11f04318-2f8c-ea34-9e50-d790cad678b0</t>
  </si>
  <si>
    <t>{"v54Eb1141": "", "univapay-phone-number": "09035566856"}</t>
  </si>
  <si>
    <t>{"customer_name": "宮下 純", "customer_email": "study83824@gmail.com", "product_detail_name": "AIみかみ秘密の部屋（全額返金保証付）"}</t>
  </si>
  <si>
    <t>{"id_values": ["11f04319-5840-661c-9e9a-5baa3bd25111"], "worldpay_order_id": {"transaction_id": "11f04319-5840-661c-9e9a-5baa3bd25111"}}</t>
  </si>
  <si>
    <t>study83824@gmail.com</t>
  </si>
  <si>
    <t>JUU MIYASHITA</t>
  </si>
  <si>
    <t>11f04318-38c5-ca1c-8793-ef031c15424a</t>
  </si>
  <si>
    <t>{"customer_name": "宮下 純", "customer_email": "study83824@gmail.com", "product_detail_name": "【15分限定特典付き】AIXコンサルタント3日間完全攻略合宿"}</t>
  </si>
  <si>
    <t>{"id_values": ["11f04318-38c5-ca1c-8793-ef031c15424a"], "worldpay_order_id": {"transaction_id": "11f04318-38c5-ca1c-8793-ef031c15424a"}}</t>
  </si>
  <si>
    <t>11f04317-6c33-c404-9e27-43d850b27c0b</t>
  </si>
  <si>
    <t>11f04317-5b1b-e958-a4fb-4b538f309816</t>
  </si>
  <si>
    <t>{"v54Eb1141": "", "univapay-phone-number": "08038258683"}</t>
  </si>
  <si>
    <t>{"customer_name": "萩尾美紀", "customer_email": "mh.hagio@gmail.com", "product_detail_name": "【15分限定特典付き】AIXコンサルタント3日間完全攻略合宿"}</t>
  </si>
  <si>
    <t>{"id_values": ["11f04317-6c33-c404-9e27-43d850b27c0b"], "worldpay_order_id": {"transaction_id": "11f04317-6c33-c404-9e27-43d850b27c0b"}}</t>
  </si>
  <si>
    <t>mh.hagio@gmail.com</t>
  </si>
  <si>
    <t>MIKI HAGIO</t>
  </si>
  <si>
    <t>11f04312-c5ae-3ece-bd36-dbf5d91f8c71</t>
  </si>
  <si>
    <t>11f04312-2d3a-2c2a-8ed7-e7b3242cf8b5</t>
  </si>
  <si>
    <t>{"v54Eb1141": "", "univapay-phone-number": "0855287442"}</t>
  </si>
  <si>
    <t>{"customer_name": "熊谷 澄太郎", "customer_email": "tutinoko829@gmail.com", "product_detail_name": "【15分限定特典付き】AIXコンサルタント3日間完全攻略合宿"}</t>
  </si>
  <si>
    <t>{"id_values": ["11f04312-c5ae-3ece-bd36-dbf5d91f8c71"], "worldpay_order_id": {"transaction_id": "11f04312-c5ae-3ece-bd36-dbf5d91f8c71"}}</t>
  </si>
  <si>
    <t>tutinoko829@gmail.com</t>
  </si>
  <si>
    <t>SUMITAROU KUMAGAI</t>
  </si>
  <si>
    <t>11f0430d-3db8-2e12-a120-bbeaf0cfa659</t>
  </si>
  <si>
    <t>11f0430d-04d9-4554-b2f7-17befa123aaa</t>
  </si>
  <si>
    <t>{"v54Eb1141": "", "univapay-phone-number": "08053678376"}</t>
  </si>
  <si>
    <t>{"customer_name": "吉川心彩", "customer_email": "sife.by.side@gmail.com", "product_detail_name": "【15分限定特典付き】AIXコンサルタント3日間完全攻略合宿"}</t>
  </si>
  <si>
    <t>{"id_values": ["3100500245378", "00007", "0930000"], "stratus_transaction_id": {"terminal_id": "3100500245378", "request_number": "00007", "authorization_code": "0930000"}}</t>
  </si>
  <si>
    <t>sife.by.side@gmail.com</t>
  </si>
  <si>
    <t>MIYA FUKATSU</t>
  </si>
  <si>
    <t>11f04304-c8cc-1788-b318-47ac475bd8fc</t>
  </si>
  <si>
    <t>11f04304-c025-53e2-86e9-c32db4514ac1</t>
  </si>
  <si>
    <t>{"v54Eb1141": "", "univapay-phone-number": "08016402669"}</t>
  </si>
  <si>
    <t>{"customer_name": "山本 剛史", "customer_email": "tsuyoshi20001121@gmail.com", "product_detail_name": "【15分限定特典付き】AIXコンサルタント3日間完全攻略合宿"}</t>
  </si>
  <si>
    <t>{"id_values": ["11f04304-c8cc-1788-b318-47ac475bd8fc"], "worldpay_order_id": {"transaction_id": "11f04304-c8cc-1788-b318-47ac475bd8fc"}}</t>
  </si>
  <si>
    <t>tsuyoshi20001121@gmail.com</t>
  </si>
  <si>
    <t>TSUYOSHI YAMAMOTO</t>
  </si>
  <si>
    <t>11f042f9-f64b-2e48-b005-83ee1f13b368</t>
  </si>
  <si>
    <t>11f042f9-ee61-d9b6-8b73-178d5ba69972</t>
  </si>
  <si>
    <t>{"v54Eb1141": "", "univapay-phone-number": "09074118055"}</t>
  </si>
  <si>
    <t>{"customer_name": "松崎満", "customer_email": "mitsu-333@outlook.jp", "product_detail_name": "【15分限定特典付き】SNSマーケ完全攻略ダイナマイト合宿"}</t>
  </si>
  <si>
    <t>{"id_values": ["11f042f9-f64b-2e48-b005-83ee1f13b368"], "worldpay_order_id": {"transaction_id": "11f042f9-f64b-2e48-b005-83ee1f13b368"}}</t>
  </si>
  <si>
    <t>mitsu-333@outlook.jp</t>
  </si>
  <si>
    <t>MITSURU MATSUZAKI</t>
  </si>
  <si>
    <t>11f042f2-1541-249a-a4a4-d708c66408a7</t>
  </si>
  <si>
    <t>11f042f1-93d7-7a26-a47b-97578aecb617</t>
  </si>
  <si>
    <t>{"v54Eb1141": "", "univapay-phone-number": "08027228844"}</t>
  </si>
  <si>
    <t>{"customer_name": "ミウラトモコ", "customer_email": "vivaforestenterprise@gmail.com", "product_detail_name": "【15分限定特典付き】SNSマーケ完全攻略ダイナマイト合宿"}</t>
  </si>
  <si>
    <t>{"id_values": ["11f042f2-1541-249a-a4a4-d708c66408a7"], "worldpay_order_id": {"transaction_id": "11f042f2-1541-249a-a4a4-d708c66408a7"}}</t>
  </si>
  <si>
    <t>vivaforestenterprise@gmail.com</t>
  </si>
  <si>
    <t>TOMOKO MIURA</t>
  </si>
  <si>
    <t>11f042ed-32b8-9f62-b1f2-e742175754fb</t>
  </si>
  <si>
    <t>11f042ec-ff16-f7b2-97c1-4383e900a6c6</t>
  </si>
  <si>
    <t>{"v54Eb1141": "", "univapay-phone-number": "09032163500"}</t>
  </si>
  <si>
    <t>{"customer_name": "松田隆年", "customer_email": "ryunen@gmail.com", "product_detail_name": "【15分限定特典付き】AIXコンサルタント3日間完全攻略合宿"}</t>
  </si>
  <si>
    <t>{"id_values": ["11f042ed-32b8-9f62-b1f2-e742175754fb"], "worldpay_order_id": {"transaction_id": "11f042ed-32b8-9f62-b1f2-e742175754fb"}}</t>
  </si>
  <si>
    <t>ryunen@gmail.com</t>
  </si>
  <si>
    <t>TAKATOSHI MATSUDA</t>
  </si>
  <si>
    <t>11f042eb-09f1-b692-b917-1b5f704e7c6c</t>
  </si>
  <si>
    <t>11f042ea-ed41-3252-973e-7f7c419d602c</t>
  </si>
  <si>
    <t>{"v54Eb1141": "", "univapay-phone-number": "08010728970"}</t>
  </si>
  <si>
    <t>{"customer_name": "山田ちひろ", "customer_email": "chihiro101egg@gmail.com", "product_detail_name": "【15分限定特典付き】SNSマーケ完全攻略ダイナマイト合宿"}</t>
  </si>
  <si>
    <t>{"id_values": ["11f042eb-09f1-b692-b917-1b5f704e7c6c"], "worldpay_order_id": {"transaction_id": "11f042eb-09f1-b692-b917-1b5f704e7c6c"}}</t>
  </si>
  <si>
    <t>chihiro101egg@gmail.com</t>
  </si>
  <si>
    <t>CHIHIRO YAMADA</t>
  </si>
  <si>
    <t>11f042e9-3727-99c6-b0dd-aba02a525364</t>
  </si>
  <si>
    <t>11f042e7-f649-c416-b085-8f5a18fef77a</t>
  </si>
  <si>
    <t>{"v54Eb1141": "", "univapay-phone-number": "08066047885"}</t>
  </si>
  <si>
    <t>{"customer_name": "山下 昂佑", "customer_email": "kfutaba0409@gmail.com", "product_detail_name": "みかみの秘密の部屋 ~購入後1週間以内に限り【全額返金保証付き】~"}</t>
  </si>
  <si>
    <t>{"id_values": ["3100500245378", "00005", "0096436"], "stratus_transaction_id": {"terminal_id": "3100500245378", "request_number": "00005", "authorization_code": "0096436"}}</t>
  </si>
  <si>
    <t>kfutaba0409@gmail.com</t>
  </si>
  <si>
    <t>KOSUKE YAMASHITA</t>
  </si>
  <si>
    <t>11f042e7-f584-8822-b87f-47d53ca81d86</t>
  </si>
  <si>
    <t>11f042e7-edd2-fa0a-b87c-8b33f0120fee</t>
  </si>
  <si>
    <t>{"v54Eb1141": "", "univapay-phone-number": "07084923394"}</t>
  </si>
  <si>
    <t>{"customer_name": "黒岩孝太", "customer_email": "bbjohoku25kota@gmail.com", "product_detail_name": "【15分限定特典付き】AIXコンサルタント3日間完全攻略合宿"}</t>
  </si>
  <si>
    <t>{"id_values": ["11f042e7-f584-8822-b87f-47d53ca81d86"], "worldpay_order_id": {"transaction_id": "11f042e7-f584-8822-b87f-47d53ca81d86"}}</t>
  </si>
  <si>
    <t>bbjohoku25kota@gmail.com</t>
  </si>
  <si>
    <t>KOTA KUROIWA</t>
  </si>
  <si>
    <t>11f042e7-fe17-37b4-b778-37e091cb39a4</t>
  </si>
  <si>
    <t>{"customer_name": "山下 昂佑", "customer_email": "kfutaba0409@gmail.com", "product_detail_name": "【15分限定特典付き】SNSマーケ完全攻略ダイナマイト合宿"}</t>
  </si>
  <si>
    <t>{"id_values": ["3100500245378", "00004", "0114564"], "stratus_transaction_id": {"terminal_id": "3100500245378", "request_number": "00004", "authorization_code": "0114564"}}</t>
  </si>
  <si>
    <t>11f042e7-b78f-91b0-b071-27601a7913e8</t>
  </si>
  <si>
    <t>11f042e7-a35c-33ec-89dc-37fd9281e2ef</t>
  </si>
  <si>
    <t>{"v54Eb1141": "", "univapay-phone-number": "09011552116"}</t>
  </si>
  <si>
    <t>{"customer_name": "薮崎 通子", "customer_email": "zhen.xing.michiko@gmail.com", "product_detail_name": "【15分限定特典付き】SNSマーケ完全攻略ダイナマイト合宿"}</t>
  </si>
  <si>
    <t>zhen.xing.michiko@gmail.com</t>
  </si>
  <si>
    <t>MICHIKO YABUSAKI</t>
  </si>
  <si>
    <t>11f042e6-34f0-a43e-978d-ff8cdabbc20f</t>
  </si>
  <si>
    <t>11f042e6-0494-9c46-a16b-3b6551899476</t>
  </si>
  <si>
    <t>{"v54Eb1141": "", "univapay-phone-number": "09083655350"}</t>
  </si>
  <si>
    <t>{"customer_name": "牛島和也", "customer_email": "kzygusjm@gmail.com", "product_detail_name": "【15分限定特典付き】AIXコンサルタント3日間完全攻略合宿"}</t>
  </si>
  <si>
    <t>{"id_values": ["11f042e6-34f0-a43e-978d-ff8cdabbc20f"], "worldpay_order_id": {"transaction_id": "11f042e6-34f0-a43e-978d-ff8cdabbc20f"}}</t>
  </si>
  <si>
    <t>kzygusjm@gmail.com</t>
  </si>
  <si>
    <t>KAZUYA USHIJIMA</t>
  </si>
  <si>
    <t>11f042e5-29d0-c9e0-a080-bb7a7d5ab4a2</t>
  </si>
  <si>
    <t>11f042e5-1380-e896-a0d1-af522367500c</t>
  </si>
  <si>
    <t>{"v54Eb1141": "", "univapay-phone-number": "08043140364"}</t>
  </si>
  <si>
    <t>{"customer_name": "塚田寿朱菜", "customer_email": "kabunoha91@gmail.com", "product_detail_name": "【15分限定特典付き】SNSマーケ完全攻略ダイナマイト合宿"}</t>
  </si>
  <si>
    <t>{"id_values": ["11f042e5-29d0-c9e0-a080-bb7a7d5ab4a2"], "worldpay_order_id": {"transaction_id": "11f042e5-29d0-c9e0-a080-bb7a7d5ab4a2"}}</t>
  </si>
  <si>
    <t>kabunoha91@gmail.com</t>
  </si>
  <si>
    <t>SUZUNATSUKADA</t>
  </si>
  <si>
    <t>11f042e0-ed9c-0b32-9f18-dbb5aaf02158</t>
  </si>
  <si>
    <t>11f042e0-e5fe-943a-bfc7-1bd632b1482b</t>
  </si>
  <si>
    <t>{"v54Eb1141": "", "univapay-phone-number": "09024946999"}</t>
  </si>
  <si>
    <t>{"customer_name": "清水寛美", "customer_email": "shiromi22kappi@gmail.com", "product_detail_name": "【15分限定特典付き】SNSマーケ完全攻略ダイナマイト合宿"}</t>
  </si>
  <si>
    <t>{"id_values": ["11f042e0-ed9c-0b32-9f18-dbb5aaf02158"], "worldpay_order_id": {"transaction_id": "11f042e0-ed9c-0b32-9f18-dbb5aaf02158"}}</t>
  </si>
  <si>
    <t>shiromi22kappi@gmail.com</t>
  </si>
  <si>
    <t>HIROMI SHIMIZU</t>
  </si>
  <si>
    <t>11f042df-7696-1c2c-852a-43f313515c1c</t>
  </si>
  <si>
    <t>11f042de-d4ef-bf22-84c8-8787e54817eb</t>
  </si>
  <si>
    <t>{"v54Eb1141": "", "univapay-phone-number": "09038028798"}</t>
  </si>
  <si>
    <t>{"customer_name": "阿部拓人", "customer_email": "takuto72.j45@icloud.com", "product_detail_name": "みかみの秘密の部屋 ~購入後1週間以内に限り【全額返金保証付き】~"}</t>
  </si>
  <si>
    <t>{"id_values": ["11f042df-7696-1c2c-852a-43f313515c1c"], "worldpay_order_id": {"transaction_id": "11f042df-7696-1c2c-852a-43f313515c1c"}}</t>
  </si>
  <si>
    <t>takuto72.j45@icloud.com</t>
  </si>
  <si>
    <t>TAKUTO ABE</t>
  </si>
  <si>
    <t>11f042de-dbb1-bee6-84d5-4718128004f9</t>
  </si>
  <si>
    <t>{"customer_name": "阿部拓人", "customer_email": "takuto72.j45@icloud.com", "product_detail_name": "【15分限定特典付き】SNSマーケ完全攻略ダイナマイト合宿"}</t>
  </si>
  <si>
    <t>{"id_values": ["11f042de-dbb1-bee6-84d5-4718128004f9"], "worldpay_order_id": {"transaction_id": "11f042de-dbb1-bee6-84d5-4718128004f9"}}</t>
  </si>
  <si>
    <t>11f042da-6775-294a-83c2-6f55f374d3ff</t>
  </si>
  <si>
    <t>11f042da-600c-7df2-83be-9fa63bfc2dea</t>
  </si>
  <si>
    <t>{"v54Eb1141": "", "univapay-phone-number": "09065487197"}</t>
  </si>
  <si>
    <t>{"customer_name": "小野寺 茂", "customer_email": "shigemaru62@gmail.com", "product_detail_name": "【15分限定特典付き】AIXコンサルタント3日間完全攻略合宿"}</t>
  </si>
  <si>
    <t>{"id_values": ["11f042da-6775-294a-83c2-6f55f374d3ff"], "worldpay_order_id": {"transaction_id": "11f042da-6775-294a-83c2-6f55f374d3ff"}}</t>
  </si>
  <si>
    <t>shigemaru62@gmail.com</t>
  </si>
  <si>
    <t>SHIGERU ONODERA</t>
  </si>
  <si>
    <t>11f042d8-dada-adb2-b8c2-eb424627293c</t>
  </si>
  <si>
    <t>11f042d8-a04e-339e-82f7-43bc0c10044e</t>
  </si>
  <si>
    <t>{"customer_name": "上原真澄", "customer_email": "um297305@gmail.com", "product_detail_name": "【15分限定特典付き】AIXコンサルタント3日間完全攻略合宿"}</t>
  </si>
  <si>
    <t>{"id_values": ["11f042d8-dada-adb2-b8c2-eb424627293c"], "worldpay_order_id": {"transaction_id": "11f042d8-dada-adb2-b8c2-eb424627293c"}}</t>
  </si>
  <si>
    <t>11f042d7-8e26-760a-ad54-ab9efb4fc0a2</t>
  </si>
  <si>
    <t>11f042d7-892a-cf16-ba7d-fbe647deedf7</t>
  </si>
  <si>
    <t>{"v54Eb1141": "", "univapay-phone-number": 818015917296}</t>
  </si>
  <si>
    <t>{"customer_name": "柴原隆行", "customer_email": "taka092966@gmail.com", "product_detail_name": "【15分限定特典付き】SNSマーケ完全攻略ダイナマイト合宿"}</t>
  </si>
  <si>
    <t>taka092966@gmail.com</t>
  </si>
  <si>
    <t>TAKAYUKI SHIBAHARA</t>
  </si>
  <si>
    <t>11f042d5-ca8d-ba74-9f87-3b3c316f39cf</t>
  </si>
  <si>
    <t>11f042d5-8310-dc4e-8399-bbf48ca7dc37</t>
  </si>
  <si>
    <t>{"v54Eb1141": "", "univapay-phone-number": "09099621004"}</t>
  </si>
  <si>
    <t>{"customer_name": "滝原穂高", "customer_email": "hodarassyu3@gmail.com", "product_detail_name": "【15分限定特典付き】SNSマーケ完全攻略ダイナマイト合宿"}</t>
  </si>
  <si>
    <t>{"id_values": ["11f042d5-ca8d-ba74-9f87-3b3c316f39cf"], "worldpay_order_id": {"transaction_id": "11f042d5-ca8d-ba74-9f87-3b3c316f39cf"}}</t>
  </si>
  <si>
    <t>hodarassyu3@gmail.com</t>
  </si>
  <si>
    <t>HODAKA TAKIHARA</t>
  </si>
  <si>
    <t>11f042d3-8c0f-a890-8cef-6f3de658ea23</t>
  </si>
  <si>
    <t>11f042d3-8372-b9b6-8ce3-2795fe7ec916</t>
  </si>
  <si>
    <t>{"v54Eb1141": "", "univapay-phone-number": "08016146134"}</t>
  </si>
  <si>
    <t>{"customer_name": "田岡智沙", "customer_email": "cokazima2@gmail.com", "product_detail_name": "【15分限定特典付き】AIXコンサルタント3日間完全攻略合宿"}</t>
  </si>
  <si>
    <t>{"id_values": ["11f042d3-8c0f-a890-8cef-6f3de658ea23"], "worldpay_order_id": {"transaction_id": "11f042d3-8c0f-a890-8cef-6f3de658ea23"}}</t>
  </si>
  <si>
    <t>cokazima2@gmail.com</t>
  </si>
  <si>
    <t>CHISA TAOKA</t>
  </si>
  <si>
    <t>11f042d2-a9fd-bc4e-903e-efffe0a7749a</t>
  </si>
  <si>
    <t>11f042d2-a0a2-9b74-9033-575ce2b7b885</t>
  </si>
  <si>
    <t>{"v54Eb1141": "", "univapay-phone-number": "09017959525"}</t>
  </si>
  <si>
    <t>{"customer_name": "堀野たかし", "customer_email": "mk9h@i.softbank.jp", "product_detail_name": "【15分限定特典付き】SNSマーケ完全攻略ダイナマイト合宿"}</t>
  </si>
  <si>
    <t>{"id_values": ["11f042d2-a9fd-bc4e-903e-efffe0a7749a"], "worldpay_order_id": {"transaction_id": "11f042d2-a9fd-bc4e-903e-efffe0a7749a"}}</t>
  </si>
  <si>
    <t>mk9h@i.softbank.jp</t>
  </si>
  <si>
    <t>TAKASHI HORINO</t>
  </si>
  <si>
    <t>11f042c8-dffc-3c6c-a68d-7b000bb51a16</t>
  </si>
  <si>
    <t>11f042c8-d751-0ca0-b6fb-3350c3512b1f</t>
  </si>
  <si>
    <t>{"v54Eb1141": "", "univapay-phone-number": "0989440142"}</t>
  </si>
  <si>
    <t>{"customer_name": "ATSUSHI HOSOKAWA", "customer_email": "jimg789amh@gmail.com", "product_detail_name": "【15分限定特典付き】AIXコンサルタント3日間完全攻略合宿"}</t>
  </si>
  <si>
    <t>{"id_values": ["3100500245378", "00078", "0104534"], "stratus_transaction_id": {"terminal_id": "3100500245378", "request_number": "00078", "authorization_code": "0104534"}}</t>
  </si>
  <si>
    <t>jimg789amh@gmail.com</t>
  </si>
  <si>
    <t>ATSUSHI HOSOKAWA</t>
  </si>
  <si>
    <t>11f042c7-5f12-3be8-babd-236258587065</t>
  </si>
  <si>
    <t>11f042c6-7dc5-9c02-a433-731ee429e1bf</t>
  </si>
  <si>
    <t>{"v54Eb1141": "", "univapay-phone-number": "09049259282"}</t>
  </si>
  <si>
    <t>{"customer_name": "飯田航明", "customer_email": "komechaso@gmail.com", "product_detail_name": "みかみの秘密の部屋 ~購入後1週間以内に限り【全額返金保証付き】~"}</t>
  </si>
  <si>
    <t>{"id_values": ["3100500245378", "00076", "0155718"], "stratus_transaction_id": {"terminal_id": "3100500245378", "request_number": "00076", "authorization_code": "0155718"}}</t>
  </si>
  <si>
    <t>komechaso@gmail.com</t>
  </si>
  <si>
    <t>KOMEIIIDA</t>
  </si>
  <si>
    <t>11f042c6-8456-134e-9017-1fc83dcd55c1</t>
  </si>
  <si>
    <t>{"customer_name": "飯田航明", "customer_email": "komechaso@gmail.com", "product_detail_name": "【15分限定特典付き】SNSマーケ完全攻略ダイナマイト合宿"}</t>
  </si>
  <si>
    <t>{"id_values": ["3100500245378", "00075", "0136569"], "stratus_transaction_id": {"terminal_id": "3100500245378", "request_number": "00075", "authorization_code": "0136569"}}</t>
  </si>
  <si>
    <t>11f042c6-32e6-715c-8f7c-2b8ba41c92b7</t>
  </si>
  <si>
    <t>11f042c6-2a36-ab26-bf7c-87b1776701df</t>
  </si>
  <si>
    <t>{"v54Eb1141": "", "univapay-phone-number": "09035021676"}</t>
  </si>
  <si>
    <t>{"customer_name": "中牧馨", "customer_email": "nakakaorgm79scb25@gmail.com", "product_detail_name": "【15分限定特典付き】AIXコンサルタント3日間完全攻略合宿"}</t>
  </si>
  <si>
    <t>{"id_values": ["3100500245378", "00073", "0925103"], "stratus_transaction_id": {"terminal_id": "3100500245378", "request_number": "00073", "authorization_code": "0925103"}}</t>
  </si>
  <si>
    <t>nakakaorgm79scb25@gmail.com</t>
  </si>
  <si>
    <t>KAORU NAKAMAKI</t>
  </si>
  <si>
    <t>11f042c1-6345-ae62-adfb-ef3ec16d88ed</t>
  </si>
  <si>
    <t>11f042c0-219c-d932-ab75-c775598c1519</t>
  </si>
  <si>
    <t>{"v54Eb1141": "", "univapay-phone-number": "09036189119"}</t>
  </si>
  <si>
    <t>{"customer_name": "漆原明弘", "customer_email": "uru.studio@gmail.com", "product_detail_name": "みかみの秘密の部屋 ~購入後1週間以内に限り【全額返金保証付き】~"}</t>
  </si>
  <si>
    <t>{"id_values": ["3100500245378", "00071", "0123428"], "stratus_transaction_id": {"terminal_id": "3100500245378", "request_number": "00071", "authorization_code": "0123428"}}</t>
  </si>
  <si>
    <t>uru.studio@gmail.com</t>
  </si>
  <si>
    <t>AKIHIROURUSHIHARA</t>
  </si>
  <si>
    <t>11f042a0-8ac5-f4ea-b2c8-17cc022c4bad</t>
  </si>
  <si>
    <t>11f042a0-791b-3a66-8c21-db58ac923e2d</t>
  </si>
  <si>
    <t>{"v54Eb1141": "", "univapay-phone-number": "08040266217"}</t>
  </si>
  <si>
    <t>{"customer_name": "今村麻里", "customer_email": "imaimalalala@gmail.com", "product_detail_name": "みかみの秘密の部屋 ~購入後1週間以内に限り【全額返金保証付き】~"}</t>
  </si>
  <si>
    <t>imaimalalala@gmail.com</t>
  </si>
  <si>
    <t>MARI IMAMURA</t>
  </si>
  <si>
    <t>11f042c0-2d8c-1a5a-b141-dfb52e5d3128</t>
  </si>
  <si>
    <t>{"customer_name": "漆原明弘", "customer_email": "uru.studio@gmail.com", "product_detail_name": "【15分限定特典付き】SNSマーケ完全攻略ダイナマイト合宿"}</t>
  </si>
  <si>
    <t>{"id_values": ["3100500245378", "00069", "0149297"], "stratus_transaction_id": {"terminal_id": "3100500245378", "request_number": "00069", "authorization_code": "0149297"}}</t>
  </si>
  <si>
    <t>11f042be-f507-239c-81dd-4713e8339a23</t>
  </si>
  <si>
    <t>11f042be-d337-b5b0-a2fd-13a041ea9711</t>
  </si>
  <si>
    <t>{"v54Eb1141": "", "univapay-phone-number": "08041445610"}</t>
  </si>
  <si>
    <t>{"customer_name": "小野寺潤", "customer_email": "oonoyasy@gmail.com", "product_detail_name": "【15分限定特典付き】AIXコンサルタント3日間完全攻略合宿"}</t>
  </si>
  <si>
    <t>{"id_values": ["11f042be-f507-239c-81dd-4713e8339a23"], "worldpay_order_id": {"transaction_id": "11f042be-f507-239c-81dd-4713e8339a23"}}</t>
  </si>
  <si>
    <t>oonoyasy@gmail.com</t>
  </si>
  <si>
    <t>JUN ONODERA</t>
  </si>
  <si>
    <t>11f042be-6579-cc20-8f5b-e308fca56528</t>
  </si>
  <si>
    <t>11f042bc-1717-54b4-9387-8bcc2fe0fe9b</t>
  </si>
  <si>
    <t>{"v54Eb1141": "", "univapay-phone-number": "09039323961"}</t>
  </si>
  <si>
    <t>{"customer_name": "酒井照基", "customer_email": "akimotomesh@gmail.com", "product_detail_name": "AIみかみ秘密の部屋（全額返金保証付）"}</t>
  </si>
  <si>
    <t>{"id_values": ["11f042be-6579-cc20-8f5b-e308fca56528"], "worldpay_order_id": {"transaction_id": "11f042be-6579-cc20-8f5b-e308fca56528"}}</t>
  </si>
  <si>
    <t>akimotomesh@gmail.com</t>
  </si>
  <si>
    <t>AKIMOTO SAKAI</t>
  </si>
  <si>
    <t>11f042bd-1b24-b316-9948-abc8c6186e6f</t>
  </si>
  <si>
    <t>11f042bb-e59c-95d4-a0cb-fbb3695b31bb</t>
  </si>
  <si>
    <t>{"v54Eb1141": "", "univapay-phone-number": "09042679139"}</t>
  </si>
  <si>
    <t>{"customer_name": "望月道隆", "customer_email": "mosssaaan@gmail.com", "product_detail_name": "AIみかみ秘密の部屋（全額返金保証付）"}</t>
  </si>
  <si>
    <t>{"id_values": ["11f042bd-1b24-b316-9948-abc8c6186e6f"], "worldpay_order_id": {"transaction_id": "11f042bd-1b24-b316-9948-abc8c6186e6f"}}</t>
  </si>
  <si>
    <t>mosssaaan@gmail.com</t>
  </si>
  <si>
    <t>MICHITAKA MOCHIZUKI</t>
  </si>
  <si>
    <t>11f042bc-1e83-04a0-9395-b71c67879b03</t>
  </si>
  <si>
    <t>{"customer_name": "酒井照基", "customer_email": "akimotomesh@gmail.com", "product_detail_name": "【15分限定特典付き】AIXコンサルタント3日間完全攻略合宿"}</t>
  </si>
  <si>
    <t>{"id_values": ["11f042bc-1e83-04a0-9395-b71c67879b03"], "worldpay_order_id": {"transaction_id": "11f042bc-1e83-04a0-9395-b71c67879b03"}}</t>
  </si>
  <si>
    <t>11f042bb-ed12-a81c-9343-d74cfc7593b9</t>
  </si>
  <si>
    <t>{"customer_name": "望月道隆", "customer_email": "mosssaaan@gmail.com", "product_detail_name": "【15分限定特典付き】AIXコンサルタント3日間完全攻略合宿"}</t>
  </si>
  <si>
    <t>{"id_values": ["11f042bb-ed12-a81c-9343-d74cfc7593b9"], "worldpay_order_id": {"transaction_id": "11f042bb-ed12-a81c-9343-d74cfc7593b9"}}</t>
  </si>
  <si>
    <t>11f042ba-a26c-e4ea-ac96-13d5ced15a7c</t>
  </si>
  <si>
    <t>11f042ba-9990-c06c-a85a-27c4ec2fa20e</t>
  </si>
  <si>
    <t>{"v54Eb1141": "", "univapay-phone-number": "09046498071"}</t>
  </si>
  <si>
    <t>{"customer_name": "尾嵜千恵子", "customer_email": "mylover112029@gmail.com", "product_detail_name": "【15分限定特典付き】AIXコンサルタント3日間完全攻略合宿"}</t>
  </si>
  <si>
    <t>{"id_values": ["11f042ba-a26c-e4ea-ac96-13d5ced15a7c"], "worldpay_order_id": {"transaction_id": "11f042ba-a26c-e4ea-ac96-13d5ced15a7c"}}</t>
  </si>
  <si>
    <t>mylover112029@gmail.com</t>
  </si>
  <si>
    <t>CHIEKO OZAKI</t>
  </si>
  <si>
    <t>11f042ba-47ca-7868-ac5d-b3d9b0a81245</t>
  </si>
  <si>
    <t>11f042ba-352e-0c6a-ac45-9b42720da7ca</t>
  </si>
  <si>
    <t>{"v54Eb1141": "", "univapay-phone-number": "09023493381"}</t>
  </si>
  <si>
    <t>{"customer_name": "朴木鈴奈", "customer_email": "r.no.584008@gmail.com", "product_detail_name": "【15分限定特典付き】AIXコンサルタント3日間完全攻略合宿"}</t>
  </si>
  <si>
    <t>{"id_values": ["11f042ba-47ca-7868-ac5d-b3d9b0a81245"], "worldpay_order_id": {"transaction_id": "11f042ba-47ca-7868-ac5d-b3d9b0a81245"}}</t>
  </si>
  <si>
    <t>r.no.584008@gmail.com</t>
  </si>
  <si>
    <t>REINA HOUNOKI</t>
  </si>
  <si>
    <t>11f042b7-ee49-284a-8f49-33f4374135c5</t>
  </si>
  <si>
    <t>{"customer_name": "黒徳治", "customer_email": "tkj096@gmail.com", "product_detail_name": "【15分限定特典付き】SNSマーケ完全攻略ダイナマイト合宿"}</t>
  </si>
  <si>
    <t>{"id_values": ["3100500245378", "00066", "0620835"], "stratus_transaction_id": {"terminal_id": "3100500245378", "request_number": "00066", "authorization_code": "0620835"}}</t>
  </si>
  <si>
    <t>11f042b7-3a31-3d7a-a980-6b6bd36cb285</t>
  </si>
  <si>
    <t>11f042b5-ffd0-fed2-b04d-3fb44b209aa5</t>
  </si>
  <si>
    <t>{"v54Eb1141": "", "univapay-phone-number": "08044952093"}</t>
  </si>
  <si>
    <t>{"customer_name": "張然天", "customer_email": "rantian.zhang@gmail.com", "product_detail_name": "AIみかみ秘密の部屋（全額返金保証付）"}</t>
  </si>
  <si>
    <t>{"id_values": ["11f042b7-3a31-3d7a-a980-6b6bd36cb285"], "worldpay_order_id": {"transaction_id": "11f042b7-3a31-3d7a-a980-6b6bd36cb285"}}</t>
  </si>
  <si>
    <t>rantian.zhang@gmail.com</t>
  </si>
  <si>
    <t>ZHANG RANTIAN</t>
  </si>
  <si>
    <t>11f042b6-08f8-5906-b056-27889040df13</t>
  </si>
  <si>
    <t>{"customer_name": "張然天", "customer_email": "rantian.zhang@gmail.com", "product_detail_name": "【15分限定特典付き】AIXコンサルタント3日間完全攻略合宿"}</t>
  </si>
  <si>
    <t>{"id_values": ["11f042b6-08f8-5906-b056-27889040df13"], "worldpay_order_id": {"transaction_id": "11f042b6-08f8-5906-b056-27889040df13"}}</t>
  </si>
  <si>
    <t>11f042b5-2dc5-1446-9750-db23b49bd2dd</t>
  </si>
  <si>
    <t>11f042b5-0fe0-df3c-8cde-43987884a15a</t>
  </si>
  <si>
    <t>{"v54Eb1141": "", "univapay-phone-number": "07041125626"}</t>
  </si>
  <si>
    <t>{"customer_name": "菊地きほう", "customer_email": "kihoukkc@gmail.com", "product_detail_name": "【15分限定特典付き】SNSマーケ完全攻略ダイナマイト合宿"}</t>
  </si>
  <si>
    <t>{"id_values": ["11f042b5-2dc5-1446-9750-db23b49bd2dd"], "worldpay_order_id": {"transaction_id": "11f042b5-2dc5-1446-9750-db23b49bd2dd"}}</t>
  </si>
  <si>
    <t>kihoukkc@gmail.com</t>
  </si>
  <si>
    <t>KIHOU KIKUCHI</t>
  </si>
  <si>
    <t>11f042b4-7bc6-e71a-8c03-0ba5e35d2971</t>
  </si>
  <si>
    <t>11f042b2-fe5b-4b32-b5c7-db10a80fb835</t>
  </si>
  <si>
    <t>{"v54Eb1141": "", "univapay-phone-number": "09078392409"}</t>
  </si>
  <si>
    <t>{"customer_name": "長島聖太", "customer_email": "seita20021018@icloud.com", "product_detail_name": "AIみかみ秘密の部屋（全額返金保証付）"}</t>
  </si>
  <si>
    <t>{"id_values": ["11f042b4-7bc6-e71a-8c03-0ba5e35d2971"], "worldpay_order_id": {"transaction_id": "11f042b4-7bc6-e71a-8c03-0ba5e35d2971"}}</t>
  </si>
  <si>
    <t>seita20021018@icloud.com</t>
  </si>
  <si>
    <t>SEITA NAGASHIMA</t>
  </si>
  <si>
    <t>11f042b3-14ab-72a4-adc2-b3b1f207f24a</t>
  </si>
  <si>
    <t>{"customer_name": "長島聖太", "customer_email": "seita20021018@icloud.com", "product_detail_name": "【15分限定特典付き】AIXコンサルタント3日間完全攻略合宿"}</t>
  </si>
  <si>
    <t>{"id_values": ["11f042b3-14ab-72a4-adc2-b3b1f207f24a"], "worldpay_order_id": {"transaction_id": "11f042b3-14ab-72a4-adc2-b3b1f207f24a"}}</t>
  </si>
  <si>
    <t>11f042b0-760e-7756-8a78-f7de83a92696</t>
  </si>
  <si>
    <t>11f042b0-6d09-56bc-8a57-3bfeecfa0304</t>
  </si>
  <si>
    <t>{"v54Eb1141": "", "univapay-phone-number": "08064397526"}</t>
  </si>
  <si>
    <t>{"customer_name": "永田", "customer_email": "egao-nogyo@mikanbouya.jp", "product_detail_name": "【15分限定特典付き】AIXコンサルタント3日間完全攻略合宿"}</t>
  </si>
  <si>
    <t>{"id_values": ["11f042b0-760e-7756-8a78-f7de83a92696"], "worldpay_order_id": {"transaction_id": "11f042b0-760e-7756-8a78-f7de83a92696"}}</t>
  </si>
  <si>
    <t>egao-nogyo@mikanbouya.jp</t>
  </si>
  <si>
    <t>YUSUKE NAGATA</t>
  </si>
  <si>
    <t>11f042b0-94c6-6352-8d91-db5931c50f55</t>
  </si>
  <si>
    <t>11f042b0-8c25-c684-ae03-43746336b1fc</t>
  </si>
  <si>
    <t>{"v54Eb1141": "", "univapay-phone-number": "08064259364"}</t>
  </si>
  <si>
    <t>{"customer_name": "深山 和也", "customer_email": "duebanbini2@gmail.com", "product_detail_name": "【15分限定特典付き】AIXコンサルタント3日間完全攻略合宿"}</t>
  </si>
  <si>
    <t>{"id_values": ["3100500245378", "00064", "0650699"], "stratus_transaction_id": {"terminal_id": "3100500245378", "request_number": "00064", "authorization_code": "0650699"}}</t>
  </si>
  <si>
    <t>duebanbini2@gmail.com</t>
  </si>
  <si>
    <t>KAZUYA FUKAYAMA</t>
  </si>
  <si>
    <t>11f042ae-9a5d-7d20-9c8b-df2b2a7380b8</t>
  </si>
  <si>
    <t>11f042ae-91e2-0710-8e27-ab3ecbccc319</t>
  </si>
  <si>
    <t>{"v54Eb1141": "", "univapay-phone-number": "09087574752"}</t>
  </si>
  <si>
    <t>{"customer_name": "山下貴司", "customer_email": "happy888happy2001@yahoo.co.jp", "product_detail_name": "【超特価割引】SNSマーケ完全攻略ダイナマイト合宿"}</t>
  </si>
  <si>
    <t>{"id_values": ["11f042ae-9a5d-7d20-9c8b-df2b2a7380b8"], "worldpay_order_id": {"transaction_id": "11f042ae-9a5d-7d20-9c8b-df2b2a7380b8"}}</t>
  </si>
  <si>
    <t>happy888happy2001@yahoo.co.jp</t>
  </si>
  <si>
    <t>TAKASHI YAMASHITA</t>
  </si>
  <si>
    <t>11f04016-d142-806e-bc86-2f602a864f64</t>
  </si>
  <si>
    <t>11f04016-c953-6350-a8b4-b3aeeff70f0a</t>
  </si>
  <si>
    <t>{"v54Eb1141": "", "univapay-phone-number": "08057961992"}</t>
  </si>
  <si>
    <t>{"customer_name": "櫻井愛弓", "customer_email": "ayumi.arrange496@gmail.com", "product_detail_name": "【15分限定特典付き】SNSマーケ完全攻略ダイナマイト合宿"}</t>
  </si>
  <si>
    <t>{"id_values": ["3100500245378", "00040", "0063618"], "stratus_transaction_id": {"terminal_id": "3100500245378", "request_number": "00040", "authorization_code": "0063618"}}</t>
  </si>
  <si>
    <t>ayumi.arrange496@gmail.com</t>
  </si>
  <si>
    <t>AYUMI SAKURAI</t>
  </si>
  <si>
    <t>11f0401a-1434-b916-81c0-c75f6d2ebcb5</t>
  </si>
  <si>
    <t>11f0401a-0c06-70c2-8480-fbe3039d9964</t>
  </si>
  <si>
    <t>{"v4923486A": "", "univapay-phone-number": "08057961992"}</t>
  </si>
  <si>
    <t>{"customer_name": "櫻井愛弓", "customer_email": "ayumi.arrange496@gmail.com", "product_detail_name": "みかみの秘密の部屋 ~購入後1週間以内に限り【全額返金保証付き】~"}</t>
  </si>
  <si>
    <t>{"id_values": ["3100500245378", "00042", "0082612"], "stratus_transaction_id": {"terminal_id": "3100500245378", "request_number": "00042", "authorization_code": "0082612"}}</t>
  </si>
  <si>
    <t>11f042a9-c0bf-beec-bda6-57b80333fe7b</t>
  </si>
  <si>
    <t>11f042a9-b999-1afa-ae1a-13f3664961aa</t>
  </si>
  <si>
    <t>{"v54Eb1141": "", "univapay-phone-number": "08066531309"}</t>
  </si>
  <si>
    <t>{"customer_name": "辻田 樹里亜", "customer_email": "marimarimariojuliang@gmail.com", "product_detail_name": "【15分限定特典付き】SNSマーケ完全攻略ダイナマイト合宿"}</t>
  </si>
  <si>
    <t>{"id_values": ["11f042a9-c0bf-beec-bda6-57b80333fe7b"], "worldpay_order_id": {"transaction_id": "11f042a9-c0bf-beec-bda6-57b80333fe7b"}}</t>
  </si>
  <si>
    <t>marimarimariojuliang@gmail.com</t>
  </si>
  <si>
    <t>JULIA TSUJITA</t>
  </si>
  <si>
    <t>11f042a9-ce68-2f16-bdbe-9721368a04df</t>
  </si>
  <si>
    <t>11f042a9-c5ef-9d06-9fa2-2b50cb6926ad</t>
  </si>
  <si>
    <t>{"v54Eb1141": "", "univapay-phone-number": "09073865747"}</t>
  </si>
  <si>
    <t>{"customer_name": "小田 都弥可", "customer_email": "natsumikan11223@gmail.com", "product_detail_name": "【15分限定特典付き】AIXコンサルタント3日間完全攻略合宿"}</t>
  </si>
  <si>
    <t>{"id_values": ["11f042a9-ce68-2f16-bdbe-9721368a04df"], "worldpay_order_id": {"transaction_id": "11f042a9-ce68-2f16-bdbe-9721368a04df"}}</t>
  </si>
  <si>
    <t>natsumikan11223@gmail.com</t>
  </si>
  <si>
    <t>TSUMIKA ODA</t>
  </si>
  <si>
    <t>11f042a0-7efd-e4c4-9727-5fdc8d675ffb</t>
  </si>
  <si>
    <t>{"customer_name": "今村麻里", "customer_email": "imaimalalala@gmail.com", "product_detail_name": "【15分限定特典付き】SNSマーケ完全攻略ダイナマイト合宿"}</t>
  </si>
  <si>
    <t>11f04299-640c-7858-8793-f756c88caeb9</t>
  </si>
  <si>
    <t>11f04299-5adc-a71c-86ea-d7b3f232a939</t>
  </si>
  <si>
    <t>{"v54Eb1141": "", "univapay-phone-number": "09064267813"}</t>
  </si>
  <si>
    <t>{"customer_name": "濱田真奈美", "customer_email": "manahama1205@gmail.com", "product_detail_name": "【15分限定特典付き】AIXコンサルタント3日間完全攻略合宿"}</t>
  </si>
  <si>
    <t>{"id_values": ["3100500245378", "00057", "0142983"], "stratus_transaction_id": {"terminal_id": "3100500245378", "request_number": "00057", "authorization_code": "0142983"}}</t>
  </si>
  <si>
    <t>manahama1205@gmail.com</t>
  </si>
  <si>
    <t>MANAMI HAMADA</t>
  </si>
  <si>
    <t>11f04298-5fa6-58b6-98cd-b3d6ee59477c</t>
  </si>
  <si>
    <t>11f04298-463b-1f06-8a40-4364d0e3354b</t>
  </si>
  <si>
    <t>{"v54Eb1141": "", "univapay-phone-number": "09034538673"}</t>
  </si>
  <si>
    <t>{"customer_name": "飯田隆司", "customer_email": "tak023.mac@gmail.com", "product_detail_name": "【15分限定特典付き】デザイン限界突破3日間合宿"}</t>
  </si>
  <si>
    <t>{"id_values": ["11f04298-5fa6-58b6-98cd-b3d6ee59477c"], "worldpay_order_id": {"transaction_id": "11f04298-5fa6-58b6-98cd-b3d6ee59477c"}}</t>
  </si>
  <si>
    <t>tak023.mac@gmail.com</t>
  </si>
  <si>
    <t>TAKASHI IIDA</t>
  </si>
  <si>
    <t>11f04296-157c-f5bc-bcd7-3b5d6cbdf766</t>
  </si>
  <si>
    <t>11f04296-0ec8-b936-aae7-6b93fe2ee056</t>
  </si>
  <si>
    <t>{"v54Eb1141": "", "univapay-phone-number": "08026622337"}</t>
  </si>
  <si>
    <t>{"customer_name": "中川ゆうか", "customer_email": "yn614yu0416@gmail.com", "product_detail_name": "【15分限定特典付き】SNSマーケ完全攻略ダイナマイト合宿"}</t>
  </si>
  <si>
    <t>{"id_values": ["3100500245378", "00053", "7771623"], "stratus_transaction_id": {"terminal_id": "3100500245378", "request_number": "00053", "authorization_code": "7771623"}}</t>
  </si>
  <si>
    <t>yn614yu0416@gmail.com</t>
  </si>
  <si>
    <t>YUKA NAKAGAWA</t>
  </si>
  <si>
    <t>11f04294-0939-f766-ac41-17f77d19bbc5</t>
  </si>
  <si>
    <t>11f04292-9f4d-1528-a9bd-e7da52c7182d</t>
  </si>
  <si>
    <t>{"v54Eb1141": "", "univapay-phone-number": "09023233661"}</t>
  </si>
  <si>
    <t>{"customer_name": "幸恵 奥山", "customer_email": "momo8tomu@docomo.ne.jp", "product_detail_name": "みかみの秘密の部屋 ~購入後1週間以内に限り【全額返金保証付き】~"}</t>
  </si>
  <si>
    <t>{"id_values": ["11f04294-0939-f766-ac41-17f77d19bbc5"], "worldpay_order_id": {"transaction_id": "11f04294-0939-f766-ac41-17f77d19bbc5"}}</t>
  </si>
  <si>
    <t>momo8tomu@docomo.ne.jp</t>
  </si>
  <si>
    <t>SACHIE OKUYAMA</t>
  </si>
  <si>
    <t>11f04292-a5ca-643c-a9ca-571b373f4d36</t>
  </si>
  <si>
    <t>{"customer_name": "幸恵 奥山", "customer_email": "momo8tomu@docomo.ne.jp", "product_detail_name": "【15分限定特典付き】SNSマーケ完全攻略ダイナマイト合宿"}</t>
  </si>
  <si>
    <t>{"id_values": ["11f04292-a5ca-643c-a9ca-571b373f4d36"], "worldpay_order_id": {"transaction_id": "11f04292-a5ca-643c-a9ca-571b373f4d36"}}</t>
  </si>
  <si>
    <t>11f04291-f99f-c2b0-8d48-ab7b1c780b2f</t>
  </si>
  <si>
    <t>{"customer_name": "宮添香織", "customer_email": "oriyume19@yahoo.co.jp", "product_detail_name": "【15分限定特典付き】SNSマーケ完全攻略ダイナマイト合宿"}</t>
  </si>
  <si>
    <t>{"id_values": ["11f04291-f99f-c2b0-8d48-ab7b1c780b2f"], "worldpay_order_id": {"transaction_id": "11f04291-f99f-c2b0-8d48-ab7b1c780b2f"}}</t>
  </si>
  <si>
    <t>11f0428f-c837-df34-9df7-7306ec64ac9a</t>
  </si>
  <si>
    <t>11f0428f-c066-386e-b1ce-e3f2be844a51</t>
  </si>
  <si>
    <t>{"customer_name": "金田ヨシヒロ", "customer_email": "y.kanekichi-mh2@ymobile.ne.jp", "product_detail_name": "【15分限定特典付き】SNSマーケ完全攻略ダイナマイト合宿"}</t>
  </si>
  <si>
    <t>{"id_values": ["11f0428f-c837-df34-9df7-7306ec64ac9a"], "worldpay_order_id": {"transaction_id": "11f0428f-c837-df34-9df7-7306ec64ac9a"}}</t>
  </si>
  <si>
    <t>11f04287-a791-d1c0-a049-6b412f3925a1</t>
  </si>
  <si>
    <t>11f04286-3d78-28f8-83b3-d3e99481a7d0</t>
  </si>
  <si>
    <t>{"v54Eb1141": "", "univapay-phone-number": "09066752643"}</t>
  </si>
  <si>
    <t>{"customer_name": "安達 多香子", "customer_email": "aromahealthcheck@gmail.com", "product_detail_name": "AIみかみ秘密の部屋（全額返金保証付）"}</t>
  </si>
  <si>
    <t>{"id_values": ["11f04287-a791-d1c0-a049-6b412f3925a1"], "worldpay_order_id": {"transaction_id": "11f04287-a791-d1c0-a049-6b412f3925a1"}}</t>
  </si>
  <si>
    <t>aromahealthcheck@gmail.com</t>
  </si>
  <si>
    <t>TAKAKO ADACHI</t>
  </si>
  <si>
    <t>11f04286-47e6-08dc-8e04-47902ee2713d</t>
  </si>
  <si>
    <t>{"customer_name": "安達 多香子", "customer_email": "aromahealthcheck@gmail.com", "product_detail_name": "【15分限定特典付き】AIXコンサルタント3日間完全攻略合宿"}</t>
  </si>
  <si>
    <t>{"id_values": ["11f04286-47e6-08dc-8e04-47902ee2713d"], "worldpay_order_id": {"transaction_id": "11f04286-47e6-08dc-8e04-47902ee2713d"}}</t>
  </si>
  <si>
    <t>11f04285-d832-4d20-ac66-6750e6745bda</t>
  </si>
  <si>
    <t>11f04285-c2ab-2dbe-be45-6f55996fc251</t>
  </si>
  <si>
    <t>{"univapay-name": "真栄里藍斗", "univapay-link-id": "11f04283-f109-56ce-8f21-5321ac34374b", "univapay-phone-number": "+81 08083782614"}</t>
  </si>
  <si>
    <t>{"id_values": ["11f04285-d832-4d20-ac66-6750e6745bda"], "worldpay_order_id": {"transaction_id": "11f04285-d832-4d20-ac66-6750e6745bda"}}</t>
  </si>
  <si>
    <t>aito.0926@icloud.com</t>
  </si>
  <si>
    <t>11f04285-d81c-5812-82f8-2f37276d02f0</t>
  </si>
  <si>
    <t>AITOMAEZATO</t>
  </si>
  <si>
    <t>11f04122-33cd-1846-b96d-a734ebb730e4</t>
  </si>
  <si>
    <t>11f04122-2b31-9b9e-bac7-5b5da14eaade</t>
  </si>
  <si>
    <t>{"v54Eb1141": "", "univapay-phone-number": "09060392095"}</t>
  </si>
  <si>
    <t>{"customer_name": "今井佳寿美", "customer_email": "asterope810@gmail.com", "product_detail_name": "【15分限定特典付き】AIXコンサルタント3日間完全攻略合宿"}</t>
  </si>
  <si>
    <t>{"id_values": ["11f04122-33cd-1846-b96d-a734ebb730e4"], "worldpay_order_id": {"transaction_id": "11f04122-33cd-1846-b96d-a734ebb730e4"}}</t>
  </si>
  <si>
    <t>asterope810@gmail.com</t>
  </si>
  <si>
    <t>KASUMI IMAI</t>
  </si>
  <si>
    <t>11f0427e-4d4b-cdd2-8275-0f0d5a346c82</t>
  </si>
  <si>
    <t>11f0427e-18cc-1a80-9213-27ace41d55d0</t>
  </si>
  <si>
    <t>{"v54Eb1141": "", "univapay-phone-number": "08013031717"}</t>
  </si>
  <si>
    <t>{"customer_name": "首藤雄介", "customer_email": "king.superstar.1984@gmail.com", "product_detail_name": "AIみかみ秘密の部屋（全額返金保証付）"}</t>
  </si>
  <si>
    <t>{"id_values": ["11f0427e-4d4b-cdd2-8275-0f0d5a346c82"], "worldpay_order_id": {"transaction_id": "11f0427e-4d4b-cdd2-8275-0f0d5a346c82"}}</t>
  </si>
  <si>
    <t>king.superstar.1984@gmail.com</t>
  </si>
  <si>
    <t>YUSUKE SHUTO</t>
  </si>
  <si>
    <t>11f0427e-390b-d51a-ae70-7b5f468201d4</t>
  </si>
  <si>
    <t>{"customer_name": "首藤雄介", "customer_email": "king.superstar.1984@gmail.com", "product_detail_name": "【15分限定特典付き】AIXコンサルタント3日間完全攻略合宿"}</t>
  </si>
  <si>
    <t>{"id_values": ["11f0427e-390b-d51a-ae70-7b5f468201d4"], "worldpay_order_id": {"transaction_id": "11f0427e-390b-d51a-ae70-7b5f468201d4"}}</t>
  </si>
  <si>
    <t>11f0427b-3171-e130-84d7-634f84839767</t>
  </si>
  <si>
    <t>11f0427a-000c-a842-b59b-cf973c2990d4</t>
  </si>
  <si>
    <t>{"v54Eb1141": "", "univapay-phone-number": "07048030161"}</t>
  </si>
  <si>
    <t>{"customer_name": "鈴木一平", "customer_email": "suzuki@core-zo.com", "product_detail_name": "AIみかみ秘密の部屋（全額返金保証付）"}</t>
  </si>
  <si>
    <t>{"id_values": ["11f0427b-3171-e130-84d7-634f84839767"], "worldpay_order_id": {"transaction_id": "11f0427b-3171-e130-84d7-634f84839767"}}</t>
  </si>
  <si>
    <t>suzuki@core-zo.com</t>
  </si>
  <si>
    <t>IPPEISUZUKI</t>
  </si>
  <si>
    <t>11f0427a-3c53-0b02-b882-877a509a7678</t>
  </si>
  <si>
    <t>{"customer_name": "鈴木一平", "customer_email": "suzuki@core-zo.com", "product_detail_name": "【15分限定特典付き】AIXコンサルタント3日間完全攻略合宿"}</t>
  </si>
  <si>
    <t>{"id_values": ["11f0427a-3c53-0b02-b882-877a509a7678"], "worldpay_order_id": {"transaction_id": "11f0427a-3c53-0b02-b882-877a509a7678"}}</t>
  </si>
  <si>
    <t>11f04278-b0f6-99f8-86b0-0f326d1d1985</t>
  </si>
  <si>
    <t>11f04278-a9ed-184e-869f-d706e8184d7f</t>
  </si>
  <si>
    <t>{"v54Eb1141": "", "univapay-phone-number": "08055713653"}</t>
  </si>
  <si>
    <t>{"customer_name": "諏訪春代", "customer_email": "haruyosuwa@gmail.com", "product_detail_name": "【15分限定特典付き】SNSマーケ完全攻略ダイナマイト合宿"}</t>
  </si>
  <si>
    <t>{"id_values": ["11f04278-b0f6-99f8-86b0-0f326d1d1985"], "worldpay_order_id": {"transaction_id": "11f04278-b0f6-99f8-86b0-0f326d1d1985"}}</t>
  </si>
  <si>
    <t>haruyosuwa@gmail.com</t>
  </si>
  <si>
    <t>HARUYO SUWA</t>
  </si>
  <si>
    <t>11f04216-736c-bcd2-9838-473d09772021</t>
  </si>
  <si>
    <t>11f04216-63dd-6cb2-8250-ff06632d078e</t>
  </si>
  <si>
    <t>{"v54Eb1141": "", "univapay-phone-number": "09073933738"}</t>
  </si>
  <si>
    <t>{"customer_name": "松永美月", "customer_email": "be.n.iki912@gmail.com", "product_detail_name": "【15分限定特典付き】AIXコンサルタント3日間完全攻略合宿"}</t>
  </si>
  <si>
    <t>{"id_values": ["11f04216-736c-bcd2-9838-473d09772021"], "worldpay_order_id": {"transaction_id": "11f04216-736c-bcd2-9838-473d09772021"}}</t>
  </si>
  <si>
    <t>be.n.iki912@gmail.com</t>
  </si>
  <si>
    <t>MIZUKI MATSUNAGA</t>
  </si>
  <si>
    <t>11f04275-6c89-a560-8fd1-a75008db95cb</t>
  </si>
  <si>
    <t>11f04275-6418-9ba2-bdea-f32a2354262d</t>
  </si>
  <si>
    <t>{"v54Eb1141": "", "univapay-phone-number": "09070101784"}</t>
  </si>
  <si>
    <t>{"customer_name": "中川美与子", "customer_email": "3iorangi@gmail.com", "product_detail_name": "【超特価割引】SNSマーケ完全攻略ダイナマイト合宿"}</t>
  </si>
  <si>
    <t>{"id_values": ["11f04275-6c89-a560-8fd1-a75008db95cb"], "worldpay_order_id": {"transaction_id": "11f04275-6c89-a560-8fd1-a75008db95cb"}}</t>
  </si>
  <si>
    <t>3iorangi@gmail.com</t>
  </si>
  <si>
    <t>MIYOKO NAKAGAWA</t>
  </si>
  <si>
    <t>11f04272-86ea-202c-8946-a39dbe5bd045</t>
  </si>
  <si>
    <t>11f04272-6894-f6a6-ae1a-7b6c6753672c</t>
  </si>
  <si>
    <t>{"v54Eb1141": "", "univapay-phone-number": "08050705785"}</t>
  </si>
  <si>
    <t>{"customer_name": "佐々木的子", "customer_email": "mato8tmt8@gmail.com", "product_detail_name": "【15分限定特典付き】AIXコンサルタント3日間完全攻略合宿"}</t>
  </si>
  <si>
    <t>{"id_values": ["11f04272-86ea-202c-8946-a39dbe5bd045"], "worldpay_order_id": {"transaction_id": "11f04272-86ea-202c-8946-a39dbe5bd045"}}</t>
  </si>
  <si>
    <t>mato8tmt8@gmail.com</t>
  </si>
  <si>
    <t>AKIKO SASAKI</t>
  </si>
  <si>
    <t>11f04272-81ad-ad40-ae29-db9da0456920</t>
  </si>
  <si>
    <t>11f04271-7a7e-abba-b450-273a6570e6f5</t>
  </si>
  <si>
    <t>{"v54Eb1141": "", "univapay-phone-number": "09082036727"}</t>
  </si>
  <si>
    <t>{"customer_name": "山路誠一", "customer_email": "yamajifamily35@gmail.com", "product_detail_name": "みかみの秘密の部屋 ~購入後1週間以内に限り【全額返金保証付き】~"}</t>
  </si>
  <si>
    <t>{"id_values": ["3100500245378", "00051", "0700051"], "stratus_transaction_id": {"terminal_id": "3100500245378", "request_number": "00051", "authorization_code": "0700051"}}</t>
  </si>
  <si>
    <t>yamajifamily35@gmail.com</t>
  </si>
  <si>
    <t>SEIICHI YAMAJI</t>
  </si>
  <si>
    <t>11f04219-741f-4836-9bee-2ba06b1bed99</t>
  </si>
  <si>
    <t>11f04218-a8a2-0fb8-8058-0b3aa82ad861</t>
  </si>
  <si>
    <t>{"v54Eb1141": "", "univapay-phone-number": "08082454706"}</t>
  </si>
  <si>
    <t>{"customer_name": "桜石悠努", "customer_email": "umekichi_s@icloud.com", "product_detail_name": "みかみの秘密の部屋 ~購入後1週間以内に限り【全額返金保証付き】~"}</t>
  </si>
  <si>
    <t>{"id_values": ["11f04219-741f-4836-9bee-2ba06b1bed99"], "worldpay_order_id": {"transaction_id": "11f04219-741f-4836-9bee-2ba06b1bed99"}}</t>
  </si>
  <si>
    <t>umekichi_s@icloud.com</t>
  </si>
  <si>
    <t>YUDO SAKURAISHI</t>
  </si>
  <si>
    <t>11f04271-8209-7860-8d3a-2f19e60448ab</t>
  </si>
  <si>
    <t>{"customer_name": "山路誠一", "customer_email": "yamajifamily35@gmail.com", "product_detail_name": "【15分限定特典付き】SNSマーケ完全攻略ダイナマイト合宿"}</t>
  </si>
  <si>
    <t>11f04271-3a5c-387c-a199-537bb60e2793</t>
  </si>
  <si>
    <t>11f04271-16a9-c868-87d5-d3df0acba834</t>
  </si>
  <si>
    <t>{"v54Eb1141": "", "univapay-phone-number": "09038176029"}</t>
  </si>
  <si>
    <t>{"customer_name": "藤原 潤", "customer_email": "noratama1005@gmail.com", "product_detail_name": "【15分限定特典付き】AIXコンサルタント3日間完全攻略合宿"}</t>
  </si>
  <si>
    <t>{"id_values": ["11f04271-3a5c-387c-a199-537bb60e2793"], "worldpay_order_id": {"transaction_id": "11f04271-3a5c-387c-a199-537bb60e2793"}}</t>
  </si>
  <si>
    <t>noratama1005@gmail.com</t>
  </si>
  <si>
    <t>JUN FUJIWARA</t>
  </si>
  <si>
    <t>11f04270-f126-cbf4-b326-f388b47f53f2</t>
  </si>
  <si>
    <t>11f04270-e576-e19a-b30e-fb5c3010d65e</t>
  </si>
  <si>
    <t>{"v54Eb1141": "", "univapay-phone-number": "09012732140"}</t>
  </si>
  <si>
    <t>{"customer_name": "谷崎泉久", "customer_email": "syunku0327@gmail.com", "product_detail_name": "【脱・無駄な努力】月商1.9億を支えるテンプレ大全"}</t>
  </si>
  <si>
    <t>{"id_values": ["11f04270-f126-cbf4-b326-f388b47f53f2"], "worldpay_order_id": {"transaction_id": "11f04270-f126-cbf4-b326-f388b47f53f2"}}</t>
  </si>
  <si>
    <t>syunku0327@gmail.com</t>
  </si>
  <si>
    <t>MIKU TANIZAKI</t>
  </si>
  <si>
    <t>11f03fba-f66b-4e4a-86c9-df41cd97503a</t>
  </si>
  <si>
    <t>11f03fba-f00d-a566-9006-4f402c737600</t>
  </si>
  <si>
    <t>{"v54Eb1141": "", "univapay-phone-number": "08065256622"}</t>
  </si>
  <si>
    <t>{"customer_name": "和田一輝", "customer_email": "waiwai.april1st@gmail.com", "product_detail_name": "【15分限定特典付き】AIXコンサルタント3日間完全攻略合宿"}</t>
  </si>
  <si>
    <t>{"id_values": ["11f03fba-f66b-4e4a-86c9-df41cd97503a"], "worldpay_order_id": {"transaction_id": "11f03fba-f66b-4e4a-86c9-df41cd97503a"}}</t>
  </si>
  <si>
    <t>waiwai.april1st@gmail.com</t>
  </si>
  <si>
    <t>IKKI WADA</t>
  </si>
  <si>
    <t>11f03fbc-4d35-b764-a558-6fe577078f12</t>
  </si>
  <si>
    <t>{"customer_name": "和田一輝", "customer_email": "waiwai.april1st@gmail.com", "product_detail_name": "AIみかみ秘密の部屋（全額返金保証付）"}</t>
  </si>
  <si>
    <t>{"id_values": ["11f03fbc-4d35-b764-a558-6fe577078f12"], "worldpay_order_id": {"transaction_id": "11f03fbc-4d35-b764-a558-6fe577078f12"}}</t>
  </si>
  <si>
    <t>11f0426f-f2b4-184c-96f5-cb02072a617c</t>
  </si>
  <si>
    <t>11f0426f-ece7-cb84-8681-eb570987418a</t>
  </si>
  <si>
    <t>{"v54Eb1141": "", "univapay-phone-number": "07090118561"}</t>
  </si>
  <si>
    <t>{"customer_name": "村上優香", "customer_email": "myu.yuka.grace@gmail.com", "product_detail_name": "【15分限定特典付き】デザイン限界突破3日間合宿"}</t>
  </si>
  <si>
    <t>{"id_values": ["11f0426f-f2b4-184c-96f5-cb02072a617c"], "worldpay_order_id": {"transaction_id": "11f0426f-f2b4-184c-96f5-cb02072a617c"}}</t>
  </si>
  <si>
    <t>myu.yuka.grace@gmail.com</t>
  </si>
  <si>
    <t>YUKA MURAKAMI</t>
  </si>
  <si>
    <t>11f0426f-e6d9-96e6-8d76-2fe87b181486</t>
  </si>
  <si>
    <t>11f0426f-e100-e58a-a17b-9300f2913d4e</t>
  </si>
  <si>
    <t>{"v54Eb1141": "", "univapay-phone-number": "08070182140"}</t>
  </si>
  <si>
    <t>{"customer_name": "細川浩司", "customer_email": "h-hosokawa@esa-create.co.jp", "product_detail_name": "【15分限定特典付き】SNSマーケ完全攻略ダイナマイト合宿"}</t>
  </si>
  <si>
    <t>h-hosokawa@esa-create.co.jp</t>
  </si>
  <si>
    <t>HIROSHI HOSOKAWA</t>
  </si>
  <si>
    <t>11f0426f-b4e5-1e26-a0ce-1b9e8a71dd61</t>
  </si>
  <si>
    <t>11f0426c-b1c4-af48-aef9-9b8417b037c5</t>
  </si>
  <si>
    <t>{"v54Eb1141": "", "univapay-phone-number": "09030123460"}</t>
  </si>
  <si>
    <t>{"customer_name": "阿部 浩子", "customer_email": "pitaro275@icloud.com", "product_detail_name": "AIみかみ秘密の部屋（全額返金保証付）"}</t>
  </si>
  <si>
    <t>pitaro275@icloud.com</t>
  </si>
  <si>
    <t>HIROKO ABE</t>
  </si>
  <si>
    <t>11f0426f-6eb9-5304-8cf3-6f6f9fecf6a9</t>
  </si>
  <si>
    <t>11f0426f-66a1-dbfa-9154-0ff396dc686e</t>
  </si>
  <si>
    <t>{"v54Eb1141": "", "univapay-phone-number": "09078887884"}</t>
  </si>
  <si>
    <t>{"customer_name": "西本 里美", "customer_email": "mokokucats@gmail.com", "product_detail_name": "【15分限定特典付き】SNSマーケ完全攻略ダイナマイト合宿"}</t>
  </si>
  <si>
    <t>{"id_values": ["3100500245378", "00045", "0117631"], "stratus_transaction_id": {"terminal_id": "3100500245378", "request_number": "00045", "authorization_code": "0117631"}}</t>
  </si>
  <si>
    <t>mokokucats@gmail.com</t>
  </si>
  <si>
    <t>SATOMI NISHIMOTO</t>
  </si>
  <si>
    <t>11f03dee-69fa-e948-933d-07dadeb12819</t>
  </si>
  <si>
    <t>11f03dec-f6a6-4678-9190-a31b91caa623</t>
  </si>
  <si>
    <t>{"v54Eb1141": "", "univapay-phone-number": "09042940430"}</t>
  </si>
  <si>
    <t>{"customer_name": "津熊希歩", "customer_email": "noacontrabass525@gmail.com", "product_detail_name": "AIみかみ秘密の部屋（全額返金保証付）"}</t>
  </si>
  <si>
    <t>{"id_values": ["11f03dee-69fa-e948-933d-07dadeb12819"], "worldpay_order_id": {"transaction_id": "11f03dee-69fa-e948-933d-07dadeb12819"}}</t>
  </si>
  <si>
    <t>noacontrabass525@gmail.com</t>
  </si>
  <si>
    <t>NOA TSUKUMA</t>
  </si>
  <si>
    <t>11f03e1c-86fc-2d62-b7ad-670ba9b2587d</t>
  </si>
  <si>
    <t>11f03e1c-6d5b-953c-9f9c-5f9a8efdda52</t>
  </si>
  <si>
    <t>{"v54Eb1141": "", "univapay-phone-number": "08049397424"}</t>
  </si>
  <si>
    <t>{"customer_name": "加東祐実", "customer_email": "yuji141011@icloud.com", "product_detail_name": "【15分限定特典付き】AIXコンサルタント3日間完全攻略合宿"}</t>
  </si>
  <si>
    <t>{"id_values": ["11f03e1c-86fc-2d62-b7ad-670ba9b2587d"], "worldpay_order_id": {"transaction_id": "11f03e1c-86fc-2d62-b7ad-670ba9b2587d"}}</t>
  </si>
  <si>
    <t>yuji141011@icloud.com</t>
  </si>
  <si>
    <t>KATO YUJI</t>
  </si>
  <si>
    <t>11f03d04-1963-87be-b1ce-f3afcb3ea6bb</t>
  </si>
  <si>
    <t>11f03d03-1c75-56b8-a1b6-67d0579b5ee1</t>
  </si>
  <si>
    <t>{"v54Eb1141": "", "univapay-phone-number": "09099669549"}</t>
  </si>
  <si>
    <t>{"customer_name": "加藤千晶", "customer_email": "chiakikato565@gmail.com", "product_detail_name": "AIみかみ秘密の部屋（全額返金保証付）"}</t>
  </si>
  <si>
    <t>{"id_values": ["11f03d04-1963-87be-b1ce-f3afcb3ea6bb"], "worldpay_order_id": {"transaction_id": "11f03d04-1963-87be-b1ce-f3afcb3ea6bb"}}</t>
  </si>
  <si>
    <t>chiakikato565@gmail.com</t>
  </si>
  <si>
    <t>CHIAKISETO</t>
  </si>
  <si>
    <t>11f0426c-b8d1-3f72-af05-db97840fc94f</t>
  </si>
  <si>
    <t>{"customer_name": "阿部 浩子", "customer_email": "pitaro275@icloud.com", "product_detail_name": "【15分限定特典付き】AIXコンサルタント3日間完全攻略合宿"}</t>
  </si>
  <si>
    <t>11f04268-487a-7e0e-8c09-7f09e72a99c5</t>
  </si>
  <si>
    <t>11f04267-3771-fb06-89a2-fbcd4190be8b</t>
  </si>
  <si>
    <t>{"v54Eb1141": "", "univapay-phone-number": "09034009834"}</t>
  </si>
  <si>
    <t>{"customer_name": "女屋寛和", "customer_email": "thiefhair1126@gmail.com", "product_detail_name": "みかみの秘密の部屋 ~購入後1週間以内に限り【全額返金保証付き】~"}</t>
  </si>
  <si>
    <t>{"id_values": ["11f04268-487a-7e0e-8c09-7f09e72a99c5"], "worldpay_order_id": {"transaction_id": "11f04268-487a-7e0e-8c09-7f09e72a99c5"}}</t>
  </si>
  <si>
    <t>thiefhair1126@gmail.com</t>
  </si>
  <si>
    <t>HIROKAZU ONAYA</t>
  </si>
  <si>
    <t>11f04267-3e8a-9844-89aa-67cfe08548ce</t>
  </si>
  <si>
    <t>{"customer_name": "女屋寛和", "customer_email": "thiefhair1126@gmail.com", "product_detail_name": "【15分限定特典付き】SNSマーケ完全攻略ダイナマイト合宿"}</t>
  </si>
  <si>
    <t>{"id_values": ["11f04267-3e8a-9844-89aa-67cfe08548ce"], "worldpay_order_id": {"transaction_id": "11f04267-3e8a-9844-89aa-67cfe08548ce"}}</t>
  </si>
  <si>
    <t>11f04266-9e06-dc98-b1dc-8fa1411f90dc</t>
  </si>
  <si>
    <t>11f04266-968b-9418-894a-fb2f416ab08a</t>
  </si>
  <si>
    <t>{"v54Eb1141": "", "univapay-phone-number": "09037165048"}</t>
  </si>
  <si>
    <t>{"customer_name": "山崎 唯", "customer_email": "laranja100percent@gmail.com", "product_detail_name": "【15分限定特典付き】SNSマーケ完全攻略ダイナマイト合宿"}</t>
  </si>
  <si>
    <t>{"id_values": ["11f04266-9e06-dc98-b1dc-8fa1411f90dc"], "worldpay_order_id": {"transaction_id": "11f04266-9e06-dc98-b1dc-8fa1411f90dc"}}</t>
  </si>
  <si>
    <t>laranja100percent@gmail.com</t>
  </si>
  <si>
    <t>YAMASAKI YUI</t>
  </si>
  <si>
    <t>11f04266-f0ed-d7fe-8ae7-fb3e35a87b7e</t>
  </si>
  <si>
    <t>11f04266-eaf7-4dbc-860f-3fc2494878f0</t>
  </si>
  <si>
    <t>{"v54Eb1141": "", "univapay-phone-number": "09051513566"}</t>
  </si>
  <si>
    <t>{"customer_name": "瑞実 秋田", "customer_email": "takeyourhand9chan@yahoo.co.jp", "product_detail_name": "【15分限定特典付き】デザイン限界突破3日間合宿"}</t>
  </si>
  <si>
    <t>{"id_values": ["3100500245378", "00024", "0953472"], "stratus_transaction_id": {"terminal_id": "3100500245378", "request_number": "00024", "authorization_code": "0953472"}}</t>
  </si>
  <si>
    <t>takeyourhand9chan@yahoo.co.jp</t>
  </si>
  <si>
    <t>TAMAMI AKITA</t>
  </si>
  <si>
    <t>11f04265-6c4b-d812-819d-577830a01d64</t>
  </si>
  <si>
    <t>11f04265-65de-c1b0-8194-c710ee1ebdf2</t>
  </si>
  <si>
    <t>{"v54Eb1141": "", "univapay-phone-number": "08043497520"}</t>
  </si>
  <si>
    <t>{"customer_name": "塚原史子", "customer_email": "fmk6920754@gmail.com", "product_detail_name": "【15分限定特典付き】SNSマーケ完全攻略ダイナマイト合宿"}</t>
  </si>
  <si>
    <t>{"id_values": ["11f04265-6c4b-d812-819d-577830a01d64"], "worldpay_order_id": {"transaction_id": "11f04265-6c4b-d812-819d-577830a01d64"}}</t>
  </si>
  <si>
    <t>fmk6920754@gmail.com</t>
  </si>
  <si>
    <t>FUMIKO TSUKAHARA</t>
  </si>
  <si>
    <t>11f04265-26a2-ec6a-8a37-071da0172fc0</t>
  </si>
  <si>
    <t>11f04265-1e4d-887c-814c-abf87d1a8059</t>
  </si>
  <si>
    <t>{"v54Eb1141": "", "univapay-phone-number": "09035678411"}</t>
  </si>
  <si>
    <t>{"customer_name": "原瀬孝典", "customer_email": "haraseeyt@gmail.com", "product_detail_name": "【15分限定特典付き】AIXコンサルタント3日間完全攻略合宿"}</t>
  </si>
  <si>
    <t>{"id_values": ["11f04265-26a2-ec6a-8a37-071da0172fc0"], "worldpay_order_id": {"transaction_id": "11f04265-26a2-ec6a-8a37-071da0172fc0"}}</t>
  </si>
  <si>
    <t>haraseeyt@gmail.com</t>
  </si>
  <si>
    <t>TAKANORI HARASE</t>
  </si>
  <si>
    <t>11f04263-f573-7066-85cd-e7c8d964f499</t>
  </si>
  <si>
    <t>11f04263-d6db-bc8a-8738-d79a14becde8</t>
  </si>
  <si>
    <t>{"v54Eb1141": "", "univapay-phone-number": "09041821620"}</t>
  </si>
  <si>
    <t>{"customer_name": "前田定岡", "customer_email": "nagoyanomaeda@gmail.com", "product_detail_name": "【15分限定特典付き】AIXコンサルタント3日間完全攻略合宿"}</t>
  </si>
  <si>
    <t>{"id_values": ["11f04263-f573-7066-85cd-e7c8d964f499"], "worldpay_order_id": {"transaction_id": "11f04263-f573-7066-85cd-e7c8d964f499"}}</t>
  </si>
  <si>
    <t>nagoyanomaeda@gmail.com</t>
  </si>
  <si>
    <t>SADAO MAEDA</t>
  </si>
  <si>
    <t>11f04263-5179-2302-9abc-cb8fe256aa27</t>
  </si>
  <si>
    <t>11f04263-2f9f-99e6-8576-57a88e2f9839</t>
  </si>
  <si>
    <t>{"v54Eb1141": "", "univapay-phone-number": "09023018438"}</t>
  </si>
  <si>
    <t>{"customer_name": "よしもとみか", "customer_email": "q.6.6.p23@gmail.com", "product_detail_name": "【15分限定特典付き】SNSマーケ完全攻略ダイナマイト合宿"}</t>
  </si>
  <si>
    <t>{"id_values": ["11f04263-5179-2302-9abc-cb8fe256aa27"], "worldpay_order_id": {"transaction_id": "11f04263-5179-2302-9abc-cb8fe256aa27"}}</t>
  </si>
  <si>
    <t>q.6.6.p23@gmail.com</t>
  </si>
  <si>
    <t>MIKA YOSHIMOTO</t>
  </si>
  <si>
    <t>11f04262-0489-192c-9248-9395b28f266c</t>
  </si>
  <si>
    <t>11f04261-fdf1-3f5e-9239-87374711594f</t>
  </si>
  <si>
    <t>{"v54Eb1141": "", "univapay-phone-number": "09064404105"}</t>
  </si>
  <si>
    <t>{"customer_name": "角田朋加", "customer_email": "sonami.7373@gmail.com", "product_detail_name": "【15分限定特典付き】AIXコンサルタント3日間完全攻略合宿"}</t>
  </si>
  <si>
    <t>{"id_values": ["11f04262-0489-192c-9248-9395b28f266c"], "worldpay_order_id": {"transaction_id": "11f04262-0489-192c-9248-9395b28f266c"}}</t>
  </si>
  <si>
    <t>sonami.7373@gmail.com</t>
  </si>
  <si>
    <t>TOMOKA TSUNODA</t>
  </si>
  <si>
    <t>11f0425c-821f-3dcc-85f1-5ffb392ccbbd</t>
  </si>
  <si>
    <t>11f0425c-7a0e-18b0-88ee-eb84422be01c</t>
  </si>
  <si>
    <t>{"v54Eb1141": "", "univapay-phone-number": "08036399760"}</t>
  </si>
  <si>
    <t>{"customer_name": "田中聖斗", "customer_email": "tanaka.kiyoto@delight-biz.com", "product_detail_name": "【15分限定特典付き】SNSマーケ完全攻略ダイナマイト合宿"}</t>
  </si>
  <si>
    <t>{"id_values": ["11f0425c-821f-3dcc-85f1-5ffb392ccbbd"], "worldpay_order_id": {"transaction_id": "11f0425c-821f-3dcc-85f1-5ffb392ccbbd"}}</t>
  </si>
  <si>
    <t>tanaka.kiyoto@delight-biz.com</t>
  </si>
  <si>
    <t>KIYOTO TANAKA</t>
  </si>
  <si>
    <t>11f0425c-35a6-598a-a1a1-bbafd30416ae</t>
  </si>
  <si>
    <t>11f012f6-c304-edb8-98bb-73dd8be4a618</t>
  </si>
  <si>
    <t>{"univapay-name": "片岡龍亮", "univapay-link-id": "11efeb92-e861-9542-9e93-1fb82fe2b955", "univapay-phone-number": "+81 09083241060"}</t>
  </si>
  <si>
    <t>{"id_values": ["11f0425c-35a6-598a-a1a1-bbafd30416ae"], "worldpay_order_id": {"transaction_id": "11f0425c-35a6-598a-a1a1-bbafd30416ae"}}</t>
  </si>
  <si>
    <t>turutomtam@gmail.com</t>
  </si>
  <si>
    <t>11f012f6-cab6-5efc-a94b-739273787b83</t>
  </si>
  <si>
    <t>RYOUSUKE KATAOKA</t>
  </si>
  <si>
    <t>11f0425c-32eb-cb9e-a199-dba08ed76682</t>
  </si>
  <si>
    <t>11f012ed-dc73-d2cc-b904-b31c82997d78</t>
  </si>
  <si>
    <t>{"univapay-name": "金富裕史", "univapay-link-id": "11efeb92-e861-9542-9e93-1fb82fe2b955", "univapay-phone-number": "+81 09076180220"}</t>
  </si>
  <si>
    <t>{"id_values": ["11f0425c-32eb-cb9e-a199-dba08ed76682"], "worldpay_order_id": {"transaction_id": "11f0425c-32eb-cb9e-a199-dba08ed76682"}}</t>
  </si>
  <si>
    <t>d1928akon@icloud.com</t>
  </si>
  <si>
    <t>11f012ed-e45c-22d2-863e-93b74120ca24</t>
  </si>
  <si>
    <t>HIROSHI KANETOMI</t>
  </si>
  <si>
    <t>11f0425c-2ff1-79ac-a7fd-bbcd204104fd</t>
  </si>
  <si>
    <t>11f012e5-03d0-03da-b820-1bbde0df24fe</t>
  </si>
  <si>
    <t>{"univapay-name": "小泉秀一", "univapay-link-id": "11efeb92-e861-9542-9e93-1fb82fe2b955", "univapay-phone-number": "+81 9025435207"}</t>
  </si>
  <si>
    <t>{"id_values": ["11f0425c-2ff1-79ac-a7fd-bbcd204104fd"], "worldpay_order_id": {"transaction_id": "11f0425c-2ff1-79ac-a7fd-bbcd204104fd"}}</t>
  </si>
  <si>
    <t>bh5248shu@gmail.com</t>
  </si>
  <si>
    <t>11f012e5-0c1b-3abe-91e9-eff41aea1ee5</t>
  </si>
  <si>
    <t>SHUICHI KOIZUMI</t>
  </si>
  <si>
    <t>11f0425c-2d91-4390-aacd-77e4a9830c56</t>
  </si>
  <si>
    <t>11f012e2-3900-a8b4-b3b3-579bbe48b2ec</t>
  </si>
  <si>
    <t>{"univapay-name": "橋本 卓宗", "univapay-link-id": "11efeb92-e861-9542-9e93-1fb82fe2b955", "univapay-phone-number": "+81 08018642507"}</t>
  </si>
  <si>
    <t>{"id_values": ["11f0425c-2d91-4390-aacd-77e4a9830c56"], "worldpay_order_id": {"transaction_id": "11f0425c-2d91-4390-aacd-77e4a9830c56"}}</t>
  </si>
  <si>
    <t>davidtakavilla@i.softbank.jp</t>
  </si>
  <si>
    <t>11f012e2-5051-0504-9531-e3d1677a2dc5</t>
  </si>
  <si>
    <t>TAKANORI HASHIMOTO</t>
  </si>
  <si>
    <t>11f0425c-2cf6-6028-a18c-d73d1d91344f</t>
  </si>
  <si>
    <t>11f012e1-93c4-c038-a6a8-575ab5894a72</t>
  </si>
  <si>
    <t>{"univapay-name": "川瀬健", "univapay-link-id": "11efeb92-e861-9542-9e93-1fb82fe2b955", "univapay-phone-number": "+81 08089401134"}</t>
  </si>
  <si>
    <t>{"id_values": ["11f0425c-2cf6-6028-a18c-d73d1d91344f"], "worldpay_order_id": {"transaction_id": "11f0425c-2cf6-6028-a18c-d73d1d91344f"}}</t>
  </si>
  <si>
    <t>midas46a@icloud.com</t>
  </si>
  <si>
    <t>11f012e1-9c4c-d2ea-86c3-23ef68a1c6f3</t>
  </si>
  <si>
    <t>KEN KAWASE</t>
  </si>
  <si>
    <t>11f0425c-2ca8-9d2a-8e86-7baf12d03519</t>
  </si>
  <si>
    <t>11f03b5d-e26a-cc38-a667-abd066c6fb51</t>
  </si>
  <si>
    <t>{"univapay-name": "仲谷崇", "univapay-link-id": "11efeb92-83a8-489e-9e93-8b9496fc5b6b", "univapay-phone-number": "+81 09070989138"}</t>
  </si>
  <si>
    <t>{"id_values": ["11f0425c-2ca8-9d2a-8e86-7baf12d03519"], "worldpay_order_id": {"transaction_id": "11f0425c-2ca8-9d2a-8e86-7baf12d03519"}}</t>
  </si>
  <si>
    <t>enchant.consultant@gmail.com</t>
  </si>
  <si>
    <t>11f012e1-3e5d-ceb4-bc60-13a664470e24</t>
  </si>
  <si>
    <t>TAKASHI NAKATANI</t>
  </si>
  <si>
    <t>11f0425c-2c9b-f2d2-af6f-6b3f89555b80</t>
  </si>
  <si>
    <t>11f012e0-fe9e-a776-bc1f-afc56db70241</t>
  </si>
  <si>
    <t>{"univapay-name": "岩崎廉", "univapay-link-id": "11efeb92-b631-d050-9e93-6fece78c3da6", "univapay-phone-number": "+81 08014683505"}</t>
  </si>
  <si>
    <t>{"id_values": ["11f0425c-2c9b-f2d2-af6f-6b3f89555b80"], "worldpay_order_id": {"transaction_id": "11f0425c-2c9b-f2d2-af6f-6b3f89555b80"}}</t>
  </si>
  <si>
    <t>reniwasaki@icloud.com</t>
  </si>
  <si>
    <t>11f012e1-08a6-cf6e-bc2c-cfeeb3329489</t>
  </si>
  <si>
    <t>REN IWASAKI</t>
  </si>
  <si>
    <t>11f0425c-2bb6-9156-a188-c7e9c6e162f6</t>
  </si>
  <si>
    <t>11f012e0-744e-452c-9da5-934803136f83</t>
  </si>
  <si>
    <t>{"univapay-name": "中村充良", "univapay-link-id": "11efeb92-b631-d050-9e93-6fece78c3da6", "univapay-phone-number": "+81 09041553659"}</t>
  </si>
  <si>
    <t>{"id_values": ["11f0425c-2bb6-9156-a188-c7e9c6e162f6"], "worldpay_order_id": {"transaction_id": "11f0425c-2bb6-9156-a188-c7e9c6e162f6"}}</t>
  </si>
  <si>
    <t>11f012e0-7b1f-d9ba-9dac-e78794ed24e9</t>
  </si>
  <si>
    <t>M.NAKAMURA</t>
  </si>
  <si>
    <t>11f0425c-2ebf-e7c6-8e8b-4f3c67498a90</t>
  </si>
  <si>
    <t>11f012e4-057e-3392-b760-8f28a71e93f5</t>
  </si>
  <si>
    <t>{"univapay-name": "遠矢 大介(PC）", "univapay-link-id": "11efeb92-e861-9542-9e93-1fb82fe2b955", "univapay-phone-number": "+81 08064384953"}</t>
  </si>
  <si>
    <t>{"id_values": ["3100500245378", "00021", "0111156"], "stratus_transaction_id": {"terminal_id": "3100500245378", "request_number": "00021", "authorization_code": "0111156"}}</t>
  </si>
  <si>
    <t>zeal.labo@ezweb.ne.jp</t>
  </si>
  <si>
    <t>11f012e4-1c28-2080-9683-6397e7815399</t>
  </si>
  <si>
    <t>DAISUKE TOYA</t>
  </si>
  <si>
    <t>11f0425c-2c4f-6cfa-a7f5-974c1edc52a3</t>
  </si>
  <si>
    <t>11f012e0-ee3f-f362-8617-ebac579eebcb</t>
  </si>
  <si>
    <t>{"univapay-name": "山本昭正", "univapay-link-id": "11efeb92-e861-9542-9e93-1fb82fe2b955", "univapay-phone-number": "+81 09016078629"}</t>
  </si>
  <si>
    <t>{"id_values": ["3100500245378", "00020", "0110000"], "stratus_transaction_id": {"terminal_id": "3100500245378", "request_number": "00020", "authorization_code": "0110000"}}</t>
  </si>
  <si>
    <t>akimasa.ymamoto@gmail.com</t>
  </si>
  <si>
    <t>11f012e1-0879-945e-a1c0-276c19e5d8eb</t>
  </si>
  <si>
    <t>AKIMASAYAMAMOTO</t>
  </si>
  <si>
    <t>11f0425c-2c03-0b08-af6c-c70e9cbfbb08</t>
  </si>
  <si>
    <t>11f012e0-eee2-2916-a1b2-9703662c28ae</t>
  </si>
  <si>
    <t>{"univapay-name": "木村直宏", "univapay-link-id": "11efeb92-e861-9542-9e93-1fb82fe2b955", "univapay-phone-number": "+81 9039646908"}</t>
  </si>
  <si>
    <t>kimra.naohiro@gmail.com</t>
  </si>
  <si>
    <t>11f012e1-023b-bf68-ba61-9399f91b0fef</t>
  </si>
  <si>
    <t>NAOHIRO KIMURA</t>
  </si>
  <si>
    <t>11f0425c-2b6b-2f90-a186-6b8e49cbfe04</t>
  </si>
  <si>
    <t>11f012e0-4f8f-de44-9d8a-0b472c8be72a</t>
  </si>
  <si>
    <t>{"univapay-name": "広見薫平", "univapay-link-id": "11efeb92-b631-d050-9e93-6fece78c3da6", "univapay-phone-number": "+81 08070056877"}</t>
  </si>
  <si>
    <t>{"id_values": ["3100500245378", "00018", "0700018"], "stratus_transaction_id": {"terminal_id": "3100500245378", "request_number": "00018", "authorization_code": "0700018"}}</t>
  </si>
  <si>
    <t>kunkunadgkunkun@gmail.com</t>
  </si>
  <si>
    <t>11f012e0-582c-d458-82d7-3f9a6fe7a2d8</t>
  </si>
  <si>
    <t>KUNPEI HIROMI</t>
  </si>
  <si>
    <t>11f0425c-2b1e-4374-a024-5314c8fe1241</t>
  </si>
  <si>
    <t>11f012e0-3de4-d3d4-a15c-9f42a069f0f6</t>
  </si>
  <si>
    <t>{"univapay-name": "福井英人", "univapay-link-id": "11efeb92-b631-d050-9e93-6fece78c3da6", "univapay-phone-number": "+81 09078443147"}</t>
  </si>
  <si>
    <t>{"id_values": ["3100500245378", "00017", "0121162"], "stratus_transaction_id": {"terminal_id": "3100500245378", "request_number": "00017", "authorization_code": "0121162"}}</t>
  </si>
  <si>
    <t>fukui.aj@gmail.com</t>
  </si>
  <si>
    <t>11f012e0-48ce-5b9e-9d83-4b35e9a29e7a</t>
  </si>
  <si>
    <t>HIDETO FUKUI</t>
  </si>
  <si>
    <t>11f04259-ea61-27cc-b946-e74de9db8a56</t>
  </si>
  <si>
    <t>11f03dc0-03bc-f49c-af5e-77175e4bc7be</t>
  </si>
  <si>
    <t>{"univapay-name": "星春樹", "univapay-link-id": "11f03a99-5d4e-cdc0-b994-c795217ba867", "univapay-phone-number": "+81 07047043940", "univapay-patch-token-id": "11f03271-5ed2-b880-ab7f-ffad7c5b1291", "univapay-patch-subscription-id": "11ef23e9-0cd6-e5c0-b8bd-4f622408f78f"}</t>
  </si>
  <si>
    <t>{"univapay-name": "星春樹", "univapay-link-id": "11ef2223-a3f8-cf80-a100-a7eb0654fe3f", "univapay-phone-number": "07047043940"}</t>
  </si>
  <si>
    <t>{"id_values": ["11f04259-ea61-27cc-b946-e74de9db8a56"], "worldpay_order_id": {"transaction_id": "11f04259-ea61-27cc-b946-e74de9db8a56"}}</t>
  </si>
  <si>
    <t>harukimaeba@icloud.com</t>
  </si>
  <si>
    <t>11ef23e9-0cd6-e5c0-b8bd-4f622408f78f</t>
  </si>
  <si>
    <t>TERUNOBU HOSHI</t>
  </si>
  <si>
    <t>11f0425a-0091-5bc0-b9d1-277ccd7c60b9</t>
  </si>
  <si>
    <t>11ef3b76-ce78-8040-a2e2-8b07a3a69fda</t>
  </si>
  <si>
    <t>{"univapay-name": "山王 颯", "univapay-link-id": "11ef20b9-e233-f704-97f6-bb15a070a2fa", "univapay-phone-number": "09029661528"}</t>
  </si>
  <si>
    <t>{"id_values": ["11f0425a-0091-5bc0-b9d1-277ccd7c60b9"], "worldpay_order_id": {"transaction_id": "11f0425a-0091-5bc0-b9d1-277ccd7c60b9"}}</t>
  </si>
  <si>
    <t>11ef3b76-ceb3-4220-b0a8-2fc8ef825f1b</t>
  </si>
  <si>
    <t>SOU SANNOU</t>
  </si>
  <si>
    <t>11f04259-dfe7-7314-b90f-6308b02587f6</t>
  </si>
  <si>
    <t>{"id_values": ["11f04259-dfe7-7314-b90f-6308b02587f6"], "worldpay_order_id": {"transaction_id": "11f04259-dfe7-7314-b90f-6308b02587f6"}}</t>
  </si>
  <si>
    <t>11f04259-cf5f-92d8-8de3-cb580896c8f3</t>
  </si>
  <si>
    <t>11eef08b-37e0-34d8-bf7c-7764a7ac77c7</t>
  </si>
  <si>
    <t>{"univapay-name": "内海綾乃", "univapay-link-id": "11eed169-3f60-94be-a0a8-97eb7c536ca3", "univapay-phone-number": "09097109589"}</t>
  </si>
  <si>
    <t>{"id_values": ["11f04259-cf5f-92d8-8de3-cb580896c8f3"], "worldpay_order_id": {"transaction_id": "11f04259-cf5f-92d8-8de3-cb580896c8f3"}}</t>
  </si>
  <si>
    <t>em.ayano.utsumi@gmail.com</t>
  </si>
  <si>
    <t>11eef08b-3808-0cc4-92eb-db19c60ae82b</t>
  </si>
  <si>
    <t>AYANO UTSUMI</t>
  </si>
  <si>
    <t>11f04259-a182-d186-a648-e3328779191e</t>
  </si>
  <si>
    <t>11ef0b62-3491-c3cc-b119-f7362b650bd3</t>
  </si>
  <si>
    <t>{"univapay-name": "渡邊由里", "univapay-link-id": "11eed167-1652-620c-a0a8-9b2f6dd5b5ae", "univapay-phone-number": "09076875405"}</t>
  </si>
  <si>
    <t>{"id_values": ["11f04259-a182-d186-a648-e3328779191e"], "worldpay_order_id": {"transaction_id": "11f04259-a182-d186-a648-e3328779191e"}}</t>
  </si>
  <si>
    <t>mountwind2380617@gmail.com</t>
  </si>
  <si>
    <t>11ef0b62-34d8-fce2-9908-578bb8c80c31</t>
  </si>
  <si>
    <t>YURI WATANABE</t>
  </si>
  <si>
    <t>11f04259-c6fc-1936-a7df-43dbe367b353</t>
  </si>
  <si>
    <t>11ef0ec0-e3c6-cd7c-a105-331e63da4dd5</t>
  </si>
  <si>
    <t>{"univapay-name": "小田部 歩実", "univapay-link-id": "11eed953-1df7-bfd6-bf5c-5b3791e271c0", "univapay-phone-number": "0704492449"}</t>
  </si>
  <si>
    <t>{"id_values": ["11f04259-c6fc-1936-a7df-43dbe367b353"], "worldpay_order_id": {"transaction_id": "11f04259-c6fc-1936-a7df-43dbe367b353"}}</t>
  </si>
  <si>
    <t>ohanamuzumuzu@gmail.com</t>
  </si>
  <si>
    <t>11eedbb9-fac5-57a8-b301-cb0e37139930</t>
  </si>
  <si>
    <t>AYUMI OTABE</t>
  </si>
  <si>
    <t>11f04259-c44d-827e-beed-4342a8501aa8</t>
  </si>
  <si>
    <t>11eedba7-cbcd-e422-9644-8739a1fc3e0f</t>
  </si>
  <si>
    <t>{"univapay-name": "中川一政", "univapay-link-id": "11eed85d-602f-fc02-a53b-0bb7fa657280", "univapay-phone-number": "09027101884"}</t>
  </si>
  <si>
    <t>{"id_values": ["11f04259-c44d-827e-beed-4342a8501aa8"], "worldpay_order_id": {"transaction_id": "11f04259-c44d-827e-beed-4342a8501aa8"}}</t>
  </si>
  <si>
    <t>takeruyrazz@gmail.com</t>
  </si>
  <si>
    <t>11eedba7-cc01-13f6-a618-bb1ddf91d2d3</t>
  </si>
  <si>
    <t>KAZUMASA NAKAGAWA</t>
  </si>
  <si>
    <t>11f04259-c401-1e20-b8ae-fbc58f615ce5</t>
  </si>
  <si>
    <t>11eedba4-f8e3-826c-81b2-afbbface2a68</t>
  </si>
  <si>
    <t>{"univapay-name": "高野梨乃", "univapay-link-id": "11eed16f-5f9a-e33c-a85d-ab1fc75af1b2", "univapay-phone-number": "09022443080"}</t>
  </si>
  <si>
    <t>{"id_values": ["11f04259-c401-1e20-b8ae-fbc58f615ce5"], "worldpay_order_id": {"transaction_id": "11f04259-c401-1e20-b8ae-fbc58f615ce5"}}</t>
  </si>
  <si>
    <t>love.gra.happy13@gmail.com</t>
  </si>
  <si>
    <t>11eedba4-f909-4af6-bbfb-0b81939434f9</t>
  </si>
  <si>
    <t>RINO TAKANO</t>
  </si>
  <si>
    <t>11f04259-94e6-b06e-8c9e-570a3c81f19e</t>
  </si>
  <si>
    <t>11eed552-6d03-0dba-b572-fb05ed123bc8</t>
  </si>
  <si>
    <t>{"univapay-name": "木村脩太郎", "univapay-link-id": "11eed15a-a46b-340e-9646-d74b8a674c2a", "univapay-phone-number": "08028256253"}</t>
  </si>
  <si>
    <t>{"id_values": ["11f04259-94e6-b06e-8c9e-570a3c81f19e"], "worldpay_order_id": {"transaction_id": "11f04259-94e6-b06e-8c9e-570a3c81f19e"}}</t>
  </si>
  <si>
    <t>obaannnokyuuzitu@gmail.com</t>
  </si>
  <si>
    <t>11eed552-6d54-db9a-8e05-cb9161cecfc6</t>
  </si>
  <si>
    <t>YUUTAROU KIMURA</t>
  </si>
  <si>
    <t>11f04259-9617-d116-a61d-2b75bfbda674</t>
  </si>
  <si>
    <t>11eed8ad-4c9a-40a8-a2a0-a7337e499034</t>
  </si>
  <si>
    <t>{"univapay-name": "瀧口里美", "univapay-link-id": "11eed16a-6ced-37d8-a85d-4745dc47ac1b", "univapay-phone-number": "08065450272"}</t>
  </si>
  <si>
    <t>{"id_values": ["11f04259-9617-d116-a61d-2b75bfbda674"], "worldpay_order_id": {"transaction_id": "11f04259-9617-d116-a61d-2b75bfbda674"}}</t>
  </si>
  <si>
    <t>happy.1004.s.t@icloud.com</t>
  </si>
  <si>
    <t>11eed8ad-4cd4-6b8e-9860-977bd21bc425</t>
  </si>
  <si>
    <t>SATOMI TAKIGUCHI</t>
  </si>
  <si>
    <t>11f04259-97a0-6d68-8cac-47dfe519b3d5</t>
  </si>
  <si>
    <t>11eedb0c-29ba-0b0c-b0a1-eb9a6a8bbc7d</t>
  </si>
  <si>
    <t>{"univapay-name": "石井悟志", "univapay-link-id": "11eed16f-915b-4fec-a85d-7fc7adcc004d", "univapay-phone-number": "07038396215"}</t>
  </si>
  <si>
    <t>{"id_values": ["3100500245378", "00009", "0135760"], "stratus_transaction_id": {"terminal_id": "3100500245378", "request_number": "00009", "authorization_code": "0135760"}}</t>
  </si>
  <si>
    <t>sat22icb@gmail.com</t>
  </si>
  <si>
    <t>11eedb0c-2a12-e6be-a49b-a3f3810ed229</t>
  </si>
  <si>
    <t>SATOSHIISHII</t>
  </si>
  <si>
    <t>11f04253-32bb-18f4-9a69-979c20548241</t>
  </si>
  <si>
    <t>11f04253-2817-71c2-bb43-ff247e16449f</t>
  </si>
  <si>
    <t>{"v54Eb1141": "", "univapay-phone-number": "08065481689"}</t>
  </si>
  <si>
    <t>{"customer_name": "澤井美代子", "customer_email": "junjack0718@gmail.com", "product_detail_name": "【15分限定特典付き】AIXコンサルタント3日間完全攻略合宿"}</t>
  </si>
  <si>
    <t>junjack0718@gmail.com</t>
  </si>
  <si>
    <t>MIYOKO SAWAI</t>
  </si>
  <si>
    <t>11f04250-25ba-edda-92c3-8b8ebd70b2b0</t>
  </si>
  <si>
    <t>11f04250-043d-5dc8-997f-178175e829ec</t>
  </si>
  <si>
    <t>{"v54Eb1141": "", "univapay-phone-number": "01068217570"}</t>
  </si>
  <si>
    <t>{"customer_name": "徐丞範", "customer_email": "hownext@gmail.com", "product_detail_name": "【超特価割引】SNSマーケ完全攻略ダイナマイト合宿"}</t>
  </si>
  <si>
    <t>{"id_values": ["11f04250-25ba-edda-92c3-8b8ebd70b2b0"], "worldpay_order_id": {"transaction_id": "11f04250-25ba-edda-92c3-8b8ebd70b2b0"}}</t>
  </si>
  <si>
    <t>hownext@gmail.com</t>
  </si>
  <si>
    <t>SOON MYUNG PARK</t>
  </si>
  <si>
    <t>SHINHAN CARD CO., LTD.</t>
  </si>
  <si>
    <t>KR</t>
  </si>
  <si>
    <t>11f0424f-8cf4-797c-996e-5bfae02d4f31</t>
  </si>
  <si>
    <t>11f0424f-7129-2b5c-92a7-4b0edac53413</t>
  </si>
  <si>
    <t>{"v54Eb1141": "", "univapay-phone-number": "09039363550"}</t>
  </si>
  <si>
    <t>{"customer_name": "矢野良幸", "customer_email": "arrowfield.rui@gmail.com", "product_detail_name": "【15分限定特典付き】AIXコンサルタント3日間完全攻略合宿"}</t>
  </si>
  <si>
    <t>{"id_values": ["11f0424f-8cf4-797c-996e-5bfae02d4f31"], "worldpay_order_id": {"transaction_id": "11f0424f-8cf4-797c-996e-5bfae02d4f31"}}</t>
  </si>
  <si>
    <t>arrowfield.rui@gmail.com</t>
  </si>
  <si>
    <t>YOSHIYUKI YANO</t>
  </si>
  <si>
    <t>11f0423b-da3a-9f7c-80ee-ebd8e5968400</t>
  </si>
  <si>
    <t>11f0423b-a959-b6e0-836a-4b92c35851fb</t>
  </si>
  <si>
    <t>{"v54Eb1141": "", "univapay-phone-number": "09036009559"}</t>
  </si>
  <si>
    <t>{"customer_name": "中山 克己", "customer_email": "onepiece9559@gmail.com", "product_detail_name": "【15分限定特典付き】AIXコンサルタント3日間完全攻略合宿"}</t>
  </si>
  <si>
    <t>{"id_values": ["11f0423b-da3a-9f7c-80ee-ebd8e5968400"], "worldpay_order_id": {"transaction_id": "11f0423b-da3a-9f7c-80ee-ebd8e5968400"}}</t>
  </si>
  <si>
    <t>onepiece9559@gmail.com</t>
  </si>
  <si>
    <t>KATSUMI NAKAYAMA</t>
  </si>
  <si>
    <t>11f04234-3462-291e-badf-a381cbd0d06e</t>
  </si>
  <si>
    <t>11f04234-12e1-0c1a-bad7-03e85d3c2fe3</t>
  </si>
  <si>
    <t>{"v54Eb1141": "", "univapay-phone-number": "09097049526"}</t>
  </si>
  <si>
    <t>{"customer_name": "石岡優衣", "customer_email": "yuibbb51@gmail.com", "product_detail_name": "【15分限定特典付き】AIXコンサルタント3日間完全攻略合宿"}</t>
  </si>
  <si>
    <t>{"id_values": ["11f04234-3462-291e-badf-a381cbd0d06e"], "worldpay_order_id": {"transaction_id": "11f04234-3462-291e-badf-a381cbd0d06e"}}</t>
  </si>
  <si>
    <t>yuibbb51@gmail.com</t>
  </si>
  <si>
    <t>YUI ISHIOKA</t>
  </si>
  <si>
    <t>11f0422f-09db-5aa8-ab5e-afb5f7294b03</t>
  </si>
  <si>
    <t>11f0422f-0283-440a-a5b0-0fd1e10e43cb</t>
  </si>
  <si>
    <t>{"v54Eb1141": "", "univapay-phone-number": "09041960678"}</t>
  </si>
  <si>
    <t>{"customer_name": "稲垣羽良々", "customer_email": "uuuchanuu@gmail.com", "product_detail_name": "【15分限定特典付き】SNSマーケ完全攻略ダイナマイト合宿"}</t>
  </si>
  <si>
    <t>{"id_values": ["11f0422f-09db-5aa8-ab5e-afb5f7294b03"], "worldpay_order_id": {"transaction_id": "11f0422f-09db-5aa8-ab5e-afb5f7294b03"}}</t>
  </si>
  <si>
    <t>uuuchanuu@gmail.com</t>
  </si>
  <si>
    <t>URARA INAGAKI</t>
  </si>
  <si>
    <t>11f0422f-1e95-f732-9a44-cb725629b791</t>
  </si>
  <si>
    <t>11f0422f-1839-ae4c-ab63-6b3159e0ee18</t>
  </si>
  <si>
    <t>{"v54Eb1141": "", "univapay-phone-number": "07044104939"}</t>
  </si>
  <si>
    <t>{"customer_name": "荻原未空", "customer_email": "miii9.o0434@gmail.com", "product_detail_name": "【15分限定特典付き】AIXコンサルタント3日間完全攻略合宿"}</t>
  </si>
  <si>
    <t>{"id_values": ["11f0422f-1e95-f732-9a44-cb725629b791"], "worldpay_order_id": {"transaction_id": "11f0422f-1e95-f732-9a44-cb725629b791"}}</t>
  </si>
  <si>
    <t>miii9.o0434@gmail.com</t>
  </si>
  <si>
    <t>11f0422f-244c-79ee-ab69-c7f129cb7d25</t>
  </si>
  <si>
    <t>11f0422e-f581-5e40-8735-43172ae1f7fc</t>
  </si>
  <si>
    <t>{"v54Eb1141": "", "univapay-phone-number": "08092592467"}</t>
  </si>
  <si>
    <t>{"customer_name": "山口 翔平", "customer_email": "ymgt.sh1310@gmail.com", "product_detail_name": "【15分限定特典付き】AIXコンサルタント3日間完全攻略合宿"}</t>
  </si>
  <si>
    <t>{"id_values": ["11f0422f-244c-79ee-ab69-c7f129cb7d25"], "worldpay_order_id": {"transaction_id": "11f0422f-244c-79ee-ab69-c7f129cb7d25"}}</t>
  </si>
  <si>
    <t>ymgt.sh1310@gmail.com</t>
  </si>
  <si>
    <t>SHOHEI YAMAGUCHI</t>
  </si>
  <si>
    <t>11f0422b-e403-21d8-9bdc-5f8d4ec7e289</t>
  </si>
  <si>
    <t>11f0422b-d049-410e-9cc1-6bcd7d57090d</t>
  </si>
  <si>
    <t>{"v54Eb1141": "", "univapay-phone-number": "08085164617"}</t>
  </si>
  <si>
    <t>{"customer_name": "岩松佑飛", "customer_email": "y.iwamatsu12@gmail.com", "product_detail_name": "【15分限定特典付き】AIXコンサルタント3日間完全攻略合宿"}</t>
  </si>
  <si>
    <t>{"id_values": ["11f0422b-e403-21d8-9bdc-5f8d4ec7e289"], "worldpay_order_id": {"transaction_id": "11f0422b-e403-21d8-9bdc-5f8d4ec7e289"}}</t>
  </si>
  <si>
    <t>y.iwamatsu12@gmail.com</t>
  </si>
  <si>
    <t>YUUTO IWAMATSU</t>
  </si>
  <si>
    <t>11f04228-bf6b-3df4-b55d-13457427f381</t>
  </si>
  <si>
    <t>11f04227-48aa-606a-b639-fba59dd264f2</t>
  </si>
  <si>
    <t>{"customer_name": "山下 義記", "customer_email": "fc3s.re13bt@gmail.com", "product_detail_name": "みかみの秘密の部屋 ~購入後1週間以内に限り【全額返金保証付き】~"}</t>
  </si>
  <si>
    <t>{"id_values": ["11f04228-bf6b-3df4-b55d-13457427f381"], "worldpay_order_id": {"transaction_id": "11f04228-bf6b-3df4-b55d-13457427f381"}}</t>
  </si>
  <si>
    <t>11f04227-5256-26bc-9a05-53a36f647f2d</t>
  </si>
  <si>
    <t>{"customer_name": "山下 義記", "customer_email": "fc3s.re13bt@gmail.com", "product_detail_name": "【15分限定特典付き】SNSマーケ完全攻略ダイナマイト合宿"}</t>
  </si>
  <si>
    <t>{"id_values": ["11f04227-5256-26bc-9a05-53a36f647f2d"], "worldpay_order_id": {"transaction_id": "11f04227-5256-26bc-9a05-53a36f647f2d"}}</t>
  </si>
  <si>
    <t>11f04226-5e85-d960-88d4-1f58a51466f5</t>
  </si>
  <si>
    <t>11f04226-242a-dbbc-990d-2b97d6d3fd86</t>
  </si>
  <si>
    <t>{"v4923486A": "", "univapay-phone-number": "09099642076"}</t>
  </si>
  <si>
    <t>{"customer_name": "小川明美", "customer_email": "almondpudding117@gmail.com", "product_detail_name": "AIみかみ秘密の部屋（全額返金保証付）"}</t>
  </si>
  <si>
    <t>{"id_values": ["11f04226-5e85-d960-88d4-1f58a51466f5"], "worldpay_order_id": {"transaction_id": "11f04226-5e85-d960-88d4-1f58a51466f5"}}</t>
  </si>
  <si>
    <t>almondpudding117@gmail.com</t>
  </si>
  <si>
    <t>AKEMI OGAWA</t>
  </si>
  <si>
    <t>11f04224-7aa2-380c-8153-377de5845110</t>
  </si>
  <si>
    <t>11f04224-7379-fd76-9777-879b11788445</t>
  </si>
  <si>
    <t>{"v54Eb1141": "", "univapay-phone-number": "08098601011"}</t>
  </si>
  <si>
    <t>{"customer_name": "人見宏美", "customer_email": "h.t.m.h.1011@gmail.com", "product_detail_name": "【15分限定特典付き】AIXコンサルタント3日間完全攻略合宿"}</t>
  </si>
  <si>
    <t>{"id_values": ["11f04224-7aa2-380c-8153-377de5845110"], "worldpay_order_id": {"transaction_id": "11f04224-7aa2-380c-8153-377de5845110"}}</t>
  </si>
  <si>
    <t>h.t.m.h.1011@gmail.com</t>
  </si>
  <si>
    <t>HIROMI HITOMI</t>
  </si>
  <si>
    <t>11f04223-0e69-a1a8-8eb4-ffbb4d874633</t>
  </si>
  <si>
    <t>11f04222-5a25-dfcc-8e96-a776ad0122bd</t>
  </si>
  <si>
    <t>{"v54Eb1141": "", "univapay-phone-number": "09059276332"}</t>
  </si>
  <si>
    <t>{"customer_name": "川上真代", "customer_email": "panbyou@icloud.com", "product_detail_name": "みかみの秘密の部屋 ~購入後1週間以内に限り【全額返金保証付き】~"}</t>
  </si>
  <si>
    <t>{"id_values": ["11f04223-0e69-a1a8-8eb4-ffbb4d874633"], "worldpay_order_id": {"transaction_id": "11f04223-0e69-a1a8-8eb4-ffbb4d874633"}}</t>
  </si>
  <si>
    <t>panbyou@icloud.com</t>
  </si>
  <si>
    <t>MAYO KAWAKAMI</t>
  </si>
  <si>
    <t>11f04222-6150-c3ca-97b0-6fb2bd23868a</t>
  </si>
  <si>
    <t>{"customer_name": "川上真代", "customer_email": "panbyou@icloud.com", "product_detail_name": "【15分限定特典付き】SNSマーケ完全攻略ダイナマイト合宿"}</t>
  </si>
  <si>
    <t>{"id_values": ["11f04222-6150-c3ca-97b0-6fb2bd23868a"], "worldpay_order_id": {"transaction_id": "11f04222-6150-c3ca-97b0-6fb2bd23868a"}}</t>
  </si>
  <si>
    <t>11f04222-00a9-9718-af3b-23fdccb6858c</t>
  </si>
  <si>
    <t>11f04221-e250-577a-8608-5b3158f01d4b</t>
  </si>
  <si>
    <t>{"v54Eb1141": "", "univapay-phone-number": "09016323190"}</t>
  </si>
  <si>
    <t>{"customer_name": "宮永真孝", "customer_email": "masataka.miyanaga@gmail.com", "product_detail_name": "みかみの秘密の部屋 ~購入後1週間以内に限り【全額返金保証付き】~"}</t>
  </si>
  <si>
    <t>{"id_values": ["3100500245378", "00003", "0124203"], "stratus_transaction_id": {"terminal_id": "3100500245378", "request_number": "00003", "authorization_code": "0124203"}}</t>
  </si>
  <si>
    <t>masataka.miyanaga@gmail.com</t>
  </si>
  <si>
    <t>MASATAKA MIYANAGA</t>
  </si>
  <si>
    <t>11f04221-e9ab-3dbe-ae04-bb0665d01778</t>
  </si>
  <si>
    <t>{"customer_name": "宮永真孝", "customer_email": "masataka.miyanaga@gmail.com", "product_detail_name": "【15分限定特典付き】SNSマーケ完全攻略ダイナマイト合宿"}</t>
  </si>
  <si>
    <t>{"id_values": ["3100500245378", "00002", "0122489"], "stratus_transaction_id": {"terminal_id": "3100500245378", "request_number": "00002", "authorization_code": "0122489"}}</t>
  </si>
  <si>
    <t>11f0421d-92da-83ae-b4ab-23ef61ae29fb</t>
  </si>
  <si>
    <t>11f0421d-8ce0-e4ac-8373-ffea2ed7480a</t>
  </si>
  <si>
    <t>{"v54Eb1141": "", "univapay-phone-number": "08038559336"}</t>
  </si>
  <si>
    <t>{"customer_name": "安藤靖史", "customer_email": "grst130i@gmail.com", "product_detail_name": "【15分限定特典付き】AIXコンサルタント3日間完全攻略合宿"}</t>
  </si>
  <si>
    <t>{"id_values": ["3100500245378", "00099", "0912470"], "stratus_transaction_id": {"terminal_id": "3100500245378", "request_number": "00099", "authorization_code": "0912470"}}</t>
  </si>
  <si>
    <t>grst130i@gmail.com</t>
  </si>
  <si>
    <t>YASUSHI ANDO</t>
  </si>
  <si>
    <t>11f0421c-2c37-321a-83b0-fb3804a5c20c</t>
  </si>
  <si>
    <t>11f0421c-25bd-1d14-83ac-5fea80d1bfb3</t>
  </si>
  <si>
    <t>{"v54Eb1141": "", "univapay-phone-number": "09062109353"}</t>
  </si>
  <si>
    <t>{"customer_name": "奥山夏海", "customer_email": "mero02my_melody@yahoo.co.jp", "product_detail_name": "【15分限定特典付き】デザイン限界突破3日間合宿"}</t>
  </si>
  <si>
    <t>{"id_values": ["11f0421c-2c37-321a-83b0-fb3804a5c20c"], "worldpay_order_id": {"transaction_id": "11f0421c-2c37-321a-83b0-fb3804a5c20c"}}</t>
  </si>
  <si>
    <t>mero02my_melody@yahoo.co.jp</t>
  </si>
  <si>
    <t>NATSUMI OKUYAMA</t>
  </si>
  <si>
    <t>11f04218-f048-7834-bdbf-d7676411a047</t>
  </si>
  <si>
    <t>{"customer_name": "桜石悠努", "customer_email": "umekichi_s@icloud.com", "product_detail_name": "【15分限定特典付き】SNSマーケ完全攻略ダイナマイト合宿"}</t>
  </si>
  <si>
    <t>{"id_values": ["11f04218-f048-7834-bdbf-d7676411a047"], "worldpay_order_id": {"transaction_id": "11f04218-f048-7834-bdbf-d7676411a047"}}</t>
  </si>
  <si>
    <t>11f04216-3a0f-0904-ad78-d7f34b07190b</t>
  </si>
  <si>
    <t>11f04215-61b7-5ee4-9e56-8b8db8c55437</t>
  </si>
  <si>
    <t>{"v54Eb1141": "", "univapay-phone-number": "09091587235"}</t>
  </si>
  <si>
    <t>{"customer_name": "滝澤栄道", "customer_email": "eimichi0801@gmail.com", "product_detail_name": "AIみかみ秘密の部屋（全額返金保証付）"}</t>
  </si>
  <si>
    <t>{"id_values": ["11f04216-3a0f-0904-ad78-d7f34b07190b"], "worldpay_order_id": {"transaction_id": "11f04216-3a0f-0904-ad78-d7f34b07190b"}}</t>
  </si>
  <si>
    <t>eimichi0801@gmail.com</t>
  </si>
  <si>
    <t>EIMICHI TAKIZAWA</t>
  </si>
  <si>
    <t>11f04215-f034-1568-ab58-5fb87c438452</t>
  </si>
  <si>
    <t>11f04215-e900-98e8-821c-47943bbbb298</t>
  </si>
  <si>
    <t>{"v54Eb1141": "", "univapay-phone-number": "08057611939"}</t>
  </si>
  <si>
    <t>{"customer_name": "岡田祥汰", "customer_email": "paris.8396@gmail.com", "product_detail_name": "【15分限定特典付き】AIXコンサルタント3日間完全攻略合宿"}</t>
  </si>
  <si>
    <t>{"id_values": ["11f04215-f034-1568-ab58-5fb87c438452"], "worldpay_order_id": {"transaction_id": "11f04215-f034-1568-ab58-5fb87c438452"}}</t>
  </si>
  <si>
    <t>paris.8396@gmail.com</t>
  </si>
  <si>
    <t>SHOTA OKADA</t>
  </si>
  <si>
    <t>11f04215-8cf1-9066-81f5-db0d942ce204</t>
  </si>
  <si>
    <t>{"customer_name": "滝澤栄道", "customer_email": "eimichi0801@gmail.com", "product_detail_name": "【15分限定特典付き】AIXコンサルタント3日間完全攻略合宿"}</t>
  </si>
  <si>
    <t>{"id_values": ["11f04215-8cf1-9066-81f5-db0d942ce204"], "worldpay_order_id": {"transaction_id": "11f04215-8cf1-9066-81f5-db0d942ce204"}}</t>
  </si>
  <si>
    <t>11f04215-4275-0ffe-9e50-eb8a57efc276</t>
  </si>
  <si>
    <t>11f04215-2ef7-a0ae-ad2e-53b5e26d5137</t>
  </si>
  <si>
    <t>{"v54Eb1141": "", "univapay-phone-number": "09080232790"}</t>
  </si>
  <si>
    <t>{"customer_name": "西秀貴", "customer_email": "h.n.22373475@icloud.com", "product_detail_name": "【15分限定特典付き】AIXコンサルタント3日間完全攻略合宿"}</t>
  </si>
  <si>
    <t>h.n.22373475@icloud.com</t>
  </si>
  <si>
    <t>NISHI HIDETAKA</t>
  </si>
  <si>
    <t>11f04211-960d-f7ba-8193-13823debc086</t>
  </si>
  <si>
    <t>11f04211-8f25-bcb2-b451-930d9f199b6a</t>
  </si>
  <si>
    <t>{"v54Eb1141": "", "univapay-phone-number": "08028102585"}</t>
  </si>
  <si>
    <t>{"customer_name": "櫻田晴己", "customer_email": "shapeofyouedsea@docomo.ne.jp", "product_detail_name": "【超特価割引】SNSマーケ完全攻略ダイナマイト合宿"}</t>
  </si>
  <si>
    <t>{"id_values": ["3100500245378", "00092", "0474918"], "stratus_transaction_id": {"terminal_id": "3100500245378", "request_number": "00092", "authorization_code": "0474918"}}</t>
  </si>
  <si>
    <t>shapeofyouedsea@docomo.ne.jp</t>
  </si>
  <si>
    <t>HARUKI SAKURADA</t>
  </si>
  <si>
    <t>11f04210-9606-89cc-b265-d3cd8fa49bee</t>
  </si>
  <si>
    <t>11f04210-7bac-8af4-92d6-3715c3667227</t>
  </si>
  <si>
    <t>{"v54Eb1141": "", "univapay-phone-number": "08072587373"}</t>
  </si>
  <si>
    <t>{"customer_name": "荒井千晶", "customer_email": "green.ca73@gmail.com", "product_detail_name": "【15分限定特典付き】SNSマーケ完全攻略ダイナマイト合宿"}</t>
  </si>
  <si>
    <t>{"id_values": ["11f04210-9606-89cc-b265-d3cd8fa49bee"], "worldpay_order_id": {"transaction_id": "11f04210-9606-89cc-b265-d3cd8fa49bee"}}</t>
  </si>
  <si>
    <t>green.ca73@gmail.com</t>
  </si>
  <si>
    <t>CHIAKI ARAI</t>
  </si>
  <si>
    <t>11f04210-8e4b-3f8e-92e5-07be9b2b1ac0</t>
  </si>
  <si>
    <t>11f04210-8649-0f00-91f6-afb5b05324fe</t>
  </si>
  <si>
    <t>{"v54Eb1141": "", "univapay-phone-number": "09081426927"}</t>
  </si>
  <si>
    <t>{"customer_name": "田口 聖也", "customer_email": "theyasu322@gmail.com", "product_detail_name": "【15分限定特典付き】AIXコンサルタント3日間完全攻略合宿"}</t>
  </si>
  <si>
    <t>{"id_values": ["11f04210-8e4b-3f8e-92e5-07be9b2b1ac0"], "worldpay_order_id": {"transaction_id": "11f04210-8e4b-3f8e-92e5-07be9b2b1ac0"}}</t>
  </si>
  <si>
    <t>theyasu322@gmail.com</t>
  </si>
  <si>
    <t>SEIYA TAGUCHI</t>
  </si>
  <si>
    <t>11f04210-6414-5408-97e2-bb705c743c24</t>
  </si>
  <si>
    <t>11f04210-5db9-683c-80cc-033cd93240ab</t>
  </si>
  <si>
    <t>{"v54Eb1141": "", "univapay-phone-number": "08011977372"}</t>
  </si>
  <si>
    <t>{"customer_name": "宮坂悠平", "customer_email": "miyasaka990@gmail.com", "product_detail_name": "【超特価割引】AIXコンサルタント3日間完全攻略合宿"}</t>
  </si>
  <si>
    <t>{"id_values": ["11f04210-6414-5408-97e2-bb705c743c24"], "worldpay_order_id": {"transaction_id": "11f04210-6414-5408-97e2-bb705c743c24"}}</t>
  </si>
  <si>
    <t>miyasaka990@gmail.com</t>
  </si>
  <si>
    <t>MIYASAKA YUHEI</t>
  </si>
  <si>
    <t>11f0420c-52f1-3b90-978a-2ba24c75a27c</t>
  </si>
  <si>
    <t>11f0420c-4c65-ca52-85d2-57803ff4efba</t>
  </si>
  <si>
    <t>{"v54Eb1141": "", "univapay-phone-number": "09073653881"}</t>
  </si>
  <si>
    <t>{"customer_name": "山田浩輝", "customer_email": "koukikki.a.king0409@gmail.com", "product_detail_name": "【15分限定特典付き】AIXコンサルタント3日間完全攻略合宿"}</t>
  </si>
  <si>
    <t>{"id_values": ["11f0420c-52f1-3b90-978a-2ba24c75a27c"], "worldpay_order_id": {"transaction_id": "11f0420c-52f1-3b90-978a-2ba24c75a27c"}}</t>
  </si>
  <si>
    <t>koukikki.a.king0409@gmail.com</t>
  </si>
  <si>
    <t>KOUKI YAMADA</t>
  </si>
  <si>
    <t>11f0420b-b528-8aa8-be8b-d37b94d97f7c</t>
  </si>
  <si>
    <t>11f0420b-aea7-3c24-974e-f3b238d521da</t>
  </si>
  <si>
    <t>{"v54Eb1141": "", "univapay-phone-number": "09082225792"}</t>
  </si>
  <si>
    <t>{"customer_name": "森永倫代", "customer_email": "bluehole.0603@gmail.com", "product_detail_name": "【15分限定特典付き】SNSマーケ完全攻略ダイナマイト合宿"}</t>
  </si>
  <si>
    <t>{"id_values": ["11f0420b-b528-8aa8-be8b-d37b94d97f7c"], "worldpay_order_id": {"transaction_id": "11f0420b-b528-8aa8-be8b-d37b94d97f7c"}}</t>
  </si>
  <si>
    <t>bluehole.0603@gmail.com</t>
  </si>
  <si>
    <t>MICHIYO MORINAGA</t>
  </si>
  <si>
    <t>11f04203-5c13-9046-aa97-772336fc7d13</t>
  </si>
  <si>
    <t>11f041ff-c878-bf44-9d1b-ab38a9c9112e</t>
  </si>
  <si>
    <t>{"v54Eb1141": "", "univapay-phone-number": "09068551216"}</t>
  </si>
  <si>
    <t>{"customer_name": "正岡成親", "customer_email": "ns0921nm@gmail.com", "product_detail_name": "AIみかみ秘密の部屋（全額返金保証付）"}</t>
  </si>
  <si>
    <t>{"id_values": ["3100500245378", "00090", "0367311"], "stratus_transaction_id": {"terminal_id": "3100500245378", "request_number": "00090", "authorization_code": "0367311"}}</t>
  </si>
  <si>
    <t>ns0921nm@gmail.com</t>
  </si>
  <si>
    <t>NRRUKIMASAOKA</t>
  </si>
  <si>
    <t>11f04203-11fa-fd6e-95f8-f3148485f0d2</t>
  </si>
  <si>
    <t>11f04202-7550-41fe-9577-932e2a67dddb</t>
  </si>
  <si>
    <t>{"v54Eb1141": "", "univapay-phone-number": "09051646557"}</t>
  </si>
  <si>
    <t>{"customer_name": "田中志保", "customer_email": "shiho0910@gmail.com", "product_detail_name": "みかみの秘密の部屋 ~購入後1週間以内に限り【全額返金保証付き】~"}</t>
  </si>
  <si>
    <t>{"id_values": ["11f04203-11fa-fd6e-95f8-f3148485f0d2"], "worldpay_order_id": {"transaction_id": "11f04203-11fa-fd6e-95f8-f3148485f0d2"}}</t>
  </si>
  <si>
    <t>shiho0910@gmail.com</t>
  </si>
  <si>
    <t>SHIHO TANAKA</t>
  </si>
  <si>
    <t>11f04203-030a-0886-bc55-3fe9d018c55a</t>
  </si>
  <si>
    <t>11f04202-5fba-481c-8916-37fa7b015afe</t>
  </si>
  <si>
    <t>{"v54Eb1141": "", "univapay-phone-number": "09029645270"}</t>
  </si>
  <si>
    <t>{"customer_name": "栄田 美結", "customer_email": "chiiichanluuv@icloud.com", "product_detail_name": "みかみの秘密の部屋 ~購入後1週間以内に限り【全額返金保証付き】~"}</t>
  </si>
  <si>
    <t>{"id_values": ["3100500245378", "00089", "0700089"], "stratus_transaction_id": {"terminal_id": "3100500245378", "request_number": "00089", "authorization_code": "0700089"}}</t>
  </si>
  <si>
    <t>chiiichanluuv@icloud.com</t>
  </si>
  <si>
    <t>MIYU SAKAEDA</t>
  </si>
  <si>
    <t>11f04202-8d79-ea28-aa04-dbea8e571f84</t>
  </si>
  <si>
    <t>{"customer_name": "田中志保", "customer_email": "shiho0910@gmail.com", "product_detail_name": "【15分限定特典付き】SNSマーケ完全攻略ダイナマイト合宿"}</t>
  </si>
  <si>
    <t>{"id_values": ["11f04202-8d79-ea28-aa04-dbea8e571f84"], "worldpay_order_id": {"transaction_id": "11f04202-8d79-ea28-aa04-dbea8e571f84"}}</t>
  </si>
  <si>
    <t>11f04202-8d55-f212-892a-0728ca347bc8</t>
  </si>
  <si>
    <t>{"customer_name": "栄田 美結", "customer_email": "chiiichanluuv@icloud.com", "product_detail_name": "【15分限定特典付き】SNSマーケ完全攻略ダイナマイト合宿"}</t>
  </si>
  <si>
    <t>11f04202-8960-c2d6-b377-3bb29aa5716c</t>
  </si>
  <si>
    <t>11f04202-81a0-9120-861d-d7152b992588</t>
  </si>
  <si>
    <t>{"v54Eb1141": "", "univapay-phone-number": "09029920725"}</t>
  </si>
  <si>
    <t>{"customer_name": "阿﨑純子", "customer_email": "azajun29@gmail.com", "product_detail_name": "【脱・無駄な努力】月商1.9億を支えるテンプレ大全"}</t>
  </si>
  <si>
    <t>{"id_values": ["3100500245378", "00087", "0101222"], "stratus_transaction_id": {"terminal_id": "3100500245378", "request_number": "00087", "authorization_code": "0101222"}}</t>
  </si>
  <si>
    <t>azajun29@gmail.com</t>
  </si>
  <si>
    <t>JUNKOAZAKI</t>
  </si>
  <si>
    <t>11f04201-21e6-f982-9d9e-77305aa4b87a</t>
  </si>
  <si>
    <t>11f04201-1b51-34ac-b1c6-176437e4ba18</t>
  </si>
  <si>
    <t>{"v54Eb1141": "", "univapay-phone-number": "09059067935"}</t>
  </si>
  <si>
    <t>{"customer_name": "山形智実", "customer_email": "yama.25ri@gmail.com", "product_detail_name": "【15分限定特典付き】SNSマーケ完全攻略ダイナマイト合宿"}</t>
  </si>
  <si>
    <t>yama.25ri@gmail.com</t>
  </si>
  <si>
    <t>YAMAGATA TOMOMI</t>
  </si>
  <si>
    <t>11f032b5-cf04-76f4-8a11-63f85f38f44c</t>
  </si>
  <si>
    <t>11f032b5-c853-f4c4-8a08-bf06b31b45c9</t>
  </si>
  <si>
    <t>{"vE60Adee0": "", "univapay-phone-number": "08041670441"}</t>
  </si>
  <si>
    <t>{"customer_name": "酒巻美紀", "customer_email": "pyon.kaeru.pyoko@gmail.com", "product_detail_name": "【15分限定特典付き】AIXコンサルタント3日間完全攻略合宿"}</t>
  </si>
  <si>
    <t>{"id_values": ["11f032b5-cf04-76f4-8a11-63f85f38f44c"], "worldpay_order_id": {"transaction_id": "11f032b5-cf04-76f4-8a11-63f85f38f44c"}}</t>
  </si>
  <si>
    <t>pyon.kaeru.pyoko@gmail.com</t>
  </si>
  <si>
    <t>MIKI SAKAMAKI</t>
  </si>
  <si>
    <t>11f04200-935b-3ebc-a5f5-03d6a5843bcc</t>
  </si>
  <si>
    <t>11f04200-8be4-c05e-8f38-b77315b0ed1f</t>
  </si>
  <si>
    <t>{"v54Eb1141": "", "univapay-phone-number": "09013201410"}</t>
  </si>
  <si>
    <t>{"customer_name": "吉田竜二", "customer_email": "r-yoshida@lifeplus2022.com", "product_detail_name": "【脱・無駄な努力】月商1.9億を支えるテンプレ大全"}</t>
  </si>
  <si>
    <t>{"id_values": ["3100500245378", "00082", "0181397"], "stratus_transaction_id": {"terminal_id": "3100500245378", "request_number": "00082", "authorization_code": "0181397"}}</t>
  </si>
  <si>
    <t>r-yoshida@lifeplus2022.com</t>
  </si>
  <si>
    <t>11f032b6-9145-4e64-8d66-47b9e37dcf73</t>
  </si>
  <si>
    <t>{"customer_name": "酒巻美紀", "customer_email": "pyon.kaeru.pyoko@gmail.com", "product_detail_name": "AIみかみ秘密の部屋（全額返金保証付）"}</t>
  </si>
  <si>
    <t>{"id_values": ["11f032b6-9145-4e64-8d66-47b9e37dcf73"], "worldpay_order_id": {"transaction_id": "11f032b6-9145-4e64-8d66-47b9e37dcf73"}}</t>
  </si>
  <si>
    <t>11f041ff-d074-dade-be5c-0341ac5a6c2d</t>
  </si>
  <si>
    <t>{"customer_name": "正岡成親", "customer_email": "ns0921nm@gmail.com", "product_detail_name": "【15分限定特典付き】AIXコンサルタント3日間完全攻略合宿"}</t>
  </si>
  <si>
    <t>{"id_values": ["3100500245378", "00080", "0332737"], "stratus_transaction_id": {"terminal_id": "3100500245378", "request_number": "00080", "authorization_code": "0332737"}}</t>
  </si>
  <si>
    <t>11f041fe-5b71-711c-ba10-b7ed5df27e0d</t>
  </si>
  <si>
    <t>11f041fe-55b1-231c-b981-a342d4f041a7</t>
  </si>
  <si>
    <t>{"v54Eb1141": "", "univapay-phone-number": "07031935993"}</t>
  </si>
  <si>
    <t>{"customer_name": "スミダアツシ", "customer_email": "1207minecraft1207@gmail.com", "product_detail_name": "最速1分でバズ投稿を量産できる禁断のAIテンプレパック"}</t>
  </si>
  <si>
    <t>{"id_values": ["11f041fe-5b71-711c-ba10-b7ed5df27e0d"], "worldpay_order_id": {"transaction_id": "11f041fe-5b71-711c-ba10-b7ed5df27e0d"}}</t>
  </si>
  <si>
    <t>1207minecraft1207@gmail.com</t>
  </si>
  <si>
    <t>ATSUSHI SUMIDA</t>
  </si>
  <si>
    <t>11f041fc-a04e-1fe4-93ef-cfdcbb67f1ce</t>
  </si>
  <si>
    <t>11f041fc-9870-32c6-89a2-a3e7c0d0d77a</t>
  </si>
  <si>
    <t>{"v54Eb1141": "", "univapay-phone-number": "08084400156"}</t>
  </si>
  <si>
    <t>{"customer_name": "谷口 千緒", "customer_email": "t.maron0418@icloud.com", "product_detail_name": "【15分限定特典付き】デザイン限界突破3日間合宿"}</t>
  </si>
  <si>
    <t>{"id_values": ["11f041fc-a04e-1fe4-93ef-cfdcbb67f1ce"], "worldpay_order_id": {"transaction_id": "11f041fc-a04e-1fe4-93ef-cfdcbb67f1ce"}}</t>
  </si>
  <si>
    <t>t.maron0418@icloud.com</t>
  </si>
  <si>
    <t>TANIGUCHI CHIO</t>
  </si>
  <si>
    <t>11f041fb-97f8-8a10-b8bc-7b730c95529c</t>
  </si>
  <si>
    <t>11f041fb-79c4-5fa6-8955-cbf5d90830b2</t>
  </si>
  <si>
    <t>{"v54Eb1141": "", "univapay-phone-number": "08061744983"}</t>
  </si>
  <si>
    <t>{"customer_name": "屋嘉比 勇人", "customer_email": "yahyahyah0706@gmail.com", "product_detail_name": "【15分限定特典付き】AIXコンサルタント3日間完全攻略合宿"}</t>
  </si>
  <si>
    <t>{"id_values": ["11f041fb-97f8-8a10-b8bc-7b730c95529c"], "worldpay_order_id": {"transaction_id": "11f041fb-97f8-8a10-b8bc-7b730c95529c"}}</t>
  </si>
  <si>
    <t>yahyahyah0706@gmail.com</t>
  </si>
  <si>
    <t>YUUTO YAKAHI</t>
  </si>
  <si>
    <t>11f03c9e-ec0a-97d6-84fa-e37e3b7d175e</t>
  </si>
  <si>
    <t>11f03c9e-92d9-103e-b262-2f76f323d0e1</t>
  </si>
  <si>
    <t>{"v54Eb1141": "", "univapay-phone-number": "09060526131"}</t>
  </si>
  <si>
    <t>{"customer_name": "平井奈緒美", "customer_email": "hirarin703@gmail.com", "product_detail_name": "AIみかみ秘密の部屋（全額返金保証付）"}</t>
  </si>
  <si>
    <t>{"id_values": ["11f03c9e-ec0a-97d6-84fa-e37e3b7d175e"], "worldpay_order_id": {"transaction_id": "11f03c9e-ec0a-97d6-84fa-e37e3b7d175e"}}</t>
  </si>
  <si>
    <t>hirarin703@gmail.com</t>
  </si>
  <si>
    <t>NAOMI HIRAI</t>
  </si>
  <si>
    <t>11f041f8-a125-46b2-adb9-73e14740b274</t>
  </si>
  <si>
    <t>11f041f8-6602-d676-afb9-cbd8e4fadca6</t>
  </si>
  <si>
    <t>{"v54Eb1141": "", "univapay-phone-number": "07084722608"}</t>
  </si>
  <si>
    <t>{"customer_name": "長富優樹", "customer_email": "madante.gigadein@gmail.com", "product_detail_name": "AIみかみ秘密の部屋（全額返金保証付）"}</t>
  </si>
  <si>
    <t>{"id_values": ["11f041f8-a125-46b2-adb9-73e14740b274"], "worldpay_order_id": {"transaction_id": "11f041f8-a125-46b2-adb9-73e14740b274"}}</t>
  </si>
  <si>
    <t>madante.gigadein@gmail.com</t>
  </si>
  <si>
    <t>YUKI NAGATOMI</t>
  </si>
  <si>
    <t>11f041f8-6dfc-0ece-afbe-ff21662103c6</t>
  </si>
  <si>
    <t>{"customer_name": "長富優樹", "customer_email": "madante.gigadein@gmail.com", "product_detail_name": "【15分限定特典付き】AIXコンサルタント3日間完全攻略合宿"}</t>
  </si>
  <si>
    <t>{"id_values": ["11f041f8-6dfc-0ece-afbe-ff21662103c6"], "worldpay_order_id": {"transaction_id": "11f041f8-6dfc-0ece-afbe-ff21662103c6"}}</t>
  </si>
  <si>
    <t>11f041f4-1f04-8a8e-aabc-ff4ce7df6374</t>
  </si>
  <si>
    <t>11f041f3-f206-2286-b4f0-43111f910f9e</t>
  </si>
  <si>
    <t>{"v54Eb1141": "", "univapay-phone-number": "08070748928"}</t>
  </si>
  <si>
    <t>{"customer_name": "井手聖子", "customer_email": "dragonette1@free.fr", "product_detail_name": "【15分限定特典付き】AIXコンサルタント3日間完全攻略合宿"}</t>
  </si>
  <si>
    <t>{"id_values": ["11f041f4-1f04-8a8e-aabc-ff4ce7df6374"], "worldpay_order_id": {"transaction_id": "11f041f4-1f04-8a8e-aabc-ff4ce7df6374"}}</t>
  </si>
  <si>
    <t>dragonette1@free.fr</t>
  </si>
  <si>
    <t>SEIKO BLAIRE</t>
  </si>
  <si>
    <t>SOCIETE GENERALE S.A.</t>
  </si>
  <si>
    <t>FR</t>
  </si>
  <si>
    <t>11f041f1-c93f-ec12-8da6-17cb811de63c</t>
  </si>
  <si>
    <t>11f041f1-b26b-4ab8-ad44-db0bc16ce68d</t>
  </si>
  <si>
    <t>{"customer_name": "三崎恵子", "customer_email": "keiko.misaki0115@gmail.com", "product_detail_name": "【15分限定特典付き】AIXコンサルタント3日間完全攻略合宿"}</t>
  </si>
  <si>
    <t>{"id_values": ["11f041f1-c93f-ec12-8da6-17cb811de63c"], "worldpay_order_id": {"transaction_id": "11f041f1-c93f-ec12-8da6-17cb811de63c"}}</t>
  </si>
  <si>
    <t>11f041f1-bc81-d1f2-ad4d-bb461d86165b</t>
  </si>
  <si>
    <t>11f041f1-b310-a9fe-a1c0-cf6e231bd9d1</t>
  </si>
  <si>
    <t>{"v54Eb1141": "", "univapay-phone-number": "08028193548"}</t>
  </si>
  <si>
    <t>{"customer_name": "川村充", "customer_email": "Meta1218@icloud.com", "product_detail_name": "【15分限定特典付き】SNSマーケ完全攻略ダイナマイト合宿"}</t>
  </si>
  <si>
    <t>{"id_values": ["11f041f1-bc81-d1f2-ad4d-bb461d86165b"], "worldpay_order_id": {"transaction_id": "11f041f1-bc81-d1f2-ad4d-bb461d86165b"}}</t>
  </si>
  <si>
    <t>Meta1218@icloud.com</t>
  </si>
  <si>
    <t>MITSURU KAWAMURA</t>
  </si>
  <si>
    <t>NATIONAL AUSTRALIA BANK LIMITED</t>
  </si>
  <si>
    <t>AU</t>
  </si>
  <si>
    <t>11f041ec-e7ea-deb0-9c48-43e9754911fb</t>
  </si>
  <si>
    <t>11f041ec-d12b-a60a-83e8-373e0127a2f2</t>
  </si>
  <si>
    <t>{"v54Eb1141": "", "univapay-phone-number": "09067519571"}</t>
  </si>
  <si>
    <t>{"customer_name": "坂上絢臨", "customer_email": "ayasaka0518@gmail.com", "product_detail_name": "【15分限定特典付き】SNSマーケ完全攻略ダイナマイト合宿"}</t>
  </si>
  <si>
    <t>{"id_values": ["11f041ec-e7ea-deb0-9c48-43e9754911fb"], "worldpay_order_id": {"transaction_id": "11f041ec-e7ea-deb0-9c48-43e9754911fb"}}</t>
  </si>
  <si>
    <t>ayasaka0518@gmail.com</t>
  </si>
  <si>
    <t>AYAMI SAKAUE</t>
  </si>
  <si>
    <t>11f041eb-159a-0126-a256-63f5bd7ed4ba</t>
  </si>
  <si>
    <t>11f041ea-f093-eb62-8cd5-cf5bb77a5683</t>
  </si>
  <si>
    <t>{"v54Eb1141": "", "univapay-phone-number": "09030988024"}</t>
  </si>
  <si>
    <t>{"customer_name": "功刀 浩次", "customer_email": "kunugi8998@gmail.com", "product_detail_name": "【15分限定特典付き】SNSマーケ完全攻略ダイナマイト合宿"}</t>
  </si>
  <si>
    <t>{"id_values": ["11f041eb-159a-0126-a256-63f5bd7ed4ba"], "worldpay_order_id": {"transaction_id": "11f041eb-159a-0126-a256-63f5bd7ed4ba"}}</t>
  </si>
  <si>
    <t>kunugi8998@gmail.com</t>
  </si>
  <si>
    <t>KUNUGI KOUJI</t>
  </si>
  <si>
    <t>11f041ea-35ff-0f5c-8bcf-ff422c607837</t>
  </si>
  <si>
    <t>11f041ea-2f56-2262-bf4e-b708581ebd19</t>
  </si>
  <si>
    <t>{"v54Eb1141": "", "univapay-phone-number": "08015620119"}</t>
  </si>
  <si>
    <t>{"customer_name": "上圓貴朗", "customer_email": "jyouenhikaru@gmail.com", "product_detail_name": "【脱・無駄な努力】月商1.9億を支えるテンプレ大全"}</t>
  </si>
  <si>
    <t>{"id_values": ["11f041ea-35ff-0f5c-8bcf-ff422c607837"], "worldpay_order_id": {"transaction_id": "11f041ea-35ff-0f5c-8bcf-ff422c607837"}}</t>
  </si>
  <si>
    <t>jyouenhikaru@gmail.com</t>
  </si>
  <si>
    <t>TAKAAKI JOEN</t>
  </si>
  <si>
    <t>11f041e6-9f7a-2646-a995-c7dc5ddf6d8c</t>
  </si>
  <si>
    <t>11f041e6-94fc-0248-bc18-0793d9f84302</t>
  </si>
  <si>
    <t>{"v54Eb1141": "", "univapay-phone-number": "09087719077"}</t>
  </si>
  <si>
    <t>{"customer_name": "松島 真弓", "customer_email": "hibiki8349.tm@gmail.com", "product_detail_name": "【脱・無駄な努力】月商1.9億を支えるテンプレ大全"}</t>
  </si>
  <si>
    <t>{"id_values": ["11f041e6-9f7a-2646-a995-c7dc5ddf6d8c"], "worldpay_order_id": {"transaction_id": "11f041e6-9f7a-2646-a995-c7dc5ddf6d8c"}}</t>
  </si>
  <si>
    <t>hibiki8349.tm@gmail.com</t>
  </si>
  <si>
    <t>MAYUMI MATSUSHIMA</t>
  </si>
  <si>
    <t>11f041e6-1fb1-6640-a90e-2784fcb4d5bd</t>
  </si>
  <si>
    <t>11f041e6-175d-ad78-bb7c-77aab389fa08</t>
  </si>
  <si>
    <t>{"v54Eb1141": "", "univapay-phone-number": "07014717806"}</t>
  </si>
  <si>
    <t>{"customer_name": "小川真琴", "customer_email": "m_0902_1001@yahoo.co.jp", "product_detail_name": "【15分限定特典付き】デザイン限界突破3日間合宿"}</t>
  </si>
  <si>
    <t>{"id_values": ["3100500245378", "00078", "0108473"], "stratus_transaction_id": {"terminal_id": "3100500245378", "request_number": "00078", "authorization_code": "0108473"}}</t>
  </si>
  <si>
    <t>m_0902_1001@yahoo.co.jp</t>
  </si>
  <si>
    <t>MAKOTO OGAWA</t>
  </si>
  <si>
    <t>11f041e3-5855-3bfa-b555-9ff45ecbed94</t>
  </si>
  <si>
    <t>11f041e2-0b37-fe62-b45f-07ad730490a4</t>
  </si>
  <si>
    <t>{"v54Eb1141": "", "univapay-phone-number": "09091542935"}</t>
  </si>
  <si>
    <t>{"customer_name": "重久 晋子", "customer_email": "123soleil1105@gmail.com", "product_detail_name": "AIみかみ秘密の部屋（全額返金保証付）"}</t>
  </si>
  <si>
    <t>{"id_values": ["11f041e3-5855-3bfa-b555-9ff45ecbed94"], "worldpay_order_id": {"transaction_id": "11f041e3-5855-3bfa-b555-9ff45ecbed94"}}</t>
  </si>
  <si>
    <t>123soleil1105@gmail.com</t>
  </si>
  <si>
    <t>SHINKO SHIGEHISA</t>
  </si>
  <si>
    <t>11f041e2-127e-27a0-8616-dfead4822676</t>
  </si>
  <si>
    <t>{"customer_name": "重久 晋子", "customer_email": "123soleil1105@gmail.com", "product_detail_name": "【15分限定特典付き】AIXコンサルタント3日間完全攻略合宿"}</t>
  </si>
  <si>
    <t>{"id_values": ["11f041e2-127e-27a0-8616-dfead4822676"], "worldpay_order_id": {"transaction_id": "11f041e2-127e-27a0-8616-dfead4822676"}}</t>
  </si>
  <si>
    <t>11f041df-152e-4dd4-8ba8-a382d0bf3e81</t>
  </si>
  <si>
    <t>11f041df-0cda-4ee4-92c9-9b83d85c5c0e</t>
  </si>
  <si>
    <t>{"v54Eb1141": "", "univapay-phone-number": "09090011441"}</t>
  </si>
  <si>
    <t>{"customer_name": "橋本和宏", "customer_email": "h.katsu.1220@gmail.comp", "product_detail_name": "【15分限定特典付き】AIXコンサルタント3日間完全攻略合宿"}</t>
  </si>
  <si>
    <t>{"id_values": ["3100500245378", "00076", "0174219"], "stratus_transaction_id": {"terminal_id": "3100500245378", "request_number": "00076", "authorization_code": "0174219"}}</t>
  </si>
  <si>
    <t>h.katsu.1220@gmail.comp</t>
  </si>
  <si>
    <t>KATSUHIRO HASHIMOTO</t>
  </si>
  <si>
    <t>11f041d7-e5cb-7aaa-8f35-ab7ea5be53b0</t>
  </si>
  <si>
    <t>11f041d7-ded5-0040-878d-83a30ab7be65</t>
  </si>
  <si>
    <t>{"v54Eb1141": "", "univapay-phone-number": "0523857376"}</t>
  </si>
  <si>
    <t>{"customer_name": "近藤 彰宏", "customer_email": "road2tokai.classic@gmail.com", "product_detail_name": "【15分限定特典付き】AIXコンサルタント3日間完全攻略合宿"}</t>
  </si>
  <si>
    <t>{"id_values": ["11f041d7-e5cb-7aaa-8f35-ab7ea5be53b0"], "worldpay_order_id": {"transaction_id": "11f041d7-e5cb-7aaa-8f35-ab7ea5be53b0"}}</t>
  </si>
  <si>
    <t>road2tokai.classic@gmail.com</t>
  </si>
  <si>
    <t>AKIHIRO KONDO</t>
  </si>
  <si>
    <t>11f041d7-dc80-e41c-8e27-27510e99517b</t>
  </si>
  <si>
    <t>11f041d7-c3db-6608-9432-676fa0801c21</t>
  </si>
  <si>
    <t>{"v54Eb1141": "", "univapay-phone-number": "08055699751"}</t>
  </si>
  <si>
    <t>{"customer_name": "小川浩", "customer_email": "hiroshi69690921@gmail.com", "product_detail_name": "【15分限定特典付き】AIXコンサルタント3日間完全攻略合宿"}</t>
  </si>
  <si>
    <t>{"id_values": ["3100500245378", "00072", "0835834"], "stratus_transaction_id": {"terminal_id": "3100500245378", "request_number": "00072", "authorization_code": "0835834"}}</t>
  </si>
  <si>
    <t>hiroshi69690921@gmail.com</t>
  </si>
  <si>
    <t>HIROSHI OGAWA</t>
  </si>
  <si>
    <t>11f04103-9324-0db4-8801-3bdd09c612d2</t>
  </si>
  <si>
    <t>11f04103-3c82-1078-8eb2-2f515688c559</t>
  </si>
  <si>
    <t>{"v54Eb1141": "", "univapay-phone-number": "08069521394"}</t>
  </si>
  <si>
    <t>{"customer_name": "後藤怜", "customer_email": "reigoto1025@icloud.com", "product_detail_name": "AIみかみ秘密の部屋（全額返金保証付）"}</t>
  </si>
  <si>
    <t>{"id_values": ["11f04103-9324-0db4-8801-3bdd09c612d2"], "worldpay_order_id": {"transaction_id": "11f04103-9324-0db4-8801-3bdd09c612d2"}}</t>
  </si>
  <si>
    <t>井上対応</t>
  </si>
  <si>
    <t>reigoto1025@icloud.com</t>
  </si>
  <si>
    <t>REI GOTOU</t>
  </si>
  <si>
    <t>11f03f5e-88c4-1824-aa24-dfad21f20c3c</t>
  </si>
  <si>
    <t>11f03f5e-82ee-7188-9869-134aebbbb845</t>
  </si>
  <si>
    <t>{"v54Eb1141": "", "univapay-phone-number": "07050412505"}</t>
  </si>
  <si>
    <t>{"customer_name": "橋本 静子", "customer_email": "shileo12@icloud.com", "product_detail_name": "【15分限定特典付き】SNSマーケ完全攻略ダイナマイト合宿"}</t>
  </si>
  <si>
    <t>{"id_values": ["3100500245378", "00061", "0530521"], "stratus_transaction_id": {"terminal_id": "3100500245378", "request_number": "00061", "authorization_code": "0530521"}}</t>
  </si>
  <si>
    <t>shileo12@icloud.com</t>
  </si>
  <si>
    <t>SHIZUKO HASHIMOTO</t>
  </si>
  <si>
    <t>CITIX</t>
  </si>
  <si>
    <t>11f03f60-287a-8064-9c0d-2bd434dfb2db</t>
  </si>
  <si>
    <t>{"customer_name": "橋本 静子", "customer_email": "shileo12@icloud.com", "product_detail_name": "みかみの秘密の部屋 ~購入後1週間以内に限り【全額返金保証付き】~"}</t>
  </si>
  <si>
    <t>{"id_values": ["3100500245378", "00062", "0530602"], "stratus_transaction_id": {"terminal_id": "3100500245378", "request_number": "00062", "authorization_code": "0530602"}}</t>
  </si>
  <si>
    <t>11f041d6-ac5a-90fe-b0d3-2345f08e89a9</t>
  </si>
  <si>
    <t>11f041d6-96ee-1574-8e71-835ed7a82c84</t>
  </si>
  <si>
    <t>{"v54Eb1141": "", "univapay-phone-number": "08059246674"}</t>
  </si>
  <si>
    <t>{"customer_name": "榊原秀", "customer_email": "oilfieldsjahs27kak@gmail.com", "product_detail_name": "【15分限定特典付き】AIXコンサルタント3日間完全攻略合宿"}</t>
  </si>
  <si>
    <t>{"id_values": ["11f041d6-ac5a-90fe-b0d3-2345f08e89a9"], "worldpay_order_id": {"transaction_id": "11f041d6-ac5a-90fe-b0d3-2345f08e89a9"}}</t>
  </si>
  <si>
    <t>oilfieldsjahs27kak@gmail.com</t>
  </si>
  <si>
    <t>SHU SAKAKIBARA</t>
  </si>
  <si>
    <t>11f03fcf-2e8e-eaa2-b914-f7554b60e36f</t>
  </si>
  <si>
    <t>11f03fcd-dff2-a858-835f-e3d18a11212e</t>
  </si>
  <si>
    <t>{"customer_name": "木田昌吾", "customer_email": "kida916@gmail.com", "product_detail_name": "みかみの秘密の部屋 ~購入後1週間以内に限り【全額返金保証付き】~"}</t>
  </si>
  <si>
    <t>{"id_values": ["11f03fcf-2e8e-eaa2-b914-f7554b60e36f"], "worldpay_order_id": {"transaction_id": "11f03fcf-2e8e-eaa2-b914-f7554b60e36f"}}</t>
  </si>
  <si>
    <t>11f04094-39ad-5976-8d8b-b3bea075edca</t>
  </si>
  <si>
    <t>11f04094-3177-2fac-b1c1-4b254ab6ab50</t>
  </si>
  <si>
    <t>{"v54Eb1141": "", "univapay-phone-number": "09016167087"}</t>
  </si>
  <si>
    <t>{"customer_name": "朝倉大稀", "customer_email": "touchdawn.rb31wb4869@icloud.com", "product_detail_name": "【15分限定特典付き】AIXコンサルタント3日間完全攻略合宿"}</t>
  </si>
  <si>
    <t>{"id_values": ["11f04094-39ad-5976-8d8b-b3bea075edca"], "worldpay_order_id": {"transaction_id": "11f04094-39ad-5976-8d8b-b3bea075edca"}}</t>
  </si>
  <si>
    <t>touchdawn.rb31wb4869@icloud.com</t>
  </si>
  <si>
    <t>DAIKI ASAKURA</t>
  </si>
  <si>
    <t>11f041a5-a0bc-9746-b92f-438a378b6be6</t>
  </si>
  <si>
    <t>11f041a4-c5e8-5f74-8e82-e764a8b39b7f</t>
  </si>
  <si>
    <t>{"v54Eb1141": "", "univapay-phone-number": "09097095508"}</t>
  </si>
  <si>
    <t>{"customer_name": "奥野八重美", "customer_email": "arisu226.ts@gmail.com", "product_detail_name": "AIみかみ秘密の部屋（全額返金保証付）"}</t>
  </si>
  <si>
    <t>{"id_values": ["11f041a5-a0bc-9746-b92f-438a378b6be6"], "worldpay_order_id": {"transaction_id": "11f041a5-a0bc-9746-b92f-438a378b6be6"}}</t>
  </si>
  <si>
    <t>arisu226.ts@gmail.com</t>
  </si>
  <si>
    <t>YAEMI OKUNO</t>
  </si>
  <si>
    <t>11f04087-f6cc-e04c-8c17-c71d182aa332</t>
  </si>
  <si>
    <t>11f04087-e82b-187e-b824-97b7f89cf3c5</t>
  </si>
  <si>
    <t>{"v54Eb1141": "", "univapay-phone-number": "09060699042"}</t>
  </si>
  <si>
    <t>{"customer_name": "おがた", "customer_email": "school01ogata@gmail.com", "product_detail_name": "みかみの秘密の部屋 ~購入後1週間以内に限り【全額返金保証付き】~"}</t>
  </si>
  <si>
    <t>{"id_values": ["3100500245378", "00096", "0167236"], "stratus_transaction_id": {"terminal_id": "3100500245378", "request_number": "00096", "authorization_code": "0167236"}}</t>
  </si>
  <si>
    <t>school01ogata@gmail.com</t>
  </si>
  <si>
    <t>DAISUKE OGATA</t>
  </si>
  <si>
    <t>11f041cb-56eb-6d74-9379-4f02a9d8cfab</t>
  </si>
  <si>
    <t>11f041ca-b757-6c68-933a-2f7fc7a14d31</t>
  </si>
  <si>
    <t>{"v54Eb1141": "", "univapay-phone-number": "09058959123"}</t>
  </si>
  <si>
    <t>{"customer_name": "村上 僚", "customer_email": "ryo.murakami@mraz-assoc.com", "product_detail_name": "AIみかみ秘密の部屋（全額返金保証付）"}</t>
  </si>
  <si>
    <t>{"id_values": ["11f041cb-56eb-6d74-9379-4f02a9d8cfab"], "worldpay_order_id": {"transaction_id": "11f041cb-56eb-6d74-9379-4f02a9d8cfab"}}</t>
  </si>
  <si>
    <t>ryo.murakami@mraz-assoc.com</t>
  </si>
  <si>
    <t>RYO MURAKAMI</t>
  </si>
  <si>
    <t>11f041cb-3292-3c0a-bdf1-f3cfb87d7d72</t>
  </si>
  <si>
    <t>11f041ca-2db6-7ad0-bcf1-f7dfb1b48b1f</t>
  </si>
  <si>
    <t>{"v54Eb1141": "", "univapay-phone-number": "08070233187"}</t>
  </si>
  <si>
    <t>{"customer_name": "阿部 敦子", "customer_email": "atsu.71a@gmail.com", "product_detail_name": "AIみかみ秘密の部屋（全額返金保証付）"}</t>
  </si>
  <si>
    <t>{"id_values": ["11f041cb-3292-3c0a-bdf1-f3cfb87d7d72"], "worldpay_order_id": {"transaction_id": "11f041cb-3292-3c0a-bdf1-f3cfb87d7d72"}}</t>
  </si>
  <si>
    <t>atsu.71a@gmail.com</t>
  </si>
  <si>
    <t>ATSUKO ABE</t>
  </si>
  <si>
    <t>11f041ca-cbc7-58b6-af94-839bf1308ef1</t>
  </si>
  <si>
    <t>{"customer_name": "村上 僚", "customer_email": "ryo.murakami@mraz-assoc.com", "product_detail_name": "【15分限定特典付き】AIXコンサルタント3日間完全攻略合宿"}</t>
  </si>
  <si>
    <t>{"id_values": ["11f041ca-cbc7-58b6-af94-839bf1308ef1"], "worldpay_order_id": {"transaction_id": "11f041ca-cbc7-58b6-af94-839bf1308ef1"}}</t>
  </si>
  <si>
    <t>11f041ca-48b7-c834-ae7f-9b2a8db19d48</t>
  </si>
  <si>
    <t>{"customer_name": "阿部 敦子", "customer_email": "atsu.71a@gmail.com", "product_detail_name": "【15分限定特典付き】AIXコンサルタント3日間完全攻略合宿"}</t>
  </si>
  <si>
    <t>{"id_values": ["11f041ca-48b7-c834-ae7f-9b2a8db19d48"], "worldpay_order_id": {"transaction_id": "11f041ca-48b7-c834-ae7f-9b2a8db19d48"}}</t>
  </si>
  <si>
    <t>11f03d68-88d0-15cc-8ce8-672913c0ba0a</t>
  </si>
  <si>
    <t>11f03d67-c609-c844-83aa-1bbe57ce7eb8</t>
  </si>
  <si>
    <t>{"v54Eb1141": "", "univapay-phone-number": "08020151301"}</t>
  </si>
  <si>
    <t>{"customer_name": "遠藤祥之", "customer_email": "endo.y1025@gmail.com", "product_detail_name": "みかみの秘密の部屋 ~購入後1週間以内に限り【全額返金保証付き】~"}</t>
  </si>
  <si>
    <t>{"id_values": ["11f03d68-88d0-15cc-8ce8-672913c0ba0a"], "worldpay_order_id": {"transaction_id": "11f03d68-88d0-15cc-8ce8-672913c0ba0a"}}</t>
  </si>
  <si>
    <t>endo.y1025@gmail.com</t>
  </si>
  <si>
    <t>YOSHIYUKI ENDOU</t>
  </si>
  <si>
    <t>11f041bf-7078-138e-848e-2bd1e276381b</t>
  </si>
  <si>
    <t>11f041bf-4bdc-c13c-9117-13afeda7da68</t>
  </si>
  <si>
    <t>{"v54Eb1141": "", "univapay-phone-number": "09050191258"}</t>
  </si>
  <si>
    <t>{"customer_name": "山本 英梨奈", "customer_email": "puppy-2004@nifty.com", "product_detail_name": "【15分限定特典付き】AIXコンサルタント3日間完全攻略合宿"}</t>
  </si>
  <si>
    <t>{"id_values": ["11f041bf-7078-138e-848e-2bd1e276381b"], "worldpay_order_id": {"transaction_id": "11f041bf-7078-138e-848e-2bd1e276381b"}}</t>
  </si>
  <si>
    <t>puppy-2004@nifty.com</t>
  </si>
  <si>
    <t>11f041bb-999b-946a-af71-9fe214dd47d0</t>
  </si>
  <si>
    <t>11f041bb-744d-550e-afa7-4bfa8c1b2dfc</t>
  </si>
  <si>
    <t>{"v54Eb1141": "", "univapay-phone-number": "09032190525"}</t>
  </si>
  <si>
    <t>{"customer_name": "黒澤 愛夏", "customer_email": "9696manaka@gmail.com", "product_detail_name": "【15分限定特典付き】AIXコンサルタント3日間完全攻略合宿"}</t>
  </si>
  <si>
    <t>{"id_values": ["11f041bb-999b-946a-af71-9fe214dd47d0"], "worldpay_order_id": {"transaction_id": "11f041bb-999b-946a-af71-9fe214dd47d0"}}</t>
  </si>
  <si>
    <t>9696manaka@gmail.com</t>
  </si>
  <si>
    <t>MANAKA KUROSAWA</t>
  </si>
  <si>
    <t>11f040db-8a33-960c-9fde-8356bcecb464</t>
  </si>
  <si>
    <t>11f040d9-8fe5-8f12-9891-270235064c76</t>
  </si>
  <si>
    <t>{"v54Eb1141": "", "univapay-phone-number": "09069259250"}</t>
  </si>
  <si>
    <t>{"customer_name": "伊集正子", "customer_email": "chatochibi@icloud.com", "product_detail_name": "AIみかみ秘密の部屋（全額返金保証付）"}</t>
  </si>
  <si>
    <t>{"id_values": ["11f040db-8a33-960c-9fde-8356bcecb464"], "worldpay_order_id": {"transaction_id": "11f040db-8a33-960c-9fde-8356bcecb464"}}</t>
  </si>
  <si>
    <t>chatochibi@icloud.com</t>
  </si>
  <si>
    <t>MASAKO IJU</t>
  </si>
  <si>
    <t>11f040d9-b8e6-799e-94f6-53d585205c67</t>
  </si>
  <si>
    <t>{"customer_name": "伊集正子", "customer_email": "chatochibi@icloud.com", "product_detail_name": "【15分限定特典付き】AIXコンサルタント3日間完全攻略合宿"}</t>
  </si>
  <si>
    <t>{"id_values": ["11f040d9-b8e6-799e-94f6-53d585205c67"], "worldpay_order_id": {"transaction_id": "11f040d9-b8e6-799e-94f6-53d585205c67"}}</t>
  </si>
  <si>
    <t>11f041b8-4284-be16-8beb-2b24d0fbbd87</t>
  </si>
  <si>
    <t>11f041b7-2bb9-bd36-8aa0-a727a756926f</t>
  </si>
  <si>
    <t>{"v54Eb1141": "", "univapay-phone-number": "09041942246"}</t>
  </si>
  <si>
    <t>{"customer_name": "加納 泉", "customer_email": "m.s.w.2y2mik@gmail.com", "product_detail_name": "みかみの秘密の部屋 ~購入後1週間以内に限り【全額返金保証付き】~"}</t>
  </si>
  <si>
    <t>{"id_values": ["11f041b8-4284-be16-8beb-2b24d0fbbd87"], "worldpay_order_id": {"transaction_id": "11f041b8-4284-be16-8beb-2b24d0fbbd87"}}</t>
  </si>
  <si>
    <t>m.s.w.2y2mik@gmail.com</t>
  </si>
  <si>
    <t>IZUMI KANO</t>
  </si>
  <si>
    <t>11f041b7-949a-26c4-84a7-d797fc194441</t>
  </si>
  <si>
    <t>11f041b7-7694-d67e-9c29-fb879e2282a3</t>
  </si>
  <si>
    <t>{"v54Eb1141": "", "univapay-phone-number": "09059941277"}</t>
  </si>
  <si>
    <t>{"customer_name": "鈴木亮", "customer_email": "rysuzuki@vision-gp.com", "product_detail_name": "【15分限定特典付き】SNSマーケ完全攻略ダイナマイト合宿"}</t>
  </si>
  <si>
    <t>{"id_values": ["11f041b7-949a-26c4-84a7-d797fc194441"], "worldpay_order_id": {"transaction_id": "11f041b7-949a-26c4-84a7-d797fc194441"}}</t>
  </si>
  <si>
    <t>rysuzuki@vision-gp.com</t>
  </si>
  <si>
    <t>RYO SUZUKI</t>
  </si>
  <si>
    <t>11f041b7-4cd7-0ed8-85e6-37ab60dc0a41</t>
  </si>
  <si>
    <t>{"customer_name": "加納 泉", "customer_email": "m.s.w.2y2mik@gmail.com", "product_detail_name": "【15分限定特典付き】SNSマーケ完全攻略ダイナマイト合宿"}</t>
  </si>
  <si>
    <t>{"id_values": ["11f041b7-4cd7-0ed8-85e6-37ab60dc0a41"], "worldpay_order_id": {"transaction_id": "11f041b7-4cd7-0ed8-85e6-37ab60dc0a41"}}</t>
  </si>
  <si>
    <t>11f041b6-3f31-2210-84eb-ff3b512b22ff</t>
  </si>
  <si>
    <t>11f041b5-14ac-f33a-86ae-d303617a60ce</t>
  </si>
  <si>
    <t>{"v54Eb1141": "", "univapay-phone-number": "08053320434"}</t>
  </si>
  <si>
    <t>{"customer_name": "北村源太郎", "customer_email": "gentarou0304@gmail.com", "product_detail_name": "AIみかみ秘密の部屋（全額返金保証付）"}</t>
  </si>
  <si>
    <t>{"id_values": ["11f041b6-3f31-2210-84eb-ff3b512b22ff"], "worldpay_order_id": {"transaction_id": "11f041b6-3f31-2210-84eb-ff3b512b22ff"}}</t>
  </si>
  <si>
    <t>gentarou0304@gmail.com</t>
  </si>
  <si>
    <t>GENTARO KITAMURA</t>
  </si>
  <si>
    <t>11f041b5-1c82-7580-86cc-87f38696ad5d</t>
  </si>
  <si>
    <t>{"customer_name": "北村源太郎", "customer_email": "gentarou0304@gmail.com", "product_detail_name": "【15分限定特典付き】AIXコンサルタント3日間完全攻略合宿"}</t>
  </si>
  <si>
    <t>{"id_values": ["11f041b5-1c82-7580-86cc-87f38696ad5d"], "worldpay_order_id": {"transaction_id": "11f041b5-1c82-7580-86cc-87f38696ad5d"}}</t>
  </si>
  <si>
    <t>11f041b3-e784-3e50-a320-dfdac5cdc5ae</t>
  </si>
  <si>
    <t>11f041b3-654a-cd5a-b34a-fbd6a8e46288</t>
  </si>
  <si>
    <t>{"v54Eb1141": "", "univapay-phone-number": "09049508173"}</t>
  </si>
  <si>
    <t>{"customer_name": "岡本卓也", "customer_email": "okamoto.lbh@gmail.com", "product_detail_name": "みかみの秘密の部屋 ~購入後1週間以内に限り【全額返金保証付き】~"}</t>
  </si>
  <si>
    <t>{"id_values": ["11f041b3-e784-3e50-a320-dfdac5cdc5ae"], "worldpay_order_id": {"transaction_id": "11f041b3-e784-3e50-a320-dfdac5cdc5ae"}}</t>
  </si>
  <si>
    <t>okamoto.lbh@gmail.com</t>
  </si>
  <si>
    <t>TAKUYA OKAMOTO</t>
  </si>
  <si>
    <t>11f0416f-b53a-0ad6-851a-eb7dc7bc8c9a</t>
  </si>
  <si>
    <t>11f0416f-ad79-dc7c-8516-87b3a624f7f9</t>
  </si>
  <si>
    <t>{"v54Eb1141": "", "univapay-phone-number": "09049300916"}</t>
  </si>
  <si>
    <t>{"customer_name": "蔦田義弥", "customer_email": "yoshiya10312006@gmail.com", "product_detail_name": "【15分限定特典付き】AIXコンサルタント3日間完全攻略合宿"}</t>
  </si>
  <si>
    <t>{"id_values": ["11f0416f-b53a-0ad6-851a-eb7dc7bc8c9a"], "worldpay_order_id": {"transaction_id": "11f0416f-b53a-0ad6-851a-eb7dc7bc8c9a"}}</t>
  </si>
  <si>
    <t>yoshiya10312006@gmail.com</t>
  </si>
  <si>
    <t>YOSHIYA TSUTADA</t>
  </si>
  <si>
    <t>11f041b3-846d-6972-89d1-d71b2e4a067d</t>
  </si>
  <si>
    <t>{"customer_name": "岡本卓也", "customer_email": "okamoto.lbh@gmail.com", "product_detail_name": "【15分限定特典付き】SNSマーケ完全攻略ダイナマイト合宿"}</t>
  </si>
  <si>
    <t>{"id_values": ["11f041b3-846d-6972-89d1-d71b2e4a067d"], "worldpay_order_id": {"transaction_id": "11f041b3-846d-6972-89d1-d71b2e4a067d"}}</t>
  </si>
  <si>
    <t>11f04120-d7d3-3454-a8da-ff43216bf24f</t>
  </si>
  <si>
    <t>11f04120-cfa4-1e6a-8ae7-a78326c023e4</t>
  </si>
  <si>
    <t>{"v54Eb1141": "", "univapay-phone-number": "09099376254"}</t>
  </si>
  <si>
    <t>{"customer_name": "直井元己", "customer_email": "n_motoki.0219@au.com", "product_detail_name": "【15分限定特典付き】AIXコンサルタント3日間完全攻略合宿"}</t>
  </si>
  <si>
    <t>{"id_values": ["11f04120-d7d3-3454-a8da-ff43216bf24f"], "worldpay_order_id": {"transaction_id": "11f04120-d7d3-3454-a8da-ff43216bf24f"}}</t>
  </si>
  <si>
    <t>n_motoki.0219@au.com</t>
  </si>
  <si>
    <t>MOTOKI NAOI</t>
  </si>
  <si>
    <t>11f041b0-e325-3ff6-bc32-5f52491ad2d3</t>
  </si>
  <si>
    <t>11f041b0-ccf5-098c-92ee-2f00777f1668</t>
  </si>
  <si>
    <t>{"v54Eb1141": "", "univapay-phone-number": "09060021379"}</t>
  </si>
  <si>
    <t>{"customer_name": "泉 景子", "customer_email": "shop.info.00000@gmail.com", "product_detail_name": "【15分限定特典付き】SNSマーケ完全攻略ダイナマイト合宿"}</t>
  </si>
  <si>
    <t>{"id_values": ["11f041b0-e325-3ff6-bc32-5f52491ad2d3"], "worldpay_order_id": {"transaction_id": "11f041b0-e325-3ff6-bc32-5f52491ad2d3"}}</t>
  </si>
  <si>
    <t>shop.info.00000@gmail.com</t>
  </si>
  <si>
    <t>KEIKO IZUMI</t>
  </si>
  <si>
    <t>11f03c67-012c-fee8-929e-cf9ec1b19eb3</t>
  </si>
  <si>
    <t>11f03c66-63aa-baf2-b0e5-9b9d1d0f9cb8</t>
  </si>
  <si>
    <t>{"v54Eb1141": "", "univapay-phone-number": "08085723002"}</t>
  </si>
  <si>
    <t>{"customer_name": "花田 真健", "customer_email": "hanahahaha123@gmail.com", "product_detail_name": "AIみかみ秘密の部屋（全額返金保証付）"}</t>
  </si>
  <si>
    <t>{"id_values": ["3100500245378", "00104", "0047234"], "stratus_transaction_id": {"terminal_id": "3100500245378", "request_number": "00104", "authorization_code": "0047234"}}</t>
  </si>
  <si>
    <t>hanahahaha123@gmail.com</t>
  </si>
  <si>
    <t>MIO GATTINA MASATAKE HANADA</t>
  </si>
  <si>
    <t>11f040f0-d7bd-f254-b1bb-dfa44ba69237</t>
  </si>
  <si>
    <t>11f040f0-d12e-6a68-878e-af931780fe15</t>
  </si>
  <si>
    <t>{"v54Eb1141": "", "univapay-phone-number": "08056407080"}</t>
  </si>
  <si>
    <t>{"customer_name": "木谷 剛", "customer_email": "takeshi.mokutani@gmail.com", "product_detail_name": "【15分限定特典付き】SNSマーケ完全攻略ダイナマイト合宿"}</t>
  </si>
  <si>
    <t>{"id_values": ["11f040f0-d7bd-f254-b1bb-dfa44ba69237"], "worldpay_order_id": {"transaction_id": "11f040f0-d7bd-f254-b1bb-dfa44ba69237"}}</t>
  </si>
  <si>
    <t>takeshi.mokutani@gmail.com</t>
  </si>
  <si>
    <t>TAKESHI MOKUTANI</t>
  </si>
  <si>
    <t>11f041aa-e277-a612-8acf-47bde361d09a</t>
  </si>
  <si>
    <t>11f041aa-d839-0402-b59a-93be6f0c006d</t>
  </si>
  <si>
    <t>{"v54Eb1141": "", "univapay-phone-number": "09043735614"}</t>
  </si>
  <si>
    <t>{"customer_name": "安宅礼央", "customer_email": "atakureou0707@gmail.com", "product_detail_name": "【15分限定特典付き】SNSマーケ完全攻略ダイナマイト合宿"}</t>
  </si>
  <si>
    <t>{"id_values": ["11f041aa-e277-a612-8acf-47bde361d09a"], "worldpay_order_id": {"transaction_id": "11f041aa-e277-a612-8acf-47bde361d09a"}}</t>
  </si>
  <si>
    <t>atakureou0707@gmail.com</t>
  </si>
  <si>
    <t>REOU ATAKU</t>
  </si>
  <si>
    <t>AOYAMA CAPITAL CO., LTD.</t>
  </si>
  <si>
    <t>11f040f1-aee2-b990-b9a2-77b52626b1b5</t>
  </si>
  <si>
    <t>{"customer_name": "木谷 剛", "customer_email": "takeshi.mokutani@gmail.com", "product_detail_name": "みかみの秘密の部屋 ~購入後1週間以内に限り【全額返金保証付き】~"}</t>
  </si>
  <si>
    <t>{"id_values": ["11f040f1-aee2-b990-b9a2-77b52626b1b5"], "worldpay_order_id": {"transaction_id": "11f040f1-aee2-b990-b9a2-77b52626b1b5"}}</t>
  </si>
  <si>
    <t>11f041a8-114a-b842-827f-675b8666a481</t>
  </si>
  <si>
    <t>11f041a8-09e6-a412-bbcf-abf5284a053e</t>
  </si>
  <si>
    <t>{"v54Eb1141": "", "univapay-phone-number": "08084987467"}</t>
  </si>
  <si>
    <t>{"customer_name": "西口駿男", "customer_email": "hayansgc@icloud.com", "product_detail_name": "【15分限定特典付き】SNSマーケ完全攻略ダイナマイト合宿"}</t>
  </si>
  <si>
    <t>{"id_values": ["11f041a8-114a-b842-827f-675b8666a481"], "worldpay_order_id": {"transaction_id": "11f041a8-114a-b842-827f-675b8666a481"}}</t>
  </si>
  <si>
    <t>hayansgc@icloud.com</t>
  </si>
  <si>
    <t>HAYAO NISHIGUCHI</t>
  </si>
  <si>
    <t>11f041a7-99a8-e750-a694-a789303a0ea8</t>
  </si>
  <si>
    <t>11f041a7-91de-ed80-a68f-2f360e905ae3</t>
  </si>
  <si>
    <t>{"v54Eb1141": "", "univapay-phone-number": "08016329854"}</t>
  </si>
  <si>
    <t>{"customer_name": "槇 明日香", "customer_email": "shanty.a.sugar.0628@softbank.ne.jp", "product_detail_name": "【15分限定特典付き】AIXコンサルタント3日間完全攻略合宿"}</t>
  </si>
  <si>
    <t>{"id_values": ["11f041a7-99a8-e750-a694-a789303a0ea8"], "worldpay_order_id": {"transaction_id": "11f041a7-99a8-e750-a694-a789303a0ea8"}}</t>
  </si>
  <si>
    <t>shanty.a.sugar.0628@softbank.ne.jp</t>
  </si>
  <si>
    <t>ASUKA MAKI</t>
  </si>
  <si>
    <t>11f041a5-aa9b-ec58-a219-6755a4dd5862</t>
  </si>
  <si>
    <t>11f041a5-9f98-f652-a524-47e0eef58a8a</t>
  </si>
  <si>
    <t>{"v54Eb1141": "", "univapay-phone-number": "06017554441"}</t>
  </si>
  <si>
    <t>{"customer_name": "吉田桂子 吉田", "customer_email": "rutia.k.330@gmail.com", "product_detail_name": "【15分限定特典付き】SNSマーケ完全攻略ダイナマイト合宿"}</t>
  </si>
  <si>
    <t>{"id_values": ["3100500245378", "00059", "0403471"], "stratus_transaction_id": {"terminal_id": "3100500245378", "request_number": "00059", "authorization_code": "0403471"}}</t>
  </si>
  <si>
    <t>rutia.k.330@gmail.com</t>
  </si>
  <si>
    <t>KEIKO YOSHIDA</t>
  </si>
  <si>
    <t>11f041a4-cfbb-7770-8e89-5b19e5985f47</t>
  </si>
  <si>
    <t>{"customer_name": "奥野八重美", "customer_email": "arisu226.ts@gmail.com", "product_detail_name": "【15分限定特典付き】AIXコンサルタント3日間完全攻略合宿"}</t>
  </si>
  <si>
    <t>{"id_values": ["11f041a4-cfbb-7770-8e89-5b19e5985f47"], "worldpay_order_id": {"transaction_id": "11f041a4-cfbb-7770-8e89-5b19e5985f47"}}</t>
  </si>
  <si>
    <t>11f041a5-00b1-959e-8ed2-638a3365f9a5</t>
  </si>
  <si>
    <t>11f041a4-f8b9-73f2-b8de-dfca407e726d</t>
  </si>
  <si>
    <t>{"v54Eb1141": "", "univapay-phone-number": "09085671075"}</t>
  </si>
  <si>
    <t>{"customer_name": "福田 充宏", "customer_email": "mitsu-f@i.softbank.jp", "product_detail_name": "【15分限定特典付き】AIXコンサルタント3日間完全攻略合宿"}</t>
  </si>
  <si>
    <t>{"id_values": ["3100500245378", "00057", "0097751"], "stratus_transaction_id": {"terminal_id": "3100500245378", "request_number": "00057", "authorization_code": "0097751"}}</t>
  </si>
  <si>
    <t>mitsu-f@i.softbank.jp</t>
  </si>
  <si>
    <t>MITSUHIRO FUKUDA</t>
  </si>
  <si>
    <t>11f03eb2-32bc-1622-9de6-ffa4e913b6d0</t>
  </si>
  <si>
    <t>11f03eb2-1326-91fc-928c-771bc967937c</t>
  </si>
  <si>
    <t>{"v54Eb1141": "", "univapay-phone-number": "08044617312"}</t>
  </si>
  <si>
    <t>{"customer_name": "齋藤 夏実", "customer_email": "gokigensaboten3@gmail.com", "product_detail_name": "【15分限定特典付き】AIXコンサルタント3日間完全攻略合宿"}</t>
  </si>
  <si>
    <t>{"id_values": ["11f03eb2-32bc-1622-9de6-ffa4e913b6d0"], "worldpay_order_id": {"transaction_id": "11f03eb2-32bc-1622-9de6-ffa4e913b6d0"}}</t>
  </si>
  <si>
    <t>gokigensaboten3@gmail.com</t>
  </si>
  <si>
    <t>NATSUMI SAITO</t>
  </si>
  <si>
    <t>11f04175-5a64-4328-82f1-9bbf36e6678f</t>
  </si>
  <si>
    <t>11f04175-3b1e-8ec4-a0cc-4fe07d522050</t>
  </si>
  <si>
    <t>{"v54Eb1141": "", "univapay-phone-number": "08035011533"}</t>
  </si>
  <si>
    <t>{"customer_name": "長﨑水佑", "customer_email": "alkskmm12@gmail.com", "product_detail_name": "【15分限定特典付き】AIXコンサルタント3日間完全攻略合宿"}</t>
  </si>
  <si>
    <t>{"id_values": ["11f04175-5a64-4328-82f1-9bbf36e6678f"], "worldpay_order_id": {"transaction_id": "11f04175-5a64-4328-82f1-9bbf36e6678f"}}</t>
  </si>
  <si>
    <t>alkskmm12@gmail.com</t>
  </si>
  <si>
    <t>MYUU NAGASAKI</t>
  </si>
  <si>
    <t>11f04161-3626-d444-8dbb-035a65f25b4b</t>
  </si>
  <si>
    <t>11f04161-1608-050c-be5d-b79b154b908c</t>
  </si>
  <si>
    <t>{"v54Eb1141": "", "univapay-phone-number": "09063313274"}</t>
  </si>
  <si>
    <t>{"customer_name": "明田桜愛乃", "customer_email": "sakura.love505@gmail.com", "product_detail_name": "みかみの秘密の部屋 ~購入後1週間以内に限り【全額返金保証付き】~"}</t>
  </si>
  <si>
    <t>{"id_values": ["11f04161-3626-d444-8dbb-035a65f25b4b"], "worldpay_order_id": {"transaction_id": "11f04161-3626-d444-8dbb-035a65f25b4b"}}</t>
  </si>
  <si>
    <t>sakura.love505@gmail.com</t>
  </si>
  <si>
    <t>MINAKO AKITA</t>
  </si>
  <si>
    <t>11f041a0-7633-b7ca-bb88-770032bd5c3f</t>
  </si>
  <si>
    <t>11f041a0-3997-2040-bad6-3f7e02cb63fe</t>
  </si>
  <si>
    <t>{"v54Eb1141": "", "univapay-phone-number": "09030303790"}</t>
  </si>
  <si>
    <t>{"customer_name": "廣木 俊一", "customer_email": "t.hiroki@hirokiaf.com", "product_detail_name": "AIみかみ秘密の部屋（全額返金保証付）"}</t>
  </si>
  <si>
    <t>{"id_values": ["11f041a0-7633-b7ca-bb88-770032bd5c3f"], "worldpay_order_id": {"transaction_id": "11f041a0-7633-b7ca-bb88-770032bd5c3f"}}</t>
  </si>
  <si>
    <t>t.hiroki@hirokiaf.com</t>
  </si>
  <si>
    <t>TOSHIKAZU HIROKI</t>
  </si>
  <si>
    <t>11f041a0-532a-0bc6-aaf8-03200f7c13e2</t>
  </si>
  <si>
    <t>{"customer_name": "廣木 俊一", "customer_email": "t.hiroki@hirokiaf.com", "product_detail_name": "【超特価割引】AIXコンサルタント3日間完全攻略合宿"}</t>
  </si>
  <si>
    <t>{"id_values": ["11f041a0-532a-0bc6-aaf8-03200f7c13e2"], "worldpay_order_id": {"transaction_id": "11f041a0-532a-0bc6-aaf8-03200f7c13e2"}}</t>
  </si>
  <si>
    <t>11f0419f-af3e-2b8c-abe0-1b7903a9259a</t>
  </si>
  <si>
    <t>11f0419f-a74a-85d8-8258-ef4490be3b20</t>
  </si>
  <si>
    <t>{"v54Eb1141": "", "univapay-phone-number": "09025669549"}</t>
  </si>
  <si>
    <t>{"customer_name": "松井 京", "customer_email": "miyako.kurimoto@gmail.com", "product_detail_name": "【15分限定特典付き】AIXコンサルタント3日間完全攻略合宿"}</t>
  </si>
  <si>
    <t>{"id_values": ["3100500245378", "00038", "0134319"], "stratus_transaction_id": {"terminal_id": "3100500245378", "request_number": "00038", "authorization_code": "0134319"}}</t>
  </si>
  <si>
    <t>miyako.kurimoto@gmail.com</t>
  </si>
  <si>
    <t>MIYAKO MATSUI</t>
  </si>
  <si>
    <t>11f040fa-1582-374a-b3cd-7b5ad1e38058</t>
  </si>
  <si>
    <t>11f040fa-0ec0-861e-9412-eb7928357648</t>
  </si>
  <si>
    <t>{"v54Eb1141": "", "univapay-phone-number": "08046490494"}</t>
  </si>
  <si>
    <t>{"customer_name": "竹内 貴哉", "customer_email": "faaalcooon66@gmail.com", "product_detail_name": "【15分限定特典付き】AIXコンサルタント3日間完全攻略合宿"}</t>
  </si>
  <si>
    <t>{"id_values": ["3100500245378", "00085", "0983581"], "stratus_transaction_id": {"terminal_id": "3100500245378", "request_number": "00085", "authorization_code": "0983581"}}</t>
  </si>
  <si>
    <t>faaalcooon66@gmail.com</t>
  </si>
  <si>
    <t>TAKAYA TAKEUCHI</t>
  </si>
  <si>
    <t>11f03fca-098c-8a2a-9c66-bb39687b92db</t>
  </si>
  <si>
    <t>11f03fca-008a-57cc-ab9e-ab6a6a645d2a</t>
  </si>
  <si>
    <t>{"v54Eb1141": "", "univapay-phone-number": "09056590237"}</t>
  </si>
  <si>
    <t>{"customer_name": "木下皓太郎", "customer_email": "kinoko5593@gmail.com", "product_detail_name": "【15分限定特典付き】AIXコンサルタント3日間完全攻略合宿"}</t>
  </si>
  <si>
    <t>{"id_values": ["3100500245378", "00003", "0571484"], "stratus_transaction_id": {"terminal_id": "3100500245378", "request_number": "00003", "authorization_code": "0571484"}}</t>
  </si>
  <si>
    <t>kinoko5593@gmail.com</t>
  </si>
  <si>
    <t>KOTARO KINOSHITA</t>
  </si>
  <si>
    <t>11f04198-3a0e-a906-99f1-bb0d4ee18004</t>
  </si>
  <si>
    <t>11f04198-32ef-9626-99ca-fb600f50596a</t>
  </si>
  <si>
    <t>{"v54Eb1141": "", "univapay-phone-number": "08050628243"}</t>
  </si>
  <si>
    <t>{"customer_name": "堀内麻由", "customer_email": "astrobunny-no.26@ezweb.ne.jp", "product_detail_name": "【15分限定特典付き】AIXコンサルタント3日間完全攻略合宿"}</t>
  </si>
  <si>
    <t>{"id_values": ["11f04198-3a0e-a906-99f1-bb0d4ee18004"], "worldpay_order_id": {"transaction_id": "11f04198-3a0e-a906-99f1-bb0d4ee18004"}}</t>
  </si>
  <si>
    <t>astrobunny-no.26@ezweb.ne.jp</t>
  </si>
  <si>
    <t>MAYU HORIUCHI</t>
  </si>
  <si>
    <t>11f04196-5292-4c14-bc0a-67f8322aa0fa</t>
  </si>
  <si>
    <t>11f04196-34a4-080a-8d83-77b921437a28</t>
  </si>
  <si>
    <t>{"v54Eb1141": "", "univapay-phone-number": "09095487857"}</t>
  </si>
  <si>
    <t>{"customer_name": "米森勝", "customer_email": "yoneco-yoneco@hotmail.co.jp", "product_detail_name": "【15分限定特典付き】AIXコンサルタント3日間完全攻略合宿"}</t>
  </si>
  <si>
    <t>{"id_values": ["11f04196-5292-4c14-bc0a-67f8322aa0fa"], "worldpay_order_id": {"transaction_id": "11f04196-5292-4c14-bc0a-67f8322aa0fa"}}</t>
  </si>
  <si>
    <t>yoneco-yoneco@hotmail.co.jp</t>
  </si>
  <si>
    <t>MASARU YONEMORI</t>
  </si>
  <si>
    <t>11f04195-5831-b020-8667-1bab35fee6c4</t>
  </si>
  <si>
    <t>11f04195-509c-90b4-ae6f-ab29abb0fada</t>
  </si>
  <si>
    <t>{"v54Eb1141": "", "univapay-phone-number": "09017635617"}</t>
  </si>
  <si>
    <t>{"customer_name": "小野智子", "customer_email": "tomy.ono55@gmail.com", "product_detail_name": "【15分限定特典付き】SNSマーケ完全攻略ダイナマイト合宿"}</t>
  </si>
  <si>
    <t>{"id_values": ["11f04195-5831-b020-8667-1bab35fee6c4"], "worldpay_order_id": {"transaction_id": "11f04195-5831-b020-8667-1bab35fee6c4"}}</t>
  </si>
  <si>
    <t>tomy.ono55@gmail.com</t>
  </si>
  <si>
    <t>TOMOKO ONO</t>
  </si>
  <si>
    <t>11f04192-9a18-cc1a-a1f2-6f9d73e2d411</t>
  </si>
  <si>
    <t>11f04192-90e7-c786-a1e1-37f023d6ec86</t>
  </si>
  <si>
    <t>{"v54Eb1141": "", "univapay-phone-number": "08031245479"}</t>
  </si>
  <si>
    <t>{"customer_name": "田中陽子", "customer_email": "yoko.t.0613@gmail.com", "product_detail_name": "【15分限定特典付き】SNSマーケ完全攻略ダイナマイト合宿"}</t>
  </si>
  <si>
    <t>{"id_values": ["11f04192-9a18-cc1a-a1f2-6f9d73e2d411"], "worldpay_order_id": {"transaction_id": "11f04192-9a18-cc1a-a1f2-6f9d73e2d411"}}</t>
  </si>
  <si>
    <t>yoko.t.0613@gmail.com</t>
  </si>
  <si>
    <t>YOKO TANAKA</t>
  </si>
  <si>
    <t>11f04191-bb7b-5d92-abe1-539cf38176fd</t>
  </si>
  <si>
    <t>11f01c5f-05ab-b676-aacb-432a3815a59b</t>
  </si>
  <si>
    <t>{"univapay-name": "小林健丈", "univapay-link-id": "11efb618-6d53-7de8-b6f0-af603fcc5c19", "univapay-phone-number": "+81 08015923721"}</t>
  </si>
  <si>
    <t>{"id_values": ["11f04191-bb7b-5d92-abe1-539cf38176fd"], "worldpay_order_id": {"transaction_id": "11f04191-bb7b-5d92-abe1-539cf38176fd"}}</t>
  </si>
  <si>
    <t>kokoyashi515931@gmail.com</t>
  </si>
  <si>
    <t>11efb7d1-8e85-2c0e-9840-5faf73eeea6e</t>
  </si>
  <si>
    <t>KENJO KOBAYASHI</t>
  </si>
  <si>
    <t>11f04191-bb92-ae34-b06e-9bb1aaf4b8a0</t>
  </si>
  <si>
    <t>11f04191-b397-a2b6-815b-07ba9eb5138a</t>
  </si>
  <si>
    <t>{"v54Eb1141": "", "univapay-phone-number": "08041771778"}</t>
  </si>
  <si>
    <t>{"customer_name": "ヤマハタ ケイコ 山畑", "customer_email": "kurihara.whiterabbit@gmail.com", "product_detail_name": "【15分限定特典付き】AIXコンサルタント3日間完全攻略合宿"}</t>
  </si>
  <si>
    <t>{"id_values": ["3100500245378", "00030", "0148432"], "stratus_transaction_id": {"terminal_id": "3100500245378", "request_number": "00030", "authorization_code": "0148432"}}</t>
  </si>
  <si>
    <t>kurihara.whiterabbit@gmail.com</t>
  </si>
  <si>
    <t>KEIKO YAMAHATA</t>
  </si>
  <si>
    <t>11f04191-3b74-59d2-8646-2b55706b84c6</t>
  </si>
  <si>
    <t>11f04191-2018-f648-931b-db8e700e932e</t>
  </si>
  <si>
    <t>{"v54Eb1141": "", "univapay-phone-number": "09923622319"}</t>
  </si>
  <si>
    <t>{"customer_name": "渡辺まき", "customer_email": "omisekankei@gmail.com", "product_detail_name": "【15分限定特典付き】デザイン限界突破3日間合宿"}</t>
  </si>
  <si>
    <t>{"id_values": ["3100500245378", "00028", "0117736"], "stratus_transaction_id": {"terminal_id": "3100500245378", "request_number": "00028", "authorization_code": "0117736"}}</t>
  </si>
  <si>
    <t>omisekankei@gmail.com</t>
  </si>
  <si>
    <t>MAKI WATANABE</t>
  </si>
  <si>
    <t>11f04190-a985-35fa-ba73-4f9b197fa15f</t>
  </si>
  <si>
    <t>11eedace-44e7-e860-a9ec-335f29504cae</t>
  </si>
  <si>
    <t>{"univapay-name": "宮前貴一", "univapay-link-id": "11eedaba-6448-d3d6-8268-ffd5213ce1e9", "univapay-phone-number": "08056428527"}</t>
  </si>
  <si>
    <t>{"id_values": ["11f04190-a985-35fa-ba73-4f9b197fa15f"], "worldpay_order_id": {"transaction_id": "11f04190-a985-35fa-ba73-4f9b197fa15f"}}</t>
  </si>
  <si>
    <t>kiichi.miyamae724@gmail.com</t>
  </si>
  <si>
    <t>11eedace-450f-e446-9367-5fc9f6be4ad0</t>
  </si>
  <si>
    <t>KIICHI MIYAMAE</t>
  </si>
  <si>
    <t>11f04190-a722-72d2-8f8f-73b8458bb1a3</t>
  </si>
  <si>
    <t>11eedab9-385c-72ce-9091-57a947f157f4</t>
  </si>
  <si>
    <t>{"univapay-name": "大塲寿稀也", "univapay-link-id": "11eed16d-c595-82d4-a85d-334a58df7ce5", "univapay-phone-number": "08050675331"}</t>
  </si>
  <si>
    <t>{"id_values": ["11f04190-a722-72d2-8f8f-73b8458bb1a3"], "worldpay_order_id": {"transaction_id": "11f04190-a722-72d2-8f8f-73b8458bb1a3"}}</t>
  </si>
  <si>
    <t>osyadebu5383@icloud.com</t>
  </si>
  <si>
    <t>11eedab9-3892-c3ba-abb4-8f4abe493967</t>
  </si>
  <si>
    <t>JUKIYA OOBA</t>
  </si>
  <si>
    <t>11f04190-a088-306a-b594-ebf46b88e45d</t>
  </si>
  <si>
    <t>11efe6ce-c60c-e474-b43f-036591773e4f</t>
  </si>
  <si>
    <t>{"univapay-name": "坂本浩樹", "univapay-link-id": "11eed15d-06b8-b29c-9646-83266741dd9b", "univapay-phone-number": "08011456385"}</t>
  </si>
  <si>
    <t>{"id_values": ["11f04190-a088-306a-b594-ebf46b88e45d"], "worldpay_order_id": {"transaction_id": "11f04190-a088-306a-b594-ebf46b88e45d"}}</t>
  </si>
  <si>
    <t>ryuzin1031@gmail.com</t>
  </si>
  <si>
    <t>11eeda4b-f02f-0f2e-ad85-1b281fc2536c</t>
  </si>
  <si>
    <t>HIROKI SAKAMOTO</t>
  </si>
  <si>
    <t>11f04190-9c50-2fc0-8380-1758de4ecb4b</t>
  </si>
  <si>
    <t>11eed2e7-29d8-6e26-9a0d-a3ed7f7da7b6</t>
  </si>
  <si>
    <t>{"univapay-name": "三津原恵", "univapay-link-id": "11eed277-dc75-ea1a-b740-d79e7c70d1a9", "univapay-phone-number": "09021896202"}</t>
  </si>
  <si>
    <t>{"id_values": ["11f04190-9c50-2fc0-8380-1758de4ecb4b"], "worldpay_order_id": {"transaction_id": "11f04190-9c50-2fc0-8380-1758de4ecb4b"}}</t>
  </si>
  <si>
    <t>cherry.bom.bom14923@gmail.com</t>
  </si>
  <si>
    <t>11eed2e7-2a05-e126-bf50-77f2238e4de8</t>
  </si>
  <si>
    <t>MEGUMI MITSUHARA</t>
  </si>
  <si>
    <t>11f04190-4237-8a56-b225-537e759330c4</t>
  </si>
  <si>
    <t>11f04190-2c05-e4da-8143-cfc16f32f6c6</t>
  </si>
  <si>
    <t>{"v54Eb1141": "", "univapay-phone-number": "09010899628"}</t>
  </si>
  <si>
    <t>{"customer_name": "正義 仲西", "customer_email": "masa0213@gmail.com", "product_detail_name": "【15分限定特典付き】SNSマーケ完全攻略ダイナマイト合宿"}</t>
  </si>
  <si>
    <t>{"id_values": ["11f04190-4237-8a56-b225-537e759330c4"], "worldpay_order_id": {"transaction_id": "11f04190-4237-8a56-b225-537e759330c4"}}</t>
  </si>
  <si>
    <t>masa0213@gmail.com</t>
  </si>
  <si>
    <t>MASAYOSHI NAKANISHI</t>
  </si>
  <si>
    <t>11f0418f-690d-916c-91af-571ad92f50a3</t>
  </si>
  <si>
    <t>11f0418f-1fff-53a2-9174-5722d212a063</t>
  </si>
  <si>
    <t>{"v54Eb1141": "", "univapay-phone-number": "09080408202"}</t>
  </si>
  <si>
    <t>{"customer_name": "赤津定誠", "customer_email": "sadanari4851@gmail.com", "product_detail_name": "【15分限定特典付き】SNSマーケ完全攻略ダイナマイト合宿"}</t>
  </si>
  <si>
    <t>{"id_values": ["11f0418f-690d-916c-91af-571ad92f50a3"], "worldpay_order_id": {"transaction_id": "11f0418f-690d-916c-91af-571ad92f50a3"}}</t>
  </si>
  <si>
    <t>sadanari4851@gmail.com</t>
  </si>
  <si>
    <t>SADANARI AKATSU</t>
  </si>
  <si>
    <t>11f0418d-b4ec-7438-b590-03deb7f53c00</t>
  </si>
  <si>
    <t>11f0418c-117f-1f86-aa91-9b2ca1ef806e</t>
  </si>
  <si>
    <t>{"v54Eb1141": "", "univapay-phone-number": "08046658911"}</t>
  </si>
  <si>
    <t>{"customer_name": "AKIRAMATSUBARA", "customer_email": "gyouseishosi.next.life@gmail.com", "product_detail_name": "AIみかみ秘密の部屋（全額返金保証付）"}</t>
  </si>
  <si>
    <t>{"id_values": ["11f0418d-b4ec-7438-b590-03deb7f53c00"], "worldpay_order_id": {"transaction_id": "11f0418d-b4ec-7438-b590-03deb7f53c00"}}</t>
  </si>
  <si>
    <t>gyouseishosi.next.life@gmail.com</t>
  </si>
  <si>
    <t>AKIRAMATSUBARA</t>
  </si>
  <si>
    <t>11f0418c-1b2c-2bb4-8236-e79e9248eed5</t>
  </si>
  <si>
    <t>{"customer_name": "AKIRAMATSUBARA", "customer_email": "gyouseishosi.next.life@gmail.com", "product_detail_name": "【15分限定特典付き】AIXコンサルタント3日間完全攻略合宿"}</t>
  </si>
  <si>
    <t>{"id_values": ["11f0418c-1b2c-2bb4-8236-e79e9248eed5"], "worldpay_order_id": {"transaction_id": "11f0418c-1b2c-2bb4-8236-e79e9248eed5"}}</t>
  </si>
  <si>
    <t>11f04189-a418-51f8-a7e5-779c18091431</t>
  </si>
  <si>
    <t>11f04189-75d8-12c4-b07a-6750960c4cf1</t>
  </si>
  <si>
    <t>{"v54Eb1141": "", "univapay-phone-number": "09047786161"}</t>
  </si>
  <si>
    <t>{"customer_name": "田中亜紀", "customer_email": "iroiroaoiro@gmail.com", "product_detail_name": "【15分限定特典付き】AIXコンサルタント3日間完全攻略合宿"}</t>
  </si>
  <si>
    <t>{"id_values": ["3100500245378", "00016", "0223057"], "stratus_transaction_id": {"terminal_id": "3100500245378", "request_number": "00016", "authorization_code": "0223057"}}</t>
  </si>
  <si>
    <t>iroiroaoiro@gmail.com</t>
  </si>
  <si>
    <t>AKI TANAKA</t>
  </si>
  <si>
    <t>11f04187-cb06-0a8c-b5b4-7786142bc668</t>
  </si>
  <si>
    <t>11f04186-4c60-41bc-b55c-5f36ff455417</t>
  </si>
  <si>
    <t>{"v54Eb1141": "", "univapay-phone-number": "08053870128"}</t>
  </si>
  <si>
    <t>{"customer_name": "白鳥貢", "customer_email": "watashi329@gmail.com", "product_detail_name": "AIみかみ秘密の部屋（全額返金保証付）"}</t>
  </si>
  <si>
    <t>{"id_values": ["11f04187-cb06-0a8c-b5b4-7786142bc668"], "worldpay_order_id": {"transaction_id": "11f04187-cb06-0a8c-b5b4-7786142bc668"}}</t>
  </si>
  <si>
    <t>watashi329@gmail.com</t>
  </si>
  <si>
    <t>MITSUGU SHIRATORI</t>
  </si>
  <si>
    <t>11f04186-5850-1b0a-b18e-bb6040dca5dd</t>
  </si>
  <si>
    <t>{"customer_name": "白鳥貢", "customer_email": "watashi329@gmail.com", "product_detail_name": "【15分限定特典付き】AIXコンサルタント3日間完全攻略合宿"}</t>
  </si>
  <si>
    <t>{"id_values": ["11f04186-5850-1b0a-b18e-bb6040dca5dd"], "worldpay_order_id": {"transaction_id": "11f04186-5850-1b0a-b18e-bb6040dca5dd"}}</t>
  </si>
  <si>
    <t>11f04181-b031-e4ac-8062-17cbfc305c2c</t>
  </si>
  <si>
    <t>11f04181-86ee-0030-b35b-f3c3fd8c4cc9</t>
  </si>
  <si>
    <t>{"v54Eb1141": "", "univapay-phone-number": "08051921086"}</t>
  </si>
  <si>
    <t>{"customer_name": "高見 青龍", "customer_email": "takamiseiryu@gmail.com", "product_detail_name": "【15分限定特典付き】AIXコンサルタント3日間完全攻略合宿"}</t>
  </si>
  <si>
    <t>{"id_values": ["11f04181-b031-e4ac-8062-17cbfc305c2c"], "worldpay_order_id": {"transaction_id": "11f04181-b031-e4ac-8062-17cbfc305c2c"}}</t>
  </si>
  <si>
    <t>takamiseiryu@gmail.com</t>
  </si>
  <si>
    <t>SHODAI MASAOKA</t>
  </si>
  <si>
    <t>11f04180-fe17-d88a-b40c-a3e4e5dc916a</t>
  </si>
  <si>
    <t>11f04180-e5b3-fcd8-8033-4f355c7476f1</t>
  </si>
  <si>
    <t>{"v54Eb1141": "", "univapay-phone-number": "09011030303"}</t>
  </si>
  <si>
    <t>{"customer_name": "古賀拓矢", "customer_email": "takuya.0127@au.com", "product_detail_name": "【15分限定特典付き】SNSマーケ完全攻略ダイナマイト合宿"}</t>
  </si>
  <si>
    <t>{"id_values": ["11f04180-fe17-d88a-b40c-a3e4e5dc916a"], "worldpay_order_id": {"transaction_id": "11f04180-fe17-d88a-b40c-a3e4e5dc916a"}}</t>
  </si>
  <si>
    <t>takuya.0127@au.com</t>
  </si>
  <si>
    <t>TAKUYA KOGA</t>
  </si>
  <si>
    <t>11f04180-f51a-0258-8302-03ae518ff6db</t>
  </si>
  <si>
    <t>11f04180-ed2b-3d5a-9c71-937400aef276</t>
  </si>
  <si>
    <t>{"v54Eb1141": "", "univapay-phone-number": "08043411163"}</t>
  </si>
  <si>
    <t>{"customer_name": "石原弘美", "customer_email": "hiro.mauloa@gmail.com", "product_detail_name": "【15分限定特典付き】SNSマーケ完全攻略ダイナマイト合宿"}</t>
  </si>
  <si>
    <t>{"id_values": ["3100500245378", "00009", "0186243"], "stratus_transaction_id": {"terminal_id": "3100500245378", "request_number": "00009", "authorization_code": "0186243"}}</t>
  </si>
  <si>
    <t>hiro.mauloa@gmail.com</t>
  </si>
  <si>
    <t>HIROMI ISHIHARA</t>
  </si>
  <si>
    <t>11f04168-0bb0-2d12-af01-37e0c3fdcd09</t>
  </si>
  <si>
    <t>11f04167-f4f9-7b78-a012-33ae2de8947b</t>
  </si>
  <si>
    <t>{"v54Eb1141": "", "univapay-phone-number": "09019526932"}</t>
  </si>
  <si>
    <t>{"customer_name": "森大海", "customer_email": "taiga19991022@icloud.com", "product_detail_name": "【15分限定特典付き】SNSマーケ完全攻略ダイナマイト合宿"}</t>
  </si>
  <si>
    <t>{"id_values": ["11f04168-0bb0-2d12-af01-37e0c3fdcd09"], "worldpay_order_id": {"transaction_id": "11f04168-0bb0-2d12-af01-37e0c3fdcd09"}}</t>
  </si>
  <si>
    <t>taiga19991022@icloud.com</t>
  </si>
  <si>
    <t>TAIGA MORI</t>
  </si>
  <si>
    <t>11f04165-8bec-be9e-b8b4-fb511c712733</t>
  </si>
  <si>
    <t>11f04165-70e8-6d0a-9377-fffffa05a62c</t>
  </si>
  <si>
    <t>{"v54Eb1141": "", "univapay-phone-number": "09042472787"}</t>
  </si>
  <si>
    <t>{"customer_name": "廣瀬塁", "customer_email": "tagiringo@gmail.com", "product_detail_name": "【15分限定特典付き】AIXコンサルタント3日間完全攻略合宿"}</t>
  </si>
  <si>
    <t>{"id_values": ["11f04165-8bec-be9e-b8b4-fb511c712733"], "worldpay_order_id": {"transaction_id": "11f04165-8bec-be9e-b8b4-fb511c712733"}}</t>
  </si>
  <si>
    <t>tagiringo@gmail.com</t>
  </si>
  <si>
    <t>RUI HIROSE</t>
  </si>
  <si>
    <t>11f04164-1e3d-e4e6-ad8c-abb974bccc8b</t>
  </si>
  <si>
    <t>11f04164-1414-da6a-82c0-e3f034dfb0f3</t>
  </si>
  <si>
    <t>{"v54Eb1141": "", "univapay-phone-number": "09047628273"}</t>
  </si>
  <si>
    <t>{"customer_name": "有田 一恵", "customer_email": "kazue06.11kai@icloud.com", "product_detail_name": "【15分限定特典付き】デザイン限界突破3日間合宿"}</t>
  </si>
  <si>
    <t>{"id_values": ["11f04164-1e3d-e4e6-ad8c-abb974bccc8b"], "worldpay_order_id": {"transaction_id": "11f04164-1e3d-e4e6-ad8c-abb974bccc8b"}}</t>
  </si>
  <si>
    <t>kazue06.11kai@icloud.com</t>
  </si>
  <si>
    <t>KAZUEARIT</t>
  </si>
  <si>
    <t>11f04161-1d8e-734c-9afe-c790167556cf</t>
  </si>
  <si>
    <t>{"customer_name": "明田桜愛乃", "customer_email": "sakura.love505@gmail.com", "product_detail_name": "【15分限定特典付き】SNSマーケ完全攻略ダイナマイト合宿"}</t>
  </si>
  <si>
    <t>{"id_values": ["11f04161-1d8e-734c-9afe-c790167556cf"], "worldpay_order_id": {"transaction_id": "11f04161-1d8e-734c-9afe-c790167556cf"}}</t>
  </si>
  <si>
    <t>11f04161-3f5a-118e-93ae-9bb21708a687</t>
  </si>
  <si>
    <t>{"customer_name": "大出裕士", "customer_email": "odehiroshi@gmail.com", "product_detail_name": "【15分限定特典付き】AIXコンサルタント3日間完全攻略合宿"}</t>
  </si>
  <si>
    <t>{"id_values": ["3100500245378", "00002", "0688789"], "stratus_transaction_id": {"terminal_id": "3100500245378", "request_number": "00002", "authorization_code": "0688789"}}</t>
  </si>
  <si>
    <t>11f0415f-7461-db66-9d4e-ffa527f7e3cf</t>
  </si>
  <si>
    <t>11f0415f-6ca2-bc4c-baaf-ff21d1e49c98</t>
  </si>
  <si>
    <t>{"v54Eb1141": "", "univapay-phone-number": "09017872777"}</t>
  </si>
  <si>
    <t>{"customer_name": "戸谷一美", "customer_email": "virtue0118@i.softbank.jp", "product_detail_name": "【15分限定特典付き】SNSマーケ完全攻略ダイナマイト合宿"}</t>
  </si>
  <si>
    <t>{"id_values": ["11f0415f-7461-db66-9d4e-ffa527f7e3cf"], "worldpay_order_id": {"transaction_id": "11f0415f-7461-db66-9d4e-ffa527f7e3cf"}}</t>
  </si>
  <si>
    <t>virtue0118@i.softbank.jp</t>
  </si>
  <si>
    <t>KAZUMI TOYA</t>
  </si>
  <si>
    <t>11f0415a-0a1c-5cae-81a0-8f58a49538c6</t>
  </si>
  <si>
    <t>11f04159-f2aa-3690-99fa-67716e00410d</t>
  </si>
  <si>
    <t>{"v54Eb1141": "", "univapay-phone-number": "09076116222"}</t>
  </si>
  <si>
    <t>{"customer_name": "近澤みづき", "customer_email": "tgamt8426@i.softbank.jp", "product_detail_name": "【15分限定特典付き】SNSマーケ完全攻略ダイナマイト合宿"}</t>
  </si>
  <si>
    <t>{"id_values": ["11f0415a-0a1c-5cae-81a0-8f58a49538c6"], "worldpay_order_id": {"transaction_id": "11f0415a-0a1c-5cae-81a0-8f58a49538c6"}}</t>
  </si>
  <si>
    <t>tgamt8426@i.softbank.jp</t>
  </si>
  <si>
    <t>MIZUKI CHIKAZAWA</t>
  </si>
  <si>
    <t>SAN JU SAN CARD, LTD.</t>
  </si>
  <si>
    <t>11f04158-2e5d-104c-a61d-97d43a574f21</t>
  </si>
  <si>
    <t>11f04158-245a-53e8-a610-d7913e54f306</t>
  </si>
  <si>
    <t>{"v54Eb1141": "", "univapay-phone-number": "09015339680"}</t>
  </si>
  <si>
    <t>{"customer_name": "新村知宏", "customer_email": "day.to.day.development88@gmail.com", "product_detail_name": "【脱・無駄な努力】月商1.9億を支えるテンプレ大全"}</t>
  </si>
  <si>
    <t>{"id_values": ["11f04158-2e5d-104c-a61d-97d43a574f21"], "worldpay_order_id": {"transaction_id": "11f04158-2e5d-104c-a61d-97d43a574f21"}}</t>
  </si>
  <si>
    <t>day.to.day.development88@gmail.com</t>
  </si>
  <si>
    <t>TOMOHIRO SHINMURA</t>
  </si>
  <si>
    <t>11f04151-5ada-6b4e-93a8-33745943ff5d</t>
  </si>
  <si>
    <t>11f04150-2cb1-c40c-b956-8fd2a980a16f</t>
  </si>
  <si>
    <t>{"v54Eb1141": "", "univapay-phone-number": "09082749453"}</t>
  </si>
  <si>
    <t>{"customer_name": "竹中亜弥", "customer_email": "yukkyruia@gmail.com", "product_detail_name": "AIみかみ秘密の部屋（全額返金保証付）"}</t>
  </si>
  <si>
    <t>{"id_values": ["3100500245378", "00110", "0700110"], "stratus_transaction_id": {"terminal_id": "3100500245378", "request_number": "00110", "authorization_code": "0700110"}}</t>
  </si>
  <si>
    <t>yukkyruia@gmail.com</t>
  </si>
  <si>
    <t>AYA TAKENAKA</t>
  </si>
  <si>
    <t>11f04150-4fa0-026c-934c-4bb21021422d</t>
  </si>
  <si>
    <t>{"customer_name": "竹中亜弥", "customer_email": "yukkyruia@gmail.com", "product_detail_name": "【15分限定特典付き】AIXコンサルタント3日間完全攻略合宿"}</t>
  </si>
  <si>
    <t>11f04146-ca66-b37e-acb9-973e5c31fdea</t>
  </si>
  <si>
    <t>11f04146-c228-caee-acab-0fc6800ae101</t>
  </si>
  <si>
    <t>{"v54Eb1141": "", "univapay-phone-number": "09030757807"}</t>
  </si>
  <si>
    <t>{"customer_name": "比嘉茜", "customer_email": "4h.koo.3@gmail.com", "product_detail_name": "【15分限定特典付き】AIXコンサルタント3日間完全攻略合宿"}</t>
  </si>
  <si>
    <t>{"id_values": ["3100500245378", "00107", "0125058"], "stratus_transaction_id": {"terminal_id": "3100500245378", "request_number": "00107", "authorization_code": "0125058"}}</t>
  </si>
  <si>
    <t>4h.koo.3@gmail.com</t>
  </si>
  <si>
    <t>AKANE HIGA</t>
  </si>
  <si>
    <t>11f04144-d89c-7598-93c1-bf2613e9260f</t>
  </si>
  <si>
    <t>11f04143-b818-3a74-a757-47534ac3978e</t>
  </si>
  <si>
    <t>{"v54Eb1141": "", "univapay-phone-number": "09057582988"}</t>
  </si>
  <si>
    <t>{"customer_name": "増山広伸", "customer_email": "masi3simai@gmail.com", "product_detail_name": "AIみかみ秘密の部屋（全額返金保証付）"}</t>
  </si>
  <si>
    <t>{"id_values": ["3100500245378", "00105", "0971610"], "stratus_transaction_id": {"terminal_id": "3100500245378", "request_number": "00105", "authorization_code": "0971610"}}</t>
  </si>
  <si>
    <t>masi3simai@gmail.com</t>
  </si>
  <si>
    <t>HIRONOBU MASHIYAMA</t>
  </si>
  <si>
    <t>11f04144-1ec3-fdda-9a21-031a7ae015ef</t>
  </si>
  <si>
    <t>11f04142-5ef3-1348-82e7-1f770c58f888</t>
  </si>
  <si>
    <t>{"v54Eb1141": "", "univapay-phone-number": "07043654452"}</t>
  </si>
  <si>
    <t>{"customer_email": "himohu@fukurou.ch", "product_detail_name": "みかみの秘密の部屋 ~購入後1週間以内に限り【全額返金保証付き】~"}</t>
  </si>
  <si>
    <t>{"id_values": ["11f04144-1ec3-fdda-9a21-031a7ae015ef"], "worldpay_order_id": {"transaction_id": "11f04144-1ec3-fdda-9a21-031a7ae015ef"}}</t>
  </si>
  <si>
    <t>himohu@fukurou.ch</t>
  </si>
  <si>
    <t>11f04143-cb2d-7caa-9dff-6bec3fd4db8e</t>
  </si>
  <si>
    <t>{"customer_name": "増山広伸", "customer_email": "masi3simai@gmail.com", "product_detail_name": "【超特価割引】AIXコンサルタント3日間完全攻略合宿"}</t>
  </si>
  <si>
    <t>{"id_values": ["3100500245378", "00103", "0996432"], "stratus_transaction_id": {"terminal_id": "3100500245378", "request_number": "00103", "authorization_code": "0996432"}}</t>
  </si>
  <si>
    <t>11f04142-7ed4-9aec-82fd-4b08870e2157</t>
  </si>
  <si>
    <t>{"customer_email": "himohu@fukurou.ch", "product_detail_name": "【15分限定特典付き】SNSマーケ完全攻略ダイナマイト合宿"}</t>
  </si>
  <si>
    <t>{"id_values": ["11f04142-7ed4-9aec-82fd-4b08870e2157"], "worldpay_order_id": {"transaction_id": "11f04142-7ed4-9aec-82fd-4b08870e2157"}}</t>
  </si>
  <si>
    <t>11f0413e-8fda-275c-9f88-cb3fcbb612b0</t>
  </si>
  <si>
    <t>11f0413e-818f-7800-bcfb-3711f72a112d</t>
  </si>
  <si>
    <t>{"customer_name": "山下泰輝", "customer_email": "yamatai595@outlook.jp", "product_detail_name": "【超特価割引】SNSマーケ完全攻略ダイナマイト合宿"}</t>
  </si>
  <si>
    <t>{"id_values": ["11f0413e-8fda-275c-9f88-cb3fcbb612b0"], "worldpay_order_id": {"transaction_id": "11f0413e-8fda-275c-9f88-cb3fcbb612b0"}}</t>
  </si>
  <si>
    <t>11f0413d-d3f6-3490-b732-0fbc55afbe85</t>
  </si>
  <si>
    <t>11f0413d-bf16-a8de-bcb3-bbccf8b37fc6</t>
  </si>
  <si>
    <t>{"v54Eb1141": "", "univapay-phone-number": "08032121855"}</t>
  </si>
  <si>
    <t>{"customer_name": "津坂匠", "customer_email": "t.t.takumi@icloud.com", "product_detail_name": "【15分限定特典付き】AIXコンサルタント3日間完全攻略合宿"}</t>
  </si>
  <si>
    <t>{"id_values": ["11f0413d-d3f6-3490-b732-0fbc55afbe85"], "worldpay_order_id": {"transaction_id": "11f0413d-d3f6-3490-b732-0fbc55afbe85"}}</t>
  </si>
  <si>
    <t>t.t.takumi@icloud.com</t>
  </si>
  <si>
    <t>TAKUMI TSUSAKA</t>
  </si>
  <si>
    <t>11f04138-a3b0-8b82-88bb-cf507852d80b</t>
  </si>
  <si>
    <t>11f04138-76ee-e58a-a13d-f323b667209d</t>
  </si>
  <si>
    <t>{"v54Eb1141": "", "univapay-phone-number": "09026857715"}</t>
  </si>
  <si>
    <t>{"customer_name": "谷口昂大", "customer_email": "koudai0629soccer@gmail.com", "product_detail_name": "みかみの秘密の部屋 ~購入後1週間以内に限り【全額返金保証付き】~"}</t>
  </si>
  <si>
    <t>{"id_values": ["11f04138-a3b0-8b82-88bb-cf507852d80b"], "worldpay_order_id": {"transaction_id": "11f04138-a3b0-8b82-88bb-cf507852d80b"}}</t>
  </si>
  <si>
    <t>koudai0629soccer@gmail.com</t>
  </si>
  <si>
    <t>KOUDAI TANIGUCHI</t>
  </si>
  <si>
    <t>11f04138-8c59-cd40-bd74-efc1db12b5b6</t>
  </si>
  <si>
    <t>{"customer_name": "谷口昂大", "customer_email": "koudai0629soccer@gmail.com", "product_detail_name": "【15分限定特典付き】SNSマーケ完全攻略ダイナマイト合宿"}</t>
  </si>
  <si>
    <t>{"id_values": ["11f04138-8c59-cd40-bd74-efc1db12b5b6"], "worldpay_order_id": {"transaction_id": "11f04138-8c59-cd40-bd74-efc1db12b5b6"}}</t>
  </si>
  <si>
    <t>11f04137-24ea-b5a8-8808-6ffa0ee74cb4</t>
  </si>
  <si>
    <t>11f04136-03cc-b66a-abaa-af386799af13</t>
  </si>
  <si>
    <t>{"v54Eb1141": "", "univapay-phone-number": "07047759958"}</t>
  </si>
  <si>
    <t>{"customer_name": "呉屋茜空", "customer_email": "seirgk07@gmail.com", "product_detail_name": "みかみの秘密の部屋 ~購入後1週間以内に限り【全額返金保証付き】~"}</t>
  </si>
  <si>
    <t>{"id_values": ["11f04137-24ea-b5a8-8808-6ffa0ee74cb4"], "worldpay_order_id": {"transaction_id": "11f04137-24ea-b5a8-8808-6ffa0ee74cb4"}}</t>
  </si>
  <si>
    <t>seirgk07@gmail.com</t>
  </si>
  <si>
    <t>SEIRA GOYA</t>
  </si>
  <si>
    <t>11f04136-238d-80ba-abc6-cb8a311af0a0</t>
  </si>
  <si>
    <t>{"customer_name": "呉屋茜空", "customer_email": "seirgk07@gmail.com", "product_detail_name": "【15分限定特典付き】SNSマーケ完全攻略ダイナマイト合宿"}</t>
  </si>
  <si>
    <t>{"id_values": ["11f04136-238d-80ba-abc6-cb8a311af0a0"], "worldpay_order_id": {"transaction_id": "11f04136-238d-80ba-abc6-cb8a311af0a0"}}</t>
  </si>
  <si>
    <t>11f04131-166d-c174-a4e6-97fdad84e2b9</t>
  </si>
  <si>
    <t>11f04130-d7f3-2a38-a4c2-7fad94506039</t>
  </si>
  <si>
    <t>{"v54Eb1141": "", "univapay-phone-number": "08065687171"}</t>
  </si>
  <si>
    <t>{"customer_name": "吉野智成", "customer_email": "yoshinotomonari.office@gmail.com", "product_detail_name": "AIみかみ秘密の部屋（全額返金保証付）"}</t>
  </si>
  <si>
    <t>{"id_values": ["11f04131-166d-c174-a4e6-97fdad84e2b9"], "worldpay_order_id": {"transaction_id": "11f04131-166d-c174-a4e6-97fdad84e2b9"}}</t>
  </si>
  <si>
    <t>yoshinotomonari.office@gmail.com</t>
  </si>
  <si>
    <t>TOMONARI YOSHINO</t>
  </si>
  <si>
    <t>11f04130-e079-41f6-a0ad-cf2b05dc47c8</t>
  </si>
  <si>
    <t>{"customer_name": "吉野智成", "customer_email": "yoshinotomonari.office@gmail.com", "product_detail_name": "【15分限定特典付き】AIXコンサルタント3日間完全攻略合宿"}</t>
  </si>
  <si>
    <t>{"id_values": ["11f04130-e079-41f6-a0ad-cf2b05dc47c8"], "worldpay_order_id": {"transaction_id": "11f04130-e079-41f6-a0ad-cf2b05dc47c8"}}</t>
  </si>
  <si>
    <t>11f0412c-430a-9f22-a654-dfaab5fbeb41</t>
  </si>
  <si>
    <t>11f0412c-3c93-b700-90c8-cb509d86204d</t>
  </si>
  <si>
    <t>{"v54Eb1141": "", "univapay-phone-number": "09029721292"}</t>
  </si>
  <si>
    <t>{"customer_name": "小野寺 蒼空", "customer_email": "ponkotutv1232@gmail.com", "product_detail_name": "【15分限定特典付き】SNSマーケ完全攻略ダイナマイト合宿"}</t>
  </si>
  <si>
    <t>{"id_values": ["11f0412c-430a-9f22-a654-dfaab5fbeb41"], "worldpay_order_id": {"transaction_id": "11f0412c-430a-9f22-a654-dfaab5fbeb41"}}</t>
  </si>
  <si>
    <t>ponkotutv1232@gmail.com</t>
  </si>
  <si>
    <t>SORA ONODERA</t>
  </si>
  <si>
    <t>11f0412a-cc9a-9e60-8cf2-bb5d5d9899e6</t>
  </si>
  <si>
    <t>11f0412a-c6b4-52de-b0a9-a3ef73f3d343</t>
  </si>
  <si>
    <t>{"v54Eb1141": "", "univapay-phone-number": "07020281900"}</t>
  </si>
  <si>
    <t>{"customer_name": "相坂唯斗", "customer_email": "aichaka777@icloud.com", "product_detail_name": "【脱・無駄な努力】月商1.9億を支えるテンプレ大全"}</t>
  </si>
  <si>
    <t>{"id_values": ["3100500245378", "00101", "0373842"], "stratus_transaction_id": {"terminal_id": "3100500245378", "request_number": "00101", "authorization_code": "0373842"}}</t>
  </si>
  <si>
    <t>aichaka777@icloud.com</t>
  </si>
  <si>
    <t>YUTO AISAKA</t>
  </si>
  <si>
    <t>11f04123-ed48-2896-aac0-dfe0cf11bfdd</t>
  </si>
  <si>
    <t>11f04123-e328-b466-b028-cb2185d54e8d</t>
  </si>
  <si>
    <t>{"v54Eb1141": "", "univapay-phone-number": "09032827072"}</t>
  </si>
  <si>
    <t>{"customer_name": "福井 美和", "customer_email": "fmcaky@gmail.com", "product_detail_name": "【脱・無駄な努力】月商1.9億を支えるテンプレ大全"}</t>
  </si>
  <si>
    <t>{"id_values": ["11f04123-ed48-2896-aac0-dfe0cf11bfdd"], "worldpay_order_id": {"transaction_id": "11f04123-ed48-2896-aac0-dfe0cf11bfdd"}}</t>
  </si>
  <si>
    <t>fmcaky@gmail.com</t>
  </si>
  <si>
    <t>MIWA FUKUI</t>
  </si>
  <si>
    <t>11f03c47-460d-9e84-9b08-333dbba1c434</t>
  </si>
  <si>
    <t>11f03c46-da07-0810-953b-53177366d44a</t>
  </si>
  <si>
    <t>{"v54Eb1141": "", "univapay-phone-number": "05037862702"}</t>
  </si>
  <si>
    <t>{"customer_name": "林田隆", "customer_email": "exshop@api2013.net", "product_detail_name": "みかみの秘密の部屋 ~購入後1週間以内に限り【全額返金保証付き】~"}</t>
  </si>
  <si>
    <t>{"id_values": ["11f03c47-460d-9e84-9b08-333dbba1c434"], "worldpay_order_id": {"transaction_id": "11f03c47-460d-9e84-9b08-333dbba1c434"}}</t>
  </si>
  <si>
    <t>exshop@api2013.net</t>
  </si>
  <si>
    <t>TAKASHI HAYATA</t>
  </si>
  <si>
    <t>11f04120-c408-cd30-887d-b7fc9e1d2cbc</t>
  </si>
  <si>
    <t>11f04120-bcbc-b726-9f74-dbb5f29b3c47</t>
  </si>
  <si>
    <t>{"v54Eb1141": "", "univapay-phone-number": "09037890430"}</t>
  </si>
  <si>
    <t>{"customer_name": "山田真裕子", "customer_email": "ayuma05@icloud.com", "product_detail_name": "【15分限定特典付き】SNSマーケ完全攻略ダイナマイト合宿"}</t>
  </si>
  <si>
    <t>{"id_values": ["11f04120-c408-cd30-887d-b7fc9e1d2cbc"], "worldpay_order_id": {"transaction_id": "11f04120-c408-cd30-887d-b7fc9e1d2cbc"}}</t>
  </si>
  <si>
    <t>ayuma05@icloud.com</t>
  </si>
  <si>
    <t>MAYUKO YAMADA</t>
  </si>
  <si>
    <t>11f03d1b-cf47-de56-941d-af32db586680</t>
  </si>
  <si>
    <t>11f03d1b-c68a-6932-a2b4-cbd129bf1bd3</t>
  </si>
  <si>
    <t>{"v54Eb1141": "", "univapay-phone-number": "09081525532"}</t>
  </si>
  <si>
    <t>{"customer_name": "中山権人", "customer_email": "de369gd@gmail.com", "product_detail_name": "【15分限定特典付き】AIXコンサルタント3日間完全攻略合宿"}</t>
  </si>
  <si>
    <t>{"id_values": ["11f03d1b-cf47-de56-941d-af32db586680"], "worldpay_order_id": {"transaction_id": "11f03d1b-cf47-de56-941d-af32db586680"}}</t>
  </si>
  <si>
    <t>de369gd@gmail.com</t>
  </si>
  <si>
    <t>YOSHITO NAKAYAMA</t>
  </si>
  <si>
    <t>11f040f4-f9e1-f16a-b795-73876a278817</t>
  </si>
  <si>
    <t>11f040f3-c6dc-ca66-84fe-ab4a83b7f0e6</t>
  </si>
  <si>
    <t>{"v54Eb1141": "", "univapay-phone-number": "08012386393"}</t>
  </si>
  <si>
    <t>{"customer_name": "長慎之輔", "customer_email": "chomsky0308@gmail.com", "product_detail_name": "AIみかみ秘密の部屋（全額返金保証付）"}</t>
  </si>
  <si>
    <t>{"id_values": ["11f040f4-f9e1-f16a-b795-73876a278817"], "worldpay_order_id": {"transaction_id": "11f040f4-f9e1-f16a-b795-73876a278817"}}</t>
  </si>
  <si>
    <t>chomsky0308@gmail.com</t>
  </si>
  <si>
    <t>SHINNOSUKE CHO</t>
  </si>
  <si>
    <t>11f03d1d-1101-7c3e-848f-fbd5e810a6ef</t>
  </si>
  <si>
    <t>{"customer_name": "中山権人", "customer_email": "de369gd@gmail.com", "product_detail_name": "AIみかみ秘密の部屋（全額返金保証付）"}</t>
  </si>
  <si>
    <t>{"id_values": ["11f03d1d-1101-7c3e-848f-fbd5e810a6ef"], "worldpay_order_id": {"transaction_id": "11f03d1d-1101-7c3e-848f-fbd5e810a6ef"}}</t>
  </si>
  <si>
    <t>11f040f3-ce12-f026-b467-4b5d8223d4b4</t>
  </si>
  <si>
    <t>{"customer_name": "長慎之輔", "customer_email": "chomsky0308@gmail.com", "product_detail_name": "【15分限定特典付き】AIXコンサルタント3日間完全攻略合宿"}</t>
  </si>
  <si>
    <t>{"id_values": ["11f040f3-ce12-f026-b467-4b5d8223d4b4"], "worldpay_order_id": {"transaction_id": "11f040f3-ce12-f026-b467-4b5d8223d4b4"}}</t>
  </si>
  <si>
    <t>11f0411d-0860-a768-a5ac-33b62a26cb4f</t>
  </si>
  <si>
    <t>11f0411d-00b9-24ae-a59d-f38457976296</t>
  </si>
  <si>
    <t>{"v54Eb1141": "", "univapay-phone-number": "07045436567"}</t>
  </si>
  <si>
    <t>{"customer_name": "佐藤 理代", "customer_email": "pourcotedazur@msn.com", "product_detail_name": "【15分限定特典付き】SNSマーケ完全攻略ダイナマイト合宿"}</t>
  </si>
  <si>
    <t>{"id_values": ["3100500245378", "00099", "0000236"], "stratus_transaction_id": {"terminal_id": "3100500245378", "request_number": "00099", "authorization_code": "0000236"}}</t>
  </si>
  <si>
    <t>pourcotedazur@msn.com</t>
  </si>
  <si>
    <t>MICHIYO SATOU</t>
  </si>
  <si>
    <t>11f03f39-9e49-0102-9d67-2385629f3de5</t>
  </si>
  <si>
    <t>11f03f39-8409-27e0-a2f3-e7249a36fa1b</t>
  </si>
  <si>
    <t>{"v54Eb1141": "", "univapay-phone-number": "09040995126"}</t>
  </si>
  <si>
    <t>{"customer_name": "石渡正和", "customer_email": "masakazu1193@gmail.com", "product_detail_name": "【15分限定特典付き】AIXコンサルタント3日間完全攻略合宿"}</t>
  </si>
  <si>
    <t>{"id_values": ["11f03f39-9e49-0102-9d67-2385629f3de5"], "worldpay_order_id": {"transaction_id": "11f03f39-9e49-0102-9d67-2385629f3de5"}}</t>
  </si>
  <si>
    <t>masakazu1193@gmail.com</t>
  </si>
  <si>
    <t>MASAKAZUISHIWATA</t>
  </si>
  <si>
    <t>11f04118-9a63-3cca-9716-1b22e2d33a19</t>
  </si>
  <si>
    <t>11f04118-9141-b5e0-a657-afe9a04d4086</t>
  </si>
  <si>
    <t>{"v54Eb1141": "", "univapay-phone-number": "09095626871"}</t>
  </si>
  <si>
    <t>{"customer_name": "黒木真人", "customer_email": "chroma101@gmail.com", "product_detail_name": "【15分限定特典付き】AIXコンサルタント3日間完全攻略合宿"}</t>
  </si>
  <si>
    <t>{"id_values": ["11f04118-9a63-3cca-9716-1b22e2d33a19"], "worldpay_order_id": {"transaction_id": "11f04118-9a63-3cca-9716-1b22e2d33a19"}}</t>
  </si>
  <si>
    <t>chroma101@gmail.com</t>
  </si>
  <si>
    <t>MASATO KUROGI</t>
  </si>
  <si>
    <t>11f04118-0fa7-46bc-bebf-a7cf75684e57</t>
  </si>
  <si>
    <t>11f04118-0890-2916-a511-db1a3f551ef1</t>
  </si>
  <si>
    <t>{"v54Eb1141": "", "univapay-phone-number": "08085502567"}</t>
  </si>
  <si>
    <t>{"customer_name": "岩佐さくら", "customer_email": "ksy6212@icloud.com", "product_detail_name": "【15分限定特典付き】デザイン限界突破3日間合宿"}</t>
  </si>
  <si>
    <t>{"id_values": ["11f04118-0fa7-46bc-bebf-a7cf75684e57"], "worldpay_order_id": {"transaction_id": "11f04118-0fa7-46bc-bebf-a7cf75684e57"}}</t>
  </si>
  <si>
    <t>ksy6212@icloud.com</t>
  </si>
  <si>
    <t>SAKURA IWASA</t>
  </si>
  <si>
    <t>11f04116-e51b-54c0-9f68-b361072a3ab0</t>
  </si>
  <si>
    <t>11f04116-c7ce-4f4e-a8d4-573c8b628d9f</t>
  </si>
  <si>
    <t>{"v54Eb1141": "", "univapay-phone-number": "09013636718"}</t>
  </si>
  <si>
    <t>{"customer_name": "池田 太郎", "customer_email": "zcfti141@yahoo.co.jp", "product_detail_name": "【15分限定特典付き】AIXコンサルタント3日間完全攻略合宿"}</t>
  </si>
  <si>
    <t>{"id_values": ["3100500245378", "00097", "0700097"], "stratus_transaction_id": {"terminal_id": "3100500245378", "request_number": "00097", "authorization_code": "0700097"}}</t>
  </si>
  <si>
    <t>zcfti141@yahoo.co.jp</t>
  </si>
  <si>
    <t>TAROU IKEDA</t>
  </si>
  <si>
    <t>11f04022-8787-42be-b22e-cfcc2252f2b9</t>
  </si>
  <si>
    <t>11f04022-80a9-e47e-b225-17d8509e666b</t>
  </si>
  <si>
    <t>{"v54Eb1141": "", "univapay-phone-number": "07084461465"}</t>
  </si>
  <si>
    <t>{"customer_name": "金丸仁美", "customer_email": "mitohi11030909@gmail.com", "product_detail_name": "【15分限定特典付き】AIXコンサルタント3日間完全攻略合宿"}</t>
  </si>
  <si>
    <t>{"id_values": ["11f04022-8787-42be-b22e-cfcc2252f2b9"], "worldpay_order_id": {"transaction_id": "11f04022-8787-42be-b22e-cfcc2252f2b9"}}</t>
  </si>
  <si>
    <t>mitohi11030909@gmail.com</t>
  </si>
  <si>
    <t>HITOMI KANAMARU</t>
  </si>
  <si>
    <t>11f03daf-4ba6-45da-b037-279f141cffd1</t>
  </si>
  <si>
    <t>11f03daf-3fc0-71d2-b021-ff12bc9c3bad</t>
  </si>
  <si>
    <t>{"v54Eb1141": "", "univapay-phone-number": "08056053903"}</t>
  </si>
  <si>
    <t>{"customer_name": "永山寛士", "customer_email": "ootuka20170427@icloud.com", "product_detail_name": "【15分限定特典付き】AIXコンサルタント3日間完全攻略合宿"}</t>
  </si>
  <si>
    <t>{"id_values": ["11f03daf-4ba6-45da-b037-279f141cffd1"], "worldpay_order_id": {"transaction_id": "11f03daf-4ba6-45da-b037-279f141cffd1"}}</t>
  </si>
  <si>
    <t>ootuka20170427@icloud.com</t>
  </si>
  <si>
    <t>HIROSHI NAGAYAMA</t>
  </si>
  <si>
    <t>11f04067-4a70-55ce-be30-636e4bffbd00</t>
  </si>
  <si>
    <t>11f04067-410a-3d24-90f9-d70f41f45fab</t>
  </si>
  <si>
    <t>{"v54Eb1141": "", "univapay-phone-number": "09068616318"}</t>
  </si>
  <si>
    <t>{"customer_name": "下地 達也", "customer_email": "tatsuya2168521@gmail.com", "product_detail_name": "【15分限定特典付き】AIXコンサルタント3日間完全攻略合宿"}</t>
  </si>
  <si>
    <t>{"id_values": ["11f04067-4a70-55ce-be30-636e4bffbd00"], "worldpay_order_id": {"transaction_id": "11f04067-4a70-55ce-be30-636e4bffbd00"}}</t>
  </si>
  <si>
    <t>tatsuya2168521@gmail.com</t>
  </si>
  <si>
    <t>TATSUYA SHIMOJI</t>
  </si>
  <si>
    <t>11f04108-60e4-4ba2-b2c9-07bb09a69211</t>
  </si>
  <si>
    <t>11f04108-5a52-79f8-b2b6-af632f419e08</t>
  </si>
  <si>
    <t>{"v54Eb1141": "", "univapay-phone-number": "09094342809"}</t>
  </si>
  <si>
    <t>{"customer_name": "岡田志織", "customer_email": "k.s.gumi.o7x2@icloud.com", "product_detail_name": "【15分限定特典付き】デザイン限界突破3日間合宿"}</t>
  </si>
  <si>
    <t>{"id_values": ["11f04108-60e4-4ba2-b2c9-07bb09a69211"], "worldpay_order_id": {"transaction_id": "11f04108-60e4-4ba2-b2c9-07bb09a69211"}}</t>
  </si>
  <si>
    <t>k.s.gumi.o7x2@icloud.com</t>
  </si>
  <si>
    <t>SHIORI OKADA</t>
  </si>
  <si>
    <t>11f04107-2287-f062-962a-db7026964c43</t>
  </si>
  <si>
    <t>11f04107-198e-52e4-8c8f-0ff447add6bc</t>
  </si>
  <si>
    <t>{"v54Eb1141": "", "univapay-phone-number": "08060845593"}</t>
  </si>
  <si>
    <t>{"customer_name": "北島花乃音", "customer_email": "sio.caramel.090103@gmail.com", "product_detail_name": "【15分限定特典付き】デザイン限界突破3日間合宿"}</t>
  </si>
  <si>
    <t>{"id_values": ["3100500245378", "00093", "0291713"], "stratus_transaction_id": {"terminal_id": "3100500245378", "request_number": "00093", "authorization_code": "0291713"}}</t>
  </si>
  <si>
    <t>sio.caramel.090103@gmail.com</t>
  </si>
  <si>
    <t>KANON KITAJIMA</t>
  </si>
  <si>
    <t>11f04106-b959-6e72-a658-c3641a6dc1fe</t>
  </si>
  <si>
    <t>11f04106-b0bc-fe78-a64d-cfc30bbee143</t>
  </si>
  <si>
    <t>{"v54Eb1141": "", "univapay-phone-number": "09098772505"}</t>
  </si>
  <si>
    <t>{"customer_name": "菅生健太", "customer_email": "tourokusenyou.kenta@gmail.com", "product_detail_name": "【15分限定特典付き】AIXコンサルタント3日間完全攻略合宿"}</t>
  </si>
  <si>
    <t>{"id_values": ["3100500245378", "00091", "0287835"], "stratus_transaction_id": {"terminal_id": "3100500245378", "request_number": "00091", "authorization_code": "0287835"}}</t>
  </si>
  <si>
    <t>tourokusenyou.kenta@gmail.com</t>
  </si>
  <si>
    <t>KENTA SUGO</t>
  </si>
  <si>
    <t>11f0404e-cb15-baac-a6dc-7b24781203b2</t>
  </si>
  <si>
    <t>11f0404e-a014-8b1c-8796-db856906af37</t>
  </si>
  <si>
    <t>{"v54Eb1141": "", "univapay-phone-number": "08077152111"}</t>
  </si>
  <si>
    <t>{"customer_name": "清川勇輝", "customer_email": "meiosu0524@gmail.com", "product_detail_name": "みかみの秘密の部屋 ~購入後1週間以内に限り【全額返金保証付き】~"}</t>
  </si>
  <si>
    <t>{"id_values": ["11f0404e-cb15-baac-a6dc-7b24781203b2"], "worldpay_order_id": {"transaction_id": "11f0404e-cb15-baac-a6dc-7b24781203b2"}}</t>
  </si>
  <si>
    <t>meiosu0524@gmail.com</t>
  </si>
  <si>
    <t>YUKI KIYOKAWA</t>
  </si>
  <si>
    <t>11f04105-a15b-2fdc-9366-93c5024c665d</t>
  </si>
  <si>
    <t>11f04105-9c2d-7574-935d-a353caaede5e</t>
  </si>
  <si>
    <t>{"v54Eb1141": "", "univapay-phone-number": "08035224211"}</t>
  </si>
  <si>
    <t>{"customer_name": "伊東麻美", "customer_email": "aaasm0907@gmail.com", "product_detail_name": "【15分限定特典付き】SNSマーケ完全攻略ダイナマイト合宿"}</t>
  </si>
  <si>
    <t>aaasm0907@gmail.com</t>
  </si>
  <si>
    <t>ASAMI ITO</t>
  </si>
  <si>
    <t>11f03d3c-c3aa-725e-86ee-4fe77cff696a</t>
  </si>
  <si>
    <t>11f03d3c-9da7-4032-b48e-33d1407df8d9</t>
  </si>
  <si>
    <t>{"v54Eb1141": "", "univapay-phone-number": "08064371144"}</t>
  </si>
  <si>
    <t>{"customer_name": "秋元りか", "customer_email": "greatifuldays7@gmail.com", "product_detail_name": "【15分限定特典付き】AIXコンサルタント3日間完全攻略合宿"}</t>
  </si>
  <si>
    <t>{"id_values": ["11f03d3c-c3aa-725e-86ee-4fe77cff696a"], "worldpay_order_id": {"transaction_id": "11f03d3c-c3aa-725e-86ee-4fe77cff696a"}}</t>
  </si>
  <si>
    <t>greatifuldays7@gmail.com</t>
  </si>
  <si>
    <t>RIKA AKIMOTO</t>
  </si>
  <si>
    <t>11f04104-1d27-190c-88c3-4b1cb66c8e86</t>
  </si>
  <si>
    <t>11f04103-c22d-1e0c-8831-c338225735dc</t>
  </si>
  <si>
    <t>{"v54Eb1141": "", "univapay-phone-number": "09056755963"}</t>
  </si>
  <si>
    <t>{"customer_name": "渡邉奈央子", "customer_email": "nkk151206@gmail.com", "product_detail_name": "みかみの秘密の部屋 ~購入後1週間以内に限り【全額返金保証付き】~"}</t>
  </si>
  <si>
    <t>{"id_values": ["11f04104-1d27-190c-88c3-4b1cb66c8e86"], "worldpay_order_id": {"transaction_id": "11f04104-1d27-190c-88c3-4b1cb66c8e86"}}</t>
  </si>
  <si>
    <t>nkk151206@gmail.com</t>
  </si>
  <si>
    <t>NAOKO WATANABE</t>
  </si>
  <si>
    <t>11f04103-c88f-f526-a5cc-6b8d9283e638</t>
  </si>
  <si>
    <t>{"customer_name": "渡邉奈央子", "customer_email": "nkk151206@gmail.com", "product_detail_name": "【15分限定特典付き】SNSマーケ完全攻略ダイナマイト合宿"}</t>
  </si>
  <si>
    <t>{"id_values": ["11f04103-c88f-f526-a5cc-6b8d9283e638"], "worldpay_order_id": {"transaction_id": "11f04103-c88f-f526-a5cc-6b8d9283e638"}}</t>
  </si>
  <si>
    <t>11f04103-43b3-fd8e-879f-ef93784d89c3</t>
  </si>
  <si>
    <t>{"customer_name": "後藤怜", "customer_email": "reigoto1025@icloud.com", "product_detail_name": "【15分限定特典付き】AIXコンサルタント3日間完全攻略合宿"}</t>
  </si>
  <si>
    <t>{"id_values": ["11f04103-43b3-fd8e-879f-ef93784d89c3"], "worldpay_order_id": {"transaction_id": "11f04103-43b3-fd8e-879f-ef93784d89c3"}}</t>
  </si>
  <si>
    <t>11f04102-c637-fdd8-9ec0-6fa9d909b37d</t>
  </si>
  <si>
    <t>11f04102-bf72-1e7a-8a93-a34f6bfcf76e</t>
  </si>
  <si>
    <t>{"v54Eb1141": "", "univapay-phone-number": "08061454553"}</t>
  </si>
  <si>
    <t>{"customer_name": "ほしの かほ", "customer_email": "hsnkh.xmyar2@gmail.com", "product_detail_name": "【15分限定特典付き】SNSマーケ完全攻略ダイナマイト合宿"}</t>
  </si>
  <si>
    <t>{"id_values": ["3100500245378", "00087", "0913137"], "stratus_transaction_id": {"terminal_id": "3100500245378", "request_number": "00087", "authorization_code": "0913137"}}</t>
  </si>
  <si>
    <t>hsnkh.xmyar2@gmail.com</t>
  </si>
  <si>
    <t>KAHO HOSHINO</t>
  </si>
  <si>
    <t>11f04101-b534-e33a-8934-472b25b08dd1</t>
  </si>
  <si>
    <t>11f04101-ae9f-f58c-9e2c-4fa495467000</t>
  </si>
  <si>
    <t>{"v54Eb1141": "", "univapay-phone-number": "08063311223"}</t>
  </si>
  <si>
    <t>{"customer_name": "大森鮎", "customer_email": "kougyo1223jp@yahoo.co.jp", "product_detail_name": "【15分限定特典付き】デザイン限界突破3日間合宿"}</t>
  </si>
  <si>
    <t>{"id_values": ["11f04101-b534-e33a-8934-472b25b08dd1"], "worldpay_order_id": {"transaction_id": "11f04101-b534-e33a-8934-472b25b08dd1"}}</t>
  </si>
  <si>
    <t>kougyo1223jp@yahoo.co.jp</t>
  </si>
  <si>
    <t>AYU OMORI</t>
  </si>
  <si>
    <t>11f03dc4-d89c-6dc4-b09d-174ead399aaf</t>
  </si>
  <si>
    <t>11f03dc4-b820-bba4-97fc-3f6f3d384fe6</t>
  </si>
  <si>
    <t>{"v54Eb1141": "", "univapay-phone-number": "08035490159"}</t>
  </si>
  <si>
    <t>{"customer_name": "山田将大", "customer_email": "gomi41sodai53@gmail.com", "product_detail_name": "【15分限定特典付き】AIXコンサルタント3日間完全攻略合宿"}</t>
  </si>
  <si>
    <t>{"id_values": ["11f03dc4-d89c-6dc4-b09d-174ead399aaf"], "worldpay_order_id": {"transaction_id": "11f03dc4-d89c-6dc4-b09d-174ead399aaf"}}</t>
  </si>
  <si>
    <t>gomi41sodai53@gmail.com</t>
  </si>
  <si>
    <t>MASAHIRO YAMADA</t>
  </si>
  <si>
    <t>11f040fd-030c-0b6a-9f32-f3abbe12b698</t>
  </si>
  <si>
    <t>11f040fc-707b-010c-b83e-e71a5c7369d4</t>
  </si>
  <si>
    <t>{"v54Eb1141": "", "univapay-phone-number": "08026368453"}</t>
  </si>
  <si>
    <t>{"customer_name": "伊藤敦哉", "customer_email": "dunzaiyiteng944@gmail.com", "product_detail_name": "みかみの秘密の部屋 ~購入後1週間以内に限り【全額返金保証付き】~"}</t>
  </si>
  <si>
    <t>{"id_values": ["11f040fd-030c-0b6a-9f32-f3abbe12b698"], "worldpay_order_id": {"transaction_id": "11f040fd-030c-0b6a-9f32-f3abbe12b698"}}</t>
  </si>
  <si>
    <t>dunzaiyiteng944@gmail.com</t>
  </si>
  <si>
    <t>ATSUYAITO</t>
  </si>
  <si>
    <t>11f040fc-8c16-e836-b301-c72a55f3e5f3</t>
  </si>
  <si>
    <t>{"customer_name": "伊藤敦哉", "customer_email": "dunzaiyiteng944@gmail.com", "product_detail_name": "【15分限定特典付き】SNSマーケ完全攻略ダイナマイト合宿"}</t>
  </si>
  <si>
    <t>{"id_values": ["11f040fc-8c16-e836-b301-c72a55f3e5f3"], "worldpay_order_id": {"transaction_id": "11f040fc-8c16-e836-b301-c72a55f3e5f3"}}</t>
  </si>
  <si>
    <t>11f040fc-23a1-14e8-9591-53eb94c5963b</t>
  </si>
  <si>
    <t>11f040fc-1e7d-b70a-b2af-af57dfcde253</t>
  </si>
  <si>
    <t>{"univapay-name": "田村翔太", "univapay-link-id": "11f0405b-c75b-7b6a-af06-f334d511b6a1", "univapay-phone-number": "+81 08011821978"}</t>
  </si>
  <si>
    <t>{"id_values": ["11f040fc-23a1-14e8-9591-53eb94c5963b"], "worldpay_order_id": {"transaction_id": "11f040fc-23a1-14e8-9591-53eb94c5963b"}}</t>
  </si>
  <si>
    <t>tam.ssrr.1020@gmail.com</t>
  </si>
  <si>
    <t>11f040fc-238b-965e-b9d8-9bd0204513e2</t>
  </si>
  <si>
    <t>SHOTA TAMURA</t>
  </si>
  <si>
    <t>11f040f8-4625-dfe8-956f-e72021d163ae</t>
  </si>
  <si>
    <t>11f040f8-1428-9fd0-8303-67502e713303</t>
  </si>
  <si>
    <t>{"v54Eb1141": "", "univapay-phone-number": "09058963190"}</t>
  </si>
  <si>
    <t>{"customer_name": "中園直子", "customer_email": "utawancoo@gmail.com", "product_detail_name": "【15分限定特典付き】SNSマーケ完全攻略ダイナマイト合宿"}</t>
  </si>
  <si>
    <t>{"id_values": ["11f040f8-4625-dfe8-956f-e72021d163ae"], "worldpay_order_id": {"transaction_id": "11f040f8-4625-dfe8-956f-e72021d163ae"}}</t>
  </si>
  <si>
    <t>utawancoo@gmail.com</t>
  </si>
  <si>
    <t>NAOKO NAKAZONO</t>
  </si>
  <si>
    <t>11f040f5-9136-0c72-bd22-0b30995c1ebc</t>
  </si>
  <si>
    <t>11f040f4-69a6-b374-b79f-27ae3905ab7d</t>
  </si>
  <si>
    <t>{"v54Eb1141": "", "univapay-phone-number": "09093724991"}</t>
  </si>
  <si>
    <t>{"customer_name": "小池 嘉子", "customer_email": "himehime603@gmail.com", "product_detail_name": "AIみかみ秘密の部屋（全額返金保証付）"}</t>
  </si>
  <si>
    <t>himehime603@gmail.com</t>
  </si>
  <si>
    <t>YOSHIKO KOIKE</t>
  </si>
  <si>
    <t>11f040f4-6fa8-0e26-8690-bf9cdd9a95aa</t>
  </si>
  <si>
    <t>{"customer_name": "小池 嘉子", "customer_email": "himehime603@gmail.com", "product_detail_name": "【15分限定特典付き】AIXコンサルタント3日間完全攻略合宿"}</t>
  </si>
  <si>
    <t>11f040f2-df96-328c-b6c6-87b351b65652</t>
  </si>
  <si>
    <t>11f040f2-b01f-4d36-a397-c7a619e706a2</t>
  </si>
  <si>
    <t>{"v54Eb1141": "", "univapay-phone-number": "08033165061"}</t>
  </si>
  <si>
    <t>{"customer_name": "岡崎敏郎", "customer_email": "toshiro05040930@i.softbank.jp", "product_detail_name": "【超特価割引】AIXコンサルタント3日間完全攻略合宿"}</t>
  </si>
  <si>
    <t>{"id_values": ["11f040f2-df96-328c-b6c6-87b351b65652"], "worldpay_order_id": {"transaction_id": "11f040f2-df96-328c-b6c6-87b351b65652"}}</t>
  </si>
  <si>
    <t>toshiro05040930@i.softbank.jp</t>
  </si>
  <si>
    <t>TOSHIRO OKAZAKI</t>
  </si>
  <si>
    <t>11f040f1-763b-bbdc-b929-2fa96803383e</t>
  </si>
  <si>
    <t>11f040f1-6a4f-333a-aa57-03063b5b8386</t>
  </si>
  <si>
    <t>{"v54Eb1141": "", "univapay-phone-number": "09073682145"}</t>
  </si>
  <si>
    <t>{"customer_name": "宮本めぐみ", "customer_email": "emi.0626.m@gmail.com", "product_detail_name": "【15分限定特典付き】AIXコンサルタント3日間完全攻略合宿"}</t>
  </si>
  <si>
    <t>{"id_values": ["11f040f1-763b-bbdc-b929-2fa96803383e"], "worldpay_order_id": {"transaction_id": "11f040f1-763b-bbdc-b929-2fa96803383e"}}</t>
  </si>
  <si>
    <t>emi.0626.m@gmail.com</t>
  </si>
  <si>
    <t>MEGUMI MINAMINO</t>
  </si>
  <si>
    <t>11f040f1-42eb-1d86-b2e3-7b98835324ed</t>
  </si>
  <si>
    <t>11f040f1-3bd3-98a2-b4ac-13ff2d978ecd</t>
  </si>
  <si>
    <t>{"customer_name": "石上 香織", "customer_email": "ka-mailu_u81_ko@docomo.ne.jp", "product_detail_name": "【15分限定特典付き】AIXコンサルタント3日間完全攻略合宿"}</t>
  </si>
  <si>
    <t>{"id_values": ["3100500245378", "00078", "0588958"], "stratus_transaction_id": {"terminal_id": "3100500245378", "request_number": "00078", "authorization_code": "0588958"}}</t>
  </si>
  <si>
    <t>11f040ee-d6e1-03be-a3fb-2b3fa79a580f</t>
  </si>
  <si>
    <t>11f040ed-5269-6b36-aff3-130fca93df52</t>
  </si>
  <si>
    <t>{"v54Eb1141": "", "univapay-phone-number": "08066455166"}</t>
  </si>
  <si>
    <t>{"customer_name": "山根大介", "customer_email": "yamakota1001@gmail.com", "product_detail_name": "みかみの秘密の部屋 ~購入後1週間以内に限り【全額返金保証付き】~"}</t>
  </si>
  <si>
    <t>{"id_values": ["11f040ee-d6e1-03be-a3fb-2b3fa79a580f"], "worldpay_order_id": {"transaction_id": "11f040ee-d6e1-03be-a3fb-2b3fa79a580f"}}</t>
  </si>
  <si>
    <t>yamakota1001@gmail.com</t>
  </si>
  <si>
    <t>DAISUKE YAMANE</t>
  </si>
  <si>
    <t>11f040ee-e6dd-b29e-9b3a-e75cd4996f92</t>
  </si>
  <si>
    <t>11f040ee-e0b3-e8fc-9b28-e32de7756df0</t>
  </si>
  <si>
    <t>{"v54Eb1141": "", "univapay-phone-number": "09049602715"}</t>
  </si>
  <si>
    <t>{"customer_name": "木下 将人", "customer_email": "nishiki5@icloud.com", "product_detail_name": "【15分限定特典付き】AIXコンサルタント3日間完全攻略合宿"}</t>
  </si>
  <si>
    <t>nishiki5@icloud.com</t>
  </si>
  <si>
    <t>MASATO KINOSHITA</t>
  </si>
  <si>
    <t>11f03e0e-fe72-a302-8a49-3369637519e7</t>
  </si>
  <si>
    <t>11f03e0e-f6ea-1b06-8a37-237c45436a4e</t>
  </si>
  <si>
    <t>{"customer_name": "吉田竜二", "customer_email": "studio.r0525@gmail.com", "product_detail_name": "【15分限定特典付き】AIXコンサルタント3日間完全攻略合宿"}</t>
  </si>
  <si>
    <t>{"id_values": ["3100500245378", "00118", "0124794"], "stratus_transaction_id": {"terminal_id": "3100500245378", "request_number": "00118", "authorization_code": "0124794"}}</t>
  </si>
  <si>
    <t>studio.r0525@gmail.com</t>
  </si>
  <si>
    <t>11f040ed-5b50-726c-93f8-cb4b2cf939bc</t>
  </si>
  <si>
    <t>{"customer_name": "山根大介", "customer_email": "yamakota1001@gmail.com", "product_detail_name": "【15分限定特典付き】SNSマーケ完全攻略ダイナマイト合宿"}</t>
  </si>
  <si>
    <t>{"id_values": ["11f040ed-5b50-726c-93f8-cb4b2cf939bc"], "worldpay_order_id": {"transaction_id": "11f040ed-5b50-726c-93f8-cb4b2cf939bc"}}</t>
  </si>
  <si>
    <t>11f040e9-cd47-6992-a2ec-83f82b649a21</t>
  </si>
  <si>
    <t>11f040e9-c6a8-d1ac-a6ab-577a9a62304c</t>
  </si>
  <si>
    <t>{"v54Eb1141": "", "univapay-phone-number": "09014444437"}</t>
  </si>
  <si>
    <t>{"customer_name": "与島", "customer_email": "t09014444437@gmail.com", "product_detail_name": "【15分限定特典付き】SNSマーケ完全攻略ダイナマイト合宿"}</t>
  </si>
  <si>
    <t>{"id_values": ["11f040e9-cd47-6992-a2ec-83f82b649a21"], "worldpay_order_id": {"transaction_id": "11f040e9-cd47-6992-a2ec-83f82b649a21"}}</t>
  </si>
  <si>
    <t>t09014444437@gmail.com</t>
  </si>
  <si>
    <t>TAIKI YOJIMA</t>
  </si>
  <si>
    <t>11f040e9-48aa-0cbc-ac10-b77d9298e352</t>
  </si>
  <si>
    <t>11f040e9-40ae-e618-bfaa-734956844174</t>
  </si>
  <si>
    <t>{"v54Eb1141": "", "univapay-phone-number": "07033130401"}</t>
  </si>
  <si>
    <t>{"customer_name": "山内隆友", "customer_email": "ryuuto.y0401@icloud.com", "product_detail_name": "【15分限定特典付き】AIXコンサルタント3日間完全攻略合宿"}</t>
  </si>
  <si>
    <t>{"id_values": ["3100500245378", "00073", "0120037"], "stratus_transaction_id": {"terminal_id": "3100500245378", "request_number": "00073", "authorization_code": "0120037"}}</t>
  </si>
  <si>
    <t>ryuuto.y0401@icloud.com</t>
  </si>
  <si>
    <t>RYUTO YAMAUCHI</t>
  </si>
  <si>
    <t>11f040e8-43c1-96ee-a0e1-53a53b1e986b</t>
  </si>
  <si>
    <t>11f040e8-1a83-c270-9ce8-9396e10d6a68</t>
  </si>
  <si>
    <t>{"v54Eb1141": "", "univapay-phone-number": "08066206972"}</t>
  </si>
  <si>
    <t>{"customer_name": "渡部愛美莉", "customer_email": "watachan.sns@gmail.com", "product_detail_name": "【15分限定特典付き】SNSマーケ完全攻略ダイナマイト合宿"}</t>
  </si>
  <si>
    <t>{"id_values": ["11f040e8-43c1-96ee-a0e1-53a53b1e986b"], "worldpay_order_id": {"transaction_id": "11f040e8-43c1-96ee-a0e1-53a53b1e986b"}}</t>
  </si>
  <si>
    <t>watachan.sns@gmail.com</t>
  </si>
  <si>
    <t>EMIRI WATABE</t>
  </si>
  <si>
    <t>11f040e7-16ff-8de2-97dd-0b83709959cd</t>
  </si>
  <si>
    <t>11f040e7-0fe2-2b46-aa11-abcfa69c9ed6</t>
  </si>
  <si>
    <t>{"v54Eb1141": "", "univapay-phone-number": "09055664440"}</t>
  </si>
  <si>
    <t>{"customer_name": "津江裕子", "customer_email": "mokkomoko126@gmail.com", "product_detail_name": "【15分限定特典付き】SNSマーケ完全攻略ダイナマイト合宿"}</t>
  </si>
  <si>
    <t>{"id_values": ["11f040e7-16ff-8de2-97dd-0b83709959cd"], "worldpay_order_id": {"transaction_id": "11f040e7-16ff-8de2-97dd-0b83709959cd"}}</t>
  </si>
  <si>
    <t>mokkomoko126@gmail.com</t>
  </si>
  <si>
    <t>YUKO TSUNOE</t>
  </si>
  <si>
    <t>11f040e6-694a-b15e-b351-9b0721d9a0f5</t>
  </si>
  <si>
    <t>11f040e6-5262-8890-a287-f78839fbd15b</t>
  </si>
  <si>
    <t>{"v54Eb1141": "", "univapay-phone-number": "08065235522"}</t>
  </si>
  <si>
    <t>{"customer_name": "イワモトジュンコ", "customer_email": "i.aromaria@gmail.com", "product_detail_name": "【脱・無駄な努力】月商1.9億を支えるテンプレ大全"}</t>
  </si>
  <si>
    <t>{"id_values": ["11f040e6-694a-b15e-b351-9b0721d9a0f5"], "worldpay_order_id": {"transaction_id": "11f040e6-694a-b15e-b351-9b0721d9a0f5"}}</t>
  </si>
  <si>
    <t>i.aromaria@gmail.com</t>
  </si>
  <si>
    <t>JUNKO IWAMOTO</t>
  </si>
  <si>
    <t>11f040e6-2ce3-25f2-9735-9bdb81d8a5c3</t>
  </si>
  <si>
    <t>11f040e6-25a6-45d0-b2bc-4f61b7e3a98d</t>
  </si>
  <si>
    <t>{"v54Eb1141": "", "univapay-phone-number": "07047600283"}</t>
  </si>
  <si>
    <t>{"customer_name": "佐藤俊太郎", "customer_email": "11shuntarou21@gmail.com", "product_detail_name": "【15分限定特典付き】AIXコンサルタント3日間完全攻略合宿"}</t>
  </si>
  <si>
    <t>{"id_values": ["11f040e6-2ce3-25f2-9735-9bdb81d8a5c3"], "worldpay_order_id": {"transaction_id": "11f040e6-2ce3-25f2-9735-9bdb81d8a5c3"}}</t>
  </si>
  <si>
    <t>11shuntarou21@gmail.com</t>
  </si>
  <si>
    <t>SHUNTARO SATO</t>
  </si>
  <si>
    <t>11f040e5-1b11-3e32-9fe6-bf680647d081</t>
  </si>
  <si>
    <t>11f040e5-12b5-33e2-877c-a7104c370c88</t>
  </si>
  <si>
    <t>{"v54Eb1141": "", "univapay-phone-number": "09039020174"}</t>
  </si>
  <si>
    <t>{"customer_name": "劒持秀樹", "customer_email": "110sakurai@gmail.com", "product_detail_name": "【15分限定特典付き】SNSマーケ完全攻略ダイナマイト合宿"}</t>
  </si>
  <si>
    <t>{"id_values": ["11f040e5-1b11-3e32-9fe6-bf680647d081"], "worldpay_order_id": {"transaction_id": "11f040e5-1b11-3e32-9fe6-bf680647d081"}}</t>
  </si>
  <si>
    <t>110sakurai@gmail.com</t>
  </si>
  <si>
    <t>HIDEKI KEMMOTSU</t>
  </si>
  <si>
    <t>11f03da8-2042-e7a6-8b68-c3e0f99edb06</t>
  </si>
  <si>
    <t>11f03da7-a34e-5b2c-80d4-ff90bc88d09f</t>
  </si>
  <si>
    <t>{"v54Eb1141": "", "univapay-phone-number": "09036951732"}</t>
  </si>
  <si>
    <t>{"customer_name": "松田 文宏", "customer_email": "bunbun4649@icloud.com", "product_detail_name": "AIみかみ秘密の部屋（全額返金保証付）"}</t>
  </si>
  <si>
    <t>{"id_values": ["11f03da8-2042-e7a6-8b68-c3e0f99edb06"], "worldpay_order_id": {"transaction_id": "11f03da8-2042-e7a6-8b68-c3e0f99edb06"}}</t>
  </si>
  <si>
    <t>bunbun4649@icloud.com</t>
  </si>
  <si>
    <t>FUMIHIRO MATSUDA</t>
  </si>
  <si>
    <t>11f040e2-5d98-8dbc-b6ac-47e95a8eb52b</t>
  </si>
  <si>
    <t>11f040e2-5660-2910-b6a1-2fdae5c615d3</t>
  </si>
  <si>
    <t>{"v54Eb1141": "", "univapay-phone-number": "08017333208"}</t>
  </si>
  <si>
    <t>{"customer_name": "佐藤", "customer_email": "sato20891733@gmail.com", "product_detail_name": "【15分限定特典付き】SNSマーケ完全攻略ダイナマイト合宿"}</t>
  </si>
  <si>
    <t>{"id_values": ["3100500245378", "00071", "0109125"], "stratus_transaction_id": {"terminal_id": "3100500245378", "request_number": "00071", "authorization_code": "0109125"}}</t>
  </si>
  <si>
    <t>sato20891733@gmail.com</t>
  </si>
  <si>
    <t>RYO SATO</t>
  </si>
  <si>
    <t>11f040e1-b966-a418-b5f4-8f51f50f2446</t>
  </si>
  <si>
    <t>11f040e0-8fda-5f8c-a2ad-3ff2ae396c3e</t>
  </si>
  <si>
    <t>{"v54Eb1141": "", "univapay-phone-number": "09018993373"}</t>
  </si>
  <si>
    <t>{"customer_name": "山本英子", "customer_email": "eikoyamamoto1754@gmail.com", "product_detail_name": "AIみかみ秘密の部屋（全額返金保証付）"}</t>
  </si>
  <si>
    <t>{"id_values": ["3100500245378", "00069", "0160798"], "stratus_transaction_id": {"terminal_id": "3100500245378", "request_number": "00069", "authorization_code": "0160798"}}</t>
  </si>
  <si>
    <t>eikoyamamoto1754@gmail.com</t>
  </si>
  <si>
    <t>EIKO YAMAMOTO</t>
  </si>
  <si>
    <t>11f040e0-98c7-94ac-83cf-eb33e6c9f28d</t>
  </si>
  <si>
    <t>{"customer_name": "山本英子", "customer_email": "eikoyamamoto1754@gmail.com", "product_detail_name": "【15分限定特典付き】AIXコンサルタント3日間完全攻略合宿"}</t>
  </si>
  <si>
    <t>{"id_values": ["3100500245378", "00068", "0194238"], "stratus_transaction_id": {"terminal_id": "3100500245378", "request_number": "00068", "authorization_code": "0194238"}}</t>
  </si>
  <si>
    <t>11f040df-706d-6fdc-b436-8f9d4d36ff10</t>
  </si>
  <si>
    <t>11f040df-68d3-5386-bb74-6b5423ef9483</t>
  </si>
  <si>
    <t>{"v54Eb1141": "", "univapay-phone-number": "07083736176"}</t>
  </si>
  <si>
    <t>{"customer_name": "大門佳奈", "customer_email": "kanairohalove@gmail.com", "product_detail_name": "【15分限定特典付き】AIXコンサルタント3日間完全攻略合宿"}</t>
  </si>
  <si>
    <t>kanairohalove@gmail.com</t>
  </si>
  <si>
    <t>KANA DAIMON</t>
  </si>
  <si>
    <t>11f040de-f902-2244-939c-ff76d22dd761</t>
  </si>
  <si>
    <t>11f040de-f07e-9b84-bb2e-6f70424a49b7</t>
  </si>
  <si>
    <t>{"v54Eb1141": "", "univapay-phone-number": "08031384426"}</t>
  </si>
  <si>
    <t>{"customer_name": "多木萌花", "customer_email": "m.kajimoto14@gmail.com", "product_detail_name": "【15分限定特典付き】デザイン限界突破3日間合宿"}</t>
  </si>
  <si>
    <t>{"id_values": ["11f040de-f902-2244-939c-ff76d22dd761"], "worldpay_order_id": {"transaction_id": "11f040de-f902-2244-939c-ff76d22dd761"}}</t>
  </si>
  <si>
    <t>m.kajimoto14@gmail.com</t>
  </si>
  <si>
    <t>MOKA TAKI</t>
  </si>
  <si>
    <t>11f040de-9c9d-48c6-a7a7-0fc9ea5796cb</t>
  </si>
  <si>
    <t>11f040de-8f8a-5994-9288-3f408542a1d0</t>
  </si>
  <si>
    <t>{"v54Eb1141": "", "univapay-phone-number": "09024525413"}</t>
  </si>
  <si>
    <t>{"customer_name": "曽根田 政明", "customer_email": "masaakisoneda@gmail.com", "product_detail_name": "【15分限定特典付き】AIXコンサルタント3日間完全攻略合宿"}</t>
  </si>
  <si>
    <t>{"id_values": ["11f040de-9c9d-48c6-a7a7-0fc9ea5796cb"], "worldpay_order_id": {"transaction_id": "11f040de-9c9d-48c6-a7a7-0fc9ea5796cb"}}</t>
  </si>
  <si>
    <t>masaakisoneda@gmail.com</t>
  </si>
  <si>
    <t>MASAAKI SONEDA</t>
  </si>
  <si>
    <t>11f040dc-01a9-e812-9d9b-1b8ee9f17141</t>
  </si>
  <si>
    <t>11f040da-c350-b132-99b8-b3ca487b0fe9</t>
  </si>
  <si>
    <t>{"v54Eb1141": "", "univapay-phone-number": "08028023981"}</t>
  </si>
  <si>
    <t>{"customer_name": "遠藤 初", "customer_email": "nismo20181013@gmail.com", "product_detail_name": "AIみかみ秘密の部屋（全額返金保証付）"}</t>
  </si>
  <si>
    <t>{"id_values": ["3100500245378", "00064", "7735256"], "stratus_transaction_id": {"terminal_id": "3100500245378", "request_number": "00064", "authorization_code": "7735256"}}</t>
  </si>
  <si>
    <t>nismo20181013@gmail.com</t>
  </si>
  <si>
    <t>HAJIME ENDO</t>
  </si>
  <si>
    <t>11f040db-6436-7f82-9d06-bf05b0338fb2</t>
  </si>
  <si>
    <t>11f040da-4ac7-6328-9c4e-477b97ab6f6a</t>
  </si>
  <si>
    <t>{"v54Eb1141": "", "univapay-phone-number": "09072960486"}</t>
  </si>
  <si>
    <t>{"customer_name": "西村理那", "customer_email": "tw-r2@docomo.ne.jp", "product_detail_name": "みかみの秘密の部屋 ~購入後1週間以内に限り【全額返金保証付き】~"}</t>
  </si>
  <si>
    <t>{"id_values": ["11f040db-6436-7f82-9d06-bf05b0338fb2"], "worldpay_order_id": {"transaction_id": "11f040db-6436-7f82-9d06-bf05b0338fb2"}}</t>
  </si>
  <si>
    <t>tw-r2@docomo.ne.jp</t>
  </si>
  <si>
    <t>RINA NISHIMURA</t>
  </si>
  <si>
    <t>11f040da-e084-a9a2-8435-7f3425e8238d</t>
  </si>
  <si>
    <t>{"customer_name": "遠藤 初", "customer_email": "nismo20181013@gmail.com", "product_detail_name": "【15分限定特典付き】AIXコンサルタント3日間完全攻略合宿"}</t>
  </si>
  <si>
    <t>{"id_values": ["3100500245378", "00063", "7714250"], "stratus_transaction_id": {"terminal_id": "3100500245378", "request_number": "00063", "authorization_code": "7714250"}}</t>
  </si>
  <si>
    <t>11f040da-62eb-b7a6-9ec3-c7d3327f603e</t>
  </si>
  <si>
    <t>{"customer_name": "西村理那", "customer_email": "tw-r2@docomo.ne.jp", "product_detail_name": "【15分限定特典付き】SNSマーケ完全攻略ダイナマイト合宿"}</t>
  </si>
  <si>
    <t>{"id_values": ["11f040da-62eb-b7a6-9ec3-c7d3327f603e"], "worldpay_order_id": {"transaction_id": "11f040da-62eb-b7a6-9ec3-c7d3327f603e"}}</t>
  </si>
  <si>
    <t>11f040d8-c207-ccb8-8fbe-f783fd89c8fe</t>
  </si>
  <si>
    <t>11f040d8-bb2c-7812-9547-7b4ccc0c4a81</t>
  </si>
  <si>
    <t>{"v54Eb1141": "", "univapay-phone-number": "07084042973"}</t>
  </si>
  <si>
    <t>{"customer_name": "日沖千以子", "customer_email": "chiikohome@gmail.com", "product_detail_name": "【15分限定特典付き】デザイン限界突破3日間合宿"}</t>
  </si>
  <si>
    <t>{"id_values": ["11f040d8-c207-ccb8-8fbe-f783fd89c8fe"], "worldpay_order_id": {"transaction_id": "11f040d8-c207-ccb8-8fbe-f783fd89c8fe"}}</t>
  </si>
  <si>
    <t>chiikohome@gmail.com</t>
  </si>
  <si>
    <t>CHIIKOHIOKI</t>
  </si>
  <si>
    <t>11f040d7-d71f-dc18-b9c8-0bd49ca4d9b0</t>
  </si>
  <si>
    <t>11f040d7-cdb3-8652-ae8e-e392c8302433</t>
  </si>
  <si>
    <t>{"v54Eb1141": "", "univapay-phone-number": "09028370069"}</t>
  </si>
  <si>
    <t>{"customer_name": "川上秀生", "customer_email": "hide_kawamin@yahoo.co.jp", "product_detail_name": "【超特価割引】デザイン限界突破3日間合宿"}</t>
  </si>
  <si>
    <t>{"id_values": ["11f040d7-d71f-dc18-b9c8-0bd49ca4d9b0"], "worldpay_order_id": {"transaction_id": "11f040d7-d71f-dc18-b9c8-0bd49ca4d9b0"}}</t>
  </si>
  <si>
    <t>hide_kawamin@yahoo.co.jp</t>
  </si>
  <si>
    <t>HIDEO KAWAKAMI</t>
  </si>
  <si>
    <t>11f040d6-eec9-8ebe-b93f-c33a77bb7694</t>
  </si>
  <si>
    <t>11f040d5-224d-6ffa-bbd8-4332b247a53c</t>
  </si>
  <si>
    <t>{"v54Eb1141": "", "univapay-phone-number": "08039700616"}</t>
  </si>
  <si>
    <t>{"customer_name": "井手口 友美", "customer_email": "unclose.tomo2u.u@gmail.com", "product_detail_name": "AIみかみ秘密の部屋（全額返金保証付）"}</t>
  </si>
  <si>
    <t>{"id_values": ["3100500245378", "00051", "0125842"], "stratus_transaction_id": {"terminal_id": "3100500245378", "request_number": "00051", "authorization_code": "0125842"}}</t>
  </si>
  <si>
    <t>unclose.tomo2u.u@gmail.com</t>
  </si>
  <si>
    <t>TOMOMI IDEGUCHI</t>
  </si>
  <si>
    <t>11f040d5-29ca-b620-a1bf-cb155fc2bd7b</t>
  </si>
  <si>
    <t>{"customer_name": "井手口 友美", "customer_email": "unclose.tomo2u.u@gmail.com", "product_detail_name": "【15分限定特典付き】AIXコンサルタント3日間完全攻略合宿"}</t>
  </si>
  <si>
    <t>{"id_values": ["3100500245378", "00042", "0163808"], "stratus_transaction_id": {"terminal_id": "3100500245378", "request_number": "00042", "authorization_code": "0163808"}}</t>
  </si>
  <si>
    <t>11f040d4-bdf7-915c-aa51-8bc5c6507095</t>
  </si>
  <si>
    <t>11f040d3-c50f-9b5c-a9cb-a7730e834c30</t>
  </si>
  <si>
    <t>{"v54Eb1141": "", "univapay-phone-number": "09031354598"}</t>
  </si>
  <si>
    <t>{"customer_name": "長西智美", "customer_email": "t.i19850813@gmail.com", "product_detail_name": "みかみの秘密の部屋 ~購入後1週間以内に限り【全額返金保証付き】~"}</t>
  </si>
  <si>
    <t>{"id_values": ["3100500245378", "00040", "0096444"], "stratus_transaction_id": {"terminal_id": "3100500245378", "request_number": "00040", "authorization_code": "0096444"}}</t>
  </si>
  <si>
    <t>t.i19850813@gmail.com</t>
  </si>
  <si>
    <t>TOMOMI OSANISHI</t>
  </si>
  <si>
    <t>11f040d3-c777-ce32-9014-7f35d6dc4ceb</t>
  </si>
  <si>
    <t>11f040d3-b084-b398-ab6f-57ce10101468</t>
  </si>
  <si>
    <t>{"v54Eb1141": "", "univapay-phone-number": "07028257493"}</t>
  </si>
  <si>
    <t>{"customer_name": "池田和正", "customer_email": "homeniji@gmail.com", "product_detail_name": "【15分限定特典付き】AIXコンサルタント3日間完全攻略合宿"}</t>
  </si>
  <si>
    <t>{"id_values": ["11f040d3-c777-ce32-9014-7f35d6dc4ceb"], "worldpay_order_id": {"transaction_id": "11f040d3-c777-ce32-9014-7f35d6dc4ceb"}}</t>
  </si>
  <si>
    <t>homeniji@gmail.com</t>
  </si>
  <si>
    <t>IKEDA KAZUMASA</t>
  </si>
  <si>
    <t>11f040d3-ccbf-cd0e-bb00-673d2fc49b31</t>
  </si>
  <si>
    <t>{"customer_name": "長西智美", "customer_email": "t.i19850813@gmail.com", "product_detail_name": "【15分限定特典付き】SNSマーケ完全攻略ダイナマイト合宿"}</t>
  </si>
  <si>
    <t>{"id_values": ["3100500245378", "00039", "0125285"], "stratus_transaction_id": {"terminal_id": "3100500245378", "request_number": "00039", "authorization_code": "0125285"}}</t>
  </si>
  <si>
    <t>11f040d3-09d7-4be6-ab0d-ebc2f89a4c6c</t>
  </si>
  <si>
    <t>11f040d2-f659-3d54-b19c-df8118c5dd61</t>
  </si>
  <si>
    <t>{"v54Eb1141": "", "univapay-phone-number": "09078728483"}</t>
  </si>
  <si>
    <t>{"customer_name": "大宮寿枝", "customer_email": "iamsasayan@gmail.com", "product_detail_name": "【15分限定特典付き】AIXコンサルタント3日間完全攻略合宿"}</t>
  </si>
  <si>
    <t>{"id_values": ["11f040d3-09d7-4be6-ab0d-ebc2f89a4c6c"], "worldpay_order_id": {"transaction_id": "11f040d3-09d7-4be6-ab0d-ebc2f89a4c6c"}}</t>
  </si>
  <si>
    <t>iamsasayan@gmail.com</t>
  </si>
  <si>
    <t>HISAE OMIYA</t>
  </si>
  <si>
    <t>11f040cf-8d04-afda-b759-97ccb45cf608</t>
  </si>
  <si>
    <t>11f040cf-8330-e1d6-8b8f-3713e4e20472</t>
  </si>
  <si>
    <t>{"v54Eb1141": "", "univapay-phone-number": "09064278147"}</t>
  </si>
  <si>
    <t>{"customer_name": "本田佳名子", "customer_email": "earl0210.0212kana@hotmail.co.jp", "product_detail_name": "【15分限定特典付き】AIXコンサルタント3日間完全攻略合宿"}</t>
  </si>
  <si>
    <t>{"id_values": ["11f040cf-8d04-afda-b759-97ccb45cf608"], "worldpay_order_id": {"transaction_id": "11f040cf-8d04-afda-b759-97ccb45cf608"}}</t>
  </si>
  <si>
    <t>earl0210.0212kana@hotmail.co.jp</t>
  </si>
  <si>
    <t>KANAKO HONDA</t>
  </si>
  <si>
    <t>11f040cf-4f84-70aa-a987-2b50221c732f</t>
  </si>
  <si>
    <t>11f040ce-4369-c3ca-81a0-6f49eaa24928</t>
  </si>
  <si>
    <t>{"v54Eb1141": "", "univapay-phone-number": "09099882589"}</t>
  </si>
  <si>
    <t>{"customer_name": "山口京助", "customer_email": "tobenaibuta.kye@gmail.com", "product_detail_name": "みかみの秘密の部屋 ~購入後1週間以内に限り【全額返金保証付き】~"}</t>
  </si>
  <si>
    <t>{"id_values": ["11f040cf-4f84-70aa-a987-2b50221c732f"], "worldpay_order_id": {"transaction_id": "11f040cf-4f84-70aa-a987-2b50221c732f"}}</t>
  </si>
  <si>
    <t>tobenaibuta.kye@gmail.com</t>
  </si>
  <si>
    <t>KYOSUKE YAMAGUCHI</t>
  </si>
  <si>
    <t>11f040ce-5658-957e-b1f3-5b7bf3284716</t>
  </si>
  <si>
    <t>{"customer_name": "山口京助", "customer_email": "tobenaibuta.kye@gmail.com", "product_detail_name": "【超特価割引】SNSマーケ完全攻略ダイナマイト合宿"}</t>
  </si>
  <si>
    <t>{"id_values": ["11f040ce-5658-957e-b1f3-5b7bf3284716"], "worldpay_order_id": {"transaction_id": "11f040ce-5658-957e-b1f3-5b7bf3284716"}}</t>
  </si>
  <si>
    <t>11f040cc-e4b8-fd60-919b-7779603c7deb</t>
  </si>
  <si>
    <t>11f040cc-dc38-caa8-bfd4-2b2192c75ced</t>
  </si>
  <si>
    <t>{"v54Eb1141": "", "univapay-phone-number": "09082887863"}</t>
  </si>
  <si>
    <t>{"customer_name": "安部亜由美", "customer_email": "amiakamiaka@gmail.com", "product_detail_name": "【15分限定特典付き】SNSマーケ完全攻略ダイナマイト合宿"}</t>
  </si>
  <si>
    <t>{"id_values": ["3100500245378", "00037", "0115889"], "stratus_transaction_id": {"terminal_id": "3100500245378", "request_number": "00037", "authorization_code": "0115889"}}</t>
  </si>
  <si>
    <t>amiakamiaka@gmail.com</t>
  </si>
  <si>
    <t>AYUMI ABE</t>
  </si>
  <si>
    <t>11f040cc-2175-fdda-bebc-b7a8b0cb1257</t>
  </si>
  <si>
    <t>11f040cc-1a8a-17ae-bf82-53a03d859fd8</t>
  </si>
  <si>
    <t>{"v54Eb1141": "", "univapay-phone-number": "09059058828"}</t>
  </si>
  <si>
    <t>{"customer_name": "山内聡子", "customer_email": "borzoi0829@gmail.com", "product_detail_name": "【15分限定特典付き】AIXコンサルタント3日間完全攻略合宿"}</t>
  </si>
  <si>
    <t>{"id_values": ["11f040cc-2175-fdda-bebc-b7a8b0cb1257"], "worldpay_order_id": {"transaction_id": "11f040cc-2175-fdda-bebc-b7a8b0cb1257"}}</t>
  </si>
  <si>
    <t>borzoi0829@gmail.com</t>
  </si>
  <si>
    <t>SATOKO YAMAUCHI</t>
  </si>
  <si>
    <t>11f040c9-14ca-e2a6-b7c8-d3738d75ae2c</t>
  </si>
  <si>
    <t>{"id_values": ["11f040c9-14ca-e2a6-b7c8-d3738d75ae2c"], "worldpay_order_id": {"transaction_id": "11f040c9-14ca-e2a6-b7c8-d3738d75ae2c"}}</t>
  </si>
  <si>
    <t>11f040c8-939a-932a-8219-f7c99e6446a9</t>
  </si>
  <si>
    <t>11f040c8-8db9-156c-9207-43d27d53599e</t>
  </si>
  <si>
    <t>{"v54Eb1141": "", "univapay-phone-number": "09011446344"}</t>
  </si>
  <si>
    <t>{"customer_name": "和気昌義", "customer_email": "u.s.mashi.base.66y@gmail.com", "product_detail_name": "【15分限定特典付き】AIXコンサルタント3日間完全攻略合宿"}</t>
  </si>
  <si>
    <t>{"id_values": ["3100500245378", "00032", "0918048"], "stratus_transaction_id": {"terminal_id": "3100500245378", "request_number": "00032", "authorization_code": "0918048"}}</t>
  </si>
  <si>
    <t>u.s.mashi.base.66y@gmail.com</t>
  </si>
  <si>
    <t>MASAYOSHI WAKE</t>
  </si>
  <si>
    <t>11f040c8-47be-b30a-a919-1f9f794a0668</t>
  </si>
  <si>
    <t>11ef8234-913b-3452-aebc-1bb8b8418f22</t>
  </si>
  <si>
    <t>{"univapay-name": "釣由美", "univapay-link-id": "11ef8189-1d5d-1cb8-849d-ab4d4d8691f7", "univapay-phone-number": "+81 09039556930"}</t>
  </si>
  <si>
    <t>remyuremyu3@gmail.com</t>
  </si>
  <si>
    <t>11ef8234-9167-59e2-aebf-9f489919db7c</t>
  </si>
  <si>
    <t>YUMI TSURI</t>
  </si>
  <si>
    <t>11f040c7-da60-134e-9147-b37e6440fc42</t>
  </si>
  <si>
    <t>11ef223c-4b29-f820-98e0-efb051a6236e</t>
  </si>
  <si>
    <t>{"univapay-name": "高谷あゆみ", "univapay-link-id": "11ef0c6e-a6ab-aefc-ad0a-9f7407daa50c", "univapay-phone-number": "09070632838"}</t>
  </si>
  <si>
    <t>{"id_values": ["11f040c7-da60-134e-9147-b37e6440fc42"], "worldpay_order_id": {"transaction_id": "11f040c7-da60-134e-9147-b37e6440fc42"}}</t>
  </si>
  <si>
    <t>a.t0206@ezweb.ne.jp</t>
  </si>
  <si>
    <t>11ef223c-4b59-bdda-9f1d-73fd47845c3f</t>
  </si>
  <si>
    <t>AYUMI TAKAYA</t>
  </si>
  <si>
    <t>11f040c7-8154-4f54-b06f-f3d96ac6db0f</t>
  </si>
  <si>
    <t>{"univapay-name": "小松眞一", "univapay-link-id": "11eed167-4057-0814-a0a8-a769a7ea5984", "univapay-phone-number": "0263525801"}</t>
  </si>
  <si>
    <t>{"id_values": ["11f040c7-8154-4f54-b06f-f3d96ac6db0f"], "worldpay_order_id": {"transaction_id": "11f040c7-8154-4f54-b06f-f3d96ac6db0f"}}</t>
  </si>
  <si>
    <t>11f040c7-7394-87c6-b05b-cb673336befd</t>
  </si>
  <si>
    <t>11eed9f7-5d3d-3532-8262-dba839ec9b95</t>
  </si>
  <si>
    <t>{"univapay-name": "小井土友見", "univapay-link-id": "11eed16a-5884-b2e4-a85d-47804fa9a051", "univapay-phone-number": "07083030385"}</t>
  </si>
  <si>
    <t>{"id_values": ["11f040c7-7394-87c6-b05b-cb673336befd"], "worldpay_order_id": {"transaction_id": "11f040c7-7394-87c6-b05b-cb673336befd"}}</t>
  </si>
  <si>
    <t>t.koido365@gmail.com</t>
  </si>
  <si>
    <t>11eed9f7-5d81-a708-8265-e7ee22ce7f17</t>
  </si>
  <si>
    <t>TOMOMI KOIDO</t>
  </si>
  <si>
    <t>11f040c7-72fc-6f7c-8ab2-1b100e5629e2</t>
  </si>
  <si>
    <t>11eed9f7-3118-bd46-b7dd-c3459d34795f</t>
  </si>
  <si>
    <t>{"univapay-name": "境川章一郎", "univapay-link-id": "11eed16e-84f4-4dc2-a85d-1b8d32dcc626", "univapay-phone-number": "08077281619"}</t>
  </si>
  <si>
    <t>{"id_values": ["11f040c7-72fc-6f7c-8ab2-1b100e5629e2"], "worldpay_order_id": {"transaction_id": "11f040c7-72fc-6f7c-8ab2-1b100e5629e2"}}</t>
  </si>
  <si>
    <t>littlepumpkin1031eses@gmail.com</t>
  </si>
  <si>
    <t>11eed9f7-3139-2586-9af2-a3968fcb1a43</t>
  </si>
  <si>
    <t>SHOICHIRO SAKAGAWA</t>
  </si>
  <si>
    <t>11f040c7-6d4d-2936-8cfa-0b3f45b67d0b</t>
  </si>
  <si>
    <t>11eed970-0c3f-b132-b1ba-638156ac4017</t>
  </si>
  <si>
    <t>{"id_values": ["11f040c7-6d4d-2936-8cfa-0b3f45b67d0b"], "worldpay_order_id": {"transaction_id": "11f040c7-6d4d-2936-8cfa-0b3f45b67d0b"}}</t>
  </si>
  <si>
    <t>11eed970-0c67-9242-b230-dfda3352a6aa</t>
  </si>
  <si>
    <t>11f040c7-8ec6-7d38-a405-6760483a1ce3</t>
  </si>
  <si>
    <t>11eef274-d805-d3ec-a56b-bb9a417abb71</t>
  </si>
  <si>
    <t>{"univapay-name": "加藤 亮丞", "univapay-link-id": "11eed167-da04-b66e-a0a8-6b846bdf7942", "univapay-phone-number": "08013342961"}</t>
  </si>
  <si>
    <t>{"id_values": ["11f040c7-8ec6-7d38-a405-6760483a1ce3"], "worldpay_order_id": {"transaction_id": "11f040c7-8ec6-7d38-a405-6760483a1ce3"}}</t>
  </si>
  <si>
    <t>akitsugu.91god@docomo.ne.jp</t>
  </si>
  <si>
    <t>11eef274-d83d-d10c-8af4-dff0d734b83f</t>
  </si>
  <si>
    <t>11f040c7-6cb6-43cc-a388-07569fbbacd5</t>
  </si>
  <si>
    <t>11eed83a-5d7c-1da6-bba0-7beb0a7da3b8</t>
  </si>
  <si>
    <t>{"univapay-name": "浜洋子", "univapay-link-id": "11eed15d-06b8-b29c-9646-83266741dd9b", "univapay-phone-number": "08034062477"}</t>
  </si>
  <si>
    <t>{"id_values": ["11f040c7-6cb6-43cc-a388-07569fbbacd5"], "worldpay_order_id": {"transaction_id": "11f040c7-6cb6-43cc-a388-07569fbbacd5"}}</t>
  </si>
  <si>
    <t>cangrejo62261963@gmail.com</t>
  </si>
  <si>
    <t>11eed83a-5db0-63a4-90f6-630be46aeaeb</t>
  </si>
  <si>
    <t>CANDLE USER</t>
  </si>
  <si>
    <t>11f040c7-69b8-109c-a4fa-b3f5edfcaa1f</t>
  </si>
  <si>
    <t>11eed36f-6faf-9a68-aa92-9fb52231a350</t>
  </si>
  <si>
    <t>{"univapay-name": "真鍋哲子", "univapay-link-id": "11eed16f-8016-f722-a85d-eb29292dbbf7", "univapay-phone-number": "09057218238"}</t>
  </si>
  <si>
    <t>{"id_values": ["11f040c7-69b8-109c-a4fa-b3f5edfcaa1f"], "worldpay_order_id": {"transaction_id": "11f040c7-69b8-109c-a4fa-b3f5edfcaa1f"}}</t>
  </si>
  <si>
    <t>t57218238@gmail.com</t>
  </si>
  <si>
    <t>11eed36f-6fdf-d0de-a347-2bc28723ab5e</t>
  </si>
  <si>
    <t>TETSUKOMANABE</t>
  </si>
  <si>
    <t>11f040c7-7347-f1d6-904c-b3341defb925</t>
  </si>
  <si>
    <t>11eed9f7-5299-3180-b327-37aef310e8f8</t>
  </si>
  <si>
    <t>{"univapay-name": "境川章一郎", "univapay-link-id": "11eed159-e8f0-9b92-9646-0b0601409016", "univapay-phone-number": "08077281619"}</t>
  </si>
  <si>
    <t>{"id_values": ["11f040c7-7347-f1d6-904c-b3341defb925"], "worldpay_order_id": {"transaction_id": "11f040c7-7347-f1d6-904c-b3341defb925"}}</t>
  </si>
  <si>
    <t>11eed9f7-52b7-12ae-b00c-9f06a936407d</t>
  </si>
  <si>
    <t>11f040c7-7944-7a46-a32e-17454a1f9f46</t>
  </si>
  <si>
    <t>11ef6a6f-159a-4fe0-9377-2f4b0218762b</t>
  </si>
  <si>
    <t>{"univapay-name": "森脇一真", "univapay-link-id": "11eed167-4057-0814-a0a8-a769a7ea5984", "univapay-phone-number": "08035758248"}</t>
  </si>
  <si>
    <t>{"id_values": ["3100500245378", "00025", "0109685"], "stratus_transaction_id": {"terminal_id": "3100500245378", "request_number": "00025", "authorization_code": "0109685"}}</t>
  </si>
  <si>
    <t>275947260mrkz1131@gmail.com</t>
  </si>
  <si>
    <t>11eeda27-e975-eb40-a865-4f688429ff90</t>
  </si>
  <si>
    <t>KAZUMA MORIWAKI</t>
  </si>
  <si>
    <t>11f040c7-77c0-b180-a3ae-f73cbb2c2233</t>
  </si>
  <si>
    <t>11eeda1d-4ed1-e468-b910-032f347cc3a5</t>
  </si>
  <si>
    <t>{"univapay-name": "千葉和成", "univapay-link-id": "11eed16e-84f4-4dc2-a85d-1b8d32dcc626", "univapay-phone-number": "09062575315"}</t>
  </si>
  <si>
    <t>{"id_values": ["3100500245378", "00024", "0125424"], "stratus_transaction_id": {"terminal_id": "3100500245378", "request_number": "00024", "authorization_code": "0125424"}}</t>
  </si>
  <si>
    <t>apm_rk.dk._9@icloud.com</t>
  </si>
  <si>
    <t>11eeda1d-4ef9-e062-8baa-47f77f632610</t>
  </si>
  <si>
    <t>KAZUNARI CHIBA</t>
  </si>
  <si>
    <t>11f040c7-7690-34de-8abc-6f0471bc3237</t>
  </si>
  <si>
    <t>11eeda15-3d64-7540-8944-737ea5e411e1</t>
  </si>
  <si>
    <t>{"univapay-name": "佐々木葉", "univapay-link-id": "11eecd48-ccb1-eed2-a1aa-a322c029ce9e", "univapay-phone-number": "09072006731"}</t>
  </si>
  <si>
    <t>{"id_values": ["3100500245378", "00023", "0555718"], "stratus_transaction_id": {"terminal_id": "3100500245378", "request_number": "00023", "authorization_code": "0555718"}}</t>
  </si>
  <si>
    <t>sskyo1017@gmail.com</t>
  </si>
  <si>
    <t>11eeda15-3d96-b6b8-b8ca-5f4780de5448</t>
  </si>
  <si>
    <t>YO SASAKI</t>
  </si>
  <si>
    <t>11f040c7-72af-3ffe-8ab0-9b7f0bb0936f</t>
  </si>
  <si>
    <t>11eed9f3-3d1c-3bee-a4b2-6fefe423845f</t>
  </si>
  <si>
    <t>{"univapay-name": "島谷晃成", "univapay-link-id": "11eed15c-72ec-d1ba-9646-03f7ef735e74", "univapay-phone-number": "08040877011"}</t>
  </si>
  <si>
    <t>{"id_values": ["3100500245378", "00022", "0748579"], "stratus_transaction_id": {"terminal_id": "3100500245378", "request_number": "00022", "authorization_code": "0748579"}}</t>
  </si>
  <si>
    <t>kobu.brine@gmail.com</t>
  </si>
  <si>
    <t>11eed9f3-3d52-6d4a-9be4-e706e78a2625</t>
  </si>
  <si>
    <t>SHIMATANI KOUSEI</t>
  </si>
  <si>
    <t>11f040c7-6faf-bed2-b113-8b53aef8dee7</t>
  </si>
  <si>
    <t>11eff891-509f-3262-bd78-3f8f3e97d3fb</t>
  </si>
  <si>
    <t>{"univapay-name": "河合亜里沙", "univapay-link-id": "11eecd59-26d7-09be-a1aa-f74cbe671a9f", "univapay-phone-number": "09040863387"}</t>
  </si>
  <si>
    <t>{"id_values": ["3100500245378", "00021", "0970752"], "stratus_transaction_id": {"terminal_id": "3100500245378", "request_number": "00021", "authorization_code": "0970752"}}</t>
  </si>
  <si>
    <t>sango0163@gmail.com</t>
  </si>
  <si>
    <t>11eed9d9-918e-3fac-8efa-4b371bfabc93</t>
  </si>
  <si>
    <t>ARISA KAWAI</t>
  </si>
  <si>
    <t>11f040c5-ba90-71dc-814b-cb10fb6c46f2</t>
  </si>
  <si>
    <t>11f040c5-b48c-2d6c-a038-0b7680ee99a4</t>
  </si>
  <si>
    <t>{"v54Eb1141": "", "univapay-phone-number": "09018532025"}</t>
  </si>
  <si>
    <t>{"customer_name": "齊藤晴美", "customer_email": "harumi17573@gmail.com", "product_detail_name": "【15分限定特典付き】AIXコンサルタント3日間完全攻略合宿"}</t>
  </si>
  <si>
    <t>{"id_values": ["11f040c5-ba90-71dc-814b-cb10fb6c46f2"], "worldpay_order_id": {"transaction_id": "11f040c5-ba90-71dc-814b-cb10fb6c46f2"}}</t>
  </si>
  <si>
    <t>harumi17573@gmail.com</t>
  </si>
  <si>
    <t>HARUMI SAITO</t>
  </si>
  <si>
    <t>11f040c5-7b23-6608-985b-3fa988890524</t>
  </si>
  <si>
    <t>11f040c5-762e-eaa0-929f-a715405f6812</t>
  </si>
  <si>
    <t>{"v54Eb1141": "", "univapay-phone-number": "09029097889"}</t>
  </si>
  <si>
    <t>{"customer_name": "石井 有気", "customer_email": "kazamurashin@gmail.com", "product_detail_name": "【15分限定特典付き】AIXコンサルタント3日間完全攻略合宿"}</t>
  </si>
  <si>
    <t>{"id_values": ["3100500245378", "00019", "0980122"], "stratus_transaction_id": {"terminal_id": "3100500245378", "request_number": "00019", "authorization_code": "0980122"}}</t>
  </si>
  <si>
    <t>kazamurashin@gmail.com</t>
  </si>
  <si>
    <t>11f040c3-1db3-05ca-a0a1-bf45f3461df4</t>
  </si>
  <si>
    <t>11f040c3-148e-0616-a09e-6f3b3ccf689d</t>
  </si>
  <si>
    <t>{"v54Eb1141": "", "univapay-phone-number": "09066315270"}</t>
  </si>
  <si>
    <t>{"customer_name": "大橋明日香", "customer_email": "asuka2000h@gmail.com", "product_detail_name": "【15分限定特典付き】SNSマーケ完全攻略ダイナマイト合宿"}</t>
  </si>
  <si>
    <t>{"id_values": ["3100500245378", "00017", "0732131"], "stratus_transaction_id": {"terminal_id": "3100500245378", "request_number": "00017", "authorization_code": "0732131"}}</t>
  </si>
  <si>
    <t>asuka2000h@gmail.com</t>
  </si>
  <si>
    <t>ASUKA OHASHI</t>
  </si>
  <si>
    <t>11f040c0-e7e2-3f44-acff-7740d599736d</t>
  </si>
  <si>
    <t>11f040c0-d590-8328-9313-17f082ed3cf9</t>
  </si>
  <si>
    <t>{"v54Eb1141": "", "univapay-phone-number": "09024558764"}</t>
  </si>
  <si>
    <t>{"customer_name": "佐藤 智子", "customer_email": "satotomo.5296momo@gmail.com", "product_detail_name": "【15分限定特典付き】SNSマーケ完全攻略ダイナマイト合宿"}</t>
  </si>
  <si>
    <t>{"id_values": ["11f040c0-e7e2-3f44-acff-7740d599736d"], "worldpay_order_id": {"transaction_id": "11f040c0-e7e2-3f44-acff-7740d599736d"}}</t>
  </si>
  <si>
    <t>satotomo.5296momo@gmail.com</t>
  </si>
  <si>
    <t>TOMOKO SATO</t>
  </si>
  <si>
    <t>11f040c0-b65b-ee5c-a231-57d564f0aa6e</t>
  </si>
  <si>
    <t>11f040c0-b081-7b0a-930c-37493038bf28</t>
  </si>
  <si>
    <t>{"v54Eb1141": "", "univapay-phone-number": "08012127845"}</t>
  </si>
  <si>
    <t>{"customer_name": "吉田 文代", "customer_email": "f.yoshida@international.co.jp", "product_detail_name": "【15分限定特典付き】SNSマーケ完全攻略ダイナマイト合宿"}</t>
  </si>
  <si>
    <t>{"id_values": ["3100500245378", "00015", "0473181"], "stratus_transaction_id": {"terminal_id": "3100500245378", "request_number": "00015", "authorization_code": "0473181"}}</t>
  </si>
  <si>
    <t>f.yoshida@international.co.jp</t>
  </si>
  <si>
    <t>FUMIYO YOSHIDA</t>
  </si>
  <si>
    <t>11f040bd-1a21-4a62-a858-cbdde3740455</t>
  </si>
  <si>
    <t>11f040bd-00a6-ba68-9a6b-631907e2d843</t>
  </si>
  <si>
    <t>{"customer_name": "板垣玲子", "customer_email": "reikomiyauchi@gmail.com", "product_detail_name": "【15分限定特典付き】AIXコンサルタント3日間完全攻略合宿"}</t>
  </si>
  <si>
    <t>{"id_values": ["11f040bd-1a21-4a62-a858-cbdde3740455"], "worldpay_order_id": {"transaction_id": "11f040bd-1a21-4a62-a858-cbdde3740455"}}</t>
  </si>
  <si>
    <t>REIKOITAGAKI</t>
  </si>
  <si>
    <t>11f040bb-5738-1144-b7be-ffe715b1bbd8</t>
  </si>
  <si>
    <t>11f040b7-cc1d-55ae-a8a1-a31db3dd01c3</t>
  </si>
  <si>
    <t>{"v54Eb1141": "", "univapay-phone-number": "07020361216"}</t>
  </si>
  <si>
    <t>{"customer_name": "小松 卓也", "customer_email": "aminosukejiro@icloud.com", "product_detail_name": "AIみかみ秘密の部屋（全額返金保証付）"}</t>
  </si>
  <si>
    <t>{"id_values": ["11f040bb-5738-1144-b7be-ffe715b1bbd8"], "worldpay_order_id": {"transaction_id": "11f040bb-5738-1144-b7be-ffe715b1bbd8"}}</t>
  </si>
  <si>
    <t>aminosukejiro@icloud.com</t>
  </si>
  <si>
    <t>TAKUYA KOMATSU</t>
  </si>
  <si>
    <t>11f040b7-e1d4-f4e2-a6c8-abdfb898acd3</t>
  </si>
  <si>
    <t>{"customer_name": "小松 卓也", "customer_email": "aminosukejiro@icloud.com", "product_detail_name": "【15分限定特典付き】AIXコンサルタント3日間完全攻略合宿"}</t>
  </si>
  <si>
    <t>{"id_values": ["11f040b7-e1d4-f4e2-a6c8-abdfb898acd3"], "worldpay_order_id": {"transaction_id": "11f040b7-e1d4-f4e2-a6c8-abdfb898acd3"}}</t>
  </si>
  <si>
    <t>11f040ae-a93d-fb00-a42e-27e5d44f6426</t>
  </si>
  <si>
    <t>11f040ae-a178-ad98-a429-3b7bc6910e4b</t>
  </si>
  <si>
    <t>{"v54Eb1141": "", "univapay-phone-number": "07038841501"}</t>
  </si>
  <si>
    <t>{"customer_name": "乙藤翔太", "customer_email": "otofujishota0122@icloud.com", "product_detail_name": "【15分限定特典付き】SNSマーケ完全攻略ダイナマイト合宿"}</t>
  </si>
  <si>
    <t>{"id_values": ["11f040ae-a93d-fb00-a42e-27e5d44f6426"], "worldpay_order_id": {"transaction_id": "11f040ae-a93d-fb00-a42e-27e5d44f6426"}}</t>
  </si>
  <si>
    <t>otofujishota0122@icloud.com</t>
  </si>
  <si>
    <t>SHOTAOTOFUJI</t>
  </si>
  <si>
    <t>11f040a7-de8c-6e9c-8999-639a9e510385</t>
  </si>
  <si>
    <t>11f040a7-c353-c12a-81ca-abfa4b784de9</t>
  </si>
  <si>
    <t>{"v54Eb1141": "", "univapay-phone-number": "09043294614"}</t>
  </si>
  <si>
    <t>{"customer_name": "和田香奈子", "customer_email": "kana.love-1976@docomo.ne.jp", "product_detail_name": "【15分限定特典付き】AIXコンサルタント3日間完全攻略合宿"}</t>
  </si>
  <si>
    <t>{"id_values": ["11f040a7-de8c-6e9c-8999-639a9e510385"], "worldpay_order_id": {"transaction_id": "11f040a7-de8c-6e9c-8999-639a9e510385"}}</t>
  </si>
  <si>
    <t>kana.love-1976@docomo.ne.jp</t>
  </si>
  <si>
    <t>KANAKO WADA</t>
  </si>
  <si>
    <t>11f040a2-862b-a4d4-a806-db64082d9882</t>
  </si>
  <si>
    <t>11f040a1-98b8-8802-9737-530f29595bc0</t>
  </si>
  <si>
    <t>{"v54Eb1141": "", "univapay-phone-number": "08010509757"}</t>
  </si>
  <si>
    <t>{"customer_name": "片岡謙一", "customer_email": "acokino2129@gmail.com", "product_detail_name": "AIみかみ秘密の部屋（全額返金保証付）"}</t>
  </si>
  <si>
    <t>{"id_values": ["3100500245378", "00013", "0649627"], "stratus_transaction_id": {"terminal_id": "3100500245378", "request_number": "00013", "authorization_code": "0649627"}}</t>
  </si>
  <si>
    <t>acokino2129@gmail.com</t>
  </si>
  <si>
    <t>KENICHI KATAOKA</t>
  </si>
  <si>
    <t>11f040a1-a185-8070-94db-57b416fe0540</t>
  </si>
  <si>
    <t>{"customer_name": "片岡謙一", "customer_email": "acokino2129@gmail.com", "product_detail_name": "【15分限定特典付き】AIXコンサルタント3日間完全攻略合宿"}</t>
  </si>
  <si>
    <t>{"id_values": ["3100500245378", "00012", "0647423"], "stratus_transaction_id": {"terminal_id": "3100500245378", "request_number": "00012", "authorization_code": "0647423"}}</t>
  </si>
  <si>
    <t>11f0409f-688a-ece4-b821-6763d7a97a8f</t>
  </si>
  <si>
    <t>11f0409e-9bfd-9532-b3ac-3bf3de87cac8</t>
  </si>
  <si>
    <t>{"v54Eb1141": "", "univapay-phone-number": "08041808808"}</t>
  </si>
  <si>
    <t>{"customer_name": "新井結子", "customer_email": "shiawaseroad@gmail.com", "product_detail_name": "みかみの秘密の部屋 ~購入後1週間以内に限り【全額返金保証付き】~"}</t>
  </si>
  <si>
    <t>{"id_values": ["11f0409f-688a-ece4-b821-6763d7a97a8f"], "worldpay_order_id": {"transaction_id": "11f0409f-688a-ece4-b821-6763d7a97a8f"}}</t>
  </si>
  <si>
    <t>shiawaseroad@gmail.com</t>
  </si>
  <si>
    <t>MIWAKO ARAI</t>
  </si>
  <si>
    <t>11f0409e-b1d7-8570-b3b1-5b7dea98dbc7</t>
  </si>
  <si>
    <t>{"customer_name": "新井結子", "customer_email": "shiawaseroad@gmail.com", "product_detail_name": "【15分限定特典付き】SNSマーケ完全攻略ダイナマイト合宿"}</t>
  </si>
  <si>
    <t>{"id_values": ["11f0409e-b1d7-8570-b3b1-5b7dea98dbc7"], "worldpay_order_id": {"transaction_id": "11f0409e-b1d7-8570-b3b1-5b7dea98dbc7"}}</t>
  </si>
  <si>
    <t>11f0409c-da62-7a92-9221-034ccc80e4dd</t>
  </si>
  <si>
    <t>11f0409c-d07b-eefa-b371-eb1bd3b86bcf</t>
  </si>
  <si>
    <t>{"v54Eb1141": "", "univapay-phone-number": "09061970503"}</t>
  </si>
  <si>
    <t>{"customer_name": "山口扶美子", "customer_email": "3kaku.omuretu@gmail.com", "product_detail_name": "【15分限定特典付き】AIXコンサルタント3日間完全攻略合宿"}</t>
  </si>
  <si>
    <t>{"id_values": ["11f0409c-da62-7a92-9221-034ccc80e4dd"], "worldpay_order_id": {"transaction_id": "11f0409c-da62-7a92-9221-034ccc80e4dd"}}</t>
  </si>
  <si>
    <t>3kaku.omuretu@gmail.com</t>
  </si>
  <si>
    <t>FUMIKO YAMAGUCHI</t>
  </si>
  <si>
    <t>11f0409b-71c9-141a-b911-b365337d5a91</t>
  </si>
  <si>
    <t>11f0409a-c32c-06c4-80a8-b308c6105c12</t>
  </si>
  <si>
    <t>{"v54Eb1141": "", "univapay-phone-number": "07083858546"}</t>
  </si>
  <si>
    <t>{"customer_name": "駒居 拡", "customer_email": "h.naughty03@gmail.com", "product_detail_name": "AIみかみ秘密の部屋（全額返金保証付）"}</t>
  </si>
  <si>
    <t>h.naughty03@gmail.com</t>
  </si>
  <si>
    <t>HIROMU KOMAI</t>
  </si>
  <si>
    <t>11f0409b-3c32-11da-8f6e-cbeafaaac9eb</t>
  </si>
  <si>
    <t>11f0409a-d8be-a622-91cf-affca217a6a2</t>
  </si>
  <si>
    <t>{"customer_name": "尾崎弘樹", "customer_email": "mini329823@gmail.com", "product_detail_name": "AIみかみ秘密の部屋（全額返金保証付）"}</t>
  </si>
  <si>
    <t>{"id_values": ["11f0409b-3c32-11da-8f6e-cbeafaaac9eb"], "worldpay_order_id": {"transaction_id": "11f0409b-3c32-11da-8f6e-cbeafaaac9eb"}}</t>
  </si>
  <si>
    <t>11f0409a-eb56-91b4-b907-1fbd1cbb1bcf</t>
  </si>
  <si>
    <t>{"customer_name": "尾崎弘樹", "customer_email": "mini329823@gmail.com", "product_detail_name": "【15分限定特典付き】AIXコンサルタント3日間完全攻略合宿"}</t>
  </si>
  <si>
    <t>{"id_values": ["11f0409a-eb56-91b4-b907-1fbd1cbb1bcf"], "worldpay_order_id": {"transaction_id": "11f0409a-eb56-91b4-b907-1fbd1cbb1bcf"}}</t>
  </si>
  <si>
    <t>11f0409a-ccf2-b068-9318-37cdb1a823da</t>
  </si>
  <si>
    <t>{"customer_name": "駒居 拡", "customer_email": "h.naughty03@gmail.com", "product_detail_name": "【15分限定特典付き】AIXコンサルタント3日間完全攻略合宿"}</t>
  </si>
  <si>
    <t>{"id_values": ["3100500245378", "00009", "0700009"], "stratus_transaction_id": {"terminal_id": "3100500245378", "request_number": "00009", "authorization_code": "0700009"}}</t>
  </si>
  <si>
    <t>11f04098-ab7e-6e88-b7b4-3f3db43429ba</t>
  </si>
  <si>
    <t>11f04098-86dc-8d9e-9c4a-1f712ca65da0</t>
  </si>
  <si>
    <t>{"v54Eb1141": "", "univapay-phone-number": "08034045320"}</t>
  </si>
  <si>
    <t>{"customer_name": "片山将尚", "customer_email": "mgkmgkmgk2001@hotmail.co.jp", "product_detail_name": "【15分限定特典付き】AIXコンサルタント3日間完全攻略合宿"}</t>
  </si>
  <si>
    <t>{"id_values": ["11f04098-ab7e-6e88-b7b4-3f3db43429ba"], "worldpay_order_id": {"transaction_id": "11f04098-ab7e-6e88-b7b4-3f3db43429ba"}}</t>
  </si>
  <si>
    <t>mgkmgkmgk2001@hotmail.co.jp</t>
  </si>
  <si>
    <t>MASANAO KATAYAMA</t>
  </si>
  <si>
    <t>11f04098-d663-8fb6-9f2c-93fdefcf64e9</t>
  </si>
  <si>
    <t>11f04098-055e-ee06-aa65-bbf1c02eb5a8</t>
  </si>
  <si>
    <t>{"v54Eb1141": "", "univapay-phone-number": "09093763637"}</t>
  </si>
  <si>
    <t>{"customer_name": "田村敬輝", "customer_email": "ytgtptp82@gmail.com", "product_detail_name": "みかみの秘密の部屋 ~購入後1週間以内に限り【全額返金保証付き】~"}</t>
  </si>
  <si>
    <t>{"id_values": ["3100500245378", "00007", "0088635"], "stratus_transaction_id": {"terminal_id": "3100500245378", "request_number": "00007", "authorization_code": "0088635"}}</t>
  </si>
  <si>
    <t>ytgtptp82@gmail.com</t>
  </si>
  <si>
    <t>REAL INFECTION CO LTD</t>
  </si>
  <si>
    <t>11f04098-193f-3070-91d5-affc2c3dbc83</t>
  </si>
  <si>
    <t>{"customer_name": "田村敬輝", "customer_email": "ytgtptp82@gmail.com", "product_detail_name": "【15分限定特典付き】SNSマーケ完全攻略ダイナマイト合宿"}</t>
  </si>
  <si>
    <t>{"id_values": ["3100500245378", "00006", "0065131"], "stratus_transaction_id": {"terminal_id": "3100500245378", "request_number": "00006", "authorization_code": "0065131"}}</t>
  </si>
  <si>
    <t>11f04090-f662-4080-adfa-0b2987ff1c5a</t>
  </si>
  <si>
    <t>11f04090-e8f8-b410-bed7-8f25c9ab45b3</t>
  </si>
  <si>
    <t>{"v54Eb1141": "", "univapay-phone-number": "09013254433"}</t>
  </si>
  <si>
    <t>{"customer_name": "室崎隆一", "customer_email": "samuraimania4411@yahoo.co.jp", "product_detail_name": "【脱・無駄な努力】月商1.9億を支えるテンプレ大全"}</t>
  </si>
  <si>
    <t>{"id_values": ["3100500245378", "00004", "0002807"], "stratus_transaction_id": {"terminal_id": "3100500245378", "request_number": "00004", "authorization_code": "0002807"}}</t>
  </si>
  <si>
    <t>samuraimania4411@yahoo.co.jp</t>
  </si>
  <si>
    <t>RYUICHI MUROZAKI</t>
  </si>
  <si>
    <t>11f0408f-074c-db6e-bfb8-47a774b3ab38</t>
  </si>
  <si>
    <t>11f0408e-c29d-5002-ad9c-27509e64af73</t>
  </si>
  <si>
    <t>{"v54Eb1141": "", "univapay-phone-number": "09010613581"}</t>
  </si>
  <si>
    <t>{"customer_name": "丹代藍人", "customer_email": "aito.tandai@gmail.com", "product_detail_name": "AIみかみ秘密の部屋（全額返金保証付）"}</t>
  </si>
  <si>
    <t>{"id_values": ["11f0408f-074c-db6e-bfb8-47a774b3ab38"], "worldpay_order_id": {"transaction_id": "11f0408f-074c-db6e-bfb8-47a774b3ab38"}}</t>
  </si>
  <si>
    <t>aito.tandai@gmail.com</t>
  </si>
  <si>
    <t>AITO TANDAI</t>
  </si>
  <si>
    <t>11f0408e-d0db-1f46-bfae-0fb867c86373</t>
  </si>
  <si>
    <t>{"customer_name": "丹代藍人", "customer_email": "aito.tandai@gmail.com", "product_detail_name": "【15分限定特典付き】AIXコンサルタント3日間完全攻略合宿"}</t>
  </si>
  <si>
    <t>{"id_values": ["11f0408e-d0db-1f46-bfae-0fb867c86373"], "worldpay_order_id": {"transaction_id": "11f0408e-d0db-1f46-bfae-0fb867c86373"}}</t>
  </si>
  <si>
    <t>11f04088-2215-a2de-81fb-17321b0433d8</t>
  </si>
  <si>
    <t>11f04086-81ef-e130-8f9e-c745b7511441</t>
  </si>
  <si>
    <t>{"v54Eb1141": "", "univapay-phone-number": "08054003514"}</t>
  </si>
  <si>
    <t>{"customer_name": "大木洋子", "customer_email": "jajayoppi@gmail.com", "product_detail_name": "AIみかみ秘密の部屋（全額返金保証付）"}</t>
  </si>
  <si>
    <t>{"id_values": ["11f04088-2215-a2de-81fb-17321b0433d8"], "worldpay_order_id": {"transaction_id": "11f04088-2215-a2de-81fb-17321b0433d8"}}</t>
  </si>
  <si>
    <t>jajayoppi@gmail.com</t>
  </si>
  <si>
    <t>YOKO OKI</t>
  </si>
  <si>
    <t>11f04087-f1c2-c6f2-81e5-2f0cc4301864</t>
  </si>
  <si>
    <t>{"customer_name": "おがた", "customer_email": "school01ogata@gmail.com", "product_detail_name": "【15分限定特典付き】SNSマーケ完全攻略ダイナマイト合宿"}</t>
  </si>
  <si>
    <t>{"id_values": ["3100500245378", "00095", "0117085"], "stratus_transaction_id": {"terminal_id": "3100500245378", "request_number": "00095", "authorization_code": "0117085"}}</t>
  </si>
  <si>
    <t>11f04086-893f-d620-8fa1-5b05eed527e6</t>
  </si>
  <si>
    <t>{"customer_name": "大木洋子", "customer_email": "jajayoppi@gmail.com", "product_detail_name": "【15分限定特典付き】AIXコンサルタント3日間完全攻略合宿"}</t>
  </si>
  <si>
    <t>{"id_values": ["11f04086-893f-d620-8fa1-5b05eed527e6"], "worldpay_order_id": {"transaction_id": "11f04086-893f-d620-8fa1-5b05eed527e6"}}</t>
  </si>
  <si>
    <t>11f04085-a03e-f82a-8cbe-e30973e3d124</t>
  </si>
  <si>
    <t>11f04085-9599-9c7c-a92f-6f8e5af0e31d</t>
  </si>
  <si>
    <t>{"v54Eb1141": "", "univapay-phone-number": "08062281004"}</t>
  </si>
  <si>
    <t>{"customer_name": "簑田圭太", "customer_email": "minokei.0630@gmail.com", "product_detail_name": "【15分限定特典付き】SNSマーケ完全攻略ダイナマイト合宿"}</t>
  </si>
  <si>
    <t>{"id_values": ["11f04085-a03e-f82a-8cbe-e30973e3d124"], "worldpay_order_id": {"transaction_id": "11f04085-a03e-f82a-8cbe-e30973e3d124"}}</t>
  </si>
  <si>
    <t>minokei.0630@gmail.com</t>
  </si>
  <si>
    <t>KEITA MINODA</t>
  </si>
  <si>
    <t>11f04083-db98-f0bc-ae32-43afa13eb9ae</t>
  </si>
  <si>
    <t>11f04083-d428-1948-9b8b-7bff224dc09c</t>
  </si>
  <si>
    <t>{"v54Eb1141": "", "univapay-phone-number": "09063327905"}</t>
  </si>
  <si>
    <t>{"customer_name": "神田 一樹", "customer_email": "shinfukamikaze@gmail.com", "product_detail_name": "【15分限定特典付き】SNSマーケ完全攻略ダイナマイト合宿"}</t>
  </si>
  <si>
    <t>{"id_values": ["3100500245378", "00093", "0056222"], "stratus_transaction_id": {"terminal_id": "3100500245378", "request_number": "00093", "authorization_code": "0056222"}}</t>
  </si>
  <si>
    <t>shinfukamikaze@gmail.com</t>
  </si>
  <si>
    <t>KAZUKI KANDA</t>
  </si>
  <si>
    <t>11f04082-9c78-fd2e-a174-af3d9b8081a0</t>
  </si>
  <si>
    <t>11f04082-852c-829e-a81d-97a168f25f37</t>
  </si>
  <si>
    <t>{"v54Eb1141": "", "univapay-phone-number": "08098077934"}</t>
  </si>
  <si>
    <t>{"customer_name": "チャンコンミン", "customer_email": "m08098077934@gmail.com", "product_detail_name": "【15分限定特典付き】AIXコンサルタント3日間完全攻略合宿"}</t>
  </si>
  <si>
    <t>{"id_values": ["3100500245378", "00091", "0570000"], "stratus_transaction_id": {"terminal_id": "3100500245378", "request_number": "00091", "authorization_code": "0570000"}}</t>
  </si>
  <si>
    <t>m08098077934@gmail.com</t>
  </si>
  <si>
    <t>HOANG THIMAIANH</t>
  </si>
  <si>
    <t>11f04082-0ccc-ff4a-ada0-8fe6c0165f48</t>
  </si>
  <si>
    <t>11f0407f-e67e-1132-9fe2-db1575daff7f</t>
  </si>
  <si>
    <t>{"v54Eb1141": "", "univapay-phone-number": "07041325776"}</t>
  </si>
  <si>
    <t>{"customer_name": "平山陽奈子", "customer_email": "hina04hira02@icloud.com", "product_detail_name": "AIみかみ秘密の部屋（全額返金保証付）"}</t>
  </si>
  <si>
    <t>{"id_values": ["11f04082-0ccc-ff4a-ada0-8fe6c0165f48"], "worldpay_order_id": {"transaction_id": "11f04082-0ccc-ff4a-ada0-8fe6c0165f48"}}</t>
  </si>
  <si>
    <t>hina04hira02@icloud.com</t>
  </si>
  <si>
    <t>REIKO HIRAYAMA</t>
  </si>
  <si>
    <t>11f04081-a86b-3ecc-95e6-8f103da1e938</t>
  </si>
  <si>
    <t>11f04081-9fd2-0c96-ad6b-33a5d5d4f33f</t>
  </si>
  <si>
    <t>{"v54Eb1141": "", "univapay-phone-number": "09034292161"}</t>
  </si>
  <si>
    <t>{"customer_name": "谷口 隆志", "customer_email": "fainstar.aozora@gmail.com", "product_detail_name": "【15分限定特典付き】SNSマーケ完全攻略ダイナマイト合宿"}</t>
  </si>
  <si>
    <t>{"id_values": ["3100500245378", "00088", "0127383"], "stratus_transaction_id": {"terminal_id": "3100500245378", "request_number": "00088", "authorization_code": "0127383"}}</t>
  </si>
  <si>
    <t>fainstar.aozora@gmail.com</t>
  </si>
  <si>
    <t>TAKASHI TANIGUCHI</t>
  </si>
  <si>
    <t>11f04080-b726-fc90-acce-638c45515561</t>
  </si>
  <si>
    <t>11f04080-a34f-3d5e-b9c5-abfabeea0abc</t>
  </si>
  <si>
    <t>{"v54Eb1141": "", "univapay-phone-number": "08018715559"}</t>
  </si>
  <si>
    <t>{"customer_name": "成田 良", "customer_email": "nospice.nonarita@gmail.com", "product_detail_name": "【15分限定特典付き】AIXコンサルタント3日間完全攻略合宿"}</t>
  </si>
  <si>
    <t>{"id_values": ["11f04080-b726-fc90-acce-638c45515561"], "worldpay_order_id": {"transaction_id": "11f04080-b726-fc90-acce-638c45515561"}}</t>
  </si>
  <si>
    <t>nospice.nonarita@gmail.com</t>
  </si>
  <si>
    <t>RYOU NARITA</t>
  </si>
  <si>
    <t>11f04080-0d09-565e-a8bf-1b69e0b40acf</t>
  </si>
  <si>
    <t>11f04080-05e5-b0e8-bc17-ab18cf53c07f</t>
  </si>
  <si>
    <t>{"v54Eb1141": "", "univapay-phone-number": "09057115501"}</t>
  </si>
  <si>
    <t>{"customer_name": "福島未希", "customer_email": "pukunyannya@gmail.com", "product_detail_name": "【15分限定特典付き】AIXコンサルタント3日間完全攻略合宿"}</t>
  </si>
  <si>
    <t>{"id_values": ["11f04080-0d09-565e-a8bf-1b69e0b40acf"], "worldpay_order_id": {"transaction_id": "11f04080-0d09-565e-a8bf-1b69e0b40acf"}}</t>
  </si>
  <si>
    <t>pukunyannya@gmail.com</t>
  </si>
  <si>
    <t>MIKI FUKUSHIMA</t>
  </si>
  <si>
    <t>11f0407f-ece7-a2d6-bc0b-a76686134536</t>
  </si>
  <si>
    <t>{"customer_name": "平山陽奈子", "customer_email": "hina04hira02@icloud.com", "product_detail_name": "【15分限定特典付き】AIXコンサルタント3日間完全攻略合宿"}</t>
  </si>
  <si>
    <t>{"id_values": ["11f0407f-ece7-a2d6-bc0b-a76686134536"], "worldpay_order_id": {"transaction_id": "11f0407f-ece7-a2d6-bc0b-a76686134536"}}</t>
  </si>
  <si>
    <t>11f0407e-56c4-0b42-83f3-37442e95c23e</t>
  </si>
  <si>
    <t>11f0407e-4f93-283a-a8d0-e7a1cb42ece0</t>
  </si>
  <si>
    <t>{"v54Eb1141": "", "univapay-phone-number": "09093373586"}</t>
  </si>
  <si>
    <t>{"customer_name": "竹之内修", "customer_email": "ta.ke.no.u.tchi@gmail.com", "product_detail_name": "【15分限定特典付き】AIXコンサルタント3日間完全攻略合宿"}</t>
  </si>
  <si>
    <t>{"id_values": ["11f0407e-56c4-0b42-83f3-37442e95c23e"], "worldpay_order_id": {"transaction_id": "11f0407e-56c4-0b42-83f3-37442e95c23e"}}</t>
  </si>
  <si>
    <t>ta.ke.no.u.tchi@gmail.com</t>
  </si>
  <si>
    <t>OSAMU TAKENOUCHI</t>
  </si>
  <si>
    <t>11f0407d-a2b5-4c9c-85f4-0ff6fd9c29a0</t>
  </si>
  <si>
    <t>11f0407d-9924-d90e-85f1-c7fbc3de2ddb</t>
  </si>
  <si>
    <t>{"v54Eb1141": "", "univapay-phone-number": "08061847377"}</t>
  </si>
  <si>
    <t>{"customer_name": "黒田真乃介", "customer_email": "shin3118kuro@gmail.com", "product_detail_name": "【超特価割引】AIXコンサルタント3日間完全攻略合宿"}</t>
  </si>
  <si>
    <t>{"id_values": ["11f0407d-a2b5-4c9c-85f4-0ff6fd9c29a0"], "worldpay_order_id": {"transaction_id": "11f0407d-a2b5-4c9c-85f4-0ff6fd9c29a0"}}</t>
  </si>
  <si>
    <t>shin3118kuro@gmail.com</t>
  </si>
  <si>
    <t>SHINNOSUKE KURODA</t>
  </si>
  <si>
    <t>11f0407c-758d-1660-b7d7-a36b4f8b3565</t>
  </si>
  <si>
    <t>11f0407c-4ee8-b05a-b7b2-17bbb1e98ad9</t>
  </si>
  <si>
    <t>{"v54Eb1141": "", "univapay-phone-number": "09020232082"}</t>
  </si>
  <si>
    <t>{"customer_name": "磯谷一輝", "customer_email": "a25637564@gmail.com", "product_detail_name": "【15分限定特典付き】デザイン限界突破3日間合宿"}</t>
  </si>
  <si>
    <t>{"id_values": ["11f0407c-758d-1660-b7d7-a36b4f8b3565"], "worldpay_order_id": {"transaction_id": "11f0407c-758d-1660-b7d7-a36b4f8b3565"}}</t>
  </si>
  <si>
    <t>a25637564@gmail.com</t>
  </si>
  <si>
    <t>KAZUKI ISOGAI</t>
  </si>
  <si>
    <t>11f0407a-e8f4-0b9c-ba0b-cb4ccf3e058d</t>
  </si>
  <si>
    <t>11f0407a-e0c7-cd5a-ba02-eb23bf346f60</t>
  </si>
  <si>
    <t>{"v54Eb1141": "", "univapay-phone-number": "09097907158"}</t>
  </si>
  <si>
    <t>{"customer_name": "北里 香織", "customer_email": "kitazatokaori4@gmail.com", "product_detail_name": "【15分限定特典付き】SNSマーケ完全攻略ダイナマイト合宿"}</t>
  </si>
  <si>
    <t>{"id_values": ["3100500245378", "00086", "0079091"], "stratus_transaction_id": {"terminal_id": "3100500245378", "request_number": "00086", "authorization_code": "0079091"}}</t>
  </si>
  <si>
    <t>kitazatokaori4@gmail.com</t>
  </si>
  <si>
    <t>KAORI KITAZATO</t>
  </si>
  <si>
    <t>11f0407a-45c2-064a-b99c-339839736a1d</t>
  </si>
  <si>
    <t>11f04079-a405-4c68-886e-6f388c12ca4b</t>
  </si>
  <si>
    <t>{"v54Eb1141": "", "univapay-phone-number": "09083196658"}</t>
  </si>
  <si>
    <t>{"customer_name": "木口理恵", "customer_email": "mochi223@gmail.com", "product_detail_name": "みかみの秘密の部屋 ~購入後1週間以内に限り【全額返金保証付き】~"}</t>
  </si>
  <si>
    <t>{"id_values": ["11f0407a-45c2-064a-b99c-339839736a1d"], "worldpay_order_id": {"transaction_id": "11f0407a-45c2-064a-b99c-339839736a1d"}}</t>
  </si>
  <si>
    <t>mochi223@gmail.com</t>
  </si>
  <si>
    <t>RIE KIGUCHI</t>
  </si>
  <si>
    <t>11f04079-b42e-9798-ba60-e7349845db26</t>
  </si>
  <si>
    <t>11f04078-81ce-e77c-a6e1-ff5a178653c6</t>
  </si>
  <si>
    <t>{"v54Eb1141": "", "univapay-phone-number": "09065750529"}</t>
  </si>
  <si>
    <t>{"customer_name": "アマディ良明", "customer_email": "ramichell0529@gmail.com", "product_detail_name": "AIみかみ秘密の部屋（全額返金保証付）"}</t>
  </si>
  <si>
    <t>{"id_values": ["11f04079-b42e-9798-ba60-e7349845db26"], "worldpay_order_id": {"transaction_id": "11f04079-b42e-9798-ba60-e7349845db26"}}</t>
  </si>
  <si>
    <t>ramichell0529@gmail.com</t>
  </si>
  <si>
    <t>RAMIN AMADEI</t>
  </si>
  <si>
    <t>11f04079-abda-8f02-a79a-b76dcbfc6deb</t>
  </si>
  <si>
    <t>{"customer_name": "木口理恵", "customer_email": "mochi223@gmail.com", "product_detail_name": "【15分限定特典付き】SNSマーケ完全攻略ダイナマイト合宿"}</t>
  </si>
  <si>
    <t>{"id_values": ["11f04079-abda-8f02-a79a-b76dcbfc6deb"], "worldpay_order_id": {"transaction_id": "11f04079-abda-8f02-a79a-b76dcbfc6deb"}}</t>
  </si>
  <si>
    <t>11f04078-888b-c2f6-9070-2746f6462b34</t>
  </si>
  <si>
    <t>{"customer_name": "アマディ良明", "customer_email": "ramichell0529@gmail.com", "product_detail_name": "【15分限定特典付き】AIXコンサルタント3日間完全攻略合宿"}</t>
  </si>
  <si>
    <t>{"id_values": ["11f04078-888b-c2f6-9070-2746f6462b34"], "worldpay_order_id": {"transaction_id": "11f04078-888b-c2f6-9070-2746f6462b34"}}</t>
  </si>
  <si>
    <t>11f04078-cbf1-540c-9093-c7cb1b0b5561</t>
  </si>
  <si>
    <t>11f04077-9455-fa4e-a6fa-67a591538c1b</t>
  </si>
  <si>
    <t>{"v54Eb1141": "", "univapay-phone-number": "09080806295"}</t>
  </si>
  <si>
    <t>{"customer_name": "高橋宏樹", "customer_email": "takaha40601@gmail.com", "product_detail_name": "AIみかみ秘密の部屋（全額返金保証付）"}</t>
  </si>
  <si>
    <t>{"id_values": ["3100500245378", "00084", "0056839"], "stratus_transaction_id": {"terminal_id": "3100500245378", "request_number": "00084", "authorization_code": "0056839"}}</t>
  </si>
  <si>
    <t>takaha40601@gmail.com</t>
  </si>
  <si>
    <t>HIROKI TAKAHASHI</t>
  </si>
  <si>
    <t>11f04077-c521-2ff4-a666-d3c61bf1798b</t>
  </si>
  <si>
    <t>11f04077-af36-c9f6-841e-0b7a51168bc0</t>
  </si>
  <si>
    <t>{"customer_name": "磯谷一輝", "customer_email": "a25637564@gmail.com", "product_detail_name": "【超特価割引】AIXコンサルタント3日間完全攻略合宿"}</t>
  </si>
  <si>
    <t>{"id_values": ["11f04077-c521-2ff4-a666-d3c61bf1798b"], "worldpay_order_id": {"transaction_id": "11f04077-c521-2ff4-a666-d3c61bf1798b"}}</t>
  </si>
  <si>
    <t>11f04077-9b44-1d4a-a64d-ffeddacd3b21</t>
  </si>
  <si>
    <t>{"customer_name": "高橋宏樹", "customer_email": "takaha40601@gmail.com", "product_detail_name": "【15分限定特典付き】AIXコンサルタント3日間完全攻略合宿"}</t>
  </si>
  <si>
    <t>{"id_values": ["3100500245378", "00083", "0038610"], "stratus_transaction_id": {"terminal_id": "3100500245378", "request_number": "00083", "authorization_code": "0038610"}}</t>
  </si>
  <si>
    <t>11f04077-4079-db0c-9ea2-a754d0823d52</t>
  </si>
  <si>
    <t>11f04077-39e4-a33a-8fb3-bb1ec1555dd9</t>
  </si>
  <si>
    <t>{"v54Eb1141": "", "univapay-phone-number": "09068425611"}</t>
  </si>
  <si>
    <t>{"customer_name": "金築佳佑", "customer_email": "k.k061020529@gmail.com", "product_detail_name": "【脱・無駄な努力】月商1.9億を支えるテンプレ大全"}</t>
  </si>
  <si>
    <t>{"id_values": ["11f04077-4079-db0c-9ea2-a754d0823d52"], "worldpay_order_id": {"transaction_id": "11f04077-4079-db0c-9ea2-a754d0823d52"}}</t>
  </si>
  <si>
    <t>k.k061020529@gmail.com</t>
  </si>
  <si>
    <t>KEISUKE KANETSUKI</t>
  </si>
  <si>
    <t>11f04075-8b01-8c08-a974-ff85776e32b5</t>
  </si>
  <si>
    <t>11f04075-6101-7df0-832e-b7a7d73ec72a</t>
  </si>
  <si>
    <t>{"v54Eb1141": "", "univapay-phone-number": "08054241999"}</t>
  </si>
  <si>
    <t>{"customer_name": "向平かおる", "customer_email": "kona-sea@ezweb.ne.jp", "product_detail_name": "みかみの秘密の部屋 ~購入後1週間以内に限り【全額返金保証付き】~"}</t>
  </si>
  <si>
    <t>{"id_values": ["3100500245378", "00081", "0103082"], "stratus_transaction_id": {"terminal_id": "3100500245378", "request_number": "00081", "authorization_code": "0103082"}}</t>
  </si>
  <si>
    <t>kona-sea@ezweb.ne.jp</t>
  </si>
  <si>
    <t>KAORU MUKAIHIRA</t>
  </si>
  <si>
    <t>11f04075-68f5-ef6e-a24d-bf21da886d05</t>
  </si>
  <si>
    <t>{"customer_name": "向平かおる", "customer_email": "kona-sea@ezweb.ne.jp", "product_detail_name": "【15分限定特典付き】SNSマーケ完全攻略ダイナマイト合宿"}</t>
  </si>
  <si>
    <t>{"id_values": ["3100500245378", "00080", "0103420"], "stratus_transaction_id": {"terminal_id": "3100500245378", "request_number": "00080", "authorization_code": "0103420"}}</t>
  </si>
  <si>
    <t>11f04071-9d48-4446-84a6-fba4707ac09e</t>
  </si>
  <si>
    <t>11f04071-0f32-d270-94b8-83c540252f87</t>
  </si>
  <si>
    <t>{"v54Eb1141": "", "univapay-phone-number": "08040244094"}</t>
  </si>
  <si>
    <t>{"customer_name": "田坂和彦", "customer_email": "jaguarpaw59@gmail.com", "product_detail_name": "【15分限定特典付き】AIXコンサルタント3日間完全攻略合宿"}</t>
  </si>
  <si>
    <t>{"id_values": ["11f04071-9d48-4446-84a6-fba4707ac09e"], "worldpay_order_id": {"transaction_id": "11f04071-9d48-4446-84a6-fba4707ac09e"}}</t>
  </si>
  <si>
    <t>jaguarpaw59@gmail.com</t>
  </si>
  <si>
    <t>KAZUHIKO TASAKA</t>
  </si>
  <si>
    <t>11f04068-f82a-0df8-922b-87c867f682b0</t>
  </si>
  <si>
    <t>11f04068-f020-b7ec-81f1-8fa4b804330c</t>
  </si>
  <si>
    <t>{"v54Eb1141": "", "univapay-phone-number": "09011124623"}</t>
  </si>
  <si>
    <t>{"customer_name": "横山睦子", "customer_email": "1965yokomu@gmail.com", "product_detail_name": "【15分限定特典付き】AIXコンサルタント3日間完全攻略合宿"}</t>
  </si>
  <si>
    <t>{"id_values": ["11f04068-f82a-0df8-922b-87c867f682b0"], "worldpay_order_id": {"transaction_id": "11f04068-f82a-0df8-922b-87c867f682b0"}}</t>
  </si>
  <si>
    <t>1965yokomu@gmail.com</t>
  </si>
  <si>
    <t>MUTSUKO YOKOYAMA</t>
  </si>
  <si>
    <t>11f04067-d913-74dc-bd80-0734411ac3ed</t>
  </si>
  <si>
    <t>11f04067-d114-d4d8-b873-53727f4e72ab</t>
  </si>
  <si>
    <t>{"v54Eb1141": "", "univapay-phone-number": "09037335954"}</t>
  </si>
  <si>
    <t>{"customer_name": "安里雅恵", "customer_email": "mapatajp@gmail.com", "product_detail_name": "【15分限定特典付き】AIXコンサルタント3日間完全攻略合宿"}</t>
  </si>
  <si>
    <t>{"id_values": ["11f04067-d913-74dc-bd80-0734411ac3ed"], "worldpay_order_id": {"transaction_id": "11f04067-d913-74dc-bd80-0734411ac3ed"}}</t>
  </si>
  <si>
    <t>mapatajp@gmail.com</t>
  </si>
  <si>
    <t>MASAE ASATO</t>
  </si>
  <si>
    <t>11f04067-3823-ef2a-a5ab-bfdbc16c193e</t>
  </si>
  <si>
    <t>11f04067-30bd-cf9e-bcf6-37847c3a3da2</t>
  </si>
  <si>
    <t>{"v54Eb1141": "", "univapay-phone-number": "08036106335"}</t>
  </si>
  <si>
    <t>{"customer_name": "河野珠良", "customer_email": "tgu.kj.shokyo@gmail.com", "product_detail_name": "【15分限定特典付き】AIXコンサルタント3日間完全攻略合宿"}</t>
  </si>
  <si>
    <t>{"id_values": ["11f04067-3823-ef2a-a5ab-bfdbc16c193e"], "worldpay_order_id": {"transaction_id": "11f04067-3823-ef2a-a5ab-bfdbc16c193e"}}</t>
  </si>
  <si>
    <t>tgu.kj.shokyo@gmail.com</t>
  </si>
  <si>
    <t>KAWANO JURA</t>
  </si>
  <si>
    <t>11f04064-82dd-d088-af39-8f1154abc099</t>
  </si>
  <si>
    <t>11f04063-8a49-d688-aece-e7607033f375</t>
  </si>
  <si>
    <t>{"v54Eb1141": "", "univapay-phone-number": "0422542981"}</t>
  </si>
  <si>
    <t>{"customer_name": "金子 進", "customer_email": "zzzmidknihgtzzz@gmail.com", "product_detail_name": "AIみかみ秘密の部屋（全額返金保証付）"}</t>
  </si>
  <si>
    <t>{"id_values": ["3100500245378", "00077", "0819093"], "stratus_transaction_id": {"terminal_id": "3100500245378", "request_number": "00077", "authorization_code": "0819093"}}</t>
  </si>
  <si>
    <t>zzzmidknihgtzzz@gmail.com</t>
  </si>
  <si>
    <t>SUSUMU. KANEKO</t>
  </si>
  <si>
    <t>11f04063-f1f5-945c-9389-2b88d14915ef</t>
  </si>
  <si>
    <t>11f0405f-be85-525a-b974-8b1f0d910a2a</t>
  </si>
  <si>
    <t>{"v54Eb1141": "", "univapay-phone-number": "09052372087"}</t>
  </si>
  <si>
    <t>{"customer_name": "神戸理紗", "customer_email": "risa.j24@gmail.com", "product_detail_name": "AIみかみ秘密の部屋（全額返金保証付）"}</t>
  </si>
  <si>
    <t>{"id_values": ["11f04063-f1f5-945c-9389-2b88d14915ef"], "worldpay_order_id": {"transaction_id": "11f04063-f1f5-945c-9389-2b88d14915ef"}}</t>
  </si>
  <si>
    <t>risa.j24@gmail.com</t>
  </si>
  <si>
    <t>RISA KAMBE</t>
  </si>
  <si>
    <t>11f04063-9fa1-1a50-b771-db40189eac1a</t>
  </si>
  <si>
    <t>{"customer_name": "金子 進", "customer_email": "zzzmidknihgtzzz@gmail.com", "product_detail_name": "【15分限定特典付き】AIXコンサルタント3日間完全攻略合宿"}</t>
  </si>
  <si>
    <t>{"id_values": ["3100500245378", "00076", "0800910"], "stratus_transaction_id": {"terminal_id": "3100500245378", "request_number": "00076", "authorization_code": "0800910"}}</t>
  </si>
  <si>
    <t>11f04063-2974-b1ac-92d6-e32d52a6f217</t>
  </si>
  <si>
    <t>11f04063-22c8-785c-b215-0f0cb8399e97</t>
  </si>
  <si>
    <t>{"v54Eb1141": "", "univapay-phone-number": "08083102000"}</t>
  </si>
  <si>
    <t>{"customer_name": "蔭山 寛", "customer_email": "kageyamah81@gmail.com", "product_detail_name": "【15分限定特典付き】AIXコンサルタント3日間完全攻略合宿"}</t>
  </si>
  <si>
    <t>kageyamah81@gmail.com</t>
  </si>
  <si>
    <t>HIROSHI KAGEYAMA</t>
  </si>
  <si>
    <t>11f04060-6ea4-181a-a484-87b98079a63c</t>
  </si>
  <si>
    <t>11f0405f-846f-d75c-94d3-73c8f99b2d6e</t>
  </si>
  <si>
    <t>{"v54Eb1141": "", "univapay-phone-number": "09061708386"}</t>
  </si>
  <si>
    <t>{"customer_name": "西山八重子", "customer_email": "himiko7924yuu815@kpa.biglobe.ne.jp", "product_detail_name": "みかみの秘密の部屋 ~購入後1週間以内に限り【全額返金保証付き】~"}</t>
  </si>
  <si>
    <t>{"id_values": ["3100500245378", "00072", "0081414"], "stratus_transaction_id": {"terminal_id": "3100500245378", "request_number": "00072", "authorization_code": "0081414"}}</t>
  </si>
  <si>
    <t>himiko7924yuu815@kpa.biglobe.ne.jp</t>
  </si>
  <si>
    <t>YAEKO NISHIYAMA</t>
  </si>
  <si>
    <t>11f0405f-c77b-4716-9ed7-33f55d4f215d</t>
  </si>
  <si>
    <t>{"customer_name": "神戸理紗", "customer_email": "risa.j24@gmail.com", "product_detail_name": "【15分限定特典付き】AIXコンサルタント3日間完全攻略合宿"}</t>
  </si>
  <si>
    <t>{"id_values": ["11f0405f-c77b-4716-9ed7-33f55d4f215d"], "worldpay_order_id": {"transaction_id": "11f0405f-c77b-4716-9ed7-33f55d4f215d"}}</t>
  </si>
  <si>
    <t>11f0405f-9ff6-f000-b967-4fc2e7525673</t>
  </si>
  <si>
    <t>{"customer_name": "西山八重子", "customer_email": "himiko7924yuu815@kpa.biglobe.ne.jp", "product_detail_name": "【15分限定特典付き】SNSマーケ完全攻略ダイナマイト合宿"}</t>
  </si>
  <si>
    <t>{"id_values": ["3100500245378", "00071", "0078982"], "stratus_transaction_id": {"terminal_id": "3100500245378", "request_number": "00071", "authorization_code": "0078982"}}</t>
  </si>
  <si>
    <t>11f0405d-ea87-2ac4-8461-bf3cd018b439</t>
  </si>
  <si>
    <t>11f0405d-e3b4-bff4-8821-1f1896b77309</t>
  </si>
  <si>
    <t>{"v54Eb1141": "", "univapay-phone-number": "09098425745"}</t>
  </si>
  <si>
    <t>{"customer_name": "坂口 巧", "customer_email": "la.fete.des.enfants.0505@gmail.com", "product_detail_name": "【脱・無駄な努力】月商1.9億を支えるテンプレ大全"}</t>
  </si>
  <si>
    <t>{"id_values": ["11f0405d-ea87-2ac4-8461-bf3cd018b439"], "worldpay_order_id": {"transaction_id": "11f0405d-ea87-2ac4-8461-bf3cd018b439"}}</t>
  </si>
  <si>
    <t>la.fete.des.enfants.0505@gmail.com</t>
  </si>
  <si>
    <t>TAKUMI SAKAGUCHI</t>
  </si>
  <si>
    <t>11f04049-0f44-ff9a-96b1-a32a37790ba1</t>
  </si>
  <si>
    <t>11f04047-ef30-708c-8b25-abb3b171b785</t>
  </si>
  <si>
    <t>{"v54Eb1141": "", "univapay-phone-number": "08097556920"}</t>
  </si>
  <si>
    <t>{"customer_name": "澤江 司", "customer_email": "tukasa.sa@gmail.com", "product_detail_name": "AIみかみ秘密の部屋（全額返金保証付）"}</t>
  </si>
  <si>
    <t>{"id_values": ["11f04049-0f44-ff9a-96b1-a32a37790ba1"], "worldpay_order_id": {"transaction_id": "11f04049-0f44-ff9a-96b1-a32a37790ba1"}}</t>
  </si>
  <si>
    <t>tukasa.sa@gmail.com</t>
  </si>
  <si>
    <t>TSUKASA SAWAE</t>
  </si>
  <si>
    <t>11f04058-914d-aa64-81ad-871d2c7a036f</t>
  </si>
  <si>
    <t>11f04058-60bd-ddec-817f-93ae6584cbf0</t>
  </si>
  <si>
    <t>{"customer_name": "青山有里", "customer_email": "arinkoyuri@gmail.com", "product_detail_name": "【15分限定特典付き】AIXコンサルタント3日間完全攻略合宿"}</t>
  </si>
  <si>
    <t>{"id_values": ["11f04058-914d-aa64-81ad-871d2c7a036f"], "worldpay_order_id": {"transaction_id": "11f04058-914d-aa64-81ad-871d2c7a036f"}}</t>
  </si>
  <si>
    <t>11f04053-fb8b-ed5a-8135-37bd4aaa4ed5</t>
  </si>
  <si>
    <t>11f04053-f3b3-7ff8-bc6e-b3da59d5d6c5</t>
  </si>
  <si>
    <t>{"v54Eb1141": "", "univapay-phone-number": "09021579408"}</t>
  </si>
  <si>
    <t>{"customer_name": "内藤英貴", "customer_email": "lteonnvise1208@gmail.com", "product_detail_name": "【15分限定特典付き】AIXコンサルタント3日間完全攻略合宿"}</t>
  </si>
  <si>
    <t>{"id_values": ["3100500245378", "00068", "0089025"], "stratus_transaction_id": {"terminal_id": "3100500245378", "request_number": "00068", "authorization_code": "0089025"}}</t>
  </si>
  <si>
    <t>lteonnvise1208@gmail.com</t>
  </si>
  <si>
    <t>HIDEKI NAITO</t>
  </si>
  <si>
    <t>11f04052-ec83-7a36-b1ea-23770125cde1</t>
  </si>
  <si>
    <t>11f04052-e560-ca10-9c1b-6f640a38a9e0</t>
  </si>
  <si>
    <t>{"v54Eb1141": "", "univapay-phone-number": "09063707537"}</t>
  </si>
  <si>
    <t>{"customer_name": "木村大地", "customer_email": "re240427@gmail.com", "product_detail_name": "【15分限定特典付き】デザイン限界突破3日間合宿"}</t>
  </si>
  <si>
    <t>{"id_values": ["11f04052-ec83-7a36-b1ea-23770125cde1"], "worldpay_order_id": {"transaction_id": "11f04052-ec83-7a36-b1ea-23770125cde1"}}</t>
  </si>
  <si>
    <t>re240427@gmail.com</t>
  </si>
  <si>
    <t>DAICHI KIMURA</t>
  </si>
  <si>
    <t>11f04052-670b-6076-ad37-ff218994b1e1</t>
  </si>
  <si>
    <t>11f04052-604f-52b0-9c1a-9bc87329172a</t>
  </si>
  <si>
    <t>{"v54Eb1141": "", "univapay-phone-number": "08036663618"}</t>
  </si>
  <si>
    <t>{"customer_name": "伊藤友哉", "customer_email": "yuuya20030311@gmail.com", "product_detail_name": "【15分限定特典付き】AIXコンサルタント3日間完全攻略合宿"}</t>
  </si>
  <si>
    <t>{"id_values": ["3100500245378", "00066", "0900792"], "stratus_transaction_id": {"terminal_id": "3100500245378", "request_number": "00066", "authorization_code": "0900792"}}</t>
  </si>
  <si>
    <t>yuuya20030311@gmail.com</t>
  </si>
  <si>
    <t>YUUYA ITOU</t>
  </si>
  <si>
    <t>11f0404e-bcec-a30a-8298-0b83c62bc743</t>
  </si>
  <si>
    <t>{"customer_name": "清川勇輝", "customer_email": "meiosu0524@gmail.com", "product_detail_name": "【15分限定特典付き】SNSマーケ完全攻略ダイナマイト合宿"}</t>
  </si>
  <si>
    <t>{"id_values": ["11f0404e-bcec-a30a-8298-0b83c62bc743"], "worldpay_order_id": {"transaction_id": "11f0404e-bcec-a30a-8298-0b83c62bc743"}}</t>
  </si>
  <si>
    <t>11f0404d-c525-3c9a-a624-173a92a46c19</t>
  </si>
  <si>
    <t>11f0404d-9687-e9fa-bbf0-87228fd02e7f</t>
  </si>
  <si>
    <t>{"v54Eb1141": "", "univapay-phone-number": "08046150701"}</t>
  </si>
  <si>
    <t>{"customer_name": "馬場 大樹", "customer_email": "chokoblack14@softbank.ne.jp", "product_detail_name": "みかみの秘密の部屋 ~購入後1週間以内に限り【全額返金保証付き】~"}</t>
  </si>
  <si>
    <t>{"id_values": ["11f0404d-c525-3c9a-a624-173a92a46c19"], "worldpay_order_id": {"transaction_id": "11f0404d-c525-3c9a-a624-173a92a46c19"}}</t>
  </si>
  <si>
    <t>chokoblack14@softbank.ne.jp</t>
  </si>
  <si>
    <t>TAIKI BABA</t>
  </si>
  <si>
    <t>11f0404d-9dea-f480-baaf-632455eb7dbf</t>
  </si>
  <si>
    <t>{"customer_name": "馬場 大樹", "customer_email": "chokoblack14@softbank.ne.jp", "product_detail_name": "【15分限定特典付き】SNSマーケ完全攻略ダイナマイト合宿"}</t>
  </si>
  <si>
    <t>{"id_values": ["11f0404d-9dea-f480-baaf-632455eb7dbf"], "worldpay_order_id": {"transaction_id": "11f0404d-9dea-f480-baaf-632455eb7dbf"}}</t>
  </si>
  <si>
    <t>11f04047-f65c-f6d2-9eab-2bdbd3a046f6</t>
  </si>
  <si>
    <t>{"customer_name": "澤江 司", "customer_email": "tukasa.sa@gmail.com", "product_detail_name": "【15分限定特典付き】AIXコンサルタント3日間完全攻略合宿"}</t>
  </si>
  <si>
    <t>{"id_values": ["11f04047-f65c-f6d2-9eab-2bdbd3a046f6"], "worldpay_order_id": {"transaction_id": "11f04047-f65c-f6d2-9eab-2bdbd3a046f6"}}</t>
  </si>
  <si>
    <t>11f04047-2c5e-147e-bd67-4f31e9737fcd</t>
  </si>
  <si>
    <t>11f04046-acf5-006c-8397-6711e7c225d0</t>
  </si>
  <si>
    <t>{"v54Eb1141": "", "univapay-phone-number": "07044601043"}</t>
  </si>
  <si>
    <t>{"customer_name": "k", "customer_email": "muchi2p-chic_s-k@docomo.ne.jp", "product_detail_name": "AIみかみ秘密の部屋（全額返金保証付）"}</t>
  </si>
  <si>
    <t>{"id_values": ["11f04047-2c5e-147e-bd67-4f31e9737fcd"], "worldpay_order_id": {"transaction_id": "11f04047-2c5e-147e-bd67-4f31e9737fcd"}}</t>
  </si>
  <si>
    <t>muchi2p-chic_s-k@docomo.ne.jp</t>
  </si>
  <si>
    <t>11f04046-b525-63bc-839a-b7a1086adb2e</t>
  </si>
  <si>
    <t>{"customer_name": "k", "customer_email": "muchi2p-chic_s-k@docomo.ne.jp", "product_detail_name": "【15分限定特典付き】AIXコンサルタント3日間完全攻略合宿"}</t>
  </si>
  <si>
    <t>{"id_values": ["11f04046-b525-63bc-839a-b7a1086adb2e"], "worldpay_order_id": {"transaction_id": "11f04046-b525-63bc-839a-b7a1086adb2e"}}</t>
  </si>
  <si>
    <t>11f03da9-e93d-d6a6-8c5b-ab40f6978374</t>
  </si>
  <si>
    <t>11f03da6-cea6-f4f6-9135-0bfb0110b99e</t>
  </si>
  <si>
    <t>{"v54Eb1141": "", "univapay-phone-number": "09034327780"}</t>
  </si>
  <si>
    <t>{"customer_name": "福島万里子", "customer_email": "maverick.bulb@gmail.com", "product_detail_name": "AIみかみ秘密の部屋（全額返金保証付）"}</t>
  </si>
  <si>
    <t>{"id_values": ["11f03da9-e93d-d6a6-8c5b-ab40f6978374"], "worldpay_order_id": {"transaction_id": "11f03da9-e93d-d6a6-8c5b-ab40f6978374"}}</t>
  </si>
  <si>
    <t>大東対応</t>
  </si>
  <si>
    <t>maverick.bulb@gmail.com</t>
  </si>
  <si>
    <t>MARIKO FUKUSHIMA</t>
  </si>
  <si>
    <t>11f04040-a613-56c8-b7f9-e7b65167a968</t>
  </si>
  <si>
    <t>11f0403e-efe9-f966-ace7-67272d90cc31</t>
  </si>
  <si>
    <t>{"v54Eb1141": "", "univapay-phone-number": "09053940206"}</t>
  </si>
  <si>
    <t>{"customer_name": "堤 千陽", "customer_email": "qianyangdi6@gmail.com", "product_detail_name": "AIみかみ秘密の部屋（全額返金保証付）"}</t>
  </si>
  <si>
    <t>{"id_values": ["11f04040-a613-56c8-b7f9-e7b65167a968"], "worldpay_order_id": {"transaction_id": "11f04040-a613-56c8-b7f9-e7b65167a968"}}</t>
  </si>
  <si>
    <t>qianyangdi6@gmail.com</t>
  </si>
  <si>
    <t>CHIAKI TSUTSUMI</t>
  </si>
  <si>
    <t>11f04040-01fd-ac6e-bf81-0706a80d196a</t>
  </si>
  <si>
    <t>11f0403f-f9fb-36d0-bf78-5fa5aa866c70</t>
  </si>
  <si>
    <t>{"v54Eb1141": "", "univapay-phone-number": "08097468180"}</t>
  </si>
  <si>
    <t>{"customer_name": "堤大地", "customer_email": "tsuttsun2323@gmail.com", "product_detail_name": "【15分限定特典付き】AIXコンサルタント3日間完全攻略合宿"}</t>
  </si>
  <si>
    <t>{"id_values": ["11f04040-01fd-ac6e-bf81-0706a80d196a"], "worldpay_order_id": {"transaction_id": "11f04040-01fd-ac6e-bf81-0706a80d196a"}}</t>
  </si>
  <si>
    <t>tsuttsun2323@gmail.com</t>
  </si>
  <si>
    <t>DAICHI TSUTSUMI</t>
  </si>
  <si>
    <t>11f0403e-f737-32ba-98c6-bb149a3e94c8</t>
  </si>
  <si>
    <t>{"customer_name": "堤 千陽", "customer_email": "qianyangdi6@gmail.com", "product_detail_name": "【15分限定特典付き】AIXコンサルタント3日間完全攻略合宿"}</t>
  </si>
  <si>
    <t>{"id_values": ["11f0403e-f737-32ba-98c6-bb149a3e94c8"], "worldpay_order_id": {"transaction_id": "11f0403e-f737-32ba-98c6-bb149a3e94c8"}}</t>
  </si>
  <si>
    <t>11f0403d-55ce-d186-a974-d7b99934e8d8</t>
  </si>
  <si>
    <t>11f0403d-3e56-a812-a589-5b49d8bd34fa</t>
  </si>
  <si>
    <t>{"v54Eb1141": "", "univapay-phone-number": "08065380658"}</t>
  </si>
  <si>
    <t>{"customer_name": "稲村 直哉", "customer_email": "inamura0202@gmail.com", "product_detail_name": "【超特価割引】SNSマーケ完全攻略ダイナマイト合宿"}</t>
  </si>
  <si>
    <t>{"id_values": ["11f0403d-55ce-d186-a974-d7b99934e8d8"], "worldpay_order_id": {"transaction_id": "11f0403d-55ce-d186-a974-d7b99934e8d8"}}</t>
  </si>
  <si>
    <t>inamura0202@gmail.com</t>
  </si>
  <si>
    <t>NAOYA INAMURA</t>
  </si>
  <si>
    <t>11f0403d-42e3-33be-a58e-178a90900e4b</t>
  </si>
  <si>
    <t>11f0403c-173d-7856-a42b-1ba8ceed2b96</t>
  </si>
  <si>
    <t>{"v54Eb1141": "", "univapay-phone-number": "08015102880"}</t>
  </si>
  <si>
    <t>{"customer_name": "大西千恵", "customer_email": "chieeee7474@gmail.com", "product_detail_name": "AIみかみ秘密の部屋（全額返金保証付）"}</t>
  </si>
  <si>
    <t>{"id_values": ["11f0403d-42e3-33be-a58e-178a90900e4b"], "worldpay_order_id": {"transaction_id": "11f0403d-42e3-33be-a58e-178a90900e4b"}}</t>
  </si>
  <si>
    <t>chieeee7474@gmail.com</t>
  </si>
  <si>
    <t>CHIE OHNISHI</t>
  </si>
  <si>
    <t>11f0403c-a563-1924-a893-23f5ef7b89af</t>
  </si>
  <si>
    <t>11f0403c-9d2e-855e-ab3c-8722d136324f</t>
  </si>
  <si>
    <t>{"v54Eb1141": "", "univapay-phone-number": "09044030753"}</t>
  </si>
  <si>
    <t>{"customer_name": "杉藤 孝彦", "customer_email": "suginatsu789@gmail.com", "product_detail_name": "【15分限定特典付き】AIXコンサルタント3日間完全攻略合宿"}</t>
  </si>
  <si>
    <t>{"id_values": ["11f0403c-a563-1924-a893-23f5ef7b89af"], "worldpay_order_id": {"transaction_id": "11f0403c-a563-1924-a893-23f5ef7b89af"}}</t>
  </si>
  <si>
    <t>suginatsu789@gmail.com</t>
  </si>
  <si>
    <t>TAKAHIKO SUGITOU</t>
  </si>
  <si>
    <t>11f0403c-2937-0b1c-819d-b3c8ef503540</t>
  </si>
  <si>
    <t>{"customer_name": "大西千恵", "customer_email": "chieeee7474@gmail.com", "product_detail_name": "【15分限定特典付き】AIXコンサルタント3日間完全攻略合宿"}</t>
  </si>
  <si>
    <t>{"id_values": ["11f0403c-2937-0b1c-819d-b3c8ef503540"], "worldpay_order_id": {"transaction_id": "11f0403c-2937-0b1c-819d-b3c8ef503540"}}</t>
  </si>
  <si>
    <t>11f04039-c848-87f6-9987-73b473293146</t>
  </si>
  <si>
    <t>11f04036-a8a7-71a8-bc7c-dbe7af72b2eb</t>
  </si>
  <si>
    <t>{"v54Eb1141": "", "univapay-phone-number": "08062616576"}</t>
  </si>
  <si>
    <t>{"customer_name": "中務太貴", "customer_email": "julien.nakatsuka@gmail.com", "product_detail_name": "AIみかみ秘密の部屋（全額返金保証付）"}</t>
  </si>
  <si>
    <t>{"id_values": ["11f04039-c848-87f6-9987-73b473293146"], "worldpay_order_id": {"transaction_id": "11f04039-c848-87f6-9987-73b473293146"}}</t>
  </si>
  <si>
    <t>julien.nakatsuka@gmail.com</t>
  </si>
  <si>
    <t>TAIKI NAKATSUKA</t>
  </si>
  <si>
    <t>11f04036-c74c-d652-8a6d-efc1b05b3067</t>
  </si>
  <si>
    <t>{"customer_name": "中務太貴", "customer_email": "julien.nakatsuka@gmail.com", "product_detail_name": "【15分限定特典付き】AIXコンサルタント3日間完全攻略合宿"}</t>
  </si>
  <si>
    <t>{"id_values": ["11f04036-c74c-d652-8a6d-efc1b05b3067"], "worldpay_order_id": {"transaction_id": "11f04036-c74c-d652-8a6d-efc1b05b3067"}}</t>
  </si>
  <si>
    <t>11f03cfb-0094-7986-b349-bf6759b25431</t>
  </si>
  <si>
    <t>11f03cfa-fa13-14be-b364-df5fe328cf5c</t>
  </si>
  <si>
    <t>{"v54Eb1141": "", "univapay-phone-number": "08047088898"}</t>
  </si>
  <si>
    <t>{"customer_name": "藤田 家寧", "customer_email": "fujita20160531@gmail.com", "product_detail_name": "【15分限定特典付き】AIXコンサルタント3日間完全攻略合宿"}</t>
  </si>
  <si>
    <t>{"id_values": ["11f03cfb-0094-7986-b349-bf6759b25431"], "worldpay_order_id": {"transaction_id": "11f03cfb-0094-7986-b349-bf6759b25431"}}</t>
  </si>
  <si>
    <t>fujita20160531@gmail.com</t>
  </si>
  <si>
    <t>JANIN FUJITA</t>
  </si>
  <si>
    <t>11f04034-c675-6822-9f15-2fe596385a11</t>
  </si>
  <si>
    <t>11f04034-b3ac-c17c-9efd-c77738f9821e</t>
  </si>
  <si>
    <t>{"v54Eb1141": "", "univapay-phone-number": "09056371737"}</t>
  </si>
  <si>
    <t>{"customer_name": "鈴木直輝", "customer_email": "n.s100m@icloud.com", "product_detail_name": "【15分限定特典付き】SNSマーケ完全攻略ダイナマイト合宿"}</t>
  </si>
  <si>
    <t>{"id_values": ["3100500245378", "00064", "0650000"], "stratus_transaction_id": {"terminal_id": "3100500245378", "request_number": "00064", "authorization_code": "0650000"}}</t>
  </si>
  <si>
    <t>n.s100m@icloud.com</t>
  </si>
  <si>
    <t>NAOKI SUZUKI</t>
  </si>
  <si>
    <t>11f04034-9340-e530-9ec5-73cc90fef610</t>
  </si>
  <si>
    <t>11f04033-b172-f512-81c1-f7ebef3660ae</t>
  </si>
  <si>
    <t>{"v54Eb1141": "", "univapay-phone-number": "09060442806"}</t>
  </si>
  <si>
    <t>{"customer_name": "浦上とあ", "customer_email": "urakamitomokazu@gmail.com", "product_detail_name": "AIみかみ秘密の部屋（全額返金保証付）"}</t>
  </si>
  <si>
    <t>{"id_values": ["11f04034-9340-e530-9ec5-73cc90fef610"], "worldpay_order_id": {"transaction_id": "11f04034-9340-e530-9ec5-73cc90fef610"}}</t>
  </si>
  <si>
    <t>urakamitomokazu@gmail.com</t>
  </si>
  <si>
    <t>TOMOKAZU URAKAMI</t>
  </si>
  <si>
    <t>11f04033-bad6-bc7e-9d90-975d5851e9f2</t>
  </si>
  <si>
    <t>{"customer_name": "浦上とあ", "customer_email": "urakamitomokazu@gmail.com", "product_detail_name": "【15分限定特典付き】AIXコンサルタント3日間完全攻略合宿"}</t>
  </si>
  <si>
    <t>{"id_values": ["11f04033-bad6-bc7e-9d90-975d5851e9f2"], "worldpay_order_id": {"transaction_id": "11f04033-bad6-bc7e-9d90-975d5851e9f2"}}</t>
  </si>
  <si>
    <t>11f04033-3313-8d1c-a5cf-ab01fdc7b8db</t>
  </si>
  <si>
    <t>11f04033-21ce-d750-88b4-ffa27410a256</t>
  </si>
  <si>
    <t>{"v54Eb1141": "", "univapay-phone-number": "09035409546"}</t>
  </si>
  <si>
    <t>{"customer_name": "山口麗奈", "customer_email": "arinohane017@gmail.com", "product_detail_name": "【15分限定特典付き】AIXコンサルタント3日間完全攻略合宿"}</t>
  </si>
  <si>
    <t>{"id_values": ["11f04033-3313-8d1c-a5cf-ab01fdc7b8db"], "worldpay_order_id": {"transaction_id": "11f04033-3313-8d1c-a5cf-ab01fdc7b8db"}}</t>
  </si>
  <si>
    <t>arinohane017@gmail.com</t>
  </si>
  <si>
    <t>REINA YAMAGUCHI</t>
  </si>
  <si>
    <t>11f03fd3-c683-36de-84bb-7baa3ea421cc</t>
  </si>
  <si>
    <t>11f03fd3-44da-9f3c-963b-bfed368c59ba</t>
  </si>
  <si>
    <t>{"v54Eb1141": "", "univapay-phone-number": "09018488335"}</t>
  </si>
  <si>
    <t>{"customer_name": "白井裕二", "customer_email": "goochibi@gmail.com", "product_detail_name": "みかみの秘密の部屋 ~購入後1週間以内に限り【全額返金保証付き】~"}</t>
  </si>
  <si>
    <t>{"id_values": ["11f03fd3-c683-36de-84bb-7baa3ea421cc"], "worldpay_order_id": {"transaction_id": "11f03fd3-c683-36de-84bb-7baa3ea421cc"}}</t>
  </si>
  <si>
    <t>goochibi@gmail.com</t>
  </si>
  <si>
    <t>YUJI SHIRAI</t>
  </si>
  <si>
    <t>11f03fd3-4b82-3642-9a01-83ea8b92101b</t>
  </si>
  <si>
    <t>{"customer_name": "白井裕二", "customer_email": "goochibi@gmail.com", "product_detail_name": "【超特価割引】SNSマーケ完全攻略ダイナマイト合宿"}</t>
  </si>
  <si>
    <t>{"id_values": ["11f03fd3-4b82-3642-9a01-83ea8b92101b"], "worldpay_order_id": {"transaction_id": "11f03fd3-4b82-3642-9a01-83ea8b92101b"}}</t>
  </si>
  <si>
    <t>11f04030-ab10-4dbc-ac39-333e3506b560</t>
  </si>
  <si>
    <t>11f0402f-bea7-4282-8923-5f6c822a14a7</t>
  </si>
  <si>
    <t>{"v54Eb1141": "", "univapay-phone-number": "08037637241"}</t>
  </si>
  <si>
    <t>{"customer_name": "内藤 景太", "customer_email": "7110gkmap@gmail.com", "product_detail_name": "AIみかみ秘密の部屋（全額返金保証付）"}</t>
  </si>
  <si>
    <t>{"id_values": ["3100500245378", "00057", "0280000"], "stratus_transaction_id": {"terminal_id": "3100500245378", "request_number": "00057", "authorization_code": "0280000"}}</t>
  </si>
  <si>
    <t>7110gkmap@gmail.com</t>
  </si>
  <si>
    <t>KEITA NAITO</t>
  </si>
  <si>
    <t>11f04030-0326-90f2-b55c-0f96bad3a5ac</t>
  </si>
  <si>
    <t>11f0402f-fca2-03d8-a2b1-0f0967752cd1</t>
  </si>
  <si>
    <t>{"customer_name": "近藤けいじ", "customer_email": "semirita7@gmail.com", "product_detail_name": "【超特価割引】SNSマーケ完全攻略ダイナマイト合宿"}</t>
  </si>
  <si>
    <t>{"id_values": ["3100500245378", "00056", "0439881"], "stratus_transaction_id": {"terminal_id": "3100500245378", "request_number": "00056", "authorization_code": "0439881"}}</t>
  </si>
  <si>
    <t>11f0402f-d877-8ef6-a082-8b2078b22f7d</t>
  </si>
  <si>
    <t>{"customer_name": "内藤 景太", "customer_email": "7110gkmap@gmail.com", "product_detail_name": "【15分限定特典付き】AIXコンサルタント3日間完全攻略合宿"}</t>
  </si>
  <si>
    <t>{"id_values": ["3100500245378", "00054", "0270000"], "stratus_transaction_id": {"terminal_id": "3100500245378", "request_number": "00054", "authorization_code": "0270000"}}</t>
  </si>
  <si>
    <t>11f03d89-23cb-2844-aa03-cf6774fd605b</t>
  </si>
  <si>
    <t>11f03d89-0237-c0f2-a9fc-93e1ae1b22d2</t>
  </si>
  <si>
    <t>{"v54Eb1141": "", "univapay-phone-number": "09096116871"}</t>
  </si>
  <si>
    <t>{"customer_name": "原 浩平", "customer_email": "news.jetvolta@gmail.com", "product_detail_name": "【15分限定特典付き】AIXコンサルタント3日間完全攻略合宿"}</t>
  </si>
  <si>
    <t>{"id_values": ["3100500245378", "00011", "0580000"], "stratus_transaction_id": {"terminal_id": "3100500245378", "request_number": "00011", "authorization_code": "0580000"}}</t>
  </si>
  <si>
    <t>news.jetvolta@gmail.com</t>
  </si>
  <si>
    <t>KOHEI HARA</t>
  </si>
  <si>
    <t>11f0402d-8d07-d50e-a8b0-6f78bcbedbea</t>
  </si>
  <si>
    <t>11f0402d-4984-7a1c-bcc1-a35cd25669e7</t>
  </si>
  <si>
    <t>{"v54Eb1141": "", "univapay-phone-number": "08069148060"}</t>
  </si>
  <si>
    <t>{"customer_name": "杉本英治", "customer_email": "ojtkvw240@gmail.com", "product_detail_name": "【脱・無駄な努力】月商1.9億を支えるテンプレ大全"}</t>
  </si>
  <si>
    <t>{"id_values": ["11f0402d-8d07-d50e-a8b0-6f78bcbedbea"], "worldpay_order_id": {"transaction_id": "11f0402d-8d07-d50e-a8b0-6f78bcbedbea"}}</t>
  </si>
  <si>
    <t>ojtkvw240@gmail.com</t>
  </si>
  <si>
    <t>SUGIMOTO EIJI</t>
  </si>
  <si>
    <t>11f0402d-3771-a868-9181-0bd6b14cebee</t>
  </si>
  <si>
    <t>11f0402d-1de8-39d4-a751-47b29fdd1358</t>
  </si>
  <si>
    <t>{"v54Eb1141": "", "univapay-phone-number": "08020857284"}</t>
  </si>
  <si>
    <t>{"customer_name": "安藤由美", "customer_email": "on2sugar@gmail.com", "product_detail_name": "【15分限定特典付き】SNSマーケ完全攻略ダイナマイト合宿"}</t>
  </si>
  <si>
    <t>{"id_values": ["11f0402d-3771-a868-9181-0bd6b14cebee"], "worldpay_order_id": {"transaction_id": "11f0402d-3771-a868-9181-0bd6b14cebee"}}</t>
  </si>
  <si>
    <t>on2sugar@gmail.com</t>
  </si>
  <si>
    <t>YUMI ANDO</t>
  </si>
  <si>
    <t>11f03e22-8cad-e3f8-beb9-aff99ed031f9</t>
  </si>
  <si>
    <t>11f03e1f-90e6-e472-8965-37e803f5052c</t>
  </si>
  <si>
    <t>{"v54Eb1141": "", "univapay-phone-number": "08043022907"}</t>
  </si>
  <si>
    <t>{"customer_name": "山岸翼", "customer_email": "tsubahayahoo@gmail.com", "product_detail_name": "AIみかみ秘密の部屋（全額返金保証付）"}</t>
  </si>
  <si>
    <t>{"id_values": ["3100500245378", "00128", "0700128"], "stratus_transaction_id": {"terminal_id": "3100500245378", "request_number": "00128", "authorization_code": "0700128"}}</t>
  </si>
  <si>
    <t>tsubahayahoo@gmail.com</t>
  </si>
  <si>
    <t>TSUBASA YAMAGISHI</t>
  </si>
  <si>
    <t>11f03e1f-96af-4b9c-911b-0bd4ad8b6b7b</t>
  </si>
  <si>
    <t>{"customer_name": "山岸翼", "customer_email": "tsubahayahoo@gmail.com", "product_detail_name": "【15分限定特典付き】AIXコンサルタント3日間完全攻略合宿"}</t>
  </si>
  <si>
    <t>{"id_values": ["3100500245378", "00127", "0700127"], "stratus_transaction_id": {"terminal_id": "3100500245378", "request_number": "00127", "authorization_code": "0700127"}}</t>
  </si>
  <si>
    <t>11f03d68-176c-dcda-83e2-c3f6b8756ca2</t>
  </si>
  <si>
    <t>11f03d66-d322-2cfc-8c8d-efff1202436e</t>
  </si>
  <si>
    <t>{"v54Eb1141": "", "univapay-phone-number": "08098306579"}</t>
  </si>
  <si>
    <t>{"customer_name": "北原", "customer_email": "haraaara@gmail.com", "product_detail_name": "AIみかみ秘密の部屋（全額返金保証付）"}</t>
  </si>
  <si>
    <t>{"id_values": ["11f03d68-176c-dcda-83e2-c3f6b8756ca2"], "worldpay_order_id": {"transaction_id": "11f03d68-176c-dcda-83e2-c3f6b8756ca2"}}</t>
  </si>
  <si>
    <t>haraaara@gmail.com</t>
  </si>
  <si>
    <t>TAKUMA KITAHARA</t>
  </si>
  <si>
    <t>11f0402b-361a-9cf6-bff8-efb627670960</t>
  </si>
  <si>
    <t>11f0402a-095b-96e4-9e49-37f14714c178</t>
  </si>
  <si>
    <t>{"v54Eb1141": "", "univapay-phone-number": "0902732048"}</t>
  </si>
  <si>
    <t>{"customer_name": "林 直美", "customer_email": "fuku.happy1013@gmail.com", "product_detail_name": "AIみかみ秘密の部屋（全額返金保証付）"}</t>
  </si>
  <si>
    <t>{"id_values": ["11f0402b-361a-9cf6-bff8-efb627670960"], "worldpay_order_id": {"transaction_id": "11f0402b-361a-9cf6-bff8-efb627670960"}}</t>
  </si>
  <si>
    <t>fuku.happy1013@gmail.com</t>
  </si>
  <si>
    <t>NAOMI HAYASHI</t>
  </si>
  <si>
    <t>11f03d66-db4e-38a8-8ca9-f7ccfe132059</t>
  </si>
  <si>
    <t>{"customer_name": "北原", "customer_email": "haraaara@gmail.com", "product_detail_name": "【15分限定特典付き】AIXコンサルタント3日間完全攻略合宿"}</t>
  </si>
  <si>
    <t>{"id_values": ["11f03d66-db4e-38a8-8ca9-f7ccfe132059"], "worldpay_order_id": {"transaction_id": "11f03d66-db4e-38a8-8ca9-f7ccfe132059"}}</t>
  </si>
  <si>
    <t>11f0402a-34d3-b4b4-bdab-672c36a1b6a0</t>
  </si>
  <si>
    <t>11f0402a-2d85-8098-a3a8-e30637cd1f89</t>
  </si>
  <si>
    <t>{"v54Eb1141": "", "univapay-phone-number": "08064530529"}</t>
  </si>
  <si>
    <t>{"customer_name": "楠大和", "customer_email": "yamato08052902@gmail.com", "product_detail_name": "【15分限定特典付き】AIXコンサルタント3日間完全攻略合宿"}</t>
  </si>
  <si>
    <t>{"id_values": ["11f0402a-34d3-b4b4-bdab-672c36a1b6a0"], "worldpay_order_id": {"transaction_id": "11f0402a-34d3-b4b4-bdab-672c36a1b6a0"}}</t>
  </si>
  <si>
    <t>yamato08052902@gmail.com</t>
  </si>
  <si>
    <t>YAMATO KUSU</t>
  </si>
  <si>
    <t>11f0402a-1297-dee8-bd69-ef77c0908b2d</t>
  </si>
  <si>
    <t>{"customer_name": "林 直美", "customer_email": "fuku.happy1013@gmail.com", "product_detail_name": "【15分限定特典付き】AIXコンサルタント3日間完全攻略合宿"}</t>
  </si>
  <si>
    <t>{"id_values": ["11f0402a-1297-dee8-bd69-ef77c0908b2d"], "worldpay_order_id": {"transaction_id": "11f0402a-1297-dee8-bd69-ef77c0908b2d"}}</t>
  </si>
  <si>
    <t>11f03cac-bf2d-524a-98ea-3346557ead7f</t>
  </si>
  <si>
    <t>11f03cac-b563-4788-b300-dbca26af327d</t>
  </si>
  <si>
    <t>{"v54Eb1141": "", "univapay-phone-number": "08040733509"}</t>
  </si>
  <si>
    <t>{"customer_name": "杉森健太", "customer_email": "atnek.94color@gmail.com", "product_detail_name": "【15分限定特典付き】AIXコンサルタント3日間完全攻略合宿"}</t>
  </si>
  <si>
    <t>{"id_values": ["11f03cac-bf2d-524a-98ea-3346557ead7f"], "worldpay_order_id": {"transaction_id": "11f03cac-bf2d-524a-98ea-3346557ead7f"}}</t>
  </si>
  <si>
    <t>atnek.94color@gmail.com</t>
  </si>
  <si>
    <t>KENTA SUGIMORI</t>
  </si>
  <si>
    <t>11f03cac-fc6c-9706-a29b-1f2f30acc3a4</t>
  </si>
  <si>
    <t>{"customer_name": "杉森健太", "customer_email": "atnek.94color@gmail.com", "product_detail_name": "AIみかみ秘密の部屋（全額返金保証付）"}</t>
  </si>
  <si>
    <t>{"id_values": ["11f03cac-fc6c-9706-a29b-1f2f30acc3a4"], "worldpay_order_id": {"transaction_id": "11f03cac-fc6c-9706-a29b-1f2f30acc3a4"}}</t>
  </si>
  <si>
    <t>11f04027-f840-23c2-9568-bb9b700fd2f1</t>
  </si>
  <si>
    <t>11f04027-ed54-55d2-8881-eb12e729590f</t>
  </si>
  <si>
    <t>{"v54Eb1141": "", "univapay-phone-number": "09087400322"}</t>
  </si>
  <si>
    <t>{"customer_name": "林 まり子", "customer_email": "mrk620revedore@gmail.com", "product_detail_name": "【15分限定特典付き】AIXコンサルタント3日間完全攻略合宿"}</t>
  </si>
  <si>
    <t>{"id_values": ["3100500245378", "00047", "0084603"], "stratus_transaction_id": {"terminal_id": "3100500245378", "request_number": "00047", "authorization_code": "0084603"}}</t>
  </si>
  <si>
    <t>mrk620revedore@gmail.com</t>
  </si>
  <si>
    <t>MARIKO HAYASHI</t>
  </si>
  <si>
    <t>11f04024-90f9-1b36-bacc-37e58659913b</t>
  </si>
  <si>
    <t>11f04024-8825-4eee-a0d4-0b95ba588d5f</t>
  </si>
  <si>
    <t>{"v54Eb1141": "", "univapay-phone-number": "09026682618"}</t>
  </si>
  <si>
    <t>{"customer_name": "田尻 鈴", "customer_email": "vdiuibv0711@icloud.com", "product_detail_name": "【15分限定特典付き】AIXコンサルタント3日間完全攻略合宿"}</t>
  </si>
  <si>
    <t>{"id_values": ["11f04024-90f9-1b36-bacc-37e58659913b"], "worldpay_order_id": {"transaction_id": "11f04024-90f9-1b36-bacc-37e58659913b"}}</t>
  </si>
  <si>
    <t>vdiuibv0711@icloud.com</t>
  </si>
  <si>
    <t>REI TAJIRI</t>
  </si>
  <si>
    <t>11f03ffd-e2f5-318a-a632-87c0b74b4fa3</t>
  </si>
  <si>
    <t>11f03ffd-cca1-862c-a622-53951c54e280</t>
  </si>
  <si>
    <t>{"v54Eb1141": "", "univapay-phone-number": "08083890821"}</t>
  </si>
  <si>
    <t>{"customer_name": "松尾琉生", "customer_email": "ryu08sei21@gmail.com", "product_detail_name": "【15分限定特典付き】AIXコンサルタント3日間完全攻略合宿"}</t>
  </si>
  <si>
    <t>{"id_values": ["11f03ffd-e2f5-318a-a632-87c0b74b4fa3"], "worldpay_order_id": {"transaction_id": "11f03ffd-e2f5-318a-a632-87c0b74b4fa3"}}</t>
  </si>
  <si>
    <t>ryu08sei21@gmail.com</t>
  </si>
  <si>
    <t>RYUSEI MATSUO</t>
  </si>
  <si>
    <t>11f03ffe-dfbd-ebbe-9379-1373c9cd6d5c</t>
  </si>
  <si>
    <t>{"customer_name": "松尾琉生", "customer_email": "ryu08sei21@gmail.com", "product_detail_name": "AIみかみ秘密の部屋（全額返金保証付）"}</t>
  </si>
  <si>
    <t>{"id_values": ["11f03ffe-dfbd-ebbe-9379-1373c9cd6d5c"], "worldpay_order_id": {"transaction_id": "11f03ffe-dfbd-ebbe-9379-1373c9cd6d5c"}}</t>
  </si>
  <si>
    <t>11f04023-fc6b-46c4-8765-37458c61a432</t>
  </si>
  <si>
    <t>11f04023-e009-050c-a06e-db34036e963b</t>
  </si>
  <si>
    <t>{"v54Eb1141": "", "univapay-phone-number": "09039457186"}</t>
  </si>
  <si>
    <t>{"customer_name": "住本悦法", "customer_email": "esumimoto.cmk@gmail.con", "product_detail_name": "【超特価割引】AIXコンサルタント3日間完全攻略合宿"}</t>
  </si>
  <si>
    <t>{"id_values": ["11f04023-fc6b-46c4-8765-37458c61a432"], "worldpay_order_id": {"transaction_id": "11f04023-fc6b-46c4-8765-37458c61a432"}}</t>
  </si>
  <si>
    <t>esumimoto.cmk@gmail.con</t>
  </si>
  <si>
    <t>ETSUNORI SUMIMOTO</t>
  </si>
  <si>
    <t>11f04021-c6fc-9256-9ec1-7b0a42b27a51</t>
  </si>
  <si>
    <t>11f04021-c035-85cc-a609-a7b5d03bd6fd</t>
  </si>
  <si>
    <t>{"v54Eb1141": "", "univapay-phone-number": "09013868500"}</t>
  </si>
  <si>
    <t>{"customer_name": "宮本智之", "customer_email": "saku0116asahi@outlook.jp", "product_detail_name": "【15分限定特典付き】デザイン限界突破3日間合宿"}</t>
  </si>
  <si>
    <t>{"id_values": ["11f04021-c6fc-9256-9ec1-7b0a42b27a51"], "worldpay_order_id": {"transaction_id": "11f04021-c6fc-9256-9ec1-7b0a42b27a51"}}</t>
  </si>
  <si>
    <t>saku0116asahi@outlook.jp</t>
  </si>
  <si>
    <t>TOMOYUKI MIYAMOTO</t>
  </si>
  <si>
    <t>11f04021-2aef-6b9a-826c-cb48e94d18d9</t>
  </si>
  <si>
    <t>11f04021-237c-cbdc-8c00-e383576ed85a</t>
  </si>
  <si>
    <t>{"v54Eb1141": "", "univapay-phone-number": "08032257069"}</t>
  </si>
  <si>
    <t>{"customer_name": "奥山滉司", "customer_email": "koji.57.1999@gmail.com", "product_detail_name": "【15分限定特典付き】SNSマーケ完全攻略ダイナマイト合宿"}</t>
  </si>
  <si>
    <t>{"id_values": ["11f04021-2aef-6b9a-826c-cb48e94d18d9"], "worldpay_order_id": {"transaction_id": "11f04021-2aef-6b9a-826c-cb48e94d18d9"}}</t>
  </si>
  <si>
    <t>koji.57.1999@gmail.com</t>
  </si>
  <si>
    <t>KOJI OKUYAMA</t>
  </si>
  <si>
    <t>11f0401d-f2a4-90c4-b0ec-b71768c97969</t>
  </si>
  <si>
    <t>11f0401d-da11-1690-b317-4bb25013b96a</t>
  </si>
  <si>
    <t>{"v54Eb1141": "", "univapay-phone-number": "09071139875"}</t>
  </si>
  <si>
    <t>{"customer_name": "宮川文彦", "customer_email": "fuu.cnp@gmail.com", "product_detail_name": "【15分限定特典付き】AIXコンサルタント3日間完全攻略合宿"}</t>
  </si>
  <si>
    <t>{"id_values": ["11f0401d-f2a4-90c4-b0ec-b71768c97969"], "worldpay_order_id": {"transaction_id": "11f0401d-f2a4-90c4-b0ec-b71768c97969"}}</t>
  </si>
  <si>
    <t>fuu.cnp@gmail.com</t>
  </si>
  <si>
    <t>FUMIHIKO MIYAGAWA</t>
  </si>
  <si>
    <t>11f0401c-a2c1-9c38-8d09-3fe873d44503</t>
  </si>
  <si>
    <t>11f0401c-9bf9-2dee-8cfd-0b5d6aa38fa1</t>
  </si>
  <si>
    <t>{"v54Eb1141": "", "univapay-phone-number": "09035289464"}</t>
  </si>
  <si>
    <t>{"customer_name": "君島裕美", "customer_email": "kimiyumi0609@gmail.com", "product_detail_name": "【15分限定特典付き】SNSマーケ完全攻略ダイナマイト合宿"}</t>
  </si>
  <si>
    <t>{"id_values": ["11f0401c-a2c1-9c38-8d09-3fe873d44503"], "worldpay_order_id": {"transaction_id": "11f0401c-a2c1-9c38-8d09-3fe873d44503"}}</t>
  </si>
  <si>
    <t>kimiyumi0609@gmail.com</t>
  </si>
  <si>
    <t>YUMI KIMIJIMA</t>
  </si>
  <si>
    <t>11f0401c-6f4a-cb4a-8583-03e94db6b55b</t>
  </si>
  <si>
    <t>11f0401b-6be6-8fd0-8560-672b13b48a5a</t>
  </si>
  <si>
    <t>{"v54Eb1141": "", "univapay-phone-number": "09085967974"}</t>
  </si>
  <si>
    <t>{"customer_name": "今泉美沙妃", "customer_email": "mi8.bhk@gmail.com", "product_detail_name": "みかみの秘密の部屋 ~購入後1週間以内に限り【全額返金保証付き】~"}</t>
  </si>
  <si>
    <t>mi8.bhk@gmail.com</t>
  </si>
  <si>
    <t>MISAKI IMAIZUMI</t>
  </si>
  <si>
    <t>11f0401b-72e8-2e42-88e1-dfc84efc1f3b</t>
  </si>
  <si>
    <t>{"customer_name": "今泉美沙妃", "customer_email": "mi8.bhk@gmail.com", "product_detail_name": "【15分限定特典付き】SNSマーケ完全攻略ダイナマイト合宿"}</t>
  </si>
  <si>
    <t>{"id_values": ["3100500245378", "00044", "0700044"], "stratus_transaction_id": {"terminal_id": "3100500245378", "request_number": "00044", "authorization_code": "0700044"}}</t>
  </si>
  <si>
    <t>11f04017-3024-8e42-b6bc-db90dd2cfd2f</t>
  </si>
  <si>
    <t>11f04017-1de8-7824-b2b7-4ff9b616cec2</t>
  </si>
  <si>
    <t>{"v54Eb1141": "", "univapay-phone-number": "08069445260"}</t>
  </si>
  <si>
    <t>{"customer_name": "早瀬啓子", "customer_email": "the-style-council.1@ezweb.ne.jp", "product_detail_name": "みかみの秘密の部屋 ~購入後1週間以内に限り【全額返金保証付き】~"}</t>
  </si>
  <si>
    <t>{"id_values": ["11f04017-3024-8e42-b6bc-db90dd2cfd2f"], "worldpay_order_id": {"transaction_id": "11f04017-3024-8e42-b6bc-db90dd2cfd2f"}}</t>
  </si>
  <si>
    <t>the-style-council.1@ezweb.ne.jp</t>
  </si>
  <si>
    <t>KEIKO HAYASE</t>
  </si>
  <si>
    <t>11f04017-24f6-4e66-b6b0-d78c6166d073</t>
  </si>
  <si>
    <t>{"customer_name": "早瀬啓子", "customer_email": "the-style-council.1@ezweb.ne.jp", "product_detail_name": "【15分限定特典付き】SNSマーケ完全攻略ダイナマイト合宿"}</t>
  </si>
  <si>
    <t>{"id_values": ["11f04017-24f6-4e66-b6b0-d78c6166d073"], "worldpay_order_id": {"transaction_id": "11f04017-24f6-4e66-b6b0-d78c6166d073"}}</t>
  </si>
  <si>
    <t>11f0400f-995d-5b30-bb2a-df8d16f758d3</t>
  </si>
  <si>
    <t>11f0400f-4253-d198-a6e4-9339b6857465</t>
  </si>
  <si>
    <t>{"v54Eb1141": "", "univapay-phone-number": "09071779939"}</t>
  </si>
  <si>
    <t>{"customer_name": "濵田建一", "customer_email": "hamada@holomuahele.com", "product_detail_name": "みかみの秘密の部屋 ~購入後1週間以内に限り【全額返金保証付き】~"}</t>
  </si>
  <si>
    <t>{"id_values": ["11f0400f-995d-5b30-bb2a-df8d16f758d3"], "worldpay_order_id": {"transaction_id": "11f0400f-995d-5b30-bb2a-df8d16f758d3"}}</t>
  </si>
  <si>
    <t>hamada@holomuahele.com</t>
  </si>
  <si>
    <t>HOLOMUAHELE</t>
  </si>
  <si>
    <t>11f0400f-62e0-be12-a6fa-6fa6ef7f93da</t>
  </si>
  <si>
    <t>{"customer_name": "濵田建一", "customer_email": "hamada@holomuahele.com", "product_detail_name": "【15分限定特典付き】SNSマーケ完全攻略ダイナマイト合宿"}</t>
  </si>
  <si>
    <t>{"id_values": ["11f0400f-62e0-be12-a6fa-6fa6ef7f93da"], "worldpay_order_id": {"transaction_id": "11f0400f-62e0-be12-a6fa-6fa6ef7f93da"}}</t>
  </si>
  <si>
    <t>11f0400c-c810-a9f8-913f-ff95944ebb74</t>
  </si>
  <si>
    <t>11f0400c-59c2-e966-a8d4-afc8184081df</t>
  </si>
  <si>
    <t>{"v54Eb1141": "", "univapay-phone-number": "09089939768"}</t>
  </si>
  <si>
    <t>{"customer_name": "Takahiro Kondo", "customer_email": "kondo@catgoods.co.jp", "product_detail_name": "【15分限定特典付き】AIXコンサルタント3日間完全攻略合宿"}</t>
  </si>
  <si>
    <t>{"id_values": ["11f0400c-c810-a9f8-913f-ff95944ebb74"], "worldpay_order_id": {"transaction_id": "11f0400c-c810-a9f8-913f-ff95944ebb74"}}</t>
  </si>
  <si>
    <t>kondo@catgoods.co.jp</t>
  </si>
  <si>
    <t>TAKAHIRO KONDO</t>
  </si>
  <si>
    <t>11f03def-6812-bbf0-94ed-174e86fbf596</t>
  </si>
  <si>
    <t>11f03def-4b10-c1a0-94ab-87ffdc45b000</t>
  </si>
  <si>
    <t>{"v54Eb1141": "", "univapay-phone-number": "09011798566"}</t>
  </si>
  <si>
    <t>{"customer_name": "座波かおり", "customer_email": "skyblue2292@gmail.com", "product_detail_name": "AIみかみ秘密の部屋（全額返金保証付）"}</t>
  </si>
  <si>
    <t>{"id_values": ["3100500245378", "00096", "0033951"], "stratus_transaction_id": {"terminal_id": "3100500245378", "request_number": "00096", "authorization_code": "0033951"}}</t>
  </si>
  <si>
    <t>skyblue2292@gmail.com</t>
  </si>
  <si>
    <t>KAORI ZAHA</t>
  </si>
  <si>
    <t>11f0400c-8360-abd2-8ec4-3f7bd09e21e3</t>
  </si>
  <si>
    <t>11f0400c-6cd9-be3a-8790-97802233d23e</t>
  </si>
  <si>
    <t>{"v54Eb1141": "", "univapay-phone-number": "09068858355"}</t>
  </si>
  <si>
    <t>{"customer_name": "吉田達也", "customer_email": "estep.future.eg@gmail.com", "product_detail_name": "【15分限定特典付き】SNSマーケ完全攻略ダイナマイト合宿"}</t>
  </si>
  <si>
    <t>{"id_values": ["11f0400c-8360-abd2-8ec4-3f7bd09e21e3"], "worldpay_order_id": {"transaction_id": "11f0400c-8360-abd2-8ec4-3f7bd09e21e3"}}</t>
  </si>
  <si>
    <t>estep.future.eg@gmail.com</t>
  </si>
  <si>
    <t>TATSUYA YOSHIDA</t>
  </si>
  <si>
    <t>11f0400b-2e2b-bba8-9a8a-e78e0f69549c</t>
  </si>
  <si>
    <t>11f0400b-26d6-22e4-9a82-0ff998755a6d</t>
  </si>
  <si>
    <t>{"v54Eb1141": "", "univapay-phone-number": "08027316801"}</t>
  </si>
  <si>
    <t>{"customer_name": "川上竜也", "customer_email": "kashi0106@docomo.ne.jp", "product_detail_name": "【15分限定特典付き】SNSマーケ完全攻略ダイナマイト合宿"}</t>
  </si>
  <si>
    <t>{"id_values": ["11f0400b-2e2b-bba8-9a8a-e78e0f69549c"], "worldpay_order_id": {"transaction_id": "11f0400b-2e2b-bba8-9a8a-e78e0f69549c"}}</t>
  </si>
  <si>
    <t>kashi0106@docomo.ne.jp</t>
  </si>
  <si>
    <t>POINT ECV</t>
  </si>
  <si>
    <t>11f0400a-b542-731c-9a5c-13540b05b97b</t>
  </si>
  <si>
    <t>11f0400a-aa52-4446-8ac9-a3536a71d093</t>
  </si>
  <si>
    <t>{"v54Eb1141": "", "univapay-phone-number": "09021953697"}</t>
  </si>
  <si>
    <t>{"customer_name": "前田智史", "customer_email": "satosui2008@gmail.com", "product_detail_name": "【15分限定特典付き】SNSマーケ完全攻略ダイナマイト合宿"}</t>
  </si>
  <si>
    <t>{"id_values": ["11f0400a-b542-731c-9a5c-13540b05b97b"], "worldpay_order_id": {"transaction_id": "11f0400a-b542-731c-9a5c-13540b05b97b"}}</t>
  </si>
  <si>
    <t>satosui2008@gmail.com</t>
  </si>
  <si>
    <t>SATOSHI MAEDA</t>
  </si>
  <si>
    <t>11f04008-0e56-007a-a53f-c76903881148</t>
  </si>
  <si>
    <t>11f04007-2826-caa8-bee5-032e16082b20</t>
  </si>
  <si>
    <t>{"v54Eb1141": "", "univapay-phone-number": "08087094624"}</t>
  </si>
  <si>
    <t>{"customer_name": "諸石陽", "customer_email": "minami.moroishi.0601@gmail.com", "product_detail_name": "AIみかみ秘密の部屋（全額返金保証付）"}</t>
  </si>
  <si>
    <t>{"id_values": ["11f04008-0e56-007a-a53f-c76903881148"], "worldpay_order_id": {"transaction_id": "11f04008-0e56-007a-a53f-c76903881148"}}</t>
  </si>
  <si>
    <t>minami.moroishi.0601@gmail.com</t>
  </si>
  <si>
    <t>MINAMI MOROISHI</t>
  </si>
  <si>
    <t>11f04007-3d25-7076-b4cd-bba96f65adba</t>
  </si>
  <si>
    <t>{"customer_name": "諸石陽", "customer_email": "minami.moroishi.0601@gmail.com", "product_detail_name": "【超特価割引】AIXコンサルタント3日間完全攻略合宿"}</t>
  </si>
  <si>
    <t>{"id_values": ["11f04007-3d25-7076-b4cd-bba96f65adba"], "worldpay_order_id": {"transaction_id": "11f04007-3d25-7076-b4cd-bba96f65adba"}}</t>
  </si>
  <si>
    <t>11f04004-8287-b082-94ab-73727a20683d</t>
  </si>
  <si>
    <t>11f04004-79d7-551e-9d2a-533e9c2dbca0</t>
  </si>
  <si>
    <t>{"customer_name": "イワモトジュンコ", "customer_email": "i.aromaria@gmail.com", "product_detail_name": "【15分限定特典付き】AIXコンサルタント3日間完全攻略合宿"}</t>
  </si>
  <si>
    <t>{"id_values": ["11f04004-8287-b082-94ab-73727a20683d"], "worldpay_order_id": {"transaction_id": "11f04004-8287-b082-94ab-73727a20683d"}}</t>
  </si>
  <si>
    <t>11f04004-1564-61bc-8117-a3195b64c415</t>
  </si>
  <si>
    <t>11f04004-0f05-7072-9447-af631f726668</t>
  </si>
  <si>
    <t>{"v54Eb1141": "", "univapay-phone-number": "08065683818"}</t>
  </si>
  <si>
    <t>{"customer_name": "宮由紀子", "customer_email": "leocap2037@icloud.com", "product_detail_name": "【15分限定特典付き】AIXコンサルタント3日間完全攻略合宿"}</t>
  </si>
  <si>
    <t>{"id_values": ["11f04004-1564-61bc-8117-a3195b64c415"], "worldpay_order_id": {"transaction_id": "11f04004-1564-61bc-8117-a3195b64c415"}}</t>
  </si>
  <si>
    <t>leocap2037@icloud.com</t>
  </si>
  <si>
    <t>YUKIKO MIYA</t>
  </si>
  <si>
    <t>11f04000-ee97-4e26-ab8e-87579182cd08</t>
  </si>
  <si>
    <t>11f0354d-72f5-d688-a112-5f374cb20d84</t>
  </si>
  <si>
    <t>{"vE60Adee0": "", "univapay-phone-number": "08064016110"}</t>
  </si>
  <si>
    <t>{"customer_name": "満吉 優也", "customer_email": "yuan20200611@icloud.com", "product_detail_name": "【55%OFFプラン】iステップ"}</t>
  </si>
  <si>
    <t>{"id_values": ["11f04000-ee97-4e26-ab8e-87579182cd08"], "worldpay_order_id": {"transaction_id": "11f04000-ee97-4e26-ab8e-87579182cd08"}}</t>
  </si>
  <si>
    <t>yuan20200611@icloud.com</t>
  </si>
  <si>
    <t>11f0354d-7b6a-265c-884a-47a22b70089c</t>
  </si>
  <si>
    <t>YUYA MITUYOSHI</t>
  </si>
  <si>
    <t>11f04000-edb2-8a02-aef9-bf9296ebbf44</t>
  </si>
  <si>
    <t>11f03526-2fd0-667e-950e-879e450030d4</t>
  </si>
  <si>
    <t>{"vE60Adee0": "", "univapay-phone-number": "09010392947"}</t>
  </si>
  <si>
    <t>{"customer_name": "鎌田大輔", "customer_email": "d.kamata0803@gmail.com", "product_detail_name": "【55%OFFプラン】iステップ"}</t>
  </si>
  <si>
    <t>{"id_values": ["11f04000-edb2-8a02-aef9-bf9296ebbf44"], "worldpay_order_id": {"transaction_id": "11f04000-edb2-8a02-aef9-bf9296ebbf44"}}</t>
  </si>
  <si>
    <t>d.kamata0803@gmail.com</t>
  </si>
  <si>
    <t>11f03526-4afd-0682-8bc8-5b87f99bfdc5</t>
  </si>
  <si>
    <t>DAISUKE KAMATA</t>
  </si>
  <si>
    <t>11f04000-e6d2-9484-84d0-6f12df29346a</t>
  </si>
  <si>
    <t>11f030e1-1841-ced8-9d6d-17cd7f8e43e9</t>
  </si>
  <si>
    <t>{"vE60Adee0": "", "univapay-phone-number": "09098563400"}</t>
  </si>
  <si>
    <t>{"customer_name": "渡邊美喜子", "customer_email": "haru.mi27wata@gmail.com", "product_detail_name": "【55%OFFプラン】iステップ"}</t>
  </si>
  <si>
    <t>{"id_values": ["11f04000-e6d2-9484-84d0-6f12df29346a"], "worldpay_order_id": {"transaction_id": "11f04000-e6d2-9484-84d0-6f12df29346a"}}</t>
  </si>
  <si>
    <t>haru.mi27wata@gmail.com</t>
  </si>
  <si>
    <t>11f030e1-1f3d-3920-9d70-2f4735adcad2</t>
  </si>
  <si>
    <t>MIKIKO WATANABE</t>
  </si>
  <si>
    <t>11f03ffe-6a9c-d354-b757-0f3f434db6c5</t>
  </si>
  <si>
    <t>11ef2178-8893-0f04-8532-9bd3bdc7407a</t>
  </si>
  <si>
    <t>{"univapay-name": "飯田真耶", "univapay-link-id": "11eecd48-ccb1-eed2-a1aa-a322c029ce9e", "univapay-phone-number": "09066556750"}</t>
  </si>
  <si>
    <t>{"id_values": ["11f03ffe-6a9c-d354-b757-0f3f434db6c5"], "worldpay_order_id": {"transaction_id": "11f03ffe-6a9c-d354-b757-0f3f434db6c5"}}</t>
  </si>
  <si>
    <t>mayaiida21826@gmail.com</t>
  </si>
  <si>
    <t>11ef2178-88d6-85fe-8535-63072c0e0d7d</t>
  </si>
  <si>
    <t>MAYA IIDA</t>
  </si>
  <si>
    <t>11f03ffe-2ed5-eff4-b846-a3375ff1059e</t>
  </si>
  <si>
    <t>11eee836-4339-95c0-ba46-7359806aa972</t>
  </si>
  <si>
    <t>{"univapay-name": "辰原誠一", "univapay-link-id": "11eed27c-5820-9328-b5cf-57b28dea2932", "univapay-phone-number": "09075762863"}</t>
  </si>
  <si>
    <t>{"id_values": ["11f03ffe-2ed5-eff4-b846-a3375ff1059e"], "worldpay_order_id": {"transaction_id": "11f03ffe-2ed5-eff4-b846-a3375ff1059e"}}</t>
  </si>
  <si>
    <t>varuvaru10000@yahoo.co.jp</t>
  </si>
  <si>
    <t>11eee836-4376-997a-85ad-3f7c2158c87b</t>
  </si>
  <si>
    <t>S TATSUHARA</t>
  </si>
  <si>
    <t>11f03ffe-28da-414a-b614-bf77f3bc9e40</t>
  </si>
  <si>
    <t>11eedaa9-8254-6cfc-b270-8f4bd5ed86e9</t>
  </si>
  <si>
    <t>{"univapay-name": "野田孝子", "univapay-link-id": "11eed16f-ca88-2272-a0a8-07702090509b", "univapay-phone-number": "08036482363"}</t>
  </si>
  <si>
    <t>{"id_values": ["11f03ffe-28da-414a-b614-bf77f3bc9e40"], "worldpay_order_id": {"transaction_id": "11f03ffe-28da-414a-b614-bf77f3bc9e40"}}</t>
  </si>
  <si>
    <t>nodataka@gmail.com</t>
  </si>
  <si>
    <t>11eedaa9-827d-88f8-af08-47653d235247</t>
  </si>
  <si>
    <t>TAKAKO NODA</t>
  </si>
  <si>
    <t>11f03ffe-2841-86a8-b827-9fb36d33f91c</t>
  </si>
  <si>
    <t>11eeda93-1514-1ff4-94ad-cf911dea591d</t>
  </si>
  <si>
    <t>{"univapay-name": "野口一真", "univapay-link-id": "11eed090-8661-f134-aaee-675902c81a28", "univapay-phone-number": "08085189393"}</t>
  </si>
  <si>
    <t>{"id_values": ["11f03ffe-2841-86a8-b827-9fb36d33f91c"], "worldpay_order_id": {"transaction_id": "11f03ffe-2841-86a8-b827-9fb36d33f91c"}}</t>
  </si>
  <si>
    <t>kazu.space.1111@gmail.com</t>
  </si>
  <si>
    <t>11eeda93-15fc-80e6-8f76-fb895f9c223a</t>
  </si>
  <si>
    <t>KAZUMA NOGUCHI</t>
  </si>
  <si>
    <t>11f03ffe-20c9-3510-b5ef-5b7f390f79cd</t>
  </si>
  <si>
    <t>11eed918-e859-a14e-880e-8ff52dbc0720</t>
  </si>
  <si>
    <t>{"univapay-name": "森田裕之", "univapay-link-id": "11eed167-f156-ec38-a0a8-8700f0fb4f6c", "univapay-phone-number": "09089425755"}</t>
  </si>
  <si>
    <t>{"id_values": ["11f03ffe-20c9-3510-b5ef-5b7f390f79cd"], "worldpay_order_id": {"transaction_id": "11f03ffe-20c9-3510-b5ef-5b7f390f79cd"}}</t>
  </si>
  <si>
    <t>h-morita@j-vac.co.jp</t>
  </si>
  <si>
    <t>11eed918-e91e-8b30-8ee0-c73d25368140</t>
  </si>
  <si>
    <t>HIROYUKI MORITA</t>
  </si>
  <si>
    <t>11f03ffe-470c-1742-bada-b741bb630d7c</t>
  </si>
  <si>
    <t>11ef08af-8ee4-8018-b603-6bfcf56f9bef</t>
  </si>
  <si>
    <t>{"univapay-name": "ルグラン美都子", "univapay-link-id": "11eecd48-ccb1-eed2-a1aa-a322c029ce9e", "univapay-phone-number": "09087119458"}</t>
  </si>
  <si>
    <t>{"id_values": ["11f03ffe-470c-1742-bada-b741bb630d7c"], "worldpay_order_id": {"transaction_id": "11f03ffe-470c-1742-bada-b741bb630d7c"}}</t>
  </si>
  <si>
    <t>mitsuko.legrand@gmail.com</t>
  </si>
  <si>
    <t>11ef08af-8f18-3b92-83be-1f760046e0ea</t>
  </si>
  <si>
    <t>MITSUKO LEGRAND</t>
  </si>
  <si>
    <t>11f03ffe-3869-c072-a9df-c3cad8c5f212</t>
  </si>
  <si>
    <t>11eef17a-e550-4f64-9b3e-07ea0a72235e</t>
  </si>
  <si>
    <t>{"customer_name": "辰巳雄一", "customer_email": "lilulea20220802@gmail.com", "product_detail_name": "AIカレッジ【頭金10万円＋24分割払いプラン】"}</t>
  </si>
  <si>
    <t>{"id_values": ["11f03ffe-3869-c072-a9df-c3cad8c5f212"], "worldpay_order_id": {"transaction_id": "11f03ffe-3869-c072-a9df-c3cad8c5f212"}}</t>
  </si>
  <si>
    <t>lilulea20220802@gmail.com</t>
  </si>
  <si>
    <t>11eef17a-e707-b176-90e2-ff77c33283a8</t>
  </si>
  <si>
    <t>YUUICHI TATSUMI</t>
  </si>
  <si>
    <t>11f03ffe-2336-1ebc-ba9d-6b0cca2a9cb1</t>
  </si>
  <si>
    <t>11eed94d-a7e5-6988-81e4-d3410800d6a4</t>
  </si>
  <si>
    <t>{"univapay-name": "秋野恵美子", "univapay-link-id": "11eed79d-1a38-1b0a-aab9-678d21e68833", "univapay-phone-number": "08065068586"}</t>
  </si>
  <si>
    <t>{"id_values": ["11f03ffe-2336-1ebc-ba9d-6b0cca2a9cb1"], "worldpay_order_id": {"transaction_id": "11f03ffe-2336-1ebc-ba9d-6b0cca2a9cb1"}}</t>
  </si>
  <si>
    <t>11eed94d-a811-9580-bb94-978cb90c7174</t>
  </si>
  <si>
    <t>11f03ffe-4e4c-f0e4-94a3-e78ef5397203</t>
  </si>
  <si>
    <t>11f03ffe-442f-5408-949e-f36be51c1329</t>
  </si>
  <si>
    <t>{"v54Eb1141": "", "univapay-phone-number": "09022223064"}</t>
  </si>
  <si>
    <t>{"customer_name": "垰 恵里佳", "customer_email": "i_wish_peace0707@yahoo.co.jp", "product_detail_name": "【15分限定特典付き】SNSマーケ完全攻略ダイナマイト合宿"}</t>
  </si>
  <si>
    <t>{"id_values": ["3100500245378", "00012", "0057258"], "stratus_transaction_id": {"terminal_id": "3100500245378", "request_number": "00012", "authorization_code": "0057258"}}</t>
  </si>
  <si>
    <t>i_wish_peace0707@yahoo.co.jp</t>
  </si>
  <si>
    <t>EIKO TAWA</t>
  </si>
  <si>
    <t>11f03ffd-dd8a-76c4-b45e-8b5190b7161a</t>
  </si>
  <si>
    <t>11ef61bc-1d2b-5bca-8891-5725cdd3685e</t>
  </si>
  <si>
    <t>{"univapay-name": "小針陸矢", "univapay-link-id": "11ef2be5-5d5b-6eea-bf22-57852ccd596c", "univapay-phone-number": "08023711630"}</t>
  </si>
  <si>
    <t>{"id_values": ["11f03ffd-dd8a-76c4-b45e-8b5190b7161a"], "worldpay_order_id": {"transaction_id": "11f03ffd-dd8a-76c4-b45e-8b5190b7161a"}}</t>
  </si>
  <si>
    <t>kobari.rikuya9680@gmail.com</t>
  </si>
  <si>
    <t>11ef3931-8ba6-d57e-a5e4-7b4cfa0c6057</t>
  </si>
  <si>
    <t>11f03ffd-d3f9-09ae-a868-b3aad0a5c514</t>
  </si>
  <si>
    <t>11efb390-6c03-49c6-9c70-af1d458b7bd3</t>
  </si>
  <si>
    <t>{"univapay-name": "Azuma Chieko", "univapay-link-id": "11ef20b9-e233-f704-97f6-bb15a070a2fa", "univapay-phone-number": "08054854398"}</t>
  </si>
  <si>
    <t>{"id_values": ["11f03ffd-d3f9-09ae-a868-b3aad0a5c514"], "worldpay_order_id": {"transaction_id": "11f03ffd-d3f9-09ae-a868-b3aad0a5c514"}}</t>
  </si>
  <si>
    <t>chiekoceans@yahoo.com</t>
  </si>
  <si>
    <t>11ef38e5-7d7a-9414-9ff2-c732fbee6141</t>
  </si>
  <si>
    <t>CHIEKO AZUMA</t>
  </si>
  <si>
    <t>11f03ffc-7635-d096-adf3-d7b462e110eb</t>
  </si>
  <si>
    <t>11f03ffb-e46f-f9f2-a6cb-6fbaebf12269</t>
  </si>
  <si>
    <t>{"v54Eb1141": "", "univapay-phone-number": "08060820294"}</t>
  </si>
  <si>
    <t>{"customer_name": "坂本ほまれ", "customer_email": "irohasuhoma@icloud.com", "product_detail_name": "【15分限定特典付き】SNSマーケ完全攻略ダイナマイト合宿"}</t>
  </si>
  <si>
    <t>{"id_values": ["11f03ffc-7635-d096-adf3-d7b462e110eb"], "worldpay_order_id": {"transaction_id": "11f03ffc-7635-d096-adf3-d7b462e110eb"}}</t>
  </si>
  <si>
    <t>irohasuhoma@icloud.com</t>
  </si>
  <si>
    <t>HOMARE SAKAMOTO</t>
  </si>
  <si>
    <t>11f03ffa-0cc0-8b30-a8ec-bf7c1667e771</t>
  </si>
  <si>
    <t>11f03ff9-eb81-15d4-8c37-8b57161e9038</t>
  </si>
  <si>
    <t>{"v54Eb1141": "", "univapay-phone-number": "05037403621"}</t>
  </si>
  <si>
    <t>{"customer_name": "河島善彦", "customer_email": "worldbridgeclub@gmail.com", "product_detail_name": "【15分限定特典付き】AIXコンサルタント3日間完全攻略合宿"}</t>
  </si>
  <si>
    <t>{"id_values": ["11f03ffa-0cc0-8b30-a8ec-bf7c1667e771"], "worldpay_order_id": {"transaction_id": "11f03ffa-0cc0-8b30-a8ec-bf7c1667e771"}}</t>
  </si>
  <si>
    <t>worldbridgeclub@gmail.com</t>
  </si>
  <si>
    <t>YOSHIHIKO KAWASHIMA</t>
  </si>
  <si>
    <t>11f03ff7-a904-ffa6-8986-f7bfda24046f</t>
  </si>
  <si>
    <t>11f03ff7-89e6-49a4-8688-83ccb0fc1905</t>
  </si>
  <si>
    <t>{"v54Eb1141": "", "univapay-phone-number": "08051324819"}</t>
  </si>
  <si>
    <t>{"customer_name": "満嶌 晃史", "customer_email": "akyfmable@gmail.com", "product_detail_name": "【15分限定特典付き】AIXコンサルタント3日間完全攻略合宿"}</t>
  </si>
  <si>
    <t>{"id_values": ["11f03ff7-a904-ffa6-8986-f7bfda24046f"], "worldpay_order_id": {"transaction_id": "11f03ff7-a904-ffa6-8986-f7bfda24046f"}}</t>
  </si>
  <si>
    <t>akyfmable@gmail.com</t>
  </si>
  <si>
    <t>AKIFUMI MAJIMA</t>
  </si>
  <si>
    <t>11f03ff2-a013-69e6-aa7e-7f3f3c0587aa</t>
  </si>
  <si>
    <t>11f03ff2-81cd-ef9c-9673-b30d947fd4c3</t>
  </si>
  <si>
    <t>{"v54Eb1141": "", "univapay-phone-number": "09082844584"}</t>
  </si>
  <si>
    <t>{"customer_name": "株式会社はるとな", "customer_email": "harudai.finance@gmail.com", "product_detail_name": "【スキルプラス限定】動画広告分析Pro「1媒体プラン」初回3ヶ月間"}</t>
  </si>
  <si>
    <t>{"id_values": ["11f03ff2-a013-69e6-aa7e-7f3f3c0587aa"], "worldpay_order_id": {"transaction_id": "11f03ff2-a013-69e6-aa7e-7f3f3c0587aa"}}</t>
  </si>
  <si>
    <t>harudai.finance@gmail.com</t>
  </si>
  <si>
    <t>11f03ff2-9ffb-9f64-aeb4-d3d2491a841b</t>
  </si>
  <si>
    <t>YUMIKO TAKAHASHI</t>
  </si>
  <si>
    <t>11f03ff1-e013-8482-be4d-fbc87f5d7551</t>
  </si>
  <si>
    <t>11f03ff1-bdd3-d746-adff-b7af78310f2f</t>
  </si>
  <si>
    <t>{"v54Eb1141": "", "univapay-phone-number": "05031746614"}</t>
  </si>
  <si>
    <t>{"customer_name": "星芽生", "customer_email": "sputnikphoto@gmail.com", "product_detail_name": "【15分限定特典付き】AIXコンサルタント3日間完全攻略合宿"}</t>
  </si>
  <si>
    <t>{"id_values": ["11f03ff1-e013-8482-be4d-fbc87f5d7551"], "worldpay_order_id": {"transaction_id": "11f03ff1-e013-8482-be4d-fbc87f5d7551"}}</t>
  </si>
  <si>
    <t>sputnikphoto@gmail.com</t>
  </si>
  <si>
    <t>HATSUKO HOSHI</t>
  </si>
  <si>
    <t>11f03fee-42ba-dea4-8e15-939999b52ee4</t>
  </si>
  <si>
    <t>11f03fed-ea52-c920-bfd9-fba77df178e1</t>
  </si>
  <si>
    <t>{"v54Eb1141": "", "univapay-phone-number": "08056805706"}</t>
  </si>
  <si>
    <t>{"customer_name": "小林信子", "customer_email": "ko.n-_-04.mint@ezweb.ne.jp", "product_detail_name": "みかみの秘密の部屋 ~購入後1週間以内に限り【全額返金保証付き】~"}</t>
  </si>
  <si>
    <t>{"id_values": ["11f03fee-42ba-dea4-8e15-939999b52ee4"], "worldpay_order_id": {"transaction_id": "11f03fee-42ba-dea4-8e15-939999b52ee4"}}</t>
  </si>
  <si>
    <t>ko.n-_-04.mint@ezweb.ne.jp</t>
  </si>
  <si>
    <t>NOBUKO KOBAYASHI</t>
  </si>
  <si>
    <t>11f03fed-f7ab-d602-8ebe-a7e9eab0c1ef</t>
  </si>
  <si>
    <t>{"customer_name": "小林信子", "customer_email": "ko.n-_-04.mint@ezweb.ne.jp", "product_detail_name": "【超特価割引】SNSマーケ完全攻略ダイナマイト合宿"}</t>
  </si>
  <si>
    <t>{"id_values": ["11f03fed-f7ab-d602-8ebe-a7e9eab0c1ef"], "worldpay_order_id": {"transaction_id": "11f03fed-f7ab-d602-8ebe-a7e9eab0c1ef"}}</t>
  </si>
  <si>
    <t>11f03fd5-b7f9-b956-b8d6-bf83989b95a1</t>
  </si>
  <si>
    <t>11f03fd5-ad5d-b722-8f7c-bb4a03f6c390</t>
  </si>
  <si>
    <t>{"v54Eb1141": "", "univapay-phone-number": "09070072678"}</t>
  </si>
  <si>
    <t>{"customer_name": "山田 和美", "customer_email": "angelsmilesmile0310@gmail.com", "product_detail_name": "【15分限定特典付き】AIXコンサルタント3日間完全攻略合宿"}</t>
  </si>
  <si>
    <t>{"id_values": ["11f03fd5-b7f9-b956-b8d6-bf83989b95a1"], "worldpay_order_id": {"transaction_id": "11f03fd5-b7f9-b956-b8d6-bf83989b95a1"}}</t>
  </si>
  <si>
    <t>angelsmilesmile0310@gmail.com</t>
  </si>
  <si>
    <t>KAZUMI YAMADA</t>
  </si>
  <si>
    <t>11f03fd3-abf8-c68a-9a14-a3bd5e8a7997</t>
  </si>
  <si>
    <t>11f03fd2-86c8-3a36-978d-a74ced53e247</t>
  </si>
  <si>
    <t>{"v54Eb1141": "", "univapay-phone-number": "08054810301"}</t>
  </si>
  <si>
    <t>{"customer_name": "藤田 茉莉花", "customer_email": "sanomarika0301@yahoo.co.jp", "product_detail_name": "AIみかみ秘密の部屋（全額返金保証付）"}</t>
  </si>
  <si>
    <t>{"id_values": ["11f03fd3-abf8-c68a-9a14-a3bd5e8a7997"], "worldpay_order_id": {"transaction_id": "11f03fd3-abf8-c68a-9a14-a3bd5e8a7997"}}</t>
  </si>
  <si>
    <t>sanomarika0301@yahoo.co.jp</t>
  </si>
  <si>
    <t>MARIKA FUJITA</t>
  </si>
  <si>
    <t>11f03fd2-a477-8e38-9794-376129b1c614</t>
  </si>
  <si>
    <t>{"customer_name": "藤田 茉莉花", "customer_email": "sanomarika0301@yahoo.co.jp", "product_detail_name": "【15分限定特典付き】AIXコンサルタント3日間完全攻略合宿"}</t>
  </si>
  <si>
    <t>{"id_values": ["11f03fd2-a477-8e38-9794-376129b1c614"], "worldpay_order_id": {"transaction_id": "11f03fd2-a477-8e38-9794-376129b1c614"}}</t>
  </si>
  <si>
    <t>11f03fd2-4770-0166-b98d-e3277d443b42</t>
  </si>
  <si>
    <t>11f03fd1-9023-ec34-a78f-830d9cc9ff31</t>
  </si>
  <si>
    <t>{"v54Eb1141": "", "univapay-phone-number": "09083562768"}</t>
  </si>
  <si>
    <t>{"customer_name": "垣坂純代", "customer_email": "buta-buta-boo.s@i.softbank.jp", "product_detail_name": "みかみの秘密の部屋 ~購入後1週間以内に限り【全額返金保証付き】~"}</t>
  </si>
  <si>
    <t>{"id_values": ["11f03fd2-4770-0166-b98d-e3277d443b42"], "worldpay_order_id": {"transaction_id": "11f03fd2-4770-0166-b98d-e3277d443b42"}}</t>
  </si>
  <si>
    <t>buta-buta-boo.s@i.softbank.jp</t>
  </si>
  <si>
    <t>SUMIYO MUTO</t>
  </si>
  <si>
    <t>11f03fd1-9aef-0518-99f0-53a8572fd758</t>
  </si>
  <si>
    <t>{"customer_name": "垣坂純代", "customer_email": "buta-buta-boo.s@i.softbank.jp", "product_detail_name": "【15分限定特典付き】SNSマーケ完全攻略ダイナマイト合宿"}</t>
  </si>
  <si>
    <t>{"id_values": ["11f03fd1-9aef-0518-99f0-53a8572fd758"], "worldpay_order_id": {"transaction_id": "11f03fd1-9aef-0518-99f0-53a8572fd758"}}</t>
  </si>
  <si>
    <t>11f03fce-bc6a-c4a0-8d75-dff37b1ec209</t>
  </si>
  <si>
    <t>11f03fcc-d43d-ab12-ac42-e7828dc44d92</t>
  </si>
  <si>
    <t>{"v54Eb1141": "", "univapay-phone-number": "08069660312"}</t>
  </si>
  <si>
    <t>{"customer_name": "箕浦 真岐", "customer_email": "coomania.ms.322@gmail.com", "product_detail_name": "AIみかみ秘密の部屋（全額返金保証付）"}</t>
  </si>
  <si>
    <t>{"id_values": ["11f03fce-bc6a-c4a0-8d75-dff37b1ec209"], "worldpay_order_id": {"transaction_id": "11f03fce-bc6a-c4a0-8d75-dff37b1ec209"}}</t>
  </si>
  <si>
    <t>coomania.ms.322@gmail.com</t>
  </si>
  <si>
    <t>MAKI MINOURA</t>
  </si>
  <si>
    <t>11f03fcd-fbed-f29c-aee1-ffd4fa7a5c64</t>
  </si>
  <si>
    <t>{"customer_name": "木田昌吾", "customer_email": "kida916@gmail.com", "product_detail_name": "【15分限定特典付き】SNSマーケ完全攻略ダイナマイト合宿"}</t>
  </si>
  <si>
    <t>{"id_values": ["11f03fcd-fbed-f29c-aee1-ffd4fa7a5c64"], "worldpay_order_id": {"transaction_id": "11f03fcd-fbed-f29c-aee1-ffd4fa7a5c64"}}</t>
  </si>
  <si>
    <t>11f03fcc-db98-f34e-aea7-b3e0fdf633e3</t>
  </si>
  <si>
    <t>{"customer_name": "箕浦 真岐", "customer_email": "coomania.ms.322@gmail.com", "product_detail_name": "【15分限定特典付き】AIXコンサルタント3日間完全攻略合宿"}</t>
  </si>
  <si>
    <t>{"id_values": ["11f03fcc-db98-f34e-aea7-b3e0fdf633e3"], "worldpay_order_id": {"transaction_id": "11f03fcc-db98-f34e-aea7-b3e0fdf633e3"}}</t>
  </si>
  <si>
    <t>11f03fcc-d7b9-f796-aea5-e3c6f2fbfaa9</t>
  </si>
  <si>
    <t>11f03fcc-cf1c-4544-b487-8fbcc378e845</t>
  </si>
  <si>
    <t>{"v54Eb1141": "", "univapay-phone-number": "0339564316"}</t>
  </si>
  <si>
    <t>{"customer_name": "喜屋武克頼", "customer_email": "kyan_sp1@yahoo.co.jp", "product_detail_name": "【15分限定特典付き】デザイン限界突破3日間合宿"}</t>
  </si>
  <si>
    <t>{"id_values": ["11f03fcc-d7b9-f796-aea5-e3c6f2fbfaa9"], "worldpay_order_id": {"transaction_id": "11f03fcc-d7b9-f796-aea5-e3c6f2fbfaa9"}}</t>
  </si>
  <si>
    <t>kyan_sp1@yahoo.co.jp</t>
  </si>
  <si>
    <t>YOSHIE KYAN</t>
  </si>
  <si>
    <t>11f03fc8-5fd3-6202-82ae-9b067924923b</t>
  </si>
  <si>
    <t>11f03fc8-58ae-e460-82a7-bbbb45f5dc44</t>
  </si>
  <si>
    <t>{"v54Eb1141": "", "univapay-phone-number": "08050130414"}</t>
  </si>
  <si>
    <t>{"customer_name": "中尾樹理", "customer_email": "sheena9675@gmail.com", "product_detail_name": "【15分限定特典付き】デザイン限界突破3日間合宿"}</t>
  </si>
  <si>
    <t>{"id_values": ["11f03fc8-5fd3-6202-82ae-9b067924923b"], "worldpay_order_id": {"transaction_id": "11f03fc8-5fd3-6202-82ae-9b067924923b"}}</t>
  </si>
  <si>
    <t>sheena9675@gmail.com</t>
  </si>
  <si>
    <t>JURI NAKAO</t>
  </si>
  <si>
    <t>11f03fc7-fbb2-cdb2-b803-2f5c465d9ae4</t>
  </si>
  <si>
    <t>11f03fc4-78de-64ee-b3d8-c33738a81566</t>
  </si>
  <si>
    <t>{"v54Eb1141": "", "univapay-phone-number": "090342891333"}</t>
  </si>
  <si>
    <t>{"customer_name": "那須香代子", "customer_email": "kayoko.nasu1124@gmail.com", "product_detail_name": "AIみかみ秘密の部屋（全額返金保証付）"}</t>
  </si>
  <si>
    <t>{"id_values": ["11f03fc7-fbb2-cdb2-b803-2f5c465d9ae4"], "worldpay_order_id": {"transaction_id": "11f03fc7-fbb2-cdb2-b803-2f5c465d9ae4"}}</t>
  </si>
  <si>
    <t>kayoko.nasu1124@gmail.com</t>
  </si>
  <si>
    <t>KAYOKO NASU</t>
  </si>
  <si>
    <t>11f03fc6-eac2-1d1a-a193-23d4211691c2</t>
  </si>
  <si>
    <t>11f03fc6-c9e3-f488-a3af-4f0b352e29b5</t>
  </si>
  <si>
    <t>{"v54Eb1141": "", "univapay-phone-number": "08044805558"}</t>
  </si>
  <si>
    <t>{"customer_name": "佐川遥菜", "customer_email": "harunasagawa@yahoo.co.jp", "product_detail_name": "【15分限定特典付き】デザイン限界突破3日間合宿"}</t>
  </si>
  <si>
    <t>{"id_values": ["11f03fc6-eac2-1d1a-a193-23d4211691c2"], "worldpay_order_id": {"transaction_id": "11f03fc6-eac2-1d1a-a193-23d4211691c2"}}</t>
  </si>
  <si>
    <t>harunasagawa@yahoo.co.jp</t>
  </si>
  <si>
    <t>HARUNA SAGAWA</t>
  </si>
  <si>
    <t>11f03fc5-1b15-0448-bdf5-73f2c8b48882</t>
  </si>
  <si>
    <t>11f03fc3-f47a-d516-8c54-37f122a829e8</t>
  </si>
  <si>
    <t>{"v54Eb1141": "", "univapay-phone-number": "09063104010"}</t>
  </si>
  <si>
    <t>{"customer_name": "稲葉 大", "customer_email": "da.pjik24@gmail.com", "product_detail_name": "みかみの秘密の部屋 ~購入後1週間以内に限り【全額返金保証付き】~"}</t>
  </si>
  <si>
    <t>{"id_values": ["11f03fc5-1b15-0448-bdf5-73f2c8b48882"], "worldpay_order_id": {"transaction_id": "11f03fc5-1b15-0448-bdf5-73f2c8b48882"}}</t>
  </si>
  <si>
    <t>da.pjik24@gmail.com</t>
  </si>
  <si>
    <t>DAI INABA</t>
  </si>
  <si>
    <t>11f03fc4-7feb-08e6-b3db-371fb57ef1d7</t>
  </si>
  <si>
    <t>{"customer_name": "那須香代子", "customer_email": "kayoko.nasu1124@gmail.com", "product_detail_name": "【15分限定特典付き】AIXコンサルタント3日間完全攻略合宿"}</t>
  </si>
  <si>
    <t>{"id_values": ["11f03fc4-7feb-08e6-b3db-371fb57ef1d7"], "worldpay_order_id": {"transaction_id": "11f03fc4-7feb-08e6-b3db-371fb57ef1d7"}}</t>
  </si>
  <si>
    <t>11f03fc3-fdd4-bd34-9f24-7334ed5e1443</t>
  </si>
  <si>
    <t>{"customer_name": "稲葉 大", "customer_email": "da.pjik24@gmail.com", "product_detail_name": "【15分限定特典付き】SNSマーケ完全攻略ダイナマイト合宿"}</t>
  </si>
  <si>
    <t>{"id_values": ["11f03fc3-fdd4-bd34-9f24-7334ed5e1443"], "worldpay_order_id": {"transaction_id": "11f03fc3-fdd4-bd34-9f24-7334ed5e1443"}}</t>
  </si>
  <si>
    <t>11f03fc3-09d8-768a-9f8e-4b199a360910</t>
  </si>
  <si>
    <t>11f03fc2-fbc2-c21c-8bb9-43e1419fe135</t>
  </si>
  <si>
    <t>{"v54Eb1141": "", "univapay-phone-number": "08043981071"}</t>
  </si>
  <si>
    <t>{"customer_name": "安宅千夏", "customer_email": "atakechinatsu0716@gmail.com", "product_detail_name": "【15分限定特典付き】SNSマーケ完全攻略ダイナマイト合宿"}</t>
  </si>
  <si>
    <t>{"id_values": ["11f03fc3-09d8-768a-9f8e-4b199a360910"], "worldpay_order_id": {"transaction_id": "11f03fc3-09d8-768a-9f8e-4b199a360910"}}</t>
  </si>
  <si>
    <t>atakechinatsu0716@gmail.com</t>
  </si>
  <si>
    <t>CHINATSU ATAKE</t>
  </si>
  <si>
    <t>11f03fbb-a290-2b14-84ed-bb0b424c2d0f</t>
  </si>
  <si>
    <t>11f03fbb-6b95-581e-8ff4-737c161e2047</t>
  </si>
  <si>
    <t>{"v54Eb1141": "", "univapay-phone-number": "09029992164"}</t>
  </si>
  <si>
    <t>{"customer_name": "工藤哲子", "customer_email": "kudote511@gmail.com", "product_detail_name": "【超特価割引】SNSマーケ完全攻略ダイナマイト合宿"}</t>
  </si>
  <si>
    <t>{"id_values": ["11f03fbb-a290-2b14-84ed-bb0b424c2d0f"], "worldpay_order_id": {"transaction_id": "11f03fbb-a290-2b14-84ed-bb0b424c2d0f"}}</t>
  </si>
  <si>
    <t>kudote511@gmail.com</t>
  </si>
  <si>
    <t>TETSUKO KUDO</t>
  </si>
  <si>
    <t>11f03fbb-5ce3-b4fa-8704-6b4ddf57d708</t>
  </si>
  <si>
    <t>11f03fb9-9adc-3ef0-8e5d-ef16e197637a</t>
  </si>
  <si>
    <t>{"v54Eb1141": "", "univapay-phone-number": "09079365272"}</t>
  </si>
  <si>
    <t>{"customer_name": "東海林奈津子", "customer_email": "rinrin725@icloud.com", "product_detail_name": "みかみの秘密の部屋 ~購入後1週間以内に限り【全額返金保証付き】~"}</t>
  </si>
  <si>
    <t>{"id_values": ["11f03fbb-5ce3-b4fa-8704-6b4ddf57d708"], "worldpay_order_id": {"transaction_id": "11f03fbb-5ce3-b4fa-8704-6b4ddf57d708"}}</t>
  </si>
  <si>
    <t>rinrin725@icloud.com</t>
  </si>
  <si>
    <t>HIDEYUKI SHOJI</t>
  </si>
  <si>
    <t>11f03fbb-3324-737a-84ad-af41be689e1b</t>
  </si>
  <si>
    <t>11f03fba-ec22-bd6a-8493-479414a4fe92</t>
  </si>
  <si>
    <t>{"v54Eb1141": "", "univapay-phone-number": "08059400651"}</t>
  </si>
  <si>
    <t>{"customer_name": "早川和寿", "customer_email": "kazuyo_654@icloud.com", "product_detail_name": "AIみかみ秘密の部屋（全額返金保証付）"}</t>
  </si>
  <si>
    <t>{"id_values": ["11f03fbb-3324-737a-84ad-af41be689e1b"], "worldpay_order_id": {"transaction_id": "11f03fbb-3324-737a-84ad-af41be689e1b"}}</t>
  </si>
  <si>
    <t>kazuyo_654@icloud.com</t>
  </si>
  <si>
    <t>KAZUYOSHI HAYAKAWA</t>
  </si>
  <si>
    <t>11f03fba-f3cc-5814-8498-ef112e645965</t>
  </si>
  <si>
    <t>{"customer_name": "早川和寿", "customer_email": "kazuyo_654@icloud.com", "product_detail_name": "【15分限定特典付き】AIXコンサルタント3日間完全攻略合宿"}</t>
  </si>
  <si>
    <t>{"id_values": ["11f03fba-f3cc-5814-8498-ef112e645965"], "worldpay_order_id": {"transaction_id": "11f03fba-f3cc-5814-8498-ef112e645965"}}</t>
  </si>
  <si>
    <t>11f03fb9-a200-338a-8e64-d31c84790858</t>
  </si>
  <si>
    <t>{"customer_name": "東海林奈津子", "customer_email": "rinrin725@icloud.com", "product_detail_name": "【15分限定特典付き】SNSマーケ完全攻略ダイナマイト合宿"}</t>
  </si>
  <si>
    <t>{"id_values": ["11f03fb9-a200-338a-8e64-d31c84790858"], "worldpay_order_id": {"transaction_id": "11f03fb9-a200-338a-8e64-d31c84790858"}}</t>
  </si>
  <si>
    <t>11f03fb8-20e0-4bc4-9af8-3b58b25cc1be</t>
  </si>
  <si>
    <t>11f03fb7-6a13-1034-a0a2-f394eb7a8c77</t>
  </si>
  <si>
    <t>{"v54Eb1141": "", "univapay-phone-number": "08012836468"}</t>
  </si>
  <si>
    <t>{"customer_name": "澤田陵", "customer_email": "rryy000000427@gmail.com", "product_detail_name": "AIみかみ秘密の部屋（全額返金保証付）"}</t>
  </si>
  <si>
    <t>{"id_values": ["11f03fb8-20e0-4bc4-9af8-3b58b25cc1be"], "worldpay_order_id": {"transaction_id": "11f03fb8-20e0-4bc4-9af8-3b58b25cc1be"}}</t>
  </si>
  <si>
    <t>rryy000000427@gmail.com</t>
  </si>
  <si>
    <t>RYO SAWADA</t>
  </si>
  <si>
    <t>11f03fb7-8a00-b248-9bdc-13f6f208cb86</t>
  </si>
  <si>
    <t>{"customer_name": "澤田陵", "customer_email": "rryy000000427@gmail.com", "product_detail_name": "【15分限定特典付き】AIXコンサルタント3日間完全攻略合宿"}</t>
  </si>
  <si>
    <t>{"id_values": ["11f03fb7-8a00-b248-9bdc-13f6f208cb86"], "worldpay_order_id": {"transaction_id": "11f03fb7-8a00-b248-9bdc-13f6f208cb86"}}</t>
  </si>
  <si>
    <t>11f03fb5-42b3-ae7e-90c6-8771dc697d86</t>
  </si>
  <si>
    <t>11f03fb4-68d0-2fca-8f1a-b3359e824d54</t>
  </si>
  <si>
    <t>{"v54Eb1141": "", "univapay-phone-number": "08041711510"}</t>
  </si>
  <si>
    <t>{"customer_name": "岩本あずさ", "customer_email": "iwamotoazusa69@gmail.com", "product_detail_name": "AIみかみ秘密の部屋（全額返金保証付）"}</t>
  </si>
  <si>
    <t>{"id_values": ["11f03fb5-42b3-ae7e-90c6-8771dc697d86"], "worldpay_order_id": {"transaction_id": "11f03fb5-42b3-ae7e-90c6-8771dc697d86"}}</t>
  </si>
  <si>
    <t>iwamotoazusa69@gmail.com</t>
  </si>
  <si>
    <t>AZUSA IWAMOTO</t>
  </si>
  <si>
    <t>11f03fb5-077e-471a-a4fb-1b232d200c8c</t>
  </si>
  <si>
    <t>11f03fb3-acf0-a906-b789-cb5124e748b8</t>
  </si>
  <si>
    <t>{"v54Eb1141": "", "univapay-phone-number": "08068983892"}</t>
  </si>
  <si>
    <t>{"customer_name": "加藤 吉位", "customer_email": "rdsynakamura@gmail.com", "product_detail_name": "みかみの秘密の部屋 ~購入後1週間以内に限り【全額返金保証付き】~"}</t>
  </si>
  <si>
    <t>{"id_values": ["11f03fb5-077e-471a-a4fb-1b232d200c8c"], "worldpay_order_id": {"transaction_id": "11f03fb5-077e-471a-a4fb-1b232d200c8c"}}</t>
  </si>
  <si>
    <t>rdsynakamura@gmail.com</t>
  </si>
  <si>
    <t>YOSHII KATOU</t>
  </si>
  <si>
    <t>11f03fb4-a485-9fd2-b55a-673df0c16b73</t>
  </si>
  <si>
    <t>11f03fb4-9d6c-119a-89b1-fffc93645ea0</t>
  </si>
  <si>
    <t>{"v54Eb1141": "", "univapay-phone-number": "09080148022"}</t>
  </si>
  <si>
    <t>{"customer_name": "江畑英恵", "customer_email": "hana.0416@gmail.com", "product_detail_name": "【脱・無駄な努力】月商1.9億を支えるテンプレ大全"}</t>
  </si>
  <si>
    <t>{"id_values": ["11f03fb4-a485-9fd2-b55a-673df0c16b73"], "worldpay_order_id": {"transaction_id": "11f03fb4-a485-9fd2-b55a-673df0c16b73"}}</t>
  </si>
  <si>
    <t>hana.0416@gmail.com</t>
  </si>
  <si>
    <t>HANAE EBATA</t>
  </si>
  <si>
    <t>11f03fb4-9679-c72e-89a9-5bf3d80a7c46</t>
  </si>
  <si>
    <t>{"customer_name": "岩本あずさ", "customer_email": "iwamotoazusa69@gmail.com", "product_detail_name": "【15分限定特典付き】AIXコンサルタント3日間完全攻略合宿"}</t>
  </si>
  <si>
    <t>{"id_values": ["11f03fb4-9679-c72e-89a9-5bf3d80a7c46"], "worldpay_order_id": {"transaction_id": "11f03fb4-9679-c72e-89a9-5bf3d80a7c46"}}</t>
  </si>
  <si>
    <t>11f03fb3-b6c1-b358-852c-6fa8e622b2bd</t>
  </si>
  <si>
    <t>{"customer_name": "加藤 吉位", "customer_email": "rdsynakamura@gmail.com", "product_detail_name": "【15分限定特典付き】SNSマーケ完全攻略ダイナマイト合宿"}</t>
  </si>
  <si>
    <t>{"id_values": ["11f03fb3-b6c1-b358-852c-6fa8e622b2bd"], "worldpay_order_id": {"transaction_id": "11f03fb3-b6c1-b358-852c-6fa8e622b2bd"}}</t>
  </si>
  <si>
    <t>11f03fa4-61af-4f2e-a2ff-abf3e7c0f6c5</t>
  </si>
  <si>
    <t>11f03fa4-5aa5-1dbc-9c6c-5f583fea7ef2</t>
  </si>
  <si>
    <t>{"v54Eb1141": "", "univapay-phone-number": "09083648885"}</t>
  </si>
  <si>
    <t>{"customer_name": "山本 香苗", "customer_email": "kanabou17@gmail.com", "product_detail_name": "【脱・無駄な努力】月商1.9億を支えるテンプレ大全"}</t>
  </si>
  <si>
    <t>{"id_values": ["11f03fa4-61af-4f2e-a2ff-abf3e7c0f6c5"], "worldpay_order_id": {"transaction_id": "11f03fa4-61af-4f2e-a2ff-abf3e7c0f6c5"}}</t>
  </si>
  <si>
    <t>kanabou17@gmail.com</t>
  </si>
  <si>
    <t>KANAE YAMAMOTO</t>
  </si>
  <si>
    <t>11f03fa1-6e11-4130-9327-635d3a43732d</t>
  </si>
  <si>
    <t>11f03fa1-32f9-543e-a9b0-5f2a04bb5916</t>
  </si>
  <si>
    <t>{"v54Eb1141": "", "univapay-phone-number": "09092863434"}</t>
  </si>
  <si>
    <t>{"customer_name": "柳田 紘斗", "customer_email": "masamune.rb26dett.1985@ezweb.ne.jp", "product_detail_name": "【15分限定特典付き】AIXコンサルタント3日間完全攻略合宿"}</t>
  </si>
  <si>
    <t>{"id_values": ["11f03fa1-6e11-4130-9327-635d3a43732d"], "worldpay_order_id": {"transaction_id": "11f03fa1-6e11-4130-9327-635d3a43732d"}}</t>
  </si>
  <si>
    <t>masamune.rb26dett.1985@ezweb.ne.jp</t>
  </si>
  <si>
    <t>HIROTO YANAGIDA</t>
  </si>
  <si>
    <t>11f03fa0-8121-6b98-99b5-53df57389af5</t>
  </si>
  <si>
    <t>11f03f9f-bc3f-b21c-b18d-2fa46386777e</t>
  </si>
  <si>
    <t>{"customer_name": "相坂唯斗", "customer_email": "aichaka777@icloud.com", "product_detail_name": "AIみかみ秘密の部屋（全額返金保証付）"}</t>
  </si>
  <si>
    <t>{"id_values": ["3100500245378", "00101", "0109452"], "stratus_transaction_id": {"terminal_id": "3100500245378", "request_number": "00101", "authorization_code": "0109452"}}</t>
  </si>
  <si>
    <t>11f03f9f-c241-68a4-8482-e781bf9dd45a</t>
  </si>
  <si>
    <t>{"customer_name": "相坂唯斗", "customer_email": "aichaka777@icloud.com", "product_detail_name": "【15分限定特典付き】AIXコンサルタント3日間完全攻略合宿"}</t>
  </si>
  <si>
    <t>{"id_values": ["3100500245378", "00100", "0093335"], "stratus_transaction_id": {"terminal_id": "3100500245378", "request_number": "00100", "authorization_code": "0093335"}}</t>
  </si>
  <si>
    <t>11f03f9c-1e23-afb4-9c1a-674677633c29</t>
  </si>
  <si>
    <t>11f03f9b-73b1-52ca-bc72-d39e31b9cc11</t>
  </si>
  <si>
    <t>{"v54Eb1141": "", "univapay-phone-number": "09069931772"}</t>
  </si>
  <si>
    <t>{"customer_name": "久保田なつみ", "customer_email": "suganatsu@gmail.com", "product_detail_name": "みかみの秘密の部屋 ~購入後1週間以内に限り【全額返金保証付き】~"}</t>
  </si>
  <si>
    <t>{"id_values": ["11f03f9c-1e23-afb4-9c1a-674677633c29"], "worldpay_order_id": {"transaction_id": "11f03f9c-1e23-afb4-9c1a-674677633c29"}}</t>
  </si>
  <si>
    <t>suganatsu@gmail.com</t>
  </si>
  <si>
    <t>NATSUMI KUBOTA</t>
  </si>
  <si>
    <t>11f03f9b-7b61-47dc-9bbb-37950e949487</t>
  </si>
  <si>
    <t>{"customer_name": "久保田なつみ", "customer_email": "suganatsu@gmail.com", "product_detail_name": "【15分限定特典付き】SNSマーケ完全攻略ダイナマイト合宿"}</t>
  </si>
  <si>
    <t>{"id_values": ["11f03f9b-7b61-47dc-9bbb-37950e949487"], "worldpay_order_id": {"transaction_id": "11f03f9b-7b61-47dc-9bbb-37950e949487"}}</t>
  </si>
  <si>
    <t>11f03f99-22b8-40ba-960c-1b1b6bfbfb64</t>
  </si>
  <si>
    <t>11f03f99-048c-88a8-b991-b3dec118cac9</t>
  </si>
  <si>
    <t>{"v54Eb1141": "", "univapay-phone-number": "09098272593"}</t>
  </si>
  <si>
    <t>{"customer_name": "中村伸介", "customer_email": "naka-sin@ictv.ne.jp", "product_detail_name": "【超特価割引】AIXコンサルタント3日間完全攻略合宿"}</t>
  </si>
  <si>
    <t>{"id_values": ["11f03f99-22b8-40ba-960c-1b1b6bfbfb64"], "worldpay_order_id": {"transaction_id": "11f03f99-22b8-40ba-960c-1b1b6bfbfb64"}}</t>
  </si>
  <si>
    <t>naka-sin@ictv.ne.jp</t>
  </si>
  <si>
    <t>SHINSUKE NAKAMURA</t>
  </si>
  <si>
    <t>11f03f93-83cf-0a60-8947-a7e16e48aaa1</t>
  </si>
  <si>
    <t>11f03f8f-601f-7ee6-9e36-2f0f8d6a8f2b</t>
  </si>
  <si>
    <t>{"v54Eb1141": "", "univapay-phone-number": "07083685770"}</t>
  </si>
  <si>
    <t>{"customer_name": "前田魁人", "customer_email": "kaitomandayo@gmail.com", "product_detail_name": "みかみの秘密の部屋 ~購入後1週間以内に限り【全額返金保証付き】~"}</t>
  </si>
  <si>
    <t>{"id_values": ["11f03f93-83cf-0a60-8947-a7e16e48aaa1"], "worldpay_order_id": {"transaction_id": "11f03f93-83cf-0a60-8947-a7e16e48aaa1"}}</t>
  </si>
  <si>
    <t>kaitomandayo@gmail.com</t>
  </si>
  <si>
    <t>KAITO MAEDA</t>
  </si>
  <si>
    <t>11f03f93-24a2-2572-869d-0b02a815f1cd</t>
  </si>
  <si>
    <t>11f03f91-ea4f-630e-9230-673461425e4d</t>
  </si>
  <si>
    <t>{"v54Eb1141": "", "univapay-phone-number": "09014879876"}</t>
  </si>
  <si>
    <t>{"customer_name": "足立 真一郎", "customer_email": "shin16cool1975@gmail.com", "product_detail_name": "AIみかみ秘密の部屋（全額返金保証付）"}</t>
  </si>
  <si>
    <t>{"id_values": ["3100500245378", "00098", "0078265"], "stratus_transaction_id": {"terminal_id": "3100500245378", "request_number": "00098", "authorization_code": "0078265"}}</t>
  </si>
  <si>
    <t>shin16cool1975@gmail.com</t>
  </si>
  <si>
    <t>SHINICHIRO ADACHI</t>
  </si>
  <si>
    <t>11f03f92-00f4-e750-9249-3fd9fb5ab6d3</t>
  </si>
  <si>
    <t>{"customer_name": "足立 真一郎", "customer_email": "shin16cool1975@gmail.com", "product_detail_name": "【15分限定特典付き】AIXコンサルタント3日間完全攻略合宿"}</t>
  </si>
  <si>
    <t>{"id_values": ["3100500245378", "00097", "0063505"], "stratus_transaction_id": {"terminal_id": "3100500245378", "request_number": "00097", "authorization_code": "0063505"}}</t>
  </si>
  <si>
    <t>11f03967-4af4-85a8-b5e6-af5d0f898e7d</t>
  </si>
  <si>
    <t>11f03965-3aac-87ce-b083-e7e6efcbc5c6</t>
  </si>
  <si>
    <t>{"vE60Adee0": "", "univapay-phone-number": "08048404817"}</t>
  </si>
  <si>
    <t>{"customer_name": "関あさひ", "customer_email": "asahi.h0818@gmail.com", "product_detail_name": "みかみの秘密の部屋 ~購入後1週間以内に限り【全額返金保証付き】~"}</t>
  </si>
  <si>
    <t>{"id_values": ["11f03967-4af4-85a8-b5e6-af5d0f898e7d"], "worldpay_order_id": {"transaction_id": "11f03967-4af4-85a8-b5e6-af5d0f898e7d"}}</t>
  </si>
  <si>
    <t>小玉対応</t>
  </si>
  <si>
    <t>asahi.h0818@gmail.com</t>
  </si>
  <si>
    <t>ASAHI SEKI</t>
  </si>
  <si>
    <t>11f03eac-9687-4916-abe8-ebbbc4af5afc</t>
  </si>
  <si>
    <t>11f03eac-8d70-2078-97c6-ff70d00dd269</t>
  </si>
  <si>
    <t>{"v54Eb1141": "", "univapay-phone-number": "09078435565"}</t>
  </si>
  <si>
    <t>{"customer_name": "高島", "customer_email": "taka999masa999@gmail.com", "product_detail_name": "【超特価割引】SNSマーケ完全攻略ダイナマイト合宿"}</t>
  </si>
  <si>
    <t>{"id_values": ["11f03eac-9687-4916-abe8-ebbbc4af5afc"], "worldpay_order_id": {"transaction_id": "11f03eac-9687-4916-abe8-ebbbc4af5afc"}}</t>
  </si>
  <si>
    <t>taka999masa999@gmail.com</t>
  </si>
  <si>
    <t>MASAYUKI TAKASHIMA</t>
  </si>
  <si>
    <t>11f03f8f-6a5f-258c-9e4f-efad50d89f72</t>
  </si>
  <si>
    <t>{"customer_name": "前田魁人", "customer_email": "kaitomandayo@gmail.com", "product_detail_name": "【超特価割引】SNSマーケ完全攻略ダイナマイト合宿"}</t>
  </si>
  <si>
    <t>{"id_values": ["11f03f8f-6a5f-258c-9e4f-efad50d89f72"], "worldpay_order_id": {"transaction_id": "11f03f8f-6a5f-258c-9e4f-efad50d89f72"}}</t>
  </si>
  <si>
    <t>11f03de7-eae0-52fc-9de3-bb33f7d124f3</t>
  </si>
  <si>
    <t>11f03de7-cc21-32dc-a98b-4b5bf2ae5dca</t>
  </si>
  <si>
    <t>{"v54Eb1141": "", "univapay-phone-number": "08033366848"}</t>
  </si>
  <si>
    <t>{"customer_name": "田辺 景", "customer_email": "susteenjp@gmail.com", "product_detail_name": "【超特価割引】AIXコンサルタント3日間完全攻略合宿"}</t>
  </si>
  <si>
    <t>{"id_values": ["11f03de7-eae0-52fc-9de3-bb33f7d124f3"], "worldpay_order_id": {"transaction_id": "11f03de7-eae0-52fc-9de3-bb33f7d124f3"}}</t>
  </si>
  <si>
    <t>高杉対応</t>
  </si>
  <si>
    <t>susteenjp@gmail.com</t>
  </si>
  <si>
    <t>KEI TANABE</t>
  </si>
  <si>
    <t>11f03eaf-9dd1-eed0-8770-2f24eb888b22</t>
  </si>
  <si>
    <t>{"customer_name": "高島", "customer_email": "taka999masa999@gmail.com", "product_detail_name": "みかみの秘密の部屋 ~購入後1週間以内に限り【全額返金保証付き】~"}</t>
  </si>
  <si>
    <t>{"id_values": ["11f03eaf-9dd1-eed0-8770-2f24eb888b22"], "worldpay_order_id": {"transaction_id": "11f03eaf-9dd1-eed0-8770-2f24eb888b22"}}</t>
  </si>
  <si>
    <t>11f03c08-ab18-c0e0-8928-17248e274e77</t>
  </si>
  <si>
    <t>11f03c07-6348-01aa-9678-134aca4785a9</t>
  </si>
  <si>
    <t>{"v54Eb1141": "", "univapay-phone-number": "09029473859"}</t>
  </si>
  <si>
    <t>{"customer_name": "遠藤友美", "customer_email": "tomoabyuka1217@gmail.com", "product_detail_name": "AIみかみ秘密の部屋（全額返金保証付）"}</t>
  </si>
  <si>
    <t>{"id_values": ["11f03c08-ab18-c0e0-8928-17248e274e77"], "worldpay_order_id": {"transaction_id": "11f03c08-ab18-c0e0-8928-17248e274e77"}}</t>
  </si>
  <si>
    <t>tomoabyuka1217@gmail.com</t>
  </si>
  <si>
    <t>TOMOMI ENDOU</t>
  </si>
  <si>
    <t>11f03d4a-6ce8-a9c8-be7d-5b03cd321d02</t>
  </si>
  <si>
    <t>11f03d48-ccd6-0de6-ab6f-1f8ef9c4c144</t>
  </si>
  <si>
    <t>{"v54Eb1141": "", "univapay-phone-number": "08014609809"}</t>
  </si>
  <si>
    <t>{"customer_name": "大田明代", "customer_email": "okyou0821@gmail.com", "product_detail_name": "AIみかみ秘密の部屋（全額返金保証付）"}</t>
  </si>
  <si>
    <t>{"id_values": ["11f03d4a-6ce8-a9c8-be7d-5b03cd321d02"], "worldpay_order_id": {"transaction_id": "11f03d4a-6ce8-a9c8-be7d-5b03cd321d02"}}</t>
  </si>
  <si>
    <t>okyou0821@gmail.com</t>
  </si>
  <si>
    <t>AKIYO OTA</t>
  </si>
  <si>
    <t>11f03f8b-556e-471a-bb06-8ba163aad73b</t>
  </si>
  <si>
    <t>11f03f8b-42a7-1314-8388-0bedb37f0603</t>
  </si>
  <si>
    <t>{"v54Eb1141": "", "univapay-phone-number": "09043431282"}</t>
  </si>
  <si>
    <t>{"customer_name": "吉村桃子", "customer_email": "mmk19870506@gmail.com", "product_detail_name": "【15分限定特典付き】デザイン限界突破3日間合宿"}</t>
  </si>
  <si>
    <t>{"id_values": ["11f03f8b-556e-471a-bb06-8ba163aad73b"], "worldpay_order_id": {"transaction_id": "11f03f8b-556e-471a-bb06-8ba163aad73b"}}</t>
  </si>
  <si>
    <t>mmk19870506@gmail.com</t>
  </si>
  <si>
    <t>MOMOKO YOSHIMURA</t>
  </si>
  <si>
    <t>11f03f8b-3c5b-f07e-9351-b77ad83ed23c</t>
  </si>
  <si>
    <t>11f03f8b-28ec-8864-9331-930b72c03c10</t>
  </si>
  <si>
    <t>{"v54Eb1141": "", "univapay-phone-number": "09067996343"}</t>
  </si>
  <si>
    <t>{"customer_name": "堀川達也", "customer_email": "dayekuchuan@gmail.com", "product_detail_name": "【15分限定特典付き】AIXコンサルタント3日間完全攻略合宿"}</t>
  </si>
  <si>
    <t>{"id_values": ["11f03f8b-3c5b-f07e-9351-b77ad83ed23c"], "worldpay_order_id": {"transaction_id": "11f03f8b-3c5b-f07e-9351-b77ad83ed23c"}}</t>
  </si>
  <si>
    <t>dayekuchuan@gmail.com</t>
  </si>
  <si>
    <t>TATSUYA HORIKAWA</t>
  </si>
  <si>
    <t>11f03c07-6bc6-785c-983d-a3b1454a8fd7</t>
  </si>
  <si>
    <t>{"customer_name": "遠藤友美", "customer_email": "tomoabyuka1217@gmail.com", "product_detail_name": "【15分限定特典付き】AIXコンサルタント3日間完全攻略合宿"}</t>
  </si>
  <si>
    <t>{"id_values": ["11f03c07-6bc6-785c-983d-a3b1454a8fd7"], "worldpay_order_id": {"transaction_id": "11f03c07-6bc6-785c-983d-a3b1454a8fd7"}}</t>
  </si>
  <si>
    <t>11f03c1a-c55c-33f8-b9f6-b73ab03ea9e1</t>
  </si>
  <si>
    <t>11f03c1a-a8fb-a3e2-b8eb-0fe339746493</t>
  </si>
  <si>
    <t>{"v54Eb1141": "", "univapay-phone-number": "09099954686"}</t>
  </si>
  <si>
    <t>{"customer_name": "田村 実来", "customer_email": "mirai.seven65@gmail.com", "product_detail_name": "【15分限定特典付き】AIXコンサルタント3日間完全攻略合宿"}</t>
  </si>
  <si>
    <t>{"id_values": ["11f03c1a-c55c-33f8-b9f6-b73ab03ea9e1"], "worldpay_order_id": {"transaction_id": "11f03c1a-c55c-33f8-b9f6-b73ab03ea9e1"}}</t>
  </si>
  <si>
    <t>mirai.seven65@gmail.com</t>
  </si>
  <si>
    <t>MIRAI TAMURA</t>
  </si>
  <si>
    <t>11f03f88-9216-c83e-90b6-e3705ebb64bf</t>
  </si>
  <si>
    <t>11f03f85-ff6f-2ce4-9a9e-0349fe82cd29</t>
  </si>
  <si>
    <t>{"customer_name": "庄島京子", "customer_email": "kyoko3913@gmail.com", "product_detail_name": "AIみかみ秘密の部屋（全額返金保証付）"}</t>
  </si>
  <si>
    <t>{"id_values": ["3100500245378", "00095", "0575147"], "stratus_transaction_id": {"terminal_id": "3100500245378", "request_number": "00095", "authorization_code": "0575147"}}</t>
  </si>
  <si>
    <t>11f03f87-e85d-c7b6-af67-0f2f196a6a2f</t>
  </si>
  <si>
    <t>11f03f86-b31e-2394-b44f-87bc3b777179</t>
  </si>
  <si>
    <t>{"v54Eb1141": "", "univapay-phone-number": "09091504020"}</t>
  </si>
  <si>
    <t>{"customer_name": "平本あきお", "customer_email": "hiramoto@hiramotoshiki.jp", "product_detail_name": "みかみの秘密の部屋 ~購入後1週間以内に限り【全額返金保証付き】~"}</t>
  </si>
  <si>
    <t>{"id_values": ["11f03f87-e85d-c7b6-af67-0f2f196a6a2f"], "worldpay_order_id": {"transaction_id": "11f03f87-e85d-c7b6-af67-0f2f196a6a2f"}}</t>
  </si>
  <si>
    <t>hiramoto@hiramotoshiki.jp</t>
  </si>
  <si>
    <t>AKIO HIRAMOTO</t>
  </si>
  <si>
    <t>11f03f87-60f6-c426-b097-dbf82f19caf9</t>
  </si>
  <si>
    <t>11f03f87-59d8-6ca8-ae2c-3f50ca7f929e</t>
  </si>
  <si>
    <t>{"v54Eb1141": "", "univapay-phone-number": "08095572203"}</t>
  </si>
  <si>
    <t>{"customer_name": "中村 和稔", "customer_email": "herenzhonfcun43@gmail.com", "product_detail_name": "【15分限定特典付き】AIXコンサルタント3日間完全攻略合宿"}</t>
  </si>
  <si>
    <t>{"id_values": ["11f03f87-60f6-c426-b097-dbf82f19caf9"], "worldpay_order_id": {"transaction_id": "11f03f87-60f6-c426-b097-dbf82f19caf9"}}</t>
  </si>
  <si>
    <t>herenzhonfcun43@gmail.com</t>
  </si>
  <si>
    <t>KAZUTONAKAMURA</t>
  </si>
  <si>
    <t>11f03f86-fc90-6c26-9bbc-6f1d90afd35f</t>
  </si>
  <si>
    <t>{"customer_name": "平本あきお", "customer_email": "hiramoto@hiramotoshiki.jp", "product_detail_name": "【15分限定特典付き】SNSマーケ完全攻略ダイナマイト合宿"}</t>
  </si>
  <si>
    <t>{"id_values": ["11f03f86-fc90-6c26-9bbc-6f1d90afd35f"], "worldpay_order_id": {"transaction_id": "11f03f86-fc90-6c26-9bbc-6f1d90afd35f"}}</t>
  </si>
  <si>
    <t>11f03f86-9f07-7572-9dba-0f074e0294f0</t>
  </si>
  <si>
    <t>11f03f86-94e2-045e-9ae9-03755060558a</t>
  </si>
  <si>
    <t>{"v54Eb1141": "", "univapay-phone-number": "08084721251"}</t>
  </si>
  <si>
    <t>{"customer_name": "前田憲吾", "customer_email": "kengo@mae-da.com", "product_detail_name": "【15分限定特典付き】AIXコンサルタント3日間完全攻略合宿"}</t>
  </si>
  <si>
    <t>kengo@mae-da.com</t>
  </si>
  <si>
    <t>KENGO MAEDA</t>
  </si>
  <si>
    <t>11f03f86-0690-1826-b3a2-2370572b865f</t>
  </si>
  <si>
    <t>{"customer_name": "庄島京子", "customer_email": "kyoko3913@gmail.com", "product_detail_name": "【超特価割引】AIXコンサルタント3日間完全攻略合宿"}</t>
  </si>
  <si>
    <t>{"id_values": ["3100500245378", "00079", "0560679"], "stratus_transaction_id": {"terminal_id": "3100500245378", "request_number": "00079", "authorization_code": "0560679"}}</t>
  </si>
  <si>
    <t>11f03f85-258e-8ef2-b95c-ff3fbf797caf</t>
  </si>
  <si>
    <t>11f03f85-1d87-785e-be9d-af6f00413c7d</t>
  </si>
  <si>
    <t>{"v54Eb1141": "", "univapay-phone-number": "08061016462"}</t>
  </si>
  <si>
    <t>{"customer_name": "古野文也", "customer_email": "fumi.high278@gmail.com", "product_detail_name": "【15分限定特典付き】SNSマーケ完全攻略ダイナマイト合宿"}</t>
  </si>
  <si>
    <t>{"id_values": ["11f03f85-258e-8ef2-b95c-ff3fbf797caf"], "worldpay_order_id": {"transaction_id": "11f03f85-258e-8ef2-b95c-ff3fbf797caf"}}</t>
  </si>
  <si>
    <t>fumi.high278@gmail.com</t>
  </si>
  <si>
    <t>FUMIYA FURUNO</t>
  </si>
  <si>
    <t>11f03a7b-48bd-b682-b038-27b253676e45</t>
  </si>
  <si>
    <t>11f03a7b-01a1-1244-a7c8-473800716153</t>
  </si>
  <si>
    <t>{"vE60Adee0": "", "univapay-phone-number": "08053767365"}</t>
  </si>
  <si>
    <t>{"customer_name": "金澤貴之", "customer_email": "takayuki.kanazawa@gmail.com", "product_detail_name": "AIみかみ秘密の部屋（全額返金保証付）"}</t>
  </si>
  <si>
    <t>{"id_values": ["11f03a7b-48bd-b682-b038-27b253676e45"], "worldpay_order_id": {"transaction_id": "11f03a7b-48bd-b682-b038-27b253676e45"}}</t>
  </si>
  <si>
    <t>takayuki.kanazawa@gmail.com</t>
  </si>
  <si>
    <t>TAKAYUKI KANAZAWA</t>
  </si>
  <si>
    <t>11f03f82-326c-e874-8f76-d3b6264f2a27</t>
  </si>
  <si>
    <t>11f03f81-165f-afaa-8457-072b3282749b</t>
  </si>
  <si>
    <t>{"v54Eb1141": "", "univapay-phone-number": "09061847203"}</t>
  </si>
  <si>
    <t>{"customer_name": "草部香織", "customer_email": "kk3estrellas@gmail.com", "product_detail_name": "AIみかみ秘密の部屋（全額返金保証付）"}</t>
  </si>
  <si>
    <t>{"id_values": ["11f03f82-326c-e874-8f76-d3b6264f2a27"], "worldpay_order_id": {"transaction_id": "11f03f82-326c-e874-8f76-d3b6264f2a27"}}</t>
  </si>
  <si>
    <t>kk3estrellas@gmail.com</t>
  </si>
  <si>
    <t>KAORI KUSABE</t>
  </si>
  <si>
    <t>11f03f81-e837-8b6a-850d-e7c0cf728b7d</t>
  </si>
  <si>
    <t>11f03f80-6415-fef8-9a7b-b32093455d73</t>
  </si>
  <si>
    <t>{"v54Eb1141": "", "univapay-phone-number": "09040539383"}</t>
  </si>
  <si>
    <t>{"customer_name": "渡邉健太郎", "customer_email": "k.watanabe.create@gmail.com", "product_detail_name": "みかみの秘密の部屋 ~購入後1週間以内に限り【全額返金保証付き】~"}</t>
  </si>
  <si>
    <t>{"id_values": ["11f03f81-e837-8b6a-850d-e7c0cf728b7d"], "worldpay_order_id": {"transaction_id": "11f03f81-e837-8b6a-850d-e7c0cf728b7d"}}</t>
  </si>
  <si>
    <t>k.watanabe.create@gmail.com</t>
  </si>
  <si>
    <t>KENTARO WATANABE</t>
  </si>
  <si>
    <t>11f03f81-9566-6af0-bd1e-1372b1c671e6</t>
  </si>
  <si>
    <t>11f03f80-5d8b-b302-99c7-1b38894c34af</t>
  </si>
  <si>
    <t>{"v54Eb1141": "", "univapay-phone-number": "09020163762"}</t>
  </si>
  <si>
    <t>{"customer_name": "春田涼子", "customer_email": "ryoko.062637@gmail.com", "product_detail_name": "AIみかみ秘密の部屋（全額返金保証付）"}</t>
  </si>
  <si>
    <t>{"id_values": ["11f03f81-9566-6af0-bd1e-1372b1c671e6"], "worldpay_order_id": {"transaction_id": "11f03f81-9566-6af0-bd1e-1372b1c671e6"}}</t>
  </si>
  <si>
    <t>ryoko.062637@gmail.com</t>
  </si>
  <si>
    <t>RYOKO HARUTA</t>
  </si>
  <si>
    <t>11f03f81-5bbb-a1a8-bd0b-ff2501d75e83</t>
  </si>
  <si>
    <t>{"customer_name": "草部香織", "customer_email": "kk3estrellas@gmail.com", "product_detail_name": "【15分限定特典付き】AIXコンサルタント3日間完全攻略合宿"}</t>
  </si>
  <si>
    <t>{"id_values": ["11f03f81-5bbb-a1a8-bd0b-ff2501d75e83"], "worldpay_order_id": {"transaction_id": "11f03f81-5bbb-a1a8-bd0b-ff2501d75e83"}}</t>
  </si>
  <si>
    <t>11f03f80-6ad9-8af2-835f-f7459dfe3569</t>
  </si>
  <si>
    <t>{"customer_name": "渡邉健太郎", "customer_email": "k.watanabe.create@gmail.com", "product_detail_name": "【15分限定特典付き】SNSマーケ完全攻略ダイナマイト合宿"}</t>
  </si>
  <si>
    <t>{"id_values": ["11f03f80-6ad9-8af2-835f-f7459dfe3569"], "worldpay_order_id": {"transaction_id": "11f03f80-6ad9-8af2-835f-f7459dfe3569"}}</t>
  </si>
  <si>
    <t>11f03f80-7997-d67a-9a03-5f2041d30ca5</t>
  </si>
  <si>
    <t>{"customer_name": "春田涼子", "customer_email": "ryoko.062637@gmail.com", "product_detail_name": "【15分限定特典付き】AIXコンサルタント3日間完全攻略合宿"}</t>
  </si>
  <si>
    <t>{"id_values": ["11f03f80-7997-d67a-9a03-5f2041d30ca5"], "worldpay_order_id": {"transaction_id": "11f03f80-7997-d67a-9a03-5f2041d30ca5"}}</t>
  </si>
  <si>
    <t>11f03f7f-57ab-216c-8197-dbab209fb48d</t>
  </si>
  <si>
    <t>11f03f7e-8cfc-6854-a9e7-b77b636da63a</t>
  </si>
  <si>
    <t>{"v54Eb1141": "", "univapay-phone-number": "09096908552"}</t>
  </si>
  <si>
    <t>{"customer_name": "木村 貴哉", "customer_email": "wkotaka@gmail.com", "product_detail_name": "AIみかみ秘密の部屋（全額返金保証付）"}</t>
  </si>
  <si>
    <t>{"id_values": ["3100500245378", "00075", "0575435"], "stratus_transaction_id": {"terminal_id": "3100500245378", "request_number": "00075", "authorization_code": "0575435"}}</t>
  </si>
  <si>
    <t>wkotaka@gmail.com</t>
  </si>
  <si>
    <t>TAKAYA KIMURA</t>
  </si>
  <si>
    <t>11f03f7f-26de-5dba-a715-87e991796928</t>
  </si>
  <si>
    <t>{"customer_name": "木村 貴哉", "customer_email": "wkotaka@gmail.com", "product_detail_name": "【15分限定特典付き】AIXコンサルタント3日間完全攻略合宿"}</t>
  </si>
  <si>
    <t>{"id_values": ["3100500245378", "00074", "0904425"], "stratus_transaction_id": {"terminal_id": "3100500245378", "request_number": "00074", "authorization_code": "0904425"}}</t>
  </si>
  <si>
    <t>11f03f7b-34b4-bc9e-9723-1f611a263093</t>
  </si>
  <si>
    <t>11f03f7a-4031-5434-958d-2ba1c17a2bff</t>
  </si>
  <si>
    <t>{"v54Eb1141": "", "univapay-phone-number": "08064919676"}</t>
  </si>
  <si>
    <t>{"customer_name": "出川寿々奈", "customer_email": "suzujulie@gmail.com", "product_detail_name": "AIみかみ秘密の部屋（全額返金保証付）"}</t>
  </si>
  <si>
    <t>{"id_values": ["11f03f7b-34b4-bc9e-9723-1f611a263093"], "worldpay_order_id": {"transaction_id": "11f03f7b-34b4-bc9e-9723-1f611a263093"}}</t>
  </si>
  <si>
    <t>suzujulie@gmail.com</t>
  </si>
  <si>
    <t>DEGAWA SUZUNA</t>
  </si>
  <si>
    <t>11f03f7a-46a4-3cb4-bead-9f7307bbe398</t>
  </si>
  <si>
    <t>{"customer_name": "出川寿々奈", "customer_email": "suzujulie@gmail.com", "product_detail_name": "【15分限定特典付き】AIXコンサルタント3日間完全攻略合宿"}</t>
  </si>
  <si>
    <t>{"id_values": ["11f03f7a-46a4-3cb4-bead-9f7307bbe398"], "worldpay_order_id": {"transaction_id": "11f03f7a-46a4-3cb4-bead-9f7307bbe398"}}</t>
  </si>
  <si>
    <t>11f03f78-6936-1150-a51e-273ca06ef6f5</t>
  </si>
  <si>
    <t>11f03f78-3571-27ba-b8c0-8b9c7a6f957b</t>
  </si>
  <si>
    <t>{"v54Eb1141": "", "univapay-phone-number": "08047082626"}</t>
  </si>
  <si>
    <t>{"customer_name": "村上 仁郎", "customer_email": "jiro2626mu@gmail.com", "product_detail_name": "AIみかみ秘密の部屋（全額返金保証付）"}</t>
  </si>
  <si>
    <t>{"id_values": ["11f03f78-6936-1150-a51e-273ca06ef6f5"], "worldpay_order_id": {"transaction_id": "11f03f78-6936-1150-a51e-273ca06ef6f5"}}</t>
  </si>
  <si>
    <t>jiro2626mu@gmail.com</t>
  </si>
  <si>
    <t>JIRO MURAKAMI</t>
  </si>
  <si>
    <t>11f03f78-3d9d-95ae-b4e7-07bfd39492df</t>
  </si>
  <si>
    <t>{"customer_name": "村上 仁郎", "customer_email": "jiro2626mu@gmail.com", "product_detail_name": "【15分限定特典付き】AIXコンサルタント3日間完全攻略合宿"}</t>
  </si>
  <si>
    <t>{"id_values": ["11f03f78-3d9d-95ae-b4e7-07bfd39492df"], "worldpay_order_id": {"transaction_id": "11f03f78-3d9d-95ae-b4e7-07bfd39492df"}}</t>
  </si>
  <si>
    <t>11f03f77-58f6-3d2a-9a2a-f37c342afa2c</t>
  </si>
  <si>
    <t>11f03f77-3271-9b4a-bec8-031cde0ee9ae</t>
  </si>
  <si>
    <t>{"v54Eb1141": "", "univapay-phone-number": "09044940570"}</t>
  </si>
  <si>
    <t>{"customer_name": "亀井大地", "customer_email": "kamedajm8@gmail.com", "product_detail_name": "【15分限定特典付き】AIXコンサルタント3日間完全攻略合宿"}</t>
  </si>
  <si>
    <t>kamedajm8@gmail.com</t>
  </si>
  <si>
    <t>DAICHI KAMEI</t>
  </si>
  <si>
    <t>11f03f73-e4fb-56d8-b8fa-2fa635633698</t>
  </si>
  <si>
    <t>11f03f72-c6a6-7ce0-aff8-bf9fff2605a0</t>
  </si>
  <si>
    <t>{"v54Eb1141": "", "univapay-phone-number": "09096253762"}</t>
  </si>
  <si>
    <t>{"customer_name": "成田真星", "customer_email": "oremanase0501@au.com", "product_detail_name": "AIみかみ秘密の部屋（全額返金保証付）"}</t>
  </si>
  <si>
    <t>{"id_values": ["11f03f73-e4fb-56d8-b8fa-2fa635633698"], "worldpay_order_id": {"transaction_id": "11f03f73-e4fb-56d8-b8fa-2fa635633698"}}</t>
  </si>
  <si>
    <t>oremanase0501@au.com</t>
  </si>
  <si>
    <t>MANASE NARITA</t>
  </si>
  <si>
    <t>11f03f73-c777-373a-8a94-0fc4bd5705da</t>
  </si>
  <si>
    <t>11f03f73-c009-5064-b8e4-63d83ff04878</t>
  </si>
  <si>
    <t>{"customer_name": "槌木", "customer_email": "gon.yume.ru@gmail.com", "product_detail_name": "【脱・無駄な努力】月商1.9億を支えるテンプレ大全"}</t>
  </si>
  <si>
    <t>{"id_values": ["11f03f73-c777-373a-8a94-0fc4bd5705da"], "worldpay_order_id": {"transaction_id": "11f03f73-c777-373a-8a94-0fc4bd5705da"}}</t>
  </si>
  <si>
    <t>11f03f73-f183-8164-8ab4-03eedc2a333f</t>
  </si>
  <si>
    <t>11f03f72-e982-a69e-9fed-3f0d80acc5b6</t>
  </si>
  <si>
    <t>{"v54Eb1141": "", "univapay-phone-number": "08045690926"}</t>
  </si>
  <si>
    <t>{"customer_name": "中村 吏沙", "customer_email": "rii.saa.926@gmail.com", "product_detail_name": "AIみかみ秘密の部屋（全額返金保証付）"}</t>
  </si>
  <si>
    <t>{"id_values": ["3100500245378", "00070", "0480000"], "stratus_transaction_id": {"terminal_id": "3100500245378", "request_number": "00070", "authorization_code": "0480000"}}</t>
  </si>
  <si>
    <t>rii.saa.926@gmail.com</t>
  </si>
  <si>
    <t>RISA NAKAMURA</t>
  </si>
  <si>
    <t>11f03f72-eda0-148c-8e93-77291eeb5e86</t>
  </si>
  <si>
    <t>{"customer_name": "成田真星", "customer_email": "oremanase0501@au.com", "product_detail_name": "【超特価割引】AIXコンサルタント3日間完全攻略合宿"}</t>
  </si>
  <si>
    <t>{"id_values": ["11f03f72-eda0-148c-8e93-77291eeb5e86"], "worldpay_order_id": {"transaction_id": "11f03f72-eda0-148c-8e93-77291eeb5e86"}}</t>
  </si>
  <si>
    <t>11f03f72-fd62-2950-b08c-6b979f860499</t>
  </si>
  <si>
    <t>{"customer_name": "中村 吏沙", "customer_email": "rii.saa.926@gmail.com", "product_detail_name": "【15分限定特典付き】AIXコンサルタント3日間完全攻略合宿"}</t>
  </si>
  <si>
    <t>{"id_values": ["3100500245378", "00069", "0470000"], "stratus_transaction_id": {"terminal_id": "3100500245378", "request_number": "00069", "authorization_code": "0470000"}}</t>
  </si>
  <si>
    <t>11f03f6c-8210-2546-a391-9f117573a70a</t>
  </si>
  <si>
    <t>11f03f6c-7aa9-b5f6-8486-2f119a2970e4</t>
  </si>
  <si>
    <t>{"v54Eb1141": "", "univapay-phone-number": "09010675210"}</t>
  </si>
  <si>
    <t>{"customer_name": "北條裕二", "customer_email": "h.yujin0708@gmail.com", "product_detail_name": "【15分限定特典付き】AIXコンサルタント3日間完全攻略合宿"}</t>
  </si>
  <si>
    <t>{"id_values": ["11f03f6c-8210-2546-a391-9f117573a70a"], "worldpay_order_id": {"transaction_id": "11f03f6c-8210-2546-a391-9f117573a70a"}}</t>
  </si>
  <si>
    <t>h.yujin0708@gmail.com</t>
  </si>
  <si>
    <t>YUJI HOJO</t>
  </si>
  <si>
    <t>11f03f6c-5911-4af8-986c-ff6c7c23827a</t>
  </si>
  <si>
    <t>11f03f6b-894b-a926-9766-17d4b78838fa</t>
  </si>
  <si>
    <t>{"v54Eb1141": "", "univapay-phone-number": "07022989583"}</t>
  </si>
  <si>
    <t>{"customer_name": "坪倉有汰", "customer_email": "tsubobo3521122@gmail.com", "product_detail_name": "みかみの秘密の部屋 ~購入後1週間以内に限り【全額返金保証付き】~"}</t>
  </si>
  <si>
    <t>{"id_values": ["3100500245378", "00067", "0049037"], "stratus_transaction_id": {"terminal_id": "3100500245378", "request_number": "00067", "authorization_code": "0049037"}}</t>
  </si>
  <si>
    <t>tsubobo3521122@gmail.com</t>
  </si>
  <si>
    <t>YUTA TSUBOKURA</t>
  </si>
  <si>
    <t>11f03f6b-9071-9670-828c-6b1459d4ea4e</t>
  </si>
  <si>
    <t>{"customer_name": "坪倉有汰", "customer_email": "tsubobo3521122@gmail.com", "product_detail_name": "【15分限定特典付き】SNSマーケ完全攻略ダイナマイト合宿"}</t>
  </si>
  <si>
    <t>{"id_values": ["3100500245378", "00066", "0049673"], "stratus_transaction_id": {"terminal_id": "3100500245378", "request_number": "00066", "authorization_code": "0049673"}}</t>
  </si>
  <si>
    <t>11f03f6b-0aef-041a-96cd-b711d858e315</t>
  </si>
  <si>
    <t>11f03f6b-019e-2616-9417-2397122892ed</t>
  </si>
  <si>
    <t>{"v54Eb1141": "", "univapay-phone-number": "08097309898"}</t>
  </si>
  <si>
    <t>{"customer_name": "ジョウ オンカ", "customer_email": "tunggiya98@gmail.com", "product_detail_name": "【15分限定特典付き】AIXコンサルタント3日間完全攻略合宿"}</t>
  </si>
  <si>
    <t>{"id_values": ["11f03f6b-0aef-041a-96cd-b711d858e315"], "worldpay_order_id": {"transaction_id": "11f03f6b-0aef-041a-96cd-b711d858e315"}}</t>
  </si>
  <si>
    <t>tunggiya98@gmail.com</t>
  </si>
  <si>
    <t>ENHUA CHANG</t>
  </si>
  <si>
    <t>11f03f68-c10d-b3e8-9cda-439eb7a1f881</t>
  </si>
  <si>
    <t>11f03f68-aec2-423a-9427-5317d6ecdfa6</t>
  </si>
  <si>
    <t>{"v54Eb1141": "", "univapay-phone-number": "09098900072"}</t>
  </si>
  <si>
    <t>{"customer_name": "小島祐里", "customer_email": "yuriiiiiin0702@gmail.com", "product_detail_name": "【15分限定特典付き】SNSマーケ完全攻略ダイナマイト合宿"}</t>
  </si>
  <si>
    <t>{"id_values": ["3100500245378", "00064", "0360000"], "stratus_transaction_id": {"terminal_id": "3100500245378", "request_number": "00064", "authorization_code": "0360000"}}</t>
  </si>
  <si>
    <t>yuriiiiiin0702@gmail.com</t>
  </si>
  <si>
    <t>YURI KOJIMA</t>
  </si>
  <si>
    <t>11f03f67-388f-f6bc-b94d-0f5d41f53d16</t>
  </si>
  <si>
    <t>11f03f67-0dcd-b996-9163-3fe572218284</t>
  </si>
  <si>
    <t>{"v54Eb1141": "", "univapay-phone-number": "09014905732"}</t>
  </si>
  <si>
    <t>{"customer_name": "西本", "customer_email": "moto.mariko89@gmail.com", "product_detail_name": "【15分限定特典付き】SNSマーケ完全攻略ダイナマイト合宿"}</t>
  </si>
  <si>
    <t>{"id_values": ["11f03f67-388f-f6bc-b94d-0f5d41f53d16"], "worldpay_order_id": {"transaction_id": "11f03f67-388f-f6bc-b94d-0f5d41f53d16"}}</t>
  </si>
  <si>
    <t>moto.mariko89@gmail.com</t>
  </si>
  <si>
    <t>MARIKO NISHIMOTO</t>
  </si>
  <si>
    <t>11f03f62-73c7-1382-aa73-8f0049ab7835</t>
  </si>
  <si>
    <t>11f03f62-6cbd-c572-9307-879a640082eb</t>
  </si>
  <si>
    <t>{"v54Eb1141": "", "univapay-phone-number": "08039361516"}</t>
  </si>
  <si>
    <t>{"customer_name": "大熊千春", "customer_email": "choharuookuma@gmail.com", "product_detail_name": "【15分限定特典付き】SNSマーケ完全攻略ダイナマイト合宿"}</t>
  </si>
  <si>
    <t>{"id_values": ["11f03f62-73c7-1382-aa73-8f0049ab7835"], "worldpay_order_id": {"transaction_id": "11f03f62-73c7-1382-aa73-8f0049ab7835"}}</t>
  </si>
  <si>
    <t>choharuookuma@gmail.com</t>
  </si>
  <si>
    <t>CHIHARU OKUMA</t>
  </si>
  <si>
    <t>11f03386-74e2-e0a8-837d-6336deb89edd</t>
  </si>
  <si>
    <t>11f03386-29e3-9570-8512-1f0db86ae56b</t>
  </si>
  <si>
    <t>{"vE60Adee0": "", "univapay-phone-number": "09015613278"}</t>
  </si>
  <si>
    <t>{"customer_name": "川島", "customer_email": "ykshikatani653@gmail.com", "product_detail_name": "【15分限定特典付き】AIXコンサルタント3日間完全攻略合宿"}</t>
  </si>
  <si>
    <t>{"id_values": ["11f03386-74e2-e0a8-837d-6336deb89edd"], "worldpay_order_id": {"transaction_id": "11f03386-74e2-e0a8-837d-6336deb89edd"}}</t>
  </si>
  <si>
    <t>ykshikatani653@gmail.com</t>
  </si>
  <si>
    <t>YOSHIYUKI KAWASHIMA</t>
  </si>
  <si>
    <t>11f03f61-4b00-2926-9ea2-f7da70e78d00</t>
  </si>
  <si>
    <t>11f03f60-695f-94f2-9612-630e62d21dbe</t>
  </si>
  <si>
    <t>{"v54Eb1141": "", "univapay-phone-number": "09040245612"}</t>
  </si>
  <si>
    <t>{"customer_name": "大竹克永", "customer_email": "kakunn.ootake@gmail.com", "product_detail_name": "AIみかみ秘密の部屋（全額返金保証付）"}</t>
  </si>
  <si>
    <t>{"id_values": ["11f03f61-4b00-2926-9ea2-f7da70e78d00"], "worldpay_order_id": {"transaction_id": "11f03f61-4b00-2926-9ea2-f7da70e78d00"}}</t>
  </si>
  <si>
    <t>kakunn.ootake@gmail.com</t>
  </si>
  <si>
    <t>KATSUHISA OTAKE</t>
  </si>
  <si>
    <t>11f03f60-7273-cd7e-8c63-b71f435d52ad</t>
  </si>
  <si>
    <t>{"customer_name": "大竹克永", "customer_email": "kakunn.ootake@gmail.com", "product_detail_name": "【15分限定特典付き】AIXコンサルタント3日間完全攻略合宿"}</t>
  </si>
  <si>
    <t>{"id_values": ["11f03f60-7273-cd7e-8c63-b71f435d52ad"], "worldpay_order_id": {"transaction_id": "11f03f60-7273-cd7e-8c63-b71f435d52ad"}}</t>
  </si>
  <si>
    <t>11f03f46-0df6-b89e-92ed-d38186fc58aa</t>
  </si>
  <si>
    <t>11f03f45-e3a2-e84c-921f-f76cba2feec2</t>
  </si>
  <si>
    <t>{"v54Eb1141": "", "univapay-phone-number": "08050880358"}</t>
  </si>
  <si>
    <t>{"customer_name": "清水 えみ", "customer_email": "hiroemisa358arigatou@icloud.com", "product_detail_name": "【15分限定特典付き】デザイン限界突破3日間合宿"}</t>
  </si>
  <si>
    <t>{"id_values": ["11f03f46-0df6-b89e-92ed-d38186fc58aa"], "worldpay_order_id": {"transaction_id": "11f03f46-0df6-b89e-92ed-d38186fc58aa"}}</t>
  </si>
  <si>
    <t>hiroemisa358arigatou@icloud.com</t>
  </si>
  <si>
    <t>EMI SHIMIZU</t>
  </si>
  <si>
    <t>11f03f5f-bebb-33d0-8c08-3b3ba8ccca97</t>
  </si>
  <si>
    <t>11f03f5f-b336-8f6e-94dc-cb6340c61f18</t>
  </si>
  <si>
    <t>{"v54Eb1141": "", "univapay-phone-number": "09052653990"}</t>
  </si>
  <si>
    <t>{"customer_name": "益田孝子", "customer_email": "onyupoko@gmail.com", "product_detail_name": "【15分限定特典付き】SNSマーケ完全攻略ダイナマイト合宿"}</t>
  </si>
  <si>
    <t>{"id_values": ["11f03f5f-bebb-33d0-8c08-3b3ba8ccca97"], "worldpay_order_id": {"transaction_id": "11f03f5f-bebb-33d0-8c08-3b3ba8ccca97"}}</t>
  </si>
  <si>
    <t>onyupoko@gmail.com</t>
  </si>
  <si>
    <t>TAKAKO MASUDA</t>
  </si>
  <si>
    <t>11f03f5d-4652-eee4-a877-33bad6509602</t>
  </si>
  <si>
    <t>11f03f5d-2eb2-17b0-a85f-7b0eb5e87487</t>
  </si>
  <si>
    <t>{"v54Eb1141": "", "univapay-phone-number": "0803588556"}</t>
  </si>
  <si>
    <t>{"customer_name": "Clara", "customer_email": "yuka.0419@gmail.com", "product_detail_name": "【15分限定特典付き】SNSマーケ完全攻略ダイナマイト合宿"}</t>
  </si>
  <si>
    <t>{"id_values": ["11f03f5d-4652-eee4-a877-33bad6509602"], "worldpay_order_id": {"transaction_id": "11f03f5d-4652-eee4-a877-33bad6509602"}}</t>
  </si>
  <si>
    <t>yuka.0419@gmail.com</t>
  </si>
  <si>
    <t>YUKA YAMAZAKI</t>
  </si>
  <si>
    <t>11f03f5a-d281-409e-9240-7b986c85d22c</t>
  </si>
  <si>
    <t>11f03f5a-cbcd-e518-82df-13ac8ffb61ff</t>
  </si>
  <si>
    <t>{"v54Eb1141": "", "univapay-phone-number": "08042789029"}</t>
  </si>
  <si>
    <t>{"customer_name": "上原 幸美", "customer_email": "chikorinmini@gmail.com", "product_detail_name": "【15分限定特典付き】SNSマーケ完全攻略ダイナマイト合宿"}</t>
  </si>
  <si>
    <t>{"id_values": ["11f03f5a-d281-409e-9240-7b986c85d22c"], "worldpay_order_id": {"transaction_id": "11f03f5a-d281-409e-9240-7b986c85d22c"}}</t>
  </si>
  <si>
    <t>chikorinmini@gmail.com</t>
  </si>
  <si>
    <t>YUKIMI UEHARA</t>
  </si>
  <si>
    <t>11f03f59-b91b-7db4-9513-a7329336e074</t>
  </si>
  <si>
    <t>11f03f59-a08a-0446-94f5-f7bae2b16f8d</t>
  </si>
  <si>
    <t>{"v54Eb1141": "", "univapay-phone-number": "08069972376"}</t>
  </si>
  <si>
    <t>{"customer_name": "草田伶心", "customer_email": "kusada.ren@gmail.com", "product_detail_name": "【15分限定特典付き】SNSマーケ完全攻略ダイナマイト合宿"}</t>
  </si>
  <si>
    <t>{"id_values": ["11f03f59-b91b-7db4-9513-a7329336e074"], "worldpay_order_id": {"transaction_id": "11f03f59-b91b-7db4-9513-a7329336e074"}}</t>
  </si>
  <si>
    <t>kusada.ren@gmail.com</t>
  </si>
  <si>
    <t>REN KUSADA</t>
  </si>
  <si>
    <t>11f03f59-7d5b-0722-902c-ebbf67750f7f</t>
  </si>
  <si>
    <t>11f03f59-7833-8b84-9024-e32f1a57711a</t>
  </si>
  <si>
    <t>{"v54Eb1141": "", "univapay-phone-number": "08060597335"}</t>
  </si>
  <si>
    <t>{"customer_name": "石丸菜華", "customer_email": "natsuha_ohana@icloud.com", "product_detail_name": "【15分限定特典付き】デザイン限界突破3日間合宿"}</t>
  </si>
  <si>
    <t>natsuha_ohana@icloud.com</t>
  </si>
  <si>
    <t>NATSUHA ISHIMARU</t>
  </si>
  <si>
    <t>11f03f58-9824-254e-ac81-3fc5abba0349</t>
  </si>
  <si>
    <t>11f03f58-930f-0858-b6a4-6fdcc7104f62</t>
  </si>
  <si>
    <t>{"v54Eb1141": "", "univapay-phone-number": "08048578827"}</t>
  </si>
  <si>
    <t>{"customer_name": "森田雅絵", "customer_email": "404.trashmail.404@gmail.com", "product_detail_name": "【15分限定特典付き】AIXコンサルタント3日間完全攻略合宿"}</t>
  </si>
  <si>
    <t>{"id_values": ["3100500245378", "00057", "0938593"], "stratus_transaction_id": {"terminal_id": "3100500245378", "request_number": "00057", "authorization_code": "0938593"}}</t>
  </si>
  <si>
    <t>404.trashmail.404@gmail.com</t>
  </si>
  <si>
    <t>MASAE MORITA</t>
  </si>
  <si>
    <t>11f03f58-490c-31f4-a916-dba2048d646b</t>
  </si>
  <si>
    <t>11f03f58-40e8-28a2-ac2b-cb6b4ec5eb3f</t>
  </si>
  <si>
    <t>{"v54Eb1141": "", "univapay-phone-number": "07023969205"}</t>
  </si>
  <si>
    <t>{"customer_name": "緒臼武士", "customer_email": "ousutakeshi@gmail.com", "product_detail_name": "【15分限定特典付き】AIXコンサルタント3日間完全攻略合宿"}</t>
  </si>
  <si>
    <t>{"id_values": ["3100500245378", "00055", "0056154"], "stratus_transaction_id": {"terminal_id": "3100500245378", "request_number": "00055", "authorization_code": "0056154"}}</t>
  </si>
  <si>
    <t>ousutakeshi@gmail.com</t>
  </si>
  <si>
    <t>OHTAKE TAKASHI</t>
  </si>
  <si>
    <t>11f03e7b-115a-8a68-98e2-232866372799</t>
  </si>
  <si>
    <t>11f03e78-9519-1c50-9388-d7c91ce86973</t>
  </si>
  <si>
    <t>{"v54Eb1141": "", "univapay-phone-number": "09071243075"}</t>
  </si>
  <si>
    <t>{"customer_name": "池田理恵", "customer_email": "rieeriko@gmail.com", "product_detail_name": "AIみかみ秘密の部屋（全額返金保証付）"}</t>
  </si>
  <si>
    <t>{"id_values": ["11f03e7b-115a-8a68-98e2-232866372799"], "worldpay_order_id": {"transaction_id": "11f03e7b-115a-8a68-98e2-232866372799"}}</t>
  </si>
  <si>
    <t>rieeriko@gmail.com</t>
  </si>
  <si>
    <t>RIE IKEDA</t>
  </si>
  <si>
    <t>11f03e78-f6c6-19a8-bacd-6be87798d934</t>
  </si>
  <si>
    <t>{"customer_name": "池田理恵", "customer_email": "rieeriko@gmail.com", "product_detail_name": "【15分限定特典付き】AIXコンサルタント3日間完全攻略合宿"}</t>
  </si>
  <si>
    <t>{"id_values": ["11f03e78-f6c6-19a8-bacd-6be87798d934"], "worldpay_order_id": {"transaction_id": "11f03e78-f6c6-19a8-bacd-6be87798d934"}}</t>
  </si>
  <si>
    <t>11f03f56-6adb-1f22-afe3-27c8e3af25b2</t>
  </si>
  <si>
    <t>11f03f56-6371-0648-afd8-f322bb4c29b4</t>
  </si>
  <si>
    <t>{"v54Eb1141": "", "univapay-phone-number": "08015453619"}</t>
  </si>
  <si>
    <t>{"customer_name": "吉開実咲", "customer_email": "cocoroekurere@gmail.com", "product_detail_name": "【15分限定特典付き】SNSマーケ完全攻略ダイナマイト合宿"}</t>
  </si>
  <si>
    <t>{"id_values": ["11f03f56-6adb-1f22-afe3-27c8e3af25b2"], "worldpay_order_id": {"transaction_id": "11f03f56-6adb-1f22-afe3-27c8e3af25b2"}}</t>
  </si>
  <si>
    <t>cocoroekurere@gmail.com</t>
  </si>
  <si>
    <t>MISAKI YOSHIGAI</t>
  </si>
  <si>
    <t>11f03f56-2045-e12c-af76-1b04a2597b44</t>
  </si>
  <si>
    <t>11f03f56-0c92-715e-9d22-bbf91fe51885</t>
  </si>
  <si>
    <t>{"v54Eb1141": "", "univapay-phone-number": "09089093369"}</t>
  </si>
  <si>
    <t>{"customer_name": "渡辺 輝彦", "customer_email": "telcchi@icloud.com", "product_detail_name": "【15分限定特典付き】AIXコンサルタント3日間完全攻略合宿"}</t>
  </si>
  <si>
    <t>{"id_values": ["11f03f56-2045-e12c-af76-1b04a2597b44"], "worldpay_order_id": {"transaction_id": "11f03f56-2045-e12c-af76-1b04a2597b44"}}</t>
  </si>
  <si>
    <t>telcchi@icloud.com</t>
  </si>
  <si>
    <t>TERUHIKO WATANABE</t>
  </si>
  <si>
    <t>11f03df0-d85f-33ce-89aa-0f96a16f712b</t>
  </si>
  <si>
    <t>11f03df0-15b0-94f8-8578-dbe2aff313d4</t>
  </si>
  <si>
    <t>{"v54Eb1141": "", "univapay-phone-number": "08063094863"}</t>
  </si>
  <si>
    <t>{"customer_name": "takeshi oonishi", "customer_email": "oonishi.yumi1127@gmail.com", "product_detail_name": "AIみかみ秘密の部屋（全額返金保証付）"}</t>
  </si>
  <si>
    <t>{"id_values": ["3100500245378", "00102", "0137938"], "stratus_transaction_id": {"terminal_id": "3100500245378", "request_number": "00102", "authorization_code": "0137938"}}</t>
  </si>
  <si>
    <t>oonishi.yumi1127@gmail.com</t>
  </si>
  <si>
    <t>TAKESHI OONISHI</t>
  </si>
  <si>
    <t>11f03f55-6af0-7fda-b437-639346efd1ce</t>
  </si>
  <si>
    <t>11f03f54-c1a8-ffe2-bb42-c3fa1d6fc90b</t>
  </si>
  <si>
    <t>{"v54Eb1141": "", "univapay-phone-number": "08015525469"}</t>
  </si>
  <si>
    <t>{"customer_name": "北村幸大", "customer_email": "kitapi1016@gmail.com", "product_detail_name": "みかみの秘密の部屋 ~購入後1週間以内に限り【全額返金保証付き】~"}</t>
  </si>
  <si>
    <t>{"id_values": ["3100500245378", "00052", "0606170"], "stratus_transaction_id": {"terminal_id": "3100500245378", "request_number": "00052", "authorization_code": "0606170"}}</t>
  </si>
  <si>
    <t>kitapi1016@gmail.com</t>
  </si>
  <si>
    <t>KODAI KITAMURA</t>
  </si>
  <si>
    <t>11f03f54-db38-d1f8-ba7b-63f8ec0eaade</t>
  </si>
  <si>
    <t>{"customer_name": "北村幸大", "customer_email": "kitapi1016@gmail.com", "product_detail_name": "【超特価割引】SNSマーケ完全攻略ダイナマイト合宿"}</t>
  </si>
  <si>
    <t>{"id_values": ["3100500245378", "00051", "0606030"], "stratus_transaction_id": {"terminal_id": "3100500245378", "request_number": "00051", "authorization_code": "0606030"}}</t>
  </si>
  <si>
    <t>11f03f53-467a-c040-beab-770800d873fb</t>
  </si>
  <si>
    <t>11f03f53-224b-2f52-bead-93dd9e7b5641</t>
  </si>
  <si>
    <t>{"v54Eb1141": "", "univapay-phone-number": "08045480728"}</t>
  </si>
  <si>
    <t>{"customer_name": "佐藤蘭香", "customer_email": "ranka.07280@gmail.com", "product_detail_name": "【15分限定特典付き】SNSマーケ完全攻略ダイナマイト合宿"}</t>
  </si>
  <si>
    <t>{"id_values": ["11f03f53-467a-c040-beab-770800d873fb"], "worldpay_order_id": {"transaction_id": "11f03f53-467a-c040-beab-770800d873fb"}}</t>
  </si>
  <si>
    <t>ranka.07280@gmail.com</t>
  </si>
  <si>
    <t>RANKA SATO</t>
  </si>
  <si>
    <t>11f03f53-30ea-8ff8-ba4a-6367ccf5f7af</t>
  </si>
  <si>
    <t>11f03f53-284e-8ea8-a065-73b177428b7a</t>
  </si>
  <si>
    <t>{"v54Eb1141": "", "univapay-phone-number": "09084465412"}</t>
  </si>
  <si>
    <t>{"customer_name": "藤原久美子", "customer_email": "bonmoment0720@gmail.com", "product_detail_name": "【超特価割引】AIXコンサルタント3日間完全攻略合宿"}</t>
  </si>
  <si>
    <t>{"id_values": ["11f03f53-30ea-8ff8-ba4a-6367ccf5f7af"], "worldpay_order_id": {"transaction_id": "11f03f53-30ea-8ff8-ba4a-6367ccf5f7af"}}</t>
  </si>
  <si>
    <t>bonmoment0720@gmail.com</t>
  </si>
  <si>
    <t>KUMIKO FUJIWARA</t>
  </si>
  <si>
    <t>11f03874-3dde-2a98-9d81-fb8936f0a1c1</t>
  </si>
  <si>
    <t>11f03874-2072-0dda-9673-5f667825ab8f</t>
  </si>
  <si>
    <t>{"vE60Adee0": "", "univapay-phone-number": "0797242713"}</t>
  </si>
  <si>
    <t>{"customer_name": "加茂田尚美", "customer_email": "tairio9369@gmail.com", "product_detail_name": "【15分限定特典付き】AIXコンサルタント3日間完全攻略合宿"}</t>
  </si>
  <si>
    <t>{"id_values": ["3100500245378", "00086", "0047149"], "stratus_transaction_id": {"terminal_id": "3100500245378", "request_number": "00086", "authorization_code": "0047149"}}</t>
  </si>
  <si>
    <t>tairio9369@gmail.com</t>
  </si>
  <si>
    <t>NAOMI KAMODA</t>
  </si>
  <si>
    <t>YAHOO! JAPAN</t>
  </si>
  <si>
    <t>11f03d53-29ab-df82-878c-47864f986a35</t>
  </si>
  <si>
    <t>11f03d52-b6c1-cbda-8305-93aedabf2200</t>
  </si>
  <si>
    <t>{"v54Eb1141": "", "univapay-phone-number": "09036338668"}</t>
  </si>
  <si>
    <t>{"customer_name": "福井真美", "customer_email": "kobukebukebuke@gmail.com", "product_detail_name": "AIみかみ秘密の部屋（全額返金保証付）"}</t>
  </si>
  <si>
    <t>{"id_values": ["11f03d53-29ab-df82-878c-47864f986a35"], "worldpay_order_id": {"transaction_id": "11f03d53-29ab-df82-878c-47864f986a35"}}</t>
  </si>
  <si>
    <t>kobukebukebuke@gmail.com</t>
  </si>
  <si>
    <t>MAMI FUKUI</t>
  </si>
  <si>
    <t>11f03d52-c7ba-e796-a6fa-53a236200a1b</t>
  </si>
  <si>
    <t>{"customer_name": "福井真美", "customer_email": "kobukebukebuke@gmail.com", "product_detail_name": "【15分限定特典付き】AIXコンサルタント3日間完全攻略合宿"}</t>
  </si>
  <si>
    <t>{"id_values": ["11f03d52-c7ba-e796-a6fa-53a236200a1b"], "worldpay_order_id": {"transaction_id": "11f03d52-c7ba-e796-a6fa-53a236200a1b"}}</t>
  </si>
  <si>
    <t>11f03c25-0b0e-dc2a-9f3f-efeb5a49819b</t>
  </si>
  <si>
    <t>11f03c23-f6f1-df90-8f2d-135f94779769</t>
  </si>
  <si>
    <t>{"v54Eb1141": "", "univapay-phone-number": "08054054353"}</t>
  </si>
  <si>
    <t>{"customer_name": "宮澤宏平", "customer_email": "mr.friendly0121@gmail.com", "product_detail_name": "AIみかみ秘密の部屋（全額返金保証付）"}</t>
  </si>
  <si>
    <t>{"id_values": ["11f03c25-0b0e-dc2a-9f3f-efeb5a49819b"], "worldpay_order_id": {"transaction_id": "11f03c25-0b0e-dc2a-9f3f-efeb5a49819b"}}</t>
  </si>
  <si>
    <t>mr.friendly0121@gmail.com</t>
  </si>
  <si>
    <t>KOHEI MIYAZAWA</t>
  </si>
  <si>
    <t>11f03f50-c565-964e-9c0e-6f35ea535285</t>
  </si>
  <si>
    <t>11f03f50-af3e-0e46-9bfa-db0612c3b7f7</t>
  </si>
  <si>
    <t>{"v54Eb1141": "", "univapay-phone-number": "08084935336"}</t>
  </si>
  <si>
    <t>{"customer_name": "正木 莉奈", "customer_email": "sc.xxx23@icloud.com", "product_detail_name": "【15分限定特典付き】SNSマーケ完全攻略ダイナマイト合宿"}</t>
  </si>
  <si>
    <t>{"id_values": ["11f03f50-c565-964e-9c0e-6f35ea535285"], "worldpay_order_id": {"transaction_id": "11f03f50-c565-964e-9c0e-6f35ea535285"}}</t>
  </si>
  <si>
    <t>sc.xxx23@icloud.com</t>
  </si>
  <si>
    <t>RINA MASAKI</t>
  </si>
  <si>
    <t>11f03f4f-de4c-9c3a-aa16-affe60042a1f</t>
  </si>
  <si>
    <t>11f03f4f-d7d2-548a-aa0a-ebbf2b0d7188</t>
  </si>
  <si>
    <t>{"v54Eb1141": "", "univapay-phone-number": "08050738291"}</t>
  </si>
  <si>
    <t>{"customer_name": "大澤美智子", "customer_email": "tazumichi@gmail.com", "product_detail_name": "【15分限定特典付き】SNSマーケ完全攻略ダイナマイト合宿"}</t>
  </si>
  <si>
    <t>{"id_values": ["11f03f4f-de4c-9c3a-aa16-affe60042a1f"], "worldpay_order_id": {"transaction_id": "11f03f4f-de4c-9c3a-aa16-affe60042a1f"}}</t>
  </si>
  <si>
    <t>tazumichi@gmail.com</t>
  </si>
  <si>
    <t>MICHIKO OSAWA</t>
  </si>
  <si>
    <t>11f03f4f-2c41-e16c-bf5b-8bd9db872c08</t>
  </si>
  <si>
    <t>11f03f4f-2674-f12a-aaa2-aff0a8b4a64b</t>
  </si>
  <si>
    <t>{"v54Eb1141": "", "univapay-phone-number": "07054518810"}</t>
  </si>
  <si>
    <t>{"customer_name": "サンジーワ", "customer_email": "sanethu@hotmail.co.jp", "product_detail_name": "【15分限定特典付き】AIXコンサルタント3日間完全攻略合宿"}</t>
  </si>
  <si>
    <t>{"id_values": ["11f03f4f-2c41-e16c-bf5b-8bd9db872c08"], "worldpay_order_id": {"transaction_id": "11f03f4f-2c41-e16c-bf5b-8bd9db872c08"}}</t>
  </si>
  <si>
    <t>sanethu@hotmail.co.jp</t>
  </si>
  <si>
    <t>S . PETHTHAWADU</t>
  </si>
  <si>
    <t>11f03f47-d116-9898-8fc0-8bd8b98ada4c</t>
  </si>
  <si>
    <t>11f03f47-c9c4-c452-ad8e-33f0deaf998b</t>
  </si>
  <si>
    <t>{"v54Eb1141": "", "univapay-phone-number": "09073822400"}</t>
  </si>
  <si>
    <t>{"customer_name": "野崎真理子", "customer_email": "gold.castle.95@gmail.com", "product_detail_name": "【15分限定特典付き】SNSマーケ完全攻略ダイナマイト合宿"}</t>
  </si>
  <si>
    <t>{"id_values": ["11f03f47-d116-9898-8fc0-8bd8b98ada4c"], "worldpay_order_id": {"transaction_id": "11f03f47-d116-9898-8fc0-8bd8b98ada4c"}}</t>
  </si>
  <si>
    <t>gold.castle.95@gmail.com</t>
  </si>
  <si>
    <t>MARIKO NOZAKI</t>
  </si>
  <si>
    <t>11f03f46-197c-9fe4-a06c-77323ba971ec</t>
  </si>
  <si>
    <t>11f03f46-10f3-ac14-9255-e76820ca0787</t>
  </si>
  <si>
    <t>{"v54Eb1141": "", "univapay-phone-number": "08019241192"}</t>
  </si>
  <si>
    <t>{"customer_name": "阪根 蓮", "customer_email": "ssr822712@gmail.com", "product_detail_name": "【スキルプラス限定】動画広告分析Pro「1媒体プラン」初回3ヶ月間"}</t>
  </si>
  <si>
    <t>{"id_values": ["3100500245378", "00048", "0480000"], "stratus_transaction_id": {"terminal_id": "3100500245378", "request_number": "00048", "authorization_code": "0480000"}}</t>
  </si>
  <si>
    <t>ssr822712@gmail.com</t>
  </si>
  <si>
    <t>11f03f46-1949-0bf2-9259-6712f08bd726</t>
  </si>
  <si>
    <t>TADANOBU TOMIYAMA</t>
  </si>
  <si>
    <t>11f03f44-ad64-4754-b9d8-db4aaf1f53ab</t>
  </si>
  <si>
    <t>11f03f44-a648-cea4-b03c-ff5a870b8230</t>
  </si>
  <si>
    <t>{"v54Eb1141": "", "univapay-phone-number": "09022800011"}</t>
  </si>
  <si>
    <t>{"customer_name": "坂井由貴", "customer_email": "pmkrw788@ybb.ne.jp", "product_detail_name": "【15分限定特典付き】SNSマーケ完全攻略ダイナマイト合宿"}</t>
  </si>
  <si>
    <t>{"id_values": ["11f03f44-ad64-4754-b9d8-db4aaf1f53ab"], "worldpay_order_id": {"transaction_id": "11f03f44-ad64-4754-b9d8-db4aaf1f53ab"}}</t>
  </si>
  <si>
    <t>pmkrw788@ybb.ne.jp</t>
  </si>
  <si>
    <t>YUKI SAKAI</t>
  </si>
  <si>
    <t>11f03f44-2917-8ba0-874a-c3e00c88b966</t>
  </si>
  <si>
    <t>11f03f44-2357-c7a2-917c-e7b57cc8b2e6</t>
  </si>
  <si>
    <t>{"v54Eb1141": "", "univapay-phone-number": "08031388575"}</t>
  </si>
  <si>
    <t>{"customer_name": "加藤 雅樹", "customer_email": "masaki1730@gmail.com", "product_detail_name": "【15分限定特典付き】AIXコンサルタント3日間完全攻略合宿"}</t>
  </si>
  <si>
    <t>{"id_values": ["11f03f44-2917-8ba0-874a-c3e00c88b966"], "worldpay_order_id": {"transaction_id": "11f03f44-2917-8ba0-874a-c3e00c88b966"}}</t>
  </si>
  <si>
    <t>masaki1730@gmail.com</t>
  </si>
  <si>
    <t>11f03f42-7c1e-9700-8667-a78a20be6255</t>
  </si>
  <si>
    <t>11f03f42-759f-2de0-b673-b79ce273068c</t>
  </si>
  <si>
    <t>{"v54Eb1141": "", "univapay-phone-number": "08018638583"}</t>
  </si>
  <si>
    <t>{"customer_name": "真玉橋杏奈", "customer_email": "snooooopippi@gmail.com", "product_detail_name": "【15分限定特典付き】AIXコンサルタント3日間完全攻略合宿"}</t>
  </si>
  <si>
    <t>{"id_values": ["11f03f42-7c1e-9700-8667-a78a20be6255"], "worldpay_order_id": {"transaction_id": "11f03f42-7c1e-9700-8667-a78a20be6255"}}</t>
  </si>
  <si>
    <t>snooooopippi@gmail.com</t>
  </si>
  <si>
    <t>ANNA MATAMABASHI</t>
  </si>
  <si>
    <t>11f03f41-0fab-8138-8752-175ea50d1d9d</t>
  </si>
  <si>
    <t>11f03f40-e841-6130-874a-df8f0ebaaf28</t>
  </si>
  <si>
    <t>{"v54Eb1141": "", "univapay-phone-number": "09083858813"}</t>
  </si>
  <si>
    <t>{"customer_name": "脇田えみ子", "customer_email": "imawarecoco358@mineo.jp", "product_detail_name": "【15分限定特典付き】SNSマーケ完全攻略ダイナマイト合宿"}</t>
  </si>
  <si>
    <t>{"id_values": ["11f03f41-0fab-8138-8752-175ea50d1d9d"], "worldpay_order_id": {"transaction_id": "11f03f41-0fab-8138-8752-175ea50d1d9d"}}</t>
  </si>
  <si>
    <t>imawarecoco358@mineo.jp</t>
  </si>
  <si>
    <t>EMIKO WAKITA</t>
  </si>
  <si>
    <t>11f03f3f-092b-761c-970f-77892550d617</t>
  </si>
  <si>
    <t>11f03f3f-0023-4554-86f8-53c1353a569f</t>
  </si>
  <si>
    <t>{"v54Eb1141": "", "univapay-phone-number": 87057921821}</t>
  </si>
  <si>
    <t>{"customer_name": "柏 真由美", "customer_email": "marobe1310@gmail.com", "product_detail_name": "【脱・無駄な努力】月商1.9億を支えるテンプレ大全"}</t>
  </si>
  <si>
    <t>{"id_values": ["11f03f3f-092b-761c-970f-77892550d617"], "worldpay_order_id": {"transaction_id": "11f03f3f-092b-761c-970f-77892550d617"}}</t>
  </si>
  <si>
    <t>marobe1310@gmail.com</t>
  </si>
  <si>
    <t>MICHIYO KASHIWA</t>
  </si>
  <si>
    <t>11f03f3b-17b3-01fe-a559-136e67166662</t>
  </si>
  <si>
    <t>11f03f3b-0f84-e830-9e08-c7ea428fd70f</t>
  </si>
  <si>
    <t>{"v54Eb1141": "", "univapay-phone-number": "08084169754"}</t>
  </si>
  <si>
    <t>{"customer_name": "八橋拓郎", "customer_email": "8bridges8@gmail.com", "product_detail_name": "【15分限定特典付き】AIXコンサルタント3日間完全攻略合宿"}</t>
  </si>
  <si>
    <t>{"id_values": ["11f03f3b-17b3-01fe-a559-136e67166662"], "worldpay_order_id": {"transaction_id": "11f03f3b-17b3-01fe-a559-136e67166662"}}</t>
  </si>
  <si>
    <t>8bridges8@gmail.com</t>
  </si>
  <si>
    <t>TAKURO YATSUHASHI</t>
  </si>
  <si>
    <t>11f03f3a-f018-8182-9ac3-1b6f02cebec1</t>
  </si>
  <si>
    <t>11f03f3a-e8e9-5daa-9cf0-83e955bb88e4</t>
  </si>
  <si>
    <t>{"v54Eb1141": "", "univapay-phone-number": "09090825825"}</t>
  </si>
  <si>
    <t>{"customer_name": "しばた", "customer_email": "sumomo0709@gmail.com", "product_detail_name": "【15分限定特典付き】デザイン限界突破3日間合宿"}</t>
  </si>
  <si>
    <t>{"id_values": ["11f03f3a-f018-8182-9ac3-1b6f02cebec1"], "worldpay_order_id": {"transaction_id": "11f03f3a-f018-8182-9ac3-1b6f02cebec1"}}</t>
  </si>
  <si>
    <t>sumomo0709@gmail.com</t>
  </si>
  <si>
    <t>TAKAKO SHIBATA</t>
  </si>
  <si>
    <t>11f03f39-dcf8-b2a8-9d98-bbbc0c28b8ac</t>
  </si>
  <si>
    <t>11f03f39-c70d-ebca-9d84-43e2e1ee5a7f</t>
  </si>
  <si>
    <t>{"univapay-name": "山口璃々子", "univapay-link-id": "11f03c35-4e87-39b0-aa3b-1340a78d4282", "univapay-phone-number": "+81 09031651111"}</t>
  </si>
  <si>
    <t>{"id_values": ["11f03f39-dcf8-b2a8-9d98-bbbc0c28b8ac"], "worldpay_order_id": {"transaction_id": "11f03f39-dcf8-b2a8-9d98-bbbc0c28b8ac"}}</t>
  </si>
  <si>
    <t>shirogr26@gmail.com</t>
  </si>
  <si>
    <t>RIRIKO YAMAGUCHI</t>
  </si>
  <si>
    <t>11f03f39-b3b4-cc2e-9b95-e7f6da84b363</t>
  </si>
  <si>
    <t>11f03f38-b58a-1960-ae75-6b1b87bb0d4b</t>
  </si>
  <si>
    <t>{"v54Eb1141": "", "univapay-phone-number": "09038152814"}</t>
  </si>
  <si>
    <t>{"customer_name": "石井喜美江", "customer_email": "tamahiyokimi3@gmail.com", "product_detail_name": "AIみかみ秘密の部屋（全額返金保証付）"}</t>
  </si>
  <si>
    <t>{"id_values": ["11f03f39-b3b4-cc2e-9b95-e7f6da84b363"], "worldpay_order_id": {"transaction_id": "11f03f39-b3b4-cc2e-9b95-e7f6da84b363"}}</t>
  </si>
  <si>
    <t>tamahiyokimi3@gmail.com</t>
  </si>
  <si>
    <t>KIMIE ISHII</t>
  </si>
  <si>
    <t>11f03f38-beec-71d8-a699-efd93187642c</t>
  </si>
  <si>
    <t>{"customer_name": "石井喜美江", "customer_email": "tamahiyokimi3@gmail.com", "product_detail_name": "【15分限定特典付き】AIXコンサルタント3日間完全攻略合宿"}</t>
  </si>
  <si>
    <t>{"id_values": ["11f03f38-beec-71d8-a699-efd93187642c"], "worldpay_order_id": {"transaction_id": "11f03f38-beec-71d8-a699-efd93187642c"}}</t>
  </si>
  <si>
    <t>11f03f38-744e-9ffc-ae5a-3bfa889c3b7d</t>
  </si>
  <si>
    <t>11f03f38-6bc3-7a60-bb60-8fc9c92fe767</t>
  </si>
  <si>
    <t>{"v54Eb1141": "", "univapay-phone-number": "09011480780"}</t>
  </si>
  <si>
    <t>{"customer_name": "木村厚子", "customer_email": "satuki718@icloud.com", "product_detail_name": "【15分限定特典付き】AIXコンサルタント3日間完全攻略合宿"}</t>
  </si>
  <si>
    <t>{"id_values": ["3100500245378", "00026", "0052767"], "stratus_transaction_id": {"terminal_id": "3100500245378", "request_number": "00026", "authorization_code": "0052767"}}</t>
  </si>
  <si>
    <t>satuki718@icloud.com</t>
  </si>
  <si>
    <t>ATSUKO KIMURA</t>
  </si>
  <si>
    <t>11f03f38-4e89-0550-85df-fbd622f24f20</t>
  </si>
  <si>
    <t>11f02725-5270-edde-9ed7-33c0383317ec</t>
  </si>
  <si>
    <t>{"univapay-name": "遠山育実", "univapay-link-id": "11f01543-7ed6-1a28-80a4-871a585e5cd4", "univapay-phone-number": "+81 08032526240"}</t>
  </si>
  <si>
    <t>{"id_values": ["11f03f38-4e89-0550-85df-fbd622f24f20"], "worldpay_order_id": {"transaction_id": "11f03f38-4e89-0550-85df-fbd622f24f20"}}</t>
  </si>
  <si>
    <t>info.migration.inc@gmail.com</t>
  </si>
  <si>
    <t>11f02725-636c-a33a-936b-97b99a7a8c30</t>
  </si>
  <si>
    <t>TOYAMA</t>
  </si>
  <si>
    <t>11f03f37-d833-7a16-9998-3360a4eb8186</t>
  </si>
  <si>
    <t>11f0271e-27ca-e5c8-a65c-c377f5b59f04</t>
  </si>
  <si>
    <t>{"v851Ac7Ac": "", "univapay-phone-number": "08091592566"}</t>
  </si>
  <si>
    <t>{"customer_name": "田岡 智光", "customer_email": "epi.total.clear@gmail.com", "product_detail_name": "【スキルプラス限定】動画広告分析Pro「1媒体プラン」初回3ヶ月間"}</t>
  </si>
  <si>
    <t>{"id_values": ["3100500245378", "00023", "0051972"], "stratus_transaction_id": {"terminal_id": "3100500245378", "request_number": "00023", "authorization_code": "0051972"}}</t>
  </si>
  <si>
    <t>epi.total.clear@gmail.com</t>
  </si>
  <si>
    <t>11f00fa7-ec4c-86c4-ad25-cb17bd44109c</t>
  </si>
  <si>
    <t>TOMOMITSU TAOKA</t>
  </si>
  <si>
    <t>11f03f36-1cb9-74bc-b6f7-6fe6f59c723c</t>
  </si>
  <si>
    <t>11ef68f7-16ad-af54-bcfa-274ae89936ee</t>
  </si>
  <si>
    <t>{"univapay-name": "青山友美", "univapay-link-id": "11ef6834-62ad-f6d4-9298-83b6951bc561", "univapay-phone-number": "+81 07084085228"}</t>
  </si>
  <si>
    <t>{"id_values": ["3100500245378", "00020", "0700020"], "stratus_transaction_id": {"terminal_id": "3100500245378", "request_number": "00020", "authorization_code": "0700020"}}</t>
  </si>
  <si>
    <t>bllonn@gmail.com</t>
  </si>
  <si>
    <t>11ef68f7-16d2-25be-bcfd-eb9a5ff442fe</t>
  </si>
  <si>
    <t>TOMOMI AOYAMA</t>
  </si>
  <si>
    <t>11f03f35-af9c-a976-b479-cbc2e6df1055</t>
  </si>
  <si>
    <t>11ef20e4-11c6-8f20-9ff8-afcf342331c1</t>
  </si>
  <si>
    <t>{"univapay-name": "森永吏", "univapay-link-id": "11eecd4c-d00c-2666-9cab-fb85e25d071b", "univapay-phone-number": "09050281563"}</t>
  </si>
  <si>
    <t>{"id_values": ["3100500245378", "00019", "0078760"], "stratus_transaction_id": {"terminal_id": "3100500245378", "request_number": "00019", "authorization_code": "0078760"}}</t>
  </si>
  <si>
    <t>m.osayokohiroai@gmail.com</t>
  </si>
  <si>
    <t>11ef20e4-11ea-ced0-8815-7bba5a8ebad0</t>
  </si>
  <si>
    <t>OSAMU MORINAGA</t>
  </si>
  <si>
    <t>11f03f35-aca1-e06a-a494-5be44fbb6d8b</t>
  </si>
  <si>
    <t>11ef20d1-4560-ad7e-9b73-1b1eedb64bf9</t>
  </si>
  <si>
    <t>{"univapay-name": "柴田光", "univapay-link-id": "11ef20bf-c4f8-0d78-97f6-230985729d47", "univapay-phone-number": "07056020095"}</t>
  </si>
  <si>
    <t>{"id_values": ["3100500245378", "00018", "0000265"], "stratus_transaction_id": {"terminal_id": "3100500245378", "request_number": "00018", "authorization_code": "0000265"}}</t>
  </si>
  <si>
    <t>shibainulight@gmail.com</t>
  </si>
  <si>
    <t>11ef20d1-459d-79fc-80d9-1f24b8788c79</t>
  </si>
  <si>
    <t>HIKARU SHIBATA</t>
  </si>
  <si>
    <t>11f03f35-593b-4614-b268-e3a2450ed75a</t>
  </si>
  <si>
    <t>11eef0f4-d423-36ba-b650-9f3f33d1d2d5</t>
  </si>
  <si>
    <t>{"univapay-name": "川田 美果", "univapay-link-id": "11eed164-f96e-3af0-a0a8-03a124820504", "univapay-phone-number": "08037058648"}</t>
  </si>
  <si>
    <t>{"id_values": ["11f03f35-593b-4614-b268-e3a2450ed75a"], "worldpay_order_id": {"transaction_id": "11f03f35-593b-4614-b268-e3a2450ed75a"}}</t>
  </si>
  <si>
    <t>plusnica8@gmail.com</t>
  </si>
  <si>
    <t>11eef0f4-d44b-b1f8-92c6-57c10f7c4f9c</t>
  </si>
  <si>
    <t>MIKA KAWATA</t>
  </si>
  <si>
    <t>11f03f35-1fdd-cd38-9d90-8f4cc0dc64b8</t>
  </si>
  <si>
    <t>{"id_values": ["11f03f35-1fdd-cd38-9d90-8f4cc0dc64b8"], "worldpay_order_id": {"transaction_id": "11f03f35-1fdd-cd38-9d90-8f4cc0dc64b8"}}</t>
  </si>
  <si>
    <t>11f03f35-5b51-4dae-a336-b3ed18ee002f</t>
  </si>
  <si>
    <t>11eef54c-7831-7f04-8eba-431c8959b50a</t>
  </si>
  <si>
    <t>{"univapay-name": "関 淳", "univapay-link-id": "11eef40b-7236-b4b2-9581-dfd7234c74f7", "univapay-phone-number": "09064999582"}</t>
  </si>
  <si>
    <t>{"id_values": ["11f03f35-5b51-4dae-a336-b3ed18ee002f"], "worldpay_order_id": {"transaction_id": "11f03f35-5b51-4dae-a336-b3ed18ee002f"}}</t>
  </si>
  <si>
    <t>cbv58980@gmail.com</t>
  </si>
  <si>
    <t>11eef54c-79dd-3730-a168-d3319de3ff5b</t>
  </si>
  <si>
    <t>JUN SEKI</t>
  </si>
  <si>
    <t>11f03f35-3049-28de-9de6-a7faa83706a4</t>
  </si>
  <si>
    <t>11eef0eb-15b8-6366-808b-fba62be00c55</t>
  </si>
  <si>
    <t>{"univapay-name": "宮戸達弘", "univapay-link-id": "11eed167-4057-0814-a0a8-a769a7ea5984", "univapay-phone-number": "07015148514"}</t>
  </si>
  <si>
    <t>{"id_values": ["11f03f35-3049-28de-9de6-a7faa83706a4"], "worldpay_order_id": {"transaction_id": "11f03f35-3049-28de-9de6-a7faa83706a4"}}</t>
  </si>
  <si>
    <t>3810.goh@gmail.com</t>
  </si>
  <si>
    <t>11eef0eb-15f5-feec-a39b-73d561af710c</t>
  </si>
  <si>
    <t>11f03f35-2aeb-da30-9dcc-8f5ea61c6319</t>
  </si>
  <si>
    <t>11eed883-2297-0cfc-93ae-63db63647bf8</t>
  </si>
  <si>
    <t>{"univapay-name": "斉藤八須二", "univapay-link-id": "11eed16f-70d3-4e8c-a85d-4b264279094b", "univapay-phone-number": "09063623159"}</t>
  </si>
  <si>
    <t>{"id_values": ["11f03f35-2aeb-da30-9dcc-8f5ea61c6319"], "worldpay_order_id": {"transaction_id": "11f03f35-2aeb-da30-9dcc-8f5ea61c6319"}}</t>
  </si>
  <si>
    <t>11eed883-22bb-7132-93b1-cb2e3707b509</t>
  </si>
  <si>
    <t>11f03f35-2839-3738-a273-1b67408f0b2c</t>
  </si>
  <si>
    <t>11ef207e-8f71-bb9a-b15a-dfd6db22abde</t>
  </si>
  <si>
    <t>{"univapay-name": "西出昂平", "univapay-link-id": "11eed170-0589-fc38-a0a8-e38e60c32ee7", "univapay-phone-number": "09020914476"}</t>
  </si>
  <si>
    <t>{"id_values": ["11f03f35-2839-3738-a273-1b67408f0b2c"], "worldpay_order_id": {"transaction_id": "11f03f35-2839-3738-a273-1b67408f0b2c"}}</t>
  </si>
  <si>
    <t>knkn.fish@gmail.com</t>
  </si>
  <si>
    <t>11eed870-f423-25de-b2e2-031506c84f6f</t>
  </si>
  <si>
    <t>KOHEI NISHIDE</t>
  </si>
  <si>
    <t>11f03f35-2753-97f0-b146-2b69402f5e4a</t>
  </si>
  <si>
    <t>11f02711-0c7e-5528-8c34-8f9d3bc76064</t>
  </si>
  <si>
    <t>{"univapay-name": "北代 卓三", "univapay-link-id": "11eed168-5fb6-568c-a0a8-737f2eb93dde", "univapay-phone-number": "09031864837"}</t>
  </si>
  <si>
    <t>{"id_values": ["11f03f35-2753-97f0-b146-2b69402f5e4a"], "worldpay_order_id": {"transaction_id": "11f03f35-2753-97f0-b146-2b69402f5e4a"}}</t>
  </si>
  <si>
    <t>takuzo.the.3rd@gmail.com</t>
  </si>
  <si>
    <t>11eed863-f5bf-afc8-95e0-8fccd5857be3</t>
  </si>
  <si>
    <t>TAKUMI KITADAI</t>
  </si>
  <si>
    <t>11f03f35-228e-034a-af91-9b3bcdde910e</t>
  </si>
  <si>
    <t>11eed829-1c60-2af8-99b4-8f6ff49dc180</t>
  </si>
  <si>
    <t>{"univapay-name": "脇所 翠", "univapay-link-id": "11eed167-3882-0918-a0a8-5718d0b2473f", "univapay-phone-number": "08062168720"}</t>
  </si>
  <si>
    <t>{"id_values": ["11f03f35-228e-034a-af91-9b3bcdde910e"], "worldpay_order_id": {"transaction_id": "11f03f35-228e-034a-af91-9b3bcdde910e"}}</t>
  </si>
  <si>
    <t>wakiwaki040310@gmail.com</t>
  </si>
  <si>
    <t>11eed829-1cab-2922-b851-5b4455b3a6c0</t>
  </si>
  <si>
    <t>MIDORI WAKISHO</t>
  </si>
  <si>
    <t>11f03f35-57be-0e3e-a324-bf675ce45760</t>
  </si>
  <si>
    <t>11eef0ed-2738-8ede-ad7b-0f09e8753cbb</t>
  </si>
  <si>
    <t>{"univapay-name": "中田友子", "univapay-link-id": "11eed27a-801d-945e-b5cf-cb4568c5c84e", "univapay-phone-number": "09016398928"}</t>
  </si>
  <si>
    <t>{"id_values": ["3100500245378", "00015", "0140000"], "stratus_transaction_id": {"terminal_id": "3100500245378", "request_number": "00015", "authorization_code": "0140000"}}</t>
  </si>
  <si>
    <t>tomoko.0827.tomoko@gmail.com</t>
  </si>
  <si>
    <t>11eef0ed-278f-efee-a239-fbae90ddd99f</t>
  </si>
  <si>
    <t>TOMOKO NAKADA</t>
  </si>
  <si>
    <t>11f03f35-2c69-d0ce-83b3-ef49116570eb</t>
  </si>
  <si>
    <t>11eed898-280c-17ee-90ef-af9a50b942ec</t>
  </si>
  <si>
    <t>{"univapay-name": "高橋朝海", "univapay-link-id": "11eecd48-ccb1-eed2-a1aa-a322c029ce9e", "univapay-phone-number": "08063504092"}</t>
  </si>
  <si>
    <t>{"id_values": ["3100500245378", "00013", "0079941"], "stratus_transaction_id": {"terminal_id": "3100500245378", "request_number": "00013", "authorization_code": "0079941"}}</t>
  </si>
  <si>
    <t>sunnzee13@gmail.com</t>
  </si>
  <si>
    <t>11eed898-2872-8272-90f2-f76221851dca</t>
  </si>
  <si>
    <t>ASAMI TAKAHASHI</t>
  </si>
  <si>
    <t>11f03f34-b4e9-89ea-9bdf-7b0e5d5711bd</t>
  </si>
  <si>
    <t>11eef0c9-2c5b-b34c-828e-cf0a22df6e2d</t>
  </si>
  <si>
    <t>{"univapay-name": "槇優斗", "univapay-link-id": "11eed16a-8442-a3f0-a85d-bf75e26216bd", "univapay-phone-number": "08044199237"}</t>
  </si>
  <si>
    <t>{"id_values": ["11f03f34-b4e9-89ea-9bdf-7b0e5d5711bd"], "worldpay_order_id": {"transaction_id": "11f03f34-b4e9-89ea-9bdf-7b0e5d5711bd"}}</t>
  </si>
  <si>
    <t>y.m_04.05.28@yahoo.ne.jp</t>
  </si>
  <si>
    <t>11eef0c9-2c8d-d1ce-8dfc-738d1f6d443f</t>
  </si>
  <si>
    <t>YUTO MAKI</t>
  </si>
  <si>
    <t>11f03f34-a3dc-0286-9ae5-dba644e17bb6</t>
  </si>
  <si>
    <t>11ef1897-8b0b-90e2-beb5-7f2b5c83e86a</t>
  </si>
  <si>
    <t>{"univapay-name": "三原健", "univapay-link-id": "11eed27a-801d-945e-b5cf-cb4568c5c84e", "univapay-phone-number": "08056385051"}</t>
  </si>
  <si>
    <t>{"id_values": ["11f03f34-a3dc-0286-9ae5-dba644e17bb6"], "worldpay_order_id": {"transaction_id": "11f03f34-a3dc-0286-9ae5-dba644e17bb6"}}</t>
  </si>
  <si>
    <t>k.mihara2010@gmail.com</t>
  </si>
  <si>
    <t>11eee8ec-6639-1e72-9a3b-7727bf50d7b4</t>
  </si>
  <si>
    <t>11f03f34-aee7-ca66-9b18-2367f154ca3a</t>
  </si>
  <si>
    <t>11efb3c3-1729-80ea-bfd7-c3da2df586d8</t>
  </si>
  <si>
    <t>{"univapay-name": "粟飯原 美輝", "univapay-link-id": "11eed27c-357b-6dfc-b5cf-1f5694ad0dfe", "univapay-phone-number": "08031678098"}</t>
  </si>
  <si>
    <t>{"id_values": ["11f03f34-aee7-ca66-9b18-2367f154ca3a"], "worldpay_order_id": {"transaction_id": "11f03f34-aee7-ca66-9b18-2367f154ca3a"}}</t>
  </si>
  <si>
    <t>koharubiyori.0629@gmail.com</t>
  </si>
  <si>
    <t>11eef0a2-fde0-ac78-b84c-af983c1c88df</t>
  </si>
  <si>
    <t>MIKI AIHARA</t>
  </si>
  <si>
    <t>11f03f34-a8a3-80f0-a13b-ef4fefffb390</t>
  </si>
  <si>
    <t>11f00855-b247-fb60-a7d2-2340faacb704</t>
  </si>
  <si>
    <t>{"univapay-name": "佐藤千尋", "univapay-link-id": "11f00309-759f-1d2a-96a8-0b3d4e05cfd1", "univapay-phone-number": "+81 09054454037", "univapay-patch-token-id": "11ef929d-0dd6-90c4-8a02-fbc152f12386", "univapay-patch-subscription-id": "11eef040-d02e-7a56-9f54-57594d857fc1"}</t>
  </si>
  <si>
    <t>{"univapay-name": "佐藤千尋", "univapay-link-id": "11eed16d-0d62-9a12-a85d-f763d7759fac", "univapay-phone-number": "09054454037"}</t>
  </si>
  <si>
    <t>{"id_values": ["11f03f34-a8a3-80f0-a13b-ef4fefffb390"], "worldpay_order_id": {"transaction_id": "11f03f34-a8a3-80f0-a13b-ef4fefffb390"}}</t>
  </si>
  <si>
    <t>20050111chihiro@gmail.com</t>
  </si>
  <si>
    <t>11eef040-d02e-7a56-9f54-57594d857fc1</t>
  </si>
  <si>
    <t>CHIHIROSATO</t>
  </si>
  <si>
    <t>11f03f32-5284-5818-899f-cfe191def4b5</t>
  </si>
  <si>
    <t>11f03f31-aff3-9dac-8972-8f2bf98d9c2c</t>
  </si>
  <si>
    <t>{"v54Eb1141": "", "univapay-phone-number": "08095642525"}</t>
  </si>
  <si>
    <t>{"customer_name": "中馬博子", "customer_email": "teika.ub2@gmail.com", "product_detail_name": "みかみの秘密の部屋 ~購入後1週間以内に限り【全額返金保証付き】~"}</t>
  </si>
  <si>
    <t>{"id_values": ["11f03f32-5284-5818-899f-cfe191def4b5"], "worldpay_order_id": {"transaction_id": "11f03f32-5284-5818-899f-cfe191def4b5"}}</t>
  </si>
  <si>
    <t>teika.ub2@gmail.com</t>
  </si>
  <si>
    <t>HIROKO CHUMAN</t>
  </si>
  <si>
    <t>11f03f31-b7e9-a07e-b5ca-0b5784912e51</t>
  </si>
  <si>
    <t>{"customer_name": "中馬博子", "customer_email": "teika.ub2@gmail.com", "product_detail_name": "【15分限定特典付き】SNSマーケ完全攻略ダイナマイト合宿"}</t>
  </si>
  <si>
    <t>{"id_values": ["11f03f31-b7e9-a07e-b5ca-0b5784912e51"], "worldpay_order_id": {"transaction_id": "11f03f31-b7e9-a07e-b5ca-0b5784912e51"}}</t>
  </si>
  <si>
    <t>11f03f31-a58d-6424-8971-b36434fa486a</t>
  </si>
  <si>
    <t>11f03f31-9e49-b604-8024-67c4d3892d83</t>
  </si>
  <si>
    <t>{"v54Eb1141": "", "univapay-phone-number": "08057944482"}</t>
  </si>
  <si>
    <t>{"customer_name": "佐藤 瑠り楓", "customer_email": "0xg5mv4y325524z@gmail.com", "product_detail_name": "【15分限定特典付き】AIXコンサルタント3日間完全攻略合宿"}</t>
  </si>
  <si>
    <t>{"id_values": ["11f03f31-a58d-6424-8971-b36434fa486a"], "worldpay_order_id": {"transaction_id": "11f03f31-a58d-6424-8971-b36434fa486a"}}</t>
  </si>
  <si>
    <t>0xg5mv4y325524z@gmail.com</t>
  </si>
  <si>
    <t>RURIKA SATO</t>
  </si>
  <si>
    <t>11f03f31-6535-1c3c-a8c7-a3f7b803a974</t>
  </si>
  <si>
    <t>11f03f31-38d1-2942-9bdf-8f91768fc4ab</t>
  </si>
  <si>
    <t>{"v54Eb1141": "", "univapay-phone-number": "09026021818"}</t>
  </si>
  <si>
    <t>{"customer_name": "渡邊 俊季", "customer_email": "hakoya@hakoya.net", "product_detail_name": "【15分限定特典付き】AIXコンサルタント3日間完全攻略合宿"}</t>
  </si>
  <si>
    <t>{"id_values": ["11f03f31-6535-1c3c-a8c7-a3f7b803a974"], "worldpay_order_id": {"transaction_id": "11f03f31-6535-1c3c-a8c7-a3f7b803a974"}}</t>
  </si>
  <si>
    <t>hakoya@hakoya.net</t>
  </si>
  <si>
    <t>TOSHIKI WATANABE</t>
  </si>
  <si>
    <t>11f03f30-845e-f7fa-9dd6-3f7e17b978bd</t>
  </si>
  <si>
    <t>11f03f30-6c40-4b9c-9ba7-8b7c0e526076</t>
  </si>
  <si>
    <t>{"v54Eb1141": "", "univapay-phone-number": "08030694374"}</t>
  </si>
  <si>
    <t>{"customer_name": "オオエ ケイコ", "customer_email": "iemakiyo8220@gmail.com", "product_detail_name": "【15分限定特典付き】AIXコンサルタント3日間完全攻略合宿"}</t>
  </si>
  <si>
    <t>{"id_values": ["11f03f30-845e-f7fa-9dd6-3f7e17b978bd"], "worldpay_order_id": {"transaction_id": "11f03f30-845e-f7fa-9dd6-3f7e17b978bd"}}</t>
  </si>
  <si>
    <t>iemakiyo8220@gmail.com</t>
  </si>
  <si>
    <t>KEIKO OE</t>
  </si>
  <si>
    <t>11f03f30-23a4-c8ae-b40d-0b5515ae6c81</t>
  </si>
  <si>
    <t>11f03f30-1bf3-0080-9035-6ff702fc2b33</t>
  </si>
  <si>
    <t>{"v54Eb1141": "", "univapay-phone-number": "09055510239"}</t>
  </si>
  <si>
    <t>{"customer_name": "安藤健志", "customer_email": "taundo@gmail.com", "product_detail_name": "【15分限定特典付き】SNSマーケ完全攻略ダイナマイト合宿"}</t>
  </si>
  <si>
    <t>{"id_values": ["3100500245378", "00010", "0109660"], "stratus_transaction_id": {"terminal_id": "3100500245378", "request_number": "00010", "authorization_code": "0109660"}}</t>
  </si>
  <si>
    <t>taundo@gmail.com</t>
  </si>
  <si>
    <t>TAKESHI ANDO</t>
  </si>
  <si>
    <t>11f03f2f-8cc1-8eae-8a8f-bf77ae1617f7</t>
  </si>
  <si>
    <t>11f03f2f-8545-5d54-8a8c-ef3b152e0642</t>
  </si>
  <si>
    <t>{"v54Eb1141": "", "univapay-phone-number": "08044025582"}</t>
  </si>
  <si>
    <t>{"customer_name": "長村 美和子", "customer_email": "pinuplover1025@gmail.com", "product_detail_name": "【15分限定特典付き】AIXコンサルタント3日間完全攻略合宿"}</t>
  </si>
  <si>
    <t>{"id_values": ["11f03f2f-8cc1-8eae-8a8f-bf77ae1617f7"], "worldpay_order_id": {"transaction_id": "11f03f2f-8cc1-8eae-8a8f-bf77ae1617f7"}}</t>
  </si>
  <si>
    <t>pinuplover1025@gmail.com</t>
  </si>
  <si>
    <t>MIWAKO OSAMURA</t>
  </si>
  <si>
    <t>11f03f2d-3c82-2bc6-bb99-47e142363ece</t>
  </si>
  <si>
    <t>11f03f29-7b33-64ec-8bd3-7bd880a537ea</t>
  </si>
  <si>
    <t>{"v54Eb1141": "", "univapay-phone-number": "09089128933"}</t>
  </si>
  <si>
    <t>{"customer_name": "村山太鬼", "customer_email": "kouchin_kaikai_papa@yahoo.co.jp", "product_detail_name": "みかみの秘密の部屋 ~購入後1週間以内に限り【全額返金保証付き】~"}</t>
  </si>
  <si>
    <t>{"id_values": ["11f03f2d-3c82-2bc6-bb99-47e142363ece"], "worldpay_order_id": {"transaction_id": "11f03f2d-3c82-2bc6-bb99-47e142363ece"}}</t>
  </si>
  <si>
    <t>kouchin_kaikai_papa@yahoo.co.jp</t>
  </si>
  <si>
    <t>TAIKI MURAYAMA</t>
  </si>
  <si>
    <t>11f03f2c-7c13-2ff2-8787-f334a5184911</t>
  </si>
  <si>
    <t>11f03f2c-561c-7718-a03d-2bcdf3929c81</t>
  </si>
  <si>
    <t>{"v54Eb1141": "", "univapay-phone-number": "08060549808"}</t>
  </si>
  <si>
    <t>{"customer_name": "高橋美佐恵", "customer_email": "misae819m@gmail.com", "product_detail_name": "【15分限定特典付き】AIXコンサルタント3日間完全攻略合宿"}</t>
  </si>
  <si>
    <t>{"id_values": ["3100500245378", "00008", "0054668"], "stratus_transaction_id": {"terminal_id": "3100500245378", "request_number": "00008", "authorization_code": "0054668"}}</t>
  </si>
  <si>
    <t>misae819m@gmail.com</t>
  </si>
  <si>
    <t>MISAE TAKAHASHI</t>
  </si>
  <si>
    <t>11f03f2c-08dc-ad92-aa55-4763211975a8</t>
  </si>
  <si>
    <t>11f03f2b-ff9c-046c-aa50-3bed36c3f8b0</t>
  </si>
  <si>
    <t>{"v54Eb1141": "", "univapay-phone-number": "08036254120"}</t>
  </si>
  <si>
    <t>{"customer_name": "ながやちえこ", "customer_email": "aiwa0x0@gmail.com", "product_detail_name": "【15分限定特典付き】SNSマーケ完全攻略ダイナマイト合宿"}</t>
  </si>
  <si>
    <t>{"id_values": ["11f03f2c-08dc-ad92-aa55-4763211975a8"], "worldpay_order_id": {"transaction_id": "11f03f2c-08dc-ad92-aa55-4763211975a8"}}</t>
  </si>
  <si>
    <t>aiwa0x0@gmail.com</t>
  </si>
  <si>
    <t>CHIEKO NAGAYA</t>
  </si>
  <si>
    <t>11f03f29-9b5e-8936-99c1-5b76062ab11e</t>
  </si>
  <si>
    <t>{"customer_name": "村山太鬼", "customer_email": "kouchin_kaikai_papa@yahoo.co.jp", "product_detail_name": "【15分限定特典付き】SNSマーケ完全攻略ダイナマイト合宿"}</t>
  </si>
  <si>
    <t>{"id_values": ["11f03f29-9b5e-8936-99c1-5b76062ab11e"], "worldpay_order_id": {"transaction_id": "11f03f29-9b5e-8936-99c1-5b76062ab11e"}}</t>
  </si>
  <si>
    <t>11f03f0e-272d-40a4-bfc4-9b7112619570</t>
  </si>
  <si>
    <t>11f03f0e-2126-3e5e-88a9-2b960420ccd4</t>
  </si>
  <si>
    <t>{"v54Eb1141": "", "univapay-phone-number": "09060100031"}</t>
  </si>
  <si>
    <t>{"customer_name": "飯島琉斗", "customer_email": "ruito0211@icloud.com", "product_detail_name": "【15分限定特典付き】AIXコンサルタント3日間完全攻略合宿"}</t>
  </si>
  <si>
    <t>ruito0211@icloud.com</t>
  </si>
  <si>
    <t>RUITO IIJIMA</t>
  </si>
  <si>
    <t>11f03f03-6424-cbc2-9ae0-cb5cf3b539ec</t>
  </si>
  <si>
    <t>11f03f02-5864-e0d4-adc8-f79a7c433b0a</t>
  </si>
  <si>
    <t>{"v54Eb1141": "", "univapay-phone-number": "09095762613"}</t>
  </si>
  <si>
    <t>{"customer_name": "早田有希", "customer_email": "sodafamily2003@icloud.com", "product_detail_name": "みかみの秘密の部屋 ~購入後1週間以内に限り【全額返金保証付き】~"}</t>
  </si>
  <si>
    <t>{"id_values": ["11f03f03-6424-cbc2-9ae0-cb5cf3b539ec"], "worldpay_order_id": {"transaction_id": "11f03f03-6424-cbc2-9ae0-cb5cf3b539ec"}}</t>
  </si>
  <si>
    <t>sodafamily2003@icloud.com</t>
  </si>
  <si>
    <t>YUKI SOUDA</t>
  </si>
  <si>
    <t>11f03f03-3f99-6448-b75b-67f4df73f1d8</t>
  </si>
  <si>
    <t>11f03f02-552e-1d72-b6e3-9fbac958a528</t>
  </si>
  <si>
    <t>{"v54Eb1141": "", "univapay-phone-number": "09036377145"}</t>
  </si>
  <si>
    <t>{"customer_name": "渡辺晴斗", "customer_email": "hrt11081108@icloud.com", "product_detail_name": "みかみの秘密の部屋 ~購入後1週間以内に限り【全額返金保証付き】~"}</t>
  </si>
  <si>
    <t>{"id_values": ["11f03f03-3f99-6448-b75b-67f4df73f1d8"], "worldpay_order_id": {"transaction_id": "11f03f03-3f99-6448-b75b-67f4df73f1d8"}}</t>
  </si>
  <si>
    <t>hrt11081108@icloud.com</t>
  </si>
  <si>
    <t>HARUTO WATANABE</t>
  </si>
  <si>
    <t>11f03f03-37ef-3916-9172-7fd918242b87</t>
  </si>
  <si>
    <t>11f03f03-07de-45dc-bc20-dbd07f40fe28</t>
  </si>
  <si>
    <t>{"v54Eb1141": "", "univapay-phone-number": "09075736332"}</t>
  </si>
  <si>
    <t>{"customer_name": "野口 照之", "customer_email": "guunoo999@gmail.com", "product_detail_name": "【15分限定特典付き】AIXコンサルタント3日間完全攻略合宿"}</t>
  </si>
  <si>
    <t>{"id_values": ["11f03f03-37ef-3916-9172-7fd918242b87"], "worldpay_order_id": {"transaction_id": "11f03f03-37ef-3916-9172-7fd918242b87"}}</t>
  </si>
  <si>
    <t>guunoo999@gmail.com</t>
  </si>
  <si>
    <t>TERUYUKI NOGUCHI</t>
  </si>
  <si>
    <t>11f03f02-759c-8f4e-addd-6b515bf2f751</t>
  </si>
  <si>
    <t>11f03f02-592f-9cf2-adcb-9755afe219e8</t>
  </si>
  <si>
    <t>{"v54Eb1141": "", "univapay-phone-number": "09068580109"}</t>
  </si>
  <si>
    <t>{"customer_name": "仲尾次恵美", "customer_email": "enrich.emi@gmail.com", "product_detail_name": "【15分限定特典付き】SNSマーケ完全攻略ダイナマイト合宿"}</t>
  </si>
  <si>
    <t>{"id_values": ["11f03f02-759c-8f4e-addd-6b515bf2f751"], "worldpay_order_id": {"transaction_id": "11f03f02-759c-8f4e-addd-6b515bf2f751"}}</t>
  </si>
  <si>
    <t>enrich.emi@gmail.com</t>
  </si>
  <si>
    <t>EMI NAKAOJI</t>
  </si>
  <si>
    <t>11f03f02-6b26-2840-b6f1-2f171634c015</t>
  </si>
  <si>
    <t>{"customer_name": "渡辺晴斗", "customer_email": "hrt11081108@icloud.com", "product_detail_name": "【15分限定特典付き】SNSマーケ完全攻略ダイナマイト合宿"}</t>
  </si>
  <si>
    <t>{"id_values": ["11f03f02-6b26-2840-b6f1-2f171634c015"], "worldpay_order_id": {"transaction_id": "11f03f02-6b26-2840-b6f1-2f171634c015"}}</t>
  </si>
  <si>
    <t>11f03f02-5fd3-e356-9a3d-af9083e905de</t>
  </si>
  <si>
    <t>{"customer_name": "早田有希", "customer_email": "sodafamily2003@icloud.com", "product_detail_name": "【15分限定特典付き】SNSマーケ完全攻略ダイナマイト合宿"}</t>
  </si>
  <si>
    <t>{"id_values": ["11f03f02-5fd3-e356-9a3d-af9083e905de"], "worldpay_order_id": {"transaction_id": "11f03f02-5fd3-e356-9a3d-af9083e905de"}}</t>
  </si>
  <si>
    <t>11f03f01-1ff9-4f60-a0b8-6ff1c922d9e8</t>
  </si>
  <si>
    <t>11f03eff-a693-27c8-8f57-c7bf08891922</t>
  </si>
  <si>
    <t>{"v54Eb1141": "", "univapay-phone-number": "09077845959"}</t>
  </si>
  <si>
    <t>{"customer_name": "前田 早紀", "customer_email": "maeda.sakida@gmail.com", "product_detail_name": "みかみの秘密の部屋 ~購入後1週間以内に限り【全額返金保証付き】~"}</t>
  </si>
  <si>
    <t>{"id_values": ["11f03f01-1ff9-4f60-a0b8-6ff1c922d9e8"], "worldpay_order_id": {"transaction_id": "11f03f01-1ff9-4f60-a0b8-6ff1c922d9e8"}}</t>
  </si>
  <si>
    <t>maeda.sakida@gmail.com</t>
  </si>
  <si>
    <t>11f03f00-5512-adbe-8996-4b5c5b079b49</t>
  </si>
  <si>
    <t>11f03f00-4d61-1cea-8485-63b5f5d51aea</t>
  </si>
  <si>
    <t>{"v54Eb1141": "", "univapay-phone-number": "09033114486"}</t>
  </si>
  <si>
    <t>{"customer_name": "三崎由利子", "customer_email": "yuri.m.323@gmail.com", "product_detail_name": "【15分限定特典付き】SNSマーケ完全攻略ダイナマイト合宿"}</t>
  </si>
  <si>
    <t>{"id_values": ["3100500245378", "00004", "0104338"], "stratus_transaction_id": {"terminal_id": "3100500245378", "request_number": "00004", "authorization_code": "0104338"}}</t>
  </si>
  <si>
    <t>yuri.m.323@gmail.com</t>
  </si>
  <si>
    <t>YURIKO MISAKI</t>
  </si>
  <si>
    <t>11f03eff-b03b-8306-8f66-d7f30968f1be</t>
  </si>
  <si>
    <t>{"customer_name": "前田 早紀", "customer_email": "maeda.sakida@gmail.com", "product_detail_name": "【15分限定特典付き】SNSマーケ完全攻略ダイナマイト合宿"}</t>
  </si>
  <si>
    <t>{"id_values": ["11f03eff-b03b-8306-8f66-d7f30968f1be"], "worldpay_order_id": {"transaction_id": "11f03eff-b03b-8306-8f66-d7f30968f1be"}}</t>
  </si>
  <si>
    <t>11f03efd-89ed-1676-be26-0776cd42ec3e</t>
  </si>
  <si>
    <t>11f03efd-70b6-98b2-aa29-e74baed12f6b</t>
  </si>
  <si>
    <t>{"v54Eb1141": "", "univapay-phone-number": "09039695273"}</t>
  </si>
  <si>
    <t>{"customer_name": "秋山典子", "customer_email": "nori1128karin@gmail.com", "product_detail_name": "【15分限定特典付き】AIXコンサルタント3日間完全攻略合宿"}</t>
  </si>
  <si>
    <t>{"id_values": ["3100500245378", "00002", "0991210"], "stratus_transaction_id": {"terminal_id": "3100500245378", "request_number": "00002", "authorization_code": "0991210"}}</t>
  </si>
  <si>
    <t>nori1128karin@gmail.com</t>
  </si>
  <si>
    <t>NORIKO AKIYAMA</t>
  </si>
  <si>
    <t>11f03ef5-8fae-f712-a7fe-87ad2001c1d8</t>
  </si>
  <si>
    <t>11f03ef5-8768-d71c-8932-c3547f7276a6</t>
  </si>
  <si>
    <t>{"v54Eb1141": "", "univapay-phone-number": "08064906916"}</t>
  </si>
  <si>
    <t>{"customer_name": "高宮城 愛", "customer_email": "tkmyg.pf.125110@gmail.com", "product_detail_name": "【15分限定特典付き】AIXコンサルタント3日間完全攻略合宿"}</t>
  </si>
  <si>
    <t>{"id_values": ["11f03ef5-8fae-f712-a7fe-87ad2001c1d8"], "worldpay_order_id": {"transaction_id": "11f03ef5-8fae-f712-a7fe-87ad2001c1d8"}}</t>
  </si>
  <si>
    <t>tkmyg.pf.125110@gmail.com</t>
  </si>
  <si>
    <t>AI TAKAMIYAGI</t>
  </si>
  <si>
    <t>11f03ef5-a08e-1d56-a802-f3ca6e65828d</t>
  </si>
  <si>
    <t>11f03ef5-97d2-c46e-b86f-1739e4526778</t>
  </si>
  <si>
    <t>{"v54Eb1141": "", "univapay-phone-number": "09085386229"}</t>
  </si>
  <si>
    <t>{"customer_name": "羽竹勝則", "customer_email": "hairsfellow01@gmail.com", "product_detail_name": "【15分限定特典付き】AIXコンサルタント3日間完全攻略合宿"}</t>
  </si>
  <si>
    <t>{"id_values": ["3100500245378", "00099", "0051481"], "stratus_transaction_id": {"terminal_id": "3100500245378", "request_number": "00099", "authorization_code": "0051481"}}</t>
  </si>
  <si>
    <t>hairsfellow01@gmail.com</t>
  </si>
  <si>
    <t>KATUNORI HATAKE</t>
  </si>
  <si>
    <t>11f03ef4-10e0-5fa8-9e9a-4b44f305a2fb</t>
  </si>
  <si>
    <t>11f03ef4-06c2-cf24-b2e8-373cb2e7b38c</t>
  </si>
  <si>
    <t>{"v54Eb1141": "", "univapay-phone-number": "09026834043"}</t>
  </si>
  <si>
    <t>{"customer_name": "鈴木永里", "customer_email": "chezeri1998@gmail.com", "product_detail_name": "【15分限定特典付き】AIXコンサルタント3日間完全攻略合宿"}</t>
  </si>
  <si>
    <t>{"id_values": ["11f03ef4-10e0-5fa8-9e9a-4b44f305a2fb"], "worldpay_order_id": {"transaction_id": "11f03ef4-10e0-5fa8-9e9a-4b44f305a2fb"}}</t>
  </si>
  <si>
    <t>chezeri1998@gmail.com</t>
  </si>
  <si>
    <t>ERI KORIDA</t>
  </si>
  <si>
    <t>11f03ef4-4ecb-c83e-b31c-7761eca580c3</t>
  </si>
  <si>
    <t>11f03ef4-46c2-7d90-b608-9b6e2f831937</t>
  </si>
  <si>
    <t>{"v54Eb1141": "", "univapay-phone-number": "08085834878"}</t>
  </si>
  <si>
    <t>{"customer_name": "秋山小鳳", "customer_email": "bunnynglish@gmail.com", "product_detail_name": "【15分限定特典付き】デザイン限界突破3日間合宿"}</t>
  </si>
  <si>
    <t>{"id_values": ["3100500245378", "00097", "0575821"], "stratus_transaction_id": {"terminal_id": "3100500245378", "request_number": "00097", "authorization_code": "0575821"}}</t>
  </si>
  <si>
    <t>bunnynglish@gmail.com</t>
  </si>
  <si>
    <t>SAHO AKIYAMA</t>
  </si>
  <si>
    <t>11f03ef4-23d4-e836-8e0e-1fd1b90c0b3f</t>
  </si>
  <si>
    <t>11f03ef4-1cbe-924a-b7ec-1f92d112dba4</t>
  </si>
  <si>
    <t>{"v54Eb1141": "", "univapay-phone-number": "09027174093"}</t>
  </si>
  <si>
    <t>{"customer_name": "塩川 喬也", "customer_email": "shiokawa.takaya@gmail.com", "product_detail_name": "【15分限定特典付き】AIXコンサルタント3日間完全攻略合宿"}</t>
  </si>
  <si>
    <t>{"id_values": ["11f03ef4-23d4-e836-8e0e-1fd1b90c0b3f"], "worldpay_order_id": {"transaction_id": "11f03ef4-23d4-e836-8e0e-1fd1b90c0b3f"}}</t>
  </si>
  <si>
    <t>shiokawa.takaya@gmail.com</t>
  </si>
  <si>
    <t>11f03ef3-c0c5-9308-8b32-cb58a0a29032</t>
  </si>
  <si>
    <t>11f03ef3-a46e-b464-a065-07129a0e7bb8</t>
  </si>
  <si>
    <t>{"v54Eb1141": "", "univapay-phone-number": "07035256073"}</t>
  </si>
  <si>
    <t>{"customer_name": "中村哲丸", "customer_email": "pinponpon4525@gmail.com", "product_detail_name": "【15分限定特典付き】デザイン限界突破3日間合宿"}</t>
  </si>
  <si>
    <t>{"id_values": ["11f03ef3-c0c5-9308-8b32-cb58a0a29032"], "worldpay_order_id": {"transaction_id": "11f03ef3-c0c5-9308-8b32-cb58a0a29032"}}</t>
  </si>
  <si>
    <t>pinponpon4525@gmail.com</t>
  </si>
  <si>
    <t>TETSUMA NAKAMURA</t>
  </si>
  <si>
    <t>11f03ef2-bea5-b518-91b9-e3474152b142</t>
  </si>
  <si>
    <t>11f03ef2-a615-cb64-8ae2-af1cbd457d5a</t>
  </si>
  <si>
    <t>{"v54Eb1141": "", "univapay-phone-number": "09037993159"}</t>
  </si>
  <si>
    <t>{"customer_name": "山田智子", "customer_email": "zhizishantian85@gmail.com", "product_detail_name": "【15分限定特典付き】AIXコンサルタント3日間完全攻略合宿"}</t>
  </si>
  <si>
    <t>{"id_values": ["11f03ef2-bea5-b518-91b9-e3474152b142"], "worldpay_order_id": {"transaction_id": "11f03ef2-bea5-b518-91b9-e3474152b142"}}</t>
  </si>
  <si>
    <t>zhizishantian85@gmail.com</t>
  </si>
  <si>
    <t>TOMOKO YAMADA</t>
  </si>
  <si>
    <t>11f03ef0-87d4-3e4e-8f21-af78eed6d0c4</t>
  </si>
  <si>
    <t>11f03ef0-7fbd-3e68-b167-9f66bb0d2c74</t>
  </si>
  <si>
    <t>{"v54Eb1141": "", "univapay-phone-number": "07014635453"}</t>
  </si>
  <si>
    <t>{"customer_name": "高木 智也", "customer_email": "t-takagi@nccmt.co.jp", "product_detail_name": "【15分限定特典付き】AIXコンサルタント3日間完全攻略合宿"}</t>
  </si>
  <si>
    <t>{"id_values": ["11f03ef0-87d4-3e4e-8f21-af78eed6d0c4"], "worldpay_order_id": {"transaction_id": "11f03ef0-87d4-3e4e-8f21-af78eed6d0c4"}}</t>
  </si>
  <si>
    <t>t-takagi@nccmt.co.jp</t>
  </si>
  <si>
    <t>TOMOYA TAKAGI</t>
  </si>
  <si>
    <t>11f03eec-33f3-0246-b99e-d785c261f0e9</t>
  </si>
  <si>
    <t>11f03eec-2b1f-4eea-b98f-b368ce851dec</t>
  </si>
  <si>
    <t>{"v54Eb1141": "", "univapay-phone-number": "08062955120"}</t>
  </si>
  <si>
    <t>{"customer_name": "高橋ビンセント", "customer_email": "bs1205wii@gmail.com", "product_detail_name": "【15分限定特典付き】SNSマーケ完全攻略ダイナマイト合宿"}</t>
  </si>
  <si>
    <t>{"id_values": ["3100500245378", "00095", "0079326"], "stratus_transaction_id": {"terminal_id": "3100500245378", "request_number": "00095", "authorization_code": "0079326"}}</t>
  </si>
  <si>
    <t>bs1205wii@gmail.com</t>
  </si>
  <si>
    <t>BINSENTO TAKAHASHI</t>
  </si>
  <si>
    <t>11f03ee9-61fe-103e-a79b-9b300647bfda</t>
  </si>
  <si>
    <t>11f03ee9-435b-948a-9823-2f8852090152</t>
  </si>
  <si>
    <t>{"v54Eb1141": "", "univapay-phone-number": "09038164696"}</t>
  </si>
  <si>
    <t>{"customer_name": "平井麻紀子", "customer_email": "amm3cm.1130@gmail.com", "product_detail_name": "【15分限定特典付き】AIXコンサルタント3日間完全攻略合宿"}</t>
  </si>
  <si>
    <t>amm3cm.1130@gmail.com</t>
  </si>
  <si>
    <t>MAKIKO HIRAI</t>
  </si>
  <si>
    <t>11f03ee1-dd9f-c1ea-bd4d-17773504c23c</t>
  </si>
  <si>
    <t>11f03ee1-d6cd-8550-8ded-373b5937eb77</t>
  </si>
  <si>
    <t>{"v54Eb1141": "", "univapay-phone-number": "08031776670"}</t>
  </si>
  <si>
    <t>{"customer_name": "永谷由妃", "customer_email": "sesameKhappy@gmail.com", "product_detail_name": "【脱・無駄な努力】月商1.9億を支えるテンプレ大全"}</t>
  </si>
  <si>
    <t>{"id_values": ["11f03ee1-dd9f-c1ea-bd4d-17773504c23c"], "worldpay_order_id": {"transaction_id": "11f03ee1-dd9f-c1ea-bd4d-17773504c23c"}}</t>
  </si>
  <si>
    <t>sesameKhappy@gmail.com</t>
  </si>
  <si>
    <t>YUKI NAGATANI</t>
  </si>
  <si>
    <t>11f03edc-e1b7-6440-a327-eb40c7786db5</t>
  </si>
  <si>
    <t>11f03edb-b45a-3f8c-8d98-6b398389686f</t>
  </si>
  <si>
    <t>{"customer_name": "堀 亜有美", "customer_email": "momo-uta@au.com", "product_detail_name": "AIみかみ秘密の部屋（全額返金保証付）"}</t>
  </si>
  <si>
    <t>{"id_values": ["11f03edc-e1b7-6440-a327-eb40c7786db5"], "worldpay_order_id": {"transaction_id": "11f03edc-e1b7-6440-a327-eb40c7786db5"}}</t>
  </si>
  <si>
    <t>11f03edc-40fe-4a82-bbc4-d3bcc8e43909</t>
  </si>
  <si>
    <t>11f03edc-3aa6-3604-88dc-5f22babf9134</t>
  </si>
  <si>
    <t>{"v54Eb1141": "", "univapay-phone-number": "09081233525"}</t>
  </si>
  <si>
    <t>{"customer_name": "顧島加奈江", "customer_email": "aksnhe@gmail.com", "product_detail_name": "【15分限定特典付き】SNSマーケ完全攻略ダイナマイト合宿"}</t>
  </si>
  <si>
    <t>{"id_values": ["11f03edc-40fe-4a82-bbc4-d3bcc8e43909"], "worldpay_order_id": {"transaction_id": "11f03edc-40fe-4a82-bbc4-d3bcc8e43909"}}</t>
  </si>
  <si>
    <t>aksnhe@gmail.com</t>
  </si>
  <si>
    <t>KANAE KOJIMA</t>
  </si>
  <si>
    <t>11f03edb-bcd0-e7ba-bb75-e7a79999512b</t>
  </si>
  <si>
    <t>{"customer_name": "堀 亜有美", "customer_email": "momo-uta@au.com", "product_detail_name": "【15分限定特典付き】AIXコンサルタント3日間完全攻略合宿"}</t>
  </si>
  <si>
    <t>{"id_values": ["11f03edb-bcd0-e7ba-bb75-e7a79999512b"], "worldpay_order_id": {"transaction_id": "11f03edb-bcd0-e7ba-bb75-e7a79999512b"}}</t>
  </si>
  <si>
    <t>11f03ed5-e8d8-28b0-9675-5feebf98c744</t>
  </si>
  <si>
    <t>11f03ed4-f433-d642-bbc8-2766bb5a7cf7</t>
  </si>
  <si>
    <t>{"v54Eb1141": "", "univapay-phone-number": "08038311672"}</t>
  </si>
  <si>
    <t>{"customer_name": "澤田りょうこ", "customer_email": "ryoko.arukokko@gmail.com", "product_detail_name": "AIみかみ秘密の部屋（全額返金保証付）"}</t>
  </si>
  <si>
    <t>{"id_values": ["11f03ed5-e8d8-28b0-9675-5feebf98c744"], "worldpay_order_id": {"transaction_id": "11f03ed5-e8d8-28b0-9675-5feebf98c744"}}</t>
  </si>
  <si>
    <t>ryoko.arukokko@gmail.com</t>
  </si>
  <si>
    <t>SAWATA RYOKO</t>
  </si>
  <si>
    <t>11f03ed4-fbce-198a-a11e-175a184869f8</t>
  </si>
  <si>
    <t>{"customer_name": "澤田りょうこ", "customer_email": "ryoko.arukokko@gmail.com", "product_detail_name": "【15分限定特典付き】AIXコンサルタント3日間完全攻略合宿"}</t>
  </si>
  <si>
    <t>{"id_values": ["11f03ed4-fbce-198a-a11e-175a184869f8"], "worldpay_order_id": {"transaction_id": "11f03ed4-fbce-198a-a11e-175a184869f8"}}</t>
  </si>
  <si>
    <t>11f03ed4-4a94-11d8-bd20-6f0ecb1e4e2b</t>
  </si>
  <si>
    <t>11f03ed3-77d1-1002-a95f-0b90e4abf7ab</t>
  </si>
  <si>
    <t>{"v54Eb1141": "", "univapay-phone-number": "07043195211"}</t>
  </si>
  <si>
    <t>{"customer_name": "五賀 雄大", "customer_email": "y.goga0396@gmail.com", "product_detail_name": "みかみの秘密の部屋 ~購入後1週間以内に限り【全額返金保証付き】~"}</t>
  </si>
  <si>
    <t>{"id_values": ["3100500245378", "00091", "0059777"], "stratus_transaction_id": {"terminal_id": "3100500245378", "request_number": "00091", "authorization_code": "0059777"}}</t>
  </si>
  <si>
    <t>y.goga0396@gmail.com</t>
  </si>
  <si>
    <t>YUDAI GOGA</t>
  </si>
  <si>
    <t>11f03ed3-7eec-b62a-ac59-63afab9cf188</t>
  </si>
  <si>
    <t>{"customer_name": "五賀 雄大", "customer_email": "y.goga0396@gmail.com", "product_detail_name": "【15分限定特典付き】SNSマーケ完全攻略ダイナマイト合宿"}</t>
  </si>
  <si>
    <t>{"id_values": ["3100500245378", "00090", "0068995"], "stratus_transaction_id": {"terminal_id": "3100500245378", "request_number": "00090", "authorization_code": "0068995"}}</t>
  </si>
  <si>
    <t>11f03ed2-695e-87b2-b976-8fb476fa6ec6</t>
  </si>
  <si>
    <t>11f03ed2-16f1-4938-b8ce-cf11eaca2cea</t>
  </si>
  <si>
    <t>{"v54Eb1141": "", "univapay-phone-number": "08075970055"}</t>
  </si>
  <si>
    <t>{"customer_name": "岡田 千秋", "customer_email": "okada.chiaki@care-tsuchiya.com", "product_detail_name": "【超特価割引】SNSマーケ完全攻略ダイナマイト合宿"}</t>
  </si>
  <si>
    <t>{"id_values": ["11f03ed2-695e-87b2-b976-8fb476fa6ec6"], "worldpay_order_id": {"transaction_id": "11f03ed2-695e-87b2-b976-8fb476fa6ec6"}}</t>
  </si>
  <si>
    <t>okada.chiaki@care-tsuchiya.com</t>
  </si>
  <si>
    <t>AKIRA OKADA</t>
  </si>
  <si>
    <t>11f03ed0-4b7a-c65e-84f2-2348108ad8c8</t>
  </si>
  <si>
    <t>11f03ed0-450c-0aa8-a67b-3b25f377da2f</t>
  </si>
  <si>
    <t>{"v54Eb1141": "", "univapay-phone-number": "06022988794"}</t>
  </si>
  <si>
    <t>{"customer_name": "吉村祐介", "customer_email": "ysyoshimura1@gmail.com", "product_detail_name": "【15分限定特典付き】SNSマーケ完全攻略ダイナマイト合宿"}</t>
  </si>
  <si>
    <t>{"id_values": ["11f03ed0-4b7a-c65e-84f2-2348108ad8c8"], "worldpay_order_id": {"transaction_id": "11f03ed0-4b7a-c65e-84f2-2348108ad8c8"}}</t>
  </si>
  <si>
    <t>ysyoshimura1@gmail.com</t>
  </si>
  <si>
    <t>YUUSKE YOSHIMURA</t>
  </si>
  <si>
    <t>11f03ed0-3b85-93be-83cd-53d60384a837</t>
  </si>
  <si>
    <t>11f03ed0-335b-3afe-a665-8bfb343debf3</t>
  </si>
  <si>
    <t>{"v54Eb1141": "", "univapay-phone-number": "09060373360"}</t>
  </si>
  <si>
    <t>{"customer_name": "丸山葉琉", "customer_email": "maruyama3291@icloud.com", "product_detail_name": "【15分限定特典付き】SNSマーケ完全攻略ダイナマイト合宿"}</t>
  </si>
  <si>
    <t>{"id_values": ["11f03ed0-3b85-93be-83cd-53d60384a837"], "worldpay_order_id": {"transaction_id": "11f03ed0-3b85-93be-83cd-53d60384a837"}}</t>
  </si>
  <si>
    <t>maruyama3291@icloud.com</t>
  </si>
  <si>
    <t>BANKIT MEMBER</t>
  </si>
  <si>
    <t>11f03ecb-89eb-bde4-a822-fb9ff6d4a0aa</t>
  </si>
  <si>
    <t>11f03ecb-6cf8-a60c-a803-8397921261d7</t>
  </si>
  <si>
    <t>{"v54Eb1141": "", "univapay-phone-number": "09058306199"}</t>
  </si>
  <si>
    <t>{"customer_name": "三枝瑞恵", "customer_email": "mi3damimi@gmail.com", "product_detail_name": "【超特価割引】SNSマーケ完全攻略ダイナマイト合宿"}</t>
  </si>
  <si>
    <t>{"id_values": ["11f03ecb-89eb-bde4-a822-fb9ff6d4a0aa"], "worldpay_order_id": {"transaction_id": "11f03ecb-89eb-bde4-a822-fb9ff6d4a0aa"}}</t>
  </si>
  <si>
    <t>mi3damimi@gmail.com</t>
  </si>
  <si>
    <t>MIZUE SAEGUSA</t>
  </si>
  <si>
    <t>11f03ec7-75a6-e83a-80c4-5fadef774fdf</t>
  </si>
  <si>
    <t>11f03ec7-5e38-dc58-be91-f75bc037c55a</t>
  </si>
  <si>
    <t>{"v54Eb1141": "", "univapay-phone-number": "09047781480"}</t>
  </si>
  <si>
    <t>{"customer_name": "浦田桃花", "customer_email": "mu.beppinsan@gmail.com", "product_detail_name": "【15分限定特典付き】デザイン限界突破3日間合宿"}</t>
  </si>
  <si>
    <t>{"id_values": ["3100500245378", "00088", "0083302"], "stratus_transaction_id": {"terminal_id": "3100500245378", "request_number": "00088", "authorization_code": "0083302"}}</t>
  </si>
  <si>
    <t>mu.beppinsan@gmail.com</t>
  </si>
  <si>
    <t>MOMOKA URATA</t>
  </si>
  <si>
    <t>11f03ec3-0e41-6ba6-ac22-3f72bbe06f89</t>
  </si>
  <si>
    <t>11f03ec3-06ed-f392-bdec-8ba4feadc591</t>
  </si>
  <si>
    <t>{"v54Eb1141": "", "univapay-phone-number": "08058900523"}</t>
  </si>
  <si>
    <t>{"customer_name": "薗部実結", "customer_email": "pink.rabbit0523@icloud.com", "product_detail_name": "【15分限定特典付き】デザイン限界突破3日間合宿"}</t>
  </si>
  <si>
    <t>{"id_values": ["11f03ec3-0e41-6ba6-ac22-3f72bbe06f89"], "worldpay_order_id": {"transaction_id": "11f03ec3-0e41-6ba6-ac22-3f72bbe06f89"}}</t>
  </si>
  <si>
    <t>pink.rabbit0523@icloud.com</t>
  </si>
  <si>
    <t>MIYUI SONOBE</t>
  </si>
  <si>
    <t>11f03ec2-0d4b-83ae-99a7-4f6c1da8afca</t>
  </si>
  <si>
    <t>11f03ec1-3025-5950-89b9-9fcfe6eacd65</t>
  </si>
  <si>
    <t>{"v54Eb1141": "", "univapay-phone-number": "09017918910"}</t>
  </si>
  <si>
    <t>{"customer_name": "桑原まゆ子", "customer_email": "mashiro.3v@icloud.com", "product_detail_name": "AIみかみ秘密の部屋（全額返金保証付）"}</t>
  </si>
  <si>
    <t>{"id_values": ["11f03ec2-0d4b-83ae-99a7-4f6c1da8afca"], "worldpay_order_id": {"transaction_id": "11f03ec2-0d4b-83ae-99a7-4f6c1da8afca"}}</t>
  </si>
  <si>
    <t>mashiro.3v@icloud.com</t>
  </si>
  <si>
    <t>MAYUKO KUWAHARA</t>
  </si>
  <si>
    <t>SHINKIN BANK CARD CO.,LTD.</t>
  </si>
  <si>
    <t>11f03ec1-dbdb-8cce-8ac4-bb1c537cfe3b</t>
  </si>
  <si>
    <t>11f03ec1-d6fd-a8b8-a8fc-77c55f986e82</t>
  </si>
  <si>
    <t>{"univapay-name": "塚原有希博", "univapay-link-id": "11efa958-aaa1-add6-bbe9-1b7ffbf41c3f", "openExternalBrowser": "1", "univapay-phone-number": "+81 8072418455"}</t>
  </si>
  <si>
    <t>{"id_values": ["11f03ec1-dbdb-8cce-8ac4-bb1c537cfe3b"], "worldpay_order_id": {"transaction_id": "11f03ec1-dbdb-8cce-8ac4-bb1c537cfe3b"}}</t>
  </si>
  <si>
    <t>yoake2191@gmail.com</t>
  </si>
  <si>
    <t>YUKIHIRO TSUKAHARA</t>
  </si>
  <si>
    <t>11f03ec1-43d0-fb94-bd3e-ef1fe0e9d868</t>
  </si>
  <si>
    <t>{"customer_name": "桑原まゆ子", "customer_email": "mashiro.3v@icloud.com", "product_detail_name": "【15分限定特典付き】AIXコンサルタント3日間完全攻略合宿"}</t>
  </si>
  <si>
    <t>{"id_values": ["11f03ec1-43d0-fb94-bd3e-ef1fe0e9d868"], "worldpay_order_id": {"transaction_id": "11f03ec1-43d0-fb94-bd3e-ef1fe0e9d868"}}</t>
  </si>
  <si>
    <t>11f03ebf-21df-7f80-bf2b-3f0c34d47aec</t>
  </si>
  <si>
    <t>11f03ebf-1be6-868c-bf22-9f6a3461e3ed</t>
  </si>
  <si>
    <t>{"v54Eb1141": "", "univapay-phone-number": "08014158471"}</t>
  </si>
  <si>
    <t>{"customer_name": "福井圭吾", "customer_email": "keigo.0920@ezweb.ne.jp", "product_detail_name": "【15分限定特典付き】AIXコンサルタント3日間完全攻略合宿"}</t>
  </si>
  <si>
    <t>keigo.0920@ezweb.ne.jp</t>
  </si>
  <si>
    <t>KEIGO FUKUI</t>
  </si>
  <si>
    <t>11f03ebe-72a5-1fac-be24-7362a94ba26d</t>
  </si>
  <si>
    <t>11f03ebe-6a28-3030-bd66-e70682eff2c8</t>
  </si>
  <si>
    <t>{"v54Eb1141": "", "univapay-phone-number": "08035985517"}</t>
  </si>
  <si>
    <t>{"customer_name": "佐久間由美", "customer_email": "bqxrt031@gmail.com", "product_detail_name": "【15分限定特典付き】AIXコンサルタント3日間完全攻略合宿"}</t>
  </si>
  <si>
    <t>{"id_values": ["11f03ebe-72a5-1fac-be24-7362a94ba26d"], "worldpay_order_id": {"transaction_id": "11f03ebe-72a5-1fac-be24-7362a94ba26d"}}</t>
  </si>
  <si>
    <t>bqxrt031@gmail.com</t>
  </si>
  <si>
    <t>YUMI SAKUMA</t>
  </si>
  <si>
    <t>11f03ebc-be2c-3c32-bb0d-7f9bfd6400f3</t>
  </si>
  <si>
    <t>11f03ebc-b822-9e80-924e-7327834052f0</t>
  </si>
  <si>
    <t>{"v54Eb1141": "", "univapay-phone-number": "08098880209"}</t>
  </si>
  <si>
    <t>{"customer_name": "山田佳世", "customer_email": "kayonseeeee@gmail.com", "product_detail_name": "【15分限定特典付き】SNSマーケ完全攻略ダイナマイト合宿"}</t>
  </si>
  <si>
    <t>kayonseeeee@gmail.com</t>
  </si>
  <si>
    <t>KAYO YAMADA</t>
  </si>
  <si>
    <t>11f03eb7-7c60-513a-a93e-6fd3f40fb487</t>
  </si>
  <si>
    <t>11f03eb7-5ca0-5048-815b-8f9815a8a6c6</t>
  </si>
  <si>
    <t>{"v54Eb1141": "", "univapay-phone-number": "08067053664"}</t>
  </si>
  <si>
    <t>{"customer_name": "宮澤航暉", "customer_email": "38miyazawa30@gmail.com", "product_detail_name": "【15分限定特典付き】デザイン限界突破3日間合宿"}</t>
  </si>
  <si>
    <t>{"id_values": ["3100500245378", "00082", "0110955"], "stratus_transaction_id": {"terminal_id": "3100500245378", "request_number": "00082", "authorization_code": "0110955"}}</t>
  </si>
  <si>
    <t>38miyazawa30@gmail.com</t>
  </si>
  <si>
    <t>KOUKI MIYAZAWA</t>
  </si>
  <si>
    <t>11f03eb6-aee7-aadc-b4f5-67757dab1d03</t>
  </si>
  <si>
    <t>11f03eb6-a6c5-5034-abcb-f3927b50ef5d</t>
  </si>
  <si>
    <t>{"v54Eb1141": "", "univapay-phone-number": "09056955711"}</t>
  </si>
  <si>
    <t>{"customer_name": "為数 周吾", "customer_email": "shu20081963@gmail.com", "product_detail_name": "【15分限定特典付き】AIXコンサルタント3日間完全攻略合宿"}</t>
  </si>
  <si>
    <t>{"id_values": ["11f03eb6-aee7-aadc-b4f5-67757dab1d03"], "worldpay_order_id": {"transaction_id": "11f03eb6-aee7-aadc-b4f5-67757dab1d03"}}</t>
  </si>
  <si>
    <t>shu20081963@gmail.com</t>
  </si>
  <si>
    <t>SHUUGO TAMEKAZU</t>
  </si>
  <si>
    <t>11f03eb6-d2b8-3008-9aa4-5f6bddc26fd8</t>
  </si>
  <si>
    <t>11f03eb6-cc51-a780-abeb-b7f4d9c320f4</t>
  </si>
  <si>
    <t>{"v54Eb1141": "", "univapay-phone-number": "08055775467"}</t>
  </si>
  <si>
    <t>{"customer_name": "YUKIHIRO NAKAMUTA", "customer_email": "jigen3971@gmail.com", "product_detail_name": "【15分限定特典付き】AIXコンサルタント3日間完全攻略合宿"}</t>
  </si>
  <si>
    <t>{"id_values": ["11f03eb6-d2b8-3008-9aa4-5f6bddc26fd8"], "worldpay_order_id": {"transaction_id": "11f03eb6-d2b8-3008-9aa4-5f6bddc26fd8"}}</t>
  </si>
  <si>
    <t>jigen3971@gmail.com</t>
  </si>
  <si>
    <t>YUKIHIRO NAKAMUTA</t>
  </si>
  <si>
    <t>11f03eb6-7032-0940-809f-4fc782c811d4</t>
  </si>
  <si>
    <t>11f03eb6-67e6-bb0a-98fa-efd281b4c93c</t>
  </si>
  <si>
    <t>{"v54Eb1141": "", "univapay-phone-number": "09016326821"}</t>
  </si>
  <si>
    <t>{"customer_name": "田中隆博", "customer_email": "tanakabp@gmail.com", "product_detail_name": "【15分限定特典付き】SNSマーケ完全攻略ダイナマイト合宿"}</t>
  </si>
  <si>
    <t>{"id_values": ["3100500245378", "00080", "0248617"], "stratus_transaction_id": {"terminal_id": "3100500245378", "request_number": "00080", "authorization_code": "0248617"}}</t>
  </si>
  <si>
    <t>tanakabp@gmail.com</t>
  </si>
  <si>
    <t>TAKAHIRO TANAKA</t>
  </si>
  <si>
    <t>black</t>
  </si>
  <si>
    <t>11f03eb4-78eb-c6fe-8966-13cda46db9e0</t>
  </si>
  <si>
    <t>11f03eb4-7146-63aa-9af9-9b2a2e1288d2</t>
  </si>
  <si>
    <t>{"v54Eb1141": "", "univapay-phone-number": "08085825101"}</t>
  </si>
  <si>
    <t>{"customer_name": "森純輝", "customer_email": "junki110221@gmail.com", "product_detail_name": "【15分限定特典付き】AIXコンサルタント3日間完全攻略合宿"}</t>
  </si>
  <si>
    <t>{"id_values": ["11f03eb4-78eb-c6fe-8966-13cda46db9e0"], "worldpay_order_id": {"transaction_id": "11f03eb4-78eb-c6fe-8966-13cda46db9e0"}}</t>
  </si>
  <si>
    <t>junki110221@gmail.com</t>
  </si>
  <si>
    <t>JUNKI MORI</t>
  </si>
  <si>
    <t>11f03eb3-f550-350a-87cd-0f8ace6f4f6f</t>
  </si>
  <si>
    <t>11f03eb3-ed5f-fe98-9a57-1f718842a71f</t>
  </si>
  <si>
    <t>{"v54Eb1141": "", "univapay-phone-number": "08060225837"}</t>
  </si>
  <si>
    <t>{"customer_name": "冨岡 賢志朗", "customer_email": "tomiken12282231@gmail.com", "product_detail_name": "【15分限定特典付き】SNSマーケ完全攻略ダイナマイト合宿"}</t>
  </si>
  <si>
    <t>{"id_values": ["3100500245378", "00078", "0042440"], "stratus_transaction_id": {"terminal_id": "3100500245378", "request_number": "00078", "authorization_code": "0042440"}}</t>
  </si>
  <si>
    <t>tomiken12282231@gmail.com</t>
  </si>
  <si>
    <t>KENSHIRO TOMIOKA</t>
  </si>
  <si>
    <t>11f03eb2-ed84-ecae-ad10-b309317a6444</t>
  </si>
  <si>
    <t>11f03eb2-1c4d-cb92-9db8-1bf779af64ba</t>
  </si>
  <si>
    <t>{"v54Eb1141": "", "univapay-phone-number": "08078872004"}</t>
  </si>
  <si>
    <t>{"customer_name": "宮﨑剛", "customer_email": "miyaboss19@gmail.com", "product_detail_name": "みかみの秘密の部屋 ~購入後1週間以内に限り【全額返金保証付き】~"}</t>
  </si>
  <si>
    <t>{"id_values": ["11f03eb2-ed84-ecae-ad10-b309317a6444"], "worldpay_order_id": {"transaction_id": "11f03eb2-ed84-ecae-ad10-b309317a6444"}}</t>
  </si>
  <si>
    <t>miyaboss19@gmail.com</t>
  </si>
  <si>
    <t>TAKESHI MIYAZAKI</t>
  </si>
  <si>
    <t>11f03eb2-2426-0410-baaf-37b24f3d885e</t>
  </si>
  <si>
    <t>{"customer_name": "宮﨑剛", "customer_email": "miyaboss19@gmail.com", "product_detail_name": "【15分限定特典付き】SNSマーケ完全攻略ダイナマイト合宿"}</t>
  </si>
  <si>
    <t>{"id_values": ["11f03eb2-2426-0410-baaf-37b24f3d885e"], "worldpay_order_id": {"transaction_id": "11f03eb2-2426-0410-baaf-37b24f3d885e"}}</t>
  </si>
  <si>
    <t>11f03eaf-9b8a-d79a-8768-a75f3c567bea</t>
  </si>
  <si>
    <t>11f03eaf-8230-1710-addf-b7a86471292d</t>
  </si>
  <si>
    <t>{"v54Eb1141": "", "univapay-phone-number": "09065704902"}</t>
  </si>
  <si>
    <t>{"customer_name": "谷川原香織", "customer_email": "kaofuawa@gmail.com", "product_detail_name": "【15分限定特典付き】SNSマーケ完全攻略ダイナマイト合宿"}</t>
  </si>
  <si>
    <t>{"id_values": ["11f03eaf-9b8a-d79a-8768-a75f3c567bea"], "worldpay_order_id": {"transaction_id": "11f03eaf-9b8a-d79a-8768-a75f3c567bea"}}</t>
  </si>
  <si>
    <t>kaofuawa@gmail.com</t>
  </si>
  <si>
    <t>KAORI TANIKAWARA</t>
  </si>
  <si>
    <t>11f03eae-d41a-b1d0-85d1-7f4b400128f1</t>
  </si>
  <si>
    <t>11f03eae-1bb1-74e4-ba89-7f8909e085c2</t>
  </si>
  <si>
    <t>{"v54Eb1141": "", "univapay-phone-number": "09070085441"}</t>
  </si>
  <si>
    <t>{"customer_name": "佐藤優衣", "customer_email": "yui27.milk@gmail.com", "product_detail_name": "AIみかみ秘密の部屋（全額返金保証付）"}</t>
  </si>
  <si>
    <t>yui27.milk@gmail.com</t>
  </si>
  <si>
    <t>YUI SATO</t>
  </si>
  <si>
    <t>11f03eae-20d0-920c-ab5f-5314e5301460</t>
  </si>
  <si>
    <t>{"customer_name": "佐藤優衣", "customer_email": "yui27.milk@gmail.com", "product_detail_name": "【15分限定特典付き】AIXコンサルタント3日間完全攻略合宿"}</t>
  </si>
  <si>
    <t>11f03ea7-851f-79be-955d-0bb5897cf7b7</t>
  </si>
  <si>
    <t>11f03ea7-7c5c-0554-a04c-77672d9d1b13</t>
  </si>
  <si>
    <t>{"v54Eb1141": "", "univapay-phone-number": "08060945310"}</t>
  </si>
  <si>
    <t>{"customer_name": "OSADA AKI", "customer_email": "scr.bloom@gmail.com", "product_detail_name": "【15分限定特典付き】SNSマーケ完全攻略ダイナマイト合宿"}</t>
  </si>
  <si>
    <t>{"id_values": ["11f03ea7-851f-79be-955d-0bb5897cf7b7"], "worldpay_order_id": {"transaction_id": "11f03ea7-851f-79be-955d-0bb5897cf7b7"}}</t>
  </si>
  <si>
    <t>scr.bloom@gmail.com</t>
  </si>
  <si>
    <t>AKI OSADA</t>
  </si>
  <si>
    <t>11f03ea5-e62c-b836-89b2-2302396f39e0</t>
  </si>
  <si>
    <t>11f03ea5-db52-926e-a0b2-3bdcbe39fb2e</t>
  </si>
  <si>
    <t>{"v54Eb1141": "", "univapay-phone-number": "09073533242"}</t>
  </si>
  <si>
    <t>{"customer_name": "山本広之", "customer_email": "hiroyukiyamamoto735@gmail.com", "product_detail_name": "【15分限定特典付き】AIXコンサルタント3日間完全攻略合宿"}</t>
  </si>
  <si>
    <t>{"id_values": ["11f03ea5-e62c-b836-89b2-2302396f39e0"], "worldpay_order_id": {"transaction_id": "11f03ea5-e62c-b836-89b2-2302396f39e0"}}</t>
  </si>
  <si>
    <t>hiroyukiyamamoto735@gmail.com</t>
  </si>
  <si>
    <t>11f03ea4-3ae4-e1ca-847e-8b0cacb404b8</t>
  </si>
  <si>
    <t>11f03ea3-f449-f728-957e-b70b45a887e8</t>
  </si>
  <si>
    <t>{"v54Eb1141": "", "univapay-phone-number": "08024827600"}</t>
  </si>
  <si>
    <t>{"customer_name": "佐伯 幸士朗", "customer_email": "omusubikorori631@gmail.com", "product_detail_name": "みかみの秘密の部屋 ~購入後1週間以内に限り【全額返金保証付き】~"}</t>
  </si>
  <si>
    <t>{"id_values": ["11f03ea4-3ae4-e1ca-847e-8b0cacb404b8"], "worldpay_order_id": {"transaction_id": "11f03ea4-3ae4-e1ca-847e-8b0cacb404b8"}}</t>
  </si>
  <si>
    <t>omusubikorori631@gmail.com</t>
  </si>
  <si>
    <t>SAEKI KOUSHIROU</t>
  </si>
  <si>
    <t>11f03c81-37ab-b0ee-b8fd-8ba55287b24c</t>
  </si>
  <si>
    <t>11f03c7f-cb2c-5e92-a26f-a3f2e8c0452f</t>
  </si>
  <si>
    <t>{"v54Eb1141": "", "univapay-phone-number": "09022597481"}</t>
  </si>
  <si>
    <t>{"customer_name": "大脇 正", "customer_email": "3nomiyatv@gmail.com", "product_detail_name": "AIみかみ秘密の部屋（全額返金保証付）"}</t>
  </si>
  <si>
    <t>{"id_values": ["3100500245378", "00112", "0170000"], "stratus_transaction_id": {"terminal_id": "3100500245378", "request_number": "00112", "authorization_code": "0170000"}}</t>
  </si>
  <si>
    <t>3nomiyatv@gmail.com</t>
  </si>
  <si>
    <t>TADASHI OWAKI</t>
  </si>
  <si>
    <t>11f03ea3-fbe9-114e-958d-8330eb446fc7</t>
  </si>
  <si>
    <t>{"customer_name": "佐伯 幸士朗", "customer_email": "omusubikorori631@gmail.com", "product_detail_name": "【15分限定特典付き】SNSマーケ完全攻略ダイナマイト合宿"}</t>
  </si>
  <si>
    <t>{"id_values": ["11f03ea3-fbe9-114e-958d-8330eb446fc7"], "worldpay_order_id": {"transaction_id": "11f03ea3-fbe9-114e-958d-8330eb446fc7"}}</t>
  </si>
  <si>
    <t>11f03ea0-a416-f574-b00f-6f08607a84fe</t>
  </si>
  <si>
    <t>11f03ea0-9cd4-42ee-9fc6-832f2e3738f1</t>
  </si>
  <si>
    <t>{"v54Eb1141": "", "univapay-phone-number": "08038310906"}</t>
  </si>
  <si>
    <t>{"customer_name": "幸田英樹", "customer_email": "kouda.hideki@gmail.com", "product_detail_name": "【15分限定特典付き】AIXコンサルタント3日間完全攻略合宿"}</t>
  </si>
  <si>
    <t>{"id_values": ["11f03ea0-a416-f574-b00f-6f08607a84fe"], "worldpay_order_id": {"transaction_id": "11f03ea0-a416-f574-b00f-6f08607a84fe"}}</t>
  </si>
  <si>
    <t>kouda.hideki@gmail.com</t>
  </si>
  <si>
    <t>HIDEKI KOUDA</t>
  </si>
  <si>
    <t>11f03e9c-0d03-9bd2-8e35-c7f2cb551320</t>
  </si>
  <si>
    <t>11f03e9c-0542-c7d8-8e20-7b787192bf77</t>
  </si>
  <si>
    <t>{"v54Eb1141": "", "univapay-phone-number": "09048570704"}</t>
  </si>
  <si>
    <t>{"customer_name": "大庭里奈", "customer_email": "rinaoba@icloud.com", "product_detail_name": "【15分限定特典付き】SNSマーケ完全攻略ダイナマイト合宿"}</t>
  </si>
  <si>
    <t>{"id_values": ["11f03e9c-0d03-9bd2-8e35-c7f2cb551320"], "worldpay_order_id": {"transaction_id": "11f03e9c-0d03-9bd2-8e35-c7f2cb551320"}}</t>
  </si>
  <si>
    <t>rinaoba@icloud.com</t>
  </si>
  <si>
    <t>RINA OBA</t>
  </si>
  <si>
    <t>11f03e9b-c547-17b0-b939-67112902552a</t>
  </si>
  <si>
    <t>11f03e9b-add5-ad4e-b07f-efc83da3f324</t>
  </si>
  <si>
    <t>{"v54Eb1141": "", "univapay-phone-number": "08023678678"}</t>
  </si>
  <si>
    <t>{"customer_name": "清田レイ", "customer_email": "reisho0531@gmail.com", "product_detail_name": "【15分限定特典付き】SNSマーケ完全攻略ダイナマイト合宿"}</t>
  </si>
  <si>
    <t>{"id_values": ["11f03e9b-c547-17b0-b939-67112902552a"], "worldpay_order_id": {"transaction_id": "11f03e9b-c547-17b0-b939-67112902552a"}}</t>
  </si>
  <si>
    <t>reisho0531@gmail.com</t>
  </si>
  <si>
    <t>KYOTA REI</t>
  </si>
  <si>
    <t>11f03e9a-23e2-567e-83f5-6bd2162b3ce4</t>
  </si>
  <si>
    <t>11f03e9a-0dd7-fc80-b058-5f760086d473</t>
  </si>
  <si>
    <t>{"v54Eb1141": "", "univapay-phone-number": "08029563508"}</t>
  </si>
  <si>
    <t>{"customer_name": "中村聡汰", "customer_email": "416nakamu1005@gmail.com", "product_detail_name": "【15分限定特典付き】AIXコンサルタント3日間完全攻略合宿"}</t>
  </si>
  <si>
    <t>{"id_values": ["3100500245378", "00072", "0056027"], "stratus_transaction_id": {"terminal_id": "3100500245378", "request_number": "00072", "authorization_code": "0056027"}}</t>
  </si>
  <si>
    <t>416nakamu1005@gmail.com</t>
  </si>
  <si>
    <t>SOTA NAKAMURA</t>
  </si>
  <si>
    <t>11f03e98-fd5f-5dcc-872f-1ffa1240d147</t>
  </si>
  <si>
    <t>11f03e98-dd3d-69d0-90c7-43582730fc02</t>
  </si>
  <si>
    <t>{"v54Eb1141": "", "univapay-phone-number": "08052846860"}</t>
  </si>
  <si>
    <t>{"customer_name": "牧野瑶平", "customer_email": "freedom.x62@gmail.com", "product_detail_name": "【超特価割引】SNSマーケ完全攻略ダイナマイト合宿"}</t>
  </si>
  <si>
    <t>{"id_values": ["11f03e98-fd5f-5dcc-872f-1ffa1240d147"], "worldpay_order_id": {"transaction_id": "11f03e98-fd5f-5dcc-872f-1ffa1240d147"}}</t>
  </si>
  <si>
    <t>freedom.x62@gmail.com</t>
  </si>
  <si>
    <t>YOHEI MAKINO</t>
  </si>
  <si>
    <t>11f03e97-3e18-4e7a-9629-239741f0fe07</t>
  </si>
  <si>
    <t>11f03e97-3600-5ec6-8b3f-4b0d004761b1</t>
  </si>
  <si>
    <t>{"v54Eb1141": "", "univapay-phone-number": "08064047770"}</t>
  </si>
  <si>
    <t>{"customer_name": "吉田夏樹", "customer_email": "nayosid64@gmail.com", "product_detail_name": "【15分限定特典付き】SNSマーケ完全攻略ダイナマイト合宿"}</t>
  </si>
  <si>
    <t>{"id_values": ["11f03e97-3e18-4e7a-9629-239741f0fe07"], "worldpay_order_id": {"transaction_id": "11f03e97-3e18-4e7a-9629-239741f0fe07"}}</t>
  </si>
  <si>
    <t>nayosid64@gmail.com</t>
  </si>
  <si>
    <t>NATSUKI YOSHIDA</t>
  </si>
  <si>
    <t>11f03e96-3843-d178-a0c1-73301107def6</t>
  </si>
  <si>
    <t>11f03e96-0617-e72a-837e-6ff633669a92</t>
  </si>
  <si>
    <t>{"v54Eb1141": "", "univapay-phone-number": "09059360148"}</t>
  </si>
  <si>
    <t>{"customer_name": "キタニ ノリコ", "customer_email": "yunoyu.13@gmail.com", "product_detail_name": "みかみの秘密の部屋 ~購入後1週間以内に限り【全額返金保証付き】~"}</t>
  </si>
  <si>
    <t>{"id_values": ["11f03e96-3843-d178-a0c1-73301107def6"], "worldpay_order_id": {"transaction_id": "11f03e96-3843-d178-a0c1-73301107def6"}}</t>
  </si>
  <si>
    <t>yunoyu.13@gmail.com</t>
  </si>
  <si>
    <t>KITANI NORIKO</t>
  </si>
  <si>
    <t>11f03e96-1f6c-a2d8-83d5-5baf44c4597c</t>
  </si>
  <si>
    <t>{"customer_name": "キタニ ノリコ", "customer_email": "yunoyu.13@gmail.com", "product_detail_name": "【15分限定特典付き】SNSマーケ完全攻略ダイナマイト合宿"}</t>
  </si>
  <si>
    <t>{"id_values": ["11f03e96-1f6c-a2d8-83d5-5baf44c4597c"], "worldpay_order_id": {"transaction_id": "11f03e96-1f6c-a2d8-83d5-5baf44c4597c"}}</t>
  </si>
  <si>
    <t>11f03e95-0b19-d0ae-ae3d-7b560650f47c</t>
  </si>
  <si>
    <t>11f03e95-043c-e1a4-82b0-bb145065a0b7</t>
  </si>
  <si>
    <t>{"v54Eb1141": "", "univapay-phone-number": "08048951675"}</t>
  </si>
  <si>
    <t>{"customer_name": "中山ことは", "customer_email": "kotohahaha@icloud.com", "product_detail_name": "【15分限定特典付き】SNSマーケ完全攻略ダイナマイト合宿"}</t>
  </si>
  <si>
    <t>{"id_values": ["11f03e95-0b19-d0ae-ae3d-7b560650f47c"], "worldpay_order_id": {"transaction_id": "11f03e95-0b19-d0ae-ae3d-7b560650f47c"}}</t>
  </si>
  <si>
    <t>kotohahaha@icloud.com</t>
  </si>
  <si>
    <t>KOTOHA NAKAYAMA</t>
  </si>
  <si>
    <t>11f03e95-1b94-8cd0-951d-73920535b85a</t>
  </si>
  <si>
    <t>11f03e94-932d-3504-9367-2770a8baceeb</t>
  </si>
  <si>
    <t>{"v54Eb1141": "", "univapay-phone-number": "09072476072"}</t>
  </si>
  <si>
    <t>{"customer_name": "しぶさ", "customer_email": "dolphin712love@gmail.com", "product_detail_name": "みかみの秘密の部屋 ~購入後1週間以内に限り【全額返金保証付き】~"}</t>
  </si>
  <si>
    <t>{"id_values": ["11f03e95-1b94-8cd0-951d-73920535b85a"], "worldpay_order_id": {"transaction_id": "11f03e95-1b94-8cd0-951d-73920535b85a"}}</t>
  </si>
  <si>
    <t>dolphin712love@gmail.com</t>
  </si>
  <si>
    <t>LICOLINO SHIBUSHA HARUNA</t>
  </si>
  <si>
    <t>11f03e94-99c8-73ec-9387-7b798e3cff86</t>
  </si>
  <si>
    <t>{"customer_name": "しぶさ", "customer_email": "dolphin712love@gmail.com", "product_detail_name": "【15分限定特典付き】SNSマーケ完全攻略ダイナマイト合宿"}</t>
  </si>
  <si>
    <t>{"id_values": ["11f03e94-99c8-73ec-9387-7b798e3cff86"], "worldpay_order_id": {"transaction_id": "11f03e94-99c8-73ec-9387-7b798e3cff86"}}</t>
  </si>
  <si>
    <t>11f03e91-806c-c374-b081-e7bc2e79f9d0</t>
  </si>
  <si>
    <t>11f03e90-7622-45a2-a4bf-7f8738ff6bcd</t>
  </si>
  <si>
    <t>{"customer_name": "良元留美", "customer_email": "rumi.yoshimoto.0113@gmail.com", "product_detail_name": "AIみかみ秘密の部屋（全額返金保証付）"}</t>
  </si>
  <si>
    <t>{"id_values": ["11f03e91-806c-c374-b081-e7bc2e79f9d0"], "worldpay_order_id": {"transaction_id": "11f03e91-806c-c374-b081-e7bc2e79f9d0"}}</t>
  </si>
  <si>
    <t>11f03e90-9a13-f794-a525-133621b4844f</t>
  </si>
  <si>
    <t>{"customer_name": "良元留美", "customer_email": "rumi.yoshimoto.0113@gmail.com", "product_detail_name": "【15分限定特典付き】AIXコンサルタント3日間完全攻略合宿"}</t>
  </si>
  <si>
    <t>{"id_values": ["11f03e90-9a13-f794-a525-133621b4844f"], "worldpay_order_id": {"transaction_id": "11f03e90-9a13-f794-a525-133621b4844f"}}</t>
  </si>
  <si>
    <t>11f03e90-786c-c17a-8ddb-eb1670141a53</t>
  </si>
  <si>
    <t>11f03e90-6e4b-59ea-a49b-3f9353ac351d</t>
  </si>
  <si>
    <t>{"v54Eb1141": "", "univapay-phone-number": "09095632350"}</t>
  </si>
  <si>
    <t>{"customer_name": "相良周平", "customer_email": "aragas335@gmail.com", "product_detail_name": "【15分限定特典付き】AIXコンサルタント3日間完全攻略合宿"}</t>
  </si>
  <si>
    <t>{"id_values": ["11f03e90-786c-c17a-8ddb-eb1670141a53"], "worldpay_order_id": {"transaction_id": "11f03e90-786c-c17a-8ddb-eb1670141a53"}}</t>
  </si>
  <si>
    <t>aragas335@gmail.com</t>
  </si>
  <si>
    <t>SHUHEI SAGARA</t>
  </si>
  <si>
    <t>11f03e8e-53ee-ba62-baf5-1b38bb1a2ed1</t>
  </si>
  <si>
    <t>11f03e8e-4162-cfdc-b0dd-27939b7174b7</t>
  </si>
  <si>
    <t>{"v54Eb1141": "", "univapay-phone-number": "09098888158"}</t>
  </si>
  <si>
    <t>{"customer_name": "中島 渉", "customer_email": "nqk4ji@gmail.com", "product_detail_name": "【15分限定特典付き】SNSマーケ完全攻略ダイナマイト合宿"}</t>
  </si>
  <si>
    <t>{"id_values": ["11f03e8e-53ee-ba62-baf5-1b38bb1a2ed1"], "worldpay_order_id": {"transaction_id": "11f03e8e-53ee-ba62-baf5-1b38bb1a2ed1"}}</t>
  </si>
  <si>
    <t>nqk4ji@gmail.com</t>
  </si>
  <si>
    <t>WATARU NAKASHIMA</t>
  </si>
  <si>
    <t>11f03e8d-b6ab-ad96-bcae-53a7b0a7e1c1</t>
  </si>
  <si>
    <t>11f03e8b-c761-7b54-928a-8b6bb7be0ce8</t>
  </si>
  <si>
    <t>{"v54Eb1141": "", "univapay-phone-number": "08047979831"}</t>
  </si>
  <si>
    <t>{"customer_name": "Kei Ueno", "customer_email": "kei.ueno@officeueno.jp", "product_detail_name": "AIみかみ秘密の部屋（全額返金保証付）"}</t>
  </si>
  <si>
    <t>{"id_values": ["11f03e8d-b6ab-ad96-bcae-53a7b0a7e1c1"], "worldpay_order_id": {"transaction_id": "11f03e8d-b6ab-ad96-bcae-53a7b0a7e1c1"}}</t>
  </si>
  <si>
    <t>kei.ueno@officeueno.jp</t>
  </si>
  <si>
    <t>RAYMOND KEI UENO</t>
  </si>
  <si>
    <t>11f03b7c-ab17-4954-9430-6bb3d0f569bd</t>
  </si>
  <si>
    <t>11f03b7c-9753-a0f2-8f08-4b7dc9bd0d60</t>
  </si>
  <si>
    <t>{"v54Eb1141": "", "univapay-phone-number": "08065989975"}</t>
  </si>
  <si>
    <t>{"customer_name": "光紀 梁川", "customer_email": "mitsuki.f.m.s1008@gmail.com", "product_detail_name": "【15分限定特典付き】AIXコンサルタント3日間完全攻略合宿"}</t>
  </si>
  <si>
    <t>{"id_values": ["3100500245378", "00079", "0100000"], "stratus_transaction_id": {"terminal_id": "3100500245378", "request_number": "00079", "authorization_code": "0100000"}}</t>
  </si>
  <si>
    <t>mitsuki.f.m.s1008@gmail.com</t>
  </si>
  <si>
    <t>MITSUKI YANAGAWA</t>
  </si>
  <si>
    <t>11f03e8b-e1d6-6e7c-92e1-1bc3c33b2c2e</t>
  </si>
  <si>
    <t>{"customer_name": "Kei Ueno", "customer_email": "kei.ueno@officeueno.jp", "product_detail_name": "【15分限定特典付き】AIXコンサルタント3日間完全攻略合宿"}</t>
  </si>
  <si>
    <t>{"id_values": ["11f03e8b-e1d6-6e7c-92e1-1bc3c33b2c2e"], "worldpay_order_id": {"transaction_id": "11f03e8b-e1d6-6e7c-92e1-1bc3c33b2c2e"}}</t>
  </si>
  <si>
    <t>11f03b59-7688-ad0e-96c7-bb8f6517988e</t>
  </si>
  <si>
    <t>11f03b58-7a9c-3a06-95ee-3b69a95638d8</t>
  </si>
  <si>
    <t>{"v54Eb1141": "", "univapay-phone-number": "09056355661"}</t>
  </si>
  <si>
    <t>{"customer_name": "近藤麻美", "customer_email": "asami.0625@icloud.com", "product_detail_name": "AIみかみ秘密の部屋（全額返金保証付）"}</t>
  </si>
  <si>
    <t>{"id_values": ["3100500245378", "00061", "0188064"], "stratus_transaction_id": {"terminal_id": "3100500245378", "request_number": "00061", "authorization_code": "0188064"}}</t>
  </si>
  <si>
    <t>asami.0625@icloud.com</t>
  </si>
  <si>
    <t>ASAMI KONDO</t>
  </si>
  <si>
    <t>11f03e1a-046f-227a-b963-d7cec09ac9bb</t>
  </si>
  <si>
    <t>11f03e18-be85-5988-b11e-376ec27621ba</t>
  </si>
  <si>
    <t>{"v54Eb1141": "", "univapay-phone-number": "09098710382"}</t>
  </si>
  <si>
    <t>{"customer_name": "塚本悠史", "customer_email": "y4370514@gmail.com", "product_detail_name": "AIみかみ秘密の部屋（全額返金保証付）"}</t>
  </si>
  <si>
    <t>{"id_values": ["11f03e1a-046f-227a-b963-d7cec09ac9bb"], "worldpay_order_id": {"transaction_id": "11f03e1a-046f-227a-b963-d7cec09ac9bb"}}</t>
  </si>
  <si>
    <t>y4370514@gmail.com</t>
  </si>
  <si>
    <t>YUJI TSUKAMOTO</t>
  </si>
  <si>
    <t>11f03e18-e5b7-425a-8e06-8f43e774eb5e</t>
  </si>
  <si>
    <t>{"customer_name": "塚本悠史", "customer_email": "y4370514@gmail.com", "product_detail_name": "【15分限定特典付き】AIXコンサルタント3日間完全攻略合宿"}</t>
  </si>
  <si>
    <t>{"id_values": ["11f03e18-e5b7-425a-8e06-8f43e774eb5e"], "worldpay_order_id": {"transaction_id": "11f03e18-e5b7-425a-8e06-8f43e774eb5e"}}</t>
  </si>
  <si>
    <t>11f03e1a-b619-cc00-b7f0-b71e4e2cba41</t>
  </si>
  <si>
    <t>11f03e1a-adf7-dfa8-a780-ef76f0db6697</t>
  </si>
  <si>
    <t>{"v54Eb1141": "", "univapay-phone-number": "08051702003"}</t>
  </si>
  <si>
    <t>{"customer_name": "大沢敬一朗", "customer_email": "touhoufuhai.hogasuke@gmail.com", "product_detail_name": "【15分限定特典付き】AIXコンサルタント3日間完全攻略合宿"}</t>
  </si>
  <si>
    <t>{"id_values": ["11f03e1a-b619-cc00-b7f0-b71e4e2cba41"], "worldpay_order_id": {"transaction_id": "11f03e1a-b619-cc00-b7f0-b71e4e2cba41"}}</t>
  </si>
  <si>
    <t>touhoufuhai.hogasuke@gmail.com</t>
  </si>
  <si>
    <t>KEIICHIRO OHSAWA</t>
  </si>
  <si>
    <t>11f03e89-3480-ecea-afc9-d3354bb7c19d</t>
  </si>
  <si>
    <t>11f03e89-2a9e-2364-8378-fb1fc8f2f973</t>
  </si>
  <si>
    <t>{"v54Eb1141": "", "univapay-phone-number": "09027545655"}</t>
  </si>
  <si>
    <t>{"customer_name": "TAKAYOSHITAGUCHI", "customer_email": "taguchitakayoshi4@gmail.com", "product_detail_name": "【15分限定特典付き】AIXコンサルタント3日間完全攻略合宿"}</t>
  </si>
  <si>
    <t>{"id_values": ["11f03e89-3480-ecea-afc9-d3354bb7c19d"], "worldpay_order_id": {"transaction_id": "11f03e89-3480-ecea-afc9-d3354bb7c19d"}}</t>
  </si>
  <si>
    <t>taguchitakayoshi4@gmail.com</t>
  </si>
  <si>
    <t>TAKAYOSHITAGUCHI</t>
  </si>
  <si>
    <t>11f039be-c92c-b09c-99c4-37902029990f</t>
  </si>
  <si>
    <t>11f039be-43d7-e43e-afb1-9b72a493e14a</t>
  </si>
  <si>
    <t>{"vE60Adee0": "", "univapay-phone-number": "09033833776"}</t>
  </si>
  <si>
    <t>{"customer_name": "鈴木睦弥", "customer_email": "tomoya2916@icloud.com", "product_detail_name": "みかみの秘密の部屋 ~購入後1週間以内に限り【全額返金保証付き】~"}</t>
  </si>
  <si>
    <t>{"id_values": ["11f039be-c92c-b09c-99c4-37902029990f"], "worldpay_order_id": {"transaction_id": "11f039be-c92c-b09c-99c4-37902029990f"}}</t>
  </si>
  <si>
    <t>tomoya2916@icloud.com</t>
  </si>
  <si>
    <t>ROMOYA SUZUKI</t>
  </si>
  <si>
    <t>11f039be-59f7-3e7c-a489-1b52a288f6dc</t>
  </si>
  <si>
    <t>{"customer_name": "鈴木睦弥", "customer_email": "tomoya2916@icloud.com", "product_detail_name": "【15分限定特典付き】SNSマーケ完全攻略ダイナマイト合宿"}</t>
  </si>
  <si>
    <t>{"id_values": ["11f039be-59f7-3e7c-a489-1b52a288f6dc"], "worldpay_order_id": {"transaction_id": "11f039be-59f7-3e7c-a489-1b52a288f6dc"}}</t>
  </si>
  <si>
    <t>11f03e87-63eb-fa8a-9f81-d39330d5e1cc</t>
  </si>
  <si>
    <t>11f03e87-55af-4ee0-b46c-53e27c9f5dfa</t>
  </si>
  <si>
    <t>{"v54Eb1141": "", "univapay-phone-number": "09023167233"}</t>
  </si>
  <si>
    <t>{"customer_name": "溝口由紀", "customer_email": "yuffy0227@gmail.com", "product_detail_name": "【15分限定特典付き】AIXコンサルタント3日間完全攻略合宿"}</t>
  </si>
  <si>
    <t>{"id_values": ["11f03e87-63eb-fa8a-9f81-d39330d5e1cc"], "worldpay_order_id": {"transaction_id": "11f03e87-63eb-fa8a-9f81-d39330d5e1cc"}}</t>
  </si>
  <si>
    <t>yuffy0227@gmail.com</t>
  </si>
  <si>
    <t>YUKI MIZOGUCHI</t>
  </si>
  <si>
    <t>11f03e85-5b76-5618-8eb4-d38b25ced157</t>
  </si>
  <si>
    <t>11f03e84-a377-8a00-b720-47960511e63c</t>
  </si>
  <si>
    <t>{"v54Eb1141": "", "univapay-phone-number": "09085034765"}</t>
  </si>
  <si>
    <t>{"customer_name": "秋本幸一", "customer_email": "tksreon@gmail.com", "product_detail_name": "みかみの秘密の部屋 ~購入後1週間以内に限り【全額返金保証付き】~"}</t>
  </si>
  <si>
    <t>{"id_values": ["11f03e85-5b76-5618-8eb4-d38b25ced157"], "worldpay_order_id": {"transaction_id": "11f03e85-5b76-5618-8eb4-d38b25ced157"}}</t>
  </si>
  <si>
    <t>tksreon@gmail.com</t>
  </si>
  <si>
    <t>AKIMOTO KOICHI</t>
  </si>
  <si>
    <t>11f03e85-1dd0-efd0-bc6d-8bb66f09e9f2</t>
  </si>
  <si>
    <t>11f03e85-16e9-5cd4-aa76-7339c85e9b1d</t>
  </si>
  <si>
    <t>{"v54Eb1141": "", "univapay-phone-number": "09094117802"}</t>
  </si>
  <si>
    <t>{"customer_name": "横山健太", "customer_email": "yokoyama279@gmail.com", "product_detail_name": "【15分限定特典付き】AIXコンサルタント3日間完全攻略合宿"}</t>
  </si>
  <si>
    <t>{"id_values": ["3100500245378", "00068", "0500058"], "stratus_transaction_id": {"terminal_id": "3100500245378", "request_number": "00068", "authorization_code": "0500058"}}</t>
  </si>
  <si>
    <t>yokoyama279@gmail.com</t>
  </si>
  <si>
    <t>KENTA YOKOYAMA</t>
  </si>
  <si>
    <t>11f03e84-af61-0c1a-b07b-bf3f2e4e319f</t>
  </si>
  <si>
    <t>{"customer_name": "秋本幸一", "customer_email": "tksreon@gmail.com", "product_detail_name": "【15分限定特典付き】SNSマーケ完全攻略ダイナマイト合宿"}</t>
  </si>
  <si>
    <t>{"id_values": ["11f03e84-af61-0c1a-b07b-bf3f2e4e319f"], "worldpay_order_id": {"transaction_id": "11f03e84-af61-0c1a-b07b-bf3f2e4e319f"}}</t>
  </si>
  <si>
    <t>11f03e84-1faf-f892-b2fa-53dc2a2c0af4</t>
  </si>
  <si>
    <t>11f03e84-0188-2c2c-8a84-d3532aa88d58</t>
  </si>
  <si>
    <t>{"v54Eb1141": "", "univapay-phone-number": "09034024235"}</t>
  </si>
  <si>
    <t>{"customer_name": "久保田寧子", "customer_email": "fromshops@gmail.com", "product_detail_name": "【15分限定特典付き】AIXコンサルタント3日間完全攻略合宿"}</t>
  </si>
  <si>
    <t>{"id_values": ["11f03e84-1faf-f892-b2fa-53dc2a2c0af4"], "worldpay_order_id": {"transaction_id": "11f03e84-1faf-f892-b2fa-53dc2a2c0af4"}}</t>
  </si>
  <si>
    <t>fromshops@gmail.com</t>
  </si>
  <si>
    <t>YASUKO CHO</t>
  </si>
  <si>
    <t>11f03e81-dd2d-9f9e-a2a6-ffac02183d36</t>
  </si>
  <si>
    <t>11f03e80-80da-869a-a08c-1f334d4e47e6</t>
  </si>
  <si>
    <t>{"v54Eb1141": "", "univapay-phone-number": "08024583093"}</t>
  </si>
  <si>
    <t>{"customer_name": "安里孝", "customer_email": "asaoki567@gmail.com", "product_detail_name": "AIみかみ秘密の部屋（全額返金保証付）"}</t>
  </si>
  <si>
    <t>{"id_values": ["11f03e81-dd2d-9f9e-a2a6-ffac02183d36"], "worldpay_order_id": {"transaction_id": "11f03e81-dd2d-9f9e-a2a6-ffac02183d36"}}</t>
  </si>
  <si>
    <t>asaoki567@gmail.com</t>
  </si>
  <si>
    <t>TAKASHI ASATO</t>
  </si>
  <si>
    <t>11f03e80-f149-85b6-a146-57101d455fd9</t>
  </si>
  <si>
    <t>11f03e80-da37-3b02-87e4-07b8ff62644b</t>
  </si>
  <si>
    <t>{"v54Eb1141": "", "univapay-phone-number": "09077030265"}</t>
  </si>
  <si>
    <t>{"customer_name": "村田悦子", "customer_email": "jerboa_217@icloud.com", "product_detail_name": "【15分限定特典付き】AIXコンサルタント3日間完全攻略合宿"}</t>
  </si>
  <si>
    <t>{"id_values": ["11f03e80-f149-85b6-a146-57101d455fd9"], "worldpay_order_id": {"transaction_id": "11f03e80-f149-85b6-a146-57101d455fd9"}}</t>
  </si>
  <si>
    <t>jerboa_217@icloud.com</t>
  </si>
  <si>
    <t>ETSUKO MURATA</t>
  </si>
  <si>
    <t>11f03e80-8b26-faac-b0c4-3b4146ccd43c</t>
  </si>
  <si>
    <t>{"customer_name": "安里孝", "customer_email": "asaoki567@gmail.com", "product_detail_name": "【超特価割引】AIXコンサルタント3日間完全攻略合宿"}</t>
  </si>
  <si>
    <t>{"id_values": ["11f03e80-8b26-faac-b0c4-3b4146ccd43c"], "worldpay_order_id": {"transaction_id": "11f03e80-8b26-faac-b0c4-3b4146ccd43c"}}</t>
  </si>
  <si>
    <t>11f03e7d-b650-9254-9fff-4f3e08c4da10</t>
  </si>
  <si>
    <t>11f03e7d-adaf-8538-bbc5-ef54ac95c14d</t>
  </si>
  <si>
    <t>{"v54Eb1141": "", "univapay-phone-number": "09050907015"}</t>
  </si>
  <si>
    <t>{"customer_name": "木村史子", "customer_email": "thee.731@docomo.ne.jp", "product_detail_name": "【15分限定特典付き】SNSマーケ完全攻略ダイナマイト合宿"}</t>
  </si>
  <si>
    <t>{"id_values": ["11f03e7d-b650-9254-9fff-4f3e08c4da10"], "worldpay_order_id": {"transaction_id": "11f03e7d-b650-9254-9fff-4f3e08c4da10"}}</t>
  </si>
  <si>
    <t>thee.731@docomo.ne.jp</t>
  </si>
  <si>
    <t>FUMIKO OHTA</t>
  </si>
  <si>
    <t>11f03e7d-694b-4634-8542-1fc2f4d7de7b</t>
  </si>
  <si>
    <t>11f03e7c-2639-9842-b6cf-e32d5fd11a04</t>
  </si>
  <si>
    <t>{"v54Eb1141": "", "univapay-phone-number": "08088694709"}</t>
  </si>
  <si>
    <t>{"customer_name": "舟山貴規", "customer_email": "ship.mountain0715@gmail.com", "product_detail_name": "AIみかみ秘密の部屋（全額返金保証付）"}</t>
  </si>
  <si>
    <t>{"id_values": ["3100500245378", "00066", "0056455"], "stratus_transaction_id": {"terminal_id": "3100500245378", "request_number": "00066", "authorization_code": "0056455"}}</t>
  </si>
  <si>
    <t>ship.mountain0715@gmail.com</t>
  </si>
  <si>
    <t>TAKANORI FUNAYAMA</t>
  </si>
  <si>
    <t>11f03e7c-8c25-dcc4-8086-276f7d149f4f</t>
  </si>
  <si>
    <t>{"customer_name": "舟山貴規", "customer_email": "ship.mountain0715@gmail.com", "product_detail_name": "【15分限定特典付き】AIXコンサルタント3日間完全攻略合宿"}</t>
  </si>
  <si>
    <t>{"id_values": ["3100500245378", "00065", "0062322"], "stratus_transaction_id": {"terminal_id": "3100500245378", "request_number": "00065", "authorization_code": "0062322"}}</t>
  </si>
  <si>
    <t>11f03e7a-ecd7-80b0-b815-ebda6107c07a</t>
  </si>
  <si>
    <t>11f033a7-5705-cd18-a5f2-e3ecf447a96e</t>
  </si>
  <si>
    <t>{"vE60Adee0": "", "univapay-phone-number": "+81 07010608197"}</t>
  </si>
  <si>
    <t>{"customer_name": "小野穂乃花", "customer_email": "honokahappi612@icloud.com", "product_detail_name": "【55%OFFプラン】iステップ"}</t>
  </si>
  <si>
    <t>{"id_values": ["11f03e7a-ecd7-80b0-b815-ebda6107c07a"], "worldpay_order_id": {"transaction_id": "11f03e7a-ecd7-80b0-b815-ebda6107c07a"}}</t>
  </si>
  <si>
    <t>honokahappi612@icloud.com</t>
  </si>
  <si>
    <t>11f033a7-68df-4884-8e8f-b73e377645d3</t>
  </si>
  <si>
    <t>HONOKA ONO</t>
  </si>
  <si>
    <t>11f03e7b-223e-6e44-9575-3338404f20f5</t>
  </si>
  <si>
    <t>11f03ae4-6dea-664e-9cf8-639fb2238ee5</t>
  </si>
  <si>
    <t>{"univapay-name": "佐野雅彦", "univapay-link-id": "11efeb92-83a8-489e-9e93-8b9496fc5b6b", "univapay-phone-number": "+81 9070001020"}</t>
  </si>
  <si>
    <t>{"id_values": ["3100500245378", "00045", "0371667"], "stratus_transaction_id": {"terminal_id": "3100500245378", "request_number": "00045", "authorization_code": "0371667"}}</t>
  </si>
  <si>
    <t>777inari@gmail.com</t>
  </si>
  <si>
    <t>11f03ae4-73db-2e9e-b8f4-474877955e97</t>
  </si>
  <si>
    <t>NATSUMI HOSHI</t>
  </si>
  <si>
    <t>11f03e7a-aacf-71d2-b710-df117ca175db</t>
  </si>
  <si>
    <t>11f02806-66b3-31ee-b7a5-8b9ba508615c</t>
  </si>
  <si>
    <t>{"univapay-name": "中山 ルミ", "univapay-link-id": "11f0273c-658b-1e00-852c-c3cd173ab243", "univapay-phone-number": "+81 08031739784"}</t>
  </si>
  <si>
    <t>{"id_values": ["11f03e7a-aacf-71d2-b710-df117ca175db"], "worldpay_order_id": {"transaction_id": "11f03e7a-aacf-71d2-b710-df117ca175db"}}</t>
  </si>
  <si>
    <t>awcworld@gmail.com</t>
  </si>
  <si>
    <t>11f02806-6d1a-1d4a-b7c1-cf70d505b236</t>
  </si>
  <si>
    <t>RUMI NAKAYAMA</t>
  </si>
  <si>
    <t>11f03e7a-ed6c-8a52-8a46-6b52562dab22</t>
  </si>
  <si>
    <t>11f033d6-7b41-d756-b9df-4746c5770caf</t>
  </si>
  <si>
    <t>{"vE60Adee0": "", "univapay-phone-number": "09062184931"}</t>
  </si>
  <si>
    <t>{"customer_name": "山口雄大", "customer_email": "euclase563@gmail.com", "product_detail_name": "【55%OFFプラン】iステップ"}</t>
  </si>
  <si>
    <t>euclase563@gmail.com</t>
  </si>
  <si>
    <t>11f033d6-9338-7ed2-8fbc-bf8171b254db</t>
  </si>
  <si>
    <t>YAMAGUCHI YUDAI</t>
  </si>
  <si>
    <t>11f03e79-2a4a-3d18-9839-9b1bd8843c59</t>
  </si>
  <si>
    <t>{"customer_name": "鈴木たくや", "customer_email": "successtaku2021@gmail.com", "product_detail_name": "【スキルプラス限定】動画広告分析Pro「1媒体プラン」初回3ヶ月間"}</t>
  </si>
  <si>
    <t>{"id_values": ["3100500245378", "00041", "0141019"], "stratus_transaction_id": {"terminal_id": "3100500245378", "request_number": "00041", "authorization_code": "0141019"}}</t>
  </si>
  <si>
    <t>11f00ea7-0d0e-9fa2-b42a-e7a9c7a981e9</t>
  </si>
  <si>
    <t>11f03e79-0c05-dac4-9435-5fb7e3f1bf48</t>
  </si>
  <si>
    <t>11f03e78-ace5-9b4c-9cec-3f4fb7d373c0</t>
  </si>
  <si>
    <t>{"v54Eb1141": "", "univapay-phone-number": "09036711068"}</t>
  </si>
  <si>
    <t>{"customer_name": "森本昌子", "customer_email": "mmori16@icloud.com", "product_detail_name": "AIみかみ秘密の部屋（全額返金保証付）"}</t>
  </si>
  <si>
    <t>{"id_values": ["3100500245378", "00039", "0086197"], "stratus_transaction_id": {"terminal_id": "3100500245378", "request_number": "00039", "authorization_code": "0086197"}}</t>
  </si>
  <si>
    <t>mmori16@icloud.com</t>
  </si>
  <si>
    <t>MASAKO MORIMOTO</t>
  </si>
  <si>
    <t>ARIO</t>
  </si>
  <si>
    <t>11f03e78-b5b2-fd64-96d5-ab7aa12cb899</t>
  </si>
  <si>
    <t>{"customer_name": "森本昌子", "customer_email": "mmori16@icloud.com", "product_detail_name": "【15分限定特典付き】AIXコンサルタント3日間完全攻略合宿"}</t>
  </si>
  <si>
    <t>{"id_values": ["3100500245378", "00038", "0066681"], "stratus_transaction_id": {"terminal_id": "3100500245378", "request_number": "00038", "authorization_code": "0066681"}}</t>
  </si>
  <si>
    <t>11f03e77-b1dc-a588-970a-bffd87e5aeb4</t>
  </si>
  <si>
    <t>11f03e77-9082-3e8e-9771-930f5a7fdda6</t>
  </si>
  <si>
    <t>{"v54Eb1141": "", "univapay-phone-number": "08017633620"}</t>
  </si>
  <si>
    <t>{"customer_name": "平田芳和", "customer_email": "yosshy999@gmail.com", "product_detail_name": "【15分限定特典付き】AIXコンサルタント3日間完全攻略合宿"}</t>
  </si>
  <si>
    <t>{"id_values": ["11f03e77-b1dc-a588-970a-bffd87e5aeb4"], "worldpay_order_id": {"transaction_id": "11f03e77-b1dc-a588-970a-bffd87e5aeb4"}}</t>
  </si>
  <si>
    <t>yosshy999@gmail.com</t>
  </si>
  <si>
    <t>YOSHIKAZU HIRATA</t>
  </si>
  <si>
    <t>11f03e76-79e7-3888-9e88-4f15fd5dbbbf</t>
  </si>
  <si>
    <t>11f03e76-6fbd-ea6e-b7cf-579ea8c14812</t>
  </si>
  <si>
    <t>{"v54Eb1141": "", "univapay-phone-number": "09093780812"}</t>
  </si>
  <si>
    <t>{"customer_name": "荻原", "customer_email": "pacchi.info@gmail.com", "product_detail_name": "【超特価割引】SNSマーケ完全攻略ダイナマイト合宿"}</t>
  </si>
  <si>
    <t>{"id_values": ["3100500245378", "00035", "0143850"], "stratus_transaction_id": {"terminal_id": "3100500245378", "request_number": "00035", "authorization_code": "0143850"}}</t>
  </si>
  <si>
    <t>pacchi.info@gmail.com</t>
  </si>
  <si>
    <t>TOMO OGIWARA</t>
  </si>
  <si>
    <t>11f03e76-24e5-1508-954b-3733eb115a60</t>
  </si>
  <si>
    <t>11f03e76-1eb5-d186-96ba-afe6c9b39c65</t>
  </si>
  <si>
    <t>{"v54Eb1141": "", "univapay-phone-number": "0248273131"}</t>
  </si>
  <si>
    <t>{"customer_name": "鈴木洋平", "customer_email": "ootaniyadesu.onegaisimasu@gmail.com", "product_detail_name": "【15分限定特典付き】SNSマーケ完全攻略ダイナマイト合宿"}</t>
  </si>
  <si>
    <t>{"id_values": ["3100500245378", "00033", "7716979"], "stratus_transaction_id": {"terminal_id": "3100500245378", "request_number": "00033", "authorization_code": "7716979"}}</t>
  </si>
  <si>
    <t>ootaniyadesu.onegaisimasu@gmail.com</t>
  </si>
  <si>
    <t>YOHEI SUZUKI</t>
  </si>
  <si>
    <t>11f03e73-85a7-a246-a129-b7bf4068898b</t>
  </si>
  <si>
    <t>11f03e73-4454-9baa-a0f2-33913ba2fee8</t>
  </si>
  <si>
    <t>{"v54Eb1141": "", "univapay-phone-number": "09031555686"}</t>
  </si>
  <si>
    <t>{"customer_name": "杉浦 嘉彦", "customer_email": "sugiura@kk-tohkai.co.jp", "product_detail_name": "AIみかみ秘密の部屋（全額返金保証付）"}</t>
  </si>
  <si>
    <t>{"id_values": ["11f03e73-85a7-a246-a129-b7bf4068898b"], "worldpay_order_id": {"transaction_id": "11f03e73-85a7-a246-a129-b7bf4068898b"}}</t>
  </si>
  <si>
    <t>sugiura@kk-tohkai.co.jp</t>
  </si>
  <si>
    <t>YOSHIHIKO SUGIURA</t>
  </si>
  <si>
    <t>11f03e73-4acb-8e30-a0c3-bf56f4c2f203</t>
  </si>
  <si>
    <t>{"customer_name": "杉浦 嘉彦", "customer_email": "sugiura@kk-tohkai.co.jp", "product_detail_name": "【15分限定特典付き】AIXコンサルタント3日間完全攻略合宿"}</t>
  </si>
  <si>
    <t>{"id_values": ["11f03e73-4acb-8e30-a0c3-bf56f4c2f203"], "worldpay_order_id": {"transaction_id": "11f03e73-4acb-8e30-a0c3-bf56f4c2f203"}}</t>
  </si>
  <si>
    <t>11f03e73-6ac4-8cd2-9129-0b4521bb0e0f</t>
  </si>
  <si>
    <t>11f03e73-3aa3-f7ea-a0b9-27268c77c31a</t>
  </si>
  <si>
    <t>{"v54Eb1141": "", "univapay-phone-number": "08014579668"}</t>
  </si>
  <si>
    <t>{"customer_name": "長嶋雅美", "customer_email": "ma.sa.mi.m1127@gmail.com", "product_detail_name": "【15分限定特典付き】SNSマーケ完全攻略ダイナマイト合宿"}</t>
  </si>
  <si>
    <t>{"id_values": ["3100500245378", "00031", "0760000"], "stratus_transaction_id": {"terminal_id": "3100500245378", "request_number": "00031", "authorization_code": "0760000"}}</t>
  </si>
  <si>
    <t>ma.sa.mi.m1127@gmail.com</t>
  </si>
  <si>
    <t>MASAMI NAGASHIMA</t>
  </si>
  <si>
    <t>11f03e72-0418-2abc-b2fa-570898900be8</t>
  </si>
  <si>
    <t>11ef3759-e2b3-0402-b6f2-8f8996f65ccb</t>
  </si>
  <si>
    <t>{"univapay-name": "永井ふみ", "univapay-link-id": "11eed16f-ca88-2272-a0a8-07702090509b", "univapay-phone-number": "09075639093"}</t>
  </si>
  <si>
    <t>{"id_values": ["11f03e72-0418-2abc-b2fa-570898900be8"], "worldpay_order_id": {"transaction_id": "11f03e72-0418-2abc-b2fa-570898900be8"}}</t>
  </si>
  <si>
    <t>createshare170@gmail.com</t>
  </si>
  <si>
    <t>11ef3759-e2ef-c982-a933-9bb544a40e66</t>
  </si>
  <si>
    <t>FUMI NAGAI</t>
  </si>
  <si>
    <t>11f03e71-5da0-0c0e-b014-07748c66fce4</t>
  </si>
  <si>
    <t>11ef07ba-72fc-edd6-959f-cbec2a083ed2</t>
  </si>
  <si>
    <t>{"univapay-name": "櫻井孝耀", "univapay-link-id": "11ef02ad-342b-e1be-b657-a7c95ac25abe", "univapay-phone-number": "09042311359"}</t>
  </si>
  <si>
    <t>{"id_values": ["11f03e71-5da0-0c0e-b014-07748c66fce4"], "worldpay_order_id": {"transaction_id": "11f03e71-5da0-0c0e-b014-07748c66fce4"}}</t>
  </si>
  <si>
    <t>uver.gr54@gmail.com</t>
  </si>
  <si>
    <t>11ef07ba-7350-8e64-8022-17ac9c441347</t>
  </si>
  <si>
    <t>KOYO SAKURAI</t>
  </si>
  <si>
    <t>11f03e71-01e0-7b42-87c2-2fa5562e9aa4</t>
  </si>
  <si>
    <t>11eef019-c327-679a-99dd-13e3101a5004</t>
  </si>
  <si>
    <t>{"univapay-name": "小澤靖民", "univapay-link-id": "11eef009-9f33-9bca-a80b-0fd7a7632a09", "univapay-phone-number": "09075757623"}</t>
  </si>
  <si>
    <t>{"id_values": ["11f03e71-01e0-7b42-87c2-2fa5562e9aa4"], "worldpay_order_id": {"transaction_id": "11f03e71-01e0-7b42-87c2-2fa5562e9aa4"}}</t>
  </si>
  <si>
    <t>jasozamin@gmail.com</t>
  </si>
  <si>
    <t>11eef019-c37e-b766-99e0-3746ccc3e5d4</t>
  </si>
  <si>
    <t>YASUHITO OZAWA</t>
  </si>
  <si>
    <t>11f03e71-00f0-04e6-a4fc-df9c2b86ca9a</t>
  </si>
  <si>
    <t>11eef010-a122-4bf0-b82a-a7acee5154e6</t>
  </si>
  <si>
    <t>{"univapay-name": "清水春美", "univapay-link-id": "11eed16f-c88c-5e48-a0a8-df24a3243458", "univapay-phone-number": "08061583236"}</t>
  </si>
  <si>
    <t>{"id_values": ["11f03e71-00f0-04e6-a4fc-df9c2b86ca9a"], "worldpay_order_id": {"transaction_id": "11f03e71-00f0-04e6-a4fc-df9c2b86ca9a"}}</t>
  </si>
  <si>
    <t>mashimz@gmail.com</t>
  </si>
  <si>
    <t>11eef010-a14e-7be4-a6b0-6361958c653f</t>
  </si>
  <si>
    <t>HARUMI SHIMIZU</t>
  </si>
  <si>
    <t>11f03e70-b1c1-b086-9423-b71d4661de0a</t>
  </si>
  <si>
    <t>11eed7ac-5f05-c8cc-8f59-db99253d6de1</t>
  </si>
  <si>
    <t>{"univapay-name": "田山千富", "univapay-link-id": "11eed795-fbbb-545a-a95e-1ba3493c76a8", "univapay-phone-number": "09072694433"}</t>
  </si>
  <si>
    <t>{"id_values": ["11f03e70-b1c1-b086-9423-b71d4661de0a"], "worldpay_order_id": {"transaction_id": "11f03e70-b1c1-b086-9423-b71d4661de0a"}}</t>
  </si>
  <si>
    <t>tayama0315@gmail.com</t>
  </si>
  <si>
    <t>11eed7ac-5f3a-3c4c-9d8c-d7caaff3d1bf</t>
  </si>
  <si>
    <t>CHITOMI TAYAMA</t>
  </si>
  <si>
    <t>11f03e70-9c26-f222-93a7-eb88866f1841</t>
  </si>
  <si>
    <t>11eeda8f-5420-bc9c-8c67-e7e2d72b25a1</t>
  </si>
  <si>
    <t>{"univapay-name": "金子悦子", "univapay-link-id": "11eed9de-7108-04de-85cd-4becd769d465", "univapay-phone-number": "09022927027"}</t>
  </si>
  <si>
    <t>{"id_values": ["11f03e70-9c26-f222-93a7-eb88866f1841"], "worldpay_order_id": {"transaction_id": "11f03e70-9c26-f222-93a7-eb88866f1841"}}</t>
  </si>
  <si>
    <t>pokkucafe777@gmail.com</t>
  </si>
  <si>
    <t>11eeda8f-545c-2124-954b-e3e911d4556d</t>
  </si>
  <si>
    <t>ETSUKO KANEKO</t>
  </si>
  <si>
    <t>11f03e70-b0dd-698a-8207-1f6cfd900120</t>
  </si>
  <si>
    <t>{"id_values": ["11f03e70-b0dd-698a-8207-1f6cfd900120"], "worldpay_order_id": {"transaction_id": "11f03e70-b0dd-698a-8207-1f6cfd900120"}}</t>
  </si>
  <si>
    <t>11f03e70-38e3-c898-9e6e-13f9d1a79bb1</t>
  </si>
  <si>
    <t>11effe5c-4a51-9a14-a107-2f27e8c16ebf</t>
  </si>
  <si>
    <t>{"univapay-name": "福 大輝", "univapay-link-id": "11effe5a-7dd5-5576-9815-9f48b2aa6fe4", "univapay-phone-number": "+81 09069786999", "univapay-patch-token-id": "11eed799-3b6b-32b6-be5e-27d2478ba198", "univapay-patch-subscription-id": "11eed799-3ba4-622a-be61-bf48ee6b2b1b"}</t>
  </si>
  <si>
    <t>{"univapay-name": "福 大輝", "univapay-link-id": "11eed168-2511-82cc-a0a8-4f4b70228861", "univapay-phone-number": "09069786999"}</t>
  </si>
  <si>
    <t>{"id_values": ["11f03e70-38e3-c898-9e6e-13f9d1a79bb1"], "worldpay_order_id": {"transaction_id": "11f03e70-38e3-c898-9e6e-13f9d1a79bb1"}}</t>
  </si>
  <si>
    <t>daiki5689@iCloud.com</t>
  </si>
  <si>
    <t>11eed799-3ba4-622a-be61-bf48ee6b2b1b</t>
  </si>
  <si>
    <t>DAIKI FUKU</t>
  </si>
  <si>
    <t>11f03e70-9632-45c4-9553-bff434b6b63d</t>
  </si>
  <si>
    <t>11eed2a5-f986-c4fc-8ce2-6733eea25f29</t>
  </si>
  <si>
    <t>{"univapay-name": "竹下要", "univapay-link-id": "11eed166-7d7b-6a38-a0a8-b723b01dfd53", "univapay-phone-number": "08025379674"}</t>
  </si>
  <si>
    <t>{"id_values": ["3100500245378", "00021", "0870757"], "stratus_transaction_id": {"terminal_id": "3100500245378", "request_number": "00021", "authorization_code": "0870757"}}</t>
  </si>
  <si>
    <t>kaname31560922@icloud.com</t>
  </si>
  <si>
    <t>11eed2a5-f9b5-3bc0-95c6-a700fac2657a</t>
  </si>
  <si>
    <t>TAKASHITA KANAME</t>
  </si>
  <si>
    <t>11f03e70-3aad-06da-91d1-63040a8ac870</t>
  </si>
  <si>
    <t>11eed7a7-42b5-98aa-895f-a7d9a6a7c9f8</t>
  </si>
  <si>
    <t>{"univapay-name": "佐々木 麻衣", "univapay-link-id": "11eed16a-e132-6c08-a85d-ebdedbf31470", "univapay-phone-number": "08058977872"}</t>
  </si>
  <si>
    <t>{"id_values": ["11f03e70-3aad-06da-91d1-63040a8ac870"], "worldpay_order_id": {"transaction_id": "11f03e70-3aad-06da-91d1-63040a8ac870"}}</t>
  </si>
  <si>
    <t>wish.is.fulfilled@ezweb.ne.jp</t>
  </si>
  <si>
    <t>11eed7a7-4300-dfea-a729-0b460ab87b19</t>
  </si>
  <si>
    <t>MAI SASAKI</t>
  </si>
  <si>
    <t>11f03e70-3544-10da-baa1-1f833f0b342d</t>
  </si>
  <si>
    <t>11f02f0b-908d-b4ec-8e41-9b7675627e9a</t>
  </si>
  <si>
    <t>{"univapay-name": "吉田 納可子", "univapay-link-id": "11eed27a-1908-5808-b5cf-8bb927053ee8", "univapay-phone-number": "08050493876"}</t>
  </si>
  <si>
    <t>{"id_values": ["11f03e70-3544-10da-baa1-1f833f0b342d"], "worldpay_order_id": {"transaction_id": "11f03e70-3544-10da-baa1-1f833f0b342d"}}</t>
  </si>
  <si>
    <t>haloncafe8888@gmail.com</t>
  </si>
  <si>
    <t>11eed77b-e9e3-c6e6-aa3a-f70fdd14ba29</t>
  </si>
  <si>
    <t>NAKAKO YOSHIDA</t>
  </si>
  <si>
    <t>11f03e70-3074-1816-ab89-7328f6c54bae</t>
  </si>
  <si>
    <t>11f00ef0-95cf-6da0-b486-079410ad3441</t>
  </si>
  <si>
    <t>{"univapay-name": "清水剣", "univapay-link-id": "11eed16f-34a6-1e76-a85d-77ff129064e1", "univapay-phone-number": "09026619275"}</t>
  </si>
  <si>
    <t>{"id_values": ["11f03e70-3074-1816-ab89-7328f6c54bae"], "worldpay_order_id": {"transaction_id": "11f03e70-3074-1816-ab89-7328f6c54bae"}}</t>
  </si>
  <si>
    <t>tsurugidictha@gmail.com</t>
  </si>
  <si>
    <t>11eed764-7e50-7184-b721-bbe704aa2933</t>
  </si>
  <si>
    <t>TSURUGI SHIMIZU</t>
  </si>
  <si>
    <t>11f03e70-2bfb-e0f2-92f4-fbbfabad1345</t>
  </si>
  <si>
    <t>11eed6a9-de9c-a384-95db-57f322b9f1d1</t>
  </si>
  <si>
    <t>{"univapay-name": "松岡由泰", "univapay-link-id": "11eed167-4057-0814-a0a8-a769a7ea5984", "univapay-phone-number": "09065740550"}</t>
  </si>
  <si>
    <t>{"id_values": ["11f03e70-2bfb-e0f2-92f4-fbbfabad1345"], "worldpay_order_id": {"transaction_id": "11f03e70-2bfb-e0f2-92f4-fbbfabad1345"}}</t>
  </si>
  <si>
    <t>r.d.ojisan@gmail.com</t>
  </si>
  <si>
    <t>11eed6a9-df2f-238a-a930-8f20eaa0461f</t>
  </si>
  <si>
    <t>YOSHIYASU MATSUOKA</t>
  </si>
  <si>
    <t>11f03e70-28a9-547a-92e9-6f3e9c1bab37</t>
  </si>
  <si>
    <t>11eed480-4485-d37c-bd67-e3b795f1307f</t>
  </si>
  <si>
    <t>{"univapay-name": "石﨑結衣", "univapay-link-id": "11eed167-da04-b66e-a0a8-6b846bdf7942", "univapay-phone-number": "08087299180"}</t>
  </si>
  <si>
    <t>{"id_values": ["11f03e70-28a9-547a-92e9-6f3e9c1bab37"], "worldpay_order_id": {"transaction_id": "11f03e70-28a9-547a-92e9-6f3e9c1bab37"}}</t>
  </si>
  <si>
    <t>iyzaki.iyzaki@gmail.com</t>
  </si>
  <si>
    <t>11eed480-44b6-c9c8-a35c-97700d1f347c</t>
  </si>
  <si>
    <t>11f03e70-26df-546e-ba6d-3334add3be87</t>
  </si>
  <si>
    <t>11eed318-9811-9c06-ad68-df44701b8ec7</t>
  </si>
  <si>
    <t>{"univapay-name": "山本己悠司", "univapay-link-id": "11eed16a-9f2b-3ace-a85d-9fd6b2d2efe5", "univapay-phone-number": "07089487170"}</t>
  </si>
  <si>
    <t>{"id_values": ["11f03e70-26df-546e-ba6d-3334add3be87"], "worldpay_order_id": {"transaction_id": "11f03e70-26df-546e-ba6d-3334add3be87"}}</t>
  </si>
  <si>
    <t>yamamyu1005@gmail.com</t>
  </si>
  <si>
    <t>11eed318-9853-9c3c-85d5-cbb52932e709</t>
  </si>
  <si>
    <t>MYUJI YAMAMOTO</t>
  </si>
  <si>
    <t>11f03e70-1fe6-95fa-82b8-cbcb12449c7e</t>
  </si>
  <si>
    <t>11f03e6e-4caa-7ea0-b69b-6b8a0a6c422a</t>
  </si>
  <si>
    <t>{"v54Eb1141": "", "univapay-phone-number": "09077117879"}</t>
  </si>
  <si>
    <t>{"customer_name": "小林英樹", "customer_email": "hideki2.kobayashi@gmail.com", "product_detail_name": "AIみかみ秘密の部屋（全額返金保証付）"}</t>
  </si>
  <si>
    <t>{"id_values": ["11f03e70-1fe6-95fa-82b8-cbcb12449c7e"], "worldpay_order_id": {"transaction_id": "11f03e70-1fe6-95fa-82b8-cbcb12449c7e"}}</t>
  </si>
  <si>
    <t>hideki2.kobayashi@gmail.com</t>
  </si>
  <si>
    <t>HIDEKI KOBAYASHI</t>
  </si>
  <si>
    <t>11f03e70-3af9-fd8c-a49a-ff390a52e7e9</t>
  </si>
  <si>
    <t>11ef501f-e4f8-8ee2-9fb6-eb20ca4a6e5e</t>
  </si>
  <si>
    <t>{"univapay-name": "児島よし子", "univapay-link-id": "11eed7a6-09de-192c-aedc-974301c9b566", "univapay-phone-number": "09023938410"}</t>
  </si>
  <si>
    <t>yk087780ky@gmail.com</t>
  </si>
  <si>
    <t>11eed7a7-bead-80e4-a794-5f2fe14ac853</t>
  </si>
  <si>
    <t>YOSHIKO KOJIMA</t>
  </si>
  <si>
    <t>11f03e70-2b16-9a10-8121-b371490a100e</t>
  </si>
  <si>
    <t>{"id_values": ["3100500245378", "00019", "0112659"], "stratus_transaction_id": {"terminal_id": "3100500245378", "request_number": "00019", "authorization_code": "0112659"}}</t>
  </si>
  <si>
    <t>11f03e6e-8142-3c20-b6cb-57107f4309e7</t>
  </si>
  <si>
    <t>11f03e6e-6bb0-9e60-aaa0-074da916a4aa</t>
  </si>
  <si>
    <t>{"v54Eb1141": "", "univapay-phone-number": "08017421859"}</t>
  </si>
  <si>
    <t>{"customer_name": "若松義久", "customer_email": "outputhirobada4@gmail.com", "product_detail_name": "【15分限定特典付き】AIXコンサルタント3日間完全攻略合宿"}</t>
  </si>
  <si>
    <t>{"id_values": ["11f03e6e-8142-3c20-b6cb-57107f4309e7"], "worldpay_order_id": {"transaction_id": "11f03e6e-8142-3c20-b6cb-57107f4309e7"}}</t>
  </si>
  <si>
    <t>outputhirobada4@gmail.com</t>
  </si>
  <si>
    <t>YOSHIHISA WAKAMATSU</t>
  </si>
  <si>
    <t>11f03e6e-55f5-2280-8d7e-b383cc32ec5f</t>
  </si>
  <si>
    <t>{"customer_name": "小林英樹", "customer_email": "hideki2.kobayashi@gmail.com", "product_detail_name": "【15分限定特典付き】AIXコンサルタント3日間完全攻略合宿"}</t>
  </si>
  <si>
    <t>{"id_values": ["11f03e6e-55f5-2280-8d7e-b383cc32ec5f"], "worldpay_order_id": {"transaction_id": "11f03e6e-55f5-2280-8d7e-b383cc32ec5f"}}</t>
  </si>
  <si>
    <t>11f03e6d-f38e-e5ae-b66f-577993aebda2</t>
  </si>
  <si>
    <t>11f03e6d-e5b4-cdcc-b665-879fae350612</t>
  </si>
  <si>
    <t>{"v54Eb1141": "", "univapay-phone-number": "09053361149"}</t>
  </si>
  <si>
    <t>{"customer_name": "倉澤春菜", "customer_email": "lly64220@gmail.com", "product_detail_name": "【15分限定特典付き】デザイン限界突破3日間合宿"}</t>
  </si>
  <si>
    <t>{"id_values": ["11f03e6d-f38e-e5ae-b66f-577993aebda2"], "worldpay_order_id": {"transaction_id": "11f03e6d-f38e-e5ae-b66f-577993aebda2"}}</t>
  </si>
  <si>
    <t>lly64220@gmail.com</t>
  </si>
  <si>
    <t>HARUNA KURASAWA</t>
  </si>
  <si>
    <t>11f03e6d-db89-fa2a-9e7e-533404c21894</t>
  </si>
  <si>
    <t>11f03e6d-c0f5-331e-af54-5b1dc1083387</t>
  </si>
  <si>
    <t>{"v54Eb1141": "", "univapay-phone-number": "08060892362"}</t>
  </si>
  <si>
    <t>{"customer_name": "渡部有人", "customer_email": "yutoiscoolgyi555@gmail.com", "product_detail_name": "【15分限定特典付き】AIXコンサルタント3日間完全攻略合宿"}</t>
  </si>
  <si>
    <t>{"id_values": ["3100500245378", "00016", "0169460"], "stratus_transaction_id": {"terminal_id": "3100500245378", "request_number": "00016", "authorization_code": "0169460"}}</t>
  </si>
  <si>
    <t>yutoiscoolgyi555@gmail.com</t>
  </si>
  <si>
    <t>YUTO WATANABE</t>
  </si>
  <si>
    <t>11f03e6b-9b07-6dae-a19f-1f0657fbe628</t>
  </si>
  <si>
    <t>11f03e6b-9329-8054-b3b9-f3509fcc8d2e</t>
  </si>
  <si>
    <t>{"v54Eb1141": "", "univapay-phone-number": "09054792157"}</t>
  </si>
  <si>
    <t>{"customer_name": "菅田 富士", "customer_email": "tomio.s2313@gmail.com", "product_detail_name": "【15分限定特典付き】AIXコンサルタント3日間完全攻略合宿"}</t>
  </si>
  <si>
    <t>{"id_values": ["3100500245378", "00014", "0082776"], "stratus_transaction_id": {"terminal_id": "3100500245378", "request_number": "00014", "authorization_code": "0082776"}}</t>
  </si>
  <si>
    <t>tomio.s2313@gmail.com</t>
  </si>
  <si>
    <t>SUGATA TOMIO</t>
  </si>
  <si>
    <t>11f03e66-ee1c-0144-8adf-bfd0a9bb2e75</t>
  </si>
  <si>
    <t>11f03e66-b76d-a88c-ace8-57eae6695cae</t>
  </si>
  <si>
    <t>{"v54Eb1141": "", "univapay-phone-number": "08066616096"}</t>
  </si>
  <si>
    <t>{"customer_name": "平賀知恵子", "customer_email": "1914chi@gmail.com", "product_detail_name": "みかみの秘密の部屋 ~購入後1週間以内に限り【全額返金保証付き】~"}</t>
  </si>
  <si>
    <t>{"id_values": ["3100500245378", "00012", "0063728"], "stratus_transaction_id": {"terminal_id": "3100500245378", "request_number": "00012", "authorization_code": "0063728"}}</t>
  </si>
  <si>
    <t>1914chi@gmail.com</t>
  </si>
  <si>
    <t>CHIEKO HIRAGA</t>
  </si>
  <si>
    <t>11f03e66-bf8e-c3ca-acec-87590e493a69</t>
  </si>
  <si>
    <t>{"customer_name": "平賀知恵子", "customer_email": "1914chi@gmail.com", "product_detail_name": "【15分限定特典付き】SNSマーケ完全攻略ダイナマイト合宿"}</t>
  </si>
  <si>
    <t>{"id_values": ["3100500245378", "00011", "0074215"], "stratus_transaction_id": {"terminal_id": "3100500245378", "request_number": "00011", "authorization_code": "0074215"}}</t>
  </si>
  <si>
    <t>11f03e65-867d-f520-be10-f77910f82d22</t>
  </si>
  <si>
    <t>11f03e65-6ec1-bc78-9e9a-73123247ad18</t>
  </si>
  <si>
    <t>{"v54Eb1141": "", "univapay-phone-number": "09092918557"}</t>
  </si>
  <si>
    <t>{"customer_name": "安藤 謙一", "customer_email": "mkr.892@outlook.jp", "product_detail_name": "【15分限定特典付き】AIXコンサルタント3日間完全攻略合宿"}</t>
  </si>
  <si>
    <t>{"id_values": ["11f03e65-867d-f520-be10-f77910f82d22"], "worldpay_order_id": {"transaction_id": "11f03e65-867d-f520-be10-f77910f82d22"}}</t>
  </si>
  <si>
    <t>mkr.892@outlook.jp</t>
  </si>
  <si>
    <t>KENICHI ANDO</t>
  </si>
  <si>
    <t>11f03e5d-0f28-4e1a-b9e9-db0e328bf89c</t>
  </si>
  <si>
    <t>11f03e5c-cf85-fe10-8efd-5bfe19df6729</t>
  </si>
  <si>
    <t>{"v54Eb1141": "", "univapay-phone-number": "08053334888"}</t>
  </si>
  <si>
    <t>{"customer_name": "山口久志", "customer_email": "h.yamaguchi.333888@gmail.com", "product_detail_name": "【15分限定特典付き】AIXコンサルタント3日間完全攻略合宿"}</t>
  </si>
  <si>
    <t>{"id_values": ["3100500245378", "00007", "0662675"], "stratus_transaction_id": {"terminal_id": "3100500245378", "request_number": "00007", "authorization_code": "0662675"}}</t>
  </si>
  <si>
    <t>h.yamaguchi.333888@gmail.com</t>
  </si>
  <si>
    <t>HISASHI YAMAGUCHI</t>
  </si>
  <si>
    <t>11f03e58-ca86-88de-950d-6f2217fdcb2b</t>
  </si>
  <si>
    <t>11f03e58-be9f-e07e-bc0f-4ffe32bcf97c</t>
  </si>
  <si>
    <t>{"v54Eb1141": "", "univapay-phone-number": "09063060576"}</t>
  </si>
  <si>
    <t>{"customer_name": "鈴木辰", "customer_email": "suzuki880913@gmail.com", "product_detail_name": "【15分限定特典付き】SNSマーケ完全攻略ダイナマイト合宿"}</t>
  </si>
  <si>
    <t>{"id_values": ["11f03e58-ca86-88de-950d-6f2217fdcb2b"], "worldpay_order_id": {"transaction_id": "11f03e58-ca86-88de-950d-6f2217fdcb2b"}}</t>
  </si>
  <si>
    <t>suzuki880913@gmail.com</t>
  </si>
  <si>
    <t>SHIN SUZUKI</t>
  </si>
  <si>
    <t>11f03e57-d073-1452-b85b-679e51d1f2ba</t>
  </si>
  <si>
    <t>11f03e57-9390-43b6-bbf2-bf55222936cc</t>
  </si>
  <si>
    <t>{"v54Eb1141": "", "univapay-phone-number": "09055215917"}</t>
  </si>
  <si>
    <t>{"customer_name": "百瀬康子", "customer_email": "cheerup55mnsy@gmail.com", "product_detail_name": "【15分限定特典付き】SNSマーケ完全攻略ダイナマイト合宿"}</t>
  </si>
  <si>
    <t>{"id_values": ["3100500245378", "00005", "0475955"], "stratus_transaction_id": {"terminal_id": "3100500245378", "request_number": "00005", "authorization_code": "0475955"}}</t>
  </si>
  <si>
    <t>cheerup55mnsy@gmail.com</t>
  </si>
  <si>
    <t>YASUKO MOMOSE</t>
  </si>
  <si>
    <t>11f03e4b-b10c-f58a-91c3-d7614275cf19</t>
  </si>
  <si>
    <t>11f03e4a-81c5-91ac-bdba-334f1e2033f3</t>
  </si>
  <si>
    <t>{"v54Eb1141": "", "univapay-phone-number": "08029221969"}</t>
  </si>
  <si>
    <t>{"customer_name": "村田有里", "customer_email": "specialist.no1@icloud.com", "product_detail_name": "AIみかみ秘密の部屋（全額返金保証付）"}</t>
  </si>
  <si>
    <t>{"id_values": ["11f03e4b-b10c-f58a-91c3-d7614275cf19"], "worldpay_order_id": {"transaction_id": "11f03e4b-b10c-f58a-91c3-d7614275cf19"}}</t>
  </si>
  <si>
    <t>specialist.no1@icloud.com</t>
  </si>
  <si>
    <t>YURI MURATA</t>
  </si>
  <si>
    <t>11f03e4a-89ec-ee8e-b2ac-97e730a5d183</t>
  </si>
  <si>
    <t>{"customer_name": "村田有里", "customer_email": "specialist.no1@icloud.com", "product_detail_name": "【15分限定特典付き】AIXコンサルタント3日間完全攻略合宿"}</t>
  </si>
  <si>
    <t>{"id_values": ["11f03e4a-89ec-ee8e-b2ac-97e730a5d183"], "worldpay_order_id": {"transaction_id": "11f03e4a-89ec-ee8e-b2ac-97e730a5d183"}}</t>
  </si>
  <si>
    <t>11f03e41-d621-646e-90f5-6b745e55baff</t>
  </si>
  <si>
    <t>11f03e41-be09-5288-9b4b-6bfe69e46806</t>
  </si>
  <si>
    <t>{"v54Eb1141": "", "univapay-phone-number": "09084445046"}</t>
  </si>
  <si>
    <t>{"customer_name": "本田翼", "customer_email": "t.honda67@gmail.com", "product_detail_name": "【15分限定特典付き】AIXコンサルタント3日間完全攻略合宿"}</t>
  </si>
  <si>
    <t>{"id_values": ["11f03e41-d621-646e-90f5-6b745e55baff"], "worldpay_order_id": {"transaction_id": "11f03e41-d621-646e-90f5-6b745e55baff"}}</t>
  </si>
  <si>
    <t>t.honda67@gmail.com</t>
  </si>
  <si>
    <t>TSUBASA HONDA</t>
  </si>
  <si>
    <t>11f03e3e-636d-4602-8d65-2f41ce2182b0</t>
  </si>
  <si>
    <t>11f03e3e-5c3a-50f0-a084-9b422065a1e8</t>
  </si>
  <si>
    <t>{"v54Eb1141": "", "univapay-phone-number": "08039881575"}</t>
  </si>
  <si>
    <t>{"customer_name": "小間 智沙都", "customer_email": "chichu758@gmail.com", "product_detail_name": "【15分限定特典付き】デザイン限界突破3日間合宿"}</t>
  </si>
  <si>
    <t>{"id_values": ["11f03e3e-636d-4602-8d65-2f41ce2182b0"], "worldpay_order_id": {"transaction_id": "11f03e3e-636d-4602-8d65-2f41ce2182b0"}}</t>
  </si>
  <si>
    <t>chichu758@gmail.com</t>
  </si>
  <si>
    <t>CHISATO KOMA</t>
  </si>
  <si>
    <t>11f03e3e-88eb-897a-a099-9f24f4cab77b</t>
  </si>
  <si>
    <t>11f03e3e-80ec-58da-8d77-03cc9da2ec44</t>
  </si>
  <si>
    <t>{"v54Eb1141": "", "univapay-phone-number": "09014065872"}</t>
  </si>
  <si>
    <t>{"customer_name": "田中宏美", "customer_email": "ank00833h@gmail.com", "product_detail_name": "【15分限定特典付き】AIXコンサルタント3日間完全攻略合宿"}</t>
  </si>
  <si>
    <t>{"id_values": ["3100500245378", "00003", "0149832"], "stratus_transaction_id": {"terminal_id": "3100500245378", "request_number": "00003", "authorization_code": "0149832"}}</t>
  </si>
  <si>
    <t>ank00833h@gmail.com</t>
  </si>
  <si>
    <t>HIROMI TANAKA</t>
  </si>
  <si>
    <t>11f03e3d-faea-1470-b5e5-2b3ed3aca306</t>
  </si>
  <si>
    <t>11f03e3d-edf5-69e0-a050-e7ac91483df6</t>
  </si>
  <si>
    <t>{"v54Eb1141": "", "univapay-phone-number": "08088623099"}</t>
  </si>
  <si>
    <t>{"customer_name": "佐藤充樹", "customer_email": "atsuking310.29@gmail.com", "product_detail_name": "【15分限定特典付き】AIXコンサルタント3日間完全攻略合宿"}</t>
  </si>
  <si>
    <t>{"id_values": ["11f03e3d-faea-1470-b5e5-2b3ed3aca306"], "worldpay_order_id": {"transaction_id": "11f03e3d-faea-1470-b5e5-2b3ed3aca306"}}</t>
  </si>
  <si>
    <t>atsuking310.29@gmail.com</t>
  </si>
  <si>
    <t>ATSUKI SATO</t>
  </si>
  <si>
    <t>11f03e3b-d8e7-a722-9ec7-73892a3c527c</t>
  </si>
  <si>
    <t>11f03e3b-d020-9360-b33c-9b73743dc54e</t>
  </si>
  <si>
    <t>{"v54Eb1141": "", "univapay-phone-number": "08012189081"}</t>
  </si>
  <si>
    <t>{"customer_name": "加賀 貴", "customer_email": "cooler.japan@gmail.com", "product_detail_name": "【15分限定特典付き】SNSマーケ完全攻略ダイナマイト合宿"}</t>
  </si>
  <si>
    <t>{"id_values": ["11f03e3b-d8e7-a722-9ec7-73892a3c527c"], "worldpay_order_id": {"transaction_id": "11f03e3b-d8e7-a722-9ec7-73892a3c527c"}}</t>
  </si>
  <si>
    <t>cooler.japan@gmail.com</t>
  </si>
  <si>
    <t>11f03e3a-2f94-cac0-9e66-f720d18bf48c</t>
  </si>
  <si>
    <t>11f03e38-7dd8-046a-94d1-33e7307e76bb</t>
  </si>
  <si>
    <t>{"v54Eb1141": "", "univapay-phone-number": "08052295915"}</t>
  </si>
  <si>
    <t>{"customer_name": "大竹茂樹", "customer_email": "shige.yoshi05141217@gmail.com", "product_detail_name": "みかみの秘密の部屋 ~購入後1週間以内に限り【全額返金保証付き】~"}</t>
  </si>
  <si>
    <t>{"id_values": ["11f03e3a-2f94-cac0-9e66-f720d18bf48c"], "worldpay_order_id": {"transaction_id": "11f03e3a-2f94-cac0-9e66-f720d18bf48c"}}</t>
  </si>
  <si>
    <t>shige.yoshi05141217@gmail.com</t>
  </si>
  <si>
    <t>SHIGEKI OOTAKE</t>
  </si>
  <si>
    <t>11f03e39-aef4-2208-9df7-df403452a7af</t>
  </si>
  <si>
    <t>11f03e39-9c8d-10a2-afbb-4f38b9edeea6</t>
  </si>
  <si>
    <t>{"v54Eb1141": "", "univapay-phone-number": "08010005522"}</t>
  </si>
  <si>
    <t>{"customer_name": "松浪琢也", "customer_email": "matuna20@gmail.com", "product_detail_name": "【15分限定特典付き】AIXコンサルタント3日間完全攻略合宿"}</t>
  </si>
  <si>
    <t>{"id_values": ["11f03e39-aef4-2208-9df7-df403452a7af"], "worldpay_order_id": {"transaction_id": "11f03e39-aef4-2208-9df7-df403452a7af"}}</t>
  </si>
  <si>
    <t>matuna20@gmail.com</t>
  </si>
  <si>
    <t>TAKUYA MATSUNAMI</t>
  </si>
  <si>
    <t>11f03e39-223a-797a-b0b5-d3fa5f337a71</t>
  </si>
  <si>
    <t>11f03e39-19b8-6e7e-af5a-8b083159eb15</t>
  </si>
  <si>
    <t>{"v54Eb1141": "", "univapay-phone-number": "09077230385"}</t>
  </si>
  <si>
    <t>{"customer_name": "米崎ひろみ", "customer_email": "39kapi3939@gmail.com", "product_detail_name": "【15分限定特典付き】AIXコンサルタント3日間完全攻略合宿"}</t>
  </si>
  <si>
    <t>{"id_values": ["11f03e39-223a-797a-b0b5-d3fa5f337a71"], "worldpay_order_id": {"transaction_id": "11f03e39-223a-797a-b0b5-d3fa5f337a71"}}</t>
  </si>
  <si>
    <t>39kapi3939@gmail.com</t>
  </si>
  <si>
    <t>HIROMI YONEZAKI</t>
  </si>
  <si>
    <t>11f03e38-cd53-4220-be57-4f1b5311ce35</t>
  </si>
  <si>
    <t>{"customer_name": "大竹茂樹", "customer_email": "shige.yoshi05141217@gmail.com", "product_detail_name": "【超特価割引】SNSマーケ完全攻略ダイナマイト合宿"}</t>
  </si>
  <si>
    <t>{"id_values": ["11f03e38-cd53-4220-be57-4f1b5311ce35"], "worldpay_order_id": {"transaction_id": "11f03e38-cd53-4220-be57-4f1b5311ce35"}}</t>
  </si>
  <si>
    <t>11f03e30-b1e0-1930-b6fa-5f276c55de60</t>
  </si>
  <si>
    <t>11f03e30-8feb-de5e-9f90-bbc98eaa92f4</t>
  </si>
  <si>
    <t>{"v54Eb1141": "", "univapay-phone-number": "08099993930"}</t>
  </si>
  <si>
    <t>{"customer_name": "宮里未央", "customer_email": "divine.oneness@icloud.com", "product_detail_name": "【15分限定特典付き】AIXコンサルタント3日間完全攻略合宿"}</t>
  </si>
  <si>
    <t>{"id_values": ["11f03e30-b1e0-1930-b6fa-5f276c55de60"], "worldpay_order_id": {"transaction_id": "11f03e30-b1e0-1930-b6fa-5f276c55de60"}}</t>
  </si>
  <si>
    <t>divine.oneness@icloud.com</t>
  </si>
  <si>
    <t>MIO MIYASATO</t>
  </si>
  <si>
    <t>広告数値</t>
  </si>
  <si>
    <t>広告費用</t>
  </si>
  <si>
    <t>バックエンド
成約数</t>
  </si>
  <si>
    <t>バックエンド
CPO</t>
  </si>
  <si>
    <t>デザジュク
成約数</t>
  </si>
  <si>
    <t>支出になる金額</t>
  </si>
  <si>
    <t>デザジュクFB広告</t>
  </si>
  <si>
    <t>―</t>
  </si>
  <si>
    <t>デザジュクTT広告</t>
  </si>
  <si>
    <t>AIカレッジFB広告</t>
  </si>
  <si>
    <t>AIカレッジYT広告</t>
  </si>
  <si>
    <t>センサーズYT広告</t>
  </si>
  <si>
    <t>センサーズFB広告</t>
  </si>
  <si>
    <t>センサーズTT広告</t>
  </si>
  <si>
    <t>計算方法：
デザジュク関連→全額
上記以外→バックエンドCPOにデザジュクの成約数を掛けたもの</t>
  </si>
  <si>
    <t>\</t>
  </si>
  <si>
    <t>生徒情報</t>
  </si>
  <si>
    <t>支払い方法</t>
  </si>
  <si>
    <t>分割集計（隣のユニペイ２月分シートから、メールアドレスを紐づけて集計）</t>
  </si>
  <si>
    <t>契約日</t>
  </si>
  <si>
    <t>佐々木愛実(??海野めぐみ)</t>
  </si>
  <si>
    <t>50分割</t>
  </si>
  <si>
    <t>odeco.rito@gmail.com</t>
  </si>
  <si>
    <t>しょーへい</t>
  </si>
  <si>
    <t>maedakeiji.0706@gmail.com</t>
  </si>
  <si>
    <t>あやの</t>
  </si>
  <si>
    <t>鈴木優太（ゆうた）</t>
  </si>
  <si>
    <t>24分割</t>
  </si>
  <si>
    <t>原田光大</t>
  </si>
  <si>
    <t>agarunari@gmail.com</t>
  </si>
  <si>
    <t>たけだ</t>
  </si>
  <si>
    <t>kuratti145@gmail.com</t>
  </si>
  <si>
    <t>ゆう</t>
  </si>
  <si>
    <t>36分割</t>
  </si>
  <si>
    <t>ma0422yu@yahoo.co.jp</t>
  </si>
  <si>
    <t>Shohei Moriwaki</t>
  </si>
  <si>
    <t>marge.design8@gmail.com</t>
  </si>
  <si>
    <t>ゆい</t>
  </si>
  <si>
    <t>tomatodaisuki1208@gmail.com</t>
  </si>
  <si>
    <t>OB.Shun (おおば しゅん)</t>
  </si>
  <si>
    <t>go.ohba@gmail.com</t>
  </si>
  <si>
    <t>かねそう</t>
  </si>
  <si>
    <t>esusuke.videocreator@gmail.com</t>
  </si>
  <si>
    <t>スズキ　レナ</t>
  </si>
  <si>
    <t>大浜  かよこ</t>
  </si>
  <si>
    <t>kayoko.0912.dom@gmail.com</t>
  </si>
  <si>
    <t>あかし いずみ</t>
  </si>
  <si>
    <t>ユウダイ</t>
  </si>
  <si>
    <t>りえ</t>
  </si>
  <si>
    <t>happy.rainbow.7.rf@gmail.com</t>
  </si>
  <si>
    <t>ヤマグチ ゲンタ</t>
  </si>
  <si>
    <t>alcntr.28.mg@icloud.com</t>
  </si>
  <si>
    <t>えりんぎ</t>
  </si>
  <si>
    <t>ひかる</t>
  </si>
  <si>
    <t>nardis_1961evans@yahoo.co.jp</t>
  </si>
  <si>
    <t>橋元愛（上垣）</t>
  </si>
  <si>
    <t>ai.0109.ai.ai.ai.ai.ai.ai.ai@gmail.com</t>
  </si>
  <si>
    <t>中屋敷哲大</t>
  </si>
  <si>
    <t>kakanasaya@gmail.com</t>
  </si>
  <si>
    <t>荒井さん</t>
  </si>
  <si>
    <t>kaonkawaii@mail.ru</t>
  </si>
  <si>
    <t>今治崇時</t>
  </si>
  <si>
    <t>tokimeki7mail@gmail.com</t>
  </si>
  <si>
    <t>みぃな☆★JPN</t>
  </si>
  <si>
    <t>my10v.2211@gmail.com</t>
  </si>
  <si>
    <t>藤澤</t>
  </si>
  <si>
    <t>tengzemolizi18@gmail.com</t>
  </si>
  <si>
    <t>佐藤 大志</t>
  </si>
  <si>
    <t>taisi1209bx@gmail.com</t>
  </si>
  <si>
    <t>高木萌</t>
  </si>
  <si>
    <t>moet.96p69@gmail.com</t>
  </si>
  <si>
    <t>たぁさん☀️Webデザイナー</t>
  </si>
  <si>
    <t>44departure@gmail.com</t>
  </si>
  <si>
    <t>ようこ</t>
  </si>
  <si>
    <t>ynsm.97112@gmail.com</t>
  </si>
  <si>
    <t>水廣 輝光</t>
  </si>
  <si>
    <t>わたなべ</t>
  </si>
  <si>
    <t>yn_.11@outlook.jp</t>
  </si>
  <si>
    <t>宇都宮 広樹</t>
  </si>
  <si>
    <t>mwamonelock@gmail.com</t>
  </si>
  <si>
    <t>池原 きーち</t>
  </si>
  <si>
    <t>kiichiikehara@gmail.com</t>
  </si>
  <si>
    <t>まゆ</t>
  </si>
  <si>
    <t>mew.151.mayu@gmail.com</t>
  </si>
  <si>
    <t>yuka</t>
  </si>
  <si>
    <t>porupot1water@yahoo.co.jp</t>
  </si>
  <si>
    <t>水野美奈</t>
  </si>
  <si>
    <t>tbc0720@gmail.com</t>
  </si>
  <si>
    <t>早希</t>
  </si>
  <si>
    <t>Zen</t>
  </si>
  <si>
    <t>96yuzen914@gmail.com</t>
  </si>
  <si>
    <t>もすwk</t>
  </si>
  <si>
    <t>りゅうせい</t>
  </si>
  <si>
    <t>ryuseibusiness2022@gmail.com</t>
  </si>
  <si>
    <t>翔也</t>
  </si>
  <si>
    <t>いくらみさ</t>
  </si>
  <si>
    <t>misa.1115.lilac@gmail.com</t>
  </si>
  <si>
    <t>青木 一葉</t>
  </si>
  <si>
    <t>1000item3000@gmail.com</t>
  </si>
  <si>
    <t>黒澤美晴</t>
  </si>
  <si>
    <t>倉橋多真美</t>
  </si>
  <si>
    <t>栗原　絵美</t>
  </si>
  <si>
    <t>emiingstar@gmail.com</t>
  </si>
  <si>
    <t>松野 永岬</t>
  </si>
  <si>
    <t>e.pinevillage@gmail.com</t>
  </si>
  <si>
    <t>堀内敦子</t>
  </si>
  <si>
    <t>eternallyblast2020@gmail.com</t>
  </si>
  <si>
    <t>hiroyuki</t>
  </si>
  <si>
    <t>4splusd@gmail.com</t>
  </si>
  <si>
    <t>lily</t>
  </si>
  <si>
    <t>渡部麻衣</t>
  </si>
  <si>
    <t>nabi.shihuku2346@gmail.com</t>
  </si>
  <si>
    <t>猪俣        真琴</t>
  </si>
  <si>
    <t>kensou4120@gmail.com</t>
  </si>
  <si>
    <t>藤村暁子</t>
  </si>
  <si>
    <t>西原ルミ</t>
  </si>
  <si>
    <t xml:space="preserve">副島悌仁
</t>
  </si>
  <si>
    <t>小玉亜妃</t>
  </si>
  <si>
    <t>orientalsereno@gmail.com</t>
  </si>
  <si>
    <t>伊藤純一</t>
  </si>
  <si>
    <t>sakusaku0308@gmail.com</t>
  </si>
  <si>
    <t>飯倉智幸</t>
  </si>
  <si>
    <t>iikura0101@gmail.com</t>
  </si>
  <si>
    <t>中尾彩沙(航洋)</t>
  </si>
  <si>
    <t>y68693034@gmail.com</t>
  </si>
  <si>
    <t>渡辺美果</t>
  </si>
  <si>
    <t>n220y@docomo.ne.jp</t>
  </si>
  <si>
    <t>小泉沙季</t>
  </si>
  <si>
    <t>岩田昌美</t>
  </si>
  <si>
    <t>natume_wing@yahoo.co.jp</t>
  </si>
  <si>
    <t>脇所翠</t>
  </si>
  <si>
    <t>内村星七</t>
  </si>
  <si>
    <t>sena3733@icloud.com</t>
  </si>
  <si>
    <t>三原陽子</t>
  </si>
  <si>
    <t>齊藤匠吾</t>
  </si>
  <si>
    <t>ssyo6684Goshow@outlook.jp</t>
  </si>
  <si>
    <t>大久保美生</t>
  </si>
  <si>
    <t>dream_3o@icloud.com</t>
  </si>
  <si>
    <t>後藤奈美子</t>
  </si>
  <si>
    <t>cs.rcs692@icloud.com</t>
  </si>
  <si>
    <t>川原響希</t>
  </si>
  <si>
    <t>love.miwa.441-dance@ezweb.ne.jp</t>
  </si>
  <si>
    <t>宮崎大二郎</t>
  </si>
  <si>
    <t>dampa1987@gmail.com</t>
  </si>
  <si>
    <t>菅原純子</t>
  </si>
  <si>
    <t>伊藤大喜</t>
  </si>
  <si>
    <t>ootolo1011@gmail.com</t>
  </si>
  <si>
    <t>小林        敬太郎</t>
  </si>
  <si>
    <t>栗原　夕季</t>
  </si>
  <si>
    <t>高橋利男</t>
  </si>
  <si>
    <t>kurosu30@gmail.com</t>
  </si>
  <si>
    <t>大西珠江</t>
  </si>
  <si>
    <t>松田	佳子</t>
  </si>
  <si>
    <t>grandmuse_luck@yahoo.co.jp</t>
  </si>
  <si>
    <t>松井歩未</t>
  </si>
  <si>
    <t>ma34d58s@icloud.com</t>
  </si>
  <si>
    <t>大原彩</t>
  </si>
  <si>
    <t>鈴木祥介</t>
  </si>
  <si>
    <t>y_mak.2576@icloud.com</t>
  </si>
  <si>
    <t>遠藤多恵</t>
  </si>
  <si>
    <t>tae-chibidan@docomo.ne.jp</t>
  </si>
  <si>
    <t>佐藤かずえ</t>
  </si>
  <si>
    <t>ginka0614@gmail.com</t>
  </si>
  <si>
    <t>井上直樹</t>
  </si>
  <si>
    <t>福井礼菜</t>
  </si>
  <si>
    <t>戸口田祥子</t>
  </si>
  <si>
    <t>s385chi@docomo.ne.jp</t>
  </si>
  <si>
    <t>野崎沙織</t>
  </si>
  <si>
    <t>大原ひとみ</t>
  </si>
  <si>
    <t>d-eyes@re.commufa.jp</t>
  </si>
  <si>
    <t>若狹雅俊</t>
  </si>
  <si>
    <t>hikarehoshiyo@icloud.com</t>
  </si>
  <si>
    <t>鮒田幸栄</t>
  </si>
  <si>
    <t>funada.s.mj@gmail.com</t>
  </si>
  <si>
    <t>山縣清子</t>
  </si>
  <si>
    <t>内和田夏樹</t>
  </si>
  <si>
    <t>rqpunzel717@gmail.com</t>
  </si>
  <si>
    <t>新美朋子</t>
  </si>
  <si>
    <t>生田碧</t>
  </si>
  <si>
    <t>伊藤	諒哉</t>
  </si>
  <si>
    <t>吉田納可子</t>
  </si>
  <si>
    <t>小野	貴良</t>
  </si>
  <si>
    <t>taka.design.2023@gmail.com</t>
  </si>
  <si>
    <t>安部	萌桃</t>
  </si>
  <si>
    <t>umemurakamo@gmail.com</t>
  </si>
  <si>
    <t>藤原未帆</t>
  </si>
  <si>
    <t>lempicka_187mg@ezweb.ne.jp</t>
  </si>
  <si>
    <t>溝口勇</t>
  </si>
  <si>
    <t>goukouyong295@gmail.com</t>
  </si>
  <si>
    <t>大久保璃奈</t>
  </si>
  <si>
    <t>s.amasawa.1351@gmail.com</t>
  </si>
  <si>
    <t>佐藤ゆうこ</t>
  </si>
  <si>
    <t>ydj0221murakami0221@au.com</t>
  </si>
  <si>
    <t>宮島広恵</t>
  </si>
  <si>
    <t>齋藤皇一</t>
  </si>
  <si>
    <t>小川しのぶ</t>
  </si>
  <si>
    <t>spia-43.shi_star@docomo.ne.jp</t>
  </si>
  <si>
    <t>芳賀　楓</t>
  </si>
  <si>
    <t>akeyouka@gmail.com</t>
  </si>
  <si>
    <t>山口莉奈</t>
  </si>
  <si>
    <t>susk_violetpurple4310@yahoo.co.jp</t>
  </si>
  <si>
    <t xml:space="preserve">        小泉天音</t>
  </si>
  <si>
    <t>amaneiro124@gmail.com</t>
  </si>
  <si>
    <t>石山 涼一</t>
  </si>
  <si>
    <t>soccer.ryo3999@icloud.com</t>
  </si>
  <si>
    <t>白鳥翔太</t>
  </si>
  <si>
    <t>xiangtaibainiao@gmail.com</t>
  </si>
  <si>
    <t>塩田亜紀</t>
  </si>
  <si>
    <t>後藤麻友</t>
  </si>
  <si>
    <t>川田美果</t>
  </si>
  <si>
    <t>plusnica@gmail.com</t>
  </si>
  <si>
    <t>齋藤沙也加</t>
  </si>
  <si>
    <t>6分割</t>
  </si>
  <si>
    <t>uvlqb66825@yahoo.co.jp</t>
  </si>
  <si>
    <t>櫻井        彩乃</t>
  </si>
  <si>
    <t>saaaku.999@gmail.com</t>
  </si>
  <si>
    <t>田邊        佳代</t>
  </si>
  <si>
    <t>猪山桃子</t>
  </si>
  <si>
    <t>piece.nekosuki@gmail.com</t>
  </si>
  <si>
    <t>大塚</t>
  </si>
  <si>
    <t>仁下朋美</t>
  </si>
  <si>
    <t>かわいしゅんや</t>
  </si>
  <si>
    <t>zakku2631@gmail.com</t>
  </si>
  <si>
    <t>橘麻美</t>
  </si>
  <si>
    <t>nako.nako.asa@gmail.com</t>
  </si>
  <si>
    <t>bell/みっちー</t>
  </si>
  <si>
    <t>irietime.jewelry@gmail.com</t>
  </si>
  <si>
    <t>HISE</t>
  </si>
  <si>
    <t>hiyotaro502@gmail.com</t>
  </si>
  <si>
    <t>しの</t>
  </si>
  <si>
    <t>meek99c3@gmail.com</t>
  </si>
  <si>
    <t>小山玲奈</t>
  </si>
  <si>
    <t>株式会社CHIEF</t>
  </si>
  <si>
    <t>chiefway8888@gmail.com</t>
  </si>
  <si>
    <t xml:space="preserve">        清遠ちあき</t>
  </si>
  <si>
    <t>柏木広大</t>
  </si>
  <si>
    <t>kodai0225@gmail.com</t>
  </si>
  <si>
    <t>Naoko.K</t>
  </si>
  <si>
    <t>naokonakaba@gmail.com</t>
  </si>
  <si>
    <t>吹上 貴寛</t>
  </si>
  <si>
    <t>f.takahiro423@gmail.com</t>
  </si>
  <si>
    <t>真規</t>
  </si>
  <si>
    <t>kaira.meemee.maki.koara@gmail.com</t>
  </si>
  <si>
    <t>*🌷</t>
  </si>
  <si>
    <t>guankou27@gmail.com</t>
  </si>
  <si>
    <t>かすみ</t>
  </si>
  <si>
    <t>imai_9475@yahoo.co.jp</t>
  </si>
  <si>
    <t>jammin</t>
  </si>
  <si>
    <t>こじま</t>
  </si>
  <si>
    <t>hkojima5252@gmail.com</t>
  </si>
  <si>
    <t>ARISA</t>
  </si>
  <si>
    <t>Hinaco</t>
  </si>
  <si>
    <t>info@hinatakoubou.com</t>
  </si>
  <si>
    <t>渡辺吉平</t>
  </si>
  <si>
    <t>kyoto.wtnb.k1ppe1@gmail.com</t>
  </si>
  <si>
    <t>みづき</t>
  </si>
  <si>
    <t>id.pt7748m@icloud.com</t>
  </si>
  <si>
    <t>美濃雄也</t>
  </si>
  <si>
    <t xml:space="preserve">	ve.sommelier@gmail.com</t>
  </si>
  <si>
    <t>花岡歩樹</t>
  </si>
  <si>
    <t>いずた</t>
  </si>
  <si>
    <t>ricehfukujn@icloud.com</t>
  </si>
  <si>
    <t>山内大志</t>
  </si>
  <si>
    <t>dstaishycustaloftmildmynd@gmail.com</t>
  </si>
  <si>
    <t>廣貴</t>
  </si>
  <si>
    <t>将輝</t>
  </si>
  <si>
    <t>shoki03120305@gmail.com</t>
  </si>
  <si>
    <t>さいとうみゆき</t>
  </si>
  <si>
    <t>miiichans.camera@gmail.com</t>
  </si>
  <si>
    <t>kumi</t>
  </si>
  <si>
    <t>kawasaki.17.k@gmail.com</t>
  </si>
  <si>
    <t>烈志</t>
  </si>
  <si>
    <t>武本 佑衣</t>
  </si>
  <si>
    <t xml:space="preserve">	ty.0926414ty@gmail.com</t>
  </si>
  <si>
    <t>eri.A</t>
  </si>
  <si>
    <t>プレゼント</t>
  </si>
  <si>
    <t>島村竜弥</t>
  </si>
  <si>
    <t>0314.tatsuyashima@gmail.com</t>
  </si>
  <si>
    <t>MIA</t>
  </si>
  <si>
    <t xml:space="preserve">	mia.rose1616@gmail.com</t>
  </si>
  <si>
    <t>Maya</t>
  </si>
  <si>
    <t>ちい</t>
  </si>
  <si>
    <t>chiitanxxxy@gmail.com</t>
  </si>
  <si>
    <t>X.YOUGI</t>
  </si>
  <si>
    <t>頭金10万+24分割</t>
  </si>
  <si>
    <t>1989xjapanwearex1313@au.com</t>
  </si>
  <si>
    <t>倖奈</t>
  </si>
  <si>
    <t>yusagi3134@i.softbank.jp</t>
  </si>
  <si>
    <t>まつ</t>
  </si>
  <si>
    <t>zone110207@gmail.com</t>
  </si>
  <si>
    <t>miho</t>
  </si>
  <si>
    <t>mihoka8111@gmail.com</t>
  </si>
  <si>
    <t>かなたに　ひかり</t>
  </si>
  <si>
    <t>shu.kntnh23@gmail.com</t>
  </si>
  <si>
    <t>Takaaki Koiwai</t>
  </si>
  <si>
    <t>iwao_s3@hotmail.co.jp</t>
  </si>
  <si>
    <t>れいか</t>
  </si>
  <si>
    <t>kanemitsu.reika@gmail.com</t>
  </si>
  <si>
    <t>中島学</t>
  </si>
  <si>
    <t>jyva28hattori@gmail.com</t>
  </si>
  <si>
    <t>こだま しの</t>
  </si>
  <si>
    <t>shino146movie@gmail.com</t>
  </si>
  <si>
    <t>石田雅也</t>
  </si>
  <si>
    <t>haruwoaisuruhito240@gmail.com</t>
  </si>
  <si>
    <t>Noah</t>
  </si>
  <si>
    <t>noahkiuchi01@gmail.com</t>
  </si>
  <si>
    <t>にしかわちか</t>
  </si>
  <si>
    <t>nananaha.23@gmail.com</t>
  </si>
  <si>
    <t>みか</t>
  </si>
  <si>
    <t>wood2mika@yahoo.co.jp</t>
  </si>
  <si>
    <t>田中美帆</t>
  </si>
  <si>
    <t>mi0022f@gmail.com</t>
  </si>
  <si>
    <t>純</t>
  </si>
  <si>
    <t>aruberu19900805@gmail.com</t>
  </si>
  <si>
    <t>かおり</t>
  </si>
  <si>
    <t>頭金20万＋6分割</t>
  </si>
  <si>
    <t>kaori.t.note@gmail.com</t>
  </si>
  <si>
    <t>あき</t>
  </si>
  <si>
    <t>akiaki117117@gmail.com</t>
  </si>
  <si>
    <t>前田葵</t>
  </si>
  <si>
    <t>capriccio.fox0105@gmail.com</t>
  </si>
  <si>
    <t>カナ</t>
  </si>
  <si>
    <t>piiiya0716@gmail.com</t>
  </si>
  <si>
    <t>中村 稜太</t>
  </si>
  <si>
    <t>nakaryo5559@gmail.com</t>
  </si>
  <si>
    <t>いずみ　なかま</t>
  </si>
  <si>
    <t>d.ma123.soak-it-up@docomo.ne.jp</t>
  </si>
  <si>
    <t>ともこ</t>
  </si>
  <si>
    <t>sachi mogu</t>
  </si>
  <si>
    <t>sissosissoranosu.mo@gmail.com</t>
  </si>
  <si>
    <t>とも</t>
  </si>
  <si>
    <t>da-s-ra71shi-2gi85nsou@ezweb.ne.jp</t>
  </si>
  <si>
    <t>あやか</t>
  </si>
  <si>
    <t>nuumhoo@gmail.com</t>
  </si>
  <si>
    <t>ポッター</t>
  </si>
  <si>
    <t>hottamail0221@gmail.com</t>
  </si>
  <si>
    <t>櫻井孝耀</t>
  </si>
  <si>
    <t>小林武留</t>
  </si>
  <si>
    <t>08067200463a@gmail.com</t>
  </si>
  <si>
    <t>うかい</t>
  </si>
  <si>
    <t>ukainoriko30@gmail.com</t>
  </si>
  <si>
    <t>西川　大貴</t>
  </si>
  <si>
    <t>souseki.poifuru@gmail.com</t>
  </si>
  <si>
    <t>カオル</t>
  </si>
  <si>
    <t>tomoshiki130@gmail.com</t>
  </si>
  <si>
    <t>みい</t>
  </si>
  <si>
    <t>2分割</t>
  </si>
  <si>
    <t>EЯICA</t>
  </si>
  <si>
    <t>iimk_s2@yahoo.co.jp</t>
  </si>
  <si>
    <t>みく</t>
  </si>
  <si>
    <t>amnos.mfl@gmail.com</t>
  </si>
  <si>
    <t>ヒゴ</t>
  </si>
  <si>
    <t>nori121k@yahoo.co.jp</t>
  </si>
  <si>
    <t>江澤春樹</t>
  </si>
  <si>
    <t>eza86spri.haru@gmail.com</t>
  </si>
  <si>
    <t>土井ケンジ</t>
  </si>
  <si>
    <t>kjrootsrock@gmail.cow</t>
  </si>
  <si>
    <t>EITA</t>
  </si>
  <si>
    <t>barragesquad.badcrib.official@gmail.com</t>
  </si>
  <si>
    <t>yukiko</t>
  </si>
  <si>
    <t>ykk.st.1234@gmail.com</t>
  </si>
  <si>
    <t>いっちー</t>
  </si>
  <si>
    <t>ichida.blg.12@gmail.com</t>
  </si>
  <si>
    <t>けーぞー</t>
  </si>
  <si>
    <t>kashiwagi.keizo@gmail.com</t>
  </si>
  <si>
    <t xml:space="preserve"> 須賀惠子</t>
  </si>
  <si>
    <t>柴田光</t>
  </si>
  <si>
    <t>shibainulight@gmail.coｍ</t>
  </si>
  <si>
    <t>澤口翔太</t>
  </si>
  <si>
    <t>sawasho.1030@icloud.com</t>
  </si>
  <si>
    <t>二茅汐音</t>
  </si>
  <si>
    <t>shione.3388@gmail.com</t>
  </si>
  <si>
    <t>保東拓生</t>
  </si>
  <si>
    <t>takuoukat@gmail.com</t>
  </si>
  <si>
    <t>松崎俊太</t>
  </si>
  <si>
    <t>chisamki.1109@icloud.com</t>
  </si>
  <si>
    <t>金山恵美</t>
  </si>
  <si>
    <t>mgamek1@gmail.com</t>
  </si>
  <si>
    <t>宮崎歩夢</t>
  </si>
  <si>
    <t>kirariandayumu @gmail.com</t>
  </si>
  <si>
    <t>翁長俊也</t>
  </si>
  <si>
    <t>syunya20040815@gmail.com</t>
  </si>
  <si>
    <t>崎山祥</t>
  </si>
  <si>
    <t>56sky5687@gmail.com</t>
  </si>
  <si>
    <t>山本 彩実</t>
  </si>
  <si>
    <t>ym_aym629@yahoo.co.jp</t>
  </si>
  <si>
    <t>西絢子</t>
  </si>
  <si>
    <t>atelier.nijikoubou@gmail.com</t>
  </si>
  <si>
    <t>中村唯</t>
  </si>
  <si>
    <t>笹山亜美</t>
  </si>
  <si>
    <t>c.p.a.3k2bx@gmail.com</t>
  </si>
  <si>
    <t>芳﨑幸子</t>
  </si>
  <si>
    <t>little.littlenao@gmail.com</t>
  </si>
  <si>
    <t>平尾美恵</t>
  </si>
  <si>
    <t>i.hromehome33@icloud.com</t>
  </si>
  <si>
    <t>masakazu</t>
  </si>
  <si>
    <t>masakazusuzuki.design@gmail.com</t>
  </si>
  <si>
    <t>松山望美</t>
  </si>
  <si>
    <t>tuure47u＠gmail.com</t>
  </si>
  <si>
    <t>國光ともこ</t>
  </si>
  <si>
    <t>まひる</t>
  </si>
  <si>
    <t>ma_hi_ru101@icloud.com</t>
  </si>
  <si>
    <t>長崎莉央</t>
  </si>
  <si>
    <t>solmii.rio@gmail.com</t>
  </si>
  <si>
    <t>塚田	美夏子</t>
  </si>
  <si>
    <t>at0301xhms@gmail.co</t>
  </si>
  <si>
    <t>島のぞみ</t>
  </si>
  <si>
    <t>nshima.0412@gmail.com</t>
  </si>
  <si>
    <t>ショー加奈子</t>
  </si>
  <si>
    <t>naikayhan@gmail.com</t>
  </si>
  <si>
    <t>小野寺篤史</t>
  </si>
  <si>
    <t>gagamenme38@gmail.com</t>
  </si>
  <si>
    <t>藤野萌</t>
  </si>
  <si>
    <t>moecha@docomo.ne.jp</t>
  </si>
  <si>
    <t>九万田智美</t>
  </si>
  <si>
    <t>頭金30万+24分割</t>
  </si>
  <si>
    <t>榎本睦</t>
  </si>
  <si>
    <t>conyanp@gmail.com</t>
  </si>
  <si>
    <t>野々村安佐子</t>
  </si>
  <si>
    <t>info@createmrw.com</t>
  </si>
  <si>
    <t>菊池一樹</t>
  </si>
  <si>
    <t>中西廉</t>
  </si>
  <si>
    <t>ren.and.bluetrain55@gmail.com</t>
  </si>
  <si>
    <t>盛岡靖侑樹</t>
  </si>
  <si>
    <t>moriokayasuyuki0815@gmail.com</t>
  </si>
  <si>
    <t>関雄介</t>
  </si>
  <si>
    <t>yes1983yusuke1010@gmail.com</t>
  </si>
  <si>
    <t>N i n a💫</t>
  </si>
  <si>
    <t>渡邊        龍生</t>
  </si>
  <si>
    <t>aoa.mns.42@gmail.com</t>
  </si>
  <si>
    <t>呉屋桃香</t>
  </si>
  <si>
    <t>goyataon@gmail.com</t>
  </si>
  <si>
    <t>竹中ひろみ</t>
  </si>
  <si>
    <t>nangokuaoiumi08hiro01@gmail.com</t>
  </si>
  <si>
    <t>河合玲奈</t>
  </si>
  <si>
    <t>kawai.rena.93@gmail.com</t>
  </si>
  <si>
    <t>保岡沙樹</t>
  </si>
  <si>
    <t>ysksy93@gmail.com</t>
  </si>
  <si>
    <t>斉藤貴洋</t>
  </si>
  <si>
    <t>widecreation1@gmail.com</t>
  </si>
  <si>
    <t>高木涼子</t>
  </si>
  <si>
    <t>luvmoe07770@gmail.com</t>
  </si>
  <si>
    <t>石橋直子</t>
  </si>
  <si>
    <t>na.ooooooo.ko.i@gmail.com</t>
  </si>
  <si>
    <t>山内理智</t>
  </si>
  <si>
    <t>risatoy19890218@gmail.com</t>
  </si>
  <si>
    <t>都築紋佳</t>
  </si>
  <si>
    <t>tuuuu4409@gmail.com</t>
  </si>
  <si>
    <t>春木香恋</t>
  </si>
  <si>
    <t>haruki.karen09@gmail.com</t>
  </si>
  <si>
    <t>古川ひなた</t>
  </si>
  <si>
    <t>h.tnsxo@gmail.com</t>
  </si>
  <si>
    <t>小出絢子</t>
  </si>
  <si>
    <t>s.wrw32.ako@gmail.com</t>
  </si>
  <si>
    <t xml:space="preserve">	仲　泰希</t>
  </si>
  <si>
    <t>taikisamuri0914@icloud.com</t>
  </si>
  <si>
    <t>福井実穂</t>
  </si>
  <si>
    <t>tobeistodo.mj@gmail.com</t>
  </si>
  <si>
    <t>鈴木遥</t>
  </si>
  <si>
    <t>sunny2child@gmail.com</t>
  </si>
  <si>
    <t>竹垣夏子</t>
  </si>
  <si>
    <t>takenatsu8@gmail.com</t>
  </si>
  <si>
    <t>室郁子</t>
  </si>
  <si>
    <t>wwxe.crsa005@gmail.com</t>
  </si>
  <si>
    <t>高石綾</t>
  </si>
  <si>
    <t>aya.takaishi@icloud.com</t>
  </si>
  <si>
    <t>山保広</t>
  </si>
  <si>
    <t>sanporin@gmail.com</t>
  </si>
  <si>
    <t>西村拓耶</t>
  </si>
  <si>
    <t>takunet.tktk@gmail.com</t>
  </si>
  <si>
    <t>長谷川誠</t>
  </si>
  <si>
    <t>mktkn33@gmail.com</t>
  </si>
  <si>
    <t>篠崎亜希子</t>
  </si>
  <si>
    <t>shinoaki1231@gmail.com</t>
  </si>
  <si>
    <t>内野早苗</t>
  </si>
  <si>
    <t>ssaannaatm@gmail.com</t>
  </si>
  <si>
    <t>阿南宣人</t>
  </si>
  <si>
    <t>m.minegishi0612@gmail.com</t>
  </si>
  <si>
    <t>井口穂香</t>
  </si>
  <si>
    <t>xkichi.work@gmail.com</t>
  </si>
  <si>
    <t>奥野将幸</t>
  </si>
  <si>
    <t>masayukiuminin8@gmail.com</t>
  </si>
  <si>
    <t>上田清佳</t>
  </si>
  <si>
    <t>u.saaaay.aka@gmail.com</t>
  </si>
  <si>
    <t>肥後理恵子</t>
  </si>
  <si>
    <t>rtt211_rt@icloud.com</t>
  </si>
  <si>
    <t>淺田美由紀</t>
  </si>
  <si>
    <t>bluemusic124@gmail.com</t>
  </si>
  <si>
    <t>小椋健久</t>
  </si>
  <si>
    <t>t.ogura0569211@gmail.com</t>
  </si>
  <si>
    <t>中野 陽子</t>
  </si>
  <si>
    <t>kiii.yoko@outlook.jp</t>
  </si>
  <si>
    <t>土屋真奈</t>
  </si>
  <si>
    <t>cherry04050418@gmail.com</t>
  </si>
  <si>
    <t>中村瑞希</t>
  </si>
  <si>
    <t>exo12121216@gmail.com</t>
  </si>
  <si>
    <t>後藤文香</t>
  </si>
  <si>
    <t>aya0702325@gmail.com</t>
  </si>
  <si>
    <t>渋谷 優花</t>
  </si>
  <si>
    <t>yuka3.shibuya3@gmail.com</t>
  </si>
  <si>
    <t>山口高史</t>
  </si>
  <si>
    <t>fujifabox@gmail.com</t>
  </si>
  <si>
    <t>秋葉莉玲</t>
  </si>
  <si>
    <t>jasminefactory.rirei@gmail.com</t>
  </si>
  <si>
    <t>服部 将志</t>
  </si>
  <si>
    <t>masa.hat.580711@gmail.com</t>
  </si>
  <si>
    <t>福島 剛</t>
  </si>
  <si>
    <t>penpens0729@gmail.com</t>
  </si>
  <si>
    <t>小太刀 竣也</t>
  </si>
  <si>
    <t>shun0822270f@gmail.com</t>
  </si>
  <si>
    <t>永見悠斗</t>
  </si>
  <si>
    <t>m.rai2359@icloud.com</t>
  </si>
  <si>
    <t>伊藤星乃介</t>
  </si>
  <si>
    <t>itohoshino@icloud.com</t>
  </si>
  <si>
    <t>染谷千草</t>
  </si>
  <si>
    <t>rufurun168@gmail.com</t>
  </si>
  <si>
    <t>成政希更</t>
  </si>
  <si>
    <t>頭金20万+24分割</t>
  </si>
  <si>
    <t>kk0413tennis@gmail.com</t>
  </si>
  <si>
    <t>渥美崇斗</t>
  </si>
  <si>
    <t>t.atsumi00012@gmail.com</t>
  </si>
  <si>
    <t>追田香緒理</t>
  </si>
  <si>
    <t>passerelle.kaori.sakoda@gmail.com</t>
  </si>
  <si>
    <t>阿部美鈴</t>
  </si>
  <si>
    <t>komitama36@gmail.com</t>
  </si>
  <si>
    <t>野村菜摘</t>
  </si>
  <si>
    <t>aarierupoo@gmail.com</t>
  </si>
  <si>
    <t>稲葉里美</t>
  </si>
  <si>
    <t>brilliant09242000@gmail.com</t>
  </si>
  <si>
    <t>中本綾子</t>
  </si>
  <si>
    <t>ayamomohima@gmail.com</t>
  </si>
  <si>
    <t>八橋芹佳</t>
  </si>
  <si>
    <t>king21s2@icloud.com</t>
  </si>
  <si>
    <t>山本沙紀</t>
  </si>
  <si>
    <t>ronpachihiro314@yahoo.co.jp</t>
  </si>
  <si>
    <t>藤野薫</t>
  </si>
  <si>
    <t>urasaki2015@gmail.com</t>
  </si>
  <si>
    <t>山下真弓</t>
  </si>
  <si>
    <t>mayu.yama.high@gmail.com</t>
  </si>
  <si>
    <t>福島瑠菜</t>
  </si>
  <si>
    <t>lumalunasan.0831@gmail.com</t>
  </si>
  <si>
    <t>藤原彩寧</t>
  </si>
  <si>
    <t>nel.creater@gmail.com</t>
  </si>
  <si>
    <t>赤羽根瞳美</t>
  </si>
  <si>
    <t>mira.k.524@gmail.com</t>
  </si>
  <si>
    <t>堀川紗帆</t>
  </si>
  <si>
    <t>saho.1212444@gmail.com</t>
  </si>
  <si>
    <t>工藤佐江子</t>
  </si>
  <si>
    <t xml:space="preserve">	saeko420.laa.3.jill@gmail.com</t>
  </si>
  <si>
    <t>宮崎里美</t>
  </si>
  <si>
    <t>satomim7124@gmail.com</t>
  </si>
  <si>
    <t>山村実和</t>
  </si>
  <si>
    <t>form.michan3@gmail.com</t>
  </si>
  <si>
    <t>橋本 圭市</t>
  </si>
  <si>
    <t>jyagapotekamen@gmail.com</t>
  </si>
  <si>
    <t>金子美紀</t>
  </si>
  <si>
    <t>mitsuki_k0330@yahoo.co.jp</t>
  </si>
  <si>
    <t>恵美</t>
  </si>
  <si>
    <t>kuuman0513@gmail.com</t>
  </si>
  <si>
    <t>髙橋一晃</t>
  </si>
  <si>
    <t>kazu200131@icloud.com</t>
  </si>
  <si>
    <t>岡田航弥</t>
  </si>
  <si>
    <t>ko1109ya@gmail.com</t>
  </si>
  <si>
    <t>奥原範雄</t>
  </si>
  <si>
    <t>o9u8a6a@gmail.com</t>
  </si>
  <si>
    <t>鎌込麻美</t>
  </si>
  <si>
    <t>asagome@icloud.com</t>
  </si>
  <si>
    <t>小笠原浩輝</t>
  </si>
  <si>
    <t>1999.ogaoga@gmail.com</t>
  </si>
  <si>
    <t>東奈津希</t>
  </si>
  <si>
    <t>godnatsu72east@gmail.com</t>
  </si>
  <si>
    <t>清水よふ子</t>
  </si>
  <si>
    <t>yofuko.shimizu@gmail.com</t>
  </si>
  <si>
    <t>内田浩世</t>
  </si>
  <si>
    <t>lavandulam6@gmail.com</t>
  </si>
  <si>
    <t>加藤 陸</t>
  </si>
  <si>
    <t>katorikudayy@gmail.com</t>
  </si>
  <si>
    <t>小泉愛美</t>
  </si>
  <si>
    <t>amourbelle.m@gmail.com</t>
  </si>
  <si>
    <t>岩本秀子</t>
  </si>
  <si>
    <t>masahito.m.y.h0313@gmail.com</t>
  </si>
  <si>
    <t>橋元マリン</t>
  </si>
  <si>
    <t>m6a7rinumilove@gmail.com</t>
  </si>
  <si>
    <t>与儀しのぶ</t>
  </si>
  <si>
    <t>shinoshino.mg@gmail.com</t>
  </si>
  <si>
    <t>宮田幸佳</t>
  </si>
  <si>
    <t>dca.sa.18@gmail.com</t>
  </si>
  <si>
    <t>福永恵</t>
  </si>
  <si>
    <t>info@fukudesign-web.com</t>
  </si>
  <si>
    <t>室弥京都</t>
  </si>
  <si>
    <t>riku21.nov.2006@gmail.com</t>
  </si>
  <si>
    <t>西河雅美</t>
  </si>
  <si>
    <t>angecoco8105@gmail.com</t>
  </si>
  <si>
    <t>益田弦毅</t>
  </si>
  <si>
    <t>masudagenki2@gmail.com</t>
  </si>
  <si>
    <t>岩嶋恵理</t>
  </si>
  <si>
    <t>n374.tln.1@gmail.com</t>
  </si>
  <si>
    <t>螺良徹</t>
  </si>
  <si>
    <t>t.t.may.12@docomo.ne.jp</t>
  </si>
  <si>
    <t>新井未来</t>
  </si>
  <si>
    <t>miku39story@gmail.com</t>
  </si>
  <si>
    <t>渡邊秀樹</t>
  </si>
  <si>
    <t>hideki0126wa@gmail.com</t>
  </si>
  <si>
    <t>土川安子</t>
  </si>
  <si>
    <t>thanksflowerars@au.com</t>
  </si>
  <si>
    <t>入江恵</t>
  </si>
  <si>
    <t>meg.irie.umi@gmail.com</t>
  </si>
  <si>
    <t>米田光貴</t>
  </si>
  <si>
    <t>kohki.yoneda@mineo.jp</t>
  </si>
  <si>
    <t>八木惠子</t>
  </si>
  <si>
    <t>168owll shop@gmail.com</t>
  </si>
  <si>
    <t>薄根稔幸</t>
  </si>
  <si>
    <t>u.k39-y55-it.fam.0728@ezweb.ne.jp</t>
  </si>
  <si>
    <t>木村有香</t>
  </si>
  <si>
    <t>yuka92433@gmail.com</t>
  </si>
  <si>
    <t>竹内一貴</t>
  </si>
  <si>
    <t>t12150066k@outlook.jp</t>
  </si>
  <si>
    <t>岡島        円香</t>
  </si>
  <si>
    <t>godons55go@gmail.com</t>
  </si>
  <si>
    <t>太田香</t>
  </si>
  <si>
    <t>samuraikun927@gmail.com</t>
  </si>
  <si>
    <t>古川沙津希</t>
  </si>
  <si>
    <t>furufurufive@gmail.com</t>
  </si>
  <si>
    <t>矢﨑貴甫</t>
  </si>
  <si>
    <t>ran.ren.muu.kii@gmail.com</t>
  </si>
  <si>
    <t>大平一輝</t>
  </si>
  <si>
    <t>brownop1111@gmail.com</t>
  </si>
  <si>
    <t>両角真実</t>
  </si>
  <si>
    <t>m.morozumi.05@gmail.com</t>
  </si>
  <si>
    <t>田辺真裕美</t>
  </si>
  <si>
    <t>wishy.washy.bem@gmail.com</t>
  </si>
  <si>
    <t>橋元つぐみ</t>
  </si>
  <si>
    <t>minei.20080105@gmail.com</t>
  </si>
  <si>
    <t>寿実子</t>
  </si>
  <si>
    <t>sumiko.goto.3372@gmail.com</t>
  </si>
  <si>
    <t>福田咲</t>
  </si>
  <si>
    <t>s-3ne.6ky@ezweb.ne.jp</t>
  </si>
  <si>
    <t>中村佳苗</t>
  </si>
  <si>
    <t>manariri28@gmail.com</t>
  </si>
  <si>
    <t>田中亜美</t>
  </si>
  <si>
    <t>footsie.mt@gmail.com</t>
  </si>
  <si>
    <t>江東日菜</t>
  </si>
  <si>
    <t>tosutomeiweishii@gmail.com</t>
  </si>
  <si>
    <t>與那原綾子</t>
  </si>
  <si>
    <t>yona.121@outlook.jp</t>
  </si>
  <si>
    <t>田中里菜</t>
  </si>
  <si>
    <t>八田幸大</t>
  </si>
  <si>
    <t>nicola.illust1@gmail.com</t>
  </si>
  <si>
    <t>鈴木奈未</t>
  </si>
  <si>
    <t>a.i.g19751986@gmail.com</t>
  </si>
  <si>
    <t>川東壮太</t>
  </si>
  <si>
    <t>sota_kawa@yahoo.co.jp</t>
  </si>
  <si>
    <t>矢貫博</t>
  </si>
  <si>
    <t>yanuki@me.com</t>
  </si>
  <si>
    <t>野村天真</t>
  </si>
  <si>
    <t>vitessetenma5319@gmail.com</t>
  </si>
  <si>
    <t>大杉早太郎</t>
  </si>
  <si>
    <t>sotaro.o@lumo-works.com</t>
  </si>
  <si>
    <t>田中佑樹</t>
  </si>
  <si>
    <t>小森 祐弥</t>
  </si>
  <si>
    <t>ramori0430@gmail.com</t>
  </si>
  <si>
    <t>塩見雛子</t>
  </si>
  <si>
    <t>som.smthjs@au.com</t>
  </si>
  <si>
    <t>浜田怜臣</t>
  </si>
  <si>
    <t>reo.20030511@gmail.com</t>
  </si>
  <si>
    <t>出口華奈</t>
  </si>
  <si>
    <t>gami0120kana@gmail.com</t>
  </si>
  <si>
    <t>渡辺 信隆</t>
  </si>
  <si>
    <t>wakun1963@yahoo.co.jp</t>
  </si>
  <si>
    <t>岩田梓沙</t>
  </si>
  <si>
    <t>azusasayuzu1025@gmail.com</t>
  </si>
  <si>
    <t>阿南栞</t>
  </si>
  <si>
    <t>shiori.a0275@au.com</t>
  </si>
  <si>
    <t>島袋臣信</t>
  </si>
  <si>
    <t>chenxindaodai@gmail.com</t>
  </si>
  <si>
    <t>鹿子木孝子</t>
  </si>
  <si>
    <t>emiwarts@gmail.com</t>
  </si>
  <si>
    <t>渡邉稜大</t>
  </si>
  <si>
    <t>asidaryoo@gmail.com</t>
  </si>
  <si>
    <t>木村栞</t>
  </si>
  <si>
    <t>homes.love.18@gmail.com</t>
  </si>
  <si>
    <t>友金エリカ奈美恵</t>
  </si>
  <si>
    <t>asuha12031224@gmail.com</t>
  </si>
  <si>
    <t>田鍬 隆文</t>
  </si>
  <si>
    <t>taguwa.takafumi.01@gmail.com</t>
  </si>
  <si>
    <t>岑吉記美江</t>
  </si>
  <si>
    <t>kimie1621@icloud.com</t>
  </si>
  <si>
    <t>猪瀬絵美</t>
  </si>
  <si>
    <t>syou.luv1120@gmail.com</t>
  </si>
  <si>
    <t>市川貴久</t>
  </si>
  <si>
    <t>matukazeda050@yahoo.co.jp</t>
  </si>
  <si>
    <t>波多野ゆりな</t>
  </si>
  <si>
    <t>hy.yurisea1115@gmail.com</t>
  </si>
  <si>
    <t>中川　実紗希</t>
  </si>
  <si>
    <t>misakin528@gmail.com</t>
  </si>
  <si>
    <t>大塚いづみ</t>
  </si>
  <si>
    <t>izm_04x13@au.com</t>
  </si>
  <si>
    <t>瀬井龍尚</t>
  </si>
  <si>
    <t>下辻 涼太</t>
  </si>
  <si>
    <t>ryotashimotsuji@gmail.com</t>
  </si>
  <si>
    <t>魚住渉太</t>
  </si>
  <si>
    <t>shota.uozumi@icloud.com</t>
  </si>
  <si>
    <t>ID</t>
  </si>
  <si>
    <t>文書名</t>
  </si>
  <si>
    <t>署名依頼日</t>
  </si>
  <si>
    <t>契約承認日</t>
  </si>
  <si>
    <t>契約完了日</t>
  </si>
  <si>
    <t>契約却下日</t>
  </si>
  <si>
    <t>自分方:メールアドレス</t>
  </si>
  <si>
    <t>自分方:姓</t>
  </si>
  <si>
    <t>自分方:名</t>
  </si>
  <si>
    <t>自分方:会社名</t>
  </si>
  <si>
    <t>自分方:役職名</t>
  </si>
  <si>
    <t>自分方:代表者名</t>
  </si>
  <si>
    <t>自分方:都道府県</t>
  </si>
  <si>
    <t>自分方:市区町村</t>
  </si>
  <si>
    <t>自分方:番地</t>
  </si>
  <si>
    <t>自分方:ビル名等</t>
  </si>
  <si>
    <t>自分方:契約締結日</t>
  </si>
  <si>
    <t>自分方:契約開始日</t>
  </si>
  <si>
    <t>自分方:印鑑</t>
  </si>
  <si>
    <t>自分方:住所</t>
  </si>
  <si>
    <t>自分方:営業担当者名</t>
  </si>
  <si>
    <t>自分方:LINE名</t>
  </si>
  <si>
    <t>自分方:お電話番号</t>
  </si>
  <si>
    <t>自分方:メールアドレス2</t>
  </si>
  <si>
    <t>自分方:チェック</t>
  </si>
  <si>
    <t>自分方:チェック2</t>
  </si>
  <si>
    <t>自分方:郵便番号</t>
  </si>
  <si>
    <t>自分方:氏名</t>
  </si>
  <si>
    <t>自分方:請求先</t>
  </si>
  <si>
    <t>自分方:売買代金（税抜き）</t>
  </si>
  <si>
    <t>自分方:支払総額</t>
  </si>
  <si>
    <t>自分方:支払期日</t>
  </si>
  <si>
    <t>自分方:金融機関名</t>
  </si>
  <si>
    <t>自分方:口座番号</t>
  </si>
  <si>
    <t>自分方:支店名</t>
  </si>
  <si>
    <t>自分方:住所(都道府県・市区町村・番地・ビル名等)</t>
  </si>
  <si>
    <t>自分方:氏名_2</t>
  </si>
  <si>
    <t>自分方:コース①</t>
  </si>
  <si>
    <t>自分方:コース②</t>
  </si>
  <si>
    <t>自分方:法人名もしくは屋号</t>
  </si>
  <si>
    <t>自分方:分割回数</t>
  </si>
  <si>
    <t>自分方:契約合意日</t>
  </si>
  <si>
    <t>自分方:売買代金（税込）</t>
  </si>
  <si>
    <t>自分方:氏名（1）</t>
  </si>
  <si>
    <t>自分方:解約合意日</t>
  </si>
  <si>
    <t>自分方:支払開始日</t>
  </si>
  <si>
    <t>自分方:次回の支払日（日にちのみ）</t>
  </si>
  <si>
    <t>自分方:金額</t>
  </si>
  <si>
    <t>自分方:金額（スタンダード）</t>
  </si>
  <si>
    <t>自分方:金額（プライム）</t>
  </si>
  <si>
    <t>自分方:金額（エリート）</t>
  </si>
  <si>
    <t>自分方:続柄</t>
  </si>
  <si>
    <t>自分方:エリート【2024/09/02~】</t>
  </si>
  <si>
    <t>自分方:スタンダード【2024/09/02~】</t>
  </si>
  <si>
    <t>自分方:あります</t>
  </si>
  <si>
    <t>自分方:ありません</t>
  </si>
  <si>
    <t>自分方:開業届の提出予定年月</t>
  </si>
  <si>
    <t>自分方:サービス名</t>
  </si>
  <si>
    <t>自分方:お支払総額</t>
  </si>
  <si>
    <t>自分方:手数料</t>
  </si>
  <si>
    <t>自分方:引き落とし日</t>
  </si>
  <si>
    <t>自分方:支払日_現金</t>
  </si>
  <si>
    <t>自分方:支払日_カード</t>
  </si>
  <si>
    <t>自分方:支払日_信販</t>
  </si>
  <si>
    <t>自分方:現金_金額</t>
  </si>
  <si>
    <t>自分方:カード_金額(テキスト)</t>
  </si>
  <si>
    <t>自分方:信販_初回金額</t>
  </si>
  <si>
    <t>自分方:信販_2回目以降</t>
  </si>
  <si>
    <t>自分方:契約書面の送付先住所（郵便番号も含む）</t>
  </si>
  <si>
    <t>自分方:信販会社名</t>
  </si>
  <si>
    <t>自分方:氏名（カナ）</t>
  </si>
  <si>
    <t>自分方:追加費用/人</t>
  </si>
  <si>
    <t>自分方:人数</t>
  </si>
  <si>
    <t>自分方:現金_金額(テキスト)</t>
  </si>
  <si>
    <t>自分方:信販_初回金額(テキスト)</t>
  </si>
  <si>
    <t>自分方:信販_2回目以降(テキスト)</t>
  </si>
  <si>
    <t>自分方:支払日_現金(テキスト)</t>
  </si>
  <si>
    <t>自分方:支払日_カード(テキスト)</t>
  </si>
  <si>
    <t>自分方:支払日_信販(テキスト)</t>
  </si>
  <si>
    <t>自分方:引き落とし日(テキスト)</t>
  </si>
  <si>
    <t>自分方:お支払総額(テキスト)</t>
  </si>
  <si>
    <t>自分方:手数料(テキスト)</t>
  </si>
  <si>
    <t>自分方:住所２</t>
  </si>
  <si>
    <t>自分方:費用/人</t>
  </si>
  <si>
    <t>自分方:初期費用金額</t>
  </si>
  <si>
    <t>自分方:月額利用料</t>
  </si>
  <si>
    <t>自分方:契約期間</t>
  </si>
  <si>
    <t>自分方:契約月数</t>
  </si>
  <si>
    <t>自分方:提供開始日</t>
  </si>
  <si>
    <t>自分方:確認日</t>
  </si>
  <si>
    <t>自分方:担当者名</t>
  </si>
  <si>
    <t>自分方:発行日</t>
  </si>
  <si>
    <t>自分方:氏名（法人の場合は代表者名）</t>
  </si>
  <si>
    <t>相手方1:メールアドレス</t>
  </si>
  <si>
    <t>相手方1:姓</t>
  </si>
  <si>
    <t>相手方1:名</t>
  </si>
  <si>
    <t>相手方1:会社名</t>
  </si>
  <si>
    <t>相手方1:役職名</t>
  </si>
  <si>
    <t>相手方1:代表者名</t>
  </si>
  <si>
    <t>相手方1:都道府県</t>
  </si>
  <si>
    <t>相手方1:市区町村</t>
  </si>
  <si>
    <t>相手方1:番地</t>
  </si>
  <si>
    <t>相手方1:ビル名等</t>
  </si>
  <si>
    <t>相手方1:契約締結日</t>
  </si>
  <si>
    <t>相手方1:契約開始日</t>
  </si>
  <si>
    <t>相手方1:印鑑</t>
  </si>
  <si>
    <t>相手方1:住所</t>
  </si>
  <si>
    <t>相手方1:営業担当者名</t>
  </si>
  <si>
    <t>相手方1:LINE名</t>
  </si>
  <si>
    <t>相手方1:お電話番号</t>
  </si>
  <si>
    <t>相手方1:メールアドレス2</t>
  </si>
  <si>
    <t>相手方1:チェック</t>
  </si>
  <si>
    <t>相手方1:チェック2</t>
  </si>
  <si>
    <t>相手方1:郵便番号</t>
  </si>
  <si>
    <t>相手方1:氏名</t>
  </si>
  <si>
    <t>相手方1:請求先</t>
  </si>
  <si>
    <t>相手方1:売買代金（税抜き）</t>
  </si>
  <si>
    <t>相手方1:支払総額</t>
  </si>
  <si>
    <t>相手方1:金融機関名</t>
  </si>
  <si>
    <t>相手方1:口座番号</t>
  </si>
  <si>
    <t>相手方1:支店名</t>
  </si>
  <si>
    <t>相手方1:住所(都道府県・市区町村・番地・ビル名等)</t>
  </si>
  <si>
    <t>相手方1:氏名_2</t>
  </si>
  <si>
    <t>相手方1:コース①</t>
  </si>
  <si>
    <t>相手方1:コース②</t>
  </si>
  <si>
    <t>相手方1:法人名もしくは屋号</t>
  </si>
  <si>
    <t>相手方1:分割回数</t>
  </si>
  <si>
    <t>相手方1:契約合意日</t>
  </si>
  <si>
    <t>相手方1:売買代金（税込）</t>
  </si>
  <si>
    <t>相手方1:氏名（1）</t>
  </si>
  <si>
    <t>相手方1:解約合意日</t>
  </si>
  <si>
    <t>相手方1:支払開始日</t>
  </si>
  <si>
    <t>相手方1:次回の支払日（日にちのみ）</t>
  </si>
  <si>
    <t>相手方1:金額</t>
  </si>
  <si>
    <t>相手方1:金額（スタンダード）</t>
  </si>
  <si>
    <t>相手方1:金額（プライム）</t>
  </si>
  <si>
    <t>相手方1:金額（エリート）</t>
  </si>
  <si>
    <t>相手方1:続柄</t>
  </si>
  <si>
    <t>相手方1:エリート【2024/09/02~】</t>
  </si>
  <si>
    <t>相手方1:スタンダード【2024/09/02~】</t>
  </si>
  <si>
    <t>相手方1:あります</t>
  </si>
  <si>
    <t>相手方1:ありません</t>
  </si>
  <si>
    <t>相手方1:開業届の提出予定年月</t>
  </si>
  <si>
    <t>相手方1:サービス名</t>
  </si>
  <si>
    <t>相手方1:お支払総額</t>
  </si>
  <si>
    <t>相手方1:手数料</t>
  </si>
  <si>
    <t>相手方1:引き落とし日</t>
  </si>
  <si>
    <t>相手方1:支払日_現金</t>
  </si>
  <si>
    <t>相手方1:支払日_カード</t>
  </si>
  <si>
    <t>相手方1:支払日_信販</t>
  </si>
  <si>
    <t>相手方1:現金_金額</t>
  </si>
  <si>
    <t>相手方1:カード_金額(テキスト)</t>
  </si>
  <si>
    <t>相手方1:信販_初回金額</t>
  </si>
  <si>
    <t>相手方1:信販_2回目以降</t>
  </si>
  <si>
    <t>相手方1:契約書面の送付先住所（郵便番号も含む）</t>
  </si>
  <si>
    <t>相手方1:信販会社名</t>
  </si>
  <si>
    <t>相手方1:氏名（カナ）</t>
  </si>
  <si>
    <t>相手方1:追加費用/人</t>
  </si>
  <si>
    <t>相手方1:人数</t>
  </si>
  <si>
    <t>相手方1:現金_金額(テキスト)</t>
  </si>
  <si>
    <t>相手方1:信販_初回金額(テキスト)</t>
  </si>
  <si>
    <t>相手方1:信販_2回目以降(テキスト)</t>
  </si>
  <si>
    <t>相手方1:支払日_現金(テキスト)</t>
  </si>
  <si>
    <t>相手方1:支払日_カード(テキスト)</t>
  </si>
  <si>
    <t>相手方1:支払日_信販(テキスト)</t>
  </si>
  <si>
    <t>相手方1:引き落とし日(テキスト)</t>
  </si>
  <si>
    <t>相手方1:お支払総額(テキスト)</t>
  </si>
  <si>
    <t>相手方1:手数料(テキスト)</t>
  </si>
  <si>
    <t>相手方1:住所２</t>
  </si>
  <si>
    <t>相手方1:費用/人</t>
  </si>
  <si>
    <t>相手方1:初期費用金額</t>
  </si>
  <si>
    <t>相手方1:月額利用料</t>
  </si>
  <si>
    <t>相手方1:契約期間</t>
  </si>
  <si>
    <t>相手方1:契約月数</t>
  </si>
  <si>
    <t>相手方1:提供開始日</t>
  </si>
  <si>
    <t>相手方1:確認日</t>
  </si>
  <si>
    <t>相手方1:担当者名</t>
  </si>
  <si>
    <t>相手方1:発行日</t>
  </si>
  <si>
    <t>相手方1:氏名（法人の場合は代表者名）</t>
  </si>
  <si>
    <t>スキルプラス電子交付承諾書_ハヤシマイ様</t>
  </si>
  <si>
    <t>addness.share@gmail.com</t>
  </si>
  <si>
    <t>飯田真理子</t>
  </si>
  <si>
    <t>Mai HAYASHI</t>
  </si>
  <si>
    <t>デザイン</t>
  </si>
  <si>
    <t>omaturizoo@gmail.com</t>
  </si>
  <si>
    <t>林 真以</t>
  </si>
  <si>
    <t>ハヤシ マイ</t>
  </si>
  <si>
    <t>スキルプラス概要書面_ハヤシマイ様</t>
  </si>
  <si>
    <t>CBSフィナンシャルサービス株式会社</t>
  </si>
  <si>
    <t>30,324円</t>
  </si>
  <si>
    <t>28,500円</t>
  </si>
  <si>
    <t>毎月27日</t>
  </si>
  <si>
    <t>1,027,824円</t>
  </si>
  <si>
    <t>229,824円</t>
  </si>
  <si>
    <t>北海道札幌市厚別区厚別東2条3丁目6-45-201</t>
  </si>
  <si>
    <t>スキルプラス契約書面_ハヤシマイ様</t>
  </si>
  <si>
    <t>004-0002</t>
  </si>
  <si>
    <t>北海道札幌市厚別区厚別東2条3丁目6‐45‐201</t>
  </si>
  <si>
    <t>スキルプラス概要書面_（イワタアズサ）様</t>
  </si>
  <si>
    <t>2/222</t>
  </si>
  <si>
    <t>埼玉県深谷市上柴町西4-9-7 グランソレイユ上柴302</t>
  </si>
  <si>
    <t>イワタアズサ</t>
  </si>
  <si>
    <t>スキルプラス契約書面_（イワタアズサ）様</t>
  </si>
  <si>
    <t>スキルプラス電子交付承諾書_ハットリエリ様</t>
  </si>
  <si>
    <t>えりにゃん</t>
  </si>
  <si>
    <t>ka-e-na-yu-hi.41885@softbank.ne.jp</t>
  </si>
  <si>
    <t>服部英里</t>
  </si>
  <si>
    <t>ハットリエリ</t>
  </si>
  <si>
    <t>スキルプラス概要書面_ハットリエリ様</t>
  </si>
  <si>
    <t>服部</t>
  </si>
  <si>
    <t>茨城県古河市諸川369</t>
  </si>
  <si>
    <t>スキルプラス契約書面_ハットリエリ様</t>
  </si>
  <si>
    <t>デザジュク電子交付承諾書_トミタリョウタ様</t>
  </si>
  <si>
    <t>冨田 綾太</t>
  </si>
  <si>
    <t>old.re.street@gmail.com</t>
  </si>
  <si>
    <t>トミタ リョウタ</t>
  </si>
  <si>
    <t>デザジュク概要書面_トミタリョウタ様</t>
  </si>
  <si>
    <t>36回</t>
  </si>
  <si>
    <t>27日</t>
  </si>
  <si>
    <t>冨田</t>
  </si>
  <si>
    <t>長野県 北佐久郡軽井沢町軽井沢1065−50 グリューンハイム102</t>
  </si>
  <si>
    <t>デザジュク契約書面_トミタリョウタ様</t>
  </si>
  <si>
    <t>389-0102</t>
  </si>
  <si>
    <t>長野県 北佐久郡軽井沢町軽井沢1065−50グリューンハイム102</t>
  </si>
  <si>
    <t>60回</t>
  </si>
  <si>
    <t>京都信販株式会社</t>
  </si>
  <si>
    <t>長野県北佐久郡軽井沢町軽井沢1065−50 グリューンハイム１０２</t>
  </si>
  <si>
    <t>デザジュク電子交付承諾書_ドバシハルナ様</t>
  </si>
  <si>
    <t>土橋春菜</t>
  </si>
  <si>
    <t>haruna.dobashi.x16@gmail.com</t>
  </si>
  <si>
    <t>ドバシハルナ</t>
  </si>
  <si>
    <t>デザジュク概要書面_ドバシハルナ様</t>
  </si>
  <si>
    <t>土橋</t>
  </si>
  <si>
    <t>岡山県高梁市伊賀町2306-1</t>
  </si>
  <si>
    <t>デザジュク契約書面_ドバシハルナ様</t>
  </si>
  <si>
    <t>716-0018</t>
  </si>
  <si>
    <t>スキルプラス電子交付承諾書_（カイカナコ）様</t>
  </si>
  <si>
    <t>かいかなこ</t>
  </si>
  <si>
    <t>kaikanako0722@gmail.com</t>
  </si>
  <si>
    <t>甲斐 可奈子</t>
  </si>
  <si>
    <t>カイ カナコ</t>
  </si>
  <si>
    <t>スキルプラス概要書面_（カイカナコ）様</t>
  </si>
  <si>
    <t>甲斐</t>
  </si>
  <si>
    <t>大阪府泉大津市松之浜町２－３１－３</t>
  </si>
  <si>
    <t>スキルプラス契約書面_（カイカナコ）様</t>
  </si>
  <si>
    <t>５９５－００７２</t>
  </si>
  <si>
    <t>595-0072 大阪府泉大津市松之浜町２－３１－３</t>
  </si>
  <si>
    <t>スキルプラス電子交付承諾書_（カンガワ チエミ）様</t>
  </si>
  <si>
    <t>林 大樹</t>
  </si>
  <si>
    <t>ちえみ</t>
  </si>
  <si>
    <t>kangawac@gmail.com</t>
  </si>
  <si>
    <t>寒川千恵美</t>
  </si>
  <si>
    <t>カンガワチエミ</t>
  </si>
  <si>
    <t>スキルプラス概要書面_（カンガワ チエミ）様</t>
  </si>
  <si>
    <t>アドネス株式会社之印</t>
  </si>
  <si>
    <t>寒川</t>
  </si>
  <si>
    <t>徳島県三好市池田町馬路馬場13-1松下ハイツ馬路5号室</t>
  </si>
  <si>
    <t>デザイン電子交付承諾書_ヒルガミメナ様</t>
  </si>
  <si>
    <t>芽菜</t>
  </si>
  <si>
    <t>wkomn1150@gmail.com</t>
  </si>
  <si>
    <t>昼神芽菜</t>
  </si>
  <si>
    <t>ヒルガミメナ</t>
  </si>
  <si>
    <t>デザジュク概要書面_ヒルガミメナ様</t>
  </si>
  <si>
    <t>昼神</t>
  </si>
  <si>
    <t>神奈川県座間市相模が丘2-17-25グランドソレイユⅡ101</t>
  </si>
  <si>
    <t>スキルプラス契約書面_（カンガワ チエミ）様</t>
  </si>
  <si>
    <t>778-5252</t>
  </si>
  <si>
    <t>デザジュク契約書面_ヒルガミメナ様</t>
  </si>
  <si>
    <t>デザジュク電子交付承諾書_サワグチサオリ様</t>
  </si>
  <si>
    <t>sao</t>
  </si>
  <si>
    <t>sawa-ri@cd6.so-net.ne.jp</t>
  </si>
  <si>
    <t>澤口 さおり</t>
  </si>
  <si>
    <t>サワグチ サオリ</t>
  </si>
  <si>
    <t>デザジュク概要書面_サワグチサオリ様</t>
  </si>
  <si>
    <t>澤口</t>
  </si>
  <si>
    <t>北海道亀田郡七飯町大中山４丁目5番10号</t>
  </si>
  <si>
    <t>デザジュク契約書面_サワグチサオリ様</t>
  </si>
  <si>
    <t>041-1121</t>
  </si>
  <si>
    <t>スキルプラス電子交付承諾書_スズキカイト様</t>
  </si>
  <si>
    <t>NeroSyrup</t>
  </si>
  <si>
    <t>nerokai3502@gmail.com</t>
  </si>
  <si>
    <t>鈴木海斗</t>
  </si>
  <si>
    <t>スズキカイト</t>
  </si>
  <si>
    <t>スキルプラス概要書面_スズキカイト様</t>
  </si>
  <si>
    <t>鈴木</t>
  </si>
  <si>
    <t>東京都大田区石川町2-24-14</t>
  </si>
  <si>
    <t>スキルプラス契約書面_スズキカイト様</t>
  </si>
  <si>
    <t>145-0061</t>
  </si>
  <si>
    <t>スキルプラス電子交付承諾書_ アサカワナナコ様</t>
  </si>
  <si>
    <t>淺川 菜々子</t>
  </si>
  <si>
    <t>whskk.u75@ezweb.ne.jp</t>
  </si>
  <si>
    <t>淺川菜々子</t>
  </si>
  <si>
    <t>アサカワナナコ</t>
  </si>
  <si>
    <t>スキルプラス概要書面_アサカワナナコ様</t>
  </si>
  <si>
    <t>淺川</t>
  </si>
  <si>
    <t>東京都世田谷区松原2-33-25</t>
  </si>
  <si>
    <t>デザジュク電子交付承諾書_フジエマコ様</t>
  </si>
  <si>
    <t>尾形寿志</t>
  </si>
  <si>
    <t>藤江 真子</t>
  </si>
  <si>
    <t>fujie.webdesign@gmail.com</t>
  </si>
  <si>
    <t>藤江真子</t>
  </si>
  <si>
    <t>フジエマコ</t>
  </si>
  <si>
    <t>スキルプラス契約書面_アサカワナナコ様</t>
  </si>
  <si>
    <t>156-0043</t>
  </si>
  <si>
    <t>デザジュク契約書面_フジエマコ様</t>
  </si>
  <si>
    <t>奈良県北葛城郡広陵町みささぎ台12-4</t>
  </si>
  <si>
    <t>デザジュク概要書面_フジエマコ様</t>
  </si>
  <si>
    <t>奈良県北葛城郡広陵町みささぎ台</t>
  </si>
  <si>
    <t>デザジュク電子交付承諾書_ヤスダモモ様</t>
  </si>
  <si>
    <t>м</t>
  </si>
  <si>
    <t>mail.momoya@gmail.com</t>
  </si>
  <si>
    <t>安田萌桃</t>
  </si>
  <si>
    <t>ヤスダモモ</t>
  </si>
  <si>
    <t>デザジュク概要書面_ヤスダモモ様</t>
  </si>
  <si>
    <t>安田</t>
  </si>
  <si>
    <t>福岡県福岡市城南区梅林3-5-16ドミール梅林203</t>
  </si>
  <si>
    <t>デザジュク契約書面_ヤスダモモ様</t>
  </si>
  <si>
    <t>電子交付承諾書_サイトウ レイナ様</t>
  </si>
  <si>
    <t>佐藤 麗菜</t>
  </si>
  <si>
    <t>satoreina.0103@gmail.com</t>
  </si>
  <si>
    <t>佐藤麗菜</t>
  </si>
  <si>
    <t>サトウレイナ</t>
  </si>
  <si>
    <t>デザジュク概要書面_（サイトウ レイナ）様</t>
  </si>
  <si>
    <t>佐藤</t>
  </si>
  <si>
    <t>山形県上山市石堂7-27-2</t>
  </si>
  <si>
    <t>デザジュク契約書面_（サイトウ レイナ）様</t>
  </si>
  <si>
    <t>999-3231</t>
  </si>
  <si>
    <t>デザジュク電子交付承諾書_ウネハラユウコ様</t>
  </si>
  <si>
    <t>岩城正也</t>
  </si>
  <si>
    <t>une～</t>
  </si>
  <si>
    <t>unedesign444@gmail.com</t>
  </si>
  <si>
    <t>畝原優子</t>
  </si>
  <si>
    <t>ウネハラユウコ</t>
  </si>
  <si>
    <t>デザジュク契約書面_ウネハラユウコ様</t>
  </si>
  <si>
    <t>888-0033</t>
  </si>
  <si>
    <t>宮崎県日向市塩見888-2</t>
  </si>
  <si>
    <t>デザジュク概要書面_ウネハラユウコ様</t>
  </si>
  <si>
    <t>デザジュク電子交付承諾書_（フジサワアイカ）様</t>
  </si>
  <si>
    <t>下垣虎太郎</t>
  </si>
  <si>
    <t>☆あいか☆</t>
  </si>
  <si>
    <t>aika.landmark@gmail.com</t>
  </si>
  <si>
    <t>藤澤 愛香</t>
  </si>
  <si>
    <t>フジサワ アイカ</t>
  </si>
  <si>
    <t>デザジュク概要書面_（フジサワアイカ）様</t>
  </si>
  <si>
    <t>千葉県市川市曽谷7-7-6</t>
  </si>
  <si>
    <t>デザジュク契約書面_（フジサワアイカ）様</t>
  </si>
  <si>
    <t>272-0832</t>
  </si>
  <si>
    <t>デザジュク電子交付承諾書_サトウヨシコ様</t>
  </si>
  <si>
    <t>satoyo.webdesign@gmail.com</t>
  </si>
  <si>
    <t>サトウヨシコ</t>
  </si>
  <si>
    <t>デザジュク概要書面_サトウヨシコ様</t>
  </si>
  <si>
    <t>東京都江戸川区本一色2-17-23-306</t>
  </si>
  <si>
    <t>デザジュク契約書面_サトウヨシコ様</t>
  </si>
  <si>
    <t>133-0044</t>
  </si>
  <si>
    <t>スキルプラス電子交付承諾書_（ハナワ ナナカ）様</t>
  </si>
  <si>
    <t>ななか</t>
  </si>
  <si>
    <t>orange7428keru@gmail.com</t>
  </si>
  <si>
    <t>鼻和ななか</t>
  </si>
  <si>
    <t>ハナワ ナナカ</t>
  </si>
  <si>
    <t>スキルプラス概要書面_（ハナワ ナナカ）様</t>
  </si>
  <si>
    <t>鼻和</t>
  </si>
  <si>
    <t>愛知県春日井市岩成台7-12-10</t>
  </si>
  <si>
    <t>ハナワナナカ</t>
  </si>
  <si>
    <t>スキルプラス契約書面_（ハナワ ナナカ）様</t>
  </si>
  <si>
    <t>487-0033</t>
  </si>
  <si>
    <t>デザジュク電子交付承諾書_マシューズリエ様</t>
  </si>
  <si>
    <t>マシューズリエ</t>
  </si>
  <si>
    <t>デザジュク概要書面_マシューズリエ様</t>
  </si>
  <si>
    <t>マシューズ</t>
  </si>
  <si>
    <t>群馬県利根郡みなかみ町下牧372-2</t>
  </si>
  <si>
    <t>デザジュク契約書面_マシューズリエ様</t>
  </si>
  <si>
    <t>379-1304</t>
  </si>
  <si>
    <t>デザジュク電子交付承諾書_シバタマユミ様</t>
  </si>
  <si>
    <t>まゆみ🦊</t>
  </si>
  <si>
    <t>iam15cmtall@gmail.com</t>
  </si>
  <si>
    <t>柴田真由美</t>
  </si>
  <si>
    <t>シバタマユミ</t>
  </si>
  <si>
    <t>デザジュク概要書面_シバタマユミ様</t>
  </si>
  <si>
    <t>柴田</t>
  </si>
  <si>
    <t>愛知県春日井市稲口町1丁目4-4 コーポしま202</t>
  </si>
  <si>
    <t>デザジュク契約書面_シバタマユミ様</t>
  </si>
  <si>
    <t>486-0905</t>
  </si>
  <si>
    <t>デザジュク電子交付承諾書_エンドウシンゴ様</t>
  </si>
  <si>
    <t>しんご</t>
  </si>
  <si>
    <t>order2orderdx@gmail.com</t>
  </si>
  <si>
    <t>遠藤慎伍</t>
  </si>
  <si>
    <t>エンドウシンゴ</t>
  </si>
  <si>
    <t>デザジュク概要書面_エンドウシンゴ様</t>
  </si>
  <si>
    <t>遠藤</t>
  </si>
  <si>
    <t>大阪市浪速区幸町3-7-8-201</t>
  </si>
  <si>
    <t>デザジュク契約書面_エンドウシンゴ様</t>
  </si>
  <si>
    <t>デザジュク電子交付承諾書_アオヌマキヨシ様</t>
  </si>
  <si>
    <t>kiyo-c</t>
  </si>
  <si>
    <t>aotora_046-fukugyo@yahoo.co.jp</t>
  </si>
  <si>
    <t>青沼清</t>
  </si>
  <si>
    <t>アオヌマキヨシ</t>
  </si>
  <si>
    <t>デザジュク概要書面_アオヌマキヨシ様</t>
  </si>
  <si>
    <t>アオヌマ</t>
  </si>
  <si>
    <t>神奈川県横須賀市三春町５−７２</t>
  </si>
  <si>
    <t>デザジュク契約書面_アオヌマキヨシ様</t>
  </si>
  <si>
    <t>２３８−００１４</t>
  </si>
  <si>
    <t>デザジュク電子交付承諾書_フジノシンヤ様</t>
  </si>
  <si>
    <t>藤野慎也</t>
  </si>
  <si>
    <t>f24shanaya@gmail.com</t>
  </si>
  <si>
    <t>藤野 慎也</t>
  </si>
  <si>
    <t>フジノ シンヤ</t>
  </si>
  <si>
    <t>デザジュク概要書面_フジノシンヤ様</t>
  </si>
  <si>
    <t>フジノ</t>
  </si>
  <si>
    <t>宮城県仙台市青葉区水の森1-25-10</t>
  </si>
  <si>
    <t>デザジュク契約書面_フジノシンヤ様</t>
  </si>
  <si>
    <t>電子交付承諾書_（コシカワアイミ）様</t>
  </si>
  <si>
    <t>越川愛美</t>
  </si>
  <si>
    <t>aimi.koshikawa1228@gmail.com</t>
  </si>
  <si>
    <t>コシカワアイミ</t>
  </si>
  <si>
    <t>契約書面_（コシカワアイミ）様</t>
  </si>
  <si>
    <t>千葉県千葉市緑区あすみが丘6-4-7 サンコリーナ301</t>
  </si>
  <si>
    <t>267-0066 千葉県千葉市緑区あすみが丘6-4-7 サンコリーナ301</t>
  </si>
  <si>
    <t>概要書面_（コシカワアイミ）様</t>
  </si>
  <si>
    <t>大阪府大阪市浪速区幸町3-7-8-201 幸田マンション幸町201</t>
  </si>
  <si>
    <t>5560021 大阪府大阪市浪速区幸町3-7-8-201 幸田マンション幸町201</t>
  </si>
  <si>
    <t>デザジュク概要書面_ナガシマ サキ様</t>
  </si>
  <si>
    <t>ながしまさき</t>
  </si>
  <si>
    <t>yomias127@gmail.com</t>
  </si>
  <si>
    <t>長嶋早紀</t>
  </si>
  <si>
    <t>大阪府枚方市香里ヶ丘7−7−6</t>
  </si>
  <si>
    <t>ナガシマサキ</t>
  </si>
  <si>
    <t>デザジュク契約書面_ナガシマ サキ様</t>
  </si>
  <si>
    <t>573-0084</t>
  </si>
  <si>
    <t>大阪府枚方市香里ヶ丘7-7-6</t>
  </si>
  <si>
    <t>573-0084 大阪府枚方市香里ヶ丘7-7-6</t>
  </si>
  <si>
    <t>電子交付承諾書_ナガシマ サキ様</t>
  </si>
  <si>
    <t>sarf.v0311@gmail.com</t>
  </si>
  <si>
    <t>スキルプラス電子交付承諾書_二シモトユリ様</t>
  </si>
  <si>
    <t>yuri</t>
  </si>
  <si>
    <t>sedebiean@i.softbank.jp</t>
  </si>
  <si>
    <t>西本ゆり</t>
  </si>
  <si>
    <t>ニシモトユリ</t>
  </si>
  <si>
    <t>スキルプラス概要書面_（ニシモトユリ）様</t>
  </si>
  <si>
    <t>西本</t>
  </si>
  <si>
    <t>岐阜県大垣市笠縫町8番地4第3フォーブル105</t>
  </si>
  <si>
    <t>スキルプラス契約書面_（ニシモトユリ）様</t>
  </si>
  <si>
    <t>503-0027岐阜県大垣市笠縫町8番地4第3フォーブル105</t>
  </si>
  <si>
    <t>デザジュク概要書面_アキマチハル様</t>
  </si>
  <si>
    <t>チハル</t>
  </si>
  <si>
    <t>cakima34912@gmail.com</t>
  </si>
  <si>
    <t>秋間</t>
  </si>
  <si>
    <t>秋間 千春</t>
  </si>
  <si>
    <t>千葉県浦安市東野1-27-1-401</t>
  </si>
  <si>
    <t>アキマ チハル</t>
  </si>
  <si>
    <t>デザジュク契約書面_アキマチハル様</t>
  </si>
  <si>
    <t>電子交付承諾書_アキマチハル様</t>
  </si>
  <si>
    <t>デザジュク電子交付承諾書_ルイケマイコ様</t>
  </si>
  <si>
    <t>Maiko Ruike</t>
  </si>
  <si>
    <t>tomokiyo.com@gmail.com</t>
  </si>
  <si>
    <t>tomokiyo/com@gmail.com</t>
  </si>
  <si>
    <t>類家麻衣子</t>
  </si>
  <si>
    <t>ルイケマイコ</t>
  </si>
  <si>
    <t>デザジュク契約書面_ルイケマイコ様</t>
  </si>
  <si>
    <t>千葉県松戸市三日月1210−1−702</t>
  </si>
  <si>
    <t>デザジュク概要書面_ルイケマイコ様</t>
  </si>
  <si>
    <t>千葉県松戸市三日月1210−1ｰ702</t>
  </si>
  <si>
    <t>デザジュク契約書面_イガラシダイスケ様</t>
  </si>
  <si>
    <t>Daisuke iga</t>
  </si>
  <si>
    <t>daiga.irodori@gmail.com</t>
  </si>
  <si>
    <t>五十嵐大輔</t>
  </si>
  <si>
    <t>新潟県新潟市江南区亀田大月3-2-53</t>
  </si>
  <si>
    <t>イガラシダイスケ</t>
  </si>
  <si>
    <t>デザジュク概要書面_イガラシダイスケ様</t>
  </si>
  <si>
    <t>デザジュク電子交付承諾書_イガラシダイスケ様</t>
  </si>
  <si>
    <t>電子交付承諾書_コニシマナ様</t>
  </si>
  <si>
    <t>和田圭佑</t>
  </si>
  <si>
    <t>まな</t>
  </si>
  <si>
    <t>u3girin5@gmail.com</t>
  </si>
  <si>
    <t>小西 真菜</t>
  </si>
  <si>
    <t>コニシ マナ</t>
  </si>
  <si>
    <t>デザジュク契約書面_コニシマナ様</t>
  </si>
  <si>
    <t>小西真菜</t>
  </si>
  <si>
    <t>奈良県北葛城郡王寺町畠田8-1587-1-A202</t>
  </si>
  <si>
    <t>デザジュク概要書面_コニシマナ様</t>
  </si>
  <si>
    <t>デザジュク概要書面_カネコユリエ様</t>
  </si>
  <si>
    <t>和田圭祐</t>
  </si>
  <si>
    <t>友里江</t>
  </si>
  <si>
    <t>megumi20080612@gmail.com</t>
  </si>
  <si>
    <t>金子</t>
  </si>
  <si>
    <t>金子 友里江</t>
  </si>
  <si>
    <t>新潟県柏崎市向陽町1279−151</t>
  </si>
  <si>
    <t>カネコ ユリエ</t>
  </si>
  <si>
    <t>デザジュク契約書面_カネコユリエ様</t>
  </si>
  <si>
    <t>945-1102</t>
  </si>
  <si>
    <t>電子交付承諾書_カネコユリエ様</t>
  </si>
  <si>
    <t>電子交付承諾書_（クロイナオミ）様</t>
  </si>
  <si>
    <t>尚美</t>
  </si>
  <si>
    <t>na.kuroi.design@gmail.com</t>
  </si>
  <si>
    <t>ku.naomi.design@gmail.com</t>
  </si>
  <si>
    <t>kurosuke8kyoto8@gmail.com</t>
  </si>
  <si>
    <t>黒井尚美</t>
  </si>
  <si>
    <t>クロイナオミ</t>
  </si>
  <si>
    <t>契約書面_（クロイナオミ）様</t>
  </si>
  <si>
    <t>京都府長岡京市滝ノ町2丁目16−29 クレールコートB203</t>
  </si>
  <si>
    <t>概要書面_（クロイナオミ）様</t>
  </si>
  <si>
    <t>京都府長岡京市滝ノ町２丁目16−29 クレールコートB203</t>
  </si>
  <si>
    <t>デザジュク概要書面_ヒガシヤマヒロコ様</t>
  </si>
  <si>
    <t>東山 浩子</t>
  </si>
  <si>
    <t>higashiyama.hiroko@gmail.com</t>
  </si>
  <si>
    <t>東山</t>
  </si>
  <si>
    <t>東山浩子</t>
  </si>
  <si>
    <t>静岡県静岡市清水区由比北田111−11</t>
  </si>
  <si>
    <t>ヒガシヤマヒロコ</t>
  </si>
  <si>
    <t>デザジュク契約書面_ヒガシヤマヒロコ様</t>
  </si>
  <si>
    <t>421-3104</t>
  </si>
  <si>
    <t>421-3104 静岡県静岡市清水区由比北田111−11</t>
  </si>
  <si>
    <t>電子交付承諾書_ヒガシヤマヒロコ様</t>
  </si>
  <si>
    <t>電子交付承諾書_（ツカモトトモミ）様</t>
  </si>
  <si>
    <t>Tomomi＊</t>
  </si>
  <si>
    <t>xumigdx0103@gmail.com</t>
  </si>
  <si>
    <t>塚元友美</t>
  </si>
  <si>
    <t>ツカモトトモミ</t>
  </si>
  <si>
    <t>概要書面_（ツカモトトモミ）様</t>
  </si>
  <si>
    <t>東京都青梅市新町5-13-22</t>
  </si>
  <si>
    <t>契約書面_（ツカモトトモミ）様</t>
  </si>
  <si>
    <t>198-0024</t>
  </si>
  <si>
    <t>スキルプラス概要書面_（ナカハラミホ様）</t>
  </si>
  <si>
    <t>小川幸一</t>
  </si>
  <si>
    <t>中原美保</t>
  </si>
  <si>
    <t>mihoboo1976@gmail.com</t>
  </si>
  <si>
    <t>中原 美保</t>
  </si>
  <si>
    <t>広島市安佐北区口田4-1-16グリーンヒルズ高陽401</t>
  </si>
  <si>
    <t>ナカハラ ミホ</t>
  </si>
  <si>
    <t>スキルプラス契約書面_（ナカハラミホ様）</t>
  </si>
  <si>
    <t>広島県広島市安佐北区口田4丁目1-16グリーンヒルズ高陽401</t>
  </si>
  <si>
    <t>スキルプラス電子交付承諾書_（ナカハラミホ様）</t>
  </si>
  <si>
    <t>スキルプラス概要書面_（サトウヒロマサ様）</t>
  </si>
  <si>
    <t>HIRO</t>
  </si>
  <si>
    <t>hrms9581@gmail.com</t>
  </si>
  <si>
    <t>佐藤大真</t>
  </si>
  <si>
    <t>東京都大田区田園調布2-20-8クロス田園調布1</t>
  </si>
  <si>
    <t>サトウヒロマサ</t>
  </si>
  <si>
    <t>スキルプラス契約書面_（サトウヒロマサ様）</t>
  </si>
  <si>
    <t>スキルプラス電子交付承諾書_（サトウヒロマサ様）</t>
  </si>
  <si>
    <t>デザジュク電子交付承諾書_ヤマサキホズミ様</t>
  </si>
  <si>
    <t>山﨑 帆純</t>
  </si>
  <si>
    <t>hzmy1116@gmail.com</t>
  </si>
  <si>
    <t>ヤマサキホズミ</t>
  </si>
  <si>
    <t>デザジュク概要書面_ヤマサキホズミ様</t>
  </si>
  <si>
    <t>山﨑帆純</t>
  </si>
  <si>
    <t>奈良県奈良市富雄元町2－6－24－703</t>
  </si>
  <si>
    <t>デザジュク契約書面_ヤマサキホズミ様</t>
  </si>
  <si>
    <t>631-0078</t>
  </si>
  <si>
    <t>631-0078 奈良県奈良市富雄元町2－6－24－703</t>
  </si>
  <si>
    <t>デザジュク電子交付承諾書_カツウラヤスコ様</t>
  </si>
  <si>
    <t>ya</t>
  </si>
  <si>
    <t>a4everxoxo@gmail.com</t>
  </si>
  <si>
    <t>勝浦靖子</t>
  </si>
  <si>
    <t>カツウラヤスコ</t>
  </si>
  <si>
    <t>デザジュク概要書面_カツウラヤスコ様</t>
  </si>
  <si>
    <t>勝浦</t>
  </si>
  <si>
    <t>奈良県葛城市大畑74-13</t>
  </si>
  <si>
    <t>デザジュク契約書面_カツウラヤスコ様</t>
  </si>
  <si>
    <t>639-2152</t>
  </si>
  <si>
    <t>奈良県葛城市74-13</t>
  </si>
  <si>
    <t>639-2152 奈良県葛城市74-13</t>
  </si>
  <si>
    <t>639-2152 奈良県葛城市大畑74-13</t>
  </si>
  <si>
    <t>デザジュク電子交付承諾書_ハルオカリュウキ様</t>
  </si>
  <si>
    <t>Ryuki</t>
  </si>
  <si>
    <t>ryuki.0923@outlook.jp</t>
  </si>
  <si>
    <t>ryuki.chip@icloud.com</t>
  </si>
  <si>
    <t>春岡 龍輝</t>
  </si>
  <si>
    <t>ハルオカ リュウキ</t>
  </si>
  <si>
    <t>デザジュク概要書面_ハルオカリュウキ様</t>
  </si>
  <si>
    <t>春岡</t>
  </si>
  <si>
    <t>春岡龍輝</t>
  </si>
  <si>
    <t>愛知県西尾市伊藤三丁目4番地11</t>
  </si>
  <si>
    <t>デザジュク契約書面_ハルオカリュウキ様</t>
  </si>
  <si>
    <t>445-0807</t>
  </si>
  <si>
    <t>デザジュク電子交付承諾書_ストウノリコ様</t>
  </si>
  <si>
    <t>小倉 眞宙</t>
  </si>
  <si>
    <t>のりこ</t>
  </si>
  <si>
    <t>greenstraight1110@gmail.com</t>
  </si>
  <si>
    <t>須藤 紀子</t>
  </si>
  <si>
    <t>ストウ ノリコ</t>
  </si>
  <si>
    <t>デザジュク概要書面_ストウノリコ様</t>
  </si>
  <si>
    <t>小倉眞宙</t>
  </si>
  <si>
    <t>須藤</t>
  </si>
  <si>
    <t>東京都足立区関原3-44-12グラナーデ関原201</t>
  </si>
  <si>
    <t>デザジュク契約書面_ストウ ノリコ様</t>
  </si>
  <si>
    <t>123-0852</t>
  </si>
  <si>
    <t>スキルプラス電子交付承諾書_サガミテッタ様</t>
  </si>
  <si>
    <t>相模 哲太（さがみ てった）</t>
  </si>
  <si>
    <t>tetsu.s2020@gmail.com</t>
  </si>
  <si>
    <t>相模哲太</t>
  </si>
  <si>
    <t>サガミテッタ</t>
  </si>
  <si>
    <t>スキルプラス概要書面_サガミテッタ様</t>
  </si>
  <si>
    <t>東京都国立市中2-9-32グランメール国立203</t>
  </si>
  <si>
    <t>スキルプラス契約書面_サガミテッタ様</t>
  </si>
  <si>
    <t>電子交付承諾書_チクトウチエコ様</t>
  </si>
  <si>
    <t>chieko</t>
  </si>
  <si>
    <t>chikutou.chieko@gmail.com</t>
  </si>
  <si>
    <t>chikutou.chieko@gmail.c@</t>
  </si>
  <si>
    <t>竹藤知恵子</t>
  </si>
  <si>
    <t>チクトウチエコ</t>
  </si>
  <si>
    <t>デザジュク契約書面_チクトウチエコ様</t>
  </si>
  <si>
    <t>岡山県倉敷市水江1055-5</t>
  </si>
  <si>
    <t>デザジュク概要書面_チクトウチエコ様</t>
  </si>
  <si>
    <t>スキルプラス電子交付承諾書_（マツイ トモキ）様</t>
  </si>
  <si>
    <t>toki</t>
  </si>
  <si>
    <t>tmkooim1312at8@gmail.com</t>
  </si>
  <si>
    <t>松井智暉</t>
  </si>
  <si>
    <t>デザジュク電子交付承諾書_コミ ミチル様</t>
  </si>
  <si>
    <t>古味みちる</t>
  </si>
  <si>
    <t>sappuyer-michiru@hotmail.com</t>
  </si>
  <si>
    <t>コミミチル</t>
  </si>
  <si>
    <t>スキルプラス契約書面_（マツイ トモキ）様</t>
  </si>
  <si>
    <t>大阪府八尾市南太子堂４丁目2-1</t>
  </si>
  <si>
    <t>マツイトモキ</t>
  </si>
  <si>
    <t>スキルプラス概要書面_（マツイ トモキ）様</t>
  </si>
  <si>
    <t>デザジュク電子交付承諾書_イケガヤマキコ様</t>
  </si>
  <si>
    <t>池谷真紀子</t>
  </si>
  <si>
    <t>opg.73a62fuesi9q@gmail.com</t>
  </si>
  <si>
    <t>イケガヤマキコ</t>
  </si>
  <si>
    <t>デザジュク概要書面_イケガヤマキコ様</t>
  </si>
  <si>
    <t>池谷</t>
  </si>
  <si>
    <t>静岡県焼津市東小川2丁目5-17-1</t>
  </si>
  <si>
    <t>デザジュク契約書面_イケガヤマキコ様</t>
  </si>
  <si>
    <t>スキルプラス契約書面_（タケハナ ヒロアキ）様</t>
  </si>
  <si>
    <t>ヒロアキ</t>
  </si>
  <si>
    <t>kekesaihi@gmail.com</t>
  </si>
  <si>
    <t>竹花</t>
  </si>
  <si>
    <t>竹花洋明</t>
  </si>
  <si>
    <t>埼玉県川口市長蔵2-26-19</t>
  </si>
  <si>
    <t>タケハナヒロアキ</t>
  </si>
  <si>
    <t>スキルプラス概要書面_（タケハナ ヒロアキ）様</t>
  </si>
  <si>
    <t>スキルプラス電子交付承諾書_（タケハナ ヒロアキ）様</t>
  </si>
  <si>
    <t>新デザジュク概要書面_コミ ミチル様</t>
  </si>
  <si>
    <t>古味</t>
  </si>
  <si>
    <t>静岡県沼津市鳥谷151-3</t>
  </si>
  <si>
    <t>新デザジュク契約書面_コミ ミチル様</t>
  </si>
  <si>
    <t>デザジュク電子交付承諾書_タカタノゾミ様</t>
  </si>
  <si>
    <t>高田(森岡)望</t>
  </si>
  <si>
    <t>n.takata.its2023@gmail.com</t>
  </si>
  <si>
    <t>高田望</t>
  </si>
  <si>
    <t>タカタ ノゾミ</t>
  </si>
  <si>
    <t>デザジュク概要書面_タカタノゾミ様</t>
  </si>
  <si>
    <t>高田</t>
  </si>
  <si>
    <t>兵庫県豊岡市出石町町分262サンバレーⅢ4030</t>
  </si>
  <si>
    <t>デザジュク電子交付承諾書_サワノボリサオリ様</t>
  </si>
  <si>
    <t>Saori Sawanobori</t>
  </si>
  <si>
    <t>xxsaoxxx@gmail.com</t>
  </si>
  <si>
    <t>澤登沙織</t>
  </si>
  <si>
    <t>サワノボリサオリ</t>
  </si>
  <si>
    <t>デザジュク概要書面_サワノボリサオリ様</t>
  </si>
  <si>
    <t>澤登</t>
  </si>
  <si>
    <t>東京都国立市西2-29-60</t>
  </si>
  <si>
    <t>デザジュク契約書面_タカタノゾミ様</t>
  </si>
  <si>
    <t>668-0221</t>
  </si>
  <si>
    <t>デザジュク契約書面_サワノボリサオリ様</t>
  </si>
  <si>
    <t>186-0005</t>
  </si>
  <si>
    <t>186-0005 東京都国立市西2-29-60</t>
  </si>
  <si>
    <t>スキルプラス電子交付承諾書_ヤマナシセイコ様</t>
  </si>
  <si>
    <t>Seiko.Y</t>
  </si>
  <si>
    <t>seiko.y7438@gmail.com</t>
  </si>
  <si>
    <t>山梨正子</t>
  </si>
  <si>
    <t>ヤマナシセイコ</t>
  </si>
  <si>
    <t>スキルプラス概要書面_ヤマナシセイコ様</t>
  </si>
  <si>
    <t>山梨</t>
  </si>
  <si>
    <t>静岡県菊川市加茂651-9</t>
  </si>
  <si>
    <t>スキルプラス契約書面_ヤマナシセイコ様</t>
  </si>
  <si>
    <t>439-0031</t>
  </si>
  <si>
    <t>デザジュク電子交付承諾書_コウテキタカヒロ様</t>
  </si>
  <si>
    <t>上瀧 隆広</t>
  </si>
  <si>
    <t>taka.17.m@icloud.com</t>
  </si>
  <si>
    <t>上瀧隆広</t>
  </si>
  <si>
    <t>コウタキタカヒロ</t>
  </si>
  <si>
    <t>デザジュク概要書面_コウタキタカヒロ様</t>
  </si>
  <si>
    <t>上瀧</t>
  </si>
  <si>
    <t>福岡県大野城市若草3-2-23-202</t>
  </si>
  <si>
    <t>デザジュク契約書面_コウタキタカヒロ様</t>
  </si>
  <si>
    <t>概要書面_（オオミヤ ケイコ）様</t>
  </si>
  <si>
    <t>kanokanariyan@gmail.com</t>
  </si>
  <si>
    <t>沖縄県中頭郡読谷村字波平357</t>
  </si>
  <si>
    <t>オオミヤ ケイコ</t>
  </si>
  <si>
    <t>契約書面_（オオミヤ ケイコ）様</t>
  </si>
  <si>
    <t>904_322</t>
  </si>
  <si>
    <t>9040322沖縄県中頭郡読谷村字波平357</t>
  </si>
  <si>
    <t>電子交付承諾書_（オオミヤ ケイコ）様</t>
  </si>
  <si>
    <t>オオミヤケイコ</t>
  </si>
  <si>
    <t>デザジュク電子交付承諾書_ヤマダサキ様</t>
  </si>
  <si>
    <t>咲</t>
  </si>
  <si>
    <t>sy10.tf@gmail.com</t>
  </si>
  <si>
    <t>山田咲</t>
  </si>
  <si>
    <t>ヤマダサキ</t>
  </si>
  <si>
    <t>デザジュク概要書面_ヤマダサキ様</t>
  </si>
  <si>
    <t>山田</t>
  </si>
  <si>
    <t>大阪府大阪市淀川区十三東1丁目1-1-1003</t>
  </si>
  <si>
    <t>デザジュク契約書面_ヤマダサキ様</t>
  </si>
  <si>
    <t>532-0023</t>
  </si>
  <si>
    <t>静岡市清水区由比北田111-11</t>
  </si>
  <si>
    <t>デザジュク電子交付承諾書_ニシ アリサ様</t>
  </si>
  <si>
    <t>ありさ</t>
  </si>
  <si>
    <t>24n.risa@gmail.com</t>
  </si>
  <si>
    <t>xigang270@gmail.com</t>
  </si>
  <si>
    <t>西 麻里沙</t>
  </si>
  <si>
    <t>ニシ アリサ</t>
  </si>
  <si>
    <t>デザジュク概要書面_ニシ アリサ様</t>
  </si>
  <si>
    <t>西</t>
  </si>
  <si>
    <t>福岡県北九州市八幡西区藤田1丁目2-36ヴィアーレ305号</t>
  </si>
  <si>
    <t>デザジュク契約書面_ニシ アリサ様</t>
  </si>
  <si>
    <t>デザジュク電子交付承諾書_キタムラヒカリ様</t>
  </si>
  <si>
    <t>ひかり</t>
  </si>
  <si>
    <t>hikarin69@gmail.com</t>
  </si>
  <si>
    <t>北村光</t>
  </si>
  <si>
    <t>キタムラヒカリ</t>
  </si>
  <si>
    <t>デザジュク概要書面_キタムラヒカリ様</t>
  </si>
  <si>
    <t>北村</t>
  </si>
  <si>
    <t>群馬県伊勢崎市西久保町3丁目1137-13</t>
  </si>
  <si>
    <t>デザジュク契約書面_キタムラヒカリ様</t>
  </si>
  <si>
    <t>379-2204</t>
  </si>
  <si>
    <t>スキルプラス電子交付承諾書_イノエツコ様</t>
  </si>
  <si>
    <t>猪悦子（いの）</t>
  </si>
  <si>
    <t>ak.nyannyankanpany@gmail.com</t>
  </si>
  <si>
    <t>猪悦子</t>
  </si>
  <si>
    <t>イノエツコ</t>
  </si>
  <si>
    <t>スキルプラス概要書面_イノエツコ様</t>
  </si>
  <si>
    <t>猪</t>
  </si>
  <si>
    <t>埼玉県上尾市原市1159-8パークタウンハイム1-1号室</t>
  </si>
  <si>
    <t>スキルプラス契約書面_イノエツコ様</t>
  </si>
  <si>
    <t>デザジュク電子交付承諾書_ヒラノミズキ様</t>
  </si>
  <si>
    <t>みずき(みん)</t>
  </si>
  <si>
    <t>hiranomizuki23@gmail.com</t>
  </si>
  <si>
    <t>平野 瑞季</t>
  </si>
  <si>
    <t>ヒラノ ミズキ</t>
  </si>
  <si>
    <t>デザジュク契約書面_ヒラノミズキ様</t>
  </si>
  <si>
    <t>みずき(りん)</t>
  </si>
  <si>
    <t>平野</t>
  </si>
  <si>
    <t>193-0823</t>
  </si>
  <si>
    <t>東京都八王子市横川町657-4</t>
  </si>
  <si>
    <t>デザジュク電子交付承諾書_フクシマユウカ様</t>
  </si>
  <si>
    <t>優香</t>
  </si>
  <si>
    <t>strawberry1913@gmail.com</t>
  </si>
  <si>
    <t>福島優香</t>
  </si>
  <si>
    <t>フクシマユウカ</t>
  </si>
  <si>
    <t>デザジュク概要書面_フクシマユウカ様</t>
  </si>
  <si>
    <t>福島</t>
  </si>
  <si>
    <t>福岡県うきは市吉井町966-7</t>
  </si>
  <si>
    <t>デザジュク概要書面_ヒラノミズキ様</t>
  </si>
  <si>
    <t>デザジュク契約書面_フクシマユウカ様</t>
  </si>
  <si>
    <t>839-1321</t>
  </si>
  <si>
    <t>福島 優香</t>
  </si>
  <si>
    <t>フクシマ ユウカ</t>
  </si>
  <si>
    <t>デザジュク契約書面_サイトウケイコ様</t>
  </si>
  <si>
    <t>さいとう けいこ(すどう)</t>
  </si>
  <si>
    <t>kco94ciel@gmail.com</t>
  </si>
  <si>
    <t>斉藤</t>
  </si>
  <si>
    <t>斉藤佳子</t>
  </si>
  <si>
    <t>埼玉県上尾市原市3951-9</t>
  </si>
  <si>
    <t>サイトウケイコ</t>
  </si>
  <si>
    <t>デザジュク概要書面_サイトウケイコ様</t>
  </si>
  <si>
    <t>電子交付承諾書_サイトウケイコ様</t>
  </si>
  <si>
    <t>電子交付承諾書_（オノ アミ）様</t>
  </si>
  <si>
    <t>Ami Ono</t>
  </si>
  <si>
    <t>w_land41@yahoo.co.jp</t>
  </si>
  <si>
    <t>小野 あみ</t>
  </si>
  <si>
    <t>オノ アミ</t>
  </si>
  <si>
    <t>デザジュク電子交付承諾書_マツシタサクラ様</t>
  </si>
  <si>
    <t>サクラ</t>
  </si>
  <si>
    <t>lv.4.uk.2@gmail.com</t>
  </si>
  <si>
    <t>松下さくら</t>
  </si>
  <si>
    <t>マツシタサクラ</t>
  </si>
  <si>
    <t>デザジュク概要書面_マツシタサクラ様</t>
  </si>
  <si>
    <t>松下</t>
  </si>
  <si>
    <t>大阪府吹田市江坂町2-1-39-403</t>
  </si>
  <si>
    <t>デザジュク契約書面_マツシタサクラ様</t>
  </si>
  <si>
    <t>564-0063</t>
  </si>
  <si>
    <t>概要書面_（オノ アミ）様</t>
  </si>
  <si>
    <t>千葉県八千代市ゆりのき台4-14-1</t>
  </si>
  <si>
    <t>契約書面_（オノ アミ）様</t>
  </si>
  <si>
    <t>276-0042</t>
  </si>
  <si>
    <t>スキルプラス電子交付承諾書_キムラミオウベルナデット様</t>
  </si>
  <si>
    <t>木村 美欧ベルナデット</t>
  </si>
  <si>
    <t>atorieberu@gmail.com</t>
  </si>
  <si>
    <t>キムラ ミオウベルナデット</t>
  </si>
  <si>
    <t>スキルプラス概要書面_キムラベルナデット様</t>
  </si>
  <si>
    <t>木村</t>
  </si>
  <si>
    <t>千葉県松戸市千駄堀855-6</t>
  </si>
  <si>
    <t>スキルプラス契約書面_キムラミオウベルナデット様</t>
  </si>
  <si>
    <t>木村美欧ベルナデット</t>
  </si>
  <si>
    <t>デザジュク電子交付承諾書_シミズサラ様</t>
  </si>
  <si>
    <t>清水紗良</t>
  </si>
  <si>
    <t>doradoiluis5@gmail.com</t>
  </si>
  <si>
    <t>シミズサラ</t>
  </si>
  <si>
    <t>デザジュク概要書面_シミズサラ様</t>
  </si>
  <si>
    <t>神奈川県川崎市多摩区南生田7-16-18</t>
  </si>
  <si>
    <t>デザジュク契約書面_シミズサラ様</t>
  </si>
  <si>
    <t>214-0036</t>
  </si>
  <si>
    <t>デザジュク電子交付承諾書_キザワナリ様</t>
  </si>
  <si>
    <t>NARI (๑•̀ㅂ•́)و✧</t>
  </si>
  <si>
    <t>momo.momotama.momo@gmail.com</t>
  </si>
  <si>
    <t>木澤南里</t>
  </si>
  <si>
    <t>キザワ ナリ</t>
  </si>
  <si>
    <t>デザジュク概要書面_キザワナリ様</t>
  </si>
  <si>
    <t>木澤</t>
  </si>
  <si>
    <t>木澤 南里</t>
  </si>
  <si>
    <t>愛知県名古屋市熱田区千年１丁目27番6号 ブランメゾンコジマ505</t>
  </si>
  <si>
    <t>デザジュク契約書面_キザワナリ様</t>
  </si>
  <si>
    <t>465-0054</t>
  </si>
  <si>
    <t>愛知県名古屋市熱田区千年１丁目２７番6号 ブランメゾンコジマ505</t>
  </si>
  <si>
    <t>デザジュク電子交付承諾書_ワカマツマユコ様</t>
  </si>
  <si>
    <t>若松 万由子</t>
  </si>
  <si>
    <t>mayuko0729wa@icloud.com</t>
  </si>
  <si>
    <t>ワカマツ マユコ</t>
  </si>
  <si>
    <t>デザジュク概要書面_ワカマツマユコ様</t>
  </si>
  <si>
    <t>若松</t>
  </si>
  <si>
    <t>東京都北区西ヶ原4丁目51-35</t>
  </si>
  <si>
    <t>デザジュク契約書面_ワカマツマユコ様</t>
  </si>
  <si>
    <t>114-0024</t>
  </si>
  <si>
    <t>東京都北区西ヶ原4丁目51-35 パークキューブ西ヶ原ステージ538</t>
  </si>
  <si>
    <t>デザジュク電子交付承諾書_エガシラマリコ様</t>
  </si>
  <si>
    <t>まりこ</t>
  </si>
  <si>
    <t>fumiya515@icloud.com</t>
  </si>
  <si>
    <t>江頭真理子</t>
  </si>
  <si>
    <t>エガシラマリコ</t>
  </si>
  <si>
    <t>デザジュク概要書面_エガシラマリコ様</t>
  </si>
  <si>
    <t>江頭</t>
  </si>
  <si>
    <t>佐賀県三養基郡みやき町大字天建寺1127-10</t>
  </si>
  <si>
    <t>デザジュク契約書面_エガシラマリコ様</t>
  </si>
  <si>
    <t>840-1102</t>
  </si>
  <si>
    <t>スキルプラス電子交付承諾書_（ナガシマ アイコ）様</t>
  </si>
  <si>
    <t>岩城 正也、林 大樹</t>
  </si>
  <si>
    <t>長嶋あい子</t>
  </si>
  <si>
    <t>ayaitsu@i.softbank.jp</t>
  </si>
  <si>
    <t>ayaitsu@i.SoftBank.jp</t>
  </si>
  <si>
    <t>長嶋 あい子</t>
  </si>
  <si>
    <t>ナガシマ アイコ</t>
  </si>
  <si>
    <t>スキルプラス概要書面_（ナガシマ アイコ）様</t>
  </si>
  <si>
    <t>長嶋</t>
  </si>
  <si>
    <t>広島県広島市西区古江西町11-20 ルミナス古江1101</t>
  </si>
  <si>
    <t>スキルプラス契約書面_（ナガシマ アイコ）様</t>
  </si>
  <si>
    <t>733-0874</t>
  </si>
  <si>
    <t>新デザジュク契約書面_チクトウチエコ様</t>
  </si>
  <si>
    <t>710-0802</t>
  </si>
  <si>
    <t>チクトウ チエコ</t>
  </si>
  <si>
    <t>デザジュク電子交付承諾書_カサハラナギサ様</t>
  </si>
  <si>
    <t>笠原 渚生</t>
  </si>
  <si>
    <t>amawaka01@gmail.com</t>
  </si>
  <si>
    <t>笠原渚生</t>
  </si>
  <si>
    <t>カサハラナギサ</t>
  </si>
  <si>
    <t>デザジュク概要書面_カサハラナギサ様</t>
  </si>
  <si>
    <t>笠原</t>
  </si>
  <si>
    <t>東京都中野区本町2-28-14 riso坂上 202</t>
  </si>
  <si>
    <t>デザジュク契約書面_カサハラナギサ様</t>
  </si>
  <si>
    <t>東京都中野区本町2-28-14 riso坂上202</t>
  </si>
  <si>
    <t>デザジュク契約書面_イノウエトミヒロ様</t>
  </si>
  <si>
    <t>とみ</t>
  </si>
  <si>
    <t>iue.creation+kh@gmail.com</t>
  </si>
  <si>
    <t>井上富洋</t>
  </si>
  <si>
    <t>東京都渋谷区道玄坂1丁目10番8号渋谷道玄坂東急ビル2F−C</t>
  </si>
  <si>
    <t>399-0601 長野県上伊那郡辰野町小野1731-78</t>
  </si>
  <si>
    <t>イノウエトミヒロ</t>
  </si>
  <si>
    <t>デザジュク電子交付承諾書_ソガベ ハルカ様</t>
  </si>
  <si>
    <t>まいてぃ遥⚡️</t>
  </si>
  <si>
    <t>no_fate_but_what_we_make1990@yahoo.co.jp</t>
  </si>
  <si>
    <t>mighty.haruka@gmail.com</t>
  </si>
  <si>
    <t>曽我部遥</t>
  </si>
  <si>
    <t>ソガベハルカ</t>
  </si>
  <si>
    <t>デザジュク概要書面_ソガベ ハルカ様</t>
  </si>
  <si>
    <t>東京都世田谷区下馬4-23-14 リムテラス世田谷下馬107</t>
  </si>
  <si>
    <t>デザジュク契約書面_ソガベ ハルカ様</t>
  </si>
  <si>
    <t>デザジュク電子交付承諾書_テンマントモミ様</t>
  </si>
  <si>
    <t>天満智美</t>
  </si>
  <si>
    <t>tomomama.english@gmail.com</t>
  </si>
  <si>
    <t>天満 智美</t>
  </si>
  <si>
    <t>テンマン トモミ</t>
  </si>
  <si>
    <t>デザジュク概要書面_テンマントモミ様</t>
  </si>
  <si>
    <t>100000 ￥688000</t>
  </si>
  <si>
    <t>3月27日 5月1日</t>
  </si>
  <si>
    <t>天満</t>
  </si>
  <si>
    <t>大分県中津市三光原口５９８−２０</t>
  </si>
  <si>
    <t>デザジュク契約書面_テンマントモミ様</t>
  </si>
  <si>
    <t>スキルプラス電子交付承諾書_シバタ マミ様</t>
  </si>
  <si>
    <t>しば</t>
  </si>
  <si>
    <t>shamanippon.m.kix3924@gmail.com</t>
  </si>
  <si>
    <t>柴田真美</t>
  </si>
  <si>
    <t>シバタマミ</t>
  </si>
  <si>
    <t>スキルプラス概要書面_シバタ マミ様</t>
  </si>
  <si>
    <t>愛知県豊田市下林町１－３－３レジデンス・ザ・トヨタ７１５</t>
  </si>
  <si>
    <t>スキルプラス契約書面_シバタ マミ様</t>
  </si>
  <si>
    <t>471-0878</t>
  </si>
  <si>
    <t>愛知県豊田市下林町１－３－３レジデンス・ザ・トヨタ715</t>
  </si>
  <si>
    <t>デザジュク電子交付承諾書_ハセガワアオイ様</t>
  </si>
  <si>
    <t>АЙ</t>
  </si>
  <si>
    <t>abull0318@icloud.com</t>
  </si>
  <si>
    <t>長谷川碧</t>
  </si>
  <si>
    <t>ハセガワアオイ</t>
  </si>
  <si>
    <t>デザジュク概要書面_ハセガワアオイ様</t>
  </si>
  <si>
    <t>長谷川</t>
  </si>
  <si>
    <t>北海道旭川市新富1条2丁目7-18プルートス201号室</t>
  </si>
  <si>
    <t>デザジュク契約書面_ハセガワアオイ様</t>
  </si>
  <si>
    <t>070-0001</t>
  </si>
  <si>
    <t>スキルプラス電子交付承諾書_（タワ エリカ）様</t>
  </si>
  <si>
    <t>tae</t>
  </si>
  <si>
    <t>orangelove0930@gmail.com</t>
  </si>
  <si>
    <t>垰 恵里佳</t>
  </si>
  <si>
    <t>タワ エリカ</t>
  </si>
  <si>
    <t>スキルプラス概要書面_（タワ エリカ）様</t>
  </si>
  <si>
    <t>垰</t>
  </si>
  <si>
    <t>神奈川県川崎市多摩区菅1-10-4-101</t>
  </si>
  <si>
    <t>スキルプラス契約書面_（タワ エリカ）様</t>
  </si>
  <si>
    <t>スキルプラス電子交付承諾書_（ババ アサミ）様</t>
  </si>
  <si>
    <t>稲垣</t>
  </si>
  <si>
    <t>Ａsami.Ｂ</t>
  </si>
  <si>
    <t>a0907a@icloud.com</t>
  </si>
  <si>
    <t>馬場あさみ</t>
  </si>
  <si>
    <t>ババアサミ</t>
  </si>
  <si>
    <t>スキルプラス契約書面_（ババ アサミ）様</t>
  </si>
  <si>
    <t>稲垣拓斗</t>
  </si>
  <si>
    <t>馬場</t>
  </si>
  <si>
    <t>岐阜県瑞浪市土岐町200-2</t>
  </si>
  <si>
    <t>スキルプラス概要書面_（ババ アサミ）様</t>
  </si>
  <si>
    <t>デザジュク電子交付承諾書_オオガミレイコ様</t>
  </si>
  <si>
    <t>Reiko.Oogami</t>
  </si>
  <si>
    <t>lovelighthappyworker@gmail.com</t>
  </si>
  <si>
    <t>reiko.oogami@gmail.com</t>
  </si>
  <si>
    <t>大神麗子</t>
  </si>
  <si>
    <t>オオガミレイコ</t>
  </si>
  <si>
    <t>デザジュク概要書面_オオガミレイコ様</t>
  </si>
  <si>
    <t>大神</t>
  </si>
  <si>
    <t>広島市中区舟入幸町１０−５−７０３</t>
  </si>
  <si>
    <t>デザジュク契約書面_オオガミレイコ様</t>
  </si>
  <si>
    <t>730-0844</t>
  </si>
  <si>
    <t>広島県広島市中区舟入幸町１０−５−７０３</t>
  </si>
  <si>
    <t>730-0844 広島県広島市中区舟入幸町１０−５−７０３</t>
  </si>
  <si>
    <t>デザジュク電子交付承諾書_ムラカミアヤカ様</t>
  </si>
  <si>
    <t>Ayaka</t>
  </si>
  <si>
    <t>maru8150103@gmail.com</t>
  </si>
  <si>
    <t>村上絢香</t>
  </si>
  <si>
    <t>ムラカミアヤカ</t>
  </si>
  <si>
    <t>デザジュク概要書面_ムラカミアヤカ様</t>
  </si>
  <si>
    <t>村上</t>
  </si>
  <si>
    <t>佐賀県佐賀市高木瀬東6-13-7</t>
  </si>
  <si>
    <t>デザジュク契約書面_ムラカミアヤカ様</t>
  </si>
  <si>
    <t>849-0922</t>
  </si>
  <si>
    <t>849-0922 佐賀県佐賀市高木瀬東6-13-7</t>
  </si>
  <si>
    <t>スキルプラス電子交付承諾書_（イマイシオリ）様</t>
  </si>
  <si>
    <t>しおり</t>
  </si>
  <si>
    <t>shiori.jk0901@icloud.com</t>
  </si>
  <si>
    <t>今井詩織</t>
  </si>
  <si>
    <t>イマイシオリ</t>
  </si>
  <si>
    <t>電子交付承諾書_サトウユウコ様</t>
  </si>
  <si>
    <t>ゆうこ</t>
  </si>
  <si>
    <t>osatostudio358@gmail.com</t>
  </si>
  <si>
    <t>佐藤裕子</t>
  </si>
  <si>
    <t>サトウユウコ</t>
  </si>
  <si>
    <t>デザジュク契約書面_サトウユウコ様</t>
  </si>
  <si>
    <t>192-0363</t>
  </si>
  <si>
    <t>東京都八王子市別所1丁目42-1-4-206</t>
  </si>
  <si>
    <t>サトウ ユウコ</t>
  </si>
  <si>
    <t>デザジュク概要書面_サトウユウコ様</t>
  </si>
  <si>
    <t>スキルプラス概要書面_（イマイシオリ）様</t>
  </si>
  <si>
    <t>今井</t>
  </si>
  <si>
    <t>神奈川県秦野市曽屋4732-12</t>
  </si>
  <si>
    <t>スキルプラス契約書面_（イマイシオリ）様</t>
  </si>
  <si>
    <t>デザジュク電子交付承諾書_トモイトシヒロ様</t>
  </si>
  <si>
    <t>T.Tomoi</t>
  </si>
  <si>
    <t>afrogr3x@gmail.com</t>
  </si>
  <si>
    <t>友井俊弘</t>
  </si>
  <si>
    <t>トモイトシヒロ</t>
  </si>
  <si>
    <t>デザジュク概要書面_トモイトシヒロ様</t>
  </si>
  <si>
    <t>友井</t>
  </si>
  <si>
    <t>大阪府富田林市藤沢台１−２−１０３</t>
  </si>
  <si>
    <t>デザジュク契約書面_トモイトシヒロ様</t>
  </si>
  <si>
    <t>デザジュク契約書面_コウノウオリエ様</t>
  </si>
  <si>
    <t>おりゑ</t>
  </si>
  <si>
    <t>oriwekono@gmail.com</t>
  </si>
  <si>
    <t>甲能 おりゑ</t>
  </si>
  <si>
    <t>福岡県福岡市博多区博多駅南2丁目2-15アイントラハト博多駅南502</t>
  </si>
  <si>
    <t>コウノウ オリエ</t>
  </si>
  <si>
    <t>デザジュク概要書面_コウノウオリエ様</t>
  </si>
  <si>
    <t>福岡県福岡市博多区博多駅南2丁目2-15 アイントラハト博多駅南 502</t>
  </si>
  <si>
    <t>契約書面_（トマツリヒロキ）様</t>
  </si>
  <si>
    <t>10ma</t>
  </si>
  <si>
    <t>hiroki.0419@gmail.com</t>
  </si>
  <si>
    <t>戸祭</t>
  </si>
  <si>
    <t>457−0001</t>
  </si>
  <si>
    <t>戸祭廣紀</t>
  </si>
  <si>
    <t>愛知県名古屋市南区平子一丁目2−57IARIM新瑞橋206号</t>
  </si>
  <si>
    <t>トマツリヒロキ</t>
  </si>
  <si>
    <t>電子交付承諾書_（トマツリヒロキ）様</t>
  </si>
  <si>
    <t>トマツリ ヒロキ</t>
  </si>
  <si>
    <t>概要書面_（トマツリヒロキ）様</t>
  </si>
  <si>
    <t>スキルプラス電子交付承諾書_シオミヒナコ様</t>
  </si>
  <si>
    <t>( ´•ө•` )ひ</t>
  </si>
  <si>
    <t>シオミヒナコ</t>
  </si>
  <si>
    <t>スキルプラス概要書面_シオミヒナコ様</t>
  </si>
  <si>
    <t>塩見</t>
  </si>
  <si>
    <t>大阪府大阪市浪速区大国1丁目6-9 スワンズシティ難波南 502号室</t>
  </si>
  <si>
    <t>スキルプラス契約書面_シオミヒナコ様</t>
  </si>
  <si>
    <t>320-0801 栃木県宇都宮市池上町4-41 モンテ</t>
  </si>
  <si>
    <t>デザジュク電子交付承諾書_コウチヤマユウスケ様</t>
  </si>
  <si>
    <t>Meika.Y.K</t>
  </si>
  <si>
    <t>yr.meika@gmail.com</t>
  </si>
  <si>
    <t>ultrachiyama@gmail.com</t>
  </si>
  <si>
    <t>河内山悠介</t>
  </si>
  <si>
    <t>コウチヤマ ユウスケ</t>
  </si>
  <si>
    <t>デザジュク概要書面_コウチヤマユウスケ様</t>
  </si>
  <si>
    <t>河内山</t>
  </si>
  <si>
    <t>千葉県千葉市美浜区稲毛海岸 4-4-20 グランメール102</t>
  </si>
  <si>
    <t>デザジュク契約書面_コウチヤマユウスケ様</t>
  </si>
  <si>
    <t>261-0005</t>
  </si>
  <si>
    <t>電子交付承諾書_オノアミ様</t>
  </si>
  <si>
    <t>小野あみ</t>
  </si>
  <si>
    <t>デザジュク概要書面_オノアミ様</t>
  </si>
  <si>
    <t>千葉県八千代市ゆりのき台1-14-1</t>
  </si>
  <si>
    <t>デザジュク契約書面_オノアミ様</t>
  </si>
  <si>
    <t>デザジュク電子交付承諾書_ナカヤマナルミ様</t>
  </si>
  <si>
    <t>Nalu（中山 也実）</t>
  </si>
  <si>
    <t>nakayama.claris@gmail.com</t>
  </si>
  <si>
    <t>中山也美</t>
  </si>
  <si>
    <t>ナカヤマ ナルミ</t>
  </si>
  <si>
    <t>デザジュク概要書面_ナカヤマナルミ様</t>
  </si>
  <si>
    <t>中山</t>
  </si>
  <si>
    <t>神奈川県横浜市南区睦町２−１８０−１</t>
  </si>
  <si>
    <t>デザジュク契約書面_ナカヤマナルミ様</t>
  </si>
  <si>
    <t>232-0041</t>
  </si>
  <si>
    <t>スキルプラス電子交付承諾書_シマザキサクラ様</t>
  </si>
  <si>
    <t>Sakura</t>
  </si>
  <si>
    <t>sak3.shimazaki@gmail.com</t>
  </si>
  <si>
    <t>嶋﨑さくら</t>
  </si>
  <si>
    <t>シマザキサクラ</t>
  </si>
  <si>
    <t>スキルプラス概要書面_シマザキサクラ様</t>
  </si>
  <si>
    <t>嶋﨑</t>
  </si>
  <si>
    <t>東京都世田谷区大蔵1-16-10LG砧公園101</t>
  </si>
  <si>
    <t>デザジュク契約書面_シマザキサクラ様</t>
  </si>
  <si>
    <t>157-0074 東京都世田谷区大蔵1-16-10LG砧公園101</t>
  </si>
  <si>
    <t>デザジュク電子交付承諾書_イトウリカナ様</t>
  </si>
  <si>
    <t>いとーりかな</t>
  </si>
  <si>
    <t>puriporo914622@yahoo.co.jp</t>
  </si>
  <si>
    <t>伊藤里花奈</t>
  </si>
  <si>
    <t>イトウリカナ</t>
  </si>
  <si>
    <t>デザジュク概要書面_イトウリカナ様</t>
  </si>
  <si>
    <t>伊藤</t>
  </si>
  <si>
    <t>愛知県名古屋市緑区鳴海町字山下35-1 ロフティ野並サンズスクエア305号</t>
  </si>
  <si>
    <t>デザジュク契約書面_イトウリカナ様</t>
  </si>
  <si>
    <t>458-0801</t>
  </si>
  <si>
    <t>458-0801 愛知県名古屋市緑区鳴海町字山下35-1 ロフティ野並サンズスクエア305号</t>
  </si>
  <si>
    <t>電子交付承諾書_オオガアイミ様</t>
  </si>
  <si>
    <t>愛</t>
  </si>
  <si>
    <t>arashihosoya@yahoo.co.jp</t>
  </si>
  <si>
    <t>大賀愛生</t>
  </si>
  <si>
    <t>オオガアイミ</t>
  </si>
  <si>
    <t>デザジュク概要書面_オオガアイミ様</t>
  </si>
  <si>
    <t>福岡県福岡市南区大楠1丁目6-21 コンフォートベネフィス高宮6 205号室</t>
  </si>
  <si>
    <t>デザジュク契約書面_オオガアイミ様</t>
  </si>
  <si>
    <t>815-0082</t>
  </si>
  <si>
    <t>スキルプラス概要書面_（タキアケミ）様</t>
  </si>
  <si>
    <t>ロシ子（滝明弥）</t>
  </si>
  <si>
    <t>takiakemidgb15@yahoo.co.jp</t>
  </si>
  <si>
    <t>滝明弥</t>
  </si>
  <si>
    <t>千葉県流山市野々下4丁目831-7</t>
  </si>
  <si>
    <t>タキアケミ</t>
  </si>
  <si>
    <t>スキルプラス契約書面_（タキアケミ）様</t>
  </si>
  <si>
    <t>270-0135</t>
  </si>
  <si>
    <t>270-0135 千葉県流山市野々下4丁目831-7</t>
  </si>
  <si>
    <t>スキルプラス電子交付承諾書_（タキアケミ）様</t>
  </si>
  <si>
    <t>スキルプラス電子交付承諾書_（ワタナベリョウタ）様</t>
  </si>
  <si>
    <t>Ryo</t>
  </si>
  <si>
    <t>otaemofmof98@gmail.com</t>
  </si>
  <si>
    <t>渡邊稜大</t>
  </si>
  <si>
    <t>ワタナベリョウタ</t>
  </si>
  <si>
    <t>スキルプラス概要書面_（ワタナベリョウタ）様</t>
  </si>
  <si>
    <t>渡邊</t>
  </si>
  <si>
    <t>愛知県日進市梅森町新田165-678</t>
  </si>
  <si>
    <t>スキルプラス契約書面_（ワタナベリョウタ）様</t>
  </si>
  <si>
    <t>愛知県日進市梅森町新田135-678</t>
  </si>
  <si>
    <t>デザジュク電子交付承諾書_ナカデシズカ様</t>
  </si>
  <si>
    <t>中出 静佳</t>
  </si>
  <si>
    <t>shizukanaki24@gmail.com</t>
  </si>
  <si>
    <t>中出静佳</t>
  </si>
  <si>
    <t>ナカデシズカ</t>
  </si>
  <si>
    <t>デザジュク概要書_ナカデシズカ様</t>
  </si>
  <si>
    <t>中出</t>
  </si>
  <si>
    <t>三重県度会郡玉城町野篠918-7</t>
  </si>
  <si>
    <t>デザジュク契約書_ナカデシズカ様</t>
  </si>
  <si>
    <t>519-0432 三重県度会郡玉城町野篠918-7</t>
  </si>
  <si>
    <t>スキルプラス電子交付承諾書_（キタユカ）様</t>
  </si>
  <si>
    <t>Kita Yuka</t>
  </si>
  <si>
    <t>kirakira.chakula@gmail.com</t>
  </si>
  <si>
    <t>喜多由佳</t>
  </si>
  <si>
    <t>ｷﾀﾕｶ</t>
  </si>
  <si>
    <t>スキルプラス契約書面_（キタユカ）様</t>
  </si>
  <si>
    <t>北海道札幌市白石区川北3条3丁目7-3</t>
  </si>
  <si>
    <t>0030853札幌市白石区川北3条3丁目7-3</t>
  </si>
  <si>
    <t>スキルプラス概要書面_（キタユカ）様</t>
  </si>
  <si>
    <t>キタ ユカ</t>
  </si>
  <si>
    <t>デザジュク電子交付承諾書_タケダコトハ様</t>
  </si>
  <si>
    <t>竹田</t>
  </si>
  <si>
    <t>takeda0814212@icloud.com</t>
  </si>
  <si>
    <t>竹田ことは</t>
  </si>
  <si>
    <t>タケダコトハ</t>
  </si>
  <si>
    <t>デザジュク概要書面_タケダコトハ様</t>
  </si>
  <si>
    <t>福岡県久留米市上津町1659-6 サンシティ上津 203号室</t>
  </si>
  <si>
    <t>デザジュク契約書面_タケダコトハ様</t>
  </si>
  <si>
    <t>デザジュク電子交付承諾書_イリタケニシタキ様</t>
  </si>
  <si>
    <t>taki</t>
  </si>
  <si>
    <t>iritaki19@gmail.com</t>
  </si>
  <si>
    <t>入嵩西多喜</t>
  </si>
  <si>
    <t>イリタケニシ タキ</t>
  </si>
  <si>
    <t>デザジュク契約書面_イリタケニシタキ様</t>
  </si>
  <si>
    <t>入嵩西</t>
  </si>
  <si>
    <t>福岡県福岡市東区二又瀬新町1-23-109</t>
  </si>
  <si>
    <t>9070024 沖縄県石垣市新川836-4</t>
  </si>
  <si>
    <t>デザジュク電子交付承諾書_イシマツマリナ様</t>
  </si>
  <si>
    <t>石松 眞理菜</t>
  </si>
  <si>
    <t>oosajikossji31040@gmail.com</t>
  </si>
  <si>
    <t>石松眞理菜</t>
  </si>
  <si>
    <t>イシマツ マリナ</t>
  </si>
  <si>
    <t>デザジュク概要書面_イリタケニシタキ様</t>
  </si>
  <si>
    <t>デザジュク概要書面_イシマツマリナ様</t>
  </si>
  <si>
    <t>石松</t>
  </si>
  <si>
    <t>神奈川県横浜市泉区中田南5-60-3</t>
  </si>
  <si>
    <t>デザジュク契約書面_イシマツマリナ様</t>
  </si>
  <si>
    <t>245-0014</t>
  </si>
  <si>
    <t>244-8799 神奈川県横浜市戸塚区戸塚町4102-1 戸塚郵便局</t>
  </si>
  <si>
    <t>スキルプラス契約書面_（キタ ユカ）様</t>
  </si>
  <si>
    <t>kita yuka</t>
  </si>
  <si>
    <t>003-0853</t>
  </si>
  <si>
    <t>キタユカ</t>
  </si>
  <si>
    <t>デザジュク電子交付承諾書_（バーネットエイム）様</t>
  </si>
  <si>
    <t>下辻涼太</t>
  </si>
  <si>
    <t>夢</t>
  </si>
  <si>
    <t>eimish120@gmail.com</t>
  </si>
  <si>
    <t>バーネット瑛夢</t>
  </si>
  <si>
    <t>バーネット エイム</t>
  </si>
  <si>
    <t>デザジュク契約書面_（バーネットエイム）様</t>
  </si>
  <si>
    <t>30,184円</t>
  </si>
  <si>
    <t>27,400円</t>
  </si>
  <si>
    <t>1,019,184円</t>
  </si>
  <si>
    <t>221,184円</t>
  </si>
  <si>
    <t>158-0093</t>
  </si>
  <si>
    <t>世田谷区上野毛3-16-2-1005</t>
  </si>
  <si>
    <t>デザジュク概要書面_（バーネットエイム）様</t>
  </si>
  <si>
    <t>バーネット 瑛夢</t>
  </si>
  <si>
    <t>デザジュク電子交付承諾書_ヨシザキリュウスケ様</t>
  </si>
  <si>
    <t>ざっく</t>
  </si>
  <si>
    <t>zack20020825@gmail.com</t>
  </si>
  <si>
    <t>吉崎瑠恭</t>
  </si>
  <si>
    <t>ヨシザキ リュウスケ</t>
  </si>
  <si>
    <t>デザジュク概要書面_ヨシザキリュウスケ様</t>
  </si>
  <si>
    <t>吉崎 瑠恭</t>
  </si>
  <si>
    <t>埼玉県さいたま市緑区大字大間木1584-3 イニシオM&amp;I東浦和-301</t>
  </si>
  <si>
    <t>デザジュク契約書面_ヨシザキリュウスケ様</t>
  </si>
  <si>
    <t>336-0923</t>
  </si>
  <si>
    <t>デザジュク電子交付承諾書_ナカニシケンジ様</t>
  </si>
  <si>
    <t>中西</t>
  </si>
  <si>
    <t>nankaitak1127@gmail.com</t>
  </si>
  <si>
    <t>中西賢治</t>
  </si>
  <si>
    <t>ナカニシ ケンジ</t>
  </si>
  <si>
    <t>デザジュク概要書面_ナカニシケンジ様</t>
  </si>
  <si>
    <t>4/12(300000) 5/1(498000)</t>
  </si>
  <si>
    <t>4/12 5/1</t>
  </si>
  <si>
    <t>大阪府吹田市片山町3-24-24</t>
  </si>
  <si>
    <t>デザジュク契約書面_ナカニシケンジ様</t>
  </si>
  <si>
    <t>564-0082</t>
  </si>
  <si>
    <t>デザジュク電子交付承諾書_モリシタハルカ様</t>
  </si>
  <si>
    <t>haruka.m</t>
  </si>
  <si>
    <t>haruka.m0309@gmail.com</t>
  </si>
  <si>
    <t>森下春香</t>
  </si>
  <si>
    <t>モリシタハルカ</t>
  </si>
  <si>
    <t>デザジュク概要書面_モリシタハルカ様</t>
  </si>
  <si>
    <t>森下</t>
  </si>
  <si>
    <t>愛知県蒲郡市鹿島町浜田2番地7</t>
  </si>
  <si>
    <t>モリシタ ハルカ</t>
  </si>
  <si>
    <t>デザジュク契約書面_モリシタハルカ様</t>
  </si>
  <si>
    <t>443-0037</t>
  </si>
  <si>
    <t>443-0104 愛知県蒲郡市形原町五反田２−５</t>
  </si>
  <si>
    <t>デザジュク電子交付承諾書_トダケイシ様</t>
  </si>
  <si>
    <t>戸田敬志</t>
  </si>
  <si>
    <t>km121436@gmail.com</t>
  </si>
  <si>
    <t>km121436@gmali.com</t>
  </si>
  <si>
    <t>トダ ケイシ</t>
  </si>
  <si>
    <t>デザジュク概要書面_トダケイシ様</t>
  </si>
  <si>
    <t>戸田</t>
  </si>
  <si>
    <t>広島県広島市中区上八丁掘３−２８−１１０６</t>
  </si>
  <si>
    <t>デザジュク契約書面_トダケイシ様</t>
  </si>
  <si>
    <t>730-0012</t>
  </si>
  <si>
    <t>電子交付承諾書_（コダイラ ナミ）様</t>
  </si>
  <si>
    <t>Naminami</t>
  </si>
  <si>
    <t>ami.himawari.08@gmail.com</t>
  </si>
  <si>
    <t>diamond73@outlook.jp</t>
  </si>
  <si>
    <t>小平奈己</t>
  </si>
  <si>
    <t>コダイラ ナミ</t>
  </si>
  <si>
    <t>契約書面_（コダイラ ナミ）様</t>
  </si>
  <si>
    <t>252-0303</t>
  </si>
  <si>
    <t>神奈川県相模原市南区相模大野7-1-9-1201</t>
  </si>
  <si>
    <t>概要書面_（コダイラ ナミ）様</t>
  </si>
  <si>
    <t>デザジュク電子交付承諾書_ウメキタミユキ様</t>
  </si>
  <si>
    <t>Miyu</t>
  </si>
  <si>
    <t>riku.non0609@outlook.jp</t>
  </si>
  <si>
    <t>梅北美幸</t>
  </si>
  <si>
    <t>ウメキタミユキ</t>
  </si>
  <si>
    <t>デザジュク概要書面_ウメキタミユキ様</t>
  </si>
  <si>
    <t>梅北</t>
  </si>
  <si>
    <t>鹿児島県霧島市国分名波町22番16-202名波ハイタウン</t>
  </si>
  <si>
    <t>デザジュク契約書面_ウメキタミユキ様</t>
  </si>
  <si>
    <t>899-4311</t>
  </si>
  <si>
    <t>デザジュク電子交付承諾書_ニシムラナホ様</t>
  </si>
  <si>
    <t>にしむら</t>
  </si>
  <si>
    <t>pyro0812jp@yahoo.co.jp</t>
  </si>
  <si>
    <t>西村奈穂</t>
  </si>
  <si>
    <t>ニシムラ ナホ</t>
  </si>
  <si>
    <t>デザジュク概要書面_ニシムラナホ様</t>
  </si>
  <si>
    <t>西村</t>
  </si>
  <si>
    <t>千葉県松戸市日暮6-23 ハイツみのり302</t>
  </si>
  <si>
    <t>デザジュク契約書面_ニシムラナホ様</t>
  </si>
  <si>
    <t>270-2253</t>
  </si>
  <si>
    <t>270-2253 千葉県松戸市日暮6-23 ハイツみのり302</t>
  </si>
  <si>
    <t>デザジュク電子交付承諾書_ミズノメグミ様</t>
  </si>
  <si>
    <t>mizuno</t>
  </si>
  <si>
    <t>oyaji580@docomo.ne.jp</t>
  </si>
  <si>
    <t>水野恵</t>
  </si>
  <si>
    <t>ミズノ メグミ</t>
  </si>
  <si>
    <t>デザジュク概要書面_ミズノメグミ様</t>
  </si>
  <si>
    <t>水野</t>
  </si>
  <si>
    <t>兵庫県神戸市兵庫区吉田町2-40-15-708</t>
  </si>
  <si>
    <t>デザジュク契約書面_ミズノメグミ様</t>
  </si>
  <si>
    <t>652-0872</t>
  </si>
  <si>
    <t>スキルプラス電子交付承諾書_シマブクロタカノブ様</t>
  </si>
  <si>
    <t>Tvrbo</t>
  </si>
  <si>
    <t>シマブクロタカノブ</t>
  </si>
  <si>
    <t>スキルプラス概要書面_シマブクロタカノブ様</t>
  </si>
  <si>
    <t>島袋</t>
  </si>
  <si>
    <t>沖縄県沖縄市胡屋3-12-10渡慶次アパート102</t>
  </si>
  <si>
    <t>スキルプラス契約書面_シマブクロタカノブ様</t>
  </si>
  <si>
    <t>904-0021</t>
  </si>
  <si>
    <t>384-0000長野県小諸市高峰高原高峰高原マウテンパーク</t>
  </si>
  <si>
    <t>デザジュク電子交付承諾書_コバヤシシュウガ様</t>
  </si>
  <si>
    <t>小林 愁河</t>
  </si>
  <si>
    <t>shuga0118@icloud.com</t>
  </si>
  <si>
    <t>小林愁河</t>
  </si>
  <si>
    <t>コバヤシ シュウガ</t>
  </si>
  <si>
    <t>デザジュク概要書面_コバヤシシュウガ様</t>
  </si>
  <si>
    <t>小林</t>
  </si>
  <si>
    <t>茨城県古河市仁連989-23</t>
  </si>
  <si>
    <t>デザジュク契約書面_コバヤシシュウガ様</t>
  </si>
  <si>
    <t>306-0125</t>
  </si>
  <si>
    <t>スキルプラス電子交付承諾書_澁谷 万由子様</t>
  </si>
  <si>
    <t>せい</t>
  </si>
  <si>
    <t>sei.design8@gmail.com</t>
  </si>
  <si>
    <t>澁谷万由子</t>
  </si>
  <si>
    <t>シブヤマユコ</t>
  </si>
  <si>
    <t>スキルプラス概要書面_澁谷 万由子様</t>
  </si>
  <si>
    <t>Seidesign</t>
  </si>
  <si>
    <t>高知県高知市天神町18-14</t>
  </si>
  <si>
    <t>スキルプラス契約書面_澁谷 万由子様</t>
  </si>
  <si>
    <t>780-8012</t>
  </si>
  <si>
    <t>電子交付承諾書_（ミヤチヒカリ）様</t>
  </si>
  <si>
    <t>みやちひかり</t>
  </si>
  <si>
    <t>hikahikari0330@icloud.com</t>
  </si>
  <si>
    <t>宮地ひかり</t>
  </si>
  <si>
    <t>ミヤチヒカリ</t>
  </si>
  <si>
    <t>契約書面_（ミヤチヒカリ）様</t>
  </si>
  <si>
    <t>作成中</t>
  </si>
  <si>
    <t>概要書面_（ミヤチ ヒカリ）様</t>
  </si>
  <si>
    <t>確認待ち</t>
  </si>
  <si>
    <t>京都府京都市右京区西京極南大入町77-1KCCフラット西京極202</t>
  </si>
  <si>
    <t>概要書面_（ミヤチヒカリ）様</t>
  </si>
  <si>
    <t>京都府京都市右京区西京極南大入町77-1 KCCフラット西京極202</t>
  </si>
  <si>
    <t>新デザジュク契約書面_バーネットエイム様</t>
  </si>
  <si>
    <t>東京都世田谷区上野毛3-16-2-1005</t>
  </si>
  <si>
    <t>158-0093東京都世田谷区3-16-2-1005</t>
  </si>
  <si>
    <t>バーネットエイム</t>
  </si>
  <si>
    <t>契約書面_（ミヤチ ヒカリ）様</t>
  </si>
  <si>
    <t>デザジュク電子交付承諾書_アベアイナ様</t>
  </si>
  <si>
    <t>愛菜</t>
  </si>
  <si>
    <t>aina20040324@icloud.com</t>
  </si>
  <si>
    <t>aina20040324@iCloud.com</t>
  </si>
  <si>
    <t>安部愛菜</t>
  </si>
  <si>
    <t>アベアイナ</t>
  </si>
  <si>
    <t>デザジュク概要書面_アベアイナ様</t>
  </si>
  <si>
    <t>安部</t>
  </si>
  <si>
    <t>679-2212 兵庫県神崎郡福崎町福田298-1 フリーデハクロ303</t>
  </si>
  <si>
    <t>デザジュク契約書面_アベアイナ様</t>
  </si>
  <si>
    <t>679-2212</t>
  </si>
  <si>
    <t>デザジュク電子交付承諾書_ササキ ミナ様</t>
  </si>
  <si>
    <t>nasa50025@gmail.com</t>
  </si>
  <si>
    <t>佐々木美奈</t>
  </si>
  <si>
    <t>ササキ ミナ</t>
  </si>
  <si>
    <t>デザジュク概要書面_ササキ ミナ様</t>
  </si>
  <si>
    <t>佐々木</t>
  </si>
  <si>
    <t>愛媛県西条市洲之内甲1426</t>
  </si>
  <si>
    <t>デザジュク契約書面_ササキ ミナ様</t>
  </si>
  <si>
    <t>電子交付承諾書_（シミズ ヒロユキ）様</t>
  </si>
  <si>
    <t>清水宏行</t>
  </si>
  <si>
    <t>シミズ ヒロユキ</t>
  </si>
  <si>
    <t>契約書面_（シミズ ヒロユキ）様</t>
  </si>
  <si>
    <t>清水 宏行</t>
  </si>
  <si>
    <t>東京都豊島区上池袋2-32-17ﾀﾞﾝﾌｫｾ上池袋301</t>
  </si>
  <si>
    <t>概要書面_（シミズ ヒロユキ）様</t>
  </si>
  <si>
    <t>要確認</t>
  </si>
  <si>
    <t>スキルプラス契約書面_（ナラヒロミ）様</t>
  </si>
  <si>
    <t>陽士</t>
  </si>
  <si>
    <t>デザジュク契約書面_（ナラヒロミ）様</t>
  </si>
  <si>
    <t>却下</t>
  </si>
  <si>
    <t>デザジュク電子交付承諾書_イワマチヒロ様</t>
  </si>
  <si>
    <t>Chippy</t>
  </si>
  <si>
    <t>chips18chips@gmail.com</t>
  </si>
  <si>
    <t>岩間千尋</t>
  </si>
  <si>
    <t>イワマチヒロ</t>
  </si>
  <si>
    <t>デザジュク概要書面_イワマチヒロ様</t>
  </si>
  <si>
    <t>岩間</t>
  </si>
  <si>
    <t>108-1420 St.Mathieu, Montreal, Quebec, CANADA</t>
  </si>
  <si>
    <t>デザジュク契約書面_イワマチヒロ様</t>
  </si>
  <si>
    <t>H3H2J1</t>
  </si>
  <si>
    <t>108-1420 St Mathieu, Montreal, Quebec, CANADA</t>
  </si>
  <si>
    <t>デザジュク電子交付承諾書 ハシダリエ 様</t>
  </si>
  <si>
    <t>LH</t>
  </si>
  <si>
    <t>neko1neko2neko3neko4neko5neko6@gmail.com</t>
  </si>
  <si>
    <t>neko1neko2neko3neko4neko5neko6@yahoo.co.jp</t>
  </si>
  <si>
    <t>橋田りえ</t>
  </si>
  <si>
    <t>ハシダリエ</t>
  </si>
  <si>
    <t>デザジュク契約書面_ ハシダリエ 様</t>
  </si>
  <si>
    <t>橋田</t>
  </si>
  <si>
    <t>820-0202</t>
  </si>
  <si>
    <t>福岡県嘉麻市山野2146−3</t>
  </si>
  <si>
    <t>デザジュク概要書面_ハシダ リエ様</t>
  </si>
  <si>
    <t>デザジュク契約書面_ハシダリエ 様</t>
  </si>
  <si>
    <t>デザジュク電子交付承諾書_オイヌマハルヒコ様</t>
  </si>
  <si>
    <t>老沼 晴彦</t>
  </si>
  <si>
    <t>ghalm840526@gmail.com</t>
  </si>
  <si>
    <t>GHALM840526@gmail.com</t>
  </si>
  <si>
    <t>老沼晴彦</t>
  </si>
  <si>
    <t>オイヌマ ハルヒコ</t>
  </si>
  <si>
    <t>デザジュク概要書面_オイヌマハルヒコ様</t>
  </si>
  <si>
    <t>老沼</t>
  </si>
  <si>
    <t>神奈川県横浜市保土ケ谷区峰岡町２−１８０</t>
  </si>
  <si>
    <t>デザジュク契約書面_オイヌマハルヒコ様</t>
  </si>
  <si>
    <t>240-0064</t>
  </si>
  <si>
    <t>スキルプラス電子交付承諾書_（ヤマダコウヘイ）様</t>
  </si>
  <si>
    <t>Yamada Kouya</t>
  </si>
  <si>
    <t>kou532087@gmail.com</t>
  </si>
  <si>
    <t>山田浩弥</t>
  </si>
  <si>
    <t>ヤマダ コウヤ</t>
  </si>
  <si>
    <t>スキルプラス契約書面_（ヤマダコウヘイ）様</t>
  </si>
  <si>
    <t>山田 浩弥</t>
  </si>
  <si>
    <t>滋賀県愛知郡愛荘町野ノ目232-23</t>
  </si>
  <si>
    <t>スキルプラス概要書面_（ヤマダコウヘイ）様</t>
  </si>
  <si>
    <t>滋賀県愛知郡愛荘町野々目232-23</t>
  </si>
  <si>
    <t>スキルプラス契約書面_（ワタナベ リョウタ）様</t>
  </si>
  <si>
    <t>スキルプラス概要書面_（ワタナベ リョウタ）様</t>
  </si>
  <si>
    <t>スキルプラス電子交付承諾書_（ワタナベ リョウタ）様</t>
  </si>
  <si>
    <t>デザジュク電子交付承諾書_オクヤハルコ様</t>
  </si>
  <si>
    <t>HAL</t>
  </si>
  <si>
    <t>halhascome0517@gmail.com</t>
  </si>
  <si>
    <t>奥谷治子</t>
  </si>
  <si>
    <t>オクヤ ハルコ</t>
  </si>
  <si>
    <t>デザジュク概要書面_オクヤハルコ様</t>
  </si>
  <si>
    <t>奥谷</t>
  </si>
  <si>
    <t>埼玉県戸田市川岸2-10-8-216</t>
  </si>
  <si>
    <t>デザジュク契約書面_オクヤハルコ様</t>
  </si>
  <si>
    <t>335-0015</t>
  </si>
  <si>
    <t>デザジュク電子交付承諾書_シモガミカエデ様</t>
  </si>
  <si>
    <t>しもがみかえで</t>
  </si>
  <si>
    <t>mei99291.b@gmail.com</t>
  </si>
  <si>
    <t>下神楓</t>
  </si>
  <si>
    <t>シモガミカエデ</t>
  </si>
  <si>
    <t>デザジュク概要書面_シモガミカエデ様</t>
  </si>
  <si>
    <t>しもがきかえで</t>
  </si>
  <si>
    <t>下神</t>
  </si>
  <si>
    <t>千葉県船橋市田喜野井3丁目8番1号 グランメール202号</t>
  </si>
  <si>
    <t>デザジュク契約書面_シモガミカエデ様</t>
  </si>
  <si>
    <t>274-0073</t>
  </si>
  <si>
    <t>デザジュク電子交付承諾書_イマイナオコ様</t>
  </si>
  <si>
    <t>NAO</t>
  </si>
  <si>
    <t>ayanakanata@yahoo.co.jp</t>
  </si>
  <si>
    <t>今井菜緒子</t>
  </si>
  <si>
    <t>イマイナオコ</t>
  </si>
  <si>
    <t>デザジュク契約書面_イマイナオコ様</t>
  </si>
  <si>
    <t>愛知県東海市富木島新長口1-184</t>
  </si>
  <si>
    <t>デザジュク概要書面_イマイナオコ様</t>
  </si>
  <si>
    <t>デザジュク電子交付承諾書_タケウチナオアキ様</t>
  </si>
  <si>
    <t>竹内 直亮</t>
  </si>
  <si>
    <t>lien.rc78@gmail.com</t>
  </si>
  <si>
    <t>竹内直亮</t>
  </si>
  <si>
    <t>タケウチナオアキ</t>
  </si>
  <si>
    <t>デザジュク概要書面_タケウチナオアキ様</t>
  </si>
  <si>
    <t>竹内</t>
  </si>
  <si>
    <t>東京都荒川区荒川3-20-1 モア・クレスト荒川公園ソレーユ館309</t>
  </si>
  <si>
    <t>デザジュク契約書面_タケウチナオアキ様</t>
  </si>
  <si>
    <t>116-0002</t>
  </si>
  <si>
    <t>スキルプラス電子交付承諾書_（ヤグラテッペイ）様</t>
  </si>
  <si>
    <t>ヤグラテッペイ</t>
  </si>
  <si>
    <t>スキルプラス契約書面_（ヤグラテッペイ）様</t>
  </si>
  <si>
    <t>001-0012</t>
  </si>
  <si>
    <t>北海道札幌市北区北12条西4-1-20-916</t>
  </si>
  <si>
    <t>ヤグラ テッペイ</t>
  </si>
  <si>
    <t>スキルプラス概要書面_（ヤグラテッペイ）様</t>
  </si>
  <si>
    <t>札幌市北区北12条西4-1-20-916</t>
  </si>
  <si>
    <t>デザジュク電子交付承諾書_ウキタハルカ様</t>
  </si>
  <si>
    <t>遥</t>
  </si>
  <si>
    <t>mak1.10mo@icloud.com</t>
  </si>
  <si>
    <t>浮田遥</t>
  </si>
  <si>
    <t>ウキタハルカ</t>
  </si>
  <si>
    <t>デザジュク概要書面_ウキタハルカ様</t>
  </si>
  <si>
    <t>浮田</t>
  </si>
  <si>
    <t>宮城県宮城郡利府町加瀬字南野中沢43-155</t>
  </si>
  <si>
    <t>デザジュク契約書面_ウキタハルカ様</t>
  </si>
  <si>
    <t>〒9810111宮城県宮城郡利府町加瀬字南野中沢43-155</t>
  </si>
  <si>
    <t>〒981-0111宮城県宮城郡利府町加瀬字南野中沢43-155</t>
  </si>
  <si>
    <t>デザジュク電子交付承諾書_サトウエリコ様</t>
  </si>
  <si>
    <t>佐藤恵理子</t>
  </si>
  <si>
    <t>assomosso@gmail.com</t>
  </si>
  <si>
    <t>サトウエリコ</t>
  </si>
  <si>
    <t>デザジュク概要書面_サトウエリコ様</t>
  </si>
  <si>
    <t>東京都多摩市和田2102-1ルミエールM2B201</t>
  </si>
  <si>
    <t>デザジュク契約書面_サトウエリコ様</t>
  </si>
  <si>
    <t>206-0001 東京都多摩市和田2102-1ルミエールM2B201</t>
  </si>
  <si>
    <t>デザジュク電子交付承諾書_リシァオジー様</t>
  </si>
  <si>
    <t>mushroom</t>
  </si>
  <si>
    <t>xiaoji8893@gmail.com</t>
  </si>
  <si>
    <t>李暁佶</t>
  </si>
  <si>
    <t>リ シァオジ</t>
  </si>
  <si>
    <t>デザジュク概要書面_リシァオジー様</t>
  </si>
  <si>
    <t>李</t>
  </si>
  <si>
    <t>大阪府大阪市鶴見区諸口一丁目3-43</t>
  </si>
  <si>
    <t>リ シァオジー</t>
  </si>
  <si>
    <t>デザジュク契約書面_リシァオジー様</t>
  </si>
  <si>
    <t>5380051 大阪府大阪市鶴見区諸口一丁目3-43</t>
  </si>
  <si>
    <t>デザジュク電子交付承諾書_（ハシダ リエ）様</t>
  </si>
  <si>
    <t>neko1neko2neko3neko4aneko5neko6@gmail.com</t>
  </si>
  <si>
    <t>橋田莉慧</t>
  </si>
  <si>
    <t>デザジュク契約書面_（ハシダ リエ）様</t>
  </si>
  <si>
    <t>福岡県嘉麻市山野2146-3</t>
  </si>
  <si>
    <t>デザジュク概要書面_（ハシダ リエ）様</t>
  </si>
  <si>
    <t>36 回</t>
  </si>
  <si>
    <t>２７日</t>
  </si>
  <si>
    <t>デザジュク概要書面_ワタナベリョウタ様</t>
  </si>
  <si>
    <t>デザジュク契約書面_ワタナベリョウタ様</t>
  </si>
  <si>
    <t>概要書面_（ナカムラ チセ）様</t>
  </si>
  <si>
    <t>chise</t>
  </si>
  <si>
    <t>ruen.design24@gmail.com</t>
  </si>
  <si>
    <t>中村</t>
  </si>
  <si>
    <t>中村知世</t>
  </si>
  <si>
    <t>奈良県生駒市松美台44-1</t>
  </si>
  <si>
    <t>ナカムラチセ</t>
  </si>
  <si>
    <t>契約書面_（ナカムラ チセ）様</t>
  </si>
  <si>
    <t>電子交付承諾書_（ナカムラ チセ）様</t>
  </si>
  <si>
    <t>Chise Nakamura</t>
  </si>
  <si>
    <t>o</t>
  </si>
  <si>
    <t>デザジュク電子交付承諾書_チカモリアズサ様</t>
  </si>
  <si>
    <t>ちかみち</t>
  </si>
  <si>
    <t>atikamiti.88@gmail.com</t>
  </si>
  <si>
    <t>近森あずさ</t>
  </si>
  <si>
    <t>チカモリ アズサ</t>
  </si>
  <si>
    <t>デザジュク概要書面_チカモリアズサ様</t>
  </si>
  <si>
    <t>近森</t>
  </si>
  <si>
    <t>香川県高松市牟礼町牟礼2218−28</t>
  </si>
  <si>
    <t>デザジュク契約書面_チカモリアズサ様</t>
  </si>
  <si>
    <t>761−0121</t>
  </si>
  <si>
    <t>〒761-0199 香川県高松市高松町 角屋２２９３−１ 高松東郵便局</t>
  </si>
  <si>
    <t>近森 あずさ</t>
  </si>
  <si>
    <t>スキルプラス電子交付承諾書_ナカノコズエ様</t>
  </si>
  <si>
    <t>こずえ</t>
  </si>
  <si>
    <t>hamakko610@gmail.com</t>
  </si>
  <si>
    <t>中野梢</t>
  </si>
  <si>
    <t>ナカノコズエ</t>
  </si>
  <si>
    <t>スキルプラス概要書面_ナカノコズエ様</t>
  </si>
  <si>
    <t>中野</t>
  </si>
  <si>
    <t>佐賀県唐津市浜玉町浜崎1595</t>
  </si>
  <si>
    <t>スキルプラス契約書面_ナカノコズエ様</t>
  </si>
  <si>
    <t>ナカノ</t>
  </si>
  <si>
    <t>電子交付承諾書_（イイジマ カズコ）様</t>
  </si>
  <si>
    <t>『Wako。』</t>
  </si>
  <si>
    <t>36yuki87@gmail.com</t>
  </si>
  <si>
    <t>飯島和子</t>
  </si>
  <si>
    <t>イイジマ カズコ</t>
  </si>
  <si>
    <t>概要書面_（イイジマ カズコ）様</t>
  </si>
  <si>
    <t>飯島 和子</t>
  </si>
  <si>
    <t>東京都武蔵野市吉祥寺南町３−２４−３−４０５</t>
  </si>
  <si>
    <t>契約書面_（イイジマ カズコ）様</t>
  </si>
  <si>
    <t>１８０−０００３</t>
  </si>
  <si>
    <t>デザジュク電子交付承諾書_フクハラトモコ様</t>
  </si>
  <si>
    <t>福原智子</t>
  </si>
  <si>
    <t>urpaparazzi11@gmail.com</t>
  </si>
  <si>
    <t>フクハラトモコ</t>
  </si>
  <si>
    <t>デザジュク概要書面_フクハラトモコ様</t>
  </si>
  <si>
    <t>福原</t>
  </si>
  <si>
    <t>東京都大田区上池台三丁目26番12号</t>
  </si>
  <si>
    <t>デザジュク契約書面_フクハラトモコ様</t>
  </si>
  <si>
    <t>1450064東京都大田区上池台三丁目26番12号</t>
  </si>
  <si>
    <t>デザジュク電子交付承諾書_アラシバエミ様</t>
  </si>
  <si>
    <t>えみしば</t>
  </si>
  <si>
    <t>emi.shiba8@gmail.com</t>
  </si>
  <si>
    <t>荒柴愛美</t>
  </si>
  <si>
    <t>アラシバエミ</t>
  </si>
  <si>
    <t>デザジュク概要書面_アラシバエミ様</t>
  </si>
  <si>
    <t>荒柴</t>
  </si>
  <si>
    <t>岡山県岡山市南区福島3-10-20-B103</t>
  </si>
  <si>
    <t>デザジュク契約書面_アラシバエミ様</t>
  </si>
  <si>
    <t>702-8044</t>
  </si>
  <si>
    <t>デザジュク電子交付承諾書_クラサコナツミ様</t>
  </si>
  <si>
    <t>倉迫なつみ</t>
  </si>
  <si>
    <t>krsyu008ru@gmail.com</t>
  </si>
  <si>
    <t>クラサコナツミ</t>
  </si>
  <si>
    <t>デザジュク概要書面_クラサコナツミ様</t>
  </si>
  <si>
    <t>デザジュク契約書面_クラサコナツミ様</t>
  </si>
  <si>
    <t>倉迫</t>
  </si>
  <si>
    <t>730-0847</t>
  </si>
  <si>
    <t>広島県広島市中区舟入南5-5-8-607</t>
  </si>
  <si>
    <t>シミズ　ヒロユキ</t>
  </si>
  <si>
    <t>飯島　和子</t>
  </si>
  <si>
    <t>イイジマ　カズコ</t>
  </si>
  <si>
    <t>スキルプラス電子交付承諾書_アベフウカ様</t>
  </si>
  <si>
    <t>あべ ふうか</t>
  </si>
  <si>
    <t>aa7091576@gmail.com</t>
  </si>
  <si>
    <t>阿部楓可</t>
  </si>
  <si>
    <t>アベフウカ</t>
  </si>
  <si>
    <t>スキルプラス概要書面_アベフウカ様</t>
  </si>
  <si>
    <t>阿部</t>
  </si>
  <si>
    <t>栃木県下都賀郡野木町丸林640-23コスモパレス昴I棟202号室</t>
  </si>
  <si>
    <t>デザジュク電子交付承諾書_マガリオミスズ様</t>
  </si>
  <si>
    <t>みすゞ</t>
  </si>
  <si>
    <t>misuzu.workmail@gmail.com</t>
  </si>
  <si>
    <t>曲尾みすゞ</t>
  </si>
  <si>
    <t>マガリオミスズ</t>
  </si>
  <si>
    <t>デザジュク概要書面_マガリオミスズ様</t>
  </si>
  <si>
    <t>曲尾</t>
  </si>
  <si>
    <t>長野県長野市吉田4丁目5－16－1109</t>
  </si>
  <si>
    <t>デザジュク契約書面_マガリオミスズ様</t>
  </si>
  <si>
    <t>381-0043</t>
  </si>
  <si>
    <t>デザジュク電子交付承諾書_タカハシヒトミ様</t>
  </si>
  <si>
    <t>ひとみ</t>
  </si>
  <si>
    <t>m2h3yr@gmail.com</t>
  </si>
  <si>
    <t>高橋ひと美</t>
  </si>
  <si>
    <t>タカハシ ヒトミ</t>
  </si>
  <si>
    <t>デザジュク契約書面_タカハシヒトミ様</t>
  </si>
  <si>
    <t>高橋</t>
  </si>
  <si>
    <t>沖縄県中頭郡北谷町桑江1-9-14パラボリカ303</t>
  </si>
  <si>
    <t>デザジュク概要書面_タカハシヒトミ様</t>
  </si>
  <si>
    <t>タカハシヒトミ</t>
  </si>
  <si>
    <t>電子交付承諾書_（二シムラサトコ）様</t>
  </si>
  <si>
    <t>二シムラサトコ</t>
  </si>
  <si>
    <t>契約書面_（二シムラサトコ）様</t>
  </si>
  <si>
    <t>728-0023</t>
  </si>
  <si>
    <t>広島県三次市東酒屋町531-1-105</t>
  </si>
  <si>
    <t>概要書面_（二シムラサトコ）様</t>
  </si>
  <si>
    <t>デザジュク電子交付承諾書_コミヤマカズキ様</t>
  </si>
  <si>
    <t>ズルッグ</t>
  </si>
  <si>
    <t>deidara.of.7311@gmail.com</t>
  </si>
  <si>
    <t>込山和樹</t>
  </si>
  <si>
    <t>コミヤマ　カズキ</t>
  </si>
  <si>
    <t>デザジュク概要書面_コミヤマカズキ様</t>
  </si>
  <si>
    <t>込山</t>
  </si>
  <si>
    <t>山口県下関市富任町6丁目16-10大野ハイツ202</t>
  </si>
  <si>
    <t>デザジュク契約書面_コミヤマカズキ様</t>
  </si>
  <si>
    <t>759-6613</t>
  </si>
  <si>
    <t>759-6613 山口県下関市富任町6丁目16-10大野ハイツ202</t>
  </si>
  <si>
    <t>デザジュク電子交付承諾書_ツバキアイ様</t>
  </si>
  <si>
    <t>Ai♡Kisaki</t>
  </si>
  <si>
    <t>kisakiai0621@gmail.com</t>
  </si>
  <si>
    <t>椿愛</t>
  </si>
  <si>
    <t>ツバキアイ</t>
  </si>
  <si>
    <t>デザジュク概要書面_ツバキアイ様</t>
  </si>
  <si>
    <t>福岡県福岡市東区香椎照葉６丁目４−２−４０４</t>
  </si>
  <si>
    <t>デザジュク契約書面_ツバキアイ様</t>
  </si>
  <si>
    <t>813-0017</t>
  </si>
  <si>
    <t>デザジュク電子交付承諾書_ツカモトエミコ様</t>
  </si>
  <si>
    <t>shouko</t>
  </si>
  <si>
    <t>zhongbenxiaozi61@gmail.com</t>
  </si>
  <si>
    <t>塚本笑子</t>
  </si>
  <si>
    <t>ツカモトエミコ</t>
  </si>
  <si>
    <t>デザジュク契約書面_ツカモトエミコ様</t>
  </si>
  <si>
    <t>神奈川県横浜市栄区東上郷町30番2-221</t>
  </si>
  <si>
    <t>デザジュク概要書面_ツカモトエミコ様</t>
  </si>
  <si>
    <t>shoko</t>
  </si>
  <si>
    <t>デザジュク契約書面_カナザワルイ様</t>
  </si>
  <si>
    <t>琉 唯</t>
  </si>
  <si>
    <t>knzwrui4321@icloud.com</t>
  </si>
  <si>
    <t>金澤</t>
  </si>
  <si>
    <t>950-0923</t>
  </si>
  <si>
    <t>金澤琉唯</t>
  </si>
  <si>
    <t>新潟県新潟市中央区姥ケ山4-1-11ヌーベルはなびし104</t>
  </si>
  <si>
    <t>カナザワルイ</t>
  </si>
  <si>
    <t>デザジュク電子交付承諾書_カナザワルイ様</t>
  </si>
  <si>
    <t>デザジュク概要書面_カナザワルイ様</t>
  </si>
  <si>
    <t>デザジュク電子交付承諾書_ナカタリュウスケ様</t>
  </si>
  <si>
    <t>中田　隆介</t>
  </si>
  <si>
    <t>r40204646@gmail.com</t>
  </si>
  <si>
    <t>r40204646@gmil.com</t>
  </si>
  <si>
    <t>中田隆介</t>
  </si>
  <si>
    <t>ナカタリュウスケ</t>
  </si>
  <si>
    <t>デザジュク概要書面_ナカタリュウスケ様</t>
  </si>
  <si>
    <t>中田</t>
  </si>
  <si>
    <t>山口県周南市長田町31-12</t>
  </si>
  <si>
    <t>デザジュク契約書面_ナカタリュウスケ様</t>
  </si>
  <si>
    <t>746-0054</t>
  </si>
  <si>
    <t>746-0038 山口県周南市福川3-13-25</t>
  </si>
  <si>
    <t>電子交付承諾書_（ヤマモト ナナ）様</t>
  </si>
  <si>
    <t>奈々</t>
  </si>
  <si>
    <t>skyworld.nana@gmail.com</t>
  </si>
  <si>
    <t>山本　奈々</t>
  </si>
  <si>
    <t>ヤマモト　ナナ</t>
  </si>
  <si>
    <t>契約書面_（ヤマモト ナナ）様</t>
  </si>
  <si>
    <t>山本</t>
  </si>
  <si>
    <t>671ー1213</t>
  </si>
  <si>
    <t>兵庫県姫路市勝原区宮田369ー38</t>
  </si>
  <si>
    <t>概要書面_（ヤマモト ナナ）様</t>
  </si>
  <si>
    <t>デザジュク概要書面_ノリタマリエ様</t>
  </si>
  <si>
    <t>則田真梨絵</t>
  </si>
  <si>
    <t>則田</t>
  </si>
  <si>
    <t>北海道札幌市豊平区中の島2条4丁目3-1アートパレス中の島401</t>
  </si>
  <si>
    <t>ノリタマリエ</t>
  </si>
  <si>
    <t>デザジュク契約書面_ノリタマリエ様</t>
  </si>
  <si>
    <t>デザジュク電子交付承諾書_ノリタマリエ様</t>
  </si>
  <si>
    <t>福岡県福岡市東区香椎照葉6丁目4-2-404</t>
  </si>
  <si>
    <t>デザジュク電子交付承諾書_ツジモトマキホ様</t>
  </si>
  <si>
    <t>makiho</t>
  </si>
  <si>
    <t>makiho.tsujimoto.designirai@gmail.com</t>
  </si>
  <si>
    <t>辻本真紀穂</t>
  </si>
  <si>
    <t>ツジモトマキホ</t>
  </si>
  <si>
    <t>デザジュク概要書面_ツジモトマキホ様</t>
  </si>
  <si>
    <t>辻本</t>
  </si>
  <si>
    <t>大阪府大阪市住之江区南港北2-1-10 ATCビル ITM棟10F D-1-80</t>
  </si>
  <si>
    <t>デザジュク契約書面_ツジモトマキホ様</t>
  </si>
  <si>
    <t>559-0034</t>
  </si>
  <si>
    <t>559-0034　大阪府大阪市住之江区南港北2-1-10 ATCビル ITM棟10F D-1-80</t>
  </si>
  <si>
    <t>デザジュク概要書面_ハギワライクノ様</t>
  </si>
  <si>
    <t>はぎわらいくの</t>
  </si>
  <si>
    <t>haggy.dream.design@gmail.com</t>
  </si>
  <si>
    <t>萩原郁乃</t>
  </si>
  <si>
    <t>埼玉県戸田市川岸3-9-33 パークホームズ戸田公園302</t>
  </si>
  <si>
    <t>ハギワライクノ</t>
  </si>
  <si>
    <t>デザジュク契約書面_ハギワライクノ様</t>
  </si>
  <si>
    <t>デザジュク電子交付承諾書_ハギワライクノ様</t>
  </si>
  <si>
    <t>スキルプラス概要書面_（シブヤマユコ）様</t>
  </si>
  <si>
    <t>スキルプラス契約書面_（シブヤマユコ）様</t>
  </si>
  <si>
    <t>スキルプラス電子交付承諾書_（シブヤマユコ）様</t>
  </si>
  <si>
    <t>電子交付承諾書_（シミズヒロユキ）様</t>
  </si>
  <si>
    <t>10,000　100,000</t>
  </si>
  <si>
    <t>4/18　5/9</t>
  </si>
  <si>
    <t>1700012　東京都豊島区上池袋2-32-17ﾀﾞﾝﾌｫｾ上池袋301</t>
  </si>
  <si>
    <t>デザジュク電子交付承諾書_フジタケミカ様</t>
  </si>
  <si>
    <t>藤武美佳</t>
  </si>
  <si>
    <t>mk3014.084mk@gmail.com</t>
  </si>
  <si>
    <t>フジタケミカ</t>
  </si>
  <si>
    <t>デザジュク契約書面_フジタケミカ様</t>
  </si>
  <si>
    <t>444-0211</t>
  </si>
  <si>
    <t>愛知県岡崎市野畑町字北郷中37-1</t>
  </si>
  <si>
    <t>デザジュク概要書面_フジタケミカ様</t>
  </si>
  <si>
    <t>デザジュク電子交付承諾書_ナカヤマユウジ様</t>
  </si>
  <si>
    <t>中山裕司</t>
  </si>
  <si>
    <t>drankeryou@gmail.com</t>
  </si>
  <si>
    <t>ナカヤマユウジ</t>
  </si>
  <si>
    <t>デザジュク契約書面_ナカヤマユウジ様</t>
  </si>
  <si>
    <t>中山裕司ナカヤマユウジ</t>
  </si>
  <si>
    <t>482−0011</t>
  </si>
  <si>
    <t>愛知県岩倉市昭和町1−12−1</t>
  </si>
  <si>
    <t>482−0011 愛知県岩倉市昭和町1−12−1</t>
  </si>
  <si>
    <t>電子交付承諾書_（ハヤシ マイ）様</t>
  </si>
  <si>
    <t>林　真以</t>
  </si>
  <si>
    <t>ハヤシ　マイ</t>
  </si>
  <si>
    <t>契約書面_（ハヤシ マイ）様</t>
  </si>
  <si>
    <t>北海度札幌市厚別区厚別東2条3丁目6‐45‐201</t>
  </si>
  <si>
    <t>概要書面_（ハヤシ マイ）様</t>
  </si>
  <si>
    <t>デザジュク概要書面_ナカヤマユウジ様</t>
  </si>
  <si>
    <t>デザジュク電子交付承諾書_ナカノタエ様</t>
  </si>
  <si>
    <t>なかのたえ</t>
  </si>
  <si>
    <t>goldbosa2@gmail.com</t>
  </si>
  <si>
    <t>中野妙</t>
  </si>
  <si>
    <t>ナカノタエ</t>
  </si>
  <si>
    <t>デザジュク概要書面_ナカノタエ様</t>
  </si>
  <si>
    <t>〒110-0001　東京都台東区谷中1-6-27</t>
  </si>
  <si>
    <t>デザジュク契約書面_ナカノタエ様</t>
  </si>
  <si>
    <t>〒110-0001</t>
  </si>
  <si>
    <t>東京都台東区谷中1-6-27</t>
  </si>
  <si>
    <t>デザジュク電子交付承諾書_オオワタリミノル様</t>
  </si>
  <si>
    <t>🇮🇱🎗️🌈🕊️大渡 実🕊️🌈🇮🇱🎗️</t>
  </si>
  <si>
    <t>amazinggracelife1510@yahoo.co.jp</t>
  </si>
  <si>
    <t>大渡　実</t>
  </si>
  <si>
    <t>オオワタリ　ミノル</t>
  </si>
  <si>
    <t>デザジュク概要書面_オオワタリミノル様</t>
  </si>
  <si>
    <t>大渡</t>
  </si>
  <si>
    <t>神奈川県逗子市桜山2−7−7</t>
  </si>
  <si>
    <t>デザジュク契約書面_オオワタリミノル様</t>
  </si>
  <si>
    <t>249-0005</t>
  </si>
  <si>
    <t>249-0005 神奈川県逗子市桜山2−7−7</t>
  </si>
  <si>
    <t>北海道札幌市厚別区厚別東２条３丁目６－４５ライブフラッツ２０１</t>
  </si>
  <si>
    <t>北海道札幌市厚別区厚別東2条３丁目６－４５ライブフラッツ２０１</t>
  </si>
  <si>
    <t>デザジュク電子交付承諾書_ツツミハルナ様</t>
  </si>
  <si>
    <t>ツツミハルナ</t>
  </si>
  <si>
    <t>nap.22310@gmail.com</t>
  </si>
  <si>
    <t>堤遥菜</t>
  </si>
  <si>
    <t>デザジュク概要書面_ツツミハルナ様</t>
  </si>
  <si>
    <t>堤</t>
  </si>
  <si>
    <t>香川県丸亀市北平山町二丁目4-15</t>
  </si>
  <si>
    <t>デザジュク契約書面_ツツミハルナ様</t>
  </si>
  <si>
    <t>763-0015</t>
  </si>
  <si>
    <t>香川県丸亀市北平山町二丁目４−１５</t>
  </si>
  <si>
    <t>763-0015香川県丸亀市北平山町二丁目４−１５</t>
  </si>
  <si>
    <t>概要書面_（カガワマキコ）様</t>
  </si>
  <si>
    <t>山西良典</t>
  </si>
  <si>
    <t>makiko kagawa</t>
  </si>
  <si>
    <t>s.makip21@gmail.com</t>
  </si>
  <si>
    <t>香川</t>
  </si>
  <si>
    <t>香川真季子</t>
  </si>
  <si>
    <t>宮崎市</t>
  </si>
  <si>
    <t>カガワマキコ</t>
  </si>
  <si>
    <t>電子交付承諾書_（カガワマキコ）様</t>
  </si>
  <si>
    <t>5/16 300000 7/18 488000</t>
  </si>
  <si>
    <t>5/16,7/18</t>
  </si>
  <si>
    <t>デザジュク電子交付承諾書_タカハシエミ様</t>
  </si>
  <si>
    <t>emi</t>
  </si>
  <si>
    <t>emitakahashi2021@gmail.com</t>
  </si>
  <si>
    <t>髙橋栄美</t>
  </si>
  <si>
    <t>タカハシエミ</t>
  </si>
  <si>
    <t>デザジュク概要書面_タカハシエミ様</t>
  </si>
  <si>
    <t>東京都文京区春日2-18-9-1103</t>
  </si>
  <si>
    <t>スキルプラス電子交付承諾書_カワシマアヤカ様</t>
  </si>
  <si>
    <t>かわしまん</t>
  </si>
  <si>
    <t>s2.49lc@gmail.com</t>
  </si>
  <si>
    <t>川島　彩加</t>
  </si>
  <si>
    <t>カワシマ アヤカ</t>
  </si>
  <si>
    <t>スキルプラス概要書面_カワシマアヤカ様</t>
  </si>
  <si>
    <t>川島</t>
  </si>
  <si>
    <t>愛知県春日井市柏原町1丁目112番地リジョイスB101</t>
  </si>
  <si>
    <t>スキルプラス契約書面_カワシマアヤカ様</t>
  </si>
  <si>
    <t>486-0913</t>
  </si>
  <si>
    <t>486-0913 愛知県春日井市柏原町1丁目112番地リジョイスB101</t>
  </si>
  <si>
    <t>デザジュク契約書面_タカハシエミ様</t>
  </si>
  <si>
    <t>112-0003</t>
  </si>
  <si>
    <t>112-0003 東京都文京区春日2-18-9-1103</t>
  </si>
  <si>
    <t>デザジュク電子交付承諾書_カミクキタサキ様</t>
  </si>
  <si>
    <t>じょう</t>
  </si>
  <si>
    <t>shion.jo.muuxa@gmail.com</t>
  </si>
  <si>
    <t>カミクキタ サキ</t>
  </si>
  <si>
    <t>デザジュク概要書面_カミクキタサキ様</t>
  </si>
  <si>
    <t>上久木田</t>
  </si>
  <si>
    <t>福岡県福岡市博多区博多駅南2-9-15-1108 エンクレスト博多駅南FIT</t>
  </si>
  <si>
    <t>デザジュク契約書面_カミクキタサキ様</t>
  </si>
  <si>
    <t>琉唯</t>
  </si>
  <si>
    <t>abce24230197@nsgcl.jp</t>
  </si>
  <si>
    <t>電子交付承諾書_（フジサワミキ）様</t>
  </si>
  <si>
    <t>みき</t>
  </si>
  <si>
    <t>kikyo522891@gmail.com</t>
  </si>
  <si>
    <t>藤澤美樹</t>
  </si>
  <si>
    <t>フジサワ ミキ</t>
  </si>
  <si>
    <t>契約書面_（フジサワミキ）様</t>
  </si>
  <si>
    <t>321-0147</t>
  </si>
  <si>
    <t>栃木県宇都宮市針ヶ谷町425-10</t>
  </si>
  <si>
    <t>概要書面_（フジサワミキ）様</t>
  </si>
  <si>
    <t>デザジュク概要書面_イマヅエミ様</t>
  </si>
  <si>
    <t>えみ</t>
  </si>
  <si>
    <t>sorairo0106emi@gmail.com</t>
  </si>
  <si>
    <t>今津絵美</t>
  </si>
  <si>
    <t>愛知県豊川市上野三丁目１９０－６</t>
  </si>
  <si>
    <t>イマヅエミ</t>
  </si>
  <si>
    <t>北海道札幌市厚別区厚別東2条３丁目6‐45‐201</t>
  </si>
  <si>
    <t>デザジュク契約書面_イマズエミ様</t>
  </si>
  <si>
    <t>442-0801</t>
  </si>
  <si>
    <t>デザジュク電子交付承諾書_イマズエミ様</t>
  </si>
  <si>
    <t>デザジュク電子交付承諾書_ハナズミカホリ様</t>
  </si>
  <si>
    <t>はなずみ</t>
  </si>
  <si>
    <t>kaya58924@gmail.com</t>
  </si>
  <si>
    <t>ハナズミ カホリ</t>
  </si>
  <si>
    <t>デザジュク概要書面_ハナズミカホリ様</t>
  </si>
  <si>
    <t>三重県鈴鹿市南旭が丘3-18-15</t>
  </si>
  <si>
    <t>デザジュク契約書面_ハナズミカホリ様</t>
  </si>
  <si>
    <t>510-0213</t>
  </si>
  <si>
    <t>デザジュク電子交付承諾書_イソノエリカ様</t>
  </si>
  <si>
    <t>えりか</t>
  </si>
  <si>
    <t>s.puki.bam@gmail.com</t>
  </si>
  <si>
    <t>礒野 絵莉香</t>
  </si>
  <si>
    <t>イソノ エリカ</t>
  </si>
  <si>
    <t>デザジュク概要書面_イソノエリカ様</t>
  </si>
  <si>
    <t>礒野</t>
  </si>
  <si>
    <t>愛知県岡崎市明大寺町大圦15-1 ポレスター竜美丘プレミアムレジデンス401</t>
  </si>
  <si>
    <t>デザジュク契約書面_イソノエリカ様</t>
  </si>
  <si>
    <t>デザジュク電子交付承諾書_ミチムコウユカ様</t>
  </si>
  <si>
    <t>ひぐゆか</t>
  </si>
  <si>
    <t>yuka.h1990@gmail.com</t>
  </si>
  <si>
    <t>道向　裕佳</t>
  </si>
  <si>
    <t>ミチムコウ　ユカ</t>
  </si>
  <si>
    <t>デザジュク概要書面_ミチムコウユカ様</t>
  </si>
  <si>
    <t>道向</t>
  </si>
  <si>
    <t>千葉県市川市鬼高2-11-15-302</t>
  </si>
  <si>
    <t>デザジュク契約書面_ミチムコウユカ様</t>
  </si>
  <si>
    <t>スキルプラス電子交付承諾書_モリタサヤ様</t>
  </si>
  <si>
    <t>さや</t>
  </si>
  <si>
    <t>ree-kks-18@docomo.ne.jp</t>
  </si>
  <si>
    <t>森田沙耶</t>
  </si>
  <si>
    <t>モリタサヤ</t>
  </si>
  <si>
    <t>スキルプラス概要書面_モリタサヤ様</t>
  </si>
  <si>
    <t>森田</t>
  </si>
  <si>
    <t>東京都杉並区荻窪4-7-13杉並カフェレジデンスS202</t>
  </si>
  <si>
    <t>スキルプラス契約書面_モリタサヤ様</t>
  </si>
  <si>
    <t>デザジュク電子交付承諾書_カネコミキ様</t>
  </si>
  <si>
    <t>金子実樹</t>
  </si>
  <si>
    <t>ko.miki.ed@gmail.com</t>
  </si>
  <si>
    <t>カネコミキ</t>
  </si>
  <si>
    <t>デザジュク概要書面_カネコミキ様</t>
  </si>
  <si>
    <t>埼玉県新座市野火止7-7-8</t>
  </si>
  <si>
    <t>デザジュク契約書面_カネコミキ様</t>
  </si>
  <si>
    <t>352-0011</t>
  </si>
  <si>
    <t>167-0051</t>
  </si>
  <si>
    <t>167-0051東京都杉並区荻窪4-7-13杉並カフェレジデンスS202</t>
  </si>
  <si>
    <t>電子交付承諾書_（タケナカ セイ）様</t>
  </si>
  <si>
    <t>seitakenaka@gmail.com</t>
  </si>
  <si>
    <t>竹中　生</t>
  </si>
  <si>
    <t>タケナカ　セイ</t>
  </si>
  <si>
    <t>契約書面_（タケナカ セイ）様</t>
  </si>
  <si>
    <t>竹中</t>
  </si>
  <si>
    <t>154-0002</t>
  </si>
  <si>
    <t>東京都世田谷区下馬４−２９−５　祐天寺コーポラス２０４</t>
  </si>
  <si>
    <t>概要書面_（タケナカ セイ）様</t>
  </si>
  <si>
    <t>デザジュク電子交付承諾書_ナガタモエ様</t>
  </si>
  <si>
    <t>永田萌恵</t>
  </si>
  <si>
    <t>moe.moe0229@icloud.com</t>
  </si>
  <si>
    <t>ナガタモエ</t>
  </si>
  <si>
    <t>デザジュク概要書面_ナガタモエ様</t>
  </si>
  <si>
    <t>永田</t>
  </si>
  <si>
    <t>広島県広島市中区千田町2-2-15-403</t>
  </si>
  <si>
    <t>デザジュク契約書面_ナガタモエ様</t>
  </si>
  <si>
    <t>730-0052</t>
  </si>
  <si>
    <t>デザジュク電子交付承諾書_オオマガリタカヒサ様</t>
  </si>
  <si>
    <t>大曲孝久</t>
  </si>
  <si>
    <t>tomorryow@cd5.so-net.ne.jp</t>
  </si>
  <si>
    <t>オオマガリタカヒサ</t>
  </si>
  <si>
    <t>デザジュク概要書面_オオマガリタカヒサ様</t>
  </si>
  <si>
    <t>熊本県天草市亀場町亀川2047</t>
  </si>
  <si>
    <t>デザジュク契約書面_オオマガリタカヒサ様</t>
  </si>
  <si>
    <t>863-0043</t>
  </si>
  <si>
    <t>デザジュク電子交付承諾書_（モリキ ユウ）様</t>
  </si>
  <si>
    <t>白石　賢樹</t>
  </si>
  <si>
    <t>⭐️ ゆう❤️</t>
  </si>
  <si>
    <t>yupimoriki@gmail.com</t>
  </si>
  <si>
    <t>森木優</t>
  </si>
  <si>
    <t>モリキユウ</t>
  </si>
  <si>
    <t>デザジュク契約書面_（モリキ ユウ）様</t>
  </si>
  <si>
    <t>森木</t>
  </si>
  <si>
    <t>福岡市東区筥松4−4−5−505</t>
  </si>
  <si>
    <t>デザジュク概要書面_（モリキ ユウ）様</t>
  </si>
  <si>
    <t>デザジュク契約書面_（お客様のモリキ ユウ）様</t>
  </si>
  <si>
    <t>812-0061</t>
  </si>
  <si>
    <t>福岡県福岡市東区筥松4−4−5−505</t>
  </si>
  <si>
    <t>スキルプラス電子交付承諾書_ウエハラジュン様</t>
  </si>
  <si>
    <t>上原　潤</t>
  </si>
  <si>
    <t>ウエハラ　ジュン</t>
  </si>
  <si>
    <t>スキルプラス概要書面_ウエハラジュン様</t>
  </si>
  <si>
    <t>上原</t>
  </si>
  <si>
    <t>沖縄県糸満市西崎町3丁目235番地-2 一軒家</t>
  </si>
  <si>
    <t>スキルプラス契約書面_ウエハラジュン様</t>
  </si>
  <si>
    <t>901-0306</t>
  </si>
  <si>
    <t>デザジュク電子交付承諾書_ミマンダマサユキ様</t>
  </si>
  <si>
    <t>mm2122458@gmail.com</t>
  </si>
  <si>
    <t>三満田正行</t>
  </si>
  <si>
    <t>ミマンダマサユキ</t>
  </si>
  <si>
    <t>デザジュク概要書面_ミマンダマサユキ様</t>
  </si>
  <si>
    <t>三満田</t>
  </si>
  <si>
    <t>大阪府柏原市玉手町4-43</t>
  </si>
  <si>
    <t>デザジュク契約書面_ミマンダマサユキ様</t>
  </si>
  <si>
    <t>582-0028</t>
  </si>
  <si>
    <t>582-0028 大阪府柏原市玉手町4-43</t>
  </si>
  <si>
    <t>デザジュク電子交付承諾書_チバカオリ様</t>
  </si>
  <si>
    <t>佳央里</t>
  </si>
  <si>
    <t>kaori021200582@gmail.com</t>
  </si>
  <si>
    <t>千葉佳央里</t>
  </si>
  <si>
    <t>チバカオリ</t>
  </si>
  <si>
    <t>デザジュク概要書面_チバカオリ様</t>
  </si>
  <si>
    <t>千葉</t>
  </si>
  <si>
    <t>北海道北見市中央三輪1-371-32</t>
  </si>
  <si>
    <t>デザジュク契約書面_チバカオリ様</t>
  </si>
  <si>
    <t>デザジュク電子交付承諾書_（オオクマ ハルキ）様</t>
  </si>
  <si>
    <t>haru.niko.cam5@gmail.com</t>
  </si>
  <si>
    <t>大熊春輝</t>
  </si>
  <si>
    <t>オオクマ ハルキ</t>
  </si>
  <si>
    <t>デザジュク契約書面_（オオクマ ハルキ）様</t>
  </si>
  <si>
    <t>270-0021</t>
  </si>
  <si>
    <t>千葉県松戸市小金原3-8-27</t>
  </si>
  <si>
    <t>デザジュク概要書面_（オオクマ ハルキ）様</t>
  </si>
  <si>
    <t>デザジュク電子交付承諾書_カナヤマ様</t>
  </si>
  <si>
    <t>yuki7290@ezweb.ne.jp</t>
  </si>
  <si>
    <t>金山 幸司</t>
  </si>
  <si>
    <t>カナヤマ コウジ</t>
  </si>
  <si>
    <t>デザジュク概要書面_カナヤマ様</t>
  </si>
  <si>
    <t>金山</t>
  </si>
  <si>
    <t>奈良県磯城郡三宅町屏風52-3</t>
  </si>
  <si>
    <t>デザジュク契約書面_カナヤマ様</t>
  </si>
  <si>
    <t>636-0217</t>
  </si>
  <si>
    <t>デザジュク契約書面_（クボ トモユキ）様</t>
  </si>
  <si>
    <t>ktomoyuki0227@gmail.com</t>
  </si>
  <si>
    <t>久保</t>
  </si>
  <si>
    <t>610-0118</t>
  </si>
  <si>
    <t>久保友幸</t>
  </si>
  <si>
    <t>京都府城陽市水主北の口10-4</t>
  </si>
  <si>
    <t>610-0118 京都府城陽市水主北の口10-4</t>
  </si>
  <si>
    <t>クボトモユキ</t>
  </si>
  <si>
    <t>デザジュク概要書面_（クボ トモユキ）様</t>
  </si>
  <si>
    <t>デザジュク電子交付承諾書_（クボ トモユキ）様</t>
  </si>
  <si>
    <t>cguj1038@mail4.doshisha.ac.jp</t>
  </si>
  <si>
    <t>デザジュク電子交付承諾書_ニシダマイ様</t>
  </si>
  <si>
    <t>rua88m@gmail.com</t>
  </si>
  <si>
    <t>西田万依</t>
  </si>
  <si>
    <t>ニシダマイ</t>
  </si>
  <si>
    <t>デザジュク概要書面_ニシダマイ様</t>
  </si>
  <si>
    <t>大阪府羽曳野市野々上５−１６−２７−３０２</t>
  </si>
  <si>
    <t>デザジュク契約書面_ニシダマイ様</t>
  </si>
  <si>
    <t>５８３−０８７１</t>
  </si>
  <si>
    <t>デザジュク電子交付承諾書_ツカゴシチヒロ様</t>
  </si>
  <si>
    <t>hattori.gcak.cool.2011@gmail.com</t>
  </si>
  <si>
    <t>ツカゴシチヒロ</t>
  </si>
  <si>
    <t>デザジュク概要書面_ツカゴシチヒロ様</t>
  </si>
  <si>
    <t>塚越</t>
  </si>
  <si>
    <t>群馬県高崎市飯塚町605-1</t>
  </si>
  <si>
    <t>デザジュク契約書面_ツカゴシチヒロ様</t>
  </si>
  <si>
    <t>370-0069</t>
  </si>
  <si>
    <t>電子交付承諾書_（サトウ ソラ）様</t>
  </si>
  <si>
    <t>so1241ra@au.com</t>
  </si>
  <si>
    <t>佐藤宇宙</t>
  </si>
  <si>
    <t>サトウソラ</t>
  </si>
  <si>
    <t>概要書面_（サトウソラ）様</t>
  </si>
  <si>
    <t>千葉県木更津市畑沢3-3-1-524</t>
  </si>
  <si>
    <t>契約書面_（サトウソラ）様</t>
  </si>
  <si>
    <t>292-0825</t>
  </si>
  <si>
    <t>デザジュク電子交付承諾書_ナカダユウスケ様</t>
  </si>
  <si>
    <t>luceotgo.inc@gmail.com</t>
  </si>
  <si>
    <t>中田祐介</t>
  </si>
  <si>
    <t>ナカダユウスケ</t>
  </si>
  <si>
    <t>デザジュク概要書面_ナカダユウスケ様</t>
  </si>
  <si>
    <t>茨城県牛久市小坂町1912-92</t>
  </si>
  <si>
    <t>デザジュク契約書面_ナカダユウスケ様</t>
  </si>
  <si>
    <t>〒300-1286</t>
  </si>
  <si>
    <t>〒300-1299茨城県牛久市中央3丁目5-2 牛久郵便局留め</t>
  </si>
  <si>
    <t>概要書面_（タケダシンゴ）様</t>
  </si>
  <si>
    <t>sg.dg.7306.mail@gmail.com</t>
  </si>
  <si>
    <t>武田</t>
  </si>
  <si>
    <t>武田慎吾</t>
  </si>
  <si>
    <t>新潟県長岡市中之島1785-99</t>
  </si>
  <si>
    <t>タケダシンゴ</t>
  </si>
  <si>
    <t>契約書面_（タケダシンゴ）様</t>
  </si>
  <si>
    <t>電子交付承諾書_（タケダシンゴ）様</t>
  </si>
  <si>
    <t>オオクマハルキ</t>
  </si>
  <si>
    <t>デザジュク電子交付承諾書_ウエマリュウイチ様</t>
  </si>
  <si>
    <t>uema0307@au.com</t>
  </si>
  <si>
    <t>上間竜一</t>
  </si>
  <si>
    <t>ウエマリュウイチ</t>
  </si>
  <si>
    <t>デザジュク概要書面_ウエマリュウイチ様</t>
  </si>
  <si>
    <t>沖縄県豊見城市字豊見城425-2</t>
  </si>
  <si>
    <t>スキルプラス契約書面_ウエマリュウイチ様</t>
  </si>
  <si>
    <t>901-0241</t>
  </si>
  <si>
    <t>デザジュク電子交付承諾書_（カナザワアヤコ）様</t>
  </si>
  <si>
    <t>a8stock828@gmail.com</t>
  </si>
  <si>
    <t>金澤亜矢子</t>
  </si>
  <si>
    <t>カナザワアヤコ</t>
  </si>
  <si>
    <t>デザジュク契約書面_（カナザワアヤコ）様</t>
  </si>
  <si>
    <t>270-0162</t>
  </si>
  <si>
    <t>千葉県流山市木3−5−29</t>
  </si>
  <si>
    <t>デザジュク概要書面_（カナザワアヤコ）様</t>
  </si>
  <si>
    <t>デザジュク電子交付承諾書_マキノチエ様</t>
  </si>
  <si>
    <t>la.petite.princesse82@gmail.com</t>
  </si>
  <si>
    <t>牧野千恵</t>
  </si>
  <si>
    <t>マキノチエ</t>
  </si>
  <si>
    <t>デザジュク概要書面_マキノチエ様</t>
  </si>
  <si>
    <t>中島 槙也</t>
  </si>
  <si>
    <t>札幌市西区山の手６条５丁目１−１１</t>
  </si>
  <si>
    <t>デザジュク契約書面_マキノチエ様</t>
  </si>
  <si>
    <t>北海道札幌市西区山の手６条５丁目１−１１</t>
  </si>
  <si>
    <t>デザジュク電子交付承諾書_（フカミユウジ）様</t>
  </si>
  <si>
    <t>yujiofficial0968@gmail.com</t>
  </si>
  <si>
    <t>深見裕司</t>
  </si>
  <si>
    <t>フカミユウジ</t>
  </si>
  <si>
    <t>デザジュク概要書面_（フカミユウジ）様</t>
  </si>
  <si>
    <t>深見</t>
  </si>
  <si>
    <t>熊本県玉名市繁根木224</t>
  </si>
  <si>
    <t>デザジュク契約書面_（フカミユウジ）様</t>
  </si>
  <si>
    <t>865-0051</t>
  </si>
  <si>
    <t>スキルプラス電子交付承諾書_オガワユメ様</t>
  </si>
  <si>
    <t>yumepichi0201@icloud.com</t>
  </si>
  <si>
    <t>小川優芽</t>
  </si>
  <si>
    <t>オガワユメ</t>
  </si>
  <si>
    <t>スキルプラス概要書面_オガワユメ様</t>
  </si>
  <si>
    <t>小川</t>
  </si>
  <si>
    <t>大阪府大阪市西区南堀江２丁目13-8Prosp.202号室</t>
  </si>
  <si>
    <t>スキルプラス契約書面_オガワユメ様</t>
  </si>
  <si>
    <t>デザジュク契約書面_（フカミ ユウジ）様</t>
  </si>
  <si>
    <t>デザジュク電子交付承諾書_（タダカズキ）様</t>
  </si>
  <si>
    <t>1216kazuking@gmail.com</t>
  </si>
  <si>
    <t>多田一貴</t>
  </si>
  <si>
    <t>タダカズキ</t>
  </si>
  <si>
    <t>デザジュク概要書面_（タダカズキ）様</t>
  </si>
  <si>
    <t>多田</t>
  </si>
  <si>
    <t>福島県郡山市田村町徳定中河原-1日本大学バンデリアン寮210号室</t>
  </si>
  <si>
    <t>デザジュク契約書面_（タダカズキ）様</t>
  </si>
  <si>
    <t>デザジュク電子交付承諾書_ハヤシナツミ様</t>
  </si>
  <si>
    <t>s.h723n@gmail.com</t>
  </si>
  <si>
    <t>s.h723h@gmail.com</t>
  </si>
  <si>
    <t>ハヤシ ナツミ</t>
  </si>
  <si>
    <t>デザジュク概要書面_ハヤシナツミ様</t>
  </si>
  <si>
    <t>林</t>
  </si>
  <si>
    <t>東京都調布市仙川町３−９−１８ディクオーレ仙川307</t>
  </si>
  <si>
    <t>デザジュク契約書面_ハヤシナツミ様</t>
  </si>
  <si>
    <t>182−0002</t>
  </si>
  <si>
    <t>東京都調布市仙川町３−９−１８ディクオーレ仙川３０７</t>
  </si>
  <si>
    <t>スキルプラス電子交付承諾書_サカグチレミ様</t>
  </si>
  <si>
    <t>kyalumoko12@gmail.com</t>
  </si>
  <si>
    <t>reimomo8756@gmail.com</t>
  </si>
  <si>
    <t>坂口伶実</t>
  </si>
  <si>
    <t>スキルプラス概要書面_サカグチレミ様</t>
  </si>
  <si>
    <t>株式会社日本プラム</t>
  </si>
  <si>
    <t>5日</t>
  </si>
  <si>
    <t>坂口</t>
  </si>
  <si>
    <t>愛知県名古屋市天白区野並4丁目246番地7</t>
  </si>
  <si>
    <t>サカグチレミ</t>
  </si>
  <si>
    <t>スキルプラス契約書面_サカグチレミ様</t>
  </si>
  <si>
    <t>468-0045</t>
  </si>
  <si>
    <t>〒468-0045 愛知県名古屋市天白区野並4丁目246番地7</t>
  </si>
  <si>
    <t>デザジュク電子交付承諾書_イシカワトモエ様</t>
  </si>
  <si>
    <t>t.ishikawa7yh@gmail.com</t>
  </si>
  <si>
    <t>石川 永萌</t>
  </si>
  <si>
    <t>イシカワ トモエ</t>
  </si>
  <si>
    <t>デザジュク概要書面_イシカワトモエ様</t>
  </si>
  <si>
    <t>石川</t>
  </si>
  <si>
    <t>岩手県一関市山目町三丁目3-9</t>
  </si>
  <si>
    <t>デザジュク契約書面_イシカワトモエ様</t>
  </si>
  <si>
    <t>021-0011</t>
  </si>
  <si>
    <t>デザジュク電子交付承諾書_タキモカ様</t>
  </si>
  <si>
    <t>萌花</t>
  </si>
  <si>
    <t>多 木萌花</t>
  </si>
  <si>
    <t>タキ モカ</t>
  </si>
  <si>
    <t>デザジュク契約書面_タキモカ様</t>
  </si>
  <si>
    <t>多木 萌花</t>
  </si>
  <si>
    <t>658-0065</t>
  </si>
  <si>
    <t>兵庫県神戸市東灘区御影山手2-13-2-107</t>
  </si>
  <si>
    <t>デザジュク概要書面_タキモカ様</t>
  </si>
  <si>
    <t>スキルプラス電子交付承諾書_（ゴヤ セイラ）様</t>
  </si>
  <si>
    <t>呉屋茜空</t>
  </si>
  <si>
    <t>ゴヤセイラ</t>
  </si>
  <si>
    <t>スキルプラス概要書面_（ゴヤ セイラ）様</t>
  </si>
  <si>
    <t>呉屋</t>
  </si>
  <si>
    <t>愛知県名古屋市緑区姥子山2丁目1607ユニグローブ</t>
  </si>
  <si>
    <t>デザジュク電子交付承諾書_（フジワラタクマ）様</t>
  </si>
  <si>
    <t>bonchiage.23@au.com</t>
  </si>
  <si>
    <t>藤原沢馬</t>
  </si>
  <si>
    <t>フジワラタクマ</t>
  </si>
  <si>
    <t>デザジュク契約書面_（フジワラタクマ）様</t>
  </si>
  <si>
    <t>藤原</t>
  </si>
  <si>
    <t>571-0048</t>
  </si>
  <si>
    <t>大阪府門真市新橋町8-14ハルイロ102号</t>
  </si>
  <si>
    <t>デザジュク概要書面_（フジワラタクマ）様</t>
  </si>
  <si>
    <t>スキルプラス契約書面_（ゴヤ セイラ）様</t>
  </si>
  <si>
    <t>458-0830</t>
  </si>
  <si>
    <t>愛知県名古屋市緑区姥子山２丁目１６０７ ユニグローブ 206</t>
  </si>
  <si>
    <t>デザジュク電子交付承諾書_（ヤマグチ カツヒロ）様</t>
  </si>
  <si>
    <t>山口 克弘</t>
  </si>
  <si>
    <t>mezase3939@au.com</t>
  </si>
  <si>
    <t>yuutaiyasu@outlook.jp</t>
  </si>
  <si>
    <t>ヤマグチ カツヒロ</t>
  </si>
  <si>
    <t>デザジュク契約書面_（ヤマグチ カツヒロ）様</t>
  </si>
  <si>
    <t>山口</t>
  </si>
  <si>
    <t>311-0321</t>
  </si>
  <si>
    <t>茨城県常陸太田市春友町28-1</t>
  </si>
  <si>
    <t>デザジュク概要書面_（ヤマグチ カツヒロ）様</t>
  </si>
  <si>
    <t>スキルプラス電子交付承諾書_ニシタマエキョウスケ様</t>
  </si>
  <si>
    <t>西玉得恭介</t>
  </si>
  <si>
    <t>ニシタマエキョウスケ</t>
  </si>
  <si>
    <t>スキルプラス概要書面_二シタマエキョウスケ様</t>
  </si>
  <si>
    <t>西玉得</t>
  </si>
  <si>
    <t>西玉得 恭介</t>
  </si>
  <si>
    <t>沖縄県島尻郡南風原町津嘉山796-5 オアシス大城301</t>
  </si>
  <si>
    <t>スキルプラス契約書面_ニシタマエキョウスケ様</t>
  </si>
  <si>
    <t>901-1117</t>
  </si>
  <si>
    <t>沖縄県島尻郡南風原町津嘉山796-5オアシス大城301</t>
  </si>
  <si>
    <t>デザジュク電子交付承諾書_オオノギアキコ様</t>
  </si>
  <si>
    <t>Akiko ONOGI</t>
  </si>
  <si>
    <t>akikoroute66@gmail.com</t>
  </si>
  <si>
    <t>大野木暁子</t>
  </si>
  <si>
    <t>オオノギアキコ</t>
  </si>
  <si>
    <t>デザジュク概要書面_オオノギアキコ様</t>
  </si>
  <si>
    <t>大野木</t>
  </si>
  <si>
    <t>神奈川県横須賀市東浦賀2−22−1 ミレニアムレジデンス浦賀603</t>
  </si>
  <si>
    <t>デザジュク契約書面_オオノギアキコ様</t>
  </si>
  <si>
    <t>239−0821</t>
  </si>
  <si>
    <t>〒239-0821 神奈川県横須賀市東浦賀2−22−１ ミレニアムレジデンス浦賀603</t>
  </si>
  <si>
    <t>デザジュク電子交付承諾書_カワモトサヤコ様</t>
  </si>
  <si>
    <t>カワモトサヤコ</t>
  </si>
  <si>
    <t>デザジュク概要書面_カワモトサヤコ様</t>
  </si>
  <si>
    <t>川本</t>
  </si>
  <si>
    <t>沖縄県豊見城市我那覇356 カサ・グランデ寿々202</t>
  </si>
  <si>
    <t>デザジュク契約書面_カワモトサヤコ様</t>
  </si>
  <si>
    <t>901-0231</t>
  </si>
  <si>
    <t>デザジュク電子交付承諾書_（シバタ タカコ）様</t>
  </si>
  <si>
    <t>柴田貴子</t>
  </si>
  <si>
    <t>シバタタカコ</t>
  </si>
  <si>
    <t>デザジュク契約書面_（シバタ タカコ）様</t>
  </si>
  <si>
    <t>110-0012</t>
  </si>
  <si>
    <t>東京都台東区竜泉1-12-3-505</t>
  </si>
  <si>
    <t>110-0012 東京都台東区竜泉1-12-3-505</t>
  </si>
  <si>
    <t>デザジュク概要書面_（シバタ タカコ）様</t>
  </si>
  <si>
    <t>デザジュク概要書面_(コンドウユウコ）様</t>
  </si>
  <si>
    <t>Yuko Kondo</t>
  </si>
  <si>
    <t>kondou.yuko24@gmail.com</t>
  </si>
  <si>
    <t>近藤</t>
  </si>
  <si>
    <t>近藤裕子</t>
  </si>
  <si>
    <t>〒215-0017 神奈川県川崎市麻生区王禅寺西3-3-4</t>
  </si>
  <si>
    <t>コンドウユウコ</t>
  </si>
  <si>
    <t>デザジュク契約書面_（コンドウユウコ）様</t>
  </si>
  <si>
    <t>〒215-0021</t>
  </si>
  <si>
    <t>〒215-0021 神奈川県川崎市麻生区上麻生1-18-1</t>
  </si>
  <si>
    <t>デザジュク電子交付承諾書_（コンドウユウコ）様</t>
  </si>
  <si>
    <t>〒215-0021 神奈川県川崎市麻生区上麻生1-18-1 新百合ヶ丘郵便局</t>
  </si>
  <si>
    <t>スキルプラス電子交付承諾書_（ヤマグチ サトミ）様</t>
  </si>
  <si>
    <t>山口智美</t>
  </si>
  <si>
    <t>ヤマグチサトミ</t>
  </si>
  <si>
    <t>スキルプラス概要書面_（ヤマグチ サトミ）様</t>
  </si>
  <si>
    <t>神奈川県横浜市港南区笹下2-2-8</t>
  </si>
  <si>
    <t>スキルプラス契約書面_（ヤマグチ サトミ）様</t>
  </si>
  <si>
    <t>234-0052</t>
  </si>
  <si>
    <t>デザジュク電子交付承諾書_ヤマナカカヨ様</t>
  </si>
  <si>
    <t>かよ</t>
  </si>
  <si>
    <t>ozhou518@gmail.com</t>
  </si>
  <si>
    <t>山中佳世</t>
  </si>
  <si>
    <t>ヤマナカカヨ</t>
  </si>
  <si>
    <t>デザジュク概要書面_ヤマナカカヨ様</t>
  </si>
  <si>
    <t>山中</t>
  </si>
  <si>
    <t>埼玉県川口市元郷4－16－3 ステラ202</t>
  </si>
  <si>
    <t>デザジュク契約書面_ヤマナカカヨ様</t>
  </si>
  <si>
    <t>332-0011</t>
  </si>
  <si>
    <t>埼玉県川口市元郷4-16-3 ステラ202</t>
  </si>
  <si>
    <t>デザジュク契約書面_（カスヤ ユカコ）様</t>
  </si>
  <si>
    <t>糟谷</t>
  </si>
  <si>
    <t>糟谷 祐加子</t>
  </si>
  <si>
    <t>愛知県名古屋市瑞穂区石田町1-11-3</t>
  </si>
  <si>
    <t>467-0067 愛知県名古屋市瑞穂区石田町1-11-3</t>
  </si>
  <si>
    <t>カスヤユカコ</t>
  </si>
  <si>
    <t>デザジュク概要書面_（カスヤ ユカコ）様</t>
  </si>
  <si>
    <t>デザジュク電子交付承諾書_（カスヤ ユカコ）様</t>
  </si>
  <si>
    <t>デザジュク電子交付承諾書_イデグチセイコ様</t>
  </si>
  <si>
    <t>出口聖子</t>
  </si>
  <si>
    <t>イデグチセイコ</t>
  </si>
  <si>
    <t>デザジュク概要書面_イデグチセイコ様</t>
  </si>
  <si>
    <t>大阪市平野区瓜破西3-4-12-705</t>
  </si>
  <si>
    <t>イデグチ セイコ</t>
  </si>
  <si>
    <t>デザジュク契約書面_イデグチセイコ様</t>
  </si>
  <si>
    <t>デザジュク電子交付承諾書_（タケウチキエ）様</t>
  </si>
  <si>
    <t>竹内貴映</t>
  </si>
  <si>
    <t>タケウチキエ</t>
  </si>
  <si>
    <t>デザジュク契約書面_（タケウチキエ）様</t>
  </si>
  <si>
    <t>444-0701</t>
  </si>
  <si>
    <t>愛知県西尾市東幡豆鍛冶屋畑10</t>
  </si>
  <si>
    <t>デザジュク概要書面_（タケウチキエ）様</t>
  </si>
  <si>
    <t>デザジュク電子交付承諾書_カナヤマコウジ様</t>
  </si>
  <si>
    <t>デザジュク概要書面_カナヤマコウジ様</t>
  </si>
  <si>
    <t>kannachin72907290@gmail.com</t>
  </si>
  <si>
    <t>奈良県磯城郡三宅町屏風５２－３</t>
  </si>
  <si>
    <t>デザジュク契約書面_カナヤマコウジ様</t>
  </si>
  <si>
    <t>電子交付承諾書_カナヤマコウジ様</t>
  </si>
  <si>
    <t>kannachin72907290@gmail,com</t>
  </si>
  <si>
    <t>デザジュク概要書面_ミヤモトシンゴ様</t>
  </si>
  <si>
    <t>◓</t>
  </si>
  <si>
    <t>宮本真吾</t>
  </si>
  <si>
    <t>広島県広島市安佐北区口田南7丁目23-14</t>
  </si>
  <si>
    <t>ミヤモトシンゴ</t>
  </si>
  <si>
    <t>デザジュク電子交付承諾書_ミヤモトシンゴ様</t>
  </si>
  <si>
    <t>デザジュク契約書面_ミヤモトシンゴ様</t>
  </si>
  <si>
    <t>デザジュク電子交付承諾書_（タニガワカオリ）様</t>
  </si>
  <si>
    <t>タニガワ カオリ</t>
  </si>
  <si>
    <t>デザジュク契約書面_（タニガワカオリ）様</t>
  </si>
  <si>
    <t>谷川</t>
  </si>
  <si>
    <t>870-1121</t>
  </si>
  <si>
    <t>大分県大分市大字鴛野1184-5</t>
  </si>
  <si>
    <t>デザジュク概要書面_（タニガワカオリ）様</t>
  </si>
  <si>
    <t>デザジュク電子交付承諾書_（シマザキ マサシ）様</t>
  </si>
  <si>
    <t>s.masashi.822@gmail.com</t>
  </si>
  <si>
    <t>MasashiEntMedia@gmail.com</t>
  </si>
  <si>
    <t>シマザキマサシ</t>
  </si>
  <si>
    <t>デザジュク契約書面_（シマザキ マサシ）様</t>
  </si>
  <si>
    <t>群馬県藤岡市立石645−1番地県住E-81号</t>
  </si>
  <si>
    <t>デザジュク概要書面_（シマザキ マサシ）様</t>
  </si>
  <si>
    <t>デザジュク電子交付承諾書_ソノベミユイ様</t>
  </si>
  <si>
    <t>yuanbushijie@gmail.com</t>
  </si>
  <si>
    <t>薗部実結</t>
  </si>
  <si>
    <t>ソノべミユイ</t>
  </si>
  <si>
    <t>デザジュク概要書面_ソノベミユイ様</t>
  </si>
  <si>
    <t>栃木県小山市城北２−１５−２０</t>
  </si>
  <si>
    <t>デザジュク契約書面_ソノベミユイ様</t>
  </si>
  <si>
    <t>３２３−００２９</t>
  </si>
  <si>
    <t>デザジュク電子交付承諾書_（トミタサキコ）様</t>
  </si>
  <si>
    <t>amaru135@gmail.com</t>
  </si>
  <si>
    <t>Amaru135@gmail.com</t>
  </si>
  <si>
    <t>富田美早子</t>
  </si>
  <si>
    <t>トミタ ミサコ</t>
  </si>
  <si>
    <t>デザジュク概要書面_（トミタサキコ）様</t>
  </si>
  <si>
    <t>富田 美早子</t>
  </si>
  <si>
    <t>京都府京都市右京区花園中御門町1</t>
  </si>
  <si>
    <t>デザジュク契約書面_（トミタサキコ）様</t>
  </si>
  <si>
    <t>デザジュク概要書面_（トミタミサコ）様</t>
  </si>
  <si>
    <t>トミタミサコ</t>
  </si>
  <si>
    <t>デザジュク電子交付承諾書_（トミタミサコ）様</t>
  </si>
  <si>
    <t>デザジュク契約書面_（お客様のトミタミサコ）様</t>
  </si>
  <si>
    <t>スキルプラス電子交付承諾書_ナガセリュウヤ様</t>
  </si>
  <si>
    <t>長瀬隆哉</t>
  </si>
  <si>
    <t>ナガセリュウヤ</t>
  </si>
  <si>
    <t>スキルプラス概要書面_ナガセリュウヤ様</t>
  </si>
  <si>
    <t>長瀬</t>
  </si>
  <si>
    <t>富山県高岡市戸出町3丁目13-14</t>
  </si>
  <si>
    <t>スキルプラス契約書面_ナガセリュウヤ様</t>
  </si>
  <si>
    <t>デザジュク電子交付承諾書_カワバタミウ様</t>
  </si>
  <si>
    <t>___美羽。</t>
  </si>
  <si>
    <t>川端美羽</t>
  </si>
  <si>
    <t>カワバタミウ</t>
  </si>
  <si>
    <t>デザジュク概要書面_カワバタミウ様</t>
  </si>
  <si>
    <t>石川県野々市市住吉町9-10アローニアクボA棟101</t>
  </si>
  <si>
    <t>デザジュク契約書面_カワバタミウ様</t>
  </si>
  <si>
    <t>921-8813</t>
  </si>
  <si>
    <t>デザジュク電子交付承諾書_（フクシマノリカ）様</t>
  </si>
  <si>
    <t>rion_5303@icloud.com</t>
  </si>
  <si>
    <t>福島のりか</t>
  </si>
  <si>
    <t>フクシマノリカ</t>
  </si>
  <si>
    <t>デザジュク契約書面_（フクシマノリカ）様</t>
  </si>
  <si>
    <t>神奈川県座間市緑ヶ丘4-5-3</t>
  </si>
  <si>
    <t>デザジュク概要書面_（フクシマノリカ）様</t>
  </si>
  <si>
    <t>デザジュク概要書面_（イマムラカズノリ）様</t>
  </si>
  <si>
    <t>imamura.ikkin@gmail.com</t>
  </si>
  <si>
    <t>今村 一勤</t>
  </si>
  <si>
    <t>福岡県福岡市南区那の川1丁目16－23 ウロジスト201号</t>
  </si>
  <si>
    <t>イマムラ カズノリ</t>
  </si>
  <si>
    <t>デザジュク契約書面_（イマムラカズノリ）様</t>
  </si>
  <si>
    <t>815-0081</t>
  </si>
  <si>
    <t>福岡県福岡市南区那の川1丁目16－23ウロジスト201号</t>
  </si>
  <si>
    <t>815-0081 福岡県福岡市南区那の川1丁目16－23ウロジスト201号</t>
  </si>
  <si>
    <t>今村 一勤（イマムラ カズノリ）</t>
  </si>
  <si>
    <t>デザジュク電子交付承諾書_（イマムラカズノリ_様）</t>
  </si>
  <si>
    <t>デザジュク電子交付承諾書_ヤスナガシンノスケ様</t>
  </si>
  <si>
    <t>安永紳之介</t>
  </si>
  <si>
    <t>ヤスナガシンノスケ</t>
  </si>
  <si>
    <t>デザジュク概要書面_ヤスナガシンノスケ様</t>
  </si>
  <si>
    <t>安永</t>
  </si>
  <si>
    <t>東京都調布市菊野台2-27-3ヴィラサンライズ大竹101</t>
  </si>
  <si>
    <t>デザジュク契約書面_ヤスナガシンノスケ様</t>
  </si>
  <si>
    <t>182-0007 東京都調布市菊野台2-27-3ヴィラサンライズ大竹101</t>
  </si>
  <si>
    <t>デザジュク電子交付承諾書_（オカモトチエ）様</t>
  </si>
  <si>
    <t>岡本千惠</t>
  </si>
  <si>
    <t>オカモトチエ</t>
  </si>
  <si>
    <t>デザジュク契約書面_（オカモトチエ）様</t>
  </si>
  <si>
    <t>岡本</t>
  </si>
  <si>
    <t>広島県広島市中区吉島町5-21東カンマンション517号</t>
  </si>
  <si>
    <t>デザジュク概要書面_（オカモトチエ）様</t>
  </si>
  <si>
    <t>石川県野々市市住吉町9-10arrowニアクボA棟101</t>
  </si>
  <si>
    <t>182-0007</t>
  </si>
  <si>
    <t>デザジュク電子交付承諾書_（キッカワホノカ）様</t>
  </si>
  <si>
    <t>吉川穂乃楓</t>
  </si>
  <si>
    <t>キッカワホノカ</t>
  </si>
  <si>
    <t>デザジュク契約書面_（キッカワホノカ）様</t>
  </si>
  <si>
    <t>吉川</t>
  </si>
  <si>
    <t>277-0064</t>
  </si>
  <si>
    <t>千葉県柏市東山2-9-3</t>
  </si>
  <si>
    <t>デザジュク概要書面_（キッカワホノカ）様</t>
  </si>
  <si>
    <t>デザジュク電子交付承諾書_オガワミカ様</t>
  </si>
  <si>
    <t>小川美香</t>
  </si>
  <si>
    <t>オガワミカ</t>
  </si>
  <si>
    <t>デザジュク概要書面_オガワミカ様</t>
  </si>
  <si>
    <t>島根県松江市国屋町1-78</t>
  </si>
  <si>
    <t>デザジュク契約書面_オガワミカ様</t>
  </si>
  <si>
    <t>デザジュク電子交付承諾書_（ミカド タカツグ）様</t>
  </si>
  <si>
    <t>みかど たかつぐ</t>
  </si>
  <si>
    <t>三門天武</t>
  </si>
  <si>
    <t>ミカドタカツグ</t>
  </si>
  <si>
    <t>デザジュク契約書面_（ミカド タカツグ）様</t>
  </si>
  <si>
    <t>三門</t>
  </si>
  <si>
    <t>252-0201</t>
  </si>
  <si>
    <t>神奈川県相模原市中央区上矢部4−10−7</t>
  </si>
  <si>
    <t>デザジュク概要書面_（ミカド タカツグ）様</t>
  </si>
  <si>
    <t>神奈川県相模原市中央区上矢部4−10−７</t>
  </si>
  <si>
    <t>荻野遥</t>
  </si>
  <si>
    <t>りほこ</t>
  </si>
  <si>
    <t>あああ</t>
  </si>
  <si>
    <t>ああ</t>
  </si>
  <si>
    <t>MIHO</t>
  </si>
  <si>
    <t>登録ID</t>
  </si>
  <si>
    <t>友だち情報_1527290</t>
  </si>
  <si>
    <t>友だち情報_1527291</t>
  </si>
  <si>
    <t>友だち情報_1527292</t>
  </si>
  <si>
    <t>表示名</t>
  </si>
  <si>
    <t>LINE登録名</t>
  </si>
  <si>
    <t>対応マーク</t>
  </si>
  <si>
    <t>友だち追加日時</t>
  </si>
  <si>
    <t>名前(名)</t>
  </si>
  <si>
    <t>名前(姓)</t>
  </si>
  <si>
    <t>まいてぃ遥??</t>
  </si>
  <si>
    <t>デザジュク生</t>
  </si>
  <si>
    <t>曽我部</t>
  </si>
  <si>
    <t>真美</t>
  </si>
  <si>
    <t>碧</t>
  </si>
  <si>
    <t>恵里佳</t>
  </si>
  <si>
    <t>あさみ</t>
  </si>
  <si>
    <t>三津川 明仁</t>
  </si>
  <si>
    <t>mitsukawa@ringarbells.com</t>
  </si>
  <si>
    <t>明仁</t>
  </si>
  <si>
    <t>三津川</t>
  </si>
  <si>
    <t>退会者</t>
  </si>
  <si>
    <t>真理子</t>
  </si>
  <si>
    <t>裕子</t>
  </si>
  <si>
    <t>おおがみれいこ</t>
  </si>
  <si>
    <t>麗子</t>
  </si>
  <si>
    <t>詩織</t>
  </si>
  <si>
    <t>也美</t>
  </si>
  <si>
    <t>正子</t>
  </si>
  <si>
    <t>河内山 明花 (Meika Y.K)</t>
  </si>
  <si>
    <t>明花</t>
  </si>
  <si>
    <t>明弥</t>
  </si>
  <si>
    <t>滝</t>
  </si>
  <si>
    <t>白石マサキ</t>
  </si>
  <si>
    <t>masa08ki12white@gmail.com</t>
  </si>
  <si>
    <t>賢樹</t>
  </si>
  <si>
    <t>白石</t>
  </si>
  <si>
    <t>m.light431@gmail.com</t>
  </si>
  <si>
    <t>あみ</t>
  </si>
  <si>
    <t>小野</t>
  </si>
  <si>
    <t>いしまつまりな</t>
  </si>
  <si>
    <t>眞理菜</t>
  </si>
  <si>
    <t>yasuohno1126@outlook.jp</t>
  </si>
  <si>
    <t>愛生</t>
  </si>
  <si>
    <t>大賀</t>
  </si>
  <si>
    <t>奈己</t>
  </si>
  <si>
    <t>小平</t>
  </si>
  <si>
    <t>ことは</t>
  </si>
  <si>
    <t>戸田 敬志</t>
  </si>
  <si>
    <t>敬志</t>
  </si>
  <si>
    <t>賢治</t>
  </si>
  <si>
    <t>Ryosuke Yamanishi</t>
  </si>
  <si>
    <t>y.ryousuke9715@gmail.com</t>
  </si>
  <si>
    <t>やまにし</t>
  </si>
  <si>
    <t>山西</t>
  </si>
  <si>
    <t>由佳</t>
  </si>
  <si>
    <t>喜多</t>
  </si>
  <si>
    <t>hikahikari 39@gmail.com</t>
  </si>
  <si>
    <t>宮地</t>
  </si>
  <si>
    <t>Aonuma?</t>
  </si>
  <si>
    <t>外部生</t>
  </si>
  <si>
    <t>愁河</t>
  </si>
  <si>
    <t>reahonami@gmail.com</t>
  </si>
  <si>
    <t>穂奈美</t>
  </si>
  <si>
    <t>加藤</t>
  </si>
  <si>
    <t>多喜</t>
  </si>
  <si>
    <t>いとー りかな</t>
  </si>
  <si>
    <t>purin914poron622@gmail.com</t>
  </si>
  <si>
    <t>里花奈</t>
  </si>
  <si>
    <t>Mahiro Ogura</t>
  </si>
  <si>
    <t>yuri.*゜</t>
  </si>
  <si>
    <t>ゆり</t>
  </si>
  <si>
    <t>春香</t>
  </si>
  <si>
    <t>arrows59113@gmail.com</t>
  </si>
  <si>
    <t>浩美</t>
  </si>
  <si>
    <t>奈良</t>
  </si>
  <si>
    <t>千尋</t>
  </si>
  <si>
    <t>Eimu Barnett(Amy)</t>
  </si>
  <si>
    <t>瑛夢</t>
  </si>
  <si>
    <t>バーネット</t>
  </si>
  <si>
    <t>奈穂</t>
  </si>
  <si>
    <t>晴彦</t>
  </si>
  <si>
    <t>chip</t>
  </si>
  <si>
    <t>治子</t>
  </si>
  <si>
    <t>Shinya</t>
  </si>
  <si>
    <t>Ahixl</t>
  </si>
  <si>
    <t>あい</t>
  </si>
  <si>
    <t>直亮</t>
  </si>
  <si>
    <t>美奈</t>
  </si>
  <si>
    <t>浩弥</t>
  </si>
  <si>
    <t>菜緒子</t>
  </si>
  <si>
    <t>万由子</t>
  </si>
  <si>
    <t>澁谷</t>
  </si>
  <si>
    <t>知世</t>
  </si>
  <si>
    <t>鉄平</t>
  </si>
  <si>
    <t>矢倉</t>
  </si>
  <si>
    <t>楓</t>
  </si>
  <si>
    <t>愛美</t>
  </si>
  <si>
    <t>恵理子</t>
  </si>
  <si>
    <t>ひと美</t>
  </si>
  <si>
    <t>智美</t>
  </si>
  <si>
    <t>智子</t>
  </si>
  <si>
    <t>こうへい</t>
  </si>
  <si>
    <t>Ai?Kisaki（椿愛）</t>
  </si>
  <si>
    <t>椿</t>
  </si>
  <si>
    <t>楓可</t>
  </si>
  <si>
    <t>カズキ</t>
  </si>
  <si>
    <t>uzumaki.inojn.shikadai@gmail.com</t>
  </si>
  <si>
    <t>和樹</t>
  </si>
  <si>
    <t>中田 隆介</t>
  </si>
  <si>
    <t>隆介</t>
  </si>
  <si>
    <t>Azusa</t>
  </si>
  <si>
    <t>あずさ</t>
  </si>
  <si>
    <t>郁乃</t>
  </si>
  <si>
    <t>萩原</t>
  </si>
  <si>
    <t>いのうえ陽子</t>
  </si>
  <si>
    <t>秘密の部屋生</t>
  </si>
  <si>
    <t>宏行</t>
  </si>
  <si>
    <t>清水</t>
  </si>
  <si>
    <t>真梨絵</t>
  </si>
  <si>
    <t>妙</t>
  </si>
  <si>
    <t>実</t>
  </si>
  <si>
    <t>真紀穂</t>
  </si>
  <si>
    <t>彩加</t>
  </si>
  <si>
    <t>ふじさわみき</t>
  </si>
  <si>
    <t>美樹</t>
  </si>
  <si>
    <t>美佳</t>
  </si>
  <si>
    <t>藤武</t>
  </si>
  <si>
    <t>遥菜</t>
  </si>
  <si>
    <t>沙紀</t>
  </si>
  <si>
    <t>沙耶</t>
  </si>
  <si>
    <t>萌恵</t>
  </si>
  <si>
    <t>裕佳</t>
  </si>
  <si>
    <t>おーまご！</t>
  </si>
  <si>
    <t>孝久</t>
  </si>
  <si>
    <t>大曲</t>
  </si>
  <si>
    <t>香穂里</t>
  </si>
  <si>
    <t>花角</t>
  </si>
  <si>
    <t>え り か</t>
  </si>
  <si>
    <t>絵莉香</t>
  </si>
  <si>
    <t>masayuki</t>
  </si>
  <si>
    <t>正行</t>
  </si>
  <si>
    <t>生</t>
  </si>
  <si>
    <t>潤</t>
  </si>
  <si>
    <t>?? ゆう??</t>
  </si>
  <si>
    <t>優</t>
  </si>
  <si>
    <t>千裕</t>
  </si>
  <si>
    <t>裕司</t>
  </si>
  <si>
    <t>亜矢子</t>
  </si>
  <si>
    <t>祐介</t>
  </si>
  <si>
    <t>春輝</t>
  </si>
  <si>
    <t>大熊</t>
  </si>
  <si>
    <t>一貴</t>
  </si>
  <si>
    <t>千恵</t>
  </si>
  <si>
    <t>牧野</t>
  </si>
  <si>
    <t>伶実</t>
  </si>
  <si>
    <t>さやこ</t>
  </si>
  <si>
    <t>夏美</t>
  </si>
  <si>
    <t>貴子</t>
  </si>
  <si>
    <t>mie</t>
  </si>
  <si>
    <t>ajt</t>
  </si>
  <si>
    <t>営業マン</t>
  </si>
  <si>
    <t>S</t>
  </si>
  <si>
    <t>慎吾</t>
  </si>
  <si>
    <t>沢馬</t>
  </si>
  <si>
    <t>聖子</t>
  </si>
  <si>
    <t>出口</t>
  </si>
  <si>
    <t>高見澤@急ぎはﾜﾝｺｰﾙでﾗｲﾝ見ます?</t>
  </si>
  <si>
    <t>スタッフ・講師</t>
  </si>
  <si>
    <t>貴映</t>
  </si>
  <si>
    <t>〒239-0821 神奈川県横須賀市</t>
  </si>
  <si>
    <t>暁子</t>
  </si>
  <si>
    <t>ky178137ko@gmail.com</t>
  </si>
  <si>
    <t>かまたゆうこ</t>
  </si>
  <si>
    <t>?</t>
  </si>
  <si>
    <t>薗部</t>
  </si>
  <si>
    <t>勝志</t>
  </si>
  <si>
    <t>島崎</t>
  </si>
  <si>
    <t>ゆかこ</t>
  </si>
  <si>
    <t>薫</t>
  </si>
  <si>
    <t>幸司</t>
  </si>
  <si>
    <t>紳之介</t>
  </si>
  <si>
    <t>一勤</t>
  </si>
  <si>
    <t>今村</t>
  </si>
  <si>
    <t>美羽</t>
  </si>
  <si>
    <t>川端</t>
  </si>
  <si>
    <t>????? .???? ﾌｸｼﾏﾉﾘｶ</t>
  </si>
  <si>
    <t>n94008344@gmail.com</t>
  </si>
  <si>
    <t>のりか</t>
  </si>
  <si>
    <t>隆哉</t>
  </si>
  <si>
    <t>入金日</t>
  </si>
  <si>
    <t>売掛</t>
  </si>
  <si>
    <t>入金</t>
  </si>
  <si>
    <t>入金合計</t>
  </si>
  <si>
    <t>信販否決</t>
  </si>
  <si>
    <t>解約</t>
  </si>
  <si>
    <t>計上（25/4）</t>
  </si>
  <si>
    <t>解約（25/4）</t>
  </si>
  <si>
    <t>売上（25/4)</t>
  </si>
  <si>
    <t>残高（25/4)</t>
  </si>
  <si>
    <t>解約（25/5）</t>
  </si>
  <si>
    <t>売上（25/5）</t>
  </si>
  <si>
    <t>残高（25/5）</t>
  </si>
  <si>
    <t>解約（25/6）</t>
  </si>
  <si>
    <t>売上（25/6）</t>
  </si>
  <si>
    <t>残高（25/6）</t>
  </si>
  <si>
    <t>解約（25/7）</t>
  </si>
  <si>
    <t>売上（25/7）</t>
  </si>
  <si>
    <t>残高（25/8）</t>
  </si>
  <si>
    <t>解約（25/8）</t>
  </si>
  <si>
    <t>売上（25/8）</t>
  </si>
  <si>
    <t>解約（25/9）</t>
  </si>
  <si>
    <t>売上（25/9）</t>
  </si>
  <si>
    <t>残高（25/9）</t>
  </si>
  <si>
    <t>解約（25/10）</t>
  </si>
  <si>
    <t>売上（25/10）</t>
  </si>
  <si>
    <t>残高（25/10）</t>
  </si>
  <si>
    <t>解約（25/11）</t>
  </si>
  <si>
    <t>売上（25/11）</t>
  </si>
  <si>
    <t>残高（25/11）</t>
  </si>
  <si>
    <t>解約（25/12）</t>
  </si>
  <si>
    <t>売上（25/12）</t>
  </si>
  <si>
    <t>残高（25/12）</t>
  </si>
  <si>
    <t>解約（26/1）</t>
  </si>
  <si>
    <t>売上（26/1）</t>
  </si>
  <si>
    <t>残高（26/1）</t>
  </si>
  <si>
    <t>解約（26/2）</t>
  </si>
  <si>
    <t>売上（26/2）</t>
  </si>
  <si>
    <t>残高（26/2）</t>
  </si>
  <si>
    <t>解約（26/3）</t>
  </si>
  <si>
    <t>売上（26/3）</t>
  </si>
  <si>
    <t>残高（26/3）</t>
  </si>
  <si>
    <t>スキルプラス契約書面_モリ ナオコ様</t>
  </si>
  <si>
    <t>Naoko🍀</t>
  </si>
  <si>
    <t>スタンダード</t>
  </si>
  <si>
    <r>
      <rPr>
        <rFont val="&quot;ヒラギノ角ゴ ProN W3&quot;"/>
        <color rgb="FF1155CC"/>
        <u/>
      </rPr>
      <t>oko.ohata777@gmail.com</t>
    </r>
  </si>
  <si>
    <t>森 直子</t>
  </si>
  <si>
    <t>森直子</t>
  </si>
  <si>
    <t>神奈川県横須賀市桜ヶ丘2-20-453</t>
  </si>
  <si>
    <t>モリナオコ</t>
  </si>
  <si>
    <t>スキルプラス契約書面_ミウラミズキ様</t>
  </si>
  <si>
    <t>みず</t>
  </si>
  <si>
    <t>プライム</t>
  </si>
  <si>
    <r>
      <rPr>
        <rFont val="&quot;ヒラギノ角ゴ ProN W3&quot;"/>
        <color rgb="FF1155CC"/>
        <u/>
      </rPr>
      <t>rogu901504@gmail.com</t>
    </r>
  </si>
  <si>
    <t>三浦</t>
  </si>
  <si>
    <t>三浦巨貴</t>
  </si>
  <si>
    <t>大阪府大阪市西区川口2-7-28 サムティ阿波座 Lusso 605</t>
  </si>
  <si>
    <t>ミウラミズキ</t>
  </si>
  <si>
    <t>Mosh</t>
  </si>
  <si>
    <t>スキルプラス契約書面_（クリバラリョウジ）様</t>
  </si>
  <si>
    <t>栗原 亮治</t>
  </si>
  <si>
    <r>
      <rPr>
        <rFont val="&quot;ヒラギノ角ゴ ProN W3&quot;"/>
        <color rgb="FF1155CC"/>
        <u/>
      </rPr>
      <t>kuribara.r0616@gmail.com</t>
    </r>
  </si>
  <si>
    <t>栗原</t>
  </si>
  <si>
    <t>栗原亮治</t>
  </si>
  <si>
    <t>群馬県伊勢崎市田中島町588-1</t>
  </si>
  <si>
    <t>クリバラリョウジ</t>
  </si>
  <si>
    <t>スキルプラス契約書面_エンドウトモコ様</t>
  </si>
  <si>
    <t>Tomo</t>
  </si>
  <si>
    <r>
      <rPr>
        <rFont val="&quot;ヒラギノ角ゴ ProN W3&quot;"/>
        <color rgb="FF1155CC"/>
        <u/>
      </rPr>
      <t>hikoboshiakkun@gmail.com</t>
    </r>
  </si>
  <si>
    <t>遠藤智子</t>
  </si>
  <si>
    <t>東京都江戸川区西小松川町37-11ベルレージュ702</t>
  </si>
  <si>
    <t>エンドウトモコ</t>
  </si>
  <si>
    <t>スキルプラス契約書面_ハシヅメシュンペイ様</t>
  </si>
  <si>
    <t>しゅんぺい</t>
  </si>
  <si>
    <r>
      <rPr>
        <rFont val="&quot;ヒラギノ角ゴ ProN W3&quot;"/>
        <color rgb="FF1155CC"/>
        <u/>
      </rPr>
      <t>shumpei.h.0907@gmail.com</t>
    </r>
  </si>
  <si>
    <t>橋爪</t>
  </si>
  <si>
    <t>橋爪隼平</t>
  </si>
  <si>
    <t>愛知県名古屋市昭和区伊勝町2丁目77番地コートヤード伊勝1A</t>
  </si>
  <si>
    <t>ハシヅメシュンペイ</t>
  </si>
  <si>
    <t>JBS</t>
  </si>
  <si>
    <t>スキルプラス契約書面_シオガマレイジ様</t>
  </si>
  <si>
    <t>れいじ</t>
  </si>
  <si>
    <r>
      <rPr>
        <rFont val="&quot;ヒラギノ角ゴ ProN W3&quot;"/>
        <color rgb="FF1155CC"/>
        <u/>
      </rPr>
      <t>gama.reiji.0520@icloud.com</t>
    </r>
  </si>
  <si>
    <t>塩竃黎治</t>
  </si>
  <si>
    <t>京都府京都市伏見区深草西浦町四丁目45番地 1204号</t>
  </si>
  <si>
    <t>シオガマレイジ</t>
  </si>
  <si>
    <t>スキルプラス契約書面_（テラモトサキコ）様</t>
  </si>
  <si>
    <t>teramoto***</t>
  </si>
  <si>
    <r>
      <rPr>
        <rFont val="&quot;ヒラギノ角ゴ ProN W3&quot;"/>
        <color rgb="FF1155CC"/>
        <u/>
      </rPr>
      <t>manmaruboo@gmail.com</t>
    </r>
  </si>
  <si>
    <t>寺元</t>
  </si>
  <si>
    <t>寺元彩記子</t>
  </si>
  <si>
    <t>京都府八幡市橋本東刈又19-6</t>
  </si>
  <si>
    <t>テラモトサキコ</t>
  </si>
  <si>
    <t>スキルプラス契約書面_（クサカリ サキコ）様</t>
  </si>
  <si>
    <t>sakiko</t>
  </si>
  <si>
    <r>
      <rPr>
        <rFont val="&quot;ヒラギノ角ゴ ProN W3&quot;"/>
        <color rgb="FF1155CC"/>
        <u/>
      </rPr>
      <t>saki82327007@gmail.com</t>
    </r>
  </si>
  <si>
    <t>草刈</t>
  </si>
  <si>
    <t>草刈早紀子</t>
  </si>
  <si>
    <t>宮城県仙台市青葉区落合5-10-20リヴェール201</t>
  </si>
  <si>
    <t>クサカリサキコ</t>
  </si>
  <si>
    <t>スキルプラス契約書面_シマ クルミ様</t>
  </si>
  <si>
    <t>小林 大輝</t>
  </si>
  <si>
    <t>クルミ</t>
  </si>
  <si>
    <r>
      <rPr>
        <rFont val="&quot;ヒラギノ角ゴ ProN W3&quot;"/>
        <color rgb="FF1155CC"/>
        <u/>
      </rPr>
      <t>k_rm95@yahoo.co.jp</t>
    </r>
  </si>
  <si>
    <t>島</t>
  </si>
  <si>
    <t>島来実</t>
  </si>
  <si>
    <t>東京都杉並区和泉2-39-11 ヴィラ・レオーネ103</t>
  </si>
  <si>
    <t>シマクルミ</t>
  </si>
  <si>
    <r>
      <rPr>
        <rFont val="&quot;ヒラギノ角ゴ ProN W3&quot;"/>
        <color rgb="FF1155CC"/>
        <u/>
      </rPr>
      <t>yr.meika@gmail.com</t>
    </r>
  </si>
  <si>
    <t>コウチヤマユウスケ</t>
  </si>
  <si>
    <t>スキルプラス契約書面_モチヅキチエコ様</t>
  </si>
  <si>
    <t>望月ちえこ</t>
  </si>
  <si>
    <r>
      <rPr>
        <rFont val="&quot;ヒラギノ角ゴ ProN W3&quot;"/>
        <color rgb="FF1155CC"/>
        <u/>
      </rPr>
      <t>puregrace1130@gmail.com</t>
    </r>
  </si>
  <si>
    <t>望月</t>
  </si>
  <si>
    <t>望月千恵子</t>
  </si>
  <si>
    <t>東京都文京区大塚4-26-10</t>
  </si>
  <si>
    <t>モチヅキチエコ</t>
  </si>
  <si>
    <t>スキルプラス契約書面_（タニムラナズナ）様</t>
  </si>
  <si>
    <t>有縁(うえん)</t>
  </si>
  <si>
    <r>
      <rPr>
        <rFont val="&quot;ヒラギノ角ゴ ProN W3&quot;"/>
        <color rgb="FF1155CC"/>
        <u/>
      </rPr>
      <t>uensasakilifework4645@gmail.com</t>
    </r>
  </si>
  <si>
    <t>谷村</t>
  </si>
  <si>
    <t>谷村奈都菜</t>
  </si>
  <si>
    <t>京都府京都市中京区壬生高樋町4-7</t>
  </si>
  <si>
    <t>タニムラナズナ</t>
  </si>
  <si>
    <t>スキルプラス契約書面_ヤマモトコウタ様</t>
  </si>
  <si>
    <t>山本康太</t>
  </si>
  <si>
    <r>
      <rPr>
        <rFont val="&quot;ヒラギノ角ゴ ProN W3&quot;"/>
        <color rgb="FF1155CC"/>
        <u/>
      </rPr>
      <t>kkoouuttaa1023@softbank.ne.jp</t>
    </r>
  </si>
  <si>
    <t>東京都世田谷区池尻3丁目26-11 アルカディア2 1307</t>
  </si>
  <si>
    <t>ヤマモトコウタ</t>
  </si>
  <si>
    <t>スキルプラス契約書面_（ミヤモトユカ）様</t>
  </si>
  <si>
    <t>宮本 由佳(ユカティ）</t>
  </si>
  <si>
    <r>
      <rPr>
        <rFont val="&quot;ヒラギノ角ゴ ProN W3&quot;"/>
        <color rgb="FF1155CC"/>
        <u/>
      </rPr>
      <t>youcachi@gmail.com</t>
    </r>
  </si>
  <si>
    <t>宮本</t>
  </si>
  <si>
    <t>宮本由佳</t>
  </si>
  <si>
    <t>東京都小金井市東町4-23 プラザ新小金井7-106</t>
  </si>
  <si>
    <t>ミヤモトユカ</t>
  </si>
  <si>
    <t>きらぼし</t>
  </si>
  <si>
    <t>スキルプラス契約書面_トオイユウヤ様</t>
  </si>
  <si>
    <t>遠井 侑也</t>
  </si>
  <si>
    <r>
      <rPr>
        <rFont val="&quot;ヒラギノ角ゴ ProN W3&quot;"/>
        <color rgb="FF1155CC"/>
        <u/>
      </rPr>
      <t>tten.gansar2623@gmail.com</t>
    </r>
  </si>
  <si>
    <t>遠井</t>
  </si>
  <si>
    <t>遠井侑也</t>
  </si>
  <si>
    <t>埼玉県川口市幸町2-6-6アクシーズタワー川口幸町Ⅱ404</t>
  </si>
  <si>
    <t>トオイユウヤ</t>
  </si>
  <si>
    <t>スキルプラス契約書面_イマエダアキホ様</t>
  </si>
  <si>
    <t>Imaeda Akiho</t>
  </si>
  <si>
    <r>
      <rPr>
        <rFont val="&quot;ヒラギノ角ゴ ProN W3&quot;"/>
        <color rgb="FF1155CC"/>
        <u/>
      </rPr>
      <t>bajinnkusu@gmail.com</t>
    </r>
  </si>
  <si>
    <t>今枝景穂</t>
  </si>
  <si>
    <t>長野県岡谷市長地権現町2-11-4エスポワール清水田101</t>
  </si>
  <si>
    <t>イマエダアキホ</t>
  </si>
  <si>
    <t>スキルプラス契約書面_（ヤマウチトモカズ）様</t>
  </si>
  <si>
    <t>やーまー</t>
  </si>
  <si>
    <r>
      <rPr>
        <rFont val="&quot;ヒラギノ角ゴ ProN W3&quot;"/>
        <color rgb="FF1155CC"/>
        <u/>
      </rPr>
      <t>tomo.k.1227@icloud.com</t>
    </r>
  </si>
  <si>
    <t>山内</t>
  </si>
  <si>
    <t>山内朝和</t>
  </si>
  <si>
    <t>沖国県宜野湾市宜野湾2-19-5 p-one 3-B</t>
  </si>
  <si>
    <t>ヤマウチトモカズ</t>
  </si>
  <si>
    <t>スキルプラス契約書面_サカイダ ミホ様</t>
  </si>
  <si>
    <t>きなちょこ</t>
  </si>
  <si>
    <r>
      <rPr>
        <rFont val="&quot;ヒラギノ角ゴ ProN W3&quot;"/>
        <color rgb="FF1155CC"/>
        <u/>
      </rPr>
      <t>kinako_yukiti@yahoo.co.jp</t>
    </r>
  </si>
  <si>
    <t>境田</t>
  </si>
  <si>
    <t>境田美保</t>
  </si>
  <si>
    <t>福岡県大牟田市延命寺町18-1</t>
  </si>
  <si>
    <t>サカイダミホ</t>
  </si>
  <si>
    <t>スキルプラス契約書面_モリグチマサコ様</t>
  </si>
  <si>
    <t>momo</t>
  </si>
  <si>
    <r>
      <rPr>
        <rFont val="&quot;ヒラギノ角ゴ ProN W3&quot;"/>
        <color rgb="FF1155CC"/>
        <u/>
      </rPr>
      <t>fairnessnicole.mm@docomo.ne.jp</t>
    </r>
  </si>
  <si>
    <t>森口 昌子</t>
  </si>
  <si>
    <t>森口昌子</t>
  </si>
  <si>
    <t>広島県福山市南本庄2丁目6-11-203</t>
  </si>
  <si>
    <t>モリグチマサコ</t>
  </si>
  <si>
    <t>スキルプラス契約書面_（サイトウユウサク）様</t>
  </si>
  <si>
    <t>小鍋拓実</t>
  </si>
  <si>
    <t>ユウサク</t>
  </si>
  <si>
    <r>
      <rPr>
        <rFont val="&quot;ヒラギノ角ゴ ProN W3&quot;"/>
        <color rgb="FF1155CC"/>
        <u/>
      </rPr>
      <t>eva0671@icloud.com</t>
    </r>
  </si>
  <si>
    <t>齋藤</t>
  </si>
  <si>
    <t>齋藤優作</t>
  </si>
  <si>
    <t>千葉県四街道市和良比945-13</t>
  </si>
  <si>
    <t>サイトウユウサク</t>
  </si>
  <si>
    <t>スキルプラス契約書面_イワキシュン様</t>
  </si>
  <si>
    <t>しゅん</t>
  </si>
  <si>
    <r>
      <rPr>
        <rFont val="&quot;ヒラギノ角ゴ ProN W3&quot;"/>
        <color rgb="FF1155CC"/>
        <u/>
      </rPr>
      <t>yanmujun@gmail.com</t>
    </r>
  </si>
  <si>
    <t>岩木</t>
  </si>
  <si>
    <t>岩木駿</t>
  </si>
  <si>
    <t>栃木県宇都宮市中河原町2-1野澤ハイツA棟101</t>
  </si>
  <si>
    <t>イワキシュン</t>
  </si>
  <si>
    <t>スキルプラス契約書面_（シミズ タカシ）様</t>
  </si>
  <si>
    <t>横溝 辰徳</t>
  </si>
  <si>
    <r>
      <rPr>
        <rFont val="&quot;ヒラギノ角ゴ ProN W3&quot;"/>
        <color rgb="FF1155CC"/>
        <u/>
      </rPr>
      <t>shimizu_33@outlook.com</t>
    </r>
  </si>
  <si>
    <t>清水孝</t>
  </si>
  <si>
    <t>鹿児島県霧島市溝辺町竹子１４０８－１</t>
  </si>
  <si>
    <t>シミズタカシ</t>
  </si>
  <si>
    <t>スキルプラス契約書面_クロイワダイスケ様</t>
  </si>
  <si>
    <t>黒岩大助</t>
  </si>
  <si>
    <r>
      <rPr>
        <rFont val="&quot;ヒラギノ角ゴ ProN W3&quot;"/>
        <color rgb="FF1155CC"/>
        <u/>
      </rPr>
      <t>kurowassan1126@gmail.com</t>
    </r>
  </si>
  <si>
    <t>兵庫県神戸市東灘区住吉東町4-5-7</t>
  </si>
  <si>
    <t>クロイワダイスケ</t>
  </si>
  <si>
    <t>スキルプラス契約書面_サカハラヨシヒロ様</t>
  </si>
  <si>
    <t>坂原慶宙</t>
  </si>
  <si>
    <r>
      <rPr>
        <rFont val="&quot;ヒラギノ角ゴ ProN W3&quot;"/>
        <color rgb="FF1155CC"/>
        <u/>
      </rPr>
      <t>hythiroyoshi0805@gmail.com</t>
    </r>
  </si>
  <si>
    <t>大阪府大阪市東成区大今里西１丁目17-15グランデージ今里303号室</t>
  </si>
  <si>
    <t>サカハラヨシヒロ</t>
  </si>
  <si>
    <t>スキルプラス契約書面_（ナカタヤスコ）様</t>
  </si>
  <si>
    <t>Yasuko Nakata</t>
  </si>
  <si>
    <r>
      <rPr>
        <rFont val="&quot;ヒラギノ角ゴ ProN W3&quot;"/>
        <color rgb="FF1155CC"/>
        <u/>
      </rPr>
      <t>myulove0@gmail.com</t>
    </r>
  </si>
  <si>
    <t>仲田</t>
  </si>
  <si>
    <t>仲田やす子</t>
  </si>
  <si>
    <t>熊本県熊本市中央区新屋敷3-15-11-804</t>
  </si>
  <si>
    <t>ナカタヤスコ</t>
  </si>
  <si>
    <t>2025,4,18</t>
  </si>
  <si>
    <t>フィナツク</t>
  </si>
  <si>
    <t>スキルプラス契約書面_（ヨシダ ココミ）様</t>
  </si>
  <si>
    <t>Kokomi</t>
  </si>
  <si>
    <r>
      <rPr>
        <rFont val="&quot;ヒラギノ角ゴ ProN W3&quot;"/>
        <color rgb="FF1155CC"/>
        <u/>
      </rPr>
      <t>kokomi20061025@gmail.com</t>
    </r>
  </si>
  <si>
    <t>吉田</t>
  </si>
  <si>
    <t>吉田心美</t>
  </si>
  <si>
    <t>京都府京都市北区出雲路俵町36-36 ドーミー鴨川公園２１１号室</t>
  </si>
  <si>
    <t>ヨシダココミ</t>
  </si>
  <si>
    <r>
      <rPr>
        <rFont val="&quot;ヒラギノ角ゴ ProN W3&quot;"/>
        <color rgb="FF1155CC"/>
        <u/>
      </rPr>
      <t>nakayama.claris@gmail.com</t>
    </r>
  </si>
  <si>
    <t>ナカヤマナルミ</t>
  </si>
  <si>
    <t>mosh</t>
  </si>
  <si>
    <t>スキルプラス契約書面_ミヤタシュウセイ様</t>
  </si>
  <si>
    <t>Miya Shu</t>
  </si>
  <si>
    <r>
      <rPr>
        <rFont val="&quot;ヒラギノ角ゴ ProN W3&quot;"/>
        <color rgb="FF1155CC"/>
        <u/>
      </rPr>
      <t>shusei.miyata.000@gmail.com</t>
    </r>
  </si>
  <si>
    <t>宮田</t>
  </si>
  <si>
    <t>宮田秀誠</t>
  </si>
  <si>
    <t>神奈川県横浜市鶴見区潮田町1-15-401</t>
  </si>
  <si>
    <t>ミヤタシュウセイ</t>
  </si>
  <si>
    <t>2025,4,3</t>
  </si>
  <si>
    <t>スキルプラス契約書面_（ウエノコウヘイ）様</t>
  </si>
  <si>
    <t>上野 晃平</t>
  </si>
  <si>
    <r>
      <rPr>
        <rFont val="&quot;ヒラギノ角ゴ ProN W3&quot;"/>
        <color rgb="FF1155CC"/>
        <u/>
      </rPr>
      <t>raylize7@icloud.com</t>
    </r>
  </si>
  <si>
    <t>上野</t>
  </si>
  <si>
    <t>上野晃平</t>
  </si>
  <si>
    <t>東京都練馬区東大泉3-17-6-801</t>
  </si>
  <si>
    <t>ウエノコウヘイ</t>
  </si>
  <si>
    <t>スキルプラス契約書面_（ サイトウ コウ）様</t>
  </si>
  <si>
    <t>斉藤 虹</t>
  </si>
  <si>
    <r>
      <rPr>
        <rFont val="&quot;ヒラギノ角ゴ ProN W3&quot;"/>
        <color rgb="FF1155CC"/>
        <u/>
      </rPr>
      <t>kou.909010@gmail.com</t>
    </r>
  </si>
  <si>
    <t>斉藤虹</t>
  </si>
  <si>
    <t>北海道札幌市北区屯田2条3丁目8-1白兎102</t>
  </si>
  <si>
    <t>サイトウコウ</t>
  </si>
  <si>
    <t>スキルプラス契約書面_コダマ ツグミ様</t>
  </si>
  <si>
    <t>亜美</t>
  </si>
  <si>
    <r>
      <rPr>
        <rFont val="&quot;ヒラギノ角ゴ ProN W3&quot;"/>
        <color rgb="FF1155CC"/>
        <u/>
      </rPr>
      <t>tsugu.pooh3@gmail.com</t>
    </r>
  </si>
  <si>
    <t>小玉</t>
  </si>
  <si>
    <t>小玉亜美</t>
  </si>
  <si>
    <t>愛媛県伊予市大平甲696-12</t>
  </si>
  <si>
    <t>コダマツグミ</t>
  </si>
  <si>
    <t>スキルプラス契約書面_シモジサトミ様</t>
  </si>
  <si>
    <t>下地里実</t>
  </si>
  <si>
    <r>
      <rPr>
        <rFont val="&quot;ヒラギノ角ゴ ProN W3&quot;"/>
        <color rgb="FF1155CC"/>
        <u/>
      </rPr>
      <t>satomi.smj@gmail.com</t>
    </r>
  </si>
  <si>
    <t>下地</t>
  </si>
  <si>
    <t>沖縄県宮古島市平良久貝851-27</t>
  </si>
  <si>
    <t>シモジサトミ</t>
  </si>
  <si>
    <t>スキルプラス契約書面_（ハラダアキラ）様</t>
  </si>
  <si>
    <t>ハラダ</t>
  </si>
  <si>
    <r>
      <rPr>
        <rFont val="&quot;ヒラギノ角ゴ ProN W3&quot;"/>
        <color rgb="FF1155CC"/>
        <u/>
      </rPr>
      <t>meiyojuken@gmail.com</t>
    </r>
  </si>
  <si>
    <t>原田</t>
  </si>
  <si>
    <t>原田明</t>
  </si>
  <si>
    <t>愛知県小牧市本庄2588番地82</t>
  </si>
  <si>
    <t>ハラダアキラ</t>
  </si>
  <si>
    <t>スキルプラス契約書面_（ハヤシ コウキ）様</t>
  </si>
  <si>
    <t>林 晃希</t>
  </si>
  <si>
    <r>
      <rPr>
        <rFont val="&quot;ヒラギノ角ゴ ProN W3&quot;"/>
        <color rgb="FF1155CC"/>
        <u/>
      </rPr>
      <t>koki00438@gmail.com</t>
    </r>
  </si>
  <si>
    <t>林晃希</t>
  </si>
  <si>
    <t>北海道札幌市豊平区水車町7丁目8-3シングルコート水車町208</t>
  </si>
  <si>
    <t>ハヤシコウキ</t>
  </si>
  <si>
    <t>スキルプラス契約書面_ウエノケント様</t>
  </si>
  <si>
    <t>上野堅登</t>
  </si>
  <si>
    <r>
      <rPr>
        <rFont val="&quot;ヒラギノ角ゴ ProN W3&quot;"/>
        <color rgb="FF1155CC"/>
        <u/>
      </rPr>
      <t>ken.ex.j04@gmail.com</t>
    </r>
  </si>
  <si>
    <t>愛知県豊川市平尾町上藤井42-11</t>
  </si>
  <si>
    <t>ウエノケント</t>
  </si>
  <si>
    <t>スキルプラス契約書面_ゴトウリョウスケ様</t>
  </si>
  <si>
    <t>Chris</t>
  </si>
  <si>
    <r>
      <rPr>
        <rFont val="&quot;ヒラギノ角ゴ ProN W3&quot;"/>
        <color rgb="FF1155CC"/>
        <u/>
      </rPr>
      <t>regga-regga@ezweb.ne.jp</t>
    </r>
  </si>
  <si>
    <t>後藤</t>
  </si>
  <si>
    <t>後藤涼佑</t>
  </si>
  <si>
    <t>東京都小平市美園町2-14-11 ボンシャンス102</t>
  </si>
  <si>
    <t>ゴトウリョウスケ</t>
  </si>
  <si>
    <t>スキルプラス契約書面_（シライシカズヤ）様</t>
  </si>
  <si>
    <t>しらいし</t>
  </si>
  <si>
    <r>
      <rPr>
        <rFont val="&quot;ヒラギノ角ゴ ProN W3&quot;"/>
        <color rgb="FF1155CC"/>
        <u/>
      </rPr>
      <t>higeishi0024@gmail.com</t>
    </r>
  </si>
  <si>
    <t>白石和也</t>
  </si>
  <si>
    <t>福岡県福岡市東区香椎駅前1-23-5 RJR香椎203</t>
  </si>
  <si>
    <t>シライシカズヤ</t>
  </si>
  <si>
    <t>スキルプラス契約書面_（ヤナギサワサトミ）様</t>
  </si>
  <si>
    <t>Satomi.H</t>
  </si>
  <si>
    <r>
      <rPr>
        <rFont val="&quot;ヒラギノ角ゴ ProN W3&quot;"/>
        <color rgb="FF1155CC"/>
        <u/>
      </rPr>
      <t>sa.hasegawa0v0@gmail.com</t>
    </r>
  </si>
  <si>
    <t>栁沢</t>
  </si>
  <si>
    <t>栁沢里美</t>
  </si>
  <si>
    <t>埼玉県所沢市けやき台2-4-7 ブリランテけやき台202</t>
  </si>
  <si>
    <t>ヤナギサワサトミ</t>
  </si>
  <si>
    <r>
      <rPr>
        <rFont val="&quot;ヒラギノ角ゴ ProN W3&quot;"/>
        <color rgb="FF1155CC"/>
        <u/>
      </rPr>
      <t>sak3.shimazaki@gmail.com</t>
    </r>
  </si>
  <si>
    <t>スキルプラス契約書面_フジサキ ユミ様</t>
  </si>
  <si>
    <t>藤咲 ゆみ</t>
  </si>
  <si>
    <r>
      <rPr>
        <rFont val="&quot;ヒラギノ角ゴ ProN W3&quot;"/>
        <color rgb="FF1155CC"/>
        <u/>
      </rPr>
      <t>yumimi.job@gmail.com</t>
    </r>
  </si>
  <si>
    <t>藤田</t>
  </si>
  <si>
    <t>藤田由美</t>
  </si>
  <si>
    <t>神奈川県川崎市川崎区大師駅前2-1-7-316</t>
  </si>
  <si>
    <t>フジタユミ</t>
  </si>
  <si>
    <t>スキルプラス契約書面_ニシユミ様</t>
  </si>
  <si>
    <t>Nishi Yumi</t>
  </si>
  <si>
    <r>
      <rPr>
        <rFont val="&quot;ヒラギノ角ゴ ProN W3&quot;"/>
        <color rgb="FF1155CC"/>
        <u/>
      </rPr>
      <t>yuminishi39@gmail.com</t>
    </r>
  </si>
  <si>
    <t>NISHI YUMI I</t>
  </si>
  <si>
    <t>NISHIYUMII</t>
  </si>
  <si>
    <t>埼玉県深谷市岡部1345-1</t>
  </si>
  <si>
    <t>ニシユミアイ</t>
  </si>
  <si>
    <t>スキルプラス契約書面_ウチオマサノブ様</t>
  </si>
  <si>
    <t>Yuta Uchio</t>
  </si>
  <si>
    <r>
      <rPr>
        <rFont val="&quot;ヒラギノ角ゴ ProN W3&quot;"/>
        <color rgb="FF1155CC"/>
        <u/>
      </rPr>
      <t>j2yuta@yahoo.co.jp</t>
    </r>
  </si>
  <si>
    <t>内尾</t>
  </si>
  <si>
    <t>内尾正信</t>
  </si>
  <si>
    <t>福岡県大牟田市中島町４－３ NOICEビル５０３号</t>
  </si>
  <si>
    <t>ウチオマサノブ</t>
  </si>
  <si>
    <t>スキルプラス契約書面_（タケダ タイキ）様</t>
  </si>
  <si>
    <t>たいき</t>
  </si>
  <si>
    <r>
      <rPr>
        <rFont val="&quot;ヒラギノ角ゴ ProN W3&quot;"/>
        <color rgb="FF1155CC"/>
        <u/>
      </rPr>
      <t>taketai0527@gmail.com</t>
    </r>
  </si>
  <si>
    <t>武田大生</t>
  </si>
  <si>
    <t>880-1108 宮崎県東諸県郡国富町須志田679-1</t>
  </si>
  <si>
    <t>タケダタイキ</t>
  </si>
  <si>
    <t>スキルプラス契約書面_カトウマサヤ様</t>
  </si>
  <si>
    <t>淺利勇斗</t>
  </si>
  <si>
    <t>加藤 雅也</t>
  </si>
  <si>
    <r>
      <rPr>
        <rFont val="&quot;ヒラギノ角ゴ ProN W3&quot;"/>
        <color rgb="FF1155CC"/>
        <u/>
      </rPr>
      <t>masaya.kato0626@gmail.com</t>
    </r>
  </si>
  <si>
    <t>加藤雅也</t>
  </si>
  <si>
    <t>東京都北区浮間2-1-1 紅屋マンション302</t>
  </si>
  <si>
    <t>カトウマサヤ</t>
  </si>
  <si>
    <t>スキルプラス契約書面_フジヨシ アイナ様</t>
  </si>
  <si>
    <r>
      <rPr>
        <rFont val="&quot;ヒラギノ角ゴ ProN W3&quot;"/>
        <color rgb="FF1155CC"/>
        <u/>
      </rPr>
      <t>ainaf20051130@gmail.com</t>
    </r>
  </si>
  <si>
    <t>藤吉</t>
  </si>
  <si>
    <t>藤吉愛菜</t>
  </si>
  <si>
    <t>福岡県筑後市徳久１２７－２２</t>
  </si>
  <si>
    <t>フジヨシアイナ</t>
  </si>
  <si>
    <t>スキルプラス契約書面_（ナカダ タカユキ）様</t>
  </si>
  <si>
    <t>中田貴之</t>
  </si>
  <si>
    <r>
      <rPr>
        <rFont val="&quot;ヒラギノ角ゴ ProN W3&quot;"/>
        <color rgb="FF1155CC"/>
        <u/>
      </rPr>
      <t>nasutado@gmail.com</t>
    </r>
  </si>
  <si>
    <t>中田 貴之</t>
  </si>
  <si>
    <t>山形県鶴岡市藤島字古楯跡41番地</t>
  </si>
  <si>
    <t>スキルプラス契約書面_（ムラマツタクマ）様</t>
  </si>
  <si>
    <t>Takuma</t>
  </si>
  <si>
    <r>
      <rPr>
        <rFont val="&quot;ヒラギノ角ゴ ProN W3&quot;"/>
        <color rgb="FF1155CC"/>
        <u/>
      </rPr>
      <t>vptakuma@gmail.com</t>
    </r>
  </si>
  <si>
    <t>村松</t>
  </si>
  <si>
    <t>村松拓真</t>
  </si>
  <si>
    <t>静岡県浜松市浜名区宮口3471-2</t>
  </si>
  <si>
    <t>ムラマツタクマ</t>
  </si>
  <si>
    <t>スキルプラス契約書面_ツハコヒロウミ様</t>
  </si>
  <si>
    <t>津波古 大海</t>
  </si>
  <si>
    <r>
      <rPr>
        <rFont val="&quot;ヒラギノ角ゴ ProN W3&quot;"/>
        <color rgb="FF1155CC"/>
        <u/>
      </rPr>
      <t>taaikai@icloud.com</t>
    </r>
  </si>
  <si>
    <t>津波古</t>
  </si>
  <si>
    <t>津波古大海</t>
  </si>
  <si>
    <t>沖縄県那覇市壺屋1-8-18 K・HOUSE 4-C</t>
  </si>
  <si>
    <t>スキルプラス契約書面_タチバナアヤカ様</t>
  </si>
  <si>
    <t>Ayaka Tachibana</t>
  </si>
  <si>
    <r>
      <rPr>
        <rFont val="&quot;ヒラギノ角ゴ ProN W3&quot;"/>
        <color rgb="FF1155CC"/>
        <u/>
      </rPr>
      <t>xxayaxx.14@gmail.com</t>
    </r>
  </si>
  <si>
    <t>立花</t>
  </si>
  <si>
    <t>立花彩佳</t>
  </si>
  <si>
    <t>兵庫県神戸市西区学園西町5-8-1-525-505</t>
  </si>
  <si>
    <t>タチバナアヤカ</t>
  </si>
  <si>
    <t>スキルプラス契約書面_（ロペスイノウエアキ）様</t>
  </si>
  <si>
    <t>あき♪</t>
  </si>
  <si>
    <r>
      <rPr>
        <rFont val="&quot;ヒラギノ角ゴ ProN W3&quot;"/>
        <color rgb="FF1155CC"/>
        <u/>
      </rPr>
      <t>sidislei@gmail.com</t>
    </r>
  </si>
  <si>
    <t>井上</t>
  </si>
  <si>
    <t>広島県広島市中区中町7-16ポレスター広島601</t>
  </si>
  <si>
    <t>ロペスイノウエアキ</t>
  </si>
  <si>
    <t>スキルプラス契約書面_ワタナベクミ様</t>
  </si>
  <si>
    <t>ぐみ</t>
  </si>
  <si>
    <r>
      <rPr>
        <rFont val="&quot;ヒラギノ角ゴ ProN W3&quot;"/>
        <color rgb="FF1155CC"/>
        <u/>
      </rPr>
      <t>nabekumi5093@gmail.com</t>
    </r>
  </si>
  <si>
    <t>渡邊久美</t>
  </si>
  <si>
    <t>4910051愛知県一宮市今伊勢町馬寄山之小路33-3</t>
  </si>
  <si>
    <t>ワタナベクミ</t>
  </si>
  <si>
    <t>スキルプラス契約書面_オオタ ヒカリ様</t>
  </si>
  <si>
    <r>
      <rPr>
        <rFont val="&quot;ヒラギノ角ゴ ProN W3&quot;"/>
        <color rgb="FF1155CC"/>
        <u/>
      </rPr>
      <t>ota.hikari2918@icloud.com</t>
    </r>
  </si>
  <si>
    <t>太田</t>
  </si>
  <si>
    <t>太田ひかり</t>
  </si>
  <si>
    <t>福岡県福岡市西区内浜2-34-16ビータス姪浜203</t>
  </si>
  <si>
    <t>オオタヒカリ</t>
  </si>
  <si>
    <t>2025,4,6</t>
  </si>
  <si>
    <t>スキルプラス契約書面_（イシバシカズキ）様</t>
  </si>
  <si>
    <t>Kazuki(いしばしかずき)</t>
  </si>
  <si>
    <r>
      <rPr>
        <rFont val="&quot;ヒラギノ角ゴ ProN W3&quot;"/>
        <color rgb="FF1155CC"/>
        <u/>
      </rPr>
      <t>ksuchao1001@icloud.com</t>
    </r>
  </si>
  <si>
    <t>石橋</t>
  </si>
  <si>
    <t>石橋和晃</t>
  </si>
  <si>
    <t>岐阜県高山市石浦町５丁目３０５番地シャルムM２０１</t>
  </si>
  <si>
    <t>イシバシカズキ</t>
  </si>
  <si>
    <t>スキルプラス契約書面_サノ トモコ様</t>
  </si>
  <si>
    <t>さのともこ</t>
  </si>
  <si>
    <r>
      <rPr>
        <rFont val="&quot;ヒラギノ角ゴ ProN W3&quot;"/>
        <color rgb="FF1155CC"/>
        <u/>
      </rPr>
      <t>comp09900@gmail.com</t>
    </r>
  </si>
  <si>
    <t>佐野</t>
  </si>
  <si>
    <t>佐野朋子</t>
  </si>
  <si>
    <t>愛知県名古屋市北区山田北町2-33 ライオンズガーデン大曽根601</t>
  </si>
  <si>
    <t>サノトモコ</t>
  </si>
  <si>
    <t>スキルプラス契約書面_（ワタナベカズヤ）様</t>
  </si>
  <si>
    <t>渡辺 和哉</t>
  </si>
  <si>
    <r>
      <rPr>
        <rFont val="&quot;ヒラギノ角ゴ ProN W3&quot;"/>
        <color rgb="FF1155CC"/>
        <u/>
      </rPr>
      <t>betti.kazuya@gmail.com</t>
    </r>
  </si>
  <si>
    <t>渡辺</t>
  </si>
  <si>
    <t>渡辺和哉</t>
  </si>
  <si>
    <t>島根県益田市高津六丁目16-74 ドリームC</t>
  </si>
  <si>
    <t>ワタナベカズヤ</t>
  </si>
  <si>
    <t>スキルプラス契約書面_セキノノカ様</t>
  </si>
  <si>
    <t>ののか</t>
  </si>
  <si>
    <r>
      <rPr>
        <rFont val="&quot;ヒラギノ角ゴ ProN W3&quot;"/>
        <color rgb="FF1155CC"/>
        <u/>
      </rPr>
      <t>nono3desu@gmail.com</t>
    </r>
  </si>
  <si>
    <t>関</t>
  </si>
  <si>
    <t>関ののか</t>
  </si>
  <si>
    <t>東京都練馬区向山3-8-23 アーバンフラット202</t>
  </si>
  <si>
    <t>スキルプラス契約書面_サヌキメグミ様</t>
  </si>
  <si>
    <t>愛雲依音</t>
  </si>
  <si>
    <r>
      <rPr>
        <rFont val="&quot;ヒラギノ角ゴ ProN W3&quot;"/>
        <color rgb="FF1155CC"/>
        <u/>
      </rPr>
      <t>starbluesapphire.sept@docomo.ne.jp</t>
    </r>
  </si>
  <si>
    <t>長谷川愛</t>
  </si>
  <si>
    <t>神奈川県平塚市纏477-3-101</t>
  </si>
  <si>
    <t>ハセガワメグミ</t>
  </si>
  <si>
    <t>スキルプラス契約書面_トチオ タクト様</t>
  </si>
  <si>
    <t>たくと</t>
  </si>
  <si>
    <r>
      <rPr>
        <rFont val="&quot;ヒラギノ角ゴ ProN W3&quot;"/>
        <color rgb="FF1155CC"/>
        <u/>
      </rPr>
      <t>masakit930@icloud.com</t>
    </r>
  </si>
  <si>
    <t>栃尾</t>
  </si>
  <si>
    <t>栃尾擢斗</t>
  </si>
  <si>
    <t>兵庫県豊岡市庄境137-3</t>
  </si>
  <si>
    <t>トチオタクト</t>
  </si>
  <si>
    <r>
      <rPr>
        <rFont val="&quot;ヒラギノ角ゴ ProN W3&quot;"/>
        <color rgb="FF1155CC"/>
        <u/>
      </rPr>
      <t>puriporo914622@yahoo.co.jp</t>
    </r>
  </si>
  <si>
    <t>スキルプラス契約書面_（イノウエ リサコ）様</t>
  </si>
  <si>
    <t>risako</t>
  </si>
  <si>
    <r>
      <rPr>
        <rFont val="&quot;ヒラギノ角ゴ ProN W3&quot;"/>
        <color rgb="FF1155CC"/>
        <u/>
      </rPr>
      <t>ramirami0528@gmail.com</t>
    </r>
  </si>
  <si>
    <t>井上里紗子</t>
  </si>
  <si>
    <t>神奈川県川崎市川崎区東田町2-19-605 エステムプラザ川崎</t>
  </si>
  <si>
    <t>イノウエリサコ</t>
  </si>
  <si>
    <t>スキルプラス契約書面_タケシマヒデキ様</t>
  </si>
  <si>
    <t>武島 秀樹</t>
  </si>
  <si>
    <r>
      <rPr>
        <rFont val="&quot;ヒラギノ角ゴ ProN W3&quot;"/>
        <color rgb="FF1155CC"/>
        <u/>
      </rPr>
      <t>takeshima19830204@icloud.com</t>
    </r>
  </si>
  <si>
    <t>武島</t>
  </si>
  <si>
    <t>武島秀樹</t>
  </si>
  <si>
    <t>北海道札幌市東区北丘珠3-2-7-20</t>
  </si>
  <si>
    <t>タケシマヒデキ</t>
  </si>
  <si>
    <t>スキルプラス契約書面_キリタニ ミカ様</t>
  </si>
  <si>
    <t>桐谷美佳</t>
  </si>
  <si>
    <r>
      <rPr>
        <rFont val="&quot;ヒラギノ角ゴ ProN W3&quot;"/>
        <color rgb="FF1155CC"/>
        <u/>
      </rPr>
      <t>edogawa09150214@gmail.com</t>
    </r>
  </si>
  <si>
    <t>桐谷</t>
  </si>
  <si>
    <t>埼玉県さいたま市北区奈良町98番地1カーサソレジオ203</t>
  </si>
  <si>
    <t>キリタニミカ</t>
  </si>
  <si>
    <r>
      <rPr>
        <rFont val="&quot;ヒラギノ角ゴ ProN W3&quot;"/>
        <color rgb="FF1155CC"/>
        <u/>
      </rPr>
      <t>arashihosoya@yahoo.co.jp</t>
    </r>
  </si>
  <si>
    <t>スキルプラス契約書面_（ハズキミツヨ）様</t>
  </si>
  <si>
    <t>羽月光世</t>
  </si>
  <si>
    <r>
      <rPr>
        <rFont val="&quot;ヒラギノ角ゴ ProN W3&quot;"/>
        <color rgb="FF1155CC"/>
        <u/>
      </rPr>
      <t>mitsuyo19691019@gmail.com</t>
    </r>
  </si>
  <si>
    <t>羽月</t>
  </si>
  <si>
    <t>大阪府大阪市此花区島屋6-2-89-713</t>
  </si>
  <si>
    <t>ハヅキミツヨ</t>
  </si>
  <si>
    <t>スキルプラス契約書面_（サキハラ）様</t>
  </si>
  <si>
    <t>さき</t>
  </si>
  <si>
    <r>
      <rPr>
        <rFont val="&quot;ヒラギノ角ゴ ProN W3&quot;"/>
        <color rgb="FF1155CC"/>
        <u/>
      </rPr>
      <t>g.456xyz55@gmail.com</t>
    </r>
  </si>
  <si>
    <t>先原</t>
  </si>
  <si>
    <t>先原正己</t>
  </si>
  <si>
    <t>島根県松江市内中原町193-6 山根アパート５号室</t>
  </si>
  <si>
    <t>サキハラマサミ</t>
  </si>
  <si>
    <t>スキルプラス契約書面_（ヤギシュウサク）様</t>
  </si>
  <si>
    <t>八木</t>
  </si>
  <si>
    <r>
      <rPr>
        <rFont val="&quot;ヒラギノ角ゴ ProN W3&quot;"/>
        <color rgb="FF1155CC"/>
        <u/>
      </rPr>
      <t>syuhhh0728@gmail.com</t>
    </r>
  </si>
  <si>
    <t>八木周作</t>
  </si>
  <si>
    <t>北海道函館市美原2丁目52番2号</t>
  </si>
  <si>
    <t>ヤギシュウサク</t>
  </si>
  <si>
    <t>スキルプラス契約書面_サイトウ キサエ様</t>
  </si>
  <si>
    <r>
      <rPr>
        <rFont val="&quot;ヒラギノ角ゴ ProN W3&quot;"/>
        <color rgb="FF1155CC"/>
        <u/>
      </rPr>
      <t>chama11shan@outlook.jp</t>
    </r>
  </si>
  <si>
    <r>
      <rPr>
        <rFont val="&quot;ヒラギノ角ゴ ProN W3&quot;"/>
        <color rgb="FF1155CC"/>
        <u/>
      </rPr>
      <t>chama11shan@outlook.jp</t>
    </r>
  </si>
  <si>
    <t>斎藤</t>
  </si>
  <si>
    <t>斎藤如絵</t>
  </si>
  <si>
    <t>神奈川県横浜市鶴見区向井町3丁目78番5 Major Land横濱鶴見202号室</t>
  </si>
  <si>
    <t>サイトウキサエ</t>
  </si>
  <si>
    <t>スキルプラス契約書面_タナカ ユウ様</t>
  </si>
  <si>
    <t>田中 佑</t>
  </si>
  <si>
    <r>
      <rPr>
        <rFont val="&quot;ヒラギノ角ゴ ProN W3&quot;"/>
        <color rgb="FF1155CC"/>
        <u/>
      </rPr>
      <t>haruto69.yuu811@gmail.com</t>
    </r>
  </si>
  <si>
    <t>田中</t>
  </si>
  <si>
    <t>田中佑</t>
  </si>
  <si>
    <t>北海道檜山郡江差町字新栄町8-1 フォレスト新栄1-203号室</t>
  </si>
  <si>
    <t>タナカユウ</t>
  </si>
  <si>
    <t>スキルプラス契約書面_（タケウチ サユリ）様</t>
  </si>
  <si>
    <t>竹内 小百合</t>
  </si>
  <si>
    <r>
      <rPr>
        <rFont val="&quot;ヒラギノ角ゴ ProN W3&quot;"/>
        <color rgb="FF1155CC"/>
        <u/>
      </rPr>
      <t>sayuri.takeuchi1821@gmail.com</t>
    </r>
  </si>
  <si>
    <t>竹内小百合</t>
  </si>
  <si>
    <t>岐阜県多治見市大正町２丁目３４番地 バラッド２０５</t>
  </si>
  <si>
    <t>タケウチサユリ</t>
  </si>
  <si>
    <t>スキルプラス契約書面_トリウミユウマ様</t>
  </si>
  <si>
    <t>ユーマ</t>
  </si>
  <si>
    <r>
      <rPr>
        <rFont val="&quot;ヒラギノ角ゴ ProN W3&quot;"/>
        <color rgb="FF1155CC"/>
        <u/>
      </rPr>
      <t>sp.hkf8s.t.artb@gmail.com</t>
    </r>
  </si>
  <si>
    <t>鳥海</t>
  </si>
  <si>
    <t>鳥海勇真</t>
  </si>
  <si>
    <t>神奈川県横浜市戸塚区柏尾町804-33</t>
  </si>
  <si>
    <t>トリウミユウマ</t>
  </si>
  <si>
    <t>スキルプラス契約書面_ストウ ラファエル ケンジ様</t>
  </si>
  <si>
    <t>Rafael Suto</t>
  </si>
  <si>
    <r>
      <rPr>
        <rFont val="&quot;ヒラギノ角ゴ ProN W3&quot;"/>
        <color rgb="FF1155CC"/>
        <u/>
      </rPr>
      <t>rk.suto@gmail.com</t>
    </r>
  </si>
  <si>
    <t>ストウ</t>
  </si>
  <si>
    <t>ストウラファエルケンジ</t>
  </si>
  <si>
    <t>広島県安芸高田市吉田町吉田3220-1フォレスト光2-203</t>
  </si>
  <si>
    <t>スキルプラス契約書面_ナカニシ マサノブ様</t>
  </si>
  <si>
    <t>中西昌将</t>
  </si>
  <si>
    <r>
      <rPr>
        <rFont val="&quot;ヒラギノ角ゴ ProN W3&quot;"/>
        <color rgb="FF1155CC"/>
        <u/>
      </rPr>
      <t>masanobu508@gmail.com</t>
    </r>
  </si>
  <si>
    <t>兵庫県神戸市西区井吹台東町1丁目5-1ベルエール5-302</t>
  </si>
  <si>
    <t>ナカニシマサノブ</t>
  </si>
  <si>
    <t>スキルプラス契約書面_（トリイ ユウジ）様</t>
  </si>
  <si>
    <t>鳥居</t>
  </si>
  <si>
    <r>
      <rPr>
        <rFont val="&quot;ヒラギノ角ゴ ProN W3&quot;"/>
        <color rgb="FF1155CC"/>
        <u/>
      </rPr>
      <t>yuji.from.oosaka@gmail.com</t>
    </r>
  </si>
  <si>
    <t>鳥居佑次</t>
  </si>
  <si>
    <t>大阪府和泉市上代町776-1 鶴山台アーバンコンフォート1038号室</t>
  </si>
  <si>
    <t>トリイユウジ</t>
  </si>
  <si>
    <t>スキルプラス契約書面_（トウイチミン）様</t>
  </si>
  <si>
    <t>一民</t>
  </si>
  <si>
    <r>
      <rPr>
        <rFont val="&quot;ヒラギノ角ゴ ProN W3&quot;"/>
        <color rgb="FF1155CC"/>
        <u/>
      </rPr>
      <t>h170829@softbank.ne.jp</t>
    </r>
  </si>
  <si>
    <t>唐</t>
  </si>
  <si>
    <t>唐一民</t>
  </si>
  <si>
    <t>千葉県市川市島尻1-44クレストシティータワーズ浦安1309</t>
  </si>
  <si>
    <t>トウイチミン</t>
  </si>
  <si>
    <r>
      <rPr>
        <rFont val="&quot;ヒラギノ角ゴ ProN W3&quot;"/>
        <color rgb="FF1155CC"/>
        <u/>
      </rPr>
      <t>takiakemidgb15@yahoo.co.jp</t>
    </r>
  </si>
  <si>
    <t>スキルプラス契約書面_イチノセツヨシ様</t>
  </si>
  <si>
    <t>イチノセ</t>
  </si>
  <si>
    <r>
      <rPr>
        <rFont val="&quot;ヒラギノ角ゴ ProN W3&quot;"/>
        <color rgb="FF1155CC"/>
        <u/>
      </rPr>
      <t>ichits1211@gmail.com</t>
    </r>
  </si>
  <si>
    <t>市之瀬</t>
  </si>
  <si>
    <t>市之瀬剛</t>
  </si>
  <si>
    <t>埼玉県川口市南鳩ヶ谷5-1-15</t>
  </si>
  <si>
    <t>イチノセツヨシ</t>
  </si>
  <si>
    <t>スキルプラス契約書面_（コヤマ コウセン）様</t>
  </si>
  <si>
    <t>こうせん</t>
  </si>
  <si>
    <r>
      <rPr>
        <rFont val="&quot;ヒラギノ角ゴ ProN W3&quot;"/>
        <color rgb="FF1155CC"/>
        <u/>
      </rPr>
      <t>kinaco21@gmail.com</t>
    </r>
  </si>
  <si>
    <t>小山</t>
  </si>
  <si>
    <t>小山廣宣</t>
  </si>
  <si>
    <t>〒433-8127 静岡県浜松市中央区和合北1-4-7ハイツベスタC</t>
  </si>
  <si>
    <t>コヤマコウセン</t>
  </si>
  <si>
    <t>スキルプラス契約書面_ヨコテ リキト様</t>
  </si>
  <si>
    <t>りきと</t>
  </si>
  <si>
    <r>
      <rPr>
        <rFont val="&quot;ヒラギノ角ゴ ProN W3&quot;"/>
        <color rgb="FF1155CC"/>
        <u/>
      </rPr>
      <t>65r.y524@gmail.com</t>
    </r>
  </si>
  <si>
    <t>横手</t>
  </si>
  <si>
    <t>横手力斗</t>
  </si>
  <si>
    <t>愛知県安城市堀内町阿原15-3</t>
  </si>
  <si>
    <t>ヨコテリキト</t>
  </si>
  <si>
    <t>スキルプラス契約書面_（ナカザトリョウジ）様</t>
  </si>
  <si>
    <t>中里</t>
  </si>
  <si>
    <r>
      <rPr>
        <rFont val="&quot;ヒラギノ角ゴ ProN W3&quot;"/>
        <color rgb="FF1155CC"/>
        <u/>
      </rPr>
      <t>r.m.s.r.r0304@gmail.com</t>
    </r>
  </si>
  <si>
    <t>中里亮児</t>
  </si>
  <si>
    <t>埼玉県北足立郡伊奈町西小針6-58-8</t>
  </si>
  <si>
    <t>ナカザトリョウジ</t>
  </si>
  <si>
    <t>スキルプラス契約書面_（カワハラ カイサ）様</t>
  </si>
  <si>
    <t>かいさ</t>
  </si>
  <si>
    <r>
      <rPr>
        <rFont val="&quot;ヒラギノ角ゴ ProN W3&quot;"/>
        <color rgb="FF1155CC"/>
        <u/>
      </rPr>
      <t>k.kaisa.612@gmail.com</t>
    </r>
  </si>
  <si>
    <t>河原</t>
  </si>
  <si>
    <t>河原海佐</t>
  </si>
  <si>
    <t>石川県金沢市金沢大学学生留学生宿舎6104室</t>
  </si>
  <si>
    <t>カワハラカイサ</t>
  </si>
  <si>
    <t>スキルプラス契約書面_（ノムラユウスケ）様</t>
  </si>
  <si>
    <t>ゆっけ</t>
  </si>
  <si>
    <r>
      <rPr>
        <rFont val="&quot;ヒラギノ角ゴ ProN W3&quot;"/>
        <color rgb="FF1155CC"/>
        <u/>
      </rPr>
      <t>yusuke.nomura.1081@gmail.com</t>
    </r>
  </si>
  <si>
    <t>野村</t>
  </si>
  <si>
    <t>野村友輔</t>
  </si>
  <si>
    <t>愛知県名古屋市名東区名東本町173-2</t>
  </si>
  <si>
    <t>ノムラユウスケ</t>
  </si>
  <si>
    <t>スキルプラス契約書面_イチヤマコウジ様</t>
  </si>
  <si>
    <t>櫟山晃司 Koji Ichiyama</t>
  </si>
  <si>
    <r>
      <rPr>
        <rFont val="&quot;ヒラギノ角ゴ ProN W3&quot;"/>
        <color rgb="FF1155CC"/>
        <u/>
      </rPr>
      <t>kouji.19081994@gmail.com</t>
    </r>
  </si>
  <si>
    <t>櫟山</t>
  </si>
  <si>
    <t>櫟山晃司</t>
  </si>
  <si>
    <t>熊本県熊本市東区京塚本町42-1 K &amp;M京塚ハイツ303</t>
  </si>
  <si>
    <t>イチヤマコウジ</t>
  </si>
  <si>
    <t>スキルプラス契約書面_ハママツ シンノスケ様</t>
  </si>
  <si>
    <t>はましん</t>
  </si>
  <si>
    <r>
      <rPr>
        <rFont val="&quot;ヒラギノ角ゴ ProN W3&quot;"/>
        <color rgb="FF1155CC"/>
        <u/>
      </rPr>
      <t>sss107@au.com</t>
    </r>
  </si>
  <si>
    <t>濱松信之介</t>
  </si>
  <si>
    <t>静岡県静岡市駿河区小鹿1507-6オリーブ103</t>
  </si>
  <si>
    <t>ハママツシンノスケ</t>
  </si>
  <si>
    <r>
      <rPr>
        <rFont val="&quot;ヒラギノ角ゴ ProN W3&quot;"/>
        <color rgb="FF1155CC"/>
        <u/>
      </rPr>
      <t>shizukanaki24@gmail.com</t>
    </r>
  </si>
  <si>
    <t>スキルプラス契約書面_ナカオサツキ様</t>
  </si>
  <si>
    <t>ナカオサツキ様</t>
  </si>
  <si>
    <r>
      <rPr>
        <rFont val="&quot;ヒラギノ角ゴ ProN W3&quot;"/>
        <color rgb="FF1155CC"/>
        <u/>
      </rPr>
      <t>bloom.moon.32@gmail.com</t>
    </r>
  </si>
  <si>
    <t>中尾</t>
  </si>
  <si>
    <t>中尾咲月</t>
  </si>
  <si>
    <t>愛知県岡崎市戸崎町字野畔24番地5</t>
  </si>
  <si>
    <t>ナカオサツキ</t>
  </si>
  <si>
    <t>スキルプラス契約書面_イノウエ サキ様</t>
  </si>
  <si>
    <t>Saki</t>
  </si>
  <si>
    <r>
      <rPr>
        <rFont val="&quot;ヒラギノ角ゴ ProN W3&quot;"/>
        <color rgb="FF1155CC"/>
        <u/>
      </rPr>
      <t>osaki3145@icloud.com</t>
    </r>
  </si>
  <si>
    <t>井上紗希</t>
  </si>
  <si>
    <t>東京都江東区深川1-9-12プラウドフラット門前仲町IV1105号室</t>
  </si>
  <si>
    <t>イノウエサキ</t>
  </si>
  <si>
    <t>スキルプラス契約書面_サイトウモトコ様</t>
  </si>
  <si>
    <t>須藤天翔</t>
  </si>
  <si>
    <t>motoko</t>
  </si>
  <si>
    <r>
      <rPr>
        <rFont val="&quot;ヒラギノ角ゴ ProN W3&quot;"/>
        <color rgb="FF1155CC"/>
        <u/>
      </rPr>
      <t>kenmoko30@yahoo.co.jp</t>
    </r>
  </si>
  <si>
    <t>齋藤東子</t>
  </si>
  <si>
    <t>千葉県習志野市屋敷4-3-1-615</t>
  </si>
  <si>
    <t>サイトウモトコ</t>
  </si>
  <si>
    <t>スキルプラス契約書面_スギサキハルト様</t>
  </si>
  <si>
    <t>杉﨑</t>
  </si>
  <si>
    <r>
      <rPr>
        <rFont val="&quot;ヒラギノ角ゴ ProN W3&quot;"/>
        <color rgb="FF1155CC"/>
        <u/>
      </rPr>
      <t>haruto.k9@gmail.com</t>
    </r>
  </si>
  <si>
    <t>杉﨑晴人</t>
  </si>
  <si>
    <t>福岡県うきは市吉井町長栖415-1 ネクサス 107</t>
  </si>
  <si>
    <t>スギサキハルト</t>
  </si>
  <si>
    <t>スキルプラス契約書面_（シバタシゲノリ）様</t>
  </si>
  <si>
    <t>柴田茂典</t>
  </si>
  <si>
    <r>
      <rPr>
        <rFont val="&quot;ヒラギノ角ゴ ProN W3&quot;"/>
        <color rgb="FF1155CC"/>
        <u/>
      </rPr>
      <t>onepeace-saikou0405@au.com</t>
    </r>
  </si>
  <si>
    <t>山口県周南市久米3208-8</t>
  </si>
  <si>
    <t>シバタシゲノリ</t>
  </si>
  <si>
    <t>スキルプラス契約書面_（フジウラ ヒデヒコ）様</t>
  </si>
  <si>
    <t>tora</t>
  </si>
  <si>
    <r>
      <rPr>
        <rFont val="&quot;ヒラギノ角ゴ ProN W3&quot;"/>
        <color rgb="FF1155CC"/>
        <u/>
      </rPr>
      <t>anapanda0@gmail.com</t>
    </r>
  </si>
  <si>
    <t>藤浦</t>
  </si>
  <si>
    <t>藤浦英彦</t>
  </si>
  <si>
    <t>千葉県松戸市岩瀬１２５－１－７０４サンヴェール松戸</t>
  </si>
  <si>
    <t>フジウラヒデヒコ</t>
  </si>
  <si>
    <t>スキルプラス契約書面_（コダマ シホ）様</t>
  </si>
  <si>
    <t>志穂</t>
  </si>
  <si>
    <r>
      <rPr>
        <rFont val="&quot;ヒラギノ角ゴ ProN W3&quot;"/>
        <color rgb="FF1155CC"/>
        <u/>
      </rPr>
      <t>k.shiho912@gmail.com</t>
    </r>
  </si>
  <si>
    <t>小玉志穂</t>
  </si>
  <si>
    <t>東京都文京区本駒込5-34-6イーストアネックス302</t>
  </si>
  <si>
    <t>コダマシホ</t>
  </si>
  <si>
    <t>スキルプラス契約書面_ナカムラ ケンジ様</t>
  </si>
  <si>
    <t>中邑謙二</t>
  </si>
  <si>
    <r>
      <rPr>
        <rFont val="&quot;ヒラギノ角ゴ ProN W3&quot;"/>
        <color rgb="FF1155CC"/>
        <u/>
      </rPr>
      <t>dongriongakukai@gmail.com</t>
    </r>
  </si>
  <si>
    <t>中邑</t>
  </si>
  <si>
    <t>岐阜県郡上市八幡町島谷1524-21</t>
  </si>
  <si>
    <t>ナカムラケンジ</t>
  </si>
  <si>
    <t>スキルプラス契約書面_（ミカミミホコ）様</t>
  </si>
  <si>
    <t>ミポリン</t>
  </si>
  <si>
    <r>
      <rPr>
        <rFont val="&quot;ヒラギノ角ゴ ProN W3&quot;"/>
        <color rgb="FF1155CC"/>
        <u/>
      </rPr>
      <t>minpoco.0715@gmail.com</t>
    </r>
  </si>
  <si>
    <t>三上</t>
  </si>
  <si>
    <t>三上美穂子</t>
  </si>
  <si>
    <t>山梨県上野原市上野原3482-5</t>
  </si>
  <si>
    <t>ミカミミホコ</t>
  </si>
  <si>
    <t>スキルプラス契約書面_シマダユウコ様</t>
  </si>
  <si>
    <t>ゆうこ♥</t>
  </si>
  <si>
    <r>
      <rPr>
        <rFont val="&quot;ヒラギノ角ゴ ProN W3&quot;"/>
        <color rgb="FF1155CC"/>
        <u/>
      </rPr>
      <t>bts.v.txt8@gmail.com</t>
    </r>
  </si>
  <si>
    <t>嶌田</t>
  </si>
  <si>
    <t>嶌田裕子</t>
  </si>
  <si>
    <t>大阪府寝屋川市香里南之町30-14-302</t>
  </si>
  <si>
    <t>シマダユウコ</t>
  </si>
  <si>
    <t>スキルプラス契約書面_（タダマサリョウスケ）様</t>
  </si>
  <si>
    <t>RYOUSUKE⚽️</t>
  </si>
  <si>
    <r>
      <rPr>
        <rFont val="&quot;ヒラギノ角ゴ ProN W3&quot;"/>
        <color rgb="FF1155CC"/>
        <u/>
      </rPr>
      <t>tryou120@icloud.com</t>
    </r>
  </si>
  <si>
    <t>忠政</t>
  </si>
  <si>
    <t>忠政亮佑</t>
  </si>
  <si>
    <t>愛媛県松山市清水町3丁目84-3プルミエール新田</t>
  </si>
  <si>
    <t>タダマサリョウスケ</t>
  </si>
  <si>
    <t>スキルプラス契約書面_（サカイ ショウタ）様</t>
  </si>
  <si>
    <t>Sakai Syouta</t>
  </si>
  <si>
    <r>
      <rPr>
        <rFont val="&quot;ヒラギノ角ゴ ProN W3&quot;"/>
        <color rgb="FF1155CC"/>
        <u/>
      </rPr>
      <t>ssakai2145@gmail.com</t>
    </r>
  </si>
  <si>
    <t>酒井</t>
  </si>
  <si>
    <t>酒井翔太</t>
  </si>
  <si>
    <t>栃木県小山市西城南4-30-10</t>
  </si>
  <si>
    <t>サカイショウタ</t>
  </si>
  <si>
    <t>スキルプラス契約書面_タカザワ マサシ様</t>
  </si>
  <si>
    <t>高澤将司</t>
  </si>
  <si>
    <r>
      <rPr>
        <rFont val="&quot;ヒラギノ角ゴ ProN W3&quot;"/>
        <color rgb="FF1155CC"/>
        <u/>
      </rPr>
      <t>masashi201301@gmail.com</t>
    </r>
  </si>
  <si>
    <t>高澤</t>
  </si>
  <si>
    <t>東京都北区赤羽2-53-8 ロイヤルシティニュー赤羽2 602</t>
  </si>
  <si>
    <t>タカザワマサシ</t>
  </si>
  <si>
    <t>スキルプラス契約書面_（サイトウタケシ）様</t>
  </si>
  <si>
    <t>齋藤勇志</t>
  </si>
  <si>
    <r>
      <rPr>
        <rFont val="&quot;ヒラギノ角ゴ ProN W3&quot;"/>
        <color rgb="FF1155CC"/>
        <u/>
      </rPr>
      <t>takeshi0727@gmail.com</t>
    </r>
  </si>
  <si>
    <t>東京都江東区枝川3丁目1番17-1205</t>
  </si>
  <si>
    <t>サイトウタケシ</t>
  </si>
  <si>
    <t>スキルプラス契約書面_フクシマ ショウト様</t>
  </si>
  <si>
    <t>(笑)</t>
  </si>
  <si>
    <r>
      <rPr>
        <rFont val="&quot;ヒラギノ角ゴ ProN W3&quot;"/>
        <color rgb="FF1155CC"/>
        <u/>
      </rPr>
      <t>syouto1018@gmail.com</t>
    </r>
  </si>
  <si>
    <t>福島翔人</t>
  </si>
  <si>
    <t>東京都新宿区中井2-2-8, アザーレキュリオス202</t>
  </si>
  <si>
    <t>フクシマショウト</t>
  </si>
  <si>
    <t>スキルプラス契約書面_マキタレオ様</t>
  </si>
  <si>
    <t>牧田玲央</t>
  </si>
  <si>
    <r>
      <rPr>
        <rFont val="&quot;ヒラギノ角ゴ ProN W3&quot;"/>
        <color rgb="FF1155CC"/>
        <u/>
      </rPr>
      <t>leoole0508@gmail.com</t>
    </r>
  </si>
  <si>
    <t>京都府京都市中京区壬生下溝町2-15アスヴェル京都壬生WEST402</t>
  </si>
  <si>
    <t>マキタレオ</t>
  </si>
  <si>
    <t>スキルプラス契約書面_（オガワ カエデ）様</t>
  </si>
  <si>
    <r>
      <rPr>
        <rFont val="&quot;ヒラギノ角ゴ ProN W3&quot;"/>
        <color rgb="FF1155CC"/>
        <u/>
      </rPr>
      <t>ogawa.20061009ko@gmail.com</t>
    </r>
  </si>
  <si>
    <t>小川楓</t>
  </si>
  <si>
    <t>千葉県香取市九美上43-17</t>
  </si>
  <si>
    <t>オガワカエデ</t>
  </si>
  <si>
    <t>スキルプラス契約書面_オイカワ タイキ様</t>
  </si>
  <si>
    <r>
      <rPr>
        <rFont val="&quot;ヒラギノ角ゴ ProN W3&quot;"/>
        <color rgb="FF1155CC"/>
        <u/>
      </rPr>
      <t>goleador005@gmail.com</t>
    </r>
  </si>
  <si>
    <t>及川</t>
  </si>
  <si>
    <t>及川太暉</t>
  </si>
  <si>
    <t>新潟県燕市水道町4-17-4 リーベラ105</t>
  </si>
  <si>
    <t>オイカワタイキ</t>
  </si>
  <si>
    <t>スキルプラス契約書面_（ハラトモナリ）様</t>
  </si>
  <si>
    <t>西流駆</t>
  </si>
  <si>
    <t>原 もとなり</t>
  </si>
  <si>
    <r>
      <rPr>
        <rFont val="&quot;ヒラギノ角ゴ ProN W3&quot;"/>
        <color rgb="FF1155CC"/>
        <u/>
      </rPr>
      <t>motonariy8@gmail.com</t>
    </r>
  </si>
  <si>
    <t>原</t>
  </si>
  <si>
    <t>原宗本</t>
  </si>
  <si>
    <t>福岡県福岡市東区松崎2丁目12-25-201</t>
  </si>
  <si>
    <t>ハラモトナリ</t>
  </si>
  <si>
    <t>スキルプラス契約書面_（マスモト ミツヨ）様</t>
  </si>
  <si>
    <t>光代</t>
  </si>
  <si>
    <r>
      <rPr>
        <rFont val="&quot;ヒラギノ角ゴ ProN W3&quot;"/>
        <color rgb="FF1155CC"/>
        <u/>
      </rPr>
      <t>cupid888.888.999@gmail.com</t>
    </r>
  </si>
  <si>
    <t>舛本</t>
  </si>
  <si>
    <t>舛本光代</t>
  </si>
  <si>
    <t>福岡県遠賀郡岡垣町山田峠1-3-11</t>
  </si>
  <si>
    <t>マスモトミツヨ</t>
  </si>
  <si>
    <t>スキルプラス契約書面_ササキ ショウタ様</t>
  </si>
  <si>
    <t>翔太</t>
  </si>
  <si>
    <r>
      <rPr>
        <rFont val="&quot;ヒラギノ角ゴ ProN W3&quot;"/>
        <color rgb="FF1155CC"/>
        <u/>
      </rPr>
      <t>ss0409kk@gmail.com</t>
    </r>
  </si>
  <si>
    <t>佐々木翔太</t>
  </si>
  <si>
    <t>東京都杉並区和泉1-2-2シエスタヴィラ代田橋N棟101号室</t>
  </si>
  <si>
    <t>ササキショウタ</t>
  </si>
  <si>
    <t>スキルプラス契約書面_（クマガイケンゾウ）様</t>
  </si>
  <si>
    <t>くま</t>
  </si>
  <si>
    <r>
      <rPr>
        <rFont val="&quot;ヒラギノ角ゴ ProN W3&quot;"/>
        <color rgb="FF1155CC"/>
        <u/>
      </rPr>
      <t>haku.s27ub@gmail.com</t>
    </r>
  </si>
  <si>
    <t>熊谷</t>
  </si>
  <si>
    <t>熊谷健蔵</t>
  </si>
  <si>
    <t>茨城県牛久市刈谷町1-167-9 ウッディパレス刈谷203</t>
  </si>
  <si>
    <t>クマガイケンゾウ</t>
  </si>
  <si>
    <t>スキルプラス契約書面_（コンドウ コウキ）様</t>
  </si>
  <si>
    <t>伊東優栞花</t>
  </si>
  <si>
    <t>こ</t>
  </si>
  <si>
    <r>
      <rPr>
        <rFont val="&quot;ヒラギノ角ゴ ProN W3&quot;"/>
        <color rgb="FF1155CC"/>
        <u/>
      </rPr>
      <t>apple20011223@gmail.com</t>
    </r>
  </si>
  <si>
    <t>近藤亨輝</t>
  </si>
  <si>
    <t>静岡県焼津市大島1104-3</t>
  </si>
  <si>
    <t>コンドウコウキ</t>
  </si>
  <si>
    <t>スキルプラス契約書面_ヨシダ マナ様</t>
  </si>
  <si>
    <t>👾</t>
  </si>
  <si>
    <r>
      <rPr>
        <rFont val="&quot;ヒラギノ角ゴ ProN W3&quot;"/>
        <color rgb="FF1155CC"/>
        <u/>
      </rPr>
      <t>bellram.1207@gmail.com</t>
    </r>
  </si>
  <si>
    <t>吉田まな</t>
  </si>
  <si>
    <t>大阪府池田市菅原町6-9TST池田駅前501</t>
  </si>
  <si>
    <t>スキルプラス契約書面_（ヒキチケンスケ）様</t>
  </si>
  <si>
    <t>引地健介</t>
  </si>
  <si>
    <r>
      <rPr>
        <rFont val="&quot;ヒラギノ角ゴ ProN W3&quot;"/>
        <color rgb="FF1155CC"/>
        <u/>
      </rPr>
      <t>kskhkc@gmail.com</t>
    </r>
  </si>
  <si>
    <t>引地</t>
  </si>
  <si>
    <t>神奈川県川崎市宮前区鷺沼1-18-16鷺沼ビューグリーン105</t>
  </si>
  <si>
    <t>ヒキチケンスケ</t>
  </si>
  <si>
    <t>スキルプラス契約書面_シオカワアマト様</t>
  </si>
  <si>
    <t>塩川天音</t>
  </si>
  <si>
    <r>
      <rPr>
        <rFont val="&quot;ヒラギノ角ゴ ProN W3&quot;"/>
        <color rgb="FF1155CC"/>
        <u/>
      </rPr>
      <t>s.tobi4049@gmail.com</t>
    </r>
  </si>
  <si>
    <t>塩川</t>
  </si>
  <si>
    <t>東京都目黒区目黒本町3-14-18</t>
  </si>
  <si>
    <t>シオカワアマト</t>
  </si>
  <si>
    <t>スキルプラス契約書面_（マツダ ヨリコ）様</t>
  </si>
  <si>
    <t>Yoriko M.H.</t>
  </si>
  <si>
    <r>
      <rPr>
        <rFont val="&quot;ヒラギノ角ゴ ProN W3&quot;"/>
        <color rgb="FF1155CC"/>
        <u/>
      </rPr>
      <t>yorikomh.tokyo@gmail.com</t>
    </r>
  </si>
  <si>
    <t>松田</t>
  </si>
  <si>
    <t>松田依子</t>
  </si>
  <si>
    <t>東京都港区麻布十番2−4−1−1101号</t>
  </si>
  <si>
    <t>マツダヨリコ</t>
  </si>
  <si>
    <t>スキルプラス契約書面_（ホウゾウジアツシ）様</t>
  </si>
  <si>
    <t>H.p.p</t>
  </si>
  <si>
    <r>
      <rPr>
        <rFont val="&quot;ヒラギノ角ゴ ProN W3&quot;"/>
        <color rgb="FF1155CC"/>
        <u/>
      </rPr>
      <t>atsushi.hozoji@gmail.com</t>
    </r>
  </si>
  <si>
    <t>宝蔵寺</t>
  </si>
  <si>
    <t>宝蔵寺篤</t>
  </si>
  <si>
    <t>214-0008 神奈川県川崎市多摩区菅北浦2-13-20 カールファミーユ102</t>
  </si>
  <si>
    <t>ホウゾウジアツシ</t>
  </si>
  <si>
    <t>cbs</t>
  </si>
  <si>
    <t>スキルプラス契約書面_ササキ マコト様</t>
  </si>
  <si>
    <t>佐々木誠</t>
  </si>
  <si>
    <r>
      <rPr>
        <rFont val="&quot;ヒラギノ角ゴ ProN W3&quot;"/>
        <color rgb="FF1155CC"/>
        <u/>
      </rPr>
      <t>makotosasaki0820@gmail.com</t>
    </r>
  </si>
  <si>
    <t>北海道札幌市豊平区月寒東5条9丁目3‐6 シャレード藤T103号室</t>
  </si>
  <si>
    <t>ササキマコト</t>
  </si>
  <si>
    <t>スキルプラス契約書面_ヨシイヒデアキ様</t>
  </si>
  <si>
    <r>
      <rPr>
        <rFont val="&quot;ヒラギノ角ゴ ProN W3&quot;"/>
        <color rgb="FF1155CC"/>
        <u/>
      </rPr>
      <t>tulip045@gmail.com</t>
    </r>
  </si>
  <si>
    <t>吉井</t>
  </si>
  <si>
    <t>吉井秀明</t>
  </si>
  <si>
    <t>神奈川県横浜市南区二葉町2-18-3クリオ吉野町参番館504</t>
  </si>
  <si>
    <t>ヨシイヒデアキ</t>
  </si>
  <si>
    <t>2025,4,10</t>
  </si>
  <si>
    <t>スキルプラス契約書面_ハンザワ エイジ様</t>
  </si>
  <si>
    <t>えいじ</t>
  </si>
  <si>
    <r>
      <rPr>
        <rFont val="&quot;ヒラギノ角ゴ ProN W3&quot;"/>
        <color rgb="FF1155CC"/>
        <u/>
      </rPr>
      <t>naoki.hanzawa500@gmail.com</t>
    </r>
  </si>
  <si>
    <t>半澤</t>
  </si>
  <si>
    <t>半澤英治</t>
  </si>
  <si>
    <t>千葉県千葉市美浜区幸町2-23-2-910</t>
  </si>
  <si>
    <t>ハンザワエイジ</t>
  </si>
  <si>
    <t>スキルプラス契約書面_（ミヤジマショウタロウ）様</t>
  </si>
  <si>
    <t>宮島昌太郎</t>
  </si>
  <si>
    <r>
      <rPr>
        <rFont val="&quot;ヒラギノ角ゴ ProN W3&quot;"/>
        <color rgb="FF1155CC"/>
        <u/>
      </rPr>
      <t>acousticmyj3@gmail.com</t>
    </r>
  </si>
  <si>
    <t>宮島</t>
  </si>
  <si>
    <t>大阪府大阪市中央区博労町4-7-1 ノバカネイチ本町御堂505</t>
  </si>
  <si>
    <t>ミヤジマショウタロウ</t>
  </si>
  <si>
    <t>スキルプラス契約書面_（ミズヌマ ヒロカ）様</t>
  </si>
  <si>
    <t>リョーナ</t>
  </si>
  <si>
    <r>
      <rPr>
        <rFont val="&quot;ヒラギノ角ゴ ProN W3&quot;"/>
        <color rgb="FF1155CC"/>
        <u/>
      </rPr>
      <t>hirokamizu@gmail.com</t>
    </r>
  </si>
  <si>
    <t>水沼</t>
  </si>
  <si>
    <t>水沼洋華</t>
  </si>
  <si>
    <t>神奈川県横浜市西区中央1-28-13</t>
  </si>
  <si>
    <t>スキルプラス契約書面_（モリチカ リュウト）様</t>
  </si>
  <si>
    <t>森近 琉斗</t>
  </si>
  <si>
    <r>
      <rPr>
        <rFont val="&quot;ヒラギノ角ゴ ProN W3&quot;"/>
        <color rgb="FF1155CC"/>
        <u/>
      </rPr>
      <t>kuromaguro564@gmail.com</t>
    </r>
  </si>
  <si>
    <t>森近</t>
  </si>
  <si>
    <t>森近琉斗</t>
  </si>
  <si>
    <t>神奈川県藤沢市大庭5327-3スクエア西部201号</t>
  </si>
  <si>
    <t>モリチカリュウト</t>
  </si>
  <si>
    <t>スキルプラス契約書面_ハットリマサハル様</t>
  </si>
  <si>
    <t>服部雅治</t>
  </si>
  <si>
    <r>
      <rPr>
        <rFont val="&quot;ヒラギノ角ゴ ProN W3&quot;"/>
        <color rgb="FF1155CC"/>
        <u/>
      </rPr>
      <t>masaharuhattori67@gmail.com</t>
    </r>
  </si>
  <si>
    <t>大阪市西成区玉出中２－１５－１６－８０３</t>
  </si>
  <si>
    <t>ハットリマサハル</t>
  </si>
  <si>
    <t>スキルプラス契約書面_トヨタイクミ様</t>
  </si>
  <si>
    <t>いくみ</t>
  </si>
  <si>
    <r>
      <rPr>
        <rFont val="&quot;ヒラギノ角ゴ ProN W3&quot;"/>
        <color rgb="FF1155CC"/>
        <u/>
      </rPr>
      <t>yd.in.hk.0105@gmail.com</t>
    </r>
  </si>
  <si>
    <t>富田</t>
  </si>
  <si>
    <t>富田育美</t>
  </si>
  <si>
    <t>福岡県久留米市津福本町1720-3 フラワーガーデン津福201号室</t>
  </si>
  <si>
    <t>トミタイクミ</t>
  </si>
  <si>
    <t>スキルプラス契約書面_（オカモトノリオ）様</t>
  </si>
  <si>
    <t>岡本紀雄</t>
  </si>
  <si>
    <r>
      <rPr>
        <rFont val="&quot;ヒラギノ角ゴ ProN W3&quot;"/>
        <color rgb="FF1155CC"/>
        <u/>
      </rPr>
      <t>okabonsun@gmail.com</t>
    </r>
  </si>
  <si>
    <t>兵庫県宝塚市逆瀬台1-11-5-604</t>
  </si>
  <si>
    <t>オカモトノリオ</t>
  </si>
  <si>
    <t>スキルプラス契約書面_ヤマモト ナツミ様</t>
  </si>
  <si>
    <t>やまもとなつみ</t>
  </si>
  <si>
    <r>
      <rPr>
        <rFont val="&quot;ヒラギノ角ゴ ProN W3&quot;"/>
        <color rgb="FF1155CC"/>
        <u/>
      </rPr>
      <t>scrunp95@docomo.ne.jp</t>
    </r>
  </si>
  <si>
    <t>山本捺美</t>
  </si>
  <si>
    <t>千葉県柏市かやの町2-59-201</t>
  </si>
  <si>
    <t>ヤマモトナツミ</t>
  </si>
  <si>
    <t>スキルプラス契約書面_ソウ イキ様</t>
  </si>
  <si>
    <t>ハヤテ</t>
  </si>
  <si>
    <r>
      <rPr>
        <rFont val="&quot;ヒラギノ角ゴ ProN W3&quot;"/>
        <color rgb="FF1155CC"/>
        <u/>
      </rPr>
      <t>apollokureiya@gmail.com</t>
    </r>
  </si>
  <si>
    <t>CAO FEIQI</t>
  </si>
  <si>
    <t>CAOFEIQI</t>
  </si>
  <si>
    <t>東京都新宿区大京町25 菊地マンション502</t>
  </si>
  <si>
    <t>ソウイキ</t>
  </si>
  <si>
    <t>スキルプラス契約書面_（コマツタケル）様</t>
  </si>
  <si>
    <t>義琉</t>
  </si>
  <si>
    <r>
      <rPr>
        <rFont val="&quot;ヒラギノ角ゴ ProN W3&quot;"/>
        <color rgb="FF1155CC"/>
        <u/>
      </rPr>
      <t>metroqp101@icloud.com</t>
    </r>
  </si>
  <si>
    <t>小松</t>
  </si>
  <si>
    <t>小松義琉</t>
  </si>
  <si>
    <t>兵庫県神戸市中央区元町通7ー1ー2ー1004号</t>
  </si>
  <si>
    <t>コマツタケル</t>
  </si>
  <si>
    <t>スキルプラス契約書面_（ミヤノサトシ）様</t>
  </si>
  <si>
    <t>Satoshi</t>
  </si>
  <si>
    <r>
      <rPr>
        <rFont val="&quot;ヒラギノ角ゴ ProN W3&quot;"/>
        <color rgb="FF1155CC"/>
        <u/>
      </rPr>
      <t>s.miyano@evoqe.co.jp</t>
    </r>
  </si>
  <si>
    <t>宮野</t>
  </si>
  <si>
    <t>宮野覚史</t>
  </si>
  <si>
    <t>神奈川県横浜市中川2-9-8-1203</t>
  </si>
  <si>
    <t>ミヤノサトシ</t>
  </si>
  <si>
    <t>スキルプラス契約書面_シライシ キヨト様</t>
  </si>
  <si>
    <t>きよと(白石)</t>
  </si>
  <si>
    <r>
      <rPr>
        <rFont val="&quot;ヒラギノ角ゴ ProN W3&quot;"/>
        <color rgb="FF1155CC"/>
        <u/>
      </rPr>
      <t>rosarose0048@gmail.com</t>
    </r>
  </si>
  <si>
    <t>白石聖人</t>
  </si>
  <si>
    <t>東京都葛飾区亀有2-70-3 ニューハイツ中川401</t>
  </si>
  <si>
    <t>シライシキヨト</t>
  </si>
  <si>
    <t>スキルプラス契約書面_（オカユウキ）様</t>
  </si>
  <si>
    <t>ゆうき</t>
  </si>
  <si>
    <r>
      <rPr>
        <rFont val="&quot;ヒラギノ角ゴ ProN W3&quot;"/>
        <color rgb="FF1155CC"/>
        <u/>
      </rPr>
      <t>yongxigang9@gmail.com</t>
    </r>
  </si>
  <si>
    <t>岡</t>
  </si>
  <si>
    <t>岡勇希</t>
  </si>
  <si>
    <t>兵庫県姫路市相野927-43</t>
  </si>
  <si>
    <t>オカユウキ</t>
  </si>
  <si>
    <t>スキルプラス契約書面_ババナオキ様</t>
  </si>
  <si>
    <t>馬場尚輝</t>
  </si>
  <si>
    <r>
      <rPr>
        <rFont val="&quot;ヒラギノ角ゴ ProN W3&quot;"/>
        <color rgb="FF1155CC"/>
        <u/>
      </rPr>
      <t>syounanbaka1010@gmail.com</t>
    </r>
  </si>
  <si>
    <t>和歌山県西牟婁上富田町朝来3520-27 1-108</t>
  </si>
  <si>
    <t>ババナオキ</t>
  </si>
  <si>
    <t>スキルプラス契約書面_（ホサカ トキ）様</t>
  </si>
  <si>
    <t>保坂斗輝</t>
  </si>
  <si>
    <r>
      <rPr>
        <rFont val="&quot;ヒラギノ角ゴ ProN W3&quot;"/>
        <color rgb="FF1155CC"/>
        <u/>
      </rPr>
      <t>toki.55@icloud.com</t>
    </r>
  </si>
  <si>
    <t>保坂</t>
  </si>
  <si>
    <t>東京都練馬区富士見台3-35-14</t>
  </si>
  <si>
    <t>ホサカトキ</t>
  </si>
  <si>
    <t>スキルプラス契約書面_（ヤスガヒラカズヤ）様</t>
  </si>
  <si>
    <t>ヌガー</t>
  </si>
  <si>
    <r>
      <rPr>
        <rFont val="&quot;ヒラギノ角ゴ ProN W3&quot;"/>
        <color rgb="FF1155CC"/>
        <u/>
      </rPr>
      <t>yayyay4900@gmail.com</t>
    </r>
  </si>
  <si>
    <t>安ヶ平</t>
  </si>
  <si>
    <t>安ヶ平一也</t>
  </si>
  <si>
    <t>岩手県二戸市浄法寺町和泉田120</t>
  </si>
  <si>
    <t>ヤスガヒラカズヤ</t>
  </si>
  <si>
    <t>スキルプラス契約書面_ヨコヤマユカ様</t>
  </si>
  <si>
    <t>横山</t>
  </si>
  <si>
    <r>
      <rPr>
        <rFont val="&quot;ヒラギノ角ゴ ProN W3&quot;"/>
        <color rgb="FF1155CC"/>
        <u/>
      </rPr>
      <t>yjyyyokoyama@yahoo.co.jp</t>
    </r>
  </si>
  <si>
    <t>横山裕加</t>
  </si>
  <si>
    <t>新潟県新潟市秋葉区吉岡町23-23 フルールパレス吉岡102</t>
  </si>
  <si>
    <t>ヨコヤマユカ</t>
  </si>
  <si>
    <t>スキルプラス契約書面_（モリヤマ スミヨ）様</t>
  </si>
  <si>
    <t>板場(森山)すみよ</t>
  </si>
  <si>
    <r>
      <rPr>
        <rFont val="&quot;ヒラギノ角ゴ ProN W3&quot;"/>
        <color rgb="FF1155CC"/>
        <u/>
      </rPr>
      <t>sumiyo.moriyama@hotmail.co.jp</t>
    </r>
  </si>
  <si>
    <t>板場</t>
  </si>
  <si>
    <t>板場純代</t>
  </si>
  <si>
    <t>東京都港区六本木7-11-11 プランパレス301</t>
  </si>
  <si>
    <t>イタバスミヨ</t>
  </si>
  <si>
    <t>スキルプラス契約書面_ヌクイマサキ様</t>
  </si>
  <si>
    <t>貫井 昌紀</t>
  </si>
  <si>
    <r>
      <rPr>
        <rFont val="&quot;ヒラギノ角ゴ ProN W3&quot;"/>
        <color rgb="FF1155CC"/>
        <u/>
      </rPr>
      <t>kouya.shun-15-26n0501@i.softbank.jp</t>
    </r>
  </si>
  <si>
    <t>貫井</t>
  </si>
  <si>
    <t>貫井昌紀</t>
  </si>
  <si>
    <t>埼玉県羽生市上新郷1935-4ノースパティオ102</t>
  </si>
  <si>
    <t>ヌクイマサキ</t>
  </si>
  <si>
    <r>
      <rPr>
        <rFont val="&quot;ヒラギノ角ゴ ProN W3&quot;"/>
        <color rgb="FF1155CC"/>
        <u/>
      </rPr>
      <t>kirakira.chakula@gmail.com</t>
    </r>
  </si>
  <si>
    <t>スキルプラス契約書面_（イワモト ケイコ）様</t>
  </si>
  <si>
    <t>keiko</t>
  </si>
  <si>
    <r>
      <rPr>
        <rFont val="&quot;ヒラギノ角ゴ ProN W3&quot;"/>
        <color rgb="FF1155CC"/>
        <u/>
      </rPr>
      <t>gb1sukusuku@gmail.com</t>
    </r>
  </si>
  <si>
    <t>岩元</t>
  </si>
  <si>
    <t>岩元敬子</t>
  </si>
  <si>
    <t>鹿児島県鹿児島市古里町1078-64</t>
  </si>
  <si>
    <t>イワモトケイコ</t>
  </si>
  <si>
    <t>スキルプラス契約書面_（ナカダ カリン）様</t>
  </si>
  <si>
    <t>かりん</t>
  </si>
  <si>
    <r>
      <rPr>
        <rFont val="&quot;ヒラギノ角ゴ ProN W3&quot;"/>
        <color rgb="FF1155CC"/>
        <u/>
      </rPr>
      <t>pan.tenni@icloud.com</t>
    </r>
  </si>
  <si>
    <t>中田香鈴</t>
  </si>
  <si>
    <t>兵庫県伊丹市東有岡1-18-5-203</t>
  </si>
  <si>
    <t>ナカダカリン</t>
  </si>
  <si>
    <t>スキルプラス契約書面_コジマ カズヤ様</t>
  </si>
  <si>
    <t>和也</t>
  </si>
  <si>
    <r>
      <rPr>
        <rFont val="&quot;ヒラギノ角ゴ ProN W3&quot;"/>
        <color rgb="FF1155CC"/>
        <u/>
      </rPr>
      <t>eden-art-heaven-_k6.k21@docomo.ne.jp</t>
    </r>
  </si>
  <si>
    <t>小島</t>
  </si>
  <si>
    <t>小島和也</t>
  </si>
  <si>
    <t>神奈川県相模原市緑区橋本3丁目29-7 ポライト501</t>
  </si>
  <si>
    <t>コジマカズヤ</t>
  </si>
  <si>
    <t>スキルプラス契約書面_（ヨネヤマシオリ）様</t>
  </si>
  <si>
    <t>ヨネヤマシオリ</t>
  </si>
  <si>
    <r>
      <rPr>
        <rFont val="&quot;ヒラギノ角ゴ ProN W3&quot;"/>
        <color rgb="FF1155CC"/>
        <u/>
      </rPr>
      <t>fp.s25@icloud.com</t>
    </r>
  </si>
  <si>
    <t>米山</t>
  </si>
  <si>
    <t>米山史織</t>
  </si>
  <si>
    <t>静岡県静岡市葵区茶町2-22-1Avenue静岡茶町104</t>
  </si>
  <si>
    <t>スキルプラス契約書面_（ニシオマサミ）様</t>
  </si>
  <si>
    <t>西尾昌美</t>
  </si>
  <si>
    <r>
      <rPr>
        <rFont val="&quot;ヒラギノ角ゴ ProN W3&quot;"/>
        <color rgb="FF1155CC"/>
        <u/>
      </rPr>
      <t>m2400n2400@gmail.com</t>
    </r>
  </si>
  <si>
    <t>西尾</t>
  </si>
  <si>
    <t>神奈川県横浜市保土ケ谷区権太坂1-3-21</t>
  </si>
  <si>
    <t>ニシオマサミ</t>
  </si>
  <si>
    <r>
      <rPr>
        <rFont val="&quot;ヒラギノ角ゴ ProN W3&quot;"/>
        <color rgb="FF1155CC"/>
        <u/>
      </rPr>
      <t>takeda0814212@icloud.com</t>
    </r>
  </si>
  <si>
    <t>スキルプラス契約書面_（シカノ イブキ）様</t>
  </si>
  <si>
    <t>鹿野 伊吹</t>
  </si>
  <si>
    <r>
      <rPr>
        <rFont val="&quot;ヒラギノ角ゴ ProN W3&quot;"/>
        <color rgb="FF1155CC"/>
        <u/>
      </rPr>
      <t>ibukishika00@gmail.com</t>
    </r>
  </si>
  <si>
    <t>鹿野</t>
  </si>
  <si>
    <t>鹿野伊吹</t>
  </si>
  <si>
    <t>千葉県市川市市川２丁目３１－３ MSハイム２０３号室</t>
  </si>
  <si>
    <t>シカノイブキ</t>
  </si>
  <si>
    <t>スキルプラス契約書面_イトウヒロコ様</t>
  </si>
  <si>
    <t>伊藤 博子</t>
  </si>
  <si>
    <r>
      <rPr>
        <rFont val="&quot;ヒラギノ角ゴ ProN W3&quot;"/>
        <color rgb="FF1155CC"/>
        <u/>
      </rPr>
      <t>hoga1209@gmail.com</t>
    </r>
  </si>
  <si>
    <t>伊藤博子</t>
  </si>
  <si>
    <t>東京都葛飾区立石3-11-2</t>
  </si>
  <si>
    <t>イトウヒロコ</t>
  </si>
  <si>
    <t>2025,4,17</t>
  </si>
  <si>
    <r>
      <rPr>
        <rFont val="&quot;ヒラギノ角ゴ ProN W3&quot;"/>
        <color rgb="FF1155CC"/>
        <u/>
      </rPr>
      <t>iritaki19@gmail.com</t>
    </r>
  </si>
  <si>
    <t>イリタケニシタキ</t>
  </si>
  <si>
    <r>
      <rPr>
        <rFont val="&quot;ヒラギノ角ゴ ProN W3&quot;"/>
        <color rgb="FF1155CC"/>
        <u/>
      </rPr>
      <t>oosajikossji31040@gmail.com</t>
    </r>
  </si>
  <si>
    <t>イシマツマリナ</t>
  </si>
  <si>
    <t>スキルプラス契約書面_（ナカシママイ）様</t>
  </si>
  <si>
    <t>中島麻衣／まい先生</t>
  </si>
  <si>
    <r>
      <rPr>
        <rFont val="&quot;ヒラギノ角ゴ ProN W3&quot;"/>
        <color rgb="FF1155CC"/>
        <u/>
      </rPr>
      <t>mai69887199@gmail.com</t>
    </r>
  </si>
  <si>
    <t>中島</t>
  </si>
  <si>
    <t>中島麻衣</t>
  </si>
  <si>
    <t>大阪府大阪市中央区南久宝寺4-5-15-1006</t>
  </si>
  <si>
    <t>ナカシママイ</t>
  </si>
  <si>
    <t>スキルプラス契約書面_ヒラオカツバサ様</t>
  </si>
  <si>
    <t>Ryu2</t>
  </si>
  <si>
    <r>
      <rPr>
        <rFont val="&quot;ヒラギノ角ゴ ProN W3&quot;"/>
        <color rgb="FF1155CC"/>
        <u/>
      </rPr>
      <t>hirat0999@gmail.com</t>
    </r>
  </si>
  <si>
    <t>平岡</t>
  </si>
  <si>
    <t>平岡翼</t>
  </si>
  <si>
    <t>神奈川県川崎市多摩区長尾7-6-16-201</t>
  </si>
  <si>
    <t>ヒラオカツバサ</t>
  </si>
  <si>
    <t>スキルプラス契約書面_（サトウ タカハル）様</t>
  </si>
  <si>
    <t>Sato</t>
  </si>
  <si>
    <r>
      <rPr>
        <rFont val="&quot;ヒラギノ角ゴ ProN W3&quot;"/>
        <color rgb="FF1155CC"/>
        <u/>
      </rPr>
      <t>mieruka.sato@gmail.com</t>
    </r>
  </si>
  <si>
    <t>佐藤隆晴</t>
  </si>
  <si>
    <t>東京都国分寺市光町２－１－１８オークハウス国立２０３</t>
  </si>
  <si>
    <t>サトウタカハル</t>
  </si>
  <si>
    <t>スキルプラス契約書面_（奥田華世）様</t>
  </si>
  <si>
    <t>華世</t>
  </si>
  <si>
    <r>
      <rPr>
        <rFont val="&quot;ヒラギノ角ゴ ProN W3&quot;"/>
        <color rgb="FF1155CC"/>
        <u/>
      </rPr>
      <t>kurodahanayo@gmail.com</t>
    </r>
  </si>
  <si>
    <t>奥田</t>
  </si>
  <si>
    <t>奥田華世</t>
  </si>
  <si>
    <t>兵庫県西宮市高座町５−２５</t>
  </si>
  <si>
    <t>オクダハナヨ</t>
  </si>
  <si>
    <t>スキルプラス契約書面_（ハセベタカシ）様</t>
  </si>
  <si>
    <t>TAKA</t>
  </si>
  <si>
    <r>
      <rPr>
        <rFont val="&quot;ヒラギノ角ゴ ProN W3&quot;"/>
        <color rgb="FF1155CC"/>
        <u/>
      </rPr>
      <t>takashi01hasebe15@gmail.com</t>
    </r>
  </si>
  <si>
    <t>長谷部</t>
  </si>
  <si>
    <t>長谷部貴司</t>
  </si>
  <si>
    <t>東京都町田市金井１−２８−３５</t>
  </si>
  <si>
    <t>ハセベタカシ</t>
  </si>
  <si>
    <t>スキルプラス契約書面_マツヤマジュンヤ様</t>
  </si>
  <si>
    <t>松山 純也</t>
  </si>
  <si>
    <r>
      <rPr>
        <rFont val="&quot;ヒラギノ角ゴ ProN W3&quot;"/>
        <color rgb="FF1155CC"/>
        <u/>
      </rPr>
      <t>junyayu0303@gmail.com</t>
    </r>
  </si>
  <si>
    <t>松山</t>
  </si>
  <si>
    <t>松山純也</t>
  </si>
  <si>
    <t>茨城県つくばみらい市紫峰ヶ丘2-9-5</t>
  </si>
  <si>
    <t>マツヤマジュンヤ</t>
  </si>
  <si>
    <t>スキルプラス契約書面_イナバマサト様</t>
  </si>
  <si>
    <t>稲葉</t>
  </si>
  <si>
    <r>
      <rPr>
        <rFont val="&quot;ヒラギノ角ゴ ProN W3&quot;"/>
        <color rgb="FF1155CC"/>
        <u/>
      </rPr>
      <t>stake069@gmail.com</t>
    </r>
  </si>
  <si>
    <t>稲葉正斗</t>
  </si>
  <si>
    <t>東京都板橋区宮本町48-18</t>
  </si>
  <si>
    <t>イナバマサト</t>
  </si>
  <si>
    <t>スキルプラス契約書面_（マツイマサシ）様</t>
  </si>
  <si>
    <t>松居 昌志(まーしぃ)</t>
  </si>
  <si>
    <r>
      <rPr>
        <rFont val="&quot;ヒラギノ角ゴ ProN W3&quot;"/>
        <color rgb="FF1155CC"/>
        <u/>
      </rPr>
      <t>f33j51i43@gmail.com</t>
    </r>
  </si>
  <si>
    <t>松居</t>
  </si>
  <si>
    <t>松居昌志</t>
  </si>
  <si>
    <t>岡山県津山市北園町38-9</t>
  </si>
  <si>
    <t>マツイマサシ</t>
  </si>
  <si>
    <t>スキルプラス契約書面_（ヤソシマ ミドリ）様</t>
  </si>
  <si>
    <t>Midori Yasoshima</t>
  </si>
  <si>
    <r>
      <rPr>
        <rFont val="&quot;ヒラギノ角ゴ ProN W3&quot;"/>
        <color rgb="FF1155CC"/>
        <u/>
      </rPr>
      <t>midori.yasoshima@gmail.com</t>
    </r>
  </si>
  <si>
    <t>八十島</t>
  </si>
  <si>
    <t>八十島緑</t>
  </si>
  <si>
    <t>東京都目黒区大橋1−5−1−3906</t>
  </si>
  <si>
    <t>ヤソシマミドリ</t>
  </si>
  <si>
    <t>スキルプラス契約書面_テヅカモエカ様</t>
  </si>
  <si>
    <t>手塚 萌香</t>
  </si>
  <si>
    <r>
      <rPr>
        <rFont val="&quot;ヒラギノ角ゴ ProN W3&quot;"/>
        <color rgb="FF1155CC"/>
        <u/>
      </rPr>
      <t>shanks.arashi@gmail.com</t>
    </r>
  </si>
  <si>
    <t>手塚萌香</t>
  </si>
  <si>
    <t>神奈川県海老名市河原口1-26-1-215</t>
  </si>
  <si>
    <t>テヅカモエカ</t>
  </si>
  <si>
    <t>スキルプラス契約書面_（ミト マサユキ）様</t>
  </si>
  <si>
    <t>水戸雅之</t>
  </si>
  <si>
    <r>
      <rPr>
        <rFont val="&quot;ヒラギノ角ゴ ProN W3&quot;"/>
        <color rgb="FF1155CC"/>
        <u/>
      </rPr>
      <t>masayukimito401@gmail.com</t>
    </r>
  </si>
  <si>
    <t>水戸</t>
  </si>
  <si>
    <t>富山県富山市山室144-33</t>
  </si>
  <si>
    <t>ミトマサユキ</t>
  </si>
  <si>
    <t>2025,4,11</t>
  </si>
  <si>
    <t>スキルプラス契約書面_（ミヤベタケシ）様</t>
  </si>
  <si>
    <t>takeshi</t>
  </si>
  <si>
    <r>
      <rPr>
        <rFont val="&quot;ヒラギノ角ゴ ProN W3&quot;"/>
        <color rgb="FF1155CC"/>
        <u/>
      </rPr>
      <t>takeshi-1961@ezweb.ne.jp</t>
    </r>
  </si>
  <si>
    <t>宮部</t>
  </si>
  <si>
    <t>宮部剛</t>
  </si>
  <si>
    <t>岐阜県岐阜市三田洞東3丁目19-6</t>
  </si>
  <si>
    <t>ミヤベタケシ</t>
  </si>
  <si>
    <t>スキルプラス契約書面_オヌマキョウコ様</t>
  </si>
  <si>
    <t>kyoko onuma</t>
  </si>
  <si>
    <r>
      <rPr>
        <rFont val="&quot;ヒラギノ角ゴ ProN W3&quot;"/>
        <color rgb="FF1155CC"/>
        <u/>
      </rPr>
      <t>kyosuzume27@gmail.com</t>
    </r>
  </si>
  <si>
    <t>小沼</t>
  </si>
  <si>
    <t>小沼京子</t>
  </si>
  <si>
    <t>茨城県日立市大沼町2-14-1</t>
  </si>
  <si>
    <t>オヌマキョウコ</t>
  </si>
  <si>
    <t>スキルプラス契約書面_オオタケ エイサク様</t>
  </si>
  <si>
    <t>えーちゃん</t>
  </si>
  <si>
    <r>
      <rPr>
        <rFont val="&quot;ヒラギノ角ゴ ProN W3&quot;"/>
        <color rgb="FF1155CC"/>
        <u/>
      </rPr>
      <t>rongzuodazhu@gmail.com</t>
    </r>
  </si>
  <si>
    <t>大竹</t>
  </si>
  <si>
    <t>大竹栄作</t>
  </si>
  <si>
    <t>兵庫県川西市南野坂30-1</t>
  </si>
  <si>
    <t>オオタケエイサク</t>
  </si>
  <si>
    <t>スキルプラス契約書面_（タバタ ユリナ）様</t>
  </si>
  <si>
    <t>田畑友梨奈</t>
  </si>
  <si>
    <r>
      <rPr>
        <rFont val="&quot;ヒラギノ角ゴ ProN W3&quot;"/>
        <color rgb="FF1155CC"/>
        <u/>
      </rPr>
      <t>yurina2363@gmail.com</t>
    </r>
  </si>
  <si>
    <t>田畑</t>
  </si>
  <si>
    <t>埼玉県比企郡鳩山町石坂611</t>
  </si>
  <si>
    <t>タバタユリナ</t>
  </si>
  <si>
    <t>スキルプラス契約書面_（アズマテルミ）様</t>
  </si>
  <si>
    <t>てるみ</t>
  </si>
  <si>
    <r>
      <rPr>
        <rFont val="&quot;ヒラギノ角ゴ ProN W3&quot;"/>
        <color rgb="FF1155CC"/>
        <u/>
      </rPr>
      <t>sakuteru246@gmail.com</t>
    </r>
  </si>
  <si>
    <t>東</t>
  </si>
  <si>
    <t>東てるみ</t>
  </si>
  <si>
    <t>北海道札幌市厚別区大谷地東5-23-11</t>
  </si>
  <si>
    <t>アズマテルミ</t>
  </si>
  <si>
    <t>スキルプラス契約書面_（モリナガ タイキ）様</t>
  </si>
  <si>
    <t>Taiki</t>
  </si>
  <si>
    <r>
      <rPr>
        <rFont val="&quot;ヒラギノ角ゴ ProN W3&quot;"/>
        <color rgb="FF1155CC"/>
        <u/>
      </rPr>
      <t>mtaikim@outlook.jp</t>
    </r>
  </si>
  <si>
    <t>森永</t>
  </si>
  <si>
    <t>森永大翔</t>
  </si>
  <si>
    <t>大阪府枚方市楠葉並木1-21-50</t>
  </si>
  <si>
    <t>モリナガタイキ</t>
  </si>
  <si>
    <t>スキルプラス契約書面_フジイ リョウセイ様</t>
  </si>
  <si>
    <t>RYOSEI</t>
  </si>
  <si>
    <r>
      <rPr>
        <rFont val="&quot;ヒラギノ角ゴ ProN W3&quot;"/>
        <color rgb="FF1155CC"/>
        <u/>
      </rPr>
      <t>ryoseitigers@gmail.com</t>
    </r>
  </si>
  <si>
    <t>藤井</t>
  </si>
  <si>
    <t>藤井亮成</t>
  </si>
  <si>
    <t>東京都中野区松が丘１−１９−４エイキドウヴィラ207</t>
  </si>
  <si>
    <t>フジイリョウセイ</t>
  </si>
  <si>
    <t>スキルプラス契約書面_（マスヤマ シズコ）様</t>
  </si>
  <si>
    <t>Shizuko</t>
  </si>
  <si>
    <r>
      <rPr>
        <rFont val="&quot;ヒラギノ角ゴ ProN W3&quot;"/>
        <color rgb="FF1155CC"/>
        <u/>
      </rPr>
      <t>smasuyama83@gmail.com</t>
    </r>
  </si>
  <si>
    <t>増山</t>
  </si>
  <si>
    <t>志津子</t>
  </si>
  <si>
    <t>群馬県高崎市下小塙町1744-14</t>
  </si>
  <si>
    <t>マスヤマシヅコ</t>
  </si>
  <si>
    <t>スキルプラス契約書面_エトウコウヘイ様</t>
  </si>
  <si>
    <t>江藤</t>
  </si>
  <si>
    <r>
      <rPr>
        <rFont val="&quot;ヒラギノ角ゴ ProN W3&quot;"/>
        <color rgb="FF1155CC"/>
        <u/>
      </rPr>
      <t>ekouto.0505@ezweb.ne.jp</t>
    </r>
  </si>
  <si>
    <t>江藤滉平</t>
  </si>
  <si>
    <t>大阪府大阪市東住吉区桑津1-24-17 エトワール25 207号室</t>
  </si>
  <si>
    <t>エトウコウヘイ</t>
  </si>
  <si>
    <r>
      <rPr>
        <rFont val="&quot;ヒラギノ角ゴ ProN W3&quot;"/>
        <color rgb="FF1155CC"/>
        <u/>
      </rPr>
      <t>eimish120@gmail.com</t>
    </r>
  </si>
  <si>
    <t>スキルプラス契約書面_ミタタカカズ様</t>
  </si>
  <si>
    <t>三田貴一</t>
  </si>
  <si>
    <r>
      <rPr>
        <rFont val="&quot;ヒラギノ角ゴ ProN W3&quot;"/>
        <color rgb="FF1155CC"/>
        <u/>
      </rPr>
      <t>mitatakakazu@gmail.com</t>
    </r>
  </si>
  <si>
    <t>三田</t>
  </si>
  <si>
    <t>静岡県浜松市中央区幸3丁目17-12</t>
  </si>
  <si>
    <t>ミタタカカズ</t>
  </si>
  <si>
    <t>スキルプラス契約書面_イワタカズキ様</t>
  </si>
  <si>
    <r>
      <rPr>
        <rFont val="&quot;ヒラギノ角ゴ ProN W3&quot;"/>
        <color rgb="FF1155CC"/>
        <u/>
      </rPr>
      <t>iwtkzk0329cool-guys@au.com</t>
    </r>
  </si>
  <si>
    <t>岩田</t>
  </si>
  <si>
    <t>岩田和樹</t>
  </si>
  <si>
    <t>愛知県犬山市橋爪止々馬木28-1 CH犬山2 103</t>
  </si>
  <si>
    <t>イワタカズキ</t>
  </si>
  <si>
    <t>スキルプラス契約書面_ミヨシコウヘイ様</t>
  </si>
  <si>
    <t>こう</t>
  </si>
  <si>
    <r>
      <rPr>
        <rFont val="&quot;ヒラギノ角ゴ ProN W3&quot;"/>
        <color rgb="FF1155CC"/>
        <u/>
      </rPr>
      <t>soccer0706.925@gmail.com</t>
    </r>
  </si>
  <si>
    <t>三好</t>
  </si>
  <si>
    <t>三好航平</t>
  </si>
  <si>
    <t>神奈川県伊勢原市下谷1411-2</t>
  </si>
  <si>
    <t>ミヨシコウヘイ</t>
  </si>
  <si>
    <t>スキルプラス契約書面_カケヤタイシロウ様</t>
  </si>
  <si>
    <r>
      <rPr>
        <rFont val="&quot;ヒラギノ角ゴ ProN W3&quot;"/>
        <color rgb="FF1155CC"/>
        <u/>
      </rPr>
      <t>kakeya0119@gmail.com</t>
    </r>
  </si>
  <si>
    <t>掛屋</t>
  </si>
  <si>
    <t>東京都葛飾区金町１丁目３－７ウィザースレジデンス金町テラス５０５</t>
  </si>
  <si>
    <t>カケヤタイシロウ</t>
  </si>
  <si>
    <t>スキルプラス契約書面_ニシムラユウト様</t>
  </si>
  <si>
    <t>ゆっと</t>
  </si>
  <si>
    <r>
      <rPr>
        <rFont val="&quot;ヒラギノ角ゴ ProN W3&quot;"/>
        <color rgb="FF1155CC"/>
        <u/>
      </rPr>
      <t>y7037818@icloud.com</t>
    </r>
  </si>
  <si>
    <t>西村雄斗</t>
  </si>
  <si>
    <t>山口県 防府市 自力町 5-3-1</t>
  </si>
  <si>
    <t>ニシムラユウト</t>
  </si>
  <si>
    <t>スキルプラス契約書面_（エグチ エリ）様</t>
  </si>
  <si>
    <t>ERI.I</t>
  </si>
  <si>
    <r>
      <rPr>
        <rFont val="&quot;ヒラギノ角ゴ ProN W3&quot;"/>
        <color rgb="FF1155CC"/>
        <u/>
      </rPr>
      <t>e_gc59@yahoo.co.jp</t>
    </r>
  </si>
  <si>
    <t>江口</t>
  </si>
  <si>
    <t>江口恵里</t>
  </si>
  <si>
    <t>大阪府東大阪市岸田堂西2-7-24シャーメゾンペルル101号室</t>
  </si>
  <si>
    <t>エグチエリ</t>
  </si>
  <si>
    <r>
      <rPr>
        <rFont val="&quot;ヒラギノ角ゴ ProN W3&quot;"/>
        <color rgb="FF1155CC"/>
        <u/>
      </rPr>
      <t>zack20020825@gmail.com</t>
    </r>
  </si>
  <si>
    <t>ヨシザキリュウスケ</t>
  </si>
  <si>
    <t>スキルプラス契約書面_オオホリカイセイ様</t>
  </si>
  <si>
    <t>Kaisei</t>
  </si>
  <si>
    <r>
      <rPr>
        <rFont val="&quot;ヒラギノ角ゴ ProN W3&quot;"/>
        <color rgb="FF1155CC"/>
        <u/>
      </rPr>
      <t>kaiseeei@gmail.com</t>
    </r>
  </si>
  <si>
    <t>大堀</t>
  </si>
  <si>
    <t>大堀開生</t>
  </si>
  <si>
    <t>愛媛県松山市北条565プリムローズⅡB203号</t>
  </si>
  <si>
    <t>オオホリカイセイ</t>
  </si>
  <si>
    <t>スキルプラス契約書面_サイトウヒロユキ様</t>
  </si>
  <si>
    <t>齊藤弘之</t>
  </si>
  <si>
    <r>
      <rPr>
        <rFont val="&quot;ヒラギノ角ゴ ProN W3&quot;"/>
        <color rgb="FF1155CC"/>
        <u/>
      </rPr>
      <t>rakusyo358@gmail.com</t>
    </r>
  </si>
  <si>
    <t>齊藤</t>
  </si>
  <si>
    <t>長野県松本市島立519-2樹ハウスB棟</t>
  </si>
  <si>
    <t>スキルプラス契約書面_（シマハタ）様</t>
  </si>
  <si>
    <t>のぶ</t>
  </si>
  <si>
    <r>
      <rPr>
        <rFont val="&quot;ヒラギノ角ゴ ProN W3&quot;"/>
        <color rgb="FF1155CC"/>
        <u/>
      </rPr>
      <t>nobu040366@gmail.com</t>
    </r>
  </si>
  <si>
    <t>島畑</t>
  </si>
  <si>
    <t>島畑信良</t>
  </si>
  <si>
    <t>兵庫県伊丹市荻野2丁目29</t>
  </si>
  <si>
    <t>シマハタノブヨシ</t>
  </si>
  <si>
    <t>スキルプラス契約書面_ヤマシタ ケイコ様</t>
  </si>
  <si>
    <t>REIKO</t>
  </si>
  <si>
    <r>
      <rPr>
        <rFont val="&quot;ヒラギノ角ゴ ProN W3&quot;"/>
        <color rgb="FF1155CC"/>
        <u/>
      </rPr>
      <t>hikaru.umi.5573@gmail.com</t>
    </r>
  </si>
  <si>
    <t>山下</t>
  </si>
  <si>
    <t>山下慶子</t>
  </si>
  <si>
    <t>福岡県福津市津屋崎4－19－14</t>
  </si>
  <si>
    <t>ヤマシタケイコ</t>
  </si>
  <si>
    <t>スキルプラス契約書面_（ツツミナイ チフミ）様</t>
  </si>
  <si>
    <t>chifumi</t>
  </si>
  <si>
    <r>
      <rPr>
        <rFont val="&quot;ヒラギノ角ゴ ProN W3&quot;"/>
        <color rgb="FF1155CC"/>
        <u/>
      </rPr>
      <t>chifuchi23@yahoo.co.jp</t>
    </r>
  </si>
  <si>
    <t>堤内</t>
  </si>
  <si>
    <t>堤内ちふみ</t>
  </si>
  <si>
    <t>神奈川県横浜市旭区中沢3－44－3</t>
  </si>
  <si>
    <t>堤内ちふみ（ツツミナイチフミ）</t>
  </si>
  <si>
    <t>スキルプラス契約書面_マキセキョウヘイ様</t>
  </si>
  <si>
    <t>きょうへい</t>
  </si>
  <si>
    <r>
      <rPr>
        <rFont val="&quot;ヒラギノ角ゴ ProN W3&quot;"/>
        <color rgb="FF1155CC"/>
        <u/>
      </rPr>
      <t>makisetiryouin@gmail.com</t>
    </r>
  </si>
  <si>
    <t>牧瀬</t>
  </si>
  <si>
    <t>牧瀬恭兵</t>
  </si>
  <si>
    <t>東京都足立区青井3-5-26日商岩井綾瀬マンション604</t>
  </si>
  <si>
    <t>マキセキョウヘイ</t>
  </si>
  <si>
    <t>スキルプラス契約書面_クドウケント様</t>
  </si>
  <si>
    <t>工藤拳斗</t>
  </si>
  <si>
    <r>
      <rPr>
        <rFont val="&quot;ヒラギノ角ゴ ProN W3&quot;"/>
        <color rgb="FF1155CC"/>
        <u/>
      </rPr>
      <t>kentokudo62@gmail.com</t>
    </r>
  </si>
  <si>
    <t>工藤</t>
  </si>
  <si>
    <t>東京都大田区東馬込1丁目1‐32 trias 132 301</t>
  </si>
  <si>
    <t>クドウケント</t>
  </si>
  <si>
    <t>スキルプラス契約書面_マツオリサ様</t>
  </si>
  <si>
    <t>松尾梨沙</t>
  </si>
  <si>
    <r>
      <rPr>
        <rFont val="&quot;ヒラギノ角ゴ ProN W3&quot;"/>
        <color rgb="FF1155CC"/>
        <u/>
      </rPr>
      <t>kuronosuke1213@icloud.com</t>
    </r>
  </si>
  <si>
    <t>松尾</t>
  </si>
  <si>
    <t>福岡県糸島市二丈田中2-5-5</t>
  </si>
  <si>
    <t>マツオリサ</t>
  </si>
  <si>
    <t>2025,4,12</t>
  </si>
  <si>
    <r>
      <rPr>
        <rFont val="&quot;ヒラギノ角ゴ ProN W3&quot;"/>
        <color rgb="FF1155CC"/>
        <u/>
      </rPr>
      <t>nankaitak1127@gmail.com</t>
    </r>
  </si>
  <si>
    <t>ナカニシケンジ</t>
  </si>
  <si>
    <t>スキルプラス契約書面_（オヤマ シュンヤ）様</t>
  </si>
  <si>
    <t>小山隼弥</t>
  </si>
  <si>
    <r>
      <rPr>
        <rFont val="&quot;ヒラギノ角ゴ ProN W3&quot;"/>
        <color rgb="FF1155CC"/>
        <u/>
      </rPr>
      <t>shunyaoyama9@gmail.com</t>
    </r>
  </si>
  <si>
    <t>東京都足立区綾瀬2-3-9 GrandK 303</t>
  </si>
  <si>
    <t>オヤマシュンヤ</t>
  </si>
  <si>
    <t>スキルプラス契約書面_（アベジュンコ）様</t>
  </si>
  <si>
    <t>Junko Abe</t>
  </si>
  <si>
    <r>
      <rPr>
        <rFont val="&quot;ヒラギノ角ゴ ProN W3&quot;"/>
        <color rgb="FF1155CC"/>
        <u/>
      </rPr>
      <t>cqmgj474@gmail.com</t>
    </r>
  </si>
  <si>
    <t>阿部純子</t>
  </si>
  <si>
    <t>大分県中津市下池永225-2</t>
  </si>
  <si>
    <t>アベジュンコ</t>
  </si>
  <si>
    <t>2025,4,13</t>
  </si>
  <si>
    <r>
      <rPr>
        <rFont val="&quot;ヒラギノ角ゴ ProN W3&quot;"/>
        <color rgb="FF1155CC"/>
        <u/>
      </rPr>
      <t>haruka.m0309@gmail.com</t>
    </r>
  </si>
  <si>
    <t>スキルプラス契約書面_スズキ ケンシン様</t>
  </si>
  <si>
    <t>けんしん</t>
  </si>
  <si>
    <r>
      <rPr>
        <rFont val="&quot;ヒラギノ角ゴ ProN W3&quot;"/>
        <color rgb="FF1155CC"/>
        <u/>
      </rPr>
      <t>kenshinjakky@gmail.com</t>
    </r>
  </si>
  <si>
    <t>鈴木賢真</t>
  </si>
  <si>
    <t>東京都八王子市台町1丁目14-11</t>
  </si>
  <si>
    <t>スズキケンシン</t>
  </si>
  <si>
    <t>スキルプラス契約書面_オオタシオン様</t>
  </si>
  <si>
    <t>sion🐑</t>
  </si>
  <si>
    <r>
      <rPr>
        <rFont val="&quot;ヒラギノ角ゴ ProN W3&quot;"/>
        <color rgb="FF1155CC"/>
        <u/>
      </rPr>
      <t>shion.524@icloud.com</t>
    </r>
  </si>
  <si>
    <t>太田詞音</t>
  </si>
  <si>
    <t>静岡県駿東郡長泉町納米里247-2</t>
  </si>
  <si>
    <t>オオタシオン</t>
  </si>
  <si>
    <t>スキルプラス契約書面_スワキ アヤコ様</t>
  </si>
  <si>
    <t>文子</t>
  </si>
  <si>
    <r>
      <rPr>
        <rFont val="&quot;ヒラギノ角ゴ ProN W3&quot;"/>
        <color rgb="FF1155CC"/>
        <u/>
      </rPr>
      <t>charley0201@gmail.com</t>
    </r>
  </si>
  <si>
    <t>洲脇</t>
  </si>
  <si>
    <t>洲脇文子</t>
  </si>
  <si>
    <t>大阪府東大阪市吉田下島２２－１２グランメールシマノ４０７</t>
  </si>
  <si>
    <t>スワキアヤコ</t>
  </si>
  <si>
    <t>スキルプラス契約書面_（ヒラカワ タカユキ）様</t>
  </si>
  <si>
    <r>
      <rPr>
        <rFont val="&quot;ヒラギノ角ゴ ProN W3&quot;"/>
        <color rgb="FF1155CC"/>
        <u/>
      </rPr>
      <t>moeyotakagon@gmail.com</t>
    </r>
  </si>
  <si>
    <t>平川</t>
  </si>
  <si>
    <t>北海道旭川市9条通23丁目4-3</t>
  </si>
  <si>
    <t>ヒラカワタカユキ</t>
  </si>
  <si>
    <t>スキルプラス契約書面_タケシタ ショウイチ様</t>
  </si>
  <si>
    <t>彰一</t>
  </si>
  <si>
    <r>
      <rPr>
        <rFont val="&quot;ヒラギノ角ゴ ProN W3&quot;"/>
        <color rgb="FF1155CC"/>
        <u/>
      </rPr>
      <t>take0922ai@yahoo.co.jp</t>
    </r>
  </si>
  <si>
    <t>竹下</t>
  </si>
  <si>
    <t>竹下彰一</t>
  </si>
  <si>
    <t>熊本県阿蘇郡西原村布田１０３４－２KMKビレッジ１０１号</t>
  </si>
  <si>
    <t>タケシタショウイチ</t>
  </si>
  <si>
    <t>スキルプラス契約書面_ムラセソラ様</t>
  </si>
  <si>
    <t>村瀬 空</t>
  </si>
  <si>
    <r>
      <rPr>
        <rFont val="&quot;ヒラギノ角ゴ ProN W3&quot;"/>
        <color rgb="FF1155CC"/>
        <u/>
      </rPr>
      <t>jelkawaii1221@yahoo.co.jp</t>
    </r>
  </si>
  <si>
    <t>村瀬</t>
  </si>
  <si>
    <t>村瀬空</t>
  </si>
  <si>
    <t>愛知県名古屋市守山区中志段味吉田洞2911-790</t>
  </si>
  <si>
    <t>ムラセソラ</t>
  </si>
  <si>
    <t>スキルプラス契約書面_（エジリ ユウイチロウ）様</t>
  </si>
  <si>
    <t>江尻悠一郎</t>
  </si>
  <si>
    <r>
      <rPr>
        <rFont val="&quot;ヒラギノ角ゴ ProN W3&quot;"/>
        <color rgb="FF1155CC"/>
        <u/>
      </rPr>
      <t>ejiriyu0016@gmail.com</t>
    </r>
  </si>
  <si>
    <t>江尻</t>
  </si>
  <si>
    <t>東京都台東区谷中3-9-9 ジュネ谷中301</t>
  </si>
  <si>
    <t>エジリユウイチロウ</t>
  </si>
  <si>
    <r>
      <rPr>
        <rFont val="&quot;ヒラギノ角ゴ ProN W3&quot;"/>
        <color rgb="FF1155CC"/>
        <u/>
      </rPr>
      <t>km121436@gmail.com</t>
    </r>
  </si>
  <si>
    <t>トダケイシ</t>
  </si>
  <si>
    <t>スキルプラス契約書面_（ヨシムラ ユナ）様</t>
  </si>
  <si>
    <t>ユナ</t>
  </si>
  <si>
    <r>
      <rPr>
        <rFont val="&quot;ヒラギノ角ゴ ProN W3&quot;"/>
        <color rgb="FF1155CC"/>
        <u/>
      </rPr>
      <t>yuna930.i.feel.happy@icloud.com</t>
    </r>
  </si>
  <si>
    <t>吉村</t>
  </si>
  <si>
    <t>吉村悠楠</t>
  </si>
  <si>
    <t>福岡県糸島市荻浦1-11-5-101</t>
  </si>
  <si>
    <t>ヨシムラユナ</t>
  </si>
  <si>
    <t>スキルプラス契約書面_イリカワヤスナオ様</t>
  </si>
  <si>
    <t>康直</t>
  </si>
  <si>
    <r>
      <rPr>
        <rFont val="&quot;ヒラギノ角ゴ ProN W3&quot;"/>
        <color rgb="FF1155CC"/>
        <u/>
      </rPr>
      <t>z.c.ya@ezweb.ne.jp</t>
    </r>
  </si>
  <si>
    <t>入川</t>
  </si>
  <si>
    <t>入川康直</t>
  </si>
  <si>
    <t>東京都練馬区豊玉南2-20-12-101</t>
  </si>
  <si>
    <t>イリカワヤスナオ</t>
  </si>
  <si>
    <t>スキルプラス契約書面_（イワサキマコ）様</t>
  </si>
  <si>
    <t>岩崎</t>
  </si>
  <si>
    <t>48回</t>
  </si>
  <si>
    <r>
      <rPr>
        <rFont val="&quot;ヒラギノ角ゴ ProN W3&quot;"/>
        <color rgb="FF1155CC"/>
        <u/>
      </rPr>
      <t>granmamako@gmail.com</t>
    </r>
  </si>
  <si>
    <t>岩崎真子</t>
  </si>
  <si>
    <t>岡山県瀬戸内市邑久町豊安303</t>
  </si>
  <si>
    <t>イワサキマコ</t>
  </si>
  <si>
    <t>スキルプラス契約書面_ヨシダ ナツ様</t>
  </si>
  <si>
    <r>
      <rPr>
        <rFont val="&quot;ヒラギノ角ゴ ProN W3&quot;"/>
        <color rgb="FF1155CC"/>
        <u/>
      </rPr>
      <t>natsujushimatsu@gmail.com</t>
    </r>
  </si>
  <si>
    <t>吉田夏都</t>
  </si>
  <si>
    <t>神奈川県平塚市徳延391-8</t>
  </si>
  <si>
    <t>ヨシダナツ</t>
  </si>
  <si>
    <t>スキルプラス契約書面_（イトウ アキノリ）様</t>
  </si>
  <si>
    <t>伊藤彰記</t>
  </si>
  <si>
    <r>
      <rPr>
        <rFont val="&quot;ヒラギノ角ゴ ProN W3&quot;"/>
        <color rgb="FF1155CC"/>
        <u/>
      </rPr>
      <t>akinori.1100227@gmail.com</t>
    </r>
  </si>
  <si>
    <t>愛知県名古屋市港区宝神3-1603-3</t>
  </si>
  <si>
    <t>イトウアキノリ</t>
  </si>
  <si>
    <r>
      <rPr>
        <rFont val="&quot;ヒラギノ角ゴ ProN W3&quot;"/>
        <color rgb="FF1155CC"/>
        <u/>
      </rPr>
      <t>riku.non0609@outlook.jp</t>
    </r>
  </si>
  <si>
    <t>スキルプラス契約書面_（ミウラヒロユキ）様</t>
  </si>
  <si>
    <t>三浦裕之</t>
  </si>
  <si>
    <r>
      <rPr>
        <rFont val="&quot;ヒラギノ角ゴ ProN W3&quot;"/>
        <color rgb="FF1155CC"/>
        <u/>
      </rPr>
      <t>eacafe98@gmail.com</t>
    </r>
  </si>
  <si>
    <t>大阪府堺市中区深井水池町2865-16</t>
  </si>
  <si>
    <t>ミウラヒロユキ</t>
  </si>
  <si>
    <t>スキルプラス契約書面_（セガワ マサユキ）様</t>
  </si>
  <si>
    <t>セガワ マサユキ</t>
  </si>
  <si>
    <r>
      <rPr>
        <rFont val="&quot;ヒラギノ角ゴ ProN W3&quot;"/>
        <color rgb="FF1155CC"/>
        <u/>
      </rPr>
      <t>masayuki.segawa.0216@gmail.com</t>
    </r>
  </si>
  <si>
    <t>瀬川</t>
  </si>
  <si>
    <t>瀬川諒幸</t>
  </si>
  <si>
    <t>滋賀県犬上郡豊郷町安食南775 EASE COURT107</t>
  </si>
  <si>
    <t>セガワマサユキ</t>
  </si>
  <si>
    <t>スキルプラス契約書面_（チバヒロキ）様</t>
  </si>
  <si>
    <t>船橋昇将</t>
  </si>
  <si>
    <t>千葉 大輝</t>
  </si>
  <si>
    <r>
      <rPr>
        <rFont val="&quot;ヒラギノ角ゴ ProN W3&quot;"/>
        <color rgb="FF1155CC"/>
        <u/>
      </rPr>
      <t>chibahiroki5@gmail.com</t>
    </r>
  </si>
  <si>
    <t>千葉大輝</t>
  </si>
  <si>
    <t>埼玉県さいたま市中央区新中里1-5-7宮田ハイツ106</t>
  </si>
  <si>
    <t>チバヒロキ</t>
  </si>
  <si>
    <t>スキルプラス契約書面_カイクラ シンイチ様</t>
  </si>
  <si>
    <t>kaikura</t>
  </si>
  <si>
    <r>
      <rPr>
        <rFont val="&quot;ヒラギノ角ゴ ProN W3&quot;"/>
        <color rgb="FF1155CC"/>
        <u/>
      </rPr>
      <t>kaiko29a@gmail.com</t>
    </r>
  </si>
  <si>
    <t>皆倉</t>
  </si>
  <si>
    <t>皆倉新一</t>
  </si>
  <si>
    <t>大阪府河内長野市向野町765-2-402</t>
  </si>
  <si>
    <t>カイクラシンイチ</t>
  </si>
  <si>
    <t>スキルプラス契約書面_ワタナベゴウ様</t>
  </si>
  <si>
    <t>剛</t>
  </si>
  <si>
    <r>
      <rPr>
        <rFont val="&quot;ヒラギノ角ゴ ProN W3&quot;"/>
        <color rgb="FF1155CC"/>
        <u/>
      </rPr>
      <t>peridot.1810.1212@docomo.ne.jp</t>
    </r>
  </si>
  <si>
    <t>渡邉</t>
  </si>
  <si>
    <t>渡邉剛</t>
  </si>
  <si>
    <t>埼玉県狭山市下奥富641</t>
  </si>
  <si>
    <t>ワタナベゴウ</t>
  </si>
  <si>
    <r>
      <rPr>
        <rFont val="&quot;ヒラギノ角ゴ ProN W3&quot;"/>
        <color rgb="FF1155CC"/>
        <u/>
      </rPr>
      <t>pyro0812jp@yahoo.co.jp</t>
    </r>
  </si>
  <si>
    <t>ニシムラナホ</t>
  </si>
  <si>
    <t>スキルプラス契約書面_（オカダリョウイチ）様</t>
  </si>
  <si>
    <t>良一</t>
  </si>
  <si>
    <r>
      <rPr>
        <rFont val="&quot;ヒラギノ角ゴ ProN W3&quot;"/>
        <color rgb="FF1155CC"/>
        <u/>
      </rPr>
      <t>gank4649@gmail.com</t>
    </r>
  </si>
  <si>
    <t>岡田</t>
  </si>
  <si>
    <t>岡田良一</t>
  </si>
  <si>
    <t>長野県長野市北尾張部509-1</t>
  </si>
  <si>
    <t>オカダリョウイチ</t>
  </si>
  <si>
    <r>
      <rPr>
        <rFont val="&quot;ヒラギノ角ゴ ProN W3&quot;"/>
        <color rgb="FF1155CC"/>
        <u/>
      </rPr>
      <t>oyaji580@docomo.ne.jp</t>
    </r>
  </si>
  <si>
    <t>ミズノメグミ</t>
  </si>
  <si>
    <t>スキルプラス契約書面_コバヤシ シュンスケ様</t>
  </si>
  <si>
    <t>しゅんすけ</t>
  </si>
  <si>
    <r>
      <rPr>
        <rFont val="&quot;ヒラギノ角ゴ ProN W3&quot;"/>
        <color rgb="FF1155CC"/>
        <u/>
      </rPr>
      <t>kobayashi.syunsuke@icloud.com</t>
    </r>
  </si>
  <si>
    <t>コバヤシ</t>
  </si>
  <si>
    <t>小林俊介</t>
  </si>
  <si>
    <t>滋賀県大津市大将軍三丁目25-20エレガンスコート瀬田216号室</t>
  </si>
  <si>
    <t>コバヤシシュンスケ</t>
  </si>
  <si>
    <t>スキルプラス契約書面_オリマヒロシ様</t>
  </si>
  <si>
    <t>Orima</t>
  </si>
  <si>
    <r>
      <rPr>
        <rFont val="&quot;ヒラギノ角ゴ ProN W3&quot;"/>
        <color rgb="FF1155CC"/>
        <u/>
      </rPr>
      <t>tcolle.biz76@gmail.com</t>
    </r>
  </si>
  <si>
    <t>織間</t>
  </si>
  <si>
    <t>織間裕</t>
  </si>
  <si>
    <t>栃木県宇都宮市若松原１－３－３２</t>
  </si>
  <si>
    <t>オリマヒロシ</t>
  </si>
  <si>
    <t>スキルプラス契約書面_（タカツナ ミユキ）様</t>
  </si>
  <si>
    <t>タカツナ☆ミﾕキ</t>
  </si>
  <si>
    <r>
      <rPr>
        <rFont val="&quot;ヒラギノ角ゴ ProN W3&quot;"/>
        <color rgb="FF1155CC"/>
        <u/>
      </rPr>
      <t>nebochan27@gmail.com</t>
    </r>
  </si>
  <si>
    <t>高綱</t>
  </si>
  <si>
    <t>高綱美幸</t>
  </si>
  <si>
    <t>広島県広島市安佐北区落合南１−５６−１１</t>
  </si>
  <si>
    <t>タカツナミユキ</t>
  </si>
  <si>
    <t>スキルプラス契約書面_タマタソウ様</t>
  </si>
  <si>
    <t>sou</t>
  </si>
  <si>
    <r>
      <rPr>
        <rFont val="&quot;ヒラギノ角ゴ ProN W3&quot;"/>
        <color rgb="FF1155CC"/>
        <u/>
      </rPr>
      <t>souru170@gmail.com</t>
    </r>
  </si>
  <si>
    <t>田又</t>
  </si>
  <si>
    <t>田又爽</t>
  </si>
  <si>
    <t>大阪府高槻市津之江町二丁目44-6</t>
  </si>
  <si>
    <t>タマタソウ</t>
  </si>
  <si>
    <t>スキルプラス契約書面_（イムラアヤ）様</t>
  </si>
  <si>
    <t>あやん</t>
  </si>
  <si>
    <r>
      <rPr>
        <rFont val="&quot;ヒラギノ角ゴ ProN W3&quot;"/>
        <color rgb="FF1155CC"/>
        <u/>
      </rPr>
      <t>imurayann6u6@gmail.com</t>
    </r>
  </si>
  <si>
    <t>伊村</t>
  </si>
  <si>
    <t>伊村彩</t>
  </si>
  <si>
    <t>埼玉県さいたま市南区根岸五丁目10-12</t>
  </si>
  <si>
    <t>イムラアヤ</t>
  </si>
  <si>
    <t>スキルプラス契約書面_モリナガ ヒカル様</t>
  </si>
  <si>
    <t>森永 光</t>
  </si>
  <si>
    <r>
      <rPr>
        <rFont val="&quot;ヒラギノ角ゴ ProN W3&quot;"/>
        <color rgb="FF1155CC"/>
        <u/>
      </rPr>
      <t>hikarumorinaga@icloud.com</t>
    </r>
  </si>
  <si>
    <t>森永光</t>
  </si>
  <si>
    <t>福岡県筑紫野市二日市西1丁目5番13-502号</t>
  </si>
  <si>
    <t>モリナガヒカル</t>
  </si>
  <si>
    <t>スキルプラス契約書面_（タガシラリョウヤ）様</t>
  </si>
  <si>
    <t>TAGABASS</t>
  </si>
  <si>
    <r>
      <rPr>
        <rFont val="&quot;ヒラギノ角ゴ ProN W3&quot;"/>
        <color rgb="FF1155CC"/>
        <u/>
      </rPr>
      <t>hanahanatodo@gmail.com</t>
    </r>
  </si>
  <si>
    <t>田頭</t>
  </si>
  <si>
    <t>田頭良哉</t>
  </si>
  <si>
    <t>広島県尾道市栗原町11700-59</t>
  </si>
  <si>
    <t>タガシラ</t>
  </si>
  <si>
    <t>スキルプラス契約書面_ハナジママナミ様</t>
  </si>
  <si>
    <t>Manami</t>
  </si>
  <si>
    <r>
      <rPr>
        <rFont val="&quot;ヒラギノ角ゴ ProN W3&quot;"/>
        <color rgb="FF1155CC"/>
        <u/>
      </rPr>
      <t>ml012409270910@gmail.com</t>
    </r>
  </si>
  <si>
    <t>花嶋</t>
  </si>
  <si>
    <t>花嶋真実</t>
  </si>
  <si>
    <t>愛知県名古屋市中村区本陣通4-10クレール本陣5A号</t>
  </si>
  <si>
    <t>ハナジママナミ</t>
  </si>
  <si>
    <t>スキルプラス契約書面_トネガワカツナリ様</t>
  </si>
  <si>
    <t>克成</t>
  </si>
  <si>
    <r>
      <rPr>
        <rFont val="&quot;ヒラギノ角ゴ ProN W3&quot;"/>
        <color rgb="FF1155CC"/>
        <u/>
      </rPr>
      <t>ran2411daisukigo@icloud.com</t>
    </r>
  </si>
  <si>
    <t>舍川</t>
  </si>
  <si>
    <t>舍川克成</t>
  </si>
  <si>
    <t>埼玉県坂戸市緑町7-15グリューネ205号室</t>
  </si>
  <si>
    <t>トネガワカツナリ</t>
  </si>
  <si>
    <t>スキルプラス契約書面_（イケダカズエ）様</t>
  </si>
  <si>
    <t>♡ま〜しゃ(K.I)池田</t>
  </si>
  <si>
    <r>
      <rPr>
        <rFont val="&quot;ヒラギノ角ゴ ProN W3&quot;"/>
        <color rgb="FF1155CC"/>
        <u/>
      </rPr>
      <t>marinebox721@gmail.com</t>
    </r>
  </si>
  <si>
    <t>池田</t>
  </si>
  <si>
    <t>池田一枝</t>
  </si>
  <si>
    <t>茨城県 下妻市 下妻 丁 6-18</t>
  </si>
  <si>
    <t>イケダカズエ</t>
  </si>
  <si>
    <t>2025,4,14</t>
  </si>
  <si>
    <t>スキルプラス契約書面_（イシカワ エミ）様</t>
  </si>
  <si>
    <t>emily</t>
  </si>
  <si>
    <r>
      <rPr>
        <rFont val="&quot;ヒラギノ角ゴ ProN W3&quot;"/>
        <color rgb="FF1155CC"/>
        <u/>
      </rPr>
      <t>mda.karsh@gmail.com</t>
    </r>
  </si>
  <si>
    <t>石川映見</t>
  </si>
  <si>
    <t>東京都中野区上高田5-35-10LUORE新井薬師102</t>
  </si>
  <si>
    <t>イシカワエミ</t>
  </si>
  <si>
    <t>スキルプラス契約書面_ヒラノマサノブ様</t>
  </si>
  <si>
    <t>平野政信</t>
  </si>
  <si>
    <r>
      <rPr>
        <rFont val="&quot;ヒラギノ角ゴ ProN W3&quot;"/>
        <color rgb="FF1155CC"/>
        <u/>
      </rPr>
      <t>harurikomeri1005@gmail.com</t>
    </r>
  </si>
  <si>
    <t>ヒラノマサノブ</t>
  </si>
  <si>
    <t>千葉県習志野市東習志野5-22-13</t>
  </si>
  <si>
    <t>スキルプラス契約書面_（スズキカズヒロ）様</t>
  </si>
  <si>
    <t>kazuhiro</t>
  </si>
  <si>
    <r>
      <rPr>
        <rFont val="&quot;ヒラギノ角ゴ ProN W3&quot;"/>
        <color rgb="FF1155CC"/>
        <u/>
      </rPr>
      <t>ks7749701@gmail.com</t>
    </r>
  </si>
  <si>
    <t>鈴木一弘</t>
  </si>
  <si>
    <t>愛知県知多郡美浜町野間前川９９リームプロメント美浜２０３</t>
  </si>
  <si>
    <t>スズキカズヒロ</t>
  </si>
  <si>
    <t>スキルプラス契約書面_（オオクボフジミ）様</t>
  </si>
  <si>
    <t>ぷーちん</t>
  </si>
  <si>
    <r>
      <rPr>
        <rFont val="&quot;ヒラギノ角ゴ ProN W3&quot;"/>
        <color rgb="FF1155CC"/>
        <u/>
      </rPr>
      <t>oniku-or-f@docomo.ne.jp</t>
    </r>
  </si>
  <si>
    <t>大久保</t>
  </si>
  <si>
    <t>大久保富士美</t>
  </si>
  <si>
    <t>東京都八王子市宮下町520-1</t>
  </si>
  <si>
    <t>オオクボフジミ</t>
  </si>
  <si>
    <r>
      <rPr>
        <rFont val="&quot;ヒラギノ角ゴ ProN W3&quot;"/>
        <color rgb="FF1155CC"/>
        <u/>
      </rPr>
      <t>shuga0118@icloud.com</t>
    </r>
  </si>
  <si>
    <t>コバヤシシュウガ</t>
  </si>
  <si>
    <t>スキルプラス契約書面_（ミヤモトスミコ）様</t>
  </si>
  <si>
    <t>あここ</t>
  </si>
  <si>
    <r>
      <rPr>
        <rFont val="&quot;ヒラギノ角ゴ ProN W3&quot;"/>
        <color rgb="FF1155CC"/>
        <u/>
      </rPr>
      <t>c.at.o.nine.capys@gmail.com</t>
    </r>
  </si>
  <si>
    <t>宮本純子</t>
  </si>
  <si>
    <t>香川県仲多度郡琴平町苗田300-2</t>
  </si>
  <si>
    <t>ミヤモトスミコ</t>
  </si>
  <si>
    <r>
      <rPr>
        <rFont val="&quot;ヒラギノ角ゴ ProN W3&quot;"/>
        <color rgb="FF1155CC"/>
        <u/>
      </rPr>
      <t>sei.design8@gmail.com</t>
    </r>
  </si>
  <si>
    <t>スキルプラス契約書面_モリ ユウスケ様</t>
  </si>
  <si>
    <t>森悠輔</t>
  </si>
  <si>
    <r>
      <rPr>
        <rFont val="&quot;ヒラギノ角ゴ ProN W3&quot;"/>
        <color rgb="FF1155CC"/>
        <u/>
      </rPr>
      <t>kesuyu0404@gmail.com</t>
    </r>
  </si>
  <si>
    <t>神奈川県横浜市緑区長津田みなみ台7-17-1</t>
  </si>
  <si>
    <t>スキルプラス契約書面_エガミシュウゴ様</t>
  </si>
  <si>
    <t>Shugo Egami 7</t>
  </si>
  <si>
    <r>
      <rPr>
        <rFont val="&quot;ヒラギノ角ゴ ProN W3&quot;"/>
        <color rgb="FF1155CC"/>
        <u/>
      </rPr>
      <t>shugo.egami@outlook.com</t>
    </r>
  </si>
  <si>
    <t>江上</t>
  </si>
  <si>
    <t>江上周吾</t>
  </si>
  <si>
    <t>大阪府摂津市鳥飼新町1-6-33</t>
  </si>
  <si>
    <t>エガミシュウゴ</t>
  </si>
  <si>
    <t>スキルプラス契約書面_（アガワ サキ）様</t>
  </si>
  <si>
    <t>𝘢𝘨𝘢𝘸𝘢</t>
  </si>
  <si>
    <r>
      <rPr>
        <rFont val="&quot;ヒラギノ角ゴ ProN W3&quot;"/>
        <color rgb="FF1155CC"/>
        <u/>
      </rPr>
      <t>asa.biz.awa@gmail.com</t>
    </r>
  </si>
  <si>
    <t>阿川</t>
  </si>
  <si>
    <t>阿川沙紀</t>
  </si>
  <si>
    <t>石川県白山市尾添チ71-3</t>
  </si>
  <si>
    <t>アガワサキ</t>
  </si>
  <si>
    <t>スキルプラス契約書面_（アオヤマ ユウスケ）様</t>
  </si>
  <si>
    <r>
      <rPr>
        <rFont val="&quot;ヒラギノ角ゴ ProN W3&quot;"/>
        <color rgb="FF1155CC"/>
        <u/>
      </rPr>
      <t>yusukenorth7@yahoo.co.jp</t>
    </r>
  </si>
  <si>
    <t>青山</t>
  </si>
  <si>
    <t>島根県松江市鹿島町恵曇411</t>
  </si>
  <si>
    <t>アオヤマユウスケ</t>
  </si>
  <si>
    <t>スキルプラス契約書面_（イトウコウスケ）様</t>
  </si>
  <si>
    <t>伊藤洸亮</t>
  </si>
  <si>
    <r>
      <rPr>
        <rFont val="&quot;ヒラギノ角ゴ ProN W3&quot;"/>
        <color rgb="FF1155CC"/>
        <u/>
      </rPr>
      <t>kosuke0707flam@gmail.com</t>
    </r>
  </si>
  <si>
    <t>三重県津市渋見町749番地40</t>
  </si>
  <si>
    <t>イトウコウスケ</t>
  </si>
  <si>
    <t>スキルプラス契約書面_アソヌマシュウヘイ様</t>
  </si>
  <si>
    <t>しゅうへい</t>
  </si>
  <si>
    <r>
      <rPr>
        <rFont val="&quot;ヒラギノ角ゴ ProN W3&quot;"/>
        <color rgb="FF1155CC"/>
        <u/>
      </rPr>
      <t>p.syuhey@gmail.com</t>
    </r>
  </si>
  <si>
    <t>阿曾沼 秀兵</t>
  </si>
  <si>
    <t>阿曾沼秀兵</t>
  </si>
  <si>
    <t>神奈川県平塚市虹ヶ浜13-21</t>
  </si>
  <si>
    <t>アソヌマシュウヘイ</t>
  </si>
  <si>
    <t>ｃｂｓ</t>
  </si>
  <si>
    <t>スキルプラス契約書面_ハシマサノブ様</t>
  </si>
  <si>
    <t>はしまさのぶ</t>
  </si>
  <si>
    <r>
      <rPr>
        <rFont val="&quot;ヒラギノ角ゴ ProN W3&quot;"/>
        <color rgb="FF1155CC"/>
        <u/>
      </rPr>
      <t>kami23232012@gmail.com</t>
    </r>
  </si>
  <si>
    <t>橋正修</t>
  </si>
  <si>
    <t>和歌山県和歌山市美園町3-6-1-108</t>
  </si>
  <si>
    <t>ハシマサノブ</t>
  </si>
  <si>
    <t>スキルプラス契約書面_（イトウミク）様</t>
  </si>
  <si>
    <t>伊東未来</t>
  </si>
  <si>
    <r>
      <rPr>
        <rFont val="&quot;ヒラギノ角ゴ ProN W3&quot;"/>
        <color rgb="FF1155CC"/>
        <u/>
      </rPr>
      <t>miku0521.0601@gmail.com</t>
    </r>
  </si>
  <si>
    <t>伊東</t>
  </si>
  <si>
    <t>神奈川県川崎市中原区上小田中5-9-11コンフォートナカハラ510</t>
  </si>
  <si>
    <t>イトウミク</t>
  </si>
  <si>
    <t>スキルプラス契約書面_ホサカ キンタロウ様</t>
  </si>
  <si>
    <t>K</t>
  </si>
  <si>
    <r>
      <rPr>
        <rFont val="&quot;ヒラギノ角ゴ ProN W3&quot;"/>
        <color rgb="FF1155CC"/>
        <u/>
      </rPr>
      <t>kintaro19970408@gmail.com</t>
    </r>
  </si>
  <si>
    <t>保坂金太郎</t>
  </si>
  <si>
    <t>埼玉県北足立郡伊奈町小室4954-13</t>
  </si>
  <si>
    <t>ホサカキンタロウ</t>
  </si>
  <si>
    <t>スキルプラス契約書面_（ムライ ユウスケ）様</t>
  </si>
  <si>
    <t>ムライユースケ</t>
  </si>
  <si>
    <r>
      <rPr>
        <rFont val="&quot;ヒラギノ角ゴ ProN W3&quot;"/>
        <color rgb="FF1155CC"/>
        <u/>
      </rPr>
      <t>shank-tomaranai@docomo.ne.jp</t>
    </r>
  </si>
  <si>
    <t>村井</t>
  </si>
  <si>
    <t>村井優介</t>
  </si>
  <si>
    <t>宮城県仙台市泉区南光台6-22-38</t>
  </si>
  <si>
    <t>ムライユウスケ</t>
  </si>
  <si>
    <t>スキルプラス契約書面_（フルカワアキヒロ）様</t>
  </si>
  <si>
    <t>あきひろ</t>
  </si>
  <si>
    <r>
      <rPr>
        <rFont val="&quot;ヒラギノ角ゴ ProN W3&quot;"/>
        <color rgb="FF1155CC"/>
        <u/>
      </rPr>
      <t>akihiro20060316@icloud.com</t>
    </r>
  </si>
  <si>
    <t>古川</t>
  </si>
  <si>
    <t>古川晃啓</t>
  </si>
  <si>
    <t>大阪府枚方市牧野坂2丁目9ー15ー1310</t>
  </si>
  <si>
    <t>フルカワアキヒロ</t>
  </si>
  <si>
    <t>スキルプラス契約書面_ミヤザキユタカ様</t>
  </si>
  <si>
    <t>宮崎 悠嵩(みや)</t>
  </si>
  <si>
    <r>
      <rPr>
        <rFont val="&quot;ヒラギノ角ゴ ProN W3&quot;"/>
        <color rgb="FF1155CC"/>
        <u/>
      </rPr>
      <t>miyayuta1818@gmail.com</t>
    </r>
  </si>
  <si>
    <t>宮崎</t>
  </si>
  <si>
    <t>宮崎悠嵩</t>
  </si>
  <si>
    <t>群馬県太田市飯塚町759-1 M's2 303号室</t>
  </si>
  <si>
    <t>ミヤザキユタカ</t>
  </si>
  <si>
    <t>スキルプラス契約書面_オオワキユキエ様</t>
  </si>
  <si>
    <t>🍀ゆっちゃん🍀</t>
  </si>
  <si>
    <r>
      <rPr>
        <rFont val="&quot;ヒラギノ角ゴ ProN W3&quot;"/>
        <color rgb="FF1155CC"/>
        <u/>
      </rPr>
      <t>flower_ayaka@icloud.com</t>
    </r>
  </si>
  <si>
    <t>大脇 由希恵</t>
  </si>
  <si>
    <t>大脇由希恵</t>
  </si>
  <si>
    <t>兵庫県西宮市馬場町1-5-303</t>
  </si>
  <si>
    <t>オオワキユキエ</t>
  </si>
  <si>
    <t>スキルプラス契約書面_（ヨシダケイコ）様</t>
  </si>
  <si>
    <t>アンジェラ。吉田</t>
  </si>
  <si>
    <r>
      <rPr>
        <rFont val="&quot;ヒラギノ角ゴ ProN W3&quot;"/>
        <color rgb="FF1155CC"/>
        <u/>
      </rPr>
      <t>angera.2.18.k@gmail.com</t>
    </r>
  </si>
  <si>
    <t>吉田惠子</t>
  </si>
  <si>
    <t>熊本県熊本市北区龍田7丁目22-33ガーデンヒルズB-104</t>
  </si>
  <si>
    <t>ヨシダケイコ</t>
  </si>
  <si>
    <t>スキルプラス契約書面_タナカヨウイチロウ様</t>
  </si>
  <si>
    <t>田中陽一朗</t>
  </si>
  <si>
    <r>
      <rPr>
        <rFont val="&quot;ヒラギノ角ゴ ProN W3&quot;"/>
        <color rgb="FF1155CC"/>
        <u/>
      </rPr>
      <t>yoichiro.t.1116@gmail.com</t>
    </r>
  </si>
  <si>
    <t>栃木県足利市朝倉町3-28-8 メゾンドアジュール202</t>
  </si>
  <si>
    <t>タナカヨウイチロウ</t>
  </si>
  <si>
    <t>スキルプラス契約書面_（ハラミチマサ）様</t>
  </si>
  <si>
    <t>ミチマサ</t>
  </si>
  <si>
    <r>
      <rPr>
        <rFont val="&quot;ヒラギノ角ゴ ProN W3&quot;"/>
        <color rgb="FF1155CC"/>
        <u/>
      </rPr>
      <t>ryokun0914@au.com</t>
    </r>
  </si>
  <si>
    <t>原道昌</t>
  </si>
  <si>
    <t>大阪府大阪市鶴見区緑1-15-26-1103</t>
  </si>
  <si>
    <t>ハラミチマサ</t>
  </si>
  <si>
    <t>スキルプラス契約書面_ムライ シュンタ様</t>
  </si>
  <si>
    <t>村井 駿太</t>
  </si>
  <si>
    <r>
      <rPr>
        <rFont val="&quot;ヒラギノ角ゴ ProN W3&quot;"/>
        <color rgb="FF1155CC"/>
        <u/>
      </rPr>
      <t>muraishunta13@gmail.com</t>
    </r>
  </si>
  <si>
    <t>村井駿太</t>
  </si>
  <si>
    <t>大阪府大阪市東成区大今里西2丁目１８−８</t>
  </si>
  <si>
    <t>ムライシュンタ</t>
  </si>
  <si>
    <t>スキルプラス契約書面_ヤマカワハルキ様</t>
  </si>
  <si>
    <r>
      <rPr>
        <rFont val="&quot;ヒラギノ角ゴ ProN W3&quot;"/>
        <color rgb="FF1155CC"/>
        <u/>
      </rPr>
      <t>shanchuanyangsheng@gmail.com</t>
    </r>
  </si>
  <si>
    <t>山川</t>
  </si>
  <si>
    <t>山川陽生</t>
  </si>
  <si>
    <t>新潟県妙高市大字関川２３０７</t>
  </si>
  <si>
    <t>ヤマカワハルキ</t>
  </si>
  <si>
    <t>スキルプラス契約書面_（カワムラ メイ）様</t>
  </si>
  <si>
    <t>伊東 優栞花</t>
  </si>
  <si>
    <t>かわむらめい</t>
  </si>
  <si>
    <r>
      <rPr>
        <rFont val="&quot;ヒラギノ角ゴ ProN W3&quot;"/>
        <color rgb="FF1155CC"/>
        <u/>
      </rPr>
      <t>0801momiji@gmail.com</t>
    </r>
  </si>
  <si>
    <t>河村</t>
  </si>
  <si>
    <t>河村萌衣</t>
  </si>
  <si>
    <t>大阪府大阪市城東区野江２−１１−８ アーバンフラッツ城東２０３</t>
  </si>
  <si>
    <t>カワムラメイ</t>
  </si>
  <si>
    <t>2025,4,16</t>
  </si>
  <si>
    <t>スキルプラス契約書面_ムネタナオコ様</t>
  </si>
  <si>
    <t>Naoko</t>
  </si>
  <si>
    <r>
      <rPr>
        <rFont val="&quot;ヒラギノ角ゴ ProN W3&quot;"/>
        <color rgb="FF1155CC"/>
        <u/>
      </rPr>
      <t>naoko5voyage@gmail.com</t>
    </r>
  </si>
  <si>
    <t>宗田</t>
  </si>
  <si>
    <t>宗田尚子</t>
  </si>
  <si>
    <t>山形県東村山郡山辺町山辺1079</t>
  </si>
  <si>
    <t>ムネタナオコ</t>
  </si>
  <si>
    <t>スキルプラス契約書面_（コジマ ソウタ）様</t>
  </si>
  <si>
    <t>そうた</t>
  </si>
  <si>
    <r>
      <rPr>
        <rFont val="&quot;ヒラギノ角ゴ ProN W3&quot;"/>
        <color rgb="FF1155CC"/>
        <u/>
      </rPr>
      <t>kojiso4410@icloud.com</t>
    </r>
  </si>
  <si>
    <t>小島颯太</t>
  </si>
  <si>
    <t>岐阜県岐阜市日置江1-75-1クレセントヴィラ日置江B101</t>
  </si>
  <si>
    <t>コジマソウタ</t>
  </si>
  <si>
    <t>スキルプラス契約書面_タムラユウスケ様</t>
  </si>
  <si>
    <t>田村優介</t>
  </si>
  <si>
    <r>
      <rPr>
        <rFont val="&quot;ヒラギノ角ゴ ProN W3&quot;"/>
        <color rgb="FF1155CC"/>
        <u/>
      </rPr>
      <t>yusuke130415@icloud.com</t>
    </r>
  </si>
  <si>
    <t>田村</t>
  </si>
  <si>
    <t>大阪府大阪市鶴見区鶴見3-5-16エスペラント今福鶴見302</t>
  </si>
  <si>
    <t>タムラユウスケ</t>
  </si>
  <si>
    <t>スキルプラス契約書面_（ニノミヤ ヒデヨ）様</t>
  </si>
  <si>
    <t>二ノ宮英世</t>
  </si>
  <si>
    <r>
      <rPr>
        <rFont val="&quot;ヒラギノ角ゴ ProN W3&quot;"/>
        <color rgb="FF1155CC"/>
        <u/>
      </rPr>
      <t>imymeminewo.7@gmail.com</t>
    </r>
  </si>
  <si>
    <t>二ノ宮</t>
  </si>
  <si>
    <t>東京都目黒区緑ヶ丘2丁目4-1 杉マンション301</t>
  </si>
  <si>
    <t>ニノミヤヒデヨ</t>
  </si>
  <si>
    <t>スキルプラス契約書面_（ササキワカバ）様</t>
  </si>
  <si>
    <t>わかば</t>
  </si>
  <si>
    <r>
      <rPr>
        <rFont val="&quot;ヒラギノ角ゴ ProN W3&quot;"/>
        <color rgb="FF1155CC"/>
        <u/>
      </rPr>
      <t>potech0513@gmail.com</t>
    </r>
  </si>
  <si>
    <t>佐々木わかば</t>
  </si>
  <si>
    <t>熊本県阿蘇郡西原村鳥子1218-8</t>
  </si>
  <si>
    <t>ササキワカバ</t>
  </si>
  <si>
    <t>スキルプラス契約書面_（アオキ ハヤト）様</t>
  </si>
  <si>
    <t>hayato</t>
  </si>
  <si>
    <r>
      <rPr>
        <rFont val="&quot;ヒラギノ角ゴ ProN W3&quot;"/>
        <color rgb="FF1155CC"/>
        <u/>
      </rPr>
      <t>s2000_hayato@icloud.com</t>
    </r>
  </si>
  <si>
    <t>青木</t>
  </si>
  <si>
    <t>青木隼人</t>
  </si>
  <si>
    <t>神奈川県三浦郡葉山町木古庭84</t>
  </si>
  <si>
    <t>アオキハヤト</t>
  </si>
  <si>
    <t>スキルプラス契約書面_スズキユリカ様</t>
  </si>
  <si>
    <t>ゆりか</t>
  </si>
  <si>
    <r>
      <rPr>
        <rFont val="&quot;ヒラギノ角ゴ ProN W3&quot;"/>
        <color rgb="FF1155CC"/>
        <u/>
      </rPr>
      <t>yurika.s.0509@gmail.com</t>
    </r>
  </si>
  <si>
    <t>鈴木ゆりか</t>
  </si>
  <si>
    <t>東京都文京区本駒込5-24-3</t>
  </si>
  <si>
    <t>スズキユリカ</t>
  </si>
  <si>
    <t>スキルプラス契約書面_（キンジョウ タツキ）様</t>
  </si>
  <si>
    <t>Tatsuki Kinjo</t>
  </si>
  <si>
    <r>
      <rPr>
        <rFont val="&quot;ヒラギノ角ゴ ProN W3&quot;"/>
        <color rgb="FF1155CC"/>
        <u/>
      </rPr>
      <t>kinjo.tatsuki@gmail.com</t>
    </r>
  </si>
  <si>
    <t>金城</t>
  </si>
  <si>
    <t>金城達樹</t>
  </si>
  <si>
    <t>埼玉県和光市南1-7-11 フェニックス成増101</t>
  </si>
  <si>
    <t>キンジョウタツキ</t>
  </si>
  <si>
    <r>
      <rPr>
        <rFont val="&quot;ヒラギノ角ゴ ProN W3&quot;"/>
        <color rgb="FF1155CC"/>
        <u/>
      </rPr>
      <t>aina20040324@icloud.com</t>
    </r>
  </si>
  <si>
    <t>スキルプラス契約書面_（クリバヤシ サナエ）様</t>
  </si>
  <si>
    <t>栗林早苗</t>
  </si>
  <si>
    <r>
      <rPr>
        <rFont val="&quot;ヒラギノ角ゴ ProN W3&quot;"/>
        <color rgb="FF1155CC"/>
        <u/>
      </rPr>
      <t>sanae.3424@i.softbank.jp</t>
    </r>
  </si>
  <si>
    <t>栗林</t>
  </si>
  <si>
    <t>東京都杉並区天沼2-7-11 ウエストハイム202</t>
  </si>
  <si>
    <t>クリバヤシサナエ</t>
  </si>
  <si>
    <r>
      <rPr>
        <rFont val="&quot;ヒラギノ角ゴ ProN W3&quot;"/>
        <color rgb="FF1155CC"/>
        <u/>
      </rPr>
      <t>nasa50025@gmail.com</t>
    </r>
  </si>
  <si>
    <t>ササキミナ</t>
  </si>
  <si>
    <t>スキルプラス契約書面_マキタチアキ様</t>
  </si>
  <si>
    <t>Chiaki Makita</t>
  </si>
  <si>
    <r>
      <rPr>
        <rFont val="&quot;ヒラギノ角ゴ ProN W3&quot;"/>
        <color rgb="FF1155CC"/>
        <u/>
      </rPr>
      <t>chiachimaki@icloud.com</t>
    </r>
  </si>
  <si>
    <t>蒔田千晶</t>
  </si>
  <si>
    <t>大阪府枚方市楠葉野田1-6-10</t>
  </si>
  <si>
    <t>マキタチアキ</t>
  </si>
  <si>
    <t>スキルプラス契約書面_（スガユキヒト）様</t>
  </si>
  <si>
    <t>すが ゆきひと</t>
  </si>
  <si>
    <r>
      <rPr>
        <rFont val="&quot;ヒラギノ角ゴ ProN W3&quot;"/>
        <color rgb="FF1155CC"/>
        <u/>
      </rPr>
      <t>g.nezimakidori@gmail.com</t>
    </r>
  </si>
  <si>
    <t>菅</t>
  </si>
  <si>
    <t>菅幸仁</t>
  </si>
  <si>
    <t>熊本県合志市幾久富１６４７−２３８グランツ２０２</t>
  </si>
  <si>
    <t>スガユキヒト</t>
  </si>
  <si>
    <t>フィナック</t>
  </si>
  <si>
    <t>スキルプラス契約書面_（キシヒロト）様</t>
  </si>
  <si>
    <t>宏人</t>
  </si>
  <si>
    <r>
      <rPr>
        <rFont val="&quot;ヒラギノ角ゴ ProN W3&quot;"/>
        <color rgb="FF1155CC"/>
        <u/>
      </rPr>
      <t>oneok9@icloud.com</t>
    </r>
  </si>
  <si>
    <t>岸</t>
  </si>
  <si>
    <t>岸宏人</t>
  </si>
  <si>
    <t>栃木県大田原市今泉100-2</t>
  </si>
  <si>
    <t>キシヒロト</t>
  </si>
  <si>
    <t>スキルプラス契約書面_アライクミコ様</t>
  </si>
  <si>
    <t>小遊／アライ</t>
  </si>
  <si>
    <r>
      <rPr>
        <rFont val="&quot;ヒラギノ角ゴ ProN W3&quot;"/>
        <color rgb="FF1155CC"/>
        <u/>
      </rPr>
      <t>aaieba.koyu@gmail.com</t>
    </r>
  </si>
  <si>
    <t>荒井</t>
  </si>
  <si>
    <t>荒井久美子</t>
  </si>
  <si>
    <t>東京都足立区日ノ出町２７－３－７１２</t>
  </si>
  <si>
    <t>アライクミコ</t>
  </si>
  <si>
    <t>スキルプラス契約書面_コタカ カズ様</t>
  </si>
  <si>
    <t>かず</t>
  </si>
  <si>
    <r>
      <rPr>
        <rFont val="&quot;ヒラギノ角ゴ ProN W3&quot;"/>
        <color rgb="FF1155CC"/>
        <u/>
      </rPr>
      <t>0ek35y36726028t@au.com</t>
    </r>
  </si>
  <si>
    <t>小鷹</t>
  </si>
  <si>
    <t>小鷹知</t>
  </si>
  <si>
    <t>東京都青梅市二俣尾1-228-2</t>
  </si>
  <si>
    <t>コタカカズ</t>
  </si>
  <si>
    <t>スキルプラス契約書面_（シミズミロウ）様</t>
  </si>
  <si>
    <t>清水美朗 miro</t>
  </si>
  <si>
    <r>
      <rPr>
        <rFont val="&quot;ヒラギノ角ゴ ProN W3&quot;"/>
        <color rgb="FF1155CC"/>
        <u/>
      </rPr>
      <t>r.h.vnist.m1r0@gmail.com</t>
    </r>
  </si>
  <si>
    <t>清水美朗</t>
  </si>
  <si>
    <t>愛媛県松山市土居田町451番地11</t>
  </si>
  <si>
    <t>シミズミロウ</t>
  </si>
  <si>
    <t>スキルプラス契約書面_タカハシ ナオコ様</t>
  </si>
  <si>
    <t>髙橋 奈穂子</t>
  </si>
  <si>
    <r>
      <rPr>
        <rFont val="&quot;ヒラギノ角ゴ ProN W3&quot;"/>
        <color rgb="FF1155CC"/>
        <u/>
      </rPr>
      <t>masashinokkasan55@docomo.ne.jp</t>
    </r>
  </si>
  <si>
    <t>髙橋</t>
  </si>
  <si>
    <t>髙橋奈穂子</t>
  </si>
  <si>
    <t>大阪府堺市中区東山155-12</t>
  </si>
  <si>
    <t>タカハシナオコ</t>
  </si>
  <si>
    <t>スキルプラス契約書面_スズキノリコ様</t>
  </si>
  <si>
    <t>すずきのりこ</t>
  </si>
  <si>
    <r>
      <rPr>
        <rFont val="&quot;ヒラギノ角ゴ ProN W3&quot;"/>
        <color rgb="FF1155CC"/>
        <u/>
      </rPr>
      <t>noriko32rose@gmail.com</t>
    </r>
  </si>
  <si>
    <t>鈴木法子</t>
  </si>
  <si>
    <t>東京都八王子市上柚木2-63-3-107</t>
  </si>
  <si>
    <t>スズキノリコ</t>
  </si>
  <si>
    <t>スキルプラス契約書面_（オオタ ミヅホ）様</t>
  </si>
  <si>
    <t>みづほ</t>
  </si>
  <si>
    <r>
      <rPr>
        <rFont val="&quot;ヒラギノ角ゴ ProN W3&quot;"/>
        <color rgb="FF1155CC"/>
        <u/>
      </rPr>
      <t>mizuhoota09@gmail.com</t>
    </r>
  </si>
  <si>
    <t>太田みづほ</t>
  </si>
  <si>
    <t>千葉県柏市千代田2丁目10-14 トリスティーナ柏203</t>
  </si>
  <si>
    <t>オオタミヅホ</t>
  </si>
  <si>
    <t>スキルプラス契約書面_クラベ マサヤ様</t>
  </si>
  <si>
    <t>まさや</t>
  </si>
  <si>
    <r>
      <rPr>
        <rFont val="&quot;ヒラギノ角ゴ ProN W3&quot;"/>
        <color rgb="FF1155CC"/>
        <u/>
      </rPr>
      <t>masaya08112004@gmail.com</t>
    </r>
  </si>
  <si>
    <t>倉部</t>
  </si>
  <si>
    <t>倉部昌弥</t>
  </si>
  <si>
    <t>秋田市将軍野南5丁目11-62</t>
  </si>
  <si>
    <t>クラベマサヤ</t>
  </si>
  <si>
    <t>スキルプラス契約書面_タケガワ リュウジ様</t>
  </si>
  <si>
    <t>武川 竜二</t>
  </si>
  <si>
    <r>
      <rPr>
        <rFont val="&quot;ヒラギノ角ゴ ProN W3&quot;"/>
        <color rgb="FF1155CC"/>
        <u/>
      </rPr>
      <t>ryuji052418@gmail.com</t>
    </r>
  </si>
  <si>
    <t>武川</t>
  </si>
  <si>
    <t>武川竜二</t>
  </si>
  <si>
    <t>北海道札幌市西区西町北19-1-20 レヴァンテナイン401号室</t>
  </si>
  <si>
    <t>タケガワリュウジ</t>
  </si>
  <si>
    <t>スキルプラス契約書面_ナガエエミコ様</t>
  </si>
  <si>
    <t>えび</t>
  </si>
  <si>
    <r>
      <rPr>
        <rFont val="&quot;ヒラギノ角ゴ ProN W3&quot;"/>
        <color rgb="FF1155CC"/>
        <u/>
      </rPr>
      <t>tubahika@gmail.com</t>
    </r>
  </si>
  <si>
    <t>長江</t>
  </si>
  <si>
    <t>長江恵美子</t>
  </si>
  <si>
    <t>愛知県瀬戸市共栄通5－74－5</t>
  </si>
  <si>
    <t>ナガエエミコ</t>
  </si>
  <si>
    <t>スキルプラス契約書面_ハセベサトミ様</t>
  </si>
  <si>
    <t>SATOMI</t>
  </si>
  <si>
    <r>
      <rPr>
        <rFont val="&quot;ヒラギノ角ゴ ProN W3&quot;"/>
        <color rgb="FF1155CC"/>
        <u/>
      </rPr>
      <t>satomi.rabbit.315@gmail.com</t>
    </r>
  </si>
  <si>
    <t>長谷部敏美</t>
  </si>
  <si>
    <t>兵庫県伊丹市大野1−13-1 ロイヤルアーク伊丹215号</t>
  </si>
  <si>
    <t>ハセべサトミ</t>
  </si>
  <si>
    <t>スキルプラス契約書面_カトウナオト様</t>
  </si>
  <si>
    <t>ナオ</t>
  </si>
  <si>
    <r>
      <rPr>
        <rFont val="&quot;ヒラギノ角ゴ ProN W3&quot;"/>
        <color rgb="FF1155CC"/>
        <u/>
      </rPr>
      <t>jiatengzhiren76@gmail.com</t>
    </r>
  </si>
  <si>
    <t>加藤直人</t>
  </si>
  <si>
    <t>愛知県岡崎市大平町字辻杉1-5</t>
  </si>
  <si>
    <t>カトウナオト</t>
  </si>
  <si>
    <t>スキルプラス契約書面_（ウメハラユウキ）様</t>
  </si>
  <si>
    <t>umё(´_ゝ`)㊨</t>
  </si>
  <si>
    <r>
      <rPr>
        <rFont val="&quot;ヒラギノ角ゴ ProN W3&quot;"/>
        <color rgb="FF1155CC"/>
        <u/>
      </rPr>
      <t>wood.color.42@gmail.com</t>
    </r>
  </si>
  <si>
    <t>梅原</t>
  </si>
  <si>
    <t>梅原右樹</t>
  </si>
  <si>
    <t>滋賀県野洲市行畑804 ラフォンテ103</t>
  </si>
  <si>
    <t>ウメハラユウキ</t>
  </si>
  <si>
    <t>スキルプラス契約書面_（キドノブカツ）様</t>
  </si>
  <si>
    <t>KIDO NOBUKATSU</t>
  </si>
  <si>
    <r>
      <rPr>
        <rFont val="&quot;ヒラギノ角ゴ ProN W3&quot;"/>
        <color rgb="FF1155CC"/>
        <u/>
      </rPr>
      <t>nobukatsukido@gmail.com</t>
    </r>
  </si>
  <si>
    <t>木戸</t>
  </si>
  <si>
    <t>木戸業勝</t>
  </si>
  <si>
    <t>神奈川県綾瀬市深谷上5-15-23</t>
  </si>
  <si>
    <t>キドノブカツ</t>
  </si>
  <si>
    <t>スキルプラス契約書面_ヤマシタ ユウキ様</t>
  </si>
  <si>
    <t>やました</t>
  </si>
  <si>
    <r>
      <rPr>
        <rFont val="&quot;ヒラギノ角ゴ ProN W3&quot;"/>
        <color rgb="FF1155CC"/>
        <u/>
      </rPr>
      <t>y.y726y.m@gmail.com</t>
    </r>
  </si>
  <si>
    <t>山下悠希</t>
  </si>
  <si>
    <t>岐阜県可児市塩1247-2ハートフル春里8-1</t>
  </si>
  <si>
    <t>スキルプラス契約書面_モリタ ユウコ様</t>
  </si>
  <si>
    <t>森田由布子</t>
  </si>
  <si>
    <r>
      <rPr>
        <rFont val="&quot;ヒラギノ角ゴ ProN W3&quot;"/>
        <color rgb="FF1155CC"/>
        <u/>
      </rPr>
      <t>y3134145675@gmail.com</t>
    </r>
  </si>
  <si>
    <t>富山県砺波市深江1-146</t>
  </si>
  <si>
    <t>モリタユウコ</t>
  </si>
  <si>
    <t>スキルプラス契約書面_（アオキ ユキオ）様</t>
  </si>
  <si>
    <t>aoki yukio</t>
  </si>
  <si>
    <r>
      <rPr>
        <rFont val="&quot;ヒラギノ角ゴ ProN W3&quot;"/>
        <color rgb="FF1155CC"/>
        <u/>
      </rPr>
      <t>yadms20150820@gmail.com</t>
    </r>
  </si>
  <si>
    <t>青木幸夫</t>
  </si>
  <si>
    <t>千葉県香取郡多古町水戸1035</t>
  </si>
  <si>
    <t>アオキユキオ</t>
  </si>
  <si>
    <t>スキルプラス契約書面_ノダナオミ様</t>
  </si>
  <si>
    <t>Naoping</t>
  </si>
  <si>
    <r>
      <rPr>
        <rFont val="&quot;ヒラギノ角ゴ ProN W3&quot;"/>
        <color rgb="FF1155CC"/>
        <u/>
      </rPr>
      <t>naoping29@gmail.com</t>
    </r>
  </si>
  <si>
    <t>野田</t>
  </si>
  <si>
    <t>野田直美</t>
  </si>
  <si>
    <t>神奈川県相模原市南区上鶴間２−８−２８−２ ライムガーデン１０１</t>
  </si>
  <si>
    <t>ノダナオミ</t>
  </si>
  <si>
    <t>スキルプラス契約書面_タムラキョウコ様</t>
  </si>
  <si>
    <t>KyoTam</t>
  </si>
  <si>
    <r>
      <rPr>
        <rFont val="&quot;ヒラギノ角ゴ ProN W3&quot;"/>
        <color rgb="FF1155CC"/>
        <u/>
      </rPr>
      <t>cocotomomo@gmail.com</t>
    </r>
  </si>
  <si>
    <t>田村恭子</t>
  </si>
  <si>
    <t>東京都世田谷区八幡山3-32-14-203</t>
  </si>
  <si>
    <t>タムラキョウコ</t>
  </si>
  <si>
    <t>スキルプラス契約書面_（アベコウイチ）様</t>
  </si>
  <si>
    <t>阿部浩一</t>
  </si>
  <si>
    <r>
      <rPr>
        <rFont val="&quot;ヒラギノ角ゴ ProN W3&quot;"/>
        <color rgb="FF1155CC"/>
        <u/>
      </rPr>
      <t>moumou.abe@gmail.com</t>
    </r>
  </si>
  <si>
    <t>宮城県仙台市泉区上谷刈5-2-3メゾンド－ルキブネ210</t>
  </si>
  <si>
    <t>アベコウイチ</t>
  </si>
  <si>
    <t>スキルプラス契約書面_アヒコヨシコ様</t>
  </si>
  <si>
    <t>Ahiko Yoshiko</t>
  </si>
  <si>
    <r>
      <rPr>
        <rFont val="&quot;ヒラギノ角ゴ ProN W3&quot;"/>
        <color rgb="FF1155CC"/>
        <u/>
      </rPr>
      <t>tadeangou@gmail.com</t>
    </r>
  </si>
  <si>
    <t>阿彦</t>
  </si>
  <si>
    <t>良子</t>
  </si>
  <si>
    <t>福岡県北九州市小倉南区長行東2-6-12</t>
  </si>
  <si>
    <t>アヒコヨシコ</t>
  </si>
  <si>
    <t>スキルプラス契約書面_ウエダ シュン様</t>
  </si>
  <si>
    <r>
      <rPr>
        <rFont val="&quot;ヒラギノ角ゴ ProN W3&quot;"/>
        <color rgb="FF1155CC"/>
        <u/>
      </rPr>
      <t>s76456381@gmail.com</t>
    </r>
  </si>
  <si>
    <t>上田</t>
  </si>
  <si>
    <t>上田舜</t>
  </si>
  <si>
    <t>千葉県柏市緑ヶ丘12-3 松居方</t>
  </si>
  <si>
    <t>ウエダシュン</t>
  </si>
  <si>
    <t>スキルプラス契約書面_アビコユウキ様</t>
  </si>
  <si>
    <t>吾孫子雄希</t>
  </si>
  <si>
    <r>
      <rPr>
        <rFont val="&quot;ヒラギノ角ゴ ProN W3&quot;"/>
        <color rgb="FF1155CC"/>
        <u/>
      </rPr>
      <t>yuki.abiko1204@gmail.com</t>
    </r>
  </si>
  <si>
    <t>吾孫子</t>
  </si>
  <si>
    <t>東京都杉並区西荻北4-1-8-109</t>
  </si>
  <si>
    <t>アビコユウキ</t>
  </si>
  <si>
    <t>スキルプラス契約書面_（ホキ ケント）様</t>
  </si>
  <si>
    <t>ケント</t>
  </si>
  <si>
    <r>
      <rPr>
        <rFont val="&quot;ヒラギノ角ゴ ProN W3&quot;"/>
        <color rgb="FF1155CC"/>
        <u/>
      </rPr>
      <t>hokikento@gmail.com</t>
    </r>
  </si>
  <si>
    <t>保木</t>
  </si>
  <si>
    <t>保木健飛</t>
  </si>
  <si>
    <t>名古屋市千種区千種2丁目6-3WingGarden千種103号室</t>
  </si>
  <si>
    <t>ホキケント</t>
  </si>
  <si>
    <t>スキルプラス契約書面_ヨコヤマトモヤ様</t>
  </si>
  <si>
    <t>横山DX</t>
  </si>
  <si>
    <r>
      <rPr>
        <rFont val="&quot;ヒラギノ角ゴ ProN W3&quot;"/>
        <color rgb="FF1155CC"/>
        <u/>
      </rPr>
      <t>zifagyo215@via.tokyo.jp</t>
    </r>
  </si>
  <si>
    <t>ヨコヤマ</t>
  </si>
  <si>
    <t>横山友哉</t>
  </si>
  <si>
    <t>北海道苫小牧市緑町2-8-3セモア203号室</t>
  </si>
  <si>
    <t>ヨコヤマトモヤ</t>
  </si>
  <si>
    <t>スキルプラス契約書面_オオハシワタル様</t>
  </si>
  <si>
    <t>Wataru Ohashi</t>
  </si>
  <si>
    <r>
      <rPr>
        <rFont val="&quot;ヒラギノ角ゴ ProN W3&quot;"/>
        <color rgb="FF1155CC"/>
        <u/>
      </rPr>
      <t>o.wataru.0131@gmail.com</t>
    </r>
  </si>
  <si>
    <t>大橋</t>
  </si>
  <si>
    <t>大橋渉</t>
  </si>
  <si>
    <t>東京都台東区台東４－２７－４ コージーコート上野御徒町Ⅱ ６０３号</t>
  </si>
  <si>
    <t>オオハシワタル</t>
  </si>
  <si>
    <t>スキルプラス契約書面_マキマサト様</t>
  </si>
  <si>
    <t>牧 斉人</t>
  </si>
  <si>
    <r>
      <rPr>
        <rFont val="&quot;ヒラギノ角ゴ ProN W3&quot;"/>
        <color rgb="FF1155CC"/>
        <u/>
      </rPr>
      <t>kuruminokodomo0426@gmail.com</t>
    </r>
  </si>
  <si>
    <t>牧</t>
  </si>
  <si>
    <t>牧斉人</t>
  </si>
  <si>
    <t>北海道札幌市西区西町北16丁目2-15 ブルーイング西町405</t>
  </si>
  <si>
    <t>マキマサト</t>
  </si>
  <si>
    <t>スキルプラス契約書面_（フジイダイスケ）様</t>
  </si>
  <si>
    <t>男爵きのこ</t>
  </si>
  <si>
    <r>
      <rPr>
        <rFont val="&quot;ヒラギノ角ゴ ProN W3&quot;"/>
        <color rgb="FF1155CC"/>
        <u/>
      </rPr>
      <t>dansyakukinoko@gmail.com</t>
    </r>
  </si>
  <si>
    <t>藤井大輔</t>
  </si>
  <si>
    <t>岡山県井原市木之子町2721-9</t>
  </si>
  <si>
    <t>フジイダイスケ</t>
  </si>
  <si>
    <t>スキルプラス契約書面_（クメガワタクミ）様</t>
  </si>
  <si>
    <t>拓海</t>
  </si>
  <si>
    <r>
      <rPr>
        <rFont val="&quot;ヒラギノ角ゴ ProN W3&quot;"/>
        <color rgb="FF1155CC"/>
        <u/>
      </rPr>
      <t>furuyanagi14@gmail.com</t>
    </r>
  </si>
  <si>
    <t>久米川</t>
  </si>
  <si>
    <t>久米川拓海</t>
  </si>
  <si>
    <t>埼玉県川口市末広2-15-13 2階</t>
  </si>
  <si>
    <t>クメガワタクミ</t>
  </si>
  <si>
    <t>スキルプラス契約書面_（キタハラ サクラ）様</t>
  </si>
  <si>
    <t>さくら</t>
  </si>
  <si>
    <r>
      <rPr>
        <rFont val="&quot;ヒラギノ角ゴ ProN W3&quot;"/>
        <color rgb="FF1155CC"/>
        <u/>
      </rPr>
      <t>inopiki@icloud.com</t>
    </r>
  </si>
  <si>
    <t>北原</t>
  </si>
  <si>
    <t>北原さくら</t>
  </si>
  <si>
    <t>奈良県生駒郡斑鳩町龍田南3-3-31</t>
  </si>
  <si>
    <t>キタハラサクラ</t>
  </si>
  <si>
    <t>スキルプラス契約書面_（トリヤベコウスケ）様</t>
  </si>
  <si>
    <t>鳥谷部 光介</t>
  </si>
  <si>
    <r>
      <rPr>
        <rFont val="&quot;ヒラギノ角ゴ ProN W3&quot;"/>
        <color rgb="FF1155CC"/>
        <u/>
      </rPr>
      <t>tori.kousuke@gmail.com</t>
    </r>
  </si>
  <si>
    <t>鳥谷部</t>
  </si>
  <si>
    <t>鳥谷部光介</t>
  </si>
  <si>
    <t>東京都小平市学園西町1-15-11コーポ花水木208号室</t>
  </si>
  <si>
    <t>トリヤベコウスケ</t>
  </si>
  <si>
    <t>スキルプラス契約書面_（ヤマシタ レイジ）様</t>
  </si>
  <si>
    <t>山下玲史</t>
  </si>
  <si>
    <r>
      <rPr>
        <rFont val="&quot;ヒラギノ角ゴ ProN W3&quot;"/>
        <color rgb="FF1155CC"/>
        <u/>
      </rPr>
      <t>ymst012@icloud.com</t>
    </r>
  </si>
  <si>
    <t>千葉県船橋市西船6-5-5パークホームズ西船6丁目504</t>
  </si>
  <si>
    <t>ヤマシタレイジ</t>
  </si>
  <si>
    <t>スキルプラス契約書面_シラオカズキ様</t>
  </si>
  <si>
    <t>和暉</t>
  </si>
  <si>
    <r>
      <rPr>
        <rFont val="&quot;ヒラギノ角ゴ ProN W3&quot;"/>
        <color rgb="FF1155CC"/>
        <u/>
      </rPr>
      <t>kazuko.0926.s@gmail.com</t>
    </r>
  </si>
  <si>
    <t>白尾</t>
  </si>
  <si>
    <t>白尾和暉</t>
  </si>
  <si>
    <t>鹿児島県曽於市末吉町諏訪方7980-3</t>
  </si>
  <si>
    <t>シラオカズキ</t>
  </si>
  <si>
    <t>スキルプラス契約書面_ニシダキョウスケ様</t>
  </si>
  <si>
    <t>京介</t>
  </si>
  <si>
    <r>
      <rPr>
        <rFont val="&quot;ヒラギノ角ゴ ProN W3&quot;"/>
        <color rgb="FF1155CC"/>
        <u/>
      </rPr>
      <t>maison0730@gmail.com</t>
    </r>
  </si>
  <si>
    <t>西田</t>
  </si>
  <si>
    <t>西田京介</t>
  </si>
  <si>
    <t>愛知県岡崎市井田町字南1-9</t>
  </si>
  <si>
    <t>ニシダキョウスケ</t>
  </si>
  <si>
    <t>スキルプラス契約書面_（イマダテ ヨシコ）様</t>
  </si>
  <si>
    <t>喜子</t>
  </si>
  <si>
    <r>
      <rPr>
        <rFont val="&quot;ヒラギノ角ゴ ProN W3&quot;"/>
        <color rgb="FF1155CC"/>
        <u/>
      </rPr>
      <t>yoshi.ima02@gmail.com</t>
    </r>
  </si>
  <si>
    <t>今達</t>
  </si>
  <si>
    <t>今達喜子</t>
  </si>
  <si>
    <t>愛媛県北宇和郡松野町松丸930-5</t>
  </si>
  <si>
    <t>イマダテヨシコ</t>
  </si>
  <si>
    <t>スキルプラス契約書面_（フジタマサト）様</t>
  </si>
  <si>
    <t>藤田将百</t>
  </si>
  <si>
    <r>
      <rPr>
        <rFont val="&quot;ヒラギノ角ゴ ProN W3&quot;"/>
        <color rgb="FF1155CC"/>
        <u/>
      </rPr>
      <t>masato.1301@icloud.com</t>
    </r>
  </si>
  <si>
    <t>藤田将人</t>
  </si>
  <si>
    <t>東京都豊島区西池袋2-6-18</t>
  </si>
  <si>
    <t>フジタマサト</t>
  </si>
  <si>
    <t>スキルプラス契約書面_（ウチムラ コウタロウ）様</t>
  </si>
  <si>
    <t>内村 光太朗</t>
  </si>
  <si>
    <r>
      <rPr>
        <rFont val="&quot;ヒラギノ角ゴ ProN W3&quot;"/>
        <color rgb="FF1155CC"/>
        <u/>
      </rPr>
      <t>kotarouchimura@gmail.com</t>
    </r>
  </si>
  <si>
    <t>内村</t>
  </si>
  <si>
    <t>内村光太朗</t>
  </si>
  <si>
    <t>東京都中野区中野1-41-6 サニーコート中野101</t>
  </si>
  <si>
    <t>ウチムラコウタロウ</t>
  </si>
  <si>
    <t>スキルプラス契約書面_ムラカミコウヘイ様</t>
  </si>
  <si>
    <t>村上康平</t>
  </si>
  <si>
    <r>
      <rPr>
        <rFont val="&quot;ヒラギノ角ゴ ProN W3&quot;"/>
        <color rgb="FF1155CC"/>
        <u/>
      </rPr>
      <t>kohei121111@gmail.com</t>
    </r>
  </si>
  <si>
    <t>広島県広島市安佐北区可部7丁目11-12</t>
  </si>
  <si>
    <t>ムラカミコウヘイ</t>
  </si>
  <si>
    <t>2025,4,20</t>
  </si>
  <si>
    <t>スキルプラス契約書面_オガワヒロヨシ様</t>
  </si>
  <si>
    <t>hiroyoshi.ogawa</t>
  </si>
  <si>
    <r>
      <rPr>
        <rFont val="&quot;ヒラギノ角ゴ ProN W3&quot;"/>
        <color rgb="FF1155CC"/>
        <u/>
      </rPr>
      <t>ogahirogk1@gmail.com</t>
    </r>
  </si>
  <si>
    <t>小川博吉</t>
  </si>
  <si>
    <t>神奈川県茅ヶ崎市菱沼海岸8-10-1</t>
  </si>
  <si>
    <t>オガワヒロヨシ</t>
  </si>
  <si>
    <t>スキルプラス契約書面_ヨシダダイスケ様</t>
  </si>
  <si>
    <t>だ</t>
  </si>
  <si>
    <r>
      <rPr>
        <rFont val="&quot;ヒラギノ角ゴ ProN W3&quot;"/>
        <color rgb="FF1155CC"/>
        <u/>
      </rPr>
      <t>xxdice425xx@gmail.com</t>
    </r>
  </si>
  <si>
    <t>吉田大介</t>
  </si>
  <si>
    <t>佐賀県佐賀市東佐賀町19-31</t>
  </si>
  <si>
    <t>ヨシダダイスケ</t>
  </si>
  <si>
    <t>スキルプラス契約書面_サイトウ ノリコ様</t>
  </si>
  <si>
    <r>
      <rPr>
        <rFont val="&quot;ヒラギノ角ゴ ProN W3&quot;"/>
        <color rgb="FF1155CC"/>
        <u/>
      </rPr>
      <t>kurogomasaki@gmail.com</t>
    </r>
  </si>
  <si>
    <t>齋藤典子</t>
  </si>
  <si>
    <t>東京都豊島区南長崎2-10-12 稲垣様方</t>
  </si>
  <si>
    <t>サイトウノリコ</t>
  </si>
  <si>
    <t>スキルプラス契約書面_（タナカソウタ）様</t>
  </si>
  <si>
    <t>颯太</t>
  </si>
  <si>
    <r>
      <rPr>
        <rFont val="&quot;ヒラギノ角ゴ ProN W3&quot;"/>
        <color rgb="FF1155CC"/>
        <u/>
      </rPr>
      <t>sota.1024.r.0307@icloud.com</t>
    </r>
  </si>
  <si>
    <t>田中颯太</t>
  </si>
  <si>
    <t>愛知県清須市春日上中割39−2 ぴっといん21 3409室</t>
  </si>
  <si>
    <t>タナカソウタ</t>
  </si>
  <si>
    <t>スキルプラス契約書面_ヤスミツ ヒナ様</t>
  </si>
  <si>
    <t>ひな</t>
  </si>
  <si>
    <r>
      <rPr>
        <rFont val="&quot;ヒラギノ角ゴ ProN W3&quot;"/>
        <color rgb="FF1155CC"/>
        <u/>
      </rPr>
      <t>ricaianguang@gmail.com</t>
    </r>
  </si>
  <si>
    <t>安光</t>
  </si>
  <si>
    <t>安光日菜</t>
  </si>
  <si>
    <t>福岡県福岡市早良区西新2-21-25エルガーラ入江402</t>
  </si>
  <si>
    <t>ヤスミツヒナ</t>
  </si>
  <si>
    <t>スキルプラス契約書面_（サイトウユタカ）様</t>
  </si>
  <si>
    <t>Yutaka</t>
  </si>
  <si>
    <r>
      <rPr>
        <rFont val="&quot;ヒラギノ角ゴ ProN W3&quot;"/>
        <color rgb="FF1155CC"/>
        <u/>
      </rPr>
      <t>tama6410@gmail.com</t>
    </r>
  </si>
  <si>
    <t>斎藤豊</t>
  </si>
  <si>
    <t>山形県鶴岡市下山添字下通153</t>
  </si>
  <si>
    <t>サイトウユタカ</t>
  </si>
  <si>
    <r>
      <rPr>
        <rFont val="&quot;ヒラギノ角ゴ ProN W3&quot;"/>
        <color rgb="FF1155CC"/>
        <u/>
      </rPr>
      <t>chips18chips@gmail.com</t>
    </r>
  </si>
  <si>
    <t>スキルプラス契約書面_タケダタイガ様</t>
  </si>
  <si>
    <t>武田大河</t>
  </si>
  <si>
    <r>
      <rPr>
        <rFont val="&quot;ヒラギノ角ゴ ProN W3&quot;"/>
        <color rgb="FF1155CC"/>
        <u/>
      </rPr>
      <t>tai00411@softbank.ne.jp</t>
    </r>
  </si>
  <si>
    <t>神奈川県横浜市西区岡野1-3-2三田塾ビル201</t>
  </si>
  <si>
    <t>タケダタイガ</t>
  </si>
  <si>
    <t>スキルプラス契約書面_タカミヤモエカ様</t>
  </si>
  <si>
    <r>
      <rPr>
        <rFont val="&quot;ヒラギノ角ゴ ProN W3&quot;"/>
        <color rgb="FF1155CC"/>
        <u/>
      </rPr>
      <t>shanks.arashi@gmail.com</t>
    </r>
  </si>
  <si>
    <t>高宮萌香</t>
  </si>
  <si>
    <t>タカミヤモエカ</t>
  </si>
  <si>
    <t>スキルプラス契約書面_（コンドウ マミ）様</t>
  </si>
  <si>
    <t>まみたす</t>
  </si>
  <si>
    <r>
      <rPr>
        <rFont val="&quot;ヒラギノ角ゴ ProN W3&quot;"/>
        <color rgb="FF1155CC"/>
        <u/>
      </rPr>
      <t>mocchimochi0106@gmail.com</t>
    </r>
  </si>
  <si>
    <t>近藤真美</t>
  </si>
  <si>
    <t>東京都世田谷区弦巻4-13-12 TM東邦201</t>
  </si>
  <si>
    <t>コンドウマミ</t>
  </si>
  <si>
    <t>スキルプラス契約書面_ヒラヤマ ケイタ様</t>
  </si>
  <si>
    <t>平山 経太</t>
  </si>
  <si>
    <r>
      <rPr>
        <rFont val="&quot;ヒラギノ角ゴ ProN W3&quot;"/>
        <color rgb="FF1155CC"/>
        <u/>
      </rPr>
      <t>sket.dan9785@gmail.com</t>
    </r>
  </si>
  <si>
    <t>平山</t>
  </si>
  <si>
    <t>平山経太</t>
  </si>
  <si>
    <t>静岡県藤枝市前島2-22-18レオパレスシャルム204</t>
  </si>
  <si>
    <t>ヒラヤマケイタ</t>
  </si>
  <si>
    <t>スキルプラス契約書面_（ナカイショウタ）様</t>
  </si>
  <si>
    <t>中井将太</t>
  </si>
  <si>
    <r>
      <rPr>
        <rFont val="&quot;ヒラギノ角ゴ ProN W3&quot;"/>
        <color rgb="FF1155CC"/>
        <u/>
      </rPr>
      <t>gaman-the-way@i.softbank.jp</t>
    </r>
  </si>
  <si>
    <t>中井</t>
  </si>
  <si>
    <t>大阪府堺市堺区浅香山町3-10-8-902</t>
  </si>
  <si>
    <t>ナカイショウタ</t>
  </si>
  <si>
    <t>スキルプラス契約書面_（タケザワアユ）様</t>
  </si>
  <si>
    <t>タケザワアユ</t>
  </si>
  <si>
    <r>
      <rPr>
        <rFont val="&quot;ヒラギノ角ゴ ProN W3&quot;"/>
        <color rgb="FF1155CC"/>
        <u/>
      </rPr>
      <t>yuyu.nail.salon@gmail.com</t>
    </r>
  </si>
  <si>
    <t>竹澤</t>
  </si>
  <si>
    <t>竹澤亜友</t>
  </si>
  <si>
    <t>大阪府吹田市古江台3-13-3-102</t>
  </si>
  <si>
    <t>スキルプラス契約書面_コマイタハルコ様</t>
  </si>
  <si>
    <t>ハル</t>
  </si>
  <si>
    <r>
      <rPr>
        <rFont val="&quot;ヒラギノ角ゴ ProN W3&quot;"/>
        <color rgb="FF1155CC"/>
        <u/>
      </rPr>
      <t>poyopokekeho@i.softbank.jp</t>
    </r>
  </si>
  <si>
    <t>駒板</t>
  </si>
  <si>
    <t>駒板治子</t>
  </si>
  <si>
    <t>東京都中野区大和町1-37-16-202</t>
  </si>
  <si>
    <t>コマイタハルコ</t>
  </si>
  <si>
    <t>スキルプラス契約書面_ツツミタイシ様</t>
  </si>
  <si>
    <t>堤 大志</t>
  </si>
  <si>
    <r>
      <rPr>
        <rFont val="&quot;ヒラギノ角ゴ ProN W3&quot;"/>
        <color rgb="FF1155CC"/>
        <u/>
      </rPr>
      <t>tsutsumi4289@gmail.com</t>
    </r>
  </si>
  <si>
    <t>堤大志</t>
  </si>
  <si>
    <t>千葉県柏市中央町7-11-539</t>
  </si>
  <si>
    <t>ツツミタイシ</t>
  </si>
  <si>
    <t>スキルプラス契約書面_（ハガ コウタ）様</t>
  </si>
  <si>
    <t>はがこうた</t>
  </si>
  <si>
    <r>
      <rPr>
        <rFont val="&quot;ヒラギノ角ゴ ProN W3&quot;"/>
        <color rgb="FF1155CC"/>
        <u/>
      </rPr>
      <t>hgkt0208@gmail.com</t>
    </r>
  </si>
  <si>
    <t>芳賀</t>
  </si>
  <si>
    <t>芳賀航太</t>
  </si>
  <si>
    <t>東京都世田谷経堂1-41-17 ルーブル経堂405号室</t>
  </si>
  <si>
    <t>ハガコウタ</t>
  </si>
  <si>
    <t>スキルプラス契約書面_（シバノ ユリコ）様</t>
  </si>
  <si>
    <t>ゆりこ</t>
  </si>
  <si>
    <r>
      <rPr>
        <rFont val="&quot;ヒラギノ角ゴ ProN W3&quot;"/>
        <color rgb="FF1155CC"/>
        <u/>
      </rPr>
      <t>saxphone027@gmail.com</t>
    </r>
  </si>
  <si>
    <t>柴野</t>
  </si>
  <si>
    <t>柴野由利子</t>
  </si>
  <si>
    <t>神奈川県横須賀市田浦泉町1グリーンハイムイズミ203</t>
  </si>
  <si>
    <t>シバノユリコ</t>
  </si>
  <si>
    <t>スキルプラス契約書面_（ササキ モモコ）様</t>
  </si>
  <si>
    <t>佐々木 桃子</t>
  </si>
  <si>
    <r>
      <rPr>
        <rFont val="&quot;ヒラギノ角ゴ ProN W3&quot;"/>
        <color rgb="FF1155CC"/>
        <u/>
      </rPr>
      <t>chanmomo0218@gmail.com</t>
    </r>
  </si>
  <si>
    <t>佐々木桃子</t>
  </si>
  <si>
    <t>長野県松本市波田9442-1</t>
  </si>
  <si>
    <t>ササキモモコ</t>
  </si>
  <si>
    <t>スキルプラス契約書面_オイカワタツヤ様</t>
  </si>
  <si>
    <t>達也</t>
  </si>
  <si>
    <r>
      <rPr>
        <rFont val="&quot;ヒラギノ角ゴ ProN W3&quot;"/>
        <color rgb="FF1155CC"/>
        <u/>
      </rPr>
      <t>ottyblue3ptc@gmail.com</t>
    </r>
  </si>
  <si>
    <t>及川達也</t>
  </si>
  <si>
    <t>神奈川県横浜市港南区日限山3-10-23</t>
  </si>
  <si>
    <t>スキルプラス契約書面_マツノコウヘイ様</t>
  </si>
  <si>
    <t>滉平</t>
  </si>
  <si>
    <r>
      <rPr>
        <rFont val="&quot;ヒラギノ角ゴ ProN W3&quot;"/>
        <color rgb="FF1155CC"/>
        <u/>
      </rPr>
      <t>hinobas-s.kohei0904@docomo.ne.jp</t>
    </r>
  </si>
  <si>
    <t>松野</t>
  </si>
  <si>
    <t>松野滉平</t>
  </si>
  <si>
    <t>東京都西東京市南町1-5-9田無富士マンション601号室</t>
  </si>
  <si>
    <t>マツノコウヘイ</t>
  </si>
  <si>
    <t>スキルプラス契約書面_シライシミサ様</t>
  </si>
  <si>
    <r>
      <rPr>
        <rFont val="&quot;ヒラギノ角ゴ ProN W3&quot;"/>
        <color rgb="FF1155CC"/>
        <u/>
      </rPr>
      <t>it33satt@gmail.com</t>
    </r>
  </si>
  <si>
    <t>白石みさ</t>
  </si>
  <si>
    <t>埼玉県さいたま市岩槻区西町2-5-15-404</t>
  </si>
  <si>
    <t>シライシミサ</t>
  </si>
  <si>
    <t>スキルプラス契約書面_イヨクアケミ様</t>
  </si>
  <si>
    <t>いよく</t>
  </si>
  <si>
    <r>
      <rPr>
        <rFont val="&quot;ヒラギノ角ゴ ProN W3&quot;"/>
        <color rgb="FF1155CC"/>
        <u/>
      </rPr>
      <t>iyoku@sage.ocn.ne.jp</t>
    </r>
  </si>
  <si>
    <t>伊能</t>
  </si>
  <si>
    <t>伊能明美</t>
  </si>
  <si>
    <t>群馬県前橋市総社町3-1-12-A202</t>
  </si>
  <si>
    <t>イヨクアケミ</t>
  </si>
  <si>
    <t>スキルプラス契約書面_（スガワラ キヨミツ）様</t>
  </si>
  <si>
    <t>菅原清光</t>
  </si>
  <si>
    <r>
      <rPr>
        <rFont val="&quot;ヒラギノ角ゴ ProN W3&quot;"/>
        <color rgb="FF1155CC"/>
        <u/>
      </rPr>
      <t>sugawara08@gmail.com</t>
    </r>
  </si>
  <si>
    <t>菅原</t>
  </si>
  <si>
    <t>静岡県伊東市吉田1020-64</t>
  </si>
  <si>
    <t>スガワラキヨミツ</t>
  </si>
  <si>
    <t>スキルプラス契約書面_（イザワ コオタ）様</t>
  </si>
  <si>
    <t>孝太</t>
  </si>
  <si>
    <r>
      <rPr>
        <rFont val="&quot;ヒラギノ角ゴ ProN W3&quot;"/>
        <color rgb="FF1155CC"/>
        <u/>
      </rPr>
      <t>kota2686@icloud.com</t>
    </r>
  </si>
  <si>
    <t>伊澤</t>
  </si>
  <si>
    <t>伊澤孝太</t>
  </si>
  <si>
    <t>神奈川県横浜市磯子区杉田2丁目18-5ハイツ松原B201</t>
  </si>
  <si>
    <t>イザワコオタ</t>
  </si>
  <si>
    <t>スキルプラス契約書面_（フジタテツヒロ）様</t>
  </si>
  <si>
    <t>藤田 哲弘</t>
  </si>
  <si>
    <r>
      <rPr>
        <rFont val="&quot;ヒラギノ角ゴ ProN W3&quot;"/>
        <color rgb="FF1155CC"/>
        <u/>
      </rPr>
      <t>tetsupingpong@gmail.com</t>
    </r>
  </si>
  <si>
    <t>藤田哲弘</t>
  </si>
  <si>
    <t>静岡県磐田市豊島1433-24</t>
  </si>
  <si>
    <t>フジタテツヒロ</t>
  </si>
  <si>
    <t>スキルプラス契約書面_（モリシタエイイチ）様</t>
  </si>
  <si>
    <t>ジャック3性</t>
  </si>
  <si>
    <r>
      <rPr>
        <rFont val="&quot;ヒラギノ角ゴ ProN W3&quot;"/>
        <color rgb="FF1155CC"/>
        <u/>
      </rPr>
      <t>morishi.sss123@gmail.com</t>
    </r>
  </si>
  <si>
    <t>森下栄一</t>
  </si>
  <si>
    <t>大阪府大阪市東成区中道1-2-17 ドゥーエ森ノ宮９０１号室</t>
  </si>
  <si>
    <t>モリシタエイイチ</t>
  </si>
  <si>
    <r>
      <rPr>
        <rFont val="&quot;ヒラギノ角ゴ ProN W3&quot;"/>
        <color rgb="FF1155CC"/>
        <u/>
      </rPr>
      <t>neko1neko2neko3neko4neko5neko6@gmail.com</t>
    </r>
  </si>
  <si>
    <r>
      <rPr>
        <rFont val="&quot;ヒラギノ角ゴ ProN W3&quot;"/>
        <color rgb="FF1155CC"/>
        <u/>
      </rPr>
      <t>ghalm840526@gmail.com</t>
    </r>
  </si>
  <si>
    <t>オイヌマハルヒコ</t>
  </si>
  <si>
    <t>スキルプラス契約書面_（サイトウ ナオト）様</t>
  </si>
  <si>
    <t>齋藤 直人</t>
  </si>
  <si>
    <r>
      <rPr>
        <rFont val="&quot;ヒラギノ角ゴ ProN W3&quot;"/>
        <color rgb="FF1155CC"/>
        <u/>
      </rPr>
      <t>animalhot553@gmail.com</t>
    </r>
  </si>
  <si>
    <t>齋藤直人</t>
  </si>
  <si>
    <t>山形県山形市城西町5-22-11メゾネット高橋D</t>
  </si>
  <si>
    <t>サイトウナオト</t>
  </si>
  <si>
    <t>スキルプラス契約書面_オギス マユコ様</t>
  </si>
  <si>
    <t>まゆこ</t>
  </si>
  <si>
    <r>
      <rPr>
        <rFont val="&quot;ヒラギノ角ゴ ProN W3&quot;"/>
        <color rgb="FF1155CC"/>
        <u/>
      </rPr>
      <t>justlife0921@gmail.com</t>
    </r>
  </si>
  <si>
    <t>荻須</t>
  </si>
  <si>
    <t>荻須真結子</t>
  </si>
  <si>
    <t>東京都豊島区千早2-14-17ベネボレンス千早301</t>
  </si>
  <si>
    <t>オギスマユコ</t>
  </si>
  <si>
    <t>スキルプラス契約書面_タカヤショウコ様</t>
  </si>
  <si>
    <t>Shoko Takaya</t>
  </si>
  <si>
    <r>
      <rPr>
        <rFont val="&quot;ヒラギノ角ゴ ProN W3&quot;"/>
        <color rgb="FF1155CC"/>
        <u/>
      </rPr>
      <t>sho-shoko@hotmail.co.jp</t>
    </r>
  </si>
  <si>
    <t>高谷</t>
  </si>
  <si>
    <t>高谷祥子</t>
  </si>
  <si>
    <t>Marina Vallarta 180-62 Santa Margarita col. Zapopan Jalisco Mexico</t>
  </si>
  <si>
    <t>タカヤショウコ</t>
  </si>
  <si>
    <r>
      <rPr>
        <rFont val="&quot;ヒラギノ角ゴ ProN W3&quot;"/>
        <color rgb="FF1155CC"/>
        <u/>
      </rPr>
      <t>kou532087@gmail.com</t>
    </r>
  </si>
  <si>
    <t>ヤマダコウヤ</t>
  </si>
  <si>
    <t>スキルプラス契約書面_（タダ テルフミ）様</t>
  </si>
  <si>
    <t>多田光史Mitsuhito</t>
  </si>
  <si>
    <r>
      <rPr>
        <rFont val="&quot;ヒラギノ角ゴ ProN W3&quot;"/>
        <color rgb="FF1155CC"/>
        <u/>
      </rPr>
      <t>2656.baseball@gmail.com</t>
    </r>
  </si>
  <si>
    <t>多田光史</t>
  </si>
  <si>
    <t>京都府京都市左京区吉田神楽岡町３</t>
  </si>
  <si>
    <t>タダテルフミ</t>
  </si>
  <si>
    <t>スキルプラス契約書面_（カワノソウタ）様</t>
  </si>
  <si>
    <t>川野</t>
  </si>
  <si>
    <r>
      <rPr>
        <rFont val="&quot;ヒラギノ角ゴ ProN W3&quot;"/>
        <color rgb="FF1155CC"/>
        <u/>
      </rPr>
      <t>t.k.l.s.1985@gmail.com</t>
    </r>
  </si>
  <si>
    <t>川野奏太</t>
  </si>
  <si>
    <t>東京都中野区中野1-27-14 サガミアメニティ201</t>
  </si>
  <si>
    <t>カワノソウタ</t>
  </si>
  <si>
    <t>スキルプラス契約書面_エビナシンジ様</t>
  </si>
  <si>
    <t>ENASHIN</t>
  </si>
  <si>
    <r>
      <rPr>
        <rFont val="&quot;ヒラギノ角ゴ ProN W3&quot;"/>
        <color rgb="FF1155CC"/>
        <u/>
      </rPr>
      <t>c.p.rise8700@gmail.com</t>
    </r>
  </si>
  <si>
    <t>蝦名 伸治</t>
  </si>
  <si>
    <t>蝦名伸治</t>
  </si>
  <si>
    <t>青森県青森市八重田4丁目1-18</t>
  </si>
  <si>
    <t>エビナシンジ</t>
  </si>
  <si>
    <t>スキルプラス契約書面_ハギオイテツアキ様</t>
  </si>
  <si>
    <t>tetsuaki hagioi</t>
  </si>
  <si>
    <r>
      <rPr>
        <rFont val="&quot;ヒラギノ角ゴ ProN W3&quot;"/>
        <color rgb="FF1155CC"/>
        <u/>
      </rPr>
      <t>cgyjg298@yahoo.co.jp</t>
    </r>
  </si>
  <si>
    <t>萩生</t>
  </si>
  <si>
    <t>萩生哲章</t>
  </si>
  <si>
    <t>北海道北広島市広葉町５－５－５</t>
  </si>
  <si>
    <t>ハギオイテツアキ</t>
  </si>
  <si>
    <t>スキルプラス契約書面_サトウカツヤ様</t>
  </si>
  <si>
    <r>
      <rPr>
        <rFont val="&quot;ヒラギノ角ゴ ProN W3&quot;"/>
        <color rgb="FF1155CC"/>
        <u/>
      </rPr>
      <t>kttth0320@gmail.com</t>
    </r>
  </si>
  <si>
    <t>栃木県宇都宮市豊郷台2-47-3</t>
  </si>
  <si>
    <t>サトウカツヤ</t>
  </si>
  <si>
    <t>スキルプラス契約書面_トミバヤシトオル様</t>
  </si>
  <si>
    <t>富林亨</t>
  </si>
  <si>
    <r>
      <rPr>
        <rFont val="&quot;ヒラギノ角ゴ ProN W3&quot;"/>
        <color rgb="FF1155CC"/>
        <u/>
      </rPr>
      <t>the.ocean.talkers@gmail.com</t>
    </r>
  </si>
  <si>
    <t>富林</t>
  </si>
  <si>
    <t>鹿児島県大島郡天城町大津川687</t>
  </si>
  <si>
    <t>トミバヤシトオル</t>
  </si>
  <si>
    <t>スキルプラス契約書面_ツボタ ヒデトシ様</t>
  </si>
  <si>
    <t>つぼたひでとし</t>
  </si>
  <si>
    <r>
      <rPr>
        <rFont val="&quot;ヒラギノ角ゴ ProN W3&quot;"/>
        <color rgb="FF1155CC"/>
        <u/>
      </rPr>
      <t>tsubo9036@yahoo.co.jp</t>
    </r>
  </si>
  <si>
    <t>坪田英倫</t>
  </si>
  <si>
    <t>福岡県北九州市八幡西区木屋瀬4丁目19-3 ミルフィーユⅠ205</t>
  </si>
  <si>
    <t>ツボタヒデトシ</t>
  </si>
  <si>
    <t>スキルプラス契約書面_（タベイ トモミ）様</t>
  </si>
  <si>
    <t>たべいともみ</t>
  </si>
  <si>
    <r>
      <rPr>
        <rFont val="&quot;ヒラギノ角ゴ ProN W3&quot;"/>
        <color rgb="FF1155CC"/>
        <u/>
      </rPr>
      <t>stnsmmmtw@gmail.com</t>
    </r>
  </si>
  <si>
    <t>田部井</t>
  </si>
  <si>
    <t>田部井智美</t>
  </si>
  <si>
    <t>東京都練馬区豊玉中3-24-9ガーデン豊玉406</t>
  </si>
  <si>
    <t>タベイトモミ</t>
  </si>
  <si>
    <t>スキルプラス契約書面_ヒサトミタカシ様</t>
  </si>
  <si>
    <t>たつお</t>
  </si>
  <si>
    <r>
      <rPr>
        <rFont val="&quot;ヒラギノ角ゴ ProN W3&quot;"/>
        <color rgb="FF1155CC"/>
        <u/>
      </rPr>
      <t>takashi.r.hisatomi@gmail.com</t>
    </r>
  </si>
  <si>
    <t>久富崇</t>
  </si>
  <si>
    <t>佐賀県佐賀市兵庫北2-19-23 サンパーク兵庫北606</t>
  </si>
  <si>
    <t>ヒサトミタカシ</t>
  </si>
  <si>
    <t>2025,4,22</t>
  </si>
  <si>
    <r>
      <rPr>
        <rFont val="&quot;ヒラギノ角ゴ ProN W3&quot;"/>
        <color rgb="FF1155CC"/>
        <u/>
      </rPr>
      <t>halhascome0517@gmail.com</t>
    </r>
  </si>
  <si>
    <t>オクヤハルコ</t>
  </si>
  <si>
    <t>スキルプラス契約書面_（マツモト キョウスケ）様</t>
  </si>
  <si>
    <t>松本恭典</t>
  </si>
  <si>
    <r>
      <rPr>
        <rFont val="&quot;ヒラギノ角ゴ ProN W3&quot;"/>
        <color rgb="FF1155CC"/>
        <u/>
      </rPr>
      <t>kyo2004suke0707@icloud.com</t>
    </r>
  </si>
  <si>
    <t>松本</t>
  </si>
  <si>
    <t>東京都東村山市野口町2-5-3 AZEST-RENT東村山201</t>
  </si>
  <si>
    <t>マツモトキョウスケ</t>
  </si>
  <si>
    <t>スキルプラス契約書面_（サトウユウジン）様</t>
  </si>
  <si>
    <t>由陣</t>
  </si>
  <si>
    <r>
      <rPr>
        <rFont val="&quot;ヒラギノ角ゴ ProN W3&quot;"/>
        <color rgb="FF1155CC"/>
        <u/>
      </rPr>
      <t>youzhenzuoteng207@gmail.com</t>
    </r>
  </si>
  <si>
    <t>佐藤由陣</t>
  </si>
  <si>
    <t>青森県弘前市青樹町11-1</t>
  </si>
  <si>
    <t>サトウユウジン</t>
  </si>
  <si>
    <t>スキルプラス契約書面_（ヤマモト マサヨシ）様</t>
  </si>
  <si>
    <t>山本将義</t>
  </si>
  <si>
    <r>
      <rPr>
        <rFont val="&quot;ヒラギノ角ゴ ProN W3&quot;"/>
        <color rgb="FF1155CC"/>
        <u/>
      </rPr>
      <t>mano.syota@gmail.com</t>
    </r>
  </si>
  <si>
    <t>東京都足立区中央本町5-2-13-203</t>
  </si>
  <si>
    <t>ヤマモトマサヨシ</t>
  </si>
  <si>
    <r>
      <rPr>
        <rFont val="&quot;ヒラギノ角ゴ ProN W3&quot;"/>
        <color rgb="FF1155CC"/>
        <u/>
      </rPr>
      <t>mei99291.b@gmail.com</t>
    </r>
  </si>
  <si>
    <t>スキルプラス契約書面_コウダモエカ様</t>
  </si>
  <si>
    <t>もえか</t>
  </si>
  <si>
    <r>
      <rPr>
        <rFont val="&quot;ヒラギノ角ゴ ProN W3&quot;"/>
        <color rgb="FF1155CC"/>
        <u/>
      </rPr>
      <t>moepeach525@gmail.com</t>
    </r>
  </si>
  <si>
    <t>神田</t>
  </si>
  <si>
    <t>神田萌香</t>
  </si>
  <si>
    <t>京都府京都市南区西九条御幸田町106-5 ジュピター206</t>
  </si>
  <si>
    <t>コウダモエカ</t>
  </si>
  <si>
    <r>
      <rPr>
        <rFont val="&quot;ヒラギノ角ゴ ProN W3&quot;"/>
        <color rgb="FF1155CC"/>
        <u/>
      </rPr>
      <t>ayanakanata@yahoo.co.jp</t>
    </r>
  </si>
  <si>
    <t>スキルプラス契約書面_カトウマサヨ様</t>
  </si>
  <si>
    <t>加納 雅世</t>
  </si>
  <si>
    <r>
      <rPr>
        <rFont val="&quot;ヒラギノ角ゴ ProN W3&quot;"/>
        <color rgb="FF1155CC"/>
        <u/>
      </rPr>
      <t>kskm1127@gmail.com</t>
    </r>
  </si>
  <si>
    <t>加納雅世</t>
  </si>
  <si>
    <t>岐阜県多治見市大原町1-52-5</t>
  </si>
  <si>
    <t>カノウマサヨ</t>
  </si>
  <si>
    <t>スキルプラス契約書面_アベ ミエコ様</t>
  </si>
  <si>
    <t>桃花</t>
  </si>
  <si>
    <r>
      <rPr>
        <rFont val="&quot;ヒラギノ角ゴ ProN W3&quot;"/>
        <color rgb="FF1155CC"/>
        <u/>
      </rPr>
      <t>otomi3601@gmail.com</t>
    </r>
  </si>
  <si>
    <t>阿部美恵子</t>
  </si>
  <si>
    <t>千葉県千葉市花見川区花園町2451-2レジデンス花園104号</t>
  </si>
  <si>
    <t>アベミエコ</t>
  </si>
  <si>
    <t>スキルプラス契約書面_オオバケンタロウ様</t>
  </si>
  <si>
    <t>大庭 健太郎</t>
  </si>
  <si>
    <r>
      <rPr>
        <rFont val="&quot;ヒラギノ角ゴ ProN W3&quot;"/>
        <color rgb="FF1155CC"/>
        <u/>
      </rPr>
      <t>obakentaro0403@gmail.com</t>
    </r>
  </si>
  <si>
    <t>大庭</t>
  </si>
  <si>
    <t>大庭健太郎</t>
  </si>
  <si>
    <t>大阪府大阪市北区中津2丁目8-A-301</t>
  </si>
  <si>
    <t>オオバケンタロウ</t>
  </si>
  <si>
    <t>スキルプラス契約書面_アリマ チエ様</t>
  </si>
  <si>
    <t>有馬 千恵</t>
  </si>
  <si>
    <r>
      <rPr>
        <rFont val="&quot;ヒラギノ角ゴ ProN W3&quot;"/>
        <color rgb="FF1155CC"/>
        <u/>
      </rPr>
      <t>chiearima0805@gmail.com</t>
    </r>
  </si>
  <si>
    <t>有馬</t>
  </si>
  <si>
    <t>有馬千恵</t>
  </si>
  <si>
    <t>兵庫県神戸市垂水区塩屋町4丁目3-32ブリーズド塩屋302</t>
  </si>
  <si>
    <t>アリマチエ</t>
  </si>
  <si>
    <t>2025,4,23</t>
  </si>
  <si>
    <t>スキルプラス契約書面_（ナガヌマ ヒロフミ）様</t>
  </si>
  <si>
    <t>Hiro</t>
  </si>
  <si>
    <r>
      <rPr>
        <rFont val="&quot;ヒラギノ角ゴ ProN W3&quot;"/>
        <color rgb="FF1155CC"/>
        <u/>
      </rPr>
      <t>hn7126@gmail.com</t>
    </r>
  </si>
  <si>
    <t>長沼</t>
  </si>
  <si>
    <t>長沼寛文</t>
  </si>
  <si>
    <t>広島県広島市安佐南区西原6-6-23-502</t>
  </si>
  <si>
    <t>ナガヌマヒロフミ</t>
  </si>
  <si>
    <t>スキルプラス契約書面_（フジオカ マコト）様</t>
  </si>
  <si>
    <r>
      <rPr>
        <rFont val="&quot;ヒラギノ角ゴ ProN W3&quot;"/>
        <color rgb="FF1155CC"/>
        <u/>
      </rPr>
      <t>artless@ezweb.ne.jp</t>
    </r>
  </si>
  <si>
    <t>藤岡</t>
  </si>
  <si>
    <t>藤岡真</t>
  </si>
  <si>
    <t>滋賀県栗東市荒張996-204</t>
  </si>
  <si>
    <t>フジオカマコト</t>
  </si>
  <si>
    <t>スキルプラス契約書面_オケノミズエ様</t>
  </si>
  <si>
    <t>桶野瑞恵</t>
  </si>
  <si>
    <r>
      <rPr>
        <rFont val="&quot;ヒラギノ角ゴ ProN W3&quot;"/>
        <color rgb="FF1155CC"/>
        <u/>
      </rPr>
      <t>mizueokeno@gmail.com</t>
    </r>
  </si>
  <si>
    <t>桶野</t>
  </si>
  <si>
    <t>長野県木曽郡大桑村須原767-7</t>
  </si>
  <si>
    <t>オケノミズエ</t>
  </si>
  <si>
    <r>
      <rPr>
        <rFont val="&quot;ヒラギノ角ゴ ProN W3&quot;"/>
        <color rgb="FF1155CC"/>
        <u/>
      </rPr>
      <t>lien.rc78@gmail.com</t>
    </r>
  </si>
  <si>
    <t>スキルプラス契約書面_（フカヤ サダトモ）様</t>
  </si>
  <si>
    <t>深谷 貞朋</t>
  </si>
  <si>
    <r>
      <rPr>
        <rFont val="&quot;ヒラギノ角ゴ ProN W3&quot;"/>
        <color rgb="FF1155CC"/>
        <u/>
      </rPr>
      <t>sadatomo.com@gmail.com</t>
    </r>
  </si>
  <si>
    <t>深谷</t>
  </si>
  <si>
    <t>深谷貞朋</t>
  </si>
  <si>
    <t>東京都東大和市蔵敷3-691-2 芝中住宅ロ-3-301</t>
  </si>
  <si>
    <t>フカヤサダトモ</t>
  </si>
  <si>
    <r>
      <rPr>
        <rFont val="&quot;ヒラギノ角ゴ ProN W3&quot;"/>
        <color rgb="FF1155CC"/>
        <u/>
      </rPr>
      <t>teppaleontologist0416@docomo.ne.jp</t>
    </r>
  </si>
  <si>
    <t>スキルプラス契約書面_（須藤裕博）様</t>
  </si>
  <si>
    <t>須藤裕博</t>
  </si>
  <si>
    <r>
      <rPr>
        <rFont val="&quot;ヒラギノ角ゴ ProN W3&quot;"/>
        <color rgb="FF1155CC"/>
        <u/>
      </rPr>
      <t>sutou1223@gmail.com</t>
    </r>
  </si>
  <si>
    <t>神奈川県南足柄市雨坪426-2</t>
  </si>
  <si>
    <t>ストウヤスヒロ</t>
  </si>
  <si>
    <t>スキルプラス契約書面_（ハガノゾミ）様</t>
  </si>
  <si>
    <t>NON</t>
  </si>
  <si>
    <r>
      <rPr>
        <rFont val="&quot;ヒラギノ角ゴ ProN W3&quot;"/>
        <color rgb="FF1155CC"/>
        <u/>
      </rPr>
      <t>8non7711@gmail.com</t>
    </r>
  </si>
  <si>
    <t>羽賀</t>
  </si>
  <si>
    <t>羽賀望</t>
  </si>
  <si>
    <t>北海道夕張郡由仁町三川泉町180-1三川泉団地11-G-3</t>
  </si>
  <si>
    <t>ハガノゾミ</t>
  </si>
  <si>
    <t>スキルプラス契約書面_（オオモト ナヅナ）様</t>
  </si>
  <si>
    <t>なづっち</t>
  </si>
  <si>
    <r>
      <rPr>
        <rFont val="&quot;ヒラギノ角ゴ ProN W3&quot;"/>
        <color rgb="FF1155CC"/>
        <u/>
      </rPr>
      <t>nannasan0625@gmail.com</t>
    </r>
  </si>
  <si>
    <t>大本</t>
  </si>
  <si>
    <t>大本名津奈</t>
  </si>
  <si>
    <t>福岡県築上郡上毛町土佐井699-3</t>
  </si>
  <si>
    <t>オオモトナヅナ</t>
  </si>
  <si>
    <r>
      <rPr>
        <rFont val="&quot;ヒラギノ角ゴ ProN W3&quot;"/>
        <color rgb="FF1155CC"/>
        <u/>
      </rPr>
      <t>mak1.10mo@icloud.com</t>
    </r>
  </si>
  <si>
    <t>スキルプラス契約書面_（ワダシンゴ）様</t>
  </si>
  <si>
    <t>和田真吾</t>
  </si>
  <si>
    <r>
      <rPr>
        <rFont val="&quot;ヒラギノ角ゴ ProN W3&quot;"/>
        <color rgb="FF1155CC"/>
        <u/>
      </rPr>
      <t>shoshin0917@gmail.com</t>
    </r>
  </si>
  <si>
    <t>和田</t>
  </si>
  <si>
    <t>福島県いわき市小名浜岩出字向37-1 カーサスイート岩出202</t>
  </si>
  <si>
    <t>ワダシンゴ</t>
  </si>
  <si>
    <t>スキルプラス契約書面_ウイ ユカリ様</t>
  </si>
  <si>
    <t>fabulous</t>
  </si>
  <si>
    <r>
      <rPr>
        <rFont val="&quot;ヒラギノ角ゴ ProN W3&quot;"/>
        <color rgb="FF1155CC"/>
        <u/>
      </rPr>
      <t>yukali0606@gmail.com</t>
    </r>
  </si>
  <si>
    <t>宇井</t>
  </si>
  <si>
    <t>宇井由香里</t>
  </si>
  <si>
    <t>東京都町田市三輪緑山４ー２５－１ ここち野８－３０３</t>
  </si>
  <si>
    <t>ウイユカリ</t>
  </si>
  <si>
    <t>スキルプラス契約書面_オバタアキ様</t>
  </si>
  <si>
    <t>AKI</t>
  </si>
  <si>
    <r>
      <rPr>
        <rFont val="&quot;ヒラギノ角ゴ ProN W3&quot;"/>
        <color rgb="FF1155CC"/>
        <u/>
      </rPr>
      <t>xiaofanjing.joy@gmail.com</t>
    </r>
  </si>
  <si>
    <t>小幡</t>
  </si>
  <si>
    <t>小幡晶オバタアキ</t>
  </si>
  <si>
    <t>兵庫県高砂市高砂町農人町1882</t>
  </si>
  <si>
    <t>オバタアキ</t>
  </si>
  <si>
    <t>スキルプラス契約書面_（ウガイ ノリコ）様</t>
  </si>
  <si>
    <t>のんのんのんたん🐰</t>
  </si>
  <si>
    <r>
      <rPr>
        <rFont val="&quot;ヒラギノ角ゴ ProN W3&quot;"/>
        <color rgb="FF1155CC"/>
        <u/>
      </rPr>
      <t>1980norisuke@gmail.com</t>
    </r>
  </si>
  <si>
    <t>鵜飼</t>
  </si>
  <si>
    <t>鵜飼紀子</t>
  </si>
  <si>
    <t>東京都墨田区押上2-9-3-503ルミエール押上</t>
  </si>
  <si>
    <t>ウガイノリコ</t>
  </si>
  <si>
    <t>スキルプラス契約書面_（ナカムラ ヒロユキ）様</t>
  </si>
  <si>
    <t>ひろゆき</t>
  </si>
  <si>
    <r>
      <rPr>
        <rFont val="&quot;ヒラギノ角ゴ ProN W3&quot;"/>
        <color rgb="FF1155CC"/>
        <u/>
      </rPr>
      <t>hiroyuki_0104@icloud.com</t>
    </r>
  </si>
  <si>
    <t>中村拓之</t>
  </si>
  <si>
    <t>千葉県千葉市花見川区畑町857-1花見川ガーデンハイツ105</t>
  </si>
  <si>
    <t>ナカムラヒロユキ</t>
  </si>
  <si>
    <t>スキルプラス契約書面_（モリモト）様</t>
  </si>
  <si>
    <t>YUKA</t>
  </si>
  <si>
    <r>
      <rPr>
        <rFont val="&quot;ヒラギノ角ゴ ProN W3&quot;"/>
        <color rgb="FF1155CC"/>
        <u/>
      </rPr>
      <t>bon.moment.y.3015@icloud.com</t>
    </r>
  </si>
  <si>
    <t>森本</t>
  </si>
  <si>
    <t>森本容加</t>
  </si>
  <si>
    <t>徳島県鳴門市里浦町里浦字小高塚553</t>
  </si>
  <si>
    <t>モリモトユカ</t>
  </si>
  <si>
    <t>スキルプラス契約書面_マエダ ヨシタカ様</t>
  </si>
  <si>
    <t>よしたか</t>
  </si>
  <si>
    <r>
      <rPr>
        <rFont val="&quot;ヒラギノ角ゴ ProN W3&quot;"/>
        <color rgb="FF1155CC"/>
        <u/>
      </rPr>
      <t>ymaeda1925@gmail.com</t>
    </r>
  </si>
  <si>
    <t>真栄田</t>
  </si>
  <si>
    <t>真栄田義隆</t>
  </si>
  <si>
    <t>沖縄県豊見城市字豊崎1-155</t>
  </si>
  <si>
    <t>マエダヨシタカ</t>
  </si>
  <si>
    <t>スキルプラス契約書面_サイトウリョウト様</t>
  </si>
  <si>
    <t>りょーと</t>
  </si>
  <si>
    <r>
      <rPr>
        <rFont val="&quot;ヒラギノ角ゴ ProN W3&quot;"/>
        <color rgb="FF1155CC"/>
        <u/>
      </rPr>
      <t>ryoto0320jp@icloud.com</t>
    </r>
  </si>
  <si>
    <t>齋藤亮杜</t>
  </si>
  <si>
    <t>宮城県刈田郡蔵王町宮字井戸井沖118番地町営井戸井住宅304号</t>
  </si>
  <si>
    <t>3サイトウリョウト</t>
  </si>
  <si>
    <t>スキルプラス契約書面_（タマルミキ）様</t>
  </si>
  <si>
    <t>miki</t>
  </si>
  <si>
    <r>
      <rPr>
        <rFont val="&quot;ヒラギノ角ゴ ProN W3&quot;"/>
        <color rgb="FF1155CC"/>
        <u/>
      </rPr>
      <t>chocolate.bitterrrr1@gmail.com</t>
    </r>
  </si>
  <si>
    <t>田丸</t>
  </si>
  <si>
    <t>田丸美紀</t>
  </si>
  <si>
    <t>広島県広島市中区加古町1-28-502</t>
  </si>
  <si>
    <t>タマルミキ</t>
  </si>
  <si>
    <t>スキルプラス契約書面_（コニシ アマネ）様</t>
  </si>
  <si>
    <t>小西 周 (KONISHI Amane)</t>
  </si>
  <si>
    <r>
      <rPr>
        <rFont val="&quot;ヒラギノ角ゴ ProN W3&quot;"/>
        <color rgb="FF1155CC"/>
        <u/>
      </rPr>
      <t>the_rugbyleager@outlook.com</t>
    </r>
  </si>
  <si>
    <t>小西</t>
  </si>
  <si>
    <t>小西周</t>
  </si>
  <si>
    <t>北海道広尾郡広尾町本通８丁目１－２</t>
  </si>
  <si>
    <t>コニシアマネ</t>
  </si>
  <si>
    <t>スキルプラス契約書面_エンドウ マリコ様</t>
  </si>
  <si>
    <t>遠藤 まりこ</t>
  </si>
  <si>
    <r>
      <rPr>
        <rFont val="&quot;ヒラギノ角ゴ ProN W3&quot;"/>
        <color rgb="FF1155CC"/>
        <u/>
      </rPr>
      <t>hakko728@icloud.com</t>
    </r>
  </si>
  <si>
    <t>遠藤眞理子</t>
  </si>
  <si>
    <t>北海道室蘭市日の出町１－５－３</t>
  </si>
  <si>
    <t>エンドウマリコ</t>
  </si>
  <si>
    <t>2025,4,25</t>
  </si>
  <si>
    <t>スキルプラス契約書面_（イワサキ ヨシコ）様</t>
  </si>
  <si>
    <t>Iwasaki</t>
  </si>
  <si>
    <r>
      <rPr>
        <rFont val="&quot;ヒラギノ角ゴ ProN W3&quot;"/>
        <color rgb="FF1155CC"/>
        <u/>
      </rPr>
      <t>senon2302bear@yahoo.ne.jp</t>
    </r>
  </si>
  <si>
    <t>岩崎佳子</t>
  </si>
  <si>
    <t>福岡県福岡市南区高宮１丁目５−１２ サンホワイト高宮４０３</t>
  </si>
  <si>
    <t>イワサキヨシコ</t>
  </si>
  <si>
    <t>スキルプラス契約書面_（ウエノマユミ）様</t>
  </si>
  <si>
    <t>真弓</t>
  </si>
  <si>
    <r>
      <rPr>
        <rFont val="&quot;ヒラギノ角ゴ ProN W3&quot;"/>
        <color rgb="FF1155CC"/>
        <u/>
      </rPr>
      <t>onyora1207@gmail.com</t>
    </r>
  </si>
  <si>
    <t>上野真弓</t>
  </si>
  <si>
    <t>北海道旭川市東光5条5丁目4番3号</t>
  </si>
  <si>
    <t>ウエノマユミ</t>
  </si>
  <si>
    <t>スキルプラス契約書面_（アキナガ ケント）様</t>
  </si>
  <si>
    <t>秋永健斗</t>
  </si>
  <si>
    <r>
      <rPr>
        <rFont val="&quot;ヒラギノ角ゴ ProN W3&quot;"/>
        <color rgb="FF1155CC"/>
        <u/>
      </rPr>
      <t>kenty_kento@icloud.com</t>
    </r>
  </si>
  <si>
    <t>秋永</t>
  </si>
  <si>
    <t>福岡県行橋市行事4-26-18</t>
  </si>
  <si>
    <t>アキナガケント</t>
  </si>
  <si>
    <t>スキルプラス契約書面_ヤマグチ ヨシノブ様</t>
  </si>
  <si>
    <t>よ</t>
  </si>
  <si>
    <r>
      <rPr>
        <rFont val="&quot;ヒラギノ角ゴ ProN W3&quot;"/>
        <color rgb="FF1155CC"/>
        <u/>
      </rPr>
      <t>rei.yoshinobu.0911@gmail.com</t>
    </r>
  </si>
  <si>
    <t>山口喜宣</t>
  </si>
  <si>
    <t>広島県広島市西区草津南3-2-2-2</t>
  </si>
  <si>
    <t>ヤマグチヨシノブ</t>
  </si>
  <si>
    <t>スキルプラス契約書面_ツチヤユキ様</t>
  </si>
  <si>
    <t>Yuki Tsuchiya</t>
  </si>
  <si>
    <r>
      <rPr>
        <rFont val="&quot;ヒラギノ角ゴ ProN W3&quot;"/>
        <color rgb="FF1155CC"/>
        <u/>
      </rPr>
      <t>tsucchysmtb@gmail.com</t>
    </r>
  </si>
  <si>
    <t>土屋</t>
  </si>
  <si>
    <t>土屋友紀</t>
  </si>
  <si>
    <t>神奈川県横浜市中区山手町206-36</t>
  </si>
  <si>
    <t>ツチヤユキ</t>
  </si>
  <si>
    <t>スキルプラス契約書面_（タカトチヒロコ）様</t>
  </si>
  <si>
    <t>ひろ</t>
  </si>
  <si>
    <r>
      <rPr>
        <rFont val="&quot;ヒラギノ角ゴ ProN W3&quot;"/>
        <color rgb="FF1155CC"/>
        <u/>
      </rPr>
      <t>miyutocca@gmail.com</t>
    </r>
  </si>
  <si>
    <t>髙土地</t>
  </si>
  <si>
    <t>髙土地弘子</t>
  </si>
  <si>
    <t>富山県富山市五福1871-1 AMMON A3</t>
  </si>
  <si>
    <t>タカトチヒロコ</t>
  </si>
  <si>
    <t>スキルプラス契約書面_アカバネリン様</t>
  </si>
  <si>
    <t>赤羽根 凜</t>
  </si>
  <si>
    <r>
      <rPr>
        <rFont val="&quot;ヒラギノ角ゴ ProN W3&quot;"/>
        <color rgb="FF1155CC"/>
        <u/>
      </rPr>
      <t>banerin2026@gmail.com</t>
    </r>
  </si>
  <si>
    <t>赤羽根</t>
  </si>
  <si>
    <t>赤羽根凜</t>
  </si>
  <si>
    <t>神奈川県相模原市南区上鶴間4-31-51</t>
  </si>
  <si>
    <t>アカバネリン</t>
  </si>
  <si>
    <t>スキルプラス契約書面_（イシカワカズヒロ）様</t>
  </si>
  <si>
    <t>イッシー</t>
  </si>
  <si>
    <r>
      <rPr>
        <rFont val="&quot;ヒラギノ角ゴ ProN W3&quot;"/>
        <color rgb="FF1155CC"/>
        <u/>
      </rPr>
      <t>kazuhiro3504@gmail.com</t>
    </r>
  </si>
  <si>
    <t>石川和博</t>
  </si>
  <si>
    <t>北海道虻田郡倶知安町北四条東８丁目３１－２</t>
  </si>
  <si>
    <t>イシカワカズヒロ</t>
  </si>
  <si>
    <t>スキルプラス契約書面_（タジマユリエ）様</t>
  </si>
  <si>
    <t>ゆりえ</t>
  </si>
  <si>
    <r>
      <rPr>
        <rFont val="&quot;ヒラギノ角ゴ ProN W3&quot;"/>
        <color rgb="FF1155CC"/>
        <u/>
      </rPr>
      <t>kotosagashi0920@gmail.com</t>
    </r>
  </si>
  <si>
    <t>田嶋</t>
  </si>
  <si>
    <t>田嶋佑里恵</t>
  </si>
  <si>
    <t>埼玉県東松山市五領町9-30パークタウン五領6-3-101</t>
  </si>
  <si>
    <t>タジマユリエ</t>
  </si>
  <si>
    <t>スキルプラス契約書面_センバカナタ様</t>
  </si>
  <si>
    <t>かなた</t>
  </si>
  <si>
    <r>
      <rPr>
        <rFont val="&quot;ヒラギノ角ゴ ProN W3&quot;"/>
        <color rgb="FF1155CC"/>
        <u/>
      </rPr>
      <t>kanatasuzu08090619@gmail.com</t>
    </r>
  </si>
  <si>
    <t>仙波</t>
  </si>
  <si>
    <t>仙波海七太</t>
  </si>
  <si>
    <t>茨城県土浦市板谷4-733-35</t>
  </si>
  <si>
    <t>センバカナタ</t>
  </si>
  <si>
    <t>スキルプラス契約書面_ウチダトモヒロ様</t>
  </si>
  <si>
    <t>内田です</t>
  </si>
  <si>
    <r>
      <rPr>
        <rFont val="&quot;ヒラギノ角ゴ ProN W3&quot;"/>
        <color rgb="FF1155CC"/>
        <u/>
      </rPr>
      <t>moumuridesu@hotmail.com</t>
    </r>
  </si>
  <si>
    <t>内田</t>
  </si>
  <si>
    <t>内田朋宏</t>
  </si>
  <si>
    <t>神奈川県横浜市中区山下町98-506</t>
  </si>
  <si>
    <t>ウチダトモヒロ</t>
  </si>
  <si>
    <t>スキルプラス契約書面_（トモノ コトネ）様</t>
  </si>
  <si>
    <r>
      <rPr>
        <rFont val="&quot;ヒラギノ角ゴ ProN W3&quot;"/>
        <color rgb="FF1155CC"/>
        <u/>
      </rPr>
      <t>oooooe125@gmail.com</t>
    </r>
  </si>
  <si>
    <t>友野</t>
  </si>
  <si>
    <t>友野琴音</t>
  </si>
  <si>
    <t>東京都江東区門前仲町2-7-10パークアクシス門前仲町802</t>
  </si>
  <si>
    <t>トモノコトネ</t>
  </si>
  <si>
    <t>スキルプラス契約書面_（ナカゴシ リク）様</t>
  </si>
  <si>
    <t>理来</t>
  </si>
  <si>
    <r>
      <rPr>
        <rFont val="&quot;ヒラギノ角ゴ ProN W3&quot;"/>
        <color rgb="FF1155CC"/>
        <u/>
      </rPr>
      <t>rk.n1522@gmail.com</t>
    </r>
  </si>
  <si>
    <t>中越</t>
  </si>
  <si>
    <t>中越理来</t>
  </si>
  <si>
    <t>千葉県船橋市本中山3-2-5 下総中山グランドハイツ306</t>
  </si>
  <si>
    <t>ナカゴシリク</t>
  </si>
  <si>
    <t>スキルプラス契約書面_オオクボアヤカ様</t>
  </si>
  <si>
    <t>🐎</t>
  </si>
  <si>
    <r>
      <rPr>
        <rFont val="&quot;ヒラギノ角ゴ ProN W3&quot;"/>
        <color rgb="FF1155CC"/>
        <u/>
      </rPr>
      <t>ri.zhong.ying@gmail.com</t>
    </r>
  </si>
  <si>
    <t>大窪郁佳</t>
  </si>
  <si>
    <t>大阪府大阪市中央区日本橋2-14-5-801</t>
  </si>
  <si>
    <t>オオクボアヤカ</t>
  </si>
  <si>
    <t>スキルプラス契約書面_ノザキカヨ様</t>
  </si>
  <si>
    <t>カヨ</t>
  </si>
  <si>
    <r>
      <rPr>
        <rFont val="&quot;ヒラギノ角ゴ ProN W3&quot;"/>
        <color rgb="FF1155CC"/>
        <u/>
      </rPr>
      <t>xiangdaiyeqi231@gmail.com</t>
    </r>
  </si>
  <si>
    <t>野崎</t>
  </si>
  <si>
    <t>野崎香代</t>
  </si>
  <si>
    <t>大阪府茨木市横江1-20-31ハックベリー茨木南402</t>
  </si>
  <si>
    <t>ノザキカヨ</t>
  </si>
  <si>
    <t>スキルプラス契約書面_（サギケイコ）様</t>
  </si>
  <si>
    <t>鷺恵子（さぎけいこ）</t>
  </si>
  <si>
    <r>
      <rPr>
        <rFont val="&quot;ヒラギノ角ゴ ProN W3&quot;"/>
        <color rgb="FF1155CC"/>
        <u/>
      </rPr>
      <t>masachan.0710@gmail.com</t>
    </r>
  </si>
  <si>
    <t>鷺</t>
  </si>
  <si>
    <t>鷺恵子</t>
  </si>
  <si>
    <t>東京都板橋区上板橋2-16-11 ベルメゾン7 203号</t>
  </si>
  <si>
    <t>サギケイコ</t>
  </si>
  <si>
    <t>スキルプラス契約書面_イシマル ユウコ 様</t>
  </si>
  <si>
    <t>中山 ルミ</t>
  </si>
  <si>
    <r>
      <rPr>
        <rFont val="&quot;ヒラギノ角ゴ ProN W3&quot;"/>
        <color rgb="FF1155CC"/>
        <u/>
      </rPr>
      <t>maru0413202@gmail.com</t>
    </r>
  </si>
  <si>
    <t>石丸優子</t>
  </si>
  <si>
    <t>佐賀県西松浦郡有田町幸平2-2-6</t>
  </si>
  <si>
    <t>イシマルユウコ</t>
  </si>
  <si>
    <r>
      <rPr>
        <rFont val="&quot;ヒラギノ角ゴ ProN W3&quot;"/>
        <color rgb="FF1155CC"/>
        <u/>
      </rPr>
      <t>assomosso@gmail.com</t>
    </r>
  </si>
  <si>
    <t>スキルプラス契約書面_ワタナベ ユウスケ様</t>
  </si>
  <si>
    <t>やたゆう</t>
  </si>
  <si>
    <r>
      <rPr>
        <rFont val="&quot;ヒラギノ角ゴ ProN W3&quot;"/>
        <color rgb="FF1155CC"/>
        <u/>
      </rPr>
      <t>e.10hazardy1995@gmail.com</t>
    </r>
  </si>
  <si>
    <t>渡辺悠介</t>
  </si>
  <si>
    <t>埼玉県さいたま市西区植田谷本518-9</t>
  </si>
  <si>
    <t>ワタナベユウスケ</t>
  </si>
  <si>
    <t>スキルプラス契約書面_ミズノルミコ様</t>
  </si>
  <si>
    <t>水野留美子</t>
  </si>
  <si>
    <r>
      <rPr>
        <rFont val="&quot;ヒラギノ角ゴ ProN W3&quot;"/>
        <color rgb="FF1155CC"/>
        <u/>
      </rPr>
      <t>marumiko0706@gmail.com</t>
    </r>
  </si>
  <si>
    <t>岐阜県土岐市泉町久尻14-3</t>
  </si>
  <si>
    <t>ミズノルミコ</t>
  </si>
  <si>
    <t>スキルプラス契約書面_（タナベタイト）様</t>
  </si>
  <si>
    <t>田辺</t>
  </si>
  <si>
    <r>
      <rPr>
        <rFont val="&quot;ヒラギノ角ゴ ProN W3&quot;"/>
        <color rgb="FF1155CC"/>
        <u/>
      </rPr>
      <t>taitokaki.com0817@i.softbank.jp</t>
    </r>
  </si>
  <si>
    <t>田辺大翔</t>
  </si>
  <si>
    <t>〒811-3117 福岡県古賀市今の庄１丁目２０−２６</t>
  </si>
  <si>
    <t>タナベタイト</t>
  </si>
  <si>
    <r>
      <rPr>
        <rFont val="&quot;ヒラギノ角ゴ ProN W3&quot;"/>
        <color rgb="FF1155CC"/>
        <u/>
      </rPr>
      <t>xiaoji8893@gmail.com</t>
    </r>
  </si>
  <si>
    <t>リシァオジー</t>
  </si>
  <si>
    <t>スキルプラス契約書面_（ダイトウマサオ）様</t>
  </si>
  <si>
    <t>彩桜パパ</t>
  </si>
  <si>
    <r>
      <rPr>
        <rFont val="&quot;ヒラギノ角ゴ ProN W3&quot;"/>
        <color rgb="FF1155CC"/>
        <u/>
      </rPr>
      <t>freedamofcat@gmail.com</t>
    </r>
  </si>
  <si>
    <t>大東政雄</t>
  </si>
  <si>
    <t>愛知県高浜市田戸町3-2-52</t>
  </si>
  <si>
    <t>ダイトウマサオ</t>
  </si>
  <si>
    <t>スキルプラス契約書面_（タカギ タエコ）様</t>
  </si>
  <si>
    <t>takagi</t>
  </si>
  <si>
    <r>
      <rPr>
        <rFont val="&quot;ヒラギノ角ゴ ProN W3&quot;"/>
        <color rgb="FF1155CC"/>
        <u/>
      </rPr>
      <t>takagi.momo0303@gmail.com</t>
    </r>
  </si>
  <si>
    <t>高木</t>
  </si>
  <si>
    <t>高木妙子</t>
  </si>
  <si>
    <t>東京都練馬区東大泉2-9-18大泉源第2ビル210</t>
  </si>
  <si>
    <t>タカギタエコ</t>
  </si>
  <si>
    <t>スキルプラス契約書面_カワシマケイ様</t>
  </si>
  <si>
    <t>川嶋奎</t>
  </si>
  <si>
    <r>
      <rPr>
        <rFont val="&quot;ヒラギノ角ゴ ProN W3&quot;"/>
        <color rgb="FF1155CC"/>
        <u/>
      </rPr>
      <t>k.k02161999@gmail.com</t>
    </r>
  </si>
  <si>
    <t>川嶋</t>
  </si>
  <si>
    <t>宮城県気仙沼市松崎高谷147-3</t>
  </si>
  <si>
    <t>カワシマケイ</t>
  </si>
  <si>
    <t>スキルプラス契約書面_（サトウユウカ）様</t>
  </si>
  <si>
    <t>ゆーか</t>
  </si>
  <si>
    <r>
      <rPr>
        <rFont val="&quot;ヒラギノ角ゴ ProN W3&quot;"/>
        <color rgb="FF1155CC"/>
        <u/>
      </rPr>
      <t>pegio1010@gmail.com</t>
    </r>
  </si>
  <si>
    <t>佐藤由夏</t>
  </si>
  <si>
    <t>大阪府大阪市西区北堀江4-8-5-304</t>
  </si>
  <si>
    <t>サトウユウカ</t>
  </si>
  <si>
    <t>スキルプラス契約書面_（タニミドリ）様</t>
  </si>
  <si>
    <t>タニミドリ</t>
  </si>
  <si>
    <r>
      <rPr>
        <rFont val="&quot;ヒラギノ角ゴ ProN W3&quot;"/>
        <color rgb="FF1155CC"/>
        <u/>
      </rPr>
      <t>mtanim.007@gmail.com</t>
    </r>
  </si>
  <si>
    <t>谷</t>
  </si>
  <si>
    <t>谷美登利</t>
  </si>
  <si>
    <t>京都市左京区下鴨東半木町7-14</t>
  </si>
  <si>
    <t>スキルプラス契約書面_ヤマシタミチコ様</t>
  </si>
  <si>
    <t>michiko</t>
  </si>
  <si>
    <r>
      <rPr>
        <rFont val="&quot;ヒラギノ角ゴ ProN W3&quot;"/>
        <color rgb="FF1155CC"/>
        <u/>
      </rPr>
      <t>rara0204@gmail.com</t>
    </r>
  </si>
  <si>
    <t>山下美智子</t>
  </si>
  <si>
    <t>埼玉県朝霞市田島1-13-11</t>
  </si>
  <si>
    <t>ヤマシタミチコ</t>
  </si>
  <si>
    <t>スキルプラス契約書面_（ヤノコウヘイ）様</t>
  </si>
  <si>
    <r>
      <rPr>
        <rFont val="&quot;ヒラギノ角ゴ ProN W3&quot;"/>
        <color rgb="FF1155CC"/>
        <u/>
      </rPr>
      <t>kohei.yano.0925@gmail.com</t>
    </r>
  </si>
  <si>
    <t>矢野</t>
  </si>
  <si>
    <t>兵庫県宝塚市山手台東5-18-11</t>
  </si>
  <si>
    <t>ヤノコウヘイ</t>
  </si>
  <si>
    <t>スキルプラス契約書面_（ワタナベ アヤミ）様</t>
  </si>
  <si>
    <t>あやみ</t>
  </si>
  <si>
    <r>
      <rPr>
        <rFont val="&quot;ヒラギノ角ゴ ProN W3&quot;"/>
        <color rgb="FF1155CC"/>
        <u/>
      </rPr>
      <t>ayamin81877@gmail.com</t>
    </r>
  </si>
  <si>
    <t>渡邉彩美</t>
  </si>
  <si>
    <t>福岡県福岡市早良区小田部6-15-25アクセス室見河畔公園605号室</t>
  </si>
  <si>
    <t>ワタナベアヤミ</t>
  </si>
  <si>
    <t>スキルプラス契約書面_カマタサエ様</t>
  </si>
  <si>
    <t>鎌田 彩愛（さえ）</t>
  </si>
  <si>
    <r>
      <rPr>
        <rFont val="&quot;ヒラギノ角ゴ ProN W3&quot;"/>
        <color rgb="FF1155CC"/>
        <u/>
      </rPr>
      <t>tenteto59@gmail.com</t>
    </r>
  </si>
  <si>
    <t>鎌田</t>
  </si>
  <si>
    <t>鎌田彩愛</t>
  </si>
  <si>
    <t>東京都駒形1丁目5-16-704</t>
  </si>
  <si>
    <t>カマダサエ</t>
  </si>
  <si>
    <t>スキルプラス契約書面_（ヒオキタクマ）様</t>
  </si>
  <si>
    <t>日置たくま</t>
  </si>
  <si>
    <r>
      <rPr>
        <rFont val="&quot;ヒラギノ角ゴ ProN W3&quot;"/>
        <color rgb="FF1155CC"/>
        <u/>
      </rPr>
      <t>takuma.pazuru0605@softbank.ne.jp</t>
    </r>
  </si>
  <si>
    <t>日置</t>
  </si>
  <si>
    <t>日置啄麻</t>
  </si>
  <si>
    <t>愛知県豊橋市天伯町字東沢133番地の5</t>
  </si>
  <si>
    <t>ヒオキタクマ</t>
  </si>
  <si>
    <t>スキルプラス契約書面_イシカワ ヨウコ様</t>
  </si>
  <si>
    <t>Yoko</t>
  </si>
  <si>
    <r>
      <rPr>
        <rFont val="&quot;ヒラギノ角ゴ ProN W3&quot;"/>
        <color rgb="FF1155CC"/>
        <u/>
      </rPr>
      <t>the.music.is.beyond.words@gmail.com</t>
    </r>
  </si>
  <si>
    <t>石川陽子</t>
  </si>
  <si>
    <t>愛知県一宮市浅井町大日比野字北流2番地</t>
  </si>
  <si>
    <t>イシカワヨウコ</t>
  </si>
  <si>
    <t>スキルプラス契約書面_（フシミ ユウキ）様</t>
  </si>
  <si>
    <r>
      <rPr>
        <rFont val="&quot;ヒラギノ角ゴ ProN W3&quot;"/>
        <color rgb="FF1155CC"/>
        <u/>
      </rPr>
      <t>happy.youky@gmail.com</t>
    </r>
  </si>
  <si>
    <t>ふしみ</t>
  </si>
  <si>
    <t>伏見勇輝</t>
  </si>
  <si>
    <t>神奈川県横浜市鶴見区北寺尾3-18-41</t>
  </si>
  <si>
    <t>フシミユウキ</t>
  </si>
  <si>
    <t>スキルプラス契約書面_オノデラ ヒロコ 様</t>
  </si>
  <si>
    <t>小野寺宏子</t>
  </si>
  <si>
    <r>
      <rPr>
        <rFont val="&quot;ヒラギノ角ゴ ProN W3&quot;"/>
        <color rgb="FF1155CC"/>
        <u/>
      </rPr>
      <t>qonhk0321@gmail.com</t>
    </r>
  </si>
  <si>
    <t>小野寺</t>
  </si>
  <si>
    <t>千葉県市川市本北方2-22-17 アネックスセキセン103</t>
  </si>
  <si>
    <t>オノデラヒロコ</t>
  </si>
  <si>
    <t>スキルプラス契約書面_キタガワカナコ様</t>
  </si>
  <si>
    <t>kanako</t>
  </si>
  <si>
    <r>
      <rPr>
        <rFont val="&quot;ヒラギノ角ゴ ProN W3&quot;"/>
        <color rgb="FF1155CC"/>
        <u/>
      </rPr>
      <t>nailkanako@gmail.com</t>
    </r>
  </si>
  <si>
    <t>北川</t>
  </si>
  <si>
    <t>北川加奈子</t>
  </si>
  <si>
    <t>福岡県福岡市早良区高取2-17-8朝日プラザ高取302</t>
  </si>
  <si>
    <t>キタガワカナコ</t>
  </si>
  <si>
    <t>スキルプラス契約書面_（ミウラアカネ）様</t>
  </si>
  <si>
    <t>あかね</t>
  </si>
  <si>
    <r>
      <rPr>
        <rFont val="&quot;ヒラギノ角ゴ ProN W3&quot;"/>
        <color rgb="FF1155CC"/>
        <u/>
      </rPr>
      <t>5k.redpiiiman@gmail.com</t>
    </r>
  </si>
  <si>
    <t>三浦亜佳音</t>
  </si>
  <si>
    <t>東京都杉並区和泉4-9-23 レアール102</t>
  </si>
  <si>
    <t>ミウラアカネ</t>
  </si>
  <si>
    <t>2025,4,26</t>
  </si>
  <si>
    <t>スキルプラス契約書面_（ダテヨウスケ）様</t>
  </si>
  <si>
    <t>福田元都</t>
  </si>
  <si>
    <t>伊達陽祐</t>
  </si>
  <si>
    <r>
      <rPr>
        <rFont val="&quot;ヒラギノ角ゴ ProN W3&quot;"/>
        <color rgb="FF1155CC"/>
        <u/>
      </rPr>
      <t>yo0303suke.2290.403@icloud.com</t>
    </r>
  </si>
  <si>
    <t>伊達</t>
  </si>
  <si>
    <t>島根県松江市東出雲町揖屋2557-5 ヴィータセレーナⅡ 102号</t>
  </si>
  <si>
    <t>ダテヨウスケ</t>
  </si>
  <si>
    <t>スキルプラス契約書面_（トミオカ ユウヤ）様</t>
  </si>
  <si>
    <t>富岡優也</t>
  </si>
  <si>
    <r>
      <rPr>
        <rFont val="&quot;ヒラギノ角ゴ ProN W3&quot;"/>
        <color rgb="FF1155CC"/>
        <u/>
      </rPr>
      <t>best.sprint400@gmail.com</t>
    </r>
  </si>
  <si>
    <t>富岡</t>
  </si>
  <si>
    <t>神奈川県藤沢市川名181-18b1415</t>
  </si>
  <si>
    <t>トミオカユウヤ</t>
  </si>
  <si>
    <t>スキルプラス契約書面_イソムラマドカ様</t>
  </si>
  <si>
    <t>madoka-i</t>
  </si>
  <si>
    <r>
      <rPr>
        <rFont val="&quot;ヒラギノ角ゴ ProN W3&quot;"/>
        <color rgb="FF1155CC"/>
        <u/>
      </rPr>
      <t>tantanririjijineco0820@gmail.com</t>
    </r>
  </si>
  <si>
    <t>磯村</t>
  </si>
  <si>
    <t>磯村円</t>
  </si>
  <si>
    <t>東京都品川区平塚1-6-10-703</t>
  </si>
  <si>
    <t>イソムラマドカ</t>
  </si>
  <si>
    <t>スキルプラス契約書面_（キノシタショウタロウ）様</t>
  </si>
  <si>
    <t>早川拓哉</t>
  </si>
  <si>
    <t>木下 翔太郎</t>
  </si>
  <si>
    <r>
      <rPr>
        <rFont val="&quot;ヒラギノ角ゴ ProN W3&quot;"/>
        <color rgb="FF1155CC"/>
        <u/>
      </rPr>
      <t>lopexex@gmail.com</t>
    </r>
  </si>
  <si>
    <t>木下</t>
  </si>
  <si>
    <t>木下翔太郎</t>
  </si>
  <si>
    <t>神奈川県横浜市緑区小山町654-3-101</t>
  </si>
  <si>
    <t>キノシタショウタロウ</t>
  </si>
  <si>
    <r>
      <rPr>
        <rFont val="&quot;ヒラギノ角ゴ ProN W3&quot;"/>
        <color rgb="FF1155CC"/>
        <u/>
      </rPr>
      <t>neko1neko2neko3neko4neko5neko6@gmail.com</t>
    </r>
  </si>
  <si>
    <t>スキルプラス契約書面_イトウ スナオ様</t>
  </si>
  <si>
    <t>🇯🇵itosunao</t>
  </si>
  <si>
    <r>
      <rPr>
        <rFont val="&quot;ヒラギノ角ゴ ProN W3&quot;"/>
        <color rgb="FF1155CC"/>
        <u/>
      </rPr>
      <t>info@dakarafe.jp</t>
    </r>
  </si>
  <si>
    <t>伊藤直</t>
  </si>
  <si>
    <t>東京都町田市小川1-298-6</t>
  </si>
  <si>
    <t>ｲﾄｳｽﾅｵ</t>
  </si>
  <si>
    <t>スキルプラス契約書面_（テラサキエミコ）様</t>
  </si>
  <si>
    <t>emiko</t>
  </si>
  <si>
    <r>
      <rPr>
        <rFont val="&quot;ヒラギノ角ゴ ProN W3&quot;"/>
        <color rgb="FF1155CC"/>
        <u/>
      </rPr>
      <t>r.m.s.k_0206@icloud.com</t>
    </r>
  </si>
  <si>
    <t>寺崎</t>
  </si>
  <si>
    <t>寺崎恵美子</t>
  </si>
  <si>
    <t>東京都八王子市中野上町4-27-5 ブライトンビル302</t>
  </si>
  <si>
    <t>テラサキエミコ</t>
  </si>
  <si>
    <t>スキルプラス契約書面_（イシザキコウガ）様</t>
  </si>
  <si>
    <t>koga</t>
  </si>
  <si>
    <r>
      <rPr>
        <rFont val="&quot;ヒラギノ角ゴ ProN W3&quot;"/>
        <color rgb="FF1155CC"/>
        <u/>
      </rPr>
      <t>pockysweet783@gmail.com</t>
    </r>
  </si>
  <si>
    <t>石崎</t>
  </si>
  <si>
    <t>石崎弘雅</t>
  </si>
  <si>
    <t>埼玉県新座市新堀1-12-17</t>
  </si>
  <si>
    <t>イシザキコウガ</t>
  </si>
  <si>
    <t>スキルプラス契約書面_（マツモトミオ）様</t>
  </si>
  <si>
    <t>未央🍀</t>
  </si>
  <si>
    <r>
      <rPr>
        <rFont val="&quot;ヒラギノ角ゴ ProN W3&quot;"/>
        <color rgb="FF1155CC"/>
        <u/>
      </rPr>
      <t>tsukihime0827@gmail.com</t>
    </r>
  </si>
  <si>
    <t>松本未央</t>
  </si>
  <si>
    <t>千葉県市原市国分寺台中央2-7-7</t>
  </si>
  <si>
    <t>マツモトミオ</t>
  </si>
  <si>
    <t>スキルプラス契約書面_（マルヤマ アカネ）様</t>
  </si>
  <si>
    <r>
      <rPr>
        <rFont val="&quot;ヒラギノ角ゴ ProN W3&quot;"/>
        <color rgb="FF1155CC"/>
        <u/>
      </rPr>
      <t>akane__0106_yuu_0716@au.com</t>
    </r>
  </si>
  <si>
    <t>丸山</t>
  </si>
  <si>
    <t>丸山茜</t>
  </si>
  <si>
    <t>〒167-0031 東京都杉並区本天沼2-15-8 ｺﾘﾋﾞﾝｸﾞﾊｳｽ荻窪 106号室</t>
  </si>
  <si>
    <t>マルヤマアカネ</t>
  </si>
  <si>
    <t>スキルプラス契約書面_（オガワ ショウコ）様</t>
  </si>
  <si>
    <t>SHOKO</t>
  </si>
  <si>
    <r>
      <rPr>
        <rFont val="&quot;ヒラギノ角ゴ ProN W3&quot;"/>
        <color rgb="FF1155CC"/>
        <u/>
      </rPr>
      <t>kuroneko.cam.choco@gmail.com</t>
    </r>
  </si>
  <si>
    <t>小川祥子</t>
  </si>
  <si>
    <t>千葉県柏市柏3-7-17 トーカン柏キャステール903</t>
  </si>
  <si>
    <t>オガワショウコ</t>
  </si>
  <si>
    <t>スキルプラス契約書面_（イワシタ ナツキ）様</t>
  </si>
  <si>
    <r>
      <rPr>
        <rFont val="&quot;ヒラギノ角ゴ ProN W3&quot;"/>
        <color rgb="FF1155CC"/>
        <u/>
      </rPr>
      <t>secret.love.2243@gmail.com</t>
    </r>
  </si>
  <si>
    <t>岩下</t>
  </si>
  <si>
    <t>岩下奈津季</t>
  </si>
  <si>
    <t>福岡県福岡市博多区麦野4-30-3-103</t>
  </si>
  <si>
    <t>イワシタナツキ</t>
  </si>
  <si>
    <t>スキルプラス契約書面_フセエイセイ様</t>
  </si>
  <si>
    <t>布施 詠政</t>
  </si>
  <si>
    <r>
      <rPr>
        <rFont val="&quot;ヒラギノ角ゴ ProN W3&quot;"/>
        <color rgb="FF1155CC"/>
        <u/>
      </rPr>
      <t>eisei.fuse@gmail.com</t>
    </r>
  </si>
  <si>
    <t>布施</t>
  </si>
  <si>
    <t>布施詠政</t>
  </si>
  <si>
    <t>東京都国分寺市泉町3-6-3クレイノリーブルくにたち201</t>
  </si>
  <si>
    <t>フセエイセイ</t>
  </si>
  <si>
    <t>スキルプラス契約書面_（トウゴウトシコ）様</t>
  </si>
  <si>
    <t>のん</t>
  </si>
  <si>
    <r>
      <rPr>
        <rFont val="&quot;ヒラギノ角ゴ ProN W3&quot;"/>
        <color rgb="FF1155CC"/>
        <u/>
      </rPr>
      <t>tcyh.qusu523@gmail.com</t>
    </r>
  </si>
  <si>
    <t>東郷</t>
  </si>
  <si>
    <t>東郷明子</t>
  </si>
  <si>
    <t>広島県広島市中区東白島町9-4-304</t>
  </si>
  <si>
    <t>トウゴウトシコ</t>
  </si>
  <si>
    <t>スキルプラス契約書面_（アオヤギタツヤ）様</t>
  </si>
  <si>
    <t>aoyagi</t>
  </si>
  <si>
    <r>
      <rPr>
        <rFont val="&quot;ヒラギノ角ゴ ProN W3&quot;"/>
        <color rgb="FF1155CC"/>
        <u/>
      </rPr>
      <t>hannpenn634@gmail.com</t>
    </r>
  </si>
  <si>
    <t>青柳</t>
  </si>
  <si>
    <t>青柳達弥</t>
  </si>
  <si>
    <t>東京都東村山市多摩湖町1-18-6 ラ・ルミエール301</t>
  </si>
  <si>
    <t>アオヤギタツヤ</t>
  </si>
  <si>
    <t>スキルプラス契約書面_（エムラ ジュンペイ）様</t>
  </si>
  <si>
    <t>江村 淳平</t>
  </si>
  <si>
    <r>
      <rPr>
        <rFont val="&quot;ヒラギノ角ゴ ProN W3&quot;"/>
        <color rgb="FF1155CC"/>
        <u/>
      </rPr>
      <t>dosseiya0905@gmail.com</t>
    </r>
  </si>
  <si>
    <t>江村</t>
  </si>
  <si>
    <t>江村淳平</t>
  </si>
  <si>
    <t>山口県宇部市西宇部南2丁目8-6-101</t>
  </si>
  <si>
    <t>エムラジュンペイ</t>
  </si>
  <si>
    <t>スキルプラス契約書面_カトウ チヅヨ様</t>
  </si>
  <si>
    <t>chizuyo.k</t>
  </si>
  <si>
    <r>
      <rPr>
        <rFont val="&quot;ヒラギノ角ゴ ProN W3&quot;"/>
        <color rgb="FF1155CC"/>
        <u/>
      </rPr>
      <t>chizzy.chococo@gmail.com</t>
    </r>
  </si>
  <si>
    <t>加藤千津代</t>
  </si>
  <si>
    <t>兵庫県神戸市長田区庄山町3丁目3-19</t>
  </si>
  <si>
    <t>カトウチヅヨ</t>
  </si>
  <si>
    <t>スキルプラス契約書面_タザワユウスケ様</t>
  </si>
  <si>
    <t>田澤祐輔</t>
  </si>
  <si>
    <r>
      <rPr>
        <rFont val="&quot;ヒラギノ角ゴ ProN W3&quot;"/>
        <color rgb="FF1155CC"/>
        <u/>
      </rPr>
      <t>no2.sannbou.soutyou.number2@gmail.com</t>
    </r>
  </si>
  <si>
    <t>田澤</t>
  </si>
  <si>
    <t>神奈川県相模原市南区上鶴間本町4-22-13</t>
  </si>
  <si>
    <t>タザワユウスケ</t>
  </si>
  <si>
    <t>ユニヴァ</t>
  </si>
  <si>
    <t>スキルプラス契約書面_（ンカメメ）様</t>
  </si>
  <si>
    <t>☆Nami☆</t>
  </si>
  <si>
    <r>
      <rPr>
        <rFont val="&quot;ヒラギノ角ゴ ProN W3&quot;"/>
        <color rgb="FF1155CC"/>
        <u/>
      </rPr>
      <t>namispenxnami@gmail.com</t>
    </r>
  </si>
  <si>
    <t>ンカメメ</t>
  </si>
  <si>
    <t>ンカメメ奈美</t>
  </si>
  <si>
    <t>埼玉県三郷市高州1-201インフィニティ204</t>
  </si>
  <si>
    <t>ンカメメナミ</t>
  </si>
  <si>
    <t>スキルプラス契約書面_モンマ カツヒロ様</t>
  </si>
  <si>
    <t>門馬克弘</t>
  </si>
  <si>
    <r>
      <rPr>
        <rFont val="&quot;ヒラギノ角ゴ ProN W3&quot;"/>
        <color rgb="FF1155CC"/>
        <u/>
      </rPr>
      <t>tomapirika@gmail.com</t>
    </r>
  </si>
  <si>
    <t>門馬</t>
  </si>
  <si>
    <t>宮城県東松島市野蒜字北赤崎22-4</t>
  </si>
  <si>
    <t>モンマカツヒロ</t>
  </si>
  <si>
    <t>スキルプラス契約書面_オクダ ハヤト様</t>
  </si>
  <si>
    <r>
      <rPr>
        <rFont val="&quot;ヒラギノ角ゴ ProN W3&quot;"/>
        <color rgb="FF1155CC"/>
        <u/>
      </rPr>
      <t>lilacfilm.ho@gmail.com</t>
    </r>
  </si>
  <si>
    <t>奥田隼人</t>
  </si>
  <si>
    <t>愛知県名古屋市守山区松坂町56-2</t>
  </si>
  <si>
    <t>オクダハヤト</t>
  </si>
  <si>
    <t>スキルプラス契約書面_ヨコミネイツヨ様</t>
  </si>
  <si>
    <t>横岑</t>
  </si>
  <si>
    <r>
      <rPr>
        <rFont val="&quot;ヒラギノ角ゴ ProN W3&quot;"/>
        <color rgb="FF1155CC"/>
        <u/>
      </rPr>
      <t>itsuyo1212@softbank.ne.jp</t>
    </r>
  </si>
  <si>
    <t>横岑逸代</t>
  </si>
  <si>
    <t>大阪府東大阪市中野2-4-3</t>
  </si>
  <si>
    <t>ヨコミネイツヨ</t>
  </si>
  <si>
    <t>スキルプラス契約書面_キタムラタツヤ様</t>
  </si>
  <si>
    <t>北村たつや</t>
  </si>
  <si>
    <r>
      <rPr>
        <rFont val="&quot;ヒラギノ角ゴ ProN W3&quot;"/>
        <color rgb="FF1155CC"/>
        <u/>
      </rPr>
      <t>ellis.paul.11.3.7@gmail.com</t>
    </r>
  </si>
  <si>
    <t>北村竜也</t>
  </si>
  <si>
    <t>東京都墨田区八広3-38-24</t>
  </si>
  <si>
    <t>キタムラタツヤ</t>
  </si>
  <si>
    <t>スキルプラス契約書面_（ヤナセカオリ）様</t>
  </si>
  <si>
    <t>柳瀬 香</t>
  </si>
  <si>
    <r>
      <rPr>
        <rFont val="&quot;ヒラギノ角ゴ ProN W3&quot;"/>
        <color rgb="FF1155CC"/>
        <u/>
      </rPr>
      <t>yanase.kaori@gmail.com</t>
    </r>
  </si>
  <si>
    <t>柳瀬</t>
  </si>
  <si>
    <t>柳瀬香</t>
  </si>
  <si>
    <t>兵庫県西宮市甲子園口北町27-23</t>
  </si>
  <si>
    <t>ヤナセカオリ</t>
  </si>
  <si>
    <t>2025,4,28</t>
  </si>
  <si>
    <t>スキルプラス契約書面_スエナガセイタロウ様</t>
  </si>
  <si>
    <t>🎲Suenaga🎲</t>
  </si>
  <si>
    <r>
      <rPr>
        <rFont val="&quot;ヒラギノ角ゴ ProN W3&quot;"/>
        <color rgb="FF1155CC"/>
        <u/>
      </rPr>
      <t>whitechaser2@gmail.com</t>
    </r>
  </si>
  <si>
    <t>末永</t>
  </si>
  <si>
    <t>末永政太郎</t>
  </si>
  <si>
    <t>千葉県船橋市大穴北4-30-32</t>
  </si>
  <si>
    <t>スエナガセイタロウ</t>
  </si>
  <si>
    <t>スキルプラス契約書面_マツダ シンイチロウ様</t>
  </si>
  <si>
    <t>松田信一郎</t>
  </si>
  <si>
    <r>
      <rPr>
        <rFont val="&quot;ヒラギノ角ゴ ProN W3&quot;"/>
        <color rgb="FF1155CC"/>
        <u/>
      </rPr>
      <t>shin16.matsuda@gmail.com</t>
    </r>
  </si>
  <si>
    <t>沖縄県宜野湾市佐真下70-1-207</t>
  </si>
  <si>
    <t>マツダシンイチロウ</t>
  </si>
  <si>
    <t>スキルプラス契約書面_コタニケイジ様</t>
  </si>
  <si>
    <t>小谷圭仁Maysaiah vampkk</t>
  </si>
  <si>
    <r>
      <rPr>
        <rFont val="&quot;ヒラギノ角ゴ ProN W3&quot;"/>
        <color rgb="FF1155CC"/>
        <u/>
      </rPr>
      <t>maysaiah8739mhc@gmail.com</t>
    </r>
  </si>
  <si>
    <t>小谷圭仁</t>
  </si>
  <si>
    <t>東京都中野区野方6-31-7 カーサブランカ103</t>
  </si>
  <si>
    <t>コタニケイジ</t>
  </si>
  <si>
    <t>スキルプラス契約書面_（ヤマト ケンシロウ）様</t>
  </si>
  <si>
    <t>建史朗</t>
  </si>
  <si>
    <r>
      <rPr>
        <rFont val="&quot;ヒラギノ角ゴ ProN W3&quot;"/>
        <color rgb="FF1155CC"/>
        <u/>
      </rPr>
      <t>atatatata.5555@gmail.com</t>
    </r>
  </si>
  <si>
    <t>大和</t>
  </si>
  <si>
    <t>大和建史朗</t>
  </si>
  <si>
    <t>群馬県伊勢崎市三光町7-5</t>
  </si>
  <si>
    <t>ヤマトケンシロウ</t>
  </si>
  <si>
    <t>スキルプラス契約書面_コバヤシダイゴ様</t>
  </si>
  <si>
    <t>大悟</t>
  </si>
  <si>
    <r>
      <rPr>
        <rFont val="&quot;ヒラギノ角ゴ ProN W3&quot;"/>
        <color rgb="FF1155CC"/>
        <u/>
      </rPr>
      <t>bluemoon1126d@gmail.com</t>
    </r>
  </si>
  <si>
    <t>小林大悟</t>
  </si>
  <si>
    <t>神奈川県足柄上郡開成町みなみ3-9-23</t>
  </si>
  <si>
    <t>コバヤシダイゴ</t>
  </si>
  <si>
    <t>スキルプラス契約書面_（コマツサヨ）様</t>
  </si>
  <si>
    <t>sayok</t>
  </si>
  <si>
    <r>
      <rPr>
        <rFont val="&quot;ヒラギノ角ゴ ProN W3&quot;"/>
        <color rgb="FF1155CC"/>
        <u/>
      </rPr>
      <t>sayo-like-sweet.516@i.softbank.jp</t>
    </r>
  </si>
  <si>
    <t>小松沙世</t>
  </si>
  <si>
    <t>高知県高知市農人町2ー8ひろぞのマンション301</t>
  </si>
  <si>
    <t>コマツサヨ</t>
  </si>
  <si>
    <t>スキルプラス契約書面_タネキ アツシ様</t>
  </si>
  <si>
    <t>あっつ</t>
  </si>
  <si>
    <r>
      <rPr>
        <rFont val="&quot;ヒラギノ角ゴ ProN W3&quot;"/>
        <color rgb="FF1155CC"/>
        <u/>
      </rPr>
      <t>ryqfg244@ybb.ne.jp</t>
    </r>
  </si>
  <si>
    <t>種木</t>
  </si>
  <si>
    <t>種木敦</t>
  </si>
  <si>
    <t>大分県中津市1349番地の5</t>
  </si>
  <si>
    <t>タネキアツシ</t>
  </si>
  <si>
    <t>スキルプラス契約書面_（フジセ アヤミ）様</t>
  </si>
  <si>
    <t>藤瀬 文美(ふじせ あやみ)</t>
  </si>
  <si>
    <r>
      <rPr>
        <rFont val="&quot;ヒラギノ角ゴ ProN W3&quot;"/>
        <color rgb="FF1155CC"/>
        <u/>
      </rPr>
      <t>a.marin_63@icloud.com</t>
    </r>
  </si>
  <si>
    <t>藤瀬</t>
  </si>
  <si>
    <t>藤瀬文美</t>
  </si>
  <si>
    <t>愛知県豊田市浄水町南平195番地4</t>
  </si>
  <si>
    <t>フジセアヤミ</t>
  </si>
  <si>
    <t>スキルプラス契約書面_（サワヤマリョウ）様</t>
  </si>
  <si>
    <r>
      <rPr>
        <rFont val="&quot;ヒラギノ角ゴ ProN W3&quot;"/>
        <color rgb="FF1155CC"/>
        <u/>
      </rPr>
      <t>sawayamaryo@gmail.com</t>
    </r>
  </si>
  <si>
    <t>澤山</t>
  </si>
  <si>
    <t>澤山良</t>
  </si>
  <si>
    <t>埼玉県越谷市船渡367-24</t>
  </si>
  <si>
    <t>サワヤマリョウ</t>
  </si>
  <si>
    <t>スキルプラス契約書面_（イガラシ）様</t>
  </si>
  <si>
    <t>いがらし</t>
  </si>
  <si>
    <r>
      <rPr>
        <rFont val="&quot;ヒラギノ角ゴ ProN W3&quot;"/>
        <color rgb="FF1155CC"/>
        <u/>
      </rPr>
      <t>taki@takis.jp</t>
    </r>
  </si>
  <si>
    <t>五十嵐裕子</t>
  </si>
  <si>
    <t>長野県上伊那郡箕輪町中箕輪9445-1</t>
  </si>
  <si>
    <t>イガラシユウコ</t>
  </si>
  <si>
    <t>スキルプラス契約書面_ムラセカズキ様</t>
  </si>
  <si>
    <r>
      <rPr>
        <rFont val="&quot;ヒラギノ角ゴ ProN W3&quot;"/>
        <color rgb="FF1155CC"/>
        <u/>
      </rPr>
      <t>kazukimurase99@gmail.com</t>
    </r>
  </si>
  <si>
    <t>村瀬一輝</t>
  </si>
  <si>
    <t>福岡県福岡市南区横手1-5-25-203</t>
  </si>
  <si>
    <t>ムラセカズキ</t>
  </si>
  <si>
    <t>スキルプラス契約書面_ツチヤソウガ様</t>
  </si>
  <si>
    <r>
      <rPr>
        <rFont val="&quot;ヒラギノ角ゴ ProN W3&quot;"/>
        <color rgb="FF1155CC"/>
        <u/>
      </rPr>
      <t>sou30719@icloud.com</t>
    </r>
  </si>
  <si>
    <t>滋賀県大津市一里山5-4-32シェリール山崎103</t>
  </si>
  <si>
    <t>ツチヤソウガ</t>
  </si>
  <si>
    <t>スキルプラス契約書面_（ハットリ コウイチ）様</t>
  </si>
  <si>
    <t>弘壱(服部弘壱)</t>
  </si>
  <si>
    <r>
      <rPr>
        <rFont val="&quot;ヒラギノ角ゴ ProN W3&quot;"/>
        <color rgb="FF1155CC"/>
        <u/>
      </rPr>
      <t>dlhpklife@gmail.com</t>
    </r>
  </si>
  <si>
    <t>服部幸一</t>
  </si>
  <si>
    <t>大阪市淀川区十三本町3-7-46-705</t>
  </si>
  <si>
    <t>ハットリコウイチ</t>
  </si>
  <si>
    <t>スキルプラス契約書面_（カナヤマコウジ）様</t>
  </si>
  <si>
    <r>
      <rPr>
        <rFont val="&quot;ヒラギノ角ゴ ProN W3&quot;"/>
        <color rgb="FF1155CC"/>
        <u/>
      </rPr>
      <t>yuki7290@ezweb.ne.jp</t>
    </r>
  </si>
  <si>
    <t>金山幸司</t>
  </si>
  <si>
    <t>カナヤマコウジ</t>
  </si>
  <si>
    <t>スキルプラス契約書面_ハットリナオコ様</t>
  </si>
  <si>
    <t>なおこ</t>
  </si>
  <si>
    <r>
      <rPr>
        <rFont val="&quot;ヒラギノ角ゴ ProN W3&quot;"/>
        <color rgb="FF1155CC"/>
        <u/>
      </rPr>
      <t>asagao0714sun@gmail.com</t>
    </r>
  </si>
  <si>
    <t>服部尚子</t>
  </si>
  <si>
    <t>名古屋市東区砂田橋1-1サンコート3-102</t>
  </si>
  <si>
    <t>ハットリナオコ</t>
  </si>
  <si>
    <t>スキルプラス契約書面_（ワタナベユウキ）様</t>
  </si>
  <si>
    <t>YUKI</t>
  </si>
  <si>
    <r>
      <rPr>
        <rFont val="&quot;ヒラギノ角ゴ ProN W3&quot;"/>
        <color rgb="FF1155CC"/>
        <u/>
      </rPr>
      <t>youxid686@gmail.com</t>
    </r>
  </si>
  <si>
    <t>渡邉侑希</t>
  </si>
  <si>
    <t>石川県河北郡津幡町能瀬井40</t>
  </si>
  <si>
    <t>ワタナベユウキ</t>
  </si>
  <si>
    <t>スキルプラス契約書面_モリヤマカツトシ様</t>
  </si>
  <si>
    <t>森山 克淑</t>
  </si>
  <si>
    <r>
      <rPr>
        <rFont val="&quot;ヒラギノ角ゴ ProN W3&quot;"/>
        <color rgb="FF1155CC"/>
        <u/>
      </rPr>
      <t>katsutoshi18@gmail.com</t>
    </r>
  </si>
  <si>
    <t>森山</t>
  </si>
  <si>
    <t>森山克淑</t>
  </si>
  <si>
    <t>神奈川県川崎市中原区木月3-35-19-201</t>
  </si>
  <si>
    <t>モリヤマカツトシ</t>
  </si>
  <si>
    <t>スキルプラス契約書面_トミナガ イッセイ様</t>
  </si>
  <si>
    <t>冨永一成</t>
  </si>
  <si>
    <r>
      <rPr>
        <rFont val="&quot;ヒラギノ角ゴ ProN W3&quot;"/>
        <color rgb="FF1155CC"/>
        <u/>
      </rPr>
      <t>tomiissei915@gmail.com</t>
    </r>
  </si>
  <si>
    <t>冨永</t>
  </si>
  <si>
    <t>熊本県 熊本市北区 弓削４丁目１８－１ ロイヤルコンフォート光の森 ８０４号</t>
  </si>
  <si>
    <t>トミナガイッセイ</t>
  </si>
  <si>
    <r>
      <rPr>
        <rFont val="&quot;ヒラギノ角ゴ ProN W3&quot;"/>
        <color rgb="FF1155CC"/>
        <u/>
      </rPr>
      <t>atikamiti.88@gmail.com</t>
    </r>
  </si>
  <si>
    <t>スキルプラス契約書面_（ギョウバ ミオ）様</t>
  </si>
  <si>
    <r>
      <rPr>
        <rFont val="&quot;ヒラギノ角ゴ ProN W3&quot;"/>
        <color rgb="FF1155CC"/>
        <u/>
      </rPr>
      <t>mikoka2022@gmail.com</t>
    </r>
  </si>
  <si>
    <t>行場</t>
  </si>
  <si>
    <t>岐阜県不破郡垂井町表佐1110-1エピックハイツ201</t>
  </si>
  <si>
    <t>スキルプラス契約書面_（タケムラ ヨシヒコ）様</t>
  </si>
  <si>
    <t>takemura</t>
  </si>
  <si>
    <r>
      <rPr>
        <rFont val="&quot;ヒラギノ角ゴ ProN W3&quot;"/>
        <color rgb="FF1155CC"/>
        <u/>
      </rPr>
      <t>fxdl1580@gmail.com</t>
    </r>
  </si>
  <si>
    <t>竹村 義彦</t>
  </si>
  <si>
    <t>竹村義彦</t>
  </si>
  <si>
    <t>千葉市中央区弁天3-14-16</t>
  </si>
  <si>
    <t>タケムラヨシヒコ</t>
  </si>
  <si>
    <t>スキルプラス契約書面_ウリタタカヒロ様</t>
  </si>
  <si>
    <t>瓜田貴拓</t>
  </si>
  <si>
    <r>
      <rPr>
        <rFont val="&quot;ヒラギノ角ゴ ProN W3&quot;"/>
        <color rgb="FF1155CC"/>
        <u/>
      </rPr>
      <t>urita.m81@gmail.com</t>
    </r>
  </si>
  <si>
    <t>瓜田</t>
  </si>
  <si>
    <t>滋賀県長浜市南田附町115-3シェアハウスTORCH101</t>
  </si>
  <si>
    <t>ウリタタカヒロ</t>
  </si>
  <si>
    <t>スキルプラス契約書面_（シンドウタツキ）様</t>
  </si>
  <si>
    <t>たつき</t>
  </si>
  <si>
    <r>
      <rPr>
        <rFont val="&quot;ヒラギノ角ゴ ProN W3&quot;"/>
        <color rgb="FF1155CC"/>
        <u/>
      </rPr>
      <t>amatu8700@gmail.com</t>
    </r>
  </si>
  <si>
    <t>進藤</t>
  </si>
  <si>
    <t>進藤汰月</t>
  </si>
  <si>
    <t>三重県四日市市ときわ5丁目2-21丸美ロイヤル常磐2-801</t>
  </si>
  <si>
    <t>シンドウタツキ</t>
  </si>
  <si>
    <t>スキルプラス契約書面_（マツクボケイ）様</t>
  </si>
  <si>
    <t>まつくぼけい</t>
  </si>
  <si>
    <r>
      <rPr>
        <rFont val="&quot;ヒラギノ角ゴ ProN W3&quot;"/>
        <color rgb="FF1155CC"/>
        <u/>
      </rPr>
      <t>matsu.k.a.0624@gmail.com</t>
    </r>
  </si>
  <si>
    <t>松久保</t>
  </si>
  <si>
    <t>松久保啓</t>
  </si>
  <si>
    <t>鹿児島県鹿児島市紫原3-1-5ファミール森園206号室</t>
  </si>
  <si>
    <t>マツクボケイ</t>
  </si>
  <si>
    <t>スキルプラス契約書面_（ササキ マイ）様</t>
  </si>
  <si>
    <t>まい</t>
  </si>
  <si>
    <r>
      <rPr>
        <rFont val="&quot;ヒラギノ角ゴ ProN W3&quot;"/>
        <color rgb="FF1155CC"/>
        <u/>
      </rPr>
      <t>3.m.sasaki.15@gmail.com</t>
    </r>
  </si>
  <si>
    <t>佐々木真衣</t>
  </si>
  <si>
    <t>岩手県宮古市田の神一丁目１－３０</t>
  </si>
  <si>
    <t>ササキマイ</t>
  </si>
  <si>
    <r>
      <rPr>
        <rFont val="&quot;ヒラギノ角ゴ ProN W3&quot;"/>
        <color rgb="FF1155CC"/>
        <u/>
      </rPr>
      <t>hamakko610@gmail.com</t>
    </r>
  </si>
  <si>
    <t>スキルプラス契約書面_サンノ マサキ様</t>
  </si>
  <si>
    <t>MASAKIω</t>
  </si>
  <si>
    <r>
      <rPr>
        <rFont val="&quot;ヒラギノ角ゴ ProN W3&quot;"/>
        <color rgb="FF1155CC"/>
        <u/>
      </rPr>
      <t>masakidance33@gmail.com</t>
    </r>
  </si>
  <si>
    <t>三野誠貴</t>
  </si>
  <si>
    <t>富山県高岡市野村690-8</t>
  </si>
  <si>
    <t>サンノマサキ</t>
  </si>
  <si>
    <t>スキルプラス契約書面_（フジモトソウタ）様</t>
  </si>
  <si>
    <r>
      <rPr>
        <rFont val="&quot;ヒラギノ角ゴ ProN W3&quot;"/>
        <color rgb="FF1155CC"/>
        <u/>
      </rPr>
      <t>lyz.soutya24@gmail.com</t>
    </r>
  </si>
  <si>
    <t>藤本</t>
  </si>
  <si>
    <t>愛知県田原市吉胡町木綿畑43-1 吉胡寮6510号室</t>
  </si>
  <si>
    <t>フジモトソウタ</t>
  </si>
  <si>
    <t>スキルプラス契約書面_（オクハラ ノリオ）様</t>
  </si>
  <si>
    <t>おのり</t>
  </si>
  <si>
    <r>
      <rPr>
        <rFont val="&quot;ヒラギノ角ゴ ProN W3&quot;"/>
        <color rgb="FF1155CC"/>
        <u/>
      </rPr>
      <t>o9u8a6a@gmail.com</t>
    </r>
  </si>
  <si>
    <t>奥原</t>
  </si>
  <si>
    <t>神奈川県川崎市川崎区池田１−１２−１１</t>
  </si>
  <si>
    <t>オクハラノリオ</t>
  </si>
  <si>
    <t>スキルプラス契約書面_ホシ ヒデコ様</t>
  </si>
  <si>
    <t>英子</t>
  </si>
  <si>
    <r>
      <rPr>
        <rFont val="&quot;ヒラギノ角ゴ ProN W3&quot;"/>
        <color rgb="FF1155CC"/>
        <u/>
      </rPr>
      <t>dahitakiya@gmail.com</t>
    </r>
  </si>
  <si>
    <t>星</t>
  </si>
  <si>
    <t>星英子</t>
  </si>
  <si>
    <t>大阪府羽曳野市野々上1-5-5</t>
  </si>
  <si>
    <t>ホシヒデコ</t>
  </si>
  <si>
    <t>スキルプラス契約書面_ウドウアヤノ様</t>
  </si>
  <si>
    <t>ayano udo ishimura</t>
  </si>
  <si>
    <r>
      <rPr>
        <rFont val="&quot;ヒラギノ角ゴ ProN W3&quot;"/>
        <color rgb="FF1155CC"/>
        <u/>
      </rPr>
      <t>ayaryoremi@yahoo.co.jp</t>
    </r>
  </si>
  <si>
    <t>有働</t>
  </si>
  <si>
    <t>有働綾乃</t>
  </si>
  <si>
    <t>東京都目黒区目黒本町2-18-4</t>
  </si>
  <si>
    <t>ウドウアヤノ</t>
  </si>
  <si>
    <t>スキルプラス契約書面_（ウエダ ショウ）様</t>
  </si>
  <si>
    <t>糸谷春樹</t>
  </si>
  <si>
    <t>Sho</t>
  </si>
  <si>
    <r>
      <rPr>
        <rFont val="&quot;ヒラギノ角ゴ ProN W3&quot;"/>
        <color rgb="FF1155CC"/>
        <u/>
      </rPr>
      <t>xiangtaiyidong83@gmail.com</t>
    </r>
  </si>
  <si>
    <t>植田</t>
  </si>
  <si>
    <t>植田崇</t>
  </si>
  <si>
    <t>奈良県奈良市学園大和町1-159-2</t>
  </si>
  <si>
    <t>ウエダショウ</t>
  </si>
  <si>
    <t>スキルプラス契約書面_（アサカワアユミ）様</t>
  </si>
  <si>
    <r>
      <rPr>
        <rFont val="&quot;ヒラギノ角ゴ ProN W3&quot;"/>
        <color rgb="FF1155CC"/>
        <u/>
      </rPr>
      <t>mekakusi.0530.gumi97@gmail.com</t>
    </r>
  </si>
  <si>
    <t>浅川</t>
  </si>
  <si>
    <t>岡山県瀬戸内市邑久町福中607</t>
  </si>
  <si>
    <t>アサカワアユミ</t>
  </si>
  <si>
    <t>スキルプラス契約書面_（ホンナ タカコ）様</t>
  </si>
  <si>
    <t>ほんなたかこ</t>
  </si>
  <si>
    <r>
      <rPr>
        <rFont val="&quot;ヒラギノ角ゴ ProN W3&quot;"/>
        <color rgb="FF1155CC"/>
        <u/>
      </rPr>
      <t>shikamonju368@gmail.com</t>
    </r>
  </si>
  <si>
    <t>本名貴子</t>
  </si>
  <si>
    <t>新潟県三条市嘉坪川1-5-5</t>
  </si>
  <si>
    <t>ホンナタカコ</t>
  </si>
  <si>
    <t>スキルプラス契約書面_イケガワカズヤ様</t>
  </si>
  <si>
    <t>いけがわ かずや</t>
  </si>
  <si>
    <r>
      <rPr>
        <rFont val="&quot;ヒラギノ角ゴ ProN W3&quot;"/>
        <color rgb="FF1155CC"/>
        <u/>
      </rPr>
      <t>jmt48tjwktugj@docomo.ne.jp</t>
    </r>
  </si>
  <si>
    <t>池川</t>
  </si>
  <si>
    <t>池川和也</t>
  </si>
  <si>
    <t>高知県高岡郡中土佐町大野見吉野167</t>
  </si>
  <si>
    <t>イケガワカズヤ</t>
  </si>
  <si>
    <t>スキルプラス契約書面_（ツツイ ヨウコ）様</t>
  </si>
  <si>
    <t>🐾ようこ🐾</t>
  </si>
  <si>
    <r>
      <rPr>
        <rFont val="&quot;ヒラギノ角ゴ ProN W3&quot;"/>
        <color rgb="FF1155CC"/>
        <u/>
      </rPr>
      <t>ty50923ty@icloud.com</t>
    </r>
  </si>
  <si>
    <t>筒井</t>
  </si>
  <si>
    <t>筒井陽子</t>
  </si>
  <si>
    <t>佐賀県唐津市和多田南先石2-15</t>
  </si>
  <si>
    <t>ツツイヨウコ</t>
  </si>
  <si>
    <t>スキルプラス契約書面タケムラジュリアンマーヴェルショウ様</t>
  </si>
  <si>
    <t>じゅりあん</t>
  </si>
  <si>
    <r>
      <rPr>
        <rFont val="&quot;ヒラギノ角ゴ ProN W3&quot;"/>
        <color rgb="FF1155CC"/>
        <u/>
      </rPr>
      <t>uiroo0702@gmail.com</t>
    </r>
  </si>
  <si>
    <t>竹村</t>
  </si>
  <si>
    <t>竹村樹里杏マーヴェル昭</t>
  </si>
  <si>
    <t>神奈川県相模原市中央区淵野辺4-36-15アルビータL201号室</t>
  </si>
  <si>
    <t>タケムラジュリアンマーヴェルショウ</t>
  </si>
  <si>
    <t>スキルプラス契約書面_ヤマウチ マユミ様</t>
  </si>
  <si>
    <t>山内真弓</t>
  </si>
  <si>
    <r>
      <rPr>
        <rFont val="&quot;ヒラギノ角ゴ ProN W3&quot;"/>
        <color rgb="FF1155CC"/>
        <u/>
      </rPr>
      <t>ikeda.m32@gmail.com</t>
    </r>
  </si>
  <si>
    <t>東京都足立区千住橋戸町1-54-304</t>
  </si>
  <si>
    <t>ヤマウチマユミ</t>
  </si>
  <si>
    <t>2025,4,30</t>
  </si>
  <si>
    <t>スキルプラス契約書面_（マエダ アオイ）様</t>
  </si>
  <si>
    <t>aoi</t>
  </si>
  <si>
    <r>
      <rPr>
        <rFont val="&quot;ヒラギノ角ゴ ProN W3&quot;"/>
        <color rgb="FF1155CC"/>
        <u/>
      </rPr>
      <t>tech.aoi10@gmail.com</t>
    </r>
  </si>
  <si>
    <t>前田</t>
  </si>
  <si>
    <t>前田蒼生</t>
  </si>
  <si>
    <t>東京都新宿区新小川町1-16クロスレジデンス飯田橋607</t>
  </si>
  <si>
    <t>マエダアオイ</t>
  </si>
  <si>
    <r>
      <rPr>
        <rFont val="&quot;ヒラギノ角ゴ ProN W3&quot;"/>
        <color rgb="FF1155CC"/>
        <u/>
      </rPr>
      <t>urpaparazzi11@gmail.com</t>
    </r>
  </si>
  <si>
    <t>スキルプラス契約書面_ハマグチ レイナ様</t>
  </si>
  <si>
    <t>𝚁</t>
  </si>
  <si>
    <r>
      <rPr>
        <rFont val="&quot;ヒラギノ角ゴ ProN W3&quot;"/>
        <color rgb="FF1155CC"/>
        <u/>
      </rPr>
      <t>genlove0705@gmail.com</t>
    </r>
  </si>
  <si>
    <t>濱口</t>
  </si>
  <si>
    <t>濱口怜那</t>
  </si>
  <si>
    <t>愛知県名古屋市中川区下之一色町西ノ切36番地</t>
  </si>
  <si>
    <t>ハマグチレイナ</t>
  </si>
  <si>
    <t>スキルプラス契約書面_ノムラハルナ様</t>
  </si>
  <si>
    <t>野村春奈</t>
  </si>
  <si>
    <r>
      <rPr>
        <rFont val="&quot;ヒラギノ角ゴ ProN W3&quot;"/>
        <color rgb="FF1155CC"/>
        <u/>
      </rPr>
      <t>kirakiranosora42@gmail.com</t>
    </r>
  </si>
  <si>
    <t>愛知県名古屋中区松原1丁目4-26ピボットヴァンベール412</t>
  </si>
  <si>
    <t>ノムラハルナ</t>
  </si>
  <si>
    <t>スキルプラス契約書面_（イイダヒロマサ）様</t>
  </si>
  <si>
    <t>飯田大雅</t>
  </si>
  <si>
    <r>
      <rPr>
        <rFont val="&quot;ヒラギノ角ゴ ProN W3&quot;"/>
        <color rgb="FF1155CC"/>
        <u/>
      </rPr>
      <t>mars.olympus2917@gmail.com</t>
    </r>
  </si>
  <si>
    <t>飯田</t>
  </si>
  <si>
    <t>静岡県浜松市中央区鴨江1-22-15</t>
  </si>
  <si>
    <t>イイダヒロマサ</t>
  </si>
  <si>
    <r>
      <rPr>
        <rFont val="&quot;ヒラギノ角ゴ ProN W3&quot;"/>
        <color rgb="FF1155CC"/>
        <u/>
      </rPr>
      <t>emi.shiba8@gmail.com</t>
    </r>
  </si>
  <si>
    <t>スキルプラス契約書面_（アカサカ マオ）様</t>
  </si>
  <si>
    <t>まお</t>
  </si>
  <si>
    <r>
      <rPr>
        <rFont val="&quot;ヒラギノ角ゴ ProN W3&quot;"/>
        <color rgb="FF1155CC"/>
        <u/>
      </rPr>
      <t>zhenwangchiban@gmail.com</t>
    </r>
  </si>
  <si>
    <t>赤坂</t>
  </si>
  <si>
    <t>赤坂真旺</t>
  </si>
  <si>
    <t>埼玉県さいたま市大宮区大成町2-97-1-508</t>
  </si>
  <si>
    <t>アカサカマオ</t>
  </si>
  <si>
    <t>スキルプラス契約書面_（カトウ ハルカ）様</t>
  </si>
  <si>
    <t>Ⓜ︎aｈℹ︎®︎o💓🦋</t>
  </si>
  <si>
    <r>
      <rPr>
        <rFont val="&quot;ヒラギノ角ゴ ProN W3&quot;"/>
        <color rgb="FF1155CC"/>
        <u/>
      </rPr>
      <t>kira2run2days@softbank.ne.jp</t>
    </r>
  </si>
  <si>
    <t>加藤春香</t>
  </si>
  <si>
    <t>東京都新宿区北新宿1-21-16リヴシティ新宿弐番館404</t>
  </si>
  <si>
    <t>カトウハルカ</t>
  </si>
  <si>
    <t>スキルプラス契約書面_オザワサトル様</t>
  </si>
  <si>
    <t>小澤悟</t>
  </si>
  <si>
    <r>
      <rPr>
        <rFont val="&quot;ヒラギノ角ゴ ProN W3&quot;"/>
        <color rgb="FF1155CC"/>
        <u/>
      </rPr>
      <t>pachislot.pachinko318621@gmail.com</t>
    </r>
  </si>
  <si>
    <t>小澤</t>
  </si>
  <si>
    <t>静岡県袋井市旭町1-3-14</t>
  </si>
  <si>
    <t>オザワサトル</t>
  </si>
  <si>
    <t>スキルプラス契約書面_（コバヤシリョウタ）様</t>
  </si>
  <si>
    <r>
      <rPr>
        <rFont val="&quot;ヒラギノ角ゴ ProN W3&quot;"/>
        <color rgb="FF1155CC"/>
        <u/>
      </rPr>
      <t>k.ryota5884@gmail.com</t>
    </r>
  </si>
  <si>
    <t>福岡県福岡市東区下原1-27-11 コーポ舞106号</t>
  </si>
  <si>
    <t>コバヤシリョウタ</t>
  </si>
  <si>
    <t>スキルプラス契約書面_（ゲンダソウタ）様</t>
  </si>
  <si>
    <t>sota g</t>
  </si>
  <si>
    <r>
      <rPr>
        <rFont val="&quot;ヒラギノ角ゴ ProN W3&quot;"/>
        <color rgb="FF1155CC"/>
        <u/>
      </rPr>
      <t>fuu.goukaku@gmail.com</t>
    </r>
  </si>
  <si>
    <t>源田</t>
  </si>
  <si>
    <t>源田颯太</t>
  </si>
  <si>
    <t>東京都新宿区中落合２−８−９−１０６</t>
  </si>
  <si>
    <t>ゲンダソウタ</t>
  </si>
  <si>
    <t>スキルプラス契約書面_ヨシザワ リュウナ様</t>
  </si>
  <si>
    <t>R y u</t>
  </si>
  <si>
    <r>
      <rPr>
        <rFont val="&quot;ヒラギノ角ゴ ProN W3&quot;"/>
        <color rgb="FF1155CC"/>
        <u/>
      </rPr>
      <t>ryun05xoxo@icloud.com</t>
    </r>
  </si>
  <si>
    <t>吉澤</t>
  </si>
  <si>
    <t>吉澤龍七</t>
  </si>
  <si>
    <t>石川県加賀市作見町ル42-1 ロイヤルハイム205号室</t>
  </si>
  <si>
    <t>ヨシザワリュウナ</t>
  </si>
  <si>
    <t>スキルプラス契約書面_マナベイッコウ様</t>
  </si>
  <si>
    <t>一虎</t>
  </si>
  <si>
    <r>
      <rPr>
        <rFont val="&quot;ヒラギノ角ゴ ProN W3&quot;"/>
        <color rgb="FF1155CC"/>
        <u/>
      </rPr>
      <t>ikkou2580@icloud.com</t>
    </r>
  </si>
  <si>
    <t>真辺</t>
  </si>
  <si>
    <t>真辺一虎</t>
  </si>
  <si>
    <t>福岡県福岡市中央区大手門3-14-3アルカ大手門101</t>
  </si>
  <si>
    <t>マナベイッコウ</t>
  </si>
  <si>
    <t>スキルプラス契約書面_ノグチカイリ様</t>
  </si>
  <si>
    <t>野口海璃</t>
  </si>
  <si>
    <r>
      <rPr>
        <rFont val="&quot;ヒラギノ角ゴ ProN W3&quot;"/>
        <color rgb="FF1155CC"/>
        <u/>
      </rPr>
      <t>kairi17.n@icloud.com</t>
    </r>
  </si>
  <si>
    <t>野口</t>
  </si>
  <si>
    <t>茨城県常総市坂手町1585-4</t>
  </si>
  <si>
    <t>ノグチカイリ</t>
  </si>
  <si>
    <t>スキルプラス契約書面_コバヤシカナ様</t>
  </si>
  <si>
    <r>
      <rPr>
        <rFont val="&quot;ヒラギノ角ゴ ProN W3&quot;"/>
        <color rgb="FF1155CC"/>
        <u/>
      </rPr>
      <t>kana3733@gmail.com</t>
    </r>
  </si>
  <si>
    <t>東京都世田谷区松原5-36-17</t>
  </si>
  <si>
    <t>コバヤシカナ</t>
  </si>
  <si>
    <r>
      <rPr>
        <rFont val="&quot;ヒラギノ角ゴ ProN W3&quot;"/>
        <color rgb="FF1155CC"/>
        <u/>
      </rPr>
      <t>krsyu008ru@gmail.com</t>
    </r>
  </si>
  <si>
    <t>スキルプラス契約書面_（イツキ カオリ）様</t>
  </si>
  <si>
    <t>イツキ カオリ🌏️</t>
  </si>
  <si>
    <r>
      <rPr>
        <rFont val="&quot;ヒラギノ角ゴ ProN W3&quot;"/>
        <color rgb="FF1155CC"/>
        <u/>
      </rPr>
      <t>keeptowoodland@gmail.com</t>
    </r>
  </si>
  <si>
    <t>五木</t>
  </si>
  <si>
    <t>五木香</t>
  </si>
  <si>
    <t>埼玉県深谷市人見1525-2</t>
  </si>
  <si>
    <t>イツキカオリ</t>
  </si>
  <si>
    <t>スキルプラス契約書面_ヤマダ ヨウコ様</t>
  </si>
  <si>
    <r>
      <rPr>
        <rFont val="&quot;ヒラギノ角ゴ ProN W3&quot;"/>
        <color rgb="FF1155CC"/>
        <u/>
      </rPr>
      <t>a.yoko.0222@gmail.com</t>
    </r>
  </si>
  <si>
    <t>東京都東村山市栄町2-4-23グラントルム弐番館901</t>
  </si>
  <si>
    <t>ヤマダヨウコ</t>
  </si>
  <si>
    <t>スキルプラス契約書面_ヤマダ タカフミ様</t>
  </si>
  <si>
    <t>飛ん凡</t>
  </si>
  <si>
    <r>
      <rPr>
        <rFont val="&quot;ヒラギノ角ゴ ProN W3&quot;"/>
        <color rgb="FF1155CC"/>
        <u/>
      </rPr>
      <t>m.one-ok-rock2013.3@i.softbank.jp</t>
    </r>
  </si>
  <si>
    <t>山田貴文</t>
  </si>
  <si>
    <t>京都府南丹市八木町八木東久保8-7 ハイツC&amp;C 201</t>
  </si>
  <si>
    <t>ヤマダタカフミ</t>
  </si>
  <si>
    <t>スキルプラス契約書面_（イワイ ジュンキ）様</t>
  </si>
  <si>
    <t>岩井淳貴</t>
  </si>
  <si>
    <r>
      <rPr>
        <rFont val="&quot;ヒラギノ角ゴ ProN W3&quot;"/>
        <color rgb="FF1155CC"/>
        <u/>
      </rPr>
      <t>junkiiwai@gmail.com</t>
    </r>
  </si>
  <si>
    <t>岩井</t>
  </si>
  <si>
    <t>愛知県瀬戸市東山町１ー１７０−２３</t>
  </si>
  <si>
    <t>イワイジュンキ</t>
  </si>
  <si>
    <t>スキルプラス契約書面_（オノタケヤス）様</t>
  </si>
  <si>
    <t>TAKEYASU</t>
  </si>
  <si>
    <r>
      <rPr>
        <rFont val="&quot;ヒラギノ角ゴ ProN W3&quot;"/>
        <color rgb="FF1155CC"/>
        <u/>
      </rPr>
      <t>tkys.ono@gmail.com</t>
    </r>
  </si>
  <si>
    <t>小野武靖</t>
  </si>
  <si>
    <t>北海道札幌市中央区南4条東4丁目1-36オリエンタルコート大友1102</t>
  </si>
  <si>
    <t>オノタケヤス</t>
  </si>
  <si>
    <t>スキルプラス契約書面_ハラダコウキ様</t>
  </si>
  <si>
    <t>原田功起</t>
  </si>
  <si>
    <r>
      <rPr>
        <rFont val="&quot;ヒラギノ角ゴ ProN W3&quot;"/>
        <color rgb="FF1155CC"/>
        <u/>
      </rPr>
      <t>htiff0039@gmail.com</t>
    </r>
  </si>
  <si>
    <t>鹿児島県鹿児島市田上町3995-13</t>
  </si>
  <si>
    <t>ハラダコウキ</t>
  </si>
  <si>
    <t>スキルプラス契約書面_オオモト チナツ様</t>
  </si>
  <si>
    <t>千夏</t>
  </si>
  <si>
    <r>
      <rPr>
        <rFont val="&quot;ヒラギノ角ゴ ProN W3&quot;"/>
        <color rgb="FF1155CC"/>
        <u/>
      </rPr>
      <t>co6eee@gmail.com</t>
    </r>
  </si>
  <si>
    <t>大本千夏</t>
  </si>
  <si>
    <t>東京都武蔵野市吉祥寺東町2-6-10OMハウス202</t>
  </si>
  <si>
    <t>オオモトチナツ</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</si>
</sst>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mmmm&quot; &quot;yyyy"/>
    <numFmt numFmtId="165" formatCode="&quot;$&quot;#,##0"/>
    <numFmt numFmtId="166" formatCode="+#,#%;-#,#%;0%"/>
    <numFmt numFmtId="167" formatCode="[$¥]#,##0"/>
    <numFmt numFmtId="168" formatCode="+$#,#;-$#,#;$0"/>
    <numFmt numFmtId="169" formatCode="#,##0&quot;回&quot;"/>
    <numFmt numFmtId="170" formatCode="#,##0_);[Red]▲#,##0"/>
    <numFmt numFmtId="171" formatCode="yyyy/mm/dd"/>
    <numFmt numFmtId="172" formatCode="yyyy/MM/dd"/>
    <numFmt numFmtId="173" formatCode="yyyy/m/d"/>
    <numFmt numFmtId="174" formatCode="yyyy/MM/dd H:mm:ss"/>
    <numFmt numFmtId="175" formatCode="[$¥-411]#,##0"/>
    <numFmt numFmtId="176" formatCode="m/d"/>
    <numFmt numFmtId="177" formatCode="yyyy/MM/dd HH:mm"/>
    <numFmt numFmtId="178" formatCode="yyyy/m/d h:mm"/>
    <numFmt numFmtId="179" formatCode="yyyy&quot;/&quot;mm&quot;/&quot;dd"/>
    <numFmt numFmtId="180" formatCode="yyyy年mm月dd日 h:mm:ss"/>
    <numFmt numFmtId="181" formatCode="yyyy年m月d日"/>
    <numFmt numFmtId="182" formatCode="m月d日"/>
    <numFmt numFmtId="183" formatCode="yyyy-mm-dd h:mm:ss"/>
    <numFmt numFmtId="184" formatCode="&quot;¥&quot;#,##0"/>
    <numFmt numFmtId="185" formatCode="[$¥-411]#,##0.00"/>
  </numFmts>
  <fonts count="139">
    <font>
      <sz val="10.0"/>
      <color rgb="FF000000"/>
      <name val="Arial"/>
    </font>
    <font>
      <sz val="10.0"/>
      <name val="Lato"/>
    </font>
    <font>
      <sz val="9.0"/>
      <color rgb="FFFFFFFF"/>
      <name val="Lato"/>
    </font>
    <font>
      <b/>
      <sz val="9.0"/>
      <color rgb="FFFFFFFF"/>
      <name val="Lato"/>
    </font>
    <font>
      <sz val="9.0"/>
      <color rgb="FFCCCCCC"/>
      <name val="Lato"/>
    </font>
    <font>
      <sz val="10.0"/>
      <color rgb="FFCCCCCC"/>
      <name val="Lato"/>
    </font>
    <font>
      <name val="Lato"/>
    </font>
    <font>
      <sz val="10.0"/>
      <color rgb="FF334960"/>
      <name val="Lato"/>
    </font>
    <font>
      <sz val="10.0"/>
      <color rgb="FFF46524"/>
      <name val="Lato"/>
    </font>
    <font>
      <b/>
      <sz val="25.0"/>
      <color rgb="FFF46524"/>
      <name val="MS PGothic"/>
    </font>
    <font>
      <color rgb="FF334960"/>
      <name val="Lato"/>
    </font>
    <font>
      <b/>
      <sz val="10.0"/>
      <color rgb="FF334960"/>
      <name val="Lato"/>
    </font>
    <font>
      <i/>
      <sz val="10.0"/>
      <color rgb="FF334960"/>
      <name val="Lato"/>
    </font>
    <font>
      <b/>
      <sz val="25.0"/>
      <color rgb="FF334960"/>
      <name val="Lato"/>
    </font>
    <font>
      <name val="Arial"/>
    </font>
    <font>
      <sz val="26.0"/>
      <name val="Arial"/>
    </font>
    <font/>
    <font>
      <sz val="24.0"/>
      <color rgb="FF334960"/>
      <name val="Lato"/>
    </font>
    <font>
      <i/>
      <color rgb="FF576475"/>
      <name val="Lato"/>
    </font>
    <font>
      <b/>
      <sz val="14.0"/>
      <color rgb="FF334960"/>
      <name val="Lato"/>
    </font>
    <font>
      <b/>
      <sz val="14.0"/>
      <color rgb="FFF46524"/>
      <name val="Lato"/>
    </font>
    <font>
      <i/>
      <sz val="30.0"/>
      <color rgb="FF576475"/>
      <name val="Lato"/>
    </font>
    <font>
      <i/>
      <sz val="9.0"/>
      <color rgb="FF687887"/>
      <name val="Lato"/>
    </font>
    <font>
      <i/>
      <color rgb="FFF46524"/>
      <name val="Lato"/>
    </font>
    <font>
      <b/>
      <sz val="10.0"/>
      <color rgb="FFF46524"/>
      <name val="Lato"/>
    </font>
    <font>
      <b/>
      <sz val="17.0"/>
      <color rgb="FFF46524"/>
      <name val="Raleway"/>
    </font>
    <font>
      <b/>
      <name val="Lato"/>
    </font>
    <font>
      <b/>
      <sz val="18.0"/>
      <color rgb="FFF46524"/>
      <name val="Raleway"/>
    </font>
    <font>
      <b/>
      <sz val="18.0"/>
      <color rgb="FFF46524"/>
      <name val="Lato"/>
    </font>
    <font>
      <b/>
      <sz val="11.0"/>
      <color rgb="FF334960"/>
      <name val="Lato"/>
    </font>
    <font>
      <b/>
      <sz val="17.0"/>
      <color rgb="FF334960"/>
      <name val="Lato"/>
    </font>
    <font>
      <b/>
      <sz val="18.0"/>
      <color rgb="FF334960"/>
      <name val="Lato"/>
    </font>
    <font>
      <sz val="18.0"/>
      <color rgb="FF334960"/>
      <name val="Lato"/>
    </font>
    <font>
      <b/>
      <sz val="10.0"/>
      <color rgb="FF434343"/>
      <name val="Lato"/>
    </font>
    <font>
      <sz val="10.0"/>
      <color rgb="FF434343"/>
      <name val="Lato"/>
    </font>
    <font>
      <sz val="10.0"/>
      <color rgb="FF687887"/>
      <name val="Lato"/>
    </font>
    <font>
      <b/>
      <color rgb="FF434343"/>
      <name val="Lato"/>
    </font>
    <font>
      <color rgb="FF434343"/>
      <name val="Lato"/>
    </font>
    <font>
      <b/>
      <u/>
      <sz val="10.0"/>
      <color rgb="FF434343"/>
      <name val="Lato"/>
    </font>
    <font>
      <b/>
      <sz val="11.0"/>
      <name val="Arial"/>
    </font>
    <font>
      <b/>
      <sz val="11.0"/>
      <color rgb="FFFF0000"/>
      <name val="Arial"/>
    </font>
    <font>
      <b/>
      <sz val="11.0"/>
      <color rgb="FF00FF00"/>
      <name val="Arial"/>
    </font>
    <font>
      <b/>
      <name val="Arial"/>
    </font>
    <font>
      <sz val="11.0"/>
      <color rgb="FF000000"/>
      <name val="游ゴシック"/>
    </font>
    <font>
      <b/>
      <color rgb="FFFF0000"/>
    </font>
    <font>
      <sz val="11.0"/>
      <color rgb="FF555555"/>
      <name val="&quot;ヒラギノ角ゴ ProN W3&quot;"/>
    </font>
    <font>
      <color rgb="FF999999"/>
      <name val="Inherit"/>
    </font>
    <font>
      <b/>
      <color rgb="FF555555"/>
      <name val="Inherit"/>
    </font>
    <font>
      <b/>
      <color rgb="FFFFFFFF"/>
      <name val="Inherit"/>
    </font>
    <font>
      <color rgb="FF555555"/>
      <name val="Inherit"/>
    </font>
    <font>
      <color rgb="FFFF3333"/>
      <name val="Inherit"/>
    </font>
    <font>
      <b/>
      <color rgb="FFFFFFFF"/>
      <name val="Arial"/>
    </font>
    <font>
      <b/>
      <u/>
      <sz val="9.0"/>
      <color rgb="FFFFFFFF"/>
      <name val="Arial"/>
    </font>
    <font>
      <b/>
      <sz val="9.0"/>
      <color rgb="FFFFFFFF"/>
      <name val="Arial"/>
    </font>
    <font>
      <b/>
      <u/>
      <sz val="9.0"/>
      <color rgb="FFFFFFFF"/>
      <name val="Arial"/>
    </font>
    <font>
      <b/>
      <sz val="9.0"/>
      <name val="Arial"/>
    </font>
    <font>
      <b/>
      <u/>
      <sz val="9.0"/>
      <color rgb="FF1155CC"/>
      <name val="Arial"/>
    </font>
    <font>
      <b/>
      <u/>
      <sz val="9.0"/>
      <color rgb="FF1155CC"/>
      <name val="Arial"/>
    </font>
    <font>
      <b/>
      <color rgb="FF333333"/>
      <name val="Arial"/>
    </font>
    <font>
      <color rgb="FF555558"/>
      <name val="Lucida Grande"/>
    </font>
    <font>
      <u/>
      <color rgb="FF1155CC"/>
      <name val="Arial"/>
    </font>
    <font>
      <u/>
      <color rgb="FF1155CC"/>
      <name val="Arial"/>
    </font>
    <font>
      <b/>
      <color rgb="FFFF0000"/>
      <name val="Arial"/>
    </font>
    <font>
      <sz val="11.0"/>
      <color rgb="FF19283C"/>
      <name val="Lucida Grande"/>
    </font>
    <font>
      <color rgb="FF19283C"/>
      <name val="Lucida Grande"/>
    </font>
    <font>
      <u/>
      <color rgb="FF1155CC"/>
      <name val="Arial"/>
    </font>
    <font>
      <u/>
      <color rgb="FF1155CC"/>
      <name val="Arial"/>
    </font>
    <font>
      <color rgb="FFFF0000"/>
      <name val="Arial"/>
    </font>
    <font>
      <u/>
      <color rgb="FF1155CC"/>
      <name val="Arial"/>
    </font>
    <font>
      <u/>
      <color rgb="FF1155CC"/>
      <name val="Arial"/>
    </font>
    <font>
      <b/>
      <color rgb="FF0000FF"/>
      <name val="Arial"/>
    </font>
    <font>
      <b/>
      <color rgb="FF333333"/>
      <name val="Lucida Grande"/>
    </font>
    <font>
      <u/>
      <color rgb="FF1155CC"/>
      <name val="Arial"/>
    </font>
    <font>
      <u/>
      <color rgb="FF1155CC"/>
      <name val="Arial"/>
    </font>
    <font>
      <u/>
      <color rgb="FF1155CC"/>
      <name val="Arial"/>
    </font>
    <font>
      <u/>
      <color rgb="FF1155CC"/>
      <name val="Arial"/>
    </font>
    <font>
      <b/>
      <name val="Lucida Grande"/>
    </font>
    <font>
      <u/>
      <color rgb="FF0000FF"/>
      <name val="Arial"/>
    </font>
    <font>
      <color rgb="FF333333"/>
      <name val="Arial"/>
    </font>
    <font>
      <u/>
      <sz val="9.0"/>
      <color rgb="FF0000FF"/>
      <name val="Arial"/>
    </font>
    <font>
      <sz val="9.0"/>
      <name val="Arial"/>
    </font>
    <font>
      <u/>
      <sz val="9.0"/>
      <color rgb="FF0000FF"/>
      <name val="Arial"/>
    </font>
    <font>
      <u/>
      <color rgb="FF0000FF"/>
      <name val="Arial"/>
    </font>
    <font>
      <u/>
      <sz val="8.0"/>
      <color rgb="FF1155CC"/>
      <name val="Arial"/>
    </font>
    <font>
      <name val="Lucida Grande"/>
    </font>
    <font>
      <b/>
      <sz val="9.0"/>
      <color rgb="FFFF0000"/>
      <name val="Arial"/>
    </font>
    <font>
      <u/>
      <sz val="7.0"/>
      <color rgb="FF1155CC"/>
      <name val="Arial"/>
    </font>
    <font>
      <u/>
      <sz val="7.0"/>
      <color rgb="FF1155CC"/>
      <name val="Arial"/>
    </font>
    <font>
      <color rgb="FF19283C"/>
      <name val="Arial"/>
    </font>
    <font>
      <color rgb="FF555558"/>
      <name val="Arial"/>
    </font>
    <font>
      <u/>
      <sz val="8.0"/>
      <color rgb="FF1155CC"/>
      <name val="Arial"/>
    </font>
    <font>
      <sz val="8.0"/>
      <color rgb="FF1155CC"/>
      <name val="Arial"/>
    </font>
    <font>
      <u/>
      <sz val="8.0"/>
      <color rgb="FF1155CC"/>
      <name val="Arial"/>
    </font>
    <font>
      <b/>
      <color rgb="FF555558"/>
      <name val="Lucida Grande"/>
    </font>
    <font>
      <b/>
      <color rgb="FF555558"/>
      <name val="Arial"/>
    </font>
    <font>
      <u/>
      <color rgb="FF1155CC"/>
      <name val="Arial"/>
    </font>
    <font>
      <color rgb="FF222222"/>
      <name val="Arial"/>
    </font>
    <font>
      <b/>
      <sz val="11.0"/>
      <color rgb="FF555558"/>
      <name val="Lucida Grande"/>
    </font>
    <font>
      <b/>
      <sz val="9.0"/>
      <color rgb="FF333333"/>
      <name val="Lucida Grande"/>
    </font>
    <font>
      <sz val="11.0"/>
      <color rgb="FF555558"/>
      <name val="Lucida Grande"/>
    </font>
    <font>
      <color rgb="FFFFFFFF"/>
      <name val="Arial"/>
    </font>
    <font>
      <u/>
      <color rgb="FF1155CC"/>
      <name val="Arial"/>
    </font>
    <font>
      <sz val="11.0"/>
      <color rgb="FF555558"/>
      <name val="Arial"/>
    </font>
    <font>
      <u/>
      <sz val="8.0"/>
      <color rgb="FF1155CC"/>
      <name val="Arial"/>
    </font>
    <font>
      <u/>
      <sz val="7.0"/>
      <color rgb="FF1155CC"/>
      <name val="Arial"/>
    </font>
    <font>
      <b/>
      <sz val="11.0"/>
      <color rgb="FF333333"/>
      <name val="Lucida Grande"/>
    </font>
    <font>
      <b/>
      <sz val="12.0"/>
      <color rgb="FF333333"/>
      <name val="Lucida Grande"/>
    </font>
    <font>
      <sz val="12.0"/>
      <color rgb="FF333333"/>
      <name val="Lucida Grande"/>
    </font>
    <font>
      <u/>
      <color rgb="FF1155CC"/>
      <name val="Arial"/>
    </font>
    <font>
      <color rgb="FF333333"/>
      <name val="Lucida Grande"/>
    </font>
    <font>
      <u/>
      <sz val="7.0"/>
      <color rgb="FF1155CC"/>
      <name val="Arial"/>
    </font>
    <font>
      <sz val="8.0"/>
      <color rgb="FF323232"/>
      <name val="Helvetica Neue"/>
    </font>
    <font>
      <sz val="11.0"/>
      <color rgb="FF323232"/>
      <name val="Noto Sans JP"/>
    </font>
    <font>
      <b/>
      <color rgb="FF323232"/>
      <name val="Noto Sans JP"/>
    </font>
    <font>
      <u/>
      <color rgb="FF1155CC"/>
      <name val="Arial"/>
    </font>
    <font>
      <color rgb="FFFF0000"/>
      <name val="Lucida Grande"/>
    </font>
    <font>
      <sz val="11.0"/>
      <color rgb="FF333333"/>
      <name val="Lucida Grande"/>
    </font>
    <font>
      <sz val="11.0"/>
      <color rgb="FF333333"/>
      <name val="Arial"/>
    </font>
    <font>
      <sz val="12.0"/>
      <color rgb="FF333333"/>
      <name val="Arial"/>
    </font>
    <font>
      <b/>
      <sz val="11.0"/>
      <color rgb="FF555558"/>
      <name val="Arial"/>
    </font>
    <font>
      <b/>
      <sz val="12.0"/>
      <color rgb="FF333333"/>
      <name val="Arial"/>
    </font>
    <font>
      <u/>
      <sz val="9.0"/>
      <color rgb="FF1155CC"/>
      <name val="Arial"/>
    </font>
    <font>
      <u/>
      <color rgb="FF1155CC"/>
      <name val="Arial"/>
    </font>
    <font>
      <sz val="8.0"/>
      <name val="Arial"/>
    </font>
    <font>
      <u/>
      <sz val="9.0"/>
      <color rgb="FF1155CC"/>
      <name val="Arial"/>
    </font>
    <font>
      <u/>
      <sz val="9.0"/>
      <color rgb="FF1155CC"/>
      <name val="Arial"/>
    </font>
    <font>
      <b/>
      <sz val="25.0"/>
      <color rgb="FFF46524"/>
      <name val="Raleway"/>
    </font>
    <font>
      <sz val="21.0"/>
    </font>
    <font>
      <sz val="23.0"/>
      <name val="Arial"/>
    </font>
    <font>
      <sz val="20.0"/>
    </font>
    <font>
      <strike/>
      <name val="Arial"/>
    </font>
    <font>
      <b/>
      <sz val="11.0"/>
      <color rgb="FF000000"/>
      <name val="游ゴシック"/>
    </font>
    <font>
      <sz val="11.0"/>
      <color rgb="FF000000"/>
      <name val="Arial"/>
    </font>
    <font>
      <u/>
      <color rgb="FF1155CC"/>
      <name val="Arial"/>
    </font>
    <font>
      <sz val="11.0"/>
      <name val="Arial"/>
    </font>
    <font>
      <u/>
      <color rgb="FF1155CC"/>
      <name val="Arial"/>
    </font>
    <font>
      <sz val="9.0"/>
      <color rgb="FF0000FF"/>
      <name val="Arial"/>
    </font>
    <font>
      <u/>
      <color rgb="FF1155CC"/>
      <name val="Arial"/>
    </font>
    <font>
      <color rgb="FF0000FF"/>
      <name val="Arial"/>
    </font>
  </fonts>
  <fills count="51">
    <fill>
      <patternFill patternType="none"/>
    </fill>
    <fill>
      <patternFill patternType="lightGray"/>
    </fill>
    <fill>
      <patternFill patternType="solid">
        <fgColor rgb="FF334960"/>
        <bgColor rgb="FF334960"/>
      </patternFill>
    </fill>
    <fill>
      <patternFill patternType="solid">
        <fgColor rgb="FFFFFFFF"/>
        <bgColor rgb="FFFFFFFF"/>
      </patternFill>
    </fill>
    <fill>
      <patternFill patternType="solid">
        <fgColor rgb="FFEBEDEF"/>
        <bgColor rgb="FFEBEDEF"/>
      </patternFill>
    </fill>
    <fill>
      <patternFill patternType="solid">
        <fgColor rgb="FFC9DAF8"/>
        <bgColor rgb="FFC9DAF8"/>
      </patternFill>
    </fill>
    <fill>
      <patternFill patternType="solid">
        <fgColor rgb="FFD9EAD3"/>
        <bgColor rgb="FFD9EAD3"/>
      </patternFill>
    </fill>
    <fill>
      <patternFill patternType="solid">
        <fgColor rgb="FFB4A7D6"/>
        <bgColor rgb="FFB4A7D6"/>
      </patternFill>
    </fill>
    <fill>
      <patternFill patternType="solid">
        <fgColor rgb="FFB6D7A8"/>
        <bgColor rgb="FFB6D7A8"/>
      </patternFill>
    </fill>
    <fill>
      <patternFill patternType="solid">
        <fgColor rgb="FF93C47D"/>
        <bgColor rgb="FF93C47D"/>
      </patternFill>
    </fill>
    <fill>
      <patternFill patternType="solid">
        <fgColor rgb="FFEA9999"/>
        <bgColor rgb="FFEA9999"/>
      </patternFill>
    </fill>
    <fill>
      <patternFill patternType="solid">
        <fgColor rgb="FFFFFF00"/>
        <bgColor rgb="FFFFFF00"/>
      </patternFill>
    </fill>
    <fill>
      <patternFill patternType="solid">
        <fgColor rgb="FFE6F7FF"/>
        <bgColor rgb="FFE6F7FF"/>
      </patternFill>
    </fill>
    <fill>
      <patternFill patternType="solid">
        <fgColor rgb="FFE6E6E6"/>
        <bgColor rgb="FFE6E6E6"/>
      </patternFill>
    </fill>
    <fill>
      <patternFill patternType="solid">
        <fgColor rgb="FFF1F1F1"/>
        <bgColor rgb="FFF1F1F1"/>
      </patternFill>
    </fill>
    <fill>
      <patternFill patternType="solid">
        <fgColor rgb="FFF5F5F5"/>
        <bgColor rgb="FFF5F5F5"/>
      </patternFill>
    </fill>
    <fill>
      <patternFill patternType="solid">
        <fgColor rgb="FF166AC7"/>
        <bgColor rgb="FF166AC7"/>
      </patternFill>
    </fill>
    <fill>
      <patternFill patternType="solid">
        <fgColor rgb="FFF0FFFF"/>
        <bgColor rgb="FFF0FFFF"/>
      </patternFill>
    </fill>
    <fill>
      <patternFill patternType="solid">
        <fgColor rgb="FF073763"/>
        <bgColor rgb="FF073763"/>
      </patternFill>
    </fill>
    <fill>
      <patternFill patternType="solid">
        <fgColor rgb="FF38761D"/>
        <bgColor rgb="FF38761D"/>
      </patternFill>
    </fill>
    <fill>
      <patternFill patternType="solid">
        <fgColor rgb="FF1C4587"/>
        <bgColor rgb="FF1C4587"/>
      </patternFill>
    </fill>
    <fill>
      <patternFill patternType="solid">
        <fgColor rgb="FF980000"/>
        <bgColor rgb="FF980000"/>
      </patternFill>
    </fill>
    <fill>
      <patternFill patternType="solid">
        <fgColor rgb="FFFF9900"/>
        <bgColor rgb="FFFF9900"/>
      </patternFill>
    </fill>
    <fill>
      <patternFill patternType="solid">
        <fgColor rgb="FF1155CC"/>
        <bgColor rgb="FF1155CC"/>
      </patternFill>
    </fill>
    <fill>
      <patternFill patternType="solid">
        <fgColor rgb="FFCC0000"/>
        <bgColor rgb="FFCC0000"/>
      </patternFill>
    </fill>
    <fill>
      <patternFill patternType="solid">
        <fgColor rgb="FF4A86E8"/>
        <bgColor rgb="FF4A86E8"/>
      </patternFill>
    </fill>
    <fill>
      <patternFill patternType="solid">
        <fgColor rgb="FFFF0000"/>
        <bgColor rgb="FFFF0000"/>
      </patternFill>
    </fill>
    <fill>
      <patternFill patternType="solid">
        <fgColor rgb="FFF4CCCC"/>
        <bgColor rgb="FFF4CCCC"/>
      </patternFill>
    </fill>
    <fill>
      <patternFill patternType="solid">
        <fgColor rgb="FFD9D2E9"/>
        <bgColor rgb="FFD9D2E9"/>
      </patternFill>
    </fill>
    <fill>
      <patternFill patternType="solid">
        <fgColor rgb="FFF3F3F3"/>
        <bgColor rgb="FFF3F3F3"/>
      </patternFill>
    </fill>
    <fill>
      <patternFill patternType="solid">
        <fgColor rgb="FFF8F8FB"/>
        <bgColor rgb="FFF8F8FB"/>
      </patternFill>
    </fill>
    <fill>
      <patternFill patternType="solid">
        <fgColor rgb="FF00FF00"/>
        <bgColor rgb="FF00FF00"/>
      </patternFill>
    </fill>
    <fill>
      <patternFill patternType="solid">
        <fgColor rgb="FF00FFFF"/>
        <bgColor rgb="FF00FFFF"/>
      </patternFill>
    </fill>
    <fill>
      <patternFill patternType="solid">
        <fgColor rgb="FF666666"/>
        <bgColor rgb="FF666666"/>
      </patternFill>
    </fill>
    <fill>
      <patternFill patternType="solid">
        <fgColor rgb="FFFF00FF"/>
        <bgColor rgb="FFFF00FF"/>
      </patternFill>
    </fill>
    <fill>
      <patternFill patternType="solid">
        <fgColor rgb="FFFFE599"/>
        <bgColor rgb="FFFFE599"/>
      </patternFill>
    </fill>
    <fill>
      <patternFill patternType="solid">
        <fgColor rgb="FFFFF2CC"/>
        <bgColor rgb="FFFFF2CC"/>
      </patternFill>
    </fill>
    <fill>
      <patternFill patternType="solid">
        <fgColor rgb="FFCFE2F3"/>
        <bgColor rgb="FFCFE2F3"/>
      </patternFill>
    </fill>
    <fill>
      <patternFill patternType="solid">
        <fgColor rgb="FFA4C2F4"/>
        <bgColor rgb="FFA4C2F4"/>
      </patternFill>
    </fill>
    <fill>
      <patternFill patternType="solid">
        <fgColor rgb="FFD5A6BD"/>
        <bgColor rgb="FFD5A6BD"/>
      </patternFill>
    </fill>
    <fill>
      <patternFill patternType="solid">
        <fgColor rgb="FF9FC5E8"/>
        <bgColor rgb="FF9FC5E8"/>
      </patternFill>
    </fill>
    <fill>
      <patternFill patternType="solid">
        <fgColor rgb="FFE06666"/>
        <bgColor rgb="FFE06666"/>
      </patternFill>
    </fill>
    <fill>
      <patternFill patternType="solid">
        <fgColor rgb="FFF9CB9C"/>
        <bgColor rgb="FFF9CB9C"/>
      </patternFill>
    </fill>
    <fill>
      <patternFill patternType="solid">
        <fgColor rgb="FFDD7E6B"/>
        <bgColor rgb="FFDD7E6B"/>
      </patternFill>
    </fill>
    <fill>
      <patternFill patternType="solid">
        <fgColor rgb="FF6D9EEB"/>
        <bgColor rgb="FF6D9EEB"/>
      </patternFill>
    </fill>
    <fill>
      <patternFill patternType="solid">
        <fgColor rgb="FFA2C4C9"/>
        <bgColor rgb="FFA2C4C9"/>
      </patternFill>
    </fill>
    <fill>
      <patternFill patternType="solid">
        <fgColor rgb="FF3D85C6"/>
        <bgColor rgb="FF3D85C6"/>
      </patternFill>
    </fill>
    <fill>
      <patternFill patternType="solid">
        <fgColor rgb="FFBDC0BF"/>
        <bgColor rgb="FFBDC0BF"/>
      </patternFill>
    </fill>
    <fill>
      <patternFill patternType="solid">
        <fgColor rgb="FFB7E1CD"/>
        <bgColor rgb="FFB7E1CD"/>
      </patternFill>
    </fill>
    <fill>
      <patternFill patternType="solid">
        <fgColor rgb="FFDBDBDB"/>
        <bgColor rgb="FFDBDBDB"/>
      </patternFill>
    </fill>
    <fill>
      <patternFill patternType="solid">
        <fgColor rgb="FF00B0F0"/>
        <bgColor rgb="FF00B0F0"/>
      </patternFill>
    </fill>
  </fills>
  <borders count="41">
    <border/>
    <border>
      <left style="thin">
        <color rgb="FFD9D9D9"/>
      </left>
      <top style="thin">
        <color rgb="FFD9D9D9"/>
      </top>
    </border>
    <border>
      <top style="thin">
        <color rgb="FFD9D9D9"/>
      </top>
    </border>
    <border>
      <right style="thin">
        <color rgb="FFD9D9D9"/>
      </right>
      <top style="thin">
        <color rgb="FFD9D9D9"/>
      </top>
    </border>
    <border>
      <right style="dotted">
        <color rgb="FFB7B7B7"/>
      </right>
    </border>
    <border>
      <left style="thin">
        <color rgb="FFD9D9D9"/>
      </left>
    </border>
    <border>
      <right style="thin">
        <color rgb="FFD9D9D9"/>
      </right>
    </border>
    <border>
      <bottom style="dotted">
        <color rgb="FFB7B7B7"/>
      </bottom>
    </border>
    <border>
      <bottom style="thin">
        <color rgb="FFA7B0BF"/>
      </bottom>
    </border>
    <border>
      <left style="thin">
        <color rgb="FFD9D9D9"/>
      </left>
      <bottom style="thin">
        <color rgb="FFD9D9D9"/>
      </bottom>
    </border>
    <border>
      <bottom style="thin">
        <color rgb="FFD9D9D9"/>
      </bottom>
    </border>
    <border>
      <right style="thin">
        <color rgb="FFD9D9D9"/>
      </right>
      <bottom style="thin">
        <color rgb="FFD9D9D9"/>
      </bottom>
    </border>
    <border>
      <bottom style="thin">
        <color rgb="FFFFFFFF"/>
      </bottom>
    </border>
    <border>
      <top style="thin">
        <color rgb="FFA7B0BF"/>
      </top>
    </border>
    <border>
      <left style="thin">
        <color rgb="FFFFFFFF"/>
      </left>
    </border>
    <border>
      <right style="thin">
        <color rgb="FFFFFFFF"/>
      </right>
    </border>
    <border>
      <left style="thin">
        <color rgb="FFFFFFFF"/>
      </left>
      <right style="thin">
        <color rgb="FFFFFFFF"/>
      </right>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F1F1F1"/>
      </left>
    </border>
    <border>
      <top style="thin">
        <color rgb="FFF1F1F1"/>
      </top>
    </border>
    <border>
      <left style="thin">
        <color rgb="FF000000"/>
      </left>
      <bottom style="thin">
        <color rgb="FF000000"/>
      </bottom>
    </border>
    <border>
      <bottom style="thin">
        <color rgb="FF000000"/>
      </bottom>
    </border>
    <border>
      <top style="thin">
        <color rgb="FF000000"/>
      </top>
      <bottom style="thin">
        <color rgb="FF000000"/>
      </bottom>
    </border>
    <border>
      <top style="thin">
        <color rgb="FF000000"/>
      </top>
    </border>
    <border>
      <right style="thin">
        <color rgb="FF000000"/>
      </right>
      <top style="thin">
        <color rgb="FF000000"/>
      </top>
    </border>
    <border>
      <left style="thin">
        <color rgb="FFDDDDDD"/>
      </left>
      <right style="thin">
        <color rgb="FFDDDDDD"/>
      </right>
      <top style="thin">
        <color rgb="FFDDDDDD"/>
      </top>
      <bottom style="thin">
        <color rgb="FFDDDDDD"/>
      </bottom>
    </border>
    <border>
      <left style="thin">
        <color rgb="FFF0EDED"/>
      </left>
      <right style="thin">
        <color rgb="FFF0EDED"/>
      </right>
      <top style="thin">
        <color rgb="FF8C8989"/>
      </top>
    </border>
    <border>
      <left style="thin">
        <color rgb="FF000000"/>
      </left>
      <right style="thin">
        <color rgb="FF000000"/>
      </right>
      <bottom style="thin">
        <color rgb="FF000000"/>
      </bottom>
    </border>
    <border>
      <left style="thin">
        <color rgb="FFA5A5A5"/>
      </left>
      <right style="thin">
        <color rgb="FFA5A5A5"/>
      </right>
      <top style="thin">
        <color rgb="FFA5A5A5"/>
      </top>
      <bottom style="thin">
        <color rgb="FF3F3F3F"/>
      </bottom>
    </border>
    <border>
      <right style="thin">
        <color rgb="FFA5A5A5"/>
      </right>
      <top style="thin">
        <color rgb="FFA5A5A5"/>
      </top>
      <bottom style="thin">
        <color rgb="FF3F3F3F"/>
      </bottom>
    </border>
    <border>
      <left style="thin">
        <color rgb="FFA5A5A5"/>
      </left>
      <right style="thin">
        <color rgb="FF3F3F3F"/>
      </righ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3F3F3F"/>
      </right>
      <bottom style="thin">
        <color rgb="FFA5A5A5"/>
      </bottom>
    </border>
    <border>
      <right style="thin">
        <color rgb="FFA5A5A5"/>
      </right>
      <bottom style="thin">
        <color rgb="FFA5A5A5"/>
      </bottom>
    </border>
  </borders>
  <cellStyleXfs count="1">
    <xf borderId="0" fillId="0" fontId="0" numFmtId="0" applyAlignment="1" applyFont="1"/>
  </cellStyleXfs>
  <cellXfs count="668">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0" xfId="0" applyAlignment="1" applyFont="1">
      <alignment horizontal="right" vertical="bottom"/>
    </xf>
    <xf borderId="0" fillId="2" fontId="2" numFmtId="0" xfId="0" applyAlignment="1" applyFont="1">
      <alignment shrinkToFit="0" vertical="center" wrapText="1"/>
    </xf>
    <xf borderId="0" fillId="2" fontId="3" numFmtId="0" xfId="0" applyAlignment="1" applyFont="1">
      <alignment readingOrder="0" shrinkToFit="0" vertical="center" wrapText="1"/>
    </xf>
    <xf borderId="0" fillId="2" fontId="4" numFmtId="0" xfId="0" applyAlignment="1" applyFont="1">
      <alignment shrinkToFit="0" vertical="top" wrapText="1"/>
    </xf>
    <xf borderId="0" fillId="2" fontId="5" numFmtId="0" xfId="0" applyAlignment="1" applyFont="1">
      <alignment horizontal="left" readingOrder="0" shrinkToFit="0" vertical="top" wrapText="1"/>
    </xf>
    <xf borderId="0" fillId="2" fontId="4" numFmtId="0" xfId="0" applyAlignment="1" applyFont="1">
      <alignment horizontal="left" readingOrder="0" shrinkToFit="0" vertical="top" wrapText="1"/>
    </xf>
    <xf borderId="0" fillId="2" fontId="5" numFmtId="0" xfId="0" applyAlignment="1" applyFont="1">
      <alignment shrinkToFit="0" vertical="top" wrapText="1"/>
    </xf>
    <xf borderId="0" fillId="2" fontId="5" numFmtId="0" xfId="0" applyAlignment="1" applyFont="1">
      <alignment horizontal="left" readingOrder="0" shrinkToFit="0" vertical="center" wrapText="1"/>
    </xf>
    <xf borderId="0" fillId="2" fontId="4" numFmtId="0" xfId="0" applyAlignment="1" applyFont="1">
      <alignment shrinkToFit="0" vertical="bottom" wrapText="1"/>
    </xf>
    <xf borderId="0" fillId="2" fontId="4" numFmtId="0" xfId="0" applyAlignment="1" applyFont="1">
      <alignment horizontal="left" readingOrder="0" shrinkToFit="0" vertical="bottom" wrapText="1"/>
    </xf>
    <xf borderId="0" fillId="2" fontId="6" numFmtId="0" xfId="0" applyFont="1"/>
    <xf borderId="0" fillId="0" fontId="1" numFmtId="0" xfId="0" applyAlignment="1" applyFont="1">
      <alignment vertical="bottom"/>
    </xf>
    <xf borderId="0" fillId="0" fontId="6" numFmtId="0" xfId="0" applyAlignment="1" applyFont="1">
      <alignment vertical="top"/>
    </xf>
    <xf borderId="0" fillId="0" fontId="7" numFmtId="0" xfId="0" applyAlignment="1" applyFont="1">
      <alignment vertical="top"/>
    </xf>
    <xf borderId="0" fillId="0" fontId="7" numFmtId="0" xfId="0" applyAlignment="1" applyFont="1">
      <alignment horizontal="right" vertical="top"/>
    </xf>
    <xf borderId="0" fillId="0" fontId="8" numFmtId="0" xfId="0" applyAlignment="1" applyFont="1">
      <alignment vertical="top"/>
    </xf>
    <xf borderId="0" fillId="3" fontId="9" numFmtId="0" xfId="0" applyAlignment="1" applyFill="1" applyFont="1">
      <alignment horizontal="left" readingOrder="0" vertical="top"/>
    </xf>
    <xf borderId="0" fillId="0" fontId="10" numFmtId="0" xfId="0" applyAlignment="1" applyFont="1">
      <alignment vertical="top"/>
    </xf>
    <xf borderId="0" fillId="0" fontId="6" numFmtId="0" xfId="0" applyFont="1"/>
    <xf borderId="0" fillId="0" fontId="11" numFmtId="0" xfId="0" applyAlignment="1" applyFont="1">
      <alignment horizontal="right" readingOrder="0" vertical="center"/>
    </xf>
    <xf borderId="0" fillId="0" fontId="12" numFmtId="0" xfId="0" applyAlignment="1" applyFont="1">
      <alignment vertical="top"/>
    </xf>
    <xf borderId="0" fillId="3" fontId="13" numFmtId="164" xfId="0" applyAlignment="1" applyFont="1" applyNumberFormat="1">
      <alignment horizontal="left" vertical="top"/>
    </xf>
    <xf borderId="0" fillId="0" fontId="14" numFmtId="0" xfId="0" applyAlignment="1" applyFont="1">
      <alignment vertical="top"/>
    </xf>
    <xf borderId="0" fillId="3" fontId="14" numFmtId="164" xfId="0" applyAlignment="1" applyFont="1" applyNumberFormat="1">
      <alignment vertical="top"/>
    </xf>
    <xf borderId="0" fillId="0" fontId="14" numFmtId="0" xfId="0" applyAlignment="1" applyFont="1">
      <alignment vertical="bottom"/>
    </xf>
    <xf borderId="0" fillId="0" fontId="14" numFmtId="164" xfId="0" applyAlignment="1" applyFont="1" applyNumberFormat="1">
      <alignment vertical="bottom"/>
    </xf>
    <xf borderId="1" fillId="4" fontId="14" numFmtId="0" xfId="0" applyAlignment="1" applyBorder="1" applyFill="1" applyFont="1">
      <alignment vertical="bottom"/>
    </xf>
    <xf borderId="2" fillId="4" fontId="14" numFmtId="0" xfId="0" applyAlignment="1" applyBorder="1" applyFont="1">
      <alignment vertical="bottom"/>
    </xf>
    <xf borderId="3" fillId="4" fontId="14" numFmtId="0" xfId="0" applyAlignment="1" applyBorder="1" applyFont="1">
      <alignment vertical="bottom"/>
    </xf>
    <xf borderId="4" fillId="0" fontId="14" numFmtId="165" xfId="0" applyAlignment="1" applyBorder="1" applyFont="1" applyNumberFormat="1">
      <alignment vertical="bottom"/>
    </xf>
    <xf borderId="5" fillId="4" fontId="14" numFmtId="0" xfId="0" applyAlignment="1" applyBorder="1" applyFont="1">
      <alignment vertical="bottom"/>
    </xf>
    <xf borderId="0" fillId="4" fontId="15" numFmtId="0" xfId="0" applyAlignment="1" applyFont="1">
      <alignment readingOrder="0" vertical="bottom"/>
    </xf>
    <xf borderId="0" fillId="4" fontId="14" numFmtId="0" xfId="0" applyAlignment="1" applyFont="1">
      <alignment vertical="bottom"/>
    </xf>
    <xf borderId="6" fillId="4" fontId="14" numFmtId="0" xfId="0" applyAlignment="1" applyBorder="1" applyFont="1">
      <alignment vertical="bottom"/>
    </xf>
    <xf borderId="0" fillId="0" fontId="14" numFmtId="165" xfId="0" applyAlignment="1" applyFont="1" applyNumberFormat="1">
      <alignment vertical="bottom"/>
    </xf>
    <xf borderId="4" fillId="0" fontId="16" numFmtId="0" xfId="0" applyBorder="1" applyFont="1"/>
    <xf borderId="0" fillId="4" fontId="17" numFmtId="166" xfId="0" applyAlignment="1" applyFont="1" applyNumberFormat="1">
      <alignment horizontal="center" vertical="bottom"/>
    </xf>
    <xf borderId="7" fillId="4" fontId="18" numFmtId="0" xfId="0" applyAlignment="1" applyBorder="1" applyFont="1">
      <alignment horizontal="center" vertical="top"/>
    </xf>
    <xf borderId="7" fillId="0" fontId="16" numFmtId="0" xfId="0" applyBorder="1" applyFont="1"/>
    <xf borderId="0" fillId="0" fontId="14" numFmtId="9" xfId="0" applyAlignment="1" applyFont="1" applyNumberFormat="1">
      <alignment vertical="bottom"/>
    </xf>
    <xf borderId="0" fillId="4" fontId="17" numFmtId="167" xfId="0" applyAlignment="1" applyFont="1" applyNumberFormat="1">
      <alignment horizontal="center" vertical="bottom"/>
    </xf>
    <xf borderId="4" fillId="0" fontId="19" numFmtId="0" xfId="0" applyAlignment="1" applyBorder="1" applyFont="1">
      <alignment horizontal="right" readingOrder="0" vertical="bottom"/>
    </xf>
    <xf borderId="0" fillId="0" fontId="20" numFmtId="165" xfId="0" applyAlignment="1" applyFont="1" applyNumberFormat="1">
      <alignment readingOrder="0" vertical="bottom"/>
    </xf>
    <xf borderId="0" fillId="4" fontId="21" numFmtId="0" xfId="0" applyAlignment="1" applyFont="1">
      <alignment horizontal="center" readingOrder="0" vertical="top"/>
    </xf>
    <xf borderId="8" fillId="0" fontId="22" numFmtId="167" xfId="0" applyAlignment="1" applyBorder="1" applyFont="1" applyNumberFormat="1">
      <alignment horizontal="right" vertical="top"/>
    </xf>
    <xf borderId="0" fillId="0" fontId="23" numFmtId="167" xfId="0" applyAlignment="1" applyFont="1" applyNumberFormat="1">
      <alignment horizontal="center" vertical="top"/>
    </xf>
    <xf borderId="0" fillId="0" fontId="14" numFmtId="164" xfId="0" applyFont="1" applyNumberFormat="1"/>
    <xf borderId="0" fillId="0" fontId="14" numFmtId="0" xfId="0" applyFont="1"/>
    <xf borderId="9" fillId="4" fontId="14" numFmtId="0" xfId="0" applyAlignment="1" applyBorder="1" applyFont="1">
      <alignment vertical="bottom"/>
    </xf>
    <xf borderId="10" fillId="4" fontId="14" numFmtId="0" xfId="0" applyAlignment="1" applyBorder="1" applyFont="1">
      <alignment vertical="bottom"/>
    </xf>
    <xf borderId="10" fillId="4" fontId="14" numFmtId="0" xfId="0" applyAlignment="1" applyBorder="1" applyFont="1">
      <alignment vertical="top"/>
    </xf>
    <xf borderId="11" fillId="4" fontId="14" numFmtId="0" xfId="0" applyAlignment="1" applyBorder="1" applyFont="1">
      <alignment vertical="bottom"/>
    </xf>
    <xf borderId="0" fillId="0" fontId="7" numFmtId="0" xfId="0" applyAlignment="1" applyFont="1">
      <alignment readingOrder="0" vertical="top"/>
    </xf>
    <xf borderId="0" fillId="0" fontId="7" numFmtId="167" xfId="0" applyAlignment="1" applyFont="1" applyNumberFormat="1">
      <alignment vertical="top"/>
    </xf>
    <xf borderId="0" fillId="0" fontId="24" numFmtId="0" xfId="0" applyAlignment="1" applyFont="1">
      <alignment vertical="top"/>
    </xf>
    <xf borderId="0" fillId="0" fontId="25" numFmtId="0" xfId="0" applyAlignment="1" applyFont="1">
      <alignment horizontal="left" readingOrder="0" vertical="top"/>
    </xf>
    <xf borderId="0" fillId="0" fontId="26" numFmtId="0" xfId="0" applyAlignment="1" applyFont="1">
      <alignment vertical="top"/>
    </xf>
    <xf borderId="0" fillId="0" fontId="24" numFmtId="0" xfId="0" applyAlignment="1" applyFont="1">
      <alignment horizontal="right" vertical="top"/>
    </xf>
    <xf borderId="0" fillId="0" fontId="27" numFmtId="0" xfId="0" applyAlignment="1" applyFont="1">
      <alignment horizontal="left" readingOrder="0" vertical="top"/>
    </xf>
    <xf borderId="0" fillId="0" fontId="28" numFmtId="0" xfId="0" applyAlignment="1" applyFont="1">
      <alignment horizontal="left" vertical="top"/>
    </xf>
    <xf borderId="12" fillId="0" fontId="7" numFmtId="0" xfId="0" applyAlignment="1" applyBorder="1" applyFont="1">
      <alignment vertical="bottom"/>
    </xf>
    <xf borderId="13" fillId="0" fontId="29" numFmtId="0" xfId="0" applyAlignment="1" applyBorder="1" applyFont="1">
      <alignment horizontal="right" vertical="bottom"/>
    </xf>
    <xf borderId="13" fillId="0" fontId="30" numFmtId="0" xfId="0" applyAlignment="1" applyBorder="1" applyFont="1">
      <alignment horizontal="left" vertical="bottom"/>
    </xf>
    <xf borderId="13" fillId="0" fontId="29" numFmtId="0" xfId="0" applyAlignment="1" applyBorder="1" applyFont="1">
      <alignment horizontal="right" readingOrder="0" vertical="bottom"/>
    </xf>
    <xf borderId="12" fillId="0" fontId="7" numFmtId="0" xfId="0" applyAlignment="1" applyBorder="1" applyFont="1">
      <alignment horizontal="right" vertical="bottom"/>
    </xf>
    <xf borderId="13" fillId="0" fontId="31" numFmtId="0" xfId="0" applyAlignment="1" applyBorder="1" applyFont="1">
      <alignment horizontal="left" vertical="bottom"/>
    </xf>
    <xf borderId="13" fillId="0" fontId="32" numFmtId="0" xfId="0" applyAlignment="1" applyBorder="1" applyFont="1">
      <alignment horizontal="left" vertical="bottom"/>
    </xf>
    <xf borderId="0" fillId="0" fontId="7" numFmtId="0" xfId="0" applyAlignment="1" applyFont="1">
      <alignment vertical="bottom"/>
    </xf>
    <xf borderId="0" fillId="0" fontId="22" numFmtId="0" xfId="0" applyAlignment="1" applyFont="1">
      <alignment vertical="top"/>
    </xf>
    <xf borderId="8" fillId="0" fontId="22" numFmtId="0" xfId="0" applyAlignment="1" applyBorder="1" applyFont="1">
      <alignment readingOrder="0" vertical="top"/>
    </xf>
    <xf borderId="8" fillId="0" fontId="22" numFmtId="0" xfId="0" applyAlignment="1" applyBorder="1" applyFont="1">
      <alignment vertical="top"/>
    </xf>
    <xf borderId="0" fillId="0" fontId="22" numFmtId="0" xfId="0" applyAlignment="1" applyFont="1">
      <alignment horizontal="right" vertical="top"/>
    </xf>
    <xf borderId="8" fillId="0" fontId="22" numFmtId="0" xfId="0" applyAlignment="1" applyBorder="1" applyFont="1">
      <alignment horizontal="left" readingOrder="0" vertical="top"/>
    </xf>
    <xf borderId="8" fillId="0" fontId="22" numFmtId="0" xfId="0" applyAlignment="1" applyBorder="1" applyFont="1">
      <alignment horizontal="right" readingOrder="0" vertical="top"/>
    </xf>
    <xf borderId="0" fillId="0" fontId="7" numFmtId="0" xfId="0" applyAlignment="1" applyFont="1">
      <alignment vertical="center"/>
    </xf>
    <xf borderId="14" fillId="0" fontId="33" numFmtId="165" xfId="0" applyAlignment="1" applyBorder="1" applyFont="1" applyNumberFormat="1">
      <alignment readingOrder="0" vertical="center"/>
    </xf>
    <xf borderId="15" fillId="0" fontId="16" numFmtId="0" xfId="0" applyBorder="1" applyFont="1"/>
    <xf borderId="16" fillId="0" fontId="34" numFmtId="167" xfId="0" applyAlignment="1" applyBorder="1" applyFont="1" applyNumberFormat="1">
      <alignment horizontal="right" readingOrder="0" vertical="center"/>
    </xf>
    <xf borderId="0" fillId="0" fontId="34" numFmtId="167" xfId="0" applyAlignment="1" applyFont="1" applyNumberFormat="1">
      <alignment horizontal="right" vertical="center"/>
    </xf>
    <xf borderId="0" fillId="0" fontId="7" numFmtId="0" xfId="0" applyAlignment="1" applyFont="1">
      <alignment horizontal="right" vertical="center"/>
    </xf>
    <xf borderId="17" fillId="0" fontId="33" numFmtId="165" xfId="0" applyAlignment="1" applyBorder="1" applyFont="1" applyNumberFormat="1">
      <alignment vertical="center"/>
    </xf>
    <xf borderId="18" fillId="0" fontId="16" numFmtId="0" xfId="0" applyBorder="1" applyFont="1"/>
    <xf borderId="19" fillId="0" fontId="34" numFmtId="167" xfId="0" applyAlignment="1" applyBorder="1" applyFont="1" applyNumberFormat="1">
      <alignment horizontal="right" readingOrder="0" vertical="center"/>
    </xf>
    <xf borderId="20" fillId="0" fontId="33" numFmtId="165" xfId="0" applyAlignment="1" applyBorder="1" applyFont="1" applyNumberFormat="1">
      <alignment readingOrder="0" vertical="center"/>
    </xf>
    <xf borderId="21" fillId="0" fontId="16" numFmtId="0" xfId="0" applyBorder="1" applyFont="1"/>
    <xf borderId="22" fillId="0" fontId="34" numFmtId="167" xfId="0" applyAlignment="1" applyBorder="1" applyFont="1" applyNumberFormat="1">
      <alignment horizontal="right" readingOrder="0" vertical="center"/>
    </xf>
    <xf borderId="0" fillId="0" fontId="35" numFmtId="167" xfId="0" applyAlignment="1" applyFont="1" applyNumberFormat="1">
      <alignment horizontal="right" vertical="center"/>
    </xf>
    <xf borderId="0" fillId="0" fontId="1" numFmtId="0" xfId="0" applyAlignment="1" applyFont="1">
      <alignment vertical="center"/>
    </xf>
    <xf borderId="0" fillId="0" fontId="1" numFmtId="0" xfId="0" applyAlignment="1" applyFont="1">
      <alignment horizontal="right" vertical="center"/>
    </xf>
    <xf borderId="22" fillId="0" fontId="33" numFmtId="165" xfId="0" applyAlignment="1" applyBorder="1" applyFont="1" applyNumberFormat="1">
      <alignment readingOrder="0" vertical="center"/>
    </xf>
    <xf borderId="0" fillId="0" fontId="1" numFmtId="14" xfId="0" applyAlignment="1" applyFont="1" applyNumberFormat="1">
      <alignment horizontal="right" vertical="center"/>
    </xf>
    <xf borderId="20" fillId="0" fontId="36" numFmtId="0" xfId="0" applyAlignment="1" applyBorder="1" applyFont="1">
      <alignment readingOrder="0"/>
    </xf>
    <xf borderId="22" fillId="0" fontId="37" numFmtId="165" xfId="0" applyAlignment="1" applyBorder="1" applyFont="1" applyNumberFormat="1">
      <alignment readingOrder="0"/>
    </xf>
    <xf borderId="22" fillId="0" fontId="34" numFmtId="167" xfId="0" applyAlignment="1" applyBorder="1" applyFont="1" applyNumberFormat="1">
      <alignment horizontal="right" vertical="center"/>
    </xf>
    <xf borderId="20" fillId="0" fontId="38" numFmtId="165" xfId="0" applyAlignment="1" applyBorder="1" applyFont="1" applyNumberFormat="1">
      <alignment readingOrder="0" vertical="center"/>
    </xf>
    <xf borderId="22" fillId="0" fontId="34" numFmtId="167" xfId="0" applyAlignment="1" applyBorder="1" applyFont="1" applyNumberFormat="1">
      <alignment horizontal="right" readingOrder="0"/>
    </xf>
    <xf borderId="22" fillId="0" fontId="34" numFmtId="165" xfId="0" applyAlignment="1" applyBorder="1" applyFont="1" applyNumberFormat="1">
      <alignment horizontal="right" readingOrder="0"/>
    </xf>
    <xf borderId="0" fillId="0" fontId="35" numFmtId="168" xfId="0" applyAlignment="1" applyFont="1" applyNumberFormat="1">
      <alignment horizontal="right" vertical="center"/>
    </xf>
    <xf borderId="22" fillId="0" fontId="36" numFmtId="0" xfId="0" applyAlignment="1" applyBorder="1" applyFont="1">
      <alignment readingOrder="0"/>
    </xf>
    <xf borderId="22" fillId="0" fontId="34" numFmtId="165" xfId="0" applyAlignment="1" applyBorder="1" applyFont="1" applyNumberFormat="1">
      <alignment horizontal="right" readingOrder="0" vertical="center"/>
    </xf>
    <xf borderId="0" fillId="0" fontId="39" numFmtId="0" xfId="0" applyAlignment="1" applyFont="1">
      <alignment horizontal="center" vertical="bottom"/>
    </xf>
    <xf borderId="0" fillId="0" fontId="39" numFmtId="0" xfId="0" applyAlignment="1" applyFont="1">
      <alignment horizontal="center" readingOrder="0" vertical="bottom"/>
    </xf>
    <xf borderId="0" fillId="0" fontId="39" numFmtId="169" xfId="0" applyAlignment="1" applyFont="1" applyNumberFormat="1">
      <alignment horizontal="center" vertical="bottom"/>
    </xf>
    <xf borderId="0" fillId="0" fontId="39" numFmtId="170" xfId="0" applyAlignment="1" applyFont="1" applyNumberFormat="1">
      <alignment horizontal="center" shrinkToFit="0" vertical="bottom" wrapText="0"/>
    </xf>
    <xf borderId="0" fillId="0" fontId="39" numFmtId="170" xfId="0" applyAlignment="1" applyFont="1" applyNumberFormat="1">
      <alignment horizontal="center" readingOrder="0" shrinkToFit="0" vertical="bottom" wrapText="0"/>
    </xf>
    <xf borderId="0" fillId="0" fontId="39" numFmtId="3" xfId="0" applyAlignment="1" applyFont="1" applyNumberFormat="1">
      <alignment horizontal="center" shrinkToFit="0" vertical="bottom" wrapText="0"/>
    </xf>
    <xf borderId="0" fillId="0" fontId="40" numFmtId="3" xfId="0" applyAlignment="1" applyFont="1" applyNumberFormat="1">
      <alignment horizontal="center" readingOrder="0" shrinkToFit="0" vertical="bottom" wrapText="0"/>
    </xf>
    <xf borderId="0" fillId="0" fontId="41" numFmtId="0" xfId="0" applyAlignment="1" applyFont="1">
      <alignment horizontal="center" readingOrder="0" shrinkToFit="0" vertical="bottom" wrapText="0"/>
    </xf>
    <xf borderId="0" fillId="0" fontId="39" numFmtId="3" xfId="0" applyAlignment="1" applyFont="1" applyNumberFormat="1">
      <alignment horizontal="center" readingOrder="0" shrinkToFit="0" vertical="bottom" wrapText="0"/>
    </xf>
    <xf borderId="0" fillId="0" fontId="42" numFmtId="0" xfId="0" applyAlignment="1" applyFont="1">
      <alignment horizontal="center" vertical="bottom"/>
    </xf>
    <xf borderId="0" fillId="0" fontId="42" numFmtId="3" xfId="0" applyAlignment="1" applyFont="1" applyNumberFormat="1">
      <alignment horizontal="center" vertical="bottom"/>
    </xf>
    <xf borderId="0" fillId="0" fontId="39" numFmtId="0" xfId="0" applyAlignment="1" applyFont="1">
      <alignment horizontal="center" shrinkToFit="0" vertical="bottom" wrapText="1"/>
    </xf>
    <xf borderId="0" fillId="0" fontId="39" numFmtId="3" xfId="0" applyAlignment="1" applyFont="1" applyNumberFormat="1">
      <alignment horizontal="center" shrinkToFit="0" vertical="bottom" wrapText="1"/>
    </xf>
    <xf borderId="0" fillId="0" fontId="39" numFmtId="0" xfId="0" applyAlignment="1" applyFont="1">
      <alignment horizontal="center" shrinkToFit="0" vertical="bottom" wrapText="0"/>
    </xf>
    <xf borderId="0" fillId="5" fontId="39" numFmtId="0" xfId="0" applyAlignment="1" applyFill="1" applyFont="1">
      <alignment horizontal="center" vertical="bottom"/>
    </xf>
    <xf borderId="0" fillId="5" fontId="39" numFmtId="0" xfId="0" applyAlignment="1" applyFont="1">
      <alignment horizontal="center" readingOrder="0" vertical="bottom"/>
    </xf>
    <xf borderId="23" fillId="6" fontId="39" numFmtId="0" xfId="0" applyAlignment="1" applyBorder="1" applyFill="1" applyFont="1">
      <alignment horizontal="center" vertical="bottom"/>
    </xf>
    <xf borderId="23" fillId="6" fontId="39" numFmtId="0" xfId="0" applyAlignment="1" applyBorder="1" applyFont="1">
      <alignment horizontal="center" readingOrder="0" vertical="bottom"/>
    </xf>
    <xf borderId="23" fillId="6" fontId="39" numFmtId="169" xfId="0" applyAlignment="1" applyBorder="1" applyFont="1" applyNumberFormat="1">
      <alignment horizontal="center" vertical="bottom"/>
    </xf>
    <xf borderId="23" fillId="6" fontId="39" numFmtId="170" xfId="0" applyAlignment="1" applyBorder="1" applyFont="1" applyNumberFormat="1">
      <alignment horizontal="center" shrinkToFit="0" vertical="bottom" wrapText="0"/>
    </xf>
    <xf borderId="23" fillId="6" fontId="39" numFmtId="170" xfId="0" applyAlignment="1" applyBorder="1" applyFont="1" applyNumberFormat="1">
      <alignment horizontal="center" readingOrder="0" shrinkToFit="0" vertical="bottom" wrapText="0"/>
    </xf>
    <xf borderId="23" fillId="7" fontId="39" numFmtId="3" xfId="0" applyAlignment="1" applyBorder="1" applyFill="1" applyFont="1" applyNumberFormat="1">
      <alignment horizontal="center" shrinkToFit="0" vertical="bottom" wrapText="0"/>
    </xf>
    <xf borderId="23" fillId="7" fontId="39" numFmtId="3" xfId="0" applyAlignment="1" applyBorder="1" applyFont="1" applyNumberFormat="1">
      <alignment horizontal="center" readingOrder="0" shrinkToFit="0" vertical="bottom" wrapText="0"/>
    </xf>
    <xf borderId="23" fillId="6" fontId="39" numFmtId="0" xfId="0" applyAlignment="1" applyBorder="1" applyFont="1">
      <alignment horizontal="center" readingOrder="0" shrinkToFit="0" vertical="bottom" wrapText="0"/>
    </xf>
    <xf borderId="24" fillId="6" fontId="39" numFmtId="3" xfId="0" applyAlignment="1" applyBorder="1" applyFont="1" applyNumberFormat="1">
      <alignment horizontal="center" readingOrder="0" shrinkToFit="0" vertical="bottom" wrapText="0"/>
    </xf>
    <xf borderId="24" fillId="0" fontId="42" numFmtId="0" xfId="0" applyAlignment="1" applyBorder="1" applyFont="1">
      <alignment horizontal="center" vertical="bottom"/>
    </xf>
    <xf borderId="24" fillId="0" fontId="42" numFmtId="3" xfId="0" applyAlignment="1" applyBorder="1" applyFont="1" applyNumberFormat="1">
      <alignment horizontal="center" vertical="bottom"/>
    </xf>
    <xf borderId="24" fillId="0" fontId="42" numFmtId="0" xfId="0" applyAlignment="1" applyBorder="1" applyFont="1">
      <alignment horizontal="center" readingOrder="0" vertical="bottom"/>
    </xf>
    <xf borderId="24" fillId="0" fontId="42" numFmtId="4" xfId="0" applyAlignment="1" applyBorder="1" applyFont="1" applyNumberFormat="1">
      <alignment horizontal="center" readingOrder="0" vertical="bottom"/>
    </xf>
    <xf borderId="24" fillId="0" fontId="42" numFmtId="3" xfId="0" applyAlignment="1" applyBorder="1" applyFont="1" applyNumberFormat="1">
      <alignment horizontal="center" readingOrder="0" vertical="bottom"/>
    </xf>
    <xf borderId="23" fillId="6" fontId="39" numFmtId="0" xfId="0" applyAlignment="1" applyBorder="1" applyFont="1">
      <alignment horizontal="center" shrinkToFit="0" vertical="bottom" wrapText="1"/>
    </xf>
    <xf borderId="24" fillId="6" fontId="39" numFmtId="0" xfId="0" applyAlignment="1" applyBorder="1" applyFont="1">
      <alignment horizontal="center" shrinkToFit="0" vertical="bottom" wrapText="0"/>
    </xf>
    <xf borderId="23" fillId="6" fontId="39" numFmtId="0" xfId="0" applyAlignment="1" applyBorder="1" applyFont="1">
      <alignment horizontal="center" shrinkToFit="0" vertical="bottom" wrapText="0"/>
    </xf>
    <xf borderId="0" fillId="8" fontId="16" numFmtId="0" xfId="0" applyFill="1" applyFont="1"/>
    <xf borderId="0" fillId="8" fontId="43" numFmtId="0" xfId="0" applyAlignment="1" applyFont="1">
      <alignment readingOrder="0" shrinkToFit="0" wrapText="0"/>
    </xf>
    <xf borderId="24" fillId="8" fontId="16" numFmtId="0" xfId="0" applyAlignment="1" applyBorder="1" applyFont="1">
      <alignment readingOrder="0"/>
    </xf>
    <xf borderId="24" fillId="8" fontId="16" numFmtId="171" xfId="0" applyAlignment="1" applyBorder="1" applyFont="1" applyNumberFormat="1">
      <alignment readingOrder="0"/>
    </xf>
    <xf borderId="24" fillId="8" fontId="14" numFmtId="0" xfId="0" applyAlignment="1" applyBorder="1" applyFont="1">
      <alignment readingOrder="0" vertical="bottom"/>
    </xf>
    <xf borderId="24" fillId="8" fontId="14" numFmtId="170" xfId="0" applyAlignment="1" applyBorder="1" applyFont="1" applyNumberFormat="1">
      <alignment readingOrder="0" vertical="bottom"/>
    </xf>
    <xf borderId="24" fillId="8" fontId="14" numFmtId="0" xfId="0" applyAlignment="1" applyBorder="1" applyFont="1">
      <alignment horizontal="center" readingOrder="0" shrinkToFit="0" vertical="bottom" wrapText="0"/>
    </xf>
    <xf borderId="24" fillId="8" fontId="14" numFmtId="3" xfId="0" applyAlignment="1" applyBorder="1" applyFont="1" applyNumberFormat="1">
      <alignment horizontal="right" readingOrder="0" vertical="bottom"/>
    </xf>
    <xf borderId="24" fillId="8" fontId="16" numFmtId="3" xfId="0" applyAlignment="1" applyBorder="1" applyFont="1" applyNumberFormat="1">
      <alignment readingOrder="0"/>
    </xf>
    <xf borderId="24" fillId="8" fontId="16" numFmtId="3" xfId="0" applyBorder="1" applyFont="1" applyNumberFormat="1"/>
    <xf borderId="24" fillId="8" fontId="16" numFmtId="0" xfId="0" applyBorder="1" applyFont="1"/>
    <xf borderId="24" fillId="8" fontId="44" numFmtId="0" xfId="0" applyAlignment="1" applyBorder="1" applyFont="1">
      <alignment readingOrder="0"/>
    </xf>
    <xf borderId="24" fillId="0" fontId="16" numFmtId="0" xfId="0" applyBorder="1" applyFont="1"/>
    <xf borderId="0" fillId="9" fontId="16" numFmtId="0" xfId="0" applyFill="1" applyFont="1"/>
    <xf borderId="0" fillId="9" fontId="43" numFmtId="0" xfId="0" applyAlignment="1" applyFont="1">
      <alignment readingOrder="0" shrinkToFit="0" wrapText="0"/>
    </xf>
    <xf borderId="24" fillId="9" fontId="16" numFmtId="0" xfId="0" applyAlignment="1" applyBorder="1" applyFont="1">
      <alignment readingOrder="0"/>
    </xf>
    <xf borderId="24" fillId="9" fontId="16" numFmtId="171" xfId="0" applyAlignment="1" applyBorder="1" applyFont="1" applyNumberFormat="1">
      <alignment readingOrder="0"/>
    </xf>
    <xf borderId="24" fillId="9" fontId="14" numFmtId="0" xfId="0" applyAlignment="1" applyBorder="1" applyFont="1">
      <alignment readingOrder="0" vertical="bottom"/>
    </xf>
    <xf borderId="24" fillId="9" fontId="14" numFmtId="170" xfId="0" applyAlignment="1" applyBorder="1" applyFont="1" applyNumberFormat="1">
      <alignment readingOrder="0" vertical="bottom"/>
    </xf>
    <xf borderId="24" fillId="9" fontId="14" numFmtId="0" xfId="0" applyAlignment="1" applyBorder="1" applyFont="1">
      <alignment horizontal="center" readingOrder="0" shrinkToFit="0" vertical="bottom" wrapText="0"/>
    </xf>
    <xf borderId="24" fillId="9" fontId="14" numFmtId="3" xfId="0" applyAlignment="1" applyBorder="1" applyFont="1" applyNumberFormat="1">
      <alignment horizontal="right" readingOrder="0" vertical="bottom"/>
    </xf>
    <xf borderId="24" fillId="9" fontId="16" numFmtId="3" xfId="0" applyBorder="1" applyFont="1" applyNumberFormat="1"/>
    <xf borderId="24" fillId="9" fontId="16" numFmtId="3" xfId="0" applyAlignment="1" applyBorder="1" applyFont="1" applyNumberFormat="1">
      <alignment readingOrder="0"/>
    </xf>
    <xf borderId="24" fillId="9" fontId="16" numFmtId="0" xfId="0" applyBorder="1" applyFont="1"/>
    <xf borderId="0" fillId="10" fontId="16" numFmtId="0" xfId="0" applyFill="1" applyFont="1"/>
    <xf borderId="24" fillId="0" fontId="16" numFmtId="0" xfId="0" applyAlignment="1" applyBorder="1" applyFont="1">
      <alignment readingOrder="0"/>
    </xf>
    <xf borderId="24" fillId="0" fontId="16" numFmtId="172" xfId="0" applyAlignment="1" applyBorder="1" applyFont="1" applyNumberFormat="1">
      <alignment readingOrder="0"/>
    </xf>
    <xf borderId="24" fillId="3" fontId="14" numFmtId="0" xfId="0" applyAlignment="1" applyBorder="1" applyFont="1">
      <alignment readingOrder="0" vertical="bottom"/>
    </xf>
    <xf borderId="24" fillId="3" fontId="14" numFmtId="170" xfId="0" applyAlignment="1" applyBorder="1" applyFont="1" applyNumberFormat="1">
      <alignment readingOrder="0" vertical="bottom"/>
    </xf>
    <xf borderId="24" fillId="3" fontId="14" numFmtId="0" xfId="0" applyAlignment="1" applyBorder="1" applyFont="1">
      <alignment horizontal="center" readingOrder="0" shrinkToFit="0" vertical="bottom" wrapText="0"/>
    </xf>
    <xf borderId="24" fillId="0" fontId="16" numFmtId="3" xfId="0" applyAlignment="1" applyBorder="1" applyFont="1" applyNumberFormat="1">
      <alignment readingOrder="0"/>
    </xf>
    <xf borderId="24" fillId="0" fontId="16" numFmtId="3" xfId="0" applyBorder="1" applyFont="1" applyNumberFormat="1"/>
    <xf borderId="24" fillId="3" fontId="16" numFmtId="3" xfId="0" applyBorder="1" applyFont="1" applyNumberFormat="1"/>
    <xf borderId="24" fillId="0" fontId="16" numFmtId="171" xfId="0" applyAlignment="1" applyBorder="1" applyFont="1" applyNumberFormat="1">
      <alignment readingOrder="0"/>
    </xf>
    <xf borderId="24" fillId="10" fontId="16" numFmtId="0" xfId="0" applyAlignment="1" applyBorder="1" applyFont="1">
      <alignment readingOrder="0"/>
    </xf>
    <xf borderId="24" fillId="10" fontId="16" numFmtId="172" xfId="0" applyAlignment="1" applyBorder="1" applyFont="1" applyNumberFormat="1">
      <alignment readingOrder="0"/>
    </xf>
    <xf borderId="24" fillId="10" fontId="14" numFmtId="0" xfId="0" applyAlignment="1" applyBorder="1" applyFont="1">
      <alignment readingOrder="0" vertical="bottom"/>
    </xf>
    <xf borderId="24" fillId="10" fontId="14" numFmtId="170" xfId="0" applyAlignment="1" applyBorder="1" applyFont="1" applyNumberFormat="1">
      <alignment readingOrder="0" vertical="bottom"/>
    </xf>
    <xf borderId="24" fillId="10" fontId="14" numFmtId="0" xfId="0" applyAlignment="1" applyBorder="1" applyFont="1">
      <alignment horizontal="center" readingOrder="0" shrinkToFit="0" vertical="bottom" wrapText="0"/>
    </xf>
    <xf borderId="24" fillId="10" fontId="16" numFmtId="3" xfId="0" applyAlignment="1" applyBorder="1" applyFont="1" applyNumberFormat="1">
      <alignment readingOrder="0"/>
    </xf>
    <xf borderId="24" fillId="10" fontId="16" numFmtId="0" xfId="0" applyBorder="1" applyFont="1"/>
    <xf borderId="24" fillId="10" fontId="16" numFmtId="171" xfId="0" applyAlignment="1" applyBorder="1" applyFont="1" applyNumberFormat="1">
      <alignment readingOrder="0"/>
    </xf>
    <xf borderId="24" fillId="10" fontId="16" numFmtId="3" xfId="0" applyBorder="1" applyFont="1" applyNumberFormat="1"/>
    <xf borderId="0" fillId="11" fontId="16" numFmtId="0" xfId="0" applyFill="1" applyFont="1"/>
    <xf borderId="24" fillId="11" fontId="16" numFmtId="0" xfId="0" applyAlignment="1" applyBorder="1" applyFont="1">
      <alignment readingOrder="0"/>
    </xf>
    <xf borderId="24" fillId="11" fontId="16" numFmtId="172" xfId="0" applyAlignment="1" applyBorder="1" applyFont="1" applyNumberFormat="1">
      <alignment readingOrder="0"/>
    </xf>
    <xf borderId="24" fillId="11" fontId="14" numFmtId="0" xfId="0" applyAlignment="1" applyBorder="1" applyFont="1">
      <alignment readingOrder="0" vertical="bottom"/>
    </xf>
    <xf borderId="24" fillId="11" fontId="14" numFmtId="170" xfId="0" applyAlignment="1" applyBorder="1" applyFont="1" applyNumberFormat="1">
      <alignment readingOrder="0" vertical="bottom"/>
    </xf>
    <xf borderId="24" fillId="11" fontId="14" numFmtId="0" xfId="0" applyAlignment="1" applyBorder="1" applyFont="1">
      <alignment horizontal="center" readingOrder="0" shrinkToFit="0" vertical="bottom" wrapText="0"/>
    </xf>
    <xf borderId="24" fillId="11" fontId="16" numFmtId="3" xfId="0" applyAlignment="1" applyBorder="1" applyFont="1" applyNumberFormat="1">
      <alignment readingOrder="0"/>
    </xf>
    <xf borderId="24" fillId="11" fontId="16" numFmtId="0" xfId="0" applyBorder="1" applyFont="1"/>
    <xf borderId="24" fillId="11" fontId="16" numFmtId="3" xfId="0" applyBorder="1" applyFont="1" applyNumberFormat="1"/>
    <xf borderId="24" fillId="0" fontId="14" numFmtId="14" xfId="0" applyAlignment="1" applyBorder="1" applyFont="1" applyNumberFormat="1">
      <alignment horizontal="right" vertical="bottom"/>
    </xf>
    <xf borderId="24" fillId="0" fontId="14" numFmtId="3" xfId="0" applyAlignment="1" applyBorder="1" applyFont="1" applyNumberFormat="1">
      <alignment horizontal="right" vertical="bottom"/>
    </xf>
    <xf borderId="24" fillId="0" fontId="14" numFmtId="0" xfId="0" applyAlignment="1" applyBorder="1" applyFont="1">
      <alignment vertical="bottom"/>
    </xf>
    <xf borderId="24" fillId="9" fontId="16" numFmtId="172" xfId="0" applyAlignment="1" applyBorder="1" applyFont="1" applyNumberFormat="1">
      <alignment readingOrder="0"/>
    </xf>
    <xf borderId="0" fillId="0" fontId="16" numFmtId="3" xfId="0" applyFont="1" applyNumberFormat="1"/>
    <xf borderId="0" fillId="12" fontId="45" numFmtId="0" xfId="0" applyFill="1" applyFont="1"/>
    <xf borderId="0" fillId="13" fontId="46" numFmtId="0" xfId="0" applyFill="1" applyFont="1"/>
    <xf borderId="0" fillId="13" fontId="46" numFmtId="0" xfId="0" applyAlignment="1" applyFont="1">
      <alignment horizontal="left" readingOrder="0"/>
    </xf>
    <xf borderId="0" fillId="14" fontId="46" numFmtId="0" xfId="0" applyAlignment="1" applyFill="1" applyFont="1">
      <alignment horizontal="center" readingOrder="0"/>
    </xf>
    <xf borderId="0" fillId="14" fontId="46" numFmtId="0" xfId="0" applyAlignment="1" applyFont="1">
      <alignment readingOrder="0"/>
    </xf>
    <xf borderId="0" fillId="15" fontId="47" numFmtId="0" xfId="0" applyFill="1" applyFont="1"/>
    <xf borderId="0" fillId="16" fontId="48" numFmtId="0" xfId="0" applyAlignment="1" applyFill="1" applyFont="1">
      <alignment horizontal="left" readingOrder="0"/>
    </xf>
    <xf borderId="0" fillId="15" fontId="47" numFmtId="0" xfId="0" applyAlignment="1" applyFont="1">
      <alignment readingOrder="0"/>
    </xf>
    <xf borderId="0" fillId="3" fontId="49" numFmtId="0" xfId="0" applyAlignment="1" applyFont="1">
      <alignment horizontal="center" readingOrder="0"/>
    </xf>
    <xf borderId="25" fillId="3" fontId="49" numFmtId="0" xfId="0" applyAlignment="1" applyBorder="1" applyFont="1">
      <alignment readingOrder="0"/>
    </xf>
    <xf borderId="25" fillId="3" fontId="49" numFmtId="0" xfId="0" applyAlignment="1" applyBorder="1" applyFont="1">
      <alignment horizontal="right" readingOrder="0"/>
    </xf>
    <xf borderId="25" fillId="3" fontId="49" numFmtId="3" xfId="0" applyAlignment="1" applyBorder="1" applyFont="1" applyNumberFormat="1">
      <alignment horizontal="right" readingOrder="0"/>
    </xf>
    <xf borderId="25" fillId="3" fontId="49" numFmtId="0" xfId="0" applyBorder="1" applyFont="1"/>
    <xf borderId="25" fillId="0" fontId="16" numFmtId="0" xfId="0" applyBorder="1" applyFont="1"/>
    <xf borderId="25" fillId="3" fontId="49" numFmtId="171" xfId="0" applyAlignment="1" applyBorder="1" applyFont="1" applyNumberFormat="1">
      <alignment horizontal="right" readingOrder="0"/>
    </xf>
    <xf borderId="26" fillId="17" fontId="49" numFmtId="0" xfId="0" applyAlignment="1" applyBorder="1" applyFill="1" applyFont="1">
      <alignment horizontal="center" readingOrder="0"/>
    </xf>
    <xf borderId="25" fillId="17" fontId="49" numFmtId="0" xfId="0" applyAlignment="1" applyBorder="1" applyFont="1">
      <alignment readingOrder="0"/>
    </xf>
    <xf borderId="25" fillId="17" fontId="49" numFmtId="0" xfId="0" applyAlignment="1" applyBorder="1" applyFont="1">
      <alignment horizontal="right" readingOrder="0"/>
    </xf>
    <xf borderId="25" fillId="17" fontId="49" numFmtId="3" xfId="0" applyAlignment="1" applyBorder="1" applyFont="1" applyNumberFormat="1">
      <alignment horizontal="right" readingOrder="0"/>
    </xf>
    <xf borderId="25" fillId="17" fontId="49" numFmtId="0" xfId="0" applyBorder="1" applyFont="1"/>
    <xf borderId="25" fillId="17" fontId="49" numFmtId="171" xfId="0" applyAlignment="1" applyBorder="1" applyFont="1" applyNumberFormat="1">
      <alignment horizontal="right" readingOrder="0"/>
    </xf>
    <xf borderId="26" fillId="3" fontId="49" numFmtId="0" xfId="0" applyAlignment="1" applyBorder="1" applyFont="1">
      <alignment horizontal="center" readingOrder="0"/>
    </xf>
    <xf borderId="25" fillId="3" fontId="50" numFmtId="3" xfId="0" applyAlignment="1" applyBorder="1" applyFont="1" applyNumberFormat="1">
      <alignment horizontal="right" readingOrder="0"/>
    </xf>
    <xf borderId="25" fillId="17" fontId="50" numFmtId="3" xfId="0" applyAlignment="1" applyBorder="1" applyFont="1" applyNumberFormat="1">
      <alignment horizontal="right" readingOrder="0"/>
    </xf>
    <xf borderId="25" fillId="17" fontId="49" numFmtId="173" xfId="0" applyAlignment="1" applyBorder="1" applyFont="1" applyNumberFormat="1">
      <alignment horizontal="right" readingOrder="0"/>
    </xf>
    <xf borderId="0" fillId="0" fontId="49" numFmtId="0" xfId="0" applyFont="1"/>
    <xf borderId="25" fillId="3" fontId="49" numFmtId="0" xfId="0" applyAlignment="1" applyBorder="1" applyFont="1">
      <alignment horizontal="right"/>
    </xf>
    <xf borderId="25" fillId="17" fontId="49" numFmtId="0" xfId="0" applyAlignment="1" applyBorder="1" applyFont="1">
      <alignment horizontal="right"/>
    </xf>
    <xf borderId="25" fillId="3" fontId="49" numFmtId="173" xfId="0" applyAlignment="1" applyBorder="1" applyFont="1" applyNumberFormat="1">
      <alignment horizontal="right" readingOrder="0"/>
    </xf>
    <xf borderId="0" fillId="0" fontId="14" numFmtId="174" xfId="0" applyAlignment="1" applyFont="1" applyNumberFormat="1">
      <alignment vertical="bottom"/>
    </xf>
    <xf borderId="0" fillId="0" fontId="14" numFmtId="0" xfId="0" applyAlignment="1" applyFont="1">
      <alignment vertical="bottom"/>
    </xf>
    <xf borderId="0" fillId="0" fontId="14" numFmtId="49" xfId="0" applyAlignment="1" applyFont="1" applyNumberFormat="1">
      <alignment vertical="bottom"/>
    </xf>
    <xf borderId="0" fillId="0" fontId="14" numFmtId="175" xfId="0" applyAlignment="1" applyFont="1" applyNumberFormat="1">
      <alignment vertical="bottom"/>
    </xf>
    <xf borderId="27" fillId="18" fontId="51" numFmtId="174" xfId="0" applyAlignment="1" applyBorder="1" applyFill="1" applyFont="1" applyNumberFormat="1">
      <alignment horizontal="center" vertical="bottom"/>
    </xf>
    <xf borderId="28" fillId="18" fontId="51" numFmtId="174" xfId="0" applyAlignment="1" applyBorder="1" applyFont="1" applyNumberFormat="1">
      <alignment horizontal="center" vertical="bottom"/>
    </xf>
    <xf borderId="28" fillId="19" fontId="51" numFmtId="0" xfId="0" applyAlignment="1" applyBorder="1" applyFill="1" applyFont="1">
      <alignment horizontal="center" vertical="bottom"/>
    </xf>
    <xf borderId="29" fillId="20" fontId="51" numFmtId="49" xfId="0" applyAlignment="1" applyBorder="1" applyFill="1" applyFont="1" applyNumberFormat="1">
      <alignment horizontal="center" vertical="bottom"/>
    </xf>
    <xf borderId="29" fillId="21" fontId="51" numFmtId="49" xfId="0" applyAlignment="1" applyBorder="1" applyFill="1" applyFont="1" applyNumberFormat="1">
      <alignment horizontal="center" vertical="bottom"/>
    </xf>
    <xf borderId="29" fillId="20" fontId="51" numFmtId="0" xfId="0" applyAlignment="1" applyBorder="1" applyFont="1">
      <alignment horizontal="center" vertical="bottom"/>
    </xf>
    <xf borderId="29" fillId="22" fontId="51" numFmtId="0" xfId="0" applyAlignment="1" applyBorder="1" applyFill="1" applyFont="1">
      <alignment horizontal="center" vertical="bottom"/>
    </xf>
    <xf borderId="29" fillId="22" fontId="42" numFmtId="0" xfId="0" applyAlignment="1" applyBorder="1" applyFont="1">
      <alignment horizontal="center" shrinkToFit="0" vertical="bottom" wrapText="1"/>
    </xf>
    <xf borderId="29" fillId="22" fontId="51" numFmtId="0" xfId="0" applyAlignment="1" applyBorder="1" applyFont="1">
      <alignment horizontal="center" shrinkToFit="0" vertical="bottom" wrapText="0"/>
    </xf>
    <xf borderId="29" fillId="22" fontId="52" numFmtId="0" xfId="0" applyAlignment="1" applyBorder="1" applyFont="1">
      <alignment horizontal="center" shrinkToFit="0" vertical="bottom" wrapText="0"/>
    </xf>
    <xf borderId="28" fillId="19" fontId="53" numFmtId="0" xfId="0" applyAlignment="1" applyBorder="1" applyFont="1">
      <alignment horizontal="center" shrinkToFit="0" vertical="bottom" wrapText="0"/>
    </xf>
    <xf borderId="28" fillId="19" fontId="54" numFmtId="0" xfId="0" applyAlignment="1" applyBorder="1" applyFont="1">
      <alignment horizontal="center" shrinkToFit="0" vertical="bottom" wrapText="0"/>
    </xf>
    <xf borderId="28" fillId="19" fontId="53" numFmtId="171" xfId="0" applyAlignment="1" applyBorder="1" applyFont="1" applyNumberFormat="1">
      <alignment horizontal="center" shrinkToFit="0" vertical="bottom" wrapText="0"/>
    </xf>
    <xf borderId="30" fillId="19" fontId="51" numFmtId="175" xfId="0" applyAlignment="1" applyBorder="1" applyFont="1" applyNumberFormat="1">
      <alignment horizontal="center" vertical="bottom"/>
    </xf>
    <xf borderId="0" fillId="23" fontId="51" numFmtId="175" xfId="0" applyAlignment="1" applyFill="1" applyFont="1" applyNumberFormat="1">
      <alignment horizontal="center" vertical="bottom"/>
    </xf>
    <xf borderId="0" fillId="24" fontId="51" numFmtId="175" xfId="0" applyAlignment="1" applyFill="1" applyFont="1" applyNumberFormat="1">
      <alignment horizontal="center" vertical="bottom"/>
    </xf>
    <xf borderId="0" fillId="22" fontId="51" numFmtId="0" xfId="0" applyAlignment="1" applyFont="1">
      <alignment horizontal="center" vertical="bottom"/>
    </xf>
    <xf borderId="0" fillId="22" fontId="51" numFmtId="173" xfId="0" applyAlignment="1" applyFont="1" applyNumberFormat="1">
      <alignment horizontal="center" vertical="bottom"/>
    </xf>
    <xf borderId="31" fillId="25" fontId="51" numFmtId="175" xfId="0" applyAlignment="1" applyBorder="1" applyFill="1" applyFont="1" applyNumberFormat="1">
      <alignment horizontal="center" vertical="bottom"/>
    </xf>
    <xf borderId="0" fillId="21" fontId="51" numFmtId="175" xfId="0" applyAlignment="1" applyFont="1" applyNumberFormat="1">
      <alignment horizontal="center" shrinkToFit="0" vertical="top" wrapText="1"/>
    </xf>
    <xf borderId="0" fillId="21" fontId="51" numFmtId="175" xfId="0" applyAlignment="1" applyFont="1" applyNumberFormat="1">
      <alignment horizontal="center" shrinkToFit="0" vertical="bottom" wrapText="1"/>
    </xf>
    <xf borderId="29" fillId="26" fontId="53" numFmtId="0" xfId="0" applyAlignment="1" applyBorder="1" applyFill="1" applyFont="1">
      <alignment horizontal="center" vertical="bottom"/>
    </xf>
    <xf borderId="29" fillId="26" fontId="51" numFmtId="0" xfId="0" applyAlignment="1" applyBorder="1" applyFont="1">
      <alignment horizontal="center" vertical="bottom"/>
    </xf>
    <xf borderId="0" fillId="27" fontId="55" numFmtId="175" xfId="0" applyAlignment="1" applyFill="1" applyFont="1" applyNumberFormat="1">
      <alignment horizontal="center" vertical="bottom"/>
    </xf>
    <xf borderId="0" fillId="27" fontId="55" numFmtId="175" xfId="0" applyAlignment="1" applyFont="1" applyNumberFormat="1">
      <alignment horizontal="center" shrinkToFit="0" vertical="bottom" wrapText="1"/>
    </xf>
    <xf borderId="0" fillId="27" fontId="56" numFmtId="175" xfId="0" applyAlignment="1" applyFont="1" applyNumberFormat="1">
      <alignment horizontal="center" vertical="bottom"/>
    </xf>
    <xf borderId="0" fillId="28" fontId="57" numFmtId="175" xfId="0" applyAlignment="1" applyFill="1" applyFont="1" applyNumberFormat="1">
      <alignment horizontal="center" vertical="bottom"/>
    </xf>
    <xf borderId="0" fillId="28" fontId="55" numFmtId="175" xfId="0" applyAlignment="1" applyFont="1" applyNumberFormat="1">
      <alignment horizontal="center" vertical="bottom"/>
    </xf>
    <xf borderId="0" fillId="3" fontId="42" numFmtId="175" xfId="0" applyAlignment="1" applyFont="1" applyNumberFormat="1">
      <alignment horizontal="center" vertical="bottom"/>
    </xf>
    <xf borderId="0" fillId="11" fontId="42" numFmtId="175" xfId="0" applyAlignment="1" applyFont="1" applyNumberFormat="1">
      <alignment horizontal="center" vertical="bottom"/>
    </xf>
    <xf borderId="0" fillId="29" fontId="14" numFmtId="175" xfId="0" applyAlignment="1" applyFill="1" applyFont="1" applyNumberFormat="1">
      <alignment vertical="bottom"/>
    </xf>
    <xf borderId="0" fillId="0" fontId="14" numFmtId="174" xfId="0" applyAlignment="1" applyFont="1" applyNumberFormat="1">
      <alignment horizontal="center"/>
    </xf>
    <xf borderId="0" fillId="3" fontId="14" numFmtId="0" xfId="0" applyAlignment="1" applyFont="1">
      <alignment horizontal="center"/>
    </xf>
    <xf borderId="0" fillId="0" fontId="14" numFmtId="0" xfId="0" applyAlignment="1" applyFont="1">
      <alignment horizontal="center"/>
    </xf>
    <xf borderId="0" fillId="3" fontId="42" numFmtId="0" xfId="0" applyAlignment="1" applyFont="1">
      <alignment horizontal="center"/>
    </xf>
    <xf borderId="0" fillId="3" fontId="58" numFmtId="0" xfId="0" applyAlignment="1" applyFont="1">
      <alignment horizontal="center"/>
    </xf>
    <xf borderId="0" fillId="30" fontId="59" numFmtId="0" xfId="0" applyAlignment="1" applyFill="1" applyFont="1">
      <alignment horizontal="center"/>
    </xf>
    <xf borderId="0" fillId="3" fontId="60" numFmtId="0" xfId="0" applyAlignment="1" applyFont="1">
      <alignment shrinkToFit="0" vertical="bottom" wrapText="0"/>
    </xf>
    <xf borderId="0" fillId="0" fontId="14" numFmtId="0" xfId="0" applyFont="1"/>
    <xf borderId="0" fillId="3" fontId="61" numFmtId="0" xfId="0" applyAlignment="1" applyFont="1">
      <alignment horizontal="center" shrinkToFit="0" wrapText="0"/>
    </xf>
    <xf borderId="0" fillId="3" fontId="14" numFmtId="172" xfId="0" applyAlignment="1" applyFont="1" applyNumberFormat="1">
      <alignment horizontal="center"/>
    </xf>
    <xf borderId="0" fillId="0" fontId="14" numFmtId="175" xfId="0" applyAlignment="1" applyFont="1" applyNumberFormat="1">
      <alignment horizontal="center"/>
    </xf>
    <xf borderId="0" fillId="0" fontId="62" numFmtId="175" xfId="0" applyAlignment="1" applyFont="1" applyNumberFormat="1">
      <alignment horizontal="center"/>
    </xf>
    <xf borderId="0" fillId="0" fontId="42" numFmtId="175" xfId="0" applyAlignment="1" applyFont="1" applyNumberFormat="1">
      <alignment horizontal="center"/>
    </xf>
    <xf borderId="0" fillId="0" fontId="62" numFmtId="176" xfId="0" applyAlignment="1" applyFont="1" applyNumberFormat="1">
      <alignment horizontal="center"/>
    </xf>
    <xf borderId="0" fillId="0" fontId="14" numFmtId="173" xfId="0" applyAlignment="1" applyFont="1" applyNumberFormat="1">
      <alignment horizontal="center"/>
    </xf>
    <xf borderId="0" fillId="0" fontId="14" numFmtId="0" xfId="0" applyFont="1"/>
    <xf borderId="0" fillId="0" fontId="14" numFmtId="0" xfId="0" applyAlignment="1" applyFont="1">
      <alignment shrinkToFit="0" vertical="top" wrapText="1"/>
    </xf>
    <xf borderId="0" fillId="27" fontId="14" numFmtId="175" xfId="0" applyAlignment="1" applyFont="1" applyNumberFormat="1">
      <alignment horizontal="center"/>
    </xf>
    <xf borderId="0" fillId="28" fontId="14" numFmtId="175" xfId="0" applyAlignment="1" applyFont="1" applyNumberFormat="1">
      <alignment horizontal="center" vertical="bottom"/>
    </xf>
    <xf borderId="0" fillId="11" fontId="14" numFmtId="175" xfId="0" applyAlignment="1" applyFont="1" applyNumberFormat="1">
      <alignment horizontal="center"/>
    </xf>
    <xf borderId="0" fillId="31" fontId="14" numFmtId="175" xfId="0" applyAlignment="1" applyFill="1" applyFont="1" applyNumberFormat="1">
      <alignment horizontal="center"/>
    </xf>
    <xf borderId="0" fillId="32" fontId="14" numFmtId="175" xfId="0" applyAlignment="1" applyFill="1" applyFont="1" applyNumberFormat="1">
      <alignment horizontal="center"/>
    </xf>
    <xf borderId="0" fillId="3" fontId="14" numFmtId="0" xfId="0" applyAlignment="1" applyFont="1">
      <alignment vertical="bottom"/>
    </xf>
    <xf borderId="0" fillId="3" fontId="63" numFmtId="174" xfId="0" applyFont="1" applyNumberFormat="1"/>
    <xf borderId="0" fillId="29" fontId="42" numFmtId="0" xfId="0" applyAlignment="1" applyFont="1">
      <alignment horizontal="center"/>
    </xf>
    <xf borderId="0" fillId="3" fontId="64" numFmtId="0" xfId="0" applyAlignment="1" applyFont="1">
      <alignment horizontal="center"/>
    </xf>
    <xf borderId="0" fillId="29" fontId="65" numFmtId="0" xfId="0" applyAlignment="1" applyFont="1">
      <alignment horizontal="center" shrinkToFit="0" vertical="bottom" wrapText="0"/>
    </xf>
    <xf borderId="0" fillId="29" fontId="66" numFmtId="0" xfId="0" applyAlignment="1" applyFont="1">
      <alignment horizontal="center" shrinkToFit="0" wrapText="0"/>
    </xf>
    <xf borderId="0" fillId="29" fontId="14" numFmtId="172" xfId="0" applyAlignment="1" applyFont="1" applyNumberFormat="1">
      <alignment horizontal="center"/>
    </xf>
    <xf borderId="0" fillId="0" fontId="67" numFmtId="175" xfId="0" applyAlignment="1" applyFont="1" applyNumberFormat="1">
      <alignment horizontal="center"/>
    </xf>
    <xf borderId="0" fillId="0" fontId="14" numFmtId="171" xfId="0" applyAlignment="1" applyFont="1" applyNumberFormat="1">
      <alignment vertical="bottom"/>
    </xf>
    <xf borderId="0" fillId="0" fontId="14" numFmtId="171" xfId="0" applyAlignment="1" applyFont="1" applyNumberFormat="1">
      <alignment horizontal="center"/>
    </xf>
    <xf borderId="0" fillId="28" fontId="14" numFmtId="175" xfId="0" applyAlignment="1" applyFont="1" applyNumberFormat="1">
      <alignment horizontal="center"/>
    </xf>
    <xf borderId="0" fillId="3" fontId="42" numFmtId="0" xfId="0" applyAlignment="1" applyFont="1">
      <alignment horizontal="center"/>
    </xf>
    <xf borderId="0" fillId="3" fontId="68" numFmtId="0" xfId="0" applyAlignment="1" applyFont="1">
      <alignment shrinkToFit="0" vertical="bottom" wrapText="0"/>
    </xf>
    <xf borderId="0" fillId="3" fontId="14" numFmtId="0" xfId="0" applyFont="1"/>
    <xf borderId="0" fillId="3" fontId="69" numFmtId="0" xfId="0" applyAlignment="1" applyFont="1">
      <alignment horizontal="center" shrinkToFit="0" wrapText="0"/>
    </xf>
    <xf borderId="0" fillId="3" fontId="14" numFmtId="172" xfId="0" applyAlignment="1" applyFont="1" applyNumberFormat="1">
      <alignment horizontal="center"/>
    </xf>
    <xf borderId="0" fillId="0" fontId="70" numFmtId="175" xfId="0" applyAlignment="1" applyFont="1" applyNumberFormat="1">
      <alignment horizontal="center"/>
    </xf>
    <xf borderId="0" fillId="0" fontId="14" numFmtId="0" xfId="0" applyAlignment="1" applyFont="1">
      <alignment horizontal="right"/>
    </xf>
    <xf borderId="0" fillId="29" fontId="42" numFmtId="0" xfId="0" applyAlignment="1" applyFont="1">
      <alignment horizontal="center"/>
    </xf>
    <xf borderId="0" fillId="29" fontId="71" numFmtId="0" xfId="0" applyAlignment="1" applyFont="1">
      <alignment horizontal="center"/>
    </xf>
    <xf borderId="0" fillId="29" fontId="14" numFmtId="0" xfId="0" applyAlignment="1" applyFont="1">
      <alignment horizontal="center"/>
    </xf>
    <xf borderId="0" fillId="29" fontId="72" numFmtId="0" xfId="0" applyAlignment="1" applyFont="1">
      <alignment shrinkToFit="0" vertical="bottom" wrapText="0"/>
    </xf>
    <xf borderId="0" fillId="29" fontId="14" numFmtId="0" xfId="0" applyFont="1"/>
    <xf borderId="0" fillId="29" fontId="73" numFmtId="0" xfId="0" applyAlignment="1" applyFont="1">
      <alignment horizontal="center" shrinkToFit="0" wrapText="0"/>
    </xf>
    <xf borderId="0" fillId="29" fontId="14" numFmtId="172" xfId="0" applyAlignment="1" applyFont="1" applyNumberFormat="1">
      <alignment horizontal="center"/>
    </xf>
    <xf borderId="0" fillId="0" fontId="14" numFmtId="0" xfId="0" applyAlignment="1" applyFont="1">
      <alignment vertical="top"/>
    </xf>
    <xf borderId="0" fillId="0" fontId="14" numFmtId="49" xfId="0" applyAlignment="1" applyFont="1" applyNumberFormat="1">
      <alignment horizontal="right"/>
    </xf>
    <xf borderId="0" fillId="3" fontId="71" numFmtId="0" xfId="0" applyAlignment="1" applyFont="1">
      <alignment horizontal="center"/>
    </xf>
    <xf borderId="0" fillId="0" fontId="42" numFmtId="0" xfId="0" applyAlignment="1" applyFont="1">
      <alignment horizontal="center"/>
    </xf>
    <xf borderId="0" fillId="3" fontId="74" numFmtId="0" xfId="0" applyAlignment="1" applyFont="1">
      <alignment horizontal="center" shrinkToFit="0" vertical="bottom" wrapText="0"/>
    </xf>
    <xf borderId="0" fillId="0" fontId="14" numFmtId="171" xfId="0" applyAlignment="1" applyFont="1" applyNumberFormat="1">
      <alignment horizontal="center" shrinkToFit="0" wrapText="0"/>
    </xf>
    <xf borderId="0" fillId="0" fontId="14" numFmtId="173" xfId="0" applyAlignment="1" applyFont="1" applyNumberFormat="1">
      <alignment vertical="bottom"/>
    </xf>
    <xf borderId="0" fillId="0" fontId="14" numFmtId="172" xfId="0" applyAlignment="1" applyFont="1" applyNumberFormat="1">
      <alignment horizontal="center"/>
    </xf>
    <xf borderId="0" fillId="29" fontId="14" numFmtId="0" xfId="0" applyAlignment="1" applyFont="1">
      <alignment horizontal="center"/>
    </xf>
    <xf borderId="0" fillId="29" fontId="75" numFmtId="0" xfId="0" applyAlignment="1" applyFont="1">
      <alignment shrinkToFit="0" vertical="bottom" wrapText="0"/>
    </xf>
    <xf borderId="0" fillId="29" fontId="14" numFmtId="0" xfId="0" applyFont="1"/>
    <xf borderId="0" fillId="33" fontId="14" numFmtId="175" xfId="0" applyAlignment="1" applyFill="1" applyFont="1" applyNumberFormat="1">
      <alignment horizontal="center"/>
    </xf>
    <xf borderId="0" fillId="3" fontId="14" numFmtId="0" xfId="0" applyAlignment="1" applyFont="1">
      <alignment horizontal="center"/>
    </xf>
    <xf borderId="0" fillId="0" fontId="14" numFmtId="3" xfId="0" applyAlignment="1" applyFont="1" applyNumberFormat="1">
      <alignment shrinkToFit="0" vertical="top" wrapText="1"/>
    </xf>
    <xf borderId="0" fillId="0" fontId="14" numFmtId="3" xfId="0" applyAlignment="1" applyFont="1" applyNumberFormat="1">
      <alignment vertical="top"/>
    </xf>
    <xf borderId="0" fillId="3" fontId="76" numFmtId="0" xfId="0" applyAlignment="1" applyFont="1">
      <alignment horizontal="center"/>
    </xf>
    <xf borderId="0" fillId="3" fontId="14" numFmtId="0" xfId="0" applyAlignment="1" applyFont="1">
      <alignment horizontal="center" shrinkToFit="0" wrapText="1"/>
    </xf>
    <xf borderId="0" fillId="3" fontId="77" numFmtId="0" xfId="0" applyAlignment="1" applyFont="1">
      <alignment shrinkToFit="0" vertical="bottom" wrapText="0"/>
    </xf>
    <xf borderId="0" fillId="29" fontId="76" numFmtId="0" xfId="0" applyAlignment="1" applyFont="1">
      <alignment horizontal="center"/>
    </xf>
    <xf borderId="0" fillId="29" fontId="14" numFmtId="0" xfId="0" applyAlignment="1" applyFont="1">
      <alignment horizontal="center" shrinkToFit="0" wrapText="1"/>
    </xf>
    <xf borderId="0" fillId="0" fontId="14" numFmtId="177" xfId="0" applyAlignment="1" applyFont="1" applyNumberFormat="1">
      <alignment horizontal="center"/>
    </xf>
    <xf borderId="0" fillId="30" fontId="14" numFmtId="0" xfId="0" applyAlignment="1" applyFont="1">
      <alignment horizontal="center"/>
    </xf>
    <xf borderId="0" fillId="3" fontId="14" numFmtId="0" xfId="0" applyAlignment="1" applyFont="1">
      <alignment horizontal="center" shrinkToFit="0" wrapText="0"/>
    </xf>
    <xf borderId="0" fillId="0" fontId="14" numFmtId="0" xfId="0" applyAlignment="1" applyFont="1">
      <alignment shrinkToFit="0" wrapText="1"/>
    </xf>
    <xf borderId="0" fillId="0" fontId="14" numFmtId="174" xfId="0" applyFont="1" applyNumberFormat="1"/>
    <xf borderId="0" fillId="0" fontId="14" numFmtId="175" xfId="0" applyFont="1" applyNumberFormat="1"/>
    <xf borderId="0" fillId="3" fontId="78" numFmtId="0" xfId="0" applyAlignment="1" applyFont="1">
      <alignment vertical="top"/>
    </xf>
    <xf borderId="0" fillId="29" fontId="79" numFmtId="0" xfId="0" applyAlignment="1" applyFont="1">
      <alignment horizontal="center" shrinkToFit="0" vertical="bottom" wrapText="0"/>
    </xf>
    <xf borderId="0" fillId="11" fontId="62" numFmtId="175" xfId="0" applyAlignment="1" applyFont="1" applyNumberFormat="1">
      <alignment horizontal="center" shrinkToFit="0" wrapText="1"/>
    </xf>
    <xf borderId="0" fillId="11" fontId="14" numFmtId="0" xfId="0" applyAlignment="1" applyFont="1">
      <alignment shrinkToFit="0" wrapText="1"/>
    </xf>
    <xf borderId="0" fillId="11" fontId="14" numFmtId="0" xfId="0" applyAlignment="1" applyFont="1">
      <alignment shrinkToFit="0" vertical="top" wrapText="1"/>
    </xf>
    <xf borderId="0" fillId="0" fontId="80" numFmtId="0" xfId="0" applyAlignment="1" applyFont="1">
      <alignment horizontal="center"/>
    </xf>
    <xf borderId="0" fillId="3" fontId="81" numFmtId="0" xfId="0" applyAlignment="1" applyFont="1">
      <alignment horizontal="center" shrinkToFit="0" vertical="bottom" wrapText="0"/>
    </xf>
    <xf borderId="0" fillId="3" fontId="14" numFmtId="171" xfId="0" applyAlignment="1" applyFont="1" applyNumberFormat="1">
      <alignment horizontal="center" shrinkToFit="0" wrapText="0"/>
    </xf>
    <xf borderId="0" fillId="0" fontId="14" numFmtId="175" xfId="0" applyAlignment="1" applyFont="1" applyNumberFormat="1">
      <alignment horizontal="center" shrinkToFit="0" wrapText="0"/>
    </xf>
    <xf borderId="0" fillId="0" fontId="82" numFmtId="0" xfId="0" applyAlignment="1" applyFont="1">
      <alignment shrinkToFit="0" vertical="top" wrapText="1"/>
    </xf>
    <xf borderId="0" fillId="34" fontId="42" numFmtId="0" xfId="0" applyAlignment="1" applyFill="1" applyFont="1">
      <alignment horizontal="center"/>
    </xf>
    <xf borderId="0" fillId="29" fontId="83" numFmtId="0" xfId="0" applyAlignment="1" applyFont="1">
      <alignment vertical="bottom"/>
    </xf>
    <xf borderId="0" fillId="30" fontId="84" numFmtId="0" xfId="0" applyAlignment="1" applyFont="1">
      <alignment horizontal="center"/>
    </xf>
    <xf borderId="0" fillId="29" fontId="14" numFmtId="0" xfId="0" applyAlignment="1" applyFont="1">
      <alignment horizontal="center" shrinkToFit="0" wrapText="0"/>
    </xf>
    <xf borderId="0" fillId="3" fontId="78" numFmtId="0" xfId="0" applyAlignment="1" applyFont="1">
      <alignment shrinkToFit="0" vertical="top" wrapText="1"/>
    </xf>
    <xf borderId="0" fillId="35" fontId="14" numFmtId="174" xfId="0" applyAlignment="1" applyFill="1" applyFont="1" applyNumberFormat="1">
      <alignment horizontal="center"/>
    </xf>
    <xf borderId="0" fillId="35" fontId="14" numFmtId="174" xfId="0" applyFont="1" applyNumberFormat="1"/>
    <xf borderId="0" fillId="35" fontId="85" numFmtId="0" xfId="0" applyAlignment="1" applyFont="1">
      <alignment horizontal="center"/>
    </xf>
    <xf borderId="0" fillId="35" fontId="14" numFmtId="0" xfId="0" applyAlignment="1" applyFont="1">
      <alignment horizontal="center"/>
    </xf>
    <xf borderId="0" fillId="35" fontId="42" numFmtId="0" xfId="0" applyAlignment="1" applyFont="1">
      <alignment horizontal="center"/>
    </xf>
    <xf borderId="0" fillId="35" fontId="14" numFmtId="0" xfId="0" applyAlignment="1" applyFont="1">
      <alignment horizontal="center" shrinkToFit="0" wrapText="1"/>
    </xf>
    <xf borderId="0" fillId="35" fontId="86" numFmtId="0" xfId="0" applyAlignment="1" applyFont="1">
      <alignment shrinkToFit="0" vertical="bottom" wrapText="0"/>
    </xf>
    <xf borderId="0" fillId="35" fontId="14" numFmtId="0" xfId="0" applyFont="1"/>
    <xf borderId="0" fillId="35" fontId="14" numFmtId="172" xfId="0" applyFont="1" applyNumberFormat="1"/>
    <xf borderId="0" fillId="35" fontId="14" numFmtId="0" xfId="0" applyAlignment="1" applyFont="1">
      <alignment vertical="bottom"/>
    </xf>
    <xf borderId="0" fillId="35" fontId="14" numFmtId="175" xfId="0" applyAlignment="1" applyFont="1" applyNumberFormat="1">
      <alignment horizontal="center"/>
    </xf>
    <xf borderId="0" fillId="35" fontId="14" numFmtId="175" xfId="0" applyFont="1" applyNumberFormat="1"/>
    <xf borderId="0" fillId="35" fontId="14" numFmtId="173" xfId="0" applyAlignment="1" applyFont="1" applyNumberFormat="1">
      <alignment horizontal="center"/>
    </xf>
    <xf borderId="0" fillId="35" fontId="14" numFmtId="0" xfId="0" applyFont="1"/>
    <xf borderId="0" fillId="35" fontId="14" numFmtId="0" xfId="0" applyAlignment="1" applyFont="1">
      <alignment shrinkToFit="0" vertical="top" wrapText="1"/>
    </xf>
    <xf borderId="0" fillId="35" fontId="62" numFmtId="0" xfId="0" applyAlignment="1" applyFont="1">
      <alignment shrinkToFit="0" vertical="top" wrapText="1"/>
    </xf>
    <xf borderId="0" fillId="30" fontId="76" numFmtId="0" xfId="0" applyAlignment="1" applyFont="1">
      <alignment horizontal="center"/>
    </xf>
    <xf borderId="32" fillId="30" fontId="84" numFmtId="0" xfId="0" applyAlignment="1" applyBorder="1" applyFont="1">
      <alignment horizontal="center"/>
    </xf>
    <xf borderId="0" fillId="29" fontId="87" numFmtId="0" xfId="0" applyAlignment="1" applyFont="1">
      <alignment horizontal="center" shrinkToFit="0" vertical="bottom" wrapText="0"/>
    </xf>
    <xf borderId="0" fillId="3" fontId="88" numFmtId="0" xfId="0" applyAlignment="1" applyFont="1">
      <alignment horizontal="center"/>
    </xf>
    <xf borderId="0" fillId="3" fontId="14" numFmtId="176" xfId="0" applyAlignment="1" applyFont="1" applyNumberFormat="1">
      <alignment horizontal="center"/>
    </xf>
    <xf borderId="0" fillId="3" fontId="84" numFmtId="0" xfId="0" applyAlignment="1" applyFont="1">
      <alignment horizontal="center"/>
    </xf>
    <xf borderId="0" fillId="3" fontId="89" numFmtId="0" xfId="0" applyAlignment="1" applyFont="1">
      <alignment horizontal="center"/>
    </xf>
    <xf borderId="0" fillId="29" fontId="76" numFmtId="0" xfId="0" applyAlignment="1" applyFont="1">
      <alignment horizontal="center"/>
    </xf>
    <xf borderId="0" fillId="29" fontId="84" numFmtId="0" xfId="0" applyAlignment="1" applyFont="1">
      <alignment horizontal="center"/>
    </xf>
    <xf borderId="0" fillId="11" fontId="14" numFmtId="171" xfId="0" applyAlignment="1" applyFont="1" applyNumberFormat="1">
      <alignment horizontal="center"/>
    </xf>
    <xf borderId="0" fillId="0" fontId="67" numFmtId="0" xfId="0" applyAlignment="1" applyFont="1">
      <alignment shrinkToFit="0" vertical="top" wrapText="1"/>
    </xf>
    <xf borderId="0" fillId="3" fontId="14" numFmtId="0" xfId="0" applyAlignment="1" applyFont="1">
      <alignment horizontal="center" shrinkToFit="0" wrapText="1"/>
    </xf>
    <xf borderId="0" fillId="29" fontId="90" numFmtId="0" xfId="0" applyAlignment="1" applyFont="1">
      <alignment horizontal="center" shrinkToFit="0" wrapText="0"/>
    </xf>
    <xf borderId="0" fillId="29" fontId="91" numFmtId="0" xfId="0" applyAlignment="1" applyFont="1">
      <alignment horizontal="center" shrinkToFit="0" wrapText="0"/>
    </xf>
    <xf borderId="0" fillId="29" fontId="91" numFmtId="172" xfId="0" applyAlignment="1" applyFont="1" applyNumberFormat="1">
      <alignment horizontal="center" shrinkToFit="0" wrapText="0"/>
    </xf>
    <xf borderId="0" fillId="0" fontId="91" numFmtId="0" xfId="0" applyAlignment="1" applyFont="1">
      <alignment horizontal="center" shrinkToFit="0" wrapText="0"/>
    </xf>
    <xf borderId="0" fillId="29" fontId="14" numFmtId="0" xfId="0" applyAlignment="1" applyFont="1">
      <alignment horizontal="center" shrinkToFit="0" wrapText="1"/>
    </xf>
    <xf borderId="0" fillId="3" fontId="92" numFmtId="0" xfId="0" applyAlignment="1" applyFont="1">
      <alignment horizontal="center" shrinkToFit="0" wrapText="0"/>
    </xf>
    <xf borderId="0" fillId="3" fontId="14" numFmtId="0" xfId="0" applyFont="1"/>
    <xf borderId="0" fillId="3" fontId="14" numFmtId="172" xfId="0" applyFont="1" applyNumberFormat="1"/>
    <xf borderId="0" fillId="3" fontId="80" numFmtId="0" xfId="0" applyAlignment="1" applyFont="1">
      <alignment horizontal="center"/>
    </xf>
    <xf borderId="0" fillId="29" fontId="14" numFmtId="172" xfId="0" applyFont="1" applyNumberFormat="1"/>
    <xf borderId="0" fillId="29" fontId="93" numFmtId="0" xfId="0" applyAlignment="1" applyFont="1">
      <alignment horizontal="center"/>
    </xf>
    <xf borderId="0" fillId="29" fontId="14" numFmtId="0" xfId="0" applyAlignment="1" applyFont="1">
      <alignment vertical="bottom"/>
    </xf>
    <xf borderId="0" fillId="0" fontId="14" numFmtId="173" xfId="0" applyFont="1" applyNumberFormat="1"/>
    <xf borderId="0" fillId="3" fontId="93" numFmtId="0" xfId="0" applyAlignment="1" applyFont="1">
      <alignment horizontal="center"/>
    </xf>
    <xf borderId="0" fillId="3" fontId="59" numFmtId="0" xfId="0" applyAlignment="1" applyFont="1">
      <alignment horizontal="center"/>
    </xf>
    <xf borderId="0" fillId="0" fontId="67" numFmtId="176" xfId="0" applyAlignment="1" applyFont="1" applyNumberFormat="1">
      <alignment horizontal="center"/>
    </xf>
    <xf borderId="0" fillId="29" fontId="14" numFmtId="0" xfId="0" applyAlignment="1" applyFont="1">
      <alignment horizontal="center" shrinkToFit="0" wrapText="0"/>
    </xf>
    <xf borderId="0" fillId="3" fontId="94" numFmtId="0" xfId="0" applyAlignment="1" applyFont="1">
      <alignment horizontal="center"/>
    </xf>
    <xf borderId="0" fillId="3" fontId="58" numFmtId="0" xfId="0" applyAlignment="1" applyFont="1">
      <alignment horizontal="center"/>
    </xf>
    <xf borderId="0" fillId="3" fontId="89" numFmtId="0" xfId="0" applyAlignment="1" applyFont="1">
      <alignment horizontal="center" shrinkToFit="0" wrapText="0"/>
    </xf>
    <xf borderId="0" fillId="0" fontId="14" numFmtId="49" xfId="0" applyAlignment="1" applyFont="1" applyNumberFormat="1">
      <alignment horizontal="center"/>
    </xf>
    <xf borderId="0" fillId="29" fontId="89" numFmtId="0" xfId="0" applyAlignment="1" applyFont="1">
      <alignment horizontal="center"/>
    </xf>
    <xf borderId="0" fillId="3" fontId="59" numFmtId="0" xfId="0" applyAlignment="1" applyFont="1">
      <alignment horizontal="center" shrinkToFit="0" wrapText="1"/>
    </xf>
    <xf borderId="0" fillId="29" fontId="59" numFmtId="0" xfId="0" applyAlignment="1" applyFont="1">
      <alignment horizontal="center"/>
    </xf>
    <xf borderId="0" fillId="3" fontId="14" numFmtId="172" xfId="0" applyFont="1" applyNumberFormat="1"/>
    <xf borderId="29" fillId="3" fontId="14" numFmtId="0" xfId="0" applyAlignment="1" applyBorder="1" applyFont="1">
      <alignment horizontal="center"/>
    </xf>
    <xf borderId="0" fillId="29" fontId="62" numFmtId="175" xfId="0" applyAlignment="1" applyFont="1" applyNumberFormat="1">
      <alignment horizontal="center"/>
    </xf>
    <xf borderId="0" fillId="3" fontId="14" numFmtId="0" xfId="0" applyAlignment="1" applyFont="1">
      <alignment horizontal="center" shrinkToFit="0" wrapText="0"/>
    </xf>
    <xf borderId="0" fillId="29" fontId="94" numFmtId="0" xfId="0" applyAlignment="1" applyFont="1">
      <alignment horizontal="center"/>
    </xf>
    <xf borderId="0" fillId="35" fontId="95" numFmtId="0" xfId="0" applyAlignment="1" applyFont="1">
      <alignment horizontal="center" shrinkToFit="0" wrapText="0"/>
    </xf>
    <xf borderId="0" fillId="35" fontId="14" numFmtId="172" xfId="0" applyAlignment="1" applyFont="1" applyNumberFormat="1">
      <alignment horizontal="center"/>
    </xf>
    <xf borderId="0" fillId="35" fontId="62" numFmtId="175" xfId="0" applyAlignment="1" applyFont="1" applyNumberFormat="1">
      <alignment horizontal="center"/>
    </xf>
    <xf borderId="0" fillId="35" fontId="62" numFmtId="176" xfId="0" applyAlignment="1" applyFont="1" applyNumberFormat="1">
      <alignment horizontal="center"/>
    </xf>
    <xf borderId="0" fillId="35" fontId="14" numFmtId="171" xfId="0" applyAlignment="1" applyFont="1" applyNumberFormat="1">
      <alignment horizontal="center"/>
    </xf>
    <xf borderId="0" fillId="29" fontId="58" numFmtId="0" xfId="0" applyAlignment="1" applyFont="1">
      <alignment horizontal="center"/>
    </xf>
    <xf borderId="0" fillId="3" fontId="96" numFmtId="175" xfId="0" applyAlignment="1" applyFont="1" applyNumberFormat="1">
      <alignment horizontal="center"/>
    </xf>
    <xf borderId="0" fillId="3" fontId="67" numFmtId="175" xfId="0" applyAlignment="1" applyFont="1" applyNumberFormat="1">
      <alignment horizontal="center"/>
    </xf>
    <xf borderId="0" fillId="3" fontId="89" numFmtId="0" xfId="0" applyAlignment="1" applyFont="1">
      <alignment horizontal="center" shrinkToFit="0" wrapText="1"/>
    </xf>
    <xf borderId="0" fillId="29" fontId="89" numFmtId="0" xfId="0" applyAlignment="1" applyFont="1">
      <alignment horizontal="center" shrinkToFit="0" wrapText="0"/>
    </xf>
    <xf borderId="0" fillId="3" fontId="14" numFmtId="0" xfId="0" applyAlignment="1" applyFont="1">
      <alignment shrinkToFit="0" vertical="bottom" wrapText="0"/>
    </xf>
    <xf borderId="0" fillId="29" fontId="62" numFmtId="175" xfId="0" applyAlignment="1" applyFont="1" applyNumberFormat="1">
      <alignment horizontal="center"/>
    </xf>
    <xf borderId="0" fillId="11" fontId="14" numFmtId="175" xfId="0" applyAlignment="1" applyFont="1" applyNumberFormat="1">
      <alignment shrinkToFit="0" vertical="top" wrapText="1"/>
    </xf>
    <xf borderId="0" fillId="29" fontId="14" numFmtId="0" xfId="0" applyAlignment="1" applyFont="1">
      <alignment vertical="bottom"/>
    </xf>
    <xf borderId="0" fillId="0" fontId="14" numFmtId="0" xfId="0" applyAlignment="1" applyFont="1">
      <alignment horizontal="center" shrinkToFit="0" wrapText="1"/>
    </xf>
    <xf borderId="0" fillId="29" fontId="97" numFmtId="0" xfId="0" applyAlignment="1" applyFont="1">
      <alignment horizontal="center"/>
    </xf>
    <xf borderId="0" fillId="29" fontId="98" numFmtId="0" xfId="0" applyAlignment="1" applyFont="1">
      <alignment horizontal="center"/>
    </xf>
    <xf borderId="0" fillId="29" fontId="99" numFmtId="0" xfId="0" applyAlignment="1" applyFont="1">
      <alignment horizontal="center"/>
    </xf>
    <xf borderId="0" fillId="3" fontId="14" numFmtId="175" xfId="0" applyAlignment="1" applyFont="1" applyNumberFormat="1">
      <alignment horizontal="center"/>
    </xf>
    <xf borderId="0" fillId="33" fontId="100" numFmtId="175" xfId="0" applyAlignment="1" applyFont="1" applyNumberFormat="1">
      <alignment horizontal="center"/>
    </xf>
    <xf borderId="0" fillId="29" fontId="101" numFmtId="0" xfId="0" applyAlignment="1" applyFont="1">
      <alignment shrinkToFit="0" wrapText="0"/>
    </xf>
    <xf borderId="0" fillId="3" fontId="99" numFmtId="0" xfId="0" applyFont="1"/>
    <xf borderId="0" fillId="29" fontId="102" numFmtId="0" xfId="0" applyAlignment="1" applyFont="1">
      <alignment horizontal="center" shrinkToFit="0" wrapText="1"/>
    </xf>
    <xf borderId="0" fillId="3" fontId="103" numFmtId="0" xfId="0" applyAlignment="1" applyFont="1">
      <alignment vertical="bottom"/>
    </xf>
    <xf borderId="0" fillId="3" fontId="102" numFmtId="0" xfId="0" applyAlignment="1" applyFont="1">
      <alignment horizontal="center" shrinkToFit="0" wrapText="1"/>
    </xf>
    <xf borderId="0" fillId="29" fontId="104" numFmtId="0" xfId="0" applyAlignment="1" applyFont="1">
      <alignment shrinkToFit="0" vertical="bottom" wrapText="0"/>
    </xf>
    <xf borderId="0" fillId="3" fontId="97" numFmtId="0" xfId="0" applyAlignment="1" applyFont="1">
      <alignment horizontal="center"/>
    </xf>
    <xf borderId="0" fillId="3" fontId="105" numFmtId="0" xfId="0" applyAlignment="1" applyFont="1">
      <alignment horizontal="center"/>
    </xf>
    <xf borderId="0" fillId="3" fontId="99" numFmtId="0" xfId="0" applyAlignment="1" applyFont="1">
      <alignment horizontal="center"/>
    </xf>
    <xf borderId="0" fillId="29" fontId="106" numFmtId="0" xfId="0" applyAlignment="1" applyFont="1">
      <alignment horizontal="center"/>
    </xf>
    <xf borderId="0" fillId="29" fontId="107" numFmtId="0" xfId="0" applyAlignment="1" applyFont="1">
      <alignment horizontal="center"/>
    </xf>
    <xf borderId="29" fillId="29" fontId="14" numFmtId="0" xfId="0" applyAlignment="1" applyBorder="1" applyFont="1">
      <alignment horizontal="center"/>
    </xf>
    <xf borderId="0" fillId="29" fontId="105" numFmtId="0" xfId="0" applyAlignment="1" applyFont="1">
      <alignment horizontal="center"/>
    </xf>
    <xf borderId="0" fillId="29" fontId="102" numFmtId="0" xfId="0" applyAlignment="1" applyFont="1">
      <alignment horizontal="center" shrinkToFit="0" wrapText="0"/>
    </xf>
    <xf borderId="0" fillId="3" fontId="108" numFmtId="0" xfId="0" applyAlignment="1" applyFont="1">
      <alignment horizontal="center" shrinkToFit="0" vertical="bottom" wrapText="0"/>
    </xf>
    <xf borderId="0" fillId="0" fontId="14" numFmtId="175" xfId="0" applyAlignment="1" applyFont="1" applyNumberFormat="1">
      <alignment shrinkToFit="0" vertical="top" wrapText="1"/>
    </xf>
    <xf borderId="0" fillId="29" fontId="99" numFmtId="0" xfId="0" applyAlignment="1" applyFont="1">
      <alignment horizontal="center" shrinkToFit="0" wrapText="1"/>
    </xf>
    <xf borderId="0" fillId="0" fontId="14" numFmtId="0" xfId="0" applyAlignment="1" applyFont="1">
      <alignment horizontal="center" shrinkToFit="0" wrapText="0"/>
    </xf>
    <xf borderId="0" fillId="3" fontId="109" numFmtId="0" xfId="0" applyAlignment="1" applyFont="1">
      <alignment horizontal="center"/>
    </xf>
    <xf borderId="0" fillId="3" fontId="110" numFmtId="0" xfId="0" applyAlignment="1" applyFont="1">
      <alignment shrinkToFit="0" vertical="bottom" wrapText="0"/>
    </xf>
    <xf borderId="33" fillId="0" fontId="111" numFmtId="3" xfId="0" applyAlignment="1" applyBorder="1" applyFont="1" applyNumberFormat="1">
      <alignment horizontal="center"/>
    </xf>
    <xf borderId="0" fillId="29" fontId="78" numFmtId="0" xfId="0" applyAlignment="1" applyFont="1">
      <alignment horizontal="center"/>
    </xf>
    <xf borderId="0" fillId="3" fontId="112" numFmtId="0" xfId="0" applyAlignment="1" applyFont="1">
      <alignment horizontal="center"/>
    </xf>
    <xf borderId="0" fillId="3" fontId="62" numFmtId="175" xfId="0" applyAlignment="1" applyFont="1" applyNumberFormat="1">
      <alignment horizontal="center"/>
    </xf>
    <xf borderId="0" fillId="33" fontId="14" numFmtId="175" xfId="0" applyAlignment="1" applyFont="1" applyNumberFormat="1">
      <alignment horizontal="center" vertical="bottom"/>
    </xf>
    <xf borderId="0" fillId="3" fontId="113" numFmtId="0" xfId="0" applyAlignment="1" applyFont="1">
      <alignment horizontal="center"/>
    </xf>
    <xf borderId="0" fillId="3" fontId="113" numFmtId="0" xfId="0" applyAlignment="1" applyFont="1">
      <alignment horizontal="center"/>
    </xf>
    <xf borderId="0" fillId="3" fontId="78" numFmtId="0" xfId="0" applyAlignment="1" applyFont="1">
      <alignment horizontal="center"/>
    </xf>
    <xf borderId="0" fillId="3" fontId="14" numFmtId="0" xfId="0" applyAlignment="1" applyFont="1">
      <alignment vertical="bottom"/>
    </xf>
    <xf borderId="32" fillId="3" fontId="94" numFmtId="0" xfId="0" applyAlignment="1" applyBorder="1" applyFont="1">
      <alignment horizontal="center"/>
    </xf>
    <xf borderId="0" fillId="3" fontId="78" numFmtId="0" xfId="0" applyAlignment="1" applyFont="1">
      <alignment horizontal="center"/>
    </xf>
    <xf borderId="0" fillId="29" fontId="109" numFmtId="0" xfId="0" applyAlignment="1" applyFont="1">
      <alignment horizontal="center"/>
    </xf>
    <xf borderId="0" fillId="3" fontId="14" numFmtId="175" xfId="0" applyAlignment="1" applyFont="1" applyNumberFormat="1">
      <alignment horizontal="center"/>
    </xf>
    <xf borderId="0" fillId="29" fontId="14" numFmtId="49" xfId="0" applyAlignment="1" applyFont="1" applyNumberFormat="1">
      <alignment horizontal="center"/>
    </xf>
    <xf borderId="0" fillId="3" fontId="114" numFmtId="172" xfId="0" applyAlignment="1" applyFont="1" applyNumberFormat="1">
      <alignment shrinkToFit="0" vertical="bottom" wrapText="0"/>
    </xf>
    <xf borderId="0" fillId="3" fontId="115" numFmtId="175" xfId="0" applyAlignment="1" applyFont="1" applyNumberFormat="1">
      <alignment horizontal="center"/>
    </xf>
    <xf borderId="0" fillId="0" fontId="62" numFmtId="0" xfId="0" applyAlignment="1" applyFont="1">
      <alignment horizontal="center"/>
    </xf>
    <xf borderId="0" fillId="29" fontId="116" numFmtId="0" xfId="0" applyAlignment="1" applyFont="1">
      <alignment horizontal="center"/>
    </xf>
    <xf borderId="0" fillId="3" fontId="117" numFmtId="0" xfId="0" applyAlignment="1" applyFont="1">
      <alignment horizontal="center"/>
    </xf>
    <xf borderId="0" fillId="3" fontId="116" numFmtId="0" xfId="0" applyAlignment="1" applyFont="1">
      <alignment horizontal="center"/>
    </xf>
    <xf borderId="0" fillId="3" fontId="118" numFmtId="0" xfId="0" applyAlignment="1" applyFont="1">
      <alignment horizontal="center"/>
    </xf>
    <xf borderId="0" fillId="3" fontId="102" numFmtId="49" xfId="0" applyAlignment="1" applyFont="1" applyNumberFormat="1">
      <alignment horizontal="center" shrinkToFit="0" wrapText="1"/>
    </xf>
    <xf borderId="0" fillId="3" fontId="107" numFmtId="0" xfId="0" applyAlignment="1" applyFont="1">
      <alignment horizontal="center"/>
    </xf>
    <xf borderId="0" fillId="29" fontId="14" numFmtId="0" xfId="0" applyAlignment="1" applyFont="1">
      <alignment shrinkToFit="0" vertical="bottom" wrapText="0"/>
    </xf>
    <xf borderId="32" fillId="3" fontId="99" numFmtId="0" xfId="0" applyAlignment="1" applyBorder="1" applyFont="1">
      <alignment horizontal="center"/>
    </xf>
    <xf borderId="0" fillId="3" fontId="119" numFmtId="0" xfId="0" applyAlignment="1" applyFont="1">
      <alignment horizontal="center"/>
    </xf>
    <xf borderId="0" fillId="0" fontId="14" numFmtId="172" xfId="0" applyFont="1" applyNumberFormat="1"/>
    <xf borderId="0" fillId="29" fontId="119" numFmtId="0" xfId="0" applyAlignment="1" applyFont="1">
      <alignment horizontal="center"/>
    </xf>
    <xf borderId="0" fillId="29" fontId="120" numFmtId="0" xfId="0" applyAlignment="1" applyFont="1">
      <alignment horizontal="center"/>
    </xf>
    <xf borderId="0" fillId="3" fontId="121" numFmtId="0" xfId="0" applyAlignment="1" applyFont="1">
      <alignment shrinkToFit="0" vertical="bottom" wrapText="0"/>
    </xf>
    <xf borderId="0" fillId="3" fontId="120" numFmtId="0" xfId="0" applyAlignment="1" applyFont="1">
      <alignment horizontal="center"/>
    </xf>
    <xf borderId="0" fillId="0" fontId="122" numFmtId="0" xfId="0" applyAlignment="1" applyFont="1">
      <alignment shrinkToFit="0" vertical="bottom" wrapText="0"/>
    </xf>
    <xf borderId="0" fillId="11" fontId="14" numFmtId="0" xfId="0" applyAlignment="1" applyFont="1">
      <alignment horizontal="center" shrinkToFit="0" wrapText="1"/>
    </xf>
    <xf borderId="0" fillId="3" fontId="106" numFmtId="0" xfId="0" applyAlignment="1" applyFont="1">
      <alignment horizontal="center"/>
    </xf>
    <xf borderId="0" fillId="29" fontId="71" numFmtId="0" xfId="0" applyAlignment="1" applyFont="1">
      <alignment horizontal="center"/>
    </xf>
    <xf borderId="0" fillId="11" fontId="14" numFmtId="0" xfId="0" applyAlignment="1" applyFont="1">
      <alignment vertical="top"/>
    </xf>
    <xf borderId="0" fillId="11" fontId="42" numFmtId="0" xfId="0" applyAlignment="1" applyFont="1">
      <alignment horizontal="center"/>
    </xf>
    <xf borderId="0" fillId="0" fontId="123" numFmtId="49" xfId="0" applyAlignment="1" applyFont="1" applyNumberFormat="1">
      <alignment horizontal="center" shrinkToFit="0" wrapText="1"/>
    </xf>
    <xf borderId="32" fillId="30" fontId="76" numFmtId="0" xfId="0" applyAlignment="1" applyBorder="1" applyFont="1">
      <alignment horizontal="center"/>
    </xf>
    <xf borderId="0" fillId="29" fontId="124" numFmtId="0" xfId="0" applyAlignment="1" applyFont="1">
      <alignment shrinkToFit="0" vertical="bottom" wrapText="0"/>
    </xf>
    <xf borderId="0" fillId="3" fontId="125" numFmtId="0" xfId="0" applyAlignment="1" applyFont="1">
      <alignment horizontal="center" shrinkToFit="0" wrapText="0"/>
    </xf>
    <xf borderId="0" fillId="3" fontId="84" numFmtId="0" xfId="0" applyAlignment="1" applyFont="1">
      <alignment horizontal="center" shrinkToFit="0" wrapText="1"/>
    </xf>
    <xf borderId="0" fillId="29" fontId="42" numFmtId="0" xfId="0" applyAlignment="1" applyFont="1">
      <alignment horizontal="center" shrinkToFit="0" wrapText="1"/>
    </xf>
    <xf borderId="0" fillId="3" fontId="71" numFmtId="0" xfId="0" applyAlignment="1" applyFont="1">
      <alignment horizontal="center"/>
    </xf>
    <xf borderId="0" fillId="3" fontId="94" numFmtId="0" xfId="0" applyAlignment="1" applyFont="1">
      <alignment horizontal="center"/>
    </xf>
    <xf borderId="0" fillId="3" fontId="59" numFmtId="0" xfId="0" applyAlignment="1" applyFont="1">
      <alignment horizontal="center" shrinkToFit="0" wrapText="1"/>
    </xf>
    <xf borderId="0" fillId="0" fontId="14" numFmtId="0" xfId="0" applyAlignment="1" applyFont="1">
      <alignment readingOrder="0" vertical="bottom"/>
    </xf>
    <xf borderId="0" fillId="0" fontId="43" numFmtId="0" xfId="0" applyAlignment="1" applyFont="1">
      <alignment readingOrder="0" shrinkToFit="0" wrapText="0"/>
    </xf>
    <xf borderId="24" fillId="34" fontId="43" numFmtId="0" xfId="0" applyAlignment="1" applyBorder="1" applyFont="1">
      <alignment readingOrder="0" shrinkToFit="0" wrapText="0"/>
    </xf>
    <xf borderId="24" fillId="0" fontId="43" numFmtId="0" xfId="0" applyAlignment="1" applyBorder="1" applyFont="1">
      <alignment readingOrder="0" shrinkToFit="0" wrapText="0"/>
    </xf>
    <xf borderId="0" fillId="0" fontId="43" numFmtId="178" xfId="0" applyAlignment="1" applyFont="1" applyNumberFormat="1">
      <alignment horizontal="right" readingOrder="0" shrinkToFit="0" wrapText="0"/>
    </xf>
    <xf borderId="0" fillId="0" fontId="43" numFmtId="0" xfId="0" applyAlignment="1" applyFont="1">
      <alignment horizontal="right" readingOrder="0" shrinkToFit="0" wrapText="0"/>
    </xf>
    <xf borderId="0" fillId="3" fontId="43" numFmtId="0" xfId="0" applyAlignment="1" applyFont="1">
      <alignment readingOrder="0" shrinkToFit="0" wrapText="0"/>
    </xf>
    <xf borderId="0" fillId="0" fontId="43" numFmtId="0" xfId="0" applyAlignment="1" applyFont="1">
      <alignment shrinkToFit="0" wrapText="0"/>
    </xf>
    <xf borderId="0" fillId="0" fontId="43" numFmtId="0" xfId="0" applyAlignment="1" applyFont="1">
      <alignment horizontal="center" readingOrder="0" shrinkToFit="0" wrapText="0"/>
    </xf>
    <xf borderId="0" fillId="0" fontId="43" numFmtId="11" xfId="0" applyAlignment="1" applyFont="1" applyNumberFormat="1">
      <alignment horizontal="right" readingOrder="0" shrinkToFit="0" wrapText="0"/>
    </xf>
    <xf borderId="0" fillId="0" fontId="43" numFmtId="0" xfId="0" applyAlignment="1" applyFont="1">
      <alignment shrinkToFit="0" wrapText="0"/>
    </xf>
    <xf borderId="0" fillId="0" fontId="43" numFmtId="173" xfId="0" applyAlignment="1" applyFont="1" applyNumberFormat="1">
      <alignment shrinkToFit="0" wrapText="0"/>
    </xf>
    <xf borderId="0" fillId="0" fontId="43" numFmtId="178" xfId="0" applyAlignment="1" applyFont="1" applyNumberFormat="1">
      <alignment shrinkToFit="0" wrapText="0"/>
    </xf>
    <xf borderId="0" fillId="0" fontId="43" numFmtId="173" xfId="0" applyAlignment="1" applyFont="1" applyNumberFormat="1">
      <alignment horizontal="right" readingOrder="0" shrinkToFit="0" wrapText="0"/>
    </xf>
    <xf borderId="0" fillId="3" fontId="126" numFmtId="0" xfId="0" applyAlignment="1" applyFont="1">
      <alignment horizontal="left" readingOrder="0" vertical="top"/>
    </xf>
    <xf borderId="0" fillId="0" fontId="16" numFmtId="0" xfId="0" applyAlignment="1" applyFont="1">
      <alignment readingOrder="0"/>
    </xf>
    <xf borderId="24" fillId="36" fontId="127" numFmtId="0" xfId="0" applyAlignment="1" applyBorder="1" applyFill="1" applyFont="1">
      <alignment readingOrder="0"/>
    </xf>
    <xf borderId="24" fillId="31" fontId="127" numFmtId="0" xfId="0" applyAlignment="1" applyBorder="1" applyFont="1">
      <alignment readingOrder="0"/>
    </xf>
    <xf borderId="0" fillId="0" fontId="127" numFmtId="0" xfId="0" applyFont="1"/>
    <xf borderId="24" fillId="37" fontId="128" numFmtId="0" xfId="0" applyBorder="1" applyFill="1" applyFont="1"/>
    <xf borderId="24" fillId="0" fontId="129" numFmtId="170" xfId="0" applyAlignment="1" applyBorder="1" applyFont="1" applyNumberFormat="1">
      <alignment readingOrder="0" vertical="center"/>
    </xf>
    <xf borderId="24" fillId="0" fontId="128" numFmtId="0" xfId="0" applyAlignment="1" applyBorder="1" applyFont="1">
      <alignment horizontal="center" vertical="bottom"/>
    </xf>
    <xf borderId="24" fillId="0" fontId="128" numFmtId="0" xfId="0" applyAlignment="1" applyBorder="1" applyFont="1">
      <alignment horizontal="center" readingOrder="0" vertical="bottom"/>
    </xf>
    <xf borderId="24" fillId="0" fontId="128" numFmtId="170" xfId="0" applyAlignment="1" applyBorder="1" applyFont="1" applyNumberFormat="1">
      <alignment horizontal="center" readingOrder="0" vertical="bottom"/>
    </xf>
    <xf borderId="24" fillId="0" fontId="128" numFmtId="3" xfId="0" applyAlignment="1" applyBorder="1" applyFont="1" applyNumberFormat="1">
      <alignment horizontal="center" readingOrder="0" vertical="bottom"/>
    </xf>
    <xf borderId="24" fillId="37" fontId="128" numFmtId="0" xfId="0" applyAlignment="1" applyBorder="1" applyFont="1">
      <alignment readingOrder="0"/>
    </xf>
    <xf borderId="24" fillId="11" fontId="128" numFmtId="0" xfId="0" applyAlignment="1" applyBorder="1" applyFont="1">
      <alignment readingOrder="0"/>
    </xf>
    <xf borderId="0" fillId="5" fontId="14" numFmtId="0" xfId="0" applyAlignment="1" applyFont="1">
      <alignment horizontal="right" readingOrder="0" vertical="bottom"/>
    </xf>
    <xf borderId="0" fillId="35" fontId="39" numFmtId="0" xfId="0" applyAlignment="1" applyFont="1">
      <alignment horizontal="center" vertical="bottom"/>
    </xf>
    <xf borderId="0" fillId="38" fontId="39" numFmtId="169" xfId="0" applyAlignment="1" applyFill="1" applyFont="1" applyNumberFormat="1">
      <alignment horizontal="center" vertical="bottom"/>
    </xf>
    <xf borderId="0" fillId="6" fontId="14" numFmtId="0" xfId="0" applyAlignment="1" applyFont="1">
      <alignment vertical="bottom"/>
    </xf>
    <xf borderId="0" fillId="0" fontId="42" numFmtId="0" xfId="0" applyAlignment="1" applyFont="1">
      <alignment readingOrder="0" vertical="bottom"/>
    </xf>
    <xf borderId="23" fillId="6" fontId="39" numFmtId="0" xfId="0" applyAlignment="1" applyBorder="1" applyFont="1">
      <alignment horizontal="center" shrinkToFit="0" vertical="bottom" wrapText="0"/>
    </xf>
    <xf borderId="24" fillId="5" fontId="14" numFmtId="0" xfId="0" applyAlignment="1" applyBorder="1" applyFont="1">
      <alignment vertical="bottom"/>
    </xf>
    <xf borderId="24" fillId="27" fontId="14" numFmtId="0" xfId="0" applyAlignment="1" applyBorder="1" applyFont="1">
      <alignment vertical="bottom"/>
    </xf>
    <xf borderId="24" fillId="0" fontId="14" numFmtId="0" xfId="0" applyAlignment="1" applyBorder="1" applyFont="1">
      <alignment vertical="bottom"/>
    </xf>
    <xf borderId="0" fillId="11" fontId="14" numFmtId="0" xfId="0" applyAlignment="1" applyFont="1">
      <alignment horizontal="right" vertical="bottom"/>
    </xf>
    <xf borderId="24" fillId="27" fontId="14" numFmtId="179" xfId="0" applyAlignment="1" applyBorder="1" applyFont="1" applyNumberFormat="1">
      <alignment horizontal="right" vertical="bottom"/>
    </xf>
    <xf borderId="24" fillId="5" fontId="130" numFmtId="0" xfId="0" applyAlignment="1" applyBorder="1" applyFont="1">
      <alignment vertical="bottom"/>
    </xf>
    <xf borderId="24" fillId="27" fontId="130" numFmtId="0" xfId="0" applyAlignment="1" applyBorder="1" applyFont="1">
      <alignment vertical="bottom"/>
    </xf>
    <xf borderId="24" fillId="27" fontId="130" numFmtId="179" xfId="0" applyAlignment="1" applyBorder="1" applyFont="1" applyNumberFormat="1">
      <alignment horizontal="right" vertical="bottom"/>
    </xf>
    <xf borderId="24" fillId="5" fontId="14" numFmtId="179" xfId="0" applyAlignment="1" applyBorder="1" applyFont="1" applyNumberFormat="1">
      <alignment horizontal="right" vertical="bottom"/>
    </xf>
    <xf borderId="24" fillId="36" fontId="14" numFmtId="0" xfId="0" applyAlignment="1" applyBorder="1" applyFont="1">
      <alignment vertical="bottom"/>
    </xf>
    <xf borderId="24" fillId="36" fontId="14" numFmtId="179" xfId="0" applyAlignment="1" applyBorder="1" applyFont="1" applyNumberFormat="1">
      <alignment horizontal="right" vertical="bottom"/>
    </xf>
    <xf borderId="24" fillId="0" fontId="14" numFmtId="179" xfId="0" applyAlignment="1" applyBorder="1" applyFont="1" applyNumberFormat="1">
      <alignment horizontal="right" vertical="bottom"/>
    </xf>
    <xf borderId="24" fillId="28" fontId="130" numFmtId="0" xfId="0" applyAlignment="1" applyBorder="1" applyFont="1">
      <alignment vertical="bottom"/>
    </xf>
    <xf borderId="24" fillId="28" fontId="130" numFmtId="179" xfId="0" applyAlignment="1" applyBorder="1" applyFont="1" applyNumberFormat="1">
      <alignment horizontal="right" vertical="bottom"/>
    </xf>
    <xf borderId="24" fillId="28" fontId="14" numFmtId="0" xfId="0" applyAlignment="1" applyBorder="1" applyFont="1">
      <alignment vertical="bottom"/>
    </xf>
    <xf borderId="24" fillId="28" fontId="14" numFmtId="179" xfId="0" applyAlignment="1" applyBorder="1" applyFont="1" applyNumberFormat="1">
      <alignment horizontal="right" vertical="bottom"/>
    </xf>
    <xf borderId="24" fillId="0" fontId="130" numFmtId="0" xfId="0" applyAlignment="1" applyBorder="1" applyFont="1">
      <alignment vertical="bottom"/>
    </xf>
    <xf borderId="24" fillId="28" fontId="14" numFmtId="179" xfId="0" applyAlignment="1" applyBorder="1" applyFont="1" applyNumberFormat="1">
      <alignment vertical="bottom"/>
    </xf>
    <xf borderId="24" fillId="36" fontId="14" numFmtId="173" xfId="0" applyAlignment="1" applyBorder="1" applyFont="1" applyNumberFormat="1">
      <alignment horizontal="right" vertical="bottom"/>
    </xf>
    <xf borderId="24" fillId="36" fontId="14" numFmtId="0" xfId="0" applyAlignment="1" applyBorder="1" applyFont="1">
      <alignment shrinkToFit="0" vertical="bottom" wrapText="1"/>
    </xf>
    <xf borderId="24" fillId="35" fontId="14" numFmtId="0" xfId="0" applyAlignment="1" applyBorder="1" applyFont="1">
      <alignment vertical="bottom"/>
    </xf>
    <xf borderId="24" fillId="35" fontId="14" numFmtId="173" xfId="0" applyAlignment="1" applyBorder="1" applyFont="1" applyNumberFormat="1">
      <alignment horizontal="right" vertical="bottom"/>
    </xf>
    <xf borderId="24" fillId="35" fontId="78" numFmtId="0" xfId="0" applyAlignment="1" applyBorder="1" applyFont="1">
      <alignment vertical="bottom"/>
    </xf>
    <xf borderId="24" fillId="6" fontId="14" numFmtId="0" xfId="0" applyAlignment="1" applyBorder="1" applyFont="1">
      <alignment vertical="bottom"/>
    </xf>
    <xf borderId="24" fillId="6" fontId="14" numFmtId="173" xfId="0" applyAlignment="1" applyBorder="1" applyFont="1" applyNumberFormat="1">
      <alignment horizontal="right" vertical="bottom"/>
    </xf>
    <xf borderId="24" fillId="39" fontId="14" numFmtId="0" xfId="0" applyAlignment="1" applyBorder="1" applyFill="1" applyFont="1">
      <alignment vertical="bottom"/>
    </xf>
    <xf borderId="24" fillId="39" fontId="14" numFmtId="173" xfId="0" applyAlignment="1" applyBorder="1" applyFont="1" applyNumberFormat="1">
      <alignment horizontal="right" vertical="bottom"/>
    </xf>
    <xf borderId="24" fillId="39" fontId="14" numFmtId="172" xfId="0" applyAlignment="1" applyBorder="1" applyFont="1" applyNumberFormat="1">
      <alignment horizontal="right" vertical="bottom"/>
    </xf>
    <xf borderId="24" fillId="39" fontId="130" numFmtId="0" xfId="0" applyAlignment="1" applyBorder="1" applyFont="1">
      <alignment vertical="bottom"/>
    </xf>
    <xf borderId="24" fillId="39" fontId="130" numFmtId="172" xfId="0" applyAlignment="1" applyBorder="1" applyFont="1" applyNumberFormat="1">
      <alignment horizontal="right" vertical="bottom"/>
    </xf>
    <xf borderId="24" fillId="40" fontId="14" numFmtId="0" xfId="0" applyAlignment="1" applyBorder="1" applyFill="1" applyFont="1">
      <alignment vertical="bottom"/>
    </xf>
    <xf borderId="24" fillId="40" fontId="14" numFmtId="172" xfId="0" applyAlignment="1" applyBorder="1" applyFont="1" applyNumberFormat="1">
      <alignment horizontal="right" vertical="bottom"/>
    </xf>
    <xf borderId="24" fillId="41" fontId="14" numFmtId="0" xfId="0" applyAlignment="1" applyBorder="1" applyFill="1" applyFont="1">
      <alignment vertical="bottom"/>
    </xf>
    <xf borderId="24" fillId="41" fontId="14" numFmtId="172" xfId="0" applyAlignment="1" applyBorder="1" applyFont="1" applyNumberFormat="1">
      <alignment horizontal="right" vertical="bottom"/>
    </xf>
    <xf borderId="24" fillId="9" fontId="14" numFmtId="0" xfId="0" applyAlignment="1" applyBorder="1" applyFont="1">
      <alignment vertical="bottom"/>
    </xf>
    <xf borderId="24" fillId="9" fontId="14" numFmtId="172" xfId="0" applyAlignment="1" applyBorder="1" applyFont="1" applyNumberFormat="1">
      <alignment horizontal="right" vertical="bottom"/>
    </xf>
    <xf borderId="34" fillId="9" fontId="14" numFmtId="172" xfId="0" applyAlignment="1" applyBorder="1" applyFont="1" applyNumberFormat="1">
      <alignment horizontal="right" vertical="bottom"/>
    </xf>
    <xf borderId="24" fillId="9" fontId="130" numFmtId="0" xfId="0" applyAlignment="1" applyBorder="1" applyFont="1">
      <alignment vertical="bottom"/>
    </xf>
    <xf borderId="34" fillId="9" fontId="130" numFmtId="172" xfId="0" applyAlignment="1" applyBorder="1" applyFont="1" applyNumberFormat="1">
      <alignment horizontal="right" vertical="bottom"/>
    </xf>
    <xf borderId="24" fillId="42" fontId="14" numFmtId="0" xfId="0" applyAlignment="1" applyBorder="1" applyFill="1" applyFont="1">
      <alignment vertical="bottom"/>
    </xf>
    <xf borderId="24" fillId="42" fontId="14" numFmtId="172" xfId="0" applyAlignment="1" applyBorder="1" applyFont="1" applyNumberFormat="1">
      <alignment horizontal="right" vertical="bottom"/>
    </xf>
    <xf borderId="34" fillId="42" fontId="14" numFmtId="0" xfId="0" applyAlignment="1" applyBorder="1" applyFont="1">
      <alignment vertical="bottom"/>
    </xf>
    <xf borderId="34" fillId="42" fontId="14" numFmtId="172" xfId="0" applyAlignment="1" applyBorder="1" applyFont="1" applyNumberFormat="1">
      <alignment horizontal="right" vertical="bottom"/>
    </xf>
    <xf borderId="34" fillId="40" fontId="14" numFmtId="0" xfId="0" applyAlignment="1" applyBorder="1" applyFont="1">
      <alignment vertical="bottom"/>
    </xf>
    <xf borderId="34" fillId="40" fontId="14" numFmtId="172" xfId="0" applyAlignment="1" applyBorder="1" applyFont="1" applyNumberFormat="1">
      <alignment horizontal="right" vertical="bottom"/>
    </xf>
    <xf borderId="24" fillId="43" fontId="14" numFmtId="0" xfId="0" applyAlignment="1" applyBorder="1" applyFill="1" applyFont="1">
      <alignment vertical="bottom"/>
    </xf>
    <xf borderId="24" fillId="43" fontId="14" numFmtId="172" xfId="0" applyAlignment="1" applyBorder="1" applyFont="1" applyNumberFormat="1">
      <alignment horizontal="right" vertical="bottom"/>
    </xf>
    <xf borderId="34" fillId="43" fontId="14" numFmtId="0" xfId="0" applyAlignment="1" applyBorder="1" applyFont="1">
      <alignment vertical="bottom"/>
    </xf>
    <xf borderId="34" fillId="43" fontId="14" numFmtId="172" xfId="0" applyAlignment="1" applyBorder="1" applyFont="1" applyNumberFormat="1">
      <alignment horizontal="right" vertical="bottom"/>
    </xf>
    <xf borderId="27" fillId="43" fontId="14" numFmtId="0" xfId="0" applyAlignment="1" applyBorder="1" applyFont="1">
      <alignment vertical="bottom"/>
    </xf>
    <xf borderId="24" fillId="44" fontId="14" numFmtId="0" xfId="0" applyAlignment="1" applyBorder="1" applyFill="1" applyFont="1">
      <alignment vertical="bottom"/>
    </xf>
    <xf borderId="24" fillId="44" fontId="14" numFmtId="172" xfId="0" applyAlignment="1" applyBorder="1" applyFont="1" applyNumberFormat="1">
      <alignment horizontal="right" vertical="bottom"/>
    </xf>
    <xf borderId="24" fillId="5" fontId="14" numFmtId="4" xfId="0" applyAlignment="1" applyBorder="1" applyFont="1" applyNumberFormat="1">
      <alignment vertical="bottom"/>
    </xf>
    <xf borderId="24" fillId="36" fontId="14" numFmtId="172" xfId="0" applyAlignment="1" applyBorder="1" applyFont="1" applyNumberFormat="1">
      <alignment horizontal="right" vertical="bottom"/>
    </xf>
    <xf borderId="24" fillId="45" fontId="14" numFmtId="172" xfId="0" applyAlignment="1" applyBorder="1" applyFill="1" applyFont="1" applyNumberFormat="1">
      <alignment horizontal="right" vertical="bottom"/>
    </xf>
    <xf borderId="24" fillId="11" fontId="14" numFmtId="0" xfId="0" applyAlignment="1" applyBorder="1" applyFont="1">
      <alignment vertical="bottom"/>
    </xf>
    <xf borderId="24" fillId="5" fontId="14" numFmtId="172" xfId="0" applyAlignment="1" applyBorder="1" applyFont="1" applyNumberFormat="1">
      <alignment horizontal="right" vertical="bottom"/>
    </xf>
    <xf borderId="24" fillId="34" fontId="14" numFmtId="0" xfId="0" applyAlignment="1" applyBorder="1" applyFont="1">
      <alignment vertical="bottom"/>
    </xf>
    <xf borderId="24" fillId="34" fontId="14" numFmtId="172" xfId="0" applyAlignment="1" applyBorder="1" applyFont="1" applyNumberFormat="1">
      <alignment horizontal="right" vertical="bottom"/>
    </xf>
    <xf borderId="24" fillId="46" fontId="14" numFmtId="172" xfId="0" applyAlignment="1" applyBorder="1" applyFill="1" applyFont="1" applyNumberFormat="1">
      <alignment horizontal="right" vertical="bottom"/>
    </xf>
    <xf borderId="24" fillId="10" fontId="14" numFmtId="0" xfId="0" applyAlignment="1" applyBorder="1" applyFont="1">
      <alignment vertical="bottom"/>
    </xf>
    <xf borderId="24" fillId="3" fontId="14" numFmtId="0" xfId="0" applyAlignment="1" applyBorder="1" applyFont="1">
      <alignment vertical="bottom"/>
    </xf>
    <xf borderId="0" fillId="10" fontId="14" numFmtId="0" xfId="0" applyAlignment="1" applyFont="1">
      <alignment vertical="bottom"/>
    </xf>
    <xf borderId="0" fillId="0" fontId="43" numFmtId="0" xfId="0" applyAlignment="1" applyFont="1">
      <alignment horizontal="left" readingOrder="0" shrinkToFit="0" wrapText="0"/>
    </xf>
    <xf borderId="0" fillId="11" fontId="43" numFmtId="0" xfId="0" applyAlignment="1" applyFont="1">
      <alignment horizontal="left" readingOrder="0" shrinkToFit="0" wrapText="0"/>
    </xf>
    <xf borderId="0" fillId="0" fontId="43" numFmtId="180" xfId="0" applyAlignment="1" applyFont="1" applyNumberFormat="1">
      <alignment horizontal="left" readingOrder="0" shrinkToFit="0" wrapText="0"/>
    </xf>
    <xf borderId="0" fillId="0" fontId="43" numFmtId="181" xfId="0" applyAlignment="1" applyFont="1" applyNumberFormat="1">
      <alignment horizontal="right" readingOrder="0" shrinkToFit="0" wrapText="0"/>
    </xf>
    <xf borderId="0" fillId="0" fontId="43" numFmtId="182" xfId="0" applyAlignment="1" applyFont="1" applyNumberFormat="1">
      <alignment horizontal="right" readingOrder="0" shrinkToFit="0" wrapText="0"/>
    </xf>
    <xf borderId="0" fillId="0" fontId="43" numFmtId="3" xfId="0" applyAlignment="1" applyFont="1" applyNumberFormat="1">
      <alignment horizontal="right" readingOrder="0" shrinkToFit="0" wrapText="0"/>
    </xf>
    <xf borderId="0" fillId="11" fontId="43" numFmtId="0" xfId="0" applyAlignment="1" applyFont="1">
      <alignment readingOrder="0" shrinkToFit="0" wrapText="0"/>
    </xf>
    <xf borderId="0" fillId="0" fontId="43" numFmtId="180" xfId="0" applyAlignment="1" applyFont="1" applyNumberFormat="1">
      <alignment readingOrder="0" shrinkToFit="0" wrapText="0"/>
    </xf>
    <xf borderId="0" fillId="11" fontId="43" numFmtId="0" xfId="0" applyAlignment="1" applyFont="1">
      <alignment shrinkToFit="0" wrapText="0"/>
    </xf>
    <xf borderId="0" fillId="11" fontId="43" numFmtId="181" xfId="0" applyAlignment="1" applyFont="1" applyNumberFormat="1">
      <alignment horizontal="right" readingOrder="0" shrinkToFit="0" wrapText="0"/>
    </xf>
    <xf borderId="0" fillId="0" fontId="43" numFmtId="176" xfId="0" applyAlignment="1" applyFont="1" applyNumberFormat="1">
      <alignment readingOrder="0" shrinkToFit="0" wrapText="0"/>
    </xf>
    <xf borderId="0" fillId="26" fontId="16" numFmtId="0" xfId="0" applyFont="1"/>
    <xf borderId="0" fillId="0" fontId="16" numFmtId="180" xfId="0" applyAlignment="1" applyFont="1" applyNumberFormat="1">
      <alignment readingOrder="0"/>
    </xf>
    <xf borderId="0" fillId="11" fontId="16" numFmtId="0" xfId="0" applyAlignment="1" applyFont="1">
      <alignment readingOrder="0"/>
    </xf>
    <xf borderId="0" fillId="0" fontId="16" numFmtId="181" xfId="0" applyAlignment="1" applyFont="1" applyNumberFormat="1">
      <alignment readingOrder="0"/>
    </xf>
    <xf borderId="0" fillId="0" fontId="16" numFmtId="182" xfId="0" applyAlignment="1" applyFont="1" applyNumberFormat="1">
      <alignment readingOrder="0"/>
    </xf>
    <xf borderId="0" fillId="0" fontId="16" numFmtId="173" xfId="0" applyAlignment="1" applyFont="1" applyNumberFormat="1">
      <alignment readingOrder="0"/>
    </xf>
    <xf borderId="0" fillId="0" fontId="16" numFmtId="3" xfId="0" applyAlignment="1" applyFont="1" applyNumberFormat="1">
      <alignment readingOrder="0"/>
    </xf>
    <xf borderId="0" fillId="26" fontId="16" numFmtId="0" xfId="0" applyAlignment="1" applyFont="1">
      <alignment readingOrder="0"/>
    </xf>
    <xf borderId="0" fillId="26" fontId="16" numFmtId="180" xfId="0" applyAlignment="1" applyFont="1" applyNumberFormat="1">
      <alignment readingOrder="0"/>
    </xf>
    <xf borderId="0" fillId="26" fontId="16" numFmtId="181" xfId="0" applyAlignment="1" applyFont="1" applyNumberFormat="1">
      <alignment readingOrder="0"/>
    </xf>
    <xf borderId="0" fillId="0" fontId="43" numFmtId="181" xfId="0" applyAlignment="1" applyFont="1" applyNumberFormat="1">
      <alignment shrinkToFit="0" wrapText="0"/>
    </xf>
    <xf borderId="0" fillId="0" fontId="131" numFmtId="0" xfId="0" applyAlignment="1" applyFont="1">
      <alignment horizontal="left" readingOrder="0" shrinkToFit="0" wrapText="0"/>
    </xf>
    <xf borderId="0" fillId="0" fontId="132" numFmtId="0" xfId="0" applyAlignment="1" applyFont="1">
      <alignment vertical="bottom"/>
    </xf>
    <xf borderId="0" fillId="0" fontId="132" numFmtId="180" xfId="0" applyAlignment="1" applyFont="1" applyNumberFormat="1">
      <alignment horizontal="right" vertical="bottom"/>
    </xf>
    <xf borderId="0" fillId="0" fontId="132" numFmtId="181" xfId="0" applyAlignment="1" applyFont="1" applyNumberFormat="1">
      <alignment horizontal="right" vertical="bottom"/>
    </xf>
    <xf borderId="0" fillId="0" fontId="14" numFmtId="181" xfId="0" applyAlignment="1" applyFont="1" applyNumberFormat="1">
      <alignment vertical="bottom"/>
    </xf>
    <xf borderId="0" fillId="11" fontId="16" numFmtId="180" xfId="0" applyAlignment="1" applyFont="1" applyNumberFormat="1">
      <alignment readingOrder="0"/>
    </xf>
    <xf borderId="0" fillId="11" fontId="132" numFmtId="181" xfId="0" applyAlignment="1" applyFont="1" applyNumberFormat="1">
      <alignment horizontal="right" vertical="bottom"/>
    </xf>
    <xf borderId="0" fillId="0" fontId="43" numFmtId="11" xfId="0" applyAlignment="1" applyFont="1" applyNumberFormat="1">
      <alignment readingOrder="0" shrinkToFit="0" wrapText="0"/>
    </xf>
    <xf borderId="0" fillId="0" fontId="43" numFmtId="183" xfId="0" applyAlignment="1" applyFont="1" applyNumberFormat="1">
      <alignment shrinkToFit="0" wrapText="0"/>
    </xf>
    <xf borderId="0" fillId="11" fontId="43" numFmtId="178" xfId="0" applyAlignment="1" applyFont="1" applyNumberFormat="1">
      <alignment horizontal="right" readingOrder="0" shrinkToFit="0" wrapText="0"/>
    </xf>
    <xf borderId="35" fillId="47" fontId="42" numFmtId="0" xfId="0" applyAlignment="1" applyBorder="1" applyFill="1" applyFont="1">
      <alignment vertical="top"/>
    </xf>
    <xf borderId="36" fillId="47" fontId="42" numFmtId="0" xfId="0" applyAlignment="1" applyBorder="1" applyFont="1">
      <alignment vertical="top"/>
    </xf>
    <xf borderId="0" fillId="47" fontId="42" numFmtId="0" xfId="0" applyAlignment="1" applyFont="1">
      <alignment vertical="top"/>
    </xf>
    <xf borderId="0" fillId="0" fontId="39" numFmtId="0" xfId="0" applyAlignment="1" applyFont="1">
      <alignment vertical="bottom"/>
    </xf>
    <xf borderId="0" fillId="47" fontId="14" numFmtId="0" xfId="0" applyAlignment="1" applyFont="1">
      <alignment vertical="top"/>
    </xf>
    <xf borderId="0" fillId="48" fontId="42" numFmtId="1" xfId="0" applyAlignment="1" applyFill="1" applyFont="1" applyNumberFormat="1">
      <alignment vertical="bottom"/>
    </xf>
    <xf borderId="37" fillId="49" fontId="14" numFmtId="0" xfId="0" applyAlignment="1" applyBorder="1" applyFill="1" applyFont="1">
      <alignment vertical="top"/>
    </xf>
    <xf borderId="38" fillId="50" fontId="14" numFmtId="0" xfId="0" applyAlignment="1" applyBorder="1" applyFill="1" applyFont="1">
      <alignment vertical="top"/>
    </xf>
    <xf borderId="38" fillId="0" fontId="14" numFmtId="0" xfId="0" applyAlignment="1" applyBorder="1" applyFont="1">
      <alignment vertical="top"/>
    </xf>
    <xf borderId="38" fillId="0" fontId="14" numFmtId="180" xfId="0" applyAlignment="1" applyBorder="1" applyFont="1" applyNumberFormat="1">
      <alignment horizontal="right" vertical="top"/>
    </xf>
    <xf borderId="38" fillId="0" fontId="14" numFmtId="4" xfId="0" applyAlignment="1" applyBorder="1" applyFont="1" applyNumberFormat="1">
      <alignment vertical="top"/>
    </xf>
    <xf borderId="38" fillId="0" fontId="14" numFmtId="3" xfId="0" applyAlignment="1" applyBorder="1" applyFont="1" applyNumberFormat="1">
      <alignment vertical="top"/>
    </xf>
    <xf borderId="38" fillId="0" fontId="133" numFmtId="0" xfId="0" applyAlignment="1" applyBorder="1" applyFont="1">
      <alignment vertical="top"/>
    </xf>
    <xf borderId="0" fillId="0" fontId="14" numFmtId="180" xfId="0" applyAlignment="1" applyFont="1" applyNumberFormat="1">
      <alignment vertical="bottom"/>
    </xf>
    <xf borderId="0" fillId="0" fontId="14" numFmtId="3" xfId="0" applyAlignment="1" applyFont="1" applyNumberFormat="1">
      <alignment vertical="bottom"/>
    </xf>
    <xf borderId="0" fillId="0" fontId="134" numFmtId="175" xfId="0" applyAlignment="1" applyFont="1" applyNumberFormat="1">
      <alignment horizontal="right" vertical="bottom"/>
    </xf>
    <xf borderId="0" fillId="0" fontId="134" numFmtId="0" xfId="0" applyAlignment="1" applyFont="1">
      <alignment vertical="bottom"/>
    </xf>
    <xf borderId="0" fillId="0" fontId="134" numFmtId="3" xfId="0" applyAlignment="1" applyFont="1" applyNumberFormat="1">
      <alignment horizontal="right" vertical="bottom"/>
    </xf>
    <xf borderId="0" fillId="0" fontId="134" numFmtId="0" xfId="0" applyAlignment="1" applyFont="1">
      <alignment horizontal="right" vertical="bottom"/>
    </xf>
    <xf borderId="39" fillId="49" fontId="14" numFmtId="0" xfId="0" applyAlignment="1" applyBorder="1" applyFont="1">
      <alignment vertical="top"/>
    </xf>
    <xf borderId="40" fillId="50" fontId="14" numFmtId="0" xfId="0" applyAlignment="1" applyBorder="1" applyFont="1">
      <alignment vertical="top"/>
    </xf>
    <xf borderId="40" fillId="0" fontId="14" numFmtId="0" xfId="0" applyAlignment="1" applyBorder="1" applyFont="1">
      <alignment vertical="top"/>
    </xf>
    <xf borderId="40" fillId="0" fontId="14" numFmtId="180" xfId="0" applyAlignment="1" applyBorder="1" applyFont="1" applyNumberFormat="1">
      <alignment horizontal="right" vertical="top"/>
    </xf>
    <xf borderId="40" fillId="0" fontId="14" numFmtId="4" xfId="0" applyAlignment="1" applyBorder="1" applyFont="1" applyNumberFormat="1">
      <alignment vertical="top"/>
    </xf>
    <xf borderId="40" fillId="0" fontId="14" numFmtId="3" xfId="0" applyAlignment="1" applyBorder="1" applyFont="1" applyNumberFormat="1">
      <alignment vertical="top"/>
    </xf>
    <xf borderId="40" fillId="0" fontId="135" numFmtId="0" xfId="0" applyAlignment="1" applyBorder="1" applyFont="1">
      <alignment vertical="top"/>
    </xf>
    <xf borderId="0" fillId="0" fontId="134" numFmtId="173" xfId="0" applyAlignment="1" applyFont="1" applyNumberFormat="1">
      <alignment horizontal="right" vertical="bottom"/>
    </xf>
    <xf borderId="0" fillId="0" fontId="134" numFmtId="180" xfId="0" applyAlignment="1" applyFont="1" applyNumberFormat="1">
      <alignment horizontal="right" vertical="bottom"/>
    </xf>
    <xf borderId="39" fillId="49" fontId="14" numFmtId="0" xfId="0" applyAlignment="1" applyBorder="1" applyFont="1">
      <alignment vertical="top"/>
    </xf>
    <xf borderId="0" fillId="0" fontId="134" numFmtId="173" xfId="0" applyAlignment="1" applyFont="1" applyNumberFormat="1">
      <alignment vertical="bottom"/>
    </xf>
    <xf borderId="0" fillId="0" fontId="80" numFmtId="173" xfId="0" applyAlignment="1" applyFont="1" applyNumberFormat="1">
      <alignment horizontal="right" vertical="bottom"/>
    </xf>
    <xf borderId="0" fillId="0" fontId="80" numFmtId="184" xfId="0" applyAlignment="1" applyFont="1" applyNumberFormat="1">
      <alignment horizontal="right" vertical="bottom"/>
    </xf>
    <xf borderId="0" fillId="0" fontId="136" numFmtId="173" xfId="0" applyAlignment="1" applyFont="1" applyNumberFormat="1">
      <alignment horizontal="right" vertical="bottom"/>
    </xf>
    <xf borderId="0" fillId="0" fontId="136" numFmtId="0" xfId="0" applyAlignment="1" applyFont="1">
      <alignment vertical="bottom"/>
    </xf>
    <xf borderId="0" fillId="0" fontId="136" numFmtId="184" xfId="0" applyAlignment="1" applyFont="1" applyNumberFormat="1">
      <alignment horizontal="right" vertical="bottom"/>
    </xf>
    <xf borderId="0" fillId="0" fontId="14" numFmtId="184" xfId="0" applyAlignment="1" applyFont="1" applyNumberFormat="1">
      <alignment vertical="bottom"/>
    </xf>
    <xf borderId="0" fillId="0" fontId="134" numFmtId="184" xfId="0" applyAlignment="1" applyFont="1" applyNumberFormat="1">
      <alignment horizontal="right" vertical="bottom"/>
    </xf>
    <xf borderId="39" fillId="3" fontId="14" numFmtId="0" xfId="0" applyAlignment="1" applyBorder="1" applyFont="1">
      <alignment vertical="top"/>
    </xf>
    <xf borderId="40" fillId="3" fontId="14" numFmtId="0" xfId="0" applyAlignment="1" applyBorder="1" applyFont="1">
      <alignment vertical="top"/>
    </xf>
    <xf borderId="40" fillId="3" fontId="14" numFmtId="180" xfId="0" applyAlignment="1" applyBorder="1" applyFont="1" applyNumberFormat="1">
      <alignment horizontal="right" vertical="top"/>
    </xf>
    <xf borderId="40" fillId="3" fontId="137" numFmtId="0" xfId="0" applyAlignment="1" applyBorder="1" applyFont="1">
      <alignment vertical="top"/>
    </xf>
    <xf borderId="40" fillId="3" fontId="14" numFmtId="3" xfId="0" applyAlignment="1" applyBorder="1" applyFont="1" applyNumberFormat="1">
      <alignment vertical="top"/>
    </xf>
    <xf borderId="0" fillId="3" fontId="134" numFmtId="173" xfId="0" applyAlignment="1" applyFont="1" applyNumberFormat="1">
      <alignment horizontal="right" vertical="bottom"/>
    </xf>
    <xf borderId="0" fillId="3" fontId="134" numFmtId="0" xfId="0" applyAlignment="1" applyFont="1">
      <alignment vertical="bottom"/>
    </xf>
    <xf borderId="0" fillId="3" fontId="134" numFmtId="0" xfId="0" applyAlignment="1" applyFont="1">
      <alignment horizontal="right" vertical="bottom"/>
    </xf>
    <xf borderId="0" fillId="3" fontId="14" numFmtId="3" xfId="0" applyAlignment="1" applyFont="1" applyNumberFormat="1">
      <alignment vertical="bottom"/>
    </xf>
    <xf borderId="0" fillId="3" fontId="134" numFmtId="175" xfId="0" applyAlignment="1" applyFont="1" applyNumberFormat="1">
      <alignment horizontal="right" vertical="bottom"/>
    </xf>
    <xf borderId="0" fillId="3" fontId="134" numFmtId="3" xfId="0" applyAlignment="1" applyFont="1" applyNumberFormat="1">
      <alignment horizontal="right" vertical="bottom"/>
    </xf>
    <xf borderId="0" fillId="0" fontId="14" numFmtId="173" xfId="0" applyAlignment="1" applyFont="1" applyNumberFormat="1">
      <alignment horizontal="right" vertical="bottom"/>
    </xf>
    <xf borderId="0" fillId="0" fontId="134" numFmtId="0" xfId="0" applyAlignment="1" applyFont="1">
      <alignment horizontal="center" vertical="bottom"/>
    </xf>
    <xf borderId="0" fillId="0" fontId="138" numFmtId="184" xfId="0" applyAlignment="1" applyFont="1" applyNumberFormat="1">
      <alignment horizontal="right" vertical="bottom"/>
    </xf>
    <xf borderId="0" fillId="0" fontId="80" numFmtId="0" xfId="0" applyAlignment="1" applyFont="1">
      <alignment vertical="bottom"/>
    </xf>
    <xf borderId="0" fillId="0" fontId="80" numFmtId="185" xfId="0" applyAlignment="1" applyFont="1" applyNumberFormat="1">
      <alignment horizontal="right" vertical="bottom"/>
    </xf>
  </cellXfs>
  <cellStyles count="1">
    <cellStyle xfId="0" name="Normal" builtinId="0"/>
  </cellStyles>
  <dxfs count="6">
    <dxf>
      <font/>
      <fill>
        <patternFill patternType="solid">
          <fgColor rgb="FFFCECE6"/>
          <bgColor rgb="FFFCECE6"/>
        </patternFill>
      </fill>
      <border/>
    </dxf>
    <dxf>
      <font>
        <color rgb="FFC53929"/>
      </font>
      <fill>
        <patternFill patternType="none"/>
      </fill>
      <border/>
    </dxf>
    <dxf>
      <font>
        <color rgb="FF687887"/>
      </font>
      <fill>
        <patternFill patternType="none"/>
      </fill>
      <border/>
    </dxf>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1">
    <tableStyle count="2" pivot="0" name="返金対応一覧-style">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476250</xdr:colOff>
      <xdr:row>2</xdr:row>
      <xdr:rowOff>142875</xdr:rowOff>
    </xdr:from>
    <xdr:ext cx="4867275" cy="43148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I248:Q258" displayName="Table_1" 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返金対応一覧-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s9XaLAaQiXeop5K8FCtVhRGw_attK2RNPtCDthS3PbQ/edit?gid=0"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file/d/1z89DGFsVwLMNkx024aBw0BhMLMR3SqEJ/view?usp=drivesdk" TargetMode="External"/><Relationship Id="rId194" Type="http://schemas.openxmlformats.org/officeDocument/2006/relationships/hyperlink" Target="https://drive.google.com/file/d/1gW_RK46RmjP-AsjWh1B9DO1pntdO5zVm/view?usp=drivesdk" TargetMode="External"/><Relationship Id="rId193" Type="http://schemas.openxmlformats.org/officeDocument/2006/relationships/hyperlink" Target="https://drive.google.com/file/d/1rAf0cFR20DYibk7O2EeWGKYHKqGCQbXG/view?usp=drivesdk" TargetMode="External"/><Relationship Id="rId192" Type="http://schemas.openxmlformats.org/officeDocument/2006/relationships/hyperlink" Target="https://drive.google.com/file/d/1zDi_C5ueA9bFwQO10plRtYHEG-m4s7ct/view?usp=drivesdk" TargetMode="External"/><Relationship Id="rId191" Type="http://schemas.openxmlformats.org/officeDocument/2006/relationships/hyperlink" Target="https://drive.google.com/file/d/1kPsXF9ZLT5QhvMjXXGxlhaw0SlJp-ZdO/view?usp=drivesdk" TargetMode="External"/><Relationship Id="rId187" Type="http://schemas.openxmlformats.org/officeDocument/2006/relationships/hyperlink" Target="https://drive.google.com/file/d/1F5V3TDE9n5hY09k1Wy89Ha6FMwEDXtJs/view?usp=drivesdk" TargetMode="External"/><Relationship Id="rId186" Type="http://schemas.openxmlformats.org/officeDocument/2006/relationships/hyperlink" Target="https://drive.google.com/file/d/15sEpaRYxt5MXMhYBy3PG-R3HeKwaxZdO/view?usp=drivesdk" TargetMode="External"/><Relationship Id="rId185" Type="http://schemas.openxmlformats.org/officeDocument/2006/relationships/hyperlink" Target="https://drive.google.com/file/d/1gcyud-DW1YkccjZFnLfR-zGtsgEAyj23/view?usp=drivesd" TargetMode="External"/><Relationship Id="rId184" Type="http://schemas.openxmlformats.org/officeDocument/2006/relationships/hyperlink" Target="https://drive.google.com/file/d/1QP5FeFzBZwx626PYiYbfVkQfCZVm-5DN/view?usp=drives" TargetMode="External"/><Relationship Id="rId189" Type="http://schemas.openxmlformats.org/officeDocument/2006/relationships/hyperlink" Target="https://drive.google.com/file/d/1RYfBqG0zj_EKlO-VlYA88djp_elswLe-/view?usp=drivesdk" TargetMode="External"/><Relationship Id="rId188" Type="http://schemas.openxmlformats.org/officeDocument/2006/relationships/hyperlink" Target="https://drive.google.com/file/d/1_8aj_mHwuFD9v7GEa7bKhdQ-4rnBhtfw/view?usp=drivesdk" TargetMode="External"/><Relationship Id="rId183" Type="http://schemas.openxmlformats.org/officeDocument/2006/relationships/hyperlink" Target="https://drive.google.com/file/d/1LgGtaVIVfN-dlDhx6jvlaFtMs7LyqjDB/view?usp=drivesdk" TargetMode="External"/><Relationship Id="rId182" Type="http://schemas.openxmlformats.org/officeDocument/2006/relationships/hyperlink" Target="https://drive.google.com/file/d/1CYIt2E7jHSRVRHyuod4GgrvFSrreycjb/view?usp=drivesdk" TargetMode="External"/><Relationship Id="rId181" Type="http://schemas.openxmlformats.org/officeDocument/2006/relationships/hyperlink" Target="https://drive.google.com/file/d/1lXsqTNUBcEE9Z4YDpVJAY1Gwyl-_oDCW/view?usp=drivesdk" TargetMode="External"/><Relationship Id="rId180" Type="http://schemas.openxmlformats.org/officeDocument/2006/relationships/hyperlink" Target="https://drive.google.com/file/d/1yXCv6EMmWXlMHDEGannVnXqkNzj8QBO8/view?usp=drivesdk" TargetMode="External"/><Relationship Id="rId176" Type="http://schemas.openxmlformats.org/officeDocument/2006/relationships/hyperlink" Target="https://drive.google.com/file/d/1ZS-QslTyMCJxWyNuVXyw2O1Vw20q5YQt/view" TargetMode="External"/><Relationship Id="rId297" Type="http://schemas.openxmlformats.org/officeDocument/2006/relationships/hyperlink" Target="https://drive.google.com/file/d/1VRWjyeR5lPlRRguJ0W7fp7O1Im5guts6/view?usp=drivesdk" TargetMode="External"/><Relationship Id="rId175" Type="http://schemas.openxmlformats.org/officeDocument/2006/relationships/hyperlink" Target="https://drive.google.com/file/d/19YWevRS5WlxqyJZsL7XhjpiFcsVoKGmm/view" TargetMode="External"/><Relationship Id="rId296" Type="http://schemas.openxmlformats.org/officeDocument/2006/relationships/hyperlink" Target="https://drive.google.com/file/d/1Mhcnq2OHxmtFW41rkPi2wLISR4DSDBbf/view" TargetMode="External"/><Relationship Id="rId174" Type="http://schemas.openxmlformats.org/officeDocument/2006/relationships/hyperlink" Target="https://drive.google.com/file/d/1Z54xeXfG7o1EeMAgLVEoZiBvQ2ge9LrT/view" TargetMode="External"/><Relationship Id="rId295" Type="http://schemas.openxmlformats.org/officeDocument/2006/relationships/hyperlink" Target="https://d27rnpuamwvieu.cloudfront.net/pdf/0bVpphmdMDwYQQH9nlgzmgAXX.pdf" TargetMode="External"/><Relationship Id="rId173" Type="http://schemas.openxmlformats.org/officeDocument/2006/relationships/hyperlink" Target="https://drive.google.com/file/d/1ucSoOG4J-co4a4x0t0b2AdpDOx0Ui3Ee/view" TargetMode="External"/><Relationship Id="rId294" Type="http://schemas.openxmlformats.org/officeDocument/2006/relationships/hyperlink" Target="https://ninja-sign.com/teams/28773/documents/4675914.pdf" TargetMode="External"/><Relationship Id="rId179" Type="http://schemas.openxmlformats.org/officeDocument/2006/relationships/hyperlink" Target="https://drive.google.com/file/d/1W-yW_l0J5GVOivOVum1yOJXrd6G4UKwK/view?usp=drivesdk" TargetMode="External"/><Relationship Id="rId178" Type="http://schemas.openxmlformats.org/officeDocument/2006/relationships/hyperlink" Target="https://drive.google.com/file/d/1tc1GTl6rwaRy1BssLUetUDpn4qcvcy6_/view?usp=drivesdk" TargetMode="External"/><Relationship Id="rId299" Type="http://schemas.openxmlformats.org/officeDocument/2006/relationships/hyperlink" Target="https://drive.google.com/file/d/11fkmv_NcC3vx5-mDx5RyB3y9cB8S77v_/view?usp=drivesdk" TargetMode="External"/><Relationship Id="rId177" Type="http://schemas.openxmlformats.org/officeDocument/2006/relationships/hyperlink" Target="https://drive.google.com/file/d/1ht_T_sUlarnsTbNO0ZN5sjTTmQhmCmR6/view?usp=drivesdk" TargetMode="External"/><Relationship Id="rId298" Type="http://schemas.openxmlformats.org/officeDocument/2006/relationships/hyperlink" Target="https://drive.google.com/file/d/1BHDcSgxGqUw3-JrKPGlM8lKJjYClYw1l/view?usp=drivesdk" TargetMode="External"/><Relationship Id="rId198" Type="http://schemas.openxmlformats.org/officeDocument/2006/relationships/hyperlink" Target="https://drive.google.com/file/d/11-34rPsuJ58xxhErBD4olGn976YYJhOg/view?usp=drivesdk" TargetMode="External"/><Relationship Id="rId197" Type="http://schemas.openxmlformats.org/officeDocument/2006/relationships/hyperlink" Target="https://drive.google.com/file/d/1VXQ40H4ZZt6ZIDSeWDtKrpBr35Vmx9tx/view?usp=drivesdk" TargetMode="External"/><Relationship Id="rId196" Type="http://schemas.openxmlformats.org/officeDocument/2006/relationships/hyperlink" Target="https://drive.google.com/file/d/10SMWOe6pgajT0RYUzJ1VZkf7C_zOFWRL/view?usp=drivesdk" TargetMode="External"/><Relationship Id="rId195" Type="http://schemas.openxmlformats.org/officeDocument/2006/relationships/hyperlink" Target="https://drive.google.com/file/d/1Iw9KNgIxoIPTEtzPph-K5k7NwcdlkQzN/view?usp=drivesdk" TargetMode="External"/><Relationship Id="rId199" Type="http://schemas.openxmlformats.org/officeDocument/2006/relationships/hyperlink" Target="https://drive.google.com/file/d/17XIp9Q4jX5ZJOfG-uzdbmbdjZ9hG76vj/view?usp=drivesdk" TargetMode="External"/><Relationship Id="rId150" Type="http://schemas.openxmlformats.org/officeDocument/2006/relationships/hyperlink" Target="https://drive.google.com/file/d/1IuIDX3uVFyqziqbvWqCLDNAwpOuaChoa/view?usp=drivesdk" TargetMode="External"/><Relationship Id="rId271" Type="http://schemas.openxmlformats.org/officeDocument/2006/relationships/hyperlink" Target="https://drive.google.com/file/d/1C40RB9_vR-bBdh6JBLXIrRz3CQXaKrKP/view?usp=drivesdk" TargetMode="External"/><Relationship Id="rId392" Type="http://schemas.openxmlformats.org/officeDocument/2006/relationships/hyperlink" Target="https://drive.google.com/file/d/1OcbVeeC4nTdiv-guymW_ATZZHKv1gIsN/view?usp=drivesdk" TargetMode="External"/><Relationship Id="rId270" Type="http://schemas.openxmlformats.org/officeDocument/2006/relationships/hyperlink" Target="https://drive.google.com/file/d/1F43IJuVTIeldT1PGByJwUzjuQPoCCHqo/view?usp=drivesdk" TargetMode="External"/><Relationship Id="rId391" Type="http://schemas.openxmlformats.org/officeDocument/2006/relationships/hyperlink" Target="https://drive.google.com/file/d/1uA_yK1PxmmtFy9LloQs9rMxpn-Xj6c7k/view?usp=drivesdk" TargetMode="External"/><Relationship Id="rId390" Type="http://schemas.openxmlformats.org/officeDocument/2006/relationships/hyperlink" Target="https://drive.google.com/file/d/1uD6gWEXTQ5vZ_YEAvKnRBfZ4XGG1cYRM/view?usp=drivesdk" TargetMode="External"/><Relationship Id="rId1" Type="http://schemas.openxmlformats.org/officeDocument/2006/relationships/hyperlink" Target="https://drive.google.com/file/d/1hUswVqEDglVhkCY8sxFij-gG7tGccD8S/view?ths=true" TargetMode="External"/><Relationship Id="rId2" Type="http://schemas.openxmlformats.org/officeDocument/2006/relationships/hyperlink" Target="https://drive.google.com/file/d/1n4kFqyP92Jt5zK1yo7N0U2gXnE4ZdV2W/view?usp=drivesdk" TargetMode="External"/><Relationship Id="rId3" Type="http://schemas.openxmlformats.org/officeDocument/2006/relationships/hyperlink" Target="https://school.addness.co.jp/funnel" TargetMode="External"/><Relationship Id="rId149" Type="http://schemas.openxmlformats.org/officeDocument/2006/relationships/hyperlink" Target="https://docs.google.com/document/d/14jV6kCopRo5B_FGOLH_bR1i9R8oYD8AqRWQRKoVIMfA/edit?tab=t.0" TargetMode="External"/><Relationship Id="rId4" Type="http://schemas.openxmlformats.org/officeDocument/2006/relationships/hyperlink" Target="https://teacher.success-learning.ai/home" TargetMode="External"/><Relationship Id="rId148" Type="http://schemas.openxmlformats.org/officeDocument/2006/relationships/hyperlink" Target="https://ninja-sign.com/teams/28773/documents/4361394.pdf" TargetMode="External"/><Relationship Id="rId269" Type="http://schemas.openxmlformats.org/officeDocument/2006/relationships/hyperlink" Target="https://drive.google.com/file/d/1qEoSQmYoifdfP-IN4P7aY3kcsZ96_N_3/view?usp=drivesdk" TargetMode="External"/><Relationship Id="rId9" Type="http://schemas.openxmlformats.org/officeDocument/2006/relationships/hyperlink" Target="https://ninja-sign.com/teams/28773/documents/4509320.pdf" TargetMode="External"/><Relationship Id="rId143" Type="http://schemas.openxmlformats.org/officeDocument/2006/relationships/hyperlink" Target="https://drive.google.com/file/d/10QMkgr5kbz32psWMB1Pg_qmI_KPIwlrP/view?usp=drivesdk" TargetMode="External"/><Relationship Id="rId264" Type="http://schemas.openxmlformats.org/officeDocument/2006/relationships/hyperlink" Target="https://drive.google.com/file/d/1aKNfvp74BN6g3fIfJ2tR8pBzrmZPpoc_/view?usp=drivesdk" TargetMode="External"/><Relationship Id="rId385" Type="http://schemas.openxmlformats.org/officeDocument/2006/relationships/hyperlink" Target="https://drive.google.com/file/d/1M_WCPrLVF0d72nJ2-96e8YPB8SpBV_Uv/view?usp=drivesdk" TargetMode="External"/><Relationship Id="rId142" Type="http://schemas.openxmlformats.org/officeDocument/2006/relationships/hyperlink" Target="https://drive.google.com/file/d/1RahHftCEjseBiwBLibLE-7O8WwHUJAL9/view?usp=drivesdk" TargetMode="External"/><Relationship Id="rId263" Type="http://schemas.openxmlformats.org/officeDocument/2006/relationships/hyperlink" Target="https://drive.google.com/file/d/1_jSyaNOdmP4K4UyUomf3GbS5afKzETsy/view?usp=drivesdk" TargetMode="External"/><Relationship Id="rId384" Type="http://schemas.openxmlformats.org/officeDocument/2006/relationships/hyperlink" Target="https://drive.google.com/file/d/14WXlxVov7jf06UWGHROE9BvNxZ7ymC8A/view?usp=drivesdk" TargetMode="External"/><Relationship Id="rId141" Type="http://schemas.openxmlformats.org/officeDocument/2006/relationships/hyperlink" Target="https://drive.google.com/file/d/1hIMqSXg9ZsN1MuxAKZN6YxInkjqqYLlF/view?usp=drivesdk" TargetMode="External"/><Relationship Id="rId262" Type="http://schemas.openxmlformats.org/officeDocument/2006/relationships/hyperlink" Target="https://drive.google.com/file/d/1bjrqR3T61tiMFG7nJZKmBXq6BPiGn0KG/view?usp=drivesdk" TargetMode="External"/><Relationship Id="rId383" Type="http://schemas.openxmlformats.org/officeDocument/2006/relationships/hyperlink" Target="https://drive.google.com/file/d/15qmSnHqAz3t9bmItIG0EtRtCK9lKyHgl/view?usp=drivesdk" TargetMode="External"/><Relationship Id="rId140" Type="http://schemas.openxmlformats.org/officeDocument/2006/relationships/hyperlink" Target="https://drive.google.com/file/d/1opoXMPbsSRaiaNB8igmgFYlY2fdt4mQu/view?usp=drivesdk" TargetMode="External"/><Relationship Id="rId261" Type="http://schemas.openxmlformats.org/officeDocument/2006/relationships/hyperlink" Target="https://drive.google.com/file/d/1iArgtDEFME3C5Ltku7fCfdAh_v6yIilX/view?usp=drivesdk" TargetMode="External"/><Relationship Id="rId382" Type="http://schemas.openxmlformats.org/officeDocument/2006/relationships/hyperlink" Target="https://drive.google.com/file/d/1uOAZXV9IXJ4iY_--1sfhRnL0ObjGvOLq/view?usp=drivesdk" TargetMode="External"/><Relationship Id="rId5" Type="http://schemas.openxmlformats.org/officeDocument/2006/relationships/hyperlink" Target="https://drive.google.com/file/d/1e6rriells2ny2uczunbVVgZNLwoBCQD9/view?usp=drivesdk" TargetMode="External"/><Relationship Id="rId147" Type="http://schemas.openxmlformats.org/officeDocument/2006/relationships/hyperlink" Target="https://ninja-sign.com/teams/28773/documents/4361391.pdf" TargetMode="External"/><Relationship Id="rId268" Type="http://schemas.openxmlformats.org/officeDocument/2006/relationships/hyperlink" Target="https://drive.google.com/file/d/1AptE3nSd2s04F0AUi-TvVYzQvkJhv0Fw/view?usp=drivesdk" TargetMode="External"/><Relationship Id="rId389" Type="http://schemas.openxmlformats.org/officeDocument/2006/relationships/hyperlink" Target="https://drive.google.com/file/d/1ykFGz8q_FYPRTO9La5mrwWGdpK_FRNmZ/view?usp=drivesdk" TargetMode="External"/><Relationship Id="rId6" Type="http://schemas.openxmlformats.org/officeDocument/2006/relationships/hyperlink" Target="https://drive.google.com/file/d/1afkwKbFqIiHNRExAnvn-S4mRsUo7BHnp/view?usp=drivesdk" TargetMode="External"/><Relationship Id="rId146" Type="http://schemas.openxmlformats.org/officeDocument/2006/relationships/hyperlink" Target="https://drive.google.com/file/d/1qXcD_PN6dEnX130mmaaGVPfnpe8XqOpc/view?usp=drivesdk" TargetMode="External"/><Relationship Id="rId267" Type="http://schemas.openxmlformats.org/officeDocument/2006/relationships/hyperlink" Target="https://ninja-sign.com/teams/28773/documents/3413267.pdf" TargetMode="External"/><Relationship Id="rId388" Type="http://schemas.openxmlformats.org/officeDocument/2006/relationships/hyperlink" Target="https://drive.google.com/file/d/1alYhtRwh9Gm7PTJpALHxpYJ3XRw9rsH8/view?usp=drivesdk" TargetMode="External"/><Relationship Id="rId7" Type="http://schemas.openxmlformats.org/officeDocument/2006/relationships/hyperlink" Target="https://drive.google.com/file/d/1O3R0LqyXkRM2k5cIKkKMwfHXMuUaj9oR/view?usp=drivesdk" TargetMode="External"/><Relationship Id="rId145" Type="http://schemas.openxmlformats.org/officeDocument/2006/relationships/hyperlink" Target="https://drive.google.com/file/d/14jqf-whBUgW5-0ZxA8eyoTKQfQ-W-1Kx/view?usp=drivesdk" TargetMode="External"/><Relationship Id="rId266" Type="http://schemas.openxmlformats.org/officeDocument/2006/relationships/hyperlink" Target="https://ninja-sign.com/teams/28773/documents/3413259.pdf" TargetMode="External"/><Relationship Id="rId387" Type="http://schemas.openxmlformats.org/officeDocument/2006/relationships/hyperlink" Target="https://drive.google.com/file/d/1UtrkrmhtYNlrvNLtZdydksuuFmTbM58c/view?usp=drivesdk" TargetMode="External"/><Relationship Id="rId8" Type="http://schemas.openxmlformats.org/officeDocument/2006/relationships/hyperlink" Target="https://drive.google.com/file/d/1M-EO6jA6datRlsF6uVn-aW59qCKnHPF0/view?usp=drivesdk" TargetMode="External"/><Relationship Id="rId144" Type="http://schemas.openxmlformats.org/officeDocument/2006/relationships/hyperlink" Target="https://drive.google.com/file/d/1MK489SsWz-Wj_p5qWpCCN-7A2rnaDSqc/view?usp=drivesdk" TargetMode="External"/><Relationship Id="rId265" Type="http://schemas.openxmlformats.org/officeDocument/2006/relationships/hyperlink" Target="https://drive.google.com/file/d/18sSLJHRO-sSjuw-mNK-S-AtPszvLIxRS/view?usp=drivesdk" TargetMode="External"/><Relationship Id="rId386" Type="http://schemas.openxmlformats.org/officeDocument/2006/relationships/hyperlink" Target="https://drive.google.com/file/d/1B9TCkOql9M8ookewKSYqLrBalbm1bbHY/view?usp=drivesdk" TargetMode="External"/><Relationship Id="rId260" Type="http://schemas.openxmlformats.org/officeDocument/2006/relationships/hyperlink" Target="https://drive.google.com/file/d/1XmBd_yjR1PDp5JuvwSlImS8fYWOz4NkF/view?usp=drivesdk" TargetMode="External"/><Relationship Id="rId381" Type="http://schemas.openxmlformats.org/officeDocument/2006/relationships/hyperlink" Target="https://drive.google.com/file/d/1HjxTUOrRW7Cp3ft_7DFY0g6P9_8zm8Az/view?usp=drivesdk" TargetMode="External"/><Relationship Id="rId380" Type="http://schemas.openxmlformats.org/officeDocument/2006/relationships/hyperlink" Target="https://drive.google.com/file/d/1WAeGNvtMQFF3222KuincgFnKvKj3wQVw/view?usp=drivesdk" TargetMode="External"/><Relationship Id="rId139" Type="http://schemas.openxmlformats.org/officeDocument/2006/relationships/hyperlink" Target="https://drive.google.com/file/d/1C7fJ26kD3Yvf42NRA08g965Yz0i05INE/view?usp=drivesdk" TargetMode="External"/><Relationship Id="rId138" Type="http://schemas.openxmlformats.org/officeDocument/2006/relationships/hyperlink" Target="https://drive.google.com/file/d/1cLk3yV8SM_6DIg8LO0bRrOOhV8mhqWf6/view?usp=drivesdk" TargetMode="External"/><Relationship Id="rId259" Type="http://schemas.openxmlformats.org/officeDocument/2006/relationships/hyperlink" Target="https://drive.google.com/file/d/1Qghg7l4nP2HRY21B_GP5W6z3qaN0FcFh/view?usp=drivesdk" TargetMode="External"/><Relationship Id="rId137" Type="http://schemas.openxmlformats.org/officeDocument/2006/relationships/hyperlink" Target="https://drive.google.com/file/d/1PQUkHJw2Gcu6Pi5Ttzg5mf5FFt7QXOpX/view?usp=drivesdk" TargetMode="External"/><Relationship Id="rId258" Type="http://schemas.openxmlformats.org/officeDocument/2006/relationships/hyperlink" Target="https://drive.google.com/file/d/1RtSb_Rf39fzcQGDLJt33nHdM9HG2i0TU/view?usp=drivesdk" TargetMode="External"/><Relationship Id="rId379" Type="http://schemas.openxmlformats.org/officeDocument/2006/relationships/hyperlink" Target="https://drive.google.com/file/d/1Vlil2HosC77HGIED5hWQ0e-hEM04JfXq/view?usp=drivesdk" TargetMode="External"/><Relationship Id="rId132" Type="http://schemas.openxmlformats.org/officeDocument/2006/relationships/hyperlink" Target="https://drive.google.com/file/d/1Ula_xKwIktoKCIsCI09UUnQEnCUnFe5N/view?usp=drivesdk" TargetMode="External"/><Relationship Id="rId253" Type="http://schemas.openxmlformats.org/officeDocument/2006/relationships/hyperlink" Target="https://ninja-sign.com/teams/28773/documents/4571392.pdf" TargetMode="External"/><Relationship Id="rId374" Type="http://schemas.openxmlformats.org/officeDocument/2006/relationships/hyperlink" Target="https://drive.google.com/file/d/1sWkNoCcCnAa8oIeAuBgPhLCYdHTUGYXF/view?usp=drivesdk" TargetMode="External"/><Relationship Id="rId131" Type="http://schemas.openxmlformats.org/officeDocument/2006/relationships/hyperlink" Target="https://drive.google.com/file/d/1DnkOwEccWjBh6YwyYKw1Kd6VgO36SuKM/view?usp=drivesdk" TargetMode="External"/><Relationship Id="rId252" Type="http://schemas.openxmlformats.org/officeDocument/2006/relationships/hyperlink" Target="https://ninja-sign.com/teams/28773/documents/4571353.pdf" TargetMode="External"/><Relationship Id="rId373" Type="http://schemas.openxmlformats.org/officeDocument/2006/relationships/hyperlink" Target="https://drive.google.com/file/d/1mwtf7XEqzekl-3g-HCvrrMWgu4NipEP5/view?usp=drivesdk" TargetMode="External"/><Relationship Id="rId130" Type="http://schemas.openxmlformats.org/officeDocument/2006/relationships/hyperlink" Target="https://drive.google.com/file/d/1PXLjtcDWFKdXIXLVUY9bCIKBLCdej6kI/view?usp=drivesdk" TargetMode="External"/><Relationship Id="rId251" Type="http://schemas.openxmlformats.org/officeDocument/2006/relationships/hyperlink" Target="https://drive.google.com/file/d/1SGl4PPFkh82Qd25uDvaTZlyFMKcCz_Ak/view?usp=drivesdk" TargetMode="External"/><Relationship Id="rId372" Type="http://schemas.openxmlformats.org/officeDocument/2006/relationships/hyperlink" Target="https://drive.google.com/file/d/1ZtIgrgfeIs4o70aR_t-226UCPzrxrKnN/view?usp=drivesdk" TargetMode="External"/><Relationship Id="rId250" Type="http://schemas.openxmlformats.org/officeDocument/2006/relationships/hyperlink" Target="https://drive.google.com/file/d/1sD7zVrJyesY7-yMV4-eDUNZ1kv0slm1j/view?usp=drivesdk" TargetMode="External"/><Relationship Id="rId371" Type="http://schemas.openxmlformats.org/officeDocument/2006/relationships/hyperlink" Target="https://drive.google.com/file/d/1AIdTH0Vi7Dx8HCGYfhujmy3lJJ8E6eyK/view?usp=drivesdk" TargetMode="External"/><Relationship Id="rId136" Type="http://schemas.openxmlformats.org/officeDocument/2006/relationships/hyperlink" Target="https://drive.google.com/file/d/1FQ7_w0hguaU69-yBOxLF4OM2eXLIDUsd/view?usp=drivesdk" TargetMode="External"/><Relationship Id="rId257" Type="http://schemas.openxmlformats.org/officeDocument/2006/relationships/hyperlink" Target="https://drive.google.com/file/d/1ulqh7DHGAI9MCPALK9kwdtgQcgAk5xi4/view?usp=drivesdk" TargetMode="External"/><Relationship Id="rId378" Type="http://schemas.openxmlformats.org/officeDocument/2006/relationships/hyperlink" Target="https://drive.google.com/file/d/149gBoDOW2QBPIQrJHXgrauNrid7Zj5FS/view?usp=drivesdk" TargetMode="External"/><Relationship Id="rId135" Type="http://schemas.openxmlformats.org/officeDocument/2006/relationships/hyperlink" Target="https://drive.google.com/file/d/1zr_cKmNLu4x5ekfX6ayDS6Nv7gE-bPBC/view?usp=drivesdk" TargetMode="External"/><Relationship Id="rId256" Type="http://schemas.openxmlformats.org/officeDocument/2006/relationships/hyperlink" Target="https://drive.google.com/file/d/1bDvVGvsEa-RgSatfnaf8tZxwUnUZLXr9/view?usp=drivesdk" TargetMode="External"/><Relationship Id="rId377" Type="http://schemas.openxmlformats.org/officeDocument/2006/relationships/hyperlink" Target="https://drive.google.com/file/d/1S3xTBADGxpUv14z3hSdj7N1-BaM7QggR/view?usp=drivesdk" TargetMode="External"/><Relationship Id="rId134" Type="http://schemas.openxmlformats.org/officeDocument/2006/relationships/hyperlink" Target="https://drive.google.com/file/d/19mKg3tjYgaZbEVZqKWLm7JctpZEDVAoT/view?usp=drivesdk" TargetMode="External"/><Relationship Id="rId255" Type="http://schemas.openxmlformats.org/officeDocument/2006/relationships/hyperlink" Target="https://drive.google.com/file/d/1xDtGr6l0CSo0qhilBOTqXsj8UQR0s2eS/view" TargetMode="External"/><Relationship Id="rId376" Type="http://schemas.openxmlformats.org/officeDocument/2006/relationships/hyperlink" Target="https://drive.google.com/file/d/1gFMvKNuhBks9rGef6NhgKmkJ7RRib3_2/view?usp=drivesdk" TargetMode="External"/><Relationship Id="rId133" Type="http://schemas.openxmlformats.org/officeDocument/2006/relationships/hyperlink" Target="https://drive.google.com/file/d/1QdKS0m-Kxt0vxPEr48H1gN-0EkHuslHV/view?usp=drivesdk" TargetMode="External"/><Relationship Id="rId254" Type="http://schemas.openxmlformats.org/officeDocument/2006/relationships/hyperlink" Target="https://docs.google.com/document/d/1arRH3gXxhrIlqyziwdSucpafk8GYHS1plFLlrNebeJY/edit?tab=t.0" TargetMode="External"/><Relationship Id="rId375" Type="http://schemas.openxmlformats.org/officeDocument/2006/relationships/hyperlink" Target="https://drive.google.com/file/d/1BU1OJjODFshn-_bBWyVQHze5M8SaKizm/view?usp=drivesdk" TargetMode="External"/><Relationship Id="rId172" Type="http://schemas.openxmlformats.org/officeDocument/2006/relationships/hyperlink" Target="https://drive.google.com/file/d/11PVplXatxarAA2XZ5YzCdFvQrfFsUBVV/view" TargetMode="External"/><Relationship Id="rId293" Type="http://schemas.openxmlformats.org/officeDocument/2006/relationships/hyperlink" Target="https://ninja-sign.com/teams/28773/documents/4675912.pdf" TargetMode="External"/><Relationship Id="rId171" Type="http://schemas.openxmlformats.org/officeDocument/2006/relationships/hyperlink" Target="https://drive.google.com/file/d/1bt7SH5b1n0tSEuKSxW-3_Iwk4LcgTMwd/view" TargetMode="External"/><Relationship Id="rId292" Type="http://schemas.openxmlformats.org/officeDocument/2006/relationships/hyperlink" Target="https://drive.google.com/file/d/1TJgaw6wgrlQKgBiVP7J8YF5qIp4EVMfD/view?usp=drivesdk" TargetMode="External"/><Relationship Id="rId170" Type="http://schemas.openxmlformats.org/officeDocument/2006/relationships/hyperlink" Target="https://drive.google.com/file/d/1u4O5W59FRHHM-K-ZegfUumIAU1qjjNdM/view?usp=drivesdk" TargetMode="External"/><Relationship Id="rId291" Type="http://schemas.openxmlformats.org/officeDocument/2006/relationships/hyperlink" Target="https://drive.google.com/file/d/1aYd0CCt9on42DxsDC_oWmrPFKRh6ybYC/view?usp=drivesdk" TargetMode="External"/><Relationship Id="rId290" Type="http://schemas.openxmlformats.org/officeDocument/2006/relationships/hyperlink" Target="https://drive.google.com/file/d/1YVDCB95zkExYR_yySHHk8tNVLF_OCZ44/view?usp=drivesdk" TargetMode="External"/><Relationship Id="rId165" Type="http://schemas.openxmlformats.org/officeDocument/2006/relationships/hyperlink" Target="https://drive.google.com/file/d/1a6W39tE7wblwy-GaXyVIoyUIeeoOuWt9/view?usp=drivesdk" TargetMode="External"/><Relationship Id="rId286" Type="http://schemas.openxmlformats.org/officeDocument/2006/relationships/hyperlink" Target="https://drive.google.com/file/d/1XAqMLu66VCtHT0TQTLkKntB6GVYsgk9i/view?usp=drivesdk" TargetMode="External"/><Relationship Id="rId164" Type="http://schemas.openxmlformats.org/officeDocument/2006/relationships/hyperlink" Target="https://drive.google.com/file/d/1ZqtaNAsOdfO_qB5BvkTfJ5fOBEtnVPdF/view?usp=drivesdk" TargetMode="External"/><Relationship Id="rId285" Type="http://schemas.openxmlformats.org/officeDocument/2006/relationships/hyperlink" Target="https://drive.google.com/file/d/1zw3aQYXL84l5FpXxwrxA6T3X_3hESCx4/view?usp=drivesdk" TargetMode="External"/><Relationship Id="rId163" Type="http://schemas.openxmlformats.org/officeDocument/2006/relationships/hyperlink" Target="https://drive.google.com/file/d/1N_lzgxJ7Gbnkg2d2pshiXbznmZocANDu/view?usp=drivesdk" TargetMode="External"/><Relationship Id="rId284" Type="http://schemas.openxmlformats.org/officeDocument/2006/relationships/hyperlink" Target="https://drive.google.com/file/d/1HiLF5wBiNmnIHt6ALIkdtqUcjB7Go8zR/view?usp=drivesdk" TargetMode="External"/><Relationship Id="rId162" Type="http://schemas.openxmlformats.org/officeDocument/2006/relationships/hyperlink" Target="https://ninja-sign.com/teams/28773/documents/7185595.pdf" TargetMode="External"/><Relationship Id="rId283" Type="http://schemas.openxmlformats.org/officeDocument/2006/relationships/hyperlink" Target="https://ninja-sign.com/teams/28773/documents/7279769.pdf" TargetMode="External"/><Relationship Id="rId169" Type="http://schemas.openxmlformats.org/officeDocument/2006/relationships/hyperlink" Target="https://drive.google.com/file/d/1JlR2ERxpq6Q3Le7_3PZDp6r0sjh5X9RD/view?usp=drivesdk" TargetMode="External"/><Relationship Id="rId168" Type="http://schemas.openxmlformats.org/officeDocument/2006/relationships/hyperlink" Target="https://drive.google.com/file/d/1_nM4iP0mlh_dRizCTl3dNZy74RCye_9z/view?usp=drivesdk" TargetMode="External"/><Relationship Id="rId289" Type="http://schemas.openxmlformats.org/officeDocument/2006/relationships/hyperlink" Target="https://drive.google.com/file/d/17ib5sTOT8yybK77RiZHRyrI6FyrOCjOt/view?usp=drivesdk" TargetMode="External"/><Relationship Id="rId167" Type="http://schemas.openxmlformats.org/officeDocument/2006/relationships/hyperlink" Target="https://drive.google.com/file/d/1uOlwjz0mEOjk2nWXw9x0LSM1MZIZ1n1O/view?usp=drivesdk" TargetMode="External"/><Relationship Id="rId288" Type="http://schemas.openxmlformats.org/officeDocument/2006/relationships/hyperlink" Target="https://drive.google.com/file/d/1b0fGSm8Wo9SLfU0dv4EaRX_bgfTKQUXI/view?usp=drivesdk" TargetMode="External"/><Relationship Id="rId166" Type="http://schemas.openxmlformats.org/officeDocument/2006/relationships/hyperlink" Target="https://drive.google.com/file/d/1mRxk5LccMNE89kdhGLZ-RnGt34DLE0lt/view?usp=drivesdk" TargetMode="External"/><Relationship Id="rId287" Type="http://schemas.openxmlformats.org/officeDocument/2006/relationships/hyperlink" Target="https://drive.google.com/file/d/1_FGsaZ16B9qb4PgN3O8BJ9Agio6Vpyif/view?usp=drivesdk" TargetMode="External"/><Relationship Id="rId161" Type="http://schemas.openxmlformats.org/officeDocument/2006/relationships/hyperlink" Target="https://ninja-sign.com/teams/28773/documents/7185562.pdf" TargetMode="External"/><Relationship Id="rId282" Type="http://schemas.openxmlformats.org/officeDocument/2006/relationships/hyperlink" Target="https://ninja-sign.com/teams/28773/documents/7279542.pdf" TargetMode="External"/><Relationship Id="rId160" Type="http://schemas.openxmlformats.org/officeDocument/2006/relationships/hyperlink" Target="https://ninja-sign.com/teams/28773/documents/7185644.pdf" TargetMode="External"/><Relationship Id="rId281" Type="http://schemas.openxmlformats.org/officeDocument/2006/relationships/hyperlink" Target="https://ninja-sign.com/teams/28773/documents/7279748.pdf" TargetMode="External"/><Relationship Id="rId280" Type="http://schemas.openxmlformats.org/officeDocument/2006/relationships/hyperlink" Target="https://drive.google.com/file/d/1Eps-ReL1UxFaCtcDb1OPgpRPT3cAt1Uk/view?usp=drivesdk" TargetMode="External"/><Relationship Id="rId159" Type="http://schemas.openxmlformats.org/officeDocument/2006/relationships/hyperlink" Target="https://drive.google.com/file/d/14-VATKln8f09ypn8XCQS2168qxVcBGEC/view?usp=drivesdk" TargetMode="External"/><Relationship Id="rId154" Type="http://schemas.openxmlformats.org/officeDocument/2006/relationships/hyperlink" Target="https://drive.google.com/file/d/1cWRPHuehJpnjmdYHePEt4YcdELR_p7XD/view" TargetMode="External"/><Relationship Id="rId275" Type="http://schemas.openxmlformats.org/officeDocument/2006/relationships/hyperlink" Target="https://drive.google.com/file/d/1qwuoFJBkyzZKZfdc2hDmNCw6mS6Llgrn/view?usp=drivesdk" TargetMode="External"/><Relationship Id="rId396" Type="http://schemas.openxmlformats.org/officeDocument/2006/relationships/hyperlink" Target="https://drive.google.com/file/d/1w5lpb9TpowH5LjCntzdV1m9BUbjGE7zP/view?usp=drivesdk" TargetMode="External"/><Relationship Id="rId153" Type="http://schemas.openxmlformats.org/officeDocument/2006/relationships/hyperlink" Target="https://drive.google.com/file/d/1vktOzYKro7K69Sr-66GXjDByE38EAva4/view" TargetMode="External"/><Relationship Id="rId274" Type="http://schemas.openxmlformats.org/officeDocument/2006/relationships/hyperlink" Target="https://drive.google.com/file/d/1VPdnSTrePPsVt2EgfWvWZKirqIinTA_-/view?usp=drivesdk" TargetMode="External"/><Relationship Id="rId395" Type="http://schemas.openxmlformats.org/officeDocument/2006/relationships/hyperlink" Target="https://drive.google.com/file/d/1U9KDT25nfyvC9ACFPo9MjyXN4Tl0dVzr/view?usp=drivesdk" TargetMode="External"/><Relationship Id="rId152" Type="http://schemas.openxmlformats.org/officeDocument/2006/relationships/hyperlink" Target="https://drive.google.com/file/d/1KgE2YGw7DqTjc45LXsHQNRyYOyJev7a_/view?usp=drivesdk" TargetMode="External"/><Relationship Id="rId273" Type="http://schemas.openxmlformats.org/officeDocument/2006/relationships/hyperlink" Target="https://ninja-sign.com/teams/28773/documents/4587680.pdf" TargetMode="External"/><Relationship Id="rId394" Type="http://schemas.openxmlformats.org/officeDocument/2006/relationships/hyperlink" Target="https://drive.google.com/file/d/1iO8flhyWiYLKjQdAbIVDDIGMtXgADJy_/view?usp=drivesdk" TargetMode="External"/><Relationship Id="rId151" Type="http://schemas.openxmlformats.org/officeDocument/2006/relationships/hyperlink" Target="https://drive.google.com/file/d/1OiLMcTF8K5TQclBFbYei7m8ZQrJJJTBl/view?usp=drivesdk" TargetMode="External"/><Relationship Id="rId272" Type="http://schemas.openxmlformats.org/officeDocument/2006/relationships/hyperlink" Target="https://ninja-sign.com/teams/28773/documents/4587685.pdf" TargetMode="External"/><Relationship Id="rId393" Type="http://schemas.openxmlformats.org/officeDocument/2006/relationships/hyperlink" Target="https://drive.google.com/file/d/1dQUirR6U4oe_sS1yHMTUxBy2RgOvqUNS/view?usp=drivesdk" TargetMode="External"/><Relationship Id="rId158" Type="http://schemas.openxmlformats.org/officeDocument/2006/relationships/hyperlink" Target="https://ninja-sign.com/teams/28773/documents/3529734.pdf" TargetMode="External"/><Relationship Id="rId279" Type="http://schemas.openxmlformats.org/officeDocument/2006/relationships/hyperlink" Target="https://drive.google.com/file/d/1WPTGTw59PIHRizsRZeHwlmuv-Q9tFu5R/view?usp=drivesdk" TargetMode="External"/><Relationship Id="rId157" Type="http://schemas.openxmlformats.org/officeDocument/2006/relationships/hyperlink" Target="https://ninja-sign.com/teams/28773/documents/3529813.pdf" TargetMode="External"/><Relationship Id="rId278" Type="http://schemas.openxmlformats.org/officeDocument/2006/relationships/hyperlink" Target="https://drive.google.com/file/d/1cGBzZFPTgCyj-yoUtSs7Wf3OMfAFfvqp/view?usp=drivesdk" TargetMode="External"/><Relationship Id="rId399" Type="http://schemas.openxmlformats.org/officeDocument/2006/relationships/hyperlink" Target="https://drive.google.com/file/d/1brOmnQO9IXr7qQbW_RGjMiB1o9Q5k-vY/view?usp=drivesdk" TargetMode="External"/><Relationship Id="rId156" Type="http://schemas.openxmlformats.org/officeDocument/2006/relationships/hyperlink" Target="https://drive.google.com/file/d/1uAo-jAEg2PmMDw5NUsIOgXRLD7p67xDl/view?usp=drivesdk" TargetMode="External"/><Relationship Id="rId277" Type="http://schemas.openxmlformats.org/officeDocument/2006/relationships/hyperlink" Target="https://drive.google.com/file/d/1ASQyBw9_97AF3lC3DE1noe4BXAkDrjff/view?usp=drivesdk" TargetMode="External"/><Relationship Id="rId398" Type="http://schemas.openxmlformats.org/officeDocument/2006/relationships/hyperlink" Target="https://drive.google.com/file/d/1BKbntel_lCoW3Pl1JkyxTrBvRuTFqp6o/view?usp=drivesdk" TargetMode="External"/><Relationship Id="rId155" Type="http://schemas.openxmlformats.org/officeDocument/2006/relationships/hyperlink" Target="https://drive.google.com/file/d/1eMLm8JFQWwOI71RcFw4jRTJYY5emNsJh/view" TargetMode="External"/><Relationship Id="rId276" Type="http://schemas.openxmlformats.org/officeDocument/2006/relationships/hyperlink" Target="https://drive.google.com/file/d/1-jwhsPc3wqtkpz4aw-XhFX4dFA1WKLG8/view?usp=drivesdk" TargetMode="External"/><Relationship Id="rId397" Type="http://schemas.openxmlformats.org/officeDocument/2006/relationships/hyperlink" Target="https://drive.google.com/file/d/1dbuCINO6W0UzR9GJeQVLAymUnUt53H_B/view?usp=drivesdk" TargetMode="External"/><Relationship Id="rId40" Type="http://schemas.openxmlformats.org/officeDocument/2006/relationships/hyperlink" Target="https://ninja-sign.com/teams/28773/documents/6864260.pdf" TargetMode="External"/><Relationship Id="rId42" Type="http://schemas.openxmlformats.org/officeDocument/2006/relationships/hyperlink" Target="https://drive.google.com/file/d/1uQFPn97QcpjDmPyfpBPLxoJzCkN89woc/view?usp=drivesdk" TargetMode="External"/><Relationship Id="rId41" Type="http://schemas.openxmlformats.org/officeDocument/2006/relationships/hyperlink" Target="https://ninja-sign.com/teams/28773/documents/6864262.pdf" TargetMode="External"/><Relationship Id="rId44" Type="http://schemas.openxmlformats.org/officeDocument/2006/relationships/hyperlink" Target="https://drive.google.com/file/d/100YzzOU--sEwclTkmntYl1ZUupnfFl_g/view?usp=drivesdk" TargetMode="External"/><Relationship Id="rId43" Type="http://schemas.openxmlformats.org/officeDocument/2006/relationships/hyperlink" Target="https://drive.google.com/file/d/1M_-aDq0iNhd8aEjLV-sf74b2Sin-u6Oz/view?usp=drivesdk" TargetMode="External"/><Relationship Id="rId46" Type="http://schemas.openxmlformats.org/officeDocument/2006/relationships/hyperlink" Target="https://drive.google.com/file/d/1H6KFQHitJy9oBdnQdssSStbwVh-kgEvk/view?usp=drivesdk" TargetMode="External"/><Relationship Id="rId45" Type="http://schemas.openxmlformats.org/officeDocument/2006/relationships/hyperlink" Target="https://drive.google.com/file/d/1ygJi9V75GeH20kPyZDsyizf-tNGxHSp2/view?usp=drivesdk" TargetMode="External"/><Relationship Id="rId48" Type="http://schemas.openxmlformats.org/officeDocument/2006/relationships/hyperlink" Target="https://drive.google.com/file/d/12phWqEYTu-XVjy7gB3qYHSci1TNE2m9B/view?usp=drivesdk" TargetMode="External"/><Relationship Id="rId47" Type="http://schemas.openxmlformats.org/officeDocument/2006/relationships/hyperlink" Target="https://drive.google.com/file/d/1Jha6uT457ulh4yRZebVlNI7_WffHy6tY/view?usp=drivesdk" TargetMode="External"/><Relationship Id="rId49" Type="http://schemas.openxmlformats.org/officeDocument/2006/relationships/hyperlink" Target="https://drive.google.com/file/d/12phWqEYTu-XVjy7gB3qYHSci1TNE2m9B/view?usp=drivesdk" TargetMode="External"/><Relationship Id="rId31" Type="http://schemas.openxmlformats.org/officeDocument/2006/relationships/hyperlink" Target="https://drive.google.com/file/d/1Pi0SAJU8TaaGdDWQtBpRRPH_ZY1syw2C/view?usp=drivesdk" TargetMode="External"/><Relationship Id="rId30" Type="http://schemas.openxmlformats.org/officeDocument/2006/relationships/hyperlink" Target="https://docs.google.com/document/d/1O071_tyWO4B3YTqyBrVt1g7jho9fxiuQREGmmvM2GYs/edit?tab=t.0" TargetMode="External"/><Relationship Id="rId33" Type="http://schemas.openxmlformats.org/officeDocument/2006/relationships/hyperlink" Target="https://drive.google.com/file/d/1Yllv6UjPZ2l0qytTumAxeT4OsEPy97ln/view?usp=drivesdk" TargetMode="External"/><Relationship Id="rId32" Type="http://schemas.openxmlformats.org/officeDocument/2006/relationships/hyperlink" Target="https://drive.google.com/file/d/1MTBi7fFg7KmX8C4cW5w-MYhr-17wZxGu/view?usp=drivesdk" TargetMode="External"/><Relationship Id="rId35" Type="http://schemas.openxmlformats.org/officeDocument/2006/relationships/hyperlink" Target="https://drive.google.com/file/d/1OfiX88dJ1bxyD_BJ5HdXSSsXzdIECSpD/view" TargetMode="External"/><Relationship Id="rId34" Type="http://schemas.openxmlformats.org/officeDocument/2006/relationships/hyperlink" Target="https://drive.google.com/file/d/1swrbvFEnPfwtgEEq-bPdGvl1meaB7x2w/view?usp=drivesdk" TargetMode="External"/><Relationship Id="rId37" Type="http://schemas.openxmlformats.org/officeDocument/2006/relationships/hyperlink" Target="https://drive.google.com/file/d/1rEmqcPwZ81zsiFsY3YzhmOlspoBMYNtx/view" TargetMode="External"/><Relationship Id="rId36" Type="http://schemas.openxmlformats.org/officeDocument/2006/relationships/hyperlink" Target="https://drive.google.com/file/d/1_IbSV9MIs5ToSCids-6BFw0aRJ77LXi2/view" TargetMode="External"/><Relationship Id="rId39" Type="http://schemas.openxmlformats.org/officeDocument/2006/relationships/hyperlink" Target="https://ninja-sign.com/teams/28773/documents/6864261.pdf" TargetMode="External"/><Relationship Id="rId38" Type="http://schemas.openxmlformats.org/officeDocument/2006/relationships/hyperlink" Target="https://drive.google.com/file/d/1r3LX3yp3Nk1AojtlBSawM-eosLN-Lpdi/view?usp=drivesdk" TargetMode="External"/><Relationship Id="rId20" Type="http://schemas.openxmlformats.org/officeDocument/2006/relationships/hyperlink" Target="https://drive.google.com/file/d/1W34dHU4ZBkWjlhGQngNdyrxZduWH8BbH/view?usp=drivesdk" TargetMode="External"/><Relationship Id="rId22" Type="http://schemas.openxmlformats.org/officeDocument/2006/relationships/hyperlink" Target="https://drive.google.com/file/d/1qOvQP2EDIKS3OW_tGSWvckS9i1C-HZVv/view?usp=drivesdk" TargetMode="External"/><Relationship Id="rId21" Type="http://schemas.openxmlformats.org/officeDocument/2006/relationships/hyperlink" Target="https://drive.google.com/file/d/1IPu-Kryg69m8gwpfQyfkJGBQuKOQw0Q7/view?usp=drivesdk" TargetMode="External"/><Relationship Id="rId24" Type="http://schemas.openxmlformats.org/officeDocument/2006/relationships/hyperlink" Target="https://drive.google.com/file/d/1XlukvJezAeyE-1LwgY9BISmgf1ERdYsX/view?usp=drivesdk" TargetMode="External"/><Relationship Id="rId23" Type="http://schemas.openxmlformats.org/officeDocument/2006/relationships/hyperlink" Target="https://drive.google.com/file/d/1dxquaSouSGb7j8gmv2Nvhz6GZs5AOQ30/view?usp=drivesdk" TargetMode="External"/><Relationship Id="rId409" Type="http://schemas.openxmlformats.org/officeDocument/2006/relationships/hyperlink" Target="https://drive.google.com/file/d/1m-gYpWlEH0nakP_I8iO00LV3Hq_jU5-y/view?usp=drivesdk" TargetMode="External"/><Relationship Id="rId404" Type="http://schemas.openxmlformats.org/officeDocument/2006/relationships/hyperlink" Target="https://drive.google.com/file/d/1ZcxrGFjA_D18qhMCgFLd4KGM6nwbftbc/view?usp=drivesdk" TargetMode="External"/><Relationship Id="rId403" Type="http://schemas.openxmlformats.org/officeDocument/2006/relationships/hyperlink" Target="https://drive.google.com/file/d/12oXhRt-8vdsLbpHOT5klcsqVoTEHYOXQ/view?usp=drivesdk" TargetMode="External"/><Relationship Id="rId402" Type="http://schemas.openxmlformats.org/officeDocument/2006/relationships/hyperlink" Target="https://drive.google.com/file/d/16LDOQ8qinEnUGKtcxgoyroRK9UxUZH2q/view?usp=drivesdk" TargetMode="External"/><Relationship Id="rId401" Type="http://schemas.openxmlformats.org/officeDocument/2006/relationships/hyperlink" Target="https://drive.google.com/file/d/1dIKGv4_UNMR2EB8P6571qb1lzGTJ_9a1/view" TargetMode="External"/><Relationship Id="rId408" Type="http://schemas.openxmlformats.org/officeDocument/2006/relationships/hyperlink" Target="https://drive.google.com/file/d/1CoZC9kJTPptKmeJVfkt7YhblwjohXO7x/view?usp=drivesdk" TargetMode="External"/><Relationship Id="rId407" Type="http://schemas.openxmlformats.org/officeDocument/2006/relationships/hyperlink" Target="https://drive.google.com/file/d/19JyinEArKqv3GqqKAshMHqEVjEV9rS-v/view?usp=drivesdk" TargetMode="External"/><Relationship Id="rId406" Type="http://schemas.openxmlformats.org/officeDocument/2006/relationships/hyperlink" Target="https://drive.google.com/file/d/1OQkV9Yjm_HlqVDlf-xOsqkabGeO98Bqu/view?usp=drivesdk" TargetMode="External"/><Relationship Id="rId405" Type="http://schemas.openxmlformats.org/officeDocument/2006/relationships/hyperlink" Target="https://drive.google.com/file/d/1Gy_XZI7EF-bYxRrIw4NJVlOahiSJmOIE/view?usp=drivesdk" TargetMode="External"/><Relationship Id="rId26" Type="http://schemas.openxmlformats.org/officeDocument/2006/relationships/hyperlink" Target="https://drive.google.com/file/d/13RF0zrX46GsnXqlk9jzmfQ-LvHmXsSaP/view?usp=drivesdk" TargetMode="External"/><Relationship Id="rId25" Type="http://schemas.openxmlformats.org/officeDocument/2006/relationships/hyperlink" Target="https://drive.google.com/file/d/1NtitAXwvT_fBtZbQE0zNEpZM40T3dL0_/view?usp=drivesdk" TargetMode="External"/><Relationship Id="rId28" Type="http://schemas.openxmlformats.org/officeDocument/2006/relationships/hyperlink" Target="https://ninja-sign.com/teams/28773/documents/4524295.pdf" TargetMode="External"/><Relationship Id="rId27" Type="http://schemas.openxmlformats.org/officeDocument/2006/relationships/hyperlink" Target="https://drive.google.com/file/d/1-0gIOBNMGQnin2cZfD9x6VK4cn1sgdtn/view?usp=drivesdk" TargetMode="External"/><Relationship Id="rId400" Type="http://schemas.openxmlformats.org/officeDocument/2006/relationships/hyperlink" Target="https://drive.google.com/file/d/1NlMUm1JJPWDiw2E5v44PIvVtNMmTJcGV/view" TargetMode="External"/><Relationship Id="rId29" Type="http://schemas.openxmlformats.org/officeDocument/2006/relationships/hyperlink" Target="https://ninja-sign.com/teams/28773/documents/4524307.pdf" TargetMode="External"/><Relationship Id="rId11" Type="http://schemas.openxmlformats.org/officeDocument/2006/relationships/hyperlink" Target="https://drive.google.com/file/d/1WvvB_yKpnK0p7DMaQvn9vcMh9Yv94wAw/view?usp=drivesdk" TargetMode="External"/><Relationship Id="rId10" Type="http://schemas.openxmlformats.org/officeDocument/2006/relationships/hyperlink" Target="https://docs.google.com/document/d/15oo6pDFq5mPZn4X4P9WYtKSFfTw3YggmOKC-3naPypY/edit?tab=t.0" TargetMode="External"/><Relationship Id="rId13" Type="http://schemas.openxmlformats.org/officeDocument/2006/relationships/hyperlink" Target="https://drive.google.com/file/d/1OuG4qy-zBD9Ka00um3PLzOpvaiGzpaOK/view?usp=drivesdk" TargetMode="External"/><Relationship Id="rId12" Type="http://schemas.openxmlformats.org/officeDocument/2006/relationships/hyperlink" Target="https://drive.google.com/file/d/1fgIUUqvLIFQywCFNRbouqtacc3F4W4rQ/view?usp=drivesdk" TargetMode="External"/><Relationship Id="rId15" Type="http://schemas.openxmlformats.org/officeDocument/2006/relationships/hyperlink" Target="https://drive.google.com/file/d/1FgvKdMogNryXW4ukznBPHYHrZSOHE1uI/view?usp=drivesdk" TargetMode="External"/><Relationship Id="rId14" Type="http://schemas.openxmlformats.org/officeDocument/2006/relationships/hyperlink" Target="https://drive.google.com/file/d/194XlkgffrrEolty_2NDYXmPVqpYE-GV8/view?usp=drivesdk" TargetMode="External"/><Relationship Id="rId17" Type="http://schemas.openxmlformats.org/officeDocument/2006/relationships/hyperlink" Target="https://drive.google.com/file/d/1Qvv7EfDKtQhv8iGvo3lA4wQeS9Ag3xvS/view?usp=drivesdk" TargetMode="External"/><Relationship Id="rId16" Type="http://schemas.openxmlformats.org/officeDocument/2006/relationships/hyperlink" Target="https://drive.google.com/file/d/1OVWq5ZRHztAlTY-9-QpTVf8Uzd4Ss5VO/view?usp=drivesdk" TargetMode="External"/><Relationship Id="rId19" Type="http://schemas.openxmlformats.org/officeDocument/2006/relationships/hyperlink" Target="https://drive.google.com/file/d/1yV3WQSZsvAoGw1Sva4JnuBLmfMZANUjq/view?usp=drivesdk" TargetMode="External"/><Relationship Id="rId18" Type="http://schemas.openxmlformats.org/officeDocument/2006/relationships/hyperlink" Target="https://drive.google.com/file/d/1V7PEowWqWXk__Ii7Gjncx_m047LMBfEv/view?usp=drivesdk" TargetMode="External"/><Relationship Id="rId84" Type="http://schemas.openxmlformats.org/officeDocument/2006/relationships/hyperlink" Target="https://drive.google.com/file/d/1tVZnTyBczKqdhayYe92UD6DOQtIFxXkz/view?usp=drivesdk" TargetMode="External"/><Relationship Id="rId83" Type="http://schemas.openxmlformats.org/officeDocument/2006/relationships/hyperlink" Target="https://drive.google.com/file/d/1fQ6Li0Dicg7txH0FfTVW-CJccjXpKWxK/view?usp=drivesdk" TargetMode="External"/><Relationship Id="rId86" Type="http://schemas.openxmlformats.org/officeDocument/2006/relationships/hyperlink" Target="https://drive.google.com/file/d/1G2XeqXamuCrcKv1HsYAb909vAXbRFwU2/view?usp=sharing" TargetMode="External"/><Relationship Id="rId85" Type="http://schemas.openxmlformats.org/officeDocument/2006/relationships/hyperlink" Target="https://drive.google.com/file/d/1LCLvWVFMYk64pWqYwKH9w0P3UOnXuD5h/view?usp=sharing" TargetMode="External"/><Relationship Id="rId88" Type="http://schemas.openxmlformats.org/officeDocument/2006/relationships/hyperlink" Target="https://ninja-sign.com/teams/28773/documents/4463154.pdf" TargetMode="External"/><Relationship Id="rId87" Type="http://schemas.openxmlformats.org/officeDocument/2006/relationships/hyperlink" Target="https://drive.google.com/file/d/1FU97WVeU2kpnkyG58X52lE-wGNf0cNOK/view?usp=drive_link" TargetMode="External"/><Relationship Id="rId89" Type="http://schemas.openxmlformats.org/officeDocument/2006/relationships/hyperlink" Target="https://ninja-sign.com/teams/28773/documents/4463138.pdf" TargetMode="External"/><Relationship Id="rId80" Type="http://schemas.openxmlformats.org/officeDocument/2006/relationships/hyperlink" Target="https://drive.google.com/file/d/1M1qW0HcbTD3qEDl8aHEYI-zdIT7CHYqU/view?usp=drivesdk" TargetMode="External"/><Relationship Id="rId82" Type="http://schemas.openxmlformats.org/officeDocument/2006/relationships/hyperlink" Target="https://drive.google.com/file/d/1sv8kNTz9-MSXXcOBo_dk2z-Pnc1WXdZX/view?usp=drivesdk" TargetMode="External"/><Relationship Id="rId81" Type="http://schemas.openxmlformats.org/officeDocument/2006/relationships/hyperlink" Target="https://drive.google.com/file/d/1s7q3genZmRnaqxzo2k_4QCc3reIgQ8t1/view?usp=drivesdk" TargetMode="External"/><Relationship Id="rId73" Type="http://schemas.openxmlformats.org/officeDocument/2006/relationships/hyperlink" Target="https://drive.google.com/file/d/1OtdVeaEp-XUuOEGmgw6iQw1605tqe0mF/view?usp=drivesdk" TargetMode="External"/><Relationship Id="rId72" Type="http://schemas.openxmlformats.org/officeDocument/2006/relationships/hyperlink" Target="https://drive.google.com/file/d/1YR1jmGv5WIW5yZA0_Eo7aIN8ZqHpCxYj/view?usp=drivesdk" TargetMode="External"/><Relationship Id="rId75" Type="http://schemas.openxmlformats.org/officeDocument/2006/relationships/hyperlink" Target="https://drive.google.com/file/d/14EYfXzY6XpoSv-3GuYQjLJifqpSGKdXF/view?usp=drivesdk" TargetMode="External"/><Relationship Id="rId74" Type="http://schemas.openxmlformats.org/officeDocument/2006/relationships/hyperlink" Target="https://drive.google.com/file/d/1EXYl0IeWf6KQvgkHVwxZrn-Npl8_pZ35/view?usp=drivesdk" TargetMode="External"/><Relationship Id="rId77" Type="http://schemas.openxmlformats.org/officeDocument/2006/relationships/hyperlink" Target="https://ninja-sign.com/teams/28773/documents/4536189.pdf" TargetMode="External"/><Relationship Id="rId76" Type="http://schemas.openxmlformats.org/officeDocument/2006/relationships/hyperlink" Target="https://drive.google.com/file/d/10QzfRcUU_cNGUDhvNQ0Z3G9vDp7TevMF/view?usp=drivesdk" TargetMode="External"/><Relationship Id="rId79" Type="http://schemas.openxmlformats.org/officeDocument/2006/relationships/hyperlink" Target="https://docs.google.com/document/d/1f1-yWUrfm2TlwcNTNjSLen19vFSrIslBw8nmGtIYhf8/edit?tab=t.0" TargetMode="External"/><Relationship Id="rId78" Type="http://schemas.openxmlformats.org/officeDocument/2006/relationships/hyperlink" Target="https://ninja-sign.com/teams/28773/documents/4536194.pdf" TargetMode="External"/><Relationship Id="rId71" Type="http://schemas.openxmlformats.org/officeDocument/2006/relationships/hyperlink" Target="https://drive.google.com/file/d/1tNE3whhZLENSLq7s-_GtQsZA_SUldcaG/view?usp=drivesdk" TargetMode="External"/><Relationship Id="rId70" Type="http://schemas.openxmlformats.org/officeDocument/2006/relationships/hyperlink" Target="https://drive.google.com/file/d/14BlmKS69w1-k-YFRE8Wk_VnC6fTWFwE0/view?usp=drivesdk" TargetMode="External"/><Relationship Id="rId62" Type="http://schemas.openxmlformats.org/officeDocument/2006/relationships/hyperlink" Target="https://drive.google.com/file/d/18dp1QUNcm6ZjyclUYXBCiNRouMBGRzSS/view" TargetMode="External"/><Relationship Id="rId61" Type="http://schemas.openxmlformats.org/officeDocument/2006/relationships/hyperlink" Target="https://drive.google.com/file/d/12fhalCGe7XMeSgkyqWURLewKqcHIcLj_/view?usp=drivesdk" TargetMode="External"/><Relationship Id="rId64" Type="http://schemas.openxmlformats.org/officeDocument/2006/relationships/hyperlink" Target="https://drive.google.com/file/d/1lpSVYn4Rqjq8eI_N1whw7v_CH4U2SD-8/view" TargetMode="External"/><Relationship Id="rId63" Type="http://schemas.openxmlformats.org/officeDocument/2006/relationships/hyperlink" Target="https://drive.google.com/file/d/1LRPAwazBQ_zAySlNzdF5-KVdoS5kh-MY/view" TargetMode="External"/><Relationship Id="rId66" Type="http://schemas.openxmlformats.org/officeDocument/2006/relationships/hyperlink" Target="https://ninja-sign.com/teams/28773/documents/3986551.pdf" TargetMode="External"/><Relationship Id="rId65" Type="http://schemas.openxmlformats.org/officeDocument/2006/relationships/hyperlink" Target="https://drive.google.com/file/d/1YDeLdjiM2CcoG4HNjVdRfbRaQ6hPY2eX/view?usp=drivesdk" TargetMode="External"/><Relationship Id="rId68" Type="http://schemas.openxmlformats.org/officeDocument/2006/relationships/hyperlink" Target="https://drive.google.com/file/d/1bxVGpNOUT2J1wMMiaGtdPNbs2EvfcIEI/view?usp=drivesdk" TargetMode="External"/><Relationship Id="rId67" Type="http://schemas.openxmlformats.org/officeDocument/2006/relationships/hyperlink" Target="https://ninja-sign.com/teams/28773/owner_documents/5355656/document_thumbnail_cache.png" TargetMode="External"/><Relationship Id="rId60" Type="http://schemas.openxmlformats.org/officeDocument/2006/relationships/hyperlink" Target="https://drive.google.com/file/d/11wK_O7R6aRJO99pe71M_sQcOFXLxKPjn/view?usp=drivesdk" TargetMode="External"/><Relationship Id="rId69" Type="http://schemas.openxmlformats.org/officeDocument/2006/relationships/hyperlink" Target="https://drive.google.com/file/d/1Kg8JuMOuFrniQDpz2hAIqjad7qpTdkyq/view?usp=drivesdk" TargetMode="External"/><Relationship Id="rId51" Type="http://schemas.openxmlformats.org/officeDocument/2006/relationships/hyperlink" Target="https://drive.google.com/file/d/1_KGhSNwKs3ciculDAA8wU9zV9uANnfK8/view?usp=drivesdk" TargetMode="External"/><Relationship Id="rId50" Type="http://schemas.openxmlformats.org/officeDocument/2006/relationships/hyperlink" Target="https://drive.google.com/file/d/1Y9mmCaruSME_mS4fgO5bG4fECQKadAXi/view?usp=drivesdk" TargetMode="External"/><Relationship Id="rId53" Type="http://schemas.openxmlformats.org/officeDocument/2006/relationships/hyperlink" Target="https://drive.google.com/file/d/1FT1OyATVTzBvDhdwYssvbZx-SnsmHeme/view?usp=drivesdk" TargetMode="External"/><Relationship Id="rId52" Type="http://schemas.openxmlformats.org/officeDocument/2006/relationships/hyperlink" Target="https://drive.google.com/file/d/1bB-QB3UaIuFjRP5JN10HLm-19LNccRCf/view?usp=drivesdk" TargetMode="External"/><Relationship Id="rId55" Type="http://schemas.openxmlformats.org/officeDocument/2006/relationships/hyperlink" Target="https://drive.google.com/file/d/1Gd8OkO1zIk_D9Oc_oHGpKGalMJa4as10/view?usp=drivesdk" TargetMode="External"/><Relationship Id="rId54" Type="http://schemas.openxmlformats.org/officeDocument/2006/relationships/hyperlink" Target="https://drive.google.com/file/d/1D7egaYdzbYgauHXfY3iYcEIsUB87IVUj/view?usp=drivesdk" TargetMode="External"/><Relationship Id="rId57" Type="http://schemas.openxmlformats.org/officeDocument/2006/relationships/hyperlink" Target="https://drive.google.com/file/d/172LHkEbVBSXPHik3R2SYUnH2KuV3o7mu/view?usp=drivesdk" TargetMode="External"/><Relationship Id="rId56" Type="http://schemas.openxmlformats.org/officeDocument/2006/relationships/hyperlink" Target="https://drive.google.com/file/d/1cD5MR5ssD1XdDJXM4spgQYotdKcZfxUu/view?usp=drivesdk" TargetMode="External"/><Relationship Id="rId59" Type="http://schemas.openxmlformats.org/officeDocument/2006/relationships/hyperlink" Target="https://drive.google.com/file/d/1gnw-mVHfBEvHDd-zaKj2JL8LO27cOXgh/view?usp=drivesdk" TargetMode="External"/><Relationship Id="rId58" Type="http://schemas.openxmlformats.org/officeDocument/2006/relationships/hyperlink" Target="https://drive.google.com/file/d/1BBB-Mv9NhVO6s39lPqCxVZMOE_8MuH2l/view?usp=drivesdk" TargetMode="External"/><Relationship Id="rId107" Type="http://schemas.openxmlformats.org/officeDocument/2006/relationships/hyperlink" Target="https://drive.google.com/file/d/1fCUWdDKIFaAiJ8lKvmyT63uozqZt0vWm/view?usp=drivesdk" TargetMode="External"/><Relationship Id="rId228" Type="http://schemas.openxmlformats.org/officeDocument/2006/relationships/hyperlink" Target="https://drive.google.com/file/d/1FWxc8kNmgYPfJRfRKabMMJjqNwCQUacT/view" TargetMode="External"/><Relationship Id="rId349" Type="http://schemas.openxmlformats.org/officeDocument/2006/relationships/hyperlink" Target="https://drive.google.com/file/d/12eH6Ez7QQKsiDSDfQs2BFYJi_5qmpzvU/view?usp=drivesdk" TargetMode="External"/><Relationship Id="rId106" Type="http://schemas.openxmlformats.org/officeDocument/2006/relationships/hyperlink" Target="https://drive.google.com/file/d/1VpOh9toXzi-1kvW0dWbKJCH6mhsNIKh3/view?usp=drivesdk" TargetMode="External"/><Relationship Id="rId227" Type="http://schemas.openxmlformats.org/officeDocument/2006/relationships/hyperlink" Target="https://drive.google.com/file/d/1gZjl5FVmaeqkW5Lt7PUyHySzE1V7VSWF/view?usp=drivesdk" TargetMode="External"/><Relationship Id="rId348" Type="http://schemas.openxmlformats.org/officeDocument/2006/relationships/hyperlink" Target="https://drive.google.com/file/d/1AV3Do6p2L2qpdNIjrEK0D1RB6yC5GztZ/view?usp=drivesdk" TargetMode="External"/><Relationship Id="rId105" Type="http://schemas.openxmlformats.org/officeDocument/2006/relationships/hyperlink" Target="https://drive.google.com/file/d/1zAh-Tn66vKoT5WWKmvAC7a7ivPewU9zF/view?usp=drivesdk" TargetMode="External"/><Relationship Id="rId226" Type="http://schemas.openxmlformats.org/officeDocument/2006/relationships/hyperlink" Target="https://drive.google.com/file/d/1TEtuHDGeBXT6XKiX75CVT0ibZ8O7P17b/view?usp=drivesdk" TargetMode="External"/><Relationship Id="rId347" Type="http://schemas.openxmlformats.org/officeDocument/2006/relationships/hyperlink" Target="https://drive.google.com/file/d/1fgdA6rlvmU7CH-xJZHSn7N3MZ0wueWw8/view?usp=drivesdk" TargetMode="External"/><Relationship Id="rId104" Type="http://schemas.openxmlformats.org/officeDocument/2006/relationships/hyperlink" Target="https://drive.google.com/file/d/1GoDIzAPtlApmBmbRokaqERa8XKDhMIQB/view?usp=drivesdk" TargetMode="External"/><Relationship Id="rId225" Type="http://schemas.openxmlformats.org/officeDocument/2006/relationships/hyperlink" Target="https://drive.google.com/file/d/1aUK88-rrql7hbZHM8AT8zToal6LXUihx/view?usp=drivesdk" TargetMode="External"/><Relationship Id="rId346" Type="http://schemas.openxmlformats.org/officeDocument/2006/relationships/hyperlink" Target="https://drive.google.com/file/d/1dfXJFP4Nygnbq53kITstAAgXRDn8TgWN/view?usp=drivesdk" TargetMode="External"/><Relationship Id="rId109" Type="http://schemas.openxmlformats.org/officeDocument/2006/relationships/hyperlink" Target="https://drive.google.com/file/d/1voV-cehfojodQlnFH89xRqUf1aAkKMBj/view?usp=drivesdk" TargetMode="External"/><Relationship Id="rId108" Type="http://schemas.openxmlformats.org/officeDocument/2006/relationships/hyperlink" Target="https://drive.google.com/file/d/1l3UtqIR2oSGOCxS_D97cZpftJRu0BJUi/view?usp=drivesdk" TargetMode="External"/><Relationship Id="rId229" Type="http://schemas.openxmlformats.org/officeDocument/2006/relationships/hyperlink" Target="https://drive.google.com/file/d/1OVbR1MByPVbEsqraqgAzbaXeTnaohxkZ/view?usp=drivesdk" TargetMode="External"/><Relationship Id="rId220" Type="http://schemas.openxmlformats.org/officeDocument/2006/relationships/hyperlink" Target="https://drive.google.com/file/d/18VcwlfcW2WA98haOmURerxot9ylpc45a/view?usp=drivesdk" TargetMode="External"/><Relationship Id="rId341" Type="http://schemas.openxmlformats.org/officeDocument/2006/relationships/hyperlink" Target="https://drive.google.com/file/d/1LWZYQ28pFR2a1StpcF_3xvD3UAWWYg8x/view?usp=drivesdk" TargetMode="External"/><Relationship Id="rId340" Type="http://schemas.openxmlformats.org/officeDocument/2006/relationships/hyperlink" Target="https://drive.google.com/file/d/12mWZwJWybLTQW28teFQpF3pK3GBZbC4Z/view?usp=drivesdk" TargetMode="External"/><Relationship Id="rId103" Type="http://schemas.openxmlformats.org/officeDocument/2006/relationships/hyperlink" Target="https://drive.google.com/file/d/1KwtDp6PcZ3ndpFdCwimhg16BezMYsyNP/view?usp=drivesdk" TargetMode="External"/><Relationship Id="rId224" Type="http://schemas.openxmlformats.org/officeDocument/2006/relationships/hyperlink" Target="https://drive.google.com/file/d/1Fxa9agpAB78mqG2s3TK-A-ba_VGFP7lv/view?usp=drivesdk" TargetMode="External"/><Relationship Id="rId345" Type="http://schemas.openxmlformats.org/officeDocument/2006/relationships/hyperlink" Target="https://drive.google.com/file/d/1UKZcd4Kgc-eYzwbJfQzy83lMt3p1C4qA/view?usp=drivesdk" TargetMode="External"/><Relationship Id="rId102" Type="http://schemas.openxmlformats.org/officeDocument/2006/relationships/hyperlink" Target="https://drive.google.com/file/d/1BSPO8_Z3ZFnUKn4331350gavJwEHCpke/view?usp=drivesdk" TargetMode="External"/><Relationship Id="rId223" Type="http://schemas.openxmlformats.org/officeDocument/2006/relationships/hyperlink" Target="https://drive.google.com/file/d/1RscDh4ZeGtXPZPTcHhNGJLxSPrq_XWlE/view?usp=drivesdk" TargetMode="External"/><Relationship Id="rId344" Type="http://schemas.openxmlformats.org/officeDocument/2006/relationships/hyperlink" Target="https://drive.google.com/file/d/1lhh9kWf3Ymu3wneNbyFMWjlKtF5kJmLC/view?usp=drivesdk" TargetMode="External"/><Relationship Id="rId101" Type="http://schemas.openxmlformats.org/officeDocument/2006/relationships/hyperlink" Target="https://docs.google.com/document/d/1ZTFTL7s6S3NK_F_nEDgdQOMtxUbhhJgb27xWoPr3pnw/edit?tab=t.0" TargetMode="External"/><Relationship Id="rId222" Type="http://schemas.openxmlformats.org/officeDocument/2006/relationships/hyperlink" Target="https://drive.google.com/file/d/1-zPdFcf5XfXoLaKs6XtAr-UJVD9_Hz9x/view?usp=drivesdk" TargetMode="External"/><Relationship Id="rId343" Type="http://schemas.openxmlformats.org/officeDocument/2006/relationships/hyperlink" Target="https://drive.google.com/file/d/1Nf4bjyf62hj47ANU5Ze24s68bACHKZPi/view?usp=drivesdk" TargetMode="External"/><Relationship Id="rId100" Type="http://schemas.openxmlformats.org/officeDocument/2006/relationships/hyperlink" Target="https://ninja-sign.com/teams/28773/documents/4530692.pdf" TargetMode="External"/><Relationship Id="rId221" Type="http://schemas.openxmlformats.org/officeDocument/2006/relationships/hyperlink" Target="https://drive.google.com/file/d/1ruWckOGmmkAitMlFOqZjq9Rd3ZxiHZDe/view?usp=drivesdk" TargetMode="External"/><Relationship Id="rId342" Type="http://schemas.openxmlformats.org/officeDocument/2006/relationships/hyperlink" Target="https://drive.google.com/file/d/1PaJ4s92FFEQoa60LVbueYtgnHOdzCzoL/view?usp=drivesdk" TargetMode="External"/><Relationship Id="rId217" Type="http://schemas.openxmlformats.org/officeDocument/2006/relationships/hyperlink" Target="https://drive.google.com/file/d/1Gl52XCc3BXna4v7pHyr4m365p_gFwDNQ/view" TargetMode="External"/><Relationship Id="rId338" Type="http://schemas.openxmlformats.org/officeDocument/2006/relationships/hyperlink" Target="https://drive.google.com/file/d/1qfVJ-oAdCy8tfTvr-s4MsW9CaxmvMDu8/view?usp=drivesdk" TargetMode="External"/><Relationship Id="rId216" Type="http://schemas.openxmlformats.org/officeDocument/2006/relationships/hyperlink" Target="https://drive.google.com/file/d/1-AoP9iVLaP0H5RwtWhQNMNycApwssUZ_/view" TargetMode="External"/><Relationship Id="rId337" Type="http://schemas.openxmlformats.org/officeDocument/2006/relationships/hyperlink" Target="https://drive.google.com/file/d/1Iz6gT5a41XLp1kwi2UFq9KhNZ1qbIDvr/view?usp=drivesdk" TargetMode="External"/><Relationship Id="rId215" Type="http://schemas.openxmlformats.org/officeDocument/2006/relationships/hyperlink" Target="https://docs.google.com/document/d/1VgCkVlE1QmQoUPaGOd8iz95BLJyd06EvmpSPtNmIOOI/edit?tab=t.0" TargetMode="External"/><Relationship Id="rId336" Type="http://schemas.openxmlformats.org/officeDocument/2006/relationships/hyperlink" Target="https://drive.google.com/file/d/1P3TQ9RVDN5NkYueeGMviQNW8SRYp-LeU/view" TargetMode="External"/><Relationship Id="rId214" Type="http://schemas.openxmlformats.org/officeDocument/2006/relationships/hyperlink" Target="https://ninja-sign.com/teams/28773/documents/4633463.pdf" TargetMode="External"/><Relationship Id="rId335" Type="http://schemas.openxmlformats.org/officeDocument/2006/relationships/hyperlink" Target="https://drive.google.com/file/d/10cAPji7m7Tqbij_NKyjeH5pVOfCtPgOV/view" TargetMode="External"/><Relationship Id="rId219" Type="http://schemas.openxmlformats.org/officeDocument/2006/relationships/hyperlink" Target="https://drive.google.com/file/d/1uTH-HPm947k6IQ22McBZ_qnDMsTssrVM/view?usp=drivesdk" TargetMode="External"/><Relationship Id="rId218" Type="http://schemas.openxmlformats.org/officeDocument/2006/relationships/hyperlink" Target="https://drive.google.com/file/d/15KbyVLul5KJSYE-WUHT2m2MCk7TRgYA5/view" TargetMode="External"/><Relationship Id="rId339" Type="http://schemas.openxmlformats.org/officeDocument/2006/relationships/hyperlink" Target="https://drive.google.com/file/d/1TpZiwCIJk-Q9NA0o4nl1_Z-3fUYQ-efP/view?usp=drivesdk" TargetMode="External"/><Relationship Id="rId330" Type="http://schemas.openxmlformats.org/officeDocument/2006/relationships/hyperlink" Target="https://drive.google.com/file/d/15Hb-tHtiSO3wOs5h3DNt1BP6JVkVTaJl/view?usp=drivesdk" TargetMode="External"/><Relationship Id="rId213" Type="http://schemas.openxmlformats.org/officeDocument/2006/relationships/hyperlink" Target="https://ninja-sign.com/teams/28773/documents/4633456.pdf" TargetMode="External"/><Relationship Id="rId334" Type="http://schemas.openxmlformats.org/officeDocument/2006/relationships/hyperlink" Target="https://drive.google.com/file/d/1U5_3Rip16ixiPsDZNIUSSggjZPcWXM8W/view?usp=drivesdk" TargetMode="External"/><Relationship Id="rId212" Type="http://schemas.openxmlformats.org/officeDocument/2006/relationships/hyperlink" Target="https://drive.google.com/file/d/1EfLFq-tTB9chhzRlOgfKC2Rd5upmMviv/view?usp=drivesdk" TargetMode="External"/><Relationship Id="rId333" Type="http://schemas.openxmlformats.org/officeDocument/2006/relationships/hyperlink" Target="https://drive.google.com/file/d/1ejFGzUtyfWVLcQR89HOLO0pcO9hnOTpt/view?usp=drivesdk" TargetMode="External"/><Relationship Id="rId211" Type="http://schemas.openxmlformats.org/officeDocument/2006/relationships/hyperlink" Target="https://drive.google.com/file/d/1Qchsf1GIVquG5jJNYZn6YABIVKCtPdjQ/view?usp=sharing" TargetMode="External"/><Relationship Id="rId332" Type="http://schemas.openxmlformats.org/officeDocument/2006/relationships/hyperlink" Target="https://drive.google.com/file/d/1urx6P6YRsbAqXPh-lL_RFcml4k1w6KkV/view?usp=drivesdk" TargetMode="External"/><Relationship Id="rId210" Type="http://schemas.openxmlformats.org/officeDocument/2006/relationships/hyperlink" Target="https://drive.google.com/file/d/1EPiNh8tjHS9nVGIQuJqRIHT1gNEPwvF2/view?usp=sharing" TargetMode="External"/><Relationship Id="rId331" Type="http://schemas.openxmlformats.org/officeDocument/2006/relationships/hyperlink" Target="https://drive.google.com/file/d/1DGjrjKls0YmS6kzy-ig7gzelOw__EKwh/view?usp=drivesdk" TargetMode="External"/><Relationship Id="rId370" Type="http://schemas.openxmlformats.org/officeDocument/2006/relationships/hyperlink" Target="https://drive.google.com/file/d/13b1auhNyASlHMwS1qa7pfk0cBsCU4rXw/view?usp=drivesdk" TargetMode="External"/><Relationship Id="rId129" Type="http://schemas.openxmlformats.org/officeDocument/2006/relationships/hyperlink" Target="https://drive.google.com/file/d/1ppqWBtthc-9ZWq2EhFWuFFdgPi3igeVI/view?usp=drivesdk" TargetMode="External"/><Relationship Id="rId128" Type="http://schemas.openxmlformats.org/officeDocument/2006/relationships/hyperlink" Target="https://drive.google.com/file/d/1cfrRXy5JKt22-EBMLAnStK4CZS9Ab6r3/view?usp=drivesdk" TargetMode="External"/><Relationship Id="rId249" Type="http://schemas.openxmlformats.org/officeDocument/2006/relationships/hyperlink" Target="https://drive.google.com/file/d/1E_j363gj5uuNxUSunW9IAUykDkcAxWJL/view?usp=drivesdk" TargetMode="External"/><Relationship Id="rId127" Type="http://schemas.openxmlformats.org/officeDocument/2006/relationships/hyperlink" Target="https://drive.google.com/file/d/1Ac65kHviEjAugR3aag__HLHs1N8nWEfg/view" TargetMode="External"/><Relationship Id="rId248" Type="http://schemas.openxmlformats.org/officeDocument/2006/relationships/hyperlink" Target="https://drive.google.com/file/d/1_jicgwi9A5YQ_Ypr5T90sAsdhSA4iwLO/view" TargetMode="External"/><Relationship Id="rId369" Type="http://schemas.openxmlformats.org/officeDocument/2006/relationships/hyperlink" Target="https://drive.google.com/file/d/1M8uAuQhejeKHrcEOEQpLnvgLfrZ6K4g1/view?usp=drivesdk" TargetMode="External"/><Relationship Id="rId126" Type="http://schemas.openxmlformats.org/officeDocument/2006/relationships/hyperlink" Target="https://drive.google.com/file/d/1KCRceLWYZM4cBIBVc_ph7oHB0ZrAubKl/view" TargetMode="External"/><Relationship Id="rId247" Type="http://schemas.openxmlformats.org/officeDocument/2006/relationships/hyperlink" Target="https://docs.google.com/document/d/11yZXUe31b4oY0OsaFMULMhhFbHNl8gMKipUEDZqXnyk/edit?tab=t.0" TargetMode="External"/><Relationship Id="rId368" Type="http://schemas.openxmlformats.org/officeDocument/2006/relationships/hyperlink" Target="https://drive.google.com/file/d/1XYQ0Y4rWhRRqxuxyzM1LqZvuRknu3rHU/view?usp=drivesdk" TargetMode="External"/><Relationship Id="rId121" Type="http://schemas.openxmlformats.org/officeDocument/2006/relationships/hyperlink" Target="https://drive.google.com/file/d/1LZuct1t_bvjZVkOPJ8I0ny74DoIHIwBX/view?usp=drivesdk" TargetMode="External"/><Relationship Id="rId242" Type="http://schemas.openxmlformats.org/officeDocument/2006/relationships/hyperlink" Target="https://drive.google.com/file/d/1edkYOBStwSnmvBUd6G6XFtcmcU0bNidh/view?usp=drivesdk" TargetMode="External"/><Relationship Id="rId363" Type="http://schemas.openxmlformats.org/officeDocument/2006/relationships/hyperlink" Target="https://drive.google.com/file/d/1Ku1-Dmd2JIryhjeu3tVOcd7x_FZ8eLhe/view?usp=drivesdk" TargetMode="External"/><Relationship Id="rId120" Type="http://schemas.openxmlformats.org/officeDocument/2006/relationships/hyperlink" Target="https://drive.google.com/file/d/1hU-WqyD3jI9S57aS-GSDiLIWhJPPTV7q/view?usp=drivesdk" TargetMode="External"/><Relationship Id="rId241" Type="http://schemas.openxmlformats.org/officeDocument/2006/relationships/hyperlink" Target="https://drive.google.com/file/d/1dC_Z728TnztgBi7bCpZX5CzSfZ1M81gj/view?usp=drivesdk" TargetMode="External"/><Relationship Id="rId362" Type="http://schemas.openxmlformats.org/officeDocument/2006/relationships/hyperlink" Target="https://drive.google.com/file/d/16CSGig6nu60x8SQFTKjWKtPtPCIQNnRh/view?usp=drivesdk" TargetMode="External"/><Relationship Id="rId240" Type="http://schemas.openxmlformats.org/officeDocument/2006/relationships/hyperlink" Target="https://drive.google.com/file/d/1NRcQGuy_HBzddo5o4o3eaRqsxSLC2BRm/view?usp=drivesdk" TargetMode="External"/><Relationship Id="rId361" Type="http://schemas.openxmlformats.org/officeDocument/2006/relationships/hyperlink" Target="https://drive.google.com/file/d/1OxCoIPjCx_90FAtd7d9MDGVN30EVQETO/view?usp=drivesdk" TargetMode="External"/><Relationship Id="rId360" Type="http://schemas.openxmlformats.org/officeDocument/2006/relationships/hyperlink" Target="https://drive.google.com/file/d/1ki3DpoNRuKpVyKIER2SyMYI6gAVQ5e6s/view?usp=drivesdk" TargetMode="External"/><Relationship Id="rId125" Type="http://schemas.openxmlformats.org/officeDocument/2006/relationships/hyperlink" Target="https://drive.google.com/file/d/1VBMRd3_NkuM3VxtyagaIazmKa6HjkP2S/view" TargetMode="External"/><Relationship Id="rId246" Type="http://schemas.openxmlformats.org/officeDocument/2006/relationships/hyperlink" Target="https://ninja-sign.com/teams/28773/documents/4580386.pdf" TargetMode="External"/><Relationship Id="rId367" Type="http://schemas.openxmlformats.org/officeDocument/2006/relationships/hyperlink" Target="https://drive.google.com/file/d/1byEeQTDr9tMa104C8R3fHYtISp5jfZxR/view?usp=drivesdk" TargetMode="External"/><Relationship Id="rId124" Type="http://schemas.openxmlformats.org/officeDocument/2006/relationships/hyperlink" Target="https://drive.google.com/file/d/14GwZERUz4EMEGZdOmgqxecwQn7KtjUjP/view?usp=drivesdk" TargetMode="External"/><Relationship Id="rId245" Type="http://schemas.openxmlformats.org/officeDocument/2006/relationships/hyperlink" Target="https://ninja-sign.com/teams/28773/documents/4580397.pdf" TargetMode="External"/><Relationship Id="rId366" Type="http://schemas.openxmlformats.org/officeDocument/2006/relationships/hyperlink" Target="https://drive.google.com/file/d/198T9z0M8HcJD8xPlNCs2JpeBppHyuwYb/view?usp=drivesdk" TargetMode="External"/><Relationship Id="rId123" Type="http://schemas.openxmlformats.org/officeDocument/2006/relationships/hyperlink" Target="https://drive.google.com/file/d/1RxwmmpjHcYTgsoROr680y0N06K2BVBRO/view?usp=drivesdk" TargetMode="External"/><Relationship Id="rId244" Type="http://schemas.openxmlformats.org/officeDocument/2006/relationships/hyperlink" Target="https://drive.google.com/file/d/1JDIRIDer8PjgaAN8YRsRdBzptFVkH3Mw/view?usp=drivesdk" TargetMode="External"/><Relationship Id="rId365" Type="http://schemas.openxmlformats.org/officeDocument/2006/relationships/hyperlink" Target="https://drive.google.com/file/d/1FSxN-EZSr6KVTHSkgQVb_6UFBotd3UNv/view?usp=drivesdk" TargetMode="External"/><Relationship Id="rId122" Type="http://schemas.openxmlformats.org/officeDocument/2006/relationships/hyperlink" Target="https://drive.google.com/file/d/1iFCV94OryeP-iDA3zlA3mS2evCf-Zs5V/view?usp=drivesdk" TargetMode="External"/><Relationship Id="rId243" Type="http://schemas.openxmlformats.org/officeDocument/2006/relationships/hyperlink" Target="https://drive.google.com/file/d/1n5TVT2pmODoGaxY4mNPDICiaxon01r67/view?usp=drivesdk" TargetMode="External"/><Relationship Id="rId364" Type="http://schemas.openxmlformats.org/officeDocument/2006/relationships/hyperlink" Target="https://drive.google.com/file/d/1EEqtvQd_djeYA9wGZhp2dnTsit8ynvmM/view?usp=drivesdk" TargetMode="External"/><Relationship Id="rId95" Type="http://schemas.openxmlformats.org/officeDocument/2006/relationships/hyperlink" Target="https://drive.google.com/file/d/1sCOvBnkJf_49kjJWedYjj0d1WrL5YiIi/view?usp=drivesdk" TargetMode="External"/><Relationship Id="rId94" Type="http://schemas.openxmlformats.org/officeDocument/2006/relationships/hyperlink" Target="https://drive.google.com/file/d/1GoZwJn3IwUmvEOqWlOnzcr4sEXSQcHRo/view?usp=sharing" TargetMode="External"/><Relationship Id="rId97" Type="http://schemas.openxmlformats.org/officeDocument/2006/relationships/hyperlink" Target="https://drive.google.com/file/d/1GDyleP015jjgCcFqrqpNpu3-aqK_gO5k/view?usp=drivesdk" TargetMode="External"/><Relationship Id="rId96" Type="http://schemas.openxmlformats.org/officeDocument/2006/relationships/hyperlink" Target="https://drive.google.com/file/d/1WAaX7sH23zyHiOVRUqFls9akpD3FIwzh/view?usp=drivesdk" TargetMode="External"/><Relationship Id="rId99" Type="http://schemas.openxmlformats.org/officeDocument/2006/relationships/hyperlink" Target="https://ninja-sign.com/teams/28773/documents/4530631.pdf" TargetMode="External"/><Relationship Id="rId98" Type="http://schemas.openxmlformats.org/officeDocument/2006/relationships/hyperlink" Target="https://drive.google.com/file/d/1wctwgC2Os9bXos2aMp5jkHtE2vEtp5bH/view?usp=drivesdk" TargetMode="External"/><Relationship Id="rId91" Type="http://schemas.openxmlformats.org/officeDocument/2006/relationships/hyperlink" Target="https://drive.google.com/file/d/1kWybHCxFiL_4bmYALFZMmSCreP6MEYB1/view?usp=drivesdk" TargetMode="External"/><Relationship Id="rId90" Type="http://schemas.openxmlformats.org/officeDocument/2006/relationships/hyperlink" Target="https://docs.google.com/document/d/1RRgXj5YA6ffuzIiDhCTdJzDLTtKRzcxog-2nz2cZ1xM/edit?tab=t.0" TargetMode="External"/><Relationship Id="rId93" Type="http://schemas.openxmlformats.org/officeDocument/2006/relationships/hyperlink" Target="https://drive.google.com/file/d/1d9rHdaCuHCS8mYwep2Otplzym02pR9La/view?usp=sharing" TargetMode="External"/><Relationship Id="rId92" Type="http://schemas.openxmlformats.org/officeDocument/2006/relationships/hyperlink" Target="https://drive.google.com/file/d/1UrZIhW3SoPyBR2reFFMVpoYL_h5qMNon/view?usp=sharing" TargetMode="External"/><Relationship Id="rId118" Type="http://schemas.openxmlformats.org/officeDocument/2006/relationships/hyperlink" Target="https://drive.google.com/file/d/1GHBKw6338alzrlA_TuggesvTAxDsBGNn/view?usp=drivesdk" TargetMode="External"/><Relationship Id="rId239" Type="http://schemas.openxmlformats.org/officeDocument/2006/relationships/hyperlink" Target="https://drive.google.com/file/d/1D5sQpqmKJrAl1eY_V5KY53vWPbZqHMgJ/view?usp=drivesdk" TargetMode="External"/><Relationship Id="rId117" Type="http://schemas.openxmlformats.org/officeDocument/2006/relationships/hyperlink" Target="https://drive.google.com/file/d/1jGMnB2EWTOwPYy3Q7tzPu1oMhiWW_Rci/view" TargetMode="External"/><Relationship Id="rId238" Type="http://schemas.openxmlformats.org/officeDocument/2006/relationships/hyperlink" Target="https://drive.google.com/file/d/1tgHBLeknnTeclOwuJLjiCpO_I7dwiH36/view?usp=drivesdk" TargetMode="External"/><Relationship Id="rId359" Type="http://schemas.openxmlformats.org/officeDocument/2006/relationships/hyperlink" Target="https://drive.google.com/file/d/184tXJJWHwy7JPH2tMPquPpxQu2SFhJ-m/view?usp=drivesdk" TargetMode="External"/><Relationship Id="rId116" Type="http://schemas.openxmlformats.org/officeDocument/2006/relationships/hyperlink" Target="https://ninja-sign.com/teams/28773/documents/4266312.pdf" TargetMode="External"/><Relationship Id="rId237" Type="http://schemas.openxmlformats.org/officeDocument/2006/relationships/hyperlink" Target="https://drive.google.com/file/d/1KjxmQ0y2idA79ePOwNREhDyd6ERsCCqZ/view?usp=drivesdk" TargetMode="External"/><Relationship Id="rId358" Type="http://schemas.openxmlformats.org/officeDocument/2006/relationships/hyperlink" Target="https://drive.google.com/file/d/1jm_TXVxHcGjcoM9rlq_hccRIBHbX9uII/view?usp=drivesdk" TargetMode="External"/><Relationship Id="rId115" Type="http://schemas.openxmlformats.org/officeDocument/2006/relationships/hyperlink" Target="https://ninja-sign.com/teams/28773/documents/4266311.pdf" TargetMode="External"/><Relationship Id="rId236" Type="http://schemas.openxmlformats.org/officeDocument/2006/relationships/hyperlink" Target="https://drive.google.com/file/d/1_DTxcz_B39rpJb1XqSc2z55ySaXv2rFQ/view?usp=drivesdk" TargetMode="External"/><Relationship Id="rId357" Type="http://schemas.openxmlformats.org/officeDocument/2006/relationships/hyperlink" Target="https://drive.google.com/file/d/1fT6kkGBU39kE7J6n0GN51tWdHuOkXW9N/view?usp=drivesdk" TargetMode="External"/><Relationship Id="rId119" Type="http://schemas.openxmlformats.org/officeDocument/2006/relationships/hyperlink" Target="https://drive.google.com/file/d/1ig6LkeudqQ_0ktYn9VMkr5DsM__L681g/view?usp=drivesdk" TargetMode="External"/><Relationship Id="rId110" Type="http://schemas.openxmlformats.org/officeDocument/2006/relationships/hyperlink" Target="https://drive.google.com/file/d/16_gP4A7c6T_Y5AaOUOUIIjZwBBFWtKem/view?usp=drivesdk" TargetMode="External"/><Relationship Id="rId231" Type="http://schemas.openxmlformats.org/officeDocument/2006/relationships/hyperlink" Target="https://drive.google.com/file/d/1p35Z8rhyZmbg2Gov7oVFo-W4GLCsHzsR/view?usp=drivesdk" TargetMode="External"/><Relationship Id="rId352" Type="http://schemas.openxmlformats.org/officeDocument/2006/relationships/hyperlink" Target="https://drive.google.com/file/d/1bnDZxU_Jy_UUNkj3dqHze2kHKT22GsU2/view?usp=drivesdk" TargetMode="External"/><Relationship Id="rId230" Type="http://schemas.openxmlformats.org/officeDocument/2006/relationships/hyperlink" Target="https://drive.google.com/file/d/1Xy8hXvg5gjyAxYV87j7CJIwPGR5FXMcj/view?usp=drivesdk" TargetMode="External"/><Relationship Id="rId351" Type="http://schemas.openxmlformats.org/officeDocument/2006/relationships/hyperlink" Target="https://drive.google.com/file/d/13BFvKRoRIjZ41tYlmvtNCA2rhh5tp25w/view?usp=drivesdk" TargetMode="External"/><Relationship Id="rId350" Type="http://schemas.openxmlformats.org/officeDocument/2006/relationships/hyperlink" Target="https://drive.google.com/file/d/18K2nkJ-bAkLLRvunGLNgkhCuId2ByJEM/view?usp=drivesdk" TargetMode="External"/><Relationship Id="rId114" Type="http://schemas.openxmlformats.org/officeDocument/2006/relationships/hyperlink" Target="https://drive.google.com/file/d/1bVOY5zCMWCFtImmCf3ob9pp5-eLcjpmZ/view?usp=drivesdk" TargetMode="External"/><Relationship Id="rId235" Type="http://schemas.openxmlformats.org/officeDocument/2006/relationships/hyperlink" Target="https://drive.google.com/file/d/18OVL4LQYVEfYZZL3i1CTqoEILzbUYxxs/view?usp=drivesdk" TargetMode="External"/><Relationship Id="rId356" Type="http://schemas.openxmlformats.org/officeDocument/2006/relationships/hyperlink" Target="https://drive.google.com/file/d/12xebzjzOfAn6tFXbKSCle4h9qdjkW0x2/view?usp=drivesdk" TargetMode="External"/><Relationship Id="rId113" Type="http://schemas.openxmlformats.org/officeDocument/2006/relationships/hyperlink" Target="https://docs.google.com/document/d/1VlBL-pYGRahUTI6vSgyUJQi8QXzt2hDZJGiZ3y3QtV0/edit?tab=t.0" TargetMode="External"/><Relationship Id="rId234" Type="http://schemas.openxmlformats.org/officeDocument/2006/relationships/hyperlink" Target="https://drive.google.com/file/d/1VZ16Fqn-SIi6ei2i_-7xbodTc7WQICy_/view?usp=drivesdk" TargetMode="External"/><Relationship Id="rId355" Type="http://schemas.openxmlformats.org/officeDocument/2006/relationships/hyperlink" Target="https://drive.google.com/file/d/1NMf6B2kj35bQRYbA_MaDPaMb5_tSlqTU/view?usp=drivesdk" TargetMode="External"/><Relationship Id="rId112" Type="http://schemas.openxmlformats.org/officeDocument/2006/relationships/hyperlink" Target="https://drive.google.com/file/d/1P0hfKKyH_BHp2bcxbY5UsoTM4tqVFfCC/view?usp=drivesdk" TargetMode="External"/><Relationship Id="rId233" Type="http://schemas.openxmlformats.org/officeDocument/2006/relationships/hyperlink" Target="https://drive.google.com/file/d/1sEcG-3LHcftq-73Tg4Er3XH2uiMtPAaQ/view?usp=drivesdk" TargetMode="External"/><Relationship Id="rId354" Type="http://schemas.openxmlformats.org/officeDocument/2006/relationships/hyperlink" Target="https://drive.google.com/file/d/1DrLBh9ougyuw51gBlX7kJwbGfbrLFcpz/view?usp=drivesdk" TargetMode="External"/><Relationship Id="rId111" Type="http://schemas.openxmlformats.org/officeDocument/2006/relationships/hyperlink" Target="https://drive.google.com/file/d/1TuqebPeWmU8gb4P94LN2c-qTPeiY8JnQ/view?usp=drivesdk" TargetMode="External"/><Relationship Id="rId232" Type="http://schemas.openxmlformats.org/officeDocument/2006/relationships/hyperlink" Target="https://drive.google.com/file/d/1MGxeMt-TiPgcsxO81PhbYkqYlTDr53es/view?usp=drivesdk" TargetMode="External"/><Relationship Id="rId353" Type="http://schemas.openxmlformats.org/officeDocument/2006/relationships/hyperlink" Target="https://drive.google.com/file/d/18zYchUzT3wIcq4M3aNLVBFfY2U2bMtqF/view?usp=drivesdk" TargetMode="External"/><Relationship Id="rId305" Type="http://schemas.openxmlformats.org/officeDocument/2006/relationships/hyperlink" Target="https://drive.google.com/file/d/1F4MP603tPDOJnhOX-lHRcJN-0zD7UGpb/view?usp=drivesdk" TargetMode="External"/><Relationship Id="rId304" Type="http://schemas.openxmlformats.org/officeDocument/2006/relationships/hyperlink" Target="https://drive.google.com/file/d/1pI8fxKdWDMtoBYFMhl5IApKp_A0M1iA4/view?usp=drivesdk" TargetMode="External"/><Relationship Id="rId425" Type="http://schemas.openxmlformats.org/officeDocument/2006/relationships/table" Target="../tables/table1.xml"/><Relationship Id="rId303" Type="http://schemas.openxmlformats.org/officeDocument/2006/relationships/hyperlink" Target="https://drive.google.com/file/d/1IBwAgnFjXSUyXLO9hqlGNnwRV5mntyu0/view" TargetMode="External"/><Relationship Id="rId302" Type="http://schemas.openxmlformats.org/officeDocument/2006/relationships/hyperlink" Target="https://docs.google.com/document/d/11iAxNKH6wmD7U5MPjT8eOyeil8RTZDpX5z7cC8mxHes/edit?tab=t.0" TargetMode="External"/><Relationship Id="rId423" Type="http://schemas.openxmlformats.org/officeDocument/2006/relationships/drawing" Target="../drawings/drawing4.xml"/><Relationship Id="rId309" Type="http://schemas.openxmlformats.org/officeDocument/2006/relationships/hyperlink" Target="https://drive.google.com/file/d/1HqARHOBaRuNnWCC538inXCEIohDC_cDG/view?usp=sharing" TargetMode="External"/><Relationship Id="rId308" Type="http://schemas.openxmlformats.org/officeDocument/2006/relationships/hyperlink" Target="https://drive.google.com/file/d/14bztniGG3XILAinPMkZkv62rFbcBCu6j/view?usp=drive_link" TargetMode="External"/><Relationship Id="rId307" Type="http://schemas.openxmlformats.org/officeDocument/2006/relationships/hyperlink" Target="https://drive.google.com/file/d/1rzp-zLf9Tu6eMGHDLj1_us_zpXDoZt0u/view?usp=sharing" TargetMode="External"/><Relationship Id="rId306" Type="http://schemas.openxmlformats.org/officeDocument/2006/relationships/hyperlink" Target="https://drive.google.com/file/d/1mFDlVcGV6uXkgBmXUxOVFg9BvaP3Wtwz/view?usp=drivesdk" TargetMode="External"/><Relationship Id="rId301" Type="http://schemas.openxmlformats.org/officeDocument/2006/relationships/hyperlink" Target="https://ninja-sign.com/teams/28773/documents/4585877.pdf" TargetMode="External"/><Relationship Id="rId422" Type="http://schemas.openxmlformats.org/officeDocument/2006/relationships/hyperlink" Target="https://drive.google.com/file/d/1ETRuycx6XA0ODa5FXowlA5aM7FdESxbw/view?usp=drivesdk" TargetMode="External"/><Relationship Id="rId300" Type="http://schemas.openxmlformats.org/officeDocument/2006/relationships/hyperlink" Target="https://ninja-sign.com/teams/28773/documents/4587269.pdf" TargetMode="External"/><Relationship Id="rId421" Type="http://schemas.openxmlformats.org/officeDocument/2006/relationships/hyperlink" Target="https://drive.google.com/file/d/1ghTVrSJteDy-ZRqC0dZdoaDt-M9WgbUU/view?usp=drives" TargetMode="External"/><Relationship Id="rId420" Type="http://schemas.openxmlformats.org/officeDocument/2006/relationships/hyperlink" Target="https://drive.google.com/file/d/1S_QER6mBPCFY5qZDViwx3Gow1Y0Rc4kC/view?usp=drivesdk" TargetMode="External"/><Relationship Id="rId415" Type="http://schemas.openxmlformats.org/officeDocument/2006/relationships/hyperlink" Target="https://drive.google.com/file/d/1t_9I-lzixw9wJYg0qaxR-BZ3_493mebr/view?usp=drivesdk" TargetMode="External"/><Relationship Id="rId414" Type="http://schemas.openxmlformats.org/officeDocument/2006/relationships/hyperlink" Target="https://drive.google.com/file/d/1Vyb_yumvfV1iiCOjUvjff3uVoNPo5Ons/view?usp=drivesdk" TargetMode="External"/><Relationship Id="rId413" Type="http://schemas.openxmlformats.org/officeDocument/2006/relationships/hyperlink" Target="https://drive.google.com/file/d/17m9izcu8dnMVdoMsGv58t0fuJxyJZVr6/view?usp=drivesdk" TargetMode="External"/><Relationship Id="rId412" Type="http://schemas.openxmlformats.org/officeDocument/2006/relationships/hyperlink" Target="https://drive.google.com/file/d/1amdz5I9lVotEaG6IOlCWLBokNyNQPJjH/view?usp=drivesdk" TargetMode="External"/><Relationship Id="rId419" Type="http://schemas.openxmlformats.org/officeDocument/2006/relationships/hyperlink" Target="https://drive.google.com/file/d/1yXVixxiCVMmSrvXlkdvB2s_LZYMe5y1a/view?usp=drivesdk" TargetMode="External"/><Relationship Id="rId418" Type="http://schemas.openxmlformats.org/officeDocument/2006/relationships/hyperlink" Target="https://drive.google.com/file/d/1idTDn1c9c0Gf5pWKWSwMGh0qxC58RvKb/view?usp=drivesdk" TargetMode="External"/><Relationship Id="rId417" Type="http://schemas.openxmlformats.org/officeDocument/2006/relationships/hyperlink" Target="https://drive.google.com/file/d/1UgEs1N84ktGnlSuOAxxyqq5wkjifXKTF/view?usp=drivesdk" TargetMode="External"/><Relationship Id="rId416" Type="http://schemas.openxmlformats.org/officeDocument/2006/relationships/hyperlink" Target="https://drive.google.com/file/d/1A56EjmQtNkTlvpU7ueSKMyJoLYzDu8AZ/view?usp=drivesdk" TargetMode="External"/><Relationship Id="rId411" Type="http://schemas.openxmlformats.org/officeDocument/2006/relationships/hyperlink" Target="https://drive.google.com/file/d/1UuhzuyflTtwC_FZHyflfAD_p-k1cms3n/view?usp=drivesdk" TargetMode="External"/><Relationship Id="rId410" Type="http://schemas.openxmlformats.org/officeDocument/2006/relationships/hyperlink" Target="https://drive.google.com/file/d/1iyPlJMM6-p8VYrrH_0ZWPgu22JrI5gwu/view?usp=drivesdk" TargetMode="External"/><Relationship Id="rId206" Type="http://schemas.openxmlformats.org/officeDocument/2006/relationships/hyperlink" Target="https://drive.google.com/file/d/1rTDrw6m5WLGRUo4ArexzJ7NKasFmpsmm/view?usp=drivesdk" TargetMode="External"/><Relationship Id="rId327" Type="http://schemas.openxmlformats.org/officeDocument/2006/relationships/hyperlink" Target="https://drive.google.com/file/d/1qfSjrHuVP-EWX9HmNlLBF393Z0s1z5Pe/view?usp=drivesdk" TargetMode="External"/><Relationship Id="rId205" Type="http://schemas.openxmlformats.org/officeDocument/2006/relationships/hyperlink" Target="https://drive.google.com/file/d/1sgJYWg54uTraw3lnevwqXkHzD4PGb0_K/view?usp=drivesdk" TargetMode="External"/><Relationship Id="rId326" Type="http://schemas.openxmlformats.org/officeDocument/2006/relationships/hyperlink" Target="https://drive.google.com/file/d/1DHUZc9z4eqGeibxvdmT4L8UF6giPBJMJ/view?usp=drivesdk" TargetMode="External"/><Relationship Id="rId204" Type="http://schemas.openxmlformats.org/officeDocument/2006/relationships/hyperlink" Target="https://drive.google.com/file/d/1KHuMmg9dtV-v6L16r4PA8d_fOk8R13lR/view?usp=drivesdk" TargetMode="External"/><Relationship Id="rId325" Type="http://schemas.openxmlformats.org/officeDocument/2006/relationships/hyperlink" Target="https://drive.google.com/file/d/171vZ64lFhF0YLuIsz_FnccAWUI0AID-1/view?usp=drivesdk" TargetMode="External"/><Relationship Id="rId203" Type="http://schemas.openxmlformats.org/officeDocument/2006/relationships/hyperlink" Target="https://drive.google.com/file/d/1vJI6AYojzrnIVqdfx7mrQYG8jNjt-LNO/view?usp=drivesdk" TargetMode="External"/><Relationship Id="rId324" Type="http://schemas.openxmlformats.org/officeDocument/2006/relationships/hyperlink" Target="https://drive.google.com/file/d/1mF8c7zCenlIRg0IOdEgwVaWvl6IT6tx0/view?usp=drivesdk" TargetMode="External"/><Relationship Id="rId209" Type="http://schemas.openxmlformats.org/officeDocument/2006/relationships/hyperlink" Target="https://drive.google.com/file/d/1lsKjZpuCgZOTpr56kAml2oB6tZ_NhtFB/view?usp=sharing" TargetMode="External"/><Relationship Id="rId208" Type="http://schemas.openxmlformats.org/officeDocument/2006/relationships/hyperlink" Target="https://drive.google.com/file/d/1hyRaed-rgcsIBfpL-_7_N_dbgBRptvCi/view?usp=drivesdk" TargetMode="External"/><Relationship Id="rId329" Type="http://schemas.openxmlformats.org/officeDocument/2006/relationships/hyperlink" Target="https://drive.google.com/file/d/1VBZdu-DwwklmjRdNc8m2yc3eteWX8Ouk/view?usp=drivesdk" TargetMode="External"/><Relationship Id="rId207" Type="http://schemas.openxmlformats.org/officeDocument/2006/relationships/hyperlink" Target="https://drive.google.com/file/d/12H_Z6rcgxvSE2OMmURUxnQ4Ccyxy2FUL/view?usp=drivesdk" TargetMode="External"/><Relationship Id="rId328" Type="http://schemas.openxmlformats.org/officeDocument/2006/relationships/hyperlink" Target="https://drive.google.com/file/d/1x9jRuW_y_muYMm6hgM8uiCP2Utk8rqAH/view" TargetMode="External"/><Relationship Id="rId202" Type="http://schemas.openxmlformats.org/officeDocument/2006/relationships/hyperlink" Target="https://drive.google.com/file/d/1_bJ-myuOKj0Sg1wOlroUW6XvlEyFhuMO/view?usp=drivesdk" TargetMode="External"/><Relationship Id="rId323" Type="http://schemas.openxmlformats.org/officeDocument/2006/relationships/hyperlink" Target="https://drive.google.com/file/d/1U28ivXiidEwk_npDNM8tucOcGsntWTN5/view?usp=drivesdk" TargetMode="External"/><Relationship Id="rId201" Type="http://schemas.openxmlformats.org/officeDocument/2006/relationships/hyperlink" Target="https://ninja-sign.com/teams/28773/documents/4661131.pdf" TargetMode="External"/><Relationship Id="rId322" Type="http://schemas.openxmlformats.org/officeDocument/2006/relationships/hyperlink" Target="https://drive.google.com/file/d/1ElbFlk7eO5lnPu9FCf-B4EzzMJZMMco1/view?usp=drivesdk" TargetMode="External"/><Relationship Id="rId200" Type="http://schemas.openxmlformats.org/officeDocument/2006/relationships/hyperlink" Target="https://ninja-sign.com/teams/28773/documents/4844392.pdf" TargetMode="External"/><Relationship Id="rId321" Type="http://schemas.openxmlformats.org/officeDocument/2006/relationships/hyperlink" Target="https://drive.google.com/file/d/1R0TD05LLyMCKINtas0EHTL6xxMgMXecM/view" TargetMode="External"/><Relationship Id="rId320" Type="http://schemas.openxmlformats.org/officeDocument/2006/relationships/hyperlink" Target="https://drive.google.com/file/d/1g32cQRRJ5MmXiLZ8aBMYNkm9jvuHcIkr/view?usp=drivesdk" TargetMode="External"/><Relationship Id="rId316" Type="http://schemas.openxmlformats.org/officeDocument/2006/relationships/hyperlink" Target="https://drive.google.com/file/d/1iGQvSb1j_mM0FoBFVZkri0I3vXqf9igA/view?usp=drivesdk" TargetMode="External"/><Relationship Id="rId315" Type="http://schemas.openxmlformats.org/officeDocument/2006/relationships/hyperlink" Target="https://drive.google.com/file/d/1EPbv1MBxMDmaBqeZVAprufWL9eDZE0Wm/view?usp=drivesdk" TargetMode="External"/><Relationship Id="rId314" Type="http://schemas.openxmlformats.org/officeDocument/2006/relationships/hyperlink" Target="https://drive.google.com/file/d/1P1wMfW6hDjnLsxmT_IqfbRfN7WZTvdGv/view?usp=drivesdk" TargetMode="External"/><Relationship Id="rId313" Type="http://schemas.openxmlformats.org/officeDocument/2006/relationships/hyperlink" Target="https://drive.google.com/file/d/1b4oTd_p3HU7KSaj-nwJrgDCZhFm1TYRv/view?usp=drivesdk" TargetMode="External"/><Relationship Id="rId319" Type="http://schemas.openxmlformats.org/officeDocument/2006/relationships/hyperlink" Target="https://drive.google.com/file/d/1V9Vef04D1DTff0zxbbrgl6K-PpbymV2O/view?usp=drivesdk" TargetMode="External"/><Relationship Id="rId318" Type="http://schemas.openxmlformats.org/officeDocument/2006/relationships/hyperlink" Target="https://drive.google.com/file/d/1sFHme-QkyCqnrxKzc3y9nO7YMG_iwe3j/view" TargetMode="External"/><Relationship Id="rId317" Type="http://schemas.openxmlformats.org/officeDocument/2006/relationships/hyperlink" Target="https://drive.google.com/file/d/1CGYU_0xPwr2rYY3ECJkCluyhMqtH6ktf/view" TargetMode="External"/><Relationship Id="rId312" Type="http://schemas.openxmlformats.org/officeDocument/2006/relationships/hyperlink" Target="https://drive.google.com/file/d/1ujI_yrQZ5MiE--msPNxN31xBI_u9wvvZ/view?usp=drivesdk" TargetMode="External"/><Relationship Id="rId311" Type="http://schemas.openxmlformats.org/officeDocument/2006/relationships/hyperlink" Target="https://drive.google.com/file/d/1DM5bS2H9IKajGx0pDXj0fakV_GravmSa/view?usp=drivesdk" TargetMode="External"/><Relationship Id="rId310" Type="http://schemas.openxmlformats.org/officeDocument/2006/relationships/hyperlink" Target="https://drive.google.com/file/d/1HKbNC4RzcwkxoDRhjhrCgN7qWJcIQ4Ek/view"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90" Type="http://schemas.openxmlformats.org/officeDocument/2006/relationships/hyperlink" Target="mailto:take0922ai@yahoo.co.jp" TargetMode="External"/><Relationship Id="rId194" Type="http://schemas.openxmlformats.org/officeDocument/2006/relationships/hyperlink" Target="mailto:yuna930.i.feel.happy@icloud.com" TargetMode="External"/><Relationship Id="rId193" Type="http://schemas.openxmlformats.org/officeDocument/2006/relationships/hyperlink" Target="mailto:km121436@gmail.com" TargetMode="External"/><Relationship Id="rId192" Type="http://schemas.openxmlformats.org/officeDocument/2006/relationships/hyperlink" Target="mailto:ejiriyu0016@gmail.com" TargetMode="External"/><Relationship Id="rId191" Type="http://schemas.openxmlformats.org/officeDocument/2006/relationships/hyperlink" Target="mailto:jelkawaii1221@yahoo.co.jp" TargetMode="External"/><Relationship Id="rId187" Type="http://schemas.openxmlformats.org/officeDocument/2006/relationships/hyperlink" Target="mailto:shion.524@icloud.com" TargetMode="External"/><Relationship Id="rId186" Type="http://schemas.openxmlformats.org/officeDocument/2006/relationships/hyperlink" Target="mailto:kenshinjakky@gmail.com" TargetMode="External"/><Relationship Id="rId185" Type="http://schemas.openxmlformats.org/officeDocument/2006/relationships/hyperlink" Target="mailto:haruka.m0309@gmail.com" TargetMode="External"/><Relationship Id="rId184" Type="http://schemas.openxmlformats.org/officeDocument/2006/relationships/hyperlink" Target="mailto:cqmgj474@gmail.com" TargetMode="External"/><Relationship Id="rId189" Type="http://schemas.openxmlformats.org/officeDocument/2006/relationships/hyperlink" Target="mailto:moeyotakagon@gmail.com" TargetMode="External"/><Relationship Id="rId188" Type="http://schemas.openxmlformats.org/officeDocument/2006/relationships/hyperlink" Target="mailto:charley0201@gmail.com" TargetMode="External"/><Relationship Id="rId183" Type="http://schemas.openxmlformats.org/officeDocument/2006/relationships/hyperlink" Target="mailto:shunyaoyama9@gmail.com" TargetMode="External"/><Relationship Id="rId182" Type="http://schemas.openxmlformats.org/officeDocument/2006/relationships/hyperlink" Target="mailto:nankaitak1127@gmail.com" TargetMode="External"/><Relationship Id="rId181" Type="http://schemas.openxmlformats.org/officeDocument/2006/relationships/hyperlink" Target="mailto:kuronosuke1213@icloud.com" TargetMode="External"/><Relationship Id="rId180" Type="http://schemas.openxmlformats.org/officeDocument/2006/relationships/hyperlink" Target="mailto:kentokudo62@gmail.com" TargetMode="External"/><Relationship Id="rId176" Type="http://schemas.openxmlformats.org/officeDocument/2006/relationships/hyperlink" Target="mailto:nobu040366@gmail.com" TargetMode="External"/><Relationship Id="rId297" Type="http://schemas.openxmlformats.org/officeDocument/2006/relationships/hyperlink" Target="mailto:kurogomasaki@gmail.com" TargetMode="External"/><Relationship Id="rId175" Type="http://schemas.openxmlformats.org/officeDocument/2006/relationships/hyperlink" Target="mailto:rakusyo358@gmail.com" TargetMode="External"/><Relationship Id="rId296" Type="http://schemas.openxmlformats.org/officeDocument/2006/relationships/hyperlink" Target="mailto:xxdice425xx@gmail.com" TargetMode="External"/><Relationship Id="rId174" Type="http://schemas.openxmlformats.org/officeDocument/2006/relationships/hyperlink" Target="mailto:kaiseeei@gmail.com" TargetMode="External"/><Relationship Id="rId295" Type="http://schemas.openxmlformats.org/officeDocument/2006/relationships/hyperlink" Target="mailto:ogahirogk1@gmail.com" TargetMode="External"/><Relationship Id="rId173" Type="http://schemas.openxmlformats.org/officeDocument/2006/relationships/hyperlink" Target="mailto:zack20020825@gmail.com" TargetMode="External"/><Relationship Id="rId294" Type="http://schemas.openxmlformats.org/officeDocument/2006/relationships/hyperlink" Target="mailto:kohei121111@gmail.com" TargetMode="External"/><Relationship Id="rId179" Type="http://schemas.openxmlformats.org/officeDocument/2006/relationships/hyperlink" Target="mailto:makisetiryouin@gmail.com" TargetMode="External"/><Relationship Id="rId178" Type="http://schemas.openxmlformats.org/officeDocument/2006/relationships/hyperlink" Target="mailto:chifuchi23@yahoo.co.jp" TargetMode="External"/><Relationship Id="rId299" Type="http://schemas.openxmlformats.org/officeDocument/2006/relationships/hyperlink" Target="mailto:ricaianguang@gmail.com" TargetMode="External"/><Relationship Id="rId177" Type="http://schemas.openxmlformats.org/officeDocument/2006/relationships/hyperlink" Target="mailto:hikaru.umi.5573@gmail.com" TargetMode="External"/><Relationship Id="rId298" Type="http://schemas.openxmlformats.org/officeDocument/2006/relationships/hyperlink" Target="mailto:sota.1024.r.0307@icloud.com" TargetMode="External"/><Relationship Id="rId198" Type="http://schemas.openxmlformats.org/officeDocument/2006/relationships/hyperlink" Target="mailto:akinori.1100227@gmail.com" TargetMode="External"/><Relationship Id="rId197" Type="http://schemas.openxmlformats.org/officeDocument/2006/relationships/hyperlink" Target="mailto:natsujushimatsu@gmail.com" TargetMode="External"/><Relationship Id="rId196" Type="http://schemas.openxmlformats.org/officeDocument/2006/relationships/hyperlink" Target="mailto:granmamako@gmail.com" TargetMode="External"/><Relationship Id="rId195" Type="http://schemas.openxmlformats.org/officeDocument/2006/relationships/hyperlink" Target="mailto:z.c.ya@ezweb.ne.jp" TargetMode="External"/><Relationship Id="rId199" Type="http://schemas.openxmlformats.org/officeDocument/2006/relationships/hyperlink" Target="mailto:riku.non0609@outlook.jp" TargetMode="External"/><Relationship Id="rId150" Type="http://schemas.openxmlformats.org/officeDocument/2006/relationships/hyperlink" Target="mailto:takashi01hasebe15@gmail.com" TargetMode="External"/><Relationship Id="rId271" Type="http://schemas.openxmlformats.org/officeDocument/2006/relationships/hyperlink" Target="mailto:y.y726y.m@gmail.com" TargetMode="External"/><Relationship Id="rId392" Type="http://schemas.openxmlformats.org/officeDocument/2006/relationships/hyperlink" Target="mailto:k.k02161999@gmail.com" TargetMode="External"/><Relationship Id="rId270" Type="http://schemas.openxmlformats.org/officeDocument/2006/relationships/hyperlink" Target="mailto:nobukatsukido@gmail.com" TargetMode="External"/><Relationship Id="rId391" Type="http://schemas.openxmlformats.org/officeDocument/2006/relationships/hyperlink" Target="mailto:takagi.momo0303@gmail.com" TargetMode="External"/><Relationship Id="rId390" Type="http://schemas.openxmlformats.org/officeDocument/2006/relationships/hyperlink" Target="mailto:freedamofcat@gmail.com" TargetMode="External"/><Relationship Id="rId1" Type="http://schemas.openxmlformats.org/officeDocument/2006/relationships/hyperlink" Target="mailto:oko.ohata777@gmail.com" TargetMode="External"/><Relationship Id="rId2" Type="http://schemas.openxmlformats.org/officeDocument/2006/relationships/hyperlink" Target="mailto:rogu901504@gmail.com" TargetMode="External"/><Relationship Id="rId3" Type="http://schemas.openxmlformats.org/officeDocument/2006/relationships/hyperlink" Target="mailto:kuribara.r0616@gmail.com" TargetMode="External"/><Relationship Id="rId149" Type="http://schemas.openxmlformats.org/officeDocument/2006/relationships/hyperlink" Target="mailto:kurodahanayo@gmail.com" TargetMode="External"/><Relationship Id="rId4" Type="http://schemas.openxmlformats.org/officeDocument/2006/relationships/hyperlink" Target="mailto:hikoboshiakkun@gmail.com" TargetMode="External"/><Relationship Id="rId148" Type="http://schemas.openxmlformats.org/officeDocument/2006/relationships/hyperlink" Target="mailto:mieruka.sato@gmail.com" TargetMode="External"/><Relationship Id="rId269" Type="http://schemas.openxmlformats.org/officeDocument/2006/relationships/hyperlink" Target="mailto:wood.color.42@gmail.com" TargetMode="External"/><Relationship Id="rId9" Type="http://schemas.openxmlformats.org/officeDocument/2006/relationships/hyperlink" Target="mailto:k_rm95@yahoo.co.jp" TargetMode="External"/><Relationship Id="rId143" Type="http://schemas.openxmlformats.org/officeDocument/2006/relationships/hyperlink" Target="mailto:hoga1209@gmail.com" TargetMode="External"/><Relationship Id="rId264" Type="http://schemas.openxmlformats.org/officeDocument/2006/relationships/hyperlink" Target="mailto:masaya08112004@gmail.com" TargetMode="External"/><Relationship Id="rId385" Type="http://schemas.openxmlformats.org/officeDocument/2006/relationships/hyperlink" Target="mailto:assomosso@gmail.com" TargetMode="External"/><Relationship Id="rId142" Type="http://schemas.openxmlformats.org/officeDocument/2006/relationships/hyperlink" Target="mailto:ibukishika00@gmail.com" TargetMode="External"/><Relationship Id="rId263" Type="http://schemas.openxmlformats.org/officeDocument/2006/relationships/hyperlink" Target="mailto:mizuhoota09@gmail.com" TargetMode="External"/><Relationship Id="rId384" Type="http://schemas.openxmlformats.org/officeDocument/2006/relationships/hyperlink" Target="mailto:maru0413202@gmail.com" TargetMode="External"/><Relationship Id="rId141" Type="http://schemas.openxmlformats.org/officeDocument/2006/relationships/hyperlink" Target="mailto:takeda0814212@icloud.com" TargetMode="External"/><Relationship Id="rId262" Type="http://schemas.openxmlformats.org/officeDocument/2006/relationships/hyperlink" Target="mailto:noriko32rose@gmail.com" TargetMode="External"/><Relationship Id="rId383" Type="http://schemas.openxmlformats.org/officeDocument/2006/relationships/hyperlink" Target="mailto:masachan.0710@gmail.com" TargetMode="External"/><Relationship Id="rId140" Type="http://schemas.openxmlformats.org/officeDocument/2006/relationships/hyperlink" Target="mailto:m2400n2400@gmail.com" TargetMode="External"/><Relationship Id="rId261" Type="http://schemas.openxmlformats.org/officeDocument/2006/relationships/hyperlink" Target="mailto:masashinokkasan55@docomo.ne.jp" TargetMode="External"/><Relationship Id="rId382" Type="http://schemas.openxmlformats.org/officeDocument/2006/relationships/hyperlink" Target="mailto:xiangdaiyeqi231@gmail.com" TargetMode="External"/><Relationship Id="rId5" Type="http://schemas.openxmlformats.org/officeDocument/2006/relationships/hyperlink" Target="mailto:shumpei.h.0907@gmail.com" TargetMode="External"/><Relationship Id="rId147" Type="http://schemas.openxmlformats.org/officeDocument/2006/relationships/hyperlink" Target="mailto:hirat0999@gmail.com" TargetMode="External"/><Relationship Id="rId268" Type="http://schemas.openxmlformats.org/officeDocument/2006/relationships/hyperlink" Target="mailto:jiatengzhiren76@gmail.com" TargetMode="External"/><Relationship Id="rId389" Type="http://schemas.openxmlformats.org/officeDocument/2006/relationships/hyperlink" Target="mailto:xiaoji8893@gmail.com" TargetMode="External"/><Relationship Id="rId6" Type="http://schemas.openxmlformats.org/officeDocument/2006/relationships/hyperlink" Target="mailto:gama.reiji.0520@icloud.com" TargetMode="External"/><Relationship Id="rId146" Type="http://schemas.openxmlformats.org/officeDocument/2006/relationships/hyperlink" Target="mailto:mai69887199@gmail.com" TargetMode="External"/><Relationship Id="rId267" Type="http://schemas.openxmlformats.org/officeDocument/2006/relationships/hyperlink" Target="mailto:satomi.rabbit.315@gmail.com" TargetMode="External"/><Relationship Id="rId388" Type="http://schemas.openxmlformats.org/officeDocument/2006/relationships/hyperlink" Target="mailto:taitokaki.com0817@i.softbank.jp" TargetMode="External"/><Relationship Id="rId7" Type="http://schemas.openxmlformats.org/officeDocument/2006/relationships/hyperlink" Target="mailto:manmaruboo@gmail.com" TargetMode="External"/><Relationship Id="rId145" Type="http://schemas.openxmlformats.org/officeDocument/2006/relationships/hyperlink" Target="mailto:oosajikossji31040@gmail.com" TargetMode="External"/><Relationship Id="rId266" Type="http://schemas.openxmlformats.org/officeDocument/2006/relationships/hyperlink" Target="mailto:tubahika@gmail.com" TargetMode="External"/><Relationship Id="rId387" Type="http://schemas.openxmlformats.org/officeDocument/2006/relationships/hyperlink" Target="mailto:marumiko0706@gmail.com" TargetMode="External"/><Relationship Id="rId8" Type="http://schemas.openxmlformats.org/officeDocument/2006/relationships/hyperlink" Target="mailto:saki82327007@gmail.com" TargetMode="External"/><Relationship Id="rId144" Type="http://schemas.openxmlformats.org/officeDocument/2006/relationships/hyperlink" Target="mailto:iritaki19@gmail.com" TargetMode="External"/><Relationship Id="rId265" Type="http://schemas.openxmlformats.org/officeDocument/2006/relationships/hyperlink" Target="mailto:ryuji052418@gmail.com" TargetMode="External"/><Relationship Id="rId386" Type="http://schemas.openxmlformats.org/officeDocument/2006/relationships/hyperlink" Target="mailto:e.10hazardy1995@gmail.com" TargetMode="External"/><Relationship Id="rId260" Type="http://schemas.openxmlformats.org/officeDocument/2006/relationships/hyperlink" Target="mailto:r.h.vnist.m1r0@gmail.com" TargetMode="External"/><Relationship Id="rId381" Type="http://schemas.openxmlformats.org/officeDocument/2006/relationships/hyperlink" Target="mailto:ri.zhong.ying@gmail.com" TargetMode="External"/><Relationship Id="rId380" Type="http://schemas.openxmlformats.org/officeDocument/2006/relationships/hyperlink" Target="mailto:rk.n1522@gmail.com" TargetMode="External"/><Relationship Id="rId139" Type="http://schemas.openxmlformats.org/officeDocument/2006/relationships/hyperlink" Target="mailto:fp.s25@icloud.com" TargetMode="External"/><Relationship Id="rId138" Type="http://schemas.openxmlformats.org/officeDocument/2006/relationships/hyperlink" Target="mailto:eden-art-heaven-_k6.k21@docomo.ne.jp" TargetMode="External"/><Relationship Id="rId259" Type="http://schemas.openxmlformats.org/officeDocument/2006/relationships/hyperlink" Target="mailto:0ek35y36726028t@au.com" TargetMode="External"/><Relationship Id="rId137" Type="http://schemas.openxmlformats.org/officeDocument/2006/relationships/hyperlink" Target="mailto:pan.tenni@icloud.com" TargetMode="External"/><Relationship Id="rId258" Type="http://schemas.openxmlformats.org/officeDocument/2006/relationships/hyperlink" Target="mailto:aaieba.koyu@gmail.com" TargetMode="External"/><Relationship Id="rId379" Type="http://schemas.openxmlformats.org/officeDocument/2006/relationships/hyperlink" Target="mailto:oooooe125@gmail.com" TargetMode="External"/><Relationship Id="rId132" Type="http://schemas.openxmlformats.org/officeDocument/2006/relationships/hyperlink" Target="mailto:yjyyyokoyama@yahoo.co.jp" TargetMode="External"/><Relationship Id="rId253" Type="http://schemas.openxmlformats.org/officeDocument/2006/relationships/hyperlink" Target="mailto:sanae.3424@i.softbank.jp" TargetMode="External"/><Relationship Id="rId374" Type="http://schemas.openxmlformats.org/officeDocument/2006/relationships/hyperlink" Target="mailto:banerin2026@gmail.com" TargetMode="External"/><Relationship Id="rId131" Type="http://schemas.openxmlformats.org/officeDocument/2006/relationships/hyperlink" Target="mailto:yayyay4900@gmail.com" TargetMode="External"/><Relationship Id="rId252" Type="http://schemas.openxmlformats.org/officeDocument/2006/relationships/hyperlink" Target="mailto:aina20040324@icloud.com" TargetMode="External"/><Relationship Id="rId373" Type="http://schemas.openxmlformats.org/officeDocument/2006/relationships/hyperlink" Target="mailto:miyutocca@gmail.com" TargetMode="External"/><Relationship Id="rId130" Type="http://schemas.openxmlformats.org/officeDocument/2006/relationships/hyperlink" Target="mailto:toki.55@icloud.com" TargetMode="External"/><Relationship Id="rId251" Type="http://schemas.openxmlformats.org/officeDocument/2006/relationships/hyperlink" Target="mailto:kinjo.tatsuki@gmail.com" TargetMode="External"/><Relationship Id="rId372" Type="http://schemas.openxmlformats.org/officeDocument/2006/relationships/hyperlink" Target="mailto:tsucchysmtb@gmail.com" TargetMode="External"/><Relationship Id="rId250" Type="http://schemas.openxmlformats.org/officeDocument/2006/relationships/hyperlink" Target="mailto:yurika.s.0509@gmail.com" TargetMode="External"/><Relationship Id="rId371" Type="http://schemas.openxmlformats.org/officeDocument/2006/relationships/hyperlink" Target="mailto:rei.yoshinobu.0911@gmail.com" TargetMode="External"/><Relationship Id="rId136" Type="http://schemas.openxmlformats.org/officeDocument/2006/relationships/hyperlink" Target="mailto:gb1sukusuku@gmail.com" TargetMode="External"/><Relationship Id="rId257" Type="http://schemas.openxmlformats.org/officeDocument/2006/relationships/hyperlink" Target="mailto:oneok9@icloud.com" TargetMode="External"/><Relationship Id="rId378" Type="http://schemas.openxmlformats.org/officeDocument/2006/relationships/hyperlink" Target="mailto:moumuridesu@hotmail.com" TargetMode="External"/><Relationship Id="rId135" Type="http://schemas.openxmlformats.org/officeDocument/2006/relationships/hyperlink" Target="mailto:kirakira.chakula@gmail.com" TargetMode="External"/><Relationship Id="rId256" Type="http://schemas.openxmlformats.org/officeDocument/2006/relationships/hyperlink" Target="mailto:g.nezimakidori@gmail.com" TargetMode="External"/><Relationship Id="rId377" Type="http://schemas.openxmlformats.org/officeDocument/2006/relationships/hyperlink" Target="mailto:kanatasuzu08090619@gmail.com" TargetMode="External"/><Relationship Id="rId134" Type="http://schemas.openxmlformats.org/officeDocument/2006/relationships/hyperlink" Target="mailto:kouya.shun-15-26n0501@i.softbank.jp" TargetMode="External"/><Relationship Id="rId255" Type="http://schemas.openxmlformats.org/officeDocument/2006/relationships/hyperlink" Target="mailto:chiachimaki@icloud.com" TargetMode="External"/><Relationship Id="rId376" Type="http://schemas.openxmlformats.org/officeDocument/2006/relationships/hyperlink" Target="mailto:kotosagashi0920@gmail.com" TargetMode="External"/><Relationship Id="rId133" Type="http://schemas.openxmlformats.org/officeDocument/2006/relationships/hyperlink" Target="mailto:sumiyo.moriyama@hotmail.co.jp" TargetMode="External"/><Relationship Id="rId254" Type="http://schemas.openxmlformats.org/officeDocument/2006/relationships/hyperlink" Target="mailto:nasa50025@gmail.com" TargetMode="External"/><Relationship Id="rId375" Type="http://schemas.openxmlformats.org/officeDocument/2006/relationships/hyperlink" Target="mailto:kazuhiro3504@gmail.com" TargetMode="External"/><Relationship Id="rId172" Type="http://schemas.openxmlformats.org/officeDocument/2006/relationships/hyperlink" Target="mailto:e_gc59@yahoo.co.jp" TargetMode="External"/><Relationship Id="rId293" Type="http://schemas.openxmlformats.org/officeDocument/2006/relationships/hyperlink" Target="mailto:kotarouchimura@gmail.com" TargetMode="External"/><Relationship Id="rId171" Type="http://schemas.openxmlformats.org/officeDocument/2006/relationships/hyperlink" Target="mailto:y7037818@icloud.com" TargetMode="External"/><Relationship Id="rId292" Type="http://schemas.openxmlformats.org/officeDocument/2006/relationships/hyperlink" Target="mailto:masato.1301@icloud.com" TargetMode="External"/><Relationship Id="rId170" Type="http://schemas.openxmlformats.org/officeDocument/2006/relationships/hyperlink" Target="mailto:kakeya0119@gmail.com" TargetMode="External"/><Relationship Id="rId291" Type="http://schemas.openxmlformats.org/officeDocument/2006/relationships/hyperlink" Target="mailto:yoshi.ima02@gmail.com" TargetMode="External"/><Relationship Id="rId290" Type="http://schemas.openxmlformats.org/officeDocument/2006/relationships/hyperlink" Target="mailto:maison0730@gmail.com" TargetMode="External"/><Relationship Id="rId165" Type="http://schemas.openxmlformats.org/officeDocument/2006/relationships/hyperlink" Target="mailto:ekouto.0505@ezweb.ne.jp" TargetMode="External"/><Relationship Id="rId286" Type="http://schemas.openxmlformats.org/officeDocument/2006/relationships/hyperlink" Target="mailto:inopiki@icloud.com" TargetMode="External"/><Relationship Id="rId164" Type="http://schemas.openxmlformats.org/officeDocument/2006/relationships/hyperlink" Target="mailto:smasuyama83@gmail.com" TargetMode="External"/><Relationship Id="rId285" Type="http://schemas.openxmlformats.org/officeDocument/2006/relationships/hyperlink" Target="mailto:furuyanagi14@gmail.com" TargetMode="External"/><Relationship Id="rId163" Type="http://schemas.openxmlformats.org/officeDocument/2006/relationships/hyperlink" Target="mailto:ryoseitigers@gmail.com" TargetMode="External"/><Relationship Id="rId284" Type="http://schemas.openxmlformats.org/officeDocument/2006/relationships/hyperlink" Target="mailto:dansyakukinoko@gmail.com" TargetMode="External"/><Relationship Id="rId162" Type="http://schemas.openxmlformats.org/officeDocument/2006/relationships/hyperlink" Target="mailto:mtaikim@outlook.jp" TargetMode="External"/><Relationship Id="rId283" Type="http://schemas.openxmlformats.org/officeDocument/2006/relationships/hyperlink" Target="mailto:kuruminokodomo0426@gmail.com" TargetMode="External"/><Relationship Id="rId169" Type="http://schemas.openxmlformats.org/officeDocument/2006/relationships/hyperlink" Target="mailto:soccer0706.925@gmail.com" TargetMode="External"/><Relationship Id="rId168" Type="http://schemas.openxmlformats.org/officeDocument/2006/relationships/hyperlink" Target="mailto:iwtkzk0329cool-guys@au.com" TargetMode="External"/><Relationship Id="rId289" Type="http://schemas.openxmlformats.org/officeDocument/2006/relationships/hyperlink" Target="mailto:kazuko.0926.s@gmail.com" TargetMode="External"/><Relationship Id="rId167" Type="http://schemas.openxmlformats.org/officeDocument/2006/relationships/hyperlink" Target="mailto:mitatakakazu@gmail.com" TargetMode="External"/><Relationship Id="rId288" Type="http://schemas.openxmlformats.org/officeDocument/2006/relationships/hyperlink" Target="mailto:ymst012@icloud.com" TargetMode="External"/><Relationship Id="rId166" Type="http://schemas.openxmlformats.org/officeDocument/2006/relationships/hyperlink" Target="mailto:eimish120@gmail.com" TargetMode="External"/><Relationship Id="rId287" Type="http://schemas.openxmlformats.org/officeDocument/2006/relationships/hyperlink" Target="mailto:tori.kousuke@gmail.com" TargetMode="External"/><Relationship Id="rId161" Type="http://schemas.openxmlformats.org/officeDocument/2006/relationships/hyperlink" Target="mailto:sakuteru246@gmail.com" TargetMode="External"/><Relationship Id="rId282" Type="http://schemas.openxmlformats.org/officeDocument/2006/relationships/hyperlink" Target="mailto:o.wataru.0131@gmail.com" TargetMode="External"/><Relationship Id="rId160" Type="http://schemas.openxmlformats.org/officeDocument/2006/relationships/hyperlink" Target="mailto:yurina2363@gmail.com" TargetMode="External"/><Relationship Id="rId281" Type="http://schemas.openxmlformats.org/officeDocument/2006/relationships/hyperlink" Target="mailto:zifagyo215@via.tokyo.jp" TargetMode="External"/><Relationship Id="rId280" Type="http://schemas.openxmlformats.org/officeDocument/2006/relationships/hyperlink" Target="mailto:hokikento@gmail.com" TargetMode="External"/><Relationship Id="rId159" Type="http://schemas.openxmlformats.org/officeDocument/2006/relationships/hyperlink" Target="mailto:rongzuodazhu@gmail.com" TargetMode="External"/><Relationship Id="rId154" Type="http://schemas.openxmlformats.org/officeDocument/2006/relationships/hyperlink" Target="mailto:midori.yasoshima@gmail.com" TargetMode="External"/><Relationship Id="rId275" Type="http://schemas.openxmlformats.org/officeDocument/2006/relationships/hyperlink" Target="mailto:cocotomomo@gmail.com" TargetMode="External"/><Relationship Id="rId396" Type="http://schemas.openxmlformats.org/officeDocument/2006/relationships/hyperlink" Target="mailto:kohei.yano.0925@gmail.com" TargetMode="External"/><Relationship Id="rId153" Type="http://schemas.openxmlformats.org/officeDocument/2006/relationships/hyperlink" Target="mailto:f33j51i43@gmail.com" TargetMode="External"/><Relationship Id="rId274" Type="http://schemas.openxmlformats.org/officeDocument/2006/relationships/hyperlink" Target="mailto:naoping29@gmail.com" TargetMode="External"/><Relationship Id="rId395" Type="http://schemas.openxmlformats.org/officeDocument/2006/relationships/hyperlink" Target="mailto:rara0204@gmail.com" TargetMode="External"/><Relationship Id="rId152" Type="http://schemas.openxmlformats.org/officeDocument/2006/relationships/hyperlink" Target="mailto:stake069@gmail.com" TargetMode="External"/><Relationship Id="rId273" Type="http://schemas.openxmlformats.org/officeDocument/2006/relationships/hyperlink" Target="mailto:yadms20150820@gmail.com" TargetMode="External"/><Relationship Id="rId394" Type="http://schemas.openxmlformats.org/officeDocument/2006/relationships/hyperlink" Target="mailto:mtanim.007@gmail.com" TargetMode="External"/><Relationship Id="rId151" Type="http://schemas.openxmlformats.org/officeDocument/2006/relationships/hyperlink" Target="mailto:junyayu0303@gmail.com" TargetMode="External"/><Relationship Id="rId272" Type="http://schemas.openxmlformats.org/officeDocument/2006/relationships/hyperlink" Target="mailto:y3134145675@gmail.com" TargetMode="External"/><Relationship Id="rId393" Type="http://schemas.openxmlformats.org/officeDocument/2006/relationships/hyperlink" Target="mailto:pegio1010@gmail.com" TargetMode="External"/><Relationship Id="rId158" Type="http://schemas.openxmlformats.org/officeDocument/2006/relationships/hyperlink" Target="mailto:kyosuzume27@gmail.com" TargetMode="External"/><Relationship Id="rId279" Type="http://schemas.openxmlformats.org/officeDocument/2006/relationships/hyperlink" Target="mailto:yuki.abiko1204@gmail.com" TargetMode="External"/><Relationship Id="rId157" Type="http://schemas.openxmlformats.org/officeDocument/2006/relationships/hyperlink" Target="mailto:takeshi-1961@ezweb.ne.jp" TargetMode="External"/><Relationship Id="rId278" Type="http://schemas.openxmlformats.org/officeDocument/2006/relationships/hyperlink" Target="mailto:s76456381@gmail.com" TargetMode="External"/><Relationship Id="rId399" Type="http://schemas.openxmlformats.org/officeDocument/2006/relationships/hyperlink" Target="mailto:takuma.pazuru0605@softbank.ne.jp" TargetMode="External"/><Relationship Id="rId156" Type="http://schemas.openxmlformats.org/officeDocument/2006/relationships/hyperlink" Target="mailto:masayukimito401@gmail.com" TargetMode="External"/><Relationship Id="rId277" Type="http://schemas.openxmlformats.org/officeDocument/2006/relationships/hyperlink" Target="mailto:tadeangou@gmail.com" TargetMode="External"/><Relationship Id="rId398" Type="http://schemas.openxmlformats.org/officeDocument/2006/relationships/hyperlink" Target="mailto:tenteto59@gmail.com" TargetMode="External"/><Relationship Id="rId155" Type="http://schemas.openxmlformats.org/officeDocument/2006/relationships/hyperlink" Target="mailto:shanks.arashi@gmail.com" TargetMode="External"/><Relationship Id="rId276" Type="http://schemas.openxmlformats.org/officeDocument/2006/relationships/hyperlink" Target="mailto:moumou.abe@gmail.com" TargetMode="External"/><Relationship Id="rId397" Type="http://schemas.openxmlformats.org/officeDocument/2006/relationships/hyperlink" Target="mailto:ayamin81877@gmail.com" TargetMode="External"/><Relationship Id="rId40" Type="http://schemas.openxmlformats.org/officeDocument/2006/relationships/hyperlink" Target="mailto:yumimi.job@gmail.com" TargetMode="External"/><Relationship Id="rId42" Type="http://schemas.openxmlformats.org/officeDocument/2006/relationships/hyperlink" Target="mailto:j2yuta@yahoo.co.jp" TargetMode="External"/><Relationship Id="rId41" Type="http://schemas.openxmlformats.org/officeDocument/2006/relationships/hyperlink" Target="mailto:yuminishi39@gmail.com" TargetMode="External"/><Relationship Id="rId44" Type="http://schemas.openxmlformats.org/officeDocument/2006/relationships/hyperlink" Target="mailto:masaya.kato0626@gmail.com" TargetMode="External"/><Relationship Id="rId43" Type="http://schemas.openxmlformats.org/officeDocument/2006/relationships/hyperlink" Target="mailto:taketai0527@gmail.com" TargetMode="External"/><Relationship Id="rId46" Type="http://schemas.openxmlformats.org/officeDocument/2006/relationships/hyperlink" Target="mailto:nasutado@gmail.com" TargetMode="External"/><Relationship Id="rId45" Type="http://schemas.openxmlformats.org/officeDocument/2006/relationships/hyperlink" Target="mailto:ainaf20051130@gmail.com" TargetMode="External"/><Relationship Id="rId48" Type="http://schemas.openxmlformats.org/officeDocument/2006/relationships/hyperlink" Target="mailto:taaikai@icloud.com" TargetMode="External"/><Relationship Id="rId47" Type="http://schemas.openxmlformats.org/officeDocument/2006/relationships/hyperlink" Target="mailto:vptakuma@gmail.com" TargetMode="External"/><Relationship Id="rId49" Type="http://schemas.openxmlformats.org/officeDocument/2006/relationships/hyperlink" Target="mailto:xxayaxx.14@gmail.com" TargetMode="External"/><Relationship Id="rId31" Type="http://schemas.openxmlformats.org/officeDocument/2006/relationships/hyperlink" Target="mailto:tsugu.pooh3@gmail.com" TargetMode="External"/><Relationship Id="rId30" Type="http://schemas.openxmlformats.org/officeDocument/2006/relationships/hyperlink" Target="mailto:kou.909010@gmail.com" TargetMode="External"/><Relationship Id="rId33" Type="http://schemas.openxmlformats.org/officeDocument/2006/relationships/hyperlink" Target="mailto:meiyojuken@gmail.com" TargetMode="External"/><Relationship Id="rId32" Type="http://schemas.openxmlformats.org/officeDocument/2006/relationships/hyperlink" Target="mailto:satomi.smj@gmail.com" TargetMode="External"/><Relationship Id="rId35" Type="http://schemas.openxmlformats.org/officeDocument/2006/relationships/hyperlink" Target="mailto:ken.ex.j04@gmail.com" TargetMode="External"/><Relationship Id="rId34" Type="http://schemas.openxmlformats.org/officeDocument/2006/relationships/hyperlink" Target="mailto:koki00438@gmail.com" TargetMode="External"/><Relationship Id="rId37" Type="http://schemas.openxmlformats.org/officeDocument/2006/relationships/hyperlink" Target="mailto:higeishi0024@gmail.com" TargetMode="External"/><Relationship Id="rId36" Type="http://schemas.openxmlformats.org/officeDocument/2006/relationships/hyperlink" Target="mailto:regga-regga@ezweb.ne.jp" TargetMode="External"/><Relationship Id="rId39" Type="http://schemas.openxmlformats.org/officeDocument/2006/relationships/hyperlink" Target="mailto:sak3.shimazaki@gmail.com" TargetMode="External"/><Relationship Id="rId38" Type="http://schemas.openxmlformats.org/officeDocument/2006/relationships/hyperlink" Target="mailto:sa.hasegawa0v0@gmail.com" TargetMode="External"/><Relationship Id="rId20" Type="http://schemas.openxmlformats.org/officeDocument/2006/relationships/hyperlink" Target="mailto:eva0671@icloud.com" TargetMode="External"/><Relationship Id="rId22" Type="http://schemas.openxmlformats.org/officeDocument/2006/relationships/hyperlink" Target="mailto:shimizu_33@outlook.com" TargetMode="External"/><Relationship Id="rId21" Type="http://schemas.openxmlformats.org/officeDocument/2006/relationships/hyperlink" Target="mailto:yanmujun@gmail.com" TargetMode="External"/><Relationship Id="rId24" Type="http://schemas.openxmlformats.org/officeDocument/2006/relationships/hyperlink" Target="mailto:hythiroyoshi0805@gmail.com" TargetMode="External"/><Relationship Id="rId23" Type="http://schemas.openxmlformats.org/officeDocument/2006/relationships/hyperlink" Target="mailto:kurowassan1126@gmail.com" TargetMode="External"/><Relationship Id="rId409" Type="http://schemas.openxmlformats.org/officeDocument/2006/relationships/hyperlink" Target="mailto:neko1neko2neko3neko4neko5neko6@gmail.com" TargetMode="External"/><Relationship Id="rId404" Type="http://schemas.openxmlformats.org/officeDocument/2006/relationships/hyperlink" Target="mailto:5k.redpiiiman@gmail.com" TargetMode="External"/><Relationship Id="rId403" Type="http://schemas.openxmlformats.org/officeDocument/2006/relationships/hyperlink" Target="mailto:nailkanako@gmail.com" TargetMode="External"/><Relationship Id="rId402" Type="http://schemas.openxmlformats.org/officeDocument/2006/relationships/hyperlink" Target="mailto:qonhk0321@gmail.com" TargetMode="External"/><Relationship Id="rId401" Type="http://schemas.openxmlformats.org/officeDocument/2006/relationships/hyperlink" Target="mailto:happy.youky@gmail.com" TargetMode="External"/><Relationship Id="rId408" Type="http://schemas.openxmlformats.org/officeDocument/2006/relationships/hyperlink" Target="mailto:lopexex@gmail.com" TargetMode="External"/><Relationship Id="rId407" Type="http://schemas.openxmlformats.org/officeDocument/2006/relationships/hyperlink" Target="mailto:tantanririjijineco0820@gmail.com" TargetMode="External"/><Relationship Id="rId406" Type="http://schemas.openxmlformats.org/officeDocument/2006/relationships/hyperlink" Target="mailto:best.sprint400@gmail.com" TargetMode="External"/><Relationship Id="rId405" Type="http://schemas.openxmlformats.org/officeDocument/2006/relationships/hyperlink" Target="mailto:yo0303suke.2290.403@icloud.com" TargetMode="External"/><Relationship Id="rId26" Type="http://schemas.openxmlformats.org/officeDocument/2006/relationships/hyperlink" Target="mailto:kokomi20061025@gmail.com" TargetMode="External"/><Relationship Id="rId25" Type="http://schemas.openxmlformats.org/officeDocument/2006/relationships/hyperlink" Target="mailto:myulove0@gmail.com" TargetMode="External"/><Relationship Id="rId28" Type="http://schemas.openxmlformats.org/officeDocument/2006/relationships/hyperlink" Target="mailto:shusei.miyata.000@gmail.com" TargetMode="External"/><Relationship Id="rId27" Type="http://schemas.openxmlformats.org/officeDocument/2006/relationships/hyperlink" Target="mailto:nakayama.claris@gmail.com" TargetMode="External"/><Relationship Id="rId400" Type="http://schemas.openxmlformats.org/officeDocument/2006/relationships/hyperlink" Target="mailto:the.music.is.beyond.words@gmail.com" TargetMode="External"/><Relationship Id="rId29" Type="http://schemas.openxmlformats.org/officeDocument/2006/relationships/hyperlink" Target="mailto:raylize7@icloud.com" TargetMode="External"/><Relationship Id="rId11" Type="http://schemas.openxmlformats.org/officeDocument/2006/relationships/hyperlink" Target="mailto:puregrace1130@gmail.com" TargetMode="External"/><Relationship Id="rId10" Type="http://schemas.openxmlformats.org/officeDocument/2006/relationships/hyperlink" Target="mailto:yr.meika@gmail.com" TargetMode="External"/><Relationship Id="rId13" Type="http://schemas.openxmlformats.org/officeDocument/2006/relationships/hyperlink" Target="mailto:kkoouuttaa1023@softbank.ne.jp" TargetMode="External"/><Relationship Id="rId12" Type="http://schemas.openxmlformats.org/officeDocument/2006/relationships/hyperlink" Target="mailto:uensasakilifework4645@gmail.com" TargetMode="External"/><Relationship Id="rId15" Type="http://schemas.openxmlformats.org/officeDocument/2006/relationships/hyperlink" Target="mailto:tten.gansar2623@gmail.com" TargetMode="External"/><Relationship Id="rId14" Type="http://schemas.openxmlformats.org/officeDocument/2006/relationships/hyperlink" Target="mailto:youcachi@gmail.com" TargetMode="External"/><Relationship Id="rId17" Type="http://schemas.openxmlformats.org/officeDocument/2006/relationships/hyperlink" Target="mailto:tomo.k.1227@icloud.com" TargetMode="External"/><Relationship Id="rId16" Type="http://schemas.openxmlformats.org/officeDocument/2006/relationships/hyperlink" Target="mailto:bajinnkusu@gmail.com" TargetMode="External"/><Relationship Id="rId19" Type="http://schemas.openxmlformats.org/officeDocument/2006/relationships/hyperlink" Target="mailto:fairnessnicole.mm@docomo.ne.jp" TargetMode="External"/><Relationship Id="rId18" Type="http://schemas.openxmlformats.org/officeDocument/2006/relationships/hyperlink" Target="mailto:kinako_yukiti@yahoo.co.jp" TargetMode="External"/><Relationship Id="rId84" Type="http://schemas.openxmlformats.org/officeDocument/2006/relationships/hyperlink" Target="mailto:sss107@au.com" TargetMode="External"/><Relationship Id="rId83" Type="http://schemas.openxmlformats.org/officeDocument/2006/relationships/hyperlink" Target="mailto:kouji.19081994@gmail.com" TargetMode="External"/><Relationship Id="rId86" Type="http://schemas.openxmlformats.org/officeDocument/2006/relationships/hyperlink" Target="mailto:bloom.moon.32@gmail.com" TargetMode="External"/><Relationship Id="rId85" Type="http://schemas.openxmlformats.org/officeDocument/2006/relationships/hyperlink" Target="mailto:shizukanaki24@gmail.com" TargetMode="External"/><Relationship Id="rId88" Type="http://schemas.openxmlformats.org/officeDocument/2006/relationships/hyperlink" Target="mailto:kenmoko30@yahoo.co.jp" TargetMode="External"/><Relationship Id="rId87" Type="http://schemas.openxmlformats.org/officeDocument/2006/relationships/hyperlink" Target="mailto:osaki3145@icloud.com" TargetMode="External"/><Relationship Id="rId89" Type="http://schemas.openxmlformats.org/officeDocument/2006/relationships/hyperlink" Target="mailto:haruto.k9@gmail.com" TargetMode="External"/><Relationship Id="rId80" Type="http://schemas.openxmlformats.org/officeDocument/2006/relationships/hyperlink" Target="mailto:r.m.s.r.r0304@gmail.com" TargetMode="External"/><Relationship Id="rId82" Type="http://schemas.openxmlformats.org/officeDocument/2006/relationships/hyperlink" Target="mailto:yusuke.nomura.1081@gmail.com" TargetMode="External"/><Relationship Id="rId81" Type="http://schemas.openxmlformats.org/officeDocument/2006/relationships/hyperlink" Target="mailto:k.kaisa.612@gmail.com" TargetMode="External"/><Relationship Id="rId73" Type="http://schemas.openxmlformats.org/officeDocument/2006/relationships/hyperlink" Target="mailto:masanobu508@gmail.com" TargetMode="External"/><Relationship Id="rId72" Type="http://schemas.openxmlformats.org/officeDocument/2006/relationships/hyperlink" Target="mailto:rk.suto@gmail.com" TargetMode="External"/><Relationship Id="rId75" Type="http://schemas.openxmlformats.org/officeDocument/2006/relationships/hyperlink" Target="mailto:h170829@softbank.ne.jp" TargetMode="External"/><Relationship Id="rId74" Type="http://schemas.openxmlformats.org/officeDocument/2006/relationships/hyperlink" Target="mailto:yuji.from.oosaka@gmail.com" TargetMode="External"/><Relationship Id="rId77" Type="http://schemas.openxmlformats.org/officeDocument/2006/relationships/hyperlink" Target="mailto:ichits1211@gmail.com" TargetMode="External"/><Relationship Id="rId76" Type="http://schemas.openxmlformats.org/officeDocument/2006/relationships/hyperlink" Target="mailto:takiakemidgb15@yahoo.co.jp" TargetMode="External"/><Relationship Id="rId79" Type="http://schemas.openxmlformats.org/officeDocument/2006/relationships/hyperlink" Target="mailto:65r.y524@gmail.com" TargetMode="External"/><Relationship Id="rId78" Type="http://schemas.openxmlformats.org/officeDocument/2006/relationships/hyperlink" Target="mailto:kinaco21@gmail.com" TargetMode="External"/><Relationship Id="rId71" Type="http://schemas.openxmlformats.org/officeDocument/2006/relationships/hyperlink" Target="mailto:sp.hkf8s.t.artb@gmail.com" TargetMode="External"/><Relationship Id="rId70" Type="http://schemas.openxmlformats.org/officeDocument/2006/relationships/hyperlink" Target="mailto:sayuri.takeuchi1821@gmail.com" TargetMode="External"/><Relationship Id="rId62" Type="http://schemas.openxmlformats.org/officeDocument/2006/relationships/hyperlink" Target="mailto:edogawa09150214@gmail.com" TargetMode="External"/><Relationship Id="rId61" Type="http://schemas.openxmlformats.org/officeDocument/2006/relationships/hyperlink" Target="mailto:takeshima19830204@icloud.com" TargetMode="External"/><Relationship Id="rId64" Type="http://schemas.openxmlformats.org/officeDocument/2006/relationships/hyperlink" Target="mailto:mitsuyo19691019@gmail.com" TargetMode="External"/><Relationship Id="rId63" Type="http://schemas.openxmlformats.org/officeDocument/2006/relationships/hyperlink" Target="mailto:arashihosoya@yahoo.co.jp" TargetMode="External"/><Relationship Id="rId66" Type="http://schemas.openxmlformats.org/officeDocument/2006/relationships/hyperlink" Target="mailto:syuhhh0728@gmail.com" TargetMode="External"/><Relationship Id="rId65" Type="http://schemas.openxmlformats.org/officeDocument/2006/relationships/hyperlink" Target="mailto:g.456xyz55@gmail.com" TargetMode="External"/><Relationship Id="rId68" Type="http://schemas.openxmlformats.org/officeDocument/2006/relationships/hyperlink" Target="mailto:chama11shan@outlook.jp" TargetMode="External"/><Relationship Id="rId67" Type="http://schemas.openxmlformats.org/officeDocument/2006/relationships/hyperlink" Target="mailto:chama11shan@outlook.jp" TargetMode="External"/><Relationship Id="rId60" Type="http://schemas.openxmlformats.org/officeDocument/2006/relationships/hyperlink" Target="mailto:ramirami0528@gmail.com" TargetMode="External"/><Relationship Id="rId69" Type="http://schemas.openxmlformats.org/officeDocument/2006/relationships/hyperlink" Target="mailto:haruto69.yuu811@gmail.com" TargetMode="External"/><Relationship Id="rId51" Type="http://schemas.openxmlformats.org/officeDocument/2006/relationships/hyperlink" Target="mailto:nabekumi5093@gmail.com" TargetMode="External"/><Relationship Id="rId50" Type="http://schemas.openxmlformats.org/officeDocument/2006/relationships/hyperlink" Target="mailto:sidislei@gmail.com" TargetMode="External"/><Relationship Id="rId53" Type="http://schemas.openxmlformats.org/officeDocument/2006/relationships/hyperlink" Target="mailto:ksuchao1001@icloud.com" TargetMode="External"/><Relationship Id="rId52" Type="http://schemas.openxmlformats.org/officeDocument/2006/relationships/hyperlink" Target="mailto:ota.hikari2918@icloud.com" TargetMode="External"/><Relationship Id="rId55" Type="http://schemas.openxmlformats.org/officeDocument/2006/relationships/hyperlink" Target="mailto:betti.kazuya@gmail.com" TargetMode="External"/><Relationship Id="rId54" Type="http://schemas.openxmlformats.org/officeDocument/2006/relationships/hyperlink" Target="mailto:comp09900@gmail.com" TargetMode="External"/><Relationship Id="rId57" Type="http://schemas.openxmlformats.org/officeDocument/2006/relationships/hyperlink" Target="mailto:starbluesapphire.sept@docomo.ne.jp" TargetMode="External"/><Relationship Id="rId56" Type="http://schemas.openxmlformats.org/officeDocument/2006/relationships/hyperlink" Target="mailto:nono3desu@gmail.com" TargetMode="External"/><Relationship Id="rId59" Type="http://schemas.openxmlformats.org/officeDocument/2006/relationships/hyperlink" Target="mailto:puriporo914622@yahoo.co.jp" TargetMode="External"/><Relationship Id="rId58" Type="http://schemas.openxmlformats.org/officeDocument/2006/relationships/hyperlink" Target="mailto:masakit930@icloud.com" TargetMode="External"/><Relationship Id="rId107" Type="http://schemas.openxmlformats.org/officeDocument/2006/relationships/hyperlink" Target="mailto:haku.s27ub@gmail.com" TargetMode="External"/><Relationship Id="rId228" Type="http://schemas.openxmlformats.org/officeDocument/2006/relationships/hyperlink" Target="mailto:yusukenorth7@yahoo.co.jp" TargetMode="External"/><Relationship Id="rId349" Type="http://schemas.openxmlformats.org/officeDocument/2006/relationships/hyperlink" Target="mailto:mizueokeno@gmail.com" TargetMode="External"/><Relationship Id="rId106" Type="http://schemas.openxmlformats.org/officeDocument/2006/relationships/hyperlink" Target="mailto:ss0409kk@gmail.com" TargetMode="External"/><Relationship Id="rId227" Type="http://schemas.openxmlformats.org/officeDocument/2006/relationships/hyperlink" Target="mailto:asa.biz.awa@gmail.com" TargetMode="External"/><Relationship Id="rId348" Type="http://schemas.openxmlformats.org/officeDocument/2006/relationships/hyperlink" Target="mailto:artless@ezweb.ne.jp" TargetMode="External"/><Relationship Id="rId469" Type="http://schemas.openxmlformats.org/officeDocument/2006/relationships/hyperlink" Target="mailto:genlove0705@gmail.com" TargetMode="External"/><Relationship Id="rId105" Type="http://schemas.openxmlformats.org/officeDocument/2006/relationships/hyperlink" Target="mailto:cupid888.888.999@gmail.com" TargetMode="External"/><Relationship Id="rId226" Type="http://schemas.openxmlformats.org/officeDocument/2006/relationships/hyperlink" Target="mailto:shugo.egami@outlook.com" TargetMode="External"/><Relationship Id="rId347" Type="http://schemas.openxmlformats.org/officeDocument/2006/relationships/hyperlink" Target="mailto:hn7126@gmail.com" TargetMode="External"/><Relationship Id="rId468" Type="http://schemas.openxmlformats.org/officeDocument/2006/relationships/hyperlink" Target="mailto:urpaparazzi11@gmail.com" TargetMode="External"/><Relationship Id="rId104" Type="http://schemas.openxmlformats.org/officeDocument/2006/relationships/hyperlink" Target="mailto:motonariy8@gmail.com" TargetMode="External"/><Relationship Id="rId225" Type="http://schemas.openxmlformats.org/officeDocument/2006/relationships/hyperlink" Target="mailto:kesuyu0404@gmail.com" TargetMode="External"/><Relationship Id="rId346" Type="http://schemas.openxmlformats.org/officeDocument/2006/relationships/hyperlink" Target="mailto:chiearima0805@gmail.com" TargetMode="External"/><Relationship Id="rId467" Type="http://schemas.openxmlformats.org/officeDocument/2006/relationships/hyperlink" Target="mailto:tech.aoi10@gmail.com" TargetMode="External"/><Relationship Id="rId109" Type="http://schemas.openxmlformats.org/officeDocument/2006/relationships/hyperlink" Target="mailto:bellram.1207@gmail.com" TargetMode="External"/><Relationship Id="rId108" Type="http://schemas.openxmlformats.org/officeDocument/2006/relationships/hyperlink" Target="mailto:apple20011223@gmail.com" TargetMode="External"/><Relationship Id="rId229" Type="http://schemas.openxmlformats.org/officeDocument/2006/relationships/hyperlink" Target="mailto:kosuke0707flam@gmail.com" TargetMode="External"/><Relationship Id="rId220" Type="http://schemas.openxmlformats.org/officeDocument/2006/relationships/hyperlink" Target="mailto:ks7749701@gmail.com" TargetMode="External"/><Relationship Id="rId341" Type="http://schemas.openxmlformats.org/officeDocument/2006/relationships/hyperlink" Target="mailto:moepeach525@gmail.com" TargetMode="External"/><Relationship Id="rId462" Type="http://schemas.openxmlformats.org/officeDocument/2006/relationships/hyperlink" Target="mailto:shikamonju368@gmail.com" TargetMode="External"/><Relationship Id="rId340" Type="http://schemas.openxmlformats.org/officeDocument/2006/relationships/hyperlink" Target="mailto:mei99291.b@gmail.com" TargetMode="External"/><Relationship Id="rId461" Type="http://schemas.openxmlformats.org/officeDocument/2006/relationships/hyperlink" Target="mailto:mekakusi.0530.gumi97@gmail.com" TargetMode="External"/><Relationship Id="rId460" Type="http://schemas.openxmlformats.org/officeDocument/2006/relationships/hyperlink" Target="mailto:xiangtaiyidong83@gmail.com" TargetMode="External"/><Relationship Id="rId103" Type="http://schemas.openxmlformats.org/officeDocument/2006/relationships/hyperlink" Target="mailto:goleador005@gmail.com" TargetMode="External"/><Relationship Id="rId224" Type="http://schemas.openxmlformats.org/officeDocument/2006/relationships/hyperlink" Target="mailto:sei.design8@gmail.com" TargetMode="External"/><Relationship Id="rId345" Type="http://schemas.openxmlformats.org/officeDocument/2006/relationships/hyperlink" Target="mailto:obakentaro0403@gmail.com" TargetMode="External"/><Relationship Id="rId466" Type="http://schemas.openxmlformats.org/officeDocument/2006/relationships/hyperlink" Target="mailto:ikeda.m32@gmail.com" TargetMode="External"/><Relationship Id="rId102" Type="http://schemas.openxmlformats.org/officeDocument/2006/relationships/hyperlink" Target="mailto:ogawa.20061009ko@gmail.com" TargetMode="External"/><Relationship Id="rId223" Type="http://schemas.openxmlformats.org/officeDocument/2006/relationships/hyperlink" Target="mailto:c.at.o.nine.capys@gmail.com" TargetMode="External"/><Relationship Id="rId344" Type="http://schemas.openxmlformats.org/officeDocument/2006/relationships/hyperlink" Target="mailto:otomi3601@gmail.com" TargetMode="External"/><Relationship Id="rId465" Type="http://schemas.openxmlformats.org/officeDocument/2006/relationships/hyperlink" Target="mailto:uiroo0702@gmail.com" TargetMode="External"/><Relationship Id="rId101" Type="http://schemas.openxmlformats.org/officeDocument/2006/relationships/hyperlink" Target="mailto:leoole0508@gmail.com" TargetMode="External"/><Relationship Id="rId222" Type="http://schemas.openxmlformats.org/officeDocument/2006/relationships/hyperlink" Target="mailto:shuga0118@icloud.com" TargetMode="External"/><Relationship Id="rId343" Type="http://schemas.openxmlformats.org/officeDocument/2006/relationships/hyperlink" Target="mailto:kskm1127@gmail.com" TargetMode="External"/><Relationship Id="rId464" Type="http://schemas.openxmlformats.org/officeDocument/2006/relationships/hyperlink" Target="mailto:ty50923ty@icloud.com" TargetMode="External"/><Relationship Id="rId100" Type="http://schemas.openxmlformats.org/officeDocument/2006/relationships/hyperlink" Target="mailto:syouto1018@gmail.com" TargetMode="External"/><Relationship Id="rId221" Type="http://schemas.openxmlformats.org/officeDocument/2006/relationships/hyperlink" Target="mailto:oniku-or-f@docomo.ne.jp" TargetMode="External"/><Relationship Id="rId342" Type="http://schemas.openxmlformats.org/officeDocument/2006/relationships/hyperlink" Target="mailto:ayanakanata@yahoo.co.jp" TargetMode="External"/><Relationship Id="rId463" Type="http://schemas.openxmlformats.org/officeDocument/2006/relationships/hyperlink" Target="mailto:jmt48tjwktugj@docomo.ne.jp" TargetMode="External"/><Relationship Id="rId217" Type="http://schemas.openxmlformats.org/officeDocument/2006/relationships/hyperlink" Target="mailto:marinebox721@gmail.com" TargetMode="External"/><Relationship Id="rId338" Type="http://schemas.openxmlformats.org/officeDocument/2006/relationships/hyperlink" Target="mailto:youzhenzuoteng207@gmail.com" TargetMode="External"/><Relationship Id="rId459" Type="http://schemas.openxmlformats.org/officeDocument/2006/relationships/hyperlink" Target="mailto:ayaryoremi@yahoo.co.jp" TargetMode="External"/><Relationship Id="rId216" Type="http://schemas.openxmlformats.org/officeDocument/2006/relationships/hyperlink" Target="mailto:ran2411daisukigo@icloud.com" TargetMode="External"/><Relationship Id="rId337" Type="http://schemas.openxmlformats.org/officeDocument/2006/relationships/hyperlink" Target="mailto:kyo2004suke0707@icloud.com" TargetMode="External"/><Relationship Id="rId458" Type="http://schemas.openxmlformats.org/officeDocument/2006/relationships/hyperlink" Target="mailto:dahitakiya@gmail.com" TargetMode="External"/><Relationship Id="rId215" Type="http://schemas.openxmlformats.org/officeDocument/2006/relationships/hyperlink" Target="mailto:ml012409270910@gmail.com" TargetMode="External"/><Relationship Id="rId336" Type="http://schemas.openxmlformats.org/officeDocument/2006/relationships/hyperlink" Target="mailto:halhascome0517@gmail.com" TargetMode="External"/><Relationship Id="rId457" Type="http://schemas.openxmlformats.org/officeDocument/2006/relationships/hyperlink" Target="mailto:o9u8a6a@gmail.com" TargetMode="External"/><Relationship Id="rId214" Type="http://schemas.openxmlformats.org/officeDocument/2006/relationships/hyperlink" Target="mailto:hanahanatodo@gmail.com" TargetMode="External"/><Relationship Id="rId335" Type="http://schemas.openxmlformats.org/officeDocument/2006/relationships/hyperlink" Target="mailto:takashi.r.hisatomi@gmail.com" TargetMode="External"/><Relationship Id="rId456" Type="http://schemas.openxmlformats.org/officeDocument/2006/relationships/hyperlink" Target="mailto:lyz.soutya24@gmail.com" TargetMode="External"/><Relationship Id="rId219" Type="http://schemas.openxmlformats.org/officeDocument/2006/relationships/hyperlink" Target="mailto:harurikomeri1005@gmail.com" TargetMode="External"/><Relationship Id="rId218" Type="http://schemas.openxmlformats.org/officeDocument/2006/relationships/hyperlink" Target="mailto:mda.karsh@gmail.com" TargetMode="External"/><Relationship Id="rId339" Type="http://schemas.openxmlformats.org/officeDocument/2006/relationships/hyperlink" Target="mailto:mano.syota@gmail.com" TargetMode="External"/><Relationship Id="rId330" Type="http://schemas.openxmlformats.org/officeDocument/2006/relationships/hyperlink" Target="mailto:cgyjg298@yahoo.co.jp" TargetMode="External"/><Relationship Id="rId451" Type="http://schemas.openxmlformats.org/officeDocument/2006/relationships/hyperlink" Target="mailto:amatu8700@gmail.com" TargetMode="External"/><Relationship Id="rId450" Type="http://schemas.openxmlformats.org/officeDocument/2006/relationships/hyperlink" Target="mailto:urita.m81@gmail.com" TargetMode="External"/><Relationship Id="rId213" Type="http://schemas.openxmlformats.org/officeDocument/2006/relationships/hyperlink" Target="mailto:hikarumorinaga@icloud.com" TargetMode="External"/><Relationship Id="rId334" Type="http://schemas.openxmlformats.org/officeDocument/2006/relationships/hyperlink" Target="mailto:stnsmmmtw@gmail.com" TargetMode="External"/><Relationship Id="rId455" Type="http://schemas.openxmlformats.org/officeDocument/2006/relationships/hyperlink" Target="mailto:masakidance33@gmail.com" TargetMode="External"/><Relationship Id="rId212" Type="http://schemas.openxmlformats.org/officeDocument/2006/relationships/hyperlink" Target="mailto:imurayann6u6@gmail.com" TargetMode="External"/><Relationship Id="rId333" Type="http://schemas.openxmlformats.org/officeDocument/2006/relationships/hyperlink" Target="mailto:tsubo9036@yahoo.co.jp" TargetMode="External"/><Relationship Id="rId454" Type="http://schemas.openxmlformats.org/officeDocument/2006/relationships/hyperlink" Target="mailto:hamakko610@gmail.com" TargetMode="External"/><Relationship Id="rId211" Type="http://schemas.openxmlformats.org/officeDocument/2006/relationships/hyperlink" Target="mailto:souru170@gmail.com" TargetMode="External"/><Relationship Id="rId332" Type="http://schemas.openxmlformats.org/officeDocument/2006/relationships/hyperlink" Target="mailto:the.ocean.talkers@gmail.com" TargetMode="External"/><Relationship Id="rId453" Type="http://schemas.openxmlformats.org/officeDocument/2006/relationships/hyperlink" Target="mailto:3.m.sasaki.15@gmail.com" TargetMode="External"/><Relationship Id="rId210" Type="http://schemas.openxmlformats.org/officeDocument/2006/relationships/hyperlink" Target="mailto:nebochan27@gmail.com" TargetMode="External"/><Relationship Id="rId331" Type="http://schemas.openxmlformats.org/officeDocument/2006/relationships/hyperlink" Target="mailto:kttth0320@gmail.com" TargetMode="External"/><Relationship Id="rId452" Type="http://schemas.openxmlformats.org/officeDocument/2006/relationships/hyperlink" Target="mailto:matsu.k.a.0624@gmail.com" TargetMode="External"/><Relationship Id="rId370" Type="http://schemas.openxmlformats.org/officeDocument/2006/relationships/hyperlink" Target="mailto:kenty_kento@icloud.com" TargetMode="External"/><Relationship Id="rId490" Type="http://schemas.openxmlformats.org/officeDocument/2006/relationships/drawing" Target="../drawings/drawing11.xml"/><Relationship Id="rId129" Type="http://schemas.openxmlformats.org/officeDocument/2006/relationships/hyperlink" Target="mailto:syounanbaka1010@gmail.com" TargetMode="External"/><Relationship Id="rId128" Type="http://schemas.openxmlformats.org/officeDocument/2006/relationships/hyperlink" Target="mailto:yongxigang9@gmail.com" TargetMode="External"/><Relationship Id="rId249" Type="http://schemas.openxmlformats.org/officeDocument/2006/relationships/hyperlink" Target="mailto:s2000_hayato@icloud.com" TargetMode="External"/><Relationship Id="rId127" Type="http://schemas.openxmlformats.org/officeDocument/2006/relationships/hyperlink" Target="mailto:rosarose0048@gmail.com" TargetMode="External"/><Relationship Id="rId248" Type="http://schemas.openxmlformats.org/officeDocument/2006/relationships/hyperlink" Target="mailto:potech0513@gmail.com" TargetMode="External"/><Relationship Id="rId369" Type="http://schemas.openxmlformats.org/officeDocument/2006/relationships/hyperlink" Target="mailto:onyora1207@gmail.com" TargetMode="External"/><Relationship Id="rId126" Type="http://schemas.openxmlformats.org/officeDocument/2006/relationships/hyperlink" Target="mailto:s.miyano@evoqe.co.jp" TargetMode="External"/><Relationship Id="rId247" Type="http://schemas.openxmlformats.org/officeDocument/2006/relationships/hyperlink" Target="mailto:imymeminewo.7@gmail.com" TargetMode="External"/><Relationship Id="rId368" Type="http://schemas.openxmlformats.org/officeDocument/2006/relationships/hyperlink" Target="mailto:senon2302bear@yahoo.ne.jp" TargetMode="External"/><Relationship Id="rId489" Type="http://schemas.openxmlformats.org/officeDocument/2006/relationships/hyperlink" Target="mailto:co6eee@gmail.com" TargetMode="External"/><Relationship Id="rId121" Type="http://schemas.openxmlformats.org/officeDocument/2006/relationships/hyperlink" Target="mailto:yd.in.hk.0105@gmail.com" TargetMode="External"/><Relationship Id="rId242" Type="http://schemas.openxmlformats.org/officeDocument/2006/relationships/hyperlink" Target="mailto:shanchuanyangsheng@gmail.com" TargetMode="External"/><Relationship Id="rId363" Type="http://schemas.openxmlformats.org/officeDocument/2006/relationships/hyperlink" Target="mailto:ymaeda1925@gmail.com" TargetMode="External"/><Relationship Id="rId484" Type="http://schemas.openxmlformats.org/officeDocument/2006/relationships/hyperlink" Target="mailto:a.yoko.0222@gmail.com" TargetMode="External"/><Relationship Id="rId120" Type="http://schemas.openxmlformats.org/officeDocument/2006/relationships/hyperlink" Target="mailto:masaharuhattori67@gmail.com" TargetMode="External"/><Relationship Id="rId241" Type="http://schemas.openxmlformats.org/officeDocument/2006/relationships/hyperlink" Target="mailto:muraishunta13@gmail.com" TargetMode="External"/><Relationship Id="rId362" Type="http://schemas.openxmlformats.org/officeDocument/2006/relationships/hyperlink" Target="mailto:bon.moment.y.3015@icloud.com" TargetMode="External"/><Relationship Id="rId483" Type="http://schemas.openxmlformats.org/officeDocument/2006/relationships/hyperlink" Target="mailto:keeptowoodland@gmail.com" TargetMode="External"/><Relationship Id="rId240" Type="http://schemas.openxmlformats.org/officeDocument/2006/relationships/hyperlink" Target="mailto:ryokun0914@au.com" TargetMode="External"/><Relationship Id="rId361" Type="http://schemas.openxmlformats.org/officeDocument/2006/relationships/hyperlink" Target="mailto:hiroyuki_0104@icloud.com" TargetMode="External"/><Relationship Id="rId482" Type="http://schemas.openxmlformats.org/officeDocument/2006/relationships/hyperlink" Target="mailto:krsyu008ru@gmail.com" TargetMode="External"/><Relationship Id="rId360" Type="http://schemas.openxmlformats.org/officeDocument/2006/relationships/hyperlink" Target="mailto:1980norisuke@gmail.com" TargetMode="External"/><Relationship Id="rId481" Type="http://schemas.openxmlformats.org/officeDocument/2006/relationships/hyperlink" Target="mailto:kana3733@gmail.com" TargetMode="External"/><Relationship Id="rId125" Type="http://schemas.openxmlformats.org/officeDocument/2006/relationships/hyperlink" Target="mailto:metroqp101@icloud.com" TargetMode="External"/><Relationship Id="rId246" Type="http://schemas.openxmlformats.org/officeDocument/2006/relationships/hyperlink" Target="mailto:yusuke130415@icloud.com" TargetMode="External"/><Relationship Id="rId367" Type="http://schemas.openxmlformats.org/officeDocument/2006/relationships/hyperlink" Target="mailto:hakko728@icloud.com" TargetMode="External"/><Relationship Id="rId488" Type="http://schemas.openxmlformats.org/officeDocument/2006/relationships/hyperlink" Target="mailto:htiff0039@gmail.com" TargetMode="External"/><Relationship Id="rId124" Type="http://schemas.openxmlformats.org/officeDocument/2006/relationships/hyperlink" Target="mailto:apollokureiya@gmail.com" TargetMode="External"/><Relationship Id="rId245" Type="http://schemas.openxmlformats.org/officeDocument/2006/relationships/hyperlink" Target="mailto:kojiso4410@icloud.com" TargetMode="External"/><Relationship Id="rId366" Type="http://schemas.openxmlformats.org/officeDocument/2006/relationships/hyperlink" Target="mailto:the_rugbyleager@outlook.com" TargetMode="External"/><Relationship Id="rId487" Type="http://schemas.openxmlformats.org/officeDocument/2006/relationships/hyperlink" Target="mailto:tkys.ono@gmail.com" TargetMode="External"/><Relationship Id="rId123" Type="http://schemas.openxmlformats.org/officeDocument/2006/relationships/hyperlink" Target="mailto:scrunp95@docomo.ne.jp" TargetMode="External"/><Relationship Id="rId244" Type="http://schemas.openxmlformats.org/officeDocument/2006/relationships/hyperlink" Target="mailto:naoko5voyage@gmail.com" TargetMode="External"/><Relationship Id="rId365" Type="http://schemas.openxmlformats.org/officeDocument/2006/relationships/hyperlink" Target="mailto:chocolate.bitterrrr1@gmail.com" TargetMode="External"/><Relationship Id="rId486" Type="http://schemas.openxmlformats.org/officeDocument/2006/relationships/hyperlink" Target="mailto:junkiiwai@gmail.com" TargetMode="External"/><Relationship Id="rId122" Type="http://schemas.openxmlformats.org/officeDocument/2006/relationships/hyperlink" Target="mailto:okabonsun@gmail.com" TargetMode="External"/><Relationship Id="rId243" Type="http://schemas.openxmlformats.org/officeDocument/2006/relationships/hyperlink" Target="mailto:0801momiji@gmail.com" TargetMode="External"/><Relationship Id="rId364" Type="http://schemas.openxmlformats.org/officeDocument/2006/relationships/hyperlink" Target="mailto:ryoto0320jp@icloud.com" TargetMode="External"/><Relationship Id="rId485" Type="http://schemas.openxmlformats.org/officeDocument/2006/relationships/hyperlink" Target="mailto:m.one-ok-rock2013.3@i.softbank.jp" TargetMode="External"/><Relationship Id="rId95" Type="http://schemas.openxmlformats.org/officeDocument/2006/relationships/hyperlink" Target="mailto:bts.v.txt8@gmail.com" TargetMode="External"/><Relationship Id="rId94" Type="http://schemas.openxmlformats.org/officeDocument/2006/relationships/hyperlink" Target="mailto:minpoco.0715@gmail.com" TargetMode="External"/><Relationship Id="rId97" Type="http://schemas.openxmlformats.org/officeDocument/2006/relationships/hyperlink" Target="mailto:ssakai2145@gmail.com" TargetMode="External"/><Relationship Id="rId96" Type="http://schemas.openxmlformats.org/officeDocument/2006/relationships/hyperlink" Target="mailto:tryou120@icloud.com" TargetMode="External"/><Relationship Id="rId99" Type="http://schemas.openxmlformats.org/officeDocument/2006/relationships/hyperlink" Target="mailto:takeshi0727@gmail.com" TargetMode="External"/><Relationship Id="rId480" Type="http://schemas.openxmlformats.org/officeDocument/2006/relationships/hyperlink" Target="mailto:kairi17.n@icloud.com" TargetMode="External"/><Relationship Id="rId98" Type="http://schemas.openxmlformats.org/officeDocument/2006/relationships/hyperlink" Target="mailto:masashi201301@gmail.com" TargetMode="External"/><Relationship Id="rId91" Type="http://schemas.openxmlformats.org/officeDocument/2006/relationships/hyperlink" Target="mailto:anapanda0@gmail.com" TargetMode="External"/><Relationship Id="rId90" Type="http://schemas.openxmlformats.org/officeDocument/2006/relationships/hyperlink" Target="mailto:onepeace-saikou0405@au.com" TargetMode="External"/><Relationship Id="rId93" Type="http://schemas.openxmlformats.org/officeDocument/2006/relationships/hyperlink" Target="mailto:dongriongakukai@gmail.com" TargetMode="External"/><Relationship Id="rId92" Type="http://schemas.openxmlformats.org/officeDocument/2006/relationships/hyperlink" Target="mailto:k.shiho912@gmail.com" TargetMode="External"/><Relationship Id="rId118" Type="http://schemas.openxmlformats.org/officeDocument/2006/relationships/hyperlink" Target="mailto:hirokamizu@gmail.com" TargetMode="External"/><Relationship Id="rId239" Type="http://schemas.openxmlformats.org/officeDocument/2006/relationships/hyperlink" Target="mailto:yoichiro.t.1116@gmail.com" TargetMode="External"/><Relationship Id="rId117" Type="http://schemas.openxmlformats.org/officeDocument/2006/relationships/hyperlink" Target="mailto:acousticmyj3@gmail.com" TargetMode="External"/><Relationship Id="rId238" Type="http://schemas.openxmlformats.org/officeDocument/2006/relationships/hyperlink" Target="mailto:angera.2.18.k@gmail.com" TargetMode="External"/><Relationship Id="rId359" Type="http://schemas.openxmlformats.org/officeDocument/2006/relationships/hyperlink" Target="mailto:xiaofanjing.joy@gmail.com" TargetMode="External"/><Relationship Id="rId116" Type="http://schemas.openxmlformats.org/officeDocument/2006/relationships/hyperlink" Target="mailto:naoki.hanzawa500@gmail.com" TargetMode="External"/><Relationship Id="rId237" Type="http://schemas.openxmlformats.org/officeDocument/2006/relationships/hyperlink" Target="mailto:flower_ayaka@icloud.com" TargetMode="External"/><Relationship Id="rId358" Type="http://schemas.openxmlformats.org/officeDocument/2006/relationships/hyperlink" Target="mailto:yukali0606@gmail.com" TargetMode="External"/><Relationship Id="rId479" Type="http://schemas.openxmlformats.org/officeDocument/2006/relationships/hyperlink" Target="mailto:ikkou2580@icloud.com" TargetMode="External"/><Relationship Id="rId115" Type="http://schemas.openxmlformats.org/officeDocument/2006/relationships/hyperlink" Target="mailto:tulip045@gmail.com" TargetMode="External"/><Relationship Id="rId236" Type="http://schemas.openxmlformats.org/officeDocument/2006/relationships/hyperlink" Target="mailto:miyayuta1818@gmail.com" TargetMode="External"/><Relationship Id="rId357" Type="http://schemas.openxmlformats.org/officeDocument/2006/relationships/hyperlink" Target="mailto:shoshin0917@gmail.com" TargetMode="External"/><Relationship Id="rId478" Type="http://schemas.openxmlformats.org/officeDocument/2006/relationships/hyperlink" Target="mailto:ryun05xoxo@icloud.com" TargetMode="External"/><Relationship Id="rId119" Type="http://schemas.openxmlformats.org/officeDocument/2006/relationships/hyperlink" Target="mailto:kuromaguro564@gmail.com" TargetMode="External"/><Relationship Id="rId110" Type="http://schemas.openxmlformats.org/officeDocument/2006/relationships/hyperlink" Target="mailto:kskhkc@gmail.com" TargetMode="External"/><Relationship Id="rId231" Type="http://schemas.openxmlformats.org/officeDocument/2006/relationships/hyperlink" Target="mailto:kami23232012@gmail.com" TargetMode="External"/><Relationship Id="rId352" Type="http://schemas.openxmlformats.org/officeDocument/2006/relationships/hyperlink" Target="mailto:teppaleontologist0416@docomo.ne.jp" TargetMode="External"/><Relationship Id="rId473" Type="http://schemas.openxmlformats.org/officeDocument/2006/relationships/hyperlink" Target="mailto:zhenwangchiban@gmail.com" TargetMode="External"/><Relationship Id="rId230" Type="http://schemas.openxmlformats.org/officeDocument/2006/relationships/hyperlink" Target="mailto:p.syuhey@gmail.com" TargetMode="External"/><Relationship Id="rId351" Type="http://schemas.openxmlformats.org/officeDocument/2006/relationships/hyperlink" Target="mailto:sadatomo.com@gmail.com" TargetMode="External"/><Relationship Id="rId472" Type="http://schemas.openxmlformats.org/officeDocument/2006/relationships/hyperlink" Target="mailto:emi.shiba8@gmail.com" TargetMode="External"/><Relationship Id="rId350" Type="http://schemas.openxmlformats.org/officeDocument/2006/relationships/hyperlink" Target="mailto:lien.rc78@gmail.com" TargetMode="External"/><Relationship Id="rId471" Type="http://schemas.openxmlformats.org/officeDocument/2006/relationships/hyperlink" Target="mailto:mars.olympus2917@gmail.com" TargetMode="External"/><Relationship Id="rId470" Type="http://schemas.openxmlformats.org/officeDocument/2006/relationships/hyperlink" Target="mailto:kirakiranosora42@gmail.com" TargetMode="External"/><Relationship Id="rId114" Type="http://schemas.openxmlformats.org/officeDocument/2006/relationships/hyperlink" Target="mailto:makotosasaki0820@gmail.com" TargetMode="External"/><Relationship Id="rId235" Type="http://schemas.openxmlformats.org/officeDocument/2006/relationships/hyperlink" Target="mailto:akihiro20060316@icloud.com" TargetMode="External"/><Relationship Id="rId356" Type="http://schemas.openxmlformats.org/officeDocument/2006/relationships/hyperlink" Target="mailto:mak1.10mo@icloud.com" TargetMode="External"/><Relationship Id="rId477" Type="http://schemas.openxmlformats.org/officeDocument/2006/relationships/hyperlink" Target="mailto:fuu.goukaku@gmail.com" TargetMode="External"/><Relationship Id="rId113" Type="http://schemas.openxmlformats.org/officeDocument/2006/relationships/hyperlink" Target="mailto:atsushi.hozoji@gmail.com" TargetMode="External"/><Relationship Id="rId234" Type="http://schemas.openxmlformats.org/officeDocument/2006/relationships/hyperlink" Target="mailto:shank-tomaranai@docomo.ne.jp" TargetMode="External"/><Relationship Id="rId355" Type="http://schemas.openxmlformats.org/officeDocument/2006/relationships/hyperlink" Target="mailto:nannasan0625@gmail.com" TargetMode="External"/><Relationship Id="rId476" Type="http://schemas.openxmlformats.org/officeDocument/2006/relationships/hyperlink" Target="mailto:k.ryota5884@gmail.com" TargetMode="External"/><Relationship Id="rId112" Type="http://schemas.openxmlformats.org/officeDocument/2006/relationships/hyperlink" Target="mailto:yorikomh.tokyo@gmail.com" TargetMode="External"/><Relationship Id="rId233" Type="http://schemas.openxmlformats.org/officeDocument/2006/relationships/hyperlink" Target="mailto:kintaro19970408@gmail.com" TargetMode="External"/><Relationship Id="rId354" Type="http://schemas.openxmlformats.org/officeDocument/2006/relationships/hyperlink" Target="mailto:8non7711@gmail.com" TargetMode="External"/><Relationship Id="rId475" Type="http://schemas.openxmlformats.org/officeDocument/2006/relationships/hyperlink" Target="mailto:pachislot.pachinko318621@gmail.com" TargetMode="External"/><Relationship Id="rId111" Type="http://schemas.openxmlformats.org/officeDocument/2006/relationships/hyperlink" Target="mailto:s.tobi4049@gmail.com" TargetMode="External"/><Relationship Id="rId232" Type="http://schemas.openxmlformats.org/officeDocument/2006/relationships/hyperlink" Target="mailto:miku0521.0601@gmail.com" TargetMode="External"/><Relationship Id="rId353" Type="http://schemas.openxmlformats.org/officeDocument/2006/relationships/hyperlink" Target="mailto:sutou1223@gmail.com" TargetMode="External"/><Relationship Id="rId474" Type="http://schemas.openxmlformats.org/officeDocument/2006/relationships/hyperlink" Target="mailto:kira2run2days@softbank.ne.jp" TargetMode="External"/><Relationship Id="rId305" Type="http://schemas.openxmlformats.org/officeDocument/2006/relationships/hyperlink" Target="mailto:sket.dan9785@gmail.com" TargetMode="External"/><Relationship Id="rId426" Type="http://schemas.openxmlformats.org/officeDocument/2006/relationships/hyperlink" Target="mailto:itsuyo1212@softbank.ne.jp" TargetMode="External"/><Relationship Id="rId304" Type="http://schemas.openxmlformats.org/officeDocument/2006/relationships/hyperlink" Target="mailto:mocchimochi0106@gmail.com" TargetMode="External"/><Relationship Id="rId425" Type="http://schemas.openxmlformats.org/officeDocument/2006/relationships/hyperlink" Target="mailto:lilacfilm.ho@gmail.com" TargetMode="External"/><Relationship Id="rId303" Type="http://schemas.openxmlformats.org/officeDocument/2006/relationships/hyperlink" Target="mailto:shanks.arashi@gmail.com" TargetMode="External"/><Relationship Id="rId424" Type="http://schemas.openxmlformats.org/officeDocument/2006/relationships/hyperlink" Target="mailto:tomapirika@gmail.com" TargetMode="External"/><Relationship Id="rId302" Type="http://schemas.openxmlformats.org/officeDocument/2006/relationships/hyperlink" Target="mailto:tai00411@softbank.ne.jp" TargetMode="External"/><Relationship Id="rId423" Type="http://schemas.openxmlformats.org/officeDocument/2006/relationships/hyperlink" Target="mailto:namispenxnami@gmail.com" TargetMode="External"/><Relationship Id="rId309" Type="http://schemas.openxmlformats.org/officeDocument/2006/relationships/hyperlink" Target="mailto:tsutsumi4289@gmail.com" TargetMode="External"/><Relationship Id="rId308" Type="http://schemas.openxmlformats.org/officeDocument/2006/relationships/hyperlink" Target="mailto:poyopokekeho@i.softbank.jp" TargetMode="External"/><Relationship Id="rId429" Type="http://schemas.openxmlformats.org/officeDocument/2006/relationships/hyperlink" Target="mailto:whitechaser2@gmail.com" TargetMode="External"/><Relationship Id="rId307" Type="http://schemas.openxmlformats.org/officeDocument/2006/relationships/hyperlink" Target="mailto:yuyu.nail.salon@gmail.com" TargetMode="External"/><Relationship Id="rId428" Type="http://schemas.openxmlformats.org/officeDocument/2006/relationships/hyperlink" Target="mailto:yanase.kaori@gmail.com" TargetMode="External"/><Relationship Id="rId306" Type="http://schemas.openxmlformats.org/officeDocument/2006/relationships/hyperlink" Target="mailto:gaman-the-way@i.softbank.jp" TargetMode="External"/><Relationship Id="rId427" Type="http://schemas.openxmlformats.org/officeDocument/2006/relationships/hyperlink" Target="mailto:ellis.paul.11.3.7@gmail.com" TargetMode="External"/><Relationship Id="rId301" Type="http://schemas.openxmlformats.org/officeDocument/2006/relationships/hyperlink" Target="mailto:chips18chips@gmail.com" TargetMode="External"/><Relationship Id="rId422" Type="http://schemas.openxmlformats.org/officeDocument/2006/relationships/hyperlink" Target="mailto:no2.sannbou.soutyou.number2@gmail.com" TargetMode="External"/><Relationship Id="rId300" Type="http://schemas.openxmlformats.org/officeDocument/2006/relationships/hyperlink" Target="mailto:tama6410@gmail.com" TargetMode="External"/><Relationship Id="rId421" Type="http://schemas.openxmlformats.org/officeDocument/2006/relationships/hyperlink" Target="mailto:chizzy.chococo@gmail.com" TargetMode="External"/><Relationship Id="rId420" Type="http://schemas.openxmlformats.org/officeDocument/2006/relationships/hyperlink" Target="mailto:dosseiya0905@gmail.com" TargetMode="External"/><Relationship Id="rId415" Type="http://schemas.openxmlformats.org/officeDocument/2006/relationships/hyperlink" Target="mailto:kuroneko.cam.choco@gmail.com" TargetMode="External"/><Relationship Id="rId414" Type="http://schemas.openxmlformats.org/officeDocument/2006/relationships/hyperlink" Target="mailto:akane__0106_yuu_0716@au.com" TargetMode="External"/><Relationship Id="rId413" Type="http://schemas.openxmlformats.org/officeDocument/2006/relationships/hyperlink" Target="mailto:tsukihime0827@gmail.com" TargetMode="External"/><Relationship Id="rId412" Type="http://schemas.openxmlformats.org/officeDocument/2006/relationships/hyperlink" Target="mailto:pockysweet783@gmail.com" TargetMode="External"/><Relationship Id="rId419" Type="http://schemas.openxmlformats.org/officeDocument/2006/relationships/hyperlink" Target="mailto:hannpenn634@gmail.com" TargetMode="External"/><Relationship Id="rId418" Type="http://schemas.openxmlformats.org/officeDocument/2006/relationships/hyperlink" Target="mailto:tcyh.qusu523@gmail.com" TargetMode="External"/><Relationship Id="rId417" Type="http://schemas.openxmlformats.org/officeDocument/2006/relationships/hyperlink" Target="mailto:eisei.fuse@gmail.com" TargetMode="External"/><Relationship Id="rId416" Type="http://schemas.openxmlformats.org/officeDocument/2006/relationships/hyperlink" Target="mailto:secret.love.2243@gmail.com" TargetMode="External"/><Relationship Id="rId411" Type="http://schemas.openxmlformats.org/officeDocument/2006/relationships/hyperlink" Target="mailto:r.m.s.k_0206@icloud.com" TargetMode="External"/><Relationship Id="rId410" Type="http://schemas.openxmlformats.org/officeDocument/2006/relationships/hyperlink" Target="mailto:info@dakarafe.jp" TargetMode="External"/><Relationship Id="rId206" Type="http://schemas.openxmlformats.org/officeDocument/2006/relationships/hyperlink" Target="mailto:gank4649@gmail.com" TargetMode="External"/><Relationship Id="rId327" Type="http://schemas.openxmlformats.org/officeDocument/2006/relationships/hyperlink" Target="mailto:2656.baseball@gmail.com" TargetMode="External"/><Relationship Id="rId448" Type="http://schemas.openxmlformats.org/officeDocument/2006/relationships/hyperlink" Target="mailto:mikoka2022@gmail.com" TargetMode="External"/><Relationship Id="rId205" Type="http://schemas.openxmlformats.org/officeDocument/2006/relationships/hyperlink" Target="mailto:pyro0812jp@yahoo.co.jp" TargetMode="External"/><Relationship Id="rId326" Type="http://schemas.openxmlformats.org/officeDocument/2006/relationships/hyperlink" Target="mailto:kou532087@gmail.com" TargetMode="External"/><Relationship Id="rId447" Type="http://schemas.openxmlformats.org/officeDocument/2006/relationships/hyperlink" Target="mailto:atikamiti.88@gmail.com" TargetMode="External"/><Relationship Id="rId204" Type="http://schemas.openxmlformats.org/officeDocument/2006/relationships/hyperlink" Target="mailto:peridot.1810.1212@docomo.ne.jp" TargetMode="External"/><Relationship Id="rId325" Type="http://schemas.openxmlformats.org/officeDocument/2006/relationships/hyperlink" Target="mailto:sho-shoko@hotmail.co.jp" TargetMode="External"/><Relationship Id="rId446" Type="http://schemas.openxmlformats.org/officeDocument/2006/relationships/hyperlink" Target="mailto:tomiissei915@gmail.com" TargetMode="External"/><Relationship Id="rId203" Type="http://schemas.openxmlformats.org/officeDocument/2006/relationships/hyperlink" Target="mailto:kaiko29a@gmail.com" TargetMode="External"/><Relationship Id="rId324" Type="http://schemas.openxmlformats.org/officeDocument/2006/relationships/hyperlink" Target="mailto:justlife0921@gmail.com" TargetMode="External"/><Relationship Id="rId445" Type="http://schemas.openxmlformats.org/officeDocument/2006/relationships/hyperlink" Target="mailto:katsutoshi18@gmail.com" TargetMode="External"/><Relationship Id="rId209" Type="http://schemas.openxmlformats.org/officeDocument/2006/relationships/hyperlink" Target="mailto:tcolle.biz76@gmail.com" TargetMode="External"/><Relationship Id="rId208" Type="http://schemas.openxmlformats.org/officeDocument/2006/relationships/hyperlink" Target="mailto:kobayashi.syunsuke@icloud.com" TargetMode="External"/><Relationship Id="rId329" Type="http://schemas.openxmlformats.org/officeDocument/2006/relationships/hyperlink" Target="mailto:c.p.rise8700@gmail.com" TargetMode="External"/><Relationship Id="rId207" Type="http://schemas.openxmlformats.org/officeDocument/2006/relationships/hyperlink" Target="mailto:oyaji580@docomo.ne.jp" TargetMode="External"/><Relationship Id="rId328" Type="http://schemas.openxmlformats.org/officeDocument/2006/relationships/hyperlink" Target="mailto:t.k.l.s.1985@gmail.com" TargetMode="External"/><Relationship Id="rId449" Type="http://schemas.openxmlformats.org/officeDocument/2006/relationships/hyperlink" Target="mailto:fxdl1580@gmail.com" TargetMode="External"/><Relationship Id="rId440" Type="http://schemas.openxmlformats.org/officeDocument/2006/relationships/hyperlink" Target="mailto:sou30719@icloud.com" TargetMode="External"/><Relationship Id="rId202" Type="http://schemas.openxmlformats.org/officeDocument/2006/relationships/hyperlink" Target="mailto:chibahiroki5@gmail.com" TargetMode="External"/><Relationship Id="rId323" Type="http://schemas.openxmlformats.org/officeDocument/2006/relationships/hyperlink" Target="mailto:animalhot553@gmail.com" TargetMode="External"/><Relationship Id="rId444" Type="http://schemas.openxmlformats.org/officeDocument/2006/relationships/hyperlink" Target="mailto:youxid686@gmail.com" TargetMode="External"/><Relationship Id="rId201" Type="http://schemas.openxmlformats.org/officeDocument/2006/relationships/hyperlink" Target="mailto:masayuki.segawa.0216@gmail.com" TargetMode="External"/><Relationship Id="rId322" Type="http://schemas.openxmlformats.org/officeDocument/2006/relationships/hyperlink" Target="mailto:ghalm840526@gmail.com" TargetMode="External"/><Relationship Id="rId443" Type="http://schemas.openxmlformats.org/officeDocument/2006/relationships/hyperlink" Target="mailto:asagao0714sun@gmail.com" TargetMode="External"/><Relationship Id="rId200" Type="http://schemas.openxmlformats.org/officeDocument/2006/relationships/hyperlink" Target="mailto:eacafe98@gmail.com" TargetMode="External"/><Relationship Id="rId321" Type="http://schemas.openxmlformats.org/officeDocument/2006/relationships/hyperlink" Target="mailto:neko1neko2neko3neko4neko5neko6@gmail.com" TargetMode="External"/><Relationship Id="rId442" Type="http://schemas.openxmlformats.org/officeDocument/2006/relationships/hyperlink" Target="mailto:yuki7290@ezweb.ne.jp" TargetMode="External"/><Relationship Id="rId320" Type="http://schemas.openxmlformats.org/officeDocument/2006/relationships/hyperlink" Target="mailto:morishi.sss123@gmail.com" TargetMode="External"/><Relationship Id="rId441" Type="http://schemas.openxmlformats.org/officeDocument/2006/relationships/hyperlink" Target="mailto:dlhpklife@gmail.com" TargetMode="External"/><Relationship Id="rId316" Type="http://schemas.openxmlformats.org/officeDocument/2006/relationships/hyperlink" Target="mailto:iyoku@sage.ocn.ne.jp" TargetMode="External"/><Relationship Id="rId437" Type="http://schemas.openxmlformats.org/officeDocument/2006/relationships/hyperlink" Target="mailto:sawayamaryo@gmail.com" TargetMode="External"/><Relationship Id="rId315" Type="http://schemas.openxmlformats.org/officeDocument/2006/relationships/hyperlink" Target="mailto:it33satt@gmail.com" TargetMode="External"/><Relationship Id="rId436" Type="http://schemas.openxmlformats.org/officeDocument/2006/relationships/hyperlink" Target="mailto:a.marin_63@icloud.com" TargetMode="External"/><Relationship Id="rId314" Type="http://schemas.openxmlformats.org/officeDocument/2006/relationships/hyperlink" Target="mailto:hinobas-s.kohei0904@docomo.ne.jp" TargetMode="External"/><Relationship Id="rId435" Type="http://schemas.openxmlformats.org/officeDocument/2006/relationships/hyperlink" Target="mailto:ryqfg244@ybb.ne.jp" TargetMode="External"/><Relationship Id="rId313" Type="http://schemas.openxmlformats.org/officeDocument/2006/relationships/hyperlink" Target="mailto:ottyblue3ptc@gmail.com" TargetMode="External"/><Relationship Id="rId434" Type="http://schemas.openxmlformats.org/officeDocument/2006/relationships/hyperlink" Target="mailto:sayo-like-sweet.516@i.softbank.jp" TargetMode="External"/><Relationship Id="rId319" Type="http://schemas.openxmlformats.org/officeDocument/2006/relationships/hyperlink" Target="mailto:tetsupingpong@gmail.com" TargetMode="External"/><Relationship Id="rId318" Type="http://schemas.openxmlformats.org/officeDocument/2006/relationships/hyperlink" Target="mailto:kota2686@icloud.com" TargetMode="External"/><Relationship Id="rId439" Type="http://schemas.openxmlformats.org/officeDocument/2006/relationships/hyperlink" Target="mailto:kazukimurase99@gmail.com" TargetMode="External"/><Relationship Id="rId317" Type="http://schemas.openxmlformats.org/officeDocument/2006/relationships/hyperlink" Target="mailto:sugawara08@gmail.com" TargetMode="External"/><Relationship Id="rId438" Type="http://schemas.openxmlformats.org/officeDocument/2006/relationships/hyperlink" Target="mailto:taki@takis.jp" TargetMode="External"/><Relationship Id="rId312" Type="http://schemas.openxmlformats.org/officeDocument/2006/relationships/hyperlink" Target="mailto:chanmomo0218@gmail.com" TargetMode="External"/><Relationship Id="rId433" Type="http://schemas.openxmlformats.org/officeDocument/2006/relationships/hyperlink" Target="mailto:bluemoon1126d@gmail.com" TargetMode="External"/><Relationship Id="rId311" Type="http://schemas.openxmlformats.org/officeDocument/2006/relationships/hyperlink" Target="mailto:saxphone027@gmail.com" TargetMode="External"/><Relationship Id="rId432" Type="http://schemas.openxmlformats.org/officeDocument/2006/relationships/hyperlink" Target="mailto:atatatata.5555@gmail.com" TargetMode="External"/><Relationship Id="rId310" Type="http://schemas.openxmlformats.org/officeDocument/2006/relationships/hyperlink" Target="mailto:hgkt0208@gmail.com" TargetMode="External"/><Relationship Id="rId431" Type="http://schemas.openxmlformats.org/officeDocument/2006/relationships/hyperlink" Target="mailto:maysaiah8739mhc@gmail.com" TargetMode="External"/><Relationship Id="rId430" Type="http://schemas.openxmlformats.org/officeDocument/2006/relationships/hyperlink" Target="mailto:shin16.matsuda@gmai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13"/>
    <col customWidth="1" min="2" max="3" width="9.63"/>
    <col customWidth="1" min="4" max="4" width="9.5"/>
    <col customWidth="1" min="5" max="8" width="9.63"/>
    <col customWidth="1" min="9" max="9" width="11.75"/>
    <col customWidth="1" min="10" max="10" width="10.38"/>
    <col customWidth="1" min="11" max="13" width="7.75"/>
  </cols>
  <sheetData>
    <row r="1" ht="12.0" customHeight="1">
      <c r="A1" s="1"/>
      <c r="B1" s="1"/>
      <c r="C1" s="1"/>
      <c r="D1" s="1"/>
      <c r="E1" s="1"/>
      <c r="F1" s="2"/>
      <c r="G1" s="1"/>
      <c r="H1" s="1"/>
      <c r="I1" s="1"/>
      <c r="J1" s="1"/>
      <c r="K1" s="1"/>
      <c r="L1" s="1"/>
      <c r="M1" s="1"/>
    </row>
    <row r="2" ht="21.0" customHeight="1">
      <c r="A2" s="3"/>
      <c r="B2" s="4" t="s">
        <v>0</v>
      </c>
      <c r="H2" s="1"/>
      <c r="I2" s="1"/>
      <c r="J2" s="3"/>
      <c r="K2" s="3"/>
      <c r="L2" s="3"/>
      <c r="M2" s="3"/>
    </row>
    <row r="3" ht="16.5" customHeight="1">
      <c r="A3" s="5"/>
      <c r="B3" s="6" t="s">
        <v>1</v>
      </c>
      <c r="G3" s="7"/>
      <c r="H3" s="1"/>
      <c r="I3" s="1"/>
      <c r="J3" s="8"/>
      <c r="K3" s="8"/>
      <c r="L3" s="8"/>
      <c r="M3" s="8"/>
    </row>
    <row r="4" ht="10.5" customHeight="1">
      <c r="A4" s="5"/>
      <c r="G4" s="7"/>
      <c r="H4" s="9" t="s">
        <v>2</v>
      </c>
      <c r="K4" s="9"/>
      <c r="L4" s="9"/>
      <c r="M4" s="9"/>
    </row>
    <row r="5">
      <c r="A5" s="5"/>
      <c r="B5" s="6"/>
      <c r="G5" s="7"/>
      <c r="K5" s="9"/>
      <c r="L5" s="9"/>
      <c r="M5" s="9"/>
    </row>
    <row r="6" ht="23.25" customHeight="1">
      <c r="A6" s="10"/>
      <c r="G6" s="11"/>
      <c r="H6" s="12"/>
      <c r="I6" s="12"/>
      <c r="J6" s="12"/>
      <c r="K6" s="12"/>
      <c r="L6" s="12"/>
      <c r="M6" s="12"/>
    </row>
    <row r="7" ht="30.0" customHeight="1">
      <c r="A7" s="13"/>
      <c r="B7" s="14"/>
      <c r="C7" s="14"/>
      <c r="D7" s="14"/>
      <c r="E7" s="15"/>
      <c r="F7" s="16"/>
      <c r="G7" s="15"/>
      <c r="H7" s="15"/>
      <c r="I7" s="15"/>
      <c r="J7" s="15"/>
      <c r="K7" s="15"/>
      <c r="L7" s="15"/>
      <c r="M7" s="15"/>
    </row>
    <row r="8" ht="18.0" customHeight="1">
      <c r="A8" s="17"/>
      <c r="B8" s="18" t="s">
        <v>3</v>
      </c>
      <c r="E8" s="15"/>
      <c r="F8" s="19"/>
      <c r="G8" s="15"/>
      <c r="H8" s="20"/>
      <c r="I8" s="21"/>
      <c r="J8" s="15"/>
      <c r="K8" s="15"/>
      <c r="L8" s="15"/>
      <c r="M8" s="15"/>
    </row>
    <row r="9" ht="18.0" customHeight="1">
      <c r="A9" s="17"/>
      <c r="E9" s="15"/>
      <c r="F9" s="19"/>
      <c r="G9" s="15"/>
      <c r="H9" s="22"/>
      <c r="I9" s="15"/>
      <c r="J9" s="15"/>
      <c r="K9" s="15"/>
      <c r="L9" s="15"/>
      <c r="M9" s="15"/>
    </row>
    <row r="10" ht="18.0" customHeight="1">
      <c r="A10" s="15"/>
      <c r="B10" s="23"/>
      <c r="C10" s="23"/>
      <c r="D10" s="23"/>
      <c r="E10" s="15"/>
      <c r="F10" s="19"/>
      <c r="G10" s="15"/>
      <c r="H10" s="22"/>
      <c r="I10" s="15"/>
      <c r="J10" s="15"/>
      <c r="K10" s="15"/>
      <c r="L10" s="15"/>
      <c r="M10" s="15"/>
    </row>
    <row r="11" ht="18.0" customHeight="1">
      <c r="A11" s="24"/>
      <c r="B11" s="25"/>
      <c r="C11" s="25"/>
      <c r="D11" s="25"/>
      <c r="E11" s="25"/>
      <c r="F11" s="24"/>
      <c r="G11" s="24"/>
      <c r="H11" s="24"/>
      <c r="I11" s="24"/>
      <c r="J11" s="24"/>
      <c r="K11" s="24"/>
      <c r="L11" s="24"/>
      <c r="M11" s="24"/>
    </row>
    <row r="12" ht="18.0" customHeight="1">
      <c r="A12" s="26"/>
      <c r="B12" s="27"/>
      <c r="C12" s="27"/>
      <c r="D12" s="27"/>
      <c r="E12" s="26"/>
      <c r="F12" s="26"/>
      <c r="G12" s="26"/>
      <c r="H12" s="28"/>
      <c r="I12" s="29"/>
      <c r="J12" s="29"/>
      <c r="K12" s="29"/>
      <c r="L12" s="30"/>
      <c r="M12" s="26"/>
    </row>
    <row r="13" ht="18.0" customHeight="1">
      <c r="A13" s="26"/>
      <c r="B13" s="27"/>
      <c r="C13" s="27"/>
      <c r="D13" s="31" t="str">
        <f>IFERROR(__xludf.DUMMYFUNCTION("SPARKLINE(D18,{""charttype"",""column"";""ymin"", 0; ""ymax"",MAX(D18:E18);""firstcolor"",""#334960""})"),"")</f>
        <v/>
      </c>
      <c r="E13" s="26" t="str">
        <f>IFERROR(__xludf.DUMMYFUNCTION("SPARKLINE(E18,{""charttype"",""column"";""ymin"", 0; ""ymax"",max(D18:E18);""firstcolor"",""#f46524""})"),"")</f>
        <v/>
      </c>
      <c r="F13" s="26"/>
      <c r="G13" s="26"/>
      <c r="H13" s="32"/>
      <c r="I13" s="33" t="s">
        <v>4</v>
      </c>
      <c r="J13" s="34"/>
      <c r="K13" s="34"/>
      <c r="L13" s="35"/>
      <c r="M13" s="26"/>
    </row>
    <row r="14" ht="18.0" customHeight="1">
      <c r="A14" s="26"/>
      <c r="B14" s="27"/>
      <c r="C14" s="36"/>
      <c r="D14" s="37"/>
      <c r="F14" s="26"/>
      <c r="G14" s="26"/>
      <c r="H14" s="32"/>
      <c r="I14" s="38"/>
      <c r="L14" s="35"/>
      <c r="M14" s="26"/>
    </row>
    <row r="15" ht="18.0" customHeight="1">
      <c r="A15" s="26"/>
      <c r="B15" s="27"/>
      <c r="C15" s="36"/>
      <c r="D15" s="37"/>
      <c r="F15" s="26"/>
      <c r="G15" s="26"/>
      <c r="H15" s="32"/>
      <c r="I15" s="39"/>
      <c r="J15" s="40"/>
      <c r="K15" s="40"/>
      <c r="L15" s="35"/>
      <c r="M15" s="41"/>
    </row>
    <row r="16" ht="18.0" customHeight="1">
      <c r="A16" s="26"/>
      <c r="B16" s="27"/>
      <c r="C16" s="36"/>
      <c r="D16" s="37"/>
      <c r="F16" s="26"/>
      <c r="G16" s="36"/>
      <c r="H16" s="32"/>
      <c r="I16" s="42">
        <f>iferror(E18-D18, 0)</f>
        <v>3874185</v>
      </c>
      <c r="L16" s="35"/>
      <c r="M16" s="41"/>
    </row>
    <row r="17" ht="18.0" customHeight="1">
      <c r="A17" s="26"/>
      <c r="B17" s="27"/>
      <c r="C17" s="27"/>
      <c r="D17" s="43" t="s">
        <v>5</v>
      </c>
      <c r="E17" s="44" t="s">
        <v>6</v>
      </c>
      <c r="F17" s="26"/>
      <c r="G17" s="36"/>
      <c r="H17" s="32"/>
      <c r="I17" s="45"/>
      <c r="L17" s="35"/>
      <c r="M17" s="24"/>
    </row>
    <row r="18" ht="18.0" customHeight="1">
      <c r="A18" s="26"/>
      <c r="B18" s="27"/>
      <c r="C18" s="27"/>
      <c r="D18" s="46">
        <f>sum(D24)</f>
        <v>16978270</v>
      </c>
      <c r="E18" s="47">
        <f>if(isblank(I24),0,I24)</f>
        <v>20852455</v>
      </c>
      <c r="F18" s="26"/>
      <c r="G18" s="36"/>
      <c r="H18" s="32"/>
      <c r="I18" s="34"/>
      <c r="L18" s="35"/>
      <c r="M18" s="26"/>
    </row>
    <row r="19" ht="18.0" customHeight="1">
      <c r="A19" s="26"/>
      <c r="B19" s="48"/>
      <c r="C19" s="48"/>
      <c r="D19" s="48"/>
      <c r="E19" s="49"/>
      <c r="F19" s="49"/>
      <c r="G19" s="26"/>
      <c r="H19" s="50"/>
      <c r="I19" s="51"/>
      <c r="J19" s="52"/>
      <c r="K19" s="51"/>
      <c r="L19" s="53"/>
      <c r="M19" s="26"/>
    </row>
    <row r="20" ht="18.0" customHeight="1">
      <c r="A20" s="15"/>
      <c r="B20" s="23"/>
      <c r="C20" s="23"/>
      <c r="D20" s="23"/>
      <c r="E20" s="15"/>
      <c r="F20" s="19"/>
      <c r="G20" s="15"/>
      <c r="H20" s="22"/>
      <c r="I20" s="54" t="s">
        <v>7</v>
      </c>
      <c r="J20" s="55">
        <f>I16*0.6</f>
        <v>2324511</v>
      </c>
      <c r="K20" s="15"/>
      <c r="L20" s="15"/>
      <c r="M20" s="15"/>
    </row>
    <row r="21" ht="18.0" customHeight="1">
      <c r="A21" s="15"/>
      <c r="B21" s="23"/>
      <c r="C21" s="23"/>
      <c r="D21" s="23"/>
      <c r="E21" s="15"/>
      <c r="F21" s="19"/>
      <c r="G21" s="15"/>
      <c r="H21" s="22"/>
      <c r="I21" s="15"/>
      <c r="J21" s="15"/>
      <c r="K21" s="15"/>
      <c r="L21" s="15"/>
      <c r="M21" s="15"/>
    </row>
    <row r="22" ht="29.25" customHeight="1">
      <c r="A22" s="56"/>
      <c r="B22" s="57" t="s">
        <v>8</v>
      </c>
      <c r="D22" s="58"/>
      <c r="E22" s="58"/>
      <c r="F22" s="59"/>
      <c r="G22" s="60" t="s">
        <v>9</v>
      </c>
      <c r="H22" s="61"/>
      <c r="I22" s="58"/>
      <c r="J22" s="56"/>
      <c r="K22" s="56"/>
      <c r="L22" s="56"/>
      <c r="M22" s="56"/>
    </row>
    <row r="23" ht="19.5" customHeight="1">
      <c r="A23" s="62"/>
      <c r="B23" s="63"/>
      <c r="C23" s="64"/>
      <c r="D23" s="65"/>
      <c r="E23" s="65"/>
      <c r="F23" s="66"/>
      <c r="G23" s="67"/>
      <c r="H23" s="68"/>
      <c r="I23" s="65"/>
      <c r="J23" s="62"/>
      <c r="K23" s="69"/>
      <c r="L23" s="69"/>
      <c r="M23" s="69"/>
    </row>
    <row r="24" ht="17.25" customHeight="1">
      <c r="A24" s="70"/>
      <c r="B24" s="71" t="s">
        <v>10</v>
      </c>
      <c r="C24" s="72"/>
      <c r="D24" s="46">
        <f>sum(D25:D41)</f>
        <v>16978270</v>
      </c>
      <c r="E24" s="46"/>
      <c r="F24" s="73"/>
      <c r="G24" s="74" t="s">
        <v>10</v>
      </c>
      <c r="H24" s="75"/>
      <c r="I24" s="46">
        <f>sum(I25:I41)</f>
        <v>20852455</v>
      </c>
      <c r="J24" s="70"/>
      <c r="K24" s="70"/>
      <c r="L24" s="70"/>
      <c r="M24" s="70"/>
    </row>
    <row r="25" ht="18.0" hidden="1" customHeight="1">
      <c r="A25" s="76"/>
      <c r="B25" s="77"/>
      <c r="C25" s="78"/>
      <c r="D25" s="79"/>
      <c r="E25" s="80"/>
      <c r="F25" s="81"/>
      <c r="G25" s="82"/>
      <c r="H25" s="83"/>
      <c r="I25" s="84"/>
      <c r="J25" s="76"/>
      <c r="K25" s="76"/>
      <c r="L25" s="76"/>
      <c r="M25" s="76"/>
    </row>
    <row r="26" ht="18.0" customHeight="1">
      <c r="A26" s="76"/>
      <c r="B26" s="85" t="s">
        <v>11</v>
      </c>
      <c r="C26" s="86"/>
      <c r="D26" s="87">
        <f>sum('契約・入金情報'!O:O)</f>
        <v>795000</v>
      </c>
      <c r="E26" s="88"/>
      <c r="F26" s="81"/>
      <c r="G26" s="85" t="s">
        <v>12</v>
      </c>
      <c r="H26" s="86"/>
      <c r="I26" s="87">
        <f>SUMIFS('契約・入金情報'!$L:$L, '契約・入金情報'!$G:$G, $G26)</f>
        <v>8738000</v>
      </c>
      <c r="J26" s="76"/>
      <c r="K26" s="76"/>
      <c r="L26" s="76"/>
      <c r="M26" s="76"/>
    </row>
    <row r="27" ht="18.0" customHeight="1">
      <c r="A27" s="76"/>
      <c r="B27" s="85" t="s">
        <v>13</v>
      </c>
      <c r="C27" s="86"/>
      <c r="D27" s="87">
        <f>'広告数値'!F12</f>
        <v>6990226</v>
      </c>
      <c r="E27" s="88"/>
      <c r="F27" s="81"/>
      <c r="G27" s="85" t="s">
        <v>14</v>
      </c>
      <c r="H27" s="86"/>
      <c r="I27" s="87">
        <f>SUMIFS('契約・入金情報'!$L:$L, '契約・入金情報'!$G:$G, $G27)</f>
        <v>10374000</v>
      </c>
      <c r="J27" s="76"/>
      <c r="K27" s="76"/>
      <c r="L27" s="76"/>
      <c r="M27" s="76"/>
    </row>
    <row r="28" ht="18.0" customHeight="1">
      <c r="A28" s="89"/>
      <c r="B28" s="85" t="s">
        <v>15</v>
      </c>
      <c r="C28" s="86"/>
      <c r="D28" s="87">
        <f>sum('契約・入金情報'!M:M)</f>
        <v>751950</v>
      </c>
      <c r="E28" s="88"/>
      <c r="F28" s="90"/>
      <c r="G28" s="85" t="s">
        <v>16</v>
      </c>
      <c r="H28" s="86"/>
      <c r="I28" s="87">
        <v>0.0</v>
      </c>
      <c r="J28" s="89"/>
      <c r="K28" s="89"/>
      <c r="L28" s="89"/>
      <c r="M28" s="89"/>
    </row>
    <row r="29" ht="18.0" customHeight="1">
      <c r="A29" s="89"/>
      <c r="B29" s="85" t="s">
        <v>17</v>
      </c>
      <c r="C29" s="86"/>
      <c r="D29" s="87">
        <f>32780*3</f>
        <v>98340</v>
      </c>
      <c r="E29" s="88"/>
      <c r="F29" s="90"/>
      <c r="G29" s="85" t="s">
        <v>18</v>
      </c>
      <c r="H29" s="86"/>
      <c r="I29" s="87">
        <f>sum('分割集計'!D:D)</f>
        <v>1189155</v>
      </c>
      <c r="J29" s="89"/>
      <c r="K29" s="89"/>
      <c r="L29" s="89"/>
      <c r="M29" s="89"/>
    </row>
    <row r="30" ht="18.0" customHeight="1">
      <c r="A30" s="89"/>
      <c r="B30" s="91" t="s">
        <v>19</v>
      </c>
      <c r="C30" s="91"/>
      <c r="D30" s="87">
        <v>359160.0</v>
      </c>
      <c r="E30" s="88"/>
      <c r="F30" s="90"/>
      <c r="G30" s="85" t="s">
        <v>20</v>
      </c>
      <c r="H30" s="86"/>
      <c r="I30" s="87">
        <f>'ユニペイ6月分'!B7*2980</f>
        <v>551300</v>
      </c>
      <c r="J30" s="89"/>
      <c r="K30" s="89"/>
      <c r="L30" s="89"/>
      <c r="M30" s="89"/>
    </row>
    <row r="31" ht="18.0" customHeight="1">
      <c r="A31" s="89"/>
      <c r="B31" s="85" t="s">
        <v>21</v>
      </c>
      <c r="C31" s="86"/>
      <c r="D31" s="87">
        <f>sum('返金対応一覧'!Y248:Y258)</f>
        <v>7983594</v>
      </c>
      <c r="E31" s="88"/>
      <c r="F31" s="92"/>
      <c r="G31" s="93"/>
      <c r="H31" s="86"/>
      <c r="I31" s="94"/>
      <c r="J31" s="89"/>
      <c r="K31" s="89"/>
      <c r="L31" s="89"/>
      <c r="M31" s="89"/>
    </row>
    <row r="32" ht="18.0" customHeight="1">
      <c r="A32" s="89"/>
      <c r="B32" s="85"/>
      <c r="C32" s="86"/>
      <c r="D32" s="87"/>
      <c r="E32" s="88"/>
      <c r="F32" s="90"/>
      <c r="G32" s="93"/>
      <c r="H32" s="86"/>
      <c r="I32" s="94"/>
      <c r="J32" s="89"/>
      <c r="K32" s="89"/>
      <c r="L32" s="89"/>
      <c r="M32" s="89"/>
    </row>
    <row r="33" ht="18.0" customHeight="1">
      <c r="A33" s="89"/>
      <c r="B33" s="85"/>
      <c r="C33" s="86"/>
      <c r="D33" s="95"/>
      <c r="E33" s="88"/>
      <c r="F33" s="90"/>
      <c r="G33" s="93"/>
      <c r="H33" s="86"/>
      <c r="I33" s="94"/>
      <c r="J33" s="89"/>
      <c r="K33" s="89"/>
      <c r="L33" s="89"/>
      <c r="M33" s="89"/>
    </row>
    <row r="34" ht="18.0" customHeight="1">
      <c r="A34" s="89"/>
      <c r="B34" s="85"/>
      <c r="C34" s="86"/>
      <c r="D34" s="87"/>
      <c r="E34" s="88"/>
      <c r="F34" s="90"/>
      <c r="G34" s="93"/>
      <c r="H34" s="86"/>
      <c r="I34" s="94"/>
      <c r="J34" s="89"/>
      <c r="K34" s="89"/>
      <c r="L34" s="89"/>
      <c r="M34" s="89"/>
    </row>
    <row r="35" ht="18.0" customHeight="1">
      <c r="A35" s="89"/>
      <c r="B35" s="85" t="s">
        <v>22</v>
      </c>
      <c r="C35" s="86"/>
      <c r="D35" s="87"/>
      <c r="E35" s="88"/>
      <c r="F35" s="90"/>
      <c r="G35" s="93"/>
      <c r="H35" s="86"/>
      <c r="I35" s="94"/>
      <c r="J35" s="89"/>
      <c r="K35" s="89"/>
      <c r="L35" s="89"/>
      <c r="M35" s="89"/>
    </row>
    <row r="36" ht="18.0" customHeight="1">
      <c r="A36" s="89"/>
      <c r="B36" s="96" t="s">
        <v>23</v>
      </c>
      <c r="C36" s="86"/>
      <c r="D36" s="87"/>
      <c r="E36" s="88"/>
      <c r="F36" s="90"/>
      <c r="G36" s="93"/>
      <c r="H36" s="86"/>
      <c r="I36" s="94"/>
      <c r="J36" s="89"/>
      <c r="K36" s="89"/>
      <c r="L36" s="89"/>
      <c r="M36" s="89"/>
    </row>
    <row r="37" ht="18.0" customHeight="1">
      <c r="A37" s="89"/>
      <c r="B37" s="85"/>
      <c r="C37" s="86"/>
      <c r="D37" s="97"/>
      <c r="E37" s="88"/>
      <c r="F37" s="90"/>
      <c r="G37" s="93"/>
      <c r="H37" s="86"/>
      <c r="I37" s="94"/>
      <c r="J37" s="89"/>
      <c r="K37" s="89"/>
      <c r="L37" s="89"/>
      <c r="M37" s="89"/>
    </row>
    <row r="38" ht="18.0" customHeight="1">
      <c r="A38" s="89"/>
      <c r="B38" s="85"/>
      <c r="C38" s="86"/>
      <c r="D38" s="97"/>
      <c r="E38" s="88"/>
      <c r="F38" s="90"/>
      <c r="G38" s="93"/>
      <c r="H38" s="86"/>
      <c r="I38" s="94"/>
      <c r="J38" s="89"/>
      <c r="K38" s="89"/>
      <c r="L38" s="89"/>
      <c r="M38" s="89"/>
    </row>
    <row r="39" ht="18.0" customHeight="1">
      <c r="A39" s="89"/>
      <c r="B39" s="91"/>
      <c r="C39" s="91"/>
      <c r="D39" s="98"/>
      <c r="E39" s="99"/>
      <c r="F39" s="90"/>
      <c r="G39" s="100"/>
      <c r="H39" s="100"/>
      <c r="I39" s="94"/>
      <c r="J39" s="89"/>
      <c r="K39" s="89"/>
      <c r="L39" s="89"/>
      <c r="M39" s="89"/>
    </row>
    <row r="40" ht="18.0" customHeight="1">
      <c r="A40" s="89"/>
      <c r="B40" s="91"/>
      <c r="C40" s="91"/>
      <c r="D40" s="98"/>
      <c r="E40" s="99"/>
      <c r="F40" s="90"/>
      <c r="G40" s="100"/>
      <c r="H40" s="100"/>
      <c r="I40" s="94"/>
      <c r="J40" s="89"/>
      <c r="K40" s="89"/>
      <c r="L40" s="89"/>
      <c r="M40" s="89"/>
    </row>
    <row r="41" ht="18.0" customHeight="1">
      <c r="A41" s="89"/>
      <c r="B41" s="85"/>
      <c r="C41" s="86"/>
      <c r="D41" s="101"/>
      <c r="E41" s="99" t="str">
        <f>if(isblank($B41), "", D41-#REF!)</f>
        <v/>
      </c>
      <c r="F41" s="90"/>
      <c r="G41" s="93"/>
      <c r="H41" s="86"/>
      <c r="I41" s="94"/>
      <c r="J41" s="89"/>
      <c r="K41" s="89"/>
      <c r="L41" s="89"/>
      <c r="M41" s="89"/>
    </row>
  </sheetData>
  <mergeCells count="42">
    <mergeCell ref="I14:K14"/>
    <mergeCell ref="I15:K15"/>
    <mergeCell ref="I16:K16"/>
    <mergeCell ref="I17:K17"/>
    <mergeCell ref="I18:K18"/>
    <mergeCell ref="B2:G2"/>
    <mergeCell ref="B3:F4"/>
    <mergeCell ref="H4:J5"/>
    <mergeCell ref="B5:F6"/>
    <mergeCell ref="B8:D9"/>
    <mergeCell ref="D13:D16"/>
    <mergeCell ref="E13:E16"/>
    <mergeCell ref="G27:H27"/>
    <mergeCell ref="G28:H28"/>
    <mergeCell ref="G30:H30"/>
    <mergeCell ref="B22:C22"/>
    <mergeCell ref="B25:C25"/>
    <mergeCell ref="G25:H25"/>
    <mergeCell ref="B26:C26"/>
    <mergeCell ref="G26:H26"/>
    <mergeCell ref="B27:C27"/>
    <mergeCell ref="B28:C28"/>
    <mergeCell ref="B33:C33"/>
    <mergeCell ref="B34:C34"/>
    <mergeCell ref="B35:C35"/>
    <mergeCell ref="B36:C36"/>
    <mergeCell ref="B37:C37"/>
    <mergeCell ref="B38:C38"/>
    <mergeCell ref="B41:C41"/>
    <mergeCell ref="G34:H34"/>
    <mergeCell ref="G35:H35"/>
    <mergeCell ref="G36:H36"/>
    <mergeCell ref="G37:H37"/>
    <mergeCell ref="G38:H38"/>
    <mergeCell ref="G41:H41"/>
    <mergeCell ref="B29:C29"/>
    <mergeCell ref="G29:H29"/>
    <mergeCell ref="B31:C31"/>
    <mergeCell ref="G31:H31"/>
    <mergeCell ref="B32:C32"/>
    <mergeCell ref="G32:H32"/>
    <mergeCell ref="G33:H33"/>
  </mergeCells>
  <conditionalFormatting sqref="B25:C41 G25:G41">
    <cfRule type="notContainsBlanks" dxfId="0" priority="1">
      <formula>LEN(TRIM(B25))&gt;0</formula>
    </cfRule>
  </conditionalFormatting>
  <conditionalFormatting sqref="D25:D41">
    <cfRule type="expression" dxfId="0" priority="2">
      <formula>not(isblank(B25))</formula>
    </cfRule>
  </conditionalFormatting>
  <conditionalFormatting sqref="I25:I41">
    <cfRule type="expression" dxfId="0" priority="3">
      <formula>not(isblank(G25))</formula>
    </cfRule>
  </conditionalFormatting>
  <conditionalFormatting sqref="E24:E41">
    <cfRule type="cellIs" dxfId="1" priority="4" operator="lessThan">
      <formula>0</formula>
    </cfRule>
  </conditionalFormatting>
  <conditionalFormatting sqref="E25:E41">
    <cfRule type="cellIs" dxfId="2" priority="5" operator="equal">
      <formula>0</formula>
    </cfRule>
  </conditionalFormatting>
  <hyperlinks>
    <hyperlink r:id="rId1" location="gid=0" ref="B3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2.63" defaultRowHeight="15.75" outlineLevelCol="1"/>
  <cols>
    <col hidden="1" min="1" max="3" width="12.63" outlineLevel="1"/>
    <col collapsed="1" customWidth="1" min="4" max="4" width="20.0"/>
    <col customWidth="1" min="5" max="5" width="20.0"/>
    <col customWidth="1" min="8" max="8" width="17.0"/>
    <col customWidth="1" min="9" max="9" width="20.88"/>
    <col customWidth="1" min="10" max="10" width="19.0"/>
    <col customWidth="1" min="12" max="12" width="28.5"/>
    <col customWidth="1" min="13" max="13" width="35.88"/>
    <col hidden="1" min="14" max="14" width="12.63" outlineLevel="1"/>
    <col collapsed="1" customWidth="1" min="15" max="15" width="22.63"/>
    <col hidden="1" min="16" max="16" width="12.63" outlineLevel="1"/>
    <col collapsed="1" min="17" max="17" width="12.63"/>
    <col customWidth="1" min="32" max="32" width="32.63"/>
    <col customWidth="1" min="34" max="34" width="36.25"/>
  </cols>
  <sheetData>
    <row r="1">
      <c r="A1" s="102"/>
      <c r="B1" s="103"/>
      <c r="C1" s="102"/>
      <c r="D1" s="102"/>
      <c r="E1" s="102"/>
      <c r="F1" s="102"/>
      <c r="G1" s="104"/>
      <c r="H1" s="105"/>
      <c r="I1" s="105"/>
      <c r="J1" s="106"/>
      <c r="K1" s="107"/>
      <c r="L1" s="108" t="s">
        <v>24</v>
      </c>
      <c r="M1" s="109" t="s">
        <v>25</v>
      </c>
      <c r="N1" s="103"/>
      <c r="O1" s="110"/>
      <c r="P1" s="102"/>
      <c r="Q1" s="111"/>
      <c r="R1" s="112"/>
      <c r="S1" s="111"/>
      <c r="T1" s="111"/>
      <c r="U1" s="111"/>
      <c r="V1" s="112"/>
      <c r="W1" s="111"/>
      <c r="X1" s="111"/>
      <c r="Y1" s="113"/>
      <c r="Z1" s="113"/>
      <c r="AA1" s="114"/>
      <c r="AB1" s="114"/>
      <c r="AC1" s="113"/>
      <c r="AD1" s="114"/>
      <c r="AE1" s="113"/>
      <c r="AF1" s="113"/>
      <c r="AG1" s="115"/>
      <c r="AH1" s="115"/>
      <c r="AI1" s="111"/>
    </row>
    <row r="2">
      <c r="A2" s="116" t="s">
        <v>26</v>
      </c>
      <c r="B2" s="117" t="s">
        <v>27</v>
      </c>
      <c r="C2" s="118" t="s">
        <v>28</v>
      </c>
      <c r="D2" s="118" t="s">
        <v>29</v>
      </c>
      <c r="E2" s="119" t="s">
        <v>30</v>
      </c>
      <c r="F2" s="118" t="s">
        <v>31</v>
      </c>
      <c r="G2" s="120" t="s">
        <v>32</v>
      </c>
      <c r="H2" s="121" t="s">
        <v>33</v>
      </c>
      <c r="I2" s="121" t="s">
        <v>34</v>
      </c>
      <c r="J2" s="122" t="s">
        <v>35</v>
      </c>
      <c r="K2" s="123" t="s">
        <v>36</v>
      </c>
      <c r="L2" s="124" t="s">
        <v>37</v>
      </c>
      <c r="M2" s="125" t="s">
        <v>38</v>
      </c>
      <c r="N2" s="117" t="s">
        <v>39</v>
      </c>
      <c r="O2" s="126" t="s">
        <v>40</v>
      </c>
      <c r="P2" s="118" t="s">
        <v>11</v>
      </c>
      <c r="Q2" s="127" t="s">
        <v>41</v>
      </c>
      <c r="R2" s="128" t="s">
        <v>42</v>
      </c>
      <c r="S2" s="127" t="s">
        <v>43</v>
      </c>
      <c r="T2" s="127"/>
      <c r="U2" s="127" t="s">
        <v>44</v>
      </c>
      <c r="V2" s="128" t="s">
        <v>45</v>
      </c>
      <c r="W2" s="127" t="s">
        <v>46</v>
      </c>
      <c r="X2" s="127"/>
      <c r="Y2" s="129" t="s">
        <v>47</v>
      </c>
      <c r="Z2" s="130" t="s">
        <v>48</v>
      </c>
      <c r="AA2" s="131" t="s">
        <v>49</v>
      </c>
      <c r="AB2" s="131"/>
      <c r="AC2" s="129" t="s">
        <v>50</v>
      </c>
      <c r="AD2" s="131" t="s">
        <v>51</v>
      </c>
      <c r="AE2" s="130" t="s">
        <v>52</v>
      </c>
      <c r="AF2" s="132" t="s">
        <v>53</v>
      </c>
      <c r="AG2" s="133" t="s">
        <v>54</v>
      </c>
      <c r="AH2" s="134" t="s">
        <v>55</v>
      </c>
      <c r="AI2" s="127" t="s">
        <v>56</v>
      </c>
    </row>
    <row r="3">
      <c r="A3" s="135"/>
      <c r="B3" s="135"/>
      <c r="C3" s="136" t="s">
        <v>57</v>
      </c>
      <c r="D3" s="137" t="s">
        <v>58</v>
      </c>
      <c r="E3" s="137" t="s">
        <v>59</v>
      </c>
      <c r="F3" s="138">
        <v>45792.0</v>
      </c>
      <c r="G3" s="139"/>
      <c r="H3" s="140" t="s">
        <v>60</v>
      </c>
      <c r="I3" s="141" t="s">
        <v>61</v>
      </c>
      <c r="J3" s="141" t="s">
        <v>61</v>
      </c>
      <c r="K3" s="142">
        <v>798000.0</v>
      </c>
      <c r="L3" s="142"/>
      <c r="M3" s="143">
        <v>0.0</v>
      </c>
      <c r="N3" s="144" t="str">
        <f t="shared" ref="N3:N5" si="1">IF(H3="CBS", K3*0.03,
 IF(H3="MOSH",K3 *0.045,
 ""))
</f>
        <v/>
      </c>
      <c r="O3" s="143"/>
      <c r="P3" s="137">
        <f t="shared" ref="P3:P6" si="2">IF(OR(ISNUMBER(SEARCH("銀振", H3))), 40000,
 IF(OR(ISNUMBER(SEARCH("MOSH", H3))), 35000,
 IF(OR(ISNUMBER(SEARCH("CBS", H3))), 30000,
 0)))
</f>
        <v>40000</v>
      </c>
      <c r="Q3" s="138">
        <v>45793.0</v>
      </c>
      <c r="R3" s="143">
        <v>300000.0</v>
      </c>
      <c r="S3" s="137" t="s">
        <v>60</v>
      </c>
      <c r="T3" s="145"/>
      <c r="U3" s="145"/>
      <c r="V3" s="144"/>
      <c r="W3" s="145"/>
      <c r="X3" s="145"/>
      <c r="Y3" s="145"/>
      <c r="Z3" s="145"/>
      <c r="AA3" s="144"/>
      <c r="AB3" s="144"/>
      <c r="AC3" s="145"/>
      <c r="AD3" s="144"/>
      <c r="AE3" s="145"/>
      <c r="AF3" s="146" t="s">
        <v>62</v>
      </c>
      <c r="AG3" s="137" t="s">
        <v>63</v>
      </c>
      <c r="AH3" s="147" t="str">
        <f>VLOOKUP(D3, 'Lステップ'!C:F,4, FALSE)</f>
        <v>amazinggracelife1510@yahoo.co.jp</v>
      </c>
      <c r="AI3" s="145"/>
    </row>
    <row r="4">
      <c r="A4" s="148"/>
      <c r="B4" s="148"/>
      <c r="C4" s="149" t="s">
        <v>64</v>
      </c>
      <c r="D4" s="150" t="s">
        <v>65</v>
      </c>
      <c r="E4" s="150" t="b">
        <v>1</v>
      </c>
      <c r="F4" s="151">
        <v>45802.0</v>
      </c>
      <c r="G4" s="152" t="s">
        <v>14</v>
      </c>
      <c r="H4" s="153" t="s">
        <v>14</v>
      </c>
      <c r="I4" s="154" t="s">
        <v>61</v>
      </c>
      <c r="J4" s="154" t="s">
        <v>61</v>
      </c>
      <c r="K4" s="155">
        <v>798000.0</v>
      </c>
      <c r="L4" s="155">
        <v>798000.0</v>
      </c>
      <c r="M4" s="156">
        <v>23940.0</v>
      </c>
      <c r="N4" s="156">
        <f t="shared" si="1"/>
        <v>23940</v>
      </c>
      <c r="O4" s="150">
        <v>30000.0</v>
      </c>
      <c r="P4" s="150">
        <f t="shared" si="2"/>
        <v>30000</v>
      </c>
      <c r="Q4" s="151">
        <v>45865.0</v>
      </c>
      <c r="R4" s="157">
        <v>798000.0</v>
      </c>
      <c r="S4" s="150" t="s">
        <v>14</v>
      </c>
      <c r="T4" s="158"/>
      <c r="U4" s="158"/>
      <c r="V4" s="156"/>
      <c r="W4" s="158"/>
      <c r="X4" s="158"/>
      <c r="Y4" s="158"/>
      <c r="Z4" s="158"/>
      <c r="AA4" s="156"/>
      <c r="AB4" s="156"/>
      <c r="AC4" s="158"/>
      <c r="AD4" s="156"/>
      <c r="AE4" s="158"/>
      <c r="AF4" s="158"/>
      <c r="AG4" s="150" t="s">
        <v>66</v>
      </c>
      <c r="AH4" s="147" t="str">
        <f>VLOOKUP(D4, 'Lステップ'!C:F,4, FALSE)</f>
        <v>seitakenaka@gmail.com</v>
      </c>
      <c r="AI4" s="158"/>
    </row>
    <row r="5">
      <c r="A5" s="148"/>
      <c r="B5" s="148"/>
      <c r="C5" s="149" t="s">
        <v>67</v>
      </c>
      <c r="D5" s="150" t="s">
        <v>68</v>
      </c>
      <c r="E5" s="150" t="b">
        <v>1</v>
      </c>
      <c r="F5" s="151">
        <v>45805.0</v>
      </c>
      <c r="G5" s="152" t="s">
        <v>14</v>
      </c>
      <c r="H5" s="153" t="s">
        <v>14</v>
      </c>
      <c r="I5" s="154"/>
      <c r="J5" s="154"/>
      <c r="K5" s="155">
        <v>798000.0</v>
      </c>
      <c r="L5" s="155">
        <v>798000.0</v>
      </c>
      <c r="M5" s="156">
        <v>23940.0</v>
      </c>
      <c r="N5" s="156">
        <f t="shared" si="1"/>
        <v>23940</v>
      </c>
      <c r="O5" s="150">
        <v>30000.0</v>
      </c>
      <c r="P5" s="150">
        <f t="shared" si="2"/>
        <v>30000</v>
      </c>
      <c r="Q5" s="151">
        <v>45809.0</v>
      </c>
      <c r="R5" s="157">
        <v>798000.0</v>
      </c>
      <c r="S5" s="150" t="s">
        <v>14</v>
      </c>
      <c r="T5" s="158"/>
      <c r="U5" s="158"/>
      <c r="V5" s="156"/>
      <c r="W5" s="158"/>
      <c r="X5" s="158"/>
      <c r="Y5" s="158"/>
      <c r="Z5" s="158"/>
      <c r="AA5" s="156"/>
      <c r="AB5" s="156"/>
      <c r="AC5" s="158"/>
      <c r="AD5" s="156"/>
      <c r="AE5" s="158"/>
      <c r="AF5" s="158"/>
      <c r="AG5" s="150" t="s">
        <v>66</v>
      </c>
      <c r="AH5" s="147" t="str">
        <f>VLOOKUP(D5, 'Lステップ'!C:F,4, FALSE)</f>
        <v>199646uehara@gmail.com</v>
      </c>
      <c r="AI5" s="158"/>
    </row>
    <row r="6">
      <c r="A6" s="148"/>
      <c r="B6" s="148"/>
      <c r="C6" s="149" t="s">
        <v>69</v>
      </c>
      <c r="D6" s="150" t="s">
        <v>70</v>
      </c>
      <c r="E6" s="150" t="b">
        <v>1</v>
      </c>
      <c r="F6" s="151">
        <v>45810.0</v>
      </c>
      <c r="G6" s="152" t="s">
        <v>12</v>
      </c>
      <c r="H6" s="153" t="s">
        <v>60</v>
      </c>
      <c r="I6" s="154" t="s">
        <v>71</v>
      </c>
      <c r="J6" s="154" t="s">
        <v>71</v>
      </c>
      <c r="K6" s="155">
        <v>788000.0</v>
      </c>
      <c r="L6" s="155">
        <v>788000.0</v>
      </c>
      <c r="M6" s="156">
        <v>0.0</v>
      </c>
      <c r="N6" s="156">
        <f>IF(H6="CBS", K6*0.03,
 IF(H6="MOSH", K6*0.045,
 0))</f>
        <v>0</v>
      </c>
      <c r="O6" s="150">
        <v>40000.0</v>
      </c>
      <c r="P6" s="150">
        <f t="shared" si="2"/>
        <v>40000</v>
      </c>
      <c r="Q6" s="151">
        <v>45810.0</v>
      </c>
      <c r="R6" s="157">
        <v>788000.0</v>
      </c>
      <c r="S6" s="150" t="s">
        <v>60</v>
      </c>
      <c r="T6" s="158"/>
      <c r="U6" s="158"/>
      <c r="V6" s="156"/>
      <c r="W6" s="158"/>
      <c r="X6" s="158"/>
      <c r="Y6" s="158"/>
      <c r="Z6" s="158"/>
      <c r="AA6" s="156"/>
      <c r="AB6" s="156"/>
      <c r="AC6" s="158"/>
      <c r="AD6" s="156"/>
      <c r="AE6" s="158"/>
      <c r="AF6" s="158"/>
      <c r="AG6" s="150" t="s">
        <v>66</v>
      </c>
      <c r="AH6" s="147" t="str">
        <f>VLOOKUP(D6, 'Lステップ'!C:F,4, FALSE)</f>
        <v>hattori.gcak.cool.2011@gmail.com</v>
      </c>
      <c r="AI6" s="158"/>
    </row>
    <row r="7">
      <c r="C7" s="159" t="str">
        <f>vlookup(D7,'Lステップ'!C:I,7,false)</f>
        <v>大熊春輝</v>
      </c>
      <c r="D7" s="160" t="s">
        <v>72</v>
      </c>
      <c r="E7" s="160" t="b">
        <v>1</v>
      </c>
      <c r="F7" s="161">
        <v>45810.0</v>
      </c>
      <c r="G7" s="162" t="s">
        <v>12</v>
      </c>
      <c r="H7" s="163" t="s">
        <v>73</v>
      </c>
      <c r="I7" s="164" t="s">
        <v>61</v>
      </c>
      <c r="J7" s="164" t="s">
        <v>61</v>
      </c>
      <c r="K7" s="165">
        <v>798000.0</v>
      </c>
      <c r="L7" s="165">
        <v>798000.0</v>
      </c>
      <c r="M7" s="166">
        <v>24390.0</v>
      </c>
      <c r="N7" s="167">
        <f>30000*0.045+768000*0.03</f>
        <v>24390</v>
      </c>
      <c r="O7" s="147">
        <v>30000.0</v>
      </c>
      <c r="P7" s="147">
        <f t="shared" ref="P7:P44" si="3">IF(OR(ISNUMBER(SEARCH("CBS", H7))), 30000,
 IF(OR(ISNUMBER(SEARCH("MOSH", H7))), 35000,
 IF(OR(ISNUMBER(SEARCH("銀振", H7))), 40000,
 0)))
</f>
        <v>30000</v>
      </c>
      <c r="Q7" s="168">
        <v>45807.0</v>
      </c>
      <c r="R7" s="165">
        <v>10000.0</v>
      </c>
      <c r="S7" s="160" t="s">
        <v>74</v>
      </c>
      <c r="T7" s="147"/>
      <c r="U7" s="168">
        <v>45807.0</v>
      </c>
      <c r="V7" s="165">
        <v>10000.0</v>
      </c>
      <c r="W7" s="160" t="s">
        <v>74</v>
      </c>
      <c r="X7" s="147"/>
      <c r="Y7" s="168">
        <v>45807.0</v>
      </c>
      <c r="Z7" s="160">
        <v>10000.0</v>
      </c>
      <c r="AA7" s="165" t="s">
        <v>74</v>
      </c>
      <c r="AB7" s="166"/>
      <c r="AC7" s="168">
        <v>45814.0</v>
      </c>
      <c r="AD7" s="165" t="s">
        <v>14</v>
      </c>
      <c r="AE7" s="160">
        <v>768000.0</v>
      </c>
      <c r="AF7" s="147"/>
      <c r="AG7" s="147"/>
      <c r="AH7" s="147" t="str">
        <f>VLOOKUP(D7, 'Lステップ'!C:F,4, FALSE)</f>
        <v>haru.niko.cam5@gmail.com</v>
      </c>
      <c r="AI7" s="147"/>
    </row>
    <row r="8">
      <c r="A8" s="159"/>
      <c r="B8" s="159"/>
      <c r="C8" s="159" t="str">
        <f>vlookup(D8,'Lステップ'!C:I,7,false)</f>
        <v>#N/A</v>
      </c>
      <c r="D8" s="169" t="s">
        <v>75</v>
      </c>
      <c r="E8" s="169" t="b">
        <v>0</v>
      </c>
      <c r="F8" s="170">
        <v>45810.017488425925</v>
      </c>
      <c r="G8" s="171"/>
      <c r="H8" s="172" t="s">
        <v>60</v>
      </c>
      <c r="I8" s="173" t="s">
        <v>61</v>
      </c>
      <c r="J8" s="173" t="s">
        <v>61</v>
      </c>
      <c r="K8" s="174">
        <v>798000.0</v>
      </c>
      <c r="L8" s="174">
        <v>0.0</v>
      </c>
      <c r="M8" s="175">
        <v>0.0</v>
      </c>
      <c r="N8" s="175">
        <f t="shared" ref="N8:N15" si="4">IF(H8="CBS", K8*0.03,
 IF(H8="MOSH", K8*0.045,
 0))</f>
        <v>0</v>
      </c>
      <c r="O8" s="169">
        <v>0.0</v>
      </c>
      <c r="P8" s="175">
        <f t="shared" si="3"/>
        <v>40000</v>
      </c>
      <c r="Q8" s="176">
        <v>45810.0</v>
      </c>
      <c r="R8" s="174">
        <v>798000.0</v>
      </c>
      <c r="S8" s="169" t="s">
        <v>74</v>
      </c>
      <c r="T8" s="175"/>
      <c r="U8" s="175"/>
      <c r="V8" s="177"/>
      <c r="W8" s="175"/>
      <c r="X8" s="175"/>
      <c r="Y8" s="175"/>
      <c r="Z8" s="175"/>
      <c r="AA8" s="177"/>
      <c r="AB8" s="177"/>
      <c r="AC8" s="175"/>
      <c r="AD8" s="177"/>
      <c r="AE8" s="175"/>
      <c r="AF8" s="175"/>
      <c r="AG8" s="169" t="s">
        <v>76</v>
      </c>
      <c r="AH8" s="175" t="str">
        <f>VLOOKUP(D8, 'Lステップ'!C:F,4, FALSE)</f>
        <v>#N/A</v>
      </c>
      <c r="AI8" s="169" t="s">
        <v>77</v>
      </c>
    </row>
    <row r="9">
      <c r="A9" s="159"/>
      <c r="B9" s="159"/>
      <c r="C9" s="159" t="str">
        <f>vlookup(D9,'Lステップ'!C:I,7,false)</f>
        <v>#N/A</v>
      </c>
      <c r="D9" s="169" t="s">
        <v>78</v>
      </c>
      <c r="E9" s="169" t="b">
        <v>0</v>
      </c>
      <c r="F9" s="170">
        <v>45810.60891203704</v>
      </c>
      <c r="G9" s="171"/>
      <c r="H9" s="172" t="s">
        <v>14</v>
      </c>
      <c r="I9" s="173" t="s">
        <v>61</v>
      </c>
      <c r="J9" s="173" t="s">
        <v>61</v>
      </c>
      <c r="K9" s="174">
        <v>798000.0</v>
      </c>
      <c r="L9" s="174">
        <v>0.0</v>
      </c>
      <c r="M9" s="169">
        <v>0.0</v>
      </c>
      <c r="N9" s="175">
        <f t="shared" si="4"/>
        <v>23940</v>
      </c>
      <c r="O9" s="169">
        <v>0.0</v>
      </c>
      <c r="P9" s="175">
        <f t="shared" si="3"/>
        <v>30000</v>
      </c>
      <c r="Q9" s="176">
        <v>45832.0</v>
      </c>
      <c r="R9" s="174">
        <v>798000.0</v>
      </c>
      <c r="S9" s="169" t="s">
        <v>14</v>
      </c>
      <c r="T9" s="175"/>
      <c r="U9" s="175"/>
      <c r="V9" s="177"/>
      <c r="W9" s="175"/>
      <c r="X9" s="175"/>
      <c r="Y9" s="175"/>
      <c r="Z9" s="175"/>
      <c r="AA9" s="177"/>
      <c r="AB9" s="177"/>
      <c r="AC9" s="175"/>
      <c r="AD9" s="177"/>
      <c r="AE9" s="175"/>
      <c r="AF9" s="175"/>
      <c r="AG9" s="175"/>
      <c r="AH9" s="175" t="str">
        <f>VLOOKUP(D9, 'Lステップ'!C:F,4, FALSE)</f>
        <v>#N/A</v>
      </c>
      <c r="AI9" s="169" t="s">
        <v>79</v>
      </c>
    </row>
    <row r="10">
      <c r="C10" s="159" t="str">
        <f>vlookup(D10,'Lステップ'!C:I,7,false)</f>
        <v>中田祐介</v>
      </c>
      <c r="D10" s="160" t="s">
        <v>80</v>
      </c>
      <c r="E10" s="160" t="b">
        <v>1</v>
      </c>
      <c r="F10" s="161">
        <v>45810.88298611111</v>
      </c>
      <c r="G10" s="162" t="s">
        <v>14</v>
      </c>
      <c r="H10" s="163" t="s">
        <v>14</v>
      </c>
      <c r="I10" s="164" t="s">
        <v>61</v>
      </c>
      <c r="J10" s="164" t="s">
        <v>61</v>
      </c>
      <c r="K10" s="165">
        <v>798000.0</v>
      </c>
      <c r="L10" s="165">
        <v>798000.0</v>
      </c>
      <c r="M10" s="147">
        <v>23940.0</v>
      </c>
      <c r="N10" s="147">
        <f t="shared" si="4"/>
        <v>23940</v>
      </c>
      <c r="O10" s="147">
        <v>30000.0</v>
      </c>
      <c r="P10" s="147">
        <f t="shared" si="3"/>
        <v>30000</v>
      </c>
      <c r="Q10" s="168">
        <v>45814.0</v>
      </c>
      <c r="R10" s="165">
        <v>798000.0</v>
      </c>
      <c r="S10" s="160" t="s">
        <v>14</v>
      </c>
      <c r="T10" s="147"/>
      <c r="U10" s="147"/>
      <c r="V10" s="166"/>
      <c r="W10" s="147"/>
      <c r="X10" s="147"/>
      <c r="Y10" s="147"/>
      <c r="Z10" s="147"/>
      <c r="AA10" s="166"/>
      <c r="AB10" s="166"/>
      <c r="AC10" s="147"/>
      <c r="AD10" s="166"/>
      <c r="AE10" s="147"/>
      <c r="AF10" s="147"/>
      <c r="AG10" s="147"/>
      <c r="AH10" s="147" t="str">
        <f>VLOOKUP(D10, 'Lステップ'!C:F,4, FALSE)</f>
        <v>luceotgo.inc@gmail.com</v>
      </c>
      <c r="AI10" s="160" t="s">
        <v>81</v>
      </c>
    </row>
    <row r="11">
      <c r="C11" s="159" t="str">
        <f>vlookup(D11,'Lステップ'!C:I,7,false)</f>
        <v>佐藤宇宙</v>
      </c>
      <c r="D11" s="160" t="s">
        <v>82</v>
      </c>
      <c r="E11" s="160" t="b">
        <v>1</v>
      </c>
      <c r="F11" s="161">
        <v>45810.88298611111</v>
      </c>
      <c r="G11" s="162" t="s">
        <v>14</v>
      </c>
      <c r="H11" s="163" t="s">
        <v>14</v>
      </c>
      <c r="I11" s="164" t="s">
        <v>61</v>
      </c>
      <c r="J11" s="164" t="s">
        <v>61</v>
      </c>
      <c r="K11" s="165">
        <v>798000.0</v>
      </c>
      <c r="L11" s="165">
        <v>798000.0</v>
      </c>
      <c r="M11" s="147">
        <v>23940.0</v>
      </c>
      <c r="N11" s="147">
        <f t="shared" si="4"/>
        <v>23940</v>
      </c>
      <c r="O11" s="147">
        <v>30000.0</v>
      </c>
      <c r="P11" s="147">
        <f t="shared" si="3"/>
        <v>30000</v>
      </c>
      <c r="Q11" s="168">
        <v>45814.0</v>
      </c>
      <c r="R11" s="165">
        <v>798000.0</v>
      </c>
      <c r="S11" s="160" t="s">
        <v>14</v>
      </c>
      <c r="T11" s="147"/>
      <c r="U11" s="147"/>
      <c r="V11" s="166"/>
      <c r="W11" s="147"/>
      <c r="X11" s="147"/>
      <c r="Y11" s="147"/>
      <c r="Z11" s="147"/>
      <c r="AA11" s="166"/>
      <c r="AB11" s="166"/>
      <c r="AC11" s="147"/>
      <c r="AD11" s="166"/>
      <c r="AE11" s="147"/>
      <c r="AF11" s="147"/>
      <c r="AG11" s="147"/>
      <c r="AH11" s="147" t="str">
        <f>VLOOKUP(D11, 'Lステップ'!C:F,4, FALSE)</f>
        <v>so1241ra@au.com</v>
      </c>
      <c r="AI11" s="160" t="s">
        <v>83</v>
      </c>
    </row>
    <row r="12">
      <c r="C12" s="159" t="str">
        <f>vlookup(D12,'Lステップ'!C:I,7,false)</f>
        <v>武田慎吾</v>
      </c>
      <c r="D12" s="160" t="s">
        <v>84</v>
      </c>
      <c r="E12" s="160" t="b">
        <v>1</v>
      </c>
      <c r="F12" s="161">
        <v>45810.88298611111</v>
      </c>
      <c r="G12" s="162" t="s">
        <v>14</v>
      </c>
      <c r="H12" s="163" t="s">
        <v>14</v>
      </c>
      <c r="I12" s="164" t="s">
        <v>61</v>
      </c>
      <c r="J12" s="164" t="s">
        <v>61</v>
      </c>
      <c r="K12" s="165">
        <v>798000.0</v>
      </c>
      <c r="L12" s="165">
        <v>798000.0</v>
      </c>
      <c r="M12" s="147">
        <v>23940.0</v>
      </c>
      <c r="N12" s="147">
        <f t="shared" si="4"/>
        <v>23940</v>
      </c>
      <c r="O12" s="147">
        <v>30000.0</v>
      </c>
      <c r="P12" s="147">
        <f t="shared" si="3"/>
        <v>30000</v>
      </c>
      <c r="Q12" s="168">
        <v>45814.0</v>
      </c>
      <c r="R12" s="165">
        <v>798000.0</v>
      </c>
      <c r="S12" s="160" t="s">
        <v>14</v>
      </c>
      <c r="T12" s="147"/>
      <c r="U12" s="147"/>
      <c r="V12" s="166"/>
      <c r="W12" s="147"/>
      <c r="X12" s="147"/>
      <c r="Y12" s="147"/>
      <c r="Z12" s="147"/>
      <c r="AA12" s="166"/>
      <c r="AB12" s="166"/>
      <c r="AC12" s="147"/>
      <c r="AD12" s="166"/>
      <c r="AE12" s="147"/>
      <c r="AF12" s="147"/>
      <c r="AG12" s="147"/>
      <c r="AH12" s="147" t="str">
        <f>VLOOKUP(D12, 'Lステップ'!C:F,4, FALSE)</f>
        <v>sg.dg.7306.mail@gmail.com</v>
      </c>
      <c r="AI12" s="147"/>
    </row>
    <row r="13">
      <c r="A13" s="178"/>
      <c r="B13" s="178"/>
      <c r="C13" s="178" t="str">
        <f>vlookup(D13,'Lステップ'!C:I,7,false)</f>
        <v>#N/A</v>
      </c>
      <c r="D13" s="179" t="s">
        <v>85</v>
      </c>
      <c r="E13" s="179"/>
      <c r="F13" s="180">
        <v>45811.45354166667</v>
      </c>
      <c r="G13" s="181" t="s">
        <v>12</v>
      </c>
      <c r="H13" s="182" t="s">
        <v>60</v>
      </c>
      <c r="I13" s="183" t="s">
        <v>61</v>
      </c>
      <c r="J13" s="183" t="s">
        <v>61</v>
      </c>
      <c r="K13" s="184">
        <v>798000.0</v>
      </c>
      <c r="L13" s="184">
        <v>0.0</v>
      </c>
      <c r="M13" s="185">
        <v>0.0</v>
      </c>
      <c r="N13" s="185">
        <f t="shared" si="4"/>
        <v>0</v>
      </c>
      <c r="O13" s="179">
        <v>0.0</v>
      </c>
      <c r="P13" s="185">
        <f t="shared" si="3"/>
        <v>40000</v>
      </c>
      <c r="Q13" s="185"/>
      <c r="R13" s="186"/>
      <c r="S13" s="185"/>
      <c r="T13" s="185"/>
      <c r="U13" s="185"/>
      <c r="V13" s="186"/>
      <c r="W13" s="185"/>
      <c r="X13" s="185"/>
      <c r="Y13" s="185"/>
      <c r="Z13" s="185"/>
      <c r="AA13" s="186"/>
      <c r="AB13" s="186"/>
      <c r="AC13" s="185"/>
      <c r="AD13" s="186"/>
      <c r="AE13" s="185"/>
      <c r="AF13" s="185"/>
      <c r="AG13" s="185"/>
      <c r="AH13" s="185" t="str">
        <f>VLOOKUP(D13, 'Lステップ'!C:F,4, FALSE)</f>
        <v>#N/A</v>
      </c>
      <c r="AI13" s="179" t="s">
        <v>79</v>
      </c>
    </row>
    <row r="14">
      <c r="C14" s="159" t="str">
        <f>vlookup(D14,'Lステップ'!C:I,7,false)</f>
        <v>金澤亜矢子</v>
      </c>
      <c r="D14" s="160" t="s">
        <v>86</v>
      </c>
      <c r="E14" s="160" t="b">
        <v>1</v>
      </c>
      <c r="F14" s="161">
        <v>45811.504641203705</v>
      </c>
      <c r="G14" s="162" t="s">
        <v>14</v>
      </c>
      <c r="H14" s="163" t="s">
        <v>14</v>
      </c>
      <c r="I14" s="164" t="s">
        <v>61</v>
      </c>
      <c r="J14" s="164" t="s">
        <v>61</v>
      </c>
      <c r="K14" s="165">
        <v>798000.0</v>
      </c>
      <c r="L14" s="165">
        <v>798000.0</v>
      </c>
      <c r="M14" s="147">
        <v>23940.0</v>
      </c>
      <c r="N14" s="147">
        <f t="shared" si="4"/>
        <v>23940</v>
      </c>
      <c r="O14" s="147">
        <v>30000.0</v>
      </c>
      <c r="P14" s="147">
        <f t="shared" si="3"/>
        <v>30000</v>
      </c>
      <c r="Q14" s="168">
        <v>45818.0</v>
      </c>
      <c r="R14" s="165">
        <v>798000.0</v>
      </c>
      <c r="S14" s="160" t="s">
        <v>14</v>
      </c>
      <c r="T14" s="147"/>
      <c r="U14" s="147"/>
      <c r="V14" s="166"/>
      <c r="W14" s="147"/>
      <c r="X14" s="147"/>
      <c r="Y14" s="147"/>
      <c r="Z14" s="147"/>
      <c r="AA14" s="166"/>
      <c r="AB14" s="166"/>
      <c r="AC14" s="147"/>
      <c r="AD14" s="166"/>
      <c r="AE14" s="147"/>
      <c r="AF14" s="147"/>
      <c r="AG14" s="147"/>
      <c r="AH14" s="147" t="str">
        <f>VLOOKUP(D14, 'Lステップ'!C:F,4, FALSE)</f>
        <v>a8stock828@gmail.com</v>
      </c>
      <c r="AI14" s="160" t="s">
        <v>81</v>
      </c>
    </row>
    <row r="15">
      <c r="C15" s="159" t="str">
        <f>vlookup(D15,'Lステップ'!C:I,7,false)</f>
        <v>牧野千恵</v>
      </c>
      <c r="D15" s="160" t="s">
        <v>87</v>
      </c>
      <c r="E15" s="160" t="b">
        <v>1</v>
      </c>
      <c r="F15" s="161">
        <v>45812.854675925926</v>
      </c>
      <c r="G15" s="162" t="s">
        <v>14</v>
      </c>
      <c r="H15" s="163" t="s">
        <v>14</v>
      </c>
      <c r="I15" s="164" t="s">
        <v>61</v>
      </c>
      <c r="J15" s="164" t="s">
        <v>61</v>
      </c>
      <c r="K15" s="165">
        <v>798000.0</v>
      </c>
      <c r="L15" s="165">
        <v>798000.0</v>
      </c>
      <c r="M15" s="147">
        <v>23940.0</v>
      </c>
      <c r="N15" s="147">
        <f t="shared" si="4"/>
        <v>23940</v>
      </c>
      <c r="O15" s="147">
        <v>30000.0</v>
      </c>
      <c r="P15" s="147">
        <f t="shared" si="3"/>
        <v>30000</v>
      </c>
      <c r="Q15" s="168">
        <v>45819.0</v>
      </c>
      <c r="R15" s="165">
        <v>798000.0</v>
      </c>
      <c r="S15" s="160" t="s">
        <v>14</v>
      </c>
      <c r="T15" s="147"/>
      <c r="U15" s="147"/>
      <c r="V15" s="166"/>
      <c r="W15" s="147"/>
      <c r="X15" s="147"/>
      <c r="Y15" s="147"/>
      <c r="Z15" s="147"/>
      <c r="AA15" s="166"/>
      <c r="AB15" s="166"/>
      <c r="AC15" s="147"/>
      <c r="AD15" s="166"/>
      <c r="AE15" s="147"/>
      <c r="AF15" s="147"/>
      <c r="AG15" s="147"/>
      <c r="AH15" s="147" t="str">
        <f>VLOOKUP(D15, 'Lステップ'!C:F,4, FALSE)</f>
        <v>la.petite.princesse82@gmail.com</v>
      </c>
      <c r="AI15" s="160" t="s">
        <v>83</v>
      </c>
    </row>
    <row r="16">
      <c r="A16" s="159"/>
      <c r="B16" s="159"/>
      <c r="C16" s="159" t="str">
        <f>vlookup(D16,'Lステップ'!C:I,7,false)</f>
        <v>#N/A</v>
      </c>
      <c r="D16" s="169" t="s">
        <v>88</v>
      </c>
      <c r="E16" s="169" t="b">
        <v>1</v>
      </c>
      <c r="F16" s="170">
        <v>45813.96297453704</v>
      </c>
      <c r="G16" s="171"/>
      <c r="H16" s="172" t="s">
        <v>73</v>
      </c>
      <c r="I16" s="173" t="s">
        <v>61</v>
      </c>
      <c r="J16" s="173" t="s">
        <v>61</v>
      </c>
      <c r="K16" s="174">
        <v>798000.0</v>
      </c>
      <c r="L16" s="174">
        <v>0.0</v>
      </c>
      <c r="M16" s="177">
        <v>24390.0</v>
      </c>
      <c r="N16" s="177">
        <v>24390.0</v>
      </c>
      <c r="O16" s="169">
        <v>0.0</v>
      </c>
      <c r="P16" s="175">
        <f t="shared" si="3"/>
        <v>30000</v>
      </c>
      <c r="Q16" s="176">
        <v>45807.0</v>
      </c>
      <c r="R16" s="174">
        <v>10000.0</v>
      </c>
      <c r="S16" s="169" t="s">
        <v>74</v>
      </c>
      <c r="T16" s="175"/>
      <c r="U16" s="176">
        <v>45807.0</v>
      </c>
      <c r="V16" s="174">
        <v>10000.0</v>
      </c>
      <c r="W16" s="169" t="s">
        <v>74</v>
      </c>
      <c r="X16" s="175"/>
      <c r="Y16" s="176">
        <v>45807.0</v>
      </c>
      <c r="Z16" s="169">
        <v>10000.0</v>
      </c>
      <c r="AA16" s="174" t="s">
        <v>74</v>
      </c>
      <c r="AB16" s="177"/>
      <c r="AC16" s="176">
        <v>45814.0</v>
      </c>
      <c r="AD16" s="174" t="s">
        <v>14</v>
      </c>
      <c r="AE16" s="169">
        <v>768000.0</v>
      </c>
      <c r="AF16" s="175"/>
      <c r="AG16" s="169" t="s">
        <v>76</v>
      </c>
      <c r="AH16" s="175" t="str">
        <f>VLOOKUP(D16, 'Lステップ'!C:F,4, FALSE)</f>
        <v>#N/A</v>
      </c>
      <c r="AI16" s="169" t="s">
        <v>89</v>
      </c>
    </row>
    <row r="17">
      <c r="C17" s="159" t="str">
        <f>vlookup(D17,'Lステップ'!C:I,7,false)</f>
        <v>深見裕司</v>
      </c>
      <c r="D17" s="160" t="s">
        <v>90</v>
      </c>
      <c r="E17" s="160" t="b">
        <v>1</v>
      </c>
      <c r="F17" s="161">
        <v>45814.37782407407</v>
      </c>
      <c r="G17" s="162" t="s">
        <v>12</v>
      </c>
      <c r="H17" s="163" t="s">
        <v>74</v>
      </c>
      <c r="I17" s="164" t="s">
        <v>61</v>
      </c>
      <c r="J17" s="164" t="s">
        <v>61</v>
      </c>
      <c r="K17" s="165">
        <v>798000.0</v>
      </c>
      <c r="L17" s="165">
        <v>798000.0</v>
      </c>
      <c r="M17" s="147">
        <v>35910.0</v>
      </c>
      <c r="N17" s="147">
        <f t="shared" ref="N17:N44" si="5">IF(H17="CBS", K17*0.03,
 IF(H17="MOSH", K17*0.045,
 0))</f>
        <v>35910</v>
      </c>
      <c r="O17" s="147">
        <v>35000.0</v>
      </c>
      <c r="P17" s="147">
        <f t="shared" si="3"/>
        <v>35000</v>
      </c>
      <c r="Q17" s="168">
        <v>45813.0</v>
      </c>
      <c r="R17" s="165">
        <v>798000.0</v>
      </c>
      <c r="S17" s="160" t="s">
        <v>74</v>
      </c>
      <c r="T17" s="147"/>
      <c r="U17" s="147"/>
      <c r="V17" s="166"/>
      <c r="W17" s="147"/>
      <c r="X17" s="147"/>
      <c r="Y17" s="147"/>
      <c r="Z17" s="147"/>
      <c r="AA17" s="166"/>
      <c r="AB17" s="166"/>
      <c r="AC17" s="147"/>
      <c r="AD17" s="166"/>
      <c r="AE17" s="147"/>
      <c r="AF17" s="147"/>
      <c r="AG17" s="147"/>
      <c r="AH17" s="147" t="str">
        <f>VLOOKUP(D17, 'Lステップ'!C:F,4, FALSE)</f>
        <v>yujiofficial0968@gmail.com</v>
      </c>
      <c r="AI17" s="160" t="s">
        <v>91</v>
      </c>
    </row>
    <row r="18">
      <c r="C18" s="159" t="str">
        <f>vlookup(D18,'Lステップ'!C:I,7,false)</f>
        <v>多田一貴</v>
      </c>
      <c r="D18" s="160" t="s">
        <v>92</v>
      </c>
      <c r="E18" s="160" t="b">
        <v>1</v>
      </c>
      <c r="F18" s="161">
        <v>45814.91012731481</v>
      </c>
      <c r="G18" s="162" t="s">
        <v>14</v>
      </c>
      <c r="H18" s="163" t="s">
        <v>14</v>
      </c>
      <c r="I18" s="164" t="s">
        <v>61</v>
      </c>
      <c r="J18" s="164" t="s">
        <v>61</v>
      </c>
      <c r="K18" s="165">
        <v>798000.0</v>
      </c>
      <c r="L18" s="165">
        <v>798000.0</v>
      </c>
      <c r="M18" s="147">
        <v>23940.0</v>
      </c>
      <c r="N18" s="147">
        <f t="shared" si="5"/>
        <v>23940</v>
      </c>
      <c r="O18" s="147">
        <v>30000.0</v>
      </c>
      <c r="P18" s="147">
        <f t="shared" si="3"/>
        <v>30000</v>
      </c>
      <c r="Q18" s="168">
        <v>45820.0</v>
      </c>
      <c r="R18" s="165">
        <v>798000.0</v>
      </c>
      <c r="S18" s="160" t="s">
        <v>14</v>
      </c>
      <c r="T18" s="147"/>
      <c r="U18" s="147"/>
      <c r="V18" s="166"/>
      <c r="W18" s="147"/>
      <c r="X18" s="147"/>
      <c r="Y18" s="147"/>
      <c r="Z18" s="147"/>
      <c r="AA18" s="166"/>
      <c r="AB18" s="166"/>
      <c r="AC18" s="147"/>
      <c r="AD18" s="166"/>
      <c r="AE18" s="147"/>
      <c r="AF18" s="147"/>
      <c r="AG18" s="147"/>
      <c r="AH18" s="147" t="str">
        <f>VLOOKUP(D18, 'Lステップ'!C:F,4, FALSE)</f>
        <v>1216kazuking@gmail.com</v>
      </c>
      <c r="AI18" s="160" t="s">
        <v>83</v>
      </c>
    </row>
    <row r="19">
      <c r="C19" s="159" t="str">
        <f>vlookup(D19,'Lステップ'!C:I,7,false)</f>
        <v>林夏美</v>
      </c>
      <c r="D19" s="160" t="s">
        <v>93</v>
      </c>
      <c r="E19" s="160" t="b">
        <v>1</v>
      </c>
      <c r="F19" s="161">
        <v>45815.730150462965</v>
      </c>
      <c r="G19" s="162" t="s">
        <v>14</v>
      </c>
      <c r="H19" s="163" t="s">
        <v>14</v>
      </c>
      <c r="I19" s="164" t="s">
        <v>61</v>
      </c>
      <c r="J19" s="164" t="s">
        <v>61</v>
      </c>
      <c r="K19" s="165">
        <v>798000.0</v>
      </c>
      <c r="L19" s="165">
        <v>798000.0</v>
      </c>
      <c r="M19" s="147">
        <v>23940.0</v>
      </c>
      <c r="N19" s="147">
        <f t="shared" si="5"/>
        <v>23940</v>
      </c>
      <c r="O19" s="147">
        <v>30000.0</v>
      </c>
      <c r="P19" s="147">
        <f t="shared" si="3"/>
        <v>30000</v>
      </c>
      <c r="Q19" s="168">
        <v>45821.0</v>
      </c>
      <c r="R19" s="165">
        <v>798000.0</v>
      </c>
      <c r="S19" s="160" t="s">
        <v>14</v>
      </c>
      <c r="T19" s="147"/>
      <c r="U19" s="147"/>
      <c r="V19" s="166"/>
      <c r="W19" s="147"/>
      <c r="X19" s="147"/>
      <c r="Y19" s="147"/>
      <c r="Z19" s="147"/>
      <c r="AA19" s="166"/>
      <c r="AB19" s="166"/>
      <c r="AC19" s="147"/>
      <c r="AD19" s="166"/>
      <c r="AE19" s="147"/>
      <c r="AF19" s="147"/>
      <c r="AG19" s="147"/>
      <c r="AH19" s="147" t="str">
        <f>VLOOKUP(D19, 'Lステップ'!C:F,4, FALSE)</f>
        <v>s.h723n@gmail.com</v>
      </c>
      <c r="AI19" s="160" t="s">
        <v>83</v>
      </c>
    </row>
    <row r="20">
      <c r="C20" s="159" t="str">
        <f>vlookup(D20,'Lステップ'!C:I,7,false)</f>
        <v>石川永萌</v>
      </c>
      <c r="D20" s="160" t="s">
        <v>94</v>
      </c>
      <c r="E20" s="160" t="b">
        <v>1</v>
      </c>
      <c r="F20" s="161">
        <v>45819.46046296296</v>
      </c>
      <c r="G20" s="162" t="s">
        <v>12</v>
      </c>
      <c r="H20" s="163" t="s">
        <v>60</v>
      </c>
      <c r="I20" s="164" t="s">
        <v>61</v>
      </c>
      <c r="J20" s="164" t="s">
        <v>61</v>
      </c>
      <c r="K20" s="165">
        <v>788000.0</v>
      </c>
      <c r="L20" s="165">
        <v>798000.0</v>
      </c>
      <c r="M20" s="147">
        <v>0.0</v>
      </c>
      <c r="N20" s="147">
        <f t="shared" si="5"/>
        <v>0</v>
      </c>
      <c r="O20" s="147">
        <v>40000.0</v>
      </c>
      <c r="P20" s="147">
        <f t="shared" si="3"/>
        <v>40000</v>
      </c>
      <c r="Q20" s="168">
        <v>45821.0</v>
      </c>
      <c r="R20" s="165">
        <v>788000.0</v>
      </c>
      <c r="S20" s="160" t="s">
        <v>60</v>
      </c>
      <c r="T20" s="147"/>
      <c r="U20" s="147"/>
      <c r="V20" s="166"/>
      <c r="W20" s="147"/>
      <c r="X20" s="147"/>
      <c r="Y20" s="147"/>
      <c r="Z20" s="147"/>
      <c r="AA20" s="166"/>
      <c r="AB20" s="166"/>
      <c r="AC20" s="147"/>
      <c r="AD20" s="166"/>
      <c r="AE20" s="147"/>
      <c r="AF20" s="147"/>
      <c r="AG20" s="147"/>
      <c r="AH20" s="147" t="str">
        <f>VLOOKUP(D20, 'Lステップ'!C:F,4, FALSE)</f>
        <v>t.ishikawa7yh@gmail.com</v>
      </c>
      <c r="AI20" s="160" t="s">
        <v>95</v>
      </c>
    </row>
    <row r="21">
      <c r="C21" s="159" t="str">
        <f>vlookup(D21,'Lステップ'!C:I,7,false)</f>
        <v>坂口伶実</v>
      </c>
      <c r="D21" s="160" t="s">
        <v>96</v>
      </c>
      <c r="E21" s="160" t="b">
        <v>1</v>
      </c>
      <c r="F21" s="161">
        <v>45819.46728009259</v>
      </c>
      <c r="G21" s="162" t="s">
        <v>14</v>
      </c>
      <c r="H21" s="163" t="s">
        <v>14</v>
      </c>
      <c r="I21" s="164" t="s">
        <v>61</v>
      </c>
      <c r="J21" s="164" t="s">
        <v>61</v>
      </c>
      <c r="K21" s="165">
        <v>798000.0</v>
      </c>
      <c r="L21" s="165">
        <v>798000.0</v>
      </c>
      <c r="M21" s="147">
        <v>23940.0</v>
      </c>
      <c r="N21" s="147">
        <f t="shared" si="5"/>
        <v>23940</v>
      </c>
      <c r="O21" s="147">
        <v>30000.0</v>
      </c>
      <c r="P21" s="147">
        <f t="shared" si="3"/>
        <v>30000</v>
      </c>
      <c r="Q21" s="168">
        <v>45836.0</v>
      </c>
      <c r="R21" s="165">
        <v>798000.0</v>
      </c>
      <c r="S21" s="160" t="s">
        <v>14</v>
      </c>
      <c r="T21" s="147"/>
      <c r="U21" s="147"/>
      <c r="V21" s="166"/>
      <c r="W21" s="147"/>
      <c r="X21" s="147"/>
      <c r="Y21" s="147"/>
      <c r="Z21" s="147"/>
      <c r="AA21" s="166"/>
      <c r="AB21" s="166"/>
      <c r="AC21" s="147"/>
      <c r="AD21" s="166"/>
      <c r="AE21" s="147"/>
      <c r="AF21" s="147"/>
      <c r="AG21" s="147"/>
      <c r="AH21" s="147" t="str">
        <f>VLOOKUP(D21, 'Lステップ'!C:F,4, FALSE)</f>
        <v>kyalumoko12@gmail.com</v>
      </c>
      <c r="AI21" s="160" t="s">
        <v>97</v>
      </c>
    </row>
    <row r="22">
      <c r="A22" s="159"/>
      <c r="B22" s="159"/>
      <c r="C22" s="159" t="str">
        <f>vlookup(D22,'Lステップ'!C:I,7,false)</f>
        <v>#N/A</v>
      </c>
      <c r="D22" s="169" t="s">
        <v>98</v>
      </c>
      <c r="E22" s="169" t="b">
        <v>0</v>
      </c>
      <c r="F22" s="170">
        <v>45820.49638888889</v>
      </c>
      <c r="G22" s="171"/>
      <c r="H22" s="172" t="s">
        <v>74</v>
      </c>
      <c r="I22" s="173" t="s">
        <v>61</v>
      </c>
      <c r="J22" s="173" t="s">
        <v>61</v>
      </c>
      <c r="K22" s="174">
        <v>798000.0</v>
      </c>
      <c r="L22" s="174">
        <v>0.0</v>
      </c>
      <c r="M22" s="175">
        <v>35910.0</v>
      </c>
      <c r="N22" s="175">
        <f t="shared" si="5"/>
        <v>35910</v>
      </c>
      <c r="O22" s="169">
        <v>0.0</v>
      </c>
      <c r="P22" s="175">
        <f t="shared" si="3"/>
        <v>35000</v>
      </c>
      <c r="Q22" s="176">
        <v>45824.0</v>
      </c>
      <c r="R22" s="174">
        <v>498000.0</v>
      </c>
      <c r="S22" s="169" t="s">
        <v>74</v>
      </c>
      <c r="T22" s="175"/>
      <c r="U22" s="176">
        <v>45824.0</v>
      </c>
      <c r="V22" s="174">
        <v>300000.0</v>
      </c>
      <c r="W22" s="169" t="s">
        <v>74</v>
      </c>
      <c r="X22" s="175"/>
      <c r="Y22" s="175"/>
      <c r="Z22" s="175"/>
      <c r="AA22" s="177"/>
      <c r="AB22" s="177"/>
      <c r="AC22" s="175"/>
      <c r="AD22" s="177"/>
      <c r="AE22" s="175"/>
      <c r="AF22" s="175"/>
      <c r="AG22" s="169" t="s">
        <v>76</v>
      </c>
      <c r="AH22" s="175" t="str">
        <f>VLOOKUP(D22, 'Lステップ'!C:F,4, FALSE)</f>
        <v>#N/A</v>
      </c>
      <c r="AI22" s="169" t="s">
        <v>95</v>
      </c>
    </row>
    <row r="23">
      <c r="C23" s="159" t="str">
        <f>vlookup(D23,'Lステップ'!C:I,7,false)</f>
        <v>藤原沢馬</v>
      </c>
      <c r="D23" s="160" t="s">
        <v>99</v>
      </c>
      <c r="E23" s="160" t="b">
        <v>1</v>
      </c>
      <c r="F23" s="161">
        <v>45820.49638888889</v>
      </c>
      <c r="G23" s="162" t="s">
        <v>14</v>
      </c>
      <c r="H23" s="163" t="s">
        <v>14</v>
      </c>
      <c r="I23" s="164" t="s">
        <v>61</v>
      </c>
      <c r="J23" s="164" t="s">
        <v>61</v>
      </c>
      <c r="K23" s="165">
        <v>798000.0</v>
      </c>
      <c r="L23" s="165">
        <v>798000.0</v>
      </c>
      <c r="M23" s="147">
        <v>23940.0</v>
      </c>
      <c r="N23" s="147">
        <f t="shared" si="5"/>
        <v>23940</v>
      </c>
      <c r="O23" s="147">
        <v>30000.0</v>
      </c>
      <c r="P23" s="147">
        <f t="shared" si="3"/>
        <v>30000</v>
      </c>
      <c r="Q23" s="168">
        <v>45825.0</v>
      </c>
      <c r="R23" s="165">
        <v>798000.0</v>
      </c>
      <c r="S23" s="160" t="s">
        <v>14</v>
      </c>
      <c r="T23" s="147"/>
      <c r="U23" s="147"/>
      <c r="V23" s="166"/>
      <c r="W23" s="147"/>
      <c r="X23" s="147"/>
      <c r="Y23" s="147"/>
      <c r="Z23" s="147"/>
      <c r="AA23" s="166"/>
      <c r="AB23" s="166"/>
      <c r="AC23" s="147"/>
      <c r="AD23" s="166"/>
      <c r="AE23" s="147"/>
      <c r="AF23" s="147"/>
      <c r="AG23" s="147"/>
      <c r="AH23" s="147" t="str">
        <f>VLOOKUP(D23, 'Lステップ'!C:F,4, FALSE)</f>
        <v>bonchiage.23@au.com</v>
      </c>
      <c r="AI23" s="147"/>
    </row>
    <row r="24">
      <c r="A24" s="159"/>
      <c r="B24" s="159"/>
      <c r="C24" s="159" t="str">
        <f>vlookup(D24,'Lステップ'!C:I,7,false)</f>
        <v>#N/A</v>
      </c>
      <c r="D24" s="169" t="s">
        <v>100</v>
      </c>
      <c r="E24" s="169"/>
      <c r="F24" s="170">
        <v>45820.91311342592</v>
      </c>
      <c r="G24" s="171"/>
      <c r="H24" s="172"/>
      <c r="I24" s="173" t="s">
        <v>61</v>
      </c>
      <c r="J24" s="173" t="s">
        <v>61</v>
      </c>
      <c r="K24" s="174">
        <v>798000.0</v>
      </c>
      <c r="L24" s="174">
        <v>0.0</v>
      </c>
      <c r="M24" s="175">
        <v>0.0</v>
      </c>
      <c r="N24" s="175">
        <f t="shared" si="5"/>
        <v>0</v>
      </c>
      <c r="O24" s="175">
        <v>0.0</v>
      </c>
      <c r="P24" s="175">
        <f t="shared" si="3"/>
        <v>0</v>
      </c>
      <c r="Q24" s="175"/>
      <c r="R24" s="177"/>
      <c r="S24" s="175"/>
      <c r="T24" s="175"/>
      <c r="U24" s="175"/>
      <c r="V24" s="177"/>
      <c r="W24" s="175"/>
      <c r="X24" s="175"/>
      <c r="Y24" s="175"/>
      <c r="Z24" s="175"/>
      <c r="AA24" s="177"/>
      <c r="AB24" s="177"/>
      <c r="AC24" s="175"/>
      <c r="AD24" s="177"/>
      <c r="AE24" s="175"/>
      <c r="AF24" s="175"/>
      <c r="AG24" s="169" t="s">
        <v>76</v>
      </c>
      <c r="AH24" s="175" t="str">
        <f>VLOOKUP(D24, 'Lステップ'!C:F,4, FALSE)</f>
        <v>#N/A</v>
      </c>
      <c r="AI24" s="169" t="s">
        <v>89</v>
      </c>
    </row>
    <row r="25">
      <c r="A25" s="159"/>
      <c r="B25" s="159"/>
      <c r="C25" s="159" t="str">
        <f>vlookup(D25,'Lステップ'!C:I,7,false)</f>
        <v>#N/A</v>
      </c>
      <c r="D25" s="169" t="s">
        <v>101</v>
      </c>
      <c r="E25" s="169"/>
      <c r="F25" s="170">
        <v>45821.98127314815</v>
      </c>
      <c r="G25" s="171"/>
      <c r="H25" s="172"/>
      <c r="I25" s="173" t="s">
        <v>61</v>
      </c>
      <c r="J25" s="173" t="s">
        <v>61</v>
      </c>
      <c r="K25" s="174">
        <v>798000.0</v>
      </c>
      <c r="L25" s="174">
        <v>0.0</v>
      </c>
      <c r="M25" s="175">
        <v>0.0</v>
      </c>
      <c r="N25" s="175">
        <f t="shared" si="5"/>
        <v>0</v>
      </c>
      <c r="O25" s="175">
        <v>0.0</v>
      </c>
      <c r="P25" s="175">
        <f t="shared" si="3"/>
        <v>0</v>
      </c>
      <c r="Q25" s="175"/>
      <c r="R25" s="177"/>
      <c r="S25" s="175"/>
      <c r="T25" s="175"/>
      <c r="U25" s="175"/>
      <c r="V25" s="177"/>
      <c r="W25" s="175"/>
      <c r="X25" s="175"/>
      <c r="Y25" s="175"/>
      <c r="Z25" s="175"/>
      <c r="AA25" s="177"/>
      <c r="AB25" s="177"/>
      <c r="AC25" s="175"/>
      <c r="AD25" s="177"/>
      <c r="AE25" s="175"/>
      <c r="AF25" s="175"/>
      <c r="AG25" s="169" t="s">
        <v>102</v>
      </c>
      <c r="AH25" s="175" t="str">
        <f>VLOOKUP(D25, 'Lステップ'!C:F,4, FALSE)</f>
        <v>#N/A</v>
      </c>
      <c r="AI25" s="169" t="s">
        <v>103</v>
      </c>
    </row>
    <row r="26">
      <c r="C26" s="159" t="str">
        <f>vlookup(D26,'Lステップ'!C:I,7,false)</f>
        <v>川本さやこ</v>
      </c>
      <c r="D26" s="160" t="s">
        <v>104</v>
      </c>
      <c r="E26" s="160" t="b">
        <v>1</v>
      </c>
      <c r="F26" s="161">
        <v>45823.0</v>
      </c>
      <c r="G26" s="162" t="s">
        <v>12</v>
      </c>
      <c r="H26" s="163" t="s">
        <v>74</v>
      </c>
      <c r="I26" s="164" t="s">
        <v>61</v>
      </c>
      <c r="J26" s="164" t="s">
        <v>61</v>
      </c>
      <c r="K26" s="165">
        <v>798000.0</v>
      </c>
      <c r="L26" s="165">
        <v>798000.0</v>
      </c>
      <c r="M26" s="147">
        <v>35910.0</v>
      </c>
      <c r="N26" s="147">
        <f t="shared" si="5"/>
        <v>35910</v>
      </c>
      <c r="O26" s="147">
        <v>35000.0</v>
      </c>
      <c r="P26" s="147">
        <f t="shared" si="3"/>
        <v>35000</v>
      </c>
      <c r="Q26" s="168">
        <v>45823.0</v>
      </c>
      <c r="R26" s="165">
        <v>798000.0</v>
      </c>
      <c r="S26" s="160" t="s">
        <v>74</v>
      </c>
      <c r="T26" s="147"/>
      <c r="U26" s="147"/>
      <c r="V26" s="166"/>
      <c r="W26" s="147"/>
      <c r="X26" s="147"/>
      <c r="Y26" s="147"/>
      <c r="Z26" s="147"/>
      <c r="AA26" s="166"/>
      <c r="AB26" s="166"/>
      <c r="AC26" s="147"/>
      <c r="AD26" s="166"/>
      <c r="AE26" s="147"/>
      <c r="AF26" s="147"/>
      <c r="AG26" s="147"/>
      <c r="AH26" s="147" t="str">
        <f>VLOOKUP(D26, 'Lステップ'!C:F,4, FALSE)</f>
        <v>koko7pelli08@gmail.com</v>
      </c>
      <c r="AI26" s="147"/>
    </row>
    <row r="27">
      <c r="C27" s="159" t="str">
        <f>vlookup(D27,'Lステップ'!C:I,7,false)</f>
        <v>大野木暁子</v>
      </c>
      <c r="D27" s="160" t="s">
        <v>105</v>
      </c>
      <c r="E27" s="160" t="b">
        <v>1</v>
      </c>
      <c r="F27" s="161">
        <v>45823.0</v>
      </c>
      <c r="G27" s="162" t="s">
        <v>12</v>
      </c>
      <c r="H27" s="163" t="s">
        <v>60</v>
      </c>
      <c r="I27" s="164" t="s">
        <v>61</v>
      </c>
      <c r="J27" s="164" t="s">
        <v>61</v>
      </c>
      <c r="K27" s="165">
        <v>788000.0</v>
      </c>
      <c r="L27" s="165">
        <v>788000.0</v>
      </c>
      <c r="M27" s="147">
        <v>0.0</v>
      </c>
      <c r="N27" s="147">
        <f t="shared" si="5"/>
        <v>0</v>
      </c>
      <c r="O27" s="147">
        <v>40000.0</v>
      </c>
      <c r="P27" s="147">
        <f t="shared" si="3"/>
        <v>40000</v>
      </c>
      <c r="Q27" s="168">
        <v>45826.0</v>
      </c>
      <c r="R27" s="165">
        <v>788000.0</v>
      </c>
      <c r="S27" s="160" t="s">
        <v>60</v>
      </c>
      <c r="T27" s="147"/>
      <c r="U27" s="147"/>
      <c r="V27" s="166"/>
      <c r="W27" s="147"/>
      <c r="X27" s="147"/>
      <c r="Y27" s="147"/>
      <c r="Z27" s="147"/>
      <c r="AA27" s="166"/>
      <c r="AB27" s="166"/>
      <c r="AC27" s="147"/>
      <c r="AD27" s="166"/>
      <c r="AE27" s="147"/>
      <c r="AF27" s="147"/>
      <c r="AG27" s="147"/>
      <c r="AH27" s="147" t="str">
        <f>VLOOKUP(D27, 'Lステップ'!C:F,4, FALSE)</f>
        <v>〒239-0821 神奈川県横須賀市</v>
      </c>
      <c r="AI27" s="147"/>
    </row>
    <row r="28">
      <c r="C28" s="159" t="str">
        <f>vlookup(D28,'Lステップ'!C:I,7,false)</f>
        <v>柴田貴子</v>
      </c>
      <c r="D28" s="160" t="s">
        <v>106</v>
      </c>
      <c r="E28" s="160" t="b">
        <v>1</v>
      </c>
      <c r="F28" s="161">
        <v>45824.0</v>
      </c>
      <c r="G28" s="162" t="s">
        <v>12</v>
      </c>
      <c r="H28" s="163" t="s">
        <v>74</v>
      </c>
      <c r="I28" s="164" t="s">
        <v>61</v>
      </c>
      <c r="J28" s="164" t="s">
        <v>61</v>
      </c>
      <c r="K28" s="165">
        <v>798000.0</v>
      </c>
      <c r="L28" s="165">
        <v>798000.0</v>
      </c>
      <c r="M28" s="147">
        <v>35910.0</v>
      </c>
      <c r="N28" s="147">
        <f t="shared" si="5"/>
        <v>35910</v>
      </c>
      <c r="O28" s="147">
        <v>35000.0</v>
      </c>
      <c r="P28" s="147">
        <f t="shared" si="3"/>
        <v>35000</v>
      </c>
      <c r="Q28" s="168">
        <v>45824.0</v>
      </c>
      <c r="R28" s="165">
        <v>498000.0</v>
      </c>
      <c r="S28" s="160" t="s">
        <v>74</v>
      </c>
      <c r="T28" s="147"/>
      <c r="U28" s="168">
        <v>45824.0</v>
      </c>
      <c r="V28" s="165">
        <v>300000.0</v>
      </c>
      <c r="W28" s="160" t="s">
        <v>74</v>
      </c>
      <c r="X28" s="147"/>
      <c r="Y28" s="147"/>
      <c r="Z28" s="147"/>
      <c r="AA28" s="166"/>
      <c r="AB28" s="166"/>
      <c r="AC28" s="147"/>
      <c r="AD28" s="166"/>
      <c r="AE28" s="147"/>
      <c r="AF28" s="147"/>
      <c r="AG28" s="147"/>
      <c r="AH28" s="147" t="str">
        <f>VLOOKUP(D28, 'Lステップ'!C:F,4, FALSE)</f>
        <v>sumomo0709@gmail.com</v>
      </c>
      <c r="AI28" s="147"/>
    </row>
    <row r="29">
      <c r="C29" s="159" t="str">
        <f>vlookup(D29,'Lステップ'!C:I,7,false)</f>
        <v>山口智美</v>
      </c>
      <c r="D29" s="160" t="s">
        <v>107</v>
      </c>
      <c r="E29" s="160" t="b">
        <v>1</v>
      </c>
      <c r="F29" s="161">
        <v>45826.59931712963</v>
      </c>
      <c r="G29" s="162" t="s">
        <v>12</v>
      </c>
      <c r="H29" s="163" t="s">
        <v>60</v>
      </c>
      <c r="I29" s="164" t="s">
        <v>61</v>
      </c>
      <c r="J29" s="164" t="s">
        <v>61</v>
      </c>
      <c r="K29" s="165">
        <v>788000.0</v>
      </c>
      <c r="L29" s="165">
        <v>788000.0</v>
      </c>
      <c r="M29" s="147">
        <v>0.0</v>
      </c>
      <c r="N29" s="147">
        <f t="shared" si="5"/>
        <v>0</v>
      </c>
      <c r="O29" s="147">
        <v>40000.0</v>
      </c>
      <c r="P29" s="147">
        <f t="shared" si="3"/>
        <v>40000</v>
      </c>
      <c r="Q29" s="168">
        <v>45826.0</v>
      </c>
      <c r="R29" s="165">
        <v>788000.0</v>
      </c>
      <c r="S29" s="160" t="s">
        <v>60</v>
      </c>
      <c r="T29" s="147"/>
      <c r="U29" s="147"/>
      <c r="V29" s="166"/>
      <c r="W29" s="147"/>
      <c r="X29" s="147"/>
      <c r="Y29" s="147"/>
      <c r="Z29" s="147"/>
      <c r="AA29" s="166"/>
      <c r="AB29" s="166"/>
      <c r="AC29" s="147"/>
      <c r="AD29" s="166"/>
      <c r="AE29" s="147"/>
      <c r="AF29" s="147"/>
      <c r="AG29" s="147"/>
      <c r="AH29" s="147" t="str">
        <f>VLOOKUP(D29, 'Lステップ'!C:F,4, FALSE)</f>
        <v>patata314@gmail.com</v>
      </c>
      <c r="AI29" s="160" t="s">
        <v>83</v>
      </c>
    </row>
    <row r="30">
      <c r="A30" s="159"/>
      <c r="B30" s="159"/>
      <c r="C30" s="159" t="str">
        <f>vlookup(D30,'Lステップ'!C:I,7,false)</f>
        <v>糟谷ゆかこ</v>
      </c>
      <c r="D30" s="169" t="s">
        <v>108</v>
      </c>
      <c r="E30" s="169" t="b">
        <v>0</v>
      </c>
      <c r="F30" s="170">
        <v>45827.695185185185</v>
      </c>
      <c r="G30" s="171"/>
      <c r="H30" s="172" t="s">
        <v>14</v>
      </c>
      <c r="I30" s="173" t="s">
        <v>61</v>
      </c>
      <c r="J30" s="173" t="s">
        <v>61</v>
      </c>
      <c r="K30" s="174">
        <v>798000.0</v>
      </c>
      <c r="L30" s="174">
        <v>0.0</v>
      </c>
      <c r="M30" s="169">
        <v>0.0</v>
      </c>
      <c r="N30" s="175">
        <f t="shared" si="5"/>
        <v>23940</v>
      </c>
      <c r="O30" s="169">
        <v>0.0</v>
      </c>
      <c r="P30" s="175">
        <f t="shared" si="3"/>
        <v>30000</v>
      </c>
      <c r="Q30" s="176">
        <v>45834.0</v>
      </c>
      <c r="R30" s="174">
        <v>798000.0</v>
      </c>
      <c r="S30" s="169" t="s">
        <v>14</v>
      </c>
      <c r="T30" s="175"/>
      <c r="U30" s="175"/>
      <c r="V30" s="177"/>
      <c r="W30" s="175"/>
      <c r="X30" s="175"/>
      <c r="Y30" s="175"/>
      <c r="Z30" s="175"/>
      <c r="AA30" s="177"/>
      <c r="AB30" s="177"/>
      <c r="AC30" s="175"/>
      <c r="AD30" s="177"/>
      <c r="AE30" s="175"/>
      <c r="AF30" s="175"/>
      <c r="AG30" s="175"/>
      <c r="AH30" s="175" t="str">
        <f>VLOOKUP(D30, 'Lステップ'!C:F,4, FALSE)</f>
        <v>orange.power@infoseek.jp</v>
      </c>
      <c r="AI30" s="169" t="s">
        <v>79</v>
      </c>
    </row>
    <row r="31">
      <c r="C31" s="159" t="str">
        <f>vlookup(D31,'Lステップ'!C:I,7,false)</f>
        <v>出口聖子</v>
      </c>
      <c r="D31" s="160" t="s">
        <v>109</v>
      </c>
      <c r="E31" s="160" t="b">
        <v>1</v>
      </c>
      <c r="F31" s="161">
        <v>45827.695185185185</v>
      </c>
      <c r="G31" s="162" t="s">
        <v>12</v>
      </c>
      <c r="H31" s="163" t="s">
        <v>74</v>
      </c>
      <c r="I31" s="164" t="s">
        <v>61</v>
      </c>
      <c r="J31" s="164" t="s">
        <v>61</v>
      </c>
      <c r="K31" s="165">
        <v>798000.0</v>
      </c>
      <c r="L31" s="165">
        <v>798000.0</v>
      </c>
      <c r="M31" s="147">
        <v>35910.0</v>
      </c>
      <c r="N31" s="147">
        <f t="shared" si="5"/>
        <v>35910</v>
      </c>
      <c r="O31" s="147">
        <v>35000.0</v>
      </c>
      <c r="P31" s="147">
        <f t="shared" si="3"/>
        <v>35000</v>
      </c>
      <c r="Q31" s="168">
        <v>45827.0</v>
      </c>
      <c r="R31" s="165">
        <v>798000.0</v>
      </c>
      <c r="S31" s="160" t="s">
        <v>74</v>
      </c>
      <c r="T31" s="147"/>
      <c r="U31" s="147"/>
      <c r="V31" s="166"/>
      <c r="W31" s="147"/>
      <c r="X31" s="147"/>
      <c r="Y31" s="147"/>
      <c r="Z31" s="147"/>
      <c r="AA31" s="166"/>
      <c r="AB31" s="166"/>
      <c r="AC31" s="147"/>
      <c r="AD31" s="166"/>
      <c r="AE31" s="147"/>
      <c r="AF31" s="147"/>
      <c r="AG31" s="147"/>
      <c r="AH31" s="147" t="str">
        <f>VLOOKUP(D31, 'Lステップ'!C:F,4, FALSE)</f>
        <v>sakuradrop1221@gmail.com</v>
      </c>
      <c r="AI31" s="147"/>
    </row>
    <row r="32">
      <c r="C32" s="159" t="str">
        <f>vlookup(D32,'Lステップ'!C:I,7,false)</f>
        <v>竹内貴映</v>
      </c>
      <c r="D32" s="160" t="s">
        <v>110</v>
      </c>
      <c r="E32" s="160" t="b">
        <v>1</v>
      </c>
      <c r="F32" s="161">
        <v>45828.0</v>
      </c>
      <c r="G32" s="162" t="s">
        <v>12</v>
      </c>
      <c r="H32" s="163" t="s">
        <v>74</v>
      </c>
      <c r="I32" s="164" t="s">
        <v>61</v>
      </c>
      <c r="J32" s="164" t="s">
        <v>61</v>
      </c>
      <c r="K32" s="165">
        <v>798000.0</v>
      </c>
      <c r="L32" s="165">
        <v>798000.0</v>
      </c>
      <c r="M32" s="147">
        <v>35910.0</v>
      </c>
      <c r="N32" s="147">
        <f t="shared" si="5"/>
        <v>35910</v>
      </c>
      <c r="O32" s="147">
        <v>35000.0</v>
      </c>
      <c r="P32" s="147">
        <f t="shared" si="3"/>
        <v>35000</v>
      </c>
      <c r="Q32" s="168">
        <v>45828.0</v>
      </c>
      <c r="R32" s="165">
        <v>798000.0</v>
      </c>
      <c r="S32" s="160" t="s">
        <v>74</v>
      </c>
      <c r="T32" s="147"/>
      <c r="U32" s="147"/>
      <c r="V32" s="166"/>
      <c r="W32" s="147"/>
      <c r="X32" s="147"/>
      <c r="Y32" s="147"/>
      <c r="Z32" s="147"/>
      <c r="AA32" s="166"/>
      <c r="AB32" s="166"/>
      <c r="AC32" s="147"/>
      <c r="AD32" s="166"/>
      <c r="AE32" s="147"/>
      <c r="AF32" s="147"/>
      <c r="AG32" s="147"/>
      <c r="AH32" s="147" t="str">
        <f>VLOOKUP(D32, 'Lステップ'!C:F,4, FALSE)</f>
        <v>takeuchikie138@gmail.com</v>
      </c>
      <c r="AI32" s="147"/>
    </row>
    <row r="33">
      <c r="A33" s="159"/>
      <c r="B33" s="159"/>
      <c r="C33" s="159"/>
      <c r="D33" s="169" t="s">
        <v>111</v>
      </c>
      <c r="E33" s="169"/>
      <c r="F33" s="170"/>
      <c r="G33" s="171"/>
      <c r="H33" s="172"/>
      <c r="I33" s="173" t="s">
        <v>61</v>
      </c>
      <c r="J33" s="173" t="s">
        <v>61</v>
      </c>
      <c r="K33" s="174">
        <v>798000.0</v>
      </c>
      <c r="L33" s="174">
        <v>0.0</v>
      </c>
      <c r="M33" s="175">
        <v>0.0</v>
      </c>
      <c r="N33" s="175">
        <f t="shared" si="5"/>
        <v>0</v>
      </c>
      <c r="O33" s="175">
        <v>0.0</v>
      </c>
      <c r="P33" s="175">
        <f t="shared" si="3"/>
        <v>0</v>
      </c>
      <c r="Q33" s="176"/>
      <c r="R33" s="174"/>
      <c r="S33" s="169"/>
      <c r="T33" s="175"/>
      <c r="U33" s="175"/>
      <c r="V33" s="177"/>
      <c r="W33" s="175"/>
      <c r="X33" s="175"/>
      <c r="Y33" s="175"/>
      <c r="Z33" s="175"/>
      <c r="AA33" s="177"/>
      <c r="AB33" s="177"/>
      <c r="AC33" s="175"/>
      <c r="AD33" s="177"/>
      <c r="AE33" s="175"/>
      <c r="AF33" s="175"/>
      <c r="AG33" s="175"/>
      <c r="AH33" s="175"/>
      <c r="AI33" s="175"/>
    </row>
    <row r="34">
      <c r="C34" s="159" t="str">
        <f>vlookup(D34,'Lステップ'!C:I,7,false)</f>
        <v>金山幸司</v>
      </c>
      <c r="D34" s="160" t="s">
        <v>112</v>
      </c>
      <c r="E34" s="160" t="b">
        <v>1</v>
      </c>
      <c r="F34" s="161">
        <v>45828.0</v>
      </c>
      <c r="G34" s="162" t="s">
        <v>12</v>
      </c>
      <c r="H34" s="163" t="s">
        <v>60</v>
      </c>
      <c r="I34" s="164" t="s">
        <v>61</v>
      </c>
      <c r="J34" s="164" t="s">
        <v>61</v>
      </c>
      <c r="K34" s="165">
        <v>788000.0</v>
      </c>
      <c r="L34" s="165">
        <v>788000.0</v>
      </c>
      <c r="M34" s="147">
        <v>0.0</v>
      </c>
      <c r="N34" s="147">
        <f t="shared" si="5"/>
        <v>0</v>
      </c>
      <c r="O34" s="147">
        <v>40000.0</v>
      </c>
      <c r="P34" s="147">
        <f t="shared" si="3"/>
        <v>40000</v>
      </c>
      <c r="Q34" s="187">
        <v>45835.0</v>
      </c>
      <c r="R34" s="188">
        <v>788000.0</v>
      </c>
      <c r="S34" s="189" t="s">
        <v>60</v>
      </c>
      <c r="T34" s="147"/>
      <c r="U34" s="147"/>
      <c r="V34" s="166"/>
      <c r="W34" s="147"/>
      <c r="X34" s="147"/>
      <c r="Y34" s="147"/>
      <c r="Z34" s="147"/>
      <c r="AA34" s="166"/>
      <c r="AB34" s="166"/>
      <c r="AC34" s="147"/>
      <c r="AD34" s="166"/>
      <c r="AE34" s="147"/>
      <c r="AF34" s="147"/>
      <c r="AG34" s="147"/>
      <c r="AH34" s="147" t="str">
        <f>VLOOKUP(D34, 'Lステップ'!C:F,4, FALSE)</f>
        <v>yuki7290@ezweb.ne.jp</v>
      </c>
      <c r="AI34" s="147"/>
    </row>
    <row r="35">
      <c r="C35" s="159" t="str">
        <f>vlookup(D35,'Lステップ'!C:I,7,false)</f>
        <v>谷川薫</v>
      </c>
      <c r="D35" s="160" t="s">
        <v>113</v>
      </c>
      <c r="E35" s="160" t="b">
        <v>1</v>
      </c>
      <c r="F35" s="161">
        <v>45830.50572916667</v>
      </c>
      <c r="G35" s="162" t="s">
        <v>14</v>
      </c>
      <c r="H35" s="163" t="s">
        <v>14</v>
      </c>
      <c r="I35" s="164" t="s">
        <v>61</v>
      </c>
      <c r="J35" s="164" t="s">
        <v>61</v>
      </c>
      <c r="K35" s="165">
        <v>798000.0</v>
      </c>
      <c r="L35" s="165">
        <v>798000.0</v>
      </c>
      <c r="M35" s="147">
        <v>23940.0</v>
      </c>
      <c r="N35" s="147">
        <f t="shared" si="5"/>
        <v>23940</v>
      </c>
      <c r="O35" s="147">
        <v>30000.0</v>
      </c>
      <c r="P35" s="147">
        <f t="shared" si="3"/>
        <v>30000</v>
      </c>
      <c r="Q35" s="168">
        <v>45834.0</v>
      </c>
      <c r="R35" s="165">
        <v>798000.0</v>
      </c>
      <c r="S35" s="160" t="s">
        <v>14</v>
      </c>
      <c r="T35" s="147"/>
      <c r="U35" s="147"/>
      <c r="V35" s="166"/>
      <c r="W35" s="147"/>
      <c r="X35" s="147"/>
      <c r="Y35" s="147"/>
      <c r="Z35" s="147"/>
      <c r="AA35" s="166"/>
      <c r="AB35" s="166"/>
      <c r="AC35" s="147"/>
      <c r="AD35" s="166"/>
      <c r="AE35" s="147"/>
      <c r="AF35" s="147"/>
      <c r="AG35" s="147"/>
      <c r="AH35" s="147" t="str">
        <f>VLOOKUP(D35, 'Lステップ'!C:F,4, FALSE)</f>
        <v>nagaxile.o.f.eml@gmail.com</v>
      </c>
      <c r="AI35" s="160" t="s">
        <v>95</v>
      </c>
    </row>
    <row r="36">
      <c r="C36" s="159" t="str">
        <f>vlookup(D36,'Lステップ'!C:I,7,false)</f>
        <v>島崎勝志</v>
      </c>
      <c r="D36" s="160" t="s">
        <v>114</v>
      </c>
      <c r="E36" s="160" t="b">
        <v>1</v>
      </c>
      <c r="F36" s="161">
        <v>45830.79665509259</v>
      </c>
      <c r="G36" s="162" t="s">
        <v>14</v>
      </c>
      <c r="H36" s="163" t="s">
        <v>14</v>
      </c>
      <c r="I36" s="164" t="s">
        <v>115</v>
      </c>
      <c r="J36" s="164" t="s">
        <v>115</v>
      </c>
      <c r="K36" s="165">
        <v>798000.0</v>
      </c>
      <c r="L36" s="165">
        <v>798000.0</v>
      </c>
      <c r="M36" s="147">
        <v>23940.0</v>
      </c>
      <c r="N36" s="147">
        <f t="shared" si="5"/>
        <v>23940</v>
      </c>
      <c r="O36" s="147">
        <v>30000.0</v>
      </c>
      <c r="P36" s="147">
        <f t="shared" si="3"/>
        <v>30000</v>
      </c>
      <c r="Q36" s="168">
        <v>45832.0</v>
      </c>
      <c r="R36" s="165">
        <v>798000.0</v>
      </c>
      <c r="S36" s="160" t="s">
        <v>14</v>
      </c>
      <c r="T36" s="147"/>
      <c r="U36" s="147"/>
      <c r="V36" s="166"/>
      <c r="W36" s="147"/>
      <c r="X36" s="147"/>
      <c r="Y36" s="147"/>
      <c r="Z36" s="147"/>
      <c r="AA36" s="166"/>
      <c r="AB36" s="166"/>
      <c r="AC36" s="147"/>
      <c r="AD36" s="166"/>
      <c r="AE36" s="147"/>
      <c r="AF36" s="147"/>
      <c r="AG36" s="147"/>
      <c r="AH36" s="147" t="str">
        <f>VLOOKUP(D36, 'Lステップ'!C:F,4, FALSE)</f>
        <v>s.masashi.822@gmail.com</v>
      </c>
      <c r="AI36" s="160" t="s">
        <v>83</v>
      </c>
    </row>
    <row r="37">
      <c r="A37" s="159"/>
      <c r="B37" s="159"/>
      <c r="C37" s="159" t="str">
        <f>vlookup(D37,'Lステップ'!C:I,7,false)</f>
        <v>薗部実結</v>
      </c>
      <c r="D37" s="169" t="s">
        <v>116</v>
      </c>
      <c r="E37" s="169" t="b">
        <v>1</v>
      </c>
      <c r="F37" s="170">
        <v>45831.706782407404</v>
      </c>
      <c r="G37" s="171"/>
      <c r="H37" s="172" t="s">
        <v>74</v>
      </c>
      <c r="I37" s="173" t="s">
        <v>61</v>
      </c>
      <c r="J37" s="173" t="s">
        <v>61</v>
      </c>
      <c r="K37" s="174">
        <v>798000.0</v>
      </c>
      <c r="L37" s="174">
        <v>0.0</v>
      </c>
      <c r="M37" s="175">
        <f>730000*0.045</f>
        <v>32850</v>
      </c>
      <c r="N37" s="175">
        <f t="shared" si="5"/>
        <v>35910</v>
      </c>
      <c r="O37" s="169">
        <v>0.0</v>
      </c>
      <c r="P37" s="175">
        <f t="shared" si="3"/>
        <v>35000</v>
      </c>
      <c r="Q37" s="176">
        <v>45831.0</v>
      </c>
      <c r="R37" s="174">
        <v>710000.0</v>
      </c>
      <c r="S37" s="169" t="s">
        <v>74</v>
      </c>
      <c r="T37" s="175"/>
      <c r="U37" s="176">
        <v>45831.0</v>
      </c>
      <c r="V37" s="174">
        <v>10000.0</v>
      </c>
      <c r="W37" s="169" t="s">
        <v>74</v>
      </c>
      <c r="X37" s="175"/>
      <c r="Y37" s="176">
        <v>45831.0</v>
      </c>
      <c r="Z37" s="169">
        <v>10000.0</v>
      </c>
      <c r="AA37" s="174" t="s">
        <v>74</v>
      </c>
      <c r="AB37" s="177"/>
      <c r="AC37" s="176">
        <v>45833.0</v>
      </c>
      <c r="AD37" s="174" t="s">
        <v>74</v>
      </c>
      <c r="AE37" s="169">
        <v>-730000.0</v>
      </c>
      <c r="AF37" s="175"/>
      <c r="AG37" s="169" t="s">
        <v>76</v>
      </c>
      <c r="AH37" s="175" t="str">
        <f>VLOOKUP(D37, 'Lステップ'!C:F,4, FALSE)</f>
        <v>yuanbushijie@gmail.com</v>
      </c>
      <c r="AI37" s="169" t="s">
        <v>95</v>
      </c>
    </row>
    <row r="38">
      <c r="A38" s="159"/>
      <c r="B38" s="159"/>
      <c r="C38" s="159" t="str">
        <f>vlookup(D38,'Lステップ'!C:I,7,false)</f>
        <v>#N/A</v>
      </c>
      <c r="D38" s="169" t="s">
        <v>117</v>
      </c>
      <c r="E38" s="169" t="b">
        <v>1</v>
      </c>
      <c r="F38" s="170">
        <v>45832.51865740741</v>
      </c>
      <c r="G38" s="171"/>
      <c r="H38" s="172" t="s">
        <v>74</v>
      </c>
      <c r="I38" s="173" t="s">
        <v>61</v>
      </c>
      <c r="J38" s="173" t="s">
        <v>61</v>
      </c>
      <c r="K38" s="174">
        <v>798000.0</v>
      </c>
      <c r="L38" s="174">
        <v>0.0</v>
      </c>
      <c r="M38" s="175">
        <v>35910.0</v>
      </c>
      <c r="N38" s="175">
        <f t="shared" si="5"/>
        <v>35910</v>
      </c>
      <c r="O38" s="169">
        <v>0.0</v>
      </c>
      <c r="P38" s="175">
        <f t="shared" si="3"/>
        <v>35000</v>
      </c>
      <c r="Q38" s="176">
        <v>45828.0</v>
      </c>
      <c r="R38" s="174">
        <v>798000.0</v>
      </c>
      <c r="S38" s="169" t="s">
        <v>74</v>
      </c>
      <c r="T38" s="175"/>
      <c r="U38" s="175"/>
      <c r="V38" s="177"/>
      <c r="W38" s="175"/>
      <c r="X38" s="175"/>
      <c r="Y38" s="175"/>
      <c r="Z38" s="175"/>
      <c r="AA38" s="177"/>
      <c r="AB38" s="177"/>
      <c r="AC38" s="175"/>
      <c r="AD38" s="177"/>
      <c r="AE38" s="175"/>
      <c r="AF38" s="175"/>
      <c r="AG38" s="169" t="s">
        <v>76</v>
      </c>
      <c r="AH38" s="175" t="str">
        <f>VLOOKUP(D38, 'Lステップ'!C:F,4, FALSE)</f>
        <v>#N/A</v>
      </c>
      <c r="AI38" s="169" t="s">
        <v>79</v>
      </c>
    </row>
    <row r="39">
      <c r="A39" s="148"/>
      <c r="B39" s="148"/>
      <c r="C39" s="148" t="str">
        <f>vlookup(D39,'Lステップ'!C:I,7,false)</f>
        <v>長瀬隆哉</v>
      </c>
      <c r="D39" s="150" t="s">
        <v>118</v>
      </c>
      <c r="E39" s="150" t="b">
        <v>0</v>
      </c>
      <c r="F39" s="190">
        <v>45834.56233796296</v>
      </c>
      <c r="G39" s="152"/>
      <c r="H39" s="153" t="s">
        <v>14</v>
      </c>
      <c r="I39" s="154" t="s">
        <v>61</v>
      </c>
      <c r="J39" s="154" t="s">
        <v>61</v>
      </c>
      <c r="K39" s="157">
        <v>798000.0</v>
      </c>
      <c r="L39" s="157">
        <v>0.0</v>
      </c>
      <c r="M39" s="150">
        <v>0.0</v>
      </c>
      <c r="N39" s="158">
        <f t="shared" si="5"/>
        <v>23940</v>
      </c>
      <c r="O39" s="150">
        <v>0.0</v>
      </c>
      <c r="P39" s="158">
        <f t="shared" si="3"/>
        <v>30000</v>
      </c>
      <c r="Q39" s="151">
        <v>45839.0</v>
      </c>
      <c r="R39" s="157">
        <v>798000.0</v>
      </c>
      <c r="S39" s="150" t="s">
        <v>14</v>
      </c>
      <c r="T39" s="158"/>
      <c r="U39" s="158"/>
      <c r="V39" s="156"/>
      <c r="W39" s="158"/>
      <c r="X39" s="158"/>
      <c r="Y39" s="158"/>
      <c r="Z39" s="158"/>
      <c r="AA39" s="156"/>
      <c r="AB39" s="156"/>
      <c r="AC39" s="158"/>
      <c r="AD39" s="156"/>
      <c r="AE39" s="158"/>
      <c r="AF39" s="158"/>
      <c r="AG39" s="158"/>
      <c r="AH39" s="158" t="str">
        <f>VLOOKUP(D39, 'Lステップ'!C:F,4, FALSE)</f>
        <v>ryu960471na@gmail.com</v>
      </c>
      <c r="AI39" s="150" t="s">
        <v>81</v>
      </c>
    </row>
    <row r="40">
      <c r="A40" s="148"/>
      <c r="B40" s="148"/>
      <c r="C40" s="148" t="str">
        <f>vlookup(D40,'Lステップ'!C:I,7,false)</f>
        <v>川端美羽</v>
      </c>
      <c r="D40" s="150" t="s">
        <v>119</v>
      </c>
      <c r="E40" s="150" t="b">
        <v>0</v>
      </c>
      <c r="F40" s="190">
        <v>45834.616215277776</v>
      </c>
      <c r="G40" s="152"/>
      <c r="H40" s="153" t="s">
        <v>14</v>
      </c>
      <c r="I40" s="154" t="s">
        <v>61</v>
      </c>
      <c r="J40" s="154" t="s">
        <v>61</v>
      </c>
      <c r="K40" s="157">
        <v>798000.0</v>
      </c>
      <c r="L40" s="157">
        <v>0.0</v>
      </c>
      <c r="M40" s="158">
        <v>0.0</v>
      </c>
      <c r="N40" s="158">
        <f t="shared" si="5"/>
        <v>23940</v>
      </c>
      <c r="O40" s="150">
        <v>0.0</v>
      </c>
      <c r="P40" s="158">
        <f t="shared" si="3"/>
        <v>30000</v>
      </c>
      <c r="Q40" s="151">
        <v>45839.0</v>
      </c>
      <c r="R40" s="157">
        <v>798000.0</v>
      </c>
      <c r="S40" s="150" t="s">
        <v>14</v>
      </c>
      <c r="T40" s="158"/>
      <c r="U40" s="151"/>
      <c r="V40" s="157"/>
      <c r="W40" s="150"/>
      <c r="X40" s="158"/>
      <c r="Y40" s="151"/>
      <c r="Z40" s="150"/>
      <c r="AA40" s="157"/>
      <c r="AB40" s="156"/>
      <c r="AC40" s="151"/>
      <c r="AD40" s="157"/>
      <c r="AE40" s="150"/>
      <c r="AF40" s="158"/>
      <c r="AG40" s="158"/>
      <c r="AH40" s="158" t="str">
        <f>VLOOKUP(D40, 'Lステップ'!C:F,4, FALSE)</f>
        <v>bata_miiiu.123@icloud.com</v>
      </c>
      <c r="AI40" s="150" t="s">
        <v>83</v>
      </c>
    </row>
    <row r="41">
      <c r="A41" s="148"/>
      <c r="B41" s="148"/>
      <c r="C41" s="148" t="str">
        <f>vlookup(D41,'Lステップ'!C:I,7,false)</f>
        <v>#N/A</v>
      </c>
      <c r="D41" s="150" t="s">
        <v>120</v>
      </c>
      <c r="E41" s="150" t="b">
        <v>0</v>
      </c>
      <c r="F41" s="190">
        <v>45836.58384259259</v>
      </c>
      <c r="G41" s="152"/>
      <c r="H41" s="153" t="s">
        <v>14</v>
      </c>
      <c r="I41" s="154" t="s">
        <v>121</v>
      </c>
      <c r="J41" s="154" t="s">
        <v>121</v>
      </c>
      <c r="K41" s="157">
        <v>798000.0</v>
      </c>
      <c r="L41" s="157">
        <v>0.0</v>
      </c>
      <c r="M41" s="150">
        <v>0.0</v>
      </c>
      <c r="N41" s="158">
        <f t="shared" si="5"/>
        <v>23940</v>
      </c>
      <c r="O41" s="150">
        <v>0.0</v>
      </c>
      <c r="P41" s="158">
        <f t="shared" si="3"/>
        <v>30000</v>
      </c>
      <c r="Q41" s="151">
        <v>45840.0</v>
      </c>
      <c r="R41" s="157">
        <v>798000.0</v>
      </c>
      <c r="S41" s="150" t="s">
        <v>14</v>
      </c>
      <c r="T41" s="150"/>
      <c r="U41" s="158"/>
      <c r="V41" s="156"/>
      <c r="W41" s="158"/>
      <c r="X41" s="158"/>
      <c r="Y41" s="158"/>
      <c r="Z41" s="158"/>
      <c r="AA41" s="156"/>
      <c r="AB41" s="156"/>
      <c r="AC41" s="158"/>
      <c r="AD41" s="156"/>
      <c r="AE41" s="158"/>
      <c r="AF41" s="158"/>
      <c r="AG41" s="158"/>
      <c r="AH41" s="158" t="str">
        <f>VLOOKUP(D41, 'Lステップ'!C:F,4, FALSE)</f>
        <v>#N/A</v>
      </c>
      <c r="AI41" s="150" t="s">
        <v>83</v>
      </c>
    </row>
    <row r="42">
      <c r="A42" s="159"/>
      <c r="B42" s="159"/>
      <c r="C42" s="159" t="str">
        <f>vlookup(D42,'Lステップ'!C:I,7,false)</f>
        <v>今村一勤</v>
      </c>
      <c r="D42" s="169" t="s">
        <v>122</v>
      </c>
      <c r="E42" s="169" t="b">
        <v>1</v>
      </c>
      <c r="F42" s="170">
        <v>45836.701215277775</v>
      </c>
      <c r="G42" s="171"/>
      <c r="H42" s="172" t="s">
        <v>74</v>
      </c>
      <c r="I42" s="173" t="s">
        <v>61</v>
      </c>
      <c r="J42" s="173" t="s">
        <v>61</v>
      </c>
      <c r="K42" s="174">
        <v>798000.0</v>
      </c>
      <c r="L42" s="174">
        <v>0.0</v>
      </c>
      <c r="M42" s="175">
        <v>35910.0</v>
      </c>
      <c r="N42" s="175">
        <f t="shared" si="5"/>
        <v>35910</v>
      </c>
      <c r="O42" s="169">
        <v>0.0</v>
      </c>
      <c r="P42" s="175">
        <f t="shared" si="3"/>
        <v>35000</v>
      </c>
      <c r="Q42" s="176">
        <v>45836.0</v>
      </c>
      <c r="R42" s="174">
        <v>798000.0</v>
      </c>
      <c r="S42" s="169" t="s">
        <v>74</v>
      </c>
      <c r="T42" s="175"/>
      <c r="U42" s="176">
        <v>45840.0</v>
      </c>
      <c r="V42" s="174">
        <v>-798000.0</v>
      </c>
      <c r="W42" s="169" t="s">
        <v>74</v>
      </c>
      <c r="X42" s="175"/>
      <c r="Y42" s="175"/>
      <c r="Z42" s="175"/>
      <c r="AA42" s="177"/>
      <c r="AB42" s="177"/>
      <c r="AC42" s="175"/>
      <c r="AD42" s="177"/>
      <c r="AE42" s="175"/>
      <c r="AF42" s="175"/>
      <c r="AG42" s="169" t="s">
        <v>76</v>
      </c>
      <c r="AH42" s="175" t="str">
        <f>VLOOKUP(D42, 'Lステップ'!C:F,4, FALSE)</f>
        <v>imamura.ikkin@gmail.com</v>
      </c>
      <c r="AI42" s="169" t="s">
        <v>77</v>
      </c>
    </row>
    <row r="43">
      <c r="A43" s="159"/>
      <c r="B43" s="159"/>
      <c r="C43" s="159" t="str">
        <f>vlookup(D43,'Lステップ'!C:I,7,false)</f>
        <v>安永紳之介</v>
      </c>
      <c r="D43" s="169" t="s">
        <v>123</v>
      </c>
      <c r="E43" s="169" t="b">
        <v>1</v>
      </c>
      <c r="F43" s="170">
        <v>45836.70494212963</v>
      </c>
      <c r="G43" s="171"/>
      <c r="H43" s="172" t="s">
        <v>74</v>
      </c>
      <c r="I43" s="173" t="s">
        <v>61</v>
      </c>
      <c r="J43" s="173" t="s">
        <v>61</v>
      </c>
      <c r="K43" s="174">
        <v>798000.0</v>
      </c>
      <c r="L43" s="174">
        <v>0.0</v>
      </c>
      <c r="M43" s="175">
        <v>35910.0</v>
      </c>
      <c r="N43" s="175">
        <f t="shared" si="5"/>
        <v>35910</v>
      </c>
      <c r="O43" s="169">
        <v>0.0</v>
      </c>
      <c r="P43" s="175">
        <f t="shared" si="3"/>
        <v>35000</v>
      </c>
      <c r="Q43" s="176">
        <v>45836.0</v>
      </c>
      <c r="R43" s="174">
        <v>798000.0</v>
      </c>
      <c r="S43" s="169" t="s">
        <v>74</v>
      </c>
      <c r="T43" s="175"/>
      <c r="U43" s="176">
        <v>45848.0</v>
      </c>
      <c r="V43" s="174">
        <v>-798000.0</v>
      </c>
      <c r="W43" s="169" t="s">
        <v>74</v>
      </c>
      <c r="X43" s="175"/>
      <c r="Y43" s="175"/>
      <c r="Z43" s="175"/>
      <c r="AA43" s="177"/>
      <c r="AB43" s="177"/>
      <c r="AC43" s="175"/>
      <c r="AD43" s="177"/>
      <c r="AE43" s="175"/>
      <c r="AF43" s="175"/>
      <c r="AG43" s="169" t="s">
        <v>76</v>
      </c>
      <c r="AH43" s="175" t="str">
        <f>VLOOKUP(D43, 'Lステップ'!C:F,4, FALSE)</f>
        <v>yasunagashinnosuke@icloud.com</v>
      </c>
      <c r="AI43" s="169" t="s">
        <v>124</v>
      </c>
    </row>
    <row r="44">
      <c r="A44" s="159"/>
      <c r="B44" s="159"/>
      <c r="C44" s="159" t="str">
        <f>vlookup(D44,'Lステップ'!C:I,7,false)</f>
        <v>岡本千恵</v>
      </c>
      <c r="D44" s="169" t="s">
        <v>125</v>
      </c>
      <c r="E44" s="169" t="b">
        <v>1</v>
      </c>
      <c r="F44" s="170">
        <v>45837.503912037035</v>
      </c>
      <c r="G44" s="171"/>
      <c r="H44" s="172" t="s">
        <v>74</v>
      </c>
      <c r="I44" s="173" t="s">
        <v>61</v>
      </c>
      <c r="J44" s="173" t="s">
        <v>61</v>
      </c>
      <c r="K44" s="174">
        <v>798000.0</v>
      </c>
      <c r="L44" s="174">
        <v>0.0</v>
      </c>
      <c r="M44" s="175">
        <v>35910.0</v>
      </c>
      <c r="N44" s="175">
        <f t="shared" si="5"/>
        <v>35910</v>
      </c>
      <c r="O44" s="169">
        <v>0.0</v>
      </c>
      <c r="P44" s="175">
        <f t="shared" si="3"/>
        <v>35000</v>
      </c>
      <c r="Q44" s="176">
        <v>45837.0</v>
      </c>
      <c r="R44" s="174">
        <v>798000.0</v>
      </c>
      <c r="S44" s="169" t="s">
        <v>74</v>
      </c>
      <c r="T44" s="175"/>
      <c r="U44" s="175"/>
      <c r="V44" s="177"/>
      <c r="W44" s="175"/>
      <c r="X44" s="175"/>
      <c r="Y44" s="175"/>
      <c r="Z44" s="175"/>
      <c r="AA44" s="177"/>
      <c r="AB44" s="177"/>
      <c r="AC44" s="175"/>
      <c r="AD44" s="177"/>
      <c r="AE44" s="175"/>
      <c r="AF44" s="175"/>
      <c r="AG44" s="169" t="s">
        <v>76</v>
      </c>
      <c r="AH44" s="175" t="str">
        <f>VLOOKUP(D44, 'Lステップ'!C:F,4, FALSE)</f>
        <v>c.r-w6p4@i.softbank.jp</v>
      </c>
      <c r="AI44" s="169" t="s">
        <v>97</v>
      </c>
    </row>
    <row r="45">
      <c r="R45" s="191"/>
      <c r="V45" s="191"/>
      <c r="AA45" s="191"/>
      <c r="AB45" s="191"/>
      <c r="AD45" s="191"/>
    </row>
    <row r="46">
      <c r="R46" s="191"/>
      <c r="V46" s="191"/>
      <c r="AA46" s="191"/>
      <c r="AB46" s="191"/>
      <c r="AD46" s="191"/>
    </row>
    <row r="47">
      <c r="R47" s="191"/>
      <c r="V47" s="191"/>
      <c r="AA47" s="191"/>
      <c r="AB47" s="191"/>
      <c r="AD47" s="191"/>
    </row>
    <row r="48">
      <c r="R48" s="191"/>
      <c r="V48" s="191"/>
      <c r="AA48" s="191"/>
      <c r="AB48" s="191"/>
      <c r="AD48" s="191"/>
    </row>
    <row r="49">
      <c r="R49" s="191"/>
      <c r="V49" s="191"/>
      <c r="AA49" s="191"/>
      <c r="AB49" s="191"/>
      <c r="AD49" s="191"/>
    </row>
    <row r="50">
      <c r="R50" s="191"/>
      <c r="V50" s="191"/>
      <c r="AA50" s="191"/>
      <c r="AB50" s="191"/>
      <c r="AD50" s="191"/>
    </row>
    <row r="51">
      <c r="R51" s="191"/>
      <c r="V51" s="191"/>
      <c r="AA51" s="191"/>
      <c r="AB51" s="191"/>
      <c r="AD51" s="191"/>
    </row>
    <row r="52">
      <c r="R52" s="191"/>
      <c r="V52" s="191"/>
      <c r="AA52" s="191"/>
      <c r="AB52" s="191"/>
      <c r="AD52" s="191"/>
    </row>
    <row r="53">
      <c r="R53" s="191"/>
      <c r="V53" s="191"/>
      <c r="AA53" s="191"/>
      <c r="AB53" s="191"/>
      <c r="AD53" s="191"/>
    </row>
    <row r="54">
      <c r="R54" s="191"/>
      <c r="V54" s="191"/>
      <c r="AA54" s="191"/>
      <c r="AB54" s="191"/>
      <c r="AD54" s="191"/>
    </row>
    <row r="55">
      <c r="R55" s="191"/>
      <c r="V55" s="191"/>
      <c r="AA55" s="191"/>
      <c r="AB55" s="191"/>
      <c r="AD55" s="191"/>
    </row>
    <row r="56">
      <c r="R56" s="191"/>
      <c r="V56" s="191"/>
      <c r="AA56" s="191"/>
      <c r="AB56" s="191"/>
      <c r="AD56" s="191"/>
    </row>
    <row r="57">
      <c r="R57" s="191"/>
      <c r="V57" s="191"/>
      <c r="AA57" s="191"/>
      <c r="AB57" s="191"/>
      <c r="AD57" s="191"/>
    </row>
    <row r="58">
      <c r="R58" s="191"/>
      <c r="V58" s="191"/>
      <c r="AA58" s="191"/>
      <c r="AB58" s="191"/>
      <c r="AD58" s="191"/>
    </row>
    <row r="59">
      <c r="R59" s="191"/>
      <c r="V59" s="191"/>
      <c r="AA59" s="191"/>
      <c r="AB59" s="191"/>
      <c r="AD59" s="191"/>
    </row>
    <row r="60">
      <c r="R60" s="191"/>
      <c r="V60" s="191"/>
      <c r="AA60" s="191"/>
      <c r="AB60" s="191"/>
      <c r="AD60" s="191"/>
    </row>
    <row r="61">
      <c r="R61" s="191"/>
      <c r="V61" s="191"/>
      <c r="AA61" s="191"/>
      <c r="AB61" s="191"/>
      <c r="AD61" s="191"/>
    </row>
    <row r="62">
      <c r="R62" s="191"/>
      <c r="V62" s="191"/>
      <c r="AA62" s="191"/>
      <c r="AB62" s="191"/>
      <c r="AD62" s="191"/>
    </row>
    <row r="63">
      <c r="R63" s="191"/>
      <c r="V63" s="191"/>
      <c r="AA63" s="191"/>
      <c r="AB63" s="191"/>
      <c r="AD63" s="191"/>
    </row>
    <row r="64">
      <c r="R64" s="191"/>
      <c r="V64" s="191"/>
      <c r="AA64" s="191"/>
      <c r="AB64" s="191"/>
      <c r="AD64" s="191"/>
    </row>
    <row r="65">
      <c r="R65" s="191"/>
      <c r="V65" s="191"/>
      <c r="AA65" s="191"/>
      <c r="AB65" s="191"/>
      <c r="AD65" s="191"/>
    </row>
    <row r="66">
      <c r="R66" s="191"/>
      <c r="V66" s="191"/>
      <c r="AA66" s="191"/>
      <c r="AB66" s="191"/>
      <c r="AD66" s="191"/>
    </row>
    <row r="67">
      <c r="R67" s="191"/>
      <c r="V67" s="191"/>
      <c r="AA67" s="191"/>
      <c r="AB67" s="191"/>
      <c r="AD67" s="191"/>
    </row>
    <row r="68">
      <c r="R68" s="191"/>
      <c r="V68" s="191"/>
      <c r="AA68" s="191"/>
      <c r="AB68" s="191"/>
      <c r="AD68" s="191"/>
    </row>
    <row r="69">
      <c r="R69" s="191"/>
      <c r="V69" s="191"/>
      <c r="AA69" s="191"/>
      <c r="AB69" s="191"/>
      <c r="AD69" s="191"/>
    </row>
    <row r="70">
      <c r="R70" s="191"/>
      <c r="V70" s="191"/>
      <c r="AA70" s="191"/>
      <c r="AB70" s="191"/>
      <c r="AD70" s="191"/>
    </row>
    <row r="71">
      <c r="R71" s="191"/>
      <c r="V71" s="191"/>
      <c r="AA71" s="191"/>
      <c r="AB71" s="191"/>
      <c r="AD71" s="191"/>
    </row>
    <row r="72">
      <c r="R72" s="191"/>
      <c r="V72" s="191"/>
      <c r="AA72" s="191"/>
      <c r="AB72" s="191"/>
      <c r="AD72" s="191"/>
    </row>
    <row r="73">
      <c r="R73" s="191"/>
      <c r="V73" s="191"/>
      <c r="AA73" s="191"/>
      <c r="AB73" s="191"/>
      <c r="AD73" s="191"/>
    </row>
    <row r="74">
      <c r="R74" s="191"/>
      <c r="V74" s="191"/>
      <c r="AA74" s="191"/>
      <c r="AB74" s="191"/>
      <c r="AD74" s="191"/>
    </row>
    <row r="75">
      <c r="R75" s="191"/>
      <c r="V75" s="191"/>
      <c r="AA75" s="191"/>
      <c r="AB75" s="191"/>
      <c r="AD75" s="191"/>
    </row>
    <row r="76">
      <c r="R76" s="191"/>
      <c r="V76" s="191"/>
      <c r="AA76" s="191"/>
      <c r="AB76" s="191"/>
      <c r="AD76" s="191"/>
    </row>
    <row r="77">
      <c r="R77" s="191"/>
      <c r="V77" s="191"/>
      <c r="AA77" s="191"/>
      <c r="AB77" s="191"/>
      <c r="AD77" s="191"/>
    </row>
    <row r="78">
      <c r="R78" s="191"/>
      <c r="V78" s="191"/>
      <c r="AA78" s="191"/>
      <c r="AB78" s="191"/>
      <c r="AD78" s="191"/>
    </row>
    <row r="79">
      <c r="R79" s="191"/>
      <c r="V79" s="191"/>
      <c r="AA79" s="191"/>
      <c r="AB79" s="191"/>
      <c r="AD79" s="191"/>
    </row>
    <row r="80">
      <c r="R80" s="191"/>
      <c r="V80" s="191"/>
      <c r="AA80" s="191"/>
      <c r="AB80" s="191"/>
      <c r="AD80" s="191"/>
    </row>
    <row r="81">
      <c r="R81" s="191"/>
      <c r="V81" s="191"/>
      <c r="AA81" s="191"/>
      <c r="AB81" s="191"/>
      <c r="AD81" s="191"/>
    </row>
    <row r="82">
      <c r="R82" s="191"/>
      <c r="V82" s="191"/>
      <c r="AA82" s="191"/>
      <c r="AB82" s="191"/>
      <c r="AD82" s="191"/>
    </row>
    <row r="83">
      <c r="R83" s="191"/>
      <c r="V83" s="191"/>
      <c r="AA83" s="191"/>
      <c r="AB83" s="191"/>
      <c r="AD83" s="191"/>
    </row>
    <row r="84">
      <c r="R84" s="191"/>
      <c r="V84" s="191"/>
      <c r="AA84" s="191"/>
      <c r="AB84" s="191"/>
      <c r="AD84" s="191"/>
    </row>
    <row r="85">
      <c r="R85" s="191"/>
      <c r="V85" s="191"/>
      <c r="AA85" s="191"/>
      <c r="AB85" s="191"/>
      <c r="AD85" s="191"/>
    </row>
    <row r="86">
      <c r="R86" s="191"/>
      <c r="V86" s="191"/>
      <c r="AA86" s="191"/>
      <c r="AB86" s="191"/>
      <c r="AD86" s="191"/>
    </row>
    <row r="87">
      <c r="R87" s="191"/>
      <c r="V87" s="191"/>
      <c r="AA87" s="191"/>
      <c r="AB87" s="191"/>
      <c r="AD87" s="191"/>
    </row>
    <row r="88">
      <c r="R88" s="191"/>
      <c r="V88" s="191"/>
      <c r="AA88" s="191"/>
      <c r="AB88" s="191"/>
      <c r="AD88" s="191"/>
    </row>
    <row r="89">
      <c r="R89" s="191"/>
      <c r="V89" s="191"/>
      <c r="AA89" s="191"/>
      <c r="AB89" s="191"/>
      <c r="AD89" s="191"/>
    </row>
    <row r="90">
      <c r="R90" s="191"/>
      <c r="V90" s="191"/>
      <c r="AA90" s="191"/>
      <c r="AB90" s="191"/>
      <c r="AD90" s="191"/>
    </row>
    <row r="91">
      <c r="R91" s="191"/>
      <c r="V91" s="191"/>
      <c r="AA91" s="191"/>
      <c r="AB91" s="191"/>
      <c r="AD91" s="191"/>
    </row>
    <row r="92">
      <c r="R92" s="191"/>
      <c r="V92" s="191"/>
      <c r="AA92" s="191"/>
      <c r="AB92" s="191"/>
      <c r="AD92" s="191"/>
    </row>
    <row r="93">
      <c r="R93" s="191"/>
      <c r="V93" s="191"/>
      <c r="AA93" s="191"/>
      <c r="AB93" s="191"/>
      <c r="AD93" s="191"/>
    </row>
    <row r="94">
      <c r="R94" s="191"/>
      <c r="V94" s="191"/>
      <c r="AA94" s="191"/>
      <c r="AB94" s="191"/>
      <c r="AD94" s="191"/>
    </row>
    <row r="95">
      <c r="R95" s="191"/>
      <c r="V95" s="191"/>
      <c r="AA95" s="191"/>
      <c r="AB95" s="191"/>
      <c r="AD95" s="191"/>
    </row>
    <row r="96">
      <c r="R96" s="191"/>
      <c r="V96" s="191"/>
      <c r="AA96" s="191"/>
      <c r="AB96" s="191"/>
      <c r="AD96" s="191"/>
    </row>
    <row r="97">
      <c r="R97" s="191"/>
      <c r="V97" s="191"/>
      <c r="AA97" s="191"/>
      <c r="AB97" s="191"/>
      <c r="AD97" s="191"/>
    </row>
    <row r="98">
      <c r="R98" s="191"/>
      <c r="V98" s="191"/>
      <c r="AA98" s="191"/>
      <c r="AB98" s="191"/>
      <c r="AD98" s="191"/>
    </row>
    <row r="99">
      <c r="R99" s="191"/>
      <c r="V99" s="191"/>
      <c r="AA99" s="191"/>
      <c r="AB99" s="191"/>
      <c r="AD99" s="191"/>
    </row>
    <row r="100">
      <c r="R100" s="191"/>
      <c r="V100" s="191"/>
      <c r="AA100" s="191"/>
      <c r="AB100" s="191"/>
      <c r="AD100" s="191"/>
    </row>
    <row r="101">
      <c r="R101" s="191"/>
      <c r="V101" s="191"/>
      <c r="AA101" s="191"/>
      <c r="AB101" s="191"/>
      <c r="AD101" s="191"/>
    </row>
    <row r="102">
      <c r="R102" s="191"/>
      <c r="V102" s="191"/>
      <c r="AA102" s="191"/>
      <c r="AB102" s="191"/>
      <c r="AD102" s="191"/>
    </row>
    <row r="103">
      <c r="R103" s="191"/>
      <c r="V103" s="191"/>
      <c r="AA103" s="191"/>
      <c r="AB103" s="191"/>
      <c r="AD103" s="191"/>
    </row>
    <row r="104">
      <c r="R104" s="191"/>
      <c r="V104" s="191"/>
      <c r="AA104" s="191"/>
      <c r="AB104" s="191"/>
      <c r="AD104" s="191"/>
    </row>
    <row r="105">
      <c r="R105" s="191"/>
      <c r="V105" s="191"/>
      <c r="AA105" s="191"/>
      <c r="AB105" s="191"/>
      <c r="AD105" s="191"/>
    </row>
    <row r="106">
      <c r="R106" s="191"/>
      <c r="V106" s="191"/>
      <c r="AA106" s="191"/>
      <c r="AB106" s="191"/>
      <c r="AD106" s="191"/>
    </row>
    <row r="107">
      <c r="R107" s="191"/>
      <c r="V107" s="191"/>
      <c r="AA107" s="191"/>
      <c r="AB107" s="191"/>
      <c r="AD107" s="191"/>
    </row>
    <row r="108">
      <c r="R108" s="191"/>
      <c r="V108" s="191"/>
      <c r="AA108" s="191"/>
      <c r="AB108" s="191"/>
      <c r="AD108" s="191"/>
    </row>
    <row r="109">
      <c r="R109" s="191"/>
      <c r="V109" s="191"/>
      <c r="AA109" s="191"/>
      <c r="AB109" s="191"/>
      <c r="AD109" s="191"/>
    </row>
    <row r="110">
      <c r="R110" s="191"/>
      <c r="V110" s="191"/>
      <c r="AA110" s="191"/>
      <c r="AB110" s="191"/>
      <c r="AD110" s="191"/>
    </row>
    <row r="111">
      <c r="R111" s="191"/>
      <c r="V111" s="191"/>
      <c r="AA111" s="191"/>
      <c r="AB111" s="191"/>
      <c r="AD111" s="191"/>
    </row>
    <row r="112">
      <c r="R112" s="191"/>
      <c r="V112" s="191"/>
      <c r="AA112" s="191"/>
      <c r="AB112" s="191"/>
      <c r="AD112" s="191"/>
    </row>
    <row r="113">
      <c r="R113" s="191"/>
      <c r="V113" s="191"/>
      <c r="AA113" s="191"/>
      <c r="AB113" s="191"/>
      <c r="AD113" s="191"/>
    </row>
    <row r="114">
      <c r="R114" s="191"/>
      <c r="V114" s="191"/>
      <c r="AA114" s="191"/>
      <c r="AB114" s="191"/>
      <c r="AD114" s="191"/>
    </row>
    <row r="115">
      <c r="R115" s="191"/>
      <c r="V115" s="191"/>
      <c r="AA115" s="191"/>
      <c r="AB115" s="191"/>
      <c r="AD115" s="191"/>
    </row>
    <row r="116">
      <c r="R116" s="191"/>
      <c r="V116" s="191"/>
      <c r="AA116" s="191"/>
      <c r="AB116" s="191"/>
      <c r="AD116" s="191"/>
    </row>
    <row r="117">
      <c r="R117" s="191"/>
      <c r="V117" s="191"/>
      <c r="AA117" s="191"/>
      <c r="AB117" s="191"/>
      <c r="AD117" s="191"/>
    </row>
    <row r="118">
      <c r="R118" s="191"/>
      <c r="V118" s="191"/>
      <c r="AA118" s="191"/>
      <c r="AB118" s="191"/>
      <c r="AD118" s="191"/>
    </row>
    <row r="119">
      <c r="R119" s="191"/>
      <c r="V119" s="191"/>
      <c r="AA119" s="191"/>
      <c r="AB119" s="191"/>
      <c r="AD119" s="191"/>
    </row>
    <row r="120">
      <c r="R120" s="191"/>
      <c r="V120" s="191"/>
      <c r="AA120" s="191"/>
      <c r="AB120" s="191"/>
      <c r="AD120" s="191"/>
    </row>
    <row r="121">
      <c r="R121" s="191"/>
      <c r="V121" s="191"/>
      <c r="AA121" s="191"/>
      <c r="AB121" s="191"/>
      <c r="AD121" s="191"/>
    </row>
    <row r="122">
      <c r="R122" s="191"/>
      <c r="V122" s="191"/>
      <c r="AA122" s="191"/>
      <c r="AB122" s="191"/>
      <c r="AD122" s="191"/>
    </row>
    <row r="123">
      <c r="R123" s="191"/>
      <c r="V123" s="191"/>
      <c r="AA123" s="191"/>
      <c r="AB123" s="191"/>
      <c r="AD123" s="191"/>
    </row>
    <row r="124">
      <c r="R124" s="191"/>
      <c r="V124" s="191"/>
      <c r="AA124" s="191"/>
      <c r="AB124" s="191"/>
      <c r="AD124" s="191"/>
    </row>
    <row r="125">
      <c r="R125" s="191"/>
      <c r="V125" s="191"/>
      <c r="AA125" s="191"/>
      <c r="AB125" s="191"/>
      <c r="AD125" s="191"/>
    </row>
    <row r="126">
      <c r="R126" s="191"/>
      <c r="V126" s="191"/>
      <c r="AA126" s="191"/>
      <c r="AB126" s="191"/>
      <c r="AD126" s="191"/>
    </row>
    <row r="127">
      <c r="R127" s="191"/>
      <c r="V127" s="191"/>
      <c r="AA127" s="191"/>
      <c r="AB127" s="191"/>
      <c r="AD127" s="191"/>
    </row>
    <row r="128">
      <c r="R128" s="191"/>
      <c r="V128" s="191"/>
      <c r="AA128" s="191"/>
      <c r="AB128" s="191"/>
      <c r="AD128" s="191"/>
    </row>
    <row r="129">
      <c r="R129" s="191"/>
      <c r="V129" s="191"/>
      <c r="AA129" s="191"/>
      <c r="AB129" s="191"/>
      <c r="AD129" s="191"/>
    </row>
    <row r="130">
      <c r="R130" s="191"/>
      <c r="V130" s="191"/>
      <c r="AA130" s="191"/>
      <c r="AB130" s="191"/>
      <c r="AD130" s="191"/>
    </row>
    <row r="131">
      <c r="R131" s="191"/>
      <c r="V131" s="191"/>
      <c r="AA131" s="191"/>
      <c r="AB131" s="191"/>
      <c r="AD131" s="191"/>
    </row>
    <row r="132">
      <c r="R132" s="191"/>
      <c r="V132" s="191"/>
      <c r="AA132" s="191"/>
      <c r="AB132" s="191"/>
      <c r="AD132" s="191"/>
    </row>
    <row r="133">
      <c r="R133" s="191"/>
      <c r="V133" s="191"/>
      <c r="AA133" s="191"/>
      <c r="AB133" s="191"/>
      <c r="AD133" s="191"/>
    </row>
    <row r="134">
      <c r="R134" s="191"/>
      <c r="V134" s="191"/>
      <c r="AA134" s="191"/>
      <c r="AB134" s="191"/>
      <c r="AD134" s="191"/>
    </row>
    <row r="135">
      <c r="R135" s="191"/>
      <c r="V135" s="191"/>
      <c r="AA135" s="191"/>
      <c r="AB135" s="191"/>
      <c r="AD135" s="191"/>
    </row>
    <row r="136">
      <c r="R136" s="191"/>
      <c r="V136" s="191"/>
      <c r="AA136" s="191"/>
      <c r="AB136" s="191"/>
      <c r="AD136" s="191"/>
    </row>
    <row r="137">
      <c r="R137" s="191"/>
      <c r="V137" s="191"/>
      <c r="AA137" s="191"/>
      <c r="AB137" s="191"/>
      <c r="AD137" s="191"/>
    </row>
    <row r="138">
      <c r="R138" s="191"/>
      <c r="V138" s="191"/>
      <c r="AA138" s="191"/>
      <c r="AB138" s="191"/>
      <c r="AD138" s="191"/>
    </row>
    <row r="139">
      <c r="R139" s="191"/>
      <c r="V139" s="191"/>
      <c r="AA139" s="191"/>
      <c r="AB139" s="191"/>
      <c r="AD139" s="191"/>
    </row>
    <row r="140">
      <c r="R140" s="191"/>
      <c r="V140" s="191"/>
      <c r="AA140" s="191"/>
      <c r="AB140" s="191"/>
      <c r="AD140" s="191"/>
    </row>
    <row r="141">
      <c r="R141" s="191"/>
      <c r="V141" s="191"/>
      <c r="AA141" s="191"/>
      <c r="AB141" s="191"/>
      <c r="AD141" s="191"/>
    </row>
    <row r="142">
      <c r="R142" s="191"/>
      <c r="V142" s="191"/>
      <c r="AA142" s="191"/>
      <c r="AB142" s="191"/>
      <c r="AD142" s="191"/>
    </row>
    <row r="143">
      <c r="R143" s="191"/>
      <c r="V143" s="191"/>
      <c r="AA143" s="191"/>
      <c r="AB143" s="191"/>
      <c r="AD143" s="191"/>
    </row>
    <row r="144">
      <c r="R144" s="191"/>
      <c r="V144" s="191"/>
      <c r="AA144" s="191"/>
      <c r="AB144" s="191"/>
      <c r="AD144" s="191"/>
    </row>
    <row r="145">
      <c r="R145" s="191"/>
      <c r="V145" s="191"/>
      <c r="AA145" s="191"/>
      <c r="AB145" s="191"/>
      <c r="AD145" s="191"/>
    </row>
    <row r="146">
      <c r="R146" s="191"/>
      <c r="V146" s="191"/>
      <c r="AA146" s="191"/>
      <c r="AB146" s="191"/>
      <c r="AD146" s="191"/>
    </row>
    <row r="147">
      <c r="R147" s="191"/>
      <c r="V147" s="191"/>
      <c r="AA147" s="191"/>
      <c r="AB147" s="191"/>
      <c r="AD147" s="191"/>
    </row>
    <row r="148">
      <c r="R148" s="191"/>
      <c r="V148" s="191"/>
      <c r="AA148" s="191"/>
      <c r="AB148" s="191"/>
      <c r="AD148" s="191"/>
    </row>
    <row r="149">
      <c r="R149" s="191"/>
      <c r="V149" s="191"/>
      <c r="AA149" s="191"/>
      <c r="AB149" s="191"/>
      <c r="AD149" s="191"/>
    </row>
    <row r="150">
      <c r="R150" s="191"/>
      <c r="V150" s="191"/>
      <c r="AA150" s="191"/>
      <c r="AB150" s="191"/>
      <c r="AD150" s="191"/>
    </row>
    <row r="151">
      <c r="R151" s="191"/>
      <c r="V151" s="191"/>
      <c r="AA151" s="191"/>
      <c r="AB151" s="191"/>
      <c r="AD151" s="191"/>
    </row>
    <row r="152">
      <c r="R152" s="191"/>
      <c r="V152" s="191"/>
      <c r="AA152" s="191"/>
      <c r="AB152" s="191"/>
      <c r="AD152" s="191"/>
    </row>
    <row r="153">
      <c r="R153" s="191"/>
      <c r="V153" s="191"/>
      <c r="AA153" s="191"/>
      <c r="AB153" s="191"/>
      <c r="AD153" s="191"/>
    </row>
    <row r="154">
      <c r="R154" s="191"/>
      <c r="V154" s="191"/>
      <c r="AA154" s="191"/>
      <c r="AB154" s="191"/>
      <c r="AD154" s="191"/>
    </row>
    <row r="155">
      <c r="R155" s="191"/>
      <c r="V155" s="191"/>
      <c r="AA155" s="191"/>
      <c r="AB155" s="191"/>
      <c r="AD155" s="191"/>
    </row>
    <row r="156">
      <c r="R156" s="191"/>
      <c r="V156" s="191"/>
      <c r="AA156" s="191"/>
      <c r="AB156" s="191"/>
      <c r="AD156" s="191"/>
    </row>
    <row r="157">
      <c r="R157" s="191"/>
      <c r="V157" s="191"/>
      <c r="AA157" s="191"/>
      <c r="AB157" s="191"/>
      <c r="AD157" s="191"/>
    </row>
    <row r="158">
      <c r="R158" s="191"/>
      <c r="V158" s="191"/>
      <c r="AA158" s="191"/>
      <c r="AB158" s="191"/>
      <c r="AD158" s="191"/>
    </row>
    <row r="159">
      <c r="R159" s="191"/>
      <c r="V159" s="191"/>
      <c r="AA159" s="191"/>
      <c r="AB159" s="191"/>
      <c r="AD159" s="191"/>
    </row>
    <row r="160">
      <c r="R160" s="191"/>
      <c r="V160" s="191"/>
      <c r="AA160" s="191"/>
      <c r="AB160" s="191"/>
      <c r="AD160" s="191"/>
    </row>
    <row r="161">
      <c r="R161" s="191"/>
      <c r="V161" s="191"/>
      <c r="AA161" s="191"/>
      <c r="AB161" s="191"/>
      <c r="AD161" s="191"/>
    </row>
    <row r="162">
      <c r="R162" s="191"/>
      <c r="V162" s="191"/>
      <c r="AA162" s="191"/>
      <c r="AB162" s="191"/>
      <c r="AD162" s="191"/>
    </row>
    <row r="163">
      <c r="R163" s="191"/>
      <c r="V163" s="191"/>
      <c r="AA163" s="191"/>
      <c r="AB163" s="191"/>
      <c r="AD163" s="191"/>
    </row>
    <row r="164">
      <c r="R164" s="191"/>
      <c r="V164" s="191"/>
      <c r="AA164" s="191"/>
      <c r="AB164" s="191"/>
      <c r="AD164" s="191"/>
    </row>
    <row r="165">
      <c r="R165" s="191"/>
      <c r="V165" s="191"/>
      <c r="AA165" s="191"/>
      <c r="AB165" s="191"/>
      <c r="AD165" s="191"/>
    </row>
    <row r="166">
      <c r="R166" s="191"/>
      <c r="V166" s="191"/>
      <c r="AA166" s="191"/>
      <c r="AB166" s="191"/>
      <c r="AD166" s="191"/>
    </row>
    <row r="167">
      <c r="R167" s="191"/>
      <c r="V167" s="191"/>
      <c r="AA167" s="191"/>
      <c r="AB167" s="191"/>
      <c r="AD167" s="191"/>
    </row>
    <row r="168">
      <c r="R168" s="191"/>
      <c r="V168" s="191"/>
      <c r="AA168" s="191"/>
      <c r="AB168" s="191"/>
      <c r="AD168" s="191"/>
    </row>
    <row r="169">
      <c r="R169" s="191"/>
      <c r="V169" s="191"/>
      <c r="AA169" s="191"/>
      <c r="AB169" s="191"/>
      <c r="AD169" s="191"/>
    </row>
    <row r="170">
      <c r="R170" s="191"/>
      <c r="V170" s="191"/>
      <c r="AA170" s="191"/>
      <c r="AB170" s="191"/>
      <c r="AD170" s="191"/>
    </row>
    <row r="171">
      <c r="R171" s="191"/>
      <c r="V171" s="191"/>
      <c r="AA171" s="191"/>
      <c r="AB171" s="191"/>
      <c r="AD171" s="191"/>
    </row>
    <row r="172">
      <c r="R172" s="191"/>
      <c r="V172" s="191"/>
      <c r="AA172" s="191"/>
      <c r="AB172" s="191"/>
      <c r="AD172" s="191"/>
    </row>
    <row r="173">
      <c r="R173" s="191"/>
      <c r="V173" s="191"/>
      <c r="AA173" s="191"/>
      <c r="AB173" s="191"/>
      <c r="AD173" s="191"/>
    </row>
    <row r="174">
      <c r="R174" s="191"/>
      <c r="V174" s="191"/>
      <c r="AA174" s="191"/>
      <c r="AB174" s="191"/>
      <c r="AD174" s="191"/>
    </row>
    <row r="175">
      <c r="R175" s="191"/>
      <c r="V175" s="191"/>
      <c r="AA175" s="191"/>
      <c r="AB175" s="191"/>
      <c r="AD175" s="191"/>
    </row>
    <row r="176">
      <c r="R176" s="191"/>
      <c r="V176" s="191"/>
      <c r="AA176" s="191"/>
      <c r="AB176" s="191"/>
      <c r="AD176" s="191"/>
    </row>
    <row r="177">
      <c r="R177" s="191"/>
      <c r="V177" s="191"/>
      <c r="AA177" s="191"/>
      <c r="AB177" s="191"/>
      <c r="AD177" s="191"/>
    </row>
    <row r="178">
      <c r="R178" s="191"/>
      <c r="V178" s="191"/>
      <c r="AA178" s="191"/>
      <c r="AB178" s="191"/>
      <c r="AD178" s="191"/>
    </row>
    <row r="179">
      <c r="R179" s="191"/>
      <c r="V179" s="191"/>
      <c r="AA179" s="191"/>
      <c r="AB179" s="191"/>
      <c r="AD179" s="191"/>
    </row>
    <row r="180">
      <c r="R180" s="191"/>
      <c r="V180" s="191"/>
      <c r="AA180" s="191"/>
      <c r="AB180" s="191"/>
      <c r="AD180" s="191"/>
    </row>
    <row r="181">
      <c r="R181" s="191"/>
      <c r="V181" s="191"/>
      <c r="AA181" s="191"/>
      <c r="AB181" s="191"/>
      <c r="AD181" s="191"/>
    </row>
    <row r="182">
      <c r="R182" s="191"/>
      <c r="V182" s="191"/>
      <c r="AA182" s="191"/>
      <c r="AB182" s="191"/>
      <c r="AD182" s="191"/>
    </row>
    <row r="183">
      <c r="R183" s="191"/>
      <c r="V183" s="191"/>
      <c r="AA183" s="191"/>
      <c r="AB183" s="191"/>
      <c r="AD183" s="191"/>
    </row>
    <row r="184">
      <c r="R184" s="191"/>
      <c r="V184" s="191"/>
      <c r="AA184" s="191"/>
      <c r="AB184" s="191"/>
      <c r="AD184" s="191"/>
    </row>
    <row r="185">
      <c r="R185" s="191"/>
      <c r="V185" s="191"/>
      <c r="AA185" s="191"/>
      <c r="AB185" s="191"/>
      <c r="AD185" s="191"/>
    </row>
    <row r="186">
      <c r="R186" s="191"/>
      <c r="V186" s="191"/>
      <c r="AA186" s="191"/>
      <c r="AB186" s="191"/>
      <c r="AD186" s="191"/>
    </row>
    <row r="187">
      <c r="R187" s="191"/>
      <c r="V187" s="191"/>
      <c r="AA187" s="191"/>
      <c r="AB187" s="191"/>
      <c r="AD187" s="191"/>
    </row>
    <row r="188">
      <c r="R188" s="191"/>
      <c r="V188" s="191"/>
      <c r="AA188" s="191"/>
      <c r="AB188" s="191"/>
      <c r="AD188" s="191"/>
    </row>
    <row r="189">
      <c r="R189" s="191"/>
      <c r="V189" s="191"/>
      <c r="AA189" s="191"/>
      <c r="AB189" s="191"/>
      <c r="AD189" s="191"/>
    </row>
    <row r="190">
      <c r="R190" s="191"/>
      <c r="V190" s="191"/>
      <c r="AA190" s="191"/>
      <c r="AB190" s="191"/>
      <c r="AD190" s="191"/>
    </row>
    <row r="191">
      <c r="R191" s="191"/>
      <c r="V191" s="191"/>
      <c r="AA191" s="191"/>
      <c r="AB191" s="191"/>
      <c r="AD191" s="191"/>
    </row>
    <row r="192">
      <c r="R192" s="191"/>
      <c r="V192" s="191"/>
      <c r="AA192" s="191"/>
      <c r="AB192" s="191"/>
      <c r="AD192" s="191"/>
    </row>
    <row r="193">
      <c r="R193" s="191"/>
      <c r="V193" s="191"/>
      <c r="AA193" s="191"/>
      <c r="AB193" s="191"/>
      <c r="AD193" s="191"/>
    </row>
    <row r="194">
      <c r="R194" s="191"/>
      <c r="V194" s="191"/>
      <c r="AA194" s="191"/>
      <c r="AB194" s="191"/>
      <c r="AD194" s="191"/>
    </row>
    <row r="195">
      <c r="R195" s="191"/>
      <c r="V195" s="191"/>
      <c r="AA195" s="191"/>
      <c r="AB195" s="191"/>
      <c r="AD195" s="191"/>
    </row>
    <row r="196">
      <c r="R196" s="191"/>
      <c r="V196" s="191"/>
      <c r="AA196" s="191"/>
      <c r="AB196" s="191"/>
      <c r="AD196" s="191"/>
    </row>
    <row r="197">
      <c r="R197" s="191"/>
      <c r="V197" s="191"/>
      <c r="AA197" s="191"/>
      <c r="AB197" s="191"/>
      <c r="AD197" s="191"/>
    </row>
    <row r="198">
      <c r="R198" s="191"/>
      <c r="V198" s="191"/>
      <c r="AA198" s="191"/>
      <c r="AB198" s="191"/>
      <c r="AD198" s="191"/>
    </row>
    <row r="199">
      <c r="R199" s="191"/>
      <c r="V199" s="191"/>
      <c r="AA199" s="191"/>
      <c r="AB199" s="191"/>
      <c r="AD199" s="191"/>
    </row>
    <row r="200">
      <c r="R200" s="191"/>
      <c r="V200" s="191"/>
      <c r="AA200" s="191"/>
      <c r="AB200" s="191"/>
      <c r="AD200" s="191"/>
    </row>
    <row r="201">
      <c r="R201" s="191"/>
      <c r="V201" s="191"/>
      <c r="AA201" s="191"/>
      <c r="AB201" s="191"/>
      <c r="AD201" s="191"/>
    </row>
    <row r="202">
      <c r="R202" s="191"/>
      <c r="V202" s="191"/>
      <c r="AA202" s="191"/>
      <c r="AB202" s="191"/>
      <c r="AD202" s="191"/>
    </row>
    <row r="203">
      <c r="R203" s="191"/>
      <c r="V203" s="191"/>
      <c r="AA203" s="191"/>
      <c r="AB203" s="191"/>
      <c r="AD203" s="191"/>
    </row>
    <row r="204">
      <c r="R204" s="191"/>
      <c r="V204" s="191"/>
      <c r="AA204" s="191"/>
      <c r="AB204" s="191"/>
      <c r="AD204" s="191"/>
    </row>
    <row r="205">
      <c r="R205" s="191"/>
      <c r="V205" s="191"/>
      <c r="AA205" s="191"/>
      <c r="AB205" s="191"/>
      <c r="AD205" s="191"/>
    </row>
    <row r="206">
      <c r="R206" s="191"/>
      <c r="V206" s="191"/>
      <c r="AA206" s="191"/>
      <c r="AB206" s="191"/>
      <c r="AD206" s="191"/>
    </row>
    <row r="207">
      <c r="R207" s="191"/>
      <c r="V207" s="191"/>
      <c r="AA207" s="191"/>
      <c r="AB207" s="191"/>
      <c r="AD207" s="191"/>
    </row>
    <row r="208">
      <c r="R208" s="191"/>
      <c r="V208" s="191"/>
      <c r="AA208" s="191"/>
      <c r="AB208" s="191"/>
      <c r="AD208" s="191"/>
    </row>
    <row r="209">
      <c r="R209" s="191"/>
      <c r="V209" s="191"/>
      <c r="AA209" s="191"/>
      <c r="AB209" s="191"/>
      <c r="AD209" s="191"/>
    </row>
    <row r="210">
      <c r="R210" s="191"/>
      <c r="V210" s="191"/>
      <c r="AA210" s="191"/>
      <c r="AB210" s="191"/>
      <c r="AD210" s="191"/>
    </row>
    <row r="211">
      <c r="R211" s="191"/>
      <c r="V211" s="191"/>
      <c r="AA211" s="191"/>
      <c r="AB211" s="191"/>
      <c r="AD211" s="191"/>
    </row>
    <row r="212">
      <c r="R212" s="191"/>
      <c r="V212" s="191"/>
      <c r="AA212" s="191"/>
      <c r="AB212" s="191"/>
      <c r="AD212" s="191"/>
    </row>
    <row r="213">
      <c r="R213" s="191"/>
      <c r="V213" s="191"/>
      <c r="AA213" s="191"/>
      <c r="AB213" s="191"/>
      <c r="AD213" s="191"/>
    </row>
    <row r="214">
      <c r="R214" s="191"/>
      <c r="V214" s="191"/>
      <c r="AA214" s="191"/>
      <c r="AB214" s="191"/>
      <c r="AD214" s="191"/>
    </row>
    <row r="215">
      <c r="R215" s="191"/>
      <c r="V215" s="191"/>
      <c r="AA215" s="191"/>
      <c r="AB215" s="191"/>
      <c r="AD215" s="191"/>
    </row>
    <row r="216">
      <c r="R216" s="191"/>
      <c r="V216" s="191"/>
      <c r="AA216" s="191"/>
      <c r="AB216" s="191"/>
      <c r="AD216" s="191"/>
    </row>
    <row r="217">
      <c r="R217" s="191"/>
      <c r="V217" s="191"/>
      <c r="AA217" s="191"/>
      <c r="AB217" s="191"/>
      <c r="AD217" s="191"/>
    </row>
    <row r="218">
      <c r="R218" s="191"/>
      <c r="V218" s="191"/>
      <c r="AA218" s="191"/>
      <c r="AB218" s="191"/>
      <c r="AD218" s="191"/>
    </row>
    <row r="219">
      <c r="R219" s="191"/>
      <c r="V219" s="191"/>
      <c r="AA219" s="191"/>
      <c r="AB219" s="191"/>
      <c r="AD219" s="191"/>
    </row>
    <row r="220">
      <c r="R220" s="191"/>
      <c r="V220" s="191"/>
      <c r="AA220" s="191"/>
      <c r="AB220" s="191"/>
      <c r="AD220" s="191"/>
    </row>
    <row r="221">
      <c r="R221" s="191"/>
      <c r="V221" s="191"/>
      <c r="AA221" s="191"/>
      <c r="AB221" s="191"/>
      <c r="AD221" s="191"/>
    </row>
    <row r="222">
      <c r="R222" s="191"/>
      <c r="V222" s="191"/>
      <c r="AA222" s="191"/>
      <c r="AB222" s="191"/>
      <c r="AD222" s="191"/>
    </row>
    <row r="223">
      <c r="R223" s="191"/>
      <c r="V223" s="191"/>
      <c r="AA223" s="191"/>
      <c r="AB223" s="191"/>
      <c r="AD223" s="191"/>
    </row>
    <row r="224">
      <c r="R224" s="191"/>
      <c r="V224" s="191"/>
      <c r="AA224" s="191"/>
      <c r="AB224" s="191"/>
      <c r="AD224" s="191"/>
    </row>
    <row r="225">
      <c r="R225" s="191"/>
      <c r="V225" s="191"/>
      <c r="AA225" s="191"/>
      <c r="AB225" s="191"/>
      <c r="AD225" s="191"/>
    </row>
    <row r="226">
      <c r="R226" s="191"/>
      <c r="V226" s="191"/>
      <c r="AA226" s="191"/>
      <c r="AB226" s="191"/>
      <c r="AD226" s="191"/>
    </row>
    <row r="227">
      <c r="R227" s="191"/>
      <c r="V227" s="191"/>
      <c r="AA227" s="191"/>
      <c r="AB227" s="191"/>
      <c r="AD227" s="191"/>
    </row>
    <row r="228">
      <c r="R228" s="191"/>
      <c r="V228" s="191"/>
      <c r="AA228" s="191"/>
      <c r="AB228" s="191"/>
      <c r="AD228" s="191"/>
    </row>
    <row r="229">
      <c r="R229" s="191"/>
      <c r="V229" s="191"/>
      <c r="AA229" s="191"/>
      <c r="AB229" s="191"/>
      <c r="AD229" s="191"/>
    </row>
    <row r="230">
      <c r="R230" s="191"/>
      <c r="V230" s="191"/>
      <c r="AA230" s="191"/>
      <c r="AB230" s="191"/>
      <c r="AD230" s="191"/>
    </row>
    <row r="231">
      <c r="R231" s="191"/>
      <c r="V231" s="191"/>
      <c r="AA231" s="191"/>
      <c r="AB231" s="191"/>
      <c r="AD231" s="191"/>
    </row>
    <row r="232">
      <c r="R232" s="191"/>
      <c r="V232" s="191"/>
      <c r="AA232" s="191"/>
      <c r="AB232" s="191"/>
      <c r="AD232" s="191"/>
    </row>
    <row r="233">
      <c r="R233" s="191"/>
      <c r="V233" s="191"/>
      <c r="AA233" s="191"/>
      <c r="AB233" s="191"/>
      <c r="AD233" s="191"/>
    </row>
    <row r="234">
      <c r="R234" s="191"/>
      <c r="V234" s="191"/>
      <c r="AA234" s="191"/>
      <c r="AB234" s="191"/>
      <c r="AD234" s="191"/>
    </row>
    <row r="235">
      <c r="R235" s="191"/>
      <c r="V235" s="191"/>
      <c r="AA235" s="191"/>
      <c r="AB235" s="191"/>
      <c r="AD235" s="191"/>
    </row>
    <row r="236">
      <c r="R236" s="191"/>
      <c r="V236" s="191"/>
      <c r="AA236" s="191"/>
      <c r="AB236" s="191"/>
      <c r="AD236" s="191"/>
    </row>
    <row r="237">
      <c r="R237" s="191"/>
      <c r="V237" s="191"/>
      <c r="AA237" s="191"/>
      <c r="AB237" s="191"/>
      <c r="AD237" s="191"/>
    </row>
    <row r="238">
      <c r="R238" s="191"/>
      <c r="V238" s="191"/>
      <c r="AA238" s="191"/>
      <c r="AB238" s="191"/>
      <c r="AD238" s="191"/>
    </row>
    <row r="239">
      <c r="R239" s="191"/>
      <c r="V239" s="191"/>
      <c r="AA239" s="191"/>
      <c r="AB239" s="191"/>
      <c r="AD239" s="191"/>
    </row>
    <row r="240">
      <c r="R240" s="191"/>
      <c r="V240" s="191"/>
      <c r="AA240" s="191"/>
      <c r="AB240" s="191"/>
      <c r="AD240" s="191"/>
    </row>
    <row r="241">
      <c r="R241" s="191"/>
      <c r="V241" s="191"/>
      <c r="AA241" s="191"/>
      <c r="AB241" s="191"/>
      <c r="AD241" s="191"/>
    </row>
    <row r="242">
      <c r="R242" s="191"/>
      <c r="V242" s="191"/>
      <c r="AA242" s="191"/>
      <c r="AB242" s="191"/>
      <c r="AD242" s="191"/>
    </row>
    <row r="243">
      <c r="R243" s="191"/>
      <c r="V243" s="191"/>
      <c r="AA243" s="191"/>
      <c r="AB243" s="191"/>
      <c r="AD243" s="191"/>
    </row>
    <row r="244">
      <c r="R244" s="191"/>
      <c r="V244" s="191"/>
      <c r="AA244" s="191"/>
      <c r="AB244" s="191"/>
      <c r="AD244" s="191"/>
    </row>
    <row r="245">
      <c r="R245" s="191"/>
      <c r="V245" s="191"/>
      <c r="AA245" s="191"/>
      <c r="AB245" s="191"/>
      <c r="AD245" s="191"/>
    </row>
    <row r="246">
      <c r="R246" s="191"/>
      <c r="V246" s="191"/>
      <c r="AA246" s="191"/>
      <c r="AB246" s="191"/>
      <c r="AD246" s="191"/>
    </row>
    <row r="247">
      <c r="R247" s="191"/>
      <c r="V247" s="191"/>
      <c r="AA247" s="191"/>
      <c r="AB247" s="191"/>
      <c r="AD247" s="191"/>
    </row>
    <row r="248">
      <c r="R248" s="191"/>
      <c r="V248" s="191"/>
      <c r="AA248" s="191"/>
      <c r="AB248" s="191"/>
      <c r="AD248" s="191"/>
    </row>
    <row r="249">
      <c r="R249" s="191"/>
      <c r="V249" s="191"/>
      <c r="AA249" s="191"/>
      <c r="AB249" s="191"/>
      <c r="AD249" s="191"/>
    </row>
    <row r="250">
      <c r="R250" s="191"/>
      <c r="V250" s="191"/>
      <c r="AA250" s="191"/>
      <c r="AB250" s="191"/>
      <c r="AD250" s="191"/>
    </row>
    <row r="251">
      <c r="R251" s="191"/>
      <c r="V251" s="191"/>
      <c r="AA251" s="191"/>
      <c r="AB251" s="191"/>
      <c r="AD251" s="191"/>
    </row>
    <row r="252">
      <c r="R252" s="191"/>
      <c r="V252" s="191"/>
      <c r="AA252" s="191"/>
      <c r="AB252" s="191"/>
      <c r="AD252" s="191"/>
    </row>
    <row r="253">
      <c r="R253" s="191"/>
      <c r="V253" s="191"/>
      <c r="AA253" s="191"/>
      <c r="AB253" s="191"/>
      <c r="AD253" s="191"/>
    </row>
    <row r="254">
      <c r="R254" s="191"/>
      <c r="V254" s="191"/>
      <c r="AA254" s="191"/>
      <c r="AB254" s="191"/>
      <c r="AD254" s="191"/>
    </row>
    <row r="255">
      <c r="R255" s="191"/>
      <c r="V255" s="191"/>
      <c r="AA255" s="191"/>
      <c r="AB255" s="191"/>
      <c r="AD255" s="191"/>
    </row>
    <row r="256">
      <c r="R256" s="191"/>
      <c r="V256" s="191"/>
      <c r="AA256" s="191"/>
      <c r="AB256" s="191"/>
      <c r="AD256" s="191"/>
    </row>
    <row r="257">
      <c r="R257" s="191"/>
      <c r="V257" s="191"/>
      <c r="AA257" s="191"/>
      <c r="AB257" s="191"/>
      <c r="AD257" s="191"/>
    </row>
    <row r="258">
      <c r="R258" s="191"/>
      <c r="V258" s="191"/>
      <c r="AA258" s="191"/>
      <c r="AB258" s="191"/>
      <c r="AD258" s="191"/>
    </row>
    <row r="259">
      <c r="R259" s="191"/>
      <c r="V259" s="191"/>
      <c r="AA259" s="191"/>
      <c r="AB259" s="191"/>
      <c r="AD259" s="191"/>
    </row>
    <row r="260">
      <c r="R260" s="191"/>
      <c r="V260" s="191"/>
      <c r="AA260" s="191"/>
      <c r="AB260" s="191"/>
      <c r="AD260" s="191"/>
    </row>
    <row r="261">
      <c r="R261" s="191"/>
      <c r="V261" s="191"/>
      <c r="AA261" s="191"/>
      <c r="AB261" s="191"/>
      <c r="AD261" s="191"/>
    </row>
    <row r="262">
      <c r="R262" s="191"/>
      <c r="V262" s="191"/>
      <c r="AA262" s="191"/>
      <c r="AB262" s="191"/>
      <c r="AD262" s="191"/>
    </row>
    <row r="263">
      <c r="R263" s="191"/>
      <c r="V263" s="191"/>
      <c r="AA263" s="191"/>
      <c r="AB263" s="191"/>
      <c r="AD263" s="191"/>
    </row>
    <row r="264">
      <c r="R264" s="191"/>
      <c r="V264" s="191"/>
      <c r="AA264" s="191"/>
      <c r="AB264" s="191"/>
      <c r="AD264" s="191"/>
    </row>
    <row r="265">
      <c r="R265" s="191"/>
      <c r="V265" s="191"/>
      <c r="AA265" s="191"/>
      <c r="AB265" s="191"/>
      <c r="AD265" s="191"/>
    </row>
    <row r="266">
      <c r="R266" s="191"/>
      <c r="V266" s="191"/>
      <c r="AA266" s="191"/>
      <c r="AB266" s="191"/>
      <c r="AD266" s="191"/>
    </row>
    <row r="267">
      <c r="R267" s="191"/>
      <c r="V267" s="191"/>
      <c r="AA267" s="191"/>
      <c r="AB267" s="191"/>
      <c r="AD267" s="191"/>
    </row>
    <row r="268">
      <c r="R268" s="191"/>
      <c r="V268" s="191"/>
      <c r="AA268" s="191"/>
      <c r="AB268" s="191"/>
      <c r="AD268" s="191"/>
    </row>
    <row r="269">
      <c r="R269" s="191"/>
      <c r="V269" s="191"/>
      <c r="AA269" s="191"/>
      <c r="AB269" s="191"/>
      <c r="AD269" s="191"/>
    </row>
    <row r="270">
      <c r="R270" s="191"/>
      <c r="V270" s="191"/>
      <c r="AA270" s="191"/>
      <c r="AB270" s="191"/>
      <c r="AD270" s="191"/>
    </row>
    <row r="271">
      <c r="R271" s="191"/>
      <c r="V271" s="191"/>
      <c r="AA271" s="191"/>
      <c r="AB271" s="191"/>
      <c r="AD271" s="191"/>
    </row>
    <row r="272">
      <c r="R272" s="191"/>
      <c r="V272" s="191"/>
      <c r="AA272" s="191"/>
      <c r="AB272" s="191"/>
      <c r="AD272" s="191"/>
    </row>
    <row r="273">
      <c r="R273" s="191"/>
      <c r="V273" s="191"/>
      <c r="AA273" s="191"/>
      <c r="AB273" s="191"/>
      <c r="AD273" s="191"/>
    </row>
    <row r="274">
      <c r="R274" s="191"/>
      <c r="V274" s="191"/>
      <c r="AA274" s="191"/>
      <c r="AB274" s="191"/>
      <c r="AD274" s="191"/>
    </row>
    <row r="275">
      <c r="R275" s="191"/>
      <c r="V275" s="191"/>
      <c r="AA275" s="191"/>
      <c r="AB275" s="191"/>
      <c r="AD275" s="191"/>
    </row>
    <row r="276">
      <c r="R276" s="191"/>
      <c r="V276" s="191"/>
      <c r="AA276" s="191"/>
      <c r="AB276" s="191"/>
      <c r="AD276" s="191"/>
    </row>
    <row r="277">
      <c r="R277" s="191"/>
      <c r="V277" s="191"/>
      <c r="AA277" s="191"/>
      <c r="AB277" s="191"/>
      <c r="AD277" s="191"/>
    </row>
    <row r="278">
      <c r="R278" s="191"/>
      <c r="V278" s="191"/>
      <c r="AA278" s="191"/>
      <c r="AB278" s="191"/>
      <c r="AD278" s="191"/>
    </row>
    <row r="279">
      <c r="R279" s="191"/>
      <c r="V279" s="191"/>
      <c r="AA279" s="191"/>
      <c r="AB279" s="191"/>
      <c r="AD279" s="191"/>
    </row>
    <row r="280">
      <c r="R280" s="191"/>
      <c r="V280" s="191"/>
      <c r="AA280" s="191"/>
      <c r="AB280" s="191"/>
      <c r="AD280" s="191"/>
    </row>
    <row r="281">
      <c r="R281" s="191"/>
      <c r="V281" s="191"/>
      <c r="AA281" s="191"/>
      <c r="AB281" s="191"/>
      <c r="AD281" s="191"/>
    </row>
    <row r="282">
      <c r="R282" s="191"/>
      <c r="V282" s="191"/>
      <c r="AA282" s="191"/>
      <c r="AB282" s="191"/>
      <c r="AD282" s="191"/>
    </row>
    <row r="283">
      <c r="R283" s="191"/>
      <c r="V283" s="191"/>
      <c r="AA283" s="191"/>
      <c r="AB283" s="191"/>
      <c r="AD283" s="191"/>
    </row>
    <row r="284">
      <c r="R284" s="191"/>
      <c r="V284" s="191"/>
      <c r="AA284" s="191"/>
      <c r="AB284" s="191"/>
      <c r="AD284" s="191"/>
    </row>
    <row r="285">
      <c r="R285" s="191"/>
      <c r="V285" s="191"/>
      <c r="AA285" s="191"/>
      <c r="AB285" s="191"/>
      <c r="AD285" s="191"/>
    </row>
    <row r="286">
      <c r="R286" s="191"/>
      <c r="V286" s="191"/>
      <c r="AA286" s="191"/>
      <c r="AB286" s="191"/>
      <c r="AD286" s="191"/>
    </row>
    <row r="287">
      <c r="R287" s="191"/>
      <c r="V287" s="191"/>
      <c r="AA287" s="191"/>
      <c r="AB287" s="191"/>
      <c r="AD287" s="191"/>
    </row>
    <row r="288">
      <c r="R288" s="191"/>
      <c r="V288" s="191"/>
      <c r="AA288" s="191"/>
      <c r="AB288" s="191"/>
      <c r="AD288" s="191"/>
    </row>
    <row r="289">
      <c r="R289" s="191"/>
      <c r="V289" s="191"/>
      <c r="AA289" s="191"/>
      <c r="AB289" s="191"/>
      <c r="AD289" s="191"/>
    </row>
    <row r="290">
      <c r="R290" s="191"/>
      <c r="V290" s="191"/>
      <c r="AA290" s="191"/>
      <c r="AB290" s="191"/>
      <c r="AD290" s="191"/>
    </row>
    <row r="291">
      <c r="R291" s="191"/>
      <c r="V291" s="191"/>
      <c r="AA291" s="191"/>
      <c r="AB291" s="191"/>
      <c r="AD291" s="191"/>
    </row>
    <row r="292">
      <c r="R292" s="191"/>
      <c r="V292" s="191"/>
      <c r="AA292" s="191"/>
      <c r="AB292" s="191"/>
      <c r="AD292" s="191"/>
    </row>
    <row r="293">
      <c r="R293" s="191"/>
      <c r="V293" s="191"/>
      <c r="AA293" s="191"/>
      <c r="AB293" s="191"/>
      <c r="AD293" s="191"/>
    </row>
    <row r="294">
      <c r="R294" s="191"/>
      <c r="V294" s="191"/>
      <c r="AA294" s="191"/>
      <c r="AB294" s="191"/>
      <c r="AD294" s="191"/>
    </row>
    <row r="295">
      <c r="R295" s="191"/>
      <c r="V295" s="191"/>
      <c r="AA295" s="191"/>
      <c r="AB295" s="191"/>
      <c r="AD295" s="191"/>
    </row>
    <row r="296">
      <c r="R296" s="191"/>
      <c r="V296" s="191"/>
      <c r="AA296" s="191"/>
      <c r="AB296" s="191"/>
      <c r="AD296" s="191"/>
    </row>
    <row r="297">
      <c r="R297" s="191"/>
      <c r="V297" s="191"/>
      <c r="AA297" s="191"/>
      <c r="AB297" s="191"/>
      <c r="AD297" s="191"/>
    </row>
    <row r="298">
      <c r="R298" s="191"/>
      <c r="V298" s="191"/>
      <c r="AA298" s="191"/>
      <c r="AB298" s="191"/>
      <c r="AD298" s="191"/>
    </row>
    <row r="299">
      <c r="R299" s="191"/>
      <c r="V299" s="191"/>
      <c r="AA299" s="191"/>
      <c r="AB299" s="191"/>
      <c r="AD299" s="191"/>
    </row>
    <row r="300">
      <c r="R300" s="191"/>
      <c r="V300" s="191"/>
      <c r="AA300" s="191"/>
      <c r="AB300" s="191"/>
      <c r="AD300" s="191"/>
    </row>
    <row r="301">
      <c r="R301" s="191"/>
      <c r="V301" s="191"/>
      <c r="AA301" s="191"/>
      <c r="AB301" s="191"/>
      <c r="AD301" s="191"/>
    </row>
    <row r="302">
      <c r="R302" s="191"/>
      <c r="V302" s="191"/>
      <c r="AA302" s="191"/>
      <c r="AB302" s="191"/>
      <c r="AD302" s="191"/>
    </row>
    <row r="303">
      <c r="R303" s="191"/>
      <c r="V303" s="191"/>
      <c r="AA303" s="191"/>
      <c r="AB303" s="191"/>
      <c r="AD303" s="191"/>
    </row>
    <row r="304">
      <c r="R304" s="191"/>
      <c r="V304" s="191"/>
      <c r="AA304" s="191"/>
      <c r="AB304" s="191"/>
      <c r="AD304" s="191"/>
    </row>
    <row r="305">
      <c r="R305" s="191"/>
      <c r="V305" s="191"/>
      <c r="AA305" s="191"/>
      <c r="AB305" s="191"/>
      <c r="AD305" s="191"/>
    </row>
    <row r="306">
      <c r="R306" s="191"/>
      <c r="V306" s="191"/>
      <c r="AA306" s="191"/>
      <c r="AB306" s="191"/>
      <c r="AD306" s="191"/>
    </row>
    <row r="307">
      <c r="R307" s="191"/>
      <c r="V307" s="191"/>
      <c r="AA307" s="191"/>
      <c r="AB307" s="191"/>
      <c r="AD307" s="191"/>
    </row>
    <row r="308">
      <c r="R308" s="191"/>
      <c r="V308" s="191"/>
      <c r="AA308" s="191"/>
      <c r="AB308" s="191"/>
      <c r="AD308" s="191"/>
    </row>
    <row r="309">
      <c r="R309" s="191"/>
      <c r="V309" s="191"/>
      <c r="AA309" s="191"/>
      <c r="AB309" s="191"/>
      <c r="AD309" s="191"/>
    </row>
    <row r="310">
      <c r="R310" s="191"/>
      <c r="V310" s="191"/>
      <c r="AA310" s="191"/>
      <c r="AB310" s="191"/>
      <c r="AD310" s="191"/>
    </row>
    <row r="311">
      <c r="R311" s="191"/>
      <c r="V311" s="191"/>
      <c r="AA311" s="191"/>
      <c r="AB311" s="191"/>
      <c r="AD311" s="191"/>
    </row>
    <row r="312">
      <c r="R312" s="191"/>
      <c r="V312" s="191"/>
      <c r="AA312" s="191"/>
      <c r="AB312" s="191"/>
      <c r="AD312" s="191"/>
    </row>
    <row r="313">
      <c r="R313" s="191"/>
      <c r="V313" s="191"/>
      <c r="AA313" s="191"/>
      <c r="AB313" s="191"/>
      <c r="AD313" s="191"/>
    </row>
    <row r="314">
      <c r="R314" s="191"/>
      <c r="V314" s="191"/>
      <c r="AA314" s="191"/>
      <c r="AB314" s="191"/>
      <c r="AD314" s="191"/>
    </row>
    <row r="315">
      <c r="R315" s="191"/>
      <c r="V315" s="191"/>
      <c r="AA315" s="191"/>
      <c r="AB315" s="191"/>
      <c r="AD315" s="191"/>
    </row>
    <row r="316">
      <c r="R316" s="191"/>
      <c r="V316" s="191"/>
      <c r="AA316" s="191"/>
      <c r="AB316" s="191"/>
      <c r="AD316" s="191"/>
    </row>
    <row r="317">
      <c r="R317" s="191"/>
      <c r="V317" s="191"/>
      <c r="AA317" s="191"/>
      <c r="AB317" s="191"/>
      <c r="AD317" s="191"/>
    </row>
    <row r="318">
      <c r="R318" s="191"/>
      <c r="V318" s="191"/>
      <c r="AA318" s="191"/>
      <c r="AB318" s="191"/>
      <c r="AD318" s="191"/>
    </row>
    <row r="319">
      <c r="R319" s="191"/>
      <c r="V319" s="191"/>
      <c r="AA319" s="191"/>
      <c r="AB319" s="191"/>
      <c r="AD319" s="191"/>
    </row>
    <row r="320">
      <c r="R320" s="191"/>
      <c r="V320" s="191"/>
      <c r="AA320" s="191"/>
      <c r="AB320" s="191"/>
      <c r="AD320" s="191"/>
    </row>
    <row r="321">
      <c r="R321" s="191"/>
      <c r="V321" s="191"/>
      <c r="AA321" s="191"/>
      <c r="AB321" s="191"/>
      <c r="AD321" s="191"/>
    </row>
    <row r="322">
      <c r="R322" s="191"/>
      <c r="V322" s="191"/>
      <c r="AA322" s="191"/>
      <c r="AB322" s="191"/>
      <c r="AD322" s="191"/>
    </row>
    <row r="323">
      <c r="R323" s="191"/>
      <c r="V323" s="191"/>
      <c r="AA323" s="191"/>
      <c r="AB323" s="191"/>
      <c r="AD323" s="191"/>
    </row>
    <row r="324">
      <c r="R324" s="191"/>
      <c r="V324" s="191"/>
      <c r="AA324" s="191"/>
      <c r="AB324" s="191"/>
      <c r="AD324" s="191"/>
    </row>
    <row r="325">
      <c r="R325" s="191"/>
      <c r="V325" s="191"/>
      <c r="AA325" s="191"/>
      <c r="AB325" s="191"/>
      <c r="AD325" s="191"/>
    </row>
    <row r="326">
      <c r="R326" s="191"/>
      <c r="V326" s="191"/>
      <c r="AA326" s="191"/>
      <c r="AB326" s="191"/>
      <c r="AD326" s="191"/>
    </row>
    <row r="327">
      <c r="R327" s="191"/>
      <c r="V327" s="191"/>
      <c r="AA327" s="191"/>
      <c r="AB327" s="191"/>
      <c r="AD327" s="191"/>
    </row>
    <row r="328">
      <c r="R328" s="191"/>
      <c r="V328" s="191"/>
      <c r="AA328" s="191"/>
      <c r="AB328" s="191"/>
      <c r="AD328" s="191"/>
    </row>
    <row r="329">
      <c r="R329" s="191"/>
      <c r="V329" s="191"/>
      <c r="AA329" s="191"/>
      <c r="AB329" s="191"/>
      <c r="AD329" s="191"/>
    </row>
    <row r="330">
      <c r="R330" s="191"/>
      <c r="V330" s="191"/>
      <c r="AA330" s="191"/>
      <c r="AB330" s="191"/>
      <c r="AD330" s="191"/>
    </row>
    <row r="331">
      <c r="R331" s="191"/>
      <c r="V331" s="191"/>
      <c r="AA331" s="191"/>
      <c r="AB331" s="191"/>
      <c r="AD331" s="191"/>
    </row>
    <row r="332">
      <c r="R332" s="191"/>
      <c r="V332" s="191"/>
      <c r="AA332" s="191"/>
      <c r="AB332" s="191"/>
      <c r="AD332" s="191"/>
    </row>
    <row r="333">
      <c r="R333" s="191"/>
      <c r="V333" s="191"/>
      <c r="AA333" s="191"/>
      <c r="AB333" s="191"/>
      <c r="AD333" s="191"/>
    </row>
    <row r="334">
      <c r="R334" s="191"/>
      <c r="V334" s="191"/>
      <c r="AA334" s="191"/>
      <c r="AB334" s="191"/>
      <c r="AD334" s="191"/>
    </row>
    <row r="335">
      <c r="R335" s="191"/>
      <c r="V335" s="191"/>
      <c r="AA335" s="191"/>
      <c r="AB335" s="191"/>
      <c r="AD335" s="191"/>
    </row>
    <row r="336">
      <c r="R336" s="191"/>
      <c r="V336" s="191"/>
      <c r="AA336" s="191"/>
      <c r="AB336" s="191"/>
      <c r="AD336" s="191"/>
    </row>
    <row r="337">
      <c r="R337" s="191"/>
      <c r="V337" s="191"/>
      <c r="AA337" s="191"/>
      <c r="AB337" s="191"/>
      <c r="AD337" s="191"/>
    </row>
    <row r="338">
      <c r="R338" s="191"/>
      <c r="V338" s="191"/>
      <c r="AA338" s="191"/>
      <c r="AB338" s="191"/>
      <c r="AD338" s="191"/>
    </row>
    <row r="339">
      <c r="R339" s="191"/>
      <c r="V339" s="191"/>
      <c r="AA339" s="191"/>
      <c r="AB339" s="191"/>
      <c r="AD339" s="191"/>
    </row>
    <row r="340">
      <c r="R340" s="191"/>
      <c r="V340" s="191"/>
      <c r="AA340" s="191"/>
      <c r="AB340" s="191"/>
      <c r="AD340" s="191"/>
    </row>
    <row r="341">
      <c r="R341" s="191"/>
      <c r="V341" s="191"/>
      <c r="AA341" s="191"/>
      <c r="AB341" s="191"/>
      <c r="AD341" s="191"/>
    </row>
    <row r="342">
      <c r="R342" s="191"/>
      <c r="V342" s="191"/>
      <c r="AA342" s="191"/>
      <c r="AB342" s="191"/>
      <c r="AD342" s="191"/>
    </row>
    <row r="343">
      <c r="R343" s="191"/>
      <c r="V343" s="191"/>
      <c r="AA343" s="191"/>
      <c r="AB343" s="191"/>
      <c r="AD343" s="191"/>
    </row>
    <row r="344">
      <c r="R344" s="191"/>
      <c r="V344" s="191"/>
      <c r="AA344" s="191"/>
      <c r="AB344" s="191"/>
      <c r="AD344" s="191"/>
    </row>
    <row r="345">
      <c r="R345" s="191"/>
      <c r="V345" s="191"/>
      <c r="AA345" s="191"/>
      <c r="AB345" s="191"/>
      <c r="AD345" s="191"/>
    </row>
    <row r="346">
      <c r="R346" s="191"/>
      <c r="V346" s="191"/>
      <c r="AA346" s="191"/>
      <c r="AB346" s="191"/>
      <c r="AD346" s="191"/>
    </row>
    <row r="347">
      <c r="R347" s="191"/>
      <c r="V347" s="191"/>
      <c r="AA347" s="191"/>
      <c r="AB347" s="191"/>
      <c r="AD347" s="191"/>
    </row>
    <row r="348">
      <c r="R348" s="191"/>
      <c r="V348" s="191"/>
      <c r="AA348" s="191"/>
      <c r="AB348" s="191"/>
      <c r="AD348" s="191"/>
    </row>
    <row r="349">
      <c r="R349" s="191"/>
      <c r="V349" s="191"/>
      <c r="AA349" s="191"/>
      <c r="AB349" s="191"/>
      <c r="AD349" s="191"/>
    </row>
    <row r="350">
      <c r="R350" s="191"/>
      <c r="V350" s="191"/>
      <c r="AA350" s="191"/>
      <c r="AB350" s="191"/>
      <c r="AD350" s="191"/>
    </row>
    <row r="351">
      <c r="R351" s="191"/>
      <c r="V351" s="191"/>
      <c r="AA351" s="191"/>
      <c r="AB351" s="191"/>
      <c r="AD351" s="191"/>
    </row>
    <row r="352">
      <c r="R352" s="191"/>
      <c r="V352" s="191"/>
      <c r="AA352" s="191"/>
      <c r="AB352" s="191"/>
      <c r="AD352" s="191"/>
    </row>
    <row r="353">
      <c r="R353" s="191"/>
      <c r="V353" s="191"/>
      <c r="AA353" s="191"/>
      <c r="AB353" s="191"/>
      <c r="AD353" s="191"/>
    </row>
    <row r="354">
      <c r="R354" s="191"/>
      <c r="V354" s="191"/>
      <c r="AA354" s="191"/>
      <c r="AB354" s="191"/>
      <c r="AD354" s="191"/>
    </row>
    <row r="355">
      <c r="R355" s="191"/>
      <c r="V355" s="191"/>
      <c r="AA355" s="191"/>
      <c r="AB355" s="191"/>
      <c r="AD355" s="191"/>
    </row>
    <row r="356">
      <c r="R356" s="191"/>
      <c r="V356" s="191"/>
      <c r="AA356" s="191"/>
      <c r="AB356" s="191"/>
      <c r="AD356" s="191"/>
    </row>
    <row r="357">
      <c r="R357" s="191"/>
      <c r="V357" s="191"/>
      <c r="AA357" s="191"/>
      <c r="AB357" s="191"/>
      <c r="AD357" s="191"/>
    </row>
    <row r="358">
      <c r="R358" s="191"/>
      <c r="V358" s="191"/>
      <c r="AA358" s="191"/>
      <c r="AB358" s="191"/>
      <c r="AD358" s="191"/>
    </row>
    <row r="359">
      <c r="R359" s="191"/>
      <c r="V359" s="191"/>
      <c r="AA359" s="191"/>
      <c r="AB359" s="191"/>
      <c r="AD359" s="191"/>
    </row>
    <row r="360">
      <c r="R360" s="191"/>
      <c r="V360" s="191"/>
      <c r="AA360" s="191"/>
      <c r="AB360" s="191"/>
      <c r="AD360" s="191"/>
    </row>
    <row r="361">
      <c r="R361" s="191"/>
      <c r="V361" s="191"/>
      <c r="AA361" s="191"/>
      <c r="AB361" s="191"/>
      <c r="AD361" s="191"/>
    </row>
    <row r="362">
      <c r="R362" s="191"/>
      <c r="V362" s="191"/>
      <c r="AA362" s="191"/>
      <c r="AB362" s="191"/>
      <c r="AD362" s="191"/>
    </row>
    <row r="363">
      <c r="R363" s="191"/>
      <c r="V363" s="191"/>
      <c r="AA363" s="191"/>
      <c r="AB363" s="191"/>
      <c r="AD363" s="191"/>
    </row>
    <row r="364">
      <c r="R364" s="191"/>
      <c r="V364" s="191"/>
      <c r="AA364" s="191"/>
      <c r="AB364" s="191"/>
      <c r="AD364" s="191"/>
    </row>
    <row r="365">
      <c r="R365" s="191"/>
      <c r="V365" s="191"/>
      <c r="AA365" s="191"/>
      <c r="AB365" s="191"/>
      <c r="AD365" s="191"/>
    </row>
    <row r="366">
      <c r="R366" s="191"/>
      <c r="V366" s="191"/>
      <c r="AA366" s="191"/>
      <c r="AB366" s="191"/>
      <c r="AD366" s="191"/>
    </row>
    <row r="367">
      <c r="R367" s="191"/>
      <c r="V367" s="191"/>
      <c r="AA367" s="191"/>
      <c r="AB367" s="191"/>
      <c r="AD367" s="191"/>
    </row>
    <row r="368">
      <c r="R368" s="191"/>
      <c r="V368" s="191"/>
      <c r="AA368" s="191"/>
      <c r="AB368" s="191"/>
      <c r="AD368" s="191"/>
    </row>
    <row r="369">
      <c r="R369" s="191"/>
      <c r="V369" s="191"/>
      <c r="AA369" s="191"/>
      <c r="AB369" s="191"/>
      <c r="AD369" s="191"/>
    </row>
    <row r="370">
      <c r="R370" s="191"/>
      <c r="V370" s="191"/>
      <c r="AA370" s="191"/>
      <c r="AB370" s="191"/>
      <c r="AD370" s="191"/>
    </row>
    <row r="371">
      <c r="R371" s="191"/>
      <c r="V371" s="191"/>
      <c r="AA371" s="191"/>
      <c r="AB371" s="191"/>
      <c r="AD371" s="191"/>
    </row>
    <row r="372">
      <c r="R372" s="191"/>
      <c r="V372" s="191"/>
      <c r="AA372" s="191"/>
      <c r="AB372" s="191"/>
      <c r="AD372" s="191"/>
    </row>
    <row r="373">
      <c r="R373" s="191"/>
      <c r="V373" s="191"/>
      <c r="AA373" s="191"/>
      <c r="AB373" s="191"/>
      <c r="AD373" s="191"/>
    </row>
    <row r="374">
      <c r="R374" s="191"/>
      <c r="V374" s="191"/>
      <c r="AA374" s="191"/>
      <c r="AB374" s="191"/>
      <c r="AD374" s="191"/>
    </row>
    <row r="375">
      <c r="R375" s="191"/>
      <c r="V375" s="191"/>
      <c r="AA375" s="191"/>
      <c r="AB375" s="191"/>
      <c r="AD375" s="191"/>
    </row>
    <row r="376">
      <c r="R376" s="191"/>
      <c r="V376" s="191"/>
      <c r="AA376" s="191"/>
      <c r="AB376" s="191"/>
      <c r="AD376" s="191"/>
    </row>
    <row r="377">
      <c r="R377" s="191"/>
      <c r="V377" s="191"/>
      <c r="AA377" s="191"/>
      <c r="AB377" s="191"/>
      <c r="AD377" s="191"/>
    </row>
    <row r="378">
      <c r="R378" s="191"/>
      <c r="V378" s="191"/>
      <c r="AA378" s="191"/>
      <c r="AB378" s="191"/>
      <c r="AD378" s="191"/>
    </row>
    <row r="379">
      <c r="R379" s="191"/>
      <c r="V379" s="191"/>
      <c r="AA379" s="191"/>
      <c r="AB379" s="191"/>
      <c r="AD379" s="191"/>
    </row>
    <row r="380">
      <c r="R380" s="191"/>
      <c r="V380" s="191"/>
      <c r="AA380" s="191"/>
      <c r="AB380" s="191"/>
      <c r="AD380" s="191"/>
    </row>
    <row r="381">
      <c r="R381" s="191"/>
      <c r="V381" s="191"/>
      <c r="AA381" s="191"/>
      <c r="AB381" s="191"/>
      <c r="AD381" s="191"/>
    </row>
    <row r="382">
      <c r="R382" s="191"/>
      <c r="V382" s="191"/>
      <c r="AA382" s="191"/>
      <c r="AB382" s="191"/>
      <c r="AD382" s="191"/>
    </row>
    <row r="383">
      <c r="R383" s="191"/>
      <c r="V383" s="191"/>
      <c r="AA383" s="191"/>
      <c r="AB383" s="191"/>
      <c r="AD383" s="191"/>
    </row>
    <row r="384">
      <c r="R384" s="191"/>
      <c r="V384" s="191"/>
      <c r="AA384" s="191"/>
      <c r="AB384" s="191"/>
      <c r="AD384" s="191"/>
    </row>
    <row r="385">
      <c r="R385" s="191"/>
      <c r="V385" s="191"/>
      <c r="AA385" s="191"/>
      <c r="AB385" s="191"/>
      <c r="AD385" s="191"/>
    </row>
    <row r="386">
      <c r="R386" s="191"/>
      <c r="V386" s="191"/>
      <c r="AA386" s="191"/>
      <c r="AB386" s="191"/>
      <c r="AD386" s="191"/>
    </row>
    <row r="387">
      <c r="R387" s="191"/>
      <c r="V387" s="191"/>
      <c r="AA387" s="191"/>
      <c r="AB387" s="191"/>
      <c r="AD387" s="191"/>
    </row>
    <row r="388">
      <c r="R388" s="191"/>
      <c r="V388" s="191"/>
      <c r="AA388" s="191"/>
      <c r="AB388" s="191"/>
      <c r="AD388" s="191"/>
    </row>
    <row r="389">
      <c r="R389" s="191"/>
      <c r="V389" s="191"/>
      <c r="AA389" s="191"/>
      <c r="AB389" s="191"/>
      <c r="AD389" s="191"/>
    </row>
    <row r="390">
      <c r="R390" s="191"/>
      <c r="V390" s="191"/>
      <c r="AA390" s="191"/>
      <c r="AB390" s="191"/>
      <c r="AD390" s="191"/>
    </row>
    <row r="391">
      <c r="R391" s="191"/>
      <c r="V391" s="191"/>
      <c r="AA391" s="191"/>
      <c r="AB391" s="191"/>
      <c r="AD391" s="191"/>
    </row>
    <row r="392">
      <c r="R392" s="191"/>
      <c r="V392" s="191"/>
      <c r="AA392" s="191"/>
      <c r="AB392" s="191"/>
      <c r="AD392" s="191"/>
    </row>
    <row r="393">
      <c r="R393" s="191"/>
      <c r="V393" s="191"/>
      <c r="AA393" s="191"/>
      <c r="AB393" s="191"/>
      <c r="AD393" s="191"/>
    </row>
    <row r="394">
      <c r="R394" s="191"/>
      <c r="V394" s="191"/>
      <c r="AA394" s="191"/>
      <c r="AB394" s="191"/>
      <c r="AD394" s="191"/>
    </row>
    <row r="395">
      <c r="R395" s="191"/>
      <c r="V395" s="191"/>
      <c r="AA395" s="191"/>
      <c r="AB395" s="191"/>
      <c r="AD395" s="191"/>
    </row>
    <row r="396">
      <c r="R396" s="191"/>
      <c r="V396" s="191"/>
      <c r="AA396" s="191"/>
      <c r="AB396" s="191"/>
      <c r="AD396" s="191"/>
    </row>
    <row r="397">
      <c r="R397" s="191"/>
      <c r="V397" s="191"/>
      <c r="AA397" s="191"/>
      <c r="AB397" s="191"/>
      <c r="AD397" s="191"/>
    </row>
    <row r="398">
      <c r="R398" s="191"/>
      <c r="V398" s="191"/>
      <c r="AA398" s="191"/>
      <c r="AB398" s="191"/>
      <c r="AD398" s="191"/>
    </row>
    <row r="399">
      <c r="R399" s="191"/>
      <c r="V399" s="191"/>
      <c r="AA399" s="191"/>
      <c r="AB399" s="191"/>
      <c r="AD399" s="191"/>
    </row>
    <row r="400">
      <c r="R400" s="191"/>
      <c r="V400" s="191"/>
      <c r="AA400" s="191"/>
      <c r="AB400" s="191"/>
      <c r="AD400" s="191"/>
    </row>
    <row r="401">
      <c r="R401" s="191"/>
      <c r="V401" s="191"/>
      <c r="AA401" s="191"/>
      <c r="AB401" s="191"/>
      <c r="AD401" s="191"/>
    </row>
    <row r="402">
      <c r="R402" s="191"/>
      <c r="V402" s="191"/>
      <c r="AA402" s="191"/>
      <c r="AB402" s="191"/>
      <c r="AD402" s="191"/>
    </row>
    <row r="403">
      <c r="R403" s="191"/>
      <c r="V403" s="191"/>
      <c r="AA403" s="191"/>
      <c r="AB403" s="191"/>
      <c r="AD403" s="191"/>
    </row>
    <row r="404">
      <c r="R404" s="191"/>
      <c r="V404" s="191"/>
      <c r="AA404" s="191"/>
      <c r="AB404" s="191"/>
      <c r="AD404" s="191"/>
    </row>
    <row r="405">
      <c r="R405" s="191"/>
      <c r="V405" s="191"/>
      <c r="AA405" s="191"/>
      <c r="AB405" s="191"/>
      <c r="AD405" s="191"/>
    </row>
    <row r="406">
      <c r="R406" s="191"/>
      <c r="V406" s="191"/>
      <c r="AA406" s="191"/>
      <c r="AB406" s="191"/>
      <c r="AD406" s="191"/>
    </row>
    <row r="407">
      <c r="R407" s="191"/>
      <c r="V407" s="191"/>
      <c r="AA407" s="191"/>
      <c r="AB407" s="191"/>
      <c r="AD407" s="191"/>
    </row>
    <row r="408">
      <c r="R408" s="191"/>
      <c r="V408" s="191"/>
      <c r="AA408" s="191"/>
      <c r="AB408" s="191"/>
      <c r="AD408" s="191"/>
    </row>
    <row r="409">
      <c r="R409" s="191"/>
      <c r="V409" s="191"/>
      <c r="AA409" s="191"/>
      <c r="AB409" s="191"/>
      <c r="AD409" s="191"/>
    </row>
    <row r="410">
      <c r="R410" s="191"/>
      <c r="V410" s="191"/>
      <c r="AA410" s="191"/>
      <c r="AB410" s="191"/>
      <c r="AD410" s="191"/>
    </row>
    <row r="411">
      <c r="R411" s="191"/>
      <c r="V411" s="191"/>
      <c r="AA411" s="191"/>
      <c r="AB411" s="191"/>
      <c r="AD411" s="191"/>
    </row>
    <row r="412">
      <c r="R412" s="191"/>
      <c r="V412" s="191"/>
      <c r="AA412" s="191"/>
      <c r="AB412" s="191"/>
      <c r="AD412" s="191"/>
    </row>
    <row r="413">
      <c r="R413" s="191"/>
      <c r="V413" s="191"/>
      <c r="AA413" s="191"/>
      <c r="AB413" s="191"/>
      <c r="AD413" s="191"/>
    </row>
    <row r="414">
      <c r="R414" s="191"/>
      <c r="V414" s="191"/>
      <c r="AA414" s="191"/>
      <c r="AB414" s="191"/>
      <c r="AD414" s="191"/>
    </row>
    <row r="415">
      <c r="R415" s="191"/>
      <c r="V415" s="191"/>
      <c r="AA415" s="191"/>
      <c r="AB415" s="191"/>
      <c r="AD415" s="191"/>
    </row>
    <row r="416">
      <c r="R416" s="191"/>
      <c r="V416" s="191"/>
      <c r="AA416" s="191"/>
      <c r="AB416" s="191"/>
      <c r="AD416" s="191"/>
    </row>
    <row r="417">
      <c r="R417" s="191"/>
      <c r="V417" s="191"/>
      <c r="AA417" s="191"/>
      <c r="AB417" s="191"/>
      <c r="AD417" s="191"/>
    </row>
    <row r="418">
      <c r="R418" s="191"/>
      <c r="V418" s="191"/>
      <c r="AA418" s="191"/>
      <c r="AB418" s="191"/>
      <c r="AD418" s="191"/>
    </row>
    <row r="419">
      <c r="R419" s="191"/>
      <c r="V419" s="191"/>
      <c r="AA419" s="191"/>
      <c r="AB419" s="191"/>
      <c r="AD419" s="191"/>
    </row>
    <row r="420">
      <c r="R420" s="191"/>
      <c r="V420" s="191"/>
      <c r="AA420" s="191"/>
      <c r="AB420" s="191"/>
      <c r="AD420" s="191"/>
    </row>
    <row r="421">
      <c r="R421" s="191"/>
      <c r="V421" s="191"/>
      <c r="AA421" s="191"/>
      <c r="AB421" s="191"/>
      <c r="AD421" s="191"/>
    </row>
    <row r="422">
      <c r="R422" s="191"/>
      <c r="V422" s="191"/>
      <c r="AA422" s="191"/>
      <c r="AB422" s="191"/>
      <c r="AD422" s="191"/>
    </row>
    <row r="423">
      <c r="R423" s="191"/>
      <c r="V423" s="191"/>
      <c r="AA423" s="191"/>
      <c r="AB423" s="191"/>
      <c r="AD423" s="191"/>
    </row>
    <row r="424">
      <c r="R424" s="191"/>
      <c r="V424" s="191"/>
      <c r="AA424" s="191"/>
      <c r="AB424" s="191"/>
      <c r="AD424" s="191"/>
    </row>
    <row r="425">
      <c r="R425" s="191"/>
      <c r="V425" s="191"/>
      <c r="AA425" s="191"/>
      <c r="AB425" s="191"/>
      <c r="AD425" s="191"/>
    </row>
    <row r="426">
      <c r="R426" s="191"/>
      <c r="V426" s="191"/>
      <c r="AA426" s="191"/>
      <c r="AB426" s="191"/>
      <c r="AD426" s="191"/>
    </row>
    <row r="427">
      <c r="R427" s="191"/>
      <c r="V427" s="191"/>
      <c r="AA427" s="191"/>
      <c r="AB427" s="191"/>
      <c r="AD427" s="191"/>
    </row>
    <row r="428">
      <c r="R428" s="191"/>
      <c r="V428" s="191"/>
      <c r="AA428" s="191"/>
      <c r="AB428" s="191"/>
      <c r="AD428" s="191"/>
    </row>
    <row r="429">
      <c r="R429" s="191"/>
      <c r="V429" s="191"/>
      <c r="AA429" s="191"/>
      <c r="AB429" s="191"/>
      <c r="AD429" s="191"/>
    </row>
    <row r="430">
      <c r="R430" s="191"/>
      <c r="V430" s="191"/>
      <c r="AA430" s="191"/>
      <c r="AB430" s="191"/>
      <c r="AD430" s="191"/>
    </row>
    <row r="431">
      <c r="R431" s="191"/>
      <c r="V431" s="191"/>
      <c r="AA431" s="191"/>
      <c r="AB431" s="191"/>
      <c r="AD431" s="191"/>
    </row>
    <row r="432">
      <c r="R432" s="191"/>
      <c r="V432" s="191"/>
      <c r="AA432" s="191"/>
      <c r="AB432" s="191"/>
      <c r="AD432" s="191"/>
    </row>
    <row r="433">
      <c r="R433" s="191"/>
      <c r="V433" s="191"/>
      <c r="AA433" s="191"/>
      <c r="AB433" s="191"/>
      <c r="AD433" s="191"/>
    </row>
    <row r="434">
      <c r="R434" s="191"/>
      <c r="V434" s="191"/>
      <c r="AA434" s="191"/>
      <c r="AB434" s="191"/>
      <c r="AD434" s="191"/>
    </row>
    <row r="435">
      <c r="R435" s="191"/>
      <c r="V435" s="191"/>
      <c r="AA435" s="191"/>
      <c r="AB435" s="191"/>
      <c r="AD435" s="191"/>
    </row>
    <row r="436">
      <c r="R436" s="191"/>
      <c r="V436" s="191"/>
      <c r="AA436" s="191"/>
      <c r="AB436" s="191"/>
      <c r="AD436" s="191"/>
    </row>
    <row r="437">
      <c r="R437" s="191"/>
      <c r="V437" s="191"/>
      <c r="AA437" s="191"/>
      <c r="AB437" s="191"/>
      <c r="AD437" s="191"/>
    </row>
    <row r="438">
      <c r="R438" s="191"/>
      <c r="V438" s="191"/>
      <c r="AA438" s="191"/>
      <c r="AB438" s="191"/>
      <c r="AD438" s="191"/>
    </row>
    <row r="439">
      <c r="R439" s="191"/>
      <c r="V439" s="191"/>
      <c r="AA439" s="191"/>
      <c r="AB439" s="191"/>
      <c r="AD439" s="191"/>
    </row>
    <row r="440">
      <c r="R440" s="191"/>
      <c r="V440" s="191"/>
      <c r="AA440" s="191"/>
      <c r="AB440" s="191"/>
      <c r="AD440" s="191"/>
    </row>
    <row r="441">
      <c r="R441" s="191"/>
      <c r="V441" s="191"/>
      <c r="AA441" s="191"/>
      <c r="AB441" s="191"/>
      <c r="AD441" s="191"/>
    </row>
    <row r="442">
      <c r="R442" s="191"/>
      <c r="V442" s="191"/>
      <c r="AA442" s="191"/>
      <c r="AB442" s="191"/>
      <c r="AD442" s="191"/>
    </row>
    <row r="443">
      <c r="R443" s="191"/>
      <c r="V443" s="191"/>
      <c r="AA443" s="191"/>
      <c r="AB443" s="191"/>
      <c r="AD443" s="191"/>
    </row>
    <row r="444">
      <c r="R444" s="191"/>
      <c r="V444" s="191"/>
      <c r="AA444" s="191"/>
      <c r="AB444" s="191"/>
      <c r="AD444" s="191"/>
    </row>
    <row r="445">
      <c r="R445" s="191"/>
      <c r="V445" s="191"/>
      <c r="AA445" s="191"/>
      <c r="AB445" s="191"/>
      <c r="AD445" s="191"/>
    </row>
    <row r="446">
      <c r="R446" s="191"/>
      <c r="V446" s="191"/>
      <c r="AA446" s="191"/>
      <c r="AB446" s="191"/>
      <c r="AD446" s="191"/>
    </row>
    <row r="447">
      <c r="R447" s="191"/>
      <c r="V447" s="191"/>
      <c r="AA447" s="191"/>
      <c r="AB447" s="191"/>
      <c r="AD447" s="191"/>
    </row>
    <row r="448">
      <c r="R448" s="191"/>
      <c r="V448" s="191"/>
      <c r="AA448" s="191"/>
      <c r="AB448" s="191"/>
      <c r="AD448" s="191"/>
    </row>
    <row r="449">
      <c r="R449" s="191"/>
      <c r="V449" s="191"/>
      <c r="AA449" s="191"/>
      <c r="AB449" s="191"/>
      <c r="AD449" s="191"/>
    </row>
    <row r="450">
      <c r="R450" s="191"/>
      <c r="V450" s="191"/>
      <c r="AA450" s="191"/>
      <c r="AB450" s="191"/>
      <c r="AD450" s="191"/>
    </row>
    <row r="451">
      <c r="R451" s="191"/>
      <c r="V451" s="191"/>
      <c r="AA451" s="191"/>
      <c r="AB451" s="191"/>
      <c r="AD451" s="191"/>
    </row>
    <row r="452">
      <c r="R452" s="191"/>
      <c r="V452" s="191"/>
      <c r="AA452" s="191"/>
      <c r="AB452" s="191"/>
      <c r="AD452" s="191"/>
    </row>
    <row r="453">
      <c r="R453" s="191"/>
      <c r="V453" s="191"/>
      <c r="AA453" s="191"/>
      <c r="AB453" s="191"/>
      <c r="AD453" s="191"/>
    </row>
    <row r="454">
      <c r="R454" s="191"/>
      <c r="V454" s="191"/>
      <c r="AA454" s="191"/>
      <c r="AB454" s="191"/>
      <c r="AD454" s="191"/>
    </row>
    <row r="455">
      <c r="R455" s="191"/>
      <c r="V455" s="191"/>
      <c r="AA455" s="191"/>
      <c r="AB455" s="191"/>
      <c r="AD455" s="191"/>
    </row>
    <row r="456">
      <c r="R456" s="191"/>
      <c r="V456" s="191"/>
      <c r="AA456" s="191"/>
      <c r="AB456" s="191"/>
      <c r="AD456" s="191"/>
    </row>
    <row r="457">
      <c r="R457" s="191"/>
      <c r="V457" s="191"/>
      <c r="AA457" s="191"/>
      <c r="AB457" s="191"/>
      <c r="AD457" s="191"/>
    </row>
    <row r="458">
      <c r="R458" s="191"/>
      <c r="V458" s="191"/>
      <c r="AA458" s="191"/>
      <c r="AB458" s="191"/>
      <c r="AD458" s="191"/>
    </row>
    <row r="459">
      <c r="R459" s="191"/>
      <c r="V459" s="191"/>
      <c r="AA459" s="191"/>
      <c r="AB459" s="191"/>
      <c r="AD459" s="191"/>
    </row>
    <row r="460">
      <c r="R460" s="191"/>
      <c r="V460" s="191"/>
      <c r="AA460" s="191"/>
      <c r="AB460" s="191"/>
      <c r="AD460" s="191"/>
    </row>
    <row r="461">
      <c r="R461" s="191"/>
      <c r="V461" s="191"/>
      <c r="AA461" s="191"/>
      <c r="AB461" s="191"/>
      <c r="AD461" s="191"/>
    </row>
    <row r="462">
      <c r="R462" s="191"/>
      <c r="V462" s="191"/>
      <c r="AA462" s="191"/>
      <c r="AB462" s="191"/>
      <c r="AD462" s="191"/>
    </row>
    <row r="463">
      <c r="R463" s="191"/>
      <c r="V463" s="191"/>
      <c r="AA463" s="191"/>
      <c r="AB463" s="191"/>
      <c r="AD463" s="191"/>
    </row>
    <row r="464">
      <c r="R464" s="191"/>
      <c r="V464" s="191"/>
      <c r="AA464" s="191"/>
      <c r="AB464" s="191"/>
      <c r="AD464" s="191"/>
    </row>
    <row r="465">
      <c r="R465" s="191"/>
      <c r="V465" s="191"/>
      <c r="AA465" s="191"/>
      <c r="AB465" s="191"/>
      <c r="AD465" s="191"/>
    </row>
    <row r="466">
      <c r="R466" s="191"/>
      <c r="V466" s="191"/>
      <c r="AA466" s="191"/>
      <c r="AB466" s="191"/>
      <c r="AD466" s="191"/>
    </row>
    <row r="467">
      <c r="R467" s="191"/>
      <c r="V467" s="191"/>
      <c r="AA467" s="191"/>
      <c r="AB467" s="191"/>
      <c r="AD467" s="191"/>
    </row>
    <row r="468">
      <c r="R468" s="191"/>
      <c r="V468" s="191"/>
      <c r="AA468" s="191"/>
      <c r="AB468" s="191"/>
      <c r="AD468" s="191"/>
    </row>
    <row r="469">
      <c r="R469" s="191"/>
      <c r="V469" s="191"/>
      <c r="AA469" s="191"/>
      <c r="AB469" s="191"/>
      <c r="AD469" s="191"/>
    </row>
    <row r="470">
      <c r="R470" s="191"/>
      <c r="V470" s="191"/>
      <c r="AA470" s="191"/>
      <c r="AB470" s="191"/>
      <c r="AD470" s="191"/>
    </row>
    <row r="471">
      <c r="R471" s="191"/>
      <c r="V471" s="191"/>
      <c r="AA471" s="191"/>
      <c r="AB471" s="191"/>
      <c r="AD471" s="191"/>
    </row>
    <row r="472">
      <c r="R472" s="191"/>
      <c r="V472" s="191"/>
      <c r="AA472" s="191"/>
      <c r="AB472" s="191"/>
      <c r="AD472" s="191"/>
    </row>
    <row r="473">
      <c r="R473" s="191"/>
      <c r="V473" s="191"/>
      <c r="AA473" s="191"/>
      <c r="AB473" s="191"/>
      <c r="AD473" s="191"/>
    </row>
    <row r="474">
      <c r="R474" s="191"/>
      <c r="V474" s="191"/>
      <c r="AA474" s="191"/>
      <c r="AB474" s="191"/>
      <c r="AD474" s="191"/>
    </row>
    <row r="475">
      <c r="R475" s="191"/>
      <c r="V475" s="191"/>
      <c r="AA475" s="191"/>
      <c r="AB475" s="191"/>
      <c r="AD475" s="191"/>
    </row>
    <row r="476">
      <c r="R476" s="191"/>
      <c r="V476" s="191"/>
      <c r="AA476" s="191"/>
      <c r="AB476" s="191"/>
      <c r="AD476" s="191"/>
    </row>
    <row r="477">
      <c r="R477" s="191"/>
      <c r="V477" s="191"/>
      <c r="AA477" s="191"/>
      <c r="AB477" s="191"/>
      <c r="AD477" s="191"/>
    </row>
    <row r="478">
      <c r="R478" s="191"/>
      <c r="V478" s="191"/>
      <c r="AA478" s="191"/>
      <c r="AB478" s="191"/>
      <c r="AD478" s="191"/>
    </row>
    <row r="479">
      <c r="R479" s="191"/>
      <c r="V479" s="191"/>
      <c r="AA479" s="191"/>
      <c r="AB479" s="191"/>
      <c r="AD479" s="191"/>
    </row>
    <row r="480">
      <c r="R480" s="191"/>
      <c r="V480" s="191"/>
      <c r="AA480" s="191"/>
      <c r="AB480" s="191"/>
      <c r="AD480" s="191"/>
    </row>
    <row r="481">
      <c r="R481" s="191"/>
      <c r="V481" s="191"/>
      <c r="AA481" s="191"/>
      <c r="AB481" s="191"/>
      <c r="AD481" s="191"/>
    </row>
    <row r="482">
      <c r="R482" s="191"/>
      <c r="V482" s="191"/>
      <c r="AA482" s="191"/>
      <c r="AB482" s="191"/>
      <c r="AD482" s="191"/>
    </row>
    <row r="483">
      <c r="R483" s="191"/>
      <c r="V483" s="191"/>
      <c r="AA483" s="191"/>
      <c r="AB483" s="191"/>
      <c r="AD483" s="191"/>
    </row>
    <row r="484">
      <c r="R484" s="191"/>
      <c r="V484" s="191"/>
      <c r="AA484" s="191"/>
      <c r="AB484" s="191"/>
      <c r="AD484" s="191"/>
    </row>
    <row r="485">
      <c r="R485" s="191"/>
      <c r="V485" s="191"/>
      <c r="AA485" s="191"/>
      <c r="AB485" s="191"/>
      <c r="AD485" s="191"/>
    </row>
    <row r="486">
      <c r="R486" s="191"/>
      <c r="V486" s="191"/>
      <c r="AA486" s="191"/>
      <c r="AB486" s="191"/>
      <c r="AD486" s="191"/>
    </row>
    <row r="487">
      <c r="R487" s="191"/>
      <c r="V487" s="191"/>
      <c r="AA487" s="191"/>
      <c r="AB487" s="191"/>
      <c r="AD487" s="191"/>
    </row>
    <row r="488">
      <c r="R488" s="191"/>
      <c r="V488" s="191"/>
      <c r="AA488" s="191"/>
      <c r="AB488" s="191"/>
      <c r="AD488" s="191"/>
    </row>
    <row r="489">
      <c r="R489" s="191"/>
      <c r="V489" s="191"/>
      <c r="AA489" s="191"/>
      <c r="AB489" s="191"/>
      <c r="AD489" s="191"/>
    </row>
    <row r="490">
      <c r="R490" s="191"/>
      <c r="V490" s="191"/>
      <c r="AA490" s="191"/>
      <c r="AB490" s="191"/>
      <c r="AD490" s="191"/>
    </row>
    <row r="491">
      <c r="R491" s="191"/>
      <c r="V491" s="191"/>
      <c r="AA491" s="191"/>
      <c r="AB491" s="191"/>
      <c r="AD491" s="191"/>
    </row>
    <row r="492">
      <c r="R492" s="191"/>
      <c r="V492" s="191"/>
      <c r="AA492" s="191"/>
      <c r="AB492" s="191"/>
      <c r="AD492" s="191"/>
    </row>
    <row r="493">
      <c r="R493" s="191"/>
      <c r="V493" s="191"/>
      <c r="AA493" s="191"/>
      <c r="AB493" s="191"/>
      <c r="AD493" s="191"/>
    </row>
    <row r="494">
      <c r="R494" s="191"/>
      <c r="V494" s="191"/>
      <c r="AA494" s="191"/>
      <c r="AB494" s="191"/>
      <c r="AD494" s="191"/>
    </row>
    <row r="495">
      <c r="R495" s="191"/>
      <c r="V495" s="191"/>
      <c r="AA495" s="191"/>
      <c r="AB495" s="191"/>
      <c r="AD495" s="191"/>
    </row>
    <row r="496">
      <c r="R496" s="191"/>
      <c r="V496" s="191"/>
      <c r="AA496" s="191"/>
      <c r="AB496" s="191"/>
      <c r="AD496" s="191"/>
    </row>
    <row r="497">
      <c r="R497" s="191"/>
      <c r="V497" s="191"/>
      <c r="AA497" s="191"/>
      <c r="AB497" s="191"/>
      <c r="AD497" s="191"/>
    </row>
    <row r="498">
      <c r="R498" s="191"/>
      <c r="V498" s="191"/>
      <c r="AA498" s="191"/>
      <c r="AB498" s="191"/>
      <c r="AD498" s="191"/>
    </row>
    <row r="499">
      <c r="R499" s="191"/>
      <c r="V499" s="191"/>
      <c r="AA499" s="191"/>
      <c r="AB499" s="191"/>
      <c r="AD499" s="191"/>
    </row>
    <row r="500">
      <c r="R500" s="191"/>
      <c r="V500" s="191"/>
      <c r="AA500" s="191"/>
      <c r="AB500" s="191"/>
      <c r="AD500" s="191"/>
    </row>
    <row r="501">
      <c r="R501" s="191"/>
      <c r="V501" s="191"/>
      <c r="AA501" s="191"/>
      <c r="AB501" s="191"/>
      <c r="AD501" s="191"/>
    </row>
    <row r="502">
      <c r="R502" s="191"/>
      <c r="V502" s="191"/>
      <c r="AA502" s="191"/>
      <c r="AB502" s="191"/>
      <c r="AD502" s="191"/>
    </row>
    <row r="503">
      <c r="R503" s="191"/>
      <c r="V503" s="191"/>
      <c r="AA503" s="191"/>
      <c r="AB503" s="191"/>
      <c r="AD503" s="191"/>
    </row>
    <row r="504">
      <c r="R504" s="191"/>
      <c r="V504" s="191"/>
      <c r="AA504" s="191"/>
      <c r="AB504" s="191"/>
      <c r="AD504" s="191"/>
    </row>
    <row r="505">
      <c r="R505" s="191"/>
      <c r="V505" s="191"/>
      <c r="AA505" s="191"/>
      <c r="AB505" s="191"/>
      <c r="AD505" s="191"/>
    </row>
    <row r="506">
      <c r="R506" s="191"/>
      <c r="V506" s="191"/>
      <c r="AA506" s="191"/>
      <c r="AB506" s="191"/>
      <c r="AD506" s="191"/>
    </row>
    <row r="507">
      <c r="R507" s="191"/>
      <c r="V507" s="191"/>
      <c r="AA507" s="191"/>
      <c r="AB507" s="191"/>
      <c r="AD507" s="191"/>
    </row>
    <row r="508">
      <c r="R508" s="191"/>
      <c r="V508" s="191"/>
      <c r="AA508" s="191"/>
      <c r="AB508" s="191"/>
      <c r="AD508" s="191"/>
    </row>
    <row r="509">
      <c r="R509" s="191"/>
      <c r="V509" s="191"/>
      <c r="AA509" s="191"/>
      <c r="AB509" s="191"/>
      <c r="AD509" s="191"/>
    </row>
    <row r="510">
      <c r="R510" s="191"/>
      <c r="V510" s="191"/>
      <c r="AA510" s="191"/>
      <c r="AB510" s="191"/>
      <c r="AD510" s="191"/>
    </row>
    <row r="511">
      <c r="R511" s="191"/>
      <c r="V511" s="191"/>
      <c r="AA511" s="191"/>
      <c r="AB511" s="191"/>
      <c r="AD511" s="191"/>
    </row>
    <row r="512">
      <c r="R512" s="191"/>
      <c r="V512" s="191"/>
      <c r="AA512" s="191"/>
      <c r="AB512" s="191"/>
      <c r="AD512" s="191"/>
    </row>
    <row r="513">
      <c r="R513" s="191"/>
      <c r="V513" s="191"/>
      <c r="AA513" s="191"/>
      <c r="AB513" s="191"/>
      <c r="AD513" s="191"/>
    </row>
    <row r="514">
      <c r="R514" s="191"/>
      <c r="V514" s="191"/>
      <c r="AA514" s="191"/>
      <c r="AB514" s="191"/>
      <c r="AD514" s="191"/>
    </row>
    <row r="515">
      <c r="R515" s="191"/>
      <c r="V515" s="191"/>
      <c r="AA515" s="191"/>
      <c r="AB515" s="191"/>
      <c r="AD515" s="191"/>
    </row>
    <row r="516">
      <c r="R516" s="191"/>
      <c r="V516" s="191"/>
      <c r="AA516" s="191"/>
      <c r="AB516" s="191"/>
      <c r="AD516" s="191"/>
    </row>
    <row r="517">
      <c r="R517" s="191"/>
      <c r="V517" s="191"/>
      <c r="AA517" s="191"/>
      <c r="AB517" s="191"/>
      <c r="AD517" s="191"/>
    </row>
    <row r="518">
      <c r="R518" s="191"/>
      <c r="V518" s="191"/>
      <c r="AA518" s="191"/>
      <c r="AB518" s="191"/>
      <c r="AD518" s="191"/>
    </row>
    <row r="519">
      <c r="R519" s="191"/>
      <c r="V519" s="191"/>
      <c r="AA519" s="191"/>
      <c r="AB519" s="191"/>
      <c r="AD519" s="191"/>
    </row>
    <row r="520">
      <c r="R520" s="191"/>
      <c r="V520" s="191"/>
      <c r="AA520" s="191"/>
      <c r="AB520" s="191"/>
      <c r="AD520" s="191"/>
    </row>
    <row r="521">
      <c r="R521" s="191"/>
      <c r="V521" s="191"/>
      <c r="AA521" s="191"/>
      <c r="AB521" s="191"/>
      <c r="AD521" s="191"/>
    </row>
    <row r="522">
      <c r="R522" s="191"/>
      <c r="V522" s="191"/>
      <c r="AA522" s="191"/>
      <c r="AB522" s="191"/>
      <c r="AD522" s="191"/>
    </row>
    <row r="523">
      <c r="R523" s="191"/>
      <c r="V523" s="191"/>
      <c r="AA523" s="191"/>
      <c r="AB523" s="191"/>
      <c r="AD523" s="191"/>
    </row>
    <row r="524">
      <c r="R524" s="191"/>
      <c r="V524" s="191"/>
      <c r="AA524" s="191"/>
      <c r="AB524" s="191"/>
      <c r="AD524" s="191"/>
    </row>
    <row r="525">
      <c r="R525" s="191"/>
      <c r="V525" s="191"/>
      <c r="AA525" s="191"/>
      <c r="AB525" s="191"/>
      <c r="AD525" s="191"/>
    </row>
    <row r="526">
      <c r="R526" s="191"/>
      <c r="V526" s="191"/>
      <c r="AA526" s="191"/>
      <c r="AB526" s="191"/>
      <c r="AD526" s="191"/>
    </row>
    <row r="527">
      <c r="R527" s="191"/>
      <c r="V527" s="191"/>
      <c r="AA527" s="191"/>
      <c r="AB527" s="191"/>
      <c r="AD527" s="191"/>
    </row>
    <row r="528">
      <c r="R528" s="191"/>
      <c r="V528" s="191"/>
      <c r="AA528" s="191"/>
      <c r="AB528" s="191"/>
      <c r="AD528" s="191"/>
    </row>
    <row r="529">
      <c r="R529" s="191"/>
      <c r="V529" s="191"/>
      <c r="AA529" s="191"/>
      <c r="AB529" s="191"/>
      <c r="AD529" s="191"/>
    </row>
    <row r="530">
      <c r="R530" s="191"/>
      <c r="V530" s="191"/>
      <c r="AA530" s="191"/>
      <c r="AB530" s="191"/>
      <c r="AD530" s="191"/>
    </row>
    <row r="531">
      <c r="R531" s="191"/>
      <c r="V531" s="191"/>
      <c r="AA531" s="191"/>
      <c r="AB531" s="191"/>
      <c r="AD531" s="191"/>
    </row>
    <row r="532">
      <c r="R532" s="191"/>
      <c r="V532" s="191"/>
      <c r="AA532" s="191"/>
      <c r="AB532" s="191"/>
      <c r="AD532" s="191"/>
    </row>
    <row r="533">
      <c r="R533" s="191"/>
      <c r="V533" s="191"/>
      <c r="AA533" s="191"/>
      <c r="AB533" s="191"/>
      <c r="AD533" s="191"/>
    </row>
    <row r="534">
      <c r="R534" s="191"/>
      <c r="V534" s="191"/>
      <c r="AA534" s="191"/>
      <c r="AB534" s="191"/>
      <c r="AD534" s="191"/>
    </row>
    <row r="535">
      <c r="R535" s="191"/>
      <c r="V535" s="191"/>
      <c r="AA535" s="191"/>
      <c r="AB535" s="191"/>
      <c r="AD535" s="191"/>
    </row>
    <row r="536">
      <c r="R536" s="191"/>
      <c r="V536" s="191"/>
      <c r="AA536" s="191"/>
      <c r="AB536" s="191"/>
      <c r="AD536" s="191"/>
    </row>
    <row r="537">
      <c r="R537" s="191"/>
      <c r="V537" s="191"/>
      <c r="AA537" s="191"/>
      <c r="AB537" s="191"/>
      <c r="AD537" s="191"/>
    </row>
    <row r="538">
      <c r="R538" s="191"/>
      <c r="V538" s="191"/>
      <c r="AA538" s="191"/>
      <c r="AB538" s="191"/>
      <c r="AD538" s="191"/>
    </row>
    <row r="539">
      <c r="R539" s="191"/>
      <c r="V539" s="191"/>
      <c r="AA539" s="191"/>
      <c r="AB539" s="191"/>
      <c r="AD539" s="191"/>
    </row>
    <row r="540">
      <c r="R540" s="191"/>
      <c r="V540" s="191"/>
      <c r="AA540" s="191"/>
      <c r="AB540" s="191"/>
      <c r="AD540" s="191"/>
    </row>
    <row r="541">
      <c r="R541" s="191"/>
      <c r="V541" s="191"/>
      <c r="AA541" s="191"/>
      <c r="AB541" s="191"/>
      <c r="AD541" s="191"/>
    </row>
    <row r="542">
      <c r="R542" s="191"/>
      <c r="V542" s="191"/>
      <c r="AA542" s="191"/>
      <c r="AB542" s="191"/>
      <c r="AD542" s="191"/>
    </row>
    <row r="543">
      <c r="R543" s="191"/>
      <c r="V543" s="191"/>
      <c r="AA543" s="191"/>
      <c r="AB543" s="191"/>
      <c r="AD543" s="191"/>
    </row>
    <row r="544">
      <c r="R544" s="191"/>
      <c r="V544" s="191"/>
      <c r="AA544" s="191"/>
      <c r="AB544" s="191"/>
      <c r="AD544" s="191"/>
    </row>
    <row r="545">
      <c r="R545" s="191"/>
      <c r="V545" s="191"/>
      <c r="AA545" s="191"/>
      <c r="AB545" s="191"/>
      <c r="AD545" s="191"/>
    </row>
    <row r="546">
      <c r="R546" s="191"/>
      <c r="V546" s="191"/>
      <c r="AA546" s="191"/>
      <c r="AB546" s="191"/>
      <c r="AD546" s="191"/>
    </row>
    <row r="547">
      <c r="R547" s="191"/>
      <c r="V547" s="191"/>
      <c r="AA547" s="191"/>
      <c r="AB547" s="191"/>
      <c r="AD547" s="191"/>
    </row>
    <row r="548">
      <c r="R548" s="191"/>
      <c r="V548" s="191"/>
      <c r="AA548" s="191"/>
      <c r="AB548" s="191"/>
      <c r="AD548" s="191"/>
    </row>
    <row r="549">
      <c r="R549" s="191"/>
      <c r="V549" s="191"/>
      <c r="AA549" s="191"/>
      <c r="AB549" s="191"/>
      <c r="AD549" s="191"/>
    </row>
    <row r="550">
      <c r="R550" s="191"/>
      <c r="V550" s="191"/>
      <c r="AA550" s="191"/>
      <c r="AB550" s="191"/>
      <c r="AD550" s="191"/>
    </row>
    <row r="551">
      <c r="R551" s="191"/>
      <c r="V551" s="191"/>
      <c r="AA551" s="191"/>
      <c r="AB551" s="191"/>
      <c r="AD551" s="191"/>
    </row>
    <row r="552">
      <c r="R552" s="191"/>
      <c r="V552" s="191"/>
      <c r="AA552" s="191"/>
      <c r="AB552" s="191"/>
      <c r="AD552" s="191"/>
    </row>
    <row r="553">
      <c r="R553" s="191"/>
      <c r="V553" s="191"/>
      <c r="AA553" s="191"/>
      <c r="AB553" s="191"/>
      <c r="AD553" s="191"/>
    </row>
    <row r="554">
      <c r="R554" s="191"/>
      <c r="V554" s="191"/>
      <c r="AA554" s="191"/>
      <c r="AB554" s="191"/>
      <c r="AD554" s="191"/>
    </row>
    <row r="555">
      <c r="R555" s="191"/>
      <c r="V555" s="191"/>
      <c r="AA555" s="191"/>
      <c r="AB555" s="191"/>
      <c r="AD555" s="191"/>
    </row>
    <row r="556">
      <c r="R556" s="191"/>
      <c r="V556" s="191"/>
      <c r="AA556" s="191"/>
      <c r="AB556" s="191"/>
      <c r="AD556" s="191"/>
    </row>
    <row r="557">
      <c r="R557" s="191"/>
      <c r="V557" s="191"/>
      <c r="AA557" s="191"/>
      <c r="AB557" s="191"/>
      <c r="AD557" s="191"/>
    </row>
    <row r="558">
      <c r="R558" s="191"/>
      <c r="V558" s="191"/>
      <c r="AA558" s="191"/>
      <c r="AB558" s="191"/>
      <c r="AD558" s="191"/>
    </row>
    <row r="559">
      <c r="R559" s="191"/>
      <c r="V559" s="191"/>
      <c r="AA559" s="191"/>
      <c r="AB559" s="191"/>
      <c r="AD559" s="191"/>
    </row>
    <row r="560">
      <c r="R560" s="191"/>
      <c r="V560" s="191"/>
      <c r="AA560" s="191"/>
      <c r="AB560" s="191"/>
      <c r="AD560" s="191"/>
    </row>
    <row r="561">
      <c r="R561" s="191"/>
      <c r="V561" s="191"/>
      <c r="AA561" s="191"/>
      <c r="AB561" s="191"/>
      <c r="AD561" s="191"/>
    </row>
    <row r="562">
      <c r="R562" s="191"/>
      <c r="V562" s="191"/>
      <c r="AA562" s="191"/>
      <c r="AB562" s="191"/>
      <c r="AD562" s="191"/>
    </row>
    <row r="563">
      <c r="R563" s="191"/>
      <c r="V563" s="191"/>
      <c r="AA563" s="191"/>
      <c r="AB563" s="191"/>
      <c r="AD563" s="191"/>
    </row>
    <row r="564">
      <c r="R564" s="191"/>
      <c r="V564" s="191"/>
      <c r="AA564" s="191"/>
      <c r="AB564" s="191"/>
      <c r="AD564" s="191"/>
    </row>
    <row r="565">
      <c r="R565" s="191"/>
      <c r="V565" s="191"/>
      <c r="AA565" s="191"/>
      <c r="AB565" s="191"/>
      <c r="AD565" s="191"/>
    </row>
    <row r="566">
      <c r="R566" s="191"/>
      <c r="V566" s="191"/>
      <c r="AA566" s="191"/>
      <c r="AB566" s="191"/>
      <c r="AD566" s="191"/>
    </row>
    <row r="567">
      <c r="R567" s="191"/>
      <c r="V567" s="191"/>
      <c r="AA567" s="191"/>
      <c r="AB567" s="191"/>
      <c r="AD567" s="191"/>
    </row>
    <row r="568">
      <c r="R568" s="191"/>
      <c r="V568" s="191"/>
      <c r="AA568" s="191"/>
      <c r="AB568" s="191"/>
      <c r="AD568" s="191"/>
    </row>
    <row r="569">
      <c r="R569" s="191"/>
      <c r="V569" s="191"/>
      <c r="AA569" s="191"/>
      <c r="AB569" s="191"/>
      <c r="AD569" s="191"/>
    </row>
    <row r="570">
      <c r="R570" s="191"/>
      <c r="V570" s="191"/>
      <c r="AA570" s="191"/>
      <c r="AB570" s="191"/>
      <c r="AD570" s="191"/>
    </row>
    <row r="571">
      <c r="R571" s="191"/>
      <c r="V571" s="191"/>
      <c r="AA571" s="191"/>
      <c r="AB571" s="191"/>
      <c r="AD571" s="191"/>
    </row>
    <row r="572">
      <c r="R572" s="191"/>
      <c r="V572" s="191"/>
      <c r="AA572" s="191"/>
      <c r="AB572" s="191"/>
      <c r="AD572" s="191"/>
    </row>
    <row r="573">
      <c r="R573" s="191"/>
      <c r="V573" s="191"/>
      <c r="AA573" s="191"/>
      <c r="AB573" s="191"/>
      <c r="AD573" s="191"/>
    </row>
    <row r="574">
      <c r="R574" s="191"/>
      <c r="V574" s="191"/>
      <c r="AA574" s="191"/>
      <c r="AB574" s="191"/>
      <c r="AD574" s="191"/>
    </row>
    <row r="575">
      <c r="R575" s="191"/>
      <c r="V575" s="191"/>
      <c r="AA575" s="191"/>
      <c r="AB575" s="191"/>
      <c r="AD575" s="191"/>
    </row>
    <row r="576">
      <c r="R576" s="191"/>
      <c r="V576" s="191"/>
      <c r="AA576" s="191"/>
      <c r="AB576" s="191"/>
      <c r="AD576" s="191"/>
    </row>
    <row r="577">
      <c r="R577" s="191"/>
      <c r="V577" s="191"/>
      <c r="AA577" s="191"/>
      <c r="AB577" s="191"/>
      <c r="AD577" s="191"/>
    </row>
    <row r="578">
      <c r="R578" s="191"/>
      <c r="V578" s="191"/>
      <c r="AA578" s="191"/>
      <c r="AB578" s="191"/>
      <c r="AD578" s="191"/>
    </row>
    <row r="579">
      <c r="R579" s="191"/>
      <c r="V579" s="191"/>
      <c r="AA579" s="191"/>
      <c r="AB579" s="191"/>
      <c r="AD579" s="191"/>
    </row>
    <row r="580">
      <c r="R580" s="191"/>
      <c r="V580" s="191"/>
      <c r="AA580" s="191"/>
      <c r="AB580" s="191"/>
      <c r="AD580" s="191"/>
    </row>
    <row r="581">
      <c r="R581" s="191"/>
      <c r="V581" s="191"/>
      <c r="AA581" s="191"/>
      <c r="AB581" s="191"/>
      <c r="AD581" s="191"/>
    </row>
    <row r="582">
      <c r="R582" s="191"/>
      <c r="V582" s="191"/>
      <c r="AA582" s="191"/>
      <c r="AB582" s="191"/>
      <c r="AD582" s="191"/>
    </row>
    <row r="583">
      <c r="R583" s="191"/>
      <c r="V583" s="191"/>
      <c r="AA583" s="191"/>
      <c r="AB583" s="191"/>
      <c r="AD583" s="191"/>
    </row>
    <row r="584">
      <c r="R584" s="191"/>
      <c r="V584" s="191"/>
      <c r="AA584" s="191"/>
      <c r="AB584" s="191"/>
      <c r="AD584" s="191"/>
    </row>
    <row r="585">
      <c r="R585" s="191"/>
      <c r="V585" s="191"/>
      <c r="AA585" s="191"/>
      <c r="AB585" s="191"/>
      <c r="AD585" s="191"/>
    </row>
    <row r="586">
      <c r="R586" s="191"/>
      <c r="V586" s="191"/>
      <c r="AA586" s="191"/>
      <c r="AB586" s="191"/>
      <c r="AD586" s="191"/>
    </row>
    <row r="587">
      <c r="R587" s="191"/>
      <c r="V587" s="191"/>
      <c r="AA587" s="191"/>
      <c r="AB587" s="191"/>
      <c r="AD587" s="191"/>
    </row>
    <row r="588">
      <c r="R588" s="191"/>
      <c r="V588" s="191"/>
      <c r="AA588" s="191"/>
      <c r="AB588" s="191"/>
      <c r="AD588" s="191"/>
    </row>
    <row r="589">
      <c r="R589" s="191"/>
      <c r="V589" s="191"/>
      <c r="AA589" s="191"/>
      <c r="AB589" s="191"/>
      <c r="AD589" s="191"/>
    </row>
    <row r="590">
      <c r="R590" s="191"/>
      <c r="V590" s="191"/>
      <c r="AA590" s="191"/>
      <c r="AB590" s="191"/>
      <c r="AD590" s="191"/>
    </row>
    <row r="591">
      <c r="R591" s="191"/>
      <c r="V591" s="191"/>
      <c r="AA591" s="191"/>
      <c r="AB591" s="191"/>
      <c r="AD591" s="191"/>
    </row>
    <row r="592">
      <c r="R592" s="191"/>
      <c r="V592" s="191"/>
      <c r="AA592" s="191"/>
      <c r="AB592" s="191"/>
      <c r="AD592" s="191"/>
    </row>
    <row r="593">
      <c r="R593" s="191"/>
      <c r="V593" s="191"/>
      <c r="AA593" s="191"/>
      <c r="AB593" s="191"/>
      <c r="AD593" s="191"/>
    </row>
    <row r="594">
      <c r="R594" s="191"/>
      <c r="V594" s="191"/>
      <c r="AA594" s="191"/>
      <c r="AB594" s="191"/>
      <c r="AD594" s="191"/>
    </row>
    <row r="595">
      <c r="R595" s="191"/>
      <c r="V595" s="191"/>
      <c r="AA595" s="191"/>
      <c r="AB595" s="191"/>
      <c r="AD595" s="191"/>
    </row>
    <row r="596">
      <c r="R596" s="191"/>
      <c r="V596" s="191"/>
      <c r="AA596" s="191"/>
      <c r="AB596" s="191"/>
      <c r="AD596" s="191"/>
    </row>
    <row r="597">
      <c r="R597" s="191"/>
      <c r="V597" s="191"/>
      <c r="AA597" s="191"/>
      <c r="AB597" s="191"/>
      <c r="AD597" s="191"/>
    </row>
    <row r="598">
      <c r="R598" s="191"/>
      <c r="V598" s="191"/>
      <c r="AA598" s="191"/>
      <c r="AB598" s="191"/>
      <c r="AD598" s="191"/>
    </row>
    <row r="599">
      <c r="R599" s="191"/>
      <c r="V599" s="191"/>
      <c r="AA599" s="191"/>
      <c r="AB599" s="191"/>
      <c r="AD599" s="191"/>
    </row>
    <row r="600">
      <c r="R600" s="191"/>
      <c r="V600" s="191"/>
      <c r="AA600" s="191"/>
      <c r="AB600" s="191"/>
      <c r="AD600" s="191"/>
    </row>
    <row r="601">
      <c r="R601" s="191"/>
      <c r="V601" s="191"/>
      <c r="AA601" s="191"/>
      <c r="AB601" s="191"/>
      <c r="AD601" s="191"/>
    </row>
    <row r="602">
      <c r="R602" s="191"/>
      <c r="V602" s="191"/>
      <c r="AA602" s="191"/>
      <c r="AB602" s="191"/>
      <c r="AD602" s="191"/>
    </row>
    <row r="603">
      <c r="R603" s="191"/>
      <c r="V603" s="191"/>
      <c r="AA603" s="191"/>
      <c r="AB603" s="191"/>
      <c r="AD603" s="191"/>
    </row>
    <row r="604">
      <c r="R604" s="191"/>
      <c r="V604" s="191"/>
      <c r="AA604" s="191"/>
      <c r="AB604" s="191"/>
      <c r="AD604" s="191"/>
    </row>
    <row r="605">
      <c r="R605" s="191"/>
      <c r="V605" s="191"/>
      <c r="AA605" s="191"/>
      <c r="AB605" s="191"/>
      <c r="AD605" s="191"/>
    </row>
    <row r="606">
      <c r="R606" s="191"/>
      <c r="V606" s="191"/>
      <c r="AA606" s="191"/>
      <c r="AB606" s="191"/>
      <c r="AD606" s="191"/>
    </row>
    <row r="607">
      <c r="R607" s="191"/>
      <c r="V607" s="191"/>
      <c r="AA607" s="191"/>
      <c r="AB607" s="191"/>
      <c r="AD607" s="191"/>
    </row>
    <row r="608">
      <c r="R608" s="191"/>
      <c r="V608" s="191"/>
      <c r="AA608" s="191"/>
      <c r="AB608" s="191"/>
      <c r="AD608" s="191"/>
    </row>
    <row r="609">
      <c r="R609" s="191"/>
      <c r="V609" s="191"/>
      <c r="AA609" s="191"/>
      <c r="AB609" s="191"/>
      <c r="AD609" s="191"/>
    </row>
    <row r="610">
      <c r="R610" s="191"/>
      <c r="V610" s="191"/>
      <c r="AA610" s="191"/>
      <c r="AB610" s="191"/>
      <c r="AD610" s="191"/>
    </row>
    <row r="611">
      <c r="R611" s="191"/>
      <c r="V611" s="191"/>
      <c r="AA611" s="191"/>
      <c r="AB611" s="191"/>
      <c r="AD611" s="191"/>
    </row>
    <row r="612">
      <c r="R612" s="191"/>
      <c r="V612" s="191"/>
      <c r="AA612" s="191"/>
      <c r="AB612" s="191"/>
      <c r="AD612" s="191"/>
    </row>
    <row r="613">
      <c r="R613" s="191"/>
      <c r="V613" s="191"/>
      <c r="AA613" s="191"/>
      <c r="AB613" s="191"/>
      <c r="AD613" s="191"/>
    </row>
    <row r="614">
      <c r="R614" s="191"/>
      <c r="V614" s="191"/>
      <c r="AA614" s="191"/>
      <c r="AB614" s="191"/>
      <c r="AD614" s="191"/>
    </row>
    <row r="615">
      <c r="R615" s="191"/>
      <c r="V615" s="191"/>
      <c r="AA615" s="191"/>
      <c r="AB615" s="191"/>
      <c r="AD615" s="191"/>
    </row>
    <row r="616">
      <c r="R616" s="191"/>
      <c r="V616" s="191"/>
      <c r="AA616" s="191"/>
      <c r="AB616" s="191"/>
      <c r="AD616" s="191"/>
    </row>
    <row r="617">
      <c r="R617" s="191"/>
      <c r="V617" s="191"/>
      <c r="AA617" s="191"/>
      <c r="AB617" s="191"/>
      <c r="AD617" s="191"/>
    </row>
    <row r="618">
      <c r="R618" s="191"/>
      <c r="V618" s="191"/>
      <c r="AA618" s="191"/>
      <c r="AB618" s="191"/>
      <c r="AD618" s="191"/>
    </row>
    <row r="619">
      <c r="R619" s="191"/>
      <c r="V619" s="191"/>
      <c r="AA619" s="191"/>
      <c r="AB619" s="191"/>
      <c r="AD619" s="191"/>
    </row>
    <row r="620">
      <c r="R620" s="191"/>
      <c r="V620" s="191"/>
      <c r="AA620" s="191"/>
      <c r="AB620" s="191"/>
      <c r="AD620" s="191"/>
    </row>
    <row r="621">
      <c r="R621" s="191"/>
      <c r="V621" s="191"/>
      <c r="AA621" s="191"/>
      <c r="AB621" s="191"/>
      <c r="AD621" s="191"/>
    </row>
    <row r="622">
      <c r="R622" s="191"/>
      <c r="V622" s="191"/>
      <c r="AA622" s="191"/>
      <c r="AB622" s="191"/>
      <c r="AD622" s="191"/>
    </row>
    <row r="623">
      <c r="R623" s="191"/>
      <c r="V623" s="191"/>
      <c r="AA623" s="191"/>
      <c r="AB623" s="191"/>
      <c r="AD623" s="191"/>
    </row>
    <row r="624">
      <c r="R624" s="191"/>
      <c r="V624" s="191"/>
      <c r="AA624" s="191"/>
      <c r="AB624" s="191"/>
      <c r="AD624" s="191"/>
    </row>
    <row r="625">
      <c r="R625" s="191"/>
      <c r="V625" s="191"/>
      <c r="AA625" s="191"/>
      <c r="AB625" s="191"/>
      <c r="AD625" s="191"/>
    </row>
    <row r="626">
      <c r="R626" s="191"/>
      <c r="V626" s="191"/>
      <c r="AA626" s="191"/>
      <c r="AB626" s="191"/>
      <c r="AD626" s="191"/>
    </row>
    <row r="627">
      <c r="R627" s="191"/>
      <c r="V627" s="191"/>
      <c r="AA627" s="191"/>
      <c r="AB627" s="191"/>
      <c r="AD627" s="191"/>
    </row>
    <row r="628">
      <c r="R628" s="191"/>
      <c r="V628" s="191"/>
      <c r="AA628" s="191"/>
      <c r="AB628" s="191"/>
      <c r="AD628" s="191"/>
    </row>
    <row r="629">
      <c r="R629" s="191"/>
      <c r="V629" s="191"/>
      <c r="AA629" s="191"/>
      <c r="AB629" s="191"/>
      <c r="AD629" s="191"/>
    </row>
    <row r="630">
      <c r="R630" s="191"/>
      <c r="V630" s="191"/>
      <c r="AA630" s="191"/>
      <c r="AB630" s="191"/>
      <c r="AD630" s="191"/>
    </row>
    <row r="631">
      <c r="R631" s="191"/>
      <c r="V631" s="191"/>
      <c r="AA631" s="191"/>
      <c r="AB631" s="191"/>
      <c r="AD631" s="191"/>
    </row>
    <row r="632">
      <c r="R632" s="191"/>
      <c r="V632" s="191"/>
      <c r="AA632" s="191"/>
      <c r="AB632" s="191"/>
      <c r="AD632" s="191"/>
    </row>
    <row r="633">
      <c r="R633" s="191"/>
      <c r="V633" s="191"/>
      <c r="AA633" s="191"/>
      <c r="AB633" s="191"/>
      <c r="AD633" s="191"/>
    </row>
    <row r="634">
      <c r="R634" s="191"/>
      <c r="V634" s="191"/>
      <c r="AA634" s="191"/>
      <c r="AB634" s="191"/>
      <c r="AD634" s="191"/>
    </row>
    <row r="635">
      <c r="R635" s="191"/>
      <c r="V635" s="191"/>
      <c r="AA635" s="191"/>
      <c r="AB635" s="191"/>
      <c r="AD635" s="191"/>
    </row>
    <row r="636">
      <c r="R636" s="191"/>
      <c r="V636" s="191"/>
      <c r="AA636" s="191"/>
      <c r="AB636" s="191"/>
      <c r="AD636" s="191"/>
    </row>
    <row r="637">
      <c r="R637" s="191"/>
      <c r="V637" s="191"/>
      <c r="AA637" s="191"/>
      <c r="AB637" s="191"/>
      <c r="AD637" s="191"/>
    </row>
    <row r="638">
      <c r="R638" s="191"/>
      <c r="V638" s="191"/>
      <c r="AA638" s="191"/>
      <c r="AB638" s="191"/>
      <c r="AD638" s="191"/>
    </row>
    <row r="639">
      <c r="R639" s="191"/>
      <c r="V639" s="191"/>
      <c r="AA639" s="191"/>
      <c r="AB639" s="191"/>
      <c r="AD639" s="191"/>
    </row>
    <row r="640">
      <c r="R640" s="191"/>
      <c r="V640" s="191"/>
      <c r="AA640" s="191"/>
      <c r="AB640" s="191"/>
      <c r="AD640" s="191"/>
    </row>
    <row r="641">
      <c r="R641" s="191"/>
      <c r="V641" s="191"/>
      <c r="AA641" s="191"/>
      <c r="AB641" s="191"/>
      <c r="AD641" s="191"/>
    </row>
    <row r="642">
      <c r="R642" s="191"/>
      <c r="V642" s="191"/>
      <c r="AA642" s="191"/>
      <c r="AB642" s="191"/>
      <c r="AD642" s="191"/>
    </row>
    <row r="643">
      <c r="R643" s="191"/>
      <c r="V643" s="191"/>
      <c r="AA643" s="191"/>
      <c r="AB643" s="191"/>
      <c r="AD643" s="191"/>
    </row>
    <row r="644">
      <c r="R644" s="191"/>
      <c r="V644" s="191"/>
      <c r="AA644" s="191"/>
      <c r="AB644" s="191"/>
      <c r="AD644" s="191"/>
    </row>
    <row r="645">
      <c r="R645" s="191"/>
      <c r="V645" s="191"/>
      <c r="AA645" s="191"/>
      <c r="AB645" s="191"/>
      <c r="AD645" s="191"/>
    </row>
    <row r="646">
      <c r="R646" s="191"/>
      <c r="V646" s="191"/>
      <c r="AA646" s="191"/>
      <c r="AB646" s="191"/>
      <c r="AD646" s="191"/>
    </row>
    <row r="647">
      <c r="R647" s="191"/>
      <c r="V647" s="191"/>
      <c r="AA647" s="191"/>
      <c r="AB647" s="191"/>
      <c r="AD647" s="191"/>
    </row>
    <row r="648">
      <c r="R648" s="191"/>
      <c r="V648" s="191"/>
      <c r="AA648" s="191"/>
      <c r="AB648" s="191"/>
      <c r="AD648" s="191"/>
    </row>
    <row r="649">
      <c r="R649" s="191"/>
      <c r="V649" s="191"/>
      <c r="AA649" s="191"/>
      <c r="AB649" s="191"/>
      <c r="AD649" s="191"/>
    </row>
    <row r="650">
      <c r="R650" s="191"/>
      <c r="V650" s="191"/>
      <c r="AA650" s="191"/>
      <c r="AB650" s="191"/>
      <c r="AD650" s="191"/>
    </row>
    <row r="651">
      <c r="R651" s="191"/>
      <c r="V651" s="191"/>
      <c r="AA651" s="191"/>
      <c r="AB651" s="191"/>
      <c r="AD651" s="191"/>
    </row>
    <row r="652">
      <c r="R652" s="191"/>
      <c r="V652" s="191"/>
      <c r="AA652" s="191"/>
      <c r="AB652" s="191"/>
      <c r="AD652" s="191"/>
    </row>
    <row r="653">
      <c r="R653" s="191"/>
      <c r="V653" s="191"/>
      <c r="AA653" s="191"/>
      <c r="AB653" s="191"/>
      <c r="AD653" s="191"/>
    </row>
    <row r="654">
      <c r="R654" s="191"/>
      <c r="V654" s="191"/>
      <c r="AA654" s="191"/>
      <c r="AB654" s="191"/>
      <c r="AD654" s="191"/>
    </row>
    <row r="655">
      <c r="R655" s="191"/>
      <c r="V655" s="191"/>
      <c r="AA655" s="191"/>
      <c r="AB655" s="191"/>
      <c r="AD655" s="191"/>
    </row>
    <row r="656">
      <c r="R656" s="191"/>
      <c r="V656" s="191"/>
      <c r="AA656" s="191"/>
      <c r="AB656" s="191"/>
      <c r="AD656" s="191"/>
    </row>
    <row r="657">
      <c r="R657" s="191"/>
      <c r="V657" s="191"/>
      <c r="AA657" s="191"/>
      <c r="AB657" s="191"/>
      <c r="AD657" s="191"/>
    </row>
    <row r="658">
      <c r="R658" s="191"/>
      <c r="V658" s="191"/>
      <c r="AA658" s="191"/>
      <c r="AB658" s="191"/>
      <c r="AD658" s="191"/>
    </row>
    <row r="659">
      <c r="R659" s="191"/>
      <c r="V659" s="191"/>
      <c r="AA659" s="191"/>
      <c r="AB659" s="191"/>
      <c r="AD659" s="191"/>
    </row>
    <row r="660">
      <c r="R660" s="191"/>
      <c r="V660" s="191"/>
      <c r="AA660" s="191"/>
      <c r="AB660" s="191"/>
      <c r="AD660" s="191"/>
    </row>
    <row r="661">
      <c r="R661" s="191"/>
      <c r="V661" s="191"/>
      <c r="AA661" s="191"/>
      <c r="AB661" s="191"/>
      <c r="AD661" s="191"/>
    </row>
    <row r="662">
      <c r="R662" s="191"/>
      <c r="V662" s="191"/>
      <c r="AA662" s="191"/>
      <c r="AB662" s="191"/>
      <c r="AD662" s="191"/>
    </row>
    <row r="663">
      <c r="R663" s="191"/>
      <c r="V663" s="191"/>
      <c r="AA663" s="191"/>
      <c r="AB663" s="191"/>
      <c r="AD663" s="191"/>
    </row>
    <row r="664">
      <c r="R664" s="191"/>
      <c r="V664" s="191"/>
      <c r="AA664" s="191"/>
      <c r="AB664" s="191"/>
      <c r="AD664" s="191"/>
    </row>
    <row r="665">
      <c r="R665" s="191"/>
      <c r="V665" s="191"/>
      <c r="AA665" s="191"/>
      <c r="AB665" s="191"/>
      <c r="AD665" s="191"/>
    </row>
    <row r="666">
      <c r="R666" s="191"/>
      <c r="V666" s="191"/>
      <c r="AA666" s="191"/>
      <c r="AB666" s="191"/>
      <c r="AD666" s="191"/>
    </row>
    <row r="667">
      <c r="R667" s="191"/>
      <c r="V667" s="191"/>
      <c r="AA667" s="191"/>
      <c r="AB667" s="191"/>
      <c r="AD667" s="191"/>
    </row>
    <row r="668">
      <c r="R668" s="191"/>
      <c r="V668" s="191"/>
      <c r="AA668" s="191"/>
      <c r="AB668" s="191"/>
      <c r="AD668" s="191"/>
    </row>
    <row r="669">
      <c r="R669" s="191"/>
      <c r="V669" s="191"/>
      <c r="AA669" s="191"/>
      <c r="AB669" s="191"/>
      <c r="AD669" s="191"/>
    </row>
    <row r="670">
      <c r="R670" s="191"/>
      <c r="V670" s="191"/>
      <c r="AA670" s="191"/>
      <c r="AB670" s="191"/>
      <c r="AD670" s="191"/>
    </row>
    <row r="671">
      <c r="R671" s="191"/>
      <c r="V671" s="191"/>
      <c r="AA671" s="191"/>
      <c r="AB671" s="191"/>
      <c r="AD671" s="191"/>
    </row>
    <row r="672">
      <c r="R672" s="191"/>
      <c r="V672" s="191"/>
      <c r="AA672" s="191"/>
      <c r="AB672" s="191"/>
      <c r="AD672" s="191"/>
    </row>
    <row r="673">
      <c r="R673" s="191"/>
      <c r="V673" s="191"/>
      <c r="AA673" s="191"/>
      <c r="AB673" s="191"/>
      <c r="AD673" s="191"/>
    </row>
    <row r="674">
      <c r="R674" s="191"/>
      <c r="V674" s="191"/>
      <c r="AA674" s="191"/>
      <c r="AB674" s="191"/>
      <c r="AD674" s="191"/>
    </row>
    <row r="675">
      <c r="R675" s="191"/>
      <c r="V675" s="191"/>
      <c r="AA675" s="191"/>
      <c r="AB675" s="191"/>
      <c r="AD675" s="191"/>
    </row>
    <row r="676">
      <c r="R676" s="191"/>
      <c r="V676" s="191"/>
      <c r="AA676" s="191"/>
      <c r="AB676" s="191"/>
      <c r="AD676" s="191"/>
    </row>
    <row r="677">
      <c r="R677" s="191"/>
      <c r="V677" s="191"/>
      <c r="AA677" s="191"/>
      <c r="AB677" s="191"/>
      <c r="AD677" s="191"/>
    </row>
    <row r="678">
      <c r="R678" s="191"/>
      <c r="V678" s="191"/>
      <c r="AA678" s="191"/>
      <c r="AB678" s="191"/>
      <c r="AD678" s="191"/>
    </row>
    <row r="679">
      <c r="R679" s="191"/>
      <c r="V679" s="191"/>
      <c r="AA679" s="191"/>
      <c r="AB679" s="191"/>
      <c r="AD679" s="191"/>
    </row>
    <row r="680">
      <c r="R680" s="191"/>
      <c r="V680" s="191"/>
      <c r="AA680" s="191"/>
      <c r="AB680" s="191"/>
      <c r="AD680" s="191"/>
    </row>
    <row r="681">
      <c r="R681" s="191"/>
      <c r="V681" s="191"/>
      <c r="AA681" s="191"/>
      <c r="AB681" s="191"/>
      <c r="AD681" s="191"/>
    </row>
    <row r="682">
      <c r="R682" s="191"/>
      <c r="V682" s="191"/>
      <c r="AA682" s="191"/>
      <c r="AB682" s="191"/>
      <c r="AD682" s="191"/>
    </row>
    <row r="683">
      <c r="R683" s="191"/>
      <c r="V683" s="191"/>
      <c r="AA683" s="191"/>
      <c r="AB683" s="191"/>
      <c r="AD683" s="191"/>
    </row>
    <row r="684">
      <c r="R684" s="191"/>
      <c r="V684" s="191"/>
      <c r="AA684" s="191"/>
      <c r="AB684" s="191"/>
      <c r="AD684" s="191"/>
    </row>
    <row r="685">
      <c r="R685" s="191"/>
      <c r="V685" s="191"/>
      <c r="AA685" s="191"/>
      <c r="AB685" s="191"/>
      <c r="AD685" s="191"/>
    </row>
    <row r="686">
      <c r="R686" s="191"/>
      <c r="V686" s="191"/>
      <c r="AA686" s="191"/>
      <c r="AB686" s="191"/>
      <c r="AD686" s="191"/>
    </row>
    <row r="687">
      <c r="R687" s="191"/>
      <c r="V687" s="191"/>
      <c r="AA687" s="191"/>
      <c r="AB687" s="191"/>
      <c r="AD687" s="191"/>
    </row>
    <row r="688">
      <c r="R688" s="191"/>
      <c r="V688" s="191"/>
      <c r="AA688" s="191"/>
      <c r="AB688" s="191"/>
      <c r="AD688" s="191"/>
    </row>
    <row r="689">
      <c r="R689" s="191"/>
      <c r="V689" s="191"/>
      <c r="AA689" s="191"/>
      <c r="AB689" s="191"/>
      <c r="AD689" s="191"/>
    </row>
    <row r="690">
      <c r="R690" s="191"/>
      <c r="V690" s="191"/>
      <c r="AA690" s="191"/>
      <c r="AB690" s="191"/>
      <c r="AD690" s="191"/>
    </row>
    <row r="691">
      <c r="R691" s="191"/>
      <c r="V691" s="191"/>
      <c r="AA691" s="191"/>
      <c r="AB691" s="191"/>
      <c r="AD691" s="191"/>
    </row>
    <row r="692">
      <c r="R692" s="191"/>
      <c r="V692" s="191"/>
      <c r="AA692" s="191"/>
      <c r="AB692" s="191"/>
      <c r="AD692" s="191"/>
    </row>
    <row r="693">
      <c r="R693" s="191"/>
      <c r="V693" s="191"/>
      <c r="AA693" s="191"/>
      <c r="AB693" s="191"/>
      <c r="AD693" s="191"/>
    </row>
    <row r="694">
      <c r="R694" s="191"/>
      <c r="V694" s="191"/>
      <c r="AA694" s="191"/>
      <c r="AB694" s="191"/>
      <c r="AD694" s="191"/>
    </row>
    <row r="695">
      <c r="R695" s="191"/>
      <c r="V695" s="191"/>
      <c r="AA695" s="191"/>
      <c r="AB695" s="191"/>
      <c r="AD695" s="191"/>
    </row>
    <row r="696">
      <c r="R696" s="191"/>
      <c r="V696" s="191"/>
      <c r="AA696" s="191"/>
      <c r="AB696" s="191"/>
      <c r="AD696" s="191"/>
    </row>
    <row r="697">
      <c r="R697" s="191"/>
      <c r="V697" s="191"/>
      <c r="AA697" s="191"/>
      <c r="AB697" s="191"/>
      <c r="AD697" s="191"/>
    </row>
    <row r="698">
      <c r="R698" s="191"/>
      <c r="V698" s="191"/>
      <c r="AA698" s="191"/>
      <c r="AB698" s="191"/>
      <c r="AD698" s="191"/>
    </row>
    <row r="699">
      <c r="R699" s="191"/>
      <c r="V699" s="191"/>
      <c r="AA699" s="191"/>
      <c r="AB699" s="191"/>
      <c r="AD699" s="191"/>
    </row>
    <row r="700">
      <c r="R700" s="191"/>
      <c r="V700" s="191"/>
      <c r="AA700" s="191"/>
      <c r="AB700" s="191"/>
      <c r="AD700" s="191"/>
    </row>
    <row r="701">
      <c r="R701" s="191"/>
      <c r="V701" s="191"/>
      <c r="AA701" s="191"/>
      <c r="AB701" s="191"/>
      <c r="AD701" s="191"/>
    </row>
    <row r="702">
      <c r="R702" s="191"/>
      <c r="V702" s="191"/>
      <c r="AA702" s="191"/>
      <c r="AB702" s="191"/>
      <c r="AD702" s="191"/>
    </row>
    <row r="703">
      <c r="R703" s="191"/>
      <c r="V703" s="191"/>
      <c r="AA703" s="191"/>
      <c r="AB703" s="191"/>
      <c r="AD703" s="191"/>
    </row>
    <row r="704">
      <c r="R704" s="191"/>
      <c r="V704" s="191"/>
      <c r="AA704" s="191"/>
      <c r="AB704" s="191"/>
      <c r="AD704" s="191"/>
    </row>
    <row r="705">
      <c r="R705" s="191"/>
      <c r="V705" s="191"/>
      <c r="AA705" s="191"/>
      <c r="AB705" s="191"/>
      <c r="AD705" s="191"/>
    </row>
    <row r="706">
      <c r="R706" s="191"/>
      <c r="V706" s="191"/>
      <c r="AA706" s="191"/>
      <c r="AB706" s="191"/>
      <c r="AD706" s="191"/>
    </row>
    <row r="707">
      <c r="R707" s="191"/>
      <c r="V707" s="191"/>
      <c r="AA707" s="191"/>
      <c r="AB707" s="191"/>
      <c r="AD707" s="191"/>
    </row>
    <row r="708">
      <c r="R708" s="191"/>
      <c r="V708" s="191"/>
      <c r="AA708" s="191"/>
      <c r="AB708" s="191"/>
      <c r="AD708" s="191"/>
    </row>
    <row r="709">
      <c r="R709" s="191"/>
      <c r="V709" s="191"/>
      <c r="AA709" s="191"/>
      <c r="AB709" s="191"/>
      <c r="AD709" s="191"/>
    </row>
    <row r="710">
      <c r="R710" s="191"/>
      <c r="V710" s="191"/>
      <c r="AA710" s="191"/>
      <c r="AB710" s="191"/>
      <c r="AD710" s="191"/>
    </row>
    <row r="711">
      <c r="R711" s="191"/>
      <c r="V711" s="191"/>
      <c r="AA711" s="191"/>
      <c r="AB711" s="191"/>
      <c r="AD711" s="191"/>
    </row>
    <row r="712">
      <c r="R712" s="191"/>
      <c r="V712" s="191"/>
      <c r="AA712" s="191"/>
      <c r="AB712" s="191"/>
      <c r="AD712" s="191"/>
    </row>
    <row r="713">
      <c r="R713" s="191"/>
      <c r="V713" s="191"/>
      <c r="AA713" s="191"/>
      <c r="AB713" s="191"/>
      <c r="AD713" s="191"/>
    </row>
    <row r="714">
      <c r="R714" s="191"/>
      <c r="V714" s="191"/>
      <c r="AA714" s="191"/>
      <c r="AB714" s="191"/>
      <c r="AD714" s="191"/>
    </row>
    <row r="715">
      <c r="R715" s="191"/>
      <c r="V715" s="191"/>
      <c r="AA715" s="191"/>
      <c r="AB715" s="191"/>
      <c r="AD715" s="191"/>
    </row>
    <row r="716">
      <c r="R716" s="191"/>
      <c r="V716" s="191"/>
      <c r="AA716" s="191"/>
      <c r="AB716" s="191"/>
      <c r="AD716" s="191"/>
    </row>
    <row r="717">
      <c r="R717" s="191"/>
      <c r="V717" s="191"/>
      <c r="AA717" s="191"/>
      <c r="AB717" s="191"/>
      <c r="AD717" s="191"/>
    </row>
    <row r="718">
      <c r="R718" s="191"/>
      <c r="V718" s="191"/>
      <c r="AA718" s="191"/>
      <c r="AB718" s="191"/>
      <c r="AD718" s="191"/>
    </row>
    <row r="719">
      <c r="R719" s="191"/>
      <c r="V719" s="191"/>
      <c r="AA719" s="191"/>
      <c r="AB719" s="191"/>
      <c r="AD719" s="191"/>
    </row>
    <row r="720">
      <c r="R720" s="191"/>
      <c r="V720" s="191"/>
      <c r="AA720" s="191"/>
      <c r="AB720" s="191"/>
      <c r="AD720" s="191"/>
    </row>
    <row r="721">
      <c r="R721" s="191"/>
      <c r="V721" s="191"/>
      <c r="AA721" s="191"/>
      <c r="AB721" s="191"/>
      <c r="AD721" s="191"/>
    </row>
    <row r="722">
      <c r="R722" s="191"/>
      <c r="V722" s="191"/>
      <c r="AA722" s="191"/>
      <c r="AB722" s="191"/>
      <c r="AD722" s="191"/>
    </row>
    <row r="723">
      <c r="R723" s="191"/>
      <c r="V723" s="191"/>
      <c r="AA723" s="191"/>
      <c r="AB723" s="191"/>
      <c r="AD723" s="191"/>
    </row>
    <row r="724">
      <c r="R724" s="191"/>
      <c r="V724" s="191"/>
      <c r="AA724" s="191"/>
      <c r="AB724" s="191"/>
      <c r="AD724" s="191"/>
    </row>
    <row r="725">
      <c r="R725" s="191"/>
      <c r="V725" s="191"/>
      <c r="AA725" s="191"/>
      <c r="AB725" s="191"/>
      <c r="AD725" s="191"/>
    </row>
    <row r="726">
      <c r="R726" s="191"/>
      <c r="V726" s="191"/>
      <c r="AA726" s="191"/>
      <c r="AB726" s="191"/>
      <c r="AD726" s="191"/>
    </row>
    <row r="727">
      <c r="R727" s="191"/>
      <c r="V727" s="191"/>
      <c r="AA727" s="191"/>
      <c r="AB727" s="191"/>
      <c r="AD727" s="191"/>
    </row>
    <row r="728">
      <c r="R728" s="191"/>
      <c r="V728" s="191"/>
      <c r="AA728" s="191"/>
      <c r="AB728" s="191"/>
      <c r="AD728" s="191"/>
    </row>
    <row r="729">
      <c r="R729" s="191"/>
      <c r="V729" s="191"/>
      <c r="AA729" s="191"/>
      <c r="AB729" s="191"/>
      <c r="AD729" s="191"/>
    </row>
    <row r="730">
      <c r="R730" s="191"/>
      <c r="V730" s="191"/>
      <c r="AA730" s="191"/>
      <c r="AB730" s="191"/>
      <c r="AD730" s="191"/>
    </row>
    <row r="731">
      <c r="R731" s="191"/>
      <c r="V731" s="191"/>
      <c r="AA731" s="191"/>
      <c r="AB731" s="191"/>
      <c r="AD731" s="191"/>
    </row>
    <row r="732">
      <c r="R732" s="191"/>
      <c r="V732" s="191"/>
      <c r="AA732" s="191"/>
      <c r="AB732" s="191"/>
      <c r="AD732" s="191"/>
    </row>
    <row r="733">
      <c r="R733" s="191"/>
      <c r="V733" s="191"/>
      <c r="AA733" s="191"/>
      <c r="AB733" s="191"/>
      <c r="AD733" s="191"/>
    </row>
    <row r="734">
      <c r="R734" s="191"/>
      <c r="V734" s="191"/>
      <c r="AA734" s="191"/>
      <c r="AB734" s="191"/>
      <c r="AD734" s="191"/>
    </row>
    <row r="735">
      <c r="R735" s="191"/>
      <c r="V735" s="191"/>
      <c r="AA735" s="191"/>
      <c r="AB735" s="191"/>
      <c r="AD735" s="191"/>
    </row>
    <row r="736">
      <c r="R736" s="191"/>
      <c r="V736" s="191"/>
      <c r="AA736" s="191"/>
      <c r="AB736" s="191"/>
      <c r="AD736" s="191"/>
    </row>
  </sheetData>
  <autoFilter ref="$A$2:$AI$2"/>
  <dataValidations>
    <dataValidation type="list" allowBlank="1" showErrorMessage="1" sqref="H3:H44">
      <formula1>"ユニペイ,CBS,京都信販,MOSH,分割ペイ,銀振,銀振＋ユニペイ等,銀振+MOSH,MOSH+京都信販,invoy,CBS+mosh,CBS+銀振"</formula1>
    </dataValidation>
    <dataValidation type="list" allowBlank="1" showErrorMessage="1" sqref="I3:J44">
      <formula1>"センサーズFB,センサーズTT,AI FB,AI TT,デザジュクFB,ヒサシオーガニック,インスタオーガニック,YTオーガニック,企画,デザジュクTikTok,セミナーオーガニック,みかみ個別,デザジュクYT,AI　YT,Xオーガニック,コンドウハルキX,オフライン"</formula1>
    </dataValidation>
    <dataValidation type="list" allowBlank="1" showErrorMessage="1" sqref="G3:G44">
      <formula1>"一括,CBS,京都信販,頭金10万+24分割,頭金20万+24分割,頭金30万+24分割,頭金20万＋6分割,2分割,6分割,12分割,24分割,36分割,50分割,36分割,60分割"</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
    </row>
    <row r="2">
      <c r="A2" s="193"/>
      <c r="B2" s="193"/>
      <c r="C2" s="193"/>
      <c r="D2" s="193"/>
      <c r="E2" s="193"/>
      <c r="F2" s="193"/>
      <c r="G2" s="193"/>
      <c r="H2" s="193"/>
      <c r="I2" s="193"/>
      <c r="J2" s="193"/>
      <c r="K2" s="193"/>
      <c r="L2" s="193"/>
      <c r="M2" s="193"/>
    </row>
    <row r="3">
      <c r="A3" s="194" t="s">
        <v>126</v>
      </c>
    </row>
    <row r="4">
      <c r="A4" s="195" t="s">
        <v>127</v>
      </c>
      <c r="B4" s="196" t="s">
        <v>128</v>
      </c>
      <c r="C4" s="196" t="s">
        <v>129</v>
      </c>
      <c r="D4" s="195" t="s">
        <v>130</v>
      </c>
      <c r="E4" s="195" t="s">
        <v>131</v>
      </c>
      <c r="F4" s="195" t="s">
        <v>132</v>
      </c>
      <c r="G4" s="195" t="s">
        <v>133</v>
      </c>
      <c r="H4" s="195" t="s">
        <v>134</v>
      </c>
      <c r="I4" s="195" t="s">
        <v>135</v>
      </c>
      <c r="J4" s="195" t="s">
        <v>136</v>
      </c>
      <c r="K4" s="195" t="s">
        <v>137</v>
      </c>
      <c r="L4" s="195" t="s">
        <v>138</v>
      </c>
      <c r="M4" s="195" t="s">
        <v>139</v>
      </c>
    </row>
    <row r="5">
      <c r="B5" s="196" t="s">
        <v>140</v>
      </c>
      <c r="E5" s="195" t="s">
        <v>141</v>
      </c>
      <c r="F5" s="195" t="s">
        <v>142</v>
      </c>
    </row>
    <row r="6">
      <c r="A6" s="197"/>
      <c r="B6" s="197"/>
      <c r="C6" s="197"/>
      <c r="D6" s="197"/>
      <c r="E6" s="197"/>
      <c r="F6" s="197"/>
      <c r="G6" s="197"/>
      <c r="H6" s="197"/>
      <c r="I6" s="197"/>
      <c r="J6" s="197"/>
      <c r="K6" s="197"/>
      <c r="L6" s="197"/>
      <c r="M6" s="197"/>
    </row>
    <row r="7">
      <c r="A7" s="198" t="s">
        <v>131</v>
      </c>
    </row>
    <row r="8">
      <c r="A8" s="199" t="s">
        <v>143</v>
      </c>
    </row>
    <row r="9">
      <c r="A9" s="200">
        <v>1.0</v>
      </c>
      <c r="B9" s="201">
        <v>2.02392597E8</v>
      </c>
      <c r="C9" s="201" t="s">
        <v>144</v>
      </c>
      <c r="D9" s="202">
        <v>36.0</v>
      </c>
      <c r="E9" s="203">
        <v>798000.0</v>
      </c>
      <c r="F9" s="203">
        <v>23940.0</v>
      </c>
      <c r="G9" s="202">
        <v>0.0</v>
      </c>
      <c r="H9" s="202">
        <v>0.0</v>
      </c>
      <c r="I9" s="202">
        <v>0.0</v>
      </c>
      <c r="J9" s="202">
        <v>0.0</v>
      </c>
      <c r="K9" s="202">
        <v>0.0</v>
      </c>
      <c r="L9" s="203">
        <v>774060.0</v>
      </c>
      <c r="M9" s="204"/>
    </row>
    <row r="10">
      <c r="B10" s="201" t="s">
        <v>145</v>
      </c>
      <c r="C10" s="205"/>
      <c r="D10" s="205"/>
      <c r="E10" s="206">
        <v>45818.0</v>
      </c>
      <c r="F10" s="202">
        <v>0.0</v>
      </c>
      <c r="G10" s="205"/>
      <c r="H10" s="205"/>
      <c r="I10" s="205"/>
      <c r="J10" s="205"/>
      <c r="K10" s="205"/>
      <c r="L10" s="205"/>
      <c r="M10" s="205"/>
    </row>
    <row r="11">
      <c r="A11" s="207">
        <v>2.0</v>
      </c>
      <c r="B11" s="208">
        <v>2.02394646E8</v>
      </c>
      <c r="C11" s="208" t="s">
        <v>144</v>
      </c>
      <c r="D11" s="209">
        <v>36.0</v>
      </c>
      <c r="E11" s="210">
        <v>598000.0</v>
      </c>
      <c r="F11" s="210">
        <v>17940.0</v>
      </c>
      <c r="G11" s="209">
        <v>0.0</v>
      </c>
      <c r="H11" s="209">
        <v>0.0</v>
      </c>
      <c r="I11" s="209">
        <v>0.0</v>
      </c>
      <c r="J11" s="209">
        <v>0.0</v>
      </c>
      <c r="K11" s="209">
        <v>0.0</v>
      </c>
      <c r="L11" s="210">
        <v>580060.0</v>
      </c>
      <c r="M11" s="211"/>
    </row>
    <row r="12">
      <c r="B12" s="208" t="s">
        <v>146</v>
      </c>
      <c r="C12" s="205"/>
      <c r="D12" s="205"/>
      <c r="E12" s="212">
        <v>45818.0</v>
      </c>
      <c r="F12" s="209">
        <v>0.0</v>
      </c>
      <c r="G12" s="205"/>
      <c r="H12" s="205"/>
      <c r="I12" s="205"/>
      <c r="J12" s="205"/>
      <c r="K12" s="205"/>
      <c r="L12" s="205"/>
      <c r="M12" s="205"/>
    </row>
    <row r="13">
      <c r="A13" s="213">
        <v>3.0</v>
      </c>
      <c r="B13" s="201">
        <v>2.02395588E8</v>
      </c>
      <c r="C13" s="201" t="s">
        <v>144</v>
      </c>
      <c r="D13" s="202">
        <v>36.0</v>
      </c>
      <c r="E13" s="203">
        <v>798000.0</v>
      </c>
      <c r="F13" s="203">
        <v>23940.0</v>
      </c>
      <c r="G13" s="202">
        <v>0.0</v>
      </c>
      <c r="H13" s="202">
        <v>0.0</v>
      </c>
      <c r="I13" s="202">
        <v>0.0</v>
      </c>
      <c r="J13" s="202">
        <v>0.0</v>
      </c>
      <c r="K13" s="202">
        <v>0.0</v>
      </c>
      <c r="L13" s="203">
        <v>774060.0</v>
      </c>
      <c r="M13" s="204"/>
    </row>
    <row r="14">
      <c r="B14" s="201" t="s">
        <v>147</v>
      </c>
      <c r="C14" s="205"/>
      <c r="D14" s="205"/>
      <c r="E14" s="206">
        <v>45818.0</v>
      </c>
      <c r="F14" s="202">
        <v>0.0</v>
      </c>
      <c r="G14" s="205"/>
      <c r="H14" s="205"/>
      <c r="I14" s="205"/>
      <c r="J14" s="205"/>
      <c r="K14" s="205"/>
      <c r="L14" s="205"/>
      <c r="M14" s="205"/>
    </row>
    <row r="15">
      <c r="A15" s="207">
        <v>4.0</v>
      </c>
      <c r="B15" s="208">
        <v>2.02399079E8</v>
      </c>
      <c r="C15" s="208" t="s">
        <v>144</v>
      </c>
      <c r="D15" s="209">
        <v>36.0</v>
      </c>
      <c r="E15" s="210">
        <v>798000.0</v>
      </c>
      <c r="F15" s="210">
        <v>23940.0</v>
      </c>
      <c r="G15" s="209">
        <v>0.0</v>
      </c>
      <c r="H15" s="209">
        <v>0.0</v>
      </c>
      <c r="I15" s="209">
        <v>0.0</v>
      </c>
      <c r="J15" s="209">
        <v>0.0</v>
      </c>
      <c r="K15" s="209">
        <v>0.0</v>
      </c>
      <c r="L15" s="210">
        <v>774060.0</v>
      </c>
      <c r="M15" s="211"/>
    </row>
    <row r="16">
      <c r="B16" s="208" t="s">
        <v>148</v>
      </c>
      <c r="C16" s="205"/>
      <c r="D16" s="205"/>
      <c r="E16" s="212">
        <v>45818.0</v>
      </c>
      <c r="F16" s="209">
        <v>0.0</v>
      </c>
      <c r="G16" s="205"/>
      <c r="H16" s="205"/>
      <c r="I16" s="205"/>
      <c r="J16" s="205"/>
      <c r="K16" s="205"/>
      <c r="L16" s="205"/>
      <c r="M16" s="205"/>
    </row>
    <row r="17">
      <c r="A17" s="213">
        <v>5.0</v>
      </c>
      <c r="B17" s="201">
        <v>2.02399222E8</v>
      </c>
      <c r="C17" s="201" t="s">
        <v>144</v>
      </c>
      <c r="D17" s="202">
        <v>36.0</v>
      </c>
      <c r="E17" s="203">
        <v>798000.0</v>
      </c>
      <c r="F17" s="203">
        <v>23940.0</v>
      </c>
      <c r="G17" s="202">
        <v>0.0</v>
      </c>
      <c r="H17" s="202">
        <v>0.0</v>
      </c>
      <c r="I17" s="202">
        <v>0.0</v>
      </c>
      <c r="J17" s="202">
        <v>0.0</v>
      </c>
      <c r="K17" s="202">
        <v>0.0</v>
      </c>
      <c r="L17" s="203">
        <v>774060.0</v>
      </c>
      <c r="M17" s="204"/>
    </row>
    <row r="18">
      <c r="B18" s="201" t="s">
        <v>149</v>
      </c>
      <c r="C18" s="205"/>
      <c r="D18" s="205"/>
      <c r="E18" s="206">
        <v>45818.0</v>
      </c>
      <c r="F18" s="202">
        <v>0.0</v>
      </c>
      <c r="G18" s="205"/>
      <c r="H18" s="205"/>
      <c r="I18" s="205"/>
      <c r="J18" s="205"/>
      <c r="K18" s="205"/>
      <c r="L18" s="205"/>
      <c r="M18" s="205"/>
    </row>
    <row r="19">
      <c r="A19" s="207">
        <v>6.0</v>
      </c>
      <c r="B19" s="208">
        <v>2.02400239E8</v>
      </c>
      <c r="C19" s="208" t="s">
        <v>144</v>
      </c>
      <c r="D19" s="209">
        <v>36.0</v>
      </c>
      <c r="E19" s="210">
        <v>598000.0</v>
      </c>
      <c r="F19" s="210">
        <v>17940.0</v>
      </c>
      <c r="G19" s="209">
        <v>0.0</v>
      </c>
      <c r="H19" s="209">
        <v>0.0</v>
      </c>
      <c r="I19" s="209">
        <v>0.0</v>
      </c>
      <c r="J19" s="209">
        <v>0.0</v>
      </c>
      <c r="K19" s="209">
        <v>0.0</v>
      </c>
      <c r="L19" s="210">
        <v>580060.0</v>
      </c>
      <c r="M19" s="211"/>
    </row>
    <row r="20">
      <c r="B20" s="208" t="s">
        <v>150</v>
      </c>
      <c r="C20" s="205"/>
      <c r="D20" s="205"/>
      <c r="E20" s="212">
        <v>45818.0</v>
      </c>
      <c r="F20" s="209">
        <v>0.0</v>
      </c>
      <c r="G20" s="205"/>
      <c r="H20" s="205"/>
      <c r="I20" s="205"/>
      <c r="J20" s="205"/>
      <c r="K20" s="205"/>
      <c r="L20" s="205"/>
      <c r="M20" s="205"/>
    </row>
    <row r="21">
      <c r="A21" s="213">
        <v>7.0</v>
      </c>
      <c r="B21" s="201">
        <v>2.0240036E8</v>
      </c>
      <c r="C21" s="201" t="s">
        <v>144</v>
      </c>
      <c r="D21" s="202">
        <v>36.0</v>
      </c>
      <c r="E21" s="203">
        <v>798000.0</v>
      </c>
      <c r="F21" s="203">
        <v>23940.0</v>
      </c>
      <c r="G21" s="202">
        <v>0.0</v>
      </c>
      <c r="H21" s="202">
        <v>0.0</v>
      </c>
      <c r="I21" s="202">
        <v>0.0</v>
      </c>
      <c r="J21" s="202">
        <v>0.0</v>
      </c>
      <c r="K21" s="202">
        <v>0.0</v>
      </c>
      <c r="L21" s="203">
        <v>774060.0</v>
      </c>
      <c r="M21" s="204"/>
    </row>
    <row r="22">
      <c r="B22" s="201" t="s">
        <v>151</v>
      </c>
      <c r="C22" s="205"/>
      <c r="D22" s="205"/>
      <c r="E22" s="206">
        <v>45818.0</v>
      </c>
      <c r="F22" s="202">
        <v>0.0</v>
      </c>
      <c r="G22" s="205"/>
      <c r="H22" s="205"/>
      <c r="I22" s="205"/>
      <c r="J22" s="205"/>
      <c r="K22" s="205"/>
      <c r="L22" s="205"/>
      <c r="M22" s="205"/>
    </row>
    <row r="23">
      <c r="A23" s="207">
        <v>8.0</v>
      </c>
      <c r="B23" s="208">
        <v>2.02400646E8</v>
      </c>
      <c r="C23" s="208" t="s">
        <v>144</v>
      </c>
      <c r="D23" s="209">
        <v>36.0</v>
      </c>
      <c r="E23" s="210">
        <v>798000.0</v>
      </c>
      <c r="F23" s="210">
        <v>23940.0</v>
      </c>
      <c r="G23" s="209">
        <v>0.0</v>
      </c>
      <c r="H23" s="209">
        <v>0.0</v>
      </c>
      <c r="I23" s="209">
        <v>0.0</v>
      </c>
      <c r="J23" s="209">
        <v>0.0</v>
      </c>
      <c r="K23" s="209">
        <v>0.0</v>
      </c>
      <c r="L23" s="210">
        <v>774060.0</v>
      </c>
      <c r="M23" s="211"/>
    </row>
    <row r="24">
      <c r="B24" s="208" t="s">
        <v>152</v>
      </c>
      <c r="C24" s="205"/>
      <c r="D24" s="205"/>
      <c r="E24" s="212">
        <v>45818.0</v>
      </c>
      <c r="F24" s="209">
        <v>0.0</v>
      </c>
      <c r="G24" s="205"/>
      <c r="H24" s="205"/>
      <c r="I24" s="205"/>
      <c r="J24" s="205"/>
      <c r="K24" s="205"/>
      <c r="L24" s="205"/>
      <c r="M24" s="205"/>
    </row>
    <row r="25">
      <c r="A25" s="213">
        <v>9.0</v>
      </c>
      <c r="B25" s="201">
        <v>2.02402118E8</v>
      </c>
      <c r="C25" s="201" t="s">
        <v>144</v>
      </c>
      <c r="D25" s="202">
        <v>36.0</v>
      </c>
      <c r="E25" s="203">
        <v>798000.0</v>
      </c>
      <c r="F25" s="203">
        <v>23940.0</v>
      </c>
      <c r="G25" s="202">
        <v>0.0</v>
      </c>
      <c r="H25" s="202">
        <v>0.0</v>
      </c>
      <c r="I25" s="202">
        <v>0.0</v>
      </c>
      <c r="J25" s="202">
        <v>0.0</v>
      </c>
      <c r="K25" s="202">
        <v>0.0</v>
      </c>
      <c r="L25" s="203">
        <v>774060.0</v>
      </c>
      <c r="M25" s="204"/>
    </row>
    <row r="26">
      <c r="B26" s="201" t="s">
        <v>153</v>
      </c>
      <c r="C26" s="205"/>
      <c r="D26" s="205"/>
      <c r="E26" s="206">
        <v>45818.0</v>
      </c>
      <c r="F26" s="202">
        <v>0.0</v>
      </c>
      <c r="G26" s="205"/>
      <c r="H26" s="205"/>
      <c r="I26" s="205"/>
      <c r="J26" s="205"/>
      <c r="K26" s="205"/>
      <c r="L26" s="205"/>
      <c r="M26" s="205"/>
    </row>
    <row r="27">
      <c r="A27" s="207">
        <v>10.0</v>
      </c>
      <c r="B27" s="208">
        <v>2.02402525E8</v>
      </c>
      <c r="C27" s="208" t="s">
        <v>144</v>
      </c>
      <c r="D27" s="209">
        <v>36.0</v>
      </c>
      <c r="E27" s="210">
        <v>798000.0</v>
      </c>
      <c r="F27" s="210">
        <v>23940.0</v>
      </c>
      <c r="G27" s="209">
        <v>0.0</v>
      </c>
      <c r="H27" s="209">
        <v>0.0</v>
      </c>
      <c r="I27" s="209">
        <v>0.0</v>
      </c>
      <c r="J27" s="209">
        <v>0.0</v>
      </c>
      <c r="K27" s="209">
        <v>0.0</v>
      </c>
      <c r="L27" s="210">
        <v>774060.0</v>
      </c>
      <c r="M27" s="211"/>
    </row>
    <row r="28">
      <c r="B28" s="208" t="s">
        <v>154</v>
      </c>
      <c r="C28" s="205"/>
      <c r="D28" s="205"/>
      <c r="E28" s="212">
        <v>45818.0</v>
      </c>
      <c r="F28" s="209">
        <v>0.0</v>
      </c>
      <c r="G28" s="205"/>
      <c r="H28" s="205"/>
      <c r="I28" s="205"/>
      <c r="J28" s="205"/>
      <c r="K28" s="205"/>
      <c r="L28" s="205"/>
      <c r="M28" s="205"/>
    </row>
    <row r="29">
      <c r="A29" s="213">
        <v>11.0</v>
      </c>
      <c r="B29" s="201">
        <v>2.02402541E8</v>
      </c>
      <c r="C29" s="201" t="s">
        <v>144</v>
      </c>
      <c r="D29" s="202">
        <v>36.0</v>
      </c>
      <c r="E29" s="203">
        <v>798000.0</v>
      </c>
      <c r="F29" s="203">
        <v>23940.0</v>
      </c>
      <c r="G29" s="202">
        <v>0.0</v>
      </c>
      <c r="H29" s="202">
        <v>0.0</v>
      </c>
      <c r="I29" s="202">
        <v>0.0</v>
      </c>
      <c r="J29" s="202">
        <v>0.0</v>
      </c>
      <c r="K29" s="202">
        <v>0.0</v>
      </c>
      <c r="L29" s="203">
        <v>774060.0</v>
      </c>
      <c r="M29" s="204"/>
    </row>
    <row r="30">
      <c r="B30" s="201" t="s">
        <v>155</v>
      </c>
      <c r="C30" s="205"/>
      <c r="D30" s="205"/>
      <c r="E30" s="206">
        <v>45818.0</v>
      </c>
      <c r="F30" s="202">
        <v>0.0</v>
      </c>
      <c r="G30" s="205"/>
      <c r="H30" s="205"/>
      <c r="I30" s="205"/>
      <c r="J30" s="205"/>
      <c r="K30" s="205"/>
      <c r="L30" s="205"/>
      <c r="M30" s="205"/>
    </row>
    <row r="31">
      <c r="A31" s="207">
        <v>12.0</v>
      </c>
      <c r="B31" s="208">
        <v>2.0240255E8</v>
      </c>
      <c r="C31" s="208" t="s">
        <v>144</v>
      </c>
      <c r="D31" s="209">
        <v>36.0</v>
      </c>
      <c r="E31" s="210">
        <v>798000.0</v>
      </c>
      <c r="F31" s="210">
        <v>23940.0</v>
      </c>
      <c r="G31" s="209">
        <v>0.0</v>
      </c>
      <c r="H31" s="209">
        <v>0.0</v>
      </c>
      <c r="I31" s="209">
        <v>0.0</v>
      </c>
      <c r="J31" s="209">
        <v>0.0</v>
      </c>
      <c r="K31" s="209">
        <v>0.0</v>
      </c>
      <c r="L31" s="210">
        <v>774060.0</v>
      </c>
      <c r="M31" s="211"/>
    </row>
    <row r="32">
      <c r="B32" s="208" t="s">
        <v>156</v>
      </c>
      <c r="C32" s="205"/>
      <c r="D32" s="205"/>
      <c r="E32" s="212">
        <v>45818.0</v>
      </c>
      <c r="F32" s="209">
        <v>0.0</v>
      </c>
      <c r="G32" s="205"/>
      <c r="H32" s="205"/>
      <c r="I32" s="205"/>
      <c r="J32" s="205"/>
      <c r="K32" s="205"/>
      <c r="L32" s="205"/>
      <c r="M32" s="205"/>
    </row>
    <row r="33">
      <c r="A33" s="213">
        <v>13.0</v>
      </c>
      <c r="B33" s="201">
        <v>2.02402851E8</v>
      </c>
      <c r="C33" s="201" t="s">
        <v>144</v>
      </c>
      <c r="D33" s="202">
        <v>36.0</v>
      </c>
      <c r="E33" s="203">
        <v>798000.0</v>
      </c>
      <c r="F33" s="203">
        <v>23940.0</v>
      </c>
      <c r="G33" s="202">
        <v>0.0</v>
      </c>
      <c r="H33" s="202">
        <v>0.0</v>
      </c>
      <c r="I33" s="202">
        <v>0.0</v>
      </c>
      <c r="J33" s="202">
        <v>0.0</v>
      </c>
      <c r="K33" s="202">
        <v>0.0</v>
      </c>
      <c r="L33" s="203">
        <v>774060.0</v>
      </c>
      <c r="M33" s="204"/>
    </row>
    <row r="34">
      <c r="B34" s="201" t="s">
        <v>157</v>
      </c>
      <c r="C34" s="205"/>
      <c r="D34" s="205"/>
      <c r="E34" s="206">
        <v>45818.0</v>
      </c>
      <c r="F34" s="202">
        <v>0.0</v>
      </c>
      <c r="G34" s="205"/>
      <c r="H34" s="205"/>
      <c r="I34" s="205"/>
      <c r="J34" s="205"/>
      <c r="K34" s="205"/>
      <c r="L34" s="205"/>
      <c r="M34" s="205"/>
    </row>
    <row r="35">
      <c r="A35" s="207">
        <v>14.0</v>
      </c>
      <c r="B35" s="208">
        <v>2.02403505E8</v>
      </c>
      <c r="C35" s="208" t="s">
        <v>144</v>
      </c>
      <c r="D35" s="209">
        <v>36.0</v>
      </c>
      <c r="E35" s="210">
        <v>798000.0</v>
      </c>
      <c r="F35" s="210">
        <v>23940.0</v>
      </c>
      <c r="G35" s="209">
        <v>0.0</v>
      </c>
      <c r="H35" s="209">
        <v>0.0</v>
      </c>
      <c r="I35" s="209">
        <v>0.0</v>
      </c>
      <c r="J35" s="209">
        <v>0.0</v>
      </c>
      <c r="K35" s="209">
        <v>0.0</v>
      </c>
      <c r="L35" s="210">
        <v>774060.0</v>
      </c>
      <c r="M35" s="211"/>
    </row>
    <row r="36">
      <c r="B36" s="208" t="s">
        <v>158</v>
      </c>
      <c r="C36" s="205"/>
      <c r="D36" s="205"/>
      <c r="E36" s="212">
        <v>45818.0</v>
      </c>
      <c r="F36" s="209">
        <v>0.0</v>
      </c>
      <c r="G36" s="205"/>
      <c r="H36" s="205"/>
      <c r="I36" s="205"/>
      <c r="J36" s="205"/>
      <c r="K36" s="205"/>
      <c r="L36" s="205"/>
      <c r="M36" s="205"/>
    </row>
    <row r="37">
      <c r="A37" s="213">
        <v>15.0</v>
      </c>
      <c r="B37" s="201">
        <v>2.02403602E8</v>
      </c>
      <c r="C37" s="201" t="s">
        <v>144</v>
      </c>
      <c r="D37" s="202">
        <v>36.0</v>
      </c>
      <c r="E37" s="203">
        <v>798000.0</v>
      </c>
      <c r="F37" s="203">
        <v>23940.0</v>
      </c>
      <c r="G37" s="202">
        <v>0.0</v>
      </c>
      <c r="H37" s="202">
        <v>0.0</v>
      </c>
      <c r="I37" s="202">
        <v>0.0</v>
      </c>
      <c r="J37" s="202">
        <v>0.0</v>
      </c>
      <c r="K37" s="202">
        <v>0.0</v>
      </c>
      <c r="L37" s="203">
        <v>774060.0</v>
      </c>
      <c r="M37" s="204"/>
    </row>
    <row r="38">
      <c r="B38" s="201" t="s">
        <v>159</v>
      </c>
      <c r="C38" s="205"/>
      <c r="D38" s="205"/>
      <c r="E38" s="206">
        <v>45818.0</v>
      </c>
      <c r="F38" s="202">
        <v>0.0</v>
      </c>
      <c r="G38" s="205"/>
      <c r="H38" s="205"/>
      <c r="I38" s="205"/>
      <c r="J38" s="205"/>
      <c r="K38" s="205"/>
      <c r="L38" s="205"/>
      <c r="M38" s="205"/>
    </row>
    <row r="39">
      <c r="A39" s="207">
        <v>16.0</v>
      </c>
      <c r="B39" s="208">
        <v>2.02403629E8</v>
      </c>
      <c r="C39" s="208" t="s">
        <v>144</v>
      </c>
      <c r="D39" s="209">
        <v>36.0</v>
      </c>
      <c r="E39" s="210">
        <v>198000.0</v>
      </c>
      <c r="F39" s="210">
        <v>5940.0</v>
      </c>
      <c r="G39" s="209">
        <v>0.0</v>
      </c>
      <c r="H39" s="209">
        <v>0.0</v>
      </c>
      <c r="I39" s="209">
        <v>0.0</v>
      </c>
      <c r="J39" s="209">
        <v>0.0</v>
      </c>
      <c r="K39" s="209">
        <v>0.0</v>
      </c>
      <c r="L39" s="210">
        <v>192060.0</v>
      </c>
      <c r="M39" s="211"/>
    </row>
    <row r="40">
      <c r="B40" s="208" t="s">
        <v>160</v>
      </c>
      <c r="C40" s="205"/>
      <c r="D40" s="205"/>
      <c r="E40" s="212">
        <v>45818.0</v>
      </c>
      <c r="F40" s="209">
        <v>0.0</v>
      </c>
      <c r="G40" s="205"/>
      <c r="H40" s="205"/>
      <c r="I40" s="205"/>
      <c r="J40" s="205"/>
      <c r="K40" s="205"/>
      <c r="L40" s="205"/>
      <c r="M40" s="205"/>
    </row>
    <row r="41">
      <c r="A41" s="213">
        <v>17.0</v>
      </c>
      <c r="B41" s="201">
        <v>2.024037E8</v>
      </c>
      <c r="C41" s="201" t="s">
        <v>144</v>
      </c>
      <c r="D41" s="202">
        <v>36.0</v>
      </c>
      <c r="E41" s="203">
        <v>798000.0</v>
      </c>
      <c r="F41" s="203">
        <v>23940.0</v>
      </c>
      <c r="G41" s="202">
        <v>0.0</v>
      </c>
      <c r="H41" s="202">
        <v>0.0</v>
      </c>
      <c r="I41" s="202">
        <v>0.0</v>
      </c>
      <c r="J41" s="202">
        <v>0.0</v>
      </c>
      <c r="K41" s="202">
        <v>0.0</v>
      </c>
      <c r="L41" s="203">
        <v>774060.0</v>
      </c>
      <c r="M41" s="204"/>
    </row>
    <row r="42">
      <c r="B42" s="201" t="s">
        <v>161</v>
      </c>
      <c r="C42" s="205"/>
      <c r="D42" s="205"/>
      <c r="E42" s="206">
        <v>45818.0</v>
      </c>
      <c r="F42" s="202">
        <v>0.0</v>
      </c>
      <c r="G42" s="205"/>
      <c r="H42" s="205"/>
      <c r="I42" s="205"/>
      <c r="J42" s="205"/>
      <c r="K42" s="205"/>
      <c r="L42" s="205"/>
      <c r="M42" s="205"/>
    </row>
    <row r="43">
      <c r="A43" s="207">
        <v>18.0</v>
      </c>
      <c r="B43" s="208">
        <v>2.02404056E8</v>
      </c>
      <c r="C43" s="208" t="s">
        <v>144</v>
      </c>
      <c r="D43" s="209">
        <v>36.0</v>
      </c>
      <c r="E43" s="210">
        <v>398000.0</v>
      </c>
      <c r="F43" s="210">
        <v>11940.0</v>
      </c>
      <c r="G43" s="209">
        <v>0.0</v>
      </c>
      <c r="H43" s="209">
        <v>0.0</v>
      </c>
      <c r="I43" s="209">
        <v>0.0</v>
      </c>
      <c r="J43" s="209">
        <v>0.0</v>
      </c>
      <c r="K43" s="209">
        <v>0.0</v>
      </c>
      <c r="L43" s="210">
        <v>386060.0</v>
      </c>
      <c r="M43" s="211"/>
    </row>
    <row r="44">
      <c r="B44" s="208" t="s">
        <v>162</v>
      </c>
      <c r="C44" s="205"/>
      <c r="D44" s="205"/>
      <c r="E44" s="212">
        <v>45818.0</v>
      </c>
      <c r="F44" s="209">
        <v>0.0</v>
      </c>
      <c r="G44" s="205"/>
      <c r="H44" s="205"/>
      <c r="I44" s="205"/>
      <c r="J44" s="205"/>
      <c r="K44" s="205"/>
      <c r="L44" s="205"/>
      <c r="M44" s="205"/>
    </row>
    <row r="45">
      <c r="A45" s="213">
        <v>19.0</v>
      </c>
      <c r="B45" s="201">
        <v>2.0240425E8</v>
      </c>
      <c r="C45" s="201" t="s">
        <v>144</v>
      </c>
      <c r="D45" s="202">
        <v>36.0</v>
      </c>
      <c r="E45" s="203">
        <v>798000.0</v>
      </c>
      <c r="F45" s="203">
        <v>23940.0</v>
      </c>
      <c r="G45" s="202">
        <v>0.0</v>
      </c>
      <c r="H45" s="202">
        <v>0.0</v>
      </c>
      <c r="I45" s="202">
        <v>0.0</v>
      </c>
      <c r="J45" s="202">
        <v>0.0</v>
      </c>
      <c r="K45" s="202">
        <v>0.0</v>
      </c>
      <c r="L45" s="203">
        <v>774060.0</v>
      </c>
      <c r="M45" s="204"/>
    </row>
    <row r="46">
      <c r="B46" s="201" t="s">
        <v>163</v>
      </c>
      <c r="C46" s="205"/>
      <c r="D46" s="205"/>
      <c r="E46" s="206">
        <v>45818.0</v>
      </c>
      <c r="F46" s="202">
        <v>0.0</v>
      </c>
      <c r="G46" s="205"/>
      <c r="H46" s="205"/>
      <c r="I46" s="205"/>
      <c r="J46" s="205"/>
      <c r="K46" s="205"/>
      <c r="L46" s="205"/>
      <c r="M46" s="205"/>
    </row>
    <row r="47">
      <c r="A47" s="207">
        <v>20.0</v>
      </c>
      <c r="B47" s="208">
        <v>2.02404358E8</v>
      </c>
      <c r="C47" s="208" t="s">
        <v>144</v>
      </c>
      <c r="D47" s="209">
        <v>36.0</v>
      </c>
      <c r="E47" s="210">
        <v>798000.0</v>
      </c>
      <c r="F47" s="210">
        <v>23940.0</v>
      </c>
      <c r="G47" s="209">
        <v>0.0</v>
      </c>
      <c r="H47" s="209">
        <v>0.0</v>
      </c>
      <c r="I47" s="209">
        <v>0.0</v>
      </c>
      <c r="J47" s="209">
        <v>0.0</v>
      </c>
      <c r="K47" s="209">
        <v>0.0</v>
      </c>
      <c r="L47" s="210">
        <v>774060.0</v>
      </c>
      <c r="M47" s="211"/>
    </row>
    <row r="48">
      <c r="B48" s="208" t="s">
        <v>164</v>
      </c>
      <c r="C48" s="205"/>
      <c r="D48" s="205"/>
      <c r="E48" s="212">
        <v>45818.0</v>
      </c>
      <c r="F48" s="209">
        <v>0.0</v>
      </c>
      <c r="G48" s="205"/>
      <c r="H48" s="205"/>
      <c r="I48" s="205"/>
      <c r="J48" s="205"/>
      <c r="K48" s="205"/>
      <c r="L48" s="205"/>
      <c r="M48" s="205"/>
    </row>
    <row r="49">
      <c r="A49" s="213">
        <v>21.0</v>
      </c>
      <c r="B49" s="201">
        <v>2.02404587E8</v>
      </c>
      <c r="C49" s="201" t="s">
        <v>144</v>
      </c>
      <c r="D49" s="202">
        <v>36.0</v>
      </c>
      <c r="E49" s="203">
        <v>798000.0</v>
      </c>
      <c r="F49" s="203">
        <v>23940.0</v>
      </c>
      <c r="G49" s="202">
        <v>0.0</v>
      </c>
      <c r="H49" s="202">
        <v>0.0</v>
      </c>
      <c r="I49" s="202">
        <v>0.0</v>
      </c>
      <c r="J49" s="202">
        <v>0.0</v>
      </c>
      <c r="K49" s="202">
        <v>0.0</v>
      </c>
      <c r="L49" s="203">
        <v>774060.0</v>
      </c>
      <c r="M49" s="204"/>
    </row>
    <row r="50">
      <c r="B50" s="201" t="s">
        <v>165</v>
      </c>
      <c r="C50" s="205"/>
      <c r="D50" s="205"/>
      <c r="E50" s="206">
        <v>45818.0</v>
      </c>
      <c r="F50" s="202">
        <v>0.0</v>
      </c>
      <c r="G50" s="205"/>
      <c r="H50" s="205"/>
      <c r="I50" s="205"/>
      <c r="J50" s="205"/>
      <c r="K50" s="205"/>
      <c r="L50" s="205"/>
      <c r="M50" s="205"/>
    </row>
    <row r="51">
      <c r="A51" s="207">
        <v>22.0</v>
      </c>
      <c r="B51" s="208">
        <v>2.02405028E8</v>
      </c>
      <c r="C51" s="208" t="s">
        <v>144</v>
      </c>
      <c r="D51" s="209">
        <v>36.0</v>
      </c>
      <c r="E51" s="210">
        <v>798000.0</v>
      </c>
      <c r="F51" s="210">
        <v>23940.0</v>
      </c>
      <c r="G51" s="209">
        <v>0.0</v>
      </c>
      <c r="H51" s="209">
        <v>0.0</v>
      </c>
      <c r="I51" s="209">
        <v>0.0</v>
      </c>
      <c r="J51" s="209">
        <v>0.0</v>
      </c>
      <c r="K51" s="209">
        <v>0.0</v>
      </c>
      <c r="L51" s="210">
        <v>774060.0</v>
      </c>
      <c r="M51" s="211"/>
    </row>
    <row r="52">
      <c r="B52" s="208" t="s">
        <v>166</v>
      </c>
      <c r="C52" s="205"/>
      <c r="D52" s="205"/>
      <c r="E52" s="212">
        <v>45818.0</v>
      </c>
      <c r="F52" s="209">
        <v>0.0</v>
      </c>
      <c r="G52" s="205"/>
      <c r="H52" s="205"/>
      <c r="I52" s="205"/>
      <c r="J52" s="205"/>
      <c r="K52" s="205"/>
      <c r="L52" s="205"/>
      <c r="M52" s="205"/>
    </row>
    <row r="53">
      <c r="A53" s="213">
        <v>23.0</v>
      </c>
      <c r="B53" s="201">
        <v>2.0240571E8</v>
      </c>
      <c r="C53" s="201" t="s">
        <v>144</v>
      </c>
      <c r="D53" s="202">
        <v>12.0</v>
      </c>
      <c r="E53" s="203">
        <v>798000.0</v>
      </c>
      <c r="F53" s="203">
        <v>23940.0</v>
      </c>
      <c r="G53" s="202">
        <v>0.0</v>
      </c>
      <c r="H53" s="202">
        <v>0.0</v>
      </c>
      <c r="I53" s="202">
        <v>0.0</v>
      </c>
      <c r="J53" s="202">
        <v>0.0</v>
      </c>
      <c r="K53" s="202">
        <v>0.0</v>
      </c>
      <c r="L53" s="203">
        <v>774060.0</v>
      </c>
      <c r="M53" s="204"/>
    </row>
    <row r="54">
      <c r="B54" s="201" t="s">
        <v>167</v>
      </c>
      <c r="C54" s="205"/>
      <c r="D54" s="205"/>
      <c r="E54" s="206">
        <v>45818.0</v>
      </c>
      <c r="F54" s="202">
        <v>0.0</v>
      </c>
      <c r="G54" s="205"/>
      <c r="H54" s="205"/>
      <c r="I54" s="205"/>
      <c r="J54" s="205"/>
      <c r="K54" s="205"/>
      <c r="L54" s="205"/>
      <c r="M54" s="205"/>
    </row>
    <row r="55">
      <c r="A55" s="207">
        <v>24.0</v>
      </c>
      <c r="B55" s="208">
        <v>2.02406059E8</v>
      </c>
      <c r="C55" s="208" t="s">
        <v>144</v>
      </c>
      <c r="D55" s="209">
        <v>36.0</v>
      </c>
      <c r="E55" s="210">
        <v>798000.0</v>
      </c>
      <c r="F55" s="210">
        <v>23940.0</v>
      </c>
      <c r="G55" s="209">
        <v>0.0</v>
      </c>
      <c r="H55" s="209">
        <v>0.0</v>
      </c>
      <c r="I55" s="209">
        <v>0.0</v>
      </c>
      <c r="J55" s="209">
        <v>0.0</v>
      </c>
      <c r="K55" s="209">
        <v>0.0</v>
      </c>
      <c r="L55" s="210">
        <v>774060.0</v>
      </c>
      <c r="M55" s="211"/>
    </row>
    <row r="56">
      <c r="B56" s="208" t="s">
        <v>168</v>
      </c>
      <c r="C56" s="205"/>
      <c r="D56" s="205"/>
      <c r="E56" s="212">
        <v>45818.0</v>
      </c>
      <c r="F56" s="209">
        <v>0.0</v>
      </c>
      <c r="G56" s="205"/>
      <c r="H56" s="205"/>
      <c r="I56" s="205"/>
      <c r="J56" s="205"/>
      <c r="K56" s="205"/>
      <c r="L56" s="205"/>
      <c r="M56" s="205"/>
    </row>
    <row r="57">
      <c r="A57" s="213">
        <v>25.0</v>
      </c>
      <c r="B57" s="201">
        <v>2.02406261E8</v>
      </c>
      <c r="C57" s="201" t="s">
        <v>144</v>
      </c>
      <c r="D57" s="202">
        <v>36.0</v>
      </c>
      <c r="E57" s="203">
        <v>798000.0</v>
      </c>
      <c r="F57" s="203">
        <v>23940.0</v>
      </c>
      <c r="G57" s="202">
        <v>0.0</v>
      </c>
      <c r="H57" s="202">
        <v>0.0</v>
      </c>
      <c r="I57" s="202">
        <v>0.0</v>
      </c>
      <c r="J57" s="202">
        <v>0.0</v>
      </c>
      <c r="K57" s="202">
        <v>0.0</v>
      </c>
      <c r="L57" s="203">
        <v>774060.0</v>
      </c>
      <c r="M57" s="204"/>
    </row>
    <row r="58">
      <c r="B58" s="201" t="s">
        <v>169</v>
      </c>
      <c r="C58" s="205"/>
      <c r="D58" s="205"/>
      <c r="E58" s="206">
        <v>45818.0</v>
      </c>
      <c r="F58" s="202">
        <v>0.0</v>
      </c>
      <c r="G58" s="205"/>
      <c r="H58" s="205"/>
      <c r="I58" s="205"/>
      <c r="J58" s="205"/>
      <c r="K58" s="205"/>
      <c r="L58" s="205"/>
      <c r="M58" s="205"/>
    </row>
    <row r="59">
      <c r="A59" s="207">
        <v>26.0</v>
      </c>
      <c r="B59" s="208">
        <v>2.0240627E8</v>
      </c>
      <c r="C59" s="208" t="s">
        <v>144</v>
      </c>
      <c r="D59" s="209">
        <v>36.0</v>
      </c>
      <c r="E59" s="210">
        <v>698000.0</v>
      </c>
      <c r="F59" s="210">
        <v>20940.0</v>
      </c>
      <c r="G59" s="209">
        <v>0.0</v>
      </c>
      <c r="H59" s="209">
        <v>0.0</v>
      </c>
      <c r="I59" s="209">
        <v>0.0</v>
      </c>
      <c r="J59" s="209">
        <v>0.0</v>
      </c>
      <c r="K59" s="209">
        <v>0.0</v>
      </c>
      <c r="L59" s="210">
        <v>677060.0</v>
      </c>
      <c r="M59" s="211"/>
    </row>
    <row r="60">
      <c r="B60" s="208" t="s">
        <v>170</v>
      </c>
      <c r="C60" s="205"/>
      <c r="D60" s="205"/>
      <c r="E60" s="212">
        <v>45818.0</v>
      </c>
      <c r="F60" s="209">
        <v>0.0</v>
      </c>
      <c r="G60" s="205"/>
      <c r="H60" s="205"/>
      <c r="I60" s="205"/>
      <c r="J60" s="205"/>
      <c r="K60" s="205"/>
      <c r="L60" s="205"/>
      <c r="M60" s="205"/>
    </row>
    <row r="61">
      <c r="A61" s="213">
        <v>27.0</v>
      </c>
      <c r="B61" s="201">
        <v>2.02406474E8</v>
      </c>
      <c r="C61" s="201" t="s">
        <v>144</v>
      </c>
      <c r="D61" s="202">
        <v>36.0</v>
      </c>
      <c r="E61" s="203">
        <v>798000.0</v>
      </c>
      <c r="F61" s="203">
        <v>23940.0</v>
      </c>
      <c r="G61" s="202">
        <v>0.0</v>
      </c>
      <c r="H61" s="202">
        <v>0.0</v>
      </c>
      <c r="I61" s="202">
        <v>0.0</v>
      </c>
      <c r="J61" s="202">
        <v>0.0</v>
      </c>
      <c r="K61" s="202">
        <v>0.0</v>
      </c>
      <c r="L61" s="203">
        <v>774060.0</v>
      </c>
      <c r="M61" s="204"/>
    </row>
    <row r="62">
      <c r="B62" s="201" t="s">
        <v>171</v>
      </c>
      <c r="C62" s="205"/>
      <c r="D62" s="205"/>
      <c r="E62" s="206">
        <v>45818.0</v>
      </c>
      <c r="F62" s="202">
        <v>0.0</v>
      </c>
      <c r="G62" s="205"/>
      <c r="H62" s="205"/>
      <c r="I62" s="205"/>
      <c r="J62" s="205"/>
      <c r="K62" s="205"/>
      <c r="L62" s="205"/>
      <c r="M62" s="205"/>
    </row>
    <row r="63">
      <c r="A63" s="207">
        <v>28.0</v>
      </c>
      <c r="B63" s="208">
        <v>2.02406768E8</v>
      </c>
      <c r="C63" s="208" t="s">
        <v>144</v>
      </c>
      <c r="D63" s="209">
        <v>36.0</v>
      </c>
      <c r="E63" s="210">
        <v>798000.0</v>
      </c>
      <c r="F63" s="210">
        <v>23940.0</v>
      </c>
      <c r="G63" s="209">
        <v>0.0</v>
      </c>
      <c r="H63" s="209">
        <v>0.0</v>
      </c>
      <c r="I63" s="209">
        <v>0.0</v>
      </c>
      <c r="J63" s="209">
        <v>0.0</v>
      </c>
      <c r="K63" s="209">
        <v>0.0</v>
      </c>
      <c r="L63" s="210">
        <v>774060.0</v>
      </c>
      <c r="M63" s="211"/>
    </row>
    <row r="64">
      <c r="B64" s="208" t="s">
        <v>172</v>
      </c>
      <c r="C64" s="205"/>
      <c r="D64" s="205"/>
      <c r="E64" s="212">
        <v>45818.0</v>
      </c>
      <c r="F64" s="209">
        <v>0.0</v>
      </c>
      <c r="G64" s="205"/>
      <c r="H64" s="205"/>
      <c r="I64" s="205"/>
      <c r="J64" s="205"/>
      <c r="K64" s="205"/>
      <c r="L64" s="205"/>
      <c r="M64" s="205"/>
    </row>
    <row r="65">
      <c r="A65" s="213">
        <v>29.0</v>
      </c>
      <c r="B65" s="201">
        <v>2.02407764E8</v>
      </c>
      <c r="C65" s="201" t="s">
        <v>144</v>
      </c>
      <c r="D65" s="202">
        <v>36.0</v>
      </c>
      <c r="E65" s="203">
        <v>798000.0</v>
      </c>
      <c r="F65" s="203">
        <v>23940.0</v>
      </c>
      <c r="G65" s="202">
        <v>0.0</v>
      </c>
      <c r="H65" s="202">
        <v>0.0</v>
      </c>
      <c r="I65" s="202">
        <v>0.0</v>
      </c>
      <c r="J65" s="202">
        <v>0.0</v>
      </c>
      <c r="K65" s="202">
        <v>0.0</v>
      </c>
      <c r="L65" s="203">
        <v>774060.0</v>
      </c>
      <c r="M65" s="204"/>
    </row>
    <row r="66">
      <c r="B66" s="201" t="s">
        <v>173</v>
      </c>
      <c r="C66" s="205"/>
      <c r="D66" s="205"/>
      <c r="E66" s="206">
        <v>45818.0</v>
      </c>
      <c r="F66" s="202">
        <v>0.0</v>
      </c>
      <c r="G66" s="205"/>
      <c r="H66" s="205"/>
      <c r="I66" s="205"/>
      <c r="J66" s="205"/>
      <c r="K66" s="205"/>
      <c r="L66" s="205"/>
      <c r="M66" s="205"/>
    </row>
    <row r="67">
      <c r="A67" s="207">
        <v>30.0</v>
      </c>
      <c r="B67" s="208">
        <v>2.02407896E8</v>
      </c>
      <c r="C67" s="208" t="s">
        <v>144</v>
      </c>
      <c r="D67" s="209">
        <v>36.0</v>
      </c>
      <c r="E67" s="210">
        <v>788000.0</v>
      </c>
      <c r="F67" s="210">
        <v>23640.0</v>
      </c>
      <c r="G67" s="209">
        <v>0.0</v>
      </c>
      <c r="H67" s="209">
        <v>0.0</v>
      </c>
      <c r="I67" s="209">
        <v>0.0</v>
      </c>
      <c r="J67" s="209">
        <v>0.0</v>
      </c>
      <c r="K67" s="209">
        <v>0.0</v>
      </c>
      <c r="L67" s="210">
        <v>764360.0</v>
      </c>
      <c r="M67" s="211"/>
    </row>
    <row r="68">
      <c r="B68" s="208" t="s">
        <v>174</v>
      </c>
      <c r="C68" s="205"/>
      <c r="D68" s="205"/>
      <c r="E68" s="212">
        <v>45818.0</v>
      </c>
      <c r="F68" s="209">
        <v>0.0</v>
      </c>
      <c r="G68" s="205"/>
      <c r="H68" s="205"/>
      <c r="I68" s="205"/>
      <c r="J68" s="205"/>
      <c r="K68" s="205"/>
      <c r="L68" s="205"/>
      <c r="M68" s="205"/>
    </row>
    <row r="69">
      <c r="A69" s="213">
        <v>31.0</v>
      </c>
      <c r="B69" s="201">
        <v>2.02408493E8</v>
      </c>
      <c r="C69" s="201" t="s">
        <v>144</v>
      </c>
      <c r="D69" s="202">
        <v>36.0</v>
      </c>
      <c r="E69" s="203">
        <v>798000.0</v>
      </c>
      <c r="F69" s="203">
        <v>23940.0</v>
      </c>
      <c r="G69" s="202">
        <v>0.0</v>
      </c>
      <c r="H69" s="202">
        <v>0.0</v>
      </c>
      <c r="I69" s="202">
        <v>0.0</v>
      </c>
      <c r="J69" s="202">
        <v>0.0</v>
      </c>
      <c r="K69" s="202">
        <v>0.0</v>
      </c>
      <c r="L69" s="203">
        <v>774060.0</v>
      </c>
      <c r="M69" s="204"/>
    </row>
    <row r="70">
      <c r="B70" s="201" t="s">
        <v>175</v>
      </c>
      <c r="C70" s="205"/>
      <c r="D70" s="205"/>
      <c r="E70" s="206">
        <v>45818.0</v>
      </c>
      <c r="F70" s="202">
        <v>0.0</v>
      </c>
      <c r="G70" s="205"/>
      <c r="H70" s="205"/>
      <c r="I70" s="205"/>
      <c r="J70" s="205"/>
      <c r="K70" s="205"/>
      <c r="L70" s="205"/>
      <c r="M70" s="205"/>
    </row>
    <row r="71">
      <c r="A71" s="207">
        <v>32.0</v>
      </c>
      <c r="B71" s="208">
        <v>2.0240868E8</v>
      </c>
      <c r="C71" s="208" t="s">
        <v>144</v>
      </c>
      <c r="D71" s="209">
        <v>24.0</v>
      </c>
      <c r="E71" s="210">
        <v>198000.0</v>
      </c>
      <c r="F71" s="210">
        <v>5940.0</v>
      </c>
      <c r="G71" s="209">
        <v>0.0</v>
      </c>
      <c r="H71" s="209">
        <v>0.0</v>
      </c>
      <c r="I71" s="209">
        <v>0.0</v>
      </c>
      <c r="J71" s="209">
        <v>0.0</v>
      </c>
      <c r="K71" s="209">
        <v>0.0</v>
      </c>
      <c r="L71" s="210">
        <v>192060.0</v>
      </c>
      <c r="M71" s="211"/>
    </row>
    <row r="72">
      <c r="B72" s="208" t="s">
        <v>176</v>
      </c>
      <c r="C72" s="205"/>
      <c r="D72" s="205"/>
      <c r="E72" s="212">
        <v>45818.0</v>
      </c>
      <c r="F72" s="209">
        <v>0.0</v>
      </c>
      <c r="G72" s="205"/>
      <c r="H72" s="205"/>
      <c r="I72" s="205"/>
      <c r="J72" s="205"/>
      <c r="K72" s="205"/>
      <c r="L72" s="205"/>
      <c r="M72" s="205"/>
    </row>
    <row r="73">
      <c r="A73" s="213">
        <v>33.0</v>
      </c>
      <c r="B73" s="201">
        <v>2.02409686E8</v>
      </c>
      <c r="C73" s="201" t="s">
        <v>144</v>
      </c>
      <c r="D73" s="202">
        <v>36.0</v>
      </c>
      <c r="E73" s="203">
        <v>798000.0</v>
      </c>
      <c r="F73" s="203">
        <v>23940.0</v>
      </c>
      <c r="G73" s="202">
        <v>0.0</v>
      </c>
      <c r="H73" s="202">
        <v>0.0</v>
      </c>
      <c r="I73" s="202">
        <v>0.0</v>
      </c>
      <c r="J73" s="202">
        <v>0.0</v>
      </c>
      <c r="K73" s="202">
        <v>0.0</v>
      </c>
      <c r="L73" s="203">
        <v>774060.0</v>
      </c>
      <c r="M73" s="204"/>
    </row>
    <row r="74">
      <c r="B74" s="201" t="s">
        <v>177</v>
      </c>
      <c r="C74" s="205"/>
      <c r="D74" s="205"/>
      <c r="E74" s="206">
        <v>45818.0</v>
      </c>
      <c r="F74" s="202">
        <v>0.0</v>
      </c>
      <c r="G74" s="205"/>
      <c r="H74" s="205"/>
      <c r="I74" s="205"/>
      <c r="J74" s="205"/>
      <c r="K74" s="205"/>
      <c r="L74" s="205"/>
      <c r="M74" s="205"/>
    </row>
    <row r="75">
      <c r="A75" s="207">
        <v>34.0</v>
      </c>
      <c r="B75" s="208">
        <v>2.0241017E8</v>
      </c>
      <c r="C75" s="208" t="s">
        <v>144</v>
      </c>
      <c r="D75" s="209">
        <v>36.0</v>
      </c>
      <c r="E75" s="210">
        <v>798000.0</v>
      </c>
      <c r="F75" s="210">
        <v>23940.0</v>
      </c>
      <c r="G75" s="209">
        <v>0.0</v>
      </c>
      <c r="H75" s="209">
        <v>0.0</v>
      </c>
      <c r="I75" s="209">
        <v>0.0</v>
      </c>
      <c r="J75" s="209">
        <v>0.0</v>
      </c>
      <c r="K75" s="209">
        <v>0.0</v>
      </c>
      <c r="L75" s="210">
        <v>774060.0</v>
      </c>
      <c r="M75" s="211"/>
    </row>
    <row r="76">
      <c r="B76" s="208" t="s">
        <v>178</v>
      </c>
      <c r="C76" s="205"/>
      <c r="D76" s="205"/>
      <c r="E76" s="212">
        <v>45818.0</v>
      </c>
      <c r="F76" s="209">
        <v>0.0</v>
      </c>
      <c r="G76" s="205"/>
      <c r="H76" s="205"/>
      <c r="I76" s="205"/>
      <c r="J76" s="205"/>
      <c r="K76" s="205"/>
      <c r="L76" s="205"/>
      <c r="M76" s="205"/>
    </row>
    <row r="77">
      <c r="A77" s="213">
        <v>35.0</v>
      </c>
      <c r="B77" s="201">
        <v>2.02410226E8</v>
      </c>
      <c r="C77" s="201" t="s">
        <v>144</v>
      </c>
      <c r="D77" s="202">
        <v>36.0</v>
      </c>
      <c r="E77" s="203">
        <v>798000.0</v>
      </c>
      <c r="F77" s="203">
        <v>23940.0</v>
      </c>
      <c r="G77" s="202">
        <v>0.0</v>
      </c>
      <c r="H77" s="202">
        <v>0.0</v>
      </c>
      <c r="I77" s="202">
        <v>0.0</v>
      </c>
      <c r="J77" s="202">
        <v>0.0</v>
      </c>
      <c r="K77" s="202">
        <v>0.0</v>
      </c>
      <c r="L77" s="203">
        <v>774060.0</v>
      </c>
      <c r="M77" s="204"/>
    </row>
    <row r="78">
      <c r="B78" s="201" t="s">
        <v>179</v>
      </c>
      <c r="C78" s="205"/>
      <c r="D78" s="205"/>
      <c r="E78" s="206">
        <v>45818.0</v>
      </c>
      <c r="F78" s="202">
        <v>0.0</v>
      </c>
      <c r="G78" s="205"/>
      <c r="H78" s="205"/>
      <c r="I78" s="205"/>
      <c r="J78" s="205"/>
      <c r="K78" s="205"/>
      <c r="L78" s="205"/>
      <c r="M78" s="205"/>
    </row>
    <row r="79">
      <c r="A79" s="207">
        <v>36.0</v>
      </c>
      <c r="B79" s="208">
        <v>2.02410935E8</v>
      </c>
      <c r="C79" s="208" t="s">
        <v>144</v>
      </c>
      <c r="D79" s="209">
        <v>10.0</v>
      </c>
      <c r="E79" s="210">
        <v>398000.0</v>
      </c>
      <c r="F79" s="210">
        <v>11940.0</v>
      </c>
      <c r="G79" s="209">
        <v>0.0</v>
      </c>
      <c r="H79" s="209">
        <v>0.0</v>
      </c>
      <c r="I79" s="209">
        <v>0.0</v>
      </c>
      <c r="J79" s="209">
        <v>0.0</v>
      </c>
      <c r="K79" s="209">
        <v>0.0</v>
      </c>
      <c r="L79" s="210">
        <v>386060.0</v>
      </c>
      <c r="M79" s="211"/>
    </row>
    <row r="80">
      <c r="B80" s="208" t="s">
        <v>180</v>
      </c>
      <c r="C80" s="205"/>
      <c r="D80" s="205"/>
      <c r="E80" s="212">
        <v>45818.0</v>
      </c>
      <c r="F80" s="209">
        <v>0.0</v>
      </c>
      <c r="G80" s="205"/>
      <c r="H80" s="205"/>
      <c r="I80" s="205"/>
      <c r="J80" s="205"/>
      <c r="K80" s="205"/>
      <c r="L80" s="205"/>
      <c r="M80" s="205"/>
    </row>
    <row r="81">
      <c r="A81" s="213">
        <v>37.0</v>
      </c>
      <c r="B81" s="201">
        <v>2.02411516E8</v>
      </c>
      <c r="C81" s="201" t="s">
        <v>144</v>
      </c>
      <c r="D81" s="202">
        <v>36.0</v>
      </c>
      <c r="E81" s="203">
        <v>788000.0</v>
      </c>
      <c r="F81" s="203">
        <v>23640.0</v>
      </c>
      <c r="G81" s="202">
        <v>0.0</v>
      </c>
      <c r="H81" s="202">
        <v>0.0</v>
      </c>
      <c r="I81" s="202">
        <v>0.0</v>
      </c>
      <c r="J81" s="202">
        <v>0.0</v>
      </c>
      <c r="K81" s="202">
        <v>0.0</v>
      </c>
      <c r="L81" s="203">
        <v>764360.0</v>
      </c>
      <c r="M81" s="204"/>
    </row>
    <row r="82">
      <c r="B82" s="201" t="s">
        <v>181</v>
      </c>
      <c r="C82" s="205"/>
      <c r="D82" s="205"/>
      <c r="E82" s="206">
        <v>45818.0</v>
      </c>
      <c r="F82" s="202">
        <v>0.0</v>
      </c>
      <c r="G82" s="205"/>
      <c r="H82" s="205"/>
      <c r="I82" s="205"/>
      <c r="J82" s="205"/>
      <c r="K82" s="205"/>
      <c r="L82" s="205"/>
      <c r="M82" s="205"/>
    </row>
    <row r="83">
      <c r="A83" s="207">
        <v>38.0</v>
      </c>
      <c r="B83" s="208">
        <v>2.0241154E8</v>
      </c>
      <c r="C83" s="208" t="s">
        <v>144</v>
      </c>
      <c r="D83" s="209">
        <v>36.0</v>
      </c>
      <c r="E83" s="210">
        <v>788000.0</v>
      </c>
      <c r="F83" s="210">
        <v>23640.0</v>
      </c>
      <c r="G83" s="209">
        <v>0.0</v>
      </c>
      <c r="H83" s="209">
        <v>0.0</v>
      </c>
      <c r="I83" s="209">
        <v>0.0</v>
      </c>
      <c r="J83" s="209">
        <v>0.0</v>
      </c>
      <c r="K83" s="209">
        <v>0.0</v>
      </c>
      <c r="L83" s="210">
        <v>764360.0</v>
      </c>
      <c r="M83" s="211"/>
    </row>
    <row r="84">
      <c r="B84" s="208" t="s">
        <v>182</v>
      </c>
      <c r="C84" s="205"/>
      <c r="D84" s="205"/>
      <c r="E84" s="212">
        <v>45818.0</v>
      </c>
      <c r="F84" s="209">
        <v>0.0</v>
      </c>
      <c r="G84" s="205"/>
      <c r="H84" s="205"/>
      <c r="I84" s="205"/>
      <c r="J84" s="205"/>
      <c r="K84" s="205"/>
      <c r="L84" s="205"/>
      <c r="M84" s="205"/>
    </row>
    <row r="85">
      <c r="A85" s="213">
        <v>39.0</v>
      </c>
      <c r="B85" s="201">
        <v>2.02411877E8</v>
      </c>
      <c r="C85" s="201" t="s">
        <v>144</v>
      </c>
      <c r="D85" s="202">
        <v>36.0</v>
      </c>
      <c r="E85" s="203">
        <v>798000.0</v>
      </c>
      <c r="F85" s="203">
        <v>23940.0</v>
      </c>
      <c r="G85" s="202">
        <v>0.0</v>
      </c>
      <c r="H85" s="202">
        <v>0.0</v>
      </c>
      <c r="I85" s="202">
        <v>0.0</v>
      </c>
      <c r="J85" s="202">
        <v>0.0</v>
      </c>
      <c r="K85" s="202">
        <v>0.0</v>
      </c>
      <c r="L85" s="203">
        <v>774060.0</v>
      </c>
      <c r="M85" s="204"/>
    </row>
    <row r="86">
      <c r="B86" s="201" t="s">
        <v>183</v>
      </c>
      <c r="C86" s="205"/>
      <c r="D86" s="205"/>
      <c r="E86" s="206">
        <v>45818.0</v>
      </c>
      <c r="F86" s="202">
        <v>0.0</v>
      </c>
      <c r="G86" s="205"/>
      <c r="H86" s="205"/>
      <c r="I86" s="205"/>
      <c r="J86" s="205"/>
      <c r="K86" s="205"/>
      <c r="L86" s="205"/>
      <c r="M86" s="205"/>
    </row>
    <row r="87">
      <c r="A87" s="207">
        <v>40.0</v>
      </c>
      <c r="B87" s="208">
        <v>2.0241275E8</v>
      </c>
      <c r="C87" s="208" t="s">
        <v>144</v>
      </c>
      <c r="D87" s="209">
        <v>36.0</v>
      </c>
      <c r="E87" s="210">
        <v>798000.0</v>
      </c>
      <c r="F87" s="210">
        <v>23940.0</v>
      </c>
      <c r="G87" s="209">
        <v>0.0</v>
      </c>
      <c r="H87" s="209">
        <v>0.0</v>
      </c>
      <c r="I87" s="209">
        <v>0.0</v>
      </c>
      <c r="J87" s="209">
        <v>0.0</v>
      </c>
      <c r="K87" s="209">
        <v>0.0</v>
      </c>
      <c r="L87" s="210">
        <v>774060.0</v>
      </c>
      <c r="M87" s="211"/>
    </row>
    <row r="88">
      <c r="B88" s="208" t="s">
        <v>184</v>
      </c>
      <c r="C88" s="205"/>
      <c r="D88" s="205"/>
      <c r="E88" s="212">
        <v>45818.0</v>
      </c>
      <c r="F88" s="209">
        <v>0.0</v>
      </c>
      <c r="G88" s="205"/>
      <c r="H88" s="205"/>
      <c r="I88" s="205"/>
      <c r="J88" s="205"/>
      <c r="K88" s="205"/>
      <c r="L88" s="205"/>
      <c r="M88" s="205"/>
    </row>
    <row r="89">
      <c r="A89" s="197"/>
      <c r="B89" s="197"/>
      <c r="C89" s="197"/>
      <c r="D89" s="197"/>
      <c r="E89" s="197"/>
      <c r="F89" s="197"/>
      <c r="G89" s="197"/>
      <c r="H89" s="197"/>
      <c r="I89" s="197"/>
      <c r="J89" s="197"/>
      <c r="K89" s="197"/>
      <c r="L89" s="197"/>
      <c r="M89" s="197"/>
    </row>
    <row r="90">
      <c r="A90" s="198" t="s">
        <v>185</v>
      </c>
    </row>
    <row r="91">
      <c r="A91" s="199" t="s">
        <v>143</v>
      </c>
    </row>
    <row r="92">
      <c r="A92" s="200">
        <v>1.0</v>
      </c>
      <c r="B92" s="201">
        <v>2.02055221E8</v>
      </c>
      <c r="C92" s="201" t="s">
        <v>186</v>
      </c>
      <c r="D92" s="202">
        <v>36.0</v>
      </c>
      <c r="E92" s="203">
        <v>598000.0</v>
      </c>
      <c r="F92" s="202">
        <v>0.0</v>
      </c>
      <c r="G92" s="202">
        <v>348.0</v>
      </c>
      <c r="H92" s="203">
        <v>85522.0</v>
      </c>
      <c r="I92" s="203">
        <v>3000.0</v>
      </c>
      <c r="J92" s="203">
        <v>88522.0</v>
      </c>
      <c r="K92" s="202">
        <v>0.0</v>
      </c>
      <c r="L92" s="214">
        <v>-686522.0</v>
      </c>
      <c r="M92" s="204"/>
    </row>
    <row r="93">
      <c r="B93" s="201" t="s">
        <v>187</v>
      </c>
      <c r="C93" s="205"/>
      <c r="D93" s="205"/>
      <c r="E93" s="206">
        <v>45471.0</v>
      </c>
      <c r="F93" s="202">
        <v>0.0</v>
      </c>
      <c r="G93" s="205"/>
      <c r="H93" s="205"/>
      <c r="I93" s="205"/>
      <c r="J93" s="205"/>
      <c r="K93" s="205"/>
      <c r="L93" s="205"/>
      <c r="M93" s="205"/>
    </row>
    <row r="94">
      <c r="A94" s="207">
        <v>2.0</v>
      </c>
      <c r="B94" s="208">
        <v>2.02227014E8</v>
      </c>
      <c r="C94" s="208" t="s">
        <v>186</v>
      </c>
      <c r="D94" s="209">
        <v>36.0</v>
      </c>
      <c r="E94" s="210">
        <v>798000.0</v>
      </c>
      <c r="F94" s="209">
        <v>0.0</v>
      </c>
      <c r="G94" s="209">
        <v>173.0</v>
      </c>
      <c r="H94" s="210">
        <v>56734.0</v>
      </c>
      <c r="I94" s="210">
        <v>3000.0</v>
      </c>
      <c r="J94" s="210">
        <v>59734.0</v>
      </c>
      <c r="K94" s="209">
        <v>0.0</v>
      </c>
      <c r="L94" s="215">
        <v>-857734.0</v>
      </c>
      <c r="M94" s="211"/>
    </row>
    <row r="95">
      <c r="B95" s="208" t="s">
        <v>188</v>
      </c>
      <c r="C95" s="205"/>
      <c r="D95" s="205"/>
      <c r="E95" s="216">
        <v>45646.0</v>
      </c>
      <c r="F95" s="209">
        <v>0.0</v>
      </c>
      <c r="G95" s="205"/>
      <c r="H95" s="205"/>
      <c r="I95" s="205"/>
      <c r="J95" s="205"/>
      <c r="K95" s="205"/>
      <c r="L95" s="205"/>
      <c r="M95" s="205"/>
    </row>
    <row r="96">
      <c r="A96" s="213">
        <v>3.0</v>
      </c>
      <c r="B96" s="201">
        <v>2.02261646E8</v>
      </c>
      <c r="C96" s="201" t="s">
        <v>186</v>
      </c>
      <c r="D96" s="202">
        <v>36.0</v>
      </c>
      <c r="E96" s="203">
        <v>798000.0</v>
      </c>
      <c r="F96" s="202">
        <v>0.0</v>
      </c>
      <c r="G96" s="202">
        <v>131.0</v>
      </c>
      <c r="H96" s="203">
        <v>42960.0</v>
      </c>
      <c r="I96" s="203">
        <v>3000.0</v>
      </c>
      <c r="J96" s="203">
        <v>45960.0</v>
      </c>
      <c r="K96" s="202">
        <v>0.0</v>
      </c>
      <c r="L96" s="214">
        <v>-843960.0</v>
      </c>
      <c r="M96" s="204"/>
    </row>
    <row r="97">
      <c r="B97" s="201" t="s">
        <v>189</v>
      </c>
      <c r="C97" s="205"/>
      <c r="D97" s="205"/>
      <c r="E97" s="206">
        <v>45688.0</v>
      </c>
      <c r="F97" s="202">
        <v>0.0</v>
      </c>
      <c r="G97" s="205"/>
      <c r="H97" s="205"/>
      <c r="I97" s="205"/>
      <c r="J97" s="205"/>
      <c r="K97" s="205"/>
      <c r="L97" s="205"/>
      <c r="M97" s="205"/>
    </row>
    <row r="98">
      <c r="A98" s="207">
        <v>4.0</v>
      </c>
      <c r="B98" s="208">
        <v>2.0227392E8</v>
      </c>
      <c r="C98" s="208" t="s">
        <v>186</v>
      </c>
      <c r="D98" s="209">
        <v>36.0</v>
      </c>
      <c r="E98" s="210">
        <v>798000.0</v>
      </c>
      <c r="F98" s="209">
        <v>0.0</v>
      </c>
      <c r="G98" s="209">
        <v>121.0</v>
      </c>
      <c r="H98" s="210">
        <v>39681.0</v>
      </c>
      <c r="I98" s="210">
        <v>3000.0</v>
      </c>
      <c r="J98" s="210">
        <v>42681.0</v>
      </c>
      <c r="K98" s="209">
        <v>0.0</v>
      </c>
      <c r="L98" s="215">
        <v>-840681.0</v>
      </c>
      <c r="M98" s="211"/>
    </row>
    <row r="99">
      <c r="B99" s="208" t="s">
        <v>190</v>
      </c>
      <c r="C99" s="205"/>
      <c r="D99" s="205"/>
      <c r="E99" s="212">
        <v>45698.0</v>
      </c>
      <c r="F99" s="209">
        <v>0.0</v>
      </c>
      <c r="G99" s="205"/>
      <c r="H99" s="205"/>
      <c r="I99" s="205"/>
      <c r="J99" s="205"/>
      <c r="K99" s="205"/>
      <c r="L99" s="205"/>
      <c r="M99" s="205"/>
    </row>
    <row r="100">
      <c r="A100" s="213">
        <v>5.0</v>
      </c>
      <c r="B100" s="201">
        <v>2.02277631E8</v>
      </c>
      <c r="C100" s="201" t="s">
        <v>186</v>
      </c>
      <c r="D100" s="202">
        <v>36.0</v>
      </c>
      <c r="E100" s="203">
        <v>798000.0</v>
      </c>
      <c r="F100" s="202">
        <v>0.0</v>
      </c>
      <c r="G100" s="202">
        <v>121.0</v>
      </c>
      <c r="H100" s="203">
        <v>39681.0</v>
      </c>
      <c r="I100" s="203">
        <v>3000.0</v>
      </c>
      <c r="J100" s="203">
        <v>42681.0</v>
      </c>
      <c r="K100" s="202">
        <v>0.0</v>
      </c>
      <c r="L100" s="214">
        <v>-840681.0</v>
      </c>
      <c r="M100" s="204"/>
    </row>
    <row r="101">
      <c r="B101" s="201" t="s">
        <v>191</v>
      </c>
      <c r="C101" s="205"/>
      <c r="D101" s="205"/>
      <c r="E101" s="206">
        <v>45698.0</v>
      </c>
      <c r="F101" s="202">
        <v>0.0</v>
      </c>
      <c r="G101" s="205"/>
      <c r="H101" s="205"/>
      <c r="I101" s="205"/>
      <c r="J101" s="205"/>
      <c r="K101" s="205"/>
      <c r="L101" s="205"/>
      <c r="M101" s="205"/>
    </row>
    <row r="102">
      <c r="A102" s="207">
        <v>6.0</v>
      </c>
      <c r="B102" s="208">
        <v>2.02308286E8</v>
      </c>
      <c r="C102" s="208" t="s">
        <v>186</v>
      </c>
      <c r="D102" s="209">
        <v>36.0</v>
      </c>
      <c r="E102" s="210">
        <v>798000.0</v>
      </c>
      <c r="F102" s="209">
        <v>0.0</v>
      </c>
      <c r="G102" s="209">
        <v>93.0</v>
      </c>
      <c r="H102" s="210">
        <v>30498.0</v>
      </c>
      <c r="I102" s="210">
        <v>3000.0</v>
      </c>
      <c r="J102" s="210">
        <v>33498.0</v>
      </c>
      <c r="K102" s="209">
        <v>0.0</v>
      </c>
      <c r="L102" s="215">
        <v>-831498.0</v>
      </c>
      <c r="M102" s="211"/>
    </row>
    <row r="103">
      <c r="B103" s="208" t="s">
        <v>192</v>
      </c>
      <c r="C103" s="205"/>
      <c r="D103" s="205"/>
      <c r="E103" s="212">
        <v>45726.0</v>
      </c>
      <c r="F103" s="209">
        <v>0.0</v>
      </c>
      <c r="G103" s="205"/>
      <c r="H103" s="205"/>
      <c r="I103" s="205"/>
      <c r="J103" s="205"/>
      <c r="K103" s="205"/>
      <c r="L103" s="205"/>
      <c r="M103" s="205"/>
    </row>
    <row r="104">
      <c r="A104" s="213">
        <v>7.0</v>
      </c>
      <c r="B104" s="201">
        <v>2.02310493E8</v>
      </c>
      <c r="C104" s="201" t="s">
        <v>186</v>
      </c>
      <c r="D104" s="202">
        <v>36.0</v>
      </c>
      <c r="E104" s="203">
        <v>798000.0</v>
      </c>
      <c r="F104" s="202">
        <v>0.0</v>
      </c>
      <c r="G104" s="202">
        <v>93.0</v>
      </c>
      <c r="H104" s="203">
        <v>30498.0</v>
      </c>
      <c r="I104" s="203">
        <v>3000.0</v>
      </c>
      <c r="J104" s="203">
        <v>33498.0</v>
      </c>
      <c r="K104" s="202">
        <v>0.0</v>
      </c>
      <c r="L104" s="214">
        <v>-831498.0</v>
      </c>
      <c r="M104" s="204"/>
    </row>
    <row r="105">
      <c r="B105" s="201" t="s">
        <v>193</v>
      </c>
      <c r="C105" s="205"/>
      <c r="D105" s="205"/>
      <c r="E105" s="206">
        <v>45726.0</v>
      </c>
      <c r="F105" s="202">
        <v>0.0</v>
      </c>
      <c r="G105" s="205"/>
      <c r="H105" s="205"/>
      <c r="I105" s="205"/>
      <c r="J105" s="205"/>
      <c r="K105" s="205"/>
      <c r="L105" s="205"/>
      <c r="M105" s="205"/>
    </row>
    <row r="106">
      <c r="A106" s="207">
        <v>8.0</v>
      </c>
      <c r="B106" s="208">
        <v>2.02325709E8</v>
      </c>
      <c r="C106" s="208" t="s">
        <v>186</v>
      </c>
      <c r="D106" s="209">
        <v>36.0</v>
      </c>
      <c r="E106" s="210">
        <v>798000.0</v>
      </c>
      <c r="F106" s="209">
        <v>0.0</v>
      </c>
      <c r="G106" s="209">
        <v>72.0</v>
      </c>
      <c r="H106" s="210">
        <v>23612.0</v>
      </c>
      <c r="I106" s="210">
        <v>3000.0</v>
      </c>
      <c r="J106" s="210">
        <v>26612.0</v>
      </c>
      <c r="K106" s="209">
        <v>0.0</v>
      </c>
      <c r="L106" s="215">
        <v>-824612.0</v>
      </c>
      <c r="M106" s="211"/>
    </row>
    <row r="107">
      <c r="B107" s="208" t="s">
        <v>194</v>
      </c>
      <c r="C107" s="205"/>
      <c r="D107" s="205"/>
      <c r="E107" s="212">
        <v>45747.0</v>
      </c>
      <c r="F107" s="209">
        <v>0.0</v>
      </c>
      <c r="G107" s="205"/>
      <c r="H107" s="205"/>
      <c r="I107" s="205"/>
      <c r="J107" s="205"/>
      <c r="K107" s="205"/>
      <c r="L107" s="205"/>
      <c r="M107" s="205"/>
    </row>
    <row r="108">
      <c r="A108" s="213">
        <v>9.0</v>
      </c>
      <c r="B108" s="201">
        <v>2.02325784E8</v>
      </c>
      <c r="C108" s="201" t="s">
        <v>186</v>
      </c>
      <c r="D108" s="202">
        <v>36.0</v>
      </c>
      <c r="E108" s="203">
        <v>798000.0</v>
      </c>
      <c r="F108" s="202">
        <v>0.0</v>
      </c>
      <c r="G108" s="202">
        <v>72.0</v>
      </c>
      <c r="H108" s="203">
        <v>23612.0</v>
      </c>
      <c r="I108" s="203">
        <v>3000.0</v>
      </c>
      <c r="J108" s="203">
        <v>26612.0</v>
      </c>
      <c r="K108" s="202">
        <v>0.0</v>
      </c>
      <c r="L108" s="214">
        <v>-824612.0</v>
      </c>
      <c r="M108" s="204"/>
    </row>
    <row r="109">
      <c r="B109" s="201" t="s">
        <v>195</v>
      </c>
      <c r="C109" s="205"/>
      <c r="D109" s="205"/>
      <c r="E109" s="206">
        <v>45747.0</v>
      </c>
      <c r="F109" s="202">
        <v>0.0</v>
      </c>
      <c r="G109" s="205"/>
      <c r="H109" s="205"/>
      <c r="I109" s="205"/>
      <c r="J109" s="205"/>
      <c r="K109" s="205"/>
      <c r="L109" s="205"/>
      <c r="M109" s="205"/>
    </row>
    <row r="110">
      <c r="A110" s="207">
        <v>10.0</v>
      </c>
      <c r="B110" s="208">
        <v>2.0233572E8</v>
      </c>
      <c r="C110" s="208" t="s">
        <v>186</v>
      </c>
      <c r="D110" s="209">
        <v>36.0</v>
      </c>
      <c r="E110" s="210">
        <v>798000.0</v>
      </c>
      <c r="F110" s="209">
        <v>0.0</v>
      </c>
      <c r="G110" s="209">
        <v>62.0</v>
      </c>
      <c r="H110" s="210">
        <v>20332.0</v>
      </c>
      <c r="I110" s="210">
        <v>3000.0</v>
      </c>
      <c r="J110" s="210">
        <v>23332.0</v>
      </c>
      <c r="K110" s="209">
        <v>0.0</v>
      </c>
      <c r="L110" s="215">
        <v>-821332.0</v>
      </c>
      <c r="M110" s="211"/>
    </row>
    <row r="111">
      <c r="B111" s="208" t="s">
        <v>196</v>
      </c>
      <c r="C111" s="205"/>
      <c r="D111" s="205"/>
      <c r="E111" s="212">
        <v>45757.0</v>
      </c>
      <c r="F111" s="209">
        <v>0.0</v>
      </c>
      <c r="G111" s="205"/>
      <c r="H111" s="205"/>
      <c r="I111" s="205"/>
      <c r="J111" s="205"/>
      <c r="K111" s="205"/>
      <c r="L111" s="205"/>
      <c r="M111" s="205"/>
    </row>
    <row r="112">
      <c r="A112" s="213">
        <v>11.0</v>
      </c>
      <c r="B112" s="201">
        <v>2.02349861E8</v>
      </c>
      <c r="C112" s="201" t="s">
        <v>186</v>
      </c>
      <c r="D112" s="202">
        <v>36.0</v>
      </c>
      <c r="E112" s="203">
        <v>798000.0</v>
      </c>
      <c r="F112" s="202">
        <v>0.0</v>
      </c>
      <c r="G112" s="202">
        <v>54.0</v>
      </c>
      <c r="H112" s="203">
        <v>17709.0</v>
      </c>
      <c r="I112" s="203">
        <v>3000.0</v>
      </c>
      <c r="J112" s="203">
        <v>20709.0</v>
      </c>
      <c r="K112" s="202">
        <v>0.0</v>
      </c>
      <c r="L112" s="214">
        <v>-818709.0</v>
      </c>
      <c r="M112" s="204"/>
    </row>
    <row r="113">
      <c r="B113" s="201" t="s">
        <v>197</v>
      </c>
      <c r="C113" s="205"/>
      <c r="D113" s="205"/>
      <c r="E113" s="206">
        <v>45765.0</v>
      </c>
      <c r="F113" s="202">
        <v>0.0</v>
      </c>
      <c r="G113" s="205"/>
      <c r="H113" s="205"/>
      <c r="I113" s="205"/>
      <c r="J113" s="205"/>
      <c r="K113" s="205"/>
      <c r="L113" s="205"/>
      <c r="M113" s="205"/>
    </row>
    <row r="114">
      <c r="A114" s="207">
        <v>12.0</v>
      </c>
      <c r="B114" s="208">
        <v>2.02356213E8</v>
      </c>
      <c r="C114" s="208" t="s">
        <v>186</v>
      </c>
      <c r="D114" s="209">
        <v>36.0</v>
      </c>
      <c r="E114" s="210">
        <v>798000.0</v>
      </c>
      <c r="F114" s="209">
        <v>0.0</v>
      </c>
      <c r="G114" s="209">
        <v>42.0</v>
      </c>
      <c r="H114" s="210">
        <v>13773.0</v>
      </c>
      <c r="I114" s="210">
        <v>3000.0</v>
      </c>
      <c r="J114" s="210">
        <v>16773.0</v>
      </c>
      <c r="K114" s="209">
        <v>0.0</v>
      </c>
      <c r="L114" s="215">
        <v>-814773.0</v>
      </c>
      <c r="M114" s="211"/>
    </row>
    <row r="115">
      <c r="B115" s="208" t="s">
        <v>198</v>
      </c>
      <c r="C115" s="205"/>
      <c r="D115" s="205"/>
      <c r="E115" s="212">
        <v>45777.0</v>
      </c>
      <c r="F115" s="209">
        <v>0.0</v>
      </c>
      <c r="G115" s="205"/>
      <c r="H115" s="205"/>
      <c r="I115" s="205"/>
      <c r="J115" s="205"/>
      <c r="K115" s="205"/>
      <c r="L115" s="205"/>
      <c r="M115" s="205"/>
    </row>
    <row r="116">
      <c r="A116" s="213">
        <v>13.0</v>
      </c>
      <c r="B116" s="201">
        <v>2.02362906E8</v>
      </c>
      <c r="C116" s="201" t="s">
        <v>186</v>
      </c>
      <c r="D116" s="202">
        <v>36.0</v>
      </c>
      <c r="E116" s="203">
        <v>798000.0</v>
      </c>
      <c r="F116" s="202">
        <v>0.0</v>
      </c>
      <c r="G116" s="202">
        <v>42.0</v>
      </c>
      <c r="H116" s="203">
        <v>13773.0</v>
      </c>
      <c r="I116" s="203">
        <v>3000.0</v>
      </c>
      <c r="J116" s="203">
        <v>16773.0</v>
      </c>
      <c r="K116" s="202">
        <v>0.0</v>
      </c>
      <c r="L116" s="214">
        <v>-814773.0</v>
      </c>
      <c r="M116" s="204"/>
    </row>
    <row r="117">
      <c r="B117" s="201" t="s">
        <v>199</v>
      </c>
      <c r="C117" s="205"/>
      <c r="D117" s="205"/>
      <c r="E117" s="206">
        <v>45777.0</v>
      </c>
      <c r="F117" s="202">
        <v>0.0</v>
      </c>
      <c r="G117" s="205"/>
      <c r="H117" s="205"/>
      <c r="I117" s="205"/>
      <c r="J117" s="205"/>
      <c r="K117" s="205"/>
      <c r="L117" s="205"/>
      <c r="M117" s="205"/>
    </row>
    <row r="118">
      <c r="A118" s="207">
        <v>14.0</v>
      </c>
      <c r="B118" s="208">
        <v>2.02375463E8</v>
      </c>
      <c r="C118" s="208" t="s">
        <v>186</v>
      </c>
      <c r="D118" s="209">
        <v>36.0</v>
      </c>
      <c r="E118" s="210">
        <v>798000.0</v>
      </c>
      <c r="F118" s="209">
        <v>0.0</v>
      </c>
      <c r="G118" s="209">
        <v>33.0</v>
      </c>
      <c r="H118" s="210">
        <v>10822.0</v>
      </c>
      <c r="I118" s="210">
        <v>3000.0</v>
      </c>
      <c r="J118" s="210">
        <v>13822.0</v>
      </c>
      <c r="K118" s="209">
        <v>0.0</v>
      </c>
      <c r="L118" s="215">
        <v>-811822.0</v>
      </c>
      <c r="M118" s="211"/>
    </row>
    <row r="119">
      <c r="B119" s="208" t="s">
        <v>200</v>
      </c>
      <c r="C119" s="205"/>
      <c r="D119" s="205"/>
      <c r="E119" s="212">
        <v>45786.0</v>
      </c>
      <c r="F119" s="209">
        <v>0.0</v>
      </c>
      <c r="G119" s="205"/>
      <c r="H119" s="205"/>
      <c r="I119" s="205"/>
      <c r="J119" s="205"/>
      <c r="K119" s="205"/>
      <c r="L119" s="205"/>
      <c r="M119" s="205"/>
    </row>
    <row r="120">
      <c r="A120" s="213">
        <v>15.0</v>
      </c>
      <c r="B120" s="201">
        <v>2.02376338E8</v>
      </c>
      <c r="C120" s="201" t="s">
        <v>186</v>
      </c>
      <c r="D120" s="202">
        <v>36.0</v>
      </c>
      <c r="E120" s="203">
        <v>798000.0</v>
      </c>
      <c r="F120" s="202">
        <v>0.0</v>
      </c>
      <c r="G120" s="202">
        <v>33.0</v>
      </c>
      <c r="H120" s="203">
        <v>10822.0</v>
      </c>
      <c r="I120" s="203">
        <v>3000.0</v>
      </c>
      <c r="J120" s="203">
        <v>13822.0</v>
      </c>
      <c r="K120" s="202">
        <v>0.0</v>
      </c>
      <c r="L120" s="214">
        <v>-811822.0</v>
      </c>
      <c r="M120" s="204"/>
    </row>
    <row r="121">
      <c r="B121" s="201" t="s">
        <v>201</v>
      </c>
      <c r="C121" s="205"/>
      <c r="D121" s="205"/>
      <c r="E121" s="206">
        <v>45786.0</v>
      </c>
      <c r="F121" s="202">
        <v>0.0</v>
      </c>
      <c r="G121" s="205"/>
      <c r="H121" s="205"/>
      <c r="I121" s="205"/>
      <c r="J121" s="205"/>
      <c r="K121" s="205"/>
      <c r="L121" s="205"/>
      <c r="M121" s="205"/>
    </row>
    <row r="122">
      <c r="A122" s="207">
        <v>16.0</v>
      </c>
      <c r="B122" s="208">
        <v>2.0238366E8</v>
      </c>
      <c r="C122" s="208" t="s">
        <v>186</v>
      </c>
      <c r="D122" s="209">
        <v>18.0</v>
      </c>
      <c r="E122" s="210">
        <v>598000.0</v>
      </c>
      <c r="F122" s="209">
        <v>0.0</v>
      </c>
      <c r="G122" s="209">
        <v>22.0</v>
      </c>
      <c r="H122" s="210">
        <v>5406.0</v>
      </c>
      <c r="I122" s="210">
        <v>3000.0</v>
      </c>
      <c r="J122" s="210">
        <v>8406.0</v>
      </c>
      <c r="K122" s="209">
        <v>0.0</v>
      </c>
      <c r="L122" s="215">
        <v>-606406.0</v>
      </c>
      <c r="M122" s="211"/>
    </row>
    <row r="123">
      <c r="B123" s="208" t="s">
        <v>202</v>
      </c>
      <c r="C123" s="205"/>
      <c r="D123" s="205"/>
      <c r="E123" s="212">
        <v>45797.0</v>
      </c>
      <c r="F123" s="209">
        <v>0.0</v>
      </c>
      <c r="G123" s="205"/>
      <c r="H123" s="205"/>
      <c r="I123" s="205"/>
      <c r="J123" s="205"/>
      <c r="K123" s="205"/>
      <c r="L123" s="205"/>
      <c r="M123" s="205"/>
    </row>
    <row r="124">
      <c r="A124" s="213">
        <v>17.0</v>
      </c>
      <c r="B124" s="201">
        <v>2.02385477E8</v>
      </c>
      <c r="C124" s="201" t="s">
        <v>186</v>
      </c>
      <c r="D124" s="202">
        <v>36.0</v>
      </c>
      <c r="E124" s="203">
        <v>798000.0</v>
      </c>
      <c r="F124" s="202">
        <v>0.0</v>
      </c>
      <c r="G124" s="202">
        <v>22.0</v>
      </c>
      <c r="H124" s="203">
        <v>7214.0</v>
      </c>
      <c r="I124" s="203">
        <v>3000.0</v>
      </c>
      <c r="J124" s="203">
        <v>10214.0</v>
      </c>
      <c r="K124" s="202">
        <v>0.0</v>
      </c>
      <c r="L124" s="214">
        <v>-808214.0</v>
      </c>
      <c r="M124" s="204"/>
    </row>
    <row r="125">
      <c r="B125" s="201" t="s">
        <v>203</v>
      </c>
      <c r="C125" s="205"/>
      <c r="D125" s="205"/>
      <c r="E125" s="206">
        <v>45797.0</v>
      </c>
      <c r="F125" s="202">
        <v>0.0</v>
      </c>
      <c r="G125" s="205"/>
      <c r="H125" s="205"/>
      <c r="I125" s="205"/>
      <c r="J125" s="205"/>
      <c r="K125" s="205"/>
      <c r="L125" s="205"/>
      <c r="M125" s="205"/>
    </row>
    <row r="126">
      <c r="A126" s="207">
        <v>18.0</v>
      </c>
      <c r="B126" s="208">
        <v>2.023977E8</v>
      </c>
      <c r="C126" s="208" t="s">
        <v>186</v>
      </c>
      <c r="D126" s="209">
        <v>36.0</v>
      </c>
      <c r="E126" s="210">
        <v>798000.0</v>
      </c>
      <c r="F126" s="209">
        <v>0.0</v>
      </c>
      <c r="G126" s="209">
        <v>12.0</v>
      </c>
      <c r="H126" s="210">
        <v>3935.0</v>
      </c>
      <c r="I126" s="210">
        <v>3000.0</v>
      </c>
      <c r="J126" s="210">
        <v>6935.0</v>
      </c>
      <c r="K126" s="209">
        <v>0.0</v>
      </c>
      <c r="L126" s="215">
        <v>-804935.0</v>
      </c>
      <c r="M126" s="211"/>
    </row>
    <row r="127">
      <c r="B127" s="208" t="s">
        <v>204</v>
      </c>
      <c r="C127" s="205"/>
      <c r="D127" s="205"/>
      <c r="E127" s="212">
        <v>45807.0</v>
      </c>
      <c r="F127" s="209">
        <v>0.0</v>
      </c>
      <c r="G127" s="205"/>
      <c r="H127" s="205"/>
      <c r="I127" s="205"/>
      <c r="J127" s="205"/>
      <c r="K127" s="205"/>
      <c r="L127" s="205"/>
      <c r="M127" s="205"/>
    </row>
    <row r="128">
      <c r="A128" s="213">
        <v>19.0</v>
      </c>
      <c r="B128" s="201">
        <v>2.02398455E8</v>
      </c>
      <c r="C128" s="201" t="s">
        <v>186</v>
      </c>
      <c r="D128" s="202">
        <v>36.0</v>
      </c>
      <c r="E128" s="203">
        <v>798000.0</v>
      </c>
      <c r="F128" s="202">
        <v>0.0</v>
      </c>
      <c r="G128" s="202">
        <v>12.0</v>
      </c>
      <c r="H128" s="203">
        <v>3935.0</v>
      </c>
      <c r="I128" s="203">
        <v>3000.0</v>
      </c>
      <c r="J128" s="203">
        <v>6935.0</v>
      </c>
      <c r="K128" s="202">
        <v>0.0</v>
      </c>
      <c r="L128" s="214">
        <v>-804935.0</v>
      </c>
      <c r="M128" s="204"/>
    </row>
    <row r="129">
      <c r="B129" s="201" t="s">
        <v>205</v>
      </c>
      <c r="C129" s="205"/>
      <c r="D129" s="205"/>
      <c r="E129" s="206">
        <v>45807.0</v>
      </c>
      <c r="F129" s="202">
        <v>0.0</v>
      </c>
      <c r="G129" s="205"/>
      <c r="H129" s="205"/>
      <c r="I129" s="205"/>
      <c r="J129" s="205"/>
      <c r="K129" s="205"/>
      <c r="L129" s="205"/>
      <c r="M129" s="205"/>
    </row>
    <row r="130">
      <c r="A130" s="217"/>
    </row>
    <row r="131">
      <c r="A131" s="200">
        <v>1.0</v>
      </c>
      <c r="B131" s="201">
        <v>2.0239274E8</v>
      </c>
      <c r="C131" s="201" t="s">
        <v>144</v>
      </c>
      <c r="D131" s="202">
        <v>36.0</v>
      </c>
      <c r="E131" s="203">
        <v>798000.0</v>
      </c>
      <c r="F131" s="203">
        <v>23940.0</v>
      </c>
      <c r="G131" s="202">
        <v>0.0</v>
      </c>
      <c r="H131" s="202">
        <v>0.0</v>
      </c>
      <c r="I131" s="202">
        <v>0.0</v>
      </c>
      <c r="J131" s="202">
        <v>0.0</v>
      </c>
      <c r="K131" s="202">
        <v>0.0</v>
      </c>
      <c r="L131" s="203">
        <v>774060.0</v>
      </c>
      <c r="M131" s="204"/>
    </row>
    <row r="132">
      <c r="B132" s="201" t="s">
        <v>206</v>
      </c>
      <c r="C132" s="205"/>
      <c r="D132" s="205"/>
      <c r="E132" s="206">
        <v>45828.0</v>
      </c>
      <c r="F132" s="202">
        <v>0.0</v>
      </c>
      <c r="G132" s="205"/>
      <c r="H132" s="205"/>
      <c r="I132" s="205"/>
      <c r="J132" s="205"/>
      <c r="K132" s="205"/>
      <c r="L132" s="205"/>
      <c r="M132" s="205"/>
    </row>
    <row r="133">
      <c r="A133" s="207">
        <v>2.0</v>
      </c>
      <c r="B133" s="208">
        <v>2.02394581E8</v>
      </c>
      <c r="C133" s="208" t="s">
        <v>144</v>
      </c>
      <c r="D133" s="209">
        <v>36.0</v>
      </c>
      <c r="E133" s="210">
        <v>798000.0</v>
      </c>
      <c r="F133" s="210">
        <v>23940.0</v>
      </c>
      <c r="G133" s="209">
        <v>0.0</v>
      </c>
      <c r="H133" s="209">
        <v>0.0</v>
      </c>
      <c r="I133" s="209">
        <v>0.0</v>
      </c>
      <c r="J133" s="209">
        <v>0.0</v>
      </c>
      <c r="K133" s="209">
        <v>0.0</v>
      </c>
      <c r="L133" s="210">
        <v>774060.0</v>
      </c>
      <c r="M133" s="211"/>
    </row>
    <row r="134">
      <c r="B134" s="208" t="s">
        <v>207</v>
      </c>
      <c r="C134" s="205"/>
      <c r="D134" s="205"/>
      <c r="E134" s="212">
        <v>45828.0</v>
      </c>
      <c r="F134" s="209">
        <v>0.0</v>
      </c>
      <c r="G134" s="205"/>
      <c r="H134" s="205"/>
      <c r="I134" s="205"/>
      <c r="J134" s="205"/>
      <c r="K134" s="205"/>
      <c r="L134" s="205"/>
      <c r="M134" s="205"/>
    </row>
    <row r="135">
      <c r="A135" s="213">
        <v>3.0</v>
      </c>
      <c r="B135" s="201">
        <v>2.02396606E8</v>
      </c>
      <c r="C135" s="201" t="s">
        <v>144</v>
      </c>
      <c r="D135" s="202">
        <v>36.0</v>
      </c>
      <c r="E135" s="203">
        <v>798000.0</v>
      </c>
      <c r="F135" s="203">
        <v>23940.0</v>
      </c>
      <c r="G135" s="202">
        <v>0.0</v>
      </c>
      <c r="H135" s="202">
        <v>0.0</v>
      </c>
      <c r="I135" s="202">
        <v>0.0</v>
      </c>
      <c r="J135" s="202">
        <v>0.0</v>
      </c>
      <c r="K135" s="202">
        <v>0.0</v>
      </c>
      <c r="L135" s="203">
        <v>774060.0</v>
      </c>
      <c r="M135" s="204"/>
    </row>
    <row r="136">
      <c r="B136" s="201" t="s">
        <v>208</v>
      </c>
      <c r="C136" s="205"/>
      <c r="D136" s="205"/>
      <c r="E136" s="206">
        <v>45828.0</v>
      </c>
      <c r="F136" s="202">
        <v>0.0</v>
      </c>
      <c r="G136" s="205"/>
      <c r="H136" s="205"/>
      <c r="I136" s="205"/>
      <c r="J136" s="205"/>
      <c r="K136" s="205"/>
      <c r="L136" s="205"/>
      <c r="M136" s="205"/>
    </row>
    <row r="137">
      <c r="A137" s="207">
        <v>4.0</v>
      </c>
      <c r="B137" s="208">
        <v>2.02400794E8</v>
      </c>
      <c r="C137" s="208" t="s">
        <v>144</v>
      </c>
      <c r="D137" s="209">
        <v>36.0</v>
      </c>
      <c r="E137" s="210">
        <v>798000.0</v>
      </c>
      <c r="F137" s="210">
        <v>23940.0</v>
      </c>
      <c r="G137" s="209">
        <v>0.0</v>
      </c>
      <c r="H137" s="209">
        <v>0.0</v>
      </c>
      <c r="I137" s="209">
        <v>0.0</v>
      </c>
      <c r="J137" s="209">
        <v>0.0</v>
      </c>
      <c r="K137" s="209">
        <v>0.0</v>
      </c>
      <c r="L137" s="210">
        <v>774060.0</v>
      </c>
      <c r="M137" s="211"/>
    </row>
    <row r="138">
      <c r="B138" s="208" t="s">
        <v>209</v>
      </c>
      <c r="C138" s="205"/>
      <c r="D138" s="205"/>
      <c r="E138" s="212">
        <v>45828.0</v>
      </c>
      <c r="F138" s="209">
        <v>0.0</v>
      </c>
      <c r="G138" s="205"/>
      <c r="H138" s="205"/>
      <c r="I138" s="205"/>
      <c r="J138" s="205"/>
      <c r="K138" s="205"/>
      <c r="L138" s="205"/>
      <c r="M138" s="205"/>
    </row>
    <row r="139">
      <c r="A139" s="213">
        <v>5.0</v>
      </c>
      <c r="B139" s="201">
        <v>2.02404846E8</v>
      </c>
      <c r="C139" s="201" t="s">
        <v>144</v>
      </c>
      <c r="D139" s="202">
        <v>36.0</v>
      </c>
      <c r="E139" s="203">
        <v>798000.0</v>
      </c>
      <c r="F139" s="203">
        <v>23940.0</v>
      </c>
      <c r="G139" s="202">
        <v>0.0</v>
      </c>
      <c r="H139" s="202">
        <v>0.0</v>
      </c>
      <c r="I139" s="202">
        <v>0.0</v>
      </c>
      <c r="J139" s="202">
        <v>0.0</v>
      </c>
      <c r="K139" s="202">
        <v>0.0</v>
      </c>
      <c r="L139" s="203">
        <v>774060.0</v>
      </c>
      <c r="M139" s="204"/>
    </row>
    <row r="140">
      <c r="B140" s="201" t="s">
        <v>210</v>
      </c>
      <c r="C140" s="205"/>
      <c r="D140" s="205"/>
      <c r="E140" s="206">
        <v>45828.0</v>
      </c>
      <c r="F140" s="202">
        <v>0.0</v>
      </c>
      <c r="G140" s="205"/>
      <c r="H140" s="205"/>
      <c r="I140" s="205"/>
      <c r="J140" s="205"/>
      <c r="K140" s="205"/>
      <c r="L140" s="205"/>
      <c r="M140" s="205"/>
    </row>
    <row r="141">
      <c r="A141" s="207">
        <v>6.0</v>
      </c>
      <c r="B141" s="208">
        <v>2.02410862E8</v>
      </c>
      <c r="C141" s="208" t="s">
        <v>144</v>
      </c>
      <c r="D141" s="209">
        <v>36.0</v>
      </c>
      <c r="E141" s="210">
        <v>648000.0</v>
      </c>
      <c r="F141" s="210">
        <v>19440.0</v>
      </c>
      <c r="G141" s="209">
        <v>0.0</v>
      </c>
      <c r="H141" s="209">
        <v>0.0</v>
      </c>
      <c r="I141" s="209">
        <v>0.0</v>
      </c>
      <c r="J141" s="209">
        <v>0.0</v>
      </c>
      <c r="K141" s="209">
        <v>0.0</v>
      </c>
      <c r="L141" s="210">
        <v>628560.0</v>
      </c>
      <c r="M141" s="211"/>
    </row>
    <row r="142">
      <c r="B142" s="208" t="s">
        <v>211</v>
      </c>
      <c r="C142" s="205"/>
      <c r="D142" s="205"/>
      <c r="E142" s="212">
        <v>45828.0</v>
      </c>
      <c r="F142" s="209">
        <v>0.0</v>
      </c>
      <c r="G142" s="205"/>
      <c r="H142" s="205"/>
      <c r="I142" s="205"/>
      <c r="J142" s="205"/>
      <c r="K142" s="205"/>
      <c r="L142" s="205"/>
      <c r="M142" s="205"/>
    </row>
    <row r="143">
      <c r="A143" s="213">
        <v>7.0</v>
      </c>
      <c r="B143" s="201">
        <v>2.0241333E8</v>
      </c>
      <c r="C143" s="201" t="s">
        <v>144</v>
      </c>
      <c r="D143" s="202">
        <v>36.0</v>
      </c>
      <c r="E143" s="203">
        <v>798000.0</v>
      </c>
      <c r="F143" s="203">
        <v>23940.0</v>
      </c>
      <c r="G143" s="202">
        <v>0.0</v>
      </c>
      <c r="H143" s="202">
        <v>0.0</v>
      </c>
      <c r="I143" s="202">
        <v>0.0</v>
      </c>
      <c r="J143" s="202">
        <v>0.0</v>
      </c>
      <c r="K143" s="202">
        <v>0.0</v>
      </c>
      <c r="L143" s="203">
        <v>774060.0</v>
      </c>
      <c r="M143" s="204"/>
    </row>
    <row r="144">
      <c r="B144" s="201" t="s">
        <v>212</v>
      </c>
      <c r="C144" s="205"/>
      <c r="D144" s="205"/>
      <c r="E144" s="206">
        <v>45828.0</v>
      </c>
      <c r="F144" s="202">
        <v>0.0</v>
      </c>
      <c r="G144" s="205"/>
      <c r="H144" s="205"/>
      <c r="I144" s="205"/>
      <c r="J144" s="205"/>
      <c r="K144" s="205"/>
      <c r="L144" s="205"/>
      <c r="M144" s="205"/>
    </row>
    <row r="145">
      <c r="A145" s="207">
        <v>8.0</v>
      </c>
      <c r="B145" s="208">
        <v>2.02413519E8</v>
      </c>
      <c r="C145" s="208" t="s">
        <v>144</v>
      </c>
      <c r="D145" s="209">
        <v>36.0</v>
      </c>
      <c r="E145" s="210">
        <v>798000.0</v>
      </c>
      <c r="F145" s="210">
        <v>23940.0</v>
      </c>
      <c r="G145" s="209">
        <v>0.0</v>
      </c>
      <c r="H145" s="209">
        <v>0.0</v>
      </c>
      <c r="I145" s="209">
        <v>0.0</v>
      </c>
      <c r="J145" s="209">
        <v>0.0</v>
      </c>
      <c r="K145" s="209">
        <v>0.0</v>
      </c>
      <c r="L145" s="210">
        <v>774060.0</v>
      </c>
      <c r="M145" s="211"/>
    </row>
    <row r="146">
      <c r="B146" s="208" t="s">
        <v>68</v>
      </c>
      <c r="C146" s="205"/>
      <c r="D146" s="205"/>
      <c r="E146" s="212">
        <v>45828.0</v>
      </c>
      <c r="F146" s="209">
        <v>0.0</v>
      </c>
      <c r="G146" s="205"/>
      <c r="H146" s="205"/>
      <c r="I146" s="205"/>
      <c r="J146" s="205"/>
      <c r="K146" s="205"/>
      <c r="L146" s="205"/>
      <c r="M146" s="205"/>
    </row>
    <row r="147">
      <c r="A147" s="213">
        <v>9.0</v>
      </c>
      <c r="B147" s="201">
        <v>2.02415058E8</v>
      </c>
      <c r="C147" s="201" t="s">
        <v>144</v>
      </c>
      <c r="D147" s="202">
        <v>36.0</v>
      </c>
      <c r="E147" s="203">
        <v>598000.0</v>
      </c>
      <c r="F147" s="203">
        <v>17940.0</v>
      </c>
      <c r="G147" s="202">
        <v>0.0</v>
      </c>
      <c r="H147" s="202">
        <v>0.0</v>
      </c>
      <c r="I147" s="202">
        <v>0.0</v>
      </c>
      <c r="J147" s="202">
        <v>0.0</v>
      </c>
      <c r="K147" s="202">
        <v>0.0</v>
      </c>
      <c r="L147" s="203">
        <v>580060.0</v>
      </c>
      <c r="M147" s="204"/>
    </row>
    <row r="148">
      <c r="B148" s="201" t="s">
        <v>213</v>
      </c>
      <c r="C148" s="205"/>
      <c r="D148" s="205"/>
      <c r="E148" s="206">
        <v>45828.0</v>
      </c>
      <c r="F148" s="202">
        <v>0.0</v>
      </c>
      <c r="G148" s="205"/>
      <c r="H148" s="205"/>
      <c r="I148" s="205"/>
      <c r="J148" s="205"/>
      <c r="K148" s="205"/>
      <c r="L148" s="205"/>
      <c r="M148" s="205"/>
    </row>
    <row r="149">
      <c r="A149" s="207">
        <v>10.0</v>
      </c>
      <c r="B149" s="208">
        <v>2.02415112E8</v>
      </c>
      <c r="C149" s="208" t="s">
        <v>144</v>
      </c>
      <c r="D149" s="209">
        <v>36.0</v>
      </c>
      <c r="E149" s="210">
        <v>798000.0</v>
      </c>
      <c r="F149" s="210">
        <v>23940.0</v>
      </c>
      <c r="G149" s="209">
        <v>0.0</v>
      </c>
      <c r="H149" s="209">
        <v>0.0</v>
      </c>
      <c r="I149" s="209">
        <v>0.0</v>
      </c>
      <c r="J149" s="209">
        <v>0.0</v>
      </c>
      <c r="K149" s="209">
        <v>0.0</v>
      </c>
      <c r="L149" s="210">
        <v>774060.0</v>
      </c>
      <c r="M149" s="211"/>
    </row>
    <row r="150">
      <c r="B150" s="208" t="s">
        <v>214</v>
      </c>
      <c r="C150" s="205"/>
      <c r="D150" s="205"/>
      <c r="E150" s="212">
        <v>45828.0</v>
      </c>
      <c r="F150" s="209">
        <v>0.0</v>
      </c>
      <c r="G150" s="205"/>
      <c r="H150" s="205"/>
      <c r="I150" s="205"/>
      <c r="J150" s="205"/>
      <c r="K150" s="205"/>
      <c r="L150" s="205"/>
      <c r="M150" s="205"/>
    </row>
    <row r="151">
      <c r="A151" s="213">
        <v>11.0</v>
      </c>
      <c r="B151" s="201">
        <v>2.0241526E8</v>
      </c>
      <c r="C151" s="201" t="s">
        <v>144</v>
      </c>
      <c r="D151" s="202">
        <v>36.0</v>
      </c>
      <c r="E151" s="203">
        <v>798000.0</v>
      </c>
      <c r="F151" s="203">
        <v>23940.0</v>
      </c>
      <c r="G151" s="202">
        <v>0.0</v>
      </c>
      <c r="H151" s="202">
        <v>0.0</v>
      </c>
      <c r="I151" s="202">
        <v>0.0</v>
      </c>
      <c r="J151" s="202">
        <v>0.0</v>
      </c>
      <c r="K151" s="202">
        <v>0.0</v>
      </c>
      <c r="L151" s="203">
        <v>774060.0</v>
      </c>
      <c r="M151" s="204"/>
    </row>
    <row r="152">
      <c r="B152" s="201" t="s">
        <v>215</v>
      </c>
      <c r="C152" s="205"/>
      <c r="D152" s="205"/>
      <c r="E152" s="206">
        <v>45828.0</v>
      </c>
      <c r="F152" s="202">
        <v>0.0</v>
      </c>
      <c r="G152" s="205"/>
      <c r="H152" s="205"/>
      <c r="I152" s="205"/>
      <c r="J152" s="205"/>
      <c r="K152" s="205"/>
      <c r="L152" s="205"/>
      <c r="M152" s="205"/>
    </row>
    <row r="153">
      <c r="A153" s="207">
        <v>12.0</v>
      </c>
      <c r="B153" s="208">
        <v>2.02416976E8</v>
      </c>
      <c r="C153" s="208" t="s">
        <v>144</v>
      </c>
      <c r="D153" s="209">
        <v>36.0</v>
      </c>
      <c r="E153" s="210">
        <v>598000.0</v>
      </c>
      <c r="F153" s="210">
        <v>17940.0</v>
      </c>
      <c r="G153" s="209">
        <v>0.0</v>
      </c>
      <c r="H153" s="209">
        <v>0.0</v>
      </c>
      <c r="I153" s="209">
        <v>0.0</v>
      </c>
      <c r="J153" s="209">
        <v>0.0</v>
      </c>
      <c r="K153" s="209">
        <v>0.0</v>
      </c>
      <c r="L153" s="210">
        <v>580060.0</v>
      </c>
      <c r="M153" s="211"/>
    </row>
    <row r="154">
      <c r="B154" s="208" t="s">
        <v>216</v>
      </c>
      <c r="C154" s="205"/>
      <c r="D154" s="205"/>
      <c r="E154" s="212">
        <v>45828.0</v>
      </c>
      <c r="F154" s="209">
        <v>0.0</v>
      </c>
      <c r="G154" s="205"/>
      <c r="H154" s="205"/>
      <c r="I154" s="205"/>
      <c r="J154" s="205"/>
      <c r="K154" s="205"/>
      <c r="L154" s="205"/>
      <c r="M154" s="205"/>
    </row>
    <row r="155">
      <c r="A155" s="213">
        <v>13.0</v>
      </c>
      <c r="B155" s="201">
        <v>2.0241719E8</v>
      </c>
      <c r="C155" s="201" t="s">
        <v>144</v>
      </c>
      <c r="D155" s="202">
        <v>36.0</v>
      </c>
      <c r="E155" s="203">
        <v>798000.0</v>
      </c>
      <c r="F155" s="203">
        <v>23940.0</v>
      </c>
      <c r="G155" s="202">
        <v>0.0</v>
      </c>
      <c r="H155" s="202">
        <v>0.0</v>
      </c>
      <c r="I155" s="202">
        <v>0.0</v>
      </c>
      <c r="J155" s="202">
        <v>0.0</v>
      </c>
      <c r="K155" s="202">
        <v>0.0</v>
      </c>
      <c r="L155" s="203">
        <v>774060.0</v>
      </c>
      <c r="M155" s="204"/>
    </row>
    <row r="156">
      <c r="B156" s="201" t="s">
        <v>217</v>
      </c>
      <c r="C156" s="205"/>
      <c r="D156" s="205"/>
      <c r="E156" s="206">
        <v>45828.0</v>
      </c>
      <c r="F156" s="202">
        <v>0.0</v>
      </c>
      <c r="G156" s="205"/>
      <c r="H156" s="205"/>
      <c r="I156" s="205"/>
      <c r="J156" s="205"/>
      <c r="K156" s="205"/>
      <c r="L156" s="205"/>
      <c r="M156" s="205"/>
    </row>
    <row r="157">
      <c r="A157" s="207">
        <v>14.0</v>
      </c>
      <c r="B157" s="208">
        <v>2.02417697E8</v>
      </c>
      <c r="C157" s="208" t="s">
        <v>144</v>
      </c>
      <c r="D157" s="209">
        <v>36.0</v>
      </c>
      <c r="E157" s="210">
        <v>798000.0</v>
      </c>
      <c r="F157" s="210">
        <v>23940.0</v>
      </c>
      <c r="G157" s="209">
        <v>0.0</v>
      </c>
      <c r="H157" s="209">
        <v>0.0</v>
      </c>
      <c r="I157" s="209">
        <v>0.0</v>
      </c>
      <c r="J157" s="209">
        <v>0.0</v>
      </c>
      <c r="K157" s="209">
        <v>0.0</v>
      </c>
      <c r="L157" s="210">
        <v>774060.0</v>
      </c>
      <c r="M157" s="211"/>
    </row>
    <row r="158">
      <c r="B158" s="208" t="s">
        <v>218</v>
      </c>
      <c r="C158" s="205"/>
      <c r="D158" s="205"/>
      <c r="E158" s="212">
        <v>45828.0</v>
      </c>
      <c r="F158" s="209">
        <v>0.0</v>
      </c>
      <c r="G158" s="205"/>
      <c r="H158" s="205"/>
      <c r="I158" s="205"/>
      <c r="J158" s="205"/>
      <c r="K158" s="205"/>
      <c r="L158" s="205"/>
      <c r="M158" s="205"/>
    </row>
    <row r="159">
      <c r="A159" s="213">
        <v>15.0</v>
      </c>
      <c r="B159" s="201">
        <v>2.02417972E8</v>
      </c>
      <c r="C159" s="201" t="s">
        <v>144</v>
      </c>
      <c r="D159" s="202">
        <v>36.0</v>
      </c>
      <c r="E159" s="203">
        <v>798000.0</v>
      </c>
      <c r="F159" s="203">
        <v>23940.0</v>
      </c>
      <c r="G159" s="202">
        <v>0.0</v>
      </c>
      <c r="H159" s="202">
        <v>0.0</v>
      </c>
      <c r="I159" s="202">
        <v>0.0</v>
      </c>
      <c r="J159" s="202">
        <v>0.0</v>
      </c>
      <c r="K159" s="202">
        <v>0.0</v>
      </c>
      <c r="L159" s="203">
        <v>774060.0</v>
      </c>
      <c r="M159" s="204"/>
    </row>
    <row r="160">
      <c r="B160" s="201" t="s">
        <v>219</v>
      </c>
      <c r="C160" s="205"/>
      <c r="D160" s="205"/>
      <c r="E160" s="206">
        <v>45828.0</v>
      </c>
      <c r="F160" s="202">
        <v>0.0</v>
      </c>
      <c r="G160" s="205"/>
      <c r="H160" s="205"/>
      <c r="I160" s="205"/>
      <c r="J160" s="205"/>
      <c r="K160" s="205"/>
      <c r="L160" s="205"/>
      <c r="M160" s="205"/>
    </row>
    <row r="161">
      <c r="A161" s="207">
        <v>16.0</v>
      </c>
      <c r="B161" s="208">
        <v>2.02418677E8</v>
      </c>
      <c r="C161" s="208" t="s">
        <v>144</v>
      </c>
      <c r="D161" s="209">
        <v>36.0</v>
      </c>
      <c r="E161" s="210">
        <v>798000.0</v>
      </c>
      <c r="F161" s="210">
        <v>23940.0</v>
      </c>
      <c r="G161" s="209">
        <v>0.0</v>
      </c>
      <c r="H161" s="209">
        <v>0.0</v>
      </c>
      <c r="I161" s="209">
        <v>0.0</v>
      </c>
      <c r="J161" s="209">
        <v>0.0</v>
      </c>
      <c r="K161" s="209">
        <v>0.0</v>
      </c>
      <c r="L161" s="210">
        <v>774060.0</v>
      </c>
      <c r="M161" s="211"/>
    </row>
    <row r="162">
      <c r="B162" s="208" t="s">
        <v>220</v>
      </c>
      <c r="C162" s="205"/>
      <c r="D162" s="205"/>
      <c r="E162" s="212">
        <v>45828.0</v>
      </c>
      <c r="F162" s="209">
        <v>0.0</v>
      </c>
      <c r="G162" s="205"/>
      <c r="H162" s="205"/>
      <c r="I162" s="205"/>
      <c r="J162" s="205"/>
      <c r="K162" s="205"/>
      <c r="L162" s="205"/>
      <c r="M162" s="205"/>
    </row>
    <row r="163">
      <c r="A163" s="213">
        <v>17.0</v>
      </c>
      <c r="B163" s="201">
        <v>2.02419509E8</v>
      </c>
      <c r="C163" s="201" t="s">
        <v>144</v>
      </c>
      <c r="D163" s="202">
        <v>36.0</v>
      </c>
      <c r="E163" s="203">
        <v>798000.0</v>
      </c>
      <c r="F163" s="203">
        <v>23940.0</v>
      </c>
      <c r="G163" s="202">
        <v>0.0</v>
      </c>
      <c r="H163" s="202">
        <v>0.0</v>
      </c>
      <c r="I163" s="202">
        <v>0.0</v>
      </c>
      <c r="J163" s="202">
        <v>0.0</v>
      </c>
      <c r="K163" s="202">
        <v>0.0</v>
      </c>
      <c r="L163" s="203">
        <v>774060.0</v>
      </c>
      <c r="M163" s="204"/>
    </row>
    <row r="164">
      <c r="B164" s="201" t="s">
        <v>221</v>
      </c>
      <c r="C164" s="205"/>
      <c r="D164" s="205"/>
      <c r="E164" s="206">
        <v>45828.0</v>
      </c>
      <c r="F164" s="202">
        <v>0.0</v>
      </c>
      <c r="G164" s="205"/>
      <c r="H164" s="205"/>
      <c r="I164" s="205"/>
      <c r="J164" s="205"/>
      <c r="K164" s="205"/>
      <c r="L164" s="205"/>
      <c r="M164" s="205"/>
    </row>
    <row r="165">
      <c r="A165" s="207">
        <v>18.0</v>
      </c>
      <c r="B165" s="208">
        <v>2.02419819E8</v>
      </c>
      <c r="C165" s="208" t="s">
        <v>144</v>
      </c>
      <c r="D165" s="209">
        <v>36.0</v>
      </c>
      <c r="E165" s="210">
        <v>798000.0</v>
      </c>
      <c r="F165" s="210">
        <v>23940.0</v>
      </c>
      <c r="G165" s="209">
        <v>0.0</v>
      </c>
      <c r="H165" s="209">
        <v>0.0</v>
      </c>
      <c r="I165" s="209">
        <v>0.0</v>
      </c>
      <c r="J165" s="209">
        <v>0.0</v>
      </c>
      <c r="K165" s="209">
        <v>0.0</v>
      </c>
      <c r="L165" s="210">
        <v>774060.0</v>
      </c>
      <c r="M165" s="211"/>
    </row>
    <row r="166">
      <c r="B166" s="208" t="s">
        <v>222</v>
      </c>
      <c r="C166" s="205"/>
      <c r="D166" s="205"/>
      <c r="E166" s="212">
        <v>45828.0</v>
      </c>
      <c r="F166" s="209">
        <v>0.0</v>
      </c>
      <c r="G166" s="205"/>
      <c r="H166" s="205"/>
      <c r="I166" s="205"/>
      <c r="J166" s="205"/>
      <c r="K166" s="205"/>
      <c r="L166" s="205"/>
      <c r="M166" s="205"/>
    </row>
    <row r="167">
      <c r="A167" s="213">
        <v>19.0</v>
      </c>
      <c r="B167" s="201">
        <v>2.02419827E8</v>
      </c>
      <c r="C167" s="201" t="s">
        <v>144</v>
      </c>
      <c r="D167" s="202">
        <v>36.0</v>
      </c>
      <c r="E167" s="203">
        <v>798000.0</v>
      </c>
      <c r="F167" s="203">
        <v>23940.0</v>
      </c>
      <c r="G167" s="202">
        <v>0.0</v>
      </c>
      <c r="H167" s="202">
        <v>0.0</v>
      </c>
      <c r="I167" s="202">
        <v>0.0</v>
      </c>
      <c r="J167" s="202">
        <v>0.0</v>
      </c>
      <c r="K167" s="202">
        <v>0.0</v>
      </c>
      <c r="L167" s="203">
        <v>774060.0</v>
      </c>
      <c r="M167" s="204"/>
    </row>
    <row r="168">
      <c r="B168" s="201" t="s">
        <v>223</v>
      </c>
      <c r="C168" s="205"/>
      <c r="D168" s="205"/>
      <c r="E168" s="206">
        <v>45828.0</v>
      </c>
      <c r="F168" s="202">
        <v>0.0</v>
      </c>
      <c r="G168" s="205"/>
      <c r="H168" s="205"/>
      <c r="I168" s="205"/>
      <c r="J168" s="205"/>
      <c r="K168" s="205"/>
      <c r="L168" s="205"/>
      <c r="M168" s="205"/>
    </row>
    <row r="169">
      <c r="A169" s="207">
        <v>20.0</v>
      </c>
      <c r="B169" s="208">
        <v>2.0242014E8</v>
      </c>
      <c r="C169" s="208" t="s">
        <v>144</v>
      </c>
      <c r="D169" s="209">
        <v>36.0</v>
      </c>
      <c r="E169" s="210">
        <v>798000.0</v>
      </c>
      <c r="F169" s="210">
        <v>23940.0</v>
      </c>
      <c r="G169" s="209">
        <v>0.0</v>
      </c>
      <c r="H169" s="209">
        <v>0.0</v>
      </c>
      <c r="I169" s="209">
        <v>0.0</v>
      </c>
      <c r="J169" s="209">
        <v>0.0</v>
      </c>
      <c r="K169" s="209">
        <v>0.0</v>
      </c>
      <c r="L169" s="210">
        <v>774060.0</v>
      </c>
      <c r="M169" s="211"/>
    </row>
    <row r="170">
      <c r="B170" s="208" t="s">
        <v>224</v>
      </c>
      <c r="C170" s="205"/>
      <c r="D170" s="205"/>
      <c r="E170" s="212">
        <v>45828.0</v>
      </c>
      <c r="F170" s="209">
        <v>0.0</v>
      </c>
      <c r="G170" s="205"/>
      <c r="H170" s="205"/>
      <c r="I170" s="205"/>
      <c r="J170" s="205"/>
      <c r="K170" s="205"/>
      <c r="L170" s="205"/>
      <c r="M170" s="205"/>
    </row>
    <row r="171">
      <c r="A171" s="213">
        <v>21.0</v>
      </c>
      <c r="B171" s="201">
        <v>2.02420221E8</v>
      </c>
      <c r="C171" s="201" t="s">
        <v>144</v>
      </c>
      <c r="D171" s="202">
        <v>36.0</v>
      </c>
      <c r="E171" s="203">
        <v>798000.0</v>
      </c>
      <c r="F171" s="203">
        <v>23940.0</v>
      </c>
      <c r="G171" s="202">
        <v>0.0</v>
      </c>
      <c r="H171" s="202">
        <v>0.0</v>
      </c>
      <c r="I171" s="202">
        <v>0.0</v>
      </c>
      <c r="J171" s="202">
        <v>0.0</v>
      </c>
      <c r="K171" s="202">
        <v>0.0</v>
      </c>
      <c r="L171" s="203">
        <v>774060.0</v>
      </c>
      <c r="M171" s="204"/>
    </row>
    <row r="172">
      <c r="B172" s="201" t="s">
        <v>225</v>
      </c>
      <c r="C172" s="205"/>
      <c r="D172" s="205"/>
      <c r="E172" s="206">
        <v>45828.0</v>
      </c>
      <c r="F172" s="202">
        <v>0.0</v>
      </c>
      <c r="G172" s="205"/>
      <c r="H172" s="205"/>
      <c r="I172" s="205"/>
      <c r="J172" s="205"/>
      <c r="K172" s="205"/>
      <c r="L172" s="205"/>
      <c r="M172" s="205"/>
    </row>
    <row r="173">
      <c r="A173" s="207">
        <v>22.0</v>
      </c>
      <c r="B173" s="208">
        <v>2.02420256E8</v>
      </c>
      <c r="C173" s="208" t="s">
        <v>144</v>
      </c>
      <c r="D173" s="209">
        <v>36.0</v>
      </c>
      <c r="E173" s="210">
        <v>798000.0</v>
      </c>
      <c r="F173" s="210">
        <v>23940.0</v>
      </c>
      <c r="G173" s="209">
        <v>0.0</v>
      </c>
      <c r="H173" s="209">
        <v>0.0</v>
      </c>
      <c r="I173" s="209">
        <v>0.0</v>
      </c>
      <c r="J173" s="209">
        <v>0.0</v>
      </c>
      <c r="K173" s="209">
        <v>0.0</v>
      </c>
      <c r="L173" s="210">
        <v>774060.0</v>
      </c>
      <c r="M173" s="211"/>
    </row>
    <row r="174">
      <c r="B174" s="208" t="s">
        <v>226</v>
      </c>
      <c r="C174" s="205"/>
      <c r="D174" s="205"/>
      <c r="E174" s="212">
        <v>45828.0</v>
      </c>
      <c r="F174" s="209">
        <v>0.0</v>
      </c>
      <c r="G174" s="205"/>
      <c r="H174" s="205"/>
      <c r="I174" s="205"/>
      <c r="J174" s="205"/>
      <c r="K174" s="205"/>
      <c r="L174" s="205"/>
      <c r="M174" s="205"/>
    </row>
    <row r="175">
      <c r="A175" s="213">
        <v>23.0</v>
      </c>
      <c r="B175" s="201">
        <v>2.02420272E8</v>
      </c>
      <c r="C175" s="201" t="s">
        <v>144</v>
      </c>
      <c r="D175" s="202">
        <v>36.0</v>
      </c>
      <c r="E175" s="203">
        <v>768000.0</v>
      </c>
      <c r="F175" s="203">
        <v>23040.0</v>
      </c>
      <c r="G175" s="202">
        <v>0.0</v>
      </c>
      <c r="H175" s="202">
        <v>0.0</v>
      </c>
      <c r="I175" s="202">
        <v>0.0</v>
      </c>
      <c r="J175" s="202">
        <v>0.0</v>
      </c>
      <c r="K175" s="202">
        <v>0.0</v>
      </c>
      <c r="L175" s="203">
        <v>744960.0</v>
      </c>
      <c r="M175" s="204"/>
    </row>
    <row r="176">
      <c r="B176" s="201" t="s">
        <v>227</v>
      </c>
      <c r="C176" s="205"/>
      <c r="D176" s="205"/>
      <c r="E176" s="206">
        <v>45828.0</v>
      </c>
      <c r="F176" s="202">
        <v>0.0</v>
      </c>
      <c r="G176" s="205"/>
      <c r="H176" s="205"/>
      <c r="I176" s="205"/>
      <c r="J176" s="205"/>
      <c r="K176" s="205"/>
      <c r="L176" s="205"/>
      <c r="M176" s="205"/>
    </row>
    <row r="177">
      <c r="A177" s="207">
        <v>24.0</v>
      </c>
      <c r="B177" s="208">
        <v>2.02420329E8</v>
      </c>
      <c r="C177" s="208" t="s">
        <v>144</v>
      </c>
      <c r="D177" s="209">
        <v>36.0</v>
      </c>
      <c r="E177" s="210">
        <v>798000.0</v>
      </c>
      <c r="F177" s="210">
        <v>23940.0</v>
      </c>
      <c r="G177" s="209">
        <v>0.0</v>
      </c>
      <c r="H177" s="209">
        <v>0.0</v>
      </c>
      <c r="I177" s="209">
        <v>0.0</v>
      </c>
      <c r="J177" s="209">
        <v>0.0</v>
      </c>
      <c r="K177" s="209">
        <v>0.0</v>
      </c>
      <c r="L177" s="210">
        <v>774060.0</v>
      </c>
      <c r="M177" s="211"/>
    </row>
    <row r="178">
      <c r="B178" s="208" t="s">
        <v>223</v>
      </c>
      <c r="C178" s="205"/>
      <c r="D178" s="205"/>
      <c r="E178" s="212">
        <v>45828.0</v>
      </c>
      <c r="F178" s="209">
        <v>0.0</v>
      </c>
      <c r="G178" s="205"/>
      <c r="H178" s="205"/>
      <c r="I178" s="205"/>
      <c r="J178" s="205"/>
      <c r="K178" s="205"/>
      <c r="L178" s="205"/>
      <c r="M178" s="205"/>
    </row>
    <row r="179">
      <c r="A179" s="213">
        <v>25.0</v>
      </c>
      <c r="B179" s="201">
        <v>2.02420396E8</v>
      </c>
      <c r="C179" s="201" t="s">
        <v>144</v>
      </c>
      <c r="D179" s="202">
        <v>36.0</v>
      </c>
      <c r="E179" s="203">
        <v>798000.0</v>
      </c>
      <c r="F179" s="203">
        <v>23940.0</v>
      </c>
      <c r="G179" s="202">
        <v>0.0</v>
      </c>
      <c r="H179" s="202">
        <v>0.0</v>
      </c>
      <c r="I179" s="202">
        <v>0.0</v>
      </c>
      <c r="J179" s="202">
        <v>0.0</v>
      </c>
      <c r="K179" s="202">
        <v>0.0</v>
      </c>
      <c r="L179" s="203">
        <v>774060.0</v>
      </c>
      <c r="M179" s="204"/>
    </row>
    <row r="180">
      <c r="B180" s="201" t="s">
        <v>228</v>
      </c>
      <c r="C180" s="205"/>
      <c r="D180" s="205"/>
      <c r="E180" s="206">
        <v>45828.0</v>
      </c>
      <c r="F180" s="202">
        <v>0.0</v>
      </c>
      <c r="G180" s="205"/>
      <c r="H180" s="205"/>
      <c r="I180" s="205"/>
      <c r="J180" s="205"/>
      <c r="K180" s="205"/>
      <c r="L180" s="205"/>
      <c r="M180" s="205"/>
    </row>
    <row r="181">
      <c r="A181" s="207">
        <v>26.0</v>
      </c>
      <c r="B181" s="208">
        <v>2.02420515E8</v>
      </c>
      <c r="C181" s="208" t="s">
        <v>144</v>
      </c>
      <c r="D181" s="209">
        <v>36.0</v>
      </c>
      <c r="E181" s="210">
        <v>798000.0</v>
      </c>
      <c r="F181" s="210">
        <v>23940.0</v>
      </c>
      <c r="G181" s="209">
        <v>0.0</v>
      </c>
      <c r="H181" s="209">
        <v>0.0</v>
      </c>
      <c r="I181" s="209">
        <v>0.0</v>
      </c>
      <c r="J181" s="209">
        <v>0.0</v>
      </c>
      <c r="K181" s="209">
        <v>0.0</v>
      </c>
      <c r="L181" s="210">
        <v>774060.0</v>
      </c>
      <c r="M181" s="211"/>
    </row>
    <row r="182">
      <c r="B182" s="208" t="s">
        <v>229</v>
      </c>
      <c r="C182" s="205"/>
      <c r="D182" s="205"/>
      <c r="E182" s="212">
        <v>45828.0</v>
      </c>
      <c r="F182" s="209">
        <v>0.0</v>
      </c>
      <c r="G182" s="205"/>
      <c r="H182" s="205"/>
      <c r="I182" s="205"/>
      <c r="J182" s="205"/>
      <c r="K182" s="205"/>
      <c r="L182" s="205"/>
      <c r="M182" s="205"/>
    </row>
    <row r="183">
      <c r="A183" s="213">
        <v>27.0</v>
      </c>
      <c r="B183" s="201">
        <v>2.02420744E8</v>
      </c>
      <c r="C183" s="201" t="s">
        <v>144</v>
      </c>
      <c r="D183" s="202">
        <v>36.0</v>
      </c>
      <c r="E183" s="203">
        <v>498000.0</v>
      </c>
      <c r="F183" s="203">
        <v>14940.0</v>
      </c>
      <c r="G183" s="202">
        <v>0.0</v>
      </c>
      <c r="H183" s="202">
        <v>0.0</v>
      </c>
      <c r="I183" s="202">
        <v>0.0</v>
      </c>
      <c r="J183" s="202">
        <v>0.0</v>
      </c>
      <c r="K183" s="202">
        <v>0.0</v>
      </c>
      <c r="L183" s="203">
        <v>483060.0</v>
      </c>
      <c r="M183" s="204"/>
    </row>
    <row r="184">
      <c r="B184" s="201" t="s">
        <v>230</v>
      </c>
      <c r="C184" s="205"/>
      <c r="D184" s="205"/>
      <c r="E184" s="206">
        <v>45828.0</v>
      </c>
      <c r="F184" s="202">
        <v>0.0</v>
      </c>
      <c r="G184" s="205"/>
      <c r="H184" s="205"/>
      <c r="I184" s="205"/>
      <c r="J184" s="205"/>
      <c r="K184" s="205"/>
      <c r="L184" s="205"/>
      <c r="M184" s="205"/>
    </row>
    <row r="185">
      <c r="A185" s="207">
        <v>28.0</v>
      </c>
      <c r="B185" s="208">
        <v>2.02420752E8</v>
      </c>
      <c r="C185" s="208" t="s">
        <v>144</v>
      </c>
      <c r="D185" s="209">
        <v>36.0</v>
      </c>
      <c r="E185" s="210">
        <v>788000.0</v>
      </c>
      <c r="F185" s="210">
        <v>23640.0</v>
      </c>
      <c r="G185" s="209">
        <v>0.0</v>
      </c>
      <c r="H185" s="209">
        <v>0.0</v>
      </c>
      <c r="I185" s="209">
        <v>0.0</v>
      </c>
      <c r="J185" s="209">
        <v>0.0</v>
      </c>
      <c r="K185" s="209">
        <v>0.0</v>
      </c>
      <c r="L185" s="210">
        <v>764360.0</v>
      </c>
      <c r="M185" s="211"/>
    </row>
    <row r="186">
      <c r="B186" s="208" t="s">
        <v>231</v>
      </c>
      <c r="C186" s="205"/>
      <c r="D186" s="205"/>
      <c r="E186" s="212">
        <v>45828.0</v>
      </c>
      <c r="F186" s="209">
        <v>0.0</v>
      </c>
      <c r="G186" s="205"/>
      <c r="H186" s="205"/>
      <c r="I186" s="205"/>
      <c r="J186" s="205"/>
      <c r="K186" s="205"/>
      <c r="L186" s="205"/>
      <c r="M186" s="205"/>
    </row>
    <row r="187">
      <c r="A187" s="213">
        <v>29.0</v>
      </c>
      <c r="B187" s="201">
        <v>2.02421279E8</v>
      </c>
      <c r="C187" s="201" t="s">
        <v>144</v>
      </c>
      <c r="D187" s="202">
        <v>36.0</v>
      </c>
      <c r="E187" s="203">
        <v>798000.0</v>
      </c>
      <c r="F187" s="203">
        <v>23940.0</v>
      </c>
      <c r="G187" s="202">
        <v>0.0</v>
      </c>
      <c r="H187" s="202">
        <v>0.0</v>
      </c>
      <c r="I187" s="202">
        <v>0.0</v>
      </c>
      <c r="J187" s="202">
        <v>0.0</v>
      </c>
      <c r="K187" s="202">
        <v>0.0</v>
      </c>
      <c r="L187" s="203">
        <v>774060.0</v>
      </c>
      <c r="M187" s="204"/>
    </row>
    <row r="188">
      <c r="B188" s="201" t="s">
        <v>232</v>
      </c>
      <c r="C188" s="205"/>
      <c r="D188" s="205"/>
      <c r="E188" s="206">
        <v>45828.0</v>
      </c>
      <c r="F188" s="202">
        <v>0.0</v>
      </c>
      <c r="G188" s="205"/>
      <c r="H188" s="205"/>
      <c r="I188" s="205"/>
      <c r="J188" s="205"/>
      <c r="K188" s="205"/>
      <c r="L188" s="205"/>
      <c r="M188" s="205"/>
    </row>
    <row r="189">
      <c r="A189" s="207">
        <v>30.0</v>
      </c>
      <c r="B189" s="208">
        <v>2.02421295E8</v>
      </c>
      <c r="C189" s="208" t="s">
        <v>144</v>
      </c>
      <c r="D189" s="209">
        <v>36.0</v>
      </c>
      <c r="E189" s="210">
        <v>798000.0</v>
      </c>
      <c r="F189" s="210">
        <v>23940.0</v>
      </c>
      <c r="G189" s="209">
        <v>0.0</v>
      </c>
      <c r="H189" s="209">
        <v>0.0</v>
      </c>
      <c r="I189" s="209">
        <v>0.0</v>
      </c>
      <c r="J189" s="209">
        <v>0.0</v>
      </c>
      <c r="K189" s="209">
        <v>0.0</v>
      </c>
      <c r="L189" s="210">
        <v>774060.0</v>
      </c>
      <c r="M189" s="211"/>
    </row>
    <row r="190">
      <c r="B190" s="208" t="s">
        <v>233</v>
      </c>
      <c r="C190" s="205"/>
      <c r="D190" s="205"/>
      <c r="E190" s="212">
        <v>45828.0</v>
      </c>
      <c r="F190" s="209">
        <v>0.0</v>
      </c>
      <c r="G190" s="205"/>
      <c r="H190" s="205"/>
      <c r="I190" s="205"/>
      <c r="J190" s="205"/>
      <c r="K190" s="205"/>
      <c r="L190" s="205"/>
      <c r="M190" s="205"/>
    </row>
    <row r="191">
      <c r="A191" s="213">
        <v>31.0</v>
      </c>
      <c r="B191" s="201">
        <v>2.02421813E8</v>
      </c>
      <c r="C191" s="201" t="s">
        <v>144</v>
      </c>
      <c r="D191" s="202">
        <v>36.0</v>
      </c>
      <c r="E191" s="203">
        <v>798000.0</v>
      </c>
      <c r="F191" s="203">
        <v>23940.0</v>
      </c>
      <c r="G191" s="202">
        <v>0.0</v>
      </c>
      <c r="H191" s="202">
        <v>0.0</v>
      </c>
      <c r="I191" s="202">
        <v>0.0</v>
      </c>
      <c r="J191" s="202">
        <v>0.0</v>
      </c>
      <c r="K191" s="202">
        <v>0.0</v>
      </c>
      <c r="L191" s="203">
        <v>774060.0</v>
      </c>
      <c r="M191" s="204"/>
    </row>
    <row r="192">
      <c r="B192" s="201" t="s">
        <v>234</v>
      </c>
      <c r="C192" s="205"/>
      <c r="D192" s="205"/>
      <c r="E192" s="206">
        <v>45828.0</v>
      </c>
      <c r="F192" s="202">
        <v>0.0</v>
      </c>
      <c r="G192" s="205"/>
      <c r="H192" s="205"/>
      <c r="I192" s="205"/>
      <c r="J192" s="205"/>
      <c r="K192" s="205"/>
      <c r="L192" s="205"/>
      <c r="M192" s="205"/>
    </row>
    <row r="193">
      <c r="A193" s="207">
        <v>32.0</v>
      </c>
      <c r="B193" s="208">
        <v>2.02422038E8</v>
      </c>
      <c r="C193" s="208" t="s">
        <v>144</v>
      </c>
      <c r="D193" s="209">
        <v>36.0</v>
      </c>
      <c r="E193" s="210">
        <v>798000.0</v>
      </c>
      <c r="F193" s="210">
        <v>23940.0</v>
      </c>
      <c r="G193" s="209">
        <v>0.0</v>
      </c>
      <c r="H193" s="209">
        <v>0.0</v>
      </c>
      <c r="I193" s="209">
        <v>0.0</v>
      </c>
      <c r="J193" s="209">
        <v>0.0</v>
      </c>
      <c r="K193" s="209">
        <v>0.0</v>
      </c>
      <c r="L193" s="210">
        <v>774060.0</v>
      </c>
      <c r="M193" s="211"/>
    </row>
    <row r="194">
      <c r="B194" s="208" t="s">
        <v>235</v>
      </c>
      <c r="C194" s="205"/>
      <c r="D194" s="205"/>
      <c r="E194" s="212">
        <v>45828.0</v>
      </c>
      <c r="F194" s="209">
        <v>0.0</v>
      </c>
      <c r="G194" s="205"/>
      <c r="H194" s="205"/>
      <c r="I194" s="205"/>
      <c r="J194" s="205"/>
      <c r="K194" s="205"/>
      <c r="L194" s="205"/>
      <c r="M194" s="205"/>
    </row>
    <row r="195">
      <c r="A195" s="213">
        <v>33.0</v>
      </c>
      <c r="B195" s="201">
        <v>2.02422399E8</v>
      </c>
      <c r="C195" s="201" t="s">
        <v>144</v>
      </c>
      <c r="D195" s="202">
        <v>36.0</v>
      </c>
      <c r="E195" s="203">
        <v>798000.0</v>
      </c>
      <c r="F195" s="203">
        <v>23940.0</v>
      </c>
      <c r="G195" s="202">
        <v>0.0</v>
      </c>
      <c r="H195" s="202">
        <v>0.0</v>
      </c>
      <c r="I195" s="202">
        <v>0.0</v>
      </c>
      <c r="J195" s="202">
        <v>0.0</v>
      </c>
      <c r="K195" s="202">
        <v>0.0</v>
      </c>
      <c r="L195" s="203">
        <v>774060.0</v>
      </c>
      <c r="M195" s="204"/>
    </row>
    <row r="196">
      <c r="B196" s="201" t="s">
        <v>236</v>
      </c>
      <c r="C196" s="205"/>
      <c r="D196" s="205"/>
      <c r="E196" s="206">
        <v>45828.0</v>
      </c>
      <c r="F196" s="202">
        <v>0.0</v>
      </c>
      <c r="G196" s="205"/>
      <c r="H196" s="205"/>
      <c r="I196" s="205"/>
      <c r="J196" s="205"/>
      <c r="K196" s="205"/>
      <c r="L196" s="205"/>
      <c r="M196" s="205"/>
    </row>
    <row r="197">
      <c r="A197" s="207">
        <v>34.0</v>
      </c>
      <c r="B197" s="208">
        <v>2.02422437E8</v>
      </c>
      <c r="C197" s="208" t="s">
        <v>144</v>
      </c>
      <c r="D197" s="209">
        <v>36.0</v>
      </c>
      <c r="E197" s="210">
        <v>798000.0</v>
      </c>
      <c r="F197" s="210">
        <v>23940.0</v>
      </c>
      <c r="G197" s="209">
        <v>0.0</v>
      </c>
      <c r="H197" s="209">
        <v>0.0</v>
      </c>
      <c r="I197" s="209">
        <v>0.0</v>
      </c>
      <c r="J197" s="209">
        <v>0.0</v>
      </c>
      <c r="K197" s="209">
        <v>0.0</v>
      </c>
      <c r="L197" s="210">
        <v>774060.0</v>
      </c>
      <c r="M197" s="211"/>
    </row>
    <row r="198">
      <c r="B198" s="208" t="s">
        <v>237</v>
      </c>
      <c r="C198" s="205"/>
      <c r="D198" s="205"/>
      <c r="E198" s="212">
        <v>45828.0</v>
      </c>
      <c r="F198" s="209">
        <v>0.0</v>
      </c>
      <c r="G198" s="205"/>
      <c r="H198" s="205"/>
      <c r="I198" s="205"/>
      <c r="J198" s="205"/>
      <c r="K198" s="205"/>
      <c r="L198" s="205"/>
      <c r="M198" s="205"/>
    </row>
    <row r="199">
      <c r="A199" s="213">
        <v>35.0</v>
      </c>
      <c r="B199" s="201">
        <v>2.02422496E8</v>
      </c>
      <c r="C199" s="201" t="s">
        <v>144</v>
      </c>
      <c r="D199" s="202">
        <v>36.0</v>
      </c>
      <c r="E199" s="203">
        <v>798000.0</v>
      </c>
      <c r="F199" s="203">
        <v>23940.0</v>
      </c>
      <c r="G199" s="202">
        <v>0.0</v>
      </c>
      <c r="H199" s="202">
        <v>0.0</v>
      </c>
      <c r="I199" s="202">
        <v>0.0</v>
      </c>
      <c r="J199" s="202">
        <v>0.0</v>
      </c>
      <c r="K199" s="202">
        <v>0.0</v>
      </c>
      <c r="L199" s="203">
        <v>774060.0</v>
      </c>
      <c r="M199" s="204"/>
    </row>
    <row r="200">
      <c r="B200" s="201" t="s">
        <v>238</v>
      </c>
      <c r="C200" s="205"/>
      <c r="D200" s="205"/>
      <c r="E200" s="206">
        <v>45828.0</v>
      </c>
      <c r="F200" s="202">
        <v>0.0</v>
      </c>
      <c r="G200" s="205"/>
      <c r="H200" s="205"/>
      <c r="I200" s="205"/>
      <c r="J200" s="205"/>
      <c r="K200" s="205"/>
      <c r="L200" s="205"/>
      <c r="M200" s="205"/>
    </row>
    <row r="201">
      <c r="A201" s="207">
        <v>36.0</v>
      </c>
      <c r="B201" s="208">
        <v>2.02422666E8</v>
      </c>
      <c r="C201" s="208" t="s">
        <v>144</v>
      </c>
      <c r="D201" s="209">
        <v>36.0</v>
      </c>
      <c r="E201" s="210">
        <v>798000.0</v>
      </c>
      <c r="F201" s="210">
        <v>23940.0</v>
      </c>
      <c r="G201" s="209">
        <v>0.0</v>
      </c>
      <c r="H201" s="209">
        <v>0.0</v>
      </c>
      <c r="I201" s="209">
        <v>0.0</v>
      </c>
      <c r="J201" s="209">
        <v>0.0</v>
      </c>
      <c r="K201" s="209">
        <v>0.0</v>
      </c>
      <c r="L201" s="210">
        <v>774060.0</v>
      </c>
      <c r="M201" s="211"/>
    </row>
    <row r="202">
      <c r="B202" s="208" t="s">
        <v>239</v>
      </c>
      <c r="C202" s="205"/>
      <c r="D202" s="205"/>
      <c r="E202" s="212">
        <v>45828.0</v>
      </c>
      <c r="F202" s="209">
        <v>0.0</v>
      </c>
      <c r="G202" s="205"/>
      <c r="H202" s="205"/>
      <c r="I202" s="205"/>
      <c r="J202" s="205"/>
      <c r="K202" s="205"/>
      <c r="L202" s="205"/>
      <c r="M202" s="205"/>
    </row>
    <row r="203">
      <c r="A203" s="213">
        <v>37.0</v>
      </c>
      <c r="B203" s="201">
        <v>2.02423131E8</v>
      </c>
      <c r="C203" s="201" t="s">
        <v>144</v>
      </c>
      <c r="D203" s="202">
        <v>36.0</v>
      </c>
      <c r="E203" s="203">
        <v>298000.0</v>
      </c>
      <c r="F203" s="203">
        <v>8940.0</v>
      </c>
      <c r="G203" s="202">
        <v>0.0</v>
      </c>
      <c r="H203" s="202">
        <v>0.0</v>
      </c>
      <c r="I203" s="202">
        <v>0.0</v>
      </c>
      <c r="J203" s="202">
        <v>0.0</v>
      </c>
      <c r="K203" s="202">
        <v>0.0</v>
      </c>
      <c r="L203" s="203">
        <v>289060.0</v>
      </c>
      <c r="M203" s="204"/>
    </row>
    <row r="204">
      <c r="B204" s="201" t="s">
        <v>240</v>
      </c>
      <c r="C204" s="205"/>
      <c r="D204" s="205"/>
      <c r="E204" s="206">
        <v>45828.0</v>
      </c>
      <c r="F204" s="202">
        <v>0.0</v>
      </c>
      <c r="G204" s="205"/>
      <c r="H204" s="205"/>
      <c r="I204" s="205"/>
      <c r="J204" s="205"/>
      <c r="K204" s="205"/>
      <c r="L204" s="205"/>
      <c r="M204" s="205"/>
    </row>
    <row r="205">
      <c r="A205" s="207">
        <v>38.0</v>
      </c>
      <c r="B205" s="208">
        <v>2.02423395E8</v>
      </c>
      <c r="C205" s="208" t="s">
        <v>144</v>
      </c>
      <c r="D205" s="209">
        <v>36.0</v>
      </c>
      <c r="E205" s="210">
        <v>798000.0</v>
      </c>
      <c r="F205" s="210">
        <v>23940.0</v>
      </c>
      <c r="G205" s="209">
        <v>0.0</v>
      </c>
      <c r="H205" s="209">
        <v>0.0</v>
      </c>
      <c r="I205" s="209">
        <v>0.0</v>
      </c>
      <c r="J205" s="209">
        <v>0.0</v>
      </c>
      <c r="K205" s="209">
        <v>0.0</v>
      </c>
      <c r="L205" s="210">
        <v>774060.0</v>
      </c>
      <c r="M205" s="211"/>
    </row>
    <row r="206">
      <c r="B206" s="208" t="s">
        <v>241</v>
      </c>
      <c r="C206" s="205"/>
      <c r="D206" s="205"/>
      <c r="E206" s="212">
        <v>45828.0</v>
      </c>
      <c r="F206" s="209">
        <v>0.0</v>
      </c>
      <c r="G206" s="205"/>
      <c r="H206" s="205"/>
      <c r="I206" s="205"/>
      <c r="J206" s="205"/>
      <c r="K206" s="205"/>
      <c r="L206" s="205"/>
      <c r="M206" s="205"/>
    </row>
    <row r="207">
      <c r="A207" s="213">
        <v>39.0</v>
      </c>
      <c r="B207" s="201">
        <v>2.02423751E8</v>
      </c>
      <c r="C207" s="201" t="s">
        <v>144</v>
      </c>
      <c r="D207" s="202">
        <v>36.0</v>
      </c>
      <c r="E207" s="203">
        <v>798000.0</v>
      </c>
      <c r="F207" s="203">
        <v>23940.0</v>
      </c>
      <c r="G207" s="202">
        <v>0.0</v>
      </c>
      <c r="H207" s="202">
        <v>0.0</v>
      </c>
      <c r="I207" s="202">
        <v>0.0</v>
      </c>
      <c r="J207" s="202">
        <v>0.0</v>
      </c>
      <c r="K207" s="202">
        <v>0.0</v>
      </c>
      <c r="L207" s="203">
        <v>774060.0</v>
      </c>
      <c r="M207" s="204"/>
    </row>
    <row r="208">
      <c r="B208" s="201" t="s">
        <v>242</v>
      </c>
      <c r="C208" s="205"/>
      <c r="D208" s="205"/>
      <c r="E208" s="206">
        <v>45828.0</v>
      </c>
      <c r="F208" s="202">
        <v>0.0</v>
      </c>
      <c r="G208" s="205"/>
      <c r="H208" s="205"/>
      <c r="I208" s="205"/>
      <c r="J208" s="205"/>
      <c r="K208" s="205"/>
      <c r="L208" s="205"/>
      <c r="M208" s="205"/>
    </row>
    <row r="209">
      <c r="A209" s="207">
        <v>40.0</v>
      </c>
      <c r="B209" s="208">
        <v>2.02425363E8</v>
      </c>
      <c r="C209" s="208" t="s">
        <v>144</v>
      </c>
      <c r="D209" s="209">
        <v>24.0</v>
      </c>
      <c r="E209" s="210">
        <v>448000.0</v>
      </c>
      <c r="F209" s="210">
        <v>13440.0</v>
      </c>
      <c r="G209" s="209">
        <v>0.0</v>
      </c>
      <c r="H209" s="209">
        <v>0.0</v>
      </c>
      <c r="I209" s="209">
        <v>0.0</v>
      </c>
      <c r="J209" s="209">
        <v>0.0</v>
      </c>
      <c r="K209" s="209">
        <v>0.0</v>
      </c>
      <c r="L209" s="210">
        <v>434560.0</v>
      </c>
      <c r="M209" s="211"/>
    </row>
    <row r="210">
      <c r="B210" s="208" t="s">
        <v>243</v>
      </c>
      <c r="C210" s="205"/>
      <c r="D210" s="205"/>
      <c r="E210" s="212">
        <v>45828.0</v>
      </c>
      <c r="F210" s="209">
        <v>0.0</v>
      </c>
      <c r="G210" s="205"/>
      <c r="H210" s="205"/>
      <c r="I210" s="205"/>
      <c r="J210" s="205"/>
      <c r="K210" s="205"/>
      <c r="L210" s="205"/>
      <c r="M210" s="205"/>
    </row>
    <row r="211">
      <c r="A211" s="197"/>
      <c r="B211" s="197"/>
      <c r="C211" s="197"/>
      <c r="D211" s="197"/>
      <c r="E211" s="197"/>
      <c r="F211" s="197"/>
      <c r="G211" s="197"/>
      <c r="H211" s="197"/>
      <c r="I211" s="197"/>
      <c r="J211" s="197"/>
      <c r="K211" s="197"/>
      <c r="L211" s="197"/>
      <c r="M211" s="197"/>
    </row>
    <row r="212">
      <c r="A212" s="198" t="s">
        <v>185</v>
      </c>
    </row>
    <row r="213">
      <c r="A213" s="199" t="s">
        <v>143</v>
      </c>
    </row>
    <row r="214">
      <c r="A214" s="200">
        <v>1.0</v>
      </c>
      <c r="B214" s="201">
        <v>2.02183084E8</v>
      </c>
      <c r="C214" s="201" t="s">
        <v>186</v>
      </c>
      <c r="D214" s="202">
        <v>36.0</v>
      </c>
      <c r="E214" s="203">
        <v>599500.0</v>
      </c>
      <c r="F214" s="202">
        <v>0.0</v>
      </c>
      <c r="G214" s="202">
        <v>0.0</v>
      </c>
      <c r="H214" s="202">
        <v>0.0</v>
      </c>
      <c r="I214" s="202">
        <v>0.0</v>
      </c>
      <c r="J214" s="202">
        <v>0.0</v>
      </c>
      <c r="K214" s="203">
        <v>87356.0</v>
      </c>
      <c r="L214" s="203">
        <v>87356.0</v>
      </c>
      <c r="M214" s="204"/>
    </row>
    <row r="215">
      <c r="B215" s="201" t="s">
        <v>244</v>
      </c>
      <c r="C215" s="205"/>
      <c r="D215" s="205"/>
      <c r="E215" s="206">
        <v>45604.0</v>
      </c>
      <c r="F215" s="202">
        <v>0.0</v>
      </c>
      <c r="G215" s="205"/>
      <c r="H215" s="205"/>
      <c r="I215" s="205"/>
      <c r="J215" s="205"/>
      <c r="K215" s="205"/>
      <c r="L215" s="205"/>
      <c r="M215" s="205"/>
    </row>
    <row r="216">
      <c r="A216" s="207">
        <v>2.0</v>
      </c>
      <c r="B216" s="208">
        <v>2.02183084E8</v>
      </c>
      <c r="C216" s="208" t="s">
        <v>186</v>
      </c>
      <c r="D216" s="209">
        <v>36.0</v>
      </c>
      <c r="E216" s="210">
        <v>599500.0</v>
      </c>
      <c r="F216" s="209">
        <v>0.0</v>
      </c>
      <c r="G216" s="209">
        <v>225.0</v>
      </c>
      <c r="H216" s="210">
        <v>55433.0</v>
      </c>
      <c r="I216" s="210">
        <v>3000.0</v>
      </c>
      <c r="J216" s="210">
        <v>58433.0</v>
      </c>
      <c r="K216" s="209">
        <v>0.0</v>
      </c>
      <c r="L216" s="215">
        <v>-657933.0</v>
      </c>
      <c r="M216" s="211"/>
    </row>
    <row r="217">
      <c r="B217" s="208" t="s">
        <v>244</v>
      </c>
      <c r="C217" s="205"/>
      <c r="D217" s="205"/>
      <c r="E217" s="212">
        <v>45604.0</v>
      </c>
      <c r="F217" s="209">
        <v>0.0</v>
      </c>
      <c r="G217" s="205"/>
      <c r="H217" s="205"/>
      <c r="I217" s="205"/>
      <c r="J217" s="205"/>
      <c r="K217" s="205"/>
      <c r="L217" s="205"/>
      <c r="M217" s="205"/>
    </row>
    <row r="218">
      <c r="A218" s="213">
        <v>3.0</v>
      </c>
      <c r="B218" s="201">
        <v>2.02255212E8</v>
      </c>
      <c r="C218" s="201" t="s">
        <v>186</v>
      </c>
      <c r="D218" s="202">
        <v>36.0</v>
      </c>
      <c r="E218" s="203">
        <v>798000.0</v>
      </c>
      <c r="F218" s="202">
        <v>0.0</v>
      </c>
      <c r="G218" s="202">
        <v>152.0</v>
      </c>
      <c r="H218" s="203">
        <v>49847.0</v>
      </c>
      <c r="I218" s="203">
        <v>3000.0</v>
      </c>
      <c r="J218" s="203">
        <v>52847.0</v>
      </c>
      <c r="K218" s="202">
        <v>0.0</v>
      </c>
      <c r="L218" s="214">
        <v>-850847.0</v>
      </c>
      <c r="M218" s="204"/>
    </row>
    <row r="219">
      <c r="B219" s="201" t="s">
        <v>245</v>
      </c>
      <c r="C219" s="205"/>
      <c r="D219" s="205"/>
      <c r="E219" s="206">
        <v>45677.0</v>
      </c>
      <c r="F219" s="202">
        <v>0.0</v>
      </c>
      <c r="G219" s="205"/>
      <c r="H219" s="205"/>
      <c r="I219" s="205"/>
      <c r="J219" s="205"/>
      <c r="K219" s="205"/>
      <c r="L219" s="205"/>
      <c r="M219" s="205"/>
    </row>
    <row r="220">
      <c r="A220" s="207">
        <v>4.0</v>
      </c>
      <c r="B220" s="208">
        <v>2.02329615E8</v>
      </c>
      <c r="C220" s="208" t="s">
        <v>186</v>
      </c>
      <c r="D220" s="209">
        <v>36.0</v>
      </c>
      <c r="E220" s="210">
        <v>798000.0</v>
      </c>
      <c r="F220" s="209">
        <v>0.0</v>
      </c>
      <c r="G220" s="209">
        <v>82.0</v>
      </c>
      <c r="H220" s="210">
        <v>26891.0</v>
      </c>
      <c r="I220" s="210">
        <v>3000.0</v>
      </c>
      <c r="J220" s="210">
        <v>29891.0</v>
      </c>
      <c r="K220" s="209">
        <v>0.0</v>
      </c>
      <c r="L220" s="215">
        <v>-827891.0</v>
      </c>
      <c r="M220" s="211"/>
    </row>
    <row r="221">
      <c r="B221" s="208" t="s">
        <v>246</v>
      </c>
      <c r="C221" s="205"/>
      <c r="D221" s="205"/>
      <c r="E221" s="212">
        <v>45747.0</v>
      </c>
      <c r="F221" s="209">
        <v>0.0</v>
      </c>
      <c r="G221" s="205"/>
      <c r="H221" s="205"/>
      <c r="I221" s="205"/>
      <c r="J221" s="205"/>
      <c r="K221" s="205"/>
      <c r="L221" s="205"/>
      <c r="M221" s="205"/>
    </row>
    <row r="222">
      <c r="A222" s="213">
        <v>5.0</v>
      </c>
      <c r="B222" s="201">
        <v>2.02330141E8</v>
      </c>
      <c r="C222" s="201" t="s">
        <v>186</v>
      </c>
      <c r="D222" s="202">
        <v>36.0</v>
      </c>
      <c r="E222" s="203">
        <v>798000.0</v>
      </c>
      <c r="F222" s="202">
        <v>0.0</v>
      </c>
      <c r="G222" s="202">
        <v>82.0</v>
      </c>
      <c r="H222" s="203">
        <v>26891.0</v>
      </c>
      <c r="I222" s="203">
        <v>3000.0</v>
      </c>
      <c r="J222" s="203">
        <v>29891.0</v>
      </c>
      <c r="K222" s="202">
        <v>0.0</v>
      </c>
      <c r="L222" s="214">
        <v>-827891.0</v>
      </c>
      <c r="M222" s="204"/>
    </row>
    <row r="223">
      <c r="B223" s="201" t="s">
        <v>247</v>
      </c>
      <c r="C223" s="205"/>
      <c r="D223" s="205"/>
      <c r="E223" s="206">
        <v>45747.0</v>
      </c>
      <c r="F223" s="202">
        <v>0.0</v>
      </c>
      <c r="G223" s="205"/>
      <c r="H223" s="205"/>
      <c r="I223" s="205"/>
      <c r="J223" s="205"/>
      <c r="K223" s="205"/>
      <c r="L223" s="205"/>
      <c r="M223" s="205"/>
    </row>
    <row r="224">
      <c r="A224" s="207">
        <v>6.0</v>
      </c>
      <c r="B224" s="208">
        <v>2.02330141E8</v>
      </c>
      <c r="C224" s="208" t="s">
        <v>186</v>
      </c>
      <c r="D224" s="209">
        <v>36.0</v>
      </c>
      <c r="E224" s="210">
        <v>798000.0</v>
      </c>
      <c r="F224" s="209">
        <v>0.0</v>
      </c>
      <c r="G224" s="209">
        <v>0.0</v>
      </c>
      <c r="H224" s="209">
        <v>0.0</v>
      </c>
      <c r="I224" s="209">
        <v>0.0</v>
      </c>
      <c r="J224" s="209">
        <v>0.0</v>
      </c>
      <c r="K224" s="210">
        <v>30324.0</v>
      </c>
      <c r="L224" s="210">
        <v>30324.0</v>
      </c>
      <c r="M224" s="211"/>
    </row>
    <row r="225">
      <c r="B225" s="208" t="s">
        <v>247</v>
      </c>
      <c r="C225" s="205"/>
      <c r="D225" s="205"/>
      <c r="E225" s="212">
        <v>45747.0</v>
      </c>
      <c r="F225" s="209">
        <v>0.0</v>
      </c>
      <c r="G225" s="205"/>
      <c r="H225" s="205"/>
      <c r="I225" s="205"/>
      <c r="J225" s="205"/>
      <c r="K225" s="205"/>
      <c r="L225" s="205"/>
      <c r="M225" s="205"/>
    </row>
    <row r="226">
      <c r="A226" s="213">
        <v>7.0</v>
      </c>
      <c r="B226" s="201">
        <v>2.02330648E8</v>
      </c>
      <c r="C226" s="201" t="s">
        <v>186</v>
      </c>
      <c r="D226" s="202">
        <v>36.0</v>
      </c>
      <c r="E226" s="203">
        <v>798000.0</v>
      </c>
      <c r="F226" s="202">
        <v>0.0</v>
      </c>
      <c r="G226" s="202">
        <v>82.0</v>
      </c>
      <c r="H226" s="203">
        <v>26891.0</v>
      </c>
      <c r="I226" s="203">
        <v>3000.0</v>
      </c>
      <c r="J226" s="203">
        <v>29891.0</v>
      </c>
      <c r="K226" s="202">
        <v>0.0</v>
      </c>
      <c r="L226" s="214">
        <v>-827891.0</v>
      </c>
      <c r="M226" s="204"/>
    </row>
    <row r="227">
      <c r="B227" s="201" t="s">
        <v>248</v>
      </c>
      <c r="C227" s="205"/>
      <c r="D227" s="205"/>
      <c r="E227" s="206">
        <v>45747.0</v>
      </c>
      <c r="F227" s="202">
        <v>0.0</v>
      </c>
      <c r="G227" s="205"/>
      <c r="H227" s="205"/>
      <c r="I227" s="205"/>
      <c r="J227" s="205"/>
      <c r="K227" s="205"/>
      <c r="L227" s="205"/>
      <c r="M227" s="205"/>
    </row>
    <row r="228">
      <c r="A228" s="207">
        <v>8.0</v>
      </c>
      <c r="B228" s="208">
        <v>2.02333582E8</v>
      </c>
      <c r="C228" s="208" t="s">
        <v>186</v>
      </c>
      <c r="D228" s="209">
        <v>36.0</v>
      </c>
      <c r="E228" s="210">
        <v>798000.0</v>
      </c>
      <c r="F228" s="209">
        <v>0.0</v>
      </c>
      <c r="G228" s="209">
        <v>72.0</v>
      </c>
      <c r="H228" s="210">
        <v>23612.0</v>
      </c>
      <c r="I228" s="210">
        <v>3000.0</v>
      </c>
      <c r="J228" s="210">
        <v>26612.0</v>
      </c>
      <c r="K228" s="209">
        <v>0.0</v>
      </c>
      <c r="L228" s="215">
        <v>-824612.0</v>
      </c>
      <c r="M228" s="211"/>
    </row>
    <row r="229">
      <c r="B229" s="208" t="s">
        <v>249</v>
      </c>
      <c r="C229" s="205"/>
      <c r="D229" s="205"/>
      <c r="E229" s="212">
        <v>45757.0</v>
      </c>
      <c r="F229" s="209">
        <v>0.0</v>
      </c>
      <c r="G229" s="205"/>
      <c r="H229" s="205"/>
      <c r="I229" s="205"/>
      <c r="J229" s="205"/>
      <c r="K229" s="205"/>
      <c r="L229" s="205"/>
      <c r="M229" s="205"/>
    </row>
    <row r="230">
      <c r="A230" s="213">
        <v>9.0</v>
      </c>
      <c r="B230" s="201">
        <v>2.02342794E8</v>
      </c>
      <c r="C230" s="201" t="s">
        <v>186</v>
      </c>
      <c r="D230" s="202">
        <v>36.0</v>
      </c>
      <c r="E230" s="203">
        <v>798000.0</v>
      </c>
      <c r="F230" s="202">
        <v>0.0</v>
      </c>
      <c r="G230" s="202">
        <v>72.0</v>
      </c>
      <c r="H230" s="203">
        <v>23612.0</v>
      </c>
      <c r="I230" s="203">
        <v>3000.0</v>
      </c>
      <c r="J230" s="203">
        <v>26612.0</v>
      </c>
      <c r="K230" s="202">
        <v>0.0</v>
      </c>
      <c r="L230" s="214">
        <v>-824612.0</v>
      </c>
      <c r="M230" s="204"/>
    </row>
    <row r="231">
      <c r="B231" s="201" t="s">
        <v>250</v>
      </c>
      <c r="C231" s="205"/>
      <c r="D231" s="205"/>
      <c r="E231" s="206">
        <v>45757.0</v>
      </c>
      <c r="F231" s="202">
        <v>0.0</v>
      </c>
      <c r="G231" s="205"/>
      <c r="H231" s="205"/>
      <c r="I231" s="205"/>
      <c r="J231" s="205"/>
      <c r="K231" s="205"/>
      <c r="L231" s="205"/>
      <c r="M231" s="205"/>
    </row>
    <row r="232">
      <c r="A232" s="207">
        <v>10.0</v>
      </c>
      <c r="B232" s="208">
        <v>2.0234835E8</v>
      </c>
      <c r="C232" s="208" t="s">
        <v>186</v>
      </c>
      <c r="D232" s="209">
        <v>36.0</v>
      </c>
      <c r="E232" s="210">
        <v>798000.0</v>
      </c>
      <c r="F232" s="209">
        <v>0.0</v>
      </c>
      <c r="G232" s="209">
        <v>64.0</v>
      </c>
      <c r="H232" s="210">
        <v>20988.0</v>
      </c>
      <c r="I232" s="210">
        <v>3000.0</v>
      </c>
      <c r="J232" s="210">
        <v>23988.0</v>
      </c>
      <c r="K232" s="209">
        <v>0.0</v>
      </c>
      <c r="L232" s="215">
        <v>-821988.0</v>
      </c>
      <c r="M232" s="211"/>
    </row>
    <row r="233">
      <c r="B233" s="208" t="s">
        <v>251</v>
      </c>
      <c r="C233" s="205"/>
      <c r="D233" s="205"/>
      <c r="E233" s="212">
        <v>45765.0</v>
      </c>
      <c r="F233" s="209">
        <v>0.0</v>
      </c>
      <c r="G233" s="205"/>
      <c r="H233" s="205"/>
      <c r="I233" s="205"/>
      <c r="J233" s="205"/>
      <c r="K233" s="205"/>
      <c r="L233" s="205"/>
      <c r="M233" s="205"/>
    </row>
    <row r="234">
      <c r="A234" s="213">
        <v>11.0</v>
      </c>
      <c r="B234" s="201">
        <v>2.02348407E8</v>
      </c>
      <c r="C234" s="201" t="s">
        <v>186</v>
      </c>
      <c r="D234" s="202">
        <v>36.0</v>
      </c>
      <c r="E234" s="203">
        <v>798000.0</v>
      </c>
      <c r="F234" s="202">
        <v>0.0</v>
      </c>
      <c r="G234" s="202">
        <v>0.0</v>
      </c>
      <c r="H234" s="202">
        <v>0.0</v>
      </c>
      <c r="I234" s="202">
        <v>0.0</v>
      </c>
      <c r="J234" s="202">
        <v>0.0</v>
      </c>
      <c r="K234" s="203">
        <v>30324.0</v>
      </c>
      <c r="L234" s="203">
        <v>30324.0</v>
      </c>
      <c r="M234" s="204"/>
    </row>
    <row r="235">
      <c r="B235" s="201" t="s">
        <v>252</v>
      </c>
      <c r="C235" s="205"/>
      <c r="D235" s="205"/>
      <c r="E235" s="206">
        <v>45765.0</v>
      </c>
      <c r="F235" s="202">
        <v>0.0</v>
      </c>
      <c r="G235" s="205"/>
      <c r="H235" s="205"/>
      <c r="I235" s="205"/>
      <c r="J235" s="205"/>
      <c r="K235" s="205"/>
      <c r="L235" s="205"/>
      <c r="M235" s="205"/>
    </row>
    <row r="236">
      <c r="A236" s="207">
        <v>12.0</v>
      </c>
      <c r="B236" s="208">
        <v>2.02348407E8</v>
      </c>
      <c r="C236" s="208" t="s">
        <v>186</v>
      </c>
      <c r="D236" s="209">
        <v>36.0</v>
      </c>
      <c r="E236" s="210">
        <v>798000.0</v>
      </c>
      <c r="F236" s="209">
        <v>0.0</v>
      </c>
      <c r="G236" s="209">
        <v>64.0</v>
      </c>
      <c r="H236" s="210">
        <v>20988.0</v>
      </c>
      <c r="I236" s="210">
        <v>3000.0</v>
      </c>
      <c r="J236" s="210">
        <v>23988.0</v>
      </c>
      <c r="K236" s="209">
        <v>0.0</v>
      </c>
      <c r="L236" s="215">
        <v>-821988.0</v>
      </c>
      <c r="M236" s="211"/>
    </row>
    <row r="237">
      <c r="B237" s="208" t="s">
        <v>252</v>
      </c>
      <c r="C237" s="205"/>
      <c r="D237" s="205"/>
      <c r="E237" s="212">
        <v>45765.0</v>
      </c>
      <c r="F237" s="209">
        <v>0.0</v>
      </c>
      <c r="G237" s="205"/>
      <c r="H237" s="205"/>
      <c r="I237" s="205"/>
      <c r="J237" s="205"/>
      <c r="K237" s="205"/>
      <c r="L237" s="205"/>
      <c r="M237" s="205"/>
    </row>
    <row r="238">
      <c r="A238" s="213">
        <v>13.0</v>
      </c>
      <c r="B238" s="201">
        <v>2.02365859E8</v>
      </c>
      <c r="C238" s="201" t="s">
        <v>186</v>
      </c>
      <c r="D238" s="202">
        <v>36.0</v>
      </c>
      <c r="E238" s="203">
        <v>798000.0</v>
      </c>
      <c r="F238" s="202">
        <v>0.0</v>
      </c>
      <c r="G238" s="202">
        <v>52.0</v>
      </c>
      <c r="H238" s="203">
        <v>17053.0</v>
      </c>
      <c r="I238" s="203">
        <v>3000.0</v>
      </c>
      <c r="J238" s="203">
        <v>20053.0</v>
      </c>
      <c r="K238" s="202">
        <v>0.0</v>
      </c>
      <c r="L238" s="214">
        <v>-818053.0</v>
      </c>
      <c r="M238" s="204"/>
    </row>
    <row r="239">
      <c r="B239" s="201" t="s">
        <v>253</v>
      </c>
      <c r="C239" s="205"/>
      <c r="D239" s="205"/>
      <c r="E239" s="206">
        <v>45777.0</v>
      </c>
      <c r="F239" s="202">
        <v>0.0</v>
      </c>
      <c r="G239" s="205"/>
      <c r="H239" s="205"/>
      <c r="I239" s="205"/>
      <c r="J239" s="205"/>
      <c r="K239" s="205"/>
      <c r="L239" s="205"/>
      <c r="M239" s="205"/>
    </row>
    <row r="240">
      <c r="A240" s="207">
        <v>14.0</v>
      </c>
      <c r="B240" s="208">
        <v>2.0236996E8</v>
      </c>
      <c r="C240" s="208" t="s">
        <v>186</v>
      </c>
      <c r="D240" s="209">
        <v>36.0</v>
      </c>
      <c r="E240" s="210">
        <v>798000.0</v>
      </c>
      <c r="F240" s="209">
        <v>0.0</v>
      </c>
      <c r="G240" s="209">
        <v>43.0</v>
      </c>
      <c r="H240" s="210">
        <v>14101.0</v>
      </c>
      <c r="I240" s="210">
        <v>3000.0</v>
      </c>
      <c r="J240" s="210">
        <v>17101.0</v>
      </c>
      <c r="K240" s="209">
        <v>0.0</v>
      </c>
      <c r="L240" s="215">
        <v>-815101.0</v>
      </c>
      <c r="M240" s="211"/>
    </row>
    <row r="241">
      <c r="B241" s="208" t="s">
        <v>254</v>
      </c>
      <c r="C241" s="205"/>
      <c r="D241" s="205"/>
      <c r="E241" s="212">
        <v>45786.0</v>
      </c>
      <c r="F241" s="209">
        <v>0.0</v>
      </c>
      <c r="G241" s="205"/>
      <c r="H241" s="205"/>
      <c r="I241" s="205"/>
      <c r="J241" s="205"/>
      <c r="K241" s="205"/>
      <c r="L241" s="205"/>
      <c r="M241" s="205"/>
    </row>
    <row r="242">
      <c r="A242" s="213">
        <v>15.0</v>
      </c>
      <c r="B242" s="201">
        <v>2.02397718E8</v>
      </c>
      <c r="C242" s="201" t="s">
        <v>186</v>
      </c>
      <c r="D242" s="202">
        <v>36.0</v>
      </c>
      <c r="E242" s="203">
        <v>798000.0</v>
      </c>
      <c r="F242" s="202">
        <v>0.0</v>
      </c>
      <c r="G242" s="202">
        <v>22.0</v>
      </c>
      <c r="H242" s="203">
        <v>7214.0</v>
      </c>
      <c r="I242" s="203">
        <v>3000.0</v>
      </c>
      <c r="J242" s="203">
        <v>10214.0</v>
      </c>
      <c r="K242" s="202">
        <v>0.0</v>
      </c>
      <c r="L242" s="214">
        <v>-808214.0</v>
      </c>
      <c r="M242" s="204"/>
    </row>
    <row r="243">
      <c r="B243" s="201" t="s">
        <v>255</v>
      </c>
      <c r="C243" s="205"/>
      <c r="D243" s="205"/>
      <c r="E243" s="206">
        <v>45807.0</v>
      </c>
      <c r="F243" s="202">
        <v>0.0</v>
      </c>
      <c r="G243" s="205"/>
      <c r="H243" s="205"/>
      <c r="I243" s="205"/>
      <c r="J243" s="205"/>
      <c r="K243" s="205"/>
      <c r="L243" s="205"/>
      <c r="M243" s="205"/>
    </row>
    <row r="244">
      <c r="A244" s="197"/>
      <c r="B244" s="197"/>
      <c r="C244" s="197"/>
      <c r="D244" s="197"/>
      <c r="E244" s="197"/>
      <c r="F244" s="197"/>
      <c r="G244" s="197"/>
      <c r="H244" s="197"/>
      <c r="I244" s="197"/>
      <c r="J244" s="197"/>
      <c r="K244" s="197"/>
      <c r="L244" s="197"/>
      <c r="M244" s="197"/>
    </row>
    <row r="245">
      <c r="A245" s="198" t="s">
        <v>256</v>
      </c>
    </row>
    <row r="246">
      <c r="A246" s="199" t="s">
        <v>257</v>
      </c>
    </row>
    <row r="247">
      <c r="A247" s="200">
        <v>1.0</v>
      </c>
      <c r="B247" s="201">
        <v>2.02227014E8</v>
      </c>
      <c r="C247" s="201" t="s">
        <v>256</v>
      </c>
      <c r="D247" s="218"/>
      <c r="E247" s="203">
        <v>798000.0</v>
      </c>
      <c r="F247" s="218"/>
      <c r="G247" s="218"/>
      <c r="H247" s="218"/>
      <c r="I247" s="218"/>
      <c r="J247" s="218"/>
      <c r="K247" s="218"/>
      <c r="L247" s="203">
        <v>58824.0</v>
      </c>
      <c r="M247" s="204"/>
    </row>
    <row r="248">
      <c r="B248" s="201" t="s">
        <v>188</v>
      </c>
      <c r="C248" s="205"/>
      <c r="D248" s="205"/>
      <c r="E248" s="206">
        <v>45818.0</v>
      </c>
      <c r="F248" s="218"/>
      <c r="G248" s="205"/>
      <c r="H248" s="205"/>
      <c r="I248" s="205"/>
      <c r="J248" s="205"/>
      <c r="K248" s="205"/>
      <c r="L248" s="205"/>
      <c r="M248" s="205"/>
    </row>
    <row r="249">
      <c r="A249" s="207">
        <v>2.0</v>
      </c>
      <c r="B249" s="208">
        <v>2.02310493E8</v>
      </c>
      <c r="C249" s="208" t="s">
        <v>256</v>
      </c>
      <c r="D249" s="219"/>
      <c r="E249" s="210">
        <v>798000.0</v>
      </c>
      <c r="F249" s="219"/>
      <c r="G249" s="219"/>
      <c r="H249" s="219"/>
      <c r="I249" s="219"/>
      <c r="J249" s="219"/>
      <c r="K249" s="219"/>
      <c r="L249" s="210">
        <v>30324.0</v>
      </c>
      <c r="M249" s="211"/>
    </row>
    <row r="250">
      <c r="B250" s="208" t="s">
        <v>193</v>
      </c>
      <c r="C250" s="205"/>
      <c r="D250" s="205"/>
      <c r="E250" s="212">
        <v>45818.0</v>
      </c>
      <c r="F250" s="219"/>
      <c r="G250" s="205"/>
      <c r="H250" s="205"/>
      <c r="I250" s="205"/>
      <c r="J250" s="205"/>
      <c r="K250" s="205"/>
      <c r="L250" s="205"/>
      <c r="M250" s="205"/>
    </row>
    <row r="251">
      <c r="A251" s="197"/>
      <c r="B251" s="197"/>
      <c r="C251" s="197"/>
      <c r="D251" s="197"/>
      <c r="E251" s="197"/>
      <c r="F251" s="197"/>
      <c r="G251" s="197"/>
      <c r="H251" s="197"/>
      <c r="I251" s="197"/>
      <c r="J251" s="197"/>
      <c r="K251" s="197"/>
      <c r="L251" s="197"/>
      <c r="M251" s="197"/>
    </row>
    <row r="252">
      <c r="A252" s="198" t="s">
        <v>131</v>
      </c>
    </row>
    <row r="253">
      <c r="A253" s="199" t="s">
        <v>143</v>
      </c>
    </row>
    <row r="254">
      <c r="A254" s="200">
        <v>1.0</v>
      </c>
      <c r="B254" s="201">
        <v>2.02411567E8</v>
      </c>
      <c r="C254" s="201" t="s">
        <v>144</v>
      </c>
      <c r="D254" s="202">
        <v>36.0</v>
      </c>
      <c r="E254" s="203">
        <v>768000.0</v>
      </c>
      <c r="F254" s="203">
        <v>23040.0</v>
      </c>
      <c r="G254" s="202">
        <v>0.0</v>
      </c>
      <c r="H254" s="202">
        <v>0.0</v>
      </c>
      <c r="I254" s="202">
        <v>0.0</v>
      </c>
      <c r="J254" s="202">
        <v>0.0</v>
      </c>
      <c r="K254" s="202">
        <v>0.0</v>
      </c>
      <c r="L254" s="203">
        <v>744960.0</v>
      </c>
      <c r="M254" s="204"/>
    </row>
    <row r="255">
      <c r="B255" s="201" t="s">
        <v>258</v>
      </c>
      <c r="C255" s="205"/>
      <c r="D255" s="205"/>
      <c r="E255" s="206">
        <v>45838.0</v>
      </c>
      <c r="F255" s="202">
        <v>0.0</v>
      </c>
      <c r="G255" s="205"/>
      <c r="H255" s="205"/>
      <c r="I255" s="205"/>
      <c r="J255" s="205"/>
      <c r="K255" s="205"/>
      <c r="L255" s="205"/>
      <c r="M255" s="205"/>
    </row>
    <row r="256">
      <c r="A256" s="207">
        <v>2.0</v>
      </c>
      <c r="B256" s="208">
        <v>2.02414582E8</v>
      </c>
      <c r="C256" s="208" t="s">
        <v>144</v>
      </c>
      <c r="D256" s="209">
        <v>36.0</v>
      </c>
      <c r="E256" s="210">
        <v>798000.0</v>
      </c>
      <c r="F256" s="210">
        <v>23940.0</v>
      </c>
      <c r="G256" s="209">
        <v>0.0</v>
      </c>
      <c r="H256" s="209">
        <v>0.0</v>
      </c>
      <c r="I256" s="209">
        <v>0.0</v>
      </c>
      <c r="J256" s="209">
        <v>0.0</v>
      </c>
      <c r="K256" s="209">
        <v>0.0</v>
      </c>
      <c r="L256" s="210">
        <v>774060.0</v>
      </c>
      <c r="M256" s="211"/>
    </row>
    <row r="257">
      <c r="B257" s="208" t="s">
        <v>259</v>
      </c>
      <c r="C257" s="205"/>
      <c r="D257" s="205"/>
      <c r="E257" s="212">
        <v>45838.0</v>
      </c>
      <c r="F257" s="209">
        <v>0.0</v>
      </c>
      <c r="G257" s="205"/>
      <c r="H257" s="205"/>
      <c r="I257" s="205"/>
      <c r="J257" s="205"/>
      <c r="K257" s="205"/>
      <c r="L257" s="205"/>
      <c r="M257" s="205"/>
    </row>
    <row r="258">
      <c r="A258" s="213">
        <v>3.0</v>
      </c>
      <c r="B258" s="201">
        <v>2.02420906E8</v>
      </c>
      <c r="C258" s="201" t="s">
        <v>144</v>
      </c>
      <c r="D258" s="202">
        <v>36.0</v>
      </c>
      <c r="E258" s="203">
        <v>798000.0</v>
      </c>
      <c r="F258" s="203">
        <v>23940.0</v>
      </c>
      <c r="G258" s="202">
        <v>0.0</v>
      </c>
      <c r="H258" s="202">
        <v>0.0</v>
      </c>
      <c r="I258" s="202">
        <v>0.0</v>
      </c>
      <c r="J258" s="202">
        <v>0.0</v>
      </c>
      <c r="K258" s="202">
        <v>0.0</v>
      </c>
      <c r="L258" s="203">
        <v>774060.0</v>
      </c>
      <c r="M258" s="204"/>
    </row>
    <row r="259">
      <c r="B259" s="201" t="s">
        <v>260</v>
      </c>
      <c r="C259" s="205"/>
      <c r="D259" s="205"/>
      <c r="E259" s="206">
        <v>45838.0</v>
      </c>
      <c r="F259" s="202">
        <v>0.0</v>
      </c>
      <c r="G259" s="205"/>
      <c r="H259" s="205"/>
      <c r="I259" s="205"/>
      <c r="J259" s="205"/>
      <c r="K259" s="205"/>
      <c r="L259" s="205"/>
      <c r="M259" s="205"/>
    </row>
    <row r="260">
      <c r="A260" s="207">
        <v>4.0</v>
      </c>
      <c r="B260" s="208">
        <v>2.02420965E8</v>
      </c>
      <c r="C260" s="208" t="s">
        <v>144</v>
      </c>
      <c r="D260" s="209">
        <v>36.0</v>
      </c>
      <c r="E260" s="210">
        <v>798000.0</v>
      </c>
      <c r="F260" s="210">
        <v>23940.0</v>
      </c>
      <c r="G260" s="209">
        <v>0.0</v>
      </c>
      <c r="H260" s="209">
        <v>0.0</v>
      </c>
      <c r="I260" s="209">
        <v>0.0</v>
      </c>
      <c r="J260" s="209">
        <v>0.0</v>
      </c>
      <c r="K260" s="209">
        <v>0.0</v>
      </c>
      <c r="L260" s="210">
        <v>774060.0</v>
      </c>
      <c r="M260" s="211"/>
    </row>
    <row r="261">
      <c r="B261" s="208" t="s">
        <v>261</v>
      </c>
      <c r="C261" s="205"/>
      <c r="D261" s="205"/>
      <c r="E261" s="212">
        <v>45838.0</v>
      </c>
      <c r="F261" s="209">
        <v>0.0</v>
      </c>
      <c r="G261" s="205"/>
      <c r="H261" s="205"/>
      <c r="I261" s="205"/>
      <c r="J261" s="205"/>
      <c r="K261" s="205"/>
      <c r="L261" s="205"/>
      <c r="M261" s="205"/>
    </row>
    <row r="262">
      <c r="A262" s="213">
        <v>5.0</v>
      </c>
      <c r="B262" s="201">
        <v>2.02421244E8</v>
      </c>
      <c r="C262" s="201" t="s">
        <v>144</v>
      </c>
      <c r="D262" s="202">
        <v>36.0</v>
      </c>
      <c r="E262" s="203">
        <v>798000.0</v>
      </c>
      <c r="F262" s="203">
        <v>23940.0</v>
      </c>
      <c r="G262" s="202">
        <v>0.0</v>
      </c>
      <c r="H262" s="202">
        <v>0.0</v>
      </c>
      <c r="I262" s="202">
        <v>0.0</v>
      </c>
      <c r="J262" s="202">
        <v>0.0</v>
      </c>
      <c r="K262" s="202">
        <v>0.0</v>
      </c>
      <c r="L262" s="203">
        <v>774060.0</v>
      </c>
      <c r="M262" s="204"/>
    </row>
    <row r="263">
      <c r="B263" s="201" t="s">
        <v>262</v>
      </c>
      <c r="C263" s="205"/>
      <c r="D263" s="205"/>
      <c r="E263" s="206">
        <v>45838.0</v>
      </c>
      <c r="F263" s="202">
        <v>0.0</v>
      </c>
      <c r="G263" s="205"/>
      <c r="H263" s="205"/>
      <c r="I263" s="205"/>
      <c r="J263" s="205"/>
      <c r="K263" s="205"/>
      <c r="L263" s="205"/>
      <c r="M263" s="205"/>
    </row>
    <row r="264">
      <c r="A264" s="207">
        <v>6.0</v>
      </c>
      <c r="B264" s="208">
        <v>2.02421287E8</v>
      </c>
      <c r="C264" s="208" t="s">
        <v>144</v>
      </c>
      <c r="D264" s="209">
        <v>36.0</v>
      </c>
      <c r="E264" s="210">
        <v>798000.0</v>
      </c>
      <c r="F264" s="210">
        <v>23940.0</v>
      </c>
      <c r="G264" s="209">
        <v>0.0</v>
      </c>
      <c r="H264" s="209">
        <v>0.0</v>
      </c>
      <c r="I264" s="209">
        <v>0.0</v>
      </c>
      <c r="J264" s="209">
        <v>0.0</v>
      </c>
      <c r="K264" s="209">
        <v>0.0</v>
      </c>
      <c r="L264" s="210">
        <v>774060.0</v>
      </c>
      <c r="M264" s="211"/>
    </row>
    <row r="265">
      <c r="B265" s="208" t="s">
        <v>263</v>
      </c>
      <c r="C265" s="205"/>
      <c r="D265" s="205"/>
      <c r="E265" s="212">
        <v>45838.0</v>
      </c>
      <c r="F265" s="209">
        <v>0.0</v>
      </c>
      <c r="G265" s="205"/>
      <c r="H265" s="205"/>
      <c r="I265" s="205"/>
      <c r="J265" s="205"/>
      <c r="K265" s="205"/>
      <c r="L265" s="205"/>
      <c r="M265" s="205"/>
    </row>
    <row r="266">
      <c r="A266" s="213">
        <v>7.0</v>
      </c>
      <c r="B266" s="201">
        <v>2.02423409E8</v>
      </c>
      <c r="C266" s="201" t="s">
        <v>144</v>
      </c>
      <c r="D266" s="202">
        <v>36.0</v>
      </c>
      <c r="E266" s="203">
        <v>798000.0</v>
      </c>
      <c r="F266" s="203">
        <v>23940.0</v>
      </c>
      <c r="G266" s="202">
        <v>0.0</v>
      </c>
      <c r="H266" s="202">
        <v>0.0</v>
      </c>
      <c r="I266" s="202">
        <v>0.0</v>
      </c>
      <c r="J266" s="202">
        <v>0.0</v>
      </c>
      <c r="K266" s="202">
        <v>0.0</v>
      </c>
      <c r="L266" s="203">
        <v>774060.0</v>
      </c>
      <c r="M266" s="204"/>
    </row>
    <row r="267">
      <c r="B267" s="201" t="s">
        <v>264</v>
      </c>
      <c r="C267" s="205"/>
      <c r="D267" s="205"/>
      <c r="E267" s="206">
        <v>45838.0</v>
      </c>
      <c r="F267" s="202">
        <v>0.0</v>
      </c>
      <c r="G267" s="205"/>
      <c r="H267" s="205"/>
      <c r="I267" s="205"/>
      <c r="J267" s="205"/>
      <c r="K267" s="205"/>
      <c r="L267" s="205"/>
      <c r="M267" s="205"/>
    </row>
    <row r="268">
      <c r="A268" s="207">
        <v>8.0</v>
      </c>
      <c r="B268" s="208">
        <v>2.02423611E8</v>
      </c>
      <c r="C268" s="208" t="s">
        <v>144</v>
      </c>
      <c r="D268" s="209">
        <v>36.0</v>
      </c>
      <c r="E268" s="210">
        <v>748000.0</v>
      </c>
      <c r="F268" s="210">
        <v>22440.0</v>
      </c>
      <c r="G268" s="209">
        <v>0.0</v>
      </c>
      <c r="H268" s="209">
        <v>0.0</v>
      </c>
      <c r="I268" s="209">
        <v>0.0</v>
      </c>
      <c r="J268" s="209">
        <v>0.0</v>
      </c>
      <c r="K268" s="209">
        <v>0.0</v>
      </c>
      <c r="L268" s="210">
        <v>725560.0</v>
      </c>
      <c r="M268" s="211"/>
    </row>
    <row r="269">
      <c r="B269" s="208" t="s">
        <v>265</v>
      </c>
      <c r="C269" s="205"/>
      <c r="D269" s="205"/>
      <c r="E269" s="212">
        <v>45838.0</v>
      </c>
      <c r="F269" s="209">
        <v>0.0</v>
      </c>
      <c r="G269" s="205"/>
      <c r="H269" s="205"/>
      <c r="I269" s="205"/>
      <c r="J269" s="205"/>
      <c r="K269" s="205"/>
      <c r="L269" s="205"/>
      <c r="M269" s="205"/>
    </row>
    <row r="270">
      <c r="A270" s="213">
        <v>9.0</v>
      </c>
      <c r="B270" s="201">
        <v>2.02424189E8</v>
      </c>
      <c r="C270" s="201" t="s">
        <v>144</v>
      </c>
      <c r="D270" s="202">
        <v>36.0</v>
      </c>
      <c r="E270" s="203">
        <v>798000.0</v>
      </c>
      <c r="F270" s="203">
        <v>23940.0</v>
      </c>
      <c r="G270" s="202">
        <v>0.0</v>
      </c>
      <c r="H270" s="202">
        <v>0.0</v>
      </c>
      <c r="I270" s="202">
        <v>0.0</v>
      </c>
      <c r="J270" s="202">
        <v>0.0</v>
      </c>
      <c r="K270" s="202">
        <v>0.0</v>
      </c>
      <c r="L270" s="203">
        <v>774060.0</v>
      </c>
      <c r="M270" s="204"/>
    </row>
    <row r="271">
      <c r="B271" s="201" t="s">
        <v>266</v>
      </c>
      <c r="C271" s="205"/>
      <c r="D271" s="205"/>
      <c r="E271" s="206">
        <v>45838.0</v>
      </c>
      <c r="F271" s="202">
        <v>0.0</v>
      </c>
      <c r="G271" s="205"/>
      <c r="H271" s="205"/>
      <c r="I271" s="205"/>
      <c r="J271" s="205"/>
      <c r="K271" s="205"/>
      <c r="L271" s="205"/>
      <c r="M271" s="205"/>
    </row>
    <row r="272">
      <c r="A272" s="207">
        <v>10.0</v>
      </c>
      <c r="B272" s="208">
        <v>2.02424316E8</v>
      </c>
      <c r="C272" s="208" t="s">
        <v>144</v>
      </c>
      <c r="D272" s="209">
        <v>36.0</v>
      </c>
      <c r="E272" s="210">
        <v>798000.0</v>
      </c>
      <c r="F272" s="210">
        <v>23940.0</v>
      </c>
      <c r="G272" s="209">
        <v>0.0</v>
      </c>
      <c r="H272" s="209">
        <v>0.0</v>
      </c>
      <c r="I272" s="209">
        <v>0.0</v>
      </c>
      <c r="J272" s="209">
        <v>0.0</v>
      </c>
      <c r="K272" s="209">
        <v>0.0</v>
      </c>
      <c r="L272" s="210">
        <v>774060.0</v>
      </c>
      <c r="M272" s="211"/>
    </row>
    <row r="273">
      <c r="B273" s="208" t="s">
        <v>267</v>
      </c>
      <c r="C273" s="205"/>
      <c r="D273" s="205"/>
      <c r="E273" s="212">
        <v>45838.0</v>
      </c>
      <c r="F273" s="209">
        <v>0.0</v>
      </c>
      <c r="G273" s="205"/>
      <c r="H273" s="205"/>
      <c r="I273" s="205"/>
      <c r="J273" s="205"/>
      <c r="K273" s="205"/>
      <c r="L273" s="205"/>
      <c r="M273" s="205"/>
    </row>
    <row r="274">
      <c r="A274" s="213">
        <v>11.0</v>
      </c>
      <c r="B274" s="201">
        <v>2.02425169E8</v>
      </c>
      <c r="C274" s="201" t="s">
        <v>144</v>
      </c>
      <c r="D274" s="202">
        <v>36.0</v>
      </c>
      <c r="E274" s="203">
        <v>798000.0</v>
      </c>
      <c r="F274" s="203">
        <v>23940.0</v>
      </c>
      <c r="G274" s="202">
        <v>0.0</v>
      </c>
      <c r="H274" s="202">
        <v>0.0</v>
      </c>
      <c r="I274" s="202">
        <v>0.0</v>
      </c>
      <c r="J274" s="202">
        <v>0.0</v>
      </c>
      <c r="K274" s="202">
        <v>0.0</v>
      </c>
      <c r="L274" s="203">
        <v>774060.0</v>
      </c>
      <c r="M274" s="204"/>
    </row>
    <row r="275">
      <c r="B275" s="201" t="s">
        <v>268</v>
      </c>
      <c r="C275" s="205"/>
      <c r="D275" s="205"/>
      <c r="E275" s="206">
        <v>45838.0</v>
      </c>
      <c r="F275" s="202">
        <v>0.0</v>
      </c>
      <c r="G275" s="205"/>
      <c r="H275" s="205"/>
      <c r="I275" s="205"/>
      <c r="J275" s="205"/>
      <c r="K275" s="205"/>
      <c r="L275" s="205"/>
      <c r="M275" s="205"/>
    </row>
    <row r="276">
      <c r="A276" s="207">
        <v>12.0</v>
      </c>
      <c r="B276" s="208">
        <v>2.0242538E8</v>
      </c>
      <c r="C276" s="208" t="s">
        <v>144</v>
      </c>
      <c r="D276" s="209">
        <v>36.0</v>
      </c>
      <c r="E276" s="210">
        <v>798000.0</v>
      </c>
      <c r="F276" s="210">
        <v>23940.0</v>
      </c>
      <c r="G276" s="209">
        <v>0.0</v>
      </c>
      <c r="H276" s="209">
        <v>0.0</v>
      </c>
      <c r="I276" s="209">
        <v>0.0</v>
      </c>
      <c r="J276" s="209">
        <v>0.0</v>
      </c>
      <c r="K276" s="209">
        <v>0.0</v>
      </c>
      <c r="L276" s="210">
        <v>774060.0</v>
      </c>
      <c r="M276" s="211"/>
    </row>
    <row r="277">
      <c r="B277" s="208" t="s">
        <v>269</v>
      </c>
      <c r="C277" s="205"/>
      <c r="D277" s="205"/>
      <c r="E277" s="212">
        <v>45838.0</v>
      </c>
      <c r="F277" s="209">
        <v>0.0</v>
      </c>
      <c r="G277" s="205"/>
      <c r="H277" s="205"/>
      <c r="I277" s="205"/>
      <c r="J277" s="205"/>
      <c r="K277" s="205"/>
      <c r="L277" s="205"/>
      <c r="M277" s="205"/>
    </row>
    <row r="278">
      <c r="A278" s="213">
        <v>13.0</v>
      </c>
      <c r="B278" s="201">
        <v>2.02425576E8</v>
      </c>
      <c r="C278" s="201" t="s">
        <v>144</v>
      </c>
      <c r="D278" s="202">
        <v>36.0</v>
      </c>
      <c r="E278" s="203">
        <v>798000.0</v>
      </c>
      <c r="F278" s="203">
        <v>23940.0</v>
      </c>
      <c r="G278" s="202">
        <v>0.0</v>
      </c>
      <c r="H278" s="202">
        <v>0.0</v>
      </c>
      <c r="I278" s="202">
        <v>0.0</v>
      </c>
      <c r="J278" s="202">
        <v>0.0</v>
      </c>
      <c r="K278" s="202">
        <v>0.0</v>
      </c>
      <c r="L278" s="203">
        <v>774060.0</v>
      </c>
      <c r="M278" s="204"/>
    </row>
    <row r="279">
      <c r="B279" s="201" t="s">
        <v>270</v>
      </c>
      <c r="C279" s="205"/>
      <c r="D279" s="205"/>
      <c r="E279" s="206">
        <v>45838.0</v>
      </c>
      <c r="F279" s="202">
        <v>0.0</v>
      </c>
      <c r="G279" s="205"/>
      <c r="H279" s="205"/>
      <c r="I279" s="205"/>
      <c r="J279" s="205"/>
      <c r="K279" s="205"/>
      <c r="L279" s="205"/>
      <c r="M279" s="205"/>
    </row>
    <row r="280">
      <c r="A280" s="207">
        <v>14.0</v>
      </c>
      <c r="B280" s="208">
        <v>2.02425711E8</v>
      </c>
      <c r="C280" s="208" t="s">
        <v>144</v>
      </c>
      <c r="D280" s="209">
        <v>36.0</v>
      </c>
      <c r="E280" s="210">
        <v>798000.0</v>
      </c>
      <c r="F280" s="210">
        <v>23940.0</v>
      </c>
      <c r="G280" s="209">
        <v>0.0</v>
      </c>
      <c r="H280" s="209">
        <v>0.0</v>
      </c>
      <c r="I280" s="209">
        <v>0.0</v>
      </c>
      <c r="J280" s="209">
        <v>0.0</v>
      </c>
      <c r="K280" s="209">
        <v>0.0</v>
      </c>
      <c r="L280" s="210">
        <v>774060.0</v>
      </c>
      <c r="M280" s="211"/>
    </row>
    <row r="281">
      <c r="B281" s="208" t="s">
        <v>271</v>
      </c>
      <c r="C281" s="205"/>
      <c r="D281" s="205"/>
      <c r="E281" s="212">
        <v>45838.0</v>
      </c>
      <c r="F281" s="209">
        <v>0.0</v>
      </c>
      <c r="G281" s="205"/>
      <c r="H281" s="205"/>
      <c r="I281" s="205"/>
      <c r="J281" s="205"/>
      <c r="K281" s="205"/>
      <c r="L281" s="205"/>
      <c r="M281" s="205"/>
    </row>
    <row r="282">
      <c r="A282" s="213">
        <v>15.0</v>
      </c>
      <c r="B282" s="201">
        <v>2.02426572E8</v>
      </c>
      <c r="C282" s="201" t="s">
        <v>144</v>
      </c>
      <c r="D282" s="202">
        <v>36.0</v>
      </c>
      <c r="E282" s="203">
        <v>798000.0</v>
      </c>
      <c r="F282" s="203">
        <v>23940.0</v>
      </c>
      <c r="G282" s="202">
        <v>0.0</v>
      </c>
      <c r="H282" s="202">
        <v>0.0</v>
      </c>
      <c r="I282" s="202">
        <v>0.0</v>
      </c>
      <c r="J282" s="202">
        <v>0.0</v>
      </c>
      <c r="K282" s="202">
        <v>0.0</v>
      </c>
      <c r="L282" s="203">
        <v>774060.0</v>
      </c>
      <c r="M282" s="204"/>
    </row>
    <row r="283">
      <c r="B283" s="201" t="s">
        <v>272</v>
      </c>
      <c r="C283" s="205"/>
      <c r="D283" s="205"/>
      <c r="E283" s="206">
        <v>45838.0</v>
      </c>
      <c r="F283" s="202">
        <v>0.0</v>
      </c>
      <c r="G283" s="205"/>
      <c r="H283" s="205"/>
      <c r="I283" s="205"/>
      <c r="J283" s="205"/>
      <c r="K283" s="205"/>
      <c r="L283" s="205"/>
      <c r="M283" s="205"/>
    </row>
    <row r="284">
      <c r="A284" s="207">
        <v>16.0</v>
      </c>
      <c r="B284" s="208">
        <v>2.02428575E8</v>
      </c>
      <c r="C284" s="208" t="s">
        <v>144</v>
      </c>
      <c r="D284" s="209">
        <v>36.0</v>
      </c>
      <c r="E284" s="210">
        <v>798000.0</v>
      </c>
      <c r="F284" s="210">
        <v>23940.0</v>
      </c>
      <c r="G284" s="209">
        <v>0.0</v>
      </c>
      <c r="H284" s="209">
        <v>0.0</v>
      </c>
      <c r="I284" s="209">
        <v>0.0</v>
      </c>
      <c r="J284" s="209">
        <v>0.0</v>
      </c>
      <c r="K284" s="209">
        <v>0.0</v>
      </c>
      <c r="L284" s="210">
        <v>774060.0</v>
      </c>
      <c r="M284" s="211"/>
    </row>
    <row r="285">
      <c r="B285" s="208" t="s">
        <v>273</v>
      </c>
      <c r="C285" s="205"/>
      <c r="D285" s="205"/>
      <c r="E285" s="212">
        <v>45838.0</v>
      </c>
      <c r="F285" s="209">
        <v>0.0</v>
      </c>
      <c r="G285" s="205"/>
      <c r="H285" s="205"/>
      <c r="I285" s="205"/>
      <c r="J285" s="205"/>
      <c r="K285" s="205"/>
      <c r="L285" s="205"/>
      <c r="M285" s="205"/>
    </row>
    <row r="286">
      <c r="A286" s="213">
        <v>17.0</v>
      </c>
      <c r="B286" s="201">
        <v>2.02428656E8</v>
      </c>
      <c r="C286" s="201" t="s">
        <v>144</v>
      </c>
      <c r="D286" s="202">
        <v>36.0</v>
      </c>
      <c r="E286" s="203">
        <v>798000.0</v>
      </c>
      <c r="F286" s="203">
        <v>23940.0</v>
      </c>
      <c r="G286" s="202">
        <v>0.0</v>
      </c>
      <c r="H286" s="202">
        <v>0.0</v>
      </c>
      <c r="I286" s="202">
        <v>0.0</v>
      </c>
      <c r="J286" s="202">
        <v>0.0</v>
      </c>
      <c r="K286" s="202">
        <v>0.0</v>
      </c>
      <c r="L286" s="203">
        <v>774060.0</v>
      </c>
      <c r="M286" s="204"/>
    </row>
    <row r="287">
      <c r="B287" s="201" t="s">
        <v>274</v>
      </c>
      <c r="C287" s="205"/>
      <c r="D287" s="205"/>
      <c r="E287" s="206">
        <v>45838.0</v>
      </c>
      <c r="F287" s="202">
        <v>0.0</v>
      </c>
      <c r="G287" s="205"/>
      <c r="H287" s="205"/>
      <c r="I287" s="205"/>
      <c r="J287" s="205"/>
      <c r="K287" s="205"/>
      <c r="L287" s="205"/>
      <c r="M287" s="205"/>
    </row>
    <row r="288">
      <c r="A288" s="207">
        <v>18.0</v>
      </c>
      <c r="B288" s="208">
        <v>2.02428699E8</v>
      </c>
      <c r="C288" s="208" t="s">
        <v>144</v>
      </c>
      <c r="D288" s="209">
        <v>36.0</v>
      </c>
      <c r="E288" s="210">
        <v>798000.0</v>
      </c>
      <c r="F288" s="210">
        <v>23940.0</v>
      </c>
      <c r="G288" s="209">
        <v>0.0</v>
      </c>
      <c r="H288" s="209">
        <v>0.0</v>
      </c>
      <c r="I288" s="209">
        <v>0.0</v>
      </c>
      <c r="J288" s="209">
        <v>0.0</v>
      </c>
      <c r="K288" s="209">
        <v>0.0</v>
      </c>
      <c r="L288" s="210">
        <v>774060.0</v>
      </c>
      <c r="M288" s="211"/>
    </row>
    <row r="289">
      <c r="B289" s="208" t="s">
        <v>275</v>
      </c>
      <c r="C289" s="205"/>
      <c r="D289" s="205"/>
      <c r="E289" s="212">
        <v>45838.0</v>
      </c>
      <c r="F289" s="209">
        <v>0.0</v>
      </c>
      <c r="G289" s="205"/>
      <c r="H289" s="205"/>
      <c r="I289" s="205"/>
      <c r="J289" s="205"/>
      <c r="K289" s="205"/>
      <c r="L289" s="205"/>
      <c r="M289" s="205"/>
    </row>
    <row r="290">
      <c r="A290" s="213">
        <v>19.0</v>
      </c>
      <c r="B290" s="201">
        <v>2.02428788E8</v>
      </c>
      <c r="C290" s="201" t="s">
        <v>144</v>
      </c>
      <c r="D290" s="202">
        <v>36.0</v>
      </c>
      <c r="E290" s="203">
        <v>798000.0</v>
      </c>
      <c r="F290" s="203">
        <v>23940.0</v>
      </c>
      <c r="G290" s="202">
        <v>0.0</v>
      </c>
      <c r="H290" s="202">
        <v>0.0</v>
      </c>
      <c r="I290" s="202">
        <v>0.0</v>
      </c>
      <c r="J290" s="202">
        <v>0.0</v>
      </c>
      <c r="K290" s="202">
        <v>0.0</v>
      </c>
      <c r="L290" s="203">
        <v>774060.0</v>
      </c>
      <c r="M290" s="204"/>
    </row>
    <row r="291">
      <c r="B291" s="201" t="s">
        <v>276</v>
      </c>
      <c r="C291" s="205"/>
      <c r="D291" s="205"/>
      <c r="E291" s="206">
        <v>45838.0</v>
      </c>
      <c r="F291" s="202">
        <v>0.0</v>
      </c>
      <c r="G291" s="205"/>
      <c r="H291" s="205"/>
      <c r="I291" s="205"/>
      <c r="J291" s="205"/>
      <c r="K291" s="205"/>
      <c r="L291" s="205"/>
      <c r="M291" s="205"/>
    </row>
    <row r="292">
      <c r="A292" s="207">
        <v>20.0</v>
      </c>
      <c r="B292" s="208">
        <v>2.02429512E8</v>
      </c>
      <c r="C292" s="208" t="s">
        <v>144</v>
      </c>
      <c r="D292" s="209">
        <v>36.0</v>
      </c>
      <c r="E292" s="210">
        <v>798000.0</v>
      </c>
      <c r="F292" s="210">
        <v>23940.0</v>
      </c>
      <c r="G292" s="209">
        <v>0.0</v>
      </c>
      <c r="H292" s="209">
        <v>0.0</v>
      </c>
      <c r="I292" s="209">
        <v>0.0</v>
      </c>
      <c r="J292" s="209">
        <v>0.0</v>
      </c>
      <c r="K292" s="209">
        <v>0.0</v>
      </c>
      <c r="L292" s="210">
        <v>774060.0</v>
      </c>
      <c r="M292" s="211"/>
    </row>
    <row r="293">
      <c r="B293" s="208" t="s">
        <v>277</v>
      </c>
      <c r="C293" s="205"/>
      <c r="D293" s="205"/>
      <c r="E293" s="212">
        <v>45838.0</v>
      </c>
      <c r="F293" s="209">
        <v>0.0</v>
      </c>
      <c r="G293" s="205"/>
      <c r="H293" s="205"/>
      <c r="I293" s="205"/>
      <c r="J293" s="205"/>
      <c r="K293" s="205"/>
      <c r="L293" s="205"/>
      <c r="M293" s="205"/>
    </row>
    <row r="294">
      <c r="A294" s="213">
        <v>21.0</v>
      </c>
      <c r="B294" s="201">
        <v>2.02429652E8</v>
      </c>
      <c r="C294" s="201" t="s">
        <v>144</v>
      </c>
      <c r="D294" s="202">
        <v>36.0</v>
      </c>
      <c r="E294" s="203">
        <v>798000.0</v>
      </c>
      <c r="F294" s="203">
        <v>23940.0</v>
      </c>
      <c r="G294" s="202">
        <v>0.0</v>
      </c>
      <c r="H294" s="202">
        <v>0.0</v>
      </c>
      <c r="I294" s="202">
        <v>0.0</v>
      </c>
      <c r="J294" s="202">
        <v>0.0</v>
      </c>
      <c r="K294" s="202">
        <v>0.0</v>
      </c>
      <c r="L294" s="203">
        <v>774060.0</v>
      </c>
      <c r="M294" s="204"/>
    </row>
    <row r="295">
      <c r="B295" s="201" t="s">
        <v>278</v>
      </c>
      <c r="C295" s="205"/>
      <c r="D295" s="205"/>
      <c r="E295" s="206">
        <v>45838.0</v>
      </c>
      <c r="F295" s="202">
        <v>0.0</v>
      </c>
      <c r="G295" s="205"/>
      <c r="H295" s="205"/>
      <c r="I295" s="205"/>
      <c r="J295" s="205"/>
      <c r="K295" s="205"/>
      <c r="L295" s="205"/>
      <c r="M295" s="205"/>
    </row>
    <row r="296">
      <c r="A296" s="207">
        <v>22.0</v>
      </c>
      <c r="B296" s="208">
        <v>2.02430286E8</v>
      </c>
      <c r="C296" s="208" t="s">
        <v>144</v>
      </c>
      <c r="D296" s="209">
        <v>36.0</v>
      </c>
      <c r="E296" s="210">
        <v>798000.0</v>
      </c>
      <c r="F296" s="210">
        <v>23940.0</v>
      </c>
      <c r="G296" s="209">
        <v>0.0</v>
      </c>
      <c r="H296" s="209">
        <v>0.0</v>
      </c>
      <c r="I296" s="209">
        <v>0.0</v>
      </c>
      <c r="J296" s="209">
        <v>0.0</v>
      </c>
      <c r="K296" s="209">
        <v>0.0</v>
      </c>
      <c r="L296" s="210">
        <v>774060.0</v>
      </c>
      <c r="M296" s="211"/>
    </row>
    <row r="297">
      <c r="B297" s="208" t="s">
        <v>99</v>
      </c>
      <c r="C297" s="205"/>
      <c r="D297" s="205"/>
      <c r="E297" s="212">
        <v>45838.0</v>
      </c>
      <c r="F297" s="209">
        <v>0.0</v>
      </c>
      <c r="G297" s="205"/>
      <c r="H297" s="205"/>
      <c r="I297" s="205"/>
      <c r="J297" s="205"/>
      <c r="K297" s="205"/>
      <c r="L297" s="205"/>
      <c r="M297" s="205"/>
    </row>
    <row r="298">
      <c r="A298" s="213">
        <v>23.0</v>
      </c>
      <c r="B298" s="201">
        <v>2.02431274E8</v>
      </c>
      <c r="C298" s="201" t="s">
        <v>144</v>
      </c>
      <c r="D298" s="202">
        <v>36.0</v>
      </c>
      <c r="E298" s="203">
        <v>798000.0</v>
      </c>
      <c r="F298" s="203">
        <v>23940.0</v>
      </c>
      <c r="G298" s="202">
        <v>0.0</v>
      </c>
      <c r="H298" s="202">
        <v>0.0</v>
      </c>
      <c r="I298" s="202">
        <v>0.0</v>
      </c>
      <c r="J298" s="202">
        <v>0.0</v>
      </c>
      <c r="K298" s="202">
        <v>0.0</v>
      </c>
      <c r="L298" s="203">
        <v>774060.0</v>
      </c>
      <c r="M298" s="204"/>
    </row>
    <row r="299">
      <c r="B299" s="201" t="s">
        <v>279</v>
      </c>
      <c r="C299" s="205"/>
      <c r="D299" s="205"/>
      <c r="E299" s="206">
        <v>45838.0</v>
      </c>
      <c r="F299" s="202">
        <v>0.0</v>
      </c>
      <c r="G299" s="205"/>
      <c r="H299" s="205"/>
      <c r="I299" s="205"/>
      <c r="J299" s="205"/>
      <c r="K299" s="205"/>
      <c r="L299" s="205"/>
      <c r="M299" s="205"/>
    </row>
    <row r="300">
      <c r="A300" s="207">
        <v>24.0</v>
      </c>
      <c r="B300" s="208">
        <v>2.0243129E8</v>
      </c>
      <c r="C300" s="208" t="s">
        <v>144</v>
      </c>
      <c r="D300" s="209">
        <v>36.0</v>
      </c>
      <c r="E300" s="210">
        <v>798000.0</v>
      </c>
      <c r="F300" s="210">
        <v>23940.0</v>
      </c>
      <c r="G300" s="209">
        <v>0.0</v>
      </c>
      <c r="H300" s="209">
        <v>0.0</v>
      </c>
      <c r="I300" s="209">
        <v>0.0</v>
      </c>
      <c r="J300" s="209">
        <v>0.0</v>
      </c>
      <c r="K300" s="209">
        <v>0.0</v>
      </c>
      <c r="L300" s="210">
        <v>774060.0</v>
      </c>
      <c r="M300" s="211"/>
    </row>
    <row r="301">
      <c r="B301" s="208" t="s">
        <v>280</v>
      </c>
      <c r="C301" s="205"/>
      <c r="D301" s="205"/>
      <c r="E301" s="212">
        <v>45838.0</v>
      </c>
      <c r="F301" s="209">
        <v>0.0</v>
      </c>
      <c r="G301" s="205"/>
      <c r="H301" s="205"/>
      <c r="I301" s="205"/>
      <c r="J301" s="205"/>
      <c r="K301" s="205"/>
      <c r="L301" s="205"/>
      <c r="M301" s="205"/>
    </row>
    <row r="302">
      <c r="A302" s="213">
        <v>25.0</v>
      </c>
      <c r="B302" s="201">
        <v>2.0243219E8</v>
      </c>
      <c r="C302" s="201" t="s">
        <v>144</v>
      </c>
      <c r="D302" s="202">
        <v>36.0</v>
      </c>
      <c r="E302" s="203">
        <v>798000.0</v>
      </c>
      <c r="F302" s="203">
        <v>23940.0</v>
      </c>
      <c r="G302" s="202">
        <v>0.0</v>
      </c>
      <c r="H302" s="202">
        <v>0.0</v>
      </c>
      <c r="I302" s="202">
        <v>0.0</v>
      </c>
      <c r="J302" s="202">
        <v>0.0</v>
      </c>
      <c r="K302" s="202">
        <v>0.0</v>
      </c>
      <c r="L302" s="203">
        <v>774060.0</v>
      </c>
      <c r="M302" s="204"/>
    </row>
    <row r="303">
      <c r="B303" s="201" t="s">
        <v>281</v>
      </c>
      <c r="C303" s="205"/>
      <c r="D303" s="205"/>
      <c r="E303" s="206">
        <v>45838.0</v>
      </c>
      <c r="F303" s="202">
        <v>0.0</v>
      </c>
      <c r="G303" s="205"/>
      <c r="H303" s="205"/>
      <c r="I303" s="205"/>
      <c r="J303" s="205"/>
      <c r="K303" s="205"/>
      <c r="L303" s="205"/>
      <c r="M303" s="205"/>
    </row>
    <row r="304">
      <c r="A304" s="207">
        <v>26.0</v>
      </c>
      <c r="B304" s="208">
        <v>2.0243253E8</v>
      </c>
      <c r="C304" s="208" t="s">
        <v>144</v>
      </c>
      <c r="D304" s="209">
        <v>36.0</v>
      </c>
      <c r="E304" s="210">
        <v>798000.0</v>
      </c>
      <c r="F304" s="210">
        <v>23940.0</v>
      </c>
      <c r="G304" s="209">
        <v>0.0</v>
      </c>
      <c r="H304" s="209">
        <v>0.0</v>
      </c>
      <c r="I304" s="209">
        <v>0.0</v>
      </c>
      <c r="J304" s="209">
        <v>0.0</v>
      </c>
      <c r="K304" s="209">
        <v>0.0</v>
      </c>
      <c r="L304" s="210">
        <v>774060.0</v>
      </c>
      <c r="M304" s="211"/>
    </row>
    <row r="305">
      <c r="B305" s="208" t="s">
        <v>282</v>
      </c>
      <c r="C305" s="205"/>
      <c r="D305" s="205"/>
      <c r="E305" s="212">
        <v>45838.0</v>
      </c>
      <c r="F305" s="209">
        <v>0.0</v>
      </c>
      <c r="G305" s="205"/>
      <c r="H305" s="205"/>
      <c r="I305" s="205"/>
      <c r="J305" s="205"/>
      <c r="K305" s="205"/>
      <c r="L305" s="205"/>
      <c r="M305" s="205"/>
    </row>
    <row r="306">
      <c r="A306" s="213">
        <v>27.0</v>
      </c>
      <c r="B306" s="201">
        <v>2.02433552E8</v>
      </c>
      <c r="C306" s="201" t="s">
        <v>144</v>
      </c>
      <c r="D306" s="202">
        <v>36.0</v>
      </c>
      <c r="E306" s="203">
        <v>798000.0</v>
      </c>
      <c r="F306" s="203">
        <v>23940.0</v>
      </c>
      <c r="G306" s="202">
        <v>0.0</v>
      </c>
      <c r="H306" s="202">
        <v>0.0</v>
      </c>
      <c r="I306" s="202">
        <v>0.0</v>
      </c>
      <c r="J306" s="202">
        <v>0.0</v>
      </c>
      <c r="K306" s="202">
        <v>0.0</v>
      </c>
      <c r="L306" s="203">
        <v>774060.0</v>
      </c>
      <c r="M306" s="204"/>
    </row>
    <row r="307">
      <c r="B307" s="201" t="s">
        <v>283</v>
      </c>
      <c r="C307" s="205"/>
      <c r="D307" s="205"/>
      <c r="E307" s="206">
        <v>45838.0</v>
      </c>
      <c r="F307" s="202">
        <v>0.0</v>
      </c>
      <c r="G307" s="205"/>
      <c r="H307" s="205"/>
      <c r="I307" s="205"/>
      <c r="J307" s="205"/>
      <c r="K307" s="205"/>
      <c r="L307" s="205"/>
      <c r="M307" s="205"/>
    </row>
    <row r="308">
      <c r="A308" s="207">
        <v>28.0</v>
      </c>
      <c r="B308" s="208">
        <v>2.02433641E8</v>
      </c>
      <c r="C308" s="208" t="s">
        <v>144</v>
      </c>
      <c r="D308" s="209">
        <v>36.0</v>
      </c>
      <c r="E308" s="210">
        <v>798000.0</v>
      </c>
      <c r="F308" s="210">
        <v>23940.0</v>
      </c>
      <c r="G308" s="209">
        <v>0.0</v>
      </c>
      <c r="H308" s="209">
        <v>0.0</v>
      </c>
      <c r="I308" s="209">
        <v>0.0</v>
      </c>
      <c r="J308" s="209">
        <v>0.0</v>
      </c>
      <c r="K308" s="209">
        <v>0.0</v>
      </c>
      <c r="L308" s="210">
        <v>774060.0</v>
      </c>
      <c r="M308" s="211"/>
    </row>
    <row r="309">
      <c r="B309" s="208" t="s">
        <v>284</v>
      </c>
      <c r="C309" s="205"/>
      <c r="D309" s="205"/>
      <c r="E309" s="212">
        <v>45838.0</v>
      </c>
      <c r="F309" s="209">
        <v>0.0</v>
      </c>
      <c r="G309" s="205"/>
      <c r="H309" s="205"/>
      <c r="I309" s="205"/>
      <c r="J309" s="205"/>
      <c r="K309" s="205"/>
      <c r="L309" s="205"/>
      <c r="M309" s="205"/>
    </row>
    <row r="310">
      <c r="A310" s="213">
        <v>29.0</v>
      </c>
      <c r="B310" s="201">
        <v>2.02433714E8</v>
      </c>
      <c r="C310" s="201" t="s">
        <v>144</v>
      </c>
      <c r="D310" s="202">
        <v>36.0</v>
      </c>
      <c r="E310" s="203">
        <v>798000.0</v>
      </c>
      <c r="F310" s="203">
        <v>23940.0</v>
      </c>
      <c r="G310" s="202">
        <v>0.0</v>
      </c>
      <c r="H310" s="202">
        <v>0.0</v>
      </c>
      <c r="I310" s="202">
        <v>0.0</v>
      </c>
      <c r="J310" s="202">
        <v>0.0</v>
      </c>
      <c r="K310" s="202">
        <v>0.0</v>
      </c>
      <c r="L310" s="203">
        <v>774060.0</v>
      </c>
      <c r="M310" s="204"/>
    </row>
    <row r="311">
      <c r="B311" s="201" t="s">
        <v>285</v>
      </c>
      <c r="C311" s="205"/>
      <c r="D311" s="205"/>
      <c r="E311" s="206">
        <v>45838.0</v>
      </c>
      <c r="F311" s="202">
        <v>0.0</v>
      </c>
      <c r="G311" s="205"/>
      <c r="H311" s="205"/>
      <c r="I311" s="205"/>
      <c r="J311" s="205"/>
      <c r="K311" s="205"/>
      <c r="L311" s="205"/>
      <c r="M311" s="205"/>
    </row>
    <row r="312">
      <c r="A312" s="207">
        <v>30.0</v>
      </c>
      <c r="B312" s="208">
        <v>2.02434133E8</v>
      </c>
      <c r="C312" s="208" t="s">
        <v>144</v>
      </c>
      <c r="D312" s="209">
        <v>36.0</v>
      </c>
      <c r="E312" s="210">
        <v>798000.0</v>
      </c>
      <c r="F312" s="210">
        <v>23940.0</v>
      </c>
      <c r="G312" s="209">
        <v>0.0</v>
      </c>
      <c r="H312" s="209">
        <v>0.0</v>
      </c>
      <c r="I312" s="209">
        <v>0.0</v>
      </c>
      <c r="J312" s="209">
        <v>0.0</v>
      </c>
      <c r="K312" s="209">
        <v>0.0</v>
      </c>
      <c r="L312" s="210">
        <v>774060.0</v>
      </c>
      <c r="M312" s="211"/>
    </row>
    <row r="313">
      <c r="B313" s="208" t="s">
        <v>286</v>
      </c>
      <c r="C313" s="205"/>
      <c r="D313" s="205"/>
      <c r="E313" s="212">
        <v>45838.0</v>
      </c>
      <c r="F313" s="209">
        <v>0.0</v>
      </c>
      <c r="G313" s="205"/>
      <c r="H313" s="205"/>
      <c r="I313" s="205"/>
      <c r="J313" s="205"/>
      <c r="K313" s="205"/>
      <c r="L313" s="205"/>
      <c r="M313" s="205"/>
    </row>
    <row r="314">
      <c r="A314" s="213">
        <v>31.0</v>
      </c>
      <c r="B314" s="201">
        <v>2.02434656E8</v>
      </c>
      <c r="C314" s="201" t="s">
        <v>144</v>
      </c>
      <c r="D314" s="202">
        <v>36.0</v>
      </c>
      <c r="E314" s="203">
        <v>798000.0</v>
      </c>
      <c r="F314" s="203">
        <v>23940.0</v>
      </c>
      <c r="G314" s="202">
        <v>0.0</v>
      </c>
      <c r="H314" s="202">
        <v>0.0</v>
      </c>
      <c r="I314" s="202">
        <v>0.0</v>
      </c>
      <c r="J314" s="202">
        <v>0.0</v>
      </c>
      <c r="K314" s="202">
        <v>0.0</v>
      </c>
      <c r="L314" s="203">
        <v>774060.0</v>
      </c>
      <c r="M314" s="204"/>
    </row>
    <row r="315">
      <c r="B315" s="201" t="s">
        <v>287</v>
      </c>
      <c r="C315" s="205"/>
      <c r="D315" s="205"/>
      <c r="E315" s="206">
        <v>45838.0</v>
      </c>
      <c r="F315" s="202">
        <v>0.0</v>
      </c>
      <c r="G315" s="205"/>
      <c r="H315" s="205"/>
      <c r="I315" s="205"/>
      <c r="J315" s="205"/>
      <c r="K315" s="205"/>
      <c r="L315" s="205"/>
      <c r="M315" s="205"/>
    </row>
    <row r="316">
      <c r="A316" s="207">
        <v>32.0</v>
      </c>
      <c r="B316" s="208">
        <v>2.02434699E8</v>
      </c>
      <c r="C316" s="208" t="s">
        <v>144</v>
      </c>
      <c r="D316" s="209">
        <v>36.0</v>
      </c>
      <c r="E316" s="210">
        <v>798000.0</v>
      </c>
      <c r="F316" s="210">
        <v>23940.0</v>
      </c>
      <c r="G316" s="209">
        <v>0.0</v>
      </c>
      <c r="H316" s="209">
        <v>0.0</v>
      </c>
      <c r="I316" s="209">
        <v>0.0</v>
      </c>
      <c r="J316" s="209">
        <v>0.0</v>
      </c>
      <c r="K316" s="209">
        <v>0.0</v>
      </c>
      <c r="L316" s="210">
        <v>774060.0</v>
      </c>
      <c r="M316" s="211"/>
    </row>
    <row r="317">
      <c r="B317" s="208" t="s">
        <v>288</v>
      </c>
      <c r="C317" s="205"/>
      <c r="D317" s="205"/>
      <c r="E317" s="212">
        <v>45838.0</v>
      </c>
      <c r="F317" s="209">
        <v>0.0</v>
      </c>
      <c r="G317" s="205"/>
      <c r="H317" s="205"/>
      <c r="I317" s="205"/>
      <c r="J317" s="205"/>
      <c r="K317" s="205"/>
      <c r="L317" s="205"/>
      <c r="M317" s="205"/>
    </row>
    <row r="318">
      <c r="A318" s="197"/>
      <c r="B318" s="197"/>
      <c r="C318" s="197"/>
      <c r="D318" s="197"/>
      <c r="E318" s="197"/>
      <c r="F318" s="197"/>
      <c r="G318" s="197"/>
      <c r="H318" s="197"/>
      <c r="I318" s="197"/>
      <c r="J318" s="197"/>
      <c r="K318" s="197"/>
      <c r="L318" s="197"/>
      <c r="M318" s="197"/>
    </row>
    <row r="319">
      <c r="A319" s="198" t="s">
        <v>185</v>
      </c>
    </row>
    <row r="320">
      <c r="A320" s="199" t="s">
        <v>143</v>
      </c>
    </row>
    <row r="321">
      <c r="A321" s="200">
        <v>1.0</v>
      </c>
      <c r="B321" s="201">
        <v>2.020631E8</v>
      </c>
      <c r="C321" s="201" t="s">
        <v>186</v>
      </c>
      <c r="D321" s="202">
        <v>36.0</v>
      </c>
      <c r="E321" s="203">
        <v>388000.0</v>
      </c>
      <c r="F321" s="202">
        <v>0.0</v>
      </c>
      <c r="G321" s="202">
        <v>356.0</v>
      </c>
      <c r="H321" s="203">
        <v>56764.0</v>
      </c>
      <c r="I321" s="203">
        <v>3000.0</v>
      </c>
      <c r="J321" s="203">
        <v>59764.0</v>
      </c>
      <c r="K321" s="202">
        <v>0.0</v>
      </c>
      <c r="L321" s="214">
        <v>-447764.0</v>
      </c>
      <c r="M321" s="204"/>
    </row>
    <row r="322">
      <c r="B322" s="201" t="s">
        <v>289</v>
      </c>
      <c r="C322" s="205"/>
      <c r="D322" s="205"/>
      <c r="E322" s="206">
        <v>45483.0</v>
      </c>
      <c r="F322" s="202">
        <v>0.0</v>
      </c>
      <c r="G322" s="205"/>
      <c r="H322" s="205"/>
      <c r="I322" s="205"/>
      <c r="J322" s="205"/>
      <c r="K322" s="205"/>
      <c r="L322" s="205"/>
      <c r="M322" s="205"/>
    </row>
    <row r="323">
      <c r="A323" s="207">
        <v>2.0</v>
      </c>
      <c r="B323" s="208">
        <v>2.02068811E8</v>
      </c>
      <c r="C323" s="208" t="s">
        <v>186</v>
      </c>
      <c r="D323" s="209">
        <v>24.0</v>
      </c>
      <c r="E323" s="210">
        <v>599500.0</v>
      </c>
      <c r="F323" s="209">
        <v>0.0</v>
      </c>
      <c r="G323" s="209">
        <v>347.0</v>
      </c>
      <c r="H323" s="210">
        <v>85490.0</v>
      </c>
      <c r="I323" s="210">
        <v>3000.0</v>
      </c>
      <c r="J323" s="210">
        <v>88490.0</v>
      </c>
      <c r="K323" s="209">
        <v>0.0</v>
      </c>
      <c r="L323" s="215">
        <v>-687990.0</v>
      </c>
      <c r="M323" s="211"/>
    </row>
    <row r="324">
      <c r="B324" s="208" t="s">
        <v>290</v>
      </c>
      <c r="C324" s="205"/>
      <c r="D324" s="205"/>
      <c r="E324" s="212">
        <v>45492.0</v>
      </c>
      <c r="F324" s="209">
        <v>0.0</v>
      </c>
      <c r="G324" s="205"/>
      <c r="H324" s="205"/>
      <c r="I324" s="205"/>
      <c r="J324" s="205"/>
      <c r="K324" s="205"/>
      <c r="L324" s="205"/>
      <c r="M324" s="205"/>
    </row>
    <row r="325">
      <c r="A325" s="213">
        <v>3.0</v>
      </c>
      <c r="B325" s="201">
        <v>2.02270939E8</v>
      </c>
      <c r="C325" s="201" t="s">
        <v>186</v>
      </c>
      <c r="D325" s="202">
        <v>36.0</v>
      </c>
      <c r="E325" s="203">
        <v>798000.0</v>
      </c>
      <c r="F325" s="202">
        <v>0.0</v>
      </c>
      <c r="G325" s="202">
        <v>141.0</v>
      </c>
      <c r="H325" s="203">
        <v>46240.0</v>
      </c>
      <c r="I325" s="203">
        <v>3000.0</v>
      </c>
      <c r="J325" s="203">
        <v>49240.0</v>
      </c>
      <c r="K325" s="202">
        <v>0.0</v>
      </c>
      <c r="L325" s="214">
        <v>-847240.0</v>
      </c>
      <c r="M325" s="204"/>
    </row>
    <row r="326">
      <c r="B326" s="201" t="s">
        <v>291</v>
      </c>
      <c r="C326" s="205"/>
      <c r="D326" s="205"/>
      <c r="E326" s="206">
        <v>45698.0</v>
      </c>
      <c r="F326" s="202">
        <v>0.0</v>
      </c>
      <c r="G326" s="205"/>
      <c r="H326" s="205"/>
      <c r="I326" s="205"/>
      <c r="J326" s="205"/>
      <c r="K326" s="205"/>
      <c r="L326" s="205"/>
      <c r="M326" s="205"/>
    </row>
    <row r="327">
      <c r="A327" s="207">
        <v>4.0</v>
      </c>
      <c r="B327" s="208">
        <v>2.02275353E8</v>
      </c>
      <c r="C327" s="208" t="s">
        <v>186</v>
      </c>
      <c r="D327" s="209">
        <v>36.0</v>
      </c>
      <c r="E327" s="210">
        <v>798000.0</v>
      </c>
      <c r="F327" s="209">
        <v>0.0</v>
      </c>
      <c r="G327" s="209">
        <v>131.0</v>
      </c>
      <c r="H327" s="210">
        <v>42960.0</v>
      </c>
      <c r="I327" s="210">
        <v>3000.0</v>
      </c>
      <c r="J327" s="210">
        <v>45960.0</v>
      </c>
      <c r="K327" s="209">
        <v>0.0</v>
      </c>
      <c r="L327" s="215">
        <v>-843960.0</v>
      </c>
      <c r="M327" s="211"/>
    </row>
    <row r="328">
      <c r="B328" s="208" t="s">
        <v>292</v>
      </c>
      <c r="C328" s="205"/>
      <c r="D328" s="205"/>
      <c r="E328" s="212">
        <v>45708.0</v>
      </c>
      <c r="F328" s="209">
        <v>0.0</v>
      </c>
      <c r="G328" s="205"/>
      <c r="H328" s="205"/>
      <c r="I328" s="205"/>
      <c r="J328" s="205"/>
      <c r="K328" s="205"/>
      <c r="L328" s="205"/>
      <c r="M328" s="205"/>
    </row>
    <row r="329">
      <c r="A329" s="213">
        <v>5.0</v>
      </c>
      <c r="B329" s="201">
        <v>2.02304728E8</v>
      </c>
      <c r="C329" s="201" t="s">
        <v>186</v>
      </c>
      <c r="D329" s="202">
        <v>36.0</v>
      </c>
      <c r="E329" s="203">
        <v>798000.0</v>
      </c>
      <c r="F329" s="202">
        <v>0.0</v>
      </c>
      <c r="G329" s="202">
        <v>113.0</v>
      </c>
      <c r="H329" s="203">
        <v>37057.0</v>
      </c>
      <c r="I329" s="203">
        <v>3000.0</v>
      </c>
      <c r="J329" s="203">
        <v>40057.0</v>
      </c>
      <c r="K329" s="202">
        <v>0.0</v>
      </c>
      <c r="L329" s="214">
        <v>-838057.0</v>
      </c>
      <c r="M329" s="204"/>
    </row>
    <row r="330">
      <c r="B330" s="201" t="s">
        <v>293</v>
      </c>
      <c r="C330" s="205"/>
      <c r="D330" s="205"/>
      <c r="E330" s="206">
        <v>45726.0</v>
      </c>
      <c r="F330" s="202">
        <v>0.0</v>
      </c>
      <c r="G330" s="205"/>
      <c r="H330" s="205"/>
      <c r="I330" s="205"/>
      <c r="J330" s="205"/>
      <c r="K330" s="205"/>
      <c r="L330" s="205"/>
      <c r="M330" s="205"/>
    </row>
    <row r="331">
      <c r="A331" s="207">
        <v>6.0</v>
      </c>
      <c r="B331" s="208">
        <v>2.02316777E8</v>
      </c>
      <c r="C331" s="208" t="s">
        <v>186</v>
      </c>
      <c r="D331" s="209">
        <v>36.0</v>
      </c>
      <c r="E331" s="210">
        <v>798000.0</v>
      </c>
      <c r="F331" s="209">
        <v>0.0</v>
      </c>
      <c r="G331" s="209">
        <v>104.0</v>
      </c>
      <c r="H331" s="210">
        <v>34106.0</v>
      </c>
      <c r="I331" s="210">
        <v>3000.0</v>
      </c>
      <c r="J331" s="210">
        <v>37106.0</v>
      </c>
      <c r="K331" s="209">
        <v>0.0</v>
      </c>
      <c r="L331" s="215">
        <v>-835106.0</v>
      </c>
      <c r="M331" s="211"/>
    </row>
    <row r="332">
      <c r="B332" s="208" t="s">
        <v>294</v>
      </c>
      <c r="C332" s="205"/>
      <c r="D332" s="205"/>
      <c r="E332" s="212">
        <v>45735.0</v>
      </c>
      <c r="F332" s="209">
        <v>0.0</v>
      </c>
      <c r="G332" s="205"/>
      <c r="H332" s="205"/>
      <c r="I332" s="205"/>
      <c r="J332" s="205"/>
      <c r="K332" s="205"/>
      <c r="L332" s="205"/>
      <c r="M332" s="205"/>
    </row>
    <row r="333">
      <c r="A333" s="213">
        <v>7.0</v>
      </c>
      <c r="B333" s="201">
        <v>2.02323528E8</v>
      </c>
      <c r="C333" s="201" t="s">
        <v>186</v>
      </c>
      <c r="D333" s="202">
        <v>36.0</v>
      </c>
      <c r="E333" s="203">
        <v>798000.0</v>
      </c>
      <c r="F333" s="202">
        <v>0.0</v>
      </c>
      <c r="G333" s="202">
        <v>92.0</v>
      </c>
      <c r="H333" s="203">
        <v>30170.0</v>
      </c>
      <c r="I333" s="203">
        <v>3000.0</v>
      </c>
      <c r="J333" s="203">
        <v>33170.0</v>
      </c>
      <c r="K333" s="202">
        <v>0.0</v>
      </c>
      <c r="L333" s="214">
        <v>-831170.0</v>
      </c>
      <c r="M333" s="204"/>
    </row>
    <row r="334">
      <c r="B334" s="201" t="s">
        <v>295</v>
      </c>
      <c r="C334" s="205"/>
      <c r="D334" s="205"/>
      <c r="E334" s="206">
        <v>45747.0</v>
      </c>
      <c r="F334" s="202">
        <v>0.0</v>
      </c>
      <c r="G334" s="205"/>
      <c r="H334" s="205"/>
      <c r="I334" s="205"/>
      <c r="J334" s="205"/>
      <c r="K334" s="205"/>
      <c r="L334" s="205"/>
      <c r="M334" s="205"/>
    </row>
    <row r="335">
      <c r="A335" s="207">
        <v>8.0</v>
      </c>
      <c r="B335" s="208">
        <v>2.02325083E8</v>
      </c>
      <c r="C335" s="208" t="s">
        <v>186</v>
      </c>
      <c r="D335" s="209">
        <v>36.0</v>
      </c>
      <c r="E335" s="210">
        <v>798000.0</v>
      </c>
      <c r="F335" s="209">
        <v>0.0</v>
      </c>
      <c r="G335" s="209">
        <v>74.0</v>
      </c>
      <c r="H335" s="210">
        <v>24267.0</v>
      </c>
      <c r="I335" s="210">
        <v>3000.0</v>
      </c>
      <c r="J335" s="210">
        <v>27267.0</v>
      </c>
      <c r="K335" s="209">
        <v>0.0</v>
      </c>
      <c r="L335" s="215">
        <v>-825267.0</v>
      </c>
      <c r="M335" s="211"/>
    </row>
    <row r="336">
      <c r="B336" s="208" t="s">
        <v>296</v>
      </c>
      <c r="C336" s="205"/>
      <c r="D336" s="205"/>
      <c r="E336" s="212">
        <v>45765.0</v>
      </c>
      <c r="F336" s="209">
        <v>0.0</v>
      </c>
      <c r="G336" s="205"/>
      <c r="H336" s="205"/>
      <c r="I336" s="205"/>
      <c r="J336" s="205"/>
      <c r="K336" s="205"/>
      <c r="L336" s="205"/>
      <c r="M336" s="205"/>
    </row>
    <row r="337">
      <c r="A337" s="213">
        <v>9.0</v>
      </c>
      <c r="B337" s="201">
        <v>2.02333884E8</v>
      </c>
      <c r="C337" s="201" t="s">
        <v>186</v>
      </c>
      <c r="D337" s="202">
        <v>36.0</v>
      </c>
      <c r="E337" s="203">
        <v>798000.0</v>
      </c>
      <c r="F337" s="202">
        <v>0.0</v>
      </c>
      <c r="G337" s="202">
        <v>92.0</v>
      </c>
      <c r="H337" s="203">
        <v>30170.0</v>
      </c>
      <c r="I337" s="203">
        <v>3000.0</v>
      </c>
      <c r="J337" s="203">
        <v>33170.0</v>
      </c>
      <c r="K337" s="202">
        <v>0.0</v>
      </c>
      <c r="L337" s="214">
        <v>-831170.0</v>
      </c>
      <c r="M337" s="204"/>
    </row>
    <row r="338">
      <c r="B338" s="201" t="s">
        <v>297</v>
      </c>
      <c r="C338" s="205"/>
      <c r="D338" s="205"/>
      <c r="E338" s="206">
        <v>45747.0</v>
      </c>
      <c r="F338" s="202">
        <v>0.0</v>
      </c>
      <c r="G338" s="205"/>
      <c r="H338" s="205"/>
      <c r="I338" s="205"/>
      <c r="J338" s="205"/>
      <c r="K338" s="205"/>
      <c r="L338" s="205"/>
      <c r="M338" s="205"/>
    </row>
    <row r="339">
      <c r="A339" s="207">
        <v>10.0</v>
      </c>
      <c r="B339" s="208">
        <v>2.02352609E8</v>
      </c>
      <c r="C339" s="208" t="s">
        <v>186</v>
      </c>
      <c r="D339" s="209">
        <v>36.0</v>
      </c>
      <c r="E339" s="210">
        <v>798000.0</v>
      </c>
      <c r="F339" s="209">
        <v>0.0</v>
      </c>
      <c r="G339" s="209">
        <v>74.0</v>
      </c>
      <c r="H339" s="210">
        <v>24267.0</v>
      </c>
      <c r="I339" s="210">
        <v>3000.0</v>
      </c>
      <c r="J339" s="210">
        <v>27267.0</v>
      </c>
      <c r="K339" s="209">
        <v>0.0</v>
      </c>
      <c r="L339" s="215">
        <v>-825267.0</v>
      </c>
      <c r="M339" s="211"/>
    </row>
    <row r="340">
      <c r="B340" s="208" t="s">
        <v>298</v>
      </c>
      <c r="C340" s="205"/>
      <c r="D340" s="205"/>
      <c r="E340" s="212">
        <v>45765.0</v>
      </c>
      <c r="F340" s="209">
        <v>0.0</v>
      </c>
      <c r="G340" s="205"/>
      <c r="H340" s="205"/>
      <c r="I340" s="205"/>
      <c r="J340" s="205"/>
      <c r="K340" s="205"/>
      <c r="L340" s="205"/>
      <c r="M340" s="205"/>
    </row>
    <row r="341">
      <c r="A341" s="213">
        <v>11.0</v>
      </c>
      <c r="B341" s="201">
        <v>2.02368564E8</v>
      </c>
      <c r="C341" s="201" t="s">
        <v>186</v>
      </c>
      <c r="D341" s="202">
        <v>36.0</v>
      </c>
      <c r="E341" s="203">
        <v>798000.0</v>
      </c>
      <c r="F341" s="202">
        <v>0.0</v>
      </c>
      <c r="G341" s="202">
        <v>53.0</v>
      </c>
      <c r="H341" s="203">
        <v>17381.0</v>
      </c>
      <c r="I341" s="203">
        <v>3000.0</v>
      </c>
      <c r="J341" s="203">
        <v>20381.0</v>
      </c>
      <c r="K341" s="202">
        <v>0.0</v>
      </c>
      <c r="L341" s="214">
        <v>-818381.0</v>
      </c>
      <c r="M341" s="204"/>
    </row>
    <row r="342">
      <c r="B342" s="201" t="s">
        <v>299</v>
      </c>
      <c r="C342" s="205"/>
      <c r="D342" s="205"/>
      <c r="E342" s="206">
        <v>45786.0</v>
      </c>
      <c r="F342" s="202">
        <v>0.0</v>
      </c>
      <c r="G342" s="205"/>
      <c r="H342" s="205"/>
      <c r="I342" s="205"/>
      <c r="J342" s="205"/>
      <c r="K342" s="205"/>
      <c r="L342" s="205"/>
      <c r="M342" s="205"/>
    </row>
    <row r="343">
      <c r="A343" s="207">
        <v>12.0</v>
      </c>
      <c r="B343" s="208">
        <v>2.02377865E8</v>
      </c>
      <c r="C343" s="208" t="s">
        <v>186</v>
      </c>
      <c r="D343" s="209">
        <v>36.0</v>
      </c>
      <c r="E343" s="210">
        <v>798000.0</v>
      </c>
      <c r="F343" s="209">
        <v>0.0</v>
      </c>
      <c r="G343" s="209">
        <v>53.0</v>
      </c>
      <c r="H343" s="210">
        <v>17381.0</v>
      </c>
      <c r="I343" s="210">
        <v>3000.0</v>
      </c>
      <c r="J343" s="210">
        <v>20381.0</v>
      </c>
      <c r="K343" s="209">
        <v>0.0</v>
      </c>
      <c r="L343" s="215">
        <v>-818381.0</v>
      </c>
      <c r="M343" s="211"/>
    </row>
    <row r="344">
      <c r="B344" s="208" t="s">
        <v>300</v>
      </c>
      <c r="C344" s="205"/>
      <c r="D344" s="205"/>
      <c r="E344" s="212">
        <v>45786.0</v>
      </c>
      <c r="F344" s="209">
        <v>0.0</v>
      </c>
      <c r="G344" s="205"/>
      <c r="H344" s="205"/>
      <c r="I344" s="205"/>
      <c r="J344" s="205"/>
      <c r="K344" s="205"/>
      <c r="L344" s="205"/>
      <c r="M344" s="205"/>
    </row>
    <row r="345">
      <c r="A345" s="213">
        <v>13.0</v>
      </c>
      <c r="B345" s="201">
        <v>2.02382575E8</v>
      </c>
      <c r="C345" s="201" t="s">
        <v>186</v>
      </c>
      <c r="D345" s="202">
        <v>36.0</v>
      </c>
      <c r="E345" s="203">
        <v>798000.0</v>
      </c>
      <c r="F345" s="202">
        <v>0.0</v>
      </c>
      <c r="G345" s="202">
        <v>42.0</v>
      </c>
      <c r="H345" s="203">
        <v>13773.0</v>
      </c>
      <c r="I345" s="203">
        <v>3000.0</v>
      </c>
      <c r="J345" s="203">
        <v>16773.0</v>
      </c>
      <c r="K345" s="202">
        <v>0.0</v>
      </c>
      <c r="L345" s="214">
        <v>-814773.0</v>
      </c>
      <c r="M345" s="204"/>
    </row>
    <row r="346">
      <c r="B346" s="201" t="s">
        <v>301</v>
      </c>
      <c r="C346" s="205"/>
      <c r="D346" s="205"/>
      <c r="E346" s="206">
        <v>45797.0</v>
      </c>
      <c r="F346" s="202">
        <v>0.0</v>
      </c>
      <c r="G346" s="205"/>
      <c r="H346" s="205"/>
      <c r="I346" s="205"/>
      <c r="J346" s="205"/>
      <c r="K346" s="205"/>
      <c r="L346" s="205"/>
      <c r="M346" s="205"/>
    </row>
    <row r="347">
      <c r="A347" s="207">
        <v>14.0</v>
      </c>
      <c r="B347" s="208">
        <v>2.02393836E8</v>
      </c>
      <c r="C347" s="208" t="s">
        <v>186</v>
      </c>
      <c r="D347" s="209">
        <v>36.0</v>
      </c>
      <c r="E347" s="210">
        <v>798000.0</v>
      </c>
      <c r="F347" s="209">
        <v>0.0</v>
      </c>
      <c r="G347" s="209">
        <v>32.0</v>
      </c>
      <c r="H347" s="210">
        <v>10494.0</v>
      </c>
      <c r="I347" s="210">
        <v>3000.0</v>
      </c>
      <c r="J347" s="210">
        <v>13494.0</v>
      </c>
      <c r="K347" s="209">
        <v>0.0</v>
      </c>
      <c r="L347" s="215">
        <v>-811494.0</v>
      </c>
      <c r="M347" s="211"/>
    </row>
    <row r="348">
      <c r="B348" s="208" t="s">
        <v>302</v>
      </c>
      <c r="C348" s="205"/>
      <c r="D348" s="205"/>
      <c r="E348" s="212">
        <v>45807.0</v>
      </c>
      <c r="F348" s="209">
        <v>0.0</v>
      </c>
      <c r="G348" s="205"/>
      <c r="H348" s="205"/>
      <c r="I348" s="205"/>
      <c r="J348" s="205"/>
      <c r="K348" s="205"/>
      <c r="L348" s="205"/>
      <c r="M348" s="205"/>
    </row>
    <row r="349">
      <c r="A349" s="213">
        <v>15.0</v>
      </c>
      <c r="B349" s="201">
        <v>2.02394212E8</v>
      </c>
      <c r="C349" s="201" t="s">
        <v>186</v>
      </c>
      <c r="D349" s="202">
        <v>36.0</v>
      </c>
      <c r="E349" s="203">
        <v>798000.0</v>
      </c>
      <c r="F349" s="202">
        <v>0.0</v>
      </c>
      <c r="G349" s="202">
        <v>32.0</v>
      </c>
      <c r="H349" s="203">
        <v>10494.0</v>
      </c>
      <c r="I349" s="203">
        <v>3000.0</v>
      </c>
      <c r="J349" s="203">
        <v>13494.0</v>
      </c>
      <c r="K349" s="202">
        <v>0.0</v>
      </c>
      <c r="L349" s="214">
        <v>-811494.0</v>
      </c>
      <c r="M349" s="204"/>
    </row>
    <row r="350">
      <c r="B350" s="201" t="s">
        <v>303</v>
      </c>
      <c r="C350" s="205"/>
      <c r="D350" s="205"/>
      <c r="E350" s="206">
        <v>45807.0</v>
      </c>
      <c r="F350" s="202">
        <v>0.0</v>
      </c>
      <c r="G350" s="205"/>
      <c r="H350" s="205"/>
      <c r="I350" s="205"/>
      <c r="J350" s="205"/>
      <c r="K350" s="205"/>
      <c r="L350" s="205"/>
      <c r="M350" s="205"/>
    </row>
    <row r="351">
      <c r="A351" s="207">
        <v>16.0</v>
      </c>
      <c r="B351" s="208">
        <v>2.02413519E8</v>
      </c>
      <c r="C351" s="208" t="s">
        <v>186</v>
      </c>
      <c r="D351" s="209">
        <v>36.0</v>
      </c>
      <c r="E351" s="210">
        <v>798000.0</v>
      </c>
      <c r="F351" s="209">
        <v>0.0</v>
      </c>
      <c r="G351" s="209">
        <v>11.0</v>
      </c>
      <c r="H351" s="210">
        <v>3607.0</v>
      </c>
      <c r="I351" s="210">
        <v>3000.0</v>
      </c>
      <c r="J351" s="210">
        <v>6607.0</v>
      </c>
      <c r="K351" s="209">
        <v>0.0</v>
      </c>
      <c r="L351" s="215">
        <v>-804607.0</v>
      </c>
      <c r="M351" s="211"/>
    </row>
    <row r="352">
      <c r="B352" s="208" t="s">
        <v>68</v>
      </c>
      <c r="C352" s="205"/>
      <c r="D352" s="205"/>
      <c r="E352" s="212">
        <v>45828.0</v>
      </c>
      <c r="F352" s="209">
        <v>0.0</v>
      </c>
      <c r="G352" s="205"/>
      <c r="H352" s="205"/>
      <c r="I352" s="205"/>
      <c r="J352" s="205"/>
      <c r="K352" s="205"/>
      <c r="L352" s="205"/>
      <c r="M352" s="205"/>
    </row>
    <row r="353">
      <c r="A353" s="197"/>
      <c r="B353" s="197"/>
      <c r="C353" s="197"/>
      <c r="D353" s="197"/>
      <c r="E353" s="197"/>
      <c r="F353" s="197"/>
      <c r="G353" s="197"/>
      <c r="H353" s="197"/>
      <c r="I353" s="197"/>
      <c r="J353" s="197"/>
      <c r="K353" s="197"/>
      <c r="L353" s="197"/>
      <c r="M353" s="197"/>
    </row>
    <row r="354">
      <c r="A354" s="198" t="s">
        <v>304</v>
      </c>
    </row>
    <row r="355">
      <c r="A355" s="199" t="s">
        <v>143</v>
      </c>
    </row>
    <row r="356">
      <c r="A356" s="200">
        <v>1.0</v>
      </c>
      <c r="B356" s="201">
        <v>2.01929074E8</v>
      </c>
      <c r="C356" s="201" t="s">
        <v>305</v>
      </c>
      <c r="D356" s="218"/>
      <c r="E356" s="203">
        <v>599500.0</v>
      </c>
      <c r="F356" s="218"/>
      <c r="G356" s="218"/>
      <c r="H356" s="218"/>
      <c r="I356" s="218"/>
      <c r="J356" s="218"/>
      <c r="K356" s="218"/>
      <c r="L356" s="214">
        <v>-79470.0</v>
      </c>
      <c r="M356" s="201" t="s">
        <v>306</v>
      </c>
    </row>
    <row r="357">
      <c r="B357" s="201" t="s">
        <v>307</v>
      </c>
      <c r="C357" s="205"/>
      <c r="D357" s="205"/>
      <c r="E357" s="206">
        <v>45351.0</v>
      </c>
      <c r="F357" s="218"/>
      <c r="G357" s="205"/>
      <c r="H357" s="205"/>
      <c r="I357" s="205"/>
      <c r="J357" s="205"/>
      <c r="K357" s="205"/>
      <c r="L357" s="205"/>
      <c r="M357" s="205"/>
    </row>
    <row r="358">
      <c r="A358" s="207">
        <v>2.0</v>
      </c>
      <c r="B358" s="208">
        <v>2.02059065E8</v>
      </c>
      <c r="C358" s="208" t="s">
        <v>305</v>
      </c>
      <c r="D358" s="219"/>
      <c r="E358" s="210">
        <v>599500.0</v>
      </c>
      <c r="F358" s="219"/>
      <c r="G358" s="219"/>
      <c r="H358" s="219"/>
      <c r="I358" s="219"/>
      <c r="J358" s="219"/>
      <c r="K358" s="219"/>
      <c r="L358" s="215">
        <v>-241622.0</v>
      </c>
      <c r="M358" s="208" t="s">
        <v>308</v>
      </c>
    </row>
    <row r="359">
      <c r="B359" s="208" t="s">
        <v>309</v>
      </c>
      <c r="C359" s="205"/>
      <c r="D359" s="205"/>
      <c r="E359" s="212">
        <v>45483.0</v>
      </c>
      <c r="F359" s="219"/>
      <c r="G359" s="205"/>
      <c r="H359" s="205"/>
      <c r="I359" s="205"/>
      <c r="J359" s="205"/>
      <c r="K359" s="205"/>
      <c r="L359" s="205"/>
      <c r="M359" s="205"/>
    </row>
    <row r="360">
      <c r="A360" s="213">
        <v>3.0</v>
      </c>
      <c r="B360" s="201">
        <v>2.02061574E8</v>
      </c>
      <c r="C360" s="201" t="s">
        <v>305</v>
      </c>
      <c r="D360" s="218"/>
      <c r="E360" s="203">
        <v>599500.0</v>
      </c>
      <c r="F360" s="218"/>
      <c r="G360" s="218"/>
      <c r="H360" s="218"/>
      <c r="I360" s="218"/>
      <c r="J360" s="218"/>
      <c r="K360" s="218"/>
      <c r="L360" s="214">
        <v>-201894.0</v>
      </c>
      <c r="M360" s="201" t="s">
        <v>308</v>
      </c>
    </row>
    <row r="361">
      <c r="B361" s="201" t="s">
        <v>310</v>
      </c>
      <c r="C361" s="205"/>
      <c r="D361" s="205"/>
      <c r="E361" s="206">
        <v>45483.0</v>
      </c>
      <c r="F361" s="218"/>
      <c r="G361" s="205"/>
      <c r="H361" s="205"/>
      <c r="I361" s="205"/>
      <c r="J361" s="205"/>
      <c r="K361" s="205"/>
      <c r="L361" s="205"/>
      <c r="M361" s="205"/>
    </row>
    <row r="362">
      <c r="A362" s="207">
        <v>4.0</v>
      </c>
      <c r="B362" s="208">
        <v>2.02076121E8</v>
      </c>
      <c r="C362" s="208" t="s">
        <v>305</v>
      </c>
      <c r="D362" s="219"/>
      <c r="E362" s="210">
        <v>599500.0</v>
      </c>
      <c r="F362" s="219"/>
      <c r="G362" s="219"/>
      <c r="H362" s="219"/>
      <c r="I362" s="219"/>
      <c r="J362" s="219"/>
      <c r="K362" s="219"/>
      <c r="L362" s="215">
        <v>-208466.0</v>
      </c>
      <c r="M362" s="208" t="s">
        <v>306</v>
      </c>
    </row>
    <row r="363">
      <c r="B363" s="208" t="s">
        <v>311</v>
      </c>
      <c r="C363" s="205"/>
      <c r="D363" s="205"/>
      <c r="E363" s="212">
        <v>45504.0</v>
      </c>
      <c r="F363" s="219"/>
      <c r="G363" s="205"/>
      <c r="H363" s="205"/>
      <c r="I363" s="205"/>
      <c r="J363" s="205"/>
      <c r="K363" s="205"/>
      <c r="L363" s="205"/>
      <c r="M363" s="205"/>
    </row>
    <row r="364">
      <c r="A364" s="213">
        <v>5.0</v>
      </c>
      <c r="B364" s="201">
        <v>2.02156613E8</v>
      </c>
      <c r="C364" s="201" t="s">
        <v>305</v>
      </c>
      <c r="D364" s="218"/>
      <c r="E364" s="203">
        <v>599500.0</v>
      </c>
      <c r="F364" s="218"/>
      <c r="G364" s="218"/>
      <c r="H364" s="218"/>
      <c r="I364" s="218"/>
      <c r="J364" s="218"/>
      <c r="K364" s="218"/>
      <c r="L364" s="214">
        <v>-323476.0</v>
      </c>
      <c r="M364" s="201" t="s">
        <v>308</v>
      </c>
    </row>
    <row r="365">
      <c r="B365" s="201" t="s">
        <v>312</v>
      </c>
      <c r="C365" s="205"/>
      <c r="D365" s="205"/>
      <c r="E365" s="220">
        <v>45583.0</v>
      </c>
      <c r="F365" s="218"/>
      <c r="G365" s="205"/>
      <c r="H365" s="205"/>
      <c r="I365" s="205"/>
      <c r="J365" s="205"/>
      <c r="K365" s="205"/>
      <c r="L365" s="205"/>
      <c r="M365" s="205"/>
    </row>
    <row r="366">
      <c r="A366" s="207">
        <v>6.0</v>
      </c>
      <c r="B366" s="208">
        <v>2.02228355E8</v>
      </c>
      <c r="C366" s="208" t="s">
        <v>305</v>
      </c>
      <c r="D366" s="219"/>
      <c r="E366" s="210">
        <v>798000.0</v>
      </c>
      <c r="F366" s="219"/>
      <c r="G366" s="219"/>
      <c r="H366" s="219"/>
      <c r="I366" s="219"/>
      <c r="J366" s="219"/>
      <c r="K366" s="219"/>
      <c r="L366" s="215">
        <v>-531308.0</v>
      </c>
      <c r="M366" s="208" t="s">
        <v>308</v>
      </c>
    </row>
    <row r="367">
      <c r="B367" s="208" t="s">
        <v>313</v>
      </c>
      <c r="C367" s="205"/>
      <c r="D367" s="205"/>
      <c r="E367" s="216">
        <v>45646.0</v>
      </c>
      <c r="F367" s="219"/>
      <c r="G367" s="205"/>
      <c r="H367" s="205"/>
      <c r="I367" s="205"/>
      <c r="J367" s="205"/>
      <c r="K367" s="205"/>
      <c r="L367" s="205"/>
      <c r="M367" s="205"/>
    </row>
    <row r="368">
      <c r="A368" s="197"/>
      <c r="B368" s="197"/>
      <c r="C368" s="197"/>
      <c r="D368" s="197"/>
      <c r="E368" s="197"/>
      <c r="F368" s="197"/>
      <c r="G368" s="197"/>
      <c r="H368" s="197"/>
      <c r="I368" s="197"/>
      <c r="J368" s="197"/>
      <c r="K368" s="197"/>
      <c r="L368" s="197"/>
      <c r="M368" s="197"/>
    </row>
    <row r="369">
      <c r="A369" s="198" t="s">
        <v>256</v>
      </c>
    </row>
    <row r="370">
      <c r="A370" s="199" t="s">
        <v>257</v>
      </c>
    </row>
    <row r="371">
      <c r="A371" s="200">
        <v>1.0</v>
      </c>
      <c r="B371" s="201">
        <v>2.0225416E8</v>
      </c>
      <c r="C371" s="201" t="s">
        <v>256</v>
      </c>
      <c r="D371" s="218"/>
      <c r="E371" s="203">
        <v>798000.0</v>
      </c>
      <c r="F371" s="218"/>
      <c r="G371" s="218"/>
      <c r="H371" s="218"/>
      <c r="I371" s="218"/>
      <c r="J371" s="218"/>
      <c r="K371" s="218"/>
      <c r="L371" s="203">
        <v>58824.0</v>
      </c>
      <c r="M371" s="204"/>
    </row>
    <row r="372">
      <c r="B372" s="201" t="s">
        <v>314</v>
      </c>
      <c r="C372" s="205"/>
      <c r="D372" s="205"/>
      <c r="E372" s="206">
        <v>45807.0</v>
      </c>
      <c r="F372" s="218"/>
      <c r="G372" s="205"/>
      <c r="H372" s="205"/>
      <c r="I372" s="205"/>
      <c r="J372" s="205"/>
      <c r="K372" s="205"/>
      <c r="L372" s="205"/>
      <c r="M372" s="205"/>
    </row>
    <row r="373">
      <c r="A373" s="207">
        <v>2.0</v>
      </c>
      <c r="B373" s="208">
        <v>2.02255212E8</v>
      </c>
      <c r="C373" s="208" t="s">
        <v>256</v>
      </c>
      <c r="D373" s="219"/>
      <c r="E373" s="210">
        <v>798000.0</v>
      </c>
      <c r="F373" s="219"/>
      <c r="G373" s="219"/>
      <c r="H373" s="219"/>
      <c r="I373" s="219"/>
      <c r="J373" s="219"/>
      <c r="K373" s="219"/>
      <c r="L373" s="210">
        <v>87324.0</v>
      </c>
      <c r="M373" s="211"/>
    </row>
    <row r="374">
      <c r="B374" s="208" t="s">
        <v>245</v>
      </c>
      <c r="C374" s="205"/>
      <c r="D374" s="205"/>
      <c r="E374" s="212">
        <v>45828.0</v>
      </c>
      <c r="F374" s="219"/>
      <c r="G374" s="205"/>
      <c r="H374" s="205"/>
      <c r="I374" s="205"/>
      <c r="J374" s="205"/>
      <c r="K374" s="205"/>
      <c r="L374" s="205"/>
      <c r="M374" s="205"/>
    </row>
    <row r="375">
      <c r="A375" s="213">
        <v>3.0</v>
      </c>
      <c r="B375" s="201">
        <v>2.02277631E8</v>
      </c>
      <c r="C375" s="201" t="s">
        <v>256</v>
      </c>
      <c r="D375" s="218"/>
      <c r="E375" s="203">
        <v>798000.0</v>
      </c>
      <c r="F375" s="218"/>
      <c r="G375" s="218"/>
      <c r="H375" s="218"/>
      <c r="I375" s="218"/>
      <c r="J375" s="218"/>
      <c r="K375" s="218"/>
      <c r="L375" s="203">
        <v>58824.0</v>
      </c>
      <c r="M375" s="204"/>
    </row>
    <row r="376">
      <c r="B376" s="201" t="s">
        <v>191</v>
      </c>
      <c r="C376" s="205"/>
      <c r="D376" s="205"/>
      <c r="E376" s="206">
        <v>45818.0</v>
      </c>
      <c r="F376" s="218"/>
      <c r="G376" s="205"/>
      <c r="H376" s="205"/>
      <c r="I376" s="205"/>
      <c r="J376" s="205"/>
      <c r="K376" s="205"/>
      <c r="L376" s="205"/>
      <c r="M376" s="205"/>
    </row>
    <row r="377">
      <c r="A377" s="217"/>
    </row>
    <row r="378">
      <c r="A378" s="197"/>
      <c r="B378" s="197"/>
      <c r="C378" s="197"/>
      <c r="D378" s="197"/>
      <c r="E378" s="197"/>
      <c r="F378" s="197"/>
      <c r="G378" s="197"/>
      <c r="H378" s="197"/>
      <c r="I378" s="197"/>
      <c r="J378" s="197"/>
      <c r="K378" s="197"/>
      <c r="L378" s="197"/>
      <c r="M378" s="197"/>
    </row>
    <row r="379">
      <c r="A379" s="198" t="s">
        <v>131</v>
      </c>
    </row>
    <row r="380">
      <c r="A380" s="199" t="s">
        <v>143</v>
      </c>
    </row>
    <row r="381">
      <c r="A381" s="200">
        <v>1.0</v>
      </c>
      <c r="B381" s="201">
        <v>2.02428745E8</v>
      </c>
      <c r="C381" s="201" t="s">
        <v>144</v>
      </c>
      <c r="D381" s="202">
        <v>36.0</v>
      </c>
      <c r="E381" s="203">
        <v>798000.0</v>
      </c>
      <c r="F381" s="203">
        <v>23940.0</v>
      </c>
      <c r="G381" s="202">
        <v>0.0</v>
      </c>
      <c r="H381" s="202">
        <v>0.0</v>
      </c>
      <c r="I381" s="202">
        <v>0.0</v>
      </c>
      <c r="J381" s="202">
        <v>0.0</v>
      </c>
      <c r="K381" s="202">
        <v>0.0</v>
      </c>
      <c r="L381" s="203">
        <v>774060.0</v>
      </c>
      <c r="M381" s="204"/>
    </row>
    <row r="382">
      <c r="B382" s="201" t="s">
        <v>315</v>
      </c>
      <c r="C382" s="205"/>
      <c r="D382" s="205"/>
      <c r="E382" s="206">
        <v>45848.0</v>
      </c>
      <c r="F382" s="202">
        <v>0.0</v>
      </c>
      <c r="G382" s="205"/>
      <c r="H382" s="205"/>
      <c r="I382" s="205"/>
      <c r="J382" s="205"/>
      <c r="K382" s="205"/>
      <c r="L382" s="205"/>
      <c r="M382" s="205"/>
    </row>
    <row r="383">
      <c r="A383" s="207">
        <v>2.0</v>
      </c>
      <c r="B383" s="208">
        <v>2.02432521E8</v>
      </c>
      <c r="C383" s="208" t="s">
        <v>144</v>
      </c>
      <c r="D383" s="209">
        <v>36.0</v>
      </c>
      <c r="E383" s="210">
        <v>778000.0</v>
      </c>
      <c r="F383" s="210">
        <v>23340.0</v>
      </c>
      <c r="G383" s="209">
        <v>0.0</v>
      </c>
      <c r="H383" s="209">
        <v>0.0</v>
      </c>
      <c r="I383" s="209">
        <v>0.0</v>
      </c>
      <c r="J383" s="209">
        <v>0.0</v>
      </c>
      <c r="K383" s="209">
        <v>0.0</v>
      </c>
      <c r="L383" s="210">
        <v>754660.0</v>
      </c>
      <c r="M383" s="211"/>
    </row>
    <row r="384">
      <c r="B384" s="208" t="s">
        <v>316</v>
      </c>
      <c r="C384" s="205"/>
      <c r="D384" s="205"/>
      <c r="E384" s="212">
        <v>45848.0</v>
      </c>
      <c r="F384" s="209">
        <v>0.0</v>
      </c>
      <c r="G384" s="205"/>
      <c r="H384" s="205"/>
      <c r="I384" s="205"/>
      <c r="J384" s="205"/>
      <c r="K384" s="205"/>
      <c r="L384" s="205"/>
      <c r="M384" s="205"/>
    </row>
    <row r="385">
      <c r="A385" s="213">
        <v>3.0</v>
      </c>
      <c r="B385" s="201">
        <v>2.02433846E8</v>
      </c>
      <c r="C385" s="201" t="s">
        <v>144</v>
      </c>
      <c r="D385" s="202">
        <v>36.0</v>
      </c>
      <c r="E385" s="203">
        <v>748000.0</v>
      </c>
      <c r="F385" s="203">
        <v>22440.0</v>
      </c>
      <c r="G385" s="202">
        <v>0.0</v>
      </c>
      <c r="H385" s="202">
        <v>0.0</v>
      </c>
      <c r="I385" s="202">
        <v>0.0</v>
      </c>
      <c r="J385" s="202">
        <v>0.0</v>
      </c>
      <c r="K385" s="202">
        <v>0.0</v>
      </c>
      <c r="L385" s="203">
        <v>725560.0</v>
      </c>
      <c r="M385" s="204"/>
    </row>
    <row r="386">
      <c r="B386" s="201" t="s">
        <v>317</v>
      </c>
      <c r="C386" s="205"/>
      <c r="D386" s="205"/>
      <c r="E386" s="206">
        <v>45848.0</v>
      </c>
      <c r="F386" s="202">
        <v>0.0</v>
      </c>
      <c r="G386" s="205"/>
      <c r="H386" s="205"/>
      <c r="I386" s="205"/>
      <c r="J386" s="205"/>
      <c r="K386" s="205"/>
      <c r="L386" s="205"/>
      <c r="M386" s="205"/>
    </row>
    <row r="387">
      <c r="A387" s="207">
        <v>4.0</v>
      </c>
      <c r="B387" s="208">
        <v>2.02434575E8</v>
      </c>
      <c r="C387" s="208" t="s">
        <v>144</v>
      </c>
      <c r="D387" s="209">
        <v>36.0</v>
      </c>
      <c r="E387" s="210">
        <v>498000.0</v>
      </c>
      <c r="F387" s="210">
        <v>14940.0</v>
      </c>
      <c r="G387" s="209">
        <v>0.0</v>
      </c>
      <c r="H387" s="209">
        <v>0.0</v>
      </c>
      <c r="I387" s="209">
        <v>0.0</v>
      </c>
      <c r="J387" s="209">
        <v>0.0</v>
      </c>
      <c r="K387" s="209">
        <v>0.0</v>
      </c>
      <c r="L387" s="210">
        <v>483060.0</v>
      </c>
      <c r="M387" s="211"/>
    </row>
    <row r="388">
      <c r="B388" s="208" t="s">
        <v>318</v>
      </c>
      <c r="C388" s="205"/>
      <c r="D388" s="205"/>
      <c r="E388" s="212">
        <v>45848.0</v>
      </c>
      <c r="F388" s="209">
        <v>0.0</v>
      </c>
      <c r="G388" s="205"/>
      <c r="H388" s="205"/>
      <c r="I388" s="205"/>
      <c r="J388" s="205"/>
      <c r="K388" s="205"/>
      <c r="L388" s="205"/>
      <c r="M388" s="205"/>
    </row>
    <row r="389">
      <c r="A389" s="213">
        <v>5.0</v>
      </c>
      <c r="B389" s="201">
        <v>2.02436934E8</v>
      </c>
      <c r="C389" s="201" t="s">
        <v>144</v>
      </c>
      <c r="D389" s="202">
        <v>36.0</v>
      </c>
      <c r="E389" s="203">
        <v>798000.0</v>
      </c>
      <c r="F389" s="203">
        <v>23940.0</v>
      </c>
      <c r="G389" s="202">
        <v>0.0</v>
      </c>
      <c r="H389" s="202">
        <v>0.0</v>
      </c>
      <c r="I389" s="202">
        <v>0.0</v>
      </c>
      <c r="J389" s="202">
        <v>0.0</v>
      </c>
      <c r="K389" s="202">
        <v>0.0</v>
      </c>
      <c r="L389" s="203">
        <v>774060.0</v>
      </c>
      <c r="M389" s="204"/>
    </row>
    <row r="390">
      <c r="B390" s="201" t="s">
        <v>319</v>
      </c>
      <c r="C390" s="205"/>
      <c r="D390" s="205"/>
      <c r="E390" s="206">
        <v>45848.0</v>
      </c>
      <c r="F390" s="202">
        <v>0.0</v>
      </c>
      <c r="G390" s="205"/>
      <c r="H390" s="205"/>
      <c r="I390" s="205"/>
      <c r="J390" s="205"/>
      <c r="K390" s="205"/>
      <c r="L390" s="205"/>
      <c r="M390" s="205"/>
    </row>
    <row r="391">
      <c r="A391" s="207">
        <v>6.0</v>
      </c>
      <c r="B391" s="208">
        <v>2.02437671E8</v>
      </c>
      <c r="C391" s="208" t="s">
        <v>144</v>
      </c>
      <c r="D391" s="209">
        <v>36.0</v>
      </c>
      <c r="E391" s="210">
        <v>798000.0</v>
      </c>
      <c r="F391" s="210">
        <v>23940.0</v>
      </c>
      <c r="G391" s="209">
        <v>0.0</v>
      </c>
      <c r="H391" s="209">
        <v>0.0</v>
      </c>
      <c r="I391" s="209">
        <v>0.0</v>
      </c>
      <c r="J391" s="209">
        <v>0.0</v>
      </c>
      <c r="K391" s="209">
        <v>0.0</v>
      </c>
      <c r="L391" s="210">
        <v>774060.0</v>
      </c>
      <c r="M391" s="211"/>
    </row>
    <row r="392">
      <c r="B392" s="208" t="s">
        <v>320</v>
      </c>
      <c r="C392" s="205"/>
      <c r="D392" s="205"/>
      <c r="E392" s="212">
        <v>45848.0</v>
      </c>
      <c r="F392" s="209">
        <v>0.0</v>
      </c>
      <c r="G392" s="205"/>
      <c r="H392" s="205"/>
      <c r="I392" s="205"/>
      <c r="J392" s="205"/>
      <c r="K392" s="205"/>
      <c r="L392" s="205"/>
      <c r="M392" s="205"/>
    </row>
    <row r="393">
      <c r="A393" s="213">
        <v>7.0</v>
      </c>
      <c r="B393" s="201">
        <v>2.02438546E8</v>
      </c>
      <c r="C393" s="201" t="s">
        <v>144</v>
      </c>
      <c r="D393" s="202">
        <v>36.0</v>
      </c>
      <c r="E393" s="203">
        <v>798000.0</v>
      </c>
      <c r="F393" s="203">
        <v>23940.0</v>
      </c>
      <c r="G393" s="202">
        <v>0.0</v>
      </c>
      <c r="H393" s="202">
        <v>0.0</v>
      </c>
      <c r="I393" s="202">
        <v>0.0</v>
      </c>
      <c r="J393" s="202">
        <v>0.0</v>
      </c>
      <c r="K393" s="202">
        <v>0.0</v>
      </c>
      <c r="L393" s="203">
        <v>774060.0</v>
      </c>
      <c r="M393" s="204"/>
    </row>
    <row r="394">
      <c r="B394" s="201" t="s">
        <v>321</v>
      </c>
      <c r="C394" s="205"/>
      <c r="D394" s="205"/>
      <c r="E394" s="206">
        <v>45848.0</v>
      </c>
      <c r="F394" s="202">
        <v>0.0</v>
      </c>
      <c r="G394" s="205"/>
      <c r="H394" s="205"/>
      <c r="I394" s="205"/>
      <c r="J394" s="205"/>
      <c r="K394" s="205"/>
      <c r="L394" s="205"/>
      <c r="M394" s="205"/>
    </row>
    <row r="395">
      <c r="A395" s="207">
        <v>8.0</v>
      </c>
      <c r="B395" s="208">
        <v>2.02438724E8</v>
      </c>
      <c r="C395" s="208" t="s">
        <v>144</v>
      </c>
      <c r="D395" s="209">
        <v>36.0</v>
      </c>
      <c r="E395" s="210">
        <v>798000.0</v>
      </c>
      <c r="F395" s="210">
        <v>23940.0</v>
      </c>
      <c r="G395" s="209">
        <v>0.0</v>
      </c>
      <c r="H395" s="209">
        <v>0.0</v>
      </c>
      <c r="I395" s="209">
        <v>0.0</v>
      </c>
      <c r="J395" s="209">
        <v>0.0</v>
      </c>
      <c r="K395" s="209">
        <v>0.0</v>
      </c>
      <c r="L395" s="210">
        <v>774060.0</v>
      </c>
      <c r="M395" s="211"/>
    </row>
    <row r="396">
      <c r="B396" s="208" t="s">
        <v>322</v>
      </c>
      <c r="C396" s="205"/>
      <c r="D396" s="205"/>
      <c r="E396" s="212">
        <v>45848.0</v>
      </c>
      <c r="F396" s="209">
        <v>0.0</v>
      </c>
      <c r="G396" s="205"/>
      <c r="H396" s="205"/>
      <c r="I396" s="205"/>
      <c r="J396" s="205"/>
      <c r="K396" s="205"/>
      <c r="L396" s="205"/>
      <c r="M396" s="205"/>
    </row>
    <row r="397">
      <c r="A397" s="213">
        <v>9.0</v>
      </c>
      <c r="B397" s="201">
        <v>2.0243883E8</v>
      </c>
      <c r="C397" s="201" t="s">
        <v>144</v>
      </c>
      <c r="D397" s="202">
        <v>36.0</v>
      </c>
      <c r="E397" s="203">
        <v>798000.0</v>
      </c>
      <c r="F397" s="203">
        <v>23940.0</v>
      </c>
      <c r="G397" s="202">
        <v>0.0</v>
      </c>
      <c r="H397" s="202">
        <v>0.0</v>
      </c>
      <c r="I397" s="202">
        <v>0.0</v>
      </c>
      <c r="J397" s="202">
        <v>0.0</v>
      </c>
      <c r="K397" s="202">
        <v>0.0</v>
      </c>
      <c r="L397" s="203">
        <v>774060.0</v>
      </c>
      <c r="M397" s="204"/>
    </row>
    <row r="398">
      <c r="B398" s="201" t="s">
        <v>323</v>
      </c>
      <c r="C398" s="205"/>
      <c r="D398" s="205"/>
      <c r="E398" s="206">
        <v>45848.0</v>
      </c>
      <c r="F398" s="202">
        <v>0.0</v>
      </c>
      <c r="G398" s="205"/>
      <c r="H398" s="205"/>
      <c r="I398" s="205"/>
      <c r="J398" s="205"/>
      <c r="K398" s="205"/>
      <c r="L398" s="205"/>
      <c r="M398" s="205"/>
    </row>
    <row r="399">
      <c r="A399" s="207">
        <v>10.0</v>
      </c>
      <c r="B399" s="208">
        <v>2.02439488E8</v>
      </c>
      <c r="C399" s="208" t="s">
        <v>144</v>
      </c>
      <c r="D399" s="209">
        <v>36.0</v>
      </c>
      <c r="E399" s="210">
        <v>798000.0</v>
      </c>
      <c r="F399" s="210">
        <v>23940.0</v>
      </c>
      <c r="G399" s="209">
        <v>0.0</v>
      </c>
      <c r="H399" s="209">
        <v>0.0</v>
      </c>
      <c r="I399" s="209">
        <v>0.0</v>
      </c>
      <c r="J399" s="209">
        <v>0.0</v>
      </c>
      <c r="K399" s="209">
        <v>0.0</v>
      </c>
      <c r="L399" s="210">
        <v>774060.0</v>
      </c>
      <c r="M399" s="211"/>
    </row>
    <row r="400">
      <c r="B400" s="208" t="s">
        <v>324</v>
      </c>
      <c r="C400" s="205"/>
      <c r="D400" s="205"/>
      <c r="E400" s="212">
        <v>45848.0</v>
      </c>
      <c r="F400" s="209">
        <v>0.0</v>
      </c>
      <c r="G400" s="205"/>
      <c r="H400" s="205"/>
      <c r="I400" s="205"/>
      <c r="J400" s="205"/>
      <c r="K400" s="205"/>
      <c r="L400" s="205"/>
      <c r="M400" s="205"/>
    </row>
    <row r="401">
      <c r="A401" s="213">
        <v>11.0</v>
      </c>
      <c r="B401" s="201">
        <v>2.02440559E8</v>
      </c>
      <c r="C401" s="201" t="s">
        <v>144</v>
      </c>
      <c r="D401" s="202">
        <v>36.0</v>
      </c>
      <c r="E401" s="203">
        <v>598000.0</v>
      </c>
      <c r="F401" s="203">
        <v>17940.0</v>
      </c>
      <c r="G401" s="202">
        <v>0.0</v>
      </c>
      <c r="H401" s="202">
        <v>0.0</v>
      </c>
      <c r="I401" s="202">
        <v>0.0</v>
      </c>
      <c r="J401" s="202">
        <v>0.0</v>
      </c>
      <c r="K401" s="202">
        <v>0.0</v>
      </c>
      <c r="L401" s="203">
        <v>580060.0</v>
      </c>
      <c r="M401" s="204"/>
    </row>
    <row r="402">
      <c r="B402" s="201" t="s">
        <v>325</v>
      </c>
      <c r="C402" s="205"/>
      <c r="D402" s="205"/>
      <c r="E402" s="206">
        <v>45848.0</v>
      </c>
      <c r="F402" s="202">
        <v>0.0</v>
      </c>
      <c r="G402" s="205"/>
      <c r="H402" s="205"/>
      <c r="I402" s="205"/>
      <c r="J402" s="205"/>
      <c r="K402" s="205"/>
      <c r="L402" s="205"/>
      <c r="M402" s="205"/>
    </row>
    <row r="403">
      <c r="A403" s="207">
        <v>12.0</v>
      </c>
      <c r="B403" s="208">
        <v>2.02440737E8</v>
      </c>
      <c r="C403" s="208" t="s">
        <v>144</v>
      </c>
      <c r="D403" s="209">
        <v>36.0</v>
      </c>
      <c r="E403" s="210">
        <v>798000.0</v>
      </c>
      <c r="F403" s="210">
        <v>23940.0</v>
      </c>
      <c r="G403" s="209">
        <v>0.0</v>
      </c>
      <c r="H403" s="209">
        <v>0.0</v>
      </c>
      <c r="I403" s="209">
        <v>0.0</v>
      </c>
      <c r="J403" s="209">
        <v>0.0</v>
      </c>
      <c r="K403" s="209">
        <v>0.0</v>
      </c>
      <c r="L403" s="210">
        <v>774060.0</v>
      </c>
      <c r="M403" s="211"/>
    </row>
    <row r="404">
      <c r="B404" s="208" t="s">
        <v>326</v>
      </c>
      <c r="C404" s="205"/>
      <c r="D404" s="205"/>
      <c r="E404" s="212">
        <v>45848.0</v>
      </c>
      <c r="F404" s="209">
        <v>0.0</v>
      </c>
      <c r="G404" s="205"/>
      <c r="H404" s="205"/>
      <c r="I404" s="205"/>
      <c r="J404" s="205"/>
      <c r="K404" s="205"/>
      <c r="L404" s="205"/>
      <c r="M404" s="205"/>
    </row>
    <row r="405">
      <c r="A405" s="213">
        <v>13.0</v>
      </c>
      <c r="B405" s="201">
        <v>2.02440842E8</v>
      </c>
      <c r="C405" s="201" t="s">
        <v>144</v>
      </c>
      <c r="D405" s="202">
        <v>36.0</v>
      </c>
      <c r="E405" s="203">
        <v>798000.0</v>
      </c>
      <c r="F405" s="203">
        <v>23940.0</v>
      </c>
      <c r="G405" s="202">
        <v>0.0</v>
      </c>
      <c r="H405" s="202">
        <v>0.0</v>
      </c>
      <c r="I405" s="202">
        <v>0.0</v>
      </c>
      <c r="J405" s="202">
        <v>0.0</v>
      </c>
      <c r="K405" s="202">
        <v>0.0</v>
      </c>
      <c r="L405" s="203">
        <v>774060.0</v>
      </c>
      <c r="M405" s="204"/>
    </row>
    <row r="406">
      <c r="B406" s="201" t="s">
        <v>327</v>
      </c>
      <c r="C406" s="205"/>
      <c r="D406" s="205"/>
      <c r="E406" s="206">
        <v>45848.0</v>
      </c>
      <c r="F406" s="202">
        <v>0.0</v>
      </c>
      <c r="G406" s="205"/>
      <c r="H406" s="205"/>
      <c r="I406" s="205"/>
      <c r="J406" s="205"/>
      <c r="K406" s="205"/>
      <c r="L406" s="205"/>
      <c r="M406" s="205"/>
    </row>
    <row r="407">
      <c r="A407" s="207">
        <v>14.0</v>
      </c>
      <c r="B407" s="208">
        <v>2.02441342E8</v>
      </c>
      <c r="C407" s="208" t="s">
        <v>144</v>
      </c>
      <c r="D407" s="209">
        <v>36.0</v>
      </c>
      <c r="E407" s="210">
        <v>798000.0</v>
      </c>
      <c r="F407" s="210">
        <v>23940.0</v>
      </c>
      <c r="G407" s="209">
        <v>0.0</v>
      </c>
      <c r="H407" s="209">
        <v>0.0</v>
      </c>
      <c r="I407" s="209">
        <v>0.0</v>
      </c>
      <c r="J407" s="209">
        <v>0.0</v>
      </c>
      <c r="K407" s="209">
        <v>0.0</v>
      </c>
      <c r="L407" s="210">
        <v>774060.0</v>
      </c>
      <c r="M407" s="211"/>
    </row>
    <row r="408">
      <c r="B408" s="208" t="s">
        <v>328</v>
      </c>
      <c r="C408" s="205"/>
      <c r="D408" s="205"/>
      <c r="E408" s="212">
        <v>45848.0</v>
      </c>
      <c r="F408" s="209">
        <v>0.0</v>
      </c>
      <c r="G408" s="205"/>
      <c r="H408" s="205"/>
      <c r="I408" s="205"/>
      <c r="J408" s="205"/>
      <c r="K408" s="205"/>
      <c r="L408" s="205"/>
      <c r="M408" s="205"/>
    </row>
    <row r="409">
      <c r="A409" s="213">
        <v>15.0</v>
      </c>
      <c r="B409" s="201">
        <v>2.0244149E8</v>
      </c>
      <c r="C409" s="201" t="s">
        <v>144</v>
      </c>
      <c r="D409" s="202">
        <v>36.0</v>
      </c>
      <c r="E409" s="203">
        <v>798000.0</v>
      </c>
      <c r="F409" s="203">
        <v>23940.0</v>
      </c>
      <c r="G409" s="202">
        <v>0.0</v>
      </c>
      <c r="H409" s="202">
        <v>0.0</v>
      </c>
      <c r="I409" s="202">
        <v>0.0</v>
      </c>
      <c r="J409" s="202">
        <v>0.0</v>
      </c>
      <c r="K409" s="202">
        <v>0.0</v>
      </c>
      <c r="L409" s="203">
        <v>774060.0</v>
      </c>
      <c r="M409" s="204"/>
    </row>
    <row r="410">
      <c r="B410" s="201" t="s">
        <v>329</v>
      </c>
      <c r="C410" s="205"/>
      <c r="D410" s="205"/>
      <c r="E410" s="206">
        <v>45848.0</v>
      </c>
      <c r="F410" s="202">
        <v>0.0</v>
      </c>
      <c r="G410" s="205"/>
      <c r="H410" s="205"/>
      <c r="I410" s="205"/>
      <c r="J410" s="205"/>
      <c r="K410" s="205"/>
      <c r="L410" s="205"/>
      <c r="M410" s="205"/>
    </row>
    <row r="411">
      <c r="A411" s="207">
        <v>16.0</v>
      </c>
      <c r="B411" s="208">
        <v>2.02441652E8</v>
      </c>
      <c r="C411" s="208" t="s">
        <v>144</v>
      </c>
      <c r="D411" s="209">
        <v>36.0</v>
      </c>
      <c r="E411" s="210">
        <v>798000.0</v>
      </c>
      <c r="F411" s="210">
        <v>23940.0</v>
      </c>
      <c r="G411" s="209">
        <v>0.0</v>
      </c>
      <c r="H411" s="209">
        <v>0.0</v>
      </c>
      <c r="I411" s="209">
        <v>0.0</v>
      </c>
      <c r="J411" s="209">
        <v>0.0</v>
      </c>
      <c r="K411" s="209">
        <v>0.0</v>
      </c>
      <c r="L411" s="210">
        <v>774060.0</v>
      </c>
      <c r="M411" s="211"/>
    </row>
    <row r="412">
      <c r="B412" s="208" t="s">
        <v>330</v>
      </c>
      <c r="C412" s="205"/>
      <c r="D412" s="205"/>
      <c r="E412" s="212">
        <v>45848.0</v>
      </c>
      <c r="F412" s="209">
        <v>0.0</v>
      </c>
      <c r="G412" s="205"/>
      <c r="H412" s="205"/>
      <c r="I412" s="205"/>
      <c r="J412" s="205"/>
      <c r="K412" s="205"/>
      <c r="L412" s="205"/>
      <c r="M412" s="205"/>
    </row>
    <row r="413">
      <c r="A413" s="213">
        <v>17.0</v>
      </c>
      <c r="B413" s="201">
        <v>2.02442632E8</v>
      </c>
      <c r="C413" s="201" t="s">
        <v>144</v>
      </c>
      <c r="D413" s="202">
        <v>36.0</v>
      </c>
      <c r="E413" s="203">
        <v>798000.0</v>
      </c>
      <c r="F413" s="203">
        <v>23940.0</v>
      </c>
      <c r="G413" s="202">
        <v>0.0</v>
      </c>
      <c r="H413" s="202">
        <v>0.0</v>
      </c>
      <c r="I413" s="202">
        <v>0.0</v>
      </c>
      <c r="J413" s="202">
        <v>0.0</v>
      </c>
      <c r="K413" s="202">
        <v>0.0</v>
      </c>
      <c r="L413" s="203">
        <v>774060.0</v>
      </c>
      <c r="M413" s="204"/>
    </row>
    <row r="414">
      <c r="B414" s="201" t="s">
        <v>331</v>
      </c>
      <c r="C414" s="205"/>
      <c r="D414" s="205"/>
      <c r="E414" s="206">
        <v>45848.0</v>
      </c>
      <c r="F414" s="202">
        <v>0.0</v>
      </c>
      <c r="G414" s="205"/>
      <c r="H414" s="205"/>
      <c r="I414" s="205"/>
      <c r="J414" s="205"/>
      <c r="K414" s="205"/>
      <c r="L414" s="205"/>
      <c r="M414" s="205"/>
    </row>
    <row r="415">
      <c r="A415" s="207">
        <v>18.0</v>
      </c>
      <c r="B415" s="208">
        <v>2.02442934E8</v>
      </c>
      <c r="C415" s="208" t="s">
        <v>144</v>
      </c>
      <c r="D415" s="209">
        <v>36.0</v>
      </c>
      <c r="E415" s="210">
        <v>798000.0</v>
      </c>
      <c r="F415" s="210">
        <v>23940.0</v>
      </c>
      <c r="G415" s="209">
        <v>0.0</v>
      </c>
      <c r="H415" s="209">
        <v>0.0</v>
      </c>
      <c r="I415" s="209">
        <v>0.0</v>
      </c>
      <c r="J415" s="209">
        <v>0.0</v>
      </c>
      <c r="K415" s="209">
        <v>0.0</v>
      </c>
      <c r="L415" s="210">
        <v>774060.0</v>
      </c>
      <c r="M415" s="211"/>
    </row>
    <row r="416">
      <c r="B416" s="208" t="s">
        <v>332</v>
      </c>
      <c r="C416" s="205"/>
      <c r="D416" s="205"/>
      <c r="E416" s="212">
        <v>45848.0</v>
      </c>
      <c r="F416" s="209">
        <v>0.0</v>
      </c>
      <c r="G416" s="205"/>
      <c r="H416" s="205"/>
      <c r="I416" s="205"/>
      <c r="J416" s="205"/>
      <c r="K416" s="205"/>
      <c r="L416" s="205"/>
      <c r="M416" s="205"/>
    </row>
    <row r="417">
      <c r="A417" s="213">
        <v>19.0</v>
      </c>
      <c r="B417" s="201">
        <v>2.02443442E8</v>
      </c>
      <c r="C417" s="201" t="s">
        <v>144</v>
      </c>
      <c r="D417" s="202">
        <v>36.0</v>
      </c>
      <c r="E417" s="203">
        <v>798000.0</v>
      </c>
      <c r="F417" s="203">
        <v>23940.0</v>
      </c>
      <c r="G417" s="202">
        <v>0.0</v>
      </c>
      <c r="H417" s="202">
        <v>0.0</v>
      </c>
      <c r="I417" s="202">
        <v>0.0</v>
      </c>
      <c r="J417" s="202">
        <v>0.0</v>
      </c>
      <c r="K417" s="202">
        <v>0.0</v>
      </c>
      <c r="L417" s="203">
        <v>774060.0</v>
      </c>
      <c r="M417" s="204"/>
    </row>
    <row r="418">
      <c r="B418" s="201" t="s">
        <v>333</v>
      </c>
      <c r="C418" s="205"/>
      <c r="D418" s="205"/>
      <c r="E418" s="206">
        <v>45848.0</v>
      </c>
      <c r="F418" s="202">
        <v>0.0</v>
      </c>
      <c r="G418" s="205"/>
      <c r="H418" s="205"/>
      <c r="I418" s="205"/>
      <c r="J418" s="205"/>
      <c r="K418" s="205"/>
      <c r="L418" s="205"/>
      <c r="M418" s="205"/>
    </row>
    <row r="419">
      <c r="A419" s="207">
        <v>20.0</v>
      </c>
      <c r="B419" s="208">
        <v>2.02443604E8</v>
      </c>
      <c r="C419" s="208" t="s">
        <v>144</v>
      </c>
      <c r="D419" s="209">
        <v>36.0</v>
      </c>
      <c r="E419" s="210">
        <v>768000.0</v>
      </c>
      <c r="F419" s="210">
        <v>23040.0</v>
      </c>
      <c r="G419" s="209">
        <v>0.0</v>
      </c>
      <c r="H419" s="209">
        <v>0.0</v>
      </c>
      <c r="I419" s="209">
        <v>0.0</v>
      </c>
      <c r="J419" s="209">
        <v>0.0</v>
      </c>
      <c r="K419" s="209">
        <v>0.0</v>
      </c>
      <c r="L419" s="210">
        <v>744960.0</v>
      </c>
      <c r="M419" s="211"/>
    </row>
    <row r="420">
      <c r="B420" s="208" t="s">
        <v>334</v>
      </c>
      <c r="C420" s="205"/>
      <c r="D420" s="205"/>
      <c r="E420" s="212">
        <v>45848.0</v>
      </c>
      <c r="F420" s="209">
        <v>0.0</v>
      </c>
      <c r="G420" s="205"/>
      <c r="H420" s="205"/>
      <c r="I420" s="205"/>
      <c r="J420" s="205"/>
      <c r="K420" s="205"/>
      <c r="L420" s="205"/>
      <c r="M420" s="205"/>
    </row>
    <row r="421">
      <c r="A421" s="213">
        <v>21.0</v>
      </c>
      <c r="B421" s="201">
        <v>2.02444074E8</v>
      </c>
      <c r="C421" s="201" t="s">
        <v>144</v>
      </c>
      <c r="D421" s="202">
        <v>36.0</v>
      </c>
      <c r="E421" s="203">
        <v>798000.0</v>
      </c>
      <c r="F421" s="203">
        <v>23940.0</v>
      </c>
      <c r="G421" s="202">
        <v>0.0</v>
      </c>
      <c r="H421" s="202">
        <v>0.0</v>
      </c>
      <c r="I421" s="202">
        <v>0.0</v>
      </c>
      <c r="J421" s="202">
        <v>0.0</v>
      </c>
      <c r="K421" s="202">
        <v>0.0</v>
      </c>
      <c r="L421" s="203">
        <v>774060.0</v>
      </c>
      <c r="M421" s="204"/>
    </row>
    <row r="422">
      <c r="B422" s="201" t="s">
        <v>335</v>
      </c>
      <c r="C422" s="205"/>
      <c r="D422" s="205"/>
      <c r="E422" s="206">
        <v>45848.0</v>
      </c>
      <c r="F422" s="202">
        <v>0.0</v>
      </c>
      <c r="G422" s="205"/>
      <c r="H422" s="205"/>
      <c r="I422" s="205"/>
      <c r="J422" s="205"/>
      <c r="K422" s="205"/>
      <c r="L422" s="205"/>
      <c r="M422" s="205"/>
    </row>
    <row r="423">
      <c r="A423" s="207">
        <v>22.0</v>
      </c>
      <c r="B423" s="208">
        <v>2.0244421E8</v>
      </c>
      <c r="C423" s="208" t="s">
        <v>144</v>
      </c>
      <c r="D423" s="209">
        <v>36.0</v>
      </c>
      <c r="E423" s="210">
        <v>798000.0</v>
      </c>
      <c r="F423" s="210">
        <v>23940.0</v>
      </c>
      <c r="G423" s="209">
        <v>0.0</v>
      </c>
      <c r="H423" s="209">
        <v>0.0</v>
      </c>
      <c r="I423" s="209">
        <v>0.0</v>
      </c>
      <c r="J423" s="209">
        <v>0.0</v>
      </c>
      <c r="K423" s="209">
        <v>0.0</v>
      </c>
      <c r="L423" s="210">
        <v>774060.0</v>
      </c>
      <c r="M423" s="211"/>
    </row>
    <row r="424">
      <c r="B424" s="208" t="s">
        <v>336</v>
      </c>
      <c r="C424" s="205"/>
      <c r="D424" s="205"/>
      <c r="E424" s="212">
        <v>45848.0</v>
      </c>
      <c r="F424" s="209">
        <v>0.0</v>
      </c>
      <c r="G424" s="205"/>
      <c r="H424" s="205"/>
      <c r="I424" s="205"/>
      <c r="J424" s="205"/>
      <c r="K424" s="205"/>
      <c r="L424" s="205"/>
      <c r="M424" s="205"/>
    </row>
    <row r="425">
      <c r="A425" s="213">
        <v>23.0</v>
      </c>
      <c r="B425" s="201">
        <v>2.02444236E8</v>
      </c>
      <c r="C425" s="201" t="s">
        <v>144</v>
      </c>
      <c r="D425" s="202">
        <v>36.0</v>
      </c>
      <c r="E425" s="203">
        <v>798000.0</v>
      </c>
      <c r="F425" s="203">
        <v>23940.0</v>
      </c>
      <c r="G425" s="202">
        <v>0.0</v>
      </c>
      <c r="H425" s="202">
        <v>0.0</v>
      </c>
      <c r="I425" s="202">
        <v>0.0</v>
      </c>
      <c r="J425" s="202">
        <v>0.0</v>
      </c>
      <c r="K425" s="202">
        <v>0.0</v>
      </c>
      <c r="L425" s="203">
        <v>774060.0</v>
      </c>
      <c r="M425" s="204"/>
    </row>
    <row r="426">
      <c r="B426" s="201" t="s">
        <v>337</v>
      </c>
      <c r="C426" s="205"/>
      <c r="D426" s="205"/>
      <c r="E426" s="206">
        <v>45848.0</v>
      </c>
      <c r="F426" s="202">
        <v>0.0</v>
      </c>
      <c r="G426" s="205"/>
      <c r="H426" s="205"/>
      <c r="I426" s="205"/>
      <c r="J426" s="205"/>
      <c r="K426" s="205"/>
      <c r="L426" s="205"/>
      <c r="M426" s="205"/>
    </row>
    <row r="427">
      <c r="A427" s="207">
        <v>24.0</v>
      </c>
      <c r="B427" s="208">
        <v>2.02444619E8</v>
      </c>
      <c r="C427" s="208" t="s">
        <v>144</v>
      </c>
      <c r="D427" s="209">
        <v>36.0</v>
      </c>
      <c r="E427" s="210">
        <v>798000.0</v>
      </c>
      <c r="F427" s="210">
        <v>23940.0</v>
      </c>
      <c r="G427" s="209">
        <v>0.0</v>
      </c>
      <c r="H427" s="209">
        <v>0.0</v>
      </c>
      <c r="I427" s="209">
        <v>0.0</v>
      </c>
      <c r="J427" s="209">
        <v>0.0</v>
      </c>
      <c r="K427" s="209">
        <v>0.0</v>
      </c>
      <c r="L427" s="210">
        <v>774060.0</v>
      </c>
      <c r="M427" s="211"/>
    </row>
    <row r="428">
      <c r="B428" s="208" t="s">
        <v>338</v>
      </c>
      <c r="C428" s="205"/>
      <c r="D428" s="205"/>
      <c r="E428" s="212">
        <v>45848.0</v>
      </c>
      <c r="F428" s="209">
        <v>0.0</v>
      </c>
      <c r="G428" s="205"/>
      <c r="H428" s="205"/>
      <c r="I428" s="205"/>
      <c r="J428" s="205"/>
      <c r="K428" s="205"/>
      <c r="L428" s="205"/>
      <c r="M428" s="205"/>
    </row>
    <row r="429">
      <c r="A429" s="213">
        <v>25.0</v>
      </c>
      <c r="B429" s="201">
        <v>2.02444775E8</v>
      </c>
      <c r="C429" s="201" t="s">
        <v>144</v>
      </c>
      <c r="D429" s="202">
        <v>36.0</v>
      </c>
      <c r="E429" s="203">
        <v>798000.0</v>
      </c>
      <c r="F429" s="203">
        <v>23940.0</v>
      </c>
      <c r="G429" s="202">
        <v>0.0</v>
      </c>
      <c r="H429" s="202">
        <v>0.0</v>
      </c>
      <c r="I429" s="202">
        <v>0.0</v>
      </c>
      <c r="J429" s="202">
        <v>0.0</v>
      </c>
      <c r="K429" s="202">
        <v>0.0</v>
      </c>
      <c r="L429" s="203">
        <v>774060.0</v>
      </c>
      <c r="M429" s="204"/>
    </row>
    <row r="430">
      <c r="B430" s="201" t="s">
        <v>339</v>
      </c>
      <c r="C430" s="205"/>
      <c r="D430" s="205"/>
      <c r="E430" s="206">
        <v>45848.0</v>
      </c>
      <c r="F430" s="202">
        <v>0.0</v>
      </c>
      <c r="G430" s="205"/>
      <c r="H430" s="205"/>
      <c r="I430" s="205"/>
      <c r="J430" s="205"/>
      <c r="K430" s="205"/>
      <c r="L430" s="205"/>
      <c r="M430" s="205"/>
    </row>
    <row r="431">
      <c r="A431" s="207">
        <v>26.0</v>
      </c>
      <c r="B431" s="208">
        <v>2.02445925E8</v>
      </c>
      <c r="C431" s="208" t="s">
        <v>144</v>
      </c>
      <c r="D431" s="209">
        <v>36.0</v>
      </c>
      <c r="E431" s="210">
        <v>798000.0</v>
      </c>
      <c r="F431" s="210">
        <v>23940.0</v>
      </c>
      <c r="G431" s="209">
        <v>0.0</v>
      </c>
      <c r="H431" s="209">
        <v>0.0</v>
      </c>
      <c r="I431" s="209">
        <v>0.0</v>
      </c>
      <c r="J431" s="209">
        <v>0.0</v>
      </c>
      <c r="K431" s="209">
        <v>0.0</v>
      </c>
      <c r="L431" s="210">
        <v>774060.0</v>
      </c>
      <c r="M431" s="211"/>
    </row>
    <row r="432">
      <c r="B432" s="208" t="s">
        <v>340</v>
      </c>
      <c r="C432" s="205"/>
      <c r="D432" s="205"/>
      <c r="E432" s="212">
        <v>45848.0</v>
      </c>
      <c r="F432" s="209">
        <v>0.0</v>
      </c>
      <c r="G432" s="205"/>
      <c r="H432" s="205"/>
      <c r="I432" s="205"/>
      <c r="J432" s="205"/>
      <c r="K432" s="205"/>
      <c r="L432" s="205"/>
      <c r="M432" s="205"/>
    </row>
    <row r="433">
      <c r="A433" s="213">
        <v>27.0</v>
      </c>
      <c r="B433" s="201">
        <v>2.02445984E8</v>
      </c>
      <c r="C433" s="201" t="s">
        <v>144</v>
      </c>
      <c r="D433" s="202">
        <v>36.0</v>
      </c>
      <c r="E433" s="203">
        <v>788000.0</v>
      </c>
      <c r="F433" s="203">
        <v>23640.0</v>
      </c>
      <c r="G433" s="202">
        <v>0.0</v>
      </c>
      <c r="H433" s="202">
        <v>0.0</v>
      </c>
      <c r="I433" s="202">
        <v>0.0</v>
      </c>
      <c r="J433" s="202">
        <v>0.0</v>
      </c>
      <c r="K433" s="202">
        <v>0.0</v>
      </c>
      <c r="L433" s="203">
        <v>764360.0</v>
      </c>
      <c r="M433" s="204"/>
    </row>
    <row r="434">
      <c r="B434" s="201" t="s">
        <v>341</v>
      </c>
      <c r="C434" s="205"/>
      <c r="D434" s="205"/>
      <c r="E434" s="206">
        <v>45848.0</v>
      </c>
      <c r="F434" s="202">
        <v>0.0</v>
      </c>
      <c r="G434" s="205"/>
      <c r="H434" s="205"/>
      <c r="I434" s="205"/>
      <c r="J434" s="205"/>
      <c r="K434" s="205"/>
      <c r="L434" s="205"/>
      <c r="M434" s="205"/>
    </row>
    <row r="435">
      <c r="A435" s="207">
        <v>28.0</v>
      </c>
      <c r="B435" s="208">
        <v>2.02447278E8</v>
      </c>
      <c r="C435" s="208" t="s">
        <v>144</v>
      </c>
      <c r="D435" s="209">
        <v>36.0</v>
      </c>
      <c r="E435" s="210">
        <v>798000.0</v>
      </c>
      <c r="F435" s="210">
        <v>23940.0</v>
      </c>
      <c r="G435" s="209">
        <v>0.0</v>
      </c>
      <c r="H435" s="209">
        <v>0.0</v>
      </c>
      <c r="I435" s="209">
        <v>0.0</v>
      </c>
      <c r="J435" s="209">
        <v>0.0</v>
      </c>
      <c r="K435" s="209">
        <v>0.0</v>
      </c>
      <c r="L435" s="210">
        <v>774060.0</v>
      </c>
      <c r="M435" s="211"/>
    </row>
    <row r="436">
      <c r="B436" s="208" t="s">
        <v>342</v>
      </c>
      <c r="C436" s="205"/>
      <c r="D436" s="205"/>
      <c r="E436" s="212">
        <v>45848.0</v>
      </c>
      <c r="F436" s="209">
        <v>0.0</v>
      </c>
      <c r="G436" s="205"/>
      <c r="H436" s="205"/>
      <c r="I436" s="205"/>
      <c r="J436" s="205"/>
      <c r="K436" s="205"/>
      <c r="L436" s="205"/>
      <c r="M436" s="205"/>
    </row>
    <row r="437">
      <c r="A437" s="213">
        <v>29.0</v>
      </c>
      <c r="B437" s="201">
        <v>2.02447286E8</v>
      </c>
      <c r="C437" s="201" t="s">
        <v>144</v>
      </c>
      <c r="D437" s="202">
        <v>36.0</v>
      </c>
      <c r="E437" s="203">
        <v>598000.0</v>
      </c>
      <c r="F437" s="203">
        <v>17940.0</v>
      </c>
      <c r="G437" s="202">
        <v>0.0</v>
      </c>
      <c r="H437" s="202">
        <v>0.0</v>
      </c>
      <c r="I437" s="202">
        <v>0.0</v>
      </c>
      <c r="J437" s="202">
        <v>0.0</v>
      </c>
      <c r="K437" s="202">
        <v>0.0</v>
      </c>
      <c r="L437" s="203">
        <v>580060.0</v>
      </c>
      <c r="M437" s="204"/>
    </row>
    <row r="438">
      <c r="B438" s="201" t="s">
        <v>343</v>
      </c>
      <c r="C438" s="205"/>
      <c r="D438" s="205"/>
      <c r="E438" s="206">
        <v>45848.0</v>
      </c>
      <c r="F438" s="202">
        <v>0.0</v>
      </c>
      <c r="G438" s="205"/>
      <c r="H438" s="205"/>
      <c r="I438" s="205"/>
      <c r="J438" s="205"/>
      <c r="K438" s="205"/>
      <c r="L438" s="205"/>
      <c r="M438" s="205"/>
    </row>
    <row r="439">
      <c r="A439" s="197"/>
      <c r="B439" s="197"/>
      <c r="C439" s="197"/>
      <c r="D439" s="197"/>
      <c r="E439" s="197"/>
      <c r="F439" s="197"/>
      <c r="G439" s="197"/>
      <c r="H439" s="197"/>
      <c r="I439" s="197"/>
      <c r="J439" s="197"/>
      <c r="K439" s="197"/>
      <c r="L439" s="197"/>
      <c r="M439" s="197"/>
    </row>
    <row r="440">
      <c r="A440" s="198" t="s">
        <v>185</v>
      </c>
    </row>
    <row r="441">
      <c r="A441" s="199" t="s">
        <v>143</v>
      </c>
    </row>
    <row r="442">
      <c r="A442" s="200">
        <v>1.0</v>
      </c>
      <c r="B442" s="201">
        <v>2.02260135E8</v>
      </c>
      <c r="C442" s="201" t="s">
        <v>186</v>
      </c>
      <c r="D442" s="202">
        <v>36.0</v>
      </c>
      <c r="E442" s="203">
        <v>798000.0</v>
      </c>
      <c r="F442" s="202">
        <v>0.0</v>
      </c>
      <c r="G442" s="202">
        <v>161.0</v>
      </c>
      <c r="H442" s="203">
        <v>52799.0</v>
      </c>
      <c r="I442" s="203">
        <v>3000.0</v>
      </c>
      <c r="J442" s="203">
        <v>55799.0</v>
      </c>
      <c r="K442" s="202">
        <v>0.0</v>
      </c>
      <c r="L442" s="214">
        <v>-853799.0</v>
      </c>
      <c r="M442" s="204"/>
    </row>
    <row r="443">
      <c r="B443" s="201" t="s">
        <v>344</v>
      </c>
      <c r="C443" s="205"/>
      <c r="D443" s="205"/>
      <c r="E443" s="206">
        <v>45688.0</v>
      </c>
      <c r="F443" s="202">
        <v>0.0</v>
      </c>
      <c r="G443" s="205"/>
      <c r="H443" s="205"/>
      <c r="I443" s="205"/>
      <c r="J443" s="205"/>
      <c r="K443" s="205"/>
      <c r="L443" s="205"/>
      <c r="M443" s="205"/>
    </row>
    <row r="444">
      <c r="A444" s="207">
        <v>2.0</v>
      </c>
      <c r="B444" s="208">
        <v>2.02278611E8</v>
      </c>
      <c r="C444" s="208" t="s">
        <v>186</v>
      </c>
      <c r="D444" s="209">
        <v>36.0</v>
      </c>
      <c r="E444" s="210">
        <v>798000.0</v>
      </c>
      <c r="F444" s="209">
        <v>0.0</v>
      </c>
      <c r="G444" s="209">
        <v>151.0</v>
      </c>
      <c r="H444" s="210">
        <v>49519.0</v>
      </c>
      <c r="I444" s="210">
        <v>3000.0</v>
      </c>
      <c r="J444" s="210">
        <v>52519.0</v>
      </c>
      <c r="K444" s="209">
        <v>0.0</v>
      </c>
      <c r="L444" s="215">
        <v>-850519.0</v>
      </c>
      <c r="M444" s="211"/>
    </row>
    <row r="445">
      <c r="B445" s="208" t="s">
        <v>345</v>
      </c>
      <c r="C445" s="205"/>
      <c r="D445" s="205"/>
      <c r="E445" s="212">
        <v>45698.0</v>
      </c>
      <c r="F445" s="209">
        <v>0.0</v>
      </c>
      <c r="G445" s="205"/>
      <c r="H445" s="205"/>
      <c r="I445" s="205"/>
      <c r="J445" s="205"/>
      <c r="K445" s="205"/>
      <c r="L445" s="205"/>
      <c r="M445" s="205"/>
    </row>
    <row r="446">
      <c r="A446" s="213">
        <v>3.0</v>
      </c>
      <c r="B446" s="201">
        <v>2.02293343E8</v>
      </c>
      <c r="C446" s="201" t="s">
        <v>186</v>
      </c>
      <c r="D446" s="202">
        <v>36.0</v>
      </c>
      <c r="E446" s="203">
        <v>798000.0</v>
      </c>
      <c r="F446" s="202">
        <v>0.0</v>
      </c>
      <c r="G446" s="202">
        <v>141.0</v>
      </c>
      <c r="H446" s="203">
        <v>46240.0</v>
      </c>
      <c r="I446" s="203">
        <v>3000.0</v>
      </c>
      <c r="J446" s="203">
        <v>49240.0</v>
      </c>
      <c r="K446" s="202">
        <v>0.0</v>
      </c>
      <c r="L446" s="214">
        <v>-847240.0</v>
      </c>
      <c r="M446" s="204"/>
    </row>
    <row r="447">
      <c r="B447" s="201" t="s">
        <v>346</v>
      </c>
      <c r="C447" s="205"/>
      <c r="D447" s="205"/>
      <c r="E447" s="206">
        <v>45708.0</v>
      </c>
      <c r="F447" s="202">
        <v>0.0</v>
      </c>
      <c r="G447" s="205"/>
      <c r="H447" s="205"/>
      <c r="I447" s="205"/>
      <c r="J447" s="205"/>
      <c r="K447" s="205"/>
      <c r="L447" s="205"/>
      <c r="M447" s="205"/>
    </row>
    <row r="448">
      <c r="A448" s="207">
        <v>4.0</v>
      </c>
      <c r="B448" s="208">
        <v>2.023039E8</v>
      </c>
      <c r="C448" s="208" t="s">
        <v>186</v>
      </c>
      <c r="D448" s="209">
        <v>36.0</v>
      </c>
      <c r="E448" s="210">
        <v>798000.0</v>
      </c>
      <c r="F448" s="209">
        <v>0.0</v>
      </c>
      <c r="G448" s="209">
        <v>133.0</v>
      </c>
      <c r="H448" s="210">
        <v>43616.0</v>
      </c>
      <c r="I448" s="210">
        <v>3000.0</v>
      </c>
      <c r="J448" s="210">
        <v>46616.0</v>
      </c>
      <c r="K448" s="209">
        <v>0.0</v>
      </c>
      <c r="L448" s="215">
        <v>-844616.0</v>
      </c>
      <c r="M448" s="211"/>
    </row>
    <row r="449">
      <c r="B449" s="208" t="s">
        <v>347</v>
      </c>
      <c r="C449" s="205"/>
      <c r="D449" s="205"/>
      <c r="E449" s="212">
        <v>45716.0</v>
      </c>
      <c r="F449" s="209">
        <v>0.0</v>
      </c>
      <c r="G449" s="205"/>
      <c r="H449" s="205"/>
      <c r="I449" s="205"/>
      <c r="J449" s="205"/>
      <c r="K449" s="205"/>
      <c r="L449" s="205"/>
      <c r="M449" s="205"/>
    </row>
    <row r="450">
      <c r="A450" s="213">
        <v>5.0</v>
      </c>
      <c r="B450" s="201">
        <v>2.02315444E8</v>
      </c>
      <c r="C450" s="201" t="s">
        <v>186</v>
      </c>
      <c r="D450" s="202">
        <v>36.0</v>
      </c>
      <c r="E450" s="203">
        <v>798000.0</v>
      </c>
      <c r="F450" s="202">
        <v>0.0</v>
      </c>
      <c r="G450" s="202">
        <v>114.0</v>
      </c>
      <c r="H450" s="203">
        <v>37385.0</v>
      </c>
      <c r="I450" s="203">
        <v>3000.0</v>
      </c>
      <c r="J450" s="203">
        <v>40385.0</v>
      </c>
      <c r="K450" s="202">
        <v>0.0</v>
      </c>
      <c r="L450" s="214">
        <v>-838385.0</v>
      </c>
      <c r="M450" s="204"/>
    </row>
    <row r="451">
      <c r="B451" s="201" t="s">
        <v>348</v>
      </c>
      <c r="C451" s="205"/>
      <c r="D451" s="205"/>
      <c r="E451" s="206">
        <v>45735.0</v>
      </c>
      <c r="F451" s="202">
        <v>0.0</v>
      </c>
      <c r="G451" s="205"/>
      <c r="H451" s="205"/>
      <c r="I451" s="205"/>
      <c r="J451" s="205"/>
      <c r="K451" s="205"/>
      <c r="L451" s="205"/>
      <c r="M451" s="205"/>
    </row>
    <row r="452">
      <c r="A452" s="207">
        <v>6.0</v>
      </c>
      <c r="B452" s="208">
        <v>2.02318524E8</v>
      </c>
      <c r="C452" s="208" t="s">
        <v>186</v>
      </c>
      <c r="D452" s="209">
        <v>36.0</v>
      </c>
      <c r="E452" s="210">
        <v>798000.0</v>
      </c>
      <c r="F452" s="209">
        <v>0.0</v>
      </c>
      <c r="G452" s="209">
        <v>114.0</v>
      </c>
      <c r="H452" s="210">
        <v>37385.0</v>
      </c>
      <c r="I452" s="210">
        <v>3000.0</v>
      </c>
      <c r="J452" s="210">
        <v>40385.0</v>
      </c>
      <c r="K452" s="209">
        <v>0.0</v>
      </c>
      <c r="L452" s="215">
        <v>-838385.0</v>
      </c>
      <c r="M452" s="211"/>
    </row>
    <row r="453">
      <c r="B453" s="208" t="s">
        <v>349</v>
      </c>
      <c r="C453" s="205"/>
      <c r="D453" s="205"/>
      <c r="E453" s="212">
        <v>45735.0</v>
      </c>
      <c r="F453" s="209">
        <v>0.0</v>
      </c>
      <c r="G453" s="205"/>
      <c r="H453" s="205"/>
      <c r="I453" s="205"/>
      <c r="J453" s="205"/>
      <c r="K453" s="205"/>
      <c r="L453" s="205"/>
      <c r="M453" s="205"/>
    </row>
    <row r="454">
      <c r="A454" s="213">
        <v>7.0</v>
      </c>
      <c r="B454" s="201">
        <v>2.02318524E8</v>
      </c>
      <c r="C454" s="201" t="s">
        <v>186</v>
      </c>
      <c r="D454" s="202">
        <v>36.0</v>
      </c>
      <c r="E454" s="203">
        <v>798000.0</v>
      </c>
      <c r="F454" s="202">
        <v>0.0</v>
      </c>
      <c r="G454" s="202">
        <v>0.0</v>
      </c>
      <c r="H454" s="202">
        <v>0.0</v>
      </c>
      <c r="I454" s="202">
        <v>0.0</v>
      </c>
      <c r="J454" s="202">
        <v>0.0</v>
      </c>
      <c r="K454" s="203">
        <v>30324.0</v>
      </c>
      <c r="L454" s="203">
        <v>30324.0</v>
      </c>
      <c r="M454" s="204"/>
    </row>
    <row r="455">
      <c r="B455" s="201" t="s">
        <v>349</v>
      </c>
      <c r="C455" s="205"/>
      <c r="D455" s="205"/>
      <c r="E455" s="206">
        <v>45735.0</v>
      </c>
      <c r="F455" s="202">
        <v>0.0</v>
      </c>
      <c r="G455" s="205"/>
      <c r="H455" s="205"/>
      <c r="I455" s="205"/>
      <c r="J455" s="205"/>
      <c r="K455" s="205"/>
      <c r="L455" s="205"/>
      <c r="M455" s="205"/>
    </row>
    <row r="456">
      <c r="A456" s="207">
        <v>8.0</v>
      </c>
      <c r="B456" s="208">
        <v>2.02324559E8</v>
      </c>
      <c r="C456" s="208" t="s">
        <v>186</v>
      </c>
      <c r="D456" s="209">
        <v>36.0</v>
      </c>
      <c r="E456" s="210">
        <v>798000.0</v>
      </c>
      <c r="F456" s="209">
        <v>0.0</v>
      </c>
      <c r="G456" s="209">
        <v>102.0</v>
      </c>
      <c r="H456" s="210">
        <v>33450.0</v>
      </c>
      <c r="I456" s="210">
        <v>3000.0</v>
      </c>
      <c r="J456" s="210">
        <v>36450.0</v>
      </c>
      <c r="K456" s="209">
        <v>0.0</v>
      </c>
      <c r="L456" s="215">
        <v>-834450.0</v>
      </c>
      <c r="M456" s="211"/>
    </row>
    <row r="457">
      <c r="B457" s="208" t="s">
        <v>350</v>
      </c>
      <c r="C457" s="205"/>
      <c r="D457" s="205"/>
      <c r="E457" s="212">
        <v>45747.0</v>
      </c>
      <c r="F457" s="209">
        <v>0.0</v>
      </c>
      <c r="G457" s="205"/>
      <c r="H457" s="205"/>
      <c r="I457" s="205"/>
      <c r="J457" s="205"/>
      <c r="K457" s="205"/>
      <c r="L457" s="205"/>
      <c r="M457" s="205"/>
    </row>
    <row r="458">
      <c r="A458" s="213">
        <v>9.0</v>
      </c>
      <c r="B458" s="201">
        <v>2.02343324E8</v>
      </c>
      <c r="C458" s="201" t="s">
        <v>186</v>
      </c>
      <c r="D458" s="202">
        <v>36.0</v>
      </c>
      <c r="E458" s="203">
        <v>798000.0</v>
      </c>
      <c r="F458" s="202">
        <v>0.0</v>
      </c>
      <c r="G458" s="202">
        <v>92.0</v>
      </c>
      <c r="H458" s="203">
        <v>30170.0</v>
      </c>
      <c r="I458" s="203">
        <v>3000.0</v>
      </c>
      <c r="J458" s="203">
        <v>33170.0</v>
      </c>
      <c r="K458" s="202">
        <v>0.0</v>
      </c>
      <c r="L458" s="214">
        <v>-831170.0</v>
      </c>
      <c r="M458" s="204"/>
    </row>
    <row r="459">
      <c r="B459" s="201" t="s">
        <v>351</v>
      </c>
      <c r="C459" s="205"/>
      <c r="D459" s="205"/>
      <c r="E459" s="206">
        <v>45757.0</v>
      </c>
      <c r="F459" s="202">
        <v>0.0</v>
      </c>
      <c r="G459" s="205"/>
      <c r="H459" s="205"/>
      <c r="I459" s="205"/>
      <c r="J459" s="205"/>
      <c r="K459" s="205"/>
      <c r="L459" s="205"/>
      <c r="M459" s="205"/>
    </row>
    <row r="460">
      <c r="A460" s="207">
        <v>10.0</v>
      </c>
      <c r="B460" s="208">
        <v>2.02366944E8</v>
      </c>
      <c r="C460" s="208" t="s">
        <v>186</v>
      </c>
      <c r="D460" s="209">
        <v>36.0</v>
      </c>
      <c r="E460" s="210">
        <v>798000.0</v>
      </c>
      <c r="F460" s="209">
        <v>0.0</v>
      </c>
      <c r="G460" s="209">
        <v>72.0</v>
      </c>
      <c r="H460" s="210">
        <v>23612.0</v>
      </c>
      <c r="I460" s="210">
        <v>3000.0</v>
      </c>
      <c r="J460" s="210">
        <v>26612.0</v>
      </c>
      <c r="K460" s="209">
        <v>0.0</v>
      </c>
      <c r="L460" s="215">
        <v>-824612.0</v>
      </c>
      <c r="M460" s="211"/>
    </row>
    <row r="461">
      <c r="B461" s="208" t="s">
        <v>352</v>
      </c>
      <c r="C461" s="205"/>
      <c r="D461" s="205"/>
      <c r="E461" s="212">
        <v>45777.0</v>
      </c>
      <c r="F461" s="209">
        <v>0.0</v>
      </c>
      <c r="G461" s="205"/>
      <c r="H461" s="205"/>
      <c r="I461" s="205"/>
      <c r="J461" s="205"/>
      <c r="K461" s="205"/>
      <c r="L461" s="205"/>
      <c r="M461" s="205"/>
    </row>
    <row r="462">
      <c r="A462" s="213">
        <v>11.0</v>
      </c>
      <c r="B462" s="201">
        <v>2.02374327E8</v>
      </c>
      <c r="C462" s="201" t="s">
        <v>186</v>
      </c>
      <c r="D462" s="202">
        <v>36.0</v>
      </c>
      <c r="E462" s="203">
        <v>798000.0</v>
      </c>
      <c r="F462" s="202">
        <v>0.0</v>
      </c>
      <c r="G462" s="202">
        <v>63.0</v>
      </c>
      <c r="H462" s="203">
        <v>20660.0</v>
      </c>
      <c r="I462" s="203">
        <v>3000.0</v>
      </c>
      <c r="J462" s="203">
        <v>23660.0</v>
      </c>
      <c r="K462" s="202">
        <v>0.0</v>
      </c>
      <c r="L462" s="214">
        <v>-821660.0</v>
      </c>
      <c r="M462" s="204"/>
    </row>
    <row r="463">
      <c r="B463" s="201" t="s">
        <v>353</v>
      </c>
      <c r="C463" s="205"/>
      <c r="D463" s="205"/>
      <c r="E463" s="206">
        <v>45786.0</v>
      </c>
      <c r="F463" s="202">
        <v>0.0</v>
      </c>
      <c r="G463" s="205"/>
      <c r="H463" s="205"/>
      <c r="I463" s="205"/>
      <c r="J463" s="205"/>
      <c r="K463" s="205"/>
      <c r="L463" s="205"/>
      <c r="M463" s="205"/>
    </row>
    <row r="464">
      <c r="A464" s="207">
        <v>12.0</v>
      </c>
      <c r="B464" s="208">
        <v>2.02380718E8</v>
      </c>
      <c r="C464" s="208" t="s">
        <v>186</v>
      </c>
      <c r="D464" s="209">
        <v>36.0</v>
      </c>
      <c r="E464" s="210">
        <v>798000.0</v>
      </c>
      <c r="F464" s="209">
        <v>0.0</v>
      </c>
      <c r="G464" s="209">
        <v>52.0</v>
      </c>
      <c r="H464" s="210">
        <v>17053.0</v>
      </c>
      <c r="I464" s="210">
        <v>3000.0</v>
      </c>
      <c r="J464" s="210">
        <v>20053.0</v>
      </c>
      <c r="K464" s="209">
        <v>0.0</v>
      </c>
      <c r="L464" s="215">
        <v>-818053.0</v>
      </c>
      <c r="M464" s="211"/>
    </row>
    <row r="465">
      <c r="B465" s="208" t="s">
        <v>354</v>
      </c>
      <c r="C465" s="205"/>
      <c r="D465" s="205"/>
      <c r="E465" s="212">
        <v>45797.0</v>
      </c>
      <c r="F465" s="209">
        <v>0.0</v>
      </c>
      <c r="G465" s="205"/>
      <c r="H465" s="205"/>
      <c r="I465" s="205"/>
      <c r="J465" s="205"/>
      <c r="K465" s="205"/>
      <c r="L465" s="205"/>
      <c r="M465" s="205"/>
    </row>
    <row r="466">
      <c r="A466" s="213">
        <v>13.0</v>
      </c>
      <c r="B466" s="201">
        <v>2.02389316E8</v>
      </c>
      <c r="C466" s="201" t="s">
        <v>186</v>
      </c>
      <c r="D466" s="202">
        <v>36.0</v>
      </c>
      <c r="E466" s="203">
        <v>698000.0</v>
      </c>
      <c r="F466" s="202">
        <v>0.0</v>
      </c>
      <c r="G466" s="202">
        <v>42.0</v>
      </c>
      <c r="H466" s="203">
        <v>12047.0</v>
      </c>
      <c r="I466" s="203">
        <v>3000.0</v>
      </c>
      <c r="J466" s="203">
        <v>15047.0</v>
      </c>
      <c r="K466" s="202">
        <v>0.0</v>
      </c>
      <c r="L466" s="214">
        <v>-713047.0</v>
      </c>
      <c r="M466" s="204"/>
    </row>
    <row r="467">
      <c r="B467" s="201" t="s">
        <v>355</v>
      </c>
      <c r="C467" s="205"/>
      <c r="D467" s="205"/>
      <c r="E467" s="206">
        <v>45807.0</v>
      </c>
      <c r="F467" s="202">
        <v>0.0</v>
      </c>
      <c r="G467" s="205"/>
      <c r="H467" s="205"/>
      <c r="I467" s="205"/>
      <c r="J467" s="205"/>
      <c r="K467" s="205"/>
      <c r="L467" s="205"/>
      <c r="M467" s="205"/>
    </row>
    <row r="468">
      <c r="A468" s="207">
        <v>14.0</v>
      </c>
      <c r="B468" s="208">
        <v>2.02399222E8</v>
      </c>
      <c r="C468" s="208" t="s">
        <v>186</v>
      </c>
      <c r="D468" s="209">
        <v>36.0</v>
      </c>
      <c r="E468" s="210">
        <v>798000.0</v>
      </c>
      <c r="F468" s="209">
        <v>0.0</v>
      </c>
      <c r="G468" s="209">
        <v>31.0</v>
      </c>
      <c r="H468" s="210">
        <v>10166.0</v>
      </c>
      <c r="I468" s="210">
        <v>3000.0</v>
      </c>
      <c r="J468" s="210">
        <v>13166.0</v>
      </c>
      <c r="K468" s="209">
        <v>0.0</v>
      </c>
      <c r="L468" s="215">
        <v>-811166.0</v>
      </c>
      <c r="M468" s="211"/>
    </row>
    <row r="469">
      <c r="B469" s="208" t="s">
        <v>149</v>
      </c>
      <c r="C469" s="205"/>
      <c r="D469" s="205"/>
      <c r="E469" s="212">
        <v>45818.0</v>
      </c>
      <c r="F469" s="209">
        <v>0.0</v>
      </c>
      <c r="G469" s="205"/>
      <c r="H469" s="205"/>
      <c r="I469" s="205"/>
      <c r="J469" s="205"/>
      <c r="K469" s="205"/>
      <c r="L469" s="205"/>
      <c r="M469" s="205"/>
    </row>
    <row r="470">
      <c r="A470" s="213">
        <v>15.0</v>
      </c>
      <c r="B470" s="201">
        <v>2.02404846E8</v>
      </c>
      <c r="C470" s="201" t="s">
        <v>186</v>
      </c>
      <c r="D470" s="202">
        <v>36.0</v>
      </c>
      <c r="E470" s="203">
        <v>798000.0</v>
      </c>
      <c r="F470" s="202">
        <v>0.0</v>
      </c>
      <c r="G470" s="202">
        <v>21.0</v>
      </c>
      <c r="H470" s="203">
        <v>6886.0</v>
      </c>
      <c r="I470" s="203">
        <v>3000.0</v>
      </c>
      <c r="J470" s="203">
        <v>9886.0</v>
      </c>
      <c r="K470" s="202">
        <v>0.0</v>
      </c>
      <c r="L470" s="214">
        <v>-807886.0</v>
      </c>
      <c r="M470" s="204"/>
    </row>
    <row r="471">
      <c r="B471" s="201" t="s">
        <v>210</v>
      </c>
      <c r="C471" s="205"/>
      <c r="D471" s="205"/>
      <c r="E471" s="206">
        <v>45828.0</v>
      </c>
      <c r="F471" s="202">
        <v>0.0</v>
      </c>
      <c r="G471" s="205"/>
      <c r="H471" s="205"/>
      <c r="I471" s="205"/>
      <c r="J471" s="205"/>
      <c r="K471" s="205"/>
      <c r="L471" s="205"/>
      <c r="M471" s="205"/>
    </row>
    <row r="472">
      <c r="A472" s="197"/>
      <c r="B472" s="197"/>
      <c r="C472" s="197"/>
      <c r="D472" s="197"/>
      <c r="E472" s="197"/>
      <c r="F472" s="197"/>
      <c r="G472" s="197"/>
      <c r="H472" s="197"/>
      <c r="I472" s="197"/>
      <c r="J472" s="197"/>
      <c r="K472" s="197"/>
      <c r="L472" s="197"/>
      <c r="M472" s="197"/>
    </row>
    <row r="473">
      <c r="A473" s="198" t="s">
        <v>256</v>
      </c>
    </row>
    <row r="474">
      <c r="A474" s="199" t="s">
        <v>257</v>
      </c>
    </row>
    <row r="475">
      <c r="A475" s="200">
        <v>1.0</v>
      </c>
      <c r="B475" s="201">
        <v>2.02275353E8</v>
      </c>
      <c r="C475" s="201" t="s">
        <v>256</v>
      </c>
      <c r="D475" s="218"/>
      <c r="E475" s="203">
        <v>798000.0</v>
      </c>
      <c r="F475" s="218"/>
      <c r="G475" s="218"/>
      <c r="H475" s="218"/>
      <c r="I475" s="218"/>
      <c r="J475" s="218"/>
      <c r="K475" s="218"/>
      <c r="L475" s="203">
        <v>87324.0</v>
      </c>
      <c r="M475" s="204"/>
    </row>
    <row r="476">
      <c r="B476" s="201" t="s">
        <v>292</v>
      </c>
      <c r="C476" s="205"/>
      <c r="D476" s="205"/>
      <c r="E476" s="206">
        <v>45838.0</v>
      </c>
      <c r="F476" s="218"/>
      <c r="G476" s="205"/>
      <c r="H476" s="205"/>
      <c r="I476" s="205"/>
      <c r="J476" s="205"/>
      <c r="K476" s="205"/>
      <c r="L476" s="205"/>
      <c r="M476" s="205"/>
    </row>
    <row r="477">
      <c r="A477" s="207">
        <v>2.0</v>
      </c>
      <c r="B477" s="208">
        <v>2.02316777E8</v>
      </c>
      <c r="C477" s="208" t="s">
        <v>256</v>
      </c>
      <c r="D477" s="219"/>
      <c r="E477" s="210">
        <v>798000.0</v>
      </c>
      <c r="F477" s="219"/>
      <c r="G477" s="219"/>
      <c r="H477" s="219"/>
      <c r="I477" s="219"/>
      <c r="J477" s="219"/>
      <c r="K477" s="219"/>
      <c r="L477" s="210">
        <v>58824.0</v>
      </c>
      <c r="M477" s="211"/>
    </row>
    <row r="478">
      <c r="B478" s="208" t="s">
        <v>294</v>
      </c>
      <c r="C478" s="205"/>
      <c r="D478" s="205"/>
      <c r="E478" s="212">
        <v>45838.0</v>
      </c>
      <c r="F478" s="219"/>
      <c r="G478" s="205"/>
      <c r="H478" s="205"/>
      <c r="I478" s="205"/>
      <c r="J478" s="205"/>
      <c r="K478" s="205"/>
      <c r="L478" s="205"/>
      <c r="M478" s="205"/>
    </row>
    <row r="479">
      <c r="A479" s="217"/>
    </row>
  </sheetData>
  <mergeCells count="2223">
    <mergeCell ref="C124:C125"/>
    <mergeCell ref="D124:D125"/>
    <mergeCell ref="A120:A121"/>
    <mergeCell ref="C120:C121"/>
    <mergeCell ref="D120:D121"/>
    <mergeCell ref="A122:A123"/>
    <mergeCell ref="C122:C123"/>
    <mergeCell ref="D122:D123"/>
    <mergeCell ref="A124:A125"/>
    <mergeCell ref="C131:C132"/>
    <mergeCell ref="D131:D132"/>
    <mergeCell ref="A126:A127"/>
    <mergeCell ref="C126:C127"/>
    <mergeCell ref="D126:D127"/>
    <mergeCell ref="A128:A129"/>
    <mergeCell ref="C128:C129"/>
    <mergeCell ref="D128:D129"/>
    <mergeCell ref="A131:A132"/>
    <mergeCell ref="C137:C138"/>
    <mergeCell ref="D137:D138"/>
    <mergeCell ref="A133:A134"/>
    <mergeCell ref="C133:C134"/>
    <mergeCell ref="D133:D134"/>
    <mergeCell ref="A135:A136"/>
    <mergeCell ref="C135:C136"/>
    <mergeCell ref="D135:D136"/>
    <mergeCell ref="A137:A138"/>
    <mergeCell ref="C143:C144"/>
    <mergeCell ref="D143:D144"/>
    <mergeCell ref="A139:A140"/>
    <mergeCell ref="C139:C140"/>
    <mergeCell ref="D139:D140"/>
    <mergeCell ref="A141:A142"/>
    <mergeCell ref="C141:C142"/>
    <mergeCell ref="D141:D142"/>
    <mergeCell ref="A143:A144"/>
    <mergeCell ref="C149:C150"/>
    <mergeCell ref="D149:D150"/>
    <mergeCell ref="A145:A146"/>
    <mergeCell ref="C145:C146"/>
    <mergeCell ref="D145:D146"/>
    <mergeCell ref="A147:A148"/>
    <mergeCell ref="C147:C148"/>
    <mergeCell ref="D147:D148"/>
    <mergeCell ref="A149:A150"/>
    <mergeCell ref="C155:C156"/>
    <mergeCell ref="D155:D156"/>
    <mergeCell ref="A151:A152"/>
    <mergeCell ref="C151:C152"/>
    <mergeCell ref="D151:D152"/>
    <mergeCell ref="A153:A154"/>
    <mergeCell ref="C153:C154"/>
    <mergeCell ref="D153:D154"/>
    <mergeCell ref="A155:A156"/>
    <mergeCell ref="C161:C162"/>
    <mergeCell ref="D161:D162"/>
    <mergeCell ref="A157:A158"/>
    <mergeCell ref="C157:C158"/>
    <mergeCell ref="D157:D158"/>
    <mergeCell ref="A159:A160"/>
    <mergeCell ref="C159:C160"/>
    <mergeCell ref="D159:D160"/>
    <mergeCell ref="A161:A162"/>
    <mergeCell ref="C167:C168"/>
    <mergeCell ref="D167:D168"/>
    <mergeCell ref="A163:A164"/>
    <mergeCell ref="C163:C164"/>
    <mergeCell ref="D163:D164"/>
    <mergeCell ref="A165:A166"/>
    <mergeCell ref="C165:C166"/>
    <mergeCell ref="D165:D166"/>
    <mergeCell ref="A167:A168"/>
    <mergeCell ref="C173:C174"/>
    <mergeCell ref="D173:D174"/>
    <mergeCell ref="A169:A170"/>
    <mergeCell ref="C169:C170"/>
    <mergeCell ref="D169:D170"/>
    <mergeCell ref="A171:A172"/>
    <mergeCell ref="C171:C172"/>
    <mergeCell ref="D171:D172"/>
    <mergeCell ref="A173:A174"/>
    <mergeCell ref="C179:C180"/>
    <mergeCell ref="D179:D180"/>
    <mergeCell ref="A175:A176"/>
    <mergeCell ref="C175:C176"/>
    <mergeCell ref="D175:D176"/>
    <mergeCell ref="A177:A178"/>
    <mergeCell ref="C177:C178"/>
    <mergeCell ref="D177:D178"/>
    <mergeCell ref="A179:A180"/>
    <mergeCell ref="C185:C186"/>
    <mergeCell ref="D185:D186"/>
    <mergeCell ref="A181:A182"/>
    <mergeCell ref="C181:C182"/>
    <mergeCell ref="D181:D182"/>
    <mergeCell ref="A183:A184"/>
    <mergeCell ref="C183:C184"/>
    <mergeCell ref="D183:D184"/>
    <mergeCell ref="A185:A186"/>
    <mergeCell ref="C191:C192"/>
    <mergeCell ref="D191:D192"/>
    <mergeCell ref="A187:A188"/>
    <mergeCell ref="C187:C188"/>
    <mergeCell ref="D187:D188"/>
    <mergeCell ref="A189:A190"/>
    <mergeCell ref="C189:C190"/>
    <mergeCell ref="D189:D190"/>
    <mergeCell ref="A191:A192"/>
    <mergeCell ref="C197:C198"/>
    <mergeCell ref="D197:D198"/>
    <mergeCell ref="A193:A194"/>
    <mergeCell ref="C193:C194"/>
    <mergeCell ref="D193:D194"/>
    <mergeCell ref="A195:A196"/>
    <mergeCell ref="C195:C196"/>
    <mergeCell ref="D195:D196"/>
    <mergeCell ref="A197:A198"/>
    <mergeCell ref="C203:C204"/>
    <mergeCell ref="D203:D204"/>
    <mergeCell ref="A199:A200"/>
    <mergeCell ref="C199:C200"/>
    <mergeCell ref="D199:D200"/>
    <mergeCell ref="A201:A202"/>
    <mergeCell ref="C201:C202"/>
    <mergeCell ref="D201:D202"/>
    <mergeCell ref="A203:A204"/>
    <mergeCell ref="C96:C97"/>
    <mergeCell ref="D96:D97"/>
    <mergeCell ref="C83:C84"/>
    <mergeCell ref="C85:C86"/>
    <mergeCell ref="C87:C88"/>
    <mergeCell ref="C92:C93"/>
    <mergeCell ref="D92:D93"/>
    <mergeCell ref="C94:C95"/>
    <mergeCell ref="D94:D95"/>
    <mergeCell ref="C209:C210"/>
    <mergeCell ref="D209:D210"/>
    <mergeCell ref="A205:A206"/>
    <mergeCell ref="C205:C206"/>
    <mergeCell ref="D205:D206"/>
    <mergeCell ref="A207:A208"/>
    <mergeCell ref="C207:C208"/>
    <mergeCell ref="D207:D208"/>
    <mergeCell ref="A209:A210"/>
    <mergeCell ref="C218:C219"/>
    <mergeCell ref="D218:D219"/>
    <mergeCell ref="A214:A215"/>
    <mergeCell ref="C214:C215"/>
    <mergeCell ref="D214:D215"/>
    <mergeCell ref="A216:A217"/>
    <mergeCell ref="C216:C217"/>
    <mergeCell ref="D216:D217"/>
    <mergeCell ref="A218:A219"/>
    <mergeCell ref="C224:C225"/>
    <mergeCell ref="D224:D225"/>
    <mergeCell ref="A220:A221"/>
    <mergeCell ref="C220:C221"/>
    <mergeCell ref="D220:D221"/>
    <mergeCell ref="A222:A223"/>
    <mergeCell ref="C222:C223"/>
    <mergeCell ref="D222:D223"/>
    <mergeCell ref="A224:A225"/>
    <mergeCell ref="C230:C231"/>
    <mergeCell ref="D230:D231"/>
    <mergeCell ref="A226:A227"/>
    <mergeCell ref="C226:C227"/>
    <mergeCell ref="D226:D227"/>
    <mergeCell ref="A228:A229"/>
    <mergeCell ref="C228:C229"/>
    <mergeCell ref="D228:D229"/>
    <mergeCell ref="A230:A231"/>
    <mergeCell ref="C236:C237"/>
    <mergeCell ref="D236:D237"/>
    <mergeCell ref="A232:A233"/>
    <mergeCell ref="C232:C233"/>
    <mergeCell ref="D232:D233"/>
    <mergeCell ref="A234:A235"/>
    <mergeCell ref="C234:C235"/>
    <mergeCell ref="D234:D235"/>
    <mergeCell ref="A236:A237"/>
    <mergeCell ref="C242:C243"/>
    <mergeCell ref="D242:D243"/>
    <mergeCell ref="A238:A239"/>
    <mergeCell ref="C238:C239"/>
    <mergeCell ref="D238:D239"/>
    <mergeCell ref="A240:A241"/>
    <mergeCell ref="C240:C241"/>
    <mergeCell ref="D240:D241"/>
    <mergeCell ref="A242:A243"/>
    <mergeCell ref="C260:C261"/>
    <mergeCell ref="D260:D261"/>
    <mergeCell ref="A256:A257"/>
    <mergeCell ref="C256:C257"/>
    <mergeCell ref="D256:D257"/>
    <mergeCell ref="A258:A259"/>
    <mergeCell ref="C258:C259"/>
    <mergeCell ref="D258:D259"/>
    <mergeCell ref="A260:A261"/>
    <mergeCell ref="C266:C267"/>
    <mergeCell ref="D266:D267"/>
    <mergeCell ref="A262:A263"/>
    <mergeCell ref="C262:C263"/>
    <mergeCell ref="D262:D263"/>
    <mergeCell ref="A264:A265"/>
    <mergeCell ref="C264:C265"/>
    <mergeCell ref="D264:D265"/>
    <mergeCell ref="A266:A267"/>
    <mergeCell ref="C272:C273"/>
    <mergeCell ref="D272:D273"/>
    <mergeCell ref="A268:A269"/>
    <mergeCell ref="C268:C269"/>
    <mergeCell ref="D268:D269"/>
    <mergeCell ref="A270:A271"/>
    <mergeCell ref="C270:C271"/>
    <mergeCell ref="D270:D271"/>
    <mergeCell ref="A272:A273"/>
    <mergeCell ref="C278:C279"/>
    <mergeCell ref="D278:D279"/>
    <mergeCell ref="A274:A275"/>
    <mergeCell ref="C274:C275"/>
    <mergeCell ref="D274:D275"/>
    <mergeCell ref="A276:A277"/>
    <mergeCell ref="C276:C277"/>
    <mergeCell ref="D276:D277"/>
    <mergeCell ref="A278:A279"/>
    <mergeCell ref="C284:C285"/>
    <mergeCell ref="D284:D285"/>
    <mergeCell ref="A280:A281"/>
    <mergeCell ref="C280:C281"/>
    <mergeCell ref="D280:D281"/>
    <mergeCell ref="A282:A283"/>
    <mergeCell ref="C282:C283"/>
    <mergeCell ref="D282:D283"/>
    <mergeCell ref="A284:A285"/>
    <mergeCell ref="C290:C291"/>
    <mergeCell ref="D290:D291"/>
    <mergeCell ref="A286:A287"/>
    <mergeCell ref="C286:C287"/>
    <mergeCell ref="D286:D287"/>
    <mergeCell ref="A288:A289"/>
    <mergeCell ref="C288:C289"/>
    <mergeCell ref="D288:D289"/>
    <mergeCell ref="A290:A291"/>
    <mergeCell ref="C296:C297"/>
    <mergeCell ref="D296:D297"/>
    <mergeCell ref="A292:A293"/>
    <mergeCell ref="C292:C293"/>
    <mergeCell ref="D292:D293"/>
    <mergeCell ref="A294:A295"/>
    <mergeCell ref="C294:C295"/>
    <mergeCell ref="D294:D295"/>
    <mergeCell ref="A296:A297"/>
    <mergeCell ref="C254:C255"/>
    <mergeCell ref="D254:D255"/>
    <mergeCell ref="A247:A248"/>
    <mergeCell ref="C247:C248"/>
    <mergeCell ref="D247:D248"/>
    <mergeCell ref="A249:A250"/>
    <mergeCell ref="C249:C250"/>
    <mergeCell ref="D249:D250"/>
    <mergeCell ref="A254:A255"/>
    <mergeCell ref="C302:C303"/>
    <mergeCell ref="D302:D303"/>
    <mergeCell ref="A298:A299"/>
    <mergeCell ref="C298:C299"/>
    <mergeCell ref="D298:D299"/>
    <mergeCell ref="A300:A301"/>
    <mergeCell ref="C300:C301"/>
    <mergeCell ref="D300:D301"/>
    <mergeCell ref="A302:A303"/>
    <mergeCell ref="C308:C309"/>
    <mergeCell ref="D308:D309"/>
    <mergeCell ref="A304:A305"/>
    <mergeCell ref="C304:C305"/>
    <mergeCell ref="D304:D305"/>
    <mergeCell ref="A306:A307"/>
    <mergeCell ref="C306:C307"/>
    <mergeCell ref="D306:D307"/>
    <mergeCell ref="A308:A309"/>
    <mergeCell ref="C314:C315"/>
    <mergeCell ref="D314:D315"/>
    <mergeCell ref="A310:A311"/>
    <mergeCell ref="C310:C311"/>
    <mergeCell ref="D310:D311"/>
    <mergeCell ref="A312:A313"/>
    <mergeCell ref="C312:C313"/>
    <mergeCell ref="D312:D313"/>
    <mergeCell ref="A314:A315"/>
    <mergeCell ref="C329:C330"/>
    <mergeCell ref="D329:D330"/>
    <mergeCell ref="A325:A326"/>
    <mergeCell ref="C325:C326"/>
    <mergeCell ref="D325:D326"/>
    <mergeCell ref="A327:A328"/>
    <mergeCell ref="C327:C328"/>
    <mergeCell ref="D327:D328"/>
    <mergeCell ref="A329:A330"/>
    <mergeCell ref="C335:C336"/>
    <mergeCell ref="D335:D336"/>
    <mergeCell ref="A331:A332"/>
    <mergeCell ref="C331:C332"/>
    <mergeCell ref="D331:D332"/>
    <mergeCell ref="A333:A334"/>
    <mergeCell ref="C333:C334"/>
    <mergeCell ref="D333:D334"/>
    <mergeCell ref="A335:A336"/>
    <mergeCell ref="C341:C342"/>
    <mergeCell ref="D341:D342"/>
    <mergeCell ref="A337:A338"/>
    <mergeCell ref="C337:C338"/>
    <mergeCell ref="D337:D338"/>
    <mergeCell ref="A339:A340"/>
    <mergeCell ref="C339:C340"/>
    <mergeCell ref="D339:D340"/>
    <mergeCell ref="A341:A342"/>
    <mergeCell ref="C323:C324"/>
    <mergeCell ref="D323:D324"/>
    <mergeCell ref="A316:A317"/>
    <mergeCell ref="C316:C317"/>
    <mergeCell ref="D316:D317"/>
    <mergeCell ref="A321:A322"/>
    <mergeCell ref="C321:C322"/>
    <mergeCell ref="D321:D322"/>
    <mergeCell ref="A323:A324"/>
    <mergeCell ref="C347:C348"/>
    <mergeCell ref="D347:D348"/>
    <mergeCell ref="A343:A344"/>
    <mergeCell ref="C343:C344"/>
    <mergeCell ref="D343:D344"/>
    <mergeCell ref="A345:A346"/>
    <mergeCell ref="C345:C346"/>
    <mergeCell ref="D345:D346"/>
    <mergeCell ref="A347:A348"/>
    <mergeCell ref="C356:C357"/>
    <mergeCell ref="D356:D357"/>
    <mergeCell ref="A349:A350"/>
    <mergeCell ref="C349:C350"/>
    <mergeCell ref="D349:D350"/>
    <mergeCell ref="A351:A352"/>
    <mergeCell ref="C351:C352"/>
    <mergeCell ref="D351:D352"/>
    <mergeCell ref="A356:A357"/>
    <mergeCell ref="C362:C363"/>
    <mergeCell ref="D362:D363"/>
    <mergeCell ref="A358:A359"/>
    <mergeCell ref="C358:C359"/>
    <mergeCell ref="D358:D359"/>
    <mergeCell ref="A360:A361"/>
    <mergeCell ref="C360:C361"/>
    <mergeCell ref="D360:D361"/>
    <mergeCell ref="A362:A363"/>
    <mergeCell ref="C371:C372"/>
    <mergeCell ref="D371:D372"/>
    <mergeCell ref="A364:A365"/>
    <mergeCell ref="C364:C365"/>
    <mergeCell ref="D364:D365"/>
    <mergeCell ref="A366:A367"/>
    <mergeCell ref="C366:C367"/>
    <mergeCell ref="D366:D367"/>
    <mergeCell ref="A371:A372"/>
    <mergeCell ref="C387:C388"/>
    <mergeCell ref="D387:D388"/>
    <mergeCell ref="A383:A384"/>
    <mergeCell ref="C383:C384"/>
    <mergeCell ref="D383:D384"/>
    <mergeCell ref="A385:A386"/>
    <mergeCell ref="C385:C386"/>
    <mergeCell ref="D385:D386"/>
    <mergeCell ref="A387:A388"/>
    <mergeCell ref="C393:C394"/>
    <mergeCell ref="D393:D394"/>
    <mergeCell ref="A389:A390"/>
    <mergeCell ref="C389:C390"/>
    <mergeCell ref="D389:D390"/>
    <mergeCell ref="A391:A392"/>
    <mergeCell ref="C391:C392"/>
    <mergeCell ref="D391:D392"/>
    <mergeCell ref="A393:A394"/>
    <mergeCell ref="C381:C382"/>
    <mergeCell ref="D381:D382"/>
    <mergeCell ref="A373:A374"/>
    <mergeCell ref="C373:C374"/>
    <mergeCell ref="D373:D374"/>
    <mergeCell ref="A375:A376"/>
    <mergeCell ref="C375:C376"/>
    <mergeCell ref="D375:D376"/>
    <mergeCell ref="A381:A382"/>
    <mergeCell ref="C444:C445"/>
    <mergeCell ref="D444:D445"/>
    <mergeCell ref="A437:A438"/>
    <mergeCell ref="C437:C438"/>
    <mergeCell ref="D437:D438"/>
    <mergeCell ref="A442:A443"/>
    <mergeCell ref="C442:C443"/>
    <mergeCell ref="D442:D443"/>
    <mergeCell ref="A444:A445"/>
    <mergeCell ref="C450:C451"/>
    <mergeCell ref="D450:D451"/>
    <mergeCell ref="A446:A447"/>
    <mergeCell ref="C446:C447"/>
    <mergeCell ref="D446:D447"/>
    <mergeCell ref="A448:A449"/>
    <mergeCell ref="C448:C449"/>
    <mergeCell ref="D448:D449"/>
    <mergeCell ref="A450:A451"/>
    <mergeCell ref="C456:C457"/>
    <mergeCell ref="D456:D457"/>
    <mergeCell ref="A452:A453"/>
    <mergeCell ref="C452:C453"/>
    <mergeCell ref="D452:D453"/>
    <mergeCell ref="A454:A455"/>
    <mergeCell ref="C454:C455"/>
    <mergeCell ref="D454:D455"/>
    <mergeCell ref="A456:A457"/>
    <mergeCell ref="C462:C463"/>
    <mergeCell ref="D462:D463"/>
    <mergeCell ref="A458:A459"/>
    <mergeCell ref="C458:C459"/>
    <mergeCell ref="D458:D459"/>
    <mergeCell ref="A460:A461"/>
    <mergeCell ref="C460:C461"/>
    <mergeCell ref="D460:D461"/>
    <mergeCell ref="A462:A463"/>
    <mergeCell ref="C468:C469"/>
    <mergeCell ref="D468:D469"/>
    <mergeCell ref="A464:A465"/>
    <mergeCell ref="C464:C465"/>
    <mergeCell ref="D464:D465"/>
    <mergeCell ref="A466:A467"/>
    <mergeCell ref="C466:C467"/>
    <mergeCell ref="D466:D467"/>
    <mergeCell ref="A468:A469"/>
    <mergeCell ref="C49:C50"/>
    <mergeCell ref="C51:C52"/>
    <mergeCell ref="A53:A54"/>
    <mergeCell ref="C53:C54"/>
    <mergeCell ref="D53:D54"/>
    <mergeCell ref="C55:C56"/>
    <mergeCell ref="D55:D56"/>
    <mergeCell ref="C57:C58"/>
    <mergeCell ref="D57:D58"/>
    <mergeCell ref="A59:A60"/>
    <mergeCell ref="C59:C60"/>
    <mergeCell ref="D59:D60"/>
    <mergeCell ref="C61:C62"/>
    <mergeCell ref="D61:D62"/>
    <mergeCell ref="C63:C64"/>
    <mergeCell ref="D63:D64"/>
    <mergeCell ref="C65:C66"/>
    <mergeCell ref="D65:D66"/>
    <mergeCell ref="C67:C68"/>
    <mergeCell ref="D67:D68"/>
    <mergeCell ref="D69:D70"/>
    <mergeCell ref="A61:A62"/>
    <mergeCell ref="A63:A64"/>
    <mergeCell ref="A65:A66"/>
    <mergeCell ref="A67:A68"/>
    <mergeCell ref="A69:A70"/>
    <mergeCell ref="A71:A72"/>
    <mergeCell ref="A73:A74"/>
    <mergeCell ref="C69:C70"/>
    <mergeCell ref="C71:C72"/>
    <mergeCell ref="C73:C74"/>
    <mergeCell ref="C75:C76"/>
    <mergeCell ref="C77:C78"/>
    <mergeCell ref="C79:C80"/>
    <mergeCell ref="C81:C82"/>
    <mergeCell ref="A75:A76"/>
    <mergeCell ref="A77:A78"/>
    <mergeCell ref="A79:A80"/>
    <mergeCell ref="A81:A82"/>
    <mergeCell ref="A83:A84"/>
    <mergeCell ref="A85:A86"/>
    <mergeCell ref="A87:A88"/>
    <mergeCell ref="C477:C478"/>
    <mergeCell ref="D477:D478"/>
    <mergeCell ref="A470:A471"/>
    <mergeCell ref="C470:C471"/>
    <mergeCell ref="D470:D471"/>
    <mergeCell ref="A475:A476"/>
    <mergeCell ref="C475:C476"/>
    <mergeCell ref="D475:D476"/>
    <mergeCell ref="A477:A478"/>
    <mergeCell ref="C399:C400"/>
    <mergeCell ref="D399:D400"/>
    <mergeCell ref="A395:A396"/>
    <mergeCell ref="C395:C396"/>
    <mergeCell ref="D395:D396"/>
    <mergeCell ref="A397:A398"/>
    <mergeCell ref="C397:C398"/>
    <mergeCell ref="D397:D398"/>
    <mergeCell ref="A399:A400"/>
    <mergeCell ref="C405:C406"/>
    <mergeCell ref="D405:D406"/>
    <mergeCell ref="A401:A402"/>
    <mergeCell ref="C401:C402"/>
    <mergeCell ref="D401:D402"/>
    <mergeCell ref="A403:A404"/>
    <mergeCell ref="C403:C404"/>
    <mergeCell ref="D403:D404"/>
    <mergeCell ref="A405:A406"/>
    <mergeCell ref="C411:C412"/>
    <mergeCell ref="D411:D412"/>
    <mergeCell ref="A407:A408"/>
    <mergeCell ref="C407:C408"/>
    <mergeCell ref="D407:D408"/>
    <mergeCell ref="A409:A410"/>
    <mergeCell ref="C409:C410"/>
    <mergeCell ref="D409:D410"/>
    <mergeCell ref="A411:A412"/>
    <mergeCell ref="C417:C418"/>
    <mergeCell ref="D417:D418"/>
    <mergeCell ref="A413:A414"/>
    <mergeCell ref="C413:C414"/>
    <mergeCell ref="D413:D414"/>
    <mergeCell ref="A415:A416"/>
    <mergeCell ref="C415:C416"/>
    <mergeCell ref="D415:D416"/>
    <mergeCell ref="A417:A418"/>
    <mergeCell ref="C423:C424"/>
    <mergeCell ref="D423:D424"/>
    <mergeCell ref="A419:A420"/>
    <mergeCell ref="C419:C420"/>
    <mergeCell ref="D419:D420"/>
    <mergeCell ref="A421:A422"/>
    <mergeCell ref="C421:C422"/>
    <mergeCell ref="D421:D422"/>
    <mergeCell ref="A423:A424"/>
    <mergeCell ref="C429:C430"/>
    <mergeCell ref="D429:D430"/>
    <mergeCell ref="A425:A426"/>
    <mergeCell ref="C425:C426"/>
    <mergeCell ref="D425:D426"/>
    <mergeCell ref="A427:A428"/>
    <mergeCell ref="C427:C428"/>
    <mergeCell ref="D427:D428"/>
    <mergeCell ref="A429:A430"/>
    <mergeCell ref="C435:C436"/>
    <mergeCell ref="D435:D436"/>
    <mergeCell ref="A431:A432"/>
    <mergeCell ref="C431:C432"/>
    <mergeCell ref="D431:D432"/>
    <mergeCell ref="A433:A434"/>
    <mergeCell ref="C433:C434"/>
    <mergeCell ref="D433:D434"/>
    <mergeCell ref="A435:A436"/>
    <mergeCell ref="G128:G129"/>
    <mergeCell ref="H128:H129"/>
    <mergeCell ref="I128:I129"/>
    <mergeCell ref="J128:J129"/>
    <mergeCell ref="K128:K129"/>
    <mergeCell ref="L128:L129"/>
    <mergeCell ref="M128:M129"/>
    <mergeCell ref="G131:G132"/>
    <mergeCell ref="H131:H132"/>
    <mergeCell ref="I131:I132"/>
    <mergeCell ref="J131:J132"/>
    <mergeCell ref="K131:K132"/>
    <mergeCell ref="L131:L132"/>
    <mergeCell ref="M131:M132"/>
    <mergeCell ref="G185:G186"/>
    <mergeCell ref="H185:H186"/>
    <mergeCell ref="I185:I186"/>
    <mergeCell ref="J185:J186"/>
    <mergeCell ref="K185:K186"/>
    <mergeCell ref="L185:L186"/>
    <mergeCell ref="M185:M186"/>
    <mergeCell ref="G187:G188"/>
    <mergeCell ref="H187:H188"/>
    <mergeCell ref="I187:I188"/>
    <mergeCell ref="J187:J188"/>
    <mergeCell ref="K187:K188"/>
    <mergeCell ref="L187:L188"/>
    <mergeCell ref="M187:M188"/>
    <mergeCell ref="G189:G190"/>
    <mergeCell ref="H189:H190"/>
    <mergeCell ref="I189:I190"/>
    <mergeCell ref="J189:J190"/>
    <mergeCell ref="K189:K190"/>
    <mergeCell ref="L189:L190"/>
    <mergeCell ref="M189:M190"/>
    <mergeCell ref="G191:G192"/>
    <mergeCell ref="H191:H192"/>
    <mergeCell ref="I191:I192"/>
    <mergeCell ref="J191:J192"/>
    <mergeCell ref="K191:K192"/>
    <mergeCell ref="L191:L192"/>
    <mergeCell ref="M191:M192"/>
    <mergeCell ref="G193:G194"/>
    <mergeCell ref="H193:H194"/>
    <mergeCell ref="I193:I194"/>
    <mergeCell ref="J193:J194"/>
    <mergeCell ref="K193:K194"/>
    <mergeCell ref="L193:L194"/>
    <mergeCell ref="M193:M194"/>
    <mergeCell ref="G195:G196"/>
    <mergeCell ref="H195:H196"/>
    <mergeCell ref="I195:I196"/>
    <mergeCell ref="J195:J196"/>
    <mergeCell ref="K195:K196"/>
    <mergeCell ref="L195:L196"/>
    <mergeCell ref="M195:M196"/>
    <mergeCell ref="G197:G198"/>
    <mergeCell ref="H197:H198"/>
    <mergeCell ref="I197:I198"/>
    <mergeCell ref="J197:J198"/>
    <mergeCell ref="K197:K198"/>
    <mergeCell ref="L197:L198"/>
    <mergeCell ref="M197:M198"/>
    <mergeCell ref="G199:G200"/>
    <mergeCell ref="H199:H200"/>
    <mergeCell ref="I199:I200"/>
    <mergeCell ref="J199:J200"/>
    <mergeCell ref="K199:K200"/>
    <mergeCell ref="L199:L200"/>
    <mergeCell ref="M199:M200"/>
    <mergeCell ref="G201:G202"/>
    <mergeCell ref="H201:H202"/>
    <mergeCell ref="I201:I202"/>
    <mergeCell ref="J201:J202"/>
    <mergeCell ref="K201:K202"/>
    <mergeCell ref="L201:L202"/>
    <mergeCell ref="M201:M202"/>
    <mergeCell ref="G203:G204"/>
    <mergeCell ref="H203:H204"/>
    <mergeCell ref="I203:I204"/>
    <mergeCell ref="J203:J204"/>
    <mergeCell ref="K203:K204"/>
    <mergeCell ref="L203:L204"/>
    <mergeCell ref="M203:M204"/>
    <mergeCell ref="G205:G206"/>
    <mergeCell ref="H205:H206"/>
    <mergeCell ref="I205:I206"/>
    <mergeCell ref="J205:J206"/>
    <mergeCell ref="K205:K206"/>
    <mergeCell ref="L205:L206"/>
    <mergeCell ref="M205:M206"/>
    <mergeCell ref="G207:G208"/>
    <mergeCell ref="H207:H208"/>
    <mergeCell ref="I207:I208"/>
    <mergeCell ref="J207:J208"/>
    <mergeCell ref="K207:K208"/>
    <mergeCell ref="L207:L208"/>
    <mergeCell ref="M207:M208"/>
    <mergeCell ref="G106:G107"/>
    <mergeCell ref="H106:H107"/>
    <mergeCell ref="I106:I107"/>
    <mergeCell ref="J106:J107"/>
    <mergeCell ref="K106:K107"/>
    <mergeCell ref="L106:L107"/>
    <mergeCell ref="M106:M107"/>
    <mergeCell ref="G108:G109"/>
    <mergeCell ref="H108:H109"/>
    <mergeCell ref="I108:I109"/>
    <mergeCell ref="J108:J109"/>
    <mergeCell ref="K108:K109"/>
    <mergeCell ref="L108:L109"/>
    <mergeCell ref="M108:M109"/>
    <mergeCell ref="G112:G113"/>
    <mergeCell ref="H112:H113"/>
    <mergeCell ref="I112:I113"/>
    <mergeCell ref="J112:J113"/>
    <mergeCell ref="K112:K113"/>
    <mergeCell ref="L112:L113"/>
    <mergeCell ref="M112:M113"/>
    <mergeCell ref="G114:G115"/>
    <mergeCell ref="H114:H115"/>
    <mergeCell ref="I114:I115"/>
    <mergeCell ref="J114:J115"/>
    <mergeCell ref="K114:K115"/>
    <mergeCell ref="L114:L115"/>
    <mergeCell ref="M114:M115"/>
    <mergeCell ref="G116:G117"/>
    <mergeCell ref="H116:H117"/>
    <mergeCell ref="I116:I117"/>
    <mergeCell ref="J116:J117"/>
    <mergeCell ref="K116:K117"/>
    <mergeCell ref="L116:L117"/>
    <mergeCell ref="M116:M117"/>
    <mergeCell ref="G118:G119"/>
    <mergeCell ref="H118:H119"/>
    <mergeCell ref="I118:I119"/>
    <mergeCell ref="J118:J119"/>
    <mergeCell ref="K118:K119"/>
    <mergeCell ref="L118:L119"/>
    <mergeCell ref="M118:M119"/>
    <mergeCell ref="G209:G210"/>
    <mergeCell ref="H209:H210"/>
    <mergeCell ref="I209:I210"/>
    <mergeCell ref="J209:J210"/>
    <mergeCell ref="K209:K210"/>
    <mergeCell ref="L209:L210"/>
    <mergeCell ref="M209:M210"/>
    <mergeCell ref="G157:G158"/>
    <mergeCell ref="H157:H158"/>
    <mergeCell ref="I157:I158"/>
    <mergeCell ref="J157:J158"/>
    <mergeCell ref="K157:K158"/>
    <mergeCell ref="L157:L158"/>
    <mergeCell ref="M157:M158"/>
    <mergeCell ref="G159:G160"/>
    <mergeCell ref="H159:H160"/>
    <mergeCell ref="I159:I160"/>
    <mergeCell ref="J159:J160"/>
    <mergeCell ref="K159:K160"/>
    <mergeCell ref="L159:L160"/>
    <mergeCell ref="M159:M160"/>
    <mergeCell ref="G161:G162"/>
    <mergeCell ref="H161:H162"/>
    <mergeCell ref="I161:I162"/>
    <mergeCell ref="J161:J162"/>
    <mergeCell ref="K161:K162"/>
    <mergeCell ref="L161:L162"/>
    <mergeCell ref="M161:M162"/>
    <mergeCell ref="G163:G164"/>
    <mergeCell ref="H163:H164"/>
    <mergeCell ref="I163:I164"/>
    <mergeCell ref="J163:J164"/>
    <mergeCell ref="K163:K164"/>
    <mergeCell ref="L163:L164"/>
    <mergeCell ref="M163:M164"/>
    <mergeCell ref="G165:G166"/>
    <mergeCell ref="H165:H166"/>
    <mergeCell ref="I165:I166"/>
    <mergeCell ref="J165:J166"/>
    <mergeCell ref="K165:K166"/>
    <mergeCell ref="L165:L166"/>
    <mergeCell ref="M165:M166"/>
    <mergeCell ref="G167:G168"/>
    <mergeCell ref="H167:H168"/>
    <mergeCell ref="I167:I168"/>
    <mergeCell ref="J167:J168"/>
    <mergeCell ref="K167:K168"/>
    <mergeCell ref="L167:L168"/>
    <mergeCell ref="M167:M168"/>
    <mergeCell ref="G169:G170"/>
    <mergeCell ref="H169:H170"/>
    <mergeCell ref="I169:I170"/>
    <mergeCell ref="J169:J170"/>
    <mergeCell ref="K169:K170"/>
    <mergeCell ref="L169:L170"/>
    <mergeCell ref="M169:M170"/>
    <mergeCell ref="G171:G172"/>
    <mergeCell ref="H171:H172"/>
    <mergeCell ref="I171:I172"/>
    <mergeCell ref="J171:J172"/>
    <mergeCell ref="K171:K172"/>
    <mergeCell ref="L171:L172"/>
    <mergeCell ref="M171:M172"/>
    <mergeCell ref="G173:G174"/>
    <mergeCell ref="H173:H174"/>
    <mergeCell ref="I173:I174"/>
    <mergeCell ref="J173:J174"/>
    <mergeCell ref="K173:K174"/>
    <mergeCell ref="L173:L174"/>
    <mergeCell ref="M173:M174"/>
    <mergeCell ref="G175:G176"/>
    <mergeCell ref="H175:H176"/>
    <mergeCell ref="I175:I176"/>
    <mergeCell ref="J175:J176"/>
    <mergeCell ref="K175:K176"/>
    <mergeCell ref="L175:L176"/>
    <mergeCell ref="M175:M176"/>
    <mergeCell ref="G177:G178"/>
    <mergeCell ref="H177:H178"/>
    <mergeCell ref="I177:I178"/>
    <mergeCell ref="J177:J178"/>
    <mergeCell ref="K177:K178"/>
    <mergeCell ref="L177:L178"/>
    <mergeCell ref="M177:M178"/>
    <mergeCell ref="G179:G180"/>
    <mergeCell ref="H179:H180"/>
    <mergeCell ref="I179:I180"/>
    <mergeCell ref="J179:J180"/>
    <mergeCell ref="K179:K180"/>
    <mergeCell ref="L179:L180"/>
    <mergeCell ref="M179:M180"/>
    <mergeCell ref="G220:G221"/>
    <mergeCell ref="H220:H221"/>
    <mergeCell ref="I220:I221"/>
    <mergeCell ref="J220:J221"/>
    <mergeCell ref="K220:K221"/>
    <mergeCell ref="L220:L221"/>
    <mergeCell ref="M220:M221"/>
    <mergeCell ref="G222:G223"/>
    <mergeCell ref="H222:H223"/>
    <mergeCell ref="I222:I223"/>
    <mergeCell ref="J222:J223"/>
    <mergeCell ref="K222:K223"/>
    <mergeCell ref="L222:L223"/>
    <mergeCell ref="M222:M223"/>
    <mergeCell ref="G266:G267"/>
    <mergeCell ref="H266:H267"/>
    <mergeCell ref="I266:I267"/>
    <mergeCell ref="J266:J267"/>
    <mergeCell ref="K266:K267"/>
    <mergeCell ref="L266:L267"/>
    <mergeCell ref="M266:M267"/>
    <mergeCell ref="G268:G269"/>
    <mergeCell ref="H268:H269"/>
    <mergeCell ref="I268:I269"/>
    <mergeCell ref="J268:J269"/>
    <mergeCell ref="K268:K269"/>
    <mergeCell ref="L268:L269"/>
    <mergeCell ref="M268:M269"/>
    <mergeCell ref="G270:G271"/>
    <mergeCell ref="H270:H271"/>
    <mergeCell ref="I270:I271"/>
    <mergeCell ref="J270:J271"/>
    <mergeCell ref="K270:K271"/>
    <mergeCell ref="L270:L271"/>
    <mergeCell ref="M270:M271"/>
    <mergeCell ref="G272:G273"/>
    <mergeCell ref="H272:H273"/>
    <mergeCell ref="I272:I273"/>
    <mergeCell ref="J272:J273"/>
    <mergeCell ref="K272:K273"/>
    <mergeCell ref="L272:L273"/>
    <mergeCell ref="M272:M273"/>
    <mergeCell ref="G274:G275"/>
    <mergeCell ref="H274:H275"/>
    <mergeCell ref="I274:I275"/>
    <mergeCell ref="J274:J275"/>
    <mergeCell ref="K274:K275"/>
    <mergeCell ref="L274:L275"/>
    <mergeCell ref="M274:M275"/>
    <mergeCell ref="G276:G277"/>
    <mergeCell ref="H276:H277"/>
    <mergeCell ref="I276:I277"/>
    <mergeCell ref="J276:J277"/>
    <mergeCell ref="K276:K277"/>
    <mergeCell ref="L276:L277"/>
    <mergeCell ref="M276:M277"/>
    <mergeCell ref="G278:G279"/>
    <mergeCell ref="H278:H279"/>
    <mergeCell ref="I278:I279"/>
    <mergeCell ref="J278:J279"/>
    <mergeCell ref="K278:K279"/>
    <mergeCell ref="L278:L279"/>
    <mergeCell ref="M278:M279"/>
    <mergeCell ref="G280:G281"/>
    <mergeCell ref="H280:H281"/>
    <mergeCell ref="I280:I281"/>
    <mergeCell ref="J280:J281"/>
    <mergeCell ref="K280:K281"/>
    <mergeCell ref="L280:L281"/>
    <mergeCell ref="M280:M281"/>
    <mergeCell ref="G282:G283"/>
    <mergeCell ref="H282:H283"/>
    <mergeCell ref="I282:I283"/>
    <mergeCell ref="J282:J283"/>
    <mergeCell ref="K282:K283"/>
    <mergeCell ref="L282:L283"/>
    <mergeCell ref="M282:M283"/>
    <mergeCell ref="G284:G285"/>
    <mergeCell ref="H284:H285"/>
    <mergeCell ref="I284:I285"/>
    <mergeCell ref="J284:J285"/>
    <mergeCell ref="K284:K285"/>
    <mergeCell ref="L284:L285"/>
    <mergeCell ref="M284:M285"/>
    <mergeCell ref="G286:G287"/>
    <mergeCell ref="H286:H287"/>
    <mergeCell ref="I286:I287"/>
    <mergeCell ref="J286:J287"/>
    <mergeCell ref="K286:K287"/>
    <mergeCell ref="L286:L287"/>
    <mergeCell ref="M286:M287"/>
    <mergeCell ref="G288:G289"/>
    <mergeCell ref="H288:H289"/>
    <mergeCell ref="I288:I289"/>
    <mergeCell ref="J288:J289"/>
    <mergeCell ref="K288:K289"/>
    <mergeCell ref="L288:L289"/>
    <mergeCell ref="M288:M289"/>
    <mergeCell ref="G290:G291"/>
    <mergeCell ref="H290:H291"/>
    <mergeCell ref="I290:I291"/>
    <mergeCell ref="J290:J291"/>
    <mergeCell ref="K290:K291"/>
    <mergeCell ref="L290:L291"/>
    <mergeCell ref="M290:M291"/>
    <mergeCell ref="G292:G293"/>
    <mergeCell ref="H292:H293"/>
    <mergeCell ref="I292:I293"/>
    <mergeCell ref="J292:J293"/>
    <mergeCell ref="K292:K293"/>
    <mergeCell ref="L292:L293"/>
    <mergeCell ref="M292:M293"/>
    <mergeCell ref="G294:G295"/>
    <mergeCell ref="H294:H295"/>
    <mergeCell ref="I294:I295"/>
    <mergeCell ref="J294:J295"/>
    <mergeCell ref="K294:K295"/>
    <mergeCell ref="L294:L295"/>
    <mergeCell ref="M294:M295"/>
    <mergeCell ref="G296:G297"/>
    <mergeCell ref="H296:H297"/>
    <mergeCell ref="I296:I297"/>
    <mergeCell ref="J296:J297"/>
    <mergeCell ref="K296:K297"/>
    <mergeCell ref="L296:L297"/>
    <mergeCell ref="M296:M297"/>
    <mergeCell ref="G298:G299"/>
    <mergeCell ref="H298:H299"/>
    <mergeCell ref="I298:I299"/>
    <mergeCell ref="J298:J299"/>
    <mergeCell ref="K298:K299"/>
    <mergeCell ref="L298:L299"/>
    <mergeCell ref="M298:M299"/>
    <mergeCell ref="G300:G301"/>
    <mergeCell ref="H300:H301"/>
    <mergeCell ref="I300:I301"/>
    <mergeCell ref="J300:J301"/>
    <mergeCell ref="K300:K301"/>
    <mergeCell ref="L300:L301"/>
    <mergeCell ref="M300:M301"/>
    <mergeCell ref="G302:G303"/>
    <mergeCell ref="H302:H303"/>
    <mergeCell ref="I302:I303"/>
    <mergeCell ref="J302:J303"/>
    <mergeCell ref="K302:K303"/>
    <mergeCell ref="L302:L303"/>
    <mergeCell ref="M302:M303"/>
    <mergeCell ref="G304:G305"/>
    <mergeCell ref="H304:H305"/>
    <mergeCell ref="I304:I305"/>
    <mergeCell ref="J304:J305"/>
    <mergeCell ref="K304:K305"/>
    <mergeCell ref="L304:L305"/>
    <mergeCell ref="M304:M305"/>
    <mergeCell ref="G306:G307"/>
    <mergeCell ref="H306:H307"/>
    <mergeCell ref="I306:I307"/>
    <mergeCell ref="J306:J307"/>
    <mergeCell ref="K306:K307"/>
    <mergeCell ref="L306:L307"/>
    <mergeCell ref="M306:M307"/>
    <mergeCell ref="G308:G309"/>
    <mergeCell ref="H308:H309"/>
    <mergeCell ref="I308:I309"/>
    <mergeCell ref="J308:J309"/>
    <mergeCell ref="K308:K309"/>
    <mergeCell ref="L308:L309"/>
    <mergeCell ref="M308:M309"/>
    <mergeCell ref="G310:G311"/>
    <mergeCell ref="H310:H311"/>
    <mergeCell ref="I310:I311"/>
    <mergeCell ref="J310:J311"/>
    <mergeCell ref="K310:K311"/>
    <mergeCell ref="L310:L311"/>
    <mergeCell ref="M310:M311"/>
    <mergeCell ref="G312:G313"/>
    <mergeCell ref="H312:H313"/>
    <mergeCell ref="I312:I313"/>
    <mergeCell ref="J312:J313"/>
    <mergeCell ref="K312:K313"/>
    <mergeCell ref="L312:L313"/>
    <mergeCell ref="M312:M313"/>
    <mergeCell ref="G314:G315"/>
    <mergeCell ref="H314:H315"/>
    <mergeCell ref="I314:I315"/>
    <mergeCell ref="J314:J315"/>
    <mergeCell ref="K314:K315"/>
    <mergeCell ref="L314:L315"/>
    <mergeCell ref="M314:M315"/>
    <mergeCell ref="G316:G317"/>
    <mergeCell ref="H316:H317"/>
    <mergeCell ref="I316:I317"/>
    <mergeCell ref="J316:J317"/>
    <mergeCell ref="K316:K317"/>
    <mergeCell ref="L316:L317"/>
    <mergeCell ref="M316:M317"/>
    <mergeCell ref="L247:L248"/>
    <mergeCell ref="M247:M248"/>
    <mergeCell ref="G249:G250"/>
    <mergeCell ref="H249:H250"/>
    <mergeCell ref="I249:I250"/>
    <mergeCell ref="J249:J250"/>
    <mergeCell ref="K249:K250"/>
    <mergeCell ref="L254:L255"/>
    <mergeCell ref="M254:M255"/>
    <mergeCell ref="L256:L257"/>
    <mergeCell ref="M256:M257"/>
    <mergeCell ref="L249:L250"/>
    <mergeCell ref="M249:M250"/>
    <mergeCell ref="A252:M252"/>
    <mergeCell ref="A253:M253"/>
    <mergeCell ref="G254:G255"/>
    <mergeCell ref="H254:H255"/>
    <mergeCell ref="I254:I255"/>
    <mergeCell ref="J254:J255"/>
    <mergeCell ref="K254:K255"/>
    <mergeCell ref="G256:G257"/>
    <mergeCell ref="H256:H257"/>
    <mergeCell ref="I256:I257"/>
    <mergeCell ref="J256:J257"/>
    <mergeCell ref="K256:K257"/>
    <mergeCell ref="G258:G259"/>
    <mergeCell ref="H258:H259"/>
    <mergeCell ref="I258:I259"/>
    <mergeCell ref="J258:J259"/>
    <mergeCell ref="K258:K259"/>
    <mergeCell ref="L258:L259"/>
    <mergeCell ref="M258:M259"/>
    <mergeCell ref="G260:G261"/>
    <mergeCell ref="H260:H261"/>
    <mergeCell ref="I260:I261"/>
    <mergeCell ref="J260:J261"/>
    <mergeCell ref="K260:K261"/>
    <mergeCell ref="L260:L261"/>
    <mergeCell ref="M260:M261"/>
    <mergeCell ref="A319:M319"/>
    <mergeCell ref="A320:M320"/>
    <mergeCell ref="G321:G322"/>
    <mergeCell ref="H321:H322"/>
    <mergeCell ref="I321:I322"/>
    <mergeCell ref="J321:J322"/>
    <mergeCell ref="K321:K322"/>
    <mergeCell ref="G333:G334"/>
    <mergeCell ref="H333:H334"/>
    <mergeCell ref="I333:I334"/>
    <mergeCell ref="J333:J334"/>
    <mergeCell ref="K333:K334"/>
    <mergeCell ref="L333:L334"/>
    <mergeCell ref="M333:M334"/>
    <mergeCell ref="G335:G336"/>
    <mergeCell ref="H335:H336"/>
    <mergeCell ref="I335:I336"/>
    <mergeCell ref="J335:J336"/>
    <mergeCell ref="K335:K336"/>
    <mergeCell ref="L335:L336"/>
    <mergeCell ref="M335:M336"/>
    <mergeCell ref="G337:G338"/>
    <mergeCell ref="H337:H338"/>
    <mergeCell ref="I337:I338"/>
    <mergeCell ref="J337:J338"/>
    <mergeCell ref="K337:K338"/>
    <mergeCell ref="L337:L338"/>
    <mergeCell ref="M337:M338"/>
    <mergeCell ref="G339:G340"/>
    <mergeCell ref="H339:H340"/>
    <mergeCell ref="I339:I340"/>
    <mergeCell ref="J339:J340"/>
    <mergeCell ref="K339:K340"/>
    <mergeCell ref="L339:L340"/>
    <mergeCell ref="M339:M340"/>
    <mergeCell ref="G341:G342"/>
    <mergeCell ref="H341:H342"/>
    <mergeCell ref="I341:I342"/>
    <mergeCell ref="J341:J342"/>
    <mergeCell ref="K341:K342"/>
    <mergeCell ref="L341:L342"/>
    <mergeCell ref="M341:M342"/>
    <mergeCell ref="G343:G344"/>
    <mergeCell ref="H343:H344"/>
    <mergeCell ref="I343:I344"/>
    <mergeCell ref="J343:J344"/>
    <mergeCell ref="K343:K344"/>
    <mergeCell ref="L343:L344"/>
    <mergeCell ref="M343:M344"/>
    <mergeCell ref="L323:L324"/>
    <mergeCell ref="M323:M324"/>
    <mergeCell ref="L321:L322"/>
    <mergeCell ref="M321:M322"/>
    <mergeCell ref="G323:G324"/>
    <mergeCell ref="H323:H324"/>
    <mergeCell ref="I323:I324"/>
    <mergeCell ref="J323:J324"/>
    <mergeCell ref="K323:K324"/>
    <mergeCell ref="G325:G326"/>
    <mergeCell ref="H325:H326"/>
    <mergeCell ref="I325:I326"/>
    <mergeCell ref="J325:J326"/>
    <mergeCell ref="K325:K326"/>
    <mergeCell ref="L325:L326"/>
    <mergeCell ref="M325:M326"/>
    <mergeCell ref="G327:G328"/>
    <mergeCell ref="H327:H328"/>
    <mergeCell ref="I327:I328"/>
    <mergeCell ref="J327:J328"/>
    <mergeCell ref="K327:K328"/>
    <mergeCell ref="L327:L328"/>
    <mergeCell ref="M327:M328"/>
    <mergeCell ref="G329:G330"/>
    <mergeCell ref="H329:H330"/>
    <mergeCell ref="I329:I330"/>
    <mergeCell ref="J329:J330"/>
    <mergeCell ref="K329:K330"/>
    <mergeCell ref="L329:L330"/>
    <mergeCell ref="M329:M330"/>
    <mergeCell ref="G331:G332"/>
    <mergeCell ref="H331:H332"/>
    <mergeCell ref="I331:I332"/>
    <mergeCell ref="J331:J332"/>
    <mergeCell ref="K331:K332"/>
    <mergeCell ref="L331:L332"/>
    <mergeCell ref="M331:M332"/>
    <mergeCell ref="G351:G352"/>
    <mergeCell ref="H351:H352"/>
    <mergeCell ref="I351:I352"/>
    <mergeCell ref="J351:J352"/>
    <mergeCell ref="K351:K352"/>
    <mergeCell ref="L351:L352"/>
    <mergeCell ref="M351:M352"/>
    <mergeCell ref="G349:G350"/>
    <mergeCell ref="H349:H350"/>
    <mergeCell ref="I349:I350"/>
    <mergeCell ref="J349:J350"/>
    <mergeCell ref="K349:K350"/>
    <mergeCell ref="L349:L350"/>
    <mergeCell ref="M349:M350"/>
    <mergeCell ref="G362:G363"/>
    <mergeCell ref="H362:H363"/>
    <mergeCell ref="I362:I363"/>
    <mergeCell ref="J362:J363"/>
    <mergeCell ref="K362:K363"/>
    <mergeCell ref="L362:L363"/>
    <mergeCell ref="M362:M363"/>
    <mergeCell ref="G364:G365"/>
    <mergeCell ref="H364:H365"/>
    <mergeCell ref="I364:I365"/>
    <mergeCell ref="J364:J365"/>
    <mergeCell ref="K364:K365"/>
    <mergeCell ref="L364:L365"/>
    <mergeCell ref="M364:M365"/>
    <mergeCell ref="G345:G346"/>
    <mergeCell ref="H345:H346"/>
    <mergeCell ref="I345:I346"/>
    <mergeCell ref="J345:J346"/>
    <mergeCell ref="K345:K346"/>
    <mergeCell ref="L345:L346"/>
    <mergeCell ref="M345:M346"/>
    <mergeCell ref="G347:G348"/>
    <mergeCell ref="H347:H348"/>
    <mergeCell ref="I347:I348"/>
    <mergeCell ref="J347:J348"/>
    <mergeCell ref="K347:K348"/>
    <mergeCell ref="L347:L348"/>
    <mergeCell ref="M347:M348"/>
    <mergeCell ref="A354:M354"/>
    <mergeCell ref="A355:M355"/>
    <mergeCell ref="G356:G357"/>
    <mergeCell ref="H356:H357"/>
    <mergeCell ref="I356:I357"/>
    <mergeCell ref="J356:J357"/>
    <mergeCell ref="K356:K357"/>
    <mergeCell ref="L358:L359"/>
    <mergeCell ref="M358:M359"/>
    <mergeCell ref="L356:L357"/>
    <mergeCell ref="M356:M357"/>
    <mergeCell ref="G358:G359"/>
    <mergeCell ref="H358:H359"/>
    <mergeCell ref="I358:I359"/>
    <mergeCell ref="J358:J359"/>
    <mergeCell ref="K358:K359"/>
    <mergeCell ref="G360:G361"/>
    <mergeCell ref="H360:H361"/>
    <mergeCell ref="I360:I361"/>
    <mergeCell ref="J360:J361"/>
    <mergeCell ref="K360:K361"/>
    <mergeCell ref="L360:L361"/>
    <mergeCell ref="M360:M361"/>
    <mergeCell ref="G366:G367"/>
    <mergeCell ref="H366:H367"/>
    <mergeCell ref="I366:I367"/>
    <mergeCell ref="J366:J367"/>
    <mergeCell ref="K366:K367"/>
    <mergeCell ref="L366:L367"/>
    <mergeCell ref="M366:M367"/>
    <mergeCell ref="G387:G388"/>
    <mergeCell ref="H387:H388"/>
    <mergeCell ref="I387:I388"/>
    <mergeCell ref="J387:J388"/>
    <mergeCell ref="K387:K388"/>
    <mergeCell ref="L387:L388"/>
    <mergeCell ref="M387:M388"/>
    <mergeCell ref="G389:G390"/>
    <mergeCell ref="H389:H390"/>
    <mergeCell ref="I389:I390"/>
    <mergeCell ref="J389:J390"/>
    <mergeCell ref="K389:K390"/>
    <mergeCell ref="L389:L390"/>
    <mergeCell ref="M389:M390"/>
    <mergeCell ref="G391:G392"/>
    <mergeCell ref="H391:H392"/>
    <mergeCell ref="I391:I392"/>
    <mergeCell ref="J391:J392"/>
    <mergeCell ref="K391:K392"/>
    <mergeCell ref="L391:L392"/>
    <mergeCell ref="M391:M392"/>
    <mergeCell ref="G393:G394"/>
    <mergeCell ref="H393:H394"/>
    <mergeCell ref="I393:I394"/>
    <mergeCell ref="J393:J394"/>
    <mergeCell ref="K393:K394"/>
    <mergeCell ref="L393:L394"/>
    <mergeCell ref="M393:M394"/>
    <mergeCell ref="G395:G396"/>
    <mergeCell ref="H395:H396"/>
    <mergeCell ref="I395:I396"/>
    <mergeCell ref="J395:J396"/>
    <mergeCell ref="K395:K396"/>
    <mergeCell ref="L395:L396"/>
    <mergeCell ref="M395:M396"/>
    <mergeCell ref="G397:G398"/>
    <mergeCell ref="H397:H398"/>
    <mergeCell ref="I397:I398"/>
    <mergeCell ref="J397:J398"/>
    <mergeCell ref="K397:K398"/>
    <mergeCell ref="L397:L398"/>
    <mergeCell ref="M397:M398"/>
    <mergeCell ref="G399:G400"/>
    <mergeCell ref="H399:H400"/>
    <mergeCell ref="I399:I400"/>
    <mergeCell ref="J399:J400"/>
    <mergeCell ref="K399:K400"/>
    <mergeCell ref="L399:L400"/>
    <mergeCell ref="M399:M400"/>
    <mergeCell ref="G401:G402"/>
    <mergeCell ref="H401:H402"/>
    <mergeCell ref="I401:I402"/>
    <mergeCell ref="J401:J402"/>
    <mergeCell ref="K401:K402"/>
    <mergeCell ref="L401:L402"/>
    <mergeCell ref="M401:M402"/>
    <mergeCell ref="G403:G404"/>
    <mergeCell ref="H403:H404"/>
    <mergeCell ref="I403:I404"/>
    <mergeCell ref="J403:J404"/>
    <mergeCell ref="K403:K404"/>
    <mergeCell ref="L403:L404"/>
    <mergeCell ref="M403:M404"/>
    <mergeCell ref="G405:G406"/>
    <mergeCell ref="H405:H406"/>
    <mergeCell ref="I405:I406"/>
    <mergeCell ref="J405:J406"/>
    <mergeCell ref="K405:K406"/>
    <mergeCell ref="L405:L406"/>
    <mergeCell ref="M405:M406"/>
    <mergeCell ref="G407:G408"/>
    <mergeCell ref="H407:H408"/>
    <mergeCell ref="I407:I408"/>
    <mergeCell ref="J407:J408"/>
    <mergeCell ref="K407:K408"/>
    <mergeCell ref="L407:L408"/>
    <mergeCell ref="M407:M408"/>
    <mergeCell ref="G409:G410"/>
    <mergeCell ref="H409:H410"/>
    <mergeCell ref="I409:I410"/>
    <mergeCell ref="J409:J410"/>
    <mergeCell ref="K409:K410"/>
    <mergeCell ref="L409:L410"/>
    <mergeCell ref="M409:M410"/>
    <mergeCell ref="G411:G412"/>
    <mergeCell ref="H411:H412"/>
    <mergeCell ref="I411:I412"/>
    <mergeCell ref="J411:J412"/>
    <mergeCell ref="K411:K412"/>
    <mergeCell ref="L411:L412"/>
    <mergeCell ref="M411:M412"/>
    <mergeCell ref="G413:G414"/>
    <mergeCell ref="H413:H414"/>
    <mergeCell ref="I413:I414"/>
    <mergeCell ref="J413:J414"/>
    <mergeCell ref="K413:K414"/>
    <mergeCell ref="L413:L414"/>
    <mergeCell ref="M413:M414"/>
    <mergeCell ref="G415:G416"/>
    <mergeCell ref="H415:H416"/>
    <mergeCell ref="I415:I416"/>
    <mergeCell ref="J415:J416"/>
    <mergeCell ref="K415:K416"/>
    <mergeCell ref="L415:L416"/>
    <mergeCell ref="M415:M416"/>
    <mergeCell ref="G417:G418"/>
    <mergeCell ref="H417:H418"/>
    <mergeCell ref="I417:I418"/>
    <mergeCell ref="J417:J418"/>
    <mergeCell ref="K417:K418"/>
    <mergeCell ref="L417:L418"/>
    <mergeCell ref="M417:M418"/>
    <mergeCell ref="G454:G455"/>
    <mergeCell ref="H454:H455"/>
    <mergeCell ref="I454:I455"/>
    <mergeCell ref="J454:J455"/>
    <mergeCell ref="K454:K455"/>
    <mergeCell ref="L454:L455"/>
    <mergeCell ref="M454:M455"/>
    <mergeCell ref="G456:G457"/>
    <mergeCell ref="H456:H457"/>
    <mergeCell ref="I456:I457"/>
    <mergeCell ref="J456:J457"/>
    <mergeCell ref="K456:K457"/>
    <mergeCell ref="L456:L457"/>
    <mergeCell ref="M456:M457"/>
    <mergeCell ref="G458:G459"/>
    <mergeCell ref="H458:H459"/>
    <mergeCell ref="I458:I459"/>
    <mergeCell ref="J458:J459"/>
    <mergeCell ref="K458:K459"/>
    <mergeCell ref="L458:L459"/>
    <mergeCell ref="M458:M459"/>
    <mergeCell ref="G460:G461"/>
    <mergeCell ref="H460:H461"/>
    <mergeCell ref="I460:I461"/>
    <mergeCell ref="J460:J461"/>
    <mergeCell ref="K460:K461"/>
    <mergeCell ref="L460:L461"/>
    <mergeCell ref="M460:M461"/>
    <mergeCell ref="G462:G463"/>
    <mergeCell ref="H462:H463"/>
    <mergeCell ref="I462:I463"/>
    <mergeCell ref="J462:J463"/>
    <mergeCell ref="K462:K463"/>
    <mergeCell ref="L462:L463"/>
    <mergeCell ref="M462:M463"/>
    <mergeCell ref="G464:G465"/>
    <mergeCell ref="H464:H465"/>
    <mergeCell ref="I464:I465"/>
    <mergeCell ref="J464:J465"/>
    <mergeCell ref="K464:K465"/>
    <mergeCell ref="L464:L465"/>
    <mergeCell ref="M464:M465"/>
    <mergeCell ref="G466:G467"/>
    <mergeCell ref="H466:H467"/>
    <mergeCell ref="I466:I467"/>
    <mergeCell ref="J466:J467"/>
    <mergeCell ref="K466:K467"/>
    <mergeCell ref="L466:L467"/>
    <mergeCell ref="M466:M467"/>
    <mergeCell ref="G468:G469"/>
    <mergeCell ref="H468:H469"/>
    <mergeCell ref="I468:I469"/>
    <mergeCell ref="J468:J469"/>
    <mergeCell ref="K468:K469"/>
    <mergeCell ref="L468:L469"/>
    <mergeCell ref="M468:M469"/>
    <mergeCell ref="A473:M473"/>
    <mergeCell ref="A474:M474"/>
    <mergeCell ref="G475:G476"/>
    <mergeCell ref="H475:H476"/>
    <mergeCell ref="I475:I476"/>
    <mergeCell ref="J475:J476"/>
    <mergeCell ref="K475:K476"/>
    <mergeCell ref="L477:L478"/>
    <mergeCell ref="M477:M478"/>
    <mergeCell ref="L475:L476"/>
    <mergeCell ref="M475:M476"/>
    <mergeCell ref="G477:G478"/>
    <mergeCell ref="H477:H478"/>
    <mergeCell ref="I477:I478"/>
    <mergeCell ref="J477:J478"/>
    <mergeCell ref="K477:K478"/>
    <mergeCell ref="L444:L445"/>
    <mergeCell ref="M444:M445"/>
    <mergeCell ref="L442:L443"/>
    <mergeCell ref="M442:M443"/>
    <mergeCell ref="G444:G445"/>
    <mergeCell ref="H444:H445"/>
    <mergeCell ref="I444:I445"/>
    <mergeCell ref="J444:J445"/>
    <mergeCell ref="K444:K445"/>
    <mergeCell ref="G446:G447"/>
    <mergeCell ref="H446:H447"/>
    <mergeCell ref="I446:I447"/>
    <mergeCell ref="J446:J447"/>
    <mergeCell ref="K446:K447"/>
    <mergeCell ref="L446:L447"/>
    <mergeCell ref="M446:M447"/>
    <mergeCell ref="G448:G449"/>
    <mergeCell ref="H448:H449"/>
    <mergeCell ref="I448:I449"/>
    <mergeCell ref="J448:J449"/>
    <mergeCell ref="K448:K449"/>
    <mergeCell ref="L448:L449"/>
    <mergeCell ref="M448:M449"/>
    <mergeCell ref="G450:G451"/>
    <mergeCell ref="H450:H451"/>
    <mergeCell ref="I450:I451"/>
    <mergeCell ref="J450:J451"/>
    <mergeCell ref="K450:K451"/>
    <mergeCell ref="L450:L451"/>
    <mergeCell ref="M450:M451"/>
    <mergeCell ref="G452:G453"/>
    <mergeCell ref="H452:H453"/>
    <mergeCell ref="I452:I453"/>
    <mergeCell ref="J452:J453"/>
    <mergeCell ref="K452:K453"/>
    <mergeCell ref="L452:L453"/>
    <mergeCell ref="M452:M453"/>
    <mergeCell ref="G470:G471"/>
    <mergeCell ref="H470:H471"/>
    <mergeCell ref="I470:I471"/>
    <mergeCell ref="J470:J471"/>
    <mergeCell ref="K470:K471"/>
    <mergeCell ref="L470:L471"/>
    <mergeCell ref="M470:M471"/>
    <mergeCell ref="L381:L382"/>
    <mergeCell ref="M381:M382"/>
    <mergeCell ref="G383:G384"/>
    <mergeCell ref="H383:H384"/>
    <mergeCell ref="I383:I384"/>
    <mergeCell ref="J383:J384"/>
    <mergeCell ref="K383:K384"/>
    <mergeCell ref="G385:G386"/>
    <mergeCell ref="H385:H386"/>
    <mergeCell ref="I385:I386"/>
    <mergeCell ref="J385:J386"/>
    <mergeCell ref="K385:K386"/>
    <mergeCell ref="L385:L386"/>
    <mergeCell ref="M385:M386"/>
    <mergeCell ref="G419:G420"/>
    <mergeCell ref="H419:H420"/>
    <mergeCell ref="I419:I420"/>
    <mergeCell ref="J419:J420"/>
    <mergeCell ref="K419:K420"/>
    <mergeCell ref="L419:L420"/>
    <mergeCell ref="M419:M420"/>
    <mergeCell ref="G421:G422"/>
    <mergeCell ref="H421:H422"/>
    <mergeCell ref="I421:I422"/>
    <mergeCell ref="J421:J422"/>
    <mergeCell ref="K421:K422"/>
    <mergeCell ref="L421:L422"/>
    <mergeCell ref="M421:M422"/>
    <mergeCell ref="G423:G424"/>
    <mergeCell ref="H423:H424"/>
    <mergeCell ref="I423:I424"/>
    <mergeCell ref="J423:J424"/>
    <mergeCell ref="K423:K424"/>
    <mergeCell ref="L423:L424"/>
    <mergeCell ref="M423:M424"/>
    <mergeCell ref="G425:G426"/>
    <mergeCell ref="H425:H426"/>
    <mergeCell ref="I425:I426"/>
    <mergeCell ref="J425:J426"/>
    <mergeCell ref="K425:K426"/>
    <mergeCell ref="L425:L426"/>
    <mergeCell ref="M425:M426"/>
    <mergeCell ref="G427:G428"/>
    <mergeCell ref="H427:H428"/>
    <mergeCell ref="I427:I428"/>
    <mergeCell ref="J427:J428"/>
    <mergeCell ref="K427:K428"/>
    <mergeCell ref="L427:L428"/>
    <mergeCell ref="M427:M428"/>
    <mergeCell ref="G429:G430"/>
    <mergeCell ref="H429:H430"/>
    <mergeCell ref="I429:I430"/>
    <mergeCell ref="J429:J430"/>
    <mergeCell ref="K429:K430"/>
    <mergeCell ref="L429:L430"/>
    <mergeCell ref="M429:M430"/>
    <mergeCell ref="G431:G432"/>
    <mergeCell ref="H431:H432"/>
    <mergeCell ref="I431:I432"/>
    <mergeCell ref="J431:J432"/>
    <mergeCell ref="K431:K432"/>
    <mergeCell ref="L431:L432"/>
    <mergeCell ref="M431:M432"/>
    <mergeCell ref="G433:G434"/>
    <mergeCell ref="H433:H434"/>
    <mergeCell ref="I433:I434"/>
    <mergeCell ref="J433:J434"/>
    <mergeCell ref="K433:K434"/>
    <mergeCell ref="L433:L434"/>
    <mergeCell ref="M433:M434"/>
    <mergeCell ref="G435:G436"/>
    <mergeCell ref="H435:H436"/>
    <mergeCell ref="I435:I436"/>
    <mergeCell ref="J435:J436"/>
    <mergeCell ref="K435:K436"/>
    <mergeCell ref="L435:L436"/>
    <mergeCell ref="M435:M436"/>
    <mergeCell ref="G437:G438"/>
    <mergeCell ref="H437:H438"/>
    <mergeCell ref="I437:I438"/>
    <mergeCell ref="J437:J438"/>
    <mergeCell ref="K437:K438"/>
    <mergeCell ref="L437:L438"/>
    <mergeCell ref="M437:M438"/>
    <mergeCell ref="A369:M369"/>
    <mergeCell ref="A370:M370"/>
    <mergeCell ref="G371:G372"/>
    <mergeCell ref="H371:H372"/>
    <mergeCell ref="I371:I372"/>
    <mergeCell ref="J371:J372"/>
    <mergeCell ref="K371:K372"/>
    <mergeCell ref="L373:L374"/>
    <mergeCell ref="M373:M374"/>
    <mergeCell ref="L371:L372"/>
    <mergeCell ref="M371:M372"/>
    <mergeCell ref="G373:G374"/>
    <mergeCell ref="H373:H374"/>
    <mergeCell ref="I373:I374"/>
    <mergeCell ref="J373:J374"/>
    <mergeCell ref="K373:K374"/>
    <mergeCell ref="G375:G376"/>
    <mergeCell ref="H375:H376"/>
    <mergeCell ref="I375:I376"/>
    <mergeCell ref="J375:J376"/>
    <mergeCell ref="K375:K376"/>
    <mergeCell ref="L375:L376"/>
    <mergeCell ref="M375:M376"/>
    <mergeCell ref="A379:M379"/>
    <mergeCell ref="A380:M380"/>
    <mergeCell ref="G381:G382"/>
    <mergeCell ref="H381:H382"/>
    <mergeCell ref="I381:I382"/>
    <mergeCell ref="J381:J382"/>
    <mergeCell ref="K381:K382"/>
    <mergeCell ref="L383:L384"/>
    <mergeCell ref="M383:M384"/>
    <mergeCell ref="A440:M440"/>
    <mergeCell ref="A441:M441"/>
    <mergeCell ref="G442:G443"/>
    <mergeCell ref="H442:H443"/>
    <mergeCell ref="I442:I443"/>
    <mergeCell ref="J442:J443"/>
    <mergeCell ref="K442:K443"/>
    <mergeCell ref="H33:H34"/>
    <mergeCell ref="I33:I34"/>
    <mergeCell ref="J33:J34"/>
    <mergeCell ref="K33:K34"/>
    <mergeCell ref="L33:L34"/>
    <mergeCell ref="M33:M34"/>
    <mergeCell ref="A27:A28"/>
    <mergeCell ref="A29:A30"/>
    <mergeCell ref="A31:A32"/>
    <mergeCell ref="D31:D32"/>
    <mergeCell ref="H31:H32"/>
    <mergeCell ref="A33:A34"/>
    <mergeCell ref="D33:D34"/>
    <mergeCell ref="L35:L36"/>
    <mergeCell ref="M35:M36"/>
    <mergeCell ref="G37:G38"/>
    <mergeCell ref="H37:H38"/>
    <mergeCell ref="I37:I38"/>
    <mergeCell ref="J37:J38"/>
    <mergeCell ref="K37:K38"/>
    <mergeCell ref="L37:L38"/>
    <mergeCell ref="M37:M38"/>
    <mergeCell ref="G31:G32"/>
    <mergeCell ref="G33:G34"/>
    <mergeCell ref="G35:G36"/>
    <mergeCell ref="H35:H36"/>
    <mergeCell ref="I35:I36"/>
    <mergeCell ref="J35:J36"/>
    <mergeCell ref="K35:K36"/>
    <mergeCell ref="C31:C32"/>
    <mergeCell ref="C33:C34"/>
    <mergeCell ref="A35:A36"/>
    <mergeCell ref="C35:C36"/>
    <mergeCell ref="D35:D36"/>
    <mergeCell ref="C37:C38"/>
    <mergeCell ref="D37:D38"/>
    <mergeCell ref="I41:I42"/>
    <mergeCell ref="J41:J42"/>
    <mergeCell ref="K41:K42"/>
    <mergeCell ref="L41:L42"/>
    <mergeCell ref="M41:M42"/>
    <mergeCell ref="H43:H44"/>
    <mergeCell ref="I43:I44"/>
    <mergeCell ref="J43:J44"/>
    <mergeCell ref="K43:K44"/>
    <mergeCell ref="L43:L44"/>
    <mergeCell ref="M43:M44"/>
    <mergeCell ref="A37:A38"/>
    <mergeCell ref="A39:A40"/>
    <mergeCell ref="A41:A42"/>
    <mergeCell ref="D41:D42"/>
    <mergeCell ref="H41:H42"/>
    <mergeCell ref="A43:A44"/>
    <mergeCell ref="D43:D44"/>
    <mergeCell ref="L45:L46"/>
    <mergeCell ref="M45:M46"/>
    <mergeCell ref="G47:G48"/>
    <mergeCell ref="H47:H48"/>
    <mergeCell ref="I47:I48"/>
    <mergeCell ref="J47:J48"/>
    <mergeCell ref="K47:K48"/>
    <mergeCell ref="L47:L48"/>
    <mergeCell ref="M47:M48"/>
    <mergeCell ref="G41:G42"/>
    <mergeCell ref="G43:G44"/>
    <mergeCell ref="G45:G46"/>
    <mergeCell ref="H45:H46"/>
    <mergeCell ref="I45:I46"/>
    <mergeCell ref="J45:J46"/>
    <mergeCell ref="K45:K46"/>
    <mergeCell ref="A47:A48"/>
    <mergeCell ref="A49:A50"/>
    <mergeCell ref="C41:C42"/>
    <mergeCell ref="C43:C44"/>
    <mergeCell ref="A45:A46"/>
    <mergeCell ref="C45:C46"/>
    <mergeCell ref="D45:D46"/>
    <mergeCell ref="C47:C48"/>
    <mergeCell ref="D47:D48"/>
    <mergeCell ref="J4:J5"/>
    <mergeCell ref="K4:K5"/>
    <mergeCell ref="L4:L5"/>
    <mergeCell ref="M4:M5"/>
    <mergeCell ref="A3:M3"/>
    <mergeCell ref="A4:A5"/>
    <mergeCell ref="C4:C5"/>
    <mergeCell ref="D4:D5"/>
    <mergeCell ref="G4:G5"/>
    <mergeCell ref="H4:H5"/>
    <mergeCell ref="I4:I5"/>
    <mergeCell ref="I9:I10"/>
    <mergeCell ref="J9:J10"/>
    <mergeCell ref="K9:K10"/>
    <mergeCell ref="L9:L10"/>
    <mergeCell ref="A7:M7"/>
    <mergeCell ref="A8:M8"/>
    <mergeCell ref="C9:C10"/>
    <mergeCell ref="D9:D10"/>
    <mergeCell ref="G9:G10"/>
    <mergeCell ref="H9:H10"/>
    <mergeCell ref="M9:M10"/>
    <mergeCell ref="J11:J12"/>
    <mergeCell ref="K11:K12"/>
    <mergeCell ref="L11:L12"/>
    <mergeCell ref="M11:M12"/>
    <mergeCell ref="L19:L20"/>
    <mergeCell ref="M19:M20"/>
    <mergeCell ref="C19:C20"/>
    <mergeCell ref="D19:D20"/>
    <mergeCell ref="G19:G20"/>
    <mergeCell ref="H19:H20"/>
    <mergeCell ref="I19:I20"/>
    <mergeCell ref="J19:J20"/>
    <mergeCell ref="K19:K20"/>
    <mergeCell ref="H13:H14"/>
    <mergeCell ref="I13:I14"/>
    <mergeCell ref="J13:J14"/>
    <mergeCell ref="K13:K14"/>
    <mergeCell ref="L13:L14"/>
    <mergeCell ref="M13:M14"/>
    <mergeCell ref="A9:A10"/>
    <mergeCell ref="A11:A12"/>
    <mergeCell ref="D11:D12"/>
    <mergeCell ref="H11:H12"/>
    <mergeCell ref="I11:I12"/>
    <mergeCell ref="A13:A14"/>
    <mergeCell ref="D13:D14"/>
    <mergeCell ref="L15:L16"/>
    <mergeCell ref="M15:M16"/>
    <mergeCell ref="G17:G18"/>
    <mergeCell ref="H17:H18"/>
    <mergeCell ref="I17:I18"/>
    <mergeCell ref="J17:J18"/>
    <mergeCell ref="K17:K18"/>
    <mergeCell ref="L17:L18"/>
    <mergeCell ref="M17:M18"/>
    <mergeCell ref="G11:G12"/>
    <mergeCell ref="G13:G14"/>
    <mergeCell ref="G15:G16"/>
    <mergeCell ref="H15:H16"/>
    <mergeCell ref="I15:I16"/>
    <mergeCell ref="J15:J16"/>
    <mergeCell ref="K15:K16"/>
    <mergeCell ref="C11:C12"/>
    <mergeCell ref="C13:C14"/>
    <mergeCell ref="A15:A16"/>
    <mergeCell ref="C15:C16"/>
    <mergeCell ref="D15:D16"/>
    <mergeCell ref="C17:C18"/>
    <mergeCell ref="D17:D18"/>
    <mergeCell ref="I21:I22"/>
    <mergeCell ref="J21:J22"/>
    <mergeCell ref="K21:K22"/>
    <mergeCell ref="L21:L22"/>
    <mergeCell ref="M21:M22"/>
    <mergeCell ref="L29:L30"/>
    <mergeCell ref="M29:M30"/>
    <mergeCell ref="C29:C30"/>
    <mergeCell ref="D29:D30"/>
    <mergeCell ref="G29:G30"/>
    <mergeCell ref="H29:H30"/>
    <mergeCell ref="I29:I30"/>
    <mergeCell ref="J29:J30"/>
    <mergeCell ref="K29:K30"/>
    <mergeCell ref="H23:H24"/>
    <mergeCell ref="I23:I24"/>
    <mergeCell ref="J23:J24"/>
    <mergeCell ref="K23:K24"/>
    <mergeCell ref="L23:L24"/>
    <mergeCell ref="M23:M24"/>
    <mergeCell ref="A17:A18"/>
    <mergeCell ref="A19:A20"/>
    <mergeCell ref="A21:A22"/>
    <mergeCell ref="D21:D22"/>
    <mergeCell ref="H21:H22"/>
    <mergeCell ref="A23:A24"/>
    <mergeCell ref="D23:D24"/>
    <mergeCell ref="L25:L26"/>
    <mergeCell ref="M25:M26"/>
    <mergeCell ref="G27:G28"/>
    <mergeCell ref="H27:H28"/>
    <mergeCell ref="I27:I28"/>
    <mergeCell ref="J27:J28"/>
    <mergeCell ref="K27:K28"/>
    <mergeCell ref="L27:L28"/>
    <mergeCell ref="M27:M28"/>
    <mergeCell ref="G21:G22"/>
    <mergeCell ref="G23:G24"/>
    <mergeCell ref="G25:G26"/>
    <mergeCell ref="H25:H26"/>
    <mergeCell ref="I25:I26"/>
    <mergeCell ref="J25:J26"/>
    <mergeCell ref="K25:K26"/>
    <mergeCell ref="C21:C22"/>
    <mergeCell ref="C23:C24"/>
    <mergeCell ref="A25:A26"/>
    <mergeCell ref="C25:C26"/>
    <mergeCell ref="D25:D26"/>
    <mergeCell ref="C27:C28"/>
    <mergeCell ref="D27:D28"/>
    <mergeCell ref="I31:I32"/>
    <mergeCell ref="J31:J32"/>
    <mergeCell ref="K31:K32"/>
    <mergeCell ref="L31:L32"/>
    <mergeCell ref="M31:M32"/>
    <mergeCell ref="L39:L40"/>
    <mergeCell ref="M39:M40"/>
    <mergeCell ref="C39:C40"/>
    <mergeCell ref="D39:D40"/>
    <mergeCell ref="G39:G40"/>
    <mergeCell ref="H39:H40"/>
    <mergeCell ref="I39:I40"/>
    <mergeCell ref="J39:J40"/>
    <mergeCell ref="K39:K40"/>
    <mergeCell ref="K55:K56"/>
    <mergeCell ref="L55:L56"/>
    <mergeCell ref="M55:M56"/>
    <mergeCell ref="G57:G58"/>
    <mergeCell ref="H57:H58"/>
    <mergeCell ref="I57:I58"/>
    <mergeCell ref="J57:J58"/>
    <mergeCell ref="K57:K58"/>
    <mergeCell ref="L57:L58"/>
    <mergeCell ref="M57:M58"/>
    <mergeCell ref="G59:G60"/>
    <mergeCell ref="H59:H60"/>
    <mergeCell ref="I59:I60"/>
    <mergeCell ref="J59:J60"/>
    <mergeCell ref="K59:K60"/>
    <mergeCell ref="L59:L60"/>
    <mergeCell ref="M59:M60"/>
    <mergeCell ref="G61:G62"/>
    <mergeCell ref="H61:H62"/>
    <mergeCell ref="I61:I62"/>
    <mergeCell ref="J61:J62"/>
    <mergeCell ref="K61:K62"/>
    <mergeCell ref="L61:L62"/>
    <mergeCell ref="M61:M62"/>
    <mergeCell ref="G63:G64"/>
    <mergeCell ref="H63:H64"/>
    <mergeCell ref="I63:I64"/>
    <mergeCell ref="J63:J64"/>
    <mergeCell ref="K63:K64"/>
    <mergeCell ref="L63:L64"/>
    <mergeCell ref="M63:M64"/>
    <mergeCell ref="G65:G66"/>
    <mergeCell ref="H65:H66"/>
    <mergeCell ref="I65:I66"/>
    <mergeCell ref="J65:J66"/>
    <mergeCell ref="K65:K66"/>
    <mergeCell ref="L65:L66"/>
    <mergeCell ref="M65:M66"/>
    <mergeCell ref="G67:G68"/>
    <mergeCell ref="H67:H68"/>
    <mergeCell ref="I67:I68"/>
    <mergeCell ref="J67:J68"/>
    <mergeCell ref="K67:K68"/>
    <mergeCell ref="L67:L68"/>
    <mergeCell ref="M67:M68"/>
    <mergeCell ref="G69:G70"/>
    <mergeCell ref="H69:H70"/>
    <mergeCell ref="I69:I70"/>
    <mergeCell ref="J69:J70"/>
    <mergeCell ref="K69:K70"/>
    <mergeCell ref="L69:L70"/>
    <mergeCell ref="M69:M70"/>
    <mergeCell ref="G71:G72"/>
    <mergeCell ref="H71:H72"/>
    <mergeCell ref="I71:I72"/>
    <mergeCell ref="J71:J72"/>
    <mergeCell ref="K71:K72"/>
    <mergeCell ref="L71:L72"/>
    <mergeCell ref="M71:M72"/>
    <mergeCell ref="G73:G74"/>
    <mergeCell ref="H73:H74"/>
    <mergeCell ref="I73:I74"/>
    <mergeCell ref="J73:J74"/>
    <mergeCell ref="K73:K74"/>
    <mergeCell ref="L73:L74"/>
    <mergeCell ref="M73:M74"/>
    <mergeCell ref="G75:G76"/>
    <mergeCell ref="H75:H76"/>
    <mergeCell ref="I75:I76"/>
    <mergeCell ref="J75:J76"/>
    <mergeCell ref="K75:K76"/>
    <mergeCell ref="L75:L76"/>
    <mergeCell ref="M75:M76"/>
    <mergeCell ref="G77:G78"/>
    <mergeCell ref="H77:H78"/>
    <mergeCell ref="I77:I78"/>
    <mergeCell ref="J77:J78"/>
    <mergeCell ref="K77:K78"/>
    <mergeCell ref="L77:L78"/>
    <mergeCell ref="M77:M78"/>
    <mergeCell ref="G79:G80"/>
    <mergeCell ref="H79:H80"/>
    <mergeCell ref="I79:I80"/>
    <mergeCell ref="J79:J80"/>
    <mergeCell ref="K79:K80"/>
    <mergeCell ref="L79:L80"/>
    <mergeCell ref="M79:M80"/>
    <mergeCell ref="G81:G82"/>
    <mergeCell ref="H81:H82"/>
    <mergeCell ref="I81:I82"/>
    <mergeCell ref="J81:J82"/>
    <mergeCell ref="K81:K82"/>
    <mergeCell ref="L81:L82"/>
    <mergeCell ref="M81:M82"/>
    <mergeCell ref="D85:D86"/>
    <mergeCell ref="D87:D88"/>
    <mergeCell ref="D71:D72"/>
    <mergeCell ref="D73:D74"/>
    <mergeCell ref="D75:D76"/>
    <mergeCell ref="D77:D78"/>
    <mergeCell ref="D79:D80"/>
    <mergeCell ref="D81:D82"/>
    <mergeCell ref="D83:D84"/>
    <mergeCell ref="C100:C101"/>
    <mergeCell ref="D100:D101"/>
    <mergeCell ref="A92:A93"/>
    <mergeCell ref="A94:A95"/>
    <mergeCell ref="A96:A97"/>
    <mergeCell ref="A98:A99"/>
    <mergeCell ref="C98:C99"/>
    <mergeCell ref="D98:D99"/>
    <mergeCell ref="A100:A101"/>
    <mergeCell ref="A90:M90"/>
    <mergeCell ref="A91:M91"/>
    <mergeCell ref="G92:G93"/>
    <mergeCell ref="H92:H93"/>
    <mergeCell ref="I92:I93"/>
    <mergeCell ref="J92:J93"/>
    <mergeCell ref="K92:K93"/>
    <mergeCell ref="L94:L95"/>
    <mergeCell ref="M94:M95"/>
    <mergeCell ref="L92:L93"/>
    <mergeCell ref="M92:M93"/>
    <mergeCell ref="G94:G95"/>
    <mergeCell ref="H94:H95"/>
    <mergeCell ref="I94:I95"/>
    <mergeCell ref="J94:J95"/>
    <mergeCell ref="K94:K95"/>
    <mergeCell ref="G96:G97"/>
    <mergeCell ref="H96:H97"/>
    <mergeCell ref="I96:I97"/>
    <mergeCell ref="J96:J97"/>
    <mergeCell ref="K96:K97"/>
    <mergeCell ref="L96:L97"/>
    <mergeCell ref="M96:M97"/>
    <mergeCell ref="G98:G99"/>
    <mergeCell ref="H98:H99"/>
    <mergeCell ref="I98:I99"/>
    <mergeCell ref="J98:J99"/>
    <mergeCell ref="K98:K99"/>
    <mergeCell ref="L98:L99"/>
    <mergeCell ref="M98:M99"/>
    <mergeCell ref="G100:G101"/>
    <mergeCell ref="H100:H101"/>
    <mergeCell ref="I100:I101"/>
    <mergeCell ref="J100:J101"/>
    <mergeCell ref="K100:K101"/>
    <mergeCell ref="L100:L101"/>
    <mergeCell ref="M100:M101"/>
    <mergeCell ref="G110:G111"/>
    <mergeCell ref="H110:H111"/>
    <mergeCell ref="I110:I111"/>
    <mergeCell ref="J110:J111"/>
    <mergeCell ref="K110:K111"/>
    <mergeCell ref="L110:L111"/>
    <mergeCell ref="M110:M111"/>
    <mergeCell ref="G83:G84"/>
    <mergeCell ref="H83:H84"/>
    <mergeCell ref="I83:I84"/>
    <mergeCell ref="J83:J84"/>
    <mergeCell ref="K83:K84"/>
    <mergeCell ref="L83:L84"/>
    <mergeCell ref="M83:M84"/>
    <mergeCell ref="G85:G86"/>
    <mergeCell ref="H85:H86"/>
    <mergeCell ref="I85:I86"/>
    <mergeCell ref="J85:J86"/>
    <mergeCell ref="K85:K86"/>
    <mergeCell ref="L85:L86"/>
    <mergeCell ref="M85:M86"/>
    <mergeCell ref="L49:L50"/>
    <mergeCell ref="M49:M50"/>
    <mergeCell ref="H51:H52"/>
    <mergeCell ref="I51:I52"/>
    <mergeCell ref="H53:H54"/>
    <mergeCell ref="I53:I54"/>
    <mergeCell ref="J53:J54"/>
    <mergeCell ref="K53:K54"/>
    <mergeCell ref="L53:L54"/>
    <mergeCell ref="M53:M54"/>
    <mergeCell ref="J51:J52"/>
    <mergeCell ref="K51:K52"/>
    <mergeCell ref="L51:L52"/>
    <mergeCell ref="M51:M52"/>
    <mergeCell ref="D49:D50"/>
    <mergeCell ref="H49:H50"/>
    <mergeCell ref="I49:I50"/>
    <mergeCell ref="J49:J50"/>
    <mergeCell ref="K49:K50"/>
    <mergeCell ref="A51:A52"/>
    <mergeCell ref="D51:D52"/>
    <mergeCell ref="A55:A56"/>
    <mergeCell ref="A57:A58"/>
    <mergeCell ref="G49:G50"/>
    <mergeCell ref="G51:G52"/>
    <mergeCell ref="G53:G54"/>
    <mergeCell ref="G55:G56"/>
    <mergeCell ref="H55:H56"/>
    <mergeCell ref="I55:I56"/>
    <mergeCell ref="J55:J56"/>
    <mergeCell ref="G87:G88"/>
    <mergeCell ref="H87:H88"/>
    <mergeCell ref="I87:I88"/>
    <mergeCell ref="J87:J88"/>
    <mergeCell ref="K87:K88"/>
    <mergeCell ref="L87:L88"/>
    <mergeCell ref="M87:M88"/>
    <mergeCell ref="G102:G103"/>
    <mergeCell ref="H102:H103"/>
    <mergeCell ref="I102:I103"/>
    <mergeCell ref="J102:J103"/>
    <mergeCell ref="K102:K103"/>
    <mergeCell ref="L102:L103"/>
    <mergeCell ref="M102:M103"/>
    <mergeCell ref="G104:G105"/>
    <mergeCell ref="H104:H105"/>
    <mergeCell ref="I104:I105"/>
    <mergeCell ref="J104:J105"/>
    <mergeCell ref="K104:K105"/>
    <mergeCell ref="L104:L105"/>
    <mergeCell ref="M104:M105"/>
    <mergeCell ref="C106:C107"/>
    <mergeCell ref="D106:D107"/>
    <mergeCell ref="A102:A103"/>
    <mergeCell ref="C102:C103"/>
    <mergeCell ref="D102:D103"/>
    <mergeCell ref="A104:A105"/>
    <mergeCell ref="C104:C105"/>
    <mergeCell ref="D104:D105"/>
    <mergeCell ref="A106:A107"/>
    <mergeCell ref="C112:C113"/>
    <mergeCell ref="D112:D113"/>
    <mergeCell ref="A108:A109"/>
    <mergeCell ref="C108:C109"/>
    <mergeCell ref="D108:D109"/>
    <mergeCell ref="A110:A111"/>
    <mergeCell ref="C110:C111"/>
    <mergeCell ref="D110:D111"/>
    <mergeCell ref="A112:A113"/>
    <mergeCell ref="C118:C119"/>
    <mergeCell ref="D118:D119"/>
    <mergeCell ref="A114:A115"/>
    <mergeCell ref="C114:C115"/>
    <mergeCell ref="D114:D115"/>
    <mergeCell ref="A116:A117"/>
    <mergeCell ref="C116:C117"/>
    <mergeCell ref="D116:D117"/>
    <mergeCell ref="A118:A119"/>
    <mergeCell ref="G120:G121"/>
    <mergeCell ref="H120:H121"/>
    <mergeCell ref="I120:I121"/>
    <mergeCell ref="J120:J121"/>
    <mergeCell ref="K120:K121"/>
    <mergeCell ref="L120:L121"/>
    <mergeCell ref="M120:M121"/>
    <mergeCell ref="G122:G123"/>
    <mergeCell ref="H122:H123"/>
    <mergeCell ref="I122:I123"/>
    <mergeCell ref="J122:J123"/>
    <mergeCell ref="K122:K123"/>
    <mergeCell ref="L122:L123"/>
    <mergeCell ref="M122:M123"/>
    <mergeCell ref="G124:G125"/>
    <mergeCell ref="H124:H125"/>
    <mergeCell ref="I124:I125"/>
    <mergeCell ref="J124:J125"/>
    <mergeCell ref="K124:K125"/>
    <mergeCell ref="L124:L125"/>
    <mergeCell ref="M124:M125"/>
    <mergeCell ref="G126:G127"/>
    <mergeCell ref="H126:H127"/>
    <mergeCell ref="I126:I127"/>
    <mergeCell ref="J126:J127"/>
    <mergeCell ref="K126:K127"/>
    <mergeCell ref="L126:L127"/>
    <mergeCell ref="M126:M127"/>
    <mergeCell ref="G133:G134"/>
    <mergeCell ref="H133:H134"/>
    <mergeCell ref="I133:I134"/>
    <mergeCell ref="J133:J134"/>
    <mergeCell ref="K133:K134"/>
    <mergeCell ref="L133:L134"/>
    <mergeCell ref="M133:M134"/>
    <mergeCell ref="G135:G136"/>
    <mergeCell ref="H135:H136"/>
    <mergeCell ref="I135:I136"/>
    <mergeCell ref="J135:J136"/>
    <mergeCell ref="K135:K136"/>
    <mergeCell ref="L135:L136"/>
    <mergeCell ref="M135:M136"/>
    <mergeCell ref="G137:G138"/>
    <mergeCell ref="H137:H138"/>
    <mergeCell ref="I137:I138"/>
    <mergeCell ref="J137:J138"/>
    <mergeCell ref="K137:K138"/>
    <mergeCell ref="L137:L138"/>
    <mergeCell ref="M137:M138"/>
    <mergeCell ref="G139:G140"/>
    <mergeCell ref="H139:H140"/>
    <mergeCell ref="I139:I140"/>
    <mergeCell ref="J139:J140"/>
    <mergeCell ref="K139:K140"/>
    <mergeCell ref="L139:L140"/>
    <mergeCell ref="M139:M140"/>
    <mergeCell ref="G141:G142"/>
    <mergeCell ref="H141:H142"/>
    <mergeCell ref="I141:I142"/>
    <mergeCell ref="J141:J142"/>
    <mergeCell ref="K141:K142"/>
    <mergeCell ref="L141:L142"/>
    <mergeCell ref="M141:M142"/>
    <mergeCell ref="G143:G144"/>
    <mergeCell ref="H143:H144"/>
    <mergeCell ref="I143:I144"/>
    <mergeCell ref="J143:J144"/>
    <mergeCell ref="K143:K144"/>
    <mergeCell ref="L143:L144"/>
    <mergeCell ref="M143:M144"/>
    <mergeCell ref="G145:G146"/>
    <mergeCell ref="H145:H146"/>
    <mergeCell ref="I145:I146"/>
    <mergeCell ref="J145:J146"/>
    <mergeCell ref="K145:K146"/>
    <mergeCell ref="L145:L146"/>
    <mergeCell ref="M145:M146"/>
    <mergeCell ref="G147:G148"/>
    <mergeCell ref="H147:H148"/>
    <mergeCell ref="I147:I148"/>
    <mergeCell ref="J147:J148"/>
    <mergeCell ref="K147:K148"/>
    <mergeCell ref="L147:L148"/>
    <mergeCell ref="M147:M148"/>
    <mergeCell ref="G149:G150"/>
    <mergeCell ref="H149:H150"/>
    <mergeCell ref="I149:I150"/>
    <mergeCell ref="J149:J150"/>
    <mergeCell ref="K149:K150"/>
    <mergeCell ref="L149:L150"/>
    <mergeCell ref="M149:M150"/>
    <mergeCell ref="G151:G152"/>
    <mergeCell ref="H151:H152"/>
    <mergeCell ref="I151:I152"/>
    <mergeCell ref="J151:J152"/>
    <mergeCell ref="K151:K152"/>
    <mergeCell ref="L151:L152"/>
    <mergeCell ref="M151:M152"/>
    <mergeCell ref="G153:G154"/>
    <mergeCell ref="H153:H154"/>
    <mergeCell ref="I153:I154"/>
    <mergeCell ref="J153:J154"/>
    <mergeCell ref="K153:K154"/>
    <mergeCell ref="L153:L154"/>
    <mergeCell ref="M153:M154"/>
    <mergeCell ref="G155:G156"/>
    <mergeCell ref="H155:H156"/>
    <mergeCell ref="I155:I156"/>
    <mergeCell ref="J155:J156"/>
    <mergeCell ref="K155:K156"/>
    <mergeCell ref="L155:L156"/>
    <mergeCell ref="M155:M156"/>
    <mergeCell ref="G224:G225"/>
    <mergeCell ref="H224:H225"/>
    <mergeCell ref="I224:I225"/>
    <mergeCell ref="J224:J225"/>
    <mergeCell ref="K224:K225"/>
    <mergeCell ref="L224:L225"/>
    <mergeCell ref="M224:M225"/>
    <mergeCell ref="G226:G227"/>
    <mergeCell ref="H226:H227"/>
    <mergeCell ref="I226:I227"/>
    <mergeCell ref="J226:J227"/>
    <mergeCell ref="K226:K227"/>
    <mergeCell ref="L226:L227"/>
    <mergeCell ref="M226:M227"/>
    <mergeCell ref="G228:G229"/>
    <mergeCell ref="H228:H229"/>
    <mergeCell ref="I228:I229"/>
    <mergeCell ref="J228:J229"/>
    <mergeCell ref="K228:K229"/>
    <mergeCell ref="L228:L229"/>
    <mergeCell ref="M228:M229"/>
    <mergeCell ref="G230:G231"/>
    <mergeCell ref="H230:H231"/>
    <mergeCell ref="I230:I231"/>
    <mergeCell ref="J230:J231"/>
    <mergeCell ref="K230:K231"/>
    <mergeCell ref="L230:L231"/>
    <mergeCell ref="M230:M231"/>
    <mergeCell ref="G232:G233"/>
    <mergeCell ref="H232:H233"/>
    <mergeCell ref="I232:I233"/>
    <mergeCell ref="J232:J233"/>
    <mergeCell ref="K232:K233"/>
    <mergeCell ref="L232:L233"/>
    <mergeCell ref="M232:M233"/>
    <mergeCell ref="G234:G235"/>
    <mergeCell ref="H234:H235"/>
    <mergeCell ref="I234:I235"/>
    <mergeCell ref="J234:J235"/>
    <mergeCell ref="K234:K235"/>
    <mergeCell ref="L234:L235"/>
    <mergeCell ref="M234:M235"/>
    <mergeCell ref="G236:G237"/>
    <mergeCell ref="H236:H237"/>
    <mergeCell ref="I236:I237"/>
    <mergeCell ref="J236:J237"/>
    <mergeCell ref="K236:K237"/>
    <mergeCell ref="L236:L237"/>
    <mergeCell ref="M236:M237"/>
    <mergeCell ref="G238:G239"/>
    <mergeCell ref="H238:H239"/>
    <mergeCell ref="I238:I239"/>
    <mergeCell ref="J238:J239"/>
    <mergeCell ref="K238:K239"/>
    <mergeCell ref="L238:L239"/>
    <mergeCell ref="M238:M239"/>
    <mergeCell ref="G240:G241"/>
    <mergeCell ref="H240:H241"/>
    <mergeCell ref="I240:I241"/>
    <mergeCell ref="J240:J241"/>
    <mergeCell ref="K240:K241"/>
    <mergeCell ref="L240:L241"/>
    <mergeCell ref="M240:M241"/>
    <mergeCell ref="G242:G243"/>
    <mergeCell ref="H242:H243"/>
    <mergeCell ref="I242:I243"/>
    <mergeCell ref="J242:J243"/>
    <mergeCell ref="K242:K243"/>
    <mergeCell ref="L242:L243"/>
    <mergeCell ref="M242:M243"/>
    <mergeCell ref="G181:G182"/>
    <mergeCell ref="H181:H182"/>
    <mergeCell ref="I181:I182"/>
    <mergeCell ref="J181:J182"/>
    <mergeCell ref="K181:K182"/>
    <mergeCell ref="L181:L182"/>
    <mergeCell ref="M181:M182"/>
    <mergeCell ref="G183:G184"/>
    <mergeCell ref="H183:H184"/>
    <mergeCell ref="I183:I184"/>
    <mergeCell ref="J183:J184"/>
    <mergeCell ref="K183:K184"/>
    <mergeCell ref="L183:L184"/>
    <mergeCell ref="M183:M184"/>
    <mergeCell ref="A212:M212"/>
    <mergeCell ref="A213:M213"/>
    <mergeCell ref="G214:G215"/>
    <mergeCell ref="H214:H215"/>
    <mergeCell ref="I214:I215"/>
    <mergeCell ref="J214:J215"/>
    <mergeCell ref="K214:K215"/>
    <mergeCell ref="L216:L217"/>
    <mergeCell ref="M216:M217"/>
    <mergeCell ref="L214:L215"/>
    <mergeCell ref="M214:M215"/>
    <mergeCell ref="G216:G217"/>
    <mergeCell ref="H216:H217"/>
    <mergeCell ref="I216:I217"/>
    <mergeCell ref="J216:J217"/>
    <mergeCell ref="K216:K217"/>
    <mergeCell ref="G218:G219"/>
    <mergeCell ref="H218:H219"/>
    <mergeCell ref="I218:I219"/>
    <mergeCell ref="J218:J219"/>
    <mergeCell ref="K218:K219"/>
    <mergeCell ref="L218:L219"/>
    <mergeCell ref="M218:M219"/>
    <mergeCell ref="A245:M245"/>
    <mergeCell ref="A246:M246"/>
    <mergeCell ref="G247:G248"/>
    <mergeCell ref="H247:H248"/>
    <mergeCell ref="I247:I248"/>
    <mergeCell ref="J247:J248"/>
    <mergeCell ref="K247:K248"/>
    <mergeCell ref="G262:G263"/>
    <mergeCell ref="H262:H263"/>
    <mergeCell ref="I262:I263"/>
    <mergeCell ref="J262:J263"/>
    <mergeCell ref="K262:K263"/>
    <mergeCell ref="L262:L263"/>
    <mergeCell ref="M262:M263"/>
    <mergeCell ref="G264:G265"/>
    <mergeCell ref="H264:H265"/>
    <mergeCell ref="I264:I265"/>
    <mergeCell ref="J264:J265"/>
    <mergeCell ref="K264:K265"/>
    <mergeCell ref="L264:L265"/>
    <mergeCell ref="M264:M26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sheetData>
    <row r="1">
      <c r="A1" s="221"/>
      <c r="B1" s="221"/>
      <c r="C1" s="222"/>
      <c r="D1" s="223"/>
      <c r="E1" s="223"/>
      <c r="F1" s="223"/>
      <c r="G1" s="223"/>
      <c r="H1" s="223"/>
      <c r="I1" s="222"/>
      <c r="J1" s="222"/>
      <c r="K1" s="222"/>
      <c r="L1" s="222"/>
      <c r="M1" s="222"/>
      <c r="N1" s="222"/>
      <c r="O1" s="222"/>
      <c r="P1" s="222"/>
      <c r="Q1" s="222"/>
      <c r="R1" s="222"/>
      <c r="S1" s="224"/>
      <c r="T1" s="224"/>
      <c r="U1" s="224"/>
      <c r="V1" s="224"/>
      <c r="W1" s="224"/>
      <c r="X1" s="224"/>
      <c r="Y1" s="224"/>
      <c r="Z1" s="224"/>
      <c r="AA1" s="224"/>
      <c r="AB1" s="222"/>
      <c r="AC1" s="222"/>
      <c r="AD1" s="222"/>
      <c r="AE1" s="224"/>
      <c r="AF1" s="224"/>
      <c r="AG1" s="224"/>
      <c r="AH1" s="222"/>
      <c r="AI1" s="222"/>
      <c r="AJ1" s="224"/>
      <c r="AK1" s="224"/>
      <c r="AL1" s="224"/>
      <c r="AM1" s="224"/>
      <c r="AN1" s="224"/>
      <c r="AO1" s="224"/>
      <c r="AP1" s="224"/>
      <c r="AQ1" s="224"/>
      <c r="AR1" s="224"/>
      <c r="AS1" s="224"/>
      <c r="AT1" s="224"/>
      <c r="AU1" s="224"/>
      <c r="AV1" s="224"/>
      <c r="AW1" s="224"/>
      <c r="AX1" s="224"/>
      <c r="AY1" s="224"/>
      <c r="AZ1" s="224"/>
      <c r="BA1" s="224"/>
      <c r="BB1" s="224"/>
      <c r="BC1" s="224"/>
      <c r="BD1" s="224"/>
      <c r="BE1" s="224"/>
      <c r="BF1" s="224"/>
      <c r="BG1" s="224"/>
      <c r="BH1" s="224"/>
      <c r="BI1" s="224"/>
      <c r="BJ1" s="224"/>
      <c r="BK1" s="224"/>
      <c r="BL1" s="224"/>
    </row>
    <row r="2" ht="71.25" customHeight="1">
      <c r="A2" s="225" t="s">
        <v>356</v>
      </c>
      <c r="B2" s="226" t="s">
        <v>357</v>
      </c>
      <c r="C2" s="227" t="s">
        <v>358</v>
      </c>
      <c r="D2" s="228" t="s">
        <v>359</v>
      </c>
      <c r="E2" s="229" t="s">
        <v>360</v>
      </c>
      <c r="F2" s="230" t="s">
        <v>361</v>
      </c>
      <c r="G2" s="230" t="s">
        <v>362</v>
      </c>
      <c r="H2" s="230" t="s">
        <v>363</v>
      </c>
      <c r="I2" s="231" t="s">
        <v>364</v>
      </c>
      <c r="J2" s="231" t="s">
        <v>29</v>
      </c>
      <c r="K2" s="232" t="s">
        <v>365</v>
      </c>
      <c r="L2" s="233" t="s">
        <v>366</v>
      </c>
      <c r="M2" s="233" t="s">
        <v>367</v>
      </c>
      <c r="N2" s="234" t="s">
        <v>368</v>
      </c>
      <c r="O2" s="235" t="s">
        <v>369</v>
      </c>
      <c r="P2" s="236" t="s">
        <v>370</v>
      </c>
      <c r="Q2" s="237" t="s">
        <v>371</v>
      </c>
      <c r="R2" s="235" t="s">
        <v>372</v>
      </c>
      <c r="S2" s="238" t="s">
        <v>373</v>
      </c>
      <c r="T2" s="239" t="s">
        <v>374</v>
      </c>
      <c r="U2" s="239" t="s">
        <v>375</v>
      </c>
      <c r="V2" s="239" t="s">
        <v>137</v>
      </c>
      <c r="W2" s="240" t="s">
        <v>376</v>
      </c>
      <c r="X2" s="240" t="s">
        <v>377</v>
      </c>
      <c r="Y2" s="240" t="s">
        <v>378</v>
      </c>
      <c r="Z2" s="240" t="s">
        <v>379</v>
      </c>
      <c r="AA2" s="240" t="s">
        <v>380</v>
      </c>
      <c r="AB2" s="241" t="s">
        <v>381</v>
      </c>
      <c r="AC2" s="242" t="s">
        <v>31</v>
      </c>
      <c r="AD2" s="241" t="s">
        <v>382</v>
      </c>
      <c r="AE2" s="243" t="s">
        <v>383</v>
      </c>
      <c r="AF2" s="244" t="s">
        <v>384</v>
      </c>
      <c r="AG2" s="245" t="s">
        <v>139</v>
      </c>
      <c r="AH2" s="246" t="s">
        <v>385</v>
      </c>
      <c r="AI2" s="247" t="s">
        <v>386</v>
      </c>
      <c r="AJ2" s="248" t="s">
        <v>387</v>
      </c>
      <c r="AK2" s="248" t="s">
        <v>388</v>
      </c>
      <c r="AL2" s="248" t="s">
        <v>389</v>
      </c>
      <c r="AM2" s="249" t="s">
        <v>390</v>
      </c>
      <c r="AN2" s="250" t="s">
        <v>391</v>
      </c>
      <c r="AO2" s="251" t="s">
        <v>392</v>
      </c>
      <c r="AP2" s="252" t="s">
        <v>393</v>
      </c>
      <c r="AQ2" s="253" t="s">
        <v>394</v>
      </c>
      <c r="AR2" s="254" t="s">
        <v>395</v>
      </c>
      <c r="AS2" s="255"/>
      <c r="AT2" s="255"/>
      <c r="AU2" s="255"/>
      <c r="AV2" s="255"/>
      <c r="AW2" s="255"/>
      <c r="AX2" s="255"/>
      <c r="AY2" s="255"/>
      <c r="AZ2" s="255"/>
      <c r="BA2" s="255"/>
      <c r="BB2" s="255"/>
      <c r="BC2" s="255"/>
      <c r="BD2" s="255"/>
      <c r="BE2" s="255"/>
      <c r="BF2" s="255"/>
      <c r="BG2" s="255"/>
      <c r="BH2" s="255"/>
      <c r="BI2" s="255"/>
      <c r="BJ2" s="255"/>
      <c r="BK2" s="255"/>
      <c r="BL2" s="255"/>
    </row>
    <row r="3" hidden="1">
      <c r="A3" s="256">
        <v>45824.46111111111</v>
      </c>
      <c r="B3" s="256">
        <v>45825.97430555556</v>
      </c>
      <c r="C3" s="256" t="s">
        <v>396</v>
      </c>
      <c r="D3" s="257" t="s">
        <v>397</v>
      </c>
      <c r="E3" s="258">
        <v>1.8133161945652E13</v>
      </c>
      <c r="F3" s="258" t="s">
        <v>398</v>
      </c>
      <c r="G3" s="258" t="s">
        <v>399</v>
      </c>
      <c r="H3" s="258" t="s">
        <v>400</v>
      </c>
      <c r="I3" s="259" t="s">
        <v>401</v>
      </c>
      <c r="J3" s="260" t="s">
        <v>402</v>
      </c>
      <c r="K3" s="261" t="s">
        <v>403</v>
      </c>
      <c r="L3" s="262" t="s">
        <v>404</v>
      </c>
      <c r="M3" s="262" t="s">
        <v>405</v>
      </c>
      <c r="N3" s="262" t="s">
        <v>406</v>
      </c>
      <c r="O3" s="263" t="s">
        <v>407</v>
      </c>
      <c r="P3" s="264" t="s">
        <v>408</v>
      </c>
      <c r="Q3" s="265">
        <v>45824.0</v>
      </c>
      <c r="R3" s="258">
        <f>365-DAYS(DATEVALUE(Q3), DATEVALUE(AC3))</f>
        <v>193</v>
      </c>
      <c r="S3" s="222"/>
      <c r="T3" s="266" t="s">
        <v>74</v>
      </c>
      <c r="U3" s="266">
        <v>798000.0</v>
      </c>
      <c r="V3" s="266">
        <v>348000.0</v>
      </c>
      <c r="W3" s="267">
        <v>333000.0</v>
      </c>
      <c r="X3" s="267">
        <v>0.0</v>
      </c>
      <c r="Y3" s="267">
        <v>333000.0</v>
      </c>
      <c r="Z3" s="268" t="s">
        <v>409</v>
      </c>
      <c r="AA3" s="269">
        <v>45900.0</v>
      </c>
      <c r="AB3" s="222"/>
      <c r="AC3" s="270">
        <v>45652.0</v>
      </c>
      <c r="AD3" s="258" t="s">
        <v>97</v>
      </c>
      <c r="AE3" s="271"/>
      <c r="AF3" s="272" t="s">
        <v>410</v>
      </c>
      <c r="AG3" s="272" t="s">
        <v>411</v>
      </c>
      <c r="AH3" s="258" t="b">
        <v>1</v>
      </c>
      <c r="AI3" s="222"/>
      <c r="AJ3" s="273" t="b">
        <v>1</v>
      </c>
      <c r="AK3" s="273" t="b">
        <v>1</v>
      </c>
      <c r="AL3" s="273" t="b">
        <v>0</v>
      </c>
      <c r="AM3" s="273" t="s">
        <v>412</v>
      </c>
      <c r="AN3" s="273" t="s">
        <v>413</v>
      </c>
      <c r="AO3" s="274" t="s">
        <v>412</v>
      </c>
      <c r="AP3" s="274" t="s">
        <v>414</v>
      </c>
      <c r="AQ3" s="275" t="s">
        <v>414</v>
      </c>
      <c r="AR3" s="276" t="s">
        <v>414</v>
      </c>
      <c r="AS3" s="277" t="s">
        <v>414</v>
      </c>
      <c r="AT3" s="278"/>
      <c r="AU3" s="278"/>
      <c r="AV3" s="278"/>
      <c r="AW3" s="278"/>
      <c r="AX3" s="278"/>
      <c r="AY3" s="278"/>
      <c r="AZ3" s="278"/>
      <c r="BA3" s="278"/>
      <c r="BB3" s="278"/>
      <c r="BC3" s="278"/>
      <c r="BD3" s="278"/>
      <c r="BE3" s="278"/>
      <c r="BF3" s="278"/>
      <c r="BG3" s="278"/>
      <c r="BH3" s="278"/>
      <c r="BI3" s="278"/>
      <c r="BJ3" s="278"/>
      <c r="BK3" s="278"/>
      <c r="BL3" s="278"/>
    </row>
    <row r="4" hidden="1">
      <c r="A4" s="256">
        <v>45824.524305555555</v>
      </c>
      <c r="B4" s="256">
        <v>45828.46319444444</v>
      </c>
      <c r="C4" s="279" t="s">
        <v>415</v>
      </c>
      <c r="D4" s="257" t="s">
        <v>397</v>
      </c>
      <c r="E4" s="258">
        <v>1.6042222345469E13</v>
      </c>
      <c r="F4" s="258" t="s">
        <v>416</v>
      </c>
      <c r="G4" s="258" t="s">
        <v>399</v>
      </c>
      <c r="H4" s="258" t="s">
        <v>400</v>
      </c>
      <c r="I4" s="280" t="s">
        <v>417</v>
      </c>
      <c r="J4" s="280" t="s">
        <v>417</v>
      </c>
      <c r="K4" s="281" t="s">
        <v>418</v>
      </c>
      <c r="L4" s="282" t="s">
        <v>419</v>
      </c>
      <c r="M4" s="282" t="s">
        <v>420</v>
      </c>
      <c r="N4" s="282" t="s">
        <v>421</v>
      </c>
      <c r="O4" s="263" t="s">
        <v>407</v>
      </c>
      <c r="P4" s="283" t="s">
        <v>422</v>
      </c>
      <c r="Q4" s="284">
        <v>45827.0</v>
      </c>
      <c r="R4" s="258">
        <v>0.0</v>
      </c>
      <c r="S4" s="222"/>
      <c r="T4" s="266" t="s">
        <v>423</v>
      </c>
      <c r="U4" s="266">
        <v>598000.0</v>
      </c>
      <c r="V4" s="266">
        <v>598000.0</v>
      </c>
      <c r="W4" s="285">
        <v>598000.0</v>
      </c>
      <c r="X4" s="267">
        <v>0.0</v>
      </c>
      <c r="Y4" s="285">
        <v>598000.0</v>
      </c>
      <c r="Z4" s="268" t="s">
        <v>409</v>
      </c>
      <c r="AA4" s="269">
        <v>45900.0</v>
      </c>
      <c r="AB4" s="286"/>
      <c r="AC4" s="287">
        <v>45469.0</v>
      </c>
      <c r="AD4" s="258" t="s">
        <v>424</v>
      </c>
      <c r="AE4" s="271"/>
      <c r="AF4" s="272" t="s">
        <v>425</v>
      </c>
      <c r="AG4" s="272" t="s">
        <v>426</v>
      </c>
      <c r="AH4" s="258" t="b">
        <v>0</v>
      </c>
      <c r="AI4" s="222"/>
      <c r="AJ4" s="273" t="b">
        <v>1</v>
      </c>
      <c r="AK4" s="273" t="b">
        <v>1</v>
      </c>
      <c r="AL4" s="273" t="b">
        <v>0</v>
      </c>
      <c r="AM4" s="273" t="b">
        <v>1</v>
      </c>
      <c r="AN4" s="273" t="b">
        <v>1</v>
      </c>
      <c r="AO4" s="288" t="b">
        <v>1</v>
      </c>
      <c r="AP4" s="274" t="s">
        <v>414</v>
      </c>
      <c r="AQ4" s="275" t="s">
        <v>414</v>
      </c>
      <c r="AR4" s="276" t="s">
        <v>414</v>
      </c>
      <c r="AS4" s="277" t="s">
        <v>414</v>
      </c>
      <c r="AT4" s="278"/>
      <c r="AU4" s="278"/>
      <c r="AV4" s="278"/>
      <c r="AW4" s="278"/>
      <c r="AX4" s="278"/>
      <c r="AY4" s="278"/>
      <c r="AZ4" s="278"/>
      <c r="BA4" s="278"/>
      <c r="BB4" s="278"/>
      <c r="BC4" s="278"/>
      <c r="BD4" s="278"/>
      <c r="BE4" s="278"/>
      <c r="BF4" s="278"/>
      <c r="BG4" s="278"/>
      <c r="BH4" s="278"/>
      <c r="BI4" s="278"/>
      <c r="BJ4" s="278"/>
      <c r="BK4" s="278"/>
      <c r="BL4" s="278"/>
    </row>
    <row r="5" hidden="1">
      <c r="A5" s="256">
        <v>45824.532638888886</v>
      </c>
      <c r="B5" s="256">
        <v>45828.444444444445</v>
      </c>
      <c r="C5" s="258" t="s">
        <v>427</v>
      </c>
      <c r="D5" s="257" t="s">
        <v>397</v>
      </c>
      <c r="E5" s="258">
        <v>1.9795876445789E13</v>
      </c>
      <c r="F5" s="258" t="s">
        <v>398</v>
      </c>
      <c r="G5" s="258" t="s">
        <v>399</v>
      </c>
      <c r="H5" s="258" t="s">
        <v>400</v>
      </c>
      <c r="I5" s="289" t="s">
        <v>428</v>
      </c>
      <c r="J5" s="289" t="s">
        <v>428</v>
      </c>
      <c r="K5" s="257" t="s">
        <v>429</v>
      </c>
      <c r="L5" s="290" t="s">
        <v>430</v>
      </c>
      <c r="M5" s="290" t="s">
        <v>431</v>
      </c>
      <c r="N5" s="290" t="s">
        <v>432</v>
      </c>
      <c r="O5" s="291" t="s">
        <v>433</v>
      </c>
      <c r="P5" s="292" t="s">
        <v>434</v>
      </c>
      <c r="Q5" s="293">
        <v>45826.0</v>
      </c>
      <c r="R5" s="258">
        <f t="shared" ref="R5:R15" si="1">365-DAYS(DATEVALUE(Q5), DATEVALUE(AC5))</f>
        <v>328</v>
      </c>
      <c r="S5" s="222"/>
      <c r="T5" s="266" t="s">
        <v>14</v>
      </c>
      <c r="U5" s="266">
        <v>798000.0</v>
      </c>
      <c r="V5" s="266">
        <v>0.0</v>
      </c>
      <c r="W5" s="294">
        <v>-115580.0</v>
      </c>
      <c r="X5" s="267">
        <v>10494.0</v>
      </c>
      <c r="Y5" s="285">
        <v>811494.0</v>
      </c>
      <c r="Z5" s="268" t="s">
        <v>435</v>
      </c>
      <c r="AA5" s="269">
        <v>45827.0</v>
      </c>
      <c r="AB5" s="222"/>
      <c r="AC5" s="287">
        <v>45789.0</v>
      </c>
      <c r="AD5" s="258" t="s">
        <v>436</v>
      </c>
      <c r="AE5" s="271"/>
      <c r="AF5" s="272" t="s">
        <v>437</v>
      </c>
      <c r="AG5" s="272" t="s">
        <v>438</v>
      </c>
      <c r="AH5" s="258" t="b">
        <v>0</v>
      </c>
      <c r="AI5" s="222"/>
      <c r="AJ5" s="273" t="b">
        <v>1</v>
      </c>
      <c r="AK5" s="273" t="b">
        <v>1</v>
      </c>
      <c r="AL5" s="273" t="b">
        <v>0</v>
      </c>
      <c r="AM5" s="273" t="b">
        <v>1</v>
      </c>
      <c r="AN5" s="273" t="b">
        <v>1</v>
      </c>
      <c r="AO5" s="288" t="b">
        <v>1</v>
      </c>
      <c r="AP5" s="274" t="b">
        <v>1</v>
      </c>
      <c r="AQ5" s="275" t="b">
        <v>0</v>
      </c>
      <c r="AR5" s="276" t="b">
        <v>0</v>
      </c>
      <c r="AS5" s="277" t="b">
        <v>1</v>
      </c>
      <c r="AT5" s="222"/>
      <c r="AU5" s="222"/>
      <c r="AV5" s="222"/>
      <c r="AW5" s="222"/>
      <c r="AX5" s="222"/>
      <c r="AY5" s="222"/>
      <c r="AZ5" s="222"/>
      <c r="BA5" s="222"/>
      <c r="BB5" s="222"/>
      <c r="BC5" s="222"/>
      <c r="BD5" s="222"/>
      <c r="BE5" s="222"/>
      <c r="BF5" s="222"/>
      <c r="BG5" s="222"/>
      <c r="BH5" s="222"/>
      <c r="BI5" s="222"/>
      <c r="BJ5" s="222"/>
      <c r="BK5" s="222"/>
      <c r="BL5" s="222"/>
    </row>
    <row r="6" hidden="1">
      <c r="A6" s="256">
        <v>45824.54583333333</v>
      </c>
      <c r="B6" s="256">
        <v>45834.02291666667</v>
      </c>
      <c r="C6" s="258" t="s">
        <v>439</v>
      </c>
      <c r="D6" s="257" t="s">
        <v>397</v>
      </c>
      <c r="E6" s="295">
        <v>1.9534644345773E13</v>
      </c>
      <c r="F6" s="258" t="s">
        <v>398</v>
      </c>
      <c r="G6" s="258" t="s">
        <v>399</v>
      </c>
      <c r="H6" s="258" t="s">
        <v>400</v>
      </c>
      <c r="I6" s="296" t="s">
        <v>440</v>
      </c>
      <c r="J6" s="297" t="s">
        <v>441</v>
      </c>
      <c r="K6" s="298" t="s">
        <v>442</v>
      </c>
      <c r="L6" s="299" t="s">
        <v>443</v>
      </c>
      <c r="M6" s="299" t="s">
        <v>444</v>
      </c>
      <c r="N6" s="299" t="s">
        <v>445</v>
      </c>
      <c r="O6" s="300" t="s">
        <v>433</v>
      </c>
      <c r="P6" s="301" t="s">
        <v>446</v>
      </c>
      <c r="Q6" s="302">
        <v>45825.0</v>
      </c>
      <c r="R6" s="258">
        <f t="shared" si="1"/>
        <v>316</v>
      </c>
      <c r="S6" s="222"/>
      <c r="T6" s="266" t="s">
        <v>447</v>
      </c>
      <c r="U6" s="266">
        <v>798000.0</v>
      </c>
      <c r="V6" s="266">
        <v>798000.0</v>
      </c>
      <c r="W6" s="267">
        <v>643072.0</v>
      </c>
      <c r="X6" s="267">
        <v>0.0</v>
      </c>
      <c r="Y6" s="285">
        <v>643072.0</v>
      </c>
      <c r="Z6" s="268" t="s">
        <v>409</v>
      </c>
      <c r="AA6" s="269">
        <v>45900.0</v>
      </c>
      <c r="AB6" s="222"/>
      <c r="AC6" s="287">
        <v>45776.0</v>
      </c>
      <c r="AD6" s="258" t="s">
        <v>448</v>
      </c>
      <c r="AE6" s="271"/>
      <c r="AF6" s="272" t="s">
        <v>449</v>
      </c>
      <c r="AG6" s="303"/>
      <c r="AH6" s="258" t="b">
        <v>0</v>
      </c>
      <c r="AI6" s="222"/>
      <c r="AJ6" s="273" t="b">
        <v>1</v>
      </c>
      <c r="AK6" s="273" t="b">
        <v>1</v>
      </c>
      <c r="AL6" s="273" t="b">
        <v>0</v>
      </c>
      <c r="AM6" s="273" t="b">
        <v>1</v>
      </c>
      <c r="AN6" s="273" t="b">
        <v>1</v>
      </c>
      <c r="AO6" s="288" t="b">
        <v>1</v>
      </c>
      <c r="AP6" s="274" t="b">
        <v>1</v>
      </c>
      <c r="AQ6" s="275" t="s">
        <v>414</v>
      </c>
      <c r="AR6" s="276" t="s">
        <v>414</v>
      </c>
      <c r="AS6" s="277" t="s">
        <v>414</v>
      </c>
      <c r="AT6" s="222"/>
      <c r="AU6" s="222"/>
      <c r="AV6" s="222"/>
      <c r="AW6" s="222"/>
      <c r="AX6" s="222"/>
      <c r="AY6" s="222"/>
      <c r="AZ6" s="222"/>
      <c r="BA6" s="222"/>
      <c r="BB6" s="222"/>
      <c r="BC6" s="222"/>
      <c r="BD6" s="222"/>
      <c r="BE6" s="222"/>
      <c r="BF6" s="222"/>
      <c r="BG6" s="222"/>
      <c r="BH6" s="222"/>
      <c r="BI6" s="222"/>
      <c r="BJ6" s="222"/>
      <c r="BK6" s="222"/>
      <c r="BL6" s="222"/>
    </row>
    <row r="7" hidden="1">
      <c r="A7" s="256">
        <v>45824.549305555556</v>
      </c>
      <c r="B7" s="256">
        <v>45826.76458333333</v>
      </c>
      <c r="C7" s="258" t="s">
        <v>450</v>
      </c>
      <c r="D7" s="257" t="s">
        <v>397</v>
      </c>
      <c r="E7" s="304">
        <v>1.9070205145732E13</v>
      </c>
      <c r="F7" s="258" t="s">
        <v>398</v>
      </c>
      <c r="G7" s="258" t="s">
        <v>399</v>
      </c>
      <c r="H7" s="258" t="s">
        <v>400</v>
      </c>
      <c r="I7" s="289" t="s">
        <v>451</v>
      </c>
      <c r="J7" s="305" t="s">
        <v>452</v>
      </c>
      <c r="K7" s="257" t="s">
        <v>453</v>
      </c>
      <c r="L7" s="290" t="s">
        <v>454</v>
      </c>
      <c r="M7" s="290" t="s">
        <v>455</v>
      </c>
      <c r="N7" s="290" t="s">
        <v>456</v>
      </c>
      <c r="O7" s="291" t="s">
        <v>433</v>
      </c>
      <c r="P7" s="292" t="s">
        <v>457</v>
      </c>
      <c r="Q7" s="293">
        <v>45825.0</v>
      </c>
      <c r="R7" s="258">
        <f t="shared" si="1"/>
        <v>273</v>
      </c>
      <c r="S7" s="222"/>
      <c r="T7" s="266" t="s">
        <v>74</v>
      </c>
      <c r="U7" s="266">
        <v>798000.0</v>
      </c>
      <c r="V7" s="266">
        <v>798000.0</v>
      </c>
      <c r="W7" s="267">
        <v>549074.0</v>
      </c>
      <c r="X7" s="267">
        <v>0.0</v>
      </c>
      <c r="Y7" s="285">
        <v>549074.0</v>
      </c>
      <c r="Z7" s="268" t="s">
        <v>409</v>
      </c>
      <c r="AA7" s="269">
        <v>45900.0</v>
      </c>
      <c r="AB7" s="222"/>
      <c r="AC7" s="287">
        <v>45733.0</v>
      </c>
      <c r="AD7" s="258" t="s">
        <v>458</v>
      </c>
      <c r="AE7" s="271"/>
      <c r="AF7" s="272" t="s">
        <v>459</v>
      </c>
      <c r="AG7" s="303"/>
      <c r="AH7" s="258" t="b">
        <v>0</v>
      </c>
      <c r="AI7" s="222"/>
      <c r="AJ7" s="273" t="b">
        <v>1</v>
      </c>
      <c r="AK7" s="273" t="b">
        <v>1</v>
      </c>
      <c r="AL7" s="273" t="b">
        <v>0</v>
      </c>
      <c r="AM7" s="273" t="b">
        <v>1</v>
      </c>
      <c r="AN7" s="273" t="b">
        <v>1</v>
      </c>
      <c r="AO7" s="288" t="b">
        <v>1</v>
      </c>
      <c r="AP7" s="274" t="b">
        <v>1</v>
      </c>
      <c r="AQ7" s="275" t="s">
        <v>414</v>
      </c>
      <c r="AR7" s="276" t="s">
        <v>414</v>
      </c>
      <c r="AS7" s="277" t="s">
        <v>414</v>
      </c>
      <c r="AT7" s="222"/>
      <c r="AU7" s="222"/>
      <c r="AV7" s="222"/>
      <c r="AW7" s="222"/>
      <c r="AX7" s="222"/>
      <c r="AY7" s="222"/>
      <c r="AZ7" s="222"/>
      <c r="BA7" s="222"/>
      <c r="BB7" s="222"/>
      <c r="BC7" s="222"/>
      <c r="BD7" s="222"/>
      <c r="BE7" s="222"/>
      <c r="BF7" s="222"/>
      <c r="BG7" s="222"/>
      <c r="BH7" s="222"/>
      <c r="BI7" s="222"/>
      <c r="BJ7" s="222"/>
      <c r="BK7" s="222"/>
      <c r="BL7" s="222"/>
    </row>
    <row r="8" hidden="1">
      <c r="A8" s="256">
        <v>45824.61041666667</v>
      </c>
      <c r="B8" s="256">
        <v>45838.54652777778</v>
      </c>
      <c r="C8" s="306" t="s">
        <v>460</v>
      </c>
      <c r="D8" s="257" t="s">
        <v>397</v>
      </c>
      <c r="E8" s="258">
        <v>1.9604307745774E13</v>
      </c>
      <c r="F8" s="258" t="s">
        <v>398</v>
      </c>
      <c r="G8" s="258" t="s">
        <v>399</v>
      </c>
      <c r="H8" s="258" t="s">
        <v>400</v>
      </c>
      <c r="I8" s="296" t="s">
        <v>461</v>
      </c>
      <c r="J8" s="297" t="s">
        <v>462</v>
      </c>
      <c r="K8" s="298" t="s">
        <v>463</v>
      </c>
      <c r="L8" s="299" t="s">
        <v>464</v>
      </c>
      <c r="M8" s="299" t="s">
        <v>465</v>
      </c>
      <c r="N8" s="299" t="s">
        <v>466</v>
      </c>
      <c r="O8" s="300" t="s">
        <v>433</v>
      </c>
      <c r="P8" s="301" t="s">
        <v>467</v>
      </c>
      <c r="Q8" s="302">
        <v>45825.0</v>
      </c>
      <c r="R8" s="258">
        <f t="shared" si="1"/>
        <v>317</v>
      </c>
      <c r="S8" s="222"/>
      <c r="T8" s="266" t="s">
        <v>14</v>
      </c>
      <c r="U8" s="266">
        <v>798000.0</v>
      </c>
      <c r="V8" s="266">
        <v>0.0</v>
      </c>
      <c r="W8" s="294">
        <v>-152742.0</v>
      </c>
      <c r="X8" s="267">
        <v>13773.0</v>
      </c>
      <c r="Y8" s="285">
        <v>814773.0</v>
      </c>
      <c r="Z8" s="268" t="s">
        <v>435</v>
      </c>
      <c r="AA8" s="269">
        <v>45838.0</v>
      </c>
      <c r="AB8" s="222"/>
      <c r="AC8" s="287">
        <v>45777.0</v>
      </c>
      <c r="AD8" s="258" t="s">
        <v>468</v>
      </c>
      <c r="AE8" s="271"/>
      <c r="AF8" s="272" t="s">
        <v>469</v>
      </c>
      <c r="AG8" s="272" t="s">
        <v>470</v>
      </c>
      <c r="AH8" s="258" t="b">
        <v>0</v>
      </c>
      <c r="AI8" s="222"/>
      <c r="AJ8" s="273" t="b">
        <v>1</v>
      </c>
      <c r="AK8" s="273" t="b">
        <v>1</v>
      </c>
      <c r="AL8" s="273" t="b">
        <v>0</v>
      </c>
      <c r="AM8" s="273" t="b">
        <v>1</v>
      </c>
      <c r="AN8" s="273" t="b">
        <v>1</v>
      </c>
      <c r="AO8" s="288" t="b">
        <v>1</v>
      </c>
      <c r="AP8" s="274" t="b">
        <v>1</v>
      </c>
      <c r="AQ8" s="275" t="b">
        <v>0</v>
      </c>
      <c r="AR8" s="276" t="b">
        <v>0</v>
      </c>
      <c r="AS8" s="277" t="b">
        <v>1</v>
      </c>
      <c r="AT8" s="222"/>
      <c r="AU8" s="222"/>
      <c r="AV8" s="222"/>
      <c r="AW8" s="222"/>
      <c r="AX8" s="222"/>
      <c r="AY8" s="222"/>
      <c r="AZ8" s="222"/>
      <c r="BA8" s="222"/>
      <c r="BB8" s="222"/>
      <c r="BC8" s="222"/>
      <c r="BD8" s="222"/>
      <c r="BE8" s="222"/>
      <c r="BF8" s="222"/>
      <c r="BG8" s="222"/>
      <c r="BH8" s="222"/>
      <c r="BI8" s="222"/>
      <c r="BJ8" s="222"/>
      <c r="BK8" s="222"/>
      <c r="BL8" s="222"/>
    </row>
    <row r="9" hidden="1">
      <c r="A9" s="256">
        <v>45824.62291666667</v>
      </c>
      <c r="B9" s="256">
        <v>45827.42986111111</v>
      </c>
      <c r="C9" s="258" t="s">
        <v>471</v>
      </c>
      <c r="D9" s="257" t="s">
        <v>397</v>
      </c>
      <c r="E9" s="258">
        <v>1.596033884547E13</v>
      </c>
      <c r="F9" s="258" t="s">
        <v>416</v>
      </c>
      <c r="G9" s="258" t="s">
        <v>399</v>
      </c>
      <c r="H9" s="258" t="s">
        <v>400</v>
      </c>
      <c r="I9" s="289" t="s">
        <v>472</v>
      </c>
      <c r="J9" s="289" t="s">
        <v>473</v>
      </c>
      <c r="K9" s="257" t="s">
        <v>474</v>
      </c>
      <c r="L9" s="307" t="s">
        <v>475</v>
      </c>
      <c r="M9" s="307" t="s">
        <v>476</v>
      </c>
      <c r="N9" s="307" t="s">
        <v>477</v>
      </c>
      <c r="O9" s="291" t="s">
        <v>407</v>
      </c>
      <c r="P9" s="292" t="s">
        <v>478</v>
      </c>
      <c r="Q9" s="293">
        <v>45826.0</v>
      </c>
      <c r="R9" s="258">
        <f t="shared" si="1"/>
        <v>9</v>
      </c>
      <c r="S9" s="222"/>
      <c r="T9" s="266" t="s">
        <v>14</v>
      </c>
      <c r="U9" s="266">
        <v>599500.0</v>
      </c>
      <c r="V9" s="266">
        <v>298804.0</v>
      </c>
      <c r="W9" s="285">
        <v>298804.0</v>
      </c>
      <c r="X9" s="267">
        <v>85490.0</v>
      </c>
      <c r="Y9" s="285">
        <v>986794.0</v>
      </c>
      <c r="Z9" s="268" t="s">
        <v>479</v>
      </c>
      <c r="AA9" s="308" t="s">
        <v>480</v>
      </c>
      <c r="AB9" s="309"/>
      <c r="AC9" s="310">
        <v>45470.0</v>
      </c>
      <c r="AD9" s="258" t="s">
        <v>481</v>
      </c>
      <c r="AE9" s="271"/>
      <c r="AF9" s="272" t="s">
        <v>425</v>
      </c>
      <c r="AG9" s="272" t="s">
        <v>482</v>
      </c>
      <c r="AH9" s="258" t="b">
        <v>0</v>
      </c>
      <c r="AI9" s="222"/>
      <c r="AJ9" s="273" t="b">
        <v>1</v>
      </c>
      <c r="AK9" s="273" t="b">
        <v>1</v>
      </c>
      <c r="AL9" s="273" t="b">
        <v>0</v>
      </c>
      <c r="AM9" s="273" t="b">
        <v>1</v>
      </c>
      <c r="AN9" s="273" t="b">
        <v>1</v>
      </c>
      <c r="AO9" s="288" t="b">
        <v>1</v>
      </c>
      <c r="AP9" s="274" t="s">
        <v>414</v>
      </c>
      <c r="AQ9" s="275" t="s">
        <v>414</v>
      </c>
      <c r="AR9" s="276" t="s">
        <v>414</v>
      </c>
      <c r="AS9" s="277" t="s">
        <v>414</v>
      </c>
      <c r="AT9" s="222"/>
      <c r="AU9" s="222"/>
      <c r="AV9" s="222"/>
      <c r="AW9" s="222"/>
      <c r="AX9" s="222"/>
      <c r="AY9" s="222"/>
      <c r="AZ9" s="222"/>
      <c r="BA9" s="222"/>
      <c r="BB9" s="222"/>
      <c r="BC9" s="222"/>
      <c r="BD9" s="222"/>
      <c r="BE9" s="222"/>
      <c r="BF9" s="222"/>
      <c r="BG9" s="222"/>
      <c r="BH9" s="222"/>
      <c r="BI9" s="222"/>
      <c r="BJ9" s="222"/>
      <c r="BK9" s="222"/>
      <c r="BL9" s="222"/>
    </row>
    <row r="10" hidden="1">
      <c r="A10" s="256">
        <v>45824.663194444445</v>
      </c>
      <c r="B10" s="256">
        <v>45827.96944444445</v>
      </c>
      <c r="C10" s="258" t="s">
        <v>483</v>
      </c>
      <c r="D10" s="257" t="s">
        <v>397</v>
      </c>
      <c r="E10" s="258">
        <v>1.8258055845669E13</v>
      </c>
      <c r="F10" s="258" t="s">
        <v>484</v>
      </c>
      <c r="G10" s="258" t="s">
        <v>399</v>
      </c>
      <c r="H10" s="258" t="s">
        <v>400</v>
      </c>
      <c r="I10" s="280" t="s">
        <v>485</v>
      </c>
      <c r="J10" s="280" t="s">
        <v>486</v>
      </c>
      <c r="K10" s="311" t="s">
        <v>487</v>
      </c>
      <c r="L10" s="312" t="s">
        <v>488</v>
      </c>
      <c r="M10" s="312" t="s">
        <v>489</v>
      </c>
      <c r="N10" s="312" t="s">
        <v>490</v>
      </c>
      <c r="O10" s="263" t="s">
        <v>407</v>
      </c>
      <c r="P10" s="313"/>
      <c r="Q10" s="284">
        <v>45826.0</v>
      </c>
      <c r="R10" s="258">
        <f t="shared" si="1"/>
        <v>208</v>
      </c>
      <c r="S10" s="222"/>
      <c r="T10" s="266" t="s">
        <v>447</v>
      </c>
      <c r="U10" s="266">
        <v>798000.0</v>
      </c>
      <c r="V10" s="266">
        <v>798000.0</v>
      </c>
      <c r="W10" s="267" t="s">
        <v>480</v>
      </c>
      <c r="X10" s="267" t="s">
        <v>480</v>
      </c>
      <c r="Y10" s="285" t="s">
        <v>480</v>
      </c>
      <c r="Z10" s="268" t="s">
        <v>491</v>
      </c>
      <c r="AA10" s="267" t="s">
        <v>480</v>
      </c>
      <c r="AB10" s="222"/>
      <c r="AC10" s="287">
        <v>45669.0</v>
      </c>
      <c r="AD10" s="258" t="s">
        <v>424</v>
      </c>
      <c r="AE10" s="271"/>
      <c r="AF10" s="272" t="s">
        <v>425</v>
      </c>
      <c r="AG10" s="303"/>
      <c r="AH10" s="258" t="b">
        <v>0</v>
      </c>
      <c r="AI10" s="222"/>
      <c r="AJ10" s="314" t="b">
        <v>0</v>
      </c>
      <c r="AK10" s="314" t="b">
        <v>0</v>
      </c>
      <c r="AL10" s="314" t="b">
        <v>0</v>
      </c>
      <c r="AM10" s="314" t="b">
        <v>0</v>
      </c>
      <c r="AN10" s="314" t="b">
        <v>0</v>
      </c>
      <c r="AO10" s="314" t="b">
        <v>0</v>
      </c>
      <c r="AP10" s="314" t="b">
        <v>0</v>
      </c>
      <c r="AQ10" s="275" t="s">
        <v>414</v>
      </c>
      <c r="AR10" s="276" t="s">
        <v>414</v>
      </c>
      <c r="AS10" s="277" t="s">
        <v>414</v>
      </c>
      <c r="AT10" s="222"/>
      <c r="AU10" s="222"/>
      <c r="AV10" s="222"/>
      <c r="AW10" s="222"/>
      <c r="AX10" s="222"/>
      <c r="AY10" s="222"/>
      <c r="AZ10" s="222"/>
      <c r="BA10" s="222"/>
      <c r="BB10" s="222"/>
      <c r="BC10" s="222"/>
      <c r="BD10" s="222"/>
      <c r="BE10" s="222"/>
      <c r="BF10" s="222"/>
      <c r="BG10" s="222"/>
      <c r="BH10" s="222"/>
      <c r="BI10" s="222"/>
      <c r="BJ10" s="222"/>
      <c r="BK10" s="222"/>
      <c r="BL10" s="222"/>
    </row>
    <row r="11" hidden="1">
      <c r="A11" s="256">
        <v>45824.67361111111</v>
      </c>
      <c r="B11" s="256">
        <v>45825.970138888886</v>
      </c>
      <c r="C11" s="258" t="s">
        <v>492</v>
      </c>
      <c r="D11" s="257" t="s">
        <v>397</v>
      </c>
      <c r="E11" s="258">
        <v>1.8127547145654E13</v>
      </c>
      <c r="F11" s="258" t="s">
        <v>398</v>
      </c>
      <c r="G11" s="258" t="s">
        <v>399</v>
      </c>
      <c r="H11" s="258" t="s">
        <v>400</v>
      </c>
      <c r="I11" s="259" t="s">
        <v>493</v>
      </c>
      <c r="J11" s="259" t="s">
        <v>493</v>
      </c>
      <c r="K11" s="315" t="s">
        <v>494</v>
      </c>
      <c r="L11" s="262" t="s">
        <v>495</v>
      </c>
      <c r="M11" s="262" t="s">
        <v>496</v>
      </c>
      <c r="N11" s="262" t="s">
        <v>497</v>
      </c>
      <c r="O11" s="263" t="s">
        <v>407</v>
      </c>
      <c r="P11" s="264" t="s">
        <v>498</v>
      </c>
      <c r="Q11" s="265">
        <v>45825.0</v>
      </c>
      <c r="R11" s="258">
        <f t="shared" si="1"/>
        <v>195</v>
      </c>
      <c r="S11" s="222"/>
      <c r="T11" s="266" t="s">
        <v>74</v>
      </c>
      <c r="U11" s="266">
        <v>798000.0</v>
      </c>
      <c r="V11" s="266">
        <v>798000.0</v>
      </c>
      <c r="W11" s="267">
        <v>376380.0</v>
      </c>
      <c r="X11" s="267">
        <v>0.0</v>
      </c>
      <c r="Y11" s="285">
        <v>376380.0</v>
      </c>
      <c r="Z11" s="268" t="s">
        <v>409</v>
      </c>
      <c r="AA11" s="269">
        <v>45900.0</v>
      </c>
      <c r="AB11" s="222"/>
      <c r="AC11" s="270">
        <v>45655.0</v>
      </c>
      <c r="AD11" s="258" t="s">
        <v>499</v>
      </c>
      <c r="AE11" s="271"/>
      <c r="AF11" s="272" t="s">
        <v>500</v>
      </c>
      <c r="AG11" s="303"/>
      <c r="AH11" s="258" t="b">
        <v>0</v>
      </c>
      <c r="AI11" s="222"/>
      <c r="AJ11" s="273" t="b">
        <v>1</v>
      </c>
      <c r="AK11" s="273" t="b">
        <v>1</v>
      </c>
      <c r="AL11" s="273" t="b">
        <v>0</v>
      </c>
      <c r="AM11" s="273" t="b">
        <v>1</v>
      </c>
      <c r="AN11" s="273" t="b">
        <v>1</v>
      </c>
      <c r="AO11" s="288" t="b">
        <v>1</v>
      </c>
      <c r="AP11" s="274" t="b">
        <v>1</v>
      </c>
      <c r="AQ11" s="275" t="s">
        <v>414</v>
      </c>
      <c r="AR11" s="276" t="s">
        <v>414</v>
      </c>
      <c r="AS11" s="277" t="s">
        <v>414</v>
      </c>
      <c r="AT11" s="222"/>
      <c r="AU11" s="222"/>
      <c r="AV11" s="222"/>
      <c r="AW11" s="222"/>
      <c r="AX11" s="222"/>
      <c r="AY11" s="222"/>
      <c r="AZ11" s="222"/>
      <c r="BA11" s="222"/>
      <c r="BB11" s="222"/>
      <c r="BC11" s="222"/>
      <c r="BD11" s="222"/>
      <c r="BE11" s="222"/>
      <c r="BF11" s="222"/>
      <c r="BG11" s="222"/>
      <c r="BH11" s="222"/>
      <c r="BI11" s="222"/>
      <c r="BJ11" s="222"/>
      <c r="BK11" s="222"/>
      <c r="BL11" s="222"/>
    </row>
    <row r="12" hidden="1">
      <c r="A12" s="256">
        <v>45824.669444444444</v>
      </c>
      <c r="B12" s="256">
        <v>45825.970138888886</v>
      </c>
      <c r="C12" s="258" t="s">
        <v>501</v>
      </c>
      <c r="D12" s="257" t="s">
        <v>397</v>
      </c>
      <c r="E12" s="258">
        <v>1.9417944345773E13</v>
      </c>
      <c r="F12" s="258" t="s">
        <v>398</v>
      </c>
      <c r="G12" s="258" t="s">
        <v>399</v>
      </c>
      <c r="H12" s="258" t="s">
        <v>502</v>
      </c>
      <c r="I12" s="280" t="s">
        <v>493</v>
      </c>
      <c r="J12" s="280" t="s">
        <v>493</v>
      </c>
      <c r="K12" s="311" t="s">
        <v>494</v>
      </c>
      <c r="L12" s="312" t="s">
        <v>503</v>
      </c>
      <c r="M12" s="312" t="s">
        <v>504</v>
      </c>
      <c r="N12" s="312" t="s">
        <v>505</v>
      </c>
      <c r="O12" s="263" t="s">
        <v>433</v>
      </c>
      <c r="P12" s="283" t="s">
        <v>506</v>
      </c>
      <c r="Q12" s="284">
        <v>45825.0</v>
      </c>
      <c r="R12" s="258">
        <f t="shared" si="1"/>
        <v>314</v>
      </c>
      <c r="S12" s="222"/>
      <c r="T12" s="266" t="s">
        <v>74</v>
      </c>
      <c r="U12" s="266">
        <v>1182000.0</v>
      </c>
      <c r="V12" s="266">
        <v>1182000.0</v>
      </c>
      <c r="W12" s="267">
        <v>963624.0</v>
      </c>
      <c r="X12" s="267">
        <v>0.0</v>
      </c>
      <c r="Y12" s="285">
        <v>963624.0</v>
      </c>
      <c r="Z12" s="268" t="s">
        <v>409</v>
      </c>
      <c r="AA12" s="269">
        <v>45900.0</v>
      </c>
      <c r="AB12" s="222"/>
      <c r="AC12" s="287">
        <v>45774.0</v>
      </c>
      <c r="AD12" s="258" t="s">
        <v>507</v>
      </c>
      <c r="AE12" s="271"/>
      <c r="AF12" s="316" t="s">
        <v>508</v>
      </c>
      <c r="AG12" s="317"/>
      <c r="AH12" s="258" t="b">
        <v>0</v>
      </c>
      <c r="AI12" s="222"/>
      <c r="AJ12" s="273" t="b">
        <v>1</v>
      </c>
      <c r="AK12" s="273" t="b">
        <v>1</v>
      </c>
      <c r="AL12" s="273" t="b">
        <v>0</v>
      </c>
      <c r="AM12" s="273" t="b">
        <v>1</v>
      </c>
      <c r="AN12" s="273" t="b">
        <v>1</v>
      </c>
      <c r="AO12" s="288" t="b">
        <v>1</v>
      </c>
      <c r="AP12" s="274" t="b">
        <v>1</v>
      </c>
      <c r="AQ12" s="275" t="s">
        <v>414</v>
      </c>
      <c r="AR12" s="276" t="s">
        <v>414</v>
      </c>
      <c r="AS12" s="277" t="s">
        <v>414</v>
      </c>
      <c r="AT12" s="222"/>
      <c r="AU12" s="222"/>
      <c r="AV12" s="222"/>
      <c r="AW12" s="222"/>
      <c r="AX12" s="222"/>
      <c r="AY12" s="222"/>
      <c r="AZ12" s="222"/>
      <c r="BA12" s="222"/>
      <c r="BB12" s="222"/>
      <c r="BC12" s="222"/>
      <c r="BD12" s="222"/>
      <c r="BE12" s="222"/>
      <c r="BF12" s="222"/>
      <c r="BG12" s="222"/>
      <c r="BH12" s="222"/>
      <c r="BI12" s="222"/>
      <c r="BJ12" s="222"/>
      <c r="BK12" s="222"/>
      <c r="BL12" s="222"/>
    </row>
    <row r="13" hidden="1">
      <c r="A13" s="256">
        <v>45824.68472222222</v>
      </c>
      <c r="B13" s="256">
        <v>45828.714583333334</v>
      </c>
      <c r="C13" s="258" t="s">
        <v>509</v>
      </c>
      <c r="D13" s="257" t="s">
        <v>397</v>
      </c>
      <c r="E13" s="258">
        <v>1.9283988345747E13</v>
      </c>
      <c r="F13" s="258" t="s">
        <v>398</v>
      </c>
      <c r="G13" s="258" t="s">
        <v>399</v>
      </c>
      <c r="H13" s="258" t="s">
        <v>502</v>
      </c>
      <c r="I13" s="318" t="s">
        <v>510</v>
      </c>
      <c r="J13" s="318" t="s">
        <v>510</v>
      </c>
      <c r="K13" s="319" t="s">
        <v>511</v>
      </c>
      <c r="L13" s="262" t="s">
        <v>512</v>
      </c>
      <c r="M13" s="320" t="s">
        <v>513</v>
      </c>
      <c r="N13" s="320" t="s">
        <v>514</v>
      </c>
      <c r="O13" s="263" t="s">
        <v>433</v>
      </c>
      <c r="P13" s="264" t="s">
        <v>515</v>
      </c>
      <c r="Q13" s="265">
        <v>45827.0</v>
      </c>
      <c r="R13" s="258">
        <f t="shared" si="1"/>
        <v>285</v>
      </c>
      <c r="S13" s="222"/>
      <c r="T13" s="266" t="s">
        <v>74</v>
      </c>
      <c r="U13" s="266">
        <v>1980000.0</v>
      </c>
      <c r="V13" s="266">
        <v>600000.0</v>
      </c>
      <c r="W13" s="267">
        <v>273325.0</v>
      </c>
      <c r="X13" s="267">
        <v>0.0</v>
      </c>
      <c r="Y13" s="285">
        <v>273325.0</v>
      </c>
      <c r="Z13" s="268" t="s">
        <v>409</v>
      </c>
      <c r="AA13" s="269">
        <v>45900.0</v>
      </c>
      <c r="AB13" s="222"/>
      <c r="AC13" s="287">
        <v>45747.0</v>
      </c>
      <c r="AD13" s="258" t="s">
        <v>516</v>
      </c>
      <c r="AE13" s="271"/>
      <c r="AF13" s="272" t="s">
        <v>517</v>
      </c>
      <c r="AG13" s="303"/>
      <c r="AH13" s="258" t="b">
        <v>0</v>
      </c>
      <c r="AI13" s="222"/>
      <c r="AJ13" s="273" t="b">
        <v>1</v>
      </c>
      <c r="AK13" s="273" t="b">
        <v>1</v>
      </c>
      <c r="AL13" s="273" t="b">
        <v>0</v>
      </c>
      <c r="AM13" s="273" t="b">
        <v>1</v>
      </c>
      <c r="AN13" s="273" t="b">
        <v>1</v>
      </c>
      <c r="AO13" s="288" t="b">
        <v>1</v>
      </c>
      <c r="AP13" s="274" t="b">
        <v>1</v>
      </c>
      <c r="AQ13" s="275" t="s">
        <v>414</v>
      </c>
      <c r="AR13" s="276" t="s">
        <v>414</v>
      </c>
      <c r="AS13" s="277" t="s">
        <v>414</v>
      </c>
      <c r="AT13" s="222"/>
      <c r="AU13" s="222"/>
      <c r="AV13" s="222"/>
      <c r="AW13" s="222"/>
      <c r="AX13" s="222"/>
      <c r="AY13" s="222"/>
      <c r="AZ13" s="222"/>
      <c r="BA13" s="222"/>
      <c r="BB13" s="222"/>
      <c r="BC13" s="222"/>
      <c r="BD13" s="222"/>
      <c r="BE13" s="222"/>
      <c r="BF13" s="222"/>
      <c r="BG13" s="222"/>
      <c r="BH13" s="222"/>
      <c r="BI13" s="222"/>
      <c r="BJ13" s="222"/>
      <c r="BK13" s="222"/>
      <c r="BL13" s="222"/>
    </row>
    <row r="14" hidden="1">
      <c r="A14" s="256">
        <v>45824.83888888889</v>
      </c>
      <c r="B14" s="256">
        <v>45827.527083333334</v>
      </c>
      <c r="C14" s="258" t="s">
        <v>518</v>
      </c>
      <c r="D14" s="257" t="s">
        <v>519</v>
      </c>
      <c r="E14" s="258">
        <v>1.9888493945795E13</v>
      </c>
      <c r="F14" s="258" t="s">
        <v>398</v>
      </c>
      <c r="G14" s="258" t="s">
        <v>399</v>
      </c>
      <c r="H14" s="258" t="s">
        <v>400</v>
      </c>
      <c r="I14" s="321" t="s">
        <v>520</v>
      </c>
      <c r="J14" s="321" t="s">
        <v>520</v>
      </c>
      <c r="K14" s="322" t="s">
        <v>521</v>
      </c>
      <c r="L14" s="282" t="s">
        <v>522</v>
      </c>
      <c r="M14" s="282" t="s">
        <v>523</v>
      </c>
      <c r="N14" s="282" t="s">
        <v>523</v>
      </c>
      <c r="O14" s="263" t="s">
        <v>433</v>
      </c>
      <c r="P14" s="283" t="s">
        <v>524</v>
      </c>
      <c r="Q14" s="284">
        <v>45825.0</v>
      </c>
      <c r="R14" s="258">
        <f t="shared" si="1"/>
        <v>335</v>
      </c>
      <c r="S14" s="222"/>
      <c r="T14" s="266" t="s">
        <v>60</v>
      </c>
      <c r="U14" s="266">
        <v>788000.0</v>
      </c>
      <c r="V14" s="266">
        <v>788000.0</v>
      </c>
      <c r="W14" s="267">
        <v>675389.0</v>
      </c>
      <c r="X14" s="267">
        <v>0.0</v>
      </c>
      <c r="Y14" s="285">
        <v>675389.0</v>
      </c>
      <c r="Z14" s="268" t="s">
        <v>409</v>
      </c>
      <c r="AA14" s="269">
        <v>45900.0</v>
      </c>
      <c r="AB14" s="222"/>
      <c r="AC14" s="287">
        <v>45795.0</v>
      </c>
      <c r="AD14" s="258" t="s">
        <v>525</v>
      </c>
      <c r="AE14" s="271"/>
      <c r="AF14" s="272" t="s">
        <v>526</v>
      </c>
      <c r="AG14" s="303"/>
      <c r="AH14" s="258" t="b">
        <v>0</v>
      </c>
      <c r="AI14" s="222"/>
      <c r="AJ14" s="273" t="b">
        <v>1</v>
      </c>
      <c r="AK14" s="273" t="b">
        <v>1</v>
      </c>
      <c r="AL14" s="273" t="b">
        <v>0</v>
      </c>
      <c r="AM14" s="273" t="b">
        <v>1</v>
      </c>
      <c r="AN14" s="273" t="b">
        <v>1</v>
      </c>
      <c r="AO14" s="274" t="s">
        <v>412</v>
      </c>
      <c r="AP14" s="274" t="b">
        <v>1</v>
      </c>
      <c r="AQ14" s="275" t="s">
        <v>414</v>
      </c>
      <c r="AR14" s="276" t="s">
        <v>414</v>
      </c>
      <c r="AS14" s="277" t="s">
        <v>414</v>
      </c>
      <c r="AT14" s="222"/>
      <c r="AU14" s="222"/>
      <c r="AV14" s="222"/>
      <c r="AW14" s="222"/>
      <c r="AX14" s="222"/>
      <c r="AY14" s="222"/>
      <c r="AZ14" s="222"/>
      <c r="BA14" s="222"/>
      <c r="BB14" s="222"/>
      <c r="BC14" s="222"/>
      <c r="BD14" s="222"/>
      <c r="BE14" s="222"/>
      <c r="BF14" s="222"/>
      <c r="BG14" s="222"/>
      <c r="BH14" s="222"/>
      <c r="BI14" s="222"/>
      <c r="BJ14" s="222"/>
      <c r="BK14" s="222"/>
      <c r="BL14" s="222"/>
    </row>
    <row r="15" hidden="1">
      <c r="A15" s="256">
        <v>45827.45208333333</v>
      </c>
      <c r="B15" s="323" t="s">
        <v>527</v>
      </c>
      <c r="C15" s="258" t="s">
        <v>528</v>
      </c>
      <c r="D15" s="257" t="s">
        <v>397</v>
      </c>
      <c r="E15" s="258">
        <v>1.9286655645748E13</v>
      </c>
      <c r="F15" s="258" t="s">
        <v>398</v>
      </c>
      <c r="G15" s="258" t="s">
        <v>399</v>
      </c>
      <c r="H15" s="258" t="s">
        <v>502</v>
      </c>
      <c r="I15" s="318" t="s">
        <v>529</v>
      </c>
      <c r="J15" s="318" t="s">
        <v>530</v>
      </c>
      <c r="K15" s="324" t="s">
        <v>531</v>
      </c>
      <c r="L15" s="312" t="s">
        <v>532</v>
      </c>
      <c r="M15" s="312" t="s">
        <v>533</v>
      </c>
      <c r="N15" s="312" t="s">
        <v>534</v>
      </c>
      <c r="O15" s="263" t="s">
        <v>433</v>
      </c>
      <c r="P15" s="283" t="s">
        <v>535</v>
      </c>
      <c r="Q15" s="284">
        <v>45827.0</v>
      </c>
      <c r="R15" s="258">
        <f t="shared" si="1"/>
        <v>288</v>
      </c>
      <c r="S15" s="222"/>
      <c r="T15" s="266" t="s">
        <v>74</v>
      </c>
      <c r="U15" s="266">
        <v>1980000.0</v>
      </c>
      <c r="V15" s="266">
        <v>1980000.0</v>
      </c>
      <c r="W15" s="267">
        <v>1561100.0</v>
      </c>
      <c r="X15" s="267">
        <v>0.0</v>
      </c>
      <c r="Y15" s="267">
        <v>1561100.0</v>
      </c>
      <c r="Z15" s="268" t="s">
        <v>409</v>
      </c>
      <c r="AA15" s="269">
        <v>45900.0</v>
      </c>
      <c r="AB15" s="222"/>
      <c r="AC15" s="287">
        <v>45750.0</v>
      </c>
      <c r="AD15" s="258" t="s">
        <v>536</v>
      </c>
      <c r="AE15" s="271"/>
      <c r="AF15" s="272" t="s">
        <v>537</v>
      </c>
      <c r="AG15" s="272" t="s">
        <v>538</v>
      </c>
      <c r="AH15" s="258" t="b">
        <v>0</v>
      </c>
      <c r="AI15" s="222"/>
      <c r="AJ15" s="273" t="b">
        <v>1</v>
      </c>
      <c r="AK15" s="273" t="b">
        <v>1</v>
      </c>
      <c r="AL15" s="273" t="b">
        <v>0</v>
      </c>
      <c r="AM15" s="273" t="b">
        <v>1</v>
      </c>
      <c r="AN15" s="273" t="b">
        <v>1</v>
      </c>
      <c r="AO15" s="288" t="b">
        <v>1</v>
      </c>
      <c r="AP15" s="274" t="b">
        <v>1</v>
      </c>
      <c r="AQ15" s="275" t="s">
        <v>414</v>
      </c>
      <c r="AR15" s="276" t="s">
        <v>414</v>
      </c>
      <c r="AS15" s="277" t="s">
        <v>414</v>
      </c>
      <c r="AT15" s="222"/>
      <c r="AU15" s="222"/>
      <c r="AV15" s="222"/>
      <c r="AW15" s="222"/>
      <c r="AX15" s="222"/>
      <c r="AY15" s="222"/>
      <c r="AZ15" s="222"/>
      <c r="BA15" s="222"/>
      <c r="BB15" s="222"/>
      <c r="BC15" s="222"/>
      <c r="BD15" s="222"/>
      <c r="BE15" s="222"/>
      <c r="BF15" s="222"/>
      <c r="BG15" s="222"/>
      <c r="BH15" s="222"/>
      <c r="BI15" s="222"/>
      <c r="BJ15" s="222"/>
      <c r="BK15" s="222"/>
      <c r="BL15" s="222"/>
    </row>
    <row r="16" hidden="1">
      <c r="A16" s="256">
        <v>45831.66388888889</v>
      </c>
      <c r="B16" s="256">
        <v>45831.74236111111</v>
      </c>
      <c r="C16" s="258" t="s">
        <v>539</v>
      </c>
      <c r="D16" s="257" t="s">
        <v>397</v>
      </c>
      <c r="E16" s="258">
        <v>1.7827166345629E13</v>
      </c>
      <c r="F16" s="258" t="s">
        <v>484</v>
      </c>
      <c r="G16" s="258" t="s">
        <v>399</v>
      </c>
      <c r="H16" s="258" t="s">
        <v>400</v>
      </c>
      <c r="I16" s="259" t="s">
        <v>540</v>
      </c>
      <c r="J16" s="259" t="s">
        <v>541</v>
      </c>
      <c r="K16" s="319" t="s">
        <v>542</v>
      </c>
      <c r="L16" s="262" t="s">
        <v>543</v>
      </c>
      <c r="M16" s="262" t="s">
        <v>544</v>
      </c>
      <c r="N16" s="262" t="s">
        <v>545</v>
      </c>
      <c r="O16" s="263" t="s">
        <v>407</v>
      </c>
      <c r="P16" s="325" t="s">
        <v>480</v>
      </c>
      <c r="Q16" s="265">
        <v>45831.0</v>
      </c>
      <c r="R16" s="258" t="s">
        <v>480</v>
      </c>
      <c r="S16" s="222"/>
      <c r="T16" s="266" t="s">
        <v>14</v>
      </c>
      <c r="U16" s="266">
        <v>798000.0</v>
      </c>
      <c r="V16" s="266" t="s">
        <v>480</v>
      </c>
      <c r="W16" s="294" t="s">
        <v>480</v>
      </c>
      <c r="X16" s="267" t="s">
        <v>480</v>
      </c>
      <c r="Y16" s="267" t="s">
        <v>480</v>
      </c>
      <c r="Z16" s="268" t="s">
        <v>491</v>
      </c>
      <c r="AA16" s="267" t="s">
        <v>480</v>
      </c>
      <c r="AB16" s="222"/>
      <c r="AC16" s="287">
        <v>45629.0</v>
      </c>
      <c r="AD16" s="258" t="s">
        <v>546</v>
      </c>
      <c r="AE16" s="326" t="s">
        <v>547</v>
      </c>
      <c r="AF16" s="272" t="s">
        <v>548</v>
      </c>
      <c r="AG16" s="303"/>
      <c r="AH16" s="258" t="b">
        <v>0</v>
      </c>
      <c r="AI16" s="222"/>
      <c r="AJ16" s="314" t="b">
        <v>0</v>
      </c>
      <c r="AK16" s="314" t="b">
        <v>0</v>
      </c>
      <c r="AL16" s="314" t="b">
        <v>0</v>
      </c>
      <c r="AM16" s="314" t="b">
        <v>0</v>
      </c>
      <c r="AN16" s="314" t="b">
        <v>0</v>
      </c>
      <c r="AO16" s="314" t="b">
        <v>0</v>
      </c>
      <c r="AP16" s="274" t="b">
        <v>1</v>
      </c>
      <c r="AQ16" s="275" t="s">
        <v>414</v>
      </c>
      <c r="AR16" s="276" t="s">
        <v>414</v>
      </c>
      <c r="AS16" s="277" t="s">
        <v>414</v>
      </c>
      <c r="AT16" s="222"/>
      <c r="AU16" s="222"/>
      <c r="AV16" s="222"/>
      <c r="AW16" s="222"/>
      <c r="AX16" s="222"/>
      <c r="AY16" s="222"/>
      <c r="AZ16" s="222"/>
      <c r="BA16" s="222"/>
      <c r="BB16" s="222"/>
      <c r="BC16" s="222"/>
      <c r="BD16" s="222"/>
      <c r="BE16" s="222"/>
      <c r="BF16" s="222"/>
      <c r="BG16" s="222"/>
      <c r="BH16" s="222"/>
      <c r="BI16" s="222"/>
      <c r="BJ16" s="222"/>
      <c r="BK16" s="222"/>
      <c r="BL16" s="222"/>
    </row>
    <row r="17" hidden="1">
      <c r="A17" s="256">
        <v>45827.56180555555</v>
      </c>
      <c r="B17" s="327"/>
      <c r="C17" s="327"/>
      <c r="D17" s="257" t="s">
        <v>397</v>
      </c>
      <c r="E17" s="258">
        <v>1.9812591645789E13</v>
      </c>
      <c r="F17" s="258" t="s">
        <v>398</v>
      </c>
      <c r="G17" s="258" t="s">
        <v>549</v>
      </c>
      <c r="H17" s="258" t="s">
        <v>400</v>
      </c>
      <c r="I17" s="318" t="s">
        <v>550</v>
      </c>
      <c r="J17" s="318" t="s">
        <v>550</v>
      </c>
      <c r="K17" s="315" t="s">
        <v>551</v>
      </c>
      <c r="L17" s="262" t="s">
        <v>552</v>
      </c>
      <c r="M17" s="262" t="s">
        <v>553</v>
      </c>
      <c r="N17" s="262" t="s">
        <v>554</v>
      </c>
      <c r="O17" s="263" t="s">
        <v>555</v>
      </c>
      <c r="P17" s="264" t="s">
        <v>556</v>
      </c>
      <c r="Q17" s="265">
        <v>45832.0</v>
      </c>
      <c r="R17" s="258">
        <f t="shared" ref="R17:R20" si="2">365-DAYS(DATEVALUE(Q17), DATEVALUE(AC17))</f>
        <v>332</v>
      </c>
      <c r="S17" s="222"/>
      <c r="T17" s="266" t="s">
        <v>14</v>
      </c>
      <c r="U17" s="266">
        <v>798000.0</v>
      </c>
      <c r="V17" s="266">
        <v>0.0</v>
      </c>
      <c r="W17" s="294">
        <v>-93720.0</v>
      </c>
      <c r="X17" s="267">
        <v>6886.0</v>
      </c>
      <c r="Y17" s="267">
        <v>714166.0</v>
      </c>
      <c r="Z17" s="268" t="s">
        <v>557</v>
      </c>
      <c r="AA17" s="328"/>
      <c r="AB17" s="222"/>
      <c r="AC17" s="287">
        <v>45799.0</v>
      </c>
      <c r="AD17" s="258" t="s">
        <v>558</v>
      </c>
      <c r="AE17" s="271"/>
      <c r="AF17" s="272" t="s">
        <v>559</v>
      </c>
      <c r="AG17" s="329" t="s">
        <v>560</v>
      </c>
      <c r="AH17" s="258" t="b">
        <v>0</v>
      </c>
      <c r="AI17" s="222"/>
      <c r="AJ17" s="273" t="b">
        <v>0</v>
      </c>
      <c r="AK17" s="273" t="b">
        <v>1</v>
      </c>
      <c r="AL17" s="273" t="b">
        <v>0</v>
      </c>
      <c r="AM17" s="273" t="b">
        <v>1</v>
      </c>
      <c r="AN17" s="273" t="b">
        <v>1</v>
      </c>
      <c r="AO17" s="288" t="b">
        <v>1</v>
      </c>
      <c r="AP17" s="274" t="b">
        <v>1</v>
      </c>
      <c r="AQ17" s="275" t="b">
        <v>0</v>
      </c>
      <c r="AR17" s="276" t="b">
        <v>1</v>
      </c>
      <c r="AS17" s="277" t="b">
        <v>0</v>
      </c>
      <c r="AT17" s="222"/>
      <c r="AU17" s="222"/>
      <c r="AV17" s="222"/>
      <c r="AW17" s="222"/>
      <c r="AX17" s="222"/>
      <c r="AY17" s="222"/>
      <c r="AZ17" s="222"/>
      <c r="BA17" s="222"/>
      <c r="BB17" s="222"/>
      <c r="BC17" s="222"/>
      <c r="BD17" s="222"/>
      <c r="BE17" s="222"/>
      <c r="BF17" s="222"/>
      <c r="BG17" s="222"/>
      <c r="BH17" s="222"/>
      <c r="BI17" s="222"/>
      <c r="BJ17" s="222"/>
      <c r="BK17" s="222"/>
      <c r="BL17" s="222"/>
    </row>
    <row r="18" hidden="1">
      <c r="A18" s="256">
        <v>45827.61041666667</v>
      </c>
      <c r="B18" s="327"/>
      <c r="C18" s="327"/>
      <c r="D18" s="257" t="s">
        <v>397</v>
      </c>
      <c r="E18" s="258">
        <v>1.9817672245789E13</v>
      </c>
      <c r="F18" s="258" t="s">
        <v>398</v>
      </c>
      <c r="G18" s="258" t="s">
        <v>561</v>
      </c>
      <c r="H18" s="258" t="s">
        <v>502</v>
      </c>
      <c r="I18" s="280" t="s">
        <v>562</v>
      </c>
      <c r="J18" s="259" t="s">
        <v>563</v>
      </c>
      <c r="K18" s="311" t="s">
        <v>564</v>
      </c>
      <c r="L18" s="330" t="s">
        <v>565</v>
      </c>
      <c r="M18" s="330" t="s">
        <v>566</v>
      </c>
      <c r="N18" s="330" t="s">
        <v>567</v>
      </c>
      <c r="O18" s="263" t="s">
        <v>433</v>
      </c>
      <c r="P18" s="283" t="s">
        <v>568</v>
      </c>
      <c r="Q18" s="284">
        <v>45841.0</v>
      </c>
      <c r="R18" s="258">
        <f t="shared" si="2"/>
        <v>313</v>
      </c>
      <c r="S18" s="222"/>
      <c r="T18" s="266" t="s">
        <v>16</v>
      </c>
      <c r="U18" s="266">
        <v>1980000.0</v>
      </c>
      <c r="V18" s="266">
        <v>0.0</v>
      </c>
      <c r="W18" s="294">
        <v>-69674.0</v>
      </c>
      <c r="X18" s="285">
        <v>0.0</v>
      </c>
      <c r="Y18" s="267">
        <v>1910326.0</v>
      </c>
      <c r="Z18" s="268" t="s">
        <v>409</v>
      </c>
      <c r="AA18" s="331" t="s">
        <v>569</v>
      </c>
      <c r="AB18" s="222"/>
      <c r="AC18" s="287">
        <v>45789.0</v>
      </c>
      <c r="AD18" s="258" t="s">
        <v>570</v>
      </c>
      <c r="AE18" s="332" t="s">
        <v>571</v>
      </c>
      <c r="AF18" s="272" t="s">
        <v>425</v>
      </c>
      <c r="AG18" s="333" t="s">
        <v>572</v>
      </c>
      <c r="AH18" s="258" t="b">
        <v>0</v>
      </c>
      <c r="AI18" s="222"/>
      <c r="AJ18" s="273" t="b">
        <v>0</v>
      </c>
      <c r="AK18" s="273" t="b">
        <v>1</v>
      </c>
      <c r="AL18" s="273" t="b">
        <v>0</v>
      </c>
      <c r="AM18" s="273" t="b">
        <v>1</v>
      </c>
      <c r="AN18" s="273" t="b">
        <v>1</v>
      </c>
      <c r="AO18" s="288" t="s">
        <v>412</v>
      </c>
      <c r="AP18" s="274" t="s">
        <v>414</v>
      </c>
      <c r="AQ18" s="275" t="b">
        <v>1</v>
      </c>
      <c r="AR18" s="276" t="b">
        <v>0</v>
      </c>
      <c r="AS18" s="277" t="b">
        <v>0</v>
      </c>
      <c r="AT18" s="222"/>
      <c r="AU18" s="222"/>
      <c r="AV18" s="222"/>
      <c r="AW18" s="222"/>
      <c r="AX18" s="222"/>
      <c r="AY18" s="222"/>
      <c r="AZ18" s="222"/>
      <c r="BA18" s="222"/>
      <c r="BB18" s="222"/>
      <c r="BC18" s="222"/>
      <c r="BD18" s="222"/>
      <c r="BE18" s="222"/>
      <c r="BF18" s="222"/>
      <c r="BG18" s="222"/>
      <c r="BH18" s="222"/>
      <c r="BI18" s="222"/>
      <c r="BJ18" s="222"/>
      <c r="BK18" s="222"/>
      <c r="BL18" s="222"/>
    </row>
    <row r="19" hidden="1">
      <c r="A19" s="256">
        <v>45827.67291666667</v>
      </c>
      <c r="B19" s="256">
        <v>45840.50625</v>
      </c>
      <c r="C19" s="258" t="s">
        <v>573</v>
      </c>
      <c r="D19" s="257" t="s">
        <v>574</v>
      </c>
      <c r="E19" s="334" t="s">
        <v>575</v>
      </c>
      <c r="F19" s="258" t="s">
        <v>576</v>
      </c>
      <c r="G19" s="258" t="s">
        <v>399</v>
      </c>
      <c r="H19" s="258" t="s">
        <v>400</v>
      </c>
      <c r="I19" s="259" t="s">
        <v>577</v>
      </c>
      <c r="J19" s="259" t="s">
        <v>578</v>
      </c>
      <c r="K19" s="315" t="s">
        <v>579</v>
      </c>
      <c r="L19" s="335" t="s">
        <v>580</v>
      </c>
      <c r="M19" s="335" t="s">
        <v>581</v>
      </c>
      <c r="N19" s="335" t="s">
        <v>582</v>
      </c>
      <c r="O19" s="263" t="s">
        <v>407</v>
      </c>
      <c r="P19" s="325" t="s">
        <v>480</v>
      </c>
      <c r="Q19" s="336" t="s">
        <v>480</v>
      </c>
      <c r="R19" s="258" t="str">
        <f t="shared" si="2"/>
        <v>#VALUE!</v>
      </c>
      <c r="S19" s="222"/>
      <c r="T19" s="266" t="s">
        <v>14</v>
      </c>
      <c r="U19" s="266">
        <v>599500.0</v>
      </c>
      <c r="V19" s="266">
        <v>215756.0</v>
      </c>
      <c r="W19" s="337" t="s">
        <v>480</v>
      </c>
      <c r="X19" s="337" t="s">
        <v>480</v>
      </c>
      <c r="Y19" s="337" t="s">
        <v>480</v>
      </c>
      <c r="Z19" s="268" t="s">
        <v>491</v>
      </c>
      <c r="AA19" s="308" t="s">
        <v>480</v>
      </c>
      <c r="AB19" s="222"/>
      <c r="AC19" s="310">
        <v>45396.0</v>
      </c>
      <c r="AD19" s="334" t="s">
        <v>546</v>
      </c>
      <c r="AE19" s="326" t="s">
        <v>583</v>
      </c>
      <c r="AF19" s="272" t="s">
        <v>584</v>
      </c>
      <c r="AG19" s="338" t="s">
        <v>585</v>
      </c>
      <c r="AH19" s="258" t="b">
        <v>0</v>
      </c>
      <c r="AI19" s="339" t="s">
        <v>586</v>
      </c>
      <c r="AJ19" s="273" t="b">
        <v>0</v>
      </c>
      <c r="AK19" s="273" t="b">
        <v>0</v>
      </c>
      <c r="AL19" s="273" t="b">
        <v>0</v>
      </c>
      <c r="AM19" s="273" t="s">
        <v>412</v>
      </c>
      <c r="AN19" s="273" t="b">
        <v>1</v>
      </c>
      <c r="AO19" s="288" t="b">
        <v>1</v>
      </c>
      <c r="AP19" s="274" t="b">
        <v>0</v>
      </c>
      <c r="AQ19" s="275" t="s">
        <v>414</v>
      </c>
      <c r="AR19" s="276" t="s">
        <v>414</v>
      </c>
      <c r="AS19" s="277" t="s">
        <v>414</v>
      </c>
      <c r="AT19" s="222"/>
      <c r="AU19" s="222"/>
      <c r="AV19" s="222"/>
      <c r="AW19" s="222"/>
      <c r="AX19" s="222"/>
      <c r="AY19" s="222"/>
      <c r="AZ19" s="222"/>
      <c r="BA19" s="222"/>
      <c r="BB19" s="222"/>
      <c r="BC19" s="222"/>
      <c r="BD19" s="222"/>
      <c r="BE19" s="222"/>
      <c r="BF19" s="222"/>
      <c r="BG19" s="222"/>
      <c r="BH19" s="222"/>
      <c r="BI19" s="222"/>
      <c r="BJ19" s="222"/>
      <c r="BK19" s="222"/>
      <c r="BL19" s="222"/>
    </row>
    <row r="20" hidden="1">
      <c r="A20" s="256">
        <v>45827.83611111111</v>
      </c>
      <c r="B20" s="256">
        <v>45845.64791666667</v>
      </c>
      <c r="C20" s="306" t="s">
        <v>587</v>
      </c>
      <c r="D20" s="257" t="s">
        <v>397</v>
      </c>
      <c r="E20" s="258">
        <v>1.9849885645792E13</v>
      </c>
      <c r="F20" s="258" t="s">
        <v>398</v>
      </c>
      <c r="G20" s="258" t="s">
        <v>399</v>
      </c>
      <c r="H20" s="258" t="s">
        <v>502</v>
      </c>
      <c r="I20" s="280" t="s">
        <v>588</v>
      </c>
      <c r="J20" s="280" t="s">
        <v>588</v>
      </c>
      <c r="K20" s="315" t="s">
        <v>589</v>
      </c>
      <c r="L20" s="340" t="s">
        <v>590</v>
      </c>
      <c r="M20" s="340" t="s">
        <v>591</v>
      </c>
      <c r="N20" s="340" t="s">
        <v>592</v>
      </c>
      <c r="O20" s="263" t="s">
        <v>555</v>
      </c>
      <c r="P20" s="283" t="s">
        <v>593</v>
      </c>
      <c r="Q20" s="284">
        <v>45831.0</v>
      </c>
      <c r="R20" s="258">
        <f t="shared" si="2"/>
        <v>326</v>
      </c>
      <c r="S20" s="222"/>
      <c r="T20" s="266" t="s">
        <v>16</v>
      </c>
      <c r="U20" s="266">
        <v>1980000.0</v>
      </c>
      <c r="V20" s="266">
        <v>495000.0</v>
      </c>
      <c r="W20" s="294">
        <v>-185625.0</v>
      </c>
      <c r="X20" s="285">
        <v>48522.0</v>
      </c>
      <c r="Y20" s="285">
        <v>1745853.0</v>
      </c>
      <c r="Z20" s="268" t="s">
        <v>435</v>
      </c>
      <c r="AA20" s="269">
        <v>45845.0</v>
      </c>
      <c r="AB20" s="222"/>
      <c r="AC20" s="287">
        <v>45792.0</v>
      </c>
      <c r="AD20" s="258" t="s">
        <v>507</v>
      </c>
      <c r="AE20" s="271"/>
      <c r="AF20" s="272" t="s">
        <v>594</v>
      </c>
      <c r="AG20" s="272" t="s">
        <v>595</v>
      </c>
      <c r="AH20" s="258" t="b">
        <v>0</v>
      </c>
      <c r="AI20" s="222"/>
      <c r="AJ20" s="273" t="b">
        <v>1</v>
      </c>
      <c r="AK20" s="273" t="b">
        <v>1</v>
      </c>
      <c r="AL20" s="273" t="b">
        <v>0</v>
      </c>
      <c r="AM20" s="273" t="b">
        <v>1</v>
      </c>
      <c r="AN20" s="273" t="b">
        <v>1</v>
      </c>
      <c r="AO20" s="288" t="b">
        <v>1</v>
      </c>
      <c r="AP20" s="274" t="b">
        <v>1</v>
      </c>
      <c r="AQ20" s="275" t="b">
        <v>0</v>
      </c>
      <c r="AR20" s="276" t="b">
        <v>0</v>
      </c>
      <c r="AS20" s="277" t="b">
        <v>1</v>
      </c>
      <c r="AT20" s="222"/>
      <c r="AU20" s="222"/>
      <c r="AV20" s="222"/>
      <c r="AW20" s="222"/>
      <c r="AX20" s="222"/>
      <c r="AY20" s="222"/>
      <c r="AZ20" s="222"/>
      <c r="BA20" s="222"/>
      <c r="BB20" s="222"/>
      <c r="BC20" s="222"/>
      <c r="BD20" s="222"/>
      <c r="BE20" s="222"/>
      <c r="BF20" s="222"/>
      <c r="BG20" s="222"/>
      <c r="BH20" s="222"/>
      <c r="BI20" s="222"/>
      <c r="BJ20" s="222"/>
      <c r="BK20" s="222"/>
      <c r="BL20" s="222"/>
    </row>
    <row r="21" hidden="1">
      <c r="A21" s="256">
        <v>45828.51527777778</v>
      </c>
      <c r="B21" s="256">
        <v>45832.57013888889</v>
      </c>
      <c r="C21" s="258" t="s">
        <v>596</v>
      </c>
      <c r="D21" s="257" t="s">
        <v>397</v>
      </c>
      <c r="E21" s="258">
        <v>1.8254617645665E13</v>
      </c>
      <c r="F21" s="258" t="s">
        <v>484</v>
      </c>
      <c r="G21" s="258" t="s">
        <v>399</v>
      </c>
      <c r="H21" s="258" t="s">
        <v>400</v>
      </c>
      <c r="I21" s="259" t="s">
        <v>597</v>
      </c>
      <c r="J21" s="259" t="s">
        <v>598</v>
      </c>
      <c r="K21" s="341" t="s">
        <v>599</v>
      </c>
      <c r="L21" s="262" t="s">
        <v>600</v>
      </c>
      <c r="M21" s="262" t="s">
        <v>601</v>
      </c>
      <c r="N21" s="262" t="s">
        <v>602</v>
      </c>
      <c r="O21" s="263" t="s">
        <v>603</v>
      </c>
      <c r="P21" s="325" t="s">
        <v>480</v>
      </c>
      <c r="Q21" s="265">
        <v>45832.0</v>
      </c>
      <c r="R21" s="258" t="s">
        <v>480</v>
      </c>
      <c r="S21" s="222"/>
      <c r="T21" s="266" t="s">
        <v>14</v>
      </c>
      <c r="U21" s="266">
        <v>798000.0</v>
      </c>
      <c r="V21" s="266" t="s">
        <v>480</v>
      </c>
      <c r="W21" s="267" t="s">
        <v>480</v>
      </c>
      <c r="X21" s="267" t="s">
        <v>480</v>
      </c>
      <c r="Y21" s="268" t="s">
        <v>480</v>
      </c>
      <c r="Z21" s="268" t="s">
        <v>491</v>
      </c>
      <c r="AA21" s="267" t="s">
        <v>480</v>
      </c>
      <c r="AB21" s="222"/>
      <c r="AC21" s="287">
        <v>45665.0</v>
      </c>
      <c r="AD21" s="258" t="s">
        <v>546</v>
      </c>
      <c r="AE21" s="271"/>
      <c r="AF21" s="272" t="s">
        <v>425</v>
      </c>
      <c r="AG21" s="303"/>
      <c r="AH21" s="258" t="b">
        <v>0</v>
      </c>
      <c r="AI21" s="222"/>
      <c r="AJ21" s="314" t="b">
        <v>0</v>
      </c>
      <c r="AK21" s="314" t="b">
        <v>0</v>
      </c>
      <c r="AL21" s="314" t="b">
        <v>0</v>
      </c>
      <c r="AM21" s="314" t="b">
        <v>0</v>
      </c>
      <c r="AN21" s="314" t="b">
        <v>0</v>
      </c>
      <c r="AO21" s="314" t="b">
        <v>0</v>
      </c>
      <c r="AP21" s="314" t="b">
        <v>0</v>
      </c>
      <c r="AQ21" s="275" t="s">
        <v>414</v>
      </c>
      <c r="AR21" s="276" t="s">
        <v>414</v>
      </c>
      <c r="AS21" s="277" t="s">
        <v>414</v>
      </c>
      <c r="AT21" s="222"/>
      <c r="AU21" s="222"/>
      <c r="AV21" s="222"/>
      <c r="AW21" s="222"/>
      <c r="AX21" s="222"/>
      <c r="AY21" s="222"/>
      <c r="AZ21" s="222"/>
      <c r="BA21" s="222"/>
      <c r="BB21" s="222"/>
      <c r="BC21" s="222"/>
      <c r="BD21" s="222"/>
      <c r="BE21" s="222"/>
      <c r="BF21" s="222"/>
      <c r="BG21" s="222"/>
      <c r="BH21" s="222"/>
      <c r="BI21" s="222"/>
      <c r="BJ21" s="222"/>
      <c r="BK21" s="222"/>
      <c r="BL21" s="222"/>
    </row>
    <row r="22" hidden="1">
      <c r="A22" s="256">
        <v>45828.51666666667</v>
      </c>
      <c r="B22" s="256">
        <v>45831.94027777778</v>
      </c>
      <c r="C22" s="258" t="s">
        <v>604</v>
      </c>
      <c r="D22" s="257" t="s">
        <v>397</v>
      </c>
      <c r="E22" s="258">
        <v>1.596360274546E13</v>
      </c>
      <c r="F22" s="258" t="s">
        <v>416</v>
      </c>
      <c r="G22" s="258" t="s">
        <v>399</v>
      </c>
      <c r="H22" s="258" t="s">
        <v>400</v>
      </c>
      <c r="I22" s="280" t="s">
        <v>605</v>
      </c>
      <c r="J22" s="280" t="s">
        <v>605</v>
      </c>
      <c r="K22" s="342" t="s">
        <v>606</v>
      </c>
      <c r="L22" s="282" t="s">
        <v>607</v>
      </c>
      <c r="M22" s="282" t="s">
        <v>608</v>
      </c>
      <c r="N22" s="282" t="s">
        <v>609</v>
      </c>
      <c r="O22" s="263" t="s">
        <v>407</v>
      </c>
      <c r="P22" s="283" t="s">
        <v>610</v>
      </c>
      <c r="Q22" s="284">
        <v>45831.0</v>
      </c>
      <c r="R22" s="258">
        <v>0.0</v>
      </c>
      <c r="S22" s="222"/>
      <c r="T22" s="266" t="s">
        <v>74</v>
      </c>
      <c r="U22" s="266">
        <v>598000.0</v>
      </c>
      <c r="V22" s="266">
        <v>598000.0</v>
      </c>
      <c r="W22" s="285">
        <v>598000.0</v>
      </c>
      <c r="X22" s="267">
        <v>0.0</v>
      </c>
      <c r="Y22" s="285">
        <v>598000.0</v>
      </c>
      <c r="Z22" s="268" t="s">
        <v>409</v>
      </c>
      <c r="AA22" s="269">
        <v>45900.0</v>
      </c>
      <c r="AB22" s="222"/>
      <c r="AC22" s="287">
        <v>45472.0</v>
      </c>
      <c r="AD22" s="258" t="s">
        <v>611</v>
      </c>
      <c r="AE22" s="271"/>
      <c r="AF22" s="272" t="s">
        <v>425</v>
      </c>
      <c r="AG22" s="343" t="s">
        <v>612</v>
      </c>
      <c r="AH22" s="258" t="b">
        <v>0</v>
      </c>
      <c r="AI22" s="222"/>
      <c r="AJ22" s="273" t="b">
        <v>1</v>
      </c>
      <c r="AK22" s="273" t="b">
        <v>1</v>
      </c>
      <c r="AL22" s="273" t="b">
        <v>0</v>
      </c>
      <c r="AM22" s="273" t="b">
        <v>1</v>
      </c>
      <c r="AN22" s="273" t="b">
        <v>1</v>
      </c>
      <c r="AO22" s="288" t="b">
        <v>1</v>
      </c>
      <c r="AP22" s="274" t="s">
        <v>414</v>
      </c>
      <c r="AQ22" s="275" t="s">
        <v>414</v>
      </c>
      <c r="AR22" s="276" t="s">
        <v>414</v>
      </c>
      <c r="AS22" s="277" t="s">
        <v>414</v>
      </c>
      <c r="AT22" s="222"/>
      <c r="AU22" s="222"/>
      <c r="AV22" s="222"/>
      <c r="AW22" s="222"/>
      <c r="AX22" s="222"/>
      <c r="AY22" s="222"/>
      <c r="AZ22" s="222"/>
      <c r="BA22" s="222"/>
      <c r="BB22" s="222"/>
      <c r="BC22" s="222"/>
      <c r="BD22" s="222"/>
      <c r="BE22" s="222"/>
      <c r="BF22" s="222"/>
      <c r="BG22" s="222"/>
      <c r="BH22" s="222"/>
      <c r="BI22" s="222"/>
      <c r="BJ22" s="222"/>
      <c r="BK22" s="222"/>
      <c r="BL22" s="222"/>
    </row>
    <row r="23" hidden="1">
      <c r="A23" s="256">
        <v>45828.58263888889</v>
      </c>
      <c r="B23" s="256">
        <v>45835.961805555555</v>
      </c>
      <c r="C23" s="258" t="s">
        <v>613</v>
      </c>
      <c r="D23" s="257" t="s">
        <v>614</v>
      </c>
      <c r="E23" s="258">
        <v>1.8687502045705E13</v>
      </c>
      <c r="F23" s="258" t="s">
        <v>398</v>
      </c>
      <c r="G23" s="258" t="s">
        <v>399</v>
      </c>
      <c r="H23" s="258" t="s">
        <v>400</v>
      </c>
      <c r="I23" s="259" t="s">
        <v>615</v>
      </c>
      <c r="J23" s="259" t="s">
        <v>616</v>
      </c>
      <c r="K23" s="315" t="s">
        <v>617</v>
      </c>
      <c r="L23" s="262" t="s">
        <v>618</v>
      </c>
      <c r="M23" s="262" t="s">
        <v>619</v>
      </c>
      <c r="N23" s="262" t="s">
        <v>620</v>
      </c>
      <c r="O23" s="263" t="s">
        <v>603</v>
      </c>
      <c r="P23" s="264" t="s">
        <v>621</v>
      </c>
      <c r="Q23" s="265">
        <v>45831.0</v>
      </c>
      <c r="R23" s="258">
        <f t="shared" ref="R23:R24" si="3">365-DAYS(DATEVALUE(Q23), DATEVALUE(AC23))</f>
        <v>248</v>
      </c>
      <c r="S23" s="222"/>
      <c r="T23" s="266" t="s">
        <v>447</v>
      </c>
      <c r="U23" s="266">
        <v>798000.0</v>
      </c>
      <c r="V23" s="266">
        <v>798000.0</v>
      </c>
      <c r="W23" s="267">
        <v>500982.0</v>
      </c>
      <c r="X23" s="267">
        <v>0.0</v>
      </c>
      <c r="Y23" s="267">
        <v>500982.0</v>
      </c>
      <c r="Z23" s="268" t="s">
        <v>409</v>
      </c>
      <c r="AA23" s="269">
        <v>45900.0</v>
      </c>
      <c r="AB23" s="222"/>
      <c r="AC23" s="310">
        <v>45714.0</v>
      </c>
      <c r="AD23" s="258" t="s">
        <v>622</v>
      </c>
      <c r="AE23" s="271"/>
      <c r="AF23" s="272" t="s">
        <v>623</v>
      </c>
      <c r="AG23" s="303"/>
      <c r="AH23" s="258" t="b">
        <v>0</v>
      </c>
      <c r="AI23" s="222"/>
      <c r="AJ23" s="273" t="b">
        <v>1</v>
      </c>
      <c r="AK23" s="273" t="b">
        <v>1</v>
      </c>
      <c r="AL23" s="273" t="b">
        <v>0</v>
      </c>
      <c r="AM23" s="273" t="b">
        <v>1</v>
      </c>
      <c r="AN23" s="273" t="b">
        <v>1</v>
      </c>
      <c r="AO23" s="288" t="s">
        <v>412</v>
      </c>
      <c r="AP23" s="274" t="b">
        <v>1</v>
      </c>
      <c r="AQ23" s="275" t="s">
        <v>414</v>
      </c>
      <c r="AR23" s="276" t="s">
        <v>414</v>
      </c>
      <c r="AS23" s="277" t="s">
        <v>414</v>
      </c>
      <c r="AT23" s="222"/>
      <c r="AU23" s="222"/>
      <c r="AV23" s="222"/>
      <c r="AW23" s="222"/>
      <c r="AX23" s="222"/>
      <c r="AY23" s="222"/>
      <c r="AZ23" s="222"/>
      <c r="BA23" s="222"/>
      <c r="BB23" s="222"/>
      <c r="BC23" s="222"/>
      <c r="BD23" s="222"/>
      <c r="BE23" s="222"/>
      <c r="BF23" s="222"/>
      <c r="BG23" s="222"/>
      <c r="BH23" s="222"/>
      <c r="BI23" s="222"/>
      <c r="BJ23" s="222"/>
      <c r="BK23" s="222"/>
      <c r="BL23" s="222"/>
    </row>
    <row r="24" hidden="1">
      <c r="A24" s="344">
        <v>45830.63402777778</v>
      </c>
      <c r="B24" s="345"/>
      <c r="C24" s="346" t="s">
        <v>624</v>
      </c>
      <c r="D24" s="347" t="s">
        <v>625</v>
      </c>
      <c r="E24" s="347">
        <v>1.7940189245636E13</v>
      </c>
      <c r="F24" s="258" t="s">
        <v>398</v>
      </c>
      <c r="G24" s="258" t="s">
        <v>561</v>
      </c>
      <c r="H24" s="258" t="s">
        <v>400</v>
      </c>
      <c r="I24" s="348" t="s">
        <v>626</v>
      </c>
      <c r="J24" s="348" t="s">
        <v>627</v>
      </c>
      <c r="K24" s="349" t="s">
        <v>628</v>
      </c>
      <c r="L24" s="350" t="s">
        <v>629</v>
      </c>
      <c r="M24" s="350" t="s">
        <v>630</v>
      </c>
      <c r="N24" s="350" t="s">
        <v>631</v>
      </c>
      <c r="O24" s="263" t="s">
        <v>407</v>
      </c>
      <c r="P24" s="351"/>
      <c r="Q24" s="352"/>
      <c r="R24" s="347" t="str">
        <f t="shared" si="3"/>
        <v>#VALUE!</v>
      </c>
      <c r="S24" s="353"/>
      <c r="T24" s="266" t="s">
        <v>14</v>
      </c>
      <c r="U24" s="354">
        <v>798000.0</v>
      </c>
      <c r="V24" s="355"/>
      <c r="W24" s="355"/>
      <c r="X24" s="355"/>
      <c r="Y24" s="355"/>
      <c r="Z24" s="328"/>
      <c r="AA24" s="355"/>
      <c r="AB24" s="353"/>
      <c r="AC24" s="356">
        <v>45642.0</v>
      </c>
      <c r="AD24" s="347" t="s">
        <v>632</v>
      </c>
      <c r="AE24" s="357"/>
      <c r="AF24" s="358" t="s">
        <v>633</v>
      </c>
      <c r="AG24" s="359" t="s">
        <v>634</v>
      </c>
      <c r="AH24" s="347" t="b">
        <v>0</v>
      </c>
      <c r="AI24" s="353"/>
      <c r="AJ24" s="354" t="b">
        <v>0</v>
      </c>
      <c r="AK24" s="354" t="b">
        <v>0</v>
      </c>
      <c r="AL24" s="354" t="b">
        <v>0</v>
      </c>
      <c r="AM24" s="354" t="b">
        <v>0</v>
      </c>
      <c r="AN24" s="354" t="b">
        <v>0</v>
      </c>
      <c r="AO24" s="354" t="b">
        <v>0</v>
      </c>
      <c r="AP24" s="354" t="b">
        <v>1</v>
      </c>
      <c r="AQ24" s="354" t="b">
        <v>0</v>
      </c>
      <c r="AR24" s="354" t="b">
        <v>0</v>
      </c>
      <c r="AS24" s="354" t="b">
        <v>0</v>
      </c>
      <c r="AT24" s="222"/>
      <c r="AU24" s="222"/>
      <c r="AV24" s="222"/>
      <c r="AW24" s="222"/>
      <c r="AX24" s="222"/>
      <c r="AY24" s="222"/>
      <c r="AZ24" s="222"/>
      <c r="BA24" s="222"/>
      <c r="BB24" s="222"/>
      <c r="BC24" s="222"/>
      <c r="BD24" s="222"/>
      <c r="BE24" s="222"/>
      <c r="BF24" s="222"/>
      <c r="BG24" s="222"/>
      <c r="BH24" s="222"/>
      <c r="BI24" s="222"/>
      <c r="BJ24" s="222"/>
      <c r="BK24" s="222"/>
      <c r="BL24" s="222"/>
    </row>
    <row r="25" hidden="1">
      <c r="A25" s="256">
        <v>45831.39097222222</v>
      </c>
      <c r="B25" s="256">
        <v>45831.941666666666</v>
      </c>
      <c r="C25" s="258" t="s">
        <v>635</v>
      </c>
      <c r="D25" s="257" t="s">
        <v>397</v>
      </c>
      <c r="E25" s="258">
        <v>1.5999656345464E13</v>
      </c>
      <c r="F25" s="258" t="s">
        <v>416</v>
      </c>
      <c r="G25" s="258" t="s">
        <v>399</v>
      </c>
      <c r="H25" s="258" t="s">
        <v>400</v>
      </c>
      <c r="I25" s="360" t="s">
        <v>636</v>
      </c>
      <c r="J25" s="318" t="s">
        <v>637</v>
      </c>
      <c r="K25" s="361" t="s">
        <v>638</v>
      </c>
      <c r="L25" s="362" t="s">
        <v>639</v>
      </c>
      <c r="M25" s="362" t="s">
        <v>640</v>
      </c>
      <c r="N25" s="362" t="s">
        <v>641</v>
      </c>
      <c r="O25" s="263" t="s">
        <v>407</v>
      </c>
      <c r="P25" s="283" t="s">
        <v>642</v>
      </c>
      <c r="Q25" s="284">
        <v>45831.0</v>
      </c>
      <c r="R25" s="258">
        <v>0.0</v>
      </c>
      <c r="S25" s="222"/>
      <c r="T25" s="266" t="s">
        <v>74</v>
      </c>
      <c r="U25" s="266">
        <v>598000.0</v>
      </c>
      <c r="V25" s="266">
        <v>598000.0</v>
      </c>
      <c r="W25" s="285">
        <v>598000.0</v>
      </c>
      <c r="X25" s="267">
        <v>0.0</v>
      </c>
      <c r="Y25" s="285">
        <v>598000.0</v>
      </c>
      <c r="Z25" s="268" t="s">
        <v>409</v>
      </c>
      <c r="AA25" s="269">
        <v>45900.0</v>
      </c>
      <c r="AB25" s="222"/>
      <c r="AC25" s="287">
        <v>45464.0</v>
      </c>
      <c r="AD25" s="258" t="s">
        <v>643</v>
      </c>
      <c r="AE25" s="271"/>
      <c r="AF25" s="272" t="s">
        <v>425</v>
      </c>
      <c r="AG25" s="272" t="s">
        <v>644</v>
      </c>
      <c r="AH25" s="258" t="b">
        <v>0</v>
      </c>
      <c r="AI25" s="222"/>
      <c r="AJ25" s="273" t="b">
        <v>1</v>
      </c>
      <c r="AK25" s="273" t="b">
        <v>1</v>
      </c>
      <c r="AL25" s="273" t="b">
        <v>0</v>
      </c>
      <c r="AM25" s="273" t="b">
        <v>1</v>
      </c>
      <c r="AN25" s="273" t="b">
        <v>1</v>
      </c>
      <c r="AO25" s="288" t="b">
        <v>1</v>
      </c>
      <c r="AP25" s="274" t="s">
        <v>414</v>
      </c>
      <c r="AQ25" s="275" t="s">
        <v>414</v>
      </c>
      <c r="AR25" s="276" t="s">
        <v>414</v>
      </c>
      <c r="AS25" s="277" t="s">
        <v>414</v>
      </c>
      <c r="AT25" s="222"/>
      <c r="AU25" s="222"/>
      <c r="AV25" s="222"/>
      <c r="AW25" s="222"/>
      <c r="AX25" s="222"/>
      <c r="AY25" s="222"/>
      <c r="AZ25" s="222"/>
      <c r="BA25" s="222"/>
      <c r="BB25" s="222"/>
      <c r="BC25" s="222"/>
      <c r="BD25" s="222"/>
      <c r="BE25" s="222"/>
      <c r="BF25" s="222"/>
      <c r="BG25" s="222"/>
      <c r="BH25" s="222"/>
      <c r="BI25" s="222"/>
      <c r="BJ25" s="222"/>
      <c r="BK25" s="222"/>
      <c r="BL25" s="222"/>
    </row>
    <row r="26" hidden="1">
      <c r="A26" s="256">
        <v>45831.40555555555</v>
      </c>
      <c r="B26" s="256">
        <v>45841.60902777778</v>
      </c>
      <c r="C26" s="258" t="s">
        <v>645</v>
      </c>
      <c r="D26" s="257" t="s">
        <v>397</v>
      </c>
      <c r="E26" s="258">
        <v>1.8840068445717E13</v>
      </c>
      <c r="F26" s="258" t="s">
        <v>398</v>
      </c>
      <c r="G26" s="258" t="s">
        <v>399</v>
      </c>
      <c r="H26" s="258" t="s">
        <v>400</v>
      </c>
      <c r="I26" s="318" t="s">
        <v>646</v>
      </c>
      <c r="J26" s="318" t="s">
        <v>646</v>
      </c>
      <c r="K26" s="363" t="s">
        <v>647</v>
      </c>
      <c r="L26" s="312" t="s">
        <v>648</v>
      </c>
      <c r="M26" s="312" t="s">
        <v>649</v>
      </c>
      <c r="N26" s="312" t="s">
        <v>650</v>
      </c>
      <c r="O26" s="263" t="s">
        <v>603</v>
      </c>
      <c r="P26" s="283" t="s">
        <v>651</v>
      </c>
      <c r="Q26" s="284">
        <v>45831.0</v>
      </c>
      <c r="R26" s="258">
        <f t="shared" ref="R26:R27" si="4">365-DAYS(DATEVALUE(Q26), DATEVALUE(AC26))</f>
        <v>251</v>
      </c>
      <c r="S26" s="222"/>
      <c r="T26" s="266" t="s">
        <v>14</v>
      </c>
      <c r="U26" s="266">
        <v>798000.0</v>
      </c>
      <c r="V26" s="266">
        <v>30324.0</v>
      </c>
      <c r="W26" s="294">
        <v>-249206.0</v>
      </c>
      <c r="X26" s="267">
        <v>37385.0</v>
      </c>
      <c r="Y26" s="267">
        <v>558855.0</v>
      </c>
      <c r="Z26" s="268" t="s">
        <v>557</v>
      </c>
      <c r="AA26" s="269">
        <v>45832.0</v>
      </c>
      <c r="AB26" s="222"/>
      <c r="AC26" s="287">
        <v>45717.0</v>
      </c>
      <c r="AD26" s="258" t="s">
        <v>652</v>
      </c>
      <c r="AE26" s="271"/>
      <c r="AF26" s="272" t="s">
        <v>653</v>
      </c>
      <c r="AG26" s="272" t="s">
        <v>654</v>
      </c>
      <c r="AH26" s="258" t="b">
        <v>0</v>
      </c>
      <c r="AI26" s="222"/>
      <c r="AJ26" s="273" t="b">
        <v>1</v>
      </c>
      <c r="AK26" s="273" t="b">
        <v>1</v>
      </c>
      <c r="AL26" s="273" t="b">
        <v>0</v>
      </c>
      <c r="AM26" s="273" t="b">
        <v>1</v>
      </c>
      <c r="AN26" s="273" t="b">
        <v>1</v>
      </c>
      <c r="AO26" s="288" t="s">
        <v>412</v>
      </c>
      <c r="AP26" s="274" t="b">
        <v>1</v>
      </c>
      <c r="AQ26" s="275" t="b">
        <v>0</v>
      </c>
      <c r="AR26" s="276" t="b">
        <v>0</v>
      </c>
      <c r="AS26" s="277" t="b">
        <v>1</v>
      </c>
      <c r="AT26" s="222"/>
      <c r="AU26" s="222"/>
      <c r="AV26" s="222"/>
      <c r="AW26" s="222"/>
      <c r="AX26" s="222"/>
      <c r="AY26" s="222"/>
      <c r="AZ26" s="222"/>
      <c r="BA26" s="222"/>
      <c r="BB26" s="222"/>
      <c r="BC26" s="222"/>
      <c r="BD26" s="222"/>
      <c r="BE26" s="222"/>
      <c r="BF26" s="222"/>
      <c r="BG26" s="222"/>
      <c r="BH26" s="222"/>
      <c r="BI26" s="222"/>
      <c r="BJ26" s="222"/>
      <c r="BK26" s="222"/>
      <c r="BL26" s="222"/>
    </row>
    <row r="27" hidden="1">
      <c r="A27" s="256">
        <v>45831.54861111111</v>
      </c>
      <c r="B27" s="327"/>
      <c r="C27" s="327"/>
      <c r="D27" s="257" t="s">
        <v>397</v>
      </c>
      <c r="E27" s="258">
        <v>1.874182714571E13</v>
      </c>
      <c r="F27" s="258" t="s">
        <v>484</v>
      </c>
      <c r="G27" s="258" t="s">
        <v>399</v>
      </c>
      <c r="H27" s="258" t="s">
        <v>400</v>
      </c>
      <c r="I27" s="259" t="s">
        <v>655</v>
      </c>
      <c r="J27" s="318" t="s">
        <v>656</v>
      </c>
      <c r="K27" s="361" t="s">
        <v>657</v>
      </c>
      <c r="L27" s="262" t="s">
        <v>658</v>
      </c>
      <c r="M27" s="262" t="s">
        <v>659</v>
      </c>
      <c r="N27" s="262" t="s">
        <v>660</v>
      </c>
      <c r="O27" s="263" t="s">
        <v>603</v>
      </c>
      <c r="P27" s="325" t="s">
        <v>480</v>
      </c>
      <c r="Q27" s="364">
        <v>45835.0</v>
      </c>
      <c r="R27" s="258">
        <f t="shared" si="4"/>
        <v>240</v>
      </c>
      <c r="S27" s="222"/>
      <c r="T27" s="266" t="s">
        <v>16</v>
      </c>
      <c r="U27" s="266">
        <v>798000.0</v>
      </c>
      <c r="V27" s="266" t="s">
        <v>480</v>
      </c>
      <c r="W27" s="267" t="s">
        <v>480</v>
      </c>
      <c r="X27" s="267" t="s">
        <v>480</v>
      </c>
      <c r="Y27" s="268" t="s">
        <v>480</v>
      </c>
      <c r="Z27" s="328"/>
      <c r="AA27" s="267" t="s">
        <v>480</v>
      </c>
      <c r="AB27" s="222"/>
      <c r="AC27" s="287">
        <v>45710.0</v>
      </c>
      <c r="AD27" s="258" t="s">
        <v>622</v>
      </c>
      <c r="AE27" s="271"/>
      <c r="AF27" s="272" t="s">
        <v>425</v>
      </c>
      <c r="AG27" s="303"/>
      <c r="AH27" s="258" t="b">
        <v>0</v>
      </c>
      <c r="AI27" s="222"/>
      <c r="AJ27" s="314" t="b">
        <v>0</v>
      </c>
      <c r="AK27" s="314" t="b">
        <v>0</v>
      </c>
      <c r="AL27" s="314" t="b">
        <v>0</v>
      </c>
      <c r="AM27" s="314" t="b">
        <v>0</v>
      </c>
      <c r="AN27" s="314" t="b">
        <v>0</v>
      </c>
      <c r="AO27" s="314" t="b">
        <v>0</v>
      </c>
      <c r="AP27" s="314" t="b">
        <v>0</v>
      </c>
      <c r="AQ27" s="275" t="s">
        <v>414</v>
      </c>
      <c r="AR27" s="276" t="s">
        <v>414</v>
      </c>
      <c r="AS27" s="277" t="s">
        <v>414</v>
      </c>
      <c r="AT27" s="222"/>
      <c r="AU27" s="222"/>
      <c r="AV27" s="222"/>
      <c r="AW27" s="222"/>
      <c r="AX27" s="222"/>
      <c r="AY27" s="222"/>
      <c r="AZ27" s="222"/>
      <c r="BA27" s="222"/>
      <c r="BB27" s="222"/>
      <c r="BC27" s="222"/>
      <c r="BD27" s="222"/>
      <c r="BE27" s="222"/>
      <c r="BF27" s="222"/>
      <c r="BG27" s="222"/>
      <c r="BH27" s="222"/>
      <c r="BI27" s="222"/>
      <c r="BJ27" s="222"/>
      <c r="BK27" s="222"/>
      <c r="BL27" s="222"/>
    </row>
    <row r="28" hidden="1">
      <c r="A28" s="256">
        <v>45831.63680555556</v>
      </c>
      <c r="B28" s="256">
        <v>45834.50486111111</v>
      </c>
      <c r="C28" s="258" t="s">
        <v>661</v>
      </c>
      <c r="D28" s="257" t="s">
        <v>397</v>
      </c>
      <c r="E28" s="258">
        <v>1.5990352645467E13</v>
      </c>
      <c r="F28" s="258" t="s">
        <v>416</v>
      </c>
      <c r="G28" s="258" t="s">
        <v>399</v>
      </c>
      <c r="H28" s="258" t="s">
        <v>400</v>
      </c>
      <c r="I28" s="318" t="s">
        <v>662</v>
      </c>
      <c r="J28" s="259" t="s">
        <v>662</v>
      </c>
      <c r="K28" s="365" t="s">
        <v>663</v>
      </c>
      <c r="L28" s="282" t="s">
        <v>664</v>
      </c>
      <c r="M28" s="282" t="s">
        <v>665</v>
      </c>
      <c r="N28" s="282" t="s">
        <v>666</v>
      </c>
      <c r="O28" s="263" t="s">
        <v>407</v>
      </c>
      <c r="P28" s="283" t="s">
        <v>667</v>
      </c>
      <c r="Q28" s="284">
        <v>45833.0</v>
      </c>
      <c r="R28" s="258">
        <v>0.0</v>
      </c>
      <c r="S28" s="222"/>
      <c r="T28" s="266" t="s">
        <v>74</v>
      </c>
      <c r="U28" s="266">
        <v>598000.0</v>
      </c>
      <c r="V28" s="266">
        <v>598000.0</v>
      </c>
      <c r="W28" s="285">
        <v>598000.0</v>
      </c>
      <c r="X28" s="267">
        <v>0.0</v>
      </c>
      <c r="Y28" s="285">
        <v>598000.0</v>
      </c>
      <c r="Z28" s="268" t="s">
        <v>409</v>
      </c>
      <c r="AA28" s="269">
        <v>45900.0</v>
      </c>
      <c r="AB28" s="222"/>
      <c r="AC28" s="287">
        <v>45471.0</v>
      </c>
      <c r="AD28" s="258" t="s">
        <v>611</v>
      </c>
      <c r="AE28" s="271"/>
      <c r="AF28" s="272" t="s">
        <v>425</v>
      </c>
      <c r="AG28" s="303"/>
      <c r="AH28" s="258" t="b">
        <v>0</v>
      </c>
      <c r="AI28" s="222"/>
      <c r="AJ28" s="273" t="b">
        <v>1</v>
      </c>
      <c r="AK28" s="273" t="b">
        <v>1</v>
      </c>
      <c r="AL28" s="273" t="b">
        <v>0</v>
      </c>
      <c r="AM28" s="273" t="b">
        <v>1</v>
      </c>
      <c r="AN28" s="273" t="b">
        <v>1</v>
      </c>
      <c r="AO28" s="288" t="b">
        <v>1</v>
      </c>
      <c r="AP28" s="274" t="s">
        <v>414</v>
      </c>
      <c r="AQ28" s="275" t="s">
        <v>414</v>
      </c>
      <c r="AR28" s="276" t="s">
        <v>414</v>
      </c>
      <c r="AS28" s="277" t="s">
        <v>414</v>
      </c>
      <c r="AT28" s="222"/>
      <c r="AU28" s="222"/>
      <c r="AV28" s="222"/>
      <c r="AW28" s="222"/>
      <c r="AX28" s="222"/>
      <c r="AY28" s="222"/>
      <c r="AZ28" s="222"/>
      <c r="BA28" s="222"/>
      <c r="BB28" s="222"/>
      <c r="BC28" s="222"/>
      <c r="BD28" s="222"/>
      <c r="BE28" s="222"/>
      <c r="BF28" s="222"/>
      <c r="BG28" s="222"/>
      <c r="BH28" s="222"/>
      <c r="BI28" s="222"/>
      <c r="BJ28" s="222"/>
      <c r="BK28" s="222"/>
      <c r="BL28" s="222"/>
    </row>
    <row r="29" hidden="1">
      <c r="A29" s="256">
        <v>45831.649305555555</v>
      </c>
      <c r="B29" s="256">
        <v>45832.64791666667</v>
      </c>
      <c r="C29" s="258" t="s">
        <v>668</v>
      </c>
      <c r="D29" s="257" t="s">
        <v>397</v>
      </c>
      <c r="E29" s="258">
        <v>2.0238059045808E13</v>
      </c>
      <c r="F29" s="258" t="s">
        <v>398</v>
      </c>
      <c r="G29" s="258" t="s">
        <v>399</v>
      </c>
      <c r="H29" s="258" t="s">
        <v>400</v>
      </c>
      <c r="I29" s="289" t="s">
        <v>669</v>
      </c>
      <c r="J29" s="289" t="s">
        <v>670</v>
      </c>
      <c r="K29" s="366" t="s">
        <v>671</v>
      </c>
      <c r="L29" s="262" t="s">
        <v>672</v>
      </c>
      <c r="M29" s="262" t="s">
        <v>673</v>
      </c>
      <c r="N29" s="262" t="s">
        <v>674</v>
      </c>
      <c r="O29" s="263" t="s">
        <v>555</v>
      </c>
      <c r="P29" s="264" t="s">
        <v>675</v>
      </c>
      <c r="Q29" s="265">
        <v>45831.0</v>
      </c>
      <c r="R29" s="258">
        <f t="shared" ref="R29:R30" si="5">365-DAYS(DATEVALUE(Q29), DATEVALUE(AC29))</f>
        <v>342</v>
      </c>
      <c r="S29" s="222"/>
      <c r="T29" s="266" t="s">
        <v>74</v>
      </c>
      <c r="U29" s="266">
        <v>798000.0</v>
      </c>
      <c r="V29" s="266">
        <v>798000.0</v>
      </c>
      <c r="W29" s="267">
        <v>704280.0</v>
      </c>
      <c r="X29" s="267">
        <v>0.0</v>
      </c>
      <c r="Y29" s="267">
        <v>704280.0</v>
      </c>
      <c r="Z29" s="268" t="s">
        <v>409</v>
      </c>
      <c r="AA29" s="269">
        <v>45900.0</v>
      </c>
      <c r="AB29" s="222"/>
      <c r="AC29" s="287">
        <v>45808.0</v>
      </c>
      <c r="AD29" s="258" t="s">
        <v>676</v>
      </c>
      <c r="AE29" s="271"/>
      <c r="AF29" s="272" t="s">
        <v>677</v>
      </c>
      <c r="AG29" s="303"/>
      <c r="AH29" s="258" t="b">
        <v>0</v>
      </c>
      <c r="AI29" s="222"/>
      <c r="AJ29" s="273" t="b">
        <v>1</v>
      </c>
      <c r="AK29" s="273" t="b">
        <v>1</v>
      </c>
      <c r="AL29" s="273" t="b">
        <v>0</v>
      </c>
      <c r="AM29" s="273" t="b">
        <v>1</v>
      </c>
      <c r="AN29" s="273" t="b">
        <v>1</v>
      </c>
      <c r="AO29" s="288" t="s">
        <v>412</v>
      </c>
      <c r="AP29" s="274" t="b">
        <v>1</v>
      </c>
      <c r="AQ29" s="275" t="s">
        <v>414</v>
      </c>
      <c r="AR29" s="276" t="s">
        <v>414</v>
      </c>
      <c r="AS29" s="277" t="s">
        <v>414</v>
      </c>
      <c r="AT29" s="222"/>
      <c r="AU29" s="222"/>
      <c r="AV29" s="222"/>
      <c r="AW29" s="222"/>
      <c r="AX29" s="222"/>
      <c r="AY29" s="222"/>
      <c r="AZ29" s="222"/>
      <c r="BA29" s="222"/>
      <c r="BB29" s="222"/>
      <c r="BC29" s="222"/>
      <c r="BD29" s="222"/>
      <c r="BE29" s="222"/>
      <c r="BF29" s="222"/>
      <c r="BG29" s="222"/>
      <c r="BH29" s="222"/>
      <c r="BI29" s="222"/>
      <c r="BJ29" s="222"/>
      <c r="BK29" s="222"/>
      <c r="BL29" s="222"/>
    </row>
    <row r="30" hidden="1">
      <c r="A30" s="256">
        <v>45832.504166666666</v>
      </c>
      <c r="B30" s="327"/>
      <c r="C30" s="271"/>
      <c r="D30" s="257" t="s">
        <v>397</v>
      </c>
      <c r="E30" s="258">
        <v>2.0268193445815E13</v>
      </c>
      <c r="F30" s="258" t="s">
        <v>398</v>
      </c>
      <c r="G30" s="258" t="s">
        <v>549</v>
      </c>
      <c r="H30" s="258" t="s">
        <v>400</v>
      </c>
      <c r="I30" s="367" t="s">
        <v>678</v>
      </c>
      <c r="J30" s="367" t="s">
        <v>678</v>
      </c>
      <c r="K30" s="368" t="s">
        <v>679</v>
      </c>
      <c r="L30" s="312" t="s">
        <v>680</v>
      </c>
      <c r="M30" s="312" t="s">
        <v>681</v>
      </c>
      <c r="N30" s="312" t="s">
        <v>682</v>
      </c>
      <c r="O30" s="263" t="s">
        <v>555</v>
      </c>
      <c r="P30" s="283" t="s">
        <v>683</v>
      </c>
      <c r="Q30" s="284">
        <v>45841.0</v>
      </c>
      <c r="R30" s="258">
        <f t="shared" si="5"/>
        <v>339</v>
      </c>
      <c r="S30" s="222"/>
      <c r="T30" s="266" t="s">
        <v>14</v>
      </c>
      <c r="U30" s="266">
        <v>798000.0</v>
      </c>
      <c r="V30" s="266">
        <v>0.0</v>
      </c>
      <c r="W30" s="294">
        <v>-15000.0</v>
      </c>
      <c r="X30" s="267">
        <v>6230.0</v>
      </c>
      <c r="Y30" s="267">
        <v>807230.0</v>
      </c>
      <c r="Z30" s="328"/>
      <c r="AA30" s="369" t="s">
        <v>684</v>
      </c>
      <c r="AB30" s="222"/>
      <c r="AC30" s="287">
        <v>45815.0</v>
      </c>
      <c r="AD30" s="258" t="s">
        <v>685</v>
      </c>
      <c r="AE30" s="271"/>
      <c r="AF30" s="272" t="s">
        <v>425</v>
      </c>
      <c r="AG30" s="370" t="s">
        <v>686</v>
      </c>
      <c r="AH30" s="258" t="b">
        <v>0</v>
      </c>
      <c r="AI30" s="222"/>
      <c r="AJ30" s="273" t="b">
        <v>0</v>
      </c>
      <c r="AK30" s="273" t="b">
        <v>1</v>
      </c>
      <c r="AL30" s="273" t="b">
        <v>0</v>
      </c>
      <c r="AM30" s="273" t="b">
        <v>1</v>
      </c>
      <c r="AN30" s="273" t="s">
        <v>412</v>
      </c>
      <c r="AO30" s="288" t="s">
        <v>412</v>
      </c>
      <c r="AP30" s="274" t="b">
        <v>1</v>
      </c>
      <c r="AQ30" s="275" t="b">
        <v>0</v>
      </c>
      <c r="AR30" s="276" t="b">
        <v>1</v>
      </c>
      <c r="AS30" s="277" t="b">
        <v>0</v>
      </c>
      <c r="AT30" s="222"/>
      <c r="AU30" s="222"/>
      <c r="AV30" s="222"/>
      <c r="AW30" s="222"/>
      <c r="AX30" s="222"/>
      <c r="AY30" s="222"/>
      <c r="AZ30" s="222"/>
      <c r="BA30" s="222"/>
      <c r="BB30" s="222"/>
      <c r="BC30" s="222"/>
      <c r="BD30" s="222"/>
      <c r="BE30" s="222"/>
      <c r="BF30" s="222"/>
      <c r="BG30" s="222"/>
      <c r="BH30" s="222"/>
      <c r="BI30" s="222"/>
      <c r="BJ30" s="222"/>
      <c r="BK30" s="222"/>
      <c r="BL30" s="222"/>
    </row>
    <row r="31" hidden="1">
      <c r="A31" s="256">
        <v>45832.69305555556</v>
      </c>
      <c r="B31" s="256">
        <v>45835.77222222222</v>
      </c>
      <c r="C31" s="258" t="s">
        <v>687</v>
      </c>
      <c r="D31" s="257" t="s">
        <v>688</v>
      </c>
      <c r="E31" s="271"/>
      <c r="F31" s="258" t="s">
        <v>576</v>
      </c>
      <c r="G31" s="258" t="s">
        <v>399</v>
      </c>
      <c r="H31" s="258" t="s">
        <v>689</v>
      </c>
      <c r="I31" s="289" t="s">
        <v>690</v>
      </c>
      <c r="J31" s="289" t="s">
        <v>691</v>
      </c>
      <c r="K31" s="371" t="s">
        <v>692</v>
      </c>
      <c r="L31" s="283" t="s">
        <v>693</v>
      </c>
      <c r="M31" s="283" t="s">
        <v>694</v>
      </c>
      <c r="N31" s="372" t="s">
        <v>695</v>
      </c>
      <c r="O31" s="263" t="s">
        <v>407</v>
      </c>
      <c r="P31" s="373" t="s">
        <v>696</v>
      </c>
      <c r="Q31" s="374" t="s">
        <v>696</v>
      </c>
      <c r="R31" s="375" t="s">
        <v>696</v>
      </c>
      <c r="S31" s="222"/>
      <c r="T31" s="266" t="s">
        <v>697</v>
      </c>
      <c r="U31" s="266">
        <v>798000.0</v>
      </c>
      <c r="V31" s="266">
        <v>234500.0</v>
      </c>
      <c r="W31" s="267">
        <v>0.0</v>
      </c>
      <c r="X31" s="267">
        <v>35000.0</v>
      </c>
      <c r="Y31" s="337" t="s">
        <v>480</v>
      </c>
      <c r="Z31" s="328"/>
      <c r="AA31" s="308" t="s">
        <v>480</v>
      </c>
      <c r="AB31" s="222"/>
      <c r="AC31" s="270">
        <v>45326.0</v>
      </c>
      <c r="AD31" s="258" t="s">
        <v>698</v>
      </c>
      <c r="AE31" s="326" t="s">
        <v>583</v>
      </c>
      <c r="AF31" s="303"/>
      <c r="AG31" s="338" t="s">
        <v>699</v>
      </c>
      <c r="AH31" s="258" t="b">
        <v>0</v>
      </c>
      <c r="AI31" s="339" t="s">
        <v>586</v>
      </c>
      <c r="AJ31" s="273" t="b">
        <v>0</v>
      </c>
      <c r="AK31" s="273" t="b">
        <v>0</v>
      </c>
      <c r="AL31" s="273" t="b">
        <v>0</v>
      </c>
      <c r="AM31" s="273" t="b">
        <v>0</v>
      </c>
      <c r="AN31" s="273" t="b">
        <v>0</v>
      </c>
      <c r="AO31" s="288" t="b">
        <v>0</v>
      </c>
      <c r="AP31" s="274" t="b">
        <v>0</v>
      </c>
      <c r="AQ31" s="275" t="s">
        <v>414</v>
      </c>
      <c r="AR31" s="276" t="s">
        <v>414</v>
      </c>
      <c r="AS31" s="277" t="s">
        <v>414</v>
      </c>
      <c r="AT31" s="222"/>
      <c r="AU31" s="222"/>
      <c r="AV31" s="222"/>
      <c r="AW31" s="222"/>
      <c r="AX31" s="222"/>
      <c r="AY31" s="222"/>
      <c r="AZ31" s="222"/>
      <c r="BA31" s="222"/>
      <c r="BB31" s="222"/>
      <c r="BC31" s="222"/>
      <c r="BD31" s="222"/>
      <c r="BE31" s="222"/>
      <c r="BF31" s="222"/>
      <c r="BG31" s="222"/>
      <c r="BH31" s="222"/>
      <c r="BI31" s="222"/>
      <c r="BJ31" s="222"/>
      <c r="BK31" s="222"/>
      <c r="BL31" s="222"/>
    </row>
    <row r="32" hidden="1">
      <c r="A32" s="256">
        <v>45835.77222222222</v>
      </c>
      <c r="B32" s="327"/>
      <c r="C32" s="327"/>
      <c r="D32" s="257" t="s">
        <v>688</v>
      </c>
      <c r="E32" s="258" t="s">
        <v>700</v>
      </c>
      <c r="F32" s="258" t="s">
        <v>576</v>
      </c>
      <c r="G32" s="258" t="s">
        <v>561</v>
      </c>
      <c r="H32" s="258" t="s">
        <v>400</v>
      </c>
      <c r="I32" s="367" t="s">
        <v>701</v>
      </c>
      <c r="J32" s="296" t="s">
        <v>702</v>
      </c>
      <c r="K32" s="376" t="s">
        <v>703</v>
      </c>
      <c r="L32" s="264" t="s">
        <v>704</v>
      </c>
      <c r="M32" s="377" t="s">
        <v>695</v>
      </c>
      <c r="N32" s="378"/>
      <c r="O32" s="263" t="s">
        <v>407</v>
      </c>
      <c r="P32" s="378"/>
      <c r="Q32" s="379"/>
      <c r="R32" s="271"/>
      <c r="S32" s="222"/>
      <c r="T32" s="266" t="s">
        <v>705</v>
      </c>
      <c r="U32" s="266">
        <v>814000.0</v>
      </c>
      <c r="V32" s="266">
        <v>32560.0</v>
      </c>
      <c r="W32" s="267">
        <v>0.0</v>
      </c>
      <c r="X32" s="328"/>
      <c r="Y32" s="328"/>
      <c r="Z32" s="328"/>
      <c r="AA32" s="328"/>
      <c r="AB32" s="222"/>
      <c r="AC32" s="270">
        <v>45009.0</v>
      </c>
      <c r="AD32" s="271"/>
      <c r="AE32" s="326" t="s">
        <v>583</v>
      </c>
      <c r="AF32" s="303"/>
      <c r="AG32" s="272" t="s">
        <v>706</v>
      </c>
      <c r="AH32" s="258" t="b">
        <v>0</v>
      </c>
      <c r="AI32" s="222"/>
      <c r="AJ32" s="273" t="b">
        <v>0</v>
      </c>
      <c r="AK32" s="273" t="b">
        <v>0</v>
      </c>
      <c r="AL32" s="273" t="b">
        <v>0</v>
      </c>
      <c r="AM32" s="273" t="b">
        <v>0</v>
      </c>
      <c r="AN32" s="273" t="b">
        <v>0</v>
      </c>
      <c r="AO32" s="288" t="b">
        <v>0</v>
      </c>
      <c r="AP32" s="274" t="b">
        <v>0</v>
      </c>
      <c r="AQ32" s="275" t="b">
        <v>0</v>
      </c>
      <c r="AR32" s="276" t="b">
        <v>0</v>
      </c>
      <c r="AS32" s="277" t="b">
        <v>0</v>
      </c>
      <c r="AT32" s="222"/>
      <c r="AU32" s="222"/>
      <c r="AV32" s="222"/>
      <c r="AW32" s="222"/>
      <c r="AX32" s="222"/>
      <c r="AY32" s="222"/>
      <c r="AZ32" s="222"/>
      <c r="BA32" s="222"/>
      <c r="BB32" s="222"/>
      <c r="BC32" s="222"/>
      <c r="BD32" s="222"/>
      <c r="BE32" s="222"/>
      <c r="BF32" s="222"/>
      <c r="BG32" s="222"/>
      <c r="BH32" s="222"/>
      <c r="BI32" s="222"/>
      <c r="BJ32" s="222"/>
      <c r="BK32" s="222"/>
      <c r="BL32" s="222"/>
    </row>
    <row r="33" hidden="1">
      <c r="A33" s="256">
        <v>45852.83472222222</v>
      </c>
      <c r="B33" s="327"/>
      <c r="C33" s="327"/>
      <c r="D33" s="257" t="s">
        <v>688</v>
      </c>
      <c r="E33" s="258">
        <v>1.5703259945439E13</v>
      </c>
      <c r="F33" s="258" t="s">
        <v>576</v>
      </c>
      <c r="G33" s="258" t="s">
        <v>561</v>
      </c>
      <c r="H33" s="258" t="s">
        <v>400</v>
      </c>
      <c r="I33" s="289" t="s">
        <v>707</v>
      </c>
      <c r="J33" s="289" t="s">
        <v>708</v>
      </c>
      <c r="K33" s="380" t="s">
        <v>709</v>
      </c>
      <c r="L33" s="307" t="s">
        <v>710</v>
      </c>
      <c r="M33" s="307" t="s">
        <v>711</v>
      </c>
      <c r="N33" s="307" t="s">
        <v>712</v>
      </c>
      <c r="O33" s="291" t="s">
        <v>407</v>
      </c>
      <c r="P33" s="313"/>
      <c r="Q33" s="381"/>
      <c r="R33" s="271"/>
      <c r="S33" s="222"/>
      <c r="T33" s="266" t="s">
        <v>14</v>
      </c>
      <c r="U33" s="266">
        <v>599500.0</v>
      </c>
      <c r="V33" s="266">
        <v>215756.0</v>
      </c>
      <c r="W33" s="328"/>
      <c r="X33" s="267">
        <v>102736.0</v>
      </c>
      <c r="Y33" s="328"/>
      <c r="Z33" s="328"/>
      <c r="AA33" s="328"/>
      <c r="AB33" s="222"/>
      <c r="AC33" s="287">
        <v>45439.0</v>
      </c>
      <c r="AD33" s="258" t="s">
        <v>424</v>
      </c>
      <c r="AE33" s="326" t="s">
        <v>583</v>
      </c>
      <c r="AF33" s="272" t="s">
        <v>425</v>
      </c>
      <c r="AG33" s="272" t="s">
        <v>713</v>
      </c>
      <c r="AH33" s="258" t="b">
        <v>0</v>
      </c>
      <c r="AI33" s="222"/>
      <c r="AJ33" s="273" t="b">
        <v>0</v>
      </c>
      <c r="AK33" s="273" t="b">
        <v>0</v>
      </c>
      <c r="AL33" s="273" t="b">
        <v>0</v>
      </c>
      <c r="AM33" s="273" t="b">
        <v>0</v>
      </c>
      <c r="AN33" s="273" t="b">
        <v>0</v>
      </c>
      <c r="AO33" s="288" t="b">
        <v>0</v>
      </c>
      <c r="AP33" s="274" t="b">
        <v>0</v>
      </c>
      <c r="AQ33" s="275" t="b">
        <v>0</v>
      </c>
      <c r="AR33" s="276" t="b">
        <v>0</v>
      </c>
      <c r="AS33" s="277" t="b">
        <v>0</v>
      </c>
      <c r="AT33" s="222"/>
      <c r="AU33" s="222"/>
      <c r="AV33" s="222"/>
      <c r="AW33" s="222"/>
      <c r="AX33" s="222"/>
      <c r="AY33" s="222"/>
      <c r="AZ33" s="222"/>
      <c r="BA33" s="222"/>
      <c r="BB33" s="222"/>
      <c r="BC33" s="222"/>
      <c r="BD33" s="222"/>
      <c r="BE33" s="222"/>
      <c r="BF33" s="222"/>
      <c r="BG33" s="222"/>
      <c r="BH33" s="222"/>
      <c r="BI33" s="222"/>
      <c r="BJ33" s="222"/>
      <c r="BK33" s="222"/>
      <c r="BL33" s="222"/>
    </row>
    <row r="34" hidden="1">
      <c r="A34" s="327"/>
      <c r="B34" s="327"/>
      <c r="C34" s="327"/>
      <c r="D34" s="291"/>
      <c r="E34" s="271"/>
      <c r="F34" s="258" t="s">
        <v>576</v>
      </c>
      <c r="G34" s="271"/>
      <c r="H34" s="271"/>
      <c r="I34" s="382" t="s">
        <v>714</v>
      </c>
      <c r="J34" s="300"/>
      <c r="K34" s="300"/>
      <c r="L34" s="383"/>
      <c r="M34" s="383"/>
      <c r="N34" s="383"/>
      <c r="O34" s="300"/>
      <c r="P34" s="378"/>
      <c r="Q34" s="379"/>
      <c r="R34" s="271"/>
      <c r="S34" s="222"/>
      <c r="T34" s="328"/>
      <c r="U34" s="328"/>
      <c r="V34" s="328"/>
      <c r="W34" s="328"/>
      <c r="X34" s="328"/>
      <c r="Y34" s="328"/>
      <c r="Z34" s="328"/>
      <c r="AA34" s="328"/>
      <c r="AB34" s="222"/>
      <c r="AC34" s="384"/>
      <c r="AD34" s="271"/>
      <c r="AE34" s="326" t="s">
        <v>583</v>
      </c>
      <c r="AF34" s="272" t="s">
        <v>425</v>
      </c>
      <c r="AG34" s="303"/>
      <c r="AH34" s="258" t="b">
        <v>0</v>
      </c>
      <c r="AI34" s="222"/>
      <c r="AJ34" s="273" t="b">
        <v>0</v>
      </c>
      <c r="AK34" s="273" t="b">
        <v>0</v>
      </c>
      <c r="AL34" s="273" t="b">
        <v>0</v>
      </c>
      <c r="AM34" s="273" t="b">
        <v>0</v>
      </c>
      <c r="AN34" s="273" t="b">
        <v>0</v>
      </c>
      <c r="AO34" s="288" t="b">
        <v>0</v>
      </c>
      <c r="AP34" s="274" t="b">
        <v>0</v>
      </c>
      <c r="AQ34" s="275" t="b">
        <v>0</v>
      </c>
      <c r="AR34" s="276" t="b">
        <v>0</v>
      </c>
      <c r="AS34" s="277" t="b">
        <v>0</v>
      </c>
      <c r="AT34" s="222"/>
      <c r="AU34" s="222"/>
      <c r="AV34" s="222"/>
      <c r="AW34" s="222"/>
      <c r="AX34" s="222"/>
      <c r="AY34" s="222"/>
      <c r="AZ34" s="222"/>
      <c r="BA34" s="222"/>
      <c r="BB34" s="222"/>
      <c r="BC34" s="222"/>
      <c r="BD34" s="222"/>
      <c r="BE34" s="222"/>
      <c r="BF34" s="222"/>
      <c r="BG34" s="222"/>
      <c r="BH34" s="222"/>
      <c r="BI34" s="222"/>
      <c r="BJ34" s="222"/>
      <c r="BK34" s="222"/>
      <c r="BL34" s="222"/>
    </row>
    <row r="35" hidden="1">
      <c r="A35" s="256">
        <v>45832.62430555555</v>
      </c>
      <c r="B35" s="256">
        <v>45847.66388888889</v>
      </c>
      <c r="C35" s="258" t="s">
        <v>715</v>
      </c>
      <c r="D35" s="257" t="s">
        <v>397</v>
      </c>
      <c r="E35" s="258">
        <v>1.9597358845776E13</v>
      </c>
      <c r="F35" s="258" t="s">
        <v>398</v>
      </c>
      <c r="G35" s="258" t="s">
        <v>399</v>
      </c>
      <c r="H35" s="258" t="s">
        <v>400</v>
      </c>
      <c r="I35" s="385" t="s">
        <v>716</v>
      </c>
      <c r="J35" s="305" t="s">
        <v>717</v>
      </c>
      <c r="K35" s="386" t="s">
        <v>718</v>
      </c>
      <c r="L35" s="290" t="s">
        <v>719</v>
      </c>
      <c r="M35" s="290" t="s">
        <v>720</v>
      </c>
      <c r="N35" s="290" t="s">
        <v>721</v>
      </c>
      <c r="O35" s="291" t="s">
        <v>433</v>
      </c>
      <c r="P35" s="283" t="s">
        <v>722</v>
      </c>
      <c r="Q35" s="284">
        <v>45839.0</v>
      </c>
      <c r="R35" s="258">
        <f>365-DAYS(DATEVALUE(Q35), DATEVALUE(AC35))</f>
        <v>302</v>
      </c>
      <c r="S35" s="222"/>
      <c r="T35" s="266" t="s">
        <v>14</v>
      </c>
      <c r="U35" s="266">
        <v>798000.0</v>
      </c>
      <c r="V35" s="266">
        <v>0.0</v>
      </c>
      <c r="W35" s="294">
        <v>-157114.0</v>
      </c>
      <c r="X35" s="267">
        <v>17053.0</v>
      </c>
      <c r="Y35" s="267">
        <v>660939.0</v>
      </c>
      <c r="Z35" s="268" t="s">
        <v>409</v>
      </c>
      <c r="AA35" s="387">
        <v>45847.0</v>
      </c>
      <c r="AB35" s="222"/>
      <c r="AC35" s="287">
        <v>45776.0</v>
      </c>
      <c r="AD35" s="258" t="s">
        <v>723</v>
      </c>
      <c r="AE35" s="271"/>
      <c r="AF35" s="272" t="s">
        <v>724</v>
      </c>
      <c r="AG35" s="272" t="s">
        <v>725</v>
      </c>
      <c r="AH35" s="258" t="b">
        <v>0</v>
      </c>
      <c r="AI35" s="222"/>
      <c r="AJ35" s="273" t="b">
        <v>1</v>
      </c>
      <c r="AK35" s="273" t="b">
        <v>1</v>
      </c>
      <c r="AL35" s="273" t="b">
        <v>0</v>
      </c>
      <c r="AM35" s="273" t="b">
        <v>1</v>
      </c>
      <c r="AN35" s="273" t="b">
        <v>1</v>
      </c>
      <c r="AO35" s="288" t="b">
        <v>1</v>
      </c>
      <c r="AP35" s="274" t="b">
        <v>1</v>
      </c>
      <c r="AQ35" s="275" t="b">
        <v>0</v>
      </c>
      <c r="AR35" s="276" t="b">
        <v>0</v>
      </c>
      <c r="AS35" s="277" t="b">
        <v>1</v>
      </c>
      <c r="AT35" s="222"/>
      <c r="AU35" s="222"/>
      <c r="AV35" s="222"/>
      <c r="AW35" s="222"/>
      <c r="AX35" s="222"/>
      <c r="AY35" s="222"/>
      <c r="AZ35" s="222"/>
      <c r="BA35" s="222"/>
      <c r="BB35" s="222"/>
      <c r="BC35" s="222"/>
      <c r="BD35" s="222"/>
      <c r="BE35" s="222"/>
      <c r="BF35" s="222"/>
      <c r="BG35" s="222"/>
      <c r="BH35" s="222"/>
      <c r="BI35" s="222"/>
      <c r="BJ35" s="222"/>
      <c r="BK35" s="222"/>
      <c r="BL35" s="222"/>
    </row>
    <row r="36" hidden="1">
      <c r="A36" s="256">
        <v>45832.955555555556</v>
      </c>
      <c r="B36" s="327"/>
      <c r="C36" s="327"/>
      <c r="D36" s="257" t="s">
        <v>397</v>
      </c>
      <c r="E36" s="258">
        <v>1.7996717645642E13</v>
      </c>
      <c r="F36" s="258" t="s">
        <v>398</v>
      </c>
      <c r="G36" s="258" t="s">
        <v>726</v>
      </c>
      <c r="H36" s="258" t="s">
        <v>400</v>
      </c>
      <c r="I36" s="296" t="s">
        <v>727</v>
      </c>
      <c r="J36" s="296" t="s">
        <v>728</v>
      </c>
      <c r="K36" s="388" t="s">
        <v>729</v>
      </c>
      <c r="L36" s="262" t="s">
        <v>730</v>
      </c>
      <c r="M36" s="262" t="s">
        <v>731</v>
      </c>
      <c r="N36" s="262" t="s">
        <v>732</v>
      </c>
      <c r="O36" s="263" t="s">
        <v>407</v>
      </c>
      <c r="P36" s="378"/>
      <c r="Q36" s="379"/>
      <c r="R36" s="271"/>
      <c r="S36" s="222"/>
      <c r="T36" s="266" t="s">
        <v>14</v>
      </c>
      <c r="U36" s="266">
        <v>798000.0</v>
      </c>
      <c r="V36" s="328"/>
      <c r="W36" s="328"/>
      <c r="X36" s="328"/>
      <c r="Y36" s="328"/>
      <c r="Z36" s="328"/>
      <c r="AA36" s="328"/>
      <c r="AB36" s="222"/>
      <c r="AC36" s="270">
        <v>45642.0</v>
      </c>
      <c r="AD36" s="258" t="s">
        <v>733</v>
      </c>
      <c r="AE36" s="271"/>
      <c r="AF36" s="272" t="s">
        <v>425</v>
      </c>
      <c r="AG36" s="303"/>
      <c r="AH36" s="258" t="b">
        <v>0</v>
      </c>
      <c r="AI36" s="222"/>
      <c r="AJ36" s="273" t="b">
        <v>0</v>
      </c>
      <c r="AK36" s="273" t="b">
        <v>0</v>
      </c>
      <c r="AL36" s="273" t="b">
        <v>0</v>
      </c>
      <c r="AM36" s="273" t="b">
        <v>0</v>
      </c>
      <c r="AN36" s="273" t="b">
        <v>0</v>
      </c>
      <c r="AO36" s="288" t="b">
        <v>0</v>
      </c>
      <c r="AP36" s="274" t="b">
        <v>0</v>
      </c>
      <c r="AQ36" s="275" t="b">
        <v>1</v>
      </c>
      <c r="AR36" s="276" t="b">
        <v>0</v>
      </c>
      <c r="AS36" s="277" t="b">
        <v>0</v>
      </c>
      <c r="AT36" s="222"/>
      <c r="AU36" s="222"/>
      <c r="AV36" s="222"/>
      <c r="AW36" s="222"/>
      <c r="AX36" s="222"/>
      <c r="AY36" s="222"/>
      <c r="AZ36" s="222"/>
      <c r="BA36" s="222"/>
      <c r="BB36" s="222"/>
      <c r="BC36" s="222"/>
      <c r="BD36" s="222"/>
      <c r="BE36" s="222"/>
      <c r="BF36" s="222"/>
      <c r="BG36" s="222"/>
      <c r="BH36" s="222"/>
      <c r="BI36" s="222"/>
      <c r="BJ36" s="222"/>
      <c r="BK36" s="222"/>
      <c r="BL36" s="222"/>
    </row>
    <row r="37" hidden="1">
      <c r="A37" s="256">
        <v>45833.47777777778</v>
      </c>
      <c r="B37" s="256">
        <v>45842.68125</v>
      </c>
      <c r="C37" s="258" t="s">
        <v>734</v>
      </c>
      <c r="D37" s="257" t="s">
        <v>397</v>
      </c>
      <c r="E37" s="258">
        <v>1.9756243845783E13</v>
      </c>
      <c r="F37" s="258" t="s">
        <v>398</v>
      </c>
      <c r="G37" s="258" t="s">
        <v>399</v>
      </c>
      <c r="H37" s="258" t="s">
        <v>502</v>
      </c>
      <c r="I37" s="385" t="s">
        <v>735</v>
      </c>
      <c r="J37" s="385" t="s">
        <v>735</v>
      </c>
      <c r="K37" s="386" t="s">
        <v>736</v>
      </c>
      <c r="L37" s="312" t="s">
        <v>737</v>
      </c>
      <c r="M37" s="312" t="s">
        <v>738</v>
      </c>
      <c r="N37" s="312" t="s">
        <v>739</v>
      </c>
      <c r="O37" s="263" t="s">
        <v>433</v>
      </c>
      <c r="P37" s="283" t="s">
        <v>740</v>
      </c>
      <c r="Q37" s="284">
        <v>45833.0</v>
      </c>
      <c r="R37" s="258">
        <f t="shared" ref="R37:R64" si="6">365-DAYS(DATEVALUE(Q37), DATEVALUE(AC37))</f>
        <v>315</v>
      </c>
      <c r="S37" s="222"/>
      <c r="T37" s="266" t="s">
        <v>741</v>
      </c>
      <c r="U37" s="266">
        <v>1980000.0</v>
      </c>
      <c r="V37" s="266">
        <v>136920.0</v>
      </c>
      <c r="W37" s="294">
        <v>-75830.0</v>
      </c>
      <c r="X37" s="285">
        <v>36439.0</v>
      </c>
      <c r="Y37" s="267">
        <v>1867731.0</v>
      </c>
      <c r="Z37" s="268" t="s">
        <v>557</v>
      </c>
      <c r="AA37" s="269">
        <v>45835.0</v>
      </c>
      <c r="AB37" s="222"/>
      <c r="AC37" s="287">
        <v>45783.0</v>
      </c>
      <c r="AD37" s="258" t="s">
        <v>742</v>
      </c>
      <c r="AE37" s="271"/>
      <c r="AF37" s="272" t="s">
        <v>743</v>
      </c>
      <c r="AG37" s="272" t="s">
        <v>744</v>
      </c>
      <c r="AH37" s="258" t="b">
        <v>0</v>
      </c>
      <c r="AI37" s="222"/>
      <c r="AJ37" s="273" t="b">
        <v>1</v>
      </c>
      <c r="AK37" s="273" t="b">
        <v>1</v>
      </c>
      <c r="AL37" s="273" t="b">
        <v>0</v>
      </c>
      <c r="AM37" s="273" t="b">
        <v>1</v>
      </c>
      <c r="AN37" s="273" t="b">
        <v>1</v>
      </c>
      <c r="AO37" s="288" t="b">
        <v>1</v>
      </c>
      <c r="AP37" s="274" t="b">
        <v>1</v>
      </c>
      <c r="AQ37" s="275" t="b">
        <v>0</v>
      </c>
      <c r="AR37" s="276" t="b">
        <v>0</v>
      </c>
      <c r="AS37" s="277" t="b">
        <v>1</v>
      </c>
      <c r="AT37" s="222"/>
      <c r="AU37" s="222"/>
      <c r="AV37" s="222"/>
      <c r="AW37" s="222"/>
      <c r="AX37" s="222"/>
      <c r="AY37" s="222"/>
      <c r="AZ37" s="222"/>
      <c r="BA37" s="222"/>
      <c r="BB37" s="222"/>
      <c r="BC37" s="222"/>
      <c r="BD37" s="222"/>
      <c r="BE37" s="222"/>
      <c r="BF37" s="222"/>
      <c r="BG37" s="222"/>
      <c r="BH37" s="222"/>
      <c r="BI37" s="222"/>
      <c r="BJ37" s="222"/>
      <c r="BK37" s="222"/>
      <c r="BL37" s="222"/>
    </row>
    <row r="38" hidden="1">
      <c r="A38" s="256">
        <v>45833.49652777778</v>
      </c>
      <c r="B38" s="327"/>
      <c r="C38" s="327"/>
      <c r="D38" s="257" t="s">
        <v>397</v>
      </c>
      <c r="E38" s="258">
        <v>1.8431144245679E13</v>
      </c>
      <c r="F38" s="258" t="s">
        <v>398</v>
      </c>
      <c r="G38" s="258" t="s">
        <v>549</v>
      </c>
      <c r="H38" s="258" t="s">
        <v>400</v>
      </c>
      <c r="I38" s="296" t="s">
        <v>345</v>
      </c>
      <c r="J38" s="296" t="s">
        <v>745</v>
      </c>
      <c r="K38" s="376" t="s">
        <v>746</v>
      </c>
      <c r="L38" s="264" t="s">
        <v>747</v>
      </c>
      <c r="M38" s="264" t="s">
        <v>748</v>
      </c>
      <c r="N38" s="264" t="s">
        <v>749</v>
      </c>
      <c r="O38" s="263" t="s">
        <v>407</v>
      </c>
      <c r="P38" s="264" t="s">
        <v>750</v>
      </c>
      <c r="Q38" s="265">
        <v>45839.0</v>
      </c>
      <c r="R38" s="258">
        <f t="shared" si="6"/>
        <v>207</v>
      </c>
      <c r="S38" s="222"/>
      <c r="T38" s="266" t="s">
        <v>14</v>
      </c>
      <c r="U38" s="266">
        <v>798000.0</v>
      </c>
      <c r="V38" s="266">
        <v>49519.0</v>
      </c>
      <c r="W38" s="294">
        <v>-288390.0</v>
      </c>
      <c r="X38" s="267">
        <v>49519.0</v>
      </c>
      <c r="Y38" s="267">
        <v>474805.0</v>
      </c>
      <c r="Z38" s="268" t="s">
        <v>409</v>
      </c>
      <c r="AA38" s="269">
        <v>45848.0</v>
      </c>
      <c r="AB38" s="222"/>
      <c r="AC38" s="287">
        <v>45681.0</v>
      </c>
      <c r="AD38" s="258" t="s">
        <v>751</v>
      </c>
      <c r="AE38" s="271"/>
      <c r="AF38" s="272" t="s">
        <v>752</v>
      </c>
      <c r="AG38" s="303" t="s">
        <v>753</v>
      </c>
      <c r="AH38" s="258" t="b">
        <v>0</v>
      </c>
      <c r="AI38" s="222"/>
      <c r="AJ38" s="273" t="b">
        <v>1</v>
      </c>
      <c r="AK38" s="273" t="b">
        <v>1</v>
      </c>
      <c r="AL38" s="273" t="b">
        <v>0</v>
      </c>
      <c r="AM38" s="273" t="b">
        <v>1</v>
      </c>
      <c r="AN38" s="273" t="b">
        <v>1</v>
      </c>
      <c r="AO38" s="288" t="s">
        <v>412</v>
      </c>
      <c r="AP38" s="274" t="b">
        <v>1</v>
      </c>
      <c r="AQ38" s="275" t="b">
        <v>0</v>
      </c>
      <c r="AR38" s="276" t="b">
        <v>0</v>
      </c>
      <c r="AS38" s="277" t="b">
        <v>1</v>
      </c>
      <c r="AT38" s="222"/>
      <c r="AU38" s="222"/>
      <c r="AV38" s="222"/>
      <c r="AW38" s="222"/>
      <c r="AX38" s="222"/>
      <c r="AY38" s="222"/>
      <c r="AZ38" s="222"/>
      <c r="BA38" s="222"/>
      <c r="BB38" s="222"/>
      <c r="BC38" s="222"/>
      <c r="BD38" s="222"/>
      <c r="BE38" s="222"/>
      <c r="BF38" s="222"/>
      <c r="BG38" s="222"/>
      <c r="BH38" s="222"/>
      <c r="BI38" s="222"/>
      <c r="BJ38" s="222"/>
      <c r="BK38" s="222"/>
      <c r="BL38" s="222"/>
    </row>
    <row r="39" hidden="1">
      <c r="A39" s="256">
        <v>45841.00555555556</v>
      </c>
      <c r="B39" s="256">
        <v>45853.70347222222</v>
      </c>
      <c r="C39" s="258" t="s">
        <v>754</v>
      </c>
      <c r="D39" s="257" t="s">
        <v>397</v>
      </c>
      <c r="E39" s="258">
        <v>1.8608392045694E13</v>
      </c>
      <c r="F39" s="258" t="s">
        <v>398</v>
      </c>
      <c r="G39" s="258" t="s">
        <v>399</v>
      </c>
      <c r="H39" s="258" t="s">
        <v>400</v>
      </c>
      <c r="I39" s="389" t="s">
        <v>755</v>
      </c>
      <c r="J39" s="390" t="s">
        <v>755</v>
      </c>
      <c r="K39" s="391" t="s">
        <v>756</v>
      </c>
      <c r="L39" s="312" t="s">
        <v>757</v>
      </c>
      <c r="M39" s="312" t="s">
        <v>758</v>
      </c>
      <c r="N39" s="312" t="s">
        <v>759</v>
      </c>
      <c r="O39" s="263" t="s">
        <v>603</v>
      </c>
      <c r="P39" s="283" t="s">
        <v>760</v>
      </c>
      <c r="Q39" s="284">
        <v>45839.0</v>
      </c>
      <c r="R39" s="258">
        <f t="shared" si="6"/>
        <v>220</v>
      </c>
      <c r="S39" s="222"/>
      <c r="T39" s="266" t="s">
        <v>14</v>
      </c>
      <c r="U39" s="266">
        <v>798000.0</v>
      </c>
      <c r="V39" s="266">
        <v>58824.0</v>
      </c>
      <c r="W39" s="294">
        <v>-290658.0</v>
      </c>
      <c r="X39" s="267">
        <v>46240.0</v>
      </c>
      <c r="Y39" s="267">
        <v>497758.0</v>
      </c>
      <c r="Z39" s="268" t="s">
        <v>409</v>
      </c>
      <c r="AA39" s="269">
        <v>45840.0</v>
      </c>
      <c r="AB39" s="222"/>
      <c r="AC39" s="287">
        <v>45694.0</v>
      </c>
      <c r="AD39" s="258" t="s">
        <v>424</v>
      </c>
      <c r="AE39" s="271"/>
      <c r="AF39" s="272" t="s">
        <v>761</v>
      </c>
      <c r="AG39" s="272" t="s">
        <v>762</v>
      </c>
      <c r="AH39" s="258" t="b">
        <v>0</v>
      </c>
      <c r="AI39" s="222"/>
      <c r="AJ39" s="273" t="b">
        <v>1</v>
      </c>
      <c r="AK39" s="273" t="b">
        <v>1</v>
      </c>
      <c r="AL39" s="273" t="b">
        <v>0</v>
      </c>
      <c r="AM39" s="273" t="b">
        <v>1</v>
      </c>
      <c r="AN39" s="273" t="b">
        <v>1</v>
      </c>
      <c r="AO39" s="288" t="b">
        <v>1</v>
      </c>
      <c r="AP39" s="274" t="b">
        <v>1</v>
      </c>
      <c r="AQ39" s="275" t="b">
        <v>0</v>
      </c>
      <c r="AR39" s="276" t="b">
        <v>0</v>
      </c>
      <c r="AS39" s="277" t="b">
        <v>1</v>
      </c>
      <c r="AT39" s="222"/>
      <c r="AU39" s="222"/>
      <c r="AV39" s="222"/>
      <c r="AW39" s="222"/>
      <c r="AX39" s="222"/>
      <c r="AY39" s="222"/>
      <c r="AZ39" s="222"/>
      <c r="BA39" s="222"/>
      <c r="BB39" s="222"/>
      <c r="BC39" s="222"/>
      <c r="BD39" s="222"/>
      <c r="BE39" s="222"/>
      <c r="BF39" s="222"/>
      <c r="BG39" s="222"/>
      <c r="BH39" s="222"/>
      <c r="BI39" s="222"/>
      <c r="BJ39" s="222"/>
      <c r="BK39" s="222"/>
      <c r="BL39" s="222"/>
    </row>
    <row r="40" hidden="1">
      <c r="A40" s="256">
        <v>45833.65833333333</v>
      </c>
      <c r="B40" s="256">
        <v>45835.73541666667</v>
      </c>
      <c r="C40" s="258" t="s">
        <v>763</v>
      </c>
      <c r="D40" s="257" t="s">
        <v>574</v>
      </c>
      <c r="E40" s="392">
        <v>2.0327557945814E13</v>
      </c>
      <c r="F40" s="258" t="s">
        <v>398</v>
      </c>
      <c r="G40" s="258" t="s">
        <v>399</v>
      </c>
      <c r="H40" s="258" t="s">
        <v>400</v>
      </c>
      <c r="I40" s="382" t="s">
        <v>764</v>
      </c>
      <c r="J40" s="297" t="s">
        <v>764</v>
      </c>
      <c r="K40" s="393" t="s">
        <v>765</v>
      </c>
      <c r="L40" s="262" t="s">
        <v>766</v>
      </c>
      <c r="M40" s="262" t="s">
        <v>767</v>
      </c>
      <c r="N40" s="262" t="s">
        <v>768</v>
      </c>
      <c r="O40" s="263" t="s">
        <v>555</v>
      </c>
      <c r="P40" s="264" t="s">
        <v>769</v>
      </c>
      <c r="Q40" s="265">
        <v>45835.0</v>
      </c>
      <c r="R40" s="258">
        <f t="shared" si="6"/>
        <v>344</v>
      </c>
      <c r="S40" s="222"/>
      <c r="T40" s="266" t="s">
        <v>74</v>
      </c>
      <c r="U40" s="266">
        <v>798000.0</v>
      </c>
      <c r="V40" s="266">
        <v>798000.0</v>
      </c>
      <c r="W40" s="267">
        <v>706466.0</v>
      </c>
      <c r="X40" s="267">
        <v>0.0</v>
      </c>
      <c r="Y40" s="267">
        <v>706466.0</v>
      </c>
      <c r="Z40" s="268" t="s">
        <v>409</v>
      </c>
      <c r="AA40" s="269">
        <v>45900.0</v>
      </c>
      <c r="AB40" s="222"/>
      <c r="AC40" s="287">
        <v>45814.0</v>
      </c>
      <c r="AD40" s="258" t="s">
        <v>770</v>
      </c>
      <c r="AE40" s="271"/>
      <c r="AF40" s="272" t="s">
        <v>771</v>
      </c>
      <c r="AG40" s="303"/>
      <c r="AH40" s="258" t="b">
        <v>0</v>
      </c>
      <c r="AI40" s="222"/>
      <c r="AJ40" s="273" t="b">
        <v>1</v>
      </c>
      <c r="AK40" s="273" t="b">
        <v>1</v>
      </c>
      <c r="AL40" s="273" t="b">
        <v>0</v>
      </c>
      <c r="AM40" s="273" t="b">
        <v>1</v>
      </c>
      <c r="AN40" s="273" t="b">
        <v>1</v>
      </c>
      <c r="AO40" s="288" t="s">
        <v>412</v>
      </c>
      <c r="AP40" s="274" t="b">
        <v>1</v>
      </c>
      <c r="AQ40" s="275" t="s">
        <v>414</v>
      </c>
      <c r="AR40" s="276" t="s">
        <v>414</v>
      </c>
      <c r="AS40" s="277" t="s">
        <v>414</v>
      </c>
      <c r="AT40" s="222"/>
      <c r="AU40" s="222"/>
      <c r="AV40" s="222"/>
      <c r="AW40" s="222"/>
      <c r="AX40" s="222"/>
      <c r="AY40" s="222"/>
      <c r="AZ40" s="222"/>
      <c r="BA40" s="222"/>
      <c r="BB40" s="222"/>
      <c r="BC40" s="222"/>
      <c r="BD40" s="222"/>
      <c r="BE40" s="222"/>
      <c r="BF40" s="222"/>
      <c r="BG40" s="222"/>
      <c r="BH40" s="222"/>
      <c r="BI40" s="222"/>
      <c r="BJ40" s="222"/>
      <c r="BK40" s="222"/>
      <c r="BL40" s="222"/>
    </row>
    <row r="41" hidden="1">
      <c r="A41" s="256">
        <v>45833.84652777778</v>
      </c>
      <c r="B41" s="256">
        <v>45844.06805555556</v>
      </c>
      <c r="C41" s="258" t="s">
        <v>772</v>
      </c>
      <c r="D41" s="257" t="s">
        <v>519</v>
      </c>
      <c r="E41" s="258">
        <v>1.9580665845776E13</v>
      </c>
      <c r="F41" s="258" t="s">
        <v>484</v>
      </c>
      <c r="G41" s="258" t="s">
        <v>399</v>
      </c>
      <c r="H41" s="258" t="s">
        <v>502</v>
      </c>
      <c r="I41" s="385" t="s">
        <v>773</v>
      </c>
      <c r="J41" s="305" t="s">
        <v>774</v>
      </c>
      <c r="K41" s="394" t="s">
        <v>775</v>
      </c>
      <c r="L41" s="301" t="s">
        <v>776</v>
      </c>
      <c r="M41" s="301" t="s">
        <v>777</v>
      </c>
      <c r="N41" s="301" t="s">
        <v>778</v>
      </c>
      <c r="O41" s="300" t="s">
        <v>433</v>
      </c>
      <c r="P41" s="388" t="s">
        <v>480</v>
      </c>
      <c r="Q41" s="302">
        <v>45843.0</v>
      </c>
      <c r="R41" s="298">
        <f t="shared" si="6"/>
        <v>298</v>
      </c>
      <c r="S41" s="222"/>
      <c r="T41" s="266" t="s">
        <v>16</v>
      </c>
      <c r="U41" s="266">
        <v>1980000.0</v>
      </c>
      <c r="V41" s="266" t="s">
        <v>480</v>
      </c>
      <c r="W41" s="267" t="s">
        <v>480</v>
      </c>
      <c r="X41" s="268" t="s">
        <v>480</v>
      </c>
      <c r="Y41" s="268" t="s">
        <v>480</v>
      </c>
      <c r="Z41" s="268" t="s">
        <v>491</v>
      </c>
      <c r="AA41" s="267" t="s">
        <v>480</v>
      </c>
      <c r="AB41" s="222"/>
      <c r="AC41" s="287">
        <v>45776.0</v>
      </c>
      <c r="AD41" s="258" t="s">
        <v>507</v>
      </c>
      <c r="AE41" s="271"/>
      <c r="AF41" s="272" t="s">
        <v>779</v>
      </c>
      <c r="AG41" s="303"/>
      <c r="AH41" s="258" t="b">
        <v>0</v>
      </c>
      <c r="AI41" s="222"/>
      <c r="AJ41" s="314" t="b">
        <v>0</v>
      </c>
      <c r="AK41" s="314" t="b">
        <v>0</v>
      </c>
      <c r="AL41" s="314" t="b">
        <v>0</v>
      </c>
      <c r="AM41" s="314" t="b">
        <v>0</v>
      </c>
      <c r="AN41" s="314" t="b">
        <v>0</v>
      </c>
      <c r="AO41" s="314" t="b">
        <v>0</v>
      </c>
      <c r="AP41" s="314" t="b">
        <v>0</v>
      </c>
      <c r="AQ41" s="275" t="s">
        <v>414</v>
      </c>
      <c r="AR41" s="276" t="s">
        <v>414</v>
      </c>
      <c r="AS41" s="277" t="s">
        <v>414</v>
      </c>
      <c r="AT41" s="222"/>
      <c r="AU41" s="222"/>
      <c r="AV41" s="222"/>
      <c r="AW41" s="222"/>
      <c r="AX41" s="222"/>
      <c r="AY41" s="222"/>
      <c r="AZ41" s="222"/>
      <c r="BA41" s="222"/>
      <c r="BB41" s="222"/>
      <c r="BC41" s="222"/>
      <c r="BD41" s="222"/>
      <c r="BE41" s="222"/>
      <c r="BF41" s="222"/>
      <c r="BG41" s="222"/>
      <c r="BH41" s="222"/>
      <c r="BI41" s="222"/>
      <c r="BJ41" s="222"/>
      <c r="BK41" s="222"/>
      <c r="BL41" s="222"/>
    </row>
    <row r="42" hidden="1">
      <c r="A42" s="327"/>
      <c r="B42" s="327"/>
      <c r="C42" s="327"/>
      <c r="D42" s="257" t="s">
        <v>397</v>
      </c>
      <c r="E42" s="258">
        <v>1.9045767045732E13</v>
      </c>
      <c r="F42" s="258" t="s">
        <v>398</v>
      </c>
      <c r="G42" s="258" t="s">
        <v>726</v>
      </c>
      <c r="H42" s="258" t="s">
        <v>400</v>
      </c>
      <c r="I42" s="296" t="s">
        <v>780</v>
      </c>
      <c r="J42" s="297" t="s">
        <v>781</v>
      </c>
      <c r="K42" s="395" t="s">
        <v>782</v>
      </c>
      <c r="L42" s="290" t="s">
        <v>783</v>
      </c>
      <c r="M42" s="290" t="s">
        <v>784</v>
      </c>
      <c r="N42" s="290" t="s">
        <v>785</v>
      </c>
      <c r="O42" s="291" t="s">
        <v>603</v>
      </c>
      <c r="P42" s="291"/>
      <c r="Q42" s="396"/>
      <c r="R42" s="257" t="str">
        <f t="shared" si="6"/>
        <v>#VALUE!</v>
      </c>
      <c r="S42" s="222"/>
      <c r="T42" s="266" t="s">
        <v>60</v>
      </c>
      <c r="U42" s="266">
        <v>788000.0</v>
      </c>
      <c r="V42" s="266">
        <v>788000.0</v>
      </c>
      <c r="W42" s="328"/>
      <c r="X42" s="328"/>
      <c r="Y42" s="328"/>
      <c r="Z42" s="328"/>
      <c r="AA42" s="328"/>
      <c r="AB42" s="222"/>
      <c r="AC42" s="287">
        <v>45732.0</v>
      </c>
      <c r="AD42" s="258" t="s">
        <v>436</v>
      </c>
      <c r="AE42" s="271"/>
      <c r="AF42" s="272" t="s">
        <v>425</v>
      </c>
      <c r="AG42" s="303"/>
      <c r="AH42" s="258" t="b">
        <v>0</v>
      </c>
      <c r="AI42" s="222"/>
      <c r="AJ42" s="273" t="b">
        <v>0</v>
      </c>
      <c r="AK42" s="273" t="b">
        <v>0</v>
      </c>
      <c r="AL42" s="273" t="b">
        <v>0</v>
      </c>
      <c r="AM42" s="273" t="b">
        <v>0</v>
      </c>
      <c r="AN42" s="273" t="b">
        <v>0</v>
      </c>
      <c r="AO42" s="288" t="b">
        <v>0</v>
      </c>
      <c r="AP42" s="274" t="b">
        <v>0</v>
      </c>
      <c r="AQ42" s="275" t="b">
        <v>0</v>
      </c>
      <c r="AR42" s="276" t="b">
        <v>0</v>
      </c>
      <c r="AS42" s="277" t="b">
        <v>0</v>
      </c>
      <c r="AT42" s="222"/>
      <c r="AU42" s="222"/>
      <c r="AV42" s="222"/>
      <c r="AW42" s="222"/>
      <c r="AX42" s="222"/>
      <c r="AY42" s="222"/>
      <c r="AZ42" s="222"/>
      <c r="BA42" s="222"/>
      <c r="BB42" s="222"/>
      <c r="BC42" s="222"/>
      <c r="BD42" s="222"/>
      <c r="BE42" s="222"/>
      <c r="BF42" s="222"/>
      <c r="BG42" s="222"/>
      <c r="BH42" s="222"/>
      <c r="BI42" s="222"/>
      <c r="BJ42" s="222"/>
      <c r="BK42" s="222"/>
      <c r="BL42" s="222"/>
    </row>
    <row r="43" hidden="1">
      <c r="A43" s="256">
        <v>45834.652083333334</v>
      </c>
      <c r="B43" s="256">
        <v>45846.70277777778</v>
      </c>
      <c r="C43" s="258" t="s">
        <v>786</v>
      </c>
      <c r="D43" s="257" t="s">
        <v>397</v>
      </c>
      <c r="E43" s="258">
        <v>1.5885612845451E13</v>
      </c>
      <c r="F43" s="258" t="s">
        <v>787</v>
      </c>
      <c r="G43" s="258" t="s">
        <v>399</v>
      </c>
      <c r="H43" s="258" t="s">
        <v>689</v>
      </c>
      <c r="I43" s="289" t="s">
        <v>788</v>
      </c>
      <c r="J43" s="305" t="s">
        <v>789</v>
      </c>
      <c r="K43" s="397" t="s">
        <v>790</v>
      </c>
      <c r="L43" s="301" t="s">
        <v>791</v>
      </c>
      <c r="M43" s="301" t="s">
        <v>792</v>
      </c>
      <c r="N43" s="301" t="s">
        <v>793</v>
      </c>
      <c r="O43" s="300" t="s">
        <v>407</v>
      </c>
      <c r="P43" s="398" t="s">
        <v>480</v>
      </c>
      <c r="Q43" s="398" t="s">
        <v>480</v>
      </c>
      <c r="R43" s="298" t="str">
        <f t="shared" si="6"/>
        <v>#VALUE!</v>
      </c>
      <c r="S43" s="222"/>
      <c r="T43" s="266" t="s">
        <v>74</v>
      </c>
      <c r="U43" s="266">
        <v>988000.0</v>
      </c>
      <c r="V43" s="266">
        <v>988000.0</v>
      </c>
      <c r="W43" s="267" t="s">
        <v>480</v>
      </c>
      <c r="X43" s="267" t="s">
        <v>480</v>
      </c>
      <c r="Y43" s="267" t="s">
        <v>480</v>
      </c>
      <c r="Z43" s="268" t="s">
        <v>491</v>
      </c>
      <c r="AA43" s="267" t="s">
        <v>480</v>
      </c>
      <c r="AB43" s="222"/>
      <c r="AC43" s="310">
        <v>45451.0</v>
      </c>
      <c r="AD43" s="258" t="s">
        <v>622</v>
      </c>
      <c r="AE43" s="332" t="s">
        <v>794</v>
      </c>
      <c r="AF43" s="272" t="s">
        <v>425</v>
      </c>
      <c r="AG43" s="272" t="s">
        <v>795</v>
      </c>
      <c r="AH43" s="258" t="b">
        <v>0</v>
      </c>
      <c r="AI43" s="222"/>
      <c r="AJ43" s="314" t="b">
        <v>0</v>
      </c>
      <c r="AK43" s="314" t="b">
        <v>0</v>
      </c>
      <c r="AL43" s="314" t="b">
        <v>0</v>
      </c>
      <c r="AM43" s="314" t="b">
        <v>0</v>
      </c>
      <c r="AN43" s="314" t="b">
        <v>0</v>
      </c>
      <c r="AO43" s="314" t="b">
        <v>0</v>
      </c>
      <c r="AP43" s="314" t="b">
        <v>0</v>
      </c>
      <c r="AQ43" s="275" t="s">
        <v>414</v>
      </c>
      <c r="AR43" s="276" t="s">
        <v>414</v>
      </c>
      <c r="AS43" s="277" t="s">
        <v>414</v>
      </c>
      <c r="AT43" s="222"/>
      <c r="AU43" s="222"/>
      <c r="AV43" s="222"/>
      <c r="AW43" s="222"/>
      <c r="AX43" s="222"/>
      <c r="AY43" s="222"/>
      <c r="AZ43" s="222"/>
      <c r="BA43" s="222"/>
      <c r="BB43" s="222"/>
      <c r="BC43" s="222"/>
      <c r="BD43" s="222"/>
      <c r="BE43" s="222"/>
      <c r="BF43" s="222"/>
      <c r="BG43" s="222"/>
      <c r="BH43" s="222"/>
      <c r="BI43" s="222"/>
      <c r="BJ43" s="222"/>
      <c r="BK43" s="222"/>
      <c r="BL43" s="222"/>
    </row>
    <row r="44" hidden="1">
      <c r="A44" s="256">
        <v>45834.67083333333</v>
      </c>
      <c r="B44" s="256">
        <v>45842.43680555555</v>
      </c>
      <c r="C44" s="258" t="s">
        <v>796</v>
      </c>
      <c r="D44" s="257" t="s">
        <v>397</v>
      </c>
      <c r="E44" s="258">
        <v>1.9903319445798E13</v>
      </c>
      <c r="F44" s="258" t="s">
        <v>484</v>
      </c>
      <c r="G44" s="258" t="s">
        <v>399</v>
      </c>
      <c r="H44" s="258" t="s">
        <v>400</v>
      </c>
      <c r="I44" s="382" t="s">
        <v>797</v>
      </c>
      <c r="J44" s="297" t="s">
        <v>798</v>
      </c>
      <c r="K44" s="395" t="s">
        <v>799</v>
      </c>
      <c r="L44" s="290" t="s">
        <v>800</v>
      </c>
      <c r="M44" s="290" t="s">
        <v>801</v>
      </c>
      <c r="N44" s="290" t="s">
        <v>802</v>
      </c>
      <c r="O44" s="291" t="s">
        <v>433</v>
      </c>
      <c r="P44" s="399" t="s">
        <v>480</v>
      </c>
      <c r="Q44" s="293">
        <v>45841.0</v>
      </c>
      <c r="R44" s="257">
        <f t="shared" si="6"/>
        <v>322</v>
      </c>
      <c r="S44" s="222"/>
      <c r="T44" s="266" t="s">
        <v>74</v>
      </c>
      <c r="U44" s="266">
        <v>798000.0</v>
      </c>
      <c r="V44" s="266">
        <v>798000.0</v>
      </c>
      <c r="W44" s="267" t="s">
        <v>480</v>
      </c>
      <c r="X44" s="268" t="s">
        <v>480</v>
      </c>
      <c r="Y44" s="268" t="s">
        <v>480</v>
      </c>
      <c r="Z44" s="268" t="s">
        <v>491</v>
      </c>
      <c r="AA44" s="267" t="s">
        <v>480</v>
      </c>
      <c r="AB44" s="222"/>
      <c r="AC44" s="310">
        <v>45798.0</v>
      </c>
      <c r="AD44" s="258" t="s">
        <v>803</v>
      </c>
      <c r="AE44" s="271"/>
      <c r="AF44" s="272" t="s">
        <v>425</v>
      </c>
      <c r="AG44" s="303"/>
      <c r="AH44" s="258" t="b">
        <v>0</v>
      </c>
      <c r="AI44" s="222"/>
      <c r="AJ44" s="314" t="b">
        <v>0</v>
      </c>
      <c r="AK44" s="314" t="b">
        <v>0</v>
      </c>
      <c r="AL44" s="314" t="b">
        <v>0</v>
      </c>
      <c r="AM44" s="314" t="b">
        <v>0</v>
      </c>
      <c r="AN44" s="314" t="b">
        <v>0</v>
      </c>
      <c r="AO44" s="314" t="b">
        <v>0</v>
      </c>
      <c r="AP44" s="314" t="b">
        <v>0</v>
      </c>
      <c r="AQ44" s="275" t="s">
        <v>414</v>
      </c>
      <c r="AR44" s="276" t="s">
        <v>414</v>
      </c>
      <c r="AS44" s="277" t="s">
        <v>414</v>
      </c>
      <c r="AT44" s="222"/>
      <c r="AU44" s="222"/>
      <c r="AV44" s="222"/>
      <c r="AW44" s="222"/>
      <c r="AX44" s="222"/>
      <c r="AY44" s="222"/>
      <c r="AZ44" s="222"/>
      <c r="BA44" s="222"/>
      <c r="BB44" s="222"/>
      <c r="BC44" s="222"/>
      <c r="BD44" s="222"/>
      <c r="BE44" s="222"/>
      <c r="BF44" s="222"/>
      <c r="BG44" s="222"/>
      <c r="BH44" s="222"/>
      <c r="BI44" s="222"/>
      <c r="BJ44" s="222"/>
      <c r="BK44" s="222"/>
      <c r="BL44" s="222"/>
    </row>
    <row r="45" hidden="1">
      <c r="A45" s="256">
        <v>45834.720138888886</v>
      </c>
      <c r="B45" s="256">
        <v>45849.72986111111</v>
      </c>
      <c r="C45" s="258" t="s">
        <v>804</v>
      </c>
      <c r="D45" s="257" t="s">
        <v>397</v>
      </c>
      <c r="E45" s="258">
        <v>2.0353781145815E13</v>
      </c>
      <c r="F45" s="258" t="s">
        <v>398</v>
      </c>
      <c r="G45" s="258" t="s">
        <v>399</v>
      </c>
      <c r="H45" s="258" t="s">
        <v>400</v>
      </c>
      <c r="I45" s="389" t="s">
        <v>805</v>
      </c>
      <c r="J45" s="305" t="s">
        <v>806</v>
      </c>
      <c r="K45" s="386" t="s">
        <v>807</v>
      </c>
      <c r="L45" s="299" t="s">
        <v>808</v>
      </c>
      <c r="M45" s="299" t="s">
        <v>809</v>
      </c>
      <c r="N45" s="299" t="s">
        <v>810</v>
      </c>
      <c r="O45" s="300" t="s">
        <v>433</v>
      </c>
      <c r="P45" s="301" t="s">
        <v>811</v>
      </c>
      <c r="Q45" s="302">
        <v>45842.0</v>
      </c>
      <c r="R45" s="298">
        <f t="shared" si="6"/>
        <v>339</v>
      </c>
      <c r="S45" s="222"/>
      <c r="T45" s="266" t="s">
        <v>14</v>
      </c>
      <c r="U45" s="266">
        <v>798000.0</v>
      </c>
      <c r="V45" s="266">
        <v>0.0</v>
      </c>
      <c r="W45" s="294">
        <v>-84976.0</v>
      </c>
      <c r="X45" s="267">
        <v>6230.0</v>
      </c>
      <c r="Y45" s="267">
        <v>722254.0</v>
      </c>
      <c r="Z45" s="268" t="s">
        <v>557</v>
      </c>
      <c r="AA45" s="269">
        <v>45849.0</v>
      </c>
      <c r="AB45" s="222"/>
      <c r="AC45" s="287">
        <v>45816.0</v>
      </c>
      <c r="AD45" s="258" t="s">
        <v>742</v>
      </c>
      <c r="AE45" s="271"/>
      <c r="AF45" s="272" t="s">
        <v>812</v>
      </c>
      <c r="AG45" s="272" t="s">
        <v>813</v>
      </c>
      <c r="AH45" s="258" t="b">
        <v>0</v>
      </c>
      <c r="AI45" s="222"/>
      <c r="AJ45" s="273" t="b">
        <v>1</v>
      </c>
      <c r="AK45" s="273" t="b">
        <v>1</v>
      </c>
      <c r="AL45" s="273" t="b">
        <v>0</v>
      </c>
      <c r="AM45" s="273" t="b">
        <v>1</v>
      </c>
      <c r="AN45" s="273" t="b">
        <v>1</v>
      </c>
      <c r="AO45" s="288" t="s">
        <v>412</v>
      </c>
      <c r="AP45" s="274" t="b">
        <v>1</v>
      </c>
      <c r="AQ45" s="275" t="b">
        <v>0</v>
      </c>
      <c r="AR45" s="276" t="b">
        <v>0</v>
      </c>
      <c r="AS45" s="277" t="b">
        <v>1</v>
      </c>
      <c r="AT45" s="222"/>
      <c r="AU45" s="222"/>
      <c r="AV45" s="222"/>
      <c r="AW45" s="222"/>
      <c r="AX45" s="222"/>
      <c r="AY45" s="222"/>
      <c r="AZ45" s="222"/>
      <c r="BA45" s="222"/>
      <c r="BB45" s="222"/>
      <c r="BC45" s="222"/>
      <c r="BD45" s="222"/>
      <c r="BE45" s="222"/>
      <c r="BF45" s="222"/>
      <c r="BG45" s="222"/>
      <c r="BH45" s="222"/>
      <c r="BI45" s="222"/>
      <c r="BJ45" s="222"/>
      <c r="BK45" s="222"/>
      <c r="BL45" s="222"/>
    </row>
    <row r="46" hidden="1">
      <c r="A46" s="256">
        <v>45838.70347222222</v>
      </c>
      <c r="B46" s="256">
        <v>45847.57916666667</v>
      </c>
      <c r="C46" s="258" t="s">
        <v>814</v>
      </c>
      <c r="D46" s="257" t="s">
        <v>574</v>
      </c>
      <c r="E46" s="258">
        <v>1.396806444533E13</v>
      </c>
      <c r="F46" s="258" t="s">
        <v>576</v>
      </c>
      <c r="G46" s="258" t="s">
        <v>399</v>
      </c>
      <c r="H46" s="258" t="s">
        <v>400</v>
      </c>
      <c r="I46" s="400" t="s">
        <v>815</v>
      </c>
      <c r="J46" s="296" t="s">
        <v>816</v>
      </c>
      <c r="K46" s="298" t="s">
        <v>817</v>
      </c>
      <c r="L46" s="264" t="s">
        <v>818</v>
      </c>
      <c r="M46" s="264" t="s">
        <v>819</v>
      </c>
      <c r="N46" s="264" t="s">
        <v>820</v>
      </c>
      <c r="O46" s="263" t="s">
        <v>407</v>
      </c>
      <c r="P46" s="325" t="s">
        <v>480</v>
      </c>
      <c r="Q46" s="336" t="s">
        <v>480</v>
      </c>
      <c r="R46" s="258" t="str">
        <f t="shared" si="6"/>
        <v>#VALUE!</v>
      </c>
      <c r="S46" s="222"/>
      <c r="T46" s="266" t="s">
        <v>423</v>
      </c>
      <c r="U46" s="266">
        <v>788400.0</v>
      </c>
      <c r="V46" s="266">
        <v>87600.0</v>
      </c>
      <c r="W46" s="337" t="s">
        <v>480</v>
      </c>
      <c r="X46" s="337" t="s">
        <v>480</v>
      </c>
      <c r="Y46" s="337" t="s">
        <v>480</v>
      </c>
      <c r="Z46" s="268" t="s">
        <v>491</v>
      </c>
      <c r="AA46" s="308" t="s">
        <v>480</v>
      </c>
      <c r="AB46" s="222"/>
      <c r="AC46" s="287">
        <v>45330.0</v>
      </c>
      <c r="AD46" s="258" t="s">
        <v>821</v>
      </c>
      <c r="AE46" s="326" t="s">
        <v>583</v>
      </c>
      <c r="AF46" s="272" t="s">
        <v>425</v>
      </c>
      <c r="AG46" s="272" t="s">
        <v>822</v>
      </c>
      <c r="AH46" s="258" t="b">
        <v>0</v>
      </c>
      <c r="AI46" s="222"/>
      <c r="AJ46" s="273" t="b">
        <v>0</v>
      </c>
      <c r="AK46" s="273" t="b">
        <v>0</v>
      </c>
      <c r="AL46" s="273" t="b">
        <v>0</v>
      </c>
      <c r="AM46" s="273" t="s">
        <v>412</v>
      </c>
      <c r="AN46" s="273" t="s">
        <v>412</v>
      </c>
      <c r="AO46" s="288" t="s">
        <v>412</v>
      </c>
      <c r="AP46" s="274" t="b">
        <v>0</v>
      </c>
      <c r="AQ46" s="275" t="b">
        <v>0</v>
      </c>
      <c r="AR46" s="276" t="b">
        <v>0</v>
      </c>
      <c r="AS46" s="277" t="b">
        <v>0</v>
      </c>
      <c r="AT46" s="222"/>
      <c r="AU46" s="222"/>
      <c r="AV46" s="222"/>
      <c r="AW46" s="222"/>
      <c r="AX46" s="222"/>
      <c r="AY46" s="222"/>
      <c r="AZ46" s="222"/>
      <c r="BA46" s="222"/>
      <c r="BB46" s="222"/>
      <c r="BC46" s="222"/>
      <c r="BD46" s="222"/>
      <c r="BE46" s="222"/>
      <c r="BF46" s="222"/>
      <c r="BG46" s="222"/>
      <c r="BH46" s="222"/>
      <c r="BI46" s="222"/>
      <c r="BJ46" s="222"/>
      <c r="BK46" s="222"/>
      <c r="BL46" s="222"/>
    </row>
    <row r="47" hidden="1">
      <c r="A47" s="344">
        <v>45835.73333333333</v>
      </c>
      <c r="B47" s="344">
        <v>45840.99722222222</v>
      </c>
      <c r="C47" s="347" t="s">
        <v>823</v>
      </c>
      <c r="D47" s="347" t="s">
        <v>397</v>
      </c>
      <c r="E47" s="347">
        <v>2.0357022245817E13</v>
      </c>
      <c r="F47" s="258" t="s">
        <v>398</v>
      </c>
      <c r="G47" s="258" t="s">
        <v>399</v>
      </c>
      <c r="H47" s="258" t="s">
        <v>400</v>
      </c>
      <c r="I47" s="389" t="s">
        <v>824</v>
      </c>
      <c r="J47" s="390" t="s">
        <v>825</v>
      </c>
      <c r="K47" s="386" t="s">
        <v>826</v>
      </c>
      <c r="L47" s="401" t="s">
        <v>827</v>
      </c>
      <c r="M47" s="401" t="s">
        <v>828</v>
      </c>
      <c r="N47" s="401" t="s">
        <v>829</v>
      </c>
      <c r="O47" s="263" t="s">
        <v>555</v>
      </c>
      <c r="P47" s="401" t="s">
        <v>830</v>
      </c>
      <c r="Q47" s="402">
        <v>45838.0</v>
      </c>
      <c r="R47" s="347">
        <f t="shared" si="6"/>
        <v>344</v>
      </c>
      <c r="S47" s="353"/>
      <c r="T47" s="266" t="s">
        <v>60</v>
      </c>
      <c r="U47" s="354">
        <v>788000.0</v>
      </c>
      <c r="V47" s="354">
        <v>788000.0</v>
      </c>
      <c r="W47" s="403">
        <v>696979.0</v>
      </c>
      <c r="X47" s="403">
        <v>0.0</v>
      </c>
      <c r="Y47" s="403">
        <v>696979.0</v>
      </c>
      <c r="Z47" s="268" t="s">
        <v>409</v>
      </c>
      <c r="AA47" s="404">
        <v>45900.0</v>
      </c>
      <c r="AB47" s="353"/>
      <c r="AC47" s="405">
        <v>45817.0</v>
      </c>
      <c r="AD47" s="347" t="s">
        <v>507</v>
      </c>
      <c r="AE47" s="357"/>
      <c r="AF47" s="358" t="s">
        <v>831</v>
      </c>
      <c r="AG47" s="359" t="s">
        <v>832</v>
      </c>
      <c r="AH47" s="347" t="b">
        <v>0</v>
      </c>
      <c r="AI47" s="353"/>
      <c r="AJ47" s="354" t="b">
        <v>1</v>
      </c>
      <c r="AK47" s="354" t="b">
        <v>1</v>
      </c>
      <c r="AL47" s="354" t="b">
        <v>0</v>
      </c>
      <c r="AM47" s="354" t="b">
        <v>1</v>
      </c>
      <c r="AN47" s="354" t="b">
        <v>1</v>
      </c>
      <c r="AO47" s="354" t="s">
        <v>412</v>
      </c>
      <c r="AP47" s="354" t="b">
        <v>1</v>
      </c>
      <c r="AQ47" s="354" t="s">
        <v>414</v>
      </c>
      <c r="AR47" s="354" t="s">
        <v>414</v>
      </c>
      <c r="AS47" s="354" t="s">
        <v>414</v>
      </c>
      <c r="AT47" s="222"/>
      <c r="AU47" s="222"/>
      <c r="AV47" s="222"/>
      <c r="AW47" s="222"/>
      <c r="AX47" s="222"/>
      <c r="AY47" s="222"/>
      <c r="AZ47" s="222"/>
      <c r="BA47" s="222"/>
      <c r="BB47" s="222"/>
      <c r="BC47" s="222"/>
      <c r="BD47" s="222"/>
      <c r="BE47" s="222"/>
      <c r="BF47" s="222"/>
      <c r="BG47" s="222"/>
      <c r="BH47" s="222"/>
      <c r="BI47" s="222"/>
      <c r="BJ47" s="222"/>
      <c r="BK47" s="222"/>
      <c r="BL47" s="222"/>
    </row>
    <row r="48" hidden="1">
      <c r="A48" s="256">
        <v>45838.42361111111</v>
      </c>
      <c r="B48" s="256">
        <v>45849.45</v>
      </c>
      <c r="C48" s="258" t="s">
        <v>833</v>
      </c>
      <c r="D48" s="257" t="s">
        <v>397</v>
      </c>
      <c r="E48" s="258">
        <v>1.9563295245769E13</v>
      </c>
      <c r="F48" s="258" t="s">
        <v>398</v>
      </c>
      <c r="G48" s="258" t="s">
        <v>399</v>
      </c>
      <c r="H48" s="258" t="s">
        <v>502</v>
      </c>
      <c r="I48" s="406" t="s">
        <v>834</v>
      </c>
      <c r="J48" s="297" t="s">
        <v>835</v>
      </c>
      <c r="K48" s="395" t="s">
        <v>836</v>
      </c>
      <c r="L48" s="262" t="s">
        <v>837</v>
      </c>
      <c r="M48" s="262" t="s">
        <v>838</v>
      </c>
      <c r="N48" s="262" t="s">
        <v>839</v>
      </c>
      <c r="O48" s="263" t="s">
        <v>433</v>
      </c>
      <c r="P48" s="264" t="s">
        <v>840</v>
      </c>
      <c r="Q48" s="265">
        <v>45841.0</v>
      </c>
      <c r="R48" s="258">
        <f t="shared" si="6"/>
        <v>293</v>
      </c>
      <c r="S48" s="222"/>
      <c r="T48" s="266" t="s">
        <v>16</v>
      </c>
      <c r="U48" s="266">
        <v>1980000.0</v>
      </c>
      <c r="V48" s="407">
        <v>108553.0</v>
      </c>
      <c r="W48" s="294">
        <v>-70472.0</v>
      </c>
      <c r="X48" s="285">
        <v>36999.0</v>
      </c>
      <c r="Y48" s="408">
        <v>1872529.0</v>
      </c>
      <c r="Z48" s="268" t="s">
        <v>409</v>
      </c>
      <c r="AA48" s="269">
        <v>45849.0</v>
      </c>
      <c r="AB48" s="222"/>
      <c r="AC48" s="287">
        <v>45769.0</v>
      </c>
      <c r="AD48" s="258" t="s">
        <v>424</v>
      </c>
      <c r="AE48" s="271"/>
      <c r="AF48" s="272" t="s">
        <v>841</v>
      </c>
      <c r="AG48" s="370" t="s">
        <v>842</v>
      </c>
      <c r="AH48" s="258" t="b">
        <v>0</v>
      </c>
      <c r="AI48" s="222"/>
      <c r="AJ48" s="273" t="b">
        <v>1</v>
      </c>
      <c r="AK48" s="273" t="b">
        <v>1</v>
      </c>
      <c r="AL48" s="273" t="b">
        <v>0</v>
      </c>
      <c r="AM48" s="273" t="b">
        <v>1</v>
      </c>
      <c r="AN48" s="273" t="b">
        <v>1</v>
      </c>
      <c r="AO48" s="288" t="b">
        <v>1</v>
      </c>
      <c r="AP48" s="274" t="b">
        <v>1</v>
      </c>
      <c r="AQ48" s="275" t="b">
        <v>0</v>
      </c>
      <c r="AR48" s="276" t="b">
        <v>0</v>
      </c>
      <c r="AS48" s="277" t="b">
        <v>1</v>
      </c>
      <c r="AT48" s="222"/>
      <c r="AU48" s="222"/>
      <c r="AV48" s="222"/>
      <c r="AW48" s="222"/>
      <c r="AX48" s="222"/>
      <c r="AY48" s="222"/>
      <c r="AZ48" s="222"/>
      <c r="BA48" s="222"/>
      <c r="BB48" s="222"/>
      <c r="BC48" s="222"/>
      <c r="BD48" s="222"/>
      <c r="BE48" s="222"/>
      <c r="BF48" s="222"/>
      <c r="BG48" s="222"/>
      <c r="BH48" s="222"/>
      <c r="BI48" s="222"/>
      <c r="BJ48" s="222"/>
      <c r="BK48" s="222"/>
      <c r="BL48" s="222"/>
    </row>
    <row r="49" hidden="1">
      <c r="A49" s="256">
        <v>45838.458333333336</v>
      </c>
      <c r="B49" s="256">
        <v>45841.00763888889</v>
      </c>
      <c r="C49" s="258" t="s">
        <v>843</v>
      </c>
      <c r="D49" s="257" t="s">
        <v>397</v>
      </c>
      <c r="E49" s="258">
        <v>1.9047936545732E13</v>
      </c>
      <c r="F49" s="258" t="s">
        <v>484</v>
      </c>
      <c r="G49" s="258" t="s">
        <v>399</v>
      </c>
      <c r="H49" s="258" t="s">
        <v>400</v>
      </c>
      <c r="I49" s="289" t="s">
        <v>844</v>
      </c>
      <c r="J49" s="305" t="s">
        <v>845</v>
      </c>
      <c r="K49" s="386" t="s">
        <v>846</v>
      </c>
      <c r="L49" s="312" t="s">
        <v>847</v>
      </c>
      <c r="M49" s="312" t="s">
        <v>848</v>
      </c>
      <c r="N49" s="312" t="s">
        <v>849</v>
      </c>
      <c r="O49" s="263" t="s">
        <v>603</v>
      </c>
      <c r="P49" s="342" t="s">
        <v>480</v>
      </c>
      <c r="Q49" s="284">
        <v>45840.0</v>
      </c>
      <c r="R49" s="258">
        <f t="shared" si="6"/>
        <v>257</v>
      </c>
      <c r="S49" s="222"/>
      <c r="T49" s="266" t="s">
        <v>14</v>
      </c>
      <c r="U49" s="266">
        <v>798000.0</v>
      </c>
      <c r="V49" s="266" t="s">
        <v>480</v>
      </c>
      <c r="W49" s="267" t="s">
        <v>850</v>
      </c>
      <c r="X49" s="268" t="s">
        <v>480</v>
      </c>
      <c r="Y49" s="268" t="s">
        <v>480</v>
      </c>
      <c r="Z49" s="268" t="s">
        <v>491</v>
      </c>
      <c r="AA49" s="267" t="s">
        <v>480</v>
      </c>
      <c r="AB49" s="222"/>
      <c r="AC49" s="287">
        <v>45732.0</v>
      </c>
      <c r="AD49" s="258" t="s">
        <v>643</v>
      </c>
      <c r="AE49" s="271"/>
      <c r="AF49" s="272" t="s">
        <v>425</v>
      </c>
      <c r="AG49" s="303"/>
      <c r="AH49" s="258" t="b">
        <v>0</v>
      </c>
      <c r="AI49" s="222"/>
      <c r="AJ49" s="314" t="b">
        <v>0</v>
      </c>
      <c r="AK49" s="314" t="b">
        <v>0</v>
      </c>
      <c r="AL49" s="314" t="b">
        <v>0</v>
      </c>
      <c r="AM49" s="314" t="b">
        <v>0</v>
      </c>
      <c r="AN49" s="314" t="b">
        <v>0</v>
      </c>
      <c r="AO49" s="314" t="b">
        <v>0</v>
      </c>
      <c r="AP49" s="314" t="b">
        <v>0</v>
      </c>
      <c r="AQ49" s="275" t="s">
        <v>414</v>
      </c>
      <c r="AR49" s="276" t="s">
        <v>414</v>
      </c>
      <c r="AS49" s="277" t="s">
        <v>414</v>
      </c>
      <c r="AT49" s="222"/>
      <c r="AU49" s="222"/>
      <c r="AV49" s="222"/>
      <c r="AW49" s="222"/>
      <c r="AX49" s="222"/>
      <c r="AY49" s="222"/>
      <c r="AZ49" s="222"/>
      <c r="BA49" s="222"/>
      <c r="BB49" s="222"/>
      <c r="BC49" s="222"/>
      <c r="BD49" s="222"/>
      <c r="BE49" s="222"/>
      <c r="BF49" s="222"/>
      <c r="BG49" s="222"/>
      <c r="BH49" s="222"/>
      <c r="BI49" s="222"/>
      <c r="BJ49" s="222"/>
      <c r="BK49" s="222"/>
      <c r="BL49" s="222"/>
    </row>
    <row r="50" hidden="1">
      <c r="A50" s="256">
        <v>45838.48055555556</v>
      </c>
      <c r="B50" s="327"/>
      <c r="C50" s="327"/>
      <c r="D50" s="257" t="s">
        <v>397</v>
      </c>
      <c r="E50" s="258">
        <v>1.8192567245661E13</v>
      </c>
      <c r="F50" s="258" t="s">
        <v>398</v>
      </c>
      <c r="G50" s="258" t="s">
        <v>726</v>
      </c>
      <c r="H50" s="258" t="s">
        <v>400</v>
      </c>
      <c r="I50" s="296" t="s">
        <v>851</v>
      </c>
      <c r="J50" s="297" t="s">
        <v>852</v>
      </c>
      <c r="K50" s="395" t="s">
        <v>853</v>
      </c>
      <c r="L50" s="262" t="s">
        <v>854</v>
      </c>
      <c r="M50" s="262" t="s">
        <v>855</v>
      </c>
      <c r="N50" s="262" t="s">
        <v>856</v>
      </c>
      <c r="O50" s="263" t="s">
        <v>433</v>
      </c>
      <c r="P50" s="378"/>
      <c r="Q50" s="379"/>
      <c r="R50" s="258" t="str">
        <f t="shared" si="6"/>
        <v>#VALUE!</v>
      </c>
      <c r="S50" s="222"/>
      <c r="T50" s="266" t="s">
        <v>14</v>
      </c>
      <c r="U50" s="266">
        <v>798000.0</v>
      </c>
      <c r="V50" s="328"/>
      <c r="W50" s="328"/>
      <c r="X50" s="328"/>
      <c r="Y50" s="328"/>
      <c r="Z50" s="328"/>
      <c r="AA50" s="328"/>
      <c r="AB50" s="222"/>
      <c r="AC50" s="287">
        <v>45759.0</v>
      </c>
      <c r="AD50" s="258" t="s">
        <v>570</v>
      </c>
      <c r="AE50" s="271"/>
      <c r="AF50" s="272" t="s">
        <v>425</v>
      </c>
      <c r="AG50" s="303"/>
      <c r="AH50" s="258" t="b">
        <v>0</v>
      </c>
      <c r="AI50" s="222"/>
      <c r="AJ50" s="273" t="b">
        <v>0</v>
      </c>
      <c r="AK50" s="273" t="b">
        <v>0</v>
      </c>
      <c r="AL50" s="273" t="b">
        <v>0</v>
      </c>
      <c r="AM50" s="273" t="b">
        <v>0</v>
      </c>
      <c r="AN50" s="273" t="b">
        <v>0</v>
      </c>
      <c r="AO50" s="288" t="b">
        <v>0</v>
      </c>
      <c r="AP50" s="274" t="b">
        <v>0</v>
      </c>
      <c r="AQ50" s="275" t="b">
        <v>0</v>
      </c>
      <c r="AR50" s="276" t="b">
        <v>0</v>
      </c>
      <c r="AS50" s="277" t="b">
        <v>0</v>
      </c>
      <c r="AT50" s="222"/>
      <c r="AU50" s="222"/>
      <c r="AV50" s="222"/>
      <c r="AW50" s="222"/>
      <c r="AX50" s="222"/>
      <c r="AY50" s="222"/>
      <c r="AZ50" s="222"/>
      <c r="BA50" s="222"/>
      <c r="BB50" s="222"/>
      <c r="BC50" s="222"/>
      <c r="BD50" s="222"/>
      <c r="BE50" s="222"/>
      <c r="BF50" s="222"/>
      <c r="BG50" s="222"/>
      <c r="BH50" s="222"/>
      <c r="BI50" s="222"/>
      <c r="BJ50" s="222"/>
      <c r="BK50" s="222"/>
      <c r="BL50" s="222"/>
    </row>
    <row r="51" hidden="1">
      <c r="A51" s="256">
        <v>45838.49375</v>
      </c>
      <c r="B51" s="256">
        <v>45842.80694444444</v>
      </c>
      <c r="C51" s="258" t="s">
        <v>857</v>
      </c>
      <c r="D51" s="257" t="s">
        <v>397</v>
      </c>
      <c r="E51" s="258">
        <v>1.9617231245772E13</v>
      </c>
      <c r="F51" s="258" t="s">
        <v>484</v>
      </c>
      <c r="G51" s="258" t="s">
        <v>399</v>
      </c>
      <c r="H51" s="258" t="s">
        <v>400</v>
      </c>
      <c r="I51" s="305" t="s">
        <v>858</v>
      </c>
      <c r="J51" s="305" t="s">
        <v>858</v>
      </c>
      <c r="K51" s="386" t="s">
        <v>859</v>
      </c>
      <c r="L51" s="312" t="s">
        <v>860</v>
      </c>
      <c r="M51" s="312" t="s">
        <v>861</v>
      </c>
      <c r="N51" s="312" t="s">
        <v>862</v>
      </c>
      <c r="O51" s="263" t="s">
        <v>433</v>
      </c>
      <c r="P51" s="342" t="s">
        <v>480</v>
      </c>
      <c r="Q51" s="284">
        <v>45842.0</v>
      </c>
      <c r="R51" s="258">
        <f t="shared" si="6"/>
        <v>295</v>
      </c>
      <c r="S51" s="222"/>
      <c r="T51" s="266" t="s">
        <v>74</v>
      </c>
      <c r="U51" s="266">
        <v>798000.0</v>
      </c>
      <c r="V51" s="266">
        <v>798000.0</v>
      </c>
      <c r="W51" s="267" t="s">
        <v>480</v>
      </c>
      <c r="X51" s="268" t="s">
        <v>480</v>
      </c>
      <c r="Y51" s="268" t="s">
        <v>480</v>
      </c>
      <c r="Z51" s="268" t="s">
        <v>491</v>
      </c>
      <c r="AA51" s="267" t="s">
        <v>480</v>
      </c>
      <c r="AB51" s="222"/>
      <c r="AC51" s="287">
        <v>45772.0</v>
      </c>
      <c r="AD51" s="258" t="s">
        <v>742</v>
      </c>
      <c r="AE51" s="271"/>
      <c r="AF51" s="272" t="s">
        <v>425</v>
      </c>
      <c r="AG51" s="303"/>
      <c r="AH51" s="258" t="b">
        <v>0</v>
      </c>
      <c r="AI51" s="222"/>
      <c r="AJ51" s="314" t="b">
        <v>0</v>
      </c>
      <c r="AK51" s="314" t="b">
        <v>0</v>
      </c>
      <c r="AL51" s="314" t="b">
        <v>0</v>
      </c>
      <c r="AM51" s="314" t="b">
        <v>0</v>
      </c>
      <c r="AN51" s="314" t="b">
        <v>0</v>
      </c>
      <c r="AO51" s="314" t="b">
        <v>0</v>
      </c>
      <c r="AP51" s="314" t="b">
        <v>0</v>
      </c>
      <c r="AQ51" s="275" t="s">
        <v>414</v>
      </c>
      <c r="AR51" s="276" t="s">
        <v>414</v>
      </c>
      <c r="AS51" s="277" t="s">
        <v>414</v>
      </c>
      <c r="AT51" s="222"/>
      <c r="AU51" s="222"/>
      <c r="AV51" s="222"/>
      <c r="AW51" s="222"/>
      <c r="AX51" s="222"/>
      <c r="AY51" s="222"/>
      <c r="AZ51" s="222"/>
      <c r="BA51" s="222"/>
      <c r="BB51" s="222"/>
      <c r="BC51" s="222"/>
      <c r="BD51" s="222"/>
      <c r="BE51" s="222"/>
      <c r="BF51" s="222"/>
      <c r="BG51" s="222"/>
      <c r="BH51" s="222"/>
      <c r="BI51" s="222"/>
      <c r="BJ51" s="222"/>
      <c r="BK51" s="222"/>
      <c r="BL51" s="222"/>
    </row>
    <row r="52" hidden="1">
      <c r="A52" s="256">
        <v>45838.501388888886</v>
      </c>
      <c r="B52" s="256">
        <v>45844.066666666666</v>
      </c>
      <c r="C52" s="258" t="s">
        <v>863</v>
      </c>
      <c r="D52" s="257" t="s">
        <v>397</v>
      </c>
      <c r="E52" s="258">
        <v>1.9884050245795E13</v>
      </c>
      <c r="F52" s="258" t="s">
        <v>484</v>
      </c>
      <c r="G52" s="258" t="s">
        <v>399</v>
      </c>
      <c r="H52" s="258" t="s">
        <v>400</v>
      </c>
      <c r="I52" s="296" t="s">
        <v>209</v>
      </c>
      <c r="J52" s="296" t="s">
        <v>209</v>
      </c>
      <c r="K52" s="395" t="s">
        <v>864</v>
      </c>
      <c r="L52" s="262" t="s">
        <v>865</v>
      </c>
      <c r="M52" s="262" t="s">
        <v>866</v>
      </c>
      <c r="N52" s="262" t="s">
        <v>867</v>
      </c>
      <c r="O52" s="263" t="s">
        <v>433</v>
      </c>
      <c r="P52" s="325" t="s">
        <v>480</v>
      </c>
      <c r="Q52" s="265">
        <v>45843.0</v>
      </c>
      <c r="R52" s="258">
        <f t="shared" si="6"/>
        <v>317</v>
      </c>
      <c r="S52" s="222"/>
      <c r="T52" s="266" t="s">
        <v>14</v>
      </c>
      <c r="U52" s="266">
        <v>798000.0</v>
      </c>
      <c r="V52" s="266" t="s">
        <v>480</v>
      </c>
      <c r="W52" s="267" t="s">
        <v>480</v>
      </c>
      <c r="X52" s="268" t="s">
        <v>480</v>
      </c>
      <c r="Y52" s="268" t="s">
        <v>480</v>
      </c>
      <c r="Z52" s="268" t="s">
        <v>491</v>
      </c>
      <c r="AA52" s="267" t="s">
        <v>480</v>
      </c>
      <c r="AB52" s="222"/>
      <c r="AC52" s="287">
        <v>45795.0</v>
      </c>
      <c r="AD52" s="258" t="s">
        <v>95</v>
      </c>
      <c r="AE52" s="271"/>
      <c r="AF52" s="272" t="s">
        <v>425</v>
      </c>
      <c r="AG52" s="303"/>
      <c r="AH52" s="258" t="b">
        <v>0</v>
      </c>
      <c r="AI52" s="222"/>
      <c r="AJ52" s="314" t="b">
        <v>0</v>
      </c>
      <c r="AK52" s="314" t="b">
        <v>0</v>
      </c>
      <c r="AL52" s="314" t="b">
        <v>0</v>
      </c>
      <c r="AM52" s="314" t="b">
        <v>0</v>
      </c>
      <c r="AN52" s="314" t="b">
        <v>0</v>
      </c>
      <c r="AO52" s="314" t="b">
        <v>0</v>
      </c>
      <c r="AP52" s="314" t="b">
        <v>0</v>
      </c>
      <c r="AQ52" s="275" t="s">
        <v>414</v>
      </c>
      <c r="AR52" s="276" t="s">
        <v>414</v>
      </c>
      <c r="AS52" s="277" t="s">
        <v>414</v>
      </c>
      <c r="AT52" s="222"/>
      <c r="AU52" s="222"/>
      <c r="AV52" s="222"/>
      <c r="AW52" s="222"/>
      <c r="AX52" s="222"/>
      <c r="AY52" s="222"/>
      <c r="AZ52" s="222"/>
      <c r="BA52" s="222"/>
      <c r="BB52" s="222"/>
      <c r="BC52" s="222"/>
      <c r="BD52" s="222"/>
      <c r="BE52" s="222"/>
      <c r="BF52" s="222"/>
      <c r="BG52" s="222"/>
      <c r="BH52" s="222"/>
      <c r="BI52" s="222"/>
      <c r="BJ52" s="222"/>
      <c r="BK52" s="222"/>
      <c r="BL52" s="222"/>
    </row>
    <row r="53" hidden="1">
      <c r="A53" s="256">
        <v>45838.521527777775</v>
      </c>
      <c r="B53" s="256">
        <v>45840.00347222222</v>
      </c>
      <c r="C53" s="258" t="s">
        <v>868</v>
      </c>
      <c r="D53" s="257" t="s">
        <v>614</v>
      </c>
      <c r="E53" s="258">
        <v>1.9292491045746E13</v>
      </c>
      <c r="F53" s="258" t="s">
        <v>484</v>
      </c>
      <c r="G53" s="258" t="s">
        <v>399</v>
      </c>
      <c r="H53" s="258" t="s">
        <v>400</v>
      </c>
      <c r="I53" s="289" t="s">
        <v>869</v>
      </c>
      <c r="J53" s="289" t="s">
        <v>870</v>
      </c>
      <c r="K53" s="409" t="s">
        <v>871</v>
      </c>
      <c r="L53" s="312" t="s">
        <v>872</v>
      </c>
      <c r="M53" s="312" t="s">
        <v>873</v>
      </c>
      <c r="N53" s="312" t="s">
        <v>874</v>
      </c>
      <c r="O53" s="263" t="s">
        <v>433</v>
      </c>
      <c r="P53" s="342" t="s">
        <v>480</v>
      </c>
      <c r="Q53" s="284">
        <v>45839.0</v>
      </c>
      <c r="R53" s="258">
        <f t="shared" si="6"/>
        <v>272</v>
      </c>
      <c r="S53" s="222"/>
      <c r="T53" s="266" t="s">
        <v>14</v>
      </c>
      <c r="U53" s="266">
        <v>798000.0</v>
      </c>
      <c r="V53" s="266" t="s">
        <v>480</v>
      </c>
      <c r="W53" s="267" t="s">
        <v>480</v>
      </c>
      <c r="X53" s="268" t="s">
        <v>480</v>
      </c>
      <c r="Y53" s="268" t="s">
        <v>480</v>
      </c>
      <c r="Z53" s="268" t="s">
        <v>491</v>
      </c>
      <c r="AA53" s="267" t="s">
        <v>480</v>
      </c>
      <c r="AB53" s="222"/>
      <c r="AC53" s="287">
        <v>45746.0</v>
      </c>
      <c r="AD53" s="258" t="s">
        <v>643</v>
      </c>
      <c r="AE53" s="271"/>
      <c r="AF53" s="272" t="s">
        <v>425</v>
      </c>
      <c r="AG53" s="303"/>
      <c r="AH53" s="258" t="b">
        <v>0</v>
      </c>
      <c r="AI53" s="222"/>
      <c r="AJ53" s="314" t="b">
        <v>0</v>
      </c>
      <c r="AK53" s="314" t="b">
        <v>0</v>
      </c>
      <c r="AL53" s="314" t="b">
        <v>0</v>
      </c>
      <c r="AM53" s="314" t="b">
        <v>0</v>
      </c>
      <c r="AN53" s="314" t="b">
        <v>0</v>
      </c>
      <c r="AO53" s="314" t="b">
        <v>0</v>
      </c>
      <c r="AP53" s="314" t="b">
        <v>0</v>
      </c>
      <c r="AQ53" s="275" t="s">
        <v>414</v>
      </c>
      <c r="AR53" s="276" t="s">
        <v>414</v>
      </c>
      <c r="AS53" s="277" t="s">
        <v>414</v>
      </c>
      <c r="AT53" s="222"/>
      <c r="AU53" s="222"/>
      <c r="AV53" s="222"/>
      <c r="AW53" s="222"/>
      <c r="AX53" s="222"/>
      <c r="AY53" s="222"/>
      <c r="AZ53" s="222"/>
      <c r="BA53" s="222"/>
      <c r="BB53" s="222"/>
      <c r="BC53" s="222"/>
      <c r="BD53" s="222"/>
      <c r="BE53" s="222"/>
      <c r="BF53" s="222"/>
      <c r="BG53" s="222"/>
      <c r="BH53" s="222"/>
      <c r="BI53" s="222"/>
      <c r="BJ53" s="222"/>
      <c r="BK53" s="222"/>
      <c r="BL53" s="222"/>
    </row>
    <row r="54" hidden="1">
      <c r="A54" s="256">
        <v>45838.575</v>
      </c>
      <c r="B54" s="327"/>
      <c r="C54" s="327"/>
      <c r="D54" s="257" t="s">
        <v>397</v>
      </c>
      <c r="E54" s="258">
        <v>1.909757454574E13</v>
      </c>
      <c r="F54" s="258" t="s">
        <v>398</v>
      </c>
      <c r="G54" s="258" t="s">
        <v>549</v>
      </c>
      <c r="H54" s="258" t="s">
        <v>400</v>
      </c>
      <c r="I54" s="382" t="s">
        <v>875</v>
      </c>
      <c r="J54" s="297" t="s">
        <v>876</v>
      </c>
      <c r="K54" s="410" t="s">
        <v>877</v>
      </c>
      <c r="L54" s="262" t="s">
        <v>878</v>
      </c>
      <c r="M54" s="262" t="s">
        <v>879</v>
      </c>
      <c r="N54" s="262" t="s">
        <v>880</v>
      </c>
      <c r="O54" s="263" t="s">
        <v>603</v>
      </c>
      <c r="P54" s="264" t="s">
        <v>881</v>
      </c>
      <c r="Q54" s="265">
        <v>45838.0</v>
      </c>
      <c r="R54" s="258">
        <f t="shared" si="6"/>
        <v>268</v>
      </c>
      <c r="S54" s="222"/>
      <c r="T54" s="266" t="s">
        <v>14</v>
      </c>
      <c r="U54" s="266">
        <v>798000.0</v>
      </c>
      <c r="V54" s="266">
        <v>30324.0</v>
      </c>
      <c r="W54" s="294">
        <v>-222974.0</v>
      </c>
      <c r="X54" s="267">
        <v>30170.0</v>
      </c>
      <c r="Y54" s="267">
        <v>577872.0</v>
      </c>
      <c r="Z54" s="328"/>
      <c r="AA54" s="328"/>
      <c r="AB54" s="222"/>
      <c r="AC54" s="287">
        <v>45741.0</v>
      </c>
      <c r="AD54" s="258" t="s">
        <v>676</v>
      </c>
      <c r="AE54" s="271"/>
      <c r="AF54" s="272" t="s">
        <v>882</v>
      </c>
      <c r="AG54" s="272" t="s">
        <v>883</v>
      </c>
      <c r="AH54" s="258" t="b">
        <v>0</v>
      </c>
      <c r="AI54" s="222"/>
      <c r="AJ54" s="273" t="b">
        <v>1</v>
      </c>
      <c r="AK54" s="273" t="b">
        <v>1</v>
      </c>
      <c r="AL54" s="273" t="b">
        <v>0</v>
      </c>
      <c r="AM54" s="273" t="b">
        <v>1</v>
      </c>
      <c r="AN54" s="273" t="b">
        <v>1</v>
      </c>
      <c r="AO54" s="288" t="s">
        <v>412</v>
      </c>
      <c r="AP54" s="274" t="b">
        <v>1</v>
      </c>
      <c r="AQ54" s="275" t="b">
        <v>0</v>
      </c>
      <c r="AR54" s="276" t="b">
        <v>0</v>
      </c>
      <c r="AS54" s="277" t="b">
        <v>1</v>
      </c>
      <c r="AT54" s="222"/>
      <c r="AU54" s="222"/>
      <c r="AV54" s="222"/>
      <c r="AW54" s="222"/>
      <c r="AX54" s="222"/>
      <c r="AY54" s="222"/>
      <c r="AZ54" s="222"/>
      <c r="BA54" s="222"/>
      <c r="BB54" s="222"/>
      <c r="BC54" s="222"/>
      <c r="BD54" s="222"/>
      <c r="BE54" s="222"/>
      <c r="BF54" s="222"/>
      <c r="BG54" s="222"/>
      <c r="BH54" s="222"/>
      <c r="BI54" s="222"/>
      <c r="BJ54" s="222"/>
      <c r="BK54" s="222"/>
      <c r="BL54" s="222"/>
    </row>
    <row r="55" hidden="1">
      <c r="A55" s="256">
        <v>45838.58263888889</v>
      </c>
      <c r="B55" s="256">
        <v>45838.947916666664</v>
      </c>
      <c r="C55" s="258" t="s">
        <v>884</v>
      </c>
      <c r="D55" s="257" t="s">
        <v>397</v>
      </c>
      <c r="E55" s="258">
        <v>1.8819748645713E13</v>
      </c>
      <c r="F55" s="258" t="s">
        <v>398</v>
      </c>
      <c r="G55" s="258" t="s">
        <v>399</v>
      </c>
      <c r="H55" s="258" t="s">
        <v>400</v>
      </c>
      <c r="I55" s="289" t="s">
        <v>885</v>
      </c>
      <c r="J55" s="289" t="s">
        <v>886</v>
      </c>
      <c r="K55" s="371" t="s">
        <v>887</v>
      </c>
      <c r="L55" s="312" t="s">
        <v>888</v>
      </c>
      <c r="M55" s="312" t="s">
        <v>889</v>
      </c>
      <c r="N55" s="312" t="s">
        <v>890</v>
      </c>
      <c r="O55" s="263" t="s">
        <v>603</v>
      </c>
      <c r="P55" s="283" t="s">
        <v>891</v>
      </c>
      <c r="Q55" s="284">
        <v>45838.0</v>
      </c>
      <c r="R55" s="258">
        <f t="shared" si="6"/>
        <v>241</v>
      </c>
      <c r="S55" s="222"/>
      <c r="T55" s="266" t="s">
        <v>74</v>
      </c>
      <c r="U55" s="266">
        <v>798000.0</v>
      </c>
      <c r="V55" s="266">
        <v>798000.0</v>
      </c>
      <c r="W55" s="267">
        <v>509726.0</v>
      </c>
      <c r="X55" s="267">
        <v>0.0</v>
      </c>
      <c r="Y55" s="267">
        <v>509726.0</v>
      </c>
      <c r="Z55" s="268" t="s">
        <v>409</v>
      </c>
      <c r="AA55" s="269">
        <v>45900.0</v>
      </c>
      <c r="AB55" s="222"/>
      <c r="AC55" s="287">
        <v>45714.0</v>
      </c>
      <c r="AD55" s="258" t="s">
        <v>676</v>
      </c>
      <c r="AE55" s="271"/>
      <c r="AF55" s="272" t="s">
        <v>892</v>
      </c>
      <c r="AG55" s="303"/>
      <c r="AH55" s="258" t="b">
        <v>0</v>
      </c>
      <c r="AI55" s="222"/>
      <c r="AJ55" s="273" t="b">
        <v>1</v>
      </c>
      <c r="AK55" s="273" t="b">
        <v>1</v>
      </c>
      <c r="AL55" s="273" t="b">
        <v>0</v>
      </c>
      <c r="AM55" s="273" t="b">
        <v>1</v>
      </c>
      <c r="AN55" s="273" t="b">
        <v>1</v>
      </c>
      <c r="AO55" s="288" t="b">
        <v>1</v>
      </c>
      <c r="AP55" s="274" t="b">
        <v>1</v>
      </c>
      <c r="AQ55" s="275" t="s">
        <v>414</v>
      </c>
      <c r="AR55" s="276" t="s">
        <v>414</v>
      </c>
      <c r="AS55" s="277" t="s">
        <v>414</v>
      </c>
      <c r="AT55" s="222"/>
      <c r="AU55" s="222"/>
      <c r="AV55" s="222"/>
      <c r="AW55" s="222"/>
      <c r="AX55" s="222"/>
      <c r="AY55" s="222"/>
      <c r="AZ55" s="222"/>
      <c r="BA55" s="222"/>
      <c r="BB55" s="222"/>
      <c r="BC55" s="222"/>
      <c r="BD55" s="222"/>
      <c r="BE55" s="222"/>
      <c r="BF55" s="222"/>
      <c r="BG55" s="222"/>
      <c r="BH55" s="222"/>
      <c r="BI55" s="222"/>
      <c r="BJ55" s="222"/>
      <c r="BK55" s="222"/>
      <c r="BL55" s="222"/>
    </row>
    <row r="56" hidden="1">
      <c r="A56" s="256">
        <v>45838.603472222225</v>
      </c>
      <c r="B56" s="256">
        <v>45846.55972222222</v>
      </c>
      <c r="C56" s="258" t="s">
        <v>893</v>
      </c>
      <c r="D56" s="257" t="s">
        <v>397</v>
      </c>
      <c r="E56" s="258">
        <v>2.0440224445822E13</v>
      </c>
      <c r="F56" s="258" t="s">
        <v>398</v>
      </c>
      <c r="G56" s="258" t="s">
        <v>399</v>
      </c>
      <c r="H56" s="258" t="s">
        <v>502</v>
      </c>
      <c r="I56" s="296" t="s">
        <v>894</v>
      </c>
      <c r="J56" s="296" t="s">
        <v>895</v>
      </c>
      <c r="K56" s="298" t="s">
        <v>896</v>
      </c>
      <c r="L56" s="312" t="s">
        <v>897</v>
      </c>
      <c r="M56" s="312" t="s">
        <v>898</v>
      </c>
      <c r="N56" s="312" t="s">
        <v>899</v>
      </c>
      <c r="O56" s="263" t="s">
        <v>555</v>
      </c>
      <c r="P56" s="283" t="s">
        <v>900</v>
      </c>
      <c r="Q56" s="284">
        <v>45846.0</v>
      </c>
      <c r="R56" s="258">
        <f t="shared" si="6"/>
        <v>346</v>
      </c>
      <c r="S56" s="222"/>
      <c r="T56" s="266" t="s">
        <v>74</v>
      </c>
      <c r="U56" s="266">
        <v>1980000.0</v>
      </c>
      <c r="V56" s="266">
        <v>1980000.0</v>
      </c>
      <c r="W56" s="267">
        <v>1864900.0</v>
      </c>
      <c r="X56" s="267">
        <v>0.0</v>
      </c>
      <c r="Y56" s="267">
        <v>1864900.0</v>
      </c>
      <c r="Z56" s="268" t="s">
        <v>409</v>
      </c>
      <c r="AA56" s="269">
        <v>45930.0</v>
      </c>
      <c r="AB56" s="222"/>
      <c r="AC56" s="287">
        <v>45827.0</v>
      </c>
      <c r="AD56" s="258" t="s">
        <v>558</v>
      </c>
      <c r="AE56" s="271"/>
      <c r="AF56" s="272" t="s">
        <v>901</v>
      </c>
      <c r="AG56" s="303"/>
      <c r="AH56" s="258" t="b">
        <v>0</v>
      </c>
      <c r="AI56" s="222"/>
      <c r="AJ56" s="273" t="b">
        <v>1</v>
      </c>
      <c r="AK56" s="273" t="b">
        <v>1</v>
      </c>
      <c r="AL56" s="273" t="b">
        <v>0</v>
      </c>
      <c r="AM56" s="273" t="b">
        <v>1</v>
      </c>
      <c r="AN56" s="273" t="b">
        <v>1</v>
      </c>
      <c r="AO56" s="288" t="s">
        <v>412</v>
      </c>
      <c r="AP56" s="274" t="b">
        <v>1</v>
      </c>
      <c r="AQ56" s="275" t="s">
        <v>414</v>
      </c>
      <c r="AR56" s="276" t="s">
        <v>414</v>
      </c>
      <c r="AS56" s="277" t="s">
        <v>414</v>
      </c>
      <c r="AT56" s="222"/>
      <c r="AU56" s="222"/>
      <c r="AV56" s="222"/>
      <c r="AW56" s="222"/>
      <c r="AX56" s="222"/>
      <c r="AY56" s="222"/>
      <c r="AZ56" s="222"/>
      <c r="BA56" s="222"/>
      <c r="BB56" s="222"/>
      <c r="BC56" s="222"/>
      <c r="BD56" s="222"/>
      <c r="BE56" s="222"/>
      <c r="BF56" s="222"/>
      <c r="BG56" s="222"/>
      <c r="BH56" s="222"/>
      <c r="BI56" s="222"/>
      <c r="BJ56" s="222"/>
      <c r="BK56" s="222"/>
      <c r="BL56" s="222"/>
    </row>
    <row r="57" hidden="1">
      <c r="A57" s="256">
        <v>45838.85555555556</v>
      </c>
      <c r="B57" s="327"/>
      <c r="C57" s="271"/>
      <c r="D57" s="258" t="s">
        <v>397</v>
      </c>
      <c r="E57" s="258">
        <v>1.8933815145723E13</v>
      </c>
      <c r="F57" s="258" t="s">
        <v>398</v>
      </c>
      <c r="G57" s="258" t="s">
        <v>549</v>
      </c>
      <c r="H57" s="258" t="s">
        <v>400</v>
      </c>
      <c r="I57" s="289" t="s">
        <v>902</v>
      </c>
      <c r="J57" s="257" t="s">
        <v>902</v>
      </c>
      <c r="K57" s="386" t="s">
        <v>903</v>
      </c>
      <c r="L57" s="262" t="s">
        <v>904</v>
      </c>
      <c r="M57" s="411" t="s">
        <v>905</v>
      </c>
      <c r="N57" s="262" t="s">
        <v>906</v>
      </c>
      <c r="O57" s="263" t="s">
        <v>603</v>
      </c>
      <c r="P57" s="378"/>
      <c r="Q57" s="379"/>
      <c r="R57" s="258" t="str">
        <f t="shared" si="6"/>
        <v>#VALUE!</v>
      </c>
      <c r="S57" s="222"/>
      <c r="T57" s="266" t="s">
        <v>74</v>
      </c>
      <c r="U57" s="266">
        <v>798000.0</v>
      </c>
      <c r="V57" s="266">
        <v>798000.0</v>
      </c>
      <c r="W57" s="267">
        <v>516284.0</v>
      </c>
      <c r="X57" s="267">
        <v>0.0</v>
      </c>
      <c r="Y57" s="267">
        <v>516284.0</v>
      </c>
      <c r="Z57" s="328"/>
      <c r="AA57" s="328"/>
      <c r="AB57" s="222"/>
      <c r="AC57" s="287">
        <v>45723.0</v>
      </c>
      <c r="AD57" s="258" t="s">
        <v>507</v>
      </c>
      <c r="AE57" s="271"/>
      <c r="AF57" s="272" t="s">
        <v>907</v>
      </c>
      <c r="AG57" s="272" t="s">
        <v>908</v>
      </c>
      <c r="AH57" s="258" t="b">
        <v>0</v>
      </c>
      <c r="AI57" s="222"/>
      <c r="AJ57" s="273" t="b">
        <v>0</v>
      </c>
      <c r="AK57" s="273" t="b">
        <v>1</v>
      </c>
      <c r="AL57" s="273" t="b">
        <v>0</v>
      </c>
      <c r="AM57" s="273" t="b">
        <v>1</v>
      </c>
      <c r="AN57" s="273" t="b">
        <v>1</v>
      </c>
      <c r="AO57" s="288" t="b">
        <v>1</v>
      </c>
      <c r="AP57" s="274" t="b">
        <v>1</v>
      </c>
      <c r="AQ57" s="275" t="s">
        <v>414</v>
      </c>
      <c r="AR57" s="276" t="s">
        <v>414</v>
      </c>
      <c r="AS57" s="277" t="s">
        <v>414</v>
      </c>
      <c r="AT57" s="222"/>
      <c r="AU57" s="222"/>
      <c r="AV57" s="222"/>
      <c r="AW57" s="222"/>
      <c r="AX57" s="222"/>
      <c r="AY57" s="222"/>
      <c r="AZ57" s="222"/>
      <c r="BA57" s="222"/>
      <c r="BB57" s="222"/>
      <c r="BC57" s="222"/>
      <c r="BD57" s="222"/>
      <c r="BE57" s="222"/>
      <c r="BF57" s="222"/>
      <c r="BG57" s="222"/>
      <c r="BH57" s="222"/>
      <c r="BI57" s="222"/>
      <c r="BJ57" s="222"/>
      <c r="BK57" s="222"/>
      <c r="BL57" s="222"/>
    </row>
    <row r="58" hidden="1">
      <c r="A58" s="256">
        <v>45839.524305555555</v>
      </c>
      <c r="B58" s="256">
        <v>45844.754166666666</v>
      </c>
      <c r="C58" s="258" t="s">
        <v>909</v>
      </c>
      <c r="D58" s="257" t="s">
        <v>397</v>
      </c>
      <c r="E58" s="258">
        <v>1.8561211245786E13</v>
      </c>
      <c r="F58" s="258" t="s">
        <v>484</v>
      </c>
      <c r="G58" s="258" t="s">
        <v>399</v>
      </c>
      <c r="H58" s="258" t="s">
        <v>502</v>
      </c>
      <c r="I58" s="296" t="s">
        <v>910</v>
      </c>
      <c r="J58" s="296" t="s">
        <v>911</v>
      </c>
      <c r="K58" s="298" t="s">
        <v>912</v>
      </c>
      <c r="L58" s="262" t="s">
        <v>913</v>
      </c>
      <c r="M58" s="262" t="s">
        <v>914</v>
      </c>
      <c r="N58" s="262" t="s">
        <v>915</v>
      </c>
      <c r="O58" s="263" t="s">
        <v>433</v>
      </c>
      <c r="P58" s="325" t="s">
        <v>480</v>
      </c>
      <c r="Q58" s="265">
        <v>45844.0</v>
      </c>
      <c r="R58" s="258">
        <f t="shared" si="6"/>
        <v>308</v>
      </c>
      <c r="S58" s="222"/>
      <c r="T58" s="266" t="s">
        <v>60</v>
      </c>
      <c r="U58" s="266">
        <v>1182000.0</v>
      </c>
      <c r="V58" s="266">
        <v>1182000.0</v>
      </c>
      <c r="W58" s="267" t="s">
        <v>480</v>
      </c>
      <c r="X58" s="267" t="s">
        <v>480</v>
      </c>
      <c r="Y58" s="268" t="s">
        <v>480</v>
      </c>
      <c r="Z58" s="268" t="s">
        <v>491</v>
      </c>
      <c r="AA58" s="267" t="s">
        <v>480</v>
      </c>
      <c r="AB58" s="222"/>
      <c r="AC58" s="287">
        <v>45787.0</v>
      </c>
      <c r="AD58" s="258" t="s">
        <v>916</v>
      </c>
      <c r="AE58" s="271"/>
      <c r="AF58" s="272" t="s">
        <v>425</v>
      </c>
      <c r="AG58" s="303"/>
      <c r="AH58" s="258" t="b">
        <v>0</v>
      </c>
      <c r="AI58" s="222"/>
      <c r="AJ58" s="314" t="b">
        <v>0</v>
      </c>
      <c r="AK58" s="314" t="b">
        <v>0</v>
      </c>
      <c r="AL58" s="314" t="b">
        <v>0</v>
      </c>
      <c r="AM58" s="314" t="b">
        <v>0</v>
      </c>
      <c r="AN58" s="314" t="b">
        <v>0</v>
      </c>
      <c r="AO58" s="314" t="b">
        <v>0</v>
      </c>
      <c r="AP58" s="314" t="b">
        <v>0</v>
      </c>
      <c r="AQ58" s="275" t="s">
        <v>414</v>
      </c>
      <c r="AR58" s="276" t="s">
        <v>414</v>
      </c>
      <c r="AS58" s="277" t="s">
        <v>414</v>
      </c>
      <c r="AT58" s="222"/>
      <c r="AU58" s="222"/>
      <c r="AV58" s="222"/>
      <c r="AW58" s="222"/>
      <c r="AX58" s="222"/>
      <c r="AY58" s="222"/>
      <c r="AZ58" s="222"/>
      <c r="BA58" s="222"/>
      <c r="BB58" s="222"/>
      <c r="BC58" s="222"/>
      <c r="BD58" s="222"/>
      <c r="BE58" s="222"/>
      <c r="BF58" s="222"/>
      <c r="BG58" s="222"/>
      <c r="BH58" s="222"/>
      <c r="BI58" s="222"/>
      <c r="BJ58" s="222"/>
      <c r="BK58" s="222"/>
      <c r="BL58" s="222"/>
    </row>
    <row r="59" hidden="1">
      <c r="A59" s="256">
        <v>45839.70763888889</v>
      </c>
      <c r="B59" s="256">
        <v>45845.95208333333</v>
      </c>
      <c r="C59" s="258" t="s">
        <v>917</v>
      </c>
      <c r="D59" s="257" t="s">
        <v>397</v>
      </c>
      <c r="E59" s="258">
        <v>1.6288351245491E13</v>
      </c>
      <c r="F59" s="258" t="s">
        <v>787</v>
      </c>
      <c r="G59" s="258" t="s">
        <v>399</v>
      </c>
      <c r="H59" s="258" t="s">
        <v>400</v>
      </c>
      <c r="I59" s="289" t="s">
        <v>918</v>
      </c>
      <c r="J59" s="305" t="s">
        <v>919</v>
      </c>
      <c r="K59" s="366" t="s">
        <v>920</v>
      </c>
      <c r="L59" s="282" t="s">
        <v>921</v>
      </c>
      <c r="M59" s="282" t="s">
        <v>922</v>
      </c>
      <c r="N59" s="282" t="s">
        <v>420</v>
      </c>
      <c r="O59" s="263" t="s">
        <v>407</v>
      </c>
      <c r="P59" s="412" t="s">
        <v>480</v>
      </c>
      <c r="Q59" s="412" t="s">
        <v>480</v>
      </c>
      <c r="R59" s="258" t="str">
        <f t="shared" si="6"/>
        <v>#VALUE!</v>
      </c>
      <c r="S59" s="222"/>
      <c r="T59" s="266" t="s">
        <v>447</v>
      </c>
      <c r="U59" s="266">
        <v>598000.0</v>
      </c>
      <c r="V59" s="266">
        <v>598000.0</v>
      </c>
      <c r="W59" s="267" t="s">
        <v>480</v>
      </c>
      <c r="X59" s="267" t="s">
        <v>480</v>
      </c>
      <c r="Y59" s="267" t="s">
        <v>480</v>
      </c>
      <c r="Z59" s="328"/>
      <c r="AA59" s="267" t="s">
        <v>480</v>
      </c>
      <c r="AB59" s="222"/>
      <c r="AC59" s="287">
        <v>45491.0</v>
      </c>
      <c r="AD59" s="258" t="s">
        <v>436</v>
      </c>
      <c r="AE59" s="326" t="s">
        <v>583</v>
      </c>
      <c r="AF59" s="272" t="s">
        <v>425</v>
      </c>
      <c r="AG59" s="413" t="s">
        <v>923</v>
      </c>
      <c r="AH59" s="258" t="b">
        <v>0</v>
      </c>
      <c r="AI59" s="222"/>
      <c r="AJ59" s="314" t="b">
        <v>0</v>
      </c>
      <c r="AK59" s="314" t="b">
        <v>0</v>
      </c>
      <c r="AL59" s="314" t="b">
        <v>0</v>
      </c>
      <c r="AM59" s="314" t="b">
        <v>0</v>
      </c>
      <c r="AN59" s="314" t="b">
        <v>0</v>
      </c>
      <c r="AO59" s="314" t="b">
        <v>0</v>
      </c>
      <c r="AP59" s="274" t="s">
        <v>414</v>
      </c>
      <c r="AQ59" s="275" t="s">
        <v>414</v>
      </c>
      <c r="AR59" s="276" t="s">
        <v>414</v>
      </c>
      <c r="AS59" s="277" t="s">
        <v>414</v>
      </c>
      <c r="AT59" s="222"/>
      <c r="AU59" s="222"/>
      <c r="AV59" s="222"/>
      <c r="AW59" s="222"/>
      <c r="AX59" s="222"/>
      <c r="AY59" s="222"/>
      <c r="AZ59" s="222"/>
      <c r="BA59" s="222"/>
      <c r="BB59" s="222"/>
      <c r="BC59" s="222"/>
      <c r="BD59" s="222"/>
      <c r="BE59" s="222"/>
      <c r="BF59" s="222"/>
      <c r="BG59" s="222"/>
      <c r="BH59" s="222"/>
      <c r="BI59" s="222"/>
      <c r="BJ59" s="222"/>
      <c r="BK59" s="222"/>
      <c r="BL59" s="222"/>
    </row>
    <row r="60" hidden="1">
      <c r="A60" s="256">
        <v>45839.927777777775</v>
      </c>
      <c r="B60" s="256">
        <v>45848.71319444444</v>
      </c>
      <c r="C60" s="258" t="s">
        <v>924</v>
      </c>
      <c r="D60" s="257" t="s">
        <v>397</v>
      </c>
      <c r="E60" s="258">
        <v>1.9793116245786E13</v>
      </c>
      <c r="F60" s="258" t="s">
        <v>398</v>
      </c>
      <c r="G60" s="258" t="s">
        <v>399</v>
      </c>
      <c r="H60" s="258" t="s">
        <v>400</v>
      </c>
      <c r="I60" s="296" t="s">
        <v>925</v>
      </c>
      <c r="J60" s="297" t="s">
        <v>926</v>
      </c>
      <c r="K60" s="395" t="s">
        <v>927</v>
      </c>
      <c r="L60" s="262" t="s">
        <v>928</v>
      </c>
      <c r="M60" s="262" t="s">
        <v>929</v>
      </c>
      <c r="N60" s="262" t="s">
        <v>930</v>
      </c>
      <c r="O60" s="263" t="s">
        <v>433</v>
      </c>
      <c r="P60" s="264" t="s">
        <v>931</v>
      </c>
      <c r="Q60" s="265">
        <v>45846.0</v>
      </c>
      <c r="R60" s="258">
        <f t="shared" si="6"/>
        <v>307</v>
      </c>
      <c r="S60" s="222"/>
      <c r="T60" s="266" t="s">
        <v>14</v>
      </c>
      <c r="U60" s="266">
        <v>798000.0</v>
      </c>
      <c r="V60" s="266">
        <v>0.0</v>
      </c>
      <c r="W60" s="294">
        <v>-135254.0</v>
      </c>
      <c r="X60" s="267">
        <v>16397.0</v>
      </c>
      <c r="Y60" s="267">
        <v>682143.0</v>
      </c>
      <c r="Z60" s="268" t="s">
        <v>409</v>
      </c>
      <c r="AA60" s="269">
        <v>45848.0</v>
      </c>
      <c r="AB60" s="222"/>
      <c r="AC60" s="287">
        <v>45788.0</v>
      </c>
      <c r="AD60" s="258" t="s">
        <v>932</v>
      </c>
      <c r="AE60" s="271"/>
      <c r="AF60" s="272" t="s">
        <v>933</v>
      </c>
      <c r="AG60" s="272" t="s">
        <v>934</v>
      </c>
      <c r="AH60" s="258" t="b">
        <v>0</v>
      </c>
      <c r="AI60" s="222"/>
      <c r="AJ60" s="273" t="b">
        <v>1</v>
      </c>
      <c r="AK60" s="273" t="b">
        <v>1</v>
      </c>
      <c r="AL60" s="273" t="b">
        <v>0</v>
      </c>
      <c r="AM60" s="273" t="b">
        <v>1</v>
      </c>
      <c r="AN60" s="273" t="b">
        <v>1</v>
      </c>
      <c r="AO60" s="288" t="b">
        <v>1</v>
      </c>
      <c r="AP60" s="274" t="b">
        <v>1</v>
      </c>
      <c r="AQ60" s="275" t="b">
        <v>0</v>
      </c>
      <c r="AR60" s="276" t="b">
        <v>0</v>
      </c>
      <c r="AS60" s="277" t="b">
        <v>1</v>
      </c>
      <c r="AT60" s="222"/>
      <c r="AU60" s="222"/>
      <c r="AV60" s="222"/>
      <c r="AW60" s="222"/>
      <c r="AX60" s="222"/>
      <c r="AY60" s="222"/>
      <c r="AZ60" s="222"/>
      <c r="BA60" s="222"/>
      <c r="BB60" s="222"/>
      <c r="BC60" s="222"/>
      <c r="BD60" s="222"/>
      <c r="BE60" s="222"/>
      <c r="BF60" s="222"/>
      <c r="BG60" s="222"/>
      <c r="BH60" s="222"/>
      <c r="BI60" s="222"/>
      <c r="BJ60" s="222"/>
      <c r="BK60" s="222"/>
      <c r="BL60" s="222"/>
    </row>
    <row r="61" hidden="1">
      <c r="A61" s="256">
        <v>45838.71805555555</v>
      </c>
      <c r="B61" s="327"/>
      <c r="C61" s="327"/>
      <c r="D61" s="257" t="s">
        <v>397</v>
      </c>
      <c r="E61" s="258" t="s">
        <v>480</v>
      </c>
      <c r="F61" s="258" t="s">
        <v>398</v>
      </c>
      <c r="G61" s="258" t="s">
        <v>561</v>
      </c>
      <c r="H61" s="258" t="s">
        <v>935</v>
      </c>
      <c r="I61" s="289" t="s">
        <v>936</v>
      </c>
      <c r="J61" s="289" t="s">
        <v>937</v>
      </c>
      <c r="K61" s="371" t="s">
        <v>938</v>
      </c>
      <c r="L61" s="414"/>
      <c r="M61" s="414"/>
      <c r="N61" s="414"/>
      <c r="O61" s="263" t="s">
        <v>407</v>
      </c>
      <c r="P61" s="313"/>
      <c r="Q61" s="381"/>
      <c r="R61" s="258" t="str">
        <f t="shared" si="6"/>
        <v>#VALUE!</v>
      </c>
      <c r="S61" s="222"/>
      <c r="T61" s="266" t="s">
        <v>705</v>
      </c>
      <c r="U61" s="266">
        <v>715200.0</v>
      </c>
      <c r="V61" s="266">
        <v>357600.0</v>
      </c>
      <c r="W61" s="267">
        <v>0.0</v>
      </c>
      <c r="X61" s="267">
        <v>0.0</v>
      </c>
      <c r="Y61" s="267">
        <v>357600.0</v>
      </c>
      <c r="Z61" s="268" t="s">
        <v>409</v>
      </c>
      <c r="AA61" s="269">
        <v>45840.0</v>
      </c>
      <c r="AB61" s="222"/>
      <c r="AC61" s="270" t="s">
        <v>939</v>
      </c>
      <c r="AD61" s="258" t="s">
        <v>480</v>
      </c>
      <c r="AE61" s="332" t="s">
        <v>571</v>
      </c>
      <c r="AF61" s="415" t="s">
        <v>480</v>
      </c>
      <c r="AG61" s="333" t="s">
        <v>940</v>
      </c>
      <c r="AH61" s="258" t="b">
        <v>0</v>
      </c>
      <c r="AI61" s="222"/>
      <c r="AJ61" s="273" t="b">
        <v>1</v>
      </c>
      <c r="AK61" s="273" t="b">
        <v>1</v>
      </c>
      <c r="AL61" s="273" t="b">
        <v>0</v>
      </c>
      <c r="AM61" s="273" t="b">
        <v>1</v>
      </c>
      <c r="AN61" s="273" t="b">
        <v>1</v>
      </c>
      <c r="AO61" s="288" t="s">
        <v>412</v>
      </c>
      <c r="AP61" s="274" t="s">
        <v>414</v>
      </c>
      <c r="AQ61" s="275" t="b">
        <v>0</v>
      </c>
      <c r="AR61" s="276" t="b">
        <v>0</v>
      </c>
      <c r="AS61" s="277" t="b">
        <v>1</v>
      </c>
      <c r="AT61" s="222"/>
      <c r="AU61" s="222"/>
      <c r="AV61" s="222"/>
      <c r="AW61" s="222"/>
      <c r="AX61" s="222"/>
      <c r="AY61" s="222"/>
      <c r="AZ61" s="222"/>
      <c r="BA61" s="222"/>
      <c r="BB61" s="222"/>
      <c r="BC61" s="222"/>
      <c r="BD61" s="222"/>
      <c r="BE61" s="222"/>
      <c r="BF61" s="222"/>
      <c r="BG61" s="222"/>
      <c r="BH61" s="222"/>
      <c r="BI61" s="222"/>
      <c r="BJ61" s="222"/>
      <c r="BK61" s="222"/>
      <c r="BL61" s="222"/>
    </row>
    <row r="62" hidden="1">
      <c r="A62" s="256">
        <v>45841.55763888889</v>
      </c>
      <c r="B62" s="256">
        <v>45844.760416666664</v>
      </c>
      <c r="C62" s="258" t="s">
        <v>941</v>
      </c>
      <c r="D62" s="257" t="s">
        <v>574</v>
      </c>
      <c r="E62" s="258">
        <v>1.9079967045736E13</v>
      </c>
      <c r="F62" s="258" t="s">
        <v>484</v>
      </c>
      <c r="G62" s="258" t="s">
        <v>399</v>
      </c>
      <c r="H62" s="258" t="s">
        <v>502</v>
      </c>
      <c r="I62" s="416" t="s">
        <v>942</v>
      </c>
      <c r="J62" s="417" t="s">
        <v>943</v>
      </c>
      <c r="K62" s="418" t="s">
        <v>944</v>
      </c>
      <c r="L62" s="262" t="s">
        <v>945</v>
      </c>
      <c r="M62" s="262" t="s">
        <v>946</v>
      </c>
      <c r="N62" s="262" t="s">
        <v>947</v>
      </c>
      <c r="O62" s="263" t="s">
        <v>603</v>
      </c>
      <c r="P62" s="325" t="s">
        <v>480</v>
      </c>
      <c r="Q62" s="265">
        <v>45844.0</v>
      </c>
      <c r="R62" s="258">
        <f t="shared" si="6"/>
        <v>257</v>
      </c>
      <c r="S62" s="222"/>
      <c r="T62" s="266" t="s">
        <v>16</v>
      </c>
      <c r="U62" s="266">
        <v>1980000.0</v>
      </c>
      <c r="V62" s="266" t="s">
        <v>480</v>
      </c>
      <c r="W62" s="267" t="s">
        <v>480</v>
      </c>
      <c r="X62" s="267" t="s">
        <v>480</v>
      </c>
      <c r="Y62" s="268" t="s">
        <v>480</v>
      </c>
      <c r="Z62" s="268" t="s">
        <v>491</v>
      </c>
      <c r="AA62" s="267" t="s">
        <v>480</v>
      </c>
      <c r="AB62" s="222"/>
      <c r="AC62" s="287">
        <v>45736.0</v>
      </c>
      <c r="AD62" s="258" t="s">
        <v>948</v>
      </c>
      <c r="AE62" s="271"/>
      <c r="AF62" s="272" t="s">
        <v>425</v>
      </c>
      <c r="AG62" s="303"/>
      <c r="AH62" s="258" t="b">
        <v>0</v>
      </c>
      <c r="AI62" s="222"/>
      <c r="AJ62" s="314" t="b">
        <v>0</v>
      </c>
      <c r="AK62" s="314" t="b">
        <v>0</v>
      </c>
      <c r="AL62" s="314" t="b">
        <v>0</v>
      </c>
      <c r="AM62" s="314" t="b">
        <v>0</v>
      </c>
      <c r="AN62" s="314" t="b">
        <v>0</v>
      </c>
      <c r="AO62" s="314" t="b">
        <v>0</v>
      </c>
      <c r="AP62" s="314" t="b">
        <v>0</v>
      </c>
      <c r="AQ62" s="275" t="s">
        <v>414</v>
      </c>
      <c r="AR62" s="276" t="s">
        <v>414</v>
      </c>
      <c r="AS62" s="277" t="s">
        <v>414</v>
      </c>
      <c r="AT62" s="222"/>
      <c r="AU62" s="222"/>
      <c r="AV62" s="222"/>
      <c r="AW62" s="222"/>
      <c r="AX62" s="222"/>
      <c r="AY62" s="222"/>
      <c r="AZ62" s="222"/>
      <c r="BA62" s="222"/>
      <c r="BB62" s="222"/>
      <c r="BC62" s="222"/>
      <c r="BD62" s="222"/>
      <c r="BE62" s="222"/>
      <c r="BF62" s="222"/>
      <c r="BG62" s="222"/>
      <c r="BH62" s="222"/>
      <c r="BI62" s="222"/>
      <c r="BJ62" s="222"/>
      <c r="BK62" s="222"/>
      <c r="BL62" s="222"/>
    </row>
    <row r="63" hidden="1">
      <c r="A63" s="256">
        <v>45841.558333333334</v>
      </c>
      <c r="B63" s="256">
        <v>45848.506944444445</v>
      </c>
      <c r="C63" s="258" t="s">
        <v>949</v>
      </c>
      <c r="D63" s="257" t="s">
        <v>574</v>
      </c>
      <c r="E63" s="258">
        <v>1.9740948145782E13</v>
      </c>
      <c r="F63" s="258" t="s">
        <v>398</v>
      </c>
      <c r="G63" s="258" t="s">
        <v>399</v>
      </c>
      <c r="H63" s="258" t="s">
        <v>400</v>
      </c>
      <c r="I63" s="289" t="s">
        <v>950</v>
      </c>
      <c r="J63" s="305" t="s">
        <v>951</v>
      </c>
      <c r="K63" s="371" t="s">
        <v>952</v>
      </c>
      <c r="L63" s="312" t="s">
        <v>953</v>
      </c>
      <c r="M63" s="312" t="s">
        <v>954</v>
      </c>
      <c r="N63" s="312" t="s">
        <v>955</v>
      </c>
      <c r="O63" s="263" t="s">
        <v>433</v>
      </c>
      <c r="P63" s="283" t="s">
        <v>956</v>
      </c>
      <c r="Q63" s="284">
        <v>45842.0</v>
      </c>
      <c r="R63" s="258">
        <f t="shared" si="6"/>
        <v>305</v>
      </c>
      <c r="S63" s="222"/>
      <c r="T63" s="266" t="s">
        <v>14</v>
      </c>
      <c r="U63" s="266">
        <v>798000.0</v>
      </c>
      <c r="V63" s="266">
        <v>0.0</v>
      </c>
      <c r="W63" s="294">
        <v>-163672.0</v>
      </c>
      <c r="X63" s="267">
        <v>19676.0</v>
      </c>
      <c r="Y63" s="267">
        <v>657004.0</v>
      </c>
      <c r="Z63" s="268" t="s">
        <v>423</v>
      </c>
      <c r="AA63" s="269">
        <v>45848.0</v>
      </c>
      <c r="AB63" s="222"/>
      <c r="AC63" s="287">
        <v>45782.0</v>
      </c>
      <c r="AD63" s="258" t="s">
        <v>652</v>
      </c>
      <c r="AE63" s="271"/>
      <c r="AF63" s="272" t="s">
        <v>957</v>
      </c>
      <c r="AG63" s="272" t="s">
        <v>958</v>
      </c>
      <c r="AH63" s="258" t="b">
        <v>0</v>
      </c>
      <c r="AI63" s="222"/>
      <c r="AJ63" s="273" t="b">
        <v>1</v>
      </c>
      <c r="AK63" s="273" t="b">
        <v>1</v>
      </c>
      <c r="AL63" s="273" t="b">
        <v>0</v>
      </c>
      <c r="AM63" s="273" t="b">
        <v>1</v>
      </c>
      <c r="AN63" s="273" t="b">
        <v>1</v>
      </c>
      <c r="AO63" s="288" t="b">
        <v>1</v>
      </c>
      <c r="AP63" s="274" t="b">
        <v>1</v>
      </c>
      <c r="AQ63" s="275" t="b">
        <v>0</v>
      </c>
      <c r="AR63" s="276" t="b">
        <v>0</v>
      </c>
      <c r="AS63" s="277" t="b">
        <v>1</v>
      </c>
      <c r="AT63" s="222"/>
      <c r="AU63" s="222"/>
      <c r="AV63" s="222"/>
      <c r="AW63" s="222"/>
      <c r="AX63" s="222"/>
      <c r="AY63" s="222"/>
      <c r="AZ63" s="222"/>
      <c r="BA63" s="222"/>
      <c r="BB63" s="222"/>
      <c r="BC63" s="222"/>
      <c r="BD63" s="222"/>
      <c r="BE63" s="222"/>
      <c r="BF63" s="222"/>
      <c r="BG63" s="222"/>
      <c r="BH63" s="222"/>
      <c r="BI63" s="222"/>
      <c r="BJ63" s="222"/>
      <c r="BK63" s="222"/>
      <c r="BL63" s="222"/>
    </row>
    <row r="64" hidden="1">
      <c r="A64" s="256">
        <v>45841.65416666667</v>
      </c>
      <c r="B64" s="256">
        <v>45848.54861111111</v>
      </c>
      <c r="C64" s="258" t="s">
        <v>959</v>
      </c>
      <c r="D64" s="257" t="s">
        <v>397</v>
      </c>
      <c r="E64" s="258">
        <v>1.6168402345478E13</v>
      </c>
      <c r="F64" s="258" t="s">
        <v>484</v>
      </c>
      <c r="G64" s="258" t="s">
        <v>399</v>
      </c>
      <c r="H64" s="258" t="s">
        <v>960</v>
      </c>
      <c r="I64" s="296" t="s">
        <v>961</v>
      </c>
      <c r="J64" s="296" t="s">
        <v>962</v>
      </c>
      <c r="K64" s="418" t="s">
        <v>963</v>
      </c>
      <c r="L64" s="264" t="s">
        <v>964</v>
      </c>
      <c r="M64" s="264" t="s">
        <v>965</v>
      </c>
      <c r="N64" s="264" t="s">
        <v>966</v>
      </c>
      <c r="O64" s="263" t="s">
        <v>407</v>
      </c>
      <c r="P64" s="419" t="s">
        <v>480</v>
      </c>
      <c r="Q64" s="265">
        <v>45847.0</v>
      </c>
      <c r="R64" s="258">
        <f t="shared" si="6"/>
        <v>4</v>
      </c>
      <c r="S64" s="222"/>
      <c r="T64" s="266" t="s">
        <v>74</v>
      </c>
      <c r="U64" s="266">
        <v>198000.0</v>
      </c>
      <c r="V64" s="266">
        <v>198000.0</v>
      </c>
      <c r="W64" s="266" t="s">
        <v>480</v>
      </c>
      <c r="X64" s="266" t="s">
        <v>480</v>
      </c>
      <c r="Y64" s="266" t="s">
        <v>480</v>
      </c>
      <c r="Z64" s="268" t="s">
        <v>491</v>
      </c>
      <c r="AA64" s="266" t="s">
        <v>480</v>
      </c>
      <c r="AB64" s="222"/>
      <c r="AC64" s="287">
        <v>45486.0</v>
      </c>
      <c r="AD64" s="258" t="s">
        <v>935</v>
      </c>
      <c r="AE64" s="271"/>
      <c r="AF64" s="272" t="s">
        <v>425</v>
      </c>
      <c r="AG64" s="303"/>
      <c r="AH64" s="258" t="b">
        <v>0</v>
      </c>
      <c r="AI64" s="222"/>
      <c r="AJ64" s="420" t="b">
        <v>0</v>
      </c>
      <c r="AK64" s="420" t="b">
        <v>0</v>
      </c>
      <c r="AL64" s="420" t="b">
        <v>0</v>
      </c>
      <c r="AM64" s="420" t="b">
        <v>0</v>
      </c>
      <c r="AN64" s="420" t="b">
        <v>0</v>
      </c>
      <c r="AO64" s="420" t="b">
        <v>0</v>
      </c>
      <c r="AP64" s="314" t="b">
        <v>0</v>
      </c>
      <c r="AQ64" s="275" t="s">
        <v>414</v>
      </c>
      <c r="AR64" s="276" t="s">
        <v>414</v>
      </c>
      <c r="AS64" s="277" t="s">
        <v>414</v>
      </c>
      <c r="AT64" s="222"/>
      <c r="AU64" s="222"/>
      <c r="AV64" s="222"/>
      <c r="AW64" s="222"/>
      <c r="AX64" s="222"/>
      <c r="AY64" s="222"/>
      <c r="AZ64" s="222"/>
      <c r="BA64" s="222"/>
      <c r="BB64" s="222"/>
      <c r="BC64" s="222"/>
      <c r="BD64" s="222"/>
      <c r="BE64" s="222"/>
      <c r="BF64" s="222"/>
      <c r="BG64" s="222"/>
      <c r="BH64" s="222"/>
      <c r="BI64" s="222"/>
      <c r="BJ64" s="222"/>
      <c r="BK64" s="222"/>
      <c r="BL64" s="222"/>
    </row>
    <row r="65" hidden="1">
      <c r="A65" s="256">
        <v>45841.75277777778</v>
      </c>
      <c r="B65" s="256">
        <v>45844.07013888889</v>
      </c>
      <c r="C65" s="258" t="s">
        <v>967</v>
      </c>
      <c r="D65" s="257" t="s">
        <v>574</v>
      </c>
      <c r="E65" s="258">
        <v>2.0248642545808E13</v>
      </c>
      <c r="F65" s="258" t="s">
        <v>484</v>
      </c>
      <c r="G65" s="258" t="s">
        <v>399</v>
      </c>
      <c r="H65" s="258" t="s">
        <v>400</v>
      </c>
      <c r="I65" s="289" t="s">
        <v>264</v>
      </c>
      <c r="J65" s="289" t="s">
        <v>968</v>
      </c>
      <c r="K65" s="257" t="s">
        <v>969</v>
      </c>
      <c r="L65" s="421" t="s">
        <v>970</v>
      </c>
      <c r="M65" s="283" t="s">
        <v>971</v>
      </c>
      <c r="N65" s="283" t="s">
        <v>972</v>
      </c>
      <c r="O65" s="263" t="s">
        <v>433</v>
      </c>
      <c r="P65" s="342" t="s">
        <v>480</v>
      </c>
      <c r="Q65" s="284">
        <v>45843.0</v>
      </c>
      <c r="R65" s="258">
        <v>0.0</v>
      </c>
      <c r="S65" s="222"/>
      <c r="T65" s="266" t="s">
        <v>14</v>
      </c>
      <c r="U65" s="266">
        <v>798000.0</v>
      </c>
      <c r="V65" s="266" t="s">
        <v>480</v>
      </c>
      <c r="W65" s="267" t="s">
        <v>480</v>
      </c>
      <c r="X65" s="268" t="s">
        <v>480</v>
      </c>
      <c r="Y65" s="268" t="s">
        <v>480</v>
      </c>
      <c r="Z65" s="268" t="s">
        <v>491</v>
      </c>
      <c r="AA65" s="267" t="s">
        <v>480</v>
      </c>
      <c r="AB65" s="222"/>
      <c r="AC65" s="287">
        <v>45443.0</v>
      </c>
      <c r="AD65" s="258" t="s">
        <v>973</v>
      </c>
      <c r="AE65" s="271"/>
      <c r="AF65" s="272" t="s">
        <v>425</v>
      </c>
      <c r="AG65" s="303"/>
      <c r="AH65" s="258" t="b">
        <v>0</v>
      </c>
      <c r="AI65" s="222"/>
      <c r="AJ65" s="314" t="b">
        <v>0</v>
      </c>
      <c r="AK65" s="314" t="b">
        <v>0</v>
      </c>
      <c r="AL65" s="314" t="b">
        <v>0</v>
      </c>
      <c r="AM65" s="314" t="b">
        <v>0</v>
      </c>
      <c r="AN65" s="314" t="b">
        <v>0</v>
      </c>
      <c r="AO65" s="314" t="b">
        <v>0</v>
      </c>
      <c r="AP65" s="314" t="b">
        <v>0</v>
      </c>
      <c r="AQ65" s="275" t="s">
        <v>974</v>
      </c>
      <c r="AR65" s="276" t="s">
        <v>414</v>
      </c>
      <c r="AS65" s="277" t="s">
        <v>414</v>
      </c>
      <c r="AT65" s="222"/>
      <c r="AU65" s="222"/>
      <c r="AV65" s="222"/>
      <c r="AW65" s="222"/>
      <c r="AX65" s="222"/>
      <c r="AY65" s="222"/>
      <c r="AZ65" s="222"/>
      <c r="BA65" s="222"/>
      <c r="BB65" s="222"/>
      <c r="BC65" s="222"/>
      <c r="BD65" s="222"/>
      <c r="BE65" s="222"/>
      <c r="BF65" s="222"/>
      <c r="BG65" s="222"/>
      <c r="BH65" s="222"/>
      <c r="BI65" s="222"/>
      <c r="BJ65" s="222"/>
      <c r="BK65" s="222"/>
      <c r="BL65" s="222"/>
    </row>
    <row r="66" hidden="1">
      <c r="A66" s="256">
        <v>45842.6875</v>
      </c>
      <c r="B66" s="256">
        <v>45844.75277777778</v>
      </c>
      <c r="C66" s="258" t="s">
        <v>975</v>
      </c>
      <c r="D66" s="257" t="s">
        <v>614</v>
      </c>
      <c r="E66" s="258">
        <v>1.795954144564E13</v>
      </c>
      <c r="F66" s="258" t="s">
        <v>484</v>
      </c>
      <c r="G66" s="258" t="s">
        <v>399</v>
      </c>
      <c r="H66" s="258" t="s">
        <v>400</v>
      </c>
      <c r="I66" s="296" t="s">
        <v>976</v>
      </c>
      <c r="J66" s="296" t="s">
        <v>977</v>
      </c>
      <c r="K66" s="298" t="s">
        <v>978</v>
      </c>
      <c r="L66" s="262" t="s">
        <v>979</v>
      </c>
      <c r="M66" s="262" t="s">
        <v>980</v>
      </c>
      <c r="N66" s="262" t="s">
        <v>981</v>
      </c>
      <c r="O66" s="263" t="s">
        <v>407</v>
      </c>
      <c r="P66" s="325" t="s">
        <v>480</v>
      </c>
      <c r="Q66" s="265">
        <v>45844.0</v>
      </c>
      <c r="R66" s="258">
        <f t="shared" ref="R66:R73" si="7">365-DAYS(DATEVALUE(Q66), DATEVALUE(AC66))</f>
        <v>161</v>
      </c>
      <c r="S66" s="222"/>
      <c r="T66" s="266" t="s">
        <v>14</v>
      </c>
      <c r="U66" s="266">
        <v>798000.0</v>
      </c>
      <c r="V66" s="337" t="s">
        <v>480</v>
      </c>
      <c r="W66" s="337" t="s">
        <v>480</v>
      </c>
      <c r="X66" s="337" t="s">
        <v>480</v>
      </c>
      <c r="Y66" s="337" t="s">
        <v>480</v>
      </c>
      <c r="Z66" s="268" t="s">
        <v>491</v>
      </c>
      <c r="AA66" s="308" t="s">
        <v>480</v>
      </c>
      <c r="AB66" s="222"/>
      <c r="AC66" s="270">
        <v>45640.0</v>
      </c>
      <c r="AD66" s="258" t="s">
        <v>982</v>
      </c>
      <c r="AE66" s="271"/>
      <c r="AF66" s="272" t="s">
        <v>425</v>
      </c>
      <c r="AG66" s="303"/>
      <c r="AH66" s="258" t="b">
        <v>0</v>
      </c>
      <c r="AI66" s="222"/>
      <c r="AJ66" s="314" t="b">
        <v>0</v>
      </c>
      <c r="AK66" s="314" t="b">
        <v>0</v>
      </c>
      <c r="AL66" s="314" t="b">
        <v>0</v>
      </c>
      <c r="AM66" s="314" t="b">
        <v>0</v>
      </c>
      <c r="AN66" s="314" t="b">
        <v>0</v>
      </c>
      <c r="AO66" s="314" t="b">
        <v>0</v>
      </c>
      <c r="AP66" s="314" t="b">
        <v>0</v>
      </c>
      <c r="AQ66" s="275" t="s">
        <v>414</v>
      </c>
      <c r="AR66" s="276" t="s">
        <v>414</v>
      </c>
      <c r="AS66" s="277" t="s">
        <v>414</v>
      </c>
      <c r="AT66" s="222"/>
      <c r="AU66" s="222"/>
      <c r="AV66" s="222"/>
      <c r="AW66" s="222"/>
      <c r="AX66" s="222"/>
      <c r="AY66" s="222"/>
      <c r="AZ66" s="222"/>
      <c r="BA66" s="222"/>
      <c r="BB66" s="222"/>
      <c r="BC66" s="222"/>
      <c r="BD66" s="222"/>
      <c r="BE66" s="222"/>
      <c r="BF66" s="222"/>
      <c r="BG66" s="222"/>
      <c r="BH66" s="222"/>
      <c r="BI66" s="222"/>
      <c r="BJ66" s="222"/>
      <c r="BK66" s="222"/>
      <c r="BL66" s="222"/>
    </row>
    <row r="67" hidden="1">
      <c r="A67" s="256">
        <v>45842.72152777778</v>
      </c>
      <c r="B67" s="256">
        <v>45845.42847222222</v>
      </c>
      <c r="C67" s="258" t="s">
        <v>983</v>
      </c>
      <c r="D67" s="257" t="s">
        <v>574</v>
      </c>
      <c r="E67" s="258">
        <v>1.9582137245777E13</v>
      </c>
      <c r="F67" s="258" t="s">
        <v>484</v>
      </c>
      <c r="G67" s="258" t="s">
        <v>399</v>
      </c>
      <c r="H67" s="258" t="s">
        <v>502</v>
      </c>
      <c r="I67" s="289" t="s">
        <v>984</v>
      </c>
      <c r="J67" s="289" t="s">
        <v>985</v>
      </c>
      <c r="K67" s="257" t="s">
        <v>986</v>
      </c>
      <c r="L67" s="312" t="s">
        <v>987</v>
      </c>
      <c r="M67" s="312" t="s">
        <v>988</v>
      </c>
      <c r="N67" s="312" t="s">
        <v>989</v>
      </c>
      <c r="O67" s="263" t="s">
        <v>433</v>
      </c>
      <c r="P67" s="342" t="s">
        <v>480</v>
      </c>
      <c r="Q67" s="284">
        <v>45844.0</v>
      </c>
      <c r="R67" s="258">
        <f t="shared" si="7"/>
        <v>298</v>
      </c>
      <c r="S67" s="222"/>
      <c r="T67" s="266" t="s">
        <v>16</v>
      </c>
      <c r="U67" s="266">
        <v>198000.0</v>
      </c>
      <c r="V67" s="337" t="s">
        <v>480</v>
      </c>
      <c r="W67" s="337" t="s">
        <v>480</v>
      </c>
      <c r="X67" s="337" t="s">
        <v>480</v>
      </c>
      <c r="Y67" s="337" t="s">
        <v>480</v>
      </c>
      <c r="Z67" s="268" t="s">
        <v>491</v>
      </c>
      <c r="AA67" s="308" t="s">
        <v>480</v>
      </c>
      <c r="AB67" s="222"/>
      <c r="AC67" s="287">
        <v>45777.0</v>
      </c>
      <c r="AD67" s="258" t="s">
        <v>990</v>
      </c>
      <c r="AE67" s="271"/>
      <c r="AF67" s="272" t="s">
        <v>425</v>
      </c>
      <c r="AG67" s="303"/>
      <c r="AH67" s="258" t="b">
        <v>0</v>
      </c>
      <c r="AI67" s="222"/>
      <c r="AJ67" s="314" t="b">
        <v>0</v>
      </c>
      <c r="AK67" s="314" t="b">
        <v>0</v>
      </c>
      <c r="AL67" s="314" t="b">
        <v>0</v>
      </c>
      <c r="AM67" s="314" t="b">
        <v>0</v>
      </c>
      <c r="AN67" s="314" t="b">
        <v>0</v>
      </c>
      <c r="AO67" s="314" t="b">
        <v>0</v>
      </c>
      <c r="AP67" s="314" t="b">
        <v>0</v>
      </c>
      <c r="AQ67" s="275" t="s">
        <v>414</v>
      </c>
      <c r="AR67" s="276" t="s">
        <v>414</v>
      </c>
      <c r="AS67" s="277" t="s">
        <v>414</v>
      </c>
      <c r="AT67" s="222"/>
      <c r="AU67" s="222"/>
      <c r="AV67" s="222"/>
      <c r="AW67" s="222"/>
      <c r="AX67" s="222"/>
      <c r="AY67" s="222"/>
      <c r="AZ67" s="222"/>
      <c r="BA67" s="222"/>
      <c r="BB67" s="222"/>
      <c r="BC67" s="222"/>
      <c r="BD67" s="222"/>
      <c r="BE67" s="222"/>
      <c r="BF67" s="222"/>
      <c r="BG67" s="222"/>
      <c r="BH67" s="222"/>
      <c r="BI67" s="222"/>
      <c r="BJ67" s="222"/>
      <c r="BK67" s="222"/>
      <c r="BL67" s="222"/>
    </row>
    <row r="68" hidden="1">
      <c r="A68" s="256">
        <v>45842.72152777778</v>
      </c>
      <c r="B68" s="256">
        <v>45849.46875</v>
      </c>
      <c r="C68" s="258" t="s">
        <v>991</v>
      </c>
      <c r="D68" s="257" t="s">
        <v>574</v>
      </c>
      <c r="E68" s="295">
        <v>2.0487649845827E13</v>
      </c>
      <c r="F68" s="258" t="s">
        <v>398</v>
      </c>
      <c r="G68" s="258" t="s">
        <v>399</v>
      </c>
      <c r="H68" s="258" t="s">
        <v>400</v>
      </c>
      <c r="I68" s="296" t="s">
        <v>992</v>
      </c>
      <c r="J68" s="296" t="s">
        <v>992</v>
      </c>
      <c r="K68" s="298" t="s">
        <v>993</v>
      </c>
      <c r="L68" s="262" t="s">
        <v>994</v>
      </c>
      <c r="M68" s="262" t="s">
        <v>995</v>
      </c>
      <c r="N68" s="262" t="s">
        <v>996</v>
      </c>
      <c r="O68" s="263" t="s">
        <v>555</v>
      </c>
      <c r="P68" s="264" t="s">
        <v>997</v>
      </c>
      <c r="Q68" s="265">
        <v>45849.0</v>
      </c>
      <c r="R68" s="258">
        <f t="shared" si="7"/>
        <v>343</v>
      </c>
      <c r="S68" s="222"/>
      <c r="T68" s="266" t="s">
        <v>74</v>
      </c>
      <c r="U68" s="266">
        <v>798000.0</v>
      </c>
      <c r="V68" s="266">
        <v>798000.0</v>
      </c>
      <c r="W68" s="267">
        <v>713024.0</v>
      </c>
      <c r="X68" s="267">
        <v>0.0</v>
      </c>
      <c r="Y68" s="267">
        <v>713024.0</v>
      </c>
      <c r="Z68" s="268" t="s">
        <v>409</v>
      </c>
      <c r="AA68" s="269">
        <v>45930.0</v>
      </c>
      <c r="AB68" s="222"/>
      <c r="AC68" s="310">
        <v>45827.0</v>
      </c>
      <c r="AD68" s="258" t="s">
        <v>95</v>
      </c>
      <c r="AE68" s="271"/>
      <c r="AF68" s="272" t="s">
        <v>998</v>
      </c>
      <c r="AG68" s="303"/>
      <c r="AH68" s="271"/>
      <c r="AI68" s="222"/>
      <c r="AJ68" s="273" t="b">
        <v>1</v>
      </c>
      <c r="AK68" s="273" t="b">
        <v>1</v>
      </c>
      <c r="AL68" s="273" t="b">
        <v>0</v>
      </c>
      <c r="AM68" s="273" t="b">
        <v>1</v>
      </c>
      <c r="AN68" s="273" t="b">
        <v>1</v>
      </c>
      <c r="AO68" s="288" t="s">
        <v>412</v>
      </c>
      <c r="AP68" s="274" t="b">
        <v>1</v>
      </c>
      <c r="AQ68" s="275" t="s">
        <v>414</v>
      </c>
      <c r="AR68" s="276" t="s">
        <v>414</v>
      </c>
      <c r="AS68" s="277" t="s">
        <v>414</v>
      </c>
      <c r="AT68" s="222"/>
      <c r="AU68" s="222"/>
      <c r="AV68" s="222"/>
      <c r="AW68" s="222"/>
      <c r="AX68" s="222"/>
      <c r="AY68" s="222"/>
      <c r="AZ68" s="222"/>
      <c r="BA68" s="222"/>
      <c r="BB68" s="222"/>
      <c r="BC68" s="222"/>
      <c r="BD68" s="222"/>
      <c r="BE68" s="222"/>
      <c r="BF68" s="222"/>
      <c r="BG68" s="222"/>
      <c r="BH68" s="222"/>
      <c r="BI68" s="222"/>
      <c r="BJ68" s="222"/>
      <c r="BK68" s="222"/>
      <c r="BL68" s="222"/>
    </row>
    <row r="69" hidden="1">
      <c r="A69" s="256">
        <v>45840.80486111111</v>
      </c>
      <c r="B69" s="256">
        <v>45854.45</v>
      </c>
      <c r="C69" s="258" t="s">
        <v>999</v>
      </c>
      <c r="D69" s="257" t="s">
        <v>397</v>
      </c>
      <c r="E69" s="258">
        <v>2.0407493145824E13</v>
      </c>
      <c r="F69" s="258" t="s">
        <v>398</v>
      </c>
      <c r="G69" s="258" t="s">
        <v>399</v>
      </c>
      <c r="H69" s="258" t="s">
        <v>400</v>
      </c>
      <c r="I69" s="289" t="s">
        <v>1000</v>
      </c>
      <c r="J69" s="289" t="s">
        <v>1001</v>
      </c>
      <c r="K69" s="422" t="s">
        <v>1002</v>
      </c>
      <c r="L69" s="312" t="s">
        <v>1003</v>
      </c>
      <c r="M69" s="312" t="s">
        <v>1004</v>
      </c>
      <c r="N69" s="312" t="s">
        <v>1005</v>
      </c>
      <c r="O69" s="263" t="s">
        <v>555</v>
      </c>
      <c r="P69" s="283" t="s">
        <v>1006</v>
      </c>
      <c r="Q69" s="284">
        <v>45848.0</v>
      </c>
      <c r="R69" s="258">
        <f t="shared" si="7"/>
        <v>341</v>
      </c>
      <c r="S69" s="222"/>
      <c r="T69" s="266" t="s">
        <v>74</v>
      </c>
      <c r="U69" s="266">
        <v>798000.0</v>
      </c>
      <c r="V69" s="266">
        <v>798000.0</v>
      </c>
      <c r="W69" s="267">
        <v>710838.0</v>
      </c>
      <c r="X69" s="267">
        <v>0.0</v>
      </c>
      <c r="Y69" s="267">
        <v>710838.0</v>
      </c>
      <c r="Z69" s="268" t="s">
        <v>409</v>
      </c>
      <c r="AA69" s="269">
        <v>45930.0</v>
      </c>
      <c r="AB69" s="222"/>
      <c r="AC69" s="287">
        <v>45824.0</v>
      </c>
      <c r="AD69" s="258" t="s">
        <v>770</v>
      </c>
      <c r="AE69" s="271"/>
      <c r="AF69" s="272" t="s">
        <v>1007</v>
      </c>
      <c r="AG69" s="303"/>
      <c r="AH69" s="258" t="b">
        <v>0</v>
      </c>
      <c r="AI69" s="222"/>
      <c r="AJ69" s="273" t="b">
        <v>1</v>
      </c>
      <c r="AK69" s="273" t="b">
        <v>1</v>
      </c>
      <c r="AL69" s="273" t="b">
        <v>0</v>
      </c>
      <c r="AM69" s="273" t="b">
        <v>1</v>
      </c>
      <c r="AN69" s="273" t="b">
        <v>1</v>
      </c>
      <c r="AO69" s="288" t="s">
        <v>412</v>
      </c>
      <c r="AP69" s="274" t="b">
        <v>1</v>
      </c>
      <c r="AQ69" s="275" t="s">
        <v>414</v>
      </c>
      <c r="AR69" s="276" t="s">
        <v>414</v>
      </c>
      <c r="AS69" s="277" t="s">
        <v>414</v>
      </c>
      <c r="AT69" s="222"/>
      <c r="AU69" s="222"/>
      <c r="AV69" s="222"/>
      <c r="AW69" s="222"/>
      <c r="AX69" s="222"/>
      <c r="AY69" s="222"/>
      <c r="AZ69" s="222"/>
      <c r="BA69" s="222"/>
      <c r="BB69" s="222"/>
      <c r="BC69" s="222"/>
      <c r="BD69" s="222"/>
      <c r="BE69" s="222"/>
      <c r="BF69" s="222"/>
      <c r="BG69" s="222"/>
      <c r="BH69" s="222"/>
      <c r="BI69" s="222"/>
      <c r="BJ69" s="222"/>
      <c r="BK69" s="222"/>
      <c r="BL69" s="222"/>
    </row>
    <row r="70" hidden="1">
      <c r="A70" s="256">
        <v>45844.58611111111</v>
      </c>
      <c r="B70" s="327"/>
      <c r="C70" s="327"/>
      <c r="D70" s="257" t="s">
        <v>625</v>
      </c>
      <c r="E70" s="258">
        <v>2.0235731945807E13</v>
      </c>
      <c r="F70" s="258" t="s">
        <v>398</v>
      </c>
      <c r="G70" s="258" t="s">
        <v>726</v>
      </c>
      <c r="H70" s="258" t="s">
        <v>400</v>
      </c>
      <c r="I70" s="296" t="s">
        <v>1008</v>
      </c>
      <c r="J70" s="296" t="s">
        <v>1009</v>
      </c>
      <c r="K70" s="423" t="s">
        <v>1010</v>
      </c>
      <c r="L70" s="424" t="s">
        <v>1011</v>
      </c>
      <c r="M70" s="424" t="s">
        <v>1012</v>
      </c>
      <c r="N70" s="424" t="s">
        <v>1013</v>
      </c>
      <c r="O70" s="263" t="s">
        <v>433</v>
      </c>
      <c r="P70" s="378"/>
      <c r="Q70" s="379"/>
      <c r="R70" s="258" t="str">
        <f t="shared" si="7"/>
        <v>#VALUE!</v>
      </c>
      <c r="S70" s="222"/>
      <c r="T70" s="266" t="s">
        <v>1014</v>
      </c>
      <c r="U70" s="266">
        <v>798000.0</v>
      </c>
      <c r="V70" s="266">
        <v>400000.0</v>
      </c>
      <c r="W70" s="328"/>
      <c r="X70" s="328"/>
      <c r="Y70" s="328"/>
      <c r="Z70" s="328"/>
      <c r="AA70" s="328"/>
      <c r="AB70" s="222"/>
      <c r="AC70" s="287">
        <v>45808.0</v>
      </c>
      <c r="AD70" s="258" t="s">
        <v>1015</v>
      </c>
      <c r="AE70" s="271"/>
      <c r="AF70" s="272" t="s">
        <v>425</v>
      </c>
      <c r="AG70" s="303"/>
      <c r="AH70" s="258" t="b">
        <v>0</v>
      </c>
      <c r="AI70" s="222"/>
      <c r="AJ70" s="273" t="b">
        <v>0</v>
      </c>
      <c r="AK70" s="273" t="b">
        <v>0</v>
      </c>
      <c r="AL70" s="273" t="b">
        <v>0</v>
      </c>
      <c r="AM70" s="273" t="b">
        <v>0</v>
      </c>
      <c r="AN70" s="273" t="b">
        <v>0</v>
      </c>
      <c r="AO70" s="288" t="b">
        <v>0</v>
      </c>
      <c r="AP70" s="274" t="b">
        <v>0</v>
      </c>
      <c r="AQ70" s="275" t="b">
        <v>0</v>
      </c>
      <c r="AR70" s="276" t="b">
        <v>0</v>
      </c>
      <c r="AS70" s="277" t="b">
        <v>0</v>
      </c>
      <c r="AT70" s="222"/>
      <c r="AU70" s="222"/>
      <c r="AV70" s="222"/>
      <c r="AW70" s="222"/>
      <c r="AX70" s="222"/>
      <c r="AY70" s="222"/>
      <c r="AZ70" s="222"/>
      <c r="BA70" s="222"/>
      <c r="BB70" s="222"/>
      <c r="BC70" s="222"/>
      <c r="BD70" s="222"/>
      <c r="BE70" s="222"/>
      <c r="BF70" s="222"/>
      <c r="BG70" s="222"/>
      <c r="BH70" s="222"/>
      <c r="BI70" s="222"/>
      <c r="BJ70" s="222"/>
      <c r="BK70" s="222"/>
      <c r="BL70" s="222"/>
    </row>
    <row r="71" hidden="1">
      <c r="A71" s="256">
        <v>45844.589583333334</v>
      </c>
      <c r="B71" s="256">
        <v>45848.55069444444</v>
      </c>
      <c r="C71" s="258" t="s">
        <v>1016</v>
      </c>
      <c r="D71" s="257" t="s">
        <v>625</v>
      </c>
      <c r="E71" s="258">
        <v>2.0371107945819E13</v>
      </c>
      <c r="F71" s="258" t="s">
        <v>484</v>
      </c>
      <c r="G71" s="258" t="s">
        <v>399</v>
      </c>
      <c r="H71" s="258" t="s">
        <v>400</v>
      </c>
      <c r="I71" s="289" t="s">
        <v>1017</v>
      </c>
      <c r="J71" s="289" t="s">
        <v>1018</v>
      </c>
      <c r="K71" s="425" t="s">
        <v>1019</v>
      </c>
      <c r="L71" s="426" t="s">
        <v>1020</v>
      </c>
      <c r="M71" s="426" t="s">
        <v>1021</v>
      </c>
      <c r="N71" s="426" t="s">
        <v>1022</v>
      </c>
      <c r="O71" s="263" t="s">
        <v>555</v>
      </c>
      <c r="P71" s="342" t="s">
        <v>480</v>
      </c>
      <c r="Q71" s="284">
        <v>45847.0</v>
      </c>
      <c r="R71" s="258">
        <f t="shared" si="7"/>
        <v>337</v>
      </c>
      <c r="S71" s="222"/>
      <c r="T71" s="266" t="s">
        <v>14</v>
      </c>
      <c r="U71" s="266">
        <v>798000.0</v>
      </c>
      <c r="V71" s="266" t="s">
        <v>480</v>
      </c>
      <c r="W71" s="267" t="s">
        <v>480</v>
      </c>
      <c r="X71" s="268" t="s">
        <v>480</v>
      </c>
      <c r="Y71" s="268" t="s">
        <v>480</v>
      </c>
      <c r="Z71" s="268" t="s">
        <v>491</v>
      </c>
      <c r="AA71" s="267" t="s">
        <v>480</v>
      </c>
      <c r="AB71" s="222"/>
      <c r="AC71" s="287">
        <v>45819.0</v>
      </c>
      <c r="AD71" s="258" t="s">
        <v>1023</v>
      </c>
      <c r="AE71" s="271"/>
      <c r="AF71" s="272" t="s">
        <v>425</v>
      </c>
      <c r="AG71" s="303"/>
      <c r="AH71" s="258" t="b">
        <v>0</v>
      </c>
      <c r="AI71" s="222"/>
      <c r="AJ71" s="314" t="b">
        <v>0</v>
      </c>
      <c r="AK71" s="314" t="b">
        <v>0</v>
      </c>
      <c r="AL71" s="314" t="b">
        <v>0</v>
      </c>
      <c r="AM71" s="314" t="b">
        <v>0</v>
      </c>
      <c r="AN71" s="314" t="b">
        <v>0</v>
      </c>
      <c r="AO71" s="314" t="b">
        <v>0</v>
      </c>
      <c r="AP71" s="314" t="b">
        <v>0</v>
      </c>
      <c r="AQ71" s="275" t="s">
        <v>414</v>
      </c>
      <c r="AR71" s="276" t="s">
        <v>414</v>
      </c>
      <c r="AS71" s="277" t="s">
        <v>414</v>
      </c>
      <c r="AT71" s="222"/>
      <c r="AU71" s="222"/>
      <c r="AV71" s="222"/>
      <c r="AW71" s="222"/>
      <c r="AX71" s="222"/>
      <c r="AY71" s="222"/>
      <c r="AZ71" s="222"/>
      <c r="BA71" s="222"/>
      <c r="BB71" s="222"/>
      <c r="BC71" s="222"/>
      <c r="BD71" s="222"/>
      <c r="BE71" s="222"/>
      <c r="BF71" s="222"/>
      <c r="BG71" s="222"/>
      <c r="BH71" s="222"/>
      <c r="BI71" s="222"/>
      <c r="BJ71" s="222"/>
      <c r="BK71" s="222"/>
      <c r="BL71" s="222"/>
    </row>
    <row r="72" hidden="1">
      <c r="A72" s="256">
        <v>45844.59930555556</v>
      </c>
      <c r="B72" s="327"/>
      <c r="C72" s="327"/>
      <c r="D72" s="257" t="s">
        <v>625</v>
      </c>
      <c r="E72" s="258">
        <v>2.0436279445824E13</v>
      </c>
      <c r="F72" s="258" t="s">
        <v>398</v>
      </c>
      <c r="G72" s="258" t="s">
        <v>726</v>
      </c>
      <c r="H72" s="258" t="s">
        <v>400</v>
      </c>
      <c r="I72" s="296" t="s">
        <v>1024</v>
      </c>
      <c r="J72" s="296" t="s">
        <v>1025</v>
      </c>
      <c r="K72" s="423" t="s">
        <v>1026</v>
      </c>
      <c r="L72" s="424" t="s">
        <v>1027</v>
      </c>
      <c r="M72" s="424" t="s">
        <v>1028</v>
      </c>
      <c r="N72" s="424" t="s">
        <v>1029</v>
      </c>
      <c r="O72" s="263" t="s">
        <v>555</v>
      </c>
      <c r="P72" s="378"/>
      <c r="Q72" s="379"/>
      <c r="R72" s="258" t="str">
        <f t="shared" si="7"/>
        <v>#VALUE!</v>
      </c>
      <c r="S72" s="222"/>
      <c r="T72" s="266" t="s">
        <v>74</v>
      </c>
      <c r="U72" s="266">
        <v>798000.0</v>
      </c>
      <c r="V72" s="266">
        <v>798000.0</v>
      </c>
      <c r="W72" s="328"/>
      <c r="X72" s="328"/>
      <c r="Y72" s="328"/>
      <c r="Z72" s="328"/>
      <c r="AA72" s="328"/>
      <c r="AB72" s="222"/>
      <c r="AC72" s="287">
        <v>45826.0</v>
      </c>
      <c r="AD72" s="258" t="s">
        <v>916</v>
      </c>
      <c r="AE72" s="271"/>
      <c r="AF72" s="272" t="s">
        <v>425</v>
      </c>
      <c r="AG72" s="303"/>
      <c r="AH72" s="258" t="b">
        <v>0</v>
      </c>
      <c r="AI72" s="222"/>
      <c r="AJ72" s="273" t="b">
        <v>0</v>
      </c>
      <c r="AK72" s="273" t="b">
        <v>0</v>
      </c>
      <c r="AL72" s="273" t="b">
        <v>0</v>
      </c>
      <c r="AM72" s="273" t="b">
        <v>0</v>
      </c>
      <c r="AN72" s="273" t="b">
        <v>0</v>
      </c>
      <c r="AO72" s="288" t="b">
        <v>0</v>
      </c>
      <c r="AP72" s="274" t="b">
        <v>0</v>
      </c>
      <c r="AQ72" s="275" t="b">
        <v>0</v>
      </c>
      <c r="AR72" s="276" t="b">
        <v>0</v>
      </c>
      <c r="AS72" s="277" t="b">
        <v>0</v>
      </c>
      <c r="AT72" s="222"/>
      <c r="AU72" s="222"/>
      <c r="AV72" s="222"/>
      <c r="AW72" s="222"/>
      <c r="AX72" s="222"/>
      <c r="AY72" s="222"/>
      <c r="AZ72" s="222"/>
      <c r="BA72" s="222"/>
      <c r="BB72" s="222"/>
      <c r="BC72" s="222"/>
      <c r="BD72" s="222"/>
      <c r="BE72" s="222"/>
      <c r="BF72" s="222"/>
      <c r="BG72" s="222"/>
      <c r="BH72" s="222"/>
      <c r="BI72" s="222"/>
      <c r="BJ72" s="222"/>
      <c r="BK72" s="222"/>
      <c r="BL72" s="222"/>
    </row>
    <row r="73" hidden="1">
      <c r="A73" s="256">
        <v>45845.43125</v>
      </c>
      <c r="B73" s="327"/>
      <c r="C73" s="327"/>
      <c r="D73" s="257" t="s">
        <v>574</v>
      </c>
      <c r="E73" s="258">
        <v>2.0471576045827E13</v>
      </c>
      <c r="F73" s="258" t="s">
        <v>398</v>
      </c>
      <c r="G73" s="258" t="s">
        <v>726</v>
      </c>
      <c r="H73" s="258" t="s">
        <v>400</v>
      </c>
      <c r="I73" s="427" t="s">
        <v>1030</v>
      </c>
      <c r="J73" s="428" t="s">
        <v>1030</v>
      </c>
      <c r="K73" s="429" t="s">
        <v>1031</v>
      </c>
      <c r="L73" s="312" t="s">
        <v>1032</v>
      </c>
      <c r="M73" s="312" t="s">
        <v>1033</v>
      </c>
      <c r="N73" s="312" t="s">
        <v>1034</v>
      </c>
      <c r="O73" s="263" t="s">
        <v>555</v>
      </c>
      <c r="P73" s="313"/>
      <c r="Q73" s="381"/>
      <c r="R73" s="258" t="str">
        <f t="shared" si="7"/>
        <v>#VALUE!</v>
      </c>
      <c r="S73" s="222"/>
      <c r="T73" s="266" t="s">
        <v>14</v>
      </c>
      <c r="U73" s="266">
        <v>798000.0</v>
      </c>
      <c r="V73" s="328"/>
      <c r="W73" s="328"/>
      <c r="X73" s="328"/>
      <c r="Y73" s="328"/>
      <c r="Z73" s="328"/>
      <c r="AA73" s="328"/>
      <c r="AB73" s="222"/>
      <c r="AC73" s="287">
        <v>45827.0</v>
      </c>
      <c r="AD73" s="258" t="s">
        <v>424</v>
      </c>
      <c r="AE73" s="271"/>
      <c r="AF73" s="272" t="s">
        <v>425</v>
      </c>
      <c r="AG73" s="303"/>
      <c r="AH73" s="258" t="b">
        <v>0</v>
      </c>
      <c r="AI73" s="222"/>
      <c r="AJ73" s="273" t="b">
        <v>0</v>
      </c>
      <c r="AK73" s="273" t="b">
        <v>0</v>
      </c>
      <c r="AL73" s="273" t="b">
        <v>0</v>
      </c>
      <c r="AM73" s="273" t="b">
        <v>0</v>
      </c>
      <c r="AN73" s="273" t="b">
        <v>0</v>
      </c>
      <c r="AO73" s="288" t="b">
        <v>0</v>
      </c>
      <c r="AP73" s="274" t="b">
        <v>0</v>
      </c>
      <c r="AQ73" s="275" t="b">
        <v>0</v>
      </c>
      <c r="AR73" s="276" t="b">
        <v>0</v>
      </c>
      <c r="AS73" s="277" t="b">
        <v>0</v>
      </c>
      <c r="AT73" s="222"/>
      <c r="AU73" s="222"/>
      <c r="AV73" s="222"/>
      <c r="AW73" s="222"/>
      <c r="AX73" s="222"/>
      <c r="AY73" s="222"/>
      <c r="AZ73" s="222"/>
      <c r="BA73" s="222"/>
      <c r="BB73" s="222"/>
      <c r="BC73" s="222"/>
      <c r="BD73" s="222"/>
      <c r="BE73" s="222"/>
      <c r="BF73" s="222"/>
      <c r="BG73" s="222"/>
      <c r="BH73" s="222"/>
      <c r="BI73" s="222"/>
      <c r="BJ73" s="222"/>
      <c r="BK73" s="222"/>
      <c r="BL73" s="222"/>
    </row>
    <row r="74" hidden="1">
      <c r="A74" s="256">
        <v>45845.43263888889</v>
      </c>
      <c r="B74" s="256">
        <v>45853.42152777778</v>
      </c>
      <c r="C74" s="258" t="s">
        <v>1035</v>
      </c>
      <c r="D74" s="257" t="s">
        <v>397</v>
      </c>
      <c r="E74" s="258">
        <v>1.6110029345475E13</v>
      </c>
      <c r="F74" s="258" t="s">
        <v>416</v>
      </c>
      <c r="G74" s="258" t="s">
        <v>399</v>
      </c>
      <c r="H74" s="258" t="s">
        <v>689</v>
      </c>
      <c r="I74" s="430" t="s">
        <v>1036</v>
      </c>
      <c r="J74" s="431" t="s">
        <v>1036</v>
      </c>
      <c r="K74" s="432" t="s">
        <v>1037</v>
      </c>
      <c r="L74" s="264" t="s">
        <v>1038</v>
      </c>
      <c r="M74" s="264" t="s">
        <v>1039</v>
      </c>
      <c r="N74" s="264" t="s">
        <v>1040</v>
      </c>
      <c r="O74" s="263" t="s">
        <v>407</v>
      </c>
      <c r="P74" s="264" t="s">
        <v>1041</v>
      </c>
      <c r="Q74" s="265">
        <v>45852.0</v>
      </c>
      <c r="R74" s="258">
        <v>0.0</v>
      </c>
      <c r="S74" s="222"/>
      <c r="T74" s="266" t="s">
        <v>74</v>
      </c>
      <c r="U74" s="266">
        <v>988000.0</v>
      </c>
      <c r="V74" s="266">
        <v>988000.0</v>
      </c>
      <c r="W74" s="285">
        <v>988000.0</v>
      </c>
      <c r="X74" s="267">
        <v>0.0</v>
      </c>
      <c r="Y74" s="285">
        <v>988000.0</v>
      </c>
      <c r="Z74" s="268" t="s">
        <v>409</v>
      </c>
      <c r="AA74" s="269">
        <v>45930.0</v>
      </c>
      <c r="AB74" s="222"/>
      <c r="AC74" s="287">
        <v>45478.0</v>
      </c>
      <c r="AD74" s="258" t="s">
        <v>436</v>
      </c>
      <c r="AE74" s="271"/>
      <c r="AF74" s="272" t="s">
        <v>425</v>
      </c>
      <c r="AG74" s="303"/>
      <c r="AH74" s="258" t="b">
        <v>0</v>
      </c>
      <c r="AI74" s="222"/>
      <c r="AJ74" s="273" t="b">
        <v>1</v>
      </c>
      <c r="AK74" s="273" t="b">
        <v>1</v>
      </c>
      <c r="AL74" s="273" t="b">
        <v>0</v>
      </c>
      <c r="AM74" s="273" t="b">
        <v>1</v>
      </c>
      <c r="AN74" s="273" t="b">
        <v>1</v>
      </c>
      <c r="AO74" s="288" t="b">
        <v>1</v>
      </c>
      <c r="AP74" s="274" t="s">
        <v>414</v>
      </c>
      <c r="AQ74" s="275" t="s">
        <v>414</v>
      </c>
      <c r="AR74" s="276" t="s">
        <v>414</v>
      </c>
      <c r="AS74" s="277" t="s">
        <v>414</v>
      </c>
      <c r="AT74" s="222"/>
      <c r="AU74" s="222"/>
      <c r="AV74" s="222"/>
      <c r="AW74" s="222"/>
      <c r="AX74" s="222"/>
      <c r="AY74" s="222"/>
      <c r="AZ74" s="222"/>
      <c r="BA74" s="222"/>
      <c r="BB74" s="222"/>
      <c r="BC74" s="222"/>
      <c r="BD74" s="222"/>
      <c r="BE74" s="222"/>
      <c r="BF74" s="222"/>
      <c r="BG74" s="222"/>
      <c r="BH74" s="222"/>
      <c r="BI74" s="222"/>
      <c r="BJ74" s="222"/>
      <c r="BK74" s="222"/>
      <c r="BL74" s="222"/>
    </row>
    <row r="75" hidden="1">
      <c r="A75" s="256">
        <v>45845.46666666667</v>
      </c>
      <c r="B75" s="327"/>
      <c r="C75" s="327"/>
      <c r="D75" s="257" t="s">
        <v>397</v>
      </c>
      <c r="E75" s="258">
        <v>1.8908865545722E13</v>
      </c>
      <c r="F75" s="258" t="s">
        <v>398</v>
      </c>
      <c r="G75" s="258" t="s">
        <v>726</v>
      </c>
      <c r="H75" s="258" t="s">
        <v>400</v>
      </c>
      <c r="I75" s="289" t="s">
        <v>1042</v>
      </c>
      <c r="J75" s="257" t="s">
        <v>1042</v>
      </c>
      <c r="K75" s="257" t="s">
        <v>1043</v>
      </c>
      <c r="L75" s="312" t="s">
        <v>1044</v>
      </c>
      <c r="M75" s="312" t="s">
        <v>1045</v>
      </c>
      <c r="N75" s="312" t="s">
        <v>1046</v>
      </c>
      <c r="O75" s="263" t="s">
        <v>603</v>
      </c>
      <c r="P75" s="313"/>
      <c r="Q75" s="381"/>
      <c r="R75" s="258" t="str">
        <f t="shared" ref="R75:R81" si="8">365-DAYS(DATEVALUE(Q75), DATEVALUE(AC75))</f>
        <v>#VALUE!</v>
      </c>
      <c r="S75" s="222"/>
      <c r="T75" s="266" t="s">
        <v>16</v>
      </c>
      <c r="U75" s="266">
        <v>798000.0</v>
      </c>
      <c r="V75" s="328"/>
      <c r="W75" s="328"/>
      <c r="X75" s="328"/>
      <c r="Y75" s="328"/>
      <c r="Z75" s="328"/>
      <c r="AA75" s="328"/>
      <c r="AB75" s="222"/>
      <c r="AC75" s="287">
        <v>45722.0</v>
      </c>
      <c r="AD75" s="258" t="s">
        <v>932</v>
      </c>
      <c r="AE75" s="271"/>
      <c r="AF75" s="272" t="s">
        <v>425</v>
      </c>
      <c r="AG75" s="303"/>
      <c r="AH75" s="258" t="b">
        <v>0</v>
      </c>
      <c r="AI75" s="222"/>
      <c r="AJ75" s="273" t="b">
        <v>0</v>
      </c>
      <c r="AK75" s="273" t="b">
        <v>0</v>
      </c>
      <c r="AL75" s="273" t="b">
        <v>0</v>
      </c>
      <c r="AM75" s="273" t="b">
        <v>0</v>
      </c>
      <c r="AN75" s="273" t="b">
        <v>0</v>
      </c>
      <c r="AO75" s="288" t="b">
        <v>0</v>
      </c>
      <c r="AP75" s="274" t="b">
        <v>0</v>
      </c>
      <c r="AQ75" s="275" t="b">
        <v>0</v>
      </c>
      <c r="AR75" s="276" t="b">
        <v>0</v>
      </c>
      <c r="AS75" s="277" t="b">
        <v>0</v>
      </c>
      <c r="AT75" s="222"/>
      <c r="AU75" s="222"/>
      <c r="AV75" s="222"/>
      <c r="AW75" s="222"/>
      <c r="AX75" s="222"/>
      <c r="AY75" s="222"/>
      <c r="AZ75" s="222"/>
      <c r="BA75" s="222"/>
      <c r="BB75" s="222"/>
      <c r="BC75" s="222"/>
      <c r="BD75" s="222"/>
      <c r="BE75" s="222"/>
      <c r="BF75" s="222"/>
      <c r="BG75" s="222"/>
      <c r="BH75" s="222"/>
      <c r="BI75" s="222"/>
      <c r="BJ75" s="222"/>
      <c r="BK75" s="222"/>
      <c r="BL75" s="222"/>
    </row>
    <row r="76" hidden="1">
      <c r="A76" s="256">
        <v>45842.50208333333</v>
      </c>
      <c r="B76" s="256">
        <v>45856.68680555555</v>
      </c>
      <c r="C76" s="256" t="s">
        <v>1047</v>
      </c>
      <c r="D76" s="257" t="s">
        <v>397</v>
      </c>
      <c r="E76" s="258">
        <v>1.6077289645477E13</v>
      </c>
      <c r="F76" s="258" t="s">
        <v>416</v>
      </c>
      <c r="G76" s="258" t="s">
        <v>399</v>
      </c>
      <c r="H76" s="258" t="s">
        <v>400</v>
      </c>
      <c r="I76" s="416" t="s">
        <v>1048</v>
      </c>
      <c r="J76" s="433" t="s">
        <v>1049</v>
      </c>
      <c r="K76" s="434" t="s">
        <v>1050</v>
      </c>
      <c r="L76" s="435" t="s">
        <v>1051</v>
      </c>
      <c r="M76" s="435" t="s">
        <v>1052</v>
      </c>
      <c r="N76" s="435" t="s">
        <v>1053</v>
      </c>
      <c r="O76" s="263" t="s">
        <v>407</v>
      </c>
      <c r="P76" s="264" t="s">
        <v>1054</v>
      </c>
      <c r="Q76" s="265">
        <v>45853.0</v>
      </c>
      <c r="R76" s="258">
        <f t="shared" si="8"/>
        <v>-11</v>
      </c>
      <c r="S76" s="222"/>
      <c r="T76" s="266" t="s">
        <v>1055</v>
      </c>
      <c r="U76" s="266">
        <v>598000.0</v>
      </c>
      <c r="V76" s="266">
        <v>598000.0</v>
      </c>
      <c r="W76" s="285">
        <v>598000.0</v>
      </c>
      <c r="X76" s="267">
        <v>0.0</v>
      </c>
      <c r="Y76" s="285">
        <v>598000.0</v>
      </c>
      <c r="Z76" s="268" t="s">
        <v>409</v>
      </c>
      <c r="AA76" s="269">
        <v>45930.0</v>
      </c>
      <c r="AB76" s="222"/>
      <c r="AC76" s="287">
        <v>45477.0</v>
      </c>
      <c r="AD76" s="258" t="s">
        <v>436</v>
      </c>
      <c r="AE76" s="271"/>
      <c r="AF76" s="272" t="s">
        <v>425</v>
      </c>
      <c r="AG76" s="436" t="s">
        <v>1056</v>
      </c>
      <c r="AH76" s="258" t="b">
        <v>0</v>
      </c>
      <c r="AI76" s="222"/>
      <c r="AJ76" s="273" t="b">
        <v>1</v>
      </c>
      <c r="AK76" s="273" t="b">
        <v>1</v>
      </c>
      <c r="AL76" s="273" t="b">
        <v>0</v>
      </c>
      <c r="AM76" s="273" t="b">
        <v>1</v>
      </c>
      <c r="AN76" s="273" t="b">
        <v>1</v>
      </c>
      <c r="AO76" s="288" t="b">
        <v>1</v>
      </c>
      <c r="AP76" s="274" t="s">
        <v>414</v>
      </c>
      <c r="AQ76" s="275" t="s">
        <v>414</v>
      </c>
      <c r="AR76" s="276" t="s">
        <v>414</v>
      </c>
      <c r="AS76" s="277" t="s">
        <v>414</v>
      </c>
      <c r="AT76" s="222"/>
      <c r="AU76" s="222"/>
      <c r="AV76" s="222"/>
      <c r="AW76" s="222"/>
      <c r="AX76" s="222"/>
      <c r="AY76" s="222"/>
      <c r="AZ76" s="222"/>
      <c r="BA76" s="222"/>
      <c r="BB76" s="222"/>
      <c r="BC76" s="222"/>
      <c r="BD76" s="222"/>
      <c r="BE76" s="222"/>
      <c r="BF76" s="222"/>
      <c r="BG76" s="222"/>
      <c r="BH76" s="222"/>
      <c r="BI76" s="222"/>
      <c r="BJ76" s="222"/>
      <c r="BK76" s="222"/>
      <c r="BL76" s="222"/>
    </row>
    <row r="77" hidden="1">
      <c r="A77" s="256">
        <v>45845.583333333336</v>
      </c>
      <c r="B77" s="256">
        <v>45846.498611111114</v>
      </c>
      <c r="C77" s="258" t="s">
        <v>1057</v>
      </c>
      <c r="D77" s="257" t="s">
        <v>397</v>
      </c>
      <c r="E77" s="258">
        <v>2.0437196345823E13</v>
      </c>
      <c r="F77" s="258" t="s">
        <v>398</v>
      </c>
      <c r="G77" s="258" t="s">
        <v>399</v>
      </c>
      <c r="H77" s="258" t="s">
        <v>502</v>
      </c>
      <c r="I77" s="289" t="s">
        <v>1058</v>
      </c>
      <c r="J77" s="257" t="s">
        <v>1058</v>
      </c>
      <c r="K77" s="257" t="s">
        <v>1059</v>
      </c>
      <c r="L77" s="312" t="s">
        <v>1060</v>
      </c>
      <c r="M77" s="312" t="s">
        <v>1061</v>
      </c>
      <c r="N77" s="312" t="s">
        <v>1062</v>
      </c>
      <c r="O77" s="263" t="s">
        <v>555</v>
      </c>
      <c r="P77" s="283" t="s">
        <v>1063</v>
      </c>
      <c r="Q77" s="284">
        <v>45846.0</v>
      </c>
      <c r="R77" s="258">
        <f t="shared" si="8"/>
        <v>349</v>
      </c>
      <c r="S77" s="222"/>
      <c r="T77" s="266" t="s">
        <v>74</v>
      </c>
      <c r="U77" s="266">
        <v>1182000.0</v>
      </c>
      <c r="V77" s="266">
        <v>1182000.0</v>
      </c>
      <c r="W77" s="285">
        <v>1182000.0</v>
      </c>
      <c r="X77" s="267">
        <v>0.0</v>
      </c>
      <c r="Y77" s="285">
        <v>1182000.0</v>
      </c>
      <c r="Z77" s="268" t="s">
        <v>74</v>
      </c>
      <c r="AA77" s="269">
        <v>45847.0</v>
      </c>
      <c r="AB77" s="222"/>
      <c r="AC77" s="287">
        <v>45830.0</v>
      </c>
      <c r="AD77" s="258" t="s">
        <v>558</v>
      </c>
      <c r="AE77" s="332" t="s">
        <v>571</v>
      </c>
      <c r="AF77" s="303"/>
      <c r="AG77" s="333" t="s">
        <v>1064</v>
      </c>
      <c r="AH77" s="258" t="b">
        <v>0</v>
      </c>
      <c r="AI77" s="222"/>
      <c r="AJ77" s="273" t="b">
        <v>1</v>
      </c>
      <c r="AK77" s="273" t="b">
        <v>1</v>
      </c>
      <c r="AL77" s="273" t="b">
        <v>0</v>
      </c>
      <c r="AM77" s="273" t="b">
        <v>1</v>
      </c>
      <c r="AN77" s="273" t="b">
        <v>1</v>
      </c>
      <c r="AO77" s="274" t="s">
        <v>974</v>
      </c>
      <c r="AP77" s="274" t="s">
        <v>974</v>
      </c>
      <c r="AQ77" s="275" t="s">
        <v>414</v>
      </c>
      <c r="AR77" s="276" t="s">
        <v>414</v>
      </c>
      <c r="AS77" s="277" t="s">
        <v>414</v>
      </c>
      <c r="AT77" s="222"/>
      <c r="AU77" s="222"/>
      <c r="AV77" s="222"/>
      <c r="AW77" s="222"/>
      <c r="AX77" s="222"/>
      <c r="AY77" s="222"/>
      <c r="AZ77" s="222"/>
      <c r="BA77" s="222"/>
      <c r="BB77" s="222"/>
      <c r="BC77" s="222"/>
      <c r="BD77" s="222"/>
      <c r="BE77" s="222"/>
      <c r="BF77" s="222"/>
      <c r="BG77" s="222"/>
      <c r="BH77" s="222"/>
      <c r="BI77" s="222"/>
      <c r="BJ77" s="222"/>
      <c r="BK77" s="222"/>
      <c r="BL77" s="222"/>
    </row>
    <row r="78" hidden="1">
      <c r="A78" s="256">
        <v>45845.888194444444</v>
      </c>
      <c r="B78" s="256">
        <v>45849.729166666664</v>
      </c>
      <c r="C78" s="258" t="s">
        <v>1065</v>
      </c>
      <c r="D78" s="257" t="s">
        <v>519</v>
      </c>
      <c r="E78" s="258">
        <v>2.0425370045827E13</v>
      </c>
      <c r="F78" s="258" t="s">
        <v>484</v>
      </c>
      <c r="G78" s="258" t="s">
        <v>399</v>
      </c>
      <c r="H78" s="258" t="s">
        <v>400</v>
      </c>
      <c r="I78" s="416" t="s">
        <v>1066</v>
      </c>
      <c r="J78" s="416" t="s">
        <v>1067</v>
      </c>
      <c r="K78" s="437" t="s">
        <v>1068</v>
      </c>
      <c r="L78" s="283" t="s">
        <v>1069</v>
      </c>
      <c r="M78" s="283" t="s">
        <v>1070</v>
      </c>
      <c r="N78" s="283" t="s">
        <v>1071</v>
      </c>
      <c r="O78" s="263" t="s">
        <v>555</v>
      </c>
      <c r="P78" s="342" t="s">
        <v>480</v>
      </c>
      <c r="Q78" s="284">
        <v>45849.0</v>
      </c>
      <c r="R78" s="258">
        <f t="shared" si="8"/>
        <v>343</v>
      </c>
      <c r="S78" s="222"/>
      <c r="T78" s="266" t="s">
        <v>74</v>
      </c>
      <c r="U78" s="266">
        <v>798000.0</v>
      </c>
      <c r="V78" s="266">
        <v>798000.0</v>
      </c>
      <c r="W78" s="337" t="s">
        <v>480</v>
      </c>
      <c r="X78" s="337" t="s">
        <v>480</v>
      </c>
      <c r="Y78" s="337" t="s">
        <v>480</v>
      </c>
      <c r="Z78" s="268" t="s">
        <v>491</v>
      </c>
      <c r="AA78" s="308" t="s">
        <v>480</v>
      </c>
      <c r="AB78" s="222"/>
      <c r="AC78" s="270">
        <v>45827.0</v>
      </c>
      <c r="AD78" s="258" t="s">
        <v>458</v>
      </c>
      <c r="AE78" s="271"/>
      <c r="AF78" s="272" t="s">
        <v>425</v>
      </c>
      <c r="AG78" s="303"/>
      <c r="AH78" s="258" t="b">
        <v>0</v>
      </c>
      <c r="AI78" s="222"/>
      <c r="AJ78" s="314" t="b">
        <v>0</v>
      </c>
      <c r="AK78" s="314" t="b">
        <v>0</v>
      </c>
      <c r="AL78" s="314" t="b">
        <v>0</v>
      </c>
      <c r="AM78" s="314" t="b">
        <v>0</v>
      </c>
      <c r="AN78" s="314" t="b">
        <v>0</v>
      </c>
      <c r="AO78" s="314" t="b">
        <v>0</v>
      </c>
      <c r="AP78" s="314" t="b">
        <v>0</v>
      </c>
      <c r="AQ78" s="275" t="s">
        <v>414</v>
      </c>
      <c r="AR78" s="276" t="s">
        <v>414</v>
      </c>
      <c r="AS78" s="277" t="s">
        <v>414</v>
      </c>
      <c r="AT78" s="222"/>
      <c r="AU78" s="222"/>
      <c r="AV78" s="222"/>
      <c r="AW78" s="222"/>
      <c r="AX78" s="222"/>
      <c r="AY78" s="222"/>
      <c r="AZ78" s="222"/>
      <c r="BA78" s="222"/>
      <c r="BB78" s="222"/>
      <c r="BC78" s="222"/>
      <c r="BD78" s="222"/>
      <c r="BE78" s="222"/>
      <c r="BF78" s="222"/>
      <c r="BG78" s="222"/>
      <c r="BH78" s="222"/>
      <c r="BI78" s="222"/>
      <c r="BJ78" s="222"/>
      <c r="BK78" s="222"/>
      <c r="BL78" s="222"/>
    </row>
    <row r="79" hidden="1">
      <c r="A79" s="256">
        <v>45846.43819444445</v>
      </c>
      <c r="B79" s="256">
        <v>45852.025</v>
      </c>
      <c r="C79" s="258" t="s">
        <v>1072</v>
      </c>
      <c r="D79" s="257" t="s">
        <v>574</v>
      </c>
      <c r="E79" s="258">
        <v>1.9825462345789E13</v>
      </c>
      <c r="F79" s="258" t="s">
        <v>484</v>
      </c>
      <c r="G79" s="258" t="s">
        <v>399</v>
      </c>
      <c r="H79" s="258" t="s">
        <v>502</v>
      </c>
      <c r="I79" s="289" t="s">
        <v>1073</v>
      </c>
      <c r="J79" s="257" t="s">
        <v>1074</v>
      </c>
      <c r="K79" s="257" t="s">
        <v>1075</v>
      </c>
      <c r="L79" s="262" t="s">
        <v>1076</v>
      </c>
      <c r="M79" s="262" t="s">
        <v>1077</v>
      </c>
      <c r="N79" s="262" t="s">
        <v>1078</v>
      </c>
      <c r="O79" s="263" t="s">
        <v>433</v>
      </c>
      <c r="P79" s="325" t="s">
        <v>480</v>
      </c>
      <c r="Q79" s="265">
        <v>45849.0</v>
      </c>
      <c r="R79" s="258">
        <f t="shared" si="8"/>
        <v>306</v>
      </c>
      <c r="S79" s="222"/>
      <c r="T79" s="266" t="s">
        <v>16</v>
      </c>
      <c r="U79" s="266">
        <v>198000.0</v>
      </c>
      <c r="V79" s="337" t="s">
        <v>480</v>
      </c>
      <c r="W79" s="337" t="s">
        <v>480</v>
      </c>
      <c r="X79" s="337" t="s">
        <v>480</v>
      </c>
      <c r="Y79" s="337" t="s">
        <v>480</v>
      </c>
      <c r="Z79" s="268" t="s">
        <v>491</v>
      </c>
      <c r="AA79" s="308" t="s">
        <v>480</v>
      </c>
      <c r="AB79" s="222"/>
      <c r="AC79" s="310">
        <v>45790.0</v>
      </c>
      <c r="AD79" s="258" t="s">
        <v>1079</v>
      </c>
      <c r="AE79" s="271"/>
      <c r="AF79" s="272" t="s">
        <v>425</v>
      </c>
      <c r="AG79" s="303"/>
      <c r="AH79" s="258" t="b">
        <v>0</v>
      </c>
      <c r="AI79" s="222"/>
      <c r="AJ79" s="314" t="b">
        <v>0</v>
      </c>
      <c r="AK79" s="314" t="b">
        <v>0</v>
      </c>
      <c r="AL79" s="314" t="b">
        <v>0</v>
      </c>
      <c r="AM79" s="314" t="b">
        <v>0</v>
      </c>
      <c r="AN79" s="314" t="b">
        <v>0</v>
      </c>
      <c r="AO79" s="314" t="b">
        <v>0</v>
      </c>
      <c r="AP79" s="314" t="b">
        <v>0</v>
      </c>
      <c r="AQ79" s="275" t="s">
        <v>414</v>
      </c>
      <c r="AR79" s="276" t="s">
        <v>414</v>
      </c>
      <c r="AS79" s="277" t="s">
        <v>414</v>
      </c>
      <c r="AT79" s="222"/>
      <c r="AU79" s="222"/>
      <c r="AV79" s="222"/>
      <c r="AW79" s="222"/>
      <c r="AX79" s="222"/>
      <c r="AY79" s="222"/>
      <c r="AZ79" s="222"/>
      <c r="BA79" s="222"/>
      <c r="BB79" s="222"/>
      <c r="BC79" s="222"/>
      <c r="BD79" s="222"/>
      <c r="BE79" s="222"/>
      <c r="BF79" s="222"/>
      <c r="BG79" s="222"/>
      <c r="BH79" s="222"/>
      <c r="BI79" s="222"/>
      <c r="BJ79" s="222"/>
      <c r="BK79" s="222"/>
      <c r="BL79" s="222"/>
    </row>
    <row r="80" hidden="1">
      <c r="A80" s="256">
        <v>45846.686111111114</v>
      </c>
      <c r="B80" s="256">
        <v>45854.572222222225</v>
      </c>
      <c r="C80" s="258" t="s">
        <v>1080</v>
      </c>
      <c r="D80" s="257" t="s">
        <v>574</v>
      </c>
      <c r="E80" s="258">
        <v>1.3668941745312E13</v>
      </c>
      <c r="F80" s="258" t="s">
        <v>787</v>
      </c>
      <c r="G80" s="258" t="s">
        <v>399</v>
      </c>
      <c r="H80" s="258" t="s">
        <v>400</v>
      </c>
      <c r="I80" s="296" t="s">
        <v>1081</v>
      </c>
      <c r="J80" s="298" t="s">
        <v>1082</v>
      </c>
      <c r="K80" s="388" t="s">
        <v>1083</v>
      </c>
      <c r="L80" s="264" t="s">
        <v>1084</v>
      </c>
      <c r="M80" s="264" t="s">
        <v>1085</v>
      </c>
      <c r="N80" s="264" t="s">
        <v>1086</v>
      </c>
      <c r="O80" s="263" t="s">
        <v>407</v>
      </c>
      <c r="P80" s="325" t="s">
        <v>696</v>
      </c>
      <c r="Q80" s="336" t="s">
        <v>696</v>
      </c>
      <c r="R80" s="258" t="str">
        <f t="shared" si="8"/>
        <v>#VALUE!</v>
      </c>
      <c r="S80" s="222"/>
      <c r="T80" s="266" t="s">
        <v>423</v>
      </c>
      <c r="U80" s="266">
        <v>784800.0</v>
      </c>
      <c r="V80" s="266">
        <v>107000.0</v>
      </c>
      <c r="W80" s="267">
        <v>0.0</v>
      </c>
      <c r="X80" s="268" t="s">
        <v>696</v>
      </c>
      <c r="Y80" s="268" t="s">
        <v>696</v>
      </c>
      <c r="Z80" s="268" t="s">
        <v>491</v>
      </c>
      <c r="AA80" s="328"/>
      <c r="AB80" s="222"/>
      <c r="AC80" s="310">
        <v>45312.0</v>
      </c>
      <c r="AD80" s="438" t="s">
        <v>1087</v>
      </c>
      <c r="AE80" s="332" t="s">
        <v>1088</v>
      </c>
      <c r="AF80" s="272" t="s">
        <v>425</v>
      </c>
      <c r="AG80" s="333" t="s">
        <v>1089</v>
      </c>
      <c r="AH80" s="258" t="b">
        <v>0</v>
      </c>
      <c r="AI80" s="222"/>
      <c r="AJ80" s="273" t="s">
        <v>414</v>
      </c>
      <c r="AK80" s="273" t="s">
        <v>414</v>
      </c>
      <c r="AL80" s="273" t="s">
        <v>414</v>
      </c>
      <c r="AM80" s="273" t="s">
        <v>414</v>
      </c>
      <c r="AN80" s="273" t="s">
        <v>414</v>
      </c>
      <c r="AO80" s="274" t="s">
        <v>974</v>
      </c>
      <c r="AP80" s="274" t="s">
        <v>974</v>
      </c>
      <c r="AQ80" s="275" t="s">
        <v>414</v>
      </c>
      <c r="AR80" s="276" t="s">
        <v>414</v>
      </c>
      <c r="AS80" s="277" t="s">
        <v>414</v>
      </c>
      <c r="AT80" s="222"/>
      <c r="AU80" s="222"/>
      <c r="AV80" s="222"/>
      <c r="AW80" s="222"/>
      <c r="AX80" s="222"/>
      <c r="AY80" s="222"/>
      <c r="AZ80" s="222"/>
      <c r="BA80" s="222"/>
      <c r="BB80" s="222"/>
      <c r="BC80" s="222"/>
      <c r="BD80" s="222"/>
      <c r="BE80" s="222"/>
      <c r="BF80" s="222"/>
      <c r="BG80" s="222"/>
      <c r="BH80" s="222"/>
      <c r="BI80" s="222"/>
      <c r="BJ80" s="222"/>
      <c r="BK80" s="222"/>
      <c r="BL80" s="222"/>
    </row>
    <row r="81" hidden="1">
      <c r="A81" s="256">
        <v>45847.44236111111</v>
      </c>
      <c r="B81" s="256">
        <v>45852.01666666667</v>
      </c>
      <c r="C81" s="258" t="s">
        <v>1090</v>
      </c>
      <c r="D81" s="257" t="s">
        <v>625</v>
      </c>
      <c r="E81" s="258">
        <v>1.9282567145746E13</v>
      </c>
      <c r="F81" s="258" t="s">
        <v>484</v>
      </c>
      <c r="G81" s="258" t="s">
        <v>399</v>
      </c>
      <c r="H81" s="258" t="s">
        <v>400</v>
      </c>
      <c r="I81" s="305" t="s">
        <v>1091</v>
      </c>
      <c r="J81" s="439" t="s">
        <v>1091</v>
      </c>
      <c r="K81" s="409" t="s">
        <v>1092</v>
      </c>
      <c r="L81" s="440" t="s">
        <v>1093</v>
      </c>
      <c r="M81" s="440" t="s">
        <v>1094</v>
      </c>
      <c r="N81" s="440" t="s">
        <v>1095</v>
      </c>
      <c r="O81" s="263" t="s">
        <v>603</v>
      </c>
      <c r="P81" s="325" t="s">
        <v>480</v>
      </c>
      <c r="Q81" s="265">
        <v>45851.0</v>
      </c>
      <c r="R81" s="258">
        <f t="shared" si="8"/>
        <v>260</v>
      </c>
      <c r="S81" s="222"/>
      <c r="T81" s="266" t="s">
        <v>1096</v>
      </c>
      <c r="U81" s="266">
        <v>798000.0</v>
      </c>
      <c r="V81" s="441" t="s">
        <v>1097</v>
      </c>
      <c r="W81" s="267" t="s">
        <v>480</v>
      </c>
      <c r="X81" s="268" t="s">
        <v>480</v>
      </c>
      <c r="Y81" s="268" t="s">
        <v>480</v>
      </c>
      <c r="Z81" s="268" t="s">
        <v>491</v>
      </c>
      <c r="AA81" s="267" t="s">
        <v>480</v>
      </c>
      <c r="AB81" s="222"/>
      <c r="AC81" s="287">
        <v>45746.0</v>
      </c>
      <c r="AD81" s="258" t="s">
        <v>948</v>
      </c>
      <c r="AE81" s="271"/>
      <c r="AF81" s="272" t="s">
        <v>425</v>
      </c>
      <c r="AG81" s="303"/>
      <c r="AH81" s="258" t="b">
        <v>0</v>
      </c>
      <c r="AI81" s="222"/>
      <c r="AJ81" s="314" t="b">
        <v>0</v>
      </c>
      <c r="AK81" s="314" t="b">
        <v>0</v>
      </c>
      <c r="AL81" s="314" t="b">
        <v>0</v>
      </c>
      <c r="AM81" s="314" t="b">
        <v>0</v>
      </c>
      <c r="AN81" s="314" t="b">
        <v>0</v>
      </c>
      <c r="AO81" s="314" t="b">
        <v>0</v>
      </c>
      <c r="AP81" s="314" t="b">
        <v>0</v>
      </c>
      <c r="AQ81" s="275" t="s">
        <v>414</v>
      </c>
      <c r="AR81" s="276" t="s">
        <v>414</v>
      </c>
      <c r="AS81" s="277" t="s">
        <v>414</v>
      </c>
      <c r="AT81" s="222"/>
      <c r="AU81" s="222"/>
      <c r="AV81" s="222"/>
      <c r="AW81" s="222"/>
      <c r="AX81" s="222"/>
      <c r="AY81" s="222"/>
      <c r="AZ81" s="222"/>
      <c r="BA81" s="222"/>
      <c r="BB81" s="222"/>
      <c r="BC81" s="222"/>
      <c r="BD81" s="222"/>
      <c r="BE81" s="222"/>
      <c r="BF81" s="222"/>
      <c r="BG81" s="222"/>
      <c r="BH81" s="222"/>
      <c r="BI81" s="222"/>
      <c r="BJ81" s="222"/>
      <c r="BK81" s="222"/>
      <c r="BL81" s="222"/>
    </row>
    <row r="82" hidden="1">
      <c r="A82" s="256">
        <v>45847.64166666667</v>
      </c>
      <c r="B82" s="256">
        <v>45852.52361111111</v>
      </c>
      <c r="C82" s="258" t="s">
        <v>1098</v>
      </c>
      <c r="D82" s="257" t="s">
        <v>574</v>
      </c>
      <c r="E82" s="258">
        <v>1.617492474548E13</v>
      </c>
      <c r="F82" s="258" t="s">
        <v>484</v>
      </c>
      <c r="G82" s="258" t="s">
        <v>399</v>
      </c>
      <c r="H82" s="258" t="s">
        <v>689</v>
      </c>
      <c r="I82" s="382" t="s">
        <v>1099</v>
      </c>
      <c r="J82" s="442" t="s">
        <v>1100</v>
      </c>
      <c r="K82" s="395" t="s">
        <v>1101</v>
      </c>
      <c r="L82" s="362" t="s">
        <v>1102</v>
      </c>
      <c r="M82" s="362" t="s">
        <v>1103</v>
      </c>
      <c r="N82" s="362" t="s">
        <v>1104</v>
      </c>
      <c r="O82" s="263" t="s">
        <v>407</v>
      </c>
      <c r="P82" s="342" t="s">
        <v>480</v>
      </c>
      <c r="Q82" s="284">
        <v>45852.0</v>
      </c>
      <c r="R82" s="258">
        <v>0.0</v>
      </c>
      <c r="S82" s="222"/>
      <c r="T82" s="266" t="s">
        <v>60</v>
      </c>
      <c r="U82" s="266">
        <v>978000.0</v>
      </c>
      <c r="V82" s="266">
        <v>978000.0</v>
      </c>
      <c r="W82" s="267" t="s">
        <v>480</v>
      </c>
      <c r="X82" s="267" t="s">
        <v>480</v>
      </c>
      <c r="Y82" s="267" t="s">
        <v>480</v>
      </c>
      <c r="Z82" s="268" t="s">
        <v>491</v>
      </c>
      <c r="AA82" s="267" t="s">
        <v>480</v>
      </c>
      <c r="AB82" s="222"/>
      <c r="AC82" s="287">
        <v>45480.0</v>
      </c>
      <c r="AD82" s="443" t="s">
        <v>643</v>
      </c>
      <c r="AE82" s="271"/>
      <c r="AF82" s="272" t="s">
        <v>425</v>
      </c>
      <c r="AG82" s="303"/>
      <c r="AH82" s="258" t="b">
        <v>0</v>
      </c>
      <c r="AI82" s="222"/>
      <c r="AJ82" s="314" t="b">
        <v>0</v>
      </c>
      <c r="AK82" s="314" t="b">
        <v>0</v>
      </c>
      <c r="AL82" s="314" t="b">
        <v>0</v>
      </c>
      <c r="AM82" s="314" t="b">
        <v>0</v>
      </c>
      <c r="AN82" s="314" t="b">
        <v>0</v>
      </c>
      <c r="AO82" s="314" t="b">
        <v>0</v>
      </c>
      <c r="AP82" s="314" t="b">
        <v>0</v>
      </c>
      <c r="AQ82" s="275" t="s">
        <v>414</v>
      </c>
      <c r="AR82" s="276" t="s">
        <v>414</v>
      </c>
      <c r="AS82" s="277" t="s">
        <v>414</v>
      </c>
      <c r="AT82" s="222"/>
      <c r="AU82" s="222"/>
      <c r="AV82" s="222"/>
      <c r="AW82" s="222"/>
      <c r="AX82" s="222"/>
      <c r="AY82" s="222"/>
      <c r="AZ82" s="222"/>
      <c r="BA82" s="222"/>
      <c r="BB82" s="222"/>
      <c r="BC82" s="222"/>
      <c r="BD82" s="222"/>
      <c r="BE82" s="222"/>
      <c r="BF82" s="222"/>
      <c r="BG82" s="222"/>
      <c r="BH82" s="222"/>
      <c r="BI82" s="222"/>
      <c r="BJ82" s="222"/>
      <c r="BK82" s="222"/>
      <c r="BL82" s="222"/>
    </row>
    <row r="83" hidden="1">
      <c r="A83" s="256">
        <v>45847.66527777778</v>
      </c>
      <c r="B83" s="256">
        <v>45852.01875</v>
      </c>
      <c r="C83" s="258" t="s">
        <v>1105</v>
      </c>
      <c r="D83" s="257" t="s">
        <v>574</v>
      </c>
      <c r="E83" s="258">
        <v>1.9791182245789E13</v>
      </c>
      <c r="F83" s="258" t="s">
        <v>484</v>
      </c>
      <c r="G83" s="258" t="s">
        <v>399</v>
      </c>
      <c r="H83" s="258" t="s">
        <v>400</v>
      </c>
      <c r="I83" s="385" t="s">
        <v>1106</v>
      </c>
      <c r="J83" s="439" t="s">
        <v>1107</v>
      </c>
      <c r="K83" s="386" t="s">
        <v>1108</v>
      </c>
      <c r="L83" s="262" t="s">
        <v>1109</v>
      </c>
      <c r="M83" s="262" t="s">
        <v>1110</v>
      </c>
      <c r="N83" s="262" t="s">
        <v>1111</v>
      </c>
      <c r="O83" s="263" t="s">
        <v>433</v>
      </c>
      <c r="P83" s="444" t="s">
        <v>480</v>
      </c>
      <c r="Q83" s="265">
        <v>45851.0</v>
      </c>
      <c r="R83" s="258">
        <f t="shared" ref="R83:R91" si="9">365-DAYS(DATEVALUE(Q83), DATEVALUE(AC83))</f>
        <v>304</v>
      </c>
      <c r="S83" s="222"/>
      <c r="T83" s="266" t="s">
        <v>74</v>
      </c>
      <c r="U83" s="266">
        <v>798000.0</v>
      </c>
      <c r="V83" s="266">
        <v>798000.0</v>
      </c>
      <c r="W83" s="267" t="s">
        <v>480</v>
      </c>
      <c r="X83" s="267" t="s">
        <v>480</v>
      </c>
      <c r="Y83" s="267" t="s">
        <v>480</v>
      </c>
      <c r="Z83" s="268" t="s">
        <v>491</v>
      </c>
      <c r="AA83" s="267" t="s">
        <v>480</v>
      </c>
      <c r="AB83" s="222"/>
      <c r="AC83" s="310">
        <v>45790.0</v>
      </c>
      <c r="AD83" s="258" t="s">
        <v>95</v>
      </c>
      <c r="AE83" s="271"/>
      <c r="AF83" s="272" t="s">
        <v>425</v>
      </c>
      <c r="AG83" s="303"/>
      <c r="AH83" s="258" t="b">
        <v>0</v>
      </c>
      <c r="AI83" s="222"/>
      <c r="AJ83" s="314" t="b">
        <v>0</v>
      </c>
      <c r="AK83" s="314" t="b">
        <v>0</v>
      </c>
      <c r="AL83" s="314" t="b">
        <v>0</v>
      </c>
      <c r="AM83" s="314" t="b">
        <v>0</v>
      </c>
      <c r="AN83" s="314" t="b">
        <v>0</v>
      </c>
      <c r="AO83" s="314" t="b">
        <v>0</v>
      </c>
      <c r="AP83" s="314" t="b">
        <v>0</v>
      </c>
      <c r="AQ83" s="275" t="s">
        <v>414</v>
      </c>
      <c r="AR83" s="276" t="s">
        <v>414</v>
      </c>
      <c r="AS83" s="277" t="s">
        <v>414</v>
      </c>
      <c r="AT83" s="222"/>
      <c r="AU83" s="222"/>
      <c r="AV83" s="222"/>
      <c r="AW83" s="222"/>
      <c r="AX83" s="222"/>
      <c r="AY83" s="222"/>
      <c r="AZ83" s="222"/>
      <c r="BA83" s="222"/>
      <c r="BB83" s="222"/>
      <c r="BC83" s="222"/>
      <c r="BD83" s="222"/>
      <c r="BE83" s="222"/>
      <c r="BF83" s="222"/>
      <c r="BG83" s="222"/>
      <c r="BH83" s="222"/>
      <c r="BI83" s="222"/>
      <c r="BJ83" s="222"/>
      <c r="BK83" s="222"/>
      <c r="BL83" s="222"/>
    </row>
    <row r="84" hidden="1">
      <c r="A84" s="256">
        <v>45845.42916666667</v>
      </c>
      <c r="B84" s="256">
        <v>45853.54027777778</v>
      </c>
      <c r="C84" s="258" t="s">
        <v>1112</v>
      </c>
      <c r="D84" s="257" t="s">
        <v>397</v>
      </c>
      <c r="E84" s="258">
        <v>1.9923762845796E13</v>
      </c>
      <c r="F84" s="258" t="s">
        <v>484</v>
      </c>
      <c r="G84" s="258" t="s">
        <v>399</v>
      </c>
      <c r="H84" s="258" t="s">
        <v>400</v>
      </c>
      <c r="I84" s="382" t="s">
        <v>1113</v>
      </c>
      <c r="J84" s="442" t="s">
        <v>1113</v>
      </c>
      <c r="K84" s="410" t="s">
        <v>1114</v>
      </c>
      <c r="L84" s="312" t="s">
        <v>1115</v>
      </c>
      <c r="M84" s="312" t="s">
        <v>1116</v>
      </c>
      <c r="N84" s="312" t="s">
        <v>1117</v>
      </c>
      <c r="O84" s="263" t="s">
        <v>433</v>
      </c>
      <c r="P84" s="412" t="s">
        <v>480</v>
      </c>
      <c r="Q84" s="284">
        <v>45852.0</v>
      </c>
      <c r="R84" s="258">
        <f t="shared" si="9"/>
        <v>309</v>
      </c>
      <c r="S84" s="222"/>
      <c r="T84" s="266" t="s">
        <v>14</v>
      </c>
      <c r="U84" s="266">
        <v>798000.0</v>
      </c>
      <c r="V84" s="267" t="s">
        <v>480</v>
      </c>
      <c r="W84" s="267" t="s">
        <v>480</v>
      </c>
      <c r="X84" s="267" t="s">
        <v>480</v>
      </c>
      <c r="Y84" s="267" t="s">
        <v>480</v>
      </c>
      <c r="Z84" s="268" t="s">
        <v>491</v>
      </c>
      <c r="AA84" s="267" t="s">
        <v>480</v>
      </c>
      <c r="AB84" s="222"/>
      <c r="AC84" s="287">
        <v>45796.0</v>
      </c>
      <c r="AD84" s="258" t="s">
        <v>1118</v>
      </c>
      <c r="AE84" s="271"/>
      <c r="AF84" s="272" t="s">
        <v>425</v>
      </c>
      <c r="AG84" s="303"/>
      <c r="AH84" s="258" t="b">
        <v>0</v>
      </c>
      <c r="AI84" s="222"/>
      <c r="AJ84" s="445" t="b">
        <v>0</v>
      </c>
      <c r="AK84" s="314" t="b">
        <v>0</v>
      </c>
      <c r="AL84" s="314" t="b">
        <v>0</v>
      </c>
      <c r="AM84" s="314" t="b">
        <v>0</v>
      </c>
      <c r="AN84" s="314" t="b">
        <v>0</v>
      </c>
      <c r="AO84" s="314" t="b">
        <v>0</v>
      </c>
      <c r="AP84" s="314" t="b">
        <v>0</v>
      </c>
      <c r="AQ84" s="275" t="s">
        <v>414</v>
      </c>
      <c r="AR84" s="276" t="s">
        <v>414</v>
      </c>
      <c r="AS84" s="277" t="s">
        <v>414</v>
      </c>
      <c r="AT84" s="222"/>
      <c r="AU84" s="222"/>
      <c r="AV84" s="222"/>
      <c r="AW84" s="222"/>
      <c r="AX84" s="222"/>
      <c r="AY84" s="222"/>
      <c r="AZ84" s="222"/>
      <c r="BA84" s="222"/>
      <c r="BB84" s="222"/>
      <c r="BC84" s="222"/>
      <c r="BD84" s="222"/>
      <c r="BE84" s="222"/>
      <c r="BF84" s="222"/>
      <c r="BG84" s="222"/>
      <c r="BH84" s="222"/>
      <c r="BI84" s="222"/>
      <c r="BJ84" s="222"/>
      <c r="BK84" s="222"/>
      <c r="BL84" s="222"/>
    </row>
    <row r="85" hidden="1">
      <c r="A85" s="256">
        <v>45847.751388888886</v>
      </c>
      <c r="B85" s="327"/>
      <c r="C85" s="327"/>
      <c r="D85" s="257" t="s">
        <v>397</v>
      </c>
      <c r="E85" s="258">
        <v>1.9338568745754E13</v>
      </c>
      <c r="F85" s="258" t="s">
        <v>398</v>
      </c>
      <c r="G85" s="258" t="s">
        <v>726</v>
      </c>
      <c r="H85" s="258" t="s">
        <v>400</v>
      </c>
      <c r="I85" s="446" t="s">
        <v>1119</v>
      </c>
      <c r="J85" s="257" t="s">
        <v>1120</v>
      </c>
      <c r="K85" s="257" t="s">
        <v>1121</v>
      </c>
      <c r="L85" s="435" t="s">
        <v>1122</v>
      </c>
      <c r="M85" s="435" t="s">
        <v>1123</v>
      </c>
      <c r="N85" s="435" t="s">
        <v>1124</v>
      </c>
      <c r="O85" s="263" t="s">
        <v>555</v>
      </c>
      <c r="P85" s="378"/>
      <c r="Q85" s="379"/>
      <c r="R85" s="258" t="str">
        <f t="shared" si="9"/>
        <v>#VALUE!</v>
      </c>
      <c r="S85" s="222"/>
      <c r="T85" s="266" t="s">
        <v>74</v>
      </c>
      <c r="U85" s="266">
        <v>798000.0</v>
      </c>
      <c r="V85" s="266">
        <v>798000.0</v>
      </c>
      <c r="W85" s="328"/>
      <c r="X85" s="328"/>
      <c r="Y85" s="328"/>
      <c r="Z85" s="328"/>
      <c r="AA85" s="328"/>
      <c r="AB85" s="222"/>
      <c r="AC85" s="287">
        <v>45828.0</v>
      </c>
      <c r="AD85" s="258" t="s">
        <v>1125</v>
      </c>
      <c r="AE85" s="271"/>
      <c r="AF85" s="272" t="s">
        <v>425</v>
      </c>
      <c r="AG85" s="303"/>
      <c r="AH85" s="258" t="b">
        <v>0</v>
      </c>
      <c r="AI85" s="222"/>
      <c r="AJ85" s="273" t="b">
        <v>0</v>
      </c>
      <c r="AK85" s="273" t="b">
        <v>0</v>
      </c>
      <c r="AL85" s="273" t="b">
        <v>0</v>
      </c>
      <c r="AM85" s="273" t="b">
        <v>0</v>
      </c>
      <c r="AN85" s="273" t="b">
        <v>0</v>
      </c>
      <c r="AO85" s="288" t="b">
        <v>0</v>
      </c>
      <c r="AP85" s="274" t="b">
        <v>0</v>
      </c>
      <c r="AQ85" s="275" t="b">
        <v>0</v>
      </c>
      <c r="AR85" s="276" t="b">
        <v>0</v>
      </c>
      <c r="AS85" s="277" t="b">
        <v>0</v>
      </c>
      <c r="AT85" s="222"/>
      <c r="AU85" s="222"/>
      <c r="AV85" s="222"/>
      <c r="AW85" s="222"/>
      <c r="AX85" s="222"/>
      <c r="AY85" s="222"/>
      <c r="AZ85" s="222"/>
      <c r="BA85" s="222"/>
      <c r="BB85" s="222"/>
      <c r="BC85" s="222"/>
      <c r="BD85" s="222"/>
      <c r="BE85" s="222"/>
      <c r="BF85" s="222"/>
      <c r="BG85" s="222"/>
      <c r="BH85" s="222"/>
      <c r="BI85" s="222"/>
      <c r="BJ85" s="222"/>
      <c r="BK85" s="222"/>
      <c r="BL85" s="222"/>
    </row>
    <row r="86" hidden="1">
      <c r="A86" s="287">
        <v>45848.0</v>
      </c>
      <c r="B86" s="256">
        <v>45854.48125</v>
      </c>
      <c r="C86" s="258" t="s">
        <v>1126</v>
      </c>
      <c r="D86" s="257" t="s">
        <v>574</v>
      </c>
      <c r="E86" s="258">
        <v>2.0467203245826E13</v>
      </c>
      <c r="F86" s="258" t="s">
        <v>484</v>
      </c>
      <c r="G86" s="258" t="s">
        <v>399</v>
      </c>
      <c r="H86" s="258" t="s">
        <v>400</v>
      </c>
      <c r="I86" s="447" t="s">
        <v>1127</v>
      </c>
      <c r="J86" s="311" t="s">
        <v>1127</v>
      </c>
      <c r="K86" s="311" t="s">
        <v>1128</v>
      </c>
      <c r="L86" s="312" t="s">
        <v>1129</v>
      </c>
      <c r="M86" s="312" t="s">
        <v>1130</v>
      </c>
      <c r="N86" s="312" t="s">
        <v>1131</v>
      </c>
      <c r="O86" s="263" t="s">
        <v>433</v>
      </c>
      <c r="P86" s="342" t="s">
        <v>480</v>
      </c>
      <c r="Q86" s="284">
        <v>45854.0</v>
      </c>
      <c r="R86" s="258">
        <f t="shared" si="9"/>
        <v>338</v>
      </c>
      <c r="S86" s="222"/>
      <c r="T86" s="266" t="s">
        <v>1132</v>
      </c>
      <c r="U86" s="266">
        <v>798000.0</v>
      </c>
      <c r="V86" s="266" t="s">
        <v>480</v>
      </c>
      <c r="W86" s="267" t="s">
        <v>480</v>
      </c>
      <c r="X86" s="268" t="s">
        <v>480</v>
      </c>
      <c r="Y86" s="268" t="s">
        <v>480</v>
      </c>
      <c r="Z86" s="268" t="s">
        <v>491</v>
      </c>
      <c r="AA86" s="267" t="s">
        <v>480</v>
      </c>
      <c r="AB86" s="222"/>
      <c r="AC86" s="287">
        <v>45827.0</v>
      </c>
      <c r="AD86" s="258" t="s">
        <v>1133</v>
      </c>
      <c r="AE86" s="271"/>
      <c r="AF86" s="272" t="s">
        <v>425</v>
      </c>
      <c r="AG86" s="303"/>
      <c r="AH86" s="258" t="b">
        <v>0</v>
      </c>
      <c r="AI86" s="222"/>
      <c r="AJ86" s="314" t="b">
        <v>0</v>
      </c>
      <c r="AK86" s="314" t="b">
        <v>0</v>
      </c>
      <c r="AL86" s="314" t="b">
        <v>0</v>
      </c>
      <c r="AM86" s="314" t="b">
        <v>0</v>
      </c>
      <c r="AN86" s="314" t="b">
        <v>0</v>
      </c>
      <c r="AO86" s="314" t="b">
        <v>0</v>
      </c>
      <c r="AP86" s="314" t="b">
        <v>0</v>
      </c>
      <c r="AQ86" s="275" t="s">
        <v>414</v>
      </c>
      <c r="AR86" s="276" t="s">
        <v>414</v>
      </c>
      <c r="AS86" s="277" t="s">
        <v>414</v>
      </c>
      <c r="AT86" s="222"/>
      <c r="AU86" s="222"/>
      <c r="AV86" s="222"/>
      <c r="AW86" s="222"/>
      <c r="AX86" s="222"/>
      <c r="AY86" s="222"/>
      <c r="AZ86" s="222"/>
      <c r="BA86" s="222"/>
      <c r="BB86" s="222"/>
      <c r="BC86" s="222"/>
      <c r="BD86" s="222"/>
      <c r="BE86" s="222"/>
      <c r="BF86" s="222"/>
      <c r="BG86" s="222"/>
      <c r="BH86" s="222"/>
      <c r="BI86" s="222"/>
      <c r="BJ86" s="222"/>
      <c r="BK86" s="222"/>
      <c r="BL86" s="222"/>
    </row>
    <row r="87" hidden="1">
      <c r="A87" s="256">
        <v>45848.70763888889</v>
      </c>
      <c r="B87" s="327"/>
      <c r="C87" s="327"/>
      <c r="D87" s="257" t="s">
        <v>397</v>
      </c>
      <c r="E87" s="258" t="s">
        <v>696</v>
      </c>
      <c r="F87" s="258" t="s">
        <v>787</v>
      </c>
      <c r="G87" s="258" t="s">
        <v>561</v>
      </c>
      <c r="H87" s="258" t="s">
        <v>400</v>
      </c>
      <c r="I87" s="447" t="s">
        <v>1134</v>
      </c>
      <c r="J87" s="448" t="s">
        <v>1135</v>
      </c>
      <c r="K87" s="319" t="s">
        <v>1136</v>
      </c>
      <c r="L87" s="449"/>
      <c r="M87" s="449"/>
      <c r="N87" s="449"/>
      <c r="O87" s="263"/>
      <c r="P87" s="378"/>
      <c r="Q87" s="379"/>
      <c r="R87" s="258" t="str">
        <f t="shared" si="9"/>
        <v>#VALUE!</v>
      </c>
      <c r="S87" s="222"/>
      <c r="T87" s="328"/>
      <c r="U87" s="328"/>
      <c r="V87" s="328"/>
      <c r="W87" s="328"/>
      <c r="X87" s="328"/>
      <c r="Y87" s="328"/>
      <c r="Z87" s="328"/>
      <c r="AA87" s="328"/>
      <c r="AB87" s="222"/>
      <c r="AC87" s="287">
        <v>44442.0</v>
      </c>
      <c r="AD87" s="267" t="s">
        <v>480</v>
      </c>
      <c r="AE87" s="332" t="s">
        <v>1137</v>
      </c>
      <c r="AF87" s="272" t="s">
        <v>425</v>
      </c>
      <c r="AG87" s="333" t="s">
        <v>1138</v>
      </c>
      <c r="AH87" s="258" t="b">
        <v>0</v>
      </c>
      <c r="AI87" s="222"/>
      <c r="AJ87" s="273" t="b">
        <v>0</v>
      </c>
      <c r="AK87" s="273" t="b">
        <v>0</v>
      </c>
      <c r="AL87" s="273" t="b">
        <v>0</v>
      </c>
      <c r="AM87" s="273" t="b">
        <v>0</v>
      </c>
      <c r="AN87" s="273" t="b">
        <v>0</v>
      </c>
      <c r="AO87" s="288" t="b">
        <v>0</v>
      </c>
      <c r="AP87" s="274" t="b">
        <v>0</v>
      </c>
      <c r="AQ87" s="275" t="b">
        <v>0</v>
      </c>
      <c r="AR87" s="276" t="b">
        <v>0</v>
      </c>
      <c r="AS87" s="277" t="b">
        <v>0</v>
      </c>
      <c r="AT87" s="222"/>
      <c r="AU87" s="222"/>
      <c r="AV87" s="222"/>
      <c r="AW87" s="222"/>
      <c r="AX87" s="222"/>
      <c r="AY87" s="222"/>
      <c r="AZ87" s="222"/>
      <c r="BA87" s="222"/>
      <c r="BB87" s="222"/>
      <c r="BC87" s="222"/>
      <c r="BD87" s="222"/>
      <c r="BE87" s="222"/>
      <c r="BF87" s="222"/>
      <c r="BG87" s="222"/>
      <c r="BH87" s="222"/>
      <c r="BI87" s="222"/>
      <c r="BJ87" s="222"/>
      <c r="BK87" s="222"/>
      <c r="BL87" s="222"/>
    </row>
    <row r="88" hidden="1">
      <c r="A88" s="256">
        <v>45848.70763888889</v>
      </c>
      <c r="B88" s="256">
        <v>45852.01944444444</v>
      </c>
      <c r="C88" s="258" t="s">
        <v>1139</v>
      </c>
      <c r="D88" s="257" t="s">
        <v>397</v>
      </c>
      <c r="E88" s="258">
        <v>2.0164949045801E13</v>
      </c>
      <c r="F88" s="258" t="s">
        <v>484</v>
      </c>
      <c r="G88" s="258" t="s">
        <v>399</v>
      </c>
      <c r="H88" s="258" t="s">
        <v>400</v>
      </c>
      <c r="I88" s="450" t="s">
        <v>1140</v>
      </c>
      <c r="J88" s="451" t="s">
        <v>1140</v>
      </c>
      <c r="K88" s="391" t="s">
        <v>1141</v>
      </c>
      <c r="L88" s="312" t="s">
        <v>1142</v>
      </c>
      <c r="M88" s="312" t="s">
        <v>1143</v>
      </c>
      <c r="N88" s="312" t="s">
        <v>1144</v>
      </c>
      <c r="O88" s="263" t="s">
        <v>433</v>
      </c>
      <c r="P88" s="342" t="s">
        <v>696</v>
      </c>
      <c r="Q88" s="284">
        <v>45849.0</v>
      </c>
      <c r="R88" s="258">
        <f t="shared" si="9"/>
        <v>317</v>
      </c>
      <c r="S88" s="222"/>
      <c r="T88" s="266" t="s">
        <v>1145</v>
      </c>
      <c r="U88" s="266">
        <v>798000.0</v>
      </c>
      <c r="V88" s="328" t="s">
        <v>1146</v>
      </c>
      <c r="W88" s="267" t="s">
        <v>480</v>
      </c>
      <c r="X88" s="267" t="s">
        <v>480</v>
      </c>
      <c r="Y88" s="267" t="s">
        <v>480</v>
      </c>
      <c r="Z88" s="268" t="s">
        <v>491</v>
      </c>
      <c r="AA88" s="267" t="s">
        <v>480</v>
      </c>
      <c r="AB88" s="222"/>
      <c r="AC88" s="287">
        <v>45801.0</v>
      </c>
      <c r="AD88" s="258" t="s">
        <v>751</v>
      </c>
      <c r="AE88" s="271"/>
      <c r="AF88" s="272" t="s">
        <v>425</v>
      </c>
      <c r="AG88" s="303"/>
      <c r="AH88" s="258" t="b">
        <v>0</v>
      </c>
      <c r="AI88" s="222"/>
      <c r="AJ88" s="314" t="b">
        <v>0</v>
      </c>
      <c r="AK88" s="314" t="b">
        <v>0</v>
      </c>
      <c r="AL88" s="314" t="b">
        <v>0</v>
      </c>
      <c r="AM88" s="314" t="b">
        <v>0</v>
      </c>
      <c r="AN88" s="314" t="b">
        <v>0</v>
      </c>
      <c r="AO88" s="314" t="b">
        <v>0</v>
      </c>
      <c r="AP88" s="314" t="b">
        <v>0</v>
      </c>
      <c r="AQ88" s="275" t="s">
        <v>414</v>
      </c>
      <c r="AR88" s="276" t="s">
        <v>414</v>
      </c>
      <c r="AS88" s="277" t="s">
        <v>414</v>
      </c>
      <c r="AT88" s="222"/>
      <c r="AU88" s="222"/>
      <c r="AV88" s="222"/>
      <c r="AW88" s="222"/>
      <c r="AX88" s="222"/>
      <c r="AY88" s="222"/>
      <c r="AZ88" s="222"/>
      <c r="BA88" s="222"/>
      <c r="BB88" s="222"/>
      <c r="BC88" s="222"/>
      <c r="BD88" s="222"/>
      <c r="BE88" s="222"/>
      <c r="BF88" s="222"/>
      <c r="BG88" s="222"/>
      <c r="BH88" s="222"/>
      <c r="BI88" s="222"/>
      <c r="BJ88" s="222"/>
      <c r="BK88" s="222"/>
      <c r="BL88" s="222"/>
    </row>
    <row r="89" hidden="1">
      <c r="A89" s="256">
        <v>45846.743055555555</v>
      </c>
      <c r="B89" s="256">
        <v>45848.74513888889</v>
      </c>
      <c r="C89" s="258" t="s">
        <v>1147</v>
      </c>
      <c r="D89" s="257" t="s">
        <v>397</v>
      </c>
      <c r="E89" s="258">
        <v>1.7971653945826E13</v>
      </c>
      <c r="F89" s="258" t="s">
        <v>484</v>
      </c>
      <c r="G89" s="258" t="s">
        <v>399</v>
      </c>
      <c r="H89" s="258" t="s">
        <v>502</v>
      </c>
      <c r="I89" s="297" t="s">
        <v>1148</v>
      </c>
      <c r="J89" s="452" t="s">
        <v>1148</v>
      </c>
      <c r="K89" s="410" t="s">
        <v>1149</v>
      </c>
      <c r="L89" s="262" t="s">
        <v>1150</v>
      </c>
      <c r="M89" s="262" t="s">
        <v>1151</v>
      </c>
      <c r="N89" s="262" t="s">
        <v>1152</v>
      </c>
      <c r="O89" s="263" t="s">
        <v>555</v>
      </c>
      <c r="P89" s="325" t="s">
        <v>696</v>
      </c>
      <c r="Q89" s="265">
        <v>45848.0</v>
      </c>
      <c r="R89" s="258">
        <f t="shared" si="9"/>
        <v>343</v>
      </c>
      <c r="S89" s="222"/>
      <c r="T89" s="266" t="s">
        <v>1153</v>
      </c>
      <c r="U89" s="266">
        <v>1182000.0</v>
      </c>
      <c r="V89" s="453">
        <v>50000.0</v>
      </c>
      <c r="W89" s="267" t="s">
        <v>480</v>
      </c>
      <c r="X89" s="268" t="s">
        <v>480</v>
      </c>
      <c r="Y89" s="268" t="s">
        <v>480</v>
      </c>
      <c r="Z89" s="268" t="s">
        <v>491</v>
      </c>
      <c r="AA89" s="267" t="s">
        <v>480</v>
      </c>
      <c r="AB89" s="222"/>
      <c r="AC89" s="287">
        <v>45826.0</v>
      </c>
      <c r="AD89" s="258" t="s">
        <v>723</v>
      </c>
      <c r="AE89" s="271"/>
      <c r="AF89" s="272" t="s">
        <v>425</v>
      </c>
      <c r="AG89" s="303"/>
      <c r="AH89" s="258" t="b">
        <v>0</v>
      </c>
      <c r="AI89" s="222"/>
      <c r="AJ89" s="314" t="b">
        <v>0</v>
      </c>
      <c r="AK89" s="314" t="b">
        <v>0</v>
      </c>
      <c r="AL89" s="314" t="b">
        <v>0</v>
      </c>
      <c r="AM89" s="314" t="b">
        <v>0</v>
      </c>
      <c r="AN89" s="314" t="b">
        <v>0</v>
      </c>
      <c r="AO89" s="314" t="b">
        <v>0</v>
      </c>
      <c r="AP89" s="314" t="b">
        <v>0</v>
      </c>
      <c r="AQ89" s="275" t="s">
        <v>414</v>
      </c>
      <c r="AR89" s="276" t="s">
        <v>414</v>
      </c>
      <c r="AS89" s="277" t="s">
        <v>414</v>
      </c>
      <c r="AT89" s="222"/>
      <c r="AU89" s="222"/>
      <c r="AV89" s="222"/>
      <c r="AW89" s="222"/>
      <c r="AX89" s="222"/>
      <c r="AY89" s="222"/>
      <c r="AZ89" s="222"/>
      <c r="BA89" s="222"/>
      <c r="BB89" s="222"/>
      <c r="BC89" s="222"/>
      <c r="BD89" s="222"/>
      <c r="BE89" s="222"/>
      <c r="BF89" s="222"/>
      <c r="BG89" s="222"/>
      <c r="BH89" s="222"/>
      <c r="BI89" s="222"/>
      <c r="BJ89" s="222"/>
      <c r="BK89" s="222"/>
      <c r="BL89" s="222"/>
    </row>
    <row r="90" hidden="1">
      <c r="A90" s="256">
        <v>45849.41180555556</v>
      </c>
      <c r="B90" s="256">
        <v>45855.558333333334</v>
      </c>
      <c r="C90" s="258" t="s">
        <v>1154</v>
      </c>
      <c r="D90" s="257" t="s">
        <v>688</v>
      </c>
      <c r="E90" s="258">
        <v>1.5884876245452E13</v>
      </c>
      <c r="F90" s="258" t="s">
        <v>398</v>
      </c>
      <c r="G90" s="258" t="s">
        <v>399</v>
      </c>
      <c r="H90" s="258" t="s">
        <v>689</v>
      </c>
      <c r="I90" s="390" t="s">
        <v>1155</v>
      </c>
      <c r="J90" s="451" t="s">
        <v>1155</v>
      </c>
      <c r="K90" s="397" t="s">
        <v>1156</v>
      </c>
      <c r="L90" s="282" t="s">
        <v>1157</v>
      </c>
      <c r="M90" s="282" t="s">
        <v>1158</v>
      </c>
      <c r="N90" s="282" t="s">
        <v>1159</v>
      </c>
      <c r="O90" s="263" t="s">
        <v>407</v>
      </c>
      <c r="P90" s="283" t="s">
        <v>1160</v>
      </c>
      <c r="Q90" s="284">
        <v>45855.0</v>
      </c>
      <c r="R90" s="258">
        <f t="shared" si="9"/>
        <v>-38</v>
      </c>
      <c r="S90" s="222"/>
      <c r="T90" s="266" t="s">
        <v>741</v>
      </c>
      <c r="U90" s="266">
        <v>988000.0</v>
      </c>
      <c r="V90" s="266">
        <v>326003.0</v>
      </c>
      <c r="W90" s="267">
        <v>326003.0</v>
      </c>
      <c r="X90" s="285">
        <v>15302.0</v>
      </c>
      <c r="Y90" s="267">
        <v>341302.0</v>
      </c>
      <c r="Z90" s="268" t="s">
        <v>409</v>
      </c>
      <c r="AA90" s="269">
        <v>45930.0</v>
      </c>
      <c r="AB90" s="222"/>
      <c r="AC90" s="287">
        <v>45452.0</v>
      </c>
      <c r="AD90" s="258" t="s">
        <v>436</v>
      </c>
      <c r="AE90" s="333" t="s">
        <v>1161</v>
      </c>
      <c r="AF90" s="272" t="s">
        <v>425</v>
      </c>
      <c r="AG90" s="333" t="s">
        <v>1162</v>
      </c>
      <c r="AH90" s="258" t="b">
        <v>1</v>
      </c>
      <c r="AI90" s="222"/>
      <c r="AJ90" s="273" t="b">
        <v>1</v>
      </c>
      <c r="AK90" s="273" t="b">
        <v>1</v>
      </c>
      <c r="AL90" s="273" t="b">
        <v>0</v>
      </c>
      <c r="AM90" s="273" t="b">
        <v>1</v>
      </c>
      <c r="AN90" s="273" t="b">
        <v>1</v>
      </c>
      <c r="AO90" s="288" t="b">
        <v>1</v>
      </c>
      <c r="AP90" s="274" t="s">
        <v>974</v>
      </c>
      <c r="AQ90" s="275" t="s">
        <v>414</v>
      </c>
      <c r="AR90" s="276" t="s">
        <v>414</v>
      </c>
      <c r="AS90" s="277" t="s">
        <v>414</v>
      </c>
      <c r="AT90" s="222"/>
      <c r="AU90" s="222"/>
      <c r="AV90" s="222"/>
      <c r="AW90" s="222"/>
      <c r="AX90" s="222"/>
      <c r="AY90" s="222"/>
      <c r="AZ90" s="222"/>
      <c r="BA90" s="222"/>
      <c r="BB90" s="222"/>
      <c r="BC90" s="222"/>
      <c r="BD90" s="222"/>
      <c r="BE90" s="222"/>
      <c r="BF90" s="222"/>
      <c r="BG90" s="222"/>
      <c r="BH90" s="222"/>
      <c r="BI90" s="222"/>
      <c r="BJ90" s="222"/>
      <c r="BK90" s="222"/>
      <c r="BL90" s="222"/>
    </row>
    <row r="91" hidden="1">
      <c r="A91" s="287">
        <v>45845.0</v>
      </c>
      <c r="B91" s="256">
        <v>45849.49375</v>
      </c>
      <c r="C91" s="258" t="s">
        <v>1163</v>
      </c>
      <c r="D91" s="257" t="s">
        <v>574</v>
      </c>
      <c r="E91" s="295">
        <v>1.9193871445743E13</v>
      </c>
      <c r="F91" s="258" t="s">
        <v>484</v>
      </c>
      <c r="G91" s="258" t="s">
        <v>399</v>
      </c>
      <c r="H91" s="258" t="s">
        <v>400</v>
      </c>
      <c r="I91" s="296" t="s">
        <v>1164</v>
      </c>
      <c r="J91" s="442" t="s">
        <v>1165</v>
      </c>
      <c r="K91" s="454" t="s">
        <v>1166</v>
      </c>
      <c r="L91" s="455" t="s">
        <v>1167</v>
      </c>
      <c r="M91" s="455" t="s">
        <v>1168</v>
      </c>
      <c r="N91" s="262" t="s">
        <v>1169</v>
      </c>
      <c r="O91" s="263" t="s">
        <v>603</v>
      </c>
      <c r="P91" s="325" t="s">
        <v>696</v>
      </c>
      <c r="Q91" s="265">
        <v>45849.0</v>
      </c>
      <c r="R91" s="258">
        <f t="shared" si="9"/>
        <v>259</v>
      </c>
      <c r="S91" s="222"/>
      <c r="T91" s="266" t="s">
        <v>1170</v>
      </c>
      <c r="U91" s="266">
        <v>798000.0</v>
      </c>
      <c r="V91" s="266">
        <v>798000.0</v>
      </c>
      <c r="W91" s="267" t="s">
        <v>480</v>
      </c>
      <c r="X91" s="267" t="s">
        <v>480</v>
      </c>
      <c r="Y91" s="267" t="s">
        <v>480</v>
      </c>
      <c r="Z91" s="268" t="s">
        <v>491</v>
      </c>
      <c r="AA91" s="267" t="s">
        <v>480</v>
      </c>
      <c r="AB91" s="222"/>
      <c r="AC91" s="310">
        <v>45743.0</v>
      </c>
      <c r="AD91" s="258" t="s">
        <v>458</v>
      </c>
      <c r="AE91" s="271"/>
      <c r="AF91" s="272" t="s">
        <v>425</v>
      </c>
      <c r="AG91" s="303"/>
      <c r="AH91" s="258" t="b">
        <v>0</v>
      </c>
      <c r="AI91" s="222"/>
      <c r="AJ91" s="314" t="b">
        <v>0</v>
      </c>
      <c r="AK91" s="314" t="b">
        <v>0</v>
      </c>
      <c r="AL91" s="273" t="b">
        <v>0</v>
      </c>
      <c r="AM91" s="314" t="b">
        <v>0</v>
      </c>
      <c r="AN91" s="314" t="b">
        <v>0</v>
      </c>
      <c r="AO91" s="314" t="b">
        <v>0</v>
      </c>
      <c r="AP91" s="314" t="b">
        <v>0</v>
      </c>
      <c r="AQ91" s="275" t="s">
        <v>414</v>
      </c>
      <c r="AR91" s="276" t="s">
        <v>414</v>
      </c>
      <c r="AS91" s="277" t="s">
        <v>414</v>
      </c>
      <c r="AT91" s="222"/>
      <c r="AU91" s="222"/>
      <c r="AV91" s="222"/>
      <c r="AW91" s="222"/>
      <c r="AX91" s="222"/>
      <c r="AY91" s="222"/>
      <c r="AZ91" s="222"/>
      <c r="BA91" s="222"/>
      <c r="BB91" s="222"/>
      <c r="BC91" s="222"/>
      <c r="BD91" s="222"/>
      <c r="BE91" s="222"/>
      <c r="BF91" s="222"/>
      <c r="BG91" s="222"/>
      <c r="BH91" s="222"/>
      <c r="BI91" s="222"/>
      <c r="BJ91" s="222"/>
      <c r="BK91" s="222"/>
      <c r="BL91" s="222"/>
    </row>
    <row r="92" hidden="1">
      <c r="A92" s="256">
        <v>45849.666666666664</v>
      </c>
      <c r="B92" s="256">
        <v>45849.760416666664</v>
      </c>
      <c r="C92" s="258" t="s">
        <v>1171</v>
      </c>
      <c r="D92" s="257" t="s">
        <v>574</v>
      </c>
      <c r="E92" s="258">
        <v>1.6165924945479E13</v>
      </c>
      <c r="F92" s="258" t="s">
        <v>416</v>
      </c>
      <c r="G92" s="258" t="s">
        <v>399</v>
      </c>
      <c r="H92" s="258" t="s">
        <v>400</v>
      </c>
      <c r="I92" s="289" t="s">
        <v>1172</v>
      </c>
      <c r="J92" s="451" t="s">
        <v>1173</v>
      </c>
      <c r="K92" s="371" t="s">
        <v>1174</v>
      </c>
      <c r="L92" s="283" t="s">
        <v>1175</v>
      </c>
      <c r="M92" s="283" t="s">
        <v>1176</v>
      </c>
      <c r="N92" s="283" t="s">
        <v>1177</v>
      </c>
      <c r="O92" s="263" t="s">
        <v>407</v>
      </c>
      <c r="P92" s="283" t="s">
        <v>1178</v>
      </c>
      <c r="Q92" s="284">
        <v>45849.0</v>
      </c>
      <c r="R92" s="258">
        <v>0.0</v>
      </c>
      <c r="S92" s="222"/>
      <c r="T92" s="266" t="s">
        <v>1055</v>
      </c>
      <c r="U92" s="266">
        <v>598000.0</v>
      </c>
      <c r="V92" s="266">
        <v>493700.0</v>
      </c>
      <c r="W92" s="456">
        <v>493700.0</v>
      </c>
      <c r="X92" s="267">
        <v>0.0</v>
      </c>
      <c r="Y92" s="456">
        <v>493700.0</v>
      </c>
      <c r="Z92" s="268" t="s">
        <v>1179</v>
      </c>
      <c r="AA92" s="457" t="s">
        <v>1180</v>
      </c>
      <c r="AB92" s="222"/>
      <c r="AC92" s="287">
        <v>45479.0</v>
      </c>
      <c r="AD92" s="258" t="s">
        <v>1181</v>
      </c>
      <c r="AE92" s="271"/>
      <c r="AF92" s="272" t="s">
        <v>425</v>
      </c>
      <c r="AG92" s="272" t="s">
        <v>1182</v>
      </c>
      <c r="AH92" s="258" t="b">
        <v>0</v>
      </c>
      <c r="AI92" s="222"/>
      <c r="AJ92" s="273" t="b">
        <v>1</v>
      </c>
      <c r="AK92" s="273" t="b">
        <v>1</v>
      </c>
      <c r="AL92" s="273" t="b">
        <v>0</v>
      </c>
      <c r="AM92" s="273" t="b">
        <v>1</v>
      </c>
      <c r="AN92" s="273" t="b">
        <v>1</v>
      </c>
      <c r="AO92" s="288" t="b">
        <v>1</v>
      </c>
      <c r="AP92" s="274" t="s">
        <v>974</v>
      </c>
      <c r="AQ92" s="275" t="s">
        <v>414</v>
      </c>
      <c r="AR92" s="276" t="s">
        <v>414</v>
      </c>
      <c r="AS92" s="277" t="s">
        <v>414</v>
      </c>
      <c r="AT92" s="222"/>
      <c r="AU92" s="222"/>
      <c r="AV92" s="222"/>
      <c r="AW92" s="222"/>
      <c r="AX92" s="222"/>
      <c r="AY92" s="222"/>
      <c r="AZ92" s="222"/>
      <c r="BA92" s="222"/>
      <c r="BB92" s="222"/>
      <c r="BC92" s="222"/>
      <c r="BD92" s="222"/>
      <c r="BE92" s="222"/>
      <c r="BF92" s="222"/>
      <c r="BG92" s="222"/>
      <c r="BH92" s="222"/>
      <c r="BI92" s="222"/>
      <c r="BJ92" s="222"/>
      <c r="BK92" s="222"/>
      <c r="BL92" s="222"/>
    </row>
    <row r="93" hidden="1">
      <c r="A93" s="256">
        <v>45849.71388888889</v>
      </c>
      <c r="B93" s="327"/>
      <c r="C93" s="327"/>
      <c r="D93" s="257" t="s">
        <v>397</v>
      </c>
      <c r="E93" s="258">
        <v>1.9683668145777E13</v>
      </c>
      <c r="F93" s="258" t="s">
        <v>398</v>
      </c>
      <c r="G93" s="258" t="s">
        <v>726</v>
      </c>
      <c r="H93" s="258" t="s">
        <v>400</v>
      </c>
      <c r="I93" s="296" t="s">
        <v>1183</v>
      </c>
      <c r="J93" s="431" t="s">
        <v>1184</v>
      </c>
      <c r="K93" s="298" t="s">
        <v>1185</v>
      </c>
      <c r="L93" s="262" t="s">
        <v>1186</v>
      </c>
      <c r="M93" s="262" t="s">
        <v>1187</v>
      </c>
      <c r="N93" s="262" t="s">
        <v>1188</v>
      </c>
      <c r="O93" s="263" t="s">
        <v>433</v>
      </c>
      <c r="P93" s="378"/>
      <c r="Q93" s="379"/>
      <c r="R93" s="258" t="str">
        <f t="shared" ref="R93:R97" si="10">365-DAYS(DATEVALUE(Q93), DATEVALUE(AC93))</f>
        <v>#VALUE!</v>
      </c>
      <c r="S93" s="222"/>
      <c r="T93" s="266" t="s">
        <v>74</v>
      </c>
      <c r="U93" s="266">
        <v>798000.0</v>
      </c>
      <c r="V93" s="266">
        <v>798000.0</v>
      </c>
      <c r="W93" s="328"/>
      <c r="X93" s="328"/>
      <c r="Y93" s="328"/>
      <c r="Z93" s="328"/>
      <c r="AA93" s="328"/>
      <c r="AB93" s="222"/>
      <c r="AC93" s="287">
        <v>45776.0</v>
      </c>
      <c r="AD93" s="258" t="s">
        <v>95</v>
      </c>
      <c r="AE93" s="271"/>
      <c r="AF93" s="272" t="s">
        <v>425</v>
      </c>
      <c r="AG93" s="303"/>
      <c r="AH93" s="258" t="b">
        <v>0</v>
      </c>
      <c r="AI93" s="222"/>
      <c r="AJ93" s="273" t="b">
        <v>0</v>
      </c>
      <c r="AK93" s="273" t="b">
        <v>0</v>
      </c>
      <c r="AL93" s="273" t="b">
        <v>0</v>
      </c>
      <c r="AM93" s="273" t="b">
        <v>0</v>
      </c>
      <c r="AN93" s="273" t="b">
        <v>0</v>
      </c>
      <c r="AO93" s="288" t="b">
        <v>0</v>
      </c>
      <c r="AP93" s="274" t="b">
        <v>0</v>
      </c>
      <c r="AQ93" s="275" t="b">
        <v>0</v>
      </c>
      <c r="AR93" s="276" t="b">
        <v>0</v>
      </c>
      <c r="AS93" s="277" t="b">
        <v>0</v>
      </c>
      <c r="AT93" s="222"/>
      <c r="AU93" s="222"/>
      <c r="AV93" s="222"/>
      <c r="AW93" s="222"/>
      <c r="AX93" s="222"/>
      <c r="AY93" s="222"/>
      <c r="AZ93" s="222"/>
      <c r="BA93" s="222"/>
      <c r="BB93" s="222"/>
      <c r="BC93" s="222"/>
      <c r="BD93" s="222"/>
      <c r="BE93" s="222"/>
      <c r="BF93" s="222"/>
      <c r="BG93" s="222"/>
      <c r="BH93" s="222"/>
      <c r="BI93" s="222"/>
      <c r="BJ93" s="222"/>
      <c r="BK93" s="222"/>
      <c r="BL93" s="222"/>
    </row>
    <row r="94" hidden="1">
      <c r="A94" s="256">
        <v>45849.74166666667</v>
      </c>
      <c r="B94" s="327"/>
      <c r="C94" s="327"/>
      <c r="D94" s="257" t="s">
        <v>574</v>
      </c>
      <c r="E94" s="258">
        <v>1.8859709245717E13</v>
      </c>
      <c r="F94" s="258" t="s">
        <v>398</v>
      </c>
      <c r="G94" s="258" t="s">
        <v>549</v>
      </c>
      <c r="H94" s="258" t="s">
        <v>400</v>
      </c>
      <c r="I94" s="289" t="s">
        <v>1189</v>
      </c>
      <c r="J94" s="451" t="s">
        <v>1190</v>
      </c>
      <c r="K94" s="371" t="s">
        <v>1191</v>
      </c>
      <c r="L94" s="312" t="s">
        <v>1192</v>
      </c>
      <c r="M94" s="312" t="s">
        <v>1193</v>
      </c>
      <c r="N94" s="312" t="s">
        <v>1194</v>
      </c>
      <c r="O94" s="263" t="s">
        <v>603</v>
      </c>
      <c r="P94" s="283" t="s">
        <v>1195</v>
      </c>
      <c r="Q94" s="284">
        <v>45855.0</v>
      </c>
      <c r="R94" s="258">
        <f t="shared" si="10"/>
        <v>227</v>
      </c>
      <c r="S94" s="222"/>
      <c r="T94" s="266" t="s">
        <v>447</v>
      </c>
      <c r="U94" s="266">
        <v>798000.0</v>
      </c>
      <c r="V94" s="266">
        <v>798000.0</v>
      </c>
      <c r="W94" s="267">
        <v>461634.0</v>
      </c>
      <c r="X94" s="267">
        <v>0.0</v>
      </c>
      <c r="Y94" s="267">
        <v>461634.0</v>
      </c>
      <c r="Z94" s="328"/>
      <c r="AA94" s="328"/>
      <c r="AB94" s="222"/>
      <c r="AC94" s="287">
        <v>45717.0</v>
      </c>
      <c r="AD94" s="258" t="s">
        <v>89</v>
      </c>
      <c r="AE94" s="271"/>
      <c r="AF94" s="272" t="s">
        <v>1196</v>
      </c>
      <c r="AG94" s="272" t="s">
        <v>1197</v>
      </c>
      <c r="AH94" s="258" t="b">
        <v>0</v>
      </c>
      <c r="AI94" s="222"/>
      <c r="AJ94" s="273" t="b">
        <v>0</v>
      </c>
      <c r="AK94" s="273" t="b">
        <v>1</v>
      </c>
      <c r="AL94" s="273" t="b">
        <v>0</v>
      </c>
      <c r="AM94" s="273" t="b">
        <v>0</v>
      </c>
      <c r="AN94" s="273" t="b">
        <v>0</v>
      </c>
      <c r="AO94" s="288" t="b">
        <v>1</v>
      </c>
      <c r="AP94" s="274" t="b">
        <v>1</v>
      </c>
      <c r="AQ94" s="275" t="s">
        <v>414</v>
      </c>
      <c r="AR94" s="276" t="s">
        <v>414</v>
      </c>
      <c r="AS94" s="277" t="s">
        <v>414</v>
      </c>
      <c r="AT94" s="222"/>
      <c r="AU94" s="222"/>
      <c r="AV94" s="222"/>
      <c r="AW94" s="222"/>
      <c r="AX94" s="222"/>
      <c r="AY94" s="222"/>
      <c r="AZ94" s="222"/>
      <c r="BA94" s="222"/>
      <c r="BB94" s="222"/>
      <c r="BC94" s="222"/>
      <c r="BD94" s="222"/>
      <c r="BE94" s="222"/>
      <c r="BF94" s="222"/>
      <c r="BG94" s="222"/>
      <c r="BH94" s="222"/>
      <c r="BI94" s="222"/>
      <c r="BJ94" s="222"/>
      <c r="BK94" s="222"/>
      <c r="BL94" s="222"/>
    </row>
    <row r="95" hidden="1">
      <c r="A95" s="256">
        <v>45849.75833333333</v>
      </c>
      <c r="B95" s="327"/>
      <c r="C95" s="327"/>
      <c r="D95" s="257" t="s">
        <v>397</v>
      </c>
      <c r="E95" s="258">
        <v>1.9591687445777E13</v>
      </c>
      <c r="F95" s="258" t="s">
        <v>398</v>
      </c>
      <c r="G95" s="258" t="s">
        <v>726</v>
      </c>
      <c r="H95" s="258" t="s">
        <v>400</v>
      </c>
      <c r="I95" s="296" t="s">
        <v>1198</v>
      </c>
      <c r="J95" s="458" t="s">
        <v>708</v>
      </c>
      <c r="K95" s="418" t="s">
        <v>1199</v>
      </c>
      <c r="L95" s="262" t="s">
        <v>1200</v>
      </c>
      <c r="M95" s="262" t="s">
        <v>1201</v>
      </c>
      <c r="N95" s="262" t="s">
        <v>1202</v>
      </c>
      <c r="O95" s="263" t="s">
        <v>433</v>
      </c>
      <c r="P95" s="378"/>
      <c r="Q95" s="379"/>
      <c r="R95" s="258" t="str">
        <f t="shared" si="10"/>
        <v>#VALUE!</v>
      </c>
      <c r="S95" s="222"/>
      <c r="T95" s="266" t="s">
        <v>14</v>
      </c>
      <c r="U95" s="266">
        <v>798000.0</v>
      </c>
      <c r="V95" s="328"/>
      <c r="W95" s="328"/>
      <c r="X95" s="328"/>
      <c r="Y95" s="328"/>
      <c r="Z95" s="328"/>
      <c r="AA95" s="328"/>
      <c r="AB95" s="222"/>
      <c r="AC95" s="287">
        <v>45777.0</v>
      </c>
      <c r="AD95" s="258" t="s">
        <v>1015</v>
      </c>
      <c r="AE95" s="271"/>
      <c r="AF95" s="272" t="s">
        <v>425</v>
      </c>
      <c r="AG95" s="303"/>
      <c r="AH95" s="258" t="b">
        <v>0</v>
      </c>
      <c r="AI95" s="222"/>
      <c r="AJ95" s="273" t="b">
        <v>0</v>
      </c>
      <c r="AK95" s="273" t="b">
        <v>0</v>
      </c>
      <c r="AL95" s="273" t="b">
        <v>0</v>
      </c>
      <c r="AM95" s="273" t="b">
        <v>0</v>
      </c>
      <c r="AN95" s="273" t="b">
        <v>0</v>
      </c>
      <c r="AO95" s="288" t="b">
        <v>0</v>
      </c>
      <c r="AP95" s="274" t="b">
        <v>0</v>
      </c>
      <c r="AQ95" s="275" t="b">
        <v>0</v>
      </c>
      <c r="AR95" s="276" t="b">
        <v>0</v>
      </c>
      <c r="AS95" s="277" t="b">
        <v>0</v>
      </c>
      <c r="AT95" s="222"/>
      <c r="AU95" s="222"/>
      <c r="AV95" s="222"/>
      <c r="AW95" s="222"/>
      <c r="AX95" s="222"/>
      <c r="AY95" s="222"/>
      <c r="AZ95" s="222"/>
      <c r="BA95" s="222"/>
      <c r="BB95" s="222"/>
      <c r="BC95" s="222"/>
      <c r="BD95" s="222"/>
      <c r="BE95" s="222"/>
      <c r="BF95" s="222"/>
      <c r="BG95" s="222"/>
      <c r="BH95" s="222"/>
      <c r="BI95" s="222"/>
      <c r="BJ95" s="222"/>
      <c r="BK95" s="222"/>
      <c r="BL95" s="222"/>
    </row>
    <row r="96" hidden="1">
      <c r="A96" s="256">
        <v>45849.856944444444</v>
      </c>
      <c r="B96" s="327"/>
      <c r="C96" s="327"/>
      <c r="D96" s="257" t="s">
        <v>519</v>
      </c>
      <c r="E96" s="258">
        <v>2.0176389445804E13</v>
      </c>
      <c r="F96" s="258" t="s">
        <v>398</v>
      </c>
      <c r="G96" s="258" t="s">
        <v>549</v>
      </c>
      <c r="H96" s="258" t="s">
        <v>400</v>
      </c>
      <c r="I96" s="429" t="s">
        <v>1203</v>
      </c>
      <c r="J96" s="459" t="s">
        <v>1204</v>
      </c>
      <c r="K96" s="425" t="s">
        <v>1205</v>
      </c>
      <c r="L96" s="282" t="s">
        <v>1206</v>
      </c>
      <c r="M96" s="282" t="s">
        <v>1207</v>
      </c>
      <c r="N96" s="282" t="s">
        <v>1208</v>
      </c>
      <c r="O96" s="263" t="s">
        <v>433</v>
      </c>
      <c r="P96" s="283" t="s">
        <v>1209</v>
      </c>
      <c r="Q96" s="284">
        <v>45856.0</v>
      </c>
      <c r="R96" s="258">
        <f t="shared" si="10"/>
        <v>313</v>
      </c>
      <c r="S96" s="222"/>
      <c r="T96" s="266" t="s">
        <v>14</v>
      </c>
      <c r="U96" s="266">
        <v>798000.0</v>
      </c>
      <c r="V96" s="266">
        <v>0.0</v>
      </c>
      <c r="W96" s="294">
        <v>-135254.0</v>
      </c>
      <c r="X96" s="267">
        <v>17053.0</v>
      </c>
      <c r="Y96" s="267">
        <v>682799.0</v>
      </c>
      <c r="Z96" s="328"/>
      <c r="AA96" s="328"/>
      <c r="AB96" s="222"/>
      <c r="AC96" s="287">
        <v>45804.0</v>
      </c>
      <c r="AD96" s="258" t="s">
        <v>1210</v>
      </c>
      <c r="AE96" s="271"/>
      <c r="AF96" s="272" t="s">
        <v>1211</v>
      </c>
      <c r="AG96" s="272" t="s">
        <v>1212</v>
      </c>
      <c r="AH96" s="258" t="b">
        <v>0</v>
      </c>
      <c r="AI96" s="222"/>
      <c r="AJ96" s="273" t="b">
        <v>0</v>
      </c>
      <c r="AK96" s="273" t="b">
        <v>1</v>
      </c>
      <c r="AL96" s="273" t="b">
        <v>0</v>
      </c>
      <c r="AM96" s="273" t="b">
        <v>1</v>
      </c>
      <c r="AN96" s="273" t="b">
        <v>1</v>
      </c>
      <c r="AO96" s="288" t="s">
        <v>412</v>
      </c>
      <c r="AP96" s="274" t="b">
        <v>1</v>
      </c>
      <c r="AQ96" s="275" t="b">
        <v>1</v>
      </c>
      <c r="AR96" s="276" t="b">
        <v>0</v>
      </c>
      <c r="AS96" s="277" t="b">
        <v>0</v>
      </c>
      <c r="AT96" s="222"/>
      <c r="AU96" s="222"/>
      <c r="AV96" s="222"/>
      <c r="AW96" s="222"/>
      <c r="AX96" s="222"/>
      <c r="AY96" s="222"/>
      <c r="AZ96" s="222"/>
      <c r="BA96" s="222"/>
      <c r="BB96" s="222"/>
      <c r="BC96" s="222"/>
      <c r="BD96" s="222"/>
      <c r="BE96" s="222"/>
      <c r="BF96" s="222"/>
      <c r="BG96" s="222"/>
      <c r="BH96" s="222"/>
      <c r="BI96" s="222"/>
      <c r="BJ96" s="222"/>
      <c r="BK96" s="222"/>
      <c r="BL96" s="222"/>
    </row>
    <row r="97" hidden="1">
      <c r="A97" s="256">
        <v>45850.59097222222</v>
      </c>
      <c r="B97" s="327"/>
      <c r="C97" s="327"/>
      <c r="D97" s="257" t="s">
        <v>519</v>
      </c>
      <c r="E97" s="258">
        <v>1.9708911545779E13</v>
      </c>
      <c r="F97" s="258" t="s">
        <v>398</v>
      </c>
      <c r="G97" s="258" t="s">
        <v>549</v>
      </c>
      <c r="H97" s="258" t="s">
        <v>400</v>
      </c>
      <c r="I97" s="296" t="s">
        <v>1213</v>
      </c>
      <c r="J97" s="458" t="s">
        <v>1213</v>
      </c>
      <c r="K97" s="437" t="s">
        <v>1214</v>
      </c>
      <c r="L97" s="282" t="s">
        <v>1215</v>
      </c>
      <c r="M97" s="282" t="s">
        <v>1216</v>
      </c>
      <c r="N97" s="282" t="s">
        <v>1217</v>
      </c>
      <c r="O97" s="263" t="s">
        <v>433</v>
      </c>
      <c r="P97" s="283" t="s">
        <v>1218</v>
      </c>
      <c r="Q97" s="284">
        <v>45856.0</v>
      </c>
      <c r="R97" s="258">
        <f t="shared" si="10"/>
        <v>288</v>
      </c>
      <c r="S97" s="222"/>
      <c r="T97" s="266" t="s">
        <v>14</v>
      </c>
      <c r="U97" s="266">
        <v>798000.0</v>
      </c>
      <c r="V97" s="266">
        <v>0.0</v>
      </c>
      <c r="W97" s="294">
        <v>-170230.0</v>
      </c>
      <c r="X97" s="267">
        <v>23940.0</v>
      </c>
      <c r="Y97" s="267">
        <v>654710.0</v>
      </c>
      <c r="Z97" s="328"/>
      <c r="AA97" s="328"/>
      <c r="AB97" s="222"/>
      <c r="AC97" s="287">
        <v>45779.0</v>
      </c>
      <c r="AD97" s="258" t="s">
        <v>95</v>
      </c>
      <c r="AE97" s="271"/>
      <c r="AF97" s="272" t="s">
        <v>1219</v>
      </c>
      <c r="AG97" s="272" t="s">
        <v>1220</v>
      </c>
      <c r="AH97" s="258" t="b">
        <v>0</v>
      </c>
      <c r="AI97" s="222"/>
      <c r="AJ97" s="273" t="b">
        <v>0</v>
      </c>
      <c r="AK97" s="273" t="b">
        <v>1</v>
      </c>
      <c r="AL97" s="273" t="b">
        <v>0</v>
      </c>
      <c r="AM97" s="273" t="b">
        <v>1</v>
      </c>
      <c r="AN97" s="273" t="b">
        <v>1</v>
      </c>
      <c r="AO97" s="288" t="s">
        <v>412</v>
      </c>
      <c r="AP97" s="274" t="b">
        <v>1</v>
      </c>
      <c r="AQ97" s="275" t="b">
        <v>1</v>
      </c>
      <c r="AR97" s="276" t="b">
        <v>0</v>
      </c>
      <c r="AS97" s="277" t="b">
        <v>0</v>
      </c>
      <c r="AT97" s="222"/>
      <c r="AU97" s="222"/>
      <c r="AV97" s="222"/>
      <c r="AW97" s="222"/>
      <c r="AX97" s="222"/>
      <c r="AY97" s="222"/>
      <c r="AZ97" s="222"/>
      <c r="BA97" s="222"/>
      <c r="BB97" s="222"/>
      <c r="BC97" s="222"/>
      <c r="BD97" s="222"/>
      <c r="BE97" s="222"/>
      <c r="BF97" s="222"/>
      <c r="BG97" s="222"/>
      <c r="BH97" s="222"/>
      <c r="BI97" s="222"/>
      <c r="BJ97" s="222"/>
      <c r="BK97" s="222"/>
      <c r="BL97" s="222"/>
    </row>
    <row r="98" hidden="1">
      <c r="A98" s="256">
        <v>45851.54027777778</v>
      </c>
      <c r="B98" s="327"/>
      <c r="C98" s="327"/>
      <c r="D98" s="257" t="s">
        <v>625</v>
      </c>
      <c r="E98" s="258">
        <v>1.9299115745747E13</v>
      </c>
      <c r="F98" s="258" t="s">
        <v>398</v>
      </c>
      <c r="G98" s="258" t="s">
        <v>726</v>
      </c>
      <c r="H98" s="258" t="s">
        <v>400</v>
      </c>
      <c r="I98" s="289" t="s">
        <v>1221</v>
      </c>
      <c r="J98" s="460" t="s">
        <v>1222</v>
      </c>
      <c r="K98" s="425" t="s">
        <v>1223</v>
      </c>
      <c r="L98" s="440" t="s">
        <v>1224</v>
      </c>
      <c r="M98" s="440" t="s">
        <v>1225</v>
      </c>
      <c r="N98" s="440" t="s">
        <v>1226</v>
      </c>
      <c r="O98" s="263" t="s">
        <v>603</v>
      </c>
      <c r="P98" s="378"/>
      <c r="Q98" s="379"/>
      <c r="R98" s="271"/>
      <c r="S98" s="222"/>
      <c r="T98" s="266" t="s">
        <v>14</v>
      </c>
      <c r="U98" s="266">
        <v>798000.0</v>
      </c>
      <c r="V98" s="328"/>
      <c r="W98" s="328"/>
      <c r="X98" s="328"/>
      <c r="Y98" s="328"/>
      <c r="Z98" s="328"/>
      <c r="AA98" s="328"/>
      <c r="AB98" s="222"/>
      <c r="AC98" s="287">
        <v>45755.0</v>
      </c>
      <c r="AD98" s="258" t="s">
        <v>95</v>
      </c>
      <c r="AE98" s="271"/>
      <c r="AF98" s="272" t="s">
        <v>425</v>
      </c>
      <c r="AG98" s="303"/>
      <c r="AH98" s="258" t="b">
        <v>0</v>
      </c>
      <c r="AI98" s="222"/>
      <c r="AJ98" s="273" t="b">
        <v>0</v>
      </c>
      <c r="AK98" s="273" t="b">
        <v>0</v>
      </c>
      <c r="AL98" s="273" t="b">
        <v>0</v>
      </c>
      <c r="AM98" s="273" t="b">
        <v>0</v>
      </c>
      <c r="AN98" s="273" t="b">
        <v>0</v>
      </c>
      <c r="AO98" s="288" t="b">
        <v>0</v>
      </c>
      <c r="AP98" s="274" t="b">
        <v>0</v>
      </c>
      <c r="AQ98" s="275" t="b">
        <v>0</v>
      </c>
      <c r="AR98" s="276" t="b">
        <v>0</v>
      </c>
      <c r="AS98" s="277" t="b">
        <v>0</v>
      </c>
      <c r="AT98" s="222"/>
      <c r="AU98" s="222"/>
      <c r="AV98" s="222"/>
      <c r="AW98" s="222"/>
      <c r="AX98" s="222"/>
      <c r="AY98" s="222"/>
      <c r="AZ98" s="222"/>
      <c r="BA98" s="222"/>
      <c r="BB98" s="222"/>
      <c r="BC98" s="222"/>
      <c r="BD98" s="222"/>
      <c r="BE98" s="222"/>
      <c r="BF98" s="222"/>
      <c r="BG98" s="222"/>
      <c r="BH98" s="222"/>
      <c r="BI98" s="222"/>
      <c r="BJ98" s="222"/>
      <c r="BK98" s="222"/>
      <c r="BL98" s="222"/>
    </row>
    <row r="99" hidden="1">
      <c r="A99" s="256">
        <v>45850.049305555556</v>
      </c>
      <c r="B99" s="256">
        <v>45852.563888888886</v>
      </c>
      <c r="C99" s="258" t="s">
        <v>1227</v>
      </c>
      <c r="D99" s="257" t="s">
        <v>397</v>
      </c>
      <c r="E99" s="392">
        <v>1.8953268345762E13</v>
      </c>
      <c r="F99" s="258" t="s">
        <v>398</v>
      </c>
      <c r="G99" s="258" t="s">
        <v>399</v>
      </c>
      <c r="H99" s="258" t="s">
        <v>400</v>
      </c>
      <c r="I99" s="296" t="s">
        <v>1228</v>
      </c>
      <c r="J99" s="431" t="s">
        <v>1229</v>
      </c>
      <c r="K99" s="418" t="s">
        <v>1230</v>
      </c>
      <c r="L99" s="262" t="s">
        <v>1231</v>
      </c>
      <c r="M99" s="262" t="s">
        <v>1232</v>
      </c>
      <c r="N99" s="262" t="s">
        <v>1233</v>
      </c>
      <c r="O99" s="263" t="s">
        <v>433</v>
      </c>
      <c r="P99" s="264" t="s">
        <v>1234</v>
      </c>
      <c r="Q99" s="265">
        <v>45852.0</v>
      </c>
      <c r="R99" s="258">
        <f>365-DAYS(DATEVALUE(Q99), DATEVALUE(AC99))</f>
        <v>275</v>
      </c>
      <c r="S99" s="222"/>
      <c r="T99" s="266" t="s">
        <v>74</v>
      </c>
      <c r="U99" s="266">
        <v>798000.0</v>
      </c>
      <c r="V99" s="266">
        <v>798000.0</v>
      </c>
      <c r="W99" s="267">
        <v>562190.0</v>
      </c>
      <c r="X99" s="267">
        <v>0.0</v>
      </c>
      <c r="Y99" s="267">
        <v>562190.0</v>
      </c>
      <c r="Z99" s="268" t="s">
        <v>409</v>
      </c>
      <c r="AA99" s="267" t="s">
        <v>480</v>
      </c>
      <c r="AB99" s="222"/>
      <c r="AC99" s="270">
        <v>45762.0</v>
      </c>
      <c r="AD99" s="258" t="s">
        <v>448</v>
      </c>
      <c r="AE99" s="271"/>
      <c r="AF99" s="272" t="s">
        <v>1235</v>
      </c>
      <c r="AG99" s="303"/>
      <c r="AH99" s="258" t="b">
        <v>0</v>
      </c>
      <c r="AI99" s="222"/>
      <c r="AJ99" s="273" t="b">
        <v>1</v>
      </c>
      <c r="AK99" s="273" t="b">
        <v>1</v>
      </c>
      <c r="AL99" s="273" t="b">
        <v>0</v>
      </c>
      <c r="AM99" s="273" t="b">
        <v>1</v>
      </c>
      <c r="AN99" s="273" t="b">
        <v>1</v>
      </c>
      <c r="AO99" s="288" t="b">
        <v>1</v>
      </c>
      <c r="AP99" s="274" t="b">
        <v>1</v>
      </c>
      <c r="AQ99" s="275" t="s">
        <v>414</v>
      </c>
      <c r="AR99" s="276" t="s">
        <v>414</v>
      </c>
      <c r="AS99" s="277" t="s">
        <v>414</v>
      </c>
      <c r="AT99" s="222"/>
      <c r="AU99" s="222"/>
      <c r="AV99" s="222"/>
      <c r="AW99" s="222"/>
      <c r="AX99" s="222"/>
      <c r="AY99" s="222"/>
      <c r="AZ99" s="222"/>
      <c r="BA99" s="222"/>
      <c r="BB99" s="222"/>
      <c r="BC99" s="222"/>
      <c r="BD99" s="222"/>
      <c r="BE99" s="222"/>
      <c r="BF99" s="222"/>
      <c r="BG99" s="222"/>
      <c r="BH99" s="222"/>
      <c r="BI99" s="222"/>
      <c r="BJ99" s="222"/>
      <c r="BK99" s="222"/>
      <c r="BL99" s="222"/>
    </row>
    <row r="100" hidden="1">
      <c r="A100" s="256">
        <v>45852.433333333334</v>
      </c>
      <c r="B100" s="327"/>
      <c r="C100" s="327"/>
      <c r="D100" s="257" t="s">
        <v>574</v>
      </c>
      <c r="E100" s="392">
        <v>1.7940253445639E13</v>
      </c>
      <c r="F100" s="258" t="s">
        <v>398</v>
      </c>
      <c r="G100" s="258" t="s">
        <v>726</v>
      </c>
      <c r="H100" s="258" t="s">
        <v>400</v>
      </c>
      <c r="I100" s="289" t="s">
        <v>1236</v>
      </c>
      <c r="J100" s="461" t="s">
        <v>1237</v>
      </c>
      <c r="K100" s="462" t="s">
        <v>1238</v>
      </c>
      <c r="L100" s="282" t="s">
        <v>1239</v>
      </c>
      <c r="M100" s="312" t="s">
        <v>1240</v>
      </c>
      <c r="N100" s="312" t="s">
        <v>1241</v>
      </c>
      <c r="O100" s="263" t="s">
        <v>407</v>
      </c>
      <c r="P100" s="313"/>
      <c r="Q100" s="381"/>
      <c r="R100" s="271"/>
      <c r="S100" s="222"/>
      <c r="T100" s="266" t="s">
        <v>60</v>
      </c>
      <c r="U100" s="266">
        <v>788000.0</v>
      </c>
      <c r="V100" s="266">
        <v>788000.0</v>
      </c>
      <c r="W100" s="328"/>
      <c r="X100" s="328"/>
      <c r="Y100" s="328"/>
      <c r="Z100" s="328"/>
      <c r="AA100" s="328"/>
      <c r="AB100" s="222"/>
      <c r="AC100" s="270">
        <v>45639.0</v>
      </c>
      <c r="AD100" s="258" t="s">
        <v>424</v>
      </c>
      <c r="AE100" s="271"/>
      <c r="AF100" s="272" t="s">
        <v>425</v>
      </c>
      <c r="AG100" s="303"/>
      <c r="AH100" s="258" t="b">
        <v>0</v>
      </c>
      <c r="AI100" s="222"/>
      <c r="AJ100" s="273" t="b">
        <v>0</v>
      </c>
      <c r="AK100" s="273" t="b">
        <v>0</v>
      </c>
      <c r="AL100" s="273" t="b">
        <v>0</v>
      </c>
      <c r="AM100" s="273" t="b">
        <v>0</v>
      </c>
      <c r="AN100" s="273" t="b">
        <v>0</v>
      </c>
      <c r="AO100" s="288" t="b">
        <v>0</v>
      </c>
      <c r="AP100" s="274" t="b">
        <v>0</v>
      </c>
      <c r="AQ100" s="275" t="b">
        <v>0</v>
      </c>
      <c r="AR100" s="276" t="b">
        <v>0</v>
      </c>
      <c r="AS100" s="277" t="b">
        <v>0</v>
      </c>
      <c r="AT100" s="222"/>
      <c r="AU100" s="222"/>
      <c r="AV100" s="222"/>
      <c r="AW100" s="222"/>
      <c r="AX100" s="222"/>
      <c r="AY100" s="222"/>
      <c r="AZ100" s="222"/>
      <c r="BA100" s="222"/>
      <c r="BB100" s="222"/>
      <c r="BC100" s="222"/>
      <c r="BD100" s="222"/>
      <c r="BE100" s="222"/>
      <c r="BF100" s="222"/>
      <c r="BG100" s="222"/>
      <c r="BH100" s="222"/>
      <c r="BI100" s="222"/>
      <c r="BJ100" s="222"/>
      <c r="BK100" s="222"/>
      <c r="BL100" s="222"/>
    </row>
    <row r="101" hidden="1">
      <c r="A101" s="256">
        <v>45852.461805555555</v>
      </c>
      <c r="B101" s="327"/>
      <c r="C101" s="327"/>
      <c r="D101" s="257" t="s">
        <v>397</v>
      </c>
      <c r="E101" s="392">
        <v>1.9849789545794E13</v>
      </c>
      <c r="F101" s="258" t="s">
        <v>398</v>
      </c>
      <c r="G101" s="258" t="s">
        <v>726</v>
      </c>
      <c r="H101" s="258" t="s">
        <v>400</v>
      </c>
      <c r="I101" s="296" t="s">
        <v>1058</v>
      </c>
      <c r="J101" s="298" t="s">
        <v>1058</v>
      </c>
      <c r="K101" s="298" t="s">
        <v>1059</v>
      </c>
      <c r="L101" s="262" t="s">
        <v>1242</v>
      </c>
      <c r="M101" s="262" t="s">
        <v>1243</v>
      </c>
      <c r="N101" s="262" t="s">
        <v>1244</v>
      </c>
      <c r="O101" s="263" t="s">
        <v>433</v>
      </c>
      <c r="P101" s="378"/>
      <c r="Q101" s="379"/>
      <c r="R101" s="271"/>
      <c r="S101" s="222"/>
      <c r="T101" s="266" t="s">
        <v>74</v>
      </c>
      <c r="U101" s="266">
        <v>798000.0</v>
      </c>
      <c r="V101" s="266">
        <v>798000.0</v>
      </c>
      <c r="W101" s="328"/>
      <c r="X101" s="328"/>
      <c r="Y101" s="328"/>
      <c r="Z101" s="328"/>
      <c r="AA101" s="328"/>
      <c r="AB101" s="222"/>
      <c r="AC101" s="287">
        <v>45796.0</v>
      </c>
      <c r="AD101" s="258" t="s">
        <v>525</v>
      </c>
      <c r="AE101" s="271"/>
      <c r="AF101" s="272" t="s">
        <v>425</v>
      </c>
      <c r="AG101" s="333" t="s">
        <v>1245</v>
      </c>
      <c r="AH101" s="258" t="b">
        <v>0</v>
      </c>
      <c r="AI101" s="222"/>
      <c r="AJ101" s="273" t="b">
        <v>0</v>
      </c>
      <c r="AK101" s="273" t="b">
        <v>0</v>
      </c>
      <c r="AL101" s="273" t="b">
        <v>0</v>
      </c>
      <c r="AM101" s="273" t="b">
        <v>0</v>
      </c>
      <c r="AN101" s="273" t="b">
        <v>0</v>
      </c>
      <c r="AO101" s="288" t="b">
        <v>0</v>
      </c>
      <c r="AP101" s="274" t="b">
        <v>0</v>
      </c>
      <c r="AQ101" s="275" t="b">
        <v>0</v>
      </c>
      <c r="AR101" s="276" t="b">
        <v>0</v>
      </c>
      <c r="AS101" s="277" t="b">
        <v>0</v>
      </c>
      <c r="AT101" s="222"/>
      <c r="AU101" s="222"/>
      <c r="AV101" s="222"/>
      <c r="AW101" s="222"/>
      <c r="AX101" s="222"/>
      <c r="AY101" s="222"/>
      <c r="AZ101" s="222"/>
      <c r="BA101" s="222"/>
      <c r="BB101" s="222"/>
      <c r="BC101" s="222"/>
      <c r="BD101" s="222"/>
      <c r="BE101" s="222"/>
      <c r="BF101" s="222"/>
      <c r="BG101" s="222"/>
      <c r="BH101" s="222"/>
      <c r="BI101" s="222"/>
      <c r="BJ101" s="222"/>
      <c r="BK101" s="222"/>
      <c r="BL101" s="222"/>
    </row>
    <row r="102" hidden="1">
      <c r="A102" s="256">
        <v>45852.475</v>
      </c>
      <c r="B102" s="327"/>
      <c r="C102" s="327"/>
      <c r="D102" s="257" t="s">
        <v>397</v>
      </c>
      <c r="E102" s="258">
        <v>2.0562186545836E13</v>
      </c>
      <c r="F102" s="258" t="s">
        <v>398</v>
      </c>
      <c r="G102" s="258" t="s">
        <v>726</v>
      </c>
      <c r="H102" s="258" t="s">
        <v>502</v>
      </c>
      <c r="I102" s="289" t="s">
        <v>1246</v>
      </c>
      <c r="J102" s="463" t="s">
        <v>1247</v>
      </c>
      <c r="K102" s="257" t="s">
        <v>1248</v>
      </c>
      <c r="L102" s="464" t="s">
        <v>1249</v>
      </c>
      <c r="M102" s="312" t="s">
        <v>1250</v>
      </c>
      <c r="N102" s="312" t="s">
        <v>1251</v>
      </c>
      <c r="O102" s="263" t="s">
        <v>555</v>
      </c>
      <c r="P102" s="313"/>
      <c r="Q102" s="381"/>
      <c r="R102" s="271"/>
      <c r="S102" s="222"/>
      <c r="T102" s="266" t="s">
        <v>74</v>
      </c>
      <c r="U102" s="266">
        <v>1980000.0</v>
      </c>
      <c r="V102" s="266">
        <v>1980000.0</v>
      </c>
      <c r="W102" s="328"/>
      <c r="X102" s="328"/>
      <c r="Y102" s="328"/>
      <c r="Z102" s="328"/>
      <c r="AA102" s="328"/>
      <c r="AB102" s="222"/>
      <c r="AC102" s="287">
        <v>45836.0</v>
      </c>
      <c r="AD102" s="258" t="s">
        <v>507</v>
      </c>
      <c r="AE102" s="271"/>
      <c r="AF102" s="272" t="s">
        <v>425</v>
      </c>
      <c r="AG102" s="303"/>
      <c r="AH102" s="258" t="b">
        <v>0</v>
      </c>
      <c r="AI102" s="222"/>
      <c r="AJ102" s="273" t="b">
        <v>0</v>
      </c>
      <c r="AK102" s="273" t="b">
        <v>0</v>
      </c>
      <c r="AL102" s="273" t="b">
        <v>0</v>
      </c>
      <c r="AM102" s="273" t="b">
        <v>0</v>
      </c>
      <c r="AN102" s="273" t="b">
        <v>0</v>
      </c>
      <c r="AO102" s="288" t="b">
        <v>0</v>
      </c>
      <c r="AP102" s="274" t="b">
        <v>0</v>
      </c>
      <c r="AQ102" s="275" t="b">
        <v>0</v>
      </c>
      <c r="AR102" s="276" t="b">
        <v>0</v>
      </c>
      <c r="AS102" s="277" t="b">
        <v>0</v>
      </c>
      <c r="AT102" s="222"/>
      <c r="AU102" s="222"/>
      <c r="AV102" s="222"/>
      <c r="AW102" s="222"/>
      <c r="AX102" s="222"/>
      <c r="AY102" s="222"/>
      <c r="AZ102" s="222"/>
      <c r="BA102" s="222"/>
      <c r="BB102" s="222"/>
      <c r="BC102" s="222"/>
      <c r="BD102" s="222"/>
      <c r="BE102" s="222"/>
      <c r="BF102" s="222"/>
      <c r="BG102" s="222"/>
      <c r="BH102" s="222"/>
      <c r="BI102" s="222"/>
      <c r="BJ102" s="222"/>
      <c r="BK102" s="222"/>
      <c r="BL102" s="222"/>
    </row>
    <row r="103" hidden="1">
      <c r="A103" s="256">
        <v>45852.49513888889</v>
      </c>
      <c r="B103" s="327"/>
      <c r="C103" s="327"/>
      <c r="D103" s="257" t="s">
        <v>397</v>
      </c>
      <c r="E103" s="258">
        <v>1.7738837445616E13</v>
      </c>
      <c r="F103" s="258" t="s">
        <v>398</v>
      </c>
      <c r="G103" s="258" t="s">
        <v>726</v>
      </c>
      <c r="H103" s="258" t="s">
        <v>400</v>
      </c>
      <c r="I103" s="296" t="s">
        <v>1252</v>
      </c>
      <c r="J103" s="298" t="s">
        <v>1253</v>
      </c>
      <c r="K103" s="298" t="s">
        <v>1254</v>
      </c>
      <c r="L103" s="262" t="s">
        <v>1255</v>
      </c>
      <c r="M103" s="262" t="s">
        <v>1256</v>
      </c>
      <c r="N103" s="262" t="s">
        <v>1257</v>
      </c>
      <c r="O103" s="263" t="s">
        <v>407</v>
      </c>
      <c r="P103" s="378"/>
      <c r="Q103" s="379"/>
      <c r="R103" s="271"/>
      <c r="S103" s="222"/>
      <c r="T103" s="266" t="s">
        <v>14</v>
      </c>
      <c r="U103" s="266">
        <v>798000.0</v>
      </c>
      <c r="V103" s="328"/>
      <c r="W103" s="328"/>
      <c r="X103" s="328"/>
      <c r="Y103" s="328"/>
      <c r="Z103" s="328"/>
      <c r="AA103" s="328"/>
      <c r="AB103" s="222"/>
      <c r="AC103" s="270">
        <v>45618.0</v>
      </c>
      <c r="AD103" s="258" t="s">
        <v>990</v>
      </c>
      <c r="AE103" s="271"/>
      <c r="AF103" s="272" t="s">
        <v>425</v>
      </c>
      <c r="AG103" s="272" t="s">
        <v>1258</v>
      </c>
      <c r="AH103" s="258" t="b">
        <v>0</v>
      </c>
      <c r="AI103" s="222"/>
      <c r="AJ103" s="273" t="b">
        <v>0</v>
      </c>
      <c r="AK103" s="273" t="b">
        <v>0</v>
      </c>
      <c r="AL103" s="273" t="b">
        <v>0</v>
      </c>
      <c r="AM103" s="273" t="b">
        <v>0</v>
      </c>
      <c r="AN103" s="273" t="b">
        <v>0</v>
      </c>
      <c r="AO103" s="288" t="b">
        <v>0</v>
      </c>
      <c r="AP103" s="274" t="b">
        <v>0</v>
      </c>
      <c r="AQ103" s="275" t="b">
        <v>0</v>
      </c>
      <c r="AR103" s="276" t="b">
        <v>0</v>
      </c>
      <c r="AS103" s="277" t="b">
        <v>0</v>
      </c>
      <c r="AT103" s="222"/>
      <c r="AU103" s="222"/>
      <c r="AV103" s="222"/>
      <c r="AW103" s="222"/>
      <c r="AX103" s="222"/>
      <c r="AY103" s="222"/>
      <c r="AZ103" s="222"/>
      <c r="BA103" s="222"/>
      <c r="BB103" s="222"/>
      <c r="BC103" s="222"/>
      <c r="BD103" s="222"/>
      <c r="BE103" s="222"/>
      <c r="BF103" s="222"/>
      <c r="BG103" s="222"/>
      <c r="BH103" s="222"/>
      <c r="BI103" s="222"/>
      <c r="BJ103" s="222"/>
      <c r="BK103" s="222"/>
      <c r="BL103" s="222"/>
    </row>
    <row r="104" hidden="1">
      <c r="A104" s="256">
        <v>45852.71388888889</v>
      </c>
      <c r="B104" s="327"/>
      <c r="C104" s="327"/>
      <c r="D104" s="257" t="s">
        <v>397</v>
      </c>
      <c r="E104" s="258">
        <v>2.0178366045802E13</v>
      </c>
      <c r="F104" s="258" t="s">
        <v>398</v>
      </c>
      <c r="G104" s="258" t="s">
        <v>726</v>
      </c>
      <c r="H104" s="258" t="s">
        <v>400</v>
      </c>
      <c r="I104" s="427" t="s">
        <v>1259</v>
      </c>
      <c r="J104" s="463" t="s">
        <v>1260</v>
      </c>
      <c r="K104" s="465" t="s">
        <v>1261</v>
      </c>
      <c r="L104" s="312" t="s">
        <v>1262</v>
      </c>
      <c r="M104" s="312" t="s">
        <v>1263</v>
      </c>
      <c r="N104" s="312" t="s">
        <v>1264</v>
      </c>
      <c r="O104" s="263" t="s">
        <v>433</v>
      </c>
      <c r="P104" s="313"/>
      <c r="Q104" s="381"/>
      <c r="R104" s="271"/>
      <c r="S104" s="222"/>
      <c r="T104" s="266" t="s">
        <v>1170</v>
      </c>
      <c r="U104" s="266">
        <v>798000.0</v>
      </c>
      <c r="V104" s="328" t="s">
        <v>1265</v>
      </c>
      <c r="W104" s="328"/>
      <c r="X104" s="328"/>
      <c r="Y104" s="328"/>
      <c r="Z104" s="328"/>
      <c r="AA104" s="328"/>
      <c r="AB104" s="222"/>
      <c r="AC104" s="287">
        <v>45802.0</v>
      </c>
      <c r="AD104" s="258" t="s">
        <v>1266</v>
      </c>
      <c r="AE104" s="222"/>
      <c r="AF104" s="272" t="s">
        <v>425</v>
      </c>
      <c r="AG104" s="303"/>
      <c r="AH104" s="258" t="b">
        <v>0</v>
      </c>
      <c r="AI104" s="222"/>
      <c r="AJ104" s="273" t="b">
        <v>0</v>
      </c>
      <c r="AK104" s="273" t="b">
        <v>0</v>
      </c>
      <c r="AL104" s="273" t="b">
        <v>0</v>
      </c>
      <c r="AM104" s="273" t="b">
        <v>0</v>
      </c>
      <c r="AN104" s="273" t="b">
        <v>0</v>
      </c>
      <c r="AO104" s="288" t="b">
        <v>0</v>
      </c>
      <c r="AP104" s="274" t="b">
        <v>0</v>
      </c>
      <c r="AQ104" s="275" t="b">
        <v>0</v>
      </c>
      <c r="AR104" s="276" t="b">
        <v>0</v>
      </c>
      <c r="AS104" s="277" t="b">
        <v>0</v>
      </c>
      <c r="AT104" s="222"/>
      <c r="AU104" s="222"/>
      <c r="AV104" s="222"/>
      <c r="AW104" s="222"/>
      <c r="AX104" s="222"/>
      <c r="AY104" s="222"/>
      <c r="AZ104" s="222"/>
      <c r="BA104" s="222"/>
      <c r="BB104" s="222"/>
      <c r="BC104" s="222"/>
      <c r="BD104" s="222"/>
      <c r="BE104" s="222"/>
      <c r="BF104" s="222"/>
      <c r="BG104" s="222"/>
      <c r="BH104" s="222"/>
      <c r="BI104" s="222"/>
      <c r="BJ104" s="222"/>
      <c r="BK104" s="222"/>
      <c r="BL104" s="222"/>
    </row>
    <row r="105" hidden="1">
      <c r="A105" s="256">
        <v>45852.88055555556</v>
      </c>
      <c r="B105" s="327"/>
      <c r="C105" s="327"/>
      <c r="D105" s="257" t="s">
        <v>519</v>
      </c>
      <c r="E105" s="392">
        <v>2.0647548545842E13</v>
      </c>
      <c r="F105" s="258" t="s">
        <v>398</v>
      </c>
      <c r="G105" s="258" t="s">
        <v>726</v>
      </c>
      <c r="H105" s="258" t="s">
        <v>400</v>
      </c>
      <c r="I105" s="416" t="s">
        <v>1267</v>
      </c>
      <c r="J105" s="430" t="s">
        <v>1268</v>
      </c>
      <c r="K105" s="437" t="s">
        <v>1269</v>
      </c>
      <c r="L105" s="435" t="s">
        <v>1270</v>
      </c>
      <c r="M105" s="435" t="s">
        <v>1271</v>
      </c>
      <c r="N105" s="435" t="s">
        <v>1272</v>
      </c>
      <c r="O105" s="263" t="s">
        <v>555</v>
      </c>
      <c r="P105" s="378"/>
      <c r="Q105" s="379"/>
      <c r="R105" s="271"/>
      <c r="S105" s="222"/>
      <c r="T105" s="266" t="s">
        <v>60</v>
      </c>
      <c r="U105" s="266">
        <v>788000.0</v>
      </c>
      <c r="V105" s="266">
        <v>788000.0</v>
      </c>
      <c r="W105" s="328"/>
      <c r="X105" s="328"/>
      <c r="Y105" s="328"/>
      <c r="Z105" s="328"/>
      <c r="AA105" s="328"/>
      <c r="AB105" s="222"/>
      <c r="AC105" s="287">
        <v>45842.0</v>
      </c>
      <c r="AD105" s="258" t="s">
        <v>424</v>
      </c>
      <c r="AE105" s="222"/>
      <c r="AF105" s="272" t="s">
        <v>425</v>
      </c>
      <c r="AG105" s="303"/>
      <c r="AH105" s="258" t="b">
        <v>0</v>
      </c>
      <c r="AI105" s="222"/>
      <c r="AJ105" s="273" t="b">
        <v>0</v>
      </c>
      <c r="AK105" s="273" t="b">
        <v>0</v>
      </c>
      <c r="AL105" s="273" t="b">
        <v>0</v>
      </c>
      <c r="AM105" s="273" t="b">
        <v>0</v>
      </c>
      <c r="AN105" s="273" t="b">
        <v>0</v>
      </c>
      <c r="AO105" s="288" t="b">
        <v>0</v>
      </c>
      <c r="AP105" s="274" t="b">
        <v>0</v>
      </c>
      <c r="AQ105" s="275" t="b">
        <v>0</v>
      </c>
      <c r="AR105" s="276" t="b">
        <v>0</v>
      </c>
      <c r="AS105" s="277" t="b">
        <v>0</v>
      </c>
      <c r="AT105" s="222"/>
      <c r="AU105" s="222"/>
      <c r="AV105" s="222"/>
      <c r="AW105" s="222"/>
      <c r="AX105" s="222"/>
      <c r="AY105" s="222"/>
      <c r="AZ105" s="222"/>
      <c r="BA105" s="222"/>
      <c r="BB105" s="222"/>
      <c r="BC105" s="222"/>
      <c r="BD105" s="222"/>
      <c r="BE105" s="222"/>
      <c r="BF105" s="222"/>
      <c r="BG105" s="222"/>
      <c r="BH105" s="222"/>
      <c r="BI105" s="222"/>
      <c r="BJ105" s="222"/>
      <c r="BK105" s="222"/>
      <c r="BL105" s="222"/>
    </row>
    <row r="106" hidden="1">
      <c r="A106" s="256">
        <v>45853.42986111111</v>
      </c>
      <c r="B106" s="327"/>
      <c r="C106" s="327"/>
      <c r="D106" s="257" t="s">
        <v>688</v>
      </c>
      <c r="E106" s="258" t="s">
        <v>696</v>
      </c>
      <c r="F106" s="258" t="s">
        <v>576</v>
      </c>
      <c r="G106" s="258" t="s">
        <v>561</v>
      </c>
      <c r="H106" s="258" t="s">
        <v>400</v>
      </c>
      <c r="I106" s="466" t="s">
        <v>1273</v>
      </c>
      <c r="J106" s="291"/>
      <c r="K106" s="291"/>
      <c r="L106" s="414"/>
      <c r="M106" s="414"/>
      <c r="N106" s="414"/>
      <c r="O106" s="263"/>
      <c r="P106" s="313"/>
      <c r="Q106" s="381"/>
      <c r="R106" s="271"/>
      <c r="S106" s="222"/>
      <c r="T106" s="328"/>
      <c r="U106" s="328"/>
      <c r="V106" s="328"/>
      <c r="W106" s="328"/>
      <c r="X106" s="328"/>
      <c r="Y106" s="328"/>
      <c r="Z106" s="328"/>
      <c r="AA106" s="328"/>
      <c r="AB106" s="222"/>
      <c r="AC106" s="467"/>
      <c r="AD106" s="271"/>
      <c r="AE106" s="222"/>
      <c r="AF106" s="272" t="s">
        <v>425</v>
      </c>
      <c r="AG106" s="272" t="s">
        <v>1274</v>
      </c>
      <c r="AH106" s="258" t="b">
        <v>0</v>
      </c>
      <c r="AI106" s="222"/>
      <c r="AJ106" s="273" t="b">
        <v>0</v>
      </c>
      <c r="AK106" s="273" t="b">
        <v>0</v>
      </c>
      <c r="AL106" s="273" t="b">
        <v>0</v>
      </c>
      <c r="AM106" s="273" t="b">
        <v>0</v>
      </c>
      <c r="AN106" s="273" t="b">
        <v>0</v>
      </c>
      <c r="AO106" s="288" t="b">
        <v>0</v>
      </c>
      <c r="AP106" s="274" t="b">
        <v>0</v>
      </c>
      <c r="AQ106" s="275" t="b">
        <v>0</v>
      </c>
      <c r="AR106" s="276" t="b">
        <v>0</v>
      </c>
      <c r="AS106" s="277" t="b">
        <v>0</v>
      </c>
      <c r="AT106" s="222"/>
      <c r="AU106" s="222"/>
      <c r="AV106" s="222"/>
      <c r="AW106" s="222"/>
      <c r="AX106" s="222"/>
      <c r="AY106" s="222"/>
      <c r="AZ106" s="222"/>
      <c r="BA106" s="222"/>
      <c r="BB106" s="222"/>
      <c r="BC106" s="222"/>
      <c r="BD106" s="222"/>
      <c r="BE106" s="222"/>
      <c r="BF106" s="222"/>
      <c r="BG106" s="222"/>
      <c r="BH106" s="222"/>
      <c r="BI106" s="222"/>
      <c r="BJ106" s="222"/>
      <c r="BK106" s="222"/>
      <c r="BL106" s="222"/>
    </row>
    <row r="107" hidden="1">
      <c r="A107" s="287">
        <v>45849.0</v>
      </c>
      <c r="B107" s="327"/>
      <c r="C107" s="327"/>
      <c r="D107" s="257" t="s">
        <v>574</v>
      </c>
      <c r="E107" s="258">
        <v>2.0226692445806E13</v>
      </c>
      <c r="F107" s="258" t="s">
        <v>398</v>
      </c>
      <c r="G107" s="258" t="s">
        <v>549</v>
      </c>
      <c r="H107" s="258" t="s">
        <v>400</v>
      </c>
      <c r="I107" s="468" t="s">
        <v>1275</v>
      </c>
      <c r="J107" s="469" t="s">
        <v>1275</v>
      </c>
      <c r="K107" s="423" t="s">
        <v>1276</v>
      </c>
      <c r="L107" s="470" t="s">
        <v>1277</v>
      </c>
      <c r="M107" s="470" t="s">
        <v>1278</v>
      </c>
      <c r="N107" s="470" t="s">
        <v>1279</v>
      </c>
      <c r="O107" s="263" t="s">
        <v>433</v>
      </c>
      <c r="P107" s="378"/>
      <c r="Q107" s="379"/>
      <c r="R107" s="271"/>
      <c r="S107" s="222"/>
      <c r="T107" s="266" t="s">
        <v>14</v>
      </c>
      <c r="U107" s="266">
        <v>798000.0</v>
      </c>
      <c r="V107" s="266">
        <v>0.0</v>
      </c>
      <c r="W107" s="294">
        <v>-122138.0</v>
      </c>
      <c r="X107" s="267">
        <v>13773.0</v>
      </c>
      <c r="Y107" s="267">
        <v>692635.0</v>
      </c>
      <c r="Z107" s="328"/>
      <c r="AA107" s="328"/>
      <c r="AB107" s="222"/>
      <c r="AC107" s="287">
        <v>45806.0</v>
      </c>
      <c r="AD107" s="258" t="s">
        <v>516</v>
      </c>
      <c r="AE107" s="222"/>
      <c r="AF107" s="272" t="s">
        <v>1280</v>
      </c>
      <c r="AG107" s="272" t="s">
        <v>1281</v>
      </c>
      <c r="AH107" s="258" t="b">
        <v>0</v>
      </c>
      <c r="AI107" s="222"/>
      <c r="AJ107" s="273" t="b">
        <v>0</v>
      </c>
      <c r="AK107" s="273" t="b">
        <v>1</v>
      </c>
      <c r="AL107" s="273" t="b">
        <v>0</v>
      </c>
      <c r="AM107" s="273" t="b">
        <v>0</v>
      </c>
      <c r="AN107" s="273" t="b">
        <v>0</v>
      </c>
      <c r="AO107" s="288" t="b">
        <v>0</v>
      </c>
      <c r="AP107" s="274" t="b">
        <v>1</v>
      </c>
      <c r="AQ107" s="275" t="b">
        <v>0</v>
      </c>
      <c r="AR107" s="276" t="b">
        <v>0</v>
      </c>
      <c r="AS107" s="277" t="b">
        <v>0</v>
      </c>
      <c r="AT107" s="222"/>
      <c r="AU107" s="222"/>
      <c r="AV107" s="222"/>
      <c r="AW107" s="222"/>
      <c r="AX107" s="222"/>
      <c r="AY107" s="222"/>
      <c r="AZ107" s="222"/>
      <c r="BA107" s="222"/>
      <c r="BB107" s="222"/>
      <c r="BC107" s="222"/>
      <c r="BD107" s="222"/>
      <c r="BE107" s="222"/>
      <c r="BF107" s="222"/>
      <c r="BG107" s="222"/>
      <c r="BH107" s="222"/>
      <c r="BI107" s="222"/>
      <c r="BJ107" s="222"/>
      <c r="BK107" s="222"/>
      <c r="BL107" s="222"/>
    </row>
    <row r="108" hidden="1">
      <c r="A108" s="287">
        <v>45849.0</v>
      </c>
      <c r="B108" s="327"/>
      <c r="C108" s="327"/>
      <c r="D108" s="257" t="s">
        <v>574</v>
      </c>
      <c r="E108" s="258">
        <v>2.0504422645829E13</v>
      </c>
      <c r="F108" s="258" t="s">
        <v>398</v>
      </c>
      <c r="G108" s="258" t="s">
        <v>549</v>
      </c>
      <c r="H108" s="258" t="s">
        <v>502</v>
      </c>
      <c r="I108" s="466" t="s">
        <v>1275</v>
      </c>
      <c r="J108" s="471" t="s">
        <v>1275</v>
      </c>
      <c r="K108" s="425" t="s">
        <v>1276</v>
      </c>
      <c r="L108" s="312" t="s">
        <v>1282</v>
      </c>
      <c r="M108" s="312" t="s">
        <v>1283</v>
      </c>
      <c r="N108" s="312" t="s">
        <v>1284</v>
      </c>
      <c r="O108" s="263" t="s">
        <v>555</v>
      </c>
      <c r="P108" s="313"/>
      <c r="Q108" s="381"/>
      <c r="R108" s="271"/>
      <c r="S108" s="222"/>
      <c r="T108" s="266" t="s">
        <v>16</v>
      </c>
      <c r="U108" s="266">
        <v>1182000.0</v>
      </c>
      <c r="V108" s="266">
        <v>0.0</v>
      </c>
      <c r="W108" s="294">
        <v>-82380.0</v>
      </c>
      <c r="X108" s="267">
        <v>0.0</v>
      </c>
      <c r="Y108" s="267">
        <v>1099620.0</v>
      </c>
      <c r="Z108" s="328"/>
      <c r="AA108" s="328"/>
      <c r="AB108" s="222"/>
      <c r="AC108" s="287">
        <v>45829.0</v>
      </c>
      <c r="AD108" s="258" t="s">
        <v>723</v>
      </c>
      <c r="AE108" s="222"/>
      <c r="AF108" s="272" t="s">
        <v>1285</v>
      </c>
      <c r="AG108" s="272" t="s">
        <v>1286</v>
      </c>
      <c r="AH108" s="258" t="b">
        <v>0</v>
      </c>
      <c r="AI108" s="222"/>
      <c r="AJ108" s="273" t="b">
        <v>0</v>
      </c>
      <c r="AK108" s="273" t="b">
        <v>1</v>
      </c>
      <c r="AL108" s="273" t="b">
        <v>0</v>
      </c>
      <c r="AM108" s="273" t="b">
        <v>0</v>
      </c>
      <c r="AN108" s="273" t="b">
        <v>0</v>
      </c>
      <c r="AO108" s="288" t="b">
        <v>0</v>
      </c>
      <c r="AP108" s="274" t="b">
        <v>1</v>
      </c>
      <c r="AQ108" s="275" t="b">
        <v>0</v>
      </c>
      <c r="AR108" s="276" t="b">
        <v>0</v>
      </c>
      <c r="AS108" s="277" t="b">
        <v>0</v>
      </c>
      <c r="AT108" s="222"/>
      <c r="AU108" s="222"/>
      <c r="AV108" s="222"/>
      <c r="AW108" s="222"/>
      <c r="AX108" s="222"/>
      <c r="AY108" s="222"/>
      <c r="AZ108" s="222"/>
      <c r="BA108" s="222"/>
      <c r="BB108" s="222"/>
      <c r="BC108" s="222"/>
      <c r="BD108" s="222"/>
      <c r="BE108" s="222"/>
      <c r="BF108" s="222"/>
      <c r="BG108" s="222"/>
      <c r="BH108" s="222"/>
      <c r="BI108" s="222"/>
      <c r="BJ108" s="222"/>
      <c r="BK108" s="222"/>
      <c r="BL108" s="222"/>
    </row>
    <row r="109" hidden="1">
      <c r="A109" s="256">
        <v>45853.649305555555</v>
      </c>
      <c r="B109" s="327"/>
      <c r="C109" s="327"/>
      <c r="D109" s="257" t="s">
        <v>397</v>
      </c>
      <c r="E109" s="258">
        <v>1.9156502045746E13</v>
      </c>
      <c r="F109" s="258" t="s">
        <v>398</v>
      </c>
      <c r="G109" s="258" t="s">
        <v>726</v>
      </c>
      <c r="H109" s="258" t="s">
        <v>400</v>
      </c>
      <c r="I109" s="298" t="s">
        <v>1287</v>
      </c>
      <c r="J109" s="298" t="s">
        <v>1288</v>
      </c>
      <c r="K109" s="298" t="s">
        <v>1289</v>
      </c>
      <c r="L109" s="472" t="s">
        <v>1290</v>
      </c>
      <c r="M109" s="472" t="s">
        <v>1291</v>
      </c>
      <c r="N109" s="472" t="s">
        <v>1292</v>
      </c>
      <c r="O109" s="271" t="s">
        <v>603</v>
      </c>
      <c r="P109" s="271"/>
      <c r="Q109" s="467"/>
      <c r="R109" s="271"/>
      <c r="S109" s="222"/>
      <c r="T109" s="266" t="s">
        <v>14</v>
      </c>
      <c r="U109" s="266">
        <v>798000.0</v>
      </c>
      <c r="V109" s="328"/>
      <c r="W109" s="328"/>
      <c r="X109" s="328"/>
      <c r="Y109" s="328"/>
      <c r="Z109" s="328"/>
      <c r="AA109" s="328"/>
      <c r="AB109" s="222"/>
      <c r="AC109" s="287">
        <v>45746.0</v>
      </c>
      <c r="AD109" s="258" t="s">
        <v>1293</v>
      </c>
      <c r="AE109" s="222"/>
      <c r="AF109" s="272" t="s">
        <v>425</v>
      </c>
      <c r="AG109" s="303"/>
      <c r="AH109" s="258" t="b">
        <v>0</v>
      </c>
      <c r="AI109" s="222"/>
      <c r="AJ109" s="273" t="b">
        <v>0</v>
      </c>
      <c r="AK109" s="273" t="b">
        <v>0</v>
      </c>
      <c r="AL109" s="273" t="b">
        <v>0</v>
      </c>
      <c r="AM109" s="273" t="b">
        <v>0</v>
      </c>
      <c r="AN109" s="273" t="b">
        <v>0</v>
      </c>
      <c r="AO109" s="288" t="b">
        <v>0</v>
      </c>
      <c r="AP109" s="274" t="b">
        <v>0</v>
      </c>
      <c r="AQ109" s="275" t="b">
        <v>0</v>
      </c>
      <c r="AR109" s="276" t="b">
        <v>0</v>
      </c>
      <c r="AS109" s="277" t="b">
        <v>0</v>
      </c>
      <c r="AT109" s="222"/>
      <c r="AU109" s="222"/>
      <c r="AV109" s="222"/>
      <c r="AW109" s="222"/>
      <c r="AX109" s="222"/>
      <c r="AY109" s="222"/>
      <c r="AZ109" s="222"/>
      <c r="BA109" s="222"/>
      <c r="BB109" s="222"/>
      <c r="BC109" s="222"/>
      <c r="BD109" s="222"/>
      <c r="BE109" s="222"/>
      <c r="BF109" s="222"/>
      <c r="BG109" s="222"/>
      <c r="BH109" s="222"/>
      <c r="BI109" s="222"/>
      <c r="BJ109" s="222"/>
      <c r="BK109" s="222"/>
      <c r="BL109" s="222"/>
    </row>
    <row r="110" hidden="1">
      <c r="A110" s="287">
        <v>45848.0</v>
      </c>
      <c r="B110" s="256">
        <v>45854.47361111111</v>
      </c>
      <c r="C110" s="256" t="s">
        <v>1294</v>
      </c>
      <c r="D110" s="257" t="s">
        <v>574</v>
      </c>
      <c r="E110" s="258">
        <v>1.982338594579E13</v>
      </c>
      <c r="F110" s="258" t="s">
        <v>484</v>
      </c>
      <c r="G110" s="258" t="s">
        <v>399</v>
      </c>
      <c r="H110" s="258" t="s">
        <v>400</v>
      </c>
      <c r="I110" s="257" t="s">
        <v>1295</v>
      </c>
      <c r="J110" s="257" t="s">
        <v>1296</v>
      </c>
      <c r="K110" s="371" t="s">
        <v>1297</v>
      </c>
      <c r="L110" s="472" t="s">
        <v>1298</v>
      </c>
      <c r="M110" s="472" t="s">
        <v>1299</v>
      </c>
      <c r="N110" s="472" t="s">
        <v>1300</v>
      </c>
      <c r="O110" s="271" t="s">
        <v>433</v>
      </c>
      <c r="P110" s="438" t="s">
        <v>480</v>
      </c>
      <c r="Q110" s="310">
        <v>45854.0</v>
      </c>
      <c r="R110" s="258">
        <f>365-DAYS(DATEVALUE(Q110), DATEVALUE(AC110))</f>
        <v>301</v>
      </c>
      <c r="S110" s="222"/>
      <c r="T110" s="266" t="s">
        <v>14</v>
      </c>
      <c r="U110" s="266">
        <v>798000.0</v>
      </c>
      <c r="V110" s="266" t="s">
        <v>480</v>
      </c>
      <c r="W110" s="267" t="s">
        <v>480</v>
      </c>
      <c r="X110" s="268" t="s">
        <v>480</v>
      </c>
      <c r="Y110" s="268" t="s">
        <v>480</v>
      </c>
      <c r="Z110" s="268" t="s">
        <v>491</v>
      </c>
      <c r="AA110" s="267" t="s">
        <v>480</v>
      </c>
      <c r="AB110" s="222"/>
      <c r="AC110" s="287">
        <v>45790.0</v>
      </c>
      <c r="AD110" s="258" t="s">
        <v>676</v>
      </c>
      <c r="AE110" s="222"/>
      <c r="AF110" s="272" t="s">
        <v>425</v>
      </c>
      <c r="AG110" s="303"/>
      <c r="AH110" s="258" t="b">
        <v>0</v>
      </c>
      <c r="AI110" s="222"/>
      <c r="AJ110" s="314" t="b">
        <v>0</v>
      </c>
      <c r="AK110" s="314" t="b">
        <v>0</v>
      </c>
      <c r="AL110" s="273" t="b">
        <v>0</v>
      </c>
      <c r="AM110" s="314" t="b">
        <v>0</v>
      </c>
      <c r="AN110" s="314" t="b">
        <v>0</v>
      </c>
      <c r="AO110" s="314" t="b">
        <v>0</v>
      </c>
      <c r="AP110" s="314" t="b">
        <v>0</v>
      </c>
      <c r="AQ110" s="275" t="s">
        <v>414</v>
      </c>
      <c r="AR110" s="276" t="s">
        <v>414</v>
      </c>
      <c r="AS110" s="277" t="s">
        <v>414</v>
      </c>
      <c r="AT110" s="222"/>
      <c r="AU110" s="222"/>
      <c r="AV110" s="222"/>
      <c r="AW110" s="222"/>
      <c r="AX110" s="222"/>
      <c r="AY110" s="222"/>
      <c r="AZ110" s="222"/>
      <c r="BA110" s="222"/>
      <c r="BB110" s="222"/>
      <c r="BC110" s="222"/>
      <c r="BD110" s="222"/>
      <c r="BE110" s="222"/>
      <c r="BF110" s="222"/>
      <c r="BG110" s="222"/>
      <c r="BH110" s="222"/>
      <c r="BI110" s="222"/>
      <c r="BJ110" s="222"/>
      <c r="BK110" s="222"/>
      <c r="BL110" s="222"/>
    </row>
    <row r="111" hidden="1">
      <c r="A111" s="256">
        <v>45854.57916666667</v>
      </c>
      <c r="B111" s="327"/>
      <c r="C111" s="327"/>
      <c r="D111" s="257" t="s">
        <v>397</v>
      </c>
      <c r="E111" s="258">
        <v>2.0462334445825E13</v>
      </c>
      <c r="F111" s="258" t="s">
        <v>398</v>
      </c>
      <c r="G111" s="258" t="s">
        <v>561</v>
      </c>
      <c r="H111" s="258" t="s">
        <v>400</v>
      </c>
      <c r="I111" s="258" t="s">
        <v>1301</v>
      </c>
      <c r="J111" s="258" t="s">
        <v>1302</v>
      </c>
      <c r="K111" s="429" t="s">
        <v>1303</v>
      </c>
      <c r="L111" s="472" t="s">
        <v>1304</v>
      </c>
      <c r="M111" s="472" t="s">
        <v>1305</v>
      </c>
      <c r="N111" s="472" t="s">
        <v>1306</v>
      </c>
      <c r="O111" s="271" t="s">
        <v>555</v>
      </c>
      <c r="P111" s="271"/>
      <c r="Q111" s="467"/>
      <c r="R111" s="271"/>
      <c r="S111" s="222"/>
      <c r="T111" s="266" t="s">
        <v>74</v>
      </c>
      <c r="U111" s="266">
        <v>798000.0</v>
      </c>
      <c r="V111" s="266" t="s">
        <v>1307</v>
      </c>
      <c r="W111" s="294">
        <v>-75278.0</v>
      </c>
      <c r="X111" s="267">
        <v>0.0</v>
      </c>
      <c r="Y111" s="267">
        <v>722722.0</v>
      </c>
      <c r="Z111" s="328"/>
      <c r="AA111" s="328"/>
      <c r="AB111" s="222"/>
      <c r="AC111" s="287">
        <v>45826.0</v>
      </c>
      <c r="AD111" s="258" t="s">
        <v>1308</v>
      </c>
      <c r="AE111" s="473" t="s">
        <v>1309</v>
      </c>
      <c r="AF111" s="272" t="s">
        <v>1310</v>
      </c>
      <c r="AG111" s="333" t="s">
        <v>1311</v>
      </c>
      <c r="AH111" s="258" t="b">
        <v>0</v>
      </c>
      <c r="AI111" s="222"/>
      <c r="AJ111" s="273" t="b">
        <v>0</v>
      </c>
      <c r="AK111" s="273" t="b">
        <v>0</v>
      </c>
      <c r="AL111" s="273" t="b">
        <v>0</v>
      </c>
      <c r="AM111" s="273" t="b">
        <v>0</v>
      </c>
      <c r="AN111" s="273" t="b">
        <v>0</v>
      </c>
      <c r="AO111" s="288" t="b">
        <v>0</v>
      </c>
      <c r="AP111" s="274" t="b">
        <v>0</v>
      </c>
      <c r="AQ111" s="275" t="b">
        <v>0</v>
      </c>
      <c r="AR111" s="276" t="b">
        <v>0</v>
      </c>
      <c r="AS111" s="277" t="b">
        <v>0</v>
      </c>
      <c r="AT111" s="222"/>
      <c r="AU111" s="222"/>
      <c r="AV111" s="222"/>
      <c r="AW111" s="222"/>
      <c r="AX111" s="222"/>
      <c r="AY111" s="222"/>
      <c r="AZ111" s="222"/>
      <c r="BA111" s="222"/>
      <c r="BB111" s="222"/>
      <c r="BC111" s="222"/>
      <c r="BD111" s="222"/>
      <c r="BE111" s="222"/>
      <c r="BF111" s="222"/>
      <c r="BG111" s="222"/>
      <c r="BH111" s="222"/>
      <c r="BI111" s="222"/>
      <c r="BJ111" s="222"/>
      <c r="BK111" s="222"/>
      <c r="BL111" s="222"/>
    </row>
    <row r="112" hidden="1">
      <c r="A112" s="256">
        <v>45854.57986111111</v>
      </c>
      <c r="B112" s="327"/>
      <c r="C112" s="327"/>
      <c r="D112" s="257" t="s">
        <v>574</v>
      </c>
      <c r="E112" s="258">
        <v>2.0379889545827E13</v>
      </c>
      <c r="F112" s="258" t="s">
        <v>398</v>
      </c>
      <c r="G112" s="258" t="s">
        <v>726</v>
      </c>
      <c r="H112" s="258" t="s">
        <v>400</v>
      </c>
      <c r="I112" s="258" t="s">
        <v>1312</v>
      </c>
      <c r="J112" s="258" t="s">
        <v>1313</v>
      </c>
      <c r="K112" s="415" t="s">
        <v>1314</v>
      </c>
      <c r="L112" s="472" t="s">
        <v>1315</v>
      </c>
      <c r="M112" s="472" t="s">
        <v>1316</v>
      </c>
      <c r="N112" s="472" t="s">
        <v>1317</v>
      </c>
      <c r="O112" s="271" t="s">
        <v>433</v>
      </c>
      <c r="P112" s="271"/>
      <c r="Q112" s="467"/>
      <c r="R112" s="271"/>
      <c r="S112" s="222"/>
      <c r="T112" s="266" t="s">
        <v>741</v>
      </c>
      <c r="U112" s="266">
        <v>798000.0</v>
      </c>
      <c r="V112" s="266" t="s">
        <v>1318</v>
      </c>
      <c r="W112" s="328"/>
      <c r="X112" s="328"/>
      <c r="Y112" s="328"/>
      <c r="Z112" s="328"/>
      <c r="AA112" s="328"/>
      <c r="AB112" s="222"/>
      <c r="AC112" s="287">
        <v>45828.0</v>
      </c>
      <c r="AD112" s="258" t="s">
        <v>1319</v>
      </c>
      <c r="AE112" s="222"/>
      <c r="AF112" s="272" t="s">
        <v>425</v>
      </c>
      <c r="AG112" s="303"/>
      <c r="AH112" s="258" t="b">
        <v>0</v>
      </c>
      <c r="AI112" s="222"/>
      <c r="AJ112" s="273" t="b">
        <v>0</v>
      </c>
      <c r="AK112" s="273" t="b">
        <v>0</v>
      </c>
      <c r="AL112" s="273" t="b">
        <v>0</v>
      </c>
      <c r="AM112" s="273" t="b">
        <v>0</v>
      </c>
      <c r="AN112" s="273" t="b">
        <v>0</v>
      </c>
      <c r="AO112" s="288" t="b">
        <v>0</v>
      </c>
      <c r="AP112" s="274" t="b">
        <v>0</v>
      </c>
      <c r="AQ112" s="275" t="b">
        <v>0</v>
      </c>
      <c r="AR112" s="276" t="b">
        <v>0</v>
      </c>
      <c r="AS112" s="277" t="b">
        <v>0</v>
      </c>
      <c r="AT112" s="222"/>
      <c r="AU112" s="222"/>
      <c r="AV112" s="222"/>
      <c r="AW112" s="222"/>
      <c r="AX112" s="222"/>
      <c r="AY112" s="222"/>
      <c r="AZ112" s="222"/>
      <c r="BA112" s="222"/>
      <c r="BB112" s="222"/>
      <c r="BC112" s="222"/>
      <c r="BD112" s="222"/>
      <c r="BE112" s="222"/>
      <c r="BF112" s="222"/>
      <c r="BG112" s="222"/>
      <c r="BH112" s="222"/>
      <c r="BI112" s="222"/>
      <c r="BJ112" s="222"/>
      <c r="BK112" s="222"/>
      <c r="BL112" s="222"/>
    </row>
    <row r="113" hidden="1">
      <c r="A113" s="327"/>
      <c r="B113" s="327"/>
      <c r="C113" s="327"/>
      <c r="D113" s="257" t="s">
        <v>614</v>
      </c>
      <c r="E113" s="258">
        <v>1.8278739845749E13</v>
      </c>
      <c r="F113" s="258" t="s">
        <v>398</v>
      </c>
      <c r="G113" s="258" t="s">
        <v>726</v>
      </c>
      <c r="H113" s="258" t="s">
        <v>502</v>
      </c>
      <c r="I113" s="258" t="s">
        <v>1320</v>
      </c>
      <c r="J113" s="258" t="s">
        <v>1321</v>
      </c>
      <c r="K113" s="415" t="s">
        <v>1322</v>
      </c>
      <c r="L113" s="472" t="s">
        <v>1323</v>
      </c>
      <c r="M113" s="472" t="s">
        <v>1324</v>
      </c>
      <c r="N113" s="472" t="s">
        <v>1325</v>
      </c>
      <c r="O113" s="271" t="s">
        <v>433</v>
      </c>
      <c r="P113" s="271"/>
      <c r="Q113" s="467"/>
      <c r="R113" s="271"/>
      <c r="S113" s="222"/>
      <c r="T113" s="266" t="s">
        <v>74</v>
      </c>
      <c r="U113" s="266">
        <v>1182000.0</v>
      </c>
      <c r="V113" s="266">
        <v>1182000.0</v>
      </c>
      <c r="W113" s="328"/>
      <c r="X113" s="328"/>
      <c r="Y113" s="328"/>
      <c r="Z113" s="328"/>
      <c r="AA113" s="328"/>
      <c r="AB113" s="222"/>
      <c r="AC113" s="287">
        <v>45752.0</v>
      </c>
      <c r="AD113" s="258" t="s">
        <v>770</v>
      </c>
      <c r="AE113" s="222"/>
      <c r="AF113" s="272" t="s">
        <v>425</v>
      </c>
      <c r="AG113" s="303"/>
      <c r="AH113" s="258" t="b">
        <v>0</v>
      </c>
      <c r="AI113" s="222"/>
      <c r="AJ113" s="273" t="b">
        <v>0</v>
      </c>
      <c r="AK113" s="273" t="b">
        <v>0</v>
      </c>
      <c r="AL113" s="273" t="b">
        <v>0</v>
      </c>
      <c r="AM113" s="273" t="b">
        <v>0</v>
      </c>
      <c r="AN113" s="273" t="b">
        <v>0</v>
      </c>
      <c r="AO113" s="288" t="b">
        <v>0</v>
      </c>
      <c r="AP113" s="274" t="b">
        <v>0</v>
      </c>
      <c r="AQ113" s="275" t="b">
        <v>0</v>
      </c>
      <c r="AR113" s="276" t="b">
        <v>0</v>
      </c>
      <c r="AS113" s="277" t="b">
        <v>0</v>
      </c>
      <c r="AT113" s="222"/>
      <c r="AU113" s="222"/>
      <c r="AV113" s="222"/>
      <c r="AW113" s="222"/>
      <c r="AX113" s="222"/>
      <c r="AY113" s="222"/>
      <c r="AZ113" s="222"/>
      <c r="BA113" s="222"/>
      <c r="BB113" s="222"/>
      <c r="BC113" s="222"/>
      <c r="BD113" s="222"/>
      <c r="BE113" s="222"/>
      <c r="BF113" s="222"/>
      <c r="BG113" s="222"/>
      <c r="BH113" s="222"/>
      <c r="BI113" s="222"/>
      <c r="BJ113" s="222"/>
      <c r="BK113" s="222"/>
      <c r="BL113" s="222"/>
    </row>
    <row r="114" hidden="1">
      <c r="A114" s="256">
        <v>45855.45625</v>
      </c>
      <c r="B114" s="327"/>
      <c r="C114" s="327"/>
      <c r="D114" s="257" t="s">
        <v>397</v>
      </c>
      <c r="E114" s="258">
        <v>1.946051594576E13</v>
      </c>
      <c r="F114" s="258" t="s">
        <v>398</v>
      </c>
      <c r="G114" s="258" t="s">
        <v>726</v>
      </c>
      <c r="H114" s="258" t="s">
        <v>400</v>
      </c>
      <c r="I114" s="461" t="s">
        <v>1326</v>
      </c>
      <c r="J114" s="463" t="s">
        <v>1326</v>
      </c>
      <c r="K114" s="258" t="s">
        <v>1327</v>
      </c>
      <c r="L114" s="472" t="s">
        <v>1328</v>
      </c>
      <c r="M114" s="472" t="s">
        <v>1329</v>
      </c>
      <c r="N114" s="472" t="s">
        <v>1330</v>
      </c>
      <c r="O114" s="271" t="s">
        <v>433</v>
      </c>
      <c r="P114" s="271"/>
      <c r="Q114" s="467"/>
      <c r="R114" s="271"/>
      <c r="S114" s="222"/>
      <c r="T114" s="266" t="s">
        <v>14</v>
      </c>
      <c r="U114" s="266">
        <v>798000.0</v>
      </c>
      <c r="V114" s="328"/>
      <c r="W114" s="328"/>
      <c r="X114" s="328"/>
      <c r="Y114" s="328"/>
      <c r="Z114" s="328"/>
      <c r="AA114" s="328"/>
      <c r="AB114" s="222"/>
      <c r="AC114" s="287">
        <v>45760.0</v>
      </c>
      <c r="AD114" s="258" t="s">
        <v>1118</v>
      </c>
      <c r="AE114" s="222"/>
      <c r="AF114" s="272" t="s">
        <v>425</v>
      </c>
      <c r="AG114" s="303"/>
      <c r="AH114" s="258" t="b">
        <v>0</v>
      </c>
      <c r="AI114" s="222"/>
      <c r="AJ114" s="273" t="b">
        <v>0</v>
      </c>
      <c r="AK114" s="273" t="b">
        <v>0</v>
      </c>
      <c r="AL114" s="273" t="b">
        <v>0</v>
      </c>
      <c r="AM114" s="273" t="b">
        <v>0</v>
      </c>
      <c r="AN114" s="273" t="b">
        <v>0</v>
      </c>
      <c r="AO114" s="288" t="b">
        <v>0</v>
      </c>
      <c r="AP114" s="274" t="b">
        <v>0</v>
      </c>
      <c r="AQ114" s="275" t="b">
        <v>0</v>
      </c>
      <c r="AR114" s="276" t="b">
        <v>0</v>
      </c>
      <c r="AS114" s="277" t="b">
        <v>0</v>
      </c>
      <c r="AT114" s="222"/>
      <c r="AU114" s="222"/>
      <c r="AV114" s="222"/>
      <c r="AW114" s="222"/>
      <c r="AX114" s="222"/>
      <c r="AY114" s="222"/>
      <c r="AZ114" s="222"/>
      <c r="BA114" s="222"/>
      <c r="BB114" s="222"/>
      <c r="BC114" s="222"/>
      <c r="BD114" s="222"/>
      <c r="BE114" s="222"/>
      <c r="BF114" s="222"/>
      <c r="BG114" s="222"/>
      <c r="BH114" s="222"/>
      <c r="BI114" s="222"/>
      <c r="BJ114" s="222"/>
      <c r="BK114" s="222"/>
      <c r="BL114" s="222"/>
    </row>
    <row r="115" hidden="1">
      <c r="A115" s="256">
        <v>45855.4875</v>
      </c>
      <c r="B115" s="327"/>
      <c r="C115" s="327"/>
      <c r="D115" s="257" t="s">
        <v>397</v>
      </c>
      <c r="E115" s="392">
        <v>1.8777683345711E13</v>
      </c>
      <c r="F115" s="258" t="s">
        <v>398</v>
      </c>
      <c r="G115" s="258" t="s">
        <v>726</v>
      </c>
      <c r="H115" s="258" t="s">
        <v>400</v>
      </c>
      <c r="I115" s="258" t="s">
        <v>1331</v>
      </c>
      <c r="J115" s="474" t="s">
        <v>1332</v>
      </c>
      <c r="K115" s="258" t="s">
        <v>1333</v>
      </c>
      <c r="L115" s="472" t="s">
        <v>1334</v>
      </c>
      <c r="M115" s="472" t="s">
        <v>1335</v>
      </c>
      <c r="N115" s="472" t="s">
        <v>1336</v>
      </c>
      <c r="O115" s="271" t="s">
        <v>603</v>
      </c>
      <c r="P115" s="271"/>
      <c r="Q115" s="467"/>
      <c r="R115" s="271"/>
      <c r="S115" s="222"/>
      <c r="T115" s="266" t="s">
        <v>14</v>
      </c>
      <c r="U115" s="266">
        <v>798000.0</v>
      </c>
      <c r="V115" s="328"/>
      <c r="W115" s="328"/>
      <c r="X115" s="328"/>
      <c r="Y115" s="328"/>
      <c r="Z115" s="328"/>
      <c r="AA115" s="328"/>
      <c r="AB115" s="222"/>
      <c r="AC115" s="287">
        <v>45711.0</v>
      </c>
      <c r="AD115" s="258" t="s">
        <v>770</v>
      </c>
      <c r="AE115" s="222"/>
      <c r="AF115" s="272" t="s">
        <v>425</v>
      </c>
      <c r="AG115" s="303"/>
      <c r="AH115" s="258" t="b">
        <v>0</v>
      </c>
      <c r="AI115" s="222"/>
      <c r="AJ115" s="273" t="b">
        <v>0</v>
      </c>
      <c r="AK115" s="273" t="b">
        <v>0</v>
      </c>
      <c r="AL115" s="273" t="b">
        <v>0</v>
      </c>
      <c r="AM115" s="273" t="b">
        <v>0</v>
      </c>
      <c r="AN115" s="273" t="b">
        <v>0</v>
      </c>
      <c r="AO115" s="288" t="b">
        <v>0</v>
      </c>
      <c r="AP115" s="274" t="b">
        <v>0</v>
      </c>
      <c r="AQ115" s="275" t="b">
        <v>0</v>
      </c>
      <c r="AR115" s="276" t="b">
        <v>0</v>
      </c>
      <c r="AS115" s="277" t="b">
        <v>0</v>
      </c>
      <c r="AT115" s="222"/>
      <c r="AU115" s="222"/>
      <c r="AV115" s="222"/>
      <c r="AW115" s="222"/>
      <c r="AX115" s="222"/>
      <c r="AY115" s="222"/>
      <c r="AZ115" s="222"/>
      <c r="BA115" s="222"/>
      <c r="BB115" s="222"/>
      <c r="BC115" s="222"/>
      <c r="BD115" s="222"/>
      <c r="BE115" s="222"/>
      <c r="BF115" s="222"/>
      <c r="BG115" s="222"/>
      <c r="BH115" s="222"/>
      <c r="BI115" s="222"/>
      <c r="BJ115" s="222"/>
      <c r="BK115" s="222"/>
      <c r="BL115" s="222"/>
    </row>
    <row r="116" hidden="1">
      <c r="A116" s="256">
        <v>45855.72708333333</v>
      </c>
      <c r="B116" s="327"/>
      <c r="C116" s="327"/>
      <c r="D116" s="257" t="s">
        <v>574</v>
      </c>
      <c r="E116" s="392">
        <v>2.0602919345838E13</v>
      </c>
      <c r="F116" s="258" t="s">
        <v>398</v>
      </c>
      <c r="G116" s="258" t="s">
        <v>726</v>
      </c>
      <c r="H116" s="258" t="s">
        <v>502</v>
      </c>
      <c r="I116" s="429" t="s">
        <v>1337</v>
      </c>
      <c r="J116" s="451" t="s">
        <v>1338</v>
      </c>
      <c r="K116" s="425" t="s">
        <v>1339</v>
      </c>
      <c r="L116" s="472" t="s">
        <v>1340</v>
      </c>
      <c r="M116" s="472" t="s">
        <v>1341</v>
      </c>
      <c r="N116" s="472" t="s">
        <v>1342</v>
      </c>
      <c r="O116" s="271" t="s">
        <v>555</v>
      </c>
      <c r="P116" s="271"/>
      <c r="Q116" s="467"/>
      <c r="R116" s="271"/>
      <c r="S116" s="222"/>
      <c r="T116" s="266" t="s">
        <v>423</v>
      </c>
      <c r="U116" s="266">
        <v>1980000.0</v>
      </c>
      <c r="V116" s="266">
        <v>1980000.0</v>
      </c>
      <c r="W116" s="328"/>
      <c r="X116" s="328"/>
      <c r="Y116" s="328"/>
      <c r="Z116" s="328"/>
      <c r="AA116" s="328"/>
      <c r="AB116" s="222"/>
      <c r="AC116" s="287">
        <v>45840.0</v>
      </c>
      <c r="AD116" s="258" t="s">
        <v>1133</v>
      </c>
      <c r="AE116" s="222"/>
      <c r="AF116" s="272" t="s">
        <v>425</v>
      </c>
      <c r="AG116" s="303"/>
      <c r="AH116" s="258" t="b">
        <v>0</v>
      </c>
      <c r="AI116" s="222"/>
      <c r="AJ116" s="273" t="b">
        <v>0</v>
      </c>
      <c r="AK116" s="273" t="b">
        <v>0</v>
      </c>
      <c r="AL116" s="273" t="b">
        <v>0</v>
      </c>
      <c r="AM116" s="273" t="b">
        <v>0</v>
      </c>
      <c r="AN116" s="273" t="b">
        <v>0</v>
      </c>
      <c r="AO116" s="288" t="b">
        <v>0</v>
      </c>
      <c r="AP116" s="274" t="b">
        <v>0</v>
      </c>
      <c r="AQ116" s="275" t="b">
        <v>0</v>
      </c>
      <c r="AR116" s="276" t="b">
        <v>0</v>
      </c>
      <c r="AS116" s="277" t="b">
        <v>0</v>
      </c>
      <c r="AT116" s="222"/>
      <c r="AU116" s="222"/>
      <c r="AV116" s="222"/>
      <c r="AW116" s="222"/>
      <c r="AX116" s="222"/>
      <c r="AY116" s="222"/>
      <c r="AZ116" s="222"/>
      <c r="BA116" s="222"/>
      <c r="BB116" s="222"/>
      <c r="BC116" s="222"/>
      <c r="BD116" s="222"/>
      <c r="BE116" s="222"/>
      <c r="BF116" s="222"/>
      <c r="BG116" s="222"/>
      <c r="BH116" s="222"/>
      <c r="BI116" s="222"/>
      <c r="BJ116" s="222"/>
      <c r="BK116" s="222"/>
      <c r="BL116" s="222"/>
    </row>
    <row r="117" hidden="1">
      <c r="A117" s="256">
        <v>45856.441666666666</v>
      </c>
      <c r="B117" s="327"/>
      <c r="C117" s="327"/>
      <c r="D117" s="257" t="s">
        <v>574</v>
      </c>
      <c r="E117" s="392">
        <v>1.8608163745695E13</v>
      </c>
      <c r="F117" s="258" t="s">
        <v>398</v>
      </c>
      <c r="G117" s="258" t="s">
        <v>726</v>
      </c>
      <c r="H117" s="258" t="s">
        <v>400</v>
      </c>
      <c r="I117" s="418" t="s">
        <v>1343</v>
      </c>
      <c r="J117" s="442" t="s">
        <v>1343</v>
      </c>
      <c r="K117" s="423" t="s">
        <v>1344</v>
      </c>
      <c r="L117" s="472" t="s">
        <v>1345</v>
      </c>
      <c r="M117" s="472" t="s">
        <v>1346</v>
      </c>
      <c r="N117" s="472" t="s">
        <v>1347</v>
      </c>
      <c r="O117" s="271" t="s">
        <v>603</v>
      </c>
      <c r="P117" s="271"/>
      <c r="Q117" s="467"/>
      <c r="R117" s="271"/>
      <c r="S117" s="222"/>
      <c r="T117" s="266" t="s">
        <v>14</v>
      </c>
      <c r="U117" s="266">
        <v>798000.0</v>
      </c>
      <c r="V117" s="328"/>
      <c r="W117" s="328"/>
      <c r="X117" s="328"/>
      <c r="Y117" s="328"/>
      <c r="Z117" s="328"/>
      <c r="AA117" s="328"/>
      <c r="AB117" s="222"/>
      <c r="AC117" s="287">
        <v>45695.0</v>
      </c>
      <c r="AD117" s="258" t="s">
        <v>676</v>
      </c>
      <c r="AE117" s="222"/>
      <c r="AF117" s="272" t="s">
        <v>425</v>
      </c>
      <c r="AG117" s="303"/>
      <c r="AH117" s="258" t="b">
        <v>0</v>
      </c>
      <c r="AI117" s="222"/>
      <c r="AJ117" s="273" t="b">
        <v>0</v>
      </c>
      <c r="AK117" s="273" t="b">
        <v>0</v>
      </c>
      <c r="AL117" s="273" t="b">
        <v>0</v>
      </c>
      <c r="AM117" s="273" t="b">
        <v>0</v>
      </c>
      <c r="AN117" s="273" t="b">
        <v>0</v>
      </c>
      <c r="AO117" s="288" t="b">
        <v>0</v>
      </c>
      <c r="AP117" s="274" t="b">
        <v>0</v>
      </c>
      <c r="AQ117" s="275" t="b">
        <v>0</v>
      </c>
      <c r="AR117" s="276" t="b">
        <v>0</v>
      </c>
      <c r="AS117" s="277" t="b">
        <v>0</v>
      </c>
      <c r="AT117" s="222"/>
      <c r="AU117" s="222"/>
      <c r="AV117" s="222"/>
      <c r="AW117" s="222"/>
      <c r="AX117" s="222"/>
      <c r="AY117" s="222"/>
      <c r="AZ117" s="222"/>
      <c r="BA117" s="222"/>
      <c r="BB117" s="222"/>
      <c r="BC117" s="222"/>
      <c r="BD117" s="222"/>
      <c r="BE117" s="222"/>
      <c r="BF117" s="222"/>
      <c r="BG117" s="222"/>
      <c r="BH117" s="222"/>
      <c r="BI117" s="222"/>
      <c r="BJ117" s="222"/>
      <c r="BK117" s="222"/>
      <c r="BL117" s="222"/>
    </row>
    <row r="118" hidden="1">
      <c r="A118" s="222"/>
      <c r="B118" s="222"/>
      <c r="C118" s="222"/>
      <c r="D118" s="222"/>
      <c r="E118" s="222"/>
      <c r="F118" s="222"/>
      <c r="G118" s="222"/>
      <c r="H118" s="222"/>
      <c r="I118" s="222"/>
      <c r="J118" s="222"/>
      <c r="K118" s="222"/>
      <c r="L118" s="222"/>
      <c r="M118" s="222"/>
      <c r="N118" s="222"/>
      <c r="O118" s="222"/>
      <c r="P118" s="222"/>
      <c r="Q118" s="222"/>
      <c r="R118" s="222"/>
      <c r="S118" s="222"/>
      <c r="T118" s="222"/>
      <c r="U118" s="222"/>
      <c r="V118" s="222"/>
      <c r="W118" s="222"/>
      <c r="X118" s="222"/>
      <c r="Y118" s="222"/>
      <c r="Z118" s="222"/>
      <c r="AA118" s="222"/>
      <c r="AB118" s="222"/>
      <c r="AC118" s="222"/>
      <c r="AD118" s="222"/>
      <c r="AE118" s="222"/>
      <c r="AF118" s="222"/>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222"/>
    </row>
    <row r="119" hidden="1">
      <c r="A119" s="222"/>
      <c r="B119" s="222"/>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222"/>
      <c r="AA119" s="222"/>
      <c r="AB119" s="222"/>
      <c r="AC119" s="222"/>
      <c r="AD119" s="222"/>
      <c r="AE119" s="222"/>
      <c r="AF119" s="222"/>
      <c r="AG119" s="222"/>
      <c r="AH119" s="222"/>
      <c r="AI119" s="222"/>
      <c r="AJ119" s="222"/>
      <c r="AK119" s="222"/>
      <c r="AL119" s="222"/>
      <c r="AM119" s="222"/>
      <c r="AN119" s="222"/>
      <c r="AO119" s="222"/>
      <c r="AP119" s="222"/>
      <c r="AQ119" s="222"/>
      <c r="AR119" s="222"/>
      <c r="AS119" s="222"/>
      <c r="AT119" s="222"/>
      <c r="AU119" s="222"/>
      <c r="AV119" s="222"/>
      <c r="AW119" s="222"/>
      <c r="AX119" s="222"/>
      <c r="AY119" s="222"/>
      <c r="AZ119" s="222"/>
      <c r="BA119" s="222"/>
      <c r="BB119" s="222"/>
      <c r="BC119" s="222"/>
      <c r="BD119" s="222"/>
      <c r="BE119" s="222"/>
      <c r="BF119" s="222"/>
      <c r="BG119" s="222"/>
      <c r="BH119" s="222"/>
      <c r="BI119" s="222"/>
      <c r="BJ119" s="222"/>
      <c r="BK119" s="222"/>
      <c r="BL119" s="222"/>
    </row>
    <row r="120" hidden="1">
      <c r="A120" s="222"/>
      <c r="B120" s="222"/>
      <c r="C120" s="222"/>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222"/>
      <c r="AA120" s="222"/>
      <c r="AB120" s="222"/>
      <c r="AC120" s="222"/>
      <c r="AD120" s="222"/>
      <c r="AE120" s="222"/>
      <c r="AF120" s="222"/>
      <c r="AG120" s="222"/>
      <c r="AH120" s="222"/>
      <c r="AI120" s="222"/>
      <c r="AJ120" s="222"/>
      <c r="AK120" s="222"/>
      <c r="AL120" s="222"/>
      <c r="AM120" s="222"/>
      <c r="AN120" s="222"/>
      <c r="AO120" s="222"/>
      <c r="AP120" s="222"/>
      <c r="AQ120" s="222"/>
      <c r="AR120" s="222"/>
      <c r="AS120" s="222"/>
      <c r="AT120" s="222"/>
      <c r="AU120" s="222"/>
      <c r="AV120" s="222"/>
      <c r="AW120" s="222"/>
      <c r="AX120" s="222"/>
      <c r="AY120" s="222"/>
      <c r="AZ120" s="222"/>
      <c r="BA120" s="222"/>
      <c r="BB120" s="222"/>
      <c r="BC120" s="222"/>
      <c r="BD120" s="222"/>
      <c r="BE120" s="222"/>
      <c r="BF120" s="222"/>
      <c r="BG120" s="222"/>
      <c r="BH120" s="222"/>
      <c r="BI120" s="222"/>
      <c r="BJ120" s="222"/>
      <c r="BK120" s="222"/>
      <c r="BL120" s="222"/>
    </row>
    <row r="121" hidden="1">
      <c r="A121" s="222"/>
      <c r="B121" s="222"/>
      <c r="C121" s="222"/>
      <c r="D121" s="222"/>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222"/>
      <c r="AA121" s="222"/>
      <c r="AB121" s="222"/>
      <c r="AC121" s="222"/>
      <c r="AD121" s="222"/>
      <c r="AE121" s="222"/>
      <c r="AF121" s="222"/>
      <c r="AG121" s="222"/>
      <c r="AH121" s="222"/>
      <c r="AI121" s="222"/>
      <c r="AJ121" s="222"/>
      <c r="AK121" s="222"/>
      <c r="AL121" s="222"/>
      <c r="AM121" s="222"/>
      <c r="AN121" s="222"/>
      <c r="AO121" s="222"/>
      <c r="AP121" s="222"/>
      <c r="AQ121" s="222"/>
      <c r="AR121" s="222"/>
      <c r="AS121" s="222"/>
      <c r="AT121" s="222"/>
      <c r="AU121" s="222"/>
      <c r="AV121" s="222"/>
      <c r="AW121" s="222"/>
      <c r="AX121" s="222"/>
      <c r="AY121" s="222"/>
      <c r="AZ121" s="222"/>
      <c r="BA121" s="222"/>
      <c r="BB121" s="222"/>
      <c r="BC121" s="222"/>
      <c r="BD121" s="222"/>
      <c r="BE121" s="222"/>
      <c r="BF121" s="222"/>
      <c r="BG121" s="222"/>
      <c r="BH121" s="222"/>
      <c r="BI121" s="222"/>
      <c r="BJ121" s="222"/>
      <c r="BK121" s="222"/>
      <c r="BL121" s="222"/>
    </row>
    <row r="122" hidden="1">
      <c r="A122" s="222"/>
      <c r="B122" s="222"/>
      <c r="C122" s="222"/>
      <c r="D122" s="222"/>
      <c r="E122" s="222"/>
      <c r="F122" s="222"/>
      <c r="G122" s="222"/>
      <c r="H122" s="222"/>
      <c r="I122" s="222"/>
      <c r="J122" s="222"/>
      <c r="K122" s="222"/>
      <c r="L122" s="222"/>
      <c r="M122" s="222"/>
      <c r="N122" s="222"/>
      <c r="O122" s="222"/>
      <c r="P122" s="222"/>
      <c r="Q122" s="222"/>
      <c r="R122" s="222"/>
      <c r="S122" s="222"/>
      <c r="T122" s="222"/>
      <c r="U122" s="222"/>
      <c r="V122" s="222"/>
      <c r="W122" s="222"/>
      <c r="X122" s="222"/>
      <c r="Y122" s="222"/>
      <c r="Z122" s="222"/>
      <c r="AA122" s="222"/>
      <c r="AB122" s="222"/>
      <c r="AC122" s="222"/>
      <c r="AD122" s="222"/>
      <c r="AE122" s="222"/>
      <c r="AF122" s="222"/>
      <c r="AG122" s="222"/>
      <c r="AH122" s="222"/>
      <c r="AI122" s="222"/>
      <c r="AJ122" s="222"/>
      <c r="AK122" s="222"/>
      <c r="AL122" s="222"/>
      <c r="AM122" s="222"/>
      <c r="AN122" s="222"/>
      <c r="AO122" s="222"/>
      <c r="AP122" s="222"/>
      <c r="AQ122" s="222"/>
      <c r="AR122" s="222"/>
      <c r="AS122" s="222"/>
      <c r="AT122" s="222"/>
      <c r="AU122" s="222"/>
      <c r="AV122" s="222"/>
      <c r="AW122" s="222"/>
      <c r="AX122" s="222"/>
      <c r="AY122" s="222"/>
      <c r="AZ122" s="222"/>
      <c r="BA122" s="222"/>
      <c r="BB122" s="222"/>
      <c r="BC122" s="222"/>
      <c r="BD122" s="222"/>
      <c r="BE122" s="222"/>
      <c r="BF122" s="222"/>
      <c r="BG122" s="222"/>
      <c r="BH122" s="222"/>
      <c r="BI122" s="222"/>
      <c r="BJ122" s="222"/>
      <c r="BK122" s="222"/>
      <c r="BL122" s="222"/>
    </row>
    <row r="123" hidden="1">
      <c r="A123" s="222"/>
      <c r="B123" s="222"/>
      <c r="C123" s="222"/>
      <c r="D123" s="222"/>
      <c r="E123" s="222"/>
      <c r="F123" s="222"/>
      <c r="G123" s="222"/>
      <c r="H123" s="222"/>
      <c r="I123" s="278"/>
      <c r="J123" s="278"/>
      <c r="K123" s="278"/>
      <c r="L123" s="278"/>
      <c r="M123" s="278"/>
      <c r="N123" s="278"/>
      <c r="O123" s="222"/>
      <c r="P123" s="222"/>
      <c r="Q123" s="222"/>
      <c r="R123" s="222"/>
      <c r="S123" s="222"/>
      <c r="T123" s="222"/>
      <c r="U123" s="222"/>
      <c r="V123" s="222"/>
      <c r="W123" s="222"/>
      <c r="X123" s="222"/>
      <c r="Y123" s="222"/>
      <c r="Z123" s="222"/>
      <c r="AA123" s="222"/>
      <c r="AB123" s="222"/>
      <c r="AC123" s="222"/>
      <c r="AD123" s="222"/>
      <c r="AE123" s="222"/>
      <c r="AF123" s="222"/>
      <c r="AG123" s="222"/>
      <c r="AH123" s="222"/>
      <c r="AI123" s="222"/>
      <c r="AJ123" s="222"/>
      <c r="AK123" s="222"/>
      <c r="AL123" s="222"/>
      <c r="AM123" s="222"/>
      <c r="AN123" s="222"/>
      <c r="AO123" s="222"/>
      <c r="AP123" s="222"/>
      <c r="AQ123" s="222"/>
      <c r="AR123" s="222"/>
      <c r="AS123" s="222"/>
      <c r="AT123" s="222"/>
      <c r="AU123" s="222"/>
      <c r="AV123" s="222"/>
      <c r="AW123" s="222"/>
      <c r="AX123" s="222"/>
      <c r="AY123" s="222"/>
      <c r="AZ123" s="222"/>
      <c r="BA123" s="222"/>
      <c r="BB123" s="222"/>
      <c r="BC123" s="222"/>
      <c r="BD123" s="222"/>
      <c r="BE123" s="222"/>
      <c r="BF123" s="222"/>
      <c r="BG123" s="222"/>
      <c r="BH123" s="222"/>
      <c r="BI123" s="222"/>
      <c r="BJ123" s="222"/>
      <c r="BK123" s="222"/>
      <c r="BL123" s="222"/>
    </row>
    <row r="124" hidden="1">
      <c r="A124" s="222"/>
      <c r="B124" s="222"/>
      <c r="C124" s="222"/>
      <c r="D124" s="222"/>
      <c r="E124" s="222"/>
      <c r="F124" s="222"/>
      <c r="G124" s="222"/>
      <c r="H124" s="222"/>
      <c r="I124" s="383"/>
      <c r="J124" s="383"/>
      <c r="K124" s="383"/>
      <c r="L124" s="383"/>
      <c r="M124" s="383"/>
      <c r="N124" s="383"/>
      <c r="O124" s="222"/>
      <c r="P124" s="222"/>
      <c r="Q124" s="222"/>
      <c r="R124" s="222"/>
      <c r="S124" s="222"/>
      <c r="T124" s="222"/>
      <c r="U124" s="222"/>
      <c r="V124" s="222"/>
      <c r="W124" s="222"/>
      <c r="X124" s="222"/>
      <c r="Y124" s="222"/>
      <c r="Z124" s="222"/>
      <c r="AA124" s="222"/>
      <c r="AB124" s="222"/>
      <c r="AC124" s="222"/>
      <c r="AD124" s="222"/>
      <c r="AE124" s="222"/>
      <c r="AF124" s="222"/>
      <c r="AG124" s="222"/>
      <c r="AH124" s="222"/>
      <c r="AI124" s="222"/>
      <c r="AJ124" s="222"/>
      <c r="AK124" s="222"/>
      <c r="AL124" s="222"/>
      <c r="AM124" s="222"/>
      <c r="AN124" s="222"/>
      <c r="AO124" s="222"/>
      <c r="AP124" s="222"/>
      <c r="AQ124" s="222"/>
      <c r="AR124" s="222"/>
      <c r="AS124" s="222"/>
      <c r="AT124" s="222"/>
      <c r="AU124" s="222"/>
      <c r="AV124" s="222"/>
      <c r="AW124" s="222"/>
      <c r="AX124" s="222"/>
      <c r="AY124" s="222"/>
      <c r="AZ124" s="222"/>
      <c r="BA124" s="222"/>
      <c r="BB124" s="222"/>
      <c r="BC124" s="222"/>
      <c r="BD124" s="222"/>
      <c r="BE124" s="222"/>
      <c r="BF124" s="222"/>
      <c r="BG124" s="222"/>
      <c r="BH124" s="222"/>
      <c r="BI124" s="222"/>
      <c r="BJ124" s="222"/>
      <c r="BK124" s="222"/>
      <c r="BL124" s="222"/>
    </row>
    <row r="125" hidden="1">
      <c r="A125" s="222"/>
      <c r="B125" s="222"/>
      <c r="C125" s="222"/>
      <c r="D125" s="222"/>
      <c r="E125" s="222"/>
      <c r="F125" s="222"/>
      <c r="G125" s="222"/>
      <c r="H125" s="222"/>
      <c r="I125" s="278"/>
      <c r="J125" s="278"/>
      <c r="K125" s="278"/>
      <c r="L125" s="278"/>
      <c r="M125" s="278"/>
      <c r="N125" s="278"/>
      <c r="O125" s="222"/>
      <c r="P125" s="222"/>
      <c r="Q125" s="222"/>
      <c r="R125" s="222"/>
      <c r="S125" s="222"/>
      <c r="T125" s="222"/>
      <c r="U125" s="222"/>
      <c r="V125" s="222"/>
      <c r="W125" s="222"/>
      <c r="X125" s="222"/>
      <c r="Y125" s="222"/>
      <c r="Z125" s="222"/>
      <c r="AA125" s="222"/>
      <c r="AB125" s="222"/>
      <c r="AC125" s="222"/>
      <c r="AD125" s="222"/>
      <c r="AE125" s="222"/>
      <c r="AF125" s="222"/>
      <c r="AG125" s="222"/>
      <c r="AH125" s="222"/>
      <c r="AI125" s="222"/>
      <c r="AJ125" s="222"/>
      <c r="AK125" s="222"/>
      <c r="AL125" s="222"/>
      <c r="AM125" s="222"/>
      <c r="AN125" s="222"/>
      <c r="AO125" s="222"/>
      <c r="AP125" s="222"/>
      <c r="AQ125" s="222"/>
      <c r="AR125" s="222"/>
      <c r="AS125" s="222"/>
      <c r="AT125" s="222"/>
      <c r="AU125" s="222"/>
      <c r="AV125" s="222"/>
      <c r="AW125" s="222"/>
      <c r="AX125" s="222"/>
      <c r="AY125" s="222"/>
      <c r="AZ125" s="222"/>
      <c r="BA125" s="222"/>
      <c r="BB125" s="222"/>
      <c r="BC125" s="222"/>
      <c r="BD125" s="222"/>
      <c r="BE125" s="222"/>
      <c r="BF125" s="222"/>
      <c r="BG125" s="222"/>
      <c r="BH125" s="222"/>
      <c r="BI125" s="222"/>
      <c r="BJ125" s="222"/>
      <c r="BK125" s="222"/>
      <c r="BL125" s="222"/>
    </row>
    <row r="126" hidden="1">
      <c r="A126" s="222"/>
      <c r="B126" s="222"/>
      <c r="C126" s="222"/>
      <c r="D126" s="222"/>
      <c r="E126" s="222"/>
      <c r="F126" s="222"/>
      <c r="G126" s="222"/>
      <c r="H126" s="222"/>
      <c r="I126" s="383"/>
      <c r="J126" s="383"/>
      <c r="K126" s="383"/>
      <c r="L126" s="383"/>
      <c r="M126" s="383"/>
      <c r="N126" s="383"/>
      <c r="O126" s="222"/>
      <c r="P126" s="222"/>
      <c r="Q126" s="222"/>
      <c r="R126" s="222"/>
      <c r="S126" s="222"/>
      <c r="T126" s="222"/>
      <c r="U126" s="222"/>
      <c r="V126" s="222"/>
      <c r="W126" s="222"/>
      <c r="X126" s="222"/>
      <c r="Y126" s="222"/>
      <c r="Z126" s="222"/>
      <c r="AA126" s="222"/>
      <c r="AB126" s="222"/>
      <c r="AC126" s="222"/>
      <c r="AD126" s="222"/>
      <c r="AE126" s="222"/>
      <c r="AF126" s="222"/>
      <c r="AG126" s="222"/>
      <c r="AH126" s="222"/>
      <c r="AI126" s="222"/>
      <c r="AJ126" s="222"/>
      <c r="AK126" s="222"/>
      <c r="AL126" s="222"/>
      <c r="AM126" s="222"/>
      <c r="AN126" s="222"/>
      <c r="AO126" s="222"/>
      <c r="AP126" s="222"/>
      <c r="AQ126" s="222"/>
      <c r="AR126" s="222"/>
      <c r="AS126" s="222"/>
      <c r="AT126" s="222"/>
      <c r="AU126" s="222"/>
      <c r="AV126" s="222"/>
      <c r="AW126" s="222"/>
      <c r="AX126" s="222"/>
      <c r="AY126" s="222"/>
      <c r="AZ126" s="222"/>
      <c r="BA126" s="222"/>
      <c r="BB126" s="222"/>
      <c r="BC126" s="222"/>
      <c r="BD126" s="222"/>
      <c r="BE126" s="222"/>
      <c r="BF126" s="222"/>
      <c r="BG126" s="222"/>
      <c r="BH126" s="222"/>
      <c r="BI126" s="222"/>
      <c r="BJ126" s="222"/>
      <c r="BK126" s="222"/>
      <c r="BL126" s="222"/>
    </row>
    <row r="127" hidden="1">
      <c r="A127" s="222"/>
      <c r="B127" s="222"/>
      <c r="C127" s="222"/>
      <c r="D127" s="222"/>
      <c r="E127" s="222"/>
      <c r="F127" s="222"/>
      <c r="G127" s="222"/>
      <c r="H127" s="222"/>
      <c r="I127" s="278"/>
      <c r="J127" s="278"/>
      <c r="K127" s="278"/>
      <c r="L127" s="278"/>
      <c r="M127" s="278"/>
      <c r="N127" s="278"/>
      <c r="O127" s="222"/>
      <c r="P127" s="222"/>
      <c r="Q127" s="222"/>
      <c r="R127" s="222"/>
      <c r="S127" s="222"/>
      <c r="T127" s="222"/>
      <c r="U127" s="222"/>
      <c r="V127" s="222"/>
      <c r="W127" s="222"/>
      <c r="X127" s="222"/>
      <c r="Y127" s="222"/>
      <c r="Z127" s="222"/>
      <c r="AA127" s="222"/>
      <c r="AB127" s="222"/>
      <c r="AC127" s="222"/>
      <c r="AD127" s="222"/>
      <c r="AE127" s="222"/>
      <c r="AF127" s="222"/>
      <c r="AG127" s="222"/>
      <c r="AH127" s="222"/>
      <c r="AI127" s="222"/>
      <c r="AJ127" s="222"/>
      <c r="AK127" s="222"/>
      <c r="AL127" s="222"/>
      <c r="AM127" s="222"/>
      <c r="AN127" s="222"/>
      <c r="AO127" s="222"/>
      <c r="AP127" s="222"/>
      <c r="AQ127" s="222"/>
      <c r="AR127" s="222"/>
      <c r="AS127" s="222"/>
      <c r="AT127" s="222"/>
      <c r="AU127" s="222"/>
      <c r="AV127" s="222"/>
      <c r="AW127" s="222"/>
      <c r="AX127" s="222"/>
      <c r="AY127" s="222"/>
      <c r="AZ127" s="222"/>
      <c r="BA127" s="222"/>
      <c r="BB127" s="222"/>
      <c r="BC127" s="222"/>
      <c r="BD127" s="222"/>
      <c r="BE127" s="222"/>
      <c r="BF127" s="222"/>
      <c r="BG127" s="222"/>
      <c r="BH127" s="222"/>
      <c r="BI127" s="222"/>
      <c r="BJ127" s="222"/>
      <c r="BK127" s="222"/>
      <c r="BL127" s="222"/>
    </row>
    <row r="128" hidden="1">
      <c r="A128" s="222"/>
      <c r="B128" s="222"/>
      <c r="C128" s="222"/>
      <c r="D128" s="222"/>
      <c r="E128" s="222"/>
      <c r="F128" s="222"/>
      <c r="G128" s="222"/>
      <c r="H128" s="222"/>
      <c r="I128" s="383"/>
      <c r="J128" s="383"/>
      <c r="K128" s="383"/>
      <c r="L128" s="383"/>
      <c r="M128" s="383"/>
      <c r="N128" s="383"/>
      <c r="O128" s="222"/>
      <c r="P128" s="222"/>
      <c r="Q128" s="222"/>
      <c r="R128" s="222"/>
      <c r="S128" s="222"/>
      <c r="T128" s="222"/>
      <c r="U128" s="222"/>
      <c r="V128" s="222"/>
      <c r="W128" s="222"/>
      <c r="X128" s="222"/>
      <c r="Y128" s="222"/>
      <c r="Z128" s="222"/>
      <c r="AA128" s="222"/>
      <c r="AB128" s="222"/>
      <c r="AC128" s="222"/>
      <c r="AD128" s="222"/>
      <c r="AE128" s="222"/>
      <c r="AF128" s="222"/>
      <c r="AG128" s="222"/>
      <c r="AH128" s="222"/>
      <c r="AI128" s="222"/>
      <c r="AJ128" s="222"/>
      <c r="AK128" s="222"/>
      <c r="AL128" s="222"/>
      <c r="AM128" s="222"/>
      <c r="AN128" s="222"/>
      <c r="AO128" s="222"/>
      <c r="AP128" s="222"/>
      <c r="AQ128" s="222"/>
      <c r="AR128" s="222"/>
      <c r="AS128" s="222"/>
      <c r="AT128" s="222"/>
      <c r="AU128" s="222"/>
      <c r="AV128" s="222"/>
      <c r="AW128" s="222"/>
      <c r="AX128" s="222"/>
      <c r="AY128" s="222"/>
      <c r="AZ128" s="222"/>
      <c r="BA128" s="222"/>
      <c r="BB128" s="222"/>
      <c r="BC128" s="222"/>
      <c r="BD128" s="222"/>
      <c r="BE128" s="222"/>
      <c r="BF128" s="222"/>
      <c r="BG128" s="222"/>
      <c r="BH128" s="222"/>
      <c r="BI128" s="222"/>
      <c r="BJ128" s="222"/>
      <c r="BK128" s="222"/>
      <c r="BL128" s="222"/>
    </row>
    <row r="129" hidden="1">
      <c r="A129" s="222"/>
      <c r="B129" s="222"/>
      <c r="C129" s="222"/>
      <c r="D129" s="222"/>
      <c r="E129" s="222"/>
      <c r="F129" s="222"/>
      <c r="G129" s="222"/>
      <c r="H129" s="222"/>
      <c r="I129" s="278"/>
      <c r="J129" s="278"/>
      <c r="K129" s="278"/>
      <c r="L129" s="278"/>
      <c r="M129" s="278"/>
      <c r="N129" s="278"/>
      <c r="O129" s="222"/>
      <c r="P129" s="222"/>
      <c r="Q129" s="222"/>
      <c r="R129" s="222"/>
      <c r="S129" s="222"/>
      <c r="T129" s="222"/>
      <c r="U129" s="222"/>
      <c r="V129" s="222"/>
      <c r="W129" s="222"/>
      <c r="X129" s="222"/>
      <c r="Y129" s="222"/>
      <c r="Z129" s="222"/>
      <c r="AA129" s="222"/>
      <c r="AB129" s="222"/>
      <c r="AC129" s="222"/>
      <c r="AD129" s="222"/>
      <c r="AE129" s="222"/>
      <c r="AF129" s="222"/>
      <c r="AG129" s="222"/>
      <c r="AH129" s="222"/>
      <c r="AI129" s="222"/>
      <c r="AJ129" s="222"/>
      <c r="AK129" s="222"/>
      <c r="AL129" s="222"/>
      <c r="AM129" s="222"/>
      <c r="AN129" s="222"/>
      <c r="AO129" s="222"/>
      <c r="AP129" s="222"/>
      <c r="AQ129" s="222"/>
      <c r="AR129" s="222"/>
      <c r="AS129" s="222"/>
      <c r="AT129" s="222"/>
      <c r="AU129" s="222"/>
      <c r="AV129" s="222"/>
      <c r="AW129" s="222"/>
      <c r="AX129" s="222"/>
      <c r="AY129" s="222"/>
      <c r="AZ129" s="222"/>
      <c r="BA129" s="222"/>
      <c r="BB129" s="222"/>
      <c r="BC129" s="222"/>
      <c r="BD129" s="222"/>
      <c r="BE129" s="222"/>
      <c r="BF129" s="222"/>
      <c r="BG129" s="222"/>
      <c r="BH129" s="222"/>
      <c r="BI129" s="222"/>
      <c r="BJ129" s="222"/>
      <c r="BK129" s="222"/>
      <c r="BL129" s="222"/>
    </row>
    <row r="130" hidden="1">
      <c r="A130" s="222"/>
      <c r="B130" s="222"/>
      <c r="C130" s="222"/>
      <c r="D130" s="222"/>
      <c r="E130" s="222"/>
      <c r="F130" s="222"/>
      <c r="G130" s="222"/>
      <c r="H130" s="222"/>
      <c r="I130" s="222"/>
      <c r="J130" s="222"/>
      <c r="K130" s="222"/>
      <c r="L130" s="222"/>
      <c r="M130" s="222"/>
      <c r="N130" s="222"/>
      <c r="O130" s="222"/>
      <c r="P130" s="222"/>
      <c r="Q130" s="222"/>
      <c r="R130" s="222"/>
      <c r="S130" s="222"/>
      <c r="T130" s="222"/>
      <c r="U130" s="222"/>
      <c r="V130" s="222"/>
      <c r="W130" s="222"/>
      <c r="X130" s="222"/>
      <c r="Y130" s="222"/>
      <c r="Z130" s="222"/>
      <c r="AA130" s="222"/>
      <c r="AB130" s="222"/>
      <c r="AC130" s="222"/>
      <c r="AD130" s="222"/>
      <c r="AE130" s="222"/>
      <c r="AF130" s="222"/>
      <c r="AG130" s="222"/>
      <c r="AH130" s="222"/>
      <c r="AI130" s="222"/>
      <c r="AJ130" s="222"/>
      <c r="AK130" s="222"/>
      <c r="AL130" s="222"/>
      <c r="AM130" s="222"/>
      <c r="AN130" s="222"/>
      <c r="AO130" s="222"/>
      <c r="AP130" s="222"/>
      <c r="AQ130" s="222"/>
      <c r="AR130" s="222"/>
      <c r="AS130" s="222"/>
      <c r="AT130" s="222"/>
      <c r="AU130" s="222"/>
      <c r="AV130" s="222"/>
      <c r="AW130" s="222"/>
      <c r="AX130" s="222"/>
      <c r="AY130" s="222"/>
      <c r="AZ130" s="222"/>
      <c r="BA130" s="222"/>
      <c r="BB130" s="222"/>
      <c r="BC130" s="222"/>
      <c r="BD130" s="222"/>
      <c r="BE130" s="222"/>
      <c r="BF130" s="222"/>
      <c r="BG130" s="222"/>
      <c r="BH130" s="222"/>
      <c r="BI130" s="222"/>
      <c r="BJ130" s="222"/>
      <c r="BK130" s="222"/>
      <c r="BL130" s="222"/>
    </row>
    <row r="131" hidden="1">
      <c r="A131" s="222"/>
      <c r="B131" s="222"/>
      <c r="C131" s="222"/>
      <c r="D131" s="222"/>
      <c r="E131" s="222"/>
      <c r="F131" s="222"/>
      <c r="G131" s="222"/>
      <c r="H131" s="222"/>
      <c r="I131" s="222"/>
      <c r="J131" s="222"/>
      <c r="K131" s="222"/>
      <c r="L131" s="222"/>
      <c r="M131" s="222"/>
      <c r="N131" s="222"/>
      <c r="O131" s="222"/>
      <c r="P131" s="222"/>
      <c r="Q131" s="222"/>
      <c r="R131" s="222"/>
      <c r="S131" s="222"/>
      <c r="T131" s="222"/>
      <c r="U131" s="222"/>
      <c r="V131" s="222"/>
      <c r="W131" s="222"/>
      <c r="X131" s="222"/>
      <c r="Y131" s="222"/>
      <c r="Z131" s="222"/>
      <c r="AA131" s="222"/>
      <c r="AB131" s="222"/>
      <c r="AC131" s="222"/>
      <c r="AD131" s="222"/>
      <c r="AE131" s="222"/>
      <c r="AF131" s="222"/>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c r="BL131" s="222"/>
    </row>
    <row r="132" hidden="1">
      <c r="A132" s="222"/>
      <c r="B132" s="222"/>
      <c r="C132" s="222"/>
      <c r="D132" s="222"/>
      <c r="E132" s="222"/>
      <c r="F132" s="222"/>
      <c r="G132" s="222"/>
      <c r="H132" s="222"/>
      <c r="I132" s="222"/>
      <c r="J132" s="222"/>
      <c r="K132" s="222"/>
      <c r="L132" s="222"/>
      <c r="M132" s="222"/>
      <c r="N132" s="222"/>
      <c r="O132" s="222"/>
      <c r="P132" s="222"/>
      <c r="Q132" s="222"/>
      <c r="R132" s="222"/>
      <c r="S132" s="222"/>
      <c r="T132" s="222"/>
      <c r="U132" s="222"/>
      <c r="V132" s="222"/>
      <c r="W132" s="222"/>
      <c r="X132" s="222"/>
      <c r="Y132" s="222"/>
      <c r="Z132" s="222"/>
      <c r="AA132" s="222"/>
      <c r="AB132" s="222"/>
      <c r="AC132" s="222"/>
      <c r="AD132" s="222"/>
      <c r="AE132" s="222"/>
      <c r="AF132" s="222"/>
      <c r="AG132" s="222"/>
      <c r="AH132" s="222"/>
      <c r="AI132" s="222"/>
      <c r="AJ132" s="222"/>
      <c r="AK132" s="222"/>
      <c r="AL132" s="222"/>
      <c r="AM132" s="222"/>
      <c r="AN132" s="222"/>
      <c r="AO132" s="222"/>
      <c r="AP132" s="222"/>
      <c r="AQ132" s="222"/>
      <c r="AR132" s="222"/>
      <c r="AS132" s="222"/>
      <c r="AT132" s="222"/>
      <c r="AU132" s="222"/>
      <c r="AV132" s="222"/>
      <c r="AW132" s="222"/>
      <c r="AX132" s="222"/>
      <c r="AY132" s="222"/>
      <c r="AZ132" s="222"/>
      <c r="BA132" s="222"/>
      <c r="BB132" s="222"/>
      <c r="BC132" s="222"/>
      <c r="BD132" s="222"/>
      <c r="BE132" s="222"/>
      <c r="BF132" s="222"/>
      <c r="BG132" s="222"/>
      <c r="BH132" s="222"/>
      <c r="BI132" s="222"/>
      <c r="BJ132" s="222"/>
      <c r="BK132" s="222"/>
      <c r="BL132" s="222"/>
    </row>
    <row r="133" hidden="1">
      <c r="A133" s="222"/>
      <c r="B133" s="222"/>
      <c r="C133" s="222"/>
      <c r="D133" s="222"/>
      <c r="E133" s="222"/>
      <c r="F133" s="222"/>
      <c r="G133" s="222"/>
      <c r="H133" s="222"/>
      <c r="I133" s="222"/>
      <c r="J133" s="222"/>
      <c r="K133" s="222"/>
      <c r="L133" s="222"/>
      <c r="M133" s="222"/>
      <c r="N133" s="222"/>
      <c r="O133" s="222"/>
      <c r="P133" s="222"/>
      <c r="Q133" s="222"/>
      <c r="R133" s="222"/>
      <c r="S133" s="222"/>
      <c r="T133" s="222"/>
      <c r="U133" s="222"/>
      <c r="V133" s="222"/>
      <c r="W133" s="222"/>
      <c r="X133" s="222"/>
      <c r="Y133" s="222"/>
      <c r="Z133" s="222"/>
      <c r="AA133" s="222"/>
      <c r="AB133" s="222"/>
      <c r="AC133" s="222"/>
      <c r="AD133" s="222"/>
      <c r="AE133" s="222"/>
      <c r="AF133" s="222"/>
      <c r="AG133" s="222"/>
      <c r="AH133" s="222"/>
      <c r="AI133" s="222"/>
      <c r="AJ133" s="222"/>
      <c r="AK133" s="222"/>
      <c r="AL133" s="222"/>
      <c r="AM133" s="222"/>
      <c r="AN133" s="222"/>
      <c r="AO133" s="222"/>
      <c r="AP133" s="222"/>
      <c r="AQ133" s="222"/>
      <c r="AR133" s="222"/>
      <c r="AS133" s="222"/>
      <c r="AT133" s="222"/>
      <c r="AU133" s="222"/>
      <c r="AV133" s="222"/>
      <c r="AW133" s="222"/>
      <c r="AX133" s="222"/>
      <c r="AY133" s="222"/>
      <c r="AZ133" s="222"/>
      <c r="BA133" s="222"/>
      <c r="BB133" s="222"/>
      <c r="BC133" s="222"/>
      <c r="BD133" s="222"/>
      <c r="BE133" s="222"/>
      <c r="BF133" s="222"/>
      <c r="BG133" s="222"/>
      <c r="BH133" s="222"/>
      <c r="BI133" s="222"/>
      <c r="BJ133" s="222"/>
      <c r="BK133" s="222"/>
      <c r="BL133" s="222"/>
    </row>
    <row r="134" hidden="1">
      <c r="A134" s="222"/>
      <c r="B134" s="222"/>
      <c r="C134" s="222"/>
      <c r="D134" s="222"/>
      <c r="E134" s="222"/>
      <c r="F134" s="222"/>
      <c r="G134" s="222"/>
      <c r="H134" s="222"/>
      <c r="I134" s="222"/>
      <c r="J134" s="222"/>
      <c r="K134" s="222"/>
      <c r="L134" s="222"/>
      <c r="M134" s="222"/>
      <c r="N134" s="222"/>
      <c r="O134" s="222"/>
      <c r="P134" s="222"/>
      <c r="Q134" s="222"/>
      <c r="R134" s="222"/>
      <c r="S134" s="222"/>
      <c r="T134" s="222"/>
      <c r="U134" s="222"/>
      <c r="V134" s="222"/>
      <c r="W134" s="222"/>
      <c r="X134" s="222"/>
      <c r="Y134" s="222"/>
      <c r="Z134" s="222"/>
      <c r="AA134" s="222"/>
      <c r="AB134" s="222"/>
      <c r="AC134" s="222"/>
      <c r="AD134" s="222"/>
      <c r="AE134" s="222"/>
      <c r="AF134" s="222"/>
      <c r="AG134" s="222"/>
      <c r="AH134" s="222"/>
      <c r="AI134" s="222"/>
      <c r="AJ134" s="222"/>
      <c r="AK134" s="222"/>
      <c r="AL134" s="222"/>
      <c r="AM134" s="222"/>
      <c r="AN134" s="222"/>
      <c r="AO134" s="222"/>
      <c r="AP134" s="222"/>
      <c r="AQ134" s="222"/>
      <c r="AR134" s="222"/>
      <c r="AS134" s="222"/>
      <c r="AT134" s="222"/>
      <c r="AU134" s="222"/>
      <c r="AV134" s="222"/>
      <c r="AW134" s="222"/>
      <c r="AX134" s="222"/>
      <c r="AY134" s="222"/>
      <c r="AZ134" s="222"/>
      <c r="BA134" s="222"/>
      <c r="BB134" s="222"/>
      <c r="BC134" s="222"/>
      <c r="BD134" s="222"/>
      <c r="BE134" s="222"/>
      <c r="BF134" s="222"/>
      <c r="BG134" s="222"/>
      <c r="BH134" s="222"/>
      <c r="BI134" s="222"/>
      <c r="BJ134" s="222"/>
      <c r="BK134" s="222"/>
      <c r="BL134" s="222"/>
    </row>
    <row r="135" hidden="1">
      <c r="A135" s="222"/>
      <c r="B135" s="222"/>
      <c r="C135" s="222"/>
      <c r="D135" s="222"/>
      <c r="E135" s="222"/>
      <c r="F135" s="222"/>
      <c r="G135" s="222"/>
      <c r="H135" s="222"/>
      <c r="I135" s="222"/>
      <c r="J135" s="222"/>
      <c r="K135" s="222"/>
      <c r="L135" s="222"/>
      <c r="M135" s="222"/>
      <c r="N135" s="222"/>
      <c r="O135" s="222"/>
      <c r="P135" s="222"/>
      <c r="Q135" s="222"/>
      <c r="R135" s="222"/>
      <c r="S135" s="222"/>
      <c r="T135" s="222"/>
      <c r="U135" s="222"/>
      <c r="V135" s="222"/>
      <c r="W135" s="222"/>
      <c r="X135" s="222"/>
      <c r="Y135" s="222"/>
      <c r="Z135" s="222"/>
      <c r="AA135" s="222"/>
      <c r="AB135" s="222"/>
      <c r="AC135" s="222"/>
      <c r="AD135" s="222"/>
      <c r="AE135" s="222"/>
      <c r="AF135" s="222"/>
      <c r="AG135" s="222"/>
      <c r="AH135" s="222"/>
      <c r="AI135" s="222"/>
      <c r="AJ135" s="222"/>
      <c r="AK135" s="222"/>
      <c r="AL135" s="222"/>
      <c r="AM135" s="222"/>
      <c r="AN135" s="222"/>
      <c r="AO135" s="222"/>
      <c r="AP135" s="222"/>
      <c r="AQ135" s="222"/>
      <c r="AR135" s="222"/>
      <c r="AS135" s="222"/>
      <c r="AT135" s="222"/>
      <c r="AU135" s="222"/>
      <c r="AV135" s="222"/>
      <c r="AW135" s="222"/>
      <c r="AX135" s="222"/>
      <c r="AY135" s="222"/>
      <c r="AZ135" s="222"/>
      <c r="BA135" s="222"/>
      <c r="BB135" s="222"/>
      <c r="BC135" s="222"/>
      <c r="BD135" s="222"/>
      <c r="BE135" s="222"/>
      <c r="BF135" s="222"/>
      <c r="BG135" s="222"/>
      <c r="BH135" s="222"/>
      <c r="BI135" s="222"/>
      <c r="BJ135" s="222"/>
      <c r="BK135" s="222"/>
      <c r="BL135" s="222"/>
    </row>
    <row r="136" hidden="1">
      <c r="A136" s="222"/>
      <c r="B136" s="222"/>
      <c r="C136" s="222"/>
      <c r="D136" s="222"/>
      <c r="E136" s="222"/>
      <c r="F136" s="222"/>
      <c r="G136" s="222"/>
      <c r="H136" s="222"/>
      <c r="I136" s="222"/>
      <c r="J136" s="222"/>
      <c r="K136" s="222"/>
      <c r="L136" s="278"/>
      <c r="M136" s="278"/>
      <c r="N136" s="278"/>
      <c r="O136" s="278"/>
      <c r="P136" s="278"/>
      <c r="Q136" s="278"/>
      <c r="R136" s="222"/>
      <c r="S136" s="222"/>
      <c r="T136" s="222"/>
      <c r="U136" s="222"/>
      <c r="V136" s="222"/>
      <c r="W136" s="222"/>
      <c r="X136" s="222"/>
      <c r="Y136" s="222"/>
      <c r="Z136" s="222"/>
      <c r="AA136" s="222"/>
      <c r="AB136" s="222"/>
      <c r="AC136" s="222"/>
      <c r="AD136" s="222"/>
      <c r="AE136" s="222"/>
      <c r="AF136" s="222"/>
      <c r="AG136" s="222"/>
      <c r="AH136" s="222"/>
      <c r="AI136" s="222"/>
      <c r="AJ136" s="222"/>
      <c r="AK136" s="222"/>
      <c r="AL136" s="222"/>
      <c r="AM136" s="222"/>
      <c r="AN136" s="222"/>
      <c r="AO136" s="222"/>
      <c r="AP136" s="222"/>
      <c r="AQ136" s="222"/>
      <c r="AR136" s="222"/>
      <c r="AS136" s="222"/>
      <c r="AT136" s="222"/>
      <c r="AU136" s="222"/>
      <c r="AV136" s="222"/>
      <c r="AW136" s="222"/>
      <c r="AX136" s="222"/>
      <c r="AY136" s="222"/>
      <c r="AZ136" s="222"/>
      <c r="BA136" s="222"/>
      <c r="BB136" s="222"/>
      <c r="BC136" s="222"/>
      <c r="BD136" s="222"/>
      <c r="BE136" s="222"/>
      <c r="BF136" s="222"/>
      <c r="BG136" s="222"/>
      <c r="BH136" s="222"/>
      <c r="BI136" s="222"/>
      <c r="BJ136" s="222"/>
      <c r="BK136" s="222"/>
      <c r="BL136" s="222"/>
    </row>
    <row r="137" hidden="1">
      <c r="A137" s="222"/>
      <c r="B137" s="222"/>
      <c r="C137" s="222"/>
      <c r="D137" s="222"/>
      <c r="E137" s="222"/>
      <c r="F137" s="222"/>
      <c r="G137" s="222"/>
      <c r="H137" s="222"/>
      <c r="I137" s="222"/>
      <c r="J137" s="222"/>
      <c r="K137" s="222"/>
      <c r="L137" s="383"/>
      <c r="M137" s="383"/>
      <c r="N137" s="383"/>
      <c r="O137" s="383"/>
      <c r="P137" s="383"/>
      <c r="Q137" s="383"/>
      <c r="R137" s="222"/>
      <c r="S137" s="222"/>
      <c r="T137" s="222"/>
      <c r="U137" s="222"/>
      <c r="V137" s="222"/>
      <c r="W137" s="222"/>
      <c r="X137" s="222"/>
      <c r="Y137" s="222"/>
      <c r="Z137" s="222"/>
      <c r="AA137" s="222"/>
      <c r="AB137" s="222"/>
      <c r="AC137" s="222"/>
      <c r="AD137" s="222"/>
      <c r="AE137" s="222"/>
      <c r="AF137" s="222"/>
      <c r="AG137" s="222"/>
      <c r="AH137" s="222"/>
      <c r="AI137" s="222"/>
      <c r="AJ137" s="222"/>
      <c r="AK137" s="222"/>
      <c r="AL137" s="222"/>
      <c r="AM137" s="222"/>
      <c r="AN137" s="222"/>
      <c r="AO137" s="222"/>
      <c r="AP137" s="222"/>
      <c r="AQ137" s="222"/>
      <c r="AR137" s="222"/>
      <c r="AS137" s="222"/>
      <c r="AT137" s="222"/>
      <c r="AU137" s="222"/>
      <c r="AV137" s="222"/>
      <c r="AW137" s="222"/>
      <c r="AX137" s="222"/>
      <c r="AY137" s="222"/>
      <c r="AZ137" s="222"/>
      <c r="BA137" s="222"/>
      <c r="BB137" s="222"/>
      <c r="BC137" s="222"/>
      <c r="BD137" s="222"/>
      <c r="BE137" s="222"/>
      <c r="BF137" s="222"/>
      <c r="BG137" s="222"/>
      <c r="BH137" s="222"/>
      <c r="BI137" s="222"/>
      <c r="BJ137" s="222"/>
      <c r="BK137" s="222"/>
      <c r="BL137" s="222"/>
    </row>
    <row r="138" hidden="1">
      <c r="A138" s="222"/>
      <c r="B138" s="222"/>
      <c r="C138" s="222"/>
      <c r="D138" s="222"/>
      <c r="E138" s="222"/>
      <c r="F138" s="222"/>
      <c r="G138" s="222"/>
      <c r="H138" s="222"/>
      <c r="I138" s="222"/>
      <c r="J138" s="222"/>
      <c r="K138" s="222"/>
      <c r="L138" s="278"/>
      <c r="M138" s="278"/>
      <c r="N138" s="278"/>
      <c r="O138" s="278"/>
      <c r="P138" s="278"/>
      <c r="Q138" s="278"/>
      <c r="R138" s="222"/>
      <c r="S138" s="222"/>
      <c r="T138" s="222"/>
      <c r="U138" s="222"/>
      <c r="V138" s="222"/>
      <c r="W138" s="222"/>
      <c r="X138" s="222"/>
      <c r="Y138" s="222"/>
      <c r="Z138" s="222"/>
      <c r="AA138" s="222"/>
      <c r="AB138" s="222"/>
      <c r="AC138" s="222"/>
      <c r="AD138" s="222"/>
      <c r="AE138" s="222"/>
      <c r="AF138" s="222"/>
      <c r="AG138" s="222"/>
      <c r="AH138" s="222"/>
      <c r="AI138" s="222"/>
      <c r="AJ138" s="222"/>
      <c r="AK138" s="222"/>
      <c r="AL138" s="222"/>
      <c r="AM138" s="222"/>
      <c r="AN138" s="222"/>
      <c r="AO138" s="222"/>
      <c r="AP138" s="222"/>
      <c r="AQ138" s="222"/>
      <c r="AR138" s="222"/>
      <c r="AS138" s="222"/>
      <c r="AT138" s="222"/>
      <c r="AU138" s="222"/>
      <c r="AV138" s="222"/>
      <c r="AW138" s="222"/>
      <c r="AX138" s="222"/>
      <c r="AY138" s="222"/>
      <c r="AZ138" s="222"/>
      <c r="BA138" s="222"/>
      <c r="BB138" s="222"/>
      <c r="BC138" s="222"/>
      <c r="BD138" s="222"/>
      <c r="BE138" s="222"/>
      <c r="BF138" s="222"/>
      <c r="BG138" s="222"/>
      <c r="BH138" s="222"/>
      <c r="BI138" s="222"/>
      <c r="BJ138" s="222"/>
      <c r="BK138" s="222"/>
      <c r="BL138" s="222"/>
    </row>
    <row r="139" hidden="1">
      <c r="A139" s="222"/>
      <c r="B139" s="222"/>
      <c r="C139" s="222"/>
      <c r="D139" s="222"/>
      <c r="E139" s="222"/>
      <c r="F139" s="222"/>
      <c r="G139" s="222"/>
      <c r="H139" s="222"/>
      <c r="I139" s="222"/>
      <c r="J139" s="222"/>
      <c r="K139" s="222"/>
      <c r="L139" s="383"/>
      <c r="M139" s="383"/>
      <c r="N139" s="383"/>
      <c r="O139" s="383"/>
      <c r="P139" s="383"/>
      <c r="Q139" s="383"/>
      <c r="R139" s="222"/>
      <c r="S139" s="222"/>
      <c r="T139" s="222"/>
      <c r="U139" s="222"/>
      <c r="V139" s="222"/>
      <c r="W139" s="222"/>
      <c r="X139" s="222"/>
      <c r="Y139" s="222"/>
      <c r="Z139" s="222"/>
      <c r="AA139" s="222"/>
      <c r="AB139" s="222"/>
      <c r="AC139" s="222"/>
      <c r="AD139" s="222"/>
      <c r="AE139" s="222"/>
      <c r="AF139" s="222"/>
      <c r="AG139" s="222"/>
      <c r="AH139" s="222"/>
      <c r="AI139" s="222"/>
      <c r="AJ139" s="222"/>
      <c r="AK139" s="222"/>
      <c r="AL139" s="222"/>
      <c r="AM139" s="222"/>
      <c r="AN139" s="222"/>
      <c r="AO139" s="222"/>
      <c r="AP139" s="222"/>
      <c r="AQ139" s="222"/>
      <c r="AR139" s="222"/>
      <c r="AS139" s="222"/>
      <c r="AT139" s="222"/>
      <c r="AU139" s="222"/>
      <c r="AV139" s="222"/>
      <c r="AW139" s="222"/>
      <c r="AX139" s="222"/>
      <c r="AY139" s="222"/>
      <c r="AZ139" s="222"/>
      <c r="BA139" s="222"/>
      <c r="BB139" s="222"/>
      <c r="BC139" s="222"/>
      <c r="BD139" s="222"/>
      <c r="BE139" s="222"/>
      <c r="BF139" s="222"/>
      <c r="BG139" s="222"/>
      <c r="BH139" s="222"/>
      <c r="BI139" s="222"/>
      <c r="BJ139" s="222"/>
      <c r="BK139" s="222"/>
      <c r="BL139" s="222"/>
    </row>
    <row r="140" hidden="1">
      <c r="A140" s="222"/>
      <c r="B140" s="222"/>
      <c r="C140" s="222"/>
      <c r="D140" s="222"/>
      <c r="E140" s="222"/>
      <c r="F140" s="222"/>
      <c r="G140" s="222"/>
      <c r="H140" s="222"/>
      <c r="I140" s="222"/>
      <c r="J140" s="222"/>
      <c r="K140" s="222"/>
      <c r="L140" s="222"/>
      <c r="M140" s="222"/>
      <c r="N140" s="222"/>
      <c r="O140" s="222"/>
      <c r="P140" s="222"/>
      <c r="Q140" s="222"/>
      <c r="R140" s="222"/>
      <c r="S140" s="222"/>
      <c r="T140" s="222"/>
      <c r="U140" s="222"/>
      <c r="V140" s="222"/>
      <c r="W140" s="222"/>
      <c r="X140" s="222"/>
      <c r="Y140" s="222"/>
      <c r="Z140" s="222"/>
      <c r="AA140" s="222"/>
      <c r="AB140" s="222"/>
      <c r="AC140" s="222"/>
      <c r="AD140" s="222"/>
      <c r="AE140" s="222"/>
      <c r="AF140" s="222"/>
      <c r="AG140" s="222"/>
      <c r="AH140" s="222"/>
      <c r="AI140" s="222"/>
      <c r="AJ140" s="222"/>
      <c r="AK140" s="222"/>
      <c r="AL140" s="222"/>
      <c r="AM140" s="222"/>
      <c r="AN140" s="222"/>
      <c r="AO140" s="222"/>
      <c r="AP140" s="222"/>
      <c r="AQ140" s="222"/>
      <c r="AR140" s="222"/>
      <c r="AS140" s="222"/>
      <c r="AT140" s="222"/>
      <c r="AU140" s="222"/>
      <c r="AV140" s="222"/>
      <c r="AW140" s="222"/>
      <c r="AX140" s="222"/>
      <c r="AY140" s="222"/>
      <c r="AZ140" s="222"/>
      <c r="BA140" s="222"/>
      <c r="BB140" s="222"/>
      <c r="BC140" s="222"/>
      <c r="BD140" s="222"/>
      <c r="BE140" s="222"/>
      <c r="BF140" s="222"/>
      <c r="BG140" s="222"/>
      <c r="BH140" s="222"/>
      <c r="BI140" s="222"/>
      <c r="BJ140" s="222"/>
      <c r="BK140" s="222"/>
      <c r="BL140" s="222"/>
    </row>
    <row r="141" hidden="1">
      <c r="A141" s="222"/>
      <c r="B141" s="222"/>
      <c r="C141" s="222"/>
      <c r="D141" s="222"/>
      <c r="E141" s="222"/>
      <c r="F141" s="222"/>
      <c r="G141" s="222"/>
      <c r="H141" s="222"/>
      <c r="I141" s="222"/>
      <c r="J141" s="222"/>
      <c r="K141" s="222"/>
      <c r="L141" s="222"/>
      <c r="M141" s="222"/>
      <c r="N141" s="222"/>
      <c r="O141" s="222"/>
      <c r="P141" s="222"/>
      <c r="Q141" s="222"/>
      <c r="R141" s="222"/>
      <c r="S141" s="222"/>
      <c r="T141" s="222"/>
      <c r="U141" s="222"/>
      <c r="V141" s="222"/>
      <c r="W141" s="222"/>
      <c r="X141" s="222"/>
      <c r="Y141" s="222"/>
      <c r="Z141" s="222"/>
      <c r="AA141" s="222"/>
      <c r="AB141" s="222"/>
      <c r="AC141" s="222"/>
      <c r="AD141" s="222"/>
      <c r="AE141" s="222"/>
      <c r="AF141" s="222"/>
      <c r="AG141" s="222"/>
      <c r="AH141" s="222"/>
      <c r="AI141" s="222"/>
      <c r="AJ141" s="222"/>
      <c r="AK141" s="222"/>
      <c r="AL141" s="222"/>
      <c r="AM141" s="222"/>
      <c r="AN141" s="222"/>
      <c r="AO141" s="222"/>
      <c r="AP141" s="222"/>
      <c r="AQ141" s="222"/>
      <c r="AR141" s="222"/>
      <c r="AS141" s="222"/>
      <c r="AT141" s="222"/>
      <c r="AU141" s="222"/>
      <c r="AV141" s="222"/>
      <c r="AW141" s="222"/>
      <c r="AX141" s="222"/>
      <c r="AY141" s="222"/>
      <c r="AZ141" s="222"/>
      <c r="BA141" s="222"/>
      <c r="BB141" s="222"/>
      <c r="BC141" s="222"/>
      <c r="BD141" s="222"/>
      <c r="BE141" s="222"/>
      <c r="BF141" s="222"/>
      <c r="BG141" s="222"/>
      <c r="BH141" s="222"/>
      <c r="BI141" s="222"/>
      <c r="BJ141" s="222"/>
      <c r="BK141" s="222"/>
      <c r="BL141" s="222"/>
    </row>
    <row r="142" hidden="1">
      <c r="A142" s="222"/>
      <c r="B142" s="222"/>
      <c r="C142" s="222"/>
      <c r="D142" s="222"/>
      <c r="E142" s="222"/>
      <c r="F142" s="222"/>
      <c r="G142" s="222"/>
      <c r="H142" s="222"/>
      <c r="I142" s="222"/>
      <c r="J142" s="222"/>
      <c r="K142" s="222"/>
      <c r="L142" s="222"/>
      <c r="M142" s="222"/>
      <c r="N142" s="222"/>
      <c r="O142" s="222"/>
      <c r="P142" s="222"/>
      <c r="Q142" s="222"/>
      <c r="R142" s="222"/>
      <c r="S142" s="222"/>
      <c r="T142" s="222"/>
      <c r="U142" s="222"/>
      <c r="V142" s="222"/>
      <c r="W142" s="222"/>
      <c r="X142" s="222"/>
      <c r="Y142" s="222"/>
      <c r="Z142" s="222"/>
      <c r="AA142" s="222"/>
      <c r="AB142" s="222"/>
      <c r="AC142" s="222"/>
      <c r="AD142" s="222"/>
      <c r="AE142" s="222"/>
      <c r="AF142" s="222"/>
      <c r="AG142" s="222"/>
      <c r="AH142" s="222"/>
      <c r="AI142" s="222"/>
      <c r="AJ142" s="222"/>
      <c r="AK142" s="222"/>
      <c r="AL142" s="222"/>
      <c r="AM142" s="222"/>
      <c r="AN142" s="222"/>
      <c r="AO142" s="222"/>
      <c r="AP142" s="222"/>
      <c r="AQ142" s="222"/>
      <c r="AR142" s="222"/>
      <c r="AS142" s="222"/>
      <c r="AT142" s="222"/>
      <c r="AU142" s="222"/>
      <c r="AV142" s="222"/>
      <c r="AW142" s="222"/>
      <c r="AX142" s="222"/>
      <c r="AY142" s="222"/>
      <c r="AZ142" s="222"/>
      <c r="BA142" s="222"/>
      <c r="BB142" s="222"/>
      <c r="BC142" s="222"/>
      <c r="BD142" s="222"/>
      <c r="BE142" s="222"/>
      <c r="BF142" s="222"/>
      <c r="BG142" s="222"/>
      <c r="BH142" s="222"/>
      <c r="BI142" s="222"/>
      <c r="BJ142" s="222"/>
      <c r="BK142" s="222"/>
      <c r="BL142" s="222"/>
    </row>
    <row r="143" hidden="1">
      <c r="A143" s="222"/>
      <c r="B143" s="222"/>
      <c r="C143" s="222"/>
      <c r="D143" s="222"/>
      <c r="E143" s="222"/>
      <c r="F143" s="222"/>
      <c r="G143" s="222"/>
      <c r="H143" s="222"/>
      <c r="I143" s="222"/>
      <c r="J143" s="222"/>
      <c r="K143" s="222"/>
      <c r="L143" s="222"/>
      <c r="M143" s="222"/>
      <c r="N143" s="222"/>
      <c r="O143" s="222"/>
      <c r="P143" s="222"/>
      <c r="Q143" s="222"/>
      <c r="R143" s="222"/>
      <c r="S143" s="222"/>
      <c r="T143" s="222"/>
      <c r="U143" s="222"/>
      <c r="V143" s="222"/>
      <c r="W143" s="222"/>
      <c r="X143" s="222"/>
      <c r="Y143" s="222"/>
      <c r="Z143" s="222"/>
      <c r="AA143" s="222"/>
      <c r="AB143" s="222"/>
      <c r="AC143" s="222"/>
      <c r="AD143" s="222"/>
      <c r="AE143" s="222"/>
      <c r="AF143" s="222"/>
      <c r="AG143" s="222"/>
      <c r="AH143" s="222"/>
      <c r="AI143" s="222"/>
      <c r="AJ143" s="222"/>
      <c r="AK143" s="222"/>
      <c r="AL143" s="222"/>
      <c r="AM143" s="222"/>
      <c r="AN143" s="222"/>
      <c r="AO143" s="222"/>
      <c r="AP143" s="222"/>
      <c r="AQ143" s="222"/>
      <c r="AR143" s="222"/>
      <c r="AS143" s="222"/>
      <c r="AT143" s="222"/>
      <c r="AU143" s="222"/>
      <c r="AV143" s="222"/>
      <c r="AW143" s="222"/>
      <c r="AX143" s="222"/>
      <c r="AY143" s="222"/>
      <c r="AZ143" s="222"/>
      <c r="BA143" s="222"/>
      <c r="BB143" s="222"/>
      <c r="BC143" s="222"/>
      <c r="BD143" s="222"/>
      <c r="BE143" s="222"/>
      <c r="BF143" s="222"/>
      <c r="BG143" s="222"/>
      <c r="BH143" s="222"/>
      <c r="BI143" s="222"/>
      <c r="BJ143" s="222"/>
      <c r="BK143" s="222"/>
      <c r="BL143" s="222"/>
    </row>
    <row r="144" hidden="1">
      <c r="A144" s="222"/>
      <c r="B144" s="222"/>
      <c r="C144" s="222"/>
      <c r="D144" s="222"/>
      <c r="E144" s="222"/>
      <c r="F144" s="222"/>
      <c r="G144" s="222"/>
      <c r="H144" s="222"/>
      <c r="I144" s="222"/>
      <c r="J144" s="222"/>
      <c r="K144" s="222"/>
      <c r="L144" s="222"/>
      <c r="M144" s="222"/>
      <c r="N144" s="222"/>
      <c r="O144" s="222"/>
      <c r="P144" s="222"/>
      <c r="Q144" s="222"/>
      <c r="R144" s="222"/>
      <c r="S144" s="222"/>
      <c r="T144" s="222"/>
      <c r="U144" s="222"/>
      <c r="V144" s="222"/>
      <c r="W144" s="222"/>
      <c r="X144" s="222"/>
      <c r="Y144" s="222"/>
      <c r="Z144" s="222"/>
      <c r="AA144" s="222"/>
      <c r="AB144" s="222"/>
      <c r="AC144" s="222"/>
      <c r="AD144" s="222"/>
      <c r="AE144" s="222"/>
      <c r="AF144" s="222"/>
      <c r="AG144" s="222"/>
      <c r="AH144" s="222"/>
      <c r="AI144" s="222"/>
      <c r="AJ144" s="222"/>
      <c r="AK144" s="222"/>
      <c r="AL144" s="222"/>
      <c r="AM144" s="222"/>
      <c r="AN144" s="222"/>
      <c r="AO144" s="222"/>
      <c r="AP144" s="222"/>
      <c r="AQ144" s="222"/>
      <c r="AR144" s="222"/>
      <c r="AS144" s="222"/>
      <c r="AT144" s="222"/>
      <c r="AU144" s="222"/>
      <c r="AV144" s="222"/>
      <c r="AW144" s="222"/>
      <c r="AX144" s="222"/>
      <c r="AY144" s="222"/>
      <c r="AZ144" s="222"/>
      <c r="BA144" s="222"/>
      <c r="BB144" s="222"/>
      <c r="BC144" s="222"/>
      <c r="BD144" s="222"/>
      <c r="BE144" s="222"/>
      <c r="BF144" s="222"/>
      <c r="BG144" s="222"/>
      <c r="BH144" s="222"/>
      <c r="BI144" s="222"/>
      <c r="BJ144" s="222"/>
      <c r="BK144" s="222"/>
      <c r="BL144" s="222"/>
    </row>
    <row r="145" hidden="1">
      <c r="A145" s="222"/>
      <c r="B145" s="222"/>
      <c r="C145" s="222"/>
      <c r="D145" s="222"/>
      <c r="E145" s="222"/>
      <c r="F145" s="222"/>
      <c r="G145" s="222"/>
      <c r="H145" s="222"/>
      <c r="I145" s="222"/>
      <c r="J145" s="222"/>
      <c r="K145" s="222"/>
      <c r="L145" s="222"/>
      <c r="M145" s="222"/>
      <c r="N145" s="222"/>
      <c r="O145" s="222"/>
      <c r="P145" s="222"/>
      <c r="Q145" s="222"/>
      <c r="R145" s="222"/>
      <c r="S145" s="222"/>
      <c r="T145" s="222"/>
      <c r="U145" s="222"/>
      <c r="V145" s="222"/>
      <c r="W145" s="222"/>
      <c r="X145" s="222"/>
      <c r="Y145" s="222"/>
      <c r="Z145" s="222"/>
      <c r="AA145" s="222"/>
      <c r="AB145" s="222"/>
      <c r="AC145" s="222"/>
      <c r="AD145" s="222"/>
      <c r="AE145" s="222"/>
      <c r="AF145" s="222"/>
      <c r="AG145" s="222"/>
      <c r="AH145" s="222"/>
      <c r="AI145" s="222"/>
      <c r="AJ145" s="222"/>
      <c r="AK145" s="222"/>
      <c r="AL145" s="222"/>
      <c r="AM145" s="222"/>
      <c r="AN145" s="222"/>
      <c r="AO145" s="222"/>
      <c r="AP145" s="222"/>
      <c r="AQ145" s="222"/>
      <c r="AR145" s="222"/>
      <c r="AS145" s="222"/>
      <c r="AT145" s="222"/>
      <c r="AU145" s="222"/>
      <c r="AV145" s="222"/>
      <c r="AW145" s="222"/>
      <c r="AX145" s="222"/>
      <c r="AY145" s="222"/>
      <c r="AZ145" s="222"/>
      <c r="BA145" s="222"/>
      <c r="BB145" s="222"/>
      <c r="BC145" s="222"/>
      <c r="BD145" s="222"/>
      <c r="BE145" s="222"/>
      <c r="BF145" s="222"/>
      <c r="BG145" s="222"/>
      <c r="BH145" s="222"/>
      <c r="BI145" s="222"/>
      <c r="BJ145" s="222"/>
      <c r="BK145" s="222"/>
      <c r="BL145" s="222"/>
    </row>
    <row r="146" hidden="1">
      <c r="A146" s="222"/>
      <c r="B146" s="222"/>
      <c r="C146" s="222"/>
      <c r="D146" s="222"/>
      <c r="E146" s="222"/>
      <c r="F146" s="222"/>
      <c r="G146" s="222"/>
      <c r="H146" s="222"/>
      <c r="I146" s="222"/>
      <c r="J146" s="222"/>
      <c r="K146" s="222"/>
      <c r="L146" s="222"/>
      <c r="M146" s="222"/>
      <c r="N146" s="222"/>
      <c r="O146" s="222"/>
      <c r="P146" s="222"/>
      <c r="Q146" s="222"/>
      <c r="R146" s="222"/>
      <c r="S146" s="222"/>
      <c r="T146" s="222"/>
      <c r="U146" s="222"/>
      <c r="V146" s="222"/>
      <c r="W146" s="222"/>
      <c r="X146" s="222"/>
      <c r="Y146" s="222"/>
      <c r="Z146" s="222"/>
      <c r="AA146" s="222"/>
      <c r="AB146" s="222"/>
      <c r="AC146" s="222"/>
      <c r="AD146" s="222"/>
      <c r="AE146" s="222"/>
      <c r="AF146" s="222"/>
      <c r="AG146" s="222"/>
      <c r="AH146" s="222"/>
      <c r="AI146" s="222"/>
      <c r="AJ146" s="222"/>
      <c r="AK146" s="222"/>
      <c r="AL146" s="222"/>
      <c r="AM146" s="222"/>
      <c r="AN146" s="222"/>
      <c r="AO146" s="222"/>
      <c r="AP146" s="222"/>
      <c r="AQ146" s="222"/>
      <c r="AR146" s="222"/>
      <c r="AS146" s="222"/>
      <c r="AT146" s="222"/>
      <c r="AU146" s="222"/>
      <c r="AV146" s="222"/>
      <c r="AW146" s="222"/>
      <c r="AX146" s="222"/>
      <c r="AY146" s="222"/>
      <c r="AZ146" s="222"/>
      <c r="BA146" s="222"/>
      <c r="BB146" s="222"/>
      <c r="BC146" s="222"/>
      <c r="BD146" s="222"/>
      <c r="BE146" s="222"/>
      <c r="BF146" s="222"/>
      <c r="BG146" s="222"/>
      <c r="BH146" s="222"/>
      <c r="BI146" s="222"/>
      <c r="BJ146" s="222"/>
      <c r="BK146" s="222"/>
      <c r="BL146" s="222"/>
    </row>
    <row r="147" hidden="1">
      <c r="A147" s="222"/>
      <c r="B147" s="222"/>
      <c r="C147" s="222"/>
      <c r="D147" s="222"/>
      <c r="E147" s="222"/>
      <c r="F147" s="222"/>
      <c r="G147" s="222"/>
      <c r="H147" s="222"/>
      <c r="I147" s="222"/>
      <c r="J147" s="222"/>
      <c r="K147" s="222"/>
      <c r="L147" s="222"/>
      <c r="M147" s="222"/>
      <c r="N147" s="222"/>
      <c r="O147" s="222"/>
      <c r="P147" s="222"/>
      <c r="Q147" s="222"/>
      <c r="R147" s="222"/>
      <c r="S147" s="222"/>
      <c r="T147" s="222"/>
      <c r="U147" s="222"/>
      <c r="V147" s="222"/>
      <c r="W147" s="222"/>
      <c r="X147" s="222"/>
      <c r="Y147" s="222"/>
      <c r="Z147" s="222"/>
      <c r="AA147" s="222"/>
      <c r="AB147" s="222"/>
      <c r="AC147" s="222"/>
      <c r="AD147" s="222"/>
      <c r="AE147" s="222"/>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222"/>
    </row>
    <row r="148" hidden="1">
      <c r="A148" s="222"/>
      <c r="B148" s="222"/>
      <c r="C148" s="222"/>
      <c r="D148" s="222"/>
      <c r="E148" s="222"/>
      <c r="F148" s="222"/>
      <c r="G148" s="222"/>
      <c r="H148" s="222"/>
      <c r="I148" s="222"/>
      <c r="J148" s="222"/>
      <c r="K148" s="222"/>
      <c r="L148" s="222"/>
      <c r="M148" s="222"/>
      <c r="N148" s="222"/>
      <c r="O148" s="222"/>
      <c r="P148" s="222"/>
      <c r="Q148" s="222"/>
      <c r="R148" s="222"/>
      <c r="S148" s="222"/>
      <c r="T148" s="222"/>
      <c r="U148" s="222"/>
      <c r="V148" s="222"/>
      <c r="W148" s="222"/>
      <c r="X148" s="222"/>
      <c r="Y148" s="222"/>
      <c r="Z148" s="222"/>
      <c r="AA148" s="222"/>
      <c r="AB148" s="222"/>
      <c r="AC148" s="222"/>
      <c r="AD148" s="222"/>
      <c r="AE148" s="222"/>
      <c r="AF148" s="222"/>
      <c r="AG148" s="222"/>
      <c r="AH148" s="222"/>
      <c r="AI148" s="222"/>
      <c r="AJ148" s="222"/>
      <c r="AK148" s="222"/>
      <c r="AL148" s="222"/>
      <c r="AM148" s="222"/>
      <c r="AN148" s="222"/>
      <c r="AO148" s="222"/>
      <c r="AP148" s="222"/>
      <c r="AQ148" s="222"/>
      <c r="AR148" s="222"/>
      <c r="AS148" s="222"/>
      <c r="AT148" s="222"/>
      <c r="AU148" s="222"/>
      <c r="AV148" s="222"/>
      <c r="AW148" s="222"/>
      <c r="AX148" s="222"/>
      <c r="AY148" s="222"/>
      <c r="AZ148" s="222"/>
      <c r="BA148" s="222"/>
      <c r="BB148" s="222"/>
      <c r="BC148" s="222"/>
      <c r="BD148" s="222"/>
      <c r="BE148" s="222"/>
      <c r="BF148" s="222"/>
      <c r="BG148" s="222"/>
      <c r="BH148" s="222"/>
      <c r="BI148" s="222"/>
      <c r="BJ148" s="222"/>
      <c r="BK148" s="222"/>
      <c r="BL148" s="222"/>
    </row>
    <row r="149" hidden="1">
      <c r="A149" s="222"/>
      <c r="B149" s="222"/>
      <c r="C149" s="222"/>
      <c r="D149" s="222"/>
      <c r="E149" s="222"/>
      <c r="F149" s="222"/>
      <c r="G149" s="222"/>
      <c r="H149" s="222"/>
      <c r="I149" s="222"/>
      <c r="J149" s="222"/>
      <c r="K149" s="222"/>
      <c r="L149" s="222"/>
      <c r="M149" s="222"/>
      <c r="N149" s="222"/>
      <c r="O149" s="222"/>
      <c r="P149" s="222"/>
      <c r="Q149" s="222"/>
      <c r="R149" s="222"/>
      <c r="S149" s="222"/>
      <c r="T149" s="222"/>
      <c r="U149" s="222"/>
      <c r="V149" s="222"/>
      <c r="W149" s="222"/>
      <c r="X149" s="222"/>
      <c r="Y149" s="222"/>
      <c r="Z149" s="222"/>
      <c r="AA149" s="222"/>
      <c r="AB149" s="222"/>
      <c r="AC149" s="222"/>
      <c r="AD149" s="222"/>
      <c r="AE149" s="222"/>
      <c r="AF149" s="222"/>
      <c r="AG149" s="222"/>
      <c r="AH149" s="222"/>
      <c r="AI149" s="222"/>
      <c r="AJ149" s="222"/>
      <c r="AK149" s="222"/>
      <c r="AL149" s="222"/>
      <c r="AM149" s="222"/>
      <c r="AN149" s="222"/>
      <c r="AO149" s="222"/>
      <c r="AP149" s="222"/>
      <c r="AQ149" s="222"/>
      <c r="AR149" s="222"/>
      <c r="AS149" s="222"/>
      <c r="AT149" s="222"/>
      <c r="AU149" s="222"/>
      <c r="AV149" s="222"/>
      <c r="AW149" s="222"/>
      <c r="AX149" s="222"/>
      <c r="AY149" s="222"/>
      <c r="AZ149" s="222"/>
      <c r="BA149" s="222"/>
      <c r="BB149" s="222"/>
      <c r="BC149" s="222"/>
      <c r="BD149" s="222"/>
      <c r="BE149" s="222"/>
      <c r="BF149" s="222"/>
      <c r="BG149" s="222"/>
      <c r="BH149" s="222"/>
      <c r="BI149" s="222"/>
      <c r="BJ149" s="222"/>
      <c r="BK149" s="222"/>
      <c r="BL149" s="222"/>
    </row>
    <row r="150" hidden="1">
      <c r="A150" s="222"/>
      <c r="B150" s="222"/>
      <c r="C150" s="222"/>
      <c r="D150" s="222"/>
      <c r="E150" s="222"/>
      <c r="F150" s="222"/>
      <c r="G150" s="222"/>
      <c r="H150" s="222"/>
      <c r="I150" s="222"/>
      <c r="J150" s="222"/>
      <c r="K150" s="222"/>
      <c r="L150" s="222"/>
      <c r="M150" s="222"/>
      <c r="N150" s="222"/>
      <c r="O150" s="222"/>
      <c r="P150" s="222"/>
      <c r="Q150" s="222"/>
      <c r="R150" s="222"/>
      <c r="S150" s="222"/>
      <c r="T150" s="222"/>
      <c r="U150" s="222"/>
      <c r="V150" s="222"/>
      <c r="W150" s="222"/>
      <c r="X150" s="222"/>
      <c r="Y150" s="222"/>
      <c r="Z150" s="222"/>
      <c r="AA150" s="222"/>
      <c r="AB150" s="222"/>
      <c r="AC150" s="222"/>
      <c r="AD150" s="222"/>
      <c r="AE150" s="222"/>
      <c r="AF150" s="222"/>
      <c r="AG150" s="222"/>
      <c r="AH150" s="222"/>
      <c r="AI150" s="222"/>
      <c r="AJ150" s="222"/>
      <c r="AK150" s="222"/>
      <c r="AL150" s="222"/>
      <c r="AM150" s="222"/>
      <c r="AN150" s="222"/>
      <c r="AO150" s="222"/>
      <c r="AP150" s="222"/>
      <c r="AQ150" s="222"/>
      <c r="AR150" s="222"/>
      <c r="AS150" s="222"/>
      <c r="AT150" s="222"/>
      <c r="AU150" s="222"/>
      <c r="AV150" s="222"/>
      <c r="AW150" s="222"/>
      <c r="AX150" s="222"/>
      <c r="AY150" s="222"/>
      <c r="AZ150" s="222"/>
      <c r="BA150" s="222"/>
      <c r="BB150" s="222"/>
      <c r="BC150" s="222"/>
      <c r="BD150" s="222"/>
      <c r="BE150" s="222"/>
      <c r="BF150" s="222"/>
      <c r="BG150" s="222"/>
      <c r="BH150" s="222"/>
      <c r="BI150" s="222"/>
      <c r="BJ150" s="222"/>
      <c r="BK150" s="222"/>
      <c r="BL150" s="222"/>
    </row>
    <row r="151" hidden="1">
      <c r="A151" s="222"/>
      <c r="B151" s="222"/>
      <c r="C151" s="222"/>
      <c r="D151" s="222"/>
      <c r="E151" s="222"/>
      <c r="F151" s="222"/>
      <c r="G151" s="222"/>
      <c r="H151" s="222"/>
      <c r="I151" s="222"/>
      <c r="J151" s="222"/>
      <c r="K151" s="222"/>
      <c r="L151" s="222"/>
      <c r="M151" s="222"/>
      <c r="N151" s="222"/>
      <c r="O151" s="222"/>
      <c r="P151" s="222"/>
      <c r="Q151" s="222"/>
      <c r="R151" s="222"/>
      <c r="S151" s="222"/>
      <c r="T151" s="222"/>
      <c r="U151" s="222"/>
      <c r="V151" s="222"/>
      <c r="W151" s="222"/>
      <c r="X151" s="222"/>
      <c r="Y151" s="222"/>
      <c r="Z151" s="222"/>
      <c r="AA151" s="222"/>
      <c r="AB151" s="222"/>
      <c r="AC151" s="222"/>
      <c r="AD151" s="222"/>
      <c r="AE151" s="222"/>
      <c r="AF151" s="222"/>
      <c r="AG151" s="222"/>
      <c r="AH151" s="222"/>
      <c r="AI151" s="222"/>
      <c r="AJ151" s="222"/>
      <c r="AK151" s="222"/>
      <c r="AL151" s="222"/>
      <c r="AM151" s="222"/>
      <c r="AN151" s="222"/>
      <c r="AO151" s="222"/>
      <c r="AP151" s="222"/>
      <c r="AQ151" s="222"/>
      <c r="AR151" s="222"/>
      <c r="AS151" s="222"/>
      <c r="AT151" s="222"/>
      <c r="AU151" s="222"/>
      <c r="AV151" s="222"/>
      <c r="AW151" s="222"/>
      <c r="AX151" s="222"/>
      <c r="AY151" s="222"/>
      <c r="AZ151" s="222"/>
      <c r="BA151" s="222"/>
      <c r="BB151" s="222"/>
      <c r="BC151" s="222"/>
      <c r="BD151" s="222"/>
      <c r="BE151" s="222"/>
      <c r="BF151" s="222"/>
      <c r="BG151" s="222"/>
      <c r="BH151" s="222"/>
      <c r="BI151" s="222"/>
      <c r="BJ151" s="222"/>
      <c r="BK151" s="222"/>
      <c r="BL151" s="222"/>
    </row>
    <row r="152" hidden="1">
      <c r="A152" s="222"/>
      <c r="B152" s="222"/>
      <c r="C152" s="222"/>
      <c r="D152" s="222"/>
      <c r="E152" s="222"/>
      <c r="F152" s="222"/>
      <c r="G152" s="222"/>
      <c r="H152" s="222"/>
      <c r="I152" s="222"/>
      <c r="J152" s="222"/>
      <c r="K152" s="222"/>
      <c r="L152" s="222"/>
      <c r="M152" s="222"/>
      <c r="N152" s="222"/>
      <c r="O152" s="222"/>
      <c r="P152" s="222"/>
      <c r="Q152" s="222"/>
      <c r="R152" s="222"/>
      <c r="S152" s="222"/>
      <c r="T152" s="222"/>
      <c r="U152" s="222"/>
      <c r="V152" s="222"/>
      <c r="W152" s="222"/>
      <c r="X152" s="222"/>
      <c r="Y152" s="222"/>
      <c r="Z152" s="222"/>
      <c r="AA152" s="222"/>
      <c r="AB152" s="222"/>
      <c r="AC152" s="222"/>
      <c r="AD152" s="222"/>
      <c r="AE152" s="222"/>
      <c r="AF152" s="222"/>
      <c r="AG152" s="222"/>
      <c r="AH152" s="222"/>
      <c r="AI152" s="222"/>
      <c r="AJ152" s="222"/>
      <c r="AK152" s="222"/>
      <c r="AL152" s="222"/>
      <c r="AM152" s="222"/>
      <c r="AN152" s="222"/>
      <c r="AO152" s="222"/>
      <c r="AP152" s="222"/>
      <c r="AQ152" s="222"/>
      <c r="AR152" s="222"/>
      <c r="AS152" s="222"/>
      <c r="AT152" s="222"/>
      <c r="AU152" s="222"/>
      <c r="AV152" s="222"/>
      <c r="AW152" s="222"/>
      <c r="AX152" s="222"/>
      <c r="AY152" s="222"/>
      <c r="AZ152" s="222"/>
      <c r="BA152" s="222"/>
      <c r="BB152" s="222"/>
      <c r="BC152" s="222"/>
      <c r="BD152" s="222"/>
      <c r="BE152" s="222"/>
      <c r="BF152" s="222"/>
      <c r="BG152" s="222"/>
      <c r="BH152" s="222"/>
      <c r="BI152" s="222"/>
      <c r="BJ152" s="222"/>
      <c r="BK152" s="222"/>
      <c r="BL152" s="222"/>
    </row>
    <row r="153" hidden="1">
      <c r="A153" s="222"/>
      <c r="B153" s="222"/>
      <c r="C153" s="222"/>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c r="AE153" s="222"/>
      <c r="AF153" s="222"/>
      <c r="AG153" s="222"/>
      <c r="AH153" s="222"/>
      <c r="AI153" s="222"/>
      <c r="AJ153" s="222"/>
      <c r="AK153" s="222"/>
      <c r="AL153" s="222"/>
      <c r="AM153" s="222"/>
      <c r="AN153" s="222"/>
      <c r="AO153" s="222"/>
      <c r="AP153" s="222"/>
      <c r="AQ153" s="222"/>
      <c r="AR153" s="222"/>
      <c r="AS153" s="222"/>
      <c r="AT153" s="222"/>
      <c r="AU153" s="222"/>
      <c r="AV153" s="222"/>
      <c r="AW153" s="222"/>
      <c r="AX153" s="222"/>
      <c r="AY153" s="222"/>
      <c r="AZ153" s="222"/>
      <c r="BA153" s="222"/>
      <c r="BB153" s="222"/>
      <c r="BC153" s="222"/>
      <c r="BD153" s="222"/>
      <c r="BE153" s="222"/>
      <c r="BF153" s="222"/>
      <c r="BG153" s="222"/>
      <c r="BH153" s="222"/>
      <c r="BI153" s="222"/>
      <c r="BJ153" s="222"/>
      <c r="BK153" s="222"/>
      <c r="BL153" s="222"/>
    </row>
    <row r="154" hidden="1">
      <c r="A154" s="222"/>
      <c r="B154" s="222"/>
      <c r="C154" s="222"/>
      <c r="D154" s="222"/>
      <c r="E154" s="222"/>
      <c r="F154" s="222"/>
      <c r="G154" s="222"/>
      <c r="H154" s="222"/>
      <c r="I154" s="222"/>
      <c r="J154" s="222"/>
      <c r="K154" s="222"/>
      <c r="L154" s="222"/>
      <c r="M154" s="222"/>
      <c r="N154" s="222"/>
      <c r="O154" s="222"/>
      <c r="P154" s="222"/>
      <c r="Q154" s="222"/>
      <c r="R154" s="222"/>
      <c r="S154" s="222"/>
      <c r="T154" s="222"/>
      <c r="U154" s="222"/>
      <c r="V154" s="222"/>
      <c r="W154" s="222"/>
      <c r="X154" s="222"/>
      <c r="Y154" s="222"/>
      <c r="Z154" s="222"/>
      <c r="AA154" s="222"/>
      <c r="AB154" s="222"/>
      <c r="AC154" s="222"/>
      <c r="AD154" s="222"/>
      <c r="AE154" s="222"/>
      <c r="AF154" s="222"/>
      <c r="AG154" s="222"/>
      <c r="AH154" s="222"/>
      <c r="AI154" s="222"/>
      <c r="AJ154" s="222"/>
      <c r="AK154" s="222"/>
      <c r="AL154" s="222"/>
      <c r="AM154" s="222"/>
      <c r="AN154" s="222"/>
      <c r="AO154" s="222"/>
      <c r="AP154" s="222"/>
      <c r="AQ154" s="222"/>
      <c r="AR154" s="222"/>
      <c r="AS154" s="222"/>
      <c r="AT154" s="222"/>
      <c r="AU154" s="222"/>
      <c r="AV154" s="222"/>
      <c r="AW154" s="222"/>
      <c r="AX154" s="222"/>
      <c r="AY154" s="222"/>
      <c r="AZ154" s="222"/>
      <c r="BA154" s="222"/>
      <c r="BB154" s="222"/>
      <c r="BC154" s="222"/>
      <c r="BD154" s="222"/>
      <c r="BE154" s="222"/>
      <c r="BF154" s="222"/>
      <c r="BG154" s="222"/>
      <c r="BH154" s="222"/>
      <c r="BI154" s="222"/>
      <c r="BJ154" s="222"/>
      <c r="BK154" s="222"/>
      <c r="BL154" s="222"/>
    </row>
    <row r="155" hidden="1">
      <c r="A155" s="222"/>
      <c r="B155" s="222"/>
      <c r="C155" s="222"/>
      <c r="D155" s="222"/>
      <c r="E155" s="222"/>
      <c r="F155" s="222"/>
      <c r="G155" s="222"/>
      <c r="H155" s="222"/>
      <c r="I155" s="222"/>
      <c r="J155" s="222"/>
      <c r="K155" s="222"/>
      <c r="L155" s="222"/>
      <c r="M155" s="222"/>
      <c r="N155" s="222"/>
      <c r="O155" s="222"/>
      <c r="P155" s="222"/>
      <c r="Q155" s="222"/>
      <c r="R155" s="222"/>
      <c r="S155" s="222"/>
      <c r="T155" s="222"/>
      <c r="U155" s="222"/>
      <c r="V155" s="222"/>
      <c r="W155" s="222"/>
      <c r="X155" s="222"/>
      <c r="Y155" s="222"/>
      <c r="Z155" s="222"/>
      <c r="AA155" s="222"/>
      <c r="AB155" s="222"/>
      <c r="AC155" s="222"/>
      <c r="AD155" s="222"/>
      <c r="AE155" s="222"/>
      <c r="AF155" s="222"/>
      <c r="AG155" s="222"/>
      <c r="AH155" s="222"/>
      <c r="AI155" s="222"/>
      <c r="AJ155" s="222"/>
      <c r="AK155" s="222"/>
      <c r="AL155" s="222"/>
      <c r="AM155" s="222"/>
      <c r="AN155" s="222"/>
      <c r="AO155" s="222"/>
      <c r="AP155" s="222"/>
      <c r="AQ155" s="222"/>
      <c r="AR155" s="222"/>
      <c r="AS155" s="222"/>
      <c r="AT155" s="222"/>
      <c r="AU155" s="222"/>
      <c r="AV155" s="222"/>
      <c r="AW155" s="222"/>
      <c r="AX155" s="222"/>
      <c r="AY155" s="222"/>
      <c r="AZ155" s="222"/>
      <c r="BA155" s="222"/>
      <c r="BB155" s="222"/>
      <c r="BC155" s="222"/>
      <c r="BD155" s="222"/>
      <c r="BE155" s="222"/>
      <c r="BF155" s="222"/>
      <c r="BG155" s="222"/>
      <c r="BH155" s="222"/>
      <c r="BI155" s="222"/>
      <c r="BJ155" s="222"/>
      <c r="BK155" s="222"/>
      <c r="BL155" s="222"/>
    </row>
    <row r="156" hidden="1">
      <c r="A156" s="222"/>
      <c r="B156" s="222"/>
      <c r="C156" s="222"/>
      <c r="D156" s="222"/>
      <c r="E156" s="222"/>
      <c r="F156" s="222"/>
      <c r="G156" s="222"/>
      <c r="H156" s="222"/>
      <c r="I156" s="222"/>
      <c r="J156" s="222"/>
      <c r="K156" s="222"/>
      <c r="L156" s="222"/>
      <c r="M156" s="222"/>
      <c r="N156" s="222"/>
      <c r="O156" s="222"/>
      <c r="P156" s="222"/>
      <c r="Q156" s="222"/>
      <c r="R156" s="222"/>
      <c r="S156" s="222"/>
      <c r="T156" s="222"/>
      <c r="U156" s="222"/>
      <c r="V156" s="222"/>
      <c r="W156" s="222"/>
      <c r="X156" s="222"/>
      <c r="Y156" s="222"/>
      <c r="Z156" s="222"/>
      <c r="AA156" s="222"/>
      <c r="AB156" s="222"/>
      <c r="AC156" s="222"/>
      <c r="AD156" s="222"/>
      <c r="AE156" s="222"/>
      <c r="AF156" s="222"/>
      <c r="AG156" s="222"/>
      <c r="AH156" s="222"/>
      <c r="AI156" s="222"/>
      <c r="AJ156" s="222"/>
      <c r="AK156" s="222"/>
      <c r="AL156" s="222"/>
      <c r="AM156" s="222"/>
      <c r="AN156" s="222"/>
      <c r="AO156" s="222"/>
      <c r="AP156" s="222"/>
      <c r="AQ156" s="222"/>
      <c r="AR156" s="222"/>
      <c r="AS156" s="222"/>
      <c r="AT156" s="222"/>
      <c r="AU156" s="222"/>
      <c r="AV156" s="222"/>
      <c r="AW156" s="222"/>
      <c r="AX156" s="222"/>
      <c r="AY156" s="222"/>
      <c r="AZ156" s="222"/>
      <c r="BA156" s="222"/>
      <c r="BB156" s="222"/>
      <c r="BC156" s="222"/>
      <c r="BD156" s="222"/>
      <c r="BE156" s="222"/>
      <c r="BF156" s="222"/>
      <c r="BG156" s="222"/>
      <c r="BH156" s="222"/>
      <c r="BI156" s="222"/>
      <c r="BJ156" s="222"/>
      <c r="BK156" s="222"/>
      <c r="BL156" s="222"/>
    </row>
    <row r="157" hidden="1">
      <c r="A157" s="222"/>
      <c r="B157" s="222"/>
      <c r="C157" s="222"/>
      <c r="D157" s="222"/>
      <c r="E157" s="222"/>
      <c r="F157" s="222"/>
      <c r="G157" s="222"/>
      <c r="H157" s="222"/>
      <c r="I157" s="222"/>
      <c r="J157" s="222"/>
      <c r="K157" s="222"/>
      <c r="L157" s="222"/>
      <c r="M157" s="222"/>
      <c r="N157" s="222"/>
      <c r="O157" s="222"/>
      <c r="P157" s="222"/>
      <c r="Q157" s="222"/>
      <c r="R157" s="222"/>
      <c r="S157" s="222"/>
      <c r="T157" s="222"/>
      <c r="U157" s="222"/>
      <c r="V157" s="222"/>
      <c r="W157" s="222"/>
      <c r="X157" s="222"/>
      <c r="Y157" s="222"/>
      <c r="Z157" s="222"/>
      <c r="AA157" s="222"/>
      <c r="AB157" s="222"/>
      <c r="AC157" s="222"/>
      <c r="AD157" s="222"/>
      <c r="AE157" s="222"/>
      <c r="AF157" s="222"/>
      <c r="AG157" s="222"/>
      <c r="AH157" s="222"/>
      <c r="AI157" s="222"/>
      <c r="AJ157" s="222"/>
      <c r="AK157" s="222"/>
      <c r="AL157" s="222"/>
      <c r="AM157" s="222"/>
      <c r="AN157" s="222"/>
      <c r="AO157" s="222"/>
      <c r="AP157" s="222"/>
      <c r="AQ157" s="222"/>
      <c r="AR157" s="222"/>
      <c r="AS157" s="222"/>
      <c r="AT157" s="222"/>
      <c r="AU157" s="222"/>
      <c r="AV157" s="222"/>
      <c r="AW157" s="222"/>
      <c r="AX157" s="222"/>
      <c r="AY157" s="222"/>
      <c r="AZ157" s="222"/>
      <c r="BA157" s="222"/>
      <c r="BB157" s="222"/>
      <c r="BC157" s="222"/>
      <c r="BD157" s="222"/>
      <c r="BE157" s="222"/>
      <c r="BF157" s="222"/>
      <c r="BG157" s="222"/>
      <c r="BH157" s="222"/>
      <c r="BI157" s="222"/>
      <c r="BJ157" s="222"/>
      <c r="BK157" s="222"/>
      <c r="BL157" s="222"/>
    </row>
    <row r="158" hidden="1">
      <c r="A158" s="222"/>
      <c r="B158" s="222"/>
      <c r="C158" s="222"/>
      <c r="D158" s="222"/>
      <c r="E158" s="222"/>
      <c r="F158" s="222"/>
      <c r="G158" s="222"/>
      <c r="H158" s="222"/>
      <c r="I158" s="222"/>
      <c r="J158" s="222"/>
      <c r="K158" s="222"/>
      <c r="L158" s="222"/>
      <c r="M158" s="222"/>
      <c r="N158" s="222"/>
      <c r="O158" s="222"/>
      <c r="P158" s="222"/>
      <c r="Q158" s="222"/>
      <c r="R158" s="222"/>
      <c r="S158" s="222"/>
      <c r="T158" s="222"/>
      <c r="U158" s="222"/>
      <c r="V158" s="222"/>
      <c r="W158" s="222"/>
      <c r="X158" s="222"/>
      <c r="Y158" s="222"/>
      <c r="Z158" s="222"/>
      <c r="AA158" s="222"/>
      <c r="AB158" s="222"/>
      <c r="AC158" s="222"/>
      <c r="AD158" s="222"/>
      <c r="AE158" s="222"/>
      <c r="AF158" s="222"/>
      <c r="AG158" s="222"/>
      <c r="AH158" s="222"/>
      <c r="AI158" s="222"/>
      <c r="AJ158" s="222"/>
      <c r="AK158" s="222"/>
      <c r="AL158" s="222"/>
      <c r="AM158" s="222"/>
      <c r="AN158" s="222"/>
      <c r="AO158" s="222"/>
      <c r="AP158" s="222"/>
      <c r="AQ158" s="222"/>
      <c r="AR158" s="222"/>
      <c r="AS158" s="222"/>
      <c r="AT158" s="222"/>
      <c r="AU158" s="222"/>
      <c r="AV158" s="222"/>
      <c r="AW158" s="222"/>
      <c r="AX158" s="222"/>
      <c r="AY158" s="222"/>
      <c r="AZ158" s="222"/>
      <c r="BA158" s="222"/>
      <c r="BB158" s="222"/>
      <c r="BC158" s="222"/>
      <c r="BD158" s="222"/>
      <c r="BE158" s="222"/>
      <c r="BF158" s="222"/>
      <c r="BG158" s="222"/>
      <c r="BH158" s="222"/>
      <c r="BI158" s="222"/>
      <c r="BJ158" s="222"/>
      <c r="BK158" s="222"/>
      <c r="BL158" s="222"/>
    </row>
    <row r="159" hidden="1">
      <c r="A159" s="222"/>
      <c r="B159" s="222"/>
      <c r="C159" s="222"/>
      <c r="D159" s="222"/>
      <c r="E159" s="222"/>
      <c r="F159" s="222"/>
      <c r="G159" s="222"/>
      <c r="H159" s="222"/>
      <c r="I159" s="222"/>
      <c r="J159" s="222"/>
      <c r="K159" s="222"/>
      <c r="L159" s="222"/>
      <c r="M159" s="222"/>
      <c r="N159" s="222"/>
      <c r="O159" s="222"/>
      <c r="P159" s="222"/>
      <c r="Q159" s="222"/>
      <c r="R159" s="222"/>
      <c r="S159" s="222"/>
      <c r="T159" s="222"/>
      <c r="U159" s="222"/>
      <c r="V159" s="222"/>
      <c r="W159" s="222"/>
      <c r="X159" s="222"/>
      <c r="Y159" s="222"/>
      <c r="Z159" s="222"/>
      <c r="AA159" s="222"/>
      <c r="AB159" s="222"/>
      <c r="AC159" s="222"/>
      <c r="AD159" s="222"/>
      <c r="AE159" s="222"/>
      <c r="AF159" s="222"/>
      <c r="AG159" s="222"/>
      <c r="AH159" s="222"/>
      <c r="AI159" s="222"/>
      <c r="AJ159" s="222"/>
      <c r="AK159" s="222"/>
      <c r="AL159" s="222"/>
      <c r="AM159" s="222"/>
      <c r="AN159" s="222"/>
      <c r="AO159" s="222"/>
      <c r="AP159" s="222"/>
      <c r="AQ159" s="222"/>
      <c r="AR159" s="222"/>
      <c r="AS159" s="222"/>
      <c r="AT159" s="222"/>
      <c r="AU159" s="222"/>
      <c r="AV159" s="222"/>
      <c r="AW159" s="222"/>
      <c r="AX159" s="222"/>
      <c r="AY159" s="222"/>
      <c r="AZ159" s="222"/>
      <c r="BA159" s="222"/>
      <c r="BB159" s="222"/>
      <c r="BC159" s="222"/>
      <c r="BD159" s="222"/>
      <c r="BE159" s="222"/>
      <c r="BF159" s="222"/>
      <c r="BG159" s="222"/>
      <c r="BH159" s="222"/>
      <c r="BI159" s="222"/>
      <c r="BJ159" s="222"/>
      <c r="BK159" s="222"/>
      <c r="BL159" s="222"/>
    </row>
    <row r="160" hidden="1">
      <c r="A160" s="222"/>
      <c r="B160" s="222"/>
      <c r="C160" s="222"/>
      <c r="D160" s="222"/>
      <c r="E160" s="222"/>
      <c r="F160" s="222"/>
      <c r="G160" s="222"/>
      <c r="H160" s="222"/>
      <c r="I160" s="222"/>
      <c r="J160" s="222"/>
      <c r="K160" s="222"/>
      <c r="L160" s="222"/>
      <c r="M160" s="222"/>
      <c r="N160" s="222"/>
      <c r="O160" s="222"/>
      <c r="P160" s="222"/>
      <c r="Q160" s="222"/>
      <c r="R160" s="222"/>
      <c r="S160" s="222"/>
      <c r="T160" s="222"/>
      <c r="U160" s="222"/>
      <c r="V160" s="222"/>
      <c r="W160" s="222"/>
      <c r="X160" s="222"/>
      <c r="Y160" s="222"/>
      <c r="Z160" s="222"/>
      <c r="AA160" s="222"/>
      <c r="AB160" s="222"/>
      <c r="AC160" s="222"/>
      <c r="AD160" s="222"/>
      <c r="AE160" s="222"/>
      <c r="AF160" s="222"/>
      <c r="AG160" s="222"/>
      <c r="AH160" s="222"/>
      <c r="AI160" s="222"/>
      <c r="AJ160" s="222"/>
      <c r="AK160" s="222"/>
      <c r="AL160" s="222"/>
      <c r="AM160" s="222"/>
      <c r="AN160" s="222"/>
      <c r="AO160" s="222"/>
      <c r="AP160" s="222"/>
      <c r="AQ160" s="222"/>
      <c r="AR160" s="222"/>
      <c r="AS160" s="222"/>
      <c r="AT160" s="222"/>
      <c r="AU160" s="222"/>
      <c r="AV160" s="222"/>
      <c r="AW160" s="222"/>
      <c r="AX160" s="222"/>
      <c r="AY160" s="222"/>
      <c r="AZ160" s="222"/>
      <c r="BA160" s="222"/>
      <c r="BB160" s="222"/>
      <c r="BC160" s="222"/>
      <c r="BD160" s="222"/>
      <c r="BE160" s="222"/>
      <c r="BF160" s="222"/>
      <c r="BG160" s="222"/>
      <c r="BH160" s="222"/>
      <c r="BI160" s="222"/>
      <c r="BJ160" s="222"/>
      <c r="BK160" s="222"/>
      <c r="BL160" s="222"/>
    </row>
    <row r="161" hidden="1">
      <c r="A161" s="222"/>
      <c r="B161" s="222"/>
      <c r="C161" s="222"/>
      <c r="D161" s="222"/>
      <c r="E161" s="222"/>
      <c r="F161" s="222"/>
      <c r="G161" s="222"/>
      <c r="H161" s="222"/>
      <c r="I161" s="383"/>
      <c r="J161" s="383"/>
      <c r="K161" s="383"/>
      <c r="L161" s="222"/>
      <c r="M161" s="383"/>
      <c r="N161" s="383"/>
      <c r="O161" s="383"/>
      <c r="P161" s="383"/>
      <c r="Q161" s="383"/>
      <c r="R161" s="222"/>
      <c r="S161" s="222"/>
      <c r="T161" s="222"/>
      <c r="U161" s="222"/>
      <c r="V161" s="222"/>
      <c r="W161" s="222"/>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2"/>
      <c r="AS161" s="222"/>
      <c r="AT161" s="222"/>
      <c r="AU161" s="222"/>
      <c r="AV161" s="222"/>
      <c r="AW161" s="222"/>
      <c r="AX161" s="222"/>
      <c r="AY161" s="222"/>
      <c r="AZ161" s="222"/>
      <c r="BA161" s="222"/>
      <c r="BB161" s="222"/>
      <c r="BC161" s="222"/>
      <c r="BD161" s="222"/>
      <c r="BE161" s="222"/>
      <c r="BF161" s="222"/>
      <c r="BG161" s="222"/>
      <c r="BH161" s="222"/>
      <c r="BI161" s="222"/>
      <c r="BJ161" s="222"/>
      <c r="BK161" s="222"/>
      <c r="BL161" s="222"/>
    </row>
    <row r="162" hidden="1">
      <c r="A162" s="222"/>
      <c r="B162" s="222"/>
      <c r="C162" s="222"/>
      <c r="D162" s="222"/>
      <c r="E162" s="222"/>
      <c r="F162" s="222"/>
      <c r="G162" s="222"/>
      <c r="H162" s="222"/>
      <c r="I162" s="278"/>
      <c r="J162" s="278"/>
      <c r="K162" s="278"/>
      <c r="L162" s="222"/>
      <c r="M162" s="278"/>
      <c r="N162" s="278"/>
      <c r="O162" s="278"/>
      <c r="P162" s="278"/>
      <c r="Q162" s="278"/>
      <c r="R162" s="222"/>
      <c r="S162" s="222"/>
      <c r="T162" s="222"/>
      <c r="U162" s="222"/>
      <c r="V162" s="222"/>
      <c r="W162" s="222"/>
      <c r="X162" s="222"/>
      <c r="Y162" s="222"/>
      <c r="Z162" s="222"/>
      <c r="AA162" s="222"/>
      <c r="AB162" s="222"/>
      <c r="AC162" s="222"/>
      <c r="AD162" s="222"/>
      <c r="AE162" s="222"/>
      <c r="AF162" s="222"/>
      <c r="AG162" s="222"/>
      <c r="AH162" s="222"/>
      <c r="AI162" s="222"/>
      <c r="AJ162" s="222"/>
      <c r="AK162" s="222"/>
      <c r="AL162" s="222"/>
      <c r="AM162" s="222"/>
      <c r="AN162" s="222"/>
      <c r="AO162" s="222"/>
      <c r="AP162" s="222"/>
      <c r="AQ162" s="222"/>
      <c r="AR162" s="222"/>
      <c r="AS162" s="222"/>
      <c r="AT162" s="222"/>
      <c r="AU162" s="222"/>
      <c r="AV162" s="222"/>
      <c r="AW162" s="222"/>
      <c r="AX162" s="222"/>
      <c r="AY162" s="222"/>
      <c r="AZ162" s="222"/>
      <c r="BA162" s="222"/>
      <c r="BB162" s="222"/>
      <c r="BC162" s="222"/>
      <c r="BD162" s="222"/>
      <c r="BE162" s="222"/>
      <c r="BF162" s="222"/>
      <c r="BG162" s="222"/>
      <c r="BH162" s="222"/>
      <c r="BI162" s="222"/>
      <c r="BJ162" s="222"/>
      <c r="BK162" s="222"/>
      <c r="BL162" s="222"/>
    </row>
    <row r="163" hidden="1">
      <c r="A163" s="222"/>
      <c r="B163" s="222"/>
      <c r="C163" s="222"/>
      <c r="D163" s="222"/>
      <c r="E163" s="222"/>
      <c r="F163" s="222"/>
      <c r="G163" s="222"/>
      <c r="H163" s="222"/>
      <c r="I163" s="383"/>
      <c r="J163" s="383"/>
      <c r="K163" s="383"/>
      <c r="L163" s="222"/>
      <c r="M163" s="383"/>
      <c r="N163" s="383"/>
      <c r="O163" s="383"/>
      <c r="P163" s="383"/>
      <c r="Q163" s="383"/>
      <c r="R163" s="222"/>
      <c r="S163" s="222"/>
      <c r="T163" s="222"/>
      <c r="U163" s="222"/>
      <c r="V163" s="222"/>
      <c r="W163" s="222"/>
      <c r="X163" s="222"/>
      <c r="Y163" s="222"/>
      <c r="Z163" s="222"/>
      <c r="AA163" s="222"/>
      <c r="AB163" s="222"/>
      <c r="AC163" s="222"/>
      <c r="AD163" s="222"/>
      <c r="AE163" s="222"/>
      <c r="AF163" s="222"/>
      <c r="AG163" s="222"/>
      <c r="AH163" s="222"/>
      <c r="AI163" s="222"/>
      <c r="AJ163" s="222"/>
      <c r="AK163" s="222"/>
      <c r="AL163" s="222"/>
      <c r="AM163" s="222"/>
      <c r="AN163" s="222"/>
      <c r="AO163" s="222"/>
      <c r="AP163" s="222"/>
      <c r="AQ163" s="222"/>
      <c r="AR163" s="222"/>
      <c r="AS163" s="222"/>
      <c r="AT163" s="222"/>
      <c r="AU163" s="222"/>
      <c r="AV163" s="222"/>
      <c r="AW163" s="222"/>
      <c r="AX163" s="222"/>
      <c r="AY163" s="222"/>
      <c r="AZ163" s="222"/>
      <c r="BA163" s="222"/>
      <c r="BB163" s="222"/>
      <c r="BC163" s="222"/>
      <c r="BD163" s="222"/>
      <c r="BE163" s="222"/>
      <c r="BF163" s="222"/>
      <c r="BG163" s="222"/>
      <c r="BH163" s="222"/>
      <c r="BI163" s="222"/>
      <c r="BJ163" s="222"/>
      <c r="BK163" s="222"/>
      <c r="BL163" s="222"/>
    </row>
    <row r="164" hidden="1">
      <c r="A164" s="222"/>
      <c r="B164" s="222"/>
      <c r="C164" s="222"/>
      <c r="D164" s="222"/>
      <c r="E164" s="222"/>
      <c r="F164" s="222"/>
      <c r="G164" s="222"/>
      <c r="H164" s="222"/>
      <c r="I164" s="278"/>
      <c r="J164" s="278"/>
      <c r="K164" s="278"/>
      <c r="L164" s="222"/>
      <c r="M164" s="222"/>
      <c r="N164" s="222"/>
      <c r="O164" s="222"/>
      <c r="P164" s="222"/>
      <c r="Q164" s="222"/>
      <c r="R164" s="222"/>
      <c r="S164" s="222"/>
      <c r="T164" s="222"/>
      <c r="U164" s="222"/>
      <c r="V164" s="222"/>
      <c r="W164" s="222"/>
      <c r="X164" s="222"/>
      <c r="Y164" s="222"/>
      <c r="Z164" s="222"/>
      <c r="AA164" s="222"/>
      <c r="AB164" s="222"/>
      <c r="AC164" s="222"/>
      <c r="AD164" s="222"/>
      <c r="AE164" s="222"/>
      <c r="AF164" s="222"/>
      <c r="AG164" s="222"/>
      <c r="AH164" s="222"/>
      <c r="AI164" s="222"/>
      <c r="AJ164" s="222"/>
      <c r="AK164" s="222"/>
      <c r="AL164" s="222"/>
      <c r="AM164" s="222"/>
      <c r="AN164" s="222"/>
      <c r="AO164" s="222"/>
      <c r="AP164" s="222"/>
      <c r="AQ164" s="222"/>
      <c r="AR164" s="222"/>
      <c r="AS164" s="222"/>
      <c r="AT164" s="222"/>
      <c r="AU164" s="222"/>
      <c r="AV164" s="222"/>
      <c r="AW164" s="222"/>
      <c r="AX164" s="222"/>
      <c r="AY164" s="222"/>
      <c r="AZ164" s="222"/>
      <c r="BA164" s="222"/>
      <c r="BB164" s="222"/>
      <c r="BC164" s="222"/>
      <c r="BD164" s="222"/>
      <c r="BE164" s="222"/>
      <c r="BF164" s="222"/>
      <c r="BG164" s="222"/>
      <c r="BH164" s="222"/>
      <c r="BI164" s="222"/>
      <c r="BJ164" s="222"/>
      <c r="BK164" s="222"/>
      <c r="BL164" s="222"/>
    </row>
    <row r="165" hidden="1">
      <c r="A165" s="222"/>
      <c r="B165" s="222"/>
      <c r="C165" s="222"/>
      <c r="D165" s="222"/>
      <c r="E165" s="222"/>
      <c r="F165" s="222"/>
      <c r="G165" s="222"/>
      <c r="H165" s="222"/>
      <c r="I165" s="383"/>
      <c r="J165" s="383"/>
      <c r="K165" s="383"/>
      <c r="L165" s="222"/>
      <c r="M165" s="222"/>
      <c r="N165" s="222"/>
      <c r="O165" s="222"/>
      <c r="P165" s="222"/>
      <c r="Q165" s="222"/>
      <c r="R165" s="222"/>
      <c r="S165" s="222"/>
      <c r="T165" s="222"/>
      <c r="U165" s="222"/>
      <c r="V165" s="222"/>
      <c r="W165" s="222"/>
      <c r="X165" s="222"/>
      <c r="Y165" s="222"/>
      <c r="Z165" s="222"/>
      <c r="AA165" s="222"/>
      <c r="AB165" s="222"/>
      <c r="AC165" s="222"/>
      <c r="AD165" s="222"/>
      <c r="AE165" s="222"/>
      <c r="AF165" s="222"/>
      <c r="AG165" s="222"/>
      <c r="AH165" s="222"/>
      <c r="AI165" s="222"/>
      <c r="AJ165" s="222"/>
      <c r="AK165" s="222"/>
      <c r="AL165" s="222"/>
      <c r="AM165" s="222"/>
      <c r="AN165" s="222"/>
      <c r="AO165" s="222"/>
      <c r="AP165" s="222"/>
      <c r="AQ165" s="222"/>
      <c r="AR165" s="222"/>
      <c r="AS165" s="222"/>
      <c r="AT165" s="222"/>
      <c r="AU165" s="222"/>
      <c r="AV165" s="222"/>
      <c r="AW165" s="222"/>
      <c r="AX165" s="222"/>
      <c r="AY165" s="222"/>
      <c r="AZ165" s="222"/>
      <c r="BA165" s="222"/>
      <c r="BB165" s="222"/>
      <c r="BC165" s="222"/>
      <c r="BD165" s="222"/>
      <c r="BE165" s="222"/>
      <c r="BF165" s="222"/>
      <c r="BG165" s="222"/>
      <c r="BH165" s="222"/>
      <c r="BI165" s="222"/>
      <c r="BJ165" s="222"/>
      <c r="BK165" s="222"/>
      <c r="BL165" s="222"/>
    </row>
    <row r="166" hidden="1">
      <c r="A166" s="222"/>
      <c r="B166" s="222"/>
      <c r="C166" s="222"/>
      <c r="D166" s="222"/>
      <c r="E166" s="222"/>
      <c r="F166" s="222"/>
      <c r="G166" s="222"/>
      <c r="H166" s="222"/>
      <c r="I166" s="278"/>
      <c r="J166" s="278"/>
      <c r="K166" s="278"/>
      <c r="L166" s="222"/>
      <c r="M166" s="222"/>
      <c r="N166" s="222"/>
      <c r="O166" s="222"/>
      <c r="P166" s="222"/>
      <c r="Q166" s="222"/>
      <c r="R166" s="222"/>
      <c r="S166" s="222"/>
      <c r="T166" s="222"/>
      <c r="U166" s="222"/>
      <c r="V166" s="222"/>
      <c r="W166" s="222"/>
      <c r="X166" s="222"/>
      <c r="Y166" s="222"/>
      <c r="Z166" s="222"/>
      <c r="AA166" s="222"/>
      <c r="AB166" s="222"/>
      <c r="AC166" s="222"/>
      <c r="AD166" s="222"/>
      <c r="AE166" s="222"/>
      <c r="AF166" s="222"/>
      <c r="AG166" s="222"/>
      <c r="AH166" s="222"/>
      <c r="AI166" s="222"/>
      <c r="AJ166" s="222"/>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22"/>
      <c r="BG166" s="222"/>
      <c r="BH166" s="222"/>
      <c r="BI166" s="222"/>
      <c r="BJ166" s="222"/>
      <c r="BK166" s="222"/>
      <c r="BL166" s="222"/>
    </row>
    <row r="167" hidden="1">
      <c r="A167" s="222"/>
      <c r="B167" s="222"/>
      <c r="C167" s="222"/>
      <c r="D167" s="222"/>
      <c r="E167" s="222"/>
      <c r="F167" s="222"/>
      <c r="G167" s="222"/>
      <c r="H167" s="222"/>
      <c r="I167" s="383"/>
      <c r="J167" s="383"/>
      <c r="K167" s="383"/>
      <c r="L167" s="222"/>
      <c r="M167" s="222"/>
      <c r="N167" s="222"/>
      <c r="O167" s="222"/>
      <c r="P167" s="222"/>
      <c r="Q167" s="222"/>
      <c r="R167" s="222"/>
      <c r="S167" s="222"/>
      <c r="T167" s="222"/>
      <c r="U167" s="222"/>
      <c r="V167" s="222"/>
      <c r="W167" s="222"/>
      <c r="X167" s="222"/>
      <c r="Y167" s="222"/>
      <c r="Z167" s="222"/>
      <c r="AA167" s="222"/>
      <c r="AB167" s="222"/>
      <c r="AC167" s="222"/>
      <c r="AD167" s="222"/>
      <c r="AE167" s="222"/>
      <c r="AF167" s="222"/>
      <c r="AG167" s="222"/>
      <c r="AH167" s="222"/>
      <c r="AI167" s="222"/>
      <c r="AJ167" s="222"/>
      <c r="AK167" s="222"/>
      <c r="AL167" s="222"/>
      <c r="AM167" s="222"/>
      <c r="AN167" s="222"/>
      <c r="AO167" s="222"/>
      <c r="AP167" s="222"/>
      <c r="AQ167" s="222"/>
      <c r="AR167" s="222"/>
      <c r="AS167" s="222"/>
      <c r="AT167" s="222"/>
      <c r="AU167" s="222"/>
      <c r="AV167" s="222"/>
      <c r="AW167" s="222"/>
      <c r="AX167" s="222"/>
      <c r="AY167" s="222"/>
      <c r="AZ167" s="222"/>
      <c r="BA167" s="222"/>
      <c r="BB167" s="222"/>
      <c r="BC167" s="222"/>
      <c r="BD167" s="222"/>
      <c r="BE167" s="222"/>
      <c r="BF167" s="222"/>
      <c r="BG167" s="222"/>
      <c r="BH167" s="222"/>
      <c r="BI167" s="222"/>
      <c r="BJ167" s="222"/>
      <c r="BK167" s="222"/>
      <c r="BL167" s="222"/>
    </row>
    <row r="168" hidden="1">
      <c r="A168" s="222"/>
      <c r="B168" s="222"/>
      <c r="C168" s="222"/>
      <c r="D168" s="222"/>
      <c r="E168" s="222"/>
      <c r="F168" s="222"/>
      <c r="G168" s="222"/>
      <c r="H168" s="222"/>
      <c r="I168" s="278"/>
      <c r="J168" s="278"/>
      <c r="K168" s="278"/>
      <c r="L168" s="222"/>
      <c r="M168" s="222"/>
      <c r="N168" s="222"/>
      <c r="O168" s="222"/>
      <c r="P168" s="222"/>
      <c r="Q168" s="222"/>
      <c r="R168" s="222"/>
      <c r="S168" s="222"/>
      <c r="T168" s="222"/>
      <c r="U168" s="222"/>
      <c r="V168" s="222"/>
      <c r="W168" s="222"/>
      <c r="X168" s="222"/>
      <c r="Y168" s="222"/>
      <c r="Z168" s="222"/>
      <c r="AA168" s="222"/>
      <c r="AB168" s="222"/>
      <c r="AC168" s="222"/>
      <c r="AD168" s="222"/>
      <c r="AE168" s="222"/>
      <c r="AF168" s="222"/>
      <c r="AG168" s="222"/>
      <c r="AH168" s="222"/>
      <c r="AI168" s="222"/>
      <c r="AJ168" s="222"/>
      <c r="AK168" s="222"/>
      <c r="AL168" s="222"/>
      <c r="AM168" s="222"/>
      <c r="AN168" s="222"/>
      <c r="AO168" s="222"/>
      <c r="AP168" s="222"/>
      <c r="AQ168" s="222"/>
      <c r="AR168" s="222"/>
      <c r="AS168" s="222"/>
      <c r="AT168" s="222"/>
      <c r="AU168" s="222"/>
      <c r="AV168" s="222"/>
      <c r="AW168" s="222"/>
      <c r="AX168" s="222"/>
      <c r="AY168" s="222"/>
      <c r="AZ168" s="222"/>
      <c r="BA168" s="222"/>
      <c r="BB168" s="222"/>
      <c r="BC168" s="222"/>
      <c r="BD168" s="222"/>
      <c r="BE168" s="222"/>
      <c r="BF168" s="222"/>
      <c r="BG168" s="222"/>
      <c r="BH168" s="222"/>
      <c r="BI168" s="222"/>
      <c r="BJ168" s="222"/>
      <c r="BK168" s="222"/>
      <c r="BL168" s="222"/>
    </row>
    <row r="169" hidden="1">
      <c r="A169" s="222"/>
      <c r="B169" s="222"/>
      <c r="C169" s="222"/>
      <c r="D169" s="222"/>
      <c r="E169" s="222"/>
      <c r="F169" s="222"/>
      <c r="G169" s="222"/>
      <c r="H169" s="222"/>
      <c r="I169" s="383"/>
      <c r="J169" s="383"/>
      <c r="K169" s="383"/>
      <c r="L169" s="222"/>
      <c r="M169" s="222"/>
      <c r="N169" s="222"/>
      <c r="O169" s="222"/>
      <c r="P169" s="222"/>
      <c r="Q169" s="222"/>
      <c r="R169" s="222"/>
      <c r="S169" s="222"/>
      <c r="T169" s="222"/>
      <c r="U169" s="222"/>
      <c r="V169" s="222"/>
      <c r="W169" s="222"/>
      <c r="X169" s="222"/>
      <c r="Y169" s="222"/>
      <c r="Z169" s="222"/>
      <c r="AA169" s="222"/>
      <c r="AB169" s="222"/>
      <c r="AC169" s="222"/>
      <c r="AD169" s="222"/>
      <c r="AE169" s="222"/>
      <c r="AF169" s="222"/>
      <c r="AG169" s="222"/>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c r="BL169" s="222"/>
    </row>
    <row r="170" hidden="1">
      <c r="A170" s="222"/>
      <c r="B170" s="222"/>
      <c r="C170" s="222"/>
      <c r="D170" s="222"/>
      <c r="E170" s="222"/>
      <c r="F170" s="222"/>
      <c r="G170" s="222"/>
      <c r="H170" s="222"/>
      <c r="I170" s="278"/>
      <c r="J170" s="278"/>
      <c r="K170" s="278"/>
      <c r="L170" s="222"/>
      <c r="M170" s="222"/>
      <c r="N170" s="222"/>
      <c r="O170" s="222"/>
      <c r="P170" s="222"/>
      <c r="Q170" s="222"/>
      <c r="R170" s="222"/>
      <c r="S170" s="222"/>
      <c r="T170" s="222"/>
      <c r="U170" s="222"/>
      <c r="V170" s="222"/>
      <c r="W170" s="222"/>
      <c r="X170" s="222"/>
      <c r="Y170" s="222"/>
      <c r="Z170" s="222"/>
      <c r="AA170" s="222"/>
      <c r="AB170" s="222"/>
      <c r="AC170" s="222"/>
      <c r="AD170" s="222"/>
      <c r="AE170" s="222"/>
      <c r="AF170" s="222"/>
      <c r="AG170" s="222"/>
      <c r="AH170" s="222"/>
      <c r="AI170" s="222"/>
      <c r="AJ170" s="222"/>
      <c r="AK170" s="222"/>
      <c r="AL170" s="222"/>
      <c r="AM170" s="222"/>
      <c r="AN170" s="222"/>
      <c r="AO170" s="222"/>
      <c r="AP170" s="222"/>
      <c r="AQ170" s="222"/>
      <c r="AR170" s="222"/>
      <c r="AS170" s="222"/>
      <c r="AT170" s="222"/>
      <c r="AU170" s="222"/>
      <c r="AV170" s="222"/>
      <c r="AW170" s="222"/>
      <c r="AX170" s="222"/>
      <c r="AY170" s="222"/>
      <c r="AZ170" s="222"/>
      <c r="BA170" s="222"/>
      <c r="BB170" s="222"/>
      <c r="BC170" s="222"/>
      <c r="BD170" s="222"/>
      <c r="BE170" s="222"/>
      <c r="BF170" s="222"/>
      <c r="BG170" s="222"/>
      <c r="BH170" s="222"/>
      <c r="BI170" s="222"/>
      <c r="BJ170" s="222"/>
      <c r="BK170" s="222"/>
      <c r="BL170" s="222"/>
    </row>
    <row r="171" hidden="1">
      <c r="A171" s="222"/>
      <c r="B171" s="222"/>
      <c r="C171" s="222"/>
      <c r="D171" s="222"/>
      <c r="E171" s="222"/>
      <c r="F171" s="222"/>
      <c r="G171" s="222"/>
      <c r="H171" s="222"/>
      <c r="I171" s="383"/>
      <c r="J171" s="383"/>
      <c r="K171" s="383"/>
      <c r="L171" s="222"/>
      <c r="M171" s="222"/>
      <c r="N171" s="222"/>
      <c r="O171" s="222"/>
      <c r="P171" s="222"/>
      <c r="Q171" s="222"/>
      <c r="R171" s="222"/>
      <c r="S171" s="222"/>
      <c r="T171" s="222"/>
      <c r="U171" s="222"/>
      <c r="V171" s="222"/>
      <c r="W171" s="222"/>
      <c r="X171" s="222"/>
      <c r="Y171" s="222"/>
      <c r="Z171" s="222"/>
      <c r="AA171" s="222"/>
      <c r="AB171" s="222"/>
      <c r="AC171" s="222"/>
      <c r="AD171" s="222"/>
      <c r="AE171" s="222"/>
      <c r="AF171" s="222"/>
      <c r="AG171" s="222"/>
      <c r="AH171" s="222"/>
      <c r="AI171" s="222"/>
      <c r="AJ171" s="222"/>
      <c r="AK171" s="222"/>
      <c r="AL171" s="222"/>
      <c r="AM171" s="222"/>
      <c r="AN171" s="222"/>
      <c r="AO171" s="222"/>
      <c r="AP171" s="222"/>
      <c r="AQ171" s="222"/>
      <c r="AR171" s="222"/>
      <c r="AS171" s="222"/>
      <c r="AT171" s="222"/>
      <c r="AU171" s="222"/>
      <c r="AV171" s="222"/>
      <c r="AW171" s="222"/>
      <c r="AX171" s="222"/>
      <c r="AY171" s="222"/>
      <c r="AZ171" s="222"/>
      <c r="BA171" s="222"/>
      <c r="BB171" s="222"/>
      <c r="BC171" s="222"/>
      <c r="BD171" s="222"/>
      <c r="BE171" s="222"/>
      <c r="BF171" s="222"/>
      <c r="BG171" s="222"/>
      <c r="BH171" s="222"/>
      <c r="BI171" s="222"/>
      <c r="BJ171" s="222"/>
      <c r="BK171" s="222"/>
      <c r="BL171" s="222"/>
    </row>
    <row r="172" hidden="1">
      <c r="A172" s="222"/>
      <c r="B172" s="222"/>
      <c r="C172" s="222"/>
      <c r="D172" s="222"/>
      <c r="E172" s="222"/>
      <c r="F172" s="222"/>
      <c r="G172" s="222"/>
      <c r="H172" s="222"/>
      <c r="I172" s="278"/>
      <c r="J172" s="278"/>
      <c r="K172" s="278"/>
      <c r="L172" s="222"/>
      <c r="M172" s="222"/>
      <c r="N172" s="222"/>
      <c r="O172" s="222"/>
      <c r="P172" s="222"/>
      <c r="Q172" s="222"/>
      <c r="R172" s="222"/>
      <c r="S172" s="222"/>
      <c r="T172" s="222"/>
      <c r="U172" s="222"/>
      <c r="V172" s="222"/>
      <c r="W172" s="222"/>
      <c r="X172" s="222"/>
      <c r="Y172" s="222"/>
      <c r="Z172" s="222"/>
      <c r="AA172" s="222"/>
      <c r="AB172" s="222"/>
      <c r="AC172" s="222"/>
      <c r="AD172" s="222"/>
      <c r="AE172" s="222"/>
      <c r="AF172" s="222"/>
      <c r="AG172" s="222"/>
      <c r="AH172" s="222"/>
      <c r="AI172" s="222"/>
      <c r="AJ172" s="222"/>
      <c r="AK172" s="222"/>
      <c r="AL172" s="222"/>
      <c r="AM172" s="222"/>
      <c r="AN172" s="222"/>
      <c r="AO172" s="222"/>
      <c r="AP172" s="222"/>
      <c r="AQ172" s="222"/>
      <c r="AR172" s="222"/>
      <c r="AS172" s="222"/>
      <c r="AT172" s="222"/>
      <c r="AU172" s="222"/>
      <c r="AV172" s="222"/>
      <c r="AW172" s="222"/>
      <c r="AX172" s="222"/>
      <c r="AY172" s="222"/>
      <c r="AZ172" s="222"/>
      <c r="BA172" s="222"/>
      <c r="BB172" s="222"/>
      <c r="BC172" s="222"/>
      <c r="BD172" s="222"/>
      <c r="BE172" s="222"/>
      <c r="BF172" s="222"/>
      <c r="BG172" s="222"/>
      <c r="BH172" s="222"/>
      <c r="BI172" s="222"/>
      <c r="BJ172" s="222"/>
      <c r="BK172" s="222"/>
      <c r="BL172" s="222"/>
    </row>
    <row r="173" hidden="1">
      <c r="A173" s="222"/>
      <c r="B173" s="222"/>
      <c r="C173" s="222"/>
      <c r="D173" s="222"/>
      <c r="E173" s="222"/>
      <c r="F173" s="222"/>
      <c r="G173" s="222"/>
      <c r="H173" s="222"/>
      <c r="I173" s="383"/>
      <c r="J173" s="383"/>
      <c r="K173" s="383"/>
      <c r="L173" s="222"/>
      <c r="M173" s="222"/>
      <c r="N173" s="222"/>
      <c r="O173" s="222"/>
      <c r="P173" s="222"/>
      <c r="Q173" s="222"/>
      <c r="R173" s="222"/>
      <c r="S173" s="222"/>
      <c r="T173" s="222"/>
      <c r="U173" s="222"/>
      <c r="V173" s="222"/>
      <c r="W173" s="222"/>
      <c r="X173" s="222"/>
      <c r="Y173" s="222"/>
      <c r="Z173" s="222"/>
      <c r="AA173" s="222"/>
      <c r="AB173" s="222"/>
      <c r="AC173" s="222"/>
      <c r="AD173" s="222"/>
      <c r="AE173" s="222"/>
      <c r="AF173" s="222"/>
      <c r="AG173" s="222"/>
      <c r="AH173" s="222"/>
      <c r="AI173" s="222"/>
      <c r="AJ173" s="222"/>
      <c r="AK173" s="222"/>
      <c r="AL173" s="222"/>
      <c r="AM173" s="222"/>
      <c r="AN173" s="222"/>
      <c r="AO173" s="222"/>
      <c r="AP173" s="222"/>
      <c r="AQ173" s="222"/>
      <c r="AR173" s="222"/>
      <c r="AS173" s="222"/>
      <c r="AT173" s="222"/>
      <c r="AU173" s="222"/>
      <c r="AV173" s="222"/>
      <c r="AW173" s="222"/>
      <c r="AX173" s="222"/>
      <c r="AY173" s="222"/>
      <c r="AZ173" s="222"/>
      <c r="BA173" s="222"/>
      <c r="BB173" s="222"/>
      <c r="BC173" s="222"/>
      <c r="BD173" s="222"/>
      <c r="BE173" s="222"/>
      <c r="BF173" s="222"/>
      <c r="BG173" s="222"/>
      <c r="BH173" s="222"/>
      <c r="BI173" s="222"/>
      <c r="BJ173" s="222"/>
      <c r="BK173" s="222"/>
      <c r="BL173" s="222"/>
    </row>
    <row r="174" hidden="1">
      <c r="A174" s="222"/>
      <c r="B174" s="222"/>
      <c r="C174" s="222"/>
      <c r="D174" s="222"/>
      <c r="E174" s="222"/>
      <c r="F174" s="222"/>
      <c r="G174" s="222"/>
      <c r="H174" s="222"/>
      <c r="I174" s="278"/>
      <c r="J174" s="278"/>
      <c r="K174" s="278"/>
      <c r="L174" s="222"/>
      <c r="M174" s="222"/>
      <c r="N174" s="222"/>
      <c r="O174" s="222"/>
      <c r="P174" s="222"/>
      <c r="Q174" s="222"/>
      <c r="R174" s="222"/>
      <c r="S174" s="222"/>
      <c r="T174" s="222"/>
      <c r="U174" s="222"/>
      <c r="V174" s="222"/>
      <c r="W174" s="222"/>
      <c r="X174" s="222"/>
      <c r="Y174" s="222"/>
      <c r="Z174" s="222"/>
      <c r="AA174" s="222"/>
      <c r="AB174" s="222"/>
      <c r="AC174" s="222"/>
      <c r="AD174" s="222"/>
      <c r="AE174" s="222"/>
      <c r="AF174" s="222"/>
      <c r="AG174" s="222"/>
      <c r="AH174" s="222"/>
      <c r="AI174" s="222"/>
      <c r="AJ174" s="222"/>
      <c r="AK174" s="222"/>
      <c r="AL174" s="222"/>
      <c r="AM174" s="222"/>
      <c r="AN174" s="222"/>
      <c r="AO174" s="222"/>
      <c r="AP174" s="222"/>
      <c r="AQ174" s="222"/>
      <c r="AR174" s="222"/>
      <c r="AS174" s="222"/>
      <c r="AT174" s="222"/>
      <c r="AU174" s="222"/>
      <c r="AV174" s="222"/>
      <c r="AW174" s="222"/>
      <c r="AX174" s="222"/>
      <c r="AY174" s="222"/>
      <c r="AZ174" s="222"/>
      <c r="BA174" s="222"/>
      <c r="BB174" s="222"/>
      <c r="BC174" s="222"/>
      <c r="BD174" s="222"/>
      <c r="BE174" s="222"/>
      <c r="BF174" s="222"/>
      <c r="BG174" s="222"/>
      <c r="BH174" s="222"/>
      <c r="BI174" s="222"/>
      <c r="BJ174" s="222"/>
      <c r="BK174" s="222"/>
      <c r="BL174" s="222"/>
    </row>
    <row r="175" hidden="1">
      <c r="A175" s="222"/>
      <c r="B175" s="222"/>
      <c r="C175" s="222"/>
      <c r="D175" s="222"/>
      <c r="E175" s="222"/>
      <c r="F175" s="222"/>
      <c r="G175" s="222"/>
      <c r="H175" s="222"/>
      <c r="I175" s="383"/>
      <c r="J175" s="383"/>
      <c r="K175" s="383"/>
      <c r="L175" s="222"/>
      <c r="M175" s="222"/>
      <c r="N175" s="222"/>
      <c r="O175" s="222"/>
      <c r="P175" s="222"/>
      <c r="Q175" s="222"/>
      <c r="R175" s="222"/>
      <c r="S175" s="222"/>
      <c r="T175" s="222"/>
      <c r="U175" s="222"/>
      <c r="V175" s="222"/>
      <c r="W175" s="222"/>
      <c r="X175" s="222"/>
      <c r="Y175" s="222"/>
      <c r="Z175" s="222"/>
      <c r="AA175" s="222"/>
      <c r="AB175" s="222"/>
      <c r="AC175" s="222"/>
      <c r="AD175" s="222"/>
      <c r="AE175" s="222"/>
      <c r="AF175" s="222"/>
      <c r="AG175" s="222"/>
      <c r="AH175" s="222"/>
      <c r="AI175" s="222"/>
      <c r="AJ175" s="222"/>
      <c r="AK175" s="222"/>
      <c r="AL175" s="222"/>
      <c r="AM175" s="222"/>
      <c r="AN175" s="222"/>
      <c r="AO175" s="222"/>
      <c r="AP175" s="222"/>
      <c r="AQ175" s="222"/>
      <c r="AR175" s="222"/>
      <c r="AS175" s="222"/>
      <c r="AT175" s="222"/>
      <c r="AU175" s="222"/>
      <c r="AV175" s="222"/>
      <c r="AW175" s="222"/>
      <c r="AX175" s="222"/>
      <c r="AY175" s="222"/>
      <c r="AZ175" s="222"/>
      <c r="BA175" s="222"/>
      <c r="BB175" s="222"/>
      <c r="BC175" s="222"/>
      <c r="BD175" s="222"/>
      <c r="BE175" s="222"/>
      <c r="BF175" s="222"/>
      <c r="BG175" s="222"/>
      <c r="BH175" s="222"/>
      <c r="BI175" s="222"/>
      <c r="BJ175" s="222"/>
      <c r="BK175" s="222"/>
      <c r="BL175" s="222"/>
    </row>
    <row r="176" hidden="1">
      <c r="A176" s="222"/>
      <c r="B176" s="222"/>
      <c r="C176" s="222"/>
      <c r="D176" s="222"/>
      <c r="E176" s="222"/>
      <c r="F176" s="222"/>
      <c r="G176" s="222"/>
      <c r="H176" s="222"/>
      <c r="I176" s="278"/>
      <c r="J176" s="278"/>
      <c r="K176" s="278"/>
      <c r="L176" s="222"/>
      <c r="M176" s="222"/>
      <c r="N176" s="222"/>
      <c r="O176" s="222"/>
      <c r="P176" s="222"/>
      <c r="Q176" s="222"/>
      <c r="R176" s="222"/>
      <c r="S176" s="222"/>
      <c r="T176" s="222"/>
      <c r="U176" s="222"/>
      <c r="V176" s="222"/>
      <c r="W176" s="222"/>
      <c r="X176" s="222"/>
      <c r="Y176" s="222"/>
      <c r="Z176" s="222"/>
      <c r="AA176" s="222"/>
      <c r="AB176" s="222"/>
      <c r="AC176" s="222"/>
      <c r="AD176" s="222"/>
      <c r="AE176" s="222"/>
      <c r="AF176" s="222"/>
      <c r="AG176" s="222"/>
      <c r="AH176" s="222"/>
      <c r="AI176" s="222"/>
      <c r="AJ176" s="222"/>
      <c r="AK176" s="222"/>
      <c r="AL176" s="222"/>
      <c r="AM176" s="222"/>
      <c r="AN176" s="222"/>
      <c r="AO176" s="222"/>
      <c r="AP176" s="222"/>
      <c r="AQ176" s="222"/>
      <c r="AR176" s="222"/>
      <c r="AS176" s="222"/>
      <c r="AT176" s="222"/>
      <c r="AU176" s="222"/>
      <c r="AV176" s="222"/>
      <c r="AW176" s="222"/>
      <c r="AX176" s="222"/>
      <c r="AY176" s="222"/>
      <c r="AZ176" s="222"/>
      <c r="BA176" s="222"/>
      <c r="BB176" s="222"/>
      <c r="BC176" s="222"/>
      <c r="BD176" s="222"/>
      <c r="BE176" s="222"/>
      <c r="BF176" s="222"/>
      <c r="BG176" s="222"/>
      <c r="BH176" s="222"/>
      <c r="BI176" s="222"/>
      <c r="BJ176" s="222"/>
      <c r="BK176" s="222"/>
      <c r="BL176" s="222"/>
    </row>
    <row r="177" hidden="1">
      <c r="A177" s="222"/>
      <c r="B177" s="222"/>
      <c r="C177" s="222"/>
      <c r="D177" s="222"/>
      <c r="E177" s="222"/>
      <c r="F177" s="222"/>
      <c r="G177" s="222"/>
      <c r="H177" s="222"/>
      <c r="I177" s="383"/>
      <c r="J177" s="383"/>
      <c r="K177" s="383"/>
      <c r="L177" s="222"/>
      <c r="M177" s="222"/>
      <c r="N177" s="222"/>
      <c r="O177" s="222"/>
      <c r="P177" s="222"/>
      <c r="Q177" s="222"/>
      <c r="R177" s="222"/>
      <c r="S177" s="222"/>
      <c r="T177" s="222"/>
      <c r="U177" s="222"/>
      <c r="V177" s="222"/>
      <c r="W177" s="222"/>
      <c r="X177" s="222"/>
      <c r="Y177" s="222"/>
      <c r="Z177" s="222"/>
      <c r="AA177" s="222"/>
      <c r="AB177" s="222"/>
      <c r="AC177" s="222"/>
      <c r="AD177" s="222"/>
      <c r="AE177" s="222"/>
      <c r="AF177" s="222"/>
      <c r="AG177" s="222"/>
      <c r="AH177" s="222"/>
      <c r="AI177" s="222"/>
      <c r="AJ177" s="222"/>
      <c r="AK177" s="222"/>
      <c r="AL177" s="222"/>
      <c r="AM177" s="222"/>
      <c r="AN177" s="222"/>
      <c r="AO177" s="222"/>
      <c r="AP177" s="222"/>
      <c r="AQ177" s="222"/>
      <c r="AR177" s="222"/>
      <c r="AS177" s="222"/>
      <c r="AT177" s="222"/>
      <c r="AU177" s="222"/>
      <c r="AV177" s="222"/>
      <c r="AW177" s="222"/>
      <c r="AX177" s="222"/>
      <c r="AY177" s="222"/>
      <c r="AZ177" s="222"/>
      <c r="BA177" s="222"/>
      <c r="BB177" s="222"/>
      <c r="BC177" s="222"/>
      <c r="BD177" s="222"/>
      <c r="BE177" s="222"/>
      <c r="BF177" s="222"/>
      <c r="BG177" s="222"/>
      <c r="BH177" s="222"/>
      <c r="BI177" s="222"/>
      <c r="BJ177" s="222"/>
      <c r="BK177" s="222"/>
      <c r="BL177" s="222"/>
    </row>
    <row r="178" hidden="1">
      <c r="A178" s="222"/>
      <c r="B178" s="222"/>
      <c r="C178" s="222"/>
      <c r="D178" s="222"/>
      <c r="E178" s="222"/>
      <c r="F178" s="222"/>
      <c r="G178" s="222"/>
      <c r="H178" s="222"/>
      <c r="I178" s="278"/>
      <c r="J178" s="278"/>
      <c r="K178" s="278"/>
      <c r="L178" s="222"/>
      <c r="M178" s="222"/>
      <c r="N178" s="222"/>
      <c r="O178" s="222"/>
      <c r="P178" s="222"/>
      <c r="Q178" s="222"/>
      <c r="R178" s="222"/>
      <c r="S178" s="222"/>
      <c r="T178" s="222"/>
      <c r="U178" s="222"/>
      <c r="V178" s="222"/>
      <c r="W178" s="222"/>
      <c r="X178" s="222"/>
      <c r="Y178" s="222"/>
      <c r="Z178" s="222"/>
      <c r="AA178" s="222"/>
      <c r="AB178" s="222"/>
      <c r="AC178" s="222"/>
      <c r="AD178" s="222"/>
      <c r="AE178" s="222"/>
      <c r="AF178" s="222"/>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222"/>
    </row>
    <row r="179" hidden="1">
      <c r="A179" s="222"/>
      <c r="B179" s="222"/>
      <c r="C179" s="222"/>
      <c r="D179" s="222"/>
      <c r="E179" s="222"/>
      <c r="F179" s="222"/>
      <c r="G179" s="222"/>
      <c r="H179" s="222"/>
      <c r="I179" s="383"/>
      <c r="J179" s="383"/>
      <c r="K179" s="383"/>
      <c r="L179" s="222"/>
      <c r="M179" s="222"/>
      <c r="N179" s="222"/>
      <c r="O179" s="222"/>
      <c r="P179" s="222"/>
      <c r="Q179" s="222"/>
      <c r="R179" s="222"/>
      <c r="S179" s="222"/>
      <c r="T179" s="222"/>
      <c r="U179" s="222"/>
      <c r="V179" s="222"/>
      <c r="W179" s="222"/>
      <c r="X179" s="222"/>
      <c r="Y179" s="222"/>
      <c r="Z179" s="222"/>
      <c r="AA179" s="222"/>
      <c r="AB179" s="222"/>
      <c r="AC179" s="222"/>
      <c r="AD179" s="222"/>
      <c r="AE179" s="222"/>
      <c r="AF179" s="222"/>
      <c r="AG179" s="222"/>
      <c r="AH179" s="222"/>
      <c r="AI179" s="222"/>
      <c r="AJ179" s="222"/>
      <c r="AK179" s="222"/>
      <c r="AL179" s="222"/>
      <c r="AM179" s="222"/>
      <c r="AN179" s="222"/>
      <c r="AO179" s="222"/>
      <c r="AP179" s="222"/>
      <c r="AQ179" s="222"/>
      <c r="AR179" s="222"/>
      <c r="AS179" s="222"/>
      <c r="AT179" s="222"/>
      <c r="AU179" s="222"/>
      <c r="AV179" s="222"/>
      <c r="AW179" s="222"/>
      <c r="AX179" s="222"/>
      <c r="AY179" s="222"/>
      <c r="AZ179" s="222"/>
      <c r="BA179" s="222"/>
      <c r="BB179" s="222"/>
      <c r="BC179" s="222"/>
      <c r="BD179" s="222"/>
      <c r="BE179" s="222"/>
      <c r="BF179" s="222"/>
      <c r="BG179" s="222"/>
      <c r="BH179" s="222"/>
      <c r="BI179" s="222"/>
      <c r="BJ179" s="222"/>
      <c r="BK179" s="222"/>
      <c r="BL179" s="222"/>
    </row>
    <row r="180" hidden="1">
      <c r="A180" s="222"/>
      <c r="B180" s="222"/>
      <c r="C180" s="222"/>
      <c r="D180" s="222"/>
      <c r="E180" s="222"/>
      <c r="F180" s="222"/>
      <c r="G180" s="222"/>
      <c r="H180" s="222"/>
      <c r="I180" s="278"/>
      <c r="J180" s="278"/>
      <c r="K180" s="278"/>
      <c r="L180" s="222"/>
      <c r="M180" s="222"/>
      <c r="N180" s="222"/>
      <c r="O180" s="222"/>
      <c r="P180" s="222"/>
      <c r="Q180" s="222"/>
      <c r="R180" s="222"/>
      <c r="S180" s="222"/>
      <c r="T180" s="222"/>
      <c r="U180" s="222"/>
      <c r="V180" s="222"/>
      <c r="W180" s="222"/>
      <c r="X180" s="222"/>
      <c r="Y180" s="222"/>
      <c r="Z180" s="222"/>
      <c r="AA180" s="222"/>
      <c r="AB180" s="222"/>
      <c r="AC180" s="222"/>
      <c r="AD180" s="222"/>
      <c r="AE180" s="222"/>
      <c r="AF180" s="222"/>
      <c r="AG180" s="222"/>
      <c r="AH180" s="222"/>
      <c r="AI180" s="222"/>
      <c r="AJ180" s="222"/>
      <c r="AK180" s="222"/>
      <c r="AL180" s="222"/>
      <c r="AM180" s="222"/>
      <c r="AN180" s="222"/>
      <c r="AO180" s="222"/>
      <c r="AP180" s="222"/>
      <c r="AQ180" s="222"/>
      <c r="AR180" s="222"/>
      <c r="AS180" s="222"/>
      <c r="AT180" s="222"/>
      <c r="AU180" s="222"/>
      <c r="AV180" s="222"/>
      <c r="AW180" s="222"/>
      <c r="AX180" s="222"/>
      <c r="AY180" s="222"/>
      <c r="AZ180" s="222"/>
      <c r="BA180" s="222"/>
      <c r="BB180" s="222"/>
      <c r="BC180" s="222"/>
      <c r="BD180" s="222"/>
      <c r="BE180" s="222"/>
      <c r="BF180" s="222"/>
      <c r="BG180" s="222"/>
      <c r="BH180" s="222"/>
      <c r="BI180" s="222"/>
      <c r="BJ180" s="222"/>
      <c r="BK180" s="222"/>
      <c r="BL180" s="222"/>
    </row>
    <row r="181" hidden="1">
      <c r="A181" s="222"/>
      <c r="B181" s="222"/>
      <c r="C181" s="222"/>
      <c r="D181" s="222"/>
      <c r="E181" s="222"/>
      <c r="F181" s="222"/>
      <c r="G181" s="222"/>
      <c r="H181" s="222"/>
      <c r="I181" s="383"/>
      <c r="J181" s="383"/>
      <c r="K181" s="383"/>
      <c r="L181" s="222"/>
      <c r="M181" s="222"/>
      <c r="N181" s="222"/>
      <c r="O181" s="222"/>
      <c r="P181" s="222"/>
      <c r="Q181" s="222"/>
      <c r="R181" s="222"/>
      <c r="S181" s="222"/>
      <c r="T181" s="222"/>
      <c r="U181" s="222"/>
      <c r="V181" s="222"/>
      <c r="W181" s="222"/>
      <c r="X181" s="222"/>
      <c r="Y181" s="222"/>
      <c r="Z181" s="222"/>
      <c r="AA181" s="222"/>
      <c r="AB181" s="222"/>
      <c r="AC181" s="222"/>
      <c r="AD181" s="222"/>
      <c r="AE181" s="222"/>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c r="BL181" s="222"/>
    </row>
    <row r="182" hidden="1">
      <c r="A182" s="222"/>
      <c r="B182" s="222"/>
      <c r="C182" s="222"/>
      <c r="D182" s="222"/>
      <c r="E182" s="222"/>
      <c r="F182" s="222"/>
      <c r="G182" s="222"/>
      <c r="H182" s="222"/>
      <c r="I182" s="278"/>
      <c r="J182" s="278"/>
      <c r="K182" s="278"/>
      <c r="L182" s="222"/>
      <c r="M182" s="222"/>
      <c r="N182" s="222"/>
      <c r="O182" s="222"/>
      <c r="P182" s="222"/>
      <c r="Q182" s="222"/>
      <c r="R182" s="222"/>
      <c r="S182" s="222"/>
      <c r="T182" s="222"/>
      <c r="U182" s="222"/>
      <c r="V182" s="222"/>
      <c r="W182" s="222"/>
      <c r="X182" s="222"/>
      <c r="Y182" s="222"/>
      <c r="Z182" s="222"/>
      <c r="AA182" s="222"/>
      <c r="AB182" s="222"/>
      <c r="AC182" s="222"/>
      <c r="AD182" s="222"/>
      <c r="AE182" s="222"/>
      <c r="AF182" s="222"/>
      <c r="AG182" s="222"/>
      <c r="AH182" s="222"/>
      <c r="AI182" s="222"/>
      <c r="AJ182" s="222"/>
      <c r="AK182" s="222"/>
      <c r="AL182" s="222"/>
      <c r="AM182" s="222"/>
      <c r="AN182" s="222"/>
      <c r="AO182" s="222"/>
      <c r="AP182" s="222"/>
      <c r="AQ182" s="222"/>
      <c r="AR182" s="222"/>
      <c r="AS182" s="222"/>
      <c r="AT182" s="222"/>
      <c r="AU182" s="222"/>
      <c r="AV182" s="222"/>
      <c r="AW182" s="222"/>
      <c r="AX182" s="222"/>
      <c r="AY182" s="222"/>
      <c r="AZ182" s="222"/>
      <c r="BA182" s="222"/>
      <c r="BB182" s="222"/>
      <c r="BC182" s="222"/>
      <c r="BD182" s="222"/>
      <c r="BE182" s="222"/>
      <c r="BF182" s="222"/>
      <c r="BG182" s="222"/>
      <c r="BH182" s="222"/>
      <c r="BI182" s="222"/>
      <c r="BJ182" s="222"/>
      <c r="BK182" s="222"/>
      <c r="BL182" s="222"/>
    </row>
    <row r="183" hidden="1">
      <c r="A183" s="222"/>
      <c r="B183" s="222"/>
      <c r="C183" s="222"/>
      <c r="D183" s="222"/>
      <c r="E183" s="222"/>
      <c r="F183" s="222"/>
      <c r="G183" s="222"/>
      <c r="H183" s="222"/>
      <c r="I183" s="383"/>
      <c r="J183" s="383"/>
      <c r="K183" s="383"/>
      <c r="L183" s="222"/>
      <c r="M183" s="222"/>
      <c r="N183" s="222"/>
      <c r="O183" s="222"/>
      <c r="P183" s="222"/>
      <c r="Q183" s="222"/>
      <c r="R183" s="222"/>
      <c r="S183" s="222"/>
      <c r="T183" s="222"/>
      <c r="U183" s="222"/>
      <c r="V183" s="222"/>
      <c r="W183" s="222"/>
      <c r="X183" s="222"/>
      <c r="Y183" s="222"/>
      <c r="Z183" s="222"/>
      <c r="AA183" s="222"/>
      <c r="AB183" s="222"/>
      <c r="AC183" s="222"/>
      <c r="AD183" s="222"/>
      <c r="AE183" s="222"/>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c r="BL183" s="222"/>
    </row>
    <row r="184" hidden="1">
      <c r="A184" s="222"/>
      <c r="B184" s="222"/>
      <c r="C184" s="222"/>
      <c r="D184" s="222"/>
      <c r="E184" s="222"/>
      <c r="F184" s="222"/>
      <c r="G184" s="222"/>
      <c r="H184" s="222"/>
      <c r="I184" s="278"/>
      <c r="J184" s="278"/>
      <c r="K184" s="278"/>
      <c r="L184" s="222"/>
      <c r="M184" s="222"/>
      <c r="N184" s="222"/>
      <c r="O184" s="222"/>
      <c r="P184" s="222"/>
      <c r="Q184" s="222"/>
      <c r="R184" s="222"/>
      <c r="S184" s="222"/>
      <c r="T184" s="222"/>
      <c r="U184" s="222"/>
      <c r="V184" s="222"/>
      <c r="W184" s="222"/>
      <c r="X184" s="222"/>
      <c r="Y184" s="222"/>
      <c r="Z184" s="222"/>
      <c r="AA184" s="222"/>
      <c r="AB184" s="222"/>
      <c r="AC184" s="222"/>
      <c r="AD184" s="222"/>
      <c r="AE184" s="222"/>
      <c r="AF184" s="222"/>
      <c r="AG184" s="222"/>
      <c r="AH184" s="222"/>
      <c r="AI184" s="222"/>
      <c r="AJ184" s="222"/>
      <c r="AK184" s="222"/>
      <c r="AL184" s="222"/>
      <c r="AM184" s="222"/>
      <c r="AN184" s="222"/>
      <c r="AO184" s="222"/>
      <c r="AP184" s="222"/>
      <c r="AQ184" s="222"/>
      <c r="AR184" s="222"/>
      <c r="AS184" s="222"/>
      <c r="AT184" s="222"/>
      <c r="AU184" s="222"/>
      <c r="AV184" s="222"/>
      <c r="AW184" s="222"/>
      <c r="AX184" s="222"/>
      <c r="AY184" s="222"/>
      <c r="AZ184" s="222"/>
      <c r="BA184" s="222"/>
      <c r="BB184" s="222"/>
      <c r="BC184" s="222"/>
      <c r="BD184" s="222"/>
      <c r="BE184" s="222"/>
      <c r="BF184" s="222"/>
      <c r="BG184" s="222"/>
      <c r="BH184" s="222"/>
      <c r="BI184" s="222"/>
      <c r="BJ184" s="222"/>
      <c r="BK184" s="222"/>
      <c r="BL184" s="222"/>
    </row>
    <row r="185" hidden="1">
      <c r="A185" s="222"/>
      <c r="B185" s="222"/>
      <c r="C185" s="222"/>
      <c r="D185" s="222"/>
      <c r="E185" s="222"/>
      <c r="F185" s="222"/>
      <c r="G185" s="222"/>
      <c r="H185" s="222"/>
      <c r="I185" s="383"/>
      <c r="J185" s="383"/>
      <c r="K185" s="383"/>
      <c r="L185" s="222"/>
      <c r="M185" s="222"/>
      <c r="N185" s="222"/>
      <c r="O185" s="222"/>
      <c r="P185" s="222"/>
      <c r="Q185" s="222"/>
      <c r="R185" s="222"/>
      <c r="S185" s="222"/>
      <c r="T185" s="222"/>
      <c r="U185" s="222"/>
      <c r="V185" s="222"/>
      <c r="W185" s="222"/>
      <c r="X185" s="222"/>
      <c r="Y185" s="222"/>
      <c r="Z185" s="222"/>
      <c r="AA185" s="222"/>
      <c r="AB185" s="222"/>
      <c r="AC185" s="222"/>
      <c r="AD185" s="222"/>
      <c r="AE185" s="222"/>
      <c r="AF185" s="222"/>
      <c r="AG185" s="222"/>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c r="BL185" s="222"/>
    </row>
    <row r="186" hidden="1">
      <c r="A186" s="222"/>
      <c r="B186" s="222"/>
      <c r="C186" s="222"/>
      <c r="D186" s="222"/>
      <c r="E186" s="222"/>
      <c r="F186" s="222"/>
      <c r="G186" s="222"/>
      <c r="H186" s="222"/>
      <c r="I186" s="278"/>
      <c r="J186" s="278"/>
      <c r="K186" s="278"/>
      <c r="L186" s="222"/>
      <c r="M186" s="222"/>
      <c r="N186" s="222"/>
      <c r="O186" s="222"/>
      <c r="P186" s="222"/>
      <c r="Q186" s="222"/>
      <c r="R186" s="222"/>
      <c r="S186" s="222"/>
      <c r="T186" s="222"/>
      <c r="U186" s="222"/>
      <c r="V186" s="222"/>
      <c r="W186" s="222"/>
      <c r="X186" s="222"/>
      <c r="Y186" s="222"/>
      <c r="Z186" s="222"/>
      <c r="AA186" s="222"/>
      <c r="AB186" s="222"/>
      <c r="AC186" s="222"/>
      <c r="AD186" s="222"/>
      <c r="AE186" s="222"/>
      <c r="AF186" s="222"/>
      <c r="AG186" s="222"/>
      <c r="AH186" s="222"/>
      <c r="AI186" s="222"/>
      <c r="AJ186" s="222"/>
      <c r="AK186" s="222"/>
      <c r="AL186" s="222"/>
      <c r="AM186" s="222"/>
      <c r="AN186" s="222"/>
      <c r="AO186" s="222"/>
      <c r="AP186" s="222"/>
      <c r="AQ186" s="222"/>
      <c r="AR186" s="222"/>
      <c r="AS186" s="222"/>
      <c r="AT186" s="222"/>
      <c r="AU186" s="222"/>
      <c r="AV186" s="222"/>
      <c r="AW186" s="222"/>
      <c r="AX186" s="222"/>
      <c r="AY186" s="222"/>
      <c r="AZ186" s="222"/>
      <c r="BA186" s="222"/>
      <c r="BB186" s="222"/>
      <c r="BC186" s="222"/>
      <c r="BD186" s="222"/>
      <c r="BE186" s="222"/>
      <c r="BF186" s="222"/>
      <c r="BG186" s="222"/>
      <c r="BH186" s="222"/>
      <c r="BI186" s="222"/>
      <c r="BJ186" s="222"/>
      <c r="BK186" s="222"/>
      <c r="BL186" s="222"/>
    </row>
    <row r="187" hidden="1">
      <c r="A187" s="222"/>
      <c r="B187" s="222"/>
      <c r="C187" s="222"/>
      <c r="D187" s="222"/>
      <c r="E187" s="222"/>
      <c r="F187" s="222"/>
      <c r="G187" s="222"/>
      <c r="H187" s="222"/>
      <c r="I187" s="383"/>
      <c r="J187" s="383"/>
      <c r="K187" s="383"/>
      <c r="L187" s="222"/>
      <c r="M187" s="222"/>
      <c r="N187" s="222"/>
      <c r="O187" s="222"/>
      <c r="P187" s="222"/>
      <c r="Q187" s="222"/>
      <c r="R187" s="222"/>
      <c r="S187" s="222"/>
      <c r="T187" s="222"/>
      <c r="U187" s="222"/>
      <c r="V187" s="222"/>
      <c r="W187" s="222"/>
      <c r="X187" s="222"/>
      <c r="Y187" s="222"/>
      <c r="Z187" s="222"/>
      <c r="AA187" s="222"/>
      <c r="AB187" s="222"/>
      <c r="AC187" s="222"/>
      <c r="AD187" s="222"/>
      <c r="AE187" s="222"/>
      <c r="AF187" s="222"/>
      <c r="AG187" s="222"/>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c r="BL187" s="222"/>
    </row>
    <row r="188" hidden="1">
      <c r="A188" s="222"/>
      <c r="B188" s="222"/>
      <c r="C188" s="222"/>
      <c r="D188" s="222"/>
      <c r="E188" s="222"/>
      <c r="F188" s="222"/>
      <c r="G188" s="222"/>
      <c r="H188" s="222"/>
      <c r="I188" s="278"/>
      <c r="J188" s="278"/>
      <c r="K188" s="278"/>
      <c r="L188" s="222"/>
      <c r="M188" s="222"/>
      <c r="N188" s="222"/>
      <c r="O188" s="222"/>
      <c r="P188" s="222"/>
      <c r="Q188" s="222"/>
      <c r="R188" s="222"/>
      <c r="S188" s="222"/>
      <c r="T188" s="222"/>
      <c r="U188" s="222"/>
      <c r="V188" s="222"/>
      <c r="W188" s="222"/>
      <c r="X188" s="222"/>
      <c r="Y188" s="222"/>
      <c r="Z188" s="222"/>
      <c r="AA188" s="222"/>
      <c r="AB188" s="222"/>
      <c r="AC188" s="222"/>
      <c r="AD188" s="222"/>
      <c r="AE188" s="222"/>
      <c r="AF188" s="222"/>
      <c r="AG188" s="222"/>
      <c r="AH188" s="222"/>
      <c r="AI188" s="222"/>
      <c r="AJ188" s="222"/>
      <c r="AK188" s="222"/>
      <c r="AL188" s="222"/>
      <c r="AM188" s="222"/>
      <c r="AN188" s="222"/>
      <c r="AO188" s="222"/>
      <c r="AP188" s="222"/>
      <c r="AQ188" s="222"/>
      <c r="AR188" s="222"/>
      <c r="AS188" s="222"/>
      <c r="AT188" s="222"/>
      <c r="AU188" s="222"/>
      <c r="AV188" s="222"/>
      <c r="AW188" s="222"/>
      <c r="AX188" s="222"/>
      <c r="AY188" s="222"/>
      <c r="AZ188" s="222"/>
      <c r="BA188" s="222"/>
      <c r="BB188" s="222"/>
      <c r="BC188" s="222"/>
      <c r="BD188" s="222"/>
      <c r="BE188" s="222"/>
      <c r="BF188" s="222"/>
      <c r="BG188" s="222"/>
      <c r="BH188" s="222"/>
      <c r="BI188" s="222"/>
      <c r="BJ188" s="222"/>
      <c r="BK188" s="222"/>
      <c r="BL188" s="222"/>
    </row>
    <row r="189" hidden="1">
      <c r="A189" s="222"/>
      <c r="B189" s="222"/>
      <c r="C189" s="222"/>
      <c r="D189" s="222"/>
      <c r="E189" s="222"/>
      <c r="F189" s="222"/>
      <c r="G189" s="222"/>
      <c r="H189" s="222"/>
      <c r="I189" s="383"/>
      <c r="J189" s="383"/>
      <c r="K189" s="383"/>
      <c r="L189" s="222"/>
      <c r="M189" s="222"/>
      <c r="N189" s="222"/>
      <c r="O189" s="222"/>
      <c r="P189" s="222"/>
      <c r="Q189" s="222"/>
      <c r="R189" s="222"/>
      <c r="S189" s="222"/>
      <c r="T189" s="222"/>
      <c r="U189" s="222"/>
      <c r="V189" s="222"/>
      <c r="W189" s="222"/>
      <c r="X189" s="222"/>
      <c r="Y189" s="222"/>
      <c r="Z189" s="222"/>
      <c r="AA189" s="222"/>
      <c r="AB189" s="222"/>
      <c r="AC189" s="222"/>
      <c r="AD189" s="222"/>
      <c r="AE189" s="222"/>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222"/>
    </row>
    <row r="190" hidden="1">
      <c r="A190" s="222"/>
      <c r="B190" s="222"/>
      <c r="C190" s="222"/>
      <c r="D190" s="222"/>
      <c r="E190" s="222"/>
      <c r="F190" s="222"/>
      <c r="G190" s="222"/>
      <c r="H190" s="222"/>
      <c r="I190" s="278"/>
      <c r="J190" s="278"/>
      <c r="K190" s="278"/>
      <c r="L190" s="222"/>
      <c r="M190" s="222"/>
      <c r="N190" s="222"/>
      <c r="O190" s="222"/>
      <c r="P190" s="222"/>
      <c r="Q190" s="222"/>
      <c r="R190" s="222"/>
      <c r="S190" s="222"/>
      <c r="T190" s="222"/>
      <c r="U190" s="222"/>
      <c r="V190" s="222"/>
      <c r="W190" s="222"/>
      <c r="X190" s="222"/>
      <c r="Y190" s="222"/>
      <c r="Z190" s="222"/>
      <c r="AA190" s="222"/>
      <c r="AB190" s="222"/>
      <c r="AC190" s="222"/>
      <c r="AD190" s="222"/>
      <c r="AE190" s="222"/>
      <c r="AF190" s="222"/>
      <c r="AG190" s="222"/>
      <c r="AH190" s="222"/>
      <c r="AI190" s="222"/>
      <c r="AJ190" s="222"/>
      <c r="AK190" s="222"/>
      <c r="AL190" s="222"/>
      <c r="AM190" s="222"/>
      <c r="AN190" s="222"/>
      <c r="AO190" s="222"/>
      <c r="AP190" s="222"/>
      <c r="AQ190" s="222"/>
      <c r="AR190" s="222"/>
      <c r="AS190" s="222"/>
      <c r="AT190" s="222"/>
      <c r="AU190" s="222"/>
      <c r="AV190" s="222"/>
      <c r="AW190" s="222"/>
      <c r="AX190" s="222"/>
      <c r="AY190" s="222"/>
      <c r="AZ190" s="222"/>
      <c r="BA190" s="222"/>
      <c r="BB190" s="222"/>
      <c r="BC190" s="222"/>
      <c r="BD190" s="222"/>
      <c r="BE190" s="222"/>
      <c r="BF190" s="222"/>
      <c r="BG190" s="222"/>
      <c r="BH190" s="222"/>
      <c r="BI190" s="222"/>
      <c r="BJ190" s="222"/>
      <c r="BK190" s="222"/>
      <c r="BL190" s="222"/>
    </row>
    <row r="191" hidden="1">
      <c r="A191" s="222"/>
      <c r="B191" s="222"/>
      <c r="C191" s="222"/>
      <c r="D191" s="222"/>
      <c r="E191" s="222"/>
      <c r="F191" s="222"/>
      <c r="G191" s="222"/>
      <c r="H191" s="222"/>
      <c r="I191" s="383"/>
      <c r="J191" s="383"/>
      <c r="K191" s="383"/>
      <c r="L191" s="222"/>
      <c r="M191" s="222"/>
      <c r="N191" s="222"/>
      <c r="O191" s="222"/>
      <c r="P191" s="222"/>
      <c r="Q191" s="222"/>
      <c r="R191" s="222"/>
      <c r="S191" s="222"/>
      <c r="T191" s="222"/>
      <c r="U191" s="222"/>
      <c r="V191" s="222"/>
      <c r="W191" s="222"/>
      <c r="X191" s="222"/>
      <c r="Y191" s="222"/>
      <c r="Z191" s="222"/>
      <c r="AA191" s="222"/>
      <c r="AB191" s="222"/>
      <c r="AC191" s="222"/>
      <c r="AD191" s="222"/>
      <c r="AE191" s="222"/>
      <c r="AF191" s="222"/>
      <c r="AG191" s="222"/>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c r="BL191" s="222"/>
    </row>
    <row r="192" hidden="1">
      <c r="A192" s="222"/>
      <c r="B192" s="222"/>
      <c r="C192" s="222"/>
      <c r="D192" s="222"/>
      <c r="E192" s="222"/>
      <c r="F192" s="222"/>
      <c r="G192" s="222"/>
      <c r="H192" s="222"/>
      <c r="I192" s="278"/>
      <c r="J192" s="278"/>
      <c r="K192" s="278"/>
      <c r="L192" s="222"/>
      <c r="M192" s="222"/>
      <c r="N192" s="222"/>
      <c r="O192" s="222"/>
      <c r="P192" s="222"/>
      <c r="Q192" s="222"/>
      <c r="R192" s="222"/>
      <c r="S192" s="222"/>
      <c r="T192" s="222"/>
      <c r="U192" s="222"/>
      <c r="V192" s="222"/>
      <c r="W192" s="222"/>
      <c r="X192" s="222"/>
      <c r="Y192" s="222"/>
      <c r="Z192" s="222"/>
      <c r="AA192" s="222"/>
      <c r="AB192" s="222"/>
      <c r="AC192" s="222"/>
      <c r="AD192" s="222"/>
      <c r="AE192" s="222"/>
      <c r="AF192" s="222"/>
      <c r="AG192" s="222"/>
      <c r="AH192" s="222"/>
      <c r="AI192" s="222"/>
      <c r="AJ192" s="222"/>
      <c r="AK192" s="222"/>
      <c r="AL192" s="222"/>
      <c r="AM192" s="222"/>
      <c r="AN192" s="222"/>
      <c r="AO192" s="222"/>
      <c r="AP192" s="222"/>
      <c r="AQ192" s="222"/>
      <c r="AR192" s="222"/>
      <c r="AS192" s="222"/>
      <c r="AT192" s="222"/>
      <c r="AU192" s="222"/>
      <c r="AV192" s="222"/>
      <c r="AW192" s="222"/>
      <c r="AX192" s="222"/>
      <c r="AY192" s="222"/>
      <c r="AZ192" s="222"/>
      <c r="BA192" s="222"/>
      <c r="BB192" s="222"/>
      <c r="BC192" s="222"/>
      <c r="BD192" s="222"/>
      <c r="BE192" s="222"/>
      <c r="BF192" s="222"/>
      <c r="BG192" s="222"/>
      <c r="BH192" s="222"/>
      <c r="BI192" s="222"/>
      <c r="BJ192" s="222"/>
      <c r="BK192" s="222"/>
      <c r="BL192" s="222"/>
    </row>
    <row r="193" hidden="1">
      <c r="A193" s="222"/>
      <c r="B193" s="222"/>
      <c r="C193" s="222"/>
      <c r="D193" s="222"/>
      <c r="E193" s="222"/>
      <c r="F193" s="222"/>
      <c r="G193" s="222"/>
      <c r="H193" s="222"/>
      <c r="I193" s="383"/>
      <c r="J193" s="383"/>
      <c r="K193" s="383"/>
      <c r="L193" s="222"/>
      <c r="M193" s="222"/>
      <c r="N193" s="222"/>
      <c r="O193" s="222"/>
      <c r="P193" s="222"/>
      <c r="Q193" s="222"/>
      <c r="R193" s="222"/>
      <c r="S193" s="222"/>
      <c r="T193" s="222"/>
      <c r="U193" s="222"/>
      <c r="V193" s="222"/>
      <c r="W193" s="222"/>
      <c r="X193" s="222"/>
      <c r="Y193" s="222"/>
      <c r="Z193" s="222"/>
      <c r="AA193" s="222"/>
      <c r="AB193" s="222"/>
      <c r="AC193" s="222"/>
      <c r="AD193" s="222"/>
      <c r="AE193" s="222"/>
      <c r="AF193" s="222"/>
      <c r="AG193" s="222"/>
      <c r="AH193" s="222"/>
      <c r="AI193" s="222"/>
      <c r="AJ193" s="222"/>
      <c r="AK193" s="222"/>
      <c r="AL193" s="222"/>
      <c r="AM193" s="222"/>
      <c r="AN193" s="222"/>
      <c r="AO193" s="222"/>
      <c r="AP193" s="222"/>
      <c r="AQ193" s="222"/>
      <c r="AR193" s="222"/>
      <c r="AS193" s="222"/>
      <c r="AT193" s="222"/>
      <c r="AU193" s="222"/>
      <c r="AV193" s="222"/>
      <c r="AW193" s="222"/>
      <c r="AX193" s="222"/>
      <c r="AY193" s="222"/>
      <c r="AZ193" s="222"/>
      <c r="BA193" s="222"/>
      <c r="BB193" s="222"/>
      <c r="BC193" s="222"/>
      <c r="BD193" s="222"/>
      <c r="BE193" s="222"/>
      <c r="BF193" s="222"/>
      <c r="BG193" s="222"/>
      <c r="BH193" s="222"/>
      <c r="BI193" s="222"/>
      <c r="BJ193" s="222"/>
      <c r="BK193" s="222"/>
      <c r="BL193" s="222"/>
    </row>
    <row r="194" hidden="1">
      <c r="A194" s="222"/>
      <c r="B194" s="222"/>
      <c r="C194" s="222"/>
      <c r="D194" s="222"/>
      <c r="E194" s="222"/>
      <c r="F194" s="222"/>
      <c r="G194" s="222"/>
      <c r="H194" s="222"/>
      <c r="I194" s="278"/>
      <c r="J194" s="278"/>
      <c r="K194" s="278"/>
      <c r="L194" s="222"/>
      <c r="M194" s="222"/>
      <c r="N194" s="222"/>
      <c r="O194" s="222"/>
      <c r="P194" s="222"/>
      <c r="Q194" s="222"/>
      <c r="R194" s="222"/>
      <c r="S194" s="222"/>
      <c r="T194" s="222"/>
      <c r="U194" s="222"/>
      <c r="V194" s="222"/>
      <c r="W194" s="222"/>
      <c r="X194" s="222"/>
      <c r="Y194" s="222"/>
      <c r="Z194" s="222"/>
      <c r="AA194" s="222"/>
      <c r="AB194" s="222"/>
      <c r="AC194" s="222"/>
      <c r="AD194" s="222"/>
      <c r="AE194" s="222"/>
      <c r="AF194" s="222"/>
      <c r="AG194" s="222"/>
      <c r="AH194" s="222"/>
      <c r="AI194" s="222"/>
      <c r="AJ194" s="222"/>
      <c r="AK194" s="222"/>
      <c r="AL194" s="222"/>
      <c r="AM194" s="222"/>
      <c r="AN194" s="222"/>
      <c r="AO194" s="222"/>
      <c r="AP194" s="222"/>
      <c r="AQ194" s="222"/>
      <c r="AR194" s="222"/>
      <c r="AS194" s="222"/>
      <c r="AT194" s="222"/>
      <c r="AU194" s="222"/>
      <c r="AV194" s="222"/>
      <c r="AW194" s="222"/>
      <c r="AX194" s="222"/>
      <c r="AY194" s="222"/>
      <c r="AZ194" s="222"/>
      <c r="BA194" s="222"/>
      <c r="BB194" s="222"/>
      <c r="BC194" s="222"/>
      <c r="BD194" s="222"/>
      <c r="BE194" s="222"/>
      <c r="BF194" s="222"/>
      <c r="BG194" s="222"/>
      <c r="BH194" s="222"/>
      <c r="BI194" s="222"/>
      <c r="BJ194" s="222"/>
      <c r="BK194" s="222"/>
      <c r="BL194" s="222"/>
    </row>
    <row r="195" hidden="1">
      <c r="A195" s="222"/>
      <c r="B195" s="222"/>
      <c r="C195" s="222"/>
      <c r="D195" s="222"/>
      <c r="E195" s="222"/>
      <c r="F195" s="222"/>
      <c r="G195" s="222"/>
      <c r="H195" s="222"/>
      <c r="I195" s="383"/>
      <c r="J195" s="383"/>
      <c r="K195" s="383"/>
      <c r="L195" s="222"/>
      <c r="M195" s="222"/>
      <c r="N195" s="222"/>
      <c r="O195" s="222"/>
      <c r="P195" s="222"/>
      <c r="Q195" s="222"/>
      <c r="R195" s="222"/>
      <c r="S195" s="222"/>
      <c r="T195" s="222"/>
      <c r="U195" s="222"/>
      <c r="V195" s="222"/>
      <c r="W195" s="222"/>
      <c r="X195" s="222"/>
      <c r="Y195" s="222"/>
      <c r="Z195" s="222"/>
      <c r="AA195" s="222"/>
      <c r="AB195" s="222"/>
      <c r="AC195" s="222"/>
      <c r="AD195" s="222"/>
      <c r="AE195" s="222"/>
      <c r="AF195" s="222"/>
      <c r="AG195" s="222"/>
      <c r="AH195" s="222"/>
      <c r="AI195" s="222"/>
      <c r="AJ195" s="222"/>
      <c r="AK195" s="222"/>
      <c r="AL195" s="222"/>
      <c r="AM195" s="222"/>
      <c r="AN195" s="222"/>
      <c r="AO195" s="222"/>
      <c r="AP195" s="222"/>
      <c r="AQ195" s="222"/>
      <c r="AR195" s="222"/>
      <c r="AS195" s="222"/>
      <c r="AT195" s="222"/>
      <c r="AU195" s="222"/>
      <c r="AV195" s="222"/>
      <c r="AW195" s="222"/>
      <c r="AX195" s="222"/>
      <c r="AY195" s="222"/>
      <c r="AZ195" s="222"/>
      <c r="BA195" s="222"/>
      <c r="BB195" s="222"/>
      <c r="BC195" s="222"/>
      <c r="BD195" s="222"/>
      <c r="BE195" s="222"/>
      <c r="BF195" s="222"/>
      <c r="BG195" s="222"/>
      <c r="BH195" s="222"/>
      <c r="BI195" s="222"/>
      <c r="BJ195" s="222"/>
      <c r="BK195" s="222"/>
      <c r="BL195" s="222"/>
    </row>
    <row r="196" hidden="1">
      <c r="A196" s="222"/>
      <c r="B196" s="222"/>
      <c r="C196" s="222"/>
      <c r="D196" s="222"/>
      <c r="E196" s="222"/>
      <c r="F196" s="222"/>
      <c r="G196" s="222"/>
      <c r="H196" s="222"/>
      <c r="I196" s="278"/>
      <c r="J196" s="278"/>
      <c r="K196" s="278"/>
      <c r="L196" s="222"/>
      <c r="M196" s="222"/>
      <c r="N196" s="222"/>
      <c r="O196" s="222"/>
      <c r="P196" s="222"/>
      <c r="Q196" s="222"/>
      <c r="R196" s="222"/>
      <c r="S196" s="222"/>
      <c r="T196" s="222"/>
      <c r="U196" s="222"/>
      <c r="V196" s="222"/>
      <c r="W196" s="222"/>
      <c r="X196" s="222"/>
      <c r="Y196" s="222"/>
      <c r="Z196" s="222"/>
      <c r="AA196" s="222"/>
      <c r="AB196" s="222"/>
      <c r="AC196" s="222"/>
      <c r="AD196" s="222"/>
      <c r="AE196" s="222"/>
      <c r="AF196" s="222"/>
      <c r="AG196" s="222"/>
      <c r="AH196" s="222"/>
      <c r="AI196" s="222"/>
      <c r="AJ196" s="222"/>
      <c r="AK196" s="222"/>
      <c r="AL196" s="222"/>
      <c r="AM196" s="222"/>
      <c r="AN196" s="222"/>
      <c r="AO196" s="222"/>
      <c r="AP196" s="222"/>
      <c r="AQ196" s="222"/>
      <c r="AR196" s="222"/>
      <c r="AS196" s="222"/>
      <c r="AT196" s="222"/>
      <c r="AU196" s="222"/>
      <c r="AV196" s="222"/>
      <c r="AW196" s="222"/>
      <c r="AX196" s="222"/>
      <c r="AY196" s="222"/>
      <c r="AZ196" s="222"/>
      <c r="BA196" s="222"/>
      <c r="BB196" s="222"/>
      <c r="BC196" s="222"/>
      <c r="BD196" s="222"/>
      <c r="BE196" s="222"/>
      <c r="BF196" s="222"/>
      <c r="BG196" s="222"/>
      <c r="BH196" s="222"/>
      <c r="BI196" s="222"/>
      <c r="BJ196" s="222"/>
      <c r="BK196" s="222"/>
      <c r="BL196" s="222"/>
    </row>
    <row r="197" hidden="1">
      <c r="A197" s="222"/>
      <c r="B197" s="222"/>
      <c r="C197" s="222"/>
      <c r="D197" s="222"/>
      <c r="E197" s="222"/>
      <c r="F197" s="222"/>
      <c r="G197" s="222"/>
      <c r="H197" s="222"/>
      <c r="I197" s="383"/>
      <c r="J197" s="383"/>
      <c r="K197" s="383"/>
      <c r="L197" s="222"/>
      <c r="M197" s="222"/>
      <c r="N197" s="222"/>
      <c r="O197" s="222"/>
      <c r="P197" s="222"/>
      <c r="Q197" s="222"/>
      <c r="R197" s="222"/>
      <c r="S197" s="222"/>
      <c r="T197" s="222"/>
      <c r="U197" s="222"/>
      <c r="V197" s="222"/>
      <c r="W197" s="222"/>
      <c r="X197" s="222"/>
      <c r="Y197" s="222"/>
      <c r="Z197" s="222"/>
      <c r="AA197" s="222"/>
      <c r="AB197" s="222"/>
      <c r="AC197" s="222"/>
      <c r="AD197" s="222"/>
      <c r="AE197" s="222"/>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c r="BJ197" s="222"/>
      <c r="BK197" s="222"/>
      <c r="BL197" s="222"/>
    </row>
    <row r="198" hidden="1">
      <c r="A198" s="222"/>
      <c r="B198" s="222"/>
      <c r="C198" s="222"/>
      <c r="D198" s="222"/>
      <c r="E198" s="222"/>
      <c r="F198" s="222"/>
      <c r="G198" s="222"/>
      <c r="H198" s="222"/>
      <c r="I198" s="278"/>
      <c r="J198" s="278"/>
      <c r="K198" s="278"/>
      <c r="L198" s="222"/>
      <c r="M198" s="222"/>
      <c r="N198" s="222"/>
      <c r="O198" s="222"/>
      <c r="P198" s="222"/>
      <c r="Q198" s="222"/>
      <c r="R198" s="222"/>
      <c r="S198" s="222"/>
      <c r="T198" s="222"/>
      <c r="U198" s="222"/>
      <c r="V198" s="222"/>
      <c r="W198" s="222"/>
      <c r="X198" s="222"/>
      <c r="Y198" s="222"/>
      <c r="Z198" s="222"/>
      <c r="AA198" s="222"/>
      <c r="AB198" s="222"/>
      <c r="AC198" s="222"/>
      <c r="AD198" s="222"/>
      <c r="AE198" s="222"/>
      <c r="AF198" s="222"/>
      <c r="AG198" s="222"/>
      <c r="AH198" s="222"/>
      <c r="AI198" s="222"/>
      <c r="AJ198" s="222"/>
      <c r="AK198" s="222"/>
      <c r="AL198" s="222"/>
      <c r="AM198" s="222"/>
      <c r="AN198" s="222"/>
      <c r="AO198" s="222"/>
      <c r="AP198" s="222"/>
      <c r="AQ198" s="222"/>
      <c r="AR198" s="222"/>
      <c r="AS198" s="222"/>
      <c r="AT198" s="222"/>
      <c r="AU198" s="222"/>
      <c r="AV198" s="222"/>
      <c r="AW198" s="222"/>
      <c r="AX198" s="222"/>
      <c r="AY198" s="222"/>
      <c r="AZ198" s="222"/>
      <c r="BA198" s="222"/>
      <c r="BB198" s="222"/>
      <c r="BC198" s="222"/>
      <c r="BD198" s="222"/>
      <c r="BE198" s="222"/>
      <c r="BF198" s="222"/>
      <c r="BG198" s="222"/>
      <c r="BH198" s="222"/>
      <c r="BI198" s="222"/>
      <c r="BJ198" s="222"/>
      <c r="BK198" s="222"/>
      <c r="BL198" s="222"/>
    </row>
    <row r="199" hidden="1">
      <c r="A199" s="222"/>
      <c r="B199" s="222"/>
      <c r="C199" s="222"/>
      <c r="D199" s="222"/>
      <c r="E199" s="222"/>
      <c r="F199" s="222"/>
      <c r="G199" s="222"/>
      <c r="H199" s="222"/>
      <c r="I199" s="383"/>
      <c r="J199" s="383"/>
      <c r="K199" s="383"/>
      <c r="L199" s="222"/>
      <c r="M199" s="222"/>
      <c r="N199" s="222"/>
      <c r="O199" s="222"/>
      <c r="P199" s="222"/>
      <c r="Q199" s="222"/>
      <c r="R199" s="222"/>
      <c r="S199" s="222"/>
      <c r="T199" s="222"/>
      <c r="U199" s="222"/>
      <c r="V199" s="222"/>
      <c r="W199" s="222"/>
      <c r="X199" s="222"/>
      <c r="Y199" s="222"/>
      <c r="Z199" s="222"/>
      <c r="AA199" s="222"/>
      <c r="AB199" s="222"/>
      <c r="AC199" s="222"/>
      <c r="AD199" s="222"/>
      <c r="AE199" s="222"/>
      <c r="AF199" s="222"/>
      <c r="AG199" s="222"/>
      <c r="AH199" s="222"/>
      <c r="AI199" s="222"/>
      <c r="AJ199" s="222"/>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c r="BL199" s="222"/>
    </row>
    <row r="200" hidden="1">
      <c r="A200" s="222"/>
      <c r="B200" s="222"/>
      <c r="C200" s="222"/>
      <c r="D200" s="222"/>
      <c r="E200" s="222"/>
      <c r="F200" s="222"/>
      <c r="G200" s="222"/>
      <c r="H200" s="222"/>
      <c r="I200" s="278"/>
      <c r="J200" s="278"/>
      <c r="K200" s="278"/>
      <c r="L200" s="222"/>
      <c r="M200" s="222"/>
      <c r="N200" s="222"/>
      <c r="O200" s="222"/>
      <c r="P200" s="222"/>
      <c r="Q200" s="222"/>
      <c r="R200" s="222"/>
      <c r="S200" s="222"/>
      <c r="T200" s="222"/>
      <c r="U200" s="222"/>
      <c r="V200" s="222"/>
      <c r="W200" s="222"/>
      <c r="X200" s="222"/>
      <c r="Y200" s="222"/>
      <c r="Z200" s="222"/>
      <c r="AA200" s="222"/>
      <c r="AB200" s="222"/>
      <c r="AC200" s="222"/>
      <c r="AD200" s="222"/>
      <c r="AE200" s="222"/>
      <c r="AF200" s="222"/>
      <c r="AG200" s="222"/>
      <c r="AH200" s="222"/>
      <c r="AI200" s="222"/>
      <c r="AJ200" s="222"/>
      <c r="AK200" s="222"/>
      <c r="AL200" s="222"/>
      <c r="AM200" s="222"/>
      <c r="AN200" s="222"/>
      <c r="AO200" s="222"/>
      <c r="AP200" s="222"/>
      <c r="AQ200" s="222"/>
      <c r="AR200" s="222"/>
      <c r="AS200" s="222"/>
      <c r="AT200" s="222"/>
      <c r="AU200" s="222"/>
      <c r="AV200" s="222"/>
      <c r="AW200" s="222"/>
      <c r="AX200" s="222"/>
      <c r="AY200" s="222"/>
      <c r="AZ200" s="222"/>
      <c r="BA200" s="222"/>
      <c r="BB200" s="222"/>
      <c r="BC200" s="222"/>
      <c r="BD200" s="222"/>
      <c r="BE200" s="222"/>
      <c r="BF200" s="222"/>
      <c r="BG200" s="222"/>
      <c r="BH200" s="222"/>
      <c r="BI200" s="222"/>
      <c r="BJ200" s="222"/>
      <c r="BK200" s="222"/>
      <c r="BL200" s="222"/>
    </row>
    <row r="201" hidden="1">
      <c r="A201" s="222"/>
      <c r="B201" s="222"/>
      <c r="C201" s="222"/>
      <c r="D201" s="222"/>
      <c r="E201" s="222"/>
      <c r="F201" s="222"/>
      <c r="G201" s="222"/>
      <c r="H201" s="222"/>
      <c r="I201" s="383"/>
      <c r="J201" s="383"/>
      <c r="K201" s="383"/>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c r="BL201" s="222"/>
    </row>
    <row r="202" hidden="1">
      <c r="A202" s="222"/>
      <c r="B202" s="222"/>
      <c r="C202" s="222"/>
      <c r="D202" s="222"/>
      <c r="E202" s="222"/>
      <c r="F202" s="222"/>
      <c r="G202" s="222"/>
      <c r="H202" s="222"/>
      <c r="I202" s="278"/>
      <c r="J202" s="278"/>
      <c r="K202" s="278"/>
      <c r="L202" s="222"/>
      <c r="M202" s="222"/>
      <c r="N202" s="222"/>
      <c r="O202" s="222"/>
      <c r="P202" s="222"/>
      <c r="Q202" s="222"/>
      <c r="R202" s="222"/>
      <c r="S202" s="222"/>
      <c r="T202" s="222"/>
      <c r="U202" s="222"/>
      <c r="V202" s="222"/>
      <c r="W202" s="222"/>
      <c r="X202" s="222"/>
      <c r="Y202" s="222"/>
      <c r="Z202" s="222"/>
      <c r="AA202" s="222"/>
      <c r="AB202" s="222"/>
      <c r="AC202" s="222"/>
      <c r="AD202" s="222"/>
      <c r="AE202" s="222"/>
      <c r="AF202" s="222"/>
      <c r="AG202" s="222"/>
      <c r="AH202" s="222"/>
      <c r="AI202" s="222"/>
      <c r="AJ202" s="222"/>
      <c r="AK202" s="222"/>
      <c r="AL202" s="222"/>
      <c r="AM202" s="222"/>
      <c r="AN202" s="222"/>
      <c r="AO202" s="222"/>
      <c r="AP202" s="222"/>
      <c r="AQ202" s="222"/>
      <c r="AR202" s="222"/>
      <c r="AS202" s="222"/>
      <c r="AT202" s="222"/>
      <c r="AU202" s="222"/>
      <c r="AV202" s="222"/>
      <c r="AW202" s="222"/>
      <c r="AX202" s="222"/>
      <c r="AY202" s="222"/>
      <c r="AZ202" s="222"/>
      <c r="BA202" s="222"/>
      <c r="BB202" s="222"/>
      <c r="BC202" s="222"/>
      <c r="BD202" s="222"/>
      <c r="BE202" s="222"/>
      <c r="BF202" s="222"/>
      <c r="BG202" s="222"/>
      <c r="BH202" s="222"/>
      <c r="BI202" s="222"/>
      <c r="BJ202" s="222"/>
      <c r="BK202" s="222"/>
      <c r="BL202" s="222"/>
    </row>
    <row r="203" hidden="1">
      <c r="A203" s="222"/>
      <c r="B203" s="222"/>
      <c r="C203" s="222"/>
      <c r="D203" s="222"/>
      <c r="E203" s="222"/>
      <c r="F203" s="222"/>
      <c r="G203" s="222"/>
      <c r="H203" s="222"/>
      <c r="I203" s="383"/>
      <c r="J203" s="383"/>
      <c r="K203" s="383"/>
      <c r="L203" s="222"/>
      <c r="M203" s="222"/>
      <c r="N203" s="222"/>
      <c r="O203" s="222"/>
      <c r="P203" s="222"/>
      <c r="Q203" s="222"/>
      <c r="R203" s="222"/>
      <c r="S203" s="222"/>
      <c r="T203" s="222"/>
      <c r="U203" s="222"/>
      <c r="V203" s="222"/>
      <c r="W203" s="222"/>
      <c r="X203" s="222"/>
      <c r="Y203" s="222"/>
      <c r="Z203" s="222"/>
      <c r="AA203" s="222"/>
      <c r="AB203" s="222"/>
      <c r="AC203" s="222"/>
      <c r="AD203" s="222"/>
      <c r="AE203" s="222"/>
      <c r="AF203" s="222"/>
      <c r="AG203" s="222"/>
      <c r="AH203" s="222"/>
      <c r="AI203" s="222"/>
      <c r="AJ203" s="222"/>
      <c r="AK203" s="222"/>
      <c r="AL203" s="222"/>
      <c r="AM203" s="222"/>
      <c r="AN203" s="222"/>
      <c r="AO203" s="222"/>
      <c r="AP203" s="222"/>
      <c r="AQ203" s="222"/>
      <c r="AR203" s="222"/>
      <c r="AS203" s="222"/>
      <c r="AT203" s="222"/>
      <c r="AU203" s="222"/>
      <c r="AV203" s="222"/>
      <c r="AW203" s="222"/>
      <c r="AX203" s="222"/>
      <c r="AY203" s="222"/>
      <c r="AZ203" s="222"/>
      <c r="BA203" s="222"/>
      <c r="BB203" s="222"/>
      <c r="BC203" s="222"/>
      <c r="BD203" s="222"/>
      <c r="BE203" s="222"/>
      <c r="BF203" s="222"/>
      <c r="BG203" s="222"/>
      <c r="BH203" s="222"/>
      <c r="BI203" s="222"/>
      <c r="BJ203" s="222"/>
      <c r="BK203" s="222"/>
      <c r="BL203" s="222"/>
    </row>
    <row r="204" hidden="1">
      <c r="A204" s="222"/>
      <c r="B204" s="222"/>
      <c r="C204" s="222"/>
      <c r="D204" s="222"/>
      <c r="E204" s="222"/>
      <c r="F204" s="222"/>
      <c r="G204" s="222"/>
      <c r="H204" s="222"/>
      <c r="I204" s="278"/>
      <c r="J204" s="278"/>
      <c r="K204" s="278"/>
      <c r="L204" s="222"/>
      <c r="M204" s="222"/>
      <c r="N204" s="222"/>
      <c r="O204" s="222"/>
      <c r="P204" s="222"/>
      <c r="Q204" s="222"/>
      <c r="R204" s="222"/>
      <c r="S204" s="222"/>
      <c r="T204" s="222"/>
      <c r="U204" s="222"/>
      <c r="V204" s="222"/>
      <c r="W204" s="222"/>
      <c r="X204" s="222"/>
      <c r="Y204" s="222"/>
      <c r="Z204" s="222"/>
      <c r="AA204" s="222"/>
      <c r="AB204" s="222"/>
      <c r="AC204" s="222"/>
      <c r="AD204" s="222"/>
      <c r="AE204" s="222"/>
      <c r="AF204" s="222"/>
      <c r="AG204" s="222"/>
      <c r="AH204" s="222"/>
      <c r="AI204" s="222"/>
      <c r="AJ204" s="222"/>
      <c r="AK204" s="222"/>
      <c r="AL204" s="222"/>
      <c r="AM204" s="222"/>
      <c r="AN204" s="222"/>
      <c r="AO204" s="222"/>
      <c r="AP204" s="222"/>
      <c r="AQ204" s="222"/>
      <c r="AR204" s="222"/>
      <c r="AS204" s="222"/>
      <c r="AT204" s="222"/>
      <c r="AU204" s="222"/>
      <c r="AV204" s="222"/>
      <c r="AW204" s="222"/>
      <c r="AX204" s="222"/>
      <c r="AY204" s="222"/>
      <c r="AZ204" s="222"/>
      <c r="BA204" s="222"/>
      <c r="BB204" s="222"/>
      <c r="BC204" s="222"/>
      <c r="BD204" s="222"/>
      <c r="BE204" s="222"/>
      <c r="BF204" s="222"/>
      <c r="BG204" s="222"/>
      <c r="BH204" s="222"/>
      <c r="BI204" s="222"/>
      <c r="BJ204" s="222"/>
      <c r="BK204" s="222"/>
      <c r="BL204" s="222"/>
    </row>
    <row r="205" hidden="1">
      <c r="A205" s="222"/>
      <c r="B205" s="222"/>
      <c r="C205" s="222"/>
      <c r="D205" s="222"/>
      <c r="E205" s="222"/>
      <c r="F205" s="222"/>
      <c r="G205" s="222"/>
      <c r="H205" s="222"/>
      <c r="I205" s="383"/>
      <c r="J205" s="383"/>
      <c r="K205" s="383"/>
      <c r="L205" s="222"/>
      <c r="M205" s="222"/>
      <c r="N205" s="222"/>
      <c r="O205" s="222"/>
      <c r="P205" s="222"/>
      <c r="Q205" s="222"/>
      <c r="R205" s="222"/>
      <c r="S205" s="222"/>
      <c r="T205" s="222"/>
      <c r="U205" s="222"/>
      <c r="V205" s="222"/>
      <c r="W205" s="222"/>
      <c r="X205" s="222"/>
      <c r="Y205" s="222"/>
      <c r="Z205" s="222"/>
      <c r="AA205" s="222"/>
      <c r="AB205" s="222"/>
      <c r="AC205" s="222"/>
      <c r="AD205" s="222"/>
      <c r="AE205" s="222"/>
      <c r="AF205" s="222"/>
      <c r="AG205" s="222"/>
      <c r="AH205" s="222"/>
      <c r="AI205" s="222"/>
      <c r="AJ205" s="222"/>
      <c r="AK205" s="222"/>
      <c r="AL205" s="222"/>
      <c r="AM205" s="222"/>
      <c r="AN205" s="222"/>
      <c r="AO205" s="222"/>
      <c r="AP205" s="222"/>
      <c r="AQ205" s="222"/>
      <c r="AR205" s="222"/>
      <c r="AS205" s="222"/>
      <c r="AT205" s="222"/>
      <c r="AU205" s="222"/>
      <c r="AV205" s="222"/>
      <c r="AW205" s="222"/>
      <c r="AX205" s="222"/>
      <c r="AY205" s="222"/>
      <c r="AZ205" s="222"/>
      <c r="BA205" s="222"/>
      <c r="BB205" s="222"/>
      <c r="BC205" s="222"/>
      <c r="BD205" s="222"/>
      <c r="BE205" s="222"/>
      <c r="BF205" s="222"/>
      <c r="BG205" s="222"/>
      <c r="BH205" s="222"/>
      <c r="BI205" s="222"/>
      <c r="BJ205" s="222"/>
      <c r="BK205" s="222"/>
      <c r="BL205" s="222"/>
    </row>
    <row r="206" hidden="1">
      <c r="A206" s="222"/>
      <c r="B206" s="222"/>
      <c r="C206" s="222"/>
      <c r="D206" s="222"/>
      <c r="E206" s="222"/>
      <c r="F206" s="222"/>
      <c r="G206" s="222"/>
      <c r="H206" s="222"/>
      <c r="I206" s="278"/>
      <c r="J206" s="278"/>
      <c r="K206" s="278"/>
      <c r="L206" s="222"/>
      <c r="M206" s="222"/>
      <c r="N206" s="222"/>
      <c r="O206" s="222"/>
      <c r="P206" s="222"/>
      <c r="Q206" s="222"/>
      <c r="R206" s="222"/>
      <c r="S206" s="222"/>
      <c r="T206" s="222"/>
      <c r="U206" s="222"/>
      <c r="V206" s="222"/>
      <c r="W206" s="222"/>
      <c r="X206" s="222"/>
      <c r="Y206" s="222"/>
      <c r="Z206" s="222"/>
      <c r="AA206" s="222"/>
      <c r="AB206" s="222"/>
      <c r="AC206" s="222"/>
      <c r="AD206" s="222"/>
      <c r="AE206" s="222"/>
      <c r="AF206" s="222"/>
      <c r="AG206" s="222"/>
      <c r="AH206" s="222"/>
      <c r="AI206" s="222"/>
      <c r="AJ206" s="222"/>
      <c r="AK206" s="222"/>
      <c r="AL206" s="222"/>
      <c r="AM206" s="222"/>
      <c r="AN206" s="222"/>
      <c r="AO206" s="222"/>
      <c r="AP206" s="222"/>
      <c r="AQ206" s="222"/>
      <c r="AR206" s="222"/>
      <c r="AS206" s="222"/>
      <c r="AT206" s="222"/>
      <c r="AU206" s="222"/>
      <c r="AV206" s="222"/>
      <c r="AW206" s="222"/>
      <c r="AX206" s="222"/>
      <c r="AY206" s="222"/>
      <c r="AZ206" s="222"/>
      <c r="BA206" s="222"/>
      <c r="BB206" s="222"/>
      <c r="BC206" s="222"/>
      <c r="BD206" s="222"/>
      <c r="BE206" s="222"/>
      <c r="BF206" s="222"/>
      <c r="BG206" s="222"/>
      <c r="BH206" s="222"/>
      <c r="BI206" s="222"/>
      <c r="BJ206" s="222"/>
      <c r="BK206" s="222"/>
      <c r="BL206" s="222"/>
    </row>
    <row r="207" hidden="1">
      <c r="A207" s="222"/>
      <c r="B207" s="222"/>
      <c r="C207" s="222"/>
      <c r="D207" s="222"/>
      <c r="E207" s="222"/>
      <c r="F207" s="222"/>
      <c r="G207" s="222"/>
      <c r="H207" s="222"/>
      <c r="I207" s="383"/>
      <c r="J207" s="383"/>
      <c r="K207" s="383"/>
      <c r="L207" s="222"/>
      <c r="M207" s="222"/>
      <c r="N207" s="222"/>
      <c r="O207" s="222"/>
      <c r="P207" s="222"/>
      <c r="Q207" s="222"/>
      <c r="R207" s="222"/>
      <c r="S207" s="222"/>
      <c r="T207" s="222"/>
      <c r="U207" s="222"/>
      <c r="V207" s="222"/>
      <c r="W207" s="222"/>
      <c r="X207" s="222"/>
      <c r="Y207" s="222"/>
      <c r="Z207" s="222"/>
      <c r="AA207" s="222"/>
      <c r="AB207" s="222"/>
      <c r="AC207" s="222"/>
      <c r="AD207" s="222"/>
      <c r="AE207" s="222"/>
      <c r="AF207" s="222"/>
      <c r="AG207" s="222"/>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c r="BL207" s="222"/>
    </row>
    <row r="208" hidden="1">
      <c r="A208" s="222"/>
      <c r="B208" s="222"/>
      <c r="C208" s="222"/>
      <c r="D208" s="222"/>
      <c r="E208" s="222"/>
      <c r="F208" s="222"/>
      <c r="G208" s="222"/>
      <c r="H208" s="222"/>
      <c r="I208" s="278"/>
      <c r="J208" s="278"/>
      <c r="K208" s="278"/>
      <c r="L208" s="222"/>
      <c r="M208" s="222"/>
      <c r="N208" s="222"/>
      <c r="O208" s="222"/>
      <c r="P208" s="222"/>
      <c r="Q208" s="222"/>
      <c r="R208" s="222"/>
      <c r="S208" s="222"/>
      <c r="T208" s="222"/>
      <c r="U208" s="222"/>
      <c r="V208" s="222"/>
      <c r="W208" s="222"/>
      <c r="X208" s="222"/>
      <c r="Y208" s="222"/>
      <c r="Z208" s="222"/>
      <c r="AA208" s="222"/>
      <c r="AB208" s="222"/>
      <c r="AC208" s="222"/>
      <c r="AD208" s="222"/>
      <c r="AE208" s="222"/>
      <c r="AF208" s="222"/>
      <c r="AG208" s="222"/>
      <c r="AH208" s="222"/>
      <c r="AI208" s="222"/>
      <c r="AJ208" s="222"/>
      <c r="AK208" s="222"/>
      <c r="AL208" s="222"/>
      <c r="AM208" s="222"/>
      <c r="AN208" s="222"/>
      <c r="AO208" s="222"/>
      <c r="AP208" s="222"/>
      <c r="AQ208" s="222"/>
      <c r="AR208" s="222"/>
      <c r="AS208" s="222"/>
      <c r="AT208" s="222"/>
      <c r="AU208" s="222"/>
      <c r="AV208" s="222"/>
      <c r="AW208" s="222"/>
      <c r="AX208" s="222"/>
      <c r="AY208" s="222"/>
      <c r="AZ208" s="222"/>
      <c r="BA208" s="222"/>
      <c r="BB208" s="222"/>
      <c r="BC208" s="222"/>
      <c r="BD208" s="222"/>
      <c r="BE208" s="222"/>
      <c r="BF208" s="222"/>
      <c r="BG208" s="222"/>
      <c r="BH208" s="222"/>
      <c r="BI208" s="222"/>
      <c r="BJ208" s="222"/>
      <c r="BK208" s="222"/>
      <c r="BL208" s="222"/>
    </row>
    <row r="209" hidden="1">
      <c r="A209" s="222"/>
      <c r="B209" s="222"/>
      <c r="C209" s="222"/>
      <c r="D209" s="222"/>
      <c r="E209" s="222"/>
      <c r="F209" s="222"/>
      <c r="G209" s="222"/>
      <c r="H209" s="222"/>
      <c r="I209" s="383"/>
      <c r="J209" s="383"/>
      <c r="K209" s="383"/>
      <c r="L209" s="222"/>
      <c r="M209" s="222"/>
      <c r="N209" s="222"/>
      <c r="O209" s="222"/>
      <c r="P209" s="222"/>
      <c r="Q209" s="222"/>
      <c r="R209" s="222"/>
      <c r="S209" s="222"/>
      <c r="T209" s="222"/>
      <c r="U209" s="222"/>
      <c r="V209" s="222"/>
      <c r="W209" s="222"/>
      <c r="X209" s="222"/>
      <c r="Y209" s="222"/>
      <c r="Z209" s="222"/>
      <c r="AA209" s="222"/>
      <c r="AB209" s="222"/>
      <c r="AC209" s="222"/>
      <c r="AD209" s="222"/>
      <c r="AE209" s="222"/>
      <c r="AF209" s="222"/>
      <c r="AG209" s="222"/>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c r="BL209" s="222"/>
    </row>
    <row r="210" hidden="1">
      <c r="A210" s="222"/>
      <c r="B210" s="222"/>
      <c r="C210" s="222"/>
      <c r="D210" s="222"/>
      <c r="E210" s="222"/>
      <c r="F210" s="222"/>
      <c r="G210" s="222"/>
      <c r="H210" s="222"/>
      <c r="I210" s="278"/>
      <c r="J210" s="278"/>
      <c r="K210" s="278"/>
      <c r="L210" s="222"/>
      <c r="M210" s="222"/>
      <c r="N210" s="222"/>
      <c r="O210" s="222"/>
      <c r="P210" s="222"/>
      <c r="Q210" s="222"/>
      <c r="R210" s="222"/>
      <c r="S210" s="222"/>
      <c r="T210" s="222"/>
      <c r="U210" s="222"/>
      <c r="V210" s="222"/>
      <c r="W210" s="222"/>
      <c r="X210" s="222"/>
      <c r="Y210" s="222"/>
      <c r="Z210" s="222"/>
      <c r="AA210" s="222"/>
      <c r="AB210" s="222"/>
      <c r="AC210" s="222"/>
      <c r="AD210" s="222"/>
      <c r="AE210" s="222"/>
      <c r="AF210" s="222"/>
      <c r="AG210" s="222"/>
      <c r="AH210" s="222"/>
      <c r="AI210" s="222"/>
      <c r="AJ210" s="222"/>
      <c r="AK210" s="222"/>
      <c r="AL210" s="222"/>
      <c r="AM210" s="222"/>
      <c r="AN210" s="222"/>
      <c r="AO210" s="222"/>
      <c r="AP210" s="222"/>
      <c r="AQ210" s="222"/>
      <c r="AR210" s="222"/>
      <c r="AS210" s="222"/>
      <c r="AT210" s="222"/>
      <c r="AU210" s="222"/>
      <c r="AV210" s="222"/>
      <c r="AW210" s="222"/>
      <c r="AX210" s="222"/>
      <c r="AY210" s="222"/>
      <c r="AZ210" s="222"/>
      <c r="BA210" s="222"/>
      <c r="BB210" s="222"/>
      <c r="BC210" s="222"/>
      <c r="BD210" s="222"/>
      <c r="BE210" s="222"/>
      <c r="BF210" s="222"/>
      <c r="BG210" s="222"/>
      <c r="BH210" s="222"/>
      <c r="BI210" s="222"/>
      <c r="BJ210" s="222"/>
      <c r="BK210" s="222"/>
      <c r="BL210" s="222"/>
    </row>
    <row r="211" hidden="1">
      <c r="A211" s="222"/>
      <c r="B211" s="222"/>
      <c r="C211" s="222"/>
      <c r="D211" s="222"/>
      <c r="E211" s="222"/>
      <c r="F211" s="222"/>
      <c r="G211" s="222"/>
      <c r="H211" s="222"/>
      <c r="I211" s="383"/>
      <c r="J211" s="383"/>
      <c r="K211" s="383"/>
      <c r="L211" s="222"/>
      <c r="M211" s="222"/>
      <c r="N211" s="222"/>
      <c r="O211" s="222"/>
      <c r="P211" s="222"/>
      <c r="Q211" s="222"/>
      <c r="R211" s="222"/>
      <c r="S211" s="222"/>
      <c r="T211" s="222"/>
      <c r="U211" s="222"/>
      <c r="V211" s="222"/>
      <c r="W211" s="222"/>
      <c r="X211" s="222"/>
      <c r="Y211" s="222"/>
      <c r="Z211" s="222"/>
      <c r="AA211" s="222"/>
      <c r="AB211" s="222"/>
      <c r="AC211" s="222"/>
      <c r="AD211" s="222"/>
      <c r="AE211" s="222"/>
      <c r="AF211" s="222"/>
      <c r="AG211" s="222"/>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c r="BL211" s="222"/>
    </row>
    <row r="212" hidden="1">
      <c r="A212" s="222"/>
      <c r="B212" s="222"/>
      <c r="C212" s="222"/>
      <c r="D212" s="222"/>
      <c r="E212" s="222"/>
      <c r="F212" s="222"/>
      <c r="G212" s="222"/>
      <c r="H212" s="222"/>
      <c r="I212" s="278"/>
      <c r="J212" s="278"/>
      <c r="K212" s="278"/>
      <c r="L212" s="222"/>
      <c r="M212" s="222"/>
      <c r="N212" s="222"/>
      <c r="O212" s="222"/>
      <c r="P212" s="222"/>
      <c r="Q212" s="222"/>
      <c r="R212" s="222"/>
      <c r="S212" s="222"/>
      <c r="T212" s="222"/>
      <c r="U212" s="222"/>
      <c r="V212" s="222"/>
      <c r="W212" s="222"/>
      <c r="X212" s="222"/>
      <c r="Y212" s="222"/>
      <c r="Z212" s="222"/>
      <c r="AA212" s="222"/>
      <c r="AB212" s="222"/>
      <c r="AC212" s="222"/>
      <c r="AD212" s="222"/>
      <c r="AE212" s="222"/>
      <c r="AF212" s="222"/>
      <c r="AG212" s="222"/>
      <c r="AH212" s="222"/>
      <c r="AI212" s="222"/>
      <c r="AJ212" s="222"/>
      <c r="AK212" s="222"/>
      <c r="AL212" s="222"/>
      <c r="AM212" s="222"/>
      <c r="AN212" s="222"/>
      <c r="AO212" s="222"/>
      <c r="AP212" s="222"/>
      <c r="AQ212" s="222"/>
      <c r="AR212" s="222"/>
      <c r="AS212" s="222"/>
      <c r="AT212" s="222"/>
      <c r="AU212" s="222"/>
      <c r="AV212" s="222"/>
      <c r="AW212" s="222"/>
      <c r="AX212" s="222"/>
      <c r="AY212" s="222"/>
      <c r="AZ212" s="222"/>
      <c r="BA212" s="222"/>
      <c r="BB212" s="222"/>
      <c r="BC212" s="222"/>
      <c r="BD212" s="222"/>
      <c r="BE212" s="222"/>
      <c r="BF212" s="222"/>
      <c r="BG212" s="222"/>
      <c r="BH212" s="222"/>
      <c r="BI212" s="222"/>
      <c r="BJ212" s="222"/>
      <c r="BK212" s="222"/>
      <c r="BL212" s="222"/>
    </row>
    <row r="213" hidden="1">
      <c r="A213" s="222"/>
      <c r="B213" s="222"/>
      <c r="C213" s="222"/>
      <c r="D213" s="222"/>
      <c r="E213" s="222"/>
      <c r="F213" s="222"/>
      <c r="G213" s="222"/>
      <c r="H213" s="222"/>
      <c r="I213" s="383"/>
      <c r="J213" s="383"/>
      <c r="K213" s="383"/>
      <c r="L213" s="222"/>
      <c r="M213" s="222"/>
      <c r="N213" s="222"/>
      <c r="O213" s="222"/>
      <c r="P213" s="222"/>
      <c r="Q213" s="222"/>
      <c r="R213" s="222"/>
      <c r="S213" s="222"/>
      <c r="T213" s="222"/>
      <c r="U213" s="222"/>
      <c r="V213" s="222"/>
      <c r="W213" s="222"/>
      <c r="X213" s="222"/>
      <c r="Y213" s="222"/>
      <c r="Z213" s="222"/>
      <c r="AA213" s="222"/>
      <c r="AB213" s="222"/>
      <c r="AC213" s="222"/>
      <c r="AD213" s="222"/>
      <c r="AE213" s="222"/>
      <c r="AF213" s="222"/>
      <c r="AG213" s="222"/>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c r="BL213" s="222"/>
    </row>
    <row r="214" hidden="1">
      <c r="A214" s="222"/>
      <c r="B214" s="222"/>
      <c r="C214" s="222"/>
      <c r="D214" s="222"/>
      <c r="E214" s="222"/>
      <c r="F214" s="222"/>
      <c r="G214" s="222"/>
      <c r="H214" s="222"/>
      <c r="I214" s="278"/>
      <c r="J214" s="278"/>
      <c r="K214" s="278"/>
      <c r="L214" s="222"/>
      <c r="M214" s="222"/>
      <c r="N214" s="222"/>
      <c r="O214" s="222"/>
      <c r="P214" s="222"/>
      <c r="Q214" s="222"/>
      <c r="R214" s="222"/>
      <c r="S214" s="222"/>
      <c r="T214" s="222"/>
      <c r="U214" s="222"/>
      <c r="V214" s="222"/>
      <c r="W214" s="222"/>
      <c r="X214" s="222"/>
      <c r="Y214" s="222"/>
      <c r="Z214" s="222"/>
      <c r="AA214" s="222"/>
      <c r="AB214" s="222"/>
      <c r="AC214" s="222"/>
      <c r="AD214" s="222"/>
      <c r="AE214" s="222"/>
      <c r="AF214" s="222"/>
      <c r="AG214" s="222"/>
      <c r="AH214" s="222"/>
      <c r="AI214" s="222"/>
      <c r="AJ214" s="222"/>
      <c r="AK214" s="222"/>
      <c r="AL214" s="222"/>
      <c r="AM214" s="222"/>
      <c r="AN214" s="222"/>
      <c r="AO214" s="222"/>
      <c r="AP214" s="222"/>
      <c r="AQ214" s="222"/>
      <c r="AR214" s="222"/>
      <c r="AS214" s="222"/>
      <c r="AT214" s="222"/>
      <c r="AU214" s="222"/>
      <c r="AV214" s="222"/>
      <c r="AW214" s="222"/>
      <c r="AX214" s="222"/>
      <c r="AY214" s="222"/>
      <c r="AZ214" s="222"/>
      <c r="BA214" s="222"/>
      <c r="BB214" s="222"/>
      <c r="BC214" s="222"/>
      <c r="BD214" s="222"/>
      <c r="BE214" s="222"/>
      <c r="BF214" s="222"/>
      <c r="BG214" s="222"/>
      <c r="BH214" s="222"/>
      <c r="BI214" s="222"/>
      <c r="BJ214" s="222"/>
      <c r="BK214" s="222"/>
      <c r="BL214" s="222"/>
    </row>
    <row r="215" hidden="1">
      <c r="A215" s="222"/>
      <c r="B215" s="222"/>
      <c r="C215" s="222"/>
      <c r="D215" s="222"/>
      <c r="E215" s="222"/>
      <c r="F215" s="222"/>
      <c r="G215" s="222"/>
      <c r="H215" s="222"/>
      <c r="I215" s="383"/>
      <c r="J215" s="383"/>
      <c r="K215" s="383"/>
      <c r="L215" s="222"/>
      <c r="M215" s="222"/>
      <c r="N215" s="222"/>
      <c r="O215" s="222"/>
      <c r="P215" s="222"/>
      <c r="Q215" s="222"/>
      <c r="R215" s="222"/>
      <c r="S215" s="222"/>
      <c r="T215" s="222"/>
      <c r="U215" s="222"/>
      <c r="V215" s="222"/>
      <c r="W215" s="222"/>
      <c r="X215" s="222"/>
      <c r="Y215" s="222"/>
      <c r="Z215" s="222"/>
      <c r="AA215" s="222"/>
      <c r="AB215" s="222"/>
      <c r="AC215" s="222"/>
      <c r="AD215" s="222"/>
      <c r="AE215" s="222"/>
      <c r="AF215" s="222"/>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222"/>
    </row>
    <row r="216" hidden="1">
      <c r="A216" s="222"/>
      <c r="B216" s="222"/>
      <c r="C216" s="222"/>
      <c r="D216" s="222"/>
      <c r="E216" s="222"/>
      <c r="F216" s="222"/>
      <c r="G216" s="222"/>
      <c r="H216" s="222"/>
      <c r="I216" s="278"/>
      <c r="J216" s="278"/>
      <c r="K216" s="278"/>
      <c r="L216" s="222"/>
      <c r="M216" s="222"/>
      <c r="N216" s="222"/>
      <c r="O216" s="222"/>
      <c r="P216" s="222"/>
      <c r="Q216" s="222"/>
      <c r="R216" s="222"/>
      <c r="S216" s="222"/>
      <c r="T216" s="222"/>
      <c r="U216" s="222"/>
      <c r="V216" s="222"/>
      <c r="W216" s="222"/>
      <c r="X216" s="222"/>
      <c r="Y216" s="222"/>
      <c r="Z216" s="222"/>
      <c r="AA216" s="222"/>
      <c r="AB216" s="222"/>
      <c r="AC216" s="222"/>
      <c r="AD216" s="222"/>
      <c r="AE216" s="222"/>
      <c r="AF216" s="222"/>
      <c r="AG216" s="222"/>
      <c r="AH216" s="222"/>
      <c r="AI216" s="222"/>
      <c r="AJ216" s="222"/>
      <c r="AK216" s="222"/>
      <c r="AL216" s="222"/>
      <c r="AM216" s="222"/>
      <c r="AN216" s="222"/>
      <c r="AO216" s="222"/>
      <c r="AP216" s="222"/>
      <c r="AQ216" s="222"/>
      <c r="AR216" s="222"/>
      <c r="AS216" s="222"/>
      <c r="AT216" s="222"/>
      <c r="AU216" s="222"/>
      <c r="AV216" s="222"/>
      <c r="AW216" s="222"/>
      <c r="AX216" s="222"/>
      <c r="AY216" s="222"/>
      <c r="AZ216" s="222"/>
      <c r="BA216" s="222"/>
      <c r="BB216" s="222"/>
      <c r="BC216" s="222"/>
      <c r="BD216" s="222"/>
      <c r="BE216" s="222"/>
      <c r="BF216" s="222"/>
      <c r="BG216" s="222"/>
      <c r="BH216" s="222"/>
      <c r="BI216" s="222"/>
      <c r="BJ216" s="222"/>
      <c r="BK216" s="222"/>
      <c r="BL216" s="222"/>
    </row>
    <row r="217" hidden="1">
      <c r="A217" s="222"/>
      <c r="B217" s="222"/>
      <c r="C217" s="222"/>
      <c r="D217" s="222"/>
      <c r="E217" s="222"/>
      <c r="F217" s="222"/>
      <c r="G217" s="222"/>
      <c r="H217" s="222"/>
      <c r="I217" s="383"/>
      <c r="J217" s="383"/>
      <c r="K217" s="383"/>
      <c r="L217" s="222"/>
      <c r="M217" s="222"/>
      <c r="N217" s="222"/>
      <c r="O217" s="222"/>
      <c r="P217" s="222"/>
      <c r="Q217" s="222"/>
      <c r="R217" s="222"/>
      <c r="S217" s="222"/>
      <c r="T217" s="222"/>
      <c r="U217" s="222"/>
      <c r="V217" s="222"/>
      <c r="W217" s="222"/>
      <c r="X217" s="222"/>
      <c r="Y217" s="222"/>
      <c r="Z217" s="222"/>
      <c r="AA217" s="222"/>
      <c r="AB217" s="222"/>
      <c r="AC217" s="222"/>
      <c r="AD217" s="222"/>
      <c r="AE217" s="222"/>
      <c r="AF217" s="222"/>
      <c r="AG217" s="222"/>
      <c r="AH217" s="222"/>
      <c r="AI217" s="222"/>
      <c r="AJ217" s="222"/>
      <c r="AK217" s="222"/>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c r="BL217" s="222"/>
    </row>
    <row r="218" hidden="1">
      <c r="A218" s="222"/>
      <c r="B218" s="222"/>
      <c r="C218" s="222"/>
      <c r="D218" s="222"/>
      <c r="E218" s="222"/>
      <c r="F218" s="222"/>
      <c r="G218" s="222"/>
      <c r="H218" s="222"/>
      <c r="I218" s="278"/>
      <c r="J218" s="278"/>
      <c r="K218" s="278"/>
      <c r="L218" s="222"/>
      <c r="M218" s="222"/>
      <c r="N218" s="222"/>
      <c r="O218" s="222"/>
      <c r="P218" s="222"/>
      <c r="Q218" s="222"/>
      <c r="R218" s="222"/>
      <c r="S218" s="222"/>
      <c r="T218" s="222"/>
      <c r="U218" s="222"/>
      <c r="V218" s="222"/>
      <c r="W218" s="222"/>
      <c r="X218" s="222"/>
      <c r="Y218" s="222"/>
      <c r="Z218" s="222"/>
      <c r="AA218" s="222"/>
      <c r="AB218" s="222"/>
      <c r="AC218" s="222"/>
      <c r="AD218" s="222"/>
      <c r="AE218" s="222"/>
      <c r="AF218" s="222"/>
      <c r="AG218" s="222"/>
      <c r="AH218" s="222"/>
      <c r="AI218" s="222"/>
      <c r="AJ218" s="222"/>
      <c r="AK218" s="222"/>
      <c r="AL218" s="222"/>
      <c r="AM218" s="222"/>
      <c r="AN218" s="222"/>
      <c r="AO218" s="222"/>
      <c r="AP218" s="222"/>
      <c r="AQ218" s="222"/>
      <c r="AR218" s="222"/>
      <c r="AS218" s="222"/>
      <c r="AT218" s="222"/>
      <c r="AU218" s="222"/>
      <c r="AV218" s="222"/>
      <c r="AW218" s="222"/>
      <c r="AX218" s="222"/>
      <c r="AY218" s="222"/>
      <c r="AZ218" s="222"/>
      <c r="BA218" s="222"/>
      <c r="BB218" s="222"/>
      <c r="BC218" s="222"/>
      <c r="BD218" s="222"/>
      <c r="BE218" s="222"/>
      <c r="BF218" s="222"/>
      <c r="BG218" s="222"/>
      <c r="BH218" s="222"/>
      <c r="BI218" s="222"/>
      <c r="BJ218" s="222"/>
      <c r="BK218" s="222"/>
      <c r="BL218" s="222"/>
    </row>
    <row r="219" hidden="1">
      <c r="A219" s="222"/>
      <c r="B219" s="222"/>
      <c r="C219" s="222"/>
      <c r="D219" s="222"/>
      <c r="E219" s="222"/>
      <c r="F219" s="222"/>
      <c r="G219" s="222"/>
      <c r="H219" s="222"/>
      <c r="I219" s="383"/>
      <c r="J219" s="383"/>
      <c r="K219" s="383"/>
      <c r="L219" s="222"/>
      <c r="M219" s="222"/>
      <c r="N219" s="222"/>
      <c r="O219" s="222"/>
      <c r="P219" s="222"/>
      <c r="Q219" s="222"/>
      <c r="R219" s="222"/>
      <c r="S219" s="222"/>
      <c r="T219" s="222"/>
      <c r="U219" s="222"/>
      <c r="V219" s="222"/>
      <c r="W219" s="222"/>
      <c r="X219" s="222"/>
      <c r="Y219" s="222"/>
      <c r="Z219" s="222"/>
      <c r="AA219" s="222"/>
      <c r="AB219" s="222"/>
      <c r="AC219" s="222"/>
      <c r="AD219" s="222"/>
      <c r="AE219" s="222"/>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row>
    <row r="220" hidden="1">
      <c r="A220" s="222"/>
      <c r="B220" s="222"/>
      <c r="C220" s="222"/>
      <c r="D220" s="222"/>
      <c r="E220" s="222"/>
      <c r="F220" s="222"/>
      <c r="G220" s="222"/>
      <c r="H220" s="222"/>
      <c r="I220" s="278"/>
      <c r="J220" s="278"/>
      <c r="K220" s="278"/>
      <c r="L220" s="222"/>
      <c r="M220" s="222"/>
      <c r="N220" s="222"/>
      <c r="O220" s="222"/>
      <c r="P220" s="222"/>
      <c r="Q220" s="222"/>
      <c r="R220" s="222"/>
      <c r="S220" s="222"/>
      <c r="T220" s="222"/>
      <c r="U220" s="222"/>
      <c r="V220" s="222"/>
      <c r="W220" s="222"/>
      <c r="X220" s="222"/>
      <c r="Y220" s="222"/>
      <c r="Z220" s="222"/>
      <c r="AA220" s="222"/>
      <c r="AB220" s="222"/>
      <c r="AC220" s="222"/>
      <c r="AD220" s="222"/>
      <c r="AE220" s="222"/>
      <c r="AF220" s="222"/>
      <c r="AG220" s="222"/>
      <c r="AH220" s="222"/>
      <c r="AI220" s="222"/>
      <c r="AJ220" s="222"/>
      <c r="AK220" s="222"/>
      <c r="AL220" s="222"/>
      <c r="AM220" s="222"/>
      <c r="AN220" s="222"/>
      <c r="AO220" s="222"/>
      <c r="AP220" s="222"/>
      <c r="AQ220" s="222"/>
      <c r="AR220" s="222"/>
      <c r="AS220" s="222"/>
      <c r="AT220" s="222"/>
      <c r="AU220" s="222"/>
      <c r="AV220" s="222"/>
      <c r="AW220" s="222"/>
      <c r="AX220" s="222"/>
      <c r="AY220" s="222"/>
      <c r="AZ220" s="222"/>
      <c r="BA220" s="222"/>
      <c r="BB220" s="222"/>
      <c r="BC220" s="222"/>
      <c r="BD220" s="222"/>
      <c r="BE220" s="222"/>
      <c r="BF220" s="222"/>
      <c r="BG220" s="222"/>
      <c r="BH220" s="222"/>
      <c r="BI220" s="222"/>
      <c r="BJ220" s="222"/>
      <c r="BK220" s="222"/>
      <c r="BL220" s="222"/>
    </row>
    <row r="221" hidden="1">
      <c r="A221" s="222"/>
      <c r="B221" s="222"/>
      <c r="C221" s="222"/>
      <c r="D221" s="222"/>
      <c r="E221" s="222"/>
      <c r="F221" s="222"/>
      <c r="G221" s="222"/>
      <c r="H221" s="222"/>
      <c r="I221" s="383"/>
      <c r="J221" s="383"/>
      <c r="K221" s="383"/>
      <c r="L221" s="222"/>
      <c r="M221" s="222"/>
      <c r="N221" s="222"/>
      <c r="O221" s="222"/>
      <c r="P221" s="222"/>
      <c r="Q221" s="222"/>
      <c r="R221" s="222"/>
      <c r="S221" s="222"/>
      <c r="T221" s="222"/>
      <c r="U221" s="222"/>
      <c r="V221" s="222"/>
      <c r="W221" s="222"/>
      <c r="X221" s="222"/>
      <c r="Y221" s="222"/>
      <c r="Z221" s="222"/>
      <c r="AA221" s="222"/>
      <c r="AB221" s="222"/>
      <c r="AC221" s="222"/>
      <c r="AD221" s="222"/>
      <c r="AE221" s="222"/>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row>
    <row r="222" hidden="1">
      <c r="A222" s="222"/>
      <c r="B222" s="222"/>
      <c r="C222" s="222"/>
      <c r="D222" s="222"/>
      <c r="E222" s="222"/>
      <c r="F222" s="222"/>
      <c r="G222" s="222"/>
      <c r="H222" s="222"/>
      <c r="I222" s="278"/>
      <c r="J222" s="278"/>
      <c r="K222" s="278"/>
      <c r="L222" s="222"/>
      <c r="M222" s="222"/>
      <c r="N222" s="222"/>
      <c r="O222" s="222"/>
      <c r="P222" s="222"/>
      <c r="Q222" s="222"/>
      <c r="R222" s="222"/>
      <c r="S222" s="222"/>
      <c r="T222" s="222"/>
      <c r="U222" s="222"/>
      <c r="V222" s="222"/>
      <c r="W222" s="222"/>
      <c r="X222" s="222"/>
      <c r="Y222" s="222"/>
      <c r="Z222" s="222"/>
      <c r="AA222" s="222"/>
      <c r="AB222" s="222"/>
      <c r="AC222" s="222"/>
      <c r="AD222" s="222"/>
      <c r="AE222" s="222"/>
      <c r="AF222" s="222"/>
      <c r="AG222" s="222"/>
      <c r="AH222" s="222"/>
      <c r="AI222" s="222"/>
      <c r="AJ222" s="222"/>
      <c r="AK222" s="222"/>
      <c r="AL222" s="222"/>
      <c r="AM222" s="222"/>
      <c r="AN222" s="222"/>
      <c r="AO222" s="222"/>
      <c r="AP222" s="222"/>
      <c r="AQ222" s="222"/>
      <c r="AR222" s="222"/>
      <c r="AS222" s="222"/>
      <c r="AT222" s="222"/>
      <c r="AU222" s="222"/>
      <c r="AV222" s="222"/>
      <c r="AW222" s="222"/>
      <c r="AX222" s="222"/>
      <c r="AY222" s="222"/>
      <c r="AZ222" s="222"/>
      <c r="BA222" s="222"/>
      <c r="BB222" s="222"/>
      <c r="BC222" s="222"/>
      <c r="BD222" s="222"/>
      <c r="BE222" s="222"/>
      <c r="BF222" s="222"/>
      <c r="BG222" s="222"/>
      <c r="BH222" s="222"/>
      <c r="BI222" s="222"/>
      <c r="BJ222" s="222"/>
      <c r="BK222" s="222"/>
      <c r="BL222" s="222"/>
    </row>
    <row r="223" hidden="1">
      <c r="A223" s="222"/>
      <c r="B223" s="222"/>
      <c r="C223" s="222"/>
      <c r="D223" s="222"/>
      <c r="E223" s="222"/>
      <c r="F223" s="222"/>
      <c r="G223" s="222"/>
      <c r="H223" s="222"/>
      <c r="I223" s="383"/>
      <c r="J223" s="383"/>
      <c r="K223" s="383"/>
      <c r="L223" s="222"/>
      <c r="M223" s="222"/>
      <c r="N223" s="222"/>
      <c r="O223" s="222"/>
      <c r="P223" s="222"/>
      <c r="Q223" s="222"/>
      <c r="R223" s="222"/>
      <c r="S223" s="222"/>
      <c r="T223" s="222"/>
      <c r="U223" s="222"/>
      <c r="V223" s="222"/>
      <c r="W223" s="222"/>
      <c r="X223" s="222"/>
      <c r="Y223" s="222"/>
      <c r="Z223" s="222"/>
      <c r="AA223" s="222"/>
      <c r="AB223" s="222"/>
      <c r="AC223" s="222"/>
      <c r="AD223" s="222"/>
      <c r="AE223" s="222"/>
      <c r="AF223" s="222"/>
      <c r="AG223" s="222"/>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c r="BL223" s="222"/>
    </row>
    <row r="224" hidden="1">
      <c r="A224" s="222"/>
      <c r="B224" s="222"/>
      <c r="C224" s="222"/>
      <c r="D224" s="222"/>
      <c r="E224" s="222"/>
      <c r="F224" s="222"/>
      <c r="G224" s="222"/>
      <c r="H224" s="222"/>
      <c r="I224" s="278"/>
      <c r="J224" s="278"/>
      <c r="K224" s="278"/>
      <c r="L224" s="222"/>
      <c r="M224" s="222"/>
      <c r="N224" s="222"/>
      <c r="O224" s="222"/>
      <c r="P224" s="222"/>
      <c r="Q224" s="222"/>
      <c r="R224" s="222"/>
      <c r="S224" s="222"/>
      <c r="T224" s="222"/>
      <c r="U224" s="222"/>
      <c r="V224" s="222"/>
      <c r="W224" s="222"/>
      <c r="X224" s="222"/>
      <c r="Y224" s="222"/>
      <c r="Z224" s="222"/>
      <c r="AA224" s="222"/>
      <c r="AB224" s="222"/>
      <c r="AC224" s="222"/>
      <c r="AD224" s="222"/>
      <c r="AE224" s="222"/>
      <c r="AF224" s="222"/>
      <c r="AG224" s="222"/>
      <c r="AH224" s="222"/>
      <c r="AI224" s="222"/>
      <c r="AJ224" s="222"/>
      <c r="AK224" s="222"/>
      <c r="AL224" s="222"/>
      <c r="AM224" s="222"/>
      <c r="AN224" s="222"/>
      <c r="AO224" s="222"/>
      <c r="AP224" s="222"/>
      <c r="AQ224" s="222"/>
      <c r="AR224" s="222"/>
      <c r="AS224" s="222"/>
      <c r="AT224" s="222"/>
      <c r="AU224" s="222"/>
      <c r="AV224" s="222"/>
      <c r="AW224" s="222"/>
      <c r="AX224" s="222"/>
      <c r="AY224" s="222"/>
      <c r="AZ224" s="222"/>
      <c r="BA224" s="222"/>
      <c r="BB224" s="222"/>
      <c r="BC224" s="222"/>
      <c r="BD224" s="222"/>
      <c r="BE224" s="222"/>
      <c r="BF224" s="222"/>
      <c r="BG224" s="222"/>
      <c r="BH224" s="222"/>
      <c r="BI224" s="222"/>
      <c r="BJ224" s="222"/>
      <c r="BK224" s="222"/>
      <c r="BL224" s="222"/>
    </row>
    <row r="225" hidden="1">
      <c r="A225" s="222"/>
      <c r="B225" s="222"/>
      <c r="C225" s="222"/>
      <c r="D225" s="222"/>
      <c r="E225" s="222"/>
      <c r="F225" s="222"/>
      <c r="G225" s="222"/>
      <c r="H225" s="222"/>
      <c r="I225" s="383"/>
      <c r="J225" s="383"/>
      <c r="K225" s="383"/>
      <c r="L225" s="222"/>
      <c r="M225" s="222"/>
      <c r="N225" s="222"/>
      <c r="O225" s="222"/>
      <c r="P225" s="222"/>
      <c r="Q225" s="222"/>
      <c r="R225" s="222"/>
      <c r="S225" s="222"/>
      <c r="T225" s="222"/>
      <c r="U225" s="222"/>
      <c r="V225" s="222"/>
      <c r="W225" s="222"/>
      <c r="X225" s="222"/>
      <c r="Y225" s="222"/>
      <c r="Z225" s="222"/>
      <c r="AA225" s="222"/>
      <c r="AB225" s="222"/>
      <c r="AC225" s="222"/>
      <c r="AD225" s="222"/>
      <c r="AE225" s="222"/>
      <c r="AF225" s="222"/>
      <c r="AG225" s="222"/>
      <c r="AH225" s="222"/>
      <c r="AI225" s="222"/>
      <c r="AJ225" s="222"/>
      <c r="AK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c r="BL225" s="222"/>
    </row>
    <row r="226" hidden="1">
      <c r="A226" s="222"/>
      <c r="B226" s="222"/>
      <c r="C226" s="222"/>
      <c r="D226" s="222"/>
      <c r="E226" s="222"/>
      <c r="F226" s="222"/>
      <c r="G226" s="222"/>
      <c r="H226" s="222"/>
      <c r="I226" s="278"/>
      <c r="J226" s="278"/>
      <c r="K226" s="278"/>
      <c r="L226" s="222"/>
      <c r="M226" s="222"/>
      <c r="N226" s="222"/>
      <c r="O226" s="222"/>
      <c r="P226" s="222"/>
      <c r="Q226" s="222"/>
      <c r="R226" s="222"/>
      <c r="S226" s="222"/>
      <c r="T226" s="222"/>
      <c r="U226" s="222"/>
      <c r="V226" s="222"/>
      <c r="W226" s="222"/>
      <c r="X226" s="222"/>
      <c r="Y226" s="222"/>
      <c r="Z226" s="222"/>
      <c r="AA226" s="222"/>
      <c r="AB226" s="222"/>
      <c r="AC226" s="222"/>
      <c r="AD226" s="222"/>
      <c r="AE226" s="222"/>
      <c r="AF226" s="222"/>
      <c r="AG226" s="222"/>
      <c r="AH226" s="222"/>
      <c r="AI226" s="222"/>
      <c r="AJ226" s="222"/>
      <c r="AK226" s="222"/>
      <c r="AL226" s="222"/>
      <c r="AM226" s="222"/>
      <c r="AN226" s="222"/>
      <c r="AO226" s="222"/>
      <c r="AP226" s="222"/>
      <c r="AQ226" s="222"/>
      <c r="AR226" s="222"/>
      <c r="AS226" s="222"/>
      <c r="AT226" s="222"/>
      <c r="AU226" s="222"/>
      <c r="AV226" s="222"/>
      <c r="AW226" s="222"/>
      <c r="AX226" s="222"/>
      <c r="AY226" s="222"/>
      <c r="AZ226" s="222"/>
      <c r="BA226" s="222"/>
      <c r="BB226" s="222"/>
      <c r="BC226" s="222"/>
      <c r="BD226" s="222"/>
      <c r="BE226" s="222"/>
      <c r="BF226" s="222"/>
      <c r="BG226" s="222"/>
      <c r="BH226" s="222"/>
      <c r="BI226" s="222"/>
      <c r="BJ226" s="222"/>
      <c r="BK226" s="222"/>
      <c r="BL226" s="222"/>
    </row>
    <row r="227" hidden="1">
      <c r="A227" s="222"/>
      <c r="B227" s="222"/>
      <c r="C227" s="222"/>
      <c r="D227" s="222"/>
      <c r="E227" s="222"/>
      <c r="F227" s="222"/>
      <c r="G227" s="222"/>
      <c r="H227" s="222"/>
      <c r="I227" s="383"/>
      <c r="J227" s="383"/>
      <c r="K227" s="383"/>
      <c r="L227" s="222"/>
      <c r="M227" s="222"/>
      <c r="N227" s="222"/>
      <c r="O227" s="222"/>
      <c r="P227" s="222"/>
      <c r="Q227" s="222"/>
      <c r="R227" s="222"/>
      <c r="S227" s="222"/>
      <c r="T227" s="222"/>
      <c r="U227" s="222"/>
      <c r="V227" s="222"/>
      <c r="W227" s="222"/>
      <c r="X227" s="222"/>
      <c r="Y227" s="222"/>
      <c r="Z227" s="222"/>
      <c r="AA227" s="222"/>
      <c r="AB227" s="222"/>
      <c r="AC227" s="222"/>
      <c r="AD227" s="222"/>
      <c r="AE227" s="222"/>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222"/>
    </row>
    <row r="228" hidden="1">
      <c r="A228" s="222"/>
      <c r="B228" s="222"/>
      <c r="C228" s="222"/>
      <c r="D228" s="222"/>
      <c r="E228" s="222"/>
      <c r="F228" s="222"/>
      <c r="G228" s="222"/>
      <c r="H228" s="222"/>
      <c r="I228" s="278"/>
      <c r="J228" s="278"/>
      <c r="K228" s="278"/>
      <c r="L228" s="222"/>
      <c r="M228" s="222"/>
      <c r="N228" s="222"/>
      <c r="O228" s="222"/>
      <c r="P228" s="222"/>
      <c r="Q228" s="222"/>
      <c r="R228" s="222"/>
      <c r="S228" s="222"/>
      <c r="T228" s="222"/>
      <c r="U228" s="222"/>
      <c r="V228" s="222"/>
      <c r="W228" s="222"/>
      <c r="X228" s="222"/>
      <c r="Y228" s="222"/>
      <c r="Z228" s="222"/>
      <c r="AA228" s="222"/>
      <c r="AB228" s="222"/>
      <c r="AC228" s="222"/>
      <c r="AD228" s="222"/>
      <c r="AE228" s="222"/>
      <c r="AF228" s="222"/>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222"/>
    </row>
    <row r="229" hidden="1">
      <c r="A229" s="222"/>
      <c r="B229" s="222"/>
      <c r="C229" s="222"/>
      <c r="D229" s="222"/>
      <c r="E229" s="222"/>
      <c r="F229" s="222"/>
      <c r="G229" s="222"/>
      <c r="H229" s="222"/>
      <c r="I229" s="383"/>
      <c r="J229" s="383"/>
      <c r="K229" s="383"/>
      <c r="L229" s="222"/>
      <c r="M229" s="222"/>
      <c r="N229" s="222"/>
      <c r="O229" s="222"/>
      <c r="P229" s="222"/>
      <c r="Q229" s="222"/>
      <c r="R229" s="222"/>
      <c r="S229" s="222"/>
      <c r="T229" s="222"/>
      <c r="U229" s="222"/>
      <c r="V229" s="222"/>
      <c r="W229" s="222"/>
      <c r="X229" s="222"/>
      <c r="Y229" s="222"/>
      <c r="Z229" s="222"/>
      <c r="AA229" s="222"/>
      <c r="AB229" s="222"/>
      <c r="AC229" s="222"/>
      <c r="AD229" s="222"/>
      <c r="AE229" s="222"/>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222"/>
    </row>
    <row r="230" hidden="1">
      <c r="A230" s="222"/>
      <c r="B230" s="222"/>
      <c r="C230" s="222"/>
      <c r="D230" s="222"/>
      <c r="E230" s="222"/>
      <c r="F230" s="222"/>
      <c r="G230" s="222"/>
      <c r="H230" s="222"/>
      <c r="I230" s="278"/>
      <c r="J230" s="278"/>
      <c r="K230" s="278"/>
      <c r="L230" s="222"/>
      <c r="M230" s="222"/>
      <c r="N230" s="222"/>
      <c r="O230" s="222"/>
      <c r="P230" s="222"/>
      <c r="Q230" s="222"/>
      <c r="R230" s="222"/>
      <c r="S230" s="222"/>
      <c r="T230" s="222"/>
      <c r="U230" s="222"/>
      <c r="V230" s="222"/>
      <c r="W230" s="222"/>
      <c r="X230" s="222"/>
      <c r="Y230" s="222"/>
      <c r="Z230" s="222"/>
      <c r="AA230" s="222"/>
      <c r="AB230" s="222"/>
      <c r="AC230" s="222"/>
      <c r="AD230" s="222"/>
      <c r="AE230" s="222"/>
      <c r="AF230" s="222"/>
      <c r="AG230" s="222"/>
      <c r="AH230" s="222"/>
      <c r="AI230" s="222"/>
      <c r="AJ230" s="222"/>
      <c r="AK230" s="222"/>
      <c r="AL230" s="222"/>
      <c r="AM230" s="222"/>
      <c r="AN230" s="222"/>
      <c r="AO230" s="222"/>
      <c r="AP230" s="222"/>
      <c r="AQ230" s="222"/>
      <c r="AR230" s="222"/>
      <c r="AS230" s="222"/>
      <c r="AT230" s="222"/>
      <c r="AU230" s="222"/>
      <c r="AV230" s="222"/>
      <c r="AW230" s="222"/>
      <c r="AX230" s="222"/>
      <c r="AY230" s="222"/>
      <c r="AZ230" s="222"/>
      <c r="BA230" s="222"/>
      <c r="BB230" s="222"/>
      <c r="BC230" s="222"/>
      <c r="BD230" s="222"/>
      <c r="BE230" s="222"/>
      <c r="BF230" s="222"/>
      <c r="BG230" s="222"/>
      <c r="BH230" s="222"/>
      <c r="BI230" s="222"/>
      <c r="BJ230" s="222"/>
      <c r="BK230" s="222"/>
      <c r="BL230" s="222"/>
    </row>
    <row r="231" hidden="1">
      <c r="A231" s="222"/>
      <c r="B231" s="222"/>
      <c r="C231" s="222"/>
      <c r="D231" s="222"/>
      <c r="E231" s="222"/>
      <c r="F231" s="222"/>
      <c r="G231" s="222"/>
      <c r="H231" s="222"/>
      <c r="I231" s="383"/>
      <c r="J231" s="383"/>
      <c r="K231" s="383"/>
      <c r="L231" s="222"/>
      <c r="M231" s="222"/>
      <c r="N231" s="222"/>
      <c r="O231" s="222"/>
      <c r="P231" s="222"/>
      <c r="Q231" s="222"/>
      <c r="R231" s="222"/>
      <c r="S231" s="222"/>
      <c r="T231" s="222"/>
      <c r="U231" s="222"/>
      <c r="V231" s="222"/>
      <c r="W231" s="222"/>
      <c r="X231" s="222"/>
      <c r="Y231" s="222"/>
      <c r="Z231" s="222"/>
      <c r="AA231" s="222"/>
      <c r="AB231" s="222"/>
      <c r="AC231" s="222"/>
      <c r="AD231" s="222"/>
      <c r="AE231" s="222"/>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c r="BL231" s="222"/>
    </row>
    <row r="232" hidden="1">
      <c r="A232" s="222"/>
      <c r="B232" s="222"/>
      <c r="C232" s="222"/>
      <c r="D232" s="222"/>
      <c r="E232" s="222"/>
      <c r="F232" s="222"/>
      <c r="G232" s="222"/>
      <c r="H232" s="222"/>
      <c r="I232" s="278"/>
      <c r="J232" s="278"/>
      <c r="K232" s="278"/>
      <c r="L232" s="222"/>
      <c r="M232" s="222"/>
      <c r="N232" s="222"/>
      <c r="O232" s="222"/>
      <c r="P232" s="222"/>
      <c r="Q232" s="222"/>
      <c r="R232" s="222"/>
      <c r="S232" s="222"/>
      <c r="T232" s="222"/>
      <c r="U232" s="222"/>
      <c r="V232" s="222"/>
      <c r="W232" s="222"/>
      <c r="X232" s="222"/>
      <c r="Y232" s="222"/>
      <c r="Z232" s="222"/>
      <c r="AA232" s="222"/>
      <c r="AB232" s="222"/>
      <c r="AC232" s="222"/>
      <c r="AD232" s="222"/>
      <c r="AE232" s="222"/>
      <c r="AF232" s="222"/>
      <c r="AG232" s="222"/>
      <c r="AH232" s="222"/>
      <c r="AI232" s="222"/>
      <c r="AJ232" s="222"/>
      <c r="AK232" s="222"/>
      <c r="AL232" s="222"/>
      <c r="AM232" s="222"/>
      <c r="AN232" s="222"/>
      <c r="AO232" s="222"/>
      <c r="AP232" s="222"/>
      <c r="AQ232" s="222"/>
      <c r="AR232" s="222"/>
      <c r="AS232" s="222"/>
      <c r="AT232" s="222"/>
      <c r="AU232" s="222"/>
      <c r="AV232" s="222"/>
      <c r="AW232" s="222"/>
      <c r="AX232" s="222"/>
      <c r="AY232" s="222"/>
      <c r="AZ232" s="222"/>
      <c r="BA232" s="222"/>
      <c r="BB232" s="222"/>
      <c r="BC232" s="222"/>
      <c r="BD232" s="222"/>
      <c r="BE232" s="222"/>
      <c r="BF232" s="222"/>
      <c r="BG232" s="222"/>
      <c r="BH232" s="222"/>
      <c r="BI232" s="222"/>
      <c r="BJ232" s="222"/>
      <c r="BK232" s="222"/>
      <c r="BL232" s="222"/>
    </row>
    <row r="233" hidden="1">
      <c r="A233" s="222"/>
      <c r="B233" s="222"/>
      <c r="C233" s="222"/>
      <c r="D233" s="222"/>
      <c r="E233" s="222"/>
      <c r="F233" s="222"/>
      <c r="G233" s="222"/>
      <c r="H233" s="222"/>
      <c r="I233" s="383"/>
      <c r="J233" s="383"/>
      <c r="K233" s="383"/>
      <c r="L233" s="222"/>
      <c r="M233" s="222"/>
      <c r="N233" s="222"/>
      <c r="O233" s="222"/>
      <c r="P233" s="222"/>
      <c r="Q233" s="222"/>
      <c r="R233" s="222"/>
      <c r="S233" s="222"/>
      <c r="T233" s="222"/>
      <c r="U233" s="222"/>
      <c r="V233" s="222"/>
      <c r="W233" s="222"/>
      <c r="X233" s="222"/>
      <c r="Y233" s="222"/>
      <c r="Z233" s="222"/>
      <c r="AA233" s="222"/>
      <c r="AB233" s="222"/>
      <c r="AC233" s="222"/>
      <c r="AD233" s="222"/>
      <c r="AE233" s="222"/>
      <c r="AF233" s="222"/>
      <c r="AG233" s="222"/>
      <c r="AH233" s="222"/>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c r="BL233" s="222"/>
    </row>
    <row r="234" hidden="1">
      <c r="A234" s="222"/>
      <c r="B234" s="222"/>
      <c r="C234" s="222"/>
      <c r="D234" s="222"/>
      <c r="E234" s="222"/>
      <c r="F234" s="222"/>
      <c r="G234" s="222"/>
      <c r="H234" s="222"/>
      <c r="I234" s="278"/>
      <c r="J234" s="278"/>
      <c r="K234" s="278"/>
      <c r="L234" s="222"/>
      <c r="M234" s="222"/>
      <c r="N234" s="222"/>
      <c r="O234" s="222"/>
      <c r="P234" s="222"/>
      <c r="Q234" s="222"/>
      <c r="R234" s="222"/>
      <c r="S234" s="222"/>
      <c r="T234" s="222"/>
      <c r="U234" s="222"/>
      <c r="V234" s="222"/>
      <c r="W234" s="222"/>
      <c r="X234" s="222"/>
      <c r="Y234" s="222"/>
      <c r="Z234" s="222"/>
      <c r="AA234" s="222"/>
      <c r="AB234" s="222"/>
      <c r="AC234" s="222"/>
      <c r="AD234" s="222"/>
      <c r="AE234" s="222"/>
      <c r="AF234" s="222"/>
      <c r="AG234" s="222"/>
      <c r="AH234" s="222"/>
      <c r="AI234" s="222"/>
      <c r="AJ234" s="222"/>
      <c r="AK234" s="222"/>
      <c r="AL234" s="222"/>
      <c r="AM234" s="222"/>
      <c r="AN234" s="222"/>
      <c r="AO234" s="222"/>
      <c r="AP234" s="222"/>
      <c r="AQ234" s="222"/>
      <c r="AR234" s="222"/>
      <c r="AS234" s="222"/>
      <c r="AT234" s="222"/>
      <c r="AU234" s="222"/>
      <c r="AV234" s="222"/>
      <c r="AW234" s="222"/>
      <c r="AX234" s="222"/>
      <c r="AY234" s="222"/>
      <c r="AZ234" s="222"/>
      <c r="BA234" s="222"/>
      <c r="BB234" s="222"/>
      <c r="BC234" s="222"/>
      <c r="BD234" s="222"/>
      <c r="BE234" s="222"/>
      <c r="BF234" s="222"/>
      <c r="BG234" s="222"/>
      <c r="BH234" s="222"/>
      <c r="BI234" s="222"/>
      <c r="BJ234" s="222"/>
      <c r="BK234" s="222"/>
      <c r="BL234" s="222"/>
    </row>
    <row r="235" hidden="1">
      <c r="A235" s="222"/>
      <c r="B235" s="222"/>
      <c r="C235" s="222"/>
      <c r="D235" s="222"/>
      <c r="E235" s="222"/>
      <c r="F235" s="222"/>
      <c r="G235" s="222"/>
      <c r="H235" s="222"/>
      <c r="I235" s="383"/>
      <c r="J235" s="383"/>
      <c r="K235" s="383"/>
      <c r="L235" s="222"/>
      <c r="M235" s="222"/>
      <c r="N235" s="222"/>
      <c r="O235" s="222"/>
      <c r="P235" s="222"/>
      <c r="Q235" s="222"/>
      <c r="R235" s="222"/>
      <c r="S235" s="222"/>
      <c r="T235" s="222"/>
      <c r="U235" s="222"/>
      <c r="V235" s="222"/>
      <c r="W235" s="222"/>
      <c r="X235" s="222"/>
      <c r="Y235" s="222"/>
      <c r="Z235" s="222"/>
      <c r="AA235" s="222"/>
      <c r="AB235" s="222"/>
      <c r="AC235" s="222"/>
      <c r="AD235" s="222"/>
      <c r="AE235" s="222"/>
      <c r="AF235" s="222"/>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222"/>
    </row>
    <row r="236" hidden="1">
      <c r="A236" s="222"/>
      <c r="B236" s="222"/>
      <c r="C236" s="222"/>
      <c r="D236" s="222"/>
      <c r="E236" s="222"/>
      <c r="F236" s="222"/>
      <c r="G236" s="222"/>
      <c r="H236" s="222"/>
      <c r="I236" s="278"/>
      <c r="J236" s="278"/>
      <c r="K236" s="278"/>
      <c r="L236" s="222"/>
      <c r="M236" s="222"/>
      <c r="N236" s="222"/>
      <c r="O236" s="222"/>
      <c r="P236" s="222"/>
      <c r="Q236" s="222"/>
      <c r="R236" s="222"/>
      <c r="S236" s="222"/>
      <c r="T236" s="222"/>
      <c r="U236" s="222"/>
      <c r="V236" s="222"/>
      <c r="W236" s="222"/>
      <c r="X236" s="222"/>
      <c r="Y236" s="222"/>
      <c r="Z236" s="222"/>
      <c r="AA236" s="222"/>
      <c r="AB236" s="222"/>
      <c r="AC236" s="222"/>
      <c r="AD236" s="222"/>
      <c r="AE236" s="222"/>
      <c r="AF236" s="222"/>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222"/>
    </row>
    <row r="237" hidden="1">
      <c r="A237" s="222"/>
      <c r="B237" s="222"/>
      <c r="C237" s="222"/>
      <c r="D237" s="222"/>
      <c r="E237" s="222"/>
      <c r="F237" s="222"/>
      <c r="G237" s="222"/>
      <c r="H237" s="222"/>
      <c r="I237" s="383"/>
      <c r="J237" s="383"/>
      <c r="K237" s="383"/>
      <c r="L237" s="222"/>
      <c r="M237" s="222"/>
      <c r="N237" s="222"/>
      <c r="O237" s="222"/>
      <c r="P237" s="222"/>
      <c r="Q237" s="222"/>
      <c r="R237" s="222"/>
      <c r="S237" s="222"/>
      <c r="T237" s="222"/>
      <c r="U237" s="222"/>
      <c r="V237" s="222"/>
      <c r="W237" s="222"/>
      <c r="X237" s="222"/>
      <c r="Y237" s="222"/>
      <c r="Z237" s="222"/>
      <c r="AA237" s="222"/>
      <c r="AB237" s="222"/>
      <c r="AC237" s="222"/>
      <c r="AD237" s="222"/>
      <c r="AE237" s="222"/>
      <c r="AF237" s="222"/>
      <c r="AG237" s="222"/>
      <c r="AH237" s="22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c r="BL237" s="222"/>
    </row>
    <row r="238" hidden="1">
      <c r="A238" s="222"/>
      <c r="B238" s="222"/>
      <c r="C238" s="222"/>
      <c r="D238" s="222"/>
      <c r="E238" s="222"/>
      <c r="F238" s="222"/>
      <c r="G238" s="222"/>
      <c r="H238" s="222"/>
      <c r="I238" s="278"/>
      <c r="J238" s="278"/>
      <c r="K238" s="278"/>
      <c r="L238" s="222"/>
      <c r="M238" s="222"/>
      <c r="N238" s="222"/>
      <c r="O238" s="222"/>
      <c r="P238" s="222"/>
      <c r="Q238" s="222"/>
      <c r="R238" s="222"/>
      <c r="S238" s="222"/>
      <c r="T238" s="222"/>
      <c r="U238" s="222"/>
      <c r="V238" s="222"/>
      <c r="W238" s="222"/>
      <c r="X238" s="222"/>
      <c r="Y238" s="222"/>
      <c r="Z238" s="222"/>
      <c r="AA238" s="222"/>
      <c r="AB238" s="222"/>
      <c r="AC238" s="222"/>
      <c r="AD238" s="222"/>
      <c r="AE238" s="222"/>
      <c r="AF238" s="222"/>
      <c r="AG238" s="222"/>
      <c r="AH238" s="222"/>
      <c r="AI238" s="222"/>
      <c r="AJ238" s="222"/>
      <c r="AK238" s="222"/>
      <c r="AL238" s="222"/>
      <c r="AM238" s="222"/>
      <c r="AN238" s="222"/>
      <c r="AO238" s="222"/>
      <c r="AP238" s="222"/>
      <c r="AQ238" s="222"/>
      <c r="AR238" s="222"/>
      <c r="AS238" s="222"/>
      <c r="AT238" s="222"/>
      <c r="AU238" s="222"/>
      <c r="AV238" s="222"/>
      <c r="AW238" s="222"/>
      <c r="AX238" s="222"/>
      <c r="AY238" s="222"/>
      <c r="AZ238" s="222"/>
      <c r="BA238" s="222"/>
      <c r="BB238" s="222"/>
      <c r="BC238" s="222"/>
      <c r="BD238" s="222"/>
      <c r="BE238" s="222"/>
      <c r="BF238" s="222"/>
      <c r="BG238" s="222"/>
      <c r="BH238" s="222"/>
      <c r="BI238" s="222"/>
      <c r="BJ238" s="222"/>
      <c r="BK238" s="222"/>
      <c r="BL238" s="222"/>
    </row>
    <row r="239" hidden="1">
      <c r="A239" s="222"/>
      <c r="B239" s="222"/>
      <c r="C239" s="222"/>
      <c r="D239" s="222"/>
      <c r="E239" s="222"/>
      <c r="F239" s="222"/>
      <c r="G239" s="222"/>
      <c r="H239" s="222"/>
      <c r="I239" s="222"/>
      <c r="J239" s="222"/>
      <c r="K239" s="222"/>
      <c r="L239" s="222"/>
      <c r="M239" s="222"/>
      <c r="N239" s="222"/>
      <c r="O239" s="222"/>
      <c r="P239" s="222"/>
      <c r="Q239" s="222"/>
      <c r="R239" s="222"/>
      <c r="S239" s="222"/>
      <c r="T239" s="222"/>
      <c r="U239" s="222"/>
      <c r="V239" s="222"/>
      <c r="W239" s="222"/>
      <c r="X239" s="222"/>
      <c r="Y239" s="222"/>
      <c r="Z239" s="222"/>
      <c r="AA239" s="222"/>
      <c r="AB239" s="222"/>
      <c r="AC239" s="222"/>
      <c r="AD239" s="222"/>
      <c r="AE239" s="222"/>
      <c r="AF239" s="222"/>
      <c r="AG239" s="222"/>
      <c r="AH239" s="22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c r="BL239" s="222"/>
    </row>
    <row r="240" hidden="1">
      <c r="A240" s="222"/>
      <c r="B240" s="222"/>
      <c r="C240" s="222"/>
      <c r="D240" s="222"/>
      <c r="E240" s="222"/>
      <c r="F240" s="222"/>
      <c r="G240" s="222"/>
      <c r="H240" s="222"/>
      <c r="I240" s="278"/>
      <c r="J240" s="278"/>
      <c r="K240" s="278"/>
      <c r="L240" s="278"/>
      <c r="M240" s="278"/>
      <c r="N240" s="278"/>
      <c r="O240" s="278"/>
      <c r="P240" s="222"/>
      <c r="Q240" s="222"/>
      <c r="R240" s="222"/>
      <c r="S240" s="222"/>
      <c r="T240" s="222"/>
      <c r="U240" s="222"/>
      <c r="V240" s="222"/>
      <c r="W240" s="222"/>
      <c r="X240" s="222"/>
      <c r="Y240" s="222"/>
      <c r="Z240" s="222"/>
      <c r="AA240" s="222"/>
      <c r="AB240" s="222"/>
      <c r="AC240" s="222"/>
      <c r="AD240" s="222"/>
      <c r="AE240" s="222"/>
      <c r="AF240" s="222"/>
      <c r="AG240" s="222"/>
      <c r="AH240" s="222"/>
      <c r="AI240" s="222"/>
      <c r="AJ240" s="222"/>
      <c r="AK240" s="222"/>
      <c r="AL240" s="222"/>
      <c r="AM240" s="222"/>
      <c r="AN240" s="222"/>
      <c r="AO240" s="222"/>
      <c r="AP240" s="222"/>
      <c r="AQ240" s="222"/>
      <c r="AR240" s="222"/>
      <c r="AS240" s="222"/>
      <c r="AT240" s="222"/>
      <c r="AU240" s="222"/>
      <c r="AV240" s="222"/>
      <c r="AW240" s="222"/>
      <c r="AX240" s="222"/>
      <c r="AY240" s="222"/>
      <c r="AZ240" s="222"/>
      <c r="BA240" s="222"/>
      <c r="BB240" s="222"/>
      <c r="BC240" s="222"/>
      <c r="BD240" s="222"/>
      <c r="BE240" s="222"/>
      <c r="BF240" s="222"/>
      <c r="BG240" s="222"/>
      <c r="BH240" s="222"/>
      <c r="BI240" s="222"/>
      <c r="BJ240" s="222"/>
      <c r="BK240" s="222"/>
      <c r="BL240" s="222"/>
    </row>
    <row r="241" hidden="1">
      <c r="A241" s="222"/>
      <c r="B241" s="222"/>
      <c r="C241" s="222"/>
      <c r="D241" s="222"/>
      <c r="E241" s="222"/>
      <c r="F241" s="222"/>
      <c r="G241" s="222"/>
      <c r="H241" s="222"/>
      <c r="I241" s="383"/>
      <c r="J241" s="383"/>
      <c r="K241" s="383"/>
      <c r="L241" s="383"/>
      <c r="M241" s="383"/>
      <c r="N241" s="383"/>
      <c r="O241" s="383"/>
      <c r="P241" s="222"/>
      <c r="Q241" s="222"/>
      <c r="R241" s="222"/>
      <c r="S241" s="222"/>
      <c r="T241" s="222"/>
      <c r="U241" s="222"/>
      <c r="V241" s="222"/>
      <c r="W241" s="222"/>
      <c r="X241" s="222"/>
      <c r="Y241" s="222"/>
      <c r="Z241" s="222"/>
      <c r="AA241" s="222"/>
      <c r="AB241" s="222"/>
      <c r="AC241" s="222"/>
      <c r="AD241" s="222"/>
      <c r="AE241" s="222"/>
      <c r="AF241" s="222"/>
      <c r="AG241" s="222"/>
      <c r="AH241" s="22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c r="BL241" s="222"/>
    </row>
    <row r="242" hidden="1">
      <c r="A242" s="222"/>
      <c r="B242" s="222"/>
      <c r="C242" s="222"/>
      <c r="D242" s="222"/>
      <c r="E242" s="222"/>
      <c r="F242" s="222"/>
      <c r="G242" s="222"/>
      <c r="H242" s="222"/>
      <c r="I242" s="278"/>
      <c r="J242" s="278"/>
      <c r="K242" s="278"/>
      <c r="L242" s="278"/>
      <c r="M242" s="278"/>
      <c r="N242" s="278"/>
      <c r="O242" s="278"/>
      <c r="P242" s="222"/>
      <c r="Q242" s="222"/>
      <c r="R242" s="222"/>
      <c r="S242" s="222"/>
      <c r="T242" s="222"/>
      <c r="U242" s="222"/>
      <c r="V242" s="222"/>
      <c r="W242" s="222"/>
      <c r="X242" s="222"/>
      <c r="Y242" s="222"/>
      <c r="Z242" s="222"/>
      <c r="AA242" s="222"/>
      <c r="AB242" s="222"/>
      <c r="AC242" s="222"/>
      <c r="AD242" s="222"/>
      <c r="AE242" s="222"/>
      <c r="AF242" s="222"/>
      <c r="AG242" s="222"/>
      <c r="AH242" s="222"/>
      <c r="AI242" s="222"/>
      <c r="AJ242" s="222"/>
      <c r="AK242" s="222"/>
      <c r="AL242" s="222"/>
      <c r="AM242" s="222"/>
      <c r="AN242" s="222"/>
      <c r="AO242" s="222"/>
      <c r="AP242" s="222"/>
      <c r="AQ242" s="222"/>
      <c r="AR242" s="222"/>
      <c r="AS242" s="222"/>
      <c r="AT242" s="222"/>
      <c r="AU242" s="222"/>
      <c r="AV242" s="222"/>
      <c r="AW242" s="222"/>
      <c r="AX242" s="222"/>
      <c r="AY242" s="222"/>
      <c r="AZ242" s="222"/>
      <c r="BA242" s="222"/>
      <c r="BB242" s="222"/>
      <c r="BC242" s="222"/>
      <c r="BD242" s="222"/>
      <c r="BE242" s="222"/>
      <c r="BF242" s="222"/>
      <c r="BG242" s="222"/>
      <c r="BH242" s="222"/>
      <c r="BI242" s="222"/>
      <c r="BJ242" s="222"/>
      <c r="BK242" s="222"/>
      <c r="BL242" s="222"/>
    </row>
    <row r="243" hidden="1">
      <c r="A243" s="222"/>
      <c r="B243" s="222"/>
      <c r="C243" s="222"/>
      <c r="D243" s="222"/>
      <c r="E243" s="222"/>
      <c r="F243" s="222"/>
      <c r="G243" s="222"/>
      <c r="H243" s="222"/>
      <c r="I243" s="383"/>
      <c r="J243" s="383"/>
      <c r="K243" s="383"/>
      <c r="L243" s="383"/>
      <c r="M243" s="383"/>
      <c r="N243" s="383"/>
      <c r="O243" s="383"/>
      <c r="P243" s="222"/>
      <c r="Q243" s="222"/>
      <c r="R243" s="222"/>
      <c r="S243" s="222"/>
      <c r="T243" s="222"/>
      <c r="U243" s="222"/>
      <c r="V243" s="222"/>
      <c r="W243" s="222"/>
      <c r="X243" s="222"/>
      <c r="Y243" s="222"/>
      <c r="Z243" s="222"/>
      <c r="AA243" s="222"/>
      <c r="AB243" s="222"/>
      <c r="AC243" s="222"/>
      <c r="AD243" s="222"/>
      <c r="AE243" s="222"/>
      <c r="AF243" s="222"/>
      <c r="AG243" s="222"/>
      <c r="AH243" s="22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c r="BL243" s="222"/>
    </row>
    <row r="244" hidden="1">
      <c r="A244" s="222"/>
      <c r="B244" s="222"/>
      <c r="C244" s="222"/>
      <c r="D244" s="222"/>
      <c r="E244" s="222"/>
      <c r="F244" s="222"/>
      <c r="G244" s="222"/>
      <c r="H244" s="222"/>
      <c r="I244" s="278"/>
      <c r="J244" s="278"/>
      <c r="K244" s="278"/>
      <c r="L244" s="278"/>
      <c r="M244" s="278"/>
      <c r="N244" s="278"/>
      <c r="O244" s="278"/>
      <c r="P244" s="222"/>
      <c r="Q244" s="222"/>
      <c r="R244" s="222"/>
      <c r="S244" s="222"/>
      <c r="T244" s="222"/>
      <c r="U244" s="222"/>
      <c r="V244" s="222"/>
      <c r="W244" s="222"/>
      <c r="X244" s="222"/>
      <c r="Y244" s="222"/>
      <c r="Z244" s="222"/>
      <c r="AA244" s="222"/>
      <c r="AB244" s="222"/>
      <c r="AC244" s="222"/>
      <c r="AD244" s="222"/>
      <c r="AE244" s="222"/>
      <c r="AF244" s="222"/>
      <c r="AG244" s="222"/>
      <c r="AH244" s="222"/>
      <c r="AI244" s="222"/>
      <c r="AJ244" s="222"/>
      <c r="AK244" s="222"/>
      <c r="AL244" s="222"/>
      <c r="AM244" s="222"/>
      <c r="AN244" s="222"/>
      <c r="AO244" s="222"/>
      <c r="AP244" s="222"/>
      <c r="AQ244" s="222"/>
      <c r="AR244" s="222"/>
      <c r="AS244" s="222"/>
      <c r="AT244" s="222"/>
      <c r="AU244" s="222"/>
      <c r="AV244" s="222"/>
      <c r="AW244" s="222"/>
      <c r="AX244" s="222"/>
      <c r="AY244" s="222"/>
      <c r="AZ244" s="222"/>
      <c r="BA244" s="222"/>
      <c r="BB244" s="222"/>
      <c r="BC244" s="222"/>
      <c r="BD244" s="222"/>
      <c r="BE244" s="222"/>
      <c r="BF244" s="222"/>
      <c r="BG244" s="222"/>
      <c r="BH244" s="222"/>
      <c r="BI244" s="222"/>
      <c r="BJ244" s="222"/>
      <c r="BK244" s="222"/>
      <c r="BL244" s="222"/>
    </row>
    <row r="245" hidden="1">
      <c r="A245" s="222"/>
      <c r="B245" s="222"/>
      <c r="C245" s="222"/>
      <c r="D245" s="222"/>
      <c r="E245" s="222"/>
      <c r="F245" s="222"/>
      <c r="G245" s="222"/>
      <c r="H245" s="222"/>
      <c r="I245" s="383"/>
      <c r="J245" s="383"/>
      <c r="K245" s="383"/>
      <c r="L245" s="383"/>
      <c r="M245" s="383"/>
      <c r="N245" s="383"/>
      <c r="O245" s="383"/>
      <c r="P245" s="222"/>
      <c r="Q245" s="222"/>
      <c r="R245" s="222"/>
      <c r="S245" s="222"/>
      <c r="T245" s="222"/>
      <c r="U245" s="222"/>
      <c r="V245" s="222"/>
      <c r="W245" s="222"/>
      <c r="X245" s="222"/>
      <c r="Y245" s="222"/>
      <c r="Z245" s="222"/>
      <c r="AA245" s="222"/>
      <c r="AB245" s="222"/>
      <c r="AC245" s="222"/>
      <c r="AD245" s="222"/>
      <c r="AE245" s="222"/>
      <c r="AF245" s="222"/>
      <c r="AG245" s="222"/>
      <c r="AH245" s="22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c r="BL245" s="222"/>
    </row>
    <row r="246" hidden="1">
      <c r="A246" s="222"/>
      <c r="B246" s="222"/>
      <c r="C246" s="222"/>
      <c r="D246" s="222"/>
      <c r="E246" s="222"/>
      <c r="F246" s="222"/>
      <c r="G246" s="222"/>
      <c r="H246" s="222"/>
      <c r="I246" s="278"/>
      <c r="J246" s="278"/>
      <c r="K246" s="278"/>
      <c r="L246" s="278"/>
      <c r="M246" s="278"/>
      <c r="N246" s="278"/>
      <c r="O246" s="278"/>
      <c r="P246" s="222"/>
      <c r="Q246" s="222"/>
      <c r="R246" s="222"/>
      <c r="S246" s="222"/>
      <c r="T246" s="222"/>
      <c r="U246" s="222"/>
      <c r="V246" s="222"/>
      <c r="W246" s="222"/>
      <c r="X246" s="222"/>
      <c r="Y246" s="222"/>
      <c r="Z246" s="222"/>
      <c r="AA246" s="222"/>
      <c r="AB246" s="222"/>
      <c r="AC246" s="222"/>
      <c r="AD246" s="222"/>
      <c r="AE246" s="222"/>
      <c r="AF246" s="222"/>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222"/>
    </row>
    <row r="247" hidden="1">
      <c r="A247" s="222"/>
      <c r="B247" s="222"/>
      <c r="C247" s="222"/>
      <c r="D247" s="222"/>
      <c r="E247" s="222"/>
      <c r="F247" s="222"/>
      <c r="G247" s="222"/>
      <c r="H247" s="222"/>
      <c r="I247" s="383"/>
      <c r="J247" s="383"/>
      <c r="K247" s="383"/>
      <c r="L247" s="383"/>
      <c r="M247" s="383"/>
      <c r="N247" s="383"/>
      <c r="O247" s="383"/>
      <c r="P247" s="222"/>
      <c r="Q247" s="222"/>
      <c r="R247" s="222"/>
      <c r="S247" s="222"/>
      <c r="T247" s="222"/>
      <c r="U247" s="222"/>
      <c r="V247" s="222"/>
      <c r="W247" s="222"/>
      <c r="X247" s="222"/>
      <c r="Y247" s="222"/>
      <c r="Z247" s="222"/>
      <c r="AA247" s="222"/>
      <c r="AB247" s="222"/>
      <c r="AC247" s="222"/>
      <c r="AD247" s="222"/>
      <c r="AE247" s="222"/>
      <c r="AF247" s="222"/>
      <c r="AG247" s="222"/>
      <c r="AH247" s="22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c r="BL247" s="222"/>
    </row>
    <row r="248">
      <c r="A248" s="256">
        <v>45822.71666666667</v>
      </c>
      <c r="B248" s="256">
        <v>45828.4875</v>
      </c>
      <c r="C248" s="258" t="s">
        <v>1348</v>
      </c>
      <c r="D248" s="257" t="s">
        <v>519</v>
      </c>
      <c r="E248" s="258">
        <v>2.0217503845805E13</v>
      </c>
      <c r="F248" s="258" t="s">
        <v>398</v>
      </c>
      <c r="G248" s="258" t="s">
        <v>399</v>
      </c>
      <c r="H248" s="258" t="s">
        <v>1349</v>
      </c>
      <c r="I248" s="475" t="s">
        <v>67</v>
      </c>
      <c r="J248" s="475" t="s">
        <v>67</v>
      </c>
      <c r="K248" s="322" t="s">
        <v>1350</v>
      </c>
      <c r="L248" s="282" t="s">
        <v>1351</v>
      </c>
      <c r="M248" s="282" t="s">
        <v>1352</v>
      </c>
      <c r="N248" s="282" t="s">
        <v>1353</v>
      </c>
      <c r="O248" s="263" t="s">
        <v>555</v>
      </c>
      <c r="P248" s="283" t="s">
        <v>1354</v>
      </c>
      <c r="Q248" s="284">
        <v>45826.0</v>
      </c>
      <c r="R248" s="258">
        <f t="shared" ref="R248:R258" si="11">365-DAYS(DATEVALUE(Q248), DATEVALUE(AC248))</f>
        <v>345</v>
      </c>
      <c r="S248" s="222"/>
      <c r="T248" s="266" t="s">
        <v>14</v>
      </c>
      <c r="U248" s="266">
        <v>798000.0</v>
      </c>
      <c r="V248" s="266">
        <v>0.0</v>
      </c>
      <c r="W248" s="294">
        <v>-80604.0</v>
      </c>
      <c r="X248" s="267">
        <v>3607.0</v>
      </c>
      <c r="Y248" s="285">
        <v>804607.0</v>
      </c>
      <c r="Z248" s="268" t="s">
        <v>409</v>
      </c>
      <c r="AA248" s="269">
        <v>45828.0</v>
      </c>
      <c r="AB248" s="222"/>
      <c r="AC248" s="287">
        <v>45806.0</v>
      </c>
      <c r="AD248" s="258" t="s">
        <v>95</v>
      </c>
      <c r="AE248" s="326" t="s">
        <v>583</v>
      </c>
      <c r="AF248" s="272" t="s">
        <v>1355</v>
      </c>
      <c r="AG248" s="272" t="s">
        <v>438</v>
      </c>
      <c r="AH248" s="258" t="b">
        <v>0</v>
      </c>
      <c r="AI248" s="222"/>
      <c r="AJ248" s="273" t="b">
        <v>1</v>
      </c>
      <c r="AK248" s="273" t="b">
        <v>1</v>
      </c>
      <c r="AL248" s="273" t="b">
        <v>0</v>
      </c>
      <c r="AM248" s="273" t="b">
        <v>1</v>
      </c>
      <c r="AN248" s="273" t="b">
        <v>1</v>
      </c>
      <c r="AO248" s="274" t="s">
        <v>412</v>
      </c>
      <c r="AP248" s="274" t="b">
        <v>1</v>
      </c>
      <c r="AQ248" s="275" t="b">
        <v>0</v>
      </c>
      <c r="AR248" s="276" t="b">
        <v>0</v>
      </c>
      <c r="AS248" s="277" t="b">
        <v>1</v>
      </c>
      <c r="AT248" s="278"/>
      <c r="AU248" s="476"/>
      <c r="AV248" s="222"/>
      <c r="AW248" s="222"/>
      <c r="AX248" s="222"/>
      <c r="AY248" s="222"/>
      <c r="AZ248" s="222"/>
      <c r="BA248" s="222"/>
      <c r="BB248" s="222"/>
      <c r="BC248" s="222"/>
      <c r="BD248" s="222"/>
      <c r="BE248" s="222"/>
      <c r="BF248" s="222"/>
      <c r="BG248" s="222"/>
      <c r="BH248" s="222"/>
      <c r="BI248" s="222"/>
      <c r="BJ248" s="222"/>
      <c r="BK248" s="222"/>
      <c r="BL248" s="222"/>
    </row>
    <row r="249">
      <c r="A249" s="256">
        <v>45825.525</v>
      </c>
      <c r="B249" s="327"/>
      <c r="C249" s="477" t="s">
        <v>1356</v>
      </c>
      <c r="D249" s="257" t="s">
        <v>614</v>
      </c>
      <c r="E249" s="258">
        <v>1.8777636645714E13</v>
      </c>
      <c r="F249" s="258" t="s">
        <v>398</v>
      </c>
      <c r="G249" s="258" t="s">
        <v>561</v>
      </c>
      <c r="H249" s="258" t="s">
        <v>1349</v>
      </c>
      <c r="I249" s="259" t="s">
        <v>1357</v>
      </c>
      <c r="J249" s="259" t="s">
        <v>1358</v>
      </c>
      <c r="K249" s="319" t="s">
        <v>1359</v>
      </c>
      <c r="L249" s="262" t="s">
        <v>1360</v>
      </c>
      <c r="M249" s="262" t="s">
        <v>1361</v>
      </c>
      <c r="N249" s="262" t="s">
        <v>1362</v>
      </c>
      <c r="O249" s="263" t="s">
        <v>433</v>
      </c>
      <c r="P249" s="264" t="s">
        <v>1363</v>
      </c>
      <c r="Q249" s="265">
        <v>45825.0</v>
      </c>
      <c r="R249" s="258">
        <f t="shared" si="11"/>
        <v>255</v>
      </c>
      <c r="S249" s="222"/>
      <c r="T249" s="266" t="s">
        <v>14</v>
      </c>
      <c r="U249" s="266">
        <v>798000.0</v>
      </c>
      <c r="V249" s="266">
        <v>30324.0</v>
      </c>
      <c r="W249" s="294">
        <v>-253578.0</v>
      </c>
      <c r="X249" s="267">
        <v>37385.0</v>
      </c>
      <c r="Y249" s="267">
        <v>808061.0</v>
      </c>
      <c r="Z249" s="268" t="s">
        <v>557</v>
      </c>
      <c r="AA249" s="328"/>
      <c r="AB249" s="222"/>
      <c r="AC249" s="287">
        <v>45715.0</v>
      </c>
      <c r="AD249" s="258" t="s">
        <v>95</v>
      </c>
      <c r="AE249" s="326" t="s">
        <v>583</v>
      </c>
      <c r="AF249" s="272" t="s">
        <v>1364</v>
      </c>
      <c r="AG249" s="272" t="s">
        <v>1365</v>
      </c>
      <c r="AH249" s="258" t="b">
        <v>0</v>
      </c>
      <c r="AI249" s="222"/>
      <c r="AJ249" s="273" t="b">
        <v>0</v>
      </c>
      <c r="AK249" s="273" t="b">
        <v>1</v>
      </c>
      <c r="AL249" s="273" t="b">
        <v>0</v>
      </c>
      <c r="AM249" s="273" t="b">
        <v>1</v>
      </c>
      <c r="AN249" s="273" t="b">
        <v>1</v>
      </c>
      <c r="AO249" s="288" t="b">
        <v>1</v>
      </c>
      <c r="AP249" s="274" t="b">
        <v>1</v>
      </c>
      <c r="AQ249" s="275" t="b">
        <v>0</v>
      </c>
      <c r="AR249" s="276" t="b">
        <v>1</v>
      </c>
      <c r="AS249" s="277" t="b">
        <v>0</v>
      </c>
      <c r="AT249" s="278"/>
      <c r="AU249" s="476"/>
      <c r="AV249" s="222"/>
      <c r="AW249" s="222"/>
      <c r="AX249" s="222"/>
      <c r="AY249" s="222"/>
      <c r="AZ249" s="222"/>
      <c r="BA249" s="222"/>
      <c r="BB249" s="222"/>
      <c r="BC249" s="222"/>
      <c r="BD249" s="222"/>
      <c r="BE249" s="222"/>
      <c r="BF249" s="222"/>
      <c r="BG249" s="222"/>
      <c r="BH249" s="222"/>
      <c r="BI249" s="222"/>
      <c r="BJ249" s="222"/>
      <c r="BK249" s="222"/>
      <c r="BL249" s="222"/>
    </row>
    <row r="250">
      <c r="A250" s="256">
        <v>45827.56458333333</v>
      </c>
      <c r="B250" s="256">
        <v>45828.46388888889</v>
      </c>
      <c r="C250" s="258" t="s">
        <v>1366</v>
      </c>
      <c r="D250" s="257" t="s">
        <v>397</v>
      </c>
      <c r="E250" s="478">
        <v>1.8910996145724E13</v>
      </c>
      <c r="F250" s="258" t="s">
        <v>398</v>
      </c>
      <c r="G250" s="258" t="s">
        <v>399</v>
      </c>
      <c r="H250" s="258" t="s">
        <v>1349</v>
      </c>
      <c r="I250" s="318" t="s">
        <v>1367</v>
      </c>
      <c r="J250" s="479" t="s">
        <v>1368</v>
      </c>
      <c r="K250" s="341" t="s">
        <v>1369</v>
      </c>
      <c r="L250" s="480" t="s">
        <v>1370</v>
      </c>
      <c r="M250" s="312" t="s">
        <v>1371</v>
      </c>
      <c r="N250" s="480" t="s">
        <v>1372</v>
      </c>
      <c r="O250" s="263" t="s">
        <v>603</v>
      </c>
      <c r="P250" s="283" t="s">
        <v>1373</v>
      </c>
      <c r="Q250" s="284">
        <v>45827.0</v>
      </c>
      <c r="R250" s="258">
        <f t="shared" si="11"/>
        <v>360</v>
      </c>
      <c r="S250" s="222"/>
      <c r="T250" s="266" t="s">
        <v>14</v>
      </c>
      <c r="U250" s="266">
        <v>798000.0</v>
      </c>
      <c r="V250" s="266">
        <v>0.0</v>
      </c>
      <c r="W250" s="294">
        <v>-246740.0</v>
      </c>
      <c r="X250" s="267">
        <v>24267.0</v>
      </c>
      <c r="Y250" s="267">
        <v>825267.0</v>
      </c>
      <c r="Z250" s="268" t="s">
        <v>435</v>
      </c>
      <c r="AA250" s="269">
        <v>45828.0</v>
      </c>
      <c r="AB250" s="222"/>
      <c r="AC250" s="310">
        <v>45822.0</v>
      </c>
      <c r="AD250" s="258" t="s">
        <v>1374</v>
      </c>
      <c r="AE250" s="326" t="s">
        <v>583</v>
      </c>
      <c r="AF250" s="272" t="s">
        <v>1375</v>
      </c>
      <c r="AG250" s="272" t="s">
        <v>1376</v>
      </c>
      <c r="AH250" s="258" t="b">
        <v>0</v>
      </c>
      <c r="AI250" s="222"/>
      <c r="AJ250" s="273" t="b">
        <v>1</v>
      </c>
      <c r="AK250" s="273" t="b">
        <v>1</v>
      </c>
      <c r="AL250" s="273" t="b">
        <v>0</v>
      </c>
      <c r="AM250" s="273" t="b">
        <v>1</v>
      </c>
      <c r="AN250" s="273" t="b">
        <v>1</v>
      </c>
      <c r="AO250" s="288" t="b">
        <v>1</v>
      </c>
      <c r="AP250" s="274" t="b">
        <v>1</v>
      </c>
      <c r="AQ250" s="275" t="b">
        <v>0</v>
      </c>
      <c r="AR250" s="276" t="b">
        <v>0</v>
      </c>
      <c r="AS250" s="277" t="b">
        <v>1</v>
      </c>
      <c r="AT250" s="278"/>
      <c r="AU250" s="476"/>
      <c r="AV250" s="222"/>
      <c r="AW250" s="222"/>
      <c r="AX250" s="222"/>
      <c r="AY250" s="222"/>
      <c r="AZ250" s="222"/>
      <c r="BA250" s="222"/>
      <c r="BB250" s="222"/>
      <c r="BC250" s="222"/>
      <c r="BD250" s="222"/>
      <c r="BE250" s="222"/>
      <c r="BF250" s="222"/>
      <c r="BG250" s="222"/>
      <c r="BH250" s="222"/>
      <c r="BI250" s="222"/>
      <c r="BJ250" s="222"/>
      <c r="BK250" s="222"/>
      <c r="BL250" s="222"/>
    </row>
    <row r="251">
      <c r="A251" s="256">
        <v>45829.75763888889</v>
      </c>
      <c r="B251" s="256">
        <v>45832.54236111111</v>
      </c>
      <c r="C251" s="258" t="s">
        <v>1377</v>
      </c>
      <c r="D251" s="257" t="s">
        <v>519</v>
      </c>
      <c r="E251" s="258">
        <v>1.8368260145674E13</v>
      </c>
      <c r="F251" s="258" t="s">
        <v>398</v>
      </c>
      <c r="G251" s="258" t="s">
        <v>399</v>
      </c>
      <c r="H251" s="258" t="s">
        <v>1349</v>
      </c>
      <c r="I251" s="259" t="s">
        <v>1378</v>
      </c>
      <c r="J251" s="259" t="s">
        <v>1379</v>
      </c>
      <c r="K251" s="319" t="s">
        <v>1380</v>
      </c>
      <c r="L251" s="481" t="s">
        <v>1381</v>
      </c>
      <c r="M251" s="481" t="s">
        <v>1382</v>
      </c>
      <c r="N251" s="481" t="s">
        <v>1383</v>
      </c>
      <c r="O251" s="263" t="s">
        <v>407</v>
      </c>
      <c r="P251" s="264" t="s">
        <v>1384</v>
      </c>
      <c r="Q251" s="265">
        <v>45831.0</v>
      </c>
      <c r="R251" s="258">
        <f t="shared" si="11"/>
        <v>208</v>
      </c>
      <c r="S251" s="222"/>
      <c r="T251" s="266" t="s">
        <v>74</v>
      </c>
      <c r="U251" s="266">
        <v>798000.0</v>
      </c>
      <c r="V251" s="266">
        <v>798000.0</v>
      </c>
      <c r="W251" s="267">
        <v>406984.0</v>
      </c>
      <c r="X251" s="267">
        <v>0.0</v>
      </c>
      <c r="Y251" s="267">
        <v>406984.0</v>
      </c>
      <c r="Z251" s="268" t="s">
        <v>409</v>
      </c>
      <c r="AA251" s="269">
        <v>45900.0</v>
      </c>
      <c r="AB251" s="222"/>
      <c r="AC251" s="287">
        <v>45674.0</v>
      </c>
      <c r="AD251" s="258" t="s">
        <v>685</v>
      </c>
      <c r="AE251" s="326" t="s">
        <v>583</v>
      </c>
      <c r="AF251" s="272" t="s">
        <v>1385</v>
      </c>
      <c r="AG251" s="303"/>
      <c r="AH251" s="258" t="b">
        <v>0</v>
      </c>
      <c r="AI251" s="222"/>
      <c r="AJ251" s="273" t="b">
        <v>1</v>
      </c>
      <c r="AK251" s="273" t="b">
        <v>1</v>
      </c>
      <c r="AL251" s="273" t="b">
        <v>0</v>
      </c>
      <c r="AM251" s="273" t="b">
        <v>1</v>
      </c>
      <c r="AN251" s="273" t="b">
        <v>1</v>
      </c>
      <c r="AO251" s="288" t="b">
        <v>1</v>
      </c>
      <c r="AP251" s="274" t="b">
        <v>1</v>
      </c>
      <c r="AQ251" s="275" t="s">
        <v>414</v>
      </c>
      <c r="AR251" s="276" t="s">
        <v>414</v>
      </c>
      <c r="AS251" s="277" t="s">
        <v>414</v>
      </c>
      <c r="AT251" s="278"/>
      <c r="AU251" s="476"/>
      <c r="AV251" s="222"/>
      <c r="AW251" s="222"/>
      <c r="AX251" s="222"/>
      <c r="AY251" s="222"/>
      <c r="AZ251" s="222"/>
      <c r="BA251" s="222"/>
      <c r="BB251" s="222"/>
      <c r="BC251" s="222"/>
      <c r="BD251" s="222"/>
      <c r="BE251" s="222"/>
      <c r="BF251" s="222"/>
      <c r="BG251" s="222"/>
      <c r="BH251" s="222"/>
      <c r="BI251" s="222"/>
      <c r="BJ251" s="222"/>
      <c r="BK251" s="222"/>
      <c r="BL251" s="222"/>
    </row>
    <row r="252">
      <c r="A252" s="256">
        <v>45831.39791666667</v>
      </c>
      <c r="B252" s="256">
        <v>45848.52291666667</v>
      </c>
      <c r="C252" s="258" t="s">
        <v>1386</v>
      </c>
      <c r="D252" s="257" t="s">
        <v>397</v>
      </c>
      <c r="E252" s="258">
        <v>1.8898139945723E13</v>
      </c>
      <c r="F252" s="258" t="s">
        <v>398</v>
      </c>
      <c r="G252" s="258" t="s">
        <v>399</v>
      </c>
      <c r="H252" s="258" t="s">
        <v>1349</v>
      </c>
      <c r="I252" s="318" t="s">
        <v>1387</v>
      </c>
      <c r="J252" s="360" t="s">
        <v>1388</v>
      </c>
      <c r="K252" s="324" t="s">
        <v>1389</v>
      </c>
      <c r="L252" s="312" t="s">
        <v>1390</v>
      </c>
      <c r="M252" s="312" t="s">
        <v>1391</v>
      </c>
      <c r="N252" s="312" t="s">
        <v>1392</v>
      </c>
      <c r="O252" s="263" t="s">
        <v>603</v>
      </c>
      <c r="P252" s="283" t="s">
        <v>1393</v>
      </c>
      <c r="Q252" s="284">
        <v>45832.0</v>
      </c>
      <c r="R252" s="258">
        <f t="shared" si="11"/>
        <v>256</v>
      </c>
      <c r="S252" s="222"/>
      <c r="T252" s="266" t="s">
        <v>14</v>
      </c>
      <c r="U252" s="266">
        <v>798000.0</v>
      </c>
      <c r="V252" s="266">
        <v>30324.0</v>
      </c>
      <c r="W252" s="294">
        <v>-253578.0</v>
      </c>
      <c r="X252" s="267">
        <v>33450.0</v>
      </c>
      <c r="Y252" s="267">
        <v>804126.0</v>
      </c>
      <c r="Z252" s="268" t="s">
        <v>409</v>
      </c>
      <c r="AA252" s="269">
        <v>45837.0</v>
      </c>
      <c r="AB252" s="222"/>
      <c r="AC252" s="287">
        <v>45723.0</v>
      </c>
      <c r="AD252" s="258" t="s">
        <v>97</v>
      </c>
      <c r="AE252" s="326" t="s">
        <v>583</v>
      </c>
      <c r="AF252" s="272" t="s">
        <v>1394</v>
      </c>
      <c r="AG252" s="272" t="s">
        <v>1395</v>
      </c>
      <c r="AH252" s="258" t="b">
        <v>0</v>
      </c>
      <c r="AI252" s="222"/>
      <c r="AJ252" s="273" t="b">
        <v>1</v>
      </c>
      <c r="AK252" s="273" t="b">
        <v>1</v>
      </c>
      <c r="AL252" s="273" t="b">
        <v>0</v>
      </c>
      <c r="AM252" s="273" t="b">
        <v>1</v>
      </c>
      <c r="AN252" s="273" t="b">
        <v>1</v>
      </c>
      <c r="AO252" s="288" t="b">
        <v>1</v>
      </c>
      <c r="AP252" s="274" t="b">
        <v>1</v>
      </c>
      <c r="AQ252" s="275" t="b">
        <v>0</v>
      </c>
      <c r="AR252" s="276" t="b">
        <v>0</v>
      </c>
      <c r="AS252" s="277" t="b">
        <v>1</v>
      </c>
      <c r="AT252" s="278"/>
      <c r="AU252" s="476"/>
      <c r="AV252" s="222"/>
      <c r="AW252" s="222"/>
      <c r="AX252" s="222"/>
      <c r="AY252" s="222"/>
      <c r="AZ252" s="222"/>
      <c r="BA252" s="222"/>
      <c r="BB252" s="222"/>
      <c r="BC252" s="222"/>
      <c r="BD252" s="222"/>
      <c r="BE252" s="222"/>
      <c r="BF252" s="222"/>
      <c r="BG252" s="222"/>
      <c r="BH252" s="222"/>
      <c r="BI252" s="222"/>
      <c r="BJ252" s="222"/>
      <c r="BK252" s="222"/>
      <c r="BL252" s="222"/>
    </row>
    <row r="253">
      <c r="A253" s="256">
        <v>45824.55</v>
      </c>
      <c r="B253" s="256">
        <v>45833.618055555555</v>
      </c>
      <c r="C253" s="258" t="s">
        <v>1396</v>
      </c>
      <c r="D253" s="257" t="s">
        <v>397</v>
      </c>
      <c r="E253" s="258">
        <v>1.5944703445771E13</v>
      </c>
      <c r="F253" s="258" t="s">
        <v>398</v>
      </c>
      <c r="G253" s="258" t="s">
        <v>399</v>
      </c>
      <c r="H253" s="258" t="s">
        <v>1349</v>
      </c>
      <c r="I253" s="259" t="s">
        <v>1397</v>
      </c>
      <c r="J253" s="259" t="s">
        <v>1398</v>
      </c>
      <c r="K253" s="325" t="s">
        <v>1399</v>
      </c>
      <c r="L253" s="262" t="s">
        <v>1400</v>
      </c>
      <c r="M253" s="262" t="s">
        <v>1401</v>
      </c>
      <c r="N253" s="262" t="s">
        <v>1402</v>
      </c>
      <c r="O253" s="263" t="s">
        <v>433</v>
      </c>
      <c r="P253" s="264" t="s">
        <v>1403</v>
      </c>
      <c r="Q253" s="265">
        <v>45831.0</v>
      </c>
      <c r="R253" s="258">
        <f t="shared" si="11"/>
        <v>309</v>
      </c>
      <c r="S253" s="222"/>
      <c r="T253" s="266" t="s">
        <v>14</v>
      </c>
      <c r="U253" s="266">
        <v>798000.0</v>
      </c>
      <c r="V253" s="266">
        <v>0.0</v>
      </c>
      <c r="W253" s="294">
        <v>-154928.0</v>
      </c>
      <c r="X253" s="267">
        <v>20660.0</v>
      </c>
      <c r="Y253" s="267">
        <v>821660.0</v>
      </c>
      <c r="Z253" s="268" t="s">
        <v>557</v>
      </c>
      <c r="AA253" s="269">
        <v>45832.0</v>
      </c>
      <c r="AB253" s="222"/>
      <c r="AC253" s="287">
        <v>45775.0</v>
      </c>
      <c r="AD253" s="258" t="s">
        <v>1404</v>
      </c>
      <c r="AE253" s="326" t="s">
        <v>583</v>
      </c>
      <c r="AF253" s="272" t="s">
        <v>1405</v>
      </c>
      <c r="AG253" s="272" t="s">
        <v>1406</v>
      </c>
      <c r="AH253" s="258" t="b">
        <v>0</v>
      </c>
      <c r="AI253" s="222"/>
      <c r="AJ253" s="273" t="b">
        <v>1</v>
      </c>
      <c r="AK253" s="273" t="b">
        <v>1</v>
      </c>
      <c r="AL253" s="273" t="b">
        <v>0</v>
      </c>
      <c r="AM253" s="273" t="b">
        <v>1</v>
      </c>
      <c r="AN253" s="273" t="b">
        <v>1</v>
      </c>
      <c r="AO253" s="288" t="b">
        <v>1</v>
      </c>
      <c r="AP253" s="274" t="b">
        <v>1</v>
      </c>
      <c r="AQ253" s="275" t="b">
        <v>0</v>
      </c>
      <c r="AR253" s="276" t="b">
        <v>0</v>
      </c>
      <c r="AS253" s="277" t="b">
        <v>1</v>
      </c>
      <c r="AT253" s="278"/>
      <c r="AU253" s="476"/>
      <c r="AV253" s="222"/>
      <c r="AW253" s="222"/>
      <c r="AX253" s="222"/>
      <c r="AY253" s="222"/>
      <c r="AZ253" s="222"/>
      <c r="BA253" s="222"/>
      <c r="BB253" s="222"/>
      <c r="BC253" s="222"/>
      <c r="BD253" s="222"/>
      <c r="BE253" s="222"/>
      <c r="BF253" s="222"/>
      <c r="BG253" s="222"/>
      <c r="BH253" s="222"/>
      <c r="BI253" s="222"/>
      <c r="BJ253" s="222"/>
      <c r="BK253" s="222"/>
      <c r="BL253" s="222"/>
    </row>
    <row r="254">
      <c r="A254" s="256">
        <v>45832.493055555555</v>
      </c>
      <c r="B254" s="256">
        <v>45833.618055555555</v>
      </c>
      <c r="C254" s="258" t="s">
        <v>1407</v>
      </c>
      <c r="D254" s="257" t="s">
        <v>397</v>
      </c>
      <c r="E254" s="258">
        <v>1.8898160245734E13</v>
      </c>
      <c r="F254" s="258" t="s">
        <v>398</v>
      </c>
      <c r="G254" s="258" t="s">
        <v>399</v>
      </c>
      <c r="H254" s="258" t="s">
        <v>1349</v>
      </c>
      <c r="I254" s="318" t="s">
        <v>1408</v>
      </c>
      <c r="J254" s="318" t="s">
        <v>1409</v>
      </c>
      <c r="K254" s="341" t="s">
        <v>1410</v>
      </c>
      <c r="L254" s="312" t="s">
        <v>1411</v>
      </c>
      <c r="M254" s="312" t="s">
        <v>1412</v>
      </c>
      <c r="N254" s="312" t="s">
        <v>1413</v>
      </c>
      <c r="O254" s="263" t="s">
        <v>433</v>
      </c>
      <c r="P254" s="283" t="s">
        <v>1414</v>
      </c>
      <c r="Q254" s="284">
        <v>45832.0</v>
      </c>
      <c r="R254" s="258">
        <f t="shared" si="11"/>
        <v>267</v>
      </c>
      <c r="S254" s="222"/>
      <c r="T254" s="266" t="s">
        <v>60</v>
      </c>
      <c r="U254" s="266">
        <v>788000.0</v>
      </c>
      <c r="V254" s="266">
        <v>788000.0</v>
      </c>
      <c r="W254" s="267">
        <v>539372.0</v>
      </c>
      <c r="X254" s="267">
        <v>0.0</v>
      </c>
      <c r="Y254" s="267">
        <v>539372.0</v>
      </c>
      <c r="Z254" s="268" t="s">
        <v>409</v>
      </c>
      <c r="AA254" s="269">
        <v>45900.0</v>
      </c>
      <c r="AB254" s="222"/>
      <c r="AC254" s="287">
        <v>45734.0</v>
      </c>
      <c r="AD254" s="258" t="s">
        <v>685</v>
      </c>
      <c r="AE254" s="326" t="s">
        <v>583</v>
      </c>
      <c r="AF254" s="272" t="s">
        <v>1415</v>
      </c>
      <c r="AG254" s="303"/>
      <c r="AH254" s="258" t="b">
        <v>0</v>
      </c>
      <c r="AI254" s="222"/>
      <c r="AJ254" s="273" t="b">
        <v>1</v>
      </c>
      <c r="AK254" s="273" t="b">
        <v>1</v>
      </c>
      <c r="AL254" s="273" t="b">
        <v>0</v>
      </c>
      <c r="AM254" s="273" t="b">
        <v>1</v>
      </c>
      <c r="AN254" s="273" t="b">
        <v>1</v>
      </c>
      <c r="AO254" s="288" t="b">
        <v>1</v>
      </c>
      <c r="AP254" s="274" t="b">
        <v>1</v>
      </c>
      <c r="AQ254" s="275" t="s">
        <v>414</v>
      </c>
      <c r="AR254" s="276" t="s">
        <v>414</v>
      </c>
      <c r="AS254" s="277" t="s">
        <v>414</v>
      </c>
      <c r="AT254" s="278"/>
      <c r="AU254" s="476"/>
      <c r="AV254" s="222"/>
      <c r="AW254" s="222"/>
      <c r="AX254" s="222"/>
      <c r="AY254" s="222"/>
      <c r="AZ254" s="222"/>
      <c r="BA254" s="222"/>
      <c r="BB254" s="222"/>
      <c r="BC254" s="222"/>
      <c r="BD254" s="222"/>
      <c r="BE254" s="222"/>
      <c r="BF254" s="222"/>
      <c r="BG254" s="222"/>
      <c r="BH254" s="222"/>
      <c r="BI254" s="222"/>
      <c r="BJ254" s="222"/>
      <c r="BK254" s="222"/>
      <c r="BL254" s="222"/>
    </row>
    <row r="255">
      <c r="A255" s="256">
        <v>45832.52013888889</v>
      </c>
      <c r="B255" s="256">
        <v>45835.62777777778</v>
      </c>
      <c r="C255" s="258" t="s">
        <v>1416</v>
      </c>
      <c r="D255" s="257" t="s">
        <v>519</v>
      </c>
      <c r="E255" s="258">
        <v>1.9532294945765E13</v>
      </c>
      <c r="F255" s="258" t="s">
        <v>398</v>
      </c>
      <c r="G255" s="258" t="s">
        <v>399</v>
      </c>
      <c r="H255" s="258" t="s">
        <v>1349</v>
      </c>
      <c r="I255" s="318" t="s">
        <v>1417</v>
      </c>
      <c r="J255" s="318" t="s">
        <v>1418</v>
      </c>
      <c r="K255" s="482" t="s">
        <v>1419</v>
      </c>
      <c r="L255" s="435" t="s">
        <v>1420</v>
      </c>
      <c r="M255" s="435" t="s">
        <v>1421</v>
      </c>
      <c r="N255" s="435" t="s">
        <v>1422</v>
      </c>
      <c r="O255" s="263" t="s">
        <v>603</v>
      </c>
      <c r="P255" s="264" t="s">
        <v>1423</v>
      </c>
      <c r="Q255" s="265">
        <v>45835.0</v>
      </c>
      <c r="R255" s="258">
        <f t="shared" si="11"/>
        <v>295</v>
      </c>
      <c r="S255" s="222"/>
      <c r="T255" s="266" t="s">
        <v>1179</v>
      </c>
      <c r="U255" s="266">
        <v>798000.0</v>
      </c>
      <c r="V255" s="266">
        <v>798000.0</v>
      </c>
      <c r="W255" s="267">
        <v>654002.0</v>
      </c>
      <c r="X255" s="267">
        <v>0.0</v>
      </c>
      <c r="Y255" s="267">
        <v>654002.0</v>
      </c>
      <c r="Z255" s="268" t="s">
        <v>409</v>
      </c>
      <c r="AA255" s="269">
        <v>45900.0</v>
      </c>
      <c r="AB255" s="222"/>
      <c r="AC255" s="287">
        <v>45765.0</v>
      </c>
      <c r="AD255" s="258" t="s">
        <v>83</v>
      </c>
      <c r="AE255" s="326" t="s">
        <v>583</v>
      </c>
      <c r="AF255" s="272" t="s">
        <v>1424</v>
      </c>
      <c r="AG255" s="303"/>
      <c r="AH255" s="258" t="b">
        <v>0</v>
      </c>
      <c r="AI255" s="222"/>
      <c r="AJ255" s="273" t="b">
        <v>1</v>
      </c>
      <c r="AK255" s="273" t="b">
        <v>1</v>
      </c>
      <c r="AL255" s="273" t="b">
        <v>0</v>
      </c>
      <c r="AM255" s="273" t="b">
        <v>1</v>
      </c>
      <c r="AN255" s="273" t="b">
        <v>1</v>
      </c>
      <c r="AO255" s="288" t="b">
        <v>1</v>
      </c>
      <c r="AP255" s="274" t="b">
        <v>1</v>
      </c>
      <c r="AQ255" s="275" t="s">
        <v>414</v>
      </c>
      <c r="AR255" s="276" t="s">
        <v>414</v>
      </c>
      <c r="AS255" s="277" t="s">
        <v>414</v>
      </c>
      <c r="AT255" s="278"/>
      <c r="AU255" s="476"/>
      <c r="AV255" s="222"/>
      <c r="AW255" s="222"/>
      <c r="AX255" s="222"/>
      <c r="AY255" s="222"/>
      <c r="AZ255" s="222"/>
      <c r="BA255" s="222"/>
      <c r="BB255" s="222"/>
      <c r="BC255" s="222"/>
      <c r="BD255" s="222"/>
      <c r="BE255" s="222"/>
      <c r="BF255" s="222"/>
      <c r="BG255" s="222"/>
      <c r="BH255" s="222"/>
      <c r="BI255" s="222"/>
      <c r="BJ255" s="222"/>
      <c r="BK255" s="222"/>
      <c r="BL255" s="222"/>
    </row>
    <row r="256">
      <c r="A256" s="256">
        <v>45834.65555555555</v>
      </c>
      <c r="B256" s="256">
        <v>45848.52013888889</v>
      </c>
      <c r="C256" s="258" t="s">
        <v>1425</v>
      </c>
      <c r="D256" s="257" t="s">
        <v>397</v>
      </c>
      <c r="E256" s="295">
        <v>1.8682639745704E13</v>
      </c>
      <c r="F256" s="258" t="s">
        <v>398</v>
      </c>
      <c r="G256" s="258" t="s">
        <v>399</v>
      </c>
      <c r="H256" s="258" t="s">
        <v>1349</v>
      </c>
      <c r="I256" s="483" t="s">
        <v>1426</v>
      </c>
      <c r="J256" s="484" t="s">
        <v>1427</v>
      </c>
      <c r="K256" s="322" t="s">
        <v>1428</v>
      </c>
      <c r="L256" s="312" t="s">
        <v>1429</v>
      </c>
      <c r="M256" s="312" t="s">
        <v>1430</v>
      </c>
      <c r="N256" s="312" t="s">
        <v>1431</v>
      </c>
      <c r="O256" s="263" t="s">
        <v>603</v>
      </c>
      <c r="P256" s="283" t="s">
        <v>1432</v>
      </c>
      <c r="Q256" s="284">
        <v>45838.0</v>
      </c>
      <c r="R256" s="258">
        <f t="shared" si="11"/>
        <v>231</v>
      </c>
      <c r="S256" s="222"/>
      <c r="T256" s="266" t="s">
        <v>14</v>
      </c>
      <c r="U256" s="266">
        <v>798000.0</v>
      </c>
      <c r="V256" s="266">
        <v>58824.0</v>
      </c>
      <c r="W256" s="294">
        <v>-270984.0</v>
      </c>
      <c r="X256" s="267">
        <v>43616.0</v>
      </c>
      <c r="Y256" s="267">
        <v>785792.0</v>
      </c>
      <c r="Z256" s="268" t="s">
        <v>435</v>
      </c>
      <c r="AA256" s="269">
        <v>45839.0</v>
      </c>
      <c r="AB256" s="222"/>
      <c r="AC256" s="310">
        <v>45704.0</v>
      </c>
      <c r="AD256" s="258" t="s">
        <v>1433</v>
      </c>
      <c r="AE256" s="326" t="s">
        <v>583</v>
      </c>
      <c r="AF256" s="272" t="s">
        <v>1434</v>
      </c>
      <c r="AG256" s="272" t="s">
        <v>1435</v>
      </c>
      <c r="AH256" s="258" t="b">
        <v>0</v>
      </c>
      <c r="AI256" s="222"/>
      <c r="AJ256" s="273" t="b">
        <v>1</v>
      </c>
      <c r="AK256" s="273" t="b">
        <v>1</v>
      </c>
      <c r="AL256" s="273" t="b">
        <v>0</v>
      </c>
      <c r="AM256" s="273" t="b">
        <v>1</v>
      </c>
      <c r="AN256" s="273" t="b">
        <v>1</v>
      </c>
      <c r="AO256" s="288" t="b">
        <v>1</v>
      </c>
      <c r="AP256" s="274" t="b">
        <v>1</v>
      </c>
      <c r="AQ256" s="275" t="b">
        <v>0</v>
      </c>
      <c r="AR256" s="276" t="b">
        <v>0</v>
      </c>
      <c r="AS256" s="277" t="b">
        <v>1</v>
      </c>
      <c r="AT256" s="278"/>
      <c r="AU256" s="476"/>
      <c r="AV256" s="222"/>
      <c r="AW256" s="222"/>
      <c r="AX256" s="222"/>
      <c r="AY256" s="222"/>
      <c r="AZ256" s="222"/>
      <c r="BA256" s="222"/>
      <c r="BB256" s="222"/>
      <c r="BC256" s="222"/>
      <c r="BD256" s="222"/>
      <c r="BE256" s="222"/>
      <c r="BF256" s="222"/>
      <c r="BG256" s="222"/>
      <c r="BH256" s="222"/>
      <c r="BI256" s="222"/>
      <c r="BJ256" s="222"/>
      <c r="BK256" s="222"/>
      <c r="BL256" s="222"/>
    </row>
    <row r="257">
      <c r="A257" s="256">
        <v>45834.88055555556</v>
      </c>
      <c r="B257" s="256">
        <v>45835.558333333334</v>
      </c>
      <c r="C257" s="258" t="s">
        <v>1436</v>
      </c>
      <c r="D257" s="257" t="s">
        <v>519</v>
      </c>
      <c r="E257" s="415" t="s">
        <v>1437</v>
      </c>
      <c r="F257" s="258" t="s">
        <v>398</v>
      </c>
      <c r="G257" s="258" t="s">
        <v>399</v>
      </c>
      <c r="H257" s="258" t="s">
        <v>1349</v>
      </c>
      <c r="I257" s="485" t="s">
        <v>1438</v>
      </c>
      <c r="J257" s="484" t="s">
        <v>1439</v>
      </c>
      <c r="K257" s="486" t="s">
        <v>1440</v>
      </c>
      <c r="L257" s="264" t="s">
        <v>1441</v>
      </c>
      <c r="M257" s="264" t="s">
        <v>1442</v>
      </c>
      <c r="N257" s="264" t="s">
        <v>1443</v>
      </c>
      <c r="O257" s="263" t="s">
        <v>433</v>
      </c>
      <c r="P257" s="264" t="s">
        <v>1444</v>
      </c>
      <c r="Q257" s="265">
        <v>45835.0</v>
      </c>
      <c r="R257" s="258">
        <f t="shared" si="11"/>
        <v>312</v>
      </c>
      <c r="S257" s="222"/>
      <c r="T257" s="266" t="s">
        <v>1170</v>
      </c>
      <c r="U257" s="266">
        <v>798000.0</v>
      </c>
      <c r="V257" s="266">
        <v>100000.0</v>
      </c>
      <c r="W257" s="294">
        <v>-50556.0</v>
      </c>
      <c r="X257" s="267">
        <v>12047.0</v>
      </c>
      <c r="Y257" s="267">
        <v>713047.0</v>
      </c>
      <c r="Z257" s="268" t="s">
        <v>409</v>
      </c>
      <c r="AA257" s="269">
        <v>45835.0</v>
      </c>
      <c r="AB257" s="222"/>
      <c r="AC257" s="287">
        <v>45782.0</v>
      </c>
      <c r="AD257" s="258" t="s">
        <v>81</v>
      </c>
      <c r="AE257" s="326" t="s">
        <v>583</v>
      </c>
      <c r="AF257" s="272" t="s">
        <v>1445</v>
      </c>
      <c r="AG257" s="272" t="s">
        <v>1446</v>
      </c>
      <c r="AH257" s="258" t="b">
        <v>0</v>
      </c>
      <c r="AI257" s="222"/>
      <c r="AJ257" s="273" t="b">
        <v>1</v>
      </c>
      <c r="AK257" s="273" t="b">
        <v>1</v>
      </c>
      <c r="AL257" s="273" t="b">
        <v>0</v>
      </c>
      <c r="AM257" s="273" t="b">
        <v>1</v>
      </c>
      <c r="AN257" s="273" t="b">
        <v>1</v>
      </c>
      <c r="AO257" s="288" t="b">
        <v>1</v>
      </c>
      <c r="AP257" s="274" t="b">
        <v>1</v>
      </c>
      <c r="AQ257" s="275" t="b">
        <v>0</v>
      </c>
      <c r="AR257" s="276" t="b">
        <v>0</v>
      </c>
      <c r="AS257" s="277" t="b">
        <v>1</v>
      </c>
      <c r="AT257" s="278"/>
      <c r="AU257" s="476"/>
      <c r="AV257" s="222"/>
      <c r="AW257" s="222"/>
      <c r="AX257" s="222"/>
      <c r="AY257" s="222"/>
      <c r="AZ257" s="222"/>
      <c r="BA257" s="222"/>
      <c r="BB257" s="222"/>
      <c r="BC257" s="222"/>
      <c r="BD257" s="222"/>
      <c r="BE257" s="222"/>
      <c r="BF257" s="222"/>
      <c r="BG257" s="222"/>
      <c r="BH257" s="222"/>
      <c r="BI257" s="222"/>
      <c r="BJ257" s="222"/>
      <c r="BK257" s="222"/>
      <c r="BL257" s="222"/>
    </row>
    <row r="258">
      <c r="A258" s="256">
        <v>45838.58888888889</v>
      </c>
      <c r="B258" s="327"/>
      <c r="C258" s="327"/>
      <c r="D258" s="257" t="s">
        <v>397</v>
      </c>
      <c r="E258" s="258">
        <v>1.9691380645779E13</v>
      </c>
      <c r="F258" s="258" t="s">
        <v>398</v>
      </c>
      <c r="G258" s="258" t="s">
        <v>561</v>
      </c>
      <c r="H258" s="258" t="s">
        <v>1349</v>
      </c>
      <c r="I258" s="280" t="s">
        <v>1447</v>
      </c>
      <c r="J258" s="280" t="s">
        <v>1448</v>
      </c>
      <c r="K258" s="261" t="s">
        <v>1449</v>
      </c>
      <c r="L258" s="312" t="s">
        <v>1450</v>
      </c>
      <c r="M258" s="312" t="s">
        <v>1451</v>
      </c>
      <c r="N258" s="312" t="s">
        <v>1452</v>
      </c>
      <c r="O258" s="263" t="s">
        <v>433</v>
      </c>
      <c r="P258" s="283" t="s">
        <v>1453</v>
      </c>
      <c r="Q258" s="284">
        <v>45838.0</v>
      </c>
      <c r="R258" s="258">
        <f t="shared" si="11"/>
        <v>306</v>
      </c>
      <c r="S258" s="222"/>
      <c r="T258" s="266" t="s">
        <v>14</v>
      </c>
      <c r="U258" s="266">
        <v>798000.0</v>
      </c>
      <c r="V258" s="266">
        <v>0.0</v>
      </c>
      <c r="W258" s="294">
        <v>-172416.0</v>
      </c>
      <c r="X258" s="267">
        <v>19676.0</v>
      </c>
      <c r="Y258" s="267">
        <v>820676.0</v>
      </c>
      <c r="Z258" s="268" t="s">
        <v>409</v>
      </c>
      <c r="AA258" s="269">
        <v>45841.0</v>
      </c>
      <c r="AB258" s="222"/>
      <c r="AC258" s="287">
        <v>45779.0</v>
      </c>
      <c r="AD258" s="258" t="s">
        <v>685</v>
      </c>
      <c r="AE258" s="326" t="s">
        <v>583</v>
      </c>
      <c r="AF258" s="272" t="s">
        <v>1454</v>
      </c>
      <c r="AG258" s="272" t="s">
        <v>1455</v>
      </c>
      <c r="AH258" s="258" t="b">
        <v>0</v>
      </c>
      <c r="AI258" s="222"/>
      <c r="AJ258" s="273" t="b">
        <v>1</v>
      </c>
      <c r="AK258" s="273" t="b">
        <v>1</v>
      </c>
      <c r="AL258" s="273" t="b">
        <v>0</v>
      </c>
      <c r="AM258" s="273" t="b">
        <v>1</v>
      </c>
      <c r="AN258" s="273" t="b">
        <v>1</v>
      </c>
      <c r="AO258" s="288" t="b">
        <v>1</v>
      </c>
      <c r="AP258" s="274" t="b">
        <v>1</v>
      </c>
      <c r="AQ258" s="275" t="b">
        <v>0</v>
      </c>
      <c r="AR258" s="276" t="b">
        <v>0</v>
      </c>
      <c r="AS258" s="277" t="b">
        <v>1</v>
      </c>
      <c r="AT258" s="278"/>
      <c r="AU258" s="476"/>
      <c r="AV258" s="222"/>
      <c r="AW258" s="222"/>
      <c r="AX258" s="222"/>
      <c r="AY258" s="222"/>
      <c r="AZ258" s="222"/>
      <c r="BA258" s="222"/>
      <c r="BB258" s="222"/>
      <c r="BC258" s="222"/>
      <c r="BD258" s="222"/>
      <c r="BE258" s="222"/>
      <c r="BF258" s="222"/>
      <c r="BG258" s="222"/>
      <c r="BH258" s="222"/>
      <c r="BI258" s="222"/>
      <c r="BJ258" s="222"/>
      <c r="BK258" s="222"/>
      <c r="BL258" s="222"/>
    </row>
    <row r="259">
      <c r="A259" s="222"/>
      <c r="B259" s="222"/>
      <c r="C259" s="222"/>
      <c r="D259" s="222"/>
      <c r="E259" s="222"/>
      <c r="F259" s="222"/>
      <c r="G259" s="222"/>
      <c r="H259" s="222"/>
      <c r="I259" s="222"/>
      <c r="J259" s="222"/>
      <c r="K259" s="222"/>
      <c r="L259" s="222"/>
      <c r="M259" s="222"/>
      <c r="N259" s="222"/>
      <c r="O259" s="222"/>
      <c r="P259" s="222"/>
      <c r="Q259" s="222"/>
      <c r="R259" s="222"/>
      <c r="S259" s="222"/>
      <c r="T259" s="222"/>
      <c r="U259" s="222"/>
      <c r="V259" s="222"/>
      <c r="W259" s="222"/>
      <c r="X259" s="222"/>
      <c r="Y259" s="222"/>
      <c r="Z259" s="222"/>
      <c r="AA259" s="222"/>
      <c r="AB259" s="222"/>
      <c r="AC259" s="222"/>
      <c r="AD259" s="222"/>
      <c r="AE259" s="222"/>
      <c r="AF259" s="222"/>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c r="BL259" s="222"/>
    </row>
    <row r="260">
      <c r="A260" s="222"/>
      <c r="B260" s="222"/>
      <c r="C260" s="222"/>
      <c r="D260" s="222"/>
      <c r="E260" s="222"/>
      <c r="F260" s="222"/>
      <c r="G260" s="222"/>
      <c r="H260" s="222"/>
      <c r="I260" s="222"/>
      <c r="J260" s="222"/>
      <c r="K260" s="222"/>
      <c r="L260" s="222"/>
      <c r="M260" s="222"/>
      <c r="N260" s="222"/>
      <c r="O260" s="222"/>
      <c r="P260" s="222"/>
      <c r="Q260" s="222"/>
      <c r="R260" s="222"/>
      <c r="S260" s="222"/>
      <c r="T260" s="222"/>
      <c r="U260" s="222"/>
      <c r="V260" s="222"/>
      <c r="W260" s="222"/>
      <c r="X260" s="222"/>
      <c r="Y260" s="222"/>
      <c r="Z260" s="222"/>
      <c r="AA260" s="222"/>
      <c r="AB260" s="222"/>
      <c r="AC260" s="222"/>
      <c r="AD260" s="222"/>
      <c r="AE260" s="222"/>
      <c r="AF260" s="222"/>
      <c r="AG260" s="222"/>
      <c r="AH260" s="222"/>
      <c r="AI260" s="222"/>
      <c r="AJ260" s="222"/>
      <c r="AK260" s="222"/>
      <c r="AL260" s="222"/>
      <c r="AM260" s="222"/>
      <c r="AN260" s="222"/>
      <c r="AO260" s="222"/>
      <c r="AP260" s="222"/>
      <c r="AQ260" s="222"/>
      <c r="AR260" s="222"/>
      <c r="AS260" s="222"/>
      <c r="AT260" s="222"/>
      <c r="AU260" s="222"/>
      <c r="AV260" s="222"/>
      <c r="AW260" s="222"/>
      <c r="AX260" s="222"/>
      <c r="AY260" s="222"/>
      <c r="AZ260" s="222"/>
      <c r="BA260" s="222"/>
      <c r="BB260" s="222"/>
      <c r="BC260" s="222"/>
      <c r="BD260" s="222"/>
      <c r="BE260" s="222"/>
      <c r="BF260" s="222"/>
      <c r="BG260" s="222"/>
      <c r="BH260" s="222"/>
      <c r="BI260" s="222"/>
      <c r="BJ260" s="222"/>
      <c r="BK260" s="222"/>
      <c r="BL260" s="222"/>
    </row>
    <row r="261">
      <c r="A261" s="222"/>
      <c r="B261" s="222"/>
      <c r="C261" s="222"/>
      <c r="D261" s="222"/>
      <c r="E261" s="222"/>
      <c r="F261" s="222"/>
      <c r="G261" s="222"/>
      <c r="H261" s="222"/>
      <c r="I261" s="222"/>
      <c r="J261" s="222"/>
      <c r="K261" s="222"/>
      <c r="L261" s="222"/>
      <c r="M261" s="222"/>
      <c r="N261" s="222"/>
      <c r="O261" s="222"/>
      <c r="P261" s="222"/>
      <c r="Q261" s="222"/>
      <c r="R261" s="222"/>
      <c r="S261" s="222"/>
      <c r="T261" s="222"/>
      <c r="U261" s="222"/>
      <c r="V261" s="222"/>
      <c r="W261" s="487" t="s">
        <v>376</v>
      </c>
      <c r="X261" s="487" t="s">
        <v>1456</v>
      </c>
      <c r="Y261" s="487" t="s">
        <v>10</v>
      </c>
      <c r="Z261" s="222"/>
      <c r="AA261" s="222"/>
      <c r="AB261" s="222"/>
      <c r="AC261" s="222"/>
      <c r="AD261" s="222"/>
      <c r="AE261" s="222"/>
      <c r="AF261" s="222"/>
      <c r="AG261" s="222"/>
      <c r="AH261" s="222"/>
      <c r="AI261" s="222"/>
      <c r="AJ261" s="222"/>
      <c r="AK261" s="222"/>
      <c r="AL261" s="222"/>
      <c r="AM261" s="222"/>
      <c r="AN261" s="222"/>
      <c r="AO261" s="222"/>
      <c r="AP261" s="222"/>
      <c r="AQ261" s="222"/>
      <c r="AR261" s="222"/>
      <c r="AS261" s="222"/>
      <c r="AT261" s="222"/>
      <c r="AU261" s="222"/>
      <c r="AV261" s="222"/>
      <c r="AW261" s="222"/>
      <c r="AX261" s="222"/>
      <c r="AY261" s="222"/>
      <c r="AZ261" s="222"/>
      <c r="BA261" s="222"/>
      <c r="BB261" s="222"/>
      <c r="BC261" s="222"/>
      <c r="BD261" s="222"/>
      <c r="BE261" s="222"/>
      <c r="BF261" s="222"/>
      <c r="BG261" s="222"/>
      <c r="BH261" s="222"/>
      <c r="BI261" s="222"/>
      <c r="BJ261" s="222"/>
      <c r="BK261" s="222"/>
      <c r="BL261" s="222"/>
    </row>
    <row r="262">
      <c r="A262" s="222"/>
      <c r="B262" s="222"/>
      <c r="C262" s="222"/>
      <c r="D262" s="222"/>
      <c r="E262" s="222"/>
      <c r="F262" s="222"/>
      <c r="G262" s="222"/>
      <c r="H262" s="222"/>
      <c r="I262" s="222"/>
      <c r="J262" s="222"/>
      <c r="K262" s="222"/>
      <c r="L262" s="222"/>
      <c r="M262" s="222"/>
      <c r="N262" s="222"/>
      <c r="O262" s="222"/>
      <c r="P262" s="222"/>
      <c r="Q262" s="222"/>
      <c r="R262" s="222"/>
      <c r="S262" s="222"/>
      <c r="T262" s="222"/>
      <c r="U262" s="222"/>
      <c r="V262" s="222"/>
      <c r="W262" s="487">
        <f>798000-172416</f>
        <v>625584</v>
      </c>
      <c r="X262" s="487">
        <v>19676.0</v>
      </c>
      <c r="Y262" s="222">
        <f>sum(W262:X262)</f>
        <v>645260</v>
      </c>
      <c r="Z262" s="222"/>
      <c r="AA262" s="222"/>
      <c r="AB262" s="222"/>
      <c r="AC262" s="222"/>
      <c r="AD262" s="222"/>
      <c r="AE262" s="222"/>
      <c r="AF262" s="222"/>
      <c r="AG262" s="222"/>
      <c r="AH262" s="222"/>
      <c r="AI262" s="222"/>
      <c r="AJ262" s="222"/>
      <c r="AK262" s="222"/>
      <c r="AL262" s="222"/>
      <c r="AM262" s="222"/>
      <c r="AN262" s="222"/>
      <c r="AO262" s="222"/>
      <c r="AP262" s="222"/>
      <c r="AQ262" s="222"/>
      <c r="AR262" s="222"/>
      <c r="AS262" s="222"/>
      <c r="AT262" s="222"/>
      <c r="AU262" s="222"/>
      <c r="AV262" s="222"/>
      <c r="AW262" s="222"/>
      <c r="AX262" s="222"/>
      <c r="AY262" s="222"/>
      <c r="AZ262" s="222"/>
      <c r="BA262" s="222"/>
      <c r="BB262" s="222"/>
      <c r="BC262" s="222"/>
      <c r="BD262" s="222"/>
      <c r="BE262" s="222"/>
      <c r="BF262" s="222"/>
      <c r="BG262" s="222"/>
      <c r="BH262" s="222"/>
      <c r="BI262" s="222"/>
      <c r="BJ262" s="222"/>
      <c r="BK262" s="222"/>
      <c r="BL262" s="222"/>
    </row>
    <row r="263">
      <c r="A263" s="222"/>
      <c r="B263" s="222"/>
      <c r="C263" s="222"/>
      <c r="D263" s="222"/>
      <c r="E263" s="222"/>
      <c r="F263" s="222"/>
      <c r="G263" s="222"/>
      <c r="H263" s="222"/>
      <c r="I263" s="222"/>
      <c r="J263" s="222"/>
      <c r="K263" s="222"/>
      <c r="L263" s="222"/>
      <c r="M263" s="222"/>
      <c r="N263" s="222"/>
      <c r="O263" s="222"/>
      <c r="P263" s="222"/>
      <c r="Q263" s="222"/>
      <c r="R263" s="222"/>
      <c r="S263" s="222"/>
      <c r="T263" s="222"/>
      <c r="U263" s="222"/>
      <c r="V263" s="222"/>
      <c r="W263" s="222"/>
      <c r="X263" s="222"/>
      <c r="Y263" s="222"/>
      <c r="Z263" s="222"/>
      <c r="AA263" s="222"/>
      <c r="AB263" s="222"/>
      <c r="AC263" s="222"/>
      <c r="AD263" s="222"/>
      <c r="AE263" s="222"/>
      <c r="AF263" s="222"/>
      <c r="AG263" s="222"/>
      <c r="AH263" s="222"/>
      <c r="AI263" s="222"/>
      <c r="AJ263" s="222"/>
      <c r="AK263" s="222"/>
      <c r="AL263" s="222"/>
      <c r="AM263" s="222"/>
      <c r="AN263" s="222"/>
      <c r="AO263" s="222"/>
      <c r="AP263" s="222"/>
      <c r="AQ263" s="222"/>
      <c r="AR263" s="222"/>
      <c r="AS263" s="222"/>
      <c r="AT263" s="222"/>
      <c r="AU263" s="222"/>
      <c r="AV263" s="222"/>
      <c r="AW263" s="222"/>
      <c r="AX263" s="222"/>
      <c r="AY263" s="222"/>
      <c r="AZ263" s="222"/>
      <c r="BA263" s="222"/>
      <c r="BB263" s="222"/>
      <c r="BC263" s="222"/>
      <c r="BD263" s="222"/>
      <c r="BE263" s="222"/>
      <c r="BF263" s="222"/>
      <c r="BG263" s="222"/>
      <c r="BH263" s="222"/>
      <c r="BI263" s="222"/>
      <c r="BJ263" s="222"/>
      <c r="BK263" s="222"/>
      <c r="BL263" s="222"/>
    </row>
    <row r="264">
      <c r="A264" s="222"/>
      <c r="B264" s="222"/>
      <c r="C264" s="222"/>
      <c r="D264" s="222"/>
      <c r="E264" s="222"/>
      <c r="F264" s="222"/>
      <c r="G264" s="222"/>
      <c r="H264" s="222"/>
      <c r="I264" s="222"/>
      <c r="J264" s="222"/>
      <c r="K264" s="222"/>
      <c r="L264" s="222"/>
      <c r="M264" s="222"/>
      <c r="N264" s="222"/>
      <c r="O264" s="222"/>
      <c r="P264" s="222"/>
      <c r="Q264" s="222"/>
      <c r="R264" s="222"/>
      <c r="S264" s="222"/>
      <c r="T264" s="222"/>
      <c r="U264" s="222"/>
      <c r="V264" s="222"/>
      <c r="W264" s="222"/>
      <c r="X264" s="222"/>
      <c r="Y264" s="222"/>
      <c r="Z264" s="222"/>
      <c r="AA264" s="222"/>
      <c r="AB264" s="222"/>
      <c r="AC264" s="222"/>
      <c r="AD264" s="222"/>
      <c r="AE264" s="222"/>
      <c r="AF264" s="222"/>
      <c r="AG264" s="222"/>
      <c r="AH264" s="222"/>
      <c r="AI264" s="222"/>
      <c r="AJ264" s="222"/>
      <c r="AK264" s="222"/>
      <c r="AL264" s="222"/>
      <c r="AM264" s="222"/>
      <c r="AN264" s="222"/>
      <c r="AO264" s="222"/>
      <c r="AP264" s="222"/>
      <c r="AQ264" s="222"/>
      <c r="AR264" s="222"/>
      <c r="AS264" s="222"/>
      <c r="AT264" s="222"/>
      <c r="AU264" s="222"/>
      <c r="AV264" s="222"/>
      <c r="AW264" s="222"/>
      <c r="AX264" s="222"/>
      <c r="AY264" s="222"/>
      <c r="AZ264" s="222"/>
      <c r="BA264" s="222"/>
      <c r="BB264" s="222"/>
      <c r="BC264" s="222"/>
      <c r="BD264" s="222"/>
      <c r="BE264" s="222"/>
      <c r="BF264" s="222"/>
      <c r="BG264" s="222"/>
      <c r="BH264" s="222"/>
      <c r="BI264" s="222"/>
      <c r="BJ264" s="222"/>
      <c r="BK264" s="222"/>
      <c r="BL264" s="222"/>
    </row>
    <row r="265">
      <c r="A265" s="222"/>
      <c r="B265" s="222"/>
      <c r="C265" s="222"/>
      <c r="D265" s="222"/>
      <c r="E265" s="222"/>
      <c r="F265" s="222"/>
      <c r="G265" s="222"/>
      <c r="H265" s="222"/>
      <c r="I265" s="222"/>
      <c r="J265" s="222"/>
      <c r="K265" s="222"/>
      <c r="L265" s="222"/>
      <c r="M265" s="222"/>
      <c r="N265" s="222"/>
      <c r="O265" s="222"/>
      <c r="P265" s="222"/>
      <c r="Q265" s="222"/>
      <c r="R265" s="222"/>
      <c r="S265" s="222"/>
      <c r="T265" s="222"/>
      <c r="U265" s="222"/>
      <c r="V265" s="222"/>
      <c r="W265" s="222"/>
      <c r="X265" s="222"/>
      <c r="Y265" s="222"/>
      <c r="Z265" s="222"/>
      <c r="AA265" s="222"/>
      <c r="AB265" s="222"/>
      <c r="AC265" s="222"/>
      <c r="AD265" s="222"/>
      <c r="AE265" s="222"/>
      <c r="AF265" s="222"/>
      <c r="AG265" s="222"/>
      <c r="AH265" s="222"/>
      <c r="AI265" s="222"/>
      <c r="AJ265" s="222"/>
      <c r="AK265" s="222"/>
      <c r="AL265" s="222"/>
      <c r="AM265" s="222"/>
      <c r="AN265" s="222"/>
      <c r="AO265" s="222"/>
      <c r="AP265" s="222"/>
      <c r="AQ265" s="222"/>
      <c r="AR265" s="222"/>
      <c r="AS265" s="222"/>
      <c r="AT265" s="222"/>
      <c r="AU265" s="222"/>
      <c r="AV265" s="222"/>
      <c r="AW265" s="222"/>
      <c r="AX265" s="222"/>
      <c r="AY265" s="222"/>
      <c r="AZ265" s="222"/>
      <c r="BA265" s="222"/>
      <c r="BB265" s="222"/>
      <c r="BC265" s="222"/>
      <c r="BD265" s="222"/>
      <c r="BE265" s="222"/>
      <c r="BF265" s="222"/>
      <c r="BG265" s="222"/>
      <c r="BH265" s="222"/>
      <c r="BI265" s="222"/>
      <c r="BJ265" s="222"/>
      <c r="BK265" s="222"/>
      <c r="BL265" s="222"/>
    </row>
    <row r="266">
      <c r="A266" s="222"/>
      <c r="B266" s="222"/>
      <c r="C266" s="222"/>
      <c r="D266" s="222"/>
      <c r="E266" s="222"/>
      <c r="F266" s="222"/>
      <c r="G266" s="222"/>
      <c r="H266" s="222"/>
      <c r="I266" s="222"/>
      <c r="J266" s="222"/>
      <c r="K266" s="222"/>
      <c r="L266" s="222"/>
      <c r="M266" s="222"/>
      <c r="N266" s="222"/>
      <c r="O266" s="222"/>
      <c r="P266" s="222"/>
      <c r="Q266" s="222"/>
      <c r="R266" s="222"/>
      <c r="S266" s="222"/>
      <c r="T266" s="222"/>
      <c r="U266" s="222"/>
      <c r="V266" s="222"/>
      <c r="W266" s="222"/>
      <c r="X266" s="222"/>
      <c r="Y266" s="222"/>
      <c r="Z266" s="222"/>
      <c r="AA266" s="222"/>
      <c r="AB266" s="222"/>
      <c r="AC266" s="222"/>
      <c r="AD266" s="222"/>
      <c r="AE266" s="222"/>
      <c r="AF266" s="222"/>
      <c r="AG266" s="222"/>
      <c r="AH266" s="222"/>
      <c r="AI266" s="222"/>
      <c r="AJ266" s="222"/>
      <c r="AK266" s="222"/>
      <c r="AL266" s="222"/>
      <c r="AM266" s="222"/>
      <c r="AN266" s="222"/>
      <c r="AO266" s="222"/>
      <c r="AP266" s="222"/>
      <c r="AQ266" s="222"/>
      <c r="AR266" s="222"/>
      <c r="AS266" s="222"/>
      <c r="AT266" s="222"/>
      <c r="AU266" s="222"/>
      <c r="AV266" s="222"/>
      <c r="AW266" s="222"/>
      <c r="AX266" s="222"/>
      <c r="AY266" s="222"/>
      <c r="AZ266" s="222"/>
      <c r="BA266" s="222"/>
      <c r="BB266" s="222"/>
      <c r="BC266" s="222"/>
      <c r="BD266" s="222"/>
      <c r="BE266" s="222"/>
      <c r="BF266" s="222"/>
      <c r="BG266" s="222"/>
      <c r="BH266" s="222"/>
      <c r="BI266" s="222"/>
      <c r="BJ266" s="222"/>
      <c r="BK266" s="222"/>
      <c r="BL266" s="222"/>
    </row>
    <row r="267">
      <c r="A267" s="222"/>
      <c r="B267" s="222"/>
      <c r="C267" s="222"/>
      <c r="D267" s="222"/>
      <c r="E267" s="222"/>
      <c r="F267" s="222"/>
      <c r="G267" s="222"/>
      <c r="H267" s="222"/>
      <c r="I267" s="222"/>
      <c r="J267" s="222"/>
      <c r="K267" s="222"/>
      <c r="L267" s="222"/>
      <c r="M267" s="222"/>
      <c r="N267" s="222"/>
      <c r="O267" s="222"/>
      <c r="P267" s="222"/>
      <c r="Q267" s="222"/>
      <c r="R267" s="222"/>
      <c r="S267" s="222"/>
      <c r="T267" s="222"/>
      <c r="U267" s="222"/>
      <c r="V267" s="222"/>
      <c r="W267" s="222"/>
      <c r="X267" s="222"/>
      <c r="Y267" s="222"/>
      <c r="Z267" s="222"/>
      <c r="AA267" s="222"/>
      <c r="AB267" s="222"/>
      <c r="AC267" s="222"/>
      <c r="AD267" s="222"/>
      <c r="AE267" s="222"/>
      <c r="AF267" s="222"/>
      <c r="AG267" s="222"/>
      <c r="AH267" s="222"/>
      <c r="AI267" s="222"/>
      <c r="AJ267" s="222"/>
      <c r="AK267" s="222"/>
      <c r="AL267" s="222"/>
      <c r="AM267" s="222"/>
      <c r="AN267" s="222"/>
      <c r="AO267" s="222"/>
      <c r="AP267" s="222"/>
      <c r="AQ267" s="222"/>
      <c r="AR267" s="222"/>
      <c r="AS267" s="222"/>
      <c r="AT267" s="222"/>
      <c r="AU267" s="222"/>
      <c r="AV267" s="222"/>
      <c r="AW267" s="222"/>
      <c r="AX267" s="222"/>
      <c r="AY267" s="222"/>
      <c r="AZ267" s="222"/>
      <c r="BA267" s="222"/>
      <c r="BB267" s="222"/>
      <c r="BC267" s="222"/>
      <c r="BD267" s="222"/>
      <c r="BE267" s="222"/>
      <c r="BF267" s="222"/>
      <c r="BG267" s="222"/>
      <c r="BH267" s="222"/>
      <c r="BI267" s="222"/>
      <c r="BJ267" s="222"/>
      <c r="BK267" s="222"/>
      <c r="BL267" s="222"/>
    </row>
    <row r="268">
      <c r="A268" s="222"/>
      <c r="B268" s="222"/>
      <c r="C268" s="222"/>
      <c r="D268" s="222"/>
      <c r="E268" s="222"/>
      <c r="F268" s="222"/>
      <c r="G268" s="222"/>
      <c r="H268" s="222"/>
      <c r="I268" s="222"/>
      <c r="J268" s="222"/>
      <c r="K268" s="222"/>
      <c r="L268" s="222"/>
      <c r="M268" s="222"/>
      <c r="N268" s="222"/>
      <c r="O268" s="222"/>
      <c r="P268" s="222"/>
      <c r="Q268" s="222"/>
      <c r="R268" s="222"/>
      <c r="S268" s="222"/>
      <c r="T268" s="222"/>
      <c r="U268" s="222"/>
      <c r="V268" s="222"/>
      <c r="W268" s="222"/>
      <c r="X268" s="222"/>
      <c r="Y268" s="222"/>
      <c r="Z268" s="222"/>
      <c r="AA268" s="222"/>
      <c r="AB268" s="222"/>
      <c r="AC268" s="222"/>
      <c r="AD268" s="222"/>
      <c r="AE268" s="222"/>
      <c r="AF268" s="222"/>
      <c r="AG268" s="222"/>
      <c r="AH268" s="222"/>
      <c r="AI268" s="222"/>
      <c r="AJ268" s="222"/>
      <c r="AK268" s="222"/>
      <c r="AL268" s="222"/>
      <c r="AM268" s="222"/>
      <c r="AN268" s="222"/>
      <c r="AO268" s="222"/>
      <c r="AP268" s="222"/>
      <c r="AQ268" s="222"/>
      <c r="AR268" s="222"/>
      <c r="AS268" s="222"/>
      <c r="AT268" s="222"/>
      <c r="AU268" s="222"/>
      <c r="AV268" s="222"/>
      <c r="AW268" s="222"/>
      <c r="AX268" s="222"/>
      <c r="AY268" s="222"/>
      <c r="AZ268" s="222"/>
      <c r="BA268" s="222"/>
      <c r="BB268" s="222"/>
      <c r="BC268" s="222"/>
      <c r="BD268" s="222"/>
      <c r="BE268" s="222"/>
      <c r="BF268" s="222"/>
      <c r="BG268" s="222"/>
      <c r="BH268" s="222"/>
      <c r="BI268" s="222"/>
      <c r="BJ268" s="222"/>
      <c r="BK268" s="222"/>
      <c r="BL268" s="222"/>
    </row>
    <row r="269">
      <c r="A269" s="222"/>
      <c r="B269" s="222"/>
      <c r="C269" s="222"/>
      <c r="D269" s="222"/>
      <c r="E269" s="222"/>
      <c r="F269" s="222"/>
      <c r="G269" s="222"/>
      <c r="H269" s="222"/>
      <c r="I269" s="222"/>
      <c r="J269" s="222"/>
      <c r="K269" s="222"/>
      <c r="L269" s="222"/>
      <c r="M269" s="222"/>
      <c r="N269" s="222"/>
      <c r="O269" s="222"/>
      <c r="P269" s="222"/>
      <c r="Q269" s="222"/>
      <c r="R269" s="222"/>
      <c r="S269" s="222"/>
      <c r="T269" s="222"/>
      <c r="U269" s="222"/>
      <c r="V269" s="222"/>
      <c r="W269" s="222"/>
      <c r="X269" s="222"/>
      <c r="Y269" s="222"/>
      <c r="Z269" s="222"/>
      <c r="AA269" s="222"/>
      <c r="AB269" s="222"/>
      <c r="AC269" s="222"/>
      <c r="AD269" s="222"/>
      <c r="AE269" s="222"/>
      <c r="AF269" s="222"/>
      <c r="AG269" s="222"/>
      <c r="AH269" s="222"/>
      <c r="AI269" s="222"/>
      <c r="AJ269" s="222"/>
      <c r="AK269" s="222"/>
      <c r="AL269" s="222"/>
      <c r="AM269" s="222"/>
      <c r="AN269" s="222"/>
      <c r="AO269" s="222"/>
      <c r="AP269" s="222"/>
      <c r="AQ269" s="222"/>
      <c r="AR269" s="222"/>
      <c r="AS269" s="222"/>
      <c r="AT269" s="222"/>
      <c r="AU269" s="222"/>
      <c r="AV269" s="222"/>
      <c r="AW269" s="222"/>
      <c r="AX269" s="222"/>
      <c r="AY269" s="222"/>
      <c r="AZ269" s="222"/>
      <c r="BA269" s="222"/>
      <c r="BB269" s="222"/>
      <c r="BC269" s="222"/>
      <c r="BD269" s="222"/>
      <c r="BE269" s="222"/>
      <c r="BF269" s="222"/>
      <c r="BG269" s="222"/>
      <c r="BH269" s="222"/>
      <c r="BI269" s="222"/>
      <c r="BJ269" s="222"/>
      <c r="BK269" s="222"/>
      <c r="BL269" s="222"/>
    </row>
    <row r="270">
      <c r="A270" s="222"/>
      <c r="B270" s="222"/>
      <c r="C270" s="222"/>
      <c r="D270" s="222"/>
      <c r="E270" s="222"/>
      <c r="F270" s="222"/>
      <c r="G270" s="222"/>
      <c r="H270" s="222"/>
      <c r="I270" s="222"/>
      <c r="J270" s="222"/>
      <c r="K270" s="222"/>
      <c r="L270" s="222"/>
      <c r="M270" s="222"/>
      <c r="N270" s="222"/>
      <c r="O270" s="222"/>
      <c r="P270" s="222"/>
      <c r="Q270" s="222"/>
      <c r="R270" s="222"/>
      <c r="S270" s="222"/>
      <c r="T270" s="222"/>
      <c r="U270" s="222"/>
      <c r="V270" s="222"/>
      <c r="W270" s="222"/>
      <c r="X270" s="222"/>
      <c r="Y270" s="222"/>
      <c r="Z270" s="222"/>
      <c r="AA270" s="222"/>
      <c r="AB270" s="222"/>
      <c r="AC270" s="222"/>
      <c r="AD270" s="222"/>
      <c r="AE270" s="222"/>
      <c r="AF270" s="222"/>
      <c r="AG270" s="222"/>
      <c r="AH270" s="222"/>
      <c r="AI270" s="222"/>
      <c r="AJ270" s="222"/>
      <c r="AK270" s="222"/>
      <c r="AL270" s="222"/>
      <c r="AM270" s="222"/>
      <c r="AN270" s="222"/>
      <c r="AO270" s="222"/>
      <c r="AP270" s="222"/>
      <c r="AQ270" s="222"/>
      <c r="AR270" s="222"/>
      <c r="AS270" s="222"/>
      <c r="AT270" s="222"/>
      <c r="AU270" s="222"/>
      <c r="AV270" s="222"/>
      <c r="AW270" s="222"/>
      <c r="AX270" s="222"/>
      <c r="AY270" s="222"/>
      <c r="AZ270" s="222"/>
      <c r="BA270" s="222"/>
      <c r="BB270" s="222"/>
      <c r="BC270" s="222"/>
      <c r="BD270" s="222"/>
      <c r="BE270" s="222"/>
      <c r="BF270" s="222"/>
      <c r="BG270" s="222"/>
      <c r="BH270" s="222"/>
      <c r="BI270" s="222"/>
      <c r="BJ270" s="222"/>
      <c r="BK270" s="222"/>
      <c r="BL270" s="222"/>
    </row>
    <row r="271">
      <c r="A271" s="222"/>
      <c r="B271" s="222"/>
      <c r="C271" s="222"/>
      <c r="D271" s="222"/>
      <c r="E271" s="222"/>
      <c r="F271" s="222"/>
      <c r="G271" s="222"/>
      <c r="H271" s="222"/>
      <c r="I271" s="222"/>
      <c r="J271" s="222"/>
      <c r="K271" s="222"/>
      <c r="L271" s="222"/>
      <c r="M271" s="222"/>
      <c r="N271" s="222"/>
      <c r="O271" s="222"/>
      <c r="P271" s="222"/>
      <c r="Q271" s="222"/>
      <c r="R271" s="222"/>
      <c r="S271" s="222"/>
      <c r="T271" s="222"/>
      <c r="U271" s="222"/>
      <c r="V271" s="222"/>
      <c r="W271" s="222"/>
      <c r="X271" s="222"/>
      <c r="Y271" s="222"/>
      <c r="Z271" s="222"/>
      <c r="AA271" s="222"/>
      <c r="AB271" s="222"/>
      <c r="AC271" s="222"/>
      <c r="AD271" s="222"/>
      <c r="AE271" s="222"/>
      <c r="AF271" s="222"/>
      <c r="AG271" s="222"/>
      <c r="AH271" s="222"/>
      <c r="AI271" s="222"/>
      <c r="AJ271" s="222"/>
      <c r="AK271" s="222"/>
      <c r="AL271" s="222"/>
      <c r="AM271" s="222"/>
      <c r="AN271" s="222"/>
      <c r="AO271" s="222"/>
      <c r="AP271" s="222"/>
      <c r="AQ271" s="222"/>
      <c r="AR271" s="222"/>
      <c r="AS271" s="222"/>
      <c r="AT271" s="222"/>
      <c r="AU271" s="222"/>
      <c r="AV271" s="222"/>
      <c r="AW271" s="222"/>
      <c r="AX271" s="222"/>
      <c r="AY271" s="222"/>
      <c r="AZ271" s="222"/>
      <c r="BA271" s="222"/>
      <c r="BB271" s="222"/>
      <c r="BC271" s="222"/>
      <c r="BD271" s="222"/>
      <c r="BE271" s="222"/>
      <c r="BF271" s="222"/>
      <c r="BG271" s="222"/>
      <c r="BH271" s="222"/>
      <c r="BI271" s="222"/>
      <c r="BJ271" s="222"/>
      <c r="BK271" s="222"/>
      <c r="BL271" s="222"/>
    </row>
    <row r="272">
      <c r="A272" s="222"/>
      <c r="B272" s="222"/>
      <c r="C272" s="222"/>
      <c r="D272" s="222"/>
      <c r="E272" s="222"/>
      <c r="F272" s="222"/>
      <c r="G272" s="222"/>
      <c r="H272" s="222"/>
      <c r="I272" s="222"/>
      <c r="J272" s="222"/>
      <c r="K272" s="222"/>
      <c r="L272" s="222"/>
      <c r="M272" s="222"/>
      <c r="N272" s="222"/>
      <c r="O272" s="222"/>
      <c r="P272" s="222"/>
      <c r="Q272" s="222"/>
      <c r="R272" s="222"/>
      <c r="S272" s="222"/>
      <c r="T272" s="222"/>
      <c r="U272" s="222"/>
      <c r="V272" s="222"/>
      <c r="W272" s="222"/>
      <c r="X272" s="222"/>
      <c r="Y272" s="222"/>
      <c r="Z272" s="222"/>
      <c r="AA272" s="222"/>
      <c r="AB272" s="222"/>
      <c r="AC272" s="222"/>
      <c r="AD272" s="222"/>
      <c r="AE272" s="222"/>
      <c r="AF272" s="222"/>
      <c r="AG272" s="222"/>
      <c r="AH272" s="222"/>
      <c r="AI272" s="222"/>
      <c r="AJ272" s="222"/>
      <c r="AK272" s="222"/>
      <c r="AL272" s="222"/>
      <c r="AM272" s="222"/>
      <c r="AN272" s="222"/>
      <c r="AO272" s="222"/>
      <c r="AP272" s="222"/>
      <c r="AQ272" s="222"/>
      <c r="AR272" s="222"/>
      <c r="AS272" s="222"/>
      <c r="AT272" s="222"/>
      <c r="AU272" s="222"/>
      <c r="AV272" s="222"/>
      <c r="AW272" s="222"/>
      <c r="AX272" s="222"/>
      <c r="AY272" s="222"/>
      <c r="AZ272" s="222"/>
      <c r="BA272" s="222"/>
      <c r="BB272" s="222"/>
      <c r="BC272" s="222"/>
      <c r="BD272" s="222"/>
      <c r="BE272" s="222"/>
      <c r="BF272" s="222"/>
      <c r="BG272" s="222"/>
      <c r="BH272" s="222"/>
      <c r="BI272" s="222"/>
      <c r="BJ272" s="222"/>
      <c r="BK272" s="222"/>
      <c r="BL272" s="222"/>
    </row>
    <row r="273">
      <c r="A273" s="222"/>
      <c r="B273" s="222"/>
      <c r="C273" s="222"/>
      <c r="D273" s="222"/>
      <c r="E273" s="222"/>
      <c r="F273" s="222"/>
      <c r="G273" s="222"/>
      <c r="H273" s="222"/>
      <c r="I273" s="222"/>
      <c r="J273" s="222"/>
      <c r="K273" s="222"/>
      <c r="L273" s="222"/>
      <c r="M273" s="222"/>
      <c r="N273" s="222"/>
      <c r="O273" s="222"/>
      <c r="P273" s="222"/>
      <c r="Q273" s="222"/>
      <c r="R273" s="222"/>
      <c r="S273" s="222"/>
      <c r="T273" s="222"/>
      <c r="U273" s="222"/>
      <c r="V273" s="222"/>
      <c r="W273" s="222"/>
      <c r="X273" s="222"/>
      <c r="Y273" s="222"/>
      <c r="Z273" s="222"/>
      <c r="AA273" s="222"/>
      <c r="AB273" s="222"/>
      <c r="AC273" s="222"/>
      <c r="AD273" s="222"/>
      <c r="AE273" s="222"/>
      <c r="AF273" s="222"/>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c r="BL273" s="222"/>
    </row>
    <row r="274">
      <c r="A274" s="222"/>
      <c r="B274" s="222"/>
      <c r="C274" s="222"/>
      <c r="D274" s="222"/>
      <c r="E274" s="222"/>
      <c r="F274" s="222"/>
      <c r="G274" s="222"/>
      <c r="H274" s="222"/>
      <c r="I274" s="222"/>
      <c r="J274" s="222"/>
      <c r="K274" s="222"/>
      <c r="L274" s="222"/>
      <c r="M274" s="222"/>
      <c r="N274" s="222"/>
      <c r="O274" s="222"/>
      <c r="P274" s="222"/>
      <c r="Q274" s="222"/>
      <c r="R274" s="222"/>
      <c r="S274" s="222"/>
      <c r="T274" s="222"/>
      <c r="U274" s="222"/>
      <c r="V274" s="222"/>
      <c r="W274" s="222"/>
      <c r="X274" s="222"/>
      <c r="Y274" s="222"/>
      <c r="Z274" s="222"/>
      <c r="AA274" s="222"/>
      <c r="AB274" s="222"/>
      <c r="AC274" s="222"/>
      <c r="AD274" s="222"/>
      <c r="AE274" s="222"/>
      <c r="AF274" s="222"/>
      <c r="AG274" s="222"/>
      <c r="AH274" s="222"/>
      <c r="AI274" s="222"/>
      <c r="AJ274" s="222"/>
      <c r="AK274" s="222"/>
      <c r="AL274" s="222"/>
      <c r="AM274" s="222"/>
      <c r="AN274" s="222"/>
      <c r="AO274" s="222"/>
      <c r="AP274" s="222"/>
      <c r="AQ274" s="222"/>
      <c r="AR274" s="222"/>
      <c r="AS274" s="222"/>
      <c r="AT274" s="222"/>
      <c r="AU274" s="222"/>
      <c r="AV274" s="222"/>
      <c r="AW274" s="222"/>
      <c r="AX274" s="222"/>
      <c r="AY274" s="222"/>
      <c r="AZ274" s="222"/>
      <c r="BA274" s="222"/>
      <c r="BB274" s="222"/>
      <c r="BC274" s="222"/>
      <c r="BD274" s="222"/>
      <c r="BE274" s="222"/>
      <c r="BF274" s="222"/>
      <c r="BG274" s="222"/>
      <c r="BH274" s="222"/>
      <c r="BI274" s="222"/>
      <c r="BJ274" s="222"/>
      <c r="BK274" s="222"/>
      <c r="BL274" s="222"/>
    </row>
    <row r="275">
      <c r="A275" s="222"/>
      <c r="B275" s="222"/>
      <c r="C275" s="222"/>
      <c r="D275" s="222"/>
      <c r="E275" s="222"/>
      <c r="F275" s="222"/>
      <c r="G275" s="222"/>
      <c r="H275" s="222"/>
      <c r="I275" s="222"/>
      <c r="J275" s="222"/>
      <c r="K275" s="222"/>
      <c r="L275" s="222"/>
      <c r="M275" s="222"/>
      <c r="N275" s="222"/>
      <c r="O275" s="222"/>
      <c r="P275" s="222"/>
      <c r="Q275" s="222"/>
      <c r="R275" s="222"/>
      <c r="S275" s="222"/>
      <c r="T275" s="222"/>
      <c r="U275" s="222"/>
      <c r="V275" s="222"/>
      <c r="W275" s="222"/>
      <c r="X275" s="222"/>
      <c r="Y275" s="222"/>
      <c r="Z275" s="222"/>
      <c r="AA275" s="222"/>
      <c r="AB275" s="222"/>
      <c r="AC275" s="222"/>
      <c r="AD275" s="222"/>
      <c r="AE275" s="222"/>
      <c r="AF275" s="222"/>
      <c r="AG275" s="222"/>
      <c r="AH275" s="222"/>
      <c r="AI275" s="222"/>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c r="BL275" s="222"/>
    </row>
    <row r="276">
      <c r="A276" s="222"/>
      <c r="B276" s="222"/>
      <c r="C276" s="222"/>
      <c r="D276" s="222"/>
      <c r="E276" s="222"/>
      <c r="F276" s="222"/>
      <c r="G276" s="222"/>
      <c r="H276" s="222"/>
      <c r="I276" s="222"/>
      <c r="J276" s="222"/>
      <c r="K276" s="222"/>
      <c r="L276" s="222"/>
      <c r="M276" s="222"/>
      <c r="N276" s="222"/>
      <c r="O276" s="222"/>
      <c r="P276" s="222"/>
      <c r="Q276" s="222"/>
      <c r="R276" s="222"/>
      <c r="S276" s="222"/>
      <c r="T276" s="222"/>
      <c r="U276" s="222"/>
      <c r="V276" s="222"/>
      <c r="W276" s="222"/>
      <c r="X276" s="222"/>
      <c r="Y276" s="222"/>
      <c r="Z276" s="222"/>
      <c r="AA276" s="222"/>
      <c r="AB276" s="222"/>
      <c r="AC276" s="222"/>
      <c r="AD276" s="222"/>
      <c r="AE276" s="222"/>
      <c r="AF276" s="222"/>
      <c r="AG276" s="222"/>
      <c r="AH276" s="222"/>
      <c r="AI276" s="222"/>
      <c r="AJ276" s="222"/>
      <c r="AK276" s="222"/>
      <c r="AL276" s="222"/>
      <c r="AM276" s="222"/>
      <c r="AN276" s="222"/>
      <c r="AO276" s="222"/>
      <c r="AP276" s="222"/>
      <c r="AQ276" s="222"/>
      <c r="AR276" s="222"/>
      <c r="AS276" s="222"/>
      <c r="AT276" s="222"/>
      <c r="AU276" s="222"/>
      <c r="AV276" s="222"/>
      <c r="AW276" s="222"/>
      <c r="AX276" s="222"/>
      <c r="AY276" s="222"/>
      <c r="AZ276" s="222"/>
      <c r="BA276" s="222"/>
      <c r="BB276" s="222"/>
      <c r="BC276" s="222"/>
      <c r="BD276" s="222"/>
      <c r="BE276" s="222"/>
      <c r="BF276" s="222"/>
      <c r="BG276" s="222"/>
      <c r="BH276" s="222"/>
      <c r="BI276" s="222"/>
      <c r="BJ276" s="222"/>
      <c r="BK276" s="222"/>
      <c r="BL276" s="222"/>
    </row>
    <row r="277">
      <c r="A277" s="222"/>
      <c r="B277" s="222"/>
      <c r="C277" s="222"/>
      <c r="D277" s="222"/>
      <c r="E277" s="222"/>
      <c r="F277" s="222"/>
      <c r="G277" s="222"/>
      <c r="H277" s="222"/>
      <c r="I277" s="222"/>
      <c r="J277" s="222"/>
      <c r="K277" s="222"/>
      <c r="L277" s="222"/>
      <c r="M277" s="222"/>
      <c r="N277" s="222"/>
      <c r="O277" s="222"/>
      <c r="P277" s="222"/>
      <c r="Q277" s="222"/>
      <c r="R277" s="222"/>
      <c r="S277" s="222"/>
      <c r="T277" s="222"/>
      <c r="U277" s="222"/>
      <c r="V277" s="222"/>
      <c r="W277" s="222"/>
      <c r="X277" s="222"/>
      <c r="Y277" s="222"/>
      <c r="Z277" s="222"/>
      <c r="AA277" s="222"/>
      <c r="AB277" s="222"/>
      <c r="AC277" s="222"/>
      <c r="AD277" s="222"/>
      <c r="AE277" s="222"/>
      <c r="AF277" s="222"/>
      <c r="AG277" s="222"/>
      <c r="AH277" s="222"/>
      <c r="AI277" s="222"/>
      <c r="AJ277" s="222"/>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c r="BL277" s="222"/>
    </row>
    <row r="278">
      <c r="A278" s="222"/>
      <c r="B278" s="222"/>
      <c r="C278" s="222"/>
      <c r="D278" s="222"/>
      <c r="E278" s="222"/>
      <c r="F278" s="222"/>
      <c r="G278" s="222"/>
      <c r="H278" s="222"/>
      <c r="I278" s="222"/>
      <c r="J278" s="222"/>
      <c r="K278" s="222"/>
      <c r="L278" s="222"/>
      <c r="M278" s="222"/>
      <c r="N278" s="222"/>
      <c r="O278" s="222"/>
      <c r="P278" s="222"/>
      <c r="Q278" s="222"/>
      <c r="R278" s="222"/>
      <c r="S278" s="222"/>
      <c r="T278" s="222"/>
      <c r="U278" s="222"/>
      <c r="V278" s="222"/>
      <c r="W278" s="222"/>
      <c r="X278" s="222"/>
      <c r="Y278" s="222"/>
      <c r="Z278" s="222"/>
      <c r="AA278" s="222"/>
      <c r="AB278" s="222"/>
      <c r="AC278" s="222"/>
      <c r="AD278" s="222"/>
      <c r="AE278" s="222"/>
      <c r="AF278" s="222"/>
      <c r="AG278" s="222"/>
      <c r="AH278" s="222"/>
      <c r="AI278" s="222"/>
      <c r="AJ278" s="222"/>
      <c r="AK278" s="222"/>
      <c r="AL278" s="222"/>
      <c r="AM278" s="222"/>
      <c r="AN278" s="222"/>
      <c r="AO278" s="222"/>
      <c r="AP278" s="222"/>
      <c r="AQ278" s="222"/>
      <c r="AR278" s="222"/>
      <c r="AS278" s="222"/>
      <c r="AT278" s="222"/>
      <c r="AU278" s="222"/>
      <c r="AV278" s="222"/>
      <c r="AW278" s="222"/>
      <c r="AX278" s="222"/>
      <c r="AY278" s="222"/>
      <c r="AZ278" s="222"/>
      <c r="BA278" s="222"/>
      <c r="BB278" s="222"/>
      <c r="BC278" s="222"/>
      <c r="BD278" s="222"/>
      <c r="BE278" s="222"/>
      <c r="BF278" s="222"/>
      <c r="BG278" s="222"/>
      <c r="BH278" s="222"/>
      <c r="BI278" s="222"/>
      <c r="BJ278" s="222"/>
      <c r="BK278" s="222"/>
      <c r="BL278" s="222"/>
    </row>
    <row r="279">
      <c r="A279" s="222"/>
      <c r="B279" s="222"/>
      <c r="C279" s="222"/>
      <c r="D279" s="222"/>
      <c r="E279" s="222"/>
      <c r="F279" s="222"/>
      <c r="G279" s="222"/>
      <c r="H279" s="222"/>
      <c r="I279" s="222"/>
      <c r="J279" s="222"/>
      <c r="K279" s="222"/>
      <c r="L279" s="222"/>
      <c r="M279" s="222"/>
      <c r="N279" s="222"/>
      <c r="O279" s="222"/>
      <c r="P279" s="222"/>
      <c r="Q279" s="222"/>
      <c r="R279" s="222"/>
      <c r="S279" s="222"/>
      <c r="T279" s="222"/>
      <c r="U279" s="222"/>
      <c r="V279" s="222"/>
      <c r="W279" s="222"/>
      <c r="X279" s="222"/>
      <c r="Y279" s="222"/>
      <c r="Z279" s="222"/>
      <c r="AA279" s="222"/>
      <c r="AB279" s="222"/>
      <c r="AC279" s="222"/>
      <c r="AD279" s="222"/>
      <c r="AE279" s="222"/>
      <c r="AF279" s="222"/>
      <c r="AG279" s="222"/>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c r="BL279" s="222"/>
    </row>
    <row r="280">
      <c r="A280" s="222"/>
      <c r="B280" s="222"/>
      <c r="C280" s="222"/>
      <c r="D280" s="222"/>
      <c r="E280" s="222"/>
      <c r="F280" s="222"/>
      <c r="G280" s="222"/>
      <c r="H280" s="222"/>
      <c r="I280" s="222"/>
      <c r="J280" s="222"/>
      <c r="K280" s="222"/>
      <c r="L280" s="222"/>
      <c r="M280" s="222"/>
      <c r="N280" s="222"/>
      <c r="O280" s="222"/>
      <c r="P280" s="222"/>
      <c r="Q280" s="222"/>
      <c r="R280" s="222"/>
      <c r="S280" s="222"/>
      <c r="T280" s="222"/>
      <c r="U280" s="222"/>
      <c r="V280" s="222"/>
      <c r="W280" s="222"/>
      <c r="X280" s="222"/>
      <c r="Y280" s="222"/>
      <c r="Z280" s="222"/>
      <c r="AA280" s="222"/>
      <c r="AB280" s="222"/>
      <c r="AC280" s="222"/>
      <c r="AD280" s="222"/>
      <c r="AE280" s="222"/>
      <c r="AF280" s="222"/>
      <c r="AG280" s="222"/>
      <c r="AH280" s="222"/>
      <c r="AI280" s="222"/>
      <c r="AJ280" s="222"/>
      <c r="AK280" s="222"/>
      <c r="AL280" s="222"/>
      <c r="AM280" s="222"/>
      <c r="AN280" s="222"/>
      <c r="AO280" s="222"/>
      <c r="AP280" s="222"/>
      <c r="AQ280" s="222"/>
      <c r="AR280" s="222"/>
      <c r="AS280" s="222"/>
      <c r="AT280" s="222"/>
      <c r="AU280" s="222"/>
      <c r="AV280" s="222"/>
      <c r="AW280" s="222"/>
      <c r="AX280" s="222"/>
      <c r="AY280" s="222"/>
      <c r="AZ280" s="222"/>
      <c r="BA280" s="222"/>
      <c r="BB280" s="222"/>
      <c r="BC280" s="222"/>
      <c r="BD280" s="222"/>
      <c r="BE280" s="222"/>
      <c r="BF280" s="222"/>
      <c r="BG280" s="222"/>
      <c r="BH280" s="222"/>
      <c r="BI280" s="222"/>
      <c r="BJ280" s="222"/>
      <c r="BK280" s="222"/>
      <c r="BL280" s="222"/>
    </row>
    <row r="281">
      <c r="A281" s="222"/>
      <c r="B281" s="222"/>
      <c r="C281" s="222"/>
      <c r="D281" s="222"/>
      <c r="E281" s="222"/>
      <c r="F281" s="222"/>
      <c r="G281" s="222"/>
      <c r="H281" s="222"/>
      <c r="I281" s="222"/>
      <c r="J281" s="222"/>
      <c r="K281" s="222"/>
      <c r="L281" s="222"/>
      <c r="M281" s="222"/>
      <c r="N281" s="222"/>
      <c r="O281" s="222"/>
      <c r="P281" s="222"/>
      <c r="Q281" s="222"/>
      <c r="R281" s="222"/>
      <c r="S281" s="222"/>
      <c r="T281" s="222"/>
      <c r="U281" s="222"/>
      <c r="V281" s="222"/>
      <c r="W281" s="222"/>
      <c r="X281" s="222"/>
      <c r="Y281" s="222"/>
      <c r="Z281" s="222"/>
      <c r="AA281" s="222"/>
      <c r="AB281" s="222"/>
      <c r="AC281" s="222"/>
      <c r="AD281" s="222"/>
      <c r="AE281" s="222"/>
      <c r="AF281" s="222"/>
      <c r="AG281" s="222"/>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c r="BL281" s="222"/>
    </row>
    <row r="282">
      <c r="A282" s="222"/>
      <c r="B282" s="222"/>
      <c r="C282" s="222"/>
      <c r="D282" s="222"/>
      <c r="E282" s="222"/>
      <c r="F282" s="222"/>
      <c r="G282" s="222"/>
      <c r="H282" s="222"/>
      <c r="I282" s="222"/>
      <c r="J282" s="222"/>
      <c r="K282" s="222"/>
      <c r="L282" s="222"/>
      <c r="M282" s="222"/>
      <c r="N282" s="222"/>
      <c r="O282" s="222"/>
      <c r="P282" s="222"/>
      <c r="Q282" s="222"/>
      <c r="R282" s="222"/>
      <c r="S282" s="222"/>
      <c r="T282" s="222"/>
      <c r="U282" s="222"/>
      <c r="V282" s="222"/>
      <c r="W282" s="222"/>
      <c r="X282" s="222"/>
      <c r="Y282" s="222"/>
      <c r="Z282" s="222"/>
      <c r="AA282" s="222"/>
      <c r="AB282" s="222"/>
      <c r="AC282" s="222"/>
      <c r="AD282" s="222"/>
      <c r="AE282" s="222"/>
      <c r="AF282" s="222"/>
      <c r="AG282" s="222"/>
      <c r="AH282" s="222"/>
      <c r="AI282" s="222"/>
      <c r="AJ282" s="222"/>
      <c r="AK282" s="222"/>
      <c r="AL282" s="222"/>
      <c r="AM282" s="222"/>
      <c r="AN282" s="222"/>
      <c r="AO282" s="222"/>
      <c r="AP282" s="222"/>
      <c r="AQ282" s="222"/>
      <c r="AR282" s="222"/>
      <c r="AS282" s="222"/>
      <c r="AT282" s="222"/>
      <c r="AU282" s="222"/>
      <c r="AV282" s="222"/>
      <c r="AW282" s="222"/>
      <c r="AX282" s="222"/>
      <c r="AY282" s="222"/>
      <c r="AZ282" s="222"/>
      <c r="BA282" s="222"/>
      <c r="BB282" s="222"/>
      <c r="BC282" s="222"/>
      <c r="BD282" s="222"/>
      <c r="BE282" s="222"/>
      <c r="BF282" s="222"/>
      <c r="BG282" s="222"/>
      <c r="BH282" s="222"/>
      <c r="BI282" s="222"/>
      <c r="BJ282" s="222"/>
      <c r="BK282" s="222"/>
      <c r="BL282" s="222"/>
    </row>
    <row r="283">
      <c r="A283" s="222"/>
      <c r="B283" s="222"/>
      <c r="C283" s="222"/>
      <c r="D283" s="222"/>
      <c r="E283" s="222"/>
      <c r="F283" s="222"/>
      <c r="G283" s="222"/>
      <c r="H283" s="222"/>
      <c r="I283" s="222"/>
      <c r="J283" s="222"/>
      <c r="K283" s="222"/>
      <c r="L283" s="222"/>
      <c r="M283" s="222"/>
      <c r="N283" s="222"/>
      <c r="O283" s="222"/>
      <c r="P283" s="222"/>
      <c r="Q283" s="222"/>
      <c r="R283" s="222"/>
      <c r="S283" s="222"/>
      <c r="T283" s="222"/>
      <c r="U283" s="222"/>
      <c r="V283" s="222"/>
      <c r="W283" s="222"/>
      <c r="X283" s="222"/>
      <c r="Y283" s="222"/>
      <c r="Z283" s="222"/>
      <c r="AA283" s="222"/>
      <c r="AB283" s="222"/>
      <c r="AC283" s="222"/>
      <c r="AD283" s="222"/>
      <c r="AE283" s="222"/>
      <c r="AF283" s="222"/>
      <c r="AG283" s="222"/>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c r="BL283" s="222"/>
    </row>
    <row r="284">
      <c r="A284" s="222"/>
      <c r="B284" s="222"/>
      <c r="C284" s="222"/>
      <c r="D284" s="222"/>
      <c r="E284" s="222"/>
      <c r="F284" s="222"/>
      <c r="G284" s="222"/>
      <c r="H284" s="222"/>
      <c r="I284" s="222"/>
      <c r="J284" s="222"/>
      <c r="K284" s="222"/>
      <c r="L284" s="222"/>
      <c r="M284" s="222"/>
      <c r="N284" s="222"/>
      <c r="O284" s="222"/>
      <c r="P284" s="222"/>
      <c r="Q284" s="222"/>
      <c r="R284" s="222"/>
      <c r="S284" s="222"/>
      <c r="T284" s="222"/>
      <c r="U284" s="222"/>
      <c r="V284" s="222"/>
      <c r="W284" s="222"/>
      <c r="X284" s="222"/>
      <c r="Y284" s="222"/>
      <c r="Z284" s="222"/>
      <c r="AA284" s="222"/>
      <c r="AB284" s="222"/>
      <c r="AC284" s="222"/>
      <c r="AD284" s="222"/>
      <c r="AE284" s="222"/>
      <c r="AF284" s="222"/>
      <c r="AG284" s="222"/>
      <c r="AH284" s="222"/>
      <c r="AI284" s="222"/>
      <c r="AJ284" s="222"/>
      <c r="AK284" s="222"/>
      <c r="AL284" s="222"/>
      <c r="AM284" s="222"/>
      <c r="AN284" s="222"/>
      <c r="AO284" s="222"/>
      <c r="AP284" s="222"/>
      <c r="AQ284" s="222"/>
      <c r="AR284" s="222"/>
      <c r="AS284" s="222"/>
      <c r="AT284" s="222"/>
      <c r="AU284" s="222"/>
      <c r="AV284" s="222"/>
      <c r="AW284" s="222"/>
      <c r="AX284" s="222"/>
      <c r="AY284" s="222"/>
      <c r="AZ284" s="222"/>
      <c r="BA284" s="222"/>
      <c r="BB284" s="222"/>
      <c r="BC284" s="222"/>
      <c r="BD284" s="222"/>
      <c r="BE284" s="222"/>
      <c r="BF284" s="222"/>
      <c r="BG284" s="222"/>
      <c r="BH284" s="222"/>
      <c r="BI284" s="222"/>
      <c r="BJ284" s="222"/>
      <c r="BK284" s="222"/>
      <c r="BL284" s="222"/>
    </row>
    <row r="285">
      <c r="A285" s="222"/>
      <c r="B285" s="222"/>
      <c r="C285" s="222"/>
      <c r="D285" s="222"/>
      <c r="E285" s="222"/>
      <c r="F285" s="222"/>
      <c r="G285" s="222"/>
      <c r="H285" s="222"/>
      <c r="I285" s="222"/>
      <c r="J285" s="222"/>
      <c r="K285" s="222"/>
      <c r="L285" s="222"/>
      <c r="M285" s="222"/>
      <c r="N285" s="222"/>
      <c r="O285" s="222"/>
      <c r="P285" s="222"/>
      <c r="Q285" s="222"/>
      <c r="R285" s="222"/>
      <c r="S285" s="222"/>
      <c r="T285" s="222"/>
      <c r="U285" s="222"/>
      <c r="V285" s="222"/>
      <c r="W285" s="222"/>
      <c r="X285" s="222"/>
      <c r="Y285" s="222"/>
      <c r="Z285" s="222"/>
      <c r="AA285" s="222"/>
      <c r="AB285" s="222"/>
      <c r="AC285" s="222"/>
      <c r="AD285" s="222"/>
      <c r="AE285" s="222"/>
      <c r="AF285" s="222"/>
      <c r="AG285" s="222"/>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c r="BL285" s="222"/>
    </row>
    <row r="286">
      <c r="A286" s="222"/>
      <c r="B286" s="222"/>
      <c r="C286" s="222"/>
      <c r="D286" s="222"/>
      <c r="E286" s="222"/>
      <c r="F286" s="222"/>
      <c r="G286" s="222"/>
      <c r="H286" s="222"/>
      <c r="I286" s="222"/>
      <c r="J286" s="222"/>
      <c r="K286" s="222"/>
      <c r="L286" s="222"/>
      <c r="M286" s="222"/>
      <c r="N286" s="222"/>
      <c r="O286" s="222"/>
      <c r="P286" s="222"/>
      <c r="Q286" s="222"/>
      <c r="R286" s="222"/>
      <c r="S286" s="222"/>
      <c r="T286" s="222"/>
      <c r="U286" s="222"/>
      <c r="V286" s="222"/>
      <c r="W286" s="222"/>
      <c r="X286" s="222"/>
      <c r="Y286" s="222"/>
      <c r="Z286" s="222"/>
      <c r="AA286" s="222"/>
      <c r="AB286" s="222"/>
      <c r="AC286" s="222"/>
      <c r="AD286" s="222"/>
      <c r="AE286" s="222"/>
      <c r="AF286" s="222"/>
      <c r="AG286" s="222"/>
      <c r="AH286" s="222"/>
      <c r="AI286" s="222"/>
      <c r="AJ286" s="222"/>
      <c r="AK286" s="222"/>
      <c r="AL286" s="222"/>
      <c r="AM286" s="222"/>
      <c r="AN286" s="222"/>
      <c r="AO286" s="222"/>
      <c r="AP286" s="222"/>
      <c r="AQ286" s="222"/>
      <c r="AR286" s="222"/>
      <c r="AS286" s="222"/>
      <c r="AT286" s="222"/>
      <c r="AU286" s="222"/>
      <c r="AV286" s="222"/>
      <c r="AW286" s="222"/>
      <c r="AX286" s="222"/>
      <c r="AY286" s="222"/>
      <c r="AZ286" s="222"/>
      <c r="BA286" s="222"/>
      <c r="BB286" s="222"/>
      <c r="BC286" s="222"/>
      <c r="BD286" s="222"/>
      <c r="BE286" s="222"/>
      <c r="BF286" s="222"/>
      <c r="BG286" s="222"/>
      <c r="BH286" s="222"/>
      <c r="BI286" s="222"/>
      <c r="BJ286" s="222"/>
      <c r="BK286" s="222"/>
      <c r="BL286" s="222"/>
    </row>
    <row r="287">
      <c r="A287" s="222"/>
      <c r="B287" s="222"/>
      <c r="C287" s="222"/>
      <c r="D287" s="222"/>
      <c r="E287" s="222"/>
      <c r="F287" s="222"/>
      <c r="G287" s="222"/>
      <c r="H287" s="222"/>
      <c r="I287" s="222"/>
      <c r="J287" s="222"/>
      <c r="K287" s="222"/>
      <c r="L287" s="222"/>
      <c r="M287" s="222"/>
      <c r="N287" s="222"/>
      <c r="O287" s="222"/>
      <c r="P287" s="222"/>
      <c r="Q287" s="222"/>
      <c r="R287" s="222"/>
      <c r="S287" s="222"/>
      <c r="T287" s="222"/>
      <c r="U287" s="222"/>
      <c r="V287" s="222"/>
      <c r="W287" s="222"/>
      <c r="X287" s="222"/>
      <c r="Y287" s="222"/>
      <c r="Z287" s="222"/>
      <c r="AA287" s="222"/>
      <c r="AB287" s="222"/>
      <c r="AC287" s="222"/>
      <c r="AD287" s="222"/>
      <c r="AE287" s="222"/>
      <c r="AF287" s="222"/>
      <c r="AG287" s="222"/>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c r="BL287" s="222"/>
    </row>
    <row r="288">
      <c r="A288" s="222"/>
      <c r="B288" s="222"/>
      <c r="C288" s="222"/>
      <c r="D288" s="222"/>
      <c r="E288" s="222"/>
      <c r="F288" s="222"/>
      <c r="G288" s="222"/>
      <c r="H288" s="222"/>
      <c r="I288" s="222"/>
      <c r="J288" s="222"/>
      <c r="K288" s="222"/>
      <c r="L288" s="222"/>
      <c r="M288" s="222"/>
      <c r="N288" s="222"/>
      <c r="O288" s="222"/>
      <c r="P288" s="222"/>
      <c r="Q288" s="222"/>
      <c r="R288" s="222"/>
      <c r="S288" s="222"/>
      <c r="T288" s="222"/>
      <c r="U288" s="222"/>
      <c r="V288" s="222"/>
      <c r="W288" s="222"/>
      <c r="X288" s="222"/>
      <c r="Y288" s="222"/>
      <c r="Z288" s="222"/>
      <c r="AA288" s="222"/>
      <c r="AB288" s="222"/>
      <c r="AC288" s="222"/>
      <c r="AD288" s="222"/>
      <c r="AE288" s="222"/>
      <c r="AF288" s="222"/>
      <c r="AG288" s="222"/>
      <c r="AH288" s="222"/>
      <c r="AI288" s="222"/>
      <c r="AJ288" s="222"/>
      <c r="AK288" s="222"/>
      <c r="AL288" s="222"/>
      <c r="AM288" s="222"/>
      <c r="AN288" s="222"/>
      <c r="AO288" s="222"/>
      <c r="AP288" s="222"/>
      <c r="AQ288" s="222"/>
      <c r="AR288" s="222"/>
      <c r="AS288" s="222"/>
      <c r="AT288" s="222"/>
      <c r="AU288" s="222"/>
      <c r="AV288" s="222"/>
      <c r="AW288" s="222"/>
      <c r="AX288" s="222"/>
      <c r="AY288" s="222"/>
      <c r="AZ288" s="222"/>
      <c r="BA288" s="222"/>
      <c r="BB288" s="222"/>
      <c r="BC288" s="222"/>
      <c r="BD288" s="222"/>
      <c r="BE288" s="222"/>
      <c r="BF288" s="222"/>
      <c r="BG288" s="222"/>
      <c r="BH288" s="222"/>
      <c r="BI288" s="222"/>
      <c r="BJ288" s="222"/>
      <c r="BK288" s="222"/>
      <c r="BL288" s="222"/>
    </row>
    <row r="289">
      <c r="A289" s="222"/>
      <c r="B289" s="222"/>
      <c r="C289" s="222"/>
      <c r="D289" s="222"/>
      <c r="E289" s="222"/>
      <c r="F289" s="222"/>
      <c r="G289" s="222"/>
      <c r="H289" s="222"/>
      <c r="I289" s="222"/>
      <c r="J289" s="222"/>
      <c r="K289" s="222"/>
      <c r="L289" s="222"/>
      <c r="M289" s="222"/>
      <c r="N289" s="222"/>
      <c r="O289" s="222"/>
      <c r="P289" s="222"/>
      <c r="Q289" s="222"/>
      <c r="R289" s="222"/>
      <c r="S289" s="222"/>
      <c r="T289" s="222"/>
      <c r="U289" s="222"/>
      <c r="V289" s="222"/>
      <c r="W289" s="222"/>
      <c r="X289" s="222"/>
      <c r="Y289" s="222"/>
      <c r="Z289" s="222"/>
      <c r="AA289" s="222"/>
      <c r="AB289" s="222"/>
      <c r="AC289" s="222"/>
      <c r="AD289" s="222"/>
      <c r="AE289" s="222"/>
      <c r="AF289" s="222"/>
      <c r="AG289" s="222"/>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c r="BL289" s="222"/>
    </row>
    <row r="290">
      <c r="A290" s="222"/>
      <c r="B290" s="222"/>
      <c r="C290" s="222"/>
      <c r="D290" s="222"/>
      <c r="E290" s="222"/>
      <c r="F290" s="222"/>
      <c r="G290" s="222"/>
      <c r="H290" s="222"/>
      <c r="I290" s="222"/>
      <c r="J290" s="222"/>
      <c r="K290" s="222"/>
      <c r="L290" s="222"/>
      <c r="M290" s="222"/>
      <c r="N290" s="222"/>
      <c r="O290" s="222"/>
      <c r="P290" s="222"/>
      <c r="Q290" s="222"/>
      <c r="R290" s="222"/>
      <c r="S290" s="222"/>
      <c r="T290" s="222"/>
      <c r="U290" s="222"/>
      <c r="V290" s="222"/>
      <c r="W290" s="222"/>
      <c r="X290" s="222"/>
      <c r="Y290" s="222"/>
      <c r="Z290" s="222"/>
      <c r="AA290" s="222"/>
      <c r="AB290" s="222"/>
      <c r="AC290" s="222"/>
      <c r="AD290" s="222"/>
      <c r="AE290" s="222"/>
      <c r="AF290" s="222"/>
      <c r="AG290" s="222"/>
      <c r="AH290" s="222"/>
      <c r="AI290" s="222"/>
      <c r="AJ290" s="222"/>
      <c r="AK290" s="222"/>
      <c r="AL290" s="222"/>
      <c r="AM290" s="222"/>
      <c r="AN290" s="222"/>
      <c r="AO290" s="222"/>
      <c r="AP290" s="222"/>
      <c r="AQ290" s="222"/>
      <c r="AR290" s="222"/>
      <c r="AS290" s="222"/>
      <c r="AT290" s="222"/>
      <c r="AU290" s="222"/>
      <c r="AV290" s="222"/>
      <c r="AW290" s="222"/>
      <c r="AX290" s="222"/>
      <c r="AY290" s="222"/>
      <c r="AZ290" s="222"/>
      <c r="BA290" s="222"/>
      <c r="BB290" s="222"/>
      <c r="BC290" s="222"/>
      <c r="BD290" s="222"/>
      <c r="BE290" s="222"/>
      <c r="BF290" s="222"/>
      <c r="BG290" s="222"/>
      <c r="BH290" s="222"/>
      <c r="BI290" s="222"/>
      <c r="BJ290" s="222"/>
      <c r="BK290" s="222"/>
      <c r="BL290" s="222"/>
    </row>
    <row r="291">
      <c r="A291" s="222"/>
      <c r="B291" s="222"/>
      <c r="C291" s="222"/>
      <c r="D291" s="222"/>
      <c r="E291" s="222"/>
      <c r="F291" s="222"/>
      <c r="G291" s="222"/>
      <c r="H291" s="222"/>
      <c r="I291" s="222"/>
      <c r="J291" s="222"/>
      <c r="K291" s="222"/>
      <c r="L291" s="222"/>
      <c r="M291" s="222"/>
      <c r="N291" s="222"/>
      <c r="O291" s="222"/>
      <c r="P291" s="222"/>
      <c r="Q291" s="222"/>
      <c r="R291" s="222"/>
      <c r="S291" s="222"/>
      <c r="T291" s="222"/>
      <c r="U291" s="222"/>
      <c r="V291" s="222"/>
      <c r="W291" s="222"/>
      <c r="X291" s="222"/>
      <c r="Y291" s="222"/>
      <c r="Z291" s="222"/>
      <c r="AA291" s="222"/>
      <c r="AB291" s="222"/>
      <c r="AC291" s="222"/>
      <c r="AD291" s="222"/>
      <c r="AE291" s="222"/>
      <c r="AF291" s="222"/>
      <c r="AG291" s="222"/>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c r="BL291" s="222"/>
    </row>
    <row r="292">
      <c r="A292" s="222"/>
      <c r="B292" s="222"/>
      <c r="C292" s="222"/>
      <c r="D292" s="222"/>
      <c r="E292" s="222"/>
      <c r="F292" s="222"/>
      <c r="G292" s="222"/>
      <c r="H292" s="222"/>
      <c r="I292" s="222"/>
      <c r="J292" s="222"/>
      <c r="K292" s="222"/>
      <c r="L292" s="222"/>
      <c r="M292" s="222"/>
      <c r="N292" s="222"/>
      <c r="O292" s="222"/>
      <c r="P292" s="222"/>
      <c r="Q292" s="222"/>
      <c r="R292" s="222"/>
      <c r="S292" s="222"/>
      <c r="T292" s="222"/>
      <c r="U292" s="222"/>
      <c r="V292" s="222"/>
      <c r="W292" s="222"/>
      <c r="X292" s="222"/>
      <c r="Y292" s="222"/>
      <c r="Z292" s="222"/>
      <c r="AA292" s="222"/>
      <c r="AB292" s="222"/>
      <c r="AC292" s="222"/>
      <c r="AD292" s="222"/>
      <c r="AE292" s="222"/>
      <c r="AF292" s="222"/>
      <c r="AG292" s="222"/>
      <c r="AH292" s="222"/>
      <c r="AI292" s="222"/>
      <c r="AJ292" s="222"/>
      <c r="AK292" s="222"/>
      <c r="AL292" s="222"/>
      <c r="AM292" s="222"/>
      <c r="AN292" s="222"/>
      <c r="AO292" s="222"/>
      <c r="AP292" s="222"/>
      <c r="AQ292" s="222"/>
      <c r="AR292" s="222"/>
      <c r="AS292" s="222"/>
      <c r="AT292" s="222"/>
      <c r="AU292" s="222"/>
      <c r="AV292" s="222"/>
      <c r="AW292" s="222"/>
      <c r="AX292" s="222"/>
      <c r="AY292" s="222"/>
      <c r="AZ292" s="222"/>
      <c r="BA292" s="222"/>
      <c r="BB292" s="222"/>
      <c r="BC292" s="222"/>
      <c r="BD292" s="222"/>
      <c r="BE292" s="222"/>
      <c r="BF292" s="222"/>
      <c r="BG292" s="222"/>
      <c r="BH292" s="222"/>
      <c r="BI292" s="222"/>
      <c r="BJ292" s="222"/>
      <c r="BK292" s="222"/>
      <c r="BL292" s="222"/>
    </row>
    <row r="293">
      <c r="A293" s="222"/>
      <c r="B293" s="222"/>
      <c r="C293" s="222"/>
      <c r="D293" s="222"/>
      <c r="E293" s="222"/>
      <c r="F293" s="222"/>
      <c r="G293" s="222"/>
      <c r="H293" s="222"/>
      <c r="I293" s="222"/>
      <c r="J293" s="222"/>
      <c r="K293" s="222"/>
      <c r="L293" s="222"/>
      <c r="M293" s="222"/>
      <c r="N293" s="222"/>
      <c r="O293" s="222"/>
      <c r="P293" s="222"/>
      <c r="Q293" s="222"/>
      <c r="R293" s="222"/>
      <c r="S293" s="222"/>
      <c r="T293" s="222"/>
      <c r="U293" s="222"/>
      <c r="V293" s="222"/>
      <c r="W293" s="222"/>
      <c r="X293" s="222"/>
      <c r="Y293" s="222"/>
      <c r="Z293" s="222"/>
      <c r="AA293" s="222"/>
      <c r="AB293" s="222"/>
      <c r="AC293" s="222"/>
      <c r="AD293" s="222"/>
      <c r="AE293" s="222"/>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222"/>
    </row>
    <row r="294">
      <c r="A294" s="222"/>
      <c r="B294" s="222"/>
      <c r="C294" s="222"/>
      <c r="D294" s="222"/>
      <c r="E294" s="222"/>
      <c r="F294" s="222"/>
      <c r="G294" s="222"/>
      <c r="H294" s="222"/>
      <c r="I294" s="222"/>
      <c r="J294" s="222"/>
      <c r="K294" s="222"/>
      <c r="L294" s="222"/>
      <c r="M294" s="222"/>
      <c r="N294" s="222"/>
      <c r="O294" s="222"/>
      <c r="P294" s="222"/>
      <c r="Q294" s="222"/>
      <c r="R294" s="222"/>
      <c r="S294" s="222"/>
      <c r="T294" s="222"/>
      <c r="U294" s="222"/>
      <c r="V294" s="222"/>
      <c r="W294" s="222"/>
      <c r="X294" s="222"/>
      <c r="Y294" s="222"/>
      <c r="Z294" s="222"/>
      <c r="AA294" s="222"/>
      <c r="AB294" s="222"/>
      <c r="AC294" s="222"/>
      <c r="AD294" s="222"/>
      <c r="AE294" s="222"/>
      <c r="AF294" s="222"/>
      <c r="AG294" s="222"/>
      <c r="AH294" s="222"/>
      <c r="AI294" s="222"/>
      <c r="AJ294" s="222"/>
      <c r="AK294" s="222"/>
      <c r="AL294" s="222"/>
      <c r="AM294" s="222"/>
      <c r="AN294" s="222"/>
      <c r="AO294" s="222"/>
      <c r="AP294" s="222"/>
      <c r="AQ294" s="222"/>
      <c r="AR294" s="222"/>
      <c r="AS294" s="222"/>
      <c r="AT294" s="222"/>
      <c r="AU294" s="222"/>
      <c r="AV294" s="222"/>
      <c r="AW294" s="222"/>
      <c r="AX294" s="222"/>
      <c r="AY294" s="222"/>
      <c r="AZ294" s="222"/>
      <c r="BA294" s="222"/>
      <c r="BB294" s="222"/>
      <c r="BC294" s="222"/>
      <c r="BD294" s="222"/>
      <c r="BE294" s="222"/>
      <c r="BF294" s="222"/>
      <c r="BG294" s="222"/>
      <c r="BH294" s="222"/>
      <c r="BI294" s="222"/>
      <c r="BJ294" s="222"/>
      <c r="BK294" s="222"/>
      <c r="BL294" s="222"/>
    </row>
    <row r="295">
      <c r="A295" s="222"/>
      <c r="B295" s="222"/>
      <c r="C295" s="222"/>
      <c r="D295" s="222"/>
      <c r="E295" s="222"/>
      <c r="F295" s="222"/>
      <c r="G295" s="222"/>
      <c r="H295" s="222"/>
      <c r="I295" s="222"/>
      <c r="J295" s="222"/>
      <c r="K295" s="222"/>
      <c r="L295" s="222"/>
      <c r="M295" s="222"/>
      <c r="N295" s="222"/>
      <c r="O295" s="222"/>
      <c r="P295" s="222"/>
      <c r="Q295" s="222"/>
      <c r="R295" s="222"/>
      <c r="S295" s="222"/>
      <c r="T295" s="222"/>
      <c r="U295" s="222"/>
      <c r="V295" s="222"/>
      <c r="W295" s="222"/>
      <c r="X295" s="222"/>
      <c r="Y295" s="222"/>
      <c r="Z295" s="222"/>
      <c r="AA295" s="222"/>
      <c r="AB295" s="222"/>
      <c r="AC295" s="222"/>
      <c r="AD295" s="222"/>
      <c r="AE295" s="222"/>
      <c r="AF295" s="222"/>
      <c r="AG295" s="222"/>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c r="BL295" s="222"/>
    </row>
    <row r="296">
      <c r="A296" s="222"/>
      <c r="B296" s="222"/>
      <c r="C296" s="222"/>
      <c r="D296" s="222"/>
      <c r="E296" s="222"/>
      <c r="F296" s="222"/>
      <c r="G296" s="222"/>
      <c r="H296" s="222"/>
      <c r="I296" s="222"/>
      <c r="J296" s="222"/>
      <c r="K296" s="222"/>
      <c r="L296" s="222"/>
      <c r="M296" s="222"/>
      <c r="N296" s="222"/>
      <c r="O296" s="222"/>
      <c r="P296" s="222"/>
      <c r="Q296" s="222"/>
      <c r="R296" s="222"/>
      <c r="S296" s="222"/>
      <c r="T296" s="222"/>
      <c r="U296" s="222"/>
      <c r="V296" s="222"/>
      <c r="W296" s="222"/>
      <c r="X296" s="222"/>
      <c r="Y296" s="222"/>
      <c r="Z296" s="222"/>
      <c r="AA296" s="222"/>
      <c r="AB296" s="222"/>
      <c r="AC296" s="222"/>
      <c r="AD296" s="222"/>
      <c r="AE296" s="222"/>
      <c r="AF296" s="222"/>
      <c r="AG296" s="222"/>
      <c r="AH296" s="222"/>
      <c r="AI296" s="222"/>
      <c r="AJ296" s="222"/>
      <c r="AK296" s="222"/>
      <c r="AL296" s="222"/>
      <c r="AM296" s="222"/>
      <c r="AN296" s="222"/>
      <c r="AO296" s="222"/>
      <c r="AP296" s="222"/>
      <c r="AQ296" s="222"/>
      <c r="AR296" s="222"/>
      <c r="AS296" s="222"/>
      <c r="AT296" s="222"/>
      <c r="AU296" s="222"/>
      <c r="AV296" s="222"/>
      <c r="AW296" s="222"/>
      <c r="AX296" s="222"/>
      <c r="AY296" s="222"/>
      <c r="AZ296" s="222"/>
      <c r="BA296" s="222"/>
      <c r="BB296" s="222"/>
      <c r="BC296" s="222"/>
      <c r="BD296" s="222"/>
      <c r="BE296" s="222"/>
      <c r="BF296" s="222"/>
      <c r="BG296" s="222"/>
      <c r="BH296" s="222"/>
      <c r="BI296" s="222"/>
      <c r="BJ296" s="222"/>
      <c r="BK296" s="222"/>
      <c r="BL296" s="222"/>
    </row>
    <row r="297">
      <c r="A297" s="222"/>
      <c r="B297" s="222"/>
      <c r="C297" s="222"/>
      <c r="D297" s="222"/>
      <c r="E297" s="222"/>
      <c r="F297" s="222"/>
      <c r="G297" s="222"/>
      <c r="H297" s="222"/>
      <c r="I297" s="222"/>
      <c r="J297" s="222"/>
      <c r="K297" s="222"/>
      <c r="L297" s="222"/>
      <c r="M297" s="222"/>
      <c r="N297" s="222"/>
      <c r="O297" s="222"/>
      <c r="P297" s="222"/>
      <c r="Q297" s="222"/>
      <c r="R297" s="222"/>
      <c r="S297" s="222"/>
      <c r="T297" s="222"/>
      <c r="U297" s="222"/>
      <c r="V297" s="222"/>
      <c r="W297" s="222"/>
      <c r="X297" s="222"/>
      <c r="Y297" s="222"/>
      <c r="Z297" s="222"/>
      <c r="AA297" s="222"/>
      <c r="AB297" s="222"/>
      <c r="AC297" s="222"/>
      <c r="AD297" s="222"/>
      <c r="AE297" s="222"/>
      <c r="AF297" s="222"/>
      <c r="AG297" s="222"/>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c r="BL297" s="222"/>
    </row>
    <row r="298">
      <c r="A298" s="222"/>
      <c r="B298" s="222"/>
      <c r="C298" s="222"/>
      <c r="D298" s="222"/>
      <c r="E298" s="222"/>
      <c r="F298" s="222"/>
      <c r="G298" s="222"/>
      <c r="H298" s="222"/>
      <c r="I298" s="222"/>
      <c r="J298" s="222"/>
      <c r="K298" s="222"/>
      <c r="L298" s="222"/>
      <c r="M298" s="222"/>
      <c r="N298" s="222"/>
      <c r="O298" s="222"/>
      <c r="P298" s="222"/>
      <c r="Q298" s="222"/>
      <c r="R298" s="222"/>
      <c r="S298" s="222"/>
      <c r="T298" s="222"/>
      <c r="U298" s="222"/>
      <c r="V298" s="222"/>
      <c r="W298" s="222"/>
      <c r="X298" s="222"/>
      <c r="Y298" s="222"/>
      <c r="Z298" s="222"/>
      <c r="AA298" s="222"/>
      <c r="AB298" s="222"/>
      <c r="AC298" s="222"/>
      <c r="AD298" s="222"/>
      <c r="AE298" s="222"/>
      <c r="AF298" s="222"/>
      <c r="AG298" s="222"/>
      <c r="AH298" s="222"/>
      <c r="AI298" s="222"/>
      <c r="AJ298" s="222"/>
      <c r="AK298" s="222"/>
      <c r="AL298" s="222"/>
      <c r="AM298" s="222"/>
      <c r="AN298" s="222"/>
      <c r="AO298" s="222"/>
      <c r="AP298" s="222"/>
      <c r="AQ298" s="222"/>
      <c r="AR298" s="222"/>
      <c r="AS298" s="222"/>
      <c r="AT298" s="222"/>
      <c r="AU298" s="222"/>
      <c r="AV298" s="222"/>
      <c r="AW298" s="222"/>
      <c r="AX298" s="222"/>
      <c r="AY298" s="222"/>
      <c r="AZ298" s="222"/>
      <c r="BA298" s="222"/>
      <c r="BB298" s="222"/>
      <c r="BC298" s="222"/>
      <c r="BD298" s="222"/>
      <c r="BE298" s="222"/>
      <c r="BF298" s="222"/>
      <c r="BG298" s="222"/>
      <c r="BH298" s="222"/>
      <c r="BI298" s="222"/>
      <c r="BJ298" s="222"/>
      <c r="BK298" s="222"/>
      <c r="BL298" s="222"/>
    </row>
    <row r="299">
      <c r="A299" s="222"/>
      <c r="B299" s="222"/>
      <c r="C299" s="222"/>
      <c r="D299" s="222"/>
      <c r="E299" s="222"/>
      <c r="F299" s="222"/>
      <c r="G299" s="222"/>
      <c r="H299" s="222"/>
      <c r="I299" s="222"/>
      <c r="J299" s="222"/>
      <c r="K299" s="222"/>
      <c r="L299" s="222"/>
      <c r="M299" s="222"/>
      <c r="N299" s="222"/>
      <c r="O299" s="222"/>
      <c r="P299" s="222"/>
      <c r="Q299" s="222"/>
      <c r="R299" s="222"/>
      <c r="S299" s="222"/>
      <c r="T299" s="222"/>
      <c r="U299" s="222"/>
      <c r="V299" s="222"/>
      <c r="W299" s="222"/>
      <c r="X299" s="222"/>
      <c r="Y299" s="222"/>
      <c r="Z299" s="222"/>
      <c r="AA299" s="222"/>
      <c r="AB299" s="222"/>
      <c r="AC299" s="222"/>
      <c r="AD299" s="222"/>
      <c r="AE299" s="222"/>
      <c r="AF299" s="222"/>
      <c r="AG299" s="222"/>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c r="BL299" s="222"/>
    </row>
    <row r="300">
      <c r="A300" s="222"/>
      <c r="B300" s="222"/>
      <c r="C300" s="222"/>
      <c r="D300" s="222"/>
      <c r="E300" s="222"/>
      <c r="F300" s="222"/>
      <c r="G300" s="222"/>
      <c r="H300" s="222"/>
      <c r="I300" s="222"/>
      <c r="J300" s="222"/>
      <c r="K300" s="222"/>
      <c r="L300" s="222"/>
      <c r="M300" s="222"/>
      <c r="N300" s="222"/>
      <c r="O300" s="222"/>
      <c r="P300" s="222"/>
      <c r="Q300" s="222"/>
      <c r="R300" s="222"/>
      <c r="S300" s="222"/>
      <c r="T300" s="222"/>
      <c r="U300" s="222"/>
      <c r="V300" s="222"/>
      <c r="W300" s="222"/>
      <c r="X300" s="222"/>
      <c r="Y300" s="222"/>
      <c r="Z300" s="222"/>
      <c r="AA300" s="222"/>
      <c r="AB300" s="222"/>
      <c r="AC300" s="222"/>
      <c r="AD300" s="222"/>
      <c r="AE300" s="222"/>
      <c r="AF300" s="222"/>
      <c r="AG300" s="222"/>
      <c r="AH300" s="222"/>
      <c r="AI300" s="222"/>
      <c r="AJ300" s="222"/>
      <c r="AK300" s="222"/>
      <c r="AL300" s="222"/>
      <c r="AM300" s="222"/>
      <c r="AN300" s="222"/>
      <c r="AO300" s="222"/>
      <c r="AP300" s="222"/>
      <c r="AQ300" s="222"/>
      <c r="AR300" s="222"/>
      <c r="AS300" s="222"/>
      <c r="AT300" s="222"/>
      <c r="AU300" s="222"/>
      <c r="AV300" s="222"/>
      <c r="AW300" s="222"/>
      <c r="AX300" s="222"/>
      <c r="AY300" s="222"/>
      <c r="AZ300" s="222"/>
      <c r="BA300" s="222"/>
      <c r="BB300" s="222"/>
      <c r="BC300" s="222"/>
      <c r="BD300" s="222"/>
      <c r="BE300" s="222"/>
      <c r="BF300" s="222"/>
      <c r="BG300" s="222"/>
      <c r="BH300" s="222"/>
      <c r="BI300" s="222"/>
      <c r="BJ300" s="222"/>
      <c r="BK300" s="222"/>
      <c r="BL300" s="222"/>
    </row>
    <row r="301">
      <c r="A301" s="222"/>
      <c r="B301" s="222"/>
      <c r="C301" s="222"/>
      <c r="D301" s="222"/>
      <c r="E301" s="222"/>
      <c r="F301" s="222"/>
      <c r="G301" s="222"/>
      <c r="H301" s="222"/>
      <c r="I301" s="222"/>
      <c r="J301" s="222"/>
      <c r="K301" s="222"/>
      <c r="L301" s="222"/>
      <c r="M301" s="222"/>
      <c r="N301" s="222"/>
      <c r="O301" s="222"/>
      <c r="P301" s="222"/>
      <c r="Q301" s="222"/>
      <c r="R301" s="222"/>
      <c r="S301" s="222"/>
      <c r="T301" s="222"/>
      <c r="U301" s="222"/>
      <c r="V301" s="222"/>
      <c r="W301" s="222"/>
      <c r="X301" s="222"/>
      <c r="Y301" s="222"/>
      <c r="Z301" s="222"/>
      <c r="AA301" s="222"/>
      <c r="AB301" s="222"/>
      <c r="AC301" s="222"/>
      <c r="AD301" s="222"/>
      <c r="AE301" s="222"/>
      <c r="AF301" s="222"/>
      <c r="AG301" s="222"/>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c r="BL301" s="222"/>
    </row>
    <row r="302">
      <c r="A302" s="222"/>
      <c r="B302" s="222"/>
      <c r="C302" s="222"/>
      <c r="D302" s="222"/>
      <c r="E302" s="222"/>
      <c r="F302" s="222"/>
      <c r="G302" s="222"/>
      <c r="H302" s="222"/>
      <c r="I302" s="222"/>
      <c r="J302" s="222"/>
      <c r="K302" s="222"/>
      <c r="L302" s="222"/>
      <c r="M302" s="222"/>
      <c r="N302" s="222"/>
      <c r="O302" s="222"/>
      <c r="P302" s="222"/>
      <c r="Q302" s="222"/>
      <c r="R302" s="222"/>
      <c r="S302" s="222"/>
      <c r="T302" s="222"/>
      <c r="U302" s="222"/>
      <c r="V302" s="222"/>
      <c r="W302" s="222"/>
      <c r="X302" s="222"/>
      <c r="Y302" s="222"/>
      <c r="Z302" s="222"/>
      <c r="AA302" s="222"/>
      <c r="AB302" s="222"/>
      <c r="AC302" s="222"/>
      <c r="AD302" s="222"/>
      <c r="AE302" s="222"/>
      <c r="AF302" s="222"/>
      <c r="AG302" s="222"/>
      <c r="AH302" s="222"/>
      <c r="AI302" s="222"/>
      <c r="AJ302" s="222"/>
      <c r="AK302" s="222"/>
      <c r="AL302" s="222"/>
      <c r="AM302" s="222"/>
      <c r="AN302" s="222"/>
      <c r="AO302" s="222"/>
      <c r="AP302" s="222"/>
      <c r="AQ302" s="222"/>
      <c r="AR302" s="222"/>
      <c r="AS302" s="222"/>
      <c r="AT302" s="222"/>
      <c r="AU302" s="222"/>
      <c r="AV302" s="222"/>
      <c r="AW302" s="222"/>
      <c r="AX302" s="222"/>
      <c r="AY302" s="222"/>
      <c r="AZ302" s="222"/>
      <c r="BA302" s="222"/>
      <c r="BB302" s="222"/>
      <c r="BC302" s="222"/>
      <c r="BD302" s="222"/>
      <c r="BE302" s="222"/>
      <c r="BF302" s="222"/>
      <c r="BG302" s="222"/>
      <c r="BH302" s="222"/>
      <c r="BI302" s="222"/>
      <c r="BJ302" s="222"/>
      <c r="BK302" s="222"/>
      <c r="BL302" s="222"/>
    </row>
    <row r="303">
      <c r="A303" s="222"/>
      <c r="B303" s="222"/>
      <c r="C303" s="222"/>
      <c r="D303" s="222"/>
      <c r="E303" s="222"/>
      <c r="F303" s="222"/>
      <c r="G303" s="222"/>
      <c r="H303" s="222"/>
      <c r="I303" s="222"/>
      <c r="J303" s="222"/>
      <c r="K303" s="222"/>
      <c r="L303" s="222"/>
      <c r="M303" s="222"/>
      <c r="N303" s="222"/>
      <c r="O303" s="222"/>
      <c r="P303" s="222"/>
      <c r="Q303" s="222"/>
      <c r="R303" s="222"/>
      <c r="S303" s="222"/>
      <c r="T303" s="222"/>
      <c r="U303" s="222"/>
      <c r="V303" s="222"/>
      <c r="W303" s="222"/>
      <c r="X303" s="222"/>
      <c r="Y303" s="222"/>
      <c r="Z303" s="222"/>
      <c r="AA303" s="222"/>
      <c r="AB303" s="222"/>
      <c r="AC303" s="222"/>
      <c r="AD303" s="222"/>
      <c r="AE303" s="222"/>
      <c r="AF303" s="222"/>
      <c r="AG303" s="222"/>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c r="BL303" s="222"/>
    </row>
    <row r="304">
      <c r="A304" s="222"/>
      <c r="B304" s="222"/>
      <c r="C304" s="222"/>
      <c r="D304" s="222"/>
      <c r="E304" s="222"/>
      <c r="F304" s="222"/>
      <c r="G304" s="222"/>
      <c r="H304" s="222"/>
      <c r="I304" s="222"/>
      <c r="J304" s="222"/>
      <c r="K304" s="222"/>
      <c r="L304" s="222"/>
      <c r="M304" s="222"/>
      <c r="N304" s="222"/>
      <c r="O304" s="222"/>
      <c r="P304" s="222"/>
      <c r="Q304" s="222"/>
      <c r="R304" s="222"/>
      <c r="S304" s="222"/>
      <c r="T304" s="222"/>
      <c r="U304" s="222"/>
      <c r="V304" s="222"/>
      <c r="W304" s="222"/>
      <c r="X304" s="222"/>
      <c r="Y304" s="222"/>
      <c r="Z304" s="222"/>
      <c r="AA304" s="222"/>
      <c r="AB304" s="222"/>
      <c r="AC304" s="222"/>
      <c r="AD304" s="222"/>
      <c r="AE304" s="222"/>
      <c r="AF304" s="222"/>
      <c r="AG304" s="222"/>
      <c r="AH304" s="222"/>
      <c r="AI304" s="222"/>
      <c r="AJ304" s="222"/>
      <c r="AK304" s="222"/>
      <c r="AL304" s="222"/>
      <c r="AM304" s="222"/>
      <c r="AN304" s="222"/>
      <c r="AO304" s="222"/>
      <c r="AP304" s="222"/>
      <c r="AQ304" s="222"/>
      <c r="AR304" s="222"/>
      <c r="AS304" s="222"/>
      <c r="AT304" s="222"/>
      <c r="AU304" s="222"/>
      <c r="AV304" s="222"/>
      <c r="AW304" s="222"/>
      <c r="AX304" s="222"/>
      <c r="AY304" s="222"/>
      <c r="AZ304" s="222"/>
      <c r="BA304" s="222"/>
      <c r="BB304" s="222"/>
      <c r="BC304" s="222"/>
      <c r="BD304" s="222"/>
      <c r="BE304" s="222"/>
      <c r="BF304" s="222"/>
      <c r="BG304" s="222"/>
      <c r="BH304" s="222"/>
      <c r="BI304" s="222"/>
      <c r="BJ304" s="222"/>
      <c r="BK304" s="222"/>
      <c r="BL304" s="222"/>
    </row>
    <row r="305">
      <c r="A305" s="222"/>
      <c r="B305" s="222"/>
      <c r="C305" s="222"/>
      <c r="D305" s="222"/>
      <c r="E305" s="222"/>
      <c r="F305" s="222"/>
      <c r="G305" s="222"/>
      <c r="H305" s="222"/>
      <c r="I305" s="222"/>
      <c r="J305" s="222"/>
      <c r="K305" s="222"/>
      <c r="L305" s="222"/>
      <c r="M305" s="222"/>
      <c r="N305" s="222"/>
      <c r="O305" s="222"/>
      <c r="P305" s="222"/>
      <c r="Q305" s="222"/>
      <c r="R305" s="222"/>
      <c r="S305" s="222"/>
      <c r="T305" s="222"/>
      <c r="U305" s="222"/>
      <c r="V305" s="222"/>
      <c r="W305" s="222"/>
      <c r="X305" s="222"/>
      <c r="Y305" s="222"/>
      <c r="Z305" s="222"/>
      <c r="AA305" s="222"/>
      <c r="AB305" s="222"/>
      <c r="AC305" s="222"/>
      <c r="AD305" s="222"/>
      <c r="AE305" s="222"/>
      <c r="AF305" s="222"/>
      <c r="AG305" s="222"/>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c r="BL305" s="222"/>
    </row>
    <row r="306">
      <c r="A306" s="222"/>
      <c r="B306" s="222"/>
      <c r="C306" s="222"/>
      <c r="D306" s="222"/>
      <c r="E306" s="222"/>
      <c r="F306" s="222"/>
      <c r="G306" s="222"/>
      <c r="H306" s="222"/>
      <c r="I306" s="222"/>
      <c r="J306" s="222"/>
      <c r="K306" s="222"/>
      <c r="L306" s="222"/>
      <c r="M306" s="222"/>
      <c r="N306" s="222"/>
      <c r="O306" s="222"/>
      <c r="P306" s="222"/>
      <c r="Q306" s="222"/>
      <c r="R306" s="222"/>
      <c r="S306" s="222"/>
      <c r="T306" s="222"/>
      <c r="U306" s="222"/>
      <c r="V306" s="222"/>
      <c r="W306" s="222"/>
      <c r="X306" s="222"/>
      <c r="Y306" s="222"/>
      <c r="Z306" s="222"/>
      <c r="AA306" s="222"/>
      <c r="AB306" s="222"/>
      <c r="AC306" s="222"/>
      <c r="AD306" s="222"/>
      <c r="AE306" s="222"/>
      <c r="AF306" s="222"/>
      <c r="AG306" s="222"/>
      <c r="AH306" s="222"/>
      <c r="AI306" s="222"/>
      <c r="AJ306" s="222"/>
      <c r="AK306" s="222"/>
      <c r="AL306" s="222"/>
      <c r="AM306" s="222"/>
      <c r="AN306" s="222"/>
      <c r="AO306" s="222"/>
      <c r="AP306" s="222"/>
      <c r="AQ306" s="222"/>
      <c r="AR306" s="222"/>
      <c r="AS306" s="222"/>
      <c r="AT306" s="222"/>
      <c r="AU306" s="222"/>
      <c r="AV306" s="222"/>
      <c r="AW306" s="222"/>
      <c r="AX306" s="222"/>
      <c r="AY306" s="222"/>
      <c r="AZ306" s="222"/>
      <c r="BA306" s="222"/>
      <c r="BB306" s="222"/>
      <c r="BC306" s="222"/>
      <c r="BD306" s="222"/>
      <c r="BE306" s="222"/>
      <c r="BF306" s="222"/>
      <c r="BG306" s="222"/>
      <c r="BH306" s="222"/>
      <c r="BI306" s="222"/>
      <c r="BJ306" s="222"/>
      <c r="BK306" s="222"/>
      <c r="BL306" s="222"/>
    </row>
    <row r="307">
      <c r="A307" s="222"/>
      <c r="B307" s="222"/>
      <c r="C307" s="222"/>
      <c r="D307" s="222"/>
      <c r="E307" s="222"/>
      <c r="F307" s="222"/>
      <c r="G307" s="222"/>
      <c r="H307" s="222"/>
      <c r="I307" s="222"/>
      <c r="J307" s="222"/>
      <c r="K307" s="222"/>
      <c r="L307" s="222"/>
      <c r="M307" s="222"/>
      <c r="N307" s="222"/>
      <c r="O307" s="222"/>
      <c r="P307" s="222"/>
      <c r="Q307" s="222"/>
      <c r="R307" s="222"/>
      <c r="S307" s="222"/>
      <c r="T307" s="222"/>
      <c r="U307" s="222"/>
      <c r="V307" s="222"/>
      <c r="W307" s="222"/>
      <c r="X307" s="222"/>
      <c r="Y307" s="222"/>
      <c r="Z307" s="222"/>
      <c r="AA307" s="222"/>
      <c r="AB307" s="222"/>
      <c r="AC307" s="222"/>
      <c r="AD307" s="222"/>
      <c r="AE307" s="222"/>
      <c r="AF307" s="222"/>
      <c r="AG307" s="222"/>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c r="BL307" s="222"/>
    </row>
    <row r="308">
      <c r="A308" s="222"/>
      <c r="B308" s="222"/>
      <c r="C308" s="222"/>
      <c r="D308" s="222"/>
      <c r="E308" s="222"/>
      <c r="F308" s="222"/>
      <c r="G308" s="222"/>
      <c r="H308" s="222"/>
      <c r="I308" s="222"/>
      <c r="J308" s="222"/>
      <c r="K308" s="222"/>
      <c r="L308" s="222"/>
      <c r="M308" s="222"/>
      <c r="N308" s="222"/>
      <c r="O308" s="222"/>
      <c r="P308" s="222"/>
      <c r="Q308" s="222"/>
      <c r="R308" s="222"/>
      <c r="S308" s="222"/>
      <c r="T308" s="222"/>
      <c r="U308" s="222"/>
      <c r="V308" s="222"/>
      <c r="W308" s="222"/>
      <c r="X308" s="222"/>
      <c r="Y308" s="222"/>
      <c r="Z308" s="222"/>
      <c r="AA308" s="222"/>
      <c r="AB308" s="222"/>
      <c r="AC308" s="222"/>
      <c r="AD308" s="222"/>
      <c r="AE308" s="222"/>
      <c r="AF308" s="222"/>
      <c r="AG308" s="222"/>
      <c r="AH308" s="222"/>
      <c r="AI308" s="222"/>
      <c r="AJ308" s="222"/>
      <c r="AK308" s="222"/>
      <c r="AL308" s="222"/>
      <c r="AM308" s="222"/>
      <c r="AN308" s="222"/>
      <c r="AO308" s="222"/>
      <c r="AP308" s="222"/>
      <c r="AQ308" s="222"/>
      <c r="AR308" s="222"/>
      <c r="AS308" s="222"/>
      <c r="AT308" s="222"/>
      <c r="AU308" s="222"/>
      <c r="AV308" s="222"/>
      <c r="AW308" s="222"/>
      <c r="AX308" s="222"/>
      <c r="AY308" s="222"/>
      <c r="AZ308" s="222"/>
      <c r="BA308" s="222"/>
      <c r="BB308" s="222"/>
      <c r="BC308" s="222"/>
      <c r="BD308" s="222"/>
      <c r="BE308" s="222"/>
      <c r="BF308" s="222"/>
      <c r="BG308" s="222"/>
      <c r="BH308" s="222"/>
      <c r="BI308" s="222"/>
      <c r="BJ308" s="222"/>
      <c r="BK308" s="222"/>
      <c r="BL308" s="222"/>
    </row>
    <row r="309">
      <c r="A309" s="222"/>
      <c r="B309" s="222"/>
      <c r="C309" s="222"/>
      <c r="D309" s="222"/>
      <c r="E309" s="222"/>
      <c r="F309" s="222"/>
      <c r="G309" s="222"/>
      <c r="H309" s="222"/>
      <c r="I309" s="222"/>
      <c r="J309" s="222"/>
      <c r="K309" s="222"/>
      <c r="L309" s="222"/>
      <c r="M309" s="222"/>
      <c r="N309" s="222"/>
      <c r="O309" s="222"/>
      <c r="P309" s="222"/>
      <c r="Q309" s="222"/>
      <c r="R309" s="222"/>
      <c r="S309" s="222"/>
      <c r="T309" s="222"/>
      <c r="U309" s="222"/>
      <c r="V309" s="222"/>
      <c r="W309" s="222"/>
      <c r="X309" s="222"/>
      <c r="Y309" s="222"/>
      <c r="Z309" s="222"/>
      <c r="AA309" s="222"/>
      <c r="AB309" s="222"/>
      <c r="AC309" s="222"/>
      <c r="AD309" s="222"/>
      <c r="AE309" s="222"/>
      <c r="AF309" s="222"/>
      <c r="AG309" s="222"/>
      <c r="AH309" s="222"/>
      <c r="AI309" s="222"/>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c r="BL309" s="222"/>
    </row>
    <row r="310">
      <c r="A310" s="222"/>
      <c r="B310" s="222"/>
      <c r="C310" s="222"/>
      <c r="D310" s="222"/>
      <c r="E310" s="222"/>
      <c r="F310" s="222"/>
      <c r="G310" s="222"/>
      <c r="H310" s="222"/>
      <c r="I310" s="222"/>
      <c r="J310" s="222"/>
      <c r="K310" s="222"/>
      <c r="L310" s="222"/>
      <c r="M310" s="222"/>
      <c r="N310" s="222"/>
      <c r="O310" s="222"/>
      <c r="P310" s="222"/>
      <c r="Q310" s="222"/>
      <c r="R310" s="222"/>
      <c r="S310" s="222"/>
      <c r="T310" s="222"/>
      <c r="U310" s="222"/>
      <c r="V310" s="222"/>
      <c r="W310" s="222"/>
      <c r="X310" s="222"/>
      <c r="Y310" s="222"/>
      <c r="Z310" s="222"/>
      <c r="AA310" s="222"/>
      <c r="AB310" s="222"/>
      <c r="AC310" s="222"/>
      <c r="AD310" s="222"/>
      <c r="AE310" s="222"/>
      <c r="AF310" s="222"/>
      <c r="AG310" s="222"/>
      <c r="AH310" s="222"/>
      <c r="AI310" s="222"/>
      <c r="AJ310" s="222"/>
      <c r="AK310" s="222"/>
      <c r="AL310" s="222"/>
      <c r="AM310" s="222"/>
      <c r="AN310" s="222"/>
      <c r="AO310" s="222"/>
      <c r="AP310" s="222"/>
      <c r="AQ310" s="222"/>
      <c r="AR310" s="222"/>
      <c r="AS310" s="222"/>
      <c r="AT310" s="222"/>
      <c r="AU310" s="222"/>
      <c r="AV310" s="222"/>
      <c r="AW310" s="222"/>
      <c r="AX310" s="222"/>
      <c r="AY310" s="222"/>
      <c r="AZ310" s="222"/>
      <c r="BA310" s="222"/>
      <c r="BB310" s="222"/>
      <c r="BC310" s="222"/>
      <c r="BD310" s="222"/>
      <c r="BE310" s="222"/>
      <c r="BF310" s="222"/>
      <c r="BG310" s="222"/>
      <c r="BH310" s="222"/>
      <c r="BI310" s="222"/>
      <c r="BJ310" s="222"/>
      <c r="BK310" s="222"/>
      <c r="BL310" s="222"/>
    </row>
    <row r="311">
      <c r="A311" s="222"/>
      <c r="B311" s="222"/>
      <c r="C311" s="222"/>
      <c r="D311" s="222"/>
      <c r="E311" s="222"/>
      <c r="F311" s="222"/>
      <c r="G311" s="222"/>
      <c r="H311" s="222"/>
      <c r="I311" s="222"/>
      <c r="J311" s="222"/>
      <c r="K311" s="222"/>
      <c r="L311" s="222"/>
      <c r="M311" s="222"/>
      <c r="N311" s="222"/>
      <c r="O311" s="222"/>
      <c r="P311" s="222"/>
      <c r="Q311" s="222"/>
      <c r="R311" s="222"/>
      <c r="S311" s="222"/>
      <c r="T311" s="222"/>
      <c r="U311" s="222"/>
      <c r="V311" s="222"/>
      <c r="W311" s="222"/>
      <c r="X311" s="222"/>
      <c r="Y311" s="222"/>
      <c r="Z311" s="222"/>
      <c r="AA311" s="222"/>
      <c r="AB311" s="222"/>
      <c r="AC311" s="222"/>
      <c r="AD311" s="222"/>
      <c r="AE311" s="222"/>
      <c r="AF311" s="222"/>
      <c r="AG311" s="222"/>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c r="BL311" s="222"/>
    </row>
    <row r="312">
      <c r="A312" s="222"/>
      <c r="B312" s="222"/>
      <c r="C312" s="222"/>
      <c r="D312" s="222"/>
      <c r="E312" s="222"/>
      <c r="F312" s="222"/>
      <c r="G312" s="222"/>
      <c r="H312" s="222"/>
      <c r="I312" s="222"/>
      <c r="J312" s="222"/>
      <c r="K312" s="222"/>
      <c r="L312" s="222"/>
      <c r="M312" s="222"/>
      <c r="N312" s="222"/>
      <c r="O312" s="222"/>
      <c r="P312" s="222"/>
      <c r="Q312" s="222"/>
      <c r="R312" s="222"/>
      <c r="S312" s="222"/>
      <c r="T312" s="222"/>
      <c r="U312" s="222"/>
      <c r="V312" s="222"/>
      <c r="W312" s="222"/>
      <c r="X312" s="222"/>
      <c r="Y312" s="222"/>
      <c r="Z312" s="222"/>
      <c r="AA312" s="222"/>
      <c r="AB312" s="222"/>
      <c r="AC312" s="222"/>
      <c r="AD312" s="222"/>
      <c r="AE312" s="222"/>
      <c r="AF312" s="222"/>
      <c r="AG312" s="222"/>
      <c r="AH312" s="222"/>
      <c r="AI312" s="222"/>
      <c r="AJ312" s="222"/>
      <c r="AK312" s="222"/>
      <c r="AL312" s="222"/>
      <c r="AM312" s="222"/>
      <c r="AN312" s="222"/>
      <c r="AO312" s="222"/>
      <c r="AP312" s="222"/>
      <c r="AQ312" s="222"/>
      <c r="AR312" s="222"/>
      <c r="AS312" s="222"/>
      <c r="AT312" s="222"/>
      <c r="AU312" s="222"/>
      <c r="AV312" s="222"/>
      <c r="AW312" s="222"/>
      <c r="AX312" s="222"/>
      <c r="AY312" s="222"/>
      <c r="AZ312" s="222"/>
      <c r="BA312" s="222"/>
      <c r="BB312" s="222"/>
      <c r="BC312" s="222"/>
      <c r="BD312" s="222"/>
      <c r="BE312" s="222"/>
      <c r="BF312" s="222"/>
      <c r="BG312" s="222"/>
      <c r="BH312" s="222"/>
      <c r="BI312" s="222"/>
      <c r="BJ312" s="222"/>
      <c r="BK312" s="222"/>
      <c r="BL312" s="222"/>
    </row>
    <row r="313">
      <c r="A313" s="222"/>
      <c r="B313" s="222"/>
      <c r="C313" s="222"/>
      <c r="D313" s="222"/>
      <c r="E313" s="222"/>
      <c r="F313" s="222"/>
      <c r="G313" s="222"/>
      <c r="H313" s="222"/>
      <c r="I313" s="222"/>
      <c r="J313" s="222"/>
      <c r="K313" s="222"/>
      <c r="L313" s="222"/>
      <c r="M313" s="222"/>
      <c r="N313" s="222"/>
      <c r="O313" s="222"/>
      <c r="P313" s="222"/>
      <c r="Q313" s="222"/>
      <c r="R313" s="222"/>
      <c r="S313" s="222"/>
      <c r="T313" s="222"/>
      <c r="U313" s="222"/>
      <c r="V313" s="222"/>
      <c r="W313" s="222"/>
      <c r="X313" s="222"/>
      <c r="Y313" s="222"/>
      <c r="Z313" s="222"/>
      <c r="AA313" s="222"/>
      <c r="AB313" s="222"/>
      <c r="AC313" s="222"/>
      <c r="AD313" s="222"/>
      <c r="AE313" s="222"/>
      <c r="AF313" s="222"/>
      <c r="AG313" s="222"/>
      <c r="AH313" s="222"/>
      <c r="AI313" s="222"/>
      <c r="AJ313" s="222"/>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c r="BL313" s="222"/>
    </row>
    <row r="314">
      <c r="A314" s="222"/>
      <c r="B314" s="222"/>
      <c r="C314" s="222"/>
      <c r="D314" s="222"/>
      <c r="E314" s="222"/>
      <c r="F314" s="222"/>
      <c r="G314" s="222"/>
      <c r="H314" s="222"/>
      <c r="I314" s="222"/>
      <c r="J314" s="222"/>
      <c r="K314" s="222"/>
      <c r="L314" s="222"/>
      <c r="M314" s="222"/>
      <c r="N314" s="222"/>
      <c r="O314" s="222"/>
      <c r="P314" s="222"/>
      <c r="Q314" s="222"/>
      <c r="R314" s="222"/>
      <c r="S314" s="222"/>
      <c r="T314" s="222"/>
      <c r="U314" s="222"/>
      <c r="V314" s="222"/>
      <c r="W314" s="222"/>
      <c r="X314" s="222"/>
      <c r="Y314" s="222"/>
      <c r="Z314" s="222"/>
      <c r="AA314" s="222"/>
      <c r="AB314" s="222"/>
      <c r="AC314" s="222"/>
      <c r="AD314" s="222"/>
      <c r="AE314" s="222"/>
      <c r="AF314" s="222"/>
      <c r="AG314" s="222"/>
      <c r="AH314" s="222"/>
      <c r="AI314" s="222"/>
      <c r="AJ314" s="222"/>
      <c r="AK314" s="222"/>
      <c r="AL314" s="222"/>
      <c r="AM314" s="222"/>
      <c r="AN314" s="222"/>
      <c r="AO314" s="222"/>
      <c r="AP314" s="222"/>
      <c r="AQ314" s="222"/>
      <c r="AR314" s="222"/>
      <c r="AS314" s="222"/>
      <c r="AT314" s="222"/>
      <c r="AU314" s="222"/>
      <c r="AV314" s="222"/>
      <c r="AW314" s="222"/>
      <c r="AX314" s="222"/>
      <c r="AY314" s="222"/>
      <c r="AZ314" s="222"/>
      <c r="BA314" s="222"/>
      <c r="BB314" s="222"/>
      <c r="BC314" s="222"/>
      <c r="BD314" s="222"/>
      <c r="BE314" s="222"/>
      <c r="BF314" s="222"/>
      <c r="BG314" s="222"/>
      <c r="BH314" s="222"/>
      <c r="BI314" s="222"/>
      <c r="BJ314" s="222"/>
      <c r="BK314" s="222"/>
      <c r="BL314" s="222"/>
    </row>
    <row r="315">
      <c r="A315" s="222"/>
      <c r="B315" s="222"/>
      <c r="C315" s="222"/>
      <c r="D315" s="222"/>
      <c r="E315" s="222"/>
      <c r="F315" s="222"/>
      <c r="G315" s="222"/>
      <c r="H315" s="222"/>
      <c r="I315" s="222"/>
      <c r="J315" s="222"/>
      <c r="K315" s="222"/>
      <c r="L315" s="222"/>
      <c r="M315" s="222"/>
      <c r="N315" s="222"/>
      <c r="O315" s="222"/>
      <c r="P315" s="222"/>
      <c r="Q315" s="222"/>
      <c r="R315" s="222"/>
      <c r="S315" s="222"/>
      <c r="T315" s="222"/>
      <c r="U315" s="222"/>
      <c r="V315" s="222"/>
      <c r="W315" s="222"/>
      <c r="X315" s="222"/>
      <c r="Y315" s="222"/>
      <c r="Z315" s="222"/>
      <c r="AA315" s="222"/>
      <c r="AB315" s="222"/>
      <c r="AC315" s="222"/>
      <c r="AD315" s="222"/>
      <c r="AE315" s="222"/>
      <c r="AF315" s="222"/>
      <c r="AG315" s="222"/>
      <c r="AH315" s="222"/>
      <c r="AI315" s="222"/>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c r="BL315" s="222"/>
    </row>
    <row r="316">
      <c r="A316" s="222"/>
      <c r="B316" s="222"/>
      <c r="C316" s="222"/>
      <c r="D316" s="222"/>
      <c r="E316" s="222"/>
      <c r="F316" s="222"/>
      <c r="G316" s="222"/>
      <c r="H316" s="222"/>
      <c r="I316" s="222"/>
      <c r="J316" s="222"/>
      <c r="K316" s="222"/>
      <c r="L316" s="222"/>
      <c r="M316" s="222"/>
      <c r="N316" s="222"/>
      <c r="O316" s="222"/>
      <c r="P316" s="222"/>
      <c r="Q316" s="222"/>
      <c r="R316" s="222"/>
      <c r="S316" s="222"/>
      <c r="T316" s="222"/>
      <c r="U316" s="222"/>
      <c r="V316" s="222"/>
      <c r="W316" s="222"/>
      <c r="X316" s="222"/>
      <c r="Y316" s="222"/>
      <c r="Z316" s="222"/>
      <c r="AA316" s="222"/>
      <c r="AB316" s="222"/>
      <c r="AC316" s="222"/>
      <c r="AD316" s="222"/>
      <c r="AE316" s="222"/>
      <c r="AF316" s="222"/>
      <c r="AG316" s="222"/>
      <c r="AH316" s="222"/>
      <c r="AI316" s="222"/>
      <c r="AJ316" s="222"/>
      <c r="AK316" s="222"/>
      <c r="AL316" s="222"/>
      <c r="AM316" s="222"/>
      <c r="AN316" s="222"/>
      <c r="AO316" s="222"/>
      <c r="AP316" s="222"/>
      <c r="AQ316" s="222"/>
      <c r="AR316" s="222"/>
      <c r="AS316" s="222"/>
      <c r="AT316" s="222"/>
      <c r="AU316" s="222"/>
      <c r="AV316" s="222"/>
      <c r="AW316" s="222"/>
      <c r="AX316" s="222"/>
      <c r="AY316" s="222"/>
      <c r="AZ316" s="222"/>
      <c r="BA316" s="222"/>
      <c r="BB316" s="222"/>
      <c r="BC316" s="222"/>
      <c r="BD316" s="222"/>
      <c r="BE316" s="222"/>
      <c r="BF316" s="222"/>
      <c r="BG316" s="222"/>
      <c r="BH316" s="222"/>
      <c r="BI316" s="222"/>
      <c r="BJ316" s="222"/>
      <c r="BK316" s="222"/>
      <c r="BL316" s="222"/>
    </row>
    <row r="317">
      <c r="A317" s="222"/>
      <c r="B317" s="222"/>
      <c r="C317" s="222"/>
      <c r="D317" s="222"/>
      <c r="E317" s="222"/>
      <c r="F317" s="222"/>
      <c r="G317" s="222"/>
      <c r="H317" s="222"/>
      <c r="I317" s="222"/>
      <c r="J317" s="222"/>
      <c r="K317" s="222"/>
      <c r="L317" s="222"/>
      <c r="M317" s="222"/>
      <c r="N317" s="222"/>
      <c r="O317" s="222"/>
      <c r="P317" s="222"/>
      <c r="Q317" s="222"/>
      <c r="R317" s="222"/>
      <c r="S317" s="222"/>
      <c r="T317" s="222"/>
      <c r="U317" s="222"/>
      <c r="V317" s="222"/>
      <c r="W317" s="222"/>
      <c r="X317" s="222"/>
      <c r="Y317" s="222"/>
      <c r="Z317" s="222"/>
      <c r="AA317" s="222"/>
      <c r="AB317" s="222"/>
      <c r="AC317" s="222"/>
      <c r="AD317" s="222"/>
      <c r="AE317" s="222"/>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c r="BL317" s="222"/>
    </row>
    <row r="318">
      <c r="A318" s="222"/>
      <c r="B318" s="222"/>
      <c r="C318" s="222"/>
      <c r="D318" s="222"/>
      <c r="E318" s="222"/>
      <c r="F318" s="222"/>
      <c r="G318" s="222"/>
      <c r="H318" s="222"/>
      <c r="I318" s="222"/>
      <c r="J318" s="222"/>
      <c r="K318" s="222"/>
      <c r="L318" s="222"/>
      <c r="M318" s="222"/>
      <c r="N318" s="222"/>
      <c r="O318" s="222"/>
      <c r="P318" s="222"/>
      <c r="Q318" s="222"/>
      <c r="R318" s="222"/>
      <c r="S318" s="222"/>
      <c r="T318" s="222"/>
      <c r="U318" s="222"/>
      <c r="V318" s="222"/>
      <c r="W318" s="222"/>
      <c r="X318" s="222"/>
      <c r="Y318" s="222"/>
      <c r="Z318" s="222"/>
      <c r="AA318" s="222"/>
      <c r="AB318" s="222"/>
      <c r="AC318" s="222"/>
      <c r="AD318" s="222"/>
      <c r="AE318" s="222"/>
      <c r="AF318" s="222"/>
      <c r="AG318" s="222"/>
      <c r="AH318" s="222"/>
      <c r="AI318" s="222"/>
      <c r="AJ318" s="222"/>
      <c r="AK318" s="222"/>
      <c r="AL318" s="222"/>
      <c r="AM318" s="222"/>
      <c r="AN318" s="222"/>
      <c r="AO318" s="222"/>
      <c r="AP318" s="222"/>
      <c r="AQ318" s="222"/>
      <c r="AR318" s="222"/>
      <c r="AS318" s="222"/>
      <c r="AT318" s="222"/>
      <c r="AU318" s="222"/>
      <c r="AV318" s="222"/>
      <c r="AW318" s="222"/>
      <c r="AX318" s="222"/>
      <c r="AY318" s="222"/>
      <c r="AZ318" s="222"/>
      <c r="BA318" s="222"/>
      <c r="BB318" s="222"/>
      <c r="BC318" s="222"/>
      <c r="BD318" s="222"/>
      <c r="BE318" s="222"/>
      <c r="BF318" s="222"/>
      <c r="BG318" s="222"/>
      <c r="BH318" s="222"/>
      <c r="BI318" s="222"/>
      <c r="BJ318" s="222"/>
      <c r="BK318" s="222"/>
      <c r="BL318" s="222"/>
    </row>
    <row r="319">
      <c r="A319" s="222"/>
      <c r="B319" s="222"/>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2"/>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c r="BL319" s="222"/>
    </row>
    <row r="320">
      <c r="A320" s="222"/>
      <c r="B320" s="222"/>
      <c r="C320" s="222"/>
      <c r="D320" s="222"/>
      <c r="E320" s="222"/>
      <c r="F320" s="222"/>
      <c r="G320" s="222"/>
      <c r="H320" s="222"/>
      <c r="I320" s="222"/>
      <c r="J320" s="222"/>
      <c r="K320" s="222"/>
      <c r="L320" s="222"/>
      <c r="M320" s="222"/>
      <c r="N320" s="222"/>
      <c r="O320" s="222"/>
      <c r="P320" s="222"/>
      <c r="Q320" s="222"/>
      <c r="R320" s="222"/>
      <c r="S320" s="222"/>
      <c r="T320" s="222"/>
      <c r="U320" s="222"/>
      <c r="V320" s="222"/>
      <c r="W320" s="222"/>
      <c r="X320" s="222"/>
      <c r="Y320" s="222"/>
      <c r="Z320" s="222"/>
      <c r="AA320" s="222"/>
      <c r="AB320" s="222"/>
      <c r="AC320" s="222"/>
      <c r="AD320" s="222"/>
      <c r="AE320" s="222"/>
      <c r="AF320" s="222"/>
      <c r="AG320" s="222"/>
      <c r="AH320" s="222"/>
      <c r="AI320" s="222"/>
      <c r="AJ320" s="222"/>
      <c r="AK320" s="222"/>
      <c r="AL320" s="222"/>
      <c r="AM320" s="222"/>
      <c r="AN320" s="222"/>
      <c r="AO320" s="222"/>
      <c r="AP320" s="222"/>
      <c r="AQ320" s="222"/>
      <c r="AR320" s="222"/>
      <c r="AS320" s="222"/>
      <c r="AT320" s="222"/>
      <c r="AU320" s="222"/>
      <c r="AV320" s="222"/>
      <c r="AW320" s="222"/>
      <c r="AX320" s="222"/>
      <c r="AY320" s="222"/>
      <c r="AZ320" s="222"/>
      <c r="BA320" s="222"/>
      <c r="BB320" s="222"/>
      <c r="BC320" s="222"/>
      <c r="BD320" s="222"/>
      <c r="BE320" s="222"/>
      <c r="BF320" s="222"/>
      <c r="BG320" s="222"/>
      <c r="BH320" s="222"/>
      <c r="BI320" s="222"/>
      <c r="BJ320" s="222"/>
      <c r="BK320" s="222"/>
      <c r="BL320" s="222"/>
    </row>
    <row r="321">
      <c r="A321" s="222"/>
      <c r="B321" s="222"/>
      <c r="C321" s="222"/>
      <c r="D321" s="222"/>
      <c r="E321" s="222"/>
      <c r="F321" s="222"/>
      <c r="G321" s="222"/>
      <c r="H321" s="222"/>
      <c r="I321" s="222"/>
      <c r="J321" s="222"/>
      <c r="K321" s="222"/>
      <c r="L321" s="222"/>
      <c r="M321" s="222"/>
      <c r="N321" s="222"/>
      <c r="O321" s="222"/>
      <c r="P321" s="222"/>
      <c r="Q321" s="222"/>
      <c r="R321" s="222"/>
      <c r="S321" s="222"/>
      <c r="T321" s="222"/>
      <c r="U321" s="222"/>
      <c r="V321" s="222"/>
      <c r="W321" s="222"/>
      <c r="X321" s="222"/>
      <c r="Y321" s="222"/>
      <c r="Z321" s="222"/>
      <c r="AA321" s="222"/>
      <c r="AB321" s="222"/>
      <c r="AC321" s="222"/>
      <c r="AD321" s="222"/>
      <c r="AE321" s="222"/>
      <c r="AF321" s="222"/>
      <c r="AG321" s="222"/>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c r="BL321" s="222"/>
    </row>
    <row r="322">
      <c r="A322" s="222"/>
      <c r="B322" s="222"/>
      <c r="C322" s="222"/>
      <c r="D322" s="222"/>
      <c r="E322" s="222"/>
      <c r="F322" s="222"/>
      <c r="G322" s="222"/>
      <c r="H322" s="222"/>
      <c r="I322" s="222"/>
      <c r="J322" s="222"/>
      <c r="K322" s="222"/>
      <c r="L322" s="222"/>
      <c r="M322" s="222"/>
      <c r="N322" s="222"/>
      <c r="O322" s="222"/>
      <c r="P322" s="222"/>
      <c r="Q322" s="222"/>
      <c r="R322" s="222"/>
      <c r="S322" s="222"/>
      <c r="T322" s="222"/>
      <c r="U322" s="222"/>
      <c r="V322" s="222"/>
      <c r="W322" s="222"/>
      <c r="X322" s="222"/>
      <c r="Y322" s="222"/>
      <c r="Z322" s="222"/>
      <c r="AA322" s="222"/>
      <c r="AB322" s="222"/>
      <c r="AC322" s="222"/>
      <c r="AD322" s="222"/>
      <c r="AE322" s="222"/>
      <c r="AF322" s="222"/>
      <c r="AG322" s="222"/>
      <c r="AH322" s="222"/>
      <c r="AI322" s="222"/>
      <c r="AJ322" s="222"/>
      <c r="AK322" s="222"/>
      <c r="AL322" s="222"/>
      <c r="AM322" s="222"/>
      <c r="AN322" s="222"/>
      <c r="AO322" s="222"/>
      <c r="AP322" s="222"/>
      <c r="AQ322" s="222"/>
      <c r="AR322" s="222"/>
      <c r="AS322" s="222"/>
      <c r="AT322" s="222"/>
      <c r="AU322" s="222"/>
      <c r="AV322" s="222"/>
      <c r="AW322" s="222"/>
      <c r="AX322" s="222"/>
      <c r="AY322" s="222"/>
      <c r="AZ322" s="222"/>
      <c r="BA322" s="222"/>
      <c r="BB322" s="222"/>
      <c r="BC322" s="222"/>
      <c r="BD322" s="222"/>
      <c r="BE322" s="222"/>
      <c r="BF322" s="222"/>
      <c r="BG322" s="222"/>
      <c r="BH322" s="222"/>
      <c r="BI322" s="222"/>
      <c r="BJ322" s="222"/>
      <c r="BK322" s="222"/>
      <c r="BL322" s="222"/>
    </row>
    <row r="323">
      <c r="A323" s="222"/>
      <c r="B323" s="222"/>
      <c r="C323" s="222"/>
      <c r="D323" s="222"/>
      <c r="E323" s="222"/>
      <c r="F323" s="222"/>
      <c r="G323" s="222"/>
      <c r="H323" s="222"/>
      <c r="I323" s="222"/>
      <c r="J323" s="222"/>
      <c r="K323" s="222"/>
      <c r="L323" s="222"/>
      <c r="M323" s="222"/>
      <c r="N323" s="222"/>
      <c r="O323" s="222"/>
      <c r="P323" s="222"/>
      <c r="Q323" s="222"/>
      <c r="R323" s="222"/>
      <c r="S323" s="222"/>
      <c r="T323" s="222"/>
      <c r="U323" s="222"/>
      <c r="V323" s="222"/>
      <c r="W323" s="222"/>
      <c r="X323" s="222"/>
      <c r="Y323" s="222"/>
      <c r="Z323" s="222"/>
      <c r="AA323" s="222"/>
      <c r="AB323" s="222"/>
      <c r="AC323" s="222"/>
      <c r="AD323" s="222"/>
      <c r="AE323" s="222"/>
      <c r="AF323" s="222"/>
      <c r="AG323" s="222"/>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c r="BL323" s="222"/>
    </row>
    <row r="324">
      <c r="A324" s="222"/>
      <c r="B324" s="222"/>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c r="AA324" s="222"/>
      <c r="AB324" s="222"/>
      <c r="AC324" s="222"/>
      <c r="AD324" s="222"/>
      <c r="AE324" s="222"/>
      <c r="AF324" s="222"/>
      <c r="AG324" s="222"/>
      <c r="AH324" s="222"/>
      <c r="AI324" s="222"/>
      <c r="AJ324" s="222"/>
      <c r="AK324" s="222"/>
      <c r="AL324" s="222"/>
      <c r="AM324" s="222"/>
      <c r="AN324" s="222"/>
      <c r="AO324" s="222"/>
      <c r="AP324" s="222"/>
      <c r="AQ324" s="222"/>
      <c r="AR324" s="222"/>
      <c r="AS324" s="222"/>
      <c r="AT324" s="222"/>
      <c r="AU324" s="222"/>
      <c r="AV324" s="222"/>
      <c r="AW324" s="222"/>
      <c r="AX324" s="222"/>
      <c r="AY324" s="222"/>
      <c r="AZ324" s="222"/>
      <c r="BA324" s="222"/>
      <c r="BB324" s="222"/>
      <c r="BC324" s="222"/>
      <c r="BD324" s="222"/>
      <c r="BE324" s="222"/>
      <c r="BF324" s="222"/>
      <c r="BG324" s="222"/>
      <c r="BH324" s="222"/>
      <c r="BI324" s="222"/>
      <c r="BJ324" s="222"/>
      <c r="BK324" s="222"/>
      <c r="BL324" s="222"/>
    </row>
    <row r="325">
      <c r="A325" s="222"/>
      <c r="B325" s="222"/>
      <c r="C325" s="222"/>
      <c r="D325" s="222"/>
      <c r="E325" s="222"/>
      <c r="F325" s="222"/>
      <c r="G325" s="222"/>
      <c r="H325" s="222"/>
      <c r="I325" s="222"/>
      <c r="J325" s="222"/>
      <c r="K325" s="222"/>
      <c r="L325" s="222"/>
      <c r="M325" s="222"/>
      <c r="N325" s="222"/>
      <c r="O325" s="222"/>
      <c r="P325" s="222"/>
      <c r="Q325" s="222"/>
      <c r="R325" s="222"/>
      <c r="S325" s="222"/>
      <c r="T325" s="222"/>
      <c r="U325" s="222"/>
      <c r="V325" s="222"/>
      <c r="W325" s="222"/>
      <c r="X325" s="222"/>
      <c r="Y325" s="222"/>
      <c r="Z325" s="222"/>
      <c r="AA325" s="222"/>
      <c r="AB325" s="222"/>
      <c r="AC325" s="222"/>
      <c r="AD325" s="222"/>
      <c r="AE325" s="222"/>
      <c r="AF325" s="222"/>
      <c r="AG325" s="222"/>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c r="BL325" s="222"/>
    </row>
    <row r="326">
      <c r="A326" s="222"/>
      <c r="B326" s="222"/>
      <c r="C326" s="222"/>
      <c r="D326" s="222"/>
      <c r="E326" s="222"/>
      <c r="F326" s="222"/>
      <c r="G326" s="222"/>
      <c r="H326" s="222"/>
      <c r="I326" s="222"/>
      <c r="J326" s="222"/>
      <c r="K326" s="222"/>
      <c r="L326" s="222"/>
      <c r="M326" s="222"/>
      <c r="N326" s="222"/>
      <c r="O326" s="222"/>
      <c r="P326" s="222"/>
      <c r="Q326" s="222"/>
      <c r="R326" s="222"/>
      <c r="S326" s="222"/>
      <c r="T326" s="222"/>
      <c r="U326" s="222"/>
      <c r="V326" s="222"/>
      <c r="W326" s="222"/>
      <c r="X326" s="222"/>
      <c r="Y326" s="222"/>
      <c r="Z326" s="222"/>
      <c r="AA326" s="222"/>
      <c r="AB326" s="222"/>
      <c r="AC326" s="222"/>
      <c r="AD326" s="222"/>
      <c r="AE326" s="222"/>
      <c r="AF326" s="222"/>
      <c r="AG326" s="222"/>
      <c r="AH326" s="222"/>
      <c r="AI326" s="222"/>
      <c r="AJ326" s="222"/>
      <c r="AK326" s="222"/>
      <c r="AL326" s="222"/>
      <c r="AM326" s="222"/>
      <c r="AN326" s="222"/>
      <c r="AO326" s="222"/>
      <c r="AP326" s="222"/>
      <c r="AQ326" s="222"/>
      <c r="AR326" s="222"/>
      <c r="AS326" s="222"/>
      <c r="AT326" s="222"/>
      <c r="AU326" s="222"/>
      <c r="AV326" s="222"/>
      <c r="AW326" s="222"/>
      <c r="AX326" s="222"/>
      <c r="AY326" s="222"/>
      <c r="AZ326" s="222"/>
      <c r="BA326" s="222"/>
      <c r="BB326" s="222"/>
      <c r="BC326" s="222"/>
      <c r="BD326" s="222"/>
      <c r="BE326" s="222"/>
      <c r="BF326" s="222"/>
      <c r="BG326" s="222"/>
      <c r="BH326" s="222"/>
      <c r="BI326" s="222"/>
      <c r="BJ326" s="222"/>
      <c r="BK326" s="222"/>
      <c r="BL326" s="222"/>
    </row>
    <row r="327">
      <c r="A327" s="222"/>
      <c r="B327" s="222"/>
      <c r="C327" s="222"/>
      <c r="D327" s="222"/>
      <c r="E327" s="222"/>
      <c r="F327" s="222"/>
      <c r="G327" s="222"/>
      <c r="H327" s="222"/>
      <c r="I327" s="222"/>
      <c r="J327" s="222"/>
      <c r="K327" s="222"/>
      <c r="L327" s="222"/>
      <c r="M327" s="222"/>
      <c r="N327" s="222"/>
      <c r="O327" s="222"/>
      <c r="P327" s="222"/>
      <c r="Q327" s="222"/>
      <c r="R327" s="222"/>
      <c r="S327" s="222"/>
      <c r="T327" s="222"/>
      <c r="U327" s="222"/>
      <c r="V327" s="222"/>
      <c r="W327" s="222"/>
      <c r="X327" s="222"/>
      <c r="Y327" s="222"/>
      <c r="Z327" s="222"/>
      <c r="AA327" s="222"/>
      <c r="AB327" s="222"/>
      <c r="AC327" s="222"/>
      <c r="AD327" s="222"/>
      <c r="AE327" s="222"/>
      <c r="AF327" s="222"/>
      <c r="AG327" s="222"/>
      <c r="AH327" s="222"/>
      <c r="AI327" s="222"/>
      <c r="AJ327" s="222"/>
      <c r="AK327" s="222"/>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c r="BL327" s="222"/>
    </row>
    <row r="328">
      <c r="A328" s="222"/>
      <c r="B328" s="222"/>
      <c r="C328" s="222"/>
      <c r="D328" s="222"/>
      <c r="E328" s="222"/>
      <c r="F328" s="222"/>
      <c r="G328" s="222"/>
      <c r="H328" s="222"/>
      <c r="I328" s="222"/>
      <c r="J328" s="222"/>
      <c r="K328" s="222"/>
      <c r="L328" s="222"/>
      <c r="M328" s="222"/>
      <c r="N328" s="222"/>
      <c r="O328" s="222"/>
      <c r="P328" s="222"/>
      <c r="Q328" s="222"/>
      <c r="R328" s="222"/>
      <c r="S328" s="222"/>
      <c r="T328" s="222"/>
      <c r="U328" s="222"/>
      <c r="V328" s="222"/>
      <c r="W328" s="222"/>
      <c r="X328" s="222"/>
      <c r="Y328" s="222"/>
      <c r="Z328" s="222"/>
      <c r="AA328" s="222"/>
      <c r="AB328" s="222"/>
      <c r="AC328" s="222"/>
      <c r="AD328" s="222"/>
      <c r="AE328" s="222"/>
      <c r="AF328" s="222"/>
      <c r="AG328" s="222"/>
      <c r="AH328" s="222"/>
      <c r="AI328" s="222"/>
      <c r="AJ328" s="222"/>
      <c r="AK328" s="222"/>
      <c r="AL328" s="222"/>
      <c r="AM328" s="222"/>
      <c r="AN328" s="222"/>
      <c r="AO328" s="222"/>
      <c r="AP328" s="222"/>
      <c r="AQ328" s="222"/>
      <c r="AR328" s="222"/>
      <c r="AS328" s="222"/>
      <c r="AT328" s="222"/>
      <c r="AU328" s="222"/>
      <c r="AV328" s="222"/>
      <c r="AW328" s="222"/>
      <c r="AX328" s="222"/>
      <c r="AY328" s="222"/>
      <c r="AZ328" s="222"/>
      <c r="BA328" s="222"/>
      <c r="BB328" s="222"/>
      <c r="BC328" s="222"/>
      <c r="BD328" s="222"/>
      <c r="BE328" s="222"/>
      <c r="BF328" s="222"/>
      <c r="BG328" s="222"/>
      <c r="BH328" s="222"/>
      <c r="BI328" s="222"/>
      <c r="BJ328" s="222"/>
      <c r="BK328" s="222"/>
      <c r="BL328" s="222"/>
    </row>
    <row r="329">
      <c r="A329" s="222"/>
      <c r="B329" s="222"/>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c r="BL329" s="222"/>
    </row>
    <row r="330">
      <c r="A330" s="222"/>
      <c r="B330" s="222"/>
      <c r="C330" s="222"/>
      <c r="D330" s="222"/>
      <c r="E330" s="222"/>
      <c r="F330" s="222"/>
      <c r="G330" s="222"/>
      <c r="H330" s="222"/>
      <c r="I330" s="222"/>
      <c r="J330" s="222"/>
      <c r="K330" s="222"/>
      <c r="L330" s="222"/>
      <c r="M330" s="222"/>
      <c r="N330" s="222"/>
      <c r="O330" s="222"/>
      <c r="P330" s="222"/>
      <c r="Q330" s="222"/>
      <c r="R330" s="222"/>
      <c r="S330" s="222"/>
      <c r="T330" s="222"/>
      <c r="U330" s="222"/>
      <c r="V330" s="222"/>
      <c r="W330" s="222"/>
      <c r="X330" s="222"/>
      <c r="Y330" s="222"/>
      <c r="Z330" s="222"/>
      <c r="AA330" s="222"/>
      <c r="AB330" s="222"/>
      <c r="AC330" s="222"/>
      <c r="AD330" s="222"/>
      <c r="AE330" s="222"/>
      <c r="AF330" s="222"/>
      <c r="AG330" s="222"/>
      <c r="AH330" s="222"/>
      <c r="AI330" s="222"/>
      <c r="AJ330" s="222"/>
      <c r="AK330" s="222"/>
      <c r="AL330" s="222"/>
      <c r="AM330" s="222"/>
      <c r="AN330" s="222"/>
      <c r="AO330" s="222"/>
      <c r="AP330" s="222"/>
      <c r="AQ330" s="222"/>
      <c r="AR330" s="222"/>
      <c r="AS330" s="222"/>
      <c r="AT330" s="222"/>
      <c r="AU330" s="222"/>
      <c r="AV330" s="222"/>
      <c r="AW330" s="222"/>
      <c r="AX330" s="222"/>
      <c r="AY330" s="222"/>
      <c r="AZ330" s="222"/>
      <c r="BA330" s="222"/>
      <c r="BB330" s="222"/>
      <c r="BC330" s="222"/>
      <c r="BD330" s="222"/>
      <c r="BE330" s="222"/>
      <c r="BF330" s="222"/>
      <c r="BG330" s="222"/>
      <c r="BH330" s="222"/>
      <c r="BI330" s="222"/>
      <c r="BJ330" s="222"/>
      <c r="BK330" s="222"/>
      <c r="BL330" s="222"/>
    </row>
    <row r="331">
      <c r="A331" s="222"/>
      <c r="B331" s="222"/>
      <c r="C331" s="222"/>
      <c r="D331" s="222"/>
      <c r="E331" s="222"/>
      <c r="F331" s="222"/>
      <c r="G331" s="222"/>
      <c r="H331" s="222"/>
      <c r="I331" s="222"/>
      <c r="J331" s="222"/>
      <c r="K331" s="222"/>
      <c r="L331" s="222"/>
      <c r="M331" s="222"/>
      <c r="N331" s="222"/>
      <c r="O331" s="222"/>
      <c r="P331" s="222"/>
      <c r="Q331" s="222"/>
      <c r="R331" s="222"/>
      <c r="S331" s="222"/>
      <c r="T331" s="222"/>
      <c r="U331" s="222"/>
      <c r="V331" s="222"/>
      <c r="W331" s="222"/>
      <c r="X331" s="222"/>
      <c r="Y331" s="222"/>
      <c r="Z331" s="222"/>
      <c r="AA331" s="222"/>
      <c r="AB331" s="222"/>
      <c r="AC331" s="222"/>
      <c r="AD331" s="222"/>
      <c r="AE331" s="222"/>
      <c r="AF331" s="222"/>
      <c r="AG331" s="222"/>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c r="BL331" s="222"/>
    </row>
    <row r="332">
      <c r="A332" s="222"/>
      <c r="B332" s="222"/>
      <c r="C332" s="222"/>
      <c r="D332" s="222"/>
      <c r="E332" s="222"/>
      <c r="F332" s="222"/>
      <c r="G332" s="222"/>
      <c r="H332" s="222"/>
      <c r="I332" s="222"/>
      <c r="J332" s="222"/>
      <c r="K332" s="222"/>
      <c r="L332" s="222"/>
      <c r="M332" s="222"/>
      <c r="N332" s="222"/>
      <c r="O332" s="222"/>
      <c r="P332" s="222"/>
      <c r="Q332" s="222"/>
      <c r="R332" s="222"/>
      <c r="S332" s="222"/>
      <c r="T332" s="222"/>
      <c r="U332" s="222"/>
      <c r="V332" s="222"/>
      <c r="W332" s="222"/>
      <c r="X332" s="222"/>
      <c r="Y332" s="222"/>
      <c r="Z332" s="222"/>
      <c r="AA332" s="222"/>
      <c r="AB332" s="222"/>
      <c r="AC332" s="222"/>
      <c r="AD332" s="222"/>
      <c r="AE332" s="222"/>
      <c r="AF332" s="222"/>
      <c r="AG332" s="222"/>
      <c r="AH332" s="222"/>
      <c r="AI332" s="222"/>
      <c r="AJ332" s="222"/>
      <c r="AK332" s="222"/>
      <c r="AL332" s="222"/>
      <c r="AM332" s="222"/>
      <c r="AN332" s="222"/>
      <c r="AO332" s="222"/>
      <c r="AP332" s="222"/>
      <c r="AQ332" s="222"/>
      <c r="AR332" s="222"/>
      <c r="AS332" s="222"/>
      <c r="AT332" s="222"/>
      <c r="AU332" s="222"/>
      <c r="AV332" s="222"/>
      <c r="AW332" s="222"/>
      <c r="AX332" s="222"/>
      <c r="AY332" s="222"/>
      <c r="AZ332" s="222"/>
      <c r="BA332" s="222"/>
      <c r="BB332" s="222"/>
      <c r="BC332" s="222"/>
      <c r="BD332" s="222"/>
      <c r="BE332" s="222"/>
      <c r="BF332" s="222"/>
      <c r="BG332" s="222"/>
      <c r="BH332" s="222"/>
      <c r="BI332" s="222"/>
      <c r="BJ332" s="222"/>
      <c r="BK332" s="222"/>
      <c r="BL332" s="222"/>
    </row>
    <row r="333">
      <c r="A333" s="222"/>
      <c r="B333" s="222"/>
      <c r="C333" s="222"/>
      <c r="D333" s="222"/>
      <c r="E333" s="222"/>
      <c r="F333" s="222"/>
      <c r="G333" s="222"/>
      <c r="H333" s="222"/>
      <c r="I333" s="222"/>
      <c r="J333" s="222"/>
      <c r="K333" s="222"/>
      <c r="L333" s="222"/>
      <c r="M333" s="222"/>
      <c r="N333" s="222"/>
      <c r="O333" s="222"/>
      <c r="P333" s="222"/>
      <c r="Q333" s="222"/>
      <c r="R333" s="222"/>
      <c r="S333" s="222"/>
      <c r="T333" s="222"/>
      <c r="U333" s="222"/>
      <c r="V333" s="222"/>
      <c r="W333" s="222"/>
      <c r="X333" s="222"/>
      <c r="Y333" s="222"/>
      <c r="Z333" s="222"/>
      <c r="AA333" s="222"/>
      <c r="AB333" s="222"/>
      <c r="AC333" s="222"/>
      <c r="AD333" s="222"/>
      <c r="AE333" s="222"/>
      <c r="AF333" s="222"/>
      <c r="AG333" s="222"/>
      <c r="AH333" s="222"/>
      <c r="AI333" s="222"/>
      <c r="AJ333" s="222"/>
      <c r="AK333" s="222"/>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c r="BL333" s="222"/>
    </row>
    <row r="334">
      <c r="A334" s="222"/>
      <c r="B334" s="222"/>
      <c r="C334" s="222"/>
      <c r="D334" s="222"/>
      <c r="E334" s="222"/>
      <c r="F334" s="222"/>
      <c r="G334" s="222"/>
      <c r="H334" s="222"/>
      <c r="I334" s="222"/>
      <c r="J334" s="222"/>
      <c r="K334" s="222"/>
      <c r="L334" s="222"/>
      <c r="M334" s="222"/>
      <c r="N334" s="222"/>
      <c r="O334" s="222"/>
      <c r="P334" s="222"/>
      <c r="Q334" s="222"/>
      <c r="R334" s="222"/>
      <c r="S334" s="222"/>
      <c r="T334" s="222"/>
      <c r="U334" s="222"/>
      <c r="V334" s="222"/>
      <c r="W334" s="222"/>
      <c r="X334" s="222"/>
      <c r="Y334" s="222"/>
      <c r="Z334" s="222"/>
      <c r="AA334" s="222"/>
      <c r="AB334" s="222"/>
      <c r="AC334" s="222"/>
      <c r="AD334" s="222"/>
      <c r="AE334" s="222"/>
      <c r="AF334" s="222"/>
      <c r="AG334" s="222"/>
      <c r="AH334" s="222"/>
      <c r="AI334" s="222"/>
      <c r="AJ334" s="222"/>
      <c r="AK334" s="222"/>
      <c r="AL334" s="222"/>
      <c r="AM334" s="222"/>
      <c r="AN334" s="222"/>
      <c r="AO334" s="222"/>
      <c r="AP334" s="222"/>
      <c r="AQ334" s="222"/>
      <c r="AR334" s="222"/>
      <c r="AS334" s="222"/>
      <c r="AT334" s="222"/>
      <c r="AU334" s="222"/>
      <c r="AV334" s="222"/>
      <c r="AW334" s="222"/>
      <c r="AX334" s="222"/>
      <c r="AY334" s="222"/>
      <c r="AZ334" s="222"/>
      <c r="BA334" s="222"/>
      <c r="BB334" s="222"/>
      <c r="BC334" s="222"/>
      <c r="BD334" s="222"/>
      <c r="BE334" s="222"/>
      <c r="BF334" s="222"/>
      <c r="BG334" s="222"/>
      <c r="BH334" s="222"/>
      <c r="BI334" s="222"/>
      <c r="BJ334" s="222"/>
      <c r="BK334" s="222"/>
      <c r="BL334" s="222"/>
    </row>
    <row r="335">
      <c r="A335" s="222"/>
      <c r="B335" s="222"/>
      <c r="C335" s="222"/>
      <c r="D335" s="222"/>
      <c r="E335" s="222"/>
      <c r="F335" s="222"/>
      <c r="G335" s="222"/>
      <c r="H335" s="222"/>
      <c r="I335" s="222"/>
      <c r="J335" s="222"/>
      <c r="K335" s="222"/>
      <c r="L335" s="222"/>
      <c r="M335" s="222"/>
      <c r="N335" s="222"/>
      <c r="O335" s="222"/>
      <c r="P335" s="222"/>
      <c r="Q335" s="222"/>
      <c r="R335" s="222"/>
      <c r="S335" s="222"/>
      <c r="T335" s="222"/>
      <c r="U335" s="222"/>
      <c r="V335" s="222"/>
      <c r="W335" s="222"/>
      <c r="X335" s="222"/>
      <c r="Y335" s="222"/>
      <c r="Z335" s="222"/>
      <c r="AA335" s="222"/>
      <c r="AB335" s="222"/>
      <c r="AC335" s="222"/>
      <c r="AD335" s="222"/>
      <c r="AE335" s="222"/>
      <c r="AF335" s="222"/>
      <c r="AG335" s="222"/>
      <c r="AH335" s="222"/>
      <c r="AI335" s="222"/>
      <c r="AJ335" s="222"/>
      <c r="AK335" s="222"/>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c r="BL335" s="222"/>
    </row>
    <row r="336">
      <c r="A336" s="222"/>
      <c r="B336" s="222"/>
      <c r="C336" s="222"/>
      <c r="D336" s="222"/>
      <c r="E336" s="222"/>
      <c r="F336" s="222"/>
      <c r="G336" s="222"/>
      <c r="H336" s="222"/>
      <c r="I336" s="222"/>
      <c r="J336" s="222"/>
      <c r="K336" s="222"/>
      <c r="L336" s="222"/>
      <c r="M336" s="222"/>
      <c r="N336" s="222"/>
      <c r="O336" s="222"/>
      <c r="P336" s="222"/>
      <c r="Q336" s="222"/>
      <c r="R336" s="222"/>
      <c r="S336" s="222"/>
      <c r="T336" s="222"/>
      <c r="U336" s="222"/>
      <c r="V336" s="222"/>
      <c r="W336" s="222"/>
      <c r="X336" s="222"/>
      <c r="Y336" s="222"/>
      <c r="Z336" s="222"/>
      <c r="AA336" s="222"/>
      <c r="AB336" s="222"/>
      <c r="AC336" s="222"/>
      <c r="AD336" s="222"/>
      <c r="AE336" s="222"/>
      <c r="AF336" s="222"/>
      <c r="AG336" s="222"/>
      <c r="AH336" s="222"/>
      <c r="AI336" s="222"/>
      <c r="AJ336" s="222"/>
      <c r="AK336" s="222"/>
      <c r="AL336" s="222"/>
      <c r="AM336" s="222"/>
      <c r="AN336" s="222"/>
      <c r="AO336" s="222"/>
      <c r="AP336" s="222"/>
      <c r="AQ336" s="222"/>
      <c r="AR336" s="222"/>
      <c r="AS336" s="222"/>
      <c r="AT336" s="222"/>
      <c r="AU336" s="222"/>
      <c r="AV336" s="222"/>
      <c r="AW336" s="222"/>
      <c r="AX336" s="222"/>
      <c r="AY336" s="222"/>
      <c r="AZ336" s="222"/>
      <c r="BA336" s="222"/>
      <c r="BB336" s="222"/>
      <c r="BC336" s="222"/>
      <c r="BD336" s="222"/>
      <c r="BE336" s="222"/>
      <c r="BF336" s="222"/>
      <c r="BG336" s="222"/>
      <c r="BH336" s="222"/>
      <c r="BI336" s="222"/>
      <c r="BJ336" s="222"/>
      <c r="BK336" s="222"/>
      <c r="BL336" s="222"/>
    </row>
    <row r="337">
      <c r="A337" s="222"/>
      <c r="B337" s="222"/>
      <c r="C337" s="222"/>
      <c r="D337" s="222"/>
      <c r="E337" s="222"/>
      <c r="F337" s="222"/>
      <c r="G337" s="222"/>
      <c r="H337" s="222"/>
      <c r="I337" s="222"/>
      <c r="J337" s="222"/>
      <c r="K337" s="222"/>
      <c r="L337" s="222"/>
      <c r="M337" s="222"/>
      <c r="N337" s="222"/>
      <c r="O337" s="222"/>
      <c r="P337" s="222"/>
      <c r="Q337" s="222"/>
      <c r="R337" s="222"/>
      <c r="S337" s="222"/>
      <c r="T337" s="222"/>
      <c r="U337" s="222"/>
      <c r="V337" s="222"/>
      <c r="W337" s="222"/>
      <c r="X337" s="222"/>
      <c r="Y337" s="222"/>
      <c r="Z337" s="222"/>
      <c r="AA337" s="222"/>
      <c r="AB337" s="222"/>
      <c r="AC337" s="222"/>
      <c r="AD337" s="222"/>
      <c r="AE337" s="222"/>
      <c r="AF337" s="222"/>
      <c r="AG337" s="222"/>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c r="BL337" s="222"/>
    </row>
    <row r="338">
      <c r="A338" s="222"/>
      <c r="B338" s="222"/>
      <c r="C338" s="222"/>
      <c r="D338" s="222"/>
      <c r="E338" s="222"/>
      <c r="F338" s="222"/>
      <c r="G338" s="222"/>
      <c r="H338" s="222"/>
      <c r="I338" s="222"/>
      <c r="J338" s="222"/>
      <c r="K338" s="222"/>
      <c r="L338" s="222"/>
      <c r="M338" s="222"/>
      <c r="N338" s="222"/>
      <c r="O338" s="222"/>
      <c r="P338" s="222"/>
      <c r="Q338" s="222"/>
      <c r="R338" s="222"/>
      <c r="S338" s="222"/>
      <c r="T338" s="222"/>
      <c r="U338" s="222"/>
      <c r="V338" s="222"/>
      <c r="W338" s="222"/>
      <c r="X338" s="222"/>
      <c r="Y338" s="222"/>
      <c r="Z338" s="222"/>
      <c r="AA338" s="222"/>
      <c r="AB338" s="222"/>
      <c r="AC338" s="222"/>
      <c r="AD338" s="222"/>
      <c r="AE338" s="222"/>
      <c r="AF338" s="222"/>
      <c r="AG338" s="222"/>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222"/>
    </row>
    <row r="339">
      <c r="A339" s="222"/>
      <c r="B339" s="222"/>
      <c r="C339" s="222"/>
      <c r="D339" s="222"/>
      <c r="E339" s="222"/>
      <c r="F339" s="222"/>
      <c r="G339" s="222"/>
      <c r="H339" s="222"/>
      <c r="I339" s="222"/>
      <c r="J339" s="222"/>
      <c r="K339" s="222"/>
      <c r="L339" s="222"/>
      <c r="M339" s="222"/>
      <c r="N339" s="222"/>
      <c r="O339" s="222"/>
      <c r="P339" s="222"/>
      <c r="Q339" s="222"/>
      <c r="R339" s="222"/>
      <c r="S339" s="222"/>
      <c r="T339" s="222"/>
      <c r="U339" s="222"/>
      <c r="V339" s="222"/>
      <c r="W339" s="222"/>
      <c r="X339" s="222"/>
      <c r="Y339" s="222"/>
      <c r="Z339" s="222"/>
      <c r="AA339" s="222"/>
      <c r="AB339" s="222"/>
      <c r="AC339" s="222"/>
      <c r="AD339" s="222"/>
      <c r="AE339" s="222"/>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c r="BL339" s="222"/>
    </row>
    <row r="340">
      <c r="A340" s="222"/>
      <c r="B340" s="222"/>
      <c r="C340" s="222"/>
      <c r="D340" s="222"/>
      <c r="E340" s="222"/>
      <c r="F340" s="222"/>
      <c r="G340" s="222"/>
      <c r="H340" s="222"/>
      <c r="I340" s="222"/>
      <c r="J340" s="222"/>
      <c r="K340" s="222"/>
      <c r="L340" s="222"/>
      <c r="M340" s="222"/>
      <c r="N340" s="222"/>
      <c r="O340" s="222"/>
      <c r="P340" s="222"/>
      <c r="Q340" s="222"/>
      <c r="R340" s="222"/>
      <c r="S340" s="222"/>
      <c r="T340" s="222"/>
      <c r="U340" s="222"/>
      <c r="V340" s="222"/>
      <c r="W340" s="222"/>
      <c r="X340" s="222"/>
      <c r="Y340" s="222"/>
      <c r="Z340" s="222"/>
      <c r="AA340" s="222"/>
      <c r="AB340" s="222"/>
      <c r="AC340" s="222"/>
      <c r="AD340" s="222"/>
      <c r="AE340" s="222"/>
      <c r="AF340" s="222"/>
      <c r="AG340" s="222"/>
      <c r="AH340" s="222"/>
      <c r="AI340" s="222"/>
      <c r="AJ340" s="222"/>
      <c r="AK340" s="222"/>
      <c r="AL340" s="222"/>
      <c r="AM340" s="222"/>
      <c r="AN340" s="222"/>
      <c r="AO340" s="222"/>
      <c r="AP340" s="222"/>
      <c r="AQ340" s="222"/>
      <c r="AR340" s="222"/>
      <c r="AS340" s="222"/>
      <c r="AT340" s="222"/>
      <c r="AU340" s="222"/>
      <c r="AV340" s="222"/>
      <c r="AW340" s="222"/>
      <c r="AX340" s="222"/>
      <c r="AY340" s="222"/>
      <c r="AZ340" s="222"/>
      <c r="BA340" s="222"/>
      <c r="BB340" s="222"/>
      <c r="BC340" s="222"/>
      <c r="BD340" s="222"/>
      <c r="BE340" s="222"/>
      <c r="BF340" s="222"/>
      <c r="BG340" s="222"/>
      <c r="BH340" s="222"/>
      <c r="BI340" s="222"/>
      <c r="BJ340" s="222"/>
      <c r="BK340" s="222"/>
      <c r="BL340" s="222"/>
    </row>
    <row r="341">
      <c r="A341" s="222"/>
      <c r="B341" s="222"/>
      <c r="C341" s="222"/>
      <c r="D341" s="222"/>
      <c r="E341" s="222"/>
      <c r="F341" s="222"/>
      <c r="G341" s="222"/>
      <c r="H341" s="222"/>
      <c r="I341" s="222"/>
      <c r="J341" s="222"/>
      <c r="K341" s="222"/>
      <c r="L341" s="222"/>
      <c r="M341" s="222"/>
      <c r="N341" s="222"/>
      <c r="O341" s="222"/>
      <c r="P341" s="222"/>
      <c r="Q341" s="222"/>
      <c r="R341" s="222"/>
      <c r="S341" s="222"/>
      <c r="T341" s="222"/>
      <c r="U341" s="222"/>
      <c r="V341" s="222"/>
      <c r="W341" s="222"/>
      <c r="X341" s="222"/>
      <c r="Y341" s="222"/>
      <c r="Z341" s="222"/>
      <c r="AA341" s="222"/>
      <c r="AB341" s="222"/>
      <c r="AC341" s="222"/>
      <c r="AD341" s="222"/>
      <c r="AE341" s="222"/>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c r="BL341" s="222"/>
    </row>
    <row r="342">
      <c r="A342" s="222"/>
      <c r="B342" s="222"/>
      <c r="C342" s="222"/>
      <c r="D342" s="222"/>
      <c r="E342" s="222"/>
      <c r="F342" s="222"/>
      <c r="G342" s="222"/>
      <c r="H342" s="222"/>
      <c r="I342" s="222"/>
      <c r="J342" s="222"/>
      <c r="K342" s="222"/>
      <c r="L342" s="222"/>
      <c r="M342" s="222"/>
      <c r="N342" s="222"/>
      <c r="O342" s="222"/>
      <c r="P342" s="222"/>
      <c r="Q342" s="222"/>
      <c r="R342" s="222"/>
      <c r="S342" s="222"/>
      <c r="T342" s="222"/>
      <c r="U342" s="222"/>
      <c r="V342" s="222"/>
      <c r="W342" s="222"/>
      <c r="X342" s="222"/>
      <c r="Y342" s="222"/>
      <c r="Z342" s="222"/>
      <c r="AA342" s="222"/>
      <c r="AB342" s="222"/>
      <c r="AC342" s="222"/>
      <c r="AD342" s="222"/>
      <c r="AE342" s="222"/>
      <c r="AF342" s="222"/>
      <c r="AG342" s="222"/>
      <c r="AH342" s="222"/>
      <c r="AI342" s="222"/>
      <c r="AJ342" s="222"/>
      <c r="AK342" s="222"/>
      <c r="AL342" s="222"/>
      <c r="AM342" s="222"/>
      <c r="AN342" s="222"/>
      <c r="AO342" s="222"/>
      <c r="AP342" s="222"/>
      <c r="AQ342" s="222"/>
      <c r="AR342" s="222"/>
      <c r="AS342" s="222"/>
      <c r="AT342" s="222"/>
      <c r="AU342" s="222"/>
      <c r="AV342" s="222"/>
      <c r="AW342" s="222"/>
      <c r="AX342" s="222"/>
      <c r="AY342" s="222"/>
      <c r="AZ342" s="222"/>
      <c r="BA342" s="222"/>
      <c r="BB342" s="222"/>
      <c r="BC342" s="222"/>
      <c r="BD342" s="222"/>
      <c r="BE342" s="222"/>
      <c r="BF342" s="222"/>
      <c r="BG342" s="222"/>
      <c r="BH342" s="222"/>
      <c r="BI342" s="222"/>
      <c r="BJ342" s="222"/>
      <c r="BK342" s="222"/>
      <c r="BL342" s="222"/>
    </row>
    <row r="343">
      <c r="A343" s="222"/>
      <c r="B343" s="222"/>
      <c r="C343" s="222"/>
      <c r="D343" s="222"/>
      <c r="E343" s="222"/>
      <c r="F343" s="222"/>
      <c r="G343" s="222"/>
      <c r="H343" s="222"/>
      <c r="I343" s="222"/>
      <c r="J343" s="222"/>
      <c r="K343" s="222"/>
      <c r="L343" s="222"/>
      <c r="M343" s="222"/>
      <c r="N343" s="222"/>
      <c r="O343" s="222"/>
      <c r="P343" s="222"/>
      <c r="Q343" s="222"/>
      <c r="R343" s="222"/>
      <c r="S343" s="222"/>
      <c r="T343" s="222"/>
      <c r="U343" s="222"/>
      <c r="V343" s="222"/>
      <c r="W343" s="222"/>
      <c r="X343" s="222"/>
      <c r="Y343" s="222"/>
      <c r="Z343" s="222"/>
      <c r="AA343" s="222"/>
      <c r="AB343" s="222"/>
      <c r="AC343" s="222"/>
      <c r="AD343" s="222"/>
      <c r="AE343" s="222"/>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c r="BL343" s="222"/>
    </row>
    <row r="344">
      <c r="A344" s="222"/>
      <c r="B344" s="222"/>
      <c r="C344" s="222"/>
      <c r="D344" s="222"/>
      <c r="E344" s="222"/>
      <c r="F344" s="222"/>
      <c r="G344" s="222"/>
      <c r="H344" s="222"/>
      <c r="I344" s="222"/>
      <c r="J344" s="222"/>
      <c r="K344" s="222"/>
      <c r="L344" s="222"/>
      <c r="M344" s="222"/>
      <c r="N344" s="222"/>
      <c r="O344" s="222"/>
      <c r="P344" s="222"/>
      <c r="Q344" s="222"/>
      <c r="R344" s="222"/>
      <c r="S344" s="222"/>
      <c r="T344" s="222"/>
      <c r="U344" s="222"/>
      <c r="V344" s="222"/>
      <c r="W344" s="222"/>
      <c r="X344" s="222"/>
      <c r="Y344" s="222"/>
      <c r="Z344" s="222"/>
      <c r="AA344" s="222"/>
      <c r="AB344" s="222"/>
      <c r="AC344" s="222"/>
      <c r="AD344" s="222"/>
      <c r="AE344" s="222"/>
      <c r="AF344" s="222"/>
      <c r="AG344" s="222"/>
      <c r="AH344" s="222"/>
      <c r="AI344" s="222"/>
      <c r="AJ344" s="222"/>
      <c r="AK344" s="222"/>
      <c r="AL344" s="222"/>
      <c r="AM344" s="222"/>
      <c r="AN344" s="222"/>
      <c r="AO344" s="222"/>
      <c r="AP344" s="222"/>
      <c r="AQ344" s="222"/>
      <c r="AR344" s="222"/>
      <c r="AS344" s="222"/>
      <c r="AT344" s="222"/>
      <c r="AU344" s="222"/>
      <c r="AV344" s="222"/>
      <c r="AW344" s="222"/>
      <c r="AX344" s="222"/>
      <c r="AY344" s="222"/>
      <c r="AZ344" s="222"/>
      <c r="BA344" s="222"/>
      <c r="BB344" s="222"/>
      <c r="BC344" s="222"/>
      <c r="BD344" s="222"/>
      <c r="BE344" s="222"/>
      <c r="BF344" s="222"/>
      <c r="BG344" s="222"/>
      <c r="BH344" s="222"/>
      <c r="BI344" s="222"/>
      <c r="BJ344" s="222"/>
      <c r="BK344" s="222"/>
      <c r="BL344" s="222"/>
    </row>
    <row r="345">
      <c r="A345" s="222"/>
      <c r="B345" s="222"/>
      <c r="C345" s="222"/>
      <c r="D345" s="222"/>
      <c r="E345" s="222"/>
      <c r="F345" s="222"/>
      <c r="G345" s="222"/>
      <c r="H345" s="222"/>
      <c r="I345" s="222"/>
      <c r="J345" s="222"/>
      <c r="K345" s="222"/>
      <c r="L345" s="222"/>
      <c r="M345" s="222"/>
      <c r="N345" s="222"/>
      <c r="O345" s="222"/>
      <c r="P345" s="222"/>
      <c r="Q345" s="222"/>
      <c r="R345" s="222"/>
      <c r="S345" s="222"/>
      <c r="T345" s="222"/>
      <c r="U345" s="222"/>
      <c r="V345" s="222"/>
      <c r="W345" s="222"/>
      <c r="X345" s="222"/>
      <c r="Y345" s="222"/>
      <c r="Z345" s="222"/>
      <c r="AA345" s="222"/>
      <c r="AB345" s="222"/>
      <c r="AC345" s="222"/>
      <c r="AD345" s="222"/>
      <c r="AE345" s="222"/>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c r="BL345" s="222"/>
    </row>
    <row r="346">
      <c r="A346" s="222"/>
      <c r="B346" s="222"/>
      <c r="C346" s="222"/>
      <c r="D346" s="222"/>
      <c r="E346" s="222"/>
      <c r="F346" s="222"/>
      <c r="G346" s="222"/>
      <c r="H346" s="222"/>
      <c r="I346" s="222"/>
      <c r="J346" s="222"/>
      <c r="K346" s="222"/>
      <c r="L346" s="222"/>
      <c r="M346" s="222"/>
      <c r="N346" s="222"/>
      <c r="O346" s="222"/>
      <c r="P346" s="222"/>
      <c r="Q346" s="222"/>
      <c r="R346" s="222"/>
      <c r="S346" s="222"/>
      <c r="T346" s="222"/>
      <c r="U346" s="222"/>
      <c r="V346" s="222"/>
      <c r="W346" s="222"/>
      <c r="X346" s="222"/>
      <c r="Y346" s="222"/>
      <c r="Z346" s="222"/>
      <c r="AA346" s="222"/>
      <c r="AB346" s="222"/>
      <c r="AC346" s="222"/>
      <c r="AD346" s="222"/>
      <c r="AE346" s="222"/>
      <c r="AF346" s="222"/>
      <c r="AG346" s="222"/>
      <c r="AH346" s="222"/>
      <c r="AI346" s="222"/>
      <c r="AJ346" s="222"/>
      <c r="AK346" s="222"/>
      <c r="AL346" s="222"/>
      <c r="AM346" s="222"/>
      <c r="AN346" s="222"/>
      <c r="AO346" s="222"/>
      <c r="AP346" s="222"/>
      <c r="AQ346" s="222"/>
      <c r="AR346" s="222"/>
      <c r="AS346" s="222"/>
      <c r="AT346" s="222"/>
      <c r="AU346" s="222"/>
      <c r="AV346" s="222"/>
      <c r="AW346" s="222"/>
      <c r="AX346" s="222"/>
      <c r="AY346" s="222"/>
      <c r="AZ346" s="222"/>
      <c r="BA346" s="222"/>
      <c r="BB346" s="222"/>
      <c r="BC346" s="222"/>
      <c r="BD346" s="222"/>
      <c r="BE346" s="222"/>
      <c r="BF346" s="222"/>
      <c r="BG346" s="222"/>
      <c r="BH346" s="222"/>
      <c r="BI346" s="222"/>
      <c r="BJ346" s="222"/>
      <c r="BK346" s="222"/>
      <c r="BL346" s="222"/>
    </row>
    <row r="347">
      <c r="A347" s="222"/>
      <c r="B347" s="222"/>
      <c r="C347" s="222"/>
      <c r="D347" s="222"/>
      <c r="E347" s="222"/>
      <c r="F347" s="222"/>
      <c r="G347" s="222"/>
      <c r="H347" s="222"/>
      <c r="I347" s="222"/>
      <c r="J347" s="222"/>
      <c r="K347" s="222"/>
      <c r="L347" s="222"/>
      <c r="M347" s="222"/>
      <c r="N347" s="222"/>
      <c r="O347" s="222"/>
      <c r="P347" s="222"/>
      <c r="Q347" s="222"/>
      <c r="R347" s="222"/>
      <c r="S347" s="222"/>
      <c r="T347" s="222"/>
      <c r="U347" s="222"/>
      <c r="V347" s="222"/>
      <c r="W347" s="222"/>
      <c r="X347" s="222"/>
      <c r="Y347" s="222"/>
      <c r="Z347" s="222"/>
      <c r="AA347" s="222"/>
      <c r="AB347" s="222"/>
      <c r="AC347" s="222"/>
      <c r="AD347" s="222"/>
      <c r="AE347" s="222"/>
      <c r="AF347" s="222"/>
      <c r="AG347" s="222"/>
      <c r="AH347" s="222"/>
      <c r="AI347" s="222"/>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c r="BL347" s="222"/>
    </row>
    <row r="348">
      <c r="A348" s="222"/>
      <c r="B348" s="222"/>
      <c r="C348" s="222"/>
      <c r="D348" s="222"/>
      <c r="E348" s="222"/>
      <c r="F348" s="222"/>
      <c r="G348" s="222"/>
      <c r="H348" s="222"/>
      <c r="I348" s="222"/>
      <c r="J348" s="222"/>
      <c r="K348" s="222"/>
      <c r="L348" s="222"/>
      <c r="M348" s="222"/>
      <c r="N348" s="222"/>
      <c r="O348" s="222"/>
      <c r="P348" s="222"/>
      <c r="Q348" s="222"/>
      <c r="R348" s="222"/>
      <c r="S348" s="222"/>
      <c r="T348" s="222"/>
      <c r="U348" s="222"/>
      <c r="V348" s="222"/>
      <c r="W348" s="222"/>
      <c r="X348" s="222"/>
      <c r="Y348" s="222"/>
      <c r="Z348" s="222"/>
      <c r="AA348" s="222"/>
      <c r="AB348" s="222"/>
      <c r="AC348" s="222"/>
      <c r="AD348" s="222"/>
      <c r="AE348" s="222"/>
      <c r="AF348" s="222"/>
      <c r="AG348" s="222"/>
      <c r="AH348" s="222"/>
      <c r="AI348" s="222"/>
      <c r="AJ348" s="222"/>
      <c r="AK348" s="222"/>
      <c r="AL348" s="222"/>
      <c r="AM348" s="222"/>
      <c r="AN348" s="222"/>
      <c r="AO348" s="222"/>
      <c r="AP348" s="222"/>
      <c r="AQ348" s="222"/>
      <c r="AR348" s="222"/>
      <c r="AS348" s="222"/>
      <c r="AT348" s="222"/>
      <c r="AU348" s="222"/>
      <c r="AV348" s="222"/>
      <c r="AW348" s="222"/>
      <c r="AX348" s="222"/>
      <c r="AY348" s="222"/>
      <c r="AZ348" s="222"/>
      <c r="BA348" s="222"/>
      <c r="BB348" s="222"/>
      <c r="BC348" s="222"/>
      <c r="BD348" s="222"/>
      <c r="BE348" s="222"/>
      <c r="BF348" s="222"/>
      <c r="BG348" s="222"/>
      <c r="BH348" s="222"/>
      <c r="BI348" s="222"/>
      <c r="BJ348" s="222"/>
      <c r="BK348" s="222"/>
      <c r="BL348" s="222"/>
    </row>
    <row r="349">
      <c r="A349" s="222"/>
      <c r="B349" s="222"/>
      <c r="C349" s="222"/>
      <c r="D349" s="222"/>
      <c r="E349" s="222"/>
      <c r="F349" s="222"/>
      <c r="G349" s="222"/>
      <c r="H349" s="222"/>
      <c r="I349" s="222"/>
      <c r="J349" s="222"/>
      <c r="K349" s="222"/>
      <c r="L349" s="222"/>
      <c r="M349" s="222"/>
      <c r="N349" s="222"/>
      <c r="O349" s="222"/>
      <c r="P349" s="222"/>
      <c r="Q349" s="222"/>
      <c r="R349" s="222"/>
      <c r="S349" s="222"/>
      <c r="T349" s="222"/>
      <c r="U349" s="222"/>
      <c r="V349" s="222"/>
      <c r="W349" s="222"/>
      <c r="X349" s="222"/>
      <c r="Y349" s="222"/>
      <c r="Z349" s="222"/>
      <c r="AA349" s="222"/>
      <c r="AB349" s="222"/>
      <c r="AC349" s="222"/>
      <c r="AD349" s="222"/>
      <c r="AE349" s="222"/>
      <c r="AF349" s="222"/>
      <c r="AG349" s="222"/>
      <c r="AH349" s="222"/>
      <c r="AI349" s="222"/>
      <c r="AJ349" s="222"/>
      <c r="AK349" s="222"/>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c r="BL349" s="222"/>
    </row>
    <row r="350">
      <c r="A350" s="222"/>
      <c r="B350" s="222"/>
      <c r="C350" s="222"/>
      <c r="D350" s="222"/>
      <c r="E350" s="222"/>
      <c r="F350" s="222"/>
      <c r="G350" s="222"/>
      <c r="H350" s="222"/>
      <c r="I350" s="222"/>
      <c r="J350" s="222"/>
      <c r="K350" s="222"/>
      <c r="L350" s="222"/>
      <c r="M350" s="222"/>
      <c r="N350" s="222"/>
      <c r="O350" s="222"/>
      <c r="P350" s="222"/>
      <c r="Q350" s="222"/>
      <c r="R350" s="222"/>
      <c r="S350" s="222"/>
      <c r="T350" s="222"/>
      <c r="U350" s="222"/>
      <c r="V350" s="222"/>
      <c r="W350" s="222"/>
      <c r="X350" s="222"/>
      <c r="Y350" s="222"/>
      <c r="Z350" s="222"/>
      <c r="AA350" s="222"/>
      <c r="AB350" s="222"/>
      <c r="AC350" s="222"/>
      <c r="AD350" s="222"/>
      <c r="AE350" s="222"/>
      <c r="AF350" s="222"/>
      <c r="AG350" s="222"/>
      <c r="AH350" s="222"/>
      <c r="AI350" s="222"/>
      <c r="AJ350" s="222"/>
      <c r="AK350" s="222"/>
      <c r="AL350" s="222"/>
      <c r="AM350" s="222"/>
      <c r="AN350" s="222"/>
      <c r="AO350" s="222"/>
      <c r="AP350" s="222"/>
      <c r="AQ350" s="222"/>
      <c r="AR350" s="222"/>
      <c r="AS350" s="222"/>
      <c r="AT350" s="222"/>
      <c r="AU350" s="222"/>
      <c r="AV350" s="222"/>
      <c r="AW350" s="222"/>
      <c r="AX350" s="222"/>
      <c r="AY350" s="222"/>
      <c r="AZ350" s="222"/>
      <c r="BA350" s="222"/>
      <c r="BB350" s="222"/>
      <c r="BC350" s="222"/>
      <c r="BD350" s="222"/>
      <c r="BE350" s="222"/>
      <c r="BF350" s="222"/>
      <c r="BG350" s="222"/>
      <c r="BH350" s="222"/>
      <c r="BI350" s="222"/>
      <c r="BJ350" s="222"/>
      <c r="BK350" s="222"/>
      <c r="BL350" s="222"/>
    </row>
    <row r="351">
      <c r="A351" s="222"/>
      <c r="B351" s="222"/>
      <c r="C351" s="222"/>
      <c r="D351" s="222"/>
      <c r="E351" s="222"/>
      <c r="F351" s="222"/>
      <c r="G351" s="222"/>
      <c r="H351" s="222"/>
      <c r="I351" s="222"/>
      <c r="J351" s="222"/>
      <c r="K351" s="222"/>
      <c r="L351" s="222"/>
      <c r="M351" s="222"/>
      <c r="N351" s="222"/>
      <c r="O351" s="222"/>
      <c r="P351" s="222"/>
      <c r="Q351" s="222"/>
      <c r="R351" s="222"/>
      <c r="S351" s="222"/>
      <c r="T351" s="222"/>
      <c r="U351" s="222"/>
      <c r="V351" s="222"/>
      <c r="W351" s="222"/>
      <c r="X351" s="222"/>
      <c r="Y351" s="222"/>
      <c r="Z351" s="222"/>
      <c r="AA351" s="222"/>
      <c r="AB351" s="222"/>
      <c r="AC351" s="222"/>
      <c r="AD351" s="222"/>
      <c r="AE351" s="222"/>
      <c r="AF351" s="222"/>
      <c r="AG351" s="222"/>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c r="BL351" s="222"/>
    </row>
    <row r="352">
      <c r="A352" s="222"/>
      <c r="B352" s="222"/>
      <c r="C352" s="222"/>
      <c r="D352" s="222"/>
      <c r="E352" s="222"/>
      <c r="F352" s="222"/>
      <c r="G352" s="222"/>
      <c r="H352" s="222"/>
      <c r="I352" s="222"/>
      <c r="J352" s="222"/>
      <c r="K352" s="222"/>
      <c r="L352" s="222"/>
      <c r="M352" s="222"/>
      <c r="N352" s="222"/>
      <c r="O352" s="222"/>
      <c r="P352" s="222"/>
      <c r="Q352" s="222"/>
      <c r="R352" s="222"/>
      <c r="S352" s="222"/>
      <c r="T352" s="222"/>
      <c r="U352" s="222"/>
      <c r="V352" s="222"/>
      <c r="W352" s="222"/>
      <c r="X352" s="222"/>
      <c r="Y352" s="222"/>
      <c r="Z352" s="222"/>
      <c r="AA352" s="222"/>
      <c r="AB352" s="222"/>
      <c r="AC352" s="222"/>
      <c r="AD352" s="222"/>
      <c r="AE352" s="222"/>
      <c r="AF352" s="222"/>
      <c r="AG352" s="222"/>
      <c r="AH352" s="222"/>
      <c r="AI352" s="222"/>
      <c r="AJ352" s="222"/>
      <c r="AK352" s="222"/>
      <c r="AL352" s="222"/>
      <c r="AM352" s="222"/>
      <c r="AN352" s="222"/>
      <c r="AO352" s="222"/>
      <c r="AP352" s="222"/>
      <c r="AQ352" s="222"/>
      <c r="AR352" s="222"/>
      <c r="AS352" s="222"/>
      <c r="AT352" s="222"/>
      <c r="AU352" s="222"/>
      <c r="AV352" s="222"/>
      <c r="AW352" s="222"/>
      <c r="AX352" s="222"/>
      <c r="AY352" s="222"/>
      <c r="AZ352" s="222"/>
      <c r="BA352" s="222"/>
      <c r="BB352" s="222"/>
      <c r="BC352" s="222"/>
      <c r="BD352" s="222"/>
      <c r="BE352" s="222"/>
      <c r="BF352" s="222"/>
      <c r="BG352" s="222"/>
      <c r="BH352" s="222"/>
      <c r="BI352" s="222"/>
      <c r="BJ352" s="222"/>
      <c r="BK352" s="222"/>
      <c r="BL352" s="222"/>
    </row>
    <row r="353">
      <c r="A353" s="222"/>
      <c r="B353" s="222"/>
      <c r="C353" s="222"/>
      <c r="D353" s="222"/>
      <c r="E353" s="222"/>
      <c r="F353" s="222"/>
      <c r="G353" s="222"/>
      <c r="H353" s="222"/>
      <c r="I353" s="222"/>
      <c r="J353" s="222"/>
      <c r="K353" s="222"/>
      <c r="L353" s="222"/>
      <c r="M353" s="222"/>
      <c r="N353" s="222"/>
      <c r="O353" s="222"/>
      <c r="P353" s="222"/>
      <c r="Q353" s="222"/>
      <c r="R353" s="222"/>
      <c r="S353" s="222"/>
      <c r="T353" s="222"/>
      <c r="U353" s="222"/>
      <c r="V353" s="222"/>
      <c r="W353" s="222"/>
      <c r="X353" s="222"/>
      <c r="Y353" s="222"/>
      <c r="Z353" s="222"/>
      <c r="AA353" s="222"/>
      <c r="AB353" s="222"/>
      <c r="AC353" s="222"/>
      <c r="AD353" s="222"/>
      <c r="AE353" s="222"/>
      <c r="AF353" s="222"/>
      <c r="AG353" s="222"/>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c r="BL353" s="222"/>
    </row>
    <row r="354">
      <c r="A354" s="222"/>
      <c r="B354" s="222"/>
      <c r="C354" s="222"/>
      <c r="D354" s="222"/>
      <c r="E354" s="222"/>
      <c r="F354" s="222"/>
      <c r="G354" s="222"/>
      <c r="H354" s="222"/>
      <c r="I354" s="222"/>
      <c r="J354" s="222"/>
      <c r="K354" s="222"/>
      <c r="L354" s="222"/>
      <c r="M354" s="222"/>
      <c r="N354" s="222"/>
      <c r="O354" s="222"/>
      <c r="P354" s="222"/>
      <c r="Q354" s="222"/>
      <c r="R354" s="222"/>
      <c r="S354" s="222"/>
      <c r="T354" s="222"/>
      <c r="U354" s="222"/>
      <c r="V354" s="222"/>
      <c r="W354" s="222"/>
      <c r="X354" s="222"/>
      <c r="Y354" s="222"/>
      <c r="Z354" s="222"/>
      <c r="AA354" s="222"/>
      <c r="AB354" s="222"/>
      <c r="AC354" s="222"/>
      <c r="AD354" s="222"/>
      <c r="AE354" s="222"/>
      <c r="AF354" s="222"/>
      <c r="AG354" s="222"/>
      <c r="AH354" s="222"/>
      <c r="AI354" s="222"/>
      <c r="AJ354" s="222"/>
      <c r="AK354" s="222"/>
      <c r="AL354" s="222"/>
      <c r="AM354" s="222"/>
      <c r="AN354" s="222"/>
      <c r="AO354" s="222"/>
      <c r="AP354" s="222"/>
      <c r="AQ354" s="222"/>
      <c r="AR354" s="222"/>
      <c r="AS354" s="222"/>
      <c r="AT354" s="222"/>
      <c r="AU354" s="222"/>
      <c r="AV354" s="222"/>
      <c r="AW354" s="222"/>
      <c r="AX354" s="222"/>
      <c r="AY354" s="222"/>
      <c r="AZ354" s="222"/>
      <c r="BA354" s="222"/>
      <c r="BB354" s="222"/>
      <c r="BC354" s="222"/>
      <c r="BD354" s="222"/>
      <c r="BE354" s="222"/>
      <c r="BF354" s="222"/>
      <c r="BG354" s="222"/>
      <c r="BH354" s="222"/>
      <c r="BI354" s="222"/>
      <c r="BJ354" s="222"/>
      <c r="BK354" s="222"/>
      <c r="BL354" s="222"/>
    </row>
    <row r="355">
      <c r="A355" s="222"/>
      <c r="B355" s="222"/>
      <c r="C355" s="222"/>
      <c r="D355" s="222"/>
      <c r="E355" s="222"/>
      <c r="F355" s="222"/>
      <c r="G355" s="222"/>
      <c r="H355" s="222"/>
      <c r="I355" s="222"/>
      <c r="J355" s="222"/>
      <c r="K355" s="222"/>
      <c r="L355" s="222"/>
      <c r="M355" s="222"/>
      <c r="N355" s="222"/>
      <c r="O355" s="222"/>
      <c r="P355" s="222"/>
      <c r="Q355" s="222"/>
      <c r="R355" s="222"/>
      <c r="S355" s="222"/>
      <c r="T355" s="222"/>
      <c r="U355" s="222"/>
      <c r="V355" s="222"/>
      <c r="W355" s="222"/>
      <c r="X355" s="222"/>
      <c r="Y355" s="222"/>
      <c r="Z355" s="222"/>
      <c r="AA355" s="222"/>
      <c r="AB355" s="222"/>
      <c r="AC355" s="222"/>
      <c r="AD355" s="222"/>
      <c r="AE355" s="222"/>
      <c r="AF355" s="222"/>
      <c r="AG355" s="222"/>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c r="BL355" s="222"/>
    </row>
    <row r="356">
      <c r="A356" s="222"/>
      <c r="B356" s="222"/>
      <c r="C356" s="222"/>
      <c r="D356" s="222"/>
      <c r="E356" s="222"/>
      <c r="F356" s="222"/>
      <c r="G356" s="222"/>
      <c r="H356" s="222"/>
      <c r="I356" s="222"/>
      <c r="J356" s="222"/>
      <c r="K356" s="222"/>
      <c r="L356" s="222"/>
      <c r="M356" s="222"/>
      <c r="N356" s="222"/>
      <c r="O356" s="222"/>
      <c r="P356" s="222"/>
      <c r="Q356" s="222"/>
      <c r="R356" s="222"/>
      <c r="S356" s="222"/>
      <c r="T356" s="222"/>
      <c r="U356" s="222"/>
      <c r="V356" s="222"/>
      <c r="W356" s="222"/>
      <c r="X356" s="222"/>
      <c r="Y356" s="222"/>
      <c r="Z356" s="222"/>
      <c r="AA356" s="222"/>
      <c r="AB356" s="222"/>
      <c r="AC356" s="222"/>
      <c r="AD356" s="222"/>
      <c r="AE356" s="222"/>
      <c r="AF356" s="222"/>
      <c r="AG356" s="222"/>
      <c r="AH356" s="222"/>
      <c r="AI356" s="222"/>
      <c r="AJ356" s="222"/>
      <c r="AK356" s="222"/>
      <c r="AL356" s="222"/>
      <c r="AM356" s="222"/>
      <c r="AN356" s="222"/>
      <c r="AO356" s="222"/>
      <c r="AP356" s="222"/>
      <c r="AQ356" s="222"/>
      <c r="AR356" s="222"/>
      <c r="AS356" s="222"/>
      <c r="AT356" s="222"/>
      <c r="AU356" s="222"/>
      <c r="AV356" s="222"/>
      <c r="AW356" s="222"/>
      <c r="AX356" s="222"/>
      <c r="AY356" s="222"/>
      <c r="AZ356" s="222"/>
      <c r="BA356" s="222"/>
      <c r="BB356" s="222"/>
      <c r="BC356" s="222"/>
      <c r="BD356" s="222"/>
      <c r="BE356" s="222"/>
      <c r="BF356" s="222"/>
      <c r="BG356" s="222"/>
      <c r="BH356" s="222"/>
      <c r="BI356" s="222"/>
      <c r="BJ356" s="222"/>
      <c r="BK356" s="222"/>
      <c r="BL356" s="222"/>
    </row>
    <row r="357">
      <c r="A357" s="222"/>
      <c r="B357" s="222"/>
      <c r="C357" s="222"/>
      <c r="D357" s="222"/>
      <c r="E357" s="222"/>
      <c r="F357" s="222"/>
      <c r="G357" s="222"/>
      <c r="H357" s="222"/>
      <c r="I357" s="222"/>
      <c r="J357" s="222"/>
      <c r="K357" s="222"/>
      <c r="L357" s="222"/>
      <c r="M357" s="222"/>
      <c r="N357" s="222"/>
      <c r="O357" s="222"/>
      <c r="P357" s="222"/>
      <c r="Q357" s="222"/>
      <c r="R357" s="222"/>
      <c r="S357" s="222"/>
      <c r="T357" s="222"/>
      <c r="U357" s="222"/>
      <c r="V357" s="222"/>
      <c r="W357" s="222"/>
      <c r="X357" s="222"/>
      <c r="Y357" s="222"/>
      <c r="Z357" s="222"/>
      <c r="AA357" s="222"/>
      <c r="AB357" s="222"/>
      <c r="AC357" s="222"/>
      <c r="AD357" s="222"/>
      <c r="AE357" s="222"/>
      <c r="AF357" s="222"/>
      <c r="AG357" s="222"/>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c r="BL357" s="222"/>
    </row>
    <row r="358">
      <c r="A358" s="222"/>
      <c r="B358" s="222"/>
      <c r="C358" s="222"/>
      <c r="D358" s="222"/>
      <c r="E358" s="222"/>
      <c r="F358" s="222"/>
      <c r="G358" s="222"/>
      <c r="H358" s="222"/>
      <c r="I358" s="222"/>
      <c r="J358" s="222"/>
      <c r="K358" s="222"/>
      <c r="L358" s="222"/>
      <c r="M358" s="222"/>
      <c r="N358" s="222"/>
      <c r="O358" s="222"/>
      <c r="P358" s="222"/>
      <c r="Q358" s="222"/>
      <c r="R358" s="222"/>
      <c r="S358" s="222"/>
      <c r="T358" s="222"/>
      <c r="U358" s="222"/>
      <c r="V358" s="222"/>
      <c r="W358" s="222"/>
      <c r="X358" s="222"/>
      <c r="Y358" s="222"/>
      <c r="Z358" s="222"/>
      <c r="AA358" s="222"/>
      <c r="AB358" s="222"/>
      <c r="AC358" s="222"/>
      <c r="AD358" s="222"/>
      <c r="AE358" s="222"/>
      <c r="AF358" s="222"/>
      <c r="AG358" s="222"/>
      <c r="AH358" s="222"/>
      <c r="AI358" s="222"/>
      <c r="AJ358" s="222"/>
      <c r="AK358" s="222"/>
      <c r="AL358" s="222"/>
      <c r="AM358" s="222"/>
      <c r="AN358" s="222"/>
      <c r="AO358" s="222"/>
      <c r="AP358" s="222"/>
      <c r="AQ358" s="222"/>
      <c r="AR358" s="222"/>
      <c r="AS358" s="222"/>
      <c r="AT358" s="222"/>
      <c r="AU358" s="222"/>
      <c r="AV358" s="222"/>
      <c r="AW358" s="222"/>
      <c r="AX358" s="222"/>
      <c r="AY358" s="222"/>
      <c r="AZ358" s="222"/>
      <c r="BA358" s="222"/>
      <c r="BB358" s="222"/>
      <c r="BC358" s="222"/>
      <c r="BD358" s="222"/>
      <c r="BE358" s="222"/>
      <c r="BF358" s="222"/>
      <c r="BG358" s="222"/>
      <c r="BH358" s="222"/>
      <c r="BI358" s="222"/>
      <c r="BJ358" s="222"/>
      <c r="BK358" s="222"/>
      <c r="BL358" s="222"/>
    </row>
    <row r="359">
      <c r="A359" s="222"/>
      <c r="B359" s="222"/>
      <c r="C359" s="222"/>
      <c r="D359" s="222"/>
      <c r="E359" s="222"/>
      <c r="F359" s="222"/>
      <c r="G359" s="222"/>
      <c r="H359" s="222"/>
      <c r="I359" s="222"/>
      <c r="J359" s="222"/>
      <c r="K359" s="222"/>
      <c r="L359" s="222"/>
      <c r="M359" s="222"/>
      <c r="N359" s="222"/>
      <c r="O359" s="222"/>
      <c r="P359" s="222"/>
      <c r="Q359" s="222"/>
      <c r="R359" s="222"/>
      <c r="S359" s="222"/>
      <c r="T359" s="222"/>
      <c r="U359" s="222"/>
      <c r="V359" s="222"/>
      <c r="W359" s="222"/>
      <c r="X359" s="222"/>
      <c r="Y359" s="222"/>
      <c r="Z359" s="222"/>
      <c r="AA359" s="222"/>
      <c r="AB359" s="222"/>
      <c r="AC359" s="222"/>
      <c r="AD359" s="222"/>
      <c r="AE359" s="222"/>
      <c r="AF359" s="222"/>
      <c r="AG359" s="222"/>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c r="BL359" s="222"/>
    </row>
    <row r="360">
      <c r="A360" s="222"/>
      <c r="B360" s="222"/>
      <c r="C360" s="222"/>
      <c r="D360" s="222"/>
      <c r="E360" s="222"/>
      <c r="F360" s="222"/>
      <c r="G360" s="222"/>
      <c r="H360" s="222"/>
      <c r="I360" s="222"/>
      <c r="J360" s="222"/>
      <c r="K360" s="222"/>
      <c r="L360" s="222"/>
      <c r="M360" s="222"/>
      <c r="N360" s="222"/>
      <c r="O360" s="222"/>
      <c r="P360" s="222"/>
      <c r="Q360" s="222"/>
      <c r="R360" s="222"/>
      <c r="S360" s="222"/>
      <c r="T360" s="222"/>
      <c r="U360" s="222"/>
      <c r="V360" s="222"/>
      <c r="W360" s="222"/>
      <c r="X360" s="222"/>
      <c r="Y360" s="222"/>
      <c r="Z360" s="222"/>
      <c r="AA360" s="222"/>
      <c r="AB360" s="222"/>
      <c r="AC360" s="222"/>
      <c r="AD360" s="222"/>
      <c r="AE360" s="222"/>
      <c r="AF360" s="222"/>
      <c r="AG360" s="222"/>
      <c r="AH360" s="222"/>
      <c r="AI360" s="222"/>
      <c r="AJ360" s="222"/>
      <c r="AK360" s="222"/>
      <c r="AL360" s="222"/>
      <c r="AM360" s="222"/>
      <c r="AN360" s="222"/>
      <c r="AO360" s="222"/>
      <c r="AP360" s="222"/>
      <c r="AQ360" s="222"/>
      <c r="AR360" s="222"/>
      <c r="AS360" s="222"/>
      <c r="AT360" s="222"/>
      <c r="AU360" s="222"/>
      <c r="AV360" s="222"/>
      <c r="AW360" s="222"/>
      <c r="AX360" s="222"/>
      <c r="AY360" s="222"/>
      <c r="AZ360" s="222"/>
      <c r="BA360" s="222"/>
      <c r="BB360" s="222"/>
      <c r="BC360" s="222"/>
      <c r="BD360" s="222"/>
      <c r="BE360" s="222"/>
      <c r="BF360" s="222"/>
      <c r="BG360" s="222"/>
      <c r="BH360" s="222"/>
      <c r="BI360" s="222"/>
      <c r="BJ360" s="222"/>
      <c r="BK360" s="222"/>
      <c r="BL360" s="222"/>
    </row>
    <row r="361">
      <c r="A361" s="222"/>
      <c r="B361" s="222"/>
      <c r="C361" s="222"/>
      <c r="D361" s="222"/>
      <c r="E361" s="222"/>
      <c r="F361" s="222"/>
      <c r="G361" s="222"/>
      <c r="H361" s="222"/>
      <c r="I361" s="222"/>
      <c r="J361" s="222"/>
      <c r="K361" s="222"/>
      <c r="L361" s="222"/>
      <c r="M361" s="222"/>
      <c r="N361" s="222"/>
      <c r="O361" s="222"/>
      <c r="P361" s="222"/>
      <c r="Q361" s="222"/>
      <c r="R361" s="222"/>
      <c r="S361" s="222"/>
      <c r="T361" s="222"/>
      <c r="U361" s="222"/>
      <c r="V361" s="222"/>
      <c r="W361" s="222"/>
      <c r="X361" s="222"/>
      <c r="Y361" s="222"/>
      <c r="Z361" s="222"/>
      <c r="AA361" s="222"/>
      <c r="AB361" s="222"/>
      <c r="AC361" s="222"/>
      <c r="AD361" s="222"/>
      <c r="AE361" s="222"/>
      <c r="AF361" s="222"/>
      <c r="AG361" s="222"/>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c r="BL361" s="222"/>
    </row>
    <row r="362">
      <c r="A362" s="222"/>
      <c r="B362" s="222"/>
      <c r="C362" s="222"/>
      <c r="D362" s="222"/>
      <c r="E362" s="222"/>
      <c r="F362" s="222"/>
      <c r="G362" s="222"/>
      <c r="H362" s="222"/>
      <c r="I362" s="222"/>
      <c r="J362" s="222"/>
      <c r="K362" s="222"/>
      <c r="L362" s="222"/>
      <c r="M362" s="222"/>
      <c r="N362" s="222"/>
      <c r="O362" s="222"/>
      <c r="P362" s="222"/>
      <c r="Q362" s="222"/>
      <c r="R362" s="222"/>
      <c r="S362" s="222"/>
      <c r="T362" s="222"/>
      <c r="U362" s="222"/>
      <c r="V362" s="222"/>
      <c r="W362" s="222"/>
      <c r="X362" s="222"/>
      <c r="Y362" s="222"/>
      <c r="Z362" s="222"/>
      <c r="AA362" s="222"/>
      <c r="AB362" s="222"/>
      <c r="AC362" s="222"/>
      <c r="AD362" s="222"/>
      <c r="AE362" s="222"/>
      <c r="AF362" s="222"/>
      <c r="AG362" s="222"/>
      <c r="AH362" s="222"/>
      <c r="AI362" s="222"/>
      <c r="AJ362" s="222"/>
      <c r="AK362" s="222"/>
      <c r="AL362" s="222"/>
      <c r="AM362" s="222"/>
      <c r="AN362" s="222"/>
      <c r="AO362" s="222"/>
      <c r="AP362" s="222"/>
      <c r="AQ362" s="222"/>
      <c r="AR362" s="222"/>
      <c r="AS362" s="222"/>
      <c r="AT362" s="222"/>
      <c r="AU362" s="222"/>
      <c r="AV362" s="222"/>
      <c r="AW362" s="222"/>
      <c r="AX362" s="222"/>
      <c r="AY362" s="222"/>
      <c r="AZ362" s="222"/>
      <c r="BA362" s="222"/>
      <c r="BB362" s="222"/>
      <c r="BC362" s="222"/>
      <c r="BD362" s="222"/>
      <c r="BE362" s="222"/>
      <c r="BF362" s="222"/>
      <c r="BG362" s="222"/>
      <c r="BH362" s="222"/>
      <c r="BI362" s="222"/>
      <c r="BJ362" s="222"/>
      <c r="BK362" s="222"/>
      <c r="BL362" s="222"/>
    </row>
    <row r="363">
      <c r="A363" s="222"/>
      <c r="B363" s="222"/>
      <c r="C363" s="222"/>
      <c r="D363" s="222"/>
      <c r="E363" s="222"/>
      <c r="F363" s="222"/>
      <c r="G363" s="222"/>
      <c r="H363" s="222"/>
      <c r="I363" s="222"/>
      <c r="J363" s="222"/>
      <c r="K363" s="222"/>
      <c r="L363" s="222"/>
      <c r="M363" s="222"/>
      <c r="N363" s="222"/>
      <c r="O363" s="222"/>
      <c r="P363" s="222"/>
      <c r="Q363" s="222"/>
      <c r="R363" s="222"/>
      <c r="S363" s="222"/>
      <c r="T363" s="222"/>
      <c r="U363" s="222"/>
      <c r="V363" s="222"/>
      <c r="W363" s="222"/>
      <c r="X363" s="222"/>
      <c r="Y363" s="222"/>
      <c r="Z363" s="222"/>
      <c r="AA363" s="222"/>
      <c r="AB363" s="222"/>
      <c r="AC363" s="222"/>
      <c r="AD363" s="222"/>
      <c r="AE363" s="222"/>
      <c r="AF363" s="222"/>
      <c r="AG363" s="222"/>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c r="BL363" s="222"/>
    </row>
    <row r="364">
      <c r="A364" s="222"/>
      <c r="B364" s="222"/>
      <c r="C364" s="222"/>
      <c r="D364" s="222"/>
      <c r="E364" s="222"/>
      <c r="F364" s="222"/>
      <c r="G364" s="222"/>
      <c r="H364" s="222"/>
      <c r="I364" s="222"/>
      <c r="J364" s="222"/>
      <c r="K364" s="222"/>
      <c r="L364" s="222"/>
      <c r="M364" s="222"/>
      <c r="N364" s="222"/>
      <c r="O364" s="222"/>
      <c r="P364" s="222"/>
      <c r="Q364" s="222"/>
      <c r="R364" s="222"/>
      <c r="S364" s="222"/>
      <c r="T364" s="222"/>
      <c r="U364" s="222"/>
      <c r="V364" s="222"/>
      <c r="W364" s="222"/>
      <c r="X364" s="222"/>
      <c r="Y364" s="222"/>
      <c r="Z364" s="222"/>
      <c r="AA364" s="222"/>
      <c r="AB364" s="222"/>
      <c r="AC364" s="222"/>
      <c r="AD364" s="222"/>
      <c r="AE364" s="222"/>
      <c r="AF364" s="222"/>
      <c r="AG364" s="222"/>
      <c r="AH364" s="222"/>
      <c r="AI364" s="222"/>
      <c r="AJ364" s="222"/>
      <c r="AK364" s="222"/>
      <c r="AL364" s="222"/>
      <c r="AM364" s="222"/>
      <c r="AN364" s="222"/>
      <c r="AO364" s="222"/>
      <c r="AP364" s="222"/>
      <c r="AQ364" s="222"/>
      <c r="AR364" s="222"/>
      <c r="AS364" s="222"/>
      <c r="AT364" s="222"/>
      <c r="AU364" s="222"/>
      <c r="AV364" s="222"/>
      <c r="AW364" s="222"/>
      <c r="AX364" s="222"/>
      <c r="AY364" s="222"/>
      <c r="AZ364" s="222"/>
      <c r="BA364" s="222"/>
      <c r="BB364" s="222"/>
      <c r="BC364" s="222"/>
      <c r="BD364" s="222"/>
      <c r="BE364" s="222"/>
      <c r="BF364" s="222"/>
      <c r="BG364" s="222"/>
      <c r="BH364" s="222"/>
      <c r="BI364" s="222"/>
      <c r="BJ364" s="222"/>
      <c r="BK364" s="222"/>
      <c r="BL364" s="222"/>
    </row>
    <row r="365">
      <c r="A365" s="222"/>
      <c r="B365" s="222"/>
      <c r="C365" s="222"/>
      <c r="D365" s="222"/>
      <c r="E365" s="222"/>
      <c r="F365" s="222"/>
      <c r="G365" s="222"/>
      <c r="H365" s="222"/>
      <c r="I365" s="222"/>
      <c r="J365" s="222"/>
      <c r="K365" s="222"/>
      <c r="L365" s="222"/>
      <c r="M365" s="222"/>
      <c r="N365" s="222"/>
      <c r="O365" s="222"/>
      <c r="P365" s="222"/>
      <c r="Q365" s="222"/>
      <c r="R365" s="222"/>
      <c r="S365" s="222"/>
      <c r="T365" s="222"/>
      <c r="U365" s="222"/>
      <c r="V365" s="222"/>
      <c r="W365" s="222"/>
      <c r="X365" s="222"/>
      <c r="Y365" s="222"/>
      <c r="Z365" s="222"/>
      <c r="AA365" s="222"/>
      <c r="AB365" s="222"/>
      <c r="AC365" s="222"/>
      <c r="AD365" s="222"/>
      <c r="AE365" s="222"/>
      <c r="AF365" s="222"/>
      <c r="AG365" s="222"/>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c r="BL365" s="222"/>
    </row>
    <row r="366">
      <c r="A366" s="222"/>
      <c r="B366" s="222"/>
      <c r="C366" s="222"/>
      <c r="D366" s="222"/>
      <c r="E366" s="222"/>
      <c r="F366" s="222"/>
      <c r="G366" s="222"/>
      <c r="H366" s="222"/>
      <c r="I366" s="222"/>
      <c r="J366" s="222"/>
      <c r="K366" s="222"/>
      <c r="L366" s="222"/>
      <c r="M366" s="222"/>
      <c r="N366" s="222"/>
      <c r="O366" s="222"/>
      <c r="P366" s="222"/>
      <c r="Q366" s="222"/>
      <c r="R366" s="222"/>
      <c r="S366" s="222"/>
      <c r="T366" s="222"/>
      <c r="U366" s="222"/>
      <c r="V366" s="222"/>
      <c r="W366" s="222"/>
      <c r="X366" s="222"/>
      <c r="Y366" s="222"/>
      <c r="Z366" s="222"/>
      <c r="AA366" s="222"/>
      <c r="AB366" s="222"/>
      <c r="AC366" s="222"/>
      <c r="AD366" s="222"/>
      <c r="AE366" s="222"/>
      <c r="AF366" s="222"/>
      <c r="AG366" s="222"/>
      <c r="AH366" s="222"/>
      <c r="AI366" s="222"/>
      <c r="AJ366" s="222"/>
      <c r="AK366" s="222"/>
      <c r="AL366" s="222"/>
      <c r="AM366" s="222"/>
      <c r="AN366" s="222"/>
      <c r="AO366" s="222"/>
      <c r="AP366" s="222"/>
      <c r="AQ366" s="222"/>
      <c r="AR366" s="222"/>
      <c r="AS366" s="222"/>
      <c r="AT366" s="222"/>
      <c r="AU366" s="222"/>
      <c r="AV366" s="222"/>
      <c r="AW366" s="222"/>
      <c r="AX366" s="222"/>
      <c r="AY366" s="222"/>
      <c r="AZ366" s="222"/>
      <c r="BA366" s="222"/>
      <c r="BB366" s="222"/>
      <c r="BC366" s="222"/>
      <c r="BD366" s="222"/>
      <c r="BE366" s="222"/>
      <c r="BF366" s="222"/>
      <c r="BG366" s="222"/>
      <c r="BH366" s="222"/>
      <c r="BI366" s="222"/>
      <c r="BJ366" s="222"/>
      <c r="BK366" s="222"/>
      <c r="BL366" s="222"/>
    </row>
    <row r="367">
      <c r="A367" s="222"/>
      <c r="B367" s="222"/>
      <c r="C367" s="222"/>
      <c r="D367" s="222"/>
      <c r="E367" s="222"/>
      <c r="F367" s="222"/>
      <c r="G367" s="222"/>
      <c r="H367" s="222"/>
      <c r="I367" s="222"/>
      <c r="J367" s="222"/>
      <c r="K367" s="222"/>
      <c r="L367" s="222"/>
      <c r="M367" s="222"/>
      <c r="N367" s="222"/>
      <c r="O367" s="222"/>
      <c r="P367" s="222"/>
      <c r="Q367" s="222"/>
      <c r="R367" s="222"/>
      <c r="S367" s="222"/>
      <c r="T367" s="222"/>
      <c r="U367" s="222"/>
      <c r="V367" s="222"/>
      <c r="W367" s="222"/>
      <c r="X367" s="222"/>
      <c r="Y367" s="222"/>
      <c r="Z367" s="222"/>
      <c r="AA367" s="222"/>
      <c r="AB367" s="222"/>
      <c r="AC367" s="222"/>
      <c r="AD367" s="222"/>
      <c r="AE367" s="222"/>
      <c r="AF367" s="222"/>
      <c r="AG367" s="222"/>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c r="BL367" s="222"/>
    </row>
    <row r="368">
      <c r="A368" s="222"/>
      <c r="B368" s="222"/>
      <c r="C368" s="222"/>
      <c r="D368" s="222"/>
      <c r="E368" s="222"/>
      <c r="F368" s="222"/>
      <c r="G368" s="222"/>
      <c r="H368" s="222"/>
      <c r="I368" s="222"/>
      <c r="J368" s="222"/>
      <c r="K368" s="222"/>
      <c r="L368" s="222"/>
      <c r="M368" s="222"/>
      <c r="N368" s="222"/>
      <c r="O368" s="222"/>
      <c r="P368" s="222"/>
      <c r="Q368" s="222"/>
      <c r="R368" s="222"/>
      <c r="S368" s="222"/>
      <c r="T368" s="222"/>
      <c r="U368" s="222"/>
      <c r="V368" s="222"/>
      <c r="W368" s="222"/>
      <c r="X368" s="222"/>
      <c r="Y368" s="222"/>
      <c r="Z368" s="222"/>
      <c r="AA368" s="222"/>
      <c r="AB368" s="222"/>
      <c r="AC368" s="222"/>
      <c r="AD368" s="222"/>
      <c r="AE368" s="222"/>
      <c r="AF368" s="222"/>
      <c r="AG368" s="222"/>
      <c r="AH368" s="222"/>
      <c r="AI368" s="222"/>
      <c r="AJ368" s="222"/>
      <c r="AK368" s="222"/>
      <c r="AL368" s="222"/>
      <c r="AM368" s="222"/>
      <c r="AN368" s="222"/>
      <c r="AO368" s="222"/>
      <c r="AP368" s="222"/>
      <c r="AQ368" s="222"/>
      <c r="AR368" s="222"/>
      <c r="AS368" s="222"/>
      <c r="AT368" s="222"/>
      <c r="AU368" s="222"/>
      <c r="AV368" s="222"/>
      <c r="AW368" s="222"/>
      <c r="AX368" s="222"/>
      <c r="AY368" s="222"/>
      <c r="AZ368" s="222"/>
      <c r="BA368" s="222"/>
      <c r="BB368" s="222"/>
      <c r="BC368" s="222"/>
      <c r="BD368" s="222"/>
      <c r="BE368" s="222"/>
      <c r="BF368" s="222"/>
      <c r="BG368" s="222"/>
      <c r="BH368" s="222"/>
      <c r="BI368" s="222"/>
      <c r="BJ368" s="222"/>
      <c r="BK368" s="222"/>
      <c r="BL368" s="222"/>
    </row>
    <row r="369">
      <c r="A369" s="222"/>
      <c r="B369" s="222"/>
      <c r="C369" s="222"/>
      <c r="D369" s="222"/>
      <c r="E369" s="222"/>
      <c r="F369" s="222"/>
      <c r="G369" s="222"/>
      <c r="H369" s="222"/>
      <c r="I369" s="222"/>
      <c r="J369" s="222"/>
      <c r="K369" s="222"/>
      <c r="L369" s="222"/>
      <c r="M369" s="222"/>
      <c r="N369" s="222"/>
      <c r="O369" s="222"/>
      <c r="P369" s="222"/>
      <c r="Q369" s="222"/>
      <c r="R369" s="222"/>
      <c r="S369" s="222"/>
      <c r="T369" s="222"/>
      <c r="U369" s="222"/>
      <c r="V369" s="222"/>
      <c r="W369" s="222"/>
      <c r="X369" s="222"/>
      <c r="Y369" s="222"/>
      <c r="Z369" s="222"/>
      <c r="AA369" s="222"/>
      <c r="AB369" s="222"/>
      <c r="AC369" s="222"/>
      <c r="AD369" s="222"/>
      <c r="AE369" s="222"/>
      <c r="AF369" s="222"/>
      <c r="AG369" s="222"/>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c r="BL369" s="222"/>
    </row>
    <row r="370">
      <c r="A370" s="222"/>
      <c r="B370" s="222"/>
      <c r="C370" s="222"/>
      <c r="D370" s="222"/>
      <c r="E370" s="222"/>
      <c r="F370" s="222"/>
      <c r="G370" s="222"/>
      <c r="H370" s="222"/>
      <c r="I370" s="222"/>
      <c r="J370" s="222"/>
      <c r="K370" s="222"/>
      <c r="L370" s="222"/>
      <c r="M370" s="222"/>
      <c r="N370" s="222"/>
      <c r="O370" s="222"/>
      <c r="P370" s="222"/>
      <c r="Q370" s="222"/>
      <c r="R370" s="222"/>
      <c r="S370" s="222"/>
      <c r="T370" s="222"/>
      <c r="U370" s="222"/>
      <c r="V370" s="222"/>
      <c r="W370" s="222"/>
      <c r="X370" s="222"/>
      <c r="Y370" s="222"/>
      <c r="Z370" s="222"/>
      <c r="AA370" s="222"/>
      <c r="AB370" s="222"/>
      <c r="AC370" s="222"/>
      <c r="AD370" s="222"/>
      <c r="AE370" s="222"/>
      <c r="AF370" s="222"/>
      <c r="AG370" s="222"/>
      <c r="AH370" s="222"/>
      <c r="AI370" s="222"/>
      <c r="AJ370" s="222"/>
      <c r="AK370" s="222"/>
      <c r="AL370" s="222"/>
      <c r="AM370" s="222"/>
      <c r="AN370" s="222"/>
      <c r="AO370" s="222"/>
      <c r="AP370" s="222"/>
      <c r="AQ370" s="222"/>
      <c r="AR370" s="222"/>
      <c r="AS370" s="222"/>
      <c r="AT370" s="222"/>
      <c r="AU370" s="222"/>
      <c r="AV370" s="222"/>
      <c r="AW370" s="222"/>
      <c r="AX370" s="222"/>
      <c r="AY370" s="222"/>
      <c r="AZ370" s="222"/>
      <c r="BA370" s="222"/>
      <c r="BB370" s="222"/>
      <c r="BC370" s="222"/>
      <c r="BD370" s="222"/>
      <c r="BE370" s="222"/>
      <c r="BF370" s="222"/>
      <c r="BG370" s="222"/>
      <c r="BH370" s="222"/>
      <c r="BI370" s="222"/>
      <c r="BJ370" s="222"/>
      <c r="BK370" s="222"/>
      <c r="BL370" s="222"/>
    </row>
    <row r="371">
      <c r="A371" s="222"/>
      <c r="B371" s="222"/>
      <c r="C371" s="222"/>
      <c r="D371" s="222"/>
      <c r="E371" s="222"/>
      <c r="F371" s="222"/>
      <c r="G371" s="222"/>
      <c r="H371" s="222"/>
      <c r="I371" s="222"/>
      <c r="J371" s="222"/>
      <c r="K371" s="222"/>
      <c r="L371" s="222"/>
      <c r="M371" s="222"/>
      <c r="N371" s="222"/>
      <c r="O371" s="222"/>
      <c r="P371" s="222"/>
      <c r="Q371" s="222"/>
      <c r="R371" s="222"/>
      <c r="S371" s="222"/>
      <c r="T371" s="222"/>
      <c r="U371" s="222"/>
      <c r="V371" s="222"/>
      <c r="W371" s="222"/>
      <c r="X371" s="222"/>
      <c r="Y371" s="222"/>
      <c r="Z371" s="222"/>
      <c r="AA371" s="222"/>
      <c r="AB371" s="222"/>
      <c r="AC371" s="222"/>
      <c r="AD371" s="222"/>
      <c r="AE371" s="222"/>
      <c r="AF371" s="222"/>
      <c r="AG371" s="222"/>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c r="BL371" s="222"/>
    </row>
    <row r="372">
      <c r="A372" s="222"/>
      <c r="B372" s="222"/>
      <c r="C372" s="222"/>
      <c r="D372" s="222"/>
      <c r="E372" s="222"/>
      <c r="F372" s="222"/>
      <c r="G372" s="222"/>
      <c r="H372" s="222"/>
      <c r="I372" s="222"/>
      <c r="J372" s="222"/>
      <c r="K372" s="222"/>
      <c r="L372" s="222"/>
      <c r="M372" s="222"/>
      <c r="N372" s="222"/>
      <c r="O372" s="222"/>
      <c r="P372" s="222"/>
      <c r="Q372" s="222"/>
      <c r="R372" s="222"/>
      <c r="S372" s="222"/>
      <c r="T372" s="222"/>
      <c r="U372" s="222"/>
      <c r="V372" s="222"/>
      <c r="W372" s="222"/>
      <c r="X372" s="222"/>
      <c r="Y372" s="222"/>
      <c r="Z372" s="222"/>
      <c r="AA372" s="222"/>
      <c r="AB372" s="222"/>
      <c r="AC372" s="222"/>
      <c r="AD372" s="222"/>
      <c r="AE372" s="222"/>
      <c r="AF372" s="222"/>
      <c r="AG372" s="222"/>
      <c r="AH372" s="222"/>
      <c r="AI372" s="222"/>
      <c r="AJ372" s="222"/>
      <c r="AK372" s="222"/>
      <c r="AL372" s="222"/>
      <c r="AM372" s="222"/>
      <c r="AN372" s="222"/>
      <c r="AO372" s="222"/>
      <c r="AP372" s="222"/>
      <c r="AQ372" s="222"/>
      <c r="AR372" s="222"/>
      <c r="AS372" s="222"/>
      <c r="AT372" s="222"/>
      <c r="AU372" s="222"/>
      <c r="AV372" s="222"/>
      <c r="AW372" s="222"/>
      <c r="AX372" s="222"/>
      <c r="AY372" s="222"/>
      <c r="AZ372" s="222"/>
      <c r="BA372" s="222"/>
      <c r="BB372" s="222"/>
      <c r="BC372" s="222"/>
      <c r="BD372" s="222"/>
      <c r="BE372" s="222"/>
      <c r="BF372" s="222"/>
      <c r="BG372" s="222"/>
      <c r="BH372" s="222"/>
      <c r="BI372" s="222"/>
      <c r="BJ372" s="222"/>
      <c r="BK372" s="222"/>
      <c r="BL372" s="222"/>
    </row>
    <row r="373">
      <c r="A373" s="222"/>
      <c r="B373" s="222"/>
      <c r="C373" s="222"/>
      <c r="D373" s="222"/>
      <c r="E373" s="222"/>
      <c r="F373" s="222"/>
      <c r="G373" s="222"/>
      <c r="H373" s="222"/>
      <c r="I373" s="222"/>
      <c r="J373" s="222"/>
      <c r="K373" s="222"/>
      <c r="L373" s="222"/>
      <c r="M373" s="222"/>
      <c r="N373" s="222"/>
      <c r="O373" s="222"/>
      <c r="P373" s="222"/>
      <c r="Q373" s="222"/>
      <c r="R373" s="222"/>
      <c r="S373" s="222"/>
      <c r="T373" s="222"/>
      <c r="U373" s="222"/>
      <c r="V373" s="222"/>
      <c r="W373" s="222"/>
      <c r="X373" s="222"/>
      <c r="Y373" s="222"/>
      <c r="Z373" s="222"/>
      <c r="AA373" s="222"/>
      <c r="AB373" s="222"/>
      <c r="AC373" s="222"/>
      <c r="AD373" s="222"/>
      <c r="AE373" s="222"/>
      <c r="AF373" s="222"/>
      <c r="AG373" s="222"/>
      <c r="AH373" s="222"/>
      <c r="AI373" s="222"/>
      <c r="AJ373" s="222"/>
      <c r="AK373" s="222"/>
      <c r="AL373" s="222"/>
      <c r="AM373" s="222"/>
      <c r="AN373" s="222"/>
      <c r="AO373" s="222"/>
      <c r="AP373" s="222"/>
      <c r="AQ373" s="222"/>
      <c r="AR373" s="222"/>
      <c r="AS373" s="222"/>
      <c r="AT373" s="222"/>
      <c r="AU373" s="222"/>
      <c r="AV373" s="222"/>
      <c r="AW373" s="222"/>
      <c r="AX373" s="222"/>
      <c r="AY373" s="222"/>
      <c r="AZ373" s="222"/>
      <c r="BA373" s="222"/>
      <c r="BB373" s="222"/>
      <c r="BC373" s="222"/>
      <c r="BD373" s="222"/>
      <c r="BE373" s="222"/>
      <c r="BF373" s="222"/>
      <c r="BG373" s="222"/>
      <c r="BH373" s="222"/>
      <c r="BI373" s="222"/>
      <c r="BJ373" s="222"/>
      <c r="BK373" s="222"/>
      <c r="BL373" s="222"/>
    </row>
    <row r="374">
      <c r="A374" s="222"/>
      <c r="B374" s="222"/>
      <c r="C374" s="222"/>
      <c r="D374" s="222"/>
      <c r="E374" s="222"/>
      <c r="F374" s="222"/>
      <c r="G374" s="222"/>
      <c r="H374" s="222"/>
      <c r="I374" s="222"/>
      <c r="J374" s="222"/>
      <c r="K374" s="222"/>
      <c r="L374" s="222"/>
      <c r="M374" s="222"/>
      <c r="N374" s="222"/>
      <c r="O374" s="222"/>
      <c r="P374" s="222"/>
      <c r="Q374" s="222"/>
      <c r="R374" s="222"/>
      <c r="S374" s="222"/>
      <c r="T374" s="222"/>
      <c r="U374" s="222"/>
      <c r="V374" s="222"/>
      <c r="W374" s="222"/>
      <c r="X374" s="222"/>
      <c r="Y374" s="222"/>
      <c r="Z374" s="222"/>
      <c r="AA374" s="222"/>
      <c r="AB374" s="222"/>
      <c r="AC374" s="222"/>
      <c r="AD374" s="222"/>
      <c r="AE374" s="222"/>
      <c r="AF374" s="222"/>
      <c r="AG374" s="222"/>
      <c r="AH374" s="222"/>
      <c r="AI374" s="222"/>
      <c r="AJ374" s="222"/>
      <c r="AK374" s="222"/>
      <c r="AL374" s="222"/>
      <c r="AM374" s="222"/>
      <c r="AN374" s="222"/>
      <c r="AO374" s="222"/>
      <c r="AP374" s="222"/>
      <c r="AQ374" s="222"/>
      <c r="AR374" s="222"/>
      <c r="AS374" s="222"/>
      <c r="AT374" s="222"/>
      <c r="AU374" s="222"/>
      <c r="AV374" s="222"/>
      <c r="AW374" s="222"/>
      <c r="AX374" s="222"/>
      <c r="AY374" s="222"/>
      <c r="AZ374" s="222"/>
      <c r="BA374" s="222"/>
      <c r="BB374" s="222"/>
      <c r="BC374" s="222"/>
      <c r="BD374" s="222"/>
      <c r="BE374" s="222"/>
      <c r="BF374" s="222"/>
      <c r="BG374" s="222"/>
      <c r="BH374" s="222"/>
      <c r="BI374" s="222"/>
      <c r="BJ374" s="222"/>
      <c r="BK374" s="222"/>
      <c r="BL374" s="222"/>
    </row>
    <row r="375">
      <c r="A375" s="222"/>
      <c r="B375" s="222"/>
      <c r="C375" s="222"/>
      <c r="D375" s="222"/>
      <c r="E375" s="222"/>
      <c r="F375" s="222"/>
      <c r="G375" s="222"/>
      <c r="H375" s="222"/>
      <c r="I375" s="222"/>
      <c r="J375" s="222"/>
      <c r="K375" s="222"/>
      <c r="L375" s="222"/>
      <c r="M375" s="222"/>
      <c r="N375" s="222"/>
      <c r="O375" s="222"/>
      <c r="P375" s="222"/>
      <c r="Q375" s="222"/>
      <c r="R375" s="222"/>
      <c r="S375" s="222"/>
      <c r="T375" s="222"/>
      <c r="U375" s="222"/>
      <c r="V375" s="222"/>
      <c r="W375" s="222"/>
      <c r="X375" s="222"/>
      <c r="Y375" s="222"/>
      <c r="Z375" s="222"/>
      <c r="AA375" s="222"/>
      <c r="AB375" s="222"/>
      <c r="AC375" s="222"/>
      <c r="AD375" s="222"/>
      <c r="AE375" s="222"/>
      <c r="AF375" s="222"/>
      <c r="AG375" s="222"/>
      <c r="AH375" s="222"/>
      <c r="AI375" s="222"/>
      <c r="AJ375" s="222"/>
      <c r="AK375" s="222"/>
      <c r="AL375" s="222"/>
      <c r="AM375" s="222"/>
      <c r="AN375" s="222"/>
      <c r="AO375" s="222"/>
      <c r="AP375" s="222"/>
      <c r="AQ375" s="222"/>
      <c r="AR375" s="222"/>
      <c r="AS375" s="222"/>
      <c r="AT375" s="222"/>
      <c r="AU375" s="222"/>
      <c r="AV375" s="222"/>
      <c r="AW375" s="222"/>
      <c r="AX375" s="222"/>
      <c r="AY375" s="222"/>
      <c r="AZ375" s="222"/>
      <c r="BA375" s="222"/>
      <c r="BB375" s="222"/>
      <c r="BC375" s="222"/>
      <c r="BD375" s="222"/>
      <c r="BE375" s="222"/>
      <c r="BF375" s="222"/>
      <c r="BG375" s="222"/>
      <c r="BH375" s="222"/>
      <c r="BI375" s="222"/>
      <c r="BJ375" s="222"/>
      <c r="BK375" s="222"/>
      <c r="BL375" s="222"/>
    </row>
    <row r="376">
      <c r="A376" s="222"/>
      <c r="B376" s="222"/>
      <c r="C376" s="222"/>
      <c r="D376" s="222"/>
      <c r="E376" s="222"/>
      <c r="F376" s="222"/>
      <c r="G376" s="222"/>
      <c r="H376" s="222"/>
      <c r="I376" s="222"/>
      <c r="J376" s="222"/>
      <c r="K376" s="222"/>
      <c r="L376" s="222"/>
      <c r="M376" s="222"/>
      <c r="N376" s="222"/>
      <c r="O376" s="222"/>
      <c r="P376" s="222"/>
      <c r="Q376" s="222"/>
      <c r="R376" s="222"/>
      <c r="S376" s="222"/>
      <c r="T376" s="222"/>
      <c r="U376" s="222"/>
      <c r="V376" s="222"/>
      <c r="W376" s="222"/>
      <c r="X376" s="222"/>
      <c r="Y376" s="222"/>
      <c r="Z376" s="222"/>
      <c r="AA376" s="222"/>
      <c r="AB376" s="222"/>
      <c r="AC376" s="222"/>
      <c r="AD376" s="222"/>
      <c r="AE376" s="222"/>
      <c r="AF376" s="222"/>
      <c r="AG376" s="222"/>
      <c r="AH376" s="222"/>
      <c r="AI376" s="222"/>
      <c r="AJ376" s="222"/>
      <c r="AK376" s="222"/>
      <c r="AL376" s="222"/>
      <c r="AM376" s="222"/>
      <c r="AN376" s="222"/>
      <c r="AO376" s="222"/>
      <c r="AP376" s="222"/>
      <c r="AQ376" s="222"/>
      <c r="AR376" s="222"/>
      <c r="AS376" s="222"/>
      <c r="AT376" s="222"/>
      <c r="AU376" s="222"/>
      <c r="AV376" s="222"/>
      <c r="AW376" s="222"/>
      <c r="AX376" s="222"/>
      <c r="AY376" s="222"/>
      <c r="AZ376" s="222"/>
      <c r="BA376" s="222"/>
      <c r="BB376" s="222"/>
      <c r="BC376" s="222"/>
      <c r="BD376" s="222"/>
      <c r="BE376" s="222"/>
      <c r="BF376" s="222"/>
      <c r="BG376" s="222"/>
      <c r="BH376" s="222"/>
      <c r="BI376" s="222"/>
      <c r="BJ376" s="222"/>
      <c r="BK376" s="222"/>
      <c r="BL376" s="222"/>
    </row>
    <row r="377">
      <c r="A377" s="222"/>
      <c r="B377" s="222"/>
      <c r="C377" s="222"/>
      <c r="D377" s="222"/>
      <c r="E377" s="222"/>
      <c r="F377" s="222"/>
      <c r="G377" s="222"/>
      <c r="H377" s="222"/>
      <c r="I377" s="222"/>
      <c r="J377" s="222"/>
      <c r="K377" s="222"/>
      <c r="L377" s="222"/>
      <c r="M377" s="222"/>
      <c r="N377" s="222"/>
      <c r="O377" s="222"/>
      <c r="P377" s="222"/>
      <c r="Q377" s="222"/>
      <c r="R377" s="222"/>
      <c r="S377" s="222"/>
      <c r="T377" s="222"/>
      <c r="U377" s="222"/>
      <c r="V377" s="222"/>
      <c r="W377" s="222"/>
      <c r="X377" s="222"/>
      <c r="Y377" s="222"/>
      <c r="Z377" s="222"/>
      <c r="AA377" s="222"/>
      <c r="AB377" s="222"/>
      <c r="AC377" s="222"/>
      <c r="AD377" s="222"/>
      <c r="AE377" s="222"/>
      <c r="AF377" s="222"/>
      <c r="AG377" s="222"/>
      <c r="AH377" s="222"/>
      <c r="AI377" s="222"/>
      <c r="AJ377" s="222"/>
      <c r="AK377" s="222"/>
      <c r="AL377" s="222"/>
      <c r="AM377" s="222"/>
      <c r="AN377" s="222"/>
      <c r="AO377" s="222"/>
      <c r="AP377" s="222"/>
      <c r="AQ377" s="222"/>
      <c r="AR377" s="222"/>
      <c r="AS377" s="222"/>
      <c r="AT377" s="222"/>
      <c r="AU377" s="222"/>
      <c r="AV377" s="222"/>
      <c r="AW377" s="222"/>
      <c r="AX377" s="222"/>
      <c r="AY377" s="222"/>
      <c r="AZ377" s="222"/>
      <c r="BA377" s="222"/>
      <c r="BB377" s="222"/>
      <c r="BC377" s="222"/>
      <c r="BD377" s="222"/>
      <c r="BE377" s="222"/>
      <c r="BF377" s="222"/>
      <c r="BG377" s="222"/>
      <c r="BH377" s="222"/>
      <c r="BI377" s="222"/>
      <c r="BJ377" s="222"/>
      <c r="BK377" s="222"/>
      <c r="BL377" s="222"/>
    </row>
    <row r="378">
      <c r="A378" s="222"/>
      <c r="B378" s="222"/>
      <c r="C378" s="222"/>
      <c r="D378" s="222"/>
      <c r="E378" s="222"/>
      <c r="F378" s="222"/>
      <c r="G378" s="222"/>
      <c r="H378" s="222"/>
      <c r="I378" s="222"/>
      <c r="J378" s="222"/>
      <c r="K378" s="222"/>
      <c r="L378" s="222"/>
      <c r="M378" s="222"/>
      <c r="N378" s="222"/>
      <c r="O378" s="222"/>
      <c r="P378" s="222"/>
      <c r="Q378" s="222"/>
      <c r="R378" s="222"/>
      <c r="S378" s="222"/>
      <c r="T378" s="222"/>
      <c r="U378" s="222"/>
      <c r="V378" s="222"/>
      <c r="W378" s="222"/>
      <c r="X378" s="222"/>
      <c r="Y378" s="222"/>
      <c r="Z378" s="222"/>
      <c r="AA378" s="222"/>
      <c r="AB378" s="222"/>
      <c r="AC378" s="222"/>
      <c r="AD378" s="222"/>
      <c r="AE378" s="222"/>
      <c r="AF378" s="222"/>
      <c r="AG378" s="222"/>
      <c r="AH378" s="222"/>
      <c r="AI378" s="222"/>
      <c r="AJ378" s="222"/>
      <c r="AK378" s="222"/>
      <c r="AL378" s="222"/>
      <c r="AM378" s="222"/>
      <c r="AN378" s="222"/>
      <c r="AO378" s="222"/>
      <c r="AP378" s="222"/>
      <c r="AQ378" s="222"/>
      <c r="AR378" s="222"/>
      <c r="AS378" s="222"/>
      <c r="AT378" s="222"/>
      <c r="AU378" s="222"/>
      <c r="AV378" s="222"/>
      <c r="AW378" s="222"/>
      <c r="AX378" s="222"/>
      <c r="AY378" s="222"/>
      <c r="AZ378" s="222"/>
      <c r="BA378" s="222"/>
      <c r="BB378" s="222"/>
      <c r="BC378" s="222"/>
      <c r="BD378" s="222"/>
      <c r="BE378" s="222"/>
      <c r="BF378" s="222"/>
      <c r="BG378" s="222"/>
      <c r="BH378" s="222"/>
      <c r="BI378" s="222"/>
      <c r="BJ378" s="222"/>
      <c r="BK378" s="222"/>
      <c r="BL378" s="222"/>
    </row>
    <row r="379">
      <c r="A379" s="222"/>
      <c r="B379" s="222"/>
      <c r="C379" s="222"/>
      <c r="D379" s="222"/>
      <c r="E379" s="222"/>
      <c r="F379" s="222"/>
      <c r="G379" s="222"/>
      <c r="H379" s="222"/>
      <c r="I379" s="222"/>
      <c r="J379" s="222"/>
      <c r="K379" s="222"/>
      <c r="L379" s="222"/>
      <c r="M379" s="222"/>
      <c r="N379" s="222"/>
      <c r="O379" s="222"/>
      <c r="P379" s="222"/>
      <c r="Q379" s="222"/>
      <c r="R379" s="222"/>
      <c r="S379" s="222"/>
      <c r="T379" s="222"/>
      <c r="U379" s="222"/>
      <c r="V379" s="222"/>
      <c r="W379" s="222"/>
      <c r="X379" s="222"/>
      <c r="Y379" s="222"/>
      <c r="Z379" s="222"/>
      <c r="AA379" s="222"/>
      <c r="AB379" s="222"/>
      <c r="AC379" s="222"/>
      <c r="AD379" s="222"/>
      <c r="AE379" s="222"/>
      <c r="AF379" s="222"/>
      <c r="AG379" s="222"/>
      <c r="AH379" s="222"/>
      <c r="AI379" s="222"/>
      <c r="AJ379" s="222"/>
      <c r="AK379" s="222"/>
      <c r="AL379" s="222"/>
      <c r="AM379" s="222"/>
      <c r="AN379" s="222"/>
      <c r="AO379" s="222"/>
      <c r="AP379" s="222"/>
      <c r="AQ379" s="222"/>
      <c r="AR379" s="222"/>
      <c r="AS379" s="222"/>
      <c r="AT379" s="222"/>
      <c r="AU379" s="222"/>
      <c r="AV379" s="222"/>
      <c r="AW379" s="222"/>
      <c r="AX379" s="222"/>
      <c r="AY379" s="222"/>
      <c r="AZ379" s="222"/>
      <c r="BA379" s="222"/>
      <c r="BB379" s="222"/>
      <c r="BC379" s="222"/>
      <c r="BD379" s="222"/>
      <c r="BE379" s="222"/>
      <c r="BF379" s="222"/>
      <c r="BG379" s="222"/>
      <c r="BH379" s="222"/>
      <c r="BI379" s="222"/>
      <c r="BJ379" s="222"/>
      <c r="BK379" s="222"/>
      <c r="BL379" s="222"/>
    </row>
    <row r="380">
      <c r="A380" s="222"/>
      <c r="B380" s="222"/>
      <c r="C380" s="222"/>
      <c r="D380" s="222"/>
      <c r="E380" s="222"/>
      <c r="F380" s="222"/>
      <c r="G380" s="222"/>
      <c r="H380" s="222"/>
      <c r="I380" s="222"/>
      <c r="J380" s="222"/>
      <c r="K380" s="222"/>
      <c r="L380" s="222"/>
      <c r="M380" s="222"/>
      <c r="N380" s="222"/>
      <c r="O380" s="222"/>
      <c r="P380" s="222"/>
      <c r="Q380" s="222"/>
      <c r="R380" s="222"/>
      <c r="S380" s="222"/>
      <c r="T380" s="222"/>
      <c r="U380" s="222"/>
      <c r="V380" s="222"/>
      <c r="W380" s="222"/>
      <c r="X380" s="222"/>
      <c r="Y380" s="222"/>
      <c r="Z380" s="222"/>
      <c r="AA380" s="222"/>
      <c r="AB380" s="222"/>
      <c r="AC380" s="222"/>
      <c r="AD380" s="222"/>
      <c r="AE380" s="222"/>
      <c r="AF380" s="222"/>
      <c r="AG380" s="222"/>
      <c r="AH380" s="222"/>
      <c r="AI380" s="222"/>
      <c r="AJ380" s="222"/>
      <c r="AK380" s="222"/>
      <c r="AL380" s="222"/>
      <c r="AM380" s="222"/>
      <c r="AN380" s="222"/>
      <c r="AO380" s="222"/>
      <c r="AP380" s="222"/>
      <c r="AQ380" s="222"/>
      <c r="AR380" s="222"/>
      <c r="AS380" s="222"/>
      <c r="AT380" s="222"/>
      <c r="AU380" s="222"/>
      <c r="AV380" s="222"/>
      <c r="AW380" s="222"/>
      <c r="AX380" s="222"/>
      <c r="AY380" s="222"/>
      <c r="AZ380" s="222"/>
      <c r="BA380" s="222"/>
      <c r="BB380" s="222"/>
      <c r="BC380" s="222"/>
      <c r="BD380" s="222"/>
      <c r="BE380" s="222"/>
      <c r="BF380" s="222"/>
      <c r="BG380" s="222"/>
      <c r="BH380" s="222"/>
      <c r="BI380" s="222"/>
      <c r="BJ380" s="222"/>
      <c r="BK380" s="222"/>
      <c r="BL380" s="222"/>
    </row>
    <row r="381">
      <c r="A381" s="222"/>
      <c r="B381" s="222"/>
      <c r="C381" s="222"/>
      <c r="D381" s="222"/>
      <c r="E381" s="222"/>
      <c r="F381" s="222"/>
      <c r="G381" s="222"/>
      <c r="H381" s="222"/>
      <c r="I381" s="222"/>
      <c r="J381" s="222"/>
      <c r="K381" s="222"/>
      <c r="L381" s="222"/>
      <c r="M381" s="222"/>
      <c r="N381" s="222"/>
      <c r="O381" s="222"/>
      <c r="P381" s="222"/>
      <c r="Q381" s="222"/>
      <c r="R381" s="222"/>
      <c r="S381" s="222"/>
      <c r="T381" s="222"/>
      <c r="U381" s="222"/>
      <c r="V381" s="222"/>
      <c r="W381" s="222"/>
      <c r="X381" s="222"/>
      <c r="Y381" s="222"/>
      <c r="Z381" s="222"/>
      <c r="AA381" s="222"/>
      <c r="AB381" s="222"/>
      <c r="AC381" s="222"/>
      <c r="AD381" s="222"/>
      <c r="AE381" s="222"/>
      <c r="AF381" s="222"/>
      <c r="AG381" s="222"/>
      <c r="AH381" s="222"/>
      <c r="AI381" s="222"/>
      <c r="AJ381" s="222"/>
      <c r="AK381" s="222"/>
      <c r="AL381" s="222"/>
      <c r="AM381" s="222"/>
      <c r="AN381" s="222"/>
      <c r="AO381" s="222"/>
      <c r="AP381" s="222"/>
      <c r="AQ381" s="222"/>
      <c r="AR381" s="222"/>
      <c r="AS381" s="222"/>
      <c r="AT381" s="222"/>
      <c r="AU381" s="222"/>
      <c r="AV381" s="222"/>
      <c r="AW381" s="222"/>
      <c r="AX381" s="222"/>
      <c r="AY381" s="222"/>
      <c r="AZ381" s="222"/>
      <c r="BA381" s="222"/>
      <c r="BB381" s="222"/>
      <c r="BC381" s="222"/>
      <c r="BD381" s="222"/>
      <c r="BE381" s="222"/>
      <c r="BF381" s="222"/>
      <c r="BG381" s="222"/>
      <c r="BH381" s="222"/>
      <c r="BI381" s="222"/>
      <c r="BJ381" s="222"/>
      <c r="BK381" s="222"/>
      <c r="BL381" s="222"/>
    </row>
    <row r="382">
      <c r="A382" s="222"/>
      <c r="B382" s="222"/>
      <c r="C382" s="222"/>
      <c r="D382" s="222"/>
      <c r="E382" s="222"/>
      <c r="F382" s="222"/>
      <c r="G382" s="222"/>
      <c r="H382" s="222"/>
      <c r="I382" s="222"/>
      <c r="J382" s="222"/>
      <c r="K382" s="222"/>
      <c r="L382" s="222"/>
      <c r="M382" s="222"/>
      <c r="N382" s="222"/>
      <c r="O382" s="222"/>
      <c r="P382" s="222"/>
      <c r="Q382" s="222"/>
      <c r="R382" s="222"/>
      <c r="S382" s="222"/>
      <c r="T382" s="222"/>
      <c r="U382" s="222"/>
      <c r="V382" s="222"/>
      <c r="W382" s="222"/>
      <c r="X382" s="222"/>
      <c r="Y382" s="222"/>
      <c r="Z382" s="222"/>
      <c r="AA382" s="222"/>
      <c r="AB382" s="222"/>
      <c r="AC382" s="222"/>
      <c r="AD382" s="222"/>
      <c r="AE382" s="222"/>
      <c r="AF382" s="222"/>
      <c r="AG382" s="222"/>
      <c r="AH382" s="222"/>
      <c r="AI382" s="222"/>
      <c r="AJ382" s="222"/>
      <c r="AK382" s="222"/>
      <c r="AL382" s="222"/>
      <c r="AM382" s="222"/>
      <c r="AN382" s="222"/>
      <c r="AO382" s="222"/>
      <c r="AP382" s="222"/>
      <c r="AQ382" s="222"/>
      <c r="AR382" s="222"/>
      <c r="AS382" s="222"/>
      <c r="AT382" s="222"/>
      <c r="AU382" s="222"/>
      <c r="AV382" s="222"/>
      <c r="AW382" s="222"/>
      <c r="AX382" s="222"/>
      <c r="AY382" s="222"/>
      <c r="AZ382" s="222"/>
      <c r="BA382" s="222"/>
      <c r="BB382" s="222"/>
      <c r="BC382" s="222"/>
      <c r="BD382" s="222"/>
      <c r="BE382" s="222"/>
      <c r="BF382" s="222"/>
      <c r="BG382" s="222"/>
      <c r="BH382" s="222"/>
      <c r="BI382" s="222"/>
      <c r="BJ382" s="222"/>
      <c r="BK382" s="222"/>
      <c r="BL382" s="222"/>
    </row>
    <row r="383">
      <c r="A383" s="222"/>
      <c r="B383" s="222"/>
      <c r="C383" s="222"/>
      <c r="D383" s="222"/>
      <c r="E383" s="222"/>
      <c r="F383" s="222"/>
      <c r="G383" s="222"/>
      <c r="H383" s="222"/>
      <c r="I383" s="222"/>
      <c r="J383" s="222"/>
      <c r="K383" s="222"/>
      <c r="L383" s="222"/>
      <c r="M383" s="222"/>
      <c r="N383" s="222"/>
      <c r="O383" s="222"/>
      <c r="P383" s="222"/>
      <c r="Q383" s="222"/>
      <c r="R383" s="222"/>
      <c r="S383" s="222"/>
      <c r="T383" s="222"/>
      <c r="U383" s="222"/>
      <c r="V383" s="222"/>
      <c r="W383" s="222"/>
      <c r="X383" s="222"/>
      <c r="Y383" s="222"/>
      <c r="Z383" s="222"/>
      <c r="AA383" s="222"/>
      <c r="AB383" s="222"/>
      <c r="AC383" s="222"/>
      <c r="AD383" s="222"/>
      <c r="AE383" s="222"/>
      <c r="AF383" s="222"/>
      <c r="AG383" s="222"/>
      <c r="AH383" s="222"/>
      <c r="AI383" s="222"/>
      <c r="AJ383" s="222"/>
      <c r="AK383" s="222"/>
      <c r="AL383" s="222"/>
      <c r="AM383" s="222"/>
      <c r="AN383" s="222"/>
      <c r="AO383" s="222"/>
      <c r="AP383" s="222"/>
      <c r="AQ383" s="222"/>
      <c r="AR383" s="222"/>
      <c r="AS383" s="222"/>
      <c r="AT383" s="222"/>
      <c r="AU383" s="222"/>
      <c r="AV383" s="222"/>
      <c r="AW383" s="222"/>
      <c r="AX383" s="222"/>
      <c r="AY383" s="222"/>
      <c r="AZ383" s="222"/>
      <c r="BA383" s="222"/>
      <c r="BB383" s="222"/>
      <c r="BC383" s="222"/>
      <c r="BD383" s="222"/>
      <c r="BE383" s="222"/>
      <c r="BF383" s="222"/>
      <c r="BG383" s="222"/>
      <c r="BH383" s="222"/>
      <c r="BI383" s="222"/>
      <c r="BJ383" s="222"/>
      <c r="BK383" s="222"/>
      <c r="BL383" s="222"/>
    </row>
    <row r="384">
      <c r="A384" s="222"/>
      <c r="B384" s="222"/>
      <c r="C384" s="222"/>
      <c r="D384" s="222"/>
      <c r="E384" s="222"/>
      <c r="F384" s="222"/>
      <c r="G384" s="222"/>
      <c r="H384" s="222"/>
      <c r="I384" s="222"/>
      <c r="J384" s="222"/>
      <c r="K384" s="222"/>
      <c r="L384" s="222"/>
      <c r="M384" s="222"/>
      <c r="N384" s="222"/>
      <c r="O384" s="222"/>
      <c r="P384" s="222"/>
      <c r="Q384" s="222"/>
      <c r="R384" s="222"/>
      <c r="S384" s="222"/>
      <c r="T384" s="222"/>
      <c r="U384" s="222"/>
      <c r="V384" s="222"/>
      <c r="W384" s="222"/>
      <c r="X384" s="222"/>
      <c r="Y384" s="222"/>
      <c r="Z384" s="222"/>
      <c r="AA384" s="222"/>
      <c r="AB384" s="222"/>
      <c r="AC384" s="222"/>
      <c r="AD384" s="222"/>
      <c r="AE384" s="222"/>
      <c r="AF384" s="222"/>
      <c r="AG384" s="222"/>
      <c r="AH384" s="222"/>
      <c r="AI384" s="222"/>
      <c r="AJ384" s="222"/>
      <c r="AK384" s="222"/>
      <c r="AL384" s="222"/>
      <c r="AM384" s="222"/>
      <c r="AN384" s="222"/>
      <c r="AO384" s="222"/>
      <c r="AP384" s="222"/>
      <c r="AQ384" s="222"/>
      <c r="AR384" s="222"/>
      <c r="AS384" s="222"/>
      <c r="AT384" s="222"/>
      <c r="AU384" s="222"/>
      <c r="AV384" s="222"/>
      <c r="AW384" s="222"/>
      <c r="AX384" s="222"/>
      <c r="AY384" s="222"/>
      <c r="AZ384" s="222"/>
      <c r="BA384" s="222"/>
      <c r="BB384" s="222"/>
      <c r="BC384" s="222"/>
      <c r="BD384" s="222"/>
      <c r="BE384" s="222"/>
      <c r="BF384" s="222"/>
      <c r="BG384" s="222"/>
      <c r="BH384" s="222"/>
      <c r="BI384" s="222"/>
      <c r="BJ384" s="222"/>
      <c r="BK384" s="222"/>
      <c r="BL384" s="222"/>
    </row>
    <row r="385">
      <c r="A385" s="222"/>
      <c r="B385" s="222"/>
      <c r="C385" s="222"/>
      <c r="D385" s="222"/>
      <c r="E385" s="222"/>
      <c r="F385" s="222"/>
      <c r="G385" s="222"/>
      <c r="H385" s="222"/>
      <c r="I385" s="222"/>
      <c r="J385" s="222"/>
      <c r="K385" s="222"/>
      <c r="L385" s="222"/>
      <c r="M385" s="222"/>
      <c r="N385" s="222"/>
      <c r="O385" s="222"/>
      <c r="P385" s="222"/>
      <c r="Q385" s="222"/>
      <c r="R385" s="222"/>
      <c r="S385" s="222"/>
      <c r="T385" s="222"/>
      <c r="U385" s="222"/>
      <c r="V385" s="222"/>
      <c r="W385" s="222"/>
      <c r="X385" s="222"/>
      <c r="Y385" s="222"/>
      <c r="Z385" s="222"/>
      <c r="AA385" s="222"/>
      <c r="AB385" s="222"/>
      <c r="AC385" s="222"/>
      <c r="AD385" s="222"/>
      <c r="AE385" s="222"/>
      <c r="AF385" s="222"/>
      <c r="AG385" s="222"/>
      <c r="AH385" s="222"/>
      <c r="AI385" s="222"/>
      <c r="AJ385" s="222"/>
      <c r="AK385" s="222"/>
      <c r="AL385" s="222"/>
      <c r="AM385" s="222"/>
      <c r="AN385" s="222"/>
      <c r="AO385" s="222"/>
      <c r="AP385" s="222"/>
      <c r="AQ385" s="222"/>
      <c r="AR385" s="222"/>
      <c r="AS385" s="222"/>
      <c r="AT385" s="222"/>
      <c r="AU385" s="222"/>
      <c r="AV385" s="222"/>
      <c r="AW385" s="222"/>
      <c r="AX385" s="222"/>
      <c r="AY385" s="222"/>
      <c r="AZ385" s="222"/>
      <c r="BA385" s="222"/>
      <c r="BB385" s="222"/>
      <c r="BC385" s="222"/>
      <c r="BD385" s="222"/>
      <c r="BE385" s="222"/>
      <c r="BF385" s="222"/>
      <c r="BG385" s="222"/>
      <c r="BH385" s="222"/>
      <c r="BI385" s="222"/>
      <c r="BJ385" s="222"/>
      <c r="BK385" s="222"/>
      <c r="BL385" s="222"/>
    </row>
    <row r="386">
      <c r="A386" s="222"/>
      <c r="B386" s="222"/>
      <c r="C386" s="222"/>
      <c r="D386" s="222"/>
      <c r="E386" s="222"/>
      <c r="F386" s="222"/>
      <c r="G386" s="222"/>
      <c r="H386" s="222"/>
      <c r="I386" s="222"/>
      <c r="J386" s="222"/>
      <c r="K386" s="222"/>
      <c r="L386" s="222"/>
      <c r="M386" s="222"/>
      <c r="N386" s="222"/>
      <c r="O386" s="222"/>
      <c r="P386" s="222"/>
      <c r="Q386" s="222"/>
      <c r="R386" s="222"/>
      <c r="S386" s="222"/>
      <c r="T386" s="222"/>
      <c r="U386" s="222"/>
      <c r="V386" s="222"/>
      <c r="W386" s="222"/>
      <c r="X386" s="222"/>
      <c r="Y386" s="222"/>
      <c r="Z386" s="222"/>
      <c r="AA386" s="222"/>
      <c r="AB386" s="222"/>
      <c r="AC386" s="222"/>
      <c r="AD386" s="222"/>
      <c r="AE386" s="222"/>
      <c r="AF386" s="222"/>
      <c r="AG386" s="222"/>
      <c r="AH386" s="222"/>
      <c r="AI386" s="222"/>
      <c r="AJ386" s="222"/>
      <c r="AK386" s="222"/>
      <c r="AL386" s="222"/>
      <c r="AM386" s="222"/>
      <c r="AN386" s="222"/>
      <c r="AO386" s="222"/>
      <c r="AP386" s="222"/>
      <c r="AQ386" s="222"/>
      <c r="AR386" s="222"/>
      <c r="AS386" s="222"/>
      <c r="AT386" s="222"/>
      <c r="AU386" s="222"/>
      <c r="AV386" s="222"/>
      <c r="AW386" s="222"/>
      <c r="AX386" s="222"/>
      <c r="AY386" s="222"/>
      <c r="AZ386" s="222"/>
      <c r="BA386" s="222"/>
      <c r="BB386" s="222"/>
      <c r="BC386" s="222"/>
      <c r="BD386" s="222"/>
      <c r="BE386" s="222"/>
      <c r="BF386" s="222"/>
      <c r="BG386" s="222"/>
      <c r="BH386" s="222"/>
      <c r="BI386" s="222"/>
      <c r="BJ386" s="222"/>
      <c r="BK386" s="222"/>
      <c r="BL386" s="222"/>
    </row>
    <row r="387">
      <c r="A387" s="222"/>
      <c r="B387" s="222"/>
      <c r="C387" s="222"/>
      <c r="D387" s="222"/>
      <c r="E387" s="222"/>
      <c r="F387" s="222"/>
      <c r="G387" s="222"/>
      <c r="H387" s="222"/>
      <c r="I387" s="222"/>
      <c r="J387" s="222"/>
      <c r="K387" s="222"/>
      <c r="L387" s="222"/>
      <c r="M387" s="222"/>
      <c r="N387" s="222"/>
      <c r="O387" s="222"/>
      <c r="P387" s="222"/>
      <c r="Q387" s="222"/>
      <c r="R387" s="222"/>
      <c r="S387" s="222"/>
      <c r="T387" s="222"/>
      <c r="U387" s="222"/>
      <c r="V387" s="222"/>
      <c r="W387" s="222"/>
      <c r="X387" s="222"/>
      <c r="Y387" s="222"/>
      <c r="Z387" s="222"/>
      <c r="AA387" s="222"/>
      <c r="AB387" s="222"/>
      <c r="AC387" s="222"/>
      <c r="AD387" s="222"/>
      <c r="AE387" s="222"/>
      <c r="AF387" s="222"/>
      <c r="AG387" s="222"/>
      <c r="AH387" s="222"/>
      <c r="AI387" s="222"/>
      <c r="AJ387" s="222"/>
      <c r="AK387" s="222"/>
      <c r="AL387" s="222"/>
      <c r="AM387" s="222"/>
      <c r="AN387" s="222"/>
      <c r="AO387" s="222"/>
      <c r="AP387" s="222"/>
      <c r="AQ387" s="222"/>
      <c r="AR387" s="222"/>
      <c r="AS387" s="222"/>
      <c r="AT387" s="222"/>
      <c r="AU387" s="222"/>
      <c r="AV387" s="222"/>
      <c r="AW387" s="222"/>
      <c r="AX387" s="222"/>
      <c r="AY387" s="222"/>
      <c r="AZ387" s="222"/>
      <c r="BA387" s="222"/>
      <c r="BB387" s="222"/>
      <c r="BC387" s="222"/>
      <c r="BD387" s="222"/>
      <c r="BE387" s="222"/>
      <c r="BF387" s="222"/>
      <c r="BG387" s="222"/>
      <c r="BH387" s="222"/>
      <c r="BI387" s="222"/>
      <c r="BJ387" s="222"/>
      <c r="BK387" s="222"/>
      <c r="BL387" s="222"/>
    </row>
    <row r="388">
      <c r="A388" s="222"/>
      <c r="B388" s="222"/>
      <c r="C388" s="222"/>
      <c r="D388" s="222"/>
      <c r="E388" s="222"/>
      <c r="F388" s="222"/>
      <c r="G388" s="222"/>
      <c r="H388" s="222"/>
      <c r="I388" s="222"/>
      <c r="J388" s="222"/>
      <c r="K388" s="222"/>
      <c r="L388" s="222"/>
      <c r="M388" s="222"/>
      <c r="N388" s="222"/>
      <c r="O388" s="222"/>
      <c r="P388" s="222"/>
      <c r="Q388" s="222"/>
      <c r="R388" s="222"/>
      <c r="S388" s="222"/>
      <c r="T388" s="222"/>
      <c r="U388" s="222"/>
      <c r="V388" s="222"/>
      <c r="W388" s="222"/>
      <c r="X388" s="222"/>
      <c r="Y388" s="222"/>
      <c r="Z388" s="222"/>
      <c r="AA388" s="222"/>
      <c r="AB388" s="222"/>
      <c r="AC388" s="222"/>
      <c r="AD388" s="222"/>
      <c r="AE388" s="222"/>
      <c r="AF388" s="222"/>
      <c r="AG388" s="222"/>
      <c r="AH388" s="222"/>
      <c r="AI388" s="222"/>
      <c r="AJ388" s="222"/>
      <c r="AK388" s="222"/>
      <c r="AL388" s="222"/>
      <c r="AM388" s="222"/>
      <c r="AN388" s="222"/>
      <c r="AO388" s="222"/>
      <c r="AP388" s="222"/>
      <c r="AQ388" s="222"/>
      <c r="AR388" s="222"/>
      <c r="AS388" s="222"/>
      <c r="AT388" s="222"/>
      <c r="AU388" s="222"/>
      <c r="AV388" s="222"/>
      <c r="AW388" s="222"/>
      <c r="AX388" s="222"/>
      <c r="AY388" s="222"/>
      <c r="AZ388" s="222"/>
      <c r="BA388" s="222"/>
      <c r="BB388" s="222"/>
      <c r="BC388" s="222"/>
      <c r="BD388" s="222"/>
      <c r="BE388" s="222"/>
      <c r="BF388" s="222"/>
      <c r="BG388" s="222"/>
      <c r="BH388" s="222"/>
      <c r="BI388" s="222"/>
      <c r="BJ388" s="222"/>
      <c r="BK388" s="222"/>
      <c r="BL388" s="222"/>
    </row>
    <row r="389">
      <c r="A389" s="222"/>
      <c r="B389" s="222"/>
      <c r="C389" s="222"/>
      <c r="D389" s="222"/>
      <c r="E389" s="222"/>
      <c r="F389" s="222"/>
      <c r="G389" s="222"/>
      <c r="H389" s="222"/>
      <c r="I389" s="222"/>
      <c r="J389" s="222"/>
      <c r="K389" s="222"/>
      <c r="L389" s="222"/>
      <c r="M389" s="222"/>
      <c r="N389" s="222"/>
      <c r="O389" s="222"/>
      <c r="P389" s="222"/>
      <c r="Q389" s="222"/>
      <c r="R389" s="222"/>
      <c r="S389" s="222"/>
      <c r="T389" s="222"/>
      <c r="U389" s="222"/>
      <c r="V389" s="222"/>
      <c r="W389" s="222"/>
      <c r="X389" s="222"/>
      <c r="Y389" s="222"/>
      <c r="Z389" s="222"/>
      <c r="AA389" s="222"/>
      <c r="AB389" s="222"/>
      <c r="AC389" s="222"/>
      <c r="AD389" s="222"/>
      <c r="AE389" s="222"/>
      <c r="AF389" s="222"/>
      <c r="AG389" s="222"/>
      <c r="AH389" s="222"/>
      <c r="AI389" s="222"/>
      <c r="AJ389" s="222"/>
      <c r="AK389" s="222"/>
      <c r="AL389" s="222"/>
      <c r="AM389" s="222"/>
      <c r="AN389" s="222"/>
      <c r="AO389" s="222"/>
      <c r="AP389" s="222"/>
      <c r="AQ389" s="222"/>
      <c r="AR389" s="222"/>
      <c r="AS389" s="222"/>
      <c r="AT389" s="222"/>
      <c r="AU389" s="222"/>
      <c r="AV389" s="222"/>
      <c r="AW389" s="222"/>
      <c r="AX389" s="222"/>
      <c r="AY389" s="222"/>
      <c r="AZ389" s="222"/>
      <c r="BA389" s="222"/>
      <c r="BB389" s="222"/>
      <c r="BC389" s="222"/>
      <c r="BD389" s="222"/>
      <c r="BE389" s="222"/>
      <c r="BF389" s="222"/>
      <c r="BG389" s="222"/>
      <c r="BH389" s="222"/>
      <c r="BI389" s="222"/>
      <c r="BJ389" s="222"/>
      <c r="BK389" s="222"/>
      <c r="BL389" s="222"/>
    </row>
    <row r="390">
      <c r="A390" s="222"/>
      <c r="B390" s="222"/>
      <c r="C390" s="222"/>
      <c r="D390" s="222"/>
      <c r="E390" s="222"/>
      <c r="F390" s="222"/>
      <c r="G390" s="222"/>
      <c r="H390" s="222"/>
      <c r="I390" s="222"/>
      <c r="J390" s="222"/>
      <c r="K390" s="222"/>
      <c r="L390" s="222"/>
      <c r="M390" s="222"/>
      <c r="N390" s="222"/>
      <c r="O390" s="222"/>
      <c r="P390" s="222"/>
      <c r="Q390" s="222"/>
      <c r="R390" s="222"/>
      <c r="S390" s="222"/>
      <c r="T390" s="222"/>
      <c r="U390" s="222"/>
      <c r="V390" s="222"/>
      <c r="W390" s="222"/>
      <c r="X390" s="222"/>
      <c r="Y390" s="222"/>
      <c r="Z390" s="222"/>
      <c r="AA390" s="222"/>
      <c r="AB390" s="222"/>
      <c r="AC390" s="222"/>
      <c r="AD390" s="222"/>
      <c r="AE390" s="222"/>
      <c r="AF390" s="222"/>
      <c r="AG390" s="222"/>
      <c r="AH390" s="222"/>
      <c r="AI390" s="222"/>
      <c r="AJ390" s="222"/>
      <c r="AK390" s="222"/>
      <c r="AL390" s="222"/>
      <c r="AM390" s="222"/>
      <c r="AN390" s="222"/>
      <c r="AO390" s="222"/>
      <c r="AP390" s="222"/>
      <c r="AQ390" s="222"/>
      <c r="AR390" s="222"/>
      <c r="AS390" s="222"/>
      <c r="AT390" s="222"/>
      <c r="AU390" s="222"/>
      <c r="AV390" s="222"/>
      <c r="AW390" s="222"/>
      <c r="AX390" s="222"/>
      <c r="AY390" s="222"/>
      <c r="AZ390" s="222"/>
      <c r="BA390" s="222"/>
      <c r="BB390" s="222"/>
      <c r="BC390" s="222"/>
      <c r="BD390" s="222"/>
      <c r="BE390" s="222"/>
      <c r="BF390" s="222"/>
      <c r="BG390" s="222"/>
      <c r="BH390" s="222"/>
      <c r="BI390" s="222"/>
      <c r="BJ390" s="222"/>
      <c r="BK390" s="222"/>
      <c r="BL390" s="222"/>
    </row>
    <row r="391">
      <c r="A391" s="222"/>
      <c r="B391" s="222"/>
      <c r="C391" s="222"/>
      <c r="D391" s="222"/>
      <c r="E391" s="222"/>
      <c r="F391" s="222"/>
      <c r="G391" s="222"/>
      <c r="H391" s="222"/>
      <c r="I391" s="222"/>
      <c r="J391" s="222"/>
      <c r="K391" s="222"/>
      <c r="L391" s="222"/>
      <c r="M391" s="222"/>
      <c r="N391" s="222"/>
      <c r="O391" s="222"/>
      <c r="P391" s="222"/>
      <c r="Q391" s="222"/>
      <c r="R391" s="222"/>
      <c r="S391" s="222"/>
      <c r="T391" s="222"/>
      <c r="U391" s="222"/>
      <c r="V391" s="222"/>
      <c r="W391" s="222"/>
      <c r="X391" s="222"/>
      <c r="Y391" s="222"/>
      <c r="Z391" s="222"/>
      <c r="AA391" s="222"/>
      <c r="AB391" s="222"/>
      <c r="AC391" s="222"/>
      <c r="AD391" s="222"/>
      <c r="AE391" s="222"/>
      <c r="AF391" s="222"/>
      <c r="AG391" s="222"/>
      <c r="AH391" s="222"/>
      <c r="AI391" s="222"/>
      <c r="AJ391" s="222"/>
      <c r="AK391" s="222"/>
      <c r="AL391" s="222"/>
      <c r="AM391" s="222"/>
      <c r="AN391" s="222"/>
      <c r="AO391" s="222"/>
      <c r="AP391" s="222"/>
      <c r="AQ391" s="222"/>
      <c r="AR391" s="222"/>
      <c r="AS391" s="222"/>
      <c r="AT391" s="222"/>
      <c r="AU391" s="222"/>
      <c r="AV391" s="222"/>
      <c r="AW391" s="222"/>
      <c r="AX391" s="222"/>
      <c r="AY391" s="222"/>
      <c r="AZ391" s="222"/>
      <c r="BA391" s="222"/>
      <c r="BB391" s="222"/>
      <c r="BC391" s="222"/>
      <c r="BD391" s="222"/>
      <c r="BE391" s="222"/>
      <c r="BF391" s="222"/>
      <c r="BG391" s="222"/>
      <c r="BH391" s="222"/>
      <c r="BI391" s="222"/>
      <c r="BJ391" s="222"/>
      <c r="BK391" s="222"/>
      <c r="BL391" s="222"/>
    </row>
    <row r="392">
      <c r="A392" s="222"/>
      <c r="B392" s="222"/>
      <c r="C392" s="222"/>
      <c r="D392" s="222"/>
      <c r="E392" s="222"/>
      <c r="F392" s="222"/>
      <c r="G392" s="222"/>
      <c r="H392" s="222"/>
      <c r="I392" s="222"/>
      <c r="J392" s="222"/>
      <c r="K392" s="222"/>
      <c r="L392" s="222"/>
      <c r="M392" s="222"/>
      <c r="N392" s="222"/>
      <c r="O392" s="222"/>
      <c r="P392" s="222"/>
      <c r="Q392" s="222"/>
      <c r="R392" s="222"/>
      <c r="S392" s="222"/>
      <c r="T392" s="222"/>
      <c r="U392" s="222"/>
      <c r="V392" s="222"/>
      <c r="W392" s="222"/>
      <c r="X392" s="222"/>
      <c r="Y392" s="222"/>
      <c r="Z392" s="222"/>
      <c r="AA392" s="222"/>
      <c r="AB392" s="222"/>
      <c r="AC392" s="222"/>
      <c r="AD392" s="222"/>
      <c r="AE392" s="222"/>
      <c r="AF392" s="222"/>
      <c r="AG392" s="222"/>
      <c r="AH392" s="222"/>
      <c r="AI392" s="222"/>
      <c r="AJ392" s="222"/>
      <c r="AK392" s="222"/>
      <c r="AL392" s="222"/>
      <c r="AM392" s="222"/>
      <c r="AN392" s="222"/>
      <c r="AO392" s="222"/>
      <c r="AP392" s="222"/>
      <c r="AQ392" s="222"/>
      <c r="AR392" s="222"/>
      <c r="AS392" s="222"/>
      <c r="AT392" s="222"/>
      <c r="AU392" s="222"/>
      <c r="AV392" s="222"/>
      <c r="AW392" s="222"/>
      <c r="AX392" s="222"/>
      <c r="AY392" s="222"/>
      <c r="AZ392" s="222"/>
      <c r="BA392" s="222"/>
      <c r="BB392" s="222"/>
      <c r="BC392" s="222"/>
      <c r="BD392" s="222"/>
      <c r="BE392" s="222"/>
      <c r="BF392" s="222"/>
      <c r="BG392" s="222"/>
      <c r="BH392" s="222"/>
      <c r="BI392" s="222"/>
      <c r="BJ392" s="222"/>
      <c r="BK392" s="222"/>
      <c r="BL392" s="222"/>
    </row>
    <row r="393">
      <c r="A393" s="222"/>
      <c r="B393" s="222"/>
      <c r="C393" s="222"/>
      <c r="D393" s="222"/>
      <c r="E393" s="222"/>
      <c r="F393" s="222"/>
      <c r="G393" s="222"/>
      <c r="H393" s="222"/>
      <c r="I393" s="222"/>
      <c r="J393" s="222"/>
      <c r="K393" s="222"/>
      <c r="L393" s="222"/>
      <c r="M393" s="222"/>
      <c r="N393" s="222"/>
      <c r="O393" s="222"/>
      <c r="P393" s="222"/>
      <c r="Q393" s="222"/>
      <c r="R393" s="222"/>
      <c r="S393" s="222"/>
      <c r="T393" s="222"/>
      <c r="U393" s="222"/>
      <c r="V393" s="222"/>
      <c r="W393" s="222"/>
      <c r="X393" s="222"/>
      <c r="Y393" s="222"/>
      <c r="Z393" s="222"/>
      <c r="AA393" s="222"/>
      <c r="AB393" s="222"/>
      <c r="AC393" s="222"/>
      <c r="AD393" s="222"/>
      <c r="AE393" s="222"/>
      <c r="AF393" s="222"/>
      <c r="AG393" s="222"/>
      <c r="AH393" s="222"/>
      <c r="AI393" s="222"/>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c r="BL393" s="222"/>
    </row>
    <row r="394">
      <c r="A394" s="222"/>
      <c r="B394" s="222"/>
      <c r="C394" s="222"/>
      <c r="D394" s="222"/>
      <c r="E394" s="222"/>
      <c r="F394" s="222"/>
      <c r="G394" s="222"/>
      <c r="H394" s="222"/>
      <c r="I394" s="222"/>
      <c r="J394" s="222"/>
      <c r="K394" s="222"/>
      <c r="L394" s="222"/>
      <c r="M394" s="222"/>
      <c r="N394" s="222"/>
      <c r="O394" s="222"/>
      <c r="P394" s="222"/>
      <c r="Q394" s="222"/>
      <c r="R394" s="222"/>
      <c r="S394" s="222"/>
      <c r="T394" s="222"/>
      <c r="U394" s="222"/>
      <c r="V394" s="222"/>
      <c r="W394" s="222"/>
      <c r="X394" s="222"/>
      <c r="Y394" s="222"/>
      <c r="Z394" s="222"/>
      <c r="AA394" s="222"/>
      <c r="AB394" s="222"/>
      <c r="AC394" s="222"/>
      <c r="AD394" s="222"/>
      <c r="AE394" s="222"/>
      <c r="AF394" s="222"/>
      <c r="AG394" s="222"/>
      <c r="AH394" s="222"/>
      <c r="AI394" s="222"/>
      <c r="AJ394" s="222"/>
      <c r="AK394" s="222"/>
      <c r="AL394" s="222"/>
      <c r="AM394" s="222"/>
      <c r="AN394" s="222"/>
      <c r="AO394" s="222"/>
      <c r="AP394" s="222"/>
      <c r="AQ394" s="222"/>
      <c r="AR394" s="222"/>
      <c r="AS394" s="222"/>
      <c r="AT394" s="222"/>
      <c r="AU394" s="222"/>
      <c r="AV394" s="222"/>
      <c r="AW394" s="222"/>
      <c r="AX394" s="222"/>
      <c r="AY394" s="222"/>
      <c r="AZ394" s="222"/>
      <c r="BA394" s="222"/>
      <c r="BB394" s="222"/>
      <c r="BC394" s="222"/>
      <c r="BD394" s="222"/>
      <c r="BE394" s="222"/>
      <c r="BF394" s="222"/>
      <c r="BG394" s="222"/>
      <c r="BH394" s="222"/>
      <c r="BI394" s="222"/>
      <c r="BJ394" s="222"/>
      <c r="BK394" s="222"/>
      <c r="BL394" s="222"/>
    </row>
    <row r="395">
      <c r="A395" s="222"/>
      <c r="B395" s="222"/>
      <c r="C395" s="222"/>
      <c r="D395" s="222"/>
      <c r="E395" s="222"/>
      <c r="F395" s="222"/>
      <c r="G395" s="222"/>
      <c r="H395" s="222"/>
      <c r="I395" s="222"/>
      <c r="J395" s="222"/>
      <c r="K395" s="222"/>
      <c r="L395" s="222"/>
      <c r="M395" s="222"/>
      <c r="N395" s="222"/>
      <c r="O395" s="222"/>
      <c r="P395" s="222"/>
      <c r="Q395" s="222"/>
      <c r="R395" s="222"/>
      <c r="S395" s="222"/>
      <c r="T395" s="222"/>
      <c r="U395" s="222"/>
      <c r="V395" s="222"/>
      <c r="W395" s="222"/>
      <c r="X395" s="222"/>
      <c r="Y395" s="222"/>
      <c r="Z395" s="222"/>
      <c r="AA395" s="222"/>
      <c r="AB395" s="222"/>
      <c r="AC395" s="222"/>
      <c r="AD395" s="222"/>
      <c r="AE395" s="222"/>
      <c r="AF395" s="222"/>
      <c r="AG395" s="222"/>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c r="BL395" s="222"/>
    </row>
    <row r="396">
      <c r="A396" s="222"/>
      <c r="B396" s="222"/>
      <c r="C396" s="222"/>
      <c r="D396" s="222"/>
      <c r="E396" s="222"/>
      <c r="F396" s="222"/>
      <c r="G396" s="222"/>
      <c r="H396" s="222"/>
      <c r="I396" s="222"/>
      <c r="J396" s="222"/>
      <c r="K396" s="222"/>
      <c r="L396" s="222"/>
      <c r="M396" s="222"/>
      <c r="N396" s="222"/>
      <c r="O396" s="222"/>
      <c r="P396" s="222"/>
      <c r="Q396" s="222"/>
      <c r="R396" s="222"/>
      <c r="S396" s="222"/>
      <c r="T396" s="222"/>
      <c r="U396" s="222"/>
      <c r="V396" s="222"/>
      <c r="W396" s="222"/>
      <c r="X396" s="222"/>
      <c r="Y396" s="222"/>
      <c r="Z396" s="222"/>
      <c r="AA396" s="222"/>
      <c r="AB396" s="222"/>
      <c r="AC396" s="222"/>
      <c r="AD396" s="222"/>
      <c r="AE396" s="222"/>
      <c r="AF396" s="222"/>
      <c r="AG396" s="222"/>
      <c r="AH396" s="222"/>
      <c r="AI396" s="222"/>
      <c r="AJ396" s="222"/>
      <c r="AK396" s="222"/>
      <c r="AL396" s="222"/>
      <c r="AM396" s="222"/>
      <c r="AN396" s="222"/>
      <c r="AO396" s="222"/>
      <c r="AP396" s="222"/>
      <c r="AQ396" s="222"/>
      <c r="AR396" s="222"/>
      <c r="AS396" s="222"/>
      <c r="AT396" s="222"/>
      <c r="AU396" s="222"/>
      <c r="AV396" s="222"/>
      <c r="AW396" s="222"/>
      <c r="AX396" s="222"/>
      <c r="AY396" s="222"/>
      <c r="AZ396" s="222"/>
      <c r="BA396" s="222"/>
      <c r="BB396" s="222"/>
      <c r="BC396" s="222"/>
      <c r="BD396" s="222"/>
      <c r="BE396" s="222"/>
      <c r="BF396" s="222"/>
      <c r="BG396" s="222"/>
      <c r="BH396" s="222"/>
      <c r="BI396" s="222"/>
      <c r="BJ396" s="222"/>
      <c r="BK396" s="222"/>
      <c r="BL396" s="222"/>
    </row>
    <row r="397">
      <c r="A397" s="222"/>
      <c r="B397" s="222"/>
      <c r="C397" s="222"/>
      <c r="D397" s="222"/>
      <c r="E397" s="222"/>
      <c r="F397" s="222"/>
      <c r="G397" s="222"/>
      <c r="H397" s="222"/>
      <c r="I397" s="222"/>
      <c r="J397" s="222"/>
      <c r="K397" s="222"/>
      <c r="L397" s="222"/>
      <c r="M397" s="222"/>
      <c r="N397" s="222"/>
      <c r="O397" s="222"/>
      <c r="P397" s="222"/>
      <c r="Q397" s="222"/>
      <c r="R397" s="222"/>
      <c r="S397" s="222"/>
      <c r="T397" s="222"/>
      <c r="U397" s="222"/>
      <c r="V397" s="222"/>
      <c r="W397" s="222"/>
      <c r="X397" s="222"/>
      <c r="Y397" s="222"/>
      <c r="Z397" s="222"/>
      <c r="AA397" s="222"/>
      <c r="AB397" s="222"/>
      <c r="AC397" s="222"/>
      <c r="AD397" s="222"/>
      <c r="AE397" s="222"/>
      <c r="AF397" s="222"/>
      <c r="AG397" s="222"/>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c r="BL397" s="222"/>
    </row>
    <row r="398">
      <c r="A398" s="222"/>
      <c r="B398" s="222"/>
      <c r="C398" s="222"/>
      <c r="D398" s="222"/>
      <c r="E398" s="222"/>
      <c r="F398" s="222"/>
      <c r="G398" s="222"/>
      <c r="H398" s="222"/>
      <c r="I398" s="222"/>
      <c r="J398" s="222"/>
      <c r="K398" s="222"/>
      <c r="L398" s="222"/>
      <c r="M398" s="222"/>
      <c r="N398" s="222"/>
      <c r="O398" s="222"/>
      <c r="P398" s="222"/>
      <c r="Q398" s="222"/>
      <c r="R398" s="222"/>
      <c r="S398" s="222"/>
      <c r="T398" s="222"/>
      <c r="U398" s="222"/>
      <c r="V398" s="222"/>
      <c r="W398" s="222"/>
      <c r="X398" s="222"/>
      <c r="Y398" s="222"/>
      <c r="Z398" s="222"/>
      <c r="AA398" s="222"/>
      <c r="AB398" s="222"/>
      <c r="AC398" s="222"/>
      <c r="AD398" s="222"/>
      <c r="AE398" s="222"/>
      <c r="AF398" s="222"/>
      <c r="AG398" s="222"/>
      <c r="AH398" s="222"/>
      <c r="AI398" s="222"/>
      <c r="AJ398" s="222"/>
      <c r="AK398" s="222"/>
      <c r="AL398" s="222"/>
      <c r="AM398" s="222"/>
      <c r="AN398" s="222"/>
      <c r="AO398" s="222"/>
      <c r="AP398" s="222"/>
      <c r="AQ398" s="222"/>
      <c r="AR398" s="222"/>
      <c r="AS398" s="222"/>
      <c r="AT398" s="222"/>
      <c r="AU398" s="222"/>
      <c r="AV398" s="222"/>
      <c r="AW398" s="222"/>
      <c r="AX398" s="222"/>
      <c r="AY398" s="222"/>
      <c r="AZ398" s="222"/>
      <c r="BA398" s="222"/>
      <c r="BB398" s="222"/>
      <c r="BC398" s="222"/>
      <c r="BD398" s="222"/>
      <c r="BE398" s="222"/>
      <c r="BF398" s="222"/>
      <c r="BG398" s="222"/>
      <c r="BH398" s="222"/>
      <c r="BI398" s="222"/>
      <c r="BJ398" s="222"/>
      <c r="BK398" s="222"/>
      <c r="BL398" s="222"/>
    </row>
    <row r="399">
      <c r="A399" s="222"/>
      <c r="B399" s="222"/>
      <c r="C399" s="222"/>
      <c r="D399" s="222"/>
      <c r="E399" s="222"/>
      <c r="F399" s="222"/>
      <c r="G399" s="222"/>
      <c r="H399" s="222"/>
      <c r="I399" s="222"/>
      <c r="J399" s="222"/>
      <c r="K399" s="222"/>
      <c r="L399" s="222"/>
      <c r="M399" s="222"/>
      <c r="N399" s="222"/>
      <c r="O399" s="222"/>
      <c r="P399" s="222"/>
      <c r="Q399" s="222"/>
      <c r="R399" s="222"/>
      <c r="S399" s="222"/>
      <c r="T399" s="222"/>
      <c r="U399" s="222"/>
      <c r="V399" s="222"/>
      <c r="W399" s="222"/>
      <c r="X399" s="222"/>
      <c r="Y399" s="222"/>
      <c r="Z399" s="222"/>
      <c r="AA399" s="222"/>
      <c r="AB399" s="222"/>
      <c r="AC399" s="222"/>
      <c r="AD399" s="222"/>
      <c r="AE399" s="222"/>
      <c r="AF399" s="222"/>
      <c r="AG399" s="222"/>
      <c r="AH399" s="222"/>
      <c r="AI399" s="222"/>
      <c r="AJ399" s="222"/>
      <c r="AK399" s="222"/>
      <c r="AL399" s="222"/>
      <c r="AM399" s="222"/>
      <c r="AN399" s="222"/>
      <c r="AO399" s="222"/>
      <c r="AP399" s="222"/>
      <c r="AQ399" s="222"/>
      <c r="AR399" s="222"/>
      <c r="AS399" s="222"/>
      <c r="AT399" s="222"/>
      <c r="AU399" s="222"/>
      <c r="AV399" s="222"/>
      <c r="AW399" s="222"/>
      <c r="AX399" s="222"/>
      <c r="AY399" s="222"/>
      <c r="AZ399" s="222"/>
      <c r="BA399" s="222"/>
      <c r="BB399" s="222"/>
      <c r="BC399" s="222"/>
      <c r="BD399" s="222"/>
      <c r="BE399" s="222"/>
      <c r="BF399" s="222"/>
      <c r="BG399" s="222"/>
      <c r="BH399" s="222"/>
      <c r="BI399" s="222"/>
      <c r="BJ399" s="222"/>
      <c r="BK399" s="222"/>
      <c r="BL399" s="222"/>
    </row>
    <row r="400">
      <c r="A400" s="222"/>
      <c r="B400" s="222"/>
      <c r="C400" s="222"/>
      <c r="D400" s="222"/>
      <c r="E400" s="222"/>
      <c r="F400" s="222"/>
      <c r="G400" s="222"/>
      <c r="H400" s="222"/>
      <c r="I400" s="222"/>
      <c r="J400" s="222"/>
      <c r="K400" s="222"/>
      <c r="L400" s="222"/>
      <c r="M400" s="222"/>
      <c r="N400" s="222"/>
      <c r="O400" s="222"/>
      <c r="P400" s="222"/>
      <c r="Q400" s="222"/>
      <c r="R400" s="222"/>
      <c r="S400" s="222"/>
      <c r="T400" s="222"/>
      <c r="U400" s="222"/>
      <c r="V400" s="222"/>
      <c r="W400" s="222"/>
      <c r="X400" s="222"/>
      <c r="Y400" s="222"/>
      <c r="Z400" s="222"/>
      <c r="AA400" s="222"/>
      <c r="AB400" s="222"/>
      <c r="AC400" s="222"/>
      <c r="AD400" s="222"/>
      <c r="AE400" s="222"/>
      <c r="AF400" s="222"/>
      <c r="AG400" s="222"/>
      <c r="AH400" s="222"/>
      <c r="AI400" s="222"/>
      <c r="AJ400" s="222"/>
      <c r="AK400" s="222"/>
      <c r="AL400" s="222"/>
      <c r="AM400" s="222"/>
      <c r="AN400" s="222"/>
      <c r="AO400" s="222"/>
      <c r="AP400" s="222"/>
      <c r="AQ400" s="222"/>
      <c r="AR400" s="222"/>
      <c r="AS400" s="222"/>
      <c r="AT400" s="222"/>
      <c r="AU400" s="222"/>
      <c r="AV400" s="222"/>
      <c r="AW400" s="222"/>
      <c r="AX400" s="222"/>
      <c r="AY400" s="222"/>
      <c r="AZ400" s="222"/>
      <c r="BA400" s="222"/>
      <c r="BB400" s="222"/>
      <c r="BC400" s="222"/>
      <c r="BD400" s="222"/>
      <c r="BE400" s="222"/>
      <c r="BF400" s="222"/>
      <c r="BG400" s="222"/>
      <c r="BH400" s="222"/>
      <c r="BI400" s="222"/>
      <c r="BJ400" s="222"/>
      <c r="BK400" s="222"/>
      <c r="BL400" s="222"/>
    </row>
    <row r="401">
      <c r="A401" s="222"/>
      <c r="B401" s="222"/>
      <c r="C401" s="222"/>
      <c r="D401" s="222"/>
      <c r="E401" s="222"/>
      <c r="F401" s="222"/>
      <c r="G401" s="222"/>
      <c r="H401" s="222"/>
      <c r="I401" s="222"/>
      <c r="J401" s="222"/>
      <c r="K401" s="222"/>
      <c r="L401" s="222"/>
      <c r="M401" s="222"/>
      <c r="N401" s="222"/>
      <c r="O401" s="222"/>
      <c r="P401" s="222"/>
      <c r="Q401" s="222"/>
      <c r="R401" s="222"/>
      <c r="S401" s="222"/>
      <c r="T401" s="222"/>
      <c r="U401" s="222"/>
      <c r="V401" s="222"/>
      <c r="W401" s="222"/>
      <c r="X401" s="222"/>
      <c r="Y401" s="222"/>
      <c r="Z401" s="222"/>
      <c r="AA401" s="222"/>
      <c r="AB401" s="222"/>
      <c r="AC401" s="222"/>
      <c r="AD401" s="222"/>
      <c r="AE401" s="222"/>
      <c r="AF401" s="222"/>
      <c r="AG401" s="222"/>
      <c r="AH401" s="222"/>
      <c r="AI401" s="222"/>
      <c r="AJ401" s="222"/>
      <c r="AK401" s="222"/>
      <c r="AL401" s="222"/>
      <c r="AM401" s="222"/>
      <c r="AN401" s="222"/>
      <c r="AO401" s="222"/>
      <c r="AP401" s="222"/>
      <c r="AQ401" s="222"/>
      <c r="AR401" s="222"/>
      <c r="AS401" s="222"/>
      <c r="AT401" s="222"/>
      <c r="AU401" s="222"/>
      <c r="AV401" s="222"/>
      <c r="AW401" s="222"/>
      <c r="AX401" s="222"/>
      <c r="AY401" s="222"/>
      <c r="AZ401" s="222"/>
      <c r="BA401" s="222"/>
      <c r="BB401" s="222"/>
      <c r="BC401" s="222"/>
      <c r="BD401" s="222"/>
      <c r="BE401" s="222"/>
      <c r="BF401" s="222"/>
      <c r="BG401" s="222"/>
      <c r="BH401" s="222"/>
      <c r="BI401" s="222"/>
      <c r="BJ401" s="222"/>
      <c r="BK401" s="222"/>
      <c r="BL401" s="222"/>
    </row>
    <row r="402">
      <c r="A402" s="222"/>
      <c r="B402" s="222"/>
      <c r="C402" s="222"/>
      <c r="D402" s="222"/>
      <c r="E402" s="222"/>
      <c r="F402" s="222"/>
      <c r="G402" s="222"/>
      <c r="H402" s="222"/>
      <c r="I402" s="222"/>
      <c r="J402" s="222"/>
      <c r="K402" s="222"/>
      <c r="L402" s="222"/>
      <c r="M402" s="222"/>
      <c r="N402" s="222"/>
      <c r="O402" s="222"/>
      <c r="P402" s="222"/>
      <c r="Q402" s="222"/>
      <c r="R402" s="222"/>
      <c r="S402" s="222"/>
      <c r="T402" s="222"/>
      <c r="U402" s="222"/>
      <c r="V402" s="222"/>
      <c r="W402" s="222"/>
      <c r="X402" s="222"/>
      <c r="Y402" s="222"/>
      <c r="Z402" s="222"/>
      <c r="AA402" s="222"/>
      <c r="AB402" s="222"/>
      <c r="AC402" s="222"/>
      <c r="AD402" s="222"/>
      <c r="AE402" s="222"/>
      <c r="AF402" s="222"/>
      <c r="AG402" s="222"/>
      <c r="AH402" s="222"/>
      <c r="AI402" s="222"/>
      <c r="AJ402" s="222"/>
      <c r="AK402" s="222"/>
      <c r="AL402" s="222"/>
      <c r="AM402" s="222"/>
      <c r="AN402" s="222"/>
      <c r="AO402" s="222"/>
      <c r="AP402" s="222"/>
      <c r="AQ402" s="222"/>
      <c r="AR402" s="222"/>
      <c r="AS402" s="222"/>
      <c r="AT402" s="222"/>
      <c r="AU402" s="222"/>
      <c r="AV402" s="222"/>
      <c r="AW402" s="222"/>
      <c r="AX402" s="222"/>
      <c r="AY402" s="222"/>
      <c r="AZ402" s="222"/>
      <c r="BA402" s="222"/>
      <c r="BB402" s="222"/>
      <c r="BC402" s="222"/>
      <c r="BD402" s="222"/>
      <c r="BE402" s="222"/>
      <c r="BF402" s="222"/>
      <c r="BG402" s="222"/>
      <c r="BH402" s="222"/>
      <c r="BI402" s="222"/>
      <c r="BJ402" s="222"/>
      <c r="BK402" s="222"/>
      <c r="BL402" s="222"/>
    </row>
    <row r="403">
      <c r="A403" s="222"/>
      <c r="B403" s="222"/>
      <c r="C403" s="222"/>
      <c r="D403" s="222"/>
      <c r="E403" s="222"/>
      <c r="F403" s="222"/>
      <c r="G403" s="222"/>
      <c r="H403" s="222"/>
      <c r="I403" s="222"/>
      <c r="J403" s="222"/>
      <c r="K403" s="222"/>
      <c r="L403" s="222"/>
      <c r="M403" s="222"/>
      <c r="N403" s="222"/>
      <c r="O403" s="222"/>
      <c r="P403" s="222"/>
      <c r="Q403" s="222"/>
      <c r="R403" s="222"/>
      <c r="S403" s="222"/>
      <c r="T403" s="222"/>
      <c r="U403" s="222"/>
      <c r="V403" s="222"/>
      <c r="W403" s="222"/>
      <c r="X403" s="222"/>
      <c r="Y403" s="222"/>
      <c r="Z403" s="222"/>
      <c r="AA403" s="222"/>
      <c r="AB403" s="222"/>
      <c r="AC403" s="222"/>
      <c r="AD403" s="222"/>
      <c r="AE403" s="222"/>
      <c r="AF403" s="222"/>
      <c r="AG403" s="222"/>
      <c r="AH403" s="222"/>
      <c r="AI403" s="222"/>
      <c r="AJ403" s="222"/>
      <c r="AK403" s="222"/>
      <c r="AL403" s="222"/>
      <c r="AM403" s="222"/>
      <c r="AN403" s="222"/>
      <c r="AO403" s="222"/>
      <c r="AP403" s="222"/>
      <c r="AQ403" s="222"/>
      <c r="AR403" s="222"/>
      <c r="AS403" s="222"/>
      <c r="AT403" s="222"/>
      <c r="AU403" s="222"/>
      <c r="AV403" s="222"/>
      <c r="AW403" s="222"/>
      <c r="AX403" s="222"/>
      <c r="AY403" s="222"/>
      <c r="AZ403" s="222"/>
      <c r="BA403" s="222"/>
      <c r="BB403" s="222"/>
      <c r="BC403" s="222"/>
      <c r="BD403" s="222"/>
      <c r="BE403" s="222"/>
      <c r="BF403" s="222"/>
      <c r="BG403" s="222"/>
      <c r="BH403" s="222"/>
      <c r="BI403" s="222"/>
      <c r="BJ403" s="222"/>
      <c r="BK403" s="222"/>
      <c r="BL403" s="222"/>
    </row>
    <row r="404">
      <c r="A404" s="222"/>
      <c r="B404" s="222"/>
      <c r="C404" s="222"/>
      <c r="D404" s="222"/>
      <c r="E404" s="222"/>
      <c r="F404" s="222"/>
      <c r="G404" s="222"/>
      <c r="H404" s="222"/>
      <c r="I404" s="222"/>
      <c r="J404" s="222"/>
      <c r="K404" s="222"/>
      <c r="L404" s="222"/>
      <c r="M404" s="222"/>
      <c r="N404" s="222"/>
      <c r="O404" s="222"/>
      <c r="P404" s="222"/>
      <c r="Q404" s="222"/>
      <c r="R404" s="222"/>
      <c r="S404" s="222"/>
      <c r="T404" s="222"/>
      <c r="U404" s="222"/>
      <c r="V404" s="222"/>
      <c r="W404" s="222"/>
      <c r="X404" s="222"/>
      <c r="Y404" s="222"/>
      <c r="Z404" s="222"/>
      <c r="AA404" s="222"/>
      <c r="AB404" s="222"/>
      <c r="AC404" s="222"/>
      <c r="AD404" s="222"/>
      <c r="AE404" s="222"/>
      <c r="AF404" s="222"/>
      <c r="AG404" s="222"/>
      <c r="AH404" s="222"/>
      <c r="AI404" s="222"/>
      <c r="AJ404" s="222"/>
      <c r="AK404" s="222"/>
      <c r="AL404" s="222"/>
      <c r="AM404" s="222"/>
      <c r="AN404" s="222"/>
      <c r="AO404" s="222"/>
      <c r="AP404" s="222"/>
      <c r="AQ404" s="222"/>
      <c r="AR404" s="222"/>
      <c r="AS404" s="222"/>
      <c r="AT404" s="222"/>
      <c r="AU404" s="222"/>
      <c r="AV404" s="222"/>
      <c r="AW404" s="222"/>
      <c r="AX404" s="222"/>
      <c r="AY404" s="222"/>
      <c r="AZ404" s="222"/>
      <c r="BA404" s="222"/>
      <c r="BB404" s="222"/>
      <c r="BC404" s="222"/>
      <c r="BD404" s="222"/>
      <c r="BE404" s="222"/>
      <c r="BF404" s="222"/>
      <c r="BG404" s="222"/>
      <c r="BH404" s="222"/>
      <c r="BI404" s="222"/>
      <c r="BJ404" s="222"/>
      <c r="BK404" s="222"/>
      <c r="BL404" s="222"/>
    </row>
    <row r="405">
      <c r="A405" s="222"/>
      <c r="B405" s="222"/>
      <c r="C405" s="222"/>
      <c r="D405" s="222"/>
      <c r="E405" s="222"/>
      <c r="F405" s="222"/>
      <c r="G405" s="222"/>
      <c r="H405" s="222"/>
      <c r="I405" s="222"/>
      <c r="J405" s="222"/>
      <c r="K405" s="222"/>
      <c r="L405" s="222"/>
      <c r="M405" s="222"/>
      <c r="N405" s="222"/>
      <c r="O405" s="222"/>
      <c r="P405" s="222"/>
      <c r="Q405" s="222"/>
      <c r="R405" s="222"/>
      <c r="S405" s="222"/>
      <c r="T405" s="222"/>
      <c r="U405" s="222"/>
      <c r="V405" s="222"/>
      <c r="W405" s="222"/>
      <c r="X405" s="222"/>
      <c r="Y405" s="222"/>
      <c r="Z405" s="222"/>
      <c r="AA405" s="222"/>
      <c r="AB405" s="222"/>
      <c r="AC405" s="222"/>
      <c r="AD405" s="222"/>
      <c r="AE405" s="222"/>
      <c r="AF405" s="222"/>
      <c r="AG405" s="222"/>
      <c r="AH405" s="222"/>
      <c r="AI405" s="222"/>
      <c r="AJ405" s="222"/>
      <c r="AK405" s="222"/>
      <c r="AL405" s="222"/>
      <c r="AM405" s="222"/>
      <c r="AN405" s="222"/>
      <c r="AO405" s="222"/>
      <c r="AP405" s="222"/>
      <c r="AQ405" s="222"/>
      <c r="AR405" s="222"/>
      <c r="AS405" s="222"/>
      <c r="AT405" s="222"/>
      <c r="AU405" s="222"/>
      <c r="AV405" s="222"/>
      <c r="AW405" s="222"/>
      <c r="AX405" s="222"/>
      <c r="AY405" s="222"/>
      <c r="AZ405" s="222"/>
      <c r="BA405" s="222"/>
      <c r="BB405" s="222"/>
      <c r="BC405" s="222"/>
      <c r="BD405" s="222"/>
      <c r="BE405" s="222"/>
      <c r="BF405" s="222"/>
      <c r="BG405" s="222"/>
      <c r="BH405" s="222"/>
      <c r="BI405" s="222"/>
      <c r="BJ405" s="222"/>
      <c r="BK405" s="222"/>
      <c r="BL405" s="222"/>
    </row>
    <row r="406">
      <c r="A406" s="222"/>
      <c r="B406" s="222"/>
      <c r="C406" s="222"/>
      <c r="D406" s="222"/>
      <c r="E406" s="222"/>
      <c r="F406" s="222"/>
      <c r="G406" s="222"/>
      <c r="H406" s="222"/>
      <c r="I406" s="222"/>
      <c r="J406" s="222"/>
      <c r="K406" s="222"/>
      <c r="L406" s="222"/>
      <c r="M406" s="222"/>
      <c r="N406" s="222"/>
      <c r="O406" s="222"/>
      <c r="P406" s="222"/>
      <c r="Q406" s="222"/>
      <c r="R406" s="222"/>
      <c r="S406" s="222"/>
      <c r="T406" s="222"/>
      <c r="U406" s="222"/>
      <c r="V406" s="222"/>
      <c r="W406" s="222"/>
      <c r="X406" s="222"/>
      <c r="Y406" s="222"/>
      <c r="Z406" s="222"/>
      <c r="AA406" s="222"/>
      <c r="AB406" s="222"/>
      <c r="AC406" s="222"/>
      <c r="AD406" s="222"/>
      <c r="AE406" s="222"/>
      <c r="AF406" s="222"/>
      <c r="AG406" s="222"/>
      <c r="AH406" s="222"/>
      <c r="AI406" s="222"/>
      <c r="AJ406" s="222"/>
      <c r="AK406" s="222"/>
      <c r="AL406" s="222"/>
      <c r="AM406" s="222"/>
      <c r="AN406" s="222"/>
      <c r="AO406" s="222"/>
      <c r="AP406" s="222"/>
      <c r="AQ406" s="222"/>
      <c r="AR406" s="222"/>
      <c r="AS406" s="222"/>
      <c r="AT406" s="222"/>
      <c r="AU406" s="222"/>
      <c r="AV406" s="222"/>
      <c r="AW406" s="222"/>
      <c r="AX406" s="222"/>
      <c r="AY406" s="222"/>
      <c r="AZ406" s="222"/>
      <c r="BA406" s="222"/>
      <c r="BB406" s="222"/>
      <c r="BC406" s="222"/>
      <c r="BD406" s="222"/>
      <c r="BE406" s="222"/>
      <c r="BF406" s="222"/>
      <c r="BG406" s="222"/>
      <c r="BH406" s="222"/>
      <c r="BI406" s="222"/>
      <c r="BJ406" s="222"/>
      <c r="BK406" s="222"/>
      <c r="BL406" s="222"/>
    </row>
    <row r="407">
      <c r="A407" s="222"/>
      <c r="B407" s="222"/>
      <c r="C407" s="222"/>
      <c r="D407" s="222"/>
      <c r="E407" s="222"/>
      <c r="F407" s="222"/>
      <c r="G407" s="222"/>
      <c r="H407" s="222"/>
      <c r="I407" s="222"/>
      <c r="J407" s="222"/>
      <c r="K407" s="222"/>
      <c r="L407" s="222"/>
      <c r="M407" s="222"/>
      <c r="N407" s="222"/>
      <c r="O407" s="222"/>
      <c r="P407" s="222"/>
      <c r="Q407" s="222"/>
      <c r="R407" s="222"/>
      <c r="S407" s="222"/>
      <c r="T407" s="222"/>
      <c r="U407" s="222"/>
      <c r="V407" s="222"/>
      <c r="W407" s="222"/>
      <c r="X407" s="222"/>
      <c r="Y407" s="222"/>
      <c r="Z407" s="222"/>
      <c r="AA407" s="222"/>
      <c r="AB407" s="222"/>
      <c r="AC407" s="222"/>
      <c r="AD407" s="222"/>
      <c r="AE407" s="222"/>
      <c r="AF407" s="222"/>
      <c r="AG407" s="222"/>
      <c r="AH407" s="222"/>
      <c r="AI407" s="222"/>
      <c r="AJ407" s="222"/>
      <c r="AK407" s="222"/>
      <c r="AL407" s="222"/>
      <c r="AM407" s="222"/>
      <c r="AN407" s="222"/>
      <c r="AO407" s="222"/>
      <c r="AP407" s="222"/>
      <c r="AQ407" s="222"/>
      <c r="AR407" s="222"/>
      <c r="AS407" s="222"/>
      <c r="AT407" s="222"/>
      <c r="AU407" s="222"/>
      <c r="AV407" s="222"/>
      <c r="AW407" s="222"/>
      <c r="AX407" s="222"/>
      <c r="AY407" s="222"/>
      <c r="AZ407" s="222"/>
      <c r="BA407" s="222"/>
      <c r="BB407" s="222"/>
      <c r="BC407" s="222"/>
      <c r="BD407" s="222"/>
      <c r="BE407" s="222"/>
      <c r="BF407" s="222"/>
      <c r="BG407" s="222"/>
      <c r="BH407" s="222"/>
      <c r="BI407" s="222"/>
      <c r="BJ407" s="222"/>
      <c r="BK407" s="222"/>
      <c r="BL407" s="222"/>
    </row>
    <row r="408">
      <c r="A408" s="222"/>
      <c r="B408" s="222"/>
      <c r="C408" s="222"/>
      <c r="D408" s="222"/>
      <c r="E408" s="222"/>
      <c r="F408" s="222"/>
      <c r="G408" s="222"/>
      <c r="H408" s="222"/>
      <c r="I408" s="222"/>
      <c r="J408" s="222"/>
      <c r="K408" s="222"/>
      <c r="L408" s="222"/>
      <c r="M408" s="222"/>
      <c r="N408" s="222"/>
      <c r="O408" s="222"/>
      <c r="P408" s="222"/>
      <c r="Q408" s="222"/>
      <c r="R408" s="222"/>
      <c r="S408" s="222"/>
      <c r="T408" s="222"/>
      <c r="U408" s="222"/>
      <c r="V408" s="222"/>
      <c r="W408" s="222"/>
      <c r="X408" s="222"/>
      <c r="Y408" s="222"/>
      <c r="Z408" s="222"/>
      <c r="AA408" s="222"/>
      <c r="AB408" s="222"/>
      <c r="AC408" s="222"/>
      <c r="AD408" s="222"/>
      <c r="AE408" s="222"/>
      <c r="AF408" s="222"/>
      <c r="AG408" s="222"/>
      <c r="AH408" s="222"/>
      <c r="AI408" s="222"/>
      <c r="AJ408" s="222"/>
      <c r="AK408" s="222"/>
      <c r="AL408" s="222"/>
      <c r="AM408" s="222"/>
      <c r="AN408" s="222"/>
      <c r="AO408" s="222"/>
      <c r="AP408" s="222"/>
      <c r="AQ408" s="222"/>
      <c r="AR408" s="222"/>
      <c r="AS408" s="222"/>
      <c r="AT408" s="222"/>
      <c r="AU408" s="222"/>
      <c r="AV408" s="222"/>
      <c r="AW408" s="222"/>
      <c r="AX408" s="222"/>
      <c r="AY408" s="222"/>
      <c r="AZ408" s="222"/>
      <c r="BA408" s="222"/>
      <c r="BB408" s="222"/>
      <c r="BC408" s="222"/>
      <c r="BD408" s="222"/>
      <c r="BE408" s="222"/>
      <c r="BF408" s="222"/>
      <c r="BG408" s="222"/>
      <c r="BH408" s="222"/>
      <c r="BI408" s="222"/>
      <c r="BJ408" s="222"/>
      <c r="BK408" s="222"/>
      <c r="BL408" s="222"/>
    </row>
    <row r="409">
      <c r="A409" s="222"/>
      <c r="B409" s="222"/>
      <c r="C409" s="222"/>
      <c r="D409" s="222"/>
      <c r="E409" s="222"/>
      <c r="F409" s="222"/>
      <c r="G409" s="222"/>
      <c r="H409" s="222"/>
      <c r="I409" s="222"/>
      <c r="J409" s="222"/>
      <c r="K409" s="222"/>
      <c r="L409" s="222"/>
      <c r="M409" s="222"/>
      <c r="N409" s="222"/>
      <c r="O409" s="222"/>
      <c r="P409" s="222"/>
      <c r="Q409" s="222"/>
      <c r="R409" s="222"/>
      <c r="S409" s="222"/>
      <c r="T409" s="222"/>
      <c r="U409" s="222"/>
      <c r="V409" s="222"/>
      <c r="W409" s="222"/>
      <c r="X409" s="222"/>
      <c r="Y409" s="222"/>
      <c r="Z409" s="222"/>
      <c r="AA409" s="222"/>
      <c r="AB409" s="222"/>
      <c r="AC409" s="222"/>
      <c r="AD409" s="222"/>
      <c r="AE409" s="222"/>
      <c r="AF409" s="222"/>
      <c r="AG409" s="222"/>
      <c r="AH409" s="222"/>
      <c r="AI409" s="222"/>
      <c r="AJ409" s="222"/>
      <c r="AK409" s="222"/>
      <c r="AL409" s="222"/>
      <c r="AM409" s="222"/>
      <c r="AN409" s="222"/>
      <c r="AO409" s="222"/>
      <c r="AP409" s="222"/>
      <c r="AQ409" s="222"/>
      <c r="AR409" s="222"/>
      <c r="AS409" s="222"/>
      <c r="AT409" s="222"/>
      <c r="AU409" s="222"/>
      <c r="AV409" s="222"/>
      <c r="AW409" s="222"/>
      <c r="AX409" s="222"/>
      <c r="AY409" s="222"/>
      <c r="AZ409" s="222"/>
      <c r="BA409" s="222"/>
      <c r="BB409" s="222"/>
      <c r="BC409" s="222"/>
      <c r="BD409" s="222"/>
      <c r="BE409" s="222"/>
      <c r="BF409" s="222"/>
      <c r="BG409" s="222"/>
      <c r="BH409" s="222"/>
      <c r="BI409" s="222"/>
      <c r="BJ409" s="222"/>
      <c r="BK409" s="222"/>
      <c r="BL409" s="222"/>
    </row>
    <row r="410">
      <c r="A410" s="222"/>
      <c r="B410" s="222"/>
      <c r="C410" s="222"/>
      <c r="D410" s="222"/>
      <c r="E410" s="222"/>
      <c r="F410" s="222"/>
      <c r="G410" s="222"/>
      <c r="H410" s="222"/>
      <c r="I410" s="222"/>
      <c r="J410" s="222"/>
      <c r="K410" s="222"/>
      <c r="L410" s="222"/>
      <c r="M410" s="222"/>
      <c r="N410" s="222"/>
      <c r="O410" s="222"/>
      <c r="P410" s="222"/>
      <c r="Q410" s="222"/>
      <c r="R410" s="222"/>
      <c r="S410" s="222"/>
      <c r="T410" s="222"/>
      <c r="U410" s="222"/>
      <c r="V410" s="222"/>
      <c r="W410" s="222"/>
      <c r="X410" s="222"/>
      <c r="Y410" s="222"/>
      <c r="Z410" s="222"/>
      <c r="AA410" s="222"/>
      <c r="AB410" s="222"/>
      <c r="AC410" s="222"/>
      <c r="AD410" s="222"/>
      <c r="AE410" s="222"/>
      <c r="AF410" s="222"/>
      <c r="AG410" s="222"/>
      <c r="AH410" s="222"/>
      <c r="AI410" s="222"/>
      <c r="AJ410" s="222"/>
      <c r="AK410" s="222"/>
      <c r="AL410" s="222"/>
      <c r="AM410" s="222"/>
      <c r="AN410" s="222"/>
      <c r="AO410" s="222"/>
      <c r="AP410" s="222"/>
      <c r="AQ410" s="222"/>
      <c r="AR410" s="222"/>
      <c r="AS410" s="222"/>
      <c r="AT410" s="222"/>
      <c r="AU410" s="222"/>
      <c r="AV410" s="222"/>
      <c r="AW410" s="222"/>
      <c r="AX410" s="222"/>
      <c r="AY410" s="222"/>
      <c r="AZ410" s="222"/>
      <c r="BA410" s="222"/>
      <c r="BB410" s="222"/>
      <c r="BC410" s="222"/>
      <c r="BD410" s="222"/>
      <c r="BE410" s="222"/>
      <c r="BF410" s="222"/>
      <c r="BG410" s="222"/>
      <c r="BH410" s="222"/>
      <c r="BI410" s="222"/>
      <c r="BJ410" s="222"/>
      <c r="BK410" s="222"/>
      <c r="BL410" s="222"/>
    </row>
    <row r="411">
      <c r="A411" s="222"/>
      <c r="B411" s="222"/>
      <c r="C411" s="222"/>
      <c r="D411" s="222"/>
      <c r="E411" s="222"/>
      <c r="F411" s="222"/>
      <c r="G411" s="222"/>
      <c r="H411" s="222"/>
      <c r="I411" s="222"/>
      <c r="J411" s="222"/>
      <c r="K411" s="222"/>
      <c r="L411" s="222"/>
      <c r="M411" s="222"/>
      <c r="N411" s="222"/>
      <c r="O411" s="222"/>
      <c r="P411" s="222"/>
      <c r="Q411" s="222"/>
      <c r="R411" s="222"/>
      <c r="S411" s="222"/>
      <c r="T411" s="222"/>
      <c r="U411" s="222"/>
      <c r="V411" s="222"/>
      <c r="W411" s="222"/>
      <c r="X411" s="222"/>
      <c r="Y411" s="222"/>
      <c r="Z411" s="222"/>
      <c r="AA411" s="222"/>
      <c r="AB411" s="222"/>
      <c r="AC411" s="222"/>
      <c r="AD411" s="222"/>
      <c r="AE411" s="222"/>
      <c r="AF411" s="222"/>
      <c r="AG411" s="222"/>
      <c r="AH411" s="222"/>
      <c r="AI411" s="222"/>
      <c r="AJ411" s="222"/>
      <c r="AK411" s="222"/>
      <c r="AL411" s="222"/>
      <c r="AM411" s="222"/>
      <c r="AN411" s="222"/>
      <c r="AO411" s="222"/>
      <c r="AP411" s="222"/>
      <c r="AQ411" s="222"/>
      <c r="AR411" s="222"/>
      <c r="AS411" s="222"/>
      <c r="AT411" s="222"/>
      <c r="AU411" s="222"/>
      <c r="AV411" s="222"/>
      <c r="AW411" s="222"/>
      <c r="AX411" s="222"/>
      <c r="AY411" s="222"/>
      <c r="AZ411" s="222"/>
      <c r="BA411" s="222"/>
      <c r="BB411" s="222"/>
      <c r="BC411" s="222"/>
      <c r="BD411" s="222"/>
      <c r="BE411" s="222"/>
      <c r="BF411" s="222"/>
      <c r="BG411" s="222"/>
      <c r="BH411" s="222"/>
      <c r="BI411" s="222"/>
      <c r="BJ411" s="222"/>
      <c r="BK411" s="222"/>
      <c r="BL411" s="222"/>
    </row>
    <row r="412">
      <c r="A412" s="222"/>
      <c r="B412" s="222"/>
      <c r="C412" s="222"/>
      <c r="D412" s="222"/>
      <c r="E412" s="222"/>
      <c r="F412" s="222"/>
      <c r="G412" s="222"/>
      <c r="H412" s="222"/>
      <c r="I412" s="222"/>
      <c r="J412" s="222"/>
      <c r="K412" s="222"/>
      <c r="L412" s="222"/>
      <c r="M412" s="222"/>
      <c r="N412" s="222"/>
      <c r="O412" s="222"/>
      <c r="P412" s="222"/>
      <c r="Q412" s="222"/>
      <c r="R412" s="222"/>
      <c r="S412" s="222"/>
      <c r="T412" s="222"/>
      <c r="U412" s="222"/>
      <c r="V412" s="222"/>
      <c r="W412" s="222"/>
      <c r="X412" s="222"/>
      <c r="Y412" s="222"/>
      <c r="Z412" s="222"/>
      <c r="AA412" s="222"/>
      <c r="AB412" s="222"/>
      <c r="AC412" s="222"/>
      <c r="AD412" s="222"/>
      <c r="AE412" s="222"/>
      <c r="AF412" s="222"/>
      <c r="AG412" s="222"/>
      <c r="AH412" s="222"/>
      <c r="AI412" s="222"/>
      <c r="AJ412" s="222"/>
      <c r="AK412" s="222"/>
      <c r="AL412" s="222"/>
      <c r="AM412" s="222"/>
      <c r="AN412" s="222"/>
      <c r="AO412" s="222"/>
      <c r="AP412" s="222"/>
      <c r="AQ412" s="222"/>
      <c r="AR412" s="222"/>
      <c r="AS412" s="222"/>
      <c r="AT412" s="222"/>
      <c r="AU412" s="222"/>
      <c r="AV412" s="222"/>
      <c r="AW412" s="222"/>
      <c r="AX412" s="222"/>
      <c r="AY412" s="222"/>
      <c r="AZ412" s="222"/>
      <c r="BA412" s="222"/>
      <c r="BB412" s="222"/>
      <c r="BC412" s="222"/>
      <c r="BD412" s="222"/>
      <c r="BE412" s="222"/>
      <c r="BF412" s="222"/>
      <c r="BG412" s="222"/>
      <c r="BH412" s="222"/>
      <c r="BI412" s="222"/>
      <c r="BJ412" s="222"/>
      <c r="BK412" s="222"/>
      <c r="BL412" s="222"/>
    </row>
    <row r="413">
      <c r="A413" s="222"/>
      <c r="B413" s="222"/>
      <c r="C413" s="222"/>
      <c r="D413" s="222"/>
      <c r="E413" s="222"/>
      <c r="F413" s="222"/>
      <c r="G413" s="222"/>
      <c r="H413" s="222"/>
      <c r="I413" s="222"/>
      <c r="J413" s="222"/>
      <c r="K413" s="222"/>
      <c r="L413" s="222"/>
      <c r="M413" s="222"/>
      <c r="N413" s="222"/>
      <c r="O413" s="222"/>
      <c r="P413" s="222"/>
      <c r="Q413" s="222"/>
      <c r="R413" s="222"/>
      <c r="S413" s="222"/>
      <c r="T413" s="222"/>
      <c r="U413" s="222"/>
      <c r="V413" s="222"/>
      <c r="W413" s="222"/>
      <c r="X413" s="222"/>
      <c r="Y413" s="222"/>
      <c r="Z413" s="222"/>
      <c r="AA413" s="222"/>
      <c r="AB413" s="222"/>
      <c r="AC413" s="222"/>
      <c r="AD413" s="222"/>
      <c r="AE413" s="222"/>
      <c r="AF413" s="222"/>
      <c r="AG413" s="222"/>
      <c r="AH413" s="222"/>
      <c r="AI413" s="222"/>
      <c r="AJ413" s="222"/>
      <c r="AK413" s="222"/>
      <c r="AL413" s="222"/>
      <c r="AM413" s="222"/>
      <c r="AN413" s="222"/>
      <c r="AO413" s="222"/>
      <c r="AP413" s="222"/>
      <c r="AQ413" s="222"/>
      <c r="AR413" s="222"/>
      <c r="AS413" s="222"/>
      <c r="AT413" s="222"/>
      <c r="AU413" s="222"/>
      <c r="AV413" s="222"/>
      <c r="AW413" s="222"/>
      <c r="AX413" s="222"/>
      <c r="AY413" s="222"/>
      <c r="AZ413" s="222"/>
      <c r="BA413" s="222"/>
      <c r="BB413" s="222"/>
      <c r="BC413" s="222"/>
      <c r="BD413" s="222"/>
      <c r="BE413" s="222"/>
      <c r="BF413" s="222"/>
      <c r="BG413" s="222"/>
      <c r="BH413" s="222"/>
      <c r="BI413" s="222"/>
      <c r="BJ413" s="222"/>
      <c r="BK413" s="222"/>
      <c r="BL413" s="222"/>
    </row>
    <row r="414">
      <c r="A414" s="222"/>
      <c r="B414" s="222"/>
      <c r="C414" s="222"/>
      <c r="D414" s="222"/>
      <c r="E414" s="222"/>
      <c r="F414" s="222"/>
      <c r="G414" s="222"/>
      <c r="H414" s="222"/>
      <c r="I414" s="222"/>
      <c r="J414" s="222"/>
      <c r="K414" s="222"/>
      <c r="L414" s="222"/>
      <c r="M414" s="222"/>
      <c r="N414" s="222"/>
      <c r="O414" s="222"/>
      <c r="P414" s="222"/>
      <c r="Q414" s="222"/>
      <c r="R414" s="222"/>
      <c r="S414" s="222"/>
      <c r="T414" s="222"/>
      <c r="U414" s="222"/>
      <c r="V414" s="222"/>
      <c r="W414" s="222"/>
      <c r="X414" s="222"/>
      <c r="Y414" s="222"/>
      <c r="Z414" s="222"/>
      <c r="AA414" s="222"/>
      <c r="AB414" s="222"/>
      <c r="AC414" s="222"/>
      <c r="AD414" s="222"/>
      <c r="AE414" s="222"/>
      <c r="AF414" s="222"/>
      <c r="AG414" s="222"/>
      <c r="AH414" s="222"/>
      <c r="AI414" s="222"/>
      <c r="AJ414" s="222"/>
      <c r="AK414" s="222"/>
      <c r="AL414" s="222"/>
      <c r="AM414" s="222"/>
      <c r="AN414" s="222"/>
      <c r="AO414" s="222"/>
      <c r="AP414" s="222"/>
      <c r="AQ414" s="222"/>
      <c r="AR414" s="222"/>
      <c r="AS414" s="222"/>
      <c r="AT414" s="222"/>
      <c r="AU414" s="222"/>
      <c r="AV414" s="222"/>
      <c r="AW414" s="222"/>
      <c r="AX414" s="222"/>
      <c r="AY414" s="222"/>
      <c r="AZ414" s="222"/>
      <c r="BA414" s="222"/>
      <c r="BB414" s="222"/>
      <c r="BC414" s="222"/>
      <c r="BD414" s="222"/>
      <c r="BE414" s="222"/>
      <c r="BF414" s="222"/>
      <c r="BG414" s="222"/>
      <c r="BH414" s="222"/>
      <c r="BI414" s="222"/>
      <c r="BJ414" s="222"/>
      <c r="BK414" s="222"/>
      <c r="BL414" s="222"/>
    </row>
    <row r="415">
      <c r="A415" s="222"/>
      <c r="B415" s="222"/>
      <c r="C415" s="222"/>
      <c r="D415" s="222"/>
      <c r="E415" s="222"/>
      <c r="F415" s="222"/>
      <c r="G415" s="222"/>
      <c r="H415" s="222"/>
      <c r="I415" s="222"/>
      <c r="J415" s="222"/>
      <c r="K415" s="222"/>
      <c r="L415" s="222"/>
      <c r="M415" s="222"/>
      <c r="N415" s="222"/>
      <c r="O415" s="222"/>
      <c r="P415" s="222"/>
      <c r="Q415" s="222"/>
      <c r="R415" s="222"/>
      <c r="S415" s="222"/>
      <c r="T415" s="222"/>
      <c r="U415" s="222"/>
      <c r="V415" s="222"/>
      <c r="W415" s="222"/>
      <c r="X415" s="222"/>
      <c r="Y415" s="222"/>
      <c r="Z415" s="222"/>
      <c r="AA415" s="222"/>
      <c r="AB415" s="222"/>
      <c r="AC415" s="222"/>
      <c r="AD415" s="222"/>
      <c r="AE415" s="222"/>
      <c r="AF415" s="222"/>
      <c r="AG415" s="222"/>
      <c r="AH415" s="222"/>
      <c r="AI415" s="222"/>
      <c r="AJ415" s="222"/>
      <c r="AK415" s="222"/>
      <c r="AL415" s="222"/>
      <c r="AM415" s="222"/>
      <c r="AN415" s="222"/>
      <c r="AO415" s="222"/>
      <c r="AP415" s="222"/>
      <c r="AQ415" s="222"/>
      <c r="AR415" s="222"/>
      <c r="AS415" s="222"/>
      <c r="AT415" s="222"/>
      <c r="AU415" s="222"/>
      <c r="AV415" s="222"/>
      <c r="AW415" s="222"/>
      <c r="AX415" s="222"/>
      <c r="AY415" s="222"/>
      <c r="AZ415" s="222"/>
      <c r="BA415" s="222"/>
      <c r="BB415" s="222"/>
      <c r="BC415" s="222"/>
      <c r="BD415" s="222"/>
      <c r="BE415" s="222"/>
      <c r="BF415" s="222"/>
      <c r="BG415" s="222"/>
      <c r="BH415" s="222"/>
      <c r="BI415" s="222"/>
      <c r="BJ415" s="222"/>
      <c r="BK415" s="222"/>
      <c r="BL415" s="222"/>
    </row>
    <row r="416">
      <c r="A416" s="222"/>
      <c r="B416" s="222"/>
      <c r="C416" s="222"/>
      <c r="D416" s="222"/>
      <c r="E416" s="222"/>
      <c r="F416" s="222"/>
      <c r="G416" s="222"/>
      <c r="H416" s="222"/>
      <c r="I416" s="222"/>
      <c r="J416" s="222"/>
      <c r="K416" s="222"/>
      <c r="L416" s="222"/>
      <c r="M416" s="222"/>
      <c r="N416" s="222"/>
      <c r="O416" s="222"/>
      <c r="P416" s="222"/>
      <c r="Q416" s="222"/>
      <c r="R416" s="222"/>
      <c r="S416" s="222"/>
      <c r="T416" s="222"/>
      <c r="U416" s="222"/>
      <c r="V416" s="222"/>
      <c r="W416" s="222"/>
      <c r="X416" s="222"/>
      <c r="Y416" s="222"/>
      <c r="Z416" s="222"/>
      <c r="AA416" s="222"/>
      <c r="AB416" s="222"/>
      <c r="AC416" s="222"/>
      <c r="AD416" s="222"/>
      <c r="AE416" s="222"/>
      <c r="AF416" s="222"/>
      <c r="AG416" s="222"/>
      <c r="AH416" s="222"/>
      <c r="AI416" s="222"/>
      <c r="AJ416" s="222"/>
      <c r="AK416" s="222"/>
      <c r="AL416" s="222"/>
      <c r="AM416" s="222"/>
      <c r="AN416" s="222"/>
      <c r="AO416" s="222"/>
      <c r="AP416" s="222"/>
      <c r="AQ416" s="222"/>
      <c r="AR416" s="222"/>
      <c r="AS416" s="222"/>
      <c r="AT416" s="222"/>
      <c r="AU416" s="222"/>
      <c r="AV416" s="222"/>
      <c r="AW416" s="222"/>
      <c r="AX416" s="222"/>
      <c r="AY416" s="222"/>
      <c r="AZ416" s="222"/>
      <c r="BA416" s="222"/>
      <c r="BB416" s="222"/>
      <c r="BC416" s="222"/>
      <c r="BD416" s="222"/>
      <c r="BE416" s="222"/>
      <c r="BF416" s="222"/>
      <c r="BG416" s="222"/>
      <c r="BH416" s="222"/>
      <c r="BI416" s="222"/>
      <c r="BJ416" s="222"/>
      <c r="BK416" s="222"/>
      <c r="BL416" s="222"/>
    </row>
    <row r="417">
      <c r="A417" s="222"/>
      <c r="B417" s="222"/>
      <c r="C417" s="222"/>
      <c r="D417" s="222"/>
      <c r="E417" s="222"/>
      <c r="F417" s="222"/>
      <c r="G417" s="222"/>
      <c r="H417" s="222"/>
      <c r="I417" s="222"/>
      <c r="J417" s="222"/>
      <c r="K417" s="222"/>
      <c r="L417" s="222"/>
      <c r="M417" s="222"/>
      <c r="N417" s="222"/>
      <c r="O417" s="222"/>
      <c r="P417" s="222"/>
      <c r="Q417" s="222"/>
      <c r="R417" s="222"/>
      <c r="S417" s="222"/>
      <c r="T417" s="222"/>
      <c r="U417" s="222"/>
      <c r="V417" s="222"/>
      <c r="W417" s="222"/>
      <c r="X417" s="222"/>
      <c r="Y417" s="222"/>
      <c r="Z417" s="222"/>
      <c r="AA417" s="222"/>
      <c r="AB417" s="222"/>
      <c r="AC417" s="222"/>
      <c r="AD417" s="222"/>
      <c r="AE417" s="222"/>
      <c r="AF417" s="222"/>
      <c r="AG417" s="222"/>
      <c r="AH417" s="222"/>
      <c r="AI417" s="222"/>
      <c r="AJ417" s="222"/>
      <c r="AK417" s="222"/>
      <c r="AL417" s="222"/>
      <c r="AM417" s="222"/>
      <c r="AN417" s="222"/>
      <c r="AO417" s="222"/>
      <c r="AP417" s="222"/>
      <c r="AQ417" s="222"/>
      <c r="AR417" s="222"/>
      <c r="AS417" s="222"/>
      <c r="AT417" s="222"/>
      <c r="AU417" s="222"/>
      <c r="AV417" s="222"/>
      <c r="AW417" s="222"/>
      <c r="AX417" s="222"/>
      <c r="AY417" s="222"/>
      <c r="AZ417" s="222"/>
      <c r="BA417" s="222"/>
      <c r="BB417" s="222"/>
      <c r="BC417" s="222"/>
      <c r="BD417" s="222"/>
      <c r="BE417" s="222"/>
      <c r="BF417" s="222"/>
      <c r="BG417" s="222"/>
      <c r="BH417" s="222"/>
      <c r="BI417" s="222"/>
      <c r="BJ417" s="222"/>
      <c r="BK417" s="222"/>
      <c r="BL417" s="222"/>
    </row>
    <row r="418">
      <c r="A418" s="222"/>
      <c r="B418" s="222"/>
      <c r="C418" s="222"/>
      <c r="D418" s="222"/>
      <c r="E418" s="222"/>
      <c r="F418" s="222"/>
      <c r="G418" s="222"/>
      <c r="H418" s="222"/>
      <c r="I418" s="222"/>
      <c r="J418" s="222"/>
      <c r="K418" s="222"/>
      <c r="L418" s="222"/>
      <c r="M418" s="222"/>
      <c r="N418" s="222"/>
      <c r="O418" s="222"/>
      <c r="P418" s="222"/>
      <c r="Q418" s="222"/>
      <c r="R418" s="222"/>
      <c r="S418" s="222"/>
      <c r="T418" s="222"/>
      <c r="U418" s="222"/>
      <c r="V418" s="222"/>
      <c r="W418" s="222"/>
      <c r="X418" s="222"/>
      <c r="Y418" s="222"/>
      <c r="Z418" s="222"/>
      <c r="AA418" s="222"/>
      <c r="AB418" s="222"/>
      <c r="AC418" s="222"/>
      <c r="AD418" s="222"/>
      <c r="AE418" s="222"/>
      <c r="AF418" s="222"/>
      <c r="AG418" s="222"/>
      <c r="AH418" s="222"/>
      <c r="AI418" s="222"/>
      <c r="AJ418" s="222"/>
      <c r="AK418" s="222"/>
      <c r="AL418" s="222"/>
      <c r="AM418" s="222"/>
      <c r="AN418" s="222"/>
      <c r="AO418" s="222"/>
      <c r="AP418" s="222"/>
      <c r="AQ418" s="222"/>
      <c r="AR418" s="222"/>
      <c r="AS418" s="222"/>
      <c r="AT418" s="222"/>
      <c r="AU418" s="222"/>
      <c r="AV418" s="222"/>
      <c r="AW418" s="222"/>
      <c r="AX418" s="222"/>
      <c r="AY418" s="222"/>
      <c r="AZ418" s="222"/>
      <c r="BA418" s="222"/>
      <c r="BB418" s="222"/>
      <c r="BC418" s="222"/>
      <c r="BD418" s="222"/>
      <c r="BE418" s="222"/>
      <c r="BF418" s="222"/>
      <c r="BG418" s="222"/>
      <c r="BH418" s="222"/>
      <c r="BI418" s="222"/>
      <c r="BJ418" s="222"/>
      <c r="BK418" s="222"/>
      <c r="BL418" s="222"/>
    </row>
    <row r="419">
      <c r="A419" s="222"/>
      <c r="B419" s="222"/>
      <c r="C419" s="222"/>
      <c r="D419" s="222"/>
      <c r="E419" s="222"/>
      <c r="F419" s="222"/>
      <c r="G419" s="222"/>
      <c r="H419" s="222"/>
      <c r="I419" s="222"/>
      <c r="J419" s="222"/>
      <c r="K419" s="222"/>
      <c r="L419" s="222"/>
      <c r="M419" s="222"/>
      <c r="N419" s="222"/>
      <c r="O419" s="222"/>
      <c r="P419" s="222"/>
      <c r="Q419" s="222"/>
      <c r="R419" s="222"/>
      <c r="S419" s="222"/>
      <c r="T419" s="222"/>
      <c r="U419" s="222"/>
      <c r="V419" s="222"/>
      <c r="W419" s="222"/>
      <c r="X419" s="222"/>
      <c r="Y419" s="222"/>
      <c r="Z419" s="222"/>
      <c r="AA419" s="222"/>
      <c r="AB419" s="222"/>
      <c r="AC419" s="222"/>
      <c r="AD419" s="222"/>
      <c r="AE419" s="222"/>
      <c r="AF419" s="222"/>
      <c r="AG419" s="222"/>
      <c r="AH419" s="222"/>
      <c r="AI419" s="222"/>
      <c r="AJ419" s="222"/>
      <c r="AK419" s="222"/>
      <c r="AL419" s="222"/>
      <c r="AM419" s="222"/>
      <c r="AN419" s="222"/>
      <c r="AO419" s="222"/>
      <c r="AP419" s="222"/>
      <c r="AQ419" s="222"/>
      <c r="AR419" s="222"/>
      <c r="AS419" s="222"/>
      <c r="AT419" s="222"/>
      <c r="AU419" s="222"/>
      <c r="AV419" s="222"/>
      <c r="AW419" s="222"/>
      <c r="AX419" s="222"/>
      <c r="AY419" s="222"/>
      <c r="AZ419" s="222"/>
      <c r="BA419" s="222"/>
      <c r="BB419" s="222"/>
      <c r="BC419" s="222"/>
      <c r="BD419" s="222"/>
      <c r="BE419" s="222"/>
      <c r="BF419" s="222"/>
      <c r="BG419" s="222"/>
      <c r="BH419" s="222"/>
      <c r="BI419" s="222"/>
      <c r="BJ419" s="222"/>
      <c r="BK419" s="222"/>
      <c r="BL419" s="222"/>
    </row>
    <row r="420">
      <c r="A420" s="222"/>
      <c r="B420" s="222"/>
      <c r="C420" s="222"/>
      <c r="D420" s="222"/>
      <c r="E420" s="222"/>
      <c r="F420" s="222"/>
      <c r="G420" s="222"/>
      <c r="H420" s="222"/>
      <c r="I420" s="222"/>
      <c r="J420" s="222"/>
      <c r="K420" s="222"/>
      <c r="L420" s="222"/>
      <c r="M420" s="222"/>
      <c r="N420" s="222"/>
      <c r="O420" s="222"/>
      <c r="P420" s="222"/>
      <c r="Q420" s="222"/>
      <c r="R420" s="222"/>
      <c r="S420" s="222"/>
      <c r="T420" s="222"/>
      <c r="U420" s="222"/>
      <c r="V420" s="222"/>
      <c r="W420" s="222"/>
      <c r="X420" s="222"/>
      <c r="Y420" s="222"/>
      <c r="Z420" s="222"/>
      <c r="AA420" s="222"/>
      <c r="AB420" s="222"/>
      <c r="AC420" s="222"/>
      <c r="AD420" s="222"/>
      <c r="AE420" s="222"/>
      <c r="AF420" s="222"/>
      <c r="AG420" s="222"/>
      <c r="AH420" s="222"/>
      <c r="AI420" s="222"/>
      <c r="AJ420" s="222"/>
      <c r="AK420" s="222"/>
      <c r="AL420" s="222"/>
      <c r="AM420" s="222"/>
      <c r="AN420" s="222"/>
      <c r="AO420" s="222"/>
      <c r="AP420" s="222"/>
      <c r="AQ420" s="222"/>
      <c r="AR420" s="222"/>
      <c r="AS420" s="222"/>
      <c r="AT420" s="222"/>
      <c r="AU420" s="222"/>
      <c r="AV420" s="222"/>
      <c r="AW420" s="222"/>
      <c r="AX420" s="222"/>
      <c r="AY420" s="222"/>
      <c r="AZ420" s="222"/>
      <c r="BA420" s="222"/>
      <c r="BB420" s="222"/>
      <c r="BC420" s="222"/>
      <c r="BD420" s="222"/>
      <c r="BE420" s="222"/>
      <c r="BF420" s="222"/>
      <c r="BG420" s="222"/>
      <c r="BH420" s="222"/>
      <c r="BI420" s="222"/>
      <c r="BJ420" s="222"/>
      <c r="BK420" s="222"/>
      <c r="BL420" s="222"/>
    </row>
    <row r="421">
      <c r="A421" s="222"/>
      <c r="B421" s="222"/>
      <c r="C421" s="222"/>
      <c r="D421" s="222"/>
      <c r="E421" s="222"/>
      <c r="F421" s="222"/>
      <c r="G421" s="222"/>
      <c r="H421" s="222"/>
      <c r="I421" s="222"/>
      <c r="J421" s="222"/>
      <c r="K421" s="222"/>
      <c r="L421" s="222"/>
      <c r="M421" s="222"/>
      <c r="N421" s="222"/>
      <c r="O421" s="222"/>
      <c r="P421" s="222"/>
      <c r="Q421" s="222"/>
      <c r="R421" s="222"/>
      <c r="S421" s="222"/>
      <c r="T421" s="222"/>
      <c r="U421" s="222"/>
      <c r="V421" s="222"/>
      <c r="W421" s="222"/>
      <c r="X421" s="222"/>
      <c r="Y421" s="222"/>
      <c r="Z421" s="222"/>
      <c r="AA421" s="222"/>
      <c r="AB421" s="222"/>
      <c r="AC421" s="222"/>
      <c r="AD421" s="222"/>
      <c r="AE421" s="222"/>
      <c r="AF421" s="222"/>
      <c r="AG421" s="222"/>
      <c r="AH421" s="222"/>
      <c r="AI421" s="222"/>
      <c r="AJ421" s="222"/>
      <c r="AK421" s="222"/>
      <c r="AL421" s="222"/>
      <c r="AM421" s="222"/>
      <c r="AN421" s="222"/>
      <c r="AO421" s="222"/>
      <c r="AP421" s="222"/>
      <c r="AQ421" s="222"/>
      <c r="AR421" s="222"/>
      <c r="AS421" s="222"/>
      <c r="AT421" s="222"/>
      <c r="AU421" s="222"/>
      <c r="AV421" s="222"/>
      <c r="AW421" s="222"/>
      <c r="AX421" s="222"/>
      <c r="AY421" s="222"/>
      <c r="AZ421" s="222"/>
      <c r="BA421" s="222"/>
      <c r="BB421" s="222"/>
      <c r="BC421" s="222"/>
      <c r="BD421" s="222"/>
      <c r="BE421" s="222"/>
      <c r="BF421" s="222"/>
      <c r="BG421" s="222"/>
      <c r="BH421" s="222"/>
      <c r="BI421" s="222"/>
      <c r="BJ421" s="222"/>
      <c r="BK421" s="222"/>
      <c r="BL421" s="222"/>
    </row>
    <row r="422">
      <c r="A422" s="222"/>
      <c r="B422" s="222"/>
      <c r="C422" s="222"/>
      <c r="D422" s="222"/>
      <c r="E422" s="222"/>
      <c r="F422" s="222"/>
      <c r="G422" s="222"/>
      <c r="H422" s="222"/>
      <c r="I422" s="222"/>
      <c r="J422" s="222"/>
      <c r="K422" s="222"/>
      <c r="L422" s="222"/>
      <c r="M422" s="222"/>
      <c r="N422" s="222"/>
      <c r="O422" s="222"/>
      <c r="P422" s="222"/>
      <c r="Q422" s="222"/>
      <c r="R422" s="222"/>
      <c r="S422" s="222"/>
      <c r="T422" s="222"/>
      <c r="U422" s="222"/>
      <c r="V422" s="222"/>
      <c r="W422" s="222"/>
      <c r="X422" s="222"/>
      <c r="Y422" s="222"/>
      <c r="Z422" s="222"/>
      <c r="AA422" s="222"/>
      <c r="AB422" s="222"/>
      <c r="AC422" s="222"/>
      <c r="AD422" s="222"/>
      <c r="AE422" s="222"/>
      <c r="AF422" s="222"/>
      <c r="AG422" s="222"/>
      <c r="AH422" s="222"/>
      <c r="AI422" s="222"/>
      <c r="AJ422" s="222"/>
      <c r="AK422" s="222"/>
      <c r="AL422" s="222"/>
      <c r="AM422" s="222"/>
      <c r="AN422" s="222"/>
      <c r="AO422" s="222"/>
      <c r="AP422" s="222"/>
      <c r="AQ422" s="222"/>
      <c r="AR422" s="222"/>
      <c r="AS422" s="222"/>
      <c r="AT422" s="222"/>
      <c r="AU422" s="222"/>
      <c r="AV422" s="222"/>
      <c r="AW422" s="222"/>
      <c r="AX422" s="222"/>
      <c r="AY422" s="222"/>
      <c r="AZ422" s="222"/>
      <c r="BA422" s="222"/>
      <c r="BB422" s="222"/>
      <c r="BC422" s="222"/>
      <c r="BD422" s="222"/>
      <c r="BE422" s="222"/>
      <c r="BF422" s="222"/>
      <c r="BG422" s="222"/>
      <c r="BH422" s="222"/>
      <c r="BI422" s="222"/>
      <c r="BJ422" s="222"/>
      <c r="BK422" s="222"/>
      <c r="BL422" s="222"/>
    </row>
    <row r="423">
      <c r="A423" s="222"/>
      <c r="B423" s="222"/>
      <c r="C423" s="222"/>
      <c r="D423" s="222"/>
      <c r="E423" s="222"/>
      <c r="F423" s="222"/>
      <c r="G423" s="222"/>
      <c r="H423" s="222"/>
      <c r="I423" s="222"/>
      <c r="J423" s="222"/>
      <c r="K423" s="222"/>
      <c r="L423" s="222"/>
      <c r="M423" s="222"/>
      <c r="N423" s="222"/>
      <c r="O423" s="222"/>
      <c r="P423" s="222"/>
      <c r="Q423" s="222"/>
      <c r="R423" s="222"/>
      <c r="S423" s="222"/>
      <c r="T423" s="222"/>
      <c r="U423" s="222"/>
      <c r="V423" s="222"/>
      <c r="W423" s="222"/>
      <c r="X423" s="222"/>
      <c r="Y423" s="222"/>
      <c r="Z423" s="222"/>
      <c r="AA423" s="222"/>
      <c r="AB423" s="222"/>
      <c r="AC423" s="222"/>
      <c r="AD423" s="222"/>
      <c r="AE423" s="222"/>
      <c r="AF423" s="222"/>
      <c r="AG423" s="222"/>
      <c r="AH423" s="222"/>
      <c r="AI423" s="222"/>
      <c r="AJ423" s="222"/>
      <c r="AK423" s="222"/>
      <c r="AL423" s="222"/>
      <c r="AM423" s="222"/>
      <c r="AN423" s="222"/>
      <c r="AO423" s="222"/>
      <c r="AP423" s="222"/>
      <c r="AQ423" s="222"/>
      <c r="AR423" s="222"/>
      <c r="AS423" s="222"/>
      <c r="AT423" s="222"/>
      <c r="AU423" s="222"/>
      <c r="AV423" s="222"/>
      <c r="AW423" s="222"/>
      <c r="AX423" s="222"/>
      <c r="AY423" s="222"/>
      <c r="AZ423" s="222"/>
      <c r="BA423" s="222"/>
      <c r="BB423" s="222"/>
      <c r="BC423" s="222"/>
      <c r="BD423" s="222"/>
      <c r="BE423" s="222"/>
      <c r="BF423" s="222"/>
      <c r="BG423" s="222"/>
      <c r="BH423" s="222"/>
      <c r="BI423" s="222"/>
      <c r="BJ423" s="222"/>
      <c r="BK423" s="222"/>
      <c r="BL423" s="222"/>
    </row>
    <row r="424">
      <c r="A424" s="222"/>
      <c r="B424" s="222"/>
      <c r="C424" s="222"/>
      <c r="D424" s="222"/>
      <c r="E424" s="222"/>
      <c r="F424" s="222"/>
      <c r="G424" s="222"/>
      <c r="H424" s="222"/>
      <c r="I424" s="222"/>
      <c r="J424" s="222"/>
      <c r="K424" s="222"/>
      <c r="L424" s="222"/>
      <c r="M424" s="222"/>
      <c r="N424" s="222"/>
      <c r="O424" s="222"/>
      <c r="P424" s="222"/>
      <c r="Q424" s="222"/>
      <c r="R424" s="222"/>
      <c r="S424" s="222"/>
      <c r="T424" s="222"/>
      <c r="U424" s="222"/>
      <c r="V424" s="222"/>
      <c r="W424" s="222"/>
      <c r="X424" s="222"/>
      <c r="Y424" s="222"/>
      <c r="Z424" s="222"/>
      <c r="AA424" s="222"/>
      <c r="AB424" s="222"/>
      <c r="AC424" s="222"/>
      <c r="AD424" s="222"/>
      <c r="AE424" s="222"/>
      <c r="AF424" s="222"/>
      <c r="AG424" s="222"/>
      <c r="AH424" s="222"/>
      <c r="AI424" s="222"/>
      <c r="AJ424" s="222"/>
      <c r="AK424" s="222"/>
      <c r="AL424" s="222"/>
      <c r="AM424" s="222"/>
      <c r="AN424" s="222"/>
      <c r="AO424" s="222"/>
      <c r="AP424" s="222"/>
      <c r="AQ424" s="222"/>
      <c r="AR424" s="222"/>
      <c r="AS424" s="222"/>
      <c r="AT424" s="222"/>
      <c r="AU424" s="222"/>
      <c r="AV424" s="222"/>
      <c r="AW424" s="222"/>
      <c r="AX424" s="222"/>
      <c r="AY424" s="222"/>
      <c r="AZ424" s="222"/>
      <c r="BA424" s="222"/>
      <c r="BB424" s="222"/>
      <c r="BC424" s="222"/>
      <c r="BD424" s="222"/>
      <c r="BE424" s="222"/>
      <c r="BF424" s="222"/>
      <c r="BG424" s="222"/>
      <c r="BH424" s="222"/>
      <c r="BI424" s="222"/>
      <c r="BJ424" s="222"/>
      <c r="BK424" s="222"/>
      <c r="BL424" s="222"/>
    </row>
    <row r="425">
      <c r="A425" s="222"/>
      <c r="B425" s="222"/>
      <c r="C425" s="222"/>
      <c r="D425" s="222"/>
      <c r="E425" s="222"/>
      <c r="F425" s="222"/>
      <c r="G425" s="222"/>
      <c r="H425" s="222"/>
      <c r="I425" s="222"/>
      <c r="J425" s="222"/>
      <c r="K425" s="222"/>
      <c r="L425" s="222"/>
      <c r="M425" s="222"/>
      <c r="N425" s="222"/>
      <c r="O425" s="222"/>
      <c r="P425" s="222"/>
      <c r="Q425" s="222"/>
      <c r="R425" s="222"/>
      <c r="S425" s="222"/>
      <c r="T425" s="222"/>
      <c r="U425" s="222"/>
      <c r="V425" s="222"/>
      <c r="W425" s="222"/>
      <c r="X425" s="222"/>
      <c r="Y425" s="222"/>
      <c r="Z425" s="222"/>
      <c r="AA425" s="222"/>
      <c r="AB425" s="222"/>
      <c r="AC425" s="222"/>
      <c r="AD425" s="222"/>
      <c r="AE425" s="222"/>
      <c r="AF425" s="222"/>
      <c r="AG425" s="222"/>
      <c r="AH425" s="222"/>
      <c r="AI425" s="222"/>
      <c r="AJ425" s="222"/>
      <c r="AK425" s="222"/>
      <c r="AL425" s="222"/>
      <c r="AM425" s="222"/>
      <c r="AN425" s="222"/>
      <c r="AO425" s="222"/>
      <c r="AP425" s="222"/>
      <c r="AQ425" s="222"/>
      <c r="AR425" s="222"/>
      <c r="AS425" s="222"/>
      <c r="AT425" s="222"/>
      <c r="AU425" s="222"/>
      <c r="AV425" s="222"/>
      <c r="AW425" s="222"/>
      <c r="AX425" s="222"/>
      <c r="AY425" s="222"/>
      <c r="AZ425" s="222"/>
      <c r="BA425" s="222"/>
      <c r="BB425" s="222"/>
      <c r="BC425" s="222"/>
      <c r="BD425" s="222"/>
      <c r="BE425" s="222"/>
      <c r="BF425" s="222"/>
      <c r="BG425" s="222"/>
      <c r="BH425" s="222"/>
      <c r="BI425" s="222"/>
      <c r="BJ425" s="222"/>
      <c r="BK425" s="222"/>
      <c r="BL425" s="222"/>
    </row>
    <row r="426">
      <c r="A426" s="222"/>
      <c r="B426" s="222"/>
      <c r="C426" s="222"/>
      <c r="D426" s="222"/>
      <c r="E426" s="222"/>
      <c r="F426" s="222"/>
      <c r="G426" s="222"/>
      <c r="H426" s="222"/>
      <c r="I426" s="222"/>
      <c r="J426" s="222"/>
      <c r="K426" s="222"/>
      <c r="L426" s="222"/>
      <c r="M426" s="222"/>
      <c r="N426" s="222"/>
      <c r="O426" s="222"/>
      <c r="P426" s="222"/>
      <c r="Q426" s="222"/>
      <c r="R426" s="222"/>
      <c r="S426" s="222"/>
      <c r="T426" s="222"/>
      <c r="U426" s="222"/>
      <c r="V426" s="222"/>
      <c r="W426" s="222"/>
      <c r="X426" s="222"/>
      <c r="Y426" s="222"/>
      <c r="Z426" s="222"/>
      <c r="AA426" s="222"/>
      <c r="AB426" s="222"/>
      <c r="AC426" s="222"/>
      <c r="AD426" s="222"/>
      <c r="AE426" s="222"/>
      <c r="AF426" s="222"/>
      <c r="AG426" s="222"/>
      <c r="AH426" s="222"/>
      <c r="AI426" s="222"/>
      <c r="AJ426" s="222"/>
      <c r="AK426" s="222"/>
      <c r="AL426" s="222"/>
      <c r="AM426" s="222"/>
      <c r="AN426" s="222"/>
      <c r="AO426" s="222"/>
      <c r="AP426" s="222"/>
      <c r="AQ426" s="222"/>
      <c r="AR426" s="222"/>
      <c r="AS426" s="222"/>
      <c r="AT426" s="222"/>
      <c r="AU426" s="222"/>
      <c r="AV426" s="222"/>
      <c r="AW426" s="222"/>
      <c r="AX426" s="222"/>
      <c r="AY426" s="222"/>
      <c r="AZ426" s="222"/>
      <c r="BA426" s="222"/>
      <c r="BB426" s="222"/>
      <c r="BC426" s="222"/>
      <c r="BD426" s="222"/>
      <c r="BE426" s="222"/>
      <c r="BF426" s="222"/>
      <c r="BG426" s="222"/>
      <c r="BH426" s="222"/>
      <c r="BI426" s="222"/>
      <c r="BJ426" s="222"/>
      <c r="BK426" s="222"/>
      <c r="BL426" s="222"/>
    </row>
    <row r="427">
      <c r="A427" s="222"/>
      <c r="B427" s="222"/>
      <c r="C427" s="222"/>
      <c r="D427" s="222"/>
      <c r="E427" s="222"/>
      <c r="F427" s="222"/>
      <c r="G427" s="222"/>
      <c r="H427" s="222"/>
      <c r="I427" s="222"/>
      <c r="J427" s="222"/>
      <c r="K427" s="222"/>
      <c r="L427" s="222"/>
      <c r="M427" s="222"/>
      <c r="N427" s="222"/>
      <c r="O427" s="222"/>
      <c r="P427" s="222"/>
      <c r="Q427" s="222"/>
      <c r="R427" s="222"/>
      <c r="S427" s="222"/>
      <c r="T427" s="222"/>
      <c r="U427" s="222"/>
      <c r="V427" s="222"/>
      <c r="W427" s="222"/>
      <c r="X427" s="222"/>
      <c r="Y427" s="222"/>
      <c r="Z427" s="222"/>
      <c r="AA427" s="222"/>
      <c r="AB427" s="222"/>
      <c r="AC427" s="222"/>
      <c r="AD427" s="222"/>
      <c r="AE427" s="222"/>
      <c r="AF427" s="222"/>
      <c r="AG427" s="222"/>
      <c r="AH427" s="222"/>
      <c r="AI427" s="222"/>
      <c r="AJ427" s="222"/>
      <c r="AK427" s="222"/>
      <c r="AL427" s="222"/>
      <c r="AM427" s="222"/>
      <c r="AN427" s="222"/>
      <c r="AO427" s="222"/>
      <c r="AP427" s="222"/>
      <c r="AQ427" s="222"/>
      <c r="AR427" s="222"/>
      <c r="AS427" s="222"/>
      <c r="AT427" s="222"/>
      <c r="AU427" s="222"/>
      <c r="AV427" s="222"/>
      <c r="AW427" s="222"/>
      <c r="AX427" s="222"/>
      <c r="AY427" s="222"/>
      <c r="AZ427" s="222"/>
      <c r="BA427" s="222"/>
      <c r="BB427" s="222"/>
      <c r="BC427" s="222"/>
      <c r="BD427" s="222"/>
      <c r="BE427" s="222"/>
      <c r="BF427" s="222"/>
      <c r="BG427" s="222"/>
      <c r="BH427" s="222"/>
      <c r="BI427" s="222"/>
      <c r="BJ427" s="222"/>
      <c r="BK427" s="222"/>
      <c r="BL427" s="222"/>
    </row>
    <row r="428">
      <c r="A428" s="222"/>
      <c r="B428" s="222"/>
      <c r="C428" s="222"/>
      <c r="D428" s="222"/>
      <c r="E428" s="222"/>
      <c r="F428" s="222"/>
      <c r="G428" s="222"/>
      <c r="H428" s="222"/>
      <c r="I428" s="222"/>
      <c r="J428" s="222"/>
      <c r="K428" s="222"/>
      <c r="L428" s="222"/>
      <c r="M428" s="222"/>
      <c r="N428" s="222"/>
      <c r="O428" s="222"/>
      <c r="P428" s="222"/>
      <c r="Q428" s="222"/>
      <c r="R428" s="222"/>
      <c r="S428" s="222"/>
      <c r="T428" s="222"/>
      <c r="U428" s="222"/>
      <c r="V428" s="222"/>
      <c r="W428" s="222"/>
      <c r="X428" s="222"/>
      <c r="Y428" s="222"/>
      <c r="Z428" s="222"/>
      <c r="AA428" s="222"/>
      <c r="AB428" s="222"/>
      <c r="AC428" s="222"/>
      <c r="AD428" s="222"/>
      <c r="AE428" s="222"/>
      <c r="AF428" s="222"/>
      <c r="AG428" s="222"/>
      <c r="AH428" s="222"/>
      <c r="AI428" s="222"/>
      <c r="AJ428" s="222"/>
      <c r="AK428" s="222"/>
      <c r="AL428" s="222"/>
      <c r="AM428" s="222"/>
      <c r="AN428" s="222"/>
      <c r="AO428" s="222"/>
      <c r="AP428" s="222"/>
      <c r="AQ428" s="222"/>
      <c r="AR428" s="222"/>
      <c r="AS428" s="222"/>
      <c r="AT428" s="222"/>
      <c r="AU428" s="222"/>
      <c r="AV428" s="222"/>
      <c r="AW428" s="222"/>
      <c r="AX428" s="222"/>
      <c r="AY428" s="222"/>
      <c r="AZ428" s="222"/>
      <c r="BA428" s="222"/>
      <c r="BB428" s="222"/>
      <c r="BC428" s="222"/>
      <c r="BD428" s="222"/>
      <c r="BE428" s="222"/>
      <c r="BF428" s="222"/>
      <c r="BG428" s="222"/>
      <c r="BH428" s="222"/>
      <c r="BI428" s="222"/>
      <c r="BJ428" s="222"/>
      <c r="BK428" s="222"/>
      <c r="BL428" s="222"/>
    </row>
    <row r="429">
      <c r="A429" s="222"/>
      <c r="B429" s="222"/>
      <c r="C429" s="222"/>
      <c r="D429" s="222"/>
      <c r="E429" s="222"/>
      <c r="F429" s="222"/>
      <c r="G429" s="222"/>
      <c r="H429" s="222"/>
      <c r="I429" s="222"/>
      <c r="J429" s="222"/>
      <c r="K429" s="222"/>
      <c r="L429" s="222"/>
      <c r="M429" s="222"/>
      <c r="N429" s="222"/>
      <c r="O429" s="222"/>
      <c r="P429" s="222"/>
      <c r="Q429" s="222"/>
      <c r="R429" s="222"/>
      <c r="S429" s="222"/>
      <c r="T429" s="222"/>
      <c r="U429" s="222"/>
      <c r="V429" s="222"/>
      <c r="W429" s="222"/>
      <c r="X429" s="222"/>
      <c r="Y429" s="222"/>
      <c r="Z429" s="222"/>
      <c r="AA429" s="222"/>
      <c r="AB429" s="222"/>
      <c r="AC429" s="222"/>
      <c r="AD429" s="222"/>
      <c r="AE429" s="222"/>
      <c r="AF429" s="222"/>
      <c r="AG429" s="222"/>
      <c r="AH429" s="222"/>
      <c r="AI429" s="222"/>
      <c r="AJ429" s="222"/>
      <c r="AK429" s="222"/>
      <c r="AL429" s="222"/>
      <c r="AM429" s="222"/>
      <c r="AN429" s="222"/>
      <c r="AO429" s="222"/>
      <c r="AP429" s="222"/>
      <c r="AQ429" s="222"/>
      <c r="AR429" s="222"/>
      <c r="AS429" s="222"/>
      <c r="AT429" s="222"/>
      <c r="AU429" s="222"/>
      <c r="AV429" s="222"/>
      <c r="AW429" s="222"/>
      <c r="AX429" s="222"/>
      <c r="AY429" s="222"/>
      <c r="AZ429" s="222"/>
      <c r="BA429" s="222"/>
      <c r="BB429" s="222"/>
      <c r="BC429" s="222"/>
      <c r="BD429" s="222"/>
      <c r="BE429" s="222"/>
      <c r="BF429" s="222"/>
      <c r="BG429" s="222"/>
      <c r="BH429" s="222"/>
      <c r="BI429" s="222"/>
      <c r="BJ429" s="222"/>
      <c r="BK429" s="222"/>
      <c r="BL429" s="222"/>
    </row>
    <row r="430">
      <c r="A430" s="222"/>
      <c r="B430" s="222"/>
      <c r="C430" s="222"/>
      <c r="D430" s="222"/>
      <c r="E430" s="222"/>
      <c r="F430" s="222"/>
      <c r="G430" s="222"/>
      <c r="H430" s="222"/>
      <c r="I430" s="222"/>
      <c r="J430" s="222"/>
      <c r="K430" s="222"/>
      <c r="L430" s="222"/>
      <c r="M430" s="222"/>
      <c r="N430" s="222"/>
      <c r="O430" s="222"/>
      <c r="P430" s="222"/>
      <c r="Q430" s="222"/>
      <c r="R430" s="222"/>
      <c r="S430" s="222"/>
      <c r="T430" s="222"/>
      <c r="U430" s="222"/>
      <c r="V430" s="222"/>
      <c r="W430" s="222"/>
      <c r="X430" s="222"/>
      <c r="Y430" s="222"/>
      <c r="Z430" s="222"/>
      <c r="AA430" s="222"/>
      <c r="AB430" s="222"/>
      <c r="AC430" s="222"/>
      <c r="AD430" s="222"/>
      <c r="AE430" s="222"/>
      <c r="AF430" s="222"/>
      <c r="AG430" s="222"/>
      <c r="AH430" s="222"/>
      <c r="AI430" s="222"/>
      <c r="AJ430" s="222"/>
      <c r="AK430" s="222"/>
      <c r="AL430" s="222"/>
      <c r="AM430" s="222"/>
      <c r="AN430" s="222"/>
      <c r="AO430" s="222"/>
      <c r="AP430" s="222"/>
      <c r="AQ430" s="222"/>
      <c r="AR430" s="222"/>
      <c r="AS430" s="222"/>
      <c r="AT430" s="222"/>
      <c r="AU430" s="222"/>
      <c r="AV430" s="222"/>
      <c r="AW430" s="222"/>
      <c r="AX430" s="222"/>
      <c r="AY430" s="222"/>
      <c r="AZ430" s="222"/>
      <c r="BA430" s="222"/>
      <c r="BB430" s="222"/>
      <c r="BC430" s="222"/>
      <c r="BD430" s="222"/>
      <c r="BE430" s="222"/>
      <c r="BF430" s="222"/>
      <c r="BG430" s="222"/>
      <c r="BH430" s="222"/>
      <c r="BI430" s="222"/>
      <c r="BJ430" s="222"/>
      <c r="BK430" s="222"/>
      <c r="BL430" s="222"/>
    </row>
    <row r="431">
      <c r="A431" s="222"/>
      <c r="B431" s="222"/>
      <c r="C431" s="222"/>
      <c r="D431" s="222"/>
      <c r="E431" s="222"/>
      <c r="F431" s="222"/>
      <c r="G431" s="222"/>
      <c r="H431" s="222"/>
      <c r="I431" s="222"/>
      <c r="J431" s="222"/>
      <c r="K431" s="222"/>
      <c r="L431" s="222"/>
      <c r="M431" s="222"/>
      <c r="N431" s="222"/>
      <c r="O431" s="222"/>
      <c r="P431" s="222"/>
      <c r="Q431" s="222"/>
      <c r="R431" s="222"/>
      <c r="S431" s="222"/>
      <c r="T431" s="222"/>
      <c r="U431" s="222"/>
      <c r="V431" s="222"/>
      <c r="W431" s="222"/>
      <c r="X431" s="222"/>
      <c r="Y431" s="222"/>
      <c r="Z431" s="222"/>
      <c r="AA431" s="222"/>
      <c r="AB431" s="222"/>
      <c r="AC431" s="222"/>
      <c r="AD431" s="222"/>
      <c r="AE431" s="222"/>
      <c r="AF431" s="222"/>
      <c r="AG431" s="222"/>
      <c r="AH431" s="222"/>
      <c r="AI431" s="222"/>
      <c r="AJ431" s="222"/>
      <c r="AK431" s="222"/>
      <c r="AL431" s="222"/>
      <c r="AM431" s="222"/>
      <c r="AN431" s="222"/>
      <c r="AO431" s="222"/>
      <c r="AP431" s="222"/>
      <c r="AQ431" s="222"/>
      <c r="AR431" s="222"/>
      <c r="AS431" s="222"/>
      <c r="AT431" s="222"/>
      <c r="AU431" s="222"/>
      <c r="AV431" s="222"/>
      <c r="AW431" s="222"/>
      <c r="AX431" s="222"/>
      <c r="AY431" s="222"/>
      <c r="AZ431" s="222"/>
      <c r="BA431" s="222"/>
      <c r="BB431" s="222"/>
      <c r="BC431" s="222"/>
      <c r="BD431" s="222"/>
      <c r="BE431" s="222"/>
      <c r="BF431" s="222"/>
      <c r="BG431" s="222"/>
      <c r="BH431" s="222"/>
      <c r="BI431" s="222"/>
      <c r="BJ431" s="222"/>
      <c r="BK431" s="222"/>
      <c r="BL431" s="222"/>
    </row>
    <row r="432">
      <c r="A432" s="222"/>
      <c r="B432" s="222"/>
      <c r="C432" s="222"/>
      <c r="D432" s="222"/>
      <c r="E432" s="222"/>
      <c r="F432" s="222"/>
      <c r="G432" s="222"/>
      <c r="H432" s="222"/>
      <c r="I432" s="222"/>
      <c r="J432" s="222"/>
      <c r="K432" s="222"/>
      <c r="L432" s="222"/>
      <c r="M432" s="222"/>
      <c r="N432" s="222"/>
      <c r="O432" s="222"/>
      <c r="P432" s="222"/>
      <c r="Q432" s="222"/>
      <c r="R432" s="222"/>
      <c r="S432" s="222"/>
      <c r="T432" s="222"/>
      <c r="U432" s="222"/>
      <c r="V432" s="222"/>
      <c r="W432" s="222"/>
      <c r="X432" s="222"/>
      <c r="Y432" s="222"/>
      <c r="Z432" s="222"/>
      <c r="AA432" s="222"/>
      <c r="AB432" s="222"/>
      <c r="AC432" s="222"/>
      <c r="AD432" s="222"/>
      <c r="AE432" s="222"/>
      <c r="AF432" s="222"/>
      <c r="AG432" s="222"/>
      <c r="AH432" s="222"/>
      <c r="AI432" s="222"/>
      <c r="AJ432" s="222"/>
      <c r="AK432" s="222"/>
      <c r="AL432" s="222"/>
      <c r="AM432" s="222"/>
      <c r="AN432" s="222"/>
      <c r="AO432" s="222"/>
      <c r="AP432" s="222"/>
      <c r="AQ432" s="222"/>
      <c r="AR432" s="222"/>
      <c r="AS432" s="222"/>
      <c r="AT432" s="222"/>
      <c r="AU432" s="222"/>
      <c r="AV432" s="222"/>
      <c r="AW432" s="222"/>
      <c r="AX432" s="222"/>
      <c r="AY432" s="222"/>
      <c r="AZ432" s="222"/>
      <c r="BA432" s="222"/>
      <c r="BB432" s="222"/>
      <c r="BC432" s="222"/>
      <c r="BD432" s="222"/>
      <c r="BE432" s="222"/>
      <c r="BF432" s="222"/>
      <c r="BG432" s="222"/>
      <c r="BH432" s="222"/>
      <c r="BI432" s="222"/>
      <c r="BJ432" s="222"/>
      <c r="BK432" s="222"/>
      <c r="BL432" s="222"/>
    </row>
    <row r="433">
      <c r="A433" s="222"/>
      <c r="B433" s="222"/>
      <c r="C433" s="222"/>
      <c r="D433" s="222"/>
      <c r="E433" s="222"/>
      <c r="F433" s="222"/>
      <c r="G433" s="222"/>
      <c r="H433" s="222"/>
      <c r="I433" s="222"/>
      <c r="J433" s="222"/>
      <c r="K433" s="222"/>
      <c r="L433" s="222"/>
      <c r="M433" s="222"/>
      <c r="N433" s="222"/>
      <c r="O433" s="222"/>
      <c r="P433" s="222"/>
      <c r="Q433" s="222"/>
      <c r="R433" s="222"/>
      <c r="S433" s="222"/>
      <c r="T433" s="222"/>
      <c r="U433" s="222"/>
      <c r="V433" s="222"/>
      <c r="W433" s="222"/>
      <c r="X433" s="222"/>
      <c r="Y433" s="222"/>
      <c r="Z433" s="222"/>
      <c r="AA433" s="222"/>
      <c r="AB433" s="222"/>
      <c r="AC433" s="222"/>
      <c r="AD433" s="222"/>
      <c r="AE433" s="222"/>
      <c r="AF433" s="222"/>
      <c r="AG433" s="222"/>
      <c r="AH433" s="222"/>
      <c r="AI433" s="222"/>
      <c r="AJ433" s="222"/>
      <c r="AK433" s="222"/>
      <c r="AL433" s="222"/>
      <c r="AM433" s="222"/>
      <c r="AN433" s="222"/>
      <c r="AO433" s="222"/>
      <c r="AP433" s="222"/>
      <c r="AQ433" s="222"/>
      <c r="AR433" s="222"/>
      <c r="AS433" s="222"/>
      <c r="AT433" s="222"/>
      <c r="AU433" s="222"/>
      <c r="AV433" s="222"/>
      <c r="AW433" s="222"/>
      <c r="AX433" s="222"/>
      <c r="AY433" s="222"/>
      <c r="AZ433" s="222"/>
      <c r="BA433" s="222"/>
      <c r="BB433" s="222"/>
      <c r="BC433" s="222"/>
      <c r="BD433" s="222"/>
      <c r="BE433" s="222"/>
      <c r="BF433" s="222"/>
      <c r="BG433" s="222"/>
      <c r="BH433" s="222"/>
      <c r="BI433" s="222"/>
      <c r="BJ433" s="222"/>
      <c r="BK433" s="222"/>
      <c r="BL433" s="222"/>
    </row>
    <row r="434">
      <c r="A434" s="222"/>
      <c r="B434" s="222"/>
      <c r="C434" s="222"/>
      <c r="D434" s="222"/>
      <c r="E434" s="222"/>
      <c r="F434" s="222"/>
      <c r="G434" s="222"/>
      <c r="H434" s="222"/>
      <c r="I434" s="222"/>
      <c r="J434" s="222"/>
      <c r="K434" s="222"/>
      <c r="L434" s="222"/>
      <c r="M434" s="222"/>
      <c r="N434" s="222"/>
      <c r="O434" s="222"/>
      <c r="P434" s="222"/>
      <c r="Q434" s="222"/>
      <c r="R434" s="222"/>
      <c r="S434" s="222"/>
      <c r="T434" s="222"/>
      <c r="U434" s="222"/>
      <c r="V434" s="222"/>
      <c r="W434" s="222"/>
      <c r="X434" s="222"/>
      <c r="Y434" s="222"/>
      <c r="Z434" s="222"/>
      <c r="AA434" s="222"/>
      <c r="AB434" s="222"/>
      <c r="AC434" s="222"/>
      <c r="AD434" s="222"/>
      <c r="AE434" s="222"/>
      <c r="AF434" s="222"/>
      <c r="AG434" s="222"/>
      <c r="AH434" s="222"/>
      <c r="AI434" s="222"/>
      <c r="AJ434" s="222"/>
      <c r="AK434" s="222"/>
      <c r="AL434" s="222"/>
      <c r="AM434" s="222"/>
      <c r="AN434" s="222"/>
      <c r="AO434" s="222"/>
      <c r="AP434" s="222"/>
      <c r="AQ434" s="222"/>
      <c r="AR434" s="222"/>
      <c r="AS434" s="222"/>
      <c r="AT434" s="222"/>
      <c r="AU434" s="222"/>
      <c r="AV434" s="222"/>
      <c r="AW434" s="222"/>
      <c r="AX434" s="222"/>
      <c r="AY434" s="222"/>
      <c r="AZ434" s="222"/>
      <c r="BA434" s="222"/>
      <c r="BB434" s="222"/>
      <c r="BC434" s="222"/>
      <c r="BD434" s="222"/>
      <c r="BE434" s="222"/>
      <c r="BF434" s="222"/>
      <c r="BG434" s="222"/>
      <c r="BH434" s="222"/>
      <c r="BI434" s="222"/>
      <c r="BJ434" s="222"/>
      <c r="BK434" s="222"/>
      <c r="BL434" s="222"/>
    </row>
    <row r="435">
      <c r="A435" s="222"/>
      <c r="B435" s="222"/>
      <c r="C435" s="222"/>
      <c r="D435" s="222"/>
      <c r="E435" s="222"/>
      <c r="F435" s="222"/>
      <c r="G435" s="222"/>
      <c r="H435" s="222"/>
      <c r="I435" s="222"/>
      <c r="J435" s="222"/>
      <c r="K435" s="222"/>
      <c r="L435" s="222"/>
      <c r="M435" s="222"/>
      <c r="N435" s="222"/>
      <c r="O435" s="222"/>
      <c r="P435" s="222"/>
      <c r="Q435" s="222"/>
      <c r="R435" s="222"/>
      <c r="S435" s="222"/>
      <c r="T435" s="222"/>
      <c r="U435" s="222"/>
      <c r="V435" s="222"/>
      <c r="W435" s="222"/>
      <c r="X435" s="222"/>
      <c r="Y435" s="222"/>
      <c r="Z435" s="222"/>
      <c r="AA435" s="222"/>
      <c r="AB435" s="222"/>
      <c r="AC435" s="222"/>
      <c r="AD435" s="222"/>
      <c r="AE435" s="222"/>
      <c r="AF435" s="222"/>
      <c r="AG435" s="222"/>
      <c r="AH435" s="222"/>
      <c r="AI435" s="222"/>
      <c r="AJ435" s="222"/>
      <c r="AK435" s="222"/>
      <c r="AL435" s="222"/>
      <c r="AM435" s="222"/>
      <c r="AN435" s="222"/>
      <c r="AO435" s="222"/>
      <c r="AP435" s="222"/>
      <c r="AQ435" s="222"/>
      <c r="AR435" s="222"/>
      <c r="AS435" s="222"/>
      <c r="AT435" s="222"/>
      <c r="AU435" s="222"/>
      <c r="AV435" s="222"/>
      <c r="AW435" s="222"/>
      <c r="AX435" s="222"/>
      <c r="AY435" s="222"/>
      <c r="AZ435" s="222"/>
      <c r="BA435" s="222"/>
      <c r="BB435" s="222"/>
      <c r="BC435" s="222"/>
      <c r="BD435" s="222"/>
      <c r="BE435" s="222"/>
      <c r="BF435" s="222"/>
      <c r="BG435" s="222"/>
      <c r="BH435" s="222"/>
      <c r="BI435" s="222"/>
      <c r="BJ435" s="222"/>
      <c r="BK435" s="222"/>
      <c r="BL435" s="222"/>
    </row>
    <row r="436">
      <c r="A436" s="222"/>
      <c r="B436" s="222"/>
      <c r="C436" s="222"/>
      <c r="D436" s="222"/>
      <c r="E436" s="222"/>
      <c r="F436" s="222"/>
      <c r="G436" s="222"/>
      <c r="H436" s="222"/>
      <c r="I436" s="222"/>
      <c r="J436" s="222"/>
      <c r="K436" s="222"/>
      <c r="L436" s="222"/>
      <c r="M436" s="222"/>
      <c r="N436" s="222"/>
      <c r="O436" s="222"/>
      <c r="P436" s="222"/>
      <c r="Q436" s="222"/>
      <c r="R436" s="222"/>
      <c r="S436" s="222"/>
      <c r="T436" s="222"/>
      <c r="U436" s="222"/>
      <c r="V436" s="222"/>
      <c r="W436" s="222"/>
      <c r="X436" s="222"/>
      <c r="Y436" s="222"/>
      <c r="Z436" s="222"/>
      <c r="AA436" s="222"/>
      <c r="AB436" s="222"/>
      <c r="AC436" s="222"/>
      <c r="AD436" s="222"/>
      <c r="AE436" s="222"/>
      <c r="AF436" s="222"/>
      <c r="AG436" s="222"/>
      <c r="AH436" s="222"/>
      <c r="AI436" s="222"/>
      <c r="AJ436" s="222"/>
      <c r="AK436" s="222"/>
      <c r="AL436" s="222"/>
      <c r="AM436" s="222"/>
      <c r="AN436" s="222"/>
      <c r="AO436" s="222"/>
      <c r="AP436" s="222"/>
      <c r="AQ436" s="222"/>
      <c r="AR436" s="222"/>
      <c r="AS436" s="222"/>
      <c r="AT436" s="222"/>
      <c r="AU436" s="222"/>
      <c r="AV436" s="222"/>
      <c r="AW436" s="222"/>
      <c r="AX436" s="222"/>
      <c r="AY436" s="222"/>
      <c r="AZ436" s="222"/>
      <c r="BA436" s="222"/>
      <c r="BB436" s="222"/>
      <c r="BC436" s="222"/>
      <c r="BD436" s="222"/>
      <c r="BE436" s="222"/>
      <c r="BF436" s="222"/>
      <c r="BG436" s="222"/>
      <c r="BH436" s="222"/>
      <c r="BI436" s="222"/>
      <c r="BJ436" s="222"/>
      <c r="BK436" s="222"/>
      <c r="BL436" s="222"/>
    </row>
    <row r="437">
      <c r="A437" s="222"/>
      <c r="B437" s="222"/>
      <c r="C437" s="222"/>
      <c r="D437" s="222"/>
      <c r="E437" s="222"/>
      <c r="F437" s="222"/>
      <c r="G437" s="222"/>
      <c r="H437" s="222"/>
      <c r="I437" s="222"/>
      <c r="J437" s="222"/>
      <c r="K437" s="222"/>
      <c r="L437" s="222"/>
      <c r="M437" s="222"/>
      <c r="N437" s="222"/>
      <c r="O437" s="222"/>
      <c r="P437" s="222"/>
      <c r="Q437" s="222"/>
      <c r="R437" s="222"/>
      <c r="S437" s="222"/>
      <c r="T437" s="222"/>
      <c r="U437" s="222"/>
      <c r="V437" s="222"/>
      <c r="W437" s="222"/>
      <c r="X437" s="222"/>
      <c r="Y437" s="222"/>
      <c r="Z437" s="222"/>
      <c r="AA437" s="222"/>
      <c r="AB437" s="222"/>
      <c r="AC437" s="222"/>
      <c r="AD437" s="222"/>
      <c r="AE437" s="222"/>
      <c r="AF437" s="222"/>
      <c r="AG437" s="222"/>
      <c r="AH437" s="222"/>
      <c r="AI437" s="222"/>
      <c r="AJ437" s="222"/>
      <c r="AK437" s="222"/>
      <c r="AL437" s="222"/>
      <c r="AM437" s="222"/>
      <c r="AN437" s="222"/>
      <c r="AO437" s="222"/>
      <c r="AP437" s="222"/>
      <c r="AQ437" s="222"/>
      <c r="AR437" s="222"/>
      <c r="AS437" s="222"/>
      <c r="AT437" s="222"/>
      <c r="AU437" s="222"/>
      <c r="AV437" s="222"/>
      <c r="AW437" s="222"/>
      <c r="AX437" s="222"/>
      <c r="AY437" s="222"/>
      <c r="AZ437" s="222"/>
      <c r="BA437" s="222"/>
      <c r="BB437" s="222"/>
      <c r="BC437" s="222"/>
      <c r="BD437" s="222"/>
      <c r="BE437" s="222"/>
      <c r="BF437" s="222"/>
      <c r="BG437" s="222"/>
      <c r="BH437" s="222"/>
      <c r="BI437" s="222"/>
      <c r="BJ437" s="222"/>
      <c r="BK437" s="222"/>
      <c r="BL437" s="222"/>
    </row>
    <row r="438">
      <c r="A438" s="222"/>
      <c r="B438" s="222"/>
      <c r="C438" s="222"/>
      <c r="D438" s="222"/>
      <c r="E438" s="222"/>
      <c r="F438" s="222"/>
      <c r="G438" s="222"/>
      <c r="H438" s="222"/>
      <c r="I438" s="222"/>
      <c r="J438" s="222"/>
      <c r="K438" s="222"/>
      <c r="L438" s="222"/>
      <c r="M438" s="222"/>
      <c r="N438" s="222"/>
      <c r="O438" s="222"/>
      <c r="P438" s="222"/>
      <c r="Q438" s="222"/>
      <c r="R438" s="222"/>
      <c r="S438" s="222"/>
      <c r="T438" s="222"/>
      <c r="U438" s="222"/>
      <c r="V438" s="222"/>
      <c r="W438" s="222"/>
      <c r="X438" s="222"/>
      <c r="Y438" s="222"/>
      <c r="Z438" s="222"/>
      <c r="AA438" s="222"/>
      <c r="AB438" s="222"/>
      <c r="AC438" s="222"/>
      <c r="AD438" s="222"/>
      <c r="AE438" s="222"/>
      <c r="AF438" s="222"/>
      <c r="AG438" s="222"/>
      <c r="AH438" s="222"/>
      <c r="AI438" s="222"/>
      <c r="AJ438" s="222"/>
      <c r="AK438" s="222"/>
      <c r="AL438" s="222"/>
      <c r="AM438" s="222"/>
      <c r="AN438" s="222"/>
      <c r="AO438" s="222"/>
      <c r="AP438" s="222"/>
      <c r="AQ438" s="222"/>
      <c r="AR438" s="222"/>
      <c r="AS438" s="222"/>
      <c r="AT438" s="222"/>
      <c r="AU438" s="222"/>
      <c r="AV438" s="222"/>
      <c r="AW438" s="222"/>
      <c r="AX438" s="222"/>
      <c r="AY438" s="222"/>
      <c r="AZ438" s="222"/>
      <c r="BA438" s="222"/>
      <c r="BB438" s="222"/>
      <c r="BC438" s="222"/>
      <c r="BD438" s="222"/>
      <c r="BE438" s="222"/>
      <c r="BF438" s="222"/>
      <c r="BG438" s="222"/>
      <c r="BH438" s="222"/>
      <c r="BI438" s="222"/>
      <c r="BJ438" s="222"/>
      <c r="BK438" s="222"/>
      <c r="BL438" s="222"/>
    </row>
    <row r="439">
      <c r="A439" s="222"/>
      <c r="B439" s="222"/>
      <c r="C439" s="222"/>
      <c r="D439" s="222"/>
      <c r="E439" s="222"/>
      <c r="F439" s="222"/>
      <c r="G439" s="222"/>
      <c r="H439" s="222"/>
      <c r="I439" s="222"/>
      <c r="J439" s="222"/>
      <c r="K439" s="222"/>
      <c r="L439" s="222"/>
      <c r="M439" s="222"/>
      <c r="N439" s="222"/>
      <c r="O439" s="222"/>
      <c r="P439" s="222"/>
      <c r="Q439" s="222"/>
      <c r="R439" s="222"/>
      <c r="S439" s="222"/>
      <c r="T439" s="222"/>
      <c r="U439" s="222"/>
      <c r="V439" s="222"/>
      <c r="W439" s="222"/>
      <c r="X439" s="222"/>
      <c r="Y439" s="222"/>
      <c r="Z439" s="222"/>
      <c r="AA439" s="222"/>
      <c r="AB439" s="222"/>
      <c r="AC439" s="222"/>
      <c r="AD439" s="222"/>
      <c r="AE439" s="222"/>
      <c r="AF439" s="222"/>
      <c r="AG439" s="222"/>
      <c r="AH439" s="222"/>
      <c r="AI439" s="222"/>
      <c r="AJ439" s="222"/>
      <c r="AK439" s="222"/>
      <c r="AL439" s="222"/>
      <c r="AM439" s="222"/>
      <c r="AN439" s="222"/>
      <c r="AO439" s="222"/>
      <c r="AP439" s="222"/>
      <c r="AQ439" s="222"/>
      <c r="AR439" s="222"/>
      <c r="AS439" s="222"/>
      <c r="AT439" s="222"/>
      <c r="AU439" s="222"/>
      <c r="AV439" s="222"/>
      <c r="AW439" s="222"/>
      <c r="AX439" s="222"/>
      <c r="AY439" s="222"/>
      <c r="AZ439" s="222"/>
      <c r="BA439" s="222"/>
      <c r="BB439" s="222"/>
      <c r="BC439" s="222"/>
      <c r="BD439" s="222"/>
      <c r="BE439" s="222"/>
      <c r="BF439" s="222"/>
      <c r="BG439" s="222"/>
      <c r="BH439" s="222"/>
      <c r="BI439" s="222"/>
      <c r="BJ439" s="222"/>
      <c r="BK439" s="222"/>
      <c r="BL439" s="222"/>
    </row>
    <row r="440">
      <c r="A440" s="222"/>
      <c r="B440" s="222"/>
      <c r="C440" s="222"/>
      <c r="D440" s="222"/>
      <c r="E440" s="222"/>
      <c r="F440" s="222"/>
      <c r="G440" s="222"/>
      <c r="H440" s="222"/>
      <c r="I440" s="222"/>
      <c r="J440" s="222"/>
      <c r="K440" s="222"/>
      <c r="L440" s="222"/>
      <c r="M440" s="222"/>
      <c r="N440" s="222"/>
      <c r="O440" s="222"/>
      <c r="P440" s="222"/>
      <c r="Q440" s="222"/>
      <c r="R440" s="222"/>
      <c r="S440" s="222"/>
      <c r="T440" s="222"/>
      <c r="U440" s="222"/>
      <c r="V440" s="222"/>
      <c r="W440" s="222"/>
      <c r="X440" s="222"/>
      <c r="Y440" s="222"/>
      <c r="Z440" s="222"/>
      <c r="AA440" s="222"/>
      <c r="AB440" s="222"/>
      <c r="AC440" s="222"/>
      <c r="AD440" s="222"/>
      <c r="AE440" s="222"/>
      <c r="AF440" s="222"/>
      <c r="AG440" s="222"/>
      <c r="AH440" s="222"/>
      <c r="AI440" s="222"/>
      <c r="AJ440" s="222"/>
      <c r="AK440" s="222"/>
      <c r="AL440" s="222"/>
      <c r="AM440" s="222"/>
      <c r="AN440" s="222"/>
      <c r="AO440" s="222"/>
      <c r="AP440" s="222"/>
      <c r="AQ440" s="222"/>
      <c r="AR440" s="222"/>
      <c r="AS440" s="222"/>
      <c r="AT440" s="222"/>
      <c r="AU440" s="222"/>
      <c r="AV440" s="222"/>
      <c r="AW440" s="222"/>
      <c r="AX440" s="222"/>
      <c r="AY440" s="222"/>
      <c r="AZ440" s="222"/>
      <c r="BA440" s="222"/>
      <c r="BB440" s="222"/>
      <c r="BC440" s="222"/>
      <c r="BD440" s="222"/>
      <c r="BE440" s="222"/>
      <c r="BF440" s="222"/>
      <c r="BG440" s="222"/>
      <c r="BH440" s="222"/>
      <c r="BI440" s="222"/>
      <c r="BJ440" s="222"/>
      <c r="BK440" s="222"/>
      <c r="BL440" s="222"/>
    </row>
    <row r="441">
      <c r="A441" s="222"/>
      <c r="B441" s="222"/>
      <c r="C441" s="222"/>
      <c r="D441" s="222"/>
      <c r="E441" s="222"/>
      <c r="F441" s="222"/>
      <c r="G441" s="222"/>
      <c r="H441" s="222"/>
      <c r="I441" s="222"/>
      <c r="J441" s="222"/>
      <c r="K441" s="222"/>
      <c r="L441" s="222"/>
      <c r="M441" s="222"/>
      <c r="N441" s="222"/>
      <c r="O441" s="222"/>
      <c r="P441" s="222"/>
      <c r="Q441" s="222"/>
      <c r="R441" s="222"/>
      <c r="S441" s="222"/>
      <c r="T441" s="222"/>
      <c r="U441" s="222"/>
      <c r="V441" s="222"/>
      <c r="W441" s="222"/>
      <c r="X441" s="222"/>
      <c r="Y441" s="222"/>
      <c r="Z441" s="222"/>
      <c r="AA441" s="222"/>
      <c r="AB441" s="222"/>
      <c r="AC441" s="222"/>
      <c r="AD441" s="222"/>
      <c r="AE441" s="222"/>
      <c r="AF441" s="222"/>
      <c r="AG441" s="222"/>
      <c r="AH441" s="222"/>
      <c r="AI441" s="222"/>
      <c r="AJ441" s="222"/>
      <c r="AK441" s="222"/>
      <c r="AL441" s="222"/>
      <c r="AM441" s="222"/>
      <c r="AN441" s="222"/>
      <c r="AO441" s="222"/>
      <c r="AP441" s="222"/>
      <c r="AQ441" s="222"/>
      <c r="AR441" s="222"/>
      <c r="AS441" s="222"/>
      <c r="AT441" s="222"/>
      <c r="AU441" s="222"/>
      <c r="AV441" s="222"/>
      <c r="AW441" s="222"/>
      <c r="AX441" s="222"/>
      <c r="AY441" s="222"/>
      <c r="AZ441" s="222"/>
      <c r="BA441" s="222"/>
      <c r="BB441" s="222"/>
      <c r="BC441" s="222"/>
      <c r="BD441" s="222"/>
      <c r="BE441" s="222"/>
      <c r="BF441" s="222"/>
      <c r="BG441" s="222"/>
      <c r="BH441" s="222"/>
      <c r="BI441" s="222"/>
      <c r="BJ441" s="222"/>
      <c r="BK441" s="222"/>
      <c r="BL441" s="222"/>
    </row>
    <row r="442">
      <c r="A442" s="222"/>
      <c r="B442" s="222"/>
      <c r="C442" s="222"/>
      <c r="D442" s="222"/>
      <c r="E442" s="222"/>
      <c r="F442" s="222"/>
      <c r="G442" s="222"/>
      <c r="H442" s="222"/>
      <c r="I442" s="222"/>
      <c r="J442" s="222"/>
      <c r="K442" s="222"/>
      <c r="L442" s="222"/>
      <c r="M442" s="222"/>
      <c r="N442" s="222"/>
      <c r="O442" s="222"/>
      <c r="P442" s="222"/>
      <c r="Q442" s="222"/>
      <c r="R442" s="222"/>
      <c r="S442" s="222"/>
      <c r="T442" s="222"/>
      <c r="U442" s="222"/>
      <c r="V442" s="222"/>
      <c r="W442" s="222"/>
      <c r="X442" s="222"/>
      <c r="Y442" s="222"/>
      <c r="Z442" s="222"/>
      <c r="AA442" s="222"/>
      <c r="AB442" s="222"/>
      <c r="AC442" s="222"/>
      <c r="AD442" s="222"/>
      <c r="AE442" s="222"/>
      <c r="AF442" s="222"/>
      <c r="AG442" s="222"/>
      <c r="AH442" s="222"/>
      <c r="AI442" s="222"/>
      <c r="AJ442" s="222"/>
      <c r="AK442" s="222"/>
      <c r="AL442" s="222"/>
      <c r="AM442" s="222"/>
      <c r="AN442" s="222"/>
      <c r="AO442" s="222"/>
      <c r="AP442" s="222"/>
      <c r="AQ442" s="222"/>
      <c r="AR442" s="222"/>
      <c r="AS442" s="222"/>
      <c r="AT442" s="222"/>
      <c r="AU442" s="222"/>
      <c r="AV442" s="222"/>
      <c r="AW442" s="222"/>
      <c r="AX442" s="222"/>
      <c r="AY442" s="222"/>
      <c r="AZ442" s="222"/>
      <c r="BA442" s="222"/>
      <c r="BB442" s="222"/>
      <c r="BC442" s="222"/>
      <c r="BD442" s="222"/>
      <c r="BE442" s="222"/>
      <c r="BF442" s="222"/>
      <c r="BG442" s="222"/>
      <c r="BH442" s="222"/>
      <c r="BI442" s="222"/>
      <c r="BJ442" s="222"/>
      <c r="BK442" s="222"/>
      <c r="BL442" s="222"/>
    </row>
    <row r="443">
      <c r="A443" s="222"/>
      <c r="B443" s="222"/>
      <c r="C443" s="222"/>
      <c r="D443" s="222"/>
      <c r="E443" s="222"/>
      <c r="F443" s="222"/>
      <c r="G443" s="222"/>
      <c r="H443" s="222"/>
      <c r="I443" s="222"/>
      <c r="J443" s="222"/>
      <c r="K443" s="222"/>
      <c r="L443" s="222"/>
      <c r="M443" s="222"/>
      <c r="N443" s="222"/>
      <c r="O443" s="222"/>
      <c r="P443" s="222"/>
      <c r="Q443" s="222"/>
      <c r="R443" s="222"/>
      <c r="S443" s="222"/>
      <c r="T443" s="222"/>
      <c r="U443" s="222"/>
      <c r="V443" s="222"/>
      <c r="W443" s="222"/>
      <c r="X443" s="222"/>
      <c r="Y443" s="222"/>
      <c r="Z443" s="222"/>
      <c r="AA443" s="222"/>
      <c r="AB443" s="222"/>
      <c r="AC443" s="222"/>
      <c r="AD443" s="222"/>
      <c r="AE443" s="222"/>
      <c r="AF443" s="222"/>
      <c r="AG443" s="222"/>
      <c r="AH443" s="222"/>
      <c r="AI443" s="222"/>
      <c r="AJ443" s="222"/>
      <c r="AK443" s="222"/>
      <c r="AL443" s="222"/>
      <c r="AM443" s="222"/>
      <c r="AN443" s="222"/>
      <c r="AO443" s="222"/>
      <c r="AP443" s="222"/>
      <c r="AQ443" s="222"/>
      <c r="AR443" s="222"/>
      <c r="AS443" s="222"/>
      <c r="AT443" s="222"/>
      <c r="AU443" s="222"/>
      <c r="AV443" s="222"/>
      <c r="AW443" s="222"/>
      <c r="AX443" s="222"/>
      <c r="AY443" s="222"/>
      <c r="AZ443" s="222"/>
      <c r="BA443" s="222"/>
      <c r="BB443" s="222"/>
      <c r="BC443" s="222"/>
      <c r="BD443" s="222"/>
      <c r="BE443" s="222"/>
      <c r="BF443" s="222"/>
      <c r="BG443" s="222"/>
      <c r="BH443" s="222"/>
      <c r="BI443" s="222"/>
      <c r="BJ443" s="222"/>
      <c r="BK443" s="222"/>
      <c r="BL443" s="222"/>
    </row>
    <row r="444">
      <c r="A444" s="222"/>
      <c r="B444" s="222"/>
      <c r="C444" s="222"/>
      <c r="D444" s="222"/>
      <c r="E444" s="222"/>
      <c r="F444" s="222"/>
      <c r="G444" s="222"/>
      <c r="H444" s="222"/>
      <c r="I444" s="222"/>
      <c r="J444" s="222"/>
      <c r="K444" s="222"/>
      <c r="L444" s="222"/>
      <c r="M444" s="222"/>
      <c r="N444" s="222"/>
      <c r="O444" s="222"/>
      <c r="P444" s="222"/>
      <c r="Q444" s="222"/>
      <c r="R444" s="222"/>
      <c r="S444" s="222"/>
      <c r="T444" s="222"/>
      <c r="U444" s="222"/>
      <c r="V444" s="222"/>
      <c r="W444" s="222"/>
      <c r="X444" s="222"/>
      <c r="Y444" s="222"/>
      <c r="Z444" s="222"/>
      <c r="AA444" s="222"/>
      <c r="AB444" s="222"/>
      <c r="AC444" s="222"/>
      <c r="AD444" s="222"/>
      <c r="AE444" s="222"/>
      <c r="AF444" s="222"/>
      <c r="AG444" s="222"/>
      <c r="AH444" s="222"/>
      <c r="AI444" s="222"/>
      <c r="AJ444" s="222"/>
      <c r="AK444" s="222"/>
      <c r="AL444" s="222"/>
      <c r="AM444" s="222"/>
      <c r="AN444" s="222"/>
      <c r="AO444" s="222"/>
      <c r="AP444" s="222"/>
      <c r="AQ444" s="222"/>
      <c r="AR444" s="222"/>
      <c r="AS444" s="222"/>
      <c r="AT444" s="222"/>
      <c r="AU444" s="222"/>
      <c r="AV444" s="222"/>
      <c r="AW444" s="222"/>
      <c r="AX444" s="222"/>
      <c r="AY444" s="222"/>
      <c r="AZ444" s="222"/>
      <c r="BA444" s="222"/>
      <c r="BB444" s="222"/>
      <c r="BC444" s="222"/>
      <c r="BD444" s="222"/>
      <c r="BE444" s="222"/>
      <c r="BF444" s="222"/>
      <c r="BG444" s="222"/>
      <c r="BH444" s="222"/>
      <c r="BI444" s="222"/>
      <c r="BJ444" s="222"/>
      <c r="BK444" s="222"/>
      <c r="BL444" s="222"/>
    </row>
    <row r="445">
      <c r="A445" s="222"/>
      <c r="B445" s="222"/>
      <c r="C445" s="222"/>
      <c r="D445" s="222"/>
      <c r="E445" s="222"/>
      <c r="F445" s="222"/>
      <c r="G445" s="222"/>
      <c r="H445" s="222"/>
      <c r="I445" s="222"/>
      <c r="J445" s="222"/>
      <c r="K445" s="222"/>
      <c r="L445" s="222"/>
      <c r="M445" s="222"/>
      <c r="N445" s="222"/>
      <c r="O445" s="222"/>
      <c r="P445" s="222"/>
      <c r="Q445" s="222"/>
      <c r="R445" s="222"/>
      <c r="S445" s="222"/>
      <c r="T445" s="222"/>
      <c r="U445" s="222"/>
      <c r="V445" s="222"/>
      <c r="W445" s="222"/>
      <c r="X445" s="222"/>
      <c r="Y445" s="222"/>
      <c r="Z445" s="222"/>
      <c r="AA445" s="222"/>
      <c r="AB445" s="222"/>
      <c r="AC445" s="222"/>
      <c r="AD445" s="222"/>
      <c r="AE445" s="222"/>
      <c r="AF445" s="222"/>
      <c r="AG445" s="222"/>
      <c r="AH445" s="222"/>
      <c r="AI445" s="222"/>
      <c r="AJ445" s="222"/>
      <c r="AK445" s="222"/>
      <c r="AL445" s="222"/>
      <c r="AM445" s="222"/>
      <c r="AN445" s="222"/>
      <c r="AO445" s="222"/>
      <c r="AP445" s="222"/>
      <c r="AQ445" s="222"/>
      <c r="AR445" s="222"/>
      <c r="AS445" s="222"/>
      <c r="AT445" s="222"/>
      <c r="AU445" s="222"/>
      <c r="AV445" s="222"/>
      <c r="AW445" s="222"/>
      <c r="AX445" s="222"/>
      <c r="AY445" s="222"/>
      <c r="AZ445" s="222"/>
      <c r="BA445" s="222"/>
      <c r="BB445" s="222"/>
      <c r="BC445" s="222"/>
      <c r="BD445" s="222"/>
      <c r="BE445" s="222"/>
      <c r="BF445" s="222"/>
      <c r="BG445" s="222"/>
      <c r="BH445" s="222"/>
      <c r="BI445" s="222"/>
      <c r="BJ445" s="222"/>
      <c r="BK445" s="222"/>
      <c r="BL445" s="222"/>
    </row>
    <row r="446">
      <c r="A446" s="222"/>
      <c r="B446" s="222"/>
      <c r="C446" s="222"/>
      <c r="D446" s="222"/>
      <c r="E446" s="222"/>
      <c r="F446" s="222"/>
      <c r="G446" s="222"/>
      <c r="H446" s="222"/>
      <c r="I446" s="222"/>
      <c r="J446" s="222"/>
      <c r="K446" s="222"/>
      <c r="L446" s="222"/>
      <c r="M446" s="222"/>
      <c r="N446" s="222"/>
      <c r="O446" s="222"/>
      <c r="P446" s="222"/>
      <c r="Q446" s="222"/>
      <c r="R446" s="222"/>
      <c r="S446" s="222"/>
      <c r="T446" s="222"/>
      <c r="U446" s="222"/>
      <c r="V446" s="222"/>
      <c r="W446" s="222"/>
      <c r="X446" s="222"/>
      <c r="Y446" s="222"/>
      <c r="Z446" s="222"/>
      <c r="AA446" s="222"/>
      <c r="AB446" s="222"/>
      <c r="AC446" s="222"/>
      <c r="AD446" s="222"/>
      <c r="AE446" s="222"/>
      <c r="AF446" s="222"/>
      <c r="AG446" s="222"/>
      <c r="AH446" s="222"/>
      <c r="AI446" s="222"/>
      <c r="AJ446" s="222"/>
      <c r="AK446" s="222"/>
      <c r="AL446" s="222"/>
      <c r="AM446" s="222"/>
      <c r="AN446" s="222"/>
      <c r="AO446" s="222"/>
      <c r="AP446" s="222"/>
      <c r="AQ446" s="222"/>
      <c r="AR446" s="222"/>
      <c r="AS446" s="222"/>
      <c r="AT446" s="222"/>
      <c r="AU446" s="222"/>
      <c r="AV446" s="222"/>
      <c r="AW446" s="222"/>
      <c r="AX446" s="222"/>
      <c r="AY446" s="222"/>
      <c r="AZ446" s="222"/>
      <c r="BA446" s="222"/>
      <c r="BB446" s="222"/>
      <c r="BC446" s="222"/>
      <c r="BD446" s="222"/>
      <c r="BE446" s="222"/>
      <c r="BF446" s="222"/>
      <c r="BG446" s="222"/>
      <c r="BH446" s="222"/>
      <c r="BI446" s="222"/>
      <c r="BJ446" s="222"/>
      <c r="BK446" s="222"/>
      <c r="BL446" s="222"/>
    </row>
    <row r="447">
      <c r="A447" s="222"/>
      <c r="B447" s="222"/>
      <c r="C447" s="222"/>
      <c r="D447" s="222"/>
      <c r="E447" s="222"/>
      <c r="F447" s="222"/>
      <c r="G447" s="222"/>
      <c r="H447" s="222"/>
      <c r="I447" s="222"/>
      <c r="J447" s="222"/>
      <c r="K447" s="222"/>
      <c r="L447" s="222"/>
      <c r="M447" s="222"/>
      <c r="N447" s="222"/>
      <c r="O447" s="222"/>
      <c r="P447" s="222"/>
      <c r="Q447" s="222"/>
      <c r="R447" s="222"/>
      <c r="S447" s="222"/>
      <c r="T447" s="222"/>
      <c r="U447" s="222"/>
      <c r="V447" s="222"/>
      <c r="W447" s="222"/>
      <c r="X447" s="222"/>
      <c r="Y447" s="222"/>
      <c r="Z447" s="222"/>
      <c r="AA447" s="222"/>
      <c r="AB447" s="222"/>
      <c r="AC447" s="222"/>
      <c r="AD447" s="222"/>
      <c r="AE447" s="222"/>
      <c r="AF447" s="222"/>
      <c r="AG447" s="222"/>
      <c r="AH447" s="22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c r="BF447" s="222"/>
      <c r="BG447" s="222"/>
      <c r="BH447" s="222"/>
      <c r="BI447" s="222"/>
      <c r="BJ447" s="222"/>
      <c r="BK447" s="222"/>
      <c r="BL447" s="222"/>
    </row>
    <row r="448">
      <c r="A448" s="222"/>
      <c r="B448" s="222"/>
      <c r="C448" s="222"/>
      <c r="D448" s="222"/>
      <c r="E448" s="222"/>
      <c r="F448" s="222"/>
      <c r="G448" s="222"/>
      <c r="H448" s="222"/>
      <c r="I448" s="222"/>
      <c r="J448" s="222"/>
      <c r="K448" s="222"/>
      <c r="L448" s="222"/>
      <c r="M448" s="222"/>
      <c r="N448" s="222"/>
      <c r="O448" s="222"/>
      <c r="P448" s="222"/>
      <c r="Q448" s="222"/>
      <c r="R448" s="222"/>
      <c r="S448" s="222"/>
      <c r="T448" s="222"/>
      <c r="U448" s="222"/>
      <c r="V448" s="222"/>
      <c r="W448" s="222"/>
      <c r="X448" s="222"/>
      <c r="Y448" s="222"/>
      <c r="Z448" s="222"/>
      <c r="AA448" s="222"/>
      <c r="AB448" s="222"/>
      <c r="AC448" s="222"/>
      <c r="AD448" s="222"/>
      <c r="AE448" s="222"/>
      <c r="AF448" s="222"/>
      <c r="AG448" s="222"/>
      <c r="AH448" s="222"/>
      <c r="AI448" s="222"/>
      <c r="AJ448" s="222"/>
      <c r="AK448" s="222"/>
      <c r="AL448" s="222"/>
      <c r="AM448" s="222"/>
      <c r="AN448" s="222"/>
      <c r="AO448" s="222"/>
      <c r="AP448" s="222"/>
      <c r="AQ448" s="222"/>
      <c r="AR448" s="222"/>
      <c r="AS448" s="222"/>
      <c r="AT448" s="222"/>
      <c r="AU448" s="222"/>
      <c r="AV448" s="222"/>
      <c r="AW448" s="222"/>
      <c r="AX448" s="222"/>
      <c r="AY448" s="222"/>
      <c r="AZ448" s="222"/>
      <c r="BA448" s="222"/>
      <c r="BB448" s="222"/>
      <c r="BC448" s="222"/>
      <c r="BD448" s="222"/>
      <c r="BE448" s="222"/>
      <c r="BF448" s="222"/>
      <c r="BG448" s="222"/>
      <c r="BH448" s="222"/>
      <c r="BI448" s="222"/>
      <c r="BJ448" s="222"/>
      <c r="BK448" s="222"/>
      <c r="BL448" s="222"/>
    </row>
    <row r="449">
      <c r="A449" s="222"/>
      <c r="B449" s="222"/>
      <c r="C449" s="222"/>
      <c r="D449" s="222"/>
      <c r="E449" s="222"/>
      <c r="F449" s="222"/>
      <c r="G449" s="222"/>
      <c r="H449" s="222"/>
      <c r="I449" s="222"/>
      <c r="J449" s="222"/>
      <c r="K449" s="222"/>
      <c r="L449" s="222"/>
      <c r="M449" s="222"/>
      <c r="N449" s="222"/>
      <c r="O449" s="222"/>
      <c r="P449" s="222"/>
      <c r="Q449" s="222"/>
      <c r="R449" s="222"/>
      <c r="S449" s="222"/>
      <c r="T449" s="222"/>
      <c r="U449" s="222"/>
      <c r="V449" s="222"/>
      <c r="W449" s="222"/>
      <c r="X449" s="222"/>
      <c r="Y449" s="222"/>
      <c r="Z449" s="222"/>
      <c r="AA449" s="222"/>
      <c r="AB449" s="222"/>
      <c r="AC449" s="222"/>
      <c r="AD449" s="222"/>
      <c r="AE449" s="222"/>
      <c r="AF449" s="222"/>
      <c r="AG449" s="222"/>
      <c r="AH449" s="222"/>
      <c r="AI449" s="222"/>
      <c r="AJ449" s="222"/>
      <c r="AK449" s="222"/>
      <c r="AL449" s="222"/>
      <c r="AM449" s="222"/>
      <c r="AN449" s="222"/>
      <c r="AO449" s="222"/>
      <c r="AP449" s="222"/>
      <c r="AQ449" s="222"/>
      <c r="AR449" s="222"/>
      <c r="AS449" s="222"/>
      <c r="AT449" s="222"/>
      <c r="AU449" s="222"/>
      <c r="AV449" s="222"/>
      <c r="AW449" s="222"/>
      <c r="AX449" s="222"/>
      <c r="AY449" s="222"/>
      <c r="AZ449" s="222"/>
      <c r="BA449" s="222"/>
      <c r="BB449" s="222"/>
      <c r="BC449" s="222"/>
      <c r="BD449" s="222"/>
      <c r="BE449" s="222"/>
      <c r="BF449" s="222"/>
      <c r="BG449" s="222"/>
      <c r="BH449" s="222"/>
      <c r="BI449" s="222"/>
      <c r="BJ449" s="222"/>
      <c r="BK449" s="222"/>
      <c r="BL449" s="222"/>
    </row>
    <row r="450">
      <c r="A450" s="222"/>
      <c r="B450" s="222"/>
      <c r="C450" s="222"/>
      <c r="D450" s="222"/>
      <c r="E450" s="222"/>
      <c r="F450" s="222"/>
      <c r="G450" s="222"/>
      <c r="H450" s="222"/>
      <c r="I450" s="222"/>
      <c r="J450" s="222"/>
      <c r="K450" s="222"/>
      <c r="L450" s="222"/>
      <c r="M450" s="222"/>
      <c r="N450" s="222"/>
      <c r="O450" s="222"/>
      <c r="P450" s="222"/>
      <c r="Q450" s="222"/>
      <c r="R450" s="222"/>
      <c r="S450" s="222"/>
      <c r="T450" s="222"/>
      <c r="U450" s="222"/>
      <c r="V450" s="222"/>
      <c r="W450" s="222"/>
      <c r="X450" s="222"/>
      <c r="Y450" s="222"/>
      <c r="Z450" s="222"/>
      <c r="AA450" s="222"/>
      <c r="AB450" s="222"/>
      <c r="AC450" s="222"/>
      <c r="AD450" s="222"/>
      <c r="AE450" s="222"/>
      <c r="AF450" s="222"/>
      <c r="AG450" s="222"/>
      <c r="AH450" s="222"/>
      <c r="AI450" s="222"/>
      <c r="AJ450" s="222"/>
      <c r="AK450" s="222"/>
      <c r="AL450" s="222"/>
      <c r="AM450" s="222"/>
      <c r="AN450" s="222"/>
      <c r="AO450" s="222"/>
      <c r="AP450" s="222"/>
      <c r="AQ450" s="222"/>
      <c r="AR450" s="222"/>
      <c r="AS450" s="222"/>
      <c r="AT450" s="222"/>
      <c r="AU450" s="222"/>
      <c r="AV450" s="222"/>
      <c r="AW450" s="222"/>
      <c r="AX450" s="222"/>
      <c r="AY450" s="222"/>
      <c r="AZ450" s="222"/>
      <c r="BA450" s="222"/>
      <c r="BB450" s="222"/>
      <c r="BC450" s="222"/>
      <c r="BD450" s="222"/>
      <c r="BE450" s="222"/>
      <c r="BF450" s="222"/>
      <c r="BG450" s="222"/>
      <c r="BH450" s="222"/>
      <c r="BI450" s="222"/>
      <c r="BJ450" s="222"/>
      <c r="BK450" s="222"/>
      <c r="BL450" s="222"/>
    </row>
    <row r="451">
      <c r="A451" s="222"/>
      <c r="B451" s="222"/>
      <c r="C451" s="222"/>
      <c r="D451" s="222"/>
      <c r="E451" s="222"/>
      <c r="F451" s="222"/>
      <c r="G451" s="222"/>
      <c r="H451" s="222"/>
      <c r="I451" s="222"/>
      <c r="J451" s="222"/>
      <c r="K451" s="222"/>
      <c r="L451" s="222"/>
      <c r="M451" s="222"/>
      <c r="N451" s="222"/>
      <c r="O451" s="222"/>
      <c r="P451" s="222"/>
      <c r="Q451" s="222"/>
      <c r="R451" s="222"/>
      <c r="S451" s="222"/>
      <c r="T451" s="222"/>
      <c r="U451" s="222"/>
      <c r="V451" s="222"/>
      <c r="W451" s="222"/>
      <c r="X451" s="222"/>
      <c r="Y451" s="222"/>
      <c r="Z451" s="222"/>
      <c r="AA451" s="222"/>
      <c r="AB451" s="222"/>
      <c r="AC451" s="222"/>
      <c r="AD451" s="222"/>
      <c r="AE451" s="222"/>
      <c r="AF451" s="222"/>
      <c r="AG451" s="222"/>
      <c r="AH451" s="222"/>
      <c r="AI451" s="222"/>
      <c r="AJ451" s="222"/>
      <c r="AK451" s="222"/>
      <c r="AL451" s="222"/>
      <c r="AM451" s="222"/>
      <c r="AN451" s="222"/>
      <c r="AO451" s="222"/>
      <c r="AP451" s="222"/>
      <c r="AQ451" s="222"/>
      <c r="AR451" s="222"/>
      <c r="AS451" s="222"/>
      <c r="AT451" s="222"/>
      <c r="AU451" s="222"/>
      <c r="AV451" s="222"/>
      <c r="AW451" s="222"/>
      <c r="AX451" s="222"/>
      <c r="AY451" s="222"/>
      <c r="AZ451" s="222"/>
      <c r="BA451" s="222"/>
      <c r="BB451" s="222"/>
      <c r="BC451" s="222"/>
      <c r="BD451" s="222"/>
      <c r="BE451" s="222"/>
      <c r="BF451" s="222"/>
      <c r="BG451" s="222"/>
      <c r="BH451" s="222"/>
      <c r="BI451" s="222"/>
      <c r="BJ451" s="222"/>
      <c r="BK451" s="222"/>
      <c r="BL451" s="222"/>
    </row>
    <row r="452">
      <c r="A452" s="222"/>
      <c r="B452" s="222"/>
      <c r="C452" s="222"/>
      <c r="D452" s="222"/>
      <c r="E452" s="222"/>
      <c r="F452" s="222"/>
      <c r="G452" s="222"/>
      <c r="H452" s="222"/>
      <c r="I452" s="222"/>
      <c r="J452" s="222"/>
      <c r="K452" s="222"/>
      <c r="L452" s="222"/>
      <c r="M452" s="222"/>
      <c r="N452" s="222"/>
      <c r="O452" s="222"/>
      <c r="P452" s="222"/>
      <c r="Q452" s="222"/>
      <c r="R452" s="222"/>
      <c r="S452" s="222"/>
      <c r="T452" s="222"/>
      <c r="U452" s="222"/>
      <c r="V452" s="222"/>
      <c r="W452" s="222"/>
      <c r="X452" s="222"/>
      <c r="Y452" s="222"/>
      <c r="Z452" s="222"/>
      <c r="AA452" s="222"/>
      <c r="AB452" s="222"/>
      <c r="AC452" s="222"/>
      <c r="AD452" s="222"/>
      <c r="AE452" s="222"/>
      <c r="AF452" s="222"/>
      <c r="AG452" s="222"/>
      <c r="AH452" s="222"/>
      <c r="AI452" s="222"/>
      <c r="AJ452" s="222"/>
      <c r="AK452" s="222"/>
      <c r="AL452" s="222"/>
      <c r="AM452" s="222"/>
      <c r="AN452" s="222"/>
      <c r="AO452" s="222"/>
      <c r="AP452" s="222"/>
      <c r="AQ452" s="222"/>
      <c r="AR452" s="222"/>
      <c r="AS452" s="222"/>
      <c r="AT452" s="222"/>
      <c r="AU452" s="222"/>
      <c r="AV452" s="222"/>
      <c r="AW452" s="222"/>
      <c r="AX452" s="222"/>
      <c r="AY452" s="222"/>
      <c r="AZ452" s="222"/>
      <c r="BA452" s="222"/>
      <c r="BB452" s="222"/>
      <c r="BC452" s="222"/>
      <c r="BD452" s="222"/>
      <c r="BE452" s="222"/>
      <c r="BF452" s="222"/>
      <c r="BG452" s="222"/>
      <c r="BH452" s="222"/>
      <c r="BI452" s="222"/>
      <c r="BJ452" s="222"/>
      <c r="BK452" s="222"/>
      <c r="BL452" s="222"/>
    </row>
    <row r="453">
      <c r="A453" s="222"/>
      <c r="B453" s="222"/>
      <c r="C453" s="222"/>
      <c r="D453" s="222"/>
      <c r="E453" s="222"/>
      <c r="F453" s="222"/>
      <c r="G453" s="222"/>
      <c r="H453" s="222"/>
      <c r="I453" s="222"/>
      <c r="J453" s="222"/>
      <c r="K453" s="222"/>
      <c r="L453" s="222"/>
      <c r="M453" s="222"/>
      <c r="N453" s="222"/>
      <c r="O453" s="222"/>
      <c r="P453" s="222"/>
      <c r="Q453" s="222"/>
      <c r="R453" s="222"/>
      <c r="S453" s="222"/>
      <c r="T453" s="222"/>
      <c r="U453" s="222"/>
      <c r="V453" s="222"/>
      <c r="W453" s="222"/>
      <c r="X453" s="222"/>
      <c r="Y453" s="222"/>
      <c r="Z453" s="222"/>
      <c r="AA453" s="222"/>
      <c r="AB453" s="222"/>
      <c r="AC453" s="222"/>
      <c r="AD453" s="222"/>
      <c r="AE453" s="222"/>
      <c r="AF453" s="222"/>
      <c r="AG453" s="222"/>
      <c r="AH453" s="222"/>
      <c r="AI453" s="222"/>
      <c r="AJ453" s="222"/>
      <c r="AK453" s="222"/>
      <c r="AL453" s="222"/>
      <c r="AM453" s="222"/>
      <c r="AN453" s="222"/>
      <c r="AO453" s="222"/>
      <c r="AP453" s="222"/>
      <c r="AQ453" s="222"/>
      <c r="AR453" s="222"/>
      <c r="AS453" s="222"/>
      <c r="AT453" s="222"/>
      <c r="AU453" s="222"/>
      <c r="AV453" s="222"/>
      <c r="AW453" s="222"/>
      <c r="AX453" s="222"/>
      <c r="AY453" s="222"/>
      <c r="AZ453" s="222"/>
      <c r="BA453" s="222"/>
      <c r="BB453" s="222"/>
      <c r="BC453" s="222"/>
      <c r="BD453" s="222"/>
      <c r="BE453" s="222"/>
      <c r="BF453" s="222"/>
      <c r="BG453" s="222"/>
      <c r="BH453" s="222"/>
      <c r="BI453" s="222"/>
      <c r="BJ453" s="222"/>
      <c r="BK453" s="222"/>
      <c r="BL453" s="222"/>
    </row>
    <row r="454">
      <c r="A454" s="222"/>
      <c r="B454" s="222"/>
      <c r="C454" s="222"/>
      <c r="D454" s="222"/>
      <c r="E454" s="222"/>
      <c r="F454" s="222"/>
      <c r="G454" s="222"/>
      <c r="H454" s="222"/>
      <c r="I454" s="222"/>
      <c r="J454" s="222"/>
      <c r="K454" s="222"/>
      <c r="L454" s="222"/>
      <c r="M454" s="222"/>
      <c r="N454" s="222"/>
      <c r="O454" s="222"/>
      <c r="P454" s="222"/>
      <c r="Q454" s="222"/>
      <c r="R454" s="222"/>
      <c r="S454" s="222"/>
      <c r="T454" s="222"/>
      <c r="U454" s="222"/>
      <c r="V454" s="222"/>
      <c r="W454" s="222"/>
      <c r="X454" s="222"/>
      <c r="Y454" s="222"/>
      <c r="Z454" s="222"/>
      <c r="AA454" s="222"/>
      <c r="AB454" s="222"/>
      <c r="AC454" s="222"/>
      <c r="AD454" s="222"/>
      <c r="AE454" s="222"/>
      <c r="AF454" s="222"/>
      <c r="AG454" s="222"/>
      <c r="AH454" s="222"/>
      <c r="AI454" s="222"/>
      <c r="AJ454" s="222"/>
      <c r="AK454" s="222"/>
      <c r="AL454" s="222"/>
      <c r="AM454" s="222"/>
      <c r="AN454" s="222"/>
      <c r="AO454" s="222"/>
      <c r="AP454" s="222"/>
      <c r="AQ454" s="222"/>
      <c r="AR454" s="222"/>
      <c r="AS454" s="222"/>
      <c r="AT454" s="222"/>
      <c r="AU454" s="222"/>
      <c r="AV454" s="222"/>
      <c r="AW454" s="222"/>
      <c r="AX454" s="222"/>
      <c r="AY454" s="222"/>
      <c r="AZ454" s="222"/>
      <c r="BA454" s="222"/>
      <c r="BB454" s="222"/>
      <c r="BC454" s="222"/>
      <c r="BD454" s="222"/>
      <c r="BE454" s="222"/>
      <c r="BF454" s="222"/>
      <c r="BG454" s="222"/>
      <c r="BH454" s="222"/>
      <c r="BI454" s="222"/>
      <c r="BJ454" s="222"/>
      <c r="BK454" s="222"/>
      <c r="BL454" s="222"/>
    </row>
    <row r="455">
      <c r="A455" s="222"/>
      <c r="B455" s="222"/>
      <c r="C455" s="222"/>
      <c r="D455" s="222"/>
      <c r="E455" s="222"/>
      <c r="F455" s="222"/>
      <c r="G455" s="222"/>
      <c r="H455" s="222"/>
      <c r="I455" s="222"/>
      <c r="J455" s="222"/>
      <c r="K455" s="222"/>
      <c r="L455" s="222"/>
      <c r="M455" s="222"/>
      <c r="N455" s="222"/>
      <c r="O455" s="222"/>
      <c r="P455" s="222"/>
      <c r="Q455" s="222"/>
      <c r="R455" s="222"/>
      <c r="S455" s="222"/>
      <c r="T455" s="222"/>
      <c r="U455" s="222"/>
      <c r="V455" s="222"/>
      <c r="W455" s="222"/>
      <c r="X455" s="222"/>
      <c r="Y455" s="222"/>
      <c r="Z455" s="222"/>
      <c r="AA455" s="222"/>
      <c r="AB455" s="222"/>
      <c r="AC455" s="222"/>
      <c r="AD455" s="222"/>
      <c r="AE455" s="222"/>
      <c r="AF455" s="222"/>
      <c r="AG455" s="222"/>
      <c r="AH455" s="222"/>
      <c r="AI455" s="222"/>
      <c r="AJ455" s="222"/>
      <c r="AK455" s="222"/>
      <c r="AL455" s="222"/>
      <c r="AM455" s="222"/>
      <c r="AN455" s="222"/>
      <c r="AO455" s="222"/>
      <c r="AP455" s="222"/>
      <c r="AQ455" s="222"/>
      <c r="AR455" s="222"/>
      <c r="AS455" s="222"/>
      <c r="AT455" s="222"/>
      <c r="AU455" s="222"/>
      <c r="AV455" s="222"/>
      <c r="AW455" s="222"/>
      <c r="AX455" s="222"/>
      <c r="AY455" s="222"/>
      <c r="AZ455" s="222"/>
      <c r="BA455" s="222"/>
      <c r="BB455" s="222"/>
      <c r="BC455" s="222"/>
      <c r="BD455" s="222"/>
      <c r="BE455" s="222"/>
      <c r="BF455" s="222"/>
      <c r="BG455" s="222"/>
      <c r="BH455" s="222"/>
      <c r="BI455" s="222"/>
      <c r="BJ455" s="222"/>
      <c r="BK455" s="222"/>
      <c r="BL455" s="222"/>
    </row>
    <row r="456">
      <c r="A456" s="222"/>
      <c r="B456" s="222"/>
      <c r="C456" s="222"/>
      <c r="D456" s="222"/>
      <c r="E456" s="222"/>
      <c r="F456" s="222"/>
      <c r="G456" s="222"/>
      <c r="H456" s="222"/>
      <c r="I456" s="222"/>
      <c r="J456" s="222"/>
      <c r="K456" s="222"/>
      <c r="L456" s="222"/>
      <c r="M456" s="222"/>
      <c r="N456" s="222"/>
      <c r="O456" s="222"/>
      <c r="P456" s="222"/>
      <c r="Q456" s="222"/>
      <c r="R456" s="222"/>
      <c r="S456" s="222"/>
      <c r="T456" s="222"/>
      <c r="U456" s="222"/>
      <c r="V456" s="222"/>
      <c r="W456" s="222"/>
      <c r="X456" s="222"/>
      <c r="Y456" s="222"/>
      <c r="Z456" s="222"/>
      <c r="AA456" s="222"/>
      <c r="AB456" s="222"/>
      <c r="AC456" s="222"/>
      <c r="AD456" s="222"/>
      <c r="AE456" s="222"/>
      <c r="AF456" s="222"/>
      <c r="AG456" s="222"/>
      <c r="AH456" s="222"/>
      <c r="AI456" s="222"/>
      <c r="AJ456" s="222"/>
      <c r="AK456" s="222"/>
      <c r="AL456" s="222"/>
      <c r="AM456" s="222"/>
      <c r="AN456" s="222"/>
      <c r="AO456" s="222"/>
      <c r="AP456" s="222"/>
      <c r="AQ456" s="222"/>
      <c r="AR456" s="222"/>
      <c r="AS456" s="222"/>
      <c r="AT456" s="222"/>
      <c r="AU456" s="222"/>
      <c r="AV456" s="222"/>
      <c r="AW456" s="222"/>
      <c r="AX456" s="222"/>
      <c r="AY456" s="222"/>
      <c r="AZ456" s="222"/>
      <c r="BA456" s="222"/>
      <c r="BB456" s="222"/>
      <c r="BC456" s="222"/>
      <c r="BD456" s="222"/>
      <c r="BE456" s="222"/>
      <c r="BF456" s="222"/>
      <c r="BG456" s="222"/>
      <c r="BH456" s="222"/>
      <c r="BI456" s="222"/>
      <c r="BJ456" s="222"/>
      <c r="BK456" s="222"/>
      <c r="BL456" s="222"/>
    </row>
    <row r="457">
      <c r="A457" s="222"/>
      <c r="B457" s="222"/>
      <c r="C457" s="222"/>
      <c r="D457" s="222"/>
      <c r="E457" s="222"/>
      <c r="F457" s="222"/>
      <c r="G457" s="222"/>
      <c r="H457" s="222"/>
      <c r="I457" s="222"/>
      <c r="J457" s="222"/>
      <c r="K457" s="222"/>
      <c r="L457" s="222"/>
      <c r="M457" s="222"/>
      <c r="N457" s="222"/>
      <c r="O457" s="222"/>
      <c r="P457" s="222"/>
      <c r="Q457" s="222"/>
      <c r="R457" s="222"/>
      <c r="S457" s="222"/>
      <c r="T457" s="222"/>
      <c r="U457" s="222"/>
      <c r="V457" s="222"/>
      <c r="W457" s="222"/>
      <c r="X457" s="222"/>
      <c r="Y457" s="222"/>
      <c r="Z457" s="222"/>
      <c r="AA457" s="222"/>
      <c r="AB457" s="222"/>
      <c r="AC457" s="222"/>
      <c r="AD457" s="222"/>
      <c r="AE457" s="222"/>
      <c r="AF457" s="222"/>
      <c r="AG457" s="222"/>
      <c r="AH457" s="222"/>
      <c r="AI457" s="222"/>
      <c r="AJ457" s="222"/>
      <c r="AK457" s="222"/>
      <c r="AL457" s="222"/>
      <c r="AM457" s="222"/>
      <c r="AN457" s="222"/>
      <c r="AO457" s="222"/>
      <c r="AP457" s="222"/>
      <c r="AQ457" s="222"/>
      <c r="AR457" s="222"/>
      <c r="AS457" s="222"/>
      <c r="AT457" s="222"/>
      <c r="AU457" s="222"/>
      <c r="AV457" s="222"/>
      <c r="AW457" s="222"/>
      <c r="AX457" s="222"/>
      <c r="AY457" s="222"/>
      <c r="AZ457" s="222"/>
      <c r="BA457" s="222"/>
      <c r="BB457" s="222"/>
      <c r="BC457" s="222"/>
      <c r="BD457" s="222"/>
      <c r="BE457" s="222"/>
      <c r="BF457" s="222"/>
      <c r="BG457" s="222"/>
      <c r="BH457" s="222"/>
      <c r="BI457" s="222"/>
      <c r="BJ457" s="222"/>
      <c r="BK457" s="222"/>
      <c r="BL457" s="222"/>
    </row>
    <row r="458">
      <c r="A458" s="222"/>
      <c r="B458" s="222"/>
      <c r="C458" s="222"/>
      <c r="D458" s="222"/>
      <c r="E458" s="222"/>
      <c r="F458" s="222"/>
      <c r="G458" s="222"/>
      <c r="H458" s="222"/>
      <c r="I458" s="222"/>
      <c r="J458" s="222"/>
      <c r="K458" s="222"/>
      <c r="L458" s="222"/>
      <c r="M458" s="222"/>
      <c r="N458" s="222"/>
      <c r="O458" s="222"/>
      <c r="P458" s="222"/>
      <c r="Q458" s="222"/>
      <c r="R458" s="222"/>
      <c r="S458" s="222"/>
      <c r="T458" s="222"/>
      <c r="U458" s="222"/>
      <c r="V458" s="222"/>
      <c r="W458" s="222"/>
      <c r="X458" s="222"/>
      <c r="Y458" s="222"/>
      <c r="Z458" s="222"/>
      <c r="AA458" s="222"/>
      <c r="AB458" s="222"/>
      <c r="AC458" s="222"/>
      <c r="AD458" s="222"/>
      <c r="AE458" s="222"/>
      <c r="AF458" s="222"/>
      <c r="AG458" s="222"/>
      <c r="AH458" s="222"/>
      <c r="AI458" s="222"/>
      <c r="AJ458" s="222"/>
      <c r="AK458" s="222"/>
      <c r="AL458" s="222"/>
      <c r="AM458" s="222"/>
      <c r="AN458" s="222"/>
      <c r="AO458" s="222"/>
      <c r="AP458" s="222"/>
      <c r="AQ458" s="222"/>
      <c r="AR458" s="222"/>
      <c r="AS458" s="222"/>
      <c r="AT458" s="222"/>
      <c r="AU458" s="222"/>
      <c r="AV458" s="222"/>
      <c r="AW458" s="222"/>
      <c r="AX458" s="222"/>
      <c r="AY458" s="222"/>
      <c r="AZ458" s="222"/>
      <c r="BA458" s="222"/>
      <c r="BB458" s="222"/>
      <c r="BC458" s="222"/>
      <c r="BD458" s="222"/>
      <c r="BE458" s="222"/>
      <c r="BF458" s="222"/>
      <c r="BG458" s="222"/>
      <c r="BH458" s="222"/>
      <c r="BI458" s="222"/>
      <c r="BJ458" s="222"/>
      <c r="BK458" s="222"/>
      <c r="BL458" s="222"/>
    </row>
    <row r="459">
      <c r="A459" s="222"/>
      <c r="B459" s="222"/>
      <c r="C459" s="222"/>
      <c r="D459" s="222"/>
      <c r="E459" s="222"/>
      <c r="F459" s="222"/>
      <c r="G459" s="222"/>
      <c r="H459" s="222"/>
      <c r="I459" s="222"/>
      <c r="J459" s="222"/>
      <c r="K459" s="222"/>
      <c r="L459" s="222"/>
      <c r="M459" s="222"/>
      <c r="N459" s="222"/>
      <c r="O459" s="222"/>
      <c r="P459" s="222"/>
      <c r="Q459" s="222"/>
      <c r="R459" s="222"/>
      <c r="S459" s="222"/>
      <c r="T459" s="222"/>
      <c r="U459" s="222"/>
      <c r="V459" s="222"/>
      <c r="W459" s="222"/>
      <c r="X459" s="222"/>
      <c r="Y459" s="222"/>
      <c r="Z459" s="222"/>
      <c r="AA459" s="222"/>
      <c r="AB459" s="222"/>
      <c r="AC459" s="222"/>
      <c r="AD459" s="222"/>
      <c r="AE459" s="222"/>
      <c r="AF459" s="222"/>
      <c r="AG459" s="222"/>
      <c r="AH459" s="222"/>
      <c r="AI459" s="222"/>
      <c r="AJ459" s="222"/>
      <c r="AK459" s="222"/>
      <c r="AL459" s="222"/>
      <c r="AM459" s="222"/>
      <c r="AN459" s="222"/>
      <c r="AO459" s="222"/>
      <c r="AP459" s="222"/>
      <c r="AQ459" s="222"/>
      <c r="AR459" s="222"/>
      <c r="AS459" s="222"/>
      <c r="AT459" s="222"/>
      <c r="AU459" s="222"/>
      <c r="AV459" s="222"/>
      <c r="AW459" s="222"/>
      <c r="AX459" s="222"/>
      <c r="AY459" s="222"/>
      <c r="AZ459" s="222"/>
      <c r="BA459" s="222"/>
      <c r="BB459" s="222"/>
      <c r="BC459" s="222"/>
      <c r="BD459" s="222"/>
      <c r="BE459" s="222"/>
      <c r="BF459" s="222"/>
      <c r="BG459" s="222"/>
      <c r="BH459" s="222"/>
      <c r="BI459" s="222"/>
      <c r="BJ459" s="222"/>
      <c r="BK459" s="222"/>
      <c r="BL459" s="222"/>
    </row>
    <row r="460">
      <c r="A460" s="222"/>
      <c r="B460" s="222"/>
      <c r="C460" s="222"/>
      <c r="D460" s="222"/>
      <c r="E460" s="222"/>
      <c r="F460" s="222"/>
      <c r="G460" s="222"/>
      <c r="H460" s="222"/>
      <c r="I460" s="222"/>
      <c r="J460" s="222"/>
      <c r="K460" s="222"/>
      <c r="L460" s="222"/>
      <c r="M460" s="222"/>
      <c r="N460" s="222"/>
      <c r="O460" s="222"/>
      <c r="P460" s="222"/>
      <c r="Q460" s="222"/>
      <c r="R460" s="222"/>
      <c r="S460" s="222"/>
      <c r="T460" s="222"/>
      <c r="U460" s="222"/>
      <c r="V460" s="222"/>
      <c r="W460" s="222"/>
      <c r="X460" s="222"/>
      <c r="Y460" s="222"/>
      <c r="Z460" s="222"/>
      <c r="AA460" s="222"/>
      <c r="AB460" s="222"/>
      <c r="AC460" s="222"/>
      <c r="AD460" s="222"/>
      <c r="AE460" s="222"/>
      <c r="AF460" s="222"/>
      <c r="AG460" s="222"/>
      <c r="AH460" s="222"/>
      <c r="AI460" s="222"/>
      <c r="AJ460" s="222"/>
      <c r="AK460" s="222"/>
      <c r="AL460" s="222"/>
      <c r="AM460" s="222"/>
      <c r="AN460" s="222"/>
      <c r="AO460" s="222"/>
      <c r="AP460" s="222"/>
      <c r="AQ460" s="222"/>
      <c r="AR460" s="222"/>
      <c r="AS460" s="222"/>
      <c r="AT460" s="222"/>
      <c r="AU460" s="222"/>
      <c r="AV460" s="222"/>
      <c r="AW460" s="222"/>
      <c r="AX460" s="222"/>
      <c r="AY460" s="222"/>
      <c r="AZ460" s="222"/>
      <c r="BA460" s="222"/>
      <c r="BB460" s="222"/>
      <c r="BC460" s="222"/>
      <c r="BD460" s="222"/>
      <c r="BE460" s="222"/>
      <c r="BF460" s="222"/>
      <c r="BG460" s="222"/>
      <c r="BH460" s="222"/>
      <c r="BI460" s="222"/>
      <c r="BJ460" s="222"/>
      <c r="BK460" s="222"/>
      <c r="BL460" s="222"/>
    </row>
    <row r="461">
      <c r="A461" s="222"/>
      <c r="B461" s="222"/>
      <c r="C461" s="222"/>
      <c r="D461" s="222"/>
      <c r="E461" s="222"/>
      <c r="F461" s="222"/>
      <c r="G461" s="222"/>
      <c r="H461" s="222"/>
      <c r="I461" s="222"/>
      <c r="J461" s="222"/>
      <c r="K461" s="222"/>
      <c r="L461" s="222"/>
      <c r="M461" s="222"/>
      <c r="N461" s="222"/>
      <c r="O461" s="222"/>
      <c r="P461" s="222"/>
      <c r="Q461" s="222"/>
      <c r="R461" s="222"/>
      <c r="S461" s="222"/>
      <c r="T461" s="222"/>
      <c r="U461" s="222"/>
      <c r="V461" s="222"/>
      <c r="W461" s="222"/>
      <c r="X461" s="222"/>
      <c r="Y461" s="222"/>
      <c r="Z461" s="222"/>
      <c r="AA461" s="222"/>
      <c r="AB461" s="222"/>
      <c r="AC461" s="222"/>
      <c r="AD461" s="222"/>
      <c r="AE461" s="222"/>
      <c r="AF461" s="222"/>
      <c r="AG461" s="222"/>
      <c r="AH461" s="222"/>
      <c r="AI461" s="222"/>
      <c r="AJ461" s="222"/>
      <c r="AK461" s="222"/>
      <c r="AL461" s="222"/>
      <c r="AM461" s="222"/>
      <c r="AN461" s="222"/>
      <c r="AO461" s="222"/>
      <c r="AP461" s="222"/>
      <c r="AQ461" s="222"/>
      <c r="AR461" s="222"/>
      <c r="AS461" s="222"/>
      <c r="AT461" s="222"/>
      <c r="AU461" s="222"/>
      <c r="AV461" s="222"/>
      <c r="AW461" s="222"/>
      <c r="AX461" s="222"/>
      <c r="AY461" s="222"/>
      <c r="AZ461" s="222"/>
      <c r="BA461" s="222"/>
      <c r="BB461" s="222"/>
      <c r="BC461" s="222"/>
      <c r="BD461" s="222"/>
      <c r="BE461" s="222"/>
      <c r="BF461" s="222"/>
      <c r="BG461" s="222"/>
      <c r="BH461" s="222"/>
      <c r="BI461" s="222"/>
      <c r="BJ461" s="222"/>
      <c r="BK461" s="222"/>
      <c r="BL461" s="222"/>
    </row>
    <row r="462">
      <c r="A462" s="222"/>
      <c r="B462" s="222"/>
      <c r="C462" s="222"/>
      <c r="D462" s="222"/>
      <c r="E462" s="222"/>
      <c r="F462" s="222"/>
      <c r="G462" s="222"/>
      <c r="H462" s="222"/>
      <c r="I462" s="222"/>
      <c r="J462" s="222"/>
      <c r="K462" s="222"/>
      <c r="L462" s="222"/>
      <c r="M462" s="222"/>
      <c r="N462" s="222"/>
      <c r="O462" s="222"/>
      <c r="P462" s="222"/>
      <c r="Q462" s="222"/>
      <c r="R462" s="222"/>
      <c r="S462" s="222"/>
      <c r="T462" s="222"/>
      <c r="U462" s="222"/>
      <c r="V462" s="222"/>
      <c r="W462" s="222"/>
      <c r="X462" s="222"/>
      <c r="Y462" s="222"/>
      <c r="Z462" s="222"/>
      <c r="AA462" s="222"/>
      <c r="AB462" s="222"/>
      <c r="AC462" s="222"/>
      <c r="AD462" s="222"/>
      <c r="AE462" s="222"/>
      <c r="AF462" s="222"/>
      <c r="AG462" s="222"/>
      <c r="AH462" s="222"/>
      <c r="AI462" s="222"/>
      <c r="AJ462" s="222"/>
      <c r="AK462" s="222"/>
      <c r="AL462" s="222"/>
      <c r="AM462" s="222"/>
      <c r="AN462" s="222"/>
      <c r="AO462" s="222"/>
      <c r="AP462" s="222"/>
      <c r="AQ462" s="222"/>
      <c r="AR462" s="222"/>
      <c r="AS462" s="222"/>
      <c r="AT462" s="222"/>
      <c r="AU462" s="222"/>
      <c r="AV462" s="222"/>
      <c r="AW462" s="222"/>
      <c r="AX462" s="222"/>
      <c r="AY462" s="222"/>
      <c r="AZ462" s="222"/>
      <c r="BA462" s="222"/>
      <c r="BB462" s="222"/>
      <c r="BC462" s="222"/>
      <c r="BD462" s="222"/>
      <c r="BE462" s="222"/>
      <c r="BF462" s="222"/>
      <c r="BG462" s="222"/>
      <c r="BH462" s="222"/>
      <c r="BI462" s="222"/>
      <c r="BJ462" s="222"/>
      <c r="BK462" s="222"/>
      <c r="BL462" s="222"/>
    </row>
    <row r="463">
      <c r="A463" s="222"/>
      <c r="B463" s="222"/>
      <c r="C463" s="222"/>
      <c r="D463" s="222"/>
      <c r="E463" s="222"/>
      <c r="F463" s="222"/>
      <c r="G463" s="222"/>
      <c r="H463" s="222"/>
      <c r="I463" s="222"/>
      <c r="J463" s="222"/>
      <c r="K463" s="222"/>
      <c r="L463" s="222"/>
      <c r="M463" s="222"/>
      <c r="N463" s="222"/>
      <c r="O463" s="222"/>
      <c r="P463" s="222"/>
      <c r="Q463" s="222"/>
      <c r="R463" s="222"/>
      <c r="S463" s="222"/>
      <c r="T463" s="222"/>
      <c r="U463" s="222"/>
      <c r="V463" s="222"/>
      <c r="W463" s="222"/>
      <c r="X463" s="222"/>
      <c r="Y463" s="222"/>
      <c r="Z463" s="222"/>
      <c r="AA463" s="222"/>
      <c r="AB463" s="222"/>
      <c r="AC463" s="222"/>
      <c r="AD463" s="222"/>
      <c r="AE463" s="222"/>
      <c r="AF463" s="222"/>
      <c r="AG463" s="222"/>
      <c r="AH463" s="222"/>
      <c r="AI463" s="222"/>
      <c r="AJ463" s="222"/>
      <c r="AK463" s="222"/>
      <c r="AL463" s="222"/>
      <c r="AM463" s="222"/>
      <c r="AN463" s="222"/>
      <c r="AO463" s="222"/>
      <c r="AP463" s="222"/>
      <c r="AQ463" s="222"/>
      <c r="AR463" s="222"/>
      <c r="AS463" s="222"/>
      <c r="AT463" s="222"/>
      <c r="AU463" s="222"/>
      <c r="AV463" s="222"/>
      <c r="AW463" s="222"/>
      <c r="AX463" s="222"/>
      <c r="AY463" s="222"/>
      <c r="AZ463" s="222"/>
      <c r="BA463" s="222"/>
      <c r="BB463" s="222"/>
      <c r="BC463" s="222"/>
      <c r="BD463" s="222"/>
      <c r="BE463" s="222"/>
      <c r="BF463" s="222"/>
      <c r="BG463" s="222"/>
      <c r="BH463" s="222"/>
      <c r="BI463" s="222"/>
      <c r="BJ463" s="222"/>
      <c r="BK463" s="222"/>
      <c r="BL463" s="222"/>
    </row>
    <row r="464">
      <c r="A464" s="222"/>
      <c r="B464" s="222"/>
      <c r="C464" s="222"/>
      <c r="D464" s="222"/>
      <c r="E464" s="222"/>
      <c r="F464" s="222"/>
      <c r="G464" s="222"/>
      <c r="H464" s="222"/>
      <c r="I464" s="222"/>
      <c r="J464" s="222"/>
      <c r="K464" s="222"/>
      <c r="L464" s="222"/>
      <c r="M464" s="222"/>
      <c r="N464" s="222"/>
      <c r="O464" s="222"/>
      <c r="P464" s="222"/>
      <c r="Q464" s="222"/>
      <c r="R464" s="222"/>
      <c r="S464" s="222"/>
      <c r="T464" s="222"/>
      <c r="U464" s="222"/>
      <c r="V464" s="222"/>
      <c r="W464" s="222"/>
      <c r="X464" s="222"/>
      <c r="Y464" s="222"/>
      <c r="Z464" s="222"/>
      <c r="AA464" s="222"/>
      <c r="AB464" s="222"/>
      <c r="AC464" s="222"/>
      <c r="AD464" s="222"/>
      <c r="AE464" s="222"/>
      <c r="AF464" s="222"/>
      <c r="AG464" s="222"/>
      <c r="AH464" s="222"/>
      <c r="AI464" s="222"/>
      <c r="AJ464" s="222"/>
      <c r="AK464" s="222"/>
      <c r="AL464" s="222"/>
      <c r="AM464" s="222"/>
      <c r="AN464" s="222"/>
      <c r="AO464" s="222"/>
      <c r="AP464" s="222"/>
      <c r="AQ464" s="222"/>
      <c r="AR464" s="222"/>
      <c r="AS464" s="222"/>
      <c r="AT464" s="222"/>
      <c r="AU464" s="222"/>
      <c r="AV464" s="222"/>
      <c r="AW464" s="222"/>
      <c r="AX464" s="222"/>
      <c r="AY464" s="222"/>
      <c r="AZ464" s="222"/>
      <c r="BA464" s="222"/>
      <c r="BB464" s="222"/>
      <c r="BC464" s="222"/>
      <c r="BD464" s="222"/>
      <c r="BE464" s="222"/>
      <c r="BF464" s="222"/>
      <c r="BG464" s="222"/>
      <c r="BH464" s="222"/>
      <c r="BI464" s="222"/>
      <c r="BJ464" s="222"/>
      <c r="BK464" s="222"/>
      <c r="BL464" s="222"/>
    </row>
    <row r="465">
      <c r="A465" s="222"/>
      <c r="B465" s="222"/>
      <c r="C465" s="222"/>
      <c r="D465" s="222"/>
      <c r="E465" s="222"/>
      <c r="F465" s="222"/>
      <c r="G465" s="222"/>
      <c r="H465" s="222"/>
      <c r="I465" s="222"/>
      <c r="J465" s="222"/>
      <c r="K465" s="222"/>
      <c r="L465" s="222"/>
      <c r="M465" s="222"/>
      <c r="N465" s="222"/>
      <c r="O465" s="222"/>
      <c r="P465" s="222"/>
      <c r="Q465" s="222"/>
      <c r="R465" s="222"/>
      <c r="S465" s="222"/>
      <c r="T465" s="222"/>
      <c r="U465" s="222"/>
      <c r="V465" s="222"/>
      <c r="W465" s="222"/>
      <c r="X465" s="222"/>
      <c r="Y465" s="222"/>
      <c r="Z465" s="222"/>
      <c r="AA465" s="222"/>
      <c r="AB465" s="222"/>
      <c r="AC465" s="222"/>
      <c r="AD465" s="222"/>
      <c r="AE465" s="222"/>
      <c r="AF465" s="222"/>
      <c r="AG465" s="222"/>
      <c r="AH465" s="222"/>
      <c r="AI465" s="222"/>
      <c r="AJ465" s="222"/>
      <c r="AK465" s="222"/>
      <c r="AL465" s="222"/>
      <c r="AM465" s="222"/>
      <c r="AN465" s="222"/>
      <c r="AO465" s="222"/>
      <c r="AP465" s="222"/>
      <c r="AQ465" s="222"/>
      <c r="AR465" s="222"/>
      <c r="AS465" s="222"/>
      <c r="AT465" s="222"/>
      <c r="AU465" s="222"/>
      <c r="AV465" s="222"/>
      <c r="AW465" s="222"/>
      <c r="AX465" s="222"/>
      <c r="AY465" s="222"/>
      <c r="AZ465" s="222"/>
      <c r="BA465" s="222"/>
      <c r="BB465" s="222"/>
      <c r="BC465" s="222"/>
      <c r="BD465" s="222"/>
      <c r="BE465" s="222"/>
      <c r="BF465" s="222"/>
      <c r="BG465" s="222"/>
      <c r="BH465" s="222"/>
      <c r="BI465" s="222"/>
      <c r="BJ465" s="222"/>
      <c r="BK465" s="222"/>
      <c r="BL465" s="222"/>
    </row>
    <row r="466">
      <c r="A466" s="222"/>
      <c r="B466" s="222"/>
      <c r="C466" s="222"/>
      <c r="D466" s="222"/>
      <c r="E466" s="222"/>
      <c r="F466" s="222"/>
      <c r="G466" s="222"/>
      <c r="H466" s="222"/>
      <c r="I466" s="222"/>
      <c r="J466" s="222"/>
      <c r="K466" s="222"/>
      <c r="L466" s="222"/>
      <c r="M466" s="222"/>
      <c r="N466" s="222"/>
      <c r="O466" s="222"/>
      <c r="P466" s="222"/>
      <c r="Q466" s="222"/>
      <c r="R466" s="222"/>
      <c r="S466" s="222"/>
      <c r="T466" s="222"/>
      <c r="U466" s="222"/>
      <c r="V466" s="222"/>
      <c r="W466" s="222"/>
      <c r="X466" s="222"/>
      <c r="Y466" s="222"/>
      <c r="Z466" s="222"/>
      <c r="AA466" s="222"/>
      <c r="AB466" s="222"/>
      <c r="AC466" s="222"/>
      <c r="AD466" s="222"/>
      <c r="AE466" s="222"/>
      <c r="AF466" s="222"/>
      <c r="AG466" s="222"/>
      <c r="AH466" s="222"/>
      <c r="AI466" s="222"/>
      <c r="AJ466" s="222"/>
      <c r="AK466" s="222"/>
      <c r="AL466" s="222"/>
      <c r="AM466" s="222"/>
      <c r="AN466" s="222"/>
      <c r="AO466" s="222"/>
      <c r="AP466" s="222"/>
      <c r="AQ466" s="222"/>
      <c r="AR466" s="222"/>
      <c r="AS466" s="222"/>
      <c r="AT466" s="222"/>
      <c r="AU466" s="222"/>
      <c r="AV466" s="222"/>
      <c r="AW466" s="222"/>
      <c r="AX466" s="222"/>
      <c r="AY466" s="222"/>
      <c r="AZ466" s="222"/>
      <c r="BA466" s="222"/>
      <c r="BB466" s="222"/>
      <c r="BC466" s="222"/>
      <c r="BD466" s="222"/>
      <c r="BE466" s="222"/>
      <c r="BF466" s="222"/>
      <c r="BG466" s="222"/>
      <c r="BH466" s="222"/>
      <c r="BI466" s="222"/>
      <c r="BJ466" s="222"/>
      <c r="BK466" s="222"/>
      <c r="BL466" s="222"/>
    </row>
    <row r="467">
      <c r="A467" s="222"/>
      <c r="B467" s="222"/>
      <c r="C467" s="222"/>
      <c r="D467" s="222"/>
      <c r="E467" s="222"/>
      <c r="F467" s="222"/>
      <c r="G467" s="222"/>
      <c r="H467" s="222"/>
      <c r="I467" s="222"/>
      <c r="J467" s="222"/>
      <c r="K467" s="222"/>
      <c r="L467" s="222"/>
      <c r="M467" s="222"/>
      <c r="N467" s="222"/>
      <c r="O467" s="222"/>
      <c r="P467" s="222"/>
      <c r="Q467" s="222"/>
      <c r="R467" s="222"/>
      <c r="S467" s="222"/>
      <c r="T467" s="222"/>
      <c r="U467" s="222"/>
      <c r="V467" s="222"/>
      <c r="W467" s="222"/>
      <c r="X467" s="222"/>
      <c r="Y467" s="222"/>
      <c r="Z467" s="222"/>
      <c r="AA467" s="222"/>
      <c r="AB467" s="222"/>
      <c r="AC467" s="222"/>
      <c r="AD467" s="222"/>
      <c r="AE467" s="222"/>
      <c r="AF467" s="222"/>
      <c r="AG467" s="222"/>
      <c r="AH467" s="222"/>
      <c r="AI467" s="222"/>
      <c r="AJ467" s="222"/>
      <c r="AK467" s="222"/>
      <c r="AL467" s="222"/>
      <c r="AM467" s="222"/>
      <c r="AN467" s="222"/>
      <c r="AO467" s="222"/>
      <c r="AP467" s="222"/>
      <c r="AQ467" s="222"/>
      <c r="AR467" s="222"/>
      <c r="AS467" s="222"/>
      <c r="AT467" s="222"/>
      <c r="AU467" s="222"/>
      <c r="AV467" s="222"/>
      <c r="AW467" s="222"/>
      <c r="AX467" s="222"/>
      <c r="AY467" s="222"/>
      <c r="AZ467" s="222"/>
      <c r="BA467" s="222"/>
      <c r="BB467" s="222"/>
      <c r="BC467" s="222"/>
      <c r="BD467" s="222"/>
      <c r="BE467" s="222"/>
      <c r="BF467" s="222"/>
      <c r="BG467" s="222"/>
      <c r="BH467" s="222"/>
      <c r="BI467" s="222"/>
      <c r="BJ467" s="222"/>
      <c r="BK467" s="222"/>
      <c r="BL467" s="222"/>
    </row>
    <row r="468">
      <c r="A468" s="222"/>
      <c r="B468" s="222"/>
      <c r="C468" s="222"/>
      <c r="D468" s="222"/>
      <c r="E468" s="222"/>
      <c r="F468" s="222"/>
      <c r="G468" s="222"/>
      <c r="H468" s="222"/>
      <c r="I468" s="222"/>
      <c r="J468" s="222"/>
      <c r="K468" s="222"/>
      <c r="L468" s="222"/>
      <c r="M468" s="222"/>
      <c r="N468" s="222"/>
      <c r="O468" s="222"/>
      <c r="P468" s="222"/>
      <c r="Q468" s="222"/>
      <c r="R468" s="222"/>
      <c r="S468" s="222"/>
      <c r="T468" s="222"/>
      <c r="U468" s="222"/>
      <c r="V468" s="222"/>
      <c r="W468" s="222"/>
      <c r="X468" s="222"/>
      <c r="Y468" s="222"/>
      <c r="Z468" s="222"/>
      <c r="AA468" s="222"/>
      <c r="AB468" s="222"/>
      <c r="AC468" s="222"/>
      <c r="AD468" s="222"/>
      <c r="AE468" s="222"/>
      <c r="AF468" s="222"/>
      <c r="AG468" s="222"/>
      <c r="AH468" s="222"/>
      <c r="AI468" s="222"/>
      <c r="AJ468" s="222"/>
      <c r="AK468" s="222"/>
      <c r="AL468" s="222"/>
      <c r="AM468" s="222"/>
      <c r="AN468" s="222"/>
      <c r="AO468" s="222"/>
      <c r="AP468" s="222"/>
      <c r="AQ468" s="222"/>
      <c r="AR468" s="222"/>
      <c r="AS468" s="222"/>
      <c r="AT468" s="222"/>
      <c r="AU468" s="222"/>
      <c r="AV468" s="222"/>
      <c r="AW468" s="222"/>
      <c r="AX468" s="222"/>
      <c r="AY468" s="222"/>
      <c r="AZ468" s="222"/>
      <c r="BA468" s="222"/>
      <c r="BB468" s="222"/>
      <c r="BC468" s="222"/>
      <c r="BD468" s="222"/>
      <c r="BE468" s="222"/>
      <c r="BF468" s="222"/>
      <c r="BG468" s="222"/>
      <c r="BH468" s="222"/>
      <c r="BI468" s="222"/>
      <c r="BJ468" s="222"/>
      <c r="BK468" s="222"/>
      <c r="BL468" s="222"/>
    </row>
    <row r="469">
      <c r="A469" s="222"/>
      <c r="B469" s="222"/>
      <c r="C469" s="222"/>
      <c r="D469" s="222"/>
      <c r="E469" s="222"/>
      <c r="F469" s="222"/>
      <c r="G469" s="222"/>
      <c r="H469" s="222"/>
      <c r="I469" s="222"/>
      <c r="J469" s="222"/>
      <c r="K469" s="222"/>
      <c r="L469" s="222"/>
      <c r="M469" s="222"/>
      <c r="N469" s="222"/>
      <c r="O469" s="222"/>
      <c r="P469" s="222"/>
      <c r="Q469" s="222"/>
      <c r="R469" s="222"/>
      <c r="S469" s="222"/>
      <c r="T469" s="222"/>
      <c r="U469" s="222"/>
      <c r="V469" s="222"/>
      <c r="W469" s="222"/>
      <c r="X469" s="222"/>
      <c r="Y469" s="222"/>
      <c r="Z469" s="222"/>
      <c r="AA469" s="222"/>
      <c r="AB469" s="222"/>
      <c r="AC469" s="222"/>
      <c r="AD469" s="222"/>
      <c r="AE469" s="222"/>
      <c r="AF469" s="222"/>
      <c r="AG469" s="222"/>
      <c r="AH469" s="222"/>
      <c r="AI469" s="222"/>
      <c r="AJ469" s="222"/>
      <c r="AK469" s="222"/>
      <c r="AL469" s="222"/>
      <c r="AM469" s="222"/>
      <c r="AN469" s="222"/>
      <c r="AO469" s="222"/>
      <c r="AP469" s="222"/>
      <c r="AQ469" s="222"/>
      <c r="AR469" s="222"/>
      <c r="AS469" s="222"/>
      <c r="AT469" s="222"/>
      <c r="AU469" s="222"/>
      <c r="AV469" s="222"/>
      <c r="AW469" s="222"/>
      <c r="AX469" s="222"/>
      <c r="AY469" s="222"/>
      <c r="AZ469" s="222"/>
      <c r="BA469" s="222"/>
      <c r="BB469" s="222"/>
      <c r="BC469" s="222"/>
      <c r="BD469" s="222"/>
      <c r="BE469" s="222"/>
      <c r="BF469" s="222"/>
      <c r="BG469" s="222"/>
      <c r="BH469" s="222"/>
      <c r="BI469" s="222"/>
      <c r="BJ469" s="222"/>
      <c r="BK469" s="222"/>
      <c r="BL469" s="222"/>
    </row>
    <row r="470">
      <c r="A470" s="222"/>
      <c r="B470" s="222"/>
      <c r="C470" s="222"/>
      <c r="D470" s="222"/>
      <c r="E470" s="222"/>
      <c r="F470" s="222"/>
      <c r="G470" s="222"/>
      <c r="H470" s="222"/>
      <c r="I470" s="222"/>
      <c r="J470" s="222"/>
      <c r="K470" s="222"/>
      <c r="L470" s="222"/>
      <c r="M470" s="222"/>
      <c r="N470" s="222"/>
      <c r="O470" s="222"/>
      <c r="P470" s="222"/>
      <c r="Q470" s="222"/>
      <c r="R470" s="222"/>
      <c r="S470" s="222"/>
      <c r="T470" s="222"/>
      <c r="U470" s="222"/>
      <c r="V470" s="222"/>
      <c r="W470" s="222"/>
      <c r="X470" s="222"/>
      <c r="Y470" s="222"/>
      <c r="Z470" s="222"/>
      <c r="AA470" s="222"/>
      <c r="AB470" s="222"/>
      <c r="AC470" s="222"/>
      <c r="AD470" s="222"/>
      <c r="AE470" s="222"/>
      <c r="AF470" s="222"/>
      <c r="AG470" s="222"/>
      <c r="AH470" s="222"/>
      <c r="AI470" s="222"/>
      <c r="AJ470" s="222"/>
      <c r="AK470" s="222"/>
      <c r="AL470" s="222"/>
      <c r="AM470" s="222"/>
      <c r="AN470" s="222"/>
      <c r="AO470" s="222"/>
      <c r="AP470" s="222"/>
      <c r="AQ470" s="222"/>
      <c r="AR470" s="222"/>
      <c r="AS470" s="222"/>
      <c r="AT470" s="222"/>
      <c r="AU470" s="222"/>
      <c r="AV470" s="222"/>
      <c r="AW470" s="222"/>
      <c r="AX470" s="222"/>
      <c r="AY470" s="222"/>
      <c r="AZ470" s="222"/>
      <c r="BA470" s="222"/>
      <c r="BB470" s="222"/>
      <c r="BC470" s="222"/>
      <c r="BD470" s="222"/>
      <c r="BE470" s="222"/>
      <c r="BF470" s="222"/>
      <c r="BG470" s="222"/>
      <c r="BH470" s="222"/>
      <c r="BI470" s="222"/>
      <c r="BJ470" s="222"/>
      <c r="BK470" s="222"/>
      <c r="BL470" s="222"/>
    </row>
    <row r="471">
      <c r="A471" s="222"/>
      <c r="B471" s="222"/>
      <c r="C471" s="222"/>
      <c r="D471" s="222"/>
      <c r="E471" s="222"/>
      <c r="F471" s="222"/>
      <c r="G471" s="222"/>
      <c r="H471" s="222"/>
      <c r="I471" s="222"/>
      <c r="J471" s="222"/>
      <c r="K471" s="222"/>
      <c r="L471" s="222"/>
      <c r="M471" s="222"/>
      <c r="N471" s="222"/>
      <c r="O471" s="222"/>
      <c r="P471" s="222"/>
      <c r="Q471" s="222"/>
      <c r="R471" s="222"/>
      <c r="S471" s="222"/>
      <c r="T471" s="222"/>
      <c r="U471" s="222"/>
      <c r="V471" s="222"/>
      <c r="W471" s="222"/>
      <c r="X471" s="222"/>
      <c r="Y471" s="222"/>
      <c r="Z471" s="222"/>
      <c r="AA471" s="222"/>
      <c r="AB471" s="222"/>
      <c r="AC471" s="222"/>
      <c r="AD471" s="222"/>
      <c r="AE471" s="222"/>
      <c r="AF471" s="222"/>
      <c r="AG471" s="222"/>
      <c r="AH471" s="222"/>
      <c r="AI471" s="222"/>
      <c r="AJ471" s="222"/>
      <c r="AK471" s="222"/>
      <c r="AL471" s="222"/>
      <c r="AM471" s="222"/>
      <c r="AN471" s="222"/>
      <c r="AO471" s="222"/>
      <c r="AP471" s="222"/>
      <c r="AQ471" s="222"/>
      <c r="AR471" s="222"/>
      <c r="AS471" s="222"/>
      <c r="AT471" s="222"/>
      <c r="AU471" s="222"/>
      <c r="AV471" s="222"/>
      <c r="AW471" s="222"/>
      <c r="AX471" s="222"/>
      <c r="AY471" s="222"/>
      <c r="AZ471" s="222"/>
      <c r="BA471" s="222"/>
      <c r="BB471" s="222"/>
      <c r="BC471" s="222"/>
      <c r="BD471" s="222"/>
      <c r="BE471" s="222"/>
      <c r="BF471" s="222"/>
      <c r="BG471" s="222"/>
      <c r="BH471" s="222"/>
      <c r="BI471" s="222"/>
      <c r="BJ471" s="222"/>
      <c r="BK471" s="222"/>
      <c r="BL471" s="222"/>
    </row>
    <row r="472">
      <c r="A472" s="222"/>
      <c r="B472" s="222"/>
      <c r="C472" s="222"/>
      <c r="D472" s="222"/>
      <c r="E472" s="222"/>
      <c r="F472" s="222"/>
      <c r="G472" s="222"/>
      <c r="H472" s="222"/>
      <c r="I472" s="222"/>
      <c r="J472" s="222"/>
      <c r="K472" s="222"/>
      <c r="L472" s="222"/>
      <c r="M472" s="222"/>
      <c r="N472" s="222"/>
      <c r="O472" s="222"/>
      <c r="P472" s="222"/>
      <c r="Q472" s="222"/>
      <c r="R472" s="222"/>
      <c r="S472" s="222"/>
      <c r="T472" s="222"/>
      <c r="U472" s="222"/>
      <c r="V472" s="222"/>
      <c r="W472" s="222"/>
      <c r="X472" s="222"/>
      <c r="Y472" s="222"/>
      <c r="Z472" s="222"/>
      <c r="AA472" s="222"/>
      <c r="AB472" s="222"/>
      <c r="AC472" s="222"/>
      <c r="AD472" s="222"/>
      <c r="AE472" s="222"/>
      <c r="AF472" s="222"/>
      <c r="AG472" s="222"/>
      <c r="AH472" s="222"/>
      <c r="AI472" s="222"/>
      <c r="AJ472" s="222"/>
      <c r="AK472" s="222"/>
      <c r="AL472" s="222"/>
      <c r="AM472" s="222"/>
      <c r="AN472" s="222"/>
      <c r="AO472" s="222"/>
      <c r="AP472" s="222"/>
      <c r="AQ472" s="222"/>
      <c r="AR472" s="222"/>
      <c r="AS472" s="222"/>
      <c r="AT472" s="222"/>
      <c r="AU472" s="222"/>
      <c r="AV472" s="222"/>
      <c r="AW472" s="222"/>
      <c r="AX472" s="222"/>
      <c r="AY472" s="222"/>
      <c r="AZ472" s="222"/>
      <c r="BA472" s="222"/>
      <c r="BB472" s="222"/>
      <c r="BC472" s="222"/>
      <c r="BD472" s="222"/>
      <c r="BE472" s="222"/>
      <c r="BF472" s="222"/>
      <c r="BG472" s="222"/>
      <c r="BH472" s="222"/>
      <c r="BI472" s="222"/>
      <c r="BJ472" s="222"/>
      <c r="BK472" s="222"/>
      <c r="BL472" s="222"/>
    </row>
    <row r="473">
      <c r="A473" s="222"/>
      <c r="B473" s="222"/>
      <c r="C473" s="222"/>
      <c r="D473" s="222"/>
      <c r="E473" s="222"/>
      <c r="F473" s="222"/>
      <c r="G473" s="222"/>
      <c r="H473" s="222"/>
      <c r="I473" s="222"/>
      <c r="J473" s="222"/>
      <c r="K473" s="222"/>
      <c r="L473" s="222"/>
      <c r="M473" s="222"/>
      <c r="N473" s="222"/>
      <c r="O473" s="222"/>
      <c r="P473" s="222"/>
      <c r="Q473" s="222"/>
      <c r="R473" s="222"/>
      <c r="S473" s="222"/>
      <c r="T473" s="222"/>
      <c r="U473" s="222"/>
      <c r="V473" s="222"/>
      <c r="W473" s="222"/>
      <c r="X473" s="222"/>
      <c r="Y473" s="222"/>
      <c r="Z473" s="222"/>
      <c r="AA473" s="222"/>
      <c r="AB473" s="222"/>
      <c r="AC473" s="222"/>
      <c r="AD473" s="222"/>
      <c r="AE473" s="222"/>
      <c r="AF473" s="222"/>
      <c r="AG473" s="222"/>
      <c r="AH473" s="222"/>
      <c r="AI473" s="222"/>
      <c r="AJ473" s="222"/>
      <c r="AK473" s="222"/>
      <c r="AL473" s="222"/>
      <c r="AM473" s="222"/>
      <c r="AN473" s="222"/>
      <c r="AO473" s="222"/>
      <c r="AP473" s="222"/>
      <c r="AQ473" s="222"/>
      <c r="AR473" s="222"/>
      <c r="AS473" s="222"/>
      <c r="AT473" s="222"/>
      <c r="AU473" s="222"/>
      <c r="AV473" s="222"/>
      <c r="AW473" s="222"/>
      <c r="AX473" s="222"/>
      <c r="AY473" s="222"/>
      <c r="AZ473" s="222"/>
      <c r="BA473" s="222"/>
      <c r="BB473" s="222"/>
      <c r="BC473" s="222"/>
      <c r="BD473" s="222"/>
      <c r="BE473" s="222"/>
      <c r="BF473" s="222"/>
      <c r="BG473" s="222"/>
      <c r="BH473" s="222"/>
      <c r="BI473" s="222"/>
      <c r="BJ473" s="222"/>
      <c r="BK473" s="222"/>
      <c r="BL473" s="222"/>
    </row>
    <row r="474">
      <c r="A474" s="222"/>
      <c r="B474" s="222"/>
      <c r="C474" s="222"/>
      <c r="D474" s="222"/>
      <c r="E474" s="222"/>
      <c r="F474" s="222"/>
      <c r="G474" s="222"/>
      <c r="H474" s="222"/>
      <c r="I474" s="222"/>
      <c r="J474" s="222"/>
      <c r="K474" s="222"/>
      <c r="L474" s="222"/>
      <c r="M474" s="222"/>
      <c r="N474" s="222"/>
      <c r="O474" s="222"/>
      <c r="P474" s="222"/>
      <c r="Q474" s="222"/>
      <c r="R474" s="222"/>
      <c r="S474" s="222"/>
      <c r="T474" s="222"/>
      <c r="U474" s="222"/>
      <c r="V474" s="222"/>
      <c r="W474" s="222"/>
      <c r="X474" s="222"/>
      <c r="Y474" s="222"/>
      <c r="Z474" s="222"/>
      <c r="AA474" s="222"/>
      <c r="AB474" s="222"/>
      <c r="AC474" s="222"/>
      <c r="AD474" s="222"/>
      <c r="AE474" s="222"/>
      <c r="AF474" s="222"/>
      <c r="AG474" s="222"/>
      <c r="AH474" s="222"/>
      <c r="AI474" s="222"/>
      <c r="AJ474" s="222"/>
      <c r="AK474" s="222"/>
      <c r="AL474" s="222"/>
      <c r="AM474" s="222"/>
      <c r="AN474" s="222"/>
      <c r="AO474" s="222"/>
      <c r="AP474" s="222"/>
      <c r="AQ474" s="222"/>
      <c r="AR474" s="222"/>
      <c r="AS474" s="222"/>
      <c r="AT474" s="222"/>
      <c r="AU474" s="222"/>
      <c r="AV474" s="222"/>
      <c r="AW474" s="222"/>
      <c r="AX474" s="222"/>
      <c r="AY474" s="222"/>
      <c r="AZ474" s="222"/>
      <c r="BA474" s="222"/>
      <c r="BB474" s="222"/>
      <c r="BC474" s="222"/>
      <c r="BD474" s="222"/>
      <c r="BE474" s="222"/>
      <c r="BF474" s="222"/>
      <c r="BG474" s="222"/>
      <c r="BH474" s="222"/>
      <c r="BI474" s="222"/>
      <c r="BJ474" s="222"/>
      <c r="BK474" s="222"/>
      <c r="BL474" s="222"/>
    </row>
    <row r="475">
      <c r="A475" s="222"/>
      <c r="B475" s="222"/>
      <c r="C475" s="222"/>
      <c r="D475" s="222"/>
      <c r="E475" s="222"/>
      <c r="F475" s="222"/>
      <c r="G475" s="222"/>
      <c r="H475" s="222"/>
      <c r="I475" s="222"/>
      <c r="J475" s="222"/>
      <c r="K475" s="222"/>
      <c r="L475" s="222"/>
      <c r="M475" s="222"/>
      <c r="N475" s="222"/>
      <c r="O475" s="222"/>
      <c r="P475" s="222"/>
      <c r="Q475" s="222"/>
      <c r="R475" s="222"/>
      <c r="S475" s="222"/>
      <c r="T475" s="222"/>
      <c r="U475" s="222"/>
      <c r="V475" s="222"/>
      <c r="W475" s="222"/>
      <c r="X475" s="222"/>
      <c r="Y475" s="222"/>
      <c r="Z475" s="222"/>
      <c r="AA475" s="222"/>
      <c r="AB475" s="222"/>
      <c r="AC475" s="222"/>
      <c r="AD475" s="222"/>
      <c r="AE475" s="222"/>
      <c r="AF475" s="222"/>
      <c r="AG475" s="222"/>
      <c r="AH475" s="222"/>
      <c r="AI475" s="222"/>
      <c r="AJ475" s="222"/>
      <c r="AK475" s="222"/>
      <c r="AL475" s="222"/>
      <c r="AM475" s="222"/>
      <c r="AN475" s="222"/>
      <c r="AO475" s="222"/>
      <c r="AP475" s="222"/>
      <c r="AQ475" s="222"/>
      <c r="AR475" s="222"/>
      <c r="AS475" s="222"/>
      <c r="AT475" s="222"/>
      <c r="AU475" s="222"/>
      <c r="AV475" s="222"/>
      <c r="AW475" s="222"/>
      <c r="AX475" s="222"/>
      <c r="AY475" s="222"/>
      <c r="AZ475" s="222"/>
      <c r="BA475" s="222"/>
      <c r="BB475" s="222"/>
      <c r="BC475" s="222"/>
      <c r="BD475" s="222"/>
      <c r="BE475" s="222"/>
      <c r="BF475" s="222"/>
      <c r="BG475" s="222"/>
      <c r="BH475" s="222"/>
      <c r="BI475" s="222"/>
      <c r="BJ475" s="222"/>
      <c r="BK475" s="222"/>
      <c r="BL475" s="222"/>
    </row>
    <row r="476">
      <c r="A476" s="222"/>
      <c r="B476" s="222"/>
      <c r="C476" s="222"/>
      <c r="D476" s="222"/>
      <c r="E476" s="222"/>
      <c r="F476" s="222"/>
      <c r="G476" s="222"/>
      <c r="H476" s="222"/>
      <c r="I476" s="222"/>
      <c r="J476" s="222"/>
      <c r="K476" s="222"/>
      <c r="L476" s="222"/>
      <c r="M476" s="222"/>
      <c r="N476" s="222"/>
      <c r="O476" s="222"/>
      <c r="P476" s="222"/>
      <c r="Q476" s="222"/>
      <c r="R476" s="222"/>
      <c r="S476" s="222"/>
      <c r="T476" s="222"/>
      <c r="U476" s="222"/>
      <c r="V476" s="222"/>
      <c r="W476" s="222"/>
      <c r="X476" s="222"/>
      <c r="Y476" s="222"/>
      <c r="Z476" s="222"/>
      <c r="AA476" s="222"/>
      <c r="AB476" s="222"/>
      <c r="AC476" s="222"/>
      <c r="AD476" s="222"/>
      <c r="AE476" s="222"/>
      <c r="AF476" s="222"/>
      <c r="AG476" s="222"/>
      <c r="AH476" s="222"/>
      <c r="AI476" s="222"/>
      <c r="AJ476" s="222"/>
      <c r="AK476" s="222"/>
      <c r="AL476" s="222"/>
      <c r="AM476" s="222"/>
      <c r="AN476" s="222"/>
      <c r="AO476" s="222"/>
      <c r="AP476" s="222"/>
      <c r="AQ476" s="222"/>
      <c r="AR476" s="222"/>
      <c r="AS476" s="222"/>
      <c r="AT476" s="222"/>
      <c r="AU476" s="222"/>
      <c r="AV476" s="222"/>
      <c r="AW476" s="222"/>
      <c r="AX476" s="222"/>
      <c r="AY476" s="222"/>
      <c r="AZ476" s="222"/>
      <c r="BA476" s="222"/>
      <c r="BB476" s="222"/>
      <c r="BC476" s="222"/>
      <c r="BD476" s="222"/>
      <c r="BE476" s="222"/>
      <c r="BF476" s="222"/>
      <c r="BG476" s="222"/>
      <c r="BH476" s="222"/>
      <c r="BI476" s="222"/>
      <c r="BJ476" s="222"/>
      <c r="BK476" s="222"/>
      <c r="BL476" s="222"/>
    </row>
    <row r="477">
      <c r="A477" s="222"/>
      <c r="B477" s="222"/>
      <c r="C477" s="222"/>
      <c r="D477" s="222"/>
      <c r="E477" s="222"/>
      <c r="F477" s="222"/>
      <c r="G477" s="222"/>
      <c r="H477" s="222"/>
      <c r="I477" s="222"/>
      <c r="J477" s="222"/>
      <c r="K477" s="222"/>
      <c r="L477" s="222"/>
      <c r="M477" s="222"/>
      <c r="N477" s="222"/>
      <c r="O477" s="222"/>
      <c r="P477" s="222"/>
      <c r="Q477" s="222"/>
      <c r="R477" s="222"/>
      <c r="S477" s="222"/>
      <c r="T477" s="222"/>
      <c r="U477" s="222"/>
      <c r="V477" s="222"/>
      <c r="W477" s="222"/>
      <c r="X477" s="222"/>
      <c r="Y477" s="222"/>
      <c r="Z477" s="222"/>
      <c r="AA477" s="222"/>
      <c r="AB477" s="222"/>
      <c r="AC477" s="222"/>
      <c r="AD477" s="222"/>
      <c r="AE477" s="222"/>
      <c r="AF477" s="222"/>
      <c r="AG477" s="222"/>
      <c r="AH477" s="222"/>
      <c r="AI477" s="222"/>
      <c r="AJ477" s="222"/>
      <c r="AK477" s="222"/>
      <c r="AL477" s="222"/>
      <c r="AM477" s="222"/>
      <c r="AN477" s="222"/>
      <c r="AO477" s="222"/>
      <c r="AP477" s="222"/>
      <c r="AQ477" s="222"/>
      <c r="AR477" s="222"/>
      <c r="AS477" s="222"/>
      <c r="AT477" s="222"/>
      <c r="AU477" s="222"/>
      <c r="AV477" s="222"/>
      <c r="AW477" s="222"/>
      <c r="AX477" s="222"/>
      <c r="AY477" s="222"/>
      <c r="AZ477" s="222"/>
      <c r="BA477" s="222"/>
      <c r="BB477" s="222"/>
      <c r="BC477" s="222"/>
      <c r="BD477" s="222"/>
      <c r="BE477" s="222"/>
      <c r="BF477" s="222"/>
      <c r="BG477" s="222"/>
      <c r="BH477" s="222"/>
      <c r="BI477" s="222"/>
      <c r="BJ477" s="222"/>
      <c r="BK477" s="222"/>
      <c r="BL477" s="222"/>
    </row>
    <row r="478">
      <c r="A478" s="222"/>
      <c r="B478" s="222"/>
      <c r="C478" s="222"/>
      <c r="D478" s="222"/>
      <c r="E478" s="222"/>
      <c r="F478" s="222"/>
      <c r="G478" s="222"/>
      <c r="H478" s="222"/>
      <c r="I478" s="222"/>
      <c r="J478" s="222"/>
      <c r="K478" s="222"/>
      <c r="L478" s="222"/>
      <c r="M478" s="222"/>
      <c r="N478" s="222"/>
      <c r="O478" s="222"/>
      <c r="P478" s="222"/>
      <c r="Q478" s="222"/>
      <c r="R478" s="222"/>
      <c r="S478" s="222"/>
      <c r="T478" s="222"/>
      <c r="U478" s="222"/>
      <c r="V478" s="222"/>
      <c r="W478" s="222"/>
      <c r="X478" s="222"/>
      <c r="Y478" s="222"/>
      <c r="Z478" s="222"/>
      <c r="AA478" s="222"/>
      <c r="AB478" s="222"/>
      <c r="AC478" s="222"/>
      <c r="AD478" s="222"/>
      <c r="AE478" s="222"/>
      <c r="AF478" s="222"/>
      <c r="AG478" s="222"/>
      <c r="AH478" s="222"/>
      <c r="AI478" s="222"/>
      <c r="AJ478" s="222"/>
      <c r="AK478" s="222"/>
      <c r="AL478" s="222"/>
      <c r="AM478" s="222"/>
      <c r="AN478" s="222"/>
      <c r="AO478" s="222"/>
      <c r="AP478" s="222"/>
      <c r="AQ478" s="222"/>
      <c r="AR478" s="222"/>
      <c r="AS478" s="222"/>
      <c r="AT478" s="222"/>
      <c r="AU478" s="222"/>
      <c r="AV478" s="222"/>
      <c r="AW478" s="222"/>
      <c r="AX478" s="222"/>
      <c r="AY478" s="222"/>
      <c r="AZ478" s="222"/>
      <c r="BA478" s="222"/>
      <c r="BB478" s="222"/>
      <c r="BC478" s="222"/>
      <c r="BD478" s="222"/>
      <c r="BE478" s="222"/>
      <c r="BF478" s="222"/>
      <c r="BG478" s="222"/>
      <c r="BH478" s="222"/>
      <c r="BI478" s="222"/>
      <c r="BJ478" s="222"/>
      <c r="BK478" s="222"/>
      <c r="BL478" s="222"/>
    </row>
    <row r="479">
      <c r="A479" s="222"/>
      <c r="B479" s="222"/>
      <c r="C479" s="222"/>
      <c r="D479" s="222"/>
      <c r="E479" s="222"/>
      <c r="F479" s="222"/>
      <c r="G479" s="222"/>
      <c r="H479" s="222"/>
      <c r="I479" s="222"/>
      <c r="J479" s="222"/>
      <c r="K479" s="222"/>
      <c r="L479" s="222"/>
      <c r="M479" s="222"/>
      <c r="N479" s="222"/>
      <c r="O479" s="222"/>
      <c r="P479" s="222"/>
      <c r="Q479" s="222"/>
      <c r="R479" s="222"/>
      <c r="S479" s="222"/>
      <c r="T479" s="222"/>
      <c r="U479" s="222"/>
      <c r="V479" s="222"/>
      <c r="W479" s="222"/>
      <c r="X479" s="222"/>
      <c r="Y479" s="222"/>
      <c r="Z479" s="222"/>
      <c r="AA479" s="222"/>
      <c r="AB479" s="222"/>
      <c r="AC479" s="222"/>
      <c r="AD479" s="222"/>
      <c r="AE479" s="222"/>
      <c r="AF479" s="222"/>
      <c r="AG479" s="222"/>
      <c r="AH479" s="222"/>
      <c r="AI479" s="222"/>
      <c r="AJ479" s="222"/>
      <c r="AK479" s="222"/>
      <c r="AL479" s="222"/>
      <c r="AM479" s="222"/>
      <c r="AN479" s="222"/>
      <c r="AO479" s="222"/>
      <c r="AP479" s="222"/>
      <c r="AQ479" s="222"/>
      <c r="AR479" s="222"/>
      <c r="AS479" s="222"/>
      <c r="AT479" s="222"/>
      <c r="AU479" s="222"/>
      <c r="AV479" s="222"/>
      <c r="AW479" s="222"/>
      <c r="AX479" s="222"/>
      <c r="AY479" s="222"/>
      <c r="AZ479" s="222"/>
      <c r="BA479" s="222"/>
      <c r="BB479" s="222"/>
      <c r="BC479" s="222"/>
      <c r="BD479" s="222"/>
      <c r="BE479" s="222"/>
      <c r="BF479" s="222"/>
      <c r="BG479" s="222"/>
      <c r="BH479" s="222"/>
      <c r="BI479" s="222"/>
      <c r="BJ479" s="222"/>
      <c r="BK479" s="222"/>
      <c r="BL479" s="222"/>
    </row>
    <row r="480">
      <c r="A480" s="222"/>
      <c r="B480" s="222"/>
      <c r="C480" s="222"/>
      <c r="D480" s="222"/>
      <c r="E480" s="222"/>
      <c r="F480" s="222"/>
      <c r="G480" s="222"/>
      <c r="H480" s="222"/>
      <c r="I480" s="222"/>
      <c r="J480" s="222"/>
      <c r="K480" s="222"/>
      <c r="L480" s="222"/>
      <c r="M480" s="222"/>
      <c r="N480" s="222"/>
      <c r="O480" s="222"/>
      <c r="P480" s="222"/>
      <c r="Q480" s="222"/>
      <c r="R480" s="222"/>
      <c r="S480" s="222"/>
      <c r="T480" s="222"/>
      <c r="U480" s="222"/>
      <c r="V480" s="222"/>
      <c r="W480" s="222"/>
      <c r="X480" s="222"/>
      <c r="Y480" s="222"/>
      <c r="Z480" s="222"/>
      <c r="AA480" s="222"/>
      <c r="AB480" s="222"/>
      <c r="AC480" s="222"/>
      <c r="AD480" s="222"/>
      <c r="AE480" s="222"/>
      <c r="AF480" s="222"/>
      <c r="AG480" s="222"/>
      <c r="AH480" s="222"/>
      <c r="AI480" s="222"/>
      <c r="AJ480" s="222"/>
      <c r="AK480" s="222"/>
      <c r="AL480" s="222"/>
      <c r="AM480" s="222"/>
      <c r="AN480" s="222"/>
      <c r="AO480" s="222"/>
      <c r="AP480" s="222"/>
      <c r="AQ480" s="222"/>
      <c r="AR480" s="222"/>
      <c r="AS480" s="222"/>
      <c r="AT480" s="222"/>
      <c r="AU480" s="222"/>
      <c r="AV480" s="222"/>
      <c r="AW480" s="222"/>
      <c r="AX480" s="222"/>
      <c r="AY480" s="222"/>
      <c r="AZ480" s="222"/>
      <c r="BA480" s="222"/>
      <c r="BB480" s="222"/>
      <c r="BC480" s="222"/>
      <c r="BD480" s="222"/>
      <c r="BE480" s="222"/>
      <c r="BF480" s="222"/>
      <c r="BG480" s="222"/>
      <c r="BH480" s="222"/>
      <c r="BI480" s="222"/>
      <c r="BJ480" s="222"/>
      <c r="BK480" s="222"/>
      <c r="BL480" s="222"/>
    </row>
    <row r="481">
      <c r="A481" s="222"/>
      <c r="B481" s="222"/>
      <c r="C481" s="222"/>
      <c r="D481" s="222"/>
      <c r="E481" s="222"/>
      <c r="F481" s="222"/>
      <c r="G481" s="222"/>
      <c r="H481" s="222"/>
      <c r="I481" s="222"/>
      <c r="J481" s="222"/>
      <c r="K481" s="222"/>
      <c r="L481" s="222"/>
      <c r="M481" s="222"/>
      <c r="N481" s="222"/>
      <c r="O481" s="222"/>
      <c r="P481" s="222"/>
      <c r="Q481" s="222"/>
      <c r="R481" s="222"/>
      <c r="S481" s="222"/>
      <c r="T481" s="222"/>
      <c r="U481" s="222"/>
      <c r="V481" s="222"/>
      <c r="W481" s="222"/>
      <c r="X481" s="222"/>
      <c r="Y481" s="222"/>
      <c r="Z481" s="222"/>
      <c r="AA481" s="222"/>
      <c r="AB481" s="222"/>
      <c r="AC481" s="222"/>
      <c r="AD481" s="222"/>
      <c r="AE481" s="222"/>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c r="BL481" s="222"/>
    </row>
    <row r="482">
      <c r="A482" s="222"/>
      <c r="B482" s="222"/>
      <c r="C482" s="222"/>
      <c r="D482" s="222"/>
      <c r="E482" s="222"/>
      <c r="F482" s="222"/>
      <c r="G482" s="222"/>
      <c r="H482" s="222"/>
      <c r="I482" s="222"/>
      <c r="J482" s="222"/>
      <c r="K482" s="222"/>
      <c r="L482" s="222"/>
      <c r="M482" s="222"/>
      <c r="N482" s="222"/>
      <c r="O482" s="222"/>
      <c r="P482" s="222"/>
      <c r="Q482" s="222"/>
      <c r="R482" s="222"/>
      <c r="S482" s="222"/>
      <c r="T482" s="222"/>
      <c r="U482" s="222"/>
      <c r="V482" s="222"/>
      <c r="W482" s="222"/>
      <c r="X482" s="222"/>
      <c r="Y482" s="222"/>
      <c r="Z482" s="222"/>
      <c r="AA482" s="222"/>
      <c r="AB482" s="222"/>
      <c r="AC482" s="222"/>
      <c r="AD482" s="222"/>
      <c r="AE482" s="222"/>
      <c r="AF482" s="222"/>
      <c r="AG482" s="222"/>
      <c r="AH482" s="222"/>
      <c r="AI482" s="222"/>
      <c r="AJ482" s="222"/>
      <c r="AK482" s="222"/>
      <c r="AL482" s="222"/>
      <c r="AM482" s="222"/>
      <c r="AN482" s="222"/>
      <c r="AO482" s="222"/>
      <c r="AP482" s="222"/>
      <c r="AQ482" s="222"/>
      <c r="AR482" s="222"/>
      <c r="AS482" s="222"/>
      <c r="AT482" s="222"/>
      <c r="AU482" s="222"/>
      <c r="AV482" s="222"/>
      <c r="AW482" s="222"/>
      <c r="AX482" s="222"/>
      <c r="AY482" s="222"/>
      <c r="AZ482" s="222"/>
      <c r="BA482" s="222"/>
      <c r="BB482" s="222"/>
      <c r="BC482" s="222"/>
      <c r="BD482" s="222"/>
      <c r="BE482" s="222"/>
      <c r="BF482" s="222"/>
      <c r="BG482" s="222"/>
      <c r="BH482" s="222"/>
      <c r="BI482" s="222"/>
      <c r="BJ482" s="222"/>
      <c r="BK482" s="222"/>
      <c r="BL482" s="222"/>
    </row>
    <row r="483">
      <c r="A483" s="222"/>
      <c r="B483" s="222"/>
      <c r="C483" s="222"/>
      <c r="D483" s="222"/>
      <c r="E483" s="222"/>
      <c r="F483" s="222"/>
      <c r="G483" s="222"/>
      <c r="H483" s="222"/>
      <c r="I483" s="222"/>
      <c r="J483" s="222"/>
      <c r="K483" s="222"/>
      <c r="L483" s="222"/>
      <c r="M483" s="222"/>
      <c r="N483" s="222"/>
      <c r="O483" s="222"/>
      <c r="P483" s="222"/>
      <c r="Q483" s="222"/>
      <c r="R483" s="222"/>
      <c r="S483" s="222"/>
      <c r="T483" s="222"/>
      <c r="U483" s="222"/>
      <c r="V483" s="222"/>
      <c r="W483" s="222"/>
      <c r="X483" s="222"/>
      <c r="Y483" s="222"/>
      <c r="Z483" s="222"/>
      <c r="AA483" s="222"/>
      <c r="AB483" s="222"/>
      <c r="AC483" s="222"/>
      <c r="AD483" s="222"/>
      <c r="AE483" s="222"/>
      <c r="AF483" s="222"/>
      <c r="AG483" s="222"/>
      <c r="AH483" s="222"/>
      <c r="AI483" s="222"/>
      <c r="AJ483" s="222"/>
      <c r="AK483" s="222"/>
      <c r="AL483" s="222"/>
      <c r="AM483" s="222"/>
      <c r="AN483" s="222"/>
      <c r="AO483" s="222"/>
      <c r="AP483" s="222"/>
      <c r="AQ483" s="222"/>
      <c r="AR483" s="222"/>
      <c r="AS483" s="222"/>
      <c r="AT483" s="222"/>
      <c r="AU483" s="222"/>
      <c r="AV483" s="222"/>
      <c r="AW483" s="222"/>
      <c r="AX483" s="222"/>
      <c r="AY483" s="222"/>
      <c r="AZ483" s="222"/>
      <c r="BA483" s="222"/>
      <c r="BB483" s="222"/>
      <c r="BC483" s="222"/>
      <c r="BD483" s="222"/>
      <c r="BE483" s="222"/>
      <c r="BF483" s="222"/>
      <c r="BG483" s="222"/>
      <c r="BH483" s="222"/>
      <c r="BI483" s="222"/>
      <c r="BJ483" s="222"/>
      <c r="BK483" s="222"/>
      <c r="BL483" s="222"/>
    </row>
    <row r="484">
      <c r="A484" s="222"/>
      <c r="B484" s="222"/>
      <c r="C484" s="222"/>
      <c r="D484" s="222"/>
      <c r="E484" s="222"/>
      <c r="F484" s="222"/>
      <c r="G484" s="222"/>
      <c r="H484" s="222"/>
      <c r="I484" s="222"/>
      <c r="J484" s="222"/>
      <c r="K484" s="222"/>
      <c r="L484" s="222"/>
      <c r="M484" s="222"/>
      <c r="N484" s="222"/>
      <c r="O484" s="222"/>
      <c r="P484" s="222"/>
      <c r="Q484" s="222"/>
      <c r="R484" s="222"/>
      <c r="S484" s="222"/>
      <c r="T484" s="222"/>
      <c r="U484" s="222"/>
      <c r="V484" s="222"/>
      <c r="W484" s="222"/>
      <c r="X484" s="222"/>
      <c r="Y484" s="222"/>
      <c r="Z484" s="222"/>
      <c r="AA484" s="222"/>
      <c r="AB484" s="222"/>
      <c r="AC484" s="222"/>
      <c r="AD484" s="222"/>
      <c r="AE484" s="222"/>
      <c r="AF484" s="222"/>
      <c r="AG484" s="222"/>
      <c r="AH484" s="222"/>
      <c r="AI484" s="222"/>
      <c r="AJ484" s="222"/>
      <c r="AK484" s="222"/>
      <c r="AL484" s="222"/>
      <c r="AM484" s="222"/>
      <c r="AN484" s="222"/>
      <c r="AO484" s="222"/>
      <c r="AP484" s="222"/>
      <c r="AQ484" s="222"/>
      <c r="AR484" s="222"/>
      <c r="AS484" s="222"/>
      <c r="AT484" s="222"/>
      <c r="AU484" s="222"/>
      <c r="AV484" s="222"/>
      <c r="AW484" s="222"/>
      <c r="AX484" s="222"/>
      <c r="AY484" s="222"/>
      <c r="AZ484" s="222"/>
      <c r="BA484" s="222"/>
      <c r="BB484" s="222"/>
      <c r="BC484" s="222"/>
      <c r="BD484" s="222"/>
      <c r="BE484" s="222"/>
      <c r="BF484" s="222"/>
      <c r="BG484" s="222"/>
      <c r="BH484" s="222"/>
      <c r="BI484" s="222"/>
      <c r="BJ484" s="222"/>
      <c r="BK484" s="222"/>
      <c r="BL484" s="222"/>
    </row>
    <row r="485">
      <c r="A485" s="222"/>
      <c r="B485" s="222"/>
      <c r="C485" s="222"/>
      <c r="D485" s="222"/>
      <c r="E485" s="222"/>
      <c r="F485" s="222"/>
      <c r="G485" s="222"/>
      <c r="H485" s="222"/>
      <c r="I485" s="222"/>
      <c r="J485" s="222"/>
      <c r="K485" s="222"/>
      <c r="L485" s="222"/>
      <c r="M485" s="222"/>
      <c r="N485" s="222"/>
      <c r="O485" s="222"/>
      <c r="P485" s="222"/>
      <c r="Q485" s="222"/>
      <c r="R485" s="222"/>
      <c r="S485" s="222"/>
      <c r="T485" s="222"/>
      <c r="U485" s="222"/>
      <c r="V485" s="222"/>
      <c r="W485" s="222"/>
      <c r="X485" s="222"/>
      <c r="Y485" s="222"/>
      <c r="Z485" s="222"/>
      <c r="AA485" s="222"/>
      <c r="AB485" s="222"/>
      <c r="AC485" s="222"/>
      <c r="AD485" s="222"/>
      <c r="AE485" s="222"/>
      <c r="AF485" s="222"/>
      <c r="AG485" s="222"/>
      <c r="AH485" s="222"/>
      <c r="AI485" s="222"/>
      <c r="AJ485" s="222"/>
      <c r="AK485" s="222"/>
      <c r="AL485" s="222"/>
      <c r="AM485" s="222"/>
      <c r="AN485" s="222"/>
      <c r="AO485" s="222"/>
      <c r="AP485" s="222"/>
      <c r="AQ485" s="222"/>
      <c r="AR485" s="222"/>
      <c r="AS485" s="222"/>
      <c r="AT485" s="222"/>
      <c r="AU485" s="222"/>
      <c r="AV485" s="222"/>
      <c r="AW485" s="222"/>
      <c r="AX485" s="222"/>
      <c r="AY485" s="222"/>
      <c r="AZ485" s="222"/>
      <c r="BA485" s="222"/>
      <c r="BB485" s="222"/>
      <c r="BC485" s="222"/>
      <c r="BD485" s="222"/>
      <c r="BE485" s="222"/>
      <c r="BF485" s="222"/>
      <c r="BG485" s="222"/>
      <c r="BH485" s="222"/>
      <c r="BI485" s="222"/>
      <c r="BJ485" s="222"/>
      <c r="BK485" s="222"/>
      <c r="BL485" s="222"/>
    </row>
    <row r="486">
      <c r="A486" s="222"/>
      <c r="B486" s="222"/>
      <c r="C486" s="222"/>
      <c r="D486" s="222"/>
      <c r="E486" s="222"/>
      <c r="F486" s="222"/>
      <c r="G486" s="222"/>
      <c r="H486" s="222"/>
      <c r="I486" s="222"/>
      <c r="J486" s="222"/>
      <c r="K486" s="222"/>
      <c r="L486" s="222"/>
      <c r="M486" s="222"/>
      <c r="N486" s="222"/>
      <c r="O486" s="222"/>
      <c r="P486" s="222"/>
      <c r="Q486" s="222"/>
      <c r="R486" s="222"/>
      <c r="S486" s="222"/>
      <c r="T486" s="222"/>
      <c r="U486" s="222"/>
      <c r="V486" s="222"/>
      <c r="W486" s="222"/>
      <c r="X486" s="222"/>
      <c r="Y486" s="222"/>
      <c r="Z486" s="222"/>
      <c r="AA486" s="222"/>
      <c r="AB486" s="222"/>
      <c r="AC486" s="222"/>
      <c r="AD486" s="222"/>
      <c r="AE486" s="222"/>
      <c r="AF486" s="222"/>
      <c r="AG486" s="222"/>
      <c r="AH486" s="222"/>
      <c r="AI486" s="222"/>
      <c r="AJ486" s="222"/>
      <c r="AK486" s="222"/>
      <c r="AL486" s="222"/>
      <c r="AM486" s="222"/>
      <c r="AN486" s="222"/>
      <c r="AO486" s="222"/>
      <c r="AP486" s="222"/>
      <c r="AQ486" s="222"/>
      <c r="AR486" s="222"/>
      <c r="AS486" s="222"/>
      <c r="AT486" s="222"/>
      <c r="AU486" s="222"/>
      <c r="AV486" s="222"/>
      <c r="AW486" s="222"/>
      <c r="AX486" s="222"/>
      <c r="AY486" s="222"/>
      <c r="AZ486" s="222"/>
      <c r="BA486" s="222"/>
      <c r="BB486" s="222"/>
      <c r="BC486" s="222"/>
      <c r="BD486" s="222"/>
      <c r="BE486" s="222"/>
      <c r="BF486" s="222"/>
      <c r="BG486" s="222"/>
      <c r="BH486" s="222"/>
      <c r="BI486" s="222"/>
      <c r="BJ486" s="222"/>
      <c r="BK486" s="222"/>
      <c r="BL486" s="222"/>
    </row>
    <row r="487">
      <c r="A487" s="222"/>
      <c r="B487" s="222"/>
      <c r="C487" s="222"/>
      <c r="D487" s="222"/>
      <c r="E487" s="222"/>
      <c r="F487" s="222"/>
      <c r="G487" s="222"/>
      <c r="H487" s="222"/>
      <c r="I487" s="222"/>
      <c r="J487" s="222"/>
      <c r="K487" s="222"/>
      <c r="L487" s="222"/>
      <c r="M487" s="222"/>
      <c r="N487" s="222"/>
      <c r="O487" s="222"/>
      <c r="P487" s="222"/>
      <c r="Q487" s="222"/>
      <c r="R487" s="222"/>
      <c r="S487" s="222"/>
      <c r="T487" s="222"/>
      <c r="U487" s="222"/>
      <c r="V487" s="222"/>
      <c r="W487" s="222"/>
      <c r="X487" s="222"/>
      <c r="Y487" s="222"/>
      <c r="Z487" s="222"/>
      <c r="AA487" s="222"/>
      <c r="AB487" s="222"/>
      <c r="AC487" s="222"/>
      <c r="AD487" s="222"/>
      <c r="AE487" s="222"/>
      <c r="AF487" s="222"/>
      <c r="AG487" s="222"/>
      <c r="AH487" s="222"/>
      <c r="AI487" s="222"/>
      <c r="AJ487" s="222"/>
      <c r="AK487" s="222"/>
      <c r="AL487" s="222"/>
      <c r="AM487" s="222"/>
      <c r="AN487" s="222"/>
      <c r="AO487" s="222"/>
      <c r="AP487" s="222"/>
      <c r="AQ487" s="222"/>
      <c r="AR487" s="222"/>
      <c r="AS487" s="222"/>
      <c r="AT487" s="222"/>
      <c r="AU487" s="222"/>
      <c r="AV487" s="222"/>
      <c r="AW487" s="222"/>
      <c r="AX487" s="222"/>
      <c r="AY487" s="222"/>
      <c r="AZ487" s="222"/>
      <c r="BA487" s="222"/>
      <c r="BB487" s="222"/>
      <c r="BC487" s="222"/>
      <c r="BD487" s="222"/>
      <c r="BE487" s="222"/>
      <c r="BF487" s="222"/>
      <c r="BG487" s="222"/>
      <c r="BH487" s="222"/>
      <c r="BI487" s="222"/>
      <c r="BJ487" s="222"/>
      <c r="BK487" s="222"/>
      <c r="BL487" s="222"/>
    </row>
    <row r="488">
      <c r="A488" s="222"/>
      <c r="B488" s="222"/>
      <c r="C488" s="222"/>
      <c r="D488" s="222"/>
      <c r="E488" s="222"/>
      <c r="F488" s="222"/>
      <c r="G488" s="222"/>
      <c r="H488" s="222"/>
      <c r="I488" s="222"/>
      <c r="J488" s="222"/>
      <c r="K488" s="222"/>
      <c r="L488" s="222"/>
      <c r="M488" s="222"/>
      <c r="N488" s="222"/>
      <c r="O488" s="222"/>
      <c r="P488" s="222"/>
      <c r="Q488" s="222"/>
      <c r="R488" s="222"/>
      <c r="S488" s="222"/>
      <c r="T488" s="222"/>
      <c r="U488" s="222"/>
      <c r="V488" s="222"/>
      <c r="W488" s="222"/>
      <c r="X488" s="222"/>
      <c r="Y488" s="222"/>
      <c r="Z488" s="222"/>
      <c r="AA488" s="222"/>
      <c r="AB488" s="222"/>
      <c r="AC488" s="222"/>
      <c r="AD488" s="222"/>
      <c r="AE488" s="222"/>
      <c r="AF488" s="222"/>
      <c r="AG488" s="222"/>
      <c r="AH488" s="222"/>
      <c r="AI488" s="222"/>
      <c r="AJ488" s="222"/>
      <c r="AK488" s="222"/>
      <c r="AL488" s="222"/>
      <c r="AM488" s="222"/>
      <c r="AN488" s="222"/>
      <c r="AO488" s="222"/>
      <c r="AP488" s="222"/>
      <c r="AQ488" s="222"/>
      <c r="AR488" s="222"/>
      <c r="AS488" s="222"/>
      <c r="AT488" s="222"/>
      <c r="AU488" s="222"/>
      <c r="AV488" s="222"/>
      <c r="AW488" s="222"/>
      <c r="AX488" s="222"/>
      <c r="AY488" s="222"/>
      <c r="AZ488" s="222"/>
      <c r="BA488" s="222"/>
      <c r="BB488" s="222"/>
      <c r="BC488" s="222"/>
      <c r="BD488" s="222"/>
      <c r="BE488" s="222"/>
      <c r="BF488" s="222"/>
      <c r="BG488" s="222"/>
      <c r="BH488" s="222"/>
      <c r="BI488" s="222"/>
      <c r="BJ488" s="222"/>
      <c r="BK488" s="222"/>
      <c r="BL488" s="222"/>
    </row>
    <row r="489">
      <c r="A489" s="222"/>
      <c r="B489" s="222"/>
      <c r="C489" s="222"/>
      <c r="D489" s="222"/>
      <c r="E489" s="222"/>
      <c r="F489" s="222"/>
      <c r="G489" s="222"/>
      <c r="H489" s="222"/>
      <c r="I489" s="222"/>
      <c r="J489" s="222"/>
      <c r="K489" s="222"/>
      <c r="L489" s="222"/>
      <c r="M489" s="222"/>
      <c r="N489" s="222"/>
      <c r="O489" s="222"/>
      <c r="P489" s="222"/>
      <c r="Q489" s="222"/>
      <c r="R489" s="222"/>
      <c r="S489" s="222"/>
      <c r="T489" s="222"/>
      <c r="U489" s="222"/>
      <c r="V489" s="222"/>
      <c r="W489" s="222"/>
      <c r="X489" s="222"/>
      <c r="Y489" s="222"/>
      <c r="Z489" s="222"/>
      <c r="AA489" s="222"/>
      <c r="AB489" s="222"/>
      <c r="AC489" s="222"/>
      <c r="AD489" s="222"/>
      <c r="AE489" s="222"/>
      <c r="AF489" s="222"/>
      <c r="AG489" s="222"/>
      <c r="AH489" s="222"/>
      <c r="AI489" s="222"/>
      <c r="AJ489" s="222"/>
      <c r="AK489" s="222"/>
      <c r="AL489" s="222"/>
      <c r="AM489" s="222"/>
      <c r="AN489" s="222"/>
      <c r="AO489" s="222"/>
      <c r="AP489" s="222"/>
      <c r="AQ489" s="222"/>
      <c r="AR489" s="222"/>
      <c r="AS489" s="222"/>
      <c r="AT489" s="222"/>
      <c r="AU489" s="222"/>
      <c r="AV489" s="222"/>
      <c r="AW489" s="222"/>
      <c r="AX489" s="222"/>
      <c r="AY489" s="222"/>
      <c r="AZ489" s="222"/>
      <c r="BA489" s="222"/>
      <c r="BB489" s="222"/>
      <c r="BC489" s="222"/>
      <c r="BD489" s="222"/>
      <c r="BE489" s="222"/>
      <c r="BF489" s="222"/>
      <c r="BG489" s="222"/>
      <c r="BH489" s="222"/>
      <c r="BI489" s="222"/>
      <c r="BJ489" s="222"/>
      <c r="BK489" s="222"/>
      <c r="BL489" s="222"/>
    </row>
    <row r="490">
      <c r="A490" s="222"/>
      <c r="B490" s="222"/>
      <c r="C490" s="222"/>
      <c r="D490" s="222"/>
      <c r="E490" s="222"/>
      <c r="F490" s="222"/>
      <c r="G490" s="222"/>
      <c r="H490" s="222"/>
      <c r="I490" s="222"/>
      <c r="J490" s="222"/>
      <c r="K490" s="222"/>
      <c r="L490" s="222"/>
      <c r="M490" s="222"/>
      <c r="N490" s="222"/>
      <c r="O490" s="222"/>
      <c r="P490" s="222"/>
      <c r="Q490" s="222"/>
      <c r="R490" s="222"/>
      <c r="S490" s="222"/>
      <c r="T490" s="222"/>
      <c r="U490" s="222"/>
      <c r="V490" s="222"/>
      <c r="W490" s="222"/>
      <c r="X490" s="222"/>
      <c r="Y490" s="222"/>
      <c r="Z490" s="222"/>
      <c r="AA490" s="222"/>
      <c r="AB490" s="222"/>
      <c r="AC490" s="222"/>
      <c r="AD490" s="222"/>
      <c r="AE490" s="222"/>
      <c r="AF490" s="222"/>
      <c r="AG490" s="222"/>
      <c r="AH490" s="222"/>
      <c r="AI490" s="222"/>
      <c r="AJ490" s="222"/>
      <c r="AK490" s="222"/>
      <c r="AL490" s="222"/>
      <c r="AM490" s="222"/>
      <c r="AN490" s="222"/>
      <c r="AO490" s="222"/>
      <c r="AP490" s="222"/>
      <c r="AQ490" s="222"/>
      <c r="AR490" s="222"/>
      <c r="AS490" s="222"/>
      <c r="AT490" s="222"/>
      <c r="AU490" s="222"/>
      <c r="AV490" s="222"/>
      <c r="AW490" s="222"/>
      <c r="AX490" s="222"/>
      <c r="AY490" s="222"/>
      <c r="AZ490" s="222"/>
      <c r="BA490" s="222"/>
      <c r="BB490" s="222"/>
      <c r="BC490" s="222"/>
      <c r="BD490" s="222"/>
      <c r="BE490" s="222"/>
      <c r="BF490" s="222"/>
      <c r="BG490" s="222"/>
      <c r="BH490" s="222"/>
      <c r="BI490" s="222"/>
      <c r="BJ490" s="222"/>
      <c r="BK490" s="222"/>
      <c r="BL490" s="222"/>
    </row>
    <row r="491">
      <c r="A491" s="222"/>
      <c r="B491" s="222"/>
      <c r="C491" s="222"/>
      <c r="D491" s="222"/>
      <c r="E491" s="222"/>
      <c r="F491" s="222"/>
      <c r="G491" s="222"/>
      <c r="H491" s="222"/>
      <c r="I491" s="222"/>
      <c r="J491" s="222"/>
      <c r="K491" s="222"/>
      <c r="L491" s="222"/>
      <c r="M491" s="222"/>
      <c r="N491" s="222"/>
      <c r="O491" s="222"/>
      <c r="P491" s="222"/>
      <c r="Q491" s="222"/>
      <c r="R491" s="222"/>
      <c r="S491" s="222"/>
      <c r="T491" s="222"/>
      <c r="U491" s="222"/>
      <c r="V491" s="222"/>
      <c r="W491" s="222"/>
      <c r="X491" s="222"/>
      <c r="Y491" s="222"/>
      <c r="Z491" s="222"/>
      <c r="AA491" s="222"/>
      <c r="AB491" s="222"/>
      <c r="AC491" s="222"/>
      <c r="AD491" s="222"/>
      <c r="AE491" s="222"/>
      <c r="AF491" s="222"/>
      <c r="AG491" s="222"/>
      <c r="AH491" s="222"/>
      <c r="AI491" s="222"/>
      <c r="AJ491" s="222"/>
      <c r="AK491" s="222"/>
      <c r="AL491" s="222"/>
      <c r="AM491" s="222"/>
      <c r="AN491" s="222"/>
      <c r="AO491" s="222"/>
      <c r="AP491" s="222"/>
      <c r="AQ491" s="222"/>
      <c r="AR491" s="222"/>
      <c r="AS491" s="222"/>
      <c r="AT491" s="222"/>
      <c r="AU491" s="222"/>
      <c r="AV491" s="222"/>
      <c r="AW491" s="222"/>
      <c r="AX491" s="222"/>
      <c r="AY491" s="222"/>
      <c r="AZ491" s="222"/>
      <c r="BA491" s="222"/>
      <c r="BB491" s="222"/>
      <c r="BC491" s="222"/>
      <c r="BD491" s="222"/>
      <c r="BE491" s="222"/>
      <c r="BF491" s="222"/>
      <c r="BG491" s="222"/>
      <c r="BH491" s="222"/>
      <c r="BI491" s="222"/>
      <c r="BJ491" s="222"/>
      <c r="BK491" s="222"/>
      <c r="BL491" s="222"/>
    </row>
    <row r="492">
      <c r="A492" s="222"/>
      <c r="B492" s="222"/>
      <c r="C492" s="222"/>
      <c r="D492" s="222"/>
      <c r="E492" s="222"/>
      <c r="F492" s="222"/>
      <c r="G492" s="222"/>
      <c r="H492" s="222"/>
      <c r="I492" s="222"/>
      <c r="J492" s="222"/>
      <c r="K492" s="222"/>
      <c r="L492" s="222"/>
      <c r="M492" s="222"/>
      <c r="N492" s="222"/>
      <c r="O492" s="222"/>
      <c r="P492" s="222"/>
      <c r="Q492" s="222"/>
      <c r="R492" s="222"/>
      <c r="S492" s="222"/>
      <c r="T492" s="222"/>
      <c r="U492" s="222"/>
      <c r="V492" s="222"/>
      <c r="W492" s="222"/>
      <c r="X492" s="222"/>
      <c r="Y492" s="222"/>
      <c r="Z492" s="222"/>
      <c r="AA492" s="222"/>
      <c r="AB492" s="222"/>
      <c r="AC492" s="222"/>
      <c r="AD492" s="222"/>
      <c r="AE492" s="222"/>
      <c r="AF492" s="222"/>
      <c r="AG492" s="222"/>
      <c r="AH492" s="222"/>
      <c r="AI492" s="222"/>
      <c r="AJ492" s="222"/>
      <c r="AK492" s="222"/>
      <c r="AL492" s="222"/>
      <c r="AM492" s="222"/>
      <c r="AN492" s="222"/>
      <c r="AO492" s="222"/>
      <c r="AP492" s="222"/>
      <c r="AQ492" s="222"/>
      <c r="AR492" s="222"/>
      <c r="AS492" s="222"/>
      <c r="AT492" s="222"/>
      <c r="AU492" s="222"/>
      <c r="AV492" s="222"/>
      <c r="AW492" s="222"/>
      <c r="AX492" s="222"/>
      <c r="AY492" s="222"/>
      <c r="AZ492" s="222"/>
      <c r="BA492" s="222"/>
      <c r="BB492" s="222"/>
      <c r="BC492" s="222"/>
      <c r="BD492" s="222"/>
      <c r="BE492" s="222"/>
      <c r="BF492" s="222"/>
      <c r="BG492" s="222"/>
      <c r="BH492" s="222"/>
      <c r="BI492" s="222"/>
      <c r="BJ492" s="222"/>
      <c r="BK492" s="222"/>
      <c r="BL492" s="222"/>
    </row>
    <row r="493">
      <c r="A493" s="222"/>
      <c r="B493" s="222"/>
      <c r="C493" s="222"/>
      <c r="D493" s="222"/>
      <c r="E493" s="222"/>
      <c r="F493" s="222"/>
      <c r="G493" s="222"/>
      <c r="H493" s="222"/>
      <c r="I493" s="222"/>
      <c r="J493" s="222"/>
      <c r="K493" s="222"/>
      <c r="L493" s="222"/>
      <c r="M493" s="222"/>
      <c r="N493" s="222"/>
      <c r="O493" s="222"/>
      <c r="P493" s="222"/>
      <c r="Q493" s="222"/>
      <c r="R493" s="222"/>
      <c r="S493" s="222"/>
      <c r="T493" s="222"/>
      <c r="U493" s="222"/>
      <c r="V493" s="222"/>
      <c r="W493" s="222"/>
      <c r="X493" s="222"/>
      <c r="Y493" s="222"/>
      <c r="Z493" s="222"/>
      <c r="AA493" s="222"/>
      <c r="AB493" s="222"/>
      <c r="AC493" s="222"/>
      <c r="AD493" s="222"/>
      <c r="AE493" s="222"/>
      <c r="AF493" s="222"/>
      <c r="AG493" s="222"/>
      <c r="AH493" s="222"/>
      <c r="AI493" s="222"/>
      <c r="AJ493" s="222"/>
      <c r="AK493" s="222"/>
      <c r="AL493" s="222"/>
      <c r="AM493" s="222"/>
      <c r="AN493" s="222"/>
      <c r="AO493" s="222"/>
      <c r="AP493" s="222"/>
      <c r="AQ493" s="222"/>
      <c r="AR493" s="222"/>
      <c r="AS493" s="222"/>
      <c r="AT493" s="222"/>
      <c r="AU493" s="222"/>
      <c r="AV493" s="222"/>
      <c r="AW493" s="222"/>
      <c r="AX493" s="222"/>
      <c r="AY493" s="222"/>
      <c r="AZ493" s="222"/>
      <c r="BA493" s="222"/>
      <c r="BB493" s="222"/>
      <c r="BC493" s="222"/>
      <c r="BD493" s="222"/>
      <c r="BE493" s="222"/>
      <c r="BF493" s="222"/>
      <c r="BG493" s="222"/>
      <c r="BH493" s="222"/>
      <c r="BI493" s="222"/>
      <c r="BJ493" s="222"/>
      <c r="BK493" s="222"/>
      <c r="BL493" s="222"/>
    </row>
    <row r="494">
      <c r="A494" s="222"/>
      <c r="B494" s="222"/>
      <c r="C494" s="222"/>
      <c r="D494" s="222"/>
      <c r="E494" s="222"/>
      <c r="F494" s="222"/>
      <c r="G494" s="222"/>
      <c r="H494" s="222"/>
      <c r="I494" s="222"/>
      <c r="J494" s="222"/>
      <c r="K494" s="222"/>
      <c r="L494" s="222"/>
      <c r="M494" s="222"/>
      <c r="N494" s="222"/>
      <c r="O494" s="222"/>
      <c r="P494" s="222"/>
      <c r="Q494" s="222"/>
      <c r="R494" s="222"/>
      <c r="S494" s="222"/>
      <c r="T494" s="222"/>
      <c r="U494" s="222"/>
      <c r="V494" s="222"/>
      <c r="W494" s="222"/>
      <c r="X494" s="222"/>
      <c r="Y494" s="222"/>
      <c r="Z494" s="222"/>
      <c r="AA494" s="222"/>
      <c r="AB494" s="222"/>
      <c r="AC494" s="222"/>
      <c r="AD494" s="222"/>
      <c r="AE494" s="222"/>
      <c r="AF494" s="222"/>
      <c r="AG494" s="222"/>
      <c r="AH494" s="222"/>
      <c r="AI494" s="222"/>
      <c r="AJ494" s="222"/>
      <c r="AK494" s="222"/>
      <c r="AL494" s="222"/>
      <c r="AM494" s="222"/>
      <c r="AN494" s="222"/>
      <c r="AO494" s="222"/>
      <c r="AP494" s="222"/>
      <c r="AQ494" s="222"/>
      <c r="AR494" s="222"/>
      <c r="AS494" s="222"/>
      <c r="AT494" s="222"/>
      <c r="AU494" s="222"/>
      <c r="AV494" s="222"/>
      <c r="AW494" s="222"/>
      <c r="AX494" s="222"/>
      <c r="AY494" s="222"/>
      <c r="AZ494" s="222"/>
      <c r="BA494" s="222"/>
      <c r="BB494" s="222"/>
      <c r="BC494" s="222"/>
      <c r="BD494" s="222"/>
      <c r="BE494" s="222"/>
      <c r="BF494" s="222"/>
      <c r="BG494" s="222"/>
      <c r="BH494" s="222"/>
      <c r="BI494" s="222"/>
      <c r="BJ494" s="222"/>
      <c r="BK494" s="222"/>
      <c r="BL494" s="222"/>
    </row>
    <row r="495">
      <c r="A495" s="222"/>
      <c r="B495" s="222"/>
      <c r="C495" s="222"/>
      <c r="D495" s="222"/>
      <c r="E495" s="222"/>
      <c r="F495" s="222"/>
      <c r="G495" s="222"/>
      <c r="H495" s="222"/>
      <c r="I495" s="222"/>
      <c r="J495" s="222"/>
      <c r="K495" s="222"/>
      <c r="L495" s="222"/>
      <c r="M495" s="222"/>
      <c r="N495" s="222"/>
      <c r="O495" s="222"/>
      <c r="P495" s="222"/>
      <c r="Q495" s="222"/>
      <c r="R495" s="222"/>
      <c r="S495" s="222"/>
      <c r="T495" s="222"/>
      <c r="U495" s="222"/>
      <c r="V495" s="222"/>
      <c r="W495" s="222"/>
      <c r="X495" s="222"/>
      <c r="Y495" s="222"/>
      <c r="Z495" s="222"/>
      <c r="AA495" s="222"/>
      <c r="AB495" s="222"/>
      <c r="AC495" s="222"/>
      <c r="AD495" s="222"/>
      <c r="AE495" s="222"/>
      <c r="AF495" s="222"/>
      <c r="AG495" s="222"/>
      <c r="AH495" s="222"/>
      <c r="AI495" s="222"/>
      <c r="AJ495" s="222"/>
      <c r="AK495" s="222"/>
      <c r="AL495" s="222"/>
      <c r="AM495" s="222"/>
      <c r="AN495" s="222"/>
      <c r="AO495" s="222"/>
      <c r="AP495" s="222"/>
      <c r="AQ495" s="222"/>
      <c r="AR495" s="222"/>
      <c r="AS495" s="222"/>
      <c r="AT495" s="222"/>
      <c r="AU495" s="222"/>
      <c r="AV495" s="222"/>
      <c r="AW495" s="222"/>
      <c r="AX495" s="222"/>
      <c r="AY495" s="222"/>
      <c r="AZ495" s="222"/>
      <c r="BA495" s="222"/>
      <c r="BB495" s="222"/>
      <c r="BC495" s="222"/>
      <c r="BD495" s="222"/>
      <c r="BE495" s="222"/>
      <c r="BF495" s="222"/>
      <c r="BG495" s="222"/>
      <c r="BH495" s="222"/>
      <c r="BI495" s="222"/>
      <c r="BJ495" s="222"/>
      <c r="BK495" s="222"/>
      <c r="BL495" s="222"/>
    </row>
    <row r="496">
      <c r="A496" s="222"/>
      <c r="B496" s="222"/>
      <c r="C496" s="222"/>
      <c r="D496" s="222"/>
      <c r="E496" s="222"/>
      <c r="F496" s="222"/>
      <c r="G496" s="222"/>
      <c r="H496" s="222"/>
      <c r="I496" s="222"/>
      <c r="J496" s="222"/>
      <c r="K496" s="222"/>
      <c r="L496" s="222"/>
      <c r="M496" s="222"/>
      <c r="N496" s="222"/>
      <c r="O496" s="222"/>
      <c r="P496" s="222"/>
      <c r="Q496" s="222"/>
      <c r="R496" s="222"/>
      <c r="S496" s="222"/>
      <c r="T496" s="222"/>
      <c r="U496" s="222"/>
      <c r="V496" s="222"/>
      <c r="W496" s="222"/>
      <c r="X496" s="222"/>
      <c r="Y496" s="222"/>
      <c r="Z496" s="222"/>
      <c r="AA496" s="222"/>
      <c r="AB496" s="222"/>
      <c r="AC496" s="222"/>
      <c r="AD496" s="222"/>
      <c r="AE496" s="222"/>
      <c r="AF496" s="222"/>
      <c r="AG496" s="222"/>
      <c r="AH496" s="222"/>
      <c r="AI496" s="222"/>
      <c r="AJ496" s="222"/>
      <c r="AK496" s="222"/>
      <c r="AL496" s="222"/>
      <c r="AM496" s="222"/>
      <c r="AN496" s="222"/>
      <c r="AO496" s="222"/>
      <c r="AP496" s="222"/>
      <c r="AQ496" s="222"/>
      <c r="AR496" s="222"/>
      <c r="AS496" s="222"/>
      <c r="AT496" s="222"/>
      <c r="AU496" s="222"/>
      <c r="AV496" s="222"/>
      <c r="AW496" s="222"/>
      <c r="AX496" s="222"/>
      <c r="AY496" s="222"/>
      <c r="AZ496" s="222"/>
      <c r="BA496" s="222"/>
      <c r="BB496" s="222"/>
      <c r="BC496" s="222"/>
      <c r="BD496" s="222"/>
      <c r="BE496" s="222"/>
      <c r="BF496" s="222"/>
      <c r="BG496" s="222"/>
      <c r="BH496" s="222"/>
      <c r="BI496" s="222"/>
      <c r="BJ496" s="222"/>
      <c r="BK496" s="222"/>
      <c r="BL496" s="222"/>
    </row>
    <row r="497">
      <c r="A497" s="222"/>
      <c r="B497" s="222"/>
      <c r="C497" s="222"/>
      <c r="D497" s="222"/>
      <c r="E497" s="222"/>
      <c r="F497" s="222"/>
      <c r="G497" s="222"/>
      <c r="H497" s="222"/>
      <c r="I497" s="222"/>
      <c r="J497" s="222"/>
      <c r="K497" s="222"/>
      <c r="L497" s="222"/>
      <c r="M497" s="222"/>
      <c r="N497" s="222"/>
      <c r="O497" s="222"/>
      <c r="P497" s="222"/>
      <c r="Q497" s="222"/>
      <c r="R497" s="222"/>
      <c r="S497" s="222"/>
      <c r="T497" s="222"/>
      <c r="U497" s="222"/>
      <c r="V497" s="222"/>
      <c r="W497" s="222"/>
      <c r="X497" s="222"/>
      <c r="Y497" s="222"/>
      <c r="Z497" s="222"/>
      <c r="AA497" s="222"/>
      <c r="AB497" s="222"/>
      <c r="AC497" s="222"/>
      <c r="AD497" s="222"/>
      <c r="AE497" s="222"/>
      <c r="AF497" s="222"/>
      <c r="AG497" s="222"/>
      <c r="AH497" s="222"/>
      <c r="AI497" s="222"/>
      <c r="AJ497" s="222"/>
      <c r="AK497" s="222"/>
      <c r="AL497" s="222"/>
      <c r="AM497" s="222"/>
      <c r="AN497" s="222"/>
      <c r="AO497" s="222"/>
      <c r="AP497" s="222"/>
      <c r="AQ497" s="222"/>
      <c r="AR497" s="222"/>
      <c r="AS497" s="222"/>
      <c r="AT497" s="222"/>
      <c r="AU497" s="222"/>
      <c r="AV497" s="222"/>
      <c r="AW497" s="222"/>
      <c r="AX497" s="222"/>
      <c r="AY497" s="222"/>
      <c r="AZ497" s="222"/>
      <c r="BA497" s="222"/>
      <c r="BB497" s="222"/>
      <c r="BC497" s="222"/>
      <c r="BD497" s="222"/>
      <c r="BE497" s="222"/>
      <c r="BF497" s="222"/>
      <c r="BG497" s="222"/>
      <c r="BH497" s="222"/>
      <c r="BI497" s="222"/>
      <c r="BJ497" s="222"/>
      <c r="BK497" s="222"/>
      <c r="BL497" s="222"/>
    </row>
    <row r="498">
      <c r="A498" s="222"/>
      <c r="B498" s="222"/>
      <c r="C498" s="222"/>
      <c r="D498" s="222"/>
      <c r="E498" s="222"/>
      <c r="F498" s="222"/>
      <c r="G498" s="222"/>
      <c r="H498" s="222"/>
      <c r="I498" s="222"/>
      <c r="J498" s="222"/>
      <c r="K498" s="222"/>
      <c r="L498" s="222"/>
      <c r="M498" s="222"/>
      <c r="N498" s="222"/>
      <c r="O498" s="222"/>
      <c r="P498" s="222"/>
      <c r="Q498" s="222"/>
      <c r="R498" s="222"/>
      <c r="S498" s="222"/>
      <c r="T498" s="222"/>
      <c r="U498" s="222"/>
      <c r="V498" s="222"/>
      <c r="W498" s="222"/>
      <c r="X498" s="222"/>
      <c r="Y498" s="222"/>
      <c r="Z498" s="222"/>
      <c r="AA498" s="222"/>
      <c r="AB498" s="222"/>
      <c r="AC498" s="222"/>
      <c r="AD498" s="222"/>
      <c r="AE498" s="222"/>
      <c r="AF498" s="222"/>
      <c r="AG498" s="222"/>
      <c r="AH498" s="222"/>
      <c r="AI498" s="222"/>
      <c r="AJ498" s="222"/>
      <c r="AK498" s="222"/>
      <c r="AL498" s="222"/>
      <c r="AM498" s="222"/>
      <c r="AN498" s="222"/>
      <c r="AO498" s="222"/>
      <c r="AP498" s="222"/>
      <c r="AQ498" s="222"/>
      <c r="AR498" s="222"/>
      <c r="AS498" s="222"/>
      <c r="AT498" s="222"/>
      <c r="AU498" s="222"/>
      <c r="AV498" s="222"/>
      <c r="AW498" s="222"/>
      <c r="AX498" s="222"/>
      <c r="AY498" s="222"/>
      <c r="AZ498" s="222"/>
      <c r="BA498" s="222"/>
      <c r="BB498" s="222"/>
      <c r="BC498" s="222"/>
      <c r="BD498" s="222"/>
      <c r="BE498" s="222"/>
      <c r="BF498" s="222"/>
      <c r="BG498" s="222"/>
      <c r="BH498" s="222"/>
      <c r="BI498" s="222"/>
      <c r="BJ498" s="222"/>
      <c r="BK498" s="222"/>
      <c r="BL498" s="222"/>
    </row>
    <row r="499">
      <c r="A499" s="222"/>
      <c r="B499" s="222"/>
      <c r="C499" s="222"/>
      <c r="D499" s="222"/>
      <c r="E499" s="222"/>
      <c r="F499" s="222"/>
      <c r="G499" s="222"/>
      <c r="H499" s="222"/>
      <c r="I499" s="222"/>
      <c r="J499" s="222"/>
      <c r="K499" s="222"/>
      <c r="L499" s="222"/>
      <c r="M499" s="222"/>
      <c r="N499" s="222"/>
      <c r="O499" s="222"/>
      <c r="P499" s="222"/>
      <c r="Q499" s="222"/>
      <c r="R499" s="222"/>
      <c r="S499" s="222"/>
      <c r="T499" s="222"/>
      <c r="U499" s="222"/>
      <c r="V499" s="222"/>
      <c r="W499" s="222"/>
      <c r="X499" s="222"/>
      <c r="Y499" s="222"/>
      <c r="Z499" s="222"/>
      <c r="AA499" s="222"/>
      <c r="AB499" s="222"/>
      <c r="AC499" s="222"/>
      <c r="AD499" s="222"/>
      <c r="AE499" s="222"/>
      <c r="AF499" s="222"/>
      <c r="AG499" s="222"/>
      <c r="AH499" s="222"/>
      <c r="AI499" s="222"/>
      <c r="AJ499" s="222"/>
      <c r="AK499" s="222"/>
      <c r="AL499" s="222"/>
      <c r="AM499" s="222"/>
      <c r="AN499" s="222"/>
      <c r="AO499" s="222"/>
      <c r="AP499" s="222"/>
      <c r="AQ499" s="222"/>
      <c r="AR499" s="222"/>
      <c r="AS499" s="222"/>
      <c r="AT499" s="222"/>
      <c r="AU499" s="222"/>
      <c r="AV499" s="222"/>
      <c r="AW499" s="222"/>
      <c r="AX499" s="222"/>
      <c r="AY499" s="222"/>
      <c r="AZ499" s="222"/>
      <c r="BA499" s="222"/>
      <c r="BB499" s="222"/>
      <c r="BC499" s="222"/>
      <c r="BD499" s="222"/>
      <c r="BE499" s="222"/>
      <c r="BF499" s="222"/>
      <c r="BG499" s="222"/>
      <c r="BH499" s="222"/>
      <c r="BI499" s="222"/>
      <c r="BJ499" s="222"/>
      <c r="BK499" s="222"/>
      <c r="BL499" s="222"/>
    </row>
    <row r="500">
      <c r="A500" s="222"/>
      <c r="B500" s="222"/>
      <c r="C500" s="222"/>
      <c r="D500" s="222"/>
      <c r="E500" s="222"/>
      <c r="F500" s="222"/>
      <c r="G500" s="222"/>
      <c r="H500" s="222"/>
      <c r="I500" s="222"/>
      <c r="J500" s="222"/>
      <c r="K500" s="222"/>
      <c r="L500" s="222"/>
      <c r="M500" s="222"/>
      <c r="N500" s="222"/>
      <c r="O500" s="222"/>
      <c r="P500" s="222"/>
      <c r="Q500" s="222"/>
      <c r="R500" s="222"/>
      <c r="S500" s="222"/>
      <c r="T500" s="222"/>
      <c r="U500" s="222"/>
      <c r="V500" s="222"/>
      <c r="W500" s="222"/>
      <c r="X500" s="222"/>
      <c r="Y500" s="222"/>
      <c r="Z500" s="222"/>
      <c r="AA500" s="222"/>
      <c r="AB500" s="222"/>
      <c r="AC500" s="222"/>
      <c r="AD500" s="222"/>
      <c r="AE500" s="222"/>
      <c r="AF500" s="222"/>
      <c r="AG500" s="222"/>
      <c r="AH500" s="222"/>
      <c r="AI500" s="222"/>
      <c r="AJ500" s="222"/>
      <c r="AK500" s="222"/>
      <c r="AL500" s="222"/>
      <c r="AM500" s="222"/>
      <c r="AN500" s="222"/>
      <c r="AO500" s="222"/>
      <c r="AP500" s="222"/>
      <c r="AQ500" s="222"/>
      <c r="AR500" s="222"/>
      <c r="AS500" s="222"/>
      <c r="AT500" s="222"/>
      <c r="AU500" s="222"/>
      <c r="AV500" s="222"/>
      <c r="AW500" s="222"/>
      <c r="AX500" s="222"/>
      <c r="AY500" s="222"/>
      <c r="AZ500" s="222"/>
      <c r="BA500" s="222"/>
      <c r="BB500" s="222"/>
      <c r="BC500" s="222"/>
      <c r="BD500" s="222"/>
      <c r="BE500" s="222"/>
      <c r="BF500" s="222"/>
      <c r="BG500" s="222"/>
      <c r="BH500" s="222"/>
      <c r="BI500" s="222"/>
      <c r="BJ500" s="222"/>
      <c r="BK500" s="222"/>
      <c r="BL500" s="222"/>
    </row>
    <row r="501">
      <c r="A501" s="222"/>
      <c r="B501" s="222"/>
      <c r="C501" s="222"/>
      <c r="D501" s="222"/>
      <c r="E501" s="222"/>
      <c r="F501" s="222"/>
      <c r="G501" s="222"/>
      <c r="H501" s="222"/>
      <c r="I501" s="222"/>
      <c r="J501" s="222"/>
      <c r="K501" s="222"/>
      <c r="L501" s="222"/>
      <c r="M501" s="222"/>
      <c r="N501" s="222"/>
      <c r="O501" s="222"/>
      <c r="P501" s="222"/>
      <c r="Q501" s="222"/>
      <c r="R501" s="222"/>
      <c r="S501" s="222"/>
      <c r="T501" s="222"/>
      <c r="U501" s="222"/>
      <c r="V501" s="222"/>
      <c r="W501" s="222"/>
      <c r="X501" s="222"/>
      <c r="Y501" s="222"/>
      <c r="Z501" s="222"/>
      <c r="AA501" s="222"/>
      <c r="AB501" s="222"/>
      <c r="AC501" s="222"/>
      <c r="AD501" s="222"/>
      <c r="AE501" s="222"/>
      <c r="AF501" s="222"/>
      <c r="AG501" s="222"/>
      <c r="AH501" s="222"/>
      <c r="AI501" s="222"/>
      <c r="AJ501" s="222"/>
      <c r="AK501" s="222"/>
      <c r="AL501" s="222"/>
      <c r="AM501" s="222"/>
      <c r="AN501" s="222"/>
      <c r="AO501" s="222"/>
      <c r="AP501" s="222"/>
      <c r="AQ501" s="222"/>
      <c r="AR501" s="222"/>
      <c r="AS501" s="222"/>
      <c r="AT501" s="222"/>
      <c r="AU501" s="222"/>
      <c r="AV501" s="222"/>
      <c r="AW501" s="222"/>
      <c r="AX501" s="222"/>
      <c r="AY501" s="222"/>
      <c r="AZ501" s="222"/>
      <c r="BA501" s="222"/>
      <c r="BB501" s="222"/>
      <c r="BC501" s="222"/>
      <c r="BD501" s="222"/>
      <c r="BE501" s="222"/>
      <c r="BF501" s="222"/>
      <c r="BG501" s="222"/>
      <c r="BH501" s="222"/>
      <c r="BI501" s="222"/>
      <c r="BJ501" s="222"/>
      <c r="BK501" s="222"/>
      <c r="BL501" s="222"/>
    </row>
    <row r="502">
      <c r="A502" s="222"/>
      <c r="B502" s="222"/>
      <c r="C502" s="222"/>
      <c r="D502" s="222"/>
      <c r="E502" s="222"/>
      <c r="F502" s="222"/>
      <c r="G502" s="222"/>
      <c r="H502" s="222"/>
      <c r="I502" s="222"/>
      <c r="J502" s="222"/>
      <c r="K502" s="222"/>
      <c r="L502" s="222"/>
      <c r="M502" s="222"/>
      <c r="N502" s="222"/>
      <c r="O502" s="222"/>
      <c r="P502" s="222"/>
      <c r="Q502" s="222"/>
      <c r="R502" s="222"/>
      <c r="S502" s="222"/>
      <c r="T502" s="222"/>
      <c r="U502" s="222"/>
      <c r="V502" s="222"/>
      <c r="W502" s="222"/>
      <c r="X502" s="222"/>
      <c r="Y502" s="222"/>
      <c r="Z502" s="222"/>
      <c r="AA502" s="222"/>
      <c r="AB502" s="222"/>
      <c r="AC502" s="222"/>
      <c r="AD502" s="222"/>
      <c r="AE502" s="222"/>
      <c r="AF502" s="222"/>
      <c r="AG502" s="222"/>
      <c r="AH502" s="222"/>
      <c r="AI502" s="222"/>
      <c r="AJ502" s="222"/>
      <c r="AK502" s="222"/>
      <c r="AL502" s="222"/>
      <c r="AM502" s="222"/>
      <c r="AN502" s="222"/>
      <c r="AO502" s="222"/>
      <c r="AP502" s="222"/>
      <c r="AQ502" s="222"/>
      <c r="AR502" s="222"/>
      <c r="AS502" s="222"/>
      <c r="AT502" s="222"/>
      <c r="AU502" s="222"/>
      <c r="AV502" s="222"/>
      <c r="AW502" s="222"/>
      <c r="AX502" s="222"/>
      <c r="AY502" s="222"/>
      <c r="AZ502" s="222"/>
      <c r="BA502" s="222"/>
      <c r="BB502" s="222"/>
      <c r="BC502" s="222"/>
      <c r="BD502" s="222"/>
      <c r="BE502" s="222"/>
      <c r="BF502" s="222"/>
      <c r="BG502" s="222"/>
      <c r="BH502" s="222"/>
      <c r="BI502" s="222"/>
      <c r="BJ502" s="222"/>
      <c r="BK502" s="222"/>
      <c r="BL502" s="222"/>
    </row>
    <row r="503">
      <c r="A503" s="222"/>
      <c r="B503" s="222"/>
      <c r="C503" s="222"/>
      <c r="D503" s="222"/>
      <c r="E503" s="222"/>
      <c r="F503" s="222"/>
      <c r="G503" s="222"/>
      <c r="H503" s="222"/>
      <c r="I503" s="222"/>
      <c r="J503" s="222"/>
      <c r="K503" s="222"/>
      <c r="L503" s="222"/>
      <c r="M503" s="222"/>
      <c r="N503" s="222"/>
      <c r="O503" s="222"/>
      <c r="P503" s="222"/>
      <c r="Q503" s="222"/>
      <c r="R503" s="222"/>
      <c r="S503" s="222"/>
      <c r="T503" s="222"/>
      <c r="U503" s="222"/>
      <c r="V503" s="222"/>
      <c r="W503" s="222"/>
      <c r="X503" s="222"/>
      <c r="Y503" s="222"/>
      <c r="Z503" s="222"/>
      <c r="AA503" s="222"/>
      <c r="AB503" s="222"/>
      <c r="AC503" s="222"/>
      <c r="AD503" s="222"/>
      <c r="AE503" s="222"/>
      <c r="AF503" s="222"/>
      <c r="AG503" s="222"/>
      <c r="AH503" s="222"/>
      <c r="AI503" s="222"/>
      <c r="AJ503" s="222"/>
      <c r="AK503" s="222"/>
      <c r="AL503" s="222"/>
      <c r="AM503" s="222"/>
      <c r="AN503" s="222"/>
      <c r="AO503" s="222"/>
      <c r="AP503" s="222"/>
      <c r="AQ503" s="222"/>
      <c r="AR503" s="222"/>
      <c r="AS503" s="222"/>
      <c r="AT503" s="222"/>
      <c r="AU503" s="222"/>
      <c r="AV503" s="222"/>
      <c r="AW503" s="222"/>
      <c r="AX503" s="222"/>
      <c r="AY503" s="222"/>
      <c r="AZ503" s="222"/>
      <c r="BA503" s="222"/>
      <c r="BB503" s="222"/>
      <c r="BC503" s="222"/>
      <c r="BD503" s="222"/>
      <c r="BE503" s="222"/>
      <c r="BF503" s="222"/>
      <c r="BG503" s="222"/>
      <c r="BH503" s="222"/>
      <c r="BI503" s="222"/>
      <c r="BJ503" s="222"/>
      <c r="BK503" s="222"/>
      <c r="BL503" s="222"/>
    </row>
    <row r="504">
      <c r="A504" s="222"/>
      <c r="B504" s="222"/>
      <c r="C504" s="222"/>
      <c r="D504" s="222"/>
      <c r="E504" s="222"/>
      <c r="F504" s="222"/>
      <c r="G504" s="222"/>
      <c r="H504" s="222"/>
      <c r="I504" s="222"/>
      <c r="J504" s="222"/>
      <c r="K504" s="222"/>
      <c r="L504" s="222"/>
      <c r="M504" s="222"/>
      <c r="N504" s="222"/>
      <c r="O504" s="222"/>
      <c r="P504" s="222"/>
      <c r="Q504" s="222"/>
      <c r="R504" s="222"/>
      <c r="S504" s="222"/>
      <c r="T504" s="222"/>
      <c r="U504" s="222"/>
      <c r="V504" s="222"/>
      <c r="W504" s="222"/>
      <c r="X504" s="222"/>
      <c r="Y504" s="222"/>
      <c r="Z504" s="222"/>
      <c r="AA504" s="222"/>
      <c r="AB504" s="222"/>
      <c r="AC504" s="222"/>
      <c r="AD504" s="222"/>
      <c r="AE504" s="222"/>
      <c r="AF504" s="222"/>
      <c r="AG504" s="222"/>
      <c r="AH504" s="222"/>
      <c r="AI504" s="222"/>
      <c r="AJ504" s="222"/>
      <c r="AK504" s="222"/>
      <c r="AL504" s="222"/>
      <c r="AM504" s="222"/>
      <c r="AN504" s="222"/>
      <c r="AO504" s="222"/>
      <c r="AP504" s="222"/>
      <c r="AQ504" s="222"/>
      <c r="AR504" s="222"/>
      <c r="AS504" s="222"/>
      <c r="AT504" s="222"/>
      <c r="AU504" s="222"/>
      <c r="AV504" s="222"/>
      <c r="AW504" s="222"/>
      <c r="AX504" s="222"/>
      <c r="AY504" s="222"/>
      <c r="AZ504" s="222"/>
      <c r="BA504" s="222"/>
      <c r="BB504" s="222"/>
      <c r="BC504" s="222"/>
      <c r="BD504" s="222"/>
      <c r="BE504" s="222"/>
      <c r="BF504" s="222"/>
      <c r="BG504" s="222"/>
      <c r="BH504" s="222"/>
      <c r="BI504" s="222"/>
      <c r="BJ504" s="222"/>
      <c r="BK504" s="222"/>
      <c r="BL504" s="222"/>
    </row>
    <row r="505">
      <c r="A505" s="222"/>
      <c r="B505" s="222"/>
      <c r="C505" s="222"/>
      <c r="D505" s="222"/>
      <c r="E505" s="222"/>
      <c r="F505" s="222"/>
      <c r="G505" s="222"/>
      <c r="H505" s="222"/>
      <c r="I505" s="222"/>
      <c r="J505" s="222"/>
      <c r="K505" s="222"/>
      <c r="L505" s="222"/>
      <c r="M505" s="222"/>
      <c r="N505" s="222"/>
      <c r="O505" s="222"/>
      <c r="P505" s="222"/>
      <c r="Q505" s="222"/>
      <c r="R505" s="222"/>
      <c r="S505" s="222"/>
      <c r="T505" s="222"/>
      <c r="U505" s="222"/>
      <c r="V505" s="222"/>
      <c r="W505" s="222"/>
      <c r="X505" s="222"/>
      <c r="Y505" s="222"/>
      <c r="Z505" s="222"/>
      <c r="AA505" s="222"/>
      <c r="AB505" s="222"/>
      <c r="AC505" s="222"/>
      <c r="AD505" s="222"/>
      <c r="AE505" s="222"/>
      <c r="AF505" s="222"/>
      <c r="AG505" s="222"/>
      <c r="AH505" s="222"/>
      <c r="AI505" s="222"/>
      <c r="AJ505" s="222"/>
      <c r="AK505" s="222"/>
      <c r="AL505" s="222"/>
      <c r="AM505" s="222"/>
      <c r="AN505" s="222"/>
      <c r="AO505" s="222"/>
      <c r="AP505" s="222"/>
      <c r="AQ505" s="222"/>
      <c r="AR505" s="222"/>
      <c r="AS505" s="222"/>
      <c r="AT505" s="222"/>
      <c r="AU505" s="222"/>
      <c r="AV505" s="222"/>
      <c r="AW505" s="222"/>
      <c r="AX505" s="222"/>
      <c r="AY505" s="222"/>
      <c r="AZ505" s="222"/>
      <c r="BA505" s="222"/>
      <c r="BB505" s="222"/>
      <c r="BC505" s="222"/>
      <c r="BD505" s="222"/>
      <c r="BE505" s="222"/>
      <c r="BF505" s="222"/>
      <c r="BG505" s="222"/>
      <c r="BH505" s="222"/>
      <c r="BI505" s="222"/>
      <c r="BJ505" s="222"/>
      <c r="BK505" s="222"/>
      <c r="BL505" s="222"/>
    </row>
    <row r="506">
      <c r="A506" s="222"/>
      <c r="B506" s="222"/>
      <c r="C506" s="222"/>
      <c r="D506" s="222"/>
      <c r="E506" s="222"/>
      <c r="F506" s="222"/>
      <c r="G506" s="222"/>
      <c r="H506" s="222"/>
      <c r="I506" s="222"/>
      <c r="J506" s="222"/>
      <c r="K506" s="222"/>
      <c r="L506" s="222"/>
      <c r="M506" s="222"/>
      <c r="N506" s="222"/>
      <c r="O506" s="222"/>
      <c r="P506" s="222"/>
      <c r="Q506" s="222"/>
      <c r="R506" s="222"/>
      <c r="S506" s="222"/>
      <c r="T506" s="222"/>
      <c r="U506" s="222"/>
      <c r="V506" s="222"/>
      <c r="W506" s="222"/>
      <c r="X506" s="222"/>
      <c r="Y506" s="222"/>
      <c r="Z506" s="222"/>
      <c r="AA506" s="222"/>
      <c r="AB506" s="222"/>
      <c r="AC506" s="222"/>
      <c r="AD506" s="222"/>
      <c r="AE506" s="222"/>
      <c r="AF506" s="222"/>
      <c r="AG506" s="222"/>
      <c r="AH506" s="222"/>
      <c r="AI506" s="222"/>
      <c r="AJ506" s="222"/>
      <c r="AK506" s="222"/>
      <c r="AL506" s="222"/>
      <c r="AM506" s="222"/>
      <c r="AN506" s="222"/>
      <c r="AO506" s="222"/>
      <c r="AP506" s="222"/>
      <c r="AQ506" s="222"/>
      <c r="AR506" s="222"/>
      <c r="AS506" s="222"/>
      <c r="AT506" s="222"/>
      <c r="AU506" s="222"/>
      <c r="AV506" s="222"/>
      <c r="AW506" s="222"/>
      <c r="AX506" s="222"/>
      <c r="AY506" s="222"/>
      <c r="AZ506" s="222"/>
      <c r="BA506" s="222"/>
      <c r="BB506" s="222"/>
      <c r="BC506" s="222"/>
      <c r="BD506" s="222"/>
      <c r="BE506" s="222"/>
      <c r="BF506" s="222"/>
      <c r="BG506" s="222"/>
      <c r="BH506" s="222"/>
      <c r="BI506" s="222"/>
      <c r="BJ506" s="222"/>
      <c r="BK506" s="222"/>
      <c r="BL506" s="222"/>
    </row>
    <row r="507">
      <c r="A507" s="222"/>
      <c r="B507" s="222"/>
      <c r="C507" s="222"/>
      <c r="D507" s="222"/>
      <c r="E507" s="222"/>
      <c r="F507" s="222"/>
      <c r="G507" s="222"/>
      <c r="H507" s="222"/>
      <c r="I507" s="222"/>
      <c r="J507" s="222"/>
      <c r="K507" s="222"/>
      <c r="L507" s="222"/>
      <c r="M507" s="222"/>
      <c r="N507" s="222"/>
      <c r="O507" s="222"/>
      <c r="P507" s="222"/>
      <c r="Q507" s="222"/>
      <c r="R507" s="222"/>
      <c r="S507" s="222"/>
      <c r="T507" s="222"/>
      <c r="U507" s="222"/>
      <c r="V507" s="222"/>
      <c r="W507" s="222"/>
      <c r="X507" s="222"/>
      <c r="Y507" s="222"/>
      <c r="Z507" s="222"/>
      <c r="AA507" s="222"/>
      <c r="AB507" s="222"/>
      <c r="AC507" s="222"/>
      <c r="AD507" s="222"/>
      <c r="AE507" s="222"/>
      <c r="AF507" s="222"/>
      <c r="AG507" s="222"/>
      <c r="AH507" s="222"/>
      <c r="AI507" s="222"/>
      <c r="AJ507" s="222"/>
      <c r="AK507" s="222"/>
      <c r="AL507" s="222"/>
      <c r="AM507" s="222"/>
      <c r="AN507" s="222"/>
      <c r="AO507" s="222"/>
      <c r="AP507" s="222"/>
      <c r="AQ507" s="222"/>
      <c r="AR507" s="222"/>
      <c r="AS507" s="222"/>
      <c r="AT507" s="222"/>
      <c r="AU507" s="222"/>
      <c r="AV507" s="222"/>
      <c r="AW507" s="222"/>
      <c r="AX507" s="222"/>
      <c r="AY507" s="222"/>
      <c r="AZ507" s="222"/>
      <c r="BA507" s="222"/>
      <c r="BB507" s="222"/>
      <c r="BC507" s="222"/>
      <c r="BD507" s="222"/>
      <c r="BE507" s="222"/>
      <c r="BF507" s="222"/>
      <c r="BG507" s="222"/>
      <c r="BH507" s="222"/>
      <c r="BI507" s="222"/>
      <c r="BJ507" s="222"/>
      <c r="BK507" s="222"/>
      <c r="BL507" s="222"/>
    </row>
    <row r="508">
      <c r="A508" s="222"/>
      <c r="B508" s="222"/>
      <c r="C508" s="222"/>
      <c r="D508" s="222"/>
      <c r="E508" s="222"/>
      <c r="F508" s="222"/>
      <c r="G508" s="222"/>
      <c r="H508" s="222"/>
      <c r="I508" s="222"/>
      <c r="J508" s="222"/>
      <c r="K508" s="222"/>
      <c r="L508" s="222"/>
      <c r="M508" s="222"/>
      <c r="N508" s="222"/>
      <c r="O508" s="222"/>
      <c r="P508" s="222"/>
      <c r="Q508" s="222"/>
      <c r="R508" s="222"/>
      <c r="S508" s="222"/>
      <c r="T508" s="222"/>
      <c r="U508" s="222"/>
      <c r="V508" s="222"/>
      <c r="W508" s="222"/>
      <c r="X508" s="222"/>
      <c r="Y508" s="222"/>
      <c r="Z508" s="222"/>
      <c r="AA508" s="222"/>
      <c r="AB508" s="222"/>
      <c r="AC508" s="222"/>
      <c r="AD508" s="222"/>
      <c r="AE508" s="222"/>
      <c r="AF508" s="222"/>
      <c r="AG508" s="222"/>
      <c r="AH508" s="222"/>
      <c r="AI508" s="222"/>
      <c r="AJ508" s="222"/>
      <c r="AK508" s="222"/>
      <c r="AL508" s="222"/>
      <c r="AM508" s="222"/>
      <c r="AN508" s="222"/>
      <c r="AO508" s="222"/>
      <c r="AP508" s="222"/>
      <c r="AQ508" s="222"/>
      <c r="AR508" s="222"/>
      <c r="AS508" s="222"/>
      <c r="AT508" s="222"/>
      <c r="AU508" s="222"/>
      <c r="AV508" s="222"/>
      <c r="AW508" s="222"/>
      <c r="AX508" s="222"/>
      <c r="AY508" s="222"/>
      <c r="AZ508" s="222"/>
      <c r="BA508" s="222"/>
      <c r="BB508" s="222"/>
      <c r="BC508" s="222"/>
      <c r="BD508" s="222"/>
      <c r="BE508" s="222"/>
      <c r="BF508" s="222"/>
      <c r="BG508" s="222"/>
      <c r="BH508" s="222"/>
      <c r="BI508" s="222"/>
      <c r="BJ508" s="222"/>
      <c r="BK508" s="222"/>
      <c r="BL508" s="222"/>
    </row>
    <row r="509">
      <c r="A509" s="222"/>
      <c r="B509" s="222"/>
      <c r="C509" s="222"/>
      <c r="D509" s="222"/>
      <c r="E509" s="222"/>
      <c r="F509" s="222"/>
      <c r="G509" s="222"/>
      <c r="H509" s="222"/>
      <c r="I509" s="222"/>
      <c r="J509" s="222"/>
      <c r="K509" s="222"/>
      <c r="L509" s="222"/>
      <c r="M509" s="222"/>
      <c r="N509" s="222"/>
      <c r="O509" s="222"/>
      <c r="P509" s="222"/>
      <c r="Q509" s="222"/>
      <c r="R509" s="222"/>
      <c r="S509" s="222"/>
      <c r="T509" s="222"/>
      <c r="U509" s="222"/>
      <c r="V509" s="222"/>
      <c r="W509" s="222"/>
      <c r="X509" s="222"/>
      <c r="Y509" s="222"/>
      <c r="Z509" s="222"/>
      <c r="AA509" s="222"/>
      <c r="AB509" s="222"/>
      <c r="AC509" s="222"/>
      <c r="AD509" s="222"/>
      <c r="AE509" s="222"/>
      <c r="AF509" s="222"/>
      <c r="AG509" s="222"/>
      <c r="AH509" s="222"/>
      <c r="AI509" s="222"/>
      <c r="AJ509" s="222"/>
      <c r="AK509" s="222"/>
      <c r="AL509" s="222"/>
      <c r="AM509" s="222"/>
      <c r="AN509" s="222"/>
      <c r="AO509" s="222"/>
      <c r="AP509" s="222"/>
      <c r="AQ509" s="222"/>
      <c r="AR509" s="222"/>
      <c r="AS509" s="222"/>
      <c r="AT509" s="222"/>
      <c r="AU509" s="222"/>
      <c r="AV509" s="222"/>
      <c r="AW509" s="222"/>
      <c r="AX509" s="222"/>
      <c r="AY509" s="222"/>
      <c r="AZ509" s="222"/>
      <c r="BA509" s="222"/>
      <c r="BB509" s="222"/>
      <c r="BC509" s="222"/>
      <c r="BD509" s="222"/>
      <c r="BE509" s="222"/>
      <c r="BF509" s="222"/>
      <c r="BG509" s="222"/>
      <c r="BH509" s="222"/>
      <c r="BI509" s="222"/>
      <c r="BJ509" s="222"/>
      <c r="BK509" s="222"/>
      <c r="BL509" s="222"/>
    </row>
    <row r="510">
      <c r="A510" s="222"/>
      <c r="B510" s="222"/>
      <c r="C510" s="222"/>
      <c r="D510" s="222"/>
      <c r="E510" s="222"/>
      <c r="F510" s="222"/>
      <c r="G510" s="222"/>
      <c r="H510" s="222"/>
      <c r="I510" s="222"/>
      <c r="J510" s="222"/>
      <c r="K510" s="222"/>
      <c r="L510" s="222"/>
      <c r="M510" s="222"/>
      <c r="N510" s="222"/>
      <c r="O510" s="222"/>
      <c r="P510" s="222"/>
      <c r="Q510" s="222"/>
      <c r="R510" s="222"/>
      <c r="S510" s="222"/>
      <c r="T510" s="222"/>
      <c r="U510" s="222"/>
      <c r="V510" s="222"/>
      <c r="W510" s="222"/>
      <c r="X510" s="222"/>
      <c r="Y510" s="222"/>
      <c r="Z510" s="222"/>
      <c r="AA510" s="222"/>
      <c r="AB510" s="222"/>
      <c r="AC510" s="222"/>
      <c r="AD510" s="222"/>
      <c r="AE510" s="222"/>
      <c r="AF510" s="222"/>
      <c r="AG510" s="222"/>
      <c r="AH510" s="222"/>
      <c r="AI510" s="222"/>
      <c r="AJ510" s="222"/>
      <c r="AK510" s="222"/>
      <c r="AL510" s="222"/>
      <c r="AM510" s="222"/>
      <c r="AN510" s="222"/>
      <c r="AO510" s="222"/>
      <c r="AP510" s="222"/>
      <c r="AQ510" s="222"/>
      <c r="AR510" s="222"/>
      <c r="AS510" s="222"/>
      <c r="AT510" s="222"/>
      <c r="AU510" s="222"/>
      <c r="AV510" s="222"/>
      <c r="AW510" s="222"/>
      <c r="AX510" s="222"/>
      <c r="AY510" s="222"/>
      <c r="AZ510" s="222"/>
      <c r="BA510" s="222"/>
      <c r="BB510" s="222"/>
      <c r="BC510" s="222"/>
      <c r="BD510" s="222"/>
      <c r="BE510" s="222"/>
      <c r="BF510" s="222"/>
      <c r="BG510" s="222"/>
      <c r="BH510" s="222"/>
      <c r="BI510" s="222"/>
      <c r="BJ510" s="222"/>
      <c r="BK510" s="222"/>
      <c r="BL510" s="222"/>
    </row>
    <row r="511">
      <c r="A511" s="222"/>
      <c r="B511" s="222"/>
      <c r="C511" s="222"/>
      <c r="D511" s="222"/>
      <c r="E511" s="222"/>
      <c r="F511" s="222"/>
      <c r="G511" s="222"/>
      <c r="H511" s="222"/>
      <c r="I511" s="222"/>
      <c r="J511" s="222"/>
      <c r="K511" s="222"/>
      <c r="L511" s="222"/>
      <c r="M511" s="222"/>
      <c r="N511" s="222"/>
      <c r="O511" s="222"/>
      <c r="P511" s="222"/>
      <c r="Q511" s="222"/>
      <c r="R511" s="222"/>
      <c r="S511" s="222"/>
      <c r="T511" s="222"/>
      <c r="U511" s="222"/>
      <c r="V511" s="222"/>
      <c r="W511" s="222"/>
      <c r="X511" s="222"/>
      <c r="Y511" s="222"/>
      <c r="Z511" s="222"/>
      <c r="AA511" s="222"/>
      <c r="AB511" s="222"/>
      <c r="AC511" s="222"/>
      <c r="AD511" s="222"/>
      <c r="AE511" s="222"/>
      <c r="AF511" s="222"/>
      <c r="AG511" s="222"/>
      <c r="AH511" s="222"/>
      <c r="AI511" s="222"/>
      <c r="AJ511" s="222"/>
      <c r="AK511" s="222"/>
      <c r="AL511" s="222"/>
      <c r="AM511" s="222"/>
      <c r="AN511" s="222"/>
      <c r="AO511" s="222"/>
      <c r="AP511" s="222"/>
      <c r="AQ511" s="222"/>
      <c r="AR511" s="222"/>
      <c r="AS511" s="222"/>
      <c r="AT511" s="222"/>
      <c r="AU511" s="222"/>
      <c r="AV511" s="222"/>
      <c r="AW511" s="222"/>
      <c r="AX511" s="222"/>
      <c r="AY511" s="222"/>
      <c r="AZ511" s="222"/>
      <c r="BA511" s="222"/>
      <c r="BB511" s="222"/>
      <c r="BC511" s="222"/>
      <c r="BD511" s="222"/>
      <c r="BE511" s="222"/>
      <c r="BF511" s="222"/>
      <c r="BG511" s="222"/>
      <c r="BH511" s="222"/>
      <c r="BI511" s="222"/>
      <c r="BJ511" s="222"/>
      <c r="BK511" s="222"/>
      <c r="BL511" s="222"/>
    </row>
    <row r="512">
      <c r="A512" s="222"/>
      <c r="B512" s="222"/>
      <c r="C512" s="222"/>
      <c r="D512" s="222"/>
      <c r="E512" s="222"/>
      <c r="F512" s="222"/>
      <c r="G512" s="222"/>
      <c r="H512" s="222"/>
      <c r="I512" s="222"/>
      <c r="J512" s="222"/>
      <c r="K512" s="222"/>
      <c r="L512" s="222"/>
      <c r="M512" s="222"/>
      <c r="N512" s="222"/>
      <c r="O512" s="222"/>
      <c r="P512" s="222"/>
      <c r="Q512" s="222"/>
      <c r="R512" s="222"/>
      <c r="S512" s="222"/>
      <c r="T512" s="222"/>
      <c r="U512" s="222"/>
      <c r="V512" s="222"/>
      <c r="W512" s="222"/>
      <c r="X512" s="222"/>
      <c r="Y512" s="222"/>
      <c r="Z512" s="222"/>
      <c r="AA512" s="222"/>
      <c r="AB512" s="222"/>
      <c r="AC512" s="222"/>
      <c r="AD512" s="222"/>
      <c r="AE512" s="222"/>
      <c r="AF512" s="222"/>
      <c r="AG512" s="222"/>
      <c r="AH512" s="222"/>
      <c r="AI512" s="222"/>
      <c r="AJ512" s="222"/>
      <c r="AK512" s="222"/>
      <c r="AL512" s="222"/>
      <c r="AM512" s="222"/>
      <c r="AN512" s="222"/>
      <c r="AO512" s="222"/>
      <c r="AP512" s="222"/>
      <c r="AQ512" s="222"/>
      <c r="AR512" s="222"/>
      <c r="AS512" s="222"/>
      <c r="AT512" s="222"/>
      <c r="AU512" s="222"/>
      <c r="AV512" s="222"/>
      <c r="AW512" s="222"/>
      <c r="AX512" s="222"/>
      <c r="AY512" s="222"/>
      <c r="AZ512" s="222"/>
      <c r="BA512" s="222"/>
      <c r="BB512" s="222"/>
      <c r="BC512" s="222"/>
      <c r="BD512" s="222"/>
      <c r="BE512" s="222"/>
      <c r="BF512" s="222"/>
      <c r="BG512" s="222"/>
      <c r="BH512" s="222"/>
      <c r="BI512" s="222"/>
      <c r="BJ512" s="222"/>
      <c r="BK512" s="222"/>
      <c r="BL512" s="222"/>
    </row>
    <row r="513">
      <c r="A513" s="222"/>
      <c r="B513" s="222"/>
      <c r="C513" s="222"/>
      <c r="D513" s="222"/>
      <c r="E513" s="222"/>
      <c r="F513" s="222"/>
      <c r="G513" s="222"/>
      <c r="H513" s="222"/>
      <c r="I513" s="222"/>
      <c r="J513" s="222"/>
      <c r="K513" s="222"/>
      <c r="L513" s="222"/>
      <c r="M513" s="222"/>
      <c r="N513" s="222"/>
      <c r="O513" s="222"/>
      <c r="P513" s="222"/>
      <c r="Q513" s="222"/>
      <c r="R513" s="222"/>
      <c r="S513" s="222"/>
      <c r="T513" s="222"/>
      <c r="U513" s="222"/>
      <c r="V513" s="222"/>
      <c r="W513" s="222"/>
      <c r="X513" s="222"/>
      <c r="Y513" s="222"/>
      <c r="Z513" s="222"/>
      <c r="AA513" s="222"/>
      <c r="AB513" s="222"/>
      <c r="AC513" s="222"/>
      <c r="AD513" s="222"/>
      <c r="AE513" s="222"/>
      <c r="AF513" s="222"/>
      <c r="AG513" s="222"/>
      <c r="AH513" s="222"/>
      <c r="AI513" s="222"/>
      <c r="AJ513" s="222"/>
      <c r="AK513" s="222"/>
      <c r="AL513" s="222"/>
      <c r="AM513" s="222"/>
      <c r="AN513" s="222"/>
      <c r="AO513" s="222"/>
      <c r="AP513" s="222"/>
      <c r="AQ513" s="222"/>
      <c r="AR513" s="222"/>
      <c r="AS513" s="222"/>
      <c r="AT513" s="222"/>
      <c r="AU513" s="222"/>
      <c r="AV513" s="222"/>
      <c r="AW513" s="222"/>
      <c r="AX513" s="222"/>
      <c r="AY513" s="222"/>
      <c r="AZ513" s="222"/>
      <c r="BA513" s="222"/>
      <c r="BB513" s="222"/>
      <c r="BC513" s="222"/>
      <c r="BD513" s="222"/>
      <c r="BE513" s="222"/>
      <c r="BF513" s="222"/>
      <c r="BG513" s="222"/>
      <c r="BH513" s="222"/>
      <c r="BI513" s="222"/>
      <c r="BJ513" s="222"/>
      <c r="BK513" s="222"/>
      <c r="BL513" s="222"/>
    </row>
    <row r="514">
      <c r="A514" s="222"/>
      <c r="B514" s="222"/>
      <c r="C514" s="222"/>
      <c r="D514" s="222"/>
      <c r="E514" s="222"/>
      <c r="F514" s="222"/>
      <c r="G514" s="222"/>
      <c r="H514" s="222"/>
      <c r="I514" s="222"/>
      <c r="J514" s="222"/>
      <c r="K514" s="222"/>
      <c r="L514" s="222"/>
      <c r="M514" s="222"/>
      <c r="N514" s="222"/>
      <c r="O514" s="222"/>
      <c r="P514" s="222"/>
      <c r="Q514" s="222"/>
      <c r="R514" s="222"/>
      <c r="S514" s="222"/>
      <c r="T514" s="222"/>
      <c r="U514" s="222"/>
      <c r="V514" s="222"/>
      <c r="W514" s="222"/>
      <c r="X514" s="222"/>
      <c r="Y514" s="222"/>
      <c r="Z514" s="222"/>
      <c r="AA514" s="222"/>
      <c r="AB514" s="222"/>
      <c r="AC514" s="222"/>
      <c r="AD514" s="222"/>
      <c r="AE514" s="222"/>
      <c r="AF514" s="222"/>
      <c r="AG514" s="222"/>
      <c r="AH514" s="222"/>
      <c r="AI514" s="222"/>
      <c r="AJ514" s="222"/>
      <c r="AK514" s="222"/>
      <c r="AL514" s="222"/>
      <c r="AM514" s="222"/>
      <c r="AN514" s="222"/>
      <c r="AO514" s="222"/>
      <c r="AP514" s="222"/>
      <c r="AQ514" s="222"/>
      <c r="AR514" s="222"/>
      <c r="AS514" s="222"/>
      <c r="AT514" s="222"/>
      <c r="AU514" s="222"/>
      <c r="AV514" s="222"/>
      <c r="AW514" s="222"/>
      <c r="AX514" s="222"/>
      <c r="AY514" s="222"/>
      <c r="AZ514" s="222"/>
      <c r="BA514" s="222"/>
      <c r="BB514" s="222"/>
      <c r="BC514" s="222"/>
      <c r="BD514" s="222"/>
      <c r="BE514" s="222"/>
      <c r="BF514" s="222"/>
      <c r="BG514" s="222"/>
      <c r="BH514" s="222"/>
      <c r="BI514" s="222"/>
      <c r="BJ514" s="222"/>
      <c r="BK514" s="222"/>
      <c r="BL514" s="222"/>
    </row>
    <row r="515">
      <c r="A515" s="222"/>
      <c r="B515" s="222"/>
      <c r="C515" s="222"/>
      <c r="D515" s="222"/>
      <c r="E515" s="222"/>
      <c r="F515" s="222"/>
      <c r="G515" s="222"/>
      <c r="H515" s="222"/>
      <c r="I515" s="222"/>
      <c r="J515" s="222"/>
      <c r="K515" s="222"/>
      <c r="L515" s="222"/>
      <c r="M515" s="222"/>
      <c r="N515" s="222"/>
      <c r="O515" s="222"/>
      <c r="P515" s="222"/>
      <c r="Q515" s="222"/>
      <c r="R515" s="222"/>
      <c r="S515" s="222"/>
      <c r="T515" s="222"/>
      <c r="U515" s="222"/>
      <c r="V515" s="222"/>
      <c r="W515" s="222"/>
      <c r="X515" s="222"/>
      <c r="Y515" s="222"/>
      <c r="Z515" s="222"/>
      <c r="AA515" s="222"/>
      <c r="AB515" s="222"/>
      <c r="AC515" s="222"/>
      <c r="AD515" s="222"/>
      <c r="AE515" s="222"/>
      <c r="AF515" s="222"/>
      <c r="AG515" s="222"/>
      <c r="AH515" s="222"/>
      <c r="AI515" s="222"/>
      <c r="AJ515" s="222"/>
      <c r="AK515" s="222"/>
      <c r="AL515" s="222"/>
      <c r="AM515" s="222"/>
      <c r="AN515" s="222"/>
      <c r="AO515" s="222"/>
      <c r="AP515" s="222"/>
      <c r="AQ515" s="222"/>
      <c r="AR515" s="222"/>
      <c r="AS515" s="222"/>
      <c r="AT515" s="222"/>
      <c r="AU515" s="222"/>
      <c r="AV515" s="222"/>
      <c r="AW515" s="222"/>
      <c r="AX515" s="222"/>
      <c r="AY515" s="222"/>
      <c r="AZ515" s="222"/>
      <c r="BA515" s="222"/>
      <c r="BB515" s="222"/>
      <c r="BC515" s="222"/>
      <c r="BD515" s="222"/>
      <c r="BE515" s="222"/>
      <c r="BF515" s="222"/>
      <c r="BG515" s="222"/>
      <c r="BH515" s="222"/>
      <c r="BI515" s="222"/>
      <c r="BJ515" s="222"/>
      <c r="BK515" s="222"/>
      <c r="BL515" s="222"/>
    </row>
    <row r="516">
      <c r="A516" s="222"/>
      <c r="B516" s="222"/>
      <c r="C516" s="222"/>
      <c r="D516" s="222"/>
      <c r="E516" s="222"/>
      <c r="F516" s="222"/>
      <c r="G516" s="222"/>
      <c r="H516" s="222"/>
      <c r="I516" s="222"/>
      <c r="J516" s="222"/>
      <c r="K516" s="222"/>
      <c r="L516" s="222"/>
      <c r="M516" s="222"/>
      <c r="N516" s="222"/>
      <c r="O516" s="222"/>
      <c r="P516" s="222"/>
      <c r="Q516" s="222"/>
      <c r="R516" s="222"/>
      <c r="S516" s="222"/>
      <c r="T516" s="222"/>
      <c r="U516" s="222"/>
      <c r="V516" s="222"/>
      <c r="W516" s="222"/>
      <c r="X516" s="222"/>
      <c r="Y516" s="222"/>
      <c r="Z516" s="222"/>
      <c r="AA516" s="222"/>
      <c r="AB516" s="222"/>
      <c r="AC516" s="222"/>
      <c r="AD516" s="222"/>
      <c r="AE516" s="222"/>
      <c r="AF516" s="222"/>
      <c r="AG516" s="222"/>
      <c r="AH516" s="222"/>
      <c r="AI516" s="222"/>
      <c r="AJ516" s="222"/>
      <c r="AK516" s="222"/>
      <c r="AL516" s="222"/>
      <c r="AM516" s="222"/>
      <c r="AN516" s="222"/>
      <c r="AO516" s="222"/>
      <c r="AP516" s="222"/>
      <c r="AQ516" s="222"/>
      <c r="AR516" s="222"/>
      <c r="AS516" s="222"/>
      <c r="AT516" s="222"/>
      <c r="AU516" s="222"/>
      <c r="AV516" s="222"/>
      <c r="AW516" s="222"/>
      <c r="AX516" s="222"/>
      <c r="AY516" s="222"/>
      <c r="AZ516" s="222"/>
      <c r="BA516" s="222"/>
      <c r="BB516" s="222"/>
      <c r="BC516" s="222"/>
      <c r="BD516" s="222"/>
      <c r="BE516" s="222"/>
      <c r="BF516" s="222"/>
      <c r="BG516" s="222"/>
      <c r="BH516" s="222"/>
      <c r="BI516" s="222"/>
      <c r="BJ516" s="222"/>
      <c r="BK516" s="222"/>
      <c r="BL516" s="222"/>
    </row>
    <row r="517">
      <c r="A517" s="222"/>
      <c r="B517" s="222"/>
      <c r="C517" s="222"/>
      <c r="D517" s="222"/>
      <c r="E517" s="222"/>
      <c r="F517" s="222"/>
      <c r="G517" s="222"/>
      <c r="H517" s="222"/>
      <c r="I517" s="222"/>
      <c r="J517" s="222"/>
      <c r="K517" s="222"/>
      <c r="L517" s="222"/>
      <c r="M517" s="222"/>
      <c r="N517" s="222"/>
      <c r="O517" s="222"/>
      <c r="P517" s="222"/>
      <c r="Q517" s="222"/>
      <c r="R517" s="222"/>
      <c r="S517" s="222"/>
      <c r="T517" s="222"/>
      <c r="U517" s="222"/>
      <c r="V517" s="222"/>
      <c r="W517" s="222"/>
      <c r="X517" s="222"/>
      <c r="Y517" s="222"/>
      <c r="Z517" s="222"/>
      <c r="AA517" s="222"/>
      <c r="AB517" s="222"/>
      <c r="AC517" s="222"/>
      <c r="AD517" s="222"/>
      <c r="AE517" s="222"/>
      <c r="AF517" s="222"/>
      <c r="AG517" s="222"/>
      <c r="AH517" s="222"/>
      <c r="AI517" s="222"/>
      <c r="AJ517" s="222"/>
      <c r="AK517" s="222"/>
      <c r="AL517" s="222"/>
      <c r="AM517" s="222"/>
      <c r="AN517" s="222"/>
      <c r="AO517" s="222"/>
      <c r="AP517" s="222"/>
      <c r="AQ517" s="222"/>
      <c r="AR517" s="222"/>
      <c r="AS517" s="222"/>
      <c r="AT517" s="222"/>
      <c r="AU517" s="222"/>
      <c r="AV517" s="222"/>
      <c r="AW517" s="222"/>
      <c r="AX517" s="222"/>
      <c r="AY517" s="222"/>
      <c r="AZ517" s="222"/>
      <c r="BA517" s="222"/>
      <c r="BB517" s="222"/>
      <c r="BC517" s="222"/>
      <c r="BD517" s="222"/>
      <c r="BE517" s="222"/>
      <c r="BF517" s="222"/>
      <c r="BG517" s="222"/>
      <c r="BH517" s="222"/>
      <c r="BI517" s="222"/>
      <c r="BJ517" s="222"/>
      <c r="BK517" s="222"/>
      <c r="BL517" s="222"/>
    </row>
    <row r="518">
      <c r="A518" s="222"/>
      <c r="B518" s="222"/>
      <c r="C518" s="222"/>
      <c r="D518" s="222"/>
      <c r="E518" s="222"/>
      <c r="F518" s="222"/>
      <c r="G518" s="222"/>
      <c r="H518" s="222"/>
      <c r="I518" s="222"/>
      <c r="J518" s="222"/>
      <c r="K518" s="222"/>
      <c r="L518" s="222"/>
      <c r="M518" s="222"/>
      <c r="N518" s="222"/>
      <c r="O518" s="222"/>
      <c r="P518" s="222"/>
      <c r="Q518" s="222"/>
      <c r="R518" s="222"/>
      <c r="S518" s="222"/>
      <c r="T518" s="222"/>
      <c r="U518" s="222"/>
      <c r="V518" s="222"/>
      <c r="W518" s="222"/>
      <c r="X518" s="222"/>
      <c r="Y518" s="222"/>
      <c r="Z518" s="222"/>
      <c r="AA518" s="222"/>
      <c r="AB518" s="222"/>
      <c r="AC518" s="222"/>
      <c r="AD518" s="222"/>
      <c r="AE518" s="222"/>
      <c r="AF518" s="222"/>
      <c r="AG518" s="222"/>
      <c r="AH518" s="222"/>
      <c r="AI518" s="222"/>
      <c r="AJ518" s="222"/>
      <c r="AK518" s="222"/>
      <c r="AL518" s="222"/>
      <c r="AM518" s="222"/>
      <c r="AN518" s="222"/>
      <c r="AO518" s="222"/>
      <c r="AP518" s="222"/>
      <c r="AQ518" s="222"/>
      <c r="AR518" s="222"/>
      <c r="AS518" s="222"/>
      <c r="AT518" s="222"/>
      <c r="AU518" s="222"/>
      <c r="AV518" s="222"/>
      <c r="AW518" s="222"/>
      <c r="AX518" s="222"/>
      <c r="AY518" s="222"/>
      <c r="AZ518" s="222"/>
      <c r="BA518" s="222"/>
      <c r="BB518" s="222"/>
      <c r="BC518" s="222"/>
      <c r="BD518" s="222"/>
      <c r="BE518" s="222"/>
      <c r="BF518" s="222"/>
      <c r="BG518" s="222"/>
      <c r="BH518" s="222"/>
      <c r="BI518" s="222"/>
      <c r="BJ518" s="222"/>
      <c r="BK518" s="222"/>
      <c r="BL518" s="222"/>
    </row>
    <row r="519">
      <c r="A519" s="222"/>
      <c r="B519" s="222"/>
      <c r="C519" s="222"/>
      <c r="D519" s="222"/>
      <c r="E519" s="222"/>
      <c r="F519" s="222"/>
      <c r="G519" s="222"/>
      <c r="H519" s="222"/>
      <c r="I519" s="222"/>
      <c r="J519" s="222"/>
      <c r="K519" s="222"/>
      <c r="L519" s="222"/>
      <c r="M519" s="222"/>
      <c r="N519" s="222"/>
      <c r="O519" s="222"/>
      <c r="P519" s="222"/>
      <c r="Q519" s="222"/>
      <c r="R519" s="222"/>
      <c r="S519" s="222"/>
      <c r="T519" s="222"/>
      <c r="U519" s="222"/>
      <c r="V519" s="222"/>
      <c r="W519" s="222"/>
      <c r="X519" s="222"/>
      <c r="Y519" s="222"/>
      <c r="Z519" s="222"/>
      <c r="AA519" s="222"/>
      <c r="AB519" s="222"/>
      <c r="AC519" s="222"/>
      <c r="AD519" s="222"/>
      <c r="AE519" s="222"/>
      <c r="AF519" s="222"/>
      <c r="AG519" s="222"/>
      <c r="AH519" s="222"/>
      <c r="AI519" s="222"/>
      <c r="AJ519" s="222"/>
      <c r="AK519" s="222"/>
      <c r="AL519" s="222"/>
      <c r="AM519" s="222"/>
      <c r="AN519" s="222"/>
      <c r="AO519" s="222"/>
      <c r="AP519" s="222"/>
      <c r="AQ519" s="222"/>
      <c r="AR519" s="222"/>
      <c r="AS519" s="222"/>
      <c r="AT519" s="222"/>
      <c r="AU519" s="222"/>
      <c r="AV519" s="222"/>
      <c r="AW519" s="222"/>
      <c r="AX519" s="222"/>
      <c r="AY519" s="222"/>
      <c r="AZ519" s="222"/>
      <c r="BA519" s="222"/>
      <c r="BB519" s="222"/>
      <c r="BC519" s="222"/>
      <c r="BD519" s="222"/>
      <c r="BE519" s="222"/>
      <c r="BF519" s="222"/>
      <c r="BG519" s="222"/>
      <c r="BH519" s="222"/>
      <c r="BI519" s="222"/>
      <c r="BJ519" s="222"/>
      <c r="BK519" s="222"/>
      <c r="BL519" s="222"/>
    </row>
    <row r="520">
      <c r="A520" s="222"/>
      <c r="B520" s="222"/>
      <c r="C520" s="222"/>
      <c r="D520" s="222"/>
      <c r="E520" s="222"/>
      <c r="F520" s="222"/>
      <c r="G520" s="222"/>
      <c r="H520" s="222"/>
      <c r="I520" s="222"/>
      <c r="J520" s="222"/>
      <c r="K520" s="222"/>
      <c r="L520" s="222"/>
      <c r="M520" s="222"/>
      <c r="N520" s="222"/>
      <c r="O520" s="222"/>
      <c r="P520" s="222"/>
      <c r="Q520" s="222"/>
      <c r="R520" s="222"/>
      <c r="S520" s="222"/>
      <c r="T520" s="222"/>
      <c r="U520" s="222"/>
      <c r="V520" s="222"/>
      <c r="W520" s="222"/>
      <c r="X520" s="222"/>
      <c r="Y520" s="222"/>
      <c r="Z520" s="222"/>
      <c r="AA520" s="222"/>
      <c r="AB520" s="222"/>
      <c r="AC520" s="222"/>
      <c r="AD520" s="222"/>
      <c r="AE520" s="222"/>
      <c r="AF520" s="222"/>
      <c r="AG520" s="222"/>
      <c r="AH520" s="222"/>
      <c r="AI520" s="222"/>
      <c r="AJ520" s="222"/>
      <c r="AK520" s="222"/>
      <c r="AL520" s="222"/>
      <c r="AM520" s="222"/>
      <c r="AN520" s="222"/>
      <c r="AO520" s="222"/>
      <c r="AP520" s="222"/>
      <c r="AQ520" s="222"/>
      <c r="AR520" s="222"/>
      <c r="AS520" s="222"/>
      <c r="AT520" s="222"/>
      <c r="AU520" s="222"/>
      <c r="AV520" s="222"/>
      <c r="AW520" s="222"/>
      <c r="AX520" s="222"/>
      <c r="AY520" s="222"/>
      <c r="AZ520" s="222"/>
      <c r="BA520" s="222"/>
      <c r="BB520" s="222"/>
      <c r="BC520" s="222"/>
      <c r="BD520" s="222"/>
      <c r="BE520" s="222"/>
      <c r="BF520" s="222"/>
      <c r="BG520" s="222"/>
      <c r="BH520" s="222"/>
      <c r="BI520" s="222"/>
      <c r="BJ520" s="222"/>
      <c r="BK520" s="222"/>
      <c r="BL520" s="222"/>
    </row>
    <row r="521">
      <c r="A521" s="222"/>
      <c r="B521" s="222"/>
      <c r="C521" s="222"/>
      <c r="D521" s="222"/>
      <c r="E521" s="222"/>
      <c r="F521" s="222"/>
      <c r="G521" s="222"/>
      <c r="H521" s="222"/>
      <c r="I521" s="222"/>
      <c r="J521" s="222"/>
      <c r="K521" s="222"/>
      <c r="L521" s="222"/>
      <c r="M521" s="222"/>
      <c r="N521" s="222"/>
      <c r="O521" s="222"/>
      <c r="P521" s="222"/>
      <c r="Q521" s="222"/>
      <c r="R521" s="222"/>
      <c r="S521" s="222"/>
      <c r="T521" s="222"/>
      <c r="U521" s="222"/>
      <c r="V521" s="222"/>
      <c r="W521" s="222"/>
      <c r="X521" s="222"/>
      <c r="Y521" s="222"/>
      <c r="Z521" s="222"/>
      <c r="AA521" s="222"/>
      <c r="AB521" s="222"/>
      <c r="AC521" s="222"/>
      <c r="AD521" s="222"/>
      <c r="AE521" s="222"/>
      <c r="AF521" s="222"/>
      <c r="AG521" s="222"/>
      <c r="AH521" s="222"/>
      <c r="AI521" s="222"/>
      <c r="AJ521" s="222"/>
      <c r="AK521" s="222"/>
      <c r="AL521" s="222"/>
      <c r="AM521" s="222"/>
      <c r="AN521" s="222"/>
      <c r="AO521" s="222"/>
      <c r="AP521" s="222"/>
      <c r="AQ521" s="222"/>
      <c r="AR521" s="222"/>
      <c r="AS521" s="222"/>
      <c r="AT521" s="222"/>
      <c r="AU521" s="222"/>
      <c r="AV521" s="222"/>
      <c r="AW521" s="222"/>
      <c r="AX521" s="222"/>
      <c r="AY521" s="222"/>
      <c r="AZ521" s="222"/>
      <c r="BA521" s="222"/>
      <c r="BB521" s="222"/>
      <c r="BC521" s="222"/>
      <c r="BD521" s="222"/>
      <c r="BE521" s="222"/>
      <c r="BF521" s="222"/>
      <c r="BG521" s="222"/>
      <c r="BH521" s="222"/>
      <c r="BI521" s="222"/>
      <c r="BJ521" s="222"/>
      <c r="BK521" s="222"/>
      <c r="BL521" s="222"/>
    </row>
    <row r="522">
      <c r="A522" s="222"/>
      <c r="B522" s="222"/>
      <c r="C522" s="222"/>
      <c r="D522" s="222"/>
      <c r="E522" s="222"/>
      <c r="F522" s="222"/>
      <c r="G522" s="222"/>
      <c r="H522" s="222"/>
      <c r="I522" s="222"/>
      <c r="J522" s="222"/>
      <c r="K522" s="222"/>
      <c r="L522" s="222"/>
      <c r="M522" s="222"/>
      <c r="N522" s="222"/>
      <c r="O522" s="222"/>
      <c r="P522" s="222"/>
      <c r="Q522" s="222"/>
      <c r="R522" s="222"/>
      <c r="S522" s="222"/>
      <c r="T522" s="222"/>
      <c r="U522" s="222"/>
      <c r="V522" s="222"/>
      <c r="W522" s="222"/>
      <c r="X522" s="222"/>
      <c r="Y522" s="222"/>
      <c r="Z522" s="222"/>
      <c r="AA522" s="222"/>
      <c r="AB522" s="222"/>
      <c r="AC522" s="222"/>
      <c r="AD522" s="222"/>
      <c r="AE522" s="222"/>
      <c r="AF522" s="222"/>
      <c r="AG522" s="222"/>
      <c r="AH522" s="222"/>
      <c r="AI522" s="222"/>
      <c r="AJ522" s="222"/>
      <c r="AK522" s="222"/>
      <c r="AL522" s="222"/>
      <c r="AM522" s="222"/>
      <c r="AN522" s="222"/>
      <c r="AO522" s="222"/>
      <c r="AP522" s="222"/>
      <c r="AQ522" s="222"/>
      <c r="AR522" s="222"/>
      <c r="AS522" s="222"/>
      <c r="AT522" s="222"/>
      <c r="AU522" s="222"/>
      <c r="AV522" s="222"/>
      <c r="AW522" s="222"/>
      <c r="AX522" s="222"/>
      <c r="AY522" s="222"/>
      <c r="AZ522" s="222"/>
      <c r="BA522" s="222"/>
      <c r="BB522" s="222"/>
      <c r="BC522" s="222"/>
      <c r="BD522" s="222"/>
      <c r="BE522" s="222"/>
      <c r="BF522" s="222"/>
      <c r="BG522" s="222"/>
      <c r="BH522" s="222"/>
      <c r="BI522" s="222"/>
      <c r="BJ522" s="222"/>
      <c r="BK522" s="222"/>
      <c r="BL522" s="222"/>
    </row>
    <row r="523">
      <c r="A523" s="222"/>
      <c r="B523" s="222"/>
      <c r="C523" s="222"/>
      <c r="D523" s="222"/>
      <c r="E523" s="222"/>
      <c r="F523" s="222"/>
      <c r="G523" s="222"/>
      <c r="H523" s="222"/>
      <c r="I523" s="222"/>
      <c r="J523" s="222"/>
      <c r="K523" s="222"/>
      <c r="L523" s="222"/>
      <c r="M523" s="222"/>
      <c r="N523" s="222"/>
      <c r="O523" s="222"/>
      <c r="P523" s="222"/>
      <c r="Q523" s="222"/>
      <c r="R523" s="222"/>
      <c r="S523" s="222"/>
      <c r="T523" s="222"/>
      <c r="U523" s="222"/>
      <c r="V523" s="222"/>
      <c r="W523" s="222"/>
      <c r="X523" s="222"/>
      <c r="Y523" s="222"/>
      <c r="Z523" s="222"/>
      <c r="AA523" s="222"/>
      <c r="AB523" s="222"/>
      <c r="AC523" s="222"/>
      <c r="AD523" s="222"/>
      <c r="AE523" s="222"/>
      <c r="AF523" s="222"/>
      <c r="AG523" s="222"/>
      <c r="AH523" s="222"/>
      <c r="AI523" s="222"/>
      <c r="AJ523" s="222"/>
      <c r="AK523" s="222"/>
      <c r="AL523" s="222"/>
      <c r="AM523" s="222"/>
      <c r="AN523" s="222"/>
      <c r="AO523" s="222"/>
      <c r="AP523" s="222"/>
      <c r="AQ523" s="222"/>
      <c r="AR523" s="222"/>
      <c r="AS523" s="222"/>
      <c r="AT523" s="222"/>
      <c r="AU523" s="222"/>
      <c r="AV523" s="222"/>
      <c r="AW523" s="222"/>
      <c r="AX523" s="222"/>
      <c r="AY523" s="222"/>
      <c r="AZ523" s="222"/>
      <c r="BA523" s="222"/>
      <c r="BB523" s="222"/>
      <c r="BC523" s="222"/>
      <c r="BD523" s="222"/>
      <c r="BE523" s="222"/>
      <c r="BF523" s="222"/>
      <c r="BG523" s="222"/>
      <c r="BH523" s="222"/>
      <c r="BI523" s="222"/>
      <c r="BJ523" s="222"/>
      <c r="BK523" s="222"/>
      <c r="BL523" s="222"/>
    </row>
    <row r="524">
      <c r="A524" s="222"/>
      <c r="B524" s="222"/>
      <c r="C524" s="222"/>
      <c r="D524" s="222"/>
      <c r="E524" s="222"/>
      <c r="F524" s="222"/>
      <c r="G524" s="222"/>
      <c r="H524" s="222"/>
      <c r="I524" s="222"/>
      <c r="J524" s="222"/>
      <c r="K524" s="222"/>
      <c r="L524" s="222"/>
      <c r="M524" s="222"/>
      <c r="N524" s="222"/>
      <c r="O524" s="222"/>
      <c r="P524" s="222"/>
      <c r="Q524" s="222"/>
      <c r="R524" s="222"/>
      <c r="S524" s="222"/>
      <c r="T524" s="222"/>
      <c r="U524" s="222"/>
      <c r="V524" s="222"/>
      <c r="W524" s="222"/>
      <c r="X524" s="222"/>
      <c r="Y524" s="222"/>
      <c r="Z524" s="222"/>
      <c r="AA524" s="222"/>
      <c r="AB524" s="222"/>
      <c r="AC524" s="222"/>
      <c r="AD524" s="222"/>
      <c r="AE524" s="222"/>
      <c r="AF524" s="222"/>
      <c r="AG524" s="222"/>
      <c r="AH524" s="222"/>
      <c r="AI524" s="222"/>
      <c r="AJ524" s="222"/>
      <c r="AK524" s="222"/>
      <c r="AL524" s="222"/>
      <c r="AM524" s="222"/>
      <c r="AN524" s="222"/>
      <c r="AO524" s="222"/>
      <c r="AP524" s="222"/>
      <c r="AQ524" s="222"/>
      <c r="AR524" s="222"/>
      <c r="AS524" s="222"/>
      <c r="AT524" s="222"/>
      <c r="AU524" s="222"/>
      <c r="AV524" s="222"/>
      <c r="AW524" s="222"/>
      <c r="AX524" s="222"/>
      <c r="AY524" s="222"/>
      <c r="AZ524" s="222"/>
      <c r="BA524" s="222"/>
      <c r="BB524" s="222"/>
      <c r="BC524" s="222"/>
      <c r="BD524" s="222"/>
      <c r="BE524" s="222"/>
      <c r="BF524" s="222"/>
      <c r="BG524" s="222"/>
      <c r="BH524" s="222"/>
      <c r="BI524" s="222"/>
      <c r="BJ524" s="222"/>
      <c r="BK524" s="222"/>
      <c r="BL524" s="222"/>
    </row>
    <row r="525">
      <c r="A525" s="222"/>
      <c r="B525" s="222"/>
      <c r="C525" s="222"/>
      <c r="D525" s="222"/>
      <c r="E525" s="222"/>
      <c r="F525" s="222"/>
      <c r="G525" s="222"/>
      <c r="H525" s="222"/>
      <c r="I525" s="222"/>
      <c r="J525" s="222"/>
      <c r="K525" s="222"/>
      <c r="L525" s="222"/>
      <c r="M525" s="222"/>
      <c r="N525" s="222"/>
      <c r="O525" s="222"/>
      <c r="P525" s="222"/>
      <c r="Q525" s="222"/>
      <c r="R525" s="222"/>
      <c r="S525" s="222"/>
      <c r="T525" s="222"/>
      <c r="U525" s="222"/>
      <c r="V525" s="222"/>
      <c r="W525" s="222"/>
      <c r="X525" s="222"/>
      <c r="Y525" s="222"/>
      <c r="Z525" s="222"/>
      <c r="AA525" s="222"/>
      <c r="AB525" s="222"/>
      <c r="AC525" s="222"/>
      <c r="AD525" s="222"/>
      <c r="AE525" s="222"/>
      <c r="AF525" s="222"/>
      <c r="AG525" s="222"/>
      <c r="AH525" s="222"/>
      <c r="AI525" s="222"/>
      <c r="AJ525" s="222"/>
      <c r="AK525" s="222"/>
      <c r="AL525" s="222"/>
      <c r="AM525" s="222"/>
      <c r="AN525" s="222"/>
      <c r="AO525" s="222"/>
      <c r="AP525" s="222"/>
      <c r="AQ525" s="222"/>
      <c r="AR525" s="222"/>
      <c r="AS525" s="222"/>
      <c r="AT525" s="222"/>
      <c r="AU525" s="222"/>
      <c r="AV525" s="222"/>
      <c r="AW525" s="222"/>
      <c r="AX525" s="222"/>
      <c r="AY525" s="222"/>
      <c r="AZ525" s="222"/>
      <c r="BA525" s="222"/>
      <c r="BB525" s="222"/>
      <c r="BC525" s="222"/>
      <c r="BD525" s="222"/>
      <c r="BE525" s="222"/>
      <c r="BF525" s="222"/>
      <c r="BG525" s="222"/>
      <c r="BH525" s="222"/>
      <c r="BI525" s="222"/>
      <c r="BJ525" s="222"/>
      <c r="BK525" s="222"/>
      <c r="BL525" s="222"/>
    </row>
    <row r="526">
      <c r="A526" s="222"/>
      <c r="B526" s="222"/>
      <c r="C526" s="222"/>
      <c r="D526" s="222"/>
      <c r="E526" s="222"/>
      <c r="F526" s="222"/>
      <c r="G526" s="222"/>
      <c r="H526" s="222"/>
      <c r="I526" s="222"/>
      <c r="J526" s="222"/>
      <c r="K526" s="222"/>
      <c r="L526" s="222"/>
      <c r="M526" s="222"/>
      <c r="N526" s="222"/>
      <c r="O526" s="222"/>
      <c r="P526" s="222"/>
      <c r="Q526" s="222"/>
      <c r="R526" s="222"/>
      <c r="S526" s="222"/>
      <c r="T526" s="222"/>
      <c r="U526" s="222"/>
      <c r="V526" s="222"/>
      <c r="W526" s="222"/>
      <c r="X526" s="222"/>
      <c r="Y526" s="222"/>
      <c r="Z526" s="222"/>
      <c r="AA526" s="222"/>
      <c r="AB526" s="222"/>
      <c r="AC526" s="222"/>
      <c r="AD526" s="222"/>
      <c r="AE526" s="222"/>
      <c r="AF526" s="222"/>
      <c r="AG526" s="222"/>
      <c r="AH526" s="222"/>
      <c r="AI526" s="222"/>
      <c r="AJ526" s="222"/>
      <c r="AK526" s="222"/>
      <c r="AL526" s="222"/>
      <c r="AM526" s="222"/>
      <c r="AN526" s="222"/>
      <c r="AO526" s="222"/>
      <c r="AP526" s="222"/>
      <c r="AQ526" s="222"/>
      <c r="AR526" s="222"/>
      <c r="AS526" s="222"/>
      <c r="AT526" s="222"/>
      <c r="AU526" s="222"/>
      <c r="AV526" s="222"/>
      <c r="AW526" s="222"/>
      <c r="AX526" s="222"/>
      <c r="AY526" s="222"/>
      <c r="AZ526" s="222"/>
      <c r="BA526" s="222"/>
      <c r="BB526" s="222"/>
      <c r="BC526" s="222"/>
      <c r="BD526" s="222"/>
      <c r="BE526" s="222"/>
      <c r="BF526" s="222"/>
      <c r="BG526" s="222"/>
      <c r="BH526" s="222"/>
      <c r="BI526" s="222"/>
      <c r="BJ526" s="222"/>
      <c r="BK526" s="222"/>
      <c r="BL526" s="222"/>
    </row>
    <row r="527">
      <c r="A527" s="222"/>
      <c r="B527" s="222"/>
      <c r="C527" s="222"/>
      <c r="D527" s="222"/>
      <c r="E527" s="222"/>
      <c r="F527" s="222"/>
      <c r="G527" s="222"/>
      <c r="H527" s="222"/>
      <c r="I527" s="222"/>
      <c r="J527" s="222"/>
      <c r="K527" s="222"/>
      <c r="L527" s="222"/>
      <c r="M527" s="222"/>
      <c r="N527" s="222"/>
      <c r="O527" s="222"/>
      <c r="P527" s="222"/>
      <c r="Q527" s="222"/>
      <c r="R527" s="222"/>
      <c r="S527" s="222"/>
      <c r="T527" s="222"/>
      <c r="U527" s="222"/>
      <c r="V527" s="222"/>
      <c r="W527" s="222"/>
      <c r="X527" s="222"/>
      <c r="Y527" s="222"/>
      <c r="Z527" s="222"/>
      <c r="AA527" s="222"/>
      <c r="AB527" s="222"/>
      <c r="AC527" s="222"/>
      <c r="AD527" s="222"/>
      <c r="AE527" s="222"/>
      <c r="AF527" s="222"/>
      <c r="AG527" s="222"/>
      <c r="AH527" s="222"/>
      <c r="AI527" s="222"/>
      <c r="AJ527" s="222"/>
      <c r="AK527" s="222"/>
      <c r="AL527" s="222"/>
      <c r="AM527" s="222"/>
      <c r="AN527" s="222"/>
      <c r="AO527" s="222"/>
      <c r="AP527" s="222"/>
      <c r="AQ527" s="222"/>
      <c r="AR527" s="222"/>
      <c r="AS527" s="222"/>
      <c r="AT527" s="222"/>
      <c r="AU527" s="222"/>
      <c r="AV527" s="222"/>
      <c r="AW527" s="222"/>
      <c r="AX527" s="222"/>
      <c r="AY527" s="222"/>
      <c r="AZ527" s="222"/>
      <c r="BA527" s="222"/>
      <c r="BB527" s="222"/>
      <c r="BC527" s="222"/>
      <c r="BD527" s="222"/>
      <c r="BE527" s="222"/>
      <c r="BF527" s="222"/>
      <c r="BG527" s="222"/>
      <c r="BH527" s="222"/>
      <c r="BI527" s="222"/>
      <c r="BJ527" s="222"/>
      <c r="BK527" s="222"/>
      <c r="BL527" s="222"/>
    </row>
    <row r="528">
      <c r="A528" s="222"/>
      <c r="B528" s="222"/>
      <c r="C528" s="222"/>
      <c r="D528" s="222"/>
      <c r="E528" s="222"/>
      <c r="F528" s="222"/>
      <c r="G528" s="222"/>
      <c r="H528" s="222"/>
      <c r="I528" s="222"/>
      <c r="J528" s="222"/>
      <c r="K528" s="222"/>
      <c r="L528" s="222"/>
      <c r="M528" s="222"/>
      <c r="N528" s="222"/>
      <c r="O528" s="222"/>
      <c r="P528" s="222"/>
      <c r="Q528" s="222"/>
      <c r="R528" s="222"/>
      <c r="S528" s="222"/>
      <c r="T528" s="222"/>
      <c r="U528" s="222"/>
      <c r="V528" s="222"/>
      <c r="W528" s="222"/>
      <c r="X528" s="222"/>
      <c r="Y528" s="222"/>
      <c r="Z528" s="222"/>
      <c r="AA528" s="222"/>
      <c r="AB528" s="222"/>
      <c r="AC528" s="222"/>
      <c r="AD528" s="222"/>
      <c r="AE528" s="222"/>
      <c r="AF528" s="222"/>
      <c r="AG528" s="222"/>
      <c r="AH528" s="222"/>
      <c r="AI528" s="222"/>
      <c r="AJ528" s="222"/>
      <c r="AK528" s="222"/>
      <c r="AL528" s="222"/>
      <c r="AM528" s="222"/>
      <c r="AN528" s="222"/>
      <c r="AO528" s="222"/>
      <c r="AP528" s="222"/>
      <c r="AQ528" s="222"/>
      <c r="AR528" s="222"/>
      <c r="AS528" s="222"/>
      <c r="AT528" s="222"/>
      <c r="AU528" s="222"/>
      <c r="AV528" s="222"/>
      <c r="AW528" s="222"/>
      <c r="AX528" s="222"/>
      <c r="AY528" s="222"/>
      <c r="AZ528" s="222"/>
      <c r="BA528" s="222"/>
      <c r="BB528" s="222"/>
      <c r="BC528" s="222"/>
      <c r="BD528" s="222"/>
      <c r="BE528" s="222"/>
      <c r="BF528" s="222"/>
      <c r="BG528" s="222"/>
      <c r="BH528" s="222"/>
      <c r="BI528" s="222"/>
      <c r="BJ528" s="222"/>
      <c r="BK528" s="222"/>
      <c r="BL528" s="222"/>
    </row>
    <row r="529">
      <c r="A529" s="222"/>
      <c r="B529" s="222"/>
      <c r="C529" s="222"/>
      <c r="D529" s="222"/>
      <c r="E529" s="222"/>
      <c r="F529" s="222"/>
      <c r="G529" s="222"/>
      <c r="H529" s="222"/>
      <c r="I529" s="222"/>
      <c r="J529" s="222"/>
      <c r="K529" s="222"/>
      <c r="L529" s="222"/>
      <c r="M529" s="222"/>
      <c r="N529" s="222"/>
      <c r="O529" s="222"/>
      <c r="P529" s="222"/>
      <c r="Q529" s="222"/>
      <c r="R529" s="222"/>
      <c r="S529" s="222"/>
      <c r="T529" s="222"/>
      <c r="U529" s="222"/>
      <c r="V529" s="222"/>
      <c r="W529" s="222"/>
      <c r="X529" s="222"/>
      <c r="Y529" s="222"/>
      <c r="Z529" s="222"/>
      <c r="AA529" s="222"/>
      <c r="AB529" s="222"/>
      <c r="AC529" s="222"/>
      <c r="AD529" s="222"/>
      <c r="AE529" s="222"/>
      <c r="AF529" s="222"/>
      <c r="AG529" s="222"/>
      <c r="AH529" s="222"/>
      <c r="AI529" s="222"/>
      <c r="AJ529" s="222"/>
      <c r="AK529" s="222"/>
      <c r="AL529" s="222"/>
      <c r="AM529" s="222"/>
      <c r="AN529" s="222"/>
      <c r="AO529" s="222"/>
      <c r="AP529" s="222"/>
      <c r="AQ529" s="222"/>
      <c r="AR529" s="222"/>
      <c r="AS529" s="222"/>
      <c r="AT529" s="222"/>
      <c r="AU529" s="222"/>
      <c r="AV529" s="222"/>
      <c r="AW529" s="222"/>
      <c r="AX529" s="222"/>
      <c r="AY529" s="222"/>
      <c r="AZ529" s="222"/>
      <c r="BA529" s="222"/>
      <c r="BB529" s="222"/>
      <c r="BC529" s="222"/>
      <c r="BD529" s="222"/>
      <c r="BE529" s="222"/>
      <c r="BF529" s="222"/>
      <c r="BG529" s="222"/>
      <c r="BH529" s="222"/>
      <c r="BI529" s="222"/>
      <c r="BJ529" s="222"/>
      <c r="BK529" s="222"/>
      <c r="BL529" s="222"/>
    </row>
    <row r="530">
      <c r="A530" s="222"/>
      <c r="B530" s="222"/>
      <c r="C530" s="222"/>
      <c r="D530" s="222"/>
      <c r="E530" s="222"/>
      <c r="F530" s="222"/>
      <c r="G530" s="222"/>
      <c r="H530" s="222"/>
      <c r="I530" s="222"/>
      <c r="J530" s="222"/>
      <c r="K530" s="222"/>
      <c r="L530" s="222"/>
      <c r="M530" s="222"/>
      <c r="N530" s="222"/>
      <c r="O530" s="222"/>
      <c r="P530" s="222"/>
      <c r="Q530" s="222"/>
      <c r="R530" s="222"/>
      <c r="S530" s="222"/>
      <c r="T530" s="222"/>
      <c r="U530" s="222"/>
      <c r="V530" s="222"/>
      <c r="W530" s="222"/>
      <c r="X530" s="222"/>
      <c r="Y530" s="222"/>
      <c r="Z530" s="222"/>
      <c r="AA530" s="222"/>
      <c r="AB530" s="222"/>
      <c r="AC530" s="222"/>
      <c r="AD530" s="222"/>
      <c r="AE530" s="222"/>
      <c r="AF530" s="222"/>
      <c r="AG530" s="222"/>
      <c r="AH530" s="222"/>
      <c r="AI530" s="222"/>
      <c r="AJ530" s="222"/>
      <c r="AK530" s="222"/>
      <c r="AL530" s="222"/>
      <c r="AM530" s="222"/>
      <c r="AN530" s="222"/>
      <c r="AO530" s="222"/>
      <c r="AP530" s="222"/>
      <c r="AQ530" s="222"/>
      <c r="AR530" s="222"/>
      <c r="AS530" s="222"/>
      <c r="AT530" s="222"/>
      <c r="AU530" s="222"/>
      <c r="AV530" s="222"/>
      <c r="AW530" s="222"/>
      <c r="AX530" s="222"/>
      <c r="AY530" s="222"/>
      <c r="AZ530" s="222"/>
      <c r="BA530" s="222"/>
      <c r="BB530" s="222"/>
      <c r="BC530" s="222"/>
      <c r="BD530" s="222"/>
      <c r="BE530" s="222"/>
      <c r="BF530" s="222"/>
      <c r="BG530" s="222"/>
      <c r="BH530" s="222"/>
      <c r="BI530" s="222"/>
      <c r="BJ530" s="222"/>
      <c r="BK530" s="222"/>
      <c r="BL530" s="222"/>
    </row>
    <row r="531">
      <c r="A531" s="222"/>
      <c r="B531" s="222"/>
      <c r="C531" s="222"/>
      <c r="D531" s="222"/>
      <c r="E531" s="222"/>
      <c r="F531" s="222"/>
      <c r="G531" s="222"/>
      <c r="H531" s="222"/>
      <c r="I531" s="222"/>
      <c r="J531" s="222"/>
      <c r="K531" s="222"/>
      <c r="L531" s="222"/>
      <c r="M531" s="222"/>
      <c r="N531" s="222"/>
      <c r="O531" s="222"/>
      <c r="P531" s="222"/>
      <c r="Q531" s="222"/>
      <c r="R531" s="222"/>
      <c r="S531" s="222"/>
      <c r="T531" s="222"/>
      <c r="U531" s="222"/>
      <c r="V531" s="222"/>
      <c r="W531" s="222"/>
      <c r="X531" s="222"/>
      <c r="Y531" s="222"/>
      <c r="Z531" s="222"/>
      <c r="AA531" s="222"/>
      <c r="AB531" s="222"/>
      <c r="AC531" s="222"/>
      <c r="AD531" s="222"/>
      <c r="AE531" s="222"/>
      <c r="AF531" s="222"/>
      <c r="AG531" s="222"/>
      <c r="AH531" s="222"/>
      <c r="AI531" s="222"/>
      <c r="AJ531" s="222"/>
      <c r="AK531" s="222"/>
      <c r="AL531" s="222"/>
      <c r="AM531" s="222"/>
      <c r="AN531" s="222"/>
      <c r="AO531" s="222"/>
      <c r="AP531" s="222"/>
      <c r="AQ531" s="222"/>
      <c r="AR531" s="222"/>
      <c r="AS531" s="222"/>
      <c r="AT531" s="222"/>
      <c r="AU531" s="222"/>
      <c r="AV531" s="222"/>
      <c r="AW531" s="222"/>
      <c r="AX531" s="222"/>
      <c r="AY531" s="222"/>
      <c r="AZ531" s="222"/>
      <c r="BA531" s="222"/>
      <c r="BB531" s="222"/>
      <c r="BC531" s="222"/>
      <c r="BD531" s="222"/>
      <c r="BE531" s="222"/>
      <c r="BF531" s="222"/>
      <c r="BG531" s="222"/>
      <c r="BH531" s="222"/>
      <c r="BI531" s="222"/>
      <c r="BJ531" s="222"/>
      <c r="BK531" s="222"/>
      <c r="BL531" s="222"/>
    </row>
    <row r="532">
      <c r="A532" s="222"/>
      <c r="B532" s="222"/>
      <c r="C532" s="222"/>
      <c r="D532" s="222"/>
      <c r="E532" s="222"/>
      <c r="F532" s="222"/>
      <c r="G532" s="222"/>
      <c r="H532" s="222"/>
      <c r="I532" s="222"/>
      <c r="J532" s="222"/>
      <c r="K532" s="222"/>
      <c r="L532" s="222"/>
      <c r="M532" s="222"/>
      <c r="N532" s="222"/>
      <c r="O532" s="222"/>
      <c r="P532" s="222"/>
      <c r="Q532" s="222"/>
      <c r="R532" s="222"/>
      <c r="S532" s="222"/>
      <c r="T532" s="222"/>
      <c r="U532" s="222"/>
      <c r="V532" s="222"/>
      <c r="W532" s="222"/>
      <c r="X532" s="222"/>
      <c r="Y532" s="222"/>
      <c r="Z532" s="222"/>
      <c r="AA532" s="222"/>
      <c r="AB532" s="222"/>
      <c r="AC532" s="222"/>
      <c r="AD532" s="222"/>
      <c r="AE532" s="222"/>
      <c r="AF532" s="222"/>
      <c r="AG532" s="222"/>
      <c r="AH532" s="222"/>
      <c r="AI532" s="222"/>
      <c r="AJ532" s="222"/>
      <c r="AK532" s="222"/>
      <c r="AL532" s="222"/>
      <c r="AM532" s="222"/>
      <c r="AN532" s="222"/>
      <c r="AO532" s="222"/>
      <c r="AP532" s="222"/>
      <c r="AQ532" s="222"/>
      <c r="AR532" s="222"/>
      <c r="AS532" s="222"/>
      <c r="AT532" s="222"/>
      <c r="AU532" s="222"/>
      <c r="AV532" s="222"/>
      <c r="AW532" s="222"/>
      <c r="AX532" s="222"/>
      <c r="AY532" s="222"/>
      <c r="AZ532" s="222"/>
      <c r="BA532" s="222"/>
      <c r="BB532" s="222"/>
      <c r="BC532" s="222"/>
      <c r="BD532" s="222"/>
      <c r="BE532" s="222"/>
      <c r="BF532" s="222"/>
      <c r="BG532" s="222"/>
      <c r="BH532" s="222"/>
      <c r="BI532" s="222"/>
      <c r="BJ532" s="222"/>
      <c r="BK532" s="222"/>
      <c r="BL532" s="222"/>
    </row>
    <row r="533">
      <c r="A533" s="222"/>
      <c r="B533" s="222"/>
      <c r="C533" s="222"/>
      <c r="D533" s="222"/>
      <c r="E533" s="222"/>
      <c r="F533" s="222"/>
      <c r="G533" s="222"/>
      <c r="H533" s="222"/>
      <c r="I533" s="222"/>
      <c r="J533" s="222"/>
      <c r="K533" s="222"/>
      <c r="L533" s="222"/>
      <c r="M533" s="222"/>
      <c r="N533" s="222"/>
      <c r="O533" s="222"/>
      <c r="P533" s="222"/>
      <c r="Q533" s="222"/>
      <c r="R533" s="222"/>
      <c r="S533" s="222"/>
      <c r="T533" s="222"/>
      <c r="U533" s="222"/>
      <c r="V533" s="222"/>
      <c r="W533" s="222"/>
      <c r="X533" s="222"/>
      <c r="Y533" s="222"/>
      <c r="Z533" s="222"/>
      <c r="AA533" s="222"/>
      <c r="AB533" s="222"/>
      <c r="AC533" s="222"/>
      <c r="AD533" s="222"/>
      <c r="AE533" s="222"/>
      <c r="AF533" s="222"/>
      <c r="AG533" s="222"/>
      <c r="AH533" s="222"/>
      <c r="AI533" s="222"/>
      <c r="AJ533" s="222"/>
      <c r="AK533" s="222"/>
      <c r="AL533" s="222"/>
      <c r="AM533" s="222"/>
      <c r="AN533" s="222"/>
      <c r="AO533" s="222"/>
      <c r="AP533" s="222"/>
      <c r="AQ533" s="222"/>
      <c r="AR533" s="222"/>
      <c r="AS533" s="222"/>
      <c r="AT533" s="222"/>
      <c r="AU533" s="222"/>
      <c r="AV533" s="222"/>
      <c r="AW533" s="222"/>
      <c r="AX533" s="222"/>
      <c r="AY533" s="222"/>
      <c r="AZ533" s="222"/>
      <c r="BA533" s="222"/>
      <c r="BB533" s="222"/>
      <c r="BC533" s="222"/>
      <c r="BD533" s="222"/>
      <c r="BE533" s="222"/>
      <c r="BF533" s="222"/>
      <c r="BG533" s="222"/>
      <c r="BH533" s="222"/>
      <c r="BI533" s="222"/>
      <c r="BJ533" s="222"/>
      <c r="BK533" s="222"/>
      <c r="BL533" s="222"/>
    </row>
    <row r="534">
      <c r="A534" s="222"/>
      <c r="B534" s="222"/>
      <c r="C534" s="222"/>
      <c r="D534" s="222"/>
      <c r="E534" s="222"/>
      <c r="F534" s="222"/>
      <c r="G534" s="222"/>
      <c r="H534" s="222"/>
      <c r="I534" s="222"/>
      <c r="J534" s="222"/>
      <c r="K534" s="222"/>
      <c r="L534" s="222"/>
      <c r="M534" s="222"/>
      <c r="N534" s="222"/>
      <c r="O534" s="222"/>
      <c r="P534" s="222"/>
      <c r="Q534" s="222"/>
      <c r="R534" s="222"/>
      <c r="S534" s="222"/>
      <c r="T534" s="222"/>
      <c r="U534" s="222"/>
      <c r="V534" s="222"/>
      <c r="W534" s="222"/>
      <c r="X534" s="222"/>
      <c r="Y534" s="222"/>
      <c r="Z534" s="222"/>
      <c r="AA534" s="222"/>
      <c r="AB534" s="222"/>
      <c r="AC534" s="222"/>
      <c r="AD534" s="222"/>
      <c r="AE534" s="222"/>
      <c r="AF534" s="222"/>
      <c r="AG534" s="222"/>
      <c r="AH534" s="222"/>
      <c r="AI534" s="222"/>
      <c r="AJ534" s="222"/>
      <c r="AK534" s="222"/>
      <c r="AL534" s="222"/>
      <c r="AM534" s="222"/>
      <c r="AN534" s="222"/>
      <c r="AO534" s="222"/>
      <c r="AP534" s="222"/>
      <c r="AQ534" s="222"/>
      <c r="AR534" s="222"/>
      <c r="AS534" s="222"/>
      <c r="AT534" s="222"/>
      <c r="AU534" s="222"/>
      <c r="AV534" s="222"/>
      <c r="AW534" s="222"/>
      <c r="AX534" s="222"/>
      <c r="AY534" s="222"/>
      <c r="AZ534" s="222"/>
      <c r="BA534" s="222"/>
      <c r="BB534" s="222"/>
      <c r="BC534" s="222"/>
      <c r="BD534" s="222"/>
      <c r="BE534" s="222"/>
      <c r="BF534" s="222"/>
      <c r="BG534" s="222"/>
      <c r="BH534" s="222"/>
      <c r="BI534" s="222"/>
      <c r="BJ534" s="222"/>
      <c r="BK534" s="222"/>
      <c r="BL534" s="222"/>
    </row>
    <row r="535">
      <c r="A535" s="222"/>
      <c r="B535" s="222"/>
      <c r="C535" s="222"/>
      <c r="D535" s="222"/>
      <c r="E535" s="222"/>
      <c r="F535" s="222"/>
      <c r="G535" s="222"/>
      <c r="H535" s="222"/>
      <c r="I535" s="222"/>
      <c r="J535" s="222"/>
      <c r="K535" s="222"/>
      <c r="L535" s="222"/>
      <c r="M535" s="222"/>
      <c r="N535" s="222"/>
      <c r="O535" s="222"/>
      <c r="P535" s="222"/>
      <c r="Q535" s="222"/>
      <c r="R535" s="222"/>
      <c r="S535" s="222"/>
      <c r="T535" s="222"/>
      <c r="U535" s="222"/>
      <c r="V535" s="222"/>
      <c r="W535" s="222"/>
      <c r="X535" s="222"/>
      <c r="Y535" s="222"/>
      <c r="Z535" s="222"/>
      <c r="AA535" s="222"/>
      <c r="AB535" s="222"/>
      <c r="AC535" s="222"/>
      <c r="AD535" s="222"/>
      <c r="AE535" s="222"/>
      <c r="AF535" s="222"/>
      <c r="AG535" s="222"/>
      <c r="AH535" s="222"/>
      <c r="AI535" s="222"/>
      <c r="AJ535" s="222"/>
      <c r="AK535" s="222"/>
      <c r="AL535" s="222"/>
      <c r="AM535" s="222"/>
      <c r="AN535" s="222"/>
      <c r="AO535" s="222"/>
      <c r="AP535" s="222"/>
      <c r="AQ535" s="222"/>
      <c r="AR535" s="222"/>
      <c r="AS535" s="222"/>
      <c r="AT535" s="222"/>
      <c r="AU535" s="222"/>
      <c r="AV535" s="222"/>
      <c r="AW535" s="222"/>
      <c r="AX535" s="222"/>
      <c r="AY535" s="222"/>
      <c r="AZ535" s="222"/>
      <c r="BA535" s="222"/>
      <c r="BB535" s="222"/>
      <c r="BC535" s="222"/>
      <c r="BD535" s="222"/>
      <c r="BE535" s="222"/>
      <c r="BF535" s="222"/>
      <c r="BG535" s="222"/>
      <c r="BH535" s="222"/>
      <c r="BI535" s="222"/>
      <c r="BJ535" s="222"/>
      <c r="BK535" s="222"/>
      <c r="BL535" s="222"/>
    </row>
    <row r="536">
      <c r="A536" s="222"/>
      <c r="B536" s="222"/>
      <c r="C536" s="222"/>
      <c r="D536" s="222"/>
      <c r="E536" s="222"/>
      <c r="F536" s="222"/>
      <c r="G536" s="222"/>
      <c r="H536" s="222"/>
      <c r="I536" s="222"/>
      <c r="J536" s="222"/>
      <c r="K536" s="222"/>
      <c r="L536" s="222"/>
      <c r="M536" s="222"/>
      <c r="N536" s="222"/>
      <c r="O536" s="222"/>
      <c r="P536" s="222"/>
      <c r="Q536" s="222"/>
      <c r="R536" s="222"/>
      <c r="S536" s="222"/>
      <c r="T536" s="222"/>
      <c r="U536" s="222"/>
      <c r="V536" s="222"/>
      <c r="W536" s="222"/>
      <c r="X536" s="222"/>
      <c r="Y536" s="222"/>
      <c r="Z536" s="222"/>
      <c r="AA536" s="222"/>
      <c r="AB536" s="222"/>
      <c r="AC536" s="222"/>
      <c r="AD536" s="222"/>
      <c r="AE536" s="222"/>
      <c r="AF536" s="222"/>
      <c r="AG536" s="222"/>
      <c r="AH536" s="222"/>
      <c r="AI536" s="222"/>
      <c r="AJ536" s="222"/>
      <c r="AK536" s="222"/>
      <c r="AL536" s="222"/>
      <c r="AM536" s="222"/>
      <c r="AN536" s="222"/>
      <c r="AO536" s="222"/>
      <c r="AP536" s="222"/>
      <c r="AQ536" s="222"/>
      <c r="AR536" s="222"/>
      <c r="AS536" s="222"/>
      <c r="AT536" s="222"/>
      <c r="AU536" s="222"/>
      <c r="AV536" s="222"/>
      <c r="AW536" s="222"/>
      <c r="AX536" s="222"/>
      <c r="AY536" s="222"/>
      <c r="AZ536" s="222"/>
      <c r="BA536" s="222"/>
      <c r="BB536" s="222"/>
      <c r="BC536" s="222"/>
      <c r="BD536" s="222"/>
      <c r="BE536" s="222"/>
      <c r="BF536" s="222"/>
      <c r="BG536" s="222"/>
      <c r="BH536" s="222"/>
      <c r="BI536" s="222"/>
      <c r="BJ536" s="222"/>
      <c r="BK536" s="222"/>
      <c r="BL536" s="222"/>
    </row>
    <row r="537">
      <c r="A537" s="222"/>
      <c r="B537" s="222"/>
      <c r="C537" s="222"/>
      <c r="D537" s="222"/>
      <c r="E537" s="222"/>
      <c r="F537" s="222"/>
      <c r="G537" s="222"/>
      <c r="H537" s="222"/>
      <c r="I537" s="222"/>
      <c r="J537" s="222"/>
      <c r="K537" s="222"/>
      <c r="L537" s="222"/>
      <c r="M537" s="222"/>
      <c r="N537" s="222"/>
      <c r="O537" s="222"/>
      <c r="P537" s="222"/>
      <c r="Q537" s="222"/>
      <c r="R537" s="222"/>
      <c r="S537" s="222"/>
      <c r="T537" s="222"/>
      <c r="U537" s="222"/>
      <c r="V537" s="222"/>
      <c r="W537" s="222"/>
      <c r="X537" s="222"/>
      <c r="Y537" s="222"/>
      <c r="Z537" s="222"/>
      <c r="AA537" s="222"/>
      <c r="AB537" s="222"/>
      <c r="AC537" s="222"/>
      <c r="AD537" s="222"/>
      <c r="AE537" s="222"/>
      <c r="AF537" s="222"/>
      <c r="AG537" s="222"/>
      <c r="AH537" s="222"/>
      <c r="AI537" s="222"/>
      <c r="AJ537" s="222"/>
      <c r="AK537" s="222"/>
      <c r="AL537" s="222"/>
      <c r="AM537" s="222"/>
      <c r="AN537" s="222"/>
      <c r="AO537" s="222"/>
      <c r="AP537" s="222"/>
      <c r="AQ537" s="222"/>
      <c r="AR537" s="222"/>
      <c r="AS537" s="222"/>
      <c r="AT537" s="222"/>
      <c r="AU537" s="222"/>
      <c r="AV537" s="222"/>
      <c r="AW537" s="222"/>
      <c r="AX537" s="222"/>
      <c r="AY537" s="222"/>
      <c r="AZ537" s="222"/>
      <c r="BA537" s="222"/>
      <c r="BB537" s="222"/>
      <c r="BC537" s="222"/>
      <c r="BD537" s="222"/>
      <c r="BE537" s="222"/>
      <c r="BF537" s="222"/>
      <c r="BG537" s="222"/>
      <c r="BH537" s="222"/>
      <c r="BI537" s="222"/>
      <c r="BJ537" s="222"/>
      <c r="BK537" s="222"/>
      <c r="BL537" s="222"/>
    </row>
    <row r="538">
      <c r="A538" s="222"/>
      <c r="B538" s="222"/>
      <c r="C538" s="222"/>
      <c r="D538" s="222"/>
      <c r="E538" s="222"/>
      <c r="F538" s="222"/>
      <c r="G538" s="222"/>
      <c r="H538" s="222"/>
      <c r="I538" s="222"/>
      <c r="J538" s="222"/>
      <c r="K538" s="222"/>
      <c r="L538" s="222"/>
      <c r="M538" s="222"/>
      <c r="N538" s="222"/>
      <c r="O538" s="222"/>
      <c r="P538" s="222"/>
      <c r="Q538" s="222"/>
      <c r="R538" s="222"/>
      <c r="S538" s="222"/>
      <c r="T538" s="222"/>
      <c r="U538" s="222"/>
      <c r="V538" s="222"/>
      <c r="W538" s="222"/>
      <c r="X538" s="222"/>
      <c r="Y538" s="222"/>
      <c r="Z538" s="222"/>
      <c r="AA538" s="222"/>
      <c r="AB538" s="222"/>
      <c r="AC538" s="222"/>
      <c r="AD538" s="222"/>
      <c r="AE538" s="222"/>
      <c r="AF538" s="222"/>
      <c r="AG538" s="222"/>
      <c r="AH538" s="222"/>
      <c r="AI538" s="222"/>
      <c r="AJ538" s="222"/>
      <c r="AK538" s="222"/>
      <c r="AL538" s="222"/>
      <c r="AM538" s="222"/>
      <c r="AN538" s="222"/>
      <c r="AO538" s="222"/>
      <c r="AP538" s="222"/>
      <c r="AQ538" s="222"/>
      <c r="AR538" s="222"/>
      <c r="AS538" s="222"/>
      <c r="AT538" s="222"/>
      <c r="AU538" s="222"/>
      <c r="AV538" s="222"/>
      <c r="AW538" s="222"/>
      <c r="AX538" s="222"/>
      <c r="AY538" s="222"/>
      <c r="AZ538" s="222"/>
      <c r="BA538" s="222"/>
      <c r="BB538" s="222"/>
      <c r="BC538" s="222"/>
      <c r="BD538" s="222"/>
      <c r="BE538" s="222"/>
      <c r="BF538" s="222"/>
      <c r="BG538" s="222"/>
      <c r="BH538" s="222"/>
      <c r="BI538" s="222"/>
      <c r="BJ538" s="222"/>
      <c r="BK538" s="222"/>
      <c r="BL538" s="222"/>
    </row>
    <row r="539">
      <c r="A539" s="222"/>
      <c r="B539" s="222"/>
      <c r="C539" s="222"/>
      <c r="D539" s="222"/>
      <c r="E539" s="222"/>
      <c r="F539" s="222"/>
      <c r="G539" s="222"/>
      <c r="H539" s="222"/>
      <c r="I539" s="222"/>
      <c r="J539" s="222"/>
      <c r="K539" s="222"/>
      <c r="L539" s="222"/>
      <c r="M539" s="222"/>
      <c r="N539" s="222"/>
      <c r="O539" s="222"/>
      <c r="P539" s="222"/>
      <c r="Q539" s="222"/>
      <c r="R539" s="222"/>
      <c r="S539" s="222"/>
      <c r="T539" s="222"/>
      <c r="U539" s="222"/>
      <c r="V539" s="222"/>
      <c r="W539" s="222"/>
      <c r="X539" s="222"/>
      <c r="Y539" s="222"/>
      <c r="Z539" s="222"/>
      <c r="AA539" s="222"/>
      <c r="AB539" s="222"/>
      <c r="AC539" s="222"/>
      <c r="AD539" s="222"/>
      <c r="AE539" s="222"/>
      <c r="AF539" s="222"/>
      <c r="AG539" s="222"/>
      <c r="AH539" s="222"/>
      <c r="AI539" s="222"/>
      <c r="AJ539" s="222"/>
      <c r="AK539" s="222"/>
      <c r="AL539" s="222"/>
      <c r="AM539" s="222"/>
      <c r="AN539" s="222"/>
      <c r="AO539" s="222"/>
      <c r="AP539" s="222"/>
      <c r="AQ539" s="222"/>
      <c r="AR539" s="222"/>
      <c r="AS539" s="222"/>
      <c r="AT539" s="222"/>
      <c r="AU539" s="222"/>
      <c r="AV539" s="222"/>
      <c r="AW539" s="222"/>
      <c r="AX539" s="222"/>
      <c r="AY539" s="222"/>
      <c r="AZ539" s="222"/>
      <c r="BA539" s="222"/>
      <c r="BB539" s="222"/>
      <c r="BC539" s="222"/>
      <c r="BD539" s="222"/>
      <c r="BE539" s="222"/>
      <c r="BF539" s="222"/>
      <c r="BG539" s="222"/>
      <c r="BH539" s="222"/>
      <c r="BI539" s="222"/>
      <c r="BJ539" s="222"/>
      <c r="BK539" s="222"/>
      <c r="BL539" s="222"/>
    </row>
    <row r="540">
      <c r="A540" s="222"/>
      <c r="B540" s="222"/>
      <c r="C540" s="222"/>
      <c r="D540" s="222"/>
      <c r="E540" s="222"/>
      <c r="F540" s="222"/>
      <c r="G540" s="222"/>
      <c r="H540" s="222"/>
      <c r="I540" s="222"/>
      <c r="J540" s="222"/>
      <c r="K540" s="222"/>
      <c r="L540" s="222"/>
      <c r="M540" s="222"/>
      <c r="N540" s="222"/>
      <c r="O540" s="222"/>
      <c r="P540" s="222"/>
      <c r="Q540" s="222"/>
      <c r="R540" s="222"/>
      <c r="S540" s="222"/>
      <c r="T540" s="222"/>
      <c r="U540" s="222"/>
      <c r="V540" s="222"/>
      <c r="W540" s="222"/>
      <c r="X540" s="222"/>
      <c r="Y540" s="222"/>
      <c r="Z540" s="222"/>
      <c r="AA540" s="222"/>
      <c r="AB540" s="222"/>
      <c r="AC540" s="222"/>
      <c r="AD540" s="222"/>
      <c r="AE540" s="222"/>
      <c r="AF540" s="222"/>
      <c r="AG540" s="222"/>
      <c r="AH540" s="222"/>
      <c r="AI540" s="222"/>
      <c r="AJ540" s="222"/>
      <c r="AK540" s="222"/>
      <c r="AL540" s="222"/>
      <c r="AM540" s="222"/>
      <c r="AN540" s="222"/>
      <c r="AO540" s="222"/>
      <c r="AP540" s="222"/>
      <c r="AQ540" s="222"/>
      <c r="AR540" s="222"/>
      <c r="AS540" s="222"/>
      <c r="AT540" s="222"/>
      <c r="AU540" s="222"/>
      <c r="AV540" s="222"/>
      <c r="AW540" s="222"/>
      <c r="AX540" s="222"/>
      <c r="AY540" s="222"/>
      <c r="AZ540" s="222"/>
      <c r="BA540" s="222"/>
      <c r="BB540" s="222"/>
      <c r="BC540" s="222"/>
      <c r="BD540" s="222"/>
      <c r="BE540" s="222"/>
      <c r="BF540" s="222"/>
      <c r="BG540" s="222"/>
      <c r="BH540" s="222"/>
      <c r="BI540" s="222"/>
      <c r="BJ540" s="222"/>
      <c r="BK540" s="222"/>
      <c r="BL540" s="222"/>
    </row>
    <row r="541">
      <c r="A541" s="222"/>
      <c r="B541" s="222"/>
      <c r="C541" s="222"/>
      <c r="D541" s="222"/>
      <c r="E541" s="222"/>
      <c r="F541" s="222"/>
      <c r="G541" s="222"/>
      <c r="H541" s="222"/>
      <c r="I541" s="222"/>
      <c r="J541" s="222"/>
      <c r="K541" s="222"/>
      <c r="L541" s="222"/>
      <c r="M541" s="222"/>
      <c r="N541" s="222"/>
      <c r="O541" s="222"/>
      <c r="P541" s="222"/>
      <c r="Q541" s="222"/>
      <c r="R541" s="222"/>
      <c r="S541" s="222"/>
      <c r="T541" s="222"/>
      <c r="U541" s="222"/>
      <c r="V541" s="222"/>
      <c r="W541" s="222"/>
      <c r="X541" s="222"/>
      <c r="Y541" s="222"/>
      <c r="Z541" s="222"/>
      <c r="AA541" s="222"/>
      <c r="AB541" s="222"/>
      <c r="AC541" s="222"/>
      <c r="AD541" s="222"/>
      <c r="AE541" s="222"/>
      <c r="AF541" s="222"/>
      <c r="AG541" s="222"/>
      <c r="AH541" s="222"/>
      <c r="AI541" s="222"/>
      <c r="AJ541" s="222"/>
      <c r="AK541" s="222"/>
      <c r="AL541" s="222"/>
      <c r="AM541" s="222"/>
      <c r="AN541" s="222"/>
      <c r="AO541" s="222"/>
      <c r="AP541" s="222"/>
      <c r="AQ541" s="222"/>
      <c r="AR541" s="222"/>
      <c r="AS541" s="222"/>
      <c r="AT541" s="222"/>
      <c r="AU541" s="222"/>
      <c r="AV541" s="222"/>
      <c r="AW541" s="222"/>
      <c r="AX541" s="222"/>
      <c r="AY541" s="222"/>
      <c r="AZ541" s="222"/>
      <c r="BA541" s="222"/>
      <c r="BB541" s="222"/>
      <c r="BC541" s="222"/>
      <c r="BD541" s="222"/>
      <c r="BE541" s="222"/>
      <c r="BF541" s="222"/>
      <c r="BG541" s="222"/>
      <c r="BH541" s="222"/>
      <c r="BI541" s="222"/>
      <c r="BJ541" s="222"/>
      <c r="BK541" s="222"/>
      <c r="BL541" s="222"/>
    </row>
    <row r="542">
      <c r="A542" s="222"/>
      <c r="B542" s="222"/>
      <c r="C542" s="222"/>
      <c r="D542" s="222"/>
      <c r="E542" s="222"/>
      <c r="F542" s="222"/>
      <c r="G542" s="222"/>
      <c r="H542" s="222"/>
      <c r="I542" s="222"/>
      <c r="J542" s="222"/>
      <c r="K542" s="222"/>
      <c r="L542" s="222"/>
      <c r="M542" s="222"/>
      <c r="N542" s="222"/>
      <c r="O542" s="222"/>
      <c r="P542" s="222"/>
      <c r="Q542" s="222"/>
      <c r="R542" s="222"/>
      <c r="S542" s="222"/>
      <c r="T542" s="222"/>
      <c r="U542" s="222"/>
      <c r="V542" s="222"/>
      <c r="W542" s="222"/>
      <c r="X542" s="222"/>
      <c r="Y542" s="222"/>
      <c r="Z542" s="222"/>
      <c r="AA542" s="222"/>
      <c r="AB542" s="222"/>
      <c r="AC542" s="222"/>
      <c r="AD542" s="222"/>
      <c r="AE542" s="222"/>
      <c r="AF542" s="222"/>
      <c r="AG542" s="222"/>
      <c r="AH542" s="222"/>
      <c r="AI542" s="222"/>
      <c r="AJ542" s="222"/>
      <c r="AK542" s="222"/>
      <c r="AL542" s="222"/>
      <c r="AM542" s="222"/>
      <c r="AN542" s="222"/>
      <c r="AO542" s="222"/>
      <c r="AP542" s="222"/>
      <c r="AQ542" s="222"/>
      <c r="AR542" s="222"/>
      <c r="AS542" s="222"/>
      <c r="AT542" s="222"/>
      <c r="AU542" s="222"/>
      <c r="AV542" s="222"/>
      <c r="AW542" s="222"/>
      <c r="AX542" s="222"/>
      <c r="AY542" s="222"/>
      <c r="AZ542" s="222"/>
      <c r="BA542" s="222"/>
      <c r="BB542" s="222"/>
      <c r="BC542" s="222"/>
      <c r="BD542" s="222"/>
      <c r="BE542" s="222"/>
      <c r="BF542" s="222"/>
      <c r="BG542" s="222"/>
      <c r="BH542" s="222"/>
      <c r="BI542" s="222"/>
      <c r="BJ542" s="222"/>
      <c r="BK542" s="222"/>
      <c r="BL542" s="222"/>
    </row>
    <row r="543">
      <c r="A543" s="222"/>
      <c r="B543" s="222"/>
      <c r="C543" s="222"/>
      <c r="D543" s="222"/>
      <c r="E543" s="222"/>
      <c r="F543" s="222"/>
      <c r="G543" s="222"/>
      <c r="H543" s="222"/>
      <c r="I543" s="222"/>
      <c r="J543" s="222"/>
      <c r="K543" s="222"/>
      <c r="L543" s="222"/>
      <c r="M543" s="222"/>
      <c r="N543" s="222"/>
      <c r="O543" s="222"/>
      <c r="P543" s="222"/>
      <c r="Q543" s="222"/>
      <c r="R543" s="222"/>
      <c r="S543" s="222"/>
      <c r="T543" s="222"/>
      <c r="U543" s="222"/>
      <c r="V543" s="222"/>
      <c r="W543" s="222"/>
      <c r="X543" s="222"/>
      <c r="Y543" s="222"/>
      <c r="Z543" s="222"/>
      <c r="AA543" s="222"/>
      <c r="AB543" s="222"/>
      <c r="AC543" s="222"/>
      <c r="AD543" s="222"/>
      <c r="AE543" s="222"/>
      <c r="AF543" s="222"/>
      <c r="AG543" s="222"/>
      <c r="AH543" s="222"/>
      <c r="AI543" s="222"/>
      <c r="AJ543" s="222"/>
      <c r="AK543" s="222"/>
      <c r="AL543" s="222"/>
      <c r="AM543" s="222"/>
      <c r="AN543" s="222"/>
      <c r="AO543" s="222"/>
      <c r="AP543" s="222"/>
      <c r="AQ543" s="222"/>
      <c r="AR543" s="222"/>
      <c r="AS543" s="222"/>
      <c r="AT543" s="222"/>
      <c r="AU543" s="222"/>
      <c r="AV543" s="222"/>
      <c r="AW543" s="222"/>
      <c r="AX543" s="222"/>
      <c r="AY543" s="222"/>
      <c r="AZ543" s="222"/>
      <c r="BA543" s="222"/>
      <c r="BB543" s="222"/>
      <c r="BC543" s="222"/>
      <c r="BD543" s="222"/>
      <c r="BE543" s="222"/>
      <c r="BF543" s="222"/>
      <c r="BG543" s="222"/>
      <c r="BH543" s="222"/>
      <c r="BI543" s="222"/>
      <c r="BJ543" s="222"/>
      <c r="BK543" s="222"/>
      <c r="BL543" s="222"/>
    </row>
    <row r="544">
      <c r="A544" s="222"/>
      <c r="B544" s="222"/>
      <c r="C544" s="222"/>
      <c r="D544" s="222"/>
      <c r="E544" s="222"/>
      <c r="F544" s="222"/>
      <c r="G544" s="222"/>
      <c r="H544" s="222"/>
      <c r="I544" s="222"/>
      <c r="J544" s="222"/>
      <c r="K544" s="222"/>
      <c r="L544" s="222"/>
      <c r="M544" s="222"/>
      <c r="N544" s="222"/>
      <c r="O544" s="222"/>
      <c r="P544" s="222"/>
      <c r="Q544" s="222"/>
      <c r="R544" s="222"/>
      <c r="S544" s="222"/>
      <c r="T544" s="222"/>
      <c r="U544" s="222"/>
      <c r="V544" s="222"/>
      <c r="W544" s="222"/>
      <c r="X544" s="222"/>
      <c r="Y544" s="222"/>
      <c r="Z544" s="222"/>
      <c r="AA544" s="222"/>
      <c r="AB544" s="222"/>
      <c r="AC544" s="222"/>
      <c r="AD544" s="222"/>
      <c r="AE544" s="222"/>
      <c r="AF544" s="222"/>
      <c r="AG544" s="222"/>
      <c r="AH544" s="222"/>
      <c r="AI544" s="222"/>
      <c r="AJ544" s="222"/>
      <c r="AK544" s="222"/>
      <c r="AL544" s="222"/>
      <c r="AM544" s="222"/>
      <c r="AN544" s="222"/>
      <c r="AO544" s="222"/>
      <c r="AP544" s="222"/>
      <c r="AQ544" s="222"/>
      <c r="AR544" s="222"/>
      <c r="AS544" s="222"/>
      <c r="AT544" s="222"/>
      <c r="AU544" s="222"/>
      <c r="AV544" s="222"/>
      <c r="AW544" s="222"/>
      <c r="AX544" s="222"/>
      <c r="AY544" s="222"/>
      <c r="AZ544" s="222"/>
      <c r="BA544" s="222"/>
      <c r="BB544" s="222"/>
      <c r="BC544" s="222"/>
      <c r="BD544" s="222"/>
      <c r="BE544" s="222"/>
      <c r="BF544" s="222"/>
      <c r="BG544" s="222"/>
      <c r="BH544" s="222"/>
      <c r="BI544" s="222"/>
      <c r="BJ544" s="222"/>
      <c r="BK544" s="222"/>
      <c r="BL544" s="222"/>
    </row>
    <row r="545">
      <c r="A545" s="222"/>
      <c r="B545" s="222"/>
      <c r="C545" s="222"/>
      <c r="D545" s="222"/>
      <c r="E545" s="222"/>
      <c r="F545" s="222"/>
      <c r="G545" s="222"/>
      <c r="H545" s="222"/>
      <c r="I545" s="222"/>
      <c r="J545" s="222"/>
      <c r="K545" s="222"/>
      <c r="L545" s="222"/>
      <c r="M545" s="222"/>
      <c r="N545" s="222"/>
      <c r="O545" s="222"/>
      <c r="P545" s="222"/>
      <c r="Q545" s="222"/>
      <c r="R545" s="222"/>
      <c r="S545" s="222"/>
      <c r="T545" s="222"/>
      <c r="U545" s="222"/>
      <c r="V545" s="222"/>
      <c r="W545" s="222"/>
      <c r="X545" s="222"/>
      <c r="Y545" s="222"/>
      <c r="Z545" s="222"/>
      <c r="AA545" s="222"/>
      <c r="AB545" s="222"/>
      <c r="AC545" s="222"/>
      <c r="AD545" s="222"/>
      <c r="AE545" s="222"/>
      <c r="AF545" s="222"/>
      <c r="AG545" s="222"/>
      <c r="AH545" s="222"/>
      <c r="AI545" s="222"/>
      <c r="AJ545" s="222"/>
      <c r="AK545" s="222"/>
      <c r="AL545" s="222"/>
      <c r="AM545" s="222"/>
      <c r="AN545" s="222"/>
      <c r="AO545" s="222"/>
      <c r="AP545" s="222"/>
      <c r="AQ545" s="222"/>
      <c r="AR545" s="222"/>
      <c r="AS545" s="222"/>
      <c r="AT545" s="222"/>
      <c r="AU545" s="222"/>
      <c r="AV545" s="222"/>
      <c r="AW545" s="222"/>
      <c r="AX545" s="222"/>
      <c r="AY545" s="222"/>
      <c r="AZ545" s="222"/>
      <c r="BA545" s="222"/>
      <c r="BB545" s="222"/>
      <c r="BC545" s="222"/>
      <c r="BD545" s="222"/>
      <c r="BE545" s="222"/>
      <c r="BF545" s="222"/>
      <c r="BG545" s="222"/>
      <c r="BH545" s="222"/>
      <c r="BI545" s="222"/>
      <c r="BJ545" s="222"/>
      <c r="BK545" s="222"/>
      <c r="BL545" s="222"/>
    </row>
    <row r="546">
      <c r="A546" s="222"/>
      <c r="B546" s="222"/>
      <c r="C546" s="222"/>
      <c r="D546" s="222"/>
      <c r="E546" s="222"/>
      <c r="F546" s="222"/>
      <c r="G546" s="222"/>
      <c r="H546" s="222"/>
      <c r="I546" s="222"/>
      <c r="J546" s="222"/>
      <c r="K546" s="222"/>
      <c r="L546" s="222"/>
      <c r="M546" s="222"/>
      <c r="N546" s="222"/>
      <c r="O546" s="222"/>
      <c r="P546" s="222"/>
      <c r="Q546" s="222"/>
      <c r="R546" s="222"/>
      <c r="S546" s="222"/>
      <c r="T546" s="222"/>
      <c r="U546" s="222"/>
      <c r="V546" s="222"/>
      <c r="W546" s="222"/>
      <c r="X546" s="222"/>
      <c r="Y546" s="222"/>
      <c r="Z546" s="222"/>
      <c r="AA546" s="222"/>
      <c r="AB546" s="222"/>
      <c r="AC546" s="222"/>
      <c r="AD546" s="222"/>
      <c r="AE546" s="222"/>
      <c r="AF546" s="222"/>
      <c r="AG546" s="222"/>
      <c r="AH546" s="222"/>
      <c r="AI546" s="222"/>
      <c r="AJ546" s="222"/>
      <c r="AK546" s="222"/>
      <c r="AL546" s="222"/>
      <c r="AM546" s="222"/>
      <c r="AN546" s="222"/>
      <c r="AO546" s="222"/>
      <c r="AP546" s="222"/>
      <c r="AQ546" s="222"/>
      <c r="AR546" s="222"/>
      <c r="AS546" s="222"/>
      <c r="AT546" s="222"/>
      <c r="AU546" s="222"/>
      <c r="AV546" s="222"/>
      <c r="AW546" s="222"/>
      <c r="AX546" s="222"/>
      <c r="AY546" s="222"/>
      <c r="AZ546" s="222"/>
      <c r="BA546" s="222"/>
      <c r="BB546" s="222"/>
      <c r="BC546" s="222"/>
      <c r="BD546" s="222"/>
      <c r="BE546" s="222"/>
      <c r="BF546" s="222"/>
      <c r="BG546" s="222"/>
      <c r="BH546" s="222"/>
      <c r="BI546" s="222"/>
      <c r="BJ546" s="222"/>
      <c r="BK546" s="222"/>
      <c r="BL546" s="222"/>
    </row>
    <row r="547">
      <c r="A547" s="222"/>
      <c r="B547" s="222"/>
      <c r="C547" s="222"/>
      <c r="D547" s="222"/>
      <c r="E547" s="222"/>
      <c r="F547" s="222"/>
      <c r="G547" s="222"/>
      <c r="H547" s="222"/>
      <c r="I547" s="222"/>
      <c r="J547" s="222"/>
      <c r="K547" s="222"/>
      <c r="L547" s="222"/>
      <c r="M547" s="222"/>
      <c r="N547" s="222"/>
      <c r="O547" s="222"/>
      <c r="P547" s="222"/>
      <c r="Q547" s="222"/>
      <c r="R547" s="222"/>
      <c r="S547" s="222"/>
      <c r="T547" s="222"/>
      <c r="U547" s="222"/>
      <c r="V547" s="222"/>
      <c r="W547" s="222"/>
      <c r="X547" s="222"/>
      <c r="Y547" s="222"/>
      <c r="Z547" s="222"/>
      <c r="AA547" s="222"/>
      <c r="AB547" s="222"/>
      <c r="AC547" s="222"/>
      <c r="AD547" s="222"/>
      <c r="AE547" s="222"/>
      <c r="AF547" s="222"/>
      <c r="AG547" s="222"/>
      <c r="AH547" s="222"/>
      <c r="AI547" s="222"/>
      <c r="AJ547" s="222"/>
      <c r="AK547" s="222"/>
      <c r="AL547" s="222"/>
      <c r="AM547" s="222"/>
      <c r="AN547" s="222"/>
      <c r="AO547" s="222"/>
      <c r="AP547" s="222"/>
      <c r="AQ547" s="222"/>
      <c r="AR547" s="222"/>
      <c r="AS547" s="222"/>
      <c r="AT547" s="222"/>
      <c r="AU547" s="222"/>
      <c r="AV547" s="222"/>
      <c r="AW547" s="222"/>
      <c r="AX547" s="222"/>
      <c r="AY547" s="222"/>
      <c r="AZ547" s="222"/>
      <c r="BA547" s="222"/>
      <c r="BB547" s="222"/>
      <c r="BC547" s="222"/>
      <c r="BD547" s="222"/>
      <c r="BE547" s="222"/>
      <c r="BF547" s="222"/>
      <c r="BG547" s="222"/>
      <c r="BH547" s="222"/>
      <c r="BI547" s="222"/>
      <c r="BJ547" s="222"/>
      <c r="BK547" s="222"/>
      <c r="BL547" s="222"/>
    </row>
    <row r="548">
      <c r="A548" s="222"/>
      <c r="B548" s="222"/>
      <c r="C548" s="222"/>
      <c r="D548" s="222"/>
      <c r="E548" s="222"/>
      <c r="F548" s="222"/>
      <c r="G548" s="222"/>
      <c r="H548" s="222"/>
      <c r="I548" s="222"/>
      <c r="J548" s="222"/>
      <c r="K548" s="222"/>
      <c r="L548" s="222"/>
      <c r="M548" s="222"/>
      <c r="N548" s="222"/>
      <c r="O548" s="222"/>
      <c r="P548" s="222"/>
      <c r="Q548" s="222"/>
      <c r="R548" s="222"/>
      <c r="S548" s="222"/>
      <c r="T548" s="222"/>
      <c r="U548" s="222"/>
      <c r="V548" s="222"/>
      <c r="W548" s="222"/>
      <c r="X548" s="222"/>
      <c r="Y548" s="222"/>
      <c r="Z548" s="222"/>
      <c r="AA548" s="222"/>
      <c r="AB548" s="222"/>
      <c r="AC548" s="222"/>
      <c r="AD548" s="222"/>
      <c r="AE548" s="222"/>
      <c r="AF548" s="222"/>
      <c r="AG548" s="222"/>
      <c r="AH548" s="222"/>
      <c r="AI548" s="222"/>
      <c r="AJ548" s="222"/>
      <c r="AK548" s="222"/>
      <c r="AL548" s="222"/>
      <c r="AM548" s="222"/>
      <c r="AN548" s="222"/>
      <c r="AO548" s="222"/>
      <c r="AP548" s="222"/>
      <c r="AQ548" s="222"/>
      <c r="AR548" s="222"/>
      <c r="AS548" s="222"/>
      <c r="AT548" s="222"/>
      <c r="AU548" s="222"/>
      <c r="AV548" s="222"/>
      <c r="AW548" s="222"/>
      <c r="AX548" s="222"/>
      <c r="AY548" s="222"/>
      <c r="AZ548" s="222"/>
      <c r="BA548" s="222"/>
      <c r="BB548" s="222"/>
      <c r="BC548" s="222"/>
      <c r="BD548" s="222"/>
      <c r="BE548" s="222"/>
      <c r="BF548" s="222"/>
      <c r="BG548" s="222"/>
      <c r="BH548" s="222"/>
      <c r="BI548" s="222"/>
      <c r="BJ548" s="222"/>
      <c r="BK548" s="222"/>
      <c r="BL548" s="222"/>
    </row>
    <row r="549">
      <c r="A549" s="222"/>
      <c r="B549" s="222"/>
      <c r="C549" s="222"/>
      <c r="D549" s="222"/>
      <c r="E549" s="222"/>
      <c r="F549" s="222"/>
      <c r="G549" s="222"/>
      <c r="H549" s="222"/>
      <c r="I549" s="222"/>
      <c r="J549" s="222"/>
      <c r="K549" s="222"/>
      <c r="L549" s="222"/>
      <c r="M549" s="222"/>
      <c r="N549" s="222"/>
      <c r="O549" s="222"/>
      <c r="P549" s="222"/>
      <c r="Q549" s="222"/>
      <c r="R549" s="222"/>
      <c r="S549" s="222"/>
      <c r="T549" s="222"/>
      <c r="U549" s="222"/>
      <c r="V549" s="222"/>
      <c r="W549" s="222"/>
      <c r="X549" s="222"/>
      <c r="Y549" s="222"/>
      <c r="Z549" s="222"/>
      <c r="AA549" s="222"/>
      <c r="AB549" s="222"/>
      <c r="AC549" s="222"/>
      <c r="AD549" s="222"/>
      <c r="AE549" s="222"/>
      <c r="AF549" s="222"/>
      <c r="AG549" s="222"/>
      <c r="AH549" s="222"/>
      <c r="AI549" s="222"/>
      <c r="AJ549" s="222"/>
      <c r="AK549" s="222"/>
      <c r="AL549" s="222"/>
      <c r="AM549" s="222"/>
      <c r="AN549" s="222"/>
      <c r="AO549" s="222"/>
      <c r="AP549" s="222"/>
      <c r="AQ549" s="222"/>
      <c r="AR549" s="222"/>
      <c r="AS549" s="222"/>
      <c r="AT549" s="222"/>
      <c r="AU549" s="222"/>
      <c r="AV549" s="222"/>
      <c r="AW549" s="222"/>
      <c r="AX549" s="222"/>
      <c r="AY549" s="222"/>
      <c r="AZ549" s="222"/>
      <c r="BA549" s="222"/>
      <c r="BB549" s="222"/>
      <c r="BC549" s="222"/>
      <c r="BD549" s="222"/>
      <c r="BE549" s="222"/>
      <c r="BF549" s="222"/>
      <c r="BG549" s="222"/>
      <c r="BH549" s="222"/>
      <c r="BI549" s="222"/>
      <c r="BJ549" s="222"/>
      <c r="BK549" s="222"/>
      <c r="BL549" s="222"/>
    </row>
    <row r="550">
      <c r="A550" s="222"/>
      <c r="B550" s="222"/>
      <c r="C550" s="222"/>
      <c r="D550" s="222"/>
      <c r="E550" s="222"/>
      <c r="F550" s="222"/>
      <c r="G550" s="222"/>
      <c r="H550" s="222"/>
      <c r="I550" s="222"/>
      <c r="J550" s="222"/>
      <c r="K550" s="222"/>
      <c r="L550" s="222"/>
      <c r="M550" s="222"/>
      <c r="N550" s="222"/>
      <c r="O550" s="222"/>
      <c r="P550" s="222"/>
      <c r="Q550" s="222"/>
      <c r="R550" s="222"/>
      <c r="S550" s="222"/>
      <c r="T550" s="222"/>
      <c r="U550" s="222"/>
      <c r="V550" s="222"/>
      <c r="W550" s="222"/>
      <c r="X550" s="222"/>
      <c r="Y550" s="222"/>
      <c r="Z550" s="222"/>
      <c r="AA550" s="222"/>
      <c r="AB550" s="222"/>
      <c r="AC550" s="222"/>
      <c r="AD550" s="222"/>
      <c r="AE550" s="222"/>
      <c r="AF550" s="222"/>
      <c r="AG550" s="222"/>
      <c r="AH550" s="222"/>
      <c r="AI550" s="222"/>
      <c r="AJ550" s="222"/>
      <c r="AK550" s="222"/>
      <c r="AL550" s="222"/>
      <c r="AM550" s="222"/>
      <c r="AN550" s="222"/>
      <c r="AO550" s="222"/>
      <c r="AP550" s="222"/>
      <c r="AQ550" s="222"/>
      <c r="AR550" s="222"/>
      <c r="AS550" s="222"/>
      <c r="AT550" s="222"/>
      <c r="AU550" s="222"/>
      <c r="AV550" s="222"/>
      <c r="AW550" s="222"/>
      <c r="AX550" s="222"/>
      <c r="AY550" s="222"/>
      <c r="AZ550" s="222"/>
      <c r="BA550" s="222"/>
      <c r="BB550" s="222"/>
      <c r="BC550" s="222"/>
      <c r="BD550" s="222"/>
      <c r="BE550" s="222"/>
      <c r="BF550" s="222"/>
      <c r="BG550" s="222"/>
      <c r="BH550" s="222"/>
      <c r="BI550" s="222"/>
      <c r="BJ550" s="222"/>
      <c r="BK550" s="222"/>
      <c r="BL550" s="222"/>
    </row>
    <row r="551">
      <c r="A551" s="222"/>
      <c r="B551" s="222"/>
      <c r="C551" s="222"/>
      <c r="D551" s="222"/>
      <c r="E551" s="222"/>
      <c r="F551" s="222"/>
      <c r="G551" s="222"/>
      <c r="H551" s="222"/>
      <c r="I551" s="222"/>
      <c r="J551" s="222"/>
      <c r="K551" s="222"/>
      <c r="L551" s="222"/>
      <c r="M551" s="222"/>
      <c r="N551" s="222"/>
      <c r="O551" s="222"/>
      <c r="P551" s="222"/>
      <c r="Q551" s="222"/>
      <c r="R551" s="222"/>
      <c r="S551" s="222"/>
      <c r="T551" s="222"/>
      <c r="U551" s="222"/>
      <c r="V551" s="222"/>
      <c r="W551" s="222"/>
      <c r="X551" s="222"/>
      <c r="Y551" s="222"/>
      <c r="Z551" s="222"/>
      <c r="AA551" s="222"/>
      <c r="AB551" s="222"/>
      <c r="AC551" s="222"/>
      <c r="AD551" s="222"/>
      <c r="AE551" s="222"/>
      <c r="AF551" s="222"/>
      <c r="AG551" s="222"/>
      <c r="AH551" s="222"/>
      <c r="AI551" s="222"/>
      <c r="AJ551" s="222"/>
      <c r="AK551" s="222"/>
      <c r="AL551" s="222"/>
      <c r="AM551" s="222"/>
      <c r="AN551" s="222"/>
      <c r="AO551" s="222"/>
      <c r="AP551" s="222"/>
      <c r="AQ551" s="222"/>
      <c r="AR551" s="222"/>
      <c r="AS551" s="222"/>
      <c r="AT551" s="222"/>
      <c r="AU551" s="222"/>
      <c r="AV551" s="222"/>
      <c r="AW551" s="222"/>
      <c r="AX551" s="222"/>
      <c r="AY551" s="222"/>
      <c r="AZ551" s="222"/>
      <c r="BA551" s="222"/>
      <c r="BB551" s="222"/>
      <c r="BC551" s="222"/>
      <c r="BD551" s="222"/>
      <c r="BE551" s="222"/>
      <c r="BF551" s="222"/>
      <c r="BG551" s="222"/>
      <c r="BH551" s="222"/>
      <c r="BI551" s="222"/>
      <c r="BJ551" s="222"/>
      <c r="BK551" s="222"/>
      <c r="BL551" s="222"/>
    </row>
    <row r="552">
      <c r="A552" s="222"/>
      <c r="B552" s="222"/>
      <c r="C552" s="222"/>
      <c r="D552" s="222"/>
      <c r="E552" s="222"/>
      <c r="F552" s="222"/>
      <c r="G552" s="222"/>
      <c r="H552" s="222"/>
      <c r="I552" s="222"/>
      <c r="J552" s="222"/>
      <c r="K552" s="222"/>
      <c r="L552" s="222"/>
      <c r="M552" s="222"/>
      <c r="N552" s="222"/>
      <c r="O552" s="222"/>
      <c r="P552" s="222"/>
      <c r="Q552" s="222"/>
      <c r="R552" s="222"/>
      <c r="S552" s="222"/>
      <c r="T552" s="222"/>
      <c r="U552" s="222"/>
      <c r="V552" s="222"/>
      <c r="W552" s="222"/>
      <c r="X552" s="222"/>
      <c r="Y552" s="222"/>
      <c r="Z552" s="222"/>
      <c r="AA552" s="222"/>
      <c r="AB552" s="222"/>
      <c r="AC552" s="222"/>
      <c r="AD552" s="222"/>
      <c r="AE552" s="222"/>
      <c r="AF552" s="222"/>
      <c r="AG552" s="222"/>
      <c r="AH552" s="222"/>
      <c r="AI552" s="222"/>
      <c r="AJ552" s="222"/>
      <c r="AK552" s="222"/>
      <c r="AL552" s="222"/>
      <c r="AM552" s="222"/>
      <c r="AN552" s="222"/>
      <c r="AO552" s="222"/>
      <c r="AP552" s="222"/>
      <c r="AQ552" s="222"/>
      <c r="AR552" s="222"/>
      <c r="AS552" s="222"/>
      <c r="AT552" s="222"/>
      <c r="AU552" s="222"/>
      <c r="AV552" s="222"/>
      <c r="AW552" s="222"/>
      <c r="AX552" s="222"/>
      <c r="AY552" s="222"/>
      <c r="AZ552" s="222"/>
      <c r="BA552" s="222"/>
      <c r="BB552" s="222"/>
      <c r="BC552" s="222"/>
      <c r="BD552" s="222"/>
      <c r="BE552" s="222"/>
      <c r="BF552" s="222"/>
      <c r="BG552" s="222"/>
      <c r="BH552" s="222"/>
      <c r="BI552" s="222"/>
      <c r="BJ552" s="222"/>
      <c r="BK552" s="222"/>
      <c r="BL552" s="222"/>
    </row>
    <row r="553">
      <c r="A553" s="222"/>
      <c r="B553" s="222"/>
      <c r="C553" s="222"/>
      <c r="D553" s="222"/>
      <c r="E553" s="222"/>
      <c r="F553" s="222"/>
      <c r="G553" s="222"/>
      <c r="H553" s="222"/>
      <c r="I553" s="222"/>
      <c r="J553" s="222"/>
      <c r="K553" s="222"/>
      <c r="L553" s="222"/>
      <c r="M553" s="222"/>
      <c r="N553" s="222"/>
      <c r="O553" s="222"/>
      <c r="P553" s="222"/>
      <c r="Q553" s="222"/>
      <c r="R553" s="222"/>
      <c r="S553" s="222"/>
      <c r="T553" s="222"/>
      <c r="U553" s="222"/>
      <c r="V553" s="222"/>
      <c r="W553" s="222"/>
      <c r="X553" s="222"/>
      <c r="Y553" s="222"/>
      <c r="Z553" s="222"/>
      <c r="AA553" s="222"/>
      <c r="AB553" s="222"/>
      <c r="AC553" s="222"/>
      <c r="AD553" s="222"/>
      <c r="AE553" s="222"/>
      <c r="AF553" s="222"/>
      <c r="AG553" s="222"/>
      <c r="AH553" s="222"/>
      <c r="AI553" s="222"/>
      <c r="AJ553" s="222"/>
      <c r="AK553" s="222"/>
      <c r="AL553" s="222"/>
      <c r="AM553" s="222"/>
      <c r="AN553" s="222"/>
      <c r="AO553" s="222"/>
      <c r="AP553" s="222"/>
      <c r="AQ553" s="222"/>
      <c r="AR553" s="222"/>
      <c r="AS553" s="222"/>
      <c r="AT553" s="222"/>
      <c r="AU553" s="222"/>
      <c r="AV553" s="222"/>
      <c r="AW553" s="222"/>
      <c r="AX553" s="222"/>
      <c r="AY553" s="222"/>
      <c r="AZ553" s="222"/>
      <c r="BA553" s="222"/>
      <c r="BB553" s="222"/>
      <c r="BC553" s="222"/>
      <c r="BD553" s="222"/>
      <c r="BE553" s="222"/>
      <c r="BF553" s="222"/>
      <c r="BG553" s="222"/>
      <c r="BH553" s="222"/>
      <c r="BI553" s="222"/>
      <c r="BJ553" s="222"/>
      <c r="BK553" s="222"/>
      <c r="BL553" s="222"/>
    </row>
    <row r="554">
      <c r="A554" s="222"/>
      <c r="B554" s="222"/>
      <c r="C554" s="222"/>
      <c r="D554" s="222"/>
      <c r="E554" s="222"/>
      <c r="F554" s="222"/>
      <c r="G554" s="222"/>
      <c r="H554" s="222"/>
      <c r="I554" s="222"/>
      <c r="J554" s="222"/>
      <c r="K554" s="222"/>
      <c r="L554" s="222"/>
      <c r="M554" s="222"/>
      <c r="N554" s="222"/>
      <c r="O554" s="222"/>
      <c r="P554" s="222"/>
      <c r="Q554" s="222"/>
      <c r="R554" s="222"/>
      <c r="S554" s="222"/>
      <c r="T554" s="222"/>
      <c r="U554" s="222"/>
      <c r="V554" s="222"/>
      <c r="W554" s="222"/>
      <c r="X554" s="222"/>
      <c r="Y554" s="222"/>
      <c r="Z554" s="222"/>
      <c r="AA554" s="222"/>
      <c r="AB554" s="222"/>
      <c r="AC554" s="222"/>
      <c r="AD554" s="222"/>
      <c r="AE554" s="222"/>
      <c r="AF554" s="222"/>
      <c r="AG554" s="222"/>
      <c r="AH554" s="222"/>
      <c r="AI554" s="222"/>
      <c r="AJ554" s="222"/>
      <c r="AK554" s="222"/>
      <c r="AL554" s="222"/>
      <c r="AM554" s="222"/>
      <c r="AN554" s="222"/>
      <c r="AO554" s="222"/>
      <c r="AP554" s="222"/>
      <c r="AQ554" s="222"/>
      <c r="AR554" s="222"/>
      <c r="AS554" s="222"/>
      <c r="AT554" s="222"/>
      <c r="AU554" s="222"/>
      <c r="AV554" s="222"/>
      <c r="AW554" s="222"/>
      <c r="AX554" s="222"/>
      <c r="AY554" s="222"/>
      <c r="AZ554" s="222"/>
      <c r="BA554" s="222"/>
      <c r="BB554" s="222"/>
      <c r="BC554" s="222"/>
      <c r="BD554" s="222"/>
      <c r="BE554" s="222"/>
      <c r="BF554" s="222"/>
      <c r="BG554" s="222"/>
      <c r="BH554" s="222"/>
      <c r="BI554" s="222"/>
      <c r="BJ554" s="222"/>
      <c r="BK554" s="222"/>
      <c r="BL554" s="222"/>
    </row>
    <row r="555">
      <c r="A555" s="222"/>
      <c r="B555" s="222"/>
      <c r="C555" s="222"/>
      <c r="D555" s="222"/>
      <c r="E555" s="222"/>
      <c r="F555" s="222"/>
      <c r="G555" s="222"/>
      <c r="H555" s="222"/>
      <c r="I555" s="222"/>
      <c r="J555" s="222"/>
      <c r="K555" s="222"/>
      <c r="L555" s="222"/>
      <c r="M555" s="222"/>
      <c r="N555" s="222"/>
      <c r="O555" s="222"/>
      <c r="P555" s="222"/>
      <c r="Q555" s="222"/>
      <c r="R555" s="222"/>
      <c r="S555" s="222"/>
      <c r="T555" s="222"/>
      <c r="U555" s="222"/>
      <c r="V555" s="222"/>
      <c r="W555" s="222"/>
      <c r="X555" s="222"/>
      <c r="Y555" s="222"/>
      <c r="Z555" s="222"/>
      <c r="AA555" s="222"/>
      <c r="AB555" s="222"/>
      <c r="AC555" s="222"/>
      <c r="AD555" s="222"/>
      <c r="AE555" s="222"/>
      <c r="AF555" s="222"/>
      <c r="AG555" s="222"/>
      <c r="AH555" s="222"/>
      <c r="AI555" s="222"/>
      <c r="AJ555" s="222"/>
      <c r="AK555" s="222"/>
      <c r="AL555" s="222"/>
      <c r="AM555" s="222"/>
      <c r="AN555" s="222"/>
      <c r="AO555" s="222"/>
      <c r="AP555" s="222"/>
      <c r="AQ555" s="222"/>
      <c r="AR555" s="222"/>
      <c r="AS555" s="222"/>
      <c r="AT555" s="222"/>
      <c r="AU555" s="222"/>
      <c r="AV555" s="222"/>
      <c r="AW555" s="222"/>
      <c r="AX555" s="222"/>
      <c r="AY555" s="222"/>
      <c r="AZ555" s="222"/>
      <c r="BA555" s="222"/>
      <c r="BB555" s="222"/>
      <c r="BC555" s="222"/>
      <c r="BD555" s="222"/>
      <c r="BE555" s="222"/>
      <c r="BF555" s="222"/>
      <c r="BG555" s="222"/>
      <c r="BH555" s="222"/>
      <c r="BI555" s="222"/>
      <c r="BJ555" s="222"/>
      <c r="BK555" s="222"/>
      <c r="BL555" s="222"/>
    </row>
    <row r="556">
      <c r="A556" s="222"/>
      <c r="B556" s="222"/>
      <c r="C556" s="222"/>
      <c r="D556" s="222"/>
      <c r="E556" s="222"/>
      <c r="F556" s="222"/>
      <c r="G556" s="222"/>
      <c r="H556" s="222"/>
      <c r="I556" s="222"/>
      <c r="J556" s="222"/>
      <c r="K556" s="222"/>
      <c r="L556" s="222"/>
      <c r="M556" s="222"/>
      <c r="N556" s="222"/>
      <c r="O556" s="222"/>
      <c r="P556" s="222"/>
      <c r="Q556" s="222"/>
      <c r="R556" s="222"/>
      <c r="S556" s="222"/>
      <c r="T556" s="222"/>
      <c r="U556" s="222"/>
      <c r="V556" s="222"/>
      <c r="W556" s="222"/>
      <c r="X556" s="222"/>
      <c r="Y556" s="222"/>
      <c r="Z556" s="222"/>
      <c r="AA556" s="222"/>
      <c r="AB556" s="222"/>
      <c r="AC556" s="222"/>
      <c r="AD556" s="222"/>
      <c r="AE556" s="222"/>
      <c r="AF556" s="222"/>
      <c r="AG556" s="222"/>
      <c r="AH556" s="222"/>
      <c r="AI556" s="222"/>
      <c r="AJ556" s="222"/>
      <c r="AK556" s="222"/>
      <c r="AL556" s="222"/>
      <c r="AM556" s="222"/>
      <c r="AN556" s="222"/>
      <c r="AO556" s="222"/>
      <c r="AP556" s="222"/>
      <c r="AQ556" s="222"/>
      <c r="AR556" s="222"/>
      <c r="AS556" s="222"/>
      <c r="AT556" s="222"/>
      <c r="AU556" s="222"/>
      <c r="AV556" s="222"/>
      <c r="AW556" s="222"/>
      <c r="AX556" s="222"/>
      <c r="AY556" s="222"/>
      <c r="AZ556" s="222"/>
      <c r="BA556" s="222"/>
      <c r="BB556" s="222"/>
      <c r="BC556" s="222"/>
      <c r="BD556" s="222"/>
      <c r="BE556" s="222"/>
      <c r="BF556" s="222"/>
      <c r="BG556" s="222"/>
      <c r="BH556" s="222"/>
      <c r="BI556" s="222"/>
      <c r="BJ556" s="222"/>
      <c r="BK556" s="222"/>
      <c r="BL556" s="222"/>
    </row>
    <row r="557">
      <c r="A557" s="222"/>
      <c r="B557" s="222"/>
      <c r="C557" s="222"/>
      <c r="D557" s="222"/>
      <c r="E557" s="222"/>
      <c r="F557" s="222"/>
      <c r="G557" s="222"/>
      <c r="H557" s="222"/>
      <c r="I557" s="222"/>
      <c r="J557" s="222"/>
      <c r="K557" s="222"/>
      <c r="L557" s="222"/>
      <c r="M557" s="222"/>
      <c r="N557" s="222"/>
      <c r="O557" s="222"/>
      <c r="P557" s="222"/>
      <c r="Q557" s="222"/>
      <c r="R557" s="222"/>
      <c r="S557" s="222"/>
      <c r="T557" s="222"/>
      <c r="U557" s="222"/>
      <c r="V557" s="222"/>
      <c r="W557" s="222"/>
      <c r="X557" s="222"/>
      <c r="Y557" s="222"/>
      <c r="Z557" s="222"/>
      <c r="AA557" s="222"/>
      <c r="AB557" s="222"/>
      <c r="AC557" s="222"/>
      <c r="AD557" s="222"/>
      <c r="AE557" s="222"/>
      <c r="AF557" s="222"/>
      <c r="AG557" s="222"/>
      <c r="AH557" s="222"/>
      <c r="AI557" s="222"/>
      <c r="AJ557" s="222"/>
      <c r="AK557" s="222"/>
      <c r="AL557" s="222"/>
      <c r="AM557" s="222"/>
      <c r="AN557" s="222"/>
      <c r="AO557" s="222"/>
      <c r="AP557" s="222"/>
      <c r="AQ557" s="222"/>
      <c r="AR557" s="222"/>
      <c r="AS557" s="222"/>
      <c r="AT557" s="222"/>
      <c r="AU557" s="222"/>
      <c r="AV557" s="222"/>
      <c r="AW557" s="222"/>
      <c r="AX557" s="222"/>
      <c r="AY557" s="222"/>
      <c r="AZ557" s="222"/>
      <c r="BA557" s="222"/>
      <c r="BB557" s="222"/>
      <c r="BC557" s="222"/>
      <c r="BD557" s="222"/>
      <c r="BE557" s="222"/>
      <c r="BF557" s="222"/>
      <c r="BG557" s="222"/>
      <c r="BH557" s="222"/>
      <c r="BI557" s="222"/>
      <c r="BJ557" s="222"/>
      <c r="BK557" s="222"/>
      <c r="BL557" s="222"/>
    </row>
    <row r="558">
      <c r="A558" s="222"/>
      <c r="B558" s="222"/>
      <c r="C558" s="222"/>
      <c r="D558" s="222"/>
      <c r="E558" s="222"/>
      <c r="F558" s="222"/>
      <c r="G558" s="222"/>
      <c r="H558" s="222"/>
      <c r="I558" s="222"/>
      <c r="J558" s="222"/>
      <c r="K558" s="222"/>
      <c r="L558" s="222"/>
      <c r="M558" s="222"/>
      <c r="N558" s="222"/>
      <c r="O558" s="222"/>
      <c r="P558" s="222"/>
      <c r="Q558" s="222"/>
      <c r="R558" s="222"/>
      <c r="S558" s="222"/>
      <c r="T558" s="222"/>
      <c r="U558" s="222"/>
      <c r="V558" s="222"/>
      <c r="W558" s="222"/>
      <c r="X558" s="222"/>
      <c r="Y558" s="222"/>
      <c r="Z558" s="222"/>
      <c r="AA558" s="222"/>
      <c r="AB558" s="222"/>
      <c r="AC558" s="222"/>
      <c r="AD558" s="222"/>
      <c r="AE558" s="222"/>
      <c r="AF558" s="222"/>
      <c r="AG558" s="222"/>
      <c r="AH558" s="222"/>
      <c r="AI558" s="222"/>
      <c r="AJ558" s="222"/>
      <c r="AK558" s="222"/>
      <c r="AL558" s="222"/>
      <c r="AM558" s="222"/>
      <c r="AN558" s="222"/>
      <c r="AO558" s="222"/>
      <c r="AP558" s="222"/>
      <c r="AQ558" s="222"/>
      <c r="AR558" s="222"/>
      <c r="AS558" s="222"/>
      <c r="AT558" s="222"/>
      <c r="AU558" s="222"/>
      <c r="AV558" s="222"/>
      <c r="AW558" s="222"/>
      <c r="AX558" s="222"/>
      <c r="AY558" s="222"/>
      <c r="AZ558" s="222"/>
      <c r="BA558" s="222"/>
      <c r="BB558" s="222"/>
      <c r="BC558" s="222"/>
      <c r="BD558" s="222"/>
      <c r="BE558" s="222"/>
      <c r="BF558" s="222"/>
      <c r="BG558" s="222"/>
      <c r="BH558" s="222"/>
      <c r="BI558" s="222"/>
      <c r="BJ558" s="222"/>
      <c r="BK558" s="222"/>
      <c r="BL558" s="222"/>
    </row>
    <row r="559">
      <c r="A559" s="222"/>
      <c r="B559" s="222"/>
      <c r="C559" s="222"/>
      <c r="D559" s="222"/>
      <c r="E559" s="222"/>
      <c r="F559" s="222"/>
      <c r="G559" s="222"/>
      <c r="H559" s="222"/>
      <c r="I559" s="222"/>
      <c r="J559" s="222"/>
      <c r="K559" s="222"/>
      <c r="L559" s="222"/>
      <c r="M559" s="222"/>
      <c r="N559" s="222"/>
      <c r="O559" s="222"/>
      <c r="P559" s="222"/>
      <c r="Q559" s="222"/>
      <c r="R559" s="222"/>
      <c r="S559" s="222"/>
      <c r="T559" s="222"/>
      <c r="U559" s="222"/>
      <c r="V559" s="222"/>
      <c r="W559" s="222"/>
      <c r="X559" s="222"/>
      <c r="Y559" s="222"/>
      <c r="Z559" s="222"/>
      <c r="AA559" s="222"/>
      <c r="AB559" s="222"/>
      <c r="AC559" s="222"/>
      <c r="AD559" s="222"/>
      <c r="AE559" s="222"/>
      <c r="AF559" s="222"/>
      <c r="AG559" s="222"/>
      <c r="AH559" s="222"/>
      <c r="AI559" s="222"/>
      <c r="AJ559" s="222"/>
      <c r="AK559" s="222"/>
      <c r="AL559" s="222"/>
      <c r="AM559" s="222"/>
      <c r="AN559" s="222"/>
      <c r="AO559" s="222"/>
      <c r="AP559" s="222"/>
      <c r="AQ559" s="222"/>
      <c r="AR559" s="222"/>
      <c r="AS559" s="222"/>
      <c r="AT559" s="222"/>
      <c r="AU559" s="222"/>
      <c r="AV559" s="222"/>
      <c r="AW559" s="222"/>
      <c r="AX559" s="222"/>
      <c r="AY559" s="222"/>
      <c r="AZ559" s="222"/>
      <c r="BA559" s="222"/>
      <c r="BB559" s="222"/>
      <c r="BC559" s="222"/>
      <c r="BD559" s="222"/>
      <c r="BE559" s="222"/>
      <c r="BF559" s="222"/>
      <c r="BG559" s="222"/>
      <c r="BH559" s="222"/>
      <c r="BI559" s="222"/>
      <c r="BJ559" s="222"/>
      <c r="BK559" s="222"/>
      <c r="BL559" s="222"/>
    </row>
    <row r="560">
      <c r="A560" s="222"/>
      <c r="B560" s="222"/>
      <c r="C560" s="222"/>
      <c r="D560" s="222"/>
      <c r="E560" s="222"/>
      <c r="F560" s="222"/>
      <c r="G560" s="222"/>
      <c r="H560" s="222"/>
      <c r="I560" s="222"/>
      <c r="J560" s="222"/>
      <c r="K560" s="222"/>
      <c r="L560" s="222"/>
      <c r="M560" s="222"/>
      <c r="N560" s="222"/>
      <c r="O560" s="222"/>
      <c r="P560" s="222"/>
      <c r="Q560" s="222"/>
      <c r="R560" s="222"/>
      <c r="S560" s="222"/>
      <c r="T560" s="222"/>
      <c r="U560" s="222"/>
      <c r="V560" s="222"/>
      <c r="W560" s="222"/>
      <c r="X560" s="222"/>
      <c r="Y560" s="222"/>
      <c r="Z560" s="222"/>
      <c r="AA560" s="222"/>
      <c r="AB560" s="222"/>
      <c r="AC560" s="222"/>
      <c r="AD560" s="222"/>
      <c r="AE560" s="222"/>
      <c r="AF560" s="222"/>
      <c r="AG560" s="222"/>
      <c r="AH560" s="222"/>
      <c r="AI560" s="222"/>
      <c r="AJ560" s="222"/>
      <c r="AK560" s="222"/>
      <c r="AL560" s="222"/>
      <c r="AM560" s="222"/>
      <c r="AN560" s="222"/>
      <c r="AO560" s="222"/>
      <c r="AP560" s="222"/>
      <c r="AQ560" s="222"/>
      <c r="AR560" s="222"/>
      <c r="AS560" s="222"/>
      <c r="AT560" s="222"/>
      <c r="AU560" s="222"/>
      <c r="AV560" s="222"/>
      <c r="AW560" s="222"/>
      <c r="AX560" s="222"/>
      <c r="AY560" s="222"/>
      <c r="AZ560" s="222"/>
      <c r="BA560" s="222"/>
      <c r="BB560" s="222"/>
      <c r="BC560" s="222"/>
      <c r="BD560" s="222"/>
      <c r="BE560" s="222"/>
      <c r="BF560" s="222"/>
      <c r="BG560" s="222"/>
      <c r="BH560" s="222"/>
      <c r="BI560" s="222"/>
      <c r="BJ560" s="222"/>
      <c r="BK560" s="222"/>
      <c r="BL560" s="222"/>
    </row>
    <row r="561">
      <c r="A561" s="222"/>
      <c r="B561" s="222"/>
      <c r="C561" s="222"/>
      <c r="D561" s="222"/>
      <c r="E561" s="222"/>
      <c r="F561" s="222"/>
      <c r="G561" s="222"/>
      <c r="H561" s="222"/>
      <c r="I561" s="222"/>
      <c r="J561" s="222"/>
      <c r="K561" s="222"/>
      <c r="L561" s="222"/>
      <c r="M561" s="222"/>
      <c r="N561" s="222"/>
      <c r="O561" s="222"/>
      <c r="P561" s="222"/>
      <c r="Q561" s="222"/>
      <c r="R561" s="222"/>
      <c r="S561" s="222"/>
      <c r="T561" s="222"/>
      <c r="U561" s="222"/>
      <c r="V561" s="222"/>
      <c r="W561" s="222"/>
      <c r="X561" s="222"/>
      <c r="Y561" s="222"/>
      <c r="Z561" s="222"/>
      <c r="AA561" s="222"/>
      <c r="AB561" s="222"/>
      <c r="AC561" s="222"/>
      <c r="AD561" s="222"/>
      <c r="AE561" s="222"/>
      <c r="AF561" s="222"/>
      <c r="AG561" s="222"/>
      <c r="AH561" s="222"/>
      <c r="AI561" s="222"/>
      <c r="AJ561" s="222"/>
      <c r="AK561" s="222"/>
      <c r="AL561" s="222"/>
      <c r="AM561" s="222"/>
      <c r="AN561" s="222"/>
      <c r="AO561" s="222"/>
      <c r="AP561" s="222"/>
      <c r="AQ561" s="222"/>
      <c r="AR561" s="222"/>
      <c r="AS561" s="222"/>
      <c r="AT561" s="222"/>
      <c r="AU561" s="222"/>
      <c r="AV561" s="222"/>
      <c r="AW561" s="222"/>
      <c r="AX561" s="222"/>
      <c r="AY561" s="222"/>
      <c r="AZ561" s="222"/>
      <c r="BA561" s="222"/>
      <c r="BB561" s="222"/>
      <c r="BC561" s="222"/>
      <c r="BD561" s="222"/>
      <c r="BE561" s="222"/>
      <c r="BF561" s="222"/>
      <c r="BG561" s="222"/>
      <c r="BH561" s="222"/>
      <c r="BI561" s="222"/>
      <c r="BJ561" s="222"/>
      <c r="BK561" s="222"/>
      <c r="BL561" s="222"/>
    </row>
    <row r="562">
      <c r="A562" s="222"/>
      <c r="B562" s="222"/>
      <c r="C562" s="222"/>
      <c r="D562" s="222"/>
      <c r="E562" s="222"/>
      <c r="F562" s="222"/>
      <c r="G562" s="222"/>
      <c r="H562" s="222"/>
      <c r="I562" s="222"/>
      <c r="J562" s="222"/>
      <c r="K562" s="222"/>
      <c r="L562" s="222"/>
      <c r="M562" s="222"/>
      <c r="N562" s="222"/>
      <c r="O562" s="222"/>
      <c r="P562" s="222"/>
      <c r="Q562" s="222"/>
      <c r="R562" s="222"/>
      <c r="S562" s="222"/>
      <c r="T562" s="222"/>
      <c r="U562" s="222"/>
      <c r="V562" s="222"/>
      <c r="W562" s="222"/>
      <c r="X562" s="222"/>
      <c r="Y562" s="222"/>
      <c r="Z562" s="222"/>
      <c r="AA562" s="222"/>
      <c r="AB562" s="222"/>
      <c r="AC562" s="222"/>
      <c r="AD562" s="222"/>
      <c r="AE562" s="222"/>
      <c r="AF562" s="222"/>
      <c r="AG562" s="222"/>
      <c r="AH562" s="222"/>
      <c r="AI562" s="222"/>
      <c r="AJ562" s="222"/>
      <c r="AK562" s="222"/>
      <c r="AL562" s="222"/>
      <c r="AM562" s="222"/>
      <c r="AN562" s="222"/>
      <c r="AO562" s="222"/>
      <c r="AP562" s="222"/>
      <c r="AQ562" s="222"/>
      <c r="AR562" s="222"/>
      <c r="AS562" s="222"/>
      <c r="AT562" s="222"/>
      <c r="AU562" s="222"/>
      <c r="AV562" s="222"/>
      <c r="AW562" s="222"/>
      <c r="AX562" s="222"/>
      <c r="AY562" s="222"/>
      <c r="AZ562" s="222"/>
      <c r="BA562" s="222"/>
      <c r="BB562" s="222"/>
      <c r="BC562" s="222"/>
      <c r="BD562" s="222"/>
      <c r="BE562" s="222"/>
      <c r="BF562" s="222"/>
      <c r="BG562" s="222"/>
      <c r="BH562" s="222"/>
      <c r="BI562" s="222"/>
      <c r="BJ562" s="222"/>
      <c r="BK562" s="222"/>
      <c r="BL562" s="222"/>
    </row>
    <row r="563">
      <c r="A563" s="222"/>
      <c r="B563" s="222"/>
      <c r="C563" s="222"/>
      <c r="D563" s="222"/>
      <c r="E563" s="222"/>
      <c r="F563" s="222"/>
      <c r="G563" s="222"/>
      <c r="H563" s="222"/>
      <c r="I563" s="222"/>
      <c r="J563" s="222"/>
      <c r="K563" s="222"/>
      <c r="L563" s="222"/>
      <c r="M563" s="222"/>
      <c r="N563" s="222"/>
      <c r="O563" s="222"/>
      <c r="P563" s="222"/>
      <c r="Q563" s="222"/>
      <c r="R563" s="222"/>
      <c r="S563" s="222"/>
      <c r="T563" s="222"/>
      <c r="U563" s="222"/>
      <c r="V563" s="222"/>
      <c r="W563" s="222"/>
      <c r="X563" s="222"/>
      <c r="Y563" s="222"/>
      <c r="Z563" s="222"/>
      <c r="AA563" s="222"/>
      <c r="AB563" s="222"/>
      <c r="AC563" s="222"/>
      <c r="AD563" s="222"/>
      <c r="AE563" s="222"/>
      <c r="AF563" s="222"/>
      <c r="AG563" s="222"/>
      <c r="AH563" s="222"/>
      <c r="AI563" s="222"/>
      <c r="AJ563" s="222"/>
      <c r="AK563" s="222"/>
      <c r="AL563" s="222"/>
      <c r="AM563" s="222"/>
      <c r="AN563" s="222"/>
      <c r="AO563" s="222"/>
      <c r="AP563" s="222"/>
      <c r="AQ563" s="222"/>
      <c r="AR563" s="222"/>
      <c r="AS563" s="222"/>
      <c r="AT563" s="222"/>
      <c r="AU563" s="222"/>
      <c r="AV563" s="222"/>
      <c r="AW563" s="222"/>
      <c r="AX563" s="222"/>
      <c r="AY563" s="222"/>
      <c r="AZ563" s="222"/>
      <c r="BA563" s="222"/>
      <c r="BB563" s="222"/>
      <c r="BC563" s="222"/>
      <c r="BD563" s="222"/>
      <c r="BE563" s="222"/>
      <c r="BF563" s="222"/>
      <c r="BG563" s="222"/>
      <c r="BH563" s="222"/>
      <c r="BI563" s="222"/>
      <c r="BJ563" s="222"/>
      <c r="BK563" s="222"/>
      <c r="BL563" s="222"/>
    </row>
    <row r="564">
      <c r="A564" s="222"/>
      <c r="B564" s="222"/>
      <c r="C564" s="222"/>
      <c r="D564" s="222"/>
      <c r="E564" s="222"/>
      <c r="F564" s="222"/>
      <c r="G564" s="222"/>
      <c r="H564" s="222"/>
      <c r="I564" s="222"/>
      <c r="J564" s="222"/>
      <c r="K564" s="222"/>
      <c r="L564" s="222"/>
      <c r="M564" s="222"/>
      <c r="N564" s="222"/>
      <c r="O564" s="222"/>
      <c r="P564" s="222"/>
      <c r="Q564" s="222"/>
      <c r="R564" s="222"/>
      <c r="S564" s="222"/>
      <c r="T564" s="222"/>
      <c r="U564" s="222"/>
      <c r="V564" s="222"/>
      <c r="W564" s="222"/>
      <c r="X564" s="222"/>
      <c r="Y564" s="222"/>
      <c r="Z564" s="222"/>
      <c r="AA564" s="222"/>
      <c r="AB564" s="222"/>
      <c r="AC564" s="222"/>
      <c r="AD564" s="222"/>
      <c r="AE564" s="222"/>
      <c r="AF564" s="222"/>
      <c r="AG564" s="222"/>
      <c r="AH564" s="222"/>
      <c r="AI564" s="222"/>
      <c r="AJ564" s="222"/>
      <c r="AK564" s="222"/>
      <c r="AL564" s="222"/>
      <c r="AM564" s="222"/>
      <c r="AN564" s="222"/>
      <c r="AO564" s="222"/>
      <c r="AP564" s="222"/>
      <c r="AQ564" s="222"/>
      <c r="AR564" s="222"/>
      <c r="AS564" s="222"/>
      <c r="AT564" s="222"/>
      <c r="AU564" s="222"/>
      <c r="AV564" s="222"/>
      <c r="AW564" s="222"/>
      <c r="AX564" s="222"/>
      <c r="AY564" s="222"/>
      <c r="AZ564" s="222"/>
      <c r="BA564" s="222"/>
      <c r="BB564" s="222"/>
      <c r="BC564" s="222"/>
      <c r="BD564" s="222"/>
      <c r="BE564" s="222"/>
      <c r="BF564" s="222"/>
      <c r="BG564" s="222"/>
      <c r="BH564" s="222"/>
      <c r="BI564" s="222"/>
      <c r="BJ564" s="222"/>
      <c r="BK564" s="222"/>
      <c r="BL564" s="222"/>
    </row>
    <row r="565">
      <c r="A565" s="222"/>
      <c r="B565" s="222"/>
      <c r="C565" s="222"/>
      <c r="D565" s="222"/>
      <c r="E565" s="222"/>
      <c r="F565" s="222"/>
      <c r="G565" s="222"/>
      <c r="H565" s="222"/>
      <c r="I565" s="222"/>
      <c r="J565" s="222"/>
      <c r="K565" s="222"/>
      <c r="L565" s="222"/>
      <c r="M565" s="222"/>
      <c r="N565" s="222"/>
      <c r="O565" s="222"/>
      <c r="P565" s="222"/>
      <c r="Q565" s="222"/>
      <c r="R565" s="222"/>
      <c r="S565" s="222"/>
      <c r="T565" s="222"/>
      <c r="U565" s="222"/>
      <c r="V565" s="222"/>
      <c r="W565" s="222"/>
      <c r="X565" s="222"/>
      <c r="Y565" s="222"/>
      <c r="Z565" s="222"/>
      <c r="AA565" s="222"/>
      <c r="AB565" s="222"/>
      <c r="AC565" s="222"/>
      <c r="AD565" s="222"/>
      <c r="AE565" s="222"/>
      <c r="AF565" s="222"/>
      <c r="AG565" s="222"/>
      <c r="AH565" s="222"/>
      <c r="AI565" s="222"/>
      <c r="AJ565" s="222"/>
      <c r="AK565" s="222"/>
      <c r="AL565" s="222"/>
      <c r="AM565" s="222"/>
      <c r="AN565" s="222"/>
      <c r="AO565" s="222"/>
      <c r="AP565" s="222"/>
      <c r="AQ565" s="222"/>
      <c r="AR565" s="222"/>
      <c r="AS565" s="222"/>
      <c r="AT565" s="222"/>
      <c r="AU565" s="222"/>
      <c r="AV565" s="222"/>
      <c r="AW565" s="222"/>
      <c r="AX565" s="222"/>
      <c r="AY565" s="222"/>
      <c r="AZ565" s="222"/>
      <c r="BA565" s="222"/>
      <c r="BB565" s="222"/>
      <c r="BC565" s="222"/>
      <c r="BD565" s="222"/>
      <c r="BE565" s="222"/>
      <c r="BF565" s="222"/>
      <c r="BG565" s="222"/>
      <c r="BH565" s="222"/>
      <c r="BI565" s="222"/>
      <c r="BJ565" s="222"/>
      <c r="BK565" s="222"/>
      <c r="BL565" s="222"/>
    </row>
    <row r="566">
      <c r="A566" s="222"/>
      <c r="B566" s="222"/>
      <c r="C566" s="222"/>
      <c r="D566" s="222"/>
      <c r="E566" s="222"/>
      <c r="F566" s="222"/>
      <c r="G566" s="222"/>
      <c r="H566" s="222"/>
      <c r="I566" s="222"/>
      <c r="J566" s="222"/>
      <c r="K566" s="222"/>
      <c r="L566" s="222"/>
      <c r="M566" s="222"/>
      <c r="N566" s="222"/>
      <c r="O566" s="222"/>
      <c r="P566" s="222"/>
      <c r="Q566" s="222"/>
      <c r="R566" s="222"/>
      <c r="S566" s="222"/>
      <c r="T566" s="222"/>
      <c r="U566" s="222"/>
      <c r="V566" s="222"/>
      <c r="W566" s="222"/>
      <c r="X566" s="222"/>
      <c r="Y566" s="222"/>
      <c r="Z566" s="222"/>
      <c r="AA566" s="222"/>
      <c r="AB566" s="222"/>
      <c r="AC566" s="222"/>
      <c r="AD566" s="222"/>
      <c r="AE566" s="222"/>
      <c r="AF566" s="222"/>
      <c r="AG566" s="222"/>
      <c r="AH566" s="222"/>
      <c r="AI566" s="222"/>
      <c r="AJ566" s="222"/>
      <c r="AK566" s="222"/>
      <c r="AL566" s="222"/>
      <c r="AM566" s="222"/>
      <c r="AN566" s="222"/>
      <c r="AO566" s="222"/>
      <c r="AP566" s="222"/>
      <c r="AQ566" s="222"/>
      <c r="AR566" s="222"/>
      <c r="AS566" s="222"/>
      <c r="AT566" s="222"/>
      <c r="AU566" s="222"/>
      <c r="AV566" s="222"/>
      <c r="AW566" s="222"/>
      <c r="AX566" s="222"/>
      <c r="AY566" s="222"/>
      <c r="AZ566" s="222"/>
      <c r="BA566" s="222"/>
      <c r="BB566" s="222"/>
      <c r="BC566" s="222"/>
      <c r="BD566" s="222"/>
      <c r="BE566" s="222"/>
      <c r="BF566" s="222"/>
      <c r="BG566" s="222"/>
      <c r="BH566" s="222"/>
      <c r="BI566" s="222"/>
      <c r="BJ566" s="222"/>
      <c r="BK566" s="222"/>
      <c r="BL566" s="222"/>
    </row>
    <row r="567">
      <c r="A567" s="222"/>
      <c r="B567" s="222"/>
      <c r="C567" s="222"/>
      <c r="D567" s="222"/>
      <c r="E567" s="222"/>
      <c r="F567" s="222"/>
      <c r="G567" s="222"/>
      <c r="H567" s="222"/>
      <c r="I567" s="222"/>
      <c r="J567" s="222"/>
      <c r="K567" s="222"/>
      <c r="L567" s="222"/>
      <c r="M567" s="222"/>
      <c r="N567" s="222"/>
      <c r="O567" s="222"/>
      <c r="P567" s="222"/>
      <c r="Q567" s="222"/>
      <c r="R567" s="222"/>
      <c r="S567" s="222"/>
      <c r="T567" s="222"/>
      <c r="U567" s="222"/>
      <c r="V567" s="222"/>
      <c r="W567" s="222"/>
      <c r="X567" s="222"/>
      <c r="Y567" s="222"/>
      <c r="Z567" s="222"/>
      <c r="AA567" s="222"/>
      <c r="AB567" s="222"/>
      <c r="AC567" s="222"/>
      <c r="AD567" s="222"/>
      <c r="AE567" s="222"/>
      <c r="AF567" s="222"/>
      <c r="AG567" s="222"/>
      <c r="AH567" s="222"/>
      <c r="AI567" s="222"/>
      <c r="AJ567" s="222"/>
      <c r="AK567" s="222"/>
      <c r="AL567" s="222"/>
      <c r="AM567" s="222"/>
      <c r="AN567" s="222"/>
      <c r="AO567" s="222"/>
      <c r="AP567" s="222"/>
      <c r="AQ567" s="222"/>
      <c r="AR567" s="222"/>
      <c r="AS567" s="222"/>
      <c r="AT567" s="222"/>
      <c r="AU567" s="222"/>
      <c r="AV567" s="222"/>
      <c r="AW567" s="222"/>
      <c r="AX567" s="222"/>
      <c r="AY567" s="222"/>
      <c r="AZ567" s="222"/>
      <c r="BA567" s="222"/>
      <c r="BB567" s="222"/>
      <c r="BC567" s="222"/>
      <c r="BD567" s="222"/>
      <c r="BE567" s="222"/>
      <c r="BF567" s="222"/>
      <c r="BG567" s="222"/>
      <c r="BH567" s="222"/>
      <c r="BI567" s="222"/>
      <c r="BJ567" s="222"/>
      <c r="BK567" s="222"/>
      <c r="BL567" s="222"/>
    </row>
    <row r="568">
      <c r="A568" s="222"/>
      <c r="B568" s="222"/>
      <c r="C568" s="222"/>
      <c r="D568" s="222"/>
      <c r="E568" s="222"/>
      <c r="F568" s="222"/>
      <c r="G568" s="222"/>
      <c r="H568" s="222"/>
      <c r="I568" s="222"/>
      <c r="J568" s="222"/>
      <c r="K568" s="222"/>
      <c r="L568" s="222"/>
      <c r="M568" s="222"/>
      <c r="N568" s="222"/>
      <c r="O568" s="222"/>
      <c r="P568" s="222"/>
      <c r="Q568" s="222"/>
      <c r="R568" s="222"/>
      <c r="S568" s="222"/>
      <c r="T568" s="222"/>
      <c r="U568" s="222"/>
      <c r="V568" s="222"/>
      <c r="W568" s="222"/>
      <c r="X568" s="222"/>
      <c r="Y568" s="222"/>
      <c r="Z568" s="222"/>
      <c r="AA568" s="222"/>
      <c r="AB568" s="222"/>
      <c r="AC568" s="222"/>
      <c r="AD568" s="222"/>
      <c r="AE568" s="222"/>
      <c r="AF568" s="222"/>
      <c r="AG568" s="222"/>
      <c r="AH568" s="222"/>
      <c r="AI568" s="222"/>
      <c r="AJ568" s="222"/>
      <c r="AK568" s="222"/>
      <c r="AL568" s="222"/>
      <c r="AM568" s="222"/>
      <c r="AN568" s="222"/>
      <c r="AO568" s="222"/>
      <c r="AP568" s="222"/>
      <c r="AQ568" s="222"/>
      <c r="AR568" s="222"/>
      <c r="AS568" s="222"/>
      <c r="AT568" s="222"/>
      <c r="AU568" s="222"/>
      <c r="AV568" s="222"/>
      <c r="AW568" s="222"/>
      <c r="AX568" s="222"/>
      <c r="AY568" s="222"/>
      <c r="AZ568" s="222"/>
      <c r="BA568" s="222"/>
      <c r="BB568" s="222"/>
      <c r="BC568" s="222"/>
      <c r="BD568" s="222"/>
      <c r="BE568" s="222"/>
      <c r="BF568" s="222"/>
      <c r="BG568" s="222"/>
      <c r="BH568" s="222"/>
      <c r="BI568" s="222"/>
      <c r="BJ568" s="222"/>
      <c r="BK568" s="222"/>
      <c r="BL568" s="222"/>
    </row>
    <row r="569">
      <c r="A569" s="222"/>
      <c r="B569" s="222"/>
      <c r="C569" s="222"/>
      <c r="D569" s="222"/>
      <c r="E569" s="222"/>
      <c r="F569" s="222"/>
      <c r="G569" s="222"/>
      <c r="H569" s="222"/>
      <c r="I569" s="222"/>
      <c r="J569" s="222"/>
      <c r="K569" s="222"/>
      <c r="L569" s="222"/>
      <c r="M569" s="222"/>
      <c r="N569" s="222"/>
      <c r="O569" s="222"/>
      <c r="P569" s="222"/>
      <c r="Q569" s="222"/>
      <c r="R569" s="222"/>
      <c r="S569" s="222"/>
      <c r="T569" s="222"/>
      <c r="U569" s="222"/>
      <c r="V569" s="222"/>
      <c r="W569" s="222"/>
      <c r="X569" s="222"/>
      <c r="Y569" s="222"/>
      <c r="Z569" s="222"/>
      <c r="AA569" s="222"/>
      <c r="AB569" s="222"/>
      <c r="AC569" s="222"/>
      <c r="AD569" s="222"/>
      <c r="AE569" s="222"/>
      <c r="AF569" s="222"/>
      <c r="AG569" s="222"/>
      <c r="AH569" s="222"/>
      <c r="AI569" s="222"/>
      <c r="AJ569" s="222"/>
      <c r="AK569" s="222"/>
      <c r="AL569" s="222"/>
      <c r="AM569" s="222"/>
      <c r="AN569" s="222"/>
      <c r="AO569" s="222"/>
      <c r="AP569" s="222"/>
      <c r="AQ569" s="222"/>
      <c r="AR569" s="222"/>
      <c r="AS569" s="222"/>
      <c r="AT569" s="222"/>
      <c r="AU569" s="222"/>
      <c r="AV569" s="222"/>
      <c r="AW569" s="222"/>
      <c r="AX569" s="222"/>
      <c r="AY569" s="222"/>
      <c r="AZ569" s="222"/>
      <c r="BA569" s="222"/>
      <c r="BB569" s="222"/>
      <c r="BC569" s="222"/>
      <c r="BD569" s="222"/>
      <c r="BE569" s="222"/>
      <c r="BF569" s="222"/>
      <c r="BG569" s="222"/>
      <c r="BH569" s="222"/>
      <c r="BI569" s="222"/>
      <c r="BJ569" s="222"/>
      <c r="BK569" s="222"/>
      <c r="BL569" s="222"/>
    </row>
    <row r="570">
      <c r="A570" s="222"/>
      <c r="B570" s="222"/>
      <c r="C570" s="222"/>
      <c r="D570" s="222"/>
      <c r="E570" s="222"/>
      <c r="F570" s="222"/>
      <c r="G570" s="222"/>
      <c r="H570" s="222"/>
      <c r="I570" s="222"/>
      <c r="J570" s="222"/>
      <c r="K570" s="222"/>
      <c r="L570" s="222"/>
      <c r="M570" s="222"/>
      <c r="N570" s="222"/>
      <c r="O570" s="222"/>
      <c r="P570" s="222"/>
      <c r="Q570" s="222"/>
      <c r="R570" s="222"/>
      <c r="S570" s="222"/>
      <c r="T570" s="222"/>
      <c r="U570" s="222"/>
      <c r="V570" s="222"/>
      <c r="W570" s="222"/>
      <c r="X570" s="222"/>
      <c r="Y570" s="222"/>
      <c r="Z570" s="222"/>
      <c r="AA570" s="222"/>
      <c r="AB570" s="222"/>
      <c r="AC570" s="222"/>
      <c r="AD570" s="222"/>
      <c r="AE570" s="222"/>
      <c r="AF570" s="222"/>
      <c r="AG570" s="222"/>
      <c r="AH570" s="222"/>
      <c r="AI570" s="222"/>
      <c r="AJ570" s="222"/>
      <c r="AK570" s="222"/>
      <c r="AL570" s="222"/>
      <c r="AM570" s="222"/>
      <c r="AN570" s="222"/>
      <c r="AO570" s="222"/>
      <c r="AP570" s="222"/>
      <c r="AQ570" s="222"/>
      <c r="AR570" s="222"/>
      <c r="AS570" s="222"/>
      <c r="AT570" s="222"/>
      <c r="AU570" s="222"/>
      <c r="AV570" s="222"/>
      <c r="AW570" s="222"/>
      <c r="AX570" s="222"/>
      <c r="AY570" s="222"/>
      <c r="AZ570" s="222"/>
      <c r="BA570" s="222"/>
      <c r="BB570" s="222"/>
      <c r="BC570" s="222"/>
      <c r="BD570" s="222"/>
      <c r="BE570" s="222"/>
      <c r="BF570" s="222"/>
      <c r="BG570" s="222"/>
      <c r="BH570" s="222"/>
      <c r="BI570" s="222"/>
      <c r="BJ570" s="222"/>
      <c r="BK570" s="222"/>
      <c r="BL570" s="222"/>
    </row>
    <row r="571">
      <c r="A571" s="222"/>
      <c r="B571" s="222"/>
      <c r="C571" s="222"/>
      <c r="D571" s="222"/>
      <c r="E571" s="222"/>
      <c r="F571" s="222"/>
      <c r="G571" s="222"/>
      <c r="H571" s="222"/>
      <c r="I571" s="222"/>
      <c r="J571" s="222"/>
      <c r="K571" s="222"/>
      <c r="L571" s="222"/>
      <c r="M571" s="222"/>
      <c r="N571" s="222"/>
      <c r="O571" s="222"/>
      <c r="P571" s="222"/>
      <c r="Q571" s="222"/>
      <c r="R571" s="222"/>
      <c r="S571" s="222"/>
      <c r="T571" s="222"/>
      <c r="U571" s="222"/>
      <c r="V571" s="222"/>
      <c r="W571" s="222"/>
      <c r="X571" s="222"/>
      <c r="Y571" s="222"/>
      <c r="Z571" s="222"/>
      <c r="AA571" s="222"/>
      <c r="AB571" s="222"/>
      <c r="AC571" s="222"/>
      <c r="AD571" s="222"/>
      <c r="AE571" s="222"/>
      <c r="AF571" s="222"/>
      <c r="AG571" s="222"/>
      <c r="AH571" s="222"/>
      <c r="AI571" s="222"/>
      <c r="AJ571" s="222"/>
      <c r="AK571" s="222"/>
      <c r="AL571" s="222"/>
      <c r="AM571" s="222"/>
      <c r="AN571" s="222"/>
      <c r="AO571" s="222"/>
      <c r="AP571" s="222"/>
      <c r="AQ571" s="222"/>
      <c r="AR571" s="222"/>
      <c r="AS571" s="222"/>
      <c r="AT571" s="222"/>
      <c r="AU571" s="222"/>
      <c r="AV571" s="222"/>
      <c r="AW571" s="222"/>
      <c r="AX571" s="222"/>
      <c r="AY571" s="222"/>
      <c r="AZ571" s="222"/>
      <c r="BA571" s="222"/>
      <c r="BB571" s="222"/>
      <c r="BC571" s="222"/>
      <c r="BD571" s="222"/>
      <c r="BE571" s="222"/>
      <c r="BF571" s="222"/>
      <c r="BG571" s="222"/>
      <c r="BH571" s="222"/>
      <c r="BI571" s="222"/>
      <c r="BJ571" s="222"/>
      <c r="BK571" s="222"/>
      <c r="BL571" s="222"/>
    </row>
    <row r="572">
      <c r="A572" s="222"/>
      <c r="B572" s="222"/>
      <c r="C572" s="222"/>
      <c r="D572" s="222"/>
      <c r="E572" s="222"/>
      <c r="F572" s="222"/>
      <c r="G572" s="222"/>
      <c r="H572" s="222"/>
      <c r="I572" s="222"/>
      <c r="J572" s="222"/>
      <c r="K572" s="222"/>
      <c r="L572" s="222"/>
      <c r="M572" s="222"/>
      <c r="N572" s="222"/>
      <c r="O572" s="222"/>
      <c r="P572" s="222"/>
      <c r="Q572" s="222"/>
      <c r="R572" s="222"/>
      <c r="S572" s="222"/>
      <c r="T572" s="222"/>
      <c r="U572" s="222"/>
      <c r="V572" s="222"/>
      <c r="W572" s="222"/>
      <c r="X572" s="222"/>
      <c r="Y572" s="222"/>
      <c r="Z572" s="222"/>
      <c r="AA572" s="222"/>
      <c r="AB572" s="222"/>
      <c r="AC572" s="222"/>
      <c r="AD572" s="222"/>
      <c r="AE572" s="222"/>
      <c r="AF572" s="222"/>
      <c r="AG572" s="222"/>
      <c r="AH572" s="222"/>
      <c r="AI572" s="222"/>
      <c r="AJ572" s="222"/>
      <c r="AK572" s="222"/>
      <c r="AL572" s="222"/>
      <c r="AM572" s="222"/>
      <c r="AN572" s="222"/>
      <c r="AO572" s="222"/>
      <c r="AP572" s="222"/>
      <c r="AQ572" s="222"/>
      <c r="AR572" s="222"/>
      <c r="AS572" s="222"/>
      <c r="AT572" s="222"/>
      <c r="AU572" s="222"/>
      <c r="AV572" s="222"/>
      <c r="AW572" s="222"/>
      <c r="AX572" s="222"/>
      <c r="AY572" s="222"/>
      <c r="AZ572" s="222"/>
      <c r="BA572" s="222"/>
      <c r="BB572" s="222"/>
      <c r="BC572" s="222"/>
      <c r="BD572" s="222"/>
      <c r="BE572" s="222"/>
      <c r="BF572" s="222"/>
      <c r="BG572" s="222"/>
      <c r="BH572" s="222"/>
      <c r="BI572" s="222"/>
      <c r="BJ572" s="222"/>
      <c r="BK572" s="222"/>
      <c r="BL572" s="222"/>
    </row>
    <row r="573">
      <c r="A573" s="222"/>
      <c r="B573" s="222"/>
      <c r="C573" s="222"/>
      <c r="D573" s="222"/>
      <c r="E573" s="222"/>
      <c r="F573" s="222"/>
      <c r="G573" s="222"/>
      <c r="H573" s="222"/>
      <c r="I573" s="222"/>
      <c r="J573" s="222"/>
      <c r="K573" s="222"/>
      <c r="L573" s="222"/>
      <c r="M573" s="222"/>
      <c r="N573" s="222"/>
      <c r="O573" s="222"/>
      <c r="P573" s="222"/>
      <c r="Q573" s="222"/>
      <c r="R573" s="222"/>
      <c r="S573" s="222"/>
      <c r="T573" s="222"/>
      <c r="U573" s="222"/>
      <c r="V573" s="222"/>
      <c r="W573" s="222"/>
      <c r="X573" s="222"/>
      <c r="Y573" s="222"/>
      <c r="Z573" s="222"/>
      <c r="AA573" s="222"/>
      <c r="AB573" s="222"/>
      <c r="AC573" s="222"/>
      <c r="AD573" s="222"/>
      <c r="AE573" s="222"/>
      <c r="AF573" s="222"/>
      <c r="AG573" s="222"/>
      <c r="AH573" s="222"/>
      <c r="AI573" s="222"/>
      <c r="AJ573" s="222"/>
      <c r="AK573" s="222"/>
      <c r="AL573" s="222"/>
      <c r="AM573" s="222"/>
      <c r="AN573" s="222"/>
      <c r="AO573" s="222"/>
      <c r="AP573" s="222"/>
      <c r="AQ573" s="222"/>
      <c r="AR573" s="222"/>
      <c r="AS573" s="222"/>
      <c r="AT573" s="222"/>
      <c r="AU573" s="222"/>
      <c r="AV573" s="222"/>
      <c r="AW573" s="222"/>
      <c r="AX573" s="222"/>
      <c r="AY573" s="222"/>
      <c r="AZ573" s="222"/>
      <c r="BA573" s="222"/>
      <c r="BB573" s="222"/>
      <c r="BC573" s="222"/>
      <c r="BD573" s="222"/>
      <c r="BE573" s="222"/>
      <c r="BF573" s="222"/>
      <c r="BG573" s="222"/>
      <c r="BH573" s="222"/>
      <c r="BI573" s="222"/>
      <c r="BJ573" s="222"/>
      <c r="BK573" s="222"/>
      <c r="BL573" s="222"/>
    </row>
    <row r="574">
      <c r="A574" s="222"/>
      <c r="B574" s="222"/>
      <c r="C574" s="222"/>
      <c r="D574" s="222"/>
      <c r="E574" s="222"/>
      <c r="F574" s="222"/>
      <c r="G574" s="222"/>
      <c r="H574" s="222"/>
      <c r="I574" s="222"/>
      <c r="J574" s="222"/>
      <c r="K574" s="222"/>
      <c r="L574" s="222"/>
      <c r="M574" s="222"/>
      <c r="N574" s="222"/>
      <c r="O574" s="222"/>
      <c r="P574" s="222"/>
      <c r="Q574" s="222"/>
      <c r="R574" s="222"/>
      <c r="S574" s="222"/>
      <c r="T574" s="222"/>
      <c r="U574" s="222"/>
      <c r="V574" s="222"/>
      <c r="W574" s="222"/>
      <c r="X574" s="222"/>
      <c r="Y574" s="222"/>
      <c r="Z574" s="222"/>
      <c r="AA574" s="222"/>
      <c r="AB574" s="222"/>
      <c r="AC574" s="222"/>
      <c r="AD574" s="222"/>
      <c r="AE574" s="222"/>
      <c r="AF574" s="222"/>
      <c r="AG574" s="222"/>
      <c r="AH574" s="222"/>
      <c r="AI574" s="222"/>
      <c r="AJ574" s="222"/>
      <c r="AK574" s="222"/>
      <c r="AL574" s="222"/>
      <c r="AM574" s="222"/>
      <c r="AN574" s="222"/>
      <c r="AO574" s="222"/>
      <c r="AP574" s="222"/>
      <c r="AQ574" s="222"/>
      <c r="AR574" s="222"/>
      <c r="AS574" s="222"/>
      <c r="AT574" s="222"/>
      <c r="AU574" s="222"/>
      <c r="AV574" s="222"/>
      <c r="AW574" s="222"/>
      <c r="AX574" s="222"/>
      <c r="AY574" s="222"/>
      <c r="AZ574" s="222"/>
      <c r="BA574" s="222"/>
      <c r="BB574" s="222"/>
      <c r="BC574" s="222"/>
      <c r="BD574" s="222"/>
      <c r="BE574" s="222"/>
      <c r="BF574" s="222"/>
      <c r="BG574" s="222"/>
      <c r="BH574" s="222"/>
      <c r="BI574" s="222"/>
      <c r="BJ574" s="222"/>
      <c r="BK574" s="222"/>
      <c r="BL574" s="222"/>
    </row>
    <row r="575">
      <c r="A575" s="222"/>
      <c r="B575" s="222"/>
      <c r="C575" s="222"/>
      <c r="D575" s="222"/>
      <c r="E575" s="222"/>
      <c r="F575" s="222"/>
      <c r="G575" s="222"/>
      <c r="H575" s="222"/>
      <c r="I575" s="222"/>
      <c r="J575" s="222"/>
      <c r="K575" s="222"/>
      <c r="L575" s="222"/>
      <c r="M575" s="222"/>
      <c r="N575" s="222"/>
      <c r="O575" s="222"/>
      <c r="P575" s="222"/>
      <c r="Q575" s="222"/>
      <c r="R575" s="222"/>
      <c r="S575" s="222"/>
      <c r="T575" s="222"/>
      <c r="U575" s="222"/>
      <c r="V575" s="222"/>
      <c r="W575" s="222"/>
      <c r="X575" s="222"/>
      <c r="Y575" s="222"/>
      <c r="Z575" s="222"/>
      <c r="AA575" s="222"/>
      <c r="AB575" s="222"/>
      <c r="AC575" s="222"/>
      <c r="AD575" s="222"/>
      <c r="AE575" s="222"/>
      <c r="AF575" s="222"/>
      <c r="AG575" s="222"/>
      <c r="AH575" s="222"/>
      <c r="AI575" s="222"/>
      <c r="AJ575" s="222"/>
      <c r="AK575" s="222"/>
      <c r="AL575" s="222"/>
      <c r="AM575" s="222"/>
      <c r="AN575" s="222"/>
      <c r="AO575" s="222"/>
      <c r="AP575" s="222"/>
      <c r="AQ575" s="222"/>
      <c r="AR575" s="222"/>
      <c r="AS575" s="222"/>
      <c r="AT575" s="222"/>
      <c r="AU575" s="222"/>
      <c r="AV575" s="222"/>
      <c r="AW575" s="222"/>
      <c r="AX575" s="222"/>
      <c r="AY575" s="222"/>
      <c r="AZ575" s="222"/>
      <c r="BA575" s="222"/>
      <c r="BB575" s="222"/>
      <c r="BC575" s="222"/>
      <c r="BD575" s="222"/>
      <c r="BE575" s="222"/>
      <c r="BF575" s="222"/>
      <c r="BG575" s="222"/>
      <c r="BH575" s="222"/>
      <c r="BI575" s="222"/>
      <c r="BJ575" s="222"/>
      <c r="BK575" s="222"/>
      <c r="BL575" s="222"/>
    </row>
    <row r="576">
      <c r="A576" s="222"/>
      <c r="B576" s="222"/>
      <c r="C576" s="222"/>
      <c r="D576" s="222"/>
      <c r="E576" s="222"/>
      <c r="F576" s="222"/>
      <c r="G576" s="222"/>
      <c r="H576" s="222"/>
      <c r="I576" s="222"/>
      <c r="J576" s="222"/>
      <c r="K576" s="222"/>
      <c r="L576" s="222"/>
      <c r="M576" s="222"/>
      <c r="N576" s="222"/>
      <c r="O576" s="222"/>
      <c r="P576" s="222"/>
      <c r="Q576" s="222"/>
      <c r="R576" s="222"/>
      <c r="S576" s="222"/>
      <c r="T576" s="222"/>
      <c r="U576" s="222"/>
      <c r="V576" s="222"/>
      <c r="W576" s="222"/>
      <c r="X576" s="222"/>
      <c r="Y576" s="222"/>
      <c r="Z576" s="222"/>
      <c r="AA576" s="222"/>
      <c r="AB576" s="222"/>
      <c r="AC576" s="222"/>
      <c r="AD576" s="222"/>
      <c r="AE576" s="222"/>
      <c r="AF576" s="222"/>
      <c r="AG576" s="222"/>
      <c r="AH576" s="222"/>
      <c r="AI576" s="222"/>
      <c r="AJ576" s="222"/>
      <c r="AK576" s="222"/>
      <c r="AL576" s="222"/>
      <c r="AM576" s="222"/>
      <c r="AN576" s="222"/>
      <c r="AO576" s="222"/>
      <c r="AP576" s="222"/>
      <c r="AQ576" s="222"/>
      <c r="AR576" s="222"/>
      <c r="AS576" s="222"/>
      <c r="AT576" s="222"/>
      <c r="AU576" s="222"/>
      <c r="AV576" s="222"/>
      <c r="AW576" s="222"/>
      <c r="AX576" s="222"/>
      <c r="AY576" s="222"/>
      <c r="AZ576" s="222"/>
      <c r="BA576" s="222"/>
      <c r="BB576" s="222"/>
      <c r="BC576" s="222"/>
      <c r="BD576" s="222"/>
      <c r="BE576" s="222"/>
      <c r="BF576" s="222"/>
      <c r="BG576" s="222"/>
      <c r="BH576" s="222"/>
      <c r="BI576" s="222"/>
      <c r="BJ576" s="222"/>
      <c r="BK576" s="222"/>
      <c r="BL576" s="222"/>
    </row>
    <row r="577">
      <c r="A577" s="222"/>
      <c r="B577" s="222"/>
      <c r="C577" s="222"/>
      <c r="D577" s="222"/>
      <c r="E577" s="222"/>
      <c r="F577" s="222"/>
      <c r="G577" s="222"/>
      <c r="H577" s="222"/>
      <c r="I577" s="222"/>
      <c r="J577" s="222"/>
      <c r="K577" s="222"/>
      <c r="L577" s="222"/>
      <c r="M577" s="222"/>
      <c r="N577" s="222"/>
      <c r="O577" s="222"/>
      <c r="P577" s="222"/>
      <c r="Q577" s="222"/>
      <c r="R577" s="222"/>
      <c r="S577" s="222"/>
      <c r="T577" s="222"/>
      <c r="U577" s="222"/>
      <c r="V577" s="222"/>
      <c r="W577" s="222"/>
      <c r="X577" s="222"/>
      <c r="Y577" s="222"/>
      <c r="Z577" s="222"/>
      <c r="AA577" s="222"/>
      <c r="AB577" s="222"/>
      <c r="AC577" s="222"/>
      <c r="AD577" s="222"/>
      <c r="AE577" s="222"/>
      <c r="AF577" s="222"/>
      <c r="AG577" s="222"/>
      <c r="AH577" s="222"/>
      <c r="AI577" s="222"/>
      <c r="AJ577" s="222"/>
      <c r="AK577" s="222"/>
      <c r="AL577" s="222"/>
      <c r="AM577" s="222"/>
      <c r="AN577" s="222"/>
      <c r="AO577" s="222"/>
      <c r="AP577" s="222"/>
      <c r="AQ577" s="222"/>
      <c r="AR577" s="222"/>
      <c r="AS577" s="222"/>
      <c r="AT577" s="222"/>
      <c r="AU577" s="222"/>
      <c r="AV577" s="222"/>
      <c r="AW577" s="222"/>
      <c r="AX577" s="222"/>
      <c r="AY577" s="222"/>
      <c r="AZ577" s="222"/>
      <c r="BA577" s="222"/>
      <c r="BB577" s="222"/>
      <c r="BC577" s="222"/>
      <c r="BD577" s="222"/>
      <c r="BE577" s="222"/>
      <c r="BF577" s="222"/>
      <c r="BG577" s="222"/>
      <c r="BH577" s="222"/>
      <c r="BI577" s="222"/>
      <c r="BJ577" s="222"/>
      <c r="BK577" s="222"/>
      <c r="BL577" s="222"/>
    </row>
    <row r="578">
      <c r="A578" s="222"/>
      <c r="B578" s="222"/>
      <c r="C578" s="222"/>
      <c r="D578" s="222"/>
      <c r="E578" s="222"/>
      <c r="F578" s="222"/>
      <c r="G578" s="222"/>
      <c r="H578" s="222"/>
      <c r="I578" s="222"/>
      <c r="J578" s="222"/>
      <c r="K578" s="222"/>
      <c r="L578" s="222"/>
      <c r="M578" s="222"/>
      <c r="N578" s="222"/>
      <c r="O578" s="222"/>
      <c r="P578" s="222"/>
      <c r="Q578" s="222"/>
      <c r="R578" s="222"/>
      <c r="S578" s="222"/>
      <c r="T578" s="222"/>
      <c r="U578" s="222"/>
      <c r="V578" s="222"/>
      <c r="W578" s="222"/>
      <c r="X578" s="222"/>
      <c r="Y578" s="222"/>
      <c r="Z578" s="222"/>
      <c r="AA578" s="222"/>
      <c r="AB578" s="222"/>
      <c r="AC578" s="222"/>
      <c r="AD578" s="222"/>
      <c r="AE578" s="222"/>
      <c r="AF578" s="222"/>
      <c r="AG578" s="222"/>
      <c r="AH578" s="222"/>
      <c r="AI578" s="222"/>
      <c r="AJ578" s="222"/>
      <c r="AK578" s="222"/>
      <c r="AL578" s="222"/>
      <c r="AM578" s="222"/>
      <c r="AN578" s="222"/>
      <c r="AO578" s="222"/>
      <c r="AP578" s="222"/>
      <c r="AQ578" s="222"/>
      <c r="AR578" s="222"/>
      <c r="AS578" s="222"/>
      <c r="AT578" s="222"/>
      <c r="AU578" s="222"/>
      <c r="AV578" s="222"/>
      <c r="AW578" s="222"/>
      <c r="AX578" s="222"/>
      <c r="AY578" s="222"/>
      <c r="AZ578" s="222"/>
      <c r="BA578" s="222"/>
      <c r="BB578" s="222"/>
      <c r="BC578" s="222"/>
      <c r="BD578" s="222"/>
      <c r="BE578" s="222"/>
      <c r="BF578" s="222"/>
      <c r="BG578" s="222"/>
      <c r="BH578" s="222"/>
      <c r="BI578" s="222"/>
      <c r="BJ578" s="222"/>
      <c r="BK578" s="222"/>
      <c r="BL578" s="222"/>
    </row>
    <row r="579">
      <c r="A579" s="222"/>
      <c r="B579" s="222"/>
      <c r="C579" s="222"/>
      <c r="D579" s="222"/>
      <c r="E579" s="222"/>
      <c r="F579" s="222"/>
      <c r="G579" s="222"/>
      <c r="H579" s="222"/>
      <c r="I579" s="222"/>
      <c r="J579" s="222"/>
      <c r="K579" s="222"/>
      <c r="L579" s="222"/>
      <c r="M579" s="222"/>
      <c r="N579" s="222"/>
      <c r="O579" s="222"/>
      <c r="P579" s="222"/>
      <c r="Q579" s="222"/>
      <c r="R579" s="222"/>
      <c r="S579" s="222"/>
      <c r="T579" s="222"/>
      <c r="U579" s="222"/>
      <c r="V579" s="222"/>
      <c r="W579" s="222"/>
      <c r="X579" s="222"/>
      <c r="Y579" s="222"/>
      <c r="Z579" s="222"/>
      <c r="AA579" s="222"/>
      <c r="AB579" s="222"/>
      <c r="AC579" s="222"/>
      <c r="AD579" s="222"/>
      <c r="AE579" s="222"/>
      <c r="AF579" s="222"/>
      <c r="AG579" s="222"/>
      <c r="AH579" s="222"/>
      <c r="AI579" s="222"/>
      <c r="AJ579" s="222"/>
      <c r="AK579" s="222"/>
      <c r="AL579" s="222"/>
      <c r="AM579" s="222"/>
      <c r="AN579" s="222"/>
      <c r="AO579" s="222"/>
      <c r="AP579" s="222"/>
      <c r="AQ579" s="222"/>
      <c r="AR579" s="222"/>
      <c r="AS579" s="222"/>
      <c r="AT579" s="222"/>
      <c r="AU579" s="222"/>
      <c r="AV579" s="222"/>
      <c r="AW579" s="222"/>
      <c r="AX579" s="222"/>
      <c r="AY579" s="222"/>
      <c r="AZ579" s="222"/>
      <c r="BA579" s="222"/>
      <c r="BB579" s="222"/>
      <c r="BC579" s="222"/>
      <c r="BD579" s="222"/>
      <c r="BE579" s="222"/>
      <c r="BF579" s="222"/>
      <c r="BG579" s="222"/>
      <c r="BH579" s="222"/>
      <c r="BI579" s="222"/>
      <c r="BJ579" s="222"/>
      <c r="BK579" s="222"/>
      <c r="BL579" s="222"/>
    </row>
    <row r="580">
      <c r="A580" s="222"/>
      <c r="B580" s="222"/>
      <c r="C580" s="222"/>
      <c r="D580" s="222"/>
      <c r="E580" s="222"/>
      <c r="F580" s="222"/>
      <c r="G580" s="222"/>
      <c r="H580" s="222"/>
      <c r="I580" s="222"/>
      <c r="J580" s="222"/>
      <c r="K580" s="222"/>
      <c r="L580" s="222"/>
      <c r="M580" s="222"/>
      <c r="N580" s="222"/>
      <c r="O580" s="222"/>
      <c r="P580" s="222"/>
      <c r="Q580" s="222"/>
      <c r="R580" s="222"/>
      <c r="S580" s="222"/>
      <c r="T580" s="222"/>
      <c r="U580" s="222"/>
      <c r="V580" s="222"/>
      <c r="W580" s="222"/>
      <c r="X580" s="222"/>
      <c r="Y580" s="222"/>
      <c r="Z580" s="222"/>
      <c r="AA580" s="222"/>
      <c r="AB580" s="222"/>
      <c r="AC580" s="222"/>
      <c r="AD580" s="222"/>
      <c r="AE580" s="222"/>
      <c r="AF580" s="222"/>
      <c r="AG580" s="222"/>
      <c r="AH580" s="222"/>
      <c r="AI580" s="222"/>
      <c r="AJ580" s="222"/>
      <c r="AK580" s="222"/>
      <c r="AL580" s="222"/>
      <c r="AM580" s="222"/>
      <c r="AN580" s="222"/>
      <c r="AO580" s="222"/>
      <c r="AP580" s="222"/>
      <c r="AQ580" s="222"/>
      <c r="AR580" s="222"/>
      <c r="AS580" s="222"/>
      <c r="AT580" s="222"/>
      <c r="AU580" s="222"/>
      <c r="AV580" s="222"/>
      <c r="AW580" s="222"/>
      <c r="AX580" s="222"/>
      <c r="AY580" s="222"/>
      <c r="AZ580" s="222"/>
      <c r="BA580" s="222"/>
      <c r="BB580" s="222"/>
      <c r="BC580" s="222"/>
      <c r="BD580" s="222"/>
      <c r="BE580" s="222"/>
      <c r="BF580" s="222"/>
      <c r="BG580" s="222"/>
      <c r="BH580" s="222"/>
      <c r="BI580" s="222"/>
      <c r="BJ580" s="222"/>
      <c r="BK580" s="222"/>
      <c r="BL580" s="222"/>
    </row>
    <row r="581">
      <c r="A581" s="222"/>
      <c r="B581" s="222"/>
      <c r="C581" s="222"/>
      <c r="D581" s="222"/>
      <c r="E581" s="222"/>
      <c r="F581" s="222"/>
      <c r="G581" s="222"/>
      <c r="H581" s="222"/>
      <c r="I581" s="222"/>
      <c r="J581" s="222"/>
      <c r="K581" s="222"/>
      <c r="L581" s="222"/>
      <c r="M581" s="222"/>
      <c r="N581" s="222"/>
      <c r="O581" s="222"/>
      <c r="P581" s="222"/>
      <c r="Q581" s="222"/>
      <c r="R581" s="222"/>
      <c r="S581" s="222"/>
      <c r="T581" s="222"/>
      <c r="U581" s="222"/>
      <c r="V581" s="222"/>
      <c r="W581" s="222"/>
      <c r="X581" s="222"/>
      <c r="Y581" s="222"/>
      <c r="Z581" s="222"/>
      <c r="AA581" s="222"/>
      <c r="AB581" s="222"/>
      <c r="AC581" s="222"/>
      <c r="AD581" s="222"/>
      <c r="AE581" s="222"/>
      <c r="AF581" s="222"/>
      <c r="AG581" s="222"/>
      <c r="AH581" s="222"/>
      <c r="AI581" s="222"/>
      <c r="AJ581" s="222"/>
      <c r="AK581" s="222"/>
      <c r="AL581" s="222"/>
      <c r="AM581" s="222"/>
      <c r="AN581" s="222"/>
      <c r="AO581" s="222"/>
      <c r="AP581" s="222"/>
      <c r="AQ581" s="222"/>
      <c r="AR581" s="222"/>
      <c r="AS581" s="222"/>
      <c r="AT581" s="222"/>
      <c r="AU581" s="222"/>
      <c r="AV581" s="222"/>
      <c r="AW581" s="222"/>
      <c r="AX581" s="222"/>
      <c r="AY581" s="222"/>
      <c r="AZ581" s="222"/>
      <c r="BA581" s="222"/>
      <c r="BB581" s="222"/>
      <c r="BC581" s="222"/>
      <c r="BD581" s="222"/>
      <c r="BE581" s="222"/>
      <c r="BF581" s="222"/>
      <c r="BG581" s="222"/>
      <c r="BH581" s="222"/>
      <c r="BI581" s="222"/>
      <c r="BJ581" s="222"/>
      <c r="BK581" s="222"/>
      <c r="BL581" s="222"/>
    </row>
    <row r="582">
      <c r="A582" s="222"/>
      <c r="B582" s="222"/>
      <c r="C582" s="222"/>
      <c r="D582" s="222"/>
      <c r="E582" s="222"/>
      <c r="F582" s="222"/>
      <c r="G582" s="222"/>
      <c r="H582" s="222"/>
      <c r="I582" s="222"/>
      <c r="J582" s="222"/>
      <c r="K582" s="222"/>
      <c r="L582" s="222"/>
      <c r="M582" s="222"/>
      <c r="N582" s="222"/>
      <c r="O582" s="222"/>
      <c r="P582" s="222"/>
      <c r="Q582" s="222"/>
      <c r="R582" s="222"/>
      <c r="S582" s="222"/>
      <c r="T582" s="222"/>
      <c r="U582" s="222"/>
      <c r="V582" s="222"/>
      <c r="W582" s="222"/>
      <c r="X582" s="222"/>
      <c r="Y582" s="222"/>
      <c r="Z582" s="222"/>
      <c r="AA582" s="222"/>
      <c r="AB582" s="222"/>
      <c r="AC582" s="222"/>
      <c r="AD582" s="222"/>
      <c r="AE582" s="222"/>
      <c r="AF582" s="222"/>
      <c r="AG582" s="222"/>
      <c r="AH582" s="222"/>
      <c r="AI582" s="222"/>
      <c r="AJ582" s="222"/>
      <c r="AK582" s="222"/>
      <c r="AL582" s="222"/>
      <c r="AM582" s="222"/>
      <c r="AN582" s="222"/>
      <c r="AO582" s="222"/>
      <c r="AP582" s="222"/>
      <c r="AQ582" s="222"/>
      <c r="AR582" s="222"/>
      <c r="AS582" s="222"/>
      <c r="AT582" s="222"/>
      <c r="AU582" s="222"/>
      <c r="AV582" s="222"/>
      <c r="AW582" s="222"/>
      <c r="AX582" s="222"/>
      <c r="AY582" s="222"/>
      <c r="AZ582" s="222"/>
      <c r="BA582" s="222"/>
      <c r="BB582" s="222"/>
      <c r="BC582" s="222"/>
      <c r="BD582" s="222"/>
      <c r="BE582" s="222"/>
      <c r="BF582" s="222"/>
      <c r="BG582" s="222"/>
      <c r="BH582" s="222"/>
      <c r="BI582" s="222"/>
      <c r="BJ582" s="222"/>
      <c r="BK582" s="222"/>
      <c r="BL582" s="222"/>
    </row>
    <row r="583">
      <c r="A583" s="222"/>
      <c r="B583" s="222"/>
      <c r="C583" s="222"/>
      <c r="D583" s="222"/>
      <c r="E583" s="222"/>
      <c r="F583" s="222"/>
      <c r="G583" s="222"/>
      <c r="H583" s="222"/>
      <c r="I583" s="222"/>
      <c r="J583" s="222"/>
      <c r="K583" s="222"/>
      <c r="L583" s="222"/>
      <c r="M583" s="222"/>
      <c r="N583" s="222"/>
      <c r="O583" s="222"/>
      <c r="P583" s="222"/>
      <c r="Q583" s="222"/>
      <c r="R583" s="222"/>
      <c r="S583" s="222"/>
      <c r="T583" s="222"/>
      <c r="U583" s="222"/>
      <c r="V583" s="222"/>
      <c r="W583" s="222"/>
      <c r="X583" s="222"/>
      <c r="Y583" s="222"/>
      <c r="Z583" s="222"/>
      <c r="AA583" s="222"/>
      <c r="AB583" s="222"/>
      <c r="AC583" s="222"/>
      <c r="AD583" s="222"/>
      <c r="AE583" s="222"/>
      <c r="AF583" s="222"/>
      <c r="AG583" s="222"/>
      <c r="AH583" s="222"/>
      <c r="AI583" s="222"/>
      <c r="AJ583" s="222"/>
      <c r="AK583" s="222"/>
      <c r="AL583" s="222"/>
      <c r="AM583" s="222"/>
      <c r="AN583" s="222"/>
      <c r="AO583" s="222"/>
      <c r="AP583" s="222"/>
      <c r="AQ583" s="222"/>
      <c r="AR583" s="222"/>
      <c r="AS583" s="222"/>
      <c r="AT583" s="222"/>
      <c r="AU583" s="222"/>
      <c r="AV583" s="222"/>
      <c r="AW583" s="222"/>
      <c r="AX583" s="222"/>
      <c r="AY583" s="222"/>
      <c r="AZ583" s="222"/>
      <c r="BA583" s="222"/>
      <c r="BB583" s="222"/>
      <c r="BC583" s="222"/>
      <c r="BD583" s="222"/>
      <c r="BE583" s="222"/>
      <c r="BF583" s="222"/>
      <c r="BG583" s="222"/>
      <c r="BH583" s="222"/>
      <c r="BI583" s="222"/>
      <c r="BJ583" s="222"/>
      <c r="BK583" s="222"/>
      <c r="BL583" s="222"/>
    </row>
    <row r="584">
      <c r="A584" s="222"/>
      <c r="B584" s="222"/>
      <c r="C584" s="222"/>
      <c r="D584" s="222"/>
      <c r="E584" s="222"/>
      <c r="F584" s="222"/>
      <c r="G584" s="222"/>
      <c r="H584" s="222"/>
      <c r="I584" s="222"/>
      <c r="J584" s="222"/>
      <c r="K584" s="222"/>
      <c r="L584" s="222"/>
      <c r="M584" s="222"/>
      <c r="N584" s="222"/>
      <c r="O584" s="222"/>
      <c r="P584" s="222"/>
      <c r="Q584" s="222"/>
      <c r="R584" s="222"/>
      <c r="S584" s="222"/>
      <c r="T584" s="222"/>
      <c r="U584" s="222"/>
      <c r="V584" s="222"/>
      <c r="W584" s="222"/>
      <c r="X584" s="222"/>
      <c r="Y584" s="222"/>
      <c r="Z584" s="222"/>
      <c r="AA584" s="222"/>
      <c r="AB584" s="222"/>
      <c r="AC584" s="222"/>
      <c r="AD584" s="222"/>
      <c r="AE584" s="222"/>
      <c r="AF584" s="222"/>
      <c r="AG584" s="222"/>
      <c r="AH584" s="222"/>
      <c r="AI584" s="222"/>
      <c r="AJ584" s="222"/>
      <c r="AK584" s="222"/>
      <c r="AL584" s="222"/>
      <c r="AM584" s="222"/>
      <c r="AN584" s="222"/>
      <c r="AO584" s="222"/>
      <c r="AP584" s="222"/>
      <c r="AQ584" s="222"/>
      <c r="AR584" s="222"/>
      <c r="AS584" s="222"/>
      <c r="AT584" s="222"/>
      <c r="AU584" s="222"/>
      <c r="AV584" s="222"/>
      <c r="AW584" s="222"/>
      <c r="AX584" s="222"/>
      <c r="AY584" s="222"/>
      <c r="AZ584" s="222"/>
      <c r="BA584" s="222"/>
      <c r="BB584" s="222"/>
      <c r="BC584" s="222"/>
      <c r="BD584" s="222"/>
      <c r="BE584" s="222"/>
      <c r="BF584" s="222"/>
      <c r="BG584" s="222"/>
      <c r="BH584" s="222"/>
      <c r="BI584" s="222"/>
      <c r="BJ584" s="222"/>
      <c r="BK584" s="222"/>
      <c r="BL584" s="222"/>
    </row>
    <row r="585">
      <c r="A585" s="222"/>
      <c r="B585" s="222"/>
      <c r="C585" s="222"/>
      <c r="D585" s="222"/>
      <c r="E585" s="222"/>
      <c r="F585" s="222"/>
      <c r="G585" s="222"/>
      <c r="H585" s="222"/>
      <c r="I585" s="222"/>
      <c r="J585" s="222"/>
      <c r="K585" s="222"/>
      <c r="L585" s="222"/>
      <c r="M585" s="222"/>
      <c r="N585" s="222"/>
      <c r="O585" s="222"/>
      <c r="P585" s="222"/>
      <c r="Q585" s="222"/>
      <c r="R585" s="222"/>
      <c r="S585" s="222"/>
      <c r="T585" s="222"/>
      <c r="U585" s="222"/>
      <c r="V585" s="222"/>
      <c r="W585" s="222"/>
      <c r="X585" s="222"/>
      <c r="Y585" s="222"/>
      <c r="Z585" s="222"/>
      <c r="AA585" s="222"/>
      <c r="AB585" s="222"/>
      <c r="AC585" s="222"/>
      <c r="AD585" s="222"/>
      <c r="AE585" s="222"/>
      <c r="AF585" s="222"/>
      <c r="AG585" s="222"/>
      <c r="AH585" s="222"/>
      <c r="AI585" s="222"/>
      <c r="AJ585" s="222"/>
      <c r="AK585" s="222"/>
      <c r="AL585" s="222"/>
      <c r="AM585" s="222"/>
      <c r="AN585" s="222"/>
      <c r="AO585" s="222"/>
      <c r="AP585" s="222"/>
      <c r="AQ585" s="222"/>
      <c r="AR585" s="222"/>
      <c r="AS585" s="222"/>
      <c r="AT585" s="222"/>
      <c r="AU585" s="222"/>
      <c r="AV585" s="222"/>
      <c r="AW585" s="222"/>
      <c r="AX585" s="222"/>
      <c r="AY585" s="222"/>
      <c r="AZ585" s="222"/>
      <c r="BA585" s="222"/>
      <c r="BB585" s="222"/>
      <c r="BC585" s="222"/>
      <c r="BD585" s="222"/>
      <c r="BE585" s="222"/>
      <c r="BF585" s="222"/>
      <c r="BG585" s="222"/>
      <c r="BH585" s="222"/>
      <c r="BI585" s="222"/>
      <c r="BJ585" s="222"/>
      <c r="BK585" s="222"/>
      <c r="BL585" s="222"/>
    </row>
    <row r="586">
      <c r="A586" s="222"/>
      <c r="B586" s="222"/>
      <c r="C586" s="222"/>
      <c r="D586" s="222"/>
      <c r="E586" s="222"/>
      <c r="F586" s="222"/>
      <c r="G586" s="222"/>
      <c r="H586" s="222"/>
      <c r="I586" s="222"/>
      <c r="J586" s="222"/>
      <c r="K586" s="222"/>
      <c r="L586" s="222"/>
      <c r="M586" s="222"/>
      <c r="N586" s="222"/>
      <c r="O586" s="222"/>
      <c r="P586" s="222"/>
      <c r="Q586" s="222"/>
      <c r="R586" s="222"/>
      <c r="S586" s="222"/>
      <c r="T586" s="222"/>
      <c r="U586" s="222"/>
      <c r="V586" s="222"/>
      <c r="W586" s="222"/>
      <c r="X586" s="222"/>
      <c r="Y586" s="222"/>
      <c r="Z586" s="222"/>
      <c r="AA586" s="222"/>
      <c r="AB586" s="222"/>
      <c r="AC586" s="222"/>
      <c r="AD586" s="222"/>
      <c r="AE586" s="222"/>
      <c r="AF586" s="222"/>
      <c r="AG586" s="222"/>
      <c r="AH586" s="222"/>
      <c r="AI586" s="222"/>
      <c r="AJ586" s="222"/>
      <c r="AK586" s="222"/>
      <c r="AL586" s="222"/>
      <c r="AM586" s="222"/>
      <c r="AN586" s="222"/>
      <c r="AO586" s="222"/>
      <c r="AP586" s="222"/>
      <c r="AQ586" s="222"/>
      <c r="AR586" s="222"/>
      <c r="AS586" s="222"/>
      <c r="AT586" s="222"/>
      <c r="AU586" s="222"/>
      <c r="AV586" s="222"/>
      <c r="AW586" s="222"/>
      <c r="AX586" s="222"/>
      <c r="AY586" s="222"/>
      <c r="AZ586" s="222"/>
      <c r="BA586" s="222"/>
      <c r="BB586" s="222"/>
      <c r="BC586" s="222"/>
      <c r="BD586" s="222"/>
      <c r="BE586" s="222"/>
      <c r="BF586" s="222"/>
      <c r="BG586" s="222"/>
      <c r="BH586" s="222"/>
      <c r="BI586" s="222"/>
      <c r="BJ586" s="222"/>
      <c r="BK586" s="222"/>
      <c r="BL586" s="222"/>
    </row>
    <row r="587">
      <c r="A587" s="222"/>
      <c r="B587" s="222"/>
      <c r="C587" s="222"/>
      <c r="D587" s="222"/>
      <c r="E587" s="222"/>
      <c r="F587" s="222"/>
      <c r="G587" s="222"/>
      <c r="H587" s="222"/>
      <c r="I587" s="222"/>
      <c r="J587" s="222"/>
      <c r="K587" s="222"/>
      <c r="L587" s="222"/>
      <c r="M587" s="222"/>
      <c r="N587" s="222"/>
      <c r="O587" s="222"/>
      <c r="P587" s="222"/>
      <c r="Q587" s="222"/>
      <c r="R587" s="222"/>
      <c r="S587" s="222"/>
      <c r="T587" s="222"/>
      <c r="U587" s="222"/>
      <c r="V587" s="222"/>
      <c r="W587" s="222"/>
      <c r="X587" s="222"/>
      <c r="Y587" s="222"/>
      <c r="Z587" s="222"/>
      <c r="AA587" s="222"/>
      <c r="AB587" s="222"/>
      <c r="AC587" s="222"/>
      <c r="AD587" s="222"/>
      <c r="AE587" s="222"/>
      <c r="AF587" s="222"/>
      <c r="AG587" s="222"/>
      <c r="AH587" s="222"/>
      <c r="AI587" s="222"/>
      <c r="AJ587" s="222"/>
      <c r="AK587" s="222"/>
      <c r="AL587" s="222"/>
      <c r="AM587" s="222"/>
      <c r="AN587" s="222"/>
      <c r="AO587" s="222"/>
      <c r="AP587" s="222"/>
      <c r="AQ587" s="222"/>
      <c r="AR587" s="222"/>
      <c r="AS587" s="222"/>
      <c r="AT587" s="222"/>
      <c r="AU587" s="222"/>
      <c r="AV587" s="222"/>
      <c r="AW587" s="222"/>
      <c r="AX587" s="222"/>
      <c r="AY587" s="222"/>
      <c r="AZ587" s="222"/>
      <c r="BA587" s="222"/>
      <c r="BB587" s="222"/>
      <c r="BC587" s="222"/>
      <c r="BD587" s="222"/>
      <c r="BE587" s="222"/>
      <c r="BF587" s="222"/>
      <c r="BG587" s="222"/>
      <c r="BH587" s="222"/>
      <c r="BI587" s="222"/>
      <c r="BJ587" s="222"/>
      <c r="BK587" s="222"/>
      <c r="BL587" s="222"/>
    </row>
    <row r="588">
      <c r="A588" s="222"/>
      <c r="B588" s="222"/>
      <c r="C588" s="222"/>
      <c r="D588" s="222"/>
      <c r="E588" s="222"/>
      <c r="F588" s="222"/>
      <c r="G588" s="222"/>
      <c r="H588" s="222"/>
      <c r="I588" s="222"/>
      <c r="J588" s="222"/>
      <c r="K588" s="222"/>
      <c r="L588" s="222"/>
      <c r="M588" s="222"/>
      <c r="N588" s="222"/>
      <c r="O588" s="222"/>
      <c r="P588" s="222"/>
      <c r="Q588" s="222"/>
      <c r="R588" s="222"/>
      <c r="S588" s="222"/>
      <c r="T588" s="222"/>
      <c r="U588" s="222"/>
      <c r="V588" s="222"/>
      <c r="W588" s="222"/>
      <c r="X588" s="222"/>
      <c r="Y588" s="222"/>
      <c r="Z588" s="222"/>
      <c r="AA588" s="222"/>
      <c r="AB588" s="222"/>
      <c r="AC588" s="222"/>
      <c r="AD588" s="222"/>
      <c r="AE588" s="222"/>
      <c r="AF588" s="222"/>
      <c r="AG588" s="222"/>
      <c r="AH588" s="222"/>
      <c r="AI588" s="222"/>
      <c r="AJ588" s="222"/>
      <c r="AK588" s="222"/>
      <c r="AL588" s="222"/>
      <c r="AM588" s="222"/>
      <c r="AN588" s="222"/>
      <c r="AO588" s="222"/>
      <c r="AP588" s="222"/>
      <c r="AQ588" s="222"/>
      <c r="AR588" s="222"/>
      <c r="AS588" s="222"/>
      <c r="AT588" s="222"/>
      <c r="AU588" s="222"/>
      <c r="AV588" s="222"/>
      <c r="AW588" s="222"/>
      <c r="AX588" s="222"/>
      <c r="AY588" s="222"/>
      <c r="AZ588" s="222"/>
      <c r="BA588" s="222"/>
      <c r="BB588" s="222"/>
      <c r="BC588" s="222"/>
      <c r="BD588" s="222"/>
      <c r="BE588" s="222"/>
      <c r="BF588" s="222"/>
      <c r="BG588" s="222"/>
      <c r="BH588" s="222"/>
      <c r="BI588" s="222"/>
      <c r="BJ588" s="222"/>
      <c r="BK588" s="222"/>
      <c r="BL588" s="222"/>
    </row>
    <row r="589">
      <c r="A589" s="222"/>
      <c r="B589" s="222"/>
      <c r="C589" s="222"/>
      <c r="D589" s="222"/>
      <c r="E589" s="222"/>
      <c r="F589" s="222"/>
      <c r="G589" s="222"/>
      <c r="H589" s="222"/>
      <c r="I589" s="222"/>
      <c r="J589" s="222"/>
      <c r="K589" s="222"/>
      <c r="L589" s="222"/>
      <c r="M589" s="222"/>
      <c r="N589" s="222"/>
      <c r="O589" s="222"/>
      <c r="P589" s="222"/>
      <c r="Q589" s="222"/>
      <c r="R589" s="222"/>
      <c r="S589" s="222"/>
      <c r="T589" s="222"/>
      <c r="U589" s="222"/>
      <c r="V589" s="222"/>
      <c r="W589" s="222"/>
      <c r="X589" s="222"/>
      <c r="Y589" s="222"/>
      <c r="Z589" s="222"/>
      <c r="AA589" s="222"/>
      <c r="AB589" s="222"/>
      <c r="AC589" s="222"/>
      <c r="AD589" s="222"/>
      <c r="AE589" s="222"/>
      <c r="AF589" s="222"/>
      <c r="AG589" s="222"/>
      <c r="AH589" s="222"/>
      <c r="AI589" s="222"/>
      <c r="AJ589" s="222"/>
      <c r="AK589" s="222"/>
      <c r="AL589" s="222"/>
      <c r="AM589" s="222"/>
      <c r="AN589" s="222"/>
      <c r="AO589" s="222"/>
      <c r="AP589" s="222"/>
      <c r="AQ589" s="222"/>
      <c r="AR589" s="222"/>
      <c r="AS589" s="222"/>
      <c r="AT589" s="222"/>
      <c r="AU589" s="222"/>
      <c r="AV589" s="222"/>
      <c r="AW589" s="222"/>
      <c r="AX589" s="222"/>
      <c r="AY589" s="222"/>
      <c r="AZ589" s="222"/>
      <c r="BA589" s="222"/>
      <c r="BB589" s="222"/>
      <c r="BC589" s="222"/>
      <c r="BD589" s="222"/>
      <c r="BE589" s="222"/>
      <c r="BF589" s="222"/>
      <c r="BG589" s="222"/>
      <c r="BH589" s="222"/>
      <c r="BI589" s="222"/>
      <c r="BJ589" s="222"/>
      <c r="BK589" s="222"/>
      <c r="BL589" s="222"/>
    </row>
    <row r="590">
      <c r="A590" s="222"/>
      <c r="B590" s="222"/>
      <c r="C590" s="222"/>
      <c r="D590" s="222"/>
      <c r="E590" s="222"/>
      <c r="F590" s="222"/>
      <c r="G590" s="222"/>
      <c r="H590" s="222"/>
      <c r="I590" s="222"/>
      <c r="J590" s="222"/>
      <c r="K590" s="222"/>
      <c r="L590" s="222"/>
      <c r="M590" s="222"/>
      <c r="N590" s="222"/>
      <c r="O590" s="222"/>
      <c r="P590" s="222"/>
      <c r="Q590" s="222"/>
      <c r="R590" s="222"/>
      <c r="S590" s="222"/>
      <c r="T590" s="222"/>
      <c r="U590" s="222"/>
      <c r="V590" s="222"/>
      <c r="W590" s="222"/>
      <c r="X590" s="222"/>
      <c r="Y590" s="222"/>
      <c r="Z590" s="222"/>
      <c r="AA590" s="222"/>
      <c r="AB590" s="222"/>
      <c r="AC590" s="222"/>
      <c r="AD590" s="222"/>
      <c r="AE590" s="222"/>
      <c r="AF590" s="222"/>
      <c r="AG590" s="222"/>
      <c r="AH590" s="222"/>
      <c r="AI590" s="222"/>
      <c r="AJ590" s="222"/>
      <c r="AK590" s="222"/>
      <c r="AL590" s="222"/>
      <c r="AM590" s="222"/>
      <c r="AN590" s="222"/>
      <c r="AO590" s="222"/>
      <c r="AP590" s="222"/>
      <c r="AQ590" s="222"/>
      <c r="AR590" s="222"/>
      <c r="AS590" s="222"/>
      <c r="AT590" s="222"/>
      <c r="AU590" s="222"/>
      <c r="AV590" s="222"/>
      <c r="AW590" s="222"/>
      <c r="AX590" s="222"/>
      <c r="AY590" s="222"/>
      <c r="AZ590" s="222"/>
      <c r="BA590" s="222"/>
      <c r="BB590" s="222"/>
      <c r="BC590" s="222"/>
      <c r="BD590" s="222"/>
      <c r="BE590" s="222"/>
      <c r="BF590" s="222"/>
      <c r="BG590" s="222"/>
      <c r="BH590" s="222"/>
      <c r="BI590" s="222"/>
      <c r="BJ590" s="222"/>
      <c r="BK590" s="222"/>
      <c r="BL590" s="222"/>
    </row>
    <row r="591">
      <c r="A591" s="222"/>
      <c r="B591" s="222"/>
      <c r="C591" s="222"/>
      <c r="D591" s="222"/>
      <c r="E591" s="222"/>
      <c r="F591" s="222"/>
      <c r="G591" s="222"/>
      <c r="H591" s="222"/>
      <c r="I591" s="222"/>
      <c r="J591" s="222"/>
      <c r="K591" s="222"/>
      <c r="L591" s="222"/>
      <c r="M591" s="222"/>
      <c r="N591" s="222"/>
      <c r="O591" s="222"/>
      <c r="P591" s="222"/>
      <c r="Q591" s="222"/>
      <c r="R591" s="222"/>
      <c r="S591" s="222"/>
      <c r="T591" s="222"/>
      <c r="U591" s="222"/>
      <c r="V591" s="222"/>
      <c r="W591" s="222"/>
      <c r="X591" s="222"/>
      <c r="Y591" s="222"/>
      <c r="Z591" s="222"/>
      <c r="AA591" s="222"/>
      <c r="AB591" s="222"/>
      <c r="AC591" s="222"/>
      <c r="AD591" s="222"/>
      <c r="AE591" s="222"/>
      <c r="AF591" s="222"/>
      <c r="AG591" s="222"/>
      <c r="AH591" s="222"/>
      <c r="AI591" s="222"/>
      <c r="AJ591" s="222"/>
      <c r="AK591" s="222"/>
      <c r="AL591" s="222"/>
      <c r="AM591" s="222"/>
      <c r="AN591" s="222"/>
      <c r="AO591" s="222"/>
      <c r="AP591" s="222"/>
      <c r="AQ591" s="222"/>
      <c r="AR591" s="222"/>
      <c r="AS591" s="222"/>
      <c r="AT591" s="222"/>
      <c r="AU591" s="222"/>
      <c r="AV591" s="222"/>
      <c r="AW591" s="222"/>
      <c r="AX591" s="222"/>
      <c r="AY591" s="222"/>
      <c r="AZ591" s="222"/>
      <c r="BA591" s="222"/>
      <c r="BB591" s="222"/>
      <c r="BC591" s="222"/>
      <c r="BD591" s="222"/>
      <c r="BE591" s="222"/>
      <c r="BF591" s="222"/>
      <c r="BG591" s="222"/>
      <c r="BH591" s="222"/>
      <c r="BI591" s="222"/>
      <c r="BJ591" s="222"/>
      <c r="BK591" s="222"/>
      <c r="BL591" s="222"/>
    </row>
    <row r="592">
      <c r="A592" s="222"/>
      <c r="B592" s="222"/>
      <c r="C592" s="222"/>
      <c r="D592" s="222"/>
      <c r="E592" s="222"/>
      <c r="F592" s="222"/>
      <c r="G592" s="222"/>
      <c r="H592" s="222"/>
      <c r="I592" s="222"/>
      <c r="J592" s="222"/>
      <c r="K592" s="222"/>
      <c r="L592" s="222"/>
      <c r="M592" s="222"/>
      <c r="N592" s="222"/>
      <c r="O592" s="222"/>
      <c r="P592" s="222"/>
      <c r="Q592" s="222"/>
      <c r="R592" s="222"/>
      <c r="S592" s="222"/>
      <c r="T592" s="222"/>
      <c r="U592" s="222"/>
      <c r="V592" s="222"/>
      <c r="W592" s="222"/>
      <c r="X592" s="222"/>
      <c r="Y592" s="222"/>
      <c r="Z592" s="222"/>
      <c r="AA592" s="222"/>
      <c r="AB592" s="222"/>
      <c r="AC592" s="222"/>
      <c r="AD592" s="222"/>
      <c r="AE592" s="222"/>
      <c r="AF592" s="222"/>
      <c r="AG592" s="222"/>
      <c r="AH592" s="222"/>
      <c r="AI592" s="222"/>
      <c r="AJ592" s="222"/>
      <c r="AK592" s="222"/>
      <c r="AL592" s="222"/>
      <c r="AM592" s="222"/>
      <c r="AN592" s="222"/>
      <c r="AO592" s="222"/>
      <c r="AP592" s="222"/>
      <c r="AQ592" s="222"/>
      <c r="AR592" s="222"/>
      <c r="AS592" s="222"/>
      <c r="AT592" s="222"/>
      <c r="AU592" s="222"/>
      <c r="AV592" s="222"/>
      <c r="AW592" s="222"/>
      <c r="AX592" s="222"/>
      <c r="AY592" s="222"/>
      <c r="AZ592" s="222"/>
      <c r="BA592" s="222"/>
      <c r="BB592" s="222"/>
      <c r="BC592" s="222"/>
      <c r="BD592" s="222"/>
      <c r="BE592" s="222"/>
      <c r="BF592" s="222"/>
      <c r="BG592" s="222"/>
      <c r="BH592" s="222"/>
      <c r="BI592" s="222"/>
      <c r="BJ592" s="222"/>
      <c r="BK592" s="222"/>
      <c r="BL592" s="222"/>
    </row>
    <row r="593">
      <c r="A593" s="222"/>
      <c r="B593" s="222"/>
      <c r="C593" s="222"/>
      <c r="D593" s="222"/>
      <c r="E593" s="222"/>
      <c r="F593" s="222"/>
      <c r="G593" s="222"/>
      <c r="H593" s="222"/>
      <c r="I593" s="222"/>
      <c r="J593" s="222"/>
      <c r="K593" s="222"/>
      <c r="L593" s="222"/>
      <c r="M593" s="222"/>
      <c r="N593" s="222"/>
      <c r="O593" s="222"/>
      <c r="P593" s="222"/>
      <c r="Q593" s="222"/>
      <c r="R593" s="222"/>
      <c r="S593" s="222"/>
      <c r="T593" s="222"/>
      <c r="U593" s="222"/>
      <c r="V593" s="222"/>
      <c r="W593" s="222"/>
      <c r="X593" s="222"/>
      <c r="Y593" s="222"/>
      <c r="Z593" s="222"/>
      <c r="AA593" s="222"/>
      <c r="AB593" s="222"/>
      <c r="AC593" s="222"/>
      <c r="AD593" s="222"/>
      <c r="AE593" s="222"/>
      <c r="AF593" s="222"/>
      <c r="AG593" s="222"/>
      <c r="AH593" s="222"/>
      <c r="AI593" s="222"/>
      <c r="AJ593" s="222"/>
      <c r="AK593" s="222"/>
      <c r="AL593" s="222"/>
      <c r="AM593" s="222"/>
      <c r="AN593" s="222"/>
      <c r="AO593" s="222"/>
      <c r="AP593" s="222"/>
      <c r="AQ593" s="222"/>
      <c r="AR593" s="222"/>
      <c r="AS593" s="222"/>
      <c r="AT593" s="222"/>
      <c r="AU593" s="222"/>
      <c r="AV593" s="222"/>
      <c r="AW593" s="222"/>
      <c r="AX593" s="222"/>
      <c r="AY593" s="222"/>
      <c r="AZ593" s="222"/>
      <c r="BA593" s="222"/>
      <c r="BB593" s="222"/>
      <c r="BC593" s="222"/>
      <c r="BD593" s="222"/>
      <c r="BE593" s="222"/>
      <c r="BF593" s="222"/>
      <c r="BG593" s="222"/>
      <c r="BH593" s="222"/>
      <c r="BI593" s="222"/>
      <c r="BJ593" s="222"/>
      <c r="BK593" s="222"/>
      <c r="BL593" s="222"/>
    </row>
    <row r="594">
      <c r="A594" s="222"/>
      <c r="B594" s="222"/>
      <c r="C594" s="222"/>
      <c r="D594" s="222"/>
      <c r="E594" s="222"/>
      <c r="F594" s="222"/>
      <c r="G594" s="222"/>
      <c r="H594" s="222"/>
      <c r="I594" s="222"/>
      <c r="J594" s="222"/>
      <c r="K594" s="222"/>
      <c r="L594" s="222"/>
      <c r="M594" s="222"/>
      <c r="N594" s="222"/>
      <c r="O594" s="222"/>
      <c r="P594" s="222"/>
      <c r="Q594" s="222"/>
      <c r="R594" s="222"/>
      <c r="S594" s="222"/>
      <c r="T594" s="222"/>
      <c r="U594" s="222"/>
      <c r="V594" s="222"/>
      <c r="W594" s="222"/>
      <c r="X594" s="222"/>
      <c r="Y594" s="222"/>
      <c r="Z594" s="222"/>
      <c r="AA594" s="222"/>
      <c r="AB594" s="222"/>
      <c r="AC594" s="222"/>
      <c r="AD594" s="222"/>
      <c r="AE594" s="222"/>
      <c r="AF594" s="222"/>
      <c r="AG594" s="222"/>
      <c r="AH594" s="222"/>
      <c r="AI594" s="222"/>
      <c r="AJ594" s="222"/>
      <c r="AK594" s="222"/>
      <c r="AL594" s="222"/>
      <c r="AM594" s="222"/>
      <c r="AN594" s="222"/>
      <c r="AO594" s="222"/>
      <c r="AP594" s="222"/>
      <c r="AQ594" s="222"/>
      <c r="AR594" s="222"/>
      <c r="AS594" s="222"/>
      <c r="AT594" s="222"/>
      <c r="AU594" s="222"/>
      <c r="AV594" s="222"/>
      <c r="AW594" s="222"/>
      <c r="AX594" s="222"/>
      <c r="AY594" s="222"/>
      <c r="AZ594" s="222"/>
      <c r="BA594" s="222"/>
      <c r="BB594" s="222"/>
      <c r="BC594" s="222"/>
      <c r="BD594" s="222"/>
      <c r="BE594" s="222"/>
      <c r="BF594" s="222"/>
      <c r="BG594" s="222"/>
      <c r="BH594" s="222"/>
      <c r="BI594" s="222"/>
      <c r="BJ594" s="222"/>
      <c r="BK594" s="222"/>
      <c r="BL594" s="222"/>
    </row>
    <row r="595">
      <c r="A595" s="222"/>
      <c r="B595" s="222"/>
      <c r="C595" s="222"/>
      <c r="D595" s="222"/>
      <c r="E595" s="222"/>
      <c r="F595" s="222"/>
      <c r="G595" s="222"/>
      <c r="H595" s="222"/>
      <c r="I595" s="222"/>
      <c r="J595" s="222"/>
      <c r="K595" s="222"/>
      <c r="L595" s="222"/>
      <c r="M595" s="222"/>
      <c r="N595" s="222"/>
      <c r="O595" s="222"/>
      <c r="P595" s="222"/>
      <c r="Q595" s="222"/>
      <c r="R595" s="222"/>
      <c r="S595" s="222"/>
      <c r="T595" s="222"/>
      <c r="U595" s="222"/>
      <c r="V595" s="222"/>
      <c r="W595" s="222"/>
      <c r="X595" s="222"/>
      <c r="Y595" s="222"/>
      <c r="Z595" s="222"/>
      <c r="AA595" s="222"/>
      <c r="AB595" s="222"/>
      <c r="AC595" s="222"/>
      <c r="AD595" s="222"/>
      <c r="AE595" s="222"/>
      <c r="AF595" s="222"/>
      <c r="AG595" s="222"/>
      <c r="AH595" s="222"/>
      <c r="AI595" s="222"/>
      <c r="AJ595" s="222"/>
      <c r="AK595" s="222"/>
      <c r="AL595" s="222"/>
      <c r="AM595" s="222"/>
      <c r="AN595" s="222"/>
      <c r="AO595" s="222"/>
      <c r="AP595" s="222"/>
      <c r="AQ595" s="222"/>
      <c r="AR595" s="222"/>
      <c r="AS595" s="222"/>
      <c r="AT595" s="222"/>
      <c r="AU595" s="222"/>
      <c r="AV595" s="222"/>
      <c r="AW595" s="222"/>
      <c r="AX595" s="222"/>
      <c r="AY595" s="222"/>
      <c r="AZ595" s="222"/>
      <c r="BA595" s="222"/>
      <c r="BB595" s="222"/>
      <c r="BC595" s="222"/>
      <c r="BD595" s="222"/>
      <c r="BE595" s="222"/>
      <c r="BF595" s="222"/>
      <c r="BG595" s="222"/>
      <c r="BH595" s="222"/>
      <c r="BI595" s="222"/>
      <c r="BJ595" s="222"/>
      <c r="BK595" s="222"/>
      <c r="BL595" s="222"/>
    </row>
    <row r="596">
      <c r="A596" s="222"/>
      <c r="B596" s="222"/>
      <c r="C596" s="222"/>
      <c r="D596" s="222"/>
      <c r="E596" s="222"/>
      <c r="F596" s="222"/>
      <c r="G596" s="222"/>
      <c r="H596" s="222"/>
      <c r="I596" s="222"/>
      <c r="J596" s="222"/>
      <c r="K596" s="222"/>
      <c r="L596" s="222"/>
      <c r="M596" s="222"/>
      <c r="N596" s="222"/>
      <c r="O596" s="222"/>
      <c r="P596" s="222"/>
      <c r="Q596" s="222"/>
      <c r="R596" s="222"/>
      <c r="S596" s="222"/>
      <c r="T596" s="222"/>
      <c r="U596" s="222"/>
      <c r="V596" s="222"/>
      <c r="W596" s="222"/>
      <c r="X596" s="222"/>
      <c r="Y596" s="222"/>
      <c r="Z596" s="222"/>
      <c r="AA596" s="222"/>
      <c r="AB596" s="222"/>
      <c r="AC596" s="222"/>
      <c r="AD596" s="222"/>
      <c r="AE596" s="222"/>
      <c r="AF596" s="222"/>
      <c r="AG596" s="222"/>
      <c r="AH596" s="222"/>
      <c r="AI596" s="222"/>
      <c r="AJ596" s="222"/>
      <c r="AK596" s="222"/>
      <c r="AL596" s="222"/>
      <c r="AM596" s="222"/>
      <c r="AN596" s="222"/>
      <c r="AO596" s="222"/>
      <c r="AP596" s="222"/>
      <c r="AQ596" s="222"/>
      <c r="AR596" s="222"/>
      <c r="AS596" s="222"/>
      <c r="AT596" s="222"/>
      <c r="AU596" s="222"/>
      <c r="AV596" s="222"/>
      <c r="AW596" s="222"/>
      <c r="AX596" s="222"/>
      <c r="AY596" s="222"/>
      <c r="AZ596" s="222"/>
      <c r="BA596" s="222"/>
      <c r="BB596" s="222"/>
      <c r="BC596" s="222"/>
      <c r="BD596" s="222"/>
      <c r="BE596" s="222"/>
      <c r="BF596" s="222"/>
      <c r="BG596" s="222"/>
      <c r="BH596" s="222"/>
      <c r="BI596" s="222"/>
      <c r="BJ596" s="222"/>
      <c r="BK596" s="222"/>
      <c r="BL596" s="222"/>
    </row>
    <row r="597">
      <c r="A597" s="222"/>
      <c r="B597" s="222"/>
      <c r="C597" s="222"/>
      <c r="D597" s="222"/>
      <c r="E597" s="222"/>
      <c r="F597" s="222"/>
      <c r="G597" s="222"/>
      <c r="H597" s="222"/>
      <c r="I597" s="222"/>
      <c r="J597" s="222"/>
      <c r="K597" s="222"/>
      <c r="L597" s="222"/>
      <c r="M597" s="222"/>
      <c r="N597" s="222"/>
      <c r="O597" s="222"/>
      <c r="P597" s="222"/>
      <c r="Q597" s="222"/>
      <c r="R597" s="222"/>
      <c r="S597" s="222"/>
      <c r="T597" s="222"/>
      <c r="U597" s="222"/>
      <c r="V597" s="222"/>
      <c r="W597" s="222"/>
      <c r="X597" s="222"/>
      <c r="Y597" s="222"/>
      <c r="Z597" s="222"/>
      <c r="AA597" s="222"/>
      <c r="AB597" s="222"/>
      <c r="AC597" s="222"/>
      <c r="AD597" s="222"/>
      <c r="AE597" s="222"/>
      <c r="AF597" s="222"/>
      <c r="AG597" s="222"/>
      <c r="AH597" s="222"/>
      <c r="AI597" s="222"/>
      <c r="AJ597" s="222"/>
      <c r="AK597" s="222"/>
      <c r="AL597" s="222"/>
      <c r="AM597" s="222"/>
      <c r="AN597" s="222"/>
      <c r="AO597" s="222"/>
      <c r="AP597" s="222"/>
      <c r="AQ597" s="222"/>
      <c r="AR597" s="222"/>
      <c r="AS597" s="222"/>
      <c r="AT597" s="222"/>
      <c r="AU597" s="222"/>
      <c r="AV597" s="222"/>
      <c r="AW597" s="222"/>
      <c r="AX597" s="222"/>
      <c r="AY597" s="222"/>
      <c r="AZ597" s="222"/>
      <c r="BA597" s="222"/>
      <c r="BB597" s="222"/>
      <c r="BC597" s="222"/>
      <c r="BD597" s="222"/>
      <c r="BE597" s="222"/>
      <c r="BF597" s="222"/>
      <c r="BG597" s="222"/>
      <c r="BH597" s="222"/>
      <c r="BI597" s="222"/>
      <c r="BJ597" s="222"/>
      <c r="BK597" s="222"/>
      <c r="BL597" s="222"/>
    </row>
    <row r="598">
      <c r="A598" s="222"/>
      <c r="B598" s="222"/>
      <c r="C598" s="222"/>
      <c r="D598" s="222"/>
      <c r="E598" s="222"/>
      <c r="F598" s="222"/>
      <c r="G598" s="222"/>
      <c r="H598" s="222"/>
      <c r="I598" s="222"/>
      <c r="J598" s="222"/>
      <c r="K598" s="222"/>
      <c r="L598" s="222"/>
      <c r="M598" s="222"/>
      <c r="N598" s="222"/>
      <c r="O598" s="222"/>
      <c r="P598" s="222"/>
      <c r="Q598" s="222"/>
      <c r="R598" s="222"/>
      <c r="S598" s="222"/>
      <c r="T598" s="222"/>
      <c r="U598" s="222"/>
      <c r="V598" s="222"/>
      <c r="W598" s="222"/>
      <c r="X598" s="222"/>
      <c r="Y598" s="222"/>
      <c r="Z598" s="222"/>
      <c r="AA598" s="222"/>
      <c r="AB598" s="222"/>
      <c r="AC598" s="222"/>
      <c r="AD598" s="222"/>
      <c r="AE598" s="222"/>
      <c r="AF598" s="222"/>
      <c r="AG598" s="222"/>
      <c r="AH598" s="222"/>
      <c r="AI598" s="222"/>
      <c r="AJ598" s="222"/>
      <c r="AK598" s="222"/>
      <c r="AL598" s="222"/>
      <c r="AM598" s="222"/>
      <c r="AN598" s="222"/>
      <c r="AO598" s="222"/>
      <c r="AP598" s="222"/>
      <c r="AQ598" s="222"/>
      <c r="AR598" s="222"/>
      <c r="AS598" s="222"/>
      <c r="AT598" s="222"/>
      <c r="AU598" s="222"/>
      <c r="AV598" s="222"/>
      <c r="AW598" s="222"/>
      <c r="AX598" s="222"/>
      <c r="AY598" s="222"/>
      <c r="AZ598" s="222"/>
      <c r="BA598" s="222"/>
      <c r="BB598" s="222"/>
      <c r="BC598" s="222"/>
      <c r="BD598" s="222"/>
      <c r="BE598" s="222"/>
      <c r="BF598" s="222"/>
      <c r="BG598" s="222"/>
      <c r="BH598" s="222"/>
      <c r="BI598" s="222"/>
      <c r="BJ598" s="222"/>
      <c r="BK598" s="222"/>
      <c r="BL598" s="222"/>
    </row>
    <row r="599">
      <c r="A599" s="222"/>
      <c r="B599" s="222"/>
      <c r="C599" s="222"/>
      <c r="D599" s="222"/>
      <c r="E599" s="222"/>
      <c r="F599" s="222"/>
      <c r="G599" s="222"/>
      <c r="H599" s="222"/>
      <c r="I599" s="222"/>
      <c r="J599" s="222"/>
      <c r="K599" s="222"/>
      <c r="L599" s="222"/>
      <c r="M599" s="222"/>
      <c r="N599" s="222"/>
      <c r="O599" s="222"/>
      <c r="P599" s="222"/>
      <c r="Q599" s="222"/>
      <c r="R599" s="222"/>
      <c r="S599" s="222"/>
      <c r="T599" s="222"/>
      <c r="U599" s="222"/>
      <c r="V599" s="222"/>
      <c r="W599" s="222"/>
      <c r="X599" s="222"/>
      <c r="Y599" s="222"/>
      <c r="Z599" s="222"/>
      <c r="AA599" s="222"/>
      <c r="AB599" s="222"/>
      <c r="AC599" s="222"/>
      <c r="AD599" s="222"/>
      <c r="AE599" s="222"/>
      <c r="AF599" s="222"/>
      <c r="AG599" s="222"/>
      <c r="AH599" s="222"/>
      <c r="AI599" s="222"/>
      <c r="AJ599" s="222"/>
      <c r="AK599" s="222"/>
      <c r="AL599" s="222"/>
      <c r="AM599" s="222"/>
      <c r="AN599" s="222"/>
      <c r="AO599" s="222"/>
      <c r="AP599" s="222"/>
      <c r="AQ599" s="222"/>
      <c r="AR599" s="222"/>
      <c r="AS599" s="222"/>
      <c r="AT599" s="222"/>
      <c r="AU599" s="222"/>
      <c r="AV599" s="222"/>
      <c r="AW599" s="222"/>
      <c r="AX599" s="222"/>
      <c r="AY599" s="222"/>
      <c r="AZ599" s="222"/>
      <c r="BA599" s="222"/>
      <c r="BB599" s="222"/>
      <c r="BC599" s="222"/>
      <c r="BD599" s="222"/>
      <c r="BE599" s="222"/>
      <c r="BF599" s="222"/>
      <c r="BG599" s="222"/>
      <c r="BH599" s="222"/>
      <c r="BI599" s="222"/>
      <c r="BJ599" s="222"/>
      <c r="BK599" s="222"/>
      <c r="BL599" s="222"/>
    </row>
    <row r="600">
      <c r="A600" s="222"/>
      <c r="B600" s="222"/>
      <c r="C600" s="222"/>
      <c r="D600" s="222"/>
      <c r="E600" s="222"/>
      <c r="F600" s="222"/>
      <c r="G600" s="222"/>
      <c r="H600" s="222"/>
      <c r="I600" s="222"/>
      <c r="J600" s="222"/>
      <c r="K600" s="222"/>
      <c r="L600" s="222"/>
      <c r="M600" s="222"/>
      <c r="N600" s="222"/>
      <c r="O600" s="222"/>
      <c r="P600" s="222"/>
      <c r="Q600" s="222"/>
      <c r="R600" s="222"/>
      <c r="S600" s="222"/>
      <c r="T600" s="222"/>
      <c r="U600" s="222"/>
      <c r="V600" s="222"/>
      <c r="W600" s="222"/>
      <c r="X600" s="222"/>
      <c r="Y600" s="222"/>
      <c r="Z600" s="222"/>
      <c r="AA600" s="222"/>
      <c r="AB600" s="222"/>
      <c r="AC600" s="222"/>
      <c r="AD600" s="222"/>
      <c r="AE600" s="222"/>
      <c r="AF600" s="222"/>
      <c r="AG600" s="222"/>
      <c r="AH600" s="222"/>
      <c r="AI600" s="222"/>
      <c r="AJ600" s="222"/>
      <c r="AK600" s="222"/>
      <c r="AL600" s="222"/>
      <c r="AM600" s="222"/>
      <c r="AN600" s="222"/>
      <c r="AO600" s="222"/>
      <c r="AP600" s="222"/>
      <c r="AQ600" s="222"/>
      <c r="AR600" s="222"/>
      <c r="AS600" s="222"/>
      <c r="AT600" s="222"/>
      <c r="AU600" s="222"/>
      <c r="AV600" s="222"/>
      <c r="AW600" s="222"/>
      <c r="AX600" s="222"/>
      <c r="AY600" s="222"/>
      <c r="AZ600" s="222"/>
      <c r="BA600" s="222"/>
      <c r="BB600" s="222"/>
      <c r="BC600" s="222"/>
      <c r="BD600" s="222"/>
      <c r="BE600" s="222"/>
      <c r="BF600" s="222"/>
      <c r="BG600" s="222"/>
      <c r="BH600" s="222"/>
      <c r="BI600" s="222"/>
      <c r="BJ600" s="222"/>
      <c r="BK600" s="222"/>
      <c r="BL600" s="222"/>
    </row>
    <row r="601">
      <c r="A601" s="222"/>
      <c r="B601" s="222"/>
      <c r="C601" s="222"/>
      <c r="D601" s="222"/>
      <c r="E601" s="222"/>
      <c r="F601" s="222"/>
      <c r="G601" s="222"/>
      <c r="H601" s="222"/>
      <c r="I601" s="222"/>
      <c r="J601" s="222"/>
      <c r="K601" s="222"/>
      <c r="L601" s="222"/>
      <c r="M601" s="222"/>
      <c r="N601" s="222"/>
      <c r="O601" s="222"/>
      <c r="P601" s="222"/>
      <c r="Q601" s="222"/>
      <c r="R601" s="222"/>
      <c r="S601" s="222"/>
      <c r="T601" s="222"/>
      <c r="U601" s="222"/>
      <c r="V601" s="222"/>
      <c r="W601" s="222"/>
      <c r="X601" s="222"/>
      <c r="Y601" s="222"/>
      <c r="Z601" s="222"/>
      <c r="AA601" s="222"/>
      <c r="AB601" s="222"/>
      <c r="AC601" s="222"/>
      <c r="AD601" s="222"/>
      <c r="AE601" s="222"/>
      <c r="AF601" s="222"/>
      <c r="AG601" s="222"/>
      <c r="AH601" s="222"/>
      <c r="AI601" s="222"/>
      <c r="AJ601" s="222"/>
      <c r="AK601" s="222"/>
      <c r="AL601" s="222"/>
      <c r="AM601" s="222"/>
      <c r="AN601" s="222"/>
      <c r="AO601" s="222"/>
      <c r="AP601" s="222"/>
      <c r="AQ601" s="222"/>
      <c r="AR601" s="222"/>
      <c r="AS601" s="222"/>
      <c r="AT601" s="222"/>
      <c r="AU601" s="222"/>
      <c r="AV601" s="222"/>
      <c r="AW601" s="222"/>
      <c r="AX601" s="222"/>
      <c r="AY601" s="222"/>
      <c r="AZ601" s="222"/>
      <c r="BA601" s="222"/>
      <c r="BB601" s="222"/>
      <c r="BC601" s="222"/>
      <c r="BD601" s="222"/>
      <c r="BE601" s="222"/>
      <c r="BF601" s="222"/>
      <c r="BG601" s="222"/>
      <c r="BH601" s="222"/>
      <c r="BI601" s="222"/>
      <c r="BJ601" s="222"/>
      <c r="BK601" s="222"/>
      <c r="BL601" s="222"/>
    </row>
    <row r="602">
      <c r="A602" s="222"/>
      <c r="B602" s="222"/>
      <c r="C602" s="222"/>
      <c r="D602" s="222"/>
      <c r="E602" s="222"/>
      <c r="F602" s="222"/>
      <c r="G602" s="222"/>
      <c r="H602" s="222"/>
      <c r="I602" s="222"/>
      <c r="J602" s="222"/>
      <c r="K602" s="222"/>
      <c r="L602" s="222"/>
      <c r="M602" s="222"/>
      <c r="N602" s="222"/>
      <c r="O602" s="222"/>
      <c r="P602" s="222"/>
      <c r="Q602" s="222"/>
      <c r="R602" s="222"/>
      <c r="S602" s="222"/>
      <c r="T602" s="222"/>
      <c r="U602" s="222"/>
      <c r="V602" s="222"/>
      <c r="W602" s="222"/>
      <c r="X602" s="222"/>
      <c r="Y602" s="222"/>
      <c r="Z602" s="222"/>
      <c r="AA602" s="222"/>
      <c r="AB602" s="222"/>
      <c r="AC602" s="222"/>
      <c r="AD602" s="222"/>
      <c r="AE602" s="222"/>
      <c r="AF602" s="222"/>
      <c r="AG602" s="222"/>
      <c r="AH602" s="222"/>
      <c r="AI602" s="222"/>
      <c r="AJ602" s="222"/>
      <c r="AK602" s="222"/>
      <c r="AL602" s="222"/>
      <c r="AM602" s="222"/>
      <c r="AN602" s="222"/>
      <c r="AO602" s="222"/>
      <c r="AP602" s="222"/>
      <c r="AQ602" s="222"/>
      <c r="AR602" s="222"/>
      <c r="AS602" s="222"/>
      <c r="AT602" s="222"/>
      <c r="AU602" s="222"/>
      <c r="AV602" s="222"/>
      <c r="AW602" s="222"/>
      <c r="AX602" s="222"/>
      <c r="AY602" s="222"/>
      <c r="AZ602" s="222"/>
      <c r="BA602" s="222"/>
      <c r="BB602" s="222"/>
      <c r="BC602" s="222"/>
      <c r="BD602" s="222"/>
      <c r="BE602" s="222"/>
      <c r="BF602" s="222"/>
      <c r="BG602" s="222"/>
      <c r="BH602" s="222"/>
      <c r="BI602" s="222"/>
      <c r="BJ602" s="222"/>
      <c r="BK602" s="222"/>
      <c r="BL602" s="222"/>
    </row>
    <row r="603">
      <c r="A603" s="222"/>
      <c r="B603" s="222"/>
      <c r="C603" s="222"/>
      <c r="D603" s="222"/>
      <c r="E603" s="222"/>
      <c r="F603" s="222"/>
      <c r="G603" s="222"/>
      <c r="H603" s="222"/>
      <c r="I603" s="222"/>
      <c r="J603" s="222"/>
      <c r="K603" s="222"/>
      <c r="L603" s="222"/>
      <c r="M603" s="222"/>
      <c r="N603" s="222"/>
      <c r="O603" s="222"/>
      <c r="P603" s="222"/>
      <c r="Q603" s="222"/>
      <c r="R603" s="222"/>
      <c r="S603" s="222"/>
      <c r="T603" s="222"/>
      <c r="U603" s="222"/>
      <c r="V603" s="222"/>
      <c r="W603" s="222"/>
      <c r="X603" s="222"/>
      <c r="Y603" s="222"/>
      <c r="Z603" s="222"/>
      <c r="AA603" s="222"/>
      <c r="AB603" s="222"/>
      <c r="AC603" s="222"/>
      <c r="AD603" s="222"/>
      <c r="AE603" s="222"/>
      <c r="AF603" s="222"/>
      <c r="AG603" s="222"/>
      <c r="AH603" s="222"/>
      <c r="AI603" s="222"/>
      <c r="AJ603" s="222"/>
      <c r="AK603" s="222"/>
      <c r="AL603" s="222"/>
      <c r="AM603" s="222"/>
      <c r="AN603" s="222"/>
      <c r="AO603" s="222"/>
      <c r="AP603" s="222"/>
      <c r="AQ603" s="222"/>
      <c r="AR603" s="222"/>
      <c r="AS603" s="222"/>
      <c r="AT603" s="222"/>
      <c r="AU603" s="222"/>
      <c r="AV603" s="222"/>
      <c r="AW603" s="222"/>
      <c r="AX603" s="222"/>
      <c r="AY603" s="222"/>
      <c r="AZ603" s="222"/>
      <c r="BA603" s="222"/>
      <c r="BB603" s="222"/>
      <c r="BC603" s="222"/>
      <c r="BD603" s="222"/>
      <c r="BE603" s="222"/>
      <c r="BF603" s="222"/>
      <c r="BG603" s="222"/>
      <c r="BH603" s="222"/>
      <c r="BI603" s="222"/>
      <c r="BJ603" s="222"/>
      <c r="BK603" s="222"/>
      <c r="BL603" s="222"/>
    </row>
    <row r="604">
      <c r="A604" s="222"/>
      <c r="B604" s="222"/>
      <c r="C604" s="222"/>
      <c r="D604" s="222"/>
      <c r="E604" s="222"/>
      <c r="F604" s="222"/>
      <c r="G604" s="222"/>
      <c r="H604" s="222"/>
      <c r="I604" s="222"/>
      <c r="J604" s="222"/>
      <c r="K604" s="222"/>
      <c r="L604" s="222"/>
      <c r="M604" s="222"/>
      <c r="N604" s="222"/>
      <c r="O604" s="222"/>
      <c r="P604" s="222"/>
      <c r="Q604" s="222"/>
      <c r="R604" s="222"/>
      <c r="S604" s="222"/>
      <c r="T604" s="222"/>
      <c r="U604" s="222"/>
      <c r="V604" s="222"/>
      <c r="W604" s="222"/>
      <c r="X604" s="222"/>
      <c r="Y604" s="222"/>
      <c r="Z604" s="222"/>
      <c r="AA604" s="222"/>
      <c r="AB604" s="222"/>
      <c r="AC604" s="222"/>
      <c r="AD604" s="222"/>
      <c r="AE604" s="222"/>
      <c r="AF604" s="222"/>
      <c r="AG604" s="222"/>
      <c r="AH604" s="222"/>
      <c r="AI604" s="222"/>
      <c r="AJ604" s="222"/>
      <c r="AK604" s="222"/>
      <c r="AL604" s="222"/>
      <c r="AM604" s="222"/>
      <c r="AN604" s="222"/>
      <c r="AO604" s="222"/>
      <c r="AP604" s="222"/>
      <c r="AQ604" s="222"/>
      <c r="AR604" s="222"/>
      <c r="AS604" s="222"/>
      <c r="AT604" s="222"/>
      <c r="AU604" s="222"/>
      <c r="AV604" s="222"/>
      <c r="AW604" s="222"/>
      <c r="AX604" s="222"/>
      <c r="AY604" s="222"/>
      <c r="AZ604" s="222"/>
      <c r="BA604" s="222"/>
      <c r="BB604" s="222"/>
      <c r="BC604" s="222"/>
      <c r="BD604" s="222"/>
      <c r="BE604" s="222"/>
      <c r="BF604" s="222"/>
      <c r="BG604" s="222"/>
      <c r="BH604" s="222"/>
      <c r="BI604" s="222"/>
      <c r="BJ604" s="222"/>
      <c r="BK604" s="222"/>
      <c r="BL604" s="222"/>
    </row>
    <row r="605">
      <c r="A605" s="222"/>
      <c r="B605" s="222"/>
      <c r="C605" s="222"/>
      <c r="D605" s="222"/>
      <c r="E605" s="222"/>
      <c r="F605" s="222"/>
      <c r="G605" s="222"/>
      <c r="H605" s="222"/>
      <c r="I605" s="222"/>
      <c r="J605" s="222"/>
      <c r="K605" s="222"/>
      <c r="L605" s="222"/>
      <c r="M605" s="222"/>
      <c r="N605" s="222"/>
      <c r="O605" s="222"/>
      <c r="P605" s="222"/>
      <c r="Q605" s="222"/>
      <c r="R605" s="222"/>
      <c r="S605" s="222"/>
      <c r="T605" s="222"/>
      <c r="U605" s="222"/>
      <c r="V605" s="222"/>
      <c r="W605" s="222"/>
      <c r="X605" s="222"/>
      <c r="Y605" s="222"/>
      <c r="Z605" s="222"/>
      <c r="AA605" s="222"/>
      <c r="AB605" s="222"/>
      <c r="AC605" s="222"/>
      <c r="AD605" s="222"/>
      <c r="AE605" s="222"/>
      <c r="AF605" s="222"/>
      <c r="AG605" s="222"/>
      <c r="AH605" s="222"/>
      <c r="AI605" s="222"/>
      <c r="AJ605" s="222"/>
      <c r="AK605" s="222"/>
      <c r="AL605" s="222"/>
      <c r="AM605" s="222"/>
      <c r="AN605" s="222"/>
      <c r="AO605" s="222"/>
      <c r="AP605" s="222"/>
      <c r="AQ605" s="222"/>
      <c r="AR605" s="222"/>
      <c r="AS605" s="222"/>
      <c r="AT605" s="222"/>
      <c r="AU605" s="222"/>
      <c r="AV605" s="222"/>
      <c r="AW605" s="222"/>
      <c r="AX605" s="222"/>
      <c r="AY605" s="222"/>
      <c r="AZ605" s="222"/>
      <c r="BA605" s="222"/>
      <c r="BB605" s="222"/>
      <c r="BC605" s="222"/>
      <c r="BD605" s="222"/>
      <c r="BE605" s="222"/>
      <c r="BF605" s="222"/>
      <c r="BG605" s="222"/>
      <c r="BH605" s="222"/>
      <c r="BI605" s="222"/>
      <c r="BJ605" s="222"/>
      <c r="BK605" s="222"/>
      <c r="BL605" s="222"/>
    </row>
    <row r="606">
      <c r="A606" s="222"/>
      <c r="B606" s="222"/>
      <c r="C606" s="222"/>
      <c r="D606" s="222"/>
      <c r="E606" s="222"/>
      <c r="F606" s="222"/>
      <c r="G606" s="222"/>
      <c r="H606" s="222"/>
      <c r="I606" s="222"/>
      <c r="J606" s="222"/>
      <c r="K606" s="222"/>
      <c r="L606" s="222"/>
      <c r="M606" s="222"/>
      <c r="N606" s="222"/>
      <c r="O606" s="222"/>
      <c r="P606" s="222"/>
      <c r="Q606" s="222"/>
      <c r="R606" s="222"/>
      <c r="S606" s="222"/>
      <c r="T606" s="222"/>
      <c r="U606" s="222"/>
      <c r="V606" s="222"/>
      <c r="W606" s="222"/>
      <c r="X606" s="222"/>
      <c r="Y606" s="222"/>
      <c r="Z606" s="222"/>
      <c r="AA606" s="222"/>
      <c r="AB606" s="222"/>
      <c r="AC606" s="222"/>
      <c r="AD606" s="222"/>
      <c r="AE606" s="222"/>
      <c r="AF606" s="222"/>
      <c r="AG606" s="222"/>
      <c r="AH606" s="222"/>
      <c r="AI606" s="222"/>
      <c r="AJ606" s="222"/>
      <c r="AK606" s="222"/>
      <c r="AL606" s="222"/>
      <c r="AM606" s="222"/>
      <c r="AN606" s="222"/>
      <c r="AO606" s="222"/>
      <c r="AP606" s="222"/>
      <c r="AQ606" s="222"/>
      <c r="AR606" s="222"/>
      <c r="AS606" s="222"/>
      <c r="AT606" s="222"/>
      <c r="AU606" s="222"/>
      <c r="AV606" s="222"/>
      <c r="AW606" s="222"/>
      <c r="AX606" s="222"/>
      <c r="AY606" s="222"/>
      <c r="AZ606" s="222"/>
      <c r="BA606" s="222"/>
      <c r="BB606" s="222"/>
      <c r="BC606" s="222"/>
      <c r="BD606" s="222"/>
      <c r="BE606" s="222"/>
      <c r="BF606" s="222"/>
      <c r="BG606" s="222"/>
      <c r="BH606" s="222"/>
      <c r="BI606" s="222"/>
      <c r="BJ606" s="222"/>
      <c r="BK606" s="222"/>
      <c r="BL606" s="222"/>
    </row>
    <row r="607">
      <c r="A607" s="222"/>
      <c r="B607" s="222"/>
      <c r="C607" s="222"/>
      <c r="D607" s="222"/>
      <c r="E607" s="222"/>
      <c r="F607" s="222"/>
      <c r="G607" s="222"/>
      <c r="H607" s="222"/>
      <c r="I607" s="222"/>
      <c r="J607" s="222"/>
      <c r="K607" s="222"/>
      <c r="L607" s="222"/>
      <c r="M607" s="222"/>
      <c r="N607" s="222"/>
      <c r="O607" s="222"/>
      <c r="P607" s="222"/>
      <c r="Q607" s="222"/>
      <c r="R607" s="222"/>
      <c r="S607" s="222"/>
      <c r="T607" s="222"/>
      <c r="U607" s="222"/>
      <c r="V607" s="222"/>
      <c r="W607" s="222"/>
      <c r="X607" s="222"/>
      <c r="Y607" s="222"/>
      <c r="Z607" s="222"/>
      <c r="AA607" s="222"/>
      <c r="AB607" s="222"/>
      <c r="AC607" s="222"/>
      <c r="AD607" s="222"/>
      <c r="AE607" s="222"/>
      <c r="AF607" s="222"/>
      <c r="AG607" s="222"/>
      <c r="AH607" s="222"/>
      <c r="AI607" s="222"/>
      <c r="AJ607" s="222"/>
      <c r="AK607" s="222"/>
      <c r="AL607" s="222"/>
      <c r="AM607" s="222"/>
      <c r="AN607" s="222"/>
      <c r="AO607" s="222"/>
      <c r="AP607" s="222"/>
      <c r="AQ607" s="222"/>
      <c r="AR607" s="222"/>
      <c r="AS607" s="222"/>
      <c r="AT607" s="222"/>
      <c r="AU607" s="222"/>
      <c r="AV607" s="222"/>
      <c r="AW607" s="222"/>
      <c r="AX607" s="222"/>
      <c r="AY607" s="222"/>
      <c r="AZ607" s="222"/>
      <c r="BA607" s="222"/>
      <c r="BB607" s="222"/>
      <c r="BC607" s="222"/>
      <c r="BD607" s="222"/>
      <c r="BE607" s="222"/>
      <c r="BF607" s="222"/>
      <c r="BG607" s="222"/>
      <c r="BH607" s="222"/>
      <c r="BI607" s="222"/>
      <c r="BJ607" s="222"/>
      <c r="BK607" s="222"/>
      <c r="BL607" s="222"/>
    </row>
    <row r="608">
      <c r="A608" s="222"/>
      <c r="B608" s="222"/>
      <c r="C608" s="222"/>
      <c r="D608" s="222"/>
      <c r="E608" s="222"/>
      <c r="F608" s="222"/>
      <c r="G608" s="222"/>
      <c r="H608" s="222"/>
      <c r="I608" s="222"/>
      <c r="J608" s="222"/>
      <c r="K608" s="222"/>
      <c r="L608" s="222"/>
      <c r="M608" s="222"/>
      <c r="N608" s="222"/>
      <c r="O608" s="222"/>
      <c r="P608" s="222"/>
      <c r="Q608" s="222"/>
      <c r="R608" s="222"/>
      <c r="S608" s="222"/>
      <c r="T608" s="222"/>
      <c r="U608" s="222"/>
      <c r="V608" s="222"/>
      <c r="W608" s="222"/>
      <c r="X608" s="222"/>
      <c r="Y608" s="222"/>
      <c r="Z608" s="222"/>
      <c r="AA608" s="222"/>
      <c r="AB608" s="222"/>
      <c r="AC608" s="222"/>
      <c r="AD608" s="222"/>
      <c r="AE608" s="222"/>
      <c r="AF608" s="222"/>
      <c r="AG608" s="222"/>
      <c r="AH608" s="222"/>
      <c r="AI608" s="222"/>
      <c r="AJ608" s="222"/>
      <c r="AK608" s="222"/>
      <c r="AL608" s="222"/>
      <c r="AM608" s="222"/>
      <c r="AN608" s="222"/>
      <c r="AO608" s="222"/>
      <c r="AP608" s="222"/>
      <c r="AQ608" s="222"/>
      <c r="AR608" s="222"/>
      <c r="AS608" s="222"/>
      <c r="AT608" s="222"/>
      <c r="AU608" s="222"/>
      <c r="AV608" s="222"/>
      <c r="AW608" s="222"/>
      <c r="AX608" s="222"/>
      <c r="AY608" s="222"/>
      <c r="AZ608" s="222"/>
      <c r="BA608" s="222"/>
      <c r="BB608" s="222"/>
      <c r="BC608" s="222"/>
      <c r="BD608" s="222"/>
      <c r="BE608" s="222"/>
      <c r="BF608" s="222"/>
      <c r="BG608" s="222"/>
      <c r="BH608" s="222"/>
      <c r="BI608" s="222"/>
      <c r="BJ608" s="222"/>
      <c r="BK608" s="222"/>
      <c r="BL608" s="222"/>
    </row>
    <row r="609">
      <c r="A609" s="222"/>
      <c r="B609" s="222"/>
      <c r="C609" s="222"/>
      <c r="D609" s="222"/>
      <c r="E609" s="222"/>
      <c r="F609" s="222"/>
      <c r="G609" s="222"/>
      <c r="H609" s="222"/>
      <c r="I609" s="222"/>
      <c r="J609" s="222"/>
      <c r="K609" s="222"/>
      <c r="L609" s="222"/>
      <c r="M609" s="222"/>
      <c r="N609" s="222"/>
      <c r="O609" s="222"/>
      <c r="P609" s="222"/>
      <c r="Q609" s="222"/>
      <c r="R609" s="222"/>
      <c r="S609" s="222"/>
      <c r="T609" s="222"/>
      <c r="U609" s="222"/>
      <c r="V609" s="222"/>
      <c r="W609" s="222"/>
      <c r="X609" s="222"/>
      <c r="Y609" s="222"/>
      <c r="Z609" s="222"/>
      <c r="AA609" s="222"/>
      <c r="AB609" s="222"/>
      <c r="AC609" s="222"/>
      <c r="AD609" s="222"/>
      <c r="AE609" s="222"/>
      <c r="AF609" s="222"/>
      <c r="AG609" s="222"/>
      <c r="AH609" s="222"/>
      <c r="AI609" s="222"/>
      <c r="AJ609" s="222"/>
      <c r="AK609" s="222"/>
      <c r="AL609" s="222"/>
      <c r="AM609" s="222"/>
      <c r="AN609" s="222"/>
      <c r="AO609" s="222"/>
      <c r="AP609" s="222"/>
      <c r="AQ609" s="222"/>
      <c r="AR609" s="222"/>
      <c r="AS609" s="222"/>
      <c r="AT609" s="222"/>
      <c r="AU609" s="222"/>
      <c r="AV609" s="222"/>
      <c r="AW609" s="222"/>
      <c r="AX609" s="222"/>
      <c r="AY609" s="222"/>
      <c r="AZ609" s="222"/>
      <c r="BA609" s="222"/>
      <c r="BB609" s="222"/>
      <c r="BC609" s="222"/>
      <c r="BD609" s="222"/>
      <c r="BE609" s="222"/>
      <c r="BF609" s="222"/>
      <c r="BG609" s="222"/>
      <c r="BH609" s="222"/>
      <c r="BI609" s="222"/>
      <c r="BJ609" s="222"/>
      <c r="BK609" s="222"/>
      <c r="BL609" s="222"/>
    </row>
    <row r="610">
      <c r="A610" s="222"/>
      <c r="B610" s="222"/>
      <c r="C610" s="222"/>
      <c r="D610" s="222"/>
      <c r="E610" s="222"/>
      <c r="F610" s="222"/>
      <c r="G610" s="222"/>
      <c r="H610" s="222"/>
      <c r="I610" s="222"/>
      <c r="J610" s="222"/>
      <c r="K610" s="222"/>
      <c r="L610" s="222"/>
      <c r="M610" s="222"/>
      <c r="N610" s="222"/>
      <c r="O610" s="222"/>
      <c r="P610" s="222"/>
      <c r="Q610" s="222"/>
      <c r="R610" s="222"/>
      <c r="S610" s="222"/>
      <c r="T610" s="222"/>
      <c r="U610" s="222"/>
      <c r="V610" s="222"/>
      <c r="W610" s="222"/>
      <c r="X610" s="222"/>
      <c r="Y610" s="222"/>
      <c r="Z610" s="222"/>
      <c r="AA610" s="222"/>
      <c r="AB610" s="222"/>
      <c r="AC610" s="222"/>
      <c r="AD610" s="222"/>
      <c r="AE610" s="222"/>
      <c r="AF610" s="222"/>
      <c r="AG610" s="222"/>
      <c r="AH610" s="222"/>
      <c r="AI610" s="222"/>
      <c r="AJ610" s="222"/>
      <c r="AK610" s="222"/>
      <c r="AL610" s="222"/>
      <c r="AM610" s="222"/>
      <c r="AN610" s="222"/>
      <c r="AO610" s="222"/>
      <c r="AP610" s="222"/>
      <c r="AQ610" s="222"/>
      <c r="AR610" s="222"/>
      <c r="AS610" s="222"/>
      <c r="AT610" s="222"/>
      <c r="AU610" s="222"/>
      <c r="AV610" s="222"/>
      <c r="AW610" s="222"/>
      <c r="AX610" s="222"/>
      <c r="AY610" s="222"/>
      <c r="AZ610" s="222"/>
      <c r="BA610" s="222"/>
      <c r="BB610" s="222"/>
      <c r="BC610" s="222"/>
      <c r="BD610" s="222"/>
      <c r="BE610" s="222"/>
      <c r="BF610" s="222"/>
      <c r="BG610" s="222"/>
      <c r="BH610" s="222"/>
      <c r="BI610" s="222"/>
      <c r="BJ610" s="222"/>
      <c r="BK610" s="222"/>
      <c r="BL610" s="222"/>
    </row>
    <row r="611">
      <c r="A611" s="222"/>
      <c r="B611" s="222"/>
      <c r="C611" s="222"/>
      <c r="D611" s="222"/>
      <c r="E611" s="222"/>
      <c r="F611" s="222"/>
      <c r="G611" s="222"/>
      <c r="H611" s="222"/>
      <c r="I611" s="222"/>
      <c r="J611" s="222"/>
      <c r="K611" s="222"/>
      <c r="L611" s="222"/>
      <c r="M611" s="222"/>
      <c r="N611" s="222"/>
      <c r="O611" s="222"/>
      <c r="P611" s="222"/>
      <c r="Q611" s="222"/>
      <c r="R611" s="222"/>
      <c r="S611" s="222"/>
      <c r="T611" s="222"/>
      <c r="U611" s="222"/>
      <c r="V611" s="222"/>
      <c r="W611" s="222"/>
      <c r="X611" s="222"/>
      <c r="Y611" s="222"/>
      <c r="Z611" s="222"/>
      <c r="AA611" s="222"/>
      <c r="AB611" s="222"/>
      <c r="AC611" s="222"/>
      <c r="AD611" s="222"/>
      <c r="AE611" s="222"/>
      <c r="AF611" s="222"/>
      <c r="AG611" s="222"/>
      <c r="AH611" s="222"/>
      <c r="AI611" s="222"/>
      <c r="AJ611" s="222"/>
      <c r="AK611" s="222"/>
      <c r="AL611" s="222"/>
      <c r="AM611" s="222"/>
      <c r="AN611" s="222"/>
      <c r="AO611" s="222"/>
      <c r="AP611" s="222"/>
      <c r="AQ611" s="222"/>
      <c r="AR611" s="222"/>
      <c r="AS611" s="222"/>
      <c r="AT611" s="222"/>
      <c r="AU611" s="222"/>
      <c r="AV611" s="222"/>
      <c r="AW611" s="222"/>
      <c r="AX611" s="222"/>
      <c r="AY611" s="222"/>
      <c r="AZ611" s="222"/>
      <c r="BA611" s="222"/>
      <c r="BB611" s="222"/>
      <c r="BC611" s="222"/>
      <c r="BD611" s="222"/>
      <c r="BE611" s="222"/>
      <c r="BF611" s="222"/>
      <c r="BG611" s="222"/>
      <c r="BH611" s="222"/>
      <c r="BI611" s="222"/>
      <c r="BJ611" s="222"/>
      <c r="BK611" s="222"/>
      <c r="BL611" s="222"/>
    </row>
    <row r="612">
      <c r="A612" s="222"/>
      <c r="B612" s="222"/>
      <c r="C612" s="222"/>
      <c r="D612" s="222"/>
      <c r="E612" s="222"/>
      <c r="F612" s="222"/>
      <c r="G612" s="222"/>
      <c r="H612" s="222"/>
      <c r="I612" s="222"/>
      <c r="J612" s="222"/>
      <c r="K612" s="222"/>
      <c r="L612" s="222"/>
      <c r="M612" s="222"/>
      <c r="N612" s="222"/>
      <c r="O612" s="222"/>
      <c r="P612" s="222"/>
      <c r="Q612" s="222"/>
      <c r="R612" s="222"/>
      <c r="S612" s="222"/>
      <c r="T612" s="222"/>
      <c r="U612" s="222"/>
      <c r="V612" s="222"/>
      <c r="W612" s="222"/>
      <c r="X612" s="222"/>
      <c r="Y612" s="222"/>
      <c r="Z612" s="222"/>
      <c r="AA612" s="222"/>
      <c r="AB612" s="222"/>
      <c r="AC612" s="222"/>
      <c r="AD612" s="222"/>
      <c r="AE612" s="222"/>
      <c r="AF612" s="222"/>
      <c r="AG612" s="222"/>
      <c r="AH612" s="222"/>
      <c r="AI612" s="222"/>
      <c r="AJ612" s="222"/>
      <c r="AK612" s="222"/>
      <c r="AL612" s="222"/>
      <c r="AM612" s="222"/>
      <c r="AN612" s="222"/>
      <c r="AO612" s="222"/>
      <c r="AP612" s="222"/>
      <c r="AQ612" s="222"/>
      <c r="AR612" s="222"/>
      <c r="AS612" s="222"/>
      <c r="AT612" s="222"/>
      <c r="AU612" s="222"/>
      <c r="AV612" s="222"/>
      <c r="AW612" s="222"/>
      <c r="AX612" s="222"/>
      <c r="AY612" s="222"/>
      <c r="AZ612" s="222"/>
      <c r="BA612" s="222"/>
      <c r="BB612" s="222"/>
      <c r="BC612" s="222"/>
      <c r="BD612" s="222"/>
      <c r="BE612" s="222"/>
      <c r="BF612" s="222"/>
      <c r="BG612" s="222"/>
      <c r="BH612" s="222"/>
      <c r="BI612" s="222"/>
      <c r="BJ612" s="222"/>
      <c r="BK612" s="222"/>
      <c r="BL612" s="222"/>
    </row>
    <row r="613">
      <c r="A613" s="222"/>
      <c r="B613" s="222"/>
      <c r="C613" s="222"/>
      <c r="D613" s="222"/>
      <c r="E613" s="222"/>
      <c r="F613" s="222"/>
      <c r="G613" s="222"/>
      <c r="H613" s="222"/>
      <c r="I613" s="222"/>
      <c r="J613" s="222"/>
      <c r="K613" s="222"/>
      <c r="L613" s="222"/>
      <c r="M613" s="222"/>
      <c r="N613" s="222"/>
      <c r="O613" s="222"/>
      <c r="P613" s="222"/>
      <c r="Q613" s="222"/>
      <c r="R613" s="222"/>
      <c r="S613" s="222"/>
      <c r="T613" s="222"/>
      <c r="U613" s="222"/>
      <c r="V613" s="222"/>
      <c r="W613" s="222"/>
      <c r="X613" s="222"/>
      <c r="Y613" s="222"/>
      <c r="Z613" s="222"/>
      <c r="AA613" s="222"/>
      <c r="AB613" s="222"/>
      <c r="AC613" s="222"/>
      <c r="AD613" s="222"/>
      <c r="AE613" s="222"/>
      <c r="AF613" s="222"/>
      <c r="AG613" s="222"/>
      <c r="AH613" s="222"/>
      <c r="AI613" s="222"/>
      <c r="AJ613" s="222"/>
      <c r="AK613" s="222"/>
      <c r="AL613" s="222"/>
      <c r="AM613" s="222"/>
      <c r="AN613" s="222"/>
      <c r="AO613" s="222"/>
      <c r="AP613" s="222"/>
      <c r="AQ613" s="222"/>
      <c r="AR613" s="222"/>
      <c r="AS613" s="222"/>
      <c r="AT613" s="222"/>
      <c r="AU613" s="222"/>
      <c r="AV613" s="222"/>
      <c r="AW613" s="222"/>
      <c r="AX613" s="222"/>
      <c r="AY613" s="222"/>
      <c r="AZ613" s="222"/>
      <c r="BA613" s="222"/>
      <c r="BB613" s="222"/>
      <c r="BC613" s="222"/>
      <c r="BD613" s="222"/>
      <c r="BE613" s="222"/>
      <c r="BF613" s="222"/>
      <c r="BG613" s="222"/>
      <c r="BH613" s="222"/>
      <c r="BI613" s="222"/>
      <c r="BJ613" s="222"/>
      <c r="BK613" s="222"/>
      <c r="BL613" s="222"/>
    </row>
    <row r="614">
      <c r="A614" s="222"/>
      <c r="B614" s="222"/>
      <c r="C614" s="222"/>
      <c r="D614" s="222"/>
      <c r="E614" s="222"/>
      <c r="F614" s="222"/>
      <c r="G614" s="222"/>
      <c r="H614" s="222"/>
      <c r="I614" s="222"/>
      <c r="J614" s="222"/>
      <c r="K614" s="222"/>
      <c r="L614" s="222"/>
      <c r="M614" s="222"/>
      <c r="N614" s="222"/>
      <c r="O614" s="222"/>
      <c r="P614" s="222"/>
      <c r="Q614" s="222"/>
      <c r="R614" s="222"/>
      <c r="S614" s="222"/>
      <c r="T614" s="222"/>
      <c r="U614" s="222"/>
      <c r="V614" s="222"/>
      <c r="W614" s="222"/>
      <c r="X614" s="222"/>
      <c r="Y614" s="222"/>
      <c r="Z614" s="222"/>
      <c r="AA614" s="222"/>
      <c r="AB614" s="222"/>
      <c r="AC614" s="222"/>
      <c r="AD614" s="222"/>
      <c r="AE614" s="222"/>
      <c r="AF614" s="222"/>
      <c r="AG614" s="222"/>
      <c r="AH614" s="222"/>
      <c r="AI614" s="222"/>
      <c r="AJ614" s="222"/>
      <c r="AK614" s="222"/>
      <c r="AL614" s="222"/>
      <c r="AM614" s="222"/>
      <c r="AN614" s="222"/>
      <c r="AO614" s="222"/>
      <c r="AP614" s="222"/>
      <c r="AQ614" s="222"/>
      <c r="AR614" s="222"/>
      <c r="AS614" s="222"/>
      <c r="AT614" s="222"/>
      <c r="AU614" s="222"/>
      <c r="AV614" s="222"/>
      <c r="AW614" s="222"/>
      <c r="AX614" s="222"/>
      <c r="AY614" s="222"/>
      <c r="AZ614" s="222"/>
      <c r="BA614" s="222"/>
      <c r="BB614" s="222"/>
      <c r="BC614" s="222"/>
      <c r="BD614" s="222"/>
      <c r="BE614" s="222"/>
      <c r="BF614" s="222"/>
      <c r="BG614" s="222"/>
      <c r="BH614" s="222"/>
      <c r="BI614" s="222"/>
      <c r="BJ614" s="222"/>
      <c r="BK614" s="222"/>
      <c r="BL614" s="222"/>
    </row>
    <row r="615">
      <c r="A615" s="222"/>
      <c r="B615" s="222"/>
      <c r="C615" s="222"/>
      <c r="D615" s="222"/>
      <c r="E615" s="222"/>
      <c r="F615" s="222"/>
      <c r="G615" s="222"/>
      <c r="H615" s="222"/>
      <c r="I615" s="222"/>
      <c r="J615" s="222"/>
      <c r="K615" s="222"/>
      <c r="L615" s="222"/>
      <c r="M615" s="222"/>
      <c r="N615" s="222"/>
      <c r="O615" s="222"/>
      <c r="P615" s="222"/>
      <c r="Q615" s="222"/>
      <c r="R615" s="222"/>
      <c r="S615" s="222"/>
      <c r="T615" s="222"/>
      <c r="U615" s="222"/>
      <c r="V615" s="222"/>
      <c r="W615" s="222"/>
      <c r="X615" s="222"/>
      <c r="Y615" s="222"/>
      <c r="Z615" s="222"/>
      <c r="AA615" s="222"/>
      <c r="AB615" s="222"/>
      <c r="AC615" s="222"/>
      <c r="AD615" s="222"/>
      <c r="AE615" s="222"/>
      <c r="AF615" s="222"/>
      <c r="AG615" s="222"/>
      <c r="AH615" s="222"/>
      <c r="AI615" s="222"/>
      <c r="AJ615" s="222"/>
      <c r="AK615" s="222"/>
      <c r="AL615" s="222"/>
      <c r="AM615" s="222"/>
      <c r="AN615" s="222"/>
      <c r="AO615" s="222"/>
      <c r="AP615" s="222"/>
      <c r="AQ615" s="222"/>
      <c r="AR615" s="222"/>
      <c r="AS615" s="222"/>
      <c r="AT615" s="222"/>
      <c r="AU615" s="222"/>
      <c r="AV615" s="222"/>
      <c r="AW615" s="222"/>
      <c r="AX615" s="222"/>
      <c r="AY615" s="222"/>
      <c r="AZ615" s="222"/>
      <c r="BA615" s="222"/>
      <c r="BB615" s="222"/>
      <c r="BC615" s="222"/>
      <c r="BD615" s="222"/>
      <c r="BE615" s="222"/>
      <c r="BF615" s="222"/>
      <c r="BG615" s="222"/>
      <c r="BH615" s="222"/>
      <c r="BI615" s="222"/>
      <c r="BJ615" s="222"/>
      <c r="BK615" s="222"/>
      <c r="BL615" s="222"/>
    </row>
    <row r="616">
      <c r="A616" s="222"/>
      <c r="B616" s="222"/>
      <c r="C616" s="222"/>
      <c r="D616" s="222"/>
      <c r="E616" s="222"/>
      <c r="F616" s="222"/>
      <c r="G616" s="222"/>
      <c r="H616" s="222"/>
      <c r="I616" s="222"/>
      <c r="J616" s="222"/>
      <c r="K616" s="222"/>
      <c r="L616" s="222"/>
      <c r="M616" s="222"/>
      <c r="N616" s="222"/>
      <c r="O616" s="222"/>
      <c r="P616" s="222"/>
      <c r="Q616" s="222"/>
      <c r="R616" s="222"/>
      <c r="S616" s="222"/>
      <c r="T616" s="222"/>
      <c r="U616" s="222"/>
      <c r="V616" s="222"/>
      <c r="W616" s="222"/>
      <c r="X616" s="222"/>
      <c r="Y616" s="222"/>
      <c r="Z616" s="222"/>
      <c r="AA616" s="222"/>
      <c r="AB616" s="222"/>
      <c r="AC616" s="222"/>
      <c r="AD616" s="222"/>
      <c r="AE616" s="222"/>
      <c r="AF616" s="222"/>
      <c r="AG616" s="222"/>
      <c r="AH616" s="222"/>
      <c r="AI616" s="222"/>
      <c r="AJ616" s="222"/>
      <c r="AK616" s="222"/>
      <c r="AL616" s="222"/>
      <c r="AM616" s="222"/>
      <c r="AN616" s="222"/>
      <c r="AO616" s="222"/>
      <c r="AP616" s="222"/>
      <c r="AQ616" s="222"/>
      <c r="AR616" s="222"/>
      <c r="AS616" s="222"/>
      <c r="AT616" s="222"/>
      <c r="AU616" s="222"/>
      <c r="AV616" s="222"/>
      <c r="AW616" s="222"/>
      <c r="AX616" s="222"/>
      <c r="AY616" s="222"/>
      <c r="AZ616" s="222"/>
      <c r="BA616" s="222"/>
      <c r="BB616" s="222"/>
      <c r="BC616" s="222"/>
      <c r="BD616" s="222"/>
      <c r="BE616" s="222"/>
      <c r="BF616" s="222"/>
      <c r="BG616" s="222"/>
      <c r="BH616" s="222"/>
      <c r="BI616" s="222"/>
      <c r="BJ616" s="222"/>
      <c r="BK616" s="222"/>
      <c r="BL616" s="222"/>
    </row>
    <row r="617">
      <c r="A617" s="222"/>
      <c r="B617" s="222"/>
      <c r="C617" s="222"/>
      <c r="D617" s="222"/>
      <c r="E617" s="222"/>
      <c r="F617" s="222"/>
      <c r="G617" s="222"/>
      <c r="H617" s="222"/>
      <c r="I617" s="222"/>
      <c r="J617" s="222"/>
      <c r="K617" s="222"/>
      <c r="L617" s="222"/>
      <c r="M617" s="222"/>
      <c r="N617" s="222"/>
      <c r="O617" s="222"/>
      <c r="P617" s="222"/>
      <c r="Q617" s="222"/>
      <c r="R617" s="222"/>
      <c r="S617" s="222"/>
      <c r="T617" s="222"/>
      <c r="U617" s="222"/>
      <c r="V617" s="222"/>
      <c r="W617" s="222"/>
      <c r="X617" s="222"/>
      <c r="Y617" s="222"/>
      <c r="Z617" s="222"/>
      <c r="AA617" s="222"/>
      <c r="AB617" s="222"/>
      <c r="AC617" s="222"/>
      <c r="AD617" s="222"/>
      <c r="AE617" s="222"/>
      <c r="AF617" s="222"/>
      <c r="AG617" s="222"/>
      <c r="AH617" s="222"/>
      <c r="AI617" s="222"/>
      <c r="AJ617" s="222"/>
      <c r="AK617" s="222"/>
      <c r="AL617" s="222"/>
      <c r="AM617" s="222"/>
      <c r="AN617" s="222"/>
      <c r="AO617" s="222"/>
      <c r="AP617" s="222"/>
      <c r="AQ617" s="222"/>
      <c r="AR617" s="222"/>
      <c r="AS617" s="222"/>
      <c r="AT617" s="222"/>
      <c r="AU617" s="222"/>
      <c r="AV617" s="222"/>
      <c r="AW617" s="222"/>
      <c r="AX617" s="222"/>
      <c r="AY617" s="222"/>
      <c r="AZ617" s="222"/>
      <c r="BA617" s="222"/>
      <c r="BB617" s="222"/>
      <c r="BC617" s="222"/>
      <c r="BD617" s="222"/>
      <c r="BE617" s="222"/>
      <c r="BF617" s="222"/>
      <c r="BG617" s="222"/>
      <c r="BH617" s="222"/>
      <c r="BI617" s="222"/>
      <c r="BJ617" s="222"/>
      <c r="BK617" s="222"/>
      <c r="BL617" s="222"/>
    </row>
    <row r="618">
      <c r="A618" s="222"/>
      <c r="B618" s="222"/>
      <c r="C618" s="222"/>
      <c r="D618" s="222"/>
      <c r="E618" s="222"/>
      <c r="F618" s="222"/>
      <c r="G618" s="222"/>
      <c r="H618" s="222"/>
      <c r="I618" s="222"/>
      <c r="J618" s="222"/>
      <c r="K618" s="222"/>
      <c r="L618" s="222"/>
      <c r="M618" s="222"/>
      <c r="N618" s="222"/>
      <c r="O618" s="222"/>
      <c r="P618" s="222"/>
      <c r="Q618" s="222"/>
      <c r="R618" s="222"/>
      <c r="S618" s="222"/>
      <c r="T618" s="222"/>
      <c r="U618" s="222"/>
      <c r="V618" s="222"/>
      <c r="W618" s="222"/>
      <c r="X618" s="222"/>
      <c r="Y618" s="222"/>
      <c r="Z618" s="222"/>
      <c r="AA618" s="222"/>
      <c r="AB618" s="222"/>
      <c r="AC618" s="222"/>
      <c r="AD618" s="222"/>
      <c r="AE618" s="222"/>
      <c r="AF618" s="222"/>
      <c r="AG618" s="222"/>
      <c r="AH618" s="222"/>
      <c r="AI618" s="222"/>
      <c r="AJ618" s="222"/>
      <c r="AK618" s="222"/>
      <c r="AL618" s="222"/>
      <c r="AM618" s="222"/>
      <c r="AN618" s="222"/>
      <c r="AO618" s="222"/>
      <c r="AP618" s="222"/>
      <c r="AQ618" s="222"/>
      <c r="AR618" s="222"/>
      <c r="AS618" s="222"/>
      <c r="AT618" s="222"/>
      <c r="AU618" s="222"/>
      <c r="AV618" s="222"/>
      <c r="AW618" s="222"/>
      <c r="AX618" s="222"/>
      <c r="AY618" s="222"/>
      <c r="AZ618" s="222"/>
      <c r="BA618" s="222"/>
      <c r="BB618" s="222"/>
      <c r="BC618" s="222"/>
      <c r="BD618" s="222"/>
      <c r="BE618" s="222"/>
      <c r="BF618" s="222"/>
      <c r="BG618" s="222"/>
      <c r="BH618" s="222"/>
      <c r="BI618" s="222"/>
      <c r="BJ618" s="222"/>
      <c r="BK618" s="222"/>
      <c r="BL618" s="222"/>
    </row>
    <row r="619">
      <c r="A619" s="222"/>
      <c r="B619" s="222"/>
      <c r="C619" s="222"/>
      <c r="D619" s="222"/>
      <c r="E619" s="222"/>
      <c r="F619" s="222"/>
      <c r="G619" s="222"/>
      <c r="H619" s="222"/>
      <c r="I619" s="222"/>
      <c r="J619" s="222"/>
      <c r="K619" s="222"/>
      <c r="L619" s="222"/>
      <c r="M619" s="222"/>
      <c r="N619" s="222"/>
      <c r="O619" s="222"/>
      <c r="P619" s="222"/>
      <c r="Q619" s="222"/>
      <c r="R619" s="222"/>
      <c r="S619" s="222"/>
      <c r="T619" s="222"/>
      <c r="U619" s="222"/>
      <c r="V619" s="222"/>
      <c r="W619" s="222"/>
      <c r="X619" s="222"/>
      <c r="Y619" s="222"/>
      <c r="Z619" s="222"/>
      <c r="AA619" s="222"/>
      <c r="AB619" s="222"/>
      <c r="AC619" s="222"/>
      <c r="AD619" s="222"/>
      <c r="AE619" s="222"/>
      <c r="AF619" s="222"/>
      <c r="AG619" s="222"/>
      <c r="AH619" s="222"/>
      <c r="AI619" s="222"/>
      <c r="AJ619" s="222"/>
      <c r="AK619" s="222"/>
      <c r="AL619" s="222"/>
      <c r="AM619" s="222"/>
      <c r="AN619" s="222"/>
      <c r="AO619" s="222"/>
      <c r="AP619" s="222"/>
      <c r="AQ619" s="222"/>
      <c r="AR619" s="222"/>
      <c r="AS619" s="222"/>
      <c r="AT619" s="222"/>
      <c r="AU619" s="222"/>
      <c r="AV619" s="222"/>
      <c r="AW619" s="222"/>
      <c r="AX619" s="222"/>
      <c r="AY619" s="222"/>
      <c r="AZ619" s="222"/>
      <c r="BA619" s="222"/>
      <c r="BB619" s="222"/>
      <c r="BC619" s="222"/>
      <c r="BD619" s="222"/>
      <c r="BE619" s="222"/>
      <c r="BF619" s="222"/>
      <c r="BG619" s="222"/>
      <c r="BH619" s="222"/>
      <c r="BI619" s="222"/>
      <c r="BJ619" s="222"/>
      <c r="BK619" s="222"/>
      <c r="BL619" s="222"/>
    </row>
    <row r="620">
      <c r="A620" s="222"/>
      <c r="B620" s="222"/>
      <c r="C620" s="222"/>
      <c r="D620" s="222"/>
      <c r="E620" s="222"/>
      <c r="F620" s="222"/>
      <c r="G620" s="222"/>
      <c r="H620" s="222"/>
      <c r="I620" s="222"/>
      <c r="J620" s="222"/>
      <c r="K620" s="222"/>
      <c r="L620" s="222"/>
      <c r="M620" s="222"/>
      <c r="N620" s="222"/>
      <c r="O620" s="222"/>
      <c r="P620" s="222"/>
      <c r="Q620" s="222"/>
      <c r="R620" s="222"/>
      <c r="S620" s="222"/>
      <c r="T620" s="222"/>
      <c r="U620" s="222"/>
      <c r="V620" s="222"/>
      <c r="W620" s="222"/>
      <c r="X620" s="222"/>
      <c r="Y620" s="222"/>
      <c r="Z620" s="222"/>
      <c r="AA620" s="222"/>
      <c r="AB620" s="222"/>
      <c r="AC620" s="222"/>
      <c r="AD620" s="222"/>
      <c r="AE620" s="222"/>
      <c r="AF620" s="222"/>
      <c r="AG620" s="222"/>
      <c r="AH620" s="222"/>
      <c r="AI620" s="222"/>
      <c r="AJ620" s="222"/>
      <c r="AK620" s="222"/>
      <c r="AL620" s="222"/>
      <c r="AM620" s="222"/>
      <c r="AN620" s="222"/>
      <c r="AO620" s="222"/>
      <c r="AP620" s="222"/>
      <c r="AQ620" s="222"/>
      <c r="AR620" s="222"/>
      <c r="AS620" s="222"/>
      <c r="AT620" s="222"/>
      <c r="AU620" s="222"/>
      <c r="AV620" s="222"/>
      <c r="AW620" s="222"/>
      <c r="AX620" s="222"/>
      <c r="AY620" s="222"/>
      <c r="AZ620" s="222"/>
      <c r="BA620" s="222"/>
      <c r="BB620" s="222"/>
      <c r="BC620" s="222"/>
      <c r="BD620" s="222"/>
      <c r="BE620" s="222"/>
      <c r="BF620" s="222"/>
      <c r="BG620" s="222"/>
      <c r="BH620" s="222"/>
      <c r="BI620" s="222"/>
      <c r="BJ620" s="222"/>
      <c r="BK620" s="222"/>
      <c r="BL620" s="222"/>
    </row>
    <row r="621">
      <c r="A621" s="222"/>
      <c r="B621" s="222"/>
      <c r="C621" s="222"/>
      <c r="D621" s="222"/>
      <c r="E621" s="222"/>
      <c r="F621" s="222"/>
      <c r="G621" s="222"/>
      <c r="H621" s="222"/>
      <c r="I621" s="222"/>
      <c r="J621" s="222"/>
      <c r="K621" s="222"/>
      <c r="L621" s="222"/>
      <c r="M621" s="222"/>
      <c r="N621" s="222"/>
      <c r="O621" s="222"/>
      <c r="P621" s="222"/>
      <c r="Q621" s="222"/>
      <c r="R621" s="222"/>
      <c r="S621" s="222"/>
      <c r="T621" s="222"/>
      <c r="U621" s="222"/>
      <c r="V621" s="222"/>
      <c r="W621" s="222"/>
      <c r="X621" s="222"/>
      <c r="Y621" s="222"/>
      <c r="Z621" s="222"/>
      <c r="AA621" s="222"/>
      <c r="AB621" s="222"/>
      <c r="AC621" s="222"/>
      <c r="AD621" s="222"/>
      <c r="AE621" s="222"/>
      <c r="AF621" s="222"/>
      <c r="AG621" s="222"/>
      <c r="AH621" s="222"/>
      <c r="AI621" s="222"/>
      <c r="AJ621" s="222"/>
      <c r="AK621" s="222"/>
      <c r="AL621" s="222"/>
      <c r="AM621" s="222"/>
      <c r="AN621" s="222"/>
      <c r="AO621" s="222"/>
      <c r="AP621" s="222"/>
      <c r="AQ621" s="222"/>
      <c r="AR621" s="222"/>
      <c r="AS621" s="222"/>
      <c r="AT621" s="222"/>
      <c r="AU621" s="222"/>
      <c r="AV621" s="222"/>
      <c r="AW621" s="222"/>
      <c r="AX621" s="222"/>
      <c r="AY621" s="222"/>
      <c r="AZ621" s="222"/>
      <c r="BA621" s="222"/>
      <c r="BB621" s="222"/>
      <c r="BC621" s="222"/>
      <c r="BD621" s="222"/>
      <c r="BE621" s="222"/>
      <c r="BF621" s="222"/>
      <c r="BG621" s="222"/>
      <c r="BH621" s="222"/>
      <c r="BI621" s="222"/>
      <c r="BJ621" s="222"/>
      <c r="BK621" s="222"/>
      <c r="BL621" s="222"/>
    </row>
    <row r="622">
      <c r="A622" s="222"/>
      <c r="B622" s="222"/>
      <c r="C622" s="222"/>
      <c r="D622" s="222"/>
      <c r="E622" s="222"/>
      <c r="F622" s="222"/>
      <c r="G622" s="222"/>
      <c r="H622" s="222"/>
      <c r="I622" s="222"/>
      <c r="J622" s="222"/>
      <c r="K622" s="222"/>
      <c r="L622" s="222"/>
      <c r="M622" s="222"/>
      <c r="N622" s="222"/>
      <c r="O622" s="222"/>
      <c r="P622" s="222"/>
      <c r="Q622" s="222"/>
      <c r="R622" s="222"/>
      <c r="S622" s="222"/>
      <c r="T622" s="222"/>
      <c r="U622" s="222"/>
      <c r="V622" s="222"/>
      <c r="W622" s="222"/>
      <c r="X622" s="222"/>
      <c r="Y622" s="222"/>
      <c r="Z622" s="222"/>
      <c r="AA622" s="222"/>
      <c r="AB622" s="222"/>
      <c r="AC622" s="222"/>
      <c r="AD622" s="222"/>
      <c r="AE622" s="222"/>
      <c r="AF622" s="222"/>
      <c r="AG622" s="222"/>
      <c r="AH622" s="222"/>
      <c r="AI622" s="222"/>
      <c r="AJ622" s="222"/>
      <c r="AK622" s="222"/>
      <c r="AL622" s="222"/>
      <c r="AM622" s="222"/>
      <c r="AN622" s="222"/>
      <c r="AO622" s="222"/>
      <c r="AP622" s="222"/>
      <c r="AQ622" s="222"/>
      <c r="AR622" s="222"/>
      <c r="AS622" s="222"/>
      <c r="AT622" s="222"/>
      <c r="AU622" s="222"/>
      <c r="AV622" s="222"/>
      <c r="AW622" s="222"/>
      <c r="AX622" s="222"/>
      <c r="AY622" s="222"/>
      <c r="AZ622" s="222"/>
      <c r="BA622" s="222"/>
      <c r="BB622" s="222"/>
      <c r="BC622" s="222"/>
      <c r="BD622" s="222"/>
      <c r="BE622" s="222"/>
      <c r="BF622" s="222"/>
      <c r="BG622" s="222"/>
      <c r="BH622" s="222"/>
      <c r="BI622" s="222"/>
      <c r="BJ622" s="222"/>
      <c r="BK622" s="222"/>
      <c r="BL622" s="222"/>
    </row>
    <row r="623">
      <c r="A623" s="222"/>
      <c r="B623" s="222"/>
      <c r="C623" s="222"/>
      <c r="D623" s="222"/>
      <c r="E623" s="222"/>
      <c r="F623" s="222"/>
      <c r="G623" s="222"/>
      <c r="H623" s="222"/>
      <c r="I623" s="222"/>
      <c r="J623" s="222"/>
      <c r="K623" s="222"/>
      <c r="L623" s="222"/>
      <c r="M623" s="222"/>
      <c r="N623" s="222"/>
      <c r="O623" s="222"/>
      <c r="P623" s="222"/>
      <c r="Q623" s="222"/>
      <c r="R623" s="222"/>
      <c r="S623" s="222"/>
      <c r="T623" s="222"/>
      <c r="U623" s="222"/>
      <c r="V623" s="222"/>
      <c r="W623" s="222"/>
      <c r="X623" s="222"/>
      <c r="Y623" s="222"/>
      <c r="Z623" s="222"/>
      <c r="AA623" s="222"/>
      <c r="AB623" s="222"/>
      <c r="AC623" s="222"/>
      <c r="AD623" s="222"/>
      <c r="AE623" s="222"/>
      <c r="AF623" s="222"/>
      <c r="AG623" s="222"/>
      <c r="AH623" s="222"/>
      <c r="AI623" s="222"/>
      <c r="AJ623" s="222"/>
      <c r="AK623" s="222"/>
      <c r="AL623" s="222"/>
      <c r="AM623" s="222"/>
      <c r="AN623" s="222"/>
      <c r="AO623" s="222"/>
      <c r="AP623" s="222"/>
      <c r="AQ623" s="222"/>
      <c r="AR623" s="222"/>
      <c r="AS623" s="222"/>
      <c r="AT623" s="222"/>
      <c r="AU623" s="222"/>
      <c r="AV623" s="222"/>
      <c r="AW623" s="222"/>
      <c r="AX623" s="222"/>
      <c r="AY623" s="222"/>
      <c r="AZ623" s="222"/>
      <c r="BA623" s="222"/>
      <c r="BB623" s="222"/>
      <c r="BC623" s="222"/>
      <c r="BD623" s="222"/>
      <c r="BE623" s="222"/>
      <c r="BF623" s="222"/>
      <c r="BG623" s="222"/>
      <c r="BH623" s="222"/>
      <c r="BI623" s="222"/>
      <c r="BJ623" s="222"/>
      <c r="BK623" s="222"/>
      <c r="BL623" s="222"/>
    </row>
    <row r="624">
      <c r="A624" s="222"/>
      <c r="B624" s="222"/>
      <c r="C624" s="222"/>
      <c r="D624" s="222"/>
      <c r="E624" s="222"/>
      <c r="F624" s="222"/>
      <c r="G624" s="222"/>
      <c r="H624" s="222"/>
      <c r="I624" s="222"/>
      <c r="J624" s="222"/>
      <c r="K624" s="222"/>
      <c r="L624" s="222"/>
      <c r="M624" s="222"/>
      <c r="N624" s="222"/>
      <c r="O624" s="222"/>
      <c r="P624" s="222"/>
      <c r="Q624" s="222"/>
      <c r="R624" s="222"/>
      <c r="S624" s="222"/>
      <c r="T624" s="222"/>
      <c r="U624" s="222"/>
      <c r="V624" s="222"/>
      <c r="W624" s="222"/>
      <c r="X624" s="222"/>
      <c r="Y624" s="222"/>
      <c r="Z624" s="222"/>
      <c r="AA624" s="222"/>
      <c r="AB624" s="222"/>
      <c r="AC624" s="222"/>
      <c r="AD624" s="222"/>
      <c r="AE624" s="222"/>
      <c r="AF624" s="222"/>
      <c r="AG624" s="222"/>
      <c r="AH624" s="222"/>
      <c r="AI624" s="222"/>
      <c r="AJ624" s="222"/>
      <c r="AK624" s="222"/>
      <c r="AL624" s="222"/>
      <c r="AM624" s="222"/>
      <c r="AN624" s="222"/>
      <c r="AO624" s="222"/>
      <c r="AP624" s="222"/>
      <c r="AQ624" s="222"/>
      <c r="AR624" s="222"/>
      <c r="AS624" s="222"/>
      <c r="AT624" s="222"/>
      <c r="AU624" s="222"/>
      <c r="AV624" s="222"/>
      <c r="AW624" s="222"/>
      <c r="AX624" s="222"/>
      <c r="AY624" s="222"/>
      <c r="AZ624" s="222"/>
      <c r="BA624" s="222"/>
      <c r="BB624" s="222"/>
      <c r="BC624" s="222"/>
      <c r="BD624" s="222"/>
      <c r="BE624" s="222"/>
      <c r="BF624" s="222"/>
      <c r="BG624" s="222"/>
      <c r="BH624" s="222"/>
      <c r="BI624" s="222"/>
      <c r="BJ624" s="222"/>
      <c r="BK624" s="222"/>
      <c r="BL624" s="222"/>
    </row>
    <row r="625">
      <c r="A625" s="222"/>
      <c r="B625" s="222"/>
      <c r="C625" s="222"/>
      <c r="D625" s="222"/>
      <c r="E625" s="222"/>
      <c r="F625" s="222"/>
      <c r="G625" s="222"/>
      <c r="H625" s="222"/>
      <c r="I625" s="222"/>
      <c r="J625" s="222"/>
      <c r="K625" s="222"/>
      <c r="L625" s="222"/>
      <c r="M625" s="222"/>
      <c r="N625" s="222"/>
      <c r="O625" s="222"/>
      <c r="P625" s="222"/>
      <c r="Q625" s="222"/>
      <c r="R625" s="222"/>
      <c r="S625" s="222"/>
      <c r="T625" s="222"/>
      <c r="U625" s="222"/>
      <c r="V625" s="222"/>
      <c r="W625" s="222"/>
      <c r="X625" s="222"/>
      <c r="Y625" s="222"/>
      <c r="Z625" s="222"/>
      <c r="AA625" s="222"/>
      <c r="AB625" s="222"/>
      <c r="AC625" s="222"/>
      <c r="AD625" s="222"/>
      <c r="AE625" s="222"/>
      <c r="AF625" s="222"/>
      <c r="AG625" s="222"/>
      <c r="AH625" s="222"/>
      <c r="AI625" s="222"/>
      <c r="AJ625" s="222"/>
      <c r="AK625" s="222"/>
      <c r="AL625" s="222"/>
      <c r="AM625" s="222"/>
      <c r="AN625" s="222"/>
      <c r="AO625" s="222"/>
      <c r="AP625" s="222"/>
      <c r="AQ625" s="222"/>
      <c r="AR625" s="222"/>
      <c r="AS625" s="222"/>
      <c r="AT625" s="222"/>
      <c r="AU625" s="222"/>
      <c r="AV625" s="222"/>
      <c r="AW625" s="222"/>
      <c r="AX625" s="222"/>
      <c r="AY625" s="222"/>
      <c r="AZ625" s="222"/>
      <c r="BA625" s="222"/>
      <c r="BB625" s="222"/>
      <c r="BC625" s="222"/>
      <c r="BD625" s="222"/>
      <c r="BE625" s="222"/>
      <c r="BF625" s="222"/>
      <c r="BG625" s="222"/>
      <c r="BH625" s="222"/>
      <c r="BI625" s="222"/>
      <c r="BJ625" s="222"/>
      <c r="BK625" s="222"/>
      <c r="BL625" s="222"/>
    </row>
    <row r="626">
      <c r="A626" s="222"/>
      <c r="B626" s="222"/>
      <c r="C626" s="222"/>
      <c r="D626" s="222"/>
      <c r="E626" s="222"/>
      <c r="F626" s="222"/>
      <c r="G626" s="222"/>
      <c r="H626" s="222"/>
      <c r="I626" s="222"/>
      <c r="J626" s="222"/>
      <c r="K626" s="222"/>
      <c r="L626" s="222"/>
      <c r="M626" s="222"/>
      <c r="N626" s="222"/>
      <c r="O626" s="222"/>
      <c r="P626" s="222"/>
      <c r="Q626" s="222"/>
      <c r="R626" s="222"/>
      <c r="S626" s="222"/>
      <c r="T626" s="222"/>
      <c r="U626" s="222"/>
      <c r="V626" s="222"/>
      <c r="W626" s="222"/>
      <c r="X626" s="222"/>
      <c r="Y626" s="222"/>
      <c r="Z626" s="222"/>
      <c r="AA626" s="222"/>
      <c r="AB626" s="222"/>
      <c r="AC626" s="222"/>
      <c r="AD626" s="222"/>
      <c r="AE626" s="222"/>
      <c r="AF626" s="222"/>
      <c r="AG626" s="222"/>
      <c r="AH626" s="222"/>
      <c r="AI626" s="222"/>
      <c r="AJ626" s="222"/>
      <c r="AK626" s="222"/>
      <c r="AL626" s="222"/>
      <c r="AM626" s="222"/>
      <c r="AN626" s="222"/>
      <c r="AO626" s="222"/>
      <c r="AP626" s="222"/>
      <c r="AQ626" s="222"/>
      <c r="AR626" s="222"/>
      <c r="AS626" s="222"/>
      <c r="AT626" s="222"/>
      <c r="AU626" s="222"/>
      <c r="AV626" s="222"/>
      <c r="AW626" s="222"/>
      <c r="AX626" s="222"/>
      <c r="AY626" s="222"/>
      <c r="AZ626" s="222"/>
      <c r="BA626" s="222"/>
      <c r="BB626" s="222"/>
      <c r="BC626" s="222"/>
      <c r="BD626" s="222"/>
      <c r="BE626" s="222"/>
      <c r="BF626" s="222"/>
      <c r="BG626" s="222"/>
      <c r="BH626" s="222"/>
      <c r="BI626" s="222"/>
      <c r="BJ626" s="222"/>
      <c r="BK626" s="222"/>
      <c r="BL626" s="222"/>
    </row>
    <row r="627">
      <c r="A627" s="222"/>
      <c r="B627" s="222"/>
      <c r="C627" s="222"/>
      <c r="D627" s="222"/>
      <c r="E627" s="222"/>
      <c r="F627" s="222"/>
      <c r="G627" s="222"/>
      <c r="H627" s="222"/>
      <c r="I627" s="222"/>
      <c r="J627" s="222"/>
      <c r="K627" s="222"/>
      <c r="L627" s="222"/>
      <c r="M627" s="222"/>
      <c r="N627" s="222"/>
      <c r="O627" s="222"/>
      <c r="P627" s="222"/>
      <c r="Q627" s="222"/>
      <c r="R627" s="222"/>
      <c r="S627" s="222"/>
      <c r="T627" s="222"/>
      <c r="U627" s="222"/>
      <c r="V627" s="222"/>
      <c r="W627" s="222"/>
      <c r="X627" s="222"/>
      <c r="Y627" s="222"/>
      <c r="Z627" s="222"/>
      <c r="AA627" s="222"/>
      <c r="AB627" s="222"/>
      <c r="AC627" s="222"/>
      <c r="AD627" s="222"/>
      <c r="AE627" s="222"/>
      <c r="AF627" s="222"/>
      <c r="AG627" s="222"/>
      <c r="AH627" s="222"/>
      <c r="AI627" s="222"/>
      <c r="AJ627" s="222"/>
      <c r="AK627" s="222"/>
      <c r="AL627" s="222"/>
      <c r="AM627" s="222"/>
      <c r="AN627" s="222"/>
      <c r="AO627" s="222"/>
      <c r="AP627" s="222"/>
      <c r="AQ627" s="222"/>
      <c r="AR627" s="222"/>
      <c r="AS627" s="222"/>
      <c r="AT627" s="222"/>
      <c r="AU627" s="222"/>
      <c r="AV627" s="222"/>
      <c r="AW627" s="222"/>
      <c r="AX627" s="222"/>
      <c r="AY627" s="222"/>
      <c r="AZ627" s="222"/>
      <c r="BA627" s="222"/>
      <c r="BB627" s="222"/>
      <c r="BC627" s="222"/>
      <c r="BD627" s="222"/>
      <c r="BE627" s="222"/>
      <c r="BF627" s="222"/>
      <c r="BG627" s="222"/>
      <c r="BH627" s="222"/>
      <c r="BI627" s="222"/>
      <c r="BJ627" s="222"/>
      <c r="BK627" s="222"/>
      <c r="BL627" s="222"/>
    </row>
    <row r="628">
      <c r="A628" s="222"/>
      <c r="B628" s="222"/>
      <c r="C628" s="222"/>
      <c r="D628" s="222"/>
      <c r="E628" s="222"/>
      <c r="F628" s="222"/>
      <c r="G628" s="222"/>
      <c r="H628" s="222"/>
      <c r="I628" s="222"/>
      <c r="J628" s="222"/>
      <c r="K628" s="222"/>
      <c r="L628" s="222"/>
      <c r="M628" s="222"/>
      <c r="N628" s="222"/>
      <c r="O628" s="222"/>
      <c r="P628" s="222"/>
      <c r="Q628" s="222"/>
      <c r="R628" s="222"/>
      <c r="S628" s="222"/>
      <c r="T628" s="222"/>
      <c r="U628" s="222"/>
      <c r="V628" s="222"/>
      <c r="W628" s="222"/>
      <c r="X628" s="222"/>
      <c r="Y628" s="222"/>
      <c r="Z628" s="222"/>
      <c r="AA628" s="222"/>
      <c r="AB628" s="222"/>
      <c r="AC628" s="222"/>
      <c r="AD628" s="222"/>
      <c r="AE628" s="222"/>
      <c r="AF628" s="222"/>
      <c r="AG628" s="222"/>
      <c r="AH628" s="222"/>
      <c r="AI628" s="222"/>
      <c r="AJ628" s="222"/>
      <c r="AK628" s="222"/>
      <c r="AL628" s="222"/>
      <c r="AM628" s="222"/>
      <c r="AN628" s="222"/>
      <c r="AO628" s="222"/>
      <c r="AP628" s="222"/>
      <c r="AQ628" s="222"/>
      <c r="AR628" s="222"/>
      <c r="AS628" s="222"/>
      <c r="AT628" s="222"/>
      <c r="AU628" s="222"/>
      <c r="AV628" s="222"/>
      <c r="AW628" s="222"/>
      <c r="AX628" s="222"/>
      <c r="AY628" s="222"/>
      <c r="AZ628" s="222"/>
      <c r="BA628" s="222"/>
      <c r="BB628" s="222"/>
      <c r="BC628" s="222"/>
      <c r="BD628" s="222"/>
      <c r="BE628" s="222"/>
      <c r="BF628" s="222"/>
      <c r="BG628" s="222"/>
      <c r="BH628" s="222"/>
      <c r="BI628" s="222"/>
      <c r="BJ628" s="222"/>
      <c r="BK628" s="222"/>
      <c r="BL628" s="222"/>
    </row>
    <row r="629">
      <c r="A629" s="222"/>
      <c r="B629" s="222"/>
      <c r="C629" s="222"/>
      <c r="D629" s="222"/>
      <c r="E629" s="222"/>
      <c r="F629" s="222"/>
      <c r="G629" s="222"/>
      <c r="H629" s="222"/>
      <c r="I629" s="222"/>
      <c r="J629" s="222"/>
      <c r="K629" s="222"/>
      <c r="L629" s="222"/>
      <c r="M629" s="222"/>
      <c r="N629" s="222"/>
      <c r="O629" s="222"/>
      <c r="P629" s="222"/>
      <c r="Q629" s="222"/>
      <c r="R629" s="222"/>
      <c r="S629" s="222"/>
      <c r="T629" s="222"/>
      <c r="U629" s="222"/>
      <c r="V629" s="222"/>
      <c r="W629" s="222"/>
      <c r="X629" s="222"/>
      <c r="Y629" s="222"/>
      <c r="Z629" s="222"/>
      <c r="AA629" s="222"/>
      <c r="AB629" s="222"/>
      <c r="AC629" s="222"/>
      <c r="AD629" s="222"/>
      <c r="AE629" s="222"/>
      <c r="AF629" s="222"/>
      <c r="AG629" s="222"/>
      <c r="AH629" s="222"/>
      <c r="AI629" s="222"/>
      <c r="AJ629" s="222"/>
      <c r="AK629" s="222"/>
      <c r="AL629" s="222"/>
      <c r="AM629" s="222"/>
      <c r="AN629" s="222"/>
      <c r="AO629" s="222"/>
      <c r="AP629" s="222"/>
      <c r="AQ629" s="222"/>
      <c r="AR629" s="222"/>
      <c r="AS629" s="222"/>
      <c r="AT629" s="222"/>
      <c r="AU629" s="222"/>
      <c r="AV629" s="222"/>
      <c r="AW629" s="222"/>
      <c r="AX629" s="222"/>
      <c r="AY629" s="222"/>
      <c r="AZ629" s="222"/>
      <c r="BA629" s="222"/>
      <c r="BB629" s="222"/>
      <c r="BC629" s="222"/>
      <c r="BD629" s="222"/>
      <c r="BE629" s="222"/>
      <c r="BF629" s="222"/>
      <c r="BG629" s="222"/>
      <c r="BH629" s="222"/>
      <c r="BI629" s="222"/>
      <c r="BJ629" s="222"/>
      <c r="BK629" s="222"/>
      <c r="BL629" s="222"/>
    </row>
    <row r="630">
      <c r="A630" s="222"/>
      <c r="B630" s="222"/>
      <c r="C630" s="222"/>
      <c r="D630" s="222"/>
      <c r="E630" s="222"/>
      <c r="F630" s="222"/>
      <c r="G630" s="222"/>
      <c r="H630" s="222"/>
      <c r="I630" s="222"/>
      <c r="J630" s="222"/>
      <c r="K630" s="222"/>
      <c r="L630" s="222"/>
      <c r="M630" s="222"/>
      <c r="N630" s="222"/>
      <c r="O630" s="222"/>
      <c r="P630" s="222"/>
      <c r="Q630" s="222"/>
      <c r="R630" s="222"/>
      <c r="S630" s="222"/>
      <c r="T630" s="222"/>
      <c r="U630" s="222"/>
      <c r="V630" s="222"/>
      <c r="W630" s="222"/>
      <c r="X630" s="222"/>
      <c r="Y630" s="222"/>
      <c r="Z630" s="222"/>
      <c r="AA630" s="222"/>
      <c r="AB630" s="222"/>
      <c r="AC630" s="222"/>
      <c r="AD630" s="222"/>
      <c r="AE630" s="222"/>
      <c r="AF630" s="222"/>
      <c r="AG630" s="222"/>
      <c r="AH630" s="222"/>
      <c r="AI630" s="222"/>
      <c r="AJ630" s="222"/>
      <c r="AK630" s="222"/>
      <c r="AL630" s="222"/>
      <c r="AM630" s="222"/>
      <c r="AN630" s="222"/>
      <c r="AO630" s="222"/>
      <c r="AP630" s="222"/>
      <c r="AQ630" s="222"/>
      <c r="AR630" s="222"/>
      <c r="AS630" s="222"/>
      <c r="AT630" s="222"/>
      <c r="AU630" s="222"/>
      <c r="AV630" s="222"/>
      <c r="AW630" s="222"/>
      <c r="AX630" s="222"/>
      <c r="AY630" s="222"/>
      <c r="AZ630" s="222"/>
      <c r="BA630" s="222"/>
      <c r="BB630" s="222"/>
      <c r="BC630" s="222"/>
      <c r="BD630" s="222"/>
      <c r="BE630" s="222"/>
      <c r="BF630" s="222"/>
      <c r="BG630" s="222"/>
      <c r="BH630" s="222"/>
      <c r="BI630" s="222"/>
      <c r="BJ630" s="222"/>
      <c r="BK630" s="222"/>
      <c r="BL630" s="222"/>
    </row>
    <row r="631">
      <c r="A631" s="222"/>
      <c r="B631" s="222"/>
      <c r="C631" s="222"/>
      <c r="D631" s="222"/>
      <c r="E631" s="222"/>
      <c r="F631" s="222"/>
      <c r="G631" s="222"/>
      <c r="H631" s="222"/>
      <c r="I631" s="222"/>
      <c r="J631" s="222"/>
      <c r="K631" s="222"/>
      <c r="L631" s="222"/>
      <c r="M631" s="222"/>
      <c r="N631" s="222"/>
      <c r="O631" s="222"/>
      <c r="P631" s="222"/>
      <c r="Q631" s="222"/>
      <c r="R631" s="222"/>
      <c r="S631" s="222"/>
      <c r="T631" s="222"/>
      <c r="U631" s="222"/>
      <c r="V631" s="222"/>
      <c r="W631" s="222"/>
      <c r="X631" s="222"/>
      <c r="Y631" s="222"/>
      <c r="Z631" s="222"/>
      <c r="AA631" s="222"/>
      <c r="AB631" s="222"/>
      <c r="AC631" s="222"/>
      <c r="AD631" s="222"/>
      <c r="AE631" s="222"/>
      <c r="AF631" s="222"/>
      <c r="AG631" s="222"/>
      <c r="AH631" s="222"/>
      <c r="AI631" s="222"/>
      <c r="AJ631" s="222"/>
      <c r="AK631" s="222"/>
      <c r="AL631" s="222"/>
      <c r="AM631" s="222"/>
      <c r="AN631" s="222"/>
      <c r="AO631" s="222"/>
      <c r="AP631" s="222"/>
      <c r="AQ631" s="222"/>
      <c r="AR631" s="222"/>
      <c r="AS631" s="222"/>
      <c r="AT631" s="222"/>
      <c r="AU631" s="222"/>
      <c r="AV631" s="222"/>
      <c r="AW631" s="222"/>
      <c r="AX631" s="222"/>
      <c r="AY631" s="222"/>
      <c r="AZ631" s="222"/>
      <c r="BA631" s="222"/>
      <c r="BB631" s="222"/>
      <c r="BC631" s="222"/>
      <c r="BD631" s="222"/>
      <c r="BE631" s="222"/>
      <c r="BF631" s="222"/>
      <c r="BG631" s="222"/>
      <c r="BH631" s="222"/>
      <c r="BI631" s="222"/>
      <c r="BJ631" s="222"/>
      <c r="BK631" s="222"/>
      <c r="BL631" s="222"/>
    </row>
    <row r="632">
      <c r="A632" s="222"/>
      <c r="B632" s="222"/>
      <c r="C632" s="222"/>
      <c r="D632" s="222"/>
      <c r="E632" s="222"/>
      <c r="F632" s="222"/>
      <c r="G632" s="222"/>
      <c r="H632" s="222"/>
      <c r="I632" s="222"/>
      <c r="J632" s="222"/>
      <c r="K632" s="222"/>
      <c r="L632" s="222"/>
      <c r="M632" s="222"/>
      <c r="N632" s="222"/>
      <c r="O632" s="222"/>
      <c r="P632" s="222"/>
      <c r="Q632" s="222"/>
      <c r="R632" s="222"/>
      <c r="S632" s="222"/>
      <c r="T632" s="222"/>
      <c r="U632" s="222"/>
      <c r="V632" s="222"/>
      <c r="W632" s="222"/>
      <c r="X632" s="222"/>
      <c r="Y632" s="222"/>
      <c r="Z632" s="222"/>
      <c r="AA632" s="222"/>
      <c r="AB632" s="222"/>
      <c r="AC632" s="222"/>
      <c r="AD632" s="222"/>
      <c r="AE632" s="222"/>
      <c r="AF632" s="222"/>
      <c r="AG632" s="222"/>
      <c r="AH632" s="222"/>
      <c r="AI632" s="222"/>
      <c r="AJ632" s="222"/>
      <c r="AK632" s="222"/>
      <c r="AL632" s="222"/>
      <c r="AM632" s="222"/>
      <c r="AN632" s="222"/>
      <c r="AO632" s="222"/>
      <c r="AP632" s="222"/>
      <c r="AQ632" s="222"/>
      <c r="AR632" s="222"/>
      <c r="AS632" s="222"/>
      <c r="AT632" s="222"/>
      <c r="AU632" s="222"/>
      <c r="AV632" s="222"/>
      <c r="AW632" s="222"/>
      <c r="AX632" s="222"/>
      <c r="AY632" s="222"/>
      <c r="AZ632" s="222"/>
      <c r="BA632" s="222"/>
      <c r="BB632" s="222"/>
      <c r="BC632" s="222"/>
      <c r="BD632" s="222"/>
      <c r="BE632" s="222"/>
      <c r="BF632" s="222"/>
      <c r="BG632" s="222"/>
      <c r="BH632" s="222"/>
      <c r="BI632" s="222"/>
      <c r="BJ632" s="222"/>
      <c r="BK632" s="222"/>
      <c r="BL632" s="222"/>
    </row>
    <row r="633">
      <c r="A633" s="222"/>
      <c r="B633" s="222"/>
      <c r="C633" s="222"/>
      <c r="D633" s="222"/>
      <c r="E633" s="222"/>
      <c r="F633" s="222"/>
      <c r="G633" s="222"/>
      <c r="H633" s="222"/>
      <c r="I633" s="222"/>
      <c r="J633" s="222"/>
      <c r="K633" s="222"/>
      <c r="L633" s="222"/>
      <c r="M633" s="222"/>
      <c r="N633" s="222"/>
      <c r="O633" s="222"/>
      <c r="P633" s="222"/>
      <c r="Q633" s="222"/>
      <c r="R633" s="222"/>
      <c r="S633" s="222"/>
      <c r="T633" s="222"/>
      <c r="U633" s="222"/>
      <c r="V633" s="222"/>
      <c r="W633" s="222"/>
      <c r="X633" s="222"/>
      <c r="Y633" s="222"/>
      <c r="Z633" s="222"/>
      <c r="AA633" s="222"/>
      <c r="AB633" s="222"/>
      <c r="AC633" s="222"/>
      <c r="AD633" s="222"/>
      <c r="AE633" s="222"/>
      <c r="AF633" s="222"/>
      <c r="AG633" s="222"/>
      <c r="AH633" s="222"/>
      <c r="AI633" s="222"/>
      <c r="AJ633" s="222"/>
      <c r="AK633" s="222"/>
      <c r="AL633" s="222"/>
      <c r="AM633" s="222"/>
      <c r="AN633" s="222"/>
      <c r="AO633" s="222"/>
      <c r="AP633" s="222"/>
      <c r="AQ633" s="222"/>
      <c r="AR633" s="222"/>
      <c r="AS633" s="222"/>
      <c r="AT633" s="222"/>
      <c r="AU633" s="222"/>
      <c r="AV633" s="222"/>
      <c r="AW633" s="222"/>
      <c r="AX633" s="222"/>
      <c r="AY633" s="222"/>
      <c r="AZ633" s="222"/>
      <c r="BA633" s="222"/>
      <c r="BB633" s="222"/>
      <c r="BC633" s="222"/>
      <c r="BD633" s="222"/>
      <c r="BE633" s="222"/>
      <c r="BF633" s="222"/>
      <c r="BG633" s="222"/>
      <c r="BH633" s="222"/>
      <c r="BI633" s="222"/>
      <c r="BJ633" s="222"/>
      <c r="BK633" s="222"/>
      <c r="BL633" s="222"/>
    </row>
    <row r="634">
      <c r="A634" s="222"/>
      <c r="B634" s="222"/>
      <c r="C634" s="222"/>
      <c r="D634" s="222"/>
      <c r="E634" s="222"/>
      <c r="F634" s="222"/>
      <c r="G634" s="222"/>
      <c r="H634" s="222"/>
      <c r="I634" s="222"/>
      <c r="J634" s="222"/>
      <c r="K634" s="222"/>
      <c r="L634" s="222"/>
      <c r="M634" s="222"/>
      <c r="N634" s="222"/>
      <c r="O634" s="222"/>
      <c r="P634" s="222"/>
      <c r="Q634" s="222"/>
      <c r="R634" s="222"/>
      <c r="S634" s="222"/>
      <c r="T634" s="222"/>
      <c r="U634" s="222"/>
      <c r="V634" s="222"/>
      <c r="W634" s="222"/>
      <c r="X634" s="222"/>
      <c r="Y634" s="222"/>
      <c r="Z634" s="222"/>
      <c r="AA634" s="222"/>
      <c r="AB634" s="222"/>
      <c r="AC634" s="222"/>
      <c r="AD634" s="222"/>
      <c r="AE634" s="222"/>
      <c r="AF634" s="222"/>
      <c r="AG634" s="222"/>
      <c r="AH634" s="222"/>
      <c r="AI634" s="222"/>
      <c r="AJ634" s="222"/>
      <c r="AK634" s="222"/>
      <c r="AL634" s="222"/>
      <c r="AM634" s="222"/>
      <c r="AN634" s="222"/>
      <c r="AO634" s="222"/>
      <c r="AP634" s="222"/>
      <c r="AQ634" s="222"/>
      <c r="AR634" s="222"/>
      <c r="AS634" s="222"/>
      <c r="AT634" s="222"/>
      <c r="AU634" s="222"/>
      <c r="AV634" s="222"/>
      <c r="AW634" s="222"/>
      <c r="AX634" s="222"/>
      <c r="AY634" s="222"/>
      <c r="AZ634" s="222"/>
      <c r="BA634" s="222"/>
      <c r="BB634" s="222"/>
      <c r="BC634" s="222"/>
      <c r="BD634" s="222"/>
      <c r="BE634" s="222"/>
      <c r="BF634" s="222"/>
      <c r="BG634" s="222"/>
      <c r="BH634" s="222"/>
      <c r="BI634" s="222"/>
      <c r="BJ634" s="222"/>
      <c r="BK634" s="222"/>
      <c r="BL634" s="222"/>
    </row>
    <row r="635">
      <c r="A635" s="222"/>
      <c r="B635" s="222"/>
      <c r="C635" s="222"/>
      <c r="D635" s="222"/>
      <c r="E635" s="222"/>
      <c r="F635" s="222"/>
      <c r="G635" s="222"/>
      <c r="H635" s="222"/>
      <c r="I635" s="222"/>
      <c r="J635" s="222"/>
      <c r="K635" s="222"/>
      <c r="L635" s="222"/>
      <c r="M635" s="222"/>
      <c r="N635" s="222"/>
      <c r="O635" s="222"/>
      <c r="P635" s="222"/>
      <c r="Q635" s="222"/>
      <c r="R635" s="222"/>
      <c r="S635" s="222"/>
      <c r="T635" s="222"/>
      <c r="U635" s="222"/>
      <c r="V635" s="222"/>
      <c r="W635" s="222"/>
      <c r="X635" s="222"/>
      <c r="Y635" s="222"/>
      <c r="Z635" s="222"/>
      <c r="AA635" s="222"/>
      <c r="AB635" s="222"/>
      <c r="AC635" s="222"/>
      <c r="AD635" s="222"/>
      <c r="AE635" s="222"/>
      <c r="AF635" s="222"/>
      <c r="AG635" s="222"/>
      <c r="AH635" s="222"/>
      <c r="AI635" s="222"/>
      <c r="AJ635" s="222"/>
      <c r="AK635" s="222"/>
      <c r="AL635" s="222"/>
      <c r="AM635" s="222"/>
      <c r="AN635" s="222"/>
      <c r="AO635" s="222"/>
      <c r="AP635" s="222"/>
      <c r="AQ635" s="222"/>
      <c r="AR635" s="222"/>
      <c r="AS635" s="222"/>
      <c r="AT635" s="222"/>
      <c r="AU635" s="222"/>
      <c r="AV635" s="222"/>
      <c r="AW635" s="222"/>
      <c r="AX635" s="222"/>
      <c r="AY635" s="222"/>
      <c r="AZ635" s="222"/>
      <c r="BA635" s="222"/>
      <c r="BB635" s="222"/>
      <c r="BC635" s="222"/>
      <c r="BD635" s="222"/>
      <c r="BE635" s="222"/>
      <c r="BF635" s="222"/>
      <c r="BG635" s="222"/>
      <c r="BH635" s="222"/>
      <c r="BI635" s="222"/>
      <c r="BJ635" s="222"/>
      <c r="BK635" s="222"/>
      <c r="BL635" s="222"/>
    </row>
    <row r="636">
      <c r="A636" s="222"/>
      <c r="B636" s="222"/>
      <c r="C636" s="222"/>
      <c r="D636" s="222"/>
      <c r="E636" s="222"/>
      <c r="F636" s="222"/>
      <c r="G636" s="222"/>
      <c r="H636" s="222"/>
      <c r="I636" s="222"/>
      <c r="J636" s="222"/>
      <c r="K636" s="222"/>
      <c r="L636" s="222"/>
      <c r="M636" s="222"/>
      <c r="N636" s="222"/>
      <c r="O636" s="222"/>
      <c r="P636" s="222"/>
      <c r="Q636" s="222"/>
      <c r="R636" s="222"/>
      <c r="S636" s="222"/>
      <c r="T636" s="222"/>
      <c r="U636" s="222"/>
      <c r="V636" s="222"/>
      <c r="W636" s="222"/>
      <c r="X636" s="222"/>
      <c r="Y636" s="222"/>
      <c r="Z636" s="222"/>
      <c r="AA636" s="222"/>
      <c r="AB636" s="222"/>
      <c r="AC636" s="222"/>
      <c r="AD636" s="222"/>
      <c r="AE636" s="222"/>
      <c r="AF636" s="222"/>
      <c r="AG636" s="222"/>
      <c r="AH636" s="222"/>
      <c r="AI636" s="222"/>
      <c r="AJ636" s="222"/>
      <c r="AK636" s="222"/>
      <c r="AL636" s="222"/>
      <c r="AM636" s="222"/>
      <c r="AN636" s="222"/>
      <c r="AO636" s="222"/>
      <c r="AP636" s="222"/>
      <c r="AQ636" s="222"/>
      <c r="AR636" s="222"/>
      <c r="AS636" s="222"/>
      <c r="AT636" s="222"/>
      <c r="AU636" s="222"/>
      <c r="AV636" s="222"/>
      <c r="AW636" s="222"/>
      <c r="AX636" s="222"/>
      <c r="AY636" s="222"/>
      <c r="AZ636" s="222"/>
      <c r="BA636" s="222"/>
      <c r="BB636" s="222"/>
      <c r="BC636" s="222"/>
      <c r="BD636" s="222"/>
      <c r="BE636" s="222"/>
      <c r="BF636" s="222"/>
      <c r="BG636" s="222"/>
      <c r="BH636" s="222"/>
      <c r="BI636" s="222"/>
      <c r="BJ636" s="222"/>
      <c r="BK636" s="222"/>
      <c r="BL636" s="222"/>
    </row>
    <row r="637">
      <c r="A637" s="222"/>
      <c r="B637" s="222"/>
      <c r="C637" s="222"/>
      <c r="D637" s="222"/>
      <c r="E637" s="222"/>
      <c r="F637" s="222"/>
      <c r="G637" s="222"/>
      <c r="H637" s="222"/>
      <c r="I637" s="222"/>
      <c r="J637" s="222"/>
      <c r="K637" s="222"/>
      <c r="L637" s="222"/>
      <c r="M637" s="222"/>
      <c r="N637" s="222"/>
      <c r="O637" s="222"/>
      <c r="P637" s="222"/>
      <c r="Q637" s="222"/>
      <c r="R637" s="222"/>
      <c r="S637" s="222"/>
      <c r="T637" s="222"/>
      <c r="U637" s="222"/>
      <c r="V637" s="222"/>
      <c r="W637" s="222"/>
      <c r="X637" s="222"/>
      <c r="Y637" s="222"/>
      <c r="Z637" s="222"/>
      <c r="AA637" s="222"/>
      <c r="AB637" s="222"/>
      <c r="AC637" s="222"/>
      <c r="AD637" s="222"/>
      <c r="AE637" s="222"/>
      <c r="AF637" s="222"/>
      <c r="AG637" s="222"/>
      <c r="AH637" s="222"/>
      <c r="AI637" s="222"/>
      <c r="AJ637" s="222"/>
      <c r="AK637" s="222"/>
      <c r="AL637" s="222"/>
      <c r="AM637" s="222"/>
      <c r="AN637" s="222"/>
      <c r="AO637" s="222"/>
      <c r="AP637" s="222"/>
      <c r="AQ637" s="222"/>
      <c r="AR637" s="222"/>
      <c r="AS637" s="222"/>
      <c r="AT637" s="222"/>
      <c r="AU637" s="222"/>
      <c r="AV637" s="222"/>
      <c r="AW637" s="222"/>
      <c r="AX637" s="222"/>
      <c r="AY637" s="222"/>
      <c r="AZ637" s="222"/>
      <c r="BA637" s="222"/>
      <c r="BB637" s="222"/>
      <c r="BC637" s="222"/>
      <c r="BD637" s="222"/>
      <c r="BE637" s="222"/>
      <c r="BF637" s="222"/>
      <c r="BG637" s="222"/>
      <c r="BH637" s="222"/>
      <c r="BI637" s="222"/>
      <c r="BJ637" s="222"/>
      <c r="BK637" s="222"/>
      <c r="BL637" s="222"/>
    </row>
    <row r="638">
      <c r="A638" s="222"/>
      <c r="B638" s="222"/>
      <c r="C638" s="222"/>
      <c r="D638" s="222"/>
      <c r="E638" s="222"/>
      <c r="F638" s="222"/>
      <c r="G638" s="222"/>
      <c r="H638" s="222"/>
      <c r="I638" s="222"/>
      <c r="J638" s="222"/>
      <c r="K638" s="222"/>
      <c r="L638" s="222"/>
      <c r="M638" s="222"/>
      <c r="N638" s="222"/>
      <c r="O638" s="222"/>
      <c r="P638" s="222"/>
      <c r="Q638" s="222"/>
      <c r="R638" s="222"/>
      <c r="S638" s="222"/>
      <c r="T638" s="222"/>
      <c r="U638" s="222"/>
      <c r="V638" s="222"/>
      <c r="W638" s="222"/>
      <c r="X638" s="222"/>
      <c r="Y638" s="222"/>
      <c r="Z638" s="222"/>
      <c r="AA638" s="222"/>
      <c r="AB638" s="222"/>
      <c r="AC638" s="222"/>
      <c r="AD638" s="222"/>
      <c r="AE638" s="222"/>
      <c r="AF638" s="222"/>
      <c r="AG638" s="222"/>
      <c r="AH638" s="222"/>
      <c r="AI638" s="222"/>
      <c r="AJ638" s="222"/>
      <c r="AK638" s="222"/>
      <c r="AL638" s="222"/>
      <c r="AM638" s="222"/>
      <c r="AN638" s="222"/>
      <c r="AO638" s="222"/>
      <c r="AP638" s="222"/>
      <c r="AQ638" s="222"/>
      <c r="AR638" s="222"/>
      <c r="AS638" s="222"/>
      <c r="AT638" s="222"/>
      <c r="AU638" s="222"/>
      <c r="AV638" s="222"/>
      <c r="AW638" s="222"/>
      <c r="AX638" s="222"/>
      <c r="AY638" s="222"/>
      <c r="AZ638" s="222"/>
      <c r="BA638" s="222"/>
      <c r="BB638" s="222"/>
      <c r="BC638" s="222"/>
      <c r="BD638" s="222"/>
      <c r="BE638" s="222"/>
      <c r="BF638" s="222"/>
      <c r="BG638" s="222"/>
      <c r="BH638" s="222"/>
      <c r="BI638" s="222"/>
      <c r="BJ638" s="222"/>
      <c r="BK638" s="222"/>
      <c r="BL638" s="222"/>
    </row>
    <row r="639">
      <c r="A639" s="222"/>
      <c r="B639" s="222"/>
      <c r="C639" s="222"/>
      <c r="D639" s="222"/>
      <c r="E639" s="222"/>
      <c r="F639" s="222"/>
      <c r="G639" s="222"/>
      <c r="H639" s="222"/>
      <c r="I639" s="222"/>
      <c r="J639" s="222"/>
      <c r="K639" s="222"/>
      <c r="L639" s="222"/>
      <c r="M639" s="222"/>
      <c r="N639" s="222"/>
      <c r="O639" s="222"/>
      <c r="P639" s="222"/>
      <c r="Q639" s="222"/>
      <c r="R639" s="222"/>
      <c r="S639" s="222"/>
      <c r="T639" s="222"/>
      <c r="U639" s="222"/>
      <c r="V639" s="222"/>
      <c r="W639" s="222"/>
      <c r="X639" s="222"/>
      <c r="Y639" s="222"/>
      <c r="Z639" s="222"/>
      <c r="AA639" s="222"/>
      <c r="AB639" s="222"/>
      <c r="AC639" s="222"/>
      <c r="AD639" s="222"/>
      <c r="AE639" s="222"/>
      <c r="AF639" s="222"/>
      <c r="AG639" s="222"/>
      <c r="AH639" s="222"/>
      <c r="AI639" s="222"/>
      <c r="AJ639" s="222"/>
      <c r="AK639" s="222"/>
      <c r="AL639" s="222"/>
      <c r="AM639" s="222"/>
      <c r="AN639" s="222"/>
      <c r="AO639" s="222"/>
      <c r="AP639" s="222"/>
      <c r="AQ639" s="222"/>
      <c r="AR639" s="222"/>
      <c r="AS639" s="222"/>
      <c r="AT639" s="222"/>
      <c r="AU639" s="222"/>
      <c r="AV639" s="222"/>
      <c r="AW639" s="222"/>
      <c r="AX639" s="222"/>
      <c r="AY639" s="222"/>
      <c r="AZ639" s="222"/>
      <c r="BA639" s="222"/>
      <c r="BB639" s="222"/>
      <c r="BC639" s="222"/>
      <c r="BD639" s="222"/>
      <c r="BE639" s="222"/>
      <c r="BF639" s="222"/>
      <c r="BG639" s="222"/>
      <c r="BH639" s="222"/>
      <c r="BI639" s="222"/>
      <c r="BJ639" s="222"/>
      <c r="BK639" s="222"/>
      <c r="BL639" s="222"/>
    </row>
    <row r="640">
      <c r="A640" s="222"/>
      <c r="B640" s="222"/>
      <c r="C640" s="222"/>
      <c r="D640" s="222"/>
      <c r="E640" s="222"/>
      <c r="F640" s="222"/>
      <c r="G640" s="222"/>
      <c r="H640" s="222"/>
      <c r="I640" s="222"/>
      <c r="J640" s="222"/>
      <c r="K640" s="222"/>
      <c r="L640" s="222"/>
      <c r="M640" s="222"/>
      <c r="N640" s="222"/>
      <c r="O640" s="222"/>
      <c r="P640" s="222"/>
      <c r="Q640" s="222"/>
      <c r="R640" s="222"/>
      <c r="S640" s="222"/>
      <c r="T640" s="222"/>
      <c r="U640" s="222"/>
      <c r="V640" s="222"/>
      <c r="W640" s="222"/>
      <c r="X640" s="222"/>
      <c r="Y640" s="222"/>
      <c r="Z640" s="222"/>
      <c r="AA640" s="222"/>
      <c r="AB640" s="222"/>
      <c r="AC640" s="222"/>
      <c r="AD640" s="222"/>
      <c r="AE640" s="222"/>
      <c r="AF640" s="222"/>
      <c r="AG640" s="222"/>
      <c r="AH640" s="222"/>
      <c r="AI640" s="222"/>
      <c r="AJ640" s="222"/>
      <c r="AK640" s="222"/>
      <c r="AL640" s="222"/>
      <c r="AM640" s="222"/>
      <c r="AN640" s="222"/>
      <c r="AO640" s="222"/>
      <c r="AP640" s="222"/>
      <c r="AQ640" s="222"/>
      <c r="AR640" s="222"/>
      <c r="AS640" s="222"/>
      <c r="AT640" s="222"/>
      <c r="AU640" s="222"/>
      <c r="AV640" s="222"/>
      <c r="AW640" s="222"/>
      <c r="AX640" s="222"/>
      <c r="AY640" s="222"/>
      <c r="AZ640" s="222"/>
      <c r="BA640" s="222"/>
      <c r="BB640" s="222"/>
      <c r="BC640" s="222"/>
      <c r="BD640" s="222"/>
      <c r="BE640" s="222"/>
      <c r="BF640" s="222"/>
      <c r="BG640" s="222"/>
      <c r="BH640" s="222"/>
      <c r="BI640" s="222"/>
      <c r="BJ640" s="222"/>
      <c r="BK640" s="222"/>
      <c r="BL640" s="222"/>
    </row>
    <row r="641">
      <c r="A641" s="222"/>
      <c r="B641" s="222"/>
      <c r="C641" s="222"/>
      <c r="D641" s="222"/>
      <c r="E641" s="222"/>
      <c r="F641" s="222"/>
      <c r="G641" s="222"/>
      <c r="H641" s="222"/>
      <c r="I641" s="222"/>
      <c r="J641" s="222"/>
      <c r="K641" s="222"/>
      <c r="L641" s="222"/>
      <c r="M641" s="222"/>
      <c r="N641" s="222"/>
      <c r="O641" s="222"/>
      <c r="P641" s="222"/>
      <c r="Q641" s="222"/>
      <c r="R641" s="222"/>
      <c r="S641" s="222"/>
      <c r="T641" s="222"/>
      <c r="U641" s="222"/>
      <c r="V641" s="222"/>
      <c r="W641" s="222"/>
      <c r="X641" s="222"/>
      <c r="Y641" s="222"/>
      <c r="Z641" s="222"/>
      <c r="AA641" s="222"/>
      <c r="AB641" s="222"/>
      <c r="AC641" s="222"/>
      <c r="AD641" s="222"/>
      <c r="AE641" s="222"/>
      <c r="AF641" s="222"/>
      <c r="AG641" s="222"/>
      <c r="AH641" s="222"/>
      <c r="AI641" s="222"/>
      <c r="AJ641" s="222"/>
      <c r="AK641" s="222"/>
      <c r="AL641" s="222"/>
      <c r="AM641" s="222"/>
      <c r="AN641" s="222"/>
      <c r="AO641" s="222"/>
      <c r="AP641" s="222"/>
      <c r="AQ641" s="222"/>
      <c r="AR641" s="222"/>
      <c r="AS641" s="222"/>
      <c r="AT641" s="222"/>
      <c r="AU641" s="222"/>
      <c r="AV641" s="222"/>
      <c r="AW641" s="222"/>
      <c r="AX641" s="222"/>
      <c r="AY641" s="222"/>
      <c r="AZ641" s="222"/>
      <c r="BA641" s="222"/>
      <c r="BB641" s="222"/>
      <c r="BC641" s="222"/>
      <c r="BD641" s="222"/>
      <c r="BE641" s="222"/>
      <c r="BF641" s="222"/>
      <c r="BG641" s="222"/>
      <c r="BH641" s="222"/>
      <c r="BI641" s="222"/>
      <c r="BJ641" s="222"/>
      <c r="BK641" s="222"/>
      <c r="BL641" s="222"/>
    </row>
    <row r="642">
      <c r="A642" s="222"/>
      <c r="B642" s="222"/>
      <c r="C642" s="222"/>
      <c r="D642" s="222"/>
      <c r="E642" s="222"/>
      <c r="F642" s="222"/>
      <c r="G642" s="222"/>
      <c r="H642" s="222"/>
      <c r="I642" s="222"/>
      <c r="J642" s="222"/>
      <c r="K642" s="222"/>
      <c r="L642" s="222"/>
      <c r="M642" s="222"/>
      <c r="N642" s="222"/>
      <c r="O642" s="222"/>
      <c r="P642" s="222"/>
      <c r="Q642" s="222"/>
      <c r="R642" s="222"/>
      <c r="S642" s="222"/>
      <c r="T642" s="222"/>
      <c r="U642" s="222"/>
      <c r="V642" s="222"/>
      <c r="W642" s="222"/>
      <c r="X642" s="222"/>
      <c r="Y642" s="222"/>
      <c r="Z642" s="222"/>
      <c r="AA642" s="222"/>
      <c r="AB642" s="222"/>
      <c r="AC642" s="222"/>
      <c r="AD642" s="222"/>
      <c r="AE642" s="222"/>
      <c r="AF642" s="222"/>
      <c r="AG642" s="222"/>
      <c r="AH642" s="222"/>
      <c r="AI642" s="222"/>
      <c r="AJ642" s="222"/>
      <c r="AK642" s="222"/>
      <c r="AL642" s="222"/>
      <c r="AM642" s="222"/>
      <c r="AN642" s="222"/>
      <c r="AO642" s="222"/>
      <c r="AP642" s="222"/>
      <c r="AQ642" s="222"/>
      <c r="AR642" s="222"/>
      <c r="AS642" s="222"/>
      <c r="AT642" s="222"/>
      <c r="AU642" s="222"/>
      <c r="AV642" s="222"/>
      <c r="AW642" s="222"/>
      <c r="AX642" s="222"/>
      <c r="AY642" s="222"/>
      <c r="AZ642" s="222"/>
      <c r="BA642" s="222"/>
      <c r="BB642" s="222"/>
      <c r="BC642" s="222"/>
      <c r="BD642" s="222"/>
      <c r="BE642" s="222"/>
      <c r="BF642" s="222"/>
      <c r="BG642" s="222"/>
      <c r="BH642" s="222"/>
      <c r="BI642" s="222"/>
      <c r="BJ642" s="222"/>
      <c r="BK642" s="222"/>
      <c r="BL642" s="222"/>
    </row>
    <row r="643">
      <c r="A643" s="222"/>
      <c r="B643" s="222"/>
      <c r="C643" s="222"/>
      <c r="D643" s="222"/>
      <c r="E643" s="222"/>
      <c r="F643" s="222"/>
      <c r="G643" s="222"/>
      <c r="H643" s="222"/>
      <c r="I643" s="222"/>
      <c r="J643" s="222"/>
      <c r="K643" s="222"/>
      <c r="L643" s="222"/>
      <c r="M643" s="222"/>
      <c r="N643" s="222"/>
      <c r="O643" s="222"/>
      <c r="P643" s="222"/>
      <c r="Q643" s="222"/>
      <c r="R643" s="222"/>
      <c r="S643" s="222"/>
      <c r="T643" s="222"/>
      <c r="U643" s="222"/>
      <c r="V643" s="222"/>
      <c r="W643" s="222"/>
      <c r="X643" s="222"/>
      <c r="Y643" s="222"/>
      <c r="Z643" s="222"/>
      <c r="AA643" s="222"/>
      <c r="AB643" s="222"/>
      <c r="AC643" s="222"/>
      <c r="AD643" s="222"/>
      <c r="AE643" s="222"/>
      <c r="AF643" s="222"/>
      <c r="AG643" s="222"/>
      <c r="AH643" s="222"/>
      <c r="AI643" s="222"/>
      <c r="AJ643" s="222"/>
      <c r="AK643" s="222"/>
      <c r="AL643" s="222"/>
      <c r="AM643" s="222"/>
      <c r="AN643" s="222"/>
      <c r="AO643" s="222"/>
      <c r="AP643" s="222"/>
      <c r="AQ643" s="222"/>
      <c r="AR643" s="222"/>
      <c r="AS643" s="222"/>
      <c r="AT643" s="222"/>
      <c r="AU643" s="222"/>
      <c r="AV643" s="222"/>
      <c r="AW643" s="222"/>
      <c r="AX643" s="222"/>
      <c r="AY643" s="222"/>
      <c r="AZ643" s="222"/>
      <c r="BA643" s="222"/>
      <c r="BB643" s="222"/>
      <c r="BC643" s="222"/>
      <c r="BD643" s="222"/>
      <c r="BE643" s="222"/>
      <c r="BF643" s="222"/>
      <c r="BG643" s="222"/>
      <c r="BH643" s="222"/>
      <c r="BI643" s="222"/>
      <c r="BJ643" s="222"/>
      <c r="BK643" s="222"/>
      <c r="BL643" s="222"/>
    </row>
    <row r="644">
      <c r="A644" s="222"/>
      <c r="B644" s="222"/>
      <c r="C644" s="222"/>
      <c r="D644" s="222"/>
      <c r="E644" s="222"/>
      <c r="F644" s="222"/>
      <c r="G644" s="222"/>
      <c r="H644" s="222"/>
      <c r="I644" s="222"/>
      <c r="J644" s="222"/>
      <c r="K644" s="222"/>
      <c r="L644" s="222"/>
      <c r="M644" s="222"/>
      <c r="N644" s="222"/>
      <c r="O644" s="222"/>
      <c r="P644" s="222"/>
      <c r="Q644" s="222"/>
      <c r="R644" s="222"/>
      <c r="S644" s="222"/>
      <c r="T644" s="222"/>
      <c r="U644" s="222"/>
      <c r="V644" s="222"/>
      <c r="W644" s="222"/>
      <c r="X644" s="222"/>
      <c r="Y644" s="222"/>
      <c r="Z644" s="222"/>
      <c r="AA644" s="222"/>
      <c r="AB644" s="222"/>
      <c r="AC644" s="222"/>
      <c r="AD644" s="222"/>
      <c r="AE644" s="222"/>
      <c r="AF644" s="222"/>
      <c r="AG644" s="222"/>
      <c r="AH644" s="222"/>
      <c r="AI644" s="222"/>
      <c r="AJ644" s="222"/>
      <c r="AK644" s="222"/>
      <c r="AL644" s="222"/>
      <c r="AM644" s="222"/>
      <c r="AN644" s="222"/>
      <c r="AO644" s="222"/>
      <c r="AP644" s="222"/>
      <c r="AQ644" s="222"/>
      <c r="AR644" s="222"/>
      <c r="AS644" s="222"/>
      <c r="AT644" s="222"/>
      <c r="AU644" s="222"/>
      <c r="AV644" s="222"/>
      <c r="AW644" s="222"/>
      <c r="AX644" s="222"/>
      <c r="AY644" s="222"/>
      <c r="AZ644" s="222"/>
      <c r="BA644" s="222"/>
      <c r="BB644" s="222"/>
      <c r="BC644" s="222"/>
      <c r="BD644" s="222"/>
      <c r="BE644" s="222"/>
      <c r="BF644" s="222"/>
      <c r="BG644" s="222"/>
      <c r="BH644" s="222"/>
      <c r="BI644" s="222"/>
      <c r="BJ644" s="222"/>
      <c r="BK644" s="222"/>
      <c r="BL644" s="222"/>
    </row>
    <row r="645">
      <c r="A645" s="222"/>
      <c r="B645" s="222"/>
      <c r="C645" s="222"/>
      <c r="D645" s="222"/>
      <c r="E645" s="222"/>
      <c r="F645" s="222"/>
      <c r="G645" s="222"/>
      <c r="H645" s="222"/>
      <c r="I645" s="222"/>
      <c r="J645" s="222"/>
      <c r="K645" s="222"/>
      <c r="L645" s="222"/>
      <c r="M645" s="222"/>
      <c r="N645" s="222"/>
      <c r="O645" s="222"/>
      <c r="P645" s="222"/>
      <c r="Q645" s="222"/>
      <c r="R645" s="222"/>
      <c r="S645" s="222"/>
      <c r="T645" s="222"/>
      <c r="U645" s="222"/>
      <c r="V645" s="222"/>
      <c r="W645" s="222"/>
      <c r="X645" s="222"/>
      <c r="Y645" s="222"/>
      <c r="Z645" s="222"/>
      <c r="AA645" s="222"/>
      <c r="AB645" s="222"/>
      <c r="AC645" s="222"/>
      <c r="AD645" s="222"/>
      <c r="AE645" s="222"/>
      <c r="AF645" s="222"/>
      <c r="AG645" s="222"/>
      <c r="AH645" s="222"/>
      <c r="AI645" s="222"/>
      <c r="AJ645" s="222"/>
      <c r="AK645" s="222"/>
      <c r="AL645" s="222"/>
      <c r="AM645" s="222"/>
      <c r="AN645" s="222"/>
      <c r="AO645" s="222"/>
      <c r="AP645" s="222"/>
      <c r="AQ645" s="222"/>
      <c r="AR645" s="222"/>
      <c r="AS645" s="222"/>
      <c r="AT645" s="222"/>
      <c r="AU645" s="222"/>
      <c r="AV645" s="222"/>
      <c r="AW645" s="222"/>
      <c r="AX645" s="222"/>
      <c r="AY645" s="222"/>
      <c r="AZ645" s="222"/>
      <c r="BA645" s="222"/>
      <c r="BB645" s="222"/>
      <c r="BC645" s="222"/>
      <c r="BD645" s="222"/>
      <c r="BE645" s="222"/>
      <c r="BF645" s="222"/>
      <c r="BG645" s="222"/>
      <c r="BH645" s="222"/>
      <c r="BI645" s="222"/>
      <c r="BJ645" s="222"/>
      <c r="BK645" s="222"/>
      <c r="BL645" s="222"/>
    </row>
    <row r="646">
      <c r="A646" s="222"/>
      <c r="B646" s="222"/>
      <c r="C646" s="222"/>
      <c r="D646" s="222"/>
      <c r="E646" s="222"/>
      <c r="F646" s="222"/>
      <c r="G646" s="222"/>
      <c r="H646" s="222"/>
      <c r="I646" s="222"/>
      <c r="J646" s="222"/>
      <c r="K646" s="222"/>
      <c r="L646" s="222"/>
      <c r="M646" s="222"/>
      <c r="N646" s="222"/>
      <c r="O646" s="222"/>
      <c r="P646" s="222"/>
      <c r="Q646" s="222"/>
      <c r="R646" s="222"/>
      <c r="S646" s="222"/>
      <c r="T646" s="222"/>
      <c r="U646" s="222"/>
      <c r="V646" s="222"/>
      <c r="W646" s="222"/>
      <c r="X646" s="222"/>
      <c r="Y646" s="222"/>
      <c r="Z646" s="222"/>
      <c r="AA646" s="222"/>
      <c r="AB646" s="222"/>
      <c r="AC646" s="222"/>
      <c r="AD646" s="222"/>
      <c r="AE646" s="222"/>
      <c r="AF646" s="222"/>
      <c r="AG646" s="222"/>
      <c r="AH646" s="222"/>
      <c r="AI646" s="222"/>
      <c r="AJ646" s="222"/>
      <c r="AK646" s="222"/>
      <c r="AL646" s="222"/>
      <c r="AM646" s="222"/>
      <c r="AN646" s="222"/>
      <c r="AO646" s="222"/>
      <c r="AP646" s="222"/>
      <c r="AQ646" s="222"/>
      <c r="AR646" s="222"/>
      <c r="AS646" s="222"/>
      <c r="AT646" s="222"/>
      <c r="AU646" s="222"/>
      <c r="AV646" s="222"/>
      <c r="AW646" s="222"/>
      <c r="AX646" s="222"/>
      <c r="AY646" s="222"/>
      <c r="AZ646" s="222"/>
      <c r="BA646" s="222"/>
      <c r="BB646" s="222"/>
      <c r="BC646" s="222"/>
      <c r="BD646" s="222"/>
      <c r="BE646" s="222"/>
      <c r="BF646" s="222"/>
      <c r="BG646" s="222"/>
      <c r="BH646" s="222"/>
      <c r="BI646" s="222"/>
      <c r="BJ646" s="222"/>
      <c r="BK646" s="222"/>
      <c r="BL646" s="222"/>
    </row>
    <row r="647">
      <c r="A647" s="222"/>
      <c r="B647" s="222"/>
      <c r="C647" s="222"/>
      <c r="D647" s="222"/>
      <c r="E647" s="222"/>
      <c r="F647" s="222"/>
      <c r="G647" s="222"/>
      <c r="H647" s="222"/>
      <c r="I647" s="222"/>
      <c r="J647" s="222"/>
      <c r="K647" s="222"/>
      <c r="L647" s="222"/>
      <c r="M647" s="222"/>
      <c r="N647" s="222"/>
      <c r="O647" s="222"/>
      <c r="P647" s="222"/>
      <c r="Q647" s="222"/>
      <c r="R647" s="222"/>
      <c r="S647" s="222"/>
      <c r="T647" s="222"/>
      <c r="U647" s="222"/>
      <c r="V647" s="222"/>
      <c r="W647" s="222"/>
      <c r="X647" s="222"/>
      <c r="Y647" s="222"/>
      <c r="Z647" s="222"/>
      <c r="AA647" s="222"/>
      <c r="AB647" s="222"/>
      <c r="AC647" s="222"/>
      <c r="AD647" s="222"/>
      <c r="AE647" s="222"/>
      <c r="AF647" s="222"/>
      <c r="AG647" s="222"/>
      <c r="AH647" s="222"/>
      <c r="AI647" s="222"/>
      <c r="AJ647" s="222"/>
      <c r="AK647" s="222"/>
      <c r="AL647" s="222"/>
      <c r="AM647" s="222"/>
      <c r="AN647" s="222"/>
      <c r="AO647" s="222"/>
      <c r="AP647" s="222"/>
      <c r="AQ647" s="222"/>
      <c r="AR647" s="222"/>
      <c r="AS647" s="222"/>
      <c r="AT647" s="222"/>
      <c r="AU647" s="222"/>
      <c r="AV647" s="222"/>
      <c r="AW647" s="222"/>
      <c r="AX647" s="222"/>
      <c r="AY647" s="222"/>
      <c r="AZ647" s="222"/>
      <c r="BA647" s="222"/>
      <c r="BB647" s="222"/>
      <c r="BC647" s="222"/>
      <c r="BD647" s="222"/>
      <c r="BE647" s="222"/>
      <c r="BF647" s="222"/>
      <c r="BG647" s="222"/>
      <c r="BH647" s="222"/>
      <c r="BI647" s="222"/>
      <c r="BJ647" s="222"/>
      <c r="BK647" s="222"/>
      <c r="BL647" s="222"/>
    </row>
    <row r="648">
      <c r="A648" s="222"/>
      <c r="B648" s="222"/>
      <c r="C648" s="222"/>
      <c r="D648" s="222"/>
      <c r="E648" s="222"/>
      <c r="F648" s="222"/>
      <c r="G648" s="222"/>
      <c r="H648" s="222"/>
      <c r="I648" s="222"/>
      <c r="J648" s="222"/>
      <c r="K648" s="222"/>
      <c r="L648" s="222"/>
      <c r="M648" s="222"/>
      <c r="N648" s="222"/>
      <c r="O648" s="222"/>
      <c r="P648" s="222"/>
      <c r="Q648" s="222"/>
      <c r="R648" s="222"/>
      <c r="S648" s="222"/>
      <c r="T648" s="222"/>
      <c r="U648" s="222"/>
      <c r="V648" s="222"/>
      <c r="W648" s="222"/>
      <c r="X648" s="222"/>
      <c r="Y648" s="222"/>
      <c r="Z648" s="222"/>
      <c r="AA648" s="222"/>
      <c r="AB648" s="222"/>
      <c r="AC648" s="222"/>
      <c r="AD648" s="222"/>
      <c r="AE648" s="222"/>
      <c r="AF648" s="222"/>
      <c r="AG648" s="222"/>
      <c r="AH648" s="222"/>
      <c r="AI648" s="222"/>
      <c r="AJ648" s="222"/>
      <c r="AK648" s="222"/>
      <c r="AL648" s="222"/>
      <c r="AM648" s="222"/>
      <c r="AN648" s="222"/>
      <c r="AO648" s="222"/>
      <c r="AP648" s="222"/>
      <c r="AQ648" s="222"/>
      <c r="AR648" s="222"/>
      <c r="AS648" s="222"/>
      <c r="AT648" s="222"/>
      <c r="AU648" s="222"/>
      <c r="AV648" s="222"/>
      <c r="AW648" s="222"/>
      <c r="AX648" s="222"/>
      <c r="AY648" s="222"/>
      <c r="AZ648" s="222"/>
      <c r="BA648" s="222"/>
      <c r="BB648" s="222"/>
      <c r="BC648" s="222"/>
      <c r="BD648" s="222"/>
      <c r="BE648" s="222"/>
      <c r="BF648" s="222"/>
      <c r="BG648" s="222"/>
      <c r="BH648" s="222"/>
      <c r="BI648" s="222"/>
      <c r="BJ648" s="222"/>
      <c r="BK648" s="222"/>
      <c r="BL648" s="222"/>
    </row>
    <row r="649">
      <c r="A649" s="222"/>
      <c r="B649" s="222"/>
      <c r="C649" s="222"/>
      <c r="D649" s="222"/>
      <c r="E649" s="222"/>
      <c r="F649" s="222"/>
      <c r="G649" s="222"/>
      <c r="H649" s="222"/>
      <c r="I649" s="222"/>
      <c r="J649" s="222"/>
      <c r="K649" s="222"/>
      <c r="L649" s="222"/>
      <c r="M649" s="222"/>
      <c r="N649" s="222"/>
      <c r="O649" s="222"/>
      <c r="P649" s="222"/>
      <c r="Q649" s="222"/>
      <c r="R649" s="222"/>
      <c r="S649" s="222"/>
      <c r="T649" s="222"/>
      <c r="U649" s="222"/>
      <c r="V649" s="222"/>
      <c r="W649" s="222"/>
      <c r="X649" s="222"/>
      <c r="Y649" s="222"/>
      <c r="Z649" s="222"/>
      <c r="AA649" s="222"/>
      <c r="AB649" s="222"/>
      <c r="AC649" s="222"/>
      <c r="AD649" s="222"/>
      <c r="AE649" s="222"/>
      <c r="AF649" s="222"/>
      <c r="AG649" s="222"/>
      <c r="AH649" s="222"/>
      <c r="AI649" s="222"/>
      <c r="AJ649" s="222"/>
      <c r="AK649" s="222"/>
      <c r="AL649" s="222"/>
      <c r="AM649" s="222"/>
      <c r="AN649" s="222"/>
      <c r="AO649" s="222"/>
      <c r="AP649" s="222"/>
      <c r="AQ649" s="222"/>
      <c r="AR649" s="222"/>
      <c r="AS649" s="222"/>
      <c r="AT649" s="222"/>
      <c r="AU649" s="222"/>
      <c r="AV649" s="222"/>
      <c r="AW649" s="222"/>
      <c r="AX649" s="222"/>
      <c r="AY649" s="222"/>
      <c r="AZ649" s="222"/>
      <c r="BA649" s="222"/>
      <c r="BB649" s="222"/>
      <c r="BC649" s="222"/>
      <c r="BD649" s="222"/>
      <c r="BE649" s="222"/>
      <c r="BF649" s="222"/>
      <c r="BG649" s="222"/>
      <c r="BH649" s="222"/>
      <c r="BI649" s="222"/>
      <c r="BJ649" s="222"/>
      <c r="BK649" s="222"/>
      <c r="BL649" s="222"/>
    </row>
    <row r="650">
      <c r="A650" s="222"/>
      <c r="B650" s="222"/>
      <c r="C650" s="222"/>
      <c r="D650" s="222"/>
      <c r="E650" s="222"/>
      <c r="F650" s="222"/>
      <c r="G650" s="222"/>
      <c r="H650" s="222"/>
      <c r="I650" s="222"/>
      <c r="J650" s="222"/>
      <c r="K650" s="222"/>
      <c r="L650" s="222"/>
      <c r="M650" s="222"/>
      <c r="N650" s="222"/>
      <c r="O650" s="222"/>
      <c r="P650" s="222"/>
      <c r="Q650" s="222"/>
      <c r="R650" s="222"/>
      <c r="S650" s="222"/>
      <c r="T650" s="222"/>
      <c r="U650" s="222"/>
      <c r="V650" s="222"/>
      <c r="W650" s="222"/>
      <c r="X650" s="222"/>
      <c r="Y650" s="222"/>
      <c r="Z650" s="222"/>
      <c r="AA650" s="222"/>
      <c r="AB650" s="222"/>
      <c r="AC650" s="222"/>
      <c r="AD650" s="222"/>
      <c r="AE650" s="222"/>
      <c r="AF650" s="222"/>
      <c r="AG650" s="222"/>
      <c r="AH650" s="222"/>
      <c r="AI650" s="222"/>
      <c r="AJ650" s="222"/>
      <c r="AK650" s="222"/>
      <c r="AL650" s="222"/>
      <c r="AM650" s="222"/>
      <c r="AN650" s="222"/>
      <c r="AO650" s="222"/>
      <c r="AP650" s="222"/>
      <c r="AQ650" s="222"/>
      <c r="AR650" s="222"/>
      <c r="AS650" s="222"/>
      <c r="AT650" s="222"/>
      <c r="AU650" s="222"/>
      <c r="AV650" s="222"/>
      <c r="AW650" s="222"/>
      <c r="AX650" s="222"/>
      <c r="AY650" s="222"/>
      <c r="AZ650" s="222"/>
      <c r="BA650" s="222"/>
      <c r="BB650" s="222"/>
      <c r="BC650" s="222"/>
      <c r="BD650" s="222"/>
      <c r="BE650" s="222"/>
      <c r="BF650" s="222"/>
      <c r="BG650" s="222"/>
      <c r="BH650" s="222"/>
      <c r="BI650" s="222"/>
      <c r="BJ650" s="222"/>
      <c r="BK650" s="222"/>
      <c r="BL650" s="222"/>
    </row>
    <row r="651">
      <c r="A651" s="222"/>
      <c r="B651" s="222"/>
      <c r="C651" s="222"/>
      <c r="D651" s="222"/>
      <c r="E651" s="222"/>
      <c r="F651" s="222"/>
      <c r="G651" s="222"/>
      <c r="H651" s="222"/>
      <c r="I651" s="222"/>
      <c r="J651" s="222"/>
      <c r="K651" s="222"/>
      <c r="L651" s="222"/>
      <c r="M651" s="222"/>
      <c r="N651" s="222"/>
      <c r="O651" s="222"/>
      <c r="P651" s="222"/>
      <c r="Q651" s="222"/>
      <c r="R651" s="222"/>
      <c r="S651" s="222"/>
      <c r="T651" s="222"/>
      <c r="U651" s="222"/>
      <c r="V651" s="222"/>
      <c r="W651" s="222"/>
      <c r="X651" s="222"/>
      <c r="Y651" s="222"/>
      <c r="Z651" s="222"/>
      <c r="AA651" s="222"/>
      <c r="AB651" s="222"/>
      <c r="AC651" s="222"/>
      <c r="AD651" s="222"/>
      <c r="AE651" s="222"/>
      <c r="AF651" s="222"/>
      <c r="AG651" s="222"/>
      <c r="AH651" s="222"/>
      <c r="AI651" s="222"/>
      <c r="AJ651" s="222"/>
      <c r="AK651" s="222"/>
      <c r="AL651" s="222"/>
      <c r="AM651" s="222"/>
      <c r="AN651" s="222"/>
      <c r="AO651" s="222"/>
      <c r="AP651" s="222"/>
      <c r="AQ651" s="222"/>
      <c r="AR651" s="222"/>
      <c r="AS651" s="222"/>
      <c r="AT651" s="222"/>
      <c r="AU651" s="222"/>
      <c r="AV651" s="222"/>
      <c r="AW651" s="222"/>
      <c r="AX651" s="222"/>
      <c r="AY651" s="222"/>
      <c r="AZ651" s="222"/>
      <c r="BA651" s="222"/>
      <c r="BB651" s="222"/>
      <c r="BC651" s="222"/>
      <c r="BD651" s="222"/>
      <c r="BE651" s="222"/>
      <c r="BF651" s="222"/>
      <c r="BG651" s="222"/>
      <c r="BH651" s="222"/>
      <c r="BI651" s="222"/>
      <c r="BJ651" s="222"/>
      <c r="BK651" s="222"/>
      <c r="BL651" s="222"/>
    </row>
    <row r="652">
      <c r="A652" s="222"/>
      <c r="B652" s="222"/>
      <c r="C652" s="222"/>
      <c r="D652" s="222"/>
      <c r="E652" s="222"/>
      <c r="F652" s="222"/>
      <c r="G652" s="222"/>
      <c r="H652" s="222"/>
      <c r="I652" s="222"/>
      <c r="J652" s="222"/>
      <c r="K652" s="222"/>
      <c r="L652" s="222"/>
      <c r="M652" s="222"/>
      <c r="N652" s="222"/>
      <c r="O652" s="222"/>
      <c r="P652" s="222"/>
      <c r="Q652" s="222"/>
      <c r="R652" s="222"/>
      <c r="S652" s="222"/>
      <c r="T652" s="222"/>
      <c r="U652" s="222"/>
      <c r="V652" s="222"/>
      <c r="W652" s="222"/>
      <c r="X652" s="222"/>
      <c r="Y652" s="222"/>
      <c r="Z652" s="222"/>
      <c r="AA652" s="222"/>
      <c r="AB652" s="222"/>
      <c r="AC652" s="222"/>
      <c r="AD652" s="222"/>
      <c r="AE652" s="222"/>
      <c r="AF652" s="222"/>
      <c r="AG652" s="222"/>
      <c r="AH652" s="222"/>
      <c r="AI652" s="222"/>
      <c r="AJ652" s="222"/>
      <c r="AK652" s="222"/>
      <c r="AL652" s="222"/>
      <c r="AM652" s="222"/>
      <c r="AN652" s="222"/>
      <c r="AO652" s="222"/>
      <c r="AP652" s="222"/>
      <c r="AQ652" s="222"/>
      <c r="AR652" s="222"/>
      <c r="AS652" s="222"/>
      <c r="AT652" s="222"/>
      <c r="AU652" s="222"/>
      <c r="AV652" s="222"/>
      <c r="AW652" s="222"/>
      <c r="AX652" s="222"/>
      <c r="AY652" s="222"/>
      <c r="AZ652" s="222"/>
      <c r="BA652" s="222"/>
      <c r="BB652" s="222"/>
      <c r="BC652" s="222"/>
      <c r="BD652" s="222"/>
      <c r="BE652" s="222"/>
      <c r="BF652" s="222"/>
      <c r="BG652" s="222"/>
      <c r="BH652" s="222"/>
      <c r="BI652" s="222"/>
      <c r="BJ652" s="222"/>
      <c r="BK652" s="222"/>
      <c r="BL652" s="222"/>
    </row>
    <row r="653">
      <c r="A653" s="222"/>
      <c r="B653" s="222"/>
      <c r="C653" s="222"/>
      <c r="D653" s="222"/>
      <c r="E653" s="222"/>
      <c r="F653" s="222"/>
      <c r="G653" s="222"/>
      <c r="H653" s="222"/>
      <c r="I653" s="222"/>
      <c r="J653" s="222"/>
      <c r="K653" s="222"/>
      <c r="L653" s="222"/>
      <c r="M653" s="222"/>
      <c r="N653" s="222"/>
      <c r="O653" s="222"/>
      <c r="P653" s="222"/>
      <c r="Q653" s="222"/>
      <c r="R653" s="222"/>
      <c r="S653" s="222"/>
      <c r="T653" s="222"/>
      <c r="U653" s="222"/>
      <c r="V653" s="222"/>
      <c r="W653" s="222"/>
      <c r="X653" s="222"/>
      <c r="Y653" s="222"/>
      <c r="Z653" s="222"/>
      <c r="AA653" s="222"/>
      <c r="AB653" s="222"/>
      <c r="AC653" s="222"/>
      <c r="AD653" s="222"/>
      <c r="AE653" s="222"/>
      <c r="AF653" s="222"/>
      <c r="AG653" s="222"/>
      <c r="AH653" s="222"/>
      <c r="AI653" s="222"/>
      <c r="AJ653" s="222"/>
      <c r="AK653" s="222"/>
      <c r="AL653" s="222"/>
      <c r="AM653" s="222"/>
      <c r="AN653" s="222"/>
      <c r="AO653" s="222"/>
      <c r="AP653" s="222"/>
      <c r="AQ653" s="222"/>
      <c r="AR653" s="222"/>
      <c r="AS653" s="222"/>
      <c r="AT653" s="222"/>
      <c r="AU653" s="222"/>
      <c r="AV653" s="222"/>
      <c r="AW653" s="222"/>
      <c r="AX653" s="222"/>
      <c r="AY653" s="222"/>
      <c r="AZ653" s="222"/>
      <c r="BA653" s="222"/>
      <c r="BB653" s="222"/>
      <c r="BC653" s="222"/>
      <c r="BD653" s="222"/>
      <c r="BE653" s="222"/>
      <c r="BF653" s="222"/>
      <c r="BG653" s="222"/>
      <c r="BH653" s="222"/>
      <c r="BI653" s="222"/>
      <c r="BJ653" s="222"/>
      <c r="BK653" s="222"/>
      <c r="BL653" s="222"/>
    </row>
    <row r="654">
      <c r="A654" s="222"/>
      <c r="B654" s="222"/>
      <c r="C654" s="222"/>
      <c r="D654" s="222"/>
      <c r="E654" s="222"/>
      <c r="F654" s="222"/>
      <c r="G654" s="222"/>
      <c r="H654" s="222"/>
      <c r="I654" s="222"/>
      <c r="J654" s="222"/>
      <c r="K654" s="222"/>
      <c r="L654" s="222"/>
      <c r="M654" s="222"/>
      <c r="N654" s="222"/>
      <c r="O654" s="222"/>
      <c r="P654" s="222"/>
      <c r="Q654" s="222"/>
      <c r="R654" s="222"/>
      <c r="S654" s="222"/>
      <c r="T654" s="222"/>
      <c r="U654" s="222"/>
      <c r="V654" s="222"/>
      <c r="W654" s="222"/>
      <c r="X654" s="222"/>
      <c r="Y654" s="222"/>
      <c r="Z654" s="222"/>
      <c r="AA654" s="222"/>
      <c r="AB654" s="222"/>
      <c r="AC654" s="222"/>
      <c r="AD654" s="222"/>
      <c r="AE654" s="222"/>
      <c r="AF654" s="222"/>
      <c r="AG654" s="222"/>
      <c r="AH654" s="222"/>
      <c r="AI654" s="222"/>
      <c r="AJ654" s="222"/>
      <c r="AK654" s="222"/>
      <c r="AL654" s="222"/>
      <c r="AM654" s="222"/>
      <c r="AN654" s="222"/>
      <c r="AO654" s="222"/>
      <c r="AP654" s="222"/>
      <c r="AQ654" s="222"/>
      <c r="AR654" s="222"/>
      <c r="AS654" s="222"/>
      <c r="AT654" s="222"/>
      <c r="AU654" s="222"/>
      <c r="AV654" s="222"/>
      <c r="AW654" s="222"/>
      <c r="AX654" s="222"/>
      <c r="AY654" s="222"/>
      <c r="AZ654" s="222"/>
      <c r="BA654" s="222"/>
      <c r="BB654" s="222"/>
      <c r="BC654" s="222"/>
      <c r="BD654" s="222"/>
      <c r="BE654" s="222"/>
      <c r="BF654" s="222"/>
      <c r="BG654" s="222"/>
      <c r="BH654" s="222"/>
      <c r="BI654" s="222"/>
      <c r="BJ654" s="222"/>
      <c r="BK654" s="222"/>
      <c r="BL654" s="222"/>
    </row>
    <row r="655">
      <c r="A655" s="222"/>
      <c r="B655" s="222"/>
      <c r="C655" s="222"/>
      <c r="D655" s="222"/>
      <c r="E655" s="222"/>
      <c r="F655" s="222"/>
      <c r="G655" s="222"/>
      <c r="H655" s="222"/>
      <c r="I655" s="222"/>
      <c r="J655" s="222"/>
      <c r="K655" s="222"/>
      <c r="L655" s="222"/>
      <c r="M655" s="222"/>
      <c r="N655" s="222"/>
      <c r="O655" s="222"/>
      <c r="P655" s="222"/>
      <c r="Q655" s="222"/>
      <c r="R655" s="222"/>
      <c r="S655" s="222"/>
      <c r="T655" s="222"/>
      <c r="U655" s="222"/>
      <c r="V655" s="222"/>
      <c r="W655" s="222"/>
      <c r="X655" s="222"/>
      <c r="Y655" s="222"/>
      <c r="Z655" s="222"/>
      <c r="AA655" s="222"/>
      <c r="AB655" s="222"/>
      <c r="AC655" s="222"/>
      <c r="AD655" s="222"/>
      <c r="AE655" s="222"/>
      <c r="AF655" s="222"/>
      <c r="AG655" s="222"/>
      <c r="AH655" s="222"/>
      <c r="AI655" s="222"/>
      <c r="AJ655" s="222"/>
      <c r="AK655" s="222"/>
      <c r="AL655" s="222"/>
      <c r="AM655" s="222"/>
      <c r="AN655" s="222"/>
      <c r="AO655" s="222"/>
      <c r="AP655" s="222"/>
      <c r="AQ655" s="222"/>
      <c r="AR655" s="222"/>
      <c r="AS655" s="222"/>
      <c r="AT655" s="222"/>
      <c r="AU655" s="222"/>
      <c r="AV655" s="222"/>
      <c r="AW655" s="222"/>
      <c r="AX655" s="222"/>
      <c r="AY655" s="222"/>
      <c r="AZ655" s="222"/>
      <c r="BA655" s="222"/>
      <c r="BB655" s="222"/>
      <c r="BC655" s="222"/>
      <c r="BD655" s="222"/>
      <c r="BE655" s="222"/>
      <c r="BF655" s="222"/>
      <c r="BG655" s="222"/>
      <c r="BH655" s="222"/>
      <c r="BI655" s="222"/>
      <c r="BJ655" s="222"/>
      <c r="BK655" s="222"/>
      <c r="BL655" s="222"/>
    </row>
    <row r="656">
      <c r="A656" s="222"/>
      <c r="B656" s="222"/>
      <c r="C656" s="222"/>
      <c r="D656" s="222"/>
      <c r="E656" s="222"/>
      <c r="F656" s="222"/>
      <c r="G656" s="222"/>
      <c r="H656" s="222"/>
      <c r="I656" s="222"/>
      <c r="J656" s="222"/>
      <c r="K656" s="222"/>
      <c r="L656" s="222"/>
      <c r="M656" s="222"/>
      <c r="N656" s="222"/>
      <c r="O656" s="222"/>
      <c r="P656" s="222"/>
      <c r="Q656" s="222"/>
      <c r="R656" s="222"/>
      <c r="S656" s="222"/>
      <c r="T656" s="222"/>
      <c r="U656" s="222"/>
      <c r="V656" s="222"/>
      <c r="W656" s="222"/>
      <c r="X656" s="222"/>
      <c r="Y656" s="222"/>
      <c r="Z656" s="222"/>
      <c r="AA656" s="222"/>
      <c r="AB656" s="222"/>
      <c r="AC656" s="222"/>
      <c r="AD656" s="222"/>
      <c r="AE656" s="222"/>
      <c r="AF656" s="222"/>
      <c r="AG656" s="222"/>
      <c r="AH656" s="222"/>
      <c r="AI656" s="222"/>
      <c r="AJ656" s="222"/>
      <c r="AK656" s="222"/>
      <c r="AL656" s="222"/>
      <c r="AM656" s="222"/>
      <c r="AN656" s="222"/>
      <c r="AO656" s="222"/>
      <c r="AP656" s="222"/>
      <c r="AQ656" s="222"/>
      <c r="AR656" s="222"/>
      <c r="AS656" s="222"/>
      <c r="AT656" s="222"/>
      <c r="AU656" s="222"/>
      <c r="AV656" s="222"/>
      <c r="AW656" s="222"/>
      <c r="AX656" s="222"/>
      <c r="AY656" s="222"/>
      <c r="AZ656" s="222"/>
      <c r="BA656" s="222"/>
      <c r="BB656" s="222"/>
      <c r="BC656" s="222"/>
      <c r="BD656" s="222"/>
      <c r="BE656" s="222"/>
      <c r="BF656" s="222"/>
      <c r="BG656" s="222"/>
      <c r="BH656" s="222"/>
      <c r="BI656" s="222"/>
      <c r="BJ656" s="222"/>
      <c r="BK656" s="222"/>
      <c r="BL656" s="222"/>
    </row>
    <row r="657">
      <c r="A657" s="222"/>
      <c r="B657" s="222"/>
      <c r="C657" s="222"/>
      <c r="D657" s="222"/>
      <c r="E657" s="222"/>
      <c r="F657" s="222"/>
      <c r="G657" s="222"/>
      <c r="H657" s="222"/>
      <c r="I657" s="222"/>
      <c r="J657" s="222"/>
      <c r="K657" s="222"/>
      <c r="L657" s="222"/>
      <c r="M657" s="222"/>
      <c r="N657" s="222"/>
      <c r="O657" s="222"/>
      <c r="P657" s="222"/>
      <c r="Q657" s="222"/>
      <c r="R657" s="222"/>
      <c r="S657" s="222"/>
      <c r="T657" s="222"/>
      <c r="U657" s="222"/>
      <c r="V657" s="222"/>
      <c r="W657" s="222"/>
      <c r="X657" s="222"/>
      <c r="Y657" s="222"/>
      <c r="Z657" s="222"/>
      <c r="AA657" s="222"/>
      <c r="AB657" s="222"/>
      <c r="AC657" s="222"/>
      <c r="AD657" s="222"/>
      <c r="AE657" s="222"/>
      <c r="AF657" s="222"/>
      <c r="AG657" s="222"/>
      <c r="AH657" s="222"/>
      <c r="AI657" s="222"/>
      <c r="AJ657" s="222"/>
      <c r="AK657" s="222"/>
      <c r="AL657" s="222"/>
      <c r="AM657" s="222"/>
      <c r="AN657" s="222"/>
      <c r="AO657" s="222"/>
      <c r="AP657" s="222"/>
      <c r="AQ657" s="222"/>
      <c r="AR657" s="222"/>
      <c r="AS657" s="222"/>
      <c r="AT657" s="222"/>
      <c r="AU657" s="222"/>
      <c r="AV657" s="222"/>
      <c r="AW657" s="222"/>
      <c r="AX657" s="222"/>
      <c r="AY657" s="222"/>
      <c r="AZ657" s="222"/>
      <c r="BA657" s="222"/>
      <c r="BB657" s="222"/>
      <c r="BC657" s="222"/>
      <c r="BD657" s="222"/>
      <c r="BE657" s="222"/>
      <c r="BF657" s="222"/>
      <c r="BG657" s="222"/>
      <c r="BH657" s="222"/>
      <c r="BI657" s="222"/>
      <c r="BJ657" s="222"/>
      <c r="BK657" s="222"/>
      <c r="BL657" s="222"/>
    </row>
    <row r="658">
      <c r="A658" s="222"/>
      <c r="B658" s="222"/>
      <c r="C658" s="222"/>
      <c r="D658" s="222"/>
      <c r="E658" s="222"/>
      <c r="F658" s="222"/>
      <c r="G658" s="222"/>
      <c r="H658" s="222"/>
      <c r="I658" s="222"/>
      <c r="J658" s="222"/>
      <c r="K658" s="222"/>
      <c r="L658" s="222"/>
      <c r="M658" s="222"/>
      <c r="N658" s="222"/>
      <c r="O658" s="222"/>
      <c r="P658" s="222"/>
      <c r="Q658" s="222"/>
      <c r="R658" s="222"/>
      <c r="S658" s="222"/>
      <c r="T658" s="222"/>
      <c r="U658" s="222"/>
      <c r="V658" s="222"/>
      <c r="W658" s="222"/>
      <c r="X658" s="222"/>
      <c r="Y658" s="222"/>
      <c r="Z658" s="222"/>
      <c r="AA658" s="222"/>
      <c r="AB658" s="222"/>
      <c r="AC658" s="222"/>
      <c r="AD658" s="222"/>
      <c r="AE658" s="222"/>
      <c r="AF658" s="222"/>
      <c r="AG658" s="222"/>
      <c r="AH658" s="222"/>
      <c r="AI658" s="222"/>
      <c r="AJ658" s="222"/>
      <c r="AK658" s="222"/>
      <c r="AL658" s="222"/>
      <c r="AM658" s="222"/>
      <c r="AN658" s="222"/>
      <c r="AO658" s="222"/>
      <c r="AP658" s="222"/>
      <c r="AQ658" s="222"/>
      <c r="AR658" s="222"/>
      <c r="AS658" s="222"/>
      <c r="AT658" s="222"/>
      <c r="AU658" s="222"/>
      <c r="AV658" s="222"/>
      <c r="AW658" s="222"/>
      <c r="AX658" s="222"/>
      <c r="AY658" s="222"/>
      <c r="AZ658" s="222"/>
      <c r="BA658" s="222"/>
      <c r="BB658" s="222"/>
      <c r="BC658" s="222"/>
      <c r="BD658" s="222"/>
      <c r="BE658" s="222"/>
      <c r="BF658" s="222"/>
      <c r="BG658" s="222"/>
      <c r="BH658" s="222"/>
      <c r="BI658" s="222"/>
      <c r="BJ658" s="222"/>
      <c r="BK658" s="222"/>
      <c r="BL658" s="222"/>
    </row>
    <row r="659">
      <c r="A659" s="222"/>
      <c r="B659" s="222"/>
      <c r="C659" s="222"/>
      <c r="D659" s="222"/>
      <c r="E659" s="222"/>
      <c r="F659" s="222"/>
      <c r="G659" s="222"/>
      <c r="H659" s="222"/>
      <c r="I659" s="222"/>
      <c r="J659" s="222"/>
      <c r="K659" s="222"/>
      <c r="L659" s="222"/>
      <c r="M659" s="222"/>
      <c r="N659" s="222"/>
      <c r="O659" s="222"/>
      <c r="P659" s="222"/>
      <c r="Q659" s="222"/>
      <c r="R659" s="222"/>
      <c r="S659" s="222"/>
      <c r="T659" s="222"/>
      <c r="U659" s="222"/>
      <c r="V659" s="222"/>
      <c r="W659" s="222"/>
      <c r="X659" s="222"/>
      <c r="Y659" s="222"/>
      <c r="Z659" s="222"/>
      <c r="AA659" s="222"/>
      <c r="AB659" s="222"/>
      <c r="AC659" s="222"/>
      <c r="AD659" s="222"/>
      <c r="AE659" s="222"/>
      <c r="AF659" s="222"/>
      <c r="AG659" s="222"/>
      <c r="AH659" s="222"/>
      <c r="AI659" s="222"/>
      <c r="AJ659" s="222"/>
      <c r="AK659" s="222"/>
      <c r="AL659" s="222"/>
      <c r="AM659" s="222"/>
      <c r="AN659" s="222"/>
      <c r="AO659" s="222"/>
      <c r="AP659" s="222"/>
      <c r="AQ659" s="222"/>
      <c r="AR659" s="222"/>
      <c r="AS659" s="222"/>
      <c r="AT659" s="222"/>
      <c r="AU659" s="222"/>
      <c r="AV659" s="222"/>
      <c r="AW659" s="222"/>
      <c r="AX659" s="222"/>
      <c r="AY659" s="222"/>
      <c r="AZ659" s="222"/>
      <c r="BA659" s="222"/>
      <c r="BB659" s="222"/>
      <c r="BC659" s="222"/>
      <c r="BD659" s="222"/>
      <c r="BE659" s="222"/>
      <c r="BF659" s="222"/>
      <c r="BG659" s="222"/>
      <c r="BH659" s="222"/>
      <c r="BI659" s="222"/>
      <c r="BJ659" s="222"/>
      <c r="BK659" s="222"/>
      <c r="BL659" s="222"/>
    </row>
    <row r="660">
      <c r="A660" s="222"/>
      <c r="B660" s="222"/>
      <c r="C660" s="222"/>
      <c r="D660" s="222"/>
      <c r="E660" s="222"/>
      <c r="F660" s="222"/>
      <c r="G660" s="222"/>
      <c r="H660" s="222"/>
      <c r="I660" s="222"/>
      <c r="J660" s="222"/>
      <c r="K660" s="222"/>
      <c r="L660" s="222"/>
      <c r="M660" s="222"/>
      <c r="N660" s="222"/>
      <c r="O660" s="222"/>
      <c r="P660" s="222"/>
      <c r="Q660" s="222"/>
      <c r="R660" s="222"/>
      <c r="S660" s="222"/>
      <c r="T660" s="222"/>
      <c r="U660" s="222"/>
      <c r="V660" s="222"/>
      <c r="W660" s="222"/>
      <c r="X660" s="222"/>
      <c r="Y660" s="222"/>
      <c r="Z660" s="222"/>
      <c r="AA660" s="222"/>
      <c r="AB660" s="222"/>
      <c r="AC660" s="222"/>
      <c r="AD660" s="222"/>
      <c r="AE660" s="222"/>
      <c r="AF660" s="222"/>
      <c r="AG660" s="222"/>
      <c r="AH660" s="222"/>
      <c r="AI660" s="222"/>
      <c r="AJ660" s="222"/>
      <c r="AK660" s="222"/>
      <c r="AL660" s="222"/>
      <c r="AM660" s="222"/>
      <c r="AN660" s="222"/>
      <c r="AO660" s="222"/>
      <c r="AP660" s="222"/>
      <c r="AQ660" s="222"/>
      <c r="AR660" s="222"/>
      <c r="AS660" s="222"/>
      <c r="AT660" s="222"/>
      <c r="AU660" s="222"/>
      <c r="AV660" s="222"/>
      <c r="AW660" s="222"/>
      <c r="AX660" s="222"/>
      <c r="AY660" s="222"/>
      <c r="AZ660" s="222"/>
      <c r="BA660" s="222"/>
      <c r="BB660" s="222"/>
      <c r="BC660" s="222"/>
      <c r="BD660" s="222"/>
      <c r="BE660" s="222"/>
      <c r="BF660" s="222"/>
      <c r="BG660" s="222"/>
      <c r="BH660" s="222"/>
      <c r="BI660" s="222"/>
      <c r="BJ660" s="222"/>
      <c r="BK660" s="222"/>
      <c r="BL660" s="222"/>
    </row>
    <row r="661">
      <c r="A661" s="222"/>
      <c r="B661" s="222"/>
      <c r="C661" s="222"/>
      <c r="D661" s="222"/>
      <c r="E661" s="222"/>
      <c r="F661" s="222"/>
      <c r="G661" s="222"/>
      <c r="H661" s="222"/>
      <c r="I661" s="222"/>
      <c r="J661" s="222"/>
      <c r="K661" s="222"/>
      <c r="L661" s="222"/>
      <c r="M661" s="222"/>
      <c r="N661" s="222"/>
      <c r="O661" s="222"/>
      <c r="P661" s="222"/>
      <c r="Q661" s="222"/>
      <c r="R661" s="222"/>
      <c r="S661" s="222"/>
      <c r="T661" s="222"/>
      <c r="U661" s="222"/>
      <c r="V661" s="222"/>
      <c r="W661" s="222"/>
      <c r="X661" s="222"/>
      <c r="Y661" s="222"/>
      <c r="Z661" s="222"/>
      <c r="AA661" s="222"/>
      <c r="AB661" s="222"/>
      <c r="AC661" s="222"/>
      <c r="AD661" s="222"/>
      <c r="AE661" s="222"/>
      <c r="AF661" s="222"/>
      <c r="AG661" s="222"/>
      <c r="AH661" s="222"/>
      <c r="AI661" s="222"/>
      <c r="AJ661" s="222"/>
      <c r="AK661" s="222"/>
      <c r="AL661" s="222"/>
      <c r="AM661" s="222"/>
      <c r="AN661" s="222"/>
      <c r="AO661" s="222"/>
      <c r="AP661" s="222"/>
      <c r="AQ661" s="222"/>
      <c r="AR661" s="222"/>
      <c r="AS661" s="222"/>
      <c r="AT661" s="222"/>
      <c r="AU661" s="222"/>
      <c r="AV661" s="222"/>
      <c r="AW661" s="222"/>
      <c r="AX661" s="222"/>
      <c r="AY661" s="222"/>
      <c r="AZ661" s="222"/>
      <c r="BA661" s="222"/>
      <c r="BB661" s="222"/>
      <c r="BC661" s="222"/>
      <c r="BD661" s="222"/>
      <c r="BE661" s="222"/>
      <c r="BF661" s="222"/>
      <c r="BG661" s="222"/>
      <c r="BH661" s="222"/>
      <c r="BI661" s="222"/>
      <c r="BJ661" s="222"/>
      <c r="BK661" s="222"/>
      <c r="BL661" s="222"/>
    </row>
    <row r="662">
      <c r="A662" s="222"/>
      <c r="B662" s="222"/>
      <c r="C662" s="222"/>
      <c r="D662" s="222"/>
      <c r="E662" s="222"/>
      <c r="F662" s="222"/>
      <c r="G662" s="222"/>
      <c r="H662" s="222"/>
      <c r="I662" s="222"/>
      <c r="J662" s="222"/>
      <c r="K662" s="222"/>
      <c r="L662" s="222"/>
      <c r="M662" s="222"/>
      <c r="N662" s="222"/>
      <c r="O662" s="222"/>
      <c r="P662" s="222"/>
      <c r="Q662" s="222"/>
      <c r="R662" s="222"/>
      <c r="S662" s="222"/>
      <c r="T662" s="222"/>
      <c r="U662" s="222"/>
      <c r="V662" s="222"/>
      <c r="W662" s="222"/>
      <c r="X662" s="222"/>
      <c r="Y662" s="222"/>
      <c r="Z662" s="222"/>
      <c r="AA662" s="222"/>
      <c r="AB662" s="222"/>
      <c r="AC662" s="222"/>
      <c r="AD662" s="222"/>
      <c r="AE662" s="222"/>
      <c r="AF662" s="222"/>
      <c r="AG662" s="222"/>
      <c r="AH662" s="222"/>
      <c r="AI662" s="222"/>
      <c r="AJ662" s="222"/>
      <c r="AK662" s="222"/>
      <c r="AL662" s="222"/>
      <c r="AM662" s="222"/>
      <c r="AN662" s="222"/>
      <c r="AO662" s="222"/>
      <c r="AP662" s="222"/>
      <c r="AQ662" s="222"/>
      <c r="AR662" s="222"/>
      <c r="AS662" s="222"/>
      <c r="AT662" s="222"/>
      <c r="AU662" s="222"/>
      <c r="AV662" s="222"/>
      <c r="AW662" s="222"/>
      <c r="AX662" s="222"/>
      <c r="AY662" s="222"/>
      <c r="AZ662" s="222"/>
      <c r="BA662" s="222"/>
      <c r="BB662" s="222"/>
      <c r="BC662" s="222"/>
      <c r="BD662" s="222"/>
      <c r="BE662" s="222"/>
      <c r="BF662" s="222"/>
      <c r="BG662" s="222"/>
      <c r="BH662" s="222"/>
      <c r="BI662" s="222"/>
      <c r="BJ662" s="222"/>
      <c r="BK662" s="222"/>
      <c r="BL662" s="222"/>
    </row>
    <row r="663">
      <c r="A663" s="222"/>
      <c r="B663" s="222"/>
      <c r="C663" s="222"/>
      <c r="D663" s="222"/>
      <c r="E663" s="222"/>
      <c r="F663" s="222"/>
      <c r="G663" s="222"/>
      <c r="H663" s="222"/>
      <c r="I663" s="222"/>
      <c r="J663" s="222"/>
      <c r="K663" s="222"/>
      <c r="L663" s="222"/>
      <c r="M663" s="222"/>
      <c r="N663" s="222"/>
      <c r="O663" s="222"/>
      <c r="P663" s="222"/>
      <c r="Q663" s="222"/>
      <c r="R663" s="222"/>
      <c r="S663" s="222"/>
      <c r="T663" s="222"/>
      <c r="U663" s="222"/>
      <c r="V663" s="222"/>
      <c r="W663" s="222"/>
      <c r="X663" s="222"/>
      <c r="Y663" s="222"/>
      <c r="Z663" s="222"/>
      <c r="AA663" s="222"/>
      <c r="AB663" s="222"/>
      <c r="AC663" s="222"/>
      <c r="AD663" s="222"/>
      <c r="AE663" s="222"/>
      <c r="AF663" s="222"/>
      <c r="AG663" s="222"/>
      <c r="AH663" s="222"/>
      <c r="AI663" s="222"/>
      <c r="AJ663" s="222"/>
      <c r="AK663" s="222"/>
      <c r="AL663" s="222"/>
      <c r="AM663" s="222"/>
      <c r="AN663" s="222"/>
      <c r="AO663" s="222"/>
      <c r="AP663" s="222"/>
      <c r="AQ663" s="222"/>
      <c r="AR663" s="222"/>
      <c r="AS663" s="222"/>
      <c r="AT663" s="222"/>
      <c r="AU663" s="222"/>
      <c r="AV663" s="222"/>
      <c r="AW663" s="222"/>
      <c r="AX663" s="222"/>
      <c r="AY663" s="222"/>
      <c r="AZ663" s="222"/>
      <c r="BA663" s="222"/>
      <c r="BB663" s="222"/>
      <c r="BC663" s="222"/>
      <c r="BD663" s="222"/>
      <c r="BE663" s="222"/>
      <c r="BF663" s="222"/>
      <c r="BG663" s="222"/>
      <c r="BH663" s="222"/>
      <c r="BI663" s="222"/>
      <c r="BJ663" s="222"/>
      <c r="BK663" s="222"/>
      <c r="BL663" s="222"/>
    </row>
    <row r="664">
      <c r="A664" s="222"/>
      <c r="B664" s="222"/>
      <c r="C664" s="222"/>
      <c r="D664" s="222"/>
      <c r="E664" s="222"/>
      <c r="F664" s="222"/>
      <c r="G664" s="222"/>
      <c r="H664" s="222"/>
      <c r="I664" s="222"/>
      <c r="J664" s="222"/>
      <c r="K664" s="222"/>
      <c r="L664" s="222"/>
      <c r="M664" s="222"/>
      <c r="N664" s="222"/>
      <c r="O664" s="222"/>
      <c r="P664" s="222"/>
      <c r="Q664" s="222"/>
      <c r="R664" s="222"/>
      <c r="S664" s="222"/>
      <c r="T664" s="222"/>
      <c r="U664" s="222"/>
      <c r="V664" s="222"/>
      <c r="W664" s="222"/>
      <c r="X664" s="222"/>
      <c r="Y664" s="222"/>
      <c r="Z664" s="222"/>
      <c r="AA664" s="222"/>
      <c r="AB664" s="222"/>
      <c r="AC664" s="222"/>
      <c r="AD664" s="222"/>
      <c r="AE664" s="222"/>
      <c r="AF664" s="222"/>
      <c r="AG664" s="222"/>
      <c r="AH664" s="222"/>
      <c r="AI664" s="222"/>
      <c r="AJ664" s="222"/>
      <c r="AK664" s="222"/>
      <c r="AL664" s="222"/>
      <c r="AM664" s="222"/>
      <c r="AN664" s="222"/>
      <c r="AO664" s="222"/>
      <c r="AP664" s="222"/>
      <c r="AQ664" s="222"/>
      <c r="AR664" s="222"/>
      <c r="AS664" s="222"/>
      <c r="AT664" s="222"/>
      <c r="AU664" s="222"/>
      <c r="AV664" s="222"/>
      <c r="AW664" s="222"/>
      <c r="AX664" s="222"/>
      <c r="AY664" s="222"/>
      <c r="AZ664" s="222"/>
      <c r="BA664" s="222"/>
      <c r="BB664" s="222"/>
      <c r="BC664" s="222"/>
      <c r="BD664" s="222"/>
      <c r="BE664" s="222"/>
      <c r="BF664" s="222"/>
      <c r="BG664" s="222"/>
      <c r="BH664" s="222"/>
      <c r="BI664" s="222"/>
      <c r="BJ664" s="222"/>
      <c r="BK664" s="222"/>
      <c r="BL664" s="222"/>
    </row>
    <row r="665">
      <c r="A665" s="222"/>
      <c r="B665" s="222"/>
      <c r="C665" s="222"/>
      <c r="D665" s="222"/>
      <c r="E665" s="222"/>
      <c r="F665" s="222"/>
      <c r="G665" s="222"/>
      <c r="H665" s="222"/>
      <c r="I665" s="222"/>
      <c r="J665" s="222"/>
      <c r="K665" s="222"/>
      <c r="L665" s="222"/>
      <c r="M665" s="222"/>
      <c r="N665" s="222"/>
      <c r="O665" s="222"/>
      <c r="P665" s="222"/>
      <c r="Q665" s="222"/>
      <c r="R665" s="222"/>
      <c r="S665" s="222"/>
      <c r="T665" s="222"/>
      <c r="U665" s="222"/>
      <c r="V665" s="222"/>
      <c r="W665" s="222"/>
      <c r="X665" s="222"/>
      <c r="Y665" s="222"/>
      <c r="Z665" s="222"/>
      <c r="AA665" s="222"/>
      <c r="AB665" s="222"/>
      <c r="AC665" s="222"/>
      <c r="AD665" s="222"/>
      <c r="AE665" s="222"/>
      <c r="AF665" s="222"/>
      <c r="AG665" s="222"/>
      <c r="AH665" s="222"/>
      <c r="AI665" s="222"/>
      <c r="AJ665" s="222"/>
      <c r="AK665" s="222"/>
      <c r="AL665" s="222"/>
      <c r="AM665" s="222"/>
      <c r="AN665" s="222"/>
      <c r="AO665" s="222"/>
      <c r="AP665" s="222"/>
      <c r="AQ665" s="222"/>
      <c r="AR665" s="222"/>
      <c r="AS665" s="222"/>
      <c r="AT665" s="222"/>
      <c r="AU665" s="222"/>
      <c r="AV665" s="222"/>
      <c r="AW665" s="222"/>
      <c r="AX665" s="222"/>
      <c r="AY665" s="222"/>
      <c r="AZ665" s="222"/>
      <c r="BA665" s="222"/>
      <c r="BB665" s="222"/>
      <c r="BC665" s="222"/>
      <c r="BD665" s="222"/>
      <c r="BE665" s="222"/>
      <c r="BF665" s="222"/>
      <c r="BG665" s="222"/>
      <c r="BH665" s="222"/>
      <c r="BI665" s="222"/>
      <c r="BJ665" s="222"/>
      <c r="BK665" s="222"/>
      <c r="BL665" s="222"/>
    </row>
    <row r="666">
      <c r="A666" s="222"/>
      <c r="B666" s="222"/>
      <c r="C666" s="222"/>
      <c r="D666" s="222"/>
      <c r="E666" s="222"/>
      <c r="F666" s="222"/>
      <c r="G666" s="222"/>
      <c r="H666" s="222"/>
      <c r="I666" s="222"/>
      <c r="J666" s="222"/>
      <c r="K666" s="222"/>
      <c r="L666" s="222"/>
      <c r="M666" s="222"/>
      <c r="N666" s="222"/>
      <c r="O666" s="222"/>
      <c r="P666" s="222"/>
      <c r="Q666" s="222"/>
      <c r="R666" s="222"/>
      <c r="S666" s="222"/>
      <c r="T666" s="222"/>
      <c r="U666" s="222"/>
      <c r="V666" s="222"/>
      <c r="W666" s="222"/>
      <c r="X666" s="222"/>
      <c r="Y666" s="222"/>
      <c r="Z666" s="222"/>
      <c r="AA666" s="222"/>
      <c r="AB666" s="222"/>
      <c r="AC666" s="222"/>
      <c r="AD666" s="222"/>
      <c r="AE666" s="222"/>
      <c r="AF666" s="222"/>
      <c r="AG666" s="222"/>
      <c r="AH666" s="222"/>
      <c r="AI666" s="222"/>
      <c r="AJ666" s="222"/>
      <c r="AK666" s="222"/>
      <c r="AL666" s="222"/>
      <c r="AM666" s="222"/>
      <c r="AN666" s="222"/>
      <c r="AO666" s="222"/>
      <c r="AP666" s="222"/>
      <c r="AQ666" s="222"/>
      <c r="AR666" s="222"/>
      <c r="AS666" s="222"/>
      <c r="AT666" s="222"/>
      <c r="AU666" s="222"/>
      <c r="AV666" s="222"/>
      <c r="AW666" s="222"/>
      <c r="AX666" s="222"/>
      <c r="AY666" s="222"/>
      <c r="AZ666" s="222"/>
      <c r="BA666" s="222"/>
      <c r="BB666" s="222"/>
      <c r="BC666" s="222"/>
      <c r="BD666" s="222"/>
      <c r="BE666" s="222"/>
      <c r="BF666" s="222"/>
      <c r="BG666" s="222"/>
      <c r="BH666" s="222"/>
      <c r="BI666" s="222"/>
      <c r="BJ666" s="222"/>
      <c r="BK666" s="222"/>
      <c r="BL666" s="222"/>
    </row>
    <row r="667">
      <c r="A667" s="222"/>
      <c r="B667" s="222"/>
      <c r="C667" s="222"/>
      <c r="D667" s="222"/>
      <c r="E667" s="222"/>
      <c r="F667" s="222"/>
      <c r="G667" s="222"/>
      <c r="H667" s="222"/>
      <c r="I667" s="222"/>
      <c r="J667" s="222"/>
      <c r="K667" s="222"/>
      <c r="L667" s="222"/>
      <c r="M667" s="222"/>
      <c r="N667" s="222"/>
      <c r="O667" s="222"/>
      <c r="P667" s="222"/>
      <c r="Q667" s="222"/>
      <c r="R667" s="222"/>
      <c r="S667" s="222"/>
      <c r="T667" s="222"/>
      <c r="U667" s="222"/>
      <c r="V667" s="222"/>
      <c r="W667" s="222"/>
      <c r="X667" s="222"/>
      <c r="Y667" s="222"/>
      <c r="Z667" s="222"/>
      <c r="AA667" s="222"/>
      <c r="AB667" s="222"/>
      <c r="AC667" s="222"/>
      <c r="AD667" s="222"/>
      <c r="AE667" s="222"/>
      <c r="AF667" s="222"/>
      <c r="AG667" s="222"/>
      <c r="AH667" s="222"/>
      <c r="AI667" s="222"/>
      <c r="AJ667" s="222"/>
      <c r="AK667" s="222"/>
      <c r="AL667" s="222"/>
      <c r="AM667" s="222"/>
      <c r="AN667" s="222"/>
      <c r="AO667" s="222"/>
      <c r="AP667" s="222"/>
      <c r="AQ667" s="222"/>
      <c r="AR667" s="222"/>
      <c r="AS667" s="222"/>
      <c r="AT667" s="222"/>
      <c r="AU667" s="222"/>
      <c r="AV667" s="222"/>
      <c r="AW667" s="222"/>
      <c r="AX667" s="222"/>
      <c r="AY667" s="222"/>
      <c r="AZ667" s="222"/>
      <c r="BA667" s="222"/>
      <c r="BB667" s="222"/>
      <c r="BC667" s="222"/>
      <c r="BD667" s="222"/>
      <c r="BE667" s="222"/>
      <c r="BF667" s="222"/>
      <c r="BG667" s="222"/>
      <c r="BH667" s="222"/>
      <c r="BI667" s="222"/>
      <c r="BJ667" s="222"/>
      <c r="BK667" s="222"/>
      <c r="BL667" s="222"/>
    </row>
    <row r="668">
      <c r="A668" s="222"/>
      <c r="B668" s="222"/>
      <c r="C668" s="222"/>
      <c r="D668" s="222"/>
      <c r="E668" s="222"/>
      <c r="F668" s="222"/>
      <c r="G668" s="222"/>
      <c r="H668" s="222"/>
      <c r="I668" s="222"/>
      <c r="J668" s="222"/>
      <c r="K668" s="222"/>
      <c r="L668" s="222"/>
      <c r="M668" s="222"/>
      <c r="N668" s="222"/>
      <c r="O668" s="222"/>
      <c r="P668" s="222"/>
      <c r="Q668" s="222"/>
      <c r="R668" s="222"/>
      <c r="S668" s="222"/>
      <c r="T668" s="222"/>
      <c r="U668" s="222"/>
      <c r="V668" s="222"/>
      <c r="W668" s="222"/>
      <c r="X668" s="222"/>
      <c r="Y668" s="222"/>
      <c r="Z668" s="222"/>
      <c r="AA668" s="222"/>
      <c r="AB668" s="222"/>
      <c r="AC668" s="222"/>
      <c r="AD668" s="222"/>
      <c r="AE668" s="222"/>
      <c r="AF668" s="222"/>
      <c r="AG668" s="222"/>
      <c r="AH668" s="222"/>
      <c r="AI668" s="222"/>
      <c r="AJ668" s="222"/>
      <c r="AK668" s="222"/>
      <c r="AL668" s="222"/>
      <c r="AM668" s="222"/>
      <c r="AN668" s="222"/>
      <c r="AO668" s="222"/>
      <c r="AP668" s="222"/>
      <c r="AQ668" s="222"/>
      <c r="AR668" s="222"/>
      <c r="AS668" s="222"/>
      <c r="AT668" s="222"/>
      <c r="AU668" s="222"/>
      <c r="AV668" s="222"/>
      <c r="AW668" s="222"/>
      <c r="AX668" s="222"/>
      <c r="AY668" s="222"/>
      <c r="AZ668" s="222"/>
      <c r="BA668" s="222"/>
      <c r="BB668" s="222"/>
      <c r="BC668" s="222"/>
      <c r="BD668" s="222"/>
      <c r="BE668" s="222"/>
      <c r="BF668" s="222"/>
      <c r="BG668" s="222"/>
      <c r="BH668" s="222"/>
      <c r="BI668" s="222"/>
      <c r="BJ668" s="222"/>
      <c r="BK668" s="222"/>
      <c r="BL668" s="222"/>
    </row>
    <row r="669">
      <c r="A669" s="222"/>
      <c r="B669" s="222"/>
      <c r="C669" s="222"/>
      <c r="D669" s="222"/>
      <c r="E669" s="222"/>
      <c r="F669" s="222"/>
      <c r="G669" s="222"/>
      <c r="H669" s="222"/>
      <c r="I669" s="222"/>
      <c r="J669" s="222"/>
      <c r="K669" s="222"/>
      <c r="L669" s="222"/>
      <c r="M669" s="222"/>
      <c r="N669" s="222"/>
      <c r="O669" s="222"/>
      <c r="P669" s="222"/>
      <c r="Q669" s="222"/>
      <c r="R669" s="222"/>
      <c r="S669" s="222"/>
      <c r="T669" s="222"/>
      <c r="U669" s="222"/>
      <c r="V669" s="222"/>
      <c r="W669" s="222"/>
      <c r="X669" s="222"/>
      <c r="Y669" s="222"/>
      <c r="Z669" s="222"/>
      <c r="AA669" s="222"/>
      <c r="AB669" s="222"/>
      <c r="AC669" s="222"/>
      <c r="AD669" s="222"/>
      <c r="AE669" s="222"/>
      <c r="AF669" s="222"/>
      <c r="AG669" s="222"/>
      <c r="AH669" s="222"/>
      <c r="AI669" s="222"/>
      <c r="AJ669" s="222"/>
      <c r="AK669" s="222"/>
      <c r="AL669" s="222"/>
      <c r="AM669" s="222"/>
      <c r="AN669" s="222"/>
      <c r="AO669" s="222"/>
      <c r="AP669" s="222"/>
      <c r="AQ669" s="222"/>
      <c r="AR669" s="222"/>
      <c r="AS669" s="222"/>
      <c r="AT669" s="222"/>
      <c r="AU669" s="222"/>
      <c r="AV669" s="222"/>
      <c r="AW669" s="222"/>
      <c r="AX669" s="222"/>
      <c r="AY669" s="222"/>
      <c r="AZ669" s="222"/>
      <c r="BA669" s="222"/>
      <c r="BB669" s="222"/>
      <c r="BC669" s="222"/>
      <c r="BD669" s="222"/>
      <c r="BE669" s="222"/>
      <c r="BF669" s="222"/>
      <c r="BG669" s="222"/>
      <c r="BH669" s="222"/>
      <c r="BI669" s="222"/>
      <c r="BJ669" s="222"/>
      <c r="BK669" s="222"/>
      <c r="BL669" s="222"/>
    </row>
    <row r="670">
      <c r="A670" s="222"/>
      <c r="B670" s="222"/>
      <c r="C670" s="222"/>
      <c r="D670" s="222"/>
      <c r="E670" s="222"/>
      <c r="F670" s="222"/>
      <c r="G670" s="222"/>
      <c r="H670" s="222"/>
      <c r="I670" s="222"/>
      <c r="J670" s="222"/>
      <c r="K670" s="222"/>
      <c r="L670" s="222"/>
      <c r="M670" s="222"/>
      <c r="N670" s="222"/>
      <c r="O670" s="222"/>
      <c r="P670" s="222"/>
      <c r="Q670" s="222"/>
      <c r="R670" s="222"/>
      <c r="S670" s="222"/>
      <c r="T670" s="222"/>
      <c r="U670" s="222"/>
      <c r="V670" s="222"/>
      <c r="W670" s="222"/>
      <c r="X670" s="222"/>
      <c r="Y670" s="222"/>
      <c r="Z670" s="222"/>
      <c r="AA670" s="222"/>
      <c r="AB670" s="222"/>
      <c r="AC670" s="222"/>
      <c r="AD670" s="222"/>
      <c r="AE670" s="222"/>
      <c r="AF670" s="222"/>
      <c r="AG670" s="222"/>
      <c r="AH670" s="222"/>
      <c r="AI670" s="222"/>
      <c r="AJ670" s="222"/>
      <c r="AK670" s="222"/>
      <c r="AL670" s="222"/>
      <c r="AM670" s="222"/>
      <c r="AN670" s="222"/>
      <c r="AO670" s="222"/>
      <c r="AP670" s="222"/>
      <c r="AQ670" s="222"/>
      <c r="AR670" s="222"/>
      <c r="AS670" s="222"/>
      <c r="AT670" s="222"/>
      <c r="AU670" s="222"/>
      <c r="AV670" s="222"/>
      <c r="AW670" s="222"/>
      <c r="AX670" s="222"/>
      <c r="AY670" s="222"/>
      <c r="AZ670" s="222"/>
      <c r="BA670" s="222"/>
      <c r="BB670" s="222"/>
      <c r="BC670" s="222"/>
      <c r="BD670" s="222"/>
      <c r="BE670" s="222"/>
      <c r="BF670" s="222"/>
      <c r="BG670" s="222"/>
      <c r="BH670" s="222"/>
      <c r="BI670" s="222"/>
      <c r="BJ670" s="222"/>
      <c r="BK670" s="222"/>
      <c r="BL670" s="222"/>
    </row>
    <row r="671">
      <c r="A671" s="222"/>
      <c r="B671" s="222"/>
      <c r="C671" s="222"/>
      <c r="D671" s="222"/>
      <c r="E671" s="222"/>
      <c r="F671" s="222"/>
      <c r="G671" s="222"/>
      <c r="H671" s="222"/>
      <c r="I671" s="222"/>
      <c r="J671" s="222"/>
      <c r="K671" s="222"/>
      <c r="L671" s="222"/>
      <c r="M671" s="222"/>
      <c r="N671" s="222"/>
      <c r="O671" s="222"/>
      <c r="P671" s="222"/>
      <c r="Q671" s="222"/>
      <c r="R671" s="222"/>
      <c r="S671" s="222"/>
      <c r="T671" s="222"/>
      <c r="U671" s="222"/>
      <c r="V671" s="222"/>
      <c r="W671" s="222"/>
      <c r="X671" s="222"/>
      <c r="Y671" s="222"/>
      <c r="Z671" s="222"/>
      <c r="AA671" s="222"/>
      <c r="AB671" s="222"/>
      <c r="AC671" s="222"/>
      <c r="AD671" s="222"/>
      <c r="AE671" s="222"/>
      <c r="AF671" s="222"/>
      <c r="AG671" s="222"/>
      <c r="AH671" s="222"/>
      <c r="AI671" s="222"/>
      <c r="AJ671" s="222"/>
      <c r="AK671" s="222"/>
      <c r="AL671" s="222"/>
      <c r="AM671" s="222"/>
      <c r="AN671" s="222"/>
      <c r="AO671" s="222"/>
      <c r="AP671" s="222"/>
      <c r="AQ671" s="222"/>
      <c r="AR671" s="222"/>
      <c r="AS671" s="222"/>
      <c r="AT671" s="222"/>
      <c r="AU671" s="222"/>
      <c r="AV671" s="222"/>
      <c r="AW671" s="222"/>
      <c r="AX671" s="222"/>
      <c r="AY671" s="222"/>
      <c r="AZ671" s="222"/>
      <c r="BA671" s="222"/>
      <c r="BB671" s="222"/>
      <c r="BC671" s="222"/>
      <c r="BD671" s="222"/>
      <c r="BE671" s="222"/>
      <c r="BF671" s="222"/>
      <c r="BG671" s="222"/>
      <c r="BH671" s="222"/>
      <c r="BI671" s="222"/>
      <c r="BJ671" s="222"/>
      <c r="BK671" s="222"/>
      <c r="BL671" s="222"/>
    </row>
    <row r="672">
      <c r="A672" s="222"/>
      <c r="B672" s="222"/>
      <c r="C672" s="222"/>
      <c r="D672" s="222"/>
      <c r="E672" s="222"/>
      <c r="F672" s="222"/>
      <c r="G672" s="222"/>
      <c r="H672" s="222"/>
      <c r="I672" s="222"/>
      <c r="J672" s="222"/>
      <c r="K672" s="222"/>
      <c r="L672" s="222"/>
      <c r="M672" s="222"/>
      <c r="N672" s="222"/>
      <c r="O672" s="222"/>
      <c r="P672" s="222"/>
      <c r="Q672" s="222"/>
      <c r="R672" s="222"/>
      <c r="S672" s="222"/>
      <c r="T672" s="222"/>
      <c r="U672" s="222"/>
      <c r="V672" s="222"/>
      <c r="W672" s="222"/>
      <c r="X672" s="222"/>
      <c r="Y672" s="222"/>
      <c r="Z672" s="222"/>
      <c r="AA672" s="222"/>
      <c r="AB672" s="222"/>
      <c r="AC672" s="222"/>
      <c r="AD672" s="222"/>
      <c r="AE672" s="222"/>
      <c r="AF672" s="222"/>
      <c r="AG672" s="222"/>
      <c r="AH672" s="222"/>
      <c r="AI672" s="222"/>
      <c r="AJ672" s="222"/>
      <c r="AK672" s="222"/>
      <c r="AL672" s="222"/>
      <c r="AM672" s="222"/>
      <c r="AN672" s="222"/>
      <c r="AO672" s="222"/>
      <c r="AP672" s="222"/>
      <c r="AQ672" s="222"/>
      <c r="AR672" s="222"/>
      <c r="AS672" s="222"/>
      <c r="AT672" s="222"/>
      <c r="AU672" s="222"/>
      <c r="AV672" s="222"/>
      <c r="AW672" s="222"/>
      <c r="AX672" s="222"/>
      <c r="AY672" s="222"/>
      <c r="AZ672" s="222"/>
      <c r="BA672" s="222"/>
      <c r="BB672" s="222"/>
      <c r="BC672" s="222"/>
      <c r="BD672" s="222"/>
      <c r="BE672" s="222"/>
      <c r="BF672" s="222"/>
      <c r="BG672" s="222"/>
      <c r="BH672" s="222"/>
      <c r="BI672" s="222"/>
      <c r="BJ672" s="222"/>
      <c r="BK672" s="222"/>
      <c r="BL672" s="222"/>
    </row>
    <row r="673">
      <c r="A673" s="222"/>
      <c r="B673" s="222"/>
      <c r="C673" s="222"/>
      <c r="D673" s="222"/>
      <c r="E673" s="222"/>
      <c r="F673" s="222"/>
      <c r="G673" s="222"/>
      <c r="H673" s="222"/>
      <c r="I673" s="222"/>
      <c r="J673" s="222"/>
      <c r="K673" s="222"/>
      <c r="L673" s="222"/>
      <c r="M673" s="222"/>
      <c r="N673" s="222"/>
      <c r="O673" s="222"/>
      <c r="P673" s="222"/>
      <c r="Q673" s="222"/>
      <c r="R673" s="222"/>
      <c r="S673" s="222"/>
      <c r="T673" s="222"/>
      <c r="U673" s="222"/>
      <c r="V673" s="222"/>
      <c r="W673" s="222"/>
      <c r="X673" s="222"/>
      <c r="Y673" s="222"/>
      <c r="Z673" s="222"/>
      <c r="AA673" s="222"/>
      <c r="AB673" s="222"/>
      <c r="AC673" s="222"/>
      <c r="AD673" s="222"/>
      <c r="AE673" s="222"/>
      <c r="AF673" s="222"/>
      <c r="AG673" s="222"/>
      <c r="AH673" s="222"/>
      <c r="AI673" s="222"/>
      <c r="AJ673" s="222"/>
      <c r="AK673" s="222"/>
      <c r="AL673" s="222"/>
      <c r="AM673" s="222"/>
      <c r="AN673" s="222"/>
      <c r="AO673" s="222"/>
      <c r="AP673" s="222"/>
      <c r="AQ673" s="222"/>
      <c r="AR673" s="222"/>
      <c r="AS673" s="222"/>
      <c r="AT673" s="222"/>
      <c r="AU673" s="222"/>
      <c r="AV673" s="222"/>
      <c r="AW673" s="222"/>
      <c r="AX673" s="222"/>
      <c r="AY673" s="222"/>
      <c r="AZ673" s="222"/>
      <c r="BA673" s="222"/>
      <c r="BB673" s="222"/>
      <c r="BC673" s="222"/>
      <c r="BD673" s="222"/>
      <c r="BE673" s="222"/>
      <c r="BF673" s="222"/>
      <c r="BG673" s="222"/>
      <c r="BH673" s="222"/>
      <c r="BI673" s="222"/>
      <c r="BJ673" s="222"/>
      <c r="BK673" s="222"/>
      <c r="BL673" s="222"/>
    </row>
    <row r="674">
      <c r="A674" s="222"/>
      <c r="B674" s="222"/>
      <c r="C674" s="222"/>
      <c r="D674" s="222"/>
      <c r="E674" s="222"/>
      <c r="F674" s="222"/>
      <c r="G674" s="222"/>
      <c r="H674" s="222"/>
      <c r="I674" s="222"/>
      <c r="J674" s="222"/>
      <c r="K674" s="222"/>
      <c r="L674" s="222"/>
      <c r="M674" s="222"/>
      <c r="N674" s="222"/>
      <c r="O674" s="222"/>
      <c r="P674" s="222"/>
      <c r="Q674" s="222"/>
      <c r="R674" s="222"/>
      <c r="S674" s="222"/>
      <c r="T674" s="222"/>
      <c r="U674" s="222"/>
      <c r="V674" s="222"/>
      <c r="W674" s="222"/>
      <c r="X674" s="222"/>
      <c r="Y674" s="222"/>
      <c r="Z674" s="222"/>
      <c r="AA674" s="222"/>
      <c r="AB674" s="222"/>
      <c r="AC674" s="222"/>
      <c r="AD674" s="222"/>
      <c r="AE674" s="222"/>
      <c r="AF674" s="222"/>
      <c r="AG674" s="222"/>
      <c r="AH674" s="222"/>
      <c r="AI674" s="222"/>
      <c r="AJ674" s="222"/>
      <c r="AK674" s="222"/>
      <c r="AL674" s="222"/>
      <c r="AM674" s="222"/>
      <c r="AN674" s="222"/>
      <c r="AO674" s="222"/>
      <c r="AP674" s="222"/>
      <c r="AQ674" s="222"/>
      <c r="AR674" s="222"/>
      <c r="AS674" s="222"/>
      <c r="AT674" s="222"/>
      <c r="AU674" s="222"/>
      <c r="AV674" s="222"/>
      <c r="AW674" s="222"/>
      <c r="AX674" s="222"/>
      <c r="AY674" s="222"/>
      <c r="AZ674" s="222"/>
      <c r="BA674" s="222"/>
      <c r="BB674" s="222"/>
      <c r="BC674" s="222"/>
      <c r="BD674" s="222"/>
      <c r="BE674" s="222"/>
      <c r="BF674" s="222"/>
      <c r="BG674" s="222"/>
      <c r="BH674" s="222"/>
      <c r="BI674" s="222"/>
      <c r="BJ674" s="222"/>
      <c r="BK674" s="222"/>
      <c r="BL674" s="222"/>
    </row>
    <row r="675">
      <c r="A675" s="222"/>
      <c r="B675" s="222"/>
      <c r="C675" s="222"/>
      <c r="D675" s="222"/>
      <c r="E675" s="222"/>
      <c r="F675" s="222"/>
      <c r="G675" s="222"/>
      <c r="H675" s="222"/>
      <c r="I675" s="222"/>
      <c r="J675" s="222"/>
      <c r="K675" s="222"/>
      <c r="L675" s="222"/>
      <c r="M675" s="222"/>
      <c r="N675" s="222"/>
      <c r="O675" s="222"/>
      <c r="P675" s="222"/>
      <c r="Q675" s="222"/>
      <c r="R675" s="222"/>
      <c r="S675" s="222"/>
      <c r="T675" s="222"/>
      <c r="U675" s="222"/>
      <c r="V675" s="222"/>
      <c r="W675" s="222"/>
      <c r="X675" s="222"/>
      <c r="Y675" s="222"/>
      <c r="Z675" s="222"/>
      <c r="AA675" s="222"/>
      <c r="AB675" s="222"/>
      <c r="AC675" s="222"/>
      <c r="AD675" s="222"/>
      <c r="AE675" s="222"/>
      <c r="AF675" s="222"/>
      <c r="AG675" s="222"/>
      <c r="AH675" s="222"/>
      <c r="AI675" s="222"/>
      <c r="AJ675" s="222"/>
      <c r="AK675" s="222"/>
      <c r="AL675" s="222"/>
      <c r="AM675" s="222"/>
      <c r="AN675" s="222"/>
      <c r="AO675" s="222"/>
      <c r="AP675" s="222"/>
      <c r="AQ675" s="222"/>
      <c r="AR675" s="222"/>
      <c r="AS675" s="222"/>
      <c r="AT675" s="222"/>
      <c r="AU675" s="222"/>
      <c r="AV675" s="222"/>
      <c r="AW675" s="222"/>
      <c r="AX675" s="222"/>
      <c r="AY675" s="222"/>
      <c r="AZ675" s="222"/>
      <c r="BA675" s="222"/>
      <c r="BB675" s="222"/>
      <c r="BC675" s="222"/>
      <c r="BD675" s="222"/>
      <c r="BE675" s="222"/>
      <c r="BF675" s="222"/>
      <c r="BG675" s="222"/>
      <c r="BH675" s="222"/>
      <c r="BI675" s="222"/>
      <c r="BJ675" s="222"/>
      <c r="BK675" s="222"/>
      <c r="BL675" s="222"/>
    </row>
    <row r="676">
      <c r="A676" s="222"/>
      <c r="B676" s="222"/>
      <c r="C676" s="222"/>
      <c r="D676" s="222"/>
      <c r="E676" s="222"/>
      <c r="F676" s="222"/>
      <c r="G676" s="222"/>
      <c r="H676" s="222"/>
      <c r="I676" s="222"/>
      <c r="J676" s="222"/>
      <c r="K676" s="222"/>
      <c r="L676" s="222"/>
      <c r="M676" s="222"/>
      <c r="N676" s="222"/>
      <c r="O676" s="222"/>
      <c r="P676" s="222"/>
      <c r="Q676" s="222"/>
      <c r="R676" s="222"/>
      <c r="S676" s="222"/>
      <c r="T676" s="222"/>
      <c r="U676" s="222"/>
      <c r="V676" s="222"/>
      <c r="W676" s="222"/>
      <c r="X676" s="222"/>
      <c r="Y676" s="222"/>
      <c r="Z676" s="222"/>
      <c r="AA676" s="222"/>
      <c r="AB676" s="222"/>
      <c r="AC676" s="222"/>
      <c r="AD676" s="222"/>
      <c r="AE676" s="222"/>
      <c r="AF676" s="222"/>
      <c r="AG676" s="222"/>
      <c r="AH676" s="222"/>
      <c r="AI676" s="222"/>
      <c r="AJ676" s="222"/>
      <c r="AK676" s="222"/>
      <c r="AL676" s="222"/>
      <c r="AM676" s="222"/>
      <c r="AN676" s="222"/>
      <c r="AO676" s="222"/>
      <c r="AP676" s="222"/>
      <c r="AQ676" s="222"/>
      <c r="AR676" s="222"/>
      <c r="AS676" s="222"/>
      <c r="AT676" s="222"/>
      <c r="AU676" s="222"/>
      <c r="AV676" s="222"/>
      <c r="AW676" s="222"/>
      <c r="AX676" s="222"/>
      <c r="AY676" s="222"/>
      <c r="AZ676" s="222"/>
      <c r="BA676" s="222"/>
      <c r="BB676" s="222"/>
      <c r="BC676" s="222"/>
      <c r="BD676" s="222"/>
      <c r="BE676" s="222"/>
      <c r="BF676" s="222"/>
      <c r="BG676" s="222"/>
      <c r="BH676" s="222"/>
      <c r="BI676" s="222"/>
      <c r="BJ676" s="222"/>
      <c r="BK676" s="222"/>
      <c r="BL676" s="222"/>
    </row>
    <row r="677">
      <c r="A677" s="222"/>
      <c r="B677" s="222"/>
      <c r="C677" s="222"/>
      <c r="D677" s="222"/>
      <c r="E677" s="222"/>
      <c r="F677" s="222"/>
      <c r="G677" s="222"/>
      <c r="H677" s="222"/>
      <c r="I677" s="222"/>
      <c r="J677" s="222"/>
      <c r="K677" s="222"/>
      <c r="L677" s="222"/>
      <c r="M677" s="222"/>
      <c r="N677" s="222"/>
      <c r="O677" s="222"/>
      <c r="P677" s="222"/>
      <c r="Q677" s="222"/>
      <c r="R677" s="222"/>
      <c r="S677" s="222"/>
      <c r="T677" s="222"/>
      <c r="U677" s="222"/>
      <c r="V677" s="222"/>
      <c r="W677" s="222"/>
      <c r="X677" s="222"/>
      <c r="Y677" s="222"/>
      <c r="Z677" s="222"/>
      <c r="AA677" s="222"/>
      <c r="AB677" s="222"/>
      <c r="AC677" s="222"/>
      <c r="AD677" s="222"/>
      <c r="AE677" s="222"/>
      <c r="AF677" s="222"/>
      <c r="AG677" s="222"/>
      <c r="AH677" s="222"/>
      <c r="AI677" s="222"/>
      <c r="AJ677" s="222"/>
      <c r="AK677" s="222"/>
      <c r="AL677" s="222"/>
      <c r="AM677" s="222"/>
      <c r="AN677" s="222"/>
      <c r="AO677" s="222"/>
      <c r="AP677" s="222"/>
      <c r="AQ677" s="222"/>
      <c r="AR677" s="222"/>
      <c r="AS677" s="222"/>
      <c r="AT677" s="222"/>
      <c r="AU677" s="222"/>
      <c r="AV677" s="222"/>
      <c r="AW677" s="222"/>
      <c r="AX677" s="222"/>
      <c r="AY677" s="222"/>
      <c r="AZ677" s="222"/>
      <c r="BA677" s="222"/>
      <c r="BB677" s="222"/>
      <c r="BC677" s="222"/>
      <c r="BD677" s="222"/>
      <c r="BE677" s="222"/>
      <c r="BF677" s="222"/>
      <c r="BG677" s="222"/>
      <c r="BH677" s="222"/>
      <c r="BI677" s="222"/>
      <c r="BJ677" s="222"/>
      <c r="BK677" s="222"/>
      <c r="BL677" s="222"/>
    </row>
    <row r="678">
      <c r="A678" s="222"/>
      <c r="B678" s="222"/>
      <c r="C678" s="222"/>
      <c r="D678" s="222"/>
      <c r="E678" s="222"/>
      <c r="F678" s="222"/>
      <c r="G678" s="222"/>
      <c r="H678" s="222"/>
      <c r="I678" s="222"/>
      <c r="J678" s="222"/>
      <c r="K678" s="222"/>
      <c r="L678" s="222"/>
      <c r="M678" s="222"/>
      <c r="N678" s="222"/>
      <c r="O678" s="222"/>
      <c r="P678" s="222"/>
      <c r="Q678" s="222"/>
      <c r="R678" s="222"/>
      <c r="S678" s="222"/>
      <c r="T678" s="222"/>
      <c r="U678" s="222"/>
      <c r="V678" s="222"/>
      <c r="W678" s="222"/>
      <c r="X678" s="222"/>
      <c r="Y678" s="222"/>
      <c r="Z678" s="222"/>
      <c r="AA678" s="222"/>
      <c r="AB678" s="222"/>
      <c r="AC678" s="222"/>
      <c r="AD678" s="222"/>
      <c r="AE678" s="222"/>
      <c r="AF678" s="222"/>
      <c r="AG678" s="222"/>
      <c r="AH678" s="222"/>
      <c r="AI678" s="222"/>
      <c r="AJ678" s="222"/>
      <c r="AK678" s="222"/>
      <c r="AL678" s="222"/>
      <c r="AM678" s="222"/>
      <c r="AN678" s="222"/>
      <c r="AO678" s="222"/>
      <c r="AP678" s="222"/>
      <c r="AQ678" s="222"/>
      <c r="AR678" s="222"/>
      <c r="AS678" s="222"/>
      <c r="AT678" s="222"/>
      <c r="AU678" s="222"/>
      <c r="AV678" s="222"/>
      <c r="AW678" s="222"/>
      <c r="AX678" s="222"/>
      <c r="AY678" s="222"/>
      <c r="AZ678" s="222"/>
      <c r="BA678" s="222"/>
      <c r="BB678" s="222"/>
      <c r="BC678" s="222"/>
      <c r="BD678" s="222"/>
      <c r="BE678" s="222"/>
      <c r="BF678" s="222"/>
      <c r="BG678" s="222"/>
      <c r="BH678" s="222"/>
      <c r="BI678" s="222"/>
      <c r="BJ678" s="222"/>
      <c r="BK678" s="222"/>
      <c r="BL678" s="222"/>
    </row>
    <row r="679">
      <c r="A679" s="222"/>
      <c r="B679" s="222"/>
      <c r="C679" s="222"/>
      <c r="D679" s="222"/>
      <c r="E679" s="222"/>
      <c r="F679" s="222"/>
      <c r="G679" s="222"/>
      <c r="H679" s="222"/>
      <c r="I679" s="222"/>
      <c r="J679" s="222"/>
      <c r="K679" s="222"/>
      <c r="L679" s="222"/>
      <c r="M679" s="222"/>
      <c r="N679" s="222"/>
      <c r="O679" s="222"/>
      <c r="P679" s="222"/>
      <c r="Q679" s="222"/>
      <c r="R679" s="222"/>
      <c r="S679" s="222"/>
      <c r="T679" s="222"/>
      <c r="U679" s="222"/>
      <c r="V679" s="222"/>
      <c r="W679" s="222"/>
      <c r="X679" s="222"/>
      <c r="Y679" s="222"/>
      <c r="Z679" s="222"/>
      <c r="AA679" s="222"/>
      <c r="AB679" s="222"/>
      <c r="AC679" s="222"/>
      <c r="AD679" s="222"/>
      <c r="AE679" s="222"/>
      <c r="AF679" s="222"/>
      <c r="AG679" s="222"/>
      <c r="AH679" s="222"/>
      <c r="AI679" s="222"/>
      <c r="AJ679" s="222"/>
      <c r="AK679" s="222"/>
      <c r="AL679" s="222"/>
      <c r="AM679" s="222"/>
      <c r="AN679" s="222"/>
      <c r="AO679" s="222"/>
      <c r="AP679" s="222"/>
      <c r="AQ679" s="222"/>
      <c r="AR679" s="222"/>
      <c r="AS679" s="222"/>
      <c r="AT679" s="222"/>
      <c r="AU679" s="222"/>
      <c r="AV679" s="222"/>
      <c r="AW679" s="222"/>
      <c r="AX679" s="222"/>
      <c r="AY679" s="222"/>
      <c r="AZ679" s="222"/>
      <c r="BA679" s="222"/>
      <c r="BB679" s="222"/>
      <c r="BC679" s="222"/>
      <c r="BD679" s="222"/>
      <c r="BE679" s="222"/>
      <c r="BF679" s="222"/>
      <c r="BG679" s="222"/>
      <c r="BH679" s="222"/>
      <c r="BI679" s="222"/>
      <c r="BJ679" s="222"/>
      <c r="BK679" s="222"/>
      <c r="BL679" s="222"/>
    </row>
    <row r="680">
      <c r="A680" s="222"/>
      <c r="B680" s="222"/>
      <c r="C680" s="222"/>
      <c r="D680" s="222"/>
      <c r="E680" s="222"/>
      <c r="F680" s="222"/>
      <c r="G680" s="222"/>
      <c r="H680" s="222"/>
      <c r="I680" s="222"/>
      <c r="J680" s="222"/>
      <c r="K680" s="222"/>
      <c r="L680" s="222"/>
      <c r="M680" s="222"/>
      <c r="N680" s="222"/>
      <c r="O680" s="222"/>
      <c r="P680" s="222"/>
      <c r="Q680" s="222"/>
      <c r="R680" s="222"/>
      <c r="S680" s="222"/>
      <c r="T680" s="222"/>
      <c r="U680" s="222"/>
      <c r="V680" s="222"/>
      <c r="W680" s="222"/>
      <c r="X680" s="222"/>
      <c r="Y680" s="222"/>
      <c r="Z680" s="222"/>
      <c r="AA680" s="222"/>
      <c r="AB680" s="222"/>
      <c r="AC680" s="222"/>
      <c r="AD680" s="222"/>
      <c r="AE680" s="222"/>
      <c r="AF680" s="222"/>
      <c r="AG680" s="222"/>
      <c r="AH680" s="222"/>
      <c r="AI680" s="222"/>
      <c r="AJ680" s="222"/>
      <c r="AK680" s="222"/>
      <c r="AL680" s="222"/>
      <c r="AM680" s="222"/>
      <c r="AN680" s="222"/>
      <c r="AO680" s="222"/>
      <c r="AP680" s="222"/>
      <c r="AQ680" s="222"/>
      <c r="AR680" s="222"/>
      <c r="AS680" s="222"/>
      <c r="AT680" s="222"/>
      <c r="AU680" s="222"/>
      <c r="AV680" s="222"/>
      <c r="AW680" s="222"/>
      <c r="AX680" s="222"/>
      <c r="AY680" s="222"/>
      <c r="AZ680" s="222"/>
      <c r="BA680" s="222"/>
      <c r="BB680" s="222"/>
      <c r="BC680" s="222"/>
      <c r="BD680" s="222"/>
      <c r="BE680" s="222"/>
      <c r="BF680" s="222"/>
      <c r="BG680" s="222"/>
      <c r="BH680" s="222"/>
      <c r="BI680" s="222"/>
      <c r="BJ680" s="222"/>
      <c r="BK680" s="222"/>
      <c r="BL680" s="222"/>
    </row>
    <row r="681">
      <c r="A681" s="222"/>
      <c r="B681" s="222"/>
      <c r="C681" s="222"/>
      <c r="D681" s="222"/>
      <c r="E681" s="222"/>
      <c r="F681" s="222"/>
      <c r="G681" s="222"/>
      <c r="H681" s="222"/>
      <c r="I681" s="222"/>
      <c r="J681" s="222"/>
      <c r="K681" s="222"/>
      <c r="L681" s="222"/>
      <c r="M681" s="222"/>
      <c r="N681" s="222"/>
      <c r="O681" s="222"/>
      <c r="P681" s="222"/>
      <c r="Q681" s="222"/>
      <c r="R681" s="222"/>
      <c r="S681" s="222"/>
      <c r="T681" s="222"/>
      <c r="U681" s="222"/>
      <c r="V681" s="222"/>
      <c r="W681" s="222"/>
      <c r="X681" s="222"/>
      <c r="Y681" s="222"/>
      <c r="Z681" s="222"/>
      <c r="AA681" s="222"/>
      <c r="AB681" s="222"/>
      <c r="AC681" s="222"/>
      <c r="AD681" s="222"/>
      <c r="AE681" s="222"/>
      <c r="AF681" s="222"/>
      <c r="AG681" s="222"/>
      <c r="AH681" s="222"/>
      <c r="AI681" s="222"/>
      <c r="AJ681" s="222"/>
      <c r="AK681" s="222"/>
      <c r="AL681" s="222"/>
      <c r="AM681" s="222"/>
      <c r="AN681" s="222"/>
      <c r="AO681" s="222"/>
      <c r="AP681" s="222"/>
      <c r="AQ681" s="222"/>
      <c r="AR681" s="222"/>
      <c r="AS681" s="222"/>
      <c r="AT681" s="222"/>
      <c r="AU681" s="222"/>
      <c r="AV681" s="222"/>
      <c r="AW681" s="222"/>
      <c r="AX681" s="222"/>
      <c r="AY681" s="222"/>
      <c r="AZ681" s="222"/>
      <c r="BA681" s="222"/>
      <c r="BB681" s="222"/>
      <c r="BC681" s="222"/>
      <c r="BD681" s="222"/>
      <c r="BE681" s="222"/>
      <c r="BF681" s="222"/>
      <c r="BG681" s="222"/>
      <c r="BH681" s="222"/>
      <c r="BI681" s="222"/>
      <c r="BJ681" s="222"/>
      <c r="BK681" s="222"/>
      <c r="BL681" s="222"/>
    </row>
    <row r="682">
      <c r="A682" s="222"/>
      <c r="B682" s="222"/>
      <c r="C682" s="222"/>
      <c r="D682" s="222"/>
      <c r="E682" s="222"/>
      <c r="F682" s="222"/>
      <c r="G682" s="222"/>
      <c r="H682" s="222"/>
      <c r="I682" s="222"/>
      <c r="J682" s="222"/>
      <c r="K682" s="222"/>
      <c r="L682" s="222"/>
      <c r="M682" s="222"/>
      <c r="N682" s="222"/>
      <c r="O682" s="222"/>
      <c r="P682" s="222"/>
      <c r="Q682" s="222"/>
      <c r="R682" s="222"/>
      <c r="S682" s="222"/>
      <c r="T682" s="222"/>
      <c r="U682" s="222"/>
      <c r="V682" s="222"/>
      <c r="W682" s="222"/>
      <c r="X682" s="222"/>
      <c r="Y682" s="222"/>
      <c r="Z682" s="222"/>
      <c r="AA682" s="222"/>
      <c r="AB682" s="222"/>
      <c r="AC682" s="222"/>
      <c r="AD682" s="222"/>
      <c r="AE682" s="222"/>
      <c r="AF682" s="222"/>
      <c r="AG682" s="222"/>
      <c r="AH682" s="222"/>
      <c r="AI682" s="222"/>
      <c r="AJ682" s="222"/>
      <c r="AK682" s="222"/>
      <c r="AL682" s="222"/>
      <c r="AM682" s="222"/>
      <c r="AN682" s="222"/>
      <c r="AO682" s="222"/>
      <c r="AP682" s="222"/>
      <c r="AQ682" s="222"/>
      <c r="AR682" s="222"/>
      <c r="AS682" s="222"/>
      <c r="AT682" s="222"/>
      <c r="AU682" s="222"/>
      <c r="AV682" s="222"/>
      <c r="AW682" s="222"/>
      <c r="AX682" s="222"/>
      <c r="AY682" s="222"/>
      <c r="AZ682" s="222"/>
      <c r="BA682" s="222"/>
      <c r="BB682" s="222"/>
      <c r="BC682" s="222"/>
      <c r="BD682" s="222"/>
      <c r="BE682" s="222"/>
      <c r="BF682" s="222"/>
      <c r="BG682" s="222"/>
      <c r="BH682" s="222"/>
      <c r="BI682" s="222"/>
      <c r="BJ682" s="222"/>
      <c r="BK682" s="222"/>
      <c r="BL682" s="222"/>
    </row>
    <row r="683">
      <c r="A683" s="222"/>
      <c r="B683" s="222"/>
      <c r="C683" s="222"/>
      <c r="D683" s="222"/>
      <c r="E683" s="222"/>
      <c r="F683" s="222"/>
      <c r="G683" s="222"/>
      <c r="H683" s="222"/>
      <c r="I683" s="222"/>
      <c r="J683" s="222"/>
      <c r="K683" s="222"/>
      <c r="L683" s="222"/>
      <c r="M683" s="222"/>
      <c r="N683" s="222"/>
      <c r="O683" s="222"/>
      <c r="P683" s="222"/>
      <c r="Q683" s="222"/>
      <c r="R683" s="222"/>
      <c r="S683" s="222"/>
      <c r="T683" s="222"/>
      <c r="U683" s="222"/>
      <c r="V683" s="222"/>
      <c r="W683" s="222"/>
      <c r="X683" s="222"/>
      <c r="Y683" s="222"/>
      <c r="Z683" s="222"/>
      <c r="AA683" s="222"/>
      <c r="AB683" s="222"/>
      <c r="AC683" s="222"/>
      <c r="AD683" s="222"/>
      <c r="AE683" s="222"/>
      <c r="AF683" s="222"/>
      <c r="AG683" s="222"/>
      <c r="AH683" s="222"/>
      <c r="AI683" s="222"/>
      <c r="AJ683" s="222"/>
      <c r="AK683" s="222"/>
      <c r="AL683" s="222"/>
      <c r="AM683" s="222"/>
      <c r="AN683" s="222"/>
      <c r="AO683" s="222"/>
      <c r="AP683" s="222"/>
      <c r="AQ683" s="222"/>
      <c r="AR683" s="222"/>
      <c r="AS683" s="222"/>
      <c r="AT683" s="222"/>
      <c r="AU683" s="222"/>
      <c r="AV683" s="222"/>
      <c r="AW683" s="222"/>
      <c r="AX683" s="222"/>
      <c r="AY683" s="222"/>
      <c r="AZ683" s="222"/>
      <c r="BA683" s="222"/>
      <c r="BB683" s="222"/>
      <c r="BC683" s="222"/>
      <c r="BD683" s="222"/>
      <c r="BE683" s="222"/>
      <c r="BF683" s="222"/>
      <c r="BG683" s="222"/>
      <c r="BH683" s="222"/>
      <c r="BI683" s="222"/>
      <c r="BJ683" s="222"/>
      <c r="BK683" s="222"/>
      <c r="BL683" s="222"/>
    </row>
    <row r="684">
      <c r="A684" s="222"/>
      <c r="B684" s="222"/>
      <c r="C684" s="222"/>
      <c r="D684" s="222"/>
      <c r="E684" s="222"/>
      <c r="F684" s="222"/>
      <c r="G684" s="222"/>
      <c r="H684" s="222"/>
      <c r="I684" s="222"/>
      <c r="J684" s="222"/>
      <c r="K684" s="222"/>
      <c r="L684" s="222"/>
      <c r="M684" s="222"/>
      <c r="N684" s="222"/>
      <c r="O684" s="222"/>
      <c r="P684" s="222"/>
      <c r="Q684" s="222"/>
      <c r="R684" s="222"/>
      <c r="S684" s="222"/>
      <c r="T684" s="222"/>
      <c r="U684" s="222"/>
      <c r="V684" s="222"/>
      <c r="W684" s="222"/>
      <c r="X684" s="222"/>
      <c r="Y684" s="222"/>
      <c r="Z684" s="222"/>
      <c r="AA684" s="222"/>
      <c r="AB684" s="222"/>
      <c r="AC684" s="222"/>
      <c r="AD684" s="222"/>
      <c r="AE684" s="222"/>
      <c r="AF684" s="222"/>
      <c r="AG684" s="222"/>
      <c r="AH684" s="222"/>
      <c r="AI684" s="222"/>
      <c r="AJ684" s="222"/>
      <c r="AK684" s="222"/>
      <c r="AL684" s="222"/>
      <c r="AM684" s="222"/>
      <c r="AN684" s="222"/>
      <c r="AO684" s="222"/>
      <c r="AP684" s="222"/>
      <c r="AQ684" s="222"/>
      <c r="AR684" s="222"/>
      <c r="AS684" s="222"/>
      <c r="AT684" s="222"/>
      <c r="AU684" s="222"/>
      <c r="AV684" s="222"/>
      <c r="AW684" s="222"/>
      <c r="AX684" s="222"/>
      <c r="AY684" s="222"/>
      <c r="AZ684" s="222"/>
      <c r="BA684" s="222"/>
      <c r="BB684" s="222"/>
      <c r="BC684" s="222"/>
      <c r="BD684" s="222"/>
      <c r="BE684" s="222"/>
      <c r="BF684" s="222"/>
      <c r="BG684" s="222"/>
      <c r="BH684" s="222"/>
      <c r="BI684" s="222"/>
      <c r="BJ684" s="222"/>
      <c r="BK684" s="222"/>
      <c r="BL684" s="222"/>
    </row>
    <row r="685">
      <c r="A685" s="222"/>
      <c r="B685" s="222"/>
      <c r="C685" s="222"/>
      <c r="D685" s="222"/>
      <c r="E685" s="222"/>
      <c r="F685" s="222"/>
      <c r="G685" s="222"/>
      <c r="H685" s="222"/>
      <c r="I685" s="222"/>
      <c r="J685" s="222"/>
      <c r="K685" s="222"/>
      <c r="L685" s="222"/>
      <c r="M685" s="222"/>
      <c r="N685" s="222"/>
      <c r="O685" s="222"/>
      <c r="P685" s="222"/>
      <c r="Q685" s="222"/>
      <c r="R685" s="222"/>
      <c r="S685" s="222"/>
      <c r="T685" s="222"/>
      <c r="U685" s="222"/>
      <c r="V685" s="222"/>
      <c r="W685" s="222"/>
      <c r="X685" s="222"/>
      <c r="Y685" s="222"/>
      <c r="Z685" s="222"/>
      <c r="AA685" s="222"/>
      <c r="AB685" s="222"/>
      <c r="AC685" s="222"/>
      <c r="AD685" s="222"/>
      <c r="AE685" s="222"/>
      <c r="AF685" s="222"/>
      <c r="AG685" s="222"/>
      <c r="AH685" s="222"/>
      <c r="AI685" s="222"/>
      <c r="AJ685" s="222"/>
      <c r="AK685" s="222"/>
      <c r="AL685" s="222"/>
      <c r="AM685" s="222"/>
      <c r="AN685" s="222"/>
      <c r="AO685" s="222"/>
      <c r="AP685" s="222"/>
      <c r="AQ685" s="222"/>
      <c r="AR685" s="222"/>
      <c r="AS685" s="222"/>
      <c r="AT685" s="222"/>
      <c r="AU685" s="222"/>
      <c r="AV685" s="222"/>
      <c r="AW685" s="222"/>
      <c r="AX685" s="222"/>
      <c r="AY685" s="222"/>
      <c r="AZ685" s="222"/>
      <c r="BA685" s="222"/>
      <c r="BB685" s="222"/>
      <c r="BC685" s="222"/>
      <c r="BD685" s="222"/>
      <c r="BE685" s="222"/>
      <c r="BF685" s="222"/>
      <c r="BG685" s="222"/>
      <c r="BH685" s="222"/>
      <c r="BI685" s="222"/>
      <c r="BJ685" s="222"/>
      <c r="BK685" s="222"/>
      <c r="BL685" s="222"/>
    </row>
    <row r="686">
      <c r="A686" s="222"/>
      <c r="B686" s="222"/>
      <c r="C686" s="222"/>
      <c r="D686" s="222"/>
      <c r="E686" s="222"/>
      <c r="F686" s="222"/>
      <c r="G686" s="222"/>
      <c r="H686" s="222"/>
      <c r="I686" s="222"/>
      <c r="J686" s="222"/>
      <c r="K686" s="222"/>
      <c r="L686" s="222"/>
      <c r="M686" s="222"/>
      <c r="N686" s="222"/>
      <c r="O686" s="222"/>
      <c r="P686" s="222"/>
      <c r="Q686" s="222"/>
      <c r="R686" s="222"/>
      <c r="S686" s="222"/>
      <c r="T686" s="222"/>
      <c r="U686" s="222"/>
      <c r="V686" s="222"/>
      <c r="W686" s="222"/>
      <c r="X686" s="222"/>
      <c r="Y686" s="222"/>
      <c r="Z686" s="222"/>
      <c r="AA686" s="222"/>
      <c r="AB686" s="222"/>
      <c r="AC686" s="222"/>
      <c r="AD686" s="222"/>
      <c r="AE686" s="222"/>
      <c r="AF686" s="222"/>
      <c r="AG686" s="222"/>
      <c r="AH686" s="222"/>
      <c r="AI686" s="222"/>
      <c r="AJ686" s="222"/>
      <c r="AK686" s="222"/>
      <c r="AL686" s="222"/>
      <c r="AM686" s="222"/>
      <c r="AN686" s="222"/>
      <c r="AO686" s="222"/>
      <c r="AP686" s="222"/>
      <c r="AQ686" s="222"/>
      <c r="AR686" s="222"/>
      <c r="AS686" s="222"/>
      <c r="AT686" s="222"/>
      <c r="AU686" s="222"/>
      <c r="AV686" s="222"/>
      <c r="AW686" s="222"/>
      <c r="AX686" s="222"/>
      <c r="AY686" s="222"/>
      <c r="AZ686" s="222"/>
      <c r="BA686" s="222"/>
      <c r="BB686" s="222"/>
      <c r="BC686" s="222"/>
      <c r="BD686" s="222"/>
      <c r="BE686" s="222"/>
      <c r="BF686" s="222"/>
      <c r="BG686" s="222"/>
      <c r="BH686" s="222"/>
      <c r="BI686" s="222"/>
      <c r="BJ686" s="222"/>
      <c r="BK686" s="222"/>
      <c r="BL686" s="222"/>
    </row>
    <row r="687">
      <c r="A687" s="222"/>
      <c r="B687" s="222"/>
      <c r="C687" s="222"/>
      <c r="D687" s="222"/>
      <c r="E687" s="222"/>
      <c r="F687" s="222"/>
      <c r="G687" s="222"/>
      <c r="H687" s="222"/>
      <c r="I687" s="222"/>
      <c r="J687" s="222"/>
      <c r="K687" s="222"/>
      <c r="L687" s="222"/>
      <c r="M687" s="222"/>
      <c r="N687" s="222"/>
      <c r="O687" s="222"/>
      <c r="P687" s="222"/>
      <c r="Q687" s="222"/>
      <c r="R687" s="222"/>
      <c r="S687" s="222"/>
      <c r="T687" s="222"/>
      <c r="U687" s="222"/>
      <c r="V687" s="222"/>
      <c r="W687" s="222"/>
      <c r="X687" s="222"/>
      <c r="Y687" s="222"/>
      <c r="Z687" s="222"/>
      <c r="AA687" s="222"/>
      <c r="AB687" s="222"/>
      <c r="AC687" s="222"/>
      <c r="AD687" s="222"/>
      <c r="AE687" s="222"/>
      <c r="AF687" s="222"/>
      <c r="AG687" s="222"/>
      <c r="AH687" s="222"/>
      <c r="AI687" s="222"/>
      <c r="AJ687" s="222"/>
      <c r="AK687" s="222"/>
      <c r="AL687" s="222"/>
      <c r="AM687" s="222"/>
      <c r="AN687" s="222"/>
      <c r="AO687" s="222"/>
      <c r="AP687" s="222"/>
      <c r="AQ687" s="222"/>
      <c r="AR687" s="222"/>
      <c r="AS687" s="222"/>
      <c r="AT687" s="222"/>
      <c r="AU687" s="222"/>
      <c r="AV687" s="222"/>
      <c r="AW687" s="222"/>
      <c r="AX687" s="222"/>
      <c r="AY687" s="222"/>
      <c r="AZ687" s="222"/>
      <c r="BA687" s="222"/>
      <c r="BB687" s="222"/>
      <c r="BC687" s="222"/>
      <c r="BD687" s="222"/>
      <c r="BE687" s="222"/>
      <c r="BF687" s="222"/>
      <c r="BG687" s="222"/>
      <c r="BH687" s="222"/>
      <c r="BI687" s="222"/>
      <c r="BJ687" s="222"/>
      <c r="BK687" s="222"/>
      <c r="BL687" s="222"/>
    </row>
    <row r="688">
      <c r="A688" s="222"/>
      <c r="B688" s="222"/>
      <c r="C688" s="222"/>
      <c r="D688" s="222"/>
      <c r="E688" s="222"/>
      <c r="F688" s="222"/>
      <c r="G688" s="222"/>
      <c r="H688" s="222"/>
      <c r="I688" s="222"/>
      <c r="J688" s="222"/>
      <c r="K688" s="222"/>
      <c r="L688" s="222"/>
      <c r="M688" s="222"/>
      <c r="N688" s="222"/>
      <c r="O688" s="222"/>
      <c r="P688" s="222"/>
      <c r="Q688" s="222"/>
      <c r="R688" s="222"/>
      <c r="S688" s="222"/>
      <c r="T688" s="222"/>
      <c r="U688" s="222"/>
      <c r="V688" s="222"/>
      <c r="W688" s="222"/>
      <c r="X688" s="222"/>
      <c r="Y688" s="222"/>
      <c r="Z688" s="222"/>
      <c r="AA688" s="222"/>
      <c r="AB688" s="222"/>
      <c r="AC688" s="222"/>
      <c r="AD688" s="222"/>
      <c r="AE688" s="222"/>
      <c r="AF688" s="222"/>
      <c r="AG688" s="222"/>
      <c r="AH688" s="222"/>
      <c r="AI688" s="222"/>
      <c r="AJ688" s="222"/>
      <c r="AK688" s="222"/>
      <c r="AL688" s="222"/>
      <c r="AM688" s="222"/>
      <c r="AN688" s="222"/>
      <c r="AO688" s="222"/>
      <c r="AP688" s="222"/>
      <c r="AQ688" s="222"/>
      <c r="AR688" s="222"/>
      <c r="AS688" s="222"/>
      <c r="AT688" s="222"/>
      <c r="AU688" s="222"/>
      <c r="AV688" s="222"/>
      <c r="AW688" s="222"/>
      <c r="AX688" s="222"/>
      <c r="AY688" s="222"/>
      <c r="AZ688" s="222"/>
      <c r="BA688" s="222"/>
      <c r="BB688" s="222"/>
      <c r="BC688" s="222"/>
      <c r="BD688" s="222"/>
      <c r="BE688" s="222"/>
      <c r="BF688" s="222"/>
      <c r="BG688" s="222"/>
      <c r="BH688" s="222"/>
      <c r="BI688" s="222"/>
      <c r="BJ688" s="222"/>
      <c r="BK688" s="222"/>
      <c r="BL688" s="222"/>
    </row>
    <row r="689">
      <c r="A689" s="222"/>
      <c r="B689" s="222"/>
      <c r="C689" s="222"/>
      <c r="D689" s="222"/>
      <c r="E689" s="222"/>
      <c r="F689" s="222"/>
      <c r="G689" s="222"/>
      <c r="H689" s="222"/>
      <c r="I689" s="222"/>
      <c r="J689" s="222"/>
      <c r="K689" s="222"/>
      <c r="L689" s="222"/>
      <c r="M689" s="222"/>
      <c r="N689" s="222"/>
      <c r="O689" s="222"/>
      <c r="P689" s="222"/>
      <c r="Q689" s="222"/>
      <c r="R689" s="222"/>
      <c r="S689" s="222"/>
      <c r="T689" s="222"/>
      <c r="U689" s="222"/>
      <c r="V689" s="222"/>
      <c r="W689" s="222"/>
      <c r="X689" s="222"/>
      <c r="Y689" s="222"/>
      <c r="Z689" s="222"/>
      <c r="AA689" s="222"/>
      <c r="AB689" s="222"/>
      <c r="AC689" s="222"/>
      <c r="AD689" s="222"/>
      <c r="AE689" s="222"/>
      <c r="AF689" s="222"/>
      <c r="AG689" s="222"/>
      <c r="AH689" s="222"/>
      <c r="AI689" s="222"/>
      <c r="AJ689" s="222"/>
      <c r="AK689" s="222"/>
      <c r="AL689" s="222"/>
      <c r="AM689" s="222"/>
      <c r="AN689" s="222"/>
      <c r="AO689" s="222"/>
      <c r="AP689" s="222"/>
      <c r="AQ689" s="222"/>
      <c r="AR689" s="222"/>
      <c r="AS689" s="222"/>
      <c r="AT689" s="222"/>
      <c r="AU689" s="222"/>
      <c r="AV689" s="222"/>
      <c r="AW689" s="222"/>
      <c r="AX689" s="222"/>
      <c r="AY689" s="222"/>
      <c r="AZ689" s="222"/>
      <c r="BA689" s="222"/>
      <c r="BB689" s="222"/>
      <c r="BC689" s="222"/>
      <c r="BD689" s="222"/>
      <c r="BE689" s="222"/>
      <c r="BF689" s="222"/>
      <c r="BG689" s="222"/>
      <c r="BH689" s="222"/>
      <c r="BI689" s="222"/>
      <c r="BJ689" s="222"/>
      <c r="BK689" s="222"/>
      <c r="BL689" s="222"/>
    </row>
    <row r="690">
      <c r="A690" s="222"/>
      <c r="B690" s="222"/>
      <c r="C690" s="222"/>
      <c r="D690" s="222"/>
      <c r="E690" s="222"/>
      <c r="F690" s="222"/>
      <c r="G690" s="222"/>
      <c r="H690" s="222"/>
      <c r="I690" s="222"/>
      <c r="J690" s="222"/>
      <c r="K690" s="222"/>
      <c r="L690" s="222"/>
      <c r="M690" s="222"/>
      <c r="N690" s="222"/>
      <c r="O690" s="222"/>
      <c r="P690" s="222"/>
      <c r="Q690" s="222"/>
      <c r="R690" s="222"/>
      <c r="S690" s="222"/>
      <c r="T690" s="222"/>
      <c r="U690" s="222"/>
      <c r="V690" s="222"/>
      <c r="W690" s="222"/>
      <c r="X690" s="222"/>
      <c r="Y690" s="222"/>
      <c r="Z690" s="222"/>
      <c r="AA690" s="222"/>
      <c r="AB690" s="222"/>
      <c r="AC690" s="222"/>
      <c r="AD690" s="222"/>
      <c r="AE690" s="222"/>
      <c r="AF690" s="222"/>
      <c r="AG690" s="222"/>
      <c r="AH690" s="222"/>
      <c r="AI690" s="222"/>
      <c r="AJ690" s="222"/>
      <c r="AK690" s="222"/>
      <c r="AL690" s="222"/>
      <c r="AM690" s="222"/>
      <c r="AN690" s="222"/>
      <c r="AO690" s="222"/>
      <c r="AP690" s="222"/>
      <c r="AQ690" s="222"/>
      <c r="AR690" s="222"/>
      <c r="AS690" s="222"/>
      <c r="AT690" s="222"/>
      <c r="AU690" s="222"/>
      <c r="AV690" s="222"/>
      <c r="AW690" s="222"/>
      <c r="AX690" s="222"/>
      <c r="AY690" s="222"/>
      <c r="AZ690" s="222"/>
      <c r="BA690" s="222"/>
      <c r="BB690" s="222"/>
      <c r="BC690" s="222"/>
      <c r="BD690" s="222"/>
      <c r="BE690" s="222"/>
      <c r="BF690" s="222"/>
      <c r="BG690" s="222"/>
      <c r="BH690" s="222"/>
      <c r="BI690" s="222"/>
      <c r="BJ690" s="222"/>
      <c r="BK690" s="222"/>
      <c r="BL690" s="222"/>
    </row>
    <row r="691">
      <c r="A691" s="222"/>
      <c r="B691" s="222"/>
      <c r="C691" s="222"/>
      <c r="D691" s="222"/>
      <c r="E691" s="222"/>
      <c r="F691" s="222"/>
      <c r="G691" s="222"/>
      <c r="H691" s="222"/>
      <c r="I691" s="222"/>
      <c r="J691" s="222"/>
      <c r="K691" s="222"/>
      <c r="L691" s="222"/>
      <c r="M691" s="222"/>
      <c r="N691" s="222"/>
      <c r="O691" s="222"/>
      <c r="P691" s="222"/>
      <c r="Q691" s="222"/>
      <c r="R691" s="222"/>
      <c r="S691" s="222"/>
      <c r="T691" s="222"/>
      <c r="U691" s="222"/>
      <c r="V691" s="222"/>
      <c r="W691" s="222"/>
      <c r="X691" s="222"/>
      <c r="Y691" s="222"/>
      <c r="Z691" s="222"/>
      <c r="AA691" s="222"/>
      <c r="AB691" s="222"/>
      <c r="AC691" s="222"/>
      <c r="AD691" s="222"/>
      <c r="AE691" s="222"/>
      <c r="AF691" s="222"/>
      <c r="AG691" s="222"/>
      <c r="AH691" s="222"/>
      <c r="AI691" s="222"/>
      <c r="AJ691" s="222"/>
      <c r="AK691" s="222"/>
      <c r="AL691" s="222"/>
      <c r="AM691" s="222"/>
      <c r="AN691" s="222"/>
      <c r="AO691" s="222"/>
      <c r="AP691" s="222"/>
      <c r="AQ691" s="222"/>
      <c r="AR691" s="222"/>
      <c r="AS691" s="222"/>
      <c r="AT691" s="222"/>
      <c r="AU691" s="222"/>
      <c r="AV691" s="222"/>
      <c r="AW691" s="222"/>
      <c r="AX691" s="222"/>
      <c r="AY691" s="222"/>
      <c r="AZ691" s="222"/>
      <c r="BA691" s="222"/>
      <c r="BB691" s="222"/>
      <c r="BC691" s="222"/>
      <c r="BD691" s="222"/>
      <c r="BE691" s="222"/>
      <c r="BF691" s="222"/>
      <c r="BG691" s="222"/>
      <c r="BH691" s="222"/>
      <c r="BI691" s="222"/>
      <c r="BJ691" s="222"/>
      <c r="BK691" s="222"/>
      <c r="BL691" s="222"/>
    </row>
    <row r="692">
      <c r="A692" s="222"/>
      <c r="B692" s="222"/>
      <c r="C692" s="222"/>
      <c r="D692" s="222"/>
      <c r="E692" s="222"/>
      <c r="F692" s="222"/>
      <c r="G692" s="222"/>
      <c r="H692" s="222"/>
      <c r="I692" s="222"/>
      <c r="J692" s="222"/>
      <c r="K692" s="222"/>
      <c r="L692" s="222"/>
      <c r="M692" s="222"/>
      <c r="N692" s="222"/>
      <c r="O692" s="222"/>
      <c r="P692" s="222"/>
      <c r="Q692" s="222"/>
      <c r="R692" s="222"/>
      <c r="S692" s="222"/>
      <c r="T692" s="222"/>
      <c r="U692" s="222"/>
      <c r="V692" s="222"/>
      <c r="W692" s="222"/>
      <c r="X692" s="222"/>
      <c r="Y692" s="222"/>
      <c r="Z692" s="222"/>
      <c r="AA692" s="222"/>
      <c r="AB692" s="222"/>
      <c r="AC692" s="222"/>
      <c r="AD692" s="222"/>
      <c r="AE692" s="222"/>
      <c r="AF692" s="222"/>
      <c r="AG692" s="222"/>
      <c r="AH692" s="222"/>
      <c r="AI692" s="222"/>
      <c r="AJ692" s="222"/>
      <c r="AK692" s="222"/>
      <c r="AL692" s="222"/>
      <c r="AM692" s="222"/>
      <c r="AN692" s="222"/>
      <c r="AO692" s="222"/>
      <c r="AP692" s="222"/>
      <c r="AQ692" s="222"/>
      <c r="AR692" s="222"/>
      <c r="AS692" s="222"/>
      <c r="AT692" s="222"/>
      <c r="AU692" s="222"/>
      <c r="AV692" s="222"/>
      <c r="AW692" s="222"/>
      <c r="AX692" s="222"/>
      <c r="AY692" s="222"/>
      <c r="AZ692" s="222"/>
      <c r="BA692" s="222"/>
      <c r="BB692" s="222"/>
      <c r="BC692" s="222"/>
      <c r="BD692" s="222"/>
      <c r="BE692" s="222"/>
      <c r="BF692" s="222"/>
      <c r="BG692" s="222"/>
      <c r="BH692" s="222"/>
      <c r="BI692" s="222"/>
      <c r="BJ692" s="222"/>
      <c r="BK692" s="222"/>
      <c r="BL692" s="222"/>
    </row>
    <row r="693">
      <c r="A693" s="222"/>
      <c r="B693" s="222"/>
      <c r="C693" s="222"/>
      <c r="D693" s="222"/>
      <c r="E693" s="222"/>
      <c r="F693" s="222"/>
      <c r="G693" s="222"/>
      <c r="H693" s="222"/>
      <c r="I693" s="222"/>
      <c r="J693" s="222"/>
      <c r="K693" s="222"/>
      <c r="L693" s="222"/>
      <c r="M693" s="222"/>
      <c r="N693" s="222"/>
      <c r="O693" s="222"/>
      <c r="P693" s="222"/>
      <c r="Q693" s="222"/>
      <c r="R693" s="222"/>
      <c r="S693" s="222"/>
      <c r="T693" s="222"/>
      <c r="U693" s="222"/>
      <c r="V693" s="222"/>
      <c r="W693" s="222"/>
      <c r="X693" s="222"/>
      <c r="Y693" s="222"/>
      <c r="Z693" s="222"/>
      <c r="AA693" s="222"/>
      <c r="AB693" s="222"/>
      <c r="AC693" s="222"/>
      <c r="AD693" s="222"/>
      <c r="AE693" s="222"/>
      <c r="AF693" s="222"/>
      <c r="AG693" s="222"/>
      <c r="AH693" s="222"/>
      <c r="AI693" s="222"/>
      <c r="AJ693" s="222"/>
      <c r="AK693" s="222"/>
      <c r="AL693" s="222"/>
      <c r="AM693" s="222"/>
      <c r="AN693" s="222"/>
      <c r="AO693" s="222"/>
      <c r="AP693" s="222"/>
      <c r="AQ693" s="222"/>
      <c r="AR693" s="222"/>
      <c r="AS693" s="222"/>
      <c r="AT693" s="222"/>
      <c r="AU693" s="222"/>
      <c r="AV693" s="222"/>
      <c r="AW693" s="222"/>
      <c r="AX693" s="222"/>
      <c r="AY693" s="222"/>
      <c r="AZ693" s="222"/>
      <c r="BA693" s="222"/>
      <c r="BB693" s="222"/>
      <c r="BC693" s="222"/>
      <c r="BD693" s="222"/>
      <c r="BE693" s="222"/>
      <c r="BF693" s="222"/>
      <c r="BG693" s="222"/>
      <c r="BH693" s="222"/>
      <c r="BI693" s="222"/>
      <c r="BJ693" s="222"/>
      <c r="BK693" s="222"/>
      <c r="BL693" s="222"/>
    </row>
    <row r="694">
      <c r="A694" s="222"/>
      <c r="B694" s="222"/>
      <c r="C694" s="222"/>
      <c r="D694" s="222"/>
      <c r="E694" s="222"/>
      <c r="F694" s="222"/>
      <c r="G694" s="222"/>
      <c r="H694" s="222"/>
      <c r="I694" s="222"/>
      <c r="J694" s="222"/>
      <c r="K694" s="222"/>
      <c r="L694" s="222"/>
      <c r="M694" s="222"/>
      <c r="N694" s="222"/>
      <c r="O694" s="222"/>
      <c r="P694" s="222"/>
      <c r="Q694" s="222"/>
      <c r="R694" s="222"/>
      <c r="S694" s="222"/>
      <c r="T694" s="222"/>
      <c r="U694" s="222"/>
      <c r="V694" s="222"/>
      <c r="W694" s="222"/>
      <c r="X694" s="222"/>
      <c r="Y694" s="222"/>
      <c r="Z694" s="222"/>
      <c r="AA694" s="222"/>
      <c r="AB694" s="222"/>
      <c r="AC694" s="222"/>
      <c r="AD694" s="222"/>
      <c r="AE694" s="222"/>
      <c r="AF694" s="222"/>
      <c r="AG694" s="222"/>
      <c r="AH694" s="222"/>
      <c r="AI694" s="222"/>
      <c r="AJ694" s="222"/>
      <c r="AK694" s="222"/>
      <c r="AL694" s="222"/>
      <c r="AM694" s="222"/>
      <c r="AN694" s="222"/>
      <c r="AO694" s="222"/>
      <c r="AP694" s="222"/>
      <c r="AQ694" s="222"/>
      <c r="AR694" s="222"/>
      <c r="AS694" s="222"/>
      <c r="AT694" s="222"/>
      <c r="AU694" s="222"/>
      <c r="AV694" s="222"/>
      <c r="AW694" s="222"/>
      <c r="AX694" s="222"/>
      <c r="AY694" s="222"/>
      <c r="AZ694" s="222"/>
      <c r="BA694" s="222"/>
      <c r="BB694" s="222"/>
      <c r="BC694" s="222"/>
      <c r="BD694" s="222"/>
      <c r="BE694" s="222"/>
      <c r="BF694" s="222"/>
      <c r="BG694" s="222"/>
      <c r="BH694" s="222"/>
      <c r="BI694" s="222"/>
      <c r="BJ694" s="222"/>
      <c r="BK694" s="222"/>
      <c r="BL694" s="222"/>
    </row>
    <row r="695">
      <c r="A695" s="222"/>
      <c r="B695" s="222"/>
      <c r="C695" s="222"/>
      <c r="D695" s="222"/>
      <c r="E695" s="222"/>
      <c r="F695" s="222"/>
      <c r="G695" s="222"/>
      <c r="H695" s="222"/>
      <c r="I695" s="222"/>
      <c r="J695" s="222"/>
      <c r="K695" s="222"/>
      <c r="L695" s="222"/>
      <c r="M695" s="222"/>
      <c r="N695" s="222"/>
      <c r="O695" s="222"/>
      <c r="P695" s="222"/>
      <c r="Q695" s="222"/>
      <c r="R695" s="222"/>
      <c r="S695" s="222"/>
      <c r="T695" s="222"/>
      <c r="U695" s="222"/>
      <c r="V695" s="222"/>
      <c r="W695" s="222"/>
      <c r="X695" s="222"/>
      <c r="Y695" s="222"/>
      <c r="Z695" s="222"/>
      <c r="AA695" s="222"/>
      <c r="AB695" s="222"/>
      <c r="AC695" s="222"/>
      <c r="AD695" s="222"/>
      <c r="AE695" s="222"/>
      <c r="AF695" s="222"/>
      <c r="AG695" s="222"/>
      <c r="AH695" s="222"/>
      <c r="AI695" s="222"/>
      <c r="AJ695" s="222"/>
      <c r="AK695" s="222"/>
      <c r="AL695" s="222"/>
      <c r="AM695" s="222"/>
      <c r="AN695" s="222"/>
      <c r="AO695" s="222"/>
      <c r="AP695" s="222"/>
      <c r="AQ695" s="222"/>
      <c r="AR695" s="222"/>
      <c r="AS695" s="222"/>
      <c r="AT695" s="222"/>
      <c r="AU695" s="222"/>
      <c r="AV695" s="222"/>
      <c r="AW695" s="222"/>
      <c r="AX695" s="222"/>
      <c r="AY695" s="222"/>
      <c r="AZ695" s="222"/>
      <c r="BA695" s="222"/>
      <c r="BB695" s="222"/>
      <c r="BC695" s="222"/>
      <c r="BD695" s="222"/>
      <c r="BE695" s="222"/>
      <c r="BF695" s="222"/>
      <c r="BG695" s="222"/>
      <c r="BH695" s="222"/>
      <c r="BI695" s="222"/>
      <c r="BJ695" s="222"/>
      <c r="BK695" s="222"/>
      <c r="BL695" s="222"/>
    </row>
    <row r="696">
      <c r="A696" s="222"/>
      <c r="B696" s="222"/>
      <c r="C696" s="222"/>
      <c r="D696" s="222"/>
      <c r="E696" s="222"/>
      <c r="F696" s="222"/>
      <c r="G696" s="222"/>
      <c r="H696" s="222"/>
      <c r="I696" s="222"/>
      <c r="J696" s="222"/>
      <c r="K696" s="222"/>
      <c r="L696" s="222"/>
      <c r="M696" s="222"/>
      <c r="N696" s="222"/>
      <c r="O696" s="222"/>
      <c r="P696" s="222"/>
      <c r="Q696" s="222"/>
      <c r="R696" s="222"/>
      <c r="S696" s="222"/>
      <c r="T696" s="222"/>
      <c r="U696" s="222"/>
      <c r="V696" s="222"/>
      <c r="W696" s="222"/>
      <c r="X696" s="222"/>
      <c r="Y696" s="222"/>
      <c r="Z696" s="222"/>
      <c r="AA696" s="222"/>
      <c r="AB696" s="222"/>
      <c r="AC696" s="222"/>
      <c r="AD696" s="222"/>
      <c r="AE696" s="222"/>
      <c r="AF696" s="222"/>
      <c r="AG696" s="222"/>
      <c r="AH696" s="222"/>
      <c r="AI696" s="222"/>
      <c r="AJ696" s="222"/>
      <c r="AK696" s="222"/>
      <c r="AL696" s="222"/>
      <c r="AM696" s="222"/>
      <c r="AN696" s="222"/>
      <c r="AO696" s="222"/>
      <c r="AP696" s="222"/>
      <c r="AQ696" s="222"/>
      <c r="AR696" s="222"/>
      <c r="AS696" s="222"/>
      <c r="AT696" s="222"/>
      <c r="AU696" s="222"/>
      <c r="AV696" s="222"/>
      <c r="AW696" s="222"/>
      <c r="AX696" s="222"/>
      <c r="AY696" s="222"/>
      <c r="AZ696" s="222"/>
      <c r="BA696" s="222"/>
      <c r="BB696" s="222"/>
      <c r="BC696" s="222"/>
      <c r="BD696" s="222"/>
      <c r="BE696" s="222"/>
      <c r="BF696" s="222"/>
      <c r="BG696" s="222"/>
      <c r="BH696" s="222"/>
      <c r="BI696" s="222"/>
      <c r="BJ696" s="222"/>
      <c r="BK696" s="222"/>
      <c r="BL696" s="222"/>
    </row>
    <row r="697">
      <c r="A697" s="222"/>
      <c r="B697" s="222"/>
      <c r="C697" s="222"/>
      <c r="D697" s="222"/>
      <c r="E697" s="222"/>
      <c r="F697" s="222"/>
      <c r="G697" s="222"/>
      <c r="H697" s="222"/>
      <c r="I697" s="222"/>
      <c r="J697" s="222"/>
      <c r="K697" s="222"/>
      <c r="L697" s="222"/>
      <c r="M697" s="222"/>
      <c r="N697" s="222"/>
      <c r="O697" s="222"/>
      <c r="P697" s="222"/>
      <c r="Q697" s="222"/>
      <c r="R697" s="222"/>
      <c r="S697" s="222"/>
      <c r="T697" s="222"/>
      <c r="U697" s="222"/>
      <c r="V697" s="222"/>
      <c r="W697" s="222"/>
      <c r="X697" s="222"/>
      <c r="Y697" s="222"/>
      <c r="Z697" s="222"/>
      <c r="AA697" s="222"/>
      <c r="AB697" s="222"/>
      <c r="AC697" s="222"/>
      <c r="AD697" s="222"/>
      <c r="AE697" s="222"/>
      <c r="AF697" s="222"/>
      <c r="AG697" s="222"/>
      <c r="AH697" s="222"/>
      <c r="AI697" s="222"/>
      <c r="AJ697" s="222"/>
      <c r="AK697" s="222"/>
      <c r="AL697" s="222"/>
      <c r="AM697" s="222"/>
      <c r="AN697" s="222"/>
      <c r="AO697" s="222"/>
      <c r="AP697" s="222"/>
      <c r="AQ697" s="222"/>
      <c r="AR697" s="222"/>
      <c r="AS697" s="222"/>
      <c r="AT697" s="222"/>
      <c r="AU697" s="222"/>
      <c r="AV697" s="222"/>
      <c r="AW697" s="222"/>
      <c r="AX697" s="222"/>
      <c r="AY697" s="222"/>
      <c r="AZ697" s="222"/>
      <c r="BA697" s="222"/>
      <c r="BB697" s="222"/>
      <c r="BC697" s="222"/>
      <c r="BD697" s="222"/>
      <c r="BE697" s="222"/>
      <c r="BF697" s="222"/>
      <c r="BG697" s="222"/>
      <c r="BH697" s="222"/>
      <c r="BI697" s="222"/>
      <c r="BJ697" s="222"/>
      <c r="BK697" s="222"/>
      <c r="BL697" s="222"/>
    </row>
    <row r="698">
      <c r="A698" s="222"/>
      <c r="B698" s="222"/>
      <c r="C698" s="222"/>
      <c r="D698" s="222"/>
      <c r="E698" s="222"/>
      <c r="F698" s="222"/>
      <c r="G698" s="222"/>
      <c r="H698" s="222"/>
      <c r="I698" s="222"/>
      <c r="J698" s="222"/>
      <c r="K698" s="222"/>
      <c r="L698" s="222"/>
      <c r="M698" s="222"/>
      <c r="N698" s="222"/>
      <c r="O698" s="222"/>
      <c r="P698" s="222"/>
      <c r="Q698" s="222"/>
      <c r="R698" s="222"/>
      <c r="S698" s="222"/>
      <c r="T698" s="222"/>
      <c r="U698" s="222"/>
      <c r="V698" s="222"/>
      <c r="W698" s="222"/>
      <c r="X698" s="222"/>
      <c r="Y698" s="222"/>
      <c r="Z698" s="222"/>
      <c r="AA698" s="222"/>
      <c r="AB698" s="222"/>
      <c r="AC698" s="222"/>
      <c r="AD698" s="222"/>
      <c r="AE698" s="222"/>
      <c r="AF698" s="222"/>
      <c r="AG698" s="222"/>
      <c r="AH698" s="222"/>
      <c r="AI698" s="222"/>
      <c r="AJ698" s="222"/>
      <c r="AK698" s="222"/>
      <c r="AL698" s="222"/>
      <c r="AM698" s="222"/>
      <c r="AN698" s="222"/>
      <c r="AO698" s="222"/>
      <c r="AP698" s="222"/>
      <c r="AQ698" s="222"/>
      <c r="AR698" s="222"/>
      <c r="AS698" s="222"/>
      <c r="AT698" s="222"/>
      <c r="AU698" s="222"/>
      <c r="AV698" s="222"/>
      <c r="AW698" s="222"/>
      <c r="AX698" s="222"/>
      <c r="AY698" s="222"/>
      <c r="AZ698" s="222"/>
      <c r="BA698" s="222"/>
      <c r="BB698" s="222"/>
      <c r="BC698" s="222"/>
      <c r="BD698" s="222"/>
      <c r="BE698" s="222"/>
      <c r="BF698" s="222"/>
      <c r="BG698" s="222"/>
      <c r="BH698" s="222"/>
      <c r="BI698" s="222"/>
      <c r="BJ698" s="222"/>
      <c r="BK698" s="222"/>
      <c r="BL698" s="222"/>
    </row>
    <row r="699">
      <c r="A699" s="222"/>
      <c r="B699" s="222"/>
      <c r="C699" s="222"/>
      <c r="D699" s="222"/>
      <c r="E699" s="222"/>
      <c r="F699" s="222"/>
      <c r="G699" s="222"/>
      <c r="H699" s="222"/>
      <c r="I699" s="222"/>
      <c r="J699" s="222"/>
      <c r="K699" s="222"/>
      <c r="L699" s="222"/>
      <c r="M699" s="222"/>
      <c r="N699" s="222"/>
      <c r="O699" s="222"/>
      <c r="P699" s="222"/>
      <c r="Q699" s="222"/>
      <c r="R699" s="222"/>
      <c r="S699" s="222"/>
      <c r="T699" s="222"/>
      <c r="U699" s="222"/>
      <c r="V699" s="222"/>
      <c r="W699" s="222"/>
      <c r="X699" s="222"/>
      <c r="Y699" s="222"/>
      <c r="Z699" s="222"/>
      <c r="AA699" s="222"/>
      <c r="AB699" s="222"/>
      <c r="AC699" s="222"/>
      <c r="AD699" s="222"/>
      <c r="AE699" s="222"/>
      <c r="AF699" s="222"/>
      <c r="AG699" s="222"/>
      <c r="AH699" s="222"/>
      <c r="AI699" s="222"/>
      <c r="AJ699" s="222"/>
      <c r="AK699" s="222"/>
      <c r="AL699" s="222"/>
      <c r="AM699" s="222"/>
      <c r="AN699" s="222"/>
      <c r="AO699" s="222"/>
      <c r="AP699" s="222"/>
      <c r="AQ699" s="222"/>
      <c r="AR699" s="222"/>
      <c r="AS699" s="222"/>
      <c r="AT699" s="222"/>
      <c r="AU699" s="222"/>
      <c r="AV699" s="222"/>
      <c r="AW699" s="222"/>
      <c r="AX699" s="222"/>
      <c r="AY699" s="222"/>
      <c r="AZ699" s="222"/>
      <c r="BA699" s="222"/>
      <c r="BB699" s="222"/>
      <c r="BC699" s="222"/>
      <c r="BD699" s="222"/>
      <c r="BE699" s="222"/>
      <c r="BF699" s="222"/>
      <c r="BG699" s="222"/>
      <c r="BH699" s="222"/>
      <c r="BI699" s="222"/>
      <c r="BJ699" s="222"/>
      <c r="BK699" s="222"/>
      <c r="BL699" s="222"/>
    </row>
    <row r="700">
      <c r="A700" s="222"/>
      <c r="B700" s="222"/>
      <c r="C700" s="222"/>
      <c r="D700" s="222"/>
      <c r="E700" s="222"/>
      <c r="F700" s="222"/>
      <c r="G700" s="222"/>
      <c r="H700" s="222"/>
      <c r="I700" s="222"/>
      <c r="J700" s="222"/>
      <c r="K700" s="222"/>
      <c r="L700" s="222"/>
      <c r="M700" s="222"/>
      <c r="N700" s="222"/>
      <c r="O700" s="222"/>
      <c r="P700" s="222"/>
      <c r="Q700" s="222"/>
      <c r="R700" s="222"/>
      <c r="S700" s="222"/>
      <c r="T700" s="222"/>
      <c r="U700" s="222"/>
      <c r="V700" s="222"/>
      <c r="W700" s="222"/>
      <c r="X700" s="222"/>
      <c r="Y700" s="222"/>
      <c r="Z700" s="222"/>
      <c r="AA700" s="222"/>
      <c r="AB700" s="222"/>
      <c r="AC700" s="222"/>
      <c r="AD700" s="222"/>
      <c r="AE700" s="222"/>
      <c r="AF700" s="222"/>
      <c r="AG700" s="222"/>
      <c r="AH700" s="222"/>
      <c r="AI700" s="222"/>
      <c r="AJ700" s="222"/>
      <c r="AK700" s="222"/>
      <c r="AL700" s="222"/>
      <c r="AM700" s="222"/>
      <c r="AN700" s="222"/>
      <c r="AO700" s="222"/>
      <c r="AP700" s="222"/>
      <c r="AQ700" s="222"/>
      <c r="AR700" s="222"/>
      <c r="AS700" s="222"/>
      <c r="AT700" s="222"/>
      <c r="AU700" s="222"/>
      <c r="AV700" s="222"/>
      <c r="AW700" s="222"/>
      <c r="AX700" s="222"/>
      <c r="AY700" s="222"/>
      <c r="AZ700" s="222"/>
      <c r="BA700" s="222"/>
      <c r="BB700" s="222"/>
      <c r="BC700" s="222"/>
      <c r="BD700" s="222"/>
      <c r="BE700" s="222"/>
      <c r="BF700" s="222"/>
      <c r="BG700" s="222"/>
      <c r="BH700" s="222"/>
      <c r="BI700" s="222"/>
      <c r="BJ700" s="222"/>
      <c r="BK700" s="222"/>
      <c r="BL700" s="222"/>
    </row>
    <row r="701">
      <c r="A701" s="222"/>
      <c r="B701" s="222"/>
      <c r="C701" s="222"/>
      <c r="D701" s="222"/>
      <c r="E701" s="222"/>
      <c r="F701" s="222"/>
      <c r="G701" s="222"/>
      <c r="H701" s="222"/>
      <c r="I701" s="222"/>
      <c r="J701" s="222"/>
      <c r="K701" s="222"/>
      <c r="L701" s="222"/>
      <c r="M701" s="222"/>
      <c r="N701" s="222"/>
      <c r="O701" s="222"/>
      <c r="P701" s="222"/>
      <c r="Q701" s="222"/>
      <c r="R701" s="222"/>
      <c r="S701" s="222"/>
      <c r="T701" s="222"/>
      <c r="U701" s="222"/>
      <c r="V701" s="222"/>
      <c r="W701" s="222"/>
      <c r="X701" s="222"/>
      <c r="Y701" s="222"/>
      <c r="Z701" s="222"/>
      <c r="AA701" s="222"/>
      <c r="AB701" s="222"/>
      <c r="AC701" s="222"/>
      <c r="AD701" s="222"/>
      <c r="AE701" s="222"/>
      <c r="AF701" s="222"/>
      <c r="AG701" s="222"/>
      <c r="AH701" s="222"/>
      <c r="AI701" s="222"/>
      <c r="AJ701" s="222"/>
      <c r="AK701" s="222"/>
      <c r="AL701" s="222"/>
      <c r="AM701" s="222"/>
      <c r="AN701" s="222"/>
      <c r="AO701" s="222"/>
      <c r="AP701" s="222"/>
      <c r="AQ701" s="222"/>
      <c r="AR701" s="222"/>
      <c r="AS701" s="222"/>
      <c r="AT701" s="222"/>
      <c r="AU701" s="222"/>
      <c r="AV701" s="222"/>
      <c r="AW701" s="222"/>
      <c r="AX701" s="222"/>
      <c r="AY701" s="222"/>
      <c r="AZ701" s="222"/>
      <c r="BA701" s="222"/>
      <c r="BB701" s="222"/>
      <c r="BC701" s="222"/>
      <c r="BD701" s="222"/>
      <c r="BE701" s="222"/>
      <c r="BF701" s="222"/>
      <c r="BG701" s="222"/>
      <c r="BH701" s="222"/>
      <c r="BI701" s="222"/>
      <c r="BJ701" s="222"/>
      <c r="BK701" s="222"/>
      <c r="BL701" s="222"/>
    </row>
    <row r="702">
      <c r="A702" s="222"/>
      <c r="B702" s="222"/>
      <c r="C702" s="222"/>
      <c r="D702" s="222"/>
      <c r="E702" s="222"/>
      <c r="F702" s="222"/>
      <c r="G702" s="222"/>
      <c r="H702" s="222"/>
      <c r="I702" s="222"/>
      <c r="J702" s="222"/>
      <c r="K702" s="222"/>
      <c r="L702" s="222"/>
      <c r="M702" s="222"/>
      <c r="N702" s="222"/>
      <c r="O702" s="222"/>
      <c r="P702" s="222"/>
      <c r="Q702" s="222"/>
      <c r="R702" s="222"/>
      <c r="S702" s="222"/>
      <c r="T702" s="222"/>
      <c r="U702" s="222"/>
      <c r="V702" s="222"/>
      <c r="W702" s="222"/>
      <c r="X702" s="222"/>
      <c r="Y702" s="222"/>
      <c r="Z702" s="222"/>
      <c r="AA702" s="222"/>
      <c r="AB702" s="222"/>
      <c r="AC702" s="222"/>
      <c r="AD702" s="222"/>
      <c r="AE702" s="222"/>
      <c r="AF702" s="222"/>
      <c r="AG702" s="222"/>
      <c r="AH702" s="222"/>
      <c r="AI702" s="222"/>
      <c r="AJ702" s="222"/>
      <c r="AK702" s="222"/>
      <c r="AL702" s="222"/>
      <c r="AM702" s="222"/>
      <c r="AN702" s="222"/>
      <c r="AO702" s="222"/>
      <c r="AP702" s="222"/>
      <c r="AQ702" s="222"/>
      <c r="AR702" s="222"/>
      <c r="AS702" s="222"/>
      <c r="AT702" s="222"/>
      <c r="AU702" s="222"/>
      <c r="AV702" s="222"/>
      <c r="AW702" s="222"/>
      <c r="AX702" s="222"/>
      <c r="AY702" s="222"/>
      <c r="AZ702" s="222"/>
      <c r="BA702" s="222"/>
      <c r="BB702" s="222"/>
      <c r="BC702" s="222"/>
      <c r="BD702" s="222"/>
      <c r="BE702" s="222"/>
      <c r="BF702" s="222"/>
      <c r="BG702" s="222"/>
      <c r="BH702" s="222"/>
      <c r="BI702" s="222"/>
      <c r="BJ702" s="222"/>
      <c r="BK702" s="222"/>
      <c r="BL702" s="222"/>
    </row>
    <row r="703">
      <c r="A703" s="222"/>
      <c r="B703" s="222"/>
      <c r="C703" s="222"/>
      <c r="D703" s="222"/>
      <c r="E703" s="222"/>
      <c r="F703" s="222"/>
      <c r="G703" s="222"/>
      <c r="H703" s="222"/>
      <c r="I703" s="222"/>
      <c r="J703" s="222"/>
      <c r="K703" s="222"/>
      <c r="L703" s="222"/>
      <c r="M703" s="222"/>
      <c r="N703" s="222"/>
      <c r="O703" s="222"/>
      <c r="P703" s="222"/>
      <c r="Q703" s="222"/>
      <c r="R703" s="222"/>
      <c r="S703" s="222"/>
      <c r="T703" s="222"/>
      <c r="U703" s="222"/>
      <c r="V703" s="222"/>
      <c r="W703" s="222"/>
      <c r="X703" s="222"/>
      <c r="Y703" s="222"/>
      <c r="Z703" s="222"/>
      <c r="AA703" s="222"/>
      <c r="AB703" s="222"/>
      <c r="AC703" s="222"/>
      <c r="AD703" s="222"/>
      <c r="AE703" s="222"/>
      <c r="AF703" s="222"/>
      <c r="AG703" s="222"/>
      <c r="AH703" s="222"/>
      <c r="AI703" s="222"/>
      <c r="AJ703" s="222"/>
      <c r="AK703" s="222"/>
      <c r="AL703" s="222"/>
      <c r="AM703" s="222"/>
      <c r="AN703" s="222"/>
      <c r="AO703" s="222"/>
      <c r="AP703" s="222"/>
      <c r="AQ703" s="222"/>
      <c r="AR703" s="222"/>
      <c r="AS703" s="222"/>
      <c r="AT703" s="222"/>
      <c r="AU703" s="222"/>
      <c r="AV703" s="222"/>
      <c r="AW703" s="222"/>
      <c r="AX703" s="222"/>
      <c r="AY703" s="222"/>
      <c r="AZ703" s="222"/>
      <c r="BA703" s="222"/>
      <c r="BB703" s="222"/>
      <c r="BC703" s="222"/>
      <c r="BD703" s="222"/>
      <c r="BE703" s="222"/>
      <c r="BF703" s="222"/>
      <c r="BG703" s="222"/>
      <c r="BH703" s="222"/>
      <c r="BI703" s="222"/>
      <c r="BJ703" s="222"/>
      <c r="BK703" s="222"/>
      <c r="BL703" s="222"/>
    </row>
    <row r="704">
      <c r="A704" s="222"/>
      <c r="B704" s="222"/>
      <c r="C704" s="222"/>
      <c r="D704" s="222"/>
      <c r="E704" s="222"/>
      <c r="F704" s="222"/>
      <c r="G704" s="222"/>
      <c r="H704" s="222"/>
      <c r="I704" s="222"/>
      <c r="J704" s="222"/>
      <c r="K704" s="222"/>
      <c r="L704" s="222"/>
      <c r="M704" s="222"/>
      <c r="N704" s="222"/>
      <c r="O704" s="222"/>
      <c r="P704" s="222"/>
      <c r="Q704" s="222"/>
      <c r="R704" s="222"/>
      <c r="S704" s="222"/>
      <c r="T704" s="222"/>
      <c r="U704" s="222"/>
      <c r="V704" s="222"/>
      <c r="W704" s="222"/>
      <c r="X704" s="222"/>
      <c r="Y704" s="222"/>
      <c r="Z704" s="222"/>
      <c r="AA704" s="222"/>
      <c r="AB704" s="222"/>
      <c r="AC704" s="222"/>
      <c r="AD704" s="222"/>
      <c r="AE704" s="222"/>
      <c r="AF704" s="222"/>
      <c r="AG704" s="222"/>
      <c r="AH704" s="222"/>
      <c r="AI704" s="222"/>
      <c r="AJ704" s="222"/>
      <c r="AK704" s="222"/>
      <c r="AL704" s="222"/>
      <c r="AM704" s="222"/>
      <c r="AN704" s="222"/>
      <c r="AO704" s="222"/>
      <c r="AP704" s="222"/>
      <c r="AQ704" s="222"/>
      <c r="AR704" s="222"/>
      <c r="AS704" s="222"/>
      <c r="AT704" s="222"/>
      <c r="AU704" s="222"/>
      <c r="AV704" s="222"/>
      <c r="AW704" s="222"/>
      <c r="AX704" s="222"/>
      <c r="AY704" s="222"/>
      <c r="AZ704" s="222"/>
      <c r="BA704" s="222"/>
      <c r="BB704" s="222"/>
      <c r="BC704" s="222"/>
      <c r="BD704" s="222"/>
      <c r="BE704" s="222"/>
      <c r="BF704" s="222"/>
      <c r="BG704" s="222"/>
      <c r="BH704" s="222"/>
      <c r="BI704" s="222"/>
      <c r="BJ704" s="222"/>
      <c r="BK704" s="222"/>
      <c r="BL704" s="222"/>
    </row>
    <row r="705">
      <c r="A705" s="222"/>
      <c r="B705" s="222"/>
      <c r="C705" s="222"/>
      <c r="D705" s="222"/>
      <c r="E705" s="222"/>
      <c r="F705" s="222"/>
      <c r="G705" s="222"/>
      <c r="H705" s="222"/>
      <c r="I705" s="222"/>
      <c r="J705" s="222"/>
      <c r="K705" s="222"/>
      <c r="L705" s="222"/>
      <c r="M705" s="222"/>
      <c r="N705" s="222"/>
      <c r="O705" s="222"/>
      <c r="P705" s="222"/>
      <c r="Q705" s="222"/>
      <c r="R705" s="222"/>
      <c r="S705" s="222"/>
      <c r="T705" s="222"/>
      <c r="U705" s="222"/>
      <c r="V705" s="222"/>
      <c r="W705" s="222"/>
      <c r="X705" s="222"/>
      <c r="Y705" s="222"/>
      <c r="Z705" s="222"/>
      <c r="AA705" s="222"/>
      <c r="AB705" s="222"/>
      <c r="AC705" s="222"/>
      <c r="AD705" s="222"/>
      <c r="AE705" s="222"/>
      <c r="AF705" s="222"/>
      <c r="AG705" s="222"/>
      <c r="AH705" s="222"/>
      <c r="AI705" s="222"/>
      <c r="AJ705" s="222"/>
      <c r="AK705" s="222"/>
      <c r="AL705" s="222"/>
      <c r="AM705" s="222"/>
      <c r="AN705" s="222"/>
      <c r="AO705" s="222"/>
      <c r="AP705" s="222"/>
      <c r="AQ705" s="222"/>
      <c r="AR705" s="222"/>
      <c r="AS705" s="222"/>
      <c r="AT705" s="222"/>
      <c r="AU705" s="222"/>
      <c r="AV705" s="222"/>
      <c r="AW705" s="222"/>
      <c r="AX705" s="222"/>
      <c r="AY705" s="222"/>
      <c r="AZ705" s="222"/>
      <c r="BA705" s="222"/>
      <c r="BB705" s="222"/>
      <c r="BC705" s="222"/>
      <c r="BD705" s="222"/>
      <c r="BE705" s="222"/>
      <c r="BF705" s="222"/>
      <c r="BG705" s="222"/>
      <c r="BH705" s="222"/>
      <c r="BI705" s="222"/>
      <c r="BJ705" s="222"/>
      <c r="BK705" s="222"/>
      <c r="BL705" s="222"/>
    </row>
    <row r="706">
      <c r="A706" s="222"/>
      <c r="B706" s="222"/>
      <c r="C706" s="222"/>
      <c r="D706" s="222"/>
      <c r="E706" s="222"/>
      <c r="F706" s="222"/>
      <c r="G706" s="222"/>
      <c r="H706" s="222"/>
      <c r="I706" s="222"/>
      <c r="J706" s="222"/>
      <c r="K706" s="222"/>
      <c r="L706" s="222"/>
      <c r="M706" s="222"/>
      <c r="N706" s="222"/>
      <c r="O706" s="222"/>
      <c r="P706" s="222"/>
      <c r="Q706" s="222"/>
      <c r="R706" s="222"/>
      <c r="S706" s="222"/>
      <c r="T706" s="222"/>
      <c r="U706" s="222"/>
      <c r="V706" s="222"/>
      <c r="W706" s="222"/>
      <c r="X706" s="222"/>
      <c r="Y706" s="222"/>
      <c r="Z706" s="222"/>
      <c r="AA706" s="222"/>
      <c r="AB706" s="222"/>
      <c r="AC706" s="222"/>
      <c r="AD706" s="222"/>
      <c r="AE706" s="222"/>
      <c r="AF706" s="222"/>
      <c r="AG706" s="222"/>
      <c r="AH706" s="222"/>
      <c r="AI706" s="222"/>
      <c r="AJ706" s="222"/>
      <c r="AK706" s="222"/>
      <c r="AL706" s="222"/>
      <c r="AM706" s="222"/>
      <c r="AN706" s="222"/>
      <c r="AO706" s="222"/>
      <c r="AP706" s="222"/>
      <c r="AQ706" s="222"/>
      <c r="AR706" s="222"/>
      <c r="AS706" s="222"/>
      <c r="AT706" s="222"/>
      <c r="AU706" s="222"/>
      <c r="AV706" s="222"/>
      <c r="AW706" s="222"/>
      <c r="AX706" s="222"/>
      <c r="AY706" s="222"/>
      <c r="AZ706" s="222"/>
      <c r="BA706" s="222"/>
      <c r="BB706" s="222"/>
      <c r="BC706" s="222"/>
      <c r="BD706" s="222"/>
      <c r="BE706" s="222"/>
      <c r="BF706" s="222"/>
      <c r="BG706" s="222"/>
      <c r="BH706" s="222"/>
      <c r="BI706" s="222"/>
      <c r="BJ706" s="222"/>
      <c r="BK706" s="222"/>
      <c r="BL706" s="222"/>
    </row>
    <row r="707">
      <c r="A707" s="222"/>
      <c r="B707" s="222"/>
      <c r="C707" s="222"/>
      <c r="D707" s="222"/>
      <c r="E707" s="222"/>
      <c r="F707" s="222"/>
      <c r="G707" s="222"/>
      <c r="H707" s="222"/>
      <c r="I707" s="222"/>
      <c r="J707" s="222"/>
      <c r="K707" s="222"/>
      <c r="L707" s="222"/>
      <c r="M707" s="222"/>
      <c r="N707" s="222"/>
      <c r="O707" s="222"/>
      <c r="P707" s="222"/>
      <c r="Q707" s="222"/>
      <c r="R707" s="222"/>
      <c r="S707" s="222"/>
      <c r="T707" s="222"/>
      <c r="U707" s="222"/>
      <c r="V707" s="222"/>
      <c r="W707" s="222"/>
      <c r="X707" s="222"/>
      <c r="Y707" s="222"/>
      <c r="Z707" s="222"/>
      <c r="AA707" s="222"/>
      <c r="AB707" s="222"/>
      <c r="AC707" s="222"/>
      <c r="AD707" s="222"/>
      <c r="AE707" s="222"/>
      <c r="AF707" s="222"/>
      <c r="AG707" s="222"/>
      <c r="AH707" s="222"/>
      <c r="AI707" s="222"/>
      <c r="AJ707" s="222"/>
      <c r="AK707" s="222"/>
      <c r="AL707" s="222"/>
      <c r="AM707" s="222"/>
      <c r="AN707" s="222"/>
      <c r="AO707" s="222"/>
      <c r="AP707" s="222"/>
      <c r="AQ707" s="222"/>
      <c r="AR707" s="222"/>
      <c r="AS707" s="222"/>
      <c r="AT707" s="222"/>
      <c r="AU707" s="222"/>
      <c r="AV707" s="222"/>
      <c r="AW707" s="222"/>
      <c r="AX707" s="222"/>
      <c r="AY707" s="222"/>
      <c r="AZ707" s="222"/>
      <c r="BA707" s="222"/>
      <c r="BB707" s="222"/>
      <c r="BC707" s="222"/>
      <c r="BD707" s="222"/>
      <c r="BE707" s="222"/>
      <c r="BF707" s="222"/>
      <c r="BG707" s="222"/>
      <c r="BH707" s="222"/>
      <c r="BI707" s="222"/>
      <c r="BJ707" s="222"/>
      <c r="BK707" s="222"/>
      <c r="BL707" s="222"/>
    </row>
    <row r="708">
      <c r="A708" s="222"/>
      <c r="B708" s="222"/>
      <c r="C708" s="222"/>
      <c r="D708" s="222"/>
      <c r="E708" s="222"/>
      <c r="F708" s="222"/>
      <c r="G708" s="222"/>
      <c r="H708" s="222"/>
      <c r="I708" s="222"/>
      <c r="J708" s="222"/>
      <c r="K708" s="222"/>
      <c r="L708" s="222"/>
      <c r="M708" s="222"/>
      <c r="N708" s="222"/>
      <c r="O708" s="222"/>
      <c r="P708" s="222"/>
      <c r="Q708" s="222"/>
      <c r="R708" s="222"/>
      <c r="S708" s="222"/>
      <c r="T708" s="222"/>
      <c r="U708" s="222"/>
      <c r="V708" s="222"/>
      <c r="W708" s="222"/>
      <c r="X708" s="222"/>
      <c r="Y708" s="222"/>
      <c r="Z708" s="222"/>
      <c r="AA708" s="222"/>
      <c r="AB708" s="222"/>
      <c r="AC708" s="222"/>
      <c r="AD708" s="222"/>
      <c r="AE708" s="222"/>
      <c r="AF708" s="222"/>
      <c r="AG708" s="222"/>
      <c r="AH708" s="222"/>
      <c r="AI708" s="222"/>
      <c r="AJ708" s="222"/>
      <c r="AK708" s="222"/>
      <c r="AL708" s="222"/>
      <c r="AM708" s="222"/>
      <c r="AN708" s="222"/>
      <c r="AO708" s="222"/>
      <c r="AP708" s="222"/>
      <c r="AQ708" s="222"/>
      <c r="AR708" s="222"/>
      <c r="AS708" s="222"/>
      <c r="AT708" s="222"/>
      <c r="AU708" s="222"/>
      <c r="AV708" s="222"/>
      <c r="AW708" s="222"/>
      <c r="AX708" s="222"/>
      <c r="AY708" s="222"/>
      <c r="AZ708" s="222"/>
      <c r="BA708" s="222"/>
      <c r="BB708" s="222"/>
      <c r="BC708" s="222"/>
      <c r="BD708" s="222"/>
      <c r="BE708" s="222"/>
      <c r="BF708" s="222"/>
      <c r="BG708" s="222"/>
      <c r="BH708" s="222"/>
      <c r="BI708" s="222"/>
      <c r="BJ708" s="222"/>
      <c r="BK708" s="222"/>
      <c r="BL708" s="222"/>
    </row>
    <row r="709">
      <c r="A709" s="222"/>
      <c r="B709" s="222"/>
      <c r="C709" s="222"/>
      <c r="D709" s="222"/>
      <c r="E709" s="222"/>
      <c r="F709" s="222"/>
      <c r="G709" s="222"/>
      <c r="H709" s="222"/>
      <c r="I709" s="222"/>
      <c r="J709" s="222"/>
      <c r="K709" s="222"/>
      <c r="L709" s="222"/>
      <c r="M709" s="222"/>
      <c r="N709" s="222"/>
      <c r="O709" s="222"/>
      <c r="P709" s="222"/>
      <c r="Q709" s="222"/>
      <c r="R709" s="222"/>
      <c r="S709" s="222"/>
      <c r="T709" s="222"/>
      <c r="U709" s="222"/>
      <c r="V709" s="222"/>
      <c r="W709" s="222"/>
      <c r="X709" s="222"/>
      <c r="Y709" s="222"/>
      <c r="Z709" s="222"/>
      <c r="AA709" s="222"/>
      <c r="AB709" s="222"/>
      <c r="AC709" s="222"/>
      <c r="AD709" s="222"/>
      <c r="AE709" s="222"/>
      <c r="AF709" s="222"/>
      <c r="AG709" s="222"/>
      <c r="AH709" s="222"/>
      <c r="AI709" s="222"/>
      <c r="AJ709" s="222"/>
      <c r="AK709" s="222"/>
      <c r="AL709" s="222"/>
      <c r="AM709" s="222"/>
      <c r="AN709" s="222"/>
      <c r="AO709" s="222"/>
      <c r="AP709" s="222"/>
      <c r="AQ709" s="222"/>
      <c r="AR709" s="222"/>
      <c r="AS709" s="222"/>
      <c r="AT709" s="222"/>
      <c r="AU709" s="222"/>
      <c r="AV709" s="222"/>
      <c r="AW709" s="222"/>
      <c r="AX709" s="222"/>
      <c r="AY709" s="222"/>
      <c r="AZ709" s="222"/>
      <c r="BA709" s="222"/>
      <c r="BB709" s="222"/>
      <c r="BC709" s="222"/>
      <c r="BD709" s="222"/>
      <c r="BE709" s="222"/>
      <c r="BF709" s="222"/>
      <c r="BG709" s="222"/>
      <c r="BH709" s="222"/>
      <c r="BI709" s="222"/>
      <c r="BJ709" s="222"/>
      <c r="BK709" s="222"/>
      <c r="BL709" s="222"/>
    </row>
    <row r="710">
      <c r="A710" s="222"/>
      <c r="B710" s="222"/>
      <c r="C710" s="222"/>
      <c r="D710" s="222"/>
      <c r="E710" s="222"/>
      <c r="F710" s="222"/>
      <c r="G710" s="222"/>
      <c r="H710" s="222"/>
      <c r="I710" s="222"/>
      <c r="J710" s="222"/>
      <c r="K710" s="222"/>
      <c r="L710" s="222"/>
      <c r="M710" s="222"/>
      <c r="N710" s="222"/>
      <c r="O710" s="222"/>
      <c r="P710" s="222"/>
      <c r="Q710" s="222"/>
      <c r="R710" s="222"/>
      <c r="S710" s="222"/>
      <c r="T710" s="222"/>
      <c r="U710" s="222"/>
      <c r="V710" s="222"/>
      <c r="W710" s="222"/>
      <c r="X710" s="222"/>
      <c r="Y710" s="222"/>
      <c r="Z710" s="222"/>
      <c r="AA710" s="222"/>
      <c r="AB710" s="222"/>
      <c r="AC710" s="222"/>
      <c r="AD710" s="222"/>
      <c r="AE710" s="222"/>
      <c r="AF710" s="222"/>
      <c r="AG710" s="222"/>
      <c r="AH710" s="222"/>
      <c r="AI710" s="222"/>
      <c r="AJ710" s="222"/>
      <c r="AK710" s="222"/>
      <c r="AL710" s="222"/>
      <c r="AM710" s="222"/>
      <c r="AN710" s="222"/>
      <c r="AO710" s="222"/>
      <c r="AP710" s="222"/>
      <c r="AQ710" s="222"/>
      <c r="AR710" s="222"/>
      <c r="AS710" s="222"/>
      <c r="AT710" s="222"/>
      <c r="AU710" s="222"/>
      <c r="AV710" s="222"/>
      <c r="AW710" s="222"/>
      <c r="AX710" s="222"/>
      <c r="AY710" s="222"/>
      <c r="AZ710" s="222"/>
      <c r="BA710" s="222"/>
      <c r="BB710" s="222"/>
      <c r="BC710" s="222"/>
      <c r="BD710" s="222"/>
      <c r="BE710" s="222"/>
      <c r="BF710" s="222"/>
      <c r="BG710" s="222"/>
      <c r="BH710" s="222"/>
      <c r="BI710" s="222"/>
      <c r="BJ710" s="222"/>
      <c r="BK710" s="222"/>
      <c r="BL710" s="222"/>
    </row>
    <row r="711">
      <c r="A711" s="222"/>
      <c r="B711" s="222"/>
      <c r="C711" s="222"/>
      <c r="D711" s="222"/>
      <c r="E711" s="222"/>
      <c r="F711" s="222"/>
      <c r="G711" s="222"/>
      <c r="H711" s="222"/>
      <c r="I711" s="222"/>
      <c r="J711" s="222"/>
      <c r="K711" s="222"/>
      <c r="L711" s="222"/>
      <c r="M711" s="222"/>
      <c r="N711" s="222"/>
      <c r="O711" s="222"/>
      <c r="P711" s="222"/>
      <c r="Q711" s="222"/>
      <c r="R711" s="222"/>
      <c r="S711" s="222"/>
      <c r="T711" s="222"/>
      <c r="U711" s="222"/>
      <c r="V711" s="222"/>
      <c r="W711" s="222"/>
      <c r="X711" s="222"/>
      <c r="Y711" s="222"/>
      <c r="Z711" s="222"/>
      <c r="AA711" s="222"/>
      <c r="AB711" s="222"/>
      <c r="AC711" s="222"/>
      <c r="AD711" s="222"/>
      <c r="AE711" s="222"/>
      <c r="AF711" s="222"/>
      <c r="AG711" s="222"/>
      <c r="AH711" s="222"/>
      <c r="AI711" s="222"/>
      <c r="AJ711" s="222"/>
      <c r="AK711" s="222"/>
      <c r="AL711" s="222"/>
      <c r="AM711" s="222"/>
      <c r="AN711" s="222"/>
      <c r="AO711" s="222"/>
      <c r="AP711" s="222"/>
      <c r="AQ711" s="222"/>
      <c r="AR711" s="222"/>
      <c r="AS711" s="222"/>
      <c r="AT711" s="222"/>
      <c r="AU711" s="222"/>
      <c r="AV711" s="222"/>
      <c r="AW711" s="222"/>
      <c r="AX711" s="222"/>
      <c r="AY711" s="222"/>
      <c r="AZ711" s="222"/>
      <c r="BA711" s="222"/>
      <c r="BB711" s="222"/>
      <c r="BC711" s="222"/>
      <c r="BD711" s="222"/>
      <c r="BE711" s="222"/>
      <c r="BF711" s="222"/>
      <c r="BG711" s="222"/>
      <c r="BH711" s="222"/>
      <c r="BI711" s="222"/>
      <c r="BJ711" s="222"/>
      <c r="BK711" s="222"/>
      <c r="BL711" s="222"/>
    </row>
    <row r="712">
      <c r="A712" s="222"/>
      <c r="B712" s="222"/>
      <c r="C712" s="222"/>
      <c r="D712" s="222"/>
      <c r="E712" s="222"/>
      <c r="F712" s="222"/>
      <c r="G712" s="222"/>
      <c r="H712" s="222"/>
      <c r="I712" s="222"/>
      <c r="J712" s="222"/>
      <c r="K712" s="222"/>
      <c r="L712" s="222"/>
      <c r="M712" s="222"/>
      <c r="N712" s="222"/>
      <c r="O712" s="222"/>
      <c r="P712" s="222"/>
      <c r="Q712" s="222"/>
      <c r="R712" s="222"/>
      <c r="S712" s="222"/>
      <c r="T712" s="222"/>
      <c r="U712" s="222"/>
      <c r="V712" s="222"/>
      <c r="W712" s="222"/>
      <c r="X712" s="222"/>
      <c r="Y712" s="222"/>
      <c r="Z712" s="222"/>
      <c r="AA712" s="222"/>
      <c r="AB712" s="222"/>
      <c r="AC712" s="222"/>
      <c r="AD712" s="222"/>
      <c r="AE712" s="222"/>
      <c r="AF712" s="222"/>
      <c r="AG712" s="222"/>
      <c r="AH712" s="222"/>
      <c r="AI712" s="222"/>
      <c r="AJ712" s="222"/>
      <c r="AK712" s="222"/>
      <c r="AL712" s="222"/>
      <c r="AM712" s="222"/>
      <c r="AN712" s="222"/>
      <c r="AO712" s="222"/>
      <c r="AP712" s="222"/>
      <c r="AQ712" s="222"/>
      <c r="AR712" s="222"/>
      <c r="AS712" s="222"/>
      <c r="AT712" s="222"/>
      <c r="AU712" s="222"/>
      <c r="AV712" s="222"/>
      <c r="AW712" s="222"/>
      <c r="AX712" s="222"/>
      <c r="AY712" s="222"/>
      <c r="AZ712" s="222"/>
      <c r="BA712" s="222"/>
      <c r="BB712" s="222"/>
      <c r="BC712" s="222"/>
      <c r="BD712" s="222"/>
      <c r="BE712" s="222"/>
      <c r="BF712" s="222"/>
      <c r="BG712" s="222"/>
      <c r="BH712" s="222"/>
      <c r="BI712" s="222"/>
      <c r="BJ712" s="222"/>
      <c r="BK712" s="222"/>
      <c r="BL712" s="222"/>
    </row>
    <row r="713">
      <c r="A713" s="222"/>
      <c r="B713" s="222"/>
      <c r="C713" s="222"/>
      <c r="D713" s="222"/>
      <c r="E713" s="222"/>
      <c r="F713" s="222"/>
      <c r="G713" s="222"/>
      <c r="H713" s="222"/>
      <c r="I713" s="222"/>
      <c r="J713" s="222"/>
      <c r="K713" s="222"/>
      <c r="L713" s="222"/>
      <c r="M713" s="222"/>
      <c r="N713" s="222"/>
      <c r="O713" s="222"/>
      <c r="P713" s="222"/>
      <c r="Q713" s="222"/>
      <c r="R713" s="222"/>
      <c r="S713" s="222"/>
      <c r="T713" s="222"/>
      <c r="U713" s="222"/>
      <c r="V713" s="222"/>
      <c r="W713" s="222"/>
      <c r="X713" s="222"/>
      <c r="Y713" s="222"/>
      <c r="Z713" s="222"/>
      <c r="AA713" s="222"/>
      <c r="AB713" s="222"/>
      <c r="AC713" s="222"/>
      <c r="AD713" s="222"/>
      <c r="AE713" s="222"/>
      <c r="AF713" s="222"/>
      <c r="AG713" s="222"/>
      <c r="AH713" s="222"/>
      <c r="AI713" s="222"/>
      <c r="AJ713" s="222"/>
      <c r="AK713" s="222"/>
      <c r="AL713" s="222"/>
      <c r="AM713" s="222"/>
      <c r="AN713" s="222"/>
      <c r="AO713" s="222"/>
      <c r="AP713" s="222"/>
      <c r="AQ713" s="222"/>
      <c r="AR713" s="222"/>
      <c r="AS713" s="222"/>
      <c r="AT713" s="222"/>
      <c r="AU713" s="222"/>
      <c r="AV713" s="222"/>
      <c r="AW713" s="222"/>
      <c r="AX713" s="222"/>
      <c r="AY713" s="222"/>
      <c r="AZ713" s="222"/>
      <c r="BA713" s="222"/>
      <c r="BB713" s="222"/>
      <c r="BC713" s="222"/>
      <c r="BD713" s="222"/>
      <c r="BE713" s="222"/>
      <c r="BF713" s="222"/>
      <c r="BG713" s="222"/>
      <c r="BH713" s="222"/>
      <c r="BI713" s="222"/>
      <c r="BJ713" s="222"/>
      <c r="BK713" s="222"/>
      <c r="BL713" s="222"/>
    </row>
    <row r="714">
      <c r="A714" s="222"/>
      <c r="B714" s="222"/>
      <c r="C714" s="222"/>
      <c r="D714" s="222"/>
      <c r="E714" s="222"/>
      <c r="F714" s="222"/>
      <c r="G714" s="222"/>
      <c r="H714" s="222"/>
      <c r="I714" s="222"/>
      <c r="J714" s="222"/>
      <c r="K714" s="222"/>
      <c r="L714" s="222"/>
      <c r="M714" s="222"/>
      <c r="N714" s="222"/>
      <c r="O714" s="222"/>
      <c r="P714" s="222"/>
      <c r="Q714" s="222"/>
      <c r="R714" s="222"/>
      <c r="S714" s="222"/>
      <c r="T714" s="222"/>
      <c r="U714" s="222"/>
      <c r="V714" s="222"/>
      <c r="W714" s="222"/>
      <c r="X714" s="222"/>
      <c r="Y714" s="222"/>
      <c r="Z714" s="222"/>
      <c r="AA714" s="222"/>
      <c r="AB714" s="222"/>
      <c r="AC714" s="222"/>
      <c r="AD714" s="222"/>
      <c r="AE714" s="222"/>
      <c r="AF714" s="222"/>
      <c r="AG714" s="222"/>
      <c r="AH714" s="222"/>
      <c r="AI714" s="222"/>
      <c r="AJ714" s="222"/>
      <c r="AK714" s="222"/>
      <c r="AL714" s="222"/>
      <c r="AM714" s="222"/>
      <c r="AN714" s="222"/>
      <c r="AO714" s="222"/>
      <c r="AP714" s="222"/>
      <c r="AQ714" s="222"/>
      <c r="AR714" s="222"/>
      <c r="AS714" s="222"/>
      <c r="AT714" s="222"/>
      <c r="AU714" s="222"/>
      <c r="AV714" s="222"/>
      <c r="AW714" s="222"/>
      <c r="AX714" s="222"/>
      <c r="AY714" s="222"/>
      <c r="AZ714" s="222"/>
      <c r="BA714" s="222"/>
      <c r="BB714" s="222"/>
      <c r="BC714" s="222"/>
      <c r="BD714" s="222"/>
      <c r="BE714" s="222"/>
      <c r="BF714" s="222"/>
      <c r="BG714" s="222"/>
      <c r="BH714" s="222"/>
      <c r="BI714" s="222"/>
      <c r="BJ714" s="222"/>
      <c r="BK714" s="222"/>
      <c r="BL714" s="222"/>
    </row>
    <row r="715">
      <c r="A715" s="222"/>
      <c r="B715" s="222"/>
      <c r="C715" s="222"/>
      <c r="D715" s="222"/>
      <c r="E715" s="222"/>
      <c r="F715" s="222"/>
      <c r="G715" s="222"/>
      <c r="H715" s="222"/>
      <c r="I715" s="222"/>
      <c r="J715" s="222"/>
      <c r="K715" s="222"/>
      <c r="L715" s="222"/>
      <c r="M715" s="222"/>
      <c r="N715" s="222"/>
      <c r="O715" s="222"/>
      <c r="P715" s="222"/>
      <c r="Q715" s="222"/>
      <c r="R715" s="222"/>
      <c r="S715" s="222"/>
      <c r="T715" s="222"/>
      <c r="U715" s="222"/>
      <c r="V715" s="222"/>
      <c r="W715" s="222"/>
      <c r="X715" s="222"/>
      <c r="Y715" s="222"/>
      <c r="Z715" s="222"/>
      <c r="AA715" s="222"/>
      <c r="AB715" s="222"/>
      <c r="AC715" s="222"/>
      <c r="AD715" s="222"/>
      <c r="AE715" s="222"/>
      <c r="AF715" s="222"/>
      <c r="AG715" s="222"/>
      <c r="AH715" s="222"/>
      <c r="AI715" s="222"/>
      <c r="AJ715" s="222"/>
      <c r="AK715" s="222"/>
      <c r="AL715" s="222"/>
      <c r="AM715" s="222"/>
      <c r="AN715" s="222"/>
      <c r="AO715" s="222"/>
      <c r="AP715" s="222"/>
      <c r="AQ715" s="222"/>
      <c r="AR715" s="222"/>
      <c r="AS715" s="222"/>
      <c r="AT715" s="222"/>
      <c r="AU715" s="222"/>
      <c r="AV715" s="222"/>
      <c r="AW715" s="222"/>
      <c r="AX715" s="222"/>
      <c r="AY715" s="222"/>
      <c r="AZ715" s="222"/>
      <c r="BA715" s="222"/>
      <c r="BB715" s="222"/>
      <c r="BC715" s="222"/>
      <c r="BD715" s="222"/>
      <c r="BE715" s="222"/>
      <c r="BF715" s="222"/>
      <c r="BG715" s="222"/>
      <c r="BH715" s="222"/>
      <c r="BI715" s="222"/>
      <c r="BJ715" s="222"/>
      <c r="BK715" s="222"/>
      <c r="BL715" s="222"/>
    </row>
    <row r="716">
      <c r="A716" s="222"/>
      <c r="B716" s="222"/>
      <c r="C716" s="222"/>
      <c r="D716" s="222"/>
      <c r="E716" s="222"/>
      <c r="F716" s="222"/>
      <c r="G716" s="222"/>
      <c r="H716" s="222"/>
      <c r="I716" s="222"/>
      <c r="J716" s="222"/>
      <c r="K716" s="222"/>
      <c r="L716" s="222"/>
      <c r="M716" s="222"/>
      <c r="N716" s="222"/>
      <c r="O716" s="222"/>
      <c r="P716" s="222"/>
      <c r="Q716" s="222"/>
      <c r="R716" s="222"/>
      <c r="S716" s="222"/>
      <c r="T716" s="222"/>
      <c r="U716" s="222"/>
      <c r="V716" s="222"/>
      <c r="W716" s="222"/>
      <c r="X716" s="222"/>
      <c r="Y716" s="222"/>
      <c r="Z716" s="222"/>
      <c r="AA716" s="222"/>
      <c r="AB716" s="222"/>
      <c r="AC716" s="222"/>
      <c r="AD716" s="222"/>
      <c r="AE716" s="222"/>
      <c r="AF716" s="222"/>
      <c r="AG716" s="222"/>
      <c r="AH716" s="222"/>
      <c r="AI716" s="222"/>
      <c r="AJ716" s="222"/>
      <c r="AK716" s="222"/>
      <c r="AL716" s="222"/>
      <c r="AM716" s="222"/>
      <c r="AN716" s="222"/>
      <c r="AO716" s="222"/>
      <c r="AP716" s="222"/>
      <c r="AQ716" s="222"/>
      <c r="AR716" s="222"/>
      <c r="AS716" s="222"/>
      <c r="AT716" s="222"/>
      <c r="AU716" s="222"/>
      <c r="AV716" s="222"/>
      <c r="AW716" s="222"/>
      <c r="AX716" s="222"/>
      <c r="AY716" s="222"/>
      <c r="AZ716" s="222"/>
      <c r="BA716" s="222"/>
      <c r="BB716" s="222"/>
      <c r="BC716" s="222"/>
      <c r="BD716" s="222"/>
      <c r="BE716" s="222"/>
      <c r="BF716" s="222"/>
      <c r="BG716" s="222"/>
      <c r="BH716" s="222"/>
      <c r="BI716" s="222"/>
      <c r="BJ716" s="222"/>
      <c r="BK716" s="222"/>
      <c r="BL716" s="222"/>
    </row>
    <row r="717">
      <c r="A717" s="222"/>
      <c r="B717" s="222"/>
      <c r="C717" s="222"/>
      <c r="D717" s="222"/>
      <c r="E717" s="222"/>
      <c r="F717" s="222"/>
      <c r="G717" s="222"/>
      <c r="H717" s="222"/>
      <c r="I717" s="222"/>
      <c r="J717" s="222"/>
      <c r="K717" s="222"/>
      <c r="L717" s="222"/>
      <c r="M717" s="222"/>
      <c r="N717" s="222"/>
      <c r="O717" s="222"/>
      <c r="P717" s="222"/>
      <c r="Q717" s="222"/>
      <c r="R717" s="222"/>
      <c r="S717" s="222"/>
      <c r="T717" s="222"/>
      <c r="U717" s="222"/>
      <c r="V717" s="222"/>
      <c r="W717" s="222"/>
      <c r="X717" s="222"/>
      <c r="Y717" s="222"/>
      <c r="Z717" s="222"/>
      <c r="AA717" s="222"/>
      <c r="AB717" s="222"/>
      <c r="AC717" s="222"/>
      <c r="AD717" s="222"/>
      <c r="AE717" s="222"/>
      <c r="AF717" s="222"/>
      <c r="AG717" s="222"/>
      <c r="AH717" s="222"/>
      <c r="AI717" s="222"/>
      <c r="AJ717" s="222"/>
      <c r="AK717" s="222"/>
      <c r="AL717" s="222"/>
      <c r="AM717" s="222"/>
      <c r="AN717" s="222"/>
      <c r="AO717" s="222"/>
      <c r="AP717" s="222"/>
      <c r="AQ717" s="222"/>
      <c r="AR717" s="222"/>
      <c r="AS717" s="222"/>
      <c r="AT717" s="222"/>
      <c r="AU717" s="222"/>
      <c r="AV717" s="222"/>
      <c r="AW717" s="222"/>
      <c r="AX717" s="222"/>
      <c r="AY717" s="222"/>
      <c r="AZ717" s="222"/>
      <c r="BA717" s="222"/>
      <c r="BB717" s="222"/>
      <c r="BC717" s="222"/>
      <c r="BD717" s="222"/>
      <c r="BE717" s="222"/>
      <c r="BF717" s="222"/>
      <c r="BG717" s="222"/>
      <c r="BH717" s="222"/>
      <c r="BI717" s="222"/>
      <c r="BJ717" s="222"/>
      <c r="BK717" s="222"/>
      <c r="BL717" s="222"/>
    </row>
    <row r="718">
      <c r="A718" s="222"/>
      <c r="B718" s="222"/>
      <c r="C718" s="222"/>
      <c r="D718" s="222"/>
      <c r="E718" s="222"/>
      <c r="F718" s="222"/>
      <c r="G718" s="222"/>
      <c r="H718" s="222"/>
      <c r="I718" s="222"/>
      <c r="J718" s="222"/>
      <c r="K718" s="222"/>
      <c r="L718" s="222"/>
      <c r="M718" s="222"/>
      <c r="N718" s="222"/>
      <c r="O718" s="222"/>
      <c r="P718" s="222"/>
      <c r="Q718" s="222"/>
      <c r="R718" s="222"/>
      <c r="S718" s="222"/>
      <c r="T718" s="222"/>
      <c r="U718" s="222"/>
      <c r="V718" s="222"/>
      <c r="W718" s="222"/>
      <c r="X718" s="222"/>
      <c r="Y718" s="222"/>
      <c r="Z718" s="222"/>
      <c r="AA718" s="222"/>
      <c r="AB718" s="222"/>
      <c r="AC718" s="222"/>
      <c r="AD718" s="222"/>
      <c r="AE718" s="222"/>
      <c r="AF718" s="222"/>
      <c r="AG718" s="222"/>
      <c r="AH718" s="222"/>
      <c r="AI718" s="222"/>
      <c r="AJ718" s="222"/>
      <c r="AK718" s="222"/>
      <c r="AL718" s="222"/>
      <c r="AM718" s="222"/>
      <c r="AN718" s="222"/>
      <c r="AO718" s="222"/>
      <c r="AP718" s="222"/>
      <c r="AQ718" s="222"/>
      <c r="AR718" s="222"/>
      <c r="AS718" s="222"/>
      <c r="AT718" s="222"/>
      <c r="AU718" s="222"/>
      <c r="AV718" s="222"/>
      <c r="AW718" s="222"/>
      <c r="AX718" s="222"/>
      <c r="AY718" s="222"/>
      <c r="AZ718" s="222"/>
      <c r="BA718" s="222"/>
      <c r="BB718" s="222"/>
      <c r="BC718" s="222"/>
      <c r="BD718" s="222"/>
      <c r="BE718" s="222"/>
      <c r="BF718" s="222"/>
      <c r="BG718" s="222"/>
      <c r="BH718" s="222"/>
      <c r="BI718" s="222"/>
      <c r="BJ718" s="222"/>
      <c r="BK718" s="222"/>
      <c r="BL718" s="222"/>
    </row>
    <row r="719">
      <c r="A719" s="222"/>
      <c r="B719" s="222"/>
      <c r="C719" s="222"/>
      <c r="D719" s="222"/>
      <c r="E719" s="222"/>
      <c r="F719" s="222"/>
      <c r="G719" s="222"/>
      <c r="H719" s="222"/>
      <c r="I719" s="222"/>
      <c r="J719" s="222"/>
      <c r="K719" s="222"/>
      <c r="L719" s="222"/>
      <c r="M719" s="222"/>
      <c r="N719" s="222"/>
      <c r="O719" s="222"/>
      <c r="P719" s="222"/>
      <c r="Q719" s="222"/>
      <c r="R719" s="222"/>
      <c r="S719" s="222"/>
      <c r="T719" s="222"/>
      <c r="U719" s="222"/>
      <c r="V719" s="222"/>
      <c r="W719" s="222"/>
      <c r="X719" s="222"/>
      <c r="Y719" s="222"/>
      <c r="Z719" s="222"/>
      <c r="AA719" s="222"/>
      <c r="AB719" s="222"/>
      <c r="AC719" s="222"/>
      <c r="AD719" s="222"/>
      <c r="AE719" s="222"/>
      <c r="AF719" s="222"/>
      <c r="AG719" s="222"/>
      <c r="AH719" s="222"/>
      <c r="AI719" s="222"/>
      <c r="AJ719" s="222"/>
      <c r="AK719" s="222"/>
      <c r="AL719" s="222"/>
      <c r="AM719" s="222"/>
      <c r="AN719" s="222"/>
      <c r="AO719" s="222"/>
      <c r="AP719" s="222"/>
      <c r="AQ719" s="222"/>
      <c r="AR719" s="222"/>
      <c r="AS719" s="222"/>
      <c r="AT719" s="222"/>
      <c r="AU719" s="222"/>
      <c r="AV719" s="222"/>
      <c r="AW719" s="222"/>
      <c r="AX719" s="222"/>
      <c r="AY719" s="222"/>
      <c r="AZ719" s="222"/>
      <c r="BA719" s="222"/>
      <c r="BB719" s="222"/>
      <c r="BC719" s="222"/>
      <c r="BD719" s="222"/>
      <c r="BE719" s="222"/>
      <c r="BF719" s="222"/>
      <c r="BG719" s="222"/>
      <c r="BH719" s="222"/>
      <c r="BI719" s="222"/>
      <c r="BJ719" s="222"/>
      <c r="BK719" s="222"/>
      <c r="BL719" s="222"/>
    </row>
    <row r="720">
      <c r="A720" s="222"/>
      <c r="B720" s="222"/>
      <c r="C720" s="222"/>
      <c r="D720" s="222"/>
      <c r="E720" s="222"/>
      <c r="F720" s="222"/>
      <c r="G720" s="222"/>
      <c r="H720" s="222"/>
      <c r="I720" s="222"/>
      <c r="J720" s="222"/>
      <c r="K720" s="222"/>
      <c r="L720" s="222"/>
      <c r="M720" s="222"/>
      <c r="N720" s="222"/>
      <c r="O720" s="222"/>
      <c r="P720" s="222"/>
      <c r="Q720" s="222"/>
      <c r="R720" s="222"/>
      <c r="S720" s="222"/>
      <c r="T720" s="222"/>
      <c r="U720" s="222"/>
      <c r="V720" s="222"/>
      <c r="W720" s="222"/>
      <c r="X720" s="222"/>
      <c r="Y720" s="222"/>
      <c r="Z720" s="222"/>
      <c r="AA720" s="222"/>
      <c r="AB720" s="222"/>
      <c r="AC720" s="222"/>
      <c r="AD720" s="222"/>
      <c r="AE720" s="222"/>
      <c r="AF720" s="222"/>
      <c r="AG720" s="222"/>
      <c r="AH720" s="222"/>
      <c r="AI720" s="222"/>
      <c r="AJ720" s="222"/>
      <c r="AK720" s="222"/>
      <c r="AL720" s="222"/>
      <c r="AM720" s="222"/>
      <c r="AN720" s="222"/>
      <c r="AO720" s="222"/>
      <c r="AP720" s="222"/>
      <c r="AQ720" s="222"/>
      <c r="AR720" s="222"/>
      <c r="AS720" s="222"/>
      <c r="AT720" s="222"/>
      <c r="AU720" s="222"/>
      <c r="AV720" s="222"/>
      <c r="AW720" s="222"/>
      <c r="AX720" s="222"/>
      <c r="AY720" s="222"/>
      <c r="AZ720" s="222"/>
      <c r="BA720" s="222"/>
      <c r="BB720" s="222"/>
      <c r="BC720" s="222"/>
      <c r="BD720" s="222"/>
      <c r="BE720" s="222"/>
      <c r="BF720" s="222"/>
      <c r="BG720" s="222"/>
      <c r="BH720" s="222"/>
      <c r="BI720" s="222"/>
      <c r="BJ720" s="222"/>
      <c r="BK720" s="222"/>
      <c r="BL720" s="222"/>
    </row>
    <row r="721">
      <c r="A721" s="222"/>
      <c r="B721" s="222"/>
      <c r="C721" s="222"/>
      <c r="D721" s="222"/>
      <c r="E721" s="222"/>
      <c r="F721" s="222"/>
      <c r="G721" s="222"/>
      <c r="H721" s="222"/>
      <c r="I721" s="222"/>
      <c r="J721" s="222"/>
      <c r="K721" s="222"/>
      <c r="L721" s="222"/>
      <c r="M721" s="222"/>
      <c r="N721" s="222"/>
      <c r="O721" s="222"/>
      <c r="P721" s="222"/>
      <c r="Q721" s="222"/>
      <c r="R721" s="222"/>
      <c r="S721" s="222"/>
      <c r="T721" s="222"/>
      <c r="U721" s="222"/>
      <c r="V721" s="222"/>
      <c r="W721" s="222"/>
      <c r="X721" s="222"/>
      <c r="Y721" s="222"/>
      <c r="Z721" s="222"/>
      <c r="AA721" s="222"/>
      <c r="AB721" s="222"/>
      <c r="AC721" s="222"/>
      <c r="AD721" s="222"/>
      <c r="AE721" s="222"/>
      <c r="AF721" s="222"/>
      <c r="AG721" s="222"/>
      <c r="AH721" s="222"/>
      <c r="AI721" s="222"/>
      <c r="AJ721" s="222"/>
      <c r="AK721" s="222"/>
      <c r="AL721" s="222"/>
      <c r="AM721" s="222"/>
      <c r="AN721" s="222"/>
      <c r="AO721" s="222"/>
      <c r="AP721" s="222"/>
      <c r="AQ721" s="222"/>
      <c r="AR721" s="222"/>
      <c r="AS721" s="222"/>
      <c r="AT721" s="222"/>
      <c r="AU721" s="222"/>
      <c r="AV721" s="222"/>
      <c r="AW721" s="222"/>
      <c r="AX721" s="222"/>
      <c r="AY721" s="222"/>
      <c r="AZ721" s="222"/>
      <c r="BA721" s="222"/>
      <c r="BB721" s="222"/>
      <c r="BC721" s="222"/>
      <c r="BD721" s="222"/>
      <c r="BE721" s="222"/>
      <c r="BF721" s="222"/>
      <c r="BG721" s="222"/>
      <c r="BH721" s="222"/>
      <c r="BI721" s="222"/>
      <c r="BJ721" s="222"/>
      <c r="BK721" s="222"/>
      <c r="BL721" s="222"/>
    </row>
    <row r="722">
      <c r="A722" s="222"/>
      <c r="B722" s="222"/>
      <c r="C722" s="222"/>
      <c r="D722" s="222"/>
      <c r="E722" s="222"/>
      <c r="F722" s="222"/>
      <c r="G722" s="222"/>
      <c r="H722" s="222"/>
      <c r="I722" s="222"/>
      <c r="J722" s="222"/>
      <c r="K722" s="222"/>
      <c r="L722" s="222"/>
      <c r="M722" s="222"/>
      <c r="N722" s="222"/>
      <c r="O722" s="222"/>
      <c r="P722" s="222"/>
      <c r="Q722" s="222"/>
      <c r="R722" s="222"/>
      <c r="S722" s="222"/>
      <c r="T722" s="222"/>
      <c r="U722" s="222"/>
      <c r="V722" s="222"/>
      <c r="W722" s="222"/>
      <c r="X722" s="222"/>
      <c r="Y722" s="222"/>
      <c r="Z722" s="222"/>
      <c r="AA722" s="222"/>
      <c r="AB722" s="222"/>
      <c r="AC722" s="222"/>
      <c r="AD722" s="222"/>
      <c r="AE722" s="222"/>
      <c r="AF722" s="222"/>
      <c r="AG722" s="222"/>
      <c r="AH722" s="222"/>
      <c r="AI722" s="222"/>
      <c r="AJ722" s="222"/>
      <c r="AK722" s="222"/>
      <c r="AL722" s="222"/>
      <c r="AM722" s="222"/>
      <c r="AN722" s="222"/>
      <c r="AO722" s="222"/>
      <c r="AP722" s="222"/>
      <c r="AQ722" s="222"/>
      <c r="AR722" s="222"/>
      <c r="AS722" s="222"/>
      <c r="AT722" s="222"/>
      <c r="AU722" s="222"/>
      <c r="AV722" s="222"/>
      <c r="AW722" s="222"/>
      <c r="AX722" s="222"/>
      <c r="AY722" s="222"/>
      <c r="AZ722" s="222"/>
      <c r="BA722" s="222"/>
      <c r="BB722" s="222"/>
      <c r="BC722" s="222"/>
      <c r="BD722" s="222"/>
      <c r="BE722" s="222"/>
      <c r="BF722" s="222"/>
      <c r="BG722" s="222"/>
      <c r="BH722" s="222"/>
      <c r="BI722" s="222"/>
      <c r="BJ722" s="222"/>
      <c r="BK722" s="222"/>
      <c r="BL722" s="222"/>
    </row>
    <row r="723">
      <c r="A723" s="222"/>
      <c r="B723" s="222"/>
      <c r="C723" s="222"/>
      <c r="D723" s="222"/>
      <c r="E723" s="222"/>
      <c r="F723" s="222"/>
      <c r="G723" s="222"/>
      <c r="H723" s="222"/>
      <c r="I723" s="222"/>
      <c r="J723" s="222"/>
      <c r="K723" s="222"/>
      <c r="L723" s="222"/>
      <c r="M723" s="222"/>
      <c r="N723" s="222"/>
      <c r="O723" s="222"/>
      <c r="P723" s="222"/>
      <c r="Q723" s="222"/>
      <c r="R723" s="222"/>
      <c r="S723" s="222"/>
      <c r="T723" s="222"/>
      <c r="U723" s="222"/>
      <c r="V723" s="222"/>
      <c r="W723" s="222"/>
      <c r="X723" s="222"/>
      <c r="Y723" s="222"/>
      <c r="Z723" s="222"/>
      <c r="AA723" s="222"/>
      <c r="AB723" s="222"/>
      <c r="AC723" s="222"/>
      <c r="AD723" s="222"/>
      <c r="AE723" s="222"/>
      <c r="AF723" s="222"/>
      <c r="AG723" s="222"/>
      <c r="AH723" s="222"/>
      <c r="AI723" s="222"/>
      <c r="AJ723" s="222"/>
      <c r="AK723" s="222"/>
      <c r="AL723" s="222"/>
      <c r="AM723" s="222"/>
      <c r="AN723" s="222"/>
      <c r="AO723" s="222"/>
      <c r="AP723" s="222"/>
      <c r="AQ723" s="222"/>
      <c r="AR723" s="222"/>
      <c r="AS723" s="222"/>
      <c r="AT723" s="222"/>
      <c r="AU723" s="222"/>
      <c r="AV723" s="222"/>
      <c r="AW723" s="222"/>
      <c r="AX723" s="222"/>
      <c r="AY723" s="222"/>
      <c r="AZ723" s="222"/>
      <c r="BA723" s="222"/>
      <c r="BB723" s="222"/>
      <c r="BC723" s="222"/>
      <c r="BD723" s="222"/>
      <c r="BE723" s="222"/>
      <c r="BF723" s="222"/>
      <c r="BG723" s="222"/>
      <c r="BH723" s="222"/>
      <c r="BI723" s="222"/>
      <c r="BJ723" s="222"/>
      <c r="BK723" s="222"/>
      <c r="BL723" s="222"/>
    </row>
    <row r="724">
      <c r="A724" s="222"/>
      <c r="B724" s="222"/>
      <c r="C724" s="222"/>
      <c r="D724" s="222"/>
      <c r="E724" s="222"/>
      <c r="F724" s="222"/>
      <c r="G724" s="222"/>
      <c r="H724" s="222"/>
      <c r="I724" s="222"/>
      <c r="J724" s="222"/>
      <c r="K724" s="222"/>
      <c r="L724" s="222"/>
      <c r="M724" s="222"/>
      <c r="N724" s="222"/>
      <c r="O724" s="222"/>
      <c r="P724" s="222"/>
      <c r="Q724" s="222"/>
      <c r="R724" s="222"/>
      <c r="S724" s="222"/>
      <c r="T724" s="222"/>
      <c r="U724" s="222"/>
      <c r="V724" s="222"/>
      <c r="W724" s="222"/>
      <c r="X724" s="222"/>
      <c r="Y724" s="222"/>
      <c r="Z724" s="222"/>
      <c r="AA724" s="222"/>
      <c r="AB724" s="222"/>
      <c r="AC724" s="222"/>
      <c r="AD724" s="222"/>
      <c r="AE724" s="222"/>
      <c r="AF724" s="222"/>
      <c r="AG724" s="222"/>
      <c r="AH724" s="222"/>
      <c r="AI724" s="222"/>
      <c r="AJ724" s="222"/>
      <c r="AK724" s="222"/>
      <c r="AL724" s="222"/>
      <c r="AM724" s="222"/>
      <c r="AN724" s="222"/>
      <c r="AO724" s="222"/>
      <c r="AP724" s="222"/>
      <c r="AQ724" s="222"/>
      <c r="AR724" s="222"/>
      <c r="AS724" s="222"/>
      <c r="AT724" s="222"/>
      <c r="AU724" s="222"/>
      <c r="AV724" s="222"/>
      <c r="AW724" s="222"/>
      <c r="AX724" s="222"/>
      <c r="AY724" s="222"/>
      <c r="AZ724" s="222"/>
      <c r="BA724" s="222"/>
      <c r="BB724" s="222"/>
      <c r="BC724" s="222"/>
      <c r="BD724" s="222"/>
      <c r="BE724" s="222"/>
      <c r="BF724" s="222"/>
      <c r="BG724" s="222"/>
      <c r="BH724" s="222"/>
      <c r="BI724" s="222"/>
      <c r="BJ724" s="222"/>
      <c r="BK724" s="222"/>
      <c r="BL724" s="222"/>
    </row>
    <row r="725">
      <c r="A725" s="222"/>
      <c r="B725" s="222"/>
      <c r="C725" s="222"/>
      <c r="D725" s="222"/>
      <c r="E725" s="222"/>
      <c r="F725" s="222"/>
      <c r="G725" s="222"/>
      <c r="H725" s="222"/>
      <c r="I725" s="222"/>
      <c r="J725" s="222"/>
      <c r="K725" s="222"/>
      <c r="L725" s="222"/>
      <c r="M725" s="222"/>
      <c r="N725" s="222"/>
      <c r="O725" s="222"/>
      <c r="P725" s="222"/>
      <c r="Q725" s="222"/>
      <c r="R725" s="222"/>
      <c r="S725" s="222"/>
      <c r="T725" s="222"/>
      <c r="U725" s="222"/>
      <c r="V725" s="222"/>
      <c r="W725" s="222"/>
      <c r="X725" s="222"/>
      <c r="Y725" s="222"/>
      <c r="Z725" s="222"/>
      <c r="AA725" s="222"/>
      <c r="AB725" s="222"/>
      <c r="AC725" s="222"/>
      <c r="AD725" s="222"/>
      <c r="AE725" s="222"/>
      <c r="AF725" s="222"/>
      <c r="AG725" s="222"/>
      <c r="AH725" s="222"/>
      <c r="AI725" s="222"/>
      <c r="AJ725" s="222"/>
      <c r="AK725" s="222"/>
      <c r="AL725" s="222"/>
      <c r="AM725" s="222"/>
      <c r="AN725" s="222"/>
      <c r="AO725" s="222"/>
      <c r="AP725" s="222"/>
      <c r="AQ725" s="222"/>
      <c r="AR725" s="222"/>
      <c r="AS725" s="222"/>
      <c r="AT725" s="222"/>
      <c r="AU725" s="222"/>
      <c r="AV725" s="222"/>
      <c r="AW725" s="222"/>
      <c r="AX725" s="222"/>
      <c r="AY725" s="222"/>
      <c r="AZ725" s="222"/>
      <c r="BA725" s="222"/>
      <c r="BB725" s="222"/>
      <c r="BC725" s="222"/>
      <c r="BD725" s="222"/>
      <c r="BE725" s="222"/>
      <c r="BF725" s="222"/>
      <c r="BG725" s="222"/>
      <c r="BH725" s="222"/>
      <c r="BI725" s="222"/>
      <c r="BJ725" s="222"/>
      <c r="BK725" s="222"/>
      <c r="BL725" s="222"/>
    </row>
    <row r="726">
      <c r="A726" s="222"/>
      <c r="B726" s="222"/>
      <c r="C726" s="222"/>
      <c r="D726" s="222"/>
      <c r="E726" s="222"/>
      <c r="F726" s="222"/>
      <c r="G726" s="222"/>
      <c r="H726" s="222"/>
      <c r="I726" s="222"/>
      <c r="J726" s="222"/>
      <c r="K726" s="222"/>
      <c r="L726" s="222"/>
      <c r="M726" s="222"/>
      <c r="N726" s="222"/>
      <c r="O726" s="222"/>
      <c r="P726" s="222"/>
      <c r="Q726" s="222"/>
      <c r="R726" s="222"/>
      <c r="S726" s="222"/>
      <c r="T726" s="222"/>
      <c r="U726" s="222"/>
      <c r="V726" s="222"/>
      <c r="W726" s="222"/>
      <c r="X726" s="222"/>
      <c r="Y726" s="222"/>
      <c r="Z726" s="222"/>
      <c r="AA726" s="222"/>
      <c r="AB726" s="222"/>
      <c r="AC726" s="222"/>
      <c r="AD726" s="222"/>
      <c r="AE726" s="222"/>
      <c r="AF726" s="222"/>
      <c r="AG726" s="222"/>
      <c r="AH726" s="222"/>
      <c r="AI726" s="222"/>
      <c r="AJ726" s="222"/>
      <c r="AK726" s="222"/>
      <c r="AL726" s="222"/>
      <c r="AM726" s="222"/>
      <c r="AN726" s="222"/>
      <c r="AO726" s="222"/>
      <c r="AP726" s="222"/>
      <c r="AQ726" s="222"/>
      <c r="AR726" s="222"/>
      <c r="AS726" s="222"/>
      <c r="AT726" s="222"/>
      <c r="AU726" s="222"/>
      <c r="AV726" s="222"/>
      <c r="AW726" s="222"/>
      <c r="AX726" s="222"/>
      <c r="AY726" s="222"/>
      <c r="AZ726" s="222"/>
      <c r="BA726" s="222"/>
      <c r="BB726" s="222"/>
      <c r="BC726" s="222"/>
      <c r="BD726" s="222"/>
      <c r="BE726" s="222"/>
      <c r="BF726" s="222"/>
      <c r="BG726" s="222"/>
      <c r="BH726" s="222"/>
      <c r="BI726" s="222"/>
      <c r="BJ726" s="222"/>
      <c r="BK726" s="222"/>
      <c r="BL726" s="222"/>
    </row>
    <row r="727">
      <c r="A727" s="222"/>
      <c r="B727" s="222"/>
      <c r="C727" s="222"/>
      <c r="D727" s="222"/>
      <c r="E727" s="222"/>
      <c r="F727" s="222"/>
      <c r="G727" s="222"/>
      <c r="H727" s="222"/>
      <c r="I727" s="222"/>
      <c r="J727" s="222"/>
      <c r="K727" s="222"/>
      <c r="L727" s="222"/>
      <c r="M727" s="222"/>
      <c r="N727" s="222"/>
      <c r="O727" s="222"/>
      <c r="P727" s="222"/>
      <c r="Q727" s="222"/>
      <c r="R727" s="222"/>
      <c r="S727" s="222"/>
      <c r="T727" s="222"/>
      <c r="U727" s="222"/>
      <c r="V727" s="222"/>
      <c r="W727" s="222"/>
      <c r="X727" s="222"/>
      <c r="Y727" s="222"/>
      <c r="Z727" s="222"/>
      <c r="AA727" s="222"/>
      <c r="AB727" s="222"/>
      <c r="AC727" s="222"/>
      <c r="AD727" s="222"/>
      <c r="AE727" s="222"/>
      <c r="AF727" s="222"/>
      <c r="AG727" s="222"/>
      <c r="AH727" s="222"/>
      <c r="AI727" s="222"/>
      <c r="AJ727" s="222"/>
      <c r="AK727" s="222"/>
      <c r="AL727" s="222"/>
      <c r="AM727" s="222"/>
      <c r="AN727" s="222"/>
      <c r="AO727" s="222"/>
      <c r="AP727" s="222"/>
      <c r="AQ727" s="222"/>
      <c r="AR727" s="222"/>
      <c r="AS727" s="222"/>
      <c r="AT727" s="222"/>
      <c r="AU727" s="222"/>
      <c r="AV727" s="222"/>
      <c r="AW727" s="222"/>
      <c r="AX727" s="222"/>
      <c r="AY727" s="222"/>
      <c r="AZ727" s="222"/>
      <c r="BA727" s="222"/>
      <c r="BB727" s="222"/>
      <c r="BC727" s="222"/>
      <c r="BD727" s="222"/>
      <c r="BE727" s="222"/>
      <c r="BF727" s="222"/>
      <c r="BG727" s="222"/>
      <c r="BH727" s="222"/>
      <c r="BI727" s="222"/>
      <c r="BJ727" s="222"/>
      <c r="BK727" s="222"/>
      <c r="BL727" s="222"/>
    </row>
    <row r="728">
      <c r="A728" s="222"/>
      <c r="B728" s="222"/>
      <c r="C728" s="222"/>
      <c r="D728" s="222"/>
      <c r="E728" s="222"/>
      <c r="F728" s="222"/>
      <c r="G728" s="222"/>
      <c r="H728" s="222"/>
      <c r="I728" s="222"/>
      <c r="J728" s="222"/>
      <c r="K728" s="222"/>
      <c r="L728" s="222"/>
      <c r="M728" s="222"/>
      <c r="N728" s="222"/>
      <c r="O728" s="222"/>
      <c r="P728" s="222"/>
      <c r="Q728" s="222"/>
      <c r="R728" s="222"/>
      <c r="S728" s="222"/>
      <c r="T728" s="222"/>
      <c r="U728" s="222"/>
      <c r="V728" s="222"/>
      <c r="W728" s="222"/>
      <c r="X728" s="222"/>
      <c r="Y728" s="222"/>
      <c r="Z728" s="222"/>
      <c r="AA728" s="222"/>
      <c r="AB728" s="222"/>
      <c r="AC728" s="222"/>
      <c r="AD728" s="222"/>
      <c r="AE728" s="222"/>
      <c r="AF728" s="222"/>
      <c r="AG728" s="222"/>
      <c r="AH728" s="222"/>
      <c r="AI728" s="222"/>
      <c r="AJ728" s="222"/>
      <c r="AK728" s="222"/>
      <c r="AL728" s="222"/>
      <c r="AM728" s="222"/>
      <c r="AN728" s="222"/>
      <c r="AO728" s="222"/>
      <c r="AP728" s="222"/>
      <c r="AQ728" s="222"/>
      <c r="AR728" s="222"/>
      <c r="AS728" s="222"/>
      <c r="AT728" s="222"/>
      <c r="AU728" s="222"/>
      <c r="AV728" s="222"/>
      <c r="AW728" s="222"/>
      <c r="AX728" s="222"/>
      <c r="AY728" s="222"/>
      <c r="AZ728" s="222"/>
      <c r="BA728" s="222"/>
      <c r="BB728" s="222"/>
      <c r="BC728" s="222"/>
      <c r="BD728" s="222"/>
      <c r="BE728" s="222"/>
      <c r="BF728" s="222"/>
      <c r="BG728" s="222"/>
      <c r="BH728" s="222"/>
      <c r="BI728" s="222"/>
      <c r="BJ728" s="222"/>
      <c r="BK728" s="222"/>
      <c r="BL728" s="222"/>
    </row>
    <row r="729">
      <c r="A729" s="222"/>
      <c r="B729" s="222"/>
      <c r="C729" s="222"/>
      <c r="D729" s="222"/>
      <c r="E729" s="222"/>
      <c r="F729" s="222"/>
      <c r="G729" s="222"/>
      <c r="H729" s="222"/>
      <c r="I729" s="222"/>
      <c r="J729" s="222"/>
      <c r="K729" s="222"/>
      <c r="L729" s="222"/>
      <c r="M729" s="222"/>
      <c r="N729" s="222"/>
      <c r="O729" s="222"/>
      <c r="P729" s="222"/>
      <c r="Q729" s="222"/>
      <c r="R729" s="222"/>
      <c r="S729" s="222"/>
      <c r="T729" s="222"/>
      <c r="U729" s="222"/>
      <c r="V729" s="222"/>
      <c r="W729" s="222"/>
      <c r="X729" s="222"/>
      <c r="Y729" s="222"/>
      <c r="Z729" s="222"/>
      <c r="AA729" s="222"/>
      <c r="AB729" s="222"/>
      <c r="AC729" s="222"/>
      <c r="AD729" s="222"/>
      <c r="AE729" s="222"/>
      <c r="AF729" s="222"/>
      <c r="AG729" s="222"/>
      <c r="AH729" s="222"/>
      <c r="AI729" s="222"/>
      <c r="AJ729" s="222"/>
      <c r="AK729" s="222"/>
      <c r="AL729" s="222"/>
      <c r="AM729" s="222"/>
      <c r="AN729" s="222"/>
      <c r="AO729" s="222"/>
      <c r="AP729" s="222"/>
      <c r="AQ729" s="222"/>
      <c r="AR729" s="222"/>
      <c r="AS729" s="222"/>
      <c r="AT729" s="222"/>
      <c r="AU729" s="222"/>
      <c r="AV729" s="222"/>
      <c r="AW729" s="222"/>
      <c r="AX729" s="222"/>
      <c r="AY729" s="222"/>
      <c r="AZ729" s="222"/>
      <c r="BA729" s="222"/>
      <c r="BB729" s="222"/>
      <c r="BC729" s="222"/>
      <c r="BD729" s="222"/>
      <c r="BE729" s="222"/>
      <c r="BF729" s="222"/>
      <c r="BG729" s="222"/>
      <c r="BH729" s="222"/>
      <c r="BI729" s="222"/>
      <c r="BJ729" s="222"/>
      <c r="BK729" s="222"/>
      <c r="BL729" s="222"/>
    </row>
    <row r="730">
      <c r="A730" s="222"/>
      <c r="B730" s="222"/>
      <c r="C730" s="222"/>
      <c r="D730" s="222"/>
      <c r="E730" s="222"/>
      <c r="F730" s="222"/>
      <c r="G730" s="222"/>
      <c r="H730" s="222"/>
      <c r="I730" s="222"/>
      <c r="J730" s="222"/>
      <c r="K730" s="222"/>
      <c r="L730" s="222"/>
      <c r="M730" s="222"/>
      <c r="N730" s="222"/>
      <c r="O730" s="222"/>
      <c r="P730" s="222"/>
      <c r="Q730" s="222"/>
      <c r="R730" s="222"/>
      <c r="S730" s="222"/>
      <c r="T730" s="222"/>
      <c r="U730" s="222"/>
      <c r="V730" s="222"/>
      <c r="W730" s="222"/>
      <c r="X730" s="222"/>
      <c r="Y730" s="222"/>
      <c r="Z730" s="222"/>
      <c r="AA730" s="222"/>
      <c r="AB730" s="222"/>
      <c r="AC730" s="222"/>
      <c r="AD730" s="222"/>
      <c r="AE730" s="222"/>
      <c r="AF730" s="222"/>
      <c r="AG730" s="222"/>
      <c r="AH730" s="222"/>
      <c r="AI730" s="222"/>
      <c r="AJ730" s="222"/>
      <c r="AK730" s="222"/>
      <c r="AL730" s="222"/>
      <c r="AM730" s="222"/>
      <c r="AN730" s="222"/>
      <c r="AO730" s="222"/>
      <c r="AP730" s="222"/>
      <c r="AQ730" s="222"/>
      <c r="AR730" s="222"/>
      <c r="AS730" s="222"/>
      <c r="AT730" s="222"/>
      <c r="AU730" s="222"/>
      <c r="AV730" s="222"/>
      <c r="AW730" s="222"/>
      <c r="AX730" s="222"/>
      <c r="AY730" s="222"/>
      <c r="AZ730" s="222"/>
      <c r="BA730" s="222"/>
      <c r="BB730" s="222"/>
      <c r="BC730" s="222"/>
      <c r="BD730" s="222"/>
      <c r="BE730" s="222"/>
      <c r="BF730" s="222"/>
      <c r="BG730" s="222"/>
      <c r="BH730" s="222"/>
      <c r="BI730" s="222"/>
      <c r="BJ730" s="222"/>
      <c r="BK730" s="222"/>
      <c r="BL730" s="222"/>
    </row>
    <row r="731">
      <c r="A731" s="222"/>
      <c r="B731" s="222"/>
      <c r="C731" s="222"/>
      <c r="D731" s="222"/>
      <c r="E731" s="222"/>
      <c r="F731" s="222"/>
      <c r="G731" s="222"/>
      <c r="H731" s="222"/>
      <c r="I731" s="222"/>
      <c r="J731" s="222"/>
      <c r="K731" s="222"/>
      <c r="L731" s="222"/>
      <c r="M731" s="222"/>
      <c r="N731" s="222"/>
      <c r="O731" s="222"/>
      <c r="P731" s="222"/>
      <c r="Q731" s="222"/>
      <c r="R731" s="222"/>
      <c r="S731" s="222"/>
      <c r="T731" s="222"/>
      <c r="U731" s="222"/>
      <c r="V731" s="222"/>
      <c r="W731" s="222"/>
      <c r="X731" s="222"/>
      <c r="Y731" s="222"/>
      <c r="Z731" s="222"/>
      <c r="AA731" s="222"/>
      <c r="AB731" s="222"/>
      <c r="AC731" s="222"/>
      <c r="AD731" s="222"/>
      <c r="AE731" s="222"/>
      <c r="AF731" s="222"/>
      <c r="AG731" s="222"/>
      <c r="AH731" s="222"/>
      <c r="AI731" s="222"/>
      <c r="AJ731" s="222"/>
      <c r="AK731" s="222"/>
      <c r="AL731" s="222"/>
      <c r="AM731" s="222"/>
      <c r="AN731" s="222"/>
      <c r="AO731" s="222"/>
      <c r="AP731" s="222"/>
      <c r="AQ731" s="222"/>
      <c r="AR731" s="222"/>
      <c r="AS731" s="222"/>
      <c r="AT731" s="222"/>
      <c r="AU731" s="222"/>
      <c r="AV731" s="222"/>
      <c r="AW731" s="222"/>
      <c r="AX731" s="222"/>
      <c r="AY731" s="222"/>
      <c r="AZ731" s="222"/>
      <c r="BA731" s="222"/>
      <c r="BB731" s="222"/>
      <c r="BC731" s="222"/>
      <c r="BD731" s="222"/>
      <c r="BE731" s="222"/>
      <c r="BF731" s="222"/>
      <c r="BG731" s="222"/>
      <c r="BH731" s="222"/>
      <c r="BI731" s="222"/>
      <c r="BJ731" s="222"/>
      <c r="BK731" s="222"/>
      <c r="BL731" s="222"/>
    </row>
    <row r="732">
      <c r="A732" s="222"/>
      <c r="B732" s="222"/>
      <c r="C732" s="222"/>
      <c r="D732" s="222"/>
      <c r="E732" s="222"/>
      <c r="F732" s="222"/>
      <c r="G732" s="222"/>
      <c r="H732" s="222"/>
      <c r="I732" s="222"/>
      <c r="J732" s="222"/>
      <c r="K732" s="222"/>
      <c r="L732" s="222"/>
      <c r="M732" s="222"/>
      <c r="N732" s="222"/>
      <c r="O732" s="222"/>
      <c r="P732" s="222"/>
      <c r="Q732" s="222"/>
      <c r="R732" s="222"/>
      <c r="S732" s="222"/>
      <c r="T732" s="222"/>
      <c r="U732" s="222"/>
      <c r="V732" s="222"/>
      <c r="W732" s="222"/>
      <c r="X732" s="222"/>
      <c r="Y732" s="222"/>
      <c r="Z732" s="222"/>
      <c r="AA732" s="222"/>
      <c r="AB732" s="222"/>
      <c r="AC732" s="222"/>
      <c r="AD732" s="222"/>
      <c r="AE732" s="222"/>
      <c r="AF732" s="222"/>
      <c r="AG732" s="222"/>
      <c r="AH732" s="222"/>
      <c r="AI732" s="222"/>
      <c r="AJ732" s="222"/>
      <c r="AK732" s="222"/>
      <c r="AL732" s="222"/>
      <c r="AM732" s="222"/>
      <c r="AN732" s="222"/>
      <c r="AO732" s="222"/>
      <c r="AP732" s="222"/>
      <c r="AQ732" s="222"/>
      <c r="AR732" s="222"/>
      <c r="AS732" s="222"/>
      <c r="AT732" s="222"/>
      <c r="AU732" s="222"/>
      <c r="AV732" s="222"/>
      <c r="AW732" s="222"/>
      <c r="AX732" s="222"/>
      <c r="AY732" s="222"/>
      <c r="AZ732" s="222"/>
      <c r="BA732" s="222"/>
      <c r="BB732" s="222"/>
      <c r="BC732" s="222"/>
      <c r="BD732" s="222"/>
      <c r="BE732" s="222"/>
      <c r="BF732" s="222"/>
      <c r="BG732" s="222"/>
      <c r="BH732" s="222"/>
      <c r="BI732" s="222"/>
      <c r="BJ732" s="222"/>
      <c r="BK732" s="222"/>
      <c r="BL732" s="222"/>
    </row>
    <row r="733">
      <c r="A733" s="222"/>
      <c r="B733" s="222"/>
      <c r="C733" s="222"/>
      <c r="D733" s="222"/>
      <c r="E733" s="222"/>
      <c r="F733" s="222"/>
      <c r="G733" s="222"/>
      <c r="H733" s="222"/>
      <c r="I733" s="222"/>
      <c r="J733" s="222"/>
      <c r="K733" s="222"/>
      <c r="L733" s="222"/>
      <c r="M733" s="222"/>
      <c r="N733" s="222"/>
      <c r="O733" s="222"/>
      <c r="P733" s="222"/>
      <c r="Q733" s="222"/>
      <c r="R733" s="222"/>
      <c r="S733" s="222"/>
      <c r="T733" s="222"/>
      <c r="U733" s="222"/>
      <c r="V733" s="222"/>
      <c r="W733" s="222"/>
      <c r="X733" s="222"/>
      <c r="Y733" s="222"/>
      <c r="Z733" s="222"/>
      <c r="AA733" s="222"/>
      <c r="AB733" s="222"/>
      <c r="AC733" s="222"/>
      <c r="AD733" s="222"/>
      <c r="AE733" s="222"/>
      <c r="AF733" s="222"/>
      <c r="AG733" s="222"/>
      <c r="AH733" s="222"/>
      <c r="AI733" s="222"/>
      <c r="AJ733" s="222"/>
      <c r="AK733" s="222"/>
      <c r="AL733" s="222"/>
      <c r="AM733" s="222"/>
      <c r="AN733" s="222"/>
      <c r="AO733" s="222"/>
      <c r="AP733" s="222"/>
      <c r="AQ733" s="222"/>
      <c r="AR733" s="222"/>
      <c r="AS733" s="222"/>
      <c r="AT733" s="222"/>
      <c r="AU733" s="222"/>
      <c r="AV733" s="222"/>
      <c r="AW733" s="222"/>
      <c r="AX733" s="222"/>
      <c r="AY733" s="222"/>
      <c r="AZ733" s="222"/>
      <c r="BA733" s="222"/>
      <c r="BB733" s="222"/>
      <c r="BC733" s="222"/>
      <c r="BD733" s="222"/>
      <c r="BE733" s="222"/>
      <c r="BF733" s="222"/>
      <c r="BG733" s="222"/>
      <c r="BH733" s="222"/>
      <c r="BI733" s="222"/>
      <c r="BJ733" s="222"/>
      <c r="BK733" s="222"/>
      <c r="BL733" s="222"/>
    </row>
    <row r="734">
      <c r="A734" s="222"/>
      <c r="B734" s="222"/>
      <c r="C734" s="222"/>
      <c r="D734" s="222"/>
      <c r="E734" s="222"/>
      <c r="F734" s="222"/>
      <c r="G734" s="222"/>
      <c r="H734" s="222"/>
      <c r="I734" s="222"/>
      <c r="J734" s="222"/>
      <c r="K734" s="222"/>
      <c r="L734" s="222"/>
      <c r="M734" s="222"/>
      <c r="N734" s="222"/>
      <c r="O734" s="222"/>
      <c r="P734" s="222"/>
      <c r="Q734" s="222"/>
      <c r="R734" s="222"/>
      <c r="S734" s="222"/>
      <c r="T734" s="222"/>
      <c r="U734" s="222"/>
      <c r="V734" s="222"/>
      <c r="W734" s="222"/>
      <c r="X734" s="222"/>
      <c r="Y734" s="222"/>
      <c r="Z734" s="222"/>
      <c r="AA734" s="222"/>
      <c r="AB734" s="222"/>
      <c r="AC734" s="222"/>
      <c r="AD734" s="222"/>
      <c r="AE734" s="222"/>
      <c r="AF734" s="222"/>
      <c r="AG734" s="222"/>
      <c r="AH734" s="222"/>
      <c r="AI734" s="222"/>
      <c r="AJ734" s="222"/>
      <c r="AK734" s="222"/>
      <c r="AL734" s="222"/>
      <c r="AM734" s="222"/>
      <c r="AN734" s="222"/>
      <c r="AO734" s="222"/>
      <c r="AP734" s="222"/>
      <c r="AQ734" s="222"/>
      <c r="AR734" s="222"/>
      <c r="AS734" s="222"/>
      <c r="AT734" s="222"/>
      <c r="AU734" s="222"/>
      <c r="AV734" s="222"/>
      <c r="AW734" s="222"/>
      <c r="AX734" s="222"/>
      <c r="AY734" s="222"/>
      <c r="AZ734" s="222"/>
      <c r="BA734" s="222"/>
      <c r="BB734" s="222"/>
      <c r="BC734" s="222"/>
      <c r="BD734" s="222"/>
      <c r="BE734" s="222"/>
      <c r="BF734" s="222"/>
      <c r="BG734" s="222"/>
      <c r="BH734" s="222"/>
      <c r="BI734" s="222"/>
      <c r="BJ734" s="222"/>
      <c r="BK734" s="222"/>
      <c r="BL734" s="222"/>
    </row>
    <row r="735">
      <c r="A735" s="222"/>
      <c r="B735" s="222"/>
      <c r="C735" s="222"/>
      <c r="D735" s="222"/>
      <c r="E735" s="222"/>
      <c r="F735" s="222"/>
      <c r="G735" s="222"/>
      <c r="H735" s="222"/>
      <c r="I735" s="222"/>
      <c r="J735" s="222"/>
      <c r="K735" s="222"/>
      <c r="L735" s="222"/>
      <c r="M735" s="222"/>
      <c r="N735" s="222"/>
      <c r="O735" s="222"/>
      <c r="P735" s="222"/>
      <c r="Q735" s="222"/>
      <c r="R735" s="222"/>
      <c r="S735" s="222"/>
      <c r="T735" s="222"/>
      <c r="U735" s="222"/>
      <c r="V735" s="222"/>
      <c r="W735" s="222"/>
      <c r="X735" s="222"/>
      <c r="Y735" s="222"/>
      <c r="Z735" s="222"/>
      <c r="AA735" s="222"/>
      <c r="AB735" s="222"/>
      <c r="AC735" s="222"/>
      <c r="AD735" s="222"/>
      <c r="AE735" s="222"/>
      <c r="AF735" s="222"/>
      <c r="AG735" s="222"/>
      <c r="AH735" s="222"/>
      <c r="AI735" s="222"/>
      <c r="AJ735" s="222"/>
      <c r="AK735" s="222"/>
      <c r="AL735" s="222"/>
      <c r="AM735" s="222"/>
      <c r="AN735" s="222"/>
      <c r="AO735" s="222"/>
      <c r="AP735" s="222"/>
      <c r="AQ735" s="222"/>
      <c r="AR735" s="222"/>
      <c r="AS735" s="222"/>
      <c r="AT735" s="222"/>
      <c r="AU735" s="222"/>
      <c r="AV735" s="222"/>
      <c r="AW735" s="222"/>
      <c r="AX735" s="222"/>
      <c r="AY735" s="222"/>
      <c r="AZ735" s="222"/>
      <c r="BA735" s="222"/>
      <c r="BB735" s="222"/>
      <c r="BC735" s="222"/>
      <c r="BD735" s="222"/>
      <c r="BE735" s="222"/>
      <c r="BF735" s="222"/>
      <c r="BG735" s="222"/>
      <c r="BH735" s="222"/>
      <c r="BI735" s="222"/>
      <c r="BJ735" s="222"/>
      <c r="BK735" s="222"/>
      <c r="BL735" s="222"/>
    </row>
    <row r="736">
      <c r="A736" s="222"/>
      <c r="B736" s="222"/>
      <c r="C736" s="222"/>
      <c r="D736" s="222"/>
      <c r="E736" s="222"/>
      <c r="F736" s="222"/>
      <c r="G736" s="222"/>
      <c r="H736" s="222"/>
      <c r="I736" s="222"/>
      <c r="J736" s="222"/>
      <c r="K736" s="222"/>
      <c r="L736" s="222"/>
      <c r="M736" s="222"/>
      <c r="N736" s="222"/>
      <c r="O736" s="222"/>
      <c r="P736" s="222"/>
      <c r="Q736" s="222"/>
      <c r="R736" s="222"/>
      <c r="S736" s="222"/>
      <c r="T736" s="222"/>
      <c r="U736" s="222"/>
      <c r="V736" s="222"/>
      <c r="W736" s="222"/>
      <c r="X736" s="222"/>
      <c r="Y736" s="222"/>
      <c r="Z736" s="222"/>
      <c r="AA736" s="222"/>
      <c r="AB736" s="222"/>
      <c r="AC736" s="222"/>
      <c r="AD736" s="222"/>
      <c r="AE736" s="222"/>
      <c r="AF736" s="222"/>
      <c r="AG736" s="222"/>
      <c r="AH736" s="222"/>
      <c r="AI736" s="222"/>
      <c r="AJ736" s="222"/>
      <c r="AK736" s="222"/>
      <c r="AL736" s="222"/>
      <c r="AM736" s="222"/>
      <c r="AN736" s="222"/>
      <c r="AO736" s="222"/>
      <c r="AP736" s="222"/>
      <c r="AQ736" s="222"/>
      <c r="AR736" s="222"/>
      <c r="AS736" s="222"/>
      <c r="AT736" s="222"/>
      <c r="AU736" s="222"/>
      <c r="AV736" s="222"/>
      <c r="AW736" s="222"/>
      <c r="AX736" s="222"/>
      <c r="AY736" s="222"/>
      <c r="AZ736" s="222"/>
      <c r="BA736" s="222"/>
      <c r="BB736" s="222"/>
      <c r="BC736" s="222"/>
      <c r="BD736" s="222"/>
      <c r="BE736" s="222"/>
      <c r="BF736" s="222"/>
      <c r="BG736" s="222"/>
      <c r="BH736" s="222"/>
      <c r="BI736" s="222"/>
      <c r="BJ736" s="222"/>
      <c r="BK736" s="222"/>
      <c r="BL736" s="222"/>
    </row>
    <row r="737">
      <c r="A737" s="222"/>
      <c r="B737" s="222"/>
      <c r="C737" s="222"/>
      <c r="D737" s="222"/>
      <c r="E737" s="222"/>
      <c r="F737" s="222"/>
      <c r="G737" s="222"/>
      <c r="H737" s="222"/>
      <c r="I737" s="222"/>
      <c r="J737" s="222"/>
      <c r="K737" s="222"/>
      <c r="L737" s="222"/>
      <c r="M737" s="222"/>
      <c r="N737" s="222"/>
      <c r="O737" s="222"/>
      <c r="P737" s="222"/>
      <c r="Q737" s="222"/>
      <c r="R737" s="222"/>
      <c r="S737" s="222"/>
      <c r="T737" s="222"/>
      <c r="U737" s="222"/>
      <c r="V737" s="222"/>
      <c r="W737" s="222"/>
      <c r="X737" s="222"/>
      <c r="Y737" s="222"/>
      <c r="Z737" s="222"/>
      <c r="AA737" s="222"/>
      <c r="AB737" s="222"/>
      <c r="AC737" s="222"/>
      <c r="AD737" s="222"/>
      <c r="AE737" s="222"/>
      <c r="AF737" s="222"/>
      <c r="AG737" s="222"/>
      <c r="AH737" s="222"/>
      <c r="AI737" s="222"/>
      <c r="AJ737" s="222"/>
      <c r="AK737" s="222"/>
      <c r="AL737" s="222"/>
      <c r="AM737" s="222"/>
      <c r="AN737" s="222"/>
      <c r="AO737" s="222"/>
      <c r="AP737" s="222"/>
      <c r="AQ737" s="222"/>
      <c r="AR737" s="222"/>
      <c r="AS737" s="222"/>
      <c r="AT737" s="222"/>
      <c r="AU737" s="222"/>
      <c r="AV737" s="222"/>
      <c r="AW737" s="222"/>
      <c r="AX737" s="222"/>
      <c r="AY737" s="222"/>
      <c r="AZ737" s="222"/>
      <c r="BA737" s="222"/>
      <c r="BB737" s="222"/>
      <c r="BC737" s="222"/>
      <c r="BD737" s="222"/>
      <c r="BE737" s="222"/>
      <c r="BF737" s="222"/>
      <c r="BG737" s="222"/>
      <c r="BH737" s="222"/>
      <c r="BI737" s="222"/>
      <c r="BJ737" s="222"/>
      <c r="BK737" s="222"/>
      <c r="BL737" s="222"/>
    </row>
    <row r="738">
      <c r="A738" s="222"/>
      <c r="B738" s="222"/>
      <c r="C738" s="222"/>
      <c r="D738" s="222"/>
      <c r="E738" s="222"/>
      <c r="F738" s="222"/>
      <c r="G738" s="222"/>
      <c r="H738" s="222"/>
      <c r="I738" s="222"/>
      <c r="J738" s="222"/>
      <c r="K738" s="222"/>
      <c r="L738" s="222"/>
      <c r="M738" s="222"/>
      <c r="N738" s="222"/>
      <c r="O738" s="222"/>
      <c r="P738" s="222"/>
      <c r="Q738" s="222"/>
      <c r="R738" s="222"/>
      <c r="S738" s="222"/>
      <c r="T738" s="222"/>
      <c r="U738" s="222"/>
      <c r="V738" s="222"/>
      <c r="W738" s="222"/>
      <c r="X738" s="222"/>
      <c r="Y738" s="222"/>
      <c r="Z738" s="222"/>
      <c r="AA738" s="222"/>
      <c r="AB738" s="222"/>
      <c r="AC738" s="222"/>
      <c r="AD738" s="222"/>
      <c r="AE738" s="222"/>
      <c r="AF738" s="222"/>
      <c r="AG738" s="222"/>
      <c r="AH738" s="222"/>
      <c r="AI738" s="222"/>
      <c r="AJ738" s="222"/>
      <c r="AK738" s="222"/>
      <c r="AL738" s="222"/>
      <c r="AM738" s="222"/>
      <c r="AN738" s="222"/>
      <c r="AO738" s="222"/>
      <c r="AP738" s="222"/>
      <c r="AQ738" s="222"/>
      <c r="AR738" s="222"/>
      <c r="AS738" s="222"/>
      <c r="AT738" s="222"/>
      <c r="AU738" s="222"/>
      <c r="AV738" s="222"/>
      <c r="AW738" s="222"/>
      <c r="AX738" s="222"/>
      <c r="AY738" s="222"/>
      <c r="AZ738" s="222"/>
      <c r="BA738" s="222"/>
      <c r="BB738" s="222"/>
      <c r="BC738" s="222"/>
      <c r="BD738" s="222"/>
      <c r="BE738" s="222"/>
      <c r="BF738" s="222"/>
      <c r="BG738" s="222"/>
      <c r="BH738" s="222"/>
      <c r="BI738" s="222"/>
      <c r="BJ738" s="222"/>
      <c r="BK738" s="222"/>
      <c r="BL738" s="222"/>
    </row>
    <row r="739">
      <c r="A739" s="222"/>
      <c r="B739" s="222"/>
      <c r="C739" s="222"/>
      <c r="D739" s="222"/>
      <c r="E739" s="222"/>
      <c r="F739" s="222"/>
      <c r="G739" s="222"/>
      <c r="H739" s="222"/>
      <c r="I739" s="222"/>
      <c r="J739" s="222"/>
      <c r="K739" s="222"/>
      <c r="L739" s="222"/>
      <c r="M739" s="222"/>
      <c r="N739" s="222"/>
      <c r="O739" s="222"/>
      <c r="P739" s="222"/>
      <c r="Q739" s="222"/>
      <c r="R739" s="222"/>
      <c r="S739" s="222"/>
      <c r="T739" s="222"/>
      <c r="U739" s="222"/>
      <c r="V739" s="222"/>
      <c r="W739" s="222"/>
      <c r="X739" s="222"/>
      <c r="Y739" s="222"/>
      <c r="Z739" s="222"/>
      <c r="AA739" s="222"/>
      <c r="AB739" s="222"/>
      <c r="AC739" s="222"/>
      <c r="AD739" s="222"/>
      <c r="AE739" s="222"/>
      <c r="AF739" s="222"/>
      <c r="AG739" s="222"/>
      <c r="AH739" s="222"/>
      <c r="AI739" s="222"/>
      <c r="AJ739" s="222"/>
      <c r="AK739" s="222"/>
      <c r="AL739" s="222"/>
      <c r="AM739" s="222"/>
      <c r="AN739" s="222"/>
      <c r="AO739" s="222"/>
      <c r="AP739" s="222"/>
      <c r="AQ739" s="222"/>
      <c r="AR739" s="222"/>
      <c r="AS739" s="222"/>
      <c r="AT739" s="222"/>
      <c r="AU739" s="222"/>
      <c r="AV739" s="222"/>
      <c r="AW739" s="222"/>
      <c r="AX739" s="222"/>
      <c r="AY739" s="222"/>
      <c r="AZ739" s="222"/>
      <c r="BA739" s="222"/>
      <c r="BB739" s="222"/>
      <c r="BC739" s="222"/>
      <c r="BD739" s="222"/>
      <c r="BE739" s="222"/>
      <c r="BF739" s="222"/>
      <c r="BG739" s="222"/>
      <c r="BH739" s="222"/>
      <c r="BI739" s="222"/>
      <c r="BJ739" s="222"/>
      <c r="BK739" s="222"/>
      <c r="BL739" s="222"/>
    </row>
    <row r="740">
      <c r="A740" s="222"/>
      <c r="B740" s="222"/>
      <c r="C740" s="222"/>
      <c r="D740" s="222"/>
      <c r="E740" s="222"/>
      <c r="F740" s="222"/>
      <c r="G740" s="222"/>
      <c r="H740" s="222"/>
      <c r="I740" s="222"/>
      <c r="J740" s="222"/>
      <c r="K740" s="222"/>
      <c r="L740" s="222"/>
      <c r="M740" s="222"/>
      <c r="N740" s="222"/>
      <c r="O740" s="222"/>
      <c r="P740" s="222"/>
      <c r="Q740" s="222"/>
      <c r="R740" s="222"/>
      <c r="S740" s="222"/>
      <c r="T740" s="222"/>
      <c r="U740" s="222"/>
      <c r="V740" s="222"/>
      <c r="W740" s="222"/>
      <c r="X740" s="222"/>
      <c r="Y740" s="222"/>
      <c r="Z740" s="222"/>
      <c r="AA740" s="222"/>
      <c r="AB740" s="222"/>
      <c r="AC740" s="222"/>
      <c r="AD740" s="222"/>
      <c r="AE740" s="222"/>
      <c r="AF740" s="222"/>
      <c r="AG740" s="222"/>
      <c r="AH740" s="222"/>
      <c r="AI740" s="222"/>
      <c r="AJ740" s="222"/>
      <c r="AK740" s="222"/>
      <c r="AL740" s="222"/>
      <c r="AM740" s="222"/>
      <c r="AN740" s="222"/>
      <c r="AO740" s="222"/>
      <c r="AP740" s="222"/>
      <c r="AQ740" s="222"/>
      <c r="AR740" s="222"/>
      <c r="AS740" s="222"/>
      <c r="AT740" s="222"/>
      <c r="AU740" s="222"/>
      <c r="AV740" s="222"/>
      <c r="AW740" s="222"/>
      <c r="AX740" s="222"/>
      <c r="AY740" s="222"/>
      <c r="AZ740" s="222"/>
      <c r="BA740" s="222"/>
      <c r="BB740" s="222"/>
      <c r="BC740" s="222"/>
      <c r="BD740" s="222"/>
      <c r="BE740" s="222"/>
      <c r="BF740" s="222"/>
      <c r="BG740" s="222"/>
      <c r="BH740" s="222"/>
      <c r="BI740" s="222"/>
      <c r="BJ740" s="222"/>
      <c r="BK740" s="222"/>
      <c r="BL740" s="222"/>
    </row>
    <row r="741">
      <c r="A741" s="222"/>
      <c r="B741" s="222"/>
      <c r="C741" s="222"/>
      <c r="D741" s="222"/>
      <c r="E741" s="222"/>
      <c r="F741" s="222"/>
      <c r="G741" s="222"/>
      <c r="H741" s="222"/>
      <c r="I741" s="222"/>
      <c r="J741" s="222"/>
      <c r="K741" s="222"/>
      <c r="L741" s="222"/>
      <c r="M741" s="222"/>
      <c r="N741" s="222"/>
      <c r="O741" s="222"/>
      <c r="P741" s="222"/>
      <c r="Q741" s="222"/>
      <c r="R741" s="222"/>
      <c r="S741" s="222"/>
      <c r="T741" s="222"/>
      <c r="U741" s="222"/>
      <c r="V741" s="222"/>
      <c r="W741" s="222"/>
      <c r="X741" s="222"/>
      <c r="Y741" s="222"/>
      <c r="Z741" s="222"/>
      <c r="AA741" s="222"/>
      <c r="AB741" s="222"/>
      <c r="AC741" s="222"/>
      <c r="AD741" s="222"/>
      <c r="AE741" s="222"/>
      <c r="AF741" s="222"/>
      <c r="AG741" s="222"/>
      <c r="AH741" s="222"/>
      <c r="AI741" s="222"/>
      <c r="AJ741" s="222"/>
      <c r="AK741" s="222"/>
      <c r="AL741" s="222"/>
      <c r="AM741" s="222"/>
      <c r="AN741" s="222"/>
      <c r="AO741" s="222"/>
      <c r="AP741" s="222"/>
      <c r="AQ741" s="222"/>
      <c r="AR741" s="222"/>
      <c r="AS741" s="222"/>
      <c r="AT741" s="222"/>
      <c r="AU741" s="222"/>
      <c r="AV741" s="222"/>
      <c r="AW741" s="222"/>
      <c r="AX741" s="222"/>
      <c r="AY741" s="222"/>
      <c r="AZ741" s="222"/>
      <c r="BA741" s="222"/>
      <c r="BB741" s="222"/>
      <c r="BC741" s="222"/>
      <c r="BD741" s="222"/>
      <c r="BE741" s="222"/>
      <c r="BF741" s="222"/>
      <c r="BG741" s="222"/>
      <c r="BH741" s="222"/>
      <c r="BI741" s="222"/>
      <c r="BJ741" s="222"/>
      <c r="BK741" s="222"/>
      <c r="BL741" s="222"/>
    </row>
    <row r="742">
      <c r="A742" s="222"/>
      <c r="B742" s="222"/>
      <c r="C742" s="222"/>
      <c r="D742" s="222"/>
      <c r="E742" s="222"/>
      <c r="F742" s="222"/>
      <c r="G742" s="222"/>
      <c r="H742" s="222"/>
      <c r="I742" s="222"/>
      <c r="J742" s="222"/>
      <c r="K742" s="222"/>
      <c r="L742" s="222"/>
      <c r="M742" s="222"/>
      <c r="N742" s="222"/>
      <c r="O742" s="222"/>
      <c r="P742" s="222"/>
      <c r="Q742" s="222"/>
      <c r="R742" s="222"/>
      <c r="S742" s="222"/>
      <c r="T742" s="222"/>
      <c r="U742" s="222"/>
      <c r="V742" s="222"/>
      <c r="W742" s="222"/>
      <c r="X742" s="222"/>
      <c r="Y742" s="222"/>
      <c r="Z742" s="222"/>
      <c r="AA742" s="222"/>
      <c r="AB742" s="222"/>
      <c r="AC742" s="222"/>
      <c r="AD742" s="222"/>
      <c r="AE742" s="222"/>
      <c r="AF742" s="222"/>
      <c r="AG742" s="222"/>
      <c r="AH742" s="222"/>
      <c r="AI742" s="222"/>
      <c r="AJ742" s="222"/>
      <c r="AK742" s="222"/>
      <c r="AL742" s="222"/>
      <c r="AM742" s="222"/>
      <c r="AN742" s="222"/>
      <c r="AO742" s="222"/>
      <c r="AP742" s="222"/>
      <c r="AQ742" s="222"/>
      <c r="AR742" s="222"/>
      <c r="AS742" s="222"/>
      <c r="AT742" s="222"/>
      <c r="AU742" s="222"/>
      <c r="AV742" s="222"/>
      <c r="AW742" s="222"/>
      <c r="AX742" s="222"/>
      <c r="AY742" s="222"/>
      <c r="AZ742" s="222"/>
      <c r="BA742" s="222"/>
      <c r="BB742" s="222"/>
      <c r="BC742" s="222"/>
      <c r="BD742" s="222"/>
      <c r="BE742" s="222"/>
      <c r="BF742" s="222"/>
      <c r="BG742" s="222"/>
      <c r="BH742" s="222"/>
      <c r="BI742" s="222"/>
      <c r="BJ742" s="222"/>
      <c r="BK742" s="222"/>
      <c r="BL742" s="222"/>
    </row>
    <row r="743">
      <c r="A743" s="222"/>
      <c r="B743" s="222"/>
      <c r="C743" s="222"/>
      <c r="D743" s="222"/>
      <c r="E743" s="222"/>
      <c r="F743" s="222"/>
      <c r="G743" s="222"/>
      <c r="H743" s="222"/>
      <c r="I743" s="222"/>
      <c r="J743" s="222"/>
      <c r="K743" s="222"/>
      <c r="L743" s="222"/>
      <c r="M743" s="222"/>
      <c r="N743" s="222"/>
      <c r="O743" s="222"/>
      <c r="P743" s="222"/>
      <c r="Q743" s="222"/>
      <c r="R743" s="222"/>
      <c r="S743" s="222"/>
      <c r="T743" s="222"/>
      <c r="U743" s="222"/>
      <c r="V743" s="222"/>
      <c r="W743" s="222"/>
      <c r="X743" s="222"/>
      <c r="Y743" s="222"/>
      <c r="Z743" s="222"/>
      <c r="AA743" s="222"/>
      <c r="AB743" s="222"/>
      <c r="AC743" s="222"/>
      <c r="AD743" s="222"/>
      <c r="AE743" s="222"/>
      <c r="AF743" s="222"/>
      <c r="AG743" s="222"/>
      <c r="AH743" s="222"/>
      <c r="AI743" s="222"/>
      <c r="AJ743" s="222"/>
      <c r="AK743" s="222"/>
      <c r="AL743" s="222"/>
      <c r="AM743" s="222"/>
      <c r="AN743" s="222"/>
      <c r="AO743" s="222"/>
      <c r="AP743" s="222"/>
      <c r="AQ743" s="222"/>
      <c r="AR743" s="222"/>
      <c r="AS743" s="222"/>
      <c r="AT743" s="222"/>
      <c r="AU743" s="222"/>
      <c r="AV743" s="222"/>
      <c r="AW743" s="222"/>
      <c r="AX743" s="222"/>
      <c r="AY743" s="222"/>
      <c r="AZ743" s="222"/>
      <c r="BA743" s="222"/>
      <c r="BB743" s="222"/>
      <c r="BC743" s="222"/>
      <c r="BD743" s="222"/>
      <c r="BE743" s="222"/>
      <c r="BF743" s="222"/>
      <c r="BG743" s="222"/>
      <c r="BH743" s="222"/>
      <c r="BI743" s="222"/>
      <c r="BJ743" s="222"/>
      <c r="BK743" s="222"/>
      <c r="BL743" s="222"/>
    </row>
    <row r="744">
      <c r="A744" s="222"/>
      <c r="B744" s="222"/>
      <c r="C744" s="222"/>
      <c r="D744" s="222"/>
      <c r="E744" s="222"/>
      <c r="F744" s="222"/>
      <c r="G744" s="222"/>
      <c r="H744" s="222"/>
      <c r="I744" s="222"/>
      <c r="J744" s="222"/>
      <c r="K744" s="222"/>
      <c r="L744" s="222"/>
      <c r="M744" s="222"/>
      <c r="N744" s="222"/>
      <c r="O744" s="222"/>
      <c r="P744" s="222"/>
      <c r="Q744" s="222"/>
      <c r="R744" s="222"/>
      <c r="S744" s="222"/>
      <c r="T744" s="222"/>
      <c r="U744" s="222"/>
      <c r="V744" s="222"/>
      <c r="W744" s="222"/>
      <c r="X744" s="222"/>
      <c r="Y744" s="222"/>
      <c r="Z744" s="222"/>
      <c r="AA744" s="222"/>
      <c r="AB744" s="222"/>
      <c r="AC744" s="222"/>
      <c r="AD744" s="222"/>
      <c r="AE744" s="222"/>
      <c r="AF744" s="222"/>
      <c r="AG744" s="222"/>
      <c r="AH744" s="222"/>
      <c r="AI744" s="222"/>
      <c r="AJ744" s="222"/>
      <c r="AK744" s="222"/>
      <c r="AL744" s="222"/>
      <c r="AM744" s="222"/>
      <c r="AN744" s="222"/>
      <c r="AO744" s="222"/>
      <c r="AP744" s="222"/>
      <c r="AQ744" s="222"/>
      <c r="AR744" s="222"/>
      <c r="AS744" s="222"/>
      <c r="AT744" s="222"/>
      <c r="AU744" s="222"/>
      <c r="AV744" s="222"/>
      <c r="AW744" s="222"/>
      <c r="AX744" s="222"/>
      <c r="AY744" s="222"/>
      <c r="AZ744" s="222"/>
      <c r="BA744" s="222"/>
      <c r="BB744" s="222"/>
      <c r="BC744" s="222"/>
      <c r="BD744" s="222"/>
      <c r="BE744" s="222"/>
      <c r="BF744" s="222"/>
      <c r="BG744" s="222"/>
      <c r="BH744" s="222"/>
      <c r="BI744" s="222"/>
      <c r="BJ744" s="222"/>
      <c r="BK744" s="222"/>
      <c r="BL744" s="222"/>
    </row>
    <row r="745">
      <c r="A745" s="222"/>
      <c r="B745" s="222"/>
      <c r="C745" s="222"/>
      <c r="D745" s="222"/>
      <c r="E745" s="222"/>
      <c r="F745" s="222"/>
      <c r="G745" s="222"/>
      <c r="H745" s="222"/>
      <c r="I745" s="222"/>
      <c r="J745" s="222"/>
      <c r="K745" s="222"/>
      <c r="L745" s="222"/>
      <c r="M745" s="222"/>
      <c r="N745" s="222"/>
      <c r="O745" s="222"/>
      <c r="P745" s="222"/>
      <c r="Q745" s="222"/>
      <c r="R745" s="222"/>
      <c r="S745" s="222"/>
      <c r="T745" s="222"/>
      <c r="U745" s="222"/>
      <c r="V745" s="222"/>
      <c r="W745" s="222"/>
      <c r="X745" s="222"/>
      <c r="Y745" s="222"/>
      <c r="Z745" s="222"/>
      <c r="AA745" s="222"/>
      <c r="AB745" s="222"/>
      <c r="AC745" s="222"/>
      <c r="AD745" s="222"/>
      <c r="AE745" s="222"/>
      <c r="AF745" s="222"/>
      <c r="AG745" s="222"/>
      <c r="AH745" s="222"/>
      <c r="AI745" s="222"/>
      <c r="AJ745" s="222"/>
      <c r="AK745" s="222"/>
      <c r="AL745" s="222"/>
      <c r="AM745" s="222"/>
      <c r="AN745" s="222"/>
      <c r="AO745" s="222"/>
      <c r="AP745" s="222"/>
      <c r="AQ745" s="222"/>
      <c r="AR745" s="222"/>
      <c r="AS745" s="222"/>
      <c r="AT745" s="222"/>
      <c r="AU745" s="222"/>
      <c r="AV745" s="222"/>
      <c r="AW745" s="222"/>
      <c r="AX745" s="222"/>
      <c r="AY745" s="222"/>
      <c r="AZ745" s="222"/>
      <c r="BA745" s="222"/>
      <c r="BB745" s="222"/>
      <c r="BC745" s="222"/>
      <c r="BD745" s="222"/>
      <c r="BE745" s="222"/>
      <c r="BF745" s="222"/>
      <c r="BG745" s="222"/>
      <c r="BH745" s="222"/>
      <c r="BI745" s="222"/>
      <c r="BJ745" s="222"/>
      <c r="BK745" s="222"/>
      <c r="BL745" s="222"/>
    </row>
    <row r="746">
      <c r="A746" s="222"/>
      <c r="B746" s="222"/>
      <c r="C746" s="222"/>
      <c r="D746" s="222"/>
      <c r="E746" s="222"/>
      <c r="F746" s="222"/>
      <c r="G746" s="222"/>
      <c r="H746" s="222"/>
      <c r="I746" s="222"/>
      <c r="J746" s="222"/>
      <c r="K746" s="222"/>
      <c r="L746" s="222"/>
      <c r="M746" s="222"/>
      <c r="N746" s="222"/>
      <c r="O746" s="222"/>
      <c r="P746" s="222"/>
      <c r="Q746" s="222"/>
      <c r="R746" s="222"/>
      <c r="S746" s="222"/>
      <c r="T746" s="222"/>
      <c r="U746" s="222"/>
      <c r="V746" s="222"/>
      <c r="W746" s="222"/>
      <c r="X746" s="222"/>
      <c r="Y746" s="222"/>
      <c r="Z746" s="222"/>
      <c r="AA746" s="222"/>
      <c r="AB746" s="222"/>
      <c r="AC746" s="222"/>
      <c r="AD746" s="222"/>
      <c r="AE746" s="222"/>
      <c r="AF746" s="222"/>
      <c r="AG746" s="222"/>
      <c r="AH746" s="222"/>
      <c r="AI746" s="222"/>
      <c r="AJ746" s="222"/>
      <c r="AK746" s="222"/>
      <c r="AL746" s="222"/>
      <c r="AM746" s="222"/>
      <c r="AN746" s="222"/>
      <c r="AO746" s="222"/>
      <c r="AP746" s="222"/>
      <c r="AQ746" s="222"/>
      <c r="AR746" s="222"/>
      <c r="AS746" s="222"/>
      <c r="AT746" s="222"/>
      <c r="AU746" s="222"/>
      <c r="AV746" s="222"/>
      <c r="AW746" s="222"/>
      <c r="AX746" s="222"/>
      <c r="AY746" s="222"/>
      <c r="AZ746" s="222"/>
      <c r="BA746" s="222"/>
      <c r="BB746" s="222"/>
      <c r="BC746" s="222"/>
      <c r="BD746" s="222"/>
      <c r="BE746" s="222"/>
      <c r="BF746" s="222"/>
      <c r="BG746" s="222"/>
      <c r="BH746" s="222"/>
      <c r="BI746" s="222"/>
      <c r="BJ746" s="222"/>
      <c r="BK746" s="222"/>
      <c r="BL746" s="222"/>
    </row>
    <row r="747">
      <c r="A747" s="222"/>
      <c r="B747" s="222"/>
      <c r="C747" s="222"/>
      <c r="D747" s="222"/>
      <c r="E747" s="222"/>
      <c r="F747" s="222"/>
      <c r="G747" s="222"/>
      <c r="H747" s="222"/>
      <c r="I747" s="222"/>
      <c r="J747" s="222"/>
      <c r="K747" s="222"/>
      <c r="L747" s="222"/>
      <c r="M747" s="222"/>
      <c r="N747" s="222"/>
      <c r="O747" s="222"/>
      <c r="P747" s="222"/>
      <c r="Q747" s="222"/>
      <c r="R747" s="222"/>
      <c r="S747" s="222"/>
      <c r="T747" s="222"/>
      <c r="U747" s="222"/>
      <c r="V747" s="222"/>
      <c r="W747" s="222"/>
      <c r="X747" s="222"/>
      <c r="Y747" s="222"/>
      <c r="Z747" s="222"/>
      <c r="AA747" s="222"/>
      <c r="AB747" s="222"/>
      <c r="AC747" s="222"/>
      <c r="AD747" s="222"/>
      <c r="AE747" s="222"/>
      <c r="AF747" s="222"/>
      <c r="AG747" s="222"/>
      <c r="AH747" s="222"/>
      <c r="AI747" s="222"/>
      <c r="AJ747" s="222"/>
      <c r="AK747" s="222"/>
      <c r="AL747" s="222"/>
      <c r="AM747" s="222"/>
      <c r="AN747" s="222"/>
      <c r="AO747" s="222"/>
      <c r="AP747" s="222"/>
      <c r="AQ747" s="222"/>
      <c r="AR747" s="222"/>
      <c r="AS747" s="222"/>
      <c r="AT747" s="222"/>
      <c r="AU747" s="222"/>
      <c r="AV747" s="222"/>
      <c r="AW747" s="222"/>
      <c r="AX747" s="222"/>
      <c r="AY747" s="222"/>
      <c r="AZ747" s="222"/>
      <c r="BA747" s="222"/>
      <c r="BB747" s="222"/>
      <c r="BC747" s="222"/>
      <c r="BD747" s="222"/>
      <c r="BE747" s="222"/>
      <c r="BF747" s="222"/>
      <c r="BG747" s="222"/>
      <c r="BH747" s="222"/>
      <c r="BI747" s="222"/>
      <c r="BJ747" s="222"/>
      <c r="BK747" s="222"/>
      <c r="BL747" s="222"/>
    </row>
    <row r="748">
      <c r="A748" s="222"/>
      <c r="B748" s="222"/>
      <c r="C748" s="222"/>
      <c r="D748" s="222"/>
      <c r="E748" s="222"/>
      <c r="F748" s="222"/>
      <c r="G748" s="222"/>
      <c r="H748" s="222"/>
      <c r="I748" s="222"/>
      <c r="J748" s="222"/>
      <c r="K748" s="222"/>
      <c r="L748" s="222"/>
      <c r="M748" s="222"/>
      <c r="N748" s="222"/>
      <c r="O748" s="222"/>
      <c r="P748" s="222"/>
      <c r="Q748" s="222"/>
      <c r="R748" s="222"/>
      <c r="S748" s="222"/>
      <c r="T748" s="222"/>
      <c r="U748" s="222"/>
      <c r="V748" s="222"/>
      <c r="W748" s="222"/>
      <c r="X748" s="222"/>
      <c r="Y748" s="222"/>
      <c r="Z748" s="222"/>
      <c r="AA748" s="222"/>
      <c r="AB748" s="222"/>
      <c r="AC748" s="222"/>
      <c r="AD748" s="222"/>
      <c r="AE748" s="222"/>
      <c r="AF748" s="222"/>
      <c r="AG748" s="222"/>
      <c r="AH748" s="222"/>
      <c r="AI748" s="222"/>
      <c r="AJ748" s="222"/>
      <c r="AK748" s="222"/>
      <c r="AL748" s="222"/>
      <c r="AM748" s="222"/>
      <c r="AN748" s="222"/>
      <c r="AO748" s="222"/>
      <c r="AP748" s="222"/>
      <c r="AQ748" s="222"/>
      <c r="AR748" s="222"/>
      <c r="AS748" s="222"/>
      <c r="AT748" s="222"/>
      <c r="AU748" s="222"/>
      <c r="AV748" s="222"/>
      <c r="AW748" s="222"/>
      <c r="AX748" s="222"/>
      <c r="AY748" s="222"/>
      <c r="AZ748" s="222"/>
      <c r="BA748" s="222"/>
      <c r="BB748" s="222"/>
      <c r="BC748" s="222"/>
      <c r="BD748" s="222"/>
      <c r="BE748" s="222"/>
      <c r="BF748" s="222"/>
      <c r="BG748" s="222"/>
      <c r="BH748" s="222"/>
      <c r="BI748" s="222"/>
      <c r="BJ748" s="222"/>
      <c r="BK748" s="222"/>
      <c r="BL748" s="222"/>
    </row>
    <row r="749">
      <c r="A749" s="222"/>
      <c r="B749" s="222"/>
      <c r="C749" s="222"/>
      <c r="D749" s="222"/>
      <c r="E749" s="222"/>
      <c r="F749" s="222"/>
      <c r="G749" s="222"/>
      <c r="H749" s="222"/>
      <c r="I749" s="222"/>
      <c r="J749" s="222"/>
      <c r="K749" s="222"/>
      <c r="L749" s="222"/>
      <c r="M749" s="222"/>
      <c r="N749" s="222"/>
      <c r="O749" s="222"/>
      <c r="P749" s="222"/>
      <c r="Q749" s="222"/>
      <c r="R749" s="222"/>
      <c r="S749" s="222"/>
      <c r="T749" s="222"/>
      <c r="U749" s="222"/>
      <c r="V749" s="222"/>
      <c r="W749" s="222"/>
      <c r="X749" s="222"/>
      <c r="Y749" s="222"/>
      <c r="Z749" s="222"/>
      <c r="AA749" s="222"/>
      <c r="AB749" s="222"/>
      <c r="AC749" s="222"/>
      <c r="AD749" s="222"/>
      <c r="AE749" s="222"/>
      <c r="AF749" s="222"/>
      <c r="AG749" s="222"/>
      <c r="AH749" s="222"/>
      <c r="AI749" s="222"/>
      <c r="AJ749" s="222"/>
      <c r="AK749" s="222"/>
      <c r="AL749" s="222"/>
      <c r="AM749" s="222"/>
      <c r="AN749" s="222"/>
      <c r="AO749" s="222"/>
      <c r="AP749" s="222"/>
      <c r="AQ749" s="222"/>
      <c r="AR749" s="222"/>
      <c r="AS749" s="222"/>
      <c r="AT749" s="222"/>
      <c r="AU749" s="222"/>
      <c r="AV749" s="222"/>
      <c r="AW749" s="222"/>
      <c r="AX749" s="222"/>
      <c r="AY749" s="222"/>
      <c r="AZ749" s="222"/>
      <c r="BA749" s="222"/>
      <c r="BB749" s="222"/>
      <c r="BC749" s="222"/>
      <c r="BD749" s="222"/>
      <c r="BE749" s="222"/>
      <c r="BF749" s="222"/>
      <c r="BG749" s="222"/>
      <c r="BH749" s="222"/>
      <c r="BI749" s="222"/>
      <c r="BJ749" s="222"/>
      <c r="BK749" s="222"/>
      <c r="BL749" s="222"/>
    </row>
    <row r="750">
      <c r="A750" s="222"/>
      <c r="B750" s="222"/>
      <c r="C750" s="222"/>
      <c r="D750" s="222"/>
      <c r="E750" s="222"/>
      <c r="F750" s="222"/>
      <c r="G750" s="222"/>
      <c r="H750" s="222"/>
      <c r="I750" s="222"/>
      <c r="J750" s="222"/>
      <c r="K750" s="222"/>
      <c r="L750" s="222"/>
      <c r="M750" s="222"/>
      <c r="N750" s="222"/>
      <c r="O750" s="222"/>
      <c r="P750" s="222"/>
      <c r="Q750" s="222"/>
      <c r="R750" s="222"/>
      <c r="S750" s="222"/>
      <c r="T750" s="222"/>
      <c r="U750" s="222"/>
      <c r="V750" s="222"/>
      <c r="W750" s="222"/>
      <c r="X750" s="222"/>
      <c r="Y750" s="222"/>
      <c r="Z750" s="222"/>
      <c r="AA750" s="222"/>
      <c r="AB750" s="222"/>
      <c r="AC750" s="222"/>
      <c r="AD750" s="222"/>
      <c r="AE750" s="222"/>
      <c r="AF750" s="222"/>
      <c r="AG750" s="222"/>
      <c r="AH750" s="222"/>
      <c r="AI750" s="222"/>
      <c r="AJ750" s="222"/>
      <c r="AK750" s="222"/>
      <c r="AL750" s="222"/>
      <c r="AM750" s="222"/>
      <c r="AN750" s="222"/>
      <c r="AO750" s="222"/>
      <c r="AP750" s="222"/>
      <c r="AQ750" s="222"/>
      <c r="AR750" s="222"/>
      <c r="AS750" s="222"/>
      <c r="AT750" s="222"/>
      <c r="AU750" s="222"/>
      <c r="AV750" s="222"/>
      <c r="AW750" s="222"/>
      <c r="AX750" s="222"/>
      <c r="AY750" s="222"/>
      <c r="AZ750" s="222"/>
      <c r="BA750" s="222"/>
      <c r="BB750" s="222"/>
      <c r="BC750" s="222"/>
      <c r="BD750" s="222"/>
      <c r="BE750" s="222"/>
      <c r="BF750" s="222"/>
      <c r="BG750" s="222"/>
      <c r="BH750" s="222"/>
      <c r="BI750" s="222"/>
      <c r="BJ750" s="222"/>
      <c r="BK750" s="222"/>
      <c r="BL750" s="222"/>
    </row>
    <row r="751">
      <c r="A751" s="222"/>
      <c r="B751" s="222"/>
      <c r="C751" s="222"/>
      <c r="D751" s="222"/>
      <c r="E751" s="222"/>
      <c r="F751" s="222"/>
      <c r="G751" s="222"/>
      <c r="H751" s="222"/>
      <c r="I751" s="222"/>
      <c r="J751" s="222"/>
      <c r="K751" s="222"/>
      <c r="L751" s="222"/>
      <c r="M751" s="222"/>
      <c r="N751" s="222"/>
      <c r="O751" s="222"/>
      <c r="P751" s="222"/>
      <c r="Q751" s="222"/>
      <c r="R751" s="222"/>
      <c r="S751" s="222"/>
      <c r="T751" s="222"/>
      <c r="U751" s="222"/>
      <c r="V751" s="222"/>
      <c r="W751" s="222"/>
      <c r="X751" s="222"/>
      <c r="Y751" s="222"/>
      <c r="Z751" s="222"/>
      <c r="AA751" s="222"/>
      <c r="AB751" s="222"/>
      <c r="AC751" s="222"/>
      <c r="AD751" s="222"/>
      <c r="AE751" s="222"/>
      <c r="AF751" s="222"/>
      <c r="AG751" s="222"/>
      <c r="AH751" s="222"/>
      <c r="AI751" s="222"/>
      <c r="AJ751" s="222"/>
      <c r="AK751" s="222"/>
      <c r="AL751" s="222"/>
      <c r="AM751" s="222"/>
      <c r="AN751" s="222"/>
      <c r="AO751" s="222"/>
      <c r="AP751" s="222"/>
      <c r="AQ751" s="222"/>
      <c r="AR751" s="222"/>
      <c r="AS751" s="222"/>
      <c r="AT751" s="222"/>
      <c r="AU751" s="222"/>
      <c r="AV751" s="222"/>
      <c r="AW751" s="222"/>
      <c r="AX751" s="222"/>
      <c r="AY751" s="222"/>
      <c r="AZ751" s="222"/>
      <c r="BA751" s="222"/>
      <c r="BB751" s="222"/>
      <c r="BC751" s="222"/>
      <c r="BD751" s="222"/>
      <c r="BE751" s="222"/>
      <c r="BF751" s="222"/>
      <c r="BG751" s="222"/>
      <c r="BH751" s="222"/>
      <c r="BI751" s="222"/>
      <c r="BJ751" s="222"/>
      <c r="BK751" s="222"/>
      <c r="BL751" s="222"/>
    </row>
    <row r="752">
      <c r="A752" s="222"/>
      <c r="B752" s="222"/>
      <c r="C752" s="222"/>
      <c r="D752" s="222"/>
      <c r="E752" s="222"/>
      <c r="F752" s="222"/>
      <c r="G752" s="222"/>
      <c r="H752" s="222"/>
      <c r="I752" s="222"/>
      <c r="J752" s="222"/>
      <c r="K752" s="222"/>
      <c r="L752" s="222"/>
      <c r="M752" s="222"/>
      <c r="N752" s="222"/>
      <c r="O752" s="222"/>
      <c r="P752" s="222"/>
      <c r="Q752" s="222"/>
      <c r="R752" s="222"/>
      <c r="S752" s="222"/>
      <c r="T752" s="222"/>
      <c r="U752" s="222"/>
      <c r="V752" s="222"/>
      <c r="W752" s="222"/>
      <c r="X752" s="222"/>
      <c r="Y752" s="222"/>
      <c r="Z752" s="222"/>
      <c r="AA752" s="222"/>
      <c r="AB752" s="222"/>
      <c r="AC752" s="222"/>
      <c r="AD752" s="222"/>
      <c r="AE752" s="222"/>
      <c r="AF752" s="222"/>
      <c r="AG752" s="222"/>
      <c r="AH752" s="222"/>
      <c r="AI752" s="222"/>
      <c r="AJ752" s="222"/>
      <c r="AK752" s="222"/>
      <c r="AL752" s="222"/>
      <c r="AM752" s="222"/>
      <c r="AN752" s="222"/>
      <c r="AO752" s="222"/>
      <c r="AP752" s="222"/>
      <c r="AQ752" s="222"/>
      <c r="AR752" s="222"/>
      <c r="AS752" s="222"/>
      <c r="AT752" s="222"/>
      <c r="AU752" s="222"/>
      <c r="AV752" s="222"/>
      <c r="AW752" s="222"/>
      <c r="AX752" s="222"/>
      <c r="AY752" s="222"/>
      <c r="AZ752" s="222"/>
      <c r="BA752" s="222"/>
      <c r="BB752" s="222"/>
      <c r="BC752" s="222"/>
      <c r="BD752" s="222"/>
      <c r="BE752" s="222"/>
      <c r="BF752" s="222"/>
      <c r="BG752" s="222"/>
      <c r="BH752" s="222"/>
      <c r="BI752" s="222"/>
      <c r="BJ752" s="222"/>
      <c r="BK752" s="222"/>
      <c r="BL752" s="222"/>
    </row>
    <row r="753">
      <c r="A753" s="222"/>
      <c r="B753" s="222"/>
      <c r="C753" s="222"/>
      <c r="D753" s="222"/>
      <c r="E753" s="222"/>
      <c r="F753" s="222"/>
      <c r="G753" s="222"/>
      <c r="H753" s="222"/>
      <c r="I753" s="222"/>
      <c r="J753" s="222"/>
      <c r="K753" s="222"/>
      <c r="L753" s="222"/>
      <c r="M753" s="222"/>
      <c r="N753" s="222"/>
      <c r="O753" s="222"/>
      <c r="P753" s="222"/>
      <c r="Q753" s="222"/>
      <c r="R753" s="222"/>
      <c r="S753" s="222"/>
      <c r="T753" s="222"/>
      <c r="U753" s="222"/>
      <c r="V753" s="222"/>
      <c r="W753" s="222"/>
      <c r="X753" s="222"/>
      <c r="Y753" s="222"/>
      <c r="Z753" s="222"/>
      <c r="AA753" s="222"/>
      <c r="AB753" s="222"/>
      <c r="AC753" s="222"/>
      <c r="AD753" s="222"/>
      <c r="AE753" s="222"/>
      <c r="AF753" s="222"/>
      <c r="AG753" s="222"/>
      <c r="AH753" s="222"/>
      <c r="AI753" s="222"/>
      <c r="AJ753" s="222"/>
      <c r="AK753" s="222"/>
      <c r="AL753" s="222"/>
      <c r="AM753" s="222"/>
      <c r="AN753" s="222"/>
      <c r="AO753" s="222"/>
      <c r="AP753" s="222"/>
      <c r="AQ753" s="222"/>
      <c r="AR753" s="222"/>
      <c r="AS753" s="222"/>
      <c r="AT753" s="222"/>
      <c r="AU753" s="222"/>
      <c r="AV753" s="222"/>
      <c r="AW753" s="222"/>
      <c r="AX753" s="222"/>
      <c r="AY753" s="222"/>
      <c r="AZ753" s="222"/>
      <c r="BA753" s="222"/>
      <c r="BB753" s="222"/>
      <c r="BC753" s="222"/>
      <c r="BD753" s="222"/>
      <c r="BE753" s="222"/>
      <c r="BF753" s="222"/>
      <c r="BG753" s="222"/>
      <c r="BH753" s="222"/>
      <c r="BI753" s="222"/>
      <c r="BJ753" s="222"/>
      <c r="BK753" s="222"/>
      <c r="BL753" s="222"/>
    </row>
    <row r="754">
      <c r="A754" s="222"/>
      <c r="B754" s="222"/>
      <c r="C754" s="222"/>
      <c r="D754" s="222"/>
      <c r="E754" s="222"/>
      <c r="F754" s="222"/>
      <c r="G754" s="222"/>
      <c r="H754" s="222"/>
      <c r="I754" s="222"/>
      <c r="J754" s="222"/>
      <c r="K754" s="222"/>
      <c r="L754" s="222"/>
      <c r="M754" s="222"/>
      <c r="N754" s="222"/>
      <c r="O754" s="222"/>
      <c r="P754" s="222"/>
      <c r="Q754" s="222"/>
      <c r="R754" s="222"/>
      <c r="S754" s="222"/>
      <c r="T754" s="222"/>
      <c r="U754" s="222"/>
      <c r="V754" s="222"/>
      <c r="W754" s="222"/>
      <c r="X754" s="222"/>
      <c r="Y754" s="222"/>
      <c r="Z754" s="222"/>
      <c r="AA754" s="222"/>
      <c r="AB754" s="222"/>
      <c r="AC754" s="222"/>
      <c r="AD754" s="222"/>
      <c r="AE754" s="222"/>
      <c r="AF754" s="222"/>
      <c r="AG754" s="222"/>
      <c r="AH754" s="222"/>
      <c r="AI754" s="222"/>
      <c r="AJ754" s="222"/>
      <c r="AK754" s="222"/>
      <c r="AL754" s="222"/>
      <c r="AM754" s="222"/>
      <c r="AN754" s="222"/>
      <c r="AO754" s="222"/>
      <c r="AP754" s="222"/>
      <c r="AQ754" s="222"/>
      <c r="AR754" s="222"/>
      <c r="AS754" s="222"/>
      <c r="AT754" s="222"/>
      <c r="AU754" s="222"/>
      <c r="AV754" s="222"/>
      <c r="AW754" s="222"/>
      <c r="AX754" s="222"/>
      <c r="AY754" s="222"/>
      <c r="AZ754" s="222"/>
      <c r="BA754" s="222"/>
      <c r="BB754" s="222"/>
      <c r="BC754" s="222"/>
      <c r="BD754" s="222"/>
      <c r="BE754" s="222"/>
      <c r="BF754" s="222"/>
      <c r="BG754" s="222"/>
      <c r="BH754" s="222"/>
      <c r="BI754" s="222"/>
      <c r="BJ754" s="222"/>
      <c r="BK754" s="222"/>
      <c r="BL754" s="222"/>
    </row>
    <row r="755">
      <c r="A755" s="222"/>
      <c r="B755" s="222"/>
      <c r="C755" s="222"/>
      <c r="D755" s="222"/>
      <c r="E755" s="222"/>
      <c r="F755" s="222"/>
      <c r="G755" s="222"/>
      <c r="H755" s="222"/>
      <c r="I755" s="222"/>
      <c r="J755" s="222"/>
      <c r="K755" s="222"/>
      <c r="L755" s="222"/>
      <c r="M755" s="222"/>
      <c r="N755" s="222"/>
      <c r="O755" s="222"/>
      <c r="P755" s="222"/>
      <c r="Q755" s="222"/>
      <c r="R755" s="222"/>
      <c r="S755" s="222"/>
      <c r="T755" s="222"/>
      <c r="U755" s="222"/>
      <c r="V755" s="222"/>
      <c r="W755" s="222"/>
      <c r="X755" s="222"/>
      <c r="Y755" s="222"/>
      <c r="Z755" s="222"/>
      <c r="AA755" s="222"/>
      <c r="AB755" s="222"/>
      <c r="AC755" s="222"/>
      <c r="AD755" s="222"/>
      <c r="AE755" s="222"/>
      <c r="AF755" s="222"/>
      <c r="AG755" s="222"/>
      <c r="AH755" s="222"/>
      <c r="AI755" s="222"/>
      <c r="AJ755" s="222"/>
      <c r="AK755" s="222"/>
      <c r="AL755" s="222"/>
      <c r="AM755" s="222"/>
      <c r="AN755" s="222"/>
      <c r="AO755" s="222"/>
      <c r="AP755" s="222"/>
      <c r="AQ755" s="222"/>
      <c r="AR755" s="222"/>
      <c r="AS755" s="222"/>
      <c r="AT755" s="222"/>
      <c r="AU755" s="222"/>
      <c r="AV755" s="222"/>
      <c r="AW755" s="222"/>
      <c r="AX755" s="222"/>
      <c r="AY755" s="222"/>
      <c r="AZ755" s="222"/>
      <c r="BA755" s="222"/>
      <c r="BB755" s="222"/>
      <c r="BC755" s="222"/>
      <c r="BD755" s="222"/>
      <c r="BE755" s="222"/>
      <c r="BF755" s="222"/>
      <c r="BG755" s="222"/>
      <c r="BH755" s="222"/>
      <c r="BI755" s="222"/>
      <c r="BJ755" s="222"/>
      <c r="BK755" s="222"/>
      <c r="BL755" s="222"/>
    </row>
    <row r="756">
      <c r="A756" s="222"/>
      <c r="B756" s="222"/>
      <c r="C756" s="222"/>
      <c r="D756" s="222"/>
      <c r="E756" s="222"/>
      <c r="F756" s="222"/>
      <c r="G756" s="222"/>
      <c r="H756" s="222"/>
      <c r="I756" s="222"/>
      <c r="J756" s="222"/>
      <c r="K756" s="222"/>
      <c r="L756" s="222"/>
      <c r="M756" s="222"/>
      <c r="N756" s="222"/>
      <c r="O756" s="222"/>
      <c r="P756" s="222"/>
      <c r="Q756" s="222"/>
      <c r="R756" s="222"/>
      <c r="S756" s="222"/>
      <c r="T756" s="222"/>
      <c r="U756" s="222"/>
      <c r="V756" s="222"/>
      <c r="W756" s="222"/>
      <c r="X756" s="222"/>
      <c r="Y756" s="222"/>
      <c r="Z756" s="222"/>
      <c r="AA756" s="222"/>
      <c r="AB756" s="222"/>
      <c r="AC756" s="222"/>
      <c r="AD756" s="222"/>
      <c r="AE756" s="222"/>
      <c r="AF756" s="222"/>
      <c r="AG756" s="222"/>
      <c r="AH756" s="222"/>
      <c r="AI756" s="222"/>
      <c r="AJ756" s="222"/>
      <c r="AK756" s="222"/>
      <c r="AL756" s="222"/>
      <c r="AM756" s="222"/>
      <c r="AN756" s="222"/>
      <c r="AO756" s="222"/>
      <c r="AP756" s="222"/>
      <c r="AQ756" s="222"/>
      <c r="AR756" s="222"/>
      <c r="AS756" s="222"/>
      <c r="AT756" s="222"/>
      <c r="AU756" s="222"/>
      <c r="AV756" s="222"/>
      <c r="AW756" s="222"/>
      <c r="AX756" s="222"/>
      <c r="AY756" s="222"/>
      <c r="AZ756" s="222"/>
      <c r="BA756" s="222"/>
      <c r="BB756" s="222"/>
      <c r="BC756" s="222"/>
      <c r="BD756" s="222"/>
      <c r="BE756" s="222"/>
      <c r="BF756" s="222"/>
      <c r="BG756" s="222"/>
      <c r="BH756" s="222"/>
      <c r="BI756" s="222"/>
      <c r="BJ756" s="222"/>
      <c r="BK756" s="222"/>
      <c r="BL756" s="222"/>
    </row>
    <row r="757">
      <c r="A757" s="222"/>
      <c r="B757" s="222"/>
      <c r="C757" s="222"/>
      <c r="D757" s="222"/>
      <c r="E757" s="222"/>
      <c r="F757" s="222"/>
      <c r="G757" s="222"/>
      <c r="H757" s="222"/>
      <c r="I757" s="222"/>
      <c r="J757" s="222"/>
      <c r="K757" s="222"/>
      <c r="L757" s="222"/>
      <c r="M757" s="222"/>
      <c r="N757" s="222"/>
      <c r="O757" s="222"/>
      <c r="P757" s="222"/>
      <c r="Q757" s="222"/>
      <c r="R757" s="222"/>
      <c r="S757" s="222"/>
      <c r="T757" s="222"/>
      <c r="U757" s="222"/>
      <c r="V757" s="222"/>
      <c r="W757" s="222"/>
      <c r="X757" s="222"/>
      <c r="Y757" s="222"/>
      <c r="Z757" s="222"/>
      <c r="AA757" s="222"/>
      <c r="AB757" s="222"/>
      <c r="AC757" s="222"/>
      <c r="AD757" s="222"/>
      <c r="AE757" s="222"/>
      <c r="AF757" s="222"/>
      <c r="AG757" s="222"/>
      <c r="AH757" s="222"/>
      <c r="AI757" s="222"/>
      <c r="AJ757" s="222"/>
      <c r="AK757" s="222"/>
      <c r="AL757" s="222"/>
      <c r="AM757" s="222"/>
      <c r="AN757" s="222"/>
      <c r="AO757" s="222"/>
      <c r="AP757" s="222"/>
      <c r="AQ757" s="222"/>
      <c r="AR757" s="222"/>
      <c r="AS757" s="222"/>
      <c r="AT757" s="222"/>
      <c r="AU757" s="222"/>
      <c r="AV757" s="222"/>
      <c r="AW757" s="222"/>
      <c r="AX757" s="222"/>
      <c r="AY757" s="222"/>
      <c r="AZ757" s="222"/>
      <c r="BA757" s="222"/>
      <c r="BB757" s="222"/>
      <c r="BC757" s="222"/>
      <c r="BD757" s="222"/>
      <c r="BE757" s="222"/>
      <c r="BF757" s="222"/>
      <c r="BG757" s="222"/>
      <c r="BH757" s="222"/>
      <c r="BI757" s="222"/>
      <c r="BJ757" s="222"/>
      <c r="BK757" s="222"/>
      <c r="BL757" s="222"/>
    </row>
    <row r="758">
      <c r="A758" s="222"/>
      <c r="B758" s="222"/>
      <c r="C758" s="222"/>
      <c r="D758" s="222"/>
      <c r="E758" s="222"/>
      <c r="F758" s="222"/>
      <c r="G758" s="222"/>
      <c r="H758" s="222"/>
      <c r="I758" s="222"/>
      <c r="J758" s="222"/>
      <c r="K758" s="222"/>
      <c r="L758" s="222"/>
      <c r="M758" s="222"/>
      <c r="N758" s="222"/>
      <c r="O758" s="222"/>
      <c r="P758" s="222"/>
      <c r="Q758" s="222"/>
      <c r="R758" s="222"/>
      <c r="S758" s="222"/>
      <c r="T758" s="222"/>
      <c r="U758" s="222"/>
      <c r="V758" s="222"/>
      <c r="W758" s="222"/>
      <c r="X758" s="222"/>
      <c r="Y758" s="222"/>
      <c r="Z758" s="222"/>
      <c r="AA758" s="222"/>
      <c r="AB758" s="222"/>
      <c r="AC758" s="222"/>
      <c r="AD758" s="222"/>
      <c r="AE758" s="222"/>
      <c r="AF758" s="222"/>
      <c r="AG758" s="222"/>
      <c r="AH758" s="222"/>
      <c r="AI758" s="222"/>
      <c r="AJ758" s="222"/>
      <c r="AK758" s="222"/>
      <c r="AL758" s="222"/>
      <c r="AM758" s="222"/>
      <c r="AN758" s="222"/>
      <c r="AO758" s="222"/>
      <c r="AP758" s="222"/>
      <c r="AQ758" s="222"/>
      <c r="AR758" s="222"/>
      <c r="AS758" s="222"/>
      <c r="AT758" s="222"/>
      <c r="AU758" s="222"/>
      <c r="AV758" s="222"/>
      <c r="AW758" s="222"/>
      <c r="AX758" s="222"/>
      <c r="AY758" s="222"/>
      <c r="AZ758" s="222"/>
      <c r="BA758" s="222"/>
      <c r="BB758" s="222"/>
      <c r="BC758" s="222"/>
      <c r="BD758" s="222"/>
      <c r="BE758" s="222"/>
      <c r="BF758" s="222"/>
      <c r="BG758" s="222"/>
      <c r="BH758" s="222"/>
      <c r="BI758" s="222"/>
      <c r="BJ758" s="222"/>
      <c r="BK758" s="222"/>
      <c r="BL758" s="222"/>
    </row>
    <row r="759">
      <c r="A759" s="222"/>
      <c r="B759" s="222"/>
      <c r="C759" s="222"/>
      <c r="D759" s="222"/>
      <c r="E759" s="222"/>
      <c r="F759" s="222"/>
      <c r="G759" s="222"/>
      <c r="H759" s="222"/>
      <c r="I759" s="222"/>
      <c r="J759" s="222"/>
      <c r="K759" s="222"/>
      <c r="L759" s="222"/>
      <c r="M759" s="222"/>
      <c r="N759" s="222"/>
      <c r="O759" s="222"/>
      <c r="P759" s="222"/>
      <c r="Q759" s="222"/>
      <c r="R759" s="222"/>
      <c r="S759" s="222"/>
      <c r="T759" s="222"/>
      <c r="U759" s="222"/>
      <c r="V759" s="222"/>
      <c r="W759" s="222"/>
      <c r="X759" s="222"/>
      <c r="Y759" s="222"/>
      <c r="Z759" s="222"/>
      <c r="AA759" s="222"/>
      <c r="AB759" s="222"/>
      <c r="AC759" s="222"/>
      <c r="AD759" s="222"/>
      <c r="AE759" s="222"/>
      <c r="AF759" s="222"/>
      <c r="AG759" s="222"/>
      <c r="AH759" s="222"/>
      <c r="AI759" s="222"/>
      <c r="AJ759" s="222"/>
      <c r="AK759" s="222"/>
      <c r="AL759" s="222"/>
      <c r="AM759" s="222"/>
      <c r="AN759" s="222"/>
      <c r="AO759" s="222"/>
      <c r="AP759" s="222"/>
      <c r="AQ759" s="222"/>
      <c r="AR759" s="222"/>
      <c r="AS759" s="222"/>
      <c r="AT759" s="222"/>
      <c r="AU759" s="222"/>
      <c r="AV759" s="222"/>
      <c r="AW759" s="222"/>
      <c r="AX759" s="222"/>
      <c r="AY759" s="222"/>
      <c r="AZ759" s="222"/>
      <c r="BA759" s="222"/>
      <c r="BB759" s="222"/>
      <c r="BC759" s="222"/>
      <c r="BD759" s="222"/>
      <c r="BE759" s="222"/>
      <c r="BF759" s="222"/>
      <c r="BG759" s="222"/>
      <c r="BH759" s="222"/>
      <c r="BI759" s="222"/>
      <c r="BJ759" s="222"/>
      <c r="BK759" s="222"/>
      <c r="BL759" s="222"/>
    </row>
    <row r="760">
      <c r="A760" s="222"/>
      <c r="B760" s="222"/>
      <c r="C760" s="222"/>
      <c r="D760" s="222"/>
      <c r="E760" s="222"/>
      <c r="F760" s="222"/>
      <c r="G760" s="222"/>
      <c r="H760" s="222"/>
      <c r="I760" s="222"/>
      <c r="J760" s="222"/>
      <c r="K760" s="222"/>
      <c r="L760" s="222"/>
      <c r="M760" s="222"/>
      <c r="N760" s="222"/>
      <c r="O760" s="222"/>
      <c r="P760" s="222"/>
      <c r="Q760" s="222"/>
      <c r="R760" s="222"/>
      <c r="S760" s="222"/>
      <c r="T760" s="222"/>
      <c r="U760" s="222"/>
      <c r="V760" s="222"/>
      <c r="W760" s="222"/>
      <c r="X760" s="222"/>
      <c r="Y760" s="222"/>
      <c r="Z760" s="222"/>
      <c r="AA760" s="222"/>
      <c r="AB760" s="222"/>
      <c r="AC760" s="222"/>
      <c r="AD760" s="222"/>
      <c r="AE760" s="222"/>
      <c r="AF760" s="222"/>
      <c r="AG760" s="222"/>
      <c r="AH760" s="222"/>
      <c r="AI760" s="222"/>
      <c r="AJ760" s="222"/>
      <c r="AK760" s="222"/>
      <c r="AL760" s="222"/>
      <c r="AM760" s="222"/>
      <c r="AN760" s="222"/>
      <c r="AO760" s="222"/>
      <c r="AP760" s="222"/>
      <c r="AQ760" s="222"/>
      <c r="AR760" s="222"/>
      <c r="AS760" s="222"/>
      <c r="AT760" s="222"/>
      <c r="AU760" s="222"/>
      <c r="AV760" s="222"/>
      <c r="AW760" s="222"/>
      <c r="AX760" s="222"/>
      <c r="AY760" s="222"/>
      <c r="AZ760" s="222"/>
      <c r="BA760" s="222"/>
      <c r="BB760" s="222"/>
      <c r="BC760" s="222"/>
      <c r="BD760" s="222"/>
      <c r="BE760" s="222"/>
      <c r="BF760" s="222"/>
      <c r="BG760" s="222"/>
      <c r="BH760" s="222"/>
      <c r="BI760" s="222"/>
      <c r="BJ760" s="222"/>
      <c r="BK760" s="222"/>
      <c r="BL760" s="222"/>
    </row>
    <row r="761">
      <c r="A761" s="222"/>
      <c r="B761" s="222"/>
      <c r="C761" s="222"/>
      <c r="D761" s="222"/>
      <c r="E761" s="222"/>
      <c r="F761" s="222"/>
      <c r="G761" s="222"/>
      <c r="H761" s="222"/>
      <c r="I761" s="222"/>
      <c r="J761" s="222"/>
      <c r="K761" s="222"/>
      <c r="L761" s="222"/>
      <c r="M761" s="222"/>
      <c r="N761" s="222"/>
      <c r="O761" s="222"/>
      <c r="P761" s="222"/>
      <c r="Q761" s="222"/>
      <c r="R761" s="222"/>
      <c r="S761" s="222"/>
      <c r="T761" s="222"/>
      <c r="U761" s="222"/>
      <c r="V761" s="222"/>
      <c r="W761" s="222"/>
      <c r="X761" s="222"/>
      <c r="Y761" s="222"/>
      <c r="Z761" s="222"/>
      <c r="AA761" s="222"/>
      <c r="AB761" s="222"/>
      <c r="AC761" s="222"/>
      <c r="AD761" s="222"/>
      <c r="AE761" s="222"/>
      <c r="AF761" s="222"/>
      <c r="AG761" s="222"/>
      <c r="AH761" s="222"/>
      <c r="AI761" s="222"/>
      <c r="AJ761" s="222"/>
      <c r="AK761" s="222"/>
      <c r="AL761" s="222"/>
      <c r="AM761" s="222"/>
      <c r="AN761" s="222"/>
      <c r="AO761" s="222"/>
      <c r="AP761" s="222"/>
      <c r="AQ761" s="222"/>
      <c r="AR761" s="222"/>
      <c r="AS761" s="222"/>
      <c r="AT761" s="222"/>
      <c r="AU761" s="222"/>
      <c r="AV761" s="222"/>
      <c r="AW761" s="222"/>
      <c r="AX761" s="222"/>
      <c r="AY761" s="222"/>
      <c r="AZ761" s="222"/>
      <c r="BA761" s="222"/>
      <c r="BB761" s="222"/>
      <c r="BC761" s="222"/>
      <c r="BD761" s="222"/>
      <c r="BE761" s="222"/>
      <c r="BF761" s="222"/>
      <c r="BG761" s="222"/>
      <c r="BH761" s="222"/>
      <c r="BI761" s="222"/>
      <c r="BJ761" s="222"/>
      <c r="BK761" s="222"/>
      <c r="BL761" s="222"/>
    </row>
    <row r="762">
      <c r="A762" s="222"/>
      <c r="B762" s="222"/>
      <c r="C762" s="222"/>
      <c r="D762" s="222"/>
      <c r="E762" s="222"/>
      <c r="F762" s="222"/>
      <c r="G762" s="222"/>
      <c r="H762" s="222"/>
      <c r="I762" s="222"/>
      <c r="J762" s="222"/>
      <c r="K762" s="222"/>
      <c r="L762" s="222"/>
      <c r="M762" s="222"/>
      <c r="N762" s="222"/>
      <c r="O762" s="222"/>
      <c r="P762" s="222"/>
      <c r="Q762" s="222"/>
      <c r="R762" s="222"/>
      <c r="S762" s="222"/>
      <c r="T762" s="222"/>
      <c r="U762" s="222"/>
      <c r="V762" s="222"/>
      <c r="W762" s="222"/>
      <c r="X762" s="222"/>
      <c r="Y762" s="222"/>
      <c r="Z762" s="222"/>
      <c r="AA762" s="222"/>
      <c r="AB762" s="222"/>
      <c r="AC762" s="222"/>
      <c r="AD762" s="222"/>
      <c r="AE762" s="222"/>
      <c r="AF762" s="222"/>
      <c r="AG762" s="222"/>
      <c r="AH762" s="222"/>
      <c r="AI762" s="222"/>
      <c r="AJ762" s="222"/>
      <c r="AK762" s="222"/>
      <c r="AL762" s="222"/>
      <c r="AM762" s="222"/>
      <c r="AN762" s="222"/>
      <c r="AO762" s="222"/>
      <c r="AP762" s="222"/>
      <c r="AQ762" s="222"/>
      <c r="AR762" s="222"/>
      <c r="AS762" s="222"/>
      <c r="AT762" s="222"/>
      <c r="AU762" s="222"/>
      <c r="AV762" s="222"/>
      <c r="AW762" s="222"/>
      <c r="AX762" s="222"/>
      <c r="AY762" s="222"/>
      <c r="AZ762" s="222"/>
      <c r="BA762" s="222"/>
      <c r="BB762" s="222"/>
      <c r="BC762" s="222"/>
      <c r="BD762" s="222"/>
      <c r="BE762" s="222"/>
      <c r="BF762" s="222"/>
      <c r="BG762" s="222"/>
      <c r="BH762" s="222"/>
      <c r="BI762" s="222"/>
      <c r="BJ762" s="222"/>
      <c r="BK762" s="222"/>
      <c r="BL762" s="222"/>
    </row>
    <row r="763">
      <c r="A763" s="222"/>
      <c r="B763" s="222"/>
      <c r="C763" s="222"/>
      <c r="D763" s="222"/>
      <c r="E763" s="222"/>
      <c r="F763" s="222"/>
      <c r="G763" s="222"/>
      <c r="H763" s="222"/>
      <c r="I763" s="222"/>
      <c r="J763" s="222"/>
      <c r="K763" s="222"/>
      <c r="L763" s="222"/>
      <c r="M763" s="222"/>
      <c r="N763" s="222"/>
      <c r="O763" s="222"/>
      <c r="P763" s="222"/>
      <c r="Q763" s="222"/>
      <c r="R763" s="222"/>
      <c r="S763" s="222"/>
      <c r="T763" s="222"/>
      <c r="U763" s="222"/>
      <c r="V763" s="222"/>
      <c r="W763" s="222"/>
      <c r="X763" s="222"/>
      <c r="Y763" s="222"/>
      <c r="Z763" s="222"/>
      <c r="AA763" s="222"/>
      <c r="AB763" s="222"/>
      <c r="AC763" s="222"/>
      <c r="AD763" s="222"/>
      <c r="AE763" s="222"/>
      <c r="AF763" s="222"/>
      <c r="AG763" s="222"/>
      <c r="AH763" s="222"/>
      <c r="AI763" s="222"/>
      <c r="AJ763" s="222"/>
      <c r="AK763" s="222"/>
      <c r="AL763" s="222"/>
      <c r="AM763" s="222"/>
      <c r="AN763" s="222"/>
      <c r="AO763" s="222"/>
      <c r="AP763" s="222"/>
      <c r="AQ763" s="222"/>
      <c r="AR763" s="222"/>
      <c r="AS763" s="222"/>
      <c r="AT763" s="222"/>
      <c r="AU763" s="222"/>
      <c r="AV763" s="222"/>
      <c r="AW763" s="222"/>
      <c r="AX763" s="222"/>
      <c r="AY763" s="222"/>
      <c r="AZ763" s="222"/>
      <c r="BA763" s="222"/>
      <c r="BB763" s="222"/>
      <c r="BC763" s="222"/>
      <c r="BD763" s="222"/>
      <c r="BE763" s="222"/>
      <c r="BF763" s="222"/>
      <c r="BG763" s="222"/>
      <c r="BH763" s="222"/>
      <c r="BI763" s="222"/>
      <c r="BJ763" s="222"/>
      <c r="BK763" s="222"/>
      <c r="BL763" s="222"/>
    </row>
    <row r="764">
      <c r="A764" s="222"/>
      <c r="B764" s="222"/>
      <c r="C764" s="222"/>
      <c r="D764" s="222"/>
      <c r="E764" s="222"/>
      <c r="F764" s="222"/>
      <c r="G764" s="222"/>
      <c r="H764" s="222"/>
      <c r="I764" s="222"/>
      <c r="J764" s="222"/>
      <c r="K764" s="222"/>
      <c r="L764" s="222"/>
      <c r="M764" s="222"/>
      <c r="N764" s="222"/>
      <c r="O764" s="222"/>
      <c r="P764" s="222"/>
      <c r="Q764" s="222"/>
      <c r="R764" s="222"/>
      <c r="S764" s="222"/>
      <c r="T764" s="222"/>
      <c r="U764" s="222"/>
      <c r="V764" s="222"/>
      <c r="W764" s="222"/>
      <c r="X764" s="222"/>
      <c r="Y764" s="222"/>
      <c r="Z764" s="222"/>
      <c r="AA764" s="222"/>
      <c r="AB764" s="222"/>
      <c r="AC764" s="222"/>
      <c r="AD764" s="222"/>
      <c r="AE764" s="222"/>
      <c r="AF764" s="222"/>
      <c r="AG764" s="222"/>
      <c r="AH764" s="222"/>
      <c r="AI764" s="222"/>
      <c r="AJ764" s="222"/>
      <c r="AK764" s="222"/>
      <c r="AL764" s="222"/>
      <c r="AM764" s="222"/>
      <c r="AN764" s="222"/>
      <c r="AO764" s="222"/>
      <c r="AP764" s="222"/>
      <c r="AQ764" s="222"/>
      <c r="AR764" s="222"/>
      <c r="AS764" s="222"/>
      <c r="AT764" s="222"/>
      <c r="AU764" s="222"/>
      <c r="AV764" s="222"/>
      <c r="AW764" s="222"/>
      <c r="AX764" s="222"/>
      <c r="AY764" s="222"/>
      <c r="AZ764" s="222"/>
      <c r="BA764" s="222"/>
      <c r="BB764" s="222"/>
      <c r="BC764" s="222"/>
      <c r="BD764" s="222"/>
      <c r="BE764" s="222"/>
      <c r="BF764" s="222"/>
      <c r="BG764" s="222"/>
      <c r="BH764" s="222"/>
      <c r="BI764" s="222"/>
      <c r="BJ764" s="222"/>
      <c r="BK764" s="222"/>
      <c r="BL764" s="222"/>
    </row>
    <row r="765">
      <c r="A765" s="222"/>
      <c r="B765" s="222"/>
      <c r="C765" s="222"/>
      <c r="D765" s="222"/>
      <c r="E765" s="222"/>
      <c r="F765" s="222"/>
      <c r="G765" s="222"/>
      <c r="H765" s="222"/>
      <c r="I765" s="222"/>
      <c r="J765" s="222"/>
      <c r="K765" s="222"/>
      <c r="L765" s="222"/>
      <c r="M765" s="222"/>
      <c r="N765" s="222"/>
      <c r="O765" s="222"/>
      <c r="P765" s="222"/>
      <c r="Q765" s="222"/>
      <c r="R765" s="222"/>
      <c r="S765" s="222"/>
      <c r="T765" s="222"/>
      <c r="U765" s="222"/>
      <c r="V765" s="222"/>
      <c r="W765" s="222"/>
      <c r="X765" s="222"/>
      <c r="Y765" s="222"/>
      <c r="Z765" s="222"/>
      <c r="AA765" s="222"/>
      <c r="AB765" s="222"/>
      <c r="AC765" s="222"/>
      <c r="AD765" s="222"/>
      <c r="AE765" s="222"/>
      <c r="AF765" s="222"/>
      <c r="AG765" s="222"/>
      <c r="AH765" s="222"/>
      <c r="AI765" s="222"/>
      <c r="AJ765" s="222"/>
      <c r="AK765" s="222"/>
      <c r="AL765" s="222"/>
      <c r="AM765" s="222"/>
      <c r="AN765" s="222"/>
      <c r="AO765" s="222"/>
      <c r="AP765" s="222"/>
      <c r="AQ765" s="222"/>
      <c r="AR765" s="222"/>
      <c r="AS765" s="222"/>
      <c r="AT765" s="222"/>
      <c r="AU765" s="222"/>
      <c r="AV765" s="222"/>
      <c r="AW765" s="222"/>
      <c r="AX765" s="222"/>
      <c r="AY765" s="222"/>
      <c r="AZ765" s="222"/>
      <c r="BA765" s="222"/>
      <c r="BB765" s="222"/>
      <c r="BC765" s="222"/>
      <c r="BD765" s="222"/>
      <c r="BE765" s="222"/>
      <c r="BF765" s="222"/>
      <c r="BG765" s="222"/>
      <c r="BH765" s="222"/>
      <c r="BI765" s="222"/>
      <c r="BJ765" s="222"/>
      <c r="BK765" s="222"/>
      <c r="BL765" s="222"/>
    </row>
    <row r="766">
      <c r="A766" s="222"/>
      <c r="B766" s="222"/>
      <c r="C766" s="222"/>
      <c r="D766" s="222"/>
      <c r="E766" s="222"/>
      <c r="F766" s="222"/>
      <c r="G766" s="222"/>
      <c r="H766" s="222"/>
      <c r="I766" s="222"/>
      <c r="J766" s="222"/>
      <c r="K766" s="222"/>
      <c r="L766" s="222"/>
      <c r="M766" s="222"/>
      <c r="N766" s="222"/>
      <c r="O766" s="222"/>
      <c r="P766" s="222"/>
      <c r="Q766" s="222"/>
      <c r="R766" s="222"/>
      <c r="S766" s="222"/>
      <c r="T766" s="222"/>
      <c r="U766" s="222"/>
      <c r="V766" s="222"/>
      <c r="W766" s="222"/>
      <c r="X766" s="222"/>
      <c r="Y766" s="222"/>
      <c r="Z766" s="222"/>
      <c r="AA766" s="222"/>
      <c r="AB766" s="222"/>
      <c r="AC766" s="222"/>
      <c r="AD766" s="222"/>
      <c r="AE766" s="222"/>
      <c r="AF766" s="222"/>
      <c r="AG766" s="222"/>
      <c r="AH766" s="222"/>
      <c r="AI766" s="222"/>
      <c r="AJ766" s="222"/>
      <c r="AK766" s="222"/>
      <c r="AL766" s="222"/>
      <c r="AM766" s="222"/>
      <c r="AN766" s="222"/>
      <c r="AO766" s="222"/>
      <c r="AP766" s="222"/>
      <c r="AQ766" s="222"/>
      <c r="AR766" s="222"/>
      <c r="AS766" s="222"/>
      <c r="AT766" s="222"/>
      <c r="AU766" s="222"/>
      <c r="AV766" s="222"/>
      <c r="AW766" s="222"/>
      <c r="AX766" s="222"/>
      <c r="AY766" s="222"/>
      <c r="AZ766" s="222"/>
      <c r="BA766" s="222"/>
      <c r="BB766" s="222"/>
      <c r="BC766" s="222"/>
      <c r="BD766" s="222"/>
      <c r="BE766" s="222"/>
      <c r="BF766" s="222"/>
      <c r="BG766" s="222"/>
      <c r="BH766" s="222"/>
      <c r="BI766" s="222"/>
      <c r="BJ766" s="222"/>
      <c r="BK766" s="222"/>
      <c r="BL766" s="222"/>
    </row>
    <row r="767">
      <c r="A767" s="222"/>
      <c r="B767" s="222"/>
      <c r="C767" s="222"/>
      <c r="D767" s="222"/>
      <c r="E767" s="222"/>
      <c r="F767" s="222"/>
      <c r="G767" s="222"/>
      <c r="H767" s="222"/>
      <c r="I767" s="222"/>
      <c r="J767" s="222"/>
      <c r="K767" s="222"/>
      <c r="L767" s="222"/>
      <c r="M767" s="222"/>
      <c r="N767" s="222"/>
      <c r="O767" s="222"/>
      <c r="P767" s="222"/>
      <c r="Q767" s="222"/>
      <c r="R767" s="222"/>
      <c r="S767" s="222"/>
      <c r="T767" s="222"/>
      <c r="U767" s="222"/>
      <c r="V767" s="222"/>
      <c r="W767" s="222"/>
      <c r="X767" s="222"/>
      <c r="Y767" s="222"/>
      <c r="Z767" s="222"/>
      <c r="AA767" s="222"/>
      <c r="AB767" s="222"/>
      <c r="AC767" s="222"/>
      <c r="AD767" s="222"/>
      <c r="AE767" s="222"/>
      <c r="AF767" s="222"/>
      <c r="AG767" s="222"/>
      <c r="AH767" s="222"/>
      <c r="AI767" s="222"/>
      <c r="AJ767" s="222"/>
      <c r="AK767" s="222"/>
      <c r="AL767" s="222"/>
      <c r="AM767" s="222"/>
      <c r="AN767" s="222"/>
      <c r="AO767" s="222"/>
      <c r="AP767" s="222"/>
      <c r="AQ767" s="222"/>
      <c r="AR767" s="222"/>
      <c r="AS767" s="222"/>
      <c r="AT767" s="222"/>
      <c r="AU767" s="222"/>
      <c r="AV767" s="222"/>
      <c r="AW767" s="222"/>
      <c r="AX767" s="222"/>
      <c r="AY767" s="222"/>
      <c r="AZ767" s="222"/>
      <c r="BA767" s="222"/>
      <c r="BB767" s="222"/>
      <c r="BC767" s="222"/>
      <c r="BD767" s="222"/>
      <c r="BE767" s="222"/>
      <c r="BF767" s="222"/>
      <c r="BG767" s="222"/>
      <c r="BH767" s="222"/>
      <c r="BI767" s="222"/>
      <c r="BJ767" s="222"/>
      <c r="BK767" s="222"/>
      <c r="BL767" s="222"/>
    </row>
    <row r="768">
      <c r="A768" s="222"/>
      <c r="B768" s="222"/>
      <c r="C768" s="222"/>
      <c r="D768" s="222"/>
      <c r="E768" s="222"/>
      <c r="F768" s="222"/>
      <c r="G768" s="222"/>
      <c r="H768" s="222"/>
      <c r="I768" s="222"/>
      <c r="J768" s="222"/>
      <c r="K768" s="222"/>
      <c r="L768" s="222"/>
      <c r="M768" s="222"/>
      <c r="N768" s="222"/>
      <c r="O768" s="222"/>
      <c r="P768" s="222"/>
      <c r="Q768" s="222"/>
      <c r="R768" s="222"/>
      <c r="S768" s="222"/>
      <c r="T768" s="222"/>
      <c r="U768" s="222"/>
      <c r="V768" s="222"/>
      <c r="W768" s="222"/>
      <c r="X768" s="222"/>
      <c r="Y768" s="222"/>
      <c r="Z768" s="222"/>
      <c r="AA768" s="222"/>
      <c r="AB768" s="222"/>
      <c r="AC768" s="222"/>
      <c r="AD768" s="222"/>
      <c r="AE768" s="222"/>
      <c r="AF768" s="222"/>
      <c r="AG768" s="222"/>
      <c r="AH768" s="222"/>
      <c r="AI768" s="222"/>
      <c r="AJ768" s="222"/>
      <c r="AK768" s="222"/>
      <c r="AL768" s="222"/>
      <c r="AM768" s="222"/>
      <c r="AN768" s="222"/>
      <c r="AO768" s="222"/>
      <c r="AP768" s="222"/>
      <c r="AQ768" s="222"/>
      <c r="AR768" s="222"/>
      <c r="AS768" s="222"/>
      <c r="AT768" s="222"/>
      <c r="AU768" s="222"/>
      <c r="AV768" s="222"/>
      <c r="AW768" s="222"/>
      <c r="AX768" s="222"/>
      <c r="AY768" s="222"/>
      <c r="AZ768" s="222"/>
      <c r="BA768" s="222"/>
      <c r="BB768" s="222"/>
      <c r="BC768" s="222"/>
      <c r="BD768" s="222"/>
      <c r="BE768" s="222"/>
      <c r="BF768" s="222"/>
      <c r="BG768" s="222"/>
      <c r="BH768" s="222"/>
      <c r="BI768" s="222"/>
      <c r="BJ768" s="222"/>
      <c r="BK768" s="222"/>
      <c r="BL768" s="222"/>
    </row>
    <row r="769">
      <c r="A769" s="222"/>
      <c r="B769" s="222"/>
      <c r="C769" s="222"/>
      <c r="D769" s="222"/>
      <c r="E769" s="222"/>
      <c r="F769" s="222"/>
      <c r="G769" s="222"/>
      <c r="H769" s="222"/>
      <c r="I769" s="222"/>
      <c r="J769" s="222"/>
      <c r="K769" s="222"/>
      <c r="L769" s="222"/>
      <c r="M769" s="222"/>
      <c r="N769" s="222"/>
      <c r="O769" s="222"/>
      <c r="P769" s="222"/>
      <c r="Q769" s="222"/>
      <c r="R769" s="222"/>
      <c r="S769" s="222"/>
      <c r="T769" s="222"/>
      <c r="U769" s="222"/>
      <c r="V769" s="222"/>
      <c r="W769" s="222"/>
      <c r="X769" s="222"/>
      <c r="Y769" s="222"/>
      <c r="Z769" s="222"/>
      <c r="AA769" s="222"/>
      <c r="AB769" s="222"/>
      <c r="AC769" s="222"/>
      <c r="AD769" s="222"/>
      <c r="AE769" s="222"/>
      <c r="AF769" s="222"/>
      <c r="AG769" s="222"/>
      <c r="AH769" s="222"/>
      <c r="AI769" s="222"/>
      <c r="AJ769" s="222"/>
      <c r="AK769" s="222"/>
      <c r="AL769" s="222"/>
      <c r="AM769" s="222"/>
      <c r="AN769" s="222"/>
      <c r="AO769" s="222"/>
      <c r="AP769" s="222"/>
      <c r="AQ769" s="222"/>
      <c r="AR769" s="222"/>
      <c r="AS769" s="222"/>
      <c r="AT769" s="222"/>
      <c r="AU769" s="222"/>
      <c r="AV769" s="222"/>
      <c r="AW769" s="222"/>
      <c r="AX769" s="222"/>
      <c r="AY769" s="222"/>
      <c r="AZ769" s="222"/>
      <c r="BA769" s="222"/>
      <c r="BB769" s="222"/>
      <c r="BC769" s="222"/>
      <c r="BD769" s="222"/>
      <c r="BE769" s="222"/>
      <c r="BF769" s="222"/>
      <c r="BG769" s="222"/>
      <c r="BH769" s="222"/>
      <c r="BI769" s="222"/>
      <c r="BJ769" s="222"/>
      <c r="BK769" s="222"/>
      <c r="BL769" s="222"/>
    </row>
    <row r="770">
      <c r="A770" s="222"/>
      <c r="B770" s="222"/>
      <c r="C770" s="222"/>
      <c r="D770" s="222"/>
      <c r="E770" s="222"/>
      <c r="F770" s="222"/>
      <c r="G770" s="222"/>
      <c r="H770" s="222"/>
      <c r="I770" s="222"/>
      <c r="J770" s="222"/>
      <c r="K770" s="222"/>
      <c r="L770" s="222"/>
      <c r="M770" s="222"/>
      <c r="N770" s="222"/>
      <c r="O770" s="222"/>
      <c r="P770" s="222"/>
      <c r="Q770" s="222"/>
      <c r="R770" s="222"/>
      <c r="S770" s="222"/>
      <c r="T770" s="222"/>
      <c r="U770" s="222"/>
      <c r="V770" s="222"/>
      <c r="W770" s="222"/>
      <c r="X770" s="222"/>
      <c r="Y770" s="222"/>
      <c r="Z770" s="222"/>
      <c r="AA770" s="222"/>
      <c r="AB770" s="222"/>
      <c r="AC770" s="222"/>
      <c r="AD770" s="222"/>
      <c r="AE770" s="222"/>
      <c r="AF770" s="222"/>
      <c r="AG770" s="222"/>
      <c r="AH770" s="222"/>
      <c r="AI770" s="222"/>
      <c r="AJ770" s="222"/>
      <c r="AK770" s="222"/>
      <c r="AL770" s="222"/>
      <c r="AM770" s="222"/>
      <c r="AN770" s="222"/>
      <c r="AO770" s="222"/>
      <c r="AP770" s="222"/>
      <c r="AQ770" s="222"/>
      <c r="AR770" s="222"/>
      <c r="AS770" s="222"/>
      <c r="AT770" s="222"/>
      <c r="AU770" s="222"/>
      <c r="AV770" s="222"/>
      <c r="AW770" s="222"/>
      <c r="AX770" s="222"/>
      <c r="AY770" s="222"/>
      <c r="AZ770" s="222"/>
      <c r="BA770" s="222"/>
      <c r="BB770" s="222"/>
      <c r="BC770" s="222"/>
      <c r="BD770" s="222"/>
      <c r="BE770" s="222"/>
      <c r="BF770" s="222"/>
      <c r="BG770" s="222"/>
      <c r="BH770" s="222"/>
      <c r="BI770" s="222"/>
      <c r="BJ770" s="222"/>
      <c r="BK770" s="222"/>
      <c r="BL770" s="222"/>
    </row>
    <row r="771">
      <c r="A771" s="222"/>
      <c r="B771" s="222"/>
      <c r="C771" s="222"/>
      <c r="D771" s="222"/>
      <c r="E771" s="222"/>
      <c r="F771" s="222"/>
      <c r="G771" s="222"/>
      <c r="H771" s="222"/>
      <c r="I771" s="222"/>
      <c r="J771" s="222"/>
      <c r="K771" s="222"/>
      <c r="L771" s="222"/>
      <c r="M771" s="222"/>
      <c r="N771" s="222"/>
      <c r="O771" s="222"/>
      <c r="P771" s="222"/>
      <c r="Q771" s="222"/>
      <c r="R771" s="222"/>
      <c r="S771" s="222"/>
      <c r="T771" s="222"/>
      <c r="U771" s="222"/>
      <c r="V771" s="222"/>
      <c r="W771" s="222"/>
      <c r="X771" s="222"/>
      <c r="Y771" s="222"/>
      <c r="Z771" s="222"/>
      <c r="AA771" s="222"/>
      <c r="AB771" s="222"/>
      <c r="AC771" s="222"/>
      <c r="AD771" s="222"/>
      <c r="AE771" s="222"/>
      <c r="AF771" s="222"/>
      <c r="AG771" s="222"/>
      <c r="AH771" s="222"/>
      <c r="AI771" s="222"/>
      <c r="AJ771" s="222"/>
      <c r="AK771" s="222"/>
      <c r="AL771" s="222"/>
      <c r="AM771" s="222"/>
      <c r="AN771" s="222"/>
      <c r="AO771" s="222"/>
      <c r="AP771" s="222"/>
      <c r="AQ771" s="222"/>
      <c r="AR771" s="222"/>
      <c r="AS771" s="222"/>
      <c r="AT771" s="222"/>
      <c r="AU771" s="222"/>
      <c r="AV771" s="222"/>
      <c r="AW771" s="222"/>
      <c r="AX771" s="222"/>
      <c r="AY771" s="222"/>
      <c r="AZ771" s="222"/>
      <c r="BA771" s="222"/>
      <c r="BB771" s="222"/>
      <c r="BC771" s="222"/>
      <c r="BD771" s="222"/>
      <c r="BE771" s="222"/>
      <c r="BF771" s="222"/>
      <c r="BG771" s="222"/>
      <c r="BH771" s="222"/>
      <c r="BI771" s="222"/>
      <c r="BJ771" s="222"/>
      <c r="BK771" s="222"/>
      <c r="BL771" s="222"/>
    </row>
    <row r="772">
      <c r="A772" s="222"/>
      <c r="B772" s="222"/>
      <c r="C772" s="222"/>
      <c r="D772" s="222"/>
      <c r="E772" s="222"/>
      <c r="F772" s="222"/>
      <c r="G772" s="222"/>
      <c r="H772" s="222"/>
      <c r="I772" s="222"/>
      <c r="J772" s="222"/>
      <c r="K772" s="222"/>
      <c r="L772" s="222"/>
      <c r="M772" s="222"/>
      <c r="N772" s="222"/>
      <c r="O772" s="222"/>
      <c r="P772" s="222"/>
      <c r="Q772" s="222"/>
      <c r="R772" s="222"/>
      <c r="S772" s="222"/>
      <c r="T772" s="222"/>
      <c r="U772" s="222"/>
      <c r="V772" s="222"/>
      <c r="W772" s="222"/>
      <c r="X772" s="222"/>
      <c r="Y772" s="222"/>
      <c r="Z772" s="222"/>
      <c r="AA772" s="222"/>
      <c r="AB772" s="222"/>
      <c r="AC772" s="222"/>
      <c r="AD772" s="222"/>
      <c r="AE772" s="222"/>
      <c r="AF772" s="222"/>
      <c r="AG772" s="222"/>
      <c r="AH772" s="222"/>
      <c r="AI772" s="222"/>
      <c r="AJ772" s="222"/>
      <c r="AK772" s="222"/>
      <c r="AL772" s="222"/>
      <c r="AM772" s="222"/>
      <c r="AN772" s="222"/>
      <c r="AO772" s="222"/>
      <c r="AP772" s="222"/>
      <c r="AQ772" s="222"/>
      <c r="AR772" s="222"/>
      <c r="AS772" s="222"/>
      <c r="AT772" s="222"/>
      <c r="AU772" s="222"/>
      <c r="AV772" s="222"/>
      <c r="AW772" s="222"/>
      <c r="AX772" s="222"/>
      <c r="AY772" s="222"/>
      <c r="AZ772" s="222"/>
      <c r="BA772" s="222"/>
      <c r="BB772" s="222"/>
      <c r="BC772" s="222"/>
      <c r="BD772" s="222"/>
      <c r="BE772" s="222"/>
      <c r="BF772" s="222"/>
      <c r="BG772" s="222"/>
      <c r="BH772" s="222"/>
      <c r="BI772" s="222"/>
      <c r="BJ772" s="222"/>
      <c r="BK772" s="222"/>
      <c r="BL772" s="222"/>
    </row>
    <row r="773">
      <c r="A773" s="222"/>
      <c r="B773" s="222"/>
      <c r="C773" s="222"/>
      <c r="D773" s="222"/>
      <c r="E773" s="222"/>
      <c r="F773" s="222"/>
      <c r="G773" s="222"/>
      <c r="H773" s="222"/>
      <c r="I773" s="222"/>
      <c r="J773" s="222"/>
      <c r="K773" s="222"/>
      <c r="L773" s="222"/>
      <c r="M773" s="222"/>
      <c r="N773" s="222"/>
      <c r="O773" s="222"/>
      <c r="P773" s="222"/>
      <c r="Q773" s="222"/>
      <c r="R773" s="222"/>
      <c r="S773" s="222"/>
      <c r="T773" s="222"/>
      <c r="U773" s="222"/>
      <c r="V773" s="222"/>
      <c r="W773" s="222"/>
      <c r="X773" s="222"/>
      <c r="Y773" s="222"/>
      <c r="Z773" s="222"/>
      <c r="AA773" s="222"/>
      <c r="AB773" s="222"/>
      <c r="AC773" s="222"/>
      <c r="AD773" s="222"/>
      <c r="AE773" s="222"/>
      <c r="AF773" s="222"/>
      <c r="AG773" s="222"/>
      <c r="AH773" s="222"/>
      <c r="AI773" s="222"/>
      <c r="AJ773" s="222"/>
      <c r="AK773" s="222"/>
      <c r="AL773" s="222"/>
      <c r="AM773" s="222"/>
      <c r="AN773" s="222"/>
      <c r="AO773" s="222"/>
      <c r="AP773" s="222"/>
      <c r="AQ773" s="222"/>
      <c r="AR773" s="222"/>
      <c r="AS773" s="222"/>
      <c r="AT773" s="222"/>
      <c r="AU773" s="222"/>
      <c r="AV773" s="222"/>
      <c r="AW773" s="222"/>
      <c r="AX773" s="222"/>
      <c r="AY773" s="222"/>
      <c r="AZ773" s="222"/>
      <c r="BA773" s="222"/>
      <c r="BB773" s="222"/>
      <c r="BC773" s="222"/>
      <c r="BD773" s="222"/>
      <c r="BE773" s="222"/>
      <c r="BF773" s="222"/>
      <c r="BG773" s="222"/>
      <c r="BH773" s="222"/>
      <c r="BI773" s="222"/>
      <c r="BJ773" s="222"/>
      <c r="BK773" s="222"/>
      <c r="BL773" s="222"/>
    </row>
    <row r="774">
      <c r="A774" s="222"/>
      <c r="B774" s="222"/>
      <c r="C774" s="222"/>
      <c r="D774" s="222"/>
      <c r="E774" s="222"/>
      <c r="F774" s="222"/>
      <c r="G774" s="222"/>
      <c r="H774" s="222"/>
      <c r="I774" s="222"/>
      <c r="J774" s="222"/>
      <c r="K774" s="222"/>
      <c r="L774" s="222"/>
      <c r="M774" s="222"/>
      <c r="N774" s="222"/>
      <c r="O774" s="222"/>
      <c r="P774" s="222"/>
      <c r="Q774" s="222"/>
      <c r="R774" s="222"/>
      <c r="S774" s="222"/>
      <c r="T774" s="222"/>
      <c r="U774" s="222"/>
      <c r="V774" s="222"/>
      <c r="W774" s="222"/>
      <c r="X774" s="222"/>
      <c r="Y774" s="222"/>
      <c r="Z774" s="222"/>
      <c r="AA774" s="222"/>
      <c r="AB774" s="222"/>
      <c r="AC774" s="222"/>
      <c r="AD774" s="222"/>
      <c r="AE774" s="222"/>
      <c r="AF774" s="222"/>
      <c r="AG774" s="222"/>
      <c r="AH774" s="222"/>
      <c r="AI774" s="222"/>
      <c r="AJ774" s="222"/>
      <c r="AK774" s="222"/>
      <c r="AL774" s="222"/>
      <c r="AM774" s="222"/>
      <c r="AN774" s="222"/>
      <c r="AO774" s="222"/>
      <c r="AP774" s="222"/>
      <c r="AQ774" s="222"/>
      <c r="AR774" s="222"/>
      <c r="AS774" s="222"/>
      <c r="AT774" s="222"/>
      <c r="AU774" s="222"/>
      <c r="AV774" s="222"/>
      <c r="AW774" s="222"/>
      <c r="AX774" s="222"/>
      <c r="AY774" s="222"/>
      <c r="AZ774" s="222"/>
      <c r="BA774" s="222"/>
      <c r="BB774" s="222"/>
      <c r="BC774" s="222"/>
      <c r="BD774" s="222"/>
      <c r="BE774" s="222"/>
      <c r="BF774" s="222"/>
      <c r="BG774" s="222"/>
      <c r="BH774" s="222"/>
      <c r="BI774" s="222"/>
      <c r="BJ774" s="222"/>
      <c r="BK774" s="222"/>
      <c r="BL774" s="222"/>
    </row>
    <row r="775">
      <c r="A775" s="222"/>
      <c r="B775" s="222"/>
      <c r="C775" s="222"/>
      <c r="D775" s="222"/>
      <c r="E775" s="222"/>
      <c r="F775" s="222"/>
      <c r="G775" s="222"/>
      <c r="H775" s="222"/>
      <c r="I775" s="222"/>
      <c r="J775" s="222"/>
      <c r="K775" s="222"/>
      <c r="L775" s="222"/>
      <c r="M775" s="222"/>
      <c r="N775" s="222"/>
      <c r="O775" s="222"/>
      <c r="P775" s="222"/>
      <c r="Q775" s="222"/>
      <c r="R775" s="222"/>
      <c r="S775" s="222"/>
      <c r="T775" s="222"/>
      <c r="U775" s="222"/>
      <c r="V775" s="222"/>
      <c r="W775" s="222"/>
      <c r="X775" s="222"/>
      <c r="Y775" s="222"/>
      <c r="Z775" s="222"/>
      <c r="AA775" s="222"/>
      <c r="AB775" s="222"/>
      <c r="AC775" s="222"/>
      <c r="AD775" s="222"/>
      <c r="AE775" s="222"/>
      <c r="AF775" s="222"/>
      <c r="AG775" s="222"/>
      <c r="AH775" s="222"/>
      <c r="AI775" s="222"/>
      <c r="AJ775" s="222"/>
      <c r="AK775" s="222"/>
      <c r="AL775" s="222"/>
      <c r="AM775" s="222"/>
      <c r="AN775" s="222"/>
      <c r="AO775" s="222"/>
      <c r="AP775" s="222"/>
      <c r="AQ775" s="222"/>
      <c r="AR775" s="222"/>
      <c r="AS775" s="222"/>
      <c r="AT775" s="222"/>
      <c r="AU775" s="222"/>
      <c r="AV775" s="222"/>
      <c r="AW775" s="222"/>
      <c r="AX775" s="222"/>
      <c r="AY775" s="222"/>
      <c r="AZ775" s="222"/>
      <c r="BA775" s="222"/>
      <c r="BB775" s="222"/>
      <c r="BC775" s="222"/>
      <c r="BD775" s="222"/>
      <c r="BE775" s="222"/>
      <c r="BF775" s="222"/>
      <c r="BG775" s="222"/>
      <c r="BH775" s="222"/>
      <c r="BI775" s="222"/>
      <c r="BJ775" s="222"/>
      <c r="BK775" s="222"/>
      <c r="BL775" s="222"/>
    </row>
    <row r="776">
      <c r="A776" s="222"/>
      <c r="B776" s="222"/>
      <c r="C776" s="222"/>
      <c r="D776" s="222"/>
      <c r="E776" s="222"/>
      <c r="F776" s="222"/>
      <c r="G776" s="222"/>
      <c r="H776" s="222"/>
      <c r="I776" s="222"/>
      <c r="J776" s="222"/>
      <c r="K776" s="222"/>
      <c r="L776" s="222"/>
      <c r="M776" s="222"/>
      <c r="N776" s="222"/>
      <c r="O776" s="222"/>
      <c r="P776" s="222"/>
      <c r="Q776" s="222"/>
      <c r="R776" s="222"/>
      <c r="S776" s="222"/>
      <c r="T776" s="222"/>
      <c r="U776" s="222"/>
      <c r="V776" s="222"/>
      <c r="W776" s="222"/>
      <c r="X776" s="222"/>
      <c r="Y776" s="222"/>
      <c r="Z776" s="222"/>
      <c r="AA776" s="222"/>
      <c r="AB776" s="222"/>
      <c r="AC776" s="222"/>
      <c r="AD776" s="222"/>
      <c r="AE776" s="222"/>
      <c r="AF776" s="222"/>
      <c r="AG776" s="222"/>
      <c r="AH776" s="222"/>
      <c r="AI776" s="222"/>
      <c r="AJ776" s="222"/>
      <c r="AK776" s="222"/>
      <c r="AL776" s="222"/>
      <c r="AM776" s="222"/>
      <c r="AN776" s="222"/>
      <c r="AO776" s="222"/>
      <c r="AP776" s="222"/>
      <c r="AQ776" s="222"/>
      <c r="AR776" s="222"/>
      <c r="AS776" s="222"/>
      <c r="AT776" s="222"/>
      <c r="AU776" s="222"/>
      <c r="AV776" s="222"/>
      <c r="AW776" s="222"/>
      <c r="AX776" s="222"/>
      <c r="AY776" s="222"/>
      <c r="AZ776" s="222"/>
      <c r="BA776" s="222"/>
      <c r="BB776" s="222"/>
      <c r="BC776" s="222"/>
      <c r="BD776" s="222"/>
      <c r="BE776" s="222"/>
      <c r="BF776" s="222"/>
      <c r="BG776" s="222"/>
      <c r="BH776" s="222"/>
      <c r="BI776" s="222"/>
      <c r="BJ776" s="222"/>
      <c r="BK776" s="222"/>
      <c r="BL776" s="222"/>
    </row>
    <row r="777">
      <c r="A777" s="222"/>
      <c r="B777" s="222"/>
      <c r="C777" s="222"/>
      <c r="D777" s="222"/>
      <c r="E777" s="222"/>
      <c r="F777" s="222"/>
      <c r="G777" s="222"/>
      <c r="H777" s="222"/>
      <c r="I777" s="222"/>
      <c r="J777" s="222"/>
      <c r="K777" s="222"/>
      <c r="L777" s="222"/>
      <c r="M777" s="222"/>
      <c r="N777" s="222"/>
      <c r="O777" s="222"/>
      <c r="P777" s="222"/>
      <c r="Q777" s="222"/>
      <c r="R777" s="222"/>
      <c r="S777" s="222"/>
      <c r="T777" s="222"/>
      <c r="U777" s="222"/>
      <c r="V777" s="222"/>
      <c r="W777" s="222"/>
      <c r="X777" s="222"/>
      <c r="Y777" s="222"/>
      <c r="Z777" s="222"/>
      <c r="AA777" s="222"/>
      <c r="AB777" s="222"/>
      <c r="AC777" s="222"/>
      <c r="AD777" s="222"/>
      <c r="AE777" s="222"/>
      <c r="AF777" s="222"/>
      <c r="AG777" s="222"/>
      <c r="AH777" s="222"/>
      <c r="AI777" s="222"/>
      <c r="AJ777" s="222"/>
      <c r="AK777" s="222"/>
      <c r="AL777" s="222"/>
      <c r="AM777" s="222"/>
      <c r="AN777" s="222"/>
      <c r="AO777" s="222"/>
      <c r="AP777" s="222"/>
      <c r="AQ777" s="222"/>
      <c r="AR777" s="222"/>
      <c r="AS777" s="222"/>
      <c r="AT777" s="222"/>
      <c r="AU777" s="222"/>
      <c r="AV777" s="222"/>
      <c r="AW777" s="222"/>
      <c r="AX777" s="222"/>
      <c r="AY777" s="222"/>
      <c r="AZ777" s="222"/>
      <c r="BA777" s="222"/>
      <c r="BB777" s="222"/>
      <c r="BC777" s="222"/>
      <c r="BD777" s="222"/>
      <c r="BE777" s="222"/>
      <c r="BF777" s="222"/>
      <c r="BG777" s="222"/>
      <c r="BH777" s="222"/>
      <c r="BI777" s="222"/>
      <c r="BJ777" s="222"/>
      <c r="BK777" s="222"/>
      <c r="BL777" s="222"/>
    </row>
    <row r="778">
      <c r="A778" s="222"/>
      <c r="B778" s="222"/>
      <c r="C778" s="222"/>
      <c r="D778" s="222"/>
      <c r="E778" s="222"/>
      <c r="F778" s="222"/>
      <c r="G778" s="222"/>
      <c r="H778" s="222"/>
      <c r="I778" s="222"/>
      <c r="J778" s="222"/>
      <c r="K778" s="222"/>
      <c r="L778" s="222"/>
      <c r="M778" s="222"/>
      <c r="N778" s="222"/>
      <c r="O778" s="222"/>
      <c r="P778" s="222"/>
      <c r="Q778" s="222"/>
      <c r="R778" s="222"/>
      <c r="S778" s="222"/>
      <c r="T778" s="222"/>
      <c r="U778" s="222"/>
      <c r="V778" s="222"/>
      <c r="W778" s="222"/>
      <c r="X778" s="222"/>
      <c r="Y778" s="222"/>
      <c r="Z778" s="222"/>
      <c r="AA778" s="222"/>
      <c r="AB778" s="222"/>
      <c r="AC778" s="222"/>
      <c r="AD778" s="222"/>
      <c r="AE778" s="222"/>
      <c r="AF778" s="222"/>
      <c r="AG778" s="222"/>
      <c r="AH778" s="222"/>
      <c r="AI778" s="222"/>
      <c r="AJ778" s="222"/>
      <c r="AK778" s="222"/>
      <c r="AL778" s="222"/>
      <c r="AM778" s="222"/>
      <c r="AN778" s="222"/>
      <c r="AO778" s="222"/>
      <c r="AP778" s="222"/>
      <c r="AQ778" s="222"/>
      <c r="AR778" s="222"/>
      <c r="AS778" s="222"/>
      <c r="AT778" s="222"/>
      <c r="AU778" s="222"/>
      <c r="AV778" s="222"/>
      <c r="AW778" s="222"/>
      <c r="AX778" s="222"/>
      <c r="AY778" s="222"/>
      <c r="AZ778" s="222"/>
      <c r="BA778" s="222"/>
      <c r="BB778" s="222"/>
      <c r="BC778" s="222"/>
      <c r="BD778" s="222"/>
      <c r="BE778" s="222"/>
      <c r="BF778" s="222"/>
      <c r="BG778" s="222"/>
      <c r="BH778" s="222"/>
      <c r="BI778" s="222"/>
      <c r="BJ778" s="222"/>
      <c r="BK778" s="222"/>
      <c r="BL778" s="222"/>
    </row>
    <row r="779">
      <c r="A779" s="222"/>
      <c r="B779" s="222"/>
      <c r="C779" s="222"/>
      <c r="D779" s="222"/>
      <c r="E779" s="222"/>
      <c r="F779" s="222"/>
      <c r="G779" s="222"/>
      <c r="H779" s="222"/>
      <c r="I779" s="222"/>
      <c r="J779" s="222"/>
      <c r="K779" s="222"/>
      <c r="L779" s="222"/>
      <c r="M779" s="222"/>
      <c r="N779" s="222"/>
      <c r="O779" s="222"/>
      <c r="P779" s="222"/>
      <c r="Q779" s="222"/>
      <c r="R779" s="222"/>
      <c r="S779" s="222"/>
      <c r="T779" s="222"/>
      <c r="U779" s="222"/>
      <c r="V779" s="222"/>
      <c r="W779" s="222"/>
      <c r="X779" s="222"/>
      <c r="Y779" s="222"/>
      <c r="Z779" s="222"/>
      <c r="AA779" s="222"/>
      <c r="AB779" s="222"/>
      <c r="AC779" s="222"/>
      <c r="AD779" s="222"/>
      <c r="AE779" s="222"/>
      <c r="AF779" s="222"/>
      <c r="AG779" s="222"/>
      <c r="AH779" s="222"/>
      <c r="AI779" s="222"/>
      <c r="AJ779" s="222"/>
      <c r="AK779" s="222"/>
      <c r="AL779" s="222"/>
      <c r="AM779" s="222"/>
      <c r="AN779" s="222"/>
      <c r="AO779" s="222"/>
      <c r="AP779" s="222"/>
      <c r="AQ779" s="222"/>
      <c r="AR779" s="222"/>
      <c r="AS779" s="222"/>
      <c r="AT779" s="222"/>
      <c r="AU779" s="222"/>
      <c r="AV779" s="222"/>
      <c r="AW779" s="222"/>
      <c r="AX779" s="222"/>
      <c r="AY779" s="222"/>
      <c r="AZ779" s="222"/>
      <c r="BA779" s="222"/>
      <c r="BB779" s="222"/>
      <c r="BC779" s="222"/>
      <c r="BD779" s="222"/>
      <c r="BE779" s="222"/>
      <c r="BF779" s="222"/>
      <c r="BG779" s="222"/>
      <c r="BH779" s="222"/>
      <c r="BI779" s="222"/>
      <c r="BJ779" s="222"/>
      <c r="BK779" s="222"/>
      <c r="BL779" s="222"/>
    </row>
    <row r="780">
      <c r="A780" s="222"/>
      <c r="B780" s="222"/>
      <c r="C780" s="222"/>
      <c r="D780" s="222"/>
      <c r="E780" s="222"/>
      <c r="F780" s="222"/>
      <c r="G780" s="222"/>
      <c r="H780" s="222"/>
      <c r="I780" s="222"/>
      <c r="J780" s="222"/>
      <c r="K780" s="222"/>
      <c r="L780" s="222"/>
      <c r="M780" s="222"/>
      <c r="N780" s="222"/>
      <c r="O780" s="222"/>
      <c r="P780" s="222"/>
      <c r="Q780" s="222"/>
      <c r="R780" s="222"/>
      <c r="S780" s="222"/>
      <c r="T780" s="222"/>
      <c r="U780" s="222"/>
      <c r="V780" s="222"/>
      <c r="W780" s="222"/>
      <c r="X780" s="222"/>
      <c r="Y780" s="222"/>
      <c r="Z780" s="222"/>
      <c r="AA780" s="222"/>
      <c r="AB780" s="222"/>
      <c r="AC780" s="222"/>
      <c r="AD780" s="222"/>
      <c r="AE780" s="222"/>
      <c r="AF780" s="222"/>
      <c r="AG780" s="222"/>
      <c r="AH780" s="222"/>
      <c r="AI780" s="222"/>
      <c r="AJ780" s="222"/>
      <c r="AK780" s="222"/>
      <c r="AL780" s="222"/>
      <c r="AM780" s="222"/>
      <c r="AN780" s="222"/>
      <c r="AO780" s="222"/>
      <c r="AP780" s="222"/>
      <c r="AQ780" s="222"/>
      <c r="AR780" s="222"/>
      <c r="AS780" s="222"/>
      <c r="AT780" s="222"/>
      <c r="AU780" s="222"/>
      <c r="AV780" s="222"/>
      <c r="AW780" s="222"/>
      <c r="AX780" s="222"/>
      <c r="AY780" s="222"/>
      <c r="AZ780" s="222"/>
      <c r="BA780" s="222"/>
      <c r="BB780" s="222"/>
      <c r="BC780" s="222"/>
      <c r="BD780" s="222"/>
      <c r="BE780" s="222"/>
      <c r="BF780" s="222"/>
      <c r="BG780" s="222"/>
      <c r="BH780" s="222"/>
      <c r="BI780" s="222"/>
      <c r="BJ780" s="222"/>
      <c r="BK780" s="222"/>
      <c r="BL780" s="222"/>
    </row>
    <row r="781">
      <c r="A781" s="222"/>
      <c r="B781" s="222"/>
      <c r="C781" s="222"/>
      <c r="D781" s="222"/>
      <c r="E781" s="222"/>
      <c r="F781" s="222"/>
      <c r="G781" s="222"/>
      <c r="H781" s="222"/>
      <c r="I781" s="222"/>
      <c r="J781" s="222"/>
      <c r="K781" s="222"/>
      <c r="L781" s="222"/>
      <c r="M781" s="222"/>
      <c r="N781" s="222"/>
      <c r="O781" s="222"/>
      <c r="P781" s="222"/>
      <c r="Q781" s="222"/>
      <c r="R781" s="222"/>
      <c r="S781" s="222"/>
      <c r="T781" s="222"/>
      <c r="U781" s="222"/>
      <c r="V781" s="222"/>
      <c r="W781" s="222"/>
      <c r="X781" s="222"/>
      <c r="Y781" s="222"/>
      <c r="Z781" s="222"/>
      <c r="AA781" s="222"/>
      <c r="AB781" s="222"/>
      <c r="AC781" s="222"/>
      <c r="AD781" s="222"/>
      <c r="AE781" s="222"/>
      <c r="AF781" s="222"/>
      <c r="AG781" s="222"/>
      <c r="AH781" s="222"/>
      <c r="AI781" s="222"/>
      <c r="AJ781" s="222"/>
      <c r="AK781" s="222"/>
      <c r="AL781" s="222"/>
      <c r="AM781" s="222"/>
      <c r="AN781" s="222"/>
      <c r="AO781" s="222"/>
      <c r="AP781" s="222"/>
      <c r="AQ781" s="222"/>
      <c r="AR781" s="222"/>
      <c r="AS781" s="222"/>
      <c r="AT781" s="222"/>
      <c r="AU781" s="222"/>
      <c r="AV781" s="222"/>
      <c r="AW781" s="222"/>
      <c r="AX781" s="222"/>
      <c r="AY781" s="222"/>
      <c r="AZ781" s="222"/>
      <c r="BA781" s="222"/>
      <c r="BB781" s="222"/>
      <c r="BC781" s="222"/>
      <c r="BD781" s="222"/>
      <c r="BE781" s="222"/>
      <c r="BF781" s="222"/>
      <c r="BG781" s="222"/>
      <c r="BH781" s="222"/>
      <c r="BI781" s="222"/>
      <c r="BJ781" s="222"/>
      <c r="BK781" s="222"/>
      <c r="BL781" s="222"/>
    </row>
    <row r="782">
      <c r="A782" s="222"/>
      <c r="B782" s="222"/>
      <c r="C782" s="222"/>
      <c r="D782" s="222"/>
      <c r="E782" s="222"/>
      <c r="F782" s="222"/>
      <c r="G782" s="222"/>
      <c r="H782" s="222"/>
      <c r="I782" s="222"/>
      <c r="J782" s="222"/>
      <c r="K782" s="222"/>
      <c r="L782" s="222"/>
      <c r="M782" s="222"/>
      <c r="N782" s="222"/>
      <c r="O782" s="222"/>
      <c r="P782" s="222"/>
      <c r="Q782" s="222"/>
      <c r="R782" s="222"/>
      <c r="S782" s="222"/>
      <c r="T782" s="222"/>
      <c r="U782" s="222"/>
      <c r="V782" s="222"/>
      <c r="W782" s="222"/>
      <c r="X782" s="222"/>
      <c r="Y782" s="222"/>
      <c r="Z782" s="222"/>
      <c r="AA782" s="222"/>
      <c r="AB782" s="222"/>
      <c r="AC782" s="222"/>
      <c r="AD782" s="222"/>
      <c r="AE782" s="222"/>
      <c r="AF782" s="222"/>
      <c r="AG782" s="222"/>
      <c r="AH782" s="222"/>
      <c r="AI782" s="222"/>
      <c r="AJ782" s="222"/>
      <c r="AK782" s="222"/>
      <c r="AL782" s="222"/>
      <c r="AM782" s="222"/>
      <c r="AN782" s="222"/>
      <c r="AO782" s="222"/>
      <c r="AP782" s="222"/>
      <c r="AQ782" s="222"/>
      <c r="AR782" s="222"/>
      <c r="AS782" s="222"/>
      <c r="AT782" s="222"/>
      <c r="AU782" s="222"/>
      <c r="AV782" s="222"/>
      <c r="AW782" s="222"/>
      <c r="AX782" s="222"/>
      <c r="AY782" s="222"/>
      <c r="AZ782" s="222"/>
      <c r="BA782" s="222"/>
      <c r="BB782" s="222"/>
      <c r="BC782" s="222"/>
      <c r="BD782" s="222"/>
      <c r="BE782" s="222"/>
      <c r="BF782" s="222"/>
      <c r="BG782" s="222"/>
      <c r="BH782" s="222"/>
      <c r="BI782" s="222"/>
      <c r="BJ782" s="222"/>
      <c r="BK782" s="222"/>
      <c r="BL782" s="222"/>
    </row>
    <row r="783">
      <c r="A783" s="222"/>
      <c r="B783" s="222"/>
      <c r="C783" s="222"/>
      <c r="D783" s="222"/>
      <c r="E783" s="222"/>
      <c r="F783" s="222"/>
      <c r="G783" s="222"/>
      <c r="H783" s="222"/>
      <c r="I783" s="222"/>
      <c r="J783" s="222"/>
      <c r="K783" s="222"/>
      <c r="L783" s="222"/>
      <c r="M783" s="222"/>
      <c r="N783" s="222"/>
      <c r="O783" s="222"/>
      <c r="P783" s="222"/>
      <c r="Q783" s="222"/>
      <c r="R783" s="222"/>
      <c r="S783" s="222"/>
      <c r="T783" s="222"/>
      <c r="U783" s="222"/>
      <c r="V783" s="222"/>
      <c r="W783" s="222"/>
      <c r="X783" s="222"/>
      <c r="Y783" s="222"/>
      <c r="Z783" s="222"/>
      <c r="AA783" s="222"/>
      <c r="AB783" s="222"/>
      <c r="AC783" s="222"/>
      <c r="AD783" s="222"/>
      <c r="AE783" s="222"/>
      <c r="AF783" s="222"/>
      <c r="AG783" s="222"/>
      <c r="AH783" s="222"/>
      <c r="AI783" s="222"/>
      <c r="AJ783" s="222"/>
      <c r="AK783" s="222"/>
      <c r="AL783" s="222"/>
      <c r="AM783" s="222"/>
      <c r="AN783" s="222"/>
      <c r="AO783" s="222"/>
      <c r="AP783" s="222"/>
      <c r="AQ783" s="222"/>
      <c r="AR783" s="222"/>
      <c r="AS783" s="222"/>
      <c r="AT783" s="222"/>
      <c r="AU783" s="222"/>
      <c r="AV783" s="222"/>
      <c r="AW783" s="222"/>
      <c r="AX783" s="222"/>
      <c r="AY783" s="222"/>
      <c r="AZ783" s="222"/>
      <c r="BA783" s="222"/>
      <c r="BB783" s="222"/>
      <c r="BC783" s="222"/>
      <c r="BD783" s="222"/>
      <c r="BE783" s="222"/>
      <c r="BF783" s="222"/>
      <c r="BG783" s="222"/>
      <c r="BH783" s="222"/>
      <c r="BI783" s="222"/>
      <c r="BJ783" s="222"/>
      <c r="BK783" s="222"/>
      <c r="BL783" s="222"/>
    </row>
    <row r="784">
      <c r="A784" s="222"/>
      <c r="B784" s="222"/>
      <c r="C784" s="222"/>
      <c r="D784" s="222"/>
      <c r="E784" s="222"/>
      <c r="F784" s="222"/>
      <c r="G784" s="222"/>
      <c r="H784" s="222"/>
      <c r="I784" s="222"/>
      <c r="J784" s="222"/>
      <c r="K784" s="222"/>
      <c r="L784" s="222"/>
      <c r="M784" s="222"/>
      <c r="N784" s="222"/>
      <c r="O784" s="222"/>
      <c r="P784" s="222"/>
      <c r="Q784" s="222"/>
      <c r="R784" s="222"/>
      <c r="S784" s="222"/>
      <c r="T784" s="222"/>
      <c r="U784" s="222"/>
      <c r="V784" s="222"/>
      <c r="W784" s="222"/>
      <c r="X784" s="222"/>
      <c r="Y784" s="222"/>
      <c r="Z784" s="222"/>
      <c r="AA784" s="222"/>
      <c r="AB784" s="222"/>
      <c r="AC784" s="222"/>
      <c r="AD784" s="222"/>
      <c r="AE784" s="222"/>
      <c r="AF784" s="222"/>
      <c r="AG784" s="222"/>
      <c r="AH784" s="222"/>
      <c r="AI784" s="222"/>
      <c r="AJ784" s="222"/>
      <c r="AK784" s="222"/>
      <c r="AL784" s="222"/>
      <c r="AM784" s="222"/>
      <c r="AN784" s="222"/>
      <c r="AO784" s="222"/>
      <c r="AP784" s="222"/>
      <c r="AQ784" s="222"/>
      <c r="AR784" s="222"/>
      <c r="AS784" s="222"/>
      <c r="AT784" s="222"/>
      <c r="AU784" s="222"/>
      <c r="AV784" s="222"/>
      <c r="AW784" s="222"/>
      <c r="AX784" s="222"/>
      <c r="AY784" s="222"/>
      <c r="AZ784" s="222"/>
      <c r="BA784" s="222"/>
      <c r="BB784" s="222"/>
      <c r="BC784" s="222"/>
      <c r="BD784" s="222"/>
      <c r="BE784" s="222"/>
      <c r="BF784" s="222"/>
      <c r="BG784" s="222"/>
      <c r="BH784" s="222"/>
      <c r="BI784" s="222"/>
      <c r="BJ784" s="222"/>
      <c r="BK784" s="222"/>
      <c r="BL784" s="222"/>
    </row>
    <row r="785">
      <c r="A785" s="222"/>
      <c r="B785" s="222"/>
      <c r="C785" s="222"/>
      <c r="D785" s="222"/>
      <c r="E785" s="222"/>
      <c r="F785" s="222"/>
      <c r="G785" s="222"/>
      <c r="H785" s="222"/>
      <c r="I785" s="222"/>
      <c r="J785" s="222"/>
      <c r="K785" s="222"/>
      <c r="L785" s="222"/>
      <c r="M785" s="222"/>
      <c r="N785" s="222"/>
      <c r="O785" s="222"/>
      <c r="P785" s="222"/>
      <c r="Q785" s="222"/>
      <c r="R785" s="222"/>
      <c r="S785" s="222"/>
      <c r="T785" s="222"/>
      <c r="U785" s="222"/>
      <c r="V785" s="222"/>
      <c r="W785" s="222"/>
      <c r="X785" s="222"/>
      <c r="Y785" s="222"/>
      <c r="Z785" s="222"/>
      <c r="AA785" s="222"/>
      <c r="AB785" s="222"/>
      <c r="AC785" s="222"/>
      <c r="AD785" s="222"/>
      <c r="AE785" s="222"/>
      <c r="AF785" s="222"/>
      <c r="AG785" s="222"/>
      <c r="AH785" s="222"/>
      <c r="AI785" s="222"/>
      <c r="AJ785" s="222"/>
      <c r="AK785" s="222"/>
      <c r="AL785" s="222"/>
      <c r="AM785" s="222"/>
      <c r="AN785" s="222"/>
      <c r="AO785" s="222"/>
      <c r="AP785" s="222"/>
      <c r="AQ785" s="222"/>
      <c r="AR785" s="222"/>
      <c r="AS785" s="222"/>
      <c r="AT785" s="222"/>
      <c r="AU785" s="222"/>
      <c r="AV785" s="222"/>
      <c r="AW785" s="222"/>
      <c r="AX785" s="222"/>
      <c r="AY785" s="222"/>
      <c r="AZ785" s="222"/>
      <c r="BA785" s="222"/>
      <c r="BB785" s="222"/>
      <c r="BC785" s="222"/>
      <c r="BD785" s="222"/>
      <c r="BE785" s="222"/>
      <c r="BF785" s="222"/>
      <c r="BG785" s="222"/>
      <c r="BH785" s="222"/>
      <c r="BI785" s="222"/>
      <c r="BJ785" s="222"/>
      <c r="BK785" s="222"/>
      <c r="BL785" s="222"/>
    </row>
    <row r="786">
      <c r="A786" s="222"/>
      <c r="B786" s="222"/>
      <c r="C786" s="222"/>
      <c r="D786" s="222"/>
      <c r="E786" s="222"/>
      <c r="F786" s="222"/>
      <c r="G786" s="222"/>
      <c r="H786" s="222"/>
      <c r="I786" s="222"/>
      <c r="J786" s="222"/>
      <c r="K786" s="222"/>
      <c r="L786" s="222"/>
      <c r="M786" s="222"/>
      <c r="N786" s="222"/>
      <c r="O786" s="222"/>
      <c r="P786" s="222"/>
      <c r="Q786" s="222"/>
      <c r="R786" s="222"/>
      <c r="S786" s="222"/>
      <c r="T786" s="222"/>
      <c r="U786" s="222"/>
      <c r="V786" s="222"/>
      <c r="W786" s="222"/>
      <c r="X786" s="222"/>
      <c r="Y786" s="222"/>
      <c r="Z786" s="222"/>
      <c r="AA786" s="222"/>
      <c r="AB786" s="222"/>
      <c r="AC786" s="222"/>
      <c r="AD786" s="222"/>
      <c r="AE786" s="222"/>
      <c r="AF786" s="222"/>
      <c r="AG786" s="222"/>
      <c r="AH786" s="222"/>
      <c r="AI786" s="222"/>
      <c r="AJ786" s="222"/>
      <c r="AK786" s="222"/>
      <c r="AL786" s="222"/>
      <c r="AM786" s="222"/>
      <c r="AN786" s="222"/>
      <c r="AO786" s="222"/>
      <c r="AP786" s="222"/>
      <c r="AQ786" s="222"/>
      <c r="AR786" s="222"/>
      <c r="AS786" s="222"/>
      <c r="AT786" s="222"/>
      <c r="AU786" s="222"/>
      <c r="AV786" s="222"/>
      <c r="AW786" s="222"/>
      <c r="AX786" s="222"/>
      <c r="AY786" s="222"/>
      <c r="AZ786" s="222"/>
      <c r="BA786" s="222"/>
      <c r="BB786" s="222"/>
      <c r="BC786" s="222"/>
      <c r="BD786" s="222"/>
      <c r="BE786" s="222"/>
      <c r="BF786" s="222"/>
      <c r="BG786" s="222"/>
      <c r="BH786" s="222"/>
      <c r="BI786" s="222"/>
      <c r="BJ786" s="222"/>
      <c r="BK786" s="222"/>
      <c r="BL786" s="222"/>
    </row>
    <row r="787">
      <c r="A787" s="222"/>
      <c r="B787" s="222"/>
      <c r="C787" s="222"/>
      <c r="D787" s="222"/>
      <c r="E787" s="222"/>
      <c r="F787" s="222"/>
      <c r="G787" s="222"/>
      <c r="H787" s="222"/>
      <c r="I787" s="222"/>
      <c r="J787" s="222"/>
      <c r="K787" s="222"/>
      <c r="L787" s="222"/>
      <c r="M787" s="222"/>
      <c r="N787" s="222"/>
      <c r="O787" s="222"/>
      <c r="P787" s="222"/>
      <c r="Q787" s="222"/>
      <c r="R787" s="222"/>
      <c r="S787" s="222"/>
      <c r="T787" s="222"/>
      <c r="U787" s="222"/>
      <c r="V787" s="222"/>
      <c r="W787" s="222"/>
      <c r="X787" s="222"/>
      <c r="Y787" s="222"/>
      <c r="Z787" s="222"/>
      <c r="AA787" s="222"/>
      <c r="AB787" s="222"/>
      <c r="AC787" s="222"/>
      <c r="AD787" s="222"/>
      <c r="AE787" s="222"/>
      <c r="AF787" s="222"/>
      <c r="AG787" s="222"/>
      <c r="AH787" s="222"/>
      <c r="AI787" s="222"/>
      <c r="AJ787" s="222"/>
      <c r="AK787" s="222"/>
      <c r="AL787" s="222"/>
      <c r="AM787" s="222"/>
      <c r="AN787" s="222"/>
      <c r="AO787" s="222"/>
      <c r="AP787" s="222"/>
      <c r="AQ787" s="222"/>
      <c r="AR787" s="222"/>
      <c r="AS787" s="222"/>
      <c r="AT787" s="222"/>
      <c r="AU787" s="222"/>
      <c r="AV787" s="222"/>
      <c r="AW787" s="222"/>
      <c r="AX787" s="222"/>
      <c r="AY787" s="222"/>
      <c r="AZ787" s="222"/>
      <c r="BA787" s="222"/>
      <c r="BB787" s="222"/>
      <c r="BC787" s="222"/>
      <c r="BD787" s="222"/>
      <c r="BE787" s="222"/>
      <c r="BF787" s="222"/>
      <c r="BG787" s="222"/>
      <c r="BH787" s="222"/>
      <c r="BI787" s="222"/>
      <c r="BJ787" s="222"/>
      <c r="BK787" s="222"/>
      <c r="BL787" s="222"/>
    </row>
    <row r="788">
      <c r="A788" s="222"/>
      <c r="B788" s="222"/>
      <c r="C788" s="222"/>
      <c r="D788" s="222"/>
      <c r="E788" s="222"/>
      <c r="F788" s="222"/>
      <c r="G788" s="222"/>
      <c r="H788" s="222"/>
      <c r="I788" s="222"/>
      <c r="J788" s="222"/>
      <c r="K788" s="222"/>
      <c r="L788" s="222"/>
      <c r="M788" s="222"/>
      <c r="N788" s="222"/>
      <c r="O788" s="222"/>
      <c r="P788" s="222"/>
      <c r="Q788" s="222"/>
      <c r="R788" s="222"/>
      <c r="S788" s="222"/>
      <c r="T788" s="222"/>
      <c r="U788" s="222"/>
      <c r="V788" s="222"/>
      <c r="W788" s="222"/>
      <c r="X788" s="222"/>
      <c r="Y788" s="222"/>
      <c r="Z788" s="222"/>
      <c r="AA788" s="222"/>
      <c r="AB788" s="222"/>
      <c r="AC788" s="222"/>
      <c r="AD788" s="222"/>
      <c r="AE788" s="222"/>
      <c r="AF788" s="222"/>
      <c r="AG788" s="222"/>
      <c r="AH788" s="222"/>
      <c r="AI788" s="222"/>
      <c r="AJ788" s="222"/>
      <c r="AK788" s="222"/>
      <c r="AL788" s="222"/>
      <c r="AM788" s="222"/>
      <c r="AN788" s="222"/>
      <c r="AO788" s="222"/>
      <c r="AP788" s="222"/>
      <c r="AQ788" s="222"/>
      <c r="AR788" s="222"/>
      <c r="AS788" s="222"/>
      <c r="AT788" s="222"/>
      <c r="AU788" s="222"/>
      <c r="AV788" s="222"/>
      <c r="AW788" s="222"/>
      <c r="AX788" s="222"/>
      <c r="AY788" s="222"/>
      <c r="AZ788" s="222"/>
      <c r="BA788" s="222"/>
      <c r="BB788" s="222"/>
      <c r="BC788" s="222"/>
      <c r="BD788" s="222"/>
      <c r="BE788" s="222"/>
      <c r="BF788" s="222"/>
      <c r="BG788" s="222"/>
      <c r="BH788" s="222"/>
      <c r="BI788" s="222"/>
      <c r="BJ788" s="222"/>
      <c r="BK788" s="222"/>
      <c r="BL788" s="222"/>
    </row>
    <row r="789">
      <c r="A789" s="222"/>
      <c r="B789" s="222"/>
      <c r="C789" s="222"/>
      <c r="D789" s="222"/>
      <c r="E789" s="222"/>
      <c r="F789" s="222"/>
      <c r="G789" s="222"/>
      <c r="H789" s="222"/>
      <c r="I789" s="222"/>
      <c r="J789" s="222"/>
      <c r="K789" s="222"/>
      <c r="L789" s="222"/>
      <c r="M789" s="222"/>
      <c r="N789" s="222"/>
      <c r="O789" s="222"/>
      <c r="P789" s="222"/>
      <c r="Q789" s="222"/>
      <c r="R789" s="222"/>
      <c r="S789" s="222"/>
      <c r="T789" s="222"/>
      <c r="U789" s="222"/>
      <c r="V789" s="222"/>
      <c r="W789" s="222"/>
      <c r="X789" s="222"/>
      <c r="Y789" s="222"/>
      <c r="Z789" s="222"/>
      <c r="AA789" s="222"/>
      <c r="AB789" s="222"/>
      <c r="AC789" s="222"/>
      <c r="AD789" s="222"/>
      <c r="AE789" s="222"/>
      <c r="AF789" s="222"/>
      <c r="AG789" s="222"/>
      <c r="AH789" s="222"/>
      <c r="AI789" s="222"/>
      <c r="AJ789" s="222"/>
      <c r="AK789" s="222"/>
      <c r="AL789" s="222"/>
      <c r="AM789" s="222"/>
      <c r="AN789" s="222"/>
      <c r="AO789" s="222"/>
      <c r="AP789" s="222"/>
      <c r="AQ789" s="222"/>
      <c r="AR789" s="222"/>
      <c r="AS789" s="222"/>
      <c r="AT789" s="222"/>
      <c r="AU789" s="222"/>
      <c r="AV789" s="222"/>
      <c r="AW789" s="222"/>
      <c r="AX789" s="222"/>
      <c r="AY789" s="222"/>
      <c r="AZ789" s="222"/>
      <c r="BA789" s="222"/>
      <c r="BB789" s="222"/>
      <c r="BC789" s="222"/>
      <c r="BD789" s="222"/>
      <c r="BE789" s="222"/>
      <c r="BF789" s="222"/>
      <c r="BG789" s="222"/>
      <c r="BH789" s="222"/>
      <c r="BI789" s="222"/>
      <c r="BJ789" s="222"/>
      <c r="BK789" s="222"/>
      <c r="BL789" s="222"/>
    </row>
    <row r="790">
      <c r="A790" s="222"/>
      <c r="B790" s="222"/>
      <c r="C790" s="222"/>
      <c r="D790" s="222"/>
      <c r="E790" s="222"/>
      <c r="F790" s="222"/>
      <c r="G790" s="222"/>
      <c r="H790" s="222"/>
      <c r="I790" s="222"/>
      <c r="J790" s="222"/>
      <c r="K790" s="222"/>
      <c r="L790" s="222"/>
      <c r="M790" s="222"/>
      <c r="N790" s="222"/>
      <c r="O790" s="222"/>
      <c r="P790" s="222"/>
      <c r="Q790" s="222"/>
      <c r="R790" s="222"/>
      <c r="S790" s="222"/>
      <c r="T790" s="222"/>
      <c r="U790" s="222"/>
      <c r="V790" s="222"/>
      <c r="W790" s="222"/>
      <c r="X790" s="222"/>
      <c r="Y790" s="222"/>
      <c r="Z790" s="222"/>
      <c r="AA790" s="222"/>
      <c r="AB790" s="222"/>
      <c r="AC790" s="222"/>
      <c r="AD790" s="222"/>
      <c r="AE790" s="222"/>
      <c r="AF790" s="222"/>
      <c r="AG790" s="222"/>
      <c r="AH790" s="222"/>
      <c r="AI790" s="222"/>
      <c r="AJ790" s="222"/>
      <c r="AK790" s="222"/>
      <c r="AL790" s="222"/>
      <c r="AM790" s="222"/>
      <c r="AN790" s="222"/>
      <c r="AO790" s="222"/>
      <c r="AP790" s="222"/>
      <c r="AQ790" s="222"/>
      <c r="AR790" s="222"/>
      <c r="AS790" s="222"/>
      <c r="AT790" s="222"/>
      <c r="AU790" s="222"/>
      <c r="AV790" s="222"/>
      <c r="AW790" s="222"/>
      <c r="AX790" s="222"/>
      <c r="AY790" s="222"/>
      <c r="AZ790" s="222"/>
      <c r="BA790" s="222"/>
      <c r="BB790" s="222"/>
      <c r="BC790" s="222"/>
      <c r="BD790" s="222"/>
      <c r="BE790" s="222"/>
      <c r="BF790" s="222"/>
      <c r="BG790" s="222"/>
      <c r="BH790" s="222"/>
      <c r="BI790" s="222"/>
      <c r="BJ790" s="222"/>
      <c r="BK790" s="222"/>
      <c r="BL790" s="222"/>
    </row>
    <row r="791">
      <c r="A791" s="222"/>
      <c r="B791" s="222"/>
      <c r="C791" s="222"/>
      <c r="D791" s="222"/>
      <c r="E791" s="222"/>
      <c r="F791" s="222"/>
      <c r="G791" s="222"/>
      <c r="H791" s="222"/>
      <c r="I791" s="222"/>
      <c r="J791" s="222"/>
      <c r="K791" s="222"/>
      <c r="L791" s="222"/>
      <c r="M791" s="222"/>
      <c r="N791" s="222"/>
      <c r="O791" s="222"/>
      <c r="P791" s="222"/>
      <c r="Q791" s="222"/>
      <c r="R791" s="222"/>
      <c r="S791" s="222"/>
      <c r="T791" s="222"/>
      <c r="U791" s="222"/>
      <c r="V791" s="222"/>
      <c r="W791" s="222"/>
      <c r="X791" s="222"/>
      <c r="Y791" s="222"/>
      <c r="Z791" s="222"/>
      <c r="AA791" s="222"/>
      <c r="AB791" s="222"/>
      <c r="AC791" s="222"/>
      <c r="AD791" s="222"/>
      <c r="AE791" s="222"/>
      <c r="AF791" s="222"/>
      <c r="AG791" s="222"/>
      <c r="AH791" s="222"/>
      <c r="AI791" s="222"/>
      <c r="AJ791" s="222"/>
      <c r="AK791" s="222"/>
      <c r="AL791" s="222"/>
      <c r="AM791" s="222"/>
      <c r="AN791" s="222"/>
      <c r="AO791" s="222"/>
      <c r="AP791" s="222"/>
      <c r="AQ791" s="222"/>
      <c r="AR791" s="222"/>
      <c r="AS791" s="222"/>
      <c r="AT791" s="222"/>
      <c r="AU791" s="222"/>
      <c r="AV791" s="222"/>
      <c r="AW791" s="222"/>
      <c r="AX791" s="222"/>
      <c r="AY791" s="222"/>
      <c r="AZ791" s="222"/>
      <c r="BA791" s="222"/>
      <c r="BB791" s="222"/>
      <c r="BC791" s="222"/>
      <c r="BD791" s="222"/>
      <c r="BE791" s="222"/>
      <c r="BF791" s="222"/>
      <c r="BG791" s="222"/>
      <c r="BH791" s="222"/>
      <c r="BI791" s="222"/>
      <c r="BJ791" s="222"/>
      <c r="BK791" s="222"/>
      <c r="BL791" s="222"/>
    </row>
    <row r="792">
      <c r="A792" s="222"/>
      <c r="B792" s="222"/>
      <c r="C792" s="222"/>
      <c r="D792" s="222"/>
      <c r="E792" s="222"/>
      <c r="F792" s="222"/>
      <c r="G792" s="222"/>
      <c r="H792" s="222"/>
      <c r="I792" s="222"/>
      <c r="J792" s="222"/>
      <c r="K792" s="222"/>
      <c r="L792" s="222"/>
      <c r="M792" s="222"/>
      <c r="N792" s="222"/>
      <c r="O792" s="222"/>
      <c r="P792" s="222"/>
      <c r="Q792" s="222"/>
      <c r="R792" s="222"/>
      <c r="S792" s="222"/>
      <c r="T792" s="222"/>
      <c r="U792" s="222"/>
      <c r="V792" s="222"/>
      <c r="W792" s="222"/>
      <c r="X792" s="222"/>
      <c r="Y792" s="222"/>
      <c r="Z792" s="222"/>
      <c r="AA792" s="222"/>
      <c r="AB792" s="222"/>
      <c r="AC792" s="222"/>
      <c r="AD792" s="222"/>
      <c r="AE792" s="222"/>
      <c r="AF792" s="222"/>
      <c r="AG792" s="222"/>
      <c r="AH792" s="222"/>
      <c r="AI792" s="222"/>
      <c r="AJ792" s="222"/>
      <c r="AK792" s="222"/>
      <c r="AL792" s="222"/>
      <c r="AM792" s="222"/>
      <c r="AN792" s="222"/>
      <c r="AO792" s="222"/>
      <c r="AP792" s="222"/>
      <c r="AQ792" s="222"/>
      <c r="AR792" s="222"/>
      <c r="AS792" s="222"/>
      <c r="AT792" s="222"/>
      <c r="AU792" s="222"/>
      <c r="AV792" s="222"/>
      <c r="AW792" s="222"/>
      <c r="AX792" s="222"/>
      <c r="AY792" s="222"/>
      <c r="AZ792" s="222"/>
      <c r="BA792" s="222"/>
      <c r="BB792" s="222"/>
      <c r="BC792" s="222"/>
      <c r="BD792" s="222"/>
      <c r="BE792" s="222"/>
      <c r="BF792" s="222"/>
      <c r="BG792" s="222"/>
      <c r="BH792" s="222"/>
      <c r="BI792" s="222"/>
      <c r="BJ792" s="222"/>
      <c r="BK792" s="222"/>
      <c r="BL792" s="222"/>
    </row>
    <row r="793">
      <c r="A793" s="222"/>
      <c r="B793" s="222"/>
      <c r="C793" s="222"/>
      <c r="D793" s="222"/>
      <c r="E793" s="222"/>
      <c r="F793" s="222"/>
      <c r="G793" s="222"/>
      <c r="H793" s="222"/>
      <c r="I793" s="222"/>
      <c r="J793" s="222"/>
      <c r="K793" s="222"/>
      <c r="L793" s="222"/>
      <c r="M793" s="222"/>
      <c r="N793" s="222"/>
      <c r="O793" s="222"/>
      <c r="P793" s="222"/>
      <c r="Q793" s="222"/>
      <c r="R793" s="222"/>
      <c r="S793" s="222"/>
      <c r="T793" s="222"/>
      <c r="U793" s="222"/>
      <c r="V793" s="222"/>
      <c r="W793" s="222"/>
      <c r="X793" s="222"/>
      <c r="Y793" s="222"/>
      <c r="Z793" s="222"/>
      <c r="AA793" s="222"/>
      <c r="AB793" s="222"/>
      <c r="AC793" s="222"/>
      <c r="AD793" s="222"/>
      <c r="AE793" s="222"/>
      <c r="AF793" s="222"/>
      <c r="AG793" s="222"/>
      <c r="AH793" s="222"/>
      <c r="AI793" s="222"/>
      <c r="AJ793" s="222"/>
      <c r="AK793" s="222"/>
      <c r="AL793" s="222"/>
      <c r="AM793" s="222"/>
      <c r="AN793" s="222"/>
      <c r="AO793" s="222"/>
      <c r="AP793" s="222"/>
      <c r="AQ793" s="222"/>
      <c r="AR793" s="222"/>
      <c r="AS793" s="222"/>
      <c r="AT793" s="222"/>
      <c r="AU793" s="222"/>
      <c r="AV793" s="222"/>
      <c r="AW793" s="222"/>
      <c r="AX793" s="222"/>
      <c r="AY793" s="222"/>
      <c r="AZ793" s="222"/>
      <c r="BA793" s="222"/>
      <c r="BB793" s="222"/>
      <c r="BC793" s="222"/>
      <c r="BD793" s="222"/>
      <c r="BE793" s="222"/>
      <c r="BF793" s="222"/>
      <c r="BG793" s="222"/>
      <c r="BH793" s="222"/>
      <c r="BI793" s="222"/>
      <c r="BJ793" s="222"/>
      <c r="BK793" s="222"/>
      <c r="BL793" s="222"/>
    </row>
    <row r="794">
      <c r="A794" s="222"/>
      <c r="B794" s="222"/>
      <c r="C794" s="222"/>
      <c r="D794" s="222"/>
      <c r="E794" s="222"/>
      <c r="F794" s="222"/>
      <c r="G794" s="222"/>
      <c r="H794" s="222"/>
      <c r="I794" s="222"/>
      <c r="J794" s="222"/>
      <c r="K794" s="222"/>
      <c r="L794" s="222"/>
      <c r="M794" s="222"/>
      <c r="N794" s="222"/>
      <c r="O794" s="222"/>
      <c r="P794" s="222"/>
      <c r="Q794" s="222"/>
      <c r="R794" s="222"/>
      <c r="S794" s="222"/>
      <c r="T794" s="222"/>
      <c r="U794" s="222"/>
      <c r="V794" s="222"/>
      <c r="W794" s="222"/>
      <c r="X794" s="222"/>
      <c r="Y794" s="222"/>
      <c r="Z794" s="222"/>
      <c r="AA794" s="222"/>
      <c r="AB794" s="222"/>
      <c r="AC794" s="222"/>
      <c r="AD794" s="222"/>
      <c r="AE794" s="222"/>
      <c r="AF794" s="222"/>
      <c r="AG794" s="222"/>
      <c r="AH794" s="222"/>
      <c r="AI794" s="222"/>
      <c r="AJ794" s="222"/>
      <c r="AK794" s="222"/>
      <c r="AL794" s="222"/>
      <c r="AM794" s="222"/>
      <c r="AN794" s="222"/>
      <c r="AO794" s="222"/>
      <c r="AP794" s="222"/>
      <c r="AQ794" s="222"/>
      <c r="AR794" s="222"/>
      <c r="AS794" s="222"/>
      <c r="AT794" s="222"/>
      <c r="AU794" s="222"/>
      <c r="AV794" s="222"/>
      <c r="AW794" s="222"/>
      <c r="AX794" s="222"/>
      <c r="AY794" s="222"/>
      <c r="AZ794" s="222"/>
      <c r="BA794" s="222"/>
      <c r="BB794" s="222"/>
      <c r="BC794" s="222"/>
      <c r="BD794" s="222"/>
      <c r="BE794" s="222"/>
      <c r="BF794" s="222"/>
      <c r="BG794" s="222"/>
      <c r="BH794" s="222"/>
      <c r="BI794" s="222"/>
      <c r="BJ794" s="222"/>
      <c r="BK794" s="222"/>
      <c r="BL794" s="222"/>
    </row>
    <row r="795">
      <c r="A795" s="222"/>
      <c r="B795" s="222"/>
      <c r="C795" s="222"/>
      <c r="D795" s="222"/>
      <c r="E795" s="222"/>
      <c r="F795" s="222"/>
      <c r="G795" s="222"/>
      <c r="H795" s="222"/>
      <c r="I795" s="222"/>
      <c r="J795" s="222"/>
      <c r="K795" s="222"/>
      <c r="L795" s="222"/>
      <c r="M795" s="222"/>
      <c r="N795" s="222"/>
      <c r="O795" s="222"/>
      <c r="P795" s="222"/>
      <c r="Q795" s="222"/>
      <c r="R795" s="222"/>
      <c r="S795" s="222"/>
      <c r="T795" s="222"/>
      <c r="U795" s="222"/>
      <c r="V795" s="222"/>
      <c r="W795" s="222"/>
      <c r="X795" s="222"/>
      <c r="Y795" s="222"/>
      <c r="Z795" s="222"/>
      <c r="AA795" s="222"/>
      <c r="AB795" s="222"/>
      <c r="AC795" s="222"/>
      <c r="AD795" s="222"/>
      <c r="AE795" s="222"/>
      <c r="AF795" s="222"/>
      <c r="AG795" s="222"/>
      <c r="AH795" s="222"/>
      <c r="AI795" s="222"/>
      <c r="AJ795" s="222"/>
      <c r="AK795" s="222"/>
      <c r="AL795" s="222"/>
      <c r="AM795" s="222"/>
      <c r="AN795" s="222"/>
      <c r="AO795" s="222"/>
      <c r="AP795" s="222"/>
      <c r="AQ795" s="222"/>
      <c r="AR795" s="222"/>
      <c r="AS795" s="222"/>
      <c r="AT795" s="222"/>
      <c r="AU795" s="222"/>
      <c r="AV795" s="222"/>
      <c r="AW795" s="222"/>
      <c r="AX795" s="222"/>
      <c r="AY795" s="222"/>
      <c r="AZ795" s="222"/>
      <c r="BA795" s="222"/>
      <c r="BB795" s="222"/>
      <c r="BC795" s="222"/>
      <c r="BD795" s="222"/>
      <c r="BE795" s="222"/>
      <c r="BF795" s="222"/>
      <c r="BG795" s="222"/>
      <c r="BH795" s="222"/>
      <c r="BI795" s="222"/>
      <c r="BJ795" s="222"/>
      <c r="BK795" s="222"/>
      <c r="BL795" s="222"/>
    </row>
    <row r="796">
      <c r="A796" s="222"/>
      <c r="B796" s="222"/>
      <c r="C796" s="222"/>
      <c r="D796" s="222"/>
      <c r="E796" s="222"/>
      <c r="F796" s="222"/>
      <c r="G796" s="222"/>
      <c r="H796" s="222"/>
      <c r="I796" s="222"/>
      <c r="J796" s="222"/>
      <c r="K796" s="222"/>
      <c r="L796" s="222"/>
      <c r="M796" s="222"/>
      <c r="N796" s="222"/>
      <c r="O796" s="222"/>
      <c r="P796" s="222"/>
      <c r="Q796" s="222"/>
      <c r="R796" s="222"/>
      <c r="S796" s="222"/>
      <c r="T796" s="222"/>
      <c r="U796" s="222"/>
      <c r="V796" s="222"/>
      <c r="W796" s="222"/>
      <c r="X796" s="222"/>
      <c r="Y796" s="222"/>
      <c r="Z796" s="222"/>
      <c r="AA796" s="222"/>
      <c r="AB796" s="222"/>
      <c r="AC796" s="222"/>
      <c r="AD796" s="222"/>
      <c r="AE796" s="222"/>
      <c r="AF796" s="222"/>
      <c r="AG796" s="222"/>
      <c r="AH796" s="222"/>
      <c r="AI796" s="222"/>
      <c r="AJ796" s="222"/>
      <c r="AK796" s="222"/>
      <c r="AL796" s="222"/>
      <c r="AM796" s="222"/>
      <c r="AN796" s="222"/>
      <c r="AO796" s="222"/>
      <c r="AP796" s="222"/>
      <c r="AQ796" s="222"/>
      <c r="AR796" s="222"/>
      <c r="AS796" s="222"/>
      <c r="AT796" s="222"/>
      <c r="AU796" s="222"/>
      <c r="AV796" s="222"/>
      <c r="AW796" s="222"/>
      <c r="AX796" s="222"/>
      <c r="AY796" s="222"/>
      <c r="AZ796" s="222"/>
      <c r="BA796" s="222"/>
      <c r="BB796" s="222"/>
      <c r="BC796" s="222"/>
      <c r="BD796" s="222"/>
      <c r="BE796" s="222"/>
      <c r="BF796" s="222"/>
      <c r="BG796" s="222"/>
      <c r="BH796" s="222"/>
      <c r="BI796" s="222"/>
      <c r="BJ796" s="222"/>
      <c r="BK796" s="222"/>
      <c r="BL796" s="222"/>
    </row>
    <row r="797">
      <c r="A797" s="222"/>
      <c r="B797" s="222"/>
      <c r="C797" s="222"/>
      <c r="D797" s="222"/>
      <c r="E797" s="222"/>
      <c r="F797" s="222"/>
      <c r="G797" s="222"/>
      <c r="H797" s="222"/>
      <c r="I797" s="222"/>
      <c r="J797" s="222"/>
      <c r="K797" s="222"/>
      <c r="L797" s="222"/>
      <c r="M797" s="222"/>
      <c r="N797" s="222"/>
      <c r="O797" s="222"/>
      <c r="P797" s="222"/>
      <c r="Q797" s="222"/>
      <c r="R797" s="222"/>
      <c r="S797" s="222"/>
      <c r="T797" s="222"/>
      <c r="U797" s="222"/>
      <c r="V797" s="222"/>
      <c r="W797" s="222"/>
      <c r="X797" s="222"/>
      <c r="Y797" s="222"/>
      <c r="Z797" s="222"/>
      <c r="AA797" s="222"/>
      <c r="AB797" s="222"/>
      <c r="AC797" s="222"/>
      <c r="AD797" s="222"/>
      <c r="AE797" s="222"/>
      <c r="AF797" s="222"/>
      <c r="AG797" s="222"/>
      <c r="AH797" s="222"/>
      <c r="AI797" s="222"/>
      <c r="AJ797" s="222"/>
      <c r="AK797" s="222"/>
      <c r="AL797" s="222"/>
      <c r="AM797" s="222"/>
      <c r="AN797" s="222"/>
      <c r="AO797" s="222"/>
      <c r="AP797" s="222"/>
      <c r="AQ797" s="222"/>
      <c r="AR797" s="222"/>
      <c r="AS797" s="222"/>
      <c r="AT797" s="222"/>
      <c r="AU797" s="222"/>
      <c r="AV797" s="222"/>
      <c r="AW797" s="222"/>
      <c r="AX797" s="222"/>
      <c r="AY797" s="222"/>
      <c r="AZ797" s="222"/>
      <c r="BA797" s="222"/>
      <c r="BB797" s="222"/>
      <c r="BC797" s="222"/>
      <c r="BD797" s="222"/>
      <c r="BE797" s="222"/>
      <c r="BF797" s="222"/>
      <c r="BG797" s="222"/>
      <c r="BH797" s="222"/>
      <c r="BI797" s="222"/>
      <c r="BJ797" s="222"/>
      <c r="BK797" s="222"/>
      <c r="BL797" s="222"/>
    </row>
    <row r="798">
      <c r="A798" s="222"/>
      <c r="B798" s="222"/>
      <c r="C798" s="222"/>
      <c r="D798" s="222"/>
      <c r="E798" s="222"/>
      <c r="F798" s="222"/>
      <c r="G798" s="222"/>
      <c r="H798" s="222"/>
      <c r="I798" s="222"/>
      <c r="J798" s="222"/>
      <c r="K798" s="222"/>
      <c r="L798" s="222"/>
      <c r="M798" s="222"/>
      <c r="N798" s="222"/>
      <c r="O798" s="222"/>
      <c r="P798" s="222"/>
      <c r="Q798" s="222"/>
      <c r="R798" s="222"/>
      <c r="S798" s="222"/>
      <c r="T798" s="222"/>
      <c r="U798" s="222"/>
      <c r="V798" s="222"/>
      <c r="W798" s="222"/>
      <c r="X798" s="222"/>
      <c r="Y798" s="222"/>
      <c r="Z798" s="222"/>
      <c r="AA798" s="222"/>
      <c r="AB798" s="222"/>
      <c r="AC798" s="222"/>
      <c r="AD798" s="222"/>
      <c r="AE798" s="222"/>
      <c r="AF798" s="222"/>
      <c r="AG798" s="222"/>
      <c r="AH798" s="222"/>
      <c r="AI798" s="222"/>
      <c r="AJ798" s="222"/>
      <c r="AK798" s="222"/>
      <c r="AL798" s="222"/>
      <c r="AM798" s="222"/>
      <c r="AN798" s="222"/>
      <c r="AO798" s="222"/>
      <c r="AP798" s="222"/>
      <c r="AQ798" s="222"/>
      <c r="AR798" s="222"/>
      <c r="AS798" s="222"/>
      <c r="AT798" s="222"/>
      <c r="AU798" s="222"/>
      <c r="AV798" s="222"/>
      <c r="AW798" s="222"/>
      <c r="AX798" s="222"/>
      <c r="AY798" s="222"/>
      <c r="AZ798" s="222"/>
      <c r="BA798" s="222"/>
      <c r="BB798" s="222"/>
      <c r="BC798" s="222"/>
      <c r="BD798" s="222"/>
      <c r="BE798" s="222"/>
      <c r="BF798" s="222"/>
      <c r="BG798" s="222"/>
      <c r="BH798" s="222"/>
      <c r="BI798" s="222"/>
      <c r="BJ798" s="222"/>
      <c r="BK798" s="222"/>
      <c r="BL798" s="222"/>
    </row>
    <row r="799">
      <c r="A799" s="222"/>
      <c r="B799" s="222"/>
      <c r="C799" s="222"/>
      <c r="D799" s="222"/>
      <c r="E799" s="222"/>
      <c r="F799" s="222"/>
      <c r="G799" s="222"/>
      <c r="H799" s="222"/>
      <c r="I799" s="222"/>
      <c r="J799" s="222"/>
      <c r="K799" s="222"/>
      <c r="L799" s="222"/>
      <c r="M799" s="222"/>
      <c r="N799" s="222"/>
      <c r="O799" s="222"/>
      <c r="P799" s="222"/>
      <c r="Q799" s="222"/>
      <c r="R799" s="222"/>
      <c r="S799" s="222"/>
      <c r="T799" s="222"/>
      <c r="U799" s="222"/>
      <c r="V799" s="222"/>
      <c r="W799" s="222"/>
      <c r="X799" s="222"/>
      <c r="Y799" s="222"/>
      <c r="Z799" s="222"/>
      <c r="AA799" s="222"/>
      <c r="AB799" s="222"/>
      <c r="AC799" s="222"/>
      <c r="AD799" s="222"/>
      <c r="AE799" s="222"/>
      <c r="AF799" s="222"/>
      <c r="AG799" s="222"/>
      <c r="AH799" s="222"/>
      <c r="AI799" s="222"/>
      <c r="AJ799" s="222"/>
      <c r="AK799" s="222"/>
      <c r="AL799" s="222"/>
      <c r="AM799" s="222"/>
      <c r="AN799" s="222"/>
      <c r="AO799" s="222"/>
      <c r="AP799" s="222"/>
      <c r="AQ799" s="222"/>
      <c r="AR799" s="222"/>
      <c r="AS799" s="222"/>
      <c r="AT799" s="222"/>
      <c r="AU799" s="222"/>
      <c r="AV799" s="222"/>
      <c r="AW799" s="222"/>
      <c r="AX799" s="222"/>
      <c r="AY799" s="222"/>
      <c r="AZ799" s="222"/>
      <c r="BA799" s="222"/>
      <c r="BB799" s="222"/>
      <c r="BC799" s="222"/>
      <c r="BD799" s="222"/>
      <c r="BE799" s="222"/>
      <c r="BF799" s="222"/>
      <c r="BG799" s="222"/>
      <c r="BH799" s="222"/>
      <c r="BI799" s="222"/>
      <c r="BJ799" s="222"/>
      <c r="BK799" s="222"/>
      <c r="BL799" s="222"/>
    </row>
    <row r="800">
      <c r="A800" s="222"/>
      <c r="B800" s="222"/>
      <c r="C800" s="222"/>
      <c r="D800" s="222"/>
      <c r="E800" s="222"/>
      <c r="F800" s="222"/>
      <c r="G800" s="222"/>
      <c r="H800" s="222"/>
      <c r="I800" s="222"/>
      <c r="J800" s="222"/>
      <c r="K800" s="222"/>
      <c r="L800" s="222"/>
      <c r="M800" s="222"/>
      <c r="N800" s="222"/>
      <c r="O800" s="222"/>
      <c r="P800" s="222"/>
      <c r="Q800" s="222"/>
      <c r="R800" s="222"/>
      <c r="S800" s="222"/>
      <c r="T800" s="222"/>
      <c r="U800" s="222"/>
      <c r="V800" s="222"/>
      <c r="W800" s="222"/>
      <c r="X800" s="222"/>
      <c r="Y800" s="222"/>
      <c r="Z800" s="222"/>
      <c r="AA800" s="222"/>
      <c r="AB800" s="222"/>
      <c r="AC800" s="222"/>
      <c r="AD800" s="222"/>
      <c r="AE800" s="222"/>
      <c r="AF800" s="222"/>
      <c r="AG800" s="222"/>
      <c r="AH800" s="222"/>
      <c r="AI800" s="222"/>
      <c r="AJ800" s="222"/>
      <c r="AK800" s="222"/>
      <c r="AL800" s="222"/>
      <c r="AM800" s="222"/>
      <c r="AN800" s="222"/>
      <c r="AO800" s="222"/>
      <c r="AP800" s="222"/>
      <c r="AQ800" s="222"/>
      <c r="AR800" s="222"/>
      <c r="AS800" s="222"/>
      <c r="AT800" s="222"/>
      <c r="AU800" s="222"/>
      <c r="AV800" s="222"/>
      <c r="AW800" s="222"/>
      <c r="AX800" s="222"/>
      <c r="AY800" s="222"/>
      <c r="AZ800" s="222"/>
      <c r="BA800" s="222"/>
      <c r="BB800" s="222"/>
      <c r="BC800" s="222"/>
      <c r="BD800" s="222"/>
      <c r="BE800" s="222"/>
      <c r="BF800" s="222"/>
      <c r="BG800" s="222"/>
      <c r="BH800" s="222"/>
      <c r="BI800" s="222"/>
      <c r="BJ800" s="222"/>
      <c r="BK800" s="222"/>
      <c r="BL800" s="222"/>
    </row>
    <row r="801">
      <c r="A801" s="222"/>
      <c r="B801" s="222"/>
      <c r="C801" s="222"/>
      <c r="D801" s="222"/>
      <c r="E801" s="222"/>
      <c r="F801" s="222"/>
      <c r="G801" s="222"/>
      <c r="H801" s="222"/>
      <c r="I801" s="222"/>
      <c r="J801" s="222"/>
      <c r="K801" s="222"/>
      <c r="L801" s="222"/>
      <c r="M801" s="222"/>
      <c r="N801" s="222"/>
      <c r="O801" s="222"/>
      <c r="P801" s="222"/>
      <c r="Q801" s="222"/>
      <c r="R801" s="222"/>
      <c r="S801" s="222"/>
      <c r="T801" s="222"/>
      <c r="U801" s="222"/>
      <c r="V801" s="222"/>
      <c r="W801" s="222"/>
      <c r="X801" s="222"/>
      <c r="Y801" s="222"/>
      <c r="Z801" s="222"/>
      <c r="AA801" s="222"/>
      <c r="AB801" s="222"/>
      <c r="AC801" s="222"/>
      <c r="AD801" s="222"/>
      <c r="AE801" s="222"/>
      <c r="AF801" s="222"/>
      <c r="AG801" s="222"/>
      <c r="AH801" s="222"/>
      <c r="AI801" s="222"/>
      <c r="AJ801" s="222"/>
      <c r="AK801" s="222"/>
      <c r="AL801" s="222"/>
      <c r="AM801" s="222"/>
      <c r="AN801" s="222"/>
      <c r="AO801" s="222"/>
      <c r="AP801" s="222"/>
      <c r="AQ801" s="222"/>
      <c r="AR801" s="222"/>
      <c r="AS801" s="222"/>
      <c r="AT801" s="222"/>
      <c r="AU801" s="222"/>
      <c r="AV801" s="222"/>
      <c r="AW801" s="222"/>
      <c r="AX801" s="222"/>
      <c r="AY801" s="222"/>
      <c r="AZ801" s="222"/>
      <c r="BA801" s="222"/>
      <c r="BB801" s="222"/>
      <c r="BC801" s="222"/>
      <c r="BD801" s="222"/>
      <c r="BE801" s="222"/>
      <c r="BF801" s="222"/>
      <c r="BG801" s="222"/>
      <c r="BH801" s="222"/>
      <c r="BI801" s="222"/>
      <c r="BJ801" s="222"/>
      <c r="BK801" s="222"/>
      <c r="BL801" s="222"/>
    </row>
    <row r="802">
      <c r="A802" s="222"/>
      <c r="B802" s="222"/>
      <c r="C802" s="222"/>
      <c r="D802" s="222"/>
      <c r="E802" s="222"/>
      <c r="F802" s="222"/>
      <c r="G802" s="222"/>
      <c r="H802" s="222"/>
      <c r="I802" s="222"/>
      <c r="J802" s="222"/>
      <c r="K802" s="222"/>
      <c r="L802" s="222"/>
      <c r="M802" s="222"/>
      <c r="N802" s="222"/>
      <c r="O802" s="222"/>
      <c r="P802" s="222"/>
      <c r="Q802" s="222"/>
      <c r="R802" s="222"/>
      <c r="S802" s="222"/>
      <c r="T802" s="222"/>
      <c r="U802" s="222"/>
      <c r="V802" s="222"/>
      <c r="W802" s="222"/>
      <c r="X802" s="222"/>
      <c r="Y802" s="222"/>
      <c r="Z802" s="222"/>
      <c r="AA802" s="222"/>
      <c r="AB802" s="222"/>
      <c r="AC802" s="222"/>
      <c r="AD802" s="222"/>
      <c r="AE802" s="222"/>
      <c r="AF802" s="222"/>
      <c r="AG802" s="222"/>
      <c r="AH802" s="222"/>
      <c r="AI802" s="222"/>
      <c r="AJ802" s="222"/>
      <c r="AK802" s="222"/>
      <c r="AL802" s="222"/>
      <c r="AM802" s="222"/>
      <c r="AN802" s="222"/>
      <c r="AO802" s="222"/>
      <c r="AP802" s="222"/>
      <c r="AQ802" s="222"/>
      <c r="AR802" s="222"/>
      <c r="AS802" s="222"/>
      <c r="AT802" s="222"/>
      <c r="AU802" s="222"/>
      <c r="AV802" s="222"/>
      <c r="AW802" s="222"/>
      <c r="AX802" s="222"/>
      <c r="AY802" s="222"/>
      <c r="AZ802" s="222"/>
      <c r="BA802" s="222"/>
      <c r="BB802" s="222"/>
      <c r="BC802" s="222"/>
      <c r="BD802" s="222"/>
      <c r="BE802" s="222"/>
      <c r="BF802" s="222"/>
      <c r="BG802" s="222"/>
      <c r="BH802" s="222"/>
      <c r="BI802" s="222"/>
      <c r="BJ802" s="222"/>
      <c r="BK802" s="222"/>
      <c r="BL802" s="222"/>
    </row>
    <row r="803">
      <c r="A803" s="222"/>
      <c r="B803" s="222"/>
      <c r="C803" s="222"/>
      <c r="D803" s="222"/>
      <c r="E803" s="222"/>
      <c r="F803" s="222"/>
      <c r="G803" s="222"/>
      <c r="H803" s="222"/>
      <c r="I803" s="222"/>
      <c r="J803" s="222"/>
      <c r="K803" s="222"/>
      <c r="L803" s="222"/>
      <c r="M803" s="222"/>
      <c r="N803" s="222"/>
      <c r="O803" s="222"/>
      <c r="P803" s="222"/>
      <c r="Q803" s="222"/>
      <c r="R803" s="222"/>
      <c r="S803" s="222"/>
      <c r="T803" s="222"/>
      <c r="U803" s="222"/>
      <c r="V803" s="222"/>
      <c r="W803" s="222"/>
      <c r="X803" s="222"/>
      <c r="Y803" s="222"/>
      <c r="Z803" s="222"/>
      <c r="AA803" s="222"/>
      <c r="AB803" s="222"/>
      <c r="AC803" s="222"/>
      <c r="AD803" s="222"/>
      <c r="AE803" s="222"/>
      <c r="AF803" s="222"/>
      <c r="AG803" s="222"/>
      <c r="AH803" s="222"/>
      <c r="AI803" s="222"/>
      <c r="AJ803" s="222"/>
      <c r="AK803" s="222"/>
      <c r="AL803" s="222"/>
      <c r="AM803" s="222"/>
      <c r="AN803" s="222"/>
      <c r="AO803" s="222"/>
      <c r="AP803" s="222"/>
      <c r="AQ803" s="222"/>
      <c r="AR803" s="222"/>
      <c r="AS803" s="222"/>
      <c r="AT803" s="222"/>
      <c r="AU803" s="222"/>
      <c r="AV803" s="222"/>
      <c r="AW803" s="222"/>
      <c r="AX803" s="222"/>
      <c r="AY803" s="222"/>
      <c r="AZ803" s="222"/>
      <c r="BA803" s="222"/>
      <c r="BB803" s="222"/>
      <c r="BC803" s="222"/>
      <c r="BD803" s="222"/>
      <c r="BE803" s="222"/>
      <c r="BF803" s="222"/>
      <c r="BG803" s="222"/>
      <c r="BH803" s="222"/>
      <c r="BI803" s="222"/>
      <c r="BJ803" s="222"/>
      <c r="BK803" s="222"/>
      <c r="BL803" s="222"/>
    </row>
    <row r="804">
      <c r="A804" s="222"/>
      <c r="B804" s="222"/>
      <c r="C804" s="222"/>
      <c r="D804" s="222"/>
      <c r="E804" s="222"/>
      <c r="F804" s="222"/>
      <c r="G804" s="222"/>
      <c r="H804" s="222"/>
      <c r="I804" s="222"/>
      <c r="J804" s="222"/>
      <c r="K804" s="222"/>
      <c r="L804" s="222"/>
      <c r="M804" s="222"/>
      <c r="N804" s="222"/>
      <c r="O804" s="222"/>
      <c r="P804" s="222"/>
      <c r="Q804" s="222"/>
      <c r="R804" s="222"/>
      <c r="S804" s="222"/>
      <c r="T804" s="222"/>
      <c r="U804" s="222"/>
      <c r="V804" s="222"/>
      <c r="W804" s="222"/>
      <c r="X804" s="222"/>
      <c r="Y804" s="222"/>
      <c r="Z804" s="222"/>
      <c r="AA804" s="222"/>
      <c r="AB804" s="222"/>
      <c r="AC804" s="222"/>
      <c r="AD804" s="222"/>
      <c r="AE804" s="222"/>
      <c r="AF804" s="222"/>
      <c r="AG804" s="222"/>
      <c r="AH804" s="222"/>
      <c r="AI804" s="222"/>
      <c r="AJ804" s="222"/>
      <c r="AK804" s="222"/>
      <c r="AL804" s="222"/>
      <c r="AM804" s="222"/>
      <c r="AN804" s="222"/>
      <c r="AO804" s="222"/>
      <c r="AP804" s="222"/>
      <c r="AQ804" s="222"/>
      <c r="AR804" s="222"/>
      <c r="AS804" s="222"/>
      <c r="AT804" s="222"/>
      <c r="AU804" s="222"/>
      <c r="AV804" s="222"/>
      <c r="AW804" s="222"/>
      <c r="AX804" s="222"/>
      <c r="AY804" s="222"/>
      <c r="AZ804" s="222"/>
      <c r="BA804" s="222"/>
      <c r="BB804" s="222"/>
      <c r="BC804" s="222"/>
      <c r="BD804" s="222"/>
      <c r="BE804" s="222"/>
      <c r="BF804" s="222"/>
      <c r="BG804" s="222"/>
      <c r="BH804" s="222"/>
      <c r="BI804" s="222"/>
      <c r="BJ804" s="222"/>
      <c r="BK804" s="222"/>
      <c r="BL804" s="222"/>
    </row>
    <row r="805">
      <c r="A805" s="222"/>
      <c r="B805" s="222"/>
      <c r="C805" s="222"/>
      <c r="D805" s="222"/>
      <c r="E805" s="222"/>
      <c r="F805" s="222"/>
      <c r="G805" s="222"/>
      <c r="H805" s="222"/>
      <c r="I805" s="222"/>
      <c r="J805" s="222"/>
      <c r="K805" s="222"/>
      <c r="L805" s="222"/>
      <c r="M805" s="222"/>
      <c r="N805" s="222"/>
      <c r="O805" s="222"/>
      <c r="P805" s="222"/>
      <c r="Q805" s="222"/>
      <c r="R805" s="222"/>
      <c r="S805" s="222"/>
      <c r="T805" s="222"/>
      <c r="U805" s="222"/>
      <c r="V805" s="222"/>
      <c r="W805" s="222"/>
      <c r="X805" s="222"/>
      <c r="Y805" s="222"/>
      <c r="Z805" s="222"/>
      <c r="AA805" s="222"/>
      <c r="AB805" s="222"/>
      <c r="AC805" s="222"/>
      <c r="AD805" s="222"/>
      <c r="AE805" s="222"/>
      <c r="AF805" s="222"/>
      <c r="AG805" s="222"/>
      <c r="AH805" s="222"/>
      <c r="AI805" s="222"/>
      <c r="AJ805" s="222"/>
      <c r="AK805" s="222"/>
      <c r="AL805" s="222"/>
      <c r="AM805" s="222"/>
      <c r="AN805" s="222"/>
      <c r="AO805" s="222"/>
      <c r="AP805" s="222"/>
      <c r="AQ805" s="222"/>
      <c r="AR805" s="222"/>
      <c r="AS805" s="222"/>
      <c r="AT805" s="222"/>
      <c r="AU805" s="222"/>
      <c r="AV805" s="222"/>
      <c r="AW805" s="222"/>
      <c r="AX805" s="222"/>
      <c r="AY805" s="222"/>
      <c r="AZ805" s="222"/>
      <c r="BA805" s="222"/>
      <c r="BB805" s="222"/>
      <c r="BC805" s="222"/>
      <c r="BD805" s="222"/>
      <c r="BE805" s="222"/>
      <c r="BF805" s="222"/>
      <c r="BG805" s="222"/>
      <c r="BH805" s="222"/>
      <c r="BI805" s="222"/>
      <c r="BJ805" s="222"/>
      <c r="BK805" s="222"/>
      <c r="BL805" s="222"/>
    </row>
    <row r="806">
      <c r="A806" s="222"/>
      <c r="B806" s="222"/>
      <c r="C806" s="222"/>
      <c r="D806" s="222"/>
      <c r="E806" s="222"/>
      <c r="F806" s="222"/>
      <c r="G806" s="222"/>
      <c r="H806" s="222"/>
      <c r="I806" s="222"/>
      <c r="J806" s="222"/>
      <c r="K806" s="222"/>
      <c r="L806" s="222"/>
      <c r="M806" s="222"/>
      <c r="N806" s="222"/>
      <c r="O806" s="222"/>
      <c r="P806" s="222"/>
      <c r="Q806" s="222"/>
      <c r="R806" s="222"/>
      <c r="S806" s="222"/>
      <c r="T806" s="222"/>
      <c r="U806" s="222"/>
      <c r="V806" s="222"/>
      <c r="W806" s="222"/>
      <c r="X806" s="222"/>
      <c r="Y806" s="222"/>
      <c r="Z806" s="222"/>
      <c r="AA806" s="222"/>
      <c r="AB806" s="222"/>
      <c r="AC806" s="222"/>
      <c r="AD806" s="222"/>
      <c r="AE806" s="222"/>
      <c r="AF806" s="222"/>
      <c r="AG806" s="222"/>
      <c r="AH806" s="222"/>
      <c r="AI806" s="222"/>
      <c r="AJ806" s="222"/>
      <c r="AK806" s="222"/>
      <c r="AL806" s="222"/>
      <c r="AM806" s="222"/>
      <c r="AN806" s="222"/>
      <c r="AO806" s="222"/>
      <c r="AP806" s="222"/>
      <c r="AQ806" s="222"/>
      <c r="AR806" s="222"/>
      <c r="AS806" s="222"/>
      <c r="AT806" s="222"/>
      <c r="AU806" s="222"/>
      <c r="AV806" s="222"/>
      <c r="AW806" s="222"/>
      <c r="AX806" s="222"/>
      <c r="AY806" s="222"/>
      <c r="AZ806" s="222"/>
      <c r="BA806" s="222"/>
      <c r="BB806" s="222"/>
      <c r="BC806" s="222"/>
      <c r="BD806" s="222"/>
      <c r="BE806" s="222"/>
      <c r="BF806" s="222"/>
      <c r="BG806" s="222"/>
      <c r="BH806" s="222"/>
      <c r="BI806" s="222"/>
      <c r="BJ806" s="222"/>
      <c r="BK806" s="222"/>
      <c r="BL806" s="222"/>
    </row>
    <row r="807">
      <c r="A807" s="222"/>
      <c r="B807" s="222"/>
      <c r="C807" s="222"/>
      <c r="D807" s="222"/>
      <c r="E807" s="222"/>
      <c r="F807" s="222"/>
      <c r="G807" s="222"/>
      <c r="H807" s="222"/>
      <c r="I807" s="222"/>
      <c r="J807" s="222"/>
      <c r="K807" s="222"/>
      <c r="L807" s="222"/>
      <c r="M807" s="222"/>
      <c r="N807" s="222"/>
      <c r="O807" s="222"/>
      <c r="P807" s="222"/>
      <c r="Q807" s="222"/>
      <c r="R807" s="222"/>
      <c r="S807" s="222"/>
      <c r="T807" s="222"/>
      <c r="U807" s="222"/>
      <c r="V807" s="222"/>
      <c r="W807" s="222"/>
      <c r="X807" s="222"/>
      <c r="Y807" s="222"/>
      <c r="Z807" s="222"/>
      <c r="AA807" s="222"/>
      <c r="AB807" s="222"/>
      <c r="AC807" s="222"/>
      <c r="AD807" s="222"/>
      <c r="AE807" s="222"/>
      <c r="AF807" s="222"/>
      <c r="AG807" s="222"/>
      <c r="AH807" s="222"/>
      <c r="AI807" s="222"/>
      <c r="AJ807" s="222"/>
      <c r="AK807" s="222"/>
      <c r="AL807" s="222"/>
      <c r="AM807" s="222"/>
      <c r="AN807" s="222"/>
      <c r="AO807" s="222"/>
      <c r="AP807" s="222"/>
      <c r="AQ807" s="222"/>
      <c r="AR807" s="222"/>
      <c r="AS807" s="222"/>
      <c r="AT807" s="222"/>
      <c r="AU807" s="222"/>
      <c r="AV807" s="222"/>
      <c r="AW807" s="222"/>
      <c r="AX807" s="222"/>
      <c r="AY807" s="222"/>
      <c r="AZ807" s="222"/>
      <c r="BA807" s="222"/>
      <c r="BB807" s="222"/>
      <c r="BC807" s="222"/>
      <c r="BD807" s="222"/>
      <c r="BE807" s="222"/>
      <c r="BF807" s="222"/>
      <c r="BG807" s="222"/>
      <c r="BH807" s="222"/>
      <c r="BI807" s="222"/>
      <c r="BJ807" s="222"/>
      <c r="BK807" s="222"/>
      <c r="BL807" s="222"/>
    </row>
    <row r="808">
      <c r="A808" s="222"/>
      <c r="B808" s="222"/>
      <c r="C808" s="222"/>
      <c r="D808" s="222"/>
      <c r="E808" s="222"/>
      <c r="F808" s="222"/>
      <c r="G808" s="222"/>
      <c r="H808" s="222"/>
      <c r="I808" s="222"/>
      <c r="J808" s="222"/>
      <c r="K808" s="222"/>
      <c r="L808" s="222"/>
      <c r="M808" s="222"/>
      <c r="N808" s="222"/>
      <c r="O808" s="222"/>
      <c r="P808" s="222"/>
      <c r="Q808" s="222"/>
      <c r="R808" s="222"/>
      <c r="S808" s="222"/>
      <c r="T808" s="222"/>
      <c r="U808" s="222"/>
      <c r="V808" s="222"/>
      <c r="W808" s="222"/>
      <c r="X808" s="222"/>
      <c r="Y808" s="222"/>
      <c r="Z808" s="222"/>
      <c r="AA808" s="222"/>
      <c r="AB808" s="222"/>
      <c r="AC808" s="222"/>
      <c r="AD808" s="222"/>
      <c r="AE808" s="222"/>
      <c r="AF808" s="222"/>
      <c r="AG808" s="222"/>
      <c r="AH808" s="222"/>
      <c r="AI808" s="222"/>
      <c r="AJ808" s="222"/>
      <c r="AK808" s="222"/>
      <c r="AL808" s="222"/>
      <c r="AM808" s="222"/>
      <c r="AN808" s="222"/>
      <c r="AO808" s="222"/>
      <c r="AP808" s="222"/>
      <c r="AQ808" s="222"/>
      <c r="AR808" s="222"/>
      <c r="AS808" s="222"/>
      <c r="AT808" s="222"/>
      <c r="AU808" s="222"/>
      <c r="AV808" s="222"/>
      <c r="AW808" s="222"/>
      <c r="AX808" s="222"/>
      <c r="AY808" s="222"/>
      <c r="AZ808" s="222"/>
      <c r="BA808" s="222"/>
      <c r="BB808" s="222"/>
      <c r="BC808" s="222"/>
      <c r="BD808" s="222"/>
      <c r="BE808" s="222"/>
      <c r="BF808" s="222"/>
      <c r="BG808" s="222"/>
      <c r="BH808" s="222"/>
      <c r="BI808" s="222"/>
      <c r="BJ808" s="222"/>
      <c r="BK808" s="222"/>
      <c r="BL808" s="222"/>
    </row>
    <row r="809">
      <c r="A809" s="222"/>
      <c r="B809" s="222"/>
      <c r="C809" s="222"/>
      <c r="D809" s="222"/>
      <c r="E809" s="222"/>
      <c r="F809" s="222"/>
      <c r="G809" s="222"/>
      <c r="H809" s="222"/>
      <c r="I809" s="222"/>
      <c r="J809" s="222"/>
      <c r="K809" s="222"/>
      <c r="L809" s="222"/>
      <c r="M809" s="222"/>
      <c r="N809" s="222"/>
      <c r="O809" s="222"/>
      <c r="P809" s="222"/>
      <c r="Q809" s="222"/>
      <c r="R809" s="222"/>
      <c r="S809" s="222"/>
      <c r="T809" s="222"/>
      <c r="U809" s="222"/>
      <c r="V809" s="222"/>
      <c r="W809" s="222"/>
      <c r="X809" s="222"/>
      <c r="Y809" s="222"/>
      <c r="Z809" s="222"/>
      <c r="AA809" s="222"/>
      <c r="AB809" s="222"/>
      <c r="AC809" s="222"/>
      <c r="AD809" s="222"/>
      <c r="AE809" s="222"/>
      <c r="AF809" s="222"/>
      <c r="AG809" s="222"/>
      <c r="AH809" s="222"/>
      <c r="AI809" s="222"/>
      <c r="AJ809" s="222"/>
      <c r="AK809" s="222"/>
      <c r="AL809" s="222"/>
      <c r="AM809" s="222"/>
      <c r="AN809" s="222"/>
      <c r="AO809" s="222"/>
      <c r="AP809" s="222"/>
      <c r="AQ809" s="222"/>
      <c r="AR809" s="222"/>
      <c r="AS809" s="222"/>
      <c r="AT809" s="222"/>
      <c r="AU809" s="222"/>
      <c r="AV809" s="222"/>
      <c r="AW809" s="222"/>
      <c r="AX809" s="222"/>
      <c r="AY809" s="222"/>
      <c r="AZ809" s="222"/>
      <c r="BA809" s="222"/>
      <c r="BB809" s="222"/>
      <c r="BC809" s="222"/>
      <c r="BD809" s="222"/>
      <c r="BE809" s="222"/>
      <c r="BF809" s="222"/>
      <c r="BG809" s="222"/>
      <c r="BH809" s="222"/>
      <c r="BI809" s="222"/>
      <c r="BJ809" s="222"/>
      <c r="BK809" s="222"/>
      <c r="BL809" s="222"/>
    </row>
    <row r="810">
      <c r="A810" s="222"/>
      <c r="B810" s="222"/>
      <c r="C810" s="222"/>
      <c r="D810" s="222"/>
      <c r="E810" s="222"/>
      <c r="F810" s="222"/>
      <c r="G810" s="222"/>
      <c r="H810" s="222"/>
      <c r="I810" s="222"/>
      <c r="J810" s="222"/>
      <c r="K810" s="222"/>
      <c r="L810" s="222"/>
      <c r="M810" s="222"/>
      <c r="N810" s="222"/>
      <c r="O810" s="222"/>
      <c r="P810" s="222"/>
      <c r="Q810" s="222"/>
      <c r="R810" s="222"/>
      <c r="S810" s="222"/>
      <c r="T810" s="222"/>
      <c r="U810" s="222"/>
      <c r="V810" s="222"/>
      <c r="W810" s="222"/>
      <c r="X810" s="222"/>
      <c r="Y810" s="222"/>
      <c r="Z810" s="222"/>
      <c r="AA810" s="222"/>
      <c r="AB810" s="222"/>
      <c r="AC810" s="222"/>
      <c r="AD810" s="222"/>
      <c r="AE810" s="222"/>
      <c r="AF810" s="222"/>
      <c r="AG810" s="222"/>
      <c r="AH810" s="222"/>
      <c r="AI810" s="222"/>
      <c r="AJ810" s="222"/>
      <c r="AK810" s="222"/>
      <c r="AL810" s="222"/>
      <c r="AM810" s="222"/>
      <c r="AN810" s="222"/>
      <c r="AO810" s="222"/>
      <c r="AP810" s="222"/>
      <c r="AQ810" s="222"/>
      <c r="AR810" s="222"/>
      <c r="AS810" s="222"/>
      <c r="AT810" s="222"/>
      <c r="AU810" s="222"/>
      <c r="AV810" s="222"/>
      <c r="AW810" s="222"/>
      <c r="AX810" s="222"/>
      <c r="AY810" s="222"/>
      <c r="AZ810" s="222"/>
      <c r="BA810" s="222"/>
      <c r="BB810" s="222"/>
      <c r="BC810" s="222"/>
      <c r="BD810" s="222"/>
      <c r="BE810" s="222"/>
      <c r="BF810" s="222"/>
      <c r="BG810" s="222"/>
      <c r="BH810" s="222"/>
      <c r="BI810" s="222"/>
      <c r="BJ810" s="222"/>
      <c r="BK810" s="222"/>
      <c r="BL810" s="222"/>
    </row>
    <row r="811">
      <c r="A811" s="222"/>
      <c r="B811" s="222"/>
      <c r="C811" s="222"/>
      <c r="D811" s="222"/>
      <c r="E811" s="222"/>
      <c r="F811" s="222"/>
      <c r="G811" s="222"/>
      <c r="H811" s="222"/>
      <c r="I811" s="222"/>
      <c r="J811" s="222"/>
      <c r="K811" s="222"/>
      <c r="L811" s="222"/>
      <c r="M811" s="222"/>
      <c r="N811" s="222"/>
      <c r="O811" s="222"/>
      <c r="P811" s="222"/>
      <c r="Q811" s="222"/>
      <c r="R811" s="222"/>
      <c r="S811" s="222"/>
      <c r="T811" s="222"/>
      <c r="U811" s="222"/>
      <c r="V811" s="222"/>
      <c r="W811" s="222"/>
      <c r="X811" s="222"/>
      <c r="Y811" s="222"/>
      <c r="Z811" s="222"/>
      <c r="AA811" s="222"/>
      <c r="AB811" s="222"/>
      <c r="AC811" s="222"/>
      <c r="AD811" s="222"/>
      <c r="AE811" s="222"/>
      <c r="AF811" s="222"/>
      <c r="AG811" s="222"/>
      <c r="AH811" s="222"/>
      <c r="AI811" s="222"/>
      <c r="AJ811" s="222"/>
      <c r="AK811" s="222"/>
      <c r="AL811" s="222"/>
      <c r="AM811" s="222"/>
      <c r="AN811" s="222"/>
      <c r="AO811" s="222"/>
      <c r="AP811" s="222"/>
      <c r="AQ811" s="222"/>
      <c r="AR811" s="222"/>
      <c r="AS811" s="222"/>
      <c r="AT811" s="222"/>
      <c r="AU811" s="222"/>
      <c r="AV811" s="222"/>
      <c r="AW811" s="222"/>
      <c r="AX811" s="222"/>
      <c r="AY811" s="222"/>
      <c r="AZ811" s="222"/>
      <c r="BA811" s="222"/>
      <c r="BB811" s="222"/>
      <c r="BC811" s="222"/>
      <c r="BD811" s="222"/>
      <c r="BE811" s="222"/>
      <c r="BF811" s="222"/>
      <c r="BG811" s="222"/>
      <c r="BH811" s="222"/>
      <c r="BI811" s="222"/>
      <c r="BJ811" s="222"/>
      <c r="BK811" s="222"/>
      <c r="BL811" s="222"/>
    </row>
    <row r="812">
      <c r="A812" s="222"/>
      <c r="B812" s="222"/>
      <c r="C812" s="222"/>
      <c r="D812" s="222"/>
      <c r="E812" s="222"/>
      <c r="F812" s="222"/>
      <c r="G812" s="222"/>
      <c r="H812" s="222"/>
      <c r="I812" s="222"/>
      <c r="J812" s="222"/>
      <c r="K812" s="222"/>
      <c r="L812" s="222"/>
      <c r="M812" s="222"/>
      <c r="N812" s="222"/>
      <c r="O812" s="222"/>
      <c r="P812" s="222"/>
      <c r="Q812" s="222"/>
      <c r="R812" s="222"/>
      <c r="S812" s="222"/>
      <c r="T812" s="222"/>
      <c r="U812" s="222"/>
      <c r="V812" s="222"/>
      <c r="W812" s="222"/>
      <c r="X812" s="222"/>
      <c r="Y812" s="222"/>
      <c r="Z812" s="222"/>
      <c r="AA812" s="222"/>
      <c r="AB812" s="222"/>
      <c r="AC812" s="222"/>
      <c r="AD812" s="222"/>
      <c r="AE812" s="222"/>
      <c r="AF812" s="222"/>
      <c r="AG812" s="222"/>
      <c r="AH812" s="222"/>
      <c r="AI812" s="222"/>
      <c r="AJ812" s="222"/>
      <c r="AK812" s="222"/>
      <c r="AL812" s="222"/>
      <c r="AM812" s="222"/>
      <c r="AN812" s="222"/>
      <c r="AO812" s="222"/>
      <c r="AP812" s="222"/>
      <c r="AQ812" s="222"/>
      <c r="AR812" s="222"/>
      <c r="AS812" s="222"/>
      <c r="AT812" s="222"/>
      <c r="AU812" s="222"/>
      <c r="AV812" s="222"/>
      <c r="AW812" s="222"/>
      <c r="AX812" s="222"/>
      <c r="AY812" s="222"/>
      <c r="AZ812" s="222"/>
      <c r="BA812" s="222"/>
      <c r="BB812" s="222"/>
      <c r="BC812" s="222"/>
      <c r="BD812" s="222"/>
      <c r="BE812" s="222"/>
      <c r="BF812" s="222"/>
      <c r="BG812" s="222"/>
      <c r="BH812" s="222"/>
      <c r="BI812" s="222"/>
      <c r="BJ812" s="222"/>
      <c r="BK812" s="222"/>
      <c r="BL812" s="222"/>
    </row>
    <row r="813">
      <c r="A813" s="222"/>
      <c r="B813" s="222"/>
      <c r="C813" s="222"/>
      <c r="D813" s="222"/>
      <c r="E813" s="222"/>
      <c r="F813" s="222"/>
      <c r="G813" s="222"/>
      <c r="H813" s="222"/>
      <c r="I813" s="222"/>
      <c r="J813" s="222"/>
      <c r="K813" s="222"/>
      <c r="L813" s="222"/>
      <c r="M813" s="222"/>
      <c r="N813" s="222"/>
      <c r="O813" s="222"/>
      <c r="P813" s="222"/>
      <c r="Q813" s="222"/>
      <c r="R813" s="222"/>
      <c r="S813" s="222"/>
      <c r="T813" s="222"/>
      <c r="U813" s="222"/>
      <c r="V813" s="222"/>
      <c r="W813" s="222"/>
      <c r="X813" s="222"/>
      <c r="Y813" s="222"/>
      <c r="Z813" s="222"/>
      <c r="AA813" s="222"/>
      <c r="AB813" s="222"/>
      <c r="AC813" s="222"/>
      <c r="AD813" s="222"/>
      <c r="AE813" s="222"/>
      <c r="AF813" s="222"/>
      <c r="AG813" s="222"/>
      <c r="AH813" s="222"/>
      <c r="AI813" s="222"/>
      <c r="AJ813" s="222"/>
      <c r="AK813" s="222"/>
      <c r="AL813" s="222"/>
      <c r="AM813" s="222"/>
      <c r="AN813" s="222"/>
      <c r="AO813" s="222"/>
      <c r="AP813" s="222"/>
      <c r="AQ813" s="222"/>
      <c r="AR813" s="222"/>
      <c r="AS813" s="222"/>
      <c r="AT813" s="222"/>
      <c r="AU813" s="222"/>
      <c r="AV813" s="222"/>
      <c r="AW813" s="222"/>
      <c r="AX813" s="222"/>
      <c r="AY813" s="222"/>
      <c r="AZ813" s="222"/>
      <c r="BA813" s="222"/>
      <c r="BB813" s="222"/>
      <c r="BC813" s="222"/>
      <c r="BD813" s="222"/>
      <c r="BE813" s="222"/>
      <c r="BF813" s="222"/>
      <c r="BG813" s="222"/>
      <c r="BH813" s="222"/>
      <c r="BI813" s="222"/>
      <c r="BJ813" s="222"/>
      <c r="BK813" s="222"/>
      <c r="BL813" s="222"/>
    </row>
    <row r="814">
      <c r="A814" s="222"/>
      <c r="B814" s="222"/>
      <c r="C814" s="222"/>
      <c r="D814" s="222"/>
      <c r="E814" s="222"/>
      <c r="F814" s="222"/>
      <c r="G814" s="222"/>
      <c r="H814" s="222"/>
      <c r="I814" s="222"/>
      <c r="J814" s="222"/>
      <c r="K814" s="222"/>
      <c r="L814" s="222"/>
      <c r="M814" s="222"/>
      <c r="N814" s="222"/>
      <c r="O814" s="222"/>
      <c r="P814" s="222"/>
      <c r="Q814" s="222"/>
      <c r="R814" s="222"/>
      <c r="S814" s="222"/>
      <c r="T814" s="222"/>
      <c r="U814" s="222"/>
      <c r="V814" s="222"/>
      <c r="W814" s="222"/>
      <c r="X814" s="222"/>
      <c r="Y814" s="222"/>
      <c r="Z814" s="222"/>
      <c r="AA814" s="222"/>
      <c r="AB814" s="222"/>
      <c r="AC814" s="222"/>
      <c r="AD814" s="222"/>
      <c r="AE814" s="222"/>
      <c r="AF814" s="222"/>
      <c r="AG814" s="222"/>
      <c r="AH814" s="222"/>
      <c r="AI814" s="222"/>
      <c r="AJ814" s="222"/>
      <c r="AK814" s="222"/>
      <c r="AL814" s="222"/>
      <c r="AM814" s="222"/>
      <c r="AN814" s="222"/>
      <c r="AO814" s="222"/>
      <c r="AP814" s="222"/>
      <c r="AQ814" s="222"/>
      <c r="AR814" s="222"/>
      <c r="AS814" s="222"/>
      <c r="AT814" s="222"/>
      <c r="AU814" s="222"/>
      <c r="AV814" s="222"/>
      <c r="AW814" s="222"/>
      <c r="AX814" s="222"/>
      <c r="AY814" s="222"/>
      <c r="AZ814" s="222"/>
      <c r="BA814" s="222"/>
      <c r="BB814" s="222"/>
      <c r="BC814" s="222"/>
      <c r="BD814" s="222"/>
      <c r="BE814" s="222"/>
      <c r="BF814" s="222"/>
      <c r="BG814" s="222"/>
      <c r="BH814" s="222"/>
      <c r="BI814" s="222"/>
      <c r="BJ814" s="222"/>
      <c r="BK814" s="222"/>
      <c r="BL814" s="222"/>
    </row>
    <row r="815">
      <c r="A815" s="222"/>
      <c r="B815" s="222"/>
      <c r="C815" s="222"/>
      <c r="D815" s="222"/>
      <c r="E815" s="222"/>
      <c r="F815" s="222"/>
      <c r="G815" s="222"/>
      <c r="H815" s="222"/>
      <c r="I815" s="222"/>
      <c r="J815" s="222"/>
      <c r="K815" s="222"/>
      <c r="L815" s="222"/>
      <c r="M815" s="222"/>
      <c r="N815" s="222"/>
      <c r="O815" s="222"/>
      <c r="P815" s="222"/>
      <c r="Q815" s="222"/>
      <c r="R815" s="222"/>
      <c r="S815" s="222"/>
      <c r="T815" s="222"/>
      <c r="U815" s="222"/>
      <c r="V815" s="222"/>
      <c r="W815" s="222"/>
      <c r="X815" s="222"/>
      <c r="Y815" s="222"/>
      <c r="Z815" s="222"/>
      <c r="AA815" s="222"/>
      <c r="AB815" s="222"/>
      <c r="AC815" s="222"/>
      <c r="AD815" s="222"/>
      <c r="AE815" s="222"/>
      <c r="AF815" s="222"/>
      <c r="AG815" s="222"/>
      <c r="AH815" s="222"/>
      <c r="AI815" s="222"/>
      <c r="AJ815" s="222"/>
      <c r="AK815" s="222"/>
      <c r="AL815" s="222"/>
      <c r="AM815" s="222"/>
      <c r="AN815" s="222"/>
      <c r="AO815" s="222"/>
      <c r="AP815" s="222"/>
      <c r="AQ815" s="222"/>
      <c r="AR815" s="222"/>
      <c r="AS815" s="222"/>
      <c r="AT815" s="222"/>
      <c r="AU815" s="222"/>
      <c r="AV815" s="222"/>
      <c r="AW815" s="222"/>
      <c r="AX815" s="222"/>
      <c r="AY815" s="222"/>
      <c r="AZ815" s="222"/>
      <c r="BA815" s="222"/>
      <c r="BB815" s="222"/>
      <c r="BC815" s="222"/>
      <c r="BD815" s="222"/>
      <c r="BE815" s="222"/>
      <c r="BF815" s="222"/>
      <c r="BG815" s="222"/>
      <c r="BH815" s="222"/>
      <c r="BI815" s="222"/>
      <c r="BJ815" s="222"/>
      <c r="BK815" s="222"/>
      <c r="BL815" s="222"/>
    </row>
    <row r="816">
      <c r="A816" s="222"/>
      <c r="B816" s="222"/>
      <c r="C816" s="222"/>
      <c r="D816" s="222"/>
      <c r="E816" s="222"/>
      <c r="F816" s="222"/>
      <c r="G816" s="222"/>
      <c r="H816" s="222"/>
      <c r="I816" s="222"/>
      <c r="J816" s="222"/>
      <c r="K816" s="222"/>
      <c r="L816" s="222"/>
      <c r="M816" s="222"/>
      <c r="N816" s="222"/>
      <c r="O816" s="222"/>
      <c r="P816" s="222"/>
      <c r="Q816" s="222"/>
      <c r="R816" s="222"/>
      <c r="S816" s="222"/>
      <c r="T816" s="222"/>
      <c r="U816" s="222"/>
      <c r="V816" s="222"/>
      <c r="W816" s="222"/>
      <c r="X816" s="222"/>
      <c r="Y816" s="222"/>
      <c r="Z816" s="222"/>
      <c r="AA816" s="222"/>
      <c r="AB816" s="222"/>
      <c r="AC816" s="222"/>
      <c r="AD816" s="222"/>
      <c r="AE816" s="222"/>
      <c r="AF816" s="222"/>
      <c r="AG816" s="222"/>
      <c r="AH816" s="222"/>
      <c r="AI816" s="222"/>
      <c r="AJ816" s="222"/>
      <c r="AK816" s="222"/>
      <c r="AL816" s="222"/>
      <c r="AM816" s="222"/>
      <c r="AN816" s="222"/>
      <c r="AO816" s="222"/>
      <c r="AP816" s="222"/>
      <c r="AQ816" s="222"/>
      <c r="AR816" s="222"/>
      <c r="AS816" s="222"/>
      <c r="AT816" s="222"/>
      <c r="AU816" s="222"/>
      <c r="AV816" s="222"/>
      <c r="AW816" s="222"/>
      <c r="AX816" s="222"/>
      <c r="AY816" s="222"/>
      <c r="AZ816" s="222"/>
      <c r="BA816" s="222"/>
      <c r="BB816" s="222"/>
      <c r="BC816" s="222"/>
      <c r="BD816" s="222"/>
      <c r="BE816" s="222"/>
      <c r="BF816" s="222"/>
      <c r="BG816" s="222"/>
      <c r="BH816" s="222"/>
      <c r="BI816" s="222"/>
      <c r="BJ816" s="222"/>
      <c r="BK816" s="222"/>
      <c r="BL816" s="222"/>
    </row>
    <row r="817">
      <c r="A817" s="222"/>
      <c r="B817" s="222"/>
      <c r="C817" s="222"/>
      <c r="D817" s="222"/>
      <c r="E817" s="222"/>
      <c r="F817" s="222"/>
      <c r="G817" s="222"/>
      <c r="H817" s="222"/>
      <c r="I817" s="222"/>
      <c r="J817" s="222"/>
      <c r="K817" s="222"/>
      <c r="L817" s="222"/>
      <c r="M817" s="222"/>
      <c r="N817" s="222"/>
      <c r="O817" s="222"/>
      <c r="P817" s="222"/>
      <c r="Q817" s="222"/>
      <c r="R817" s="222"/>
      <c r="S817" s="222"/>
      <c r="T817" s="222"/>
      <c r="U817" s="222"/>
      <c r="V817" s="222"/>
      <c r="W817" s="222"/>
      <c r="X817" s="222"/>
      <c r="Y817" s="222"/>
      <c r="Z817" s="222"/>
      <c r="AA817" s="222"/>
      <c r="AB817" s="222"/>
      <c r="AC817" s="222"/>
      <c r="AD817" s="222"/>
      <c r="AE817" s="222"/>
      <c r="AF817" s="222"/>
      <c r="AG817" s="222"/>
      <c r="AH817" s="222"/>
      <c r="AI817" s="222"/>
      <c r="AJ817" s="222"/>
      <c r="AK817" s="222"/>
      <c r="AL817" s="222"/>
      <c r="AM817" s="222"/>
      <c r="AN817" s="222"/>
      <c r="AO817" s="222"/>
      <c r="AP817" s="222"/>
      <c r="AQ817" s="222"/>
      <c r="AR817" s="222"/>
      <c r="AS817" s="222"/>
      <c r="AT817" s="222"/>
      <c r="AU817" s="222"/>
      <c r="AV817" s="222"/>
      <c r="AW817" s="222"/>
      <c r="AX817" s="222"/>
      <c r="AY817" s="222"/>
      <c r="AZ817" s="222"/>
      <c r="BA817" s="222"/>
      <c r="BB817" s="222"/>
      <c r="BC817" s="222"/>
      <c r="BD817" s="222"/>
      <c r="BE817" s="222"/>
      <c r="BF817" s="222"/>
      <c r="BG817" s="222"/>
      <c r="BH817" s="222"/>
      <c r="BI817" s="222"/>
      <c r="BJ817" s="222"/>
      <c r="BK817" s="222"/>
      <c r="BL817" s="222"/>
    </row>
    <row r="818">
      <c r="A818" s="222"/>
      <c r="B818" s="222"/>
      <c r="C818" s="222"/>
      <c r="D818" s="222"/>
      <c r="E818" s="222"/>
      <c r="F818" s="222"/>
      <c r="G818" s="222"/>
      <c r="H818" s="222"/>
      <c r="I818" s="222"/>
      <c r="J818" s="222"/>
      <c r="K818" s="222"/>
      <c r="L818" s="222"/>
      <c r="M818" s="222"/>
      <c r="N818" s="222"/>
      <c r="O818" s="222"/>
      <c r="P818" s="222"/>
      <c r="Q818" s="222"/>
      <c r="R818" s="222"/>
      <c r="S818" s="222"/>
      <c r="T818" s="222"/>
      <c r="U818" s="222"/>
      <c r="V818" s="222"/>
      <c r="W818" s="222"/>
      <c r="X818" s="222"/>
      <c r="Y818" s="222"/>
      <c r="Z818" s="222"/>
      <c r="AA818" s="222"/>
      <c r="AB818" s="222"/>
      <c r="AC818" s="222"/>
      <c r="AD818" s="222"/>
      <c r="AE818" s="222"/>
      <c r="AF818" s="222"/>
      <c r="AG818" s="222"/>
      <c r="AH818" s="222"/>
      <c r="AI818" s="222"/>
      <c r="AJ818" s="222"/>
      <c r="AK818" s="222"/>
      <c r="AL818" s="222"/>
      <c r="AM818" s="222"/>
      <c r="AN818" s="222"/>
      <c r="AO818" s="222"/>
      <c r="AP818" s="222"/>
      <c r="AQ818" s="222"/>
      <c r="AR818" s="222"/>
      <c r="AS818" s="222"/>
      <c r="AT818" s="222"/>
      <c r="AU818" s="222"/>
      <c r="AV818" s="222"/>
      <c r="AW818" s="222"/>
      <c r="AX818" s="222"/>
      <c r="AY818" s="222"/>
      <c r="AZ818" s="222"/>
      <c r="BA818" s="222"/>
      <c r="BB818" s="222"/>
      <c r="BC818" s="222"/>
      <c r="BD818" s="222"/>
      <c r="BE818" s="222"/>
      <c r="BF818" s="222"/>
      <c r="BG818" s="222"/>
      <c r="BH818" s="222"/>
      <c r="BI818" s="222"/>
      <c r="BJ818" s="222"/>
      <c r="BK818" s="222"/>
      <c r="BL818" s="222"/>
    </row>
    <row r="819">
      <c r="A819" s="222"/>
      <c r="B819" s="222"/>
      <c r="C819" s="222"/>
      <c r="D819" s="222"/>
      <c r="E819" s="222"/>
      <c r="F819" s="222"/>
      <c r="G819" s="222"/>
      <c r="H819" s="222"/>
      <c r="I819" s="222"/>
      <c r="J819" s="222"/>
      <c r="K819" s="222"/>
      <c r="L819" s="222"/>
      <c r="M819" s="222"/>
      <c r="N819" s="222"/>
      <c r="O819" s="222"/>
      <c r="P819" s="222"/>
      <c r="Q819" s="222"/>
      <c r="R819" s="222"/>
      <c r="S819" s="222"/>
      <c r="T819" s="222"/>
      <c r="U819" s="222"/>
      <c r="V819" s="222"/>
      <c r="W819" s="222"/>
      <c r="X819" s="222"/>
      <c r="Y819" s="222"/>
      <c r="Z819" s="222"/>
      <c r="AA819" s="222"/>
      <c r="AB819" s="222"/>
      <c r="AC819" s="222"/>
      <c r="AD819" s="222"/>
      <c r="AE819" s="222"/>
      <c r="AF819" s="222"/>
      <c r="AG819" s="222"/>
      <c r="AH819" s="222"/>
      <c r="AI819" s="222"/>
      <c r="AJ819" s="222"/>
      <c r="AK819" s="222"/>
      <c r="AL819" s="222"/>
      <c r="AM819" s="222"/>
      <c r="AN819" s="222"/>
      <c r="AO819" s="222"/>
      <c r="AP819" s="222"/>
      <c r="AQ819" s="222"/>
      <c r="AR819" s="222"/>
      <c r="AS819" s="222"/>
      <c r="AT819" s="222"/>
      <c r="AU819" s="222"/>
      <c r="AV819" s="222"/>
      <c r="AW819" s="222"/>
      <c r="AX819" s="222"/>
      <c r="AY819" s="222"/>
      <c r="AZ819" s="222"/>
      <c r="BA819" s="222"/>
      <c r="BB819" s="222"/>
      <c r="BC819" s="222"/>
      <c r="BD819" s="222"/>
      <c r="BE819" s="222"/>
      <c r="BF819" s="222"/>
      <c r="BG819" s="222"/>
      <c r="BH819" s="222"/>
      <c r="BI819" s="222"/>
      <c r="BJ819" s="222"/>
      <c r="BK819" s="222"/>
      <c r="BL819" s="222"/>
    </row>
    <row r="820">
      <c r="A820" s="222"/>
      <c r="B820" s="222"/>
      <c r="C820" s="222"/>
      <c r="D820" s="222"/>
      <c r="E820" s="222"/>
      <c r="F820" s="222"/>
      <c r="G820" s="222"/>
      <c r="H820" s="222"/>
      <c r="I820" s="222"/>
      <c r="J820" s="222"/>
      <c r="K820" s="222"/>
      <c r="L820" s="222"/>
      <c r="M820" s="222"/>
      <c r="N820" s="222"/>
      <c r="O820" s="222"/>
      <c r="P820" s="222"/>
      <c r="Q820" s="222"/>
      <c r="R820" s="222"/>
      <c r="S820" s="222"/>
      <c r="T820" s="222"/>
      <c r="U820" s="222"/>
      <c r="V820" s="222"/>
      <c r="W820" s="222"/>
      <c r="X820" s="222"/>
      <c r="Y820" s="222"/>
      <c r="Z820" s="222"/>
      <c r="AA820" s="222"/>
      <c r="AB820" s="222"/>
      <c r="AC820" s="222"/>
      <c r="AD820" s="222"/>
      <c r="AE820" s="222"/>
      <c r="AF820" s="222"/>
      <c r="AG820" s="222"/>
      <c r="AH820" s="222"/>
      <c r="AI820" s="222"/>
      <c r="AJ820" s="222"/>
      <c r="AK820" s="222"/>
      <c r="AL820" s="222"/>
      <c r="AM820" s="222"/>
      <c r="AN820" s="222"/>
      <c r="AO820" s="222"/>
      <c r="AP820" s="222"/>
      <c r="AQ820" s="222"/>
      <c r="AR820" s="222"/>
      <c r="AS820" s="222"/>
      <c r="AT820" s="222"/>
      <c r="AU820" s="222"/>
      <c r="AV820" s="222"/>
      <c r="AW820" s="222"/>
      <c r="AX820" s="222"/>
      <c r="AY820" s="222"/>
      <c r="AZ820" s="222"/>
      <c r="BA820" s="222"/>
      <c r="BB820" s="222"/>
      <c r="BC820" s="222"/>
      <c r="BD820" s="222"/>
      <c r="BE820" s="222"/>
      <c r="BF820" s="222"/>
      <c r="BG820" s="222"/>
      <c r="BH820" s="222"/>
      <c r="BI820" s="222"/>
      <c r="BJ820" s="222"/>
      <c r="BK820" s="222"/>
      <c r="BL820" s="222"/>
    </row>
    <row r="821">
      <c r="A821" s="222"/>
      <c r="B821" s="222"/>
      <c r="C821" s="222"/>
      <c r="D821" s="222"/>
      <c r="E821" s="222"/>
      <c r="F821" s="222"/>
      <c r="G821" s="222"/>
      <c r="H821" s="222"/>
      <c r="I821" s="222"/>
      <c r="J821" s="222"/>
      <c r="K821" s="222"/>
      <c r="L821" s="222"/>
      <c r="M821" s="222"/>
      <c r="N821" s="222"/>
      <c r="O821" s="222"/>
      <c r="P821" s="222"/>
      <c r="Q821" s="222"/>
      <c r="R821" s="222"/>
      <c r="S821" s="222"/>
      <c r="T821" s="222"/>
      <c r="U821" s="222"/>
      <c r="V821" s="222"/>
      <c r="W821" s="222"/>
      <c r="X821" s="222"/>
      <c r="Y821" s="222"/>
      <c r="Z821" s="222"/>
      <c r="AA821" s="222"/>
      <c r="AB821" s="222"/>
      <c r="AC821" s="222"/>
      <c r="AD821" s="222"/>
      <c r="AE821" s="222"/>
      <c r="AF821" s="222"/>
      <c r="AG821" s="222"/>
      <c r="AH821" s="222"/>
      <c r="AI821" s="222"/>
      <c r="AJ821" s="222"/>
      <c r="AK821" s="222"/>
      <c r="AL821" s="222"/>
      <c r="AM821" s="222"/>
      <c r="AN821" s="222"/>
      <c r="AO821" s="222"/>
      <c r="AP821" s="222"/>
      <c r="AQ821" s="222"/>
      <c r="AR821" s="222"/>
      <c r="AS821" s="222"/>
      <c r="AT821" s="222"/>
      <c r="AU821" s="222"/>
      <c r="AV821" s="222"/>
      <c r="AW821" s="222"/>
      <c r="AX821" s="222"/>
      <c r="AY821" s="222"/>
      <c r="AZ821" s="222"/>
      <c r="BA821" s="222"/>
      <c r="BB821" s="222"/>
      <c r="BC821" s="222"/>
      <c r="BD821" s="222"/>
      <c r="BE821" s="222"/>
      <c r="BF821" s="222"/>
      <c r="BG821" s="222"/>
      <c r="BH821" s="222"/>
      <c r="BI821" s="222"/>
      <c r="BJ821" s="222"/>
      <c r="BK821" s="222"/>
      <c r="BL821" s="222"/>
    </row>
    <row r="822">
      <c r="A822" s="222"/>
      <c r="B822" s="222"/>
      <c r="C822" s="222"/>
      <c r="D822" s="222"/>
      <c r="E822" s="222"/>
      <c r="F822" s="222"/>
      <c r="G822" s="222"/>
      <c r="H822" s="222"/>
      <c r="I822" s="222"/>
      <c r="J822" s="222"/>
      <c r="K822" s="222"/>
      <c r="L822" s="222"/>
      <c r="M822" s="222"/>
      <c r="N822" s="222"/>
      <c r="O822" s="222"/>
      <c r="P822" s="222"/>
      <c r="Q822" s="222"/>
      <c r="R822" s="222"/>
      <c r="S822" s="222"/>
      <c r="T822" s="222"/>
      <c r="U822" s="222"/>
      <c r="V822" s="222"/>
      <c r="W822" s="222"/>
      <c r="X822" s="222"/>
      <c r="Y822" s="222"/>
      <c r="Z822" s="222"/>
      <c r="AA822" s="222"/>
      <c r="AB822" s="222"/>
      <c r="AC822" s="222"/>
      <c r="AD822" s="222"/>
      <c r="AE822" s="222"/>
      <c r="AF822" s="222"/>
      <c r="AG822" s="222"/>
      <c r="AH822" s="222"/>
      <c r="AI822" s="222"/>
      <c r="AJ822" s="222"/>
      <c r="AK822" s="222"/>
      <c r="AL822" s="222"/>
      <c r="AM822" s="222"/>
      <c r="AN822" s="222"/>
      <c r="AO822" s="222"/>
      <c r="AP822" s="222"/>
      <c r="AQ822" s="222"/>
      <c r="AR822" s="222"/>
      <c r="AS822" s="222"/>
      <c r="AT822" s="222"/>
      <c r="AU822" s="222"/>
      <c r="AV822" s="222"/>
      <c r="AW822" s="222"/>
      <c r="AX822" s="222"/>
      <c r="AY822" s="222"/>
      <c r="AZ822" s="222"/>
      <c r="BA822" s="222"/>
      <c r="BB822" s="222"/>
      <c r="BC822" s="222"/>
      <c r="BD822" s="222"/>
      <c r="BE822" s="222"/>
      <c r="BF822" s="222"/>
      <c r="BG822" s="222"/>
      <c r="BH822" s="222"/>
      <c r="BI822" s="222"/>
      <c r="BJ822" s="222"/>
      <c r="BK822" s="222"/>
      <c r="BL822" s="222"/>
    </row>
    <row r="823">
      <c r="A823" s="222"/>
      <c r="B823" s="222"/>
      <c r="C823" s="222"/>
      <c r="D823" s="222"/>
      <c r="E823" s="222"/>
      <c r="F823" s="222"/>
      <c r="G823" s="222"/>
      <c r="H823" s="222"/>
      <c r="I823" s="222"/>
      <c r="J823" s="222"/>
      <c r="K823" s="222"/>
      <c r="L823" s="222"/>
      <c r="M823" s="222"/>
      <c r="N823" s="222"/>
      <c r="O823" s="222"/>
      <c r="P823" s="222"/>
      <c r="Q823" s="222"/>
      <c r="R823" s="222"/>
      <c r="S823" s="222"/>
      <c r="T823" s="222"/>
      <c r="U823" s="222"/>
      <c r="V823" s="222"/>
      <c r="W823" s="222"/>
      <c r="X823" s="222"/>
      <c r="Y823" s="222"/>
      <c r="Z823" s="222"/>
      <c r="AA823" s="222"/>
      <c r="AB823" s="222"/>
      <c r="AC823" s="222"/>
      <c r="AD823" s="222"/>
      <c r="AE823" s="222"/>
      <c r="AF823" s="222"/>
      <c r="AG823" s="222"/>
      <c r="AH823" s="222"/>
      <c r="AI823" s="222"/>
      <c r="AJ823" s="222"/>
      <c r="AK823" s="222"/>
      <c r="AL823" s="222"/>
      <c r="AM823" s="222"/>
      <c r="AN823" s="222"/>
      <c r="AO823" s="222"/>
      <c r="AP823" s="222"/>
      <c r="AQ823" s="222"/>
      <c r="AR823" s="222"/>
      <c r="AS823" s="222"/>
      <c r="AT823" s="222"/>
      <c r="AU823" s="222"/>
      <c r="AV823" s="222"/>
      <c r="AW823" s="222"/>
      <c r="AX823" s="222"/>
      <c r="AY823" s="222"/>
      <c r="AZ823" s="222"/>
      <c r="BA823" s="222"/>
      <c r="BB823" s="222"/>
      <c r="BC823" s="222"/>
      <c r="BD823" s="222"/>
      <c r="BE823" s="222"/>
      <c r="BF823" s="222"/>
      <c r="BG823" s="222"/>
      <c r="BH823" s="222"/>
      <c r="BI823" s="222"/>
      <c r="BJ823" s="222"/>
      <c r="BK823" s="222"/>
      <c r="BL823" s="222"/>
    </row>
    <row r="824">
      <c r="A824" s="222"/>
      <c r="B824" s="222"/>
      <c r="C824" s="222"/>
      <c r="D824" s="222"/>
      <c r="E824" s="222"/>
      <c r="F824" s="222"/>
      <c r="G824" s="222"/>
      <c r="H824" s="222"/>
      <c r="I824" s="222"/>
      <c r="J824" s="222"/>
      <c r="K824" s="222"/>
      <c r="L824" s="222"/>
      <c r="M824" s="222"/>
      <c r="N824" s="222"/>
      <c r="O824" s="222"/>
      <c r="P824" s="222"/>
      <c r="Q824" s="222"/>
      <c r="R824" s="222"/>
      <c r="S824" s="222"/>
      <c r="T824" s="222"/>
      <c r="U824" s="222"/>
      <c r="V824" s="222"/>
      <c r="W824" s="222"/>
      <c r="X824" s="222"/>
      <c r="Y824" s="222"/>
      <c r="Z824" s="222"/>
      <c r="AA824" s="222"/>
      <c r="AB824" s="222"/>
      <c r="AC824" s="222"/>
      <c r="AD824" s="222"/>
      <c r="AE824" s="222"/>
      <c r="AF824" s="222"/>
      <c r="AG824" s="222"/>
      <c r="AH824" s="222"/>
      <c r="AI824" s="222"/>
      <c r="AJ824" s="222"/>
      <c r="AK824" s="222"/>
      <c r="AL824" s="222"/>
      <c r="AM824" s="222"/>
      <c r="AN824" s="222"/>
      <c r="AO824" s="222"/>
      <c r="AP824" s="222"/>
      <c r="AQ824" s="222"/>
      <c r="AR824" s="222"/>
      <c r="AS824" s="222"/>
      <c r="AT824" s="222"/>
      <c r="AU824" s="222"/>
      <c r="AV824" s="222"/>
      <c r="AW824" s="222"/>
      <c r="AX824" s="222"/>
      <c r="AY824" s="222"/>
      <c r="AZ824" s="222"/>
      <c r="BA824" s="222"/>
      <c r="BB824" s="222"/>
      <c r="BC824" s="222"/>
      <c r="BD824" s="222"/>
      <c r="BE824" s="222"/>
      <c r="BF824" s="222"/>
      <c r="BG824" s="222"/>
      <c r="BH824" s="222"/>
      <c r="BI824" s="222"/>
      <c r="BJ824" s="222"/>
      <c r="BK824" s="222"/>
      <c r="BL824" s="222"/>
    </row>
    <row r="825">
      <c r="A825" s="222"/>
      <c r="B825" s="222"/>
      <c r="C825" s="222"/>
      <c r="D825" s="222"/>
      <c r="E825" s="222"/>
      <c r="F825" s="222"/>
      <c r="G825" s="222"/>
      <c r="H825" s="222"/>
      <c r="I825" s="222"/>
      <c r="J825" s="222"/>
      <c r="K825" s="222"/>
      <c r="L825" s="222"/>
      <c r="M825" s="222"/>
      <c r="N825" s="222"/>
      <c r="O825" s="222"/>
      <c r="P825" s="222"/>
      <c r="Q825" s="222"/>
      <c r="R825" s="222"/>
      <c r="S825" s="222"/>
      <c r="T825" s="222"/>
      <c r="U825" s="222"/>
      <c r="V825" s="222"/>
      <c r="W825" s="222"/>
      <c r="X825" s="222"/>
      <c r="Y825" s="222"/>
      <c r="Z825" s="222"/>
      <c r="AA825" s="222"/>
      <c r="AB825" s="222"/>
      <c r="AC825" s="222"/>
      <c r="AD825" s="222"/>
      <c r="AE825" s="222"/>
      <c r="AF825" s="222"/>
      <c r="AG825" s="222"/>
      <c r="AH825" s="222"/>
      <c r="AI825" s="222"/>
      <c r="AJ825" s="222"/>
      <c r="AK825" s="222"/>
      <c r="AL825" s="222"/>
      <c r="AM825" s="222"/>
      <c r="AN825" s="222"/>
      <c r="AO825" s="222"/>
      <c r="AP825" s="222"/>
      <c r="AQ825" s="222"/>
      <c r="AR825" s="222"/>
      <c r="AS825" s="222"/>
      <c r="AT825" s="222"/>
      <c r="AU825" s="222"/>
      <c r="AV825" s="222"/>
      <c r="AW825" s="222"/>
      <c r="AX825" s="222"/>
      <c r="AY825" s="222"/>
      <c r="AZ825" s="222"/>
      <c r="BA825" s="222"/>
      <c r="BB825" s="222"/>
      <c r="BC825" s="222"/>
      <c r="BD825" s="222"/>
      <c r="BE825" s="222"/>
      <c r="BF825" s="222"/>
      <c r="BG825" s="222"/>
      <c r="BH825" s="222"/>
      <c r="BI825" s="222"/>
      <c r="BJ825" s="222"/>
      <c r="BK825" s="222"/>
      <c r="BL825" s="222"/>
    </row>
    <row r="826">
      <c r="A826" s="222"/>
      <c r="B826" s="222"/>
      <c r="C826" s="222"/>
      <c r="D826" s="222"/>
      <c r="E826" s="222"/>
      <c r="F826" s="222"/>
      <c r="G826" s="222"/>
      <c r="H826" s="222"/>
      <c r="I826" s="222"/>
      <c r="J826" s="222"/>
      <c r="K826" s="222"/>
      <c r="L826" s="222"/>
      <c r="M826" s="222"/>
      <c r="N826" s="222"/>
      <c r="O826" s="222"/>
      <c r="P826" s="222"/>
      <c r="Q826" s="222"/>
      <c r="R826" s="222"/>
      <c r="S826" s="222"/>
      <c r="T826" s="222"/>
      <c r="U826" s="222"/>
      <c r="V826" s="222"/>
      <c r="W826" s="222"/>
      <c r="X826" s="222"/>
      <c r="Y826" s="222"/>
      <c r="Z826" s="222"/>
      <c r="AA826" s="222"/>
      <c r="AB826" s="222"/>
      <c r="AC826" s="222"/>
      <c r="AD826" s="222"/>
      <c r="AE826" s="222"/>
      <c r="AF826" s="222"/>
      <c r="AG826" s="222"/>
      <c r="AH826" s="222"/>
      <c r="AI826" s="222"/>
      <c r="AJ826" s="222"/>
      <c r="AK826" s="222"/>
      <c r="AL826" s="222"/>
      <c r="AM826" s="222"/>
      <c r="AN826" s="222"/>
      <c r="AO826" s="222"/>
      <c r="AP826" s="222"/>
      <c r="AQ826" s="222"/>
      <c r="AR826" s="222"/>
      <c r="AS826" s="222"/>
      <c r="AT826" s="222"/>
      <c r="AU826" s="222"/>
      <c r="AV826" s="222"/>
      <c r="AW826" s="222"/>
      <c r="AX826" s="222"/>
      <c r="AY826" s="222"/>
      <c r="AZ826" s="222"/>
      <c r="BA826" s="222"/>
      <c r="BB826" s="222"/>
      <c r="BC826" s="222"/>
      <c r="BD826" s="222"/>
      <c r="BE826" s="222"/>
      <c r="BF826" s="222"/>
      <c r="BG826" s="222"/>
      <c r="BH826" s="222"/>
      <c r="BI826" s="222"/>
      <c r="BJ826" s="222"/>
      <c r="BK826" s="222"/>
      <c r="BL826" s="222"/>
    </row>
    <row r="827">
      <c r="A827" s="222"/>
      <c r="B827" s="222"/>
      <c r="C827" s="222"/>
      <c r="D827" s="222"/>
      <c r="E827" s="222"/>
      <c r="F827" s="222"/>
      <c r="G827" s="222"/>
      <c r="H827" s="222"/>
      <c r="I827" s="222"/>
      <c r="J827" s="222"/>
      <c r="K827" s="222"/>
      <c r="L827" s="222"/>
      <c r="M827" s="222"/>
      <c r="N827" s="222"/>
      <c r="O827" s="222"/>
      <c r="P827" s="222"/>
      <c r="Q827" s="222"/>
      <c r="R827" s="222"/>
      <c r="S827" s="222"/>
      <c r="T827" s="222"/>
      <c r="U827" s="222"/>
      <c r="V827" s="222"/>
      <c r="W827" s="222"/>
      <c r="X827" s="222"/>
      <c r="Y827" s="222"/>
      <c r="Z827" s="222"/>
      <c r="AA827" s="222"/>
      <c r="AB827" s="222"/>
      <c r="AC827" s="222"/>
      <c r="AD827" s="222"/>
      <c r="AE827" s="222"/>
      <c r="AF827" s="222"/>
      <c r="AG827" s="222"/>
      <c r="AH827" s="222"/>
      <c r="AI827" s="222"/>
      <c r="AJ827" s="222"/>
      <c r="AK827" s="222"/>
      <c r="AL827" s="222"/>
      <c r="AM827" s="222"/>
      <c r="AN827" s="222"/>
      <c r="AO827" s="222"/>
      <c r="AP827" s="222"/>
      <c r="AQ827" s="222"/>
      <c r="AR827" s="222"/>
      <c r="AS827" s="222"/>
      <c r="AT827" s="222"/>
      <c r="AU827" s="222"/>
      <c r="AV827" s="222"/>
      <c r="AW827" s="222"/>
      <c r="AX827" s="222"/>
      <c r="AY827" s="222"/>
      <c r="AZ827" s="222"/>
      <c r="BA827" s="222"/>
      <c r="BB827" s="222"/>
      <c r="BC827" s="222"/>
      <c r="BD827" s="222"/>
      <c r="BE827" s="222"/>
      <c r="BF827" s="222"/>
      <c r="BG827" s="222"/>
      <c r="BH827" s="222"/>
      <c r="BI827" s="222"/>
      <c r="BJ827" s="222"/>
      <c r="BK827" s="222"/>
      <c r="BL827" s="222"/>
    </row>
    <row r="828">
      <c r="A828" s="222"/>
      <c r="B828" s="222"/>
      <c r="C828" s="222"/>
      <c r="D828" s="222"/>
      <c r="E828" s="222"/>
      <c r="F828" s="222"/>
      <c r="G828" s="222"/>
      <c r="H828" s="222"/>
      <c r="I828" s="222"/>
      <c r="J828" s="222"/>
      <c r="K828" s="222"/>
      <c r="L828" s="222"/>
      <c r="M828" s="222"/>
      <c r="N828" s="222"/>
      <c r="O828" s="222"/>
      <c r="P828" s="222"/>
      <c r="Q828" s="222"/>
      <c r="R828" s="222"/>
      <c r="S828" s="222"/>
      <c r="T828" s="222"/>
      <c r="U828" s="222"/>
      <c r="V828" s="222"/>
      <c r="W828" s="222"/>
      <c r="X828" s="222"/>
      <c r="Y828" s="222"/>
      <c r="Z828" s="222"/>
      <c r="AA828" s="222"/>
      <c r="AB828" s="222"/>
      <c r="AC828" s="222"/>
      <c r="AD828" s="222"/>
      <c r="AE828" s="222"/>
      <c r="AF828" s="222"/>
      <c r="AG828" s="222"/>
      <c r="AH828" s="222"/>
      <c r="AI828" s="222"/>
      <c r="AJ828" s="222"/>
      <c r="AK828" s="222"/>
      <c r="AL828" s="222"/>
      <c r="AM828" s="222"/>
      <c r="AN828" s="222"/>
      <c r="AO828" s="222"/>
      <c r="AP828" s="222"/>
      <c r="AQ828" s="222"/>
      <c r="AR828" s="222"/>
      <c r="AS828" s="222"/>
      <c r="AT828" s="222"/>
      <c r="AU828" s="222"/>
      <c r="AV828" s="222"/>
      <c r="AW828" s="222"/>
      <c r="AX828" s="222"/>
      <c r="AY828" s="222"/>
      <c r="AZ828" s="222"/>
      <c r="BA828" s="222"/>
      <c r="BB828" s="222"/>
      <c r="BC828" s="222"/>
      <c r="BD828" s="222"/>
      <c r="BE828" s="222"/>
      <c r="BF828" s="222"/>
      <c r="BG828" s="222"/>
      <c r="BH828" s="222"/>
      <c r="BI828" s="222"/>
      <c r="BJ828" s="222"/>
      <c r="BK828" s="222"/>
      <c r="BL828" s="222"/>
    </row>
    <row r="829">
      <c r="A829" s="222"/>
      <c r="B829" s="222"/>
      <c r="C829" s="222"/>
      <c r="D829" s="222"/>
      <c r="E829" s="222"/>
      <c r="F829" s="222"/>
      <c r="G829" s="222"/>
      <c r="H829" s="222"/>
      <c r="I829" s="222"/>
      <c r="J829" s="222"/>
      <c r="K829" s="222"/>
      <c r="L829" s="222"/>
      <c r="M829" s="222"/>
      <c r="N829" s="222"/>
      <c r="O829" s="222"/>
      <c r="P829" s="222"/>
      <c r="Q829" s="222"/>
      <c r="R829" s="222"/>
      <c r="S829" s="222"/>
      <c r="T829" s="222"/>
      <c r="U829" s="222"/>
      <c r="V829" s="222"/>
      <c r="W829" s="222"/>
      <c r="X829" s="222"/>
      <c r="Y829" s="222"/>
      <c r="Z829" s="222"/>
      <c r="AA829" s="222"/>
      <c r="AB829" s="222"/>
      <c r="AC829" s="222"/>
      <c r="AD829" s="222"/>
      <c r="AE829" s="222"/>
      <c r="AF829" s="222"/>
      <c r="AG829" s="222"/>
      <c r="AH829" s="222"/>
      <c r="AI829" s="222"/>
      <c r="AJ829" s="222"/>
      <c r="AK829" s="222"/>
      <c r="AL829" s="222"/>
      <c r="AM829" s="222"/>
      <c r="AN829" s="222"/>
      <c r="AO829" s="222"/>
      <c r="AP829" s="222"/>
      <c r="AQ829" s="222"/>
      <c r="AR829" s="222"/>
      <c r="AS829" s="222"/>
      <c r="AT829" s="222"/>
      <c r="AU829" s="222"/>
      <c r="AV829" s="222"/>
      <c r="AW829" s="222"/>
      <c r="AX829" s="222"/>
      <c r="AY829" s="222"/>
      <c r="AZ829" s="222"/>
      <c r="BA829" s="222"/>
      <c r="BB829" s="222"/>
      <c r="BC829" s="222"/>
      <c r="BD829" s="222"/>
      <c r="BE829" s="222"/>
      <c r="BF829" s="222"/>
      <c r="BG829" s="222"/>
      <c r="BH829" s="222"/>
      <c r="BI829" s="222"/>
      <c r="BJ829" s="222"/>
      <c r="BK829" s="222"/>
      <c r="BL829" s="222"/>
    </row>
    <row r="830">
      <c r="A830" s="222"/>
      <c r="B830" s="222"/>
      <c r="C830" s="222"/>
      <c r="D830" s="222"/>
      <c r="E830" s="222"/>
      <c r="F830" s="222"/>
      <c r="G830" s="222"/>
      <c r="H830" s="222"/>
      <c r="I830" s="222"/>
      <c r="J830" s="222"/>
      <c r="K830" s="222"/>
      <c r="L830" s="222"/>
      <c r="M830" s="222"/>
      <c r="N830" s="222"/>
      <c r="O830" s="222"/>
      <c r="P830" s="222"/>
      <c r="Q830" s="222"/>
      <c r="R830" s="222"/>
      <c r="S830" s="222"/>
      <c r="T830" s="222"/>
      <c r="U830" s="222"/>
      <c r="V830" s="222"/>
      <c r="W830" s="222"/>
      <c r="X830" s="222"/>
      <c r="Y830" s="222"/>
      <c r="Z830" s="222"/>
      <c r="AA830" s="222"/>
      <c r="AB830" s="222"/>
      <c r="AC830" s="222"/>
      <c r="AD830" s="222"/>
      <c r="AE830" s="222"/>
      <c r="AF830" s="222"/>
      <c r="AG830" s="222"/>
      <c r="AH830" s="222"/>
      <c r="AI830" s="222"/>
      <c r="AJ830" s="222"/>
      <c r="AK830" s="222"/>
      <c r="AL830" s="222"/>
      <c r="AM830" s="222"/>
      <c r="AN830" s="222"/>
      <c r="AO830" s="222"/>
      <c r="AP830" s="222"/>
      <c r="AQ830" s="222"/>
      <c r="AR830" s="222"/>
      <c r="AS830" s="222"/>
      <c r="AT830" s="222"/>
      <c r="AU830" s="222"/>
      <c r="AV830" s="222"/>
      <c r="AW830" s="222"/>
      <c r="AX830" s="222"/>
      <c r="AY830" s="222"/>
      <c r="AZ830" s="222"/>
      <c r="BA830" s="222"/>
      <c r="BB830" s="222"/>
      <c r="BC830" s="222"/>
      <c r="BD830" s="222"/>
      <c r="BE830" s="222"/>
      <c r="BF830" s="222"/>
      <c r="BG830" s="222"/>
      <c r="BH830" s="222"/>
      <c r="BI830" s="222"/>
      <c r="BJ830" s="222"/>
      <c r="BK830" s="222"/>
      <c r="BL830" s="222"/>
    </row>
    <row r="831">
      <c r="A831" s="222"/>
      <c r="B831" s="222"/>
      <c r="C831" s="222"/>
      <c r="D831" s="222"/>
      <c r="E831" s="222"/>
      <c r="F831" s="222"/>
      <c r="G831" s="222"/>
      <c r="H831" s="222"/>
      <c r="I831" s="222"/>
      <c r="J831" s="222"/>
      <c r="K831" s="222"/>
      <c r="L831" s="222"/>
      <c r="M831" s="222"/>
      <c r="N831" s="222"/>
      <c r="O831" s="222"/>
      <c r="P831" s="222"/>
      <c r="Q831" s="222"/>
      <c r="R831" s="222"/>
      <c r="S831" s="222"/>
      <c r="T831" s="222"/>
      <c r="U831" s="222"/>
      <c r="V831" s="222"/>
      <c r="W831" s="222"/>
      <c r="X831" s="222"/>
      <c r="Y831" s="222"/>
      <c r="Z831" s="222"/>
      <c r="AA831" s="222"/>
      <c r="AB831" s="222"/>
      <c r="AC831" s="222"/>
      <c r="AD831" s="222"/>
      <c r="AE831" s="222"/>
      <c r="AF831" s="222"/>
      <c r="AG831" s="222"/>
      <c r="AH831" s="222"/>
      <c r="AI831" s="222"/>
      <c r="AJ831" s="222"/>
      <c r="AK831" s="222"/>
      <c r="AL831" s="222"/>
      <c r="AM831" s="222"/>
      <c r="AN831" s="222"/>
      <c r="AO831" s="222"/>
      <c r="AP831" s="222"/>
      <c r="AQ831" s="222"/>
      <c r="AR831" s="222"/>
      <c r="AS831" s="222"/>
      <c r="AT831" s="222"/>
      <c r="AU831" s="222"/>
      <c r="AV831" s="222"/>
      <c r="AW831" s="222"/>
      <c r="AX831" s="222"/>
      <c r="AY831" s="222"/>
      <c r="AZ831" s="222"/>
      <c r="BA831" s="222"/>
      <c r="BB831" s="222"/>
      <c r="BC831" s="222"/>
      <c r="BD831" s="222"/>
      <c r="BE831" s="222"/>
      <c r="BF831" s="222"/>
      <c r="BG831" s="222"/>
      <c r="BH831" s="222"/>
      <c r="BI831" s="222"/>
      <c r="BJ831" s="222"/>
      <c r="BK831" s="222"/>
      <c r="BL831" s="222"/>
    </row>
    <row r="832">
      <c r="A832" s="222"/>
      <c r="B832" s="222"/>
      <c r="C832" s="222"/>
      <c r="D832" s="222"/>
      <c r="E832" s="222"/>
      <c r="F832" s="222"/>
      <c r="G832" s="222"/>
      <c r="H832" s="222"/>
      <c r="I832" s="222"/>
      <c r="J832" s="222"/>
      <c r="K832" s="222"/>
      <c r="L832" s="222"/>
      <c r="M832" s="222"/>
      <c r="N832" s="222"/>
      <c r="O832" s="222"/>
      <c r="P832" s="222"/>
      <c r="Q832" s="222"/>
      <c r="R832" s="222"/>
      <c r="S832" s="222"/>
      <c r="T832" s="222"/>
      <c r="U832" s="222"/>
      <c r="V832" s="222"/>
      <c r="W832" s="222"/>
      <c r="X832" s="222"/>
      <c r="Y832" s="222"/>
      <c r="Z832" s="222"/>
      <c r="AA832" s="222"/>
      <c r="AB832" s="222"/>
      <c r="AC832" s="222"/>
      <c r="AD832" s="222"/>
      <c r="AE832" s="222"/>
      <c r="AF832" s="222"/>
      <c r="AG832" s="222"/>
      <c r="AH832" s="222"/>
      <c r="AI832" s="222"/>
      <c r="AJ832" s="222"/>
      <c r="AK832" s="222"/>
      <c r="AL832" s="222"/>
      <c r="AM832" s="222"/>
      <c r="AN832" s="222"/>
      <c r="AO832" s="222"/>
      <c r="AP832" s="222"/>
      <c r="AQ832" s="222"/>
      <c r="AR832" s="222"/>
      <c r="AS832" s="222"/>
      <c r="AT832" s="222"/>
      <c r="AU832" s="222"/>
      <c r="AV832" s="222"/>
      <c r="AW832" s="222"/>
      <c r="AX832" s="222"/>
      <c r="AY832" s="222"/>
      <c r="AZ832" s="222"/>
      <c r="BA832" s="222"/>
      <c r="BB832" s="222"/>
      <c r="BC832" s="222"/>
      <c r="BD832" s="222"/>
      <c r="BE832" s="222"/>
      <c r="BF832" s="222"/>
      <c r="BG832" s="222"/>
      <c r="BH832" s="222"/>
      <c r="BI832" s="222"/>
      <c r="BJ832" s="222"/>
      <c r="BK832" s="222"/>
      <c r="BL832" s="222"/>
    </row>
    <row r="833">
      <c r="A833" s="222"/>
      <c r="B833" s="222"/>
      <c r="C833" s="222"/>
      <c r="D833" s="222"/>
      <c r="E833" s="222"/>
      <c r="F833" s="222"/>
      <c r="G833" s="222"/>
      <c r="H833" s="222"/>
      <c r="I833" s="222"/>
      <c r="J833" s="222"/>
      <c r="K833" s="222"/>
      <c r="L833" s="222"/>
      <c r="M833" s="222"/>
      <c r="N833" s="222"/>
      <c r="O833" s="222"/>
      <c r="P833" s="222"/>
      <c r="Q833" s="222"/>
      <c r="R833" s="222"/>
      <c r="S833" s="222"/>
      <c r="T833" s="222"/>
      <c r="U833" s="222"/>
      <c r="V833" s="222"/>
      <c r="W833" s="222"/>
      <c r="X833" s="222"/>
      <c r="Y833" s="222"/>
      <c r="Z833" s="222"/>
      <c r="AA833" s="222"/>
      <c r="AB833" s="222"/>
      <c r="AC833" s="222"/>
      <c r="AD833" s="222"/>
      <c r="AE833" s="222"/>
      <c r="AF833" s="222"/>
      <c r="AG833" s="222"/>
      <c r="AH833" s="222"/>
      <c r="AI833" s="222"/>
      <c r="AJ833" s="222"/>
      <c r="AK833" s="222"/>
      <c r="AL833" s="222"/>
      <c r="AM833" s="222"/>
      <c r="AN833" s="222"/>
      <c r="AO833" s="222"/>
      <c r="AP833" s="222"/>
      <c r="AQ833" s="222"/>
      <c r="AR833" s="222"/>
      <c r="AS833" s="222"/>
      <c r="AT833" s="222"/>
      <c r="AU833" s="222"/>
      <c r="AV833" s="222"/>
      <c r="AW833" s="222"/>
      <c r="AX833" s="222"/>
      <c r="AY833" s="222"/>
      <c r="AZ833" s="222"/>
      <c r="BA833" s="222"/>
      <c r="BB833" s="222"/>
      <c r="BC833" s="222"/>
      <c r="BD833" s="222"/>
      <c r="BE833" s="222"/>
      <c r="BF833" s="222"/>
      <c r="BG833" s="222"/>
      <c r="BH833" s="222"/>
      <c r="BI833" s="222"/>
      <c r="BJ833" s="222"/>
      <c r="BK833" s="222"/>
      <c r="BL833" s="222"/>
    </row>
    <row r="834">
      <c r="A834" s="222"/>
      <c r="B834" s="222"/>
      <c r="C834" s="222"/>
      <c r="D834" s="222"/>
      <c r="E834" s="222"/>
      <c r="F834" s="222"/>
      <c r="G834" s="222"/>
      <c r="H834" s="222"/>
      <c r="I834" s="222"/>
      <c r="J834" s="222"/>
      <c r="K834" s="222"/>
      <c r="L834" s="222"/>
      <c r="M834" s="222"/>
      <c r="N834" s="222"/>
      <c r="O834" s="222"/>
      <c r="P834" s="222"/>
      <c r="Q834" s="222"/>
      <c r="R834" s="222"/>
      <c r="S834" s="222"/>
      <c r="T834" s="222"/>
      <c r="U834" s="222"/>
      <c r="V834" s="222"/>
      <c r="W834" s="222"/>
      <c r="X834" s="222"/>
      <c r="Y834" s="222"/>
      <c r="Z834" s="222"/>
      <c r="AA834" s="222"/>
      <c r="AB834" s="222"/>
      <c r="AC834" s="222"/>
      <c r="AD834" s="222"/>
      <c r="AE834" s="222"/>
      <c r="AF834" s="222"/>
      <c r="AG834" s="222"/>
      <c r="AH834" s="222"/>
      <c r="AI834" s="222"/>
      <c r="AJ834" s="222"/>
      <c r="AK834" s="222"/>
      <c r="AL834" s="222"/>
      <c r="AM834" s="222"/>
      <c r="AN834" s="222"/>
      <c r="AO834" s="222"/>
      <c r="AP834" s="222"/>
      <c r="AQ834" s="222"/>
      <c r="AR834" s="222"/>
      <c r="AS834" s="222"/>
      <c r="AT834" s="222"/>
      <c r="AU834" s="222"/>
      <c r="AV834" s="222"/>
      <c r="AW834" s="222"/>
      <c r="AX834" s="222"/>
      <c r="AY834" s="222"/>
      <c r="AZ834" s="222"/>
      <c r="BA834" s="222"/>
      <c r="BB834" s="222"/>
      <c r="BC834" s="222"/>
      <c r="BD834" s="222"/>
      <c r="BE834" s="222"/>
      <c r="BF834" s="222"/>
      <c r="BG834" s="222"/>
      <c r="BH834" s="222"/>
      <c r="BI834" s="222"/>
      <c r="BJ834" s="222"/>
      <c r="BK834" s="222"/>
      <c r="BL834" s="222"/>
    </row>
    <row r="835">
      <c r="A835" s="222"/>
      <c r="B835" s="222"/>
      <c r="C835" s="222"/>
      <c r="D835" s="222"/>
      <c r="E835" s="222"/>
      <c r="F835" s="222"/>
      <c r="G835" s="222"/>
      <c r="H835" s="222"/>
      <c r="I835" s="222"/>
      <c r="J835" s="222"/>
      <c r="K835" s="222"/>
      <c r="L835" s="222"/>
      <c r="M835" s="222"/>
      <c r="N835" s="222"/>
      <c r="O835" s="222"/>
      <c r="P835" s="222"/>
      <c r="Q835" s="222"/>
      <c r="R835" s="222"/>
      <c r="S835" s="222"/>
      <c r="T835" s="222"/>
      <c r="U835" s="222"/>
      <c r="V835" s="222"/>
      <c r="W835" s="222"/>
      <c r="X835" s="222"/>
      <c r="Y835" s="222"/>
      <c r="Z835" s="222"/>
      <c r="AA835" s="222"/>
      <c r="AB835" s="222"/>
      <c r="AC835" s="222"/>
      <c r="AD835" s="222"/>
      <c r="AE835" s="222"/>
      <c r="AF835" s="222"/>
      <c r="AG835" s="222"/>
      <c r="AH835" s="222"/>
      <c r="AI835" s="222"/>
      <c r="AJ835" s="222"/>
      <c r="AK835" s="222"/>
      <c r="AL835" s="222"/>
      <c r="AM835" s="222"/>
      <c r="AN835" s="222"/>
      <c r="AO835" s="222"/>
      <c r="AP835" s="222"/>
      <c r="AQ835" s="222"/>
      <c r="AR835" s="222"/>
      <c r="AS835" s="222"/>
      <c r="AT835" s="222"/>
      <c r="AU835" s="222"/>
      <c r="AV835" s="222"/>
      <c r="AW835" s="222"/>
      <c r="AX835" s="222"/>
      <c r="AY835" s="222"/>
      <c r="AZ835" s="222"/>
      <c r="BA835" s="222"/>
      <c r="BB835" s="222"/>
      <c r="BC835" s="222"/>
      <c r="BD835" s="222"/>
      <c r="BE835" s="222"/>
      <c r="BF835" s="222"/>
      <c r="BG835" s="222"/>
      <c r="BH835" s="222"/>
      <c r="BI835" s="222"/>
      <c r="BJ835" s="222"/>
      <c r="BK835" s="222"/>
      <c r="BL835" s="222"/>
    </row>
    <row r="836">
      <c r="A836" s="222"/>
      <c r="B836" s="222"/>
      <c r="C836" s="222"/>
      <c r="D836" s="222"/>
      <c r="E836" s="222"/>
      <c r="F836" s="222"/>
      <c r="G836" s="222"/>
      <c r="H836" s="222"/>
      <c r="I836" s="222"/>
      <c r="J836" s="222"/>
      <c r="K836" s="222"/>
      <c r="L836" s="222"/>
      <c r="M836" s="222"/>
      <c r="N836" s="222"/>
      <c r="O836" s="222"/>
      <c r="P836" s="222"/>
      <c r="Q836" s="222"/>
      <c r="R836" s="222"/>
      <c r="S836" s="222"/>
      <c r="T836" s="222"/>
      <c r="U836" s="222"/>
      <c r="V836" s="222"/>
      <c r="W836" s="222"/>
      <c r="X836" s="222"/>
      <c r="Y836" s="222"/>
      <c r="Z836" s="222"/>
      <c r="AA836" s="222"/>
      <c r="AB836" s="222"/>
      <c r="AC836" s="222"/>
      <c r="AD836" s="222"/>
      <c r="AE836" s="222"/>
      <c r="AF836" s="222"/>
      <c r="AG836" s="222"/>
      <c r="AH836" s="222"/>
      <c r="AI836" s="222"/>
      <c r="AJ836" s="222"/>
      <c r="AK836" s="222"/>
      <c r="AL836" s="222"/>
      <c r="AM836" s="222"/>
      <c r="AN836" s="222"/>
      <c r="AO836" s="222"/>
      <c r="AP836" s="222"/>
      <c r="AQ836" s="222"/>
      <c r="AR836" s="222"/>
      <c r="AS836" s="222"/>
      <c r="AT836" s="222"/>
      <c r="AU836" s="222"/>
      <c r="AV836" s="222"/>
      <c r="AW836" s="222"/>
      <c r="AX836" s="222"/>
      <c r="AY836" s="222"/>
      <c r="AZ836" s="222"/>
      <c r="BA836" s="222"/>
      <c r="BB836" s="222"/>
      <c r="BC836" s="222"/>
      <c r="BD836" s="222"/>
      <c r="BE836" s="222"/>
      <c r="BF836" s="222"/>
      <c r="BG836" s="222"/>
      <c r="BH836" s="222"/>
      <c r="BI836" s="222"/>
      <c r="BJ836" s="222"/>
      <c r="BK836" s="222"/>
      <c r="BL836" s="222"/>
    </row>
    <row r="837">
      <c r="A837" s="222"/>
      <c r="B837" s="222"/>
      <c r="C837" s="222"/>
      <c r="D837" s="222"/>
      <c r="E837" s="222"/>
      <c r="F837" s="222"/>
      <c r="G837" s="222"/>
      <c r="H837" s="222"/>
      <c r="I837" s="222"/>
      <c r="J837" s="222"/>
      <c r="K837" s="222"/>
      <c r="L837" s="222"/>
      <c r="M837" s="222"/>
      <c r="N837" s="222"/>
      <c r="O837" s="222"/>
      <c r="P837" s="222"/>
      <c r="Q837" s="222"/>
      <c r="R837" s="222"/>
      <c r="S837" s="222"/>
      <c r="T837" s="222"/>
      <c r="U837" s="222"/>
      <c r="V837" s="222"/>
      <c r="W837" s="222"/>
      <c r="X837" s="222"/>
      <c r="Y837" s="222"/>
      <c r="Z837" s="222"/>
      <c r="AA837" s="222"/>
      <c r="AB837" s="222"/>
      <c r="AC837" s="222"/>
      <c r="AD837" s="222"/>
      <c r="AE837" s="222"/>
      <c r="AF837" s="222"/>
      <c r="AG837" s="222"/>
      <c r="AH837" s="222"/>
      <c r="AI837" s="222"/>
      <c r="AJ837" s="222"/>
      <c r="AK837" s="222"/>
      <c r="AL837" s="222"/>
      <c r="AM837" s="222"/>
      <c r="AN837" s="222"/>
      <c r="AO837" s="222"/>
      <c r="AP837" s="222"/>
      <c r="AQ837" s="222"/>
      <c r="AR837" s="222"/>
      <c r="AS837" s="222"/>
      <c r="AT837" s="222"/>
      <c r="AU837" s="222"/>
      <c r="AV837" s="222"/>
      <c r="AW837" s="222"/>
      <c r="AX837" s="222"/>
      <c r="AY837" s="222"/>
      <c r="AZ837" s="222"/>
      <c r="BA837" s="222"/>
      <c r="BB837" s="222"/>
      <c r="BC837" s="222"/>
      <c r="BD837" s="222"/>
      <c r="BE837" s="222"/>
      <c r="BF837" s="222"/>
      <c r="BG837" s="222"/>
      <c r="BH837" s="222"/>
      <c r="BI837" s="222"/>
      <c r="BJ837" s="222"/>
      <c r="BK837" s="222"/>
      <c r="BL837" s="222"/>
    </row>
    <row r="838">
      <c r="A838" s="222"/>
      <c r="B838" s="222"/>
      <c r="C838" s="222"/>
      <c r="D838" s="222"/>
      <c r="E838" s="222"/>
      <c r="F838" s="222"/>
      <c r="G838" s="222"/>
      <c r="H838" s="222"/>
      <c r="I838" s="222"/>
      <c r="J838" s="222"/>
      <c r="K838" s="222"/>
      <c r="L838" s="222"/>
      <c r="M838" s="222"/>
      <c r="N838" s="222"/>
      <c r="O838" s="222"/>
      <c r="P838" s="222"/>
      <c r="Q838" s="222"/>
      <c r="R838" s="222"/>
      <c r="S838" s="222"/>
      <c r="T838" s="222"/>
      <c r="U838" s="222"/>
      <c r="V838" s="222"/>
      <c r="W838" s="222"/>
      <c r="X838" s="222"/>
      <c r="Y838" s="222"/>
      <c r="Z838" s="222"/>
      <c r="AA838" s="222"/>
      <c r="AB838" s="222"/>
      <c r="AC838" s="222"/>
      <c r="AD838" s="222"/>
      <c r="AE838" s="222"/>
      <c r="AF838" s="222"/>
      <c r="AG838" s="222"/>
      <c r="AH838" s="222"/>
      <c r="AI838" s="222"/>
      <c r="AJ838" s="222"/>
      <c r="AK838" s="222"/>
      <c r="AL838" s="222"/>
      <c r="AM838" s="222"/>
      <c r="AN838" s="222"/>
      <c r="AO838" s="222"/>
      <c r="AP838" s="222"/>
      <c r="AQ838" s="222"/>
      <c r="AR838" s="222"/>
      <c r="AS838" s="222"/>
      <c r="AT838" s="222"/>
      <c r="AU838" s="222"/>
      <c r="AV838" s="222"/>
      <c r="AW838" s="222"/>
      <c r="AX838" s="222"/>
      <c r="AY838" s="222"/>
      <c r="AZ838" s="222"/>
      <c r="BA838" s="222"/>
      <c r="BB838" s="222"/>
      <c r="BC838" s="222"/>
      <c r="BD838" s="222"/>
      <c r="BE838" s="222"/>
      <c r="BF838" s="222"/>
      <c r="BG838" s="222"/>
      <c r="BH838" s="222"/>
      <c r="BI838" s="222"/>
      <c r="BJ838" s="222"/>
      <c r="BK838" s="222"/>
      <c r="BL838" s="222"/>
    </row>
    <row r="839">
      <c r="A839" s="222"/>
      <c r="B839" s="222"/>
      <c r="C839" s="222"/>
      <c r="D839" s="222"/>
      <c r="E839" s="222"/>
      <c r="F839" s="222"/>
      <c r="G839" s="222"/>
      <c r="H839" s="222"/>
      <c r="I839" s="222"/>
      <c r="J839" s="222"/>
      <c r="K839" s="222"/>
      <c r="L839" s="222"/>
      <c r="M839" s="222"/>
      <c r="N839" s="222"/>
      <c r="O839" s="222"/>
      <c r="P839" s="222"/>
      <c r="Q839" s="222"/>
      <c r="R839" s="222"/>
      <c r="S839" s="222"/>
      <c r="T839" s="222"/>
      <c r="U839" s="222"/>
      <c r="V839" s="222"/>
      <c r="W839" s="222"/>
      <c r="X839" s="222"/>
      <c r="Y839" s="222"/>
      <c r="Z839" s="222"/>
      <c r="AA839" s="222"/>
      <c r="AB839" s="222"/>
      <c r="AC839" s="222"/>
      <c r="AD839" s="222"/>
      <c r="AE839" s="222"/>
      <c r="AF839" s="222"/>
      <c r="AG839" s="222"/>
      <c r="AH839" s="222"/>
      <c r="AI839" s="222"/>
      <c r="AJ839" s="222"/>
      <c r="AK839" s="222"/>
      <c r="AL839" s="222"/>
      <c r="AM839" s="222"/>
      <c r="AN839" s="222"/>
      <c r="AO839" s="222"/>
      <c r="AP839" s="222"/>
      <c r="AQ839" s="222"/>
      <c r="AR839" s="222"/>
      <c r="AS839" s="222"/>
      <c r="AT839" s="222"/>
      <c r="AU839" s="222"/>
      <c r="AV839" s="222"/>
      <c r="AW839" s="222"/>
      <c r="AX839" s="222"/>
      <c r="AY839" s="222"/>
      <c r="AZ839" s="222"/>
      <c r="BA839" s="222"/>
      <c r="BB839" s="222"/>
      <c r="BC839" s="222"/>
      <c r="BD839" s="222"/>
      <c r="BE839" s="222"/>
      <c r="BF839" s="222"/>
      <c r="BG839" s="222"/>
      <c r="BH839" s="222"/>
      <c r="BI839" s="222"/>
      <c r="BJ839" s="222"/>
      <c r="BK839" s="222"/>
      <c r="BL839" s="222"/>
    </row>
    <row r="840">
      <c r="A840" s="222"/>
      <c r="B840" s="222"/>
      <c r="C840" s="222"/>
      <c r="D840" s="222"/>
      <c r="E840" s="222"/>
      <c r="F840" s="222"/>
      <c r="G840" s="222"/>
      <c r="H840" s="222"/>
      <c r="I840" s="222"/>
      <c r="J840" s="222"/>
      <c r="K840" s="222"/>
      <c r="L840" s="222"/>
      <c r="M840" s="222"/>
      <c r="N840" s="222"/>
      <c r="O840" s="222"/>
      <c r="P840" s="222"/>
      <c r="Q840" s="222"/>
      <c r="R840" s="222"/>
      <c r="S840" s="222"/>
      <c r="T840" s="222"/>
      <c r="U840" s="222"/>
      <c r="V840" s="222"/>
      <c r="W840" s="222"/>
      <c r="X840" s="222"/>
      <c r="Y840" s="222"/>
      <c r="Z840" s="222"/>
      <c r="AA840" s="222"/>
      <c r="AB840" s="222"/>
      <c r="AC840" s="222"/>
      <c r="AD840" s="222"/>
      <c r="AE840" s="222"/>
      <c r="AF840" s="222"/>
      <c r="AG840" s="222"/>
      <c r="AH840" s="222"/>
      <c r="AI840" s="222"/>
      <c r="AJ840" s="222"/>
      <c r="AK840" s="222"/>
      <c r="AL840" s="222"/>
      <c r="AM840" s="222"/>
      <c r="AN840" s="222"/>
      <c r="AO840" s="222"/>
      <c r="AP840" s="222"/>
      <c r="AQ840" s="222"/>
      <c r="AR840" s="222"/>
      <c r="AS840" s="222"/>
      <c r="AT840" s="222"/>
      <c r="AU840" s="222"/>
      <c r="AV840" s="222"/>
      <c r="AW840" s="222"/>
      <c r="AX840" s="222"/>
      <c r="AY840" s="222"/>
      <c r="AZ840" s="222"/>
      <c r="BA840" s="222"/>
      <c r="BB840" s="222"/>
      <c r="BC840" s="222"/>
      <c r="BD840" s="222"/>
      <c r="BE840" s="222"/>
      <c r="BF840" s="222"/>
      <c r="BG840" s="222"/>
      <c r="BH840" s="222"/>
      <c r="BI840" s="222"/>
      <c r="BJ840" s="222"/>
      <c r="BK840" s="222"/>
      <c r="BL840" s="222"/>
    </row>
    <row r="841">
      <c r="A841" s="222"/>
      <c r="B841" s="222"/>
      <c r="C841" s="222"/>
      <c r="D841" s="222"/>
      <c r="E841" s="222"/>
      <c r="F841" s="222"/>
      <c r="G841" s="222"/>
      <c r="H841" s="222"/>
      <c r="I841" s="222"/>
      <c r="J841" s="222"/>
      <c r="K841" s="222"/>
      <c r="L841" s="222"/>
      <c r="M841" s="222"/>
      <c r="N841" s="222"/>
      <c r="O841" s="222"/>
      <c r="P841" s="222"/>
      <c r="Q841" s="222"/>
      <c r="R841" s="222"/>
      <c r="S841" s="222"/>
      <c r="T841" s="222"/>
      <c r="U841" s="222"/>
      <c r="V841" s="222"/>
      <c r="W841" s="222"/>
      <c r="X841" s="222"/>
      <c r="Y841" s="222"/>
      <c r="Z841" s="222"/>
      <c r="AA841" s="222"/>
      <c r="AB841" s="222"/>
      <c r="AC841" s="222"/>
      <c r="AD841" s="222"/>
      <c r="AE841" s="222"/>
      <c r="AF841" s="222"/>
      <c r="AG841" s="222"/>
      <c r="AH841" s="222"/>
      <c r="AI841" s="222"/>
      <c r="AJ841" s="222"/>
      <c r="AK841" s="222"/>
      <c r="AL841" s="222"/>
      <c r="AM841" s="222"/>
      <c r="AN841" s="222"/>
      <c r="AO841" s="222"/>
      <c r="AP841" s="222"/>
      <c r="AQ841" s="222"/>
      <c r="AR841" s="222"/>
      <c r="AS841" s="222"/>
      <c r="AT841" s="222"/>
      <c r="AU841" s="222"/>
      <c r="AV841" s="222"/>
      <c r="AW841" s="222"/>
      <c r="AX841" s="222"/>
      <c r="AY841" s="222"/>
      <c r="AZ841" s="222"/>
      <c r="BA841" s="222"/>
      <c r="BB841" s="222"/>
      <c r="BC841" s="222"/>
      <c r="BD841" s="222"/>
      <c r="BE841" s="222"/>
      <c r="BF841" s="222"/>
      <c r="BG841" s="222"/>
      <c r="BH841" s="222"/>
      <c r="BI841" s="222"/>
      <c r="BJ841" s="222"/>
      <c r="BK841" s="222"/>
      <c r="BL841" s="222"/>
    </row>
    <row r="842">
      <c r="A842" s="222"/>
      <c r="B842" s="222"/>
      <c r="C842" s="222"/>
      <c r="D842" s="222"/>
      <c r="E842" s="222"/>
      <c r="F842" s="222"/>
      <c r="G842" s="222"/>
      <c r="H842" s="222"/>
      <c r="I842" s="222"/>
      <c r="J842" s="222"/>
      <c r="K842" s="222"/>
      <c r="L842" s="222"/>
      <c r="M842" s="222"/>
      <c r="N842" s="222"/>
      <c r="O842" s="222"/>
      <c r="P842" s="222"/>
      <c r="Q842" s="222"/>
      <c r="R842" s="222"/>
      <c r="S842" s="222"/>
      <c r="T842" s="222"/>
      <c r="U842" s="222"/>
      <c r="V842" s="222"/>
      <c r="W842" s="222"/>
      <c r="X842" s="222"/>
      <c r="Y842" s="222"/>
      <c r="Z842" s="222"/>
      <c r="AA842" s="222"/>
      <c r="AB842" s="222"/>
      <c r="AC842" s="222"/>
      <c r="AD842" s="222"/>
      <c r="AE842" s="222"/>
      <c r="AF842" s="222"/>
      <c r="AG842" s="222"/>
      <c r="AH842" s="222"/>
      <c r="AI842" s="222"/>
      <c r="AJ842" s="222"/>
      <c r="AK842" s="222"/>
      <c r="AL842" s="222"/>
      <c r="AM842" s="222"/>
      <c r="AN842" s="222"/>
      <c r="AO842" s="222"/>
      <c r="AP842" s="222"/>
      <c r="AQ842" s="222"/>
      <c r="AR842" s="222"/>
      <c r="AS842" s="222"/>
      <c r="AT842" s="222"/>
      <c r="AU842" s="222"/>
      <c r="AV842" s="222"/>
      <c r="AW842" s="222"/>
      <c r="AX842" s="222"/>
      <c r="AY842" s="222"/>
      <c r="AZ842" s="222"/>
      <c r="BA842" s="222"/>
      <c r="BB842" s="222"/>
      <c r="BC842" s="222"/>
      <c r="BD842" s="222"/>
      <c r="BE842" s="222"/>
      <c r="BF842" s="222"/>
      <c r="BG842" s="222"/>
      <c r="BH842" s="222"/>
      <c r="BI842" s="222"/>
      <c r="BJ842" s="222"/>
      <c r="BK842" s="222"/>
      <c r="BL842" s="222"/>
    </row>
    <row r="843">
      <c r="A843" s="222"/>
      <c r="B843" s="222"/>
      <c r="C843" s="222"/>
      <c r="D843" s="222"/>
      <c r="E843" s="222"/>
      <c r="F843" s="222"/>
      <c r="G843" s="222"/>
      <c r="H843" s="222"/>
      <c r="I843" s="222"/>
      <c r="J843" s="222"/>
      <c r="K843" s="222"/>
      <c r="L843" s="222"/>
      <c r="M843" s="222"/>
      <c r="N843" s="222"/>
      <c r="O843" s="222"/>
      <c r="P843" s="222"/>
      <c r="Q843" s="222"/>
      <c r="R843" s="222"/>
      <c r="S843" s="222"/>
      <c r="T843" s="222"/>
      <c r="U843" s="222"/>
      <c r="V843" s="222"/>
      <c r="W843" s="222"/>
      <c r="X843" s="222"/>
      <c r="Y843" s="222"/>
      <c r="Z843" s="222"/>
      <c r="AA843" s="222"/>
      <c r="AB843" s="222"/>
      <c r="AC843" s="222"/>
      <c r="AD843" s="222"/>
      <c r="AE843" s="222"/>
      <c r="AF843" s="222"/>
      <c r="AG843" s="222"/>
      <c r="AH843" s="222"/>
      <c r="AI843" s="222"/>
      <c r="AJ843" s="222"/>
      <c r="AK843" s="222"/>
      <c r="AL843" s="222"/>
      <c r="AM843" s="222"/>
      <c r="AN843" s="222"/>
      <c r="AO843" s="222"/>
      <c r="AP843" s="222"/>
      <c r="AQ843" s="222"/>
      <c r="AR843" s="222"/>
      <c r="AS843" s="222"/>
      <c r="AT843" s="222"/>
      <c r="AU843" s="222"/>
      <c r="AV843" s="222"/>
      <c r="AW843" s="222"/>
      <c r="AX843" s="222"/>
      <c r="AY843" s="222"/>
      <c r="AZ843" s="222"/>
      <c r="BA843" s="222"/>
      <c r="BB843" s="222"/>
      <c r="BC843" s="222"/>
      <c r="BD843" s="222"/>
      <c r="BE843" s="222"/>
      <c r="BF843" s="222"/>
      <c r="BG843" s="222"/>
      <c r="BH843" s="222"/>
      <c r="BI843" s="222"/>
      <c r="BJ843" s="222"/>
      <c r="BK843" s="222"/>
      <c r="BL843" s="222"/>
    </row>
    <row r="844">
      <c r="A844" s="222"/>
      <c r="B844" s="222"/>
      <c r="C844" s="222"/>
      <c r="D844" s="222"/>
      <c r="E844" s="222"/>
      <c r="F844" s="222"/>
      <c r="G844" s="222"/>
      <c r="H844" s="222"/>
      <c r="I844" s="222"/>
      <c r="J844" s="222"/>
      <c r="K844" s="222"/>
      <c r="L844" s="222"/>
      <c r="M844" s="222"/>
      <c r="N844" s="222"/>
      <c r="O844" s="222"/>
      <c r="P844" s="222"/>
      <c r="Q844" s="222"/>
      <c r="R844" s="222"/>
      <c r="S844" s="222"/>
      <c r="T844" s="222"/>
      <c r="U844" s="222"/>
      <c r="V844" s="222"/>
      <c r="W844" s="222"/>
      <c r="X844" s="222"/>
      <c r="Y844" s="222"/>
      <c r="Z844" s="222"/>
      <c r="AA844" s="222"/>
      <c r="AB844" s="222"/>
      <c r="AC844" s="222"/>
      <c r="AD844" s="222"/>
      <c r="AE844" s="222"/>
      <c r="AF844" s="222"/>
      <c r="AG844" s="222"/>
      <c r="AH844" s="222"/>
      <c r="AI844" s="222"/>
      <c r="AJ844" s="222"/>
      <c r="AK844" s="222"/>
      <c r="AL844" s="222"/>
      <c r="AM844" s="222"/>
      <c r="AN844" s="222"/>
      <c r="AO844" s="222"/>
      <c r="AP844" s="222"/>
      <c r="AQ844" s="222"/>
      <c r="AR844" s="222"/>
      <c r="AS844" s="222"/>
      <c r="AT844" s="222"/>
      <c r="AU844" s="222"/>
      <c r="AV844" s="222"/>
      <c r="AW844" s="222"/>
      <c r="AX844" s="222"/>
      <c r="AY844" s="222"/>
      <c r="AZ844" s="222"/>
      <c r="BA844" s="222"/>
      <c r="BB844" s="222"/>
      <c r="BC844" s="222"/>
      <c r="BD844" s="222"/>
      <c r="BE844" s="222"/>
      <c r="BF844" s="222"/>
      <c r="BG844" s="222"/>
      <c r="BH844" s="222"/>
      <c r="BI844" s="222"/>
      <c r="BJ844" s="222"/>
      <c r="BK844" s="222"/>
      <c r="BL844" s="222"/>
    </row>
    <row r="845">
      <c r="A845" s="222"/>
      <c r="B845" s="222"/>
      <c r="C845" s="222"/>
      <c r="D845" s="222"/>
      <c r="E845" s="222"/>
      <c r="F845" s="222"/>
      <c r="G845" s="222"/>
      <c r="H845" s="222"/>
      <c r="I845" s="222"/>
      <c r="J845" s="222"/>
      <c r="K845" s="222"/>
      <c r="L845" s="222"/>
      <c r="M845" s="222"/>
      <c r="N845" s="222"/>
      <c r="O845" s="222"/>
      <c r="P845" s="222"/>
      <c r="Q845" s="222"/>
      <c r="R845" s="222"/>
      <c r="S845" s="222"/>
      <c r="T845" s="222"/>
      <c r="U845" s="222"/>
      <c r="V845" s="222"/>
      <c r="W845" s="222"/>
      <c r="X845" s="222"/>
      <c r="Y845" s="222"/>
      <c r="Z845" s="222"/>
      <c r="AA845" s="222"/>
      <c r="AB845" s="222"/>
      <c r="AC845" s="222"/>
      <c r="AD845" s="222"/>
      <c r="AE845" s="222"/>
      <c r="AF845" s="222"/>
      <c r="AG845" s="222"/>
      <c r="AH845" s="222"/>
      <c r="AI845" s="222"/>
      <c r="AJ845" s="222"/>
      <c r="AK845" s="222"/>
      <c r="AL845" s="222"/>
      <c r="AM845" s="222"/>
      <c r="AN845" s="222"/>
      <c r="AO845" s="222"/>
      <c r="AP845" s="222"/>
      <c r="AQ845" s="222"/>
      <c r="AR845" s="222"/>
      <c r="AS845" s="222"/>
      <c r="AT845" s="222"/>
      <c r="AU845" s="222"/>
      <c r="AV845" s="222"/>
      <c r="AW845" s="222"/>
      <c r="AX845" s="222"/>
      <c r="AY845" s="222"/>
      <c r="AZ845" s="222"/>
      <c r="BA845" s="222"/>
      <c r="BB845" s="222"/>
      <c r="BC845" s="222"/>
      <c r="BD845" s="222"/>
      <c r="BE845" s="222"/>
      <c r="BF845" s="222"/>
      <c r="BG845" s="222"/>
      <c r="BH845" s="222"/>
      <c r="BI845" s="222"/>
      <c r="BJ845" s="222"/>
      <c r="BK845" s="222"/>
      <c r="BL845" s="222"/>
    </row>
    <row r="846">
      <c r="A846" s="222"/>
      <c r="B846" s="222"/>
      <c r="C846" s="222"/>
      <c r="D846" s="222"/>
      <c r="E846" s="222"/>
      <c r="F846" s="222"/>
      <c r="G846" s="222"/>
      <c r="H846" s="222"/>
      <c r="I846" s="222"/>
      <c r="J846" s="222"/>
      <c r="K846" s="222"/>
      <c r="L846" s="222"/>
      <c r="M846" s="222"/>
      <c r="N846" s="222"/>
      <c r="O846" s="222"/>
      <c r="P846" s="222"/>
      <c r="Q846" s="222"/>
      <c r="R846" s="222"/>
      <c r="S846" s="222"/>
      <c r="T846" s="222"/>
      <c r="U846" s="222"/>
      <c r="V846" s="222"/>
      <c r="W846" s="222"/>
      <c r="X846" s="222"/>
      <c r="Y846" s="222"/>
      <c r="Z846" s="222"/>
      <c r="AA846" s="222"/>
      <c r="AB846" s="222"/>
      <c r="AC846" s="222"/>
      <c r="AD846" s="222"/>
      <c r="AE846" s="222"/>
      <c r="AF846" s="222"/>
      <c r="AG846" s="222"/>
      <c r="AH846" s="222"/>
      <c r="AI846" s="222"/>
      <c r="AJ846" s="222"/>
      <c r="AK846" s="222"/>
      <c r="AL846" s="222"/>
      <c r="AM846" s="222"/>
      <c r="AN846" s="222"/>
      <c r="AO846" s="222"/>
      <c r="AP846" s="222"/>
      <c r="AQ846" s="222"/>
      <c r="AR846" s="222"/>
      <c r="AS846" s="222"/>
      <c r="AT846" s="222"/>
      <c r="AU846" s="222"/>
      <c r="AV846" s="222"/>
      <c r="AW846" s="222"/>
      <c r="AX846" s="222"/>
      <c r="AY846" s="222"/>
      <c r="AZ846" s="222"/>
      <c r="BA846" s="222"/>
      <c r="BB846" s="222"/>
      <c r="BC846" s="222"/>
      <c r="BD846" s="222"/>
      <c r="BE846" s="222"/>
      <c r="BF846" s="222"/>
      <c r="BG846" s="222"/>
      <c r="BH846" s="222"/>
      <c r="BI846" s="222"/>
      <c r="BJ846" s="222"/>
      <c r="BK846" s="222"/>
      <c r="BL846" s="222"/>
    </row>
    <row r="847">
      <c r="A847" s="222"/>
      <c r="B847" s="222"/>
      <c r="C847" s="222"/>
      <c r="D847" s="222"/>
      <c r="E847" s="222"/>
      <c r="F847" s="222"/>
      <c r="G847" s="222"/>
      <c r="H847" s="222"/>
      <c r="I847" s="222"/>
      <c r="J847" s="222"/>
      <c r="K847" s="222"/>
      <c r="L847" s="222"/>
      <c r="M847" s="222"/>
      <c r="N847" s="222"/>
      <c r="O847" s="222"/>
      <c r="P847" s="222"/>
      <c r="Q847" s="222"/>
      <c r="R847" s="222"/>
      <c r="S847" s="222"/>
      <c r="T847" s="222"/>
      <c r="U847" s="222"/>
      <c r="V847" s="222"/>
      <c r="W847" s="222"/>
      <c r="X847" s="222"/>
      <c r="Y847" s="222"/>
      <c r="Z847" s="222"/>
      <c r="AA847" s="222"/>
      <c r="AB847" s="222"/>
      <c r="AC847" s="222"/>
      <c r="AD847" s="222"/>
      <c r="AE847" s="222"/>
      <c r="AF847" s="222"/>
      <c r="AG847" s="222"/>
      <c r="AH847" s="222"/>
      <c r="AI847" s="222"/>
      <c r="AJ847" s="222"/>
      <c r="AK847" s="222"/>
      <c r="AL847" s="222"/>
      <c r="AM847" s="222"/>
      <c r="AN847" s="222"/>
      <c r="AO847" s="222"/>
      <c r="AP847" s="222"/>
      <c r="AQ847" s="222"/>
      <c r="AR847" s="222"/>
      <c r="AS847" s="222"/>
      <c r="AT847" s="222"/>
      <c r="AU847" s="222"/>
      <c r="AV847" s="222"/>
      <c r="AW847" s="222"/>
      <c r="AX847" s="222"/>
      <c r="AY847" s="222"/>
      <c r="AZ847" s="222"/>
      <c r="BA847" s="222"/>
      <c r="BB847" s="222"/>
      <c r="BC847" s="222"/>
      <c r="BD847" s="222"/>
      <c r="BE847" s="222"/>
      <c r="BF847" s="222"/>
      <c r="BG847" s="222"/>
      <c r="BH847" s="222"/>
      <c r="BI847" s="222"/>
      <c r="BJ847" s="222"/>
      <c r="BK847" s="222"/>
      <c r="BL847" s="222"/>
    </row>
    <row r="848">
      <c r="A848" s="222"/>
      <c r="B848" s="222"/>
      <c r="C848" s="222"/>
      <c r="D848" s="222"/>
      <c r="E848" s="222"/>
      <c r="F848" s="222"/>
      <c r="G848" s="222"/>
      <c r="H848" s="222"/>
      <c r="I848" s="222"/>
      <c r="J848" s="222"/>
      <c r="K848" s="222"/>
      <c r="L848" s="222"/>
      <c r="M848" s="222"/>
      <c r="N848" s="222"/>
      <c r="O848" s="222"/>
      <c r="P848" s="222"/>
      <c r="Q848" s="222"/>
      <c r="R848" s="222"/>
      <c r="S848" s="222"/>
      <c r="T848" s="222"/>
      <c r="U848" s="222"/>
      <c r="V848" s="222"/>
      <c r="W848" s="222"/>
      <c r="X848" s="222"/>
      <c r="Y848" s="222"/>
      <c r="Z848" s="222"/>
      <c r="AA848" s="222"/>
      <c r="AB848" s="222"/>
      <c r="AC848" s="222"/>
      <c r="AD848" s="222"/>
      <c r="AE848" s="222"/>
      <c r="AF848" s="222"/>
      <c r="AG848" s="222"/>
      <c r="AH848" s="222"/>
      <c r="AI848" s="222"/>
      <c r="AJ848" s="222"/>
      <c r="AK848" s="222"/>
      <c r="AL848" s="222"/>
      <c r="AM848" s="222"/>
      <c r="AN848" s="222"/>
      <c r="AO848" s="222"/>
      <c r="AP848" s="222"/>
      <c r="AQ848" s="222"/>
      <c r="AR848" s="222"/>
      <c r="AS848" s="222"/>
      <c r="AT848" s="222"/>
      <c r="AU848" s="222"/>
      <c r="AV848" s="222"/>
      <c r="AW848" s="222"/>
      <c r="AX848" s="222"/>
      <c r="AY848" s="222"/>
      <c r="AZ848" s="222"/>
      <c r="BA848" s="222"/>
      <c r="BB848" s="222"/>
      <c r="BC848" s="222"/>
      <c r="BD848" s="222"/>
      <c r="BE848" s="222"/>
      <c r="BF848" s="222"/>
      <c r="BG848" s="222"/>
      <c r="BH848" s="222"/>
      <c r="BI848" s="222"/>
      <c r="BJ848" s="222"/>
      <c r="BK848" s="222"/>
      <c r="BL848" s="222"/>
    </row>
    <row r="849">
      <c r="A849" s="222"/>
      <c r="B849" s="222"/>
      <c r="C849" s="222"/>
      <c r="D849" s="222"/>
      <c r="E849" s="222"/>
      <c r="F849" s="222"/>
      <c r="G849" s="222"/>
      <c r="H849" s="222"/>
      <c r="I849" s="222"/>
      <c r="J849" s="222"/>
      <c r="K849" s="222"/>
      <c r="L849" s="222"/>
      <c r="M849" s="222"/>
      <c r="N849" s="222"/>
      <c r="O849" s="222"/>
      <c r="P849" s="222"/>
      <c r="Q849" s="222"/>
      <c r="R849" s="222"/>
      <c r="S849" s="222"/>
      <c r="T849" s="222"/>
      <c r="U849" s="222"/>
      <c r="V849" s="222"/>
      <c r="W849" s="222"/>
      <c r="X849" s="222"/>
      <c r="Y849" s="222"/>
      <c r="Z849" s="222"/>
      <c r="AA849" s="222"/>
      <c r="AB849" s="222"/>
      <c r="AC849" s="222"/>
      <c r="AD849" s="222"/>
      <c r="AE849" s="222"/>
      <c r="AF849" s="222"/>
      <c r="AG849" s="222"/>
      <c r="AH849" s="222"/>
      <c r="AI849" s="222"/>
      <c r="AJ849" s="222"/>
      <c r="AK849" s="222"/>
      <c r="AL849" s="222"/>
      <c r="AM849" s="222"/>
      <c r="AN849" s="222"/>
      <c r="AO849" s="222"/>
      <c r="AP849" s="222"/>
      <c r="AQ849" s="222"/>
      <c r="AR849" s="222"/>
      <c r="AS849" s="222"/>
      <c r="AT849" s="222"/>
      <c r="AU849" s="222"/>
      <c r="AV849" s="222"/>
      <c r="AW849" s="222"/>
      <c r="AX849" s="222"/>
      <c r="AY849" s="222"/>
      <c r="AZ849" s="222"/>
      <c r="BA849" s="222"/>
      <c r="BB849" s="222"/>
      <c r="BC849" s="222"/>
      <c r="BD849" s="222"/>
      <c r="BE849" s="222"/>
      <c r="BF849" s="222"/>
      <c r="BG849" s="222"/>
      <c r="BH849" s="222"/>
      <c r="BI849" s="222"/>
      <c r="BJ849" s="222"/>
      <c r="BK849" s="222"/>
      <c r="BL849" s="222"/>
    </row>
    <row r="850">
      <c r="A850" s="222"/>
      <c r="B850" s="222"/>
      <c r="C850" s="222"/>
      <c r="D850" s="222"/>
      <c r="E850" s="222"/>
      <c r="F850" s="222"/>
      <c r="G850" s="222"/>
      <c r="H850" s="222"/>
      <c r="I850" s="222"/>
      <c r="J850" s="222"/>
      <c r="K850" s="222"/>
      <c r="L850" s="222"/>
      <c r="M850" s="222"/>
      <c r="N850" s="222"/>
      <c r="O850" s="222"/>
      <c r="P850" s="222"/>
      <c r="Q850" s="222"/>
      <c r="R850" s="222"/>
      <c r="S850" s="222"/>
      <c r="T850" s="222"/>
      <c r="U850" s="222"/>
      <c r="V850" s="222"/>
      <c r="W850" s="222"/>
      <c r="X850" s="222"/>
      <c r="Y850" s="222"/>
      <c r="Z850" s="222"/>
      <c r="AA850" s="222"/>
      <c r="AB850" s="222"/>
      <c r="AC850" s="222"/>
      <c r="AD850" s="222"/>
      <c r="AE850" s="222"/>
      <c r="AF850" s="222"/>
      <c r="AG850" s="222"/>
      <c r="AH850" s="222"/>
      <c r="AI850" s="222"/>
      <c r="AJ850" s="222"/>
      <c r="AK850" s="222"/>
      <c r="AL850" s="222"/>
      <c r="AM850" s="222"/>
      <c r="AN850" s="222"/>
      <c r="AO850" s="222"/>
      <c r="AP850" s="222"/>
      <c r="AQ850" s="222"/>
      <c r="AR850" s="222"/>
      <c r="AS850" s="222"/>
      <c r="AT850" s="222"/>
      <c r="AU850" s="222"/>
      <c r="AV850" s="222"/>
      <c r="AW850" s="222"/>
      <c r="AX850" s="222"/>
      <c r="AY850" s="222"/>
      <c r="AZ850" s="222"/>
      <c r="BA850" s="222"/>
      <c r="BB850" s="222"/>
      <c r="BC850" s="222"/>
      <c r="BD850" s="222"/>
      <c r="BE850" s="222"/>
      <c r="BF850" s="222"/>
      <c r="BG850" s="222"/>
      <c r="BH850" s="222"/>
      <c r="BI850" s="222"/>
      <c r="BJ850" s="222"/>
      <c r="BK850" s="222"/>
      <c r="BL850" s="222"/>
    </row>
    <row r="851">
      <c r="A851" s="222"/>
      <c r="B851" s="222"/>
      <c r="C851" s="222"/>
      <c r="D851" s="222"/>
      <c r="E851" s="222"/>
      <c r="F851" s="222"/>
      <c r="G851" s="222"/>
      <c r="H851" s="222"/>
      <c r="I851" s="222"/>
      <c r="J851" s="222"/>
      <c r="K851" s="222"/>
      <c r="L851" s="222"/>
      <c r="M851" s="222"/>
      <c r="N851" s="222"/>
      <c r="O851" s="222"/>
      <c r="P851" s="222"/>
      <c r="Q851" s="222"/>
      <c r="R851" s="222"/>
      <c r="S851" s="222"/>
      <c r="T851" s="222"/>
      <c r="U851" s="222"/>
      <c r="V851" s="222"/>
      <c r="W851" s="222"/>
      <c r="X851" s="222"/>
      <c r="Y851" s="222"/>
      <c r="Z851" s="222"/>
      <c r="AA851" s="222"/>
      <c r="AB851" s="222"/>
      <c r="AC851" s="222"/>
      <c r="AD851" s="222"/>
      <c r="AE851" s="222"/>
      <c r="AF851" s="222"/>
      <c r="AG851" s="222"/>
      <c r="AH851" s="222"/>
      <c r="AI851" s="222"/>
      <c r="AJ851" s="222"/>
      <c r="AK851" s="222"/>
      <c r="AL851" s="222"/>
      <c r="AM851" s="222"/>
      <c r="AN851" s="222"/>
      <c r="AO851" s="222"/>
      <c r="AP851" s="222"/>
      <c r="AQ851" s="222"/>
      <c r="AR851" s="222"/>
      <c r="AS851" s="222"/>
      <c r="AT851" s="222"/>
      <c r="AU851" s="222"/>
      <c r="AV851" s="222"/>
      <c r="AW851" s="222"/>
      <c r="AX851" s="222"/>
      <c r="AY851" s="222"/>
      <c r="AZ851" s="222"/>
      <c r="BA851" s="222"/>
      <c r="BB851" s="222"/>
      <c r="BC851" s="222"/>
      <c r="BD851" s="222"/>
      <c r="BE851" s="222"/>
      <c r="BF851" s="222"/>
      <c r="BG851" s="222"/>
      <c r="BH851" s="222"/>
      <c r="BI851" s="222"/>
      <c r="BJ851" s="222"/>
      <c r="BK851" s="222"/>
      <c r="BL851" s="222"/>
    </row>
    <row r="852">
      <c r="A852" s="222"/>
      <c r="B852" s="222"/>
      <c r="C852" s="222"/>
      <c r="D852" s="222"/>
      <c r="E852" s="222"/>
      <c r="F852" s="222"/>
      <c r="G852" s="222"/>
      <c r="H852" s="222"/>
      <c r="I852" s="222"/>
      <c r="J852" s="222"/>
      <c r="K852" s="222"/>
      <c r="L852" s="222"/>
      <c r="M852" s="222"/>
      <c r="N852" s="222"/>
      <c r="O852" s="222"/>
      <c r="P852" s="222"/>
      <c r="Q852" s="222"/>
      <c r="R852" s="222"/>
      <c r="S852" s="222"/>
      <c r="T852" s="222"/>
      <c r="U852" s="222"/>
      <c r="V852" s="222"/>
      <c r="W852" s="222"/>
      <c r="X852" s="222"/>
      <c r="Y852" s="222"/>
      <c r="Z852" s="222"/>
      <c r="AA852" s="222"/>
      <c r="AB852" s="222"/>
      <c r="AC852" s="222"/>
      <c r="AD852" s="222"/>
      <c r="AE852" s="222"/>
      <c r="AF852" s="222"/>
      <c r="AG852" s="222"/>
      <c r="AH852" s="222"/>
      <c r="AI852" s="222"/>
      <c r="AJ852" s="222"/>
      <c r="AK852" s="222"/>
      <c r="AL852" s="222"/>
      <c r="AM852" s="222"/>
      <c r="AN852" s="222"/>
      <c r="AO852" s="222"/>
      <c r="AP852" s="222"/>
      <c r="AQ852" s="222"/>
      <c r="AR852" s="222"/>
      <c r="AS852" s="222"/>
      <c r="AT852" s="222"/>
      <c r="AU852" s="222"/>
      <c r="AV852" s="222"/>
      <c r="AW852" s="222"/>
      <c r="AX852" s="222"/>
      <c r="AY852" s="222"/>
      <c r="AZ852" s="222"/>
      <c r="BA852" s="222"/>
      <c r="BB852" s="222"/>
      <c r="BC852" s="222"/>
      <c r="BD852" s="222"/>
      <c r="BE852" s="222"/>
      <c r="BF852" s="222"/>
      <c r="BG852" s="222"/>
      <c r="BH852" s="222"/>
      <c r="BI852" s="222"/>
      <c r="BJ852" s="222"/>
      <c r="BK852" s="222"/>
      <c r="BL852" s="222"/>
    </row>
    <row r="853">
      <c r="A853" s="222"/>
      <c r="B853" s="222"/>
      <c r="C853" s="222"/>
      <c r="D853" s="222"/>
      <c r="E853" s="222"/>
      <c r="F853" s="222"/>
      <c r="G853" s="222"/>
      <c r="H853" s="222"/>
      <c r="I853" s="222"/>
      <c r="J853" s="222"/>
      <c r="K853" s="222"/>
      <c r="L853" s="222"/>
      <c r="M853" s="222"/>
      <c r="N853" s="222"/>
      <c r="O853" s="222"/>
      <c r="P853" s="222"/>
      <c r="Q853" s="222"/>
      <c r="R853" s="222"/>
      <c r="S853" s="222"/>
      <c r="T853" s="222"/>
      <c r="U853" s="222"/>
      <c r="V853" s="222"/>
      <c r="W853" s="222"/>
      <c r="X853" s="222"/>
      <c r="Y853" s="222"/>
      <c r="Z853" s="222"/>
      <c r="AA853" s="222"/>
      <c r="AB853" s="222"/>
      <c r="AC853" s="222"/>
      <c r="AD853" s="222"/>
      <c r="AE853" s="222"/>
      <c r="AF853" s="222"/>
      <c r="AG853" s="222"/>
      <c r="AH853" s="222"/>
      <c r="AI853" s="222"/>
      <c r="AJ853" s="222"/>
      <c r="AK853" s="222"/>
      <c r="AL853" s="222"/>
      <c r="AM853" s="222"/>
      <c r="AN853" s="222"/>
      <c r="AO853" s="222"/>
      <c r="AP853" s="222"/>
      <c r="AQ853" s="222"/>
      <c r="AR853" s="222"/>
      <c r="AS853" s="222"/>
      <c r="AT853" s="222"/>
      <c r="AU853" s="222"/>
      <c r="AV853" s="222"/>
      <c r="AW853" s="222"/>
      <c r="AX853" s="222"/>
      <c r="AY853" s="222"/>
      <c r="AZ853" s="222"/>
      <c r="BA853" s="222"/>
      <c r="BB853" s="222"/>
      <c r="BC853" s="222"/>
      <c r="BD853" s="222"/>
      <c r="BE853" s="222"/>
      <c r="BF853" s="222"/>
      <c r="BG853" s="222"/>
      <c r="BH853" s="222"/>
      <c r="BI853" s="222"/>
      <c r="BJ853" s="222"/>
      <c r="BK853" s="222"/>
      <c r="BL853" s="222"/>
    </row>
    <row r="854">
      <c r="A854" s="222"/>
      <c r="B854" s="222"/>
      <c r="C854" s="222"/>
      <c r="D854" s="222"/>
      <c r="E854" s="222"/>
      <c r="F854" s="222"/>
      <c r="G854" s="222"/>
      <c r="H854" s="222"/>
      <c r="I854" s="222"/>
      <c r="J854" s="222"/>
      <c r="K854" s="222"/>
      <c r="L854" s="222"/>
      <c r="M854" s="222"/>
      <c r="N854" s="222"/>
      <c r="O854" s="222"/>
      <c r="P854" s="222"/>
      <c r="Q854" s="222"/>
      <c r="R854" s="222"/>
      <c r="S854" s="222"/>
      <c r="T854" s="222"/>
      <c r="U854" s="222"/>
      <c r="V854" s="222"/>
      <c r="W854" s="222"/>
      <c r="X854" s="222"/>
      <c r="Y854" s="222"/>
      <c r="Z854" s="222"/>
      <c r="AA854" s="222"/>
      <c r="AB854" s="222"/>
      <c r="AC854" s="222"/>
      <c r="AD854" s="222"/>
      <c r="AE854" s="222"/>
      <c r="AF854" s="222"/>
      <c r="AG854" s="222"/>
      <c r="AH854" s="222"/>
      <c r="AI854" s="222"/>
      <c r="AJ854" s="222"/>
      <c r="AK854" s="222"/>
      <c r="AL854" s="222"/>
      <c r="AM854" s="222"/>
      <c r="AN854" s="222"/>
      <c r="AO854" s="222"/>
      <c r="AP854" s="222"/>
      <c r="AQ854" s="222"/>
      <c r="AR854" s="222"/>
      <c r="AS854" s="222"/>
      <c r="AT854" s="222"/>
      <c r="AU854" s="222"/>
      <c r="AV854" s="222"/>
      <c r="AW854" s="222"/>
      <c r="AX854" s="222"/>
      <c r="AY854" s="222"/>
      <c r="AZ854" s="222"/>
      <c r="BA854" s="222"/>
      <c r="BB854" s="222"/>
      <c r="BC854" s="222"/>
      <c r="BD854" s="222"/>
      <c r="BE854" s="222"/>
      <c r="BF854" s="222"/>
      <c r="BG854" s="222"/>
      <c r="BH854" s="222"/>
      <c r="BI854" s="222"/>
      <c r="BJ854" s="222"/>
      <c r="BK854" s="222"/>
      <c r="BL854" s="222"/>
    </row>
    <row r="855">
      <c r="A855" s="222"/>
      <c r="B855" s="222"/>
      <c r="C855" s="222"/>
      <c r="D855" s="222"/>
      <c r="E855" s="222"/>
      <c r="F855" s="222"/>
      <c r="G855" s="222"/>
      <c r="H855" s="222"/>
      <c r="I855" s="222"/>
      <c r="J855" s="222"/>
      <c r="K855" s="222"/>
      <c r="L855" s="222"/>
      <c r="M855" s="222"/>
      <c r="N855" s="222"/>
      <c r="O855" s="222"/>
      <c r="P855" s="222"/>
      <c r="Q855" s="222"/>
      <c r="R855" s="222"/>
      <c r="S855" s="222"/>
      <c r="T855" s="222"/>
      <c r="U855" s="222"/>
      <c r="V855" s="222"/>
      <c r="W855" s="222"/>
      <c r="X855" s="222"/>
      <c r="Y855" s="222"/>
      <c r="Z855" s="222"/>
      <c r="AA855" s="222"/>
      <c r="AB855" s="222"/>
      <c r="AC855" s="222"/>
      <c r="AD855" s="222"/>
      <c r="AE855" s="222"/>
      <c r="AF855" s="222"/>
      <c r="AG855" s="222"/>
      <c r="AH855" s="222"/>
      <c r="AI855" s="222"/>
      <c r="AJ855" s="222"/>
      <c r="AK855" s="222"/>
      <c r="AL855" s="222"/>
      <c r="AM855" s="222"/>
      <c r="AN855" s="222"/>
      <c r="AO855" s="222"/>
      <c r="AP855" s="222"/>
      <c r="AQ855" s="222"/>
      <c r="AR855" s="222"/>
      <c r="AS855" s="222"/>
      <c r="AT855" s="222"/>
      <c r="AU855" s="222"/>
      <c r="AV855" s="222"/>
      <c r="AW855" s="222"/>
      <c r="AX855" s="222"/>
      <c r="AY855" s="222"/>
      <c r="AZ855" s="222"/>
      <c r="BA855" s="222"/>
      <c r="BB855" s="222"/>
      <c r="BC855" s="222"/>
      <c r="BD855" s="222"/>
      <c r="BE855" s="222"/>
      <c r="BF855" s="222"/>
      <c r="BG855" s="222"/>
      <c r="BH855" s="222"/>
      <c r="BI855" s="222"/>
      <c r="BJ855" s="222"/>
      <c r="BK855" s="222"/>
      <c r="BL855" s="222"/>
    </row>
    <row r="856">
      <c r="A856" s="222"/>
      <c r="B856" s="222"/>
      <c r="C856" s="222"/>
      <c r="D856" s="222"/>
      <c r="E856" s="222"/>
      <c r="F856" s="222"/>
      <c r="G856" s="222"/>
      <c r="H856" s="222"/>
      <c r="I856" s="222"/>
      <c r="J856" s="222"/>
      <c r="K856" s="222"/>
      <c r="L856" s="222"/>
      <c r="M856" s="222"/>
      <c r="N856" s="222"/>
      <c r="O856" s="222"/>
      <c r="P856" s="222"/>
      <c r="Q856" s="222"/>
      <c r="R856" s="222"/>
      <c r="S856" s="222"/>
      <c r="T856" s="222"/>
      <c r="U856" s="222"/>
      <c r="V856" s="222"/>
      <c r="W856" s="222"/>
      <c r="X856" s="222"/>
      <c r="Y856" s="222"/>
      <c r="Z856" s="222"/>
      <c r="AA856" s="222"/>
      <c r="AB856" s="222"/>
      <c r="AC856" s="222"/>
      <c r="AD856" s="222"/>
      <c r="AE856" s="222"/>
      <c r="AF856" s="222"/>
      <c r="AG856" s="222"/>
      <c r="AH856" s="222"/>
      <c r="AI856" s="222"/>
      <c r="AJ856" s="222"/>
      <c r="AK856" s="222"/>
      <c r="AL856" s="222"/>
      <c r="AM856" s="222"/>
      <c r="AN856" s="222"/>
      <c r="AO856" s="222"/>
      <c r="AP856" s="222"/>
      <c r="AQ856" s="222"/>
      <c r="AR856" s="222"/>
      <c r="AS856" s="222"/>
      <c r="AT856" s="222"/>
      <c r="AU856" s="222"/>
      <c r="AV856" s="222"/>
      <c r="AW856" s="222"/>
      <c r="AX856" s="222"/>
      <c r="AY856" s="222"/>
      <c r="AZ856" s="222"/>
      <c r="BA856" s="222"/>
      <c r="BB856" s="222"/>
      <c r="BC856" s="222"/>
      <c r="BD856" s="222"/>
      <c r="BE856" s="222"/>
      <c r="BF856" s="222"/>
      <c r="BG856" s="222"/>
      <c r="BH856" s="222"/>
      <c r="BI856" s="222"/>
      <c r="BJ856" s="222"/>
      <c r="BK856" s="222"/>
      <c r="BL856" s="222"/>
    </row>
    <row r="857">
      <c r="A857" s="222"/>
      <c r="B857" s="222"/>
      <c r="C857" s="222"/>
      <c r="D857" s="222"/>
      <c r="E857" s="222"/>
      <c r="F857" s="222"/>
      <c r="G857" s="222"/>
      <c r="H857" s="222"/>
      <c r="I857" s="222"/>
      <c r="J857" s="222"/>
      <c r="K857" s="222"/>
      <c r="L857" s="222"/>
      <c r="M857" s="222"/>
      <c r="N857" s="222"/>
      <c r="O857" s="222"/>
      <c r="P857" s="222"/>
      <c r="Q857" s="222"/>
      <c r="R857" s="222"/>
      <c r="S857" s="222"/>
      <c r="T857" s="222"/>
      <c r="U857" s="222"/>
      <c r="V857" s="222"/>
      <c r="W857" s="222"/>
      <c r="X857" s="222"/>
      <c r="Y857" s="222"/>
      <c r="Z857" s="222"/>
      <c r="AA857" s="222"/>
      <c r="AB857" s="222"/>
      <c r="AC857" s="222"/>
      <c r="AD857" s="222"/>
      <c r="AE857" s="222"/>
      <c r="AF857" s="222"/>
      <c r="AG857" s="222"/>
      <c r="AH857" s="222"/>
      <c r="AI857" s="222"/>
      <c r="AJ857" s="222"/>
      <c r="AK857" s="222"/>
      <c r="AL857" s="222"/>
      <c r="AM857" s="222"/>
      <c r="AN857" s="222"/>
      <c r="AO857" s="222"/>
      <c r="AP857" s="222"/>
      <c r="AQ857" s="222"/>
      <c r="AR857" s="222"/>
      <c r="AS857" s="222"/>
      <c r="AT857" s="222"/>
      <c r="AU857" s="222"/>
      <c r="AV857" s="222"/>
      <c r="AW857" s="222"/>
      <c r="AX857" s="222"/>
      <c r="AY857" s="222"/>
      <c r="AZ857" s="222"/>
      <c r="BA857" s="222"/>
      <c r="BB857" s="222"/>
      <c r="BC857" s="222"/>
      <c r="BD857" s="222"/>
      <c r="BE857" s="222"/>
      <c r="BF857" s="222"/>
      <c r="BG857" s="222"/>
      <c r="BH857" s="222"/>
      <c r="BI857" s="222"/>
      <c r="BJ857" s="222"/>
      <c r="BK857" s="222"/>
      <c r="BL857" s="222"/>
    </row>
    <row r="858">
      <c r="A858" s="222"/>
      <c r="B858" s="222"/>
      <c r="C858" s="222"/>
      <c r="D858" s="222"/>
      <c r="E858" s="222"/>
      <c r="F858" s="222"/>
      <c r="G858" s="222"/>
      <c r="H858" s="222"/>
      <c r="I858" s="222"/>
      <c r="J858" s="222"/>
      <c r="K858" s="222"/>
      <c r="L858" s="222"/>
      <c r="M858" s="222"/>
      <c r="N858" s="222"/>
      <c r="O858" s="222"/>
      <c r="P858" s="222"/>
      <c r="Q858" s="222"/>
      <c r="R858" s="222"/>
      <c r="S858" s="222"/>
      <c r="T858" s="222"/>
      <c r="U858" s="222"/>
      <c r="V858" s="222"/>
      <c r="W858" s="222"/>
      <c r="X858" s="222"/>
      <c r="Y858" s="222"/>
      <c r="Z858" s="222"/>
      <c r="AA858" s="222"/>
      <c r="AB858" s="222"/>
      <c r="AC858" s="222"/>
      <c r="AD858" s="222"/>
      <c r="AE858" s="222"/>
      <c r="AF858" s="222"/>
      <c r="AG858" s="222"/>
      <c r="AH858" s="222"/>
      <c r="AI858" s="222"/>
      <c r="AJ858" s="222"/>
      <c r="AK858" s="222"/>
      <c r="AL858" s="222"/>
      <c r="AM858" s="222"/>
      <c r="AN858" s="222"/>
      <c r="AO858" s="222"/>
      <c r="AP858" s="222"/>
      <c r="AQ858" s="222"/>
      <c r="AR858" s="222"/>
      <c r="AS858" s="222"/>
      <c r="AT858" s="222"/>
      <c r="AU858" s="222"/>
      <c r="AV858" s="222"/>
      <c r="AW858" s="222"/>
      <c r="AX858" s="222"/>
      <c r="AY858" s="222"/>
      <c r="AZ858" s="222"/>
      <c r="BA858" s="222"/>
      <c r="BB858" s="222"/>
      <c r="BC858" s="222"/>
      <c r="BD858" s="222"/>
      <c r="BE858" s="222"/>
      <c r="BF858" s="222"/>
      <c r="BG858" s="222"/>
      <c r="BH858" s="222"/>
      <c r="BI858" s="222"/>
      <c r="BJ858" s="222"/>
      <c r="BK858" s="222"/>
      <c r="BL858" s="222"/>
    </row>
    <row r="859">
      <c r="A859" s="222"/>
      <c r="B859" s="222"/>
      <c r="C859" s="222"/>
      <c r="D859" s="222"/>
      <c r="E859" s="222"/>
      <c r="F859" s="222"/>
      <c r="G859" s="222"/>
      <c r="H859" s="222"/>
      <c r="I859" s="222"/>
      <c r="J859" s="222"/>
      <c r="K859" s="222"/>
      <c r="L859" s="222"/>
      <c r="M859" s="222"/>
      <c r="N859" s="222"/>
      <c r="O859" s="222"/>
      <c r="P859" s="222"/>
      <c r="Q859" s="222"/>
      <c r="R859" s="222"/>
      <c r="S859" s="222"/>
      <c r="T859" s="222"/>
      <c r="U859" s="222"/>
      <c r="V859" s="222"/>
      <c r="W859" s="222"/>
      <c r="X859" s="222"/>
      <c r="Y859" s="222"/>
      <c r="Z859" s="222"/>
      <c r="AA859" s="222"/>
      <c r="AB859" s="222"/>
      <c r="AC859" s="222"/>
      <c r="AD859" s="222"/>
      <c r="AE859" s="222"/>
      <c r="AF859" s="222"/>
      <c r="AG859" s="222"/>
      <c r="AH859" s="222"/>
      <c r="AI859" s="222"/>
      <c r="AJ859" s="222"/>
      <c r="AK859" s="222"/>
      <c r="AL859" s="222"/>
      <c r="AM859" s="222"/>
      <c r="AN859" s="222"/>
      <c r="AO859" s="222"/>
      <c r="AP859" s="222"/>
      <c r="AQ859" s="222"/>
      <c r="AR859" s="222"/>
      <c r="AS859" s="222"/>
      <c r="AT859" s="222"/>
      <c r="AU859" s="222"/>
      <c r="AV859" s="222"/>
      <c r="AW859" s="222"/>
      <c r="AX859" s="222"/>
      <c r="AY859" s="222"/>
      <c r="AZ859" s="222"/>
      <c r="BA859" s="222"/>
      <c r="BB859" s="222"/>
      <c r="BC859" s="222"/>
      <c r="BD859" s="222"/>
      <c r="BE859" s="222"/>
      <c r="BF859" s="222"/>
      <c r="BG859" s="222"/>
      <c r="BH859" s="222"/>
      <c r="BI859" s="222"/>
      <c r="BJ859" s="222"/>
      <c r="BK859" s="222"/>
      <c r="BL859" s="222"/>
    </row>
    <row r="860">
      <c r="A860" s="222"/>
      <c r="B860" s="222"/>
      <c r="C860" s="222"/>
      <c r="D860" s="222"/>
      <c r="E860" s="222"/>
      <c r="F860" s="222"/>
      <c r="G860" s="222"/>
      <c r="H860" s="222"/>
      <c r="I860" s="222"/>
      <c r="J860" s="222"/>
      <c r="K860" s="222"/>
      <c r="L860" s="222"/>
      <c r="M860" s="222"/>
      <c r="N860" s="222"/>
      <c r="O860" s="222"/>
      <c r="P860" s="222"/>
      <c r="Q860" s="222"/>
      <c r="R860" s="222"/>
      <c r="S860" s="222"/>
      <c r="T860" s="222"/>
      <c r="U860" s="222"/>
      <c r="V860" s="222"/>
      <c r="W860" s="222"/>
      <c r="X860" s="222"/>
      <c r="Y860" s="222"/>
      <c r="Z860" s="222"/>
      <c r="AA860" s="222"/>
      <c r="AB860" s="222"/>
      <c r="AC860" s="222"/>
      <c r="AD860" s="222"/>
      <c r="AE860" s="222"/>
      <c r="AF860" s="222"/>
      <c r="AG860" s="222"/>
      <c r="AH860" s="222"/>
      <c r="AI860" s="222"/>
      <c r="AJ860" s="222"/>
      <c r="AK860" s="222"/>
      <c r="AL860" s="222"/>
      <c r="AM860" s="222"/>
      <c r="AN860" s="222"/>
      <c r="AO860" s="222"/>
      <c r="AP860" s="222"/>
      <c r="AQ860" s="222"/>
      <c r="AR860" s="222"/>
      <c r="AS860" s="222"/>
      <c r="AT860" s="222"/>
      <c r="AU860" s="222"/>
      <c r="AV860" s="222"/>
      <c r="AW860" s="222"/>
      <c r="AX860" s="222"/>
      <c r="AY860" s="222"/>
      <c r="AZ860" s="222"/>
      <c r="BA860" s="222"/>
      <c r="BB860" s="222"/>
      <c r="BC860" s="222"/>
      <c r="BD860" s="222"/>
      <c r="BE860" s="222"/>
      <c r="BF860" s="222"/>
      <c r="BG860" s="222"/>
      <c r="BH860" s="222"/>
      <c r="BI860" s="222"/>
      <c r="BJ860" s="222"/>
      <c r="BK860" s="222"/>
      <c r="BL860" s="222"/>
    </row>
    <row r="861">
      <c r="A861" s="222"/>
      <c r="B861" s="222"/>
      <c r="C861" s="222"/>
      <c r="D861" s="222"/>
      <c r="E861" s="222"/>
      <c r="F861" s="222"/>
      <c r="G861" s="222"/>
      <c r="H861" s="222"/>
      <c r="I861" s="222"/>
      <c r="J861" s="222"/>
      <c r="K861" s="222"/>
      <c r="L861" s="222"/>
      <c r="M861" s="222"/>
      <c r="N861" s="222"/>
      <c r="O861" s="222"/>
      <c r="P861" s="222"/>
      <c r="Q861" s="222"/>
      <c r="R861" s="222"/>
      <c r="S861" s="222"/>
      <c r="T861" s="222"/>
      <c r="U861" s="222"/>
      <c r="V861" s="222"/>
      <c r="W861" s="222"/>
      <c r="X861" s="222"/>
      <c r="Y861" s="222"/>
      <c r="Z861" s="222"/>
      <c r="AA861" s="222"/>
      <c r="AB861" s="222"/>
      <c r="AC861" s="222"/>
      <c r="AD861" s="222"/>
      <c r="AE861" s="222"/>
      <c r="AF861" s="222"/>
      <c r="AG861" s="222"/>
      <c r="AH861" s="222"/>
      <c r="AI861" s="222"/>
      <c r="AJ861" s="222"/>
      <c r="AK861" s="222"/>
      <c r="AL861" s="222"/>
      <c r="AM861" s="222"/>
      <c r="AN861" s="222"/>
      <c r="AO861" s="222"/>
      <c r="AP861" s="222"/>
      <c r="AQ861" s="222"/>
      <c r="AR861" s="222"/>
      <c r="AS861" s="222"/>
      <c r="AT861" s="222"/>
      <c r="AU861" s="222"/>
      <c r="AV861" s="222"/>
      <c r="AW861" s="222"/>
      <c r="AX861" s="222"/>
      <c r="AY861" s="222"/>
      <c r="AZ861" s="222"/>
      <c r="BA861" s="222"/>
      <c r="BB861" s="222"/>
      <c r="BC861" s="222"/>
      <c r="BD861" s="222"/>
      <c r="BE861" s="222"/>
      <c r="BF861" s="222"/>
      <c r="BG861" s="222"/>
      <c r="BH861" s="222"/>
      <c r="BI861" s="222"/>
      <c r="BJ861" s="222"/>
      <c r="BK861" s="222"/>
      <c r="BL861" s="222"/>
    </row>
    <row r="862">
      <c r="A862" s="222"/>
      <c r="B862" s="222"/>
      <c r="C862" s="222"/>
      <c r="D862" s="222"/>
      <c r="E862" s="222"/>
      <c r="F862" s="222"/>
      <c r="G862" s="222"/>
      <c r="H862" s="222"/>
      <c r="I862" s="222"/>
      <c r="J862" s="222"/>
      <c r="K862" s="222"/>
      <c r="L862" s="222"/>
      <c r="M862" s="222"/>
      <c r="N862" s="222"/>
      <c r="O862" s="222"/>
      <c r="P862" s="222"/>
      <c r="Q862" s="222"/>
      <c r="R862" s="222"/>
      <c r="S862" s="222"/>
      <c r="T862" s="222"/>
      <c r="U862" s="222"/>
      <c r="V862" s="222"/>
      <c r="W862" s="222"/>
      <c r="X862" s="222"/>
      <c r="Y862" s="222"/>
      <c r="Z862" s="222"/>
      <c r="AA862" s="222"/>
      <c r="AB862" s="222"/>
      <c r="AC862" s="222"/>
      <c r="AD862" s="222"/>
      <c r="AE862" s="222"/>
      <c r="AF862" s="222"/>
      <c r="AG862" s="222"/>
      <c r="AH862" s="222"/>
      <c r="AI862" s="222"/>
      <c r="AJ862" s="222"/>
      <c r="AK862" s="222"/>
      <c r="AL862" s="222"/>
      <c r="AM862" s="222"/>
      <c r="AN862" s="222"/>
      <c r="AO862" s="222"/>
      <c r="AP862" s="222"/>
      <c r="AQ862" s="222"/>
      <c r="AR862" s="222"/>
      <c r="AS862" s="222"/>
      <c r="AT862" s="222"/>
      <c r="AU862" s="222"/>
      <c r="AV862" s="222"/>
      <c r="AW862" s="222"/>
      <c r="AX862" s="222"/>
      <c r="AY862" s="222"/>
      <c r="AZ862" s="222"/>
      <c r="BA862" s="222"/>
      <c r="BB862" s="222"/>
      <c r="BC862" s="222"/>
      <c r="BD862" s="222"/>
      <c r="BE862" s="222"/>
      <c r="BF862" s="222"/>
      <c r="BG862" s="222"/>
      <c r="BH862" s="222"/>
      <c r="BI862" s="222"/>
      <c r="BJ862" s="222"/>
      <c r="BK862" s="222"/>
      <c r="BL862" s="222"/>
    </row>
    <row r="863">
      <c r="A863" s="222"/>
      <c r="B863" s="222"/>
      <c r="C863" s="222"/>
      <c r="D863" s="222"/>
      <c r="E863" s="222"/>
      <c r="F863" s="222"/>
      <c r="G863" s="222"/>
      <c r="H863" s="222"/>
      <c r="I863" s="222"/>
      <c r="J863" s="222"/>
      <c r="K863" s="222"/>
      <c r="L863" s="222"/>
      <c r="M863" s="222"/>
      <c r="N863" s="222"/>
      <c r="O863" s="222"/>
      <c r="P863" s="222"/>
      <c r="Q863" s="222"/>
      <c r="R863" s="222"/>
      <c r="S863" s="222"/>
      <c r="T863" s="222"/>
      <c r="U863" s="222"/>
      <c r="V863" s="222"/>
      <c r="W863" s="222"/>
      <c r="X863" s="222"/>
      <c r="Y863" s="222"/>
      <c r="Z863" s="222"/>
      <c r="AA863" s="222"/>
      <c r="AB863" s="222"/>
      <c r="AC863" s="222"/>
      <c r="AD863" s="222"/>
      <c r="AE863" s="222"/>
      <c r="AF863" s="222"/>
      <c r="AG863" s="222"/>
      <c r="AH863" s="222"/>
      <c r="AI863" s="222"/>
      <c r="AJ863" s="222"/>
      <c r="AK863" s="222"/>
      <c r="AL863" s="222"/>
      <c r="AM863" s="222"/>
      <c r="AN863" s="222"/>
      <c r="AO863" s="222"/>
      <c r="AP863" s="222"/>
      <c r="AQ863" s="222"/>
      <c r="AR863" s="222"/>
      <c r="AS863" s="222"/>
      <c r="AT863" s="222"/>
      <c r="AU863" s="222"/>
      <c r="AV863" s="222"/>
      <c r="AW863" s="222"/>
      <c r="AX863" s="222"/>
      <c r="AY863" s="222"/>
      <c r="AZ863" s="222"/>
      <c r="BA863" s="222"/>
      <c r="BB863" s="222"/>
      <c r="BC863" s="222"/>
      <c r="BD863" s="222"/>
      <c r="BE863" s="222"/>
      <c r="BF863" s="222"/>
      <c r="BG863" s="222"/>
      <c r="BH863" s="222"/>
      <c r="BI863" s="222"/>
      <c r="BJ863" s="222"/>
      <c r="BK863" s="222"/>
      <c r="BL863" s="222"/>
    </row>
    <row r="864">
      <c r="A864" s="222"/>
      <c r="B864" s="222"/>
      <c r="C864" s="222"/>
      <c r="D864" s="222"/>
      <c r="E864" s="222"/>
      <c r="F864" s="222"/>
      <c r="G864" s="222"/>
      <c r="H864" s="222"/>
      <c r="I864" s="222"/>
      <c r="J864" s="222"/>
      <c r="K864" s="222"/>
      <c r="L864" s="222"/>
      <c r="M864" s="222"/>
      <c r="N864" s="222"/>
      <c r="O864" s="222"/>
      <c r="P864" s="222"/>
      <c r="Q864" s="222"/>
      <c r="R864" s="222"/>
      <c r="S864" s="222"/>
      <c r="T864" s="222"/>
      <c r="U864" s="222"/>
      <c r="V864" s="222"/>
      <c r="W864" s="222"/>
      <c r="X864" s="222"/>
      <c r="Y864" s="222"/>
      <c r="Z864" s="222"/>
      <c r="AA864" s="222"/>
      <c r="AB864" s="222"/>
      <c r="AC864" s="222"/>
      <c r="AD864" s="222"/>
      <c r="AE864" s="222"/>
      <c r="AF864" s="222"/>
      <c r="AG864" s="222"/>
      <c r="AH864" s="222"/>
      <c r="AI864" s="222"/>
      <c r="AJ864" s="222"/>
      <c r="AK864" s="222"/>
      <c r="AL864" s="222"/>
      <c r="AM864" s="222"/>
      <c r="AN864" s="222"/>
      <c r="AO864" s="222"/>
      <c r="AP864" s="222"/>
      <c r="AQ864" s="222"/>
      <c r="AR864" s="222"/>
      <c r="AS864" s="222"/>
      <c r="AT864" s="222"/>
      <c r="AU864" s="222"/>
      <c r="AV864" s="222"/>
      <c r="AW864" s="222"/>
      <c r="AX864" s="222"/>
      <c r="AY864" s="222"/>
      <c r="AZ864" s="222"/>
      <c r="BA864" s="222"/>
      <c r="BB864" s="222"/>
      <c r="BC864" s="222"/>
      <c r="BD864" s="222"/>
      <c r="BE864" s="222"/>
      <c r="BF864" s="222"/>
      <c r="BG864" s="222"/>
      <c r="BH864" s="222"/>
      <c r="BI864" s="222"/>
      <c r="BJ864" s="222"/>
      <c r="BK864" s="222"/>
      <c r="BL864" s="222"/>
    </row>
    <row r="865">
      <c r="A865" s="222"/>
      <c r="B865" s="222"/>
      <c r="C865" s="222"/>
      <c r="D865" s="222"/>
      <c r="E865" s="222"/>
      <c r="F865" s="222"/>
      <c r="G865" s="222"/>
      <c r="H865" s="222"/>
      <c r="I865" s="222"/>
      <c r="J865" s="222"/>
      <c r="K865" s="222"/>
      <c r="L865" s="222"/>
      <c r="M865" s="222"/>
      <c r="N865" s="222"/>
      <c r="O865" s="222"/>
      <c r="P865" s="222"/>
      <c r="Q865" s="222"/>
      <c r="R865" s="222"/>
      <c r="S865" s="222"/>
      <c r="T865" s="222"/>
      <c r="U865" s="222"/>
      <c r="V865" s="222"/>
      <c r="W865" s="222"/>
      <c r="X865" s="222"/>
      <c r="Y865" s="222"/>
      <c r="Z865" s="222"/>
      <c r="AA865" s="222"/>
      <c r="AB865" s="222"/>
      <c r="AC865" s="222"/>
      <c r="AD865" s="222"/>
      <c r="AE865" s="222"/>
      <c r="AF865" s="222"/>
      <c r="AG865" s="222"/>
      <c r="AH865" s="222"/>
      <c r="AI865" s="222"/>
      <c r="AJ865" s="222"/>
      <c r="AK865" s="222"/>
      <c r="AL865" s="222"/>
      <c r="AM865" s="222"/>
      <c r="AN865" s="222"/>
      <c r="AO865" s="222"/>
      <c r="AP865" s="222"/>
      <c r="AQ865" s="222"/>
      <c r="AR865" s="222"/>
      <c r="AS865" s="222"/>
      <c r="AT865" s="222"/>
      <c r="AU865" s="222"/>
      <c r="AV865" s="222"/>
      <c r="AW865" s="222"/>
      <c r="AX865" s="222"/>
      <c r="AY865" s="222"/>
      <c r="AZ865" s="222"/>
      <c r="BA865" s="222"/>
      <c r="BB865" s="222"/>
      <c r="BC865" s="222"/>
      <c r="BD865" s="222"/>
      <c r="BE865" s="222"/>
      <c r="BF865" s="222"/>
      <c r="BG865" s="222"/>
      <c r="BH865" s="222"/>
      <c r="BI865" s="222"/>
      <c r="BJ865" s="222"/>
      <c r="BK865" s="222"/>
      <c r="BL865" s="222"/>
    </row>
    <row r="866">
      <c r="A866" s="222"/>
      <c r="B866" s="222"/>
      <c r="C866" s="222"/>
      <c r="D866" s="222"/>
      <c r="E866" s="222"/>
      <c r="F866" s="222"/>
      <c r="G866" s="222"/>
      <c r="H866" s="222"/>
      <c r="I866" s="222"/>
      <c r="J866" s="222"/>
      <c r="K866" s="222"/>
      <c r="L866" s="222"/>
      <c r="M866" s="222"/>
      <c r="N866" s="222"/>
      <c r="O866" s="222"/>
      <c r="P866" s="222"/>
      <c r="Q866" s="222"/>
      <c r="R866" s="222"/>
      <c r="S866" s="222"/>
      <c r="T866" s="222"/>
      <c r="U866" s="222"/>
      <c r="V866" s="222"/>
      <c r="W866" s="222"/>
      <c r="X866" s="222"/>
      <c r="Y866" s="222"/>
      <c r="Z866" s="222"/>
      <c r="AA866" s="222"/>
      <c r="AB866" s="222"/>
      <c r="AC866" s="222"/>
      <c r="AD866" s="222"/>
      <c r="AE866" s="222"/>
      <c r="AF866" s="222"/>
      <c r="AG866" s="222"/>
      <c r="AH866" s="222"/>
      <c r="AI866" s="222"/>
      <c r="AJ866" s="222"/>
      <c r="AK866" s="222"/>
      <c r="AL866" s="222"/>
      <c r="AM866" s="222"/>
      <c r="AN866" s="222"/>
      <c r="AO866" s="222"/>
      <c r="AP866" s="222"/>
      <c r="AQ866" s="222"/>
      <c r="AR866" s="222"/>
      <c r="AS866" s="222"/>
      <c r="AT866" s="222"/>
      <c r="AU866" s="222"/>
      <c r="AV866" s="222"/>
      <c r="AW866" s="222"/>
      <c r="AX866" s="222"/>
      <c r="AY866" s="222"/>
      <c r="AZ866" s="222"/>
      <c r="BA866" s="222"/>
      <c r="BB866" s="222"/>
      <c r="BC866" s="222"/>
      <c r="BD866" s="222"/>
      <c r="BE866" s="222"/>
      <c r="BF866" s="222"/>
      <c r="BG866" s="222"/>
      <c r="BH866" s="222"/>
      <c r="BI866" s="222"/>
      <c r="BJ866" s="222"/>
      <c r="BK866" s="222"/>
      <c r="BL866" s="222"/>
    </row>
    <row r="867">
      <c r="A867" s="222"/>
      <c r="B867" s="222"/>
      <c r="C867" s="222"/>
      <c r="D867" s="222"/>
      <c r="E867" s="222"/>
      <c r="F867" s="222"/>
      <c r="G867" s="222"/>
      <c r="H867" s="222"/>
      <c r="I867" s="222"/>
      <c r="J867" s="222"/>
      <c r="K867" s="222"/>
      <c r="L867" s="222"/>
      <c r="M867" s="222"/>
      <c r="N867" s="222"/>
      <c r="O867" s="222"/>
      <c r="P867" s="222"/>
      <c r="Q867" s="222"/>
      <c r="R867" s="222"/>
      <c r="S867" s="222"/>
      <c r="T867" s="222"/>
      <c r="U867" s="222"/>
      <c r="V867" s="222"/>
      <c r="W867" s="222"/>
      <c r="X867" s="222"/>
      <c r="Y867" s="222"/>
      <c r="Z867" s="222"/>
      <c r="AA867" s="222"/>
      <c r="AB867" s="222"/>
      <c r="AC867" s="222"/>
      <c r="AD867" s="222"/>
      <c r="AE867" s="222"/>
      <c r="AF867" s="222"/>
      <c r="AG867" s="222"/>
      <c r="AH867" s="222"/>
      <c r="AI867" s="222"/>
      <c r="AJ867" s="222"/>
      <c r="AK867" s="222"/>
      <c r="AL867" s="222"/>
      <c r="AM867" s="222"/>
      <c r="AN867" s="222"/>
      <c r="AO867" s="222"/>
      <c r="AP867" s="222"/>
      <c r="AQ867" s="222"/>
      <c r="AR867" s="222"/>
      <c r="AS867" s="222"/>
      <c r="AT867" s="222"/>
      <c r="AU867" s="222"/>
      <c r="AV867" s="222"/>
      <c r="AW867" s="222"/>
      <c r="AX867" s="222"/>
      <c r="AY867" s="222"/>
      <c r="AZ867" s="222"/>
      <c r="BA867" s="222"/>
      <c r="BB867" s="222"/>
      <c r="BC867" s="222"/>
      <c r="BD867" s="222"/>
      <c r="BE867" s="222"/>
      <c r="BF867" s="222"/>
      <c r="BG867" s="222"/>
      <c r="BH867" s="222"/>
      <c r="BI867" s="222"/>
      <c r="BJ867" s="222"/>
      <c r="BK867" s="222"/>
      <c r="BL867" s="222"/>
    </row>
    <row r="868">
      <c r="A868" s="222"/>
      <c r="B868" s="222"/>
      <c r="C868" s="222"/>
      <c r="D868" s="222"/>
      <c r="E868" s="222"/>
      <c r="F868" s="222"/>
      <c r="G868" s="222"/>
      <c r="H868" s="222"/>
      <c r="I868" s="222"/>
      <c r="J868" s="222"/>
      <c r="K868" s="222"/>
      <c r="L868" s="222"/>
      <c r="M868" s="222"/>
      <c r="N868" s="222"/>
      <c r="O868" s="222"/>
      <c r="P868" s="222"/>
      <c r="Q868" s="222"/>
      <c r="R868" s="222"/>
      <c r="S868" s="222"/>
      <c r="T868" s="222"/>
      <c r="U868" s="222"/>
      <c r="V868" s="222"/>
      <c r="W868" s="222"/>
      <c r="X868" s="222"/>
      <c r="Y868" s="222"/>
      <c r="Z868" s="222"/>
      <c r="AA868" s="222"/>
      <c r="AB868" s="222"/>
      <c r="AC868" s="222"/>
      <c r="AD868" s="222"/>
      <c r="AE868" s="222"/>
      <c r="AF868" s="222"/>
      <c r="AG868" s="222"/>
      <c r="AH868" s="222"/>
      <c r="AI868" s="222"/>
      <c r="AJ868" s="222"/>
      <c r="AK868" s="222"/>
      <c r="AL868" s="222"/>
      <c r="AM868" s="222"/>
      <c r="AN868" s="222"/>
      <c r="AO868" s="222"/>
      <c r="AP868" s="222"/>
      <c r="AQ868" s="222"/>
      <c r="AR868" s="222"/>
      <c r="AS868" s="222"/>
      <c r="AT868" s="222"/>
      <c r="AU868" s="222"/>
      <c r="AV868" s="222"/>
      <c r="AW868" s="222"/>
      <c r="AX868" s="222"/>
      <c r="AY868" s="222"/>
      <c r="AZ868" s="222"/>
      <c r="BA868" s="222"/>
      <c r="BB868" s="222"/>
      <c r="BC868" s="222"/>
      <c r="BD868" s="222"/>
      <c r="BE868" s="222"/>
      <c r="BF868" s="222"/>
      <c r="BG868" s="222"/>
      <c r="BH868" s="222"/>
      <c r="BI868" s="222"/>
      <c r="BJ868" s="222"/>
      <c r="BK868" s="222"/>
      <c r="BL868" s="222"/>
    </row>
    <row r="869">
      <c r="A869" s="222"/>
      <c r="B869" s="222"/>
      <c r="C869" s="222"/>
      <c r="D869" s="222"/>
      <c r="E869" s="222"/>
      <c r="F869" s="222"/>
      <c r="G869" s="222"/>
      <c r="H869" s="222"/>
      <c r="I869" s="222"/>
      <c r="J869" s="222"/>
      <c r="K869" s="222"/>
      <c r="L869" s="222"/>
      <c r="M869" s="222"/>
      <c r="N869" s="222"/>
      <c r="O869" s="222"/>
      <c r="P869" s="222"/>
      <c r="Q869" s="222"/>
      <c r="R869" s="222"/>
      <c r="S869" s="222"/>
      <c r="T869" s="222"/>
      <c r="U869" s="222"/>
      <c r="V869" s="222"/>
      <c r="W869" s="222"/>
      <c r="X869" s="222"/>
      <c r="Y869" s="222"/>
      <c r="Z869" s="222"/>
      <c r="AA869" s="222"/>
      <c r="AB869" s="222"/>
      <c r="AC869" s="222"/>
      <c r="AD869" s="222"/>
      <c r="AE869" s="222"/>
      <c r="AF869" s="222"/>
      <c r="AG869" s="222"/>
      <c r="AH869" s="222"/>
      <c r="AI869" s="222"/>
      <c r="AJ869" s="222"/>
      <c r="AK869" s="222"/>
      <c r="AL869" s="222"/>
      <c r="AM869" s="222"/>
      <c r="AN869" s="222"/>
      <c r="AO869" s="222"/>
      <c r="AP869" s="222"/>
      <c r="AQ869" s="222"/>
      <c r="AR869" s="222"/>
      <c r="AS869" s="222"/>
      <c r="AT869" s="222"/>
      <c r="AU869" s="222"/>
      <c r="AV869" s="222"/>
      <c r="AW869" s="222"/>
      <c r="AX869" s="222"/>
      <c r="AY869" s="222"/>
      <c r="AZ869" s="222"/>
      <c r="BA869" s="222"/>
      <c r="BB869" s="222"/>
      <c r="BC869" s="222"/>
      <c r="BD869" s="222"/>
      <c r="BE869" s="222"/>
      <c r="BF869" s="222"/>
      <c r="BG869" s="222"/>
      <c r="BH869" s="222"/>
      <c r="BI869" s="222"/>
      <c r="BJ869" s="222"/>
      <c r="BK869" s="222"/>
      <c r="BL869" s="222"/>
    </row>
    <row r="870">
      <c r="A870" s="222"/>
      <c r="B870" s="222"/>
      <c r="C870" s="222"/>
      <c r="D870" s="222"/>
      <c r="E870" s="222"/>
      <c r="F870" s="222"/>
      <c r="G870" s="222"/>
      <c r="H870" s="222"/>
      <c r="I870" s="222"/>
      <c r="J870" s="222"/>
      <c r="K870" s="222"/>
      <c r="L870" s="222"/>
      <c r="M870" s="222"/>
      <c r="N870" s="222"/>
      <c r="O870" s="222"/>
      <c r="P870" s="222"/>
      <c r="Q870" s="222"/>
      <c r="R870" s="222"/>
      <c r="S870" s="222"/>
      <c r="T870" s="222"/>
      <c r="U870" s="222"/>
      <c r="V870" s="222"/>
      <c r="W870" s="222"/>
      <c r="X870" s="222"/>
      <c r="Y870" s="222"/>
      <c r="Z870" s="222"/>
      <c r="AA870" s="222"/>
      <c r="AB870" s="222"/>
      <c r="AC870" s="222"/>
      <c r="AD870" s="222"/>
      <c r="AE870" s="222"/>
      <c r="AF870" s="222"/>
      <c r="AG870" s="222"/>
      <c r="AH870" s="222"/>
      <c r="AI870" s="222"/>
      <c r="AJ870" s="222"/>
      <c r="AK870" s="222"/>
      <c r="AL870" s="222"/>
      <c r="AM870" s="222"/>
      <c r="AN870" s="222"/>
      <c r="AO870" s="222"/>
      <c r="AP870" s="222"/>
      <c r="AQ870" s="222"/>
      <c r="AR870" s="222"/>
      <c r="AS870" s="222"/>
      <c r="AT870" s="222"/>
      <c r="AU870" s="222"/>
      <c r="AV870" s="222"/>
      <c r="AW870" s="222"/>
      <c r="AX870" s="222"/>
      <c r="AY870" s="222"/>
      <c r="AZ870" s="222"/>
      <c r="BA870" s="222"/>
      <c r="BB870" s="222"/>
      <c r="BC870" s="222"/>
      <c r="BD870" s="222"/>
      <c r="BE870" s="222"/>
      <c r="BF870" s="222"/>
      <c r="BG870" s="222"/>
      <c r="BH870" s="222"/>
      <c r="BI870" s="222"/>
      <c r="BJ870" s="222"/>
      <c r="BK870" s="222"/>
      <c r="BL870" s="222"/>
    </row>
    <row r="871">
      <c r="A871" s="222"/>
      <c r="B871" s="222"/>
      <c r="C871" s="222"/>
      <c r="D871" s="222"/>
      <c r="E871" s="222"/>
      <c r="F871" s="222"/>
      <c r="G871" s="222"/>
      <c r="H871" s="222"/>
      <c r="I871" s="222"/>
      <c r="J871" s="222"/>
      <c r="K871" s="222"/>
      <c r="L871" s="222"/>
      <c r="M871" s="222"/>
      <c r="N871" s="222"/>
      <c r="O871" s="222"/>
      <c r="P871" s="222"/>
      <c r="Q871" s="222"/>
      <c r="R871" s="222"/>
      <c r="S871" s="222"/>
      <c r="T871" s="222"/>
      <c r="U871" s="222"/>
      <c r="V871" s="222"/>
      <c r="W871" s="222"/>
      <c r="X871" s="222"/>
      <c r="Y871" s="222"/>
      <c r="Z871" s="222"/>
      <c r="AA871" s="222"/>
      <c r="AB871" s="222"/>
      <c r="AC871" s="222"/>
      <c r="AD871" s="222"/>
      <c r="AE871" s="222"/>
      <c r="AF871" s="222"/>
      <c r="AG871" s="222"/>
      <c r="AH871" s="222"/>
      <c r="AI871" s="222"/>
      <c r="AJ871" s="222"/>
      <c r="AK871" s="222"/>
      <c r="AL871" s="222"/>
      <c r="AM871" s="222"/>
      <c r="AN871" s="222"/>
      <c r="AO871" s="222"/>
      <c r="AP871" s="222"/>
      <c r="AQ871" s="222"/>
      <c r="AR871" s="222"/>
      <c r="AS871" s="222"/>
      <c r="AT871" s="222"/>
      <c r="AU871" s="222"/>
      <c r="AV871" s="222"/>
      <c r="AW871" s="222"/>
      <c r="AX871" s="222"/>
      <c r="AY871" s="222"/>
      <c r="AZ871" s="222"/>
      <c r="BA871" s="222"/>
      <c r="BB871" s="222"/>
      <c r="BC871" s="222"/>
      <c r="BD871" s="222"/>
      <c r="BE871" s="222"/>
      <c r="BF871" s="222"/>
      <c r="BG871" s="222"/>
      <c r="BH871" s="222"/>
      <c r="BI871" s="222"/>
      <c r="BJ871" s="222"/>
      <c r="BK871" s="222"/>
      <c r="BL871" s="222"/>
    </row>
    <row r="872">
      <c r="A872" s="222"/>
      <c r="B872" s="222"/>
      <c r="C872" s="222"/>
      <c r="D872" s="222"/>
      <c r="E872" s="222"/>
      <c r="F872" s="222"/>
      <c r="G872" s="222"/>
      <c r="H872" s="222"/>
      <c r="I872" s="222"/>
      <c r="J872" s="222"/>
      <c r="K872" s="222"/>
      <c r="L872" s="222"/>
      <c r="M872" s="222"/>
      <c r="N872" s="222"/>
      <c r="O872" s="222"/>
      <c r="P872" s="222"/>
      <c r="Q872" s="222"/>
      <c r="R872" s="222"/>
      <c r="S872" s="222"/>
      <c r="T872" s="222"/>
      <c r="U872" s="222"/>
      <c r="V872" s="222"/>
      <c r="W872" s="222"/>
      <c r="X872" s="222"/>
      <c r="Y872" s="222"/>
      <c r="Z872" s="222"/>
      <c r="AA872" s="222"/>
      <c r="AB872" s="222"/>
      <c r="AC872" s="222"/>
      <c r="AD872" s="222"/>
      <c r="AE872" s="222"/>
      <c r="AF872" s="222"/>
      <c r="AG872" s="222"/>
      <c r="AH872" s="222"/>
      <c r="AI872" s="222"/>
      <c r="AJ872" s="222"/>
      <c r="AK872" s="222"/>
      <c r="AL872" s="222"/>
      <c r="AM872" s="222"/>
      <c r="AN872" s="222"/>
      <c r="AO872" s="222"/>
      <c r="AP872" s="222"/>
      <c r="AQ872" s="222"/>
      <c r="AR872" s="222"/>
      <c r="AS872" s="222"/>
      <c r="AT872" s="222"/>
      <c r="AU872" s="222"/>
      <c r="AV872" s="222"/>
      <c r="AW872" s="222"/>
      <c r="AX872" s="222"/>
      <c r="AY872" s="222"/>
      <c r="AZ872" s="222"/>
      <c r="BA872" s="222"/>
      <c r="BB872" s="222"/>
      <c r="BC872" s="222"/>
      <c r="BD872" s="222"/>
      <c r="BE872" s="222"/>
      <c r="BF872" s="222"/>
      <c r="BG872" s="222"/>
      <c r="BH872" s="222"/>
      <c r="BI872" s="222"/>
      <c r="BJ872" s="222"/>
      <c r="BK872" s="222"/>
      <c r="BL872" s="222"/>
    </row>
    <row r="873">
      <c r="A873" s="222"/>
      <c r="B873" s="222"/>
      <c r="C873" s="222"/>
      <c r="D873" s="222"/>
      <c r="E873" s="222"/>
      <c r="F873" s="222"/>
      <c r="G873" s="222"/>
      <c r="H873" s="222"/>
      <c r="I873" s="222"/>
      <c r="J873" s="222"/>
      <c r="K873" s="222"/>
      <c r="L873" s="222"/>
      <c r="M873" s="222"/>
      <c r="N873" s="222"/>
      <c r="O873" s="222"/>
      <c r="P873" s="222"/>
      <c r="Q873" s="222"/>
      <c r="R873" s="222"/>
      <c r="S873" s="222"/>
      <c r="T873" s="222"/>
      <c r="U873" s="222"/>
      <c r="V873" s="222"/>
      <c r="W873" s="222"/>
      <c r="X873" s="222"/>
      <c r="Y873" s="222"/>
      <c r="Z873" s="222"/>
      <c r="AA873" s="222"/>
      <c r="AB873" s="222"/>
      <c r="AC873" s="222"/>
      <c r="AD873" s="222"/>
      <c r="AE873" s="222"/>
      <c r="AF873" s="222"/>
      <c r="AG873" s="222"/>
      <c r="AH873" s="222"/>
      <c r="AI873" s="222"/>
      <c r="AJ873" s="222"/>
      <c r="AK873" s="222"/>
      <c r="AL873" s="222"/>
      <c r="AM873" s="222"/>
      <c r="AN873" s="222"/>
      <c r="AO873" s="222"/>
      <c r="AP873" s="222"/>
      <c r="AQ873" s="222"/>
      <c r="AR873" s="222"/>
      <c r="AS873" s="222"/>
      <c r="AT873" s="222"/>
      <c r="AU873" s="222"/>
      <c r="AV873" s="222"/>
      <c r="AW873" s="222"/>
      <c r="AX873" s="222"/>
      <c r="AY873" s="222"/>
      <c r="AZ873" s="222"/>
      <c r="BA873" s="222"/>
      <c r="BB873" s="222"/>
      <c r="BC873" s="222"/>
      <c r="BD873" s="222"/>
      <c r="BE873" s="222"/>
      <c r="BF873" s="222"/>
      <c r="BG873" s="222"/>
      <c r="BH873" s="222"/>
      <c r="BI873" s="222"/>
      <c r="BJ873" s="222"/>
      <c r="BK873" s="222"/>
      <c r="BL873" s="222"/>
    </row>
    <row r="874">
      <c r="A874" s="222"/>
      <c r="B874" s="222"/>
      <c r="C874" s="222"/>
      <c r="D874" s="222"/>
      <c r="E874" s="222"/>
      <c r="F874" s="222"/>
      <c r="G874" s="222"/>
      <c r="H874" s="222"/>
      <c r="I874" s="222"/>
      <c r="J874" s="222"/>
      <c r="K874" s="222"/>
      <c r="L874" s="222"/>
      <c r="M874" s="222"/>
      <c r="N874" s="222"/>
      <c r="O874" s="222"/>
      <c r="P874" s="222"/>
      <c r="Q874" s="222"/>
      <c r="R874" s="222"/>
      <c r="S874" s="222"/>
      <c r="T874" s="222"/>
      <c r="U874" s="222"/>
      <c r="V874" s="222"/>
      <c r="W874" s="222"/>
      <c r="X874" s="222"/>
      <c r="Y874" s="222"/>
      <c r="Z874" s="222"/>
      <c r="AA874" s="222"/>
      <c r="AB874" s="222"/>
      <c r="AC874" s="222"/>
      <c r="AD874" s="222"/>
      <c r="AE874" s="222"/>
      <c r="AF874" s="222"/>
      <c r="AG874" s="222"/>
      <c r="AH874" s="222"/>
      <c r="AI874" s="222"/>
      <c r="AJ874" s="222"/>
      <c r="AK874" s="222"/>
      <c r="AL874" s="222"/>
      <c r="AM874" s="222"/>
      <c r="AN874" s="222"/>
      <c r="AO874" s="222"/>
      <c r="AP874" s="222"/>
      <c r="AQ874" s="222"/>
      <c r="AR874" s="222"/>
      <c r="AS874" s="222"/>
      <c r="AT874" s="222"/>
      <c r="AU874" s="222"/>
      <c r="AV874" s="222"/>
      <c r="AW874" s="222"/>
      <c r="AX874" s="222"/>
      <c r="AY874" s="222"/>
      <c r="AZ874" s="222"/>
      <c r="BA874" s="222"/>
      <c r="BB874" s="222"/>
      <c r="BC874" s="222"/>
      <c r="BD874" s="222"/>
      <c r="BE874" s="222"/>
      <c r="BF874" s="222"/>
      <c r="BG874" s="222"/>
      <c r="BH874" s="222"/>
      <c r="BI874" s="222"/>
      <c r="BJ874" s="222"/>
      <c r="BK874" s="222"/>
      <c r="BL874" s="222"/>
    </row>
    <row r="875">
      <c r="A875" s="222"/>
      <c r="B875" s="222"/>
      <c r="C875" s="222"/>
      <c r="D875" s="222"/>
      <c r="E875" s="222"/>
      <c r="F875" s="222"/>
      <c r="G875" s="222"/>
      <c r="H875" s="222"/>
      <c r="I875" s="222"/>
      <c r="J875" s="222"/>
      <c r="K875" s="222"/>
      <c r="L875" s="222"/>
      <c r="M875" s="222"/>
      <c r="N875" s="222"/>
      <c r="O875" s="222"/>
      <c r="P875" s="222"/>
      <c r="Q875" s="222"/>
      <c r="R875" s="222"/>
      <c r="S875" s="222"/>
      <c r="T875" s="222"/>
      <c r="U875" s="222"/>
      <c r="V875" s="222"/>
      <c r="W875" s="222"/>
      <c r="X875" s="222"/>
      <c r="Y875" s="222"/>
      <c r="Z875" s="222"/>
      <c r="AA875" s="222"/>
      <c r="AB875" s="222"/>
      <c r="AC875" s="222"/>
      <c r="AD875" s="222"/>
      <c r="AE875" s="222"/>
      <c r="AF875" s="222"/>
      <c r="AG875" s="222"/>
      <c r="AH875" s="222"/>
      <c r="AI875" s="222"/>
      <c r="AJ875" s="222"/>
      <c r="AK875" s="222"/>
      <c r="AL875" s="222"/>
      <c r="AM875" s="222"/>
      <c r="AN875" s="222"/>
      <c r="AO875" s="222"/>
      <c r="AP875" s="222"/>
      <c r="AQ875" s="222"/>
      <c r="AR875" s="222"/>
      <c r="AS875" s="222"/>
      <c r="AT875" s="222"/>
      <c r="AU875" s="222"/>
      <c r="AV875" s="222"/>
      <c r="AW875" s="222"/>
      <c r="AX875" s="222"/>
      <c r="AY875" s="222"/>
      <c r="AZ875" s="222"/>
      <c r="BA875" s="222"/>
      <c r="BB875" s="222"/>
      <c r="BC875" s="222"/>
      <c r="BD875" s="222"/>
      <c r="BE875" s="222"/>
      <c r="BF875" s="222"/>
      <c r="BG875" s="222"/>
      <c r="BH875" s="222"/>
      <c r="BI875" s="222"/>
      <c r="BJ875" s="222"/>
      <c r="BK875" s="222"/>
      <c r="BL875" s="222"/>
    </row>
    <row r="876">
      <c r="A876" s="222"/>
      <c r="B876" s="222"/>
      <c r="C876" s="222"/>
      <c r="D876" s="222"/>
      <c r="E876" s="222"/>
      <c r="F876" s="222"/>
      <c r="G876" s="222"/>
      <c r="H876" s="222"/>
      <c r="I876" s="222"/>
      <c r="J876" s="222"/>
      <c r="K876" s="222"/>
      <c r="L876" s="222"/>
      <c r="M876" s="222"/>
      <c r="N876" s="222"/>
      <c r="O876" s="222"/>
      <c r="P876" s="222"/>
      <c r="Q876" s="222"/>
      <c r="R876" s="222"/>
      <c r="S876" s="222"/>
      <c r="T876" s="222"/>
      <c r="U876" s="222"/>
      <c r="V876" s="222"/>
      <c r="W876" s="222"/>
      <c r="X876" s="222"/>
      <c r="Y876" s="222"/>
      <c r="Z876" s="222"/>
      <c r="AA876" s="222"/>
      <c r="AB876" s="222"/>
      <c r="AC876" s="222"/>
      <c r="AD876" s="222"/>
      <c r="AE876" s="222"/>
      <c r="AF876" s="222"/>
      <c r="AG876" s="222"/>
      <c r="AH876" s="222"/>
      <c r="AI876" s="222"/>
      <c r="AJ876" s="222"/>
      <c r="AK876" s="222"/>
      <c r="AL876" s="222"/>
      <c r="AM876" s="222"/>
      <c r="AN876" s="222"/>
      <c r="AO876" s="222"/>
      <c r="AP876" s="222"/>
      <c r="AQ876" s="222"/>
      <c r="AR876" s="222"/>
      <c r="AS876" s="222"/>
      <c r="AT876" s="222"/>
      <c r="AU876" s="222"/>
      <c r="AV876" s="222"/>
      <c r="AW876" s="222"/>
      <c r="AX876" s="222"/>
      <c r="AY876" s="222"/>
      <c r="AZ876" s="222"/>
      <c r="BA876" s="222"/>
      <c r="BB876" s="222"/>
      <c r="BC876" s="222"/>
      <c r="BD876" s="222"/>
      <c r="BE876" s="222"/>
      <c r="BF876" s="222"/>
      <c r="BG876" s="222"/>
      <c r="BH876" s="222"/>
      <c r="BI876" s="222"/>
      <c r="BJ876" s="222"/>
      <c r="BK876" s="222"/>
      <c r="BL876" s="222"/>
    </row>
    <row r="877">
      <c r="A877" s="222"/>
      <c r="B877" s="222"/>
      <c r="C877" s="222"/>
      <c r="D877" s="222"/>
      <c r="E877" s="222"/>
      <c r="F877" s="222"/>
      <c r="G877" s="222"/>
      <c r="H877" s="222"/>
      <c r="I877" s="222"/>
      <c r="J877" s="222"/>
      <c r="K877" s="222"/>
      <c r="L877" s="222"/>
      <c r="M877" s="222"/>
      <c r="N877" s="222"/>
      <c r="O877" s="222"/>
      <c r="P877" s="222"/>
      <c r="Q877" s="222"/>
      <c r="R877" s="222"/>
      <c r="S877" s="222"/>
      <c r="T877" s="222"/>
      <c r="U877" s="222"/>
      <c r="V877" s="222"/>
      <c r="W877" s="222"/>
      <c r="X877" s="222"/>
      <c r="Y877" s="222"/>
      <c r="Z877" s="222"/>
      <c r="AA877" s="222"/>
      <c r="AB877" s="222"/>
      <c r="AC877" s="222"/>
      <c r="AD877" s="222"/>
      <c r="AE877" s="222"/>
      <c r="AF877" s="222"/>
      <c r="AG877" s="222"/>
      <c r="AH877" s="222"/>
      <c r="AI877" s="222"/>
      <c r="AJ877" s="222"/>
      <c r="AK877" s="222"/>
      <c r="AL877" s="222"/>
      <c r="AM877" s="222"/>
      <c r="AN877" s="222"/>
      <c r="AO877" s="222"/>
      <c r="AP877" s="222"/>
      <c r="AQ877" s="222"/>
      <c r="AR877" s="222"/>
      <c r="AS877" s="222"/>
      <c r="AT877" s="222"/>
      <c r="AU877" s="222"/>
      <c r="AV877" s="222"/>
      <c r="AW877" s="222"/>
      <c r="AX877" s="222"/>
      <c r="AY877" s="222"/>
      <c r="AZ877" s="222"/>
      <c r="BA877" s="222"/>
      <c r="BB877" s="222"/>
      <c r="BC877" s="222"/>
      <c r="BD877" s="222"/>
      <c r="BE877" s="222"/>
      <c r="BF877" s="222"/>
      <c r="BG877" s="222"/>
      <c r="BH877" s="222"/>
      <c r="BI877" s="222"/>
      <c r="BJ877" s="222"/>
      <c r="BK877" s="222"/>
      <c r="BL877" s="222"/>
    </row>
    <row r="878">
      <c r="A878" s="222"/>
      <c r="B878" s="222"/>
      <c r="C878" s="222"/>
      <c r="D878" s="222"/>
      <c r="E878" s="222"/>
      <c r="F878" s="222"/>
      <c r="G878" s="222"/>
      <c r="H878" s="222"/>
      <c r="I878" s="222"/>
      <c r="J878" s="222"/>
      <c r="K878" s="222"/>
      <c r="L878" s="222"/>
      <c r="M878" s="222"/>
      <c r="N878" s="222"/>
      <c r="O878" s="222"/>
      <c r="P878" s="222"/>
      <c r="Q878" s="222"/>
      <c r="R878" s="222"/>
      <c r="S878" s="222"/>
      <c r="T878" s="222"/>
      <c r="U878" s="222"/>
      <c r="V878" s="222"/>
      <c r="W878" s="222"/>
      <c r="X878" s="222"/>
      <c r="Y878" s="222"/>
      <c r="Z878" s="222"/>
      <c r="AA878" s="222"/>
      <c r="AB878" s="222"/>
      <c r="AC878" s="222"/>
      <c r="AD878" s="222"/>
      <c r="AE878" s="222"/>
      <c r="AF878" s="222"/>
      <c r="AG878" s="222"/>
      <c r="AH878" s="222"/>
      <c r="AI878" s="222"/>
      <c r="AJ878" s="222"/>
      <c r="AK878" s="222"/>
      <c r="AL878" s="222"/>
      <c r="AM878" s="222"/>
      <c r="AN878" s="222"/>
      <c r="AO878" s="222"/>
      <c r="AP878" s="222"/>
      <c r="AQ878" s="222"/>
      <c r="AR878" s="222"/>
      <c r="AS878" s="222"/>
      <c r="AT878" s="222"/>
      <c r="AU878" s="222"/>
      <c r="AV878" s="222"/>
      <c r="AW878" s="222"/>
      <c r="AX878" s="222"/>
      <c r="AY878" s="222"/>
      <c r="AZ878" s="222"/>
      <c r="BA878" s="222"/>
      <c r="BB878" s="222"/>
      <c r="BC878" s="222"/>
      <c r="BD878" s="222"/>
      <c r="BE878" s="222"/>
      <c r="BF878" s="222"/>
      <c r="BG878" s="222"/>
      <c r="BH878" s="222"/>
      <c r="BI878" s="222"/>
      <c r="BJ878" s="222"/>
      <c r="BK878" s="222"/>
      <c r="BL878" s="222"/>
    </row>
    <row r="879">
      <c r="A879" s="222"/>
      <c r="B879" s="222"/>
      <c r="C879" s="222"/>
      <c r="D879" s="222"/>
      <c r="E879" s="222"/>
      <c r="F879" s="222"/>
      <c r="G879" s="222"/>
      <c r="H879" s="222"/>
      <c r="I879" s="222"/>
      <c r="J879" s="222"/>
      <c r="K879" s="222"/>
      <c r="L879" s="222"/>
      <c r="M879" s="222"/>
      <c r="N879" s="222"/>
      <c r="O879" s="222"/>
      <c r="P879" s="222"/>
      <c r="Q879" s="222"/>
      <c r="R879" s="222"/>
      <c r="S879" s="222"/>
      <c r="T879" s="222"/>
      <c r="U879" s="222"/>
      <c r="V879" s="222"/>
      <c r="W879" s="222"/>
      <c r="X879" s="222"/>
      <c r="Y879" s="222"/>
      <c r="Z879" s="222"/>
      <c r="AA879" s="222"/>
      <c r="AB879" s="222"/>
      <c r="AC879" s="222"/>
      <c r="AD879" s="222"/>
      <c r="AE879" s="222"/>
      <c r="AF879" s="222"/>
      <c r="AG879" s="222"/>
      <c r="AH879" s="222"/>
      <c r="AI879" s="222"/>
      <c r="AJ879" s="222"/>
      <c r="AK879" s="222"/>
      <c r="AL879" s="222"/>
      <c r="AM879" s="222"/>
      <c r="AN879" s="222"/>
      <c r="AO879" s="222"/>
      <c r="AP879" s="222"/>
      <c r="AQ879" s="222"/>
      <c r="AR879" s="222"/>
      <c r="AS879" s="222"/>
      <c r="AT879" s="222"/>
      <c r="AU879" s="222"/>
      <c r="AV879" s="222"/>
      <c r="AW879" s="222"/>
      <c r="AX879" s="222"/>
      <c r="AY879" s="222"/>
      <c r="AZ879" s="222"/>
      <c r="BA879" s="222"/>
      <c r="BB879" s="222"/>
      <c r="BC879" s="222"/>
      <c r="BD879" s="222"/>
      <c r="BE879" s="222"/>
      <c r="BF879" s="222"/>
      <c r="BG879" s="222"/>
      <c r="BH879" s="222"/>
      <c r="BI879" s="222"/>
      <c r="BJ879" s="222"/>
      <c r="BK879" s="222"/>
      <c r="BL879" s="222"/>
    </row>
    <row r="880">
      <c r="A880" s="222"/>
      <c r="B880" s="222"/>
      <c r="C880" s="222"/>
      <c r="D880" s="222"/>
      <c r="E880" s="222"/>
      <c r="F880" s="222"/>
      <c r="G880" s="222"/>
      <c r="H880" s="222"/>
      <c r="I880" s="222"/>
      <c r="J880" s="222"/>
      <c r="K880" s="222"/>
      <c r="L880" s="222"/>
      <c r="M880" s="222"/>
      <c r="N880" s="222"/>
      <c r="O880" s="222"/>
      <c r="P880" s="222"/>
      <c r="Q880" s="222"/>
      <c r="R880" s="222"/>
      <c r="S880" s="222"/>
      <c r="T880" s="222"/>
      <c r="U880" s="222"/>
      <c r="V880" s="222"/>
      <c r="W880" s="222"/>
      <c r="X880" s="222"/>
      <c r="Y880" s="222"/>
      <c r="Z880" s="222"/>
      <c r="AA880" s="222"/>
      <c r="AB880" s="222"/>
      <c r="AC880" s="222"/>
      <c r="AD880" s="222"/>
      <c r="AE880" s="222"/>
      <c r="AF880" s="222"/>
      <c r="AG880" s="222"/>
      <c r="AH880" s="222"/>
      <c r="AI880" s="222"/>
      <c r="AJ880" s="222"/>
      <c r="AK880" s="222"/>
      <c r="AL880" s="222"/>
      <c r="AM880" s="222"/>
      <c r="AN880" s="222"/>
      <c r="AO880" s="222"/>
      <c r="AP880" s="222"/>
      <c r="AQ880" s="222"/>
      <c r="AR880" s="222"/>
      <c r="AS880" s="222"/>
      <c r="AT880" s="222"/>
      <c r="AU880" s="222"/>
      <c r="AV880" s="222"/>
      <c r="AW880" s="222"/>
      <c r="AX880" s="222"/>
      <c r="AY880" s="222"/>
      <c r="AZ880" s="222"/>
      <c r="BA880" s="222"/>
      <c r="BB880" s="222"/>
      <c r="BC880" s="222"/>
      <c r="BD880" s="222"/>
      <c r="BE880" s="222"/>
      <c r="BF880" s="222"/>
      <c r="BG880" s="222"/>
      <c r="BH880" s="222"/>
      <c r="BI880" s="222"/>
      <c r="BJ880" s="222"/>
      <c r="BK880" s="222"/>
      <c r="BL880" s="222"/>
    </row>
    <row r="881">
      <c r="A881" s="222"/>
      <c r="B881" s="222"/>
      <c r="C881" s="222"/>
      <c r="D881" s="222"/>
      <c r="E881" s="222"/>
      <c r="F881" s="222"/>
      <c r="G881" s="222"/>
      <c r="H881" s="222"/>
      <c r="I881" s="222"/>
      <c r="J881" s="222"/>
      <c r="K881" s="222"/>
      <c r="L881" s="222"/>
      <c r="M881" s="222"/>
      <c r="N881" s="222"/>
      <c r="O881" s="222"/>
      <c r="P881" s="222"/>
      <c r="Q881" s="222"/>
      <c r="R881" s="222"/>
      <c r="S881" s="222"/>
      <c r="T881" s="222"/>
      <c r="U881" s="222"/>
      <c r="V881" s="222"/>
      <c r="W881" s="222"/>
      <c r="X881" s="222"/>
      <c r="Y881" s="222"/>
      <c r="Z881" s="222"/>
      <c r="AA881" s="222"/>
      <c r="AB881" s="222"/>
      <c r="AC881" s="222"/>
      <c r="AD881" s="222"/>
      <c r="AE881" s="222"/>
      <c r="AF881" s="222"/>
      <c r="AG881" s="222"/>
      <c r="AH881" s="222"/>
      <c r="AI881" s="222"/>
      <c r="AJ881" s="222"/>
      <c r="AK881" s="222"/>
      <c r="AL881" s="222"/>
      <c r="AM881" s="222"/>
      <c r="AN881" s="222"/>
      <c r="AO881" s="222"/>
      <c r="AP881" s="222"/>
      <c r="AQ881" s="222"/>
      <c r="AR881" s="222"/>
      <c r="AS881" s="222"/>
      <c r="AT881" s="222"/>
      <c r="AU881" s="222"/>
      <c r="AV881" s="222"/>
      <c r="AW881" s="222"/>
      <c r="AX881" s="222"/>
      <c r="AY881" s="222"/>
      <c r="AZ881" s="222"/>
      <c r="BA881" s="222"/>
      <c r="BB881" s="222"/>
      <c r="BC881" s="222"/>
      <c r="BD881" s="222"/>
      <c r="BE881" s="222"/>
      <c r="BF881" s="222"/>
      <c r="BG881" s="222"/>
      <c r="BH881" s="222"/>
      <c r="BI881" s="222"/>
      <c r="BJ881" s="222"/>
      <c r="BK881" s="222"/>
      <c r="BL881" s="222"/>
    </row>
    <row r="882">
      <c r="A882" s="222"/>
      <c r="B882" s="222"/>
      <c r="C882" s="222"/>
      <c r="D882" s="222"/>
      <c r="E882" s="222"/>
      <c r="F882" s="222"/>
      <c r="G882" s="222"/>
      <c r="H882" s="222"/>
      <c r="I882" s="222"/>
      <c r="J882" s="222"/>
      <c r="K882" s="222"/>
      <c r="L882" s="222"/>
      <c r="M882" s="222"/>
      <c r="N882" s="222"/>
      <c r="O882" s="222"/>
      <c r="P882" s="222"/>
      <c r="Q882" s="222"/>
      <c r="R882" s="222"/>
      <c r="S882" s="222"/>
      <c r="T882" s="222"/>
      <c r="U882" s="222"/>
      <c r="V882" s="222"/>
      <c r="W882" s="222"/>
      <c r="X882" s="222"/>
      <c r="Y882" s="222"/>
      <c r="Z882" s="222"/>
      <c r="AA882" s="222"/>
      <c r="AB882" s="222"/>
      <c r="AC882" s="222"/>
      <c r="AD882" s="222"/>
      <c r="AE882" s="222"/>
      <c r="AF882" s="222"/>
      <c r="AG882" s="222"/>
      <c r="AH882" s="222"/>
      <c r="AI882" s="222"/>
      <c r="AJ882" s="222"/>
      <c r="AK882" s="222"/>
      <c r="AL882" s="222"/>
      <c r="AM882" s="222"/>
      <c r="AN882" s="222"/>
      <c r="AO882" s="222"/>
      <c r="AP882" s="222"/>
      <c r="AQ882" s="222"/>
      <c r="AR882" s="222"/>
      <c r="AS882" s="222"/>
      <c r="AT882" s="222"/>
      <c r="AU882" s="222"/>
      <c r="AV882" s="222"/>
      <c r="AW882" s="222"/>
      <c r="AX882" s="222"/>
      <c r="AY882" s="222"/>
      <c r="AZ882" s="222"/>
      <c r="BA882" s="222"/>
      <c r="BB882" s="222"/>
      <c r="BC882" s="222"/>
      <c r="BD882" s="222"/>
      <c r="BE882" s="222"/>
      <c r="BF882" s="222"/>
      <c r="BG882" s="222"/>
      <c r="BH882" s="222"/>
      <c r="BI882" s="222"/>
      <c r="BJ882" s="222"/>
      <c r="BK882" s="222"/>
      <c r="BL882" s="222"/>
    </row>
    <row r="883">
      <c r="A883" s="222"/>
      <c r="B883" s="222"/>
      <c r="C883" s="222"/>
      <c r="D883" s="222"/>
      <c r="E883" s="222"/>
      <c r="F883" s="222"/>
      <c r="G883" s="222"/>
      <c r="H883" s="222"/>
      <c r="I883" s="222"/>
      <c r="J883" s="222"/>
      <c r="K883" s="222"/>
      <c r="L883" s="222"/>
      <c r="M883" s="222"/>
      <c r="N883" s="222"/>
      <c r="O883" s="222"/>
      <c r="P883" s="222"/>
      <c r="Q883" s="222"/>
      <c r="R883" s="222"/>
      <c r="S883" s="222"/>
      <c r="T883" s="222"/>
      <c r="U883" s="222"/>
      <c r="V883" s="222"/>
      <c r="W883" s="222"/>
      <c r="X883" s="222"/>
      <c r="Y883" s="222"/>
      <c r="Z883" s="222"/>
      <c r="AA883" s="222"/>
      <c r="AB883" s="222"/>
      <c r="AC883" s="222"/>
      <c r="AD883" s="222"/>
      <c r="AE883" s="222"/>
      <c r="AF883" s="222"/>
      <c r="AG883" s="222"/>
      <c r="AH883" s="222"/>
      <c r="AI883" s="222"/>
      <c r="AJ883" s="222"/>
      <c r="AK883" s="222"/>
      <c r="AL883" s="222"/>
      <c r="AM883" s="222"/>
      <c r="AN883" s="222"/>
      <c r="AO883" s="222"/>
      <c r="AP883" s="222"/>
      <c r="AQ883" s="222"/>
      <c r="AR883" s="222"/>
      <c r="AS883" s="222"/>
      <c r="AT883" s="222"/>
      <c r="AU883" s="222"/>
      <c r="AV883" s="222"/>
      <c r="AW883" s="222"/>
      <c r="AX883" s="222"/>
      <c r="AY883" s="222"/>
      <c r="AZ883" s="222"/>
      <c r="BA883" s="222"/>
      <c r="BB883" s="222"/>
      <c r="BC883" s="222"/>
      <c r="BD883" s="222"/>
      <c r="BE883" s="222"/>
      <c r="BF883" s="222"/>
      <c r="BG883" s="222"/>
      <c r="BH883" s="222"/>
      <c r="BI883" s="222"/>
      <c r="BJ883" s="222"/>
      <c r="BK883" s="222"/>
      <c r="BL883" s="222"/>
    </row>
    <row r="884">
      <c r="A884" s="222"/>
      <c r="B884" s="222"/>
      <c r="C884" s="222"/>
      <c r="D884" s="222"/>
      <c r="E884" s="222"/>
      <c r="F884" s="222"/>
      <c r="G884" s="222"/>
      <c r="H884" s="222"/>
      <c r="I884" s="222"/>
      <c r="J884" s="222"/>
      <c r="K884" s="222"/>
      <c r="L884" s="222"/>
      <c r="M884" s="222"/>
      <c r="N884" s="222"/>
      <c r="O884" s="222"/>
      <c r="P884" s="222"/>
      <c r="Q884" s="222"/>
      <c r="R884" s="222"/>
      <c r="S884" s="222"/>
      <c r="T884" s="222"/>
      <c r="U884" s="222"/>
      <c r="V884" s="222"/>
      <c r="W884" s="222"/>
      <c r="X884" s="222"/>
      <c r="Y884" s="222"/>
      <c r="Z884" s="222"/>
      <c r="AA884" s="222"/>
      <c r="AB884" s="222"/>
      <c r="AC884" s="222"/>
      <c r="AD884" s="222"/>
      <c r="AE884" s="222"/>
      <c r="AF884" s="222"/>
      <c r="AG884" s="222"/>
      <c r="AH884" s="222"/>
      <c r="AI884" s="222"/>
      <c r="AJ884" s="222"/>
      <c r="AK884" s="222"/>
      <c r="AL884" s="222"/>
      <c r="AM884" s="222"/>
      <c r="AN884" s="222"/>
      <c r="AO884" s="222"/>
      <c r="AP884" s="222"/>
      <c r="AQ884" s="222"/>
      <c r="AR884" s="222"/>
      <c r="AS884" s="222"/>
      <c r="AT884" s="222"/>
      <c r="AU884" s="222"/>
      <c r="AV884" s="222"/>
      <c r="AW884" s="222"/>
      <c r="AX884" s="222"/>
      <c r="AY884" s="222"/>
      <c r="AZ884" s="222"/>
      <c r="BA884" s="222"/>
      <c r="BB884" s="222"/>
      <c r="BC884" s="222"/>
      <c r="BD884" s="222"/>
      <c r="BE884" s="222"/>
      <c r="BF884" s="222"/>
      <c r="BG884" s="222"/>
      <c r="BH884" s="222"/>
      <c r="BI884" s="222"/>
      <c r="BJ884" s="222"/>
      <c r="BK884" s="222"/>
      <c r="BL884" s="222"/>
    </row>
    <row r="885">
      <c r="A885" s="222"/>
      <c r="B885" s="222"/>
      <c r="C885" s="222"/>
      <c r="D885" s="222"/>
      <c r="E885" s="222"/>
      <c r="F885" s="222"/>
      <c r="G885" s="222"/>
      <c r="H885" s="222"/>
      <c r="I885" s="222"/>
      <c r="J885" s="222"/>
      <c r="K885" s="222"/>
      <c r="L885" s="222"/>
      <c r="M885" s="222"/>
      <c r="N885" s="222"/>
      <c r="O885" s="222"/>
      <c r="P885" s="222"/>
      <c r="Q885" s="222"/>
      <c r="R885" s="222"/>
      <c r="S885" s="222"/>
      <c r="T885" s="222"/>
      <c r="U885" s="222"/>
      <c r="V885" s="222"/>
      <c r="W885" s="222"/>
      <c r="X885" s="222"/>
      <c r="Y885" s="222"/>
      <c r="Z885" s="222"/>
      <c r="AA885" s="222"/>
      <c r="AB885" s="222"/>
      <c r="AC885" s="222"/>
      <c r="AD885" s="222"/>
      <c r="AE885" s="222"/>
      <c r="AF885" s="222"/>
      <c r="AG885" s="222"/>
      <c r="AH885" s="222"/>
      <c r="AI885" s="222"/>
      <c r="AJ885" s="222"/>
      <c r="AK885" s="222"/>
      <c r="AL885" s="222"/>
      <c r="AM885" s="222"/>
      <c r="AN885" s="222"/>
      <c r="AO885" s="222"/>
      <c r="AP885" s="222"/>
      <c r="AQ885" s="222"/>
      <c r="AR885" s="222"/>
      <c r="AS885" s="222"/>
      <c r="AT885" s="222"/>
      <c r="AU885" s="222"/>
      <c r="AV885" s="222"/>
      <c r="AW885" s="222"/>
      <c r="AX885" s="222"/>
      <c r="AY885" s="222"/>
      <c r="AZ885" s="222"/>
      <c r="BA885" s="222"/>
      <c r="BB885" s="222"/>
      <c r="BC885" s="222"/>
      <c r="BD885" s="222"/>
      <c r="BE885" s="222"/>
      <c r="BF885" s="222"/>
      <c r="BG885" s="222"/>
      <c r="BH885" s="222"/>
      <c r="BI885" s="222"/>
      <c r="BJ885" s="222"/>
      <c r="BK885" s="222"/>
      <c r="BL885" s="222"/>
    </row>
    <row r="886">
      <c r="A886" s="222"/>
      <c r="B886" s="222"/>
      <c r="C886" s="222"/>
      <c r="D886" s="222"/>
      <c r="E886" s="222"/>
      <c r="F886" s="222"/>
      <c r="G886" s="222"/>
      <c r="H886" s="222"/>
      <c r="I886" s="222"/>
      <c r="J886" s="222"/>
      <c r="K886" s="222"/>
      <c r="L886" s="222"/>
      <c r="M886" s="222"/>
      <c r="N886" s="222"/>
      <c r="O886" s="222"/>
      <c r="P886" s="222"/>
      <c r="Q886" s="222"/>
      <c r="R886" s="222"/>
      <c r="S886" s="222"/>
      <c r="T886" s="222"/>
      <c r="U886" s="222"/>
      <c r="V886" s="222"/>
      <c r="W886" s="222"/>
      <c r="X886" s="222"/>
      <c r="Y886" s="222"/>
      <c r="Z886" s="222"/>
      <c r="AA886" s="222"/>
      <c r="AB886" s="222"/>
      <c r="AC886" s="222"/>
      <c r="AD886" s="222"/>
      <c r="AE886" s="222"/>
      <c r="AF886" s="222"/>
      <c r="AG886" s="222"/>
      <c r="AH886" s="222"/>
      <c r="AI886" s="222"/>
      <c r="AJ886" s="222"/>
      <c r="AK886" s="222"/>
      <c r="AL886" s="222"/>
      <c r="AM886" s="222"/>
      <c r="AN886" s="222"/>
      <c r="AO886" s="222"/>
      <c r="AP886" s="222"/>
      <c r="AQ886" s="222"/>
      <c r="AR886" s="222"/>
      <c r="AS886" s="222"/>
      <c r="AT886" s="222"/>
      <c r="AU886" s="222"/>
      <c r="AV886" s="222"/>
      <c r="AW886" s="222"/>
      <c r="AX886" s="222"/>
      <c r="AY886" s="222"/>
      <c r="AZ886" s="222"/>
      <c r="BA886" s="222"/>
      <c r="BB886" s="222"/>
      <c r="BC886" s="222"/>
      <c r="BD886" s="222"/>
      <c r="BE886" s="222"/>
      <c r="BF886" s="222"/>
      <c r="BG886" s="222"/>
      <c r="BH886" s="222"/>
      <c r="BI886" s="222"/>
      <c r="BJ886" s="222"/>
      <c r="BK886" s="222"/>
      <c r="BL886" s="222"/>
    </row>
    <row r="887">
      <c r="A887" s="222"/>
      <c r="B887" s="222"/>
      <c r="C887" s="222"/>
      <c r="D887" s="222"/>
      <c r="E887" s="222"/>
      <c r="F887" s="222"/>
      <c r="G887" s="222"/>
      <c r="H887" s="222"/>
      <c r="I887" s="222"/>
      <c r="J887" s="222"/>
      <c r="K887" s="222"/>
      <c r="L887" s="222"/>
      <c r="M887" s="222"/>
      <c r="N887" s="222"/>
      <c r="O887" s="222"/>
      <c r="P887" s="222"/>
      <c r="Q887" s="222"/>
      <c r="R887" s="222"/>
      <c r="S887" s="222"/>
      <c r="T887" s="222"/>
      <c r="U887" s="222"/>
      <c r="V887" s="222"/>
      <c r="W887" s="222"/>
      <c r="X887" s="222"/>
      <c r="Y887" s="222"/>
      <c r="Z887" s="222"/>
      <c r="AA887" s="222"/>
      <c r="AB887" s="222"/>
      <c r="AC887" s="222"/>
      <c r="AD887" s="222"/>
      <c r="AE887" s="222"/>
      <c r="AF887" s="222"/>
      <c r="AG887" s="222"/>
      <c r="AH887" s="222"/>
      <c r="AI887" s="222"/>
      <c r="AJ887" s="222"/>
      <c r="AK887" s="222"/>
      <c r="AL887" s="222"/>
      <c r="AM887" s="222"/>
      <c r="AN887" s="222"/>
      <c r="AO887" s="222"/>
      <c r="AP887" s="222"/>
      <c r="AQ887" s="222"/>
      <c r="AR887" s="222"/>
      <c r="AS887" s="222"/>
      <c r="AT887" s="222"/>
      <c r="AU887" s="222"/>
      <c r="AV887" s="222"/>
      <c r="AW887" s="222"/>
      <c r="AX887" s="222"/>
      <c r="AY887" s="222"/>
      <c r="AZ887" s="222"/>
      <c r="BA887" s="222"/>
      <c r="BB887" s="222"/>
      <c r="BC887" s="222"/>
      <c r="BD887" s="222"/>
      <c r="BE887" s="222"/>
      <c r="BF887" s="222"/>
      <c r="BG887" s="222"/>
      <c r="BH887" s="222"/>
      <c r="BI887" s="222"/>
      <c r="BJ887" s="222"/>
      <c r="BK887" s="222"/>
      <c r="BL887" s="222"/>
    </row>
    <row r="888">
      <c r="A888" s="222"/>
      <c r="B888" s="222"/>
      <c r="C888" s="222"/>
      <c r="D888" s="222"/>
      <c r="E888" s="222"/>
      <c r="F888" s="222"/>
      <c r="G888" s="222"/>
      <c r="H888" s="222"/>
      <c r="I888" s="222"/>
      <c r="J888" s="222"/>
      <c r="K888" s="222"/>
      <c r="L888" s="222"/>
      <c r="M888" s="222"/>
      <c r="N888" s="222"/>
      <c r="O888" s="222"/>
      <c r="P888" s="222"/>
      <c r="Q888" s="222"/>
      <c r="R888" s="222"/>
      <c r="S888" s="222"/>
      <c r="T888" s="222"/>
      <c r="U888" s="222"/>
      <c r="V888" s="222"/>
      <c r="W888" s="222"/>
      <c r="X888" s="222"/>
      <c r="Y888" s="222"/>
      <c r="Z888" s="222"/>
      <c r="AA888" s="222"/>
      <c r="AB888" s="222"/>
      <c r="AC888" s="222"/>
      <c r="AD888" s="222"/>
      <c r="AE888" s="222"/>
      <c r="AF888" s="222"/>
      <c r="AG888" s="222"/>
      <c r="AH888" s="222"/>
      <c r="AI888" s="222"/>
      <c r="AJ888" s="222"/>
      <c r="AK888" s="222"/>
      <c r="AL888" s="222"/>
      <c r="AM888" s="222"/>
      <c r="AN888" s="222"/>
      <c r="AO888" s="222"/>
      <c r="AP888" s="222"/>
      <c r="AQ888" s="222"/>
      <c r="AR888" s="222"/>
      <c r="AS888" s="222"/>
      <c r="AT888" s="222"/>
      <c r="AU888" s="222"/>
      <c r="AV888" s="222"/>
      <c r="AW888" s="222"/>
      <c r="AX888" s="222"/>
      <c r="AY888" s="222"/>
      <c r="AZ888" s="222"/>
      <c r="BA888" s="222"/>
      <c r="BB888" s="222"/>
      <c r="BC888" s="222"/>
      <c r="BD888" s="222"/>
      <c r="BE888" s="222"/>
      <c r="BF888" s="222"/>
      <c r="BG888" s="222"/>
      <c r="BH888" s="222"/>
      <c r="BI888" s="222"/>
      <c r="BJ888" s="222"/>
      <c r="BK888" s="222"/>
      <c r="BL888" s="222"/>
    </row>
    <row r="889">
      <c r="A889" s="222"/>
      <c r="B889" s="222"/>
      <c r="C889" s="222"/>
      <c r="D889" s="222"/>
      <c r="E889" s="222"/>
      <c r="F889" s="222"/>
      <c r="G889" s="222"/>
      <c r="H889" s="222"/>
      <c r="I889" s="222"/>
      <c r="J889" s="222"/>
      <c r="K889" s="222"/>
      <c r="L889" s="222"/>
      <c r="M889" s="222"/>
      <c r="N889" s="222"/>
      <c r="O889" s="222"/>
      <c r="P889" s="222"/>
      <c r="Q889" s="222"/>
      <c r="R889" s="222"/>
      <c r="S889" s="222"/>
      <c r="T889" s="222"/>
      <c r="U889" s="222"/>
      <c r="V889" s="222"/>
      <c r="W889" s="222"/>
      <c r="X889" s="222"/>
      <c r="Y889" s="222"/>
      <c r="Z889" s="222"/>
      <c r="AA889" s="222"/>
      <c r="AB889" s="222"/>
      <c r="AC889" s="222"/>
      <c r="AD889" s="222"/>
      <c r="AE889" s="222"/>
      <c r="AF889" s="222"/>
      <c r="AG889" s="222"/>
      <c r="AH889" s="222"/>
      <c r="AI889" s="222"/>
      <c r="AJ889" s="222"/>
      <c r="AK889" s="222"/>
      <c r="AL889" s="222"/>
      <c r="AM889" s="222"/>
      <c r="AN889" s="222"/>
      <c r="AO889" s="222"/>
      <c r="AP889" s="222"/>
      <c r="AQ889" s="222"/>
      <c r="AR889" s="222"/>
      <c r="AS889" s="222"/>
      <c r="AT889" s="222"/>
      <c r="AU889" s="222"/>
      <c r="AV889" s="222"/>
      <c r="AW889" s="222"/>
      <c r="AX889" s="222"/>
      <c r="AY889" s="222"/>
      <c r="AZ889" s="222"/>
      <c r="BA889" s="222"/>
      <c r="BB889" s="222"/>
      <c r="BC889" s="222"/>
      <c r="BD889" s="222"/>
      <c r="BE889" s="222"/>
      <c r="BF889" s="222"/>
      <c r="BG889" s="222"/>
      <c r="BH889" s="222"/>
      <c r="BI889" s="222"/>
      <c r="BJ889" s="222"/>
      <c r="BK889" s="222"/>
      <c r="BL889" s="222"/>
    </row>
    <row r="890">
      <c r="A890" s="222"/>
      <c r="B890" s="222"/>
      <c r="C890" s="222"/>
      <c r="D890" s="222"/>
      <c r="E890" s="222"/>
      <c r="F890" s="222"/>
      <c r="G890" s="222"/>
      <c r="H890" s="222"/>
      <c r="I890" s="222"/>
      <c r="J890" s="222"/>
      <c r="K890" s="222"/>
      <c r="L890" s="222"/>
      <c r="M890" s="222"/>
      <c r="N890" s="222"/>
      <c r="O890" s="222"/>
      <c r="P890" s="222"/>
      <c r="Q890" s="222"/>
      <c r="R890" s="222"/>
      <c r="S890" s="222"/>
      <c r="T890" s="222"/>
      <c r="U890" s="222"/>
      <c r="V890" s="222"/>
      <c r="W890" s="222"/>
      <c r="X890" s="222"/>
      <c r="Y890" s="222"/>
      <c r="Z890" s="222"/>
      <c r="AA890" s="222"/>
      <c r="AB890" s="222"/>
      <c r="AC890" s="222"/>
      <c r="AD890" s="222"/>
      <c r="AE890" s="222"/>
      <c r="AF890" s="222"/>
      <c r="AG890" s="222"/>
      <c r="AH890" s="222"/>
      <c r="AI890" s="222"/>
      <c r="AJ890" s="222"/>
      <c r="AK890" s="222"/>
      <c r="AL890" s="222"/>
      <c r="AM890" s="222"/>
      <c r="AN890" s="222"/>
      <c r="AO890" s="222"/>
      <c r="AP890" s="222"/>
      <c r="AQ890" s="222"/>
      <c r="AR890" s="222"/>
      <c r="AS890" s="222"/>
      <c r="AT890" s="222"/>
      <c r="AU890" s="222"/>
      <c r="AV890" s="222"/>
      <c r="AW890" s="222"/>
      <c r="AX890" s="222"/>
      <c r="AY890" s="222"/>
      <c r="AZ890" s="222"/>
      <c r="BA890" s="222"/>
      <c r="BB890" s="222"/>
      <c r="BC890" s="222"/>
      <c r="BD890" s="222"/>
      <c r="BE890" s="222"/>
      <c r="BF890" s="222"/>
      <c r="BG890" s="222"/>
      <c r="BH890" s="222"/>
      <c r="BI890" s="222"/>
      <c r="BJ890" s="222"/>
      <c r="BK890" s="222"/>
      <c r="BL890" s="222"/>
    </row>
    <row r="891">
      <c r="A891" s="222"/>
      <c r="B891" s="222"/>
      <c r="C891" s="222"/>
      <c r="D891" s="222"/>
      <c r="E891" s="222"/>
      <c r="F891" s="222"/>
      <c r="G891" s="222"/>
      <c r="H891" s="222"/>
      <c r="I891" s="222"/>
      <c r="J891" s="222"/>
      <c r="K891" s="222"/>
      <c r="L891" s="222"/>
      <c r="M891" s="222"/>
      <c r="N891" s="222"/>
      <c r="O891" s="222"/>
      <c r="P891" s="222"/>
      <c r="Q891" s="222"/>
      <c r="R891" s="222"/>
      <c r="S891" s="222"/>
      <c r="T891" s="222"/>
      <c r="U891" s="222"/>
      <c r="V891" s="222"/>
      <c r="W891" s="222"/>
      <c r="X891" s="222"/>
      <c r="Y891" s="222"/>
      <c r="Z891" s="222"/>
      <c r="AA891" s="222"/>
      <c r="AB891" s="222"/>
      <c r="AC891" s="222"/>
      <c r="AD891" s="222"/>
      <c r="AE891" s="222"/>
      <c r="AF891" s="222"/>
      <c r="AG891" s="222"/>
      <c r="AH891" s="222"/>
      <c r="AI891" s="222"/>
      <c r="AJ891" s="222"/>
      <c r="AK891" s="222"/>
      <c r="AL891" s="222"/>
      <c r="AM891" s="222"/>
      <c r="AN891" s="222"/>
      <c r="AO891" s="222"/>
      <c r="AP891" s="222"/>
      <c r="AQ891" s="222"/>
      <c r="AR891" s="222"/>
      <c r="AS891" s="222"/>
      <c r="AT891" s="222"/>
      <c r="AU891" s="222"/>
      <c r="AV891" s="222"/>
      <c r="AW891" s="222"/>
      <c r="AX891" s="222"/>
      <c r="AY891" s="222"/>
      <c r="AZ891" s="222"/>
      <c r="BA891" s="222"/>
      <c r="BB891" s="222"/>
      <c r="BC891" s="222"/>
      <c r="BD891" s="222"/>
      <c r="BE891" s="222"/>
      <c r="BF891" s="222"/>
      <c r="BG891" s="222"/>
      <c r="BH891" s="222"/>
      <c r="BI891" s="222"/>
      <c r="BJ891" s="222"/>
      <c r="BK891" s="222"/>
      <c r="BL891" s="222"/>
    </row>
    <row r="892">
      <c r="A892" s="222"/>
      <c r="B892" s="222"/>
      <c r="C892" s="222"/>
      <c r="D892" s="222"/>
      <c r="E892" s="222"/>
      <c r="F892" s="222"/>
      <c r="G892" s="222"/>
      <c r="H892" s="222"/>
      <c r="I892" s="222"/>
      <c r="J892" s="222"/>
      <c r="K892" s="222"/>
      <c r="L892" s="222"/>
      <c r="M892" s="222"/>
      <c r="N892" s="222"/>
      <c r="O892" s="222"/>
      <c r="P892" s="222"/>
      <c r="Q892" s="222"/>
      <c r="R892" s="222"/>
      <c r="S892" s="222"/>
      <c r="T892" s="222"/>
      <c r="U892" s="222"/>
      <c r="V892" s="222"/>
      <c r="W892" s="222"/>
      <c r="X892" s="222"/>
      <c r="Y892" s="222"/>
      <c r="Z892" s="222"/>
      <c r="AA892" s="222"/>
      <c r="AB892" s="222"/>
      <c r="AC892" s="222"/>
      <c r="AD892" s="222"/>
      <c r="AE892" s="222"/>
      <c r="AF892" s="222"/>
      <c r="AG892" s="222"/>
      <c r="AH892" s="222"/>
      <c r="AI892" s="222"/>
      <c r="AJ892" s="222"/>
      <c r="AK892" s="222"/>
      <c r="AL892" s="222"/>
      <c r="AM892" s="222"/>
      <c r="AN892" s="222"/>
      <c r="AO892" s="222"/>
      <c r="AP892" s="222"/>
      <c r="AQ892" s="222"/>
      <c r="AR892" s="222"/>
      <c r="AS892" s="222"/>
      <c r="AT892" s="222"/>
      <c r="AU892" s="222"/>
      <c r="AV892" s="222"/>
      <c r="AW892" s="222"/>
      <c r="AX892" s="222"/>
      <c r="AY892" s="222"/>
      <c r="AZ892" s="222"/>
      <c r="BA892" s="222"/>
      <c r="BB892" s="222"/>
      <c r="BC892" s="222"/>
      <c r="BD892" s="222"/>
      <c r="BE892" s="222"/>
      <c r="BF892" s="222"/>
      <c r="BG892" s="222"/>
      <c r="BH892" s="222"/>
      <c r="BI892" s="222"/>
      <c r="BJ892" s="222"/>
      <c r="BK892" s="222"/>
      <c r="BL892" s="222"/>
    </row>
    <row r="893">
      <c r="A893" s="222"/>
      <c r="B893" s="222"/>
      <c r="C893" s="222"/>
      <c r="D893" s="222"/>
      <c r="E893" s="222"/>
      <c r="F893" s="222"/>
      <c r="G893" s="222"/>
      <c r="H893" s="222"/>
      <c r="I893" s="222"/>
      <c r="J893" s="222"/>
      <c r="K893" s="222"/>
      <c r="L893" s="222"/>
      <c r="M893" s="222"/>
      <c r="N893" s="222"/>
      <c r="O893" s="222"/>
      <c r="P893" s="222"/>
      <c r="Q893" s="222"/>
      <c r="R893" s="222"/>
      <c r="S893" s="222"/>
      <c r="T893" s="222"/>
      <c r="U893" s="222"/>
      <c r="V893" s="222"/>
      <c r="W893" s="222"/>
      <c r="X893" s="222"/>
      <c r="Y893" s="222"/>
      <c r="Z893" s="222"/>
      <c r="AA893" s="222"/>
      <c r="AB893" s="222"/>
      <c r="AC893" s="222"/>
      <c r="AD893" s="222"/>
      <c r="AE893" s="222"/>
      <c r="AF893" s="222"/>
      <c r="AG893" s="222"/>
      <c r="AH893" s="222"/>
      <c r="AI893" s="222"/>
      <c r="AJ893" s="222"/>
      <c r="AK893" s="222"/>
      <c r="AL893" s="222"/>
      <c r="AM893" s="222"/>
      <c r="AN893" s="222"/>
      <c r="AO893" s="222"/>
      <c r="AP893" s="222"/>
      <c r="AQ893" s="222"/>
      <c r="AR893" s="222"/>
      <c r="AS893" s="222"/>
      <c r="AT893" s="222"/>
      <c r="AU893" s="222"/>
      <c r="AV893" s="222"/>
      <c r="AW893" s="222"/>
      <c r="AX893" s="222"/>
      <c r="AY893" s="222"/>
      <c r="AZ893" s="222"/>
      <c r="BA893" s="222"/>
      <c r="BB893" s="222"/>
      <c r="BC893" s="222"/>
      <c r="BD893" s="222"/>
      <c r="BE893" s="222"/>
      <c r="BF893" s="222"/>
      <c r="BG893" s="222"/>
      <c r="BH893" s="222"/>
      <c r="BI893" s="222"/>
      <c r="BJ893" s="222"/>
      <c r="BK893" s="222"/>
      <c r="BL893" s="222"/>
    </row>
    <row r="894">
      <c r="A894" s="222"/>
      <c r="B894" s="222"/>
      <c r="C894" s="222"/>
      <c r="D894" s="222"/>
      <c r="E894" s="222"/>
      <c r="F894" s="222"/>
      <c r="G894" s="222"/>
      <c r="H894" s="222"/>
      <c r="I894" s="222"/>
      <c r="J894" s="222"/>
      <c r="K894" s="222"/>
      <c r="L894" s="222"/>
      <c r="M894" s="222"/>
      <c r="N894" s="222"/>
      <c r="O894" s="222"/>
      <c r="P894" s="222"/>
      <c r="Q894" s="222"/>
      <c r="R894" s="222"/>
      <c r="S894" s="222"/>
      <c r="T894" s="222"/>
      <c r="U894" s="222"/>
      <c r="V894" s="222"/>
      <c r="W894" s="222"/>
      <c r="X894" s="222"/>
      <c r="Y894" s="222"/>
      <c r="Z894" s="222"/>
      <c r="AA894" s="222"/>
      <c r="AB894" s="222"/>
      <c r="AC894" s="222"/>
      <c r="AD894" s="222"/>
      <c r="AE894" s="222"/>
      <c r="AF894" s="222"/>
      <c r="AG894" s="222"/>
      <c r="AH894" s="222"/>
      <c r="AI894" s="222"/>
      <c r="AJ894" s="222"/>
      <c r="AK894" s="222"/>
      <c r="AL894" s="222"/>
      <c r="AM894" s="222"/>
      <c r="AN894" s="222"/>
      <c r="AO894" s="222"/>
      <c r="AP894" s="222"/>
      <c r="AQ894" s="222"/>
      <c r="AR894" s="222"/>
      <c r="AS894" s="222"/>
      <c r="AT894" s="222"/>
      <c r="AU894" s="222"/>
      <c r="AV894" s="222"/>
      <c r="AW894" s="222"/>
      <c r="AX894" s="222"/>
      <c r="AY894" s="222"/>
      <c r="AZ894" s="222"/>
      <c r="BA894" s="222"/>
      <c r="BB894" s="222"/>
      <c r="BC894" s="222"/>
      <c r="BD894" s="222"/>
      <c r="BE894" s="222"/>
      <c r="BF894" s="222"/>
      <c r="BG894" s="222"/>
      <c r="BH894" s="222"/>
      <c r="BI894" s="222"/>
      <c r="BJ894" s="222"/>
      <c r="BK894" s="222"/>
      <c r="BL894" s="222"/>
    </row>
    <row r="895">
      <c r="A895" s="222"/>
      <c r="B895" s="222"/>
      <c r="C895" s="222"/>
      <c r="D895" s="222"/>
      <c r="E895" s="222"/>
      <c r="F895" s="222"/>
      <c r="G895" s="222"/>
      <c r="H895" s="222"/>
      <c r="I895" s="222"/>
      <c r="J895" s="222"/>
      <c r="K895" s="222"/>
      <c r="L895" s="222"/>
      <c r="M895" s="222"/>
      <c r="N895" s="222"/>
      <c r="O895" s="222"/>
      <c r="P895" s="222"/>
      <c r="Q895" s="222"/>
      <c r="R895" s="222"/>
      <c r="S895" s="222"/>
      <c r="T895" s="222"/>
      <c r="U895" s="222"/>
      <c r="V895" s="222"/>
      <c r="W895" s="222"/>
      <c r="X895" s="222"/>
      <c r="Y895" s="222"/>
      <c r="Z895" s="222"/>
      <c r="AA895" s="222"/>
      <c r="AB895" s="222"/>
      <c r="AC895" s="222"/>
      <c r="AD895" s="222"/>
      <c r="AE895" s="222"/>
      <c r="AF895" s="222"/>
      <c r="AG895" s="222"/>
      <c r="AH895" s="222"/>
      <c r="AI895" s="222"/>
      <c r="AJ895" s="222"/>
      <c r="AK895" s="222"/>
      <c r="AL895" s="222"/>
      <c r="AM895" s="222"/>
      <c r="AN895" s="222"/>
      <c r="AO895" s="222"/>
      <c r="AP895" s="222"/>
      <c r="AQ895" s="222"/>
      <c r="AR895" s="222"/>
      <c r="AS895" s="222"/>
      <c r="AT895" s="222"/>
      <c r="AU895" s="222"/>
      <c r="AV895" s="222"/>
      <c r="AW895" s="222"/>
      <c r="AX895" s="222"/>
      <c r="AY895" s="222"/>
      <c r="AZ895" s="222"/>
      <c r="BA895" s="222"/>
      <c r="BB895" s="222"/>
      <c r="BC895" s="222"/>
      <c r="BD895" s="222"/>
      <c r="BE895" s="222"/>
      <c r="BF895" s="222"/>
      <c r="BG895" s="222"/>
      <c r="BH895" s="222"/>
      <c r="BI895" s="222"/>
      <c r="BJ895" s="222"/>
      <c r="BK895" s="222"/>
      <c r="BL895" s="222"/>
    </row>
    <row r="896">
      <c r="A896" s="222"/>
      <c r="B896" s="222"/>
      <c r="C896" s="222"/>
      <c r="D896" s="222"/>
      <c r="E896" s="222"/>
      <c r="F896" s="222"/>
      <c r="G896" s="222"/>
      <c r="H896" s="222"/>
      <c r="I896" s="222"/>
      <c r="J896" s="222"/>
      <c r="K896" s="222"/>
      <c r="L896" s="222"/>
      <c r="M896" s="222"/>
      <c r="N896" s="222"/>
      <c r="O896" s="222"/>
      <c r="P896" s="222"/>
      <c r="Q896" s="222"/>
      <c r="R896" s="222"/>
      <c r="S896" s="222"/>
      <c r="T896" s="222"/>
      <c r="U896" s="222"/>
      <c r="V896" s="222"/>
      <c r="W896" s="222"/>
      <c r="X896" s="222"/>
      <c r="Y896" s="222"/>
      <c r="Z896" s="222"/>
      <c r="AA896" s="222"/>
      <c r="AB896" s="222"/>
      <c r="AC896" s="222"/>
      <c r="AD896" s="222"/>
      <c r="AE896" s="222"/>
      <c r="AF896" s="222"/>
      <c r="AG896" s="222"/>
      <c r="AH896" s="222"/>
      <c r="AI896" s="222"/>
      <c r="AJ896" s="222"/>
      <c r="AK896" s="222"/>
      <c r="AL896" s="222"/>
      <c r="AM896" s="222"/>
      <c r="AN896" s="222"/>
      <c r="AO896" s="222"/>
      <c r="AP896" s="222"/>
      <c r="AQ896" s="222"/>
      <c r="AR896" s="222"/>
      <c r="AS896" s="222"/>
      <c r="AT896" s="222"/>
      <c r="AU896" s="222"/>
      <c r="AV896" s="222"/>
      <c r="AW896" s="222"/>
      <c r="AX896" s="222"/>
      <c r="AY896" s="222"/>
      <c r="AZ896" s="222"/>
      <c r="BA896" s="222"/>
      <c r="BB896" s="222"/>
      <c r="BC896" s="222"/>
      <c r="BD896" s="222"/>
      <c r="BE896" s="222"/>
      <c r="BF896" s="222"/>
      <c r="BG896" s="222"/>
      <c r="BH896" s="222"/>
      <c r="BI896" s="222"/>
      <c r="BJ896" s="222"/>
      <c r="BK896" s="222"/>
      <c r="BL896" s="222"/>
    </row>
    <row r="897">
      <c r="A897" s="222"/>
      <c r="B897" s="222"/>
      <c r="C897" s="222"/>
      <c r="D897" s="222"/>
      <c r="E897" s="222"/>
      <c r="F897" s="222"/>
      <c r="G897" s="222"/>
      <c r="H897" s="222"/>
      <c r="I897" s="222"/>
      <c r="J897" s="222"/>
      <c r="K897" s="222"/>
      <c r="L897" s="222"/>
      <c r="M897" s="222"/>
      <c r="N897" s="222"/>
      <c r="O897" s="222"/>
      <c r="P897" s="222"/>
      <c r="Q897" s="222"/>
      <c r="R897" s="222"/>
      <c r="S897" s="222"/>
      <c r="T897" s="222"/>
      <c r="U897" s="222"/>
      <c r="V897" s="222"/>
      <c r="W897" s="222"/>
      <c r="X897" s="222"/>
      <c r="Y897" s="222"/>
      <c r="Z897" s="222"/>
      <c r="AA897" s="222"/>
      <c r="AB897" s="222"/>
      <c r="AC897" s="222"/>
      <c r="AD897" s="222"/>
      <c r="AE897" s="222"/>
      <c r="AF897" s="222"/>
      <c r="AG897" s="222"/>
      <c r="AH897" s="222"/>
      <c r="AI897" s="222"/>
      <c r="AJ897" s="222"/>
      <c r="AK897" s="222"/>
      <c r="AL897" s="222"/>
      <c r="AM897" s="222"/>
      <c r="AN897" s="222"/>
      <c r="AO897" s="222"/>
      <c r="AP897" s="222"/>
      <c r="AQ897" s="222"/>
      <c r="AR897" s="222"/>
      <c r="AS897" s="222"/>
      <c r="AT897" s="222"/>
      <c r="AU897" s="222"/>
      <c r="AV897" s="222"/>
      <c r="AW897" s="222"/>
      <c r="AX897" s="222"/>
      <c r="AY897" s="222"/>
      <c r="AZ897" s="222"/>
      <c r="BA897" s="222"/>
      <c r="BB897" s="222"/>
      <c r="BC897" s="222"/>
      <c r="BD897" s="222"/>
      <c r="BE897" s="222"/>
      <c r="BF897" s="222"/>
      <c r="BG897" s="222"/>
      <c r="BH897" s="222"/>
      <c r="BI897" s="222"/>
      <c r="BJ897" s="222"/>
      <c r="BK897" s="222"/>
      <c r="BL897" s="222"/>
    </row>
    <row r="898">
      <c r="A898" s="222"/>
      <c r="B898" s="222"/>
      <c r="C898" s="222"/>
      <c r="D898" s="222"/>
      <c r="E898" s="222"/>
      <c r="F898" s="222"/>
      <c r="G898" s="222"/>
      <c r="H898" s="222"/>
      <c r="I898" s="222"/>
      <c r="J898" s="222"/>
      <c r="K898" s="222"/>
      <c r="L898" s="222"/>
      <c r="M898" s="222"/>
      <c r="N898" s="222"/>
      <c r="O898" s="222"/>
      <c r="P898" s="222"/>
      <c r="Q898" s="222"/>
      <c r="R898" s="222"/>
      <c r="S898" s="222"/>
      <c r="T898" s="222"/>
      <c r="U898" s="222"/>
      <c r="V898" s="222"/>
      <c r="W898" s="222"/>
      <c r="X898" s="222"/>
      <c r="Y898" s="222"/>
      <c r="Z898" s="222"/>
      <c r="AA898" s="222"/>
      <c r="AB898" s="222"/>
      <c r="AC898" s="222"/>
      <c r="AD898" s="222"/>
      <c r="AE898" s="222"/>
      <c r="AF898" s="222"/>
      <c r="AG898" s="222"/>
      <c r="AH898" s="222"/>
      <c r="AI898" s="222"/>
      <c r="AJ898" s="222"/>
      <c r="AK898" s="222"/>
      <c r="AL898" s="222"/>
      <c r="AM898" s="222"/>
      <c r="AN898" s="222"/>
      <c r="AO898" s="222"/>
      <c r="AP898" s="222"/>
      <c r="AQ898" s="222"/>
      <c r="AR898" s="222"/>
      <c r="AS898" s="222"/>
      <c r="AT898" s="222"/>
      <c r="AU898" s="222"/>
      <c r="AV898" s="222"/>
      <c r="AW898" s="222"/>
      <c r="AX898" s="222"/>
      <c r="AY898" s="222"/>
      <c r="AZ898" s="222"/>
      <c r="BA898" s="222"/>
      <c r="BB898" s="222"/>
      <c r="BC898" s="222"/>
      <c r="BD898" s="222"/>
      <c r="BE898" s="222"/>
      <c r="BF898" s="222"/>
      <c r="BG898" s="222"/>
      <c r="BH898" s="222"/>
      <c r="BI898" s="222"/>
      <c r="BJ898" s="222"/>
      <c r="BK898" s="222"/>
      <c r="BL898" s="222"/>
    </row>
    <row r="899">
      <c r="A899" s="222"/>
      <c r="B899" s="222"/>
      <c r="C899" s="222"/>
      <c r="D899" s="222"/>
      <c r="E899" s="222"/>
      <c r="F899" s="222"/>
      <c r="G899" s="222"/>
      <c r="H899" s="222"/>
      <c r="I899" s="222"/>
      <c r="J899" s="222"/>
      <c r="K899" s="222"/>
      <c r="L899" s="222"/>
      <c r="M899" s="222"/>
      <c r="N899" s="222"/>
      <c r="O899" s="222"/>
      <c r="P899" s="222"/>
      <c r="Q899" s="222"/>
      <c r="R899" s="222"/>
      <c r="S899" s="222"/>
      <c r="T899" s="222"/>
      <c r="U899" s="222"/>
      <c r="V899" s="222"/>
      <c r="W899" s="222"/>
      <c r="X899" s="222"/>
      <c r="Y899" s="222"/>
      <c r="Z899" s="222"/>
      <c r="AA899" s="222"/>
      <c r="AB899" s="222"/>
      <c r="AC899" s="222"/>
      <c r="AD899" s="222"/>
      <c r="AE899" s="222"/>
      <c r="AF899" s="222"/>
      <c r="AG899" s="222"/>
      <c r="AH899" s="222"/>
      <c r="AI899" s="222"/>
      <c r="AJ899" s="222"/>
      <c r="AK899" s="222"/>
      <c r="AL899" s="222"/>
      <c r="AM899" s="222"/>
      <c r="AN899" s="222"/>
      <c r="AO899" s="222"/>
      <c r="AP899" s="222"/>
      <c r="AQ899" s="222"/>
      <c r="AR899" s="222"/>
      <c r="AS899" s="222"/>
      <c r="AT899" s="222"/>
      <c r="AU899" s="222"/>
      <c r="AV899" s="222"/>
      <c r="AW899" s="222"/>
      <c r="AX899" s="222"/>
      <c r="AY899" s="222"/>
      <c r="AZ899" s="222"/>
      <c r="BA899" s="222"/>
      <c r="BB899" s="222"/>
      <c r="BC899" s="222"/>
      <c r="BD899" s="222"/>
      <c r="BE899" s="222"/>
      <c r="BF899" s="222"/>
      <c r="BG899" s="222"/>
      <c r="BH899" s="222"/>
      <c r="BI899" s="222"/>
      <c r="BJ899" s="222"/>
      <c r="BK899" s="222"/>
      <c r="BL899" s="222"/>
    </row>
    <row r="900">
      <c r="A900" s="222"/>
      <c r="B900" s="222"/>
      <c r="C900" s="222"/>
      <c r="D900" s="222"/>
      <c r="E900" s="222"/>
      <c r="F900" s="222"/>
      <c r="G900" s="222"/>
      <c r="H900" s="222"/>
      <c r="I900" s="222"/>
      <c r="J900" s="222"/>
      <c r="K900" s="222"/>
      <c r="L900" s="222"/>
      <c r="M900" s="222"/>
      <c r="N900" s="222"/>
      <c r="O900" s="222"/>
      <c r="P900" s="222"/>
      <c r="Q900" s="222"/>
      <c r="R900" s="222"/>
      <c r="S900" s="222"/>
      <c r="T900" s="222"/>
      <c r="U900" s="222"/>
      <c r="V900" s="222"/>
      <c r="W900" s="222"/>
      <c r="X900" s="222"/>
      <c r="Y900" s="222"/>
      <c r="Z900" s="222"/>
      <c r="AA900" s="222"/>
      <c r="AB900" s="222"/>
      <c r="AC900" s="222"/>
      <c r="AD900" s="222"/>
      <c r="AE900" s="222"/>
      <c r="AF900" s="222"/>
      <c r="AG900" s="222"/>
      <c r="AH900" s="222"/>
      <c r="AI900" s="222"/>
      <c r="AJ900" s="222"/>
      <c r="AK900" s="222"/>
      <c r="AL900" s="222"/>
      <c r="AM900" s="222"/>
      <c r="AN900" s="222"/>
      <c r="AO900" s="222"/>
      <c r="AP900" s="222"/>
      <c r="AQ900" s="222"/>
      <c r="AR900" s="222"/>
      <c r="AS900" s="222"/>
      <c r="AT900" s="222"/>
      <c r="AU900" s="222"/>
      <c r="AV900" s="222"/>
      <c r="AW900" s="222"/>
      <c r="AX900" s="222"/>
      <c r="AY900" s="222"/>
      <c r="AZ900" s="222"/>
      <c r="BA900" s="222"/>
      <c r="BB900" s="222"/>
      <c r="BC900" s="222"/>
      <c r="BD900" s="222"/>
      <c r="BE900" s="222"/>
      <c r="BF900" s="222"/>
      <c r="BG900" s="222"/>
      <c r="BH900" s="222"/>
      <c r="BI900" s="222"/>
      <c r="BJ900" s="222"/>
      <c r="BK900" s="222"/>
      <c r="BL900" s="222"/>
    </row>
    <row r="901">
      <c r="A901" s="222"/>
      <c r="B901" s="222"/>
      <c r="C901" s="222"/>
      <c r="D901" s="222"/>
      <c r="E901" s="222"/>
      <c r="F901" s="222"/>
      <c r="G901" s="222"/>
      <c r="H901" s="222"/>
      <c r="I901" s="222"/>
      <c r="J901" s="222"/>
      <c r="K901" s="222"/>
      <c r="L901" s="222"/>
      <c r="M901" s="222"/>
      <c r="N901" s="222"/>
      <c r="O901" s="222"/>
      <c r="P901" s="222"/>
      <c r="Q901" s="222"/>
      <c r="R901" s="222"/>
      <c r="S901" s="222"/>
      <c r="T901" s="222"/>
      <c r="U901" s="222"/>
      <c r="V901" s="222"/>
      <c r="W901" s="222"/>
      <c r="X901" s="222"/>
      <c r="Y901" s="222"/>
      <c r="Z901" s="222"/>
      <c r="AA901" s="222"/>
      <c r="AB901" s="222"/>
      <c r="AC901" s="222"/>
      <c r="AD901" s="222"/>
      <c r="AE901" s="222"/>
      <c r="AF901" s="222"/>
      <c r="AG901" s="222"/>
      <c r="AH901" s="222"/>
      <c r="AI901" s="222"/>
      <c r="AJ901" s="222"/>
      <c r="AK901" s="222"/>
      <c r="AL901" s="222"/>
      <c r="AM901" s="222"/>
      <c r="AN901" s="222"/>
      <c r="AO901" s="222"/>
      <c r="AP901" s="222"/>
      <c r="AQ901" s="222"/>
      <c r="AR901" s="222"/>
      <c r="AS901" s="222"/>
      <c r="AT901" s="222"/>
      <c r="AU901" s="222"/>
      <c r="AV901" s="222"/>
      <c r="AW901" s="222"/>
      <c r="AX901" s="222"/>
      <c r="AY901" s="222"/>
      <c r="AZ901" s="222"/>
      <c r="BA901" s="222"/>
      <c r="BB901" s="222"/>
      <c r="BC901" s="222"/>
      <c r="BD901" s="222"/>
      <c r="BE901" s="222"/>
      <c r="BF901" s="222"/>
      <c r="BG901" s="222"/>
      <c r="BH901" s="222"/>
      <c r="BI901" s="222"/>
      <c r="BJ901" s="222"/>
      <c r="BK901" s="222"/>
      <c r="BL901" s="222"/>
    </row>
    <row r="902">
      <c r="A902" s="222"/>
      <c r="B902" s="222"/>
      <c r="C902" s="222"/>
      <c r="D902" s="222"/>
      <c r="E902" s="222"/>
      <c r="F902" s="222"/>
      <c r="G902" s="222"/>
      <c r="H902" s="222"/>
      <c r="I902" s="222"/>
      <c r="J902" s="222"/>
      <c r="K902" s="222"/>
      <c r="L902" s="222"/>
      <c r="M902" s="222"/>
      <c r="N902" s="222"/>
      <c r="O902" s="222"/>
      <c r="P902" s="222"/>
      <c r="Q902" s="222"/>
      <c r="R902" s="222"/>
      <c r="S902" s="222"/>
      <c r="T902" s="222"/>
      <c r="U902" s="222"/>
      <c r="V902" s="222"/>
      <c r="W902" s="222"/>
      <c r="X902" s="222"/>
      <c r="Y902" s="222"/>
      <c r="Z902" s="222"/>
      <c r="AA902" s="222"/>
      <c r="AB902" s="222"/>
      <c r="AC902" s="222"/>
      <c r="AD902" s="222"/>
      <c r="AE902" s="222"/>
      <c r="AF902" s="222"/>
      <c r="AG902" s="222"/>
      <c r="AH902" s="222"/>
      <c r="AI902" s="222"/>
      <c r="AJ902" s="222"/>
      <c r="AK902" s="222"/>
      <c r="AL902" s="222"/>
      <c r="AM902" s="222"/>
      <c r="AN902" s="222"/>
      <c r="AO902" s="222"/>
      <c r="AP902" s="222"/>
      <c r="AQ902" s="222"/>
      <c r="AR902" s="222"/>
      <c r="AS902" s="222"/>
      <c r="AT902" s="222"/>
      <c r="AU902" s="222"/>
      <c r="AV902" s="222"/>
      <c r="AW902" s="222"/>
      <c r="AX902" s="222"/>
      <c r="AY902" s="222"/>
      <c r="AZ902" s="222"/>
      <c r="BA902" s="222"/>
      <c r="BB902" s="222"/>
      <c r="BC902" s="222"/>
      <c r="BD902" s="222"/>
      <c r="BE902" s="222"/>
      <c r="BF902" s="222"/>
      <c r="BG902" s="222"/>
      <c r="BH902" s="222"/>
      <c r="BI902" s="222"/>
      <c r="BJ902" s="222"/>
      <c r="BK902" s="222"/>
      <c r="BL902" s="222"/>
    </row>
    <row r="903">
      <c r="A903" s="222"/>
      <c r="B903" s="222"/>
      <c r="C903" s="222"/>
      <c r="D903" s="222"/>
      <c r="E903" s="222"/>
      <c r="F903" s="222"/>
      <c r="G903" s="222"/>
      <c r="H903" s="222"/>
      <c r="I903" s="222"/>
      <c r="J903" s="222"/>
      <c r="K903" s="222"/>
      <c r="L903" s="222"/>
      <c r="M903" s="222"/>
      <c r="N903" s="222"/>
      <c r="O903" s="222"/>
      <c r="P903" s="222"/>
      <c r="Q903" s="222"/>
      <c r="R903" s="222"/>
      <c r="S903" s="222"/>
      <c r="T903" s="222"/>
      <c r="U903" s="222"/>
      <c r="V903" s="222"/>
      <c r="W903" s="222"/>
      <c r="X903" s="222"/>
      <c r="Y903" s="222"/>
      <c r="Z903" s="222"/>
      <c r="AA903" s="222"/>
      <c r="AB903" s="222"/>
      <c r="AC903" s="222"/>
      <c r="AD903" s="222"/>
      <c r="AE903" s="222"/>
      <c r="AF903" s="222"/>
      <c r="AG903" s="222"/>
      <c r="AH903" s="222"/>
      <c r="AI903" s="222"/>
      <c r="AJ903" s="222"/>
      <c r="AK903" s="222"/>
      <c r="AL903" s="222"/>
      <c r="AM903" s="222"/>
      <c r="AN903" s="222"/>
      <c r="AO903" s="222"/>
      <c r="AP903" s="222"/>
      <c r="AQ903" s="222"/>
      <c r="AR903" s="222"/>
      <c r="AS903" s="222"/>
      <c r="AT903" s="222"/>
      <c r="AU903" s="222"/>
      <c r="AV903" s="222"/>
      <c r="AW903" s="222"/>
      <c r="AX903" s="222"/>
      <c r="AY903" s="222"/>
      <c r="AZ903" s="222"/>
      <c r="BA903" s="222"/>
      <c r="BB903" s="222"/>
      <c r="BC903" s="222"/>
      <c r="BD903" s="222"/>
      <c r="BE903" s="222"/>
      <c r="BF903" s="222"/>
      <c r="BG903" s="222"/>
      <c r="BH903" s="222"/>
      <c r="BI903" s="222"/>
      <c r="BJ903" s="222"/>
      <c r="BK903" s="222"/>
      <c r="BL903" s="222"/>
    </row>
    <row r="904">
      <c r="A904" s="222"/>
      <c r="B904" s="222"/>
      <c r="C904" s="222"/>
      <c r="D904" s="222"/>
      <c r="E904" s="222"/>
      <c r="F904" s="222"/>
      <c r="G904" s="222"/>
      <c r="H904" s="222"/>
      <c r="I904" s="222"/>
      <c r="J904" s="222"/>
      <c r="K904" s="222"/>
      <c r="L904" s="222"/>
      <c r="M904" s="222"/>
      <c r="N904" s="222"/>
      <c r="O904" s="222"/>
      <c r="P904" s="222"/>
      <c r="Q904" s="222"/>
      <c r="R904" s="222"/>
      <c r="S904" s="222"/>
      <c r="T904" s="222"/>
      <c r="U904" s="222"/>
      <c r="V904" s="222"/>
      <c r="W904" s="222"/>
      <c r="X904" s="222"/>
      <c r="Y904" s="222"/>
      <c r="Z904" s="222"/>
      <c r="AA904" s="222"/>
      <c r="AB904" s="222"/>
      <c r="AC904" s="222"/>
      <c r="AD904" s="222"/>
      <c r="AE904" s="222"/>
      <c r="AF904" s="222"/>
      <c r="AG904" s="222"/>
      <c r="AH904" s="222"/>
      <c r="AI904" s="222"/>
      <c r="AJ904" s="222"/>
      <c r="AK904" s="222"/>
      <c r="AL904" s="222"/>
      <c r="AM904" s="222"/>
      <c r="AN904" s="222"/>
      <c r="AO904" s="222"/>
      <c r="AP904" s="222"/>
      <c r="AQ904" s="222"/>
      <c r="AR904" s="222"/>
      <c r="AS904" s="222"/>
      <c r="AT904" s="222"/>
      <c r="AU904" s="222"/>
      <c r="AV904" s="222"/>
      <c r="AW904" s="222"/>
      <c r="AX904" s="222"/>
      <c r="AY904" s="222"/>
      <c r="AZ904" s="222"/>
      <c r="BA904" s="222"/>
      <c r="BB904" s="222"/>
      <c r="BC904" s="222"/>
      <c r="BD904" s="222"/>
      <c r="BE904" s="222"/>
      <c r="BF904" s="222"/>
      <c r="BG904" s="222"/>
      <c r="BH904" s="222"/>
      <c r="BI904" s="222"/>
      <c r="BJ904" s="222"/>
      <c r="BK904" s="222"/>
      <c r="BL904" s="222"/>
    </row>
    <row r="905">
      <c r="A905" s="222"/>
      <c r="B905" s="222"/>
      <c r="C905" s="222"/>
      <c r="D905" s="222"/>
      <c r="E905" s="222"/>
      <c r="F905" s="222"/>
      <c r="G905" s="222"/>
      <c r="H905" s="222"/>
      <c r="I905" s="222"/>
      <c r="J905" s="222"/>
      <c r="K905" s="222"/>
      <c r="L905" s="222"/>
      <c r="M905" s="222"/>
      <c r="N905" s="222"/>
      <c r="O905" s="222"/>
      <c r="P905" s="222"/>
      <c r="Q905" s="222"/>
      <c r="R905" s="222"/>
      <c r="S905" s="222"/>
      <c r="T905" s="222"/>
      <c r="U905" s="222"/>
      <c r="V905" s="222"/>
      <c r="W905" s="222"/>
      <c r="X905" s="222"/>
      <c r="Y905" s="222"/>
      <c r="Z905" s="222"/>
      <c r="AA905" s="222"/>
      <c r="AB905" s="222"/>
      <c r="AC905" s="222"/>
      <c r="AD905" s="222"/>
      <c r="AE905" s="222"/>
      <c r="AF905" s="222"/>
      <c r="AG905" s="222"/>
      <c r="AH905" s="222"/>
      <c r="AI905" s="222"/>
      <c r="AJ905" s="222"/>
      <c r="AK905" s="222"/>
      <c r="AL905" s="222"/>
      <c r="AM905" s="222"/>
      <c r="AN905" s="222"/>
      <c r="AO905" s="222"/>
      <c r="AP905" s="222"/>
      <c r="AQ905" s="222"/>
      <c r="AR905" s="222"/>
      <c r="AS905" s="222"/>
      <c r="AT905" s="222"/>
      <c r="AU905" s="222"/>
      <c r="AV905" s="222"/>
      <c r="AW905" s="222"/>
      <c r="AX905" s="222"/>
      <c r="AY905" s="222"/>
      <c r="AZ905" s="222"/>
      <c r="BA905" s="222"/>
      <c r="BB905" s="222"/>
      <c r="BC905" s="222"/>
      <c r="BD905" s="222"/>
      <c r="BE905" s="222"/>
      <c r="BF905" s="222"/>
      <c r="BG905" s="222"/>
      <c r="BH905" s="222"/>
      <c r="BI905" s="222"/>
      <c r="BJ905" s="222"/>
      <c r="BK905" s="222"/>
      <c r="BL905" s="222"/>
    </row>
    <row r="906">
      <c r="A906" s="222"/>
      <c r="B906" s="222"/>
      <c r="C906" s="222"/>
      <c r="D906" s="222"/>
      <c r="E906" s="222"/>
      <c r="F906" s="222"/>
      <c r="G906" s="222"/>
      <c r="H906" s="222"/>
      <c r="I906" s="222"/>
      <c r="J906" s="222"/>
      <c r="K906" s="222"/>
      <c r="L906" s="222"/>
      <c r="M906" s="222"/>
      <c r="N906" s="222"/>
      <c r="O906" s="222"/>
      <c r="P906" s="222"/>
      <c r="Q906" s="222"/>
      <c r="R906" s="222"/>
      <c r="S906" s="222"/>
      <c r="T906" s="222"/>
      <c r="U906" s="222"/>
      <c r="V906" s="222"/>
      <c r="W906" s="222"/>
      <c r="X906" s="222"/>
      <c r="Y906" s="222"/>
      <c r="Z906" s="222"/>
      <c r="AA906" s="222"/>
      <c r="AB906" s="222"/>
      <c r="AC906" s="222"/>
      <c r="AD906" s="222"/>
      <c r="AE906" s="222"/>
      <c r="AF906" s="222"/>
      <c r="AG906" s="222"/>
      <c r="AH906" s="222"/>
      <c r="AI906" s="222"/>
      <c r="AJ906" s="222"/>
      <c r="AK906" s="222"/>
      <c r="AL906" s="222"/>
      <c r="AM906" s="222"/>
      <c r="AN906" s="222"/>
      <c r="AO906" s="222"/>
      <c r="AP906" s="222"/>
      <c r="AQ906" s="222"/>
      <c r="AR906" s="222"/>
      <c r="AS906" s="222"/>
      <c r="AT906" s="222"/>
      <c r="AU906" s="222"/>
      <c r="AV906" s="222"/>
      <c r="AW906" s="222"/>
      <c r="AX906" s="222"/>
      <c r="AY906" s="222"/>
      <c r="AZ906" s="222"/>
      <c r="BA906" s="222"/>
      <c r="BB906" s="222"/>
      <c r="BC906" s="222"/>
      <c r="BD906" s="222"/>
      <c r="BE906" s="222"/>
      <c r="BF906" s="222"/>
      <c r="BG906" s="222"/>
      <c r="BH906" s="222"/>
      <c r="BI906" s="222"/>
      <c r="BJ906" s="222"/>
      <c r="BK906" s="222"/>
      <c r="BL906" s="222"/>
    </row>
    <row r="907">
      <c r="A907" s="222"/>
      <c r="B907" s="222"/>
      <c r="C907" s="222"/>
      <c r="D907" s="222"/>
      <c r="E907" s="222"/>
      <c r="F907" s="222"/>
      <c r="G907" s="222"/>
      <c r="H907" s="222"/>
      <c r="I907" s="222"/>
      <c r="J907" s="222"/>
      <c r="K907" s="222"/>
      <c r="L907" s="222"/>
      <c r="M907" s="222"/>
      <c r="N907" s="222"/>
      <c r="O907" s="222"/>
      <c r="P907" s="222"/>
      <c r="Q907" s="222"/>
      <c r="R907" s="222"/>
      <c r="S907" s="222"/>
      <c r="T907" s="222"/>
      <c r="U907" s="222"/>
      <c r="V907" s="222"/>
      <c r="W907" s="222"/>
      <c r="X907" s="222"/>
      <c r="Y907" s="222"/>
      <c r="Z907" s="222"/>
      <c r="AA907" s="222"/>
      <c r="AB907" s="222"/>
      <c r="AC907" s="222"/>
      <c r="AD907" s="222"/>
      <c r="AE907" s="222"/>
      <c r="AF907" s="222"/>
      <c r="AG907" s="222"/>
      <c r="AH907" s="222"/>
      <c r="AI907" s="222"/>
      <c r="AJ907" s="222"/>
      <c r="AK907" s="222"/>
      <c r="AL907" s="222"/>
      <c r="AM907" s="222"/>
      <c r="AN907" s="222"/>
      <c r="AO907" s="222"/>
      <c r="AP907" s="222"/>
      <c r="AQ907" s="222"/>
      <c r="AR907" s="222"/>
      <c r="AS907" s="222"/>
      <c r="AT907" s="222"/>
      <c r="AU907" s="222"/>
      <c r="AV907" s="222"/>
      <c r="AW907" s="222"/>
      <c r="AX907" s="222"/>
      <c r="AY907" s="222"/>
      <c r="AZ907" s="222"/>
      <c r="BA907" s="222"/>
      <c r="BB907" s="222"/>
      <c r="BC907" s="222"/>
      <c r="BD907" s="222"/>
      <c r="BE907" s="222"/>
      <c r="BF907" s="222"/>
      <c r="BG907" s="222"/>
      <c r="BH907" s="222"/>
      <c r="BI907" s="222"/>
      <c r="BJ907" s="222"/>
      <c r="BK907" s="222"/>
      <c r="BL907" s="222"/>
    </row>
    <row r="908">
      <c r="A908" s="222"/>
      <c r="B908" s="222"/>
      <c r="C908" s="222"/>
      <c r="D908" s="222"/>
      <c r="E908" s="222"/>
      <c r="F908" s="222"/>
      <c r="G908" s="222"/>
      <c r="H908" s="222"/>
      <c r="I908" s="222"/>
      <c r="J908" s="222"/>
      <c r="K908" s="222"/>
      <c r="L908" s="222"/>
      <c r="M908" s="222"/>
      <c r="N908" s="222"/>
      <c r="O908" s="222"/>
      <c r="P908" s="222"/>
      <c r="Q908" s="222"/>
      <c r="R908" s="222"/>
      <c r="S908" s="222"/>
      <c r="T908" s="222"/>
      <c r="U908" s="222"/>
      <c r="V908" s="222"/>
      <c r="W908" s="222"/>
      <c r="X908" s="222"/>
      <c r="Y908" s="222"/>
      <c r="Z908" s="222"/>
      <c r="AA908" s="222"/>
      <c r="AB908" s="222"/>
      <c r="AC908" s="222"/>
      <c r="AD908" s="222"/>
      <c r="AE908" s="222"/>
      <c r="AF908" s="222"/>
      <c r="AG908" s="222"/>
      <c r="AH908" s="222"/>
      <c r="AI908" s="222"/>
      <c r="AJ908" s="222"/>
      <c r="AK908" s="222"/>
      <c r="AL908" s="222"/>
      <c r="AM908" s="222"/>
      <c r="AN908" s="222"/>
      <c r="AO908" s="222"/>
      <c r="AP908" s="222"/>
      <c r="AQ908" s="222"/>
      <c r="AR908" s="222"/>
      <c r="AS908" s="222"/>
      <c r="AT908" s="222"/>
      <c r="AU908" s="222"/>
      <c r="AV908" s="222"/>
      <c r="AW908" s="222"/>
      <c r="AX908" s="222"/>
      <c r="AY908" s="222"/>
      <c r="AZ908" s="222"/>
      <c r="BA908" s="222"/>
      <c r="BB908" s="222"/>
      <c r="BC908" s="222"/>
      <c r="BD908" s="222"/>
      <c r="BE908" s="222"/>
      <c r="BF908" s="222"/>
      <c r="BG908" s="222"/>
      <c r="BH908" s="222"/>
      <c r="BI908" s="222"/>
      <c r="BJ908" s="222"/>
      <c r="BK908" s="222"/>
      <c r="BL908" s="222"/>
    </row>
    <row r="909">
      <c r="A909" s="222"/>
      <c r="B909" s="222"/>
      <c r="C909" s="222"/>
      <c r="D909" s="222"/>
      <c r="E909" s="222"/>
      <c r="F909" s="222"/>
      <c r="G909" s="222"/>
      <c r="H909" s="222"/>
      <c r="I909" s="222"/>
      <c r="J909" s="222"/>
      <c r="K909" s="222"/>
      <c r="L909" s="222"/>
      <c r="M909" s="222"/>
      <c r="N909" s="222"/>
      <c r="O909" s="222"/>
      <c r="P909" s="222"/>
      <c r="Q909" s="222"/>
      <c r="R909" s="222"/>
      <c r="S909" s="222"/>
      <c r="T909" s="222"/>
      <c r="U909" s="222"/>
      <c r="V909" s="222"/>
      <c r="W909" s="222"/>
      <c r="X909" s="222"/>
      <c r="Y909" s="222"/>
      <c r="Z909" s="222"/>
      <c r="AA909" s="222"/>
      <c r="AB909" s="222"/>
      <c r="AC909" s="222"/>
      <c r="AD909" s="222"/>
      <c r="AE909" s="222"/>
      <c r="AF909" s="222"/>
      <c r="AG909" s="222"/>
      <c r="AH909" s="222"/>
      <c r="AI909" s="222"/>
      <c r="AJ909" s="222"/>
      <c r="AK909" s="222"/>
      <c r="AL909" s="222"/>
      <c r="AM909" s="222"/>
      <c r="AN909" s="222"/>
      <c r="AO909" s="222"/>
      <c r="AP909" s="222"/>
      <c r="AQ909" s="222"/>
      <c r="AR909" s="222"/>
      <c r="AS909" s="222"/>
      <c r="AT909" s="222"/>
      <c r="AU909" s="222"/>
      <c r="AV909" s="222"/>
      <c r="AW909" s="222"/>
      <c r="AX909" s="222"/>
      <c r="AY909" s="222"/>
      <c r="AZ909" s="222"/>
      <c r="BA909" s="222"/>
      <c r="BB909" s="222"/>
      <c r="BC909" s="222"/>
      <c r="BD909" s="222"/>
      <c r="BE909" s="222"/>
      <c r="BF909" s="222"/>
      <c r="BG909" s="222"/>
      <c r="BH909" s="222"/>
      <c r="BI909" s="222"/>
      <c r="BJ909" s="222"/>
      <c r="BK909" s="222"/>
      <c r="BL909" s="222"/>
    </row>
    <row r="910">
      <c r="A910" s="222"/>
      <c r="B910" s="222"/>
      <c r="C910" s="222"/>
      <c r="D910" s="222"/>
      <c r="E910" s="222"/>
      <c r="F910" s="222"/>
      <c r="G910" s="222"/>
      <c r="H910" s="222"/>
      <c r="I910" s="222"/>
      <c r="J910" s="222"/>
      <c r="K910" s="222"/>
      <c r="L910" s="222"/>
      <c r="M910" s="222"/>
      <c r="N910" s="222"/>
      <c r="O910" s="222"/>
      <c r="P910" s="222"/>
      <c r="Q910" s="222"/>
      <c r="R910" s="222"/>
      <c r="S910" s="222"/>
      <c r="T910" s="222"/>
      <c r="U910" s="222"/>
      <c r="V910" s="222"/>
      <c r="W910" s="222"/>
      <c r="X910" s="222"/>
      <c r="Y910" s="222"/>
      <c r="Z910" s="222"/>
      <c r="AA910" s="222"/>
      <c r="AB910" s="222"/>
      <c r="AC910" s="222"/>
      <c r="AD910" s="222"/>
      <c r="AE910" s="222"/>
      <c r="AF910" s="222"/>
      <c r="AG910" s="222"/>
      <c r="AH910" s="222"/>
      <c r="AI910" s="222"/>
      <c r="AJ910" s="222"/>
      <c r="AK910" s="222"/>
      <c r="AL910" s="222"/>
      <c r="AM910" s="222"/>
      <c r="AN910" s="222"/>
      <c r="AO910" s="222"/>
      <c r="AP910" s="222"/>
      <c r="AQ910" s="222"/>
      <c r="AR910" s="222"/>
      <c r="AS910" s="222"/>
      <c r="AT910" s="222"/>
      <c r="AU910" s="222"/>
      <c r="AV910" s="222"/>
      <c r="AW910" s="222"/>
      <c r="AX910" s="222"/>
      <c r="AY910" s="222"/>
      <c r="AZ910" s="222"/>
      <c r="BA910" s="222"/>
      <c r="BB910" s="222"/>
      <c r="BC910" s="222"/>
      <c r="BD910" s="222"/>
      <c r="BE910" s="222"/>
      <c r="BF910" s="222"/>
      <c r="BG910" s="222"/>
      <c r="BH910" s="222"/>
      <c r="BI910" s="222"/>
      <c r="BJ910" s="222"/>
      <c r="BK910" s="222"/>
      <c r="BL910" s="222"/>
    </row>
    <row r="911">
      <c r="A911" s="222"/>
      <c r="B911" s="222"/>
      <c r="C911" s="222"/>
      <c r="D911" s="222"/>
      <c r="E911" s="222"/>
      <c r="F911" s="222"/>
      <c r="G911" s="222"/>
      <c r="H911" s="222"/>
      <c r="I911" s="222"/>
      <c r="J911" s="222"/>
      <c r="K911" s="222"/>
      <c r="L911" s="222"/>
      <c r="M911" s="222"/>
      <c r="N911" s="222"/>
      <c r="O911" s="222"/>
      <c r="P911" s="222"/>
      <c r="Q911" s="222"/>
      <c r="R911" s="222"/>
      <c r="S911" s="222"/>
      <c r="T911" s="222"/>
      <c r="U911" s="222"/>
      <c r="V911" s="222"/>
      <c r="W911" s="222"/>
      <c r="X911" s="222"/>
      <c r="Y911" s="222"/>
      <c r="Z911" s="222"/>
      <c r="AA911" s="222"/>
      <c r="AB911" s="222"/>
      <c r="AC911" s="222"/>
      <c r="AD911" s="222"/>
      <c r="AE911" s="222"/>
      <c r="AF911" s="222"/>
      <c r="AG911" s="222"/>
      <c r="AH911" s="222"/>
      <c r="AI911" s="222"/>
      <c r="AJ911" s="222"/>
      <c r="AK911" s="222"/>
      <c r="AL911" s="222"/>
      <c r="AM911" s="222"/>
      <c r="AN911" s="222"/>
      <c r="AO911" s="222"/>
      <c r="AP911" s="222"/>
      <c r="AQ911" s="222"/>
      <c r="AR911" s="222"/>
      <c r="AS911" s="222"/>
      <c r="AT911" s="222"/>
      <c r="AU911" s="222"/>
      <c r="AV911" s="222"/>
      <c r="AW911" s="222"/>
      <c r="AX911" s="222"/>
      <c r="AY911" s="222"/>
      <c r="AZ911" s="222"/>
      <c r="BA911" s="222"/>
      <c r="BB911" s="222"/>
      <c r="BC911" s="222"/>
      <c r="BD911" s="222"/>
      <c r="BE911" s="222"/>
      <c r="BF911" s="222"/>
      <c r="BG911" s="222"/>
      <c r="BH911" s="222"/>
      <c r="BI911" s="222"/>
      <c r="BJ911" s="222"/>
      <c r="BK911" s="222"/>
      <c r="BL911" s="222"/>
    </row>
    <row r="912">
      <c r="A912" s="222"/>
      <c r="B912" s="222"/>
      <c r="C912" s="222"/>
      <c r="D912" s="222"/>
      <c r="E912" s="222"/>
      <c r="F912" s="222"/>
      <c r="G912" s="222"/>
      <c r="H912" s="222"/>
      <c r="I912" s="222"/>
      <c r="J912" s="222"/>
      <c r="K912" s="222"/>
      <c r="L912" s="222"/>
      <c r="M912" s="222"/>
      <c r="N912" s="222"/>
      <c r="O912" s="222"/>
      <c r="P912" s="222"/>
      <c r="Q912" s="222"/>
      <c r="R912" s="222"/>
      <c r="S912" s="222"/>
      <c r="T912" s="222"/>
      <c r="U912" s="222"/>
      <c r="V912" s="222"/>
      <c r="W912" s="222"/>
      <c r="X912" s="222"/>
      <c r="Y912" s="222"/>
      <c r="Z912" s="222"/>
      <c r="AA912" s="222"/>
      <c r="AB912" s="222"/>
      <c r="AC912" s="222"/>
      <c r="AD912" s="222"/>
      <c r="AE912" s="222"/>
      <c r="AF912" s="222"/>
      <c r="AG912" s="222"/>
      <c r="AH912" s="222"/>
      <c r="AI912" s="222"/>
      <c r="AJ912" s="222"/>
      <c r="AK912" s="222"/>
      <c r="AL912" s="222"/>
      <c r="AM912" s="222"/>
      <c r="AN912" s="222"/>
      <c r="AO912" s="222"/>
      <c r="AP912" s="222"/>
      <c r="AQ912" s="222"/>
      <c r="AR912" s="222"/>
      <c r="AS912" s="222"/>
      <c r="AT912" s="222"/>
      <c r="AU912" s="222"/>
      <c r="AV912" s="222"/>
      <c r="AW912" s="222"/>
      <c r="AX912" s="222"/>
      <c r="AY912" s="222"/>
      <c r="AZ912" s="222"/>
      <c r="BA912" s="222"/>
      <c r="BB912" s="222"/>
      <c r="BC912" s="222"/>
      <c r="BD912" s="222"/>
      <c r="BE912" s="222"/>
      <c r="BF912" s="222"/>
      <c r="BG912" s="222"/>
      <c r="BH912" s="222"/>
      <c r="BI912" s="222"/>
      <c r="BJ912" s="222"/>
      <c r="BK912" s="222"/>
      <c r="BL912" s="222"/>
    </row>
    <row r="913">
      <c r="A913" s="222"/>
      <c r="B913" s="222"/>
      <c r="C913" s="222"/>
      <c r="D913" s="222"/>
      <c r="E913" s="222"/>
      <c r="F913" s="222"/>
      <c r="G913" s="222"/>
      <c r="H913" s="222"/>
      <c r="I913" s="222"/>
      <c r="J913" s="222"/>
      <c r="K913" s="222"/>
      <c r="L913" s="222"/>
      <c r="M913" s="222"/>
      <c r="N913" s="222"/>
      <c r="O913" s="222"/>
      <c r="P913" s="222"/>
      <c r="Q913" s="222"/>
      <c r="R913" s="222"/>
      <c r="S913" s="222"/>
      <c r="T913" s="222"/>
      <c r="U913" s="222"/>
      <c r="V913" s="222"/>
      <c r="W913" s="222"/>
      <c r="X913" s="222"/>
      <c r="Y913" s="222"/>
      <c r="Z913" s="222"/>
      <c r="AA913" s="222"/>
      <c r="AB913" s="222"/>
      <c r="AC913" s="222"/>
      <c r="AD913" s="222"/>
      <c r="AE913" s="222"/>
      <c r="AF913" s="222"/>
      <c r="AG913" s="222"/>
      <c r="AH913" s="222"/>
      <c r="AI913" s="222"/>
      <c r="AJ913" s="222"/>
      <c r="AK913" s="222"/>
      <c r="AL913" s="222"/>
      <c r="AM913" s="222"/>
      <c r="AN913" s="222"/>
      <c r="AO913" s="222"/>
      <c r="AP913" s="222"/>
      <c r="AQ913" s="222"/>
      <c r="AR913" s="222"/>
      <c r="AS913" s="222"/>
      <c r="AT913" s="222"/>
      <c r="AU913" s="222"/>
      <c r="AV913" s="222"/>
      <c r="AW913" s="222"/>
      <c r="AX913" s="222"/>
      <c r="AY913" s="222"/>
      <c r="AZ913" s="222"/>
      <c r="BA913" s="222"/>
      <c r="BB913" s="222"/>
      <c r="BC913" s="222"/>
      <c r="BD913" s="222"/>
      <c r="BE913" s="222"/>
      <c r="BF913" s="222"/>
      <c r="BG913" s="222"/>
      <c r="BH913" s="222"/>
      <c r="BI913" s="222"/>
      <c r="BJ913" s="222"/>
      <c r="BK913" s="222"/>
      <c r="BL913" s="222"/>
    </row>
    <row r="914">
      <c r="A914" s="222"/>
      <c r="B914" s="222"/>
      <c r="C914" s="222"/>
      <c r="D914" s="222"/>
      <c r="E914" s="222"/>
      <c r="F914" s="222"/>
      <c r="G914" s="222"/>
      <c r="H914" s="222"/>
      <c r="I914" s="222"/>
      <c r="J914" s="222"/>
      <c r="K914" s="222"/>
      <c r="L914" s="222"/>
      <c r="M914" s="222"/>
      <c r="N914" s="222"/>
      <c r="O914" s="222"/>
      <c r="P914" s="222"/>
      <c r="Q914" s="222"/>
      <c r="R914" s="222"/>
      <c r="S914" s="222"/>
      <c r="T914" s="222"/>
      <c r="U914" s="222"/>
      <c r="V914" s="222"/>
      <c r="W914" s="222"/>
      <c r="X914" s="222"/>
      <c r="Y914" s="222"/>
      <c r="Z914" s="222"/>
      <c r="AA914" s="222"/>
      <c r="AB914" s="222"/>
      <c r="AC914" s="222"/>
      <c r="AD914" s="222"/>
      <c r="AE914" s="222"/>
      <c r="AF914" s="222"/>
      <c r="AG914" s="222"/>
      <c r="AH914" s="222"/>
      <c r="AI914" s="222"/>
      <c r="AJ914" s="222"/>
      <c r="AK914" s="222"/>
      <c r="AL914" s="222"/>
      <c r="AM914" s="222"/>
      <c r="AN914" s="222"/>
      <c r="AO914" s="222"/>
      <c r="AP914" s="222"/>
      <c r="AQ914" s="222"/>
      <c r="AR914" s="222"/>
      <c r="AS914" s="222"/>
      <c r="AT914" s="222"/>
      <c r="AU914" s="222"/>
      <c r="AV914" s="222"/>
      <c r="AW914" s="222"/>
      <c r="AX914" s="222"/>
      <c r="AY914" s="222"/>
      <c r="AZ914" s="222"/>
      <c r="BA914" s="222"/>
      <c r="BB914" s="222"/>
      <c r="BC914" s="222"/>
      <c r="BD914" s="222"/>
      <c r="BE914" s="222"/>
      <c r="BF914" s="222"/>
      <c r="BG914" s="222"/>
      <c r="BH914" s="222"/>
      <c r="BI914" s="222"/>
      <c r="BJ914" s="222"/>
      <c r="BK914" s="222"/>
      <c r="BL914" s="222"/>
    </row>
    <row r="915">
      <c r="A915" s="222"/>
      <c r="B915" s="222"/>
      <c r="C915" s="222"/>
      <c r="D915" s="222"/>
      <c r="E915" s="222"/>
      <c r="F915" s="222"/>
      <c r="G915" s="222"/>
      <c r="H915" s="222"/>
      <c r="I915" s="222"/>
      <c r="J915" s="222"/>
      <c r="K915" s="222"/>
      <c r="L915" s="222"/>
      <c r="M915" s="222"/>
      <c r="N915" s="222"/>
      <c r="O915" s="222"/>
      <c r="P915" s="222"/>
      <c r="Q915" s="222"/>
      <c r="R915" s="222"/>
      <c r="S915" s="222"/>
      <c r="T915" s="222"/>
      <c r="U915" s="222"/>
      <c r="V915" s="222"/>
      <c r="W915" s="222"/>
      <c r="X915" s="222"/>
      <c r="Y915" s="222"/>
      <c r="Z915" s="222"/>
      <c r="AA915" s="222"/>
      <c r="AB915" s="222"/>
      <c r="AC915" s="222"/>
      <c r="AD915" s="222"/>
      <c r="AE915" s="222"/>
      <c r="AF915" s="222"/>
      <c r="AG915" s="222"/>
      <c r="AH915" s="222"/>
      <c r="AI915" s="222"/>
      <c r="AJ915" s="222"/>
      <c r="AK915" s="222"/>
      <c r="AL915" s="222"/>
      <c r="AM915" s="222"/>
      <c r="AN915" s="222"/>
      <c r="AO915" s="222"/>
      <c r="AP915" s="222"/>
      <c r="AQ915" s="222"/>
      <c r="AR915" s="222"/>
      <c r="AS915" s="222"/>
      <c r="AT915" s="222"/>
      <c r="AU915" s="222"/>
      <c r="AV915" s="222"/>
      <c r="AW915" s="222"/>
      <c r="AX915" s="222"/>
      <c r="AY915" s="222"/>
      <c r="AZ915" s="222"/>
      <c r="BA915" s="222"/>
      <c r="BB915" s="222"/>
      <c r="BC915" s="222"/>
      <c r="BD915" s="222"/>
      <c r="BE915" s="222"/>
      <c r="BF915" s="222"/>
      <c r="BG915" s="222"/>
      <c r="BH915" s="222"/>
      <c r="BI915" s="222"/>
      <c r="BJ915" s="222"/>
      <c r="BK915" s="222"/>
      <c r="BL915" s="222"/>
    </row>
    <row r="916">
      <c r="A916" s="222"/>
      <c r="B916" s="222"/>
      <c r="C916" s="222"/>
      <c r="D916" s="222"/>
      <c r="E916" s="222"/>
      <c r="F916" s="222"/>
      <c r="G916" s="222"/>
      <c r="H916" s="222"/>
      <c r="I916" s="222"/>
      <c r="J916" s="222"/>
      <c r="K916" s="222"/>
      <c r="L916" s="222"/>
      <c r="M916" s="222"/>
      <c r="N916" s="222"/>
      <c r="O916" s="222"/>
      <c r="P916" s="222"/>
      <c r="Q916" s="222"/>
      <c r="R916" s="222"/>
      <c r="S916" s="222"/>
      <c r="T916" s="222"/>
      <c r="U916" s="222"/>
      <c r="V916" s="222"/>
      <c r="W916" s="222"/>
      <c r="X916" s="222"/>
      <c r="Y916" s="222"/>
      <c r="Z916" s="222"/>
      <c r="AA916" s="222"/>
      <c r="AB916" s="222"/>
      <c r="AC916" s="222"/>
      <c r="AD916" s="222"/>
      <c r="AE916" s="222"/>
      <c r="AF916" s="222"/>
      <c r="AG916" s="222"/>
      <c r="AH916" s="222"/>
      <c r="AI916" s="222"/>
      <c r="AJ916" s="222"/>
      <c r="AK916" s="222"/>
      <c r="AL916" s="222"/>
      <c r="AM916" s="222"/>
      <c r="AN916" s="222"/>
      <c r="AO916" s="222"/>
      <c r="AP916" s="222"/>
      <c r="AQ916" s="222"/>
      <c r="AR916" s="222"/>
      <c r="AS916" s="222"/>
      <c r="AT916" s="222"/>
      <c r="AU916" s="222"/>
      <c r="AV916" s="222"/>
      <c r="AW916" s="222"/>
      <c r="AX916" s="222"/>
      <c r="AY916" s="222"/>
      <c r="AZ916" s="222"/>
      <c r="BA916" s="222"/>
      <c r="BB916" s="222"/>
      <c r="BC916" s="222"/>
      <c r="BD916" s="222"/>
      <c r="BE916" s="222"/>
      <c r="BF916" s="222"/>
      <c r="BG916" s="222"/>
      <c r="BH916" s="222"/>
      <c r="BI916" s="222"/>
      <c r="BJ916" s="222"/>
      <c r="BK916" s="222"/>
      <c r="BL916" s="222"/>
    </row>
    <row r="917">
      <c r="A917" s="222"/>
      <c r="B917" s="222"/>
      <c r="C917" s="222"/>
      <c r="D917" s="222"/>
      <c r="E917" s="222"/>
      <c r="F917" s="222"/>
      <c r="G917" s="222"/>
      <c r="H917" s="222"/>
      <c r="I917" s="222"/>
      <c r="J917" s="222"/>
      <c r="K917" s="222"/>
      <c r="L917" s="222"/>
      <c r="M917" s="222"/>
      <c r="N917" s="222"/>
      <c r="O917" s="222"/>
      <c r="P917" s="222"/>
      <c r="Q917" s="222"/>
      <c r="R917" s="222"/>
      <c r="S917" s="222"/>
      <c r="T917" s="222"/>
      <c r="U917" s="222"/>
      <c r="V917" s="222"/>
      <c r="W917" s="222"/>
      <c r="X917" s="222"/>
      <c r="Y917" s="222"/>
      <c r="Z917" s="222"/>
      <c r="AA917" s="222"/>
      <c r="AB917" s="222"/>
      <c r="AC917" s="222"/>
      <c r="AD917" s="222"/>
      <c r="AE917" s="222"/>
      <c r="AF917" s="222"/>
      <c r="AG917" s="222"/>
      <c r="AH917" s="222"/>
      <c r="AI917" s="222"/>
      <c r="AJ917" s="222"/>
      <c r="AK917" s="222"/>
      <c r="AL917" s="222"/>
      <c r="AM917" s="222"/>
      <c r="AN917" s="222"/>
      <c r="AO917" s="222"/>
      <c r="AP917" s="222"/>
      <c r="AQ917" s="222"/>
      <c r="AR917" s="222"/>
      <c r="AS917" s="222"/>
      <c r="AT917" s="222"/>
      <c r="AU917" s="222"/>
      <c r="AV917" s="222"/>
      <c r="AW917" s="222"/>
      <c r="AX917" s="222"/>
      <c r="AY917" s="222"/>
      <c r="AZ917" s="222"/>
      <c r="BA917" s="222"/>
      <c r="BB917" s="222"/>
      <c r="BC917" s="222"/>
      <c r="BD917" s="222"/>
      <c r="BE917" s="222"/>
      <c r="BF917" s="222"/>
      <c r="BG917" s="222"/>
      <c r="BH917" s="222"/>
      <c r="BI917" s="222"/>
      <c r="BJ917" s="222"/>
      <c r="BK917" s="222"/>
      <c r="BL917" s="222"/>
    </row>
    <row r="918">
      <c r="A918" s="222"/>
      <c r="B918" s="222"/>
      <c r="C918" s="222"/>
      <c r="D918" s="222"/>
      <c r="E918" s="222"/>
      <c r="F918" s="222"/>
      <c r="G918" s="222"/>
      <c r="H918" s="222"/>
      <c r="I918" s="222"/>
      <c r="J918" s="222"/>
      <c r="K918" s="222"/>
      <c r="L918" s="222"/>
      <c r="M918" s="222"/>
      <c r="N918" s="222"/>
      <c r="O918" s="222"/>
      <c r="P918" s="222"/>
      <c r="Q918" s="222"/>
      <c r="R918" s="222"/>
      <c r="S918" s="222"/>
      <c r="T918" s="222"/>
      <c r="U918" s="222"/>
      <c r="V918" s="222"/>
      <c r="W918" s="222"/>
      <c r="X918" s="222"/>
      <c r="Y918" s="222"/>
      <c r="Z918" s="222"/>
      <c r="AA918" s="222"/>
      <c r="AB918" s="222"/>
      <c r="AC918" s="222"/>
      <c r="AD918" s="222"/>
      <c r="AE918" s="222"/>
      <c r="AF918" s="222"/>
      <c r="AG918" s="222"/>
      <c r="AH918" s="222"/>
      <c r="AI918" s="222"/>
      <c r="AJ918" s="222"/>
      <c r="AK918" s="222"/>
      <c r="AL918" s="222"/>
      <c r="AM918" s="222"/>
      <c r="AN918" s="222"/>
      <c r="AO918" s="222"/>
      <c r="AP918" s="222"/>
      <c r="AQ918" s="222"/>
      <c r="AR918" s="222"/>
      <c r="AS918" s="222"/>
      <c r="AT918" s="222"/>
      <c r="AU918" s="222"/>
      <c r="AV918" s="222"/>
      <c r="AW918" s="222"/>
      <c r="AX918" s="222"/>
      <c r="AY918" s="222"/>
      <c r="AZ918" s="222"/>
      <c r="BA918" s="222"/>
      <c r="BB918" s="222"/>
      <c r="BC918" s="222"/>
      <c r="BD918" s="222"/>
      <c r="BE918" s="222"/>
      <c r="BF918" s="222"/>
      <c r="BG918" s="222"/>
      <c r="BH918" s="222"/>
      <c r="BI918" s="222"/>
      <c r="BJ918" s="222"/>
      <c r="BK918" s="222"/>
      <c r="BL918" s="222"/>
    </row>
    <row r="919">
      <c r="A919" s="222"/>
      <c r="B919" s="222"/>
      <c r="C919" s="222"/>
      <c r="D919" s="222"/>
      <c r="E919" s="222"/>
      <c r="F919" s="222"/>
      <c r="G919" s="222"/>
      <c r="H919" s="222"/>
      <c r="I919" s="222"/>
      <c r="J919" s="222"/>
      <c r="K919" s="222"/>
      <c r="L919" s="222"/>
      <c r="M919" s="222"/>
      <c r="N919" s="222"/>
      <c r="O919" s="222"/>
      <c r="P919" s="222"/>
      <c r="Q919" s="222"/>
      <c r="R919" s="222"/>
      <c r="S919" s="222"/>
      <c r="T919" s="222"/>
      <c r="U919" s="222"/>
      <c r="V919" s="222"/>
      <c r="W919" s="222"/>
      <c r="X919" s="222"/>
      <c r="Y919" s="222"/>
      <c r="Z919" s="222"/>
      <c r="AA919" s="222"/>
      <c r="AB919" s="222"/>
      <c r="AC919" s="222"/>
      <c r="AD919" s="222"/>
      <c r="AE919" s="222"/>
      <c r="AF919" s="222"/>
      <c r="AG919" s="222"/>
      <c r="AH919" s="222"/>
      <c r="AI919" s="222"/>
      <c r="AJ919" s="222"/>
      <c r="AK919" s="222"/>
      <c r="AL919" s="222"/>
      <c r="AM919" s="222"/>
      <c r="AN919" s="222"/>
      <c r="AO919" s="222"/>
      <c r="AP919" s="222"/>
      <c r="AQ919" s="222"/>
      <c r="AR919" s="222"/>
      <c r="AS919" s="222"/>
      <c r="AT919" s="222"/>
      <c r="AU919" s="222"/>
      <c r="AV919" s="222"/>
      <c r="AW919" s="222"/>
      <c r="AX919" s="222"/>
      <c r="AY919" s="222"/>
      <c r="AZ919" s="222"/>
      <c r="BA919" s="222"/>
      <c r="BB919" s="222"/>
      <c r="BC919" s="222"/>
      <c r="BD919" s="222"/>
      <c r="BE919" s="222"/>
      <c r="BF919" s="222"/>
      <c r="BG919" s="222"/>
      <c r="BH919" s="222"/>
      <c r="BI919" s="222"/>
      <c r="BJ919" s="222"/>
      <c r="BK919" s="222"/>
      <c r="BL919" s="222"/>
    </row>
    <row r="920">
      <c r="A920" s="222"/>
      <c r="B920" s="222"/>
      <c r="C920" s="222"/>
      <c r="D920" s="222"/>
      <c r="E920" s="222"/>
      <c r="F920" s="222"/>
      <c r="G920" s="222"/>
      <c r="H920" s="222"/>
      <c r="I920" s="222"/>
      <c r="J920" s="222"/>
      <c r="K920" s="222"/>
      <c r="L920" s="222"/>
      <c r="M920" s="222"/>
      <c r="N920" s="222"/>
      <c r="O920" s="222"/>
      <c r="P920" s="222"/>
      <c r="Q920" s="222"/>
      <c r="R920" s="222"/>
      <c r="S920" s="222"/>
      <c r="T920" s="222"/>
      <c r="U920" s="222"/>
      <c r="V920" s="222"/>
      <c r="W920" s="222"/>
      <c r="X920" s="222"/>
      <c r="Y920" s="222"/>
      <c r="Z920" s="222"/>
      <c r="AA920" s="222"/>
      <c r="AB920" s="222"/>
      <c r="AC920" s="222"/>
      <c r="AD920" s="222"/>
      <c r="AE920" s="222"/>
      <c r="AF920" s="222"/>
      <c r="AG920" s="222"/>
      <c r="AH920" s="222"/>
      <c r="AI920" s="222"/>
      <c r="AJ920" s="222"/>
      <c r="AK920" s="222"/>
      <c r="AL920" s="222"/>
      <c r="AM920" s="222"/>
      <c r="AN920" s="222"/>
      <c r="AO920" s="222"/>
      <c r="AP920" s="222"/>
      <c r="AQ920" s="222"/>
      <c r="AR920" s="222"/>
      <c r="AS920" s="222"/>
      <c r="AT920" s="222"/>
      <c r="AU920" s="222"/>
      <c r="AV920" s="222"/>
      <c r="AW920" s="222"/>
      <c r="AX920" s="222"/>
      <c r="AY920" s="222"/>
      <c r="AZ920" s="222"/>
      <c r="BA920" s="222"/>
      <c r="BB920" s="222"/>
      <c r="BC920" s="222"/>
      <c r="BD920" s="222"/>
      <c r="BE920" s="222"/>
      <c r="BF920" s="222"/>
      <c r="BG920" s="222"/>
      <c r="BH920" s="222"/>
      <c r="BI920" s="222"/>
      <c r="BJ920" s="222"/>
      <c r="BK920" s="222"/>
      <c r="BL920" s="222"/>
    </row>
    <row r="921">
      <c r="A921" s="222"/>
      <c r="B921" s="222"/>
      <c r="C921" s="222"/>
      <c r="D921" s="222"/>
      <c r="E921" s="222"/>
      <c r="F921" s="222"/>
      <c r="G921" s="222"/>
      <c r="H921" s="222"/>
      <c r="I921" s="222"/>
      <c r="J921" s="222"/>
      <c r="K921" s="222"/>
      <c r="L921" s="222"/>
      <c r="M921" s="222"/>
      <c r="N921" s="222"/>
      <c r="O921" s="222"/>
      <c r="P921" s="222"/>
      <c r="Q921" s="222"/>
      <c r="R921" s="222"/>
      <c r="S921" s="222"/>
      <c r="T921" s="222"/>
      <c r="U921" s="222"/>
      <c r="V921" s="222"/>
      <c r="W921" s="222"/>
      <c r="X921" s="222"/>
      <c r="Y921" s="222"/>
      <c r="Z921" s="222"/>
      <c r="AA921" s="222"/>
      <c r="AB921" s="222"/>
      <c r="AC921" s="222"/>
      <c r="AD921" s="222"/>
      <c r="AE921" s="222"/>
      <c r="AF921" s="222"/>
      <c r="AG921" s="222"/>
      <c r="AH921" s="222"/>
      <c r="AI921" s="222"/>
      <c r="AJ921" s="222"/>
      <c r="AK921" s="222"/>
      <c r="AL921" s="222"/>
      <c r="AM921" s="222"/>
      <c r="AN921" s="222"/>
      <c r="AO921" s="222"/>
      <c r="AP921" s="222"/>
      <c r="AQ921" s="222"/>
      <c r="AR921" s="222"/>
      <c r="AS921" s="222"/>
      <c r="AT921" s="222"/>
      <c r="AU921" s="222"/>
      <c r="AV921" s="222"/>
      <c r="AW921" s="222"/>
      <c r="AX921" s="222"/>
      <c r="AY921" s="222"/>
      <c r="AZ921" s="222"/>
      <c r="BA921" s="222"/>
      <c r="BB921" s="222"/>
      <c r="BC921" s="222"/>
      <c r="BD921" s="222"/>
      <c r="BE921" s="222"/>
      <c r="BF921" s="222"/>
      <c r="BG921" s="222"/>
      <c r="BH921" s="222"/>
      <c r="BI921" s="222"/>
      <c r="BJ921" s="222"/>
      <c r="BK921" s="222"/>
      <c r="BL921" s="222"/>
    </row>
    <row r="922">
      <c r="A922" s="222"/>
      <c r="B922" s="222"/>
      <c r="C922" s="222"/>
      <c r="D922" s="222"/>
      <c r="E922" s="222"/>
      <c r="F922" s="222"/>
      <c r="G922" s="222"/>
      <c r="H922" s="222"/>
      <c r="I922" s="222"/>
      <c r="J922" s="222"/>
      <c r="K922" s="222"/>
      <c r="L922" s="222"/>
      <c r="M922" s="222"/>
      <c r="N922" s="222"/>
      <c r="O922" s="222"/>
      <c r="P922" s="222"/>
      <c r="Q922" s="222"/>
      <c r="R922" s="222"/>
      <c r="S922" s="222"/>
      <c r="T922" s="222"/>
      <c r="U922" s="222"/>
      <c r="V922" s="222"/>
      <c r="W922" s="222"/>
      <c r="X922" s="222"/>
      <c r="Y922" s="222"/>
      <c r="Z922" s="222"/>
      <c r="AA922" s="222"/>
      <c r="AB922" s="222"/>
      <c r="AC922" s="222"/>
      <c r="AD922" s="222"/>
      <c r="AE922" s="222"/>
      <c r="AF922" s="222"/>
      <c r="AG922" s="222"/>
      <c r="AH922" s="222"/>
      <c r="AI922" s="222"/>
      <c r="AJ922" s="222"/>
      <c r="AK922" s="222"/>
      <c r="AL922" s="222"/>
      <c r="AM922" s="222"/>
      <c r="AN922" s="222"/>
      <c r="AO922" s="222"/>
      <c r="AP922" s="222"/>
      <c r="AQ922" s="222"/>
      <c r="AR922" s="222"/>
      <c r="AS922" s="222"/>
      <c r="AT922" s="222"/>
      <c r="AU922" s="222"/>
      <c r="AV922" s="222"/>
      <c r="AW922" s="222"/>
      <c r="AX922" s="222"/>
      <c r="AY922" s="222"/>
      <c r="AZ922" s="222"/>
      <c r="BA922" s="222"/>
      <c r="BB922" s="222"/>
      <c r="BC922" s="222"/>
      <c r="BD922" s="222"/>
      <c r="BE922" s="222"/>
      <c r="BF922" s="222"/>
      <c r="BG922" s="222"/>
      <c r="BH922" s="222"/>
      <c r="BI922" s="222"/>
      <c r="BJ922" s="222"/>
      <c r="BK922" s="222"/>
      <c r="BL922" s="222"/>
    </row>
    <row r="923">
      <c r="A923" s="222"/>
      <c r="B923" s="222"/>
      <c r="C923" s="222"/>
      <c r="D923" s="222"/>
      <c r="E923" s="222"/>
      <c r="F923" s="222"/>
      <c r="G923" s="222"/>
      <c r="H923" s="222"/>
      <c r="I923" s="222"/>
      <c r="J923" s="222"/>
      <c r="K923" s="222"/>
      <c r="L923" s="222"/>
      <c r="M923" s="222"/>
      <c r="N923" s="222"/>
      <c r="O923" s="222"/>
      <c r="P923" s="222"/>
      <c r="Q923" s="222"/>
      <c r="R923" s="222"/>
      <c r="S923" s="222"/>
      <c r="T923" s="222"/>
      <c r="U923" s="222"/>
      <c r="V923" s="222"/>
      <c r="W923" s="222"/>
      <c r="X923" s="222"/>
      <c r="Y923" s="222"/>
      <c r="Z923" s="222"/>
      <c r="AA923" s="222"/>
      <c r="AB923" s="222"/>
      <c r="AC923" s="222"/>
      <c r="AD923" s="222"/>
      <c r="AE923" s="222"/>
      <c r="AF923" s="222"/>
      <c r="AG923" s="222"/>
      <c r="AH923" s="222"/>
      <c r="AI923" s="222"/>
      <c r="AJ923" s="222"/>
      <c r="AK923" s="222"/>
      <c r="AL923" s="222"/>
      <c r="AM923" s="222"/>
      <c r="AN923" s="222"/>
      <c r="AO923" s="222"/>
      <c r="AP923" s="222"/>
      <c r="AQ923" s="222"/>
      <c r="AR923" s="222"/>
      <c r="AS923" s="222"/>
      <c r="AT923" s="222"/>
      <c r="AU923" s="222"/>
      <c r="AV923" s="222"/>
      <c r="AW923" s="222"/>
      <c r="AX923" s="222"/>
      <c r="AY923" s="222"/>
      <c r="AZ923" s="222"/>
      <c r="BA923" s="222"/>
      <c r="BB923" s="222"/>
      <c r="BC923" s="222"/>
      <c r="BD923" s="222"/>
      <c r="BE923" s="222"/>
      <c r="BF923" s="222"/>
      <c r="BG923" s="222"/>
      <c r="BH923" s="222"/>
      <c r="BI923" s="222"/>
      <c r="BJ923" s="222"/>
      <c r="BK923" s="222"/>
      <c r="BL923" s="222"/>
    </row>
    <row r="924">
      <c r="A924" s="222"/>
      <c r="B924" s="222"/>
      <c r="C924" s="222"/>
      <c r="D924" s="222"/>
      <c r="E924" s="222"/>
      <c r="F924" s="222"/>
      <c r="G924" s="222"/>
      <c r="H924" s="222"/>
      <c r="I924" s="222"/>
      <c r="J924" s="222"/>
      <c r="K924" s="222"/>
      <c r="L924" s="222"/>
      <c r="M924" s="222"/>
      <c r="N924" s="222"/>
      <c r="O924" s="222"/>
      <c r="P924" s="222"/>
      <c r="Q924" s="222"/>
      <c r="R924" s="222"/>
      <c r="S924" s="222"/>
      <c r="T924" s="222"/>
      <c r="U924" s="222"/>
      <c r="V924" s="222"/>
      <c r="W924" s="222"/>
      <c r="X924" s="222"/>
      <c r="Y924" s="222"/>
      <c r="Z924" s="222"/>
      <c r="AA924" s="222"/>
      <c r="AB924" s="222"/>
      <c r="AC924" s="222"/>
      <c r="AD924" s="222"/>
      <c r="AE924" s="222"/>
      <c r="AF924" s="222"/>
      <c r="AG924" s="222"/>
      <c r="AH924" s="222"/>
      <c r="AI924" s="222"/>
      <c r="AJ924" s="222"/>
      <c r="AK924" s="222"/>
      <c r="AL924" s="222"/>
      <c r="AM924" s="222"/>
      <c r="AN924" s="222"/>
      <c r="AO924" s="222"/>
      <c r="AP924" s="222"/>
      <c r="AQ924" s="222"/>
      <c r="AR924" s="222"/>
      <c r="AS924" s="222"/>
      <c r="AT924" s="222"/>
      <c r="AU924" s="222"/>
      <c r="AV924" s="222"/>
      <c r="AW924" s="222"/>
      <c r="AX924" s="222"/>
      <c r="AY924" s="222"/>
      <c r="AZ924" s="222"/>
      <c r="BA924" s="222"/>
      <c r="BB924" s="222"/>
      <c r="BC924" s="222"/>
      <c r="BD924" s="222"/>
      <c r="BE924" s="222"/>
      <c r="BF924" s="222"/>
      <c r="BG924" s="222"/>
      <c r="BH924" s="222"/>
      <c r="BI924" s="222"/>
      <c r="BJ924" s="222"/>
      <c r="BK924" s="222"/>
      <c r="BL924" s="222"/>
    </row>
    <row r="925">
      <c r="A925" s="222"/>
      <c r="B925" s="222"/>
      <c r="C925" s="222"/>
      <c r="D925" s="222"/>
      <c r="E925" s="222"/>
      <c r="F925" s="222"/>
      <c r="G925" s="222"/>
      <c r="H925" s="222"/>
      <c r="I925" s="222"/>
      <c r="J925" s="222"/>
      <c r="K925" s="222"/>
      <c r="L925" s="222"/>
      <c r="M925" s="222"/>
      <c r="N925" s="222"/>
      <c r="O925" s="222"/>
      <c r="P925" s="222"/>
      <c r="Q925" s="222"/>
      <c r="R925" s="222"/>
      <c r="S925" s="222"/>
      <c r="T925" s="222"/>
      <c r="U925" s="222"/>
      <c r="V925" s="222"/>
      <c r="W925" s="222"/>
      <c r="X925" s="222"/>
      <c r="Y925" s="222"/>
      <c r="Z925" s="222"/>
      <c r="AA925" s="222"/>
      <c r="AB925" s="222"/>
      <c r="AC925" s="222"/>
      <c r="AD925" s="222"/>
      <c r="AE925" s="222"/>
      <c r="AF925" s="222"/>
      <c r="AG925" s="222"/>
      <c r="AH925" s="222"/>
      <c r="AI925" s="222"/>
      <c r="AJ925" s="222"/>
      <c r="AK925" s="222"/>
      <c r="AL925" s="222"/>
      <c r="AM925" s="222"/>
      <c r="AN925" s="222"/>
      <c r="AO925" s="222"/>
      <c r="AP925" s="222"/>
      <c r="AQ925" s="222"/>
      <c r="AR925" s="222"/>
      <c r="AS925" s="222"/>
      <c r="AT925" s="222"/>
      <c r="AU925" s="222"/>
      <c r="AV925" s="222"/>
      <c r="AW925" s="222"/>
      <c r="AX925" s="222"/>
      <c r="AY925" s="222"/>
      <c r="AZ925" s="222"/>
      <c r="BA925" s="222"/>
      <c r="BB925" s="222"/>
      <c r="BC925" s="222"/>
      <c r="BD925" s="222"/>
      <c r="BE925" s="222"/>
      <c r="BF925" s="222"/>
      <c r="BG925" s="222"/>
      <c r="BH925" s="222"/>
      <c r="BI925" s="222"/>
      <c r="BJ925" s="222"/>
      <c r="BK925" s="222"/>
      <c r="BL925" s="222"/>
    </row>
    <row r="926">
      <c r="A926" s="222"/>
      <c r="B926" s="222"/>
      <c r="C926" s="222"/>
      <c r="D926" s="222"/>
      <c r="E926" s="222"/>
      <c r="F926" s="222"/>
      <c r="G926" s="222"/>
      <c r="H926" s="222"/>
      <c r="I926" s="222"/>
      <c r="J926" s="222"/>
      <c r="K926" s="222"/>
      <c r="L926" s="222"/>
      <c r="M926" s="222"/>
      <c r="N926" s="222"/>
      <c r="O926" s="222"/>
      <c r="P926" s="222"/>
      <c r="Q926" s="222"/>
      <c r="R926" s="222"/>
      <c r="S926" s="222"/>
      <c r="T926" s="222"/>
      <c r="U926" s="222"/>
      <c r="V926" s="222"/>
      <c r="W926" s="222"/>
      <c r="X926" s="222"/>
      <c r="Y926" s="222"/>
      <c r="Z926" s="222"/>
      <c r="AA926" s="222"/>
      <c r="AB926" s="222"/>
      <c r="AC926" s="222"/>
      <c r="AD926" s="222"/>
      <c r="AE926" s="222"/>
      <c r="AF926" s="222"/>
      <c r="AG926" s="222"/>
      <c r="AH926" s="222"/>
      <c r="AI926" s="222"/>
      <c r="AJ926" s="222"/>
      <c r="AK926" s="222"/>
      <c r="AL926" s="222"/>
      <c r="AM926" s="222"/>
      <c r="AN926" s="222"/>
      <c r="AO926" s="222"/>
      <c r="AP926" s="222"/>
      <c r="AQ926" s="222"/>
      <c r="AR926" s="222"/>
      <c r="AS926" s="222"/>
      <c r="AT926" s="222"/>
      <c r="AU926" s="222"/>
      <c r="AV926" s="222"/>
      <c r="AW926" s="222"/>
      <c r="AX926" s="222"/>
      <c r="AY926" s="222"/>
      <c r="AZ926" s="222"/>
      <c r="BA926" s="222"/>
      <c r="BB926" s="222"/>
      <c r="BC926" s="222"/>
      <c r="BD926" s="222"/>
      <c r="BE926" s="222"/>
      <c r="BF926" s="222"/>
      <c r="BG926" s="222"/>
      <c r="BH926" s="222"/>
      <c r="BI926" s="222"/>
      <c r="BJ926" s="222"/>
      <c r="BK926" s="222"/>
      <c r="BL926" s="222"/>
    </row>
    <row r="927">
      <c r="A927" s="222"/>
      <c r="B927" s="222"/>
      <c r="C927" s="222"/>
      <c r="D927" s="222"/>
      <c r="E927" s="222"/>
      <c r="F927" s="222"/>
      <c r="G927" s="222"/>
      <c r="H927" s="222"/>
      <c r="I927" s="222"/>
      <c r="J927" s="222"/>
      <c r="K927" s="222"/>
      <c r="L927" s="222"/>
      <c r="M927" s="222"/>
      <c r="N927" s="222"/>
      <c r="O927" s="222"/>
      <c r="P927" s="222"/>
      <c r="Q927" s="222"/>
      <c r="R927" s="222"/>
      <c r="S927" s="222"/>
      <c r="T927" s="222"/>
      <c r="U927" s="222"/>
      <c r="V927" s="222"/>
      <c r="W927" s="222"/>
      <c r="X927" s="222"/>
      <c r="Y927" s="222"/>
      <c r="Z927" s="222"/>
      <c r="AA927" s="222"/>
      <c r="AB927" s="222"/>
      <c r="AC927" s="222"/>
      <c r="AD927" s="222"/>
      <c r="AE927" s="222"/>
      <c r="AF927" s="222"/>
      <c r="AG927" s="222"/>
      <c r="AH927" s="222"/>
      <c r="AI927" s="222"/>
      <c r="AJ927" s="222"/>
      <c r="AK927" s="222"/>
      <c r="AL927" s="222"/>
      <c r="AM927" s="222"/>
      <c r="AN927" s="222"/>
      <c r="AO927" s="222"/>
      <c r="AP927" s="222"/>
      <c r="AQ927" s="222"/>
      <c r="AR927" s="222"/>
      <c r="AS927" s="222"/>
      <c r="AT927" s="222"/>
      <c r="AU927" s="222"/>
      <c r="AV927" s="222"/>
      <c r="AW927" s="222"/>
      <c r="AX927" s="222"/>
      <c r="AY927" s="222"/>
      <c r="AZ927" s="222"/>
      <c r="BA927" s="222"/>
      <c r="BB927" s="222"/>
      <c r="BC927" s="222"/>
      <c r="BD927" s="222"/>
      <c r="BE927" s="222"/>
      <c r="BF927" s="222"/>
      <c r="BG927" s="222"/>
      <c r="BH927" s="222"/>
      <c r="BI927" s="222"/>
      <c r="BJ927" s="222"/>
      <c r="BK927" s="222"/>
      <c r="BL927" s="222"/>
    </row>
    <row r="928">
      <c r="A928" s="222"/>
      <c r="B928" s="222"/>
      <c r="C928" s="222"/>
      <c r="D928" s="222"/>
      <c r="E928" s="222"/>
      <c r="F928" s="222"/>
      <c r="G928" s="222"/>
      <c r="H928" s="222"/>
      <c r="I928" s="222"/>
      <c r="J928" s="222"/>
      <c r="K928" s="222"/>
      <c r="L928" s="222"/>
      <c r="M928" s="222"/>
      <c r="N928" s="222"/>
      <c r="O928" s="222"/>
      <c r="P928" s="222"/>
      <c r="Q928" s="222"/>
      <c r="R928" s="222"/>
      <c r="S928" s="222"/>
      <c r="T928" s="222"/>
      <c r="U928" s="222"/>
      <c r="V928" s="222"/>
      <c r="W928" s="222"/>
      <c r="X928" s="222"/>
      <c r="Y928" s="222"/>
      <c r="Z928" s="222"/>
      <c r="AA928" s="222"/>
      <c r="AB928" s="222"/>
      <c r="AC928" s="222"/>
      <c r="AD928" s="222"/>
      <c r="AE928" s="222"/>
      <c r="AF928" s="222"/>
      <c r="AG928" s="222"/>
      <c r="AH928" s="222"/>
      <c r="AI928" s="222"/>
      <c r="AJ928" s="222"/>
      <c r="AK928" s="222"/>
      <c r="AL928" s="222"/>
      <c r="AM928" s="222"/>
      <c r="AN928" s="222"/>
      <c r="AO928" s="222"/>
      <c r="AP928" s="222"/>
      <c r="AQ928" s="222"/>
      <c r="AR928" s="222"/>
      <c r="AS928" s="222"/>
      <c r="AT928" s="222"/>
      <c r="AU928" s="222"/>
      <c r="AV928" s="222"/>
      <c r="AW928" s="222"/>
      <c r="AX928" s="222"/>
      <c r="AY928" s="222"/>
      <c r="AZ928" s="222"/>
      <c r="BA928" s="222"/>
      <c r="BB928" s="222"/>
      <c r="BC928" s="222"/>
      <c r="BD928" s="222"/>
      <c r="BE928" s="222"/>
      <c r="BF928" s="222"/>
      <c r="BG928" s="222"/>
      <c r="BH928" s="222"/>
      <c r="BI928" s="222"/>
      <c r="BJ928" s="222"/>
      <c r="BK928" s="222"/>
      <c r="BL928" s="222"/>
    </row>
    <row r="929">
      <c r="A929" s="222"/>
      <c r="B929" s="222"/>
      <c r="C929" s="222"/>
      <c r="D929" s="222"/>
      <c r="E929" s="222"/>
      <c r="F929" s="222"/>
      <c r="G929" s="222"/>
      <c r="H929" s="222"/>
      <c r="I929" s="222"/>
      <c r="J929" s="222"/>
      <c r="K929" s="222"/>
      <c r="L929" s="222"/>
      <c r="M929" s="222"/>
      <c r="N929" s="222"/>
      <c r="O929" s="222"/>
      <c r="P929" s="222"/>
      <c r="Q929" s="222"/>
      <c r="R929" s="222"/>
      <c r="S929" s="222"/>
      <c r="T929" s="222"/>
      <c r="U929" s="222"/>
      <c r="V929" s="222"/>
      <c r="W929" s="222"/>
      <c r="X929" s="222"/>
      <c r="Y929" s="222"/>
      <c r="Z929" s="222"/>
      <c r="AA929" s="222"/>
      <c r="AB929" s="222"/>
      <c r="AC929" s="222"/>
      <c r="AD929" s="222"/>
      <c r="AE929" s="222"/>
      <c r="AF929" s="222"/>
      <c r="AG929" s="222"/>
      <c r="AH929" s="222"/>
      <c r="AI929" s="222"/>
      <c r="AJ929" s="222"/>
      <c r="AK929" s="222"/>
      <c r="AL929" s="222"/>
      <c r="AM929" s="222"/>
      <c r="AN929" s="222"/>
      <c r="AO929" s="222"/>
      <c r="AP929" s="222"/>
      <c r="AQ929" s="222"/>
      <c r="AR929" s="222"/>
      <c r="AS929" s="222"/>
      <c r="AT929" s="222"/>
      <c r="AU929" s="222"/>
      <c r="AV929" s="222"/>
      <c r="AW929" s="222"/>
      <c r="AX929" s="222"/>
      <c r="AY929" s="222"/>
      <c r="AZ929" s="222"/>
      <c r="BA929" s="222"/>
      <c r="BB929" s="222"/>
      <c r="BC929" s="222"/>
      <c r="BD929" s="222"/>
      <c r="BE929" s="222"/>
      <c r="BF929" s="222"/>
      <c r="BG929" s="222"/>
      <c r="BH929" s="222"/>
      <c r="BI929" s="222"/>
      <c r="BJ929" s="222"/>
      <c r="BK929" s="222"/>
      <c r="BL929" s="222"/>
    </row>
    <row r="930">
      <c r="A930" s="222"/>
      <c r="B930" s="222"/>
      <c r="C930" s="222"/>
      <c r="D930" s="222"/>
      <c r="E930" s="222"/>
      <c r="F930" s="222"/>
      <c r="G930" s="222"/>
      <c r="H930" s="222"/>
      <c r="I930" s="222"/>
      <c r="J930" s="222"/>
      <c r="K930" s="222"/>
      <c r="L930" s="222"/>
      <c r="M930" s="222"/>
      <c r="N930" s="222"/>
      <c r="O930" s="222"/>
      <c r="P930" s="222"/>
      <c r="Q930" s="222"/>
      <c r="R930" s="222"/>
      <c r="S930" s="222"/>
      <c r="T930" s="222"/>
      <c r="U930" s="222"/>
      <c r="V930" s="222"/>
      <c r="W930" s="222"/>
      <c r="X930" s="222"/>
      <c r="Y930" s="222"/>
      <c r="Z930" s="222"/>
      <c r="AA930" s="222"/>
      <c r="AB930" s="222"/>
      <c r="AC930" s="222"/>
      <c r="AD930" s="222"/>
      <c r="AE930" s="222"/>
      <c r="AF930" s="222"/>
      <c r="AG930" s="222"/>
      <c r="AH930" s="222"/>
      <c r="AI930" s="222"/>
      <c r="AJ930" s="222"/>
      <c r="AK930" s="222"/>
      <c r="AL930" s="222"/>
      <c r="AM930" s="222"/>
      <c r="AN930" s="222"/>
      <c r="AO930" s="222"/>
      <c r="AP930" s="222"/>
      <c r="AQ930" s="222"/>
      <c r="AR930" s="222"/>
      <c r="AS930" s="222"/>
      <c r="AT930" s="222"/>
      <c r="AU930" s="222"/>
      <c r="AV930" s="222"/>
      <c r="AW930" s="222"/>
      <c r="AX930" s="222"/>
      <c r="AY930" s="222"/>
      <c r="AZ930" s="222"/>
      <c r="BA930" s="222"/>
      <c r="BB930" s="222"/>
      <c r="BC930" s="222"/>
      <c r="BD930" s="222"/>
      <c r="BE930" s="222"/>
      <c r="BF930" s="222"/>
      <c r="BG930" s="222"/>
      <c r="BH930" s="222"/>
      <c r="BI930" s="222"/>
      <c r="BJ930" s="222"/>
      <c r="BK930" s="222"/>
      <c r="BL930" s="222"/>
    </row>
    <row r="931">
      <c r="A931" s="222"/>
      <c r="B931" s="222"/>
      <c r="C931" s="222"/>
      <c r="D931" s="222"/>
      <c r="E931" s="222"/>
      <c r="F931" s="222"/>
      <c r="G931" s="222"/>
      <c r="H931" s="222"/>
      <c r="I931" s="222"/>
      <c r="J931" s="222"/>
      <c r="K931" s="222"/>
      <c r="L931" s="222"/>
      <c r="M931" s="222"/>
      <c r="N931" s="222"/>
      <c r="O931" s="222"/>
      <c r="P931" s="222"/>
      <c r="Q931" s="222"/>
      <c r="R931" s="222"/>
      <c r="S931" s="222"/>
      <c r="T931" s="222"/>
      <c r="U931" s="222"/>
      <c r="V931" s="222"/>
      <c r="W931" s="222"/>
      <c r="X931" s="222"/>
      <c r="Y931" s="222"/>
      <c r="Z931" s="222"/>
      <c r="AA931" s="222"/>
      <c r="AB931" s="222"/>
      <c r="AC931" s="222"/>
      <c r="AD931" s="222"/>
      <c r="AE931" s="222"/>
      <c r="AF931" s="222"/>
      <c r="AG931" s="222"/>
      <c r="AH931" s="222"/>
      <c r="AI931" s="222"/>
      <c r="AJ931" s="222"/>
      <c r="AK931" s="222"/>
      <c r="AL931" s="222"/>
      <c r="AM931" s="222"/>
      <c r="AN931" s="222"/>
      <c r="AO931" s="222"/>
      <c r="AP931" s="222"/>
      <c r="AQ931" s="222"/>
      <c r="AR931" s="222"/>
      <c r="AS931" s="222"/>
      <c r="AT931" s="222"/>
      <c r="AU931" s="222"/>
      <c r="AV931" s="222"/>
      <c r="AW931" s="222"/>
      <c r="AX931" s="222"/>
      <c r="AY931" s="222"/>
      <c r="AZ931" s="222"/>
      <c r="BA931" s="222"/>
      <c r="BB931" s="222"/>
      <c r="BC931" s="222"/>
      <c r="BD931" s="222"/>
      <c r="BE931" s="222"/>
      <c r="BF931" s="222"/>
      <c r="BG931" s="222"/>
      <c r="BH931" s="222"/>
      <c r="BI931" s="222"/>
      <c r="BJ931" s="222"/>
      <c r="BK931" s="222"/>
      <c r="BL931" s="222"/>
    </row>
    <row r="932">
      <c r="A932" s="222"/>
      <c r="B932" s="222"/>
      <c r="C932" s="222"/>
      <c r="D932" s="222"/>
      <c r="E932" s="222"/>
      <c r="F932" s="222"/>
      <c r="G932" s="222"/>
      <c r="H932" s="222"/>
      <c r="I932" s="222"/>
      <c r="J932" s="222"/>
      <c r="K932" s="222"/>
      <c r="L932" s="222"/>
      <c r="M932" s="222"/>
      <c r="N932" s="222"/>
      <c r="O932" s="222"/>
      <c r="P932" s="222"/>
      <c r="Q932" s="222"/>
      <c r="R932" s="222"/>
      <c r="S932" s="222"/>
      <c r="T932" s="222"/>
      <c r="U932" s="222"/>
      <c r="V932" s="222"/>
      <c r="W932" s="222"/>
      <c r="X932" s="222"/>
      <c r="Y932" s="222"/>
      <c r="Z932" s="222"/>
      <c r="AA932" s="222"/>
      <c r="AB932" s="222"/>
      <c r="AC932" s="222"/>
      <c r="AD932" s="222"/>
      <c r="AE932" s="222"/>
      <c r="AF932" s="222"/>
      <c r="AG932" s="222"/>
      <c r="AH932" s="222"/>
      <c r="AI932" s="222"/>
      <c r="AJ932" s="222"/>
      <c r="AK932" s="222"/>
      <c r="AL932" s="222"/>
      <c r="AM932" s="222"/>
      <c r="AN932" s="222"/>
      <c r="AO932" s="222"/>
      <c r="AP932" s="222"/>
      <c r="AQ932" s="222"/>
      <c r="AR932" s="222"/>
      <c r="AS932" s="222"/>
      <c r="AT932" s="222"/>
      <c r="AU932" s="222"/>
      <c r="AV932" s="222"/>
      <c r="AW932" s="222"/>
      <c r="AX932" s="222"/>
      <c r="AY932" s="222"/>
      <c r="AZ932" s="222"/>
      <c r="BA932" s="222"/>
      <c r="BB932" s="222"/>
      <c r="BC932" s="222"/>
      <c r="BD932" s="222"/>
      <c r="BE932" s="222"/>
      <c r="BF932" s="222"/>
      <c r="BG932" s="222"/>
      <c r="BH932" s="222"/>
      <c r="BI932" s="222"/>
      <c r="BJ932" s="222"/>
      <c r="BK932" s="222"/>
      <c r="BL932" s="222"/>
    </row>
    <row r="933">
      <c r="A933" s="222"/>
      <c r="B933" s="222"/>
      <c r="C933" s="222"/>
      <c r="D933" s="222"/>
      <c r="E933" s="222"/>
      <c r="F933" s="222"/>
      <c r="G933" s="222"/>
      <c r="H933" s="222"/>
      <c r="I933" s="222"/>
      <c r="J933" s="222"/>
      <c r="K933" s="222"/>
      <c r="L933" s="222"/>
      <c r="M933" s="222"/>
      <c r="N933" s="222"/>
      <c r="O933" s="222"/>
      <c r="P933" s="222"/>
      <c r="Q933" s="222"/>
      <c r="R933" s="222"/>
      <c r="S933" s="222"/>
      <c r="T933" s="222"/>
      <c r="U933" s="222"/>
      <c r="V933" s="222"/>
      <c r="W933" s="222"/>
      <c r="X933" s="222"/>
      <c r="Y933" s="222"/>
      <c r="Z933" s="222"/>
      <c r="AA933" s="222"/>
      <c r="AB933" s="222"/>
      <c r="AC933" s="222"/>
      <c r="AD933" s="222"/>
      <c r="AE933" s="222"/>
      <c r="AF933" s="222"/>
      <c r="AG933" s="222"/>
      <c r="AH933" s="222"/>
      <c r="AI933" s="222"/>
      <c r="AJ933" s="222"/>
      <c r="AK933" s="222"/>
      <c r="AL933" s="222"/>
      <c r="AM933" s="222"/>
      <c r="AN933" s="222"/>
      <c r="AO933" s="222"/>
      <c r="AP933" s="222"/>
      <c r="AQ933" s="222"/>
      <c r="AR933" s="222"/>
      <c r="AS933" s="222"/>
      <c r="AT933" s="222"/>
      <c r="AU933" s="222"/>
      <c r="AV933" s="222"/>
      <c r="AW933" s="222"/>
      <c r="AX933" s="222"/>
      <c r="AY933" s="222"/>
      <c r="AZ933" s="222"/>
      <c r="BA933" s="222"/>
      <c r="BB933" s="222"/>
      <c r="BC933" s="222"/>
      <c r="BD933" s="222"/>
      <c r="BE933" s="222"/>
      <c r="BF933" s="222"/>
      <c r="BG933" s="222"/>
      <c r="BH933" s="222"/>
      <c r="BI933" s="222"/>
      <c r="BJ933" s="222"/>
      <c r="BK933" s="222"/>
      <c r="BL933" s="222"/>
    </row>
    <row r="934">
      <c r="A934" s="222"/>
      <c r="B934" s="222"/>
      <c r="C934" s="222"/>
      <c r="D934" s="222"/>
      <c r="E934" s="222"/>
      <c r="F934" s="222"/>
      <c r="G934" s="222"/>
      <c r="H934" s="222"/>
      <c r="I934" s="222"/>
      <c r="J934" s="222"/>
      <c r="K934" s="222"/>
      <c r="L934" s="222"/>
      <c r="M934" s="222"/>
      <c r="N934" s="222"/>
      <c r="O934" s="222"/>
      <c r="P934" s="222"/>
      <c r="Q934" s="222"/>
      <c r="R934" s="222"/>
      <c r="S934" s="222"/>
      <c r="T934" s="222"/>
      <c r="U934" s="222"/>
      <c r="V934" s="222"/>
      <c r="W934" s="222"/>
      <c r="X934" s="222"/>
      <c r="Y934" s="222"/>
      <c r="Z934" s="222"/>
      <c r="AA934" s="222"/>
      <c r="AB934" s="222"/>
      <c r="AC934" s="222"/>
      <c r="AD934" s="222"/>
      <c r="AE934" s="222"/>
      <c r="AF934" s="222"/>
      <c r="AG934" s="222"/>
      <c r="AH934" s="222"/>
      <c r="AI934" s="222"/>
      <c r="AJ934" s="222"/>
      <c r="AK934" s="222"/>
      <c r="AL934" s="222"/>
      <c r="AM934" s="222"/>
      <c r="AN934" s="222"/>
      <c r="AO934" s="222"/>
      <c r="AP934" s="222"/>
      <c r="AQ934" s="222"/>
      <c r="AR934" s="222"/>
      <c r="AS934" s="222"/>
      <c r="AT934" s="222"/>
      <c r="AU934" s="222"/>
      <c r="AV934" s="222"/>
      <c r="AW934" s="222"/>
      <c r="AX934" s="222"/>
      <c r="AY934" s="222"/>
      <c r="AZ934" s="222"/>
      <c r="BA934" s="222"/>
      <c r="BB934" s="222"/>
      <c r="BC934" s="222"/>
      <c r="BD934" s="222"/>
      <c r="BE934" s="222"/>
      <c r="BF934" s="222"/>
      <c r="BG934" s="222"/>
      <c r="BH934" s="222"/>
      <c r="BI934" s="222"/>
      <c r="BJ934" s="222"/>
      <c r="BK934" s="222"/>
      <c r="BL934" s="222"/>
    </row>
    <row r="935">
      <c r="A935" s="222"/>
      <c r="B935" s="222"/>
      <c r="C935" s="222"/>
      <c r="D935" s="222"/>
      <c r="E935" s="222"/>
      <c r="F935" s="222"/>
      <c r="G935" s="222"/>
      <c r="H935" s="222"/>
      <c r="I935" s="222"/>
      <c r="J935" s="222"/>
      <c r="K935" s="222"/>
      <c r="L935" s="222"/>
      <c r="M935" s="222"/>
      <c r="N935" s="222"/>
      <c r="O935" s="222"/>
      <c r="P935" s="222"/>
      <c r="Q935" s="222"/>
      <c r="R935" s="222"/>
      <c r="S935" s="222"/>
      <c r="T935" s="222"/>
      <c r="U935" s="222"/>
      <c r="V935" s="222"/>
      <c r="W935" s="222"/>
      <c r="X935" s="222"/>
      <c r="Y935" s="222"/>
      <c r="Z935" s="222"/>
      <c r="AA935" s="222"/>
      <c r="AB935" s="222"/>
      <c r="AC935" s="222"/>
      <c r="AD935" s="222"/>
      <c r="AE935" s="222"/>
      <c r="AF935" s="222"/>
      <c r="AG935" s="222"/>
      <c r="AH935" s="222"/>
      <c r="AI935" s="222"/>
      <c r="AJ935" s="222"/>
      <c r="AK935" s="222"/>
      <c r="AL935" s="222"/>
      <c r="AM935" s="222"/>
      <c r="AN935" s="222"/>
      <c r="AO935" s="222"/>
      <c r="AP935" s="222"/>
      <c r="AQ935" s="222"/>
      <c r="AR935" s="222"/>
      <c r="AS935" s="222"/>
      <c r="AT935" s="222"/>
      <c r="AU935" s="222"/>
      <c r="AV935" s="222"/>
      <c r="AW935" s="222"/>
      <c r="AX935" s="222"/>
      <c r="AY935" s="222"/>
      <c r="AZ935" s="222"/>
      <c r="BA935" s="222"/>
      <c r="BB935" s="222"/>
      <c r="BC935" s="222"/>
      <c r="BD935" s="222"/>
      <c r="BE935" s="222"/>
      <c r="BF935" s="222"/>
      <c r="BG935" s="222"/>
      <c r="BH935" s="222"/>
      <c r="BI935" s="222"/>
      <c r="BJ935" s="222"/>
      <c r="BK935" s="222"/>
      <c r="BL935" s="222"/>
    </row>
    <row r="936">
      <c r="A936" s="222"/>
      <c r="B936" s="222"/>
      <c r="C936" s="222"/>
      <c r="D936" s="222"/>
      <c r="E936" s="222"/>
      <c r="F936" s="222"/>
      <c r="G936" s="222"/>
      <c r="H936" s="222"/>
      <c r="I936" s="222"/>
      <c r="J936" s="222"/>
      <c r="K936" s="222"/>
      <c r="L936" s="222"/>
      <c r="M936" s="222"/>
      <c r="N936" s="222"/>
      <c r="O936" s="222"/>
      <c r="P936" s="222"/>
      <c r="Q936" s="222"/>
      <c r="R936" s="222"/>
      <c r="S936" s="222"/>
      <c r="T936" s="222"/>
      <c r="U936" s="222"/>
      <c r="V936" s="222"/>
      <c r="W936" s="222"/>
      <c r="X936" s="222"/>
      <c r="Y936" s="222"/>
      <c r="Z936" s="222"/>
      <c r="AA936" s="222"/>
      <c r="AB936" s="222"/>
      <c r="AC936" s="222"/>
      <c r="AD936" s="222"/>
      <c r="AE936" s="222"/>
      <c r="AF936" s="222"/>
      <c r="AG936" s="222"/>
      <c r="AH936" s="222"/>
      <c r="AI936" s="222"/>
      <c r="AJ936" s="222"/>
      <c r="AK936" s="222"/>
      <c r="AL936" s="222"/>
      <c r="AM936" s="222"/>
      <c r="AN936" s="222"/>
      <c r="AO936" s="222"/>
      <c r="AP936" s="222"/>
      <c r="AQ936" s="222"/>
      <c r="AR936" s="222"/>
      <c r="AS936" s="222"/>
      <c r="AT936" s="222"/>
      <c r="AU936" s="222"/>
      <c r="AV936" s="222"/>
      <c r="AW936" s="222"/>
      <c r="AX936" s="222"/>
      <c r="AY936" s="222"/>
      <c r="AZ936" s="222"/>
      <c r="BA936" s="222"/>
      <c r="BB936" s="222"/>
      <c r="BC936" s="222"/>
      <c r="BD936" s="222"/>
      <c r="BE936" s="222"/>
      <c r="BF936" s="222"/>
      <c r="BG936" s="222"/>
      <c r="BH936" s="222"/>
      <c r="BI936" s="222"/>
      <c r="BJ936" s="222"/>
      <c r="BK936" s="222"/>
      <c r="BL936" s="222"/>
    </row>
    <row r="937">
      <c r="A937" s="222"/>
      <c r="B937" s="222"/>
      <c r="C937" s="222"/>
      <c r="D937" s="222"/>
      <c r="E937" s="222"/>
      <c r="F937" s="222"/>
      <c r="G937" s="222"/>
      <c r="H937" s="222"/>
      <c r="I937" s="222"/>
      <c r="J937" s="222"/>
      <c r="K937" s="222"/>
      <c r="L937" s="222"/>
      <c r="M937" s="222"/>
      <c r="N937" s="222"/>
      <c r="O937" s="222"/>
      <c r="P937" s="222"/>
      <c r="Q937" s="222"/>
      <c r="R937" s="222"/>
      <c r="S937" s="222"/>
      <c r="T937" s="222"/>
      <c r="U937" s="222"/>
      <c r="V937" s="222"/>
      <c r="W937" s="222"/>
      <c r="X937" s="222"/>
      <c r="Y937" s="222"/>
      <c r="Z937" s="222"/>
      <c r="AA937" s="222"/>
      <c r="AB937" s="222"/>
      <c r="AC937" s="222"/>
      <c r="AD937" s="222"/>
      <c r="AE937" s="222"/>
      <c r="AF937" s="222"/>
      <c r="AG937" s="222"/>
      <c r="AH937" s="222"/>
      <c r="AI937" s="222"/>
      <c r="AJ937" s="222"/>
      <c r="AK937" s="222"/>
      <c r="AL937" s="222"/>
      <c r="AM937" s="222"/>
      <c r="AN937" s="222"/>
      <c r="AO937" s="222"/>
      <c r="AP937" s="222"/>
      <c r="AQ937" s="222"/>
      <c r="AR937" s="222"/>
      <c r="AS937" s="222"/>
      <c r="AT937" s="222"/>
      <c r="AU937" s="222"/>
      <c r="AV937" s="222"/>
      <c r="AW937" s="222"/>
      <c r="AX937" s="222"/>
      <c r="AY937" s="222"/>
      <c r="AZ937" s="222"/>
      <c r="BA937" s="222"/>
      <c r="BB937" s="222"/>
      <c r="BC937" s="222"/>
      <c r="BD937" s="222"/>
      <c r="BE937" s="222"/>
      <c r="BF937" s="222"/>
      <c r="BG937" s="222"/>
      <c r="BH937" s="222"/>
      <c r="BI937" s="222"/>
      <c r="BJ937" s="222"/>
      <c r="BK937" s="222"/>
      <c r="BL937" s="222"/>
    </row>
    <row r="938">
      <c r="A938" s="222"/>
      <c r="B938" s="222"/>
      <c r="C938" s="222"/>
      <c r="D938" s="222"/>
      <c r="E938" s="222"/>
      <c r="F938" s="222"/>
      <c r="G938" s="222"/>
      <c r="H938" s="222"/>
      <c r="I938" s="222"/>
      <c r="J938" s="222"/>
      <c r="K938" s="222"/>
      <c r="L938" s="222"/>
      <c r="M938" s="222"/>
      <c r="N938" s="222"/>
      <c r="O938" s="222"/>
      <c r="P938" s="222"/>
      <c r="Q938" s="222"/>
      <c r="R938" s="222"/>
      <c r="S938" s="222"/>
      <c r="T938" s="222"/>
      <c r="U938" s="222"/>
      <c r="V938" s="222"/>
      <c r="W938" s="222"/>
      <c r="X938" s="222"/>
      <c r="Y938" s="222"/>
      <c r="Z938" s="222"/>
      <c r="AA938" s="222"/>
      <c r="AB938" s="222"/>
      <c r="AC938" s="222"/>
      <c r="AD938" s="222"/>
      <c r="AE938" s="222"/>
      <c r="AF938" s="222"/>
      <c r="AG938" s="222"/>
      <c r="AH938" s="222"/>
      <c r="AI938" s="222"/>
      <c r="AJ938" s="222"/>
      <c r="AK938" s="222"/>
      <c r="AL938" s="222"/>
      <c r="AM938" s="222"/>
      <c r="AN938" s="222"/>
      <c r="AO938" s="222"/>
      <c r="AP938" s="222"/>
      <c r="AQ938" s="222"/>
      <c r="AR938" s="222"/>
      <c r="AS938" s="222"/>
      <c r="AT938" s="222"/>
      <c r="AU938" s="222"/>
      <c r="AV938" s="222"/>
      <c r="AW938" s="222"/>
      <c r="AX938" s="222"/>
      <c r="AY938" s="222"/>
      <c r="AZ938" s="222"/>
      <c r="BA938" s="222"/>
      <c r="BB938" s="222"/>
      <c r="BC938" s="222"/>
      <c r="BD938" s="222"/>
      <c r="BE938" s="222"/>
      <c r="BF938" s="222"/>
      <c r="BG938" s="222"/>
      <c r="BH938" s="222"/>
      <c r="BI938" s="222"/>
      <c r="BJ938" s="222"/>
      <c r="BK938" s="222"/>
      <c r="BL938" s="222"/>
    </row>
    <row r="939">
      <c r="A939" s="222"/>
      <c r="B939" s="222"/>
      <c r="C939" s="222"/>
      <c r="D939" s="222"/>
      <c r="E939" s="222"/>
      <c r="F939" s="222"/>
      <c r="G939" s="222"/>
      <c r="H939" s="222"/>
      <c r="I939" s="222"/>
      <c r="J939" s="222"/>
      <c r="K939" s="222"/>
      <c r="L939" s="222"/>
      <c r="M939" s="222"/>
      <c r="N939" s="222"/>
      <c r="O939" s="222"/>
      <c r="P939" s="222"/>
      <c r="Q939" s="222"/>
      <c r="R939" s="222"/>
      <c r="S939" s="222"/>
      <c r="T939" s="222"/>
      <c r="U939" s="222"/>
      <c r="V939" s="222"/>
      <c r="W939" s="222"/>
      <c r="X939" s="222"/>
      <c r="Y939" s="222"/>
      <c r="Z939" s="222"/>
      <c r="AA939" s="222"/>
      <c r="AB939" s="222"/>
      <c r="AC939" s="222"/>
      <c r="AD939" s="222"/>
      <c r="AE939" s="222"/>
      <c r="AF939" s="222"/>
      <c r="AG939" s="222"/>
      <c r="AH939" s="222"/>
      <c r="AI939" s="222"/>
      <c r="AJ939" s="222"/>
      <c r="AK939" s="222"/>
      <c r="AL939" s="222"/>
      <c r="AM939" s="222"/>
      <c r="AN939" s="222"/>
      <c r="AO939" s="222"/>
      <c r="AP939" s="222"/>
      <c r="AQ939" s="222"/>
      <c r="AR939" s="222"/>
      <c r="AS939" s="222"/>
      <c r="AT939" s="222"/>
      <c r="AU939" s="222"/>
      <c r="AV939" s="222"/>
      <c r="AW939" s="222"/>
      <c r="AX939" s="222"/>
      <c r="AY939" s="222"/>
      <c r="AZ939" s="222"/>
      <c r="BA939" s="222"/>
      <c r="BB939" s="222"/>
      <c r="BC939" s="222"/>
      <c r="BD939" s="222"/>
      <c r="BE939" s="222"/>
      <c r="BF939" s="222"/>
      <c r="BG939" s="222"/>
      <c r="BH939" s="222"/>
      <c r="BI939" s="222"/>
      <c r="BJ939" s="222"/>
      <c r="BK939" s="222"/>
      <c r="BL939" s="222"/>
    </row>
    <row r="940">
      <c r="A940" s="222"/>
      <c r="B940" s="222"/>
      <c r="C940" s="222"/>
      <c r="D940" s="222"/>
      <c r="E940" s="222"/>
      <c r="F940" s="222"/>
      <c r="G940" s="222"/>
      <c r="H940" s="222"/>
      <c r="I940" s="222"/>
      <c r="J940" s="222"/>
      <c r="K940" s="222"/>
      <c r="L940" s="222"/>
      <c r="M940" s="222"/>
      <c r="N940" s="222"/>
      <c r="O940" s="222"/>
      <c r="P940" s="222"/>
      <c r="Q940" s="222"/>
      <c r="R940" s="222"/>
      <c r="S940" s="222"/>
      <c r="T940" s="222"/>
      <c r="U940" s="222"/>
      <c r="V940" s="222"/>
      <c r="W940" s="222"/>
      <c r="X940" s="222"/>
      <c r="Y940" s="222"/>
      <c r="Z940" s="222"/>
      <c r="AA940" s="222"/>
      <c r="AB940" s="222"/>
      <c r="AC940" s="222"/>
      <c r="AD940" s="222"/>
      <c r="AE940" s="222"/>
      <c r="AF940" s="222"/>
      <c r="AG940" s="222"/>
      <c r="AH940" s="222"/>
      <c r="AI940" s="222"/>
      <c r="AJ940" s="222"/>
      <c r="AK940" s="222"/>
      <c r="AL940" s="222"/>
      <c r="AM940" s="222"/>
      <c r="AN940" s="222"/>
      <c r="AO940" s="222"/>
      <c r="AP940" s="222"/>
      <c r="AQ940" s="222"/>
      <c r="AR940" s="222"/>
      <c r="AS940" s="222"/>
      <c r="AT940" s="222"/>
      <c r="AU940" s="222"/>
      <c r="AV940" s="222"/>
      <c r="AW940" s="222"/>
      <c r="AX940" s="222"/>
      <c r="AY940" s="222"/>
      <c r="AZ940" s="222"/>
      <c r="BA940" s="222"/>
      <c r="BB940" s="222"/>
      <c r="BC940" s="222"/>
      <c r="BD940" s="222"/>
      <c r="BE940" s="222"/>
      <c r="BF940" s="222"/>
      <c r="BG940" s="222"/>
      <c r="BH940" s="222"/>
      <c r="BI940" s="222"/>
      <c r="BJ940" s="222"/>
      <c r="BK940" s="222"/>
      <c r="BL940" s="222"/>
    </row>
    <row r="941">
      <c r="A941" s="222"/>
      <c r="B941" s="222"/>
      <c r="C941" s="222"/>
      <c r="D941" s="222"/>
      <c r="E941" s="222"/>
      <c r="F941" s="222"/>
      <c r="G941" s="222"/>
      <c r="H941" s="222"/>
      <c r="I941" s="222"/>
      <c r="J941" s="222"/>
      <c r="K941" s="222"/>
      <c r="L941" s="222"/>
      <c r="M941" s="222"/>
      <c r="N941" s="222"/>
      <c r="O941" s="222"/>
      <c r="P941" s="222"/>
      <c r="Q941" s="222"/>
      <c r="R941" s="222"/>
      <c r="S941" s="222"/>
      <c r="T941" s="222"/>
      <c r="U941" s="222"/>
      <c r="V941" s="222"/>
      <c r="W941" s="222"/>
      <c r="X941" s="222"/>
      <c r="Y941" s="222"/>
      <c r="Z941" s="222"/>
      <c r="AA941" s="222"/>
      <c r="AB941" s="222"/>
      <c r="AC941" s="222"/>
      <c r="AD941" s="222"/>
      <c r="AE941" s="222"/>
      <c r="AF941" s="222"/>
      <c r="AG941" s="222"/>
      <c r="AH941" s="222"/>
      <c r="AI941" s="222"/>
      <c r="AJ941" s="222"/>
      <c r="AK941" s="222"/>
      <c r="AL941" s="222"/>
      <c r="AM941" s="222"/>
      <c r="AN941" s="222"/>
      <c r="AO941" s="222"/>
      <c r="AP941" s="222"/>
      <c r="AQ941" s="222"/>
      <c r="AR941" s="222"/>
      <c r="AS941" s="222"/>
      <c r="AT941" s="222"/>
      <c r="AU941" s="222"/>
      <c r="AV941" s="222"/>
      <c r="AW941" s="222"/>
      <c r="AX941" s="222"/>
      <c r="AY941" s="222"/>
      <c r="AZ941" s="222"/>
      <c r="BA941" s="222"/>
      <c r="BB941" s="222"/>
      <c r="BC941" s="222"/>
      <c r="BD941" s="222"/>
      <c r="BE941" s="222"/>
      <c r="BF941" s="222"/>
      <c r="BG941" s="222"/>
      <c r="BH941" s="222"/>
      <c r="BI941" s="222"/>
      <c r="BJ941" s="222"/>
      <c r="BK941" s="222"/>
      <c r="BL941" s="222"/>
    </row>
    <row r="942">
      <c r="A942" s="222"/>
      <c r="B942" s="222"/>
      <c r="C942" s="222"/>
      <c r="D942" s="222"/>
      <c r="E942" s="222"/>
      <c r="F942" s="222"/>
      <c r="G942" s="222"/>
      <c r="H942" s="222"/>
      <c r="I942" s="222"/>
      <c r="J942" s="222"/>
      <c r="K942" s="222"/>
      <c r="L942" s="222"/>
      <c r="M942" s="222"/>
      <c r="N942" s="222"/>
      <c r="O942" s="222"/>
      <c r="P942" s="222"/>
      <c r="Q942" s="222"/>
      <c r="R942" s="222"/>
      <c r="S942" s="222"/>
      <c r="T942" s="222"/>
      <c r="U942" s="222"/>
      <c r="V942" s="222"/>
      <c r="W942" s="222"/>
      <c r="X942" s="222"/>
      <c r="Y942" s="222"/>
      <c r="Z942" s="222"/>
      <c r="AA942" s="222"/>
      <c r="AB942" s="222"/>
      <c r="AC942" s="222"/>
      <c r="AD942" s="222"/>
      <c r="AE942" s="222"/>
      <c r="AF942" s="222"/>
      <c r="AG942" s="222"/>
      <c r="AH942" s="222"/>
      <c r="AI942" s="222"/>
      <c r="AJ942" s="222"/>
      <c r="AK942" s="222"/>
      <c r="AL942" s="222"/>
      <c r="AM942" s="222"/>
      <c r="AN942" s="222"/>
      <c r="AO942" s="222"/>
      <c r="AP942" s="222"/>
      <c r="AQ942" s="222"/>
      <c r="AR942" s="222"/>
      <c r="AS942" s="222"/>
      <c r="AT942" s="222"/>
      <c r="AU942" s="222"/>
      <c r="AV942" s="222"/>
      <c r="AW942" s="222"/>
      <c r="AX942" s="222"/>
      <c r="AY942" s="222"/>
      <c r="AZ942" s="222"/>
      <c r="BA942" s="222"/>
      <c r="BB942" s="222"/>
      <c r="BC942" s="222"/>
      <c r="BD942" s="222"/>
      <c r="BE942" s="222"/>
      <c r="BF942" s="222"/>
      <c r="BG942" s="222"/>
      <c r="BH942" s="222"/>
      <c r="BI942" s="222"/>
      <c r="BJ942" s="222"/>
      <c r="BK942" s="222"/>
      <c r="BL942" s="222"/>
    </row>
    <row r="943">
      <c r="A943" s="222"/>
      <c r="B943" s="222"/>
      <c r="C943" s="222"/>
      <c r="D943" s="222"/>
      <c r="E943" s="222"/>
      <c r="F943" s="222"/>
      <c r="G943" s="222"/>
      <c r="H943" s="222"/>
      <c r="I943" s="222"/>
      <c r="J943" s="222"/>
      <c r="K943" s="222"/>
      <c r="L943" s="222"/>
      <c r="M943" s="222"/>
      <c r="N943" s="222"/>
      <c r="O943" s="222"/>
      <c r="P943" s="222"/>
      <c r="Q943" s="222"/>
      <c r="R943" s="222"/>
      <c r="S943" s="222"/>
      <c r="T943" s="222"/>
      <c r="U943" s="222"/>
      <c r="V943" s="222"/>
      <c r="W943" s="222"/>
      <c r="X943" s="222"/>
      <c r="Y943" s="222"/>
      <c r="Z943" s="222"/>
      <c r="AA943" s="222"/>
      <c r="AB943" s="222"/>
      <c r="AC943" s="222"/>
      <c r="AD943" s="222"/>
      <c r="AE943" s="222"/>
      <c r="AF943" s="222"/>
      <c r="AG943" s="222"/>
      <c r="AH943" s="222"/>
      <c r="AI943" s="222"/>
      <c r="AJ943" s="222"/>
      <c r="AK943" s="222"/>
      <c r="AL943" s="222"/>
      <c r="AM943" s="222"/>
      <c r="AN943" s="222"/>
      <c r="AO943" s="222"/>
      <c r="AP943" s="222"/>
      <c r="AQ943" s="222"/>
      <c r="AR943" s="222"/>
      <c r="AS943" s="222"/>
      <c r="AT943" s="222"/>
      <c r="AU943" s="222"/>
      <c r="AV943" s="222"/>
      <c r="AW943" s="222"/>
      <c r="AX943" s="222"/>
      <c r="AY943" s="222"/>
      <c r="AZ943" s="222"/>
      <c r="BA943" s="222"/>
      <c r="BB943" s="222"/>
      <c r="BC943" s="222"/>
      <c r="BD943" s="222"/>
      <c r="BE943" s="222"/>
      <c r="BF943" s="222"/>
      <c r="BG943" s="222"/>
      <c r="BH943" s="222"/>
      <c r="BI943" s="222"/>
      <c r="BJ943" s="222"/>
      <c r="BK943" s="222"/>
      <c r="BL943" s="222"/>
    </row>
    <row r="944">
      <c r="A944" s="222"/>
      <c r="B944" s="222"/>
      <c r="C944" s="222"/>
      <c r="D944" s="222"/>
      <c r="E944" s="222"/>
      <c r="F944" s="222"/>
      <c r="G944" s="222"/>
      <c r="H944" s="222"/>
      <c r="I944" s="222"/>
      <c r="J944" s="222"/>
      <c r="K944" s="222"/>
      <c r="L944" s="222"/>
      <c r="M944" s="222"/>
      <c r="N944" s="222"/>
      <c r="O944" s="222"/>
      <c r="P944" s="222"/>
      <c r="Q944" s="222"/>
      <c r="R944" s="222"/>
      <c r="S944" s="222"/>
      <c r="T944" s="222"/>
      <c r="U944" s="222"/>
      <c r="V944" s="222"/>
      <c r="W944" s="222"/>
      <c r="X944" s="222"/>
      <c r="Y944" s="222"/>
      <c r="Z944" s="222"/>
      <c r="AA944" s="222"/>
      <c r="AB944" s="222"/>
      <c r="AC944" s="222"/>
      <c r="AD944" s="222"/>
      <c r="AE944" s="222"/>
      <c r="AF944" s="222"/>
      <c r="AG944" s="222"/>
      <c r="AH944" s="222"/>
      <c r="AI944" s="222"/>
      <c r="AJ944" s="222"/>
      <c r="AK944" s="222"/>
      <c r="AL944" s="222"/>
      <c r="AM944" s="222"/>
      <c r="AN944" s="222"/>
      <c r="AO944" s="222"/>
      <c r="AP944" s="222"/>
      <c r="AQ944" s="222"/>
      <c r="AR944" s="222"/>
      <c r="AS944" s="222"/>
      <c r="AT944" s="222"/>
      <c r="AU944" s="222"/>
      <c r="AV944" s="222"/>
      <c r="AW944" s="222"/>
      <c r="AX944" s="222"/>
      <c r="AY944" s="222"/>
      <c r="AZ944" s="222"/>
      <c r="BA944" s="222"/>
      <c r="BB944" s="222"/>
      <c r="BC944" s="222"/>
      <c r="BD944" s="222"/>
      <c r="BE944" s="222"/>
      <c r="BF944" s="222"/>
      <c r="BG944" s="222"/>
      <c r="BH944" s="222"/>
      <c r="BI944" s="222"/>
      <c r="BJ944" s="222"/>
      <c r="BK944" s="222"/>
      <c r="BL944" s="222"/>
    </row>
    <row r="945">
      <c r="A945" s="222"/>
      <c r="B945" s="222"/>
      <c r="C945" s="222"/>
      <c r="D945" s="222"/>
      <c r="E945" s="222"/>
      <c r="F945" s="222"/>
      <c r="G945" s="222"/>
      <c r="H945" s="222"/>
      <c r="I945" s="222"/>
      <c r="J945" s="222"/>
      <c r="K945" s="222"/>
      <c r="L945" s="222"/>
      <c r="M945" s="222"/>
      <c r="N945" s="222"/>
      <c r="O945" s="222"/>
      <c r="P945" s="222"/>
      <c r="Q945" s="222"/>
      <c r="R945" s="222"/>
      <c r="S945" s="222"/>
      <c r="T945" s="222"/>
      <c r="U945" s="222"/>
      <c r="V945" s="222"/>
      <c r="W945" s="222"/>
      <c r="X945" s="222"/>
      <c r="Y945" s="222"/>
      <c r="Z945" s="222"/>
      <c r="AA945" s="222"/>
      <c r="AB945" s="222"/>
      <c r="AC945" s="222"/>
      <c r="AD945" s="222"/>
      <c r="AE945" s="222"/>
      <c r="AF945" s="222"/>
      <c r="AG945" s="222"/>
      <c r="AH945" s="222"/>
      <c r="AI945" s="222"/>
      <c r="AJ945" s="222"/>
      <c r="AK945" s="222"/>
      <c r="AL945" s="222"/>
      <c r="AM945" s="222"/>
      <c r="AN945" s="222"/>
      <c r="AO945" s="222"/>
      <c r="AP945" s="222"/>
      <c r="AQ945" s="222"/>
      <c r="AR945" s="222"/>
      <c r="AS945" s="222"/>
      <c r="AT945" s="222"/>
      <c r="AU945" s="222"/>
      <c r="AV945" s="222"/>
      <c r="AW945" s="222"/>
      <c r="AX945" s="222"/>
      <c r="AY945" s="222"/>
      <c r="AZ945" s="222"/>
      <c r="BA945" s="222"/>
      <c r="BB945" s="222"/>
      <c r="BC945" s="222"/>
      <c r="BD945" s="222"/>
      <c r="BE945" s="222"/>
      <c r="BF945" s="222"/>
      <c r="BG945" s="222"/>
      <c r="BH945" s="222"/>
      <c r="BI945" s="222"/>
      <c r="BJ945" s="222"/>
      <c r="BK945" s="222"/>
      <c r="BL945" s="222"/>
    </row>
    <row r="946">
      <c r="A946" s="222"/>
      <c r="B946" s="222"/>
      <c r="C946" s="222"/>
      <c r="D946" s="222"/>
      <c r="E946" s="222"/>
      <c r="F946" s="222"/>
      <c r="G946" s="222"/>
      <c r="H946" s="222"/>
      <c r="I946" s="222"/>
      <c r="J946" s="222"/>
      <c r="K946" s="222"/>
      <c r="L946" s="222"/>
      <c r="M946" s="222"/>
      <c r="N946" s="222"/>
      <c r="O946" s="222"/>
      <c r="P946" s="222"/>
      <c r="Q946" s="222"/>
      <c r="R946" s="222"/>
      <c r="S946" s="222"/>
      <c r="T946" s="222"/>
      <c r="U946" s="222"/>
      <c r="V946" s="222"/>
      <c r="W946" s="222"/>
      <c r="X946" s="222"/>
      <c r="Y946" s="222"/>
      <c r="Z946" s="222"/>
      <c r="AA946" s="222"/>
      <c r="AB946" s="222"/>
      <c r="AC946" s="222"/>
      <c r="AD946" s="222"/>
      <c r="AE946" s="222"/>
      <c r="AF946" s="222"/>
      <c r="AG946" s="222"/>
      <c r="AH946" s="222"/>
      <c r="AI946" s="222"/>
      <c r="AJ946" s="222"/>
      <c r="AK946" s="222"/>
      <c r="AL946" s="222"/>
      <c r="AM946" s="222"/>
      <c r="AN946" s="222"/>
      <c r="AO946" s="222"/>
      <c r="AP946" s="222"/>
      <c r="AQ946" s="222"/>
      <c r="AR946" s="222"/>
      <c r="AS946" s="222"/>
      <c r="AT946" s="222"/>
      <c r="AU946" s="222"/>
      <c r="AV946" s="222"/>
      <c r="AW946" s="222"/>
      <c r="AX946" s="222"/>
      <c r="AY946" s="222"/>
      <c r="AZ946" s="222"/>
      <c r="BA946" s="222"/>
      <c r="BB946" s="222"/>
      <c r="BC946" s="222"/>
      <c r="BD946" s="222"/>
      <c r="BE946" s="222"/>
      <c r="BF946" s="222"/>
      <c r="BG946" s="222"/>
      <c r="BH946" s="222"/>
      <c r="BI946" s="222"/>
      <c r="BJ946" s="222"/>
      <c r="BK946" s="222"/>
      <c r="BL946" s="222"/>
    </row>
    <row r="947">
      <c r="A947" s="222"/>
      <c r="B947" s="222"/>
      <c r="C947" s="222"/>
      <c r="D947" s="222"/>
      <c r="E947" s="222"/>
      <c r="F947" s="222"/>
      <c r="G947" s="222"/>
      <c r="H947" s="222"/>
      <c r="I947" s="222"/>
      <c r="J947" s="222"/>
      <c r="K947" s="222"/>
      <c r="L947" s="222"/>
      <c r="M947" s="222"/>
      <c r="N947" s="222"/>
      <c r="O947" s="222"/>
      <c r="P947" s="222"/>
      <c r="Q947" s="222"/>
      <c r="R947" s="222"/>
      <c r="S947" s="222"/>
      <c r="T947" s="222"/>
      <c r="U947" s="222"/>
      <c r="V947" s="222"/>
      <c r="W947" s="222"/>
      <c r="X947" s="222"/>
      <c r="Y947" s="222"/>
      <c r="Z947" s="222"/>
      <c r="AA947" s="222"/>
      <c r="AB947" s="222"/>
      <c r="AC947" s="222"/>
      <c r="AD947" s="222"/>
      <c r="AE947" s="222"/>
      <c r="AF947" s="222"/>
      <c r="AG947" s="222"/>
      <c r="AH947" s="222"/>
      <c r="AI947" s="222"/>
      <c r="AJ947" s="222"/>
      <c r="AK947" s="222"/>
      <c r="AL947" s="222"/>
      <c r="AM947" s="222"/>
      <c r="AN947" s="222"/>
      <c r="AO947" s="222"/>
      <c r="AP947" s="222"/>
      <c r="AQ947" s="222"/>
      <c r="AR947" s="222"/>
      <c r="AS947" s="222"/>
      <c r="AT947" s="222"/>
      <c r="AU947" s="222"/>
      <c r="AV947" s="222"/>
      <c r="AW947" s="222"/>
      <c r="AX947" s="222"/>
      <c r="AY947" s="222"/>
      <c r="AZ947" s="222"/>
      <c r="BA947" s="222"/>
      <c r="BB947" s="222"/>
      <c r="BC947" s="222"/>
      <c r="BD947" s="222"/>
      <c r="BE947" s="222"/>
      <c r="BF947" s="222"/>
      <c r="BG947" s="222"/>
      <c r="BH947" s="222"/>
      <c r="BI947" s="222"/>
      <c r="BJ947" s="222"/>
      <c r="BK947" s="222"/>
      <c r="BL947" s="222"/>
    </row>
    <row r="948">
      <c r="A948" s="222"/>
      <c r="B948" s="222"/>
      <c r="C948" s="222"/>
      <c r="D948" s="222"/>
      <c r="E948" s="222"/>
      <c r="F948" s="222"/>
      <c r="G948" s="222"/>
      <c r="H948" s="222"/>
      <c r="I948" s="222"/>
      <c r="J948" s="222"/>
      <c r="K948" s="222"/>
      <c r="L948" s="222"/>
      <c r="M948" s="222"/>
      <c r="N948" s="222"/>
      <c r="O948" s="222"/>
      <c r="P948" s="222"/>
      <c r="Q948" s="222"/>
      <c r="R948" s="222"/>
      <c r="S948" s="222"/>
      <c r="T948" s="222"/>
      <c r="U948" s="222"/>
      <c r="V948" s="222"/>
      <c r="W948" s="222"/>
      <c r="X948" s="222"/>
      <c r="Y948" s="222"/>
      <c r="Z948" s="222"/>
      <c r="AA948" s="222"/>
      <c r="AB948" s="222"/>
      <c r="AC948" s="222"/>
      <c r="AD948" s="222"/>
      <c r="AE948" s="222"/>
      <c r="AF948" s="222"/>
      <c r="AG948" s="222"/>
      <c r="AH948" s="222"/>
      <c r="AI948" s="222"/>
      <c r="AJ948" s="222"/>
      <c r="AK948" s="222"/>
      <c r="AL948" s="222"/>
      <c r="AM948" s="222"/>
      <c r="AN948" s="222"/>
      <c r="AO948" s="222"/>
      <c r="AP948" s="222"/>
      <c r="AQ948" s="222"/>
      <c r="AR948" s="222"/>
      <c r="AS948" s="222"/>
      <c r="AT948" s="222"/>
      <c r="AU948" s="222"/>
      <c r="AV948" s="222"/>
      <c r="AW948" s="222"/>
      <c r="AX948" s="222"/>
      <c r="AY948" s="222"/>
      <c r="AZ948" s="222"/>
      <c r="BA948" s="222"/>
      <c r="BB948" s="222"/>
      <c r="BC948" s="222"/>
      <c r="BD948" s="222"/>
      <c r="BE948" s="222"/>
      <c r="BF948" s="222"/>
      <c r="BG948" s="222"/>
      <c r="BH948" s="222"/>
      <c r="BI948" s="222"/>
      <c r="BJ948" s="222"/>
      <c r="BK948" s="222"/>
      <c r="BL948" s="222"/>
    </row>
    <row r="949">
      <c r="A949" s="222"/>
      <c r="B949" s="222"/>
      <c r="C949" s="222"/>
      <c r="D949" s="222"/>
      <c r="E949" s="222"/>
      <c r="F949" s="222"/>
      <c r="G949" s="222"/>
      <c r="H949" s="222"/>
      <c r="I949" s="222"/>
      <c r="J949" s="222"/>
      <c r="K949" s="222"/>
      <c r="L949" s="222"/>
      <c r="M949" s="222"/>
      <c r="N949" s="222"/>
      <c r="O949" s="222"/>
      <c r="P949" s="222"/>
      <c r="Q949" s="222"/>
      <c r="R949" s="222"/>
      <c r="S949" s="222"/>
      <c r="T949" s="222"/>
      <c r="U949" s="222"/>
      <c r="V949" s="222"/>
      <c r="W949" s="222"/>
      <c r="X949" s="222"/>
      <c r="Y949" s="222"/>
      <c r="Z949" s="222"/>
      <c r="AA949" s="222"/>
      <c r="AB949" s="222"/>
      <c r="AC949" s="222"/>
      <c r="AD949" s="222"/>
      <c r="AE949" s="222"/>
      <c r="AF949" s="222"/>
      <c r="AG949" s="222"/>
      <c r="AH949" s="222"/>
      <c r="AI949" s="222"/>
      <c r="AJ949" s="222"/>
      <c r="AK949" s="222"/>
      <c r="AL949" s="222"/>
      <c r="AM949" s="222"/>
      <c r="AN949" s="222"/>
      <c r="AO949" s="222"/>
      <c r="AP949" s="222"/>
      <c r="AQ949" s="222"/>
      <c r="AR949" s="222"/>
      <c r="AS949" s="222"/>
      <c r="AT949" s="222"/>
      <c r="AU949" s="222"/>
      <c r="AV949" s="222"/>
      <c r="AW949" s="222"/>
      <c r="AX949" s="222"/>
      <c r="AY949" s="222"/>
      <c r="AZ949" s="222"/>
      <c r="BA949" s="222"/>
      <c r="BB949" s="222"/>
      <c r="BC949" s="222"/>
      <c r="BD949" s="222"/>
      <c r="BE949" s="222"/>
      <c r="BF949" s="222"/>
      <c r="BG949" s="222"/>
      <c r="BH949" s="222"/>
      <c r="BI949" s="222"/>
      <c r="BJ949" s="222"/>
      <c r="BK949" s="222"/>
      <c r="BL949" s="222"/>
    </row>
    <row r="950">
      <c r="A950" s="222"/>
      <c r="B950" s="222"/>
      <c r="C950" s="222"/>
      <c r="D950" s="222"/>
      <c r="E950" s="222"/>
      <c r="F950" s="222"/>
      <c r="G950" s="222"/>
      <c r="H950" s="222"/>
      <c r="I950" s="222"/>
      <c r="J950" s="222"/>
      <c r="K950" s="222"/>
      <c r="L950" s="222"/>
      <c r="M950" s="222"/>
      <c r="N950" s="222"/>
      <c r="O950" s="222"/>
      <c r="P950" s="222"/>
      <c r="Q950" s="222"/>
      <c r="R950" s="222"/>
      <c r="S950" s="222"/>
      <c r="T950" s="222"/>
      <c r="U950" s="222"/>
      <c r="V950" s="222"/>
      <c r="W950" s="222"/>
      <c r="X950" s="222"/>
      <c r="Y950" s="222"/>
      <c r="Z950" s="222"/>
      <c r="AA950" s="222"/>
      <c r="AB950" s="222"/>
      <c r="AC950" s="222"/>
      <c r="AD950" s="222"/>
      <c r="AE950" s="222"/>
      <c r="AF950" s="222"/>
      <c r="AG950" s="222"/>
      <c r="AH950" s="222"/>
      <c r="AI950" s="222"/>
      <c r="AJ950" s="222"/>
      <c r="AK950" s="222"/>
      <c r="AL950" s="222"/>
      <c r="AM950" s="222"/>
      <c r="AN950" s="222"/>
      <c r="AO950" s="222"/>
      <c r="AP950" s="222"/>
      <c r="AQ950" s="222"/>
      <c r="AR950" s="222"/>
      <c r="AS950" s="222"/>
      <c r="AT950" s="222"/>
      <c r="AU950" s="222"/>
      <c r="AV950" s="222"/>
      <c r="AW950" s="222"/>
      <c r="AX950" s="222"/>
      <c r="AY950" s="222"/>
      <c r="AZ950" s="222"/>
      <c r="BA950" s="222"/>
      <c r="BB950" s="222"/>
      <c r="BC950" s="222"/>
      <c r="BD950" s="222"/>
      <c r="BE950" s="222"/>
      <c r="BF950" s="222"/>
      <c r="BG950" s="222"/>
      <c r="BH950" s="222"/>
      <c r="BI950" s="222"/>
      <c r="BJ950" s="222"/>
      <c r="BK950" s="222"/>
      <c r="BL950" s="222"/>
    </row>
    <row r="951">
      <c r="A951" s="222"/>
      <c r="B951" s="222"/>
      <c r="C951" s="222"/>
      <c r="D951" s="222"/>
      <c r="E951" s="222"/>
      <c r="F951" s="222"/>
      <c r="G951" s="222"/>
      <c r="H951" s="222"/>
      <c r="I951" s="222"/>
      <c r="J951" s="222"/>
      <c r="K951" s="222"/>
      <c r="L951" s="222"/>
      <c r="M951" s="222"/>
      <c r="N951" s="222"/>
      <c r="O951" s="222"/>
      <c r="P951" s="222"/>
      <c r="Q951" s="222"/>
      <c r="R951" s="222"/>
      <c r="S951" s="222"/>
      <c r="T951" s="222"/>
      <c r="U951" s="222"/>
      <c r="V951" s="222"/>
      <c r="W951" s="222"/>
      <c r="X951" s="222"/>
      <c r="Y951" s="222"/>
      <c r="Z951" s="222"/>
      <c r="AA951" s="222"/>
      <c r="AB951" s="222"/>
      <c r="AC951" s="222"/>
      <c r="AD951" s="222"/>
      <c r="AE951" s="222"/>
      <c r="AF951" s="222"/>
      <c r="AG951" s="222"/>
      <c r="AH951" s="222"/>
      <c r="AI951" s="222"/>
      <c r="AJ951" s="222"/>
      <c r="AK951" s="222"/>
      <c r="AL951" s="222"/>
      <c r="AM951" s="222"/>
      <c r="AN951" s="222"/>
      <c r="AO951" s="222"/>
      <c r="AP951" s="222"/>
      <c r="AQ951" s="222"/>
      <c r="AR951" s="222"/>
      <c r="AS951" s="222"/>
      <c r="AT951" s="222"/>
      <c r="AU951" s="222"/>
      <c r="AV951" s="222"/>
      <c r="AW951" s="222"/>
      <c r="AX951" s="222"/>
      <c r="AY951" s="222"/>
      <c r="AZ951" s="222"/>
      <c r="BA951" s="222"/>
      <c r="BB951" s="222"/>
      <c r="BC951" s="222"/>
      <c r="BD951" s="222"/>
      <c r="BE951" s="222"/>
      <c r="BF951" s="222"/>
      <c r="BG951" s="222"/>
      <c r="BH951" s="222"/>
      <c r="BI951" s="222"/>
      <c r="BJ951" s="222"/>
      <c r="BK951" s="222"/>
      <c r="BL951" s="222"/>
    </row>
    <row r="952">
      <c r="A952" s="222"/>
      <c r="B952" s="222"/>
      <c r="C952" s="222"/>
      <c r="D952" s="222"/>
      <c r="E952" s="222"/>
      <c r="F952" s="222"/>
      <c r="G952" s="222"/>
      <c r="H952" s="222"/>
      <c r="I952" s="222"/>
      <c r="J952" s="222"/>
      <c r="K952" s="222"/>
      <c r="L952" s="222"/>
      <c r="M952" s="222"/>
      <c r="N952" s="222"/>
      <c r="O952" s="222"/>
      <c r="P952" s="222"/>
      <c r="Q952" s="222"/>
      <c r="R952" s="222"/>
      <c r="S952" s="222"/>
      <c r="T952" s="222"/>
      <c r="U952" s="222"/>
      <c r="V952" s="222"/>
      <c r="W952" s="222"/>
      <c r="X952" s="222"/>
      <c r="Y952" s="222"/>
      <c r="Z952" s="222"/>
      <c r="AA952" s="222"/>
      <c r="AB952" s="222"/>
      <c r="AC952" s="222"/>
      <c r="AD952" s="222"/>
      <c r="AE952" s="222"/>
      <c r="AF952" s="222"/>
      <c r="AG952" s="222"/>
      <c r="AH952" s="222"/>
      <c r="AI952" s="222"/>
      <c r="AJ952" s="222"/>
      <c r="AK952" s="222"/>
      <c r="AL952" s="222"/>
      <c r="AM952" s="222"/>
      <c r="AN952" s="222"/>
      <c r="AO952" s="222"/>
      <c r="AP952" s="222"/>
      <c r="AQ952" s="222"/>
      <c r="AR952" s="222"/>
      <c r="AS952" s="222"/>
      <c r="AT952" s="222"/>
      <c r="AU952" s="222"/>
      <c r="AV952" s="222"/>
      <c r="AW952" s="222"/>
      <c r="AX952" s="222"/>
      <c r="AY952" s="222"/>
      <c r="AZ952" s="222"/>
      <c r="BA952" s="222"/>
      <c r="BB952" s="222"/>
      <c r="BC952" s="222"/>
      <c r="BD952" s="222"/>
      <c r="BE952" s="222"/>
      <c r="BF952" s="222"/>
      <c r="BG952" s="222"/>
      <c r="BH952" s="222"/>
      <c r="BI952" s="222"/>
      <c r="BJ952" s="222"/>
      <c r="BK952" s="222"/>
      <c r="BL952" s="222"/>
    </row>
    <row r="953">
      <c r="A953" s="222"/>
      <c r="B953" s="222"/>
      <c r="C953" s="222"/>
      <c r="D953" s="222"/>
      <c r="E953" s="222"/>
      <c r="F953" s="222"/>
      <c r="G953" s="222"/>
      <c r="H953" s="222"/>
      <c r="I953" s="222"/>
      <c r="J953" s="222"/>
      <c r="K953" s="222"/>
      <c r="L953" s="222"/>
      <c r="M953" s="222"/>
      <c r="N953" s="222"/>
      <c r="O953" s="222"/>
      <c r="P953" s="222"/>
      <c r="Q953" s="222"/>
      <c r="R953" s="222"/>
      <c r="S953" s="222"/>
      <c r="T953" s="222"/>
      <c r="U953" s="222"/>
      <c r="V953" s="222"/>
      <c r="W953" s="222"/>
      <c r="X953" s="222"/>
      <c r="Y953" s="222"/>
      <c r="Z953" s="222"/>
      <c r="AA953" s="222"/>
      <c r="AB953" s="222"/>
      <c r="AC953" s="222"/>
      <c r="AD953" s="222"/>
      <c r="AE953" s="222"/>
      <c r="AF953" s="222"/>
      <c r="AG953" s="222"/>
      <c r="AH953" s="222"/>
      <c r="AI953" s="222"/>
      <c r="AJ953" s="222"/>
      <c r="AK953" s="222"/>
      <c r="AL953" s="222"/>
      <c r="AM953" s="222"/>
      <c r="AN953" s="222"/>
      <c r="AO953" s="222"/>
      <c r="AP953" s="222"/>
      <c r="AQ953" s="222"/>
      <c r="AR953" s="222"/>
      <c r="AS953" s="222"/>
      <c r="AT953" s="222"/>
      <c r="AU953" s="222"/>
      <c r="AV953" s="222"/>
      <c r="AW953" s="222"/>
      <c r="AX953" s="222"/>
      <c r="AY953" s="222"/>
      <c r="AZ953" s="222"/>
      <c r="BA953" s="222"/>
      <c r="BB953" s="222"/>
      <c r="BC953" s="222"/>
      <c r="BD953" s="222"/>
      <c r="BE953" s="222"/>
      <c r="BF953" s="222"/>
      <c r="BG953" s="222"/>
      <c r="BH953" s="222"/>
      <c r="BI953" s="222"/>
      <c r="BJ953" s="222"/>
      <c r="BK953" s="222"/>
      <c r="BL953" s="222"/>
    </row>
    <row r="954">
      <c r="A954" s="222"/>
      <c r="B954" s="222"/>
      <c r="C954" s="222"/>
      <c r="D954" s="222"/>
      <c r="E954" s="222"/>
      <c r="F954" s="222"/>
      <c r="G954" s="222"/>
      <c r="H954" s="222"/>
      <c r="I954" s="222"/>
      <c r="J954" s="222"/>
      <c r="K954" s="222"/>
      <c r="L954" s="222"/>
      <c r="M954" s="222"/>
      <c r="N954" s="222"/>
      <c r="O954" s="222"/>
      <c r="P954" s="222"/>
      <c r="Q954" s="222"/>
      <c r="R954" s="222"/>
      <c r="S954" s="222"/>
      <c r="T954" s="222"/>
      <c r="U954" s="222"/>
      <c r="V954" s="222"/>
      <c r="W954" s="222"/>
      <c r="X954" s="222"/>
      <c r="Y954" s="222"/>
      <c r="Z954" s="222"/>
      <c r="AA954" s="222"/>
      <c r="AB954" s="222"/>
      <c r="AC954" s="222"/>
      <c r="AD954" s="222"/>
      <c r="AE954" s="222"/>
      <c r="AF954" s="222"/>
      <c r="AG954" s="222"/>
      <c r="AH954" s="222"/>
      <c r="AI954" s="222"/>
      <c r="AJ954" s="222"/>
      <c r="AK954" s="222"/>
      <c r="AL954" s="222"/>
      <c r="AM954" s="222"/>
      <c r="AN954" s="222"/>
      <c r="AO954" s="222"/>
      <c r="AP954" s="222"/>
      <c r="AQ954" s="222"/>
      <c r="AR954" s="222"/>
      <c r="AS954" s="222"/>
      <c r="AT954" s="222"/>
      <c r="AU954" s="222"/>
      <c r="AV954" s="222"/>
      <c r="AW954" s="222"/>
      <c r="AX954" s="222"/>
      <c r="AY954" s="222"/>
      <c r="AZ954" s="222"/>
      <c r="BA954" s="222"/>
      <c r="BB954" s="222"/>
      <c r="BC954" s="222"/>
      <c r="BD954" s="222"/>
      <c r="BE954" s="222"/>
      <c r="BF954" s="222"/>
      <c r="BG954" s="222"/>
      <c r="BH954" s="222"/>
      <c r="BI954" s="222"/>
      <c r="BJ954" s="222"/>
      <c r="BK954" s="222"/>
      <c r="BL954" s="222"/>
    </row>
    <row r="955">
      <c r="A955" s="222"/>
      <c r="B955" s="222"/>
      <c r="C955" s="222"/>
      <c r="D955" s="222"/>
      <c r="E955" s="222"/>
      <c r="F955" s="222"/>
      <c r="G955" s="222"/>
      <c r="H955" s="222"/>
      <c r="I955" s="222"/>
      <c r="J955" s="222"/>
      <c r="K955" s="222"/>
      <c r="L955" s="222"/>
      <c r="M955" s="222"/>
      <c r="N955" s="222"/>
      <c r="O955" s="222"/>
      <c r="P955" s="222"/>
      <c r="Q955" s="222"/>
      <c r="R955" s="222"/>
      <c r="S955" s="222"/>
      <c r="T955" s="222"/>
      <c r="U955" s="222"/>
      <c r="V955" s="222"/>
      <c r="W955" s="222"/>
      <c r="X955" s="222"/>
      <c r="Y955" s="222"/>
      <c r="Z955" s="222"/>
      <c r="AA955" s="222"/>
      <c r="AB955" s="222"/>
      <c r="AC955" s="222"/>
      <c r="AD955" s="222"/>
      <c r="AE955" s="222"/>
      <c r="AF955" s="222"/>
      <c r="AG955" s="222"/>
      <c r="AH955" s="222"/>
      <c r="AI955" s="222"/>
      <c r="AJ955" s="222"/>
      <c r="AK955" s="222"/>
      <c r="AL955" s="222"/>
      <c r="AM955" s="222"/>
      <c r="AN955" s="222"/>
      <c r="AO955" s="222"/>
      <c r="AP955" s="222"/>
      <c r="AQ955" s="222"/>
      <c r="AR955" s="222"/>
      <c r="AS955" s="222"/>
      <c r="AT955" s="222"/>
      <c r="AU955" s="222"/>
      <c r="AV955" s="222"/>
      <c r="AW955" s="222"/>
      <c r="AX955" s="222"/>
      <c r="AY955" s="222"/>
      <c r="AZ955" s="222"/>
      <c r="BA955" s="222"/>
      <c r="BB955" s="222"/>
      <c r="BC955" s="222"/>
      <c r="BD955" s="222"/>
      <c r="BE955" s="222"/>
      <c r="BF955" s="222"/>
      <c r="BG955" s="222"/>
      <c r="BH955" s="222"/>
      <c r="BI955" s="222"/>
      <c r="BJ955" s="222"/>
      <c r="BK955" s="222"/>
      <c r="BL955" s="222"/>
    </row>
    <row r="956">
      <c r="A956" s="222"/>
      <c r="B956" s="222"/>
      <c r="C956" s="222"/>
      <c r="D956" s="222"/>
      <c r="E956" s="222"/>
      <c r="F956" s="222"/>
      <c r="G956" s="222"/>
      <c r="H956" s="222"/>
      <c r="I956" s="222"/>
      <c r="J956" s="222"/>
      <c r="K956" s="222"/>
      <c r="L956" s="222"/>
      <c r="M956" s="222"/>
      <c r="N956" s="222"/>
      <c r="O956" s="222"/>
      <c r="P956" s="222"/>
      <c r="Q956" s="222"/>
      <c r="R956" s="222"/>
      <c r="S956" s="222"/>
      <c r="T956" s="222"/>
      <c r="U956" s="222"/>
      <c r="V956" s="222"/>
      <c r="W956" s="222"/>
      <c r="X956" s="222"/>
      <c r="Y956" s="222"/>
      <c r="Z956" s="222"/>
      <c r="AA956" s="222"/>
      <c r="AB956" s="222"/>
      <c r="AC956" s="222"/>
      <c r="AD956" s="222"/>
      <c r="AE956" s="222"/>
      <c r="AF956" s="222"/>
      <c r="AG956" s="222"/>
      <c r="AH956" s="222"/>
      <c r="AI956" s="222"/>
      <c r="AJ956" s="222"/>
      <c r="AK956" s="222"/>
      <c r="AL956" s="222"/>
      <c r="AM956" s="222"/>
      <c r="AN956" s="222"/>
      <c r="AO956" s="222"/>
      <c r="AP956" s="222"/>
      <c r="AQ956" s="222"/>
      <c r="AR956" s="222"/>
      <c r="AS956" s="222"/>
      <c r="AT956" s="222"/>
      <c r="AU956" s="222"/>
      <c r="AV956" s="222"/>
      <c r="AW956" s="222"/>
      <c r="AX956" s="222"/>
      <c r="AY956" s="222"/>
      <c r="AZ956" s="222"/>
      <c r="BA956" s="222"/>
      <c r="BB956" s="222"/>
      <c r="BC956" s="222"/>
      <c r="BD956" s="222"/>
      <c r="BE956" s="222"/>
      <c r="BF956" s="222"/>
      <c r="BG956" s="222"/>
      <c r="BH956" s="222"/>
      <c r="BI956" s="222"/>
      <c r="BJ956" s="222"/>
      <c r="BK956" s="222"/>
      <c r="BL956" s="222"/>
    </row>
    <row r="957">
      <c r="A957" s="222"/>
      <c r="B957" s="222"/>
      <c r="C957" s="222"/>
      <c r="D957" s="222"/>
      <c r="E957" s="222"/>
      <c r="F957" s="222"/>
      <c r="G957" s="222"/>
      <c r="H957" s="222"/>
      <c r="I957" s="222"/>
      <c r="J957" s="222"/>
      <c r="K957" s="222"/>
      <c r="L957" s="222"/>
      <c r="M957" s="222"/>
      <c r="N957" s="222"/>
      <c r="O957" s="222"/>
      <c r="P957" s="222"/>
      <c r="Q957" s="222"/>
      <c r="R957" s="222"/>
      <c r="S957" s="222"/>
      <c r="T957" s="222"/>
      <c r="U957" s="222"/>
      <c r="V957" s="222"/>
      <c r="W957" s="222"/>
      <c r="X957" s="222"/>
      <c r="Y957" s="222"/>
      <c r="Z957" s="222"/>
      <c r="AA957" s="222"/>
      <c r="AB957" s="222"/>
      <c r="AC957" s="222"/>
      <c r="AD957" s="222"/>
      <c r="AE957" s="222"/>
      <c r="AF957" s="222"/>
      <c r="AG957" s="222"/>
      <c r="AH957" s="222"/>
      <c r="AI957" s="222"/>
      <c r="AJ957" s="222"/>
      <c r="AK957" s="222"/>
      <c r="AL957" s="222"/>
      <c r="AM957" s="222"/>
      <c r="AN957" s="222"/>
      <c r="AO957" s="222"/>
      <c r="AP957" s="222"/>
      <c r="AQ957" s="222"/>
      <c r="AR957" s="222"/>
      <c r="AS957" s="222"/>
      <c r="AT957" s="222"/>
      <c r="AU957" s="222"/>
      <c r="AV957" s="222"/>
      <c r="AW957" s="222"/>
      <c r="AX957" s="222"/>
      <c r="AY957" s="222"/>
      <c r="AZ957" s="222"/>
      <c r="BA957" s="222"/>
      <c r="BB957" s="222"/>
      <c r="BC957" s="222"/>
      <c r="BD957" s="222"/>
      <c r="BE957" s="222"/>
      <c r="BF957" s="222"/>
      <c r="BG957" s="222"/>
      <c r="BH957" s="222"/>
      <c r="BI957" s="222"/>
      <c r="BJ957" s="222"/>
      <c r="BK957" s="222"/>
      <c r="BL957" s="222"/>
    </row>
    <row r="958">
      <c r="A958" s="222"/>
      <c r="B958" s="222"/>
      <c r="C958" s="222"/>
      <c r="D958" s="222"/>
      <c r="E958" s="222"/>
      <c r="F958" s="222"/>
      <c r="G958" s="222"/>
      <c r="H958" s="222"/>
      <c r="I958" s="222"/>
      <c r="J958" s="222"/>
      <c r="K958" s="222"/>
      <c r="L958" s="222"/>
      <c r="M958" s="222"/>
      <c r="N958" s="222"/>
      <c r="O958" s="222"/>
      <c r="P958" s="222"/>
      <c r="Q958" s="222"/>
      <c r="R958" s="222"/>
      <c r="S958" s="222"/>
      <c r="T958" s="222"/>
      <c r="U958" s="222"/>
      <c r="V958" s="222"/>
      <c r="W958" s="222"/>
      <c r="X958" s="222"/>
      <c r="Y958" s="222"/>
      <c r="Z958" s="222"/>
      <c r="AA958" s="222"/>
      <c r="AB958" s="222"/>
      <c r="AC958" s="222"/>
      <c r="AD958" s="222"/>
      <c r="AE958" s="222"/>
      <c r="AF958" s="222"/>
      <c r="AG958" s="222"/>
      <c r="AH958" s="222"/>
      <c r="AI958" s="222"/>
      <c r="AJ958" s="222"/>
      <c r="AK958" s="222"/>
      <c r="AL958" s="222"/>
      <c r="AM958" s="222"/>
      <c r="AN958" s="222"/>
      <c r="AO958" s="222"/>
      <c r="AP958" s="222"/>
      <c r="AQ958" s="222"/>
      <c r="AR958" s="222"/>
      <c r="AS958" s="222"/>
      <c r="AT958" s="222"/>
      <c r="AU958" s="222"/>
      <c r="AV958" s="222"/>
      <c r="AW958" s="222"/>
      <c r="AX958" s="222"/>
      <c r="AY958" s="222"/>
      <c r="AZ958" s="222"/>
      <c r="BA958" s="222"/>
      <c r="BB958" s="222"/>
      <c r="BC958" s="222"/>
      <c r="BD958" s="222"/>
      <c r="BE958" s="222"/>
      <c r="BF958" s="222"/>
      <c r="BG958" s="222"/>
      <c r="BH958" s="222"/>
      <c r="BI958" s="222"/>
      <c r="BJ958" s="222"/>
      <c r="BK958" s="222"/>
      <c r="BL958" s="222"/>
    </row>
    <row r="959">
      <c r="A959" s="222"/>
      <c r="B959" s="222"/>
      <c r="C959" s="222"/>
      <c r="D959" s="222"/>
      <c r="E959" s="222"/>
      <c r="F959" s="222"/>
      <c r="G959" s="222"/>
      <c r="H959" s="222"/>
      <c r="I959" s="222"/>
      <c r="J959" s="222"/>
      <c r="K959" s="222"/>
      <c r="L959" s="222"/>
      <c r="M959" s="222"/>
      <c r="N959" s="222"/>
      <c r="O959" s="222"/>
      <c r="P959" s="222"/>
      <c r="Q959" s="222"/>
      <c r="R959" s="222"/>
      <c r="S959" s="222"/>
      <c r="T959" s="222"/>
      <c r="U959" s="222"/>
      <c r="V959" s="222"/>
      <c r="W959" s="222"/>
      <c r="X959" s="222"/>
      <c r="Y959" s="222"/>
      <c r="Z959" s="222"/>
      <c r="AA959" s="222"/>
      <c r="AB959" s="222"/>
      <c r="AC959" s="222"/>
      <c r="AD959" s="222"/>
      <c r="AE959" s="222"/>
      <c r="AF959" s="222"/>
      <c r="AG959" s="222"/>
      <c r="AH959" s="222"/>
      <c r="AI959" s="222"/>
      <c r="AJ959" s="222"/>
      <c r="AK959" s="222"/>
      <c r="AL959" s="222"/>
      <c r="AM959" s="222"/>
      <c r="AN959" s="222"/>
      <c r="AO959" s="222"/>
      <c r="AP959" s="222"/>
      <c r="AQ959" s="222"/>
      <c r="AR959" s="222"/>
      <c r="AS959" s="222"/>
      <c r="AT959" s="222"/>
      <c r="AU959" s="222"/>
      <c r="AV959" s="222"/>
      <c r="AW959" s="222"/>
      <c r="AX959" s="222"/>
      <c r="AY959" s="222"/>
      <c r="AZ959" s="222"/>
      <c r="BA959" s="222"/>
      <c r="BB959" s="222"/>
      <c r="BC959" s="222"/>
      <c r="BD959" s="222"/>
      <c r="BE959" s="222"/>
      <c r="BF959" s="222"/>
      <c r="BG959" s="222"/>
      <c r="BH959" s="222"/>
      <c r="BI959" s="222"/>
      <c r="BJ959" s="222"/>
      <c r="BK959" s="222"/>
      <c r="BL959" s="222"/>
    </row>
    <row r="960">
      <c r="A960" s="222"/>
      <c r="B960" s="222"/>
      <c r="C960" s="222"/>
      <c r="D960" s="222"/>
      <c r="E960" s="222"/>
      <c r="F960" s="222"/>
      <c r="G960" s="222"/>
      <c r="H960" s="222"/>
      <c r="I960" s="222"/>
      <c r="J960" s="222"/>
      <c r="K960" s="222"/>
      <c r="L960" s="222"/>
      <c r="M960" s="222"/>
      <c r="N960" s="222"/>
      <c r="O960" s="222"/>
      <c r="P960" s="222"/>
      <c r="Q960" s="222"/>
      <c r="R960" s="222"/>
      <c r="S960" s="222"/>
      <c r="T960" s="222"/>
      <c r="U960" s="222"/>
      <c r="V960" s="222"/>
      <c r="W960" s="222"/>
      <c r="X960" s="222"/>
      <c r="Y960" s="222"/>
      <c r="Z960" s="222"/>
      <c r="AA960" s="222"/>
      <c r="AB960" s="222"/>
      <c r="AC960" s="222"/>
      <c r="AD960" s="222"/>
      <c r="AE960" s="222"/>
      <c r="AF960" s="222"/>
      <c r="AG960" s="222"/>
      <c r="AH960" s="222"/>
      <c r="AI960" s="222"/>
      <c r="AJ960" s="222"/>
      <c r="AK960" s="222"/>
      <c r="AL960" s="222"/>
      <c r="AM960" s="222"/>
      <c r="AN960" s="222"/>
      <c r="AO960" s="222"/>
      <c r="AP960" s="222"/>
      <c r="AQ960" s="222"/>
      <c r="AR960" s="222"/>
      <c r="AS960" s="222"/>
      <c r="AT960" s="222"/>
      <c r="AU960" s="222"/>
      <c r="AV960" s="222"/>
      <c r="AW960" s="222"/>
      <c r="AX960" s="222"/>
      <c r="AY960" s="222"/>
      <c r="AZ960" s="222"/>
      <c r="BA960" s="222"/>
      <c r="BB960" s="222"/>
      <c r="BC960" s="222"/>
      <c r="BD960" s="222"/>
      <c r="BE960" s="222"/>
      <c r="BF960" s="222"/>
      <c r="BG960" s="222"/>
      <c r="BH960" s="222"/>
      <c r="BI960" s="222"/>
      <c r="BJ960" s="222"/>
      <c r="BK960" s="222"/>
      <c r="BL960" s="222"/>
    </row>
    <row r="961">
      <c r="A961" s="222"/>
      <c r="B961" s="222"/>
      <c r="C961" s="222"/>
      <c r="D961" s="222"/>
      <c r="E961" s="222"/>
      <c r="F961" s="222"/>
      <c r="G961" s="222"/>
      <c r="H961" s="222"/>
      <c r="I961" s="222"/>
      <c r="J961" s="222"/>
      <c r="K961" s="222"/>
      <c r="L961" s="222"/>
      <c r="M961" s="222"/>
      <c r="N961" s="222"/>
      <c r="O961" s="222"/>
      <c r="P961" s="222"/>
      <c r="Q961" s="222"/>
      <c r="R961" s="222"/>
      <c r="S961" s="222"/>
      <c r="T961" s="222"/>
      <c r="U961" s="222"/>
      <c r="V961" s="222"/>
      <c r="W961" s="222"/>
      <c r="X961" s="222"/>
      <c r="Y961" s="222"/>
      <c r="Z961" s="222"/>
      <c r="AA961" s="222"/>
      <c r="AB961" s="222"/>
      <c r="AC961" s="222"/>
      <c r="AD961" s="222"/>
      <c r="AE961" s="222"/>
      <c r="AF961" s="222"/>
      <c r="AG961" s="222"/>
      <c r="AH961" s="222"/>
      <c r="AI961" s="222"/>
      <c r="AJ961" s="222"/>
      <c r="AK961" s="222"/>
      <c r="AL961" s="222"/>
      <c r="AM961" s="222"/>
      <c r="AN961" s="222"/>
      <c r="AO961" s="222"/>
      <c r="AP961" s="222"/>
      <c r="AQ961" s="222"/>
      <c r="AR961" s="222"/>
      <c r="AS961" s="222"/>
      <c r="AT961" s="222"/>
      <c r="AU961" s="222"/>
      <c r="AV961" s="222"/>
      <c r="AW961" s="222"/>
      <c r="AX961" s="222"/>
      <c r="AY961" s="222"/>
      <c r="AZ961" s="222"/>
      <c r="BA961" s="222"/>
      <c r="BB961" s="222"/>
      <c r="BC961" s="222"/>
      <c r="BD961" s="222"/>
      <c r="BE961" s="222"/>
      <c r="BF961" s="222"/>
      <c r="BG961" s="222"/>
      <c r="BH961" s="222"/>
      <c r="BI961" s="222"/>
      <c r="BJ961" s="222"/>
      <c r="BK961" s="222"/>
      <c r="BL961" s="222"/>
    </row>
    <row r="962">
      <c r="A962" s="222"/>
      <c r="B962" s="222"/>
      <c r="C962" s="222"/>
      <c r="D962" s="222"/>
      <c r="E962" s="222"/>
      <c r="F962" s="222"/>
      <c r="G962" s="222"/>
      <c r="H962" s="222"/>
      <c r="I962" s="222"/>
      <c r="J962" s="222"/>
      <c r="K962" s="222"/>
      <c r="L962" s="222"/>
      <c r="M962" s="222"/>
      <c r="N962" s="222"/>
      <c r="O962" s="222"/>
      <c r="P962" s="222"/>
      <c r="Q962" s="222"/>
      <c r="R962" s="222"/>
      <c r="S962" s="222"/>
      <c r="T962" s="222"/>
      <c r="U962" s="222"/>
      <c r="V962" s="222"/>
      <c r="W962" s="222"/>
      <c r="X962" s="222"/>
      <c r="Y962" s="222"/>
      <c r="Z962" s="222"/>
      <c r="AA962" s="222"/>
      <c r="AB962" s="222"/>
      <c r="AC962" s="222"/>
      <c r="AD962" s="222"/>
      <c r="AE962" s="222"/>
      <c r="AF962" s="222"/>
      <c r="AG962" s="222"/>
      <c r="AH962" s="222"/>
      <c r="AI962" s="222"/>
      <c r="AJ962" s="222"/>
      <c r="AK962" s="222"/>
      <c r="AL962" s="222"/>
      <c r="AM962" s="222"/>
      <c r="AN962" s="222"/>
      <c r="AO962" s="222"/>
      <c r="AP962" s="222"/>
      <c r="AQ962" s="222"/>
      <c r="AR962" s="222"/>
      <c r="AS962" s="222"/>
      <c r="AT962" s="222"/>
      <c r="AU962" s="222"/>
      <c r="AV962" s="222"/>
      <c r="AW962" s="222"/>
      <c r="AX962" s="222"/>
      <c r="AY962" s="222"/>
      <c r="AZ962" s="222"/>
      <c r="BA962" s="222"/>
      <c r="BB962" s="222"/>
      <c r="BC962" s="222"/>
      <c r="BD962" s="222"/>
      <c r="BE962" s="222"/>
      <c r="BF962" s="222"/>
      <c r="BG962" s="222"/>
      <c r="BH962" s="222"/>
      <c r="BI962" s="222"/>
      <c r="BJ962" s="222"/>
      <c r="BK962" s="222"/>
      <c r="BL962" s="222"/>
    </row>
    <row r="963">
      <c r="A963" s="222"/>
      <c r="B963" s="222"/>
      <c r="C963" s="222"/>
      <c r="D963" s="222"/>
      <c r="E963" s="222"/>
      <c r="F963" s="222"/>
      <c r="G963" s="222"/>
      <c r="H963" s="222"/>
      <c r="I963" s="222"/>
      <c r="J963" s="222"/>
      <c r="K963" s="222"/>
      <c r="L963" s="222"/>
      <c r="M963" s="222"/>
      <c r="N963" s="222"/>
      <c r="O963" s="222"/>
      <c r="P963" s="222"/>
      <c r="Q963" s="222"/>
      <c r="R963" s="222"/>
      <c r="S963" s="222"/>
      <c r="T963" s="222"/>
      <c r="U963" s="222"/>
      <c r="V963" s="222"/>
      <c r="W963" s="222"/>
      <c r="X963" s="222"/>
      <c r="Y963" s="222"/>
      <c r="Z963" s="222"/>
      <c r="AA963" s="222"/>
      <c r="AB963" s="222"/>
      <c r="AC963" s="222"/>
      <c r="AD963" s="222"/>
      <c r="AE963" s="222"/>
      <c r="AF963" s="222"/>
      <c r="AG963" s="222"/>
      <c r="AH963" s="222"/>
      <c r="AI963" s="222"/>
      <c r="AJ963" s="222"/>
      <c r="AK963" s="222"/>
      <c r="AL963" s="222"/>
      <c r="AM963" s="222"/>
      <c r="AN963" s="222"/>
      <c r="AO963" s="222"/>
      <c r="AP963" s="222"/>
      <c r="AQ963" s="222"/>
      <c r="AR963" s="222"/>
      <c r="AS963" s="222"/>
      <c r="AT963" s="222"/>
      <c r="AU963" s="222"/>
      <c r="AV963" s="222"/>
      <c r="AW963" s="222"/>
      <c r="AX963" s="222"/>
      <c r="AY963" s="222"/>
      <c r="AZ963" s="222"/>
      <c r="BA963" s="222"/>
      <c r="BB963" s="222"/>
      <c r="BC963" s="222"/>
      <c r="BD963" s="222"/>
      <c r="BE963" s="222"/>
      <c r="BF963" s="222"/>
      <c r="BG963" s="222"/>
      <c r="BH963" s="222"/>
      <c r="BI963" s="222"/>
      <c r="BJ963" s="222"/>
      <c r="BK963" s="222"/>
      <c r="BL963" s="222"/>
    </row>
    <row r="964">
      <c r="A964" s="222"/>
      <c r="B964" s="222"/>
      <c r="C964" s="222"/>
      <c r="D964" s="222"/>
      <c r="E964" s="222"/>
      <c r="F964" s="222"/>
      <c r="G964" s="222"/>
      <c r="H964" s="222"/>
      <c r="I964" s="222"/>
      <c r="J964" s="222"/>
      <c r="K964" s="222"/>
      <c r="L964" s="222"/>
      <c r="M964" s="222"/>
      <c r="N964" s="222"/>
      <c r="O964" s="222"/>
      <c r="P964" s="222"/>
      <c r="Q964" s="222"/>
      <c r="R964" s="222"/>
      <c r="S964" s="222"/>
      <c r="T964" s="222"/>
      <c r="U964" s="222"/>
      <c r="V964" s="222"/>
      <c r="W964" s="222"/>
      <c r="X964" s="222"/>
      <c r="Y964" s="222"/>
      <c r="Z964" s="222"/>
      <c r="AA964" s="222"/>
      <c r="AB964" s="222"/>
      <c r="AC964" s="222"/>
      <c r="AD964" s="222"/>
      <c r="AE964" s="222"/>
      <c r="AF964" s="222"/>
      <c r="AG964" s="222"/>
      <c r="AH964" s="222"/>
      <c r="AI964" s="222"/>
      <c r="AJ964" s="222"/>
      <c r="AK964" s="222"/>
      <c r="AL964" s="222"/>
      <c r="AM964" s="222"/>
      <c r="AN964" s="222"/>
      <c r="AO964" s="222"/>
      <c r="AP964" s="222"/>
      <c r="AQ964" s="222"/>
      <c r="AR964" s="222"/>
      <c r="AS964" s="222"/>
      <c r="AT964" s="222"/>
      <c r="AU964" s="222"/>
      <c r="AV964" s="222"/>
      <c r="AW964" s="222"/>
      <c r="AX964" s="222"/>
      <c r="AY964" s="222"/>
      <c r="AZ964" s="222"/>
      <c r="BA964" s="222"/>
      <c r="BB964" s="222"/>
      <c r="BC964" s="222"/>
      <c r="BD964" s="222"/>
      <c r="BE964" s="222"/>
      <c r="BF964" s="222"/>
      <c r="BG964" s="222"/>
      <c r="BH964" s="222"/>
      <c r="BI964" s="222"/>
      <c r="BJ964" s="222"/>
      <c r="BK964" s="222"/>
      <c r="BL964" s="222"/>
    </row>
    <row r="965">
      <c r="A965" s="222"/>
      <c r="B965" s="222"/>
      <c r="C965" s="222"/>
      <c r="D965" s="222"/>
      <c r="E965" s="222"/>
      <c r="F965" s="222"/>
      <c r="G965" s="222"/>
      <c r="H965" s="222"/>
      <c r="I965" s="222"/>
      <c r="J965" s="222"/>
      <c r="K965" s="222"/>
      <c r="L965" s="222"/>
      <c r="M965" s="222"/>
      <c r="N965" s="222"/>
      <c r="O965" s="222"/>
      <c r="P965" s="222"/>
      <c r="Q965" s="222"/>
      <c r="R965" s="222"/>
      <c r="S965" s="222"/>
      <c r="T965" s="222"/>
      <c r="U965" s="222"/>
      <c r="V965" s="222"/>
      <c r="W965" s="222"/>
      <c r="X965" s="222"/>
      <c r="Y965" s="222"/>
      <c r="Z965" s="222"/>
      <c r="AA965" s="222"/>
      <c r="AB965" s="222"/>
      <c r="AC965" s="222"/>
      <c r="AD965" s="222"/>
      <c r="AE965" s="222"/>
      <c r="AF965" s="222"/>
      <c r="AG965" s="222"/>
      <c r="AH965" s="222"/>
      <c r="AI965" s="222"/>
      <c r="AJ965" s="222"/>
      <c r="AK965" s="222"/>
      <c r="AL965" s="222"/>
      <c r="AM965" s="222"/>
      <c r="AN965" s="222"/>
      <c r="AO965" s="222"/>
      <c r="AP965" s="222"/>
      <c r="AQ965" s="222"/>
      <c r="AR965" s="222"/>
      <c r="AS965" s="222"/>
      <c r="AT965" s="222"/>
      <c r="AU965" s="222"/>
      <c r="AV965" s="222"/>
      <c r="AW965" s="222"/>
      <c r="AX965" s="222"/>
      <c r="AY965" s="222"/>
      <c r="AZ965" s="222"/>
      <c r="BA965" s="222"/>
      <c r="BB965" s="222"/>
      <c r="BC965" s="222"/>
      <c r="BD965" s="222"/>
      <c r="BE965" s="222"/>
      <c r="BF965" s="222"/>
      <c r="BG965" s="222"/>
      <c r="BH965" s="222"/>
      <c r="BI965" s="222"/>
      <c r="BJ965" s="222"/>
      <c r="BK965" s="222"/>
      <c r="BL965" s="222"/>
    </row>
    <row r="966">
      <c r="A966" s="222"/>
      <c r="B966" s="222"/>
      <c r="C966" s="222"/>
      <c r="D966" s="222"/>
      <c r="E966" s="222"/>
      <c r="F966" s="222"/>
      <c r="G966" s="222"/>
      <c r="H966" s="222"/>
      <c r="I966" s="222"/>
      <c r="J966" s="222"/>
      <c r="K966" s="222"/>
      <c r="L966" s="222"/>
      <c r="M966" s="222"/>
      <c r="N966" s="222"/>
      <c r="O966" s="222"/>
      <c r="P966" s="222"/>
      <c r="Q966" s="222"/>
      <c r="R966" s="222"/>
      <c r="S966" s="222"/>
      <c r="T966" s="222"/>
      <c r="U966" s="222"/>
      <c r="V966" s="222"/>
      <c r="W966" s="222"/>
      <c r="X966" s="222"/>
      <c r="Y966" s="222"/>
      <c r="Z966" s="222"/>
      <c r="AA966" s="222"/>
      <c r="AB966" s="222"/>
      <c r="AC966" s="222"/>
      <c r="AD966" s="222"/>
      <c r="AE966" s="222"/>
      <c r="AF966" s="222"/>
      <c r="AG966" s="222"/>
      <c r="AH966" s="222"/>
      <c r="AI966" s="222"/>
      <c r="AJ966" s="222"/>
      <c r="AK966" s="222"/>
      <c r="AL966" s="222"/>
      <c r="AM966" s="222"/>
      <c r="AN966" s="222"/>
      <c r="AO966" s="222"/>
      <c r="AP966" s="222"/>
      <c r="AQ966" s="222"/>
      <c r="AR966" s="222"/>
      <c r="AS966" s="222"/>
      <c r="AT966" s="222"/>
      <c r="AU966" s="222"/>
      <c r="AV966" s="222"/>
      <c r="AW966" s="222"/>
      <c r="AX966" s="222"/>
      <c r="AY966" s="222"/>
      <c r="AZ966" s="222"/>
      <c r="BA966" s="222"/>
      <c r="BB966" s="222"/>
      <c r="BC966" s="222"/>
      <c r="BD966" s="222"/>
      <c r="BE966" s="222"/>
      <c r="BF966" s="222"/>
      <c r="BG966" s="222"/>
      <c r="BH966" s="222"/>
      <c r="BI966" s="222"/>
      <c r="BJ966" s="222"/>
      <c r="BK966" s="222"/>
      <c r="BL966" s="222"/>
    </row>
    <row r="967">
      <c r="A967" s="222"/>
      <c r="B967" s="222"/>
      <c r="C967" s="222"/>
      <c r="D967" s="222"/>
      <c r="E967" s="222"/>
      <c r="F967" s="222"/>
      <c r="G967" s="222"/>
      <c r="H967" s="222"/>
      <c r="I967" s="222"/>
      <c r="J967" s="222"/>
      <c r="K967" s="222"/>
      <c r="L967" s="222"/>
      <c r="M967" s="222"/>
      <c r="N967" s="222"/>
      <c r="O967" s="222"/>
      <c r="P967" s="222"/>
      <c r="Q967" s="222"/>
      <c r="R967" s="222"/>
      <c r="S967" s="222"/>
      <c r="T967" s="222"/>
      <c r="U967" s="222"/>
      <c r="V967" s="222"/>
      <c r="W967" s="222"/>
      <c r="X967" s="222"/>
      <c r="Y967" s="222"/>
      <c r="Z967" s="222"/>
      <c r="AA967" s="222"/>
      <c r="AB967" s="222"/>
      <c r="AC967" s="222"/>
      <c r="AD967" s="222"/>
      <c r="AE967" s="222"/>
      <c r="AF967" s="222"/>
      <c r="AG967" s="222"/>
      <c r="AH967" s="222"/>
      <c r="AI967" s="222"/>
      <c r="AJ967" s="222"/>
      <c r="AK967" s="222"/>
      <c r="AL967" s="222"/>
      <c r="AM967" s="222"/>
      <c r="AN967" s="222"/>
      <c r="AO967" s="222"/>
      <c r="AP967" s="222"/>
      <c r="AQ967" s="222"/>
      <c r="AR967" s="222"/>
      <c r="AS967" s="222"/>
      <c r="AT967" s="222"/>
      <c r="AU967" s="222"/>
      <c r="AV967" s="222"/>
      <c r="AW967" s="222"/>
      <c r="AX967" s="222"/>
      <c r="AY967" s="222"/>
      <c r="AZ967" s="222"/>
      <c r="BA967" s="222"/>
      <c r="BB967" s="222"/>
      <c r="BC967" s="222"/>
      <c r="BD967" s="222"/>
      <c r="BE967" s="222"/>
      <c r="BF967" s="222"/>
      <c r="BG967" s="222"/>
      <c r="BH967" s="222"/>
      <c r="BI967" s="222"/>
      <c r="BJ967" s="222"/>
      <c r="BK967" s="222"/>
      <c r="BL967" s="222"/>
    </row>
    <row r="968">
      <c r="A968" s="222"/>
      <c r="B968" s="222"/>
      <c r="C968" s="222"/>
      <c r="D968" s="222"/>
      <c r="E968" s="222"/>
      <c r="F968" s="222"/>
      <c r="G968" s="222"/>
      <c r="H968" s="222"/>
      <c r="I968" s="222"/>
      <c r="J968" s="222"/>
      <c r="K968" s="222"/>
      <c r="L968" s="222"/>
      <c r="M968" s="222"/>
      <c r="N968" s="222"/>
      <c r="O968" s="222"/>
      <c r="P968" s="222"/>
      <c r="Q968" s="222"/>
      <c r="R968" s="222"/>
      <c r="S968" s="222"/>
      <c r="T968" s="222"/>
      <c r="U968" s="222"/>
      <c r="V968" s="222"/>
      <c r="W968" s="222"/>
      <c r="X968" s="222"/>
      <c r="Y968" s="222"/>
      <c r="Z968" s="222"/>
      <c r="AA968" s="222"/>
      <c r="AB968" s="222"/>
      <c r="AC968" s="222"/>
      <c r="AD968" s="222"/>
      <c r="AE968" s="222"/>
      <c r="AF968" s="222"/>
      <c r="AG968" s="222"/>
      <c r="AH968" s="222"/>
      <c r="AI968" s="222"/>
      <c r="AJ968" s="222"/>
      <c r="AK968" s="222"/>
      <c r="AL968" s="222"/>
      <c r="AM968" s="222"/>
      <c r="AN968" s="222"/>
      <c r="AO968" s="222"/>
      <c r="AP968" s="222"/>
      <c r="AQ968" s="222"/>
      <c r="AR968" s="222"/>
      <c r="AS968" s="222"/>
      <c r="AT968" s="222"/>
      <c r="AU968" s="222"/>
      <c r="AV968" s="222"/>
      <c r="AW968" s="222"/>
      <c r="AX968" s="222"/>
      <c r="AY968" s="222"/>
      <c r="AZ968" s="222"/>
      <c r="BA968" s="222"/>
      <c r="BB968" s="222"/>
      <c r="BC968" s="222"/>
      <c r="BD968" s="222"/>
      <c r="BE968" s="222"/>
      <c r="BF968" s="222"/>
      <c r="BG968" s="222"/>
      <c r="BH968" s="222"/>
      <c r="BI968" s="222"/>
      <c r="BJ968" s="222"/>
      <c r="BK968" s="222"/>
      <c r="BL968" s="222"/>
    </row>
    <row r="969">
      <c r="A969" s="222"/>
      <c r="B969" s="222"/>
      <c r="C969" s="222"/>
      <c r="D969" s="222"/>
      <c r="E969" s="222"/>
      <c r="F969" s="222"/>
      <c r="G969" s="222"/>
      <c r="H969" s="222"/>
      <c r="I969" s="222"/>
      <c r="J969" s="222"/>
      <c r="K969" s="222"/>
      <c r="L969" s="222"/>
      <c r="M969" s="222"/>
      <c r="N969" s="222"/>
      <c r="O969" s="222"/>
      <c r="P969" s="222"/>
      <c r="Q969" s="222"/>
      <c r="R969" s="222"/>
      <c r="S969" s="222"/>
      <c r="T969" s="222"/>
      <c r="U969" s="222"/>
      <c r="V969" s="222"/>
      <c r="W969" s="222"/>
      <c r="X969" s="222"/>
      <c r="Y969" s="222"/>
      <c r="Z969" s="222"/>
      <c r="AA969" s="222"/>
      <c r="AB969" s="222"/>
      <c r="AC969" s="222"/>
      <c r="AD969" s="222"/>
      <c r="AE969" s="222"/>
      <c r="AF969" s="222"/>
      <c r="AG969" s="222"/>
      <c r="AH969" s="222"/>
      <c r="AI969" s="222"/>
      <c r="AJ969" s="222"/>
      <c r="AK969" s="222"/>
      <c r="AL969" s="222"/>
      <c r="AM969" s="222"/>
      <c r="AN969" s="222"/>
      <c r="AO969" s="222"/>
      <c r="AP969" s="222"/>
      <c r="AQ969" s="222"/>
      <c r="AR969" s="222"/>
      <c r="AS969" s="222"/>
      <c r="AT969" s="222"/>
      <c r="AU969" s="222"/>
      <c r="AV969" s="222"/>
      <c r="AW969" s="222"/>
      <c r="AX969" s="222"/>
      <c r="AY969" s="222"/>
      <c r="AZ969" s="222"/>
      <c r="BA969" s="222"/>
      <c r="BB969" s="222"/>
      <c r="BC969" s="222"/>
      <c r="BD969" s="222"/>
      <c r="BE969" s="222"/>
      <c r="BF969" s="222"/>
      <c r="BG969" s="222"/>
      <c r="BH969" s="222"/>
      <c r="BI969" s="222"/>
      <c r="BJ969" s="222"/>
      <c r="BK969" s="222"/>
      <c r="BL969" s="222"/>
    </row>
    <row r="970">
      <c r="A970" s="222"/>
      <c r="B970" s="222"/>
      <c r="C970" s="222"/>
      <c r="D970" s="222"/>
      <c r="E970" s="222"/>
      <c r="F970" s="222"/>
      <c r="G970" s="222"/>
      <c r="H970" s="222"/>
      <c r="I970" s="222"/>
      <c r="J970" s="222"/>
      <c r="K970" s="222"/>
      <c r="L970" s="222"/>
      <c r="M970" s="222"/>
      <c r="N970" s="222"/>
      <c r="O970" s="222"/>
      <c r="P970" s="222"/>
      <c r="Q970" s="222"/>
      <c r="R970" s="222"/>
      <c r="S970" s="222"/>
      <c r="T970" s="222"/>
      <c r="U970" s="222"/>
      <c r="V970" s="222"/>
      <c r="W970" s="222"/>
      <c r="X970" s="222"/>
      <c r="Y970" s="222"/>
      <c r="Z970" s="222"/>
      <c r="AA970" s="222"/>
      <c r="AB970" s="222"/>
      <c r="AC970" s="222"/>
      <c r="AD970" s="222"/>
      <c r="AE970" s="222"/>
      <c r="AF970" s="222"/>
      <c r="AG970" s="222"/>
      <c r="AH970" s="222"/>
      <c r="AI970" s="222"/>
      <c r="AJ970" s="222"/>
      <c r="AK970" s="222"/>
      <c r="AL970" s="222"/>
      <c r="AM970" s="222"/>
      <c r="AN970" s="222"/>
      <c r="AO970" s="222"/>
      <c r="AP970" s="222"/>
      <c r="AQ970" s="222"/>
      <c r="AR970" s="222"/>
      <c r="AS970" s="222"/>
      <c r="AT970" s="222"/>
      <c r="AU970" s="222"/>
      <c r="AV970" s="222"/>
      <c r="AW970" s="222"/>
      <c r="AX970" s="222"/>
      <c r="AY970" s="222"/>
      <c r="AZ970" s="222"/>
      <c r="BA970" s="222"/>
      <c r="BB970" s="222"/>
      <c r="BC970" s="222"/>
      <c r="BD970" s="222"/>
      <c r="BE970" s="222"/>
      <c r="BF970" s="222"/>
      <c r="BG970" s="222"/>
      <c r="BH970" s="222"/>
      <c r="BI970" s="222"/>
      <c r="BJ970" s="222"/>
      <c r="BK970" s="222"/>
      <c r="BL970" s="222"/>
    </row>
    <row r="971">
      <c r="A971" s="222"/>
      <c r="B971" s="222"/>
      <c r="C971" s="222"/>
      <c r="D971" s="222"/>
      <c r="E971" s="222"/>
      <c r="F971" s="222"/>
      <c r="G971" s="222"/>
      <c r="H971" s="222"/>
      <c r="I971" s="222"/>
      <c r="J971" s="222"/>
      <c r="K971" s="222"/>
      <c r="L971" s="222"/>
      <c r="M971" s="222"/>
      <c r="N971" s="222"/>
      <c r="O971" s="222"/>
      <c r="P971" s="222"/>
      <c r="Q971" s="222"/>
      <c r="R971" s="222"/>
      <c r="S971" s="222"/>
      <c r="T971" s="222"/>
      <c r="U971" s="222"/>
      <c r="V971" s="222"/>
      <c r="W971" s="222"/>
      <c r="X971" s="222"/>
      <c r="Y971" s="222"/>
      <c r="Z971" s="222"/>
      <c r="AA971" s="222"/>
      <c r="AB971" s="222"/>
      <c r="AC971" s="222"/>
      <c r="AD971" s="222"/>
      <c r="AE971" s="222"/>
      <c r="AF971" s="222"/>
      <c r="AG971" s="222"/>
      <c r="AH971" s="222"/>
      <c r="AI971" s="222"/>
      <c r="AJ971" s="222"/>
      <c r="AK971" s="222"/>
      <c r="AL971" s="222"/>
      <c r="AM971" s="222"/>
      <c r="AN971" s="222"/>
      <c r="AO971" s="222"/>
      <c r="AP971" s="222"/>
      <c r="AQ971" s="222"/>
      <c r="AR971" s="222"/>
      <c r="AS971" s="222"/>
      <c r="AT971" s="222"/>
      <c r="AU971" s="222"/>
      <c r="AV971" s="222"/>
      <c r="AW971" s="222"/>
      <c r="AX971" s="222"/>
      <c r="AY971" s="222"/>
      <c r="AZ971" s="222"/>
      <c r="BA971" s="222"/>
      <c r="BB971" s="222"/>
      <c r="BC971" s="222"/>
      <c r="BD971" s="222"/>
      <c r="BE971" s="222"/>
      <c r="BF971" s="222"/>
      <c r="BG971" s="222"/>
      <c r="BH971" s="222"/>
      <c r="BI971" s="222"/>
      <c r="BJ971" s="222"/>
      <c r="BK971" s="222"/>
      <c r="BL971" s="222"/>
    </row>
    <row r="972">
      <c r="A972" s="222"/>
      <c r="B972" s="222"/>
      <c r="C972" s="222"/>
      <c r="D972" s="222"/>
      <c r="E972" s="222"/>
      <c r="F972" s="222"/>
      <c r="G972" s="222"/>
      <c r="H972" s="222"/>
      <c r="I972" s="222"/>
      <c r="J972" s="222"/>
      <c r="K972" s="222"/>
      <c r="L972" s="222"/>
      <c r="M972" s="222"/>
      <c r="N972" s="222"/>
      <c r="O972" s="222"/>
      <c r="P972" s="222"/>
      <c r="Q972" s="222"/>
      <c r="R972" s="222"/>
      <c r="S972" s="222"/>
      <c r="T972" s="222"/>
      <c r="U972" s="222"/>
      <c r="V972" s="222"/>
      <c r="W972" s="222"/>
      <c r="X972" s="222"/>
      <c r="Y972" s="222"/>
      <c r="Z972" s="222"/>
      <c r="AA972" s="222"/>
      <c r="AB972" s="222"/>
      <c r="AC972" s="222"/>
      <c r="AD972" s="222"/>
      <c r="AE972" s="222"/>
      <c r="AF972" s="222"/>
      <c r="AG972" s="222"/>
      <c r="AH972" s="222"/>
      <c r="AI972" s="222"/>
      <c r="AJ972" s="222"/>
      <c r="AK972" s="222"/>
      <c r="AL972" s="222"/>
      <c r="AM972" s="222"/>
      <c r="AN972" s="222"/>
      <c r="AO972" s="222"/>
      <c r="AP972" s="222"/>
      <c r="AQ972" s="222"/>
      <c r="AR972" s="222"/>
      <c r="AS972" s="222"/>
      <c r="AT972" s="222"/>
      <c r="AU972" s="222"/>
      <c r="AV972" s="222"/>
      <c r="AW972" s="222"/>
      <c r="AX972" s="222"/>
      <c r="AY972" s="222"/>
      <c r="AZ972" s="222"/>
      <c r="BA972" s="222"/>
      <c r="BB972" s="222"/>
      <c r="BC972" s="222"/>
      <c r="BD972" s="222"/>
      <c r="BE972" s="222"/>
      <c r="BF972" s="222"/>
      <c r="BG972" s="222"/>
      <c r="BH972" s="222"/>
      <c r="BI972" s="222"/>
      <c r="BJ972" s="222"/>
      <c r="BK972" s="222"/>
      <c r="BL972" s="222"/>
    </row>
    <row r="973">
      <c r="A973" s="222"/>
      <c r="B973" s="222"/>
      <c r="C973" s="222"/>
      <c r="D973" s="222"/>
      <c r="E973" s="222"/>
      <c r="F973" s="222"/>
      <c r="G973" s="222"/>
      <c r="H973" s="222"/>
      <c r="I973" s="222"/>
      <c r="J973" s="222"/>
      <c r="K973" s="222"/>
      <c r="L973" s="222"/>
      <c r="M973" s="222"/>
      <c r="N973" s="222"/>
      <c r="O973" s="222"/>
      <c r="P973" s="222"/>
      <c r="Q973" s="222"/>
      <c r="R973" s="222"/>
      <c r="S973" s="222"/>
      <c r="T973" s="222"/>
      <c r="U973" s="222"/>
      <c r="V973" s="222"/>
      <c r="W973" s="222"/>
      <c r="X973" s="222"/>
      <c r="Y973" s="222"/>
      <c r="Z973" s="222"/>
      <c r="AA973" s="222"/>
      <c r="AB973" s="222"/>
      <c r="AC973" s="222"/>
      <c r="AD973" s="222"/>
      <c r="AE973" s="222"/>
      <c r="AF973" s="222"/>
      <c r="AG973" s="222"/>
      <c r="AH973" s="222"/>
      <c r="AI973" s="222"/>
      <c r="AJ973" s="222"/>
      <c r="AK973" s="222"/>
      <c r="AL973" s="222"/>
      <c r="AM973" s="222"/>
      <c r="AN973" s="222"/>
      <c r="AO973" s="222"/>
      <c r="AP973" s="222"/>
      <c r="AQ973" s="222"/>
      <c r="AR973" s="222"/>
      <c r="AS973" s="222"/>
      <c r="AT973" s="222"/>
      <c r="AU973" s="222"/>
      <c r="AV973" s="222"/>
      <c r="AW973" s="222"/>
      <c r="AX973" s="222"/>
      <c r="AY973" s="222"/>
      <c r="AZ973" s="222"/>
      <c r="BA973" s="222"/>
      <c r="BB973" s="222"/>
      <c r="BC973" s="222"/>
      <c r="BD973" s="222"/>
      <c r="BE973" s="222"/>
      <c r="BF973" s="222"/>
      <c r="BG973" s="222"/>
      <c r="BH973" s="222"/>
      <c r="BI973" s="222"/>
      <c r="BJ973" s="222"/>
      <c r="BK973" s="222"/>
      <c r="BL973" s="222"/>
    </row>
    <row r="974">
      <c r="A974" s="222"/>
      <c r="B974" s="222"/>
      <c r="C974" s="222"/>
      <c r="D974" s="222"/>
      <c r="E974" s="222"/>
      <c r="F974" s="222"/>
      <c r="G974" s="222"/>
      <c r="H974" s="222"/>
      <c r="I974" s="222"/>
      <c r="J974" s="222"/>
      <c r="K974" s="222"/>
      <c r="L974" s="222"/>
      <c r="M974" s="222"/>
      <c r="N974" s="222"/>
      <c r="O974" s="222"/>
      <c r="P974" s="222"/>
      <c r="Q974" s="222"/>
      <c r="R974" s="222"/>
      <c r="S974" s="222"/>
      <c r="T974" s="222"/>
      <c r="U974" s="222"/>
      <c r="V974" s="222"/>
      <c r="W974" s="222"/>
      <c r="X974" s="222"/>
      <c r="Y974" s="222"/>
      <c r="Z974" s="222"/>
      <c r="AA974" s="222"/>
      <c r="AB974" s="222"/>
      <c r="AC974" s="222"/>
      <c r="AD974" s="222"/>
      <c r="AE974" s="222"/>
      <c r="AF974" s="222"/>
      <c r="AG974" s="222"/>
      <c r="AH974" s="222"/>
      <c r="AI974" s="222"/>
      <c r="AJ974" s="222"/>
      <c r="AK974" s="222"/>
      <c r="AL974" s="222"/>
      <c r="AM974" s="222"/>
      <c r="AN974" s="222"/>
      <c r="AO974" s="222"/>
      <c r="AP974" s="222"/>
      <c r="AQ974" s="222"/>
      <c r="AR974" s="222"/>
      <c r="AS974" s="222"/>
      <c r="AT974" s="222"/>
      <c r="AU974" s="222"/>
      <c r="AV974" s="222"/>
      <c r="AW974" s="222"/>
      <c r="AX974" s="222"/>
      <c r="AY974" s="222"/>
      <c r="AZ974" s="222"/>
      <c r="BA974" s="222"/>
      <c r="BB974" s="222"/>
      <c r="BC974" s="222"/>
      <c r="BD974" s="222"/>
      <c r="BE974" s="222"/>
      <c r="BF974" s="222"/>
      <c r="BG974" s="222"/>
      <c r="BH974" s="222"/>
      <c r="BI974" s="222"/>
      <c r="BJ974" s="222"/>
      <c r="BK974" s="222"/>
      <c r="BL974" s="222"/>
    </row>
    <row r="975">
      <c r="A975" s="222"/>
      <c r="B975" s="222"/>
      <c r="C975" s="222"/>
      <c r="D975" s="222"/>
      <c r="E975" s="222"/>
      <c r="F975" s="222"/>
      <c r="G975" s="222"/>
      <c r="H975" s="222"/>
      <c r="I975" s="222"/>
      <c r="J975" s="222"/>
      <c r="K975" s="222"/>
      <c r="L975" s="222"/>
      <c r="M975" s="222"/>
      <c r="N975" s="222"/>
      <c r="O975" s="222"/>
      <c r="P975" s="222"/>
      <c r="Q975" s="222"/>
      <c r="R975" s="222"/>
      <c r="S975" s="222"/>
      <c r="T975" s="222"/>
      <c r="U975" s="222"/>
      <c r="V975" s="222"/>
      <c r="W975" s="222"/>
      <c r="X975" s="222"/>
      <c r="Y975" s="222"/>
      <c r="Z975" s="222"/>
      <c r="AA975" s="222"/>
      <c r="AB975" s="222"/>
      <c r="AC975" s="222"/>
      <c r="AD975" s="222"/>
      <c r="AE975" s="222"/>
      <c r="AF975" s="222"/>
      <c r="AG975" s="222"/>
      <c r="AH975" s="222"/>
      <c r="AI975" s="222"/>
      <c r="AJ975" s="222"/>
      <c r="AK975" s="222"/>
      <c r="AL975" s="222"/>
      <c r="AM975" s="222"/>
      <c r="AN975" s="222"/>
      <c r="AO975" s="222"/>
      <c r="AP975" s="222"/>
      <c r="AQ975" s="222"/>
      <c r="AR975" s="222"/>
      <c r="AS975" s="222"/>
      <c r="AT975" s="222"/>
      <c r="AU975" s="222"/>
      <c r="AV975" s="222"/>
      <c r="AW975" s="222"/>
      <c r="AX975" s="222"/>
      <c r="AY975" s="222"/>
      <c r="AZ975" s="222"/>
      <c r="BA975" s="222"/>
      <c r="BB975" s="222"/>
      <c r="BC975" s="222"/>
      <c r="BD975" s="222"/>
      <c r="BE975" s="222"/>
      <c r="BF975" s="222"/>
      <c r="BG975" s="222"/>
      <c r="BH975" s="222"/>
      <c r="BI975" s="222"/>
      <c r="BJ975" s="222"/>
      <c r="BK975" s="222"/>
      <c r="BL975" s="222"/>
    </row>
    <row r="976">
      <c r="A976" s="222"/>
      <c r="B976" s="222"/>
      <c r="C976" s="222"/>
      <c r="D976" s="222"/>
      <c r="E976" s="222"/>
      <c r="F976" s="222"/>
      <c r="G976" s="222"/>
      <c r="H976" s="222"/>
      <c r="I976" s="222"/>
      <c r="J976" s="222"/>
      <c r="K976" s="222"/>
      <c r="L976" s="222"/>
      <c r="M976" s="222"/>
      <c r="N976" s="222"/>
      <c r="O976" s="222"/>
      <c r="P976" s="222"/>
      <c r="Q976" s="222"/>
      <c r="R976" s="222"/>
      <c r="S976" s="222"/>
      <c r="T976" s="222"/>
      <c r="U976" s="222"/>
      <c r="V976" s="222"/>
      <c r="W976" s="222"/>
      <c r="X976" s="222"/>
      <c r="Y976" s="222"/>
      <c r="Z976" s="222"/>
      <c r="AA976" s="222"/>
      <c r="AB976" s="222"/>
      <c r="AC976" s="222"/>
      <c r="AD976" s="222"/>
      <c r="AE976" s="222"/>
      <c r="AF976" s="222"/>
      <c r="AG976" s="222"/>
      <c r="AH976" s="222"/>
      <c r="AI976" s="222"/>
      <c r="AJ976" s="222"/>
      <c r="AK976" s="222"/>
      <c r="AL976" s="222"/>
      <c r="AM976" s="222"/>
      <c r="AN976" s="222"/>
      <c r="AO976" s="222"/>
      <c r="AP976" s="222"/>
      <c r="AQ976" s="222"/>
      <c r="AR976" s="222"/>
      <c r="AS976" s="222"/>
      <c r="AT976" s="222"/>
      <c r="AU976" s="222"/>
      <c r="AV976" s="222"/>
      <c r="AW976" s="222"/>
      <c r="AX976" s="222"/>
      <c r="AY976" s="222"/>
      <c r="AZ976" s="222"/>
      <c r="BA976" s="222"/>
      <c r="BB976" s="222"/>
      <c r="BC976" s="222"/>
      <c r="BD976" s="222"/>
      <c r="BE976" s="222"/>
      <c r="BF976" s="222"/>
      <c r="BG976" s="222"/>
      <c r="BH976" s="222"/>
      <c r="BI976" s="222"/>
      <c r="BJ976" s="222"/>
      <c r="BK976" s="222"/>
      <c r="BL976" s="222"/>
    </row>
    <row r="977">
      <c r="A977" s="222"/>
      <c r="B977" s="222"/>
      <c r="C977" s="222"/>
      <c r="D977" s="222"/>
      <c r="E977" s="222"/>
      <c r="F977" s="222"/>
      <c r="G977" s="222"/>
      <c r="H977" s="222"/>
      <c r="I977" s="222"/>
      <c r="J977" s="222"/>
      <c r="K977" s="222"/>
      <c r="L977" s="222"/>
      <c r="M977" s="222"/>
      <c r="N977" s="222"/>
      <c r="O977" s="222"/>
      <c r="P977" s="222"/>
      <c r="Q977" s="222"/>
      <c r="R977" s="222"/>
      <c r="S977" s="222"/>
      <c r="T977" s="222"/>
      <c r="U977" s="222"/>
      <c r="V977" s="222"/>
      <c r="W977" s="222"/>
      <c r="X977" s="222"/>
      <c r="Y977" s="222"/>
      <c r="Z977" s="222"/>
      <c r="AA977" s="222"/>
      <c r="AB977" s="222"/>
      <c r="AC977" s="222"/>
      <c r="AD977" s="222"/>
      <c r="AE977" s="222"/>
      <c r="AF977" s="222"/>
      <c r="AG977" s="222"/>
      <c r="AH977" s="222"/>
      <c r="AI977" s="222"/>
      <c r="AJ977" s="222"/>
      <c r="AK977" s="222"/>
      <c r="AL977" s="222"/>
      <c r="AM977" s="222"/>
      <c r="AN977" s="222"/>
      <c r="AO977" s="222"/>
      <c r="AP977" s="222"/>
      <c r="AQ977" s="222"/>
      <c r="AR977" s="222"/>
      <c r="AS977" s="222"/>
      <c r="AT977" s="222"/>
      <c r="AU977" s="222"/>
      <c r="AV977" s="222"/>
      <c r="AW977" s="222"/>
      <c r="AX977" s="222"/>
      <c r="AY977" s="222"/>
      <c r="AZ977" s="222"/>
      <c r="BA977" s="222"/>
      <c r="BB977" s="222"/>
      <c r="BC977" s="222"/>
      <c r="BD977" s="222"/>
      <c r="BE977" s="222"/>
      <c r="BF977" s="222"/>
      <c r="BG977" s="222"/>
      <c r="BH977" s="222"/>
      <c r="BI977" s="222"/>
      <c r="BJ977" s="222"/>
      <c r="BK977" s="222"/>
      <c r="BL977" s="222"/>
    </row>
    <row r="978">
      <c r="A978" s="222"/>
      <c r="B978" s="222"/>
      <c r="C978" s="222"/>
      <c r="D978" s="222"/>
      <c r="E978" s="222"/>
      <c r="F978" s="222"/>
      <c r="G978" s="222"/>
      <c r="H978" s="222"/>
      <c r="I978" s="222"/>
      <c r="J978" s="222"/>
      <c r="K978" s="222"/>
      <c r="L978" s="222"/>
      <c r="M978" s="222"/>
      <c r="N978" s="222"/>
      <c r="O978" s="222"/>
      <c r="P978" s="222"/>
      <c r="Q978" s="222"/>
      <c r="R978" s="222"/>
      <c r="S978" s="222"/>
      <c r="T978" s="222"/>
      <c r="U978" s="222"/>
      <c r="V978" s="222"/>
      <c r="W978" s="222"/>
      <c r="X978" s="222"/>
      <c r="Y978" s="222"/>
      <c r="Z978" s="222"/>
      <c r="AA978" s="222"/>
      <c r="AB978" s="222"/>
      <c r="AC978" s="222"/>
      <c r="AD978" s="222"/>
      <c r="AE978" s="222"/>
      <c r="AF978" s="222"/>
      <c r="AG978" s="222"/>
      <c r="AH978" s="222"/>
      <c r="AI978" s="222"/>
      <c r="AJ978" s="222"/>
      <c r="AK978" s="222"/>
      <c r="AL978" s="222"/>
      <c r="AM978" s="222"/>
      <c r="AN978" s="222"/>
      <c r="AO978" s="222"/>
      <c r="AP978" s="222"/>
      <c r="AQ978" s="222"/>
      <c r="AR978" s="222"/>
      <c r="AS978" s="222"/>
      <c r="AT978" s="222"/>
      <c r="AU978" s="222"/>
      <c r="AV978" s="222"/>
      <c r="AW978" s="222"/>
      <c r="AX978" s="222"/>
      <c r="AY978" s="222"/>
      <c r="AZ978" s="222"/>
      <c r="BA978" s="222"/>
      <c r="BB978" s="222"/>
      <c r="BC978" s="222"/>
      <c r="BD978" s="222"/>
      <c r="BE978" s="222"/>
      <c r="BF978" s="222"/>
      <c r="BG978" s="222"/>
      <c r="BH978" s="222"/>
      <c r="BI978" s="222"/>
      <c r="BJ978" s="222"/>
      <c r="BK978" s="222"/>
      <c r="BL978" s="222"/>
    </row>
    <row r="979">
      <c r="A979" s="222"/>
      <c r="B979" s="222"/>
      <c r="C979" s="222"/>
      <c r="D979" s="222"/>
      <c r="E979" s="222"/>
      <c r="F979" s="222"/>
      <c r="G979" s="222"/>
      <c r="H979" s="222"/>
      <c r="I979" s="222"/>
      <c r="J979" s="222"/>
      <c r="K979" s="222"/>
      <c r="L979" s="222"/>
      <c r="M979" s="222"/>
      <c r="N979" s="222"/>
      <c r="O979" s="222"/>
      <c r="P979" s="222"/>
      <c r="Q979" s="222"/>
      <c r="R979" s="222"/>
      <c r="S979" s="222"/>
      <c r="T979" s="222"/>
      <c r="U979" s="222"/>
      <c r="V979" s="222"/>
      <c r="W979" s="222"/>
      <c r="X979" s="222"/>
      <c r="Y979" s="222"/>
      <c r="Z979" s="222"/>
      <c r="AA979" s="222"/>
      <c r="AB979" s="222"/>
      <c r="AC979" s="222"/>
      <c r="AD979" s="222"/>
      <c r="AE979" s="222"/>
      <c r="AF979" s="222"/>
      <c r="AG979" s="222"/>
      <c r="AH979" s="222"/>
      <c r="AI979" s="222"/>
      <c r="AJ979" s="222"/>
      <c r="AK979" s="222"/>
      <c r="AL979" s="222"/>
      <c r="AM979" s="222"/>
      <c r="AN979" s="222"/>
      <c r="AO979" s="222"/>
      <c r="AP979" s="222"/>
      <c r="AQ979" s="222"/>
      <c r="AR979" s="222"/>
      <c r="AS979" s="222"/>
      <c r="AT979" s="222"/>
      <c r="AU979" s="222"/>
      <c r="AV979" s="222"/>
      <c r="AW979" s="222"/>
      <c r="AX979" s="222"/>
      <c r="AY979" s="222"/>
      <c r="AZ979" s="222"/>
      <c r="BA979" s="222"/>
      <c r="BB979" s="222"/>
      <c r="BC979" s="222"/>
      <c r="BD979" s="222"/>
      <c r="BE979" s="222"/>
      <c r="BF979" s="222"/>
      <c r="BG979" s="222"/>
      <c r="BH979" s="222"/>
      <c r="BI979" s="222"/>
      <c r="BJ979" s="222"/>
      <c r="BK979" s="222"/>
      <c r="BL979" s="222"/>
    </row>
    <row r="980">
      <c r="A980" s="222"/>
      <c r="B980" s="222"/>
      <c r="C980" s="222"/>
      <c r="D980" s="222"/>
      <c r="E980" s="222"/>
      <c r="F980" s="222"/>
      <c r="G980" s="222"/>
      <c r="H980" s="222"/>
      <c r="I980" s="222"/>
      <c r="J980" s="222"/>
      <c r="K980" s="222"/>
      <c r="L980" s="222"/>
      <c r="M980" s="222"/>
      <c r="N980" s="222"/>
      <c r="O980" s="222"/>
      <c r="P980" s="222"/>
      <c r="Q980" s="222"/>
      <c r="R980" s="222"/>
      <c r="S980" s="222"/>
      <c r="T980" s="222"/>
      <c r="U980" s="222"/>
      <c r="V980" s="222"/>
      <c r="W980" s="222"/>
      <c r="X980" s="222"/>
      <c r="Y980" s="222"/>
      <c r="Z980" s="222"/>
      <c r="AA980" s="222"/>
      <c r="AB980" s="222"/>
      <c r="AC980" s="222"/>
      <c r="AD980" s="222"/>
      <c r="AE980" s="222"/>
      <c r="AF980" s="222"/>
      <c r="AG980" s="222"/>
      <c r="AH980" s="222"/>
      <c r="AI980" s="222"/>
      <c r="AJ980" s="222"/>
      <c r="AK980" s="222"/>
      <c r="AL980" s="222"/>
      <c r="AM980" s="222"/>
      <c r="AN980" s="222"/>
      <c r="AO980" s="222"/>
      <c r="AP980" s="222"/>
      <c r="AQ980" s="222"/>
      <c r="AR980" s="222"/>
      <c r="AS980" s="222"/>
      <c r="AT980" s="222"/>
      <c r="AU980" s="222"/>
      <c r="AV980" s="222"/>
      <c r="AW980" s="222"/>
      <c r="AX980" s="222"/>
      <c r="AY980" s="222"/>
      <c r="AZ980" s="222"/>
      <c r="BA980" s="222"/>
      <c r="BB980" s="222"/>
      <c r="BC980" s="222"/>
      <c r="BD980" s="222"/>
      <c r="BE980" s="222"/>
      <c r="BF980" s="222"/>
      <c r="BG980" s="222"/>
      <c r="BH980" s="222"/>
      <c r="BI980" s="222"/>
      <c r="BJ980" s="222"/>
      <c r="BK980" s="222"/>
      <c r="BL980" s="222"/>
    </row>
    <row r="981">
      <c r="A981" s="222"/>
      <c r="B981" s="222"/>
      <c r="C981" s="222"/>
      <c r="D981" s="222"/>
      <c r="E981" s="222"/>
      <c r="F981" s="222"/>
      <c r="G981" s="222"/>
      <c r="H981" s="222"/>
      <c r="I981" s="222"/>
      <c r="J981" s="222"/>
      <c r="K981" s="222"/>
      <c r="L981" s="222"/>
      <c r="M981" s="222"/>
      <c r="N981" s="222"/>
      <c r="O981" s="222"/>
      <c r="P981" s="222"/>
      <c r="Q981" s="222"/>
      <c r="R981" s="222"/>
      <c r="S981" s="222"/>
      <c r="T981" s="222"/>
      <c r="U981" s="222"/>
      <c r="V981" s="222"/>
      <c r="W981" s="222"/>
      <c r="X981" s="222"/>
      <c r="Y981" s="222"/>
      <c r="Z981" s="222"/>
      <c r="AA981" s="222"/>
      <c r="AB981" s="222"/>
      <c r="AC981" s="222"/>
      <c r="AD981" s="222"/>
      <c r="AE981" s="222"/>
      <c r="AF981" s="222"/>
      <c r="AG981" s="222"/>
      <c r="AH981" s="222"/>
      <c r="AI981" s="222"/>
      <c r="AJ981" s="222"/>
      <c r="AK981" s="222"/>
      <c r="AL981" s="222"/>
      <c r="AM981" s="222"/>
      <c r="AN981" s="222"/>
      <c r="AO981" s="222"/>
      <c r="AP981" s="222"/>
      <c r="AQ981" s="222"/>
      <c r="AR981" s="222"/>
      <c r="AS981" s="222"/>
      <c r="AT981" s="222"/>
      <c r="AU981" s="222"/>
      <c r="AV981" s="222"/>
      <c r="AW981" s="222"/>
      <c r="AX981" s="222"/>
      <c r="AY981" s="222"/>
      <c r="AZ981" s="222"/>
      <c r="BA981" s="222"/>
      <c r="BB981" s="222"/>
      <c r="BC981" s="222"/>
      <c r="BD981" s="222"/>
      <c r="BE981" s="222"/>
      <c r="BF981" s="222"/>
      <c r="BG981" s="222"/>
      <c r="BH981" s="222"/>
      <c r="BI981" s="222"/>
      <c r="BJ981" s="222"/>
      <c r="BK981" s="222"/>
      <c r="BL981" s="222"/>
    </row>
    <row r="982">
      <c r="A982" s="222"/>
      <c r="B982" s="222"/>
      <c r="C982" s="222"/>
      <c r="D982" s="222"/>
      <c r="E982" s="222"/>
      <c r="F982" s="222"/>
      <c r="G982" s="222"/>
      <c r="H982" s="222"/>
      <c r="I982" s="222"/>
      <c r="J982" s="222"/>
      <c r="K982" s="222"/>
      <c r="L982" s="222"/>
      <c r="M982" s="222"/>
      <c r="N982" s="222"/>
      <c r="O982" s="222"/>
      <c r="P982" s="222"/>
      <c r="Q982" s="222"/>
      <c r="R982" s="222"/>
      <c r="S982" s="222"/>
      <c r="T982" s="222"/>
      <c r="U982" s="222"/>
      <c r="V982" s="222"/>
      <c r="W982" s="222"/>
      <c r="X982" s="222"/>
      <c r="Y982" s="222"/>
      <c r="Z982" s="222"/>
      <c r="AA982" s="222"/>
      <c r="AB982" s="222"/>
      <c r="AC982" s="222"/>
      <c r="AD982" s="222"/>
      <c r="AE982" s="222"/>
      <c r="AF982" s="222"/>
      <c r="AG982" s="222"/>
      <c r="AH982" s="222"/>
      <c r="AI982" s="222"/>
      <c r="AJ982" s="222"/>
      <c r="AK982" s="222"/>
      <c r="AL982" s="222"/>
      <c r="AM982" s="222"/>
      <c r="AN982" s="222"/>
      <c r="AO982" s="222"/>
      <c r="AP982" s="222"/>
      <c r="AQ982" s="222"/>
      <c r="AR982" s="222"/>
      <c r="AS982" s="222"/>
      <c r="AT982" s="222"/>
      <c r="AU982" s="222"/>
      <c r="AV982" s="222"/>
      <c r="AW982" s="222"/>
      <c r="AX982" s="222"/>
      <c r="AY982" s="222"/>
      <c r="AZ982" s="222"/>
      <c r="BA982" s="222"/>
      <c r="BB982" s="222"/>
      <c r="BC982" s="222"/>
      <c r="BD982" s="222"/>
      <c r="BE982" s="222"/>
      <c r="BF982" s="222"/>
      <c r="BG982" s="222"/>
      <c r="BH982" s="222"/>
      <c r="BI982" s="222"/>
      <c r="BJ982" s="222"/>
      <c r="BK982" s="222"/>
      <c r="BL982" s="222"/>
    </row>
    <row r="983">
      <c r="A983" s="222"/>
      <c r="B983" s="222"/>
      <c r="C983" s="222"/>
      <c r="D983" s="222"/>
      <c r="E983" s="222"/>
      <c r="F983" s="222"/>
      <c r="G983" s="222"/>
      <c r="H983" s="222"/>
      <c r="I983" s="222"/>
      <c r="J983" s="222"/>
      <c r="K983" s="222"/>
      <c r="L983" s="222"/>
      <c r="M983" s="222"/>
      <c r="N983" s="222"/>
      <c r="O983" s="222"/>
      <c r="P983" s="222"/>
      <c r="Q983" s="222"/>
      <c r="R983" s="222"/>
      <c r="S983" s="222"/>
      <c r="T983" s="222"/>
      <c r="U983" s="222"/>
      <c r="V983" s="222"/>
      <c r="W983" s="222"/>
      <c r="X983" s="222"/>
      <c r="Y983" s="222"/>
      <c r="Z983" s="222"/>
      <c r="AA983" s="222"/>
      <c r="AB983" s="222"/>
      <c r="AC983" s="222"/>
      <c r="AD983" s="222"/>
      <c r="AE983" s="222"/>
      <c r="AF983" s="222"/>
      <c r="AG983" s="222"/>
      <c r="AH983" s="222"/>
      <c r="AI983" s="222"/>
      <c r="AJ983" s="222"/>
      <c r="AK983" s="222"/>
      <c r="AL983" s="222"/>
      <c r="AM983" s="222"/>
      <c r="AN983" s="222"/>
      <c r="AO983" s="222"/>
      <c r="AP983" s="222"/>
      <c r="AQ983" s="222"/>
      <c r="AR983" s="222"/>
      <c r="AS983" s="222"/>
      <c r="AT983" s="222"/>
      <c r="AU983" s="222"/>
      <c r="AV983" s="222"/>
      <c r="AW983" s="222"/>
      <c r="AX983" s="222"/>
      <c r="AY983" s="222"/>
      <c r="AZ983" s="222"/>
      <c r="BA983" s="222"/>
      <c r="BB983" s="222"/>
      <c r="BC983" s="222"/>
      <c r="BD983" s="222"/>
      <c r="BE983" s="222"/>
      <c r="BF983" s="222"/>
      <c r="BG983" s="222"/>
      <c r="BH983" s="222"/>
      <c r="BI983" s="222"/>
      <c r="BJ983" s="222"/>
      <c r="BK983" s="222"/>
      <c r="BL983" s="222"/>
    </row>
    <row r="984">
      <c r="A984" s="222"/>
      <c r="B984" s="222"/>
      <c r="C984" s="222"/>
      <c r="D984" s="222"/>
      <c r="E984" s="222"/>
      <c r="F984" s="222"/>
      <c r="G984" s="222"/>
      <c r="H984" s="222"/>
      <c r="I984" s="222"/>
      <c r="J984" s="222"/>
      <c r="K984" s="222"/>
      <c r="L984" s="222"/>
      <c r="M984" s="222"/>
      <c r="N984" s="222"/>
      <c r="O984" s="222"/>
      <c r="P984" s="222"/>
      <c r="Q984" s="222"/>
      <c r="R984" s="222"/>
      <c r="S984" s="222"/>
      <c r="T984" s="222"/>
      <c r="U984" s="222"/>
      <c r="V984" s="222"/>
      <c r="W984" s="222"/>
      <c r="X984" s="222"/>
      <c r="Y984" s="222"/>
      <c r="Z984" s="222"/>
      <c r="AA984" s="222"/>
      <c r="AB984" s="222"/>
      <c r="AC984" s="222"/>
      <c r="AD984" s="222"/>
      <c r="AE984" s="222"/>
      <c r="AF984" s="222"/>
      <c r="AG984" s="222"/>
      <c r="AH984" s="222"/>
      <c r="AI984" s="222"/>
      <c r="AJ984" s="222"/>
      <c r="AK984" s="222"/>
      <c r="AL984" s="222"/>
      <c r="AM984" s="222"/>
      <c r="AN984" s="222"/>
      <c r="AO984" s="222"/>
      <c r="AP984" s="222"/>
      <c r="AQ984" s="222"/>
      <c r="AR984" s="222"/>
      <c r="AS984" s="222"/>
      <c r="AT984" s="222"/>
      <c r="AU984" s="222"/>
      <c r="AV984" s="222"/>
      <c r="AW984" s="222"/>
      <c r="AX984" s="222"/>
      <c r="AY984" s="222"/>
      <c r="AZ984" s="222"/>
      <c r="BA984" s="222"/>
      <c r="BB984" s="222"/>
      <c r="BC984" s="222"/>
      <c r="BD984" s="222"/>
      <c r="BE984" s="222"/>
      <c r="BF984" s="222"/>
      <c r="BG984" s="222"/>
      <c r="BH984" s="222"/>
      <c r="BI984" s="222"/>
      <c r="BJ984" s="222"/>
      <c r="BK984" s="222"/>
      <c r="BL984" s="222"/>
    </row>
    <row r="985">
      <c r="A985" s="222"/>
      <c r="B985" s="222"/>
      <c r="C985" s="222"/>
      <c r="D985" s="222"/>
      <c r="E985" s="222"/>
      <c r="F985" s="222"/>
      <c r="G985" s="222"/>
      <c r="H985" s="222"/>
      <c r="I985" s="222"/>
      <c r="J985" s="222"/>
      <c r="K985" s="222"/>
      <c r="L985" s="222"/>
      <c r="M985" s="222"/>
      <c r="N985" s="222"/>
      <c r="O985" s="222"/>
      <c r="P985" s="222"/>
      <c r="Q985" s="222"/>
      <c r="R985" s="222"/>
      <c r="S985" s="222"/>
      <c r="T985" s="222"/>
      <c r="U985" s="222"/>
      <c r="V985" s="222"/>
      <c r="W985" s="222"/>
      <c r="X985" s="222"/>
      <c r="Y985" s="222"/>
      <c r="Z985" s="222"/>
      <c r="AA985" s="222"/>
      <c r="AB985" s="222"/>
      <c r="AC985" s="222"/>
      <c r="AD985" s="222"/>
      <c r="AE985" s="222"/>
      <c r="AF985" s="222"/>
      <c r="AG985" s="222"/>
      <c r="AH985" s="222"/>
      <c r="AI985" s="222"/>
      <c r="AJ985" s="222"/>
      <c r="AK985" s="222"/>
      <c r="AL985" s="222"/>
      <c r="AM985" s="222"/>
      <c r="AN985" s="222"/>
      <c r="AO985" s="222"/>
      <c r="AP985" s="222"/>
      <c r="AQ985" s="222"/>
      <c r="AR985" s="222"/>
      <c r="AS985" s="222"/>
      <c r="AT985" s="222"/>
      <c r="AU985" s="222"/>
      <c r="AV985" s="222"/>
      <c r="AW985" s="222"/>
      <c r="AX985" s="222"/>
      <c r="AY985" s="222"/>
      <c r="AZ985" s="222"/>
      <c r="BA985" s="222"/>
      <c r="BB985" s="222"/>
      <c r="BC985" s="222"/>
      <c r="BD985" s="222"/>
      <c r="BE985" s="222"/>
      <c r="BF985" s="222"/>
      <c r="BG985" s="222"/>
      <c r="BH985" s="222"/>
      <c r="BI985" s="222"/>
      <c r="BJ985" s="222"/>
      <c r="BK985" s="222"/>
      <c r="BL985" s="222"/>
    </row>
    <row r="986">
      <c r="A986" s="222"/>
      <c r="B986" s="222"/>
      <c r="C986" s="222"/>
      <c r="D986" s="222"/>
      <c r="E986" s="222"/>
      <c r="F986" s="222"/>
      <c r="G986" s="222"/>
      <c r="H986" s="222"/>
      <c r="I986" s="222"/>
      <c r="J986" s="222"/>
      <c r="K986" s="222"/>
      <c r="L986" s="222"/>
      <c r="M986" s="222"/>
      <c r="N986" s="222"/>
      <c r="O986" s="222"/>
      <c r="P986" s="222"/>
      <c r="Q986" s="222"/>
      <c r="R986" s="222"/>
      <c r="S986" s="222"/>
      <c r="T986" s="222"/>
      <c r="U986" s="222"/>
      <c r="V986" s="222"/>
      <c r="W986" s="222"/>
      <c r="X986" s="222"/>
      <c r="Y986" s="222"/>
      <c r="Z986" s="222"/>
      <c r="AA986" s="222"/>
      <c r="AB986" s="222"/>
      <c r="AC986" s="222"/>
      <c r="AD986" s="222"/>
      <c r="AE986" s="222"/>
      <c r="AF986" s="222"/>
      <c r="AG986" s="222"/>
      <c r="AH986" s="222"/>
      <c r="AI986" s="222"/>
      <c r="AJ986" s="222"/>
      <c r="AK986" s="222"/>
      <c r="AL986" s="222"/>
      <c r="AM986" s="222"/>
      <c r="AN986" s="222"/>
      <c r="AO986" s="222"/>
      <c r="AP986" s="222"/>
      <c r="AQ986" s="222"/>
      <c r="AR986" s="222"/>
      <c r="AS986" s="222"/>
      <c r="AT986" s="222"/>
      <c r="AU986" s="222"/>
      <c r="AV986" s="222"/>
      <c r="AW986" s="222"/>
      <c r="AX986" s="222"/>
      <c r="AY986" s="222"/>
      <c r="AZ986" s="222"/>
      <c r="BA986" s="222"/>
      <c r="BB986" s="222"/>
      <c r="BC986" s="222"/>
      <c r="BD986" s="222"/>
      <c r="BE986" s="222"/>
      <c r="BF986" s="222"/>
      <c r="BG986" s="222"/>
      <c r="BH986" s="222"/>
      <c r="BI986" s="222"/>
      <c r="BJ986" s="222"/>
      <c r="BK986" s="222"/>
      <c r="BL986" s="222"/>
    </row>
    <row r="987">
      <c r="A987" s="222"/>
      <c r="B987" s="222"/>
      <c r="C987" s="222"/>
      <c r="D987" s="222"/>
      <c r="E987" s="222"/>
      <c r="F987" s="222"/>
      <c r="G987" s="222"/>
      <c r="H987" s="222"/>
      <c r="I987" s="222"/>
      <c r="J987" s="222"/>
      <c r="K987" s="222"/>
      <c r="L987" s="222"/>
      <c r="M987" s="222"/>
      <c r="N987" s="222"/>
      <c r="O987" s="222"/>
      <c r="P987" s="222"/>
      <c r="Q987" s="222"/>
      <c r="R987" s="222"/>
      <c r="S987" s="222"/>
      <c r="T987" s="222"/>
      <c r="U987" s="222"/>
      <c r="V987" s="222"/>
      <c r="W987" s="222"/>
      <c r="X987" s="222"/>
      <c r="Y987" s="222"/>
      <c r="Z987" s="222"/>
      <c r="AA987" s="222"/>
      <c r="AB987" s="222"/>
      <c r="AC987" s="222"/>
      <c r="AD987" s="222"/>
      <c r="AE987" s="222"/>
      <c r="AF987" s="222"/>
      <c r="AG987" s="222"/>
      <c r="AH987" s="222"/>
      <c r="AI987" s="222"/>
      <c r="AJ987" s="222"/>
      <c r="AK987" s="222"/>
      <c r="AL987" s="222"/>
      <c r="AM987" s="222"/>
      <c r="AN987" s="222"/>
      <c r="AO987" s="222"/>
      <c r="AP987" s="222"/>
      <c r="AQ987" s="222"/>
      <c r="AR987" s="222"/>
      <c r="AS987" s="222"/>
      <c r="AT987" s="222"/>
      <c r="AU987" s="222"/>
      <c r="AV987" s="222"/>
      <c r="AW987" s="222"/>
      <c r="AX987" s="222"/>
      <c r="AY987" s="222"/>
      <c r="AZ987" s="222"/>
      <c r="BA987" s="222"/>
      <c r="BB987" s="222"/>
      <c r="BC987" s="222"/>
      <c r="BD987" s="222"/>
      <c r="BE987" s="222"/>
      <c r="BF987" s="222"/>
      <c r="BG987" s="222"/>
      <c r="BH987" s="222"/>
      <c r="BI987" s="222"/>
      <c r="BJ987" s="222"/>
      <c r="BK987" s="222"/>
      <c r="BL987" s="222"/>
    </row>
    <row r="988">
      <c r="A988" s="222"/>
      <c r="B988" s="222"/>
      <c r="C988" s="222"/>
      <c r="D988" s="222"/>
      <c r="E988" s="222"/>
      <c r="F988" s="222"/>
      <c r="G988" s="222"/>
      <c r="H988" s="222"/>
      <c r="I988" s="222"/>
      <c r="J988" s="222"/>
      <c r="K988" s="222"/>
      <c r="L988" s="222"/>
      <c r="M988" s="222"/>
      <c r="N988" s="222"/>
      <c r="O988" s="222"/>
      <c r="P988" s="222"/>
      <c r="Q988" s="222"/>
      <c r="R988" s="222"/>
      <c r="S988" s="222"/>
      <c r="T988" s="222"/>
      <c r="U988" s="222"/>
      <c r="V988" s="222"/>
      <c r="W988" s="222"/>
      <c r="X988" s="222"/>
      <c r="Y988" s="222"/>
      <c r="Z988" s="222"/>
      <c r="AA988" s="222"/>
      <c r="AB988" s="222"/>
      <c r="AC988" s="222"/>
      <c r="AD988" s="222"/>
      <c r="AE988" s="222"/>
      <c r="AF988" s="222"/>
      <c r="AG988" s="222"/>
      <c r="AH988" s="222"/>
      <c r="AI988" s="222"/>
      <c r="AJ988" s="222"/>
      <c r="AK988" s="222"/>
      <c r="AL988" s="222"/>
      <c r="AM988" s="222"/>
      <c r="AN988" s="222"/>
      <c r="AO988" s="222"/>
      <c r="AP988" s="222"/>
      <c r="AQ988" s="222"/>
      <c r="AR988" s="222"/>
      <c r="AS988" s="222"/>
      <c r="AT988" s="222"/>
      <c r="AU988" s="222"/>
      <c r="AV988" s="222"/>
      <c r="AW988" s="222"/>
      <c r="AX988" s="222"/>
      <c r="AY988" s="222"/>
      <c r="AZ988" s="222"/>
      <c r="BA988" s="222"/>
      <c r="BB988" s="222"/>
      <c r="BC988" s="222"/>
      <c r="BD988" s="222"/>
      <c r="BE988" s="222"/>
      <c r="BF988" s="222"/>
      <c r="BG988" s="222"/>
      <c r="BH988" s="222"/>
      <c r="BI988" s="222"/>
      <c r="BJ988" s="222"/>
      <c r="BK988" s="222"/>
      <c r="BL988" s="222"/>
    </row>
    <row r="989">
      <c r="A989" s="222"/>
      <c r="B989" s="222"/>
      <c r="C989" s="222"/>
      <c r="D989" s="222"/>
      <c r="E989" s="222"/>
      <c r="F989" s="222"/>
      <c r="G989" s="222"/>
      <c r="H989" s="222"/>
      <c r="I989" s="222"/>
      <c r="J989" s="222"/>
      <c r="K989" s="222"/>
      <c r="L989" s="222"/>
      <c r="M989" s="222"/>
      <c r="N989" s="222"/>
      <c r="O989" s="222"/>
      <c r="P989" s="222"/>
      <c r="Q989" s="222"/>
      <c r="R989" s="222"/>
      <c r="S989" s="222"/>
      <c r="T989" s="222"/>
      <c r="U989" s="222"/>
      <c r="V989" s="222"/>
      <c r="W989" s="222"/>
      <c r="X989" s="222"/>
      <c r="Y989" s="222"/>
      <c r="Z989" s="222"/>
      <c r="AA989" s="222"/>
      <c r="AB989" s="222"/>
      <c r="AC989" s="222"/>
      <c r="AD989" s="222"/>
      <c r="AE989" s="222"/>
      <c r="AF989" s="222"/>
      <c r="AG989" s="222"/>
      <c r="AH989" s="222"/>
      <c r="AI989" s="222"/>
      <c r="AJ989" s="222"/>
      <c r="AK989" s="222"/>
      <c r="AL989" s="222"/>
      <c r="AM989" s="222"/>
      <c r="AN989" s="222"/>
      <c r="AO989" s="222"/>
      <c r="AP989" s="222"/>
      <c r="AQ989" s="222"/>
      <c r="AR989" s="222"/>
      <c r="AS989" s="222"/>
      <c r="AT989" s="222"/>
      <c r="AU989" s="222"/>
      <c r="AV989" s="222"/>
      <c r="AW989" s="222"/>
      <c r="AX989" s="222"/>
      <c r="AY989" s="222"/>
      <c r="AZ989" s="222"/>
      <c r="BA989" s="222"/>
      <c r="BB989" s="222"/>
      <c r="BC989" s="222"/>
      <c r="BD989" s="222"/>
      <c r="BE989" s="222"/>
      <c r="BF989" s="222"/>
      <c r="BG989" s="222"/>
      <c r="BH989" s="222"/>
      <c r="BI989" s="222"/>
      <c r="BJ989" s="222"/>
      <c r="BK989" s="222"/>
      <c r="BL989" s="222"/>
    </row>
    <row r="990">
      <c r="A990" s="222"/>
      <c r="B990" s="222"/>
      <c r="C990" s="222"/>
      <c r="D990" s="222"/>
      <c r="E990" s="222"/>
      <c r="F990" s="222"/>
      <c r="G990" s="222"/>
      <c r="H990" s="222"/>
      <c r="I990" s="222"/>
      <c r="J990" s="222"/>
      <c r="K990" s="222"/>
      <c r="L990" s="222"/>
      <c r="M990" s="222"/>
      <c r="N990" s="222"/>
      <c r="O990" s="222"/>
      <c r="P990" s="222"/>
      <c r="Q990" s="222"/>
      <c r="R990" s="222"/>
      <c r="S990" s="222"/>
      <c r="T990" s="222"/>
      <c r="U990" s="222"/>
      <c r="V990" s="222"/>
      <c r="W990" s="222"/>
      <c r="X990" s="222"/>
      <c r="Y990" s="222"/>
      <c r="Z990" s="222"/>
      <c r="AA990" s="222"/>
      <c r="AB990" s="222"/>
      <c r="AC990" s="222"/>
      <c r="AD990" s="222"/>
      <c r="AE990" s="222"/>
      <c r="AF990" s="222"/>
      <c r="AG990" s="222"/>
      <c r="AH990" s="222"/>
      <c r="AI990" s="222"/>
      <c r="AJ990" s="222"/>
      <c r="AK990" s="222"/>
      <c r="AL990" s="222"/>
      <c r="AM990" s="222"/>
      <c r="AN990" s="222"/>
      <c r="AO990" s="222"/>
      <c r="AP990" s="222"/>
      <c r="AQ990" s="222"/>
      <c r="AR990" s="222"/>
      <c r="AS990" s="222"/>
      <c r="AT990" s="222"/>
      <c r="AU990" s="222"/>
      <c r="AV990" s="222"/>
      <c r="AW990" s="222"/>
      <c r="AX990" s="222"/>
      <c r="AY990" s="222"/>
      <c r="AZ990" s="222"/>
      <c r="BA990" s="222"/>
      <c r="BB990" s="222"/>
      <c r="BC990" s="222"/>
      <c r="BD990" s="222"/>
      <c r="BE990" s="222"/>
      <c r="BF990" s="222"/>
      <c r="BG990" s="222"/>
      <c r="BH990" s="222"/>
      <c r="BI990" s="222"/>
      <c r="BJ990" s="222"/>
      <c r="BK990" s="222"/>
      <c r="BL990" s="222"/>
    </row>
    <row r="991">
      <c r="A991" s="222"/>
      <c r="B991" s="222"/>
      <c r="C991" s="222"/>
      <c r="D991" s="222"/>
      <c r="E991" s="222"/>
      <c r="F991" s="222"/>
      <c r="G991" s="222"/>
      <c r="H991" s="222"/>
      <c r="I991" s="222"/>
      <c r="J991" s="222"/>
      <c r="K991" s="222"/>
      <c r="L991" s="222"/>
      <c r="M991" s="222"/>
      <c r="N991" s="222"/>
      <c r="O991" s="222"/>
      <c r="P991" s="222"/>
      <c r="Q991" s="222"/>
      <c r="R991" s="222"/>
      <c r="S991" s="222"/>
      <c r="T991" s="222"/>
      <c r="U991" s="222"/>
      <c r="V991" s="222"/>
      <c r="W991" s="222"/>
      <c r="X991" s="222"/>
      <c r="Y991" s="222"/>
      <c r="Z991" s="222"/>
      <c r="AA991" s="222"/>
      <c r="AB991" s="222"/>
      <c r="AC991" s="222"/>
      <c r="AD991" s="222"/>
      <c r="AE991" s="222"/>
      <c r="AF991" s="222"/>
      <c r="AG991" s="222"/>
      <c r="AH991" s="222"/>
      <c r="AI991" s="222"/>
      <c r="AJ991" s="222"/>
      <c r="AK991" s="222"/>
      <c r="AL991" s="222"/>
      <c r="AM991" s="222"/>
      <c r="AN991" s="222"/>
      <c r="AO991" s="222"/>
      <c r="AP991" s="222"/>
      <c r="AQ991" s="222"/>
      <c r="AR991" s="222"/>
      <c r="AS991" s="222"/>
      <c r="AT991" s="222"/>
      <c r="AU991" s="222"/>
      <c r="AV991" s="222"/>
      <c r="AW991" s="222"/>
      <c r="AX991" s="222"/>
      <c r="AY991" s="222"/>
      <c r="AZ991" s="222"/>
      <c r="BA991" s="222"/>
      <c r="BB991" s="222"/>
      <c r="BC991" s="222"/>
      <c r="BD991" s="222"/>
      <c r="BE991" s="222"/>
      <c r="BF991" s="222"/>
      <c r="BG991" s="222"/>
      <c r="BH991" s="222"/>
      <c r="BI991" s="222"/>
      <c r="BJ991" s="222"/>
      <c r="BK991" s="222"/>
      <c r="BL991" s="222"/>
    </row>
    <row r="992">
      <c r="A992" s="222"/>
      <c r="B992" s="222"/>
      <c r="C992" s="222"/>
      <c r="D992" s="222"/>
      <c r="E992" s="222"/>
      <c r="F992" s="222"/>
      <c r="G992" s="222"/>
      <c r="H992" s="222"/>
      <c r="I992" s="222"/>
      <c r="J992" s="222"/>
      <c r="K992" s="222"/>
      <c r="L992" s="222"/>
      <c r="M992" s="222"/>
      <c r="N992" s="222"/>
      <c r="O992" s="222"/>
      <c r="P992" s="222"/>
      <c r="Q992" s="222"/>
      <c r="R992" s="222"/>
      <c r="S992" s="222"/>
      <c r="T992" s="222"/>
      <c r="U992" s="222"/>
      <c r="V992" s="222"/>
      <c r="W992" s="222"/>
      <c r="X992" s="222"/>
      <c r="Y992" s="222"/>
      <c r="Z992" s="222"/>
      <c r="AA992" s="222"/>
      <c r="AB992" s="222"/>
      <c r="AC992" s="222"/>
      <c r="AD992" s="222"/>
      <c r="AE992" s="222"/>
      <c r="AF992" s="222"/>
      <c r="AG992" s="222"/>
      <c r="AH992" s="222"/>
      <c r="AI992" s="222"/>
      <c r="AJ992" s="222"/>
      <c r="AK992" s="222"/>
      <c r="AL992" s="222"/>
      <c r="AM992" s="222"/>
      <c r="AN992" s="222"/>
      <c r="AO992" s="222"/>
      <c r="AP992" s="222"/>
      <c r="AQ992" s="222"/>
      <c r="AR992" s="222"/>
      <c r="AS992" s="222"/>
      <c r="AT992" s="222"/>
      <c r="AU992" s="222"/>
      <c r="AV992" s="222"/>
      <c r="AW992" s="222"/>
      <c r="AX992" s="222"/>
      <c r="AY992" s="222"/>
      <c r="AZ992" s="222"/>
      <c r="BA992" s="222"/>
      <c r="BB992" s="222"/>
      <c r="BC992" s="222"/>
      <c r="BD992" s="222"/>
      <c r="BE992" s="222"/>
      <c r="BF992" s="222"/>
      <c r="BG992" s="222"/>
      <c r="BH992" s="222"/>
      <c r="BI992" s="222"/>
      <c r="BJ992" s="222"/>
      <c r="BK992" s="222"/>
      <c r="BL992" s="222"/>
    </row>
    <row r="993">
      <c r="A993" s="222"/>
      <c r="B993" s="222"/>
      <c r="C993" s="222"/>
      <c r="D993" s="222"/>
      <c r="E993" s="222"/>
      <c r="F993" s="222"/>
      <c r="G993" s="222"/>
      <c r="H993" s="222"/>
      <c r="I993" s="222"/>
      <c r="J993" s="222"/>
      <c r="K993" s="222"/>
      <c r="L993" s="222"/>
      <c r="M993" s="222"/>
      <c r="N993" s="222"/>
      <c r="O993" s="222"/>
      <c r="P993" s="222"/>
      <c r="Q993" s="222"/>
      <c r="R993" s="222"/>
      <c r="S993" s="222"/>
      <c r="T993" s="222"/>
      <c r="U993" s="222"/>
      <c r="V993" s="222"/>
      <c r="W993" s="222"/>
      <c r="X993" s="222"/>
      <c r="Y993" s="222"/>
      <c r="Z993" s="222"/>
      <c r="AA993" s="222"/>
      <c r="AB993" s="222"/>
      <c r="AC993" s="222"/>
      <c r="AD993" s="222"/>
      <c r="AE993" s="222"/>
      <c r="AF993" s="222"/>
      <c r="AG993" s="222"/>
      <c r="AH993" s="222"/>
      <c r="AI993" s="222"/>
      <c r="AJ993" s="222"/>
      <c r="AK993" s="222"/>
      <c r="AL993" s="222"/>
      <c r="AM993" s="222"/>
      <c r="AN993" s="222"/>
      <c r="AO993" s="222"/>
      <c r="AP993" s="222"/>
      <c r="AQ993" s="222"/>
      <c r="AR993" s="222"/>
      <c r="AS993" s="222"/>
      <c r="AT993" s="222"/>
      <c r="AU993" s="222"/>
      <c r="AV993" s="222"/>
      <c r="AW993" s="222"/>
      <c r="AX993" s="222"/>
      <c r="AY993" s="222"/>
      <c r="AZ993" s="222"/>
      <c r="BA993" s="222"/>
      <c r="BB993" s="222"/>
      <c r="BC993" s="222"/>
      <c r="BD993" s="222"/>
      <c r="BE993" s="222"/>
      <c r="BF993" s="222"/>
      <c r="BG993" s="222"/>
      <c r="BH993" s="222"/>
      <c r="BI993" s="222"/>
      <c r="BJ993" s="222"/>
      <c r="BK993" s="222"/>
      <c r="BL993" s="222"/>
    </row>
    <row r="994">
      <c r="A994" s="222"/>
      <c r="B994" s="222"/>
      <c r="C994" s="222"/>
      <c r="D994" s="222"/>
      <c r="E994" s="222"/>
      <c r="F994" s="222"/>
      <c r="G994" s="222"/>
      <c r="H994" s="222"/>
      <c r="I994" s="222"/>
      <c r="J994" s="222"/>
      <c r="K994" s="222"/>
      <c r="L994" s="222"/>
      <c r="M994" s="222"/>
      <c r="N994" s="222"/>
      <c r="O994" s="222"/>
      <c r="P994" s="222"/>
      <c r="Q994" s="222"/>
      <c r="R994" s="222"/>
      <c r="S994" s="222"/>
      <c r="T994" s="222"/>
      <c r="U994" s="222"/>
      <c r="V994" s="222"/>
      <c r="W994" s="222"/>
      <c r="X994" s="222"/>
      <c r="Y994" s="222"/>
      <c r="Z994" s="222"/>
      <c r="AA994" s="222"/>
      <c r="AB994" s="222"/>
      <c r="AC994" s="222"/>
      <c r="AD994" s="222"/>
      <c r="AE994" s="222"/>
      <c r="AF994" s="222"/>
      <c r="AG994" s="222"/>
      <c r="AH994" s="222"/>
      <c r="AI994" s="222"/>
      <c r="AJ994" s="222"/>
      <c r="AK994" s="222"/>
      <c r="AL994" s="222"/>
      <c r="AM994" s="222"/>
      <c r="AN994" s="222"/>
      <c r="AO994" s="222"/>
      <c r="AP994" s="222"/>
      <c r="AQ994" s="222"/>
      <c r="AR994" s="222"/>
      <c r="AS994" s="222"/>
      <c r="AT994" s="222"/>
      <c r="AU994" s="222"/>
      <c r="AV994" s="222"/>
      <c r="AW994" s="222"/>
      <c r="AX994" s="222"/>
      <c r="AY994" s="222"/>
      <c r="AZ994" s="222"/>
      <c r="BA994" s="222"/>
      <c r="BB994" s="222"/>
      <c r="BC994" s="222"/>
      <c r="BD994" s="222"/>
      <c r="BE994" s="222"/>
      <c r="BF994" s="222"/>
      <c r="BG994" s="222"/>
      <c r="BH994" s="222"/>
      <c r="BI994" s="222"/>
      <c r="BJ994" s="222"/>
      <c r="BK994" s="222"/>
      <c r="BL994" s="222"/>
    </row>
    <row r="995">
      <c r="A995" s="222"/>
      <c r="B995" s="222"/>
      <c r="C995" s="222"/>
      <c r="D995" s="222"/>
      <c r="E995" s="222"/>
      <c r="F995" s="222"/>
      <c r="G995" s="222"/>
      <c r="H995" s="222"/>
      <c r="I995" s="222"/>
      <c r="J995" s="222"/>
      <c r="K995" s="222"/>
      <c r="L995" s="222"/>
      <c r="M995" s="222"/>
      <c r="N995" s="222"/>
      <c r="O995" s="222"/>
      <c r="P995" s="222"/>
      <c r="Q995" s="222"/>
      <c r="R995" s="222"/>
      <c r="S995" s="222"/>
      <c r="T995" s="222"/>
      <c r="U995" s="222"/>
      <c r="V995" s="222"/>
      <c r="W995" s="222"/>
      <c r="X995" s="222"/>
      <c r="Y995" s="222"/>
      <c r="Z995" s="222"/>
      <c r="AA995" s="222"/>
      <c r="AB995" s="222"/>
      <c r="AC995" s="222"/>
      <c r="AD995" s="222"/>
      <c r="AE995" s="222"/>
      <c r="AF995" s="222"/>
      <c r="AG995" s="222"/>
      <c r="AH995" s="222"/>
      <c r="AI995" s="222"/>
      <c r="AJ995" s="222"/>
      <c r="AK995" s="222"/>
      <c r="AL995" s="222"/>
      <c r="AM995" s="222"/>
      <c r="AN995" s="222"/>
      <c r="AO995" s="222"/>
      <c r="AP995" s="222"/>
      <c r="AQ995" s="222"/>
      <c r="AR995" s="222"/>
      <c r="AS995" s="222"/>
      <c r="AT995" s="222"/>
      <c r="AU995" s="222"/>
      <c r="AV995" s="222"/>
      <c r="AW995" s="222"/>
      <c r="AX995" s="222"/>
      <c r="AY995" s="222"/>
      <c r="AZ995" s="222"/>
      <c r="BA995" s="222"/>
      <c r="BB995" s="222"/>
      <c r="BC995" s="222"/>
      <c r="BD995" s="222"/>
      <c r="BE995" s="222"/>
      <c r="BF995" s="222"/>
      <c r="BG995" s="222"/>
      <c r="BH995" s="222"/>
      <c r="BI995" s="222"/>
      <c r="BJ995" s="222"/>
      <c r="BK995" s="222"/>
      <c r="BL995" s="222"/>
    </row>
    <row r="996">
      <c r="A996" s="222"/>
      <c r="B996" s="222"/>
      <c r="C996" s="222"/>
      <c r="D996" s="222"/>
      <c r="E996" s="222"/>
      <c r="F996" s="222"/>
      <c r="G996" s="222"/>
      <c r="H996" s="222"/>
      <c r="I996" s="222"/>
      <c r="J996" s="222"/>
      <c r="K996" s="222"/>
      <c r="L996" s="222"/>
      <c r="M996" s="222"/>
      <c r="N996" s="222"/>
      <c r="O996" s="222"/>
      <c r="P996" s="222"/>
      <c r="Q996" s="222"/>
      <c r="R996" s="222"/>
      <c r="S996" s="222"/>
      <c r="T996" s="222"/>
      <c r="U996" s="222"/>
      <c r="V996" s="222"/>
      <c r="W996" s="222"/>
      <c r="X996" s="222"/>
      <c r="Y996" s="222"/>
      <c r="Z996" s="222"/>
      <c r="AA996" s="222"/>
      <c r="AB996" s="222"/>
      <c r="AC996" s="222"/>
      <c r="AD996" s="222"/>
      <c r="AE996" s="222"/>
      <c r="AF996" s="222"/>
      <c r="AG996" s="222"/>
      <c r="AH996" s="222"/>
      <c r="AI996" s="222"/>
      <c r="AJ996" s="222"/>
      <c r="AK996" s="222"/>
      <c r="AL996" s="222"/>
      <c r="AM996" s="222"/>
      <c r="AN996" s="222"/>
      <c r="AO996" s="222"/>
      <c r="AP996" s="222"/>
      <c r="AQ996" s="222"/>
      <c r="AR996" s="222"/>
      <c r="AS996" s="222"/>
      <c r="AT996" s="222"/>
      <c r="AU996" s="222"/>
      <c r="AV996" s="222"/>
      <c r="AW996" s="222"/>
      <c r="AX996" s="222"/>
      <c r="AY996" s="222"/>
      <c r="AZ996" s="222"/>
      <c r="BA996" s="222"/>
      <c r="BB996" s="222"/>
      <c r="BC996" s="222"/>
      <c r="BD996" s="222"/>
      <c r="BE996" s="222"/>
      <c r="BF996" s="222"/>
      <c r="BG996" s="222"/>
      <c r="BH996" s="222"/>
      <c r="BI996" s="222"/>
      <c r="BJ996" s="222"/>
      <c r="BK996" s="222"/>
      <c r="BL996" s="222"/>
    </row>
    <row r="997">
      <c r="A997" s="222"/>
      <c r="B997" s="222"/>
      <c r="C997" s="222"/>
      <c r="D997" s="222"/>
      <c r="E997" s="222"/>
      <c r="F997" s="222"/>
      <c r="G997" s="222"/>
      <c r="H997" s="222"/>
      <c r="I997" s="222"/>
      <c r="J997" s="222"/>
      <c r="K997" s="222"/>
      <c r="L997" s="222"/>
      <c r="M997" s="222"/>
      <c r="N997" s="222"/>
      <c r="O997" s="222"/>
      <c r="P997" s="222"/>
      <c r="Q997" s="222"/>
      <c r="R997" s="222"/>
      <c r="S997" s="222"/>
      <c r="T997" s="222"/>
      <c r="U997" s="222"/>
      <c r="V997" s="222"/>
      <c r="W997" s="222"/>
      <c r="X997" s="222"/>
      <c r="Y997" s="222"/>
      <c r="Z997" s="222"/>
      <c r="AA997" s="222"/>
      <c r="AB997" s="222"/>
      <c r="AC997" s="222"/>
      <c r="AD997" s="222"/>
      <c r="AE997" s="222"/>
      <c r="AF997" s="222"/>
      <c r="AG997" s="222"/>
      <c r="AH997" s="222"/>
      <c r="AI997" s="222"/>
      <c r="AJ997" s="222"/>
      <c r="AK997" s="222"/>
      <c r="AL997" s="222"/>
      <c r="AM997" s="222"/>
      <c r="AN997" s="222"/>
      <c r="AO997" s="222"/>
      <c r="AP997" s="222"/>
      <c r="AQ997" s="222"/>
      <c r="AR997" s="222"/>
      <c r="AS997" s="222"/>
      <c r="AT997" s="222"/>
      <c r="AU997" s="222"/>
      <c r="AV997" s="222"/>
      <c r="AW997" s="222"/>
      <c r="AX997" s="222"/>
      <c r="AY997" s="222"/>
      <c r="AZ997" s="222"/>
      <c r="BA997" s="222"/>
      <c r="BB997" s="222"/>
      <c r="BC997" s="222"/>
      <c r="BD997" s="222"/>
      <c r="BE997" s="222"/>
      <c r="BF997" s="222"/>
      <c r="BG997" s="222"/>
      <c r="BH997" s="222"/>
      <c r="BI997" s="222"/>
      <c r="BJ997" s="222"/>
      <c r="BK997" s="222"/>
      <c r="BL997" s="222"/>
    </row>
    <row r="998">
      <c r="A998" s="222"/>
      <c r="B998" s="222"/>
      <c r="C998" s="222"/>
      <c r="D998" s="222"/>
      <c r="E998" s="222"/>
      <c r="F998" s="222"/>
      <c r="G998" s="222"/>
      <c r="H998" s="222"/>
      <c r="I998" s="222"/>
      <c r="J998" s="222"/>
      <c r="K998" s="222"/>
      <c r="L998" s="222"/>
      <c r="M998" s="222"/>
      <c r="N998" s="222"/>
      <c r="O998" s="222"/>
      <c r="P998" s="222"/>
      <c r="Q998" s="222"/>
      <c r="R998" s="222"/>
      <c r="S998" s="222"/>
      <c r="T998" s="222"/>
      <c r="U998" s="222"/>
      <c r="V998" s="222"/>
      <c r="W998" s="222"/>
      <c r="X998" s="222"/>
      <c r="Y998" s="222"/>
      <c r="Z998" s="222"/>
      <c r="AA998" s="222"/>
      <c r="AB998" s="222"/>
      <c r="AC998" s="222"/>
      <c r="AD998" s="222"/>
      <c r="AE998" s="222"/>
      <c r="AF998" s="222"/>
      <c r="AG998" s="222"/>
      <c r="AH998" s="222"/>
      <c r="AI998" s="222"/>
      <c r="AJ998" s="222"/>
      <c r="AK998" s="222"/>
      <c r="AL998" s="222"/>
      <c r="AM998" s="222"/>
      <c r="AN998" s="222"/>
      <c r="AO998" s="222"/>
      <c r="AP998" s="222"/>
      <c r="AQ998" s="222"/>
      <c r="AR998" s="222"/>
      <c r="AS998" s="222"/>
      <c r="AT998" s="222"/>
      <c r="AU998" s="222"/>
      <c r="AV998" s="222"/>
      <c r="AW998" s="222"/>
      <c r="AX998" s="222"/>
      <c r="AY998" s="222"/>
      <c r="AZ998" s="222"/>
      <c r="BA998" s="222"/>
      <c r="BB998" s="222"/>
      <c r="BC998" s="222"/>
      <c r="BD998" s="222"/>
      <c r="BE998" s="222"/>
      <c r="BF998" s="222"/>
      <c r="BG998" s="222"/>
      <c r="BH998" s="222"/>
      <c r="BI998" s="222"/>
      <c r="BJ998" s="222"/>
      <c r="BK998" s="222"/>
      <c r="BL998" s="222"/>
    </row>
    <row r="999">
      <c r="A999" s="222"/>
      <c r="B999" s="222"/>
      <c r="C999" s="222"/>
      <c r="D999" s="222"/>
      <c r="E999" s="222"/>
      <c r="F999" s="222"/>
      <c r="G999" s="222"/>
      <c r="H999" s="222"/>
      <c r="I999" s="222"/>
      <c r="J999" s="222"/>
      <c r="K999" s="222"/>
      <c r="L999" s="222"/>
      <c r="M999" s="222"/>
      <c r="N999" s="222"/>
      <c r="O999" s="222"/>
      <c r="P999" s="222"/>
      <c r="Q999" s="222"/>
      <c r="R999" s="222"/>
      <c r="S999" s="222"/>
      <c r="T999" s="222"/>
      <c r="U999" s="222"/>
      <c r="V999" s="222"/>
      <c r="W999" s="222"/>
      <c r="X999" s="222"/>
      <c r="Y999" s="222"/>
      <c r="Z999" s="222"/>
      <c r="AA999" s="222"/>
      <c r="AB999" s="222"/>
      <c r="AC999" s="222"/>
      <c r="AD999" s="222"/>
      <c r="AE999" s="222"/>
      <c r="AF999" s="222"/>
      <c r="AG999" s="222"/>
      <c r="AH999" s="222"/>
      <c r="AI999" s="222"/>
      <c r="AJ999" s="222"/>
      <c r="AK999" s="222"/>
      <c r="AL999" s="222"/>
      <c r="AM999" s="222"/>
      <c r="AN999" s="222"/>
      <c r="AO999" s="222"/>
      <c r="AP999" s="222"/>
      <c r="AQ999" s="222"/>
      <c r="AR999" s="222"/>
      <c r="AS999" s="222"/>
      <c r="AT999" s="222"/>
      <c r="AU999" s="222"/>
      <c r="AV999" s="222"/>
      <c r="AW999" s="222"/>
      <c r="AX999" s="222"/>
      <c r="AY999" s="222"/>
      <c r="AZ999" s="222"/>
      <c r="BA999" s="222"/>
      <c r="BB999" s="222"/>
      <c r="BC999" s="222"/>
      <c r="BD999" s="222"/>
      <c r="BE999" s="222"/>
      <c r="BF999" s="222"/>
      <c r="BG999" s="222"/>
      <c r="BH999" s="222"/>
      <c r="BI999" s="222"/>
      <c r="BJ999" s="222"/>
      <c r="BK999" s="222"/>
      <c r="BL999" s="222"/>
    </row>
    <row r="1000">
      <c r="A1000" s="222"/>
      <c r="B1000" s="222"/>
      <c r="C1000" s="222"/>
      <c r="D1000" s="222"/>
      <c r="E1000" s="222"/>
      <c r="F1000" s="222"/>
      <c r="G1000" s="222"/>
      <c r="H1000" s="222"/>
      <c r="I1000" s="222"/>
      <c r="J1000" s="222"/>
      <c r="K1000" s="222"/>
      <c r="L1000" s="222"/>
      <c r="M1000" s="222"/>
      <c r="N1000" s="222"/>
      <c r="O1000" s="222"/>
      <c r="P1000" s="222"/>
      <c r="Q1000" s="222"/>
      <c r="R1000" s="222"/>
      <c r="S1000" s="222"/>
      <c r="T1000" s="222"/>
      <c r="U1000" s="222"/>
      <c r="V1000" s="222"/>
      <c r="W1000" s="222"/>
      <c r="X1000" s="222"/>
      <c r="Y1000" s="222"/>
      <c r="Z1000" s="222"/>
      <c r="AA1000" s="222"/>
      <c r="AB1000" s="222"/>
      <c r="AC1000" s="222"/>
      <c r="AD1000" s="222"/>
      <c r="AE1000" s="222"/>
      <c r="AF1000" s="222"/>
      <c r="AG1000" s="222"/>
      <c r="AH1000" s="222"/>
      <c r="AI1000" s="222"/>
      <c r="AJ1000" s="222"/>
      <c r="AK1000" s="222"/>
      <c r="AL1000" s="222"/>
      <c r="AM1000" s="222"/>
      <c r="AN1000" s="222"/>
      <c r="AO1000" s="222"/>
      <c r="AP1000" s="222"/>
      <c r="AQ1000" s="222"/>
      <c r="AR1000" s="222"/>
      <c r="AS1000" s="222"/>
      <c r="AT1000" s="222"/>
      <c r="AU1000" s="222"/>
      <c r="AV1000" s="222"/>
      <c r="AW1000" s="222"/>
      <c r="AX1000" s="222"/>
      <c r="AY1000" s="222"/>
      <c r="AZ1000" s="222"/>
      <c r="BA1000" s="222"/>
      <c r="BB1000" s="222"/>
      <c r="BC1000" s="222"/>
      <c r="BD1000" s="222"/>
      <c r="BE1000" s="222"/>
      <c r="BF1000" s="222"/>
      <c r="BG1000" s="222"/>
      <c r="BH1000" s="222"/>
      <c r="BI1000" s="222"/>
      <c r="BJ1000" s="222"/>
      <c r="BK1000" s="222"/>
      <c r="BL1000" s="222"/>
    </row>
    <row r="1001">
      <c r="A1001" s="222"/>
      <c r="B1001" s="222"/>
      <c r="C1001" s="222"/>
      <c r="D1001" s="222"/>
      <c r="E1001" s="222"/>
      <c r="F1001" s="222"/>
      <c r="G1001" s="222"/>
      <c r="H1001" s="222"/>
      <c r="I1001" s="222"/>
      <c r="J1001" s="222"/>
      <c r="K1001" s="222"/>
      <c r="L1001" s="222"/>
      <c r="M1001" s="222"/>
      <c r="N1001" s="222"/>
      <c r="O1001" s="222"/>
      <c r="P1001" s="222"/>
      <c r="Q1001" s="222"/>
      <c r="R1001" s="222"/>
      <c r="S1001" s="222"/>
      <c r="T1001" s="222"/>
      <c r="U1001" s="222"/>
      <c r="V1001" s="222"/>
      <c r="W1001" s="222"/>
      <c r="X1001" s="222"/>
      <c r="Y1001" s="222"/>
      <c r="Z1001" s="222"/>
      <c r="AA1001" s="222"/>
      <c r="AB1001" s="222"/>
      <c r="AC1001" s="222"/>
      <c r="AD1001" s="222"/>
      <c r="AE1001" s="222"/>
      <c r="AF1001" s="222"/>
      <c r="AG1001" s="222"/>
      <c r="AH1001" s="222"/>
      <c r="AI1001" s="222"/>
      <c r="AJ1001" s="222"/>
      <c r="AK1001" s="222"/>
      <c r="AL1001" s="222"/>
      <c r="AM1001" s="222"/>
      <c r="AN1001" s="222"/>
      <c r="AO1001" s="222"/>
      <c r="AP1001" s="222"/>
      <c r="AQ1001" s="222"/>
      <c r="AR1001" s="222"/>
      <c r="AS1001" s="222"/>
      <c r="AT1001" s="222"/>
      <c r="AU1001" s="222"/>
      <c r="AV1001" s="222"/>
      <c r="AW1001" s="222"/>
      <c r="AX1001" s="222"/>
      <c r="AY1001" s="222"/>
      <c r="AZ1001" s="222"/>
      <c r="BA1001" s="222"/>
      <c r="BB1001" s="222"/>
      <c r="BC1001" s="222"/>
      <c r="BD1001" s="222"/>
      <c r="BE1001" s="222"/>
      <c r="BF1001" s="222"/>
      <c r="BG1001" s="222"/>
      <c r="BH1001" s="222"/>
      <c r="BI1001" s="222"/>
      <c r="BJ1001" s="222"/>
      <c r="BK1001" s="222"/>
      <c r="BL1001" s="222"/>
    </row>
    <row r="1002">
      <c r="A1002" s="222"/>
      <c r="B1002" s="222"/>
      <c r="C1002" s="222"/>
      <c r="D1002" s="222"/>
      <c r="E1002" s="222"/>
      <c r="F1002" s="222"/>
      <c r="G1002" s="222"/>
      <c r="H1002" s="222"/>
      <c r="I1002" s="222"/>
      <c r="J1002" s="222"/>
      <c r="K1002" s="222"/>
      <c r="L1002" s="222"/>
      <c r="M1002" s="222"/>
      <c r="N1002" s="222"/>
      <c r="O1002" s="222"/>
      <c r="P1002" s="222"/>
      <c r="Q1002" s="222"/>
      <c r="R1002" s="222"/>
      <c r="S1002" s="222"/>
      <c r="T1002" s="222"/>
      <c r="U1002" s="222"/>
      <c r="V1002" s="222"/>
      <c r="W1002" s="222"/>
      <c r="X1002" s="222"/>
      <c r="Y1002" s="222"/>
      <c r="Z1002" s="222"/>
      <c r="AA1002" s="222"/>
      <c r="AB1002" s="222"/>
      <c r="AC1002" s="222"/>
      <c r="AD1002" s="222"/>
      <c r="AE1002" s="222"/>
      <c r="AF1002" s="222"/>
      <c r="AG1002" s="222"/>
      <c r="AH1002" s="222"/>
      <c r="AI1002" s="222"/>
      <c r="AJ1002" s="222"/>
      <c r="AK1002" s="222"/>
      <c r="AL1002" s="222"/>
      <c r="AM1002" s="222"/>
      <c r="AN1002" s="222"/>
      <c r="AO1002" s="222"/>
      <c r="AP1002" s="222"/>
      <c r="AQ1002" s="222"/>
      <c r="AR1002" s="222"/>
      <c r="AS1002" s="222"/>
      <c r="AT1002" s="222"/>
      <c r="AU1002" s="222"/>
      <c r="AV1002" s="222"/>
      <c r="AW1002" s="222"/>
      <c r="AX1002" s="222"/>
      <c r="AY1002" s="222"/>
      <c r="AZ1002" s="222"/>
      <c r="BA1002" s="222"/>
      <c r="BB1002" s="222"/>
      <c r="BC1002" s="222"/>
      <c r="BD1002" s="222"/>
      <c r="BE1002" s="222"/>
      <c r="BF1002" s="222"/>
      <c r="BG1002" s="222"/>
      <c r="BH1002" s="222"/>
      <c r="BI1002" s="222"/>
      <c r="BJ1002" s="222"/>
      <c r="BK1002" s="222"/>
      <c r="BL1002" s="222"/>
    </row>
    <row r="1003">
      <c r="A1003" s="222"/>
      <c r="B1003" s="222"/>
      <c r="C1003" s="222"/>
      <c r="D1003" s="222"/>
      <c r="E1003" s="222"/>
      <c r="F1003" s="222"/>
      <c r="G1003" s="222"/>
      <c r="H1003" s="222"/>
      <c r="I1003" s="222"/>
      <c r="J1003" s="222"/>
      <c r="K1003" s="222"/>
      <c r="L1003" s="222"/>
      <c r="M1003" s="222"/>
      <c r="N1003" s="222"/>
      <c r="O1003" s="222"/>
      <c r="P1003" s="222"/>
      <c r="Q1003" s="222"/>
      <c r="R1003" s="222"/>
      <c r="S1003" s="222"/>
      <c r="T1003" s="222"/>
      <c r="U1003" s="222"/>
      <c r="V1003" s="222"/>
      <c r="W1003" s="222"/>
      <c r="X1003" s="222"/>
      <c r="Y1003" s="222"/>
      <c r="Z1003" s="222"/>
      <c r="AA1003" s="222"/>
      <c r="AB1003" s="222"/>
      <c r="AC1003" s="222"/>
      <c r="AD1003" s="222"/>
      <c r="AE1003" s="222"/>
      <c r="AF1003" s="222"/>
      <c r="AG1003" s="222"/>
      <c r="AH1003" s="222"/>
      <c r="AI1003" s="222"/>
      <c r="AJ1003" s="222"/>
      <c r="AK1003" s="222"/>
      <c r="AL1003" s="222"/>
      <c r="AM1003" s="222"/>
      <c r="AN1003" s="222"/>
      <c r="AO1003" s="222"/>
      <c r="AP1003" s="222"/>
      <c r="AQ1003" s="222"/>
      <c r="AR1003" s="222"/>
      <c r="AS1003" s="222"/>
      <c r="AT1003" s="222"/>
      <c r="AU1003" s="222"/>
      <c r="AV1003" s="222"/>
      <c r="AW1003" s="222"/>
      <c r="AX1003" s="222"/>
      <c r="AY1003" s="222"/>
      <c r="AZ1003" s="222"/>
      <c r="BA1003" s="222"/>
      <c r="BB1003" s="222"/>
      <c r="BC1003" s="222"/>
      <c r="BD1003" s="222"/>
      <c r="BE1003" s="222"/>
      <c r="BF1003" s="222"/>
      <c r="BG1003" s="222"/>
      <c r="BH1003" s="222"/>
      <c r="BI1003" s="222"/>
      <c r="BJ1003" s="222"/>
      <c r="BK1003" s="222"/>
      <c r="BL1003" s="222"/>
    </row>
    <row r="1004">
      <c r="A1004" s="222"/>
      <c r="B1004" s="222"/>
      <c r="C1004" s="222"/>
      <c r="D1004" s="222"/>
      <c r="E1004" s="222"/>
      <c r="F1004" s="222"/>
      <c r="G1004" s="222"/>
      <c r="H1004" s="222"/>
      <c r="I1004" s="222"/>
      <c r="J1004" s="222"/>
      <c r="K1004" s="222"/>
      <c r="L1004" s="222"/>
      <c r="M1004" s="222"/>
      <c r="N1004" s="222"/>
      <c r="O1004" s="222"/>
      <c r="P1004" s="222"/>
      <c r="Q1004" s="222"/>
      <c r="R1004" s="222"/>
      <c r="S1004" s="222"/>
      <c r="T1004" s="222"/>
      <c r="U1004" s="222"/>
      <c r="V1004" s="222"/>
      <c r="W1004" s="222"/>
      <c r="X1004" s="222"/>
      <c r="Y1004" s="222"/>
      <c r="Z1004" s="222"/>
      <c r="AA1004" s="222"/>
      <c r="AB1004" s="222"/>
      <c r="AC1004" s="222"/>
      <c r="AD1004" s="222"/>
      <c r="AE1004" s="222"/>
      <c r="AF1004" s="222"/>
      <c r="AG1004" s="222"/>
      <c r="AH1004" s="222"/>
      <c r="AI1004" s="222"/>
      <c r="AJ1004" s="222"/>
      <c r="AK1004" s="222"/>
      <c r="AL1004" s="222"/>
      <c r="AM1004" s="222"/>
      <c r="AN1004" s="222"/>
      <c r="AO1004" s="222"/>
      <c r="AP1004" s="222"/>
      <c r="AQ1004" s="222"/>
      <c r="AR1004" s="222"/>
      <c r="AS1004" s="222"/>
      <c r="AT1004" s="222"/>
      <c r="AU1004" s="222"/>
      <c r="AV1004" s="222"/>
      <c r="AW1004" s="222"/>
      <c r="AX1004" s="222"/>
      <c r="AY1004" s="222"/>
      <c r="AZ1004" s="222"/>
      <c r="BA1004" s="222"/>
      <c r="BB1004" s="222"/>
      <c r="BC1004" s="222"/>
      <c r="BD1004" s="222"/>
      <c r="BE1004" s="222"/>
      <c r="BF1004" s="222"/>
      <c r="BG1004" s="222"/>
      <c r="BH1004" s="222"/>
      <c r="BI1004" s="222"/>
      <c r="BJ1004" s="222"/>
      <c r="BK1004" s="222"/>
      <c r="BL1004" s="222"/>
    </row>
    <row r="1005">
      <c r="A1005" s="222"/>
      <c r="B1005" s="222"/>
      <c r="C1005" s="222"/>
      <c r="D1005" s="222"/>
      <c r="E1005" s="222"/>
      <c r="F1005" s="222"/>
      <c r="G1005" s="222"/>
      <c r="H1005" s="222"/>
      <c r="I1005" s="222"/>
      <c r="J1005" s="222"/>
      <c r="K1005" s="222"/>
      <c r="L1005" s="222"/>
      <c r="M1005" s="222"/>
      <c r="N1005" s="222"/>
      <c r="O1005" s="222"/>
      <c r="P1005" s="222"/>
      <c r="Q1005" s="222"/>
      <c r="R1005" s="222"/>
      <c r="S1005" s="222"/>
      <c r="T1005" s="222"/>
      <c r="U1005" s="222"/>
      <c r="V1005" s="222"/>
      <c r="W1005" s="222"/>
      <c r="X1005" s="222"/>
      <c r="Y1005" s="222"/>
      <c r="Z1005" s="222"/>
      <c r="AA1005" s="222"/>
      <c r="AB1005" s="222"/>
      <c r="AC1005" s="222"/>
      <c r="AD1005" s="222"/>
      <c r="AE1005" s="222"/>
      <c r="AF1005" s="222"/>
      <c r="AG1005" s="222"/>
      <c r="AH1005" s="222"/>
      <c r="AI1005" s="222"/>
      <c r="AJ1005" s="222"/>
      <c r="AK1005" s="222"/>
      <c r="AL1005" s="222"/>
      <c r="AM1005" s="222"/>
      <c r="AN1005" s="222"/>
      <c r="AO1005" s="222"/>
      <c r="AP1005" s="222"/>
      <c r="AQ1005" s="222"/>
      <c r="AR1005" s="222"/>
      <c r="AS1005" s="222"/>
      <c r="AT1005" s="222"/>
      <c r="AU1005" s="222"/>
      <c r="AV1005" s="222"/>
      <c r="AW1005" s="222"/>
      <c r="AX1005" s="222"/>
      <c r="AY1005" s="222"/>
      <c r="AZ1005" s="222"/>
      <c r="BA1005" s="222"/>
      <c r="BB1005" s="222"/>
      <c r="BC1005" s="222"/>
      <c r="BD1005" s="222"/>
      <c r="BE1005" s="222"/>
      <c r="BF1005" s="222"/>
      <c r="BG1005" s="222"/>
      <c r="BH1005" s="222"/>
      <c r="BI1005" s="222"/>
      <c r="BJ1005" s="222"/>
      <c r="BK1005" s="222"/>
      <c r="BL1005" s="222"/>
    </row>
    <row r="1006">
      <c r="A1006" s="222"/>
      <c r="B1006" s="222"/>
      <c r="C1006" s="222"/>
      <c r="D1006" s="222"/>
      <c r="E1006" s="222"/>
      <c r="F1006" s="222"/>
      <c r="G1006" s="222"/>
      <c r="H1006" s="222"/>
      <c r="I1006" s="222"/>
      <c r="J1006" s="222"/>
      <c r="K1006" s="222"/>
      <c r="L1006" s="222"/>
      <c r="M1006" s="222"/>
      <c r="N1006" s="222"/>
      <c r="O1006" s="222"/>
      <c r="P1006" s="222"/>
      <c r="Q1006" s="222"/>
      <c r="R1006" s="222"/>
      <c r="S1006" s="222"/>
      <c r="T1006" s="222"/>
      <c r="U1006" s="222"/>
      <c r="V1006" s="222"/>
      <c r="W1006" s="222"/>
      <c r="X1006" s="222"/>
      <c r="Y1006" s="222"/>
      <c r="Z1006" s="222"/>
      <c r="AA1006" s="222"/>
      <c r="AB1006" s="222"/>
      <c r="AC1006" s="222"/>
      <c r="AD1006" s="222"/>
      <c r="AE1006" s="222"/>
      <c r="AF1006" s="222"/>
      <c r="AG1006" s="222"/>
      <c r="AH1006" s="222"/>
      <c r="AI1006" s="222"/>
      <c r="AJ1006" s="222"/>
      <c r="AK1006" s="222"/>
      <c r="AL1006" s="222"/>
      <c r="AM1006" s="222"/>
      <c r="AN1006" s="222"/>
      <c r="AO1006" s="222"/>
      <c r="AP1006" s="222"/>
      <c r="AQ1006" s="222"/>
      <c r="AR1006" s="222"/>
      <c r="AS1006" s="222"/>
      <c r="AT1006" s="222"/>
      <c r="AU1006" s="222"/>
      <c r="AV1006" s="222"/>
      <c r="AW1006" s="222"/>
      <c r="AX1006" s="222"/>
      <c r="AY1006" s="222"/>
      <c r="AZ1006" s="222"/>
      <c r="BA1006" s="222"/>
      <c r="BB1006" s="222"/>
      <c r="BC1006" s="222"/>
      <c r="BD1006" s="222"/>
      <c r="BE1006" s="222"/>
      <c r="BF1006" s="222"/>
      <c r="BG1006" s="222"/>
      <c r="BH1006" s="222"/>
      <c r="BI1006" s="222"/>
      <c r="BJ1006" s="222"/>
      <c r="BK1006" s="222"/>
      <c r="BL1006" s="222"/>
    </row>
    <row r="1007">
      <c r="A1007" s="222"/>
      <c r="B1007" s="222"/>
      <c r="C1007" s="222"/>
      <c r="D1007" s="222"/>
      <c r="E1007" s="222"/>
      <c r="F1007" s="222"/>
      <c r="G1007" s="222"/>
      <c r="H1007" s="222"/>
      <c r="I1007" s="222"/>
      <c r="J1007" s="222"/>
      <c r="K1007" s="222"/>
      <c r="L1007" s="222"/>
      <c r="M1007" s="222"/>
      <c r="N1007" s="222"/>
      <c r="O1007" s="222"/>
      <c r="P1007" s="222"/>
      <c r="Q1007" s="222"/>
      <c r="R1007" s="222"/>
      <c r="S1007" s="222"/>
      <c r="T1007" s="222"/>
      <c r="U1007" s="222"/>
      <c r="V1007" s="222"/>
      <c r="W1007" s="222"/>
      <c r="X1007" s="222"/>
      <c r="Y1007" s="222"/>
      <c r="Z1007" s="222"/>
      <c r="AA1007" s="222"/>
      <c r="AB1007" s="222"/>
      <c r="AC1007" s="222"/>
      <c r="AD1007" s="222"/>
      <c r="AE1007" s="222"/>
      <c r="AF1007" s="222"/>
      <c r="AG1007" s="222"/>
      <c r="AH1007" s="222"/>
      <c r="AI1007" s="222"/>
      <c r="AJ1007" s="222"/>
      <c r="AK1007" s="222"/>
      <c r="AL1007" s="222"/>
      <c r="AM1007" s="222"/>
      <c r="AN1007" s="222"/>
      <c r="AO1007" s="222"/>
      <c r="AP1007" s="222"/>
      <c r="AQ1007" s="222"/>
      <c r="AR1007" s="222"/>
      <c r="AS1007" s="222"/>
      <c r="AT1007" s="222"/>
      <c r="AU1007" s="222"/>
      <c r="AV1007" s="222"/>
      <c r="AW1007" s="222"/>
      <c r="AX1007" s="222"/>
      <c r="AY1007" s="222"/>
      <c r="AZ1007" s="222"/>
      <c r="BA1007" s="222"/>
      <c r="BB1007" s="222"/>
      <c r="BC1007" s="222"/>
      <c r="BD1007" s="222"/>
      <c r="BE1007" s="222"/>
      <c r="BF1007" s="222"/>
      <c r="BG1007" s="222"/>
      <c r="BH1007" s="222"/>
      <c r="BI1007" s="222"/>
      <c r="BJ1007" s="222"/>
      <c r="BK1007" s="222"/>
      <c r="BL1007" s="222"/>
    </row>
    <row r="1008">
      <c r="A1008" s="222"/>
      <c r="B1008" s="222"/>
      <c r="C1008" s="222"/>
      <c r="D1008" s="222"/>
      <c r="E1008" s="222"/>
      <c r="F1008" s="222"/>
      <c r="G1008" s="222"/>
      <c r="H1008" s="222"/>
      <c r="I1008" s="222"/>
      <c r="J1008" s="222"/>
      <c r="K1008" s="222"/>
      <c r="L1008" s="222"/>
      <c r="M1008" s="222"/>
      <c r="N1008" s="222"/>
      <c r="O1008" s="222"/>
      <c r="P1008" s="222"/>
      <c r="Q1008" s="222"/>
      <c r="R1008" s="222"/>
      <c r="S1008" s="222"/>
      <c r="T1008" s="222"/>
      <c r="U1008" s="222"/>
      <c r="V1008" s="222"/>
      <c r="W1008" s="222"/>
      <c r="X1008" s="222"/>
      <c r="Y1008" s="222"/>
      <c r="Z1008" s="222"/>
      <c r="AA1008" s="222"/>
      <c r="AB1008" s="222"/>
      <c r="AC1008" s="222"/>
      <c r="AD1008" s="222"/>
      <c r="AE1008" s="222"/>
      <c r="AF1008" s="222"/>
      <c r="AG1008" s="222"/>
      <c r="AH1008" s="222"/>
      <c r="AI1008" s="222"/>
      <c r="AJ1008" s="222"/>
      <c r="AK1008" s="222"/>
      <c r="AL1008" s="222"/>
      <c r="AM1008" s="222"/>
      <c r="AN1008" s="222"/>
      <c r="AO1008" s="222"/>
      <c r="AP1008" s="222"/>
      <c r="AQ1008" s="222"/>
      <c r="AR1008" s="222"/>
      <c r="AS1008" s="222"/>
      <c r="AT1008" s="222"/>
      <c r="AU1008" s="222"/>
      <c r="AV1008" s="222"/>
      <c r="AW1008" s="222"/>
      <c r="AX1008" s="222"/>
      <c r="AY1008" s="222"/>
      <c r="AZ1008" s="222"/>
      <c r="BA1008" s="222"/>
      <c r="BB1008" s="222"/>
      <c r="BC1008" s="222"/>
      <c r="BD1008" s="222"/>
      <c r="BE1008" s="222"/>
      <c r="BF1008" s="222"/>
      <c r="BG1008" s="222"/>
      <c r="BH1008" s="222"/>
      <c r="BI1008" s="222"/>
      <c r="BJ1008" s="222"/>
      <c r="BK1008" s="222"/>
      <c r="BL1008" s="222"/>
    </row>
    <row r="1009">
      <c r="A1009" s="222"/>
      <c r="B1009" s="222"/>
      <c r="C1009" s="222"/>
      <c r="D1009" s="222"/>
      <c r="E1009" s="222"/>
      <c r="F1009" s="222"/>
      <c r="G1009" s="222"/>
      <c r="H1009" s="222"/>
      <c r="I1009" s="222"/>
      <c r="J1009" s="222"/>
      <c r="K1009" s="222"/>
      <c r="L1009" s="222"/>
      <c r="M1009" s="222"/>
      <c r="N1009" s="222"/>
      <c r="O1009" s="222"/>
      <c r="P1009" s="222"/>
      <c r="Q1009" s="222"/>
      <c r="R1009" s="222"/>
      <c r="S1009" s="222"/>
      <c r="T1009" s="222"/>
      <c r="U1009" s="222"/>
      <c r="V1009" s="222"/>
      <c r="W1009" s="222"/>
      <c r="X1009" s="222"/>
      <c r="Y1009" s="222"/>
      <c r="Z1009" s="222"/>
      <c r="AA1009" s="222"/>
      <c r="AB1009" s="222"/>
      <c r="AC1009" s="222"/>
      <c r="AD1009" s="222"/>
      <c r="AE1009" s="222"/>
      <c r="AF1009" s="222"/>
      <c r="AG1009" s="222"/>
      <c r="AH1009" s="222"/>
      <c r="AI1009" s="222"/>
      <c r="AJ1009" s="222"/>
      <c r="AK1009" s="222"/>
      <c r="AL1009" s="222"/>
      <c r="AM1009" s="222"/>
      <c r="AN1009" s="222"/>
      <c r="AO1009" s="222"/>
      <c r="AP1009" s="222"/>
      <c r="AQ1009" s="222"/>
      <c r="AR1009" s="222"/>
      <c r="AS1009" s="222"/>
      <c r="AT1009" s="222"/>
      <c r="AU1009" s="222"/>
      <c r="AV1009" s="222"/>
      <c r="AW1009" s="222"/>
      <c r="AX1009" s="222"/>
      <c r="AY1009" s="222"/>
      <c r="AZ1009" s="222"/>
      <c r="BA1009" s="222"/>
      <c r="BB1009" s="222"/>
      <c r="BC1009" s="222"/>
      <c r="BD1009" s="222"/>
      <c r="BE1009" s="222"/>
      <c r="BF1009" s="222"/>
      <c r="BG1009" s="222"/>
      <c r="BH1009" s="222"/>
      <c r="BI1009" s="222"/>
      <c r="BJ1009" s="222"/>
      <c r="BK1009" s="222"/>
      <c r="BL1009" s="222"/>
    </row>
    <row r="1010">
      <c r="A1010" s="222"/>
      <c r="B1010" s="222"/>
      <c r="C1010" s="222"/>
      <c r="D1010" s="222"/>
      <c r="E1010" s="222"/>
      <c r="F1010" s="222"/>
      <c r="G1010" s="222"/>
      <c r="H1010" s="222"/>
      <c r="I1010" s="222"/>
      <c r="J1010" s="222"/>
      <c r="K1010" s="222"/>
      <c r="L1010" s="222"/>
      <c r="M1010" s="222"/>
      <c r="N1010" s="222"/>
      <c r="O1010" s="222"/>
      <c r="P1010" s="222"/>
      <c r="Q1010" s="222"/>
      <c r="R1010" s="222"/>
      <c r="S1010" s="222"/>
      <c r="T1010" s="222"/>
      <c r="U1010" s="222"/>
      <c r="V1010" s="222"/>
      <c r="W1010" s="222"/>
      <c r="X1010" s="222"/>
      <c r="Y1010" s="222"/>
      <c r="Z1010" s="222"/>
      <c r="AA1010" s="222"/>
      <c r="AB1010" s="222"/>
      <c r="AC1010" s="222"/>
      <c r="AD1010" s="222"/>
      <c r="AE1010" s="222"/>
      <c r="AF1010" s="222"/>
      <c r="AG1010" s="222"/>
      <c r="AH1010" s="222"/>
      <c r="AI1010" s="222"/>
      <c r="AJ1010" s="222"/>
      <c r="AK1010" s="222"/>
      <c r="AL1010" s="222"/>
      <c r="AM1010" s="222"/>
      <c r="AN1010" s="222"/>
      <c r="AO1010" s="222"/>
      <c r="AP1010" s="222"/>
      <c r="AQ1010" s="222"/>
      <c r="AR1010" s="222"/>
      <c r="AS1010" s="222"/>
      <c r="AT1010" s="222"/>
      <c r="AU1010" s="222"/>
      <c r="AV1010" s="222"/>
      <c r="AW1010" s="222"/>
      <c r="AX1010" s="222"/>
      <c r="AY1010" s="222"/>
      <c r="AZ1010" s="222"/>
      <c r="BA1010" s="222"/>
      <c r="BB1010" s="222"/>
      <c r="BC1010" s="222"/>
      <c r="BD1010" s="222"/>
      <c r="BE1010" s="222"/>
      <c r="BF1010" s="222"/>
      <c r="BG1010" s="222"/>
      <c r="BH1010" s="222"/>
      <c r="BI1010" s="222"/>
      <c r="BJ1010" s="222"/>
      <c r="BK1010" s="222"/>
      <c r="BL1010" s="222"/>
    </row>
    <row r="1011">
      <c r="A1011" s="222"/>
      <c r="B1011" s="222"/>
      <c r="C1011" s="222"/>
      <c r="D1011" s="222"/>
      <c r="E1011" s="222"/>
      <c r="F1011" s="222"/>
      <c r="G1011" s="222"/>
      <c r="H1011" s="222"/>
      <c r="I1011" s="222"/>
      <c r="J1011" s="222"/>
      <c r="K1011" s="222"/>
      <c r="L1011" s="222"/>
      <c r="M1011" s="222"/>
      <c r="N1011" s="222"/>
      <c r="O1011" s="222"/>
      <c r="P1011" s="222"/>
      <c r="Q1011" s="222"/>
      <c r="R1011" s="222"/>
      <c r="S1011" s="222"/>
      <c r="T1011" s="222"/>
      <c r="U1011" s="222"/>
      <c r="V1011" s="222"/>
      <c r="W1011" s="222"/>
      <c r="X1011" s="222"/>
      <c r="Y1011" s="222"/>
      <c r="Z1011" s="222"/>
      <c r="AA1011" s="222"/>
      <c r="AB1011" s="222"/>
      <c r="AC1011" s="222"/>
      <c r="AD1011" s="222"/>
      <c r="AE1011" s="222"/>
      <c r="AF1011" s="222"/>
      <c r="AG1011" s="222"/>
      <c r="AH1011" s="222"/>
      <c r="AI1011" s="222"/>
      <c r="AJ1011" s="222"/>
      <c r="AK1011" s="222"/>
      <c r="AL1011" s="222"/>
      <c r="AM1011" s="222"/>
      <c r="AN1011" s="222"/>
      <c r="AO1011" s="222"/>
      <c r="AP1011" s="222"/>
      <c r="AQ1011" s="222"/>
      <c r="AR1011" s="222"/>
      <c r="AS1011" s="222"/>
      <c r="AT1011" s="222"/>
      <c r="AU1011" s="222"/>
      <c r="AV1011" s="222"/>
      <c r="AW1011" s="222"/>
      <c r="AX1011" s="222"/>
      <c r="AY1011" s="222"/>
      <c r="AZ1011" s="222"/>
      <c r="BA1011" s="222"/>
      <c r="BB1011" s="222"/>
      <c r="BC1011" s="222"/>
      <c r="BD1011" s="222"/>
      <c r="BE1011" s="222"/>
      <c r="BF1011" s="222"/>
      <c r="BG1011" s="222"/>
      <c r="BH1011" s="222"/>
      <c r="BI1011" s="222"/>
      <c r="BJ1011" s="222"/>
      <c r="BK1011" s="222"/>
      <c r="BL1011" s="222"/>
    </row>
    <row r="1012">
      <c r="A1012" s="222"/>
      <c r="B1012" s="222"/>
      <c r="C1012" s="222"/>
      <c r="D1012" s="222"/>
      <c r="E1012" s="222"/>
      <c r="F1012" s="222"/>
      <c r="G1012" s="222"/>
      <c r="H1012" s="222"/>
      <c r="I1012" s="222"/>
      <c r="J1012" s="222"/>
      <c r="K1012" s="222"/>
      <c r="L1012" s="222"/>
      <c r="M1012" s="222"/>
      <c r="N1012" s="222"/>
      <c r="O1012" s="222"/>
      <c r="P1012" s="222"/>
      <c r="Q1012" s="222"/>
      <c r="R1012" s="222"/>
      <c r="S1012" s="222"/>
      <c r="T1012" s="222"/>
      <c r="U1012" s="222"/>
      <c r="V1012" s="222"/>
      <c r="W1012" s="222"/>
      <c r="X1012" s="222"/>
      <c r="Y1012" s="222"/>
      <c r="Z1012" s="222"/>
      <c r="AA1012" s="222"/>
      <c r="AB1012" s="222"/>
      <c r="AC1012" s="222"/>
      <c r="AD1012" s="222"/>
      <c r="AE1012" s="222"/>
      <c r="AF1012" s="222"/>
      <c r="AG1012" s="222"/>
      <c r="AH1012" s="222"/>
      <c r="AI1012" s="222"/>
      <c r="AJ1012" s="222"/>
      <c r="AK1012" s="222"/>
      <c r="AL1012" s="222"/>
      <c r="AM1012" s="222"/>
      <c r="AN1012" s="222"/>
      <c r="AO1012" s="222"/>
      <c r="AP1012" s="222"/>
      <c r="AQ1012" s="222"/>
      <c r="AR1012" s="222"/>
      <c r="AS1012" s="222"/>
      <c r="AT1012" s="222"/>
      <c r="AU1012" s="222"/>
      <c r="AV1012" s="222"/>
      <c r="AW1012" s="222"/>
      <c r="AX1012" s="222"/>
      <c r="AY1012" s="222"/>
      <c r="AZ1012" s="222"/>
      <c r="BA1012" s="222"/>
      <c r="BB1012" s="222"/>
      <c r="BC1012" s="222"/>
      <c r="BD1012" s="222"/>
      <c r="BE1012" s="222"/>
      <c r="BF1012" s="222"/>
      <c r="BG1012" s="222"/>
      <c r="BH1012" s="222"/>
      <c r="BI1012" s="222"/>
      <c r="BJ1012" s="222"/>
      <c r="BK1012" s="222"/>
      <c r="BL1012" s="222"/>
    </row>
    <row r="1013">
      <c r="A1013" s="222"/>
      <c r="B1013" s="222"/>
      <c r="C1013" s="222"/>
      <c r="D1013" s="222"/>
      <c r="E1013" s="222"/>
      <c r="F1013" s="222"/>
      <c r="G1013" s="222"/>
      <c r="H1013" s="222"/>
      <c r="I1013" s="222"/>
      <c r="J1013" s="222"/>
      <c r="K1013" s="222"/>
      <c r="L1013" s="222"/>
      <c r="M1013" s="222"/>
      <c r="N1013" s="222"/>
      <c r="O1013" s="222"/>
      <c r="P1013" s="222"/>
      <c r="Q1013" s="222"/>
      <c r="R1013" s="222"/>
      <c r="S1013" s="222"/>
      <c r="T1013" s="222"/>
      <c r="U1013" s="222"/>
      <c r="V1013" s="222"/>
      <c r="W1013" s="222"/>
      <c r="X1013" s="222"/>
      <c r="Y1013" s="222"/>
      <c r="Z1013" s="222"/>
      <c r="AA1013" s="222"/>
      <c r="AB1013" s="222"/>
      <c r="AC1013" s="222"/>
      <c r="AD1013" s="222"/>
      <c r="AE1013" s="222"/>
      <c r="AF1013" s="222"/>
      <c r="AG1013" s="222"/>
      <c r="AH1013" s="222"/>
      <c r="AI1013" s="222"/>
      <c r="AJ1013" s="222"/>
      <c r="AK1013" s="222"/>
      <c r="AL1013" s="222"/>
      <c r="AM1013" s="222"/>
      <c r="AN1013" s="222"/>
      <c r="AO1013" s="222"/>
      <c r="AP1013" s="222"/>
      <c r="AQ1013" s="222"/>
      <c r="AR1013" s="222"/>
      <c r="AS1013" s="222"/>
      <c r="AT1013" s="222"/>
      <c r="AU1013" s="222"/>
      <c r="AV1013" s="222"/>
      <c r="AW1013" s="222"/>
      <c r="AX1013" s="222"/>
      <c r="AY1013" s="222"/>
      <c r="AZ1013" s="222"/>
      <c r="BA1013" s="222"/>
      <c r="BB1013" s="222"/>
      <c r="BC1013" s="222"/>
      <c r="BD1013" s="222"/>
      <c r="BE1013" s="222"/>
      <c r="BF1013" s="222"/>
      <c r="BG1013" s="222"/>
      <c r="BH1013" s="222"/>
      <c r="BI1013" s="222"/>
      <c r="BJ1013" s="222"/>
      <c r="BK1013" s="222"/>
      <c r="BL1013" s="222"/>
    </row>
    <row r="1014">
      <c r="A1014" s="222"/>
      <c r="B1014" s="222"/>
      <c r="C1014" s="222"/>
      <c r="D1014" s="222"/>
      <c r="E1014" s="222"/>
      <c r="F1014" s="222"/>
      <c r="G1014" s="222"/>
      <c r="H1014" s="222"/>
      <c r="I1014" s="222"/>
      <c r="J1014" s="222"/>
      <c r="K1014" s="222"/>
      <c r="L1014" s="222"/>
      <c r="M1014" s="222"/>
      <c r="N1014" s="222"/>
      <c r="O1014" s="222"/>
      <c r="P1014" s="222"/>
      <c r="Q1014" s="222"/>
      <c r="R1014" s="222"/>
      <c r="S1014" s="222"/>
      <c r="T1014" s="222"/>
      <c r="U1014" s="222"/>
      <c r="V1014" s="222"/>
      <c r="W1014" s="222"/>
      <c r="X1014" s="222"/>
      <c r="Y1014" s="222"/>
      <c r="Z1014" s="222"/>
      <c r="AA1014" s="222"/>
      <c r="AB1014" s="222"/>
      <c r="AC1014" s="222"/>
      <c r="AD1014" s="222"/>
      <c r="AE1014" s="222"/>
      <c r="AF1014" s="222"/>
      <c r="AG1014" s="222"/>
      <c r="AH1014" s="222"/>
      <c r="AI1014" s="222"/>
      <c r="AJ1014" s="222"/>
      <c r="AK1014" s="222"/>
      <c r="AL1014" s="222"/>
      <c r="AM1014" s="222"/>
      <c r="AN1014" s="222"/>
      <c r="AO1014" s="222"/>
      <c r="AP1014" s="222"/>
      <c r="AQ1014" s="222"/>
      <c r="AR1014" s="222"/>
      <c r="AS1014" s="222"/>
      <c r="AT1014" s="222"/>
      <c r="AU1014" s="222"/>
      <c r="AV1014" s="222"/>
      <c r="AW1014" s="222"/>
      <c r="AX1014" s="222"/>
      <c r="AY1014" s="222"/>
      <c r="AZ1014" s="222"/>
      <c r="BA1014" s="222"/>
      <c r="BB1014" s="222"/>
      <c r="BC1014" s="222"/>
      <c r="BD1014" s="222"/>
      <c r="BE1014" s="222"/>
      <c r="BF1014" s="222"/>
      <c r="BG1014" s="222"/>
      <c r="BH1014" s="222"/>
      <c r="BI1014" s="222"/>
      <c r="BJ1014" s="222"/>
      <c r="BK1014" s="222"/>
      <c r="BL1014" s="222"/>
    </row>
    <row r="1015">
      <c r="A1015" s="222"/>
      <c r="B1015" s="222"/>
      <c r="C1015" s="222"/>
      <c r="D1015" s="222"/>
      <c r="E1015" s="222"/>
      <c r="F1015" s="222"/>
      <c r="G1015" s="222"/>
      <c r="H1015" s="222"/>
      <c r="I1015" s="222"/>
      <c r="J1015" s="222"/>
      <c r="K1015" s="222"/>
      <c r="L1015" s="222"/>
      <c r="M1015" s="222"/>
      <c r="N1015" s="222"/>
      <c r="O1015" s="222"/>
      <c r="P1015" s="222"/>
      <c r="Q1015" s="222"/>
      <c r="R1015" s="222"/>
      <c r="S1015" s="222"/>
      <c r="T1015" s="222"/>
      <c r="U1015" s="222"/>
      <c r="V1015" s="222"/>
      <c r="W1015" s="222"/>
      <c r="X1015" s="222"/>
      <c r="Y1015" s="222"/>
      <c r="Z1015" s="222"/>
      <c r="AA1015" s="222"/>
      <c r="AB1015" s="222"/>
      <c r="AC1015" s="222"/>
      <c r="AD1015" s="222"/>
      <c r="AE1015" s="222"/>
      <c r="AF1015" s="222"/>
      <c r="AG1015" s="222"/>
      <c r="AH1015" s="222"/>
      <c r="AI1015" s="222"/>
      <c r="AJ1015" s="222"/>
      <c r="AK1015" s="222"/>
      <c r="AL1015" s="222"/>
      <c r="AM1015" s="222"/>
      <c r="AN1015" s="222"/>
      <c r="AO1015" s="222"/>
      <c r="AP1015" s="222"/>
      <c r="AQ1015" s="222"/>
      <c r="AR1015" s="222"/>
      <c r="AS1015" s="222"/>
      <c r="AT1015" s="222"/>
      <c r="AU1015" s="222"/>
      <c r="AV1015" s="222"/>
      <c r="AW1015" s="222"/>
      <c r="AX1015" s="222"/>
      <c r="AY1015" s="222"/>
      <c r="AZ1015" s="222"/>
      <c r="BA1015" s="222"/>
      <c r="BB1015" s="222"/>
      <c r="BC1015" s="222"/>
      <c r="BD1015" s="222"/>
      <c r="BE1015" s="222"/>
      <c r="BF1015" s="222"/>
      <c r="BG1015" s="222"/>
      <c r="BH1015" s="222"/>
      <c r="BI1015" s="222"/>
      <c r="BJ1015" s="222"/>
      <c r="BK1015" s="222"/>
      <c r="BL1015" s="222"/>
    </row>
    <row r="1016">
      <c r="A1016" s="222"/>
      <c r="B1016" s="222"/>
      <c r="C1016" s="222"/>
      <c r="D1016" s="222"/>
      <c r="E1016" s="222"/>
      <c r="F1016" s="222"/>
      <c r="G1016" s="222"/>
      <c r="H1016" s="222"/>
      <c r="I1016" s="222"/>
      <c r="J1016" s="222"/>
      <c r="K1016" s="222"/>
      <c r="L1016" s="222"/>
      <c r="M1016" s="222"/>
      <c r="N1016" s="222"/>
      <c r="O1016" s="222"/>
      <c r="P1016" s="222"/>
      <c r="Q1016" s="222"/>
      <c r="R1016" s="222"/>
      <c r="S1016" s="222"/>
      <c r="T1016" s="222"/>
      <c r="U1016" s="222"/>
      <c r="V1016" s="222"/>
      <c r="W1016" s="222"/>
      <c r="X1016" s="222"/>
      <c r="Y1016" s="222"/>
      <c r="Z1016" s="222"/>
      <c r="AA1016" s="222"/>
      <c r="AB1016" s="222"/>
      <c r="AC1016" s="222"/>
      <c r="AD1016" s="222"/>
      <c r="AE1016" s="222"/>
      <c r="AF1016" s="222"/>
      <c r="AG1016" s="222"/>
      <c r="AH1016" s="222"/>
      <c r="AI1016" s="222"/>
      <c r="AJ1016" s="222"/>
      <c r="AK1016" s="222"/>
      <c r="AL1016" s="222"/>
      <c r="AM1016" s="222"/>
      <c r="AN1016" s="222"/>
      <c r="AO1016" s="222"/>
      <c r="AP1016" s="222"/>
      <c r="AQ1016" s="222"/>
      <c r="AR1016" s="222"/>
      <c r="AS1016" s="222"/>
      <c r="AT1016" s="222"/>
      <c r="AU1016" s="222"/>
      <c r="AV1016" s="222"/>
      <c r="AW1016" s="222"/>
      <c r="AX1016" s="222"/>
      <c r="AY1016" s="222"/>
      <c r="AZ1016" s="222"/>
      <c r="BA1016" s="222"/>
      <c r="BB1016" s="222"/>
      <c r="BC1016" s="222"/>
      <c r="BD1016" s="222"/>
      <c r="BE1016" s="222"/>
      <c r="BF1016" s="222"/>
      <c r="BG1016" s="222"/>
      <c r="BH1016" s="222"/>
      <c r="BI1016" s="222"/>
      <c r="BJ1016" s="222"/>
      <c r="BK1016" s="222"/>
      <c r="BL1016" s="222"/>
    </row>
    <row r="1017">
      <c r="A1017" s="222"/>
      <c r="B1017" s="222"/>
      <c r="C1017" s="222"/>
      <c r="D1017" s="222"/>
      <c r="E1017" s="222"/>
      <c r="F1017" s="222"/>
      <c r="G1017" s="222"/>
      <c r="H1017" s="222"/>
      <c r="I1017" s="222"/>
      <c r="J1017" s="222"/>
      <c r="K1017" s="222"/>
      <c r="L1017" s="222"/>
      <c r="M1017" s="222"/>
      <c r="N1017" s="222"/>
      <c r="O1017" s="222"/>
      <c r="P1017" s="222"/>
      <c r="Q1017" s="222"/>
      <c r="R1017" s="222"/>
      <c r="S1017" s="222"/>
      <c r="T1017" s="222"/>
      <c r="U1017" s="222"/>
      <c r="V1017" s="222"/>
      <c r="W1017" s="222"/>
      <c r="X1017" s="222"/>
      <c r="Y1017" s="222"/>
      <c r="Z1017" s="222"/>
      <c r="AA1017" s="222"/>
      <c r="AB1017" s="222"/>
      <c r="AC1017" s="222"/>
      <c r="AD1017" s="222"/>
      <c r="AE1017" s="222"/>
      <c r="AF1017" s="222"/>
      <c r="AG1017" s="222"/>
      <c r="AH1017" s="222"/>
      <c r="AI1017" s="222"/>
      <c r="AJ1017" s="222"/>
      <c r="AK1017" s="222"/>
      <c r="AL1017" s="222"/>
      <c r="AM1017" s="222"/>
      <c r="AN1017" s="222"/>
      <c r="AO1017" s="222"/>
      <c r="AP1017" s="222"/>
      <c r="AQ1017" s="222"/>
      <c r="AR1017" s="222"/>
      <c r="AS1017" s="222"/>
      <c r="AT1017" s="222"/>
      <c r="AU1017" s="222"/>
      <c r="AV1017" s="222"/>
      <c r="AW1017" s="222"/>
      <c r="AX1017" s="222"/>
      <c r="AY1017" s="222"/>
      <c r="AZ1017" s="222"/>
      <c r="BA1017" s="222"/>
      <c r="BB1017" s="222"/>
      <c r="BC1017" s="222"/>
      <c r="BD1017" s="222"/>
      <c r="BE1017" s="222"/>
      <c r="BF1017" s="222"/>
      <c r="BG1017" s="222"/>
      <c r="BH1017" s="222"/>
      <c r="BI1017" s="222"/>
      <c r="BJ1017" s="222"/>
      <c r="BK1017" s="222"/>
      <c r="BL1017" s="222"/>
    </row>
    <row r="1018">
      <c r="A1018" s="222"/>
      <c r="B1018" s="222"/>
      <c r="C1018" s="222"/>
      <c r="D1018" s="222"/>
      <c r="E1018" s="222"/>
      <c r="F1018" s="222"/>
      <c r="G1018" s="222"/>
      <c r="H1018" s="222"/>
      <c r="I1018" s="222"/>
      <c r="J1018" s="222"/>
      <c r="K1018" s="222"/>
      <c r="L1018" s="222"/>
      <c r="M1018" s="222"/>
      <c r="N1018" s="222"/>
      <c r="O1018" s="222"/>
      <c r="P1018" s="222"/>
      <c r="Q1018" s="222"/>
      <c r="R1018" s="222"/>
      <c r="S1018" s="222"/>
      <c r="T1018" s="222"/>
      <c r="U1018" s="222"/>
      <c r="V1018" s="222"/>
      <c r="W1018" s="222"/>
      <c r="X1018" s="222"/>
      <c r="Y1018" s="222"/>
      <c r="Z1018" s="222"/>
      <c r="AA1018" s="222"/>
      <c r="AB1018" s="222"/>
      <c r="AC1018" s="222"/>
      <c r="AD1018" s="222"/>
      <c r="AE1018" s="222"/>
      <c r="AF1018" s="222"/>
      <c r="AG1018" s="222"/>
      <c r="AH1018" s="222"/>
      <c r="AI1018" s="222"/>
      <c r="AJ1018" s="222"/>
      <c r="AK1018" s="222"/>
      <c r="AL1018" s="222"/>
      <c r="AM1018" s="222"/>
      <c r="AN1018" s="222"/>
      <c r="AO1018" s="222"/>
      <c r="AP1018" s="222"/>
      <c r="AQ1018" s="222"/>
      <c r="AR1018" s="222"/>
      <c r="AS1018" s="222"/>
      <c r="AT1018" s="222"/>
      <c r="AU1018" s="222"/>
      <c r="AV1018" s="222"/>
      <c r="AW1018" s="222"/>
      <c r="AX1018" s="222"/>
      <c r="AY1018" s="222"/>
      <c r="AZ1018" s="222"/>
      <c r="BA1018" s="222"/>
      <c r="BB1018" s="222"/>
      <c r="BC1018" s="222"/>
      <c r="BD1018" s="222"/>
      <c r="BE1018" s="222"/>
      <c r="BF1018" s="222"/>
      <c r="BG1018" s="222"/>
      <c r="BH1018" s="222"/>
      <c r="BI1018" s="222"/>
      <c r="BJ1018" s="222"/>
      <c r="BK1018" s="222"/>
      <c r="BL1018" s="222"/>
    </row>
    <row r="1019">
      <c r="A1019" s="222"/>
      <c r="B1019" s="222"/>
      <c r="C1019" s="222"/>
      <c r="D1019" s="222"/>
      <c r="E1019" s="222"/>
      <c r="F1019" s="222"/>
      <c r="G1019" s="222"/>
      <c r="H1019" s="222"/>
      <c r="I1019" s="222"/>
      <c r="J1019" s="222"/>
      <c r="K1019" s="222"/>
      <c r="L1019" s="222"/>
      <c r="M1019" s="222"/>
      <c r="N1019" s="222"/>
      <c r="O1019" s="222"/>
      <c r="P1019" s="222"/>
      <c r="Q1019" s="222"/>
      <c r="R1019" s="222"/>
      <c r="S1019" s="222"/>
      <c r="T1019" s="222"/>
      <c r="U1019" s="222"/>
      <c r="V1019" s="222"/>
      <c r="W1019" s="222"/>
      <c r="X1019" s="222"/>
      <c r="Y1019" s="222"/>
      <c r="Z1019" s="222"/>
      <c r="AA1019" s="222"/>
      <c r="AB1019" s="222"/>
      <c r="AC1019" s="222"/>
      <c r="AD1019" s="222"/>
      <c r="AE1019" s="222"/>
      <c r="AF1019" s="222"/>
      <c r="AG1019" s="222"/>
      <c r="AH1019" s="222"/>
      <c r="AI1019" s="222"/>
      <c r="AJ1019" s="222"/>
      <c r="AK1019" s="222"/>
      <c r="AL1019" s="222"/>
      <c r="AM1019" s="222"/>
      <c r="AN1019" s="222"/>
      <c r="AO1019" s="222"/>
      <c r="AP1019" s="222"/>
      <c r="AQ1019" s="222"/>
      <c r="AR1019" s="222"/>
      <c r="AS1019" s="222"/>
      <c r="AT1019" s="222"/>
      <c r="AU1019" s="222"/>
      <c r="AV1019" s="222"/>
      <c r="AW1019" s="222"/>
      <c r="AX1019" s="222"/>
      <c r="AY1019" s="222"/>
      <c r="AZ1019" s="222"/>
      <c r="BA1019" s="222"/>
      <c r="BB1019" s="222"/>
      <c r="BC1019" s="222"/>
      <c r="BD1019" s="222"/>
      <c r="BE1019" s="222"/>
      <c r="BF1019" s="222"/>
      <c r="BG1019" s="222"/>
      <c r="BH1019" s="222"/>
      <c r="BI1019" s="222"/>
      <c r="BJ1019" s="222"/>
      <c r="BK1019" s="222"/>
      <c r="BL1019" s="222"/>
    </row>
    <row r="1020">
      <c r="A1020" s="222"/>
      <c r="B1020" s="222"/>
      <c r="C1020" s="222"/>
      <c r="D1020" s="222"/>
      <c r="E1020" s="222"/>
      <c r="F1020" s="222"/>
      <c r="G1020" s="222"/>
      <c r="H1020" s="222"/>
      <c r="I1020" s="222"/>
      <c r="J1020" s="222"/>
      <c r="K1020" s="222"/>
      <c r="L1020" s="222"/>
      <c r="M1020" s="222"/>
      <c r="N1020" s="222"/>
      <c r="O1020" s="222"/>
      <c r="P1020" s="222"/>
      <c r="Q1020" s="222"/>
      <c r="R1020" s="222"/>
      <c r="S1020" s="222"/>
      <c r="T1020" s="222"/>
      <c r="U1020" s="222"/>
      <c r="V1020" s="222"/>
      <c r="W1020" s="222"/>
      <c r="X1020" s="222"/>
      <c r="Y1020" s="222"/>
      <c r="Z1020" s="222"/>
      <c r="AA1020" s="222"/>
      <c r="AB1020" s="222"/>
      <c r="AC1020" s="222"/>
      <c r="AD1020" s="222"/>
      <c r="AE1020" s="222"/>
      <c r="AF1020" s="222"/>
      <c r="AG1020" s="222"/>
      <c r="AH1020" s="222"/>
      <c r="AI1020" s="222"/>
      <c r="AJ1020" s="222"/>
      <c r="AK1020" s="222"/>
      <c r="AL1020" s="222"/>
      <c r="AM1020" s="222"/>
      <c r="AN1020" s="222"/>
      <c r="AO1020" s="222"/>
      <c r="AP1020" s="222"/>
      <c r="AQ1020" s="222"/>
      <c r="AR1020" s="222"/>
      <c r="AS1020" s="222"/>
      <c r="AT1020" s="222"/>
      <c r="AU1020" s="222"/>
      <c r="AV1020" s="222"/>
      <c r="AW1020" s="222"/>
      <c r="AX1020" s="222"/>
      <c r="AY1020" s="222"/>
      <c r="AZ1020" s="222"/>
      <c r="BA1020" s="222"/>
      <c r="BB1020" s="222"/>
      <c r="BC1020" s="222"/>
      <c r="BD1020" s="222"/>
      <c r="BE1020" s="222"/>
      <c r="BF1020" s="222"/>
      <c r="BG1020" s="222"/>
      <c r="BH1020" s="222"/>
      <c r="BI1020" s="222"/>
      <c r="BJ1020" s="222"/>
      <c r="BK1020" s="222"/>
      <c r="BL1020" s="222"/>
    </row>
    <row r="1021">
      <c r="A1021" s="222"/>
      <c r="B1021" s="222"/>
      <c r="C1021" s="222"/>
      <c r="D1021" s="222"/>
      <c r="E1021" s="222"/>
      <c r="F1021" s="222"/>
      <c r="G1021" s="222"/>
      <c r="H1021" s="222"/>
      <c r="I1021" s="222"/>
      <c r="J1021" s="222"/>
      <c r="K1021" s="222"/>
      <c r="L1021" s="222"/>
      <c r="M1021" s="222"/>
      <c r="N1021" s="222"/>
      <c r="O1021" s="222"/>
      <c r="P1021" s="222"/>
      <c r="Q1021" s="222"/>
      <c r="R1021" s="222"/>
      <c r="S1021" s="222"/>
      <c r="T1021" s="222"/>
      <c r="U1021" s="222"/>
      <c r="V1021" s="222"/>
      <c r="W1021" s="222"/>
      <c r="X1021" s="222"/>
      <c r="Y1021" s="222"/>
      <c r="Z1021" s="222"/>
      <c r="AA1021" s="222"/>
      <c r="AB1021" s="222"/>
      <c r="AC1021" s="222"/>
      <c r="AD1021" s="222"/>
      <c r="AE1021" s="222"/>
      <c r="AF1021" s="222"/>
      <c r="AG1021" s="222"/>
      <c r="AH1021" s="222"/>
      <c r="AI1021" s="222"/>
      <c r="AJ1021" s="222"/>
      <c r="AK1021" s="222"/>
      <c r="AL1021" s="222"/>
      <c r="AM1021" s="222"/>
      <c r="AN1021" s="222"/>
      <c r="AO1021" s="222"/>
      <c r="AP1021" s="222"/>
      <c r="AQ1021" s="222"/>
      <c r="AR1021" s="222"/>
      <c r="AS1021" s="222"/>
      <c r="AT1021" s="222"/>
      <c r="AU1021" s="222"/>
      <c r="AV1021" s="222"/>
      <c r="AW1021" s="222"/>
      <c r="AX1021" s="222"/>
      <c r="AY1021" s="222"/>
      <c r="AZ1021" s="222"/>
      <c r="BA1021" s="222"/>
      <c r="BB1021" s="222"/>
      <c r="BC1021" s="222"/>
      <c r="BD1021" s="222"/>
      <c r="BE1021" s="222"/>
      <c r="BF1021" s="222"/>
      <c r="BG1021" s="222"/>
      <c r="BH1021" s="222"/>
      <c r="BI1021" s="222"/>
      <c r="BJ1021" s="222"/>
      <c r="BK1021" s="222"/>
      <c r="BL1021" s="222"/>
    </row>
    <row r="1022">
      <c r="A1022" s="222"/>
      <c r="B1022" s="222"/>
      <c r="C1022" s="222"/>
      <c r="D1022" s="222"/>
      <c r="E1022" s="222"/>
      <c r="F1022" s="222"/>
      <c r="G1022" s="222"/>
      <c r="H1022" s="222"/>
      <c r="I1022" s="222"/>
      <c r="J1022" s="222"/>
      <c r="K1022" s="222"/>
      <c r="L1022" s="222"/>
      <c r="M1022" s="222"/>
      <c r="N1022" s="222"/>
      <c r="O1022" s="222"/>
      <c r="P1022" s="222"/>
      <c r="Q1022" s="222"/>
      <c r="R1022" s="222"/>
      <c r="S1022" s="222"/>
      <c r="T1022" s="222"/>
      <c r="U1022" s="222"/>
      <c r="V1022" s="222"/>
      <c r="W1022" s="222"/>
      <c r="X1022" s="222"/>
      <c r="Y1022" s="222"/>
      <c r="Z1022" s="222"/>
      <c r="AA1022" s="222"/>
      <c r="AB1022" s="222"/>
      <c r="AC1022" s="222"/>
      <c r="AD1022" s="222"/>
      <c r="AE1022" s="222"/>
      <c r="AF1022" s="222"/>
      <c r="AG1022" s="222"/>
      <c r="AH1022" s="222"/>
      <c r="AI1022" s="222"/>
      <c r="AJ1022" s="222"/>
      <c r="AK1022" s="222"/>
      <c r="AL1022" s="222"/>
      <c r="AM1022" s="222"/>
      <c r="AN1022" s="222"/>
      <c r="AO1022" s="222"/>
      <c r="AP1022" s="222"/>
      <c r="AQ1022" s="222"/>
      <c r="AR1022" s="222"/>
      <c r="AS1022" s="222"/>
      <c r="AT1022" s="222"/>
      <c r="AU1022" s="222"/>
      <c r="AV1022" s="222"/>
      <c r="AW1022" s="222"/>
      <c r="AX1022" s="222"/>
      <c r="AY1022" s="222"/>
      <c r="AZ1022" s="222"/>
      <c r="BA1022" s="222"/>
      <c r="BB1022" s="222"/>
      <c r="BC1022" s="222"/>
      <c r="BD1022" s="222"/>
      <c r="BE1022" s="222"/>
      <c r="BF1022" s="222"/>
      <c r="BG1022" s="222"/>
      <c r="BH1022" s="222"/>
      <c r="BI1022" s="222"/>
      <c r="BJ1022" s="222"/>
      <c r="BK1022" s="222"/>
      <c r="BL1022" s="222"/>
    </row>
    <row r="1023">
      <c r="A1023" s="222"/>
      <c r="B1023" s="222"/>
      <c r="C1023" s="222"/>
      <c r="D1023" s="222"/>
      <c r="E1023" s="222"/>
      <c r="F1023" s="222"/>
      <c r="G1023" s="222"/>
      <c r="H1023" s="222"/>
      <c r="I1023" s="222"/>
      <c r="J1023" s="222"/>
      <c r="K1023" s="222"/>
      <c r="L1023" s="222"/>
      <c r="M1023" s="222"/>
      <c r="N1023" s="222"/>
      <c r="O1023" s="222"/>
      <c r="P1023" s="222"/>
      <c r="Q1023" s="222"/>
      <c r="R1023" s="222"/>
      <c r="S1023" s="222"/>
      <c r="T1023" s="222"/>
      <c r="U1023" s="222"/>
      <c r="V1023" s="222"/>
      <c r="W1023" s="222"/>
      <c r="X1023" s="222"/>
      <c r="Y1023" s="222"/>
      <c r="Z1023" s="222"/>
      <c r="AA1023" s="222"/>
      <c r="AB1023" s="222"/>
      <c r="AC1023" s="222"/>
      <c r="AD1023" s="222"/>
      <c r="AE1023" s="222"/>
      <c r="AF1023" s="222"/>
      <c r="AG1023" s="222"/>
      <c r="AH1023" s="222"/>
      <c r="AI1023" s="222"/>
      <c r="AJ1023" s="222"/>
      <c r="AK1023" s="222"/>
      <c r="AL1023" s="222"/>
      <c r="AM1023" s="222"/>
      <c r="AN1023" s="222"/>
      <c r="AO1023" s="222"/>
      <c r="AP1023" s="222"/>
      <c r="AQ1023" s="222"/>
      <c r="AR1023" s="222"/>
      <c r="AS1023" s="222"/>
      <c r="AT1023" s="222"/>
      <c r="AU1023" s="222"/>
      <c r="AV1023" s="222"/>
      <c r="AW1023" s="222"/>
      <c r="AX1023" s="222"/>
      <c r="AY1023" s="222"/>
      <c r="AZ1023" s="222"/>
      <c r="BA1023" s="222"/>
      <c r="BB1023" s="222"/>
      <c r="BC1023" s="222"/>
      <c r="BD1023" s="222"/>
      <c r="BE1023" s="222"/>
      <c r="BF1023" s="222"/>
      <c r="BG1023" s="222"/>
      <c r="BH1023" s="222"/>
      <c r="BI1023" s="222"/>
      <c r="BJ1023" s="222"/>
      <c r="BK1023" s="222"/>
      <c r="BL1023" s="222"/>
    </row>
    <row r="1024">
      <c r="A1024" s="222"/>
      <c r="B1024" s="222"/>
      <c r="C1024" s="222"/>
      <c r="D1024" s="222"/>
      <c r="E1024" s="222"/>
      <c r="F1024" s="222"/>
      <c r="G1024" s="222"/>
      <c r="H1024" s="222"/>
      <c r="I1024" s="222"/>
      <c r="J1024" s="222"/>
      <c r="K1024" s="222"/>
      <c r="L1024" s="222"/>
      <c r="M1024" s="222"/>
      <c r="N1024" s="222"/>
      <c r="O1024" s="222"/>
      <c r="P1024" s="222"/>
      <c r="Q1024" s="222"/>
      <c r="R1024" s="222"/>
      <c r="S1024" s="222"/>
      <c r="T1024" s="222"/>
      <c r="U1024" s="222"/>
      <c r="V1024" s="222"/>
      <c r="W1024" s="222"/>
      <c r="X1024" s="222"/>
      <c r="Y1024" s="222"/>
      <c r="Z1024" s="222"/>
      <c r="AA1024" s="222"/>
      <c r="AB1024" s="222"/>
      <c r="AC1024" s="222"/>
      <c r="AD1024" s="222"/>
      <c r="AE1024" s="222"/>
      <c r="AF1024" s="222"/>
      <c r="AG1024" s="222"/>
      <c r="AH1024" s="222"/>
      <c r="AI1024" s="222"/>
      <c r="AJ1024" s="222"/>
      <c r="AK1024" s="222"/>
      <c r="AL1024" s="222"/>
      <c r="AM1024" s="222"/>
      <c r="AN1024" s="222"/>
      <c r="AO1024" s="222"/>
      <c r="AP1024" s="222"/>
      <c r="AQ1024" s="222"/>
      <c r="AR1024" s="222"/>
      <c r="AS1024" s="222"/>
      <c r="AT1024" s="222"/>
      <c r="AU1024" s="222"/>
      <c r="AV1024" s="222"/>
      <c r="AW1024" s="222"/>
      <c r="AX1024" s="222"/>
      <c r="AY1024" s="222"/>
      <c r="AZ1024" s="222"/>
      <c r="BA1024" s="222"/>
      <c r="BB1024" s="222"/>
      <c r="BC1024" s="222"/>
      <c r="BD1024" s="222"/>
      <c r="BE1024" s="222"/>
      <c r="BF1024" s="222"/>
      <c r="BG1024" s="222"/>
      <c r="BH1024" s="222"/>
      <c r="BI1024" s="222"/>
      <c r="BJ1024" s="222"/>
      <c r="BK1024" s="222"/>
      <c r="BL1024" s="222"/>
    </row>
    <row r="1025">
      <c r="A1025" s="222"/>
      <c r="B1025" s="222"/>
      <c r="C1025" s="222"/>
      <c r="D1025" s="222"/>
      <c r="E1025" s="222"/>
      <c r="F1025" s="222"/>
      <c r="G1025" s="222"/>
      <c r="H1025" s="222"/>
      <c r="I1025" s="222"/>
      <c r="J1025" s="222"/>
      <c r="K1025" s="222"/>
      <c r="L1025" s="222"/>
      <c r="M1025" s="222"/>
      <c r="N1025" s="222"/>
      <c r="O1025" s="222"/>
      <c r="P1025" s="222"/>
      <c r="Q1025" s="222"/>
      <c r="R1025" s="222"/>
      <c r="S1025" s="222"/>
      <c r="T1025" s="222"/>
      <c r="U1025" s="222"/>
      <c r="V1025" s="222"/>
      <c r="W1025" s="222"/>
      <c r="X1025" s="222"/>
      <c r="Y1025" s="222"/>
      <c r="Z1025" s="222"/>
      <c r="AA1025" s="222"/>
      <c r="AB1025" s="222"/>
      <c r="AC1025" s="222"/>
      <c r="AD1025" s="222"/>
      <c r="AE1025" s="222"/>
      <c r="AF1025" s="222"/>
      <c r="AG1025" s="222"/>
      <c r="AH1025" s="222"/>
      <c r="AI1025" s="222"/>
      <c r="AJ1025" s="222"/>
      <c r="AK1025" s="222"/>
      <c r="AL1025" s="222"/>
      <c r="AM1025" s="222"/>
      <c r="AN1025" s="222"/>
      <c r="AO1025" s="222"/>
      <c r="AP1025" s="222"/>
      <c r="AQ1025" s="222"/>
      <c r="AR1025" s="222"/>
      <c r="AS1025" s="222"/>
      <c r="AT1025" s="222"/>
      <c r="AU1025" s="222"/>
      <c r="AV1025" s="222"/>
      <c r="AW1025" s="222"/>
      <c r="AX1025" s="222"/>
      <c r="AY1025" s="222"/>
      <c r="AZ1025" s="222"/>
      <c r="BA1025" s="222"/>
      <c r="BB1025" s="222"/>
      <c r="BC1025" s="222"/>
      <c r="BD1025" s="222"/>
      <c r="BE1025" s="222"/>
      <c r="BF1025" s="222"/>
      <c r="BG1025" s="222"/>
      <c r="BH1025" s="222"/>
      <c r="BI1025" s="222"/>
      <c r="BJ1025" s="222"/>
      <c r="BK1025" s="222"/>
      <c r="BL1025" s="222"/>
    </row>
    <row r="1026">
      <c r="A1026" s="222"/>
      <c r="B1026" s="222"/>
      <c r="C1026" s="222"/>
      <c r="D1026" s="222"/>
      <c r="E1026" s="222"/>
      <c r="F1026" s="222"/>
      <c r="G1026" s="222"/>
      <c r="H1026" s="222"/>
      <c r="I1026" s="222"/>
      <c r="J1026" s="222"/>
      <c r="K1026" s="222"/>
      <c r="L1026" s="222"/>
      <c r="M1026" s="222"/>
      <c r="N1026" s="222"/>
      <c r="O1026" s="222"/>
      <c r="P1026" s="222"/>
      <c r="Q1026" s="222"/>
      <c r="R1026" s="222"/>
      <c r="S1026" s="222"/>
      <c r="T1026" s="222"/>
      <c r="U1026" s="222"/>
      <c r="V1026" s="222"/>
      <c r="W1026" s="222"/>
      <c r="X1026" s="222"/>
      <c r="Y1026" s="222"/>
      <c r="Z1026" s="222"/>
      <c r="AA1026" s="222"/>
      <c r="AB1026" s="222"/>
      <c r="AC1026" s="222"/>
      <c r="AD1026" s="222"/>
      <c r="AE1026" s="222"/>
      <c r="AF1026" s="222"/>
      <c r="AG1026" s="222"/>
      <c r="AH1026" s="222"/>
      <c r="AI1026" s="222"/>
      <c r="AJ1026" s="222"/>
      <c r="AK1026" s="222"/>
      <c r="AL1026" s="222"/>
      <c r="AM1026" s="222"/>
      <c r="AN1026" s="222"/>
      <c r="AO1026" s="222"/>
      <c r="AP1026" s="222"/>
      <c r="AQ1026" s="222"/>
      <c r="AR1026" s="222"/>
      <c r="AS1026" s="222"/>
      <c r="AT1026" s="222"/>
      <c r="AU1026" s="222"/>
      <c r="AV1026" s="222"/>
      <c r="AW1026" s="222"/>
      <c r="AX1026" s="222"/>
      <c r="AY1026" s="222"/>
      <c r="AZ1026" s="222"/>
      <c r="BA1026" s="222"/>
      <c r="BB1026" s="222"/>
      <c r="BC1026" s="222"/>
      <c r="BD1026" s="222"/>
      <c r="BE1026" s="222"/>
      <c r="BF1026" s="222"/>
      <c r="BG1026" s="222"/>
      <c r="BH1026" s="222"/>
      <c r="BI1026" s="222"/>
      <c r="BJ1026" s="222"/>
      <c r="BK1026" s="222"/>
      <c r="BL1026" s="222"/>
    </row>
    <row r="1027">
      <c r="A1027" s="222"/>
      <c r="B1027" s="222"/>
      <c r="C1027" s="222"/>
      <c r="D1027" s="222"/>
      <c r="E1027" s="222"/>
      <c r="F1027" s="222"/>
      <c r="G1027" s="222"/>
      <c r="H1027" s="222"/>
      <c r="I1027" s="222"/>
      <c r="J1027" s="222"/>
      <c r="K1027" s="222"/>
      <c r="L1027" s="222"/>
      <c r="M1027" s="222"/>
      <c r="N1027" s="222"/>
      <c r="O1027" s="222"/>
      <c r="P1027" s="222"/>
      <c r="Q1027" s="222"/>
      <c r="R1027" s="222"/>
      <c r="S1027" s="222"/>
      <c r="T1027" s="222"/>
      <c r="U1027" s="222"/>
      <c r="V1027" s="222"/>
      <c r="W1027" s="222"/>
      <c r="X1027" s="222"/>
      <c r="Y1027" s="222"/>
      <c r="Z1027" s="222"/>
      <c r="AA1027" s="222"/>
      <c r="AB1027" s="222"/>
      <c r="AC1027" s="222"/>
      <c r="AD1027" s="222"/>
      <c r="AE1027" s="222"/>
      <c r="AF1027" s="222"/>
      <c r="AG1027" s="222"/>
      <c r="AH1027" s="222"/>
      <c r="AI1027" s="222"/>
      <c r="AJ1027" s="222"/>
      <c r="AK1027" s="222"/>
      <c r="AL1027" s="222"/>
      <c r="AM1027" s="222"/>
      <c r="AN1027" s="222"/>
      <c r="AO1027" s="222"/>
      <c r="AP1027" s="222"/>
      <c r="AQ1027" s="222"/>
      <c r="AR1027" s="222"/>
      <c r="AS1027" s="222"/>
      <c r="AT1027" s="222"/>
      <c r="AU1027" s="222"/>
      <c r="AV1027" s="222"/>
      <c r="AW1027" s="222"/>
      <c r="AX1027" s="222"/>
      <c r="AY1027" s="222"/>
      <c r="AZ1027" s="222"/>
      <c r="BA1027" s="222"/>
      <c r="BB1027" s="222"/>
      <c r="BC1027" s="222"/>
      <c r="BD1027" s="222"/>
      <c r="BE1027" s="222"/>
      <c r="BF1027" s="222"/>
      <c r="BG1027" s="222"/>
      <c r="BH1027" s="222"/>
      <c r="BI1027" s="222"/>
      <c r="BJ1027" s="222"/>
      <c r="BK1027" s="222"/>
      <c r="BL1027" s="222"/>
    </row>
    <row r="1028">
      <c r="A1028" s="222"/>
      <c r="B1028" s="222"/>
      <c r="C1028" s="222"/>
      <c r="D1028" s="222"/>
      <c r="E1028" s="222"/>
      <c r="F1028" s="222"/>
      <c r="G1028" s="222"/>
      <c r="H1028" s="222"/>
      <c r="I1028" s="222"/>
      <c r="J1028" s="222"/>
      <c r="K1028" s="222"/>
      <c r="L1028" s="222"/>
      <c r="M1028" s="222"/>
      <c r="N1028" s="222"/>
      <c r="O1028" s="222"/>
      <c r="P1028" s="222"/>
      <c r="Q1028" s="222"/>
      <c r="R1028" s="222"/>
      <c r="S1028" s="222"/>
      <c r="T1028" s="222"/>
      <c r="U1028" s="222"/>
      <c r="V1028" s="222"/>
      <c r="W1028" s="222"/>
      <c r="X1028" s="222"/>
      <c r="Y1028" s="222"/>
      <c r="Z1028" s="222"/>
      <c r="AA1028" s="222"/>
      <c r="AB1028" s="222"/>
      <c r="AC1028" s="222"/>
      <c r="AD1028" s="222"/>
      <c r="AE1028" s="222"/>
      <c r="AF1028" s="222"/>
      <c r="AG1028" s="222"/>
      <c r="AH1028" s="222"/>
      <c r="AI1028" s="222"/>
      <c r="AJ1028" s="222"/>
      <c r="AK1028" s="222"/>
      <c r="AL1028" s="222"/>
      <c r="AM1028" s="222"/>
      <c r="AN1028" s="222"/>
      <c r="AO1028" s="222"/>
      <c r="AP1028" s="222"/>
      <c r="AQ1028" s="222"/>
      <c r="AR1028" s="222"/>
      <c r="AS1028" s="222"/>
      <c r="AT1028" s="222"/>
      <c r="AU1028" s="222"/>
      <c r="AV1028" s="222"/>
      <c r="AW1028" s="222"/>
      <c r="AX1028" s="222"/>
      <c r="AY1028" s="222"/>
      <c r="AZ1028" s="222"/>
      <c r="BA1028" s="222"/>
      <c r="BB1028" s="222"/>
      <c r="BC1028" s="222"/>
      <c r="BD1028" s="222"/>
      <c r="BE1028" s="222"/>
      <c r="BF1028" s="222"/>
      <c r="BG1028" s="222"/>
      <c r="BH1028" s="222"/>
      <c r="BI1028" s="222"/>
      <c r="BJ1028" s="222"/>
      <c r="BK1028" s="222"/>
      <c r="BL1028" s="222"/>
    </row>
    <row r="1029">
      <c r="A1029" s="222"/>
      <c r="B1029" s="222"/>
      <c r="C1029" s="222"/>
      <c r="D1029" s="222"/>
      <c r="E1029" s="222"/>
      <c r="F1029" s="222"/>
      <c r="G1029" s="222"/>
      <c r="H1029" s="222"/>
      <c r="I1029" s="222"/>
      <c r="J1029" s="222"/>
      <c r="K1029" s="222"/>
      <c r="L1029" s="222"/>
      <c r="M1029" s="222"/>
      <c r="N1029" s="222"/>
      <c r="O1029" s="222"/>
      <c r="P1029" s="222"/>
      <c r="Q1029" s="222"/>
      <c r="R1029" s="222"/>
      <c r="S1029" s="222"/>
      <c r="T1029" s="222"/>
      <c r="U1029" s="222"/>
      <c r="V1029" s="222"/>
      <c r="W1029" s="222"/>
      <c r="X1029" s="222"/>
      <c r="Y1029" s="222"/>
      <c r="Z1029" s="222"/>
      <c r="AA1029" s="222"/>
      <c r="AB1029" s="222"/>
      <c r="AC1029" s="222"/>
      <c r="AD1029" s="222"/>
      <c r="AE1029" s="222"/>
      <c r="AF1029" s="222"/>
      <c r="AG1029" s="222"/>
      <c r="AH1029" s="222"/>
      <c r="AI1029" s="222"/>
      <c r="AJ1029" s="222"/>
      <c r="AK1029" s="222"/>
      <c r="AL1029" s="222"/>
      <c r="AM1029" s="222"/>
      <c r="AN1029" s="222"/>
      <c r="AO1029" s="222"/>
      <c r="AP1029" s="222"/>
      <c r="AQ1029" s="222"/>
      <c r="AR1029" s="222"/>
      <c r="AS1029" s="222"/>
      <c r="AT1029" s="222"/>
      <c r="AU1029" s="222"/>
      <c r="AV1029" s="222"/>
      <c r="AW1029" s="222"/>
      <c r="AX1029" s="222"/>
      <c r="AY1029" s="222"/>
      <c r="AZ1029" s="222"/>
      <c r="BA1029" s="222"/>
      <c r="BB1029" s="222"/>
      <c r="BC1029" s="222"/>
      <c r="BD1029" s="222"/>
      <c r="BE1029" s="222"/>
      <c r="BF1029" s="222"/>
      <c r="BG1029" s="222"/>
      <c r="BH1029" s="222"/>
      <c r="BI1029" s="222"/>
      <c r="BJ1029" s="222"/>
      <c r="BK1029" s="222"/>
      <c r="BL1029" s="222"/>
    </row>
    <row r="1030">
      <c r="A1030" s="222"/>
      <c r="B1030" s="222"/>
      <c r="C1030" s="222"/>
      <c r="D1030" s="222"/>
      <c r="E1030" s="222"/>
      <c r="F1030" s="222"/>
      <c r="G1030" s="222"/>
      <c r="H1030" s="222"/>
      <c r="I1030" s="222"/>
      <c r="J1030" s="222"/>
      <c r="K1030" s="222"/>
      <c r="L1030" s="222"/>
      <c r="M1030" s="222"/>
      <c r="N1030" s="222"/>
      <c r="O1030" s="222"/>
      <c r="P1030" s="222"/>
      <c r="Q1030" s="222"/>
      <c r="R1030" s="222"/>
      <c r="S1030" s="222"/>
      <c r="T1030" s="222"/>
      <c r="U1030" s="222"/>
      <c r="V1030" s="222"/>
      <c r="W1030" s="222"/>
      <c r="X1030" s="222"/>
      <c r="Y1030" s="222"/>
      <c r="Z1030" s="222"/>
      <c r="AA1030" s="222"/>
      <c r="AB1030" s="222"/>
      <c r="AC1030" s="222"/>
      <c r="AD1030" s="222"/>
      <c r="AE1030" s="222"/>
      <c r="AF1030" s="222"/>
      <c r="AG1030" s="222"/>
      <c r="AH1030" s="222"/>
      <c r="AI1030" s="222"/>
      <c r="AJ1030" s="222"/>
      <c r="AK1030" s="222"/>
      <c r="AL1030" s="222"/>
      <c r="AM1030" s="222"/>
      <c r="AN1030" s="222"/>
      <c r="AO1030" s="222"/>
      <c r="AP1030" s="222"/>
      <c r="AQ1030" s="222"/>
      <c r="AR1030" s="222"/>
      <c r="AS1030" s="222"/>
      <c r="AT1030" s="222"/>
      <c r="AU1030" s="222"/>
      <c r="AV1030" s="222"/>
      <c r="AW1030" s="222"/>
      <c r="AX1030" s="222"/>
      <c r="AY1030" s="222"/>
      <c r="AZ1030" s="222"/>
      <c r="BA1030" s="222"/>
      <c r="BB1030" s="222"/>
      <c r="BC1030" s="222"/>
      <c r="BD1030" s="222"/>
      <c r="BE1030" s="222"/>
      <c r="BF1030" s="222"/>
      <c r="BG1030" s="222"/>
      <c r="BH1030" s="222"/>
      <c r="BI1030" s="222"/>
      <c r="BJ1030" s="222"/>
      <c r="BK1030" s="222"/>
      <c r="BL1030" s="222"/>
    </row>
    <row r="1031">
      <c r="A1031" s="222"/>
      <c r="B1031" s="222"/>
      <c r="C1031" s="222"/>
      <c r="D1031" s="222"/>
      <c r="E1031" s="222"/>
      <c r="F1031" s="222"/>
      <c r="G1031" s="222"/>
      <c r="H1031" s="222"/>
      <c r="I1031" s="222"/>
      <c r="J1031" s="222"/>
      <c r="K1031" s="222"/>
      <c r="L1031" s="222"/>
      <c r="M1031" s="222"/>
      <c r="N1031" s="222"/>
      <c r="O1031" s="222"/>
      <c r="P1031" s="222"/>
      <c r="Q1031" s="222"/>
      <c r="R1031" s="222"/>
      <c r="S1031" s="222"/>
      <c r="T1031" s="222"/>
      <c r="U1031" s="222"/>
      <c r="V1031" s="222"/>
      <c r="W1031" s="222"/>
      <c r="X1031" s="222"/>
      <c r="Y1031" s="222"/>
      <c r="Z1031" s="222"/>
      <c r="AA1031" s="222"/>
      <c r="AB1031" s="222"/>
      <c r="AC1031" s="222"/>
      <c r="AD1031" s="222"/>
      <c r="AE1031" s="222"/>
      <c r="AF1031" s="222"/>
      <c r="AG1031" s="222"/>
      <c r="AH1031" s="222"/>
      <c r="AI1031" s="222"/>
      <c r="AJ1031" s="222"/>
      <c r="AK1031" s="222"/>
      <c r="AL1031" s="222"/>
      <c r="AM1031" s="222"/>
      <c r="AN1031" s="222"/>
      <c r="AO1031" s="222"/>
      <c r="AP1031" s="222"/>
      <c r="AQ1031" s="222"/>
      <c r="AR1031" s="222"/>
      <c r="AS1031" s="222"/>
      <c r="AT1031" s="222"/>
      <c r="AU1031" s="222"/>
      <c r="AV1031" s="222"/>
      <c r="AW1031" s="222"/>
      <c r="AX1031" s="222"/>
      <c r="AY1031" s="222"/>
      <c r="AZ1031" s="222"/>
      <c r="BA1031" s="222"/>
      <c r="BB1031" s="222"/>
      <c r="BC1031" s="222"/>
      <c r="BD1031" s="222"/>
      <c r="BE1031" s="222"/>
      <c r="BF1031" s="222"/>
      <c r="BG1031" s="222"/>
      <c r="BH1031" s="222"/>
      <c r="BI1031" s="222"/>
      <c r="BJ1031" s="222"/>
      <c r="BK1031" s="222"/>
      <c r="BL1031" s="222"/>
    </row>
    <row r="1032">
      <c r="A1032" s="222"/>
      <c r="B1032" s="222"/>
      <c r="C1032" s="222"/>
      <c r="D1032" s="222"/>
      <c r="E1032" s="222"/>
      <c r="F1032" s="222"/>
      <c r="G1032" s="222"/>
      <c r="H1032" s="222"/>
      <c r="I1032" s="222"/>
      <c r="J1032" s="222"/>
      <c r="K1032" s="222"/>
      <c r="L1032" s="222"/>
      <c r="M1032" s="222"/>
      <c r="N1032" s="222"/>
      <c r="O1032" s="222"/>
      <c r="P1032" s="222"/>
      <c r="Q1032" s="222"/>
      <c r="R1032" s="222"/>
      <c r="S1032" s="222"/>
      <c r="T1032" s="222"/>
      <c r="U1032" s="222"/>
      <c r="V1032" s="222"/>
      <c r="W1032" s="222"/>
      <c r="X1032" s="222"/>
      <c r="Y1032" s="222"/>
      <c r="Z1032" s="222"/>
      <c r="AA1032" s="222"/>
      <c r="AB1032" s="222"/>
      <c r="AC1032" s="222"/>
      <c r="AD1032" s="222"/>
      <c r="AE1032" s="222"/>
      <c r="AF1032" s="222"/>
      <c r="AG1032" s="222"/>
      <c r="AH1032" s="222"/>
      <c r="AI1032" s="222"/>
      <c r="AJ1032" s="222"/>
      <c r="AK1032" s="222"/>
      <c r="AL1032" s="222"/>
      <c r="AM1032" s="222"/>
      <c r="AN1032" s="222"/>
      <c r="AO1032" s="222"/>
      <c r="AP1032" s="222"/>
      <c r="AQ1032" s="222"/>
      <c r="AR1032" s="222"/>
      <c r="AS1032" s="222"/>
      <c r="AT1032" s="222"/>
      <c r="AU1032" s="222"/>
      <c r="AV1032" s="222"/>
      <c r="AW1032" s="222"/>
      <c r="AX1032" s="222"/>
      <c r="AY1032" s="222"/>
      <c r="AZ1032" s="222"/>
      <c r="BA1032" s="222"/>
      <c r="BB1032" s="222"/>
      <c r="BC1032" s="222"/>
      <c r="BD1032" s="222"/>
      <c r="BE1032" s="222"/>
      <c r="BF1032" s="222"/>
      <c r="BG1032" s="222"/>
      <c r="BH1032" s="222"/>
      <c r="BI1032" s="222"/>
      <c r="BJ1032" s="222"/>
      <c r="BK1032" s="222"/>
      <c r="BL1032" s="222"/>
    </row>
    <row r="1033">
      <c r="A1033" s="222"/>
      <c r="B1033" s="222"/>
      <c r="C1033" s="222"/>
      <c r="D1033" s="222"/>
      <c r="E1033" s="222"/>
      <c r="F1033" s="222"/>
      <c r="G1033" s="222"/>
      <c r="H1033" s="222"/>
      <c r="I1033" s="222"/>
      <c r="J1033" s="222"/>
      <c r="K1033" s="222"/>
      <c r="L1033" s="222"/>
      <c r="M1033" s="222"/>
      <c r="N1033" s="222"/>
      <c r="O1033" s="222"/>
      <c r="P1033" s="222"/>
      <c r="Q1033" s="222"/>
      <c r="R1033" s="222"/>
      <c r="S1033" s="222"/>
      <c r="T1033" s="222"/>
      <c r="U1033" s="222"/>
      <c r="V1033" s="222"/>
      <c r="W1033" s="222"/>
      <c r="X1033" s="222"/>
      <c r="Y1033" s="222"/>
      <c r="Z1033" s="222"/>
      <c r="AA1033" s="222"/>
      <c r="AB1033" s="222"/>
      <c r="AC1033" s="222"/>
      <c r="AD1033" s="222"/>
      <c r="AE1033" s="222"/>
      <c r="AF1033" s="222"/>
      <c r="AG1033" s="222"/>
      <c r="AH1033" s="222"/>
      <c r="AI1033" s="222"/>
      <c r="AJ1033" s="222"/>
      <c r="AK1033" s="222"/>
      <c r="AL1033" s="222"/>
      <c r="AM1033" s="222"/>
      <c r="AN1033" s="222"/>
      <c r="AO1033" s="222"/>
      <c r="AP1033" s="222"/>
      <c r="AQ1033" s="222"/>
      <c r="AR1033" s="222"/>
      <c r="AS1033" s="222"/>
      <c r="AT1033" s="222"/>
      <c r="AU1033" s="222"/>
      <c r="AV1033" s="222"/>
      <c r="AW1033" s="222"/>
      <c r="AX1033" s="222"/>
      <c r="AY1033" s="222"/>
      <c r="AZ1033" s="222"/>
      <c r="BA1033" s="222"/>
      <c r="BB1033" s="222"/>
      <c r="BC1033" s="222"/>
      <c r="BD1033" s="222"/>
      <c r="BE1033" s="222"/>
      <c r="BF1033" s="222"/>
      <c r="BG1033" s="222"/>
      <c r="BH1033" s="222"/>
      <c r="BI1033" s="222"/>
      <c r="BJ1033" s="222"/>
      <c r="BK1033" s="222"/>
      <c r="BL1033" s="222"/>
    </row>
    <row r="1034">
      <c r="A1034" s="222"/>
      <c r="B1034" s="222"/>
      <c r="C1034" s="222"/>
      <c r="D1034" s="222"/>
      <c r="E1034" s="222"/>
      <c r="F1034" s="222"/>
      <c r="G1034" s="222"/>
      <c r="H1034" s="222"/>
      <c r="I1034" s="222"/>
      <c r="J1034" s="222"/>
      <c r="K1034" s="222"/>
      <c r="L1034" s="222"/>
      <c r="M1034" s="222"/>
      <c r="N1034" s="222"/>
      <c r="O1034" s="222"/>
      <c r="P1034" s="222"/>
      <c r="Q1034" s="222"/>
      <c r="R1034" s="222"/>
      <c r="S1034" s="222"/>
      <c r="T1034" s="222"/>
      <c r="U1034" s="222"/>
      <c r="V1034" s="222"/>
      <c r="W1034" s="222"/>
      <c r="X1034" s="222"/>
      <c r="Y1034" s="222"/>
      <c r="Z1034" s="222"/>
      <c r="AA1034" s="222"/>
      <c r="AB1034" s="222"/>
      <c r="AC1034" s="222"/>
      <c r="AD1034" s="222"/>
      <c r="AE1034" s="222"/>
      <c r="AF1034" s="222"/>
      <c r="AG1034" s="222"/>
      <c r="AH1034" s="222"/>
      <c r="AI1034" s="222"/>
      <c r="AJ1034" s="222"/>
      <c r="AK1034" s="222"/>
      <c r="AL1034" s="222"/>
      <c r="AM1034" s="222"/>
      <c r="AN1034" s="222"/>
      <c r="AO1034" s="222"/>
      <c r="AP1034" s="222"/>
      <c r="AQ1034" s="222"/>
      <c r="AR1034" s="222"/>
      <c r="AS1034" s="222"/>
      <c r="AT1034" s="222"/>
      <c r="AU1034" s="222"/>
      <c r="AV1034" s="222"/>
      <c r="AW1034" s="222"/>
      <c r="AX1034" s="222"/>
      <c r="AY1034" s="222"/>
      <c r="AZ1034" s="222"/>
      <c r="BA1034" s="222"/>
      <c r="BB1034" s="222"/>
      <c r="BC1034" s="222"/>
      <c r="BD1034" s="222"/>
      <c r="BE1034" s="222"/>
      <c r="BF1034" s="222"/>
      <c r="BG1034" s="222"/>
      <c r="BH1034" s="222"/>
      <c r="BI1034" s="222"/>
      <c r="BJ1034" s="222"/>
      <c r="BK1034" s="222"/>
      <c r="BL1034" s="222"/>
    </row>
    <row r="1035">
      <c r="A1035" s="222"/>
      <c r="B1035" s="222"/>
      <c r="C1035" s="222"/>
      <c r="D1035" s="222"/>
      <c r="E1035" s="222"/>
      <c r="F1035" s="222"/>
      <c r="G1035" s="222"/>
      <c r="H1035" s="222"/>
      <c r="I1035" s="222"/>
      <c r="J1035" s="222"/>
      <c r="K1035" s="222"/>
      <c r="L1035" s="222"/>
      <c r="M1035" s="222"/>
      <c r="N1035" s="222"/>
      <c r="O1035" s="222"/>
      <c r="P1035" s="222"/>
      <c r="Q1035" s="222"/>
      <c r="R1035" s="222"/>
      <c r="S1035" s="222"/>
      <c r="T1035" s="222"/>
      <c r="U1035" s="222"/>
      <c r="V1035" s="222"/>
      <c r="W1035" s="222"/>
      <c r="X1035" s="222"/>
      <c r="Y1035" s="222"/>
      <c r="Z1035" s="222"/>
      <c r="AA1035" s="222"/>
      <c r="AB1035" s="222"/>
      <c r="AC1035" s="222"/>
      <c r="AD1035" s="222"/>
      <c r="AE1035" s="222"/>
      <c r="AF1035" s="222"/>
      <c r="AG1035" s="222"/>
      <c r="AH1035" s="222"/>
      <c r="AI1035" s="222"/>
      <c r="AJ1035" s="222"/>
      <c r="AK1035" s="222"/>
      <c r="AL1035" s="222"/>
      <c r="AM1035" s="222"/>
      <c r="AN1035" s="222"/>
      <c r="AO1035" s="222"/>
      <c r="AP1035" s="222"/>
      <c r="AQ1035" s="222"/>
      <c r="AR1035" s="222"/>
      <c r="AS1035" s="222"/>
      <c r="AT1035" s="222"/>
      <c r="AU1035" s="222"/>
      <c r="AV1035" s="222"/>
      <c r="AW1035" s="222"/>
      <c r="AX1035" s="222"/>
      <c r="AY1035" s="222"/>
      <c r="AZ1035" s="222"/>
      <c r="BA1035" s="222"/>
      <c r="BB1035" s="222"/>
      <c r="BC1035" s="222"/>
      <c r="BD1035" s="222"/>
      <c r="BE1035" s="222"/>
      <c r="BF1035" s="222"/>
      <c r="BG1035" s="222"/>
      <c r="BH1035" s="222"/>
      <c r="BI1035" s="222"/>
      <c r="BJ1035" s="222"/>
      <c r="BK1035" s="222"/>
      <c r="BL1035" s="222"/>
    </row>
    <row r="1036">
      <c r="A1036" s="222"/>
      <c r="B1036" s="222"/>
      <c r="C1036" s="222"/>
      <c r="D1036" s="222"/>
      <c r="E1036" s="222"/>
      <c r="F1036" s="222"/>
      <c r="G1036" s="222"/>
      <c r="H1036" s="222"/>
      <c r="I1036" s="222"/>
      <c r="J1036" s="222"/>
      <c r="K1036" s="222"/>
      <c r="L1036" s="222"/>
      <c r="M1036" s="222"/>
      <c r="N1036" s="222"/>
      <c r="O1036" s="222"/>
      <c r="P1036" s="222"/>
      <c r="Q1036" s="222"/>
      <c r="R1036" s="222"/>
      <c r="S1036" s="222"/>
      <c r="T1036" s="222"/>
      <c r="U1036" s="222"/>
      <c r="V1036" s="222"/>
      <c r="W1036" s="222"/>
      <c r="X1036" s="222"/>
      <c r="Y1036" s="222"/>
      <c r="Z1036" s="222"/>
      <c r="AA1036" s="222"/>
      <c r="AB1036" s="222"/>
      <c r="AC1036" s="222"/>
      <c r="AD1036" s="222"/>
      <c r="AE1036" s="222"/>
      <c r="AF1036" s="222"/>
      <c r="AG1036" s="222"/>
      <c r="AH1036" s="222"/>
      <c r="AI1036" s="222"/>
      <c r="AJ1036" s="222"/>
      <c r="AK1036" s="222"/>
      <c r="AL1036" s="222"/>
      <c r="AM1036" s="222"/>
      <c r="AN1036" s="222"/>
      <c r="AO1036" s="222"/>
      <c r="AP1036" s="222"/>
      <c r="AQ1036" s="222"/>
      <c r="AR1036" s="222"/>
      <c r="AS1036" s="222"/>
      <c r="AT1036" s="222"/>
      <c r="AU1036" s="222"/>
      <c r="AV1036" s="222"/>
      <c r="AW1036" s="222"/>
      <c r="AX1036" s="222"/>
      <c r="AY1036" s="222"/>
      <c r="AZ1036" s="222"/>
      <c r="BA1036" s="222"/>
      <c r="BB1036" s="222"/>
      <c r="BC1036" s="222"/>
      <c r="BD1036" s="222"/>
      <c r="BE1036" s="222"/>
      <c r="BF1036" s="222"/>
      <c r="BG1036" s="222"/>
      <c r="BH1036" s="222"/>
      <c r="BI1036" s="222"/>
      <c r="BJ1036" s="222"/>
      <c r="BK1036" s="222"/>
      <c r="BL1036" s="222"/>
    </row>
    <row r="1037">
      <c r="A1037" s="222"/>
      <c r="B1037" s="222"/>
      <c r="C1037" s="222"/>
      <c r="D1037" s="222"/>
      <c r="E1037" s="222"/>
      <c r="F1037" s="222"/>
      <c r="G1037" s="222"/>
      <c r="H1037" s="222"/>
      <c r="I1037" s="222"/>
      <c r="J1037" s="222"/>
      <c r="K1037" s="222"/>
      <c r="L1037" s="222"/>
      <c r="M1037" s="222"/>
      <c r="N1037" s="222"/>
      <c r="O1037" s="222"/>
      <c r="P1037" s="222"/>
      <c r="Q1037" s="222"/>
      <c r="R1037" s="222"/>
      <c r="S1037" s="222"/>
      <c r="T1037" s="222"/>
      <c r="U1037" s="222"/>
      <c r="V1037" s="222"/>
      <c r="W1037" s="222"/>
      <c r="X1037" s="222"/>
      <c r="Y1037" s="222"/>
      <c r="Z1037" s="222"/>
      <c r="AA1037" s="222"/>
      <c r="AB1037" s="222"/>
      <c r="AC1037" s="222"/>
      <c r="AD1037" s="222"/>
      <c r="AE1037" s="222"/>
      <c r="AF1037" s="222"/>
      <c r="AG1037" s="222"/>
      <c r="AH1037" s="222"/>
      <c r="AI1037" s="222"/>
      <c r="AJ1037" s="222"/>
      <c r="AK1037" s="222"/>
      <c r="AL1037" s="222"/>
      <c r="AM1037" s="222"/>
      <c r="AN1037" s="222"/>
      <c r="AO1037" s="222"/>
      <c r="AP1037" s="222"/>
      <c r="AQ1037" s="222"/>
      <c r="AR1037" s="222"/>
      <c r="AS1037" s="222"/>
      <c r="AT1037" s="222"/>
      <c r="AU1037" s="222"/>
      <c r="AV1037" s="222"/>
      <c r="AW1037" s="222"/>
      <c r="AX1037" s="222"/>
      <c r="AY1037" s="222"/>
      <c r="AZ1037" s="222"/>
      <c r="BA1037" s="222"/>
      <c r="BB1037" s="222"/>
      <c r="BC1037" s="222"/>
      <c r="BD1037" s="222"/>
      <c r="BE1037" s="222"/>
      <c r="BF1037" s="222"/>
      <c r="BG1037" s="222"/>
      <c r="BH1037" s="222"/>
      <c r="BI1037" s="222"/>
      <c r="BJ1037" s="222"/>
      <c r="BK1037" s="222"/>
      <c r="BL1037" s="222"/>
    </row>
    <row r="1038">
      <c r="A1038" s="222"/>
      <c r="B1038" s="222"/>
      <c r="C1038" s="222"/>
      <c r="D1038" s="222"/>
      <c r="E1038" s="222"/>
      <c r="F1038" s="222"/>
      <c r="G1038" s="222"/>
      <c r="H1038" s="222"/>
      <c r="I1038" s="222"/>
      <c r="J1038" s="222"/>
      <c r="K1038" s="222"/>
      <c r="L1038" s="222"/>
      <c r="M1038" s="222"/>
      <c r="N1038" s="222"/>
      <c r="O1038" s="222"/>
      <c r="P1038" s="222"/>
      <c r="Q1038" s="222"/>
      <c r="R1038" s="222"/>
      <c r="S1038" s="222"/>
      <c r="T1038" s="222"/>
      <c r="U1038" s="222"/>
      <c r="V1038" s="222"/>
      <c r="W1038" s="222"/>
      <c r="X1038" s="222"/>
      <c r="Y1038" s="222"/>
      <c r="Z1038" s="222"/>
      <c r="AA1038" s="222"/>
      <c r="AB1038" s="222"/>
      <c r="AC1038" s="222"/>
      <c r="AD1038" s="222"/>
      <c r="AE1038" s="222"/>
      <c r="AF1038" s="222"/>
      <c r="AG1038" s="222"/>
      <c r="AH1038" s="222"/>
      <c r="AI1038" s="222"/>
      <c r="AJ1038" s="222"/>
      <c r="AK1038" s="222"/>
      <c r="AL1038" s="222"/>
      <c r="AM1038" s="222"/>
      <c r="AN1038" s="222"/>
      <c r="AO1038" s="222"/>
      <c r="AP1038" s="222"/>
      <c r="AQ1038" s="222"/>
      <c r="AR1038" s="222"/>
      <c r="AS1038" s="222"/>
      <c r="AT1038" s="222"/>
      <c r="AU1038" s="222"/>
      <c r="AV1038" s="222"/>
      <c r="AW1038" s="222"/>
      <c r="AX1038" s="222"/>
      <c r="AY1038" s="222"/>
      <c r="AZ1038" s="222"/>
      <c r="BA1038" s="222"/>
      <c r="BB1038" s="222"/>
      <c r="BC1038" s="222"/>
      <c r="BD1038" s="222"/>
      <c r="BE1038" s="222"/>
      <c r="BF1038" s="222"/>
      <c r="BG1038" s="222"/>
      <c r="BH1038" s="222"/>
      <c r="BI1038" s="222"/>
      <c r="BJ1038" s="222"/>
      <c r="BK1038" s="222"/>
      <c r="BL1038" s="222"/>
    </row>
    <row r="1039">
      <c r="A1039" s="222"/>
      <c r="B1039" s="222"/>
      <c r="C1039" s="222"/>
      <c r="D1039" s="222"/>
      <c r="E1039" s="222"/>
      <c r="F1039" s="222"/>
      <c r="G1039" s="222"/>
      <c r="H1039" s="222"/>
      <c r="I1039" s="222"/>
      <c r="J1039" s="222"/>
      <c r="K1039" s="222"/>
      <c r="L1039" s="222"/>
      <c r="M1039" s="222"/>
      <c r="N1039" s="222"/>
      <c r="O1039" s="222"/>
      <c r="P1039" s="222"/>
      <c r="Q1039" s="222"/>
      <c r="R1039" s="222"/>
      <c r="S1039" s="222"/>
      <c r="T1039" s="222"/>
      <c r="U1039" s="222"/>
      <c r="V1039" s="222"/>
      <c r="W1039" s="222"/>
      <c r="X1039" s="222"/>
      <c r="Y1039" s="222"/>
      <c r="Z1039" s="222"/>
      <c r="AA1039" s="222"/>
      <c r="AB1039" s="222"/>
      <c r="AC1039" s="222"/>
      <c r="AD1039" s="222"/>
      <c r="AE1039" s="222"/>
      <c r="AF1039" s="222"/>
      <c r="AG1039" s="222"/>
      <c r="AH1039" s="222"/>
      <c r="AI1039" s="222"/>
      <c r="AJ1039" s="222"/>
      <c r="AK1039" s="222"/>
      <c r="AL1039" s="222"/>
      <c r="AM1039" s="222"/>
      <c r="AN1039" s="222"/>
      <c r="AO1039" s="222"/>
      <c r="AP1039" s="222"/>
      <c r="AQ1039" s="222"/>
      <c r="AR1039" s="222"/>
      <c r="AS1039" s="222"/>
      <c r="AT1039" s="222"/>
      <c r="AU1039" s="222"/>
      <c r="AV1039" s="222"/>
      <c r="AW1039" s="222"/>
      <c r="AX1039" s="222"/>
      <c r="AY1039" s="222"/>
      <c r="AZ1039" s="222"/>
      <c r="BA1039" s="222"/>
      <c r="BB1039" s="222"/>
      <c r="BC1039" s="222"/>
      <c r="BD1039" s="222"/>
      <c r="BE1039" s="222"/>
      <c r="BF1039" s="222"/>
      <c r="BG1039" s="222"/>
      <c r="BH1039" s="222"/>
      <c r="BI1039" s="222"/>
      <c r="BJ1039" s="222"/>
      <c r="BK1039" s="222"/>
      <c r="BL1039" s="222"/>
    </row>
    <row r="1040">
      <c r="A1040" s="222"/>
      <c r="B1040" s="222"/>
      <c r="C1040" s="222"/>
      <c r="D1040" s="222"/>
      <c r="E1040" s="222"/>
      <c r="F1040" s="222"/>
      <c r="G1040" s="222"/>
      <c r="H1040" s="222"/>
      <c r="I1040" s="222"/>
      <c r="J1040" s="222"/>
      <c r="K1040" s="222"/>
      <c r="L1040" s="222"/>
      <c r="M1040" s="222"/>
      <c r="N1040" s="222"/>
      <c r="O1040" s="222"/>
      <c r="P1040" s="222"/>
      <c r="Q1040" s="222"/>
      <c r="R1040" s="222"/>
      <c r="S1040" s="222"/>
      <c r="T1040" s="222"/>
      <c r="U1040" s="222"/>
      <c r="V1040" s="222"/>
      <c r="W1040" s="222"/>
      <c r="X1040" s="222"/>
      <c r="Y1040" s="222"/>
      <c r="Z1040" s="222"/>
      <c r="AA1040" s="222"/>
      <c r="AB1040" s="222"/>
      <c r="AC1040" s="222"/>
      <c r="AD1040" s="222"/>
      <c r="AE1040" s="222"/>
      <c r="AF1040" s="222"/>
      <c r="AG1040" s="222"/>
      <c r="AH1040" s="222"/>
      <c r="AI1040" s="222"/>
      <c r="AJ1040" s="222"/>
      <c r="AK1040" s="222"/>
      <c r="AL1040" s="222"/>
      <c r="AM1040" s="222"/>
      <c r="AN1040" s="222"/>
      <c r="AO1040" s="222"/>
      <c r="AP1040" s="222"/>
      <c r="AQ1040" s="222"/>
      <c r="AR1040" s="222"/>
      <c r="AS1040" s="222"/>
      <c r="AT1040" s="222"/>
      <c r="AU1040" s="222"/>
      <c r="AV1040" s="222"/>
      <c r="AW1040" s="222"/>
      <c r="AX1040" s="222"/>
      <c r="AY1040" s="222"/>
      <c r="AZ1040" s="222"/>
      <c r="BA1040" s="222"/>
      <c r="BB1040" s="222"/>
      <c r="BC1040" s="222"/>
      <c r="BD1040" s="222"/>
      <c r="BE1040" s="222"/>
      <c r="BF1040" s="222"/>
      <c r="BG1040" s="222"/>
      <c r="BH1040" s="222"/>
      <c r="BI1040" s="222"/>
      <c r="BJ1040" s="222"/>
      <c r="BK1040" s="222"/>
      <c r="BL1040" s="222"/>
    </row>
    <row r="1041">
      <c r="A1041" s="222"/>
      <c r="B1041" s="222"/>
      <c r="C1041" s="222"/>
      <c r="D1041" s="222"/>
      <c r="E1041" s="222"/>
      <c r="F1041" s="222"/>
      <c r="G1041" s="222"/>
      <c r="H1041" s="222"/>
      <c r="I1041" s="222"/>
      <c r="J1041" s="222"/>
      <c r="K1041" s="222"/>
      <c r="L1041" s="222"/>
      <c r="M1041" s="222"/>
      <c r="N1041" s="222"/>
      <c r="O1041" s="222"/>
      <c r="P1041" s="222"/>
      <c r="Q1041" s="222"/>
      <c r="R1041" s="222"/>
      <c r="S1041" s="222"/>
      <c r="T1041" s="222"/>
      <c r="U1041" s="222"/>
      <c r="V1041" s="222"/>
      <c r="W1041" s="222"/>
      <c r="X1041" s="222"/>
      <c r="Y1041" s="222"/>
      <c r="Z1041" s="222"/>
      <c r="AA1041" s="222"/>
      <c r="AB1041" s="222"/>
      <c r="AC1041" s="222"/>
      <c r="AD1041" s="222"/>
      <c r="AE1041" s="222"/>
      <c r="AF1041" s="222"/>
      <c r="AG1041" s="222"/>
      <c r="AH1041" s="222"/>
      <c r="AI1041" s="222"/>
      <c r="AJ1041" s="222"/>
      <c r="AK1041" s="222"/>
      <c r="AL1041" s="222"/>
      <c r="AM1041" s="222"/>
      <c r="AN1041" s="222"/>
      <c r="AO1041" s="222"/>
      <c r="AP1041" s="222"/>
      <c r="AQ1041" s="222"/>
      <c r="AR1041" s="222"/>
      <c r="AS1041" s="222"/>
      <c r="AT1041" s="222"/>
      <c r="AU1041" s="222"/>
      <c r="AV1041" s="222"/>
      <c r="AW1041" s="222"/>
      <c r="AX1041" s="222"/>
      <c r="AY1041" s="222"/>
      <c r="AZ1041" s="222"/>
      <c r="BA1041" s="222"/>
      <c r="BB1041" s="222"/>
      <c r="BC1041" s="222"/>
      <c r="BD1041" s="222"/>
      <c r="BE1041" s="222"/>
      <c r="BF1041" s="222"/>
      <c r="BG1041" s="222"/>
      <c r="BH1041" s="222"/>
      <c r="BI1041" s="222"/>
      <c r="BJ1041" s="222"/>
      <c r="BK1041" s="222"/>
      <c r="BL1041" s="222"/>
    </row>
    <row r="1042">
      <c r="A1042" s="222"/>
      <c r="B1042" s="222"/>
      <c r="C1042" s="222"/>
      <c r="D1042" s="222"/>
      <c r="E1042" s="222"/>
      <c r="F1042" s="222"/>
      <c r="G1042" s="222"/>
      <c r="H1042" s="222"/>
      <c r="I1042" s="222"/>
      <c r="J1042" s="222"/>
      <c r="K1042" s="222"/>
      <c r="L1042" s="222"/>
      <c r="M1042" s="222"/>
      <c r="N1042" s="222"/>
      <c r="O1042" s="222"/>
      <c r="P1042" s="222"/>
      <c r="Q1042" s="222"/>
      <c r="R1042" s="222"/>
      <c r="S1042" s="222"/>
      <c r="T1042" s="222"/>
      <c r="U1042" s="222"/>
      <c r="V1042" s="222"/>
      <c r="W1042" s="222"/>
      <c r="X1042" s="222"/>
      <c r="Y1042" s="222"/>
      <c r="Z1042" s="222"/>
      <c r="AA1042" s="222"/>
      <c r="AB1042" s="222"/>
      <c r="AC1042" s="222"/>
      <c r="AD1042" s="222"/>
      <c r="AE1042" s="222"/>
      <c r="AF1042" s="222"/>
      <c r="AG1042" s="222"/>
      <c r="AH1042" s="222"/>
      <c r="AI1042" s="222"/>
      <c r="AJ1042" s="222"/>
      <c r="AK1042" s="222"/>
      <c r="AL1042" s="222"/>
      <c r="AM1042" s="222"/>
      <c r="AN1042" s="222"/>
      <c r="AO1042" s="222"/>
      <c r="AP1042" s="222"/>
      <c r="AQ1042" s="222"/>
      <c r="AR1042" s="222"/>
      <c r="AS1042" s="222"/>
      <c r="AT1042" s="222"/>
      <c r="AU1042" s="222"/>
      <c r="AV1042" s="222"/>
      <c r="AW1042" s="222"/>
      <c r="AX1042" s="222"/>
      <c r="AY1042" s="222"/>
      <c r="AZ1042" s="222"/>
      <c r="BA1042" s="222"/>
      <c r="BB1042" s="222"/>
      <c r="BC1042" s="222"/>
      <c r="BD1042" s="222"/>
      <c r="BE1042" s="222"/>
      <c r="BF1042" s="222"/>
      <c r="BG1042" s="222"/>
      <c r="BH1042" s="222"/>
      <c r="BI1042" s="222"/>
      <c r="BJ1042" s="222"/>
      <c r="BK1042" s="222"/>
      <c r="BL1042" s="222"/>
    </row>
    <row r="1043">
      <c r="A1043" s="222"/>
      <c r="B1043" s="222"/>
      <c r="C1043" s="222"/>
      <c r="D1043" s="222"/>
      <c r="E1043" s="222"/>
      <c r="F1043" s="222"/>
      <c r="G1043" s="222"/>
      <c r="H1043" s="222"/>
      <c r="I1043" s="222"/>
      <c r="J1043" s="222"/>
      <c r="K1043" s="222"/>
      <c r="L1043" s="222"/>
      <c r="M1043" s="222"/>
      <c r="N1043" s="222"/>
      <c r="O1043" s="222"/>
      <c r="P1043" s="222"/>
      <c r="Q1043" s="222"/>
      <c r="R1043" s="222"/>
      <c r="S1043" s="222"/>
      <c r="T1043" s="222"/>
      <c r="U1043" s="222"/>
      <c r="V1043" s="222"/>
      <c r="W1043" s="222"/>
      <c r="X1043" s="222"/>
      <c r="Y1043" s="222"/>
      <c r="Z1043" s="222"/>
      <c r="AA1043" s="222"/>
      <c r="AB1043" s="222"/>
      <c r="AC1043" s="222"/>
      <c r="AD1043" s="222"/>
      <c r="AE1043" s="222"/>
      <c r="AF1043" s="222"/>
      <c r="AG1043" s="222"/>
      <c r="AH1043" s="222"/>
      <c r="AI1043" s="222"/>
      <c r="AJ1043" s="222"/>
      <c r="AK1043" s="222"/>
      <c r="AL1043" s="222"/>
      <c r="AM1043" s="222"/>
      <c r="AN1043" s="222"/>
      <c r="AO1043" s="222"/>
      <c r="AP1043" s="222"/>
      <c r="AQ1043" s="222"/>
      <c r="AR1043" s="222"/>
      <c r="AS1043" s="222"/>
      <c r="AT1043" s="222"/>
      <c r="AU1043" s="222"/>
      <c r="AV1043" s="222"/>
      <c r="AW1043" s="222"/>
      <c r="AX1043" s="222"/>
      <c r="AY1043" s="222"/>
      <c r="AZ1043" s="222"/>
      <c r="BA1043" s="222"/>
      <c r="BB1043" s="222"/>
      <c r="BC1043" s="222"/>
      <c r="BD1043" s="222"/>
      <c r="BE1043" s="222"/>
      <c r="BF1043" s="222"/>
      <c r="BG1043" s="222"/>
      <c r="BH1043" s="222"/>
      <c r="BI1043" s="222"/>
      <c r="BJ1043" s="222"/>
      <c r="BK1043" s="222"/>
      <c r="BL1043" s="222"/>
    </row>
    <row r="1044">
      <c r="A1044" s="222"/>
      <c r="B1044" s="222"/>
      <c r="C1044" s="222"/>
      <c r="D1044" s="222"/>
      <c r="E1044" s="222"/>
      <c r="F1044" s="222"/>
      <c r="G1044" s="222"/>
      <c r="H1044" s="222"/>
      <c r="I1044" s="222"/>
      <c r="J1044" s="222"/>
      <c r="K1044" s="222"/>
      <c r="L1044" s="222"/>
      <c r="M1044" s="222"/>
      <c r="N1044" s="222"/>
      <c r="O1044" s="222"/>
      <c r="P1044" s="222"/>
      <c r="Q1044" s="222"/>
      <c r="R1044" s="222"/>
      <c r="S1044" s="222"/>
      <c r="T1044" s="222"/>
      <c r="U1044" s="222"/>
      <c r="V1044" s="222"/>
      <c r="W1044" s="222"/>
      <c r="X1044" s="222"/>
      <c r="Y1044" s="222"/>
      <c r="Z1044" s="222"/>
      <c r="AA1044" s="222"/>
      <c r="AB1044" s="222"/>
      <c r="AC1044" s="222"/>
      <c r="AD1044" s="222"/>
      <c r="AE1044" s="222"/>
      <c r="AF1044" s="222"/>
      <c r="AG1044" s="222"/>
      <c r="AH1044" s="222"/>
      <c r="AI1044" s="222"/>
      <c r="AJ1044" s="222"/>
      <c r="AK1044" s="222"/>
      <c r="AL1044" s="222"/>
      <c r="AM1044" s="222"/>
      <c r="AN1044" s="222"/>
      <c r="AO1044" s="222"/>
      <c r="AP1044" s="222"/>
      <c r="AQ1044" s="222"/>
      <c r="AR1044" s="222"/>
      <c r="AS1044" s="222"/>
      <c r="AT1044" s="222"/>
      <c r="AU1044" s="222"/>
      <c r="AV1044" s="222"/>
      <c r="AW1044" s="222"/>
      <c r="AX1044" s="222"/>
      <c r="AY1044" s="222"/>
      <c r="AZ1044" s="222"/>
      <c r="BA1044" s="222"/>
      <c r="BB1044" s="222"/>
      <c r="BC1044" s="222"/>
      <c r="BD1044" s="222"/>
      <c r="BE1044" s="222"/>
      <c r="BF1044" s="222"/>
      <c r="BG1044" s="222"/>
      <c r="BH1044" s="222"/>
      <c r="BI1044" s="222"/>
      <c r="BJ1044" s="222"/>
      <c r="BK1044" s="222"/>
      <c r="BL1044" s="222"/>
    </row>
    <row r="1045">
      <c r="A1045" s="222"/>
      <c r="B1045" s="222"/>
      <c r="C1045" s="222"/>
      <c r="D1045" s="222"/>
      <c r="E1045" s="222"/>
      <c r="F1045" s="222"/>
      <c r="G1045" s="222"/>
      <c r="H1045" s="222"/>
      <c r="I1045" s="222"/>
      <c r="J1045" s="222"/>
      <c r="K1045" s="222"/>
      <c r="L1045" s="222"/>
      <c r="M1045" s="222"/>
      <c r="N1045" s="222"/>
      <c r="O1045" s="222"/>
      <c r="P1045" s="222"/>
      <c r="Q1045" s="222"/>
      <c r="R1045" s="222"/>
      <c r="S1045" s="222"/>
      <c r="T1045" s="222"/>
      <c r="U1045" s="222"/>
      <c r="V1045" s="222"/>
      <c r="W1045" s="222"/>
      <c r="X1045" s="222"/>
      <c r="Y1045" s="222"/>
      <c r="Z1045" s="222"/>
      <c r="AA1045" s="222"/>
      <c r="AB1045" s="222"/>
      <c r="AC1045" s="222"/>
      <c r="AD1045" s="222"/>
      <c r="AE1045" s="222"/>
      <c r="AF1045" s="222"/>
      <c r="AG1045" s="222"/>
      <c r="AH1045" s="222"/>
      <c r="AI1045" s="222"/>
      <c r="AJ1045" s="222"/>
      <c r="AK1045" s="222"/>
      <c r="AL1045" s="222"/>
      <c r="AM1045" s="222"/>
      <c r="AN1045" s="222"/>
      <c r="AO1045" s="222"/>
      <c r="AP1045" s="222"/>
      <c r="AQ1045" s="222"/>
      <c r="AR1045" s="222"/>
      <c r="AS1045" s="222"/>
      <c r="AT1045" s="222"/>
      <c r="AU1045" s="222"/>
      <c r="AV1045" s="222"/>
      <c r="AW1045" s="222"/>
      <c r="AX1045" s="222"/>
      <c r="AY1045" s="222"/>
      <c r="AZ1045" s="222"/>
      <c r="BA1045" s="222"/>
      <c r="BB1045" s="222"/>
      <c r="BC1045" s="222"/>
      <c r="BD1045" s="222"/>
      <c r="BE1045" s="222"/>
      <c r="BF1045" s="222"/>
      <c r="BG1045" s="222"/>
      <c r="BH1045" s="222"/>
      <c r="BI1045" s="222"/>
      <c r="BJ1045" s="222"/>
      <c r="BK1045" s="222"/>
      <c r="BL1045" s="222"/>
    </row>
    <row r="1046">
      <c r="A1046" s="222"/>
      <c r="B1046" s="222"/>
      <c r="C1046" s="222"/>
      <c r="D1046" s="222"/>
      <c r="E1046" s="222"/>
      <c r="F1046" s="222"/>
      <c r="G1046" s="222"/>
      <c r="H1046" s="222"/>
      <c r="I1046" s="222"/>
      <c r="J1046" s="222"/>
      <c r="K1046" s="222"/>
      <c r="L1046" s="222"/>
      <c r="M1046" s="222"/>
      <c r="N1046" s="222"/>
      <c r="O1046" s="222"/>
      <c r="P1046" s="222"/>
      <c r="Q1046" s="222"/>
      <c r="R1046" s="222"/>
      <c r="S1046" s="222"/>
      <c r="T1046" s="222"/>
      <c r="U1046" s="222"/>
      <c r="V1046" s="222"/>
      <c r="W1046" s="222"/>
      <c r="X1046" s="222"/>
      <c r="Y1046" s="222"/>
      <c r="Z1046" s="222"/>
      <c r="AA1046" s="222"/>
      <c r="AB1046" s="222"/>
      <c r="AC1046" s="222"/>
      <c r="AD1046" s="222"/>
      <c r="AE1046" s="222"/>
      <c r="AF1046" s="222"/>
      <c r="AG1046" s="222"/>
      <c r="AH1046" s="222"/>
      <c r="AI1046" s="222"/>
      <c r="AJ1046" s="222"/>
      <c r="AK1046" s="222"/>
      <c r="AL1046" s="222"/>
      <c r="AM1046" s="222"/>
      <c r="AN1046" s="222"/>
      <c r="AO1046" s="222"/>
      <c r="AP1046" s="222"/>
      <c r="AQ1046" s="222"/>
      <c r="AR1046" s="222"/>
      <c r="AS1046" s="222"/>
      <c r="AT1046" s="222"/>
      <c r="AU1046" s="222"/>
      <c r="AV1046" s="222"/>
      <c r="AW1046" s="222"/>
      <c r="AX1046" s="222"/>
      <c r="AY1046" s="222"/>
      <c r="AZ1046" s="222"/>
      <c r="BA1046" s="222"/>
      <c r="BB1046" s="222"/>
      <c r="BC1046" s="222"/>
      <c r="BD1046" s="222"/>
      <c r="BE1046" s="222"/>
      <c r="BF1046" s="222"/>
      <c r="BG1046" s="222"/>
      <c r="BH1046" s="222"/>
      <c r="BI1046" s="222"/>
      <c r="BJ1046" s="222"/>
      <c r="BK1046" s="222"/>
      <c r="BL1046" s="222"/>
    </row>
    <row r="1047">
      <c r="A1047" s="222"/>
      <c r="B1047" s="222"/>
      <c r="C1047" s="222"/>
      <c r="D1047" s="222"/>
      <c r="E1047" s="222"/>
      <c r="F1047" s="222"/>
      <c r="G1047" s="222"/>
      <c r="H1047" s="222"/>
      <c r="I1047" s="222"/>
      <c r="J1047" s="222"/>
      <c r="K1047" s="222"/>
      <c r="L1047" s="222"/>
      <c r="M1047" s="222"/>
      <c r="N1047" s="222"/>
      <c r="O1047" s="222"/>
      <c r="P1047" s="222"/>
      <c r="Q1047" s="222"/>
      <c r="R1047" s="222"/>
      <c r="S1047" s="222"/>
      <c r="T1047" s="222"/>
      <c r="U1047" s="222"/>
      <c r="V1047" s="222"/>
      <c r="W1047" s="222"/>
      <c r="X1047" s="222"/>
      <c r="Y1047" s="222"/>
      <c r="Z1047" s="222"/>
      <c r="AA1047" s="222"/>
      <c r="AB1047" s="222"/>
      <c r="AC1047" s="222"/>
      <c r="AD1047" s="222"/>
      <c r="AE1047" s="222"/>
      <c r="AF1047" s="222"/>
      <c r="AG1047" s="222"/>
      <c r="AH1047" s="222"/>
      <c r="AI1047" s="222"/>
      <c r="AJ1047" s="222"/>
      <c r="AK1047" s="222"/>
      <c r="AL1047" s="222"/>
      <c r="AM1047" s="222"/>
      <c r="AN1047" s="222"/>
      <c r="AO1047" s="222"/>
      <c r="AP1047" s="222"/>
      <c r="AQ1047" s="222"/>
      <c r="AR1047" s="222"/>
      <c r="AS1047" s="222"/>
      <c r="AT1047" s="222"/>
      <c r="AU1047" s="222"/>
      <c r="AV1047" s="222"/>
      <c r="AW1047" s="222"/>
      <c r="AX1047" s="222"/>
      <c r="AY1047" s="222"/>
      <c r="AZ1047" s="222"/>
      <c r="BA1047" s="222"/>
      <c r="BB1047" s="222"/>
      <c r="BC1047" s="222"/>
      <c r="BD1047" s="222"/>
      <c r="BE1047" s="222"/>
      <c r="BF1047" s="222"/>
      <c r="BG1047" s="222"/>
      <c r="BH1047" s="222"/>
      <c r="BI1047" s="222"/>
      <c r="BJ1047" s="222"/>
      <c r="BK1047" s="222"/>
      <c r="BL1047" s="222"/>
    </row>
    <row r="1048">
      <c r="A1048" s="222"/>
      <c r="B1048" s="222"/>
      <c r="C1048" s="222"/>
      <c r="D1048" s="222"/>
      <c r="E1048" s="222"/>
      <c r="F1048" s="222"/>
      <c r="G1048" s="222"/>
      <c r="H1048" s="222"/>
      <c r="I1048" s="222"/>
      <c r="J1048" s="222"/>
      <c r="K1048" s="222"/>
      <c r="L1048" s="222"/>
      <c r="M1048" s="222"/>
      <c r="N1048" s="222"/>
      <c r="O1048" s="222"/>
      <c r="P1048" s="222"/>
      <c r="Q1048" s="222"/>
      <c r="R1048" s="222"/>
      <c r="S1048" s="222"/>
      <c r="T1048" s="222"/>
      <c r="U1048" s="222"/>
      <c r="V1048" s="222"/>
      <c r="W1048" s="222"/>
      <c r="X1048" s="222"/>
      <c r="Y1048" s="222"/>
      <c r="Z1048" s="222"/>
      <c r="AA1048" s="222"/>
      <c r="AB1048" s="222"/>
      <c r="AC1048" s="222"/>
      <c r="AD1048" s="222"/>
      <c r="AE1048" s="222"/>
      <c r="AF1048" s="222"/>
      <c r="AG1048" s="222"/>
      <c r="AH1048" s="222"/>
      <c r="AI1048" s="222"/>
      <c r="AJ1048" s="222"/>
      <c r="AK1048" s="222"/>
      <c r="AL1048" s="222"/>
      <c r="AM1048" s="222"/>
      <c r="AN1048" s="222"/>
      <c r="AO1048" s="222"/>
      <c r="AP1048" s="222"/>
      <c r="AQ1048" s="222"/>
      <c r="AR1048" s="222"/>
      <c r="AS1048" s="222"/>
      <c r="AT1048" s="222"/>
      <c r="AU1048" s="222"/>
      <c r="AV1048" s="222"/>
      <c r="AW1048" s="222"/>
      <c r="AX1048" s="222"/>
      <c r="AY1048" s="222"/>
      <c r="AZ1048" s="222"/>
      <c r="BA1048" s="222"/>
      <c r="BB1048" s="222"/>
      <c r="BC1048" s="222"/>
      <c r="BD1048" s="222"/>
      <c r="BE1048" s="222"/>
      <c r="BF1048" s="222"/>
      <c r="BG1048" s="222"/>
      <c r="BH1048" s="222"/>
      <c r="BI1048" s="222"/>
      <c r="BJ1048" s="222"/>
      <c r="BK1048" s="222"/>
      <c r="BL1048" s="222"/>
    </row>
    <row r="1049">
      <c r="A1049" s="222"/>
      <c r="B1049" s="222"/>
      <c r="C1049" s="222"/>
      <c r="D1049" s="222"/>
      <c r="E1049" s="222"/>
      <c r="F1049" s="222"/>
      <c r="G1049" s="222"/>
      <c r="H1049" s="222"/>
      <c r="I1049" s="222"/>
      <c r="J1049" s="222"/>
      <c r="K1049" s="222"/>
      <c r="L1049" s="222"/>
      <c r="M1049" s="222"/>
      <c r="N1049" s="222"/>
      <c r="O1049" s="222"/>
      <c r="P1049" s="222"/>
      <c r="Q1049" s="222"/>
      <c r="R1049" s="222"/>
      <c r="S1049" s="222"/>
      <c r="T1049" s="222"/>
      <c r="U1049" s="222"/>
      <c r="V1049" s="222"/>
      <c r="W1049" s="222"/>
      <c r="X1049" s="222"/>
      <c r="Y1049" s="222"/>
      <c r="Z1049" s="222"/>
      <c r="AA1049" s="222"/>
      <c r="AB1049" s="222"/>
      <c r="AC1049" s="222"/>
      <c r="AD1049" s="222"/>
      <c r="AE1049" s="222"/>
      <c r="AF1049" s="222"/>
      <c r="AG1049" s="222"/>
      <c r="AH1049" s="222"/>
      <c r="AI1049" s="222"/>
      <c r="AJ1049" s="222"/>
      <c r="AK1049" s="222"/>
      <c r="AL1049" s="222"/>
      <c r="AM1049" s="222"/>
      <c r="AN1049" s="222"/>
      <c r="AO1049" s="222"/>
      <c r="AP1049" s="222"/>
      <c r="AQ1049" s="222"/>
      <c r="AR1049" s="222"/>
      <c r="AS1049" s="222"/>
      <c r="AT1049" s="222"/>
      <c r="AU1049" s="222"/>
      <c r="AV1049" s="222"/>
      <c r="AW1049" s="222"/>
      <c r="AX1049" s="222"/>
      <c r="AY1049" s="222"/>
      <c r="AZ1049" s="222"/>
      <c r="BA1049" s="222"/>
      <c r="BB1049" s="222"/>
      <c r="BC1049" s="222"/>
      <c r="BD1049" s="222"/>
      <c r="BE1049" s="222"/>
      <c r="BF1049" s="222"/>
      <c r="BG1049" s="222"/>
      <c r="BH1049" s="222"/>
      <c r="BI1049" s="222"/>
      <c r="BJ1049" s="222"/>
      <c r="BK1049" s="222"/>
      <c r="BL1049" s="222"/>
    </row>
    <row r="1050">
      <c r="A1050" s="222"/>
      <c r="B1050" s="222"/>
      <c r="C1050" s="222"/>
      <c r="D1050" s="222"/>
      <c r="E1050" s="222"/>
      <c r="F1050" s="222"/>
      <c r="G1050" s="222"/>
      <c r="H1050" s="222"/>
      <c r="I1050" s="222"/>
      <c r="J1050" s="222"/>
      <c r="K1050" s="222"/>
      <c r="L1050" s="222"/>
      <c r="M1050" s="222"/>
      <c r="N1050" s="222"/>
      <c r="O1050" s="222"/>
      <c r="P1050" s="222"/>
      <c r="Q1050" s="222"/>
      <c r="R1050" s="222"/>
      <c r="S1050" s="222"/>
      <c r="T1050" s="222"/>
      <c r="U1050" s="222"/>
      <c r="V1050" s="222"/>
      <c r="W1050" s="222"/>
      <c r="X1050" s="222"/>
      <c r="Y1050" s="222"/>
      <c r="Z1050" s="222"/>
      <c r="AA1050" s="222"/>
      <c r="AB1050" s="222"/>
      <c r="AC1050" s="222"/>
      <c r="AD1050" s="222"/>
      <c r="AE1050" s="222"/>
      <c r="AF1050" s="222"/>
      <c r="AG1050" s="222"/>
      <c r="AH1050" s="222"/>
      <c r="AI1050" s="222"/>
      <c r="AJ1050" s="222"/>
      <c r="AK1050" s="222"/>
      <c r="AL1050" s="222"/>
      <c r="AM1050" s="222"/>
      <c r="AN1050" s="222"/>
      <c r="AO1050" s="222"/>
      <c r="AP1050" s="222"/>
      <c r="AQ1050" s="222"/>
      <c r="AR1050" s="222"/>
      <c r="AS1050" s="222"/>
      <c r="AT1050" s="222"/>
      <c r="AU1050" s="222"/>
      <c r="AV1050" s="222"/>
      <c r="AW1050" s="222"/>
      <c r="AX1050" s="222"/>
      <c r="AY1050" s="222"/>
      <c r="AZ1050" s="222"/>
      <c r="BA1050" s="222"/>
      <c r="BB1050" s="222"/>
      <c r="BC1050" s="222"/>
      <c r="BD1050" s="222"/>
      <c r="BE1050" s="222"/>
      <c r="BF1050" s="222"/>
      <c r="BG1050" s="222"/>
      <c r="BH1050" s="222"/>
      <c r="BI1050" s="222"/>
      <c r="BJ1050" s="222"/>
      <c r="BK1050" s="222"/>
      <c r="BL1050" s="222"/>
    </row>
    <row r="1051">
      <c r="A1051" s="222"/>
      <c r="B1051" s="222"/>
      <c r="C1051" s="222"/>
      <c r="D1051" s="222"/>
      <c r="E1051" s="222"/>
      <c r="F1051" s="222"/>
      <c r="G1051" s="222"/>
      <c r="H1051" s="222"/>
      <c r="I1051" s="222"/>
      <c r="J1051" s="222"/>
      <c r="K1051" s="222"/>
      <c r="L1051" s="222"/>
      <c r="M1051" s="222"/>
      <c r="N1051" s="222"/>
      <c r="O1051" s="222"/>
      <c r="P1051" s="222"/>
      <c r="Q1051" s="222"/>
      <c r="R1051" s="222"/>
      <c r="S1051" s="222"/>
      <c r="T1051" s="222"/>
      <c r="U1051" s="222"/>
      <c r="V1051" s="222"/>
      <c r="W1051" s="222"/>
      <c r="X1051" s="222"/>
      <c r="Y1051" s="222"/>
      <c r="Z1051" s="222"/>
      <c r="AA1051" s="222"/>
      <c r="AB1051" s="222"/>
      <c r="AC1051" s="222"/>
      <c r="AD1051" s="222"/>
      <c r="AE1051" s="222"/>
      <c r="AF1051" s="222"/>
      <c r="AG1051" s="222"/>
      <c r="AH1051" s="222"/>
      <c r="AI1051" s="222"/>
      <c r="AJ1051" s="222"/>
      <c r="AK1051" s="222"/>
      <c r="AL1051" s="222"/>
      <c r="AM1051" s="222"/>
      <c r="AN1051" s="222"/>
      <c r="AO1051" s="222"/>
      <c r="AP1051" s="222"/>
      <c r="AQ1051" s="222"/>
      <c r="AR1051" s="222"/>
      <c r="AS1051" s="222"/>
      <c r="AT1051" s="222"/>
      <c r="AU1051" s="222"/>
      <c r="AV1051" s="222"/>
      <c r="AW1051" s="222"/>
      <c r="AX1051" s="222"/>
      <c r="AY1051" s="222"/>
      <c r="AZ1051" s="222"/>
      <c r="BA1051" s="222"/>
      <c r="BB1051" s="222"/>
      <c r="BC1051" s="222"/>
      <c r="BD1051" s="222"/>
      <c r="BE1051" s="222"/>
      <c r="BF1051" s="222"/>
      <c r="BG1051" s="222"/>
      <c r="BH1051" s="222"/>
      <c r="BI1051" s="222"/>
      <c r="BJ1051" s="222"/>
      <c r="BK1051" s="222"/>
      <c r="BL1051" s="222"/>
    </row>
    <row r="1052">
      <c r="A1052" s="222"/>
      <c r="B1052" s="222"/>
      <c r="C1052" s="222"/>
      <c r="D1052" s="222"/>
      <c r="E1052" s="222"/>
      <c r="F1052" s="222"/>
      <c r="G1052" s="222"/>
      <c r="H1052" s="222"/>
      <c r="I1052" s="222"/>
      <c r="J1052" s="222"/>
      <c r="K1052" s="222"/>
      <c r="L1052" s="222"/>
      <c r="M1052" s="222"/>
      <c r="N1052" s="222"/>
      <c r="O1052" s="222"/>
      <c r="P1052" s="222"/>
      <c r="Q1052" s="222"/>
      <c r="R1052" s="222"/>
      <c r="S1052" s="222"/>
      <c r="T1052" s="222"/>
      <c r="U1052" s="222"/>
      <c r="V1052" s="222"/>
      <c r="W1052" s="222"/>
      <c r="X1052" s="222"/>
      <c r="Y1052" s="222"/>
      <c r="Z1052" s="222"/>
      <c r="AA1052" s="222"/>
      <c r="AB1052" s="222"/>
      <c r="AC1052" s="222"/>
      <c r="AD1052" s="222"/>
      <c r="AE1052" s="222"/>
      <c r="AF1052" s="222"/>
      <c r="AG1052" s="222"/>
      <c r="AH1052" s="222"/>
      <c r="AI1052" s="222"/>
      <c r="AJ1052" s="222"/>
      <c r="AK1052" s="222"/>
      <c r="AL1052" s="222"/>
      <c r="AM1052" s="222"/>
      <c r="AN1052" s="222"/>
      <c r="AO1052" s="222"/>
      <c r="AP1052" s="222"/>
      <c r="AQ1052" s="222"/>
      <c r="AR1052" s="222"/>
      <c r="AS1052" s="222"/>
      <c r="AT1052" s="222"/>
      <c r="AU1052" s="222"/>
      <c r="AV1052" s="222"/>
      <c r="AW1052" s="222"/>
      <c r="AX1052" s="222"/>
      <c r="AY1052" s="222"/>
      <c r="AZ1052" s="222"/>
      <c r="BA1052" s="222"/>
      <c r="BB1052" s="222"/>
      <c r="BC1052" s="222"/>
      <c r="BD1052" s="222"/>
      <c r="BE1052" s="222"/>
      <c r="BF1052" s="222"/>
      <c r="BG1052" s="222"/>
      <c r="BH1052" s="222"/>
      <c r="BI1052" s="222"/>
      <c r="BJ1052" s="222"/>
      <c r="BK1052" s="222"/>
      <c r="BL1052" s="222"/>
    </row>
    <row r="1053">
      <c r="A1053" s="222"/>
      <c r="B1053" s="222"/>
      <c r="C1053" s="222"/>
      <c r="D1053" s="222"/>
      <c r="E1053" s="222"/>
      <c r="F1053" s="222"/>
      <c r="G1053" s="222"/>
      <c r="H1053" s="222"/>
      <c r="I1053" s="222"/>
      <c r="J1053" s="222"/>
      <c r="K1053" s="222"/>
      <c r="L1053" s="222"/>
      <c r="M1053" s="222"/>
      <c r="N1053" s="222"/>
      <c r="O1053" s="222"/>
      <c r="P1053" s="222"/>
      <c r="Q1053" s="222"/>
      <c r="R1053" s="222"/>
      <c r="S1053" s="222"/>
      <c r="T1053" s="222"/>
      <c r="U1053" s="222"/>
      <c r="V1053" s="222"/>
      <c r="W1053" s="222"/>
      <c r="X1053" s="222"/>
      <c r="Y1053" s="222"/>
      <c r="Z1053" s="222"/>
      <c r="AA1053" s="222"/>
      <c r="AB1053" s="222"/>
      <c r="AC1053" s="222"/>
      <c r="AD1053" s="222"/>
      <c r="AE1053" s="222"/>
      <c r="AF1053" s="222"/>
      <c r="AG1053" s="222"/>
      <c r="AH1053" s="222"/>
      <c r="AI1053" s="222"/>
      <c r="AJ1053" s="222"/>
      <c r="AK1053" s="222"/>
      <c r="AL1053" s="222"/>
      <c r="AM1053" s="222"/>
      <c r="AN1053" s="222"/>
      <c r="AO1053" s="222"/>
      <c r="AP1053" s="222"/>
      <c r="AQ1053" s="222"/>
      <c r="AR1053" s="222"/>
      <c r="AS1053" s="222"/>
      <c r="AT1053" s="222"/>
      <c r="AU1053" s="222"/>
      <c r="AV1053" s="222"/>
      <c r="AW1053" s="222"/>
      <c r="AX1053" s="222"/>
      <c r="AY1053" s="222"/>
      <c r="AZ1053" s="222"/>
      <c r="BA1053" s="222"/>
      <c r="BB1053" s="222"/>
      <c r="BC1053" s="222"/>
      <c r="BD1053" s="222"/>
      <c r="BE1053" s="222"/>
      <c r="BF1053" s="222"/>
      <c r="BG1053" s="222"/>
      <c r="BH1053" s="222"/>
      <c r="BI1053" s="222"/>
      <c r="BJ1053" s="222"/>
      <c r="BK1053" s="222"/>
      <c r="BL1053" s="222"/>
    </row>
    <row r="1054">
      <c r="A1054" s="222"/>
      <c r="B1054" s="222"/>
      <c r="C1054" s="222"/>
      <c r="D1054" s="222"/>
      <c r="E1054" s="222"/>
      <c r="F1054" s="222"/>
      <c r="G1054" s="222"/>
      <c r="H1054" s="222"/>
      <c r="I1054" s="222"/>
      <c r="J1054" s="222"/>
      <c r="K1054" s="222"/>
      <c r="L1054" s="222"/>
      <c r="M1054" s="222"/>
      <c r="N1054" s="222"/>
      <c r="O1054" s="222"/>
      <c r="P1054" s="222"/>
      <c r="Q1054" s="222"/>
      <c r="R1054" s="222"/>
      <c r="S1054" s="222"/>
      <c r="T1054" s="222"/>
      <c r="U1054" s="222"/>
      <c r="V1054" s="222"/>
      <c r="W1054" s="222"/>
      <c r="X1054" s="222"/>
      <c r="Y1054" s="222"/>
      <c r="Z1054" s="222"/>
      <c r="AA1054" s="222"/>
      <c r="AB1054" s="222"/>
      <c r="AC1054" s="222"/>
      <c r="AD1054" s="222"/>
      <c r="AE1054" s="222"/>
      <c r="AF1054" s="222"/>
      <c r="AG1054" s="222"/>
      <c r="AH1054" s="222"/>
      <c r="AI1054" s="222"/>
      <c r="AJ1054" s="222"/>
      <c r="AK1054" s="222"/>
      <c r="AL1054" s="222"/>
      <c r="AM1054" s="222"/>
      <c r="AN1054" s="222"/>
      <c r="AO1054" s="222"/>
      <c r="AP1054" s="222"/>
      <c r="AQ1054" s="222"/>
      <c r="AR1054" s="222"/>
      <c r="AS1054" s="222"/>
      <c r="AT1054" s="222"/>
      <c r="AU1054" s="222"/>
      <c r="AV1054" s="222"/>
      <c r="AW1054" s="222"/>
      <c r="AX1054" s="222"/>
      <c r="AY1054" s="222"/>
      <c r="AZ1054" s="222"/>
      <c r="BA1054" s="222"/>
      <c r="BB1054" s="222"/>
      <c r="BC1054" s="222"/>
      <c r="BD1054" s="222"/>
      <c r="BE1054" s="222"/>
      <c r="BF1054" s="222"/>
      <c r="BG1054" s="222"/>
      <c r="BH1054" s="222"/>
      <c r="BI1054" s="222"/>
      <c r="BJ1054" s="222"/>
      <c r="BK1054" s="222"/>
      <c r="BL1054" s="222"/>
    </row>
    <row r="1055">
      <c r="A1055" s="222"/>
      <c r="B1055" s="222"/>
      <c r="C1055" s="222"/>
      <c r="D1055" s="222"/>
      <c r="E1055" s="222"/>
      <c r="F1055" s="222"/>
      <c r="G1055" s="222"/>
      <c r="H1055" s="222"/>
      <c r="I1055" s="222"/>
      <c r="J1055" s="222"/>
      <c r="K1055" s="222"/>
      <c r="L1055" s="222"/>
      <c r="M1055" s="222"/>
      <c r="N1055" s="222"/>
      <c r="O1055" s="222"/>
      <c r="P1055" s="222"/>
      <c r="Q1055" s="222"/>
      <c r="R1055" s="222"/>
      <c r="S1055" s="222"/>
      <c r="T1055" s="222"/>
      <c r="U1055" s="222"/>
      <c r="V1055" s="222"/>
      <c r="W1055" s="222"/>
      <c r="X1055" s="222"/>
      <c r="Y1055" s="222"/>
      <c r="Z1055" s="222"/>
      <c r="AA1055" s="222"/>
      <c r="AB1055" s="222"/>
      <c r="AC1055" s="222"/>
      <c r="AD1055" s="222"/>
      <c r="AE1055" s="222"/>
      <c r="AF1055" s="222"/>
      <c r="AG1055" s="222"/>
      <c r="AH1055" s="222"/>
      <c r="AI1055" s="222"/>
      <c r="AJ1055" s="222"/>
      <c r="AK1055" s="222"/>
      <c r="AL1055" s="222"/>
      <c r="AM1055" s="222"/>
      <c r="AN1055" s="222"/>
      <c r="AO1055" s="222"/>
      <c r="AP1055" s="222"/>
      <c r="AQ1055" s="222"/>
      <c r="AR1055" s="222"/>
      <c r="AS1055" s="222"/>
      <c r="AT1055" s="222"/>
      <c r="AU1055" s="222"/>
      <c r="AV1055" s="222"/>
      <c r="AW1055" s="222"/>
      <c r="AX1055" s="222"/>
      <c r="AY1055" s="222"/>
      <c r="AZ1055" s="222"/>
      <c r="BA1055" s="222"/>
      <c r="BB1055" s="222"/>
      <c r="BC1055" s="222"/>
      <c r="BD1055" s="222"/>
      <c r="BE1055" s="222"/>
      <c r="BF1055" s="222"/>
      <c r="BG1055" s="222"/>
      <c r="BH1055" s="222"/>
      <c r="BI1055" s="222"/>
      <c r="BJ1055" s="222"/>
      <c r="BK1055" s="222"/>
      <c r="BL1055" s="222"/>
    </row>
    <row r="1056">
      <c r="A1056" s="222"/>
      <c r="B1056" s="222"/>
      <c r="C1056" s="222"/>
      <c r="D1056" s="222"/>
      <c r="E1056" s="222"/>
      <c r="F1056" s="222"/>
      <c r="G1056" s="222"/>
      <c r="H1056" s="222"/>
      <c r="I1056" s="222"/>
      <c r="J1056" s="222"/>
      <c r="K1056" s="222"/>
      <c r="L1056" s="222"/>
      <c r="M1056" s="222"/>
      <c r="N1056" s="222"/>
      <c r="O1056" s="222"/>
      <c r="P1056" s="222"/>
      <c r="Q1056" s="222"/>
      <c r="R1056" s="222"/>
      <c r="S1056" s="222"/>
      <c r="T1056" s="222"/>
      <c r="U1056" s="222"/>
      <c r="V1056" s="222"/>
      <c r="W1056" s="222"/>
      <c r="X1056" s="222"/>
      <c r="Y1056" s="222"/>
      <c r="Z1056" s="222"/>
      <c r="AA1056" s="222"/>
      <c r="AB1056" s="222"/>
      <c r="AC1056" s="222"/>
      <c r="AD1056" s="222"/>
      <c r="AE1056" s="222"/>
      <c r="AF1056" s="222"/>
      <c r="AG1056" s="222"/>
      <c r="AH1056" s="222"/>
      <c r="AI1056" s="222"/>
      <c r="AJ1056" s="222"/>
      <c r="AK1056" s="222"/>
      <c r="AL1056" s="222"/>
      <c r="AM1056" s="222"/>
      <c r="AN1056" s="222"/>
      <c r="AO1056" s="222"/>
      <c r="AP1056" s="222"/>
      <c r="AQ1056" s="222"/>
      <c r="AR1056" s="222"/>
      <c r="AS1056" s="222"/>
      <c r="AT1056" s="222"/>
      <c r="AU1056" s="222"/>
      <c r="AV1056" s="222"/>
      <c r="AW1056" s="222"/>
      <c r="AX1056" s="222"/>
      <c r="AY1056" s="222"/>
      <c r="AZ1056" s="222"/>
      <c r="BA1056" s="222"/>
      <c r="BB1056" s="222"/>
      <c r="BC1056" s="222"/>
      <c r="BD1056" s="222"/>
      <c r="BE1056" s="222"/>
      <c r="BF1056" s="222"/>
      <c r="BG1056" s="222"/>
      <c r="BH1056" s="222"/>
      <c r="BI1056" s="222"/>
      <c r="BJ1056" s="222"/>
      <c r="BK1056" s="222"/>
      <c r="BL1056" s="222"/>
    </row>
    <row r="1057">
      <c r="A1057" s="222"/>
      <c r="B1057" s="222"/>
      <c r="C1057" s="222"/>
      <c r="D1057" s="222"/>
      <c r="E1057" s="222"/>
      <c r="F1057" s="222"/>
      <c r="G1057" s="222"/>
      <c r="H1057" s="222"/>
      <c r="I1057" s="222"/>
      <c r="J1057" s="222"/>
      <c r="K1057" s="222"/>
      <c r="L1057" s="222"/>
      <c r="M1057" s="222"/>
      <c r="N1057" s="222"/>
      <c r="O1057" s="222"/>
      <c r="P1057" s="222"/>
      <c r="Q1057" s="222"/>
      <c r="R1057" s="222"/>
      <c r="S1057" s="222"/>
      <c r="T1057" s="222"/>
      <c r="U1057" s="222"/>
      <c r="V1057" s="222"/>
      <c r="W1057" s="222"/>
      <c r="X1057" s="222"/>
      <c r="Y1057" s="222"/>
      <c r="Z1057" s="222"/>
      <c r="AA1057" s="222"/>
      <c r="AB1057" s="222"/>
      <c r="AC1057" s="222"/>
      <c r="AD1057" s="222"/>
      <c r="AE1057" s="222"/>
      <c r="AF1057" s="222"/>
      <c r="AG1057" s="222"/>
      <c r="AH1057" s="222"/>
      <c r="AI1057" s="222"/>
      <c r="AJ1057" s="222"/>
      <c r="AK1057" s="222"/>
      <c r="AL1057" s="222"/>
      <c r="AM1057" s="222"/>
      <c r="AN1057" s="222"/>
      <c r="AO1057" s="222"/>
      <c r="AP1057" s="222"/>
      <c r="AQ1057" s="222"/>
      <c r="AR1057" s="222"/>
      <c r="AS1057" s="222"/>
      <c r="AT1057" s="222"/>
      <c r="AU1057" s="222"/>
      <c r="AV1057" s="222"/>
      <c r="AW1057" s="222"/>
      <c r="AX1057" s="222"/>
      <c r="AY1057" s="222"/>
      <c r="AZ1057" s="222"/>
      <c r="BA1057" s="222"/>
      <c r="BB1057" s="222"/>
      <c r="BC1057" s="222"/>
      <c r="BD1057" s="222"/>
      <c r="BE1057" s="222"/>
      <c r="BF1057" s="222"/>
      <c r="BG1057" s="222"/>
      <c r="BH1057" s="222"/>
      <c r="BI1057" s="222"/>
      <c r="BJ1057" s="222"/>
      <c r="BK1057" s="222"/>
      <c r="BL1057" s="222"/>
    </row>
    <row r="1058">
      <c r="A1058" s="222"/>
      <c r="B1058" s="222"/>
      <c r="C1058" s="222"/>
      <c r="D1058" s="222"/>
      <c r="E1058" s="222"/>
      <c r="F1058" s="222"/>
      <c r="G1058" s="222"/>
      <c r="H1058" s="222"/>
      <c r="I1058" s="222"/>
      <c r="J1058" s="222"/>
      <c r="K1058" s="222"/>
      <c r="L1058" s="222"/>
      <c r="M1058" s="222"/>
      <c r="N1058" s="222"/>
      <c r="O1058" s="222"/>
      <c r="P1058" s="222"/>
      <c r="Q1058" s="222"/>
      <c r="R1058" s="222"/>
      <c r="S1058" s="222"/>
      <c r="T1058" s="222"/>
      <c r="U1058" s="222"/>
      <c r="V1058" s="222"/>
      <c r="W1058" s="222"/>
      <c r="X1058" s="222"/>
      <c r="Y1058" s="222"/>
      <c r="Z1058" s="222"/>
      <c r="AA1058" s="222"/>
      <c r="AB1058" s="222"/>
      <c r="AC1058" s="222"/>
      <c r="AD1058" s="222"/>
      <c r="AE1058" s="222"/>
      <c r="AF1058" s="222"/>
      <c r="AG1058" s="222"/>
      <c r="AH1058" s="222"/>
      <c r="AI1058" s="222"/>
      <c r="AJ1058" s="222"/>
      <c r="AK1058" s="222"/>
      <c r="AL1058" s="222"/>
      <c r="AM1058" s="222"/>
      <c r="AN1058" s="222"/>
      <c r="AO1058" s="222"/>
      <c r="AP1058" s="222"/>
      <c r="AQ1058" s="222"/>
      <c r="AR1058" s="222"/>
      <c r="AS1058" s="222"/>
      <c r="AT1058" s="222"/>
      <c r="AU1058" s="222"/>
      <c r="AV1058" s="222"/>
      <c r="AW1058" s="222"/>
      <c r="AX1058" s="222"/>
      <c r="AY1058" s="222"/>
      <c r="AZ1058" s="222"/>
      <c r="BA1058" s="222"/>
      <c r="BB1058" s="222"/>
      <c r="BC1058" s="222"/>
      <c r="BD1058" s="222"/>
      <c r="BE1058" s="222"/>
      <c r="BF1058" s="222"/>
      <c r="BG1058" s="222"/>
      <c r="BH1058" s="222"/>
      <c r="BI1058" s="222"/>
      <c r="BJ1058" s="222"/>
      <c r="BK1058" s="222"/>
      <c r="BL1058" s="222"/>
    </row>
    <row r="1059">
      <c r="A1059" s="222"/>
      <c r="B1059" s="222"/>
      <c r="C1059" s="222"/>
      <c r="D1059" s="222"/>
      <c r="E1059" s="222"/>
      <c r="F1059" s="222"/>
      <c r="G1059" s="222"/>
      <c r="H1059" s="222"/>
      <c r="I1059" s="222"/>
      <c r="J1059" s="222"/>
      <c r="K1059" s="222"/>
      <c r="L1059" s="222"/>
      <c r="M1059" s="222"/>
      <c r="N1059" s="222"/>
      <c r="O1059" s="222"/>
      <c r="P1059" s="222"/>
      <c r="Q1059" s="222"/>
      <c r="R1059" s="222"/>
      <c r="S1059" s="222"/>
      <c r="T1059" s="222"/>
      <c r="U1059" s="222"/>
      <c r="V1059" s="222"/>
      <c r="W1059" s="222"/>
      <c r="X1059" s="222"/>
      <c r="Y1059" s="222"/>
      <c r="Z1059" s="222"/>
      <c r="AA1059" s="222"/>
      <c r="AB1059" s="222"/>
      <c r="AC1059" s="222"/>
      <c r="AD1059" s="222"/>
      <c r="AE1059" s="222"/>
      <c r="AF1059" s="222"/>
      <c r="AG1059" s="222"/>
      <c r="AH1059" s="222"/>
      <c r="AI1059" s="222"/>
      <c r="AJ1059" s="222"/>
      <c r="AK1059" s="222"/>
      <c r="AL1059" s="222"/>
      <c r="AM1059" s="222"/>
      <c r="AN1059" s="222"/>
      <c r="AO1059" s="222"/>
      <c r="AP1059" s="222"/>
      <c r="AQ1059" s="222"/>
      <c r="AR1059" s="222"/>
      <c r="AS1059" s="222"/>
      <c r="AT1059" s="222"/>
      <c r="AU1059" s="222"/>
      <c r="AV1059" s="222"/>
      <c r="AW1059" s="222"/>
      <c r="AX1059" s="222"/>
      <c r="AY1059" s="222"/>
      <c r="AZ1059" s="222"/>
      <c r="BA1059" s="222"/>
      <c r="BB1059" s="222"/>
      <c r="BC1059" s="222"/>
      <c r="BD1059" s="222"/>
      <c r="BE1059" s="222"/>
      <c r="BF1059" s="222"/>
      <c r="BG1059" s="222"/>
      <c r="BH1059" s="222"/>
      <c r="BI1059" s="222"/>
      <c r="BJ1059" s="222"/>
      <c r="BK1059" s="222"/>
      <c r="BL1059" s="222"/>
    </row>
    <row r="1060">
      <c r="A1060" s="222"/>
      <c r="B1060" s="222"/>
      <c r="C1060" s="222"/>
      <c r="D1060" s="222"/>
      <c r="E1060" s="222"/>
      <c r="F1060" s="222"/>
      <c r="G1060" s="222"/>
      <c r="H1060" s="222"/>
      <c r="I1060" s="222"/>
      <c r="J1060" s="222"/>
      <c r="K1060" s="222"/>
      <c r="L1060" s="222"/>
      <c r="M1060" s="222"/>
      <c r="N1060" s="222"/>
      <c r="O1060" s="222"/>
      <c r="P1060" s="222"/>
      <c r="Q1060" s="222"/>
      <c r="R1060" s="222"/>
      <c r="S1060" s="222"/>
      <c r="T1060" s="222"/>
      <c r="U1060" s="222"/>
      <c r="V1060" s="222"/>
      <c r="W1060" s="222"/>
      <c r="X1060" s="222"/>
      <c r="Y1060" s="222"/>
      <c r="Z1060" s="222"/>
      <c r="AA1060" s="222"/>
      <c r="AB1060" s="222"/>
      <c r="AC1060" s="222"/>
      <c r="AD1060" s="222"/>
      <c r="AE1060" s="222"/>
      <c r="AF1060" s="222"/>
      <c r="AG1060" s="222"/>
      <c r="AH1060" s="222"/>
      <c r="AI1060" s="222"/>
      <c r="AJ1060" s="222"/>
      <c r="AK1060" s="222"/>
      <c r="AL1060" s="222"/>
      <c r="AM1060" s="222"/>
      <c r="AN1060" s="222"/>
      <c r="AO1060" s="222"/>
      <c r="AP1060" s="222"/>
      <c r="AQ1060" s="222"/>
      <c r="AR1060" s="222"/>
      <c r="AS1060" s="222"/>
      <c r="AT1060" s="222"/>
      <c r="AU1060" s="222"/>
      <c r="AV1060" s="222"/>
      <c r="AW1060" s="222"/>
      <c r="AX1060" s="222"/>
      <c r="AY1060" s="222"/>
      <c r="AZ1060" s="222"/>
      <c r="BA1060" s="222"/>
      <c r="BB1060" s="222"/>
      <c r="BC1060" s="222"/>
      <c r="BD1060" s="222"/>
      <c r="BE1060" s="222"/>
      <c r="BF1060" s="222"/>
      <c r="BG1060" s="222"/>
      <c r="BH1060" s="222"/>
      <c r="BI1060" s="222"/>
      <c r="BJ1060" s="222"/>
      <c r="BK1060" s="222"/>
      <c r="BL1060" s="222"/>
    </row>
    <row r="1061">
      <c r="A1061" s="222"/>
      <c r="B1061" s="222"/>
      <c r="C1061" s="222"/>
      <c r="D1061" s="222"/>
      <c r="E1061" s="222"/>
      <c r="F1061" s="222"/>
      <c r="G1061" s="222"/>
      <c r="H1061" s="222"/>
      <c r="I1061" s="222"/>
      <c r="J1061" s="222"/>
      <c r="K1061" s="222"/>
      <c r="L1061" s="222"/>
      <c r="M1061" s="222"/>
      <c r="N1061" s="222"/>
      <c r="O1061" s="222"/>
      <c r="P1061" s="222"/>
      <c r="Q1061" s="222"/>
      <c r="R1061" s="222"/>
      <c r="S1061" s="222"/>
      <c r="T1061" s="222"/>
      <c r="U1061" s="222"/>
      <c r="V1061" s="222"/>
      <c r="W1061" s="222"/>
      <c r="X1061" s="222"/>
      <c r="Y1061" s="222"/>
      <c r="Z1061" s="222"/>
      <c r="AA1061" s="222"/>
      <c r="AB1061" s="222"/>
      <c r="AC1061" s="222"/>
      <c r="AD1061" s="222"/>
      <c r="AE1061" s="222"/>
      <c r="AF1061" s="222"/>
      <c r="AG1061" s="222"/>
      <c r="AH1061" s="222"/>
      <c r="AI1061" s="222"/>
      <c r="AJ1061" s="222"/>
      <c r="AK1061" s="222"/>
      <c r="AL1061" s="222"/>
      <c r="AM1061" s="222"/>
      <c r="AN1061" s="222"/>
      <c r="AO1061" s="222"/>
      <c r="AP1061" s="222"/>
      <c r="AQ1061" s="222"/>
      <c r="AR1061" s="222"/>
      <c r="AS1061" s="222"/>
      <c r="AT1061" s="222"/>
      <c r="AU1061" s="222"/>
      <c r="AV1061" s="222"/>
      <c r="AW1061" s="222"/>
      <c r="AX1061" s="222"/>
      <c r="AY1061" s="222"/>
      <c r="AZ1061" s="222"/>
      <c r="BA1061" s="222"/>
      <c r="BB1061" s="222"/>
      <c r="BC1061" s="222"/>
      <c r="BD1061" s="222"/>
      <c r="BE1061" s="222"/>
      <c r="BF1061" s="222"/>
      <c r="BG1061" s="222"/>
      <c r="BH1061" s="222"/>
      <c r="BI1061" s="222"/>
      <c r="BJ1061" s="222"/>
      <c r="BK1061" s="222"/>
      <c r="BL1061" s="222"/>
    </row>
    <row r="1062">
      <c r="A1062" s="222"/>
      <c r="B1062" s="222"/>
      <c r="C1062" s="222"/>
      <c r="D1062" s="222"/>
      <c r="E1062" s="222"/>
      <c r="F1062" s="222"/>
      <c r="G1062" s="222"/>
      <c r="H1062" s="222"/>
      <c r="I1062" s="222"/>
      <c r="J1062" s="222"/>
      <c r="K1062" s="222"/>
      <c r="L1062" s="222"/>
      <c r="M1062" s="222"/>
      <c r="N1062" s="222"/>
      <c r="O1062" s="222"/>
      <c r="P1062" s="222"/>
      <c r="Q1062" s="222"/>
      <c r="R1062" s="222"/>
      <c r="S1062" s="222"/>
      <c r="T1062" s="222"/>
      <c r="U1062" s="222"/>
      <c r="V1062" s="222"/>
      <c r="W1062" s="222"/>
      <c r="X1062" s="222"/>
      <c r="Y1062" s="222"/>
      <c r="Z1062" s="222"/>
      <c r="AA1062" s="222"/>
      <c r="AB1062" s="222"/>
      <c r="AC1062" s="222"/>
      <c r="AD1062" s="222"/>
      <c r="AE1062" s="222"/>
      <c r="AF1062" s="222"/>
      <c r="AG1062" s="222"/>
      <c r="AH1062" s="222"/>
      <c r="AI1062" s="222"/>
      <c r="AJ1062" s="222"/>
      <c r="AK1062" s="222"/>
      <c r="AL1062" s="222"/>
      <c r="AM1062" s="222"/>
      <c r="AN1062" s="222"/>
      <c r="AO1062" s="222"/>
      <c r="AP1062" s="222"/>
      <c r="AQ1062" s="222"/>
      <c r="AR1062" s="222"/>
      <c r="AS1062" s="222"/>
      <c r="AT1062" s="222"/>
      <c r="AU1062" s="222"/>
      <c r="AV1062" s="222"/>
      <c r="AW1062" s="222"/>
      <c r="AX1062" s="222"/>
      <c r="AY1062" s="222"/>
      <c r="AZ1062" s="222"/>
      <c r="BA1062" s="222"/>
      <c r="BB1062" s="222"/>
      <c r="BC1062" s="222"/>
      <c r="BD1062" s="222"/>
      <c r="BE1062" s="222"/>
      <c r="BF1062" s="222"/>
      <c r="BG1062" s="222"/>
      <c r="BH1062" s="222"/>
      <c r="BI1062" s="222"/>
      <c r="BJ1062" s="222"/>
      <c r="BK1062" s="222"/>
      <c r="BL1062" s="222"/>
    </row>
    <row r="1063">
      <c r="A1063" s="222"/>
      <c r="B1063" s="222"/>
      <c r="C1063" s="222"/>
      <c r="D1063" s="222"/>
      <c r="E1063" s="222"/>
      <c r="F1063" s="222"/>
      <c r="G1063" s="222"/>
      <c r="H1063" s="222"/>
      <c r="I1063" s="222"/>
      <c r="J1063" s="222"/>
      <c r="K1063" s="222"/>
      <c r="L1063" s="222"/>
      <c r="M1063" s="222"/>
      <c r="N1063" s="222"/>
      <c r="O1063" s="222"/>
      <c r="P1063" s="222"/>
      <c r="Q1063" s="222"/>
      <c r="R1063" s="222"/>
      <c r="S1063" s="222"/>
      <c r="T1063" s="222"/>
      <c r="U1063" s="222"/>
      <c r="V1063" s="222"/>
      <c r="W1063" s="222"/>
      <c r="X1063" s="222"/>
      <c r="Y1063" s="222"/>
      <c r="Z1063" s="222"/>
      <c r="AA1063" s="222"/>
      <c r="AB1063" s="222"/>
      <c r="AC1063" s="222"/>
      <c r="AD1063" s="222"/>
      <c r="AE1063" s="222"/>
      <c r="AF1063" s="222"/>
      <c r="AG1063" s="222"/>
      <c r="AH1063" s="222"/>
      <c r="AI1063" s="222"/>
      <c r="AJ1063" s="222"/>
      <c r="AK1063" s="222"/>
      <c r="AL1063" s="222"/>
      <c r="AM1063" s="222"/>
      <c r="AN1063" s="222"/>
      <c r="AO1063" s="222"/>
      <c r="AP1063" s="222"/>
      <c r="AQ1063" s="222"/>
      <c r="AR1063" s="222"/>
      <c r="AS1063" s="222"/>
      <c r="AT1063" s="222"/>
      <c r="AU1063" s="222"/>
      <c r="AV1063" s="222"/>
      <c r="AW1063" s="222"/>
      <c r="AX1063" s="222"/>
      <c r="AY1063" s="222"/>
      <c r="AZ1063" s="222"/>
      <c r="BA1063" s="222"/>
      <c r="BB1063" s="222"/>
      <c r="BC1063" s="222"/>
      <c r="BD1063" s="222"/>
      <c r="BE1063" s="222"/>
      <c r="BF1063" s="222"/>
      <c r="BG1063" s="222"/>
      <c r="BH1063" s="222"/>
      <c r="BI1063" s="222"/>
      <c r="BJ1063" s="222"/>
      <c r="BK1063" s="222"/>
      <c r="BL1063" s="222"/>
    </row>
    <row r="1064">
      <c r="A1064" s="222"/>
      <c r="B1064" s="222"/>
      <c r="C1064" s="222"/>
      <c r="D1064" s="222"/>
      <c r="E1064" s="222"/>
      <c r="F1064" s="222"/>
      <c r="G1064" s="222"/>
      <c r="H1064" s="222"/>
      <c r="I1064" s="222"/>
      <c r="J1064" s="222"/>
      <c r="K1064" s="222"/>
      <c r="L1064" s="222"/>
      <c r="M1064" s="222"/>
      <c r="N1064" s="222"/>
      <c r="O1064" s="222"/>
      <c r="P1064" s="222"/>
      <c r="Q1064" s="222"/>
      <c r="R1064" s="222"/>
      <c r="S1064" s="222"/>
      <c r="T1064" s="222"/>
      <c r="U1064" s="222"/>
      <c r="V1064" s="222"/>
      <c r="W1064" s="222"/>
      <c r="X1064" s="222"/>
      <c r="Y1064" s="222"/>
      <c r="Z1064" s="222"/>
      <c r="AA1064" s="222"/>
      <c r="AB1064" s="222"/>
      <c r="AC1064" s="222"/>
      <c r="AD1064" s="222"/>
      <c r="AE1064" s="222"/>
      <c r="AF1064" s="222"/>
      <c r="AG1064" s="222"/>
      <c r="AH1064" s="222"/>
      <c r="AI1064" s="222"/>
      <c r="AJ1064" s="222"/>
      <c r="AK1064" s="222"/>
      <c r="AL1064" s="222"/>
      <c r="AM1064" s="222"/>
      <c r="AN1064" s="222"/>
      <c r="AO1064" s="222"/>
      <c r="AP1064" s="222"/>
      <c r="AQ1064" s="222"/>
      <c r="AR1064" s="222"/>
      <c r="AS1064" s="222"/>
      <c r="AT1064" s="222"/>
      <c r="AU1064" s="222"/>
      <c r="AV1064" s="222"/>
      <c r="AW1064" s="222"/>
      <c r="AX1064" s="222"/>
      <c r="AY1064" s="222"/>
      <c r="AZ1064" s="222"/>
      <c r="BA1064" s="222"/>
      <c r="BB1064" s="222"/>
      <c r="BC1064" s="222"/>
      <c r="BD1064" s="222"/>
      <c r="BE1064" s="222"/>
      <c r="BF1064" s="222"/>
      <c r="BG1064" s="222"/>
      <c r="BH1064" s="222"/>
      <c r="BI1064" s="222"/>
      <c r="BJ1064" s="222"/>
      <c r="BK1064" s="222"/>
      <c r="BL1064" s="222"/>
    </row>
    <row r="1065">
      <c r="A1065" s="222"/>
      <c r="B1065" s="222"/>
      <c r="C1065" s="222"/>
      <c r="D1065" s="222"/>
      <c r="E1065" s="222"/>
      <c r="F1065" s="222"/>
      <c r="G1065" s="222"/>
      <c r="H1065" s="222"/>
      <c r="I1065" s="222"/>
      <c r="J1065" s="222"/>
      <c r="K1065" s="222"/>
      <c r="L1065" s="222"/>
      <c r="M1065" s="222"/>
      <c r="N1065" s="222"/>
      <c r="O1065" s="222"/>
      <c r="P1065" s="222"/>
      <c r="Q1065" s="222"/>
      <c r="R1065" s="222"/>
      <c r="S1065" s="222"/>
      <c r="T1065" s="222"/>
      <c r="U1065" s="222"/>
      <c r="V1065" s="222"/>
      <c r="W1065" s="222"/>
      <c r="X1065" s="222"/>
      <c r="Y1065" s="222"/>
      <c r="Z1065" s="222"/>
      <c r="AA1065" s="222"/>
      <c r="AB1065" s="222"/>
      <c r="AC1065" s="222"/>
      <c r="AD1065" s="222"/>
      <c r="AE1065" s="222"/>
      <c r="AF1065" s="222"/>
      <c r="AG1065" s="222"/>
      <c r="AH1065" s="222"/>
      <c r="AI1065" s="222"/>
      <c r="AJ1065" s="222"/>
      <c r="AK1065" s="222"/>
      <c r="AL1065" s="222"/>
      <c r="AM1065" s="222"/>
      <c r="AN1065" s="222"/>
      <c r="AO1065" s="222"/>
      <c r="AP1065" s="222"/>
      <c r="AQ1065" s="222"/>
      <c r="AR1065" s="222"/>
      <c r="AS1065" s="222"/>
      <c r="AT1065" s="222"/>
      <c r="AU1065" s="222"/>
      <c r="AV1065" s="222"/>
      <c r="AW1065" s="222"/>
      <c r="AX1065" s="222"/>
      <c r="AY1065" s="222"/>
      <c r="AZ1065" s="222"/>
      <c r="BA1065" s="222"/>
      <c r="BB1065" s="222"/>
      <c r="BC1065" s="222"/>
      <c r="BD1065" s="222"/>
      <c r="BE1065" s="222"/>
      <c r="BF1065" s="222"/>
      <c r="BG1065" s="222"/>
      <c r="BH1065" s="222"/>
      <c r="BI1065" s="222"/>
      <c r="BJ1065" s="222"/>
      <c r="BK1065" s="222"/>
      <c r="BL1065" s="222"/>
    </row>
    <row r="1066">
      <c r="A1066" s="222"/>
      <c r="B1066" s="222"/>
      <c r="C1066" s="222"/>
      <c r="D1066" s="222"/>
      <c r="E1066" s="222"/>
      <c r="F1066" s="222"/>
      <c r="G1066" s="222"/>
      <c r="H1066" s="222"/>
      <c r="I1066" s="222"/>
      <c r="J1066" s="222"/>
      <c r="K1066" s="222"/>
      <c r="L1066" s="222"/>
      <c r="M1066" s="222"/>
      <c r="N1066" s="222"/>
      <c r="O1066" s="222"/>
      <c r="P1066" s="222"/>
      <c r="Q1066" s="222"/>
      <c r="R1066" s="222"/>
      <c r="S1066" s="222"/>
      <c r="T1066" s="222"/>
      <c r="U1066" s="222"/>
      <c r="V1066" s="222"/>
      <c r="W1066" s="222"/>
      <c r="X1066" s="222"/>
      <c r="Y1066" s="222"/>
      <c r="Z1066" s="222"/>
      <c r="AA1066" s="222"/>
      <c r="AB1066" s="222"/>
      <c r="AC1066" s="222"/>
      <c r="AD1066" s="222"/>
      <c r="AE1066" s="222"/>
      <c r="AF1066" s="222"/>
      <c r="AG1066" s="222"/>
      <c r="AH1066" s="222"/>
      <c r="AI1066" s="222"/>
      <c r="AJ1066" s="222"/>
      <c r="AK1066" s="222"/>
      <c r="AL1066" s="222"/>
      <c r="AM1066" s="222"/>
      <c r="AN1066" s="222"/>
      <c r="AO1066" s="222"/>
      <c r="AP1066" s="222"/>
      <c r="AQ1066" s="222"/>
      <c r="AR1066" s="222"/>
      <c r="AS1066" s="222"/>
      <c r="AT1066" s="222"/>
      <c r="AU1066" s="222"/>
      <c r="AV1066" s="222"/>
      <c r="AW1066" s="222"/>
      <c r="AX1066" s="222"/>
      <c r="AY1066" s="222"/>
      <c r="AZ1066" s="222"/>
      <c r="BA1066" s="222"/>
      <c r="BB1066" s="222"/>
      <c r="BC1066" s="222"/>
      <c r="BD1066" s="222"/>
      <c r="BE1066" s="222"/>
      <c r="BF1066" s="222"/>
      <c r="BG1066" s="222"/>
      <c r="BH1066" s="222"/>
      <c r="BI1066" s="222"/>
      <c r="BJ1066" s="222"/>
      <c r="BK1066" s="222"/>
      <c r="BL1066" s="222"/>
    </row>
    <row r="1067">
      <c r="A1067" s="222"/>
      <c r="B1067" s="222"/>
      <c r="C1067" s="222"/>
      <c r="D1067" s="222"/>
      <c r="E1067" s="222"/>
      <c r="F1067" s="222"/>
      <c r="G1067" s="222"/>
      <c r="H1067" s="222"/>
      <c r="I1067" s="222"/>
      <c r="J1067" s="222"/>
      <c r="K1067" s="222"/>
      <c r="L1067" s="222"/>
      <c r="M1067" s="222"/>
      <c r="N1067" s="222"/>
      <c r="O1067" s="222"/>
      <c r="P1067" s="222"/>
      <c r="Q1067" s="222"/>
      <c r="R1067" s="222"/>
      <c r="S1067" s="222"/>
      <c r="T1067" s="222"/>
      <c r="U1067" s="222"/>
      <c r="V1067" s="222"/>
      <c r="W1067" s="222"/>
      <c r="X1067" s="222"/>
      <c r="Y1067" s="222"/>
      <c r="Z1067" s="222"/>
      <c r="AA1067" s="222"/>
      <c r="AB1067" s="222"/>
      <c r="AC1067" s="222"/>
      <c r="AD1067" s="222"/>
      <c r="AE1067" s="222"/>
      <c r="AF1067" s="222"/>
      <c r="AG1067" s="222"/>
      <c r="AH1067" s="222"/>
      <c r="AI1067" s="222"/>
      <c r="AJ1067" s="222"/>
      <c r="AK1067" s="222"/>
      <c r="AL1067" s="222"/>
      <c r="AM1067" s="222"/>
      <c r="AN1067" s="222"/>
      <c r="AO1067" s="222"/>
      <c r="AP1067" s="222"/>
      <c r="AQ1067" s="222"/>
      <c r="AR1067" s="222"/>
      <c r="AS1067" s="222"/>
      <c r="AT1067" s="222"/>
      <c r="AU1067" s="222"/>
      <c r="AV1067" s="222"/>
      <c r="AW1067" s="222"/>
      <c r="AX1067" s="222"/>
      <c r="AY1067" s="222"/>
      <c r="AZ1067" s="222"/>
      <c r="BA1067" s="222"/>
      <c r="BB1067" s="222"/>
      <c r="BC1067" s="222"/>
      <c r="BD1067" s="222"/>
      <c r="BE1067" s="222"/>
      <c r="BF1067" s="222"/>
      <c r="BG1067" s="222"/>
      <c r="BH1067" s="222"/>
      <c r="BI1067" s="222"/>
      <c r="BJ1067" s="222"/>
      <c r="BK1067" s="222"/>
      <c r="BL1067" s="222"/>
    </row>
    <row r="1068">
      <c r="A1068" s="222"/>
      <c r="B1068" s="222"/>
      <c r="C1068" s="222"/>
      <c r="D1068" s="222"/>
      <c r="E1068" s="222"/>
      <c r="F1068" s="222"/>
      <c r="G1068" s="222"/>
      <c r="H1068" s="222"/>
      <c r="I1068" s="222"/>
      <c r="J1068" s="222"/>
      <c r="K1068" s="222"/>
      <c r="L1068" s="222"/>
      <c r="M1068" s="222"/>
      <c r="N1068" s="222"/>
      <c r="O1068" s="222"/>
      <c r="P1068" s="222"/>
      <c r="Q1068" s="222"/>
      <c r="R1068" s="222"/>
      <c r="S1068" s="222"/>
      <c r="T1068" s="222"/>
      <c r="U1068" s="222"/>
      <c r="V1068" s="222"/>
      <c r="W1068" s="222"/>
      <c r="X1068" s="222"/>
      <c r="Y1068" s="222"/>
      <c r="Z1068" s="222"/>
      <c r="AA1068" s="222"/>
      <c r="AB1068" s="222"/>
      <c r="AC1068" s="222"/>
      <c r="AD1068" s="222"/>
      <c r="AE1068" s="222"/>
      <c r="AF1068" s="222"/>
      <c r="AG1068" s="222"/>
      <c r="AH1068" s="222"/>
      <c r="AI1068" s="222"/>
      <c r="AJ1068" s="222"/>
      <c r="AK1068" s="222"/>
      <c r="AL1068" s="222"/>
      <c r="AM1068" s="222"/>
      <c r="AN1068" s="222"/>
      <c r="AO1068" s="222"/>
      <c r="AP1068" s="222"/>
      <c r="AQ1068" s="222"/>
      <c r="AR1068" s="222"/>
      <c r="AS1068" s="222"/>
      <c r="AT1068" s="222"/>
      <c r="AU1068" s="222"/>
      <c r="AV1068" s="222"/>
      <c r="AW1068" s="222"/>
      <c r="AX1068" s="222"/>
      <c r="AY1068" s="222"/>
      <c r="AZ1068" s="222"/>
      <c r="BA1068" s="222"/>
      <c r="BB1068" s="222"/>
      <c r="BC1068" s="222"/>
      <c r="BD1068" s="222"/>
      <c r="BE1068" s="222"/>
      <c r="BF1068" s="222"/>
      <c r="BG1068" s="222"/>
      <c r="BH1068" s="222"/>
      <c r="BI1068" s="222"/>
      <c r="BJ1068" s="222"/>
      <c r="BK1068" s="222"/>
      <c r="BL1068" s="222"/>
    </row>
    <row r="1069">
      <c r="A1069" s="222"/>
      <c r="B1069" s="222"/>
      <c r="C1069" s="222"/>
      <c r="D1069" s="222"/>
      <c r="E1069" s="222"/>
      <c r="F1069" s="222"/>
      <c r="G1069" s="222"/>
      <c r="H1069" s="222"/>
      <c r="I1069" s="222"/>
      <c r="J1069" s="222"/>
      <c r="K1069" s="222"/>
      <c r="L1069" s="222"/>
      <c r="M1069" s="222"/>
      <c r="N1069" s="222"/>
      <c r="O1069" s="222"/>
      <c r="P1069" s="222"/>
      <c r="Q1069" s="222"/>
      <c r="R1069" s="222"/>
      <c r="S1069" s="222"/>
      <c r="T1069" s="222"/>
      <c r="U1069" s="222"/>
      <c r="V1069" s="222"/>
      <c r="W1069" s="222"/>
      <c r="X1069" s="222"/>
      <c r="Y1069" s="222"/>
      <c r="Z1069" s="222"/>
      <c r="AA1069" s="222"/>
      <c r="AB1069" s="222"/>
      <c r="AC1069" s="222"/>
      <c r="AD1069" s="222"/>
      <c r="AE1069" s="222"/>
      <c r="AF1069" s="222"/>
      <c r="AG1069" s="222"/>
      <c r="AH1069" s="222"/>
      <c r="AI1069" s="222"/>
      <c r="AJ1069" s="222"/>
      <c r="AK1069" s="222"/>
      <c r="AL1069" s="222"/>
      <c r="AM1069" s="222"/>
      <c r="AN1069" s="222"/>
      <c r="AO1069" s="222"/>
      <c r="AP1069" s="222"/>
      <c r="AQ1069" s="222"/>
      <c r="AR1069" s="222"/>
      <c r="AS1069" s="222"/>
      <c r="AT1069" s="222"/>
      <c r="AU1069" s="222"/>
      <c r="AV1069" s="222"/>
      <c r="AW1069" s="222"/>
      <c r="AX1069" s="222"/>
      <c r="AY1069" s="222"/>
      <c r="AZ1069" s="222"/>
      <c r="BA1069" s="222"/>
      <c r="BB1069" s="222"/>
      <c r="BC1069" s="222"/>
      <c r="BD1069" s="222"/>
      <c r="BE1069" s="222"/>
      <c r="BF1069" s="222"/>
      <c r="BG1069" s="222"/>
      <c r="BH1069" s="222"/>
      <c r="BI1069" s="222"/>
      <c r="BJ1069" s="222"/>
      <c r="BK1069" s="222"/>
      <c r="BL1069" s="222"/>
    </row>
    <row r="1070">
      <c r="A1070" s="222"/>
      <c r="B1070" s="222"/>
      <c r="C1070" s="222"/>
      <c r="D1070" s="222"/>
      <c r="E1070" s="222"/>
      <c r="F1070" s="222"/>
      <c r="G1070" s="222"/>
      <c r="H1070" s="222"/>
      <c r="I1070" s="222"/>
      <c r="J1070" s="222"/>
      <c r="K1070" s="222"/>
      <c r="L1070" s="222"/>
      <c r="M1070" s="222"/>
      <c r="N1070" s="222"/>
      <c r="O1070" s="222"/>
      <c r="P1070" s="222"/>
      <c r="Q1070" s="222"/>
      <c r="R1070" s="222"/>
      <c r="S1070" s="222"/>
      <c r="T1070" s="222"/>
      <c r="U1070" s="222"/>
      <c r="V1070" s="222"/>
      <c r="W1070" s="222"/>
      <c r="X1070" s="222"/>
      <c r="Y1070" s="222"/>
      <c r="Z1070" s="222"/>
      <c r="AA1070" s="222"/>
      <c r="AB1070" s="222"/>
      <c r="AC1070" s="222"/>
      <c r="AD1070" s="222"/>
      <c r="AE1070" s="222"/>
      <c r="AF1070" s="222"/>
      <c r="AG1070" s="222"/>
      <c r="AH1070" s="222"/>
      <c r="AI1070" s="222"/>
      <c r="AJ1070" s="222"/>
      <c r="AK1070" s="222"/>
      <c r="AL1070" s="222"/>
      <c r="AM1070" s="222"/>
      <c r="AN1070" s="222"/>
      <c r="AO1070" s="222"/>
      <c r="AP1070" s="222"/>
      <c r="AQ1070" s="222"/>
      <c r="AR1070" s="222"/>
      <c r="AS1070" s="222"/>
      <c r="AT1070" s="222"/>
      <c r="AU1070" s="222"/>
      <c r="AV1070" s="222"/>
      <c r="AW1070" s="222"/>
      <c r="AX1070" s="222"/>
      <c r="AY1070" s="222"/>
      <c r="AZ1070" s="222"/>
      <c r="BA1070" s="222"/>
      <c r="BB1070" s="222"/>
      <c r="BC1070" s="222"/>
      <c r="BD1070" s="222"/>
      <c r="BE1070" s="222"/>
      <c r="BF1070" s="222"/>
      <c r="BG1070" s="222"/>
      <c r="BH1070" s="222"/>
      <c r="BI1070" s="222"/>
      <c r="BJ1070" s="222"/>
      <c r="BK1070" s="222"/>
      <c r="BL1070" s="222"/>
    </row>
    <row r="1071">
      <c r="A1071" s="222"/>
      <c r="B1071" s="222"/>
      <c r="C1071" s="222"/>
      <c r="D1071" s="222"/>
      <c r="E1071" s="222"/>
      <c r="F1071" s="222"/>
      <c r="G1071" s="222"/>
      <c r="H1071" s="222"/>
      <c r="I1071" s="222"/>
      <c r="J1071" s="222"/>
      <c r="K1071" s="222"/>
      <c r="L1071" s="222"/>
      <c r="M1071" s="222"/>
      <c r="N1071" s="222"/>
      <c r="O1071" s="222"/>
      <c r="P1071" s="222"/>
      <c r="Q1071" s="222"/>
      <c r="R1071" s="222"/>
      <c r="S1071" s="222"/>
      <c r="T1071" s="222"/>
      <c r="U1071" s="222"/>
      <c r="V1071" s="222"/>
      <c r="W1071" s="222"/>
      <c r="X1071" s="222"/>
      <c r="Y1071" s="222"/>
      <c r="Z1071" s="222"/>
      <c r="AA1071" s="222"/>
      <c r="AB1071" s="222"/>
      <c r="AC1071" s="222"/>
      <c r="AD1071" s="222"/>
      <c r="AE1071" s="222"/>
      <c r="AF1071" s="222"/>
      <c r="AG1071" s="222"/>
      <c r="AH1071" s="222"/>
      <c r="AI1071" s="222"/>
      <c r="AJ1071" s="222"/>
      <c r="AK1071" s="222"/>
      <c r="AL1071" s="222"/>
      <c r="AM1071" s="222"/>
      <c r="AN1071" s="222"/>
      <c r="AO1071" s="222"/>
      <c r="AP1071" s="222"/>
      <c r="AQ1071" s="222"/>
      <c r="AR1071" s="222"/>
      <c r="AS1071" s="222"/>
      <c r="AT1071" s="222"/>
      <c r="AU1071" s="222"/>
      <c r="AV1071" s="222"/>
      <c r="AW1071" s="222"/>
      <c r="AX1071" s="222"/>
      <c r="AY1071" s="222"/>
      <c r="AZ1071" s="222"/>
      <c r="BA1071" s="222"/>
      <c r="BB1071" s="222"/>
      <c r="BC1071" s="222"/>
      <c r="BD1071" s="222"/>
      <c r="BE1071" s="222"/>
      <c r="BF1071" s="222"/>
      <c r="BG1071" s="222"/>
      <c r="BH1071" s="222"/>
      <c r="BI1071" s="222"/>
      <c r="BJ1071" s="222"/>
      <c r="BK1071" s="222"/>
      <c r="BL1071" s="222"/>
    </row>
    <row r="1072">
      <c r="A1072" s="222"/>
      <c r="B1072" s="222"/>
      <c r="C1072" s="222"/>
      <c r="D1072" s="222"/>
      <c r="E1072" s="222"/>
      <c r="F1072" s="222"/>
      <c r="G1072" s="222"/>
      <c r="H1072" s="222"/>
      <c r="I1072" s="222"/>
      <c r="J1072" s="222"/>
      <c r="K1072" s="222"/>
      <c r="L1072" s="222"/>
      <c r="M1072" s="222"/>
      <c r="N1072" s="222"/>
      <c r="O1072" s="222"/>
      <c r="P1072" s="222"/>
      <c r="Q1072" s="222"/>
      <c r="R1072" s="222"/>
      <c r="S1072" s="222"/>
      <c r="T1072" s="222"/>
      <c r="U1072" s="222"/>
      <c r="V1072" s="222"/>
      <c r="W1072" s="222"/>
      <c r="X1072" s="222"/>
      <c r="Y1072" s="222"/>
      <c r="Z1072" s="222"/>
      <c r="AA1072" s="222"/>
      <c r="AB1072" s="222"/>
      <c r="AC1072" s="222"/>
      <c r="AD1072" s="222"/>
      <c r="AE1072" s="222"/>
      <c r="AF1072" s="222"/>
      <c r="AG1072" s="222"/>
      <c r="AH1072" s="222"/>
      <c r="AI1072" s="222"/>
      <c r="AJ1072" s="222"/>
      <c r="AK1072" s="222"/>
      <c r="AL1072" s="222"/>
      <c r="AM1072" s="222"/>
      <c r="AN1072" s="222"/>
      <c r="AO1072" s="222"/>
      <c r="AP1072" s="222"/>
      <c r="AQ1072" s="222"/>
      <c r="AR1072" s="222"/>
      <c r="AS1072" s="222"/>
      <c r="AT1072" s="222"/>
      <c r="AU1072" s="222"/>
      <c r="AV1072" s="222"/>
      <c r="AW1072" s="222"/>
      <c r="AX1072" s="222"/>
      <c r="AY1072" s="222"/>
      <c r="AZ1072" s="222"/>
      <c r="BA1072" s="222"/>
      <c r="BB1072" s="222"/>
      <c r="BC1072" s="222"/>
      <c r="BD1072" s="222"/>
      <c r="BE1072" s="222"/>
      <c r="BF1072" s="222"/>
      <c r="BG1072" s="222"/>
      <c r="BH1072" s="222"/>
      <c r="BI1072" s="222"/>
      <c r="BJ1072" s="222"/>
      <c r="BK1072" s="222"/>
      <c r="BL1072" s="222"/>
    </row>
    <row r="1073">
      <c r="A1073" s="222"/>
      <c r="B1073" s="222"/>
      <c r="C1073" s="222"/>
      <c r="D1073" s="222"/>
      <c r="E1073" s="222"/>
      <c r="F1073" s="222"/>
      <c r="G1073" s="222"/>
      <c r="H1073" s="222"/>
      <c r="I1073" s="222"/>
      <c r="J1073" s="222"/>
      <c r="K1073" s="222"/>
      <c r="L1073" s="222"/>
      <c r="M1073" s="222"/>
      <c r="N1073" s="222"/>
      <c r="O1073" s="222"/>
      <c r="P1073" s="222"/>
      <c r="Q1073" s="222"/>
      <c r="R1073" s="222"/>
      <c r="S1073" s="222"/>
      <c r="T1073" s="222"/>
      <c r="U1073" s="222"/>
      <c r="V1073" s="222"/>
      <c r="W1073" s="222"/>
      <c r="X1073" s="222"/>
      <c r="Y1073" s="222"/>
      <c r="Z1073" s="222"/>
      <c r="AA1073" s="222"/>
      <c r="AB1073" s="222"/>
      <c r="AC1073" s="222"/>
      <c r="AD1073" s="222"/>
      <c r="AE1073" s="222"/>
      <c r="AF1073" s="222"/>
      <c r="AG1073" s="222"/>
      <c r="AH1073" s="222"/>
      <c r="AI1073" s="222"/>
      <c r="AJ1073" s="222"/>
      <c r="AK1073" s="222"/>
      <c r="AL1073" s="222"/>
      <c r="AM1073" s="222"/>
      <c r="AN1073" s="222"/>
      <c r="AO1073" s="222"/>
      <c r="AP1073" s="222"/>
      <c r="AQ1073" s="222"/>
      <c r="AR1073" s="222"/>
      <c r="AS1073" s="222"/>
      <c r="AT1073" s="222"/>
      <c r="AU1073" s="222"/>
      <c r="AV1073" s="222"/>
      <c r="AW1073" s="222"/>
      <c r="AX1073" s="222"/>
      <c r="AY1073" s="222"/>
      <c r="AZ1073" s="222"/>
      <c r="BA1073" s="222"/>
      <c r="BB1073" s="222"/>
      <c r="BC1073" s="222"/>
      <c r="BD1073" s="222"/>
      <c r="BE1073" s="222"/>
      <c r="BF1073" s="222"/>
      <c r="BG1073" s="222"/>
      <c r="BH1073" s="222"/>
      <c r="BI1073" s="222"/>
      <c r="BJ1073" s="222"/>
      <c r="BK1073" s="222"/>
      <c r="BL1073" s="222"/>
    </row>
    <row r="1074">
      <c r="A1074" s="222"/>
      <c r="B1074" s="222"/>
      <c r="C1074" s="222"/>
      <c r="D1074" s="222"/>
      <c r="E1074" s="222"/>
      <c r="F1074" s="222"/>
      <c r="G1074" s="222"/>
      <c r="H1074" s="222"/>
      <c r="I1074" s="222"/>
      <c r="J1074" s="222"/>
      <c r="K1074" s="222"/>
      <c r="L1074" s="222"/>
      <c r="M1074" s="222"/>
      <c r="N1074" s="222"/>
      <c r="O1074" s="222"/>
      <c r="P1074" s="222"/>
      <c r="Q1074" s="222"/>
      <c r="R1074" s="222"/>
      <c r="S1074" s="222"/>
      <c r="T1074" s="222"/>
      <c r="U1074" s="222"/>
      <c r="V1074" s="222"/>
      <c r="W1074" s="222"/>
      <c r="X1074" s="222"/>
      <c r="Y1074" s="222"/>
      <c r="Z1074" s="222"/>
      <c r="AA1074" s="222"/>
      <c r="AB1074" s="222"/>
      <c r="AC1074" s="222"/>
      <c r="AD1074" s="222"/>
      <c r="AE1074" s="222"/>
      <c r="AF1074" s="222"/>
      <c r="AG1074" s="222"/>
      <c r="AH1074" s="222"/>
      <c r="AI1074" s="222"/>
      <c r="AJ1074" s="222"/>
      <c r="AK1074" s="222"/>
      <c r="AL1074" s="222"/>
      <c r="AM1074" s="222"/>
      <c r="AN1074" s="222"/>
      <c r="AO1074" s="222"/>
      <c r="AP1074" s="222"/>
      <c r="AQ1074" s="222"/>
      <c r="AR1074" s="222"/>
      <c r="AS1074" s="222"/>
      <c r="AT1074" s="222"/>
      <c r="AU1074" s="222"/>
      <c r="AV1074" s="222"/>
      <c r="AW1074" s="222"/>
      <c r="AX1074" s="222"/>
      <c r="AY1074" s="222"/>
      <c r="AZ1074" s="222"/>
      <c r="BA1074" s="222"/>
      <c r="BB1074" s="222"/>
      <c r="BC1074" s="222"/>
      <c r="BD1074" s="222"/>
      <c r="BE1074" s="222"/>
      <c r="BF1074" s="222"/>
      <c r="BG1074" s="222"/>
      <c r="BH1074" s="222"/>
      <c r="BI1074" s="222"/>
      <c r="BJ1074" s="222"/>
      <c r="BK1074" s="222"/>
      <c r="BL1074" s="222"/>
    </row>
    <row r="1075">
      <c r="A1075" s="222"/>
      <c r="B1075" s="222"/>
      <c r="C1075" s="222"/>
      <c r="D1075" s="222"/>
      <c r="E1075" s="222"/>
      <c r="F1075" s="222"/>
      <c r="G1075" s="222"/>
      <c r="H1075" s="222"/>
      <c r="I1075" s="222"/>
      <c r="J1075" s="222"/>
      <c r="K1075" s="222"/>
      <c r="L1075" s="222"/>
      <c r="M1075" s="222"/>
      <c r="N1075" s="222"/>
      <c r="O1075" s="222"/>
      <c r="P1075" s="222"/>
      <c r="Q1075" s="222"/>
      <c r="R1075" s="222"/>
      <c r="S1075" s="222"/>
      <c r="T1075" s="222"/>
      <c r="U1075" s="222"/>
      <c r="V1075" s="222"/>
      <c r="W1075" s="222"/>
      <c r="X1075" s="222"/>
      <c r="Y1075" s="222"/>
      <c r="Z1075" s="222"/>
      <c r="AA1075" s="222"/>
      <c r="AB1075" s="222"/>
      <c r="AC1075" s="222"/>
      <c r="AD1075" s="222"/>
      <c r="AE1075" s="222"/>
      <c r="AF1075" s="222"/>
      <c r="AG1075" s="222"/>
      <c r="AH1075" s="222"/>
      <c r="AI1075" s="222"/>
      <c r="AJ1075" s="222"/>
      <c r="AK1075" s="222"/>
      <c r="AL1075" s="222"/>
      <c r="AM1075" s="222"/>
      <c r="AN1075" s="222"/>
      <c r="AO1075" s="222"/>
      <c r="AP1075" s="222"/>
      <c r="AQ1075" s="222"/>
      <c r="AR1075" s="222"/>
      <c r="AS1075" s="222"/>
      <c r="AT1075" s="222"/>
      <c r="AU1075" s="222"/>
      <c r="AV1075" s="222"/>
      <c r="AW1075" s="222"/>
      <c r="AX1075" s="222"/>
      <c r="AY1075" s="222"/>
      <c r="AZ1075" s="222"/>
      <c r="BA1075" s="222"/>
      <c r="BB1075" s="222"/>
      <c r="BC1075" s="222"/>
      <c r="BD1075" s="222"/>
      <c r="BE1075" s="222"/>
      <c r="BF1075" s="222"/>
      <c r="BG1075" s="222"/>
      <c r="BH1075" s="222"/>
      <c r="BI1075" s="222"/>
      <c r="BJ1075" s="222"/>
      <c r="BK1075" s="222"/>
      <c r="BL1075" s="222"/>
    </row>
    <row r="1076">
      <c r="A1076" s="222"/>
      <c r="B1076" s="222"/>
      <c r="C1076" s="222"/>
      <c r="D1076" s="222"/>
      <c r="E1076" s="222"/>
      <c r="F1076" s="222"/>
      <c r="G1076" s="222"/>
      <c r="H1076" s="222"/>
      <c r="I1076" s="222"/>
      <c r="J1076" s="222"/>
      <c r="K1076" s="222"/>
      <c r="L1076" s="222"/>
      <c r="M1076" s="222"/>
      <c r="N1076" s="222"/>
      <c r="O1076" s="222"/>
      <c r="P1076" s="222"/>
      <c r="Q1076" s="222"/>
      <c r="R1076" s="222"/>
      <c r="S1076" s="222"/>
      <c r="T1076" s="222"/>
      <c r="U1076" s="222"/>
      <c r="V1076" s="222"/>
      <c r="W1076" s="222"/>
      <c r="X1076" s="222"/>
      <c r="Y1076" s="222"/>
      <c r="Z1076" s="222"/>
      <c r="AA1076" s="222"/>
      <c r="AB1076" s="222"/>
      <c r="AC1076" s="222"/>
      <c r="AD1076" s="222"/>
      <c r="AE1076" s="222"/>
      <c r="AF1076" s="222"/>
      <c r="AG1076" s="222"/>
      <c r="AH1076" s="222"/>
      <c r="AI1076" s="222"/>
      <c r="AJ1076" s="222"/>
      <c r="AK1076" s="222"/>
      <c r="AL1076" s="222"/>
      <c r="AM1076" s="222"/>
      <c r="AN1076" s="222"/>
      <c r="AO1076" s="222"/>
      <c r="AP1076" s="222"/>
      <c r="AQ1076" s="222"/>
      <c r="AR1076" s="222"/>
      <c r="AS1076" s="222"/>
      <c r="AT1076" s="222"/>
      <c r="AU1076" s="222"/>
      <c r="AV1076" s="222"/>
      <c r="AW1076" s="222"/>
      <c r="AX1076" s="222"/>
      <c r="AY1076" s="222"/>
      <c r="AZ1076" s="222"/>
      <c r="BA1076" s="222"/>
      <c r="BB1076" s="222"/>
      <c r="BC1076" s="222"/>
      <c r="BD1076" s="222"/>
      <c r="BE1076" s="222"/>
      <c r="BF1076" s="222"/>
      <c r="BG1076" s="222"/>
      <c r="BH1076" s="222"/>
      <c r="BI1076" s="222"/>
      <c r="BJ1076" s="222"/>
      <c r="BK1076" s="222"/>
      <c r="BL1076" s="222"/>
    </row>
    <row r="1077">
      <c r="A1077" s="222"/>
      <c r="B1077" s="222"/>
      <c r="C1077" s="222"/>
      <c r="D1077" s="222"/>
      <c r="E1077" s="222"/>
      <c r="F1077" s="222"/>
      <c r="G1077" s="222"/>
      <c r="H1077" s="222"/>
      <c r="I1077" s="222"/>
      <c r="J1077" s="222"/>
      <c r="K1077" s="222"/>
      <c r="L1077" s="222"/>
      <c r="M1077" s="222"/>
      <c r="N1077" s="222"/>
      <c r="O1077" s="222"/>
      <c r="P1077" s="222"/>
      <c r="Q1077" s="222"/>
      <c r="R1077" s="222"/>
      <c r="S1077" s="222"/>
      <c r="T1077" s="222"/>
      <c r="U1077" s="222"/>
      <c r="V1077" s="222"/>
      <c r="W1077" s="222"/>
      <c r="X1077" s="222"/>
      <c r="Y1077" s="222"/>
      <c r="Z1077" s="222"/>
      <c r="AA1077" s="222"/>
      <c r="AB1077" s="222"/>
      <c r="AC1077" s="222"/>
      <c r="AD1077" s="222"/>
      <c r="AE1077" s="222"/>
      <c r="AF1077" s="222"/>
      <c r="AG1077" s="222"/>
      <c r="AH1077" s="222"/>
      <c r="AI1077" s="222"/>
      <c r="AJ1077" s="222"/>
      <c r="AK1077" s="222"/>
      <c r="AL1077" s="222"/>
      <c r="AM1077" s="222"/>
      <c r="AN1077" s="222"/>
      <c r="AO1077" s="222"/>
      <c r="AP1077" s="222"/>
      <c r="AQ1077" s="222"/>
      <c r="AR1077" s="222"/>
      <c r="AS1077" s="222"/>
      <c r="AT1077" s="222"/>
      <c r="AU1077" s="222"/>
      <c r="AV1077" s="222"/>
      <c r="AW1077" s="222"/>
      <c r="AX1077" s="222"/>
      <c r="AY1077" s="222"/>
      <c r="AZ1077" s="222"/>
      <c r="BA1077" s="222"/>
      <c r="BB1077" s="222"/>
      <c r="BC1077" s="222"/>
      <c r="BD1077" s="222"/>
      <c r="BE1077" s="222"/>
      <c r="BF1077" s="222"/>
      <c r="BG1077" s="222"/>
      <c r="BH1077" s="222"/>
      <c r="BI1077" s="222"/>
      <c r="BJ1077" s="222"/>
      <c r="BK1077" s="222"/>
      <c r="BL1077" s="222"/>
    </row>
    <row r="1078">
      <c r="A1078" s="222"/>
      <c r="B1078" s="222"/>
      <c r="C1078" s="222"/>
      <c r="D1078" s="222"/>
      <c r="E1078" s="222"/>
      <c r="F1078" s="222"/>
      <c r="G1078" s="222"/>
      <c r="H1078" s="222"/>
      <c r="I1078" s="222"/>
      <c r="J1078" s="222"/>
      <c r="K1078" s="222"/>
      <c r="L1078" s="222"/>
      <c r="M1078" s="222"/>
      <c r="N1078" s="222"/>
      <c r="O1078" s="222"/>
      <c r="P1078" s="222"/>
      <c r="Q1078" s="222"/>
      <c r="R1078" s="222"/>
      <c r="S1078" s="222"/>
      <c r="T1078" s="222"/>
      <c r="U1078" s="222"/>
      <c r="V1078" s="222"/>
      <c r="W1078" s="222"/>
      <c r="X1078" s="222"/>
      <c r="Y1078" s="222"/>
      <c r="Z1078" s="222"/>
      <c r="AA1078" s="222"/>
      <c r="AB1078" s="222"/>
      <c r="AC1078" s="222"/>
      <c r="AD1078" s="222"/>
      <c r="AE1078" s="222"/>
      <c r="AF1078" s="222"/>
      <c r="AG1078" s="222"/>
      <c r="AH1078" s="222"/>
      <c r="AI1078" s="222"/>
      <c r="AJ1078" s="222"/>
      <c r="AK1078" s="222"/>
      <c r="AL1078" s="222"/>
      <c r="AM1078" s="222"/>
      <c r="AN1078" s="222"/>
      <c r="AO1078" s="222"/>
      <c r="AP1078" s="222"/>
      <c r="AQ1078" s="222"/>
      <c r="AR1078" s="222"/>
      <c r="AS1078" s="222"/>
      <c r="AT1078" s="222"/>
      <c r="AU1078" s="222"/>
      <c r="AV1078" s="222"/>
      <c r="AW1078" s="222"/>
      <c r="AX1078" s="222"/>
      <c r="AY1078" s="222"/>
      <c r="AZ1078" s="222"/>
      <c r="BA1078" s="222"/>
      <c r="BB1078" s="222"/>
      <c r="BC1078" s="222"/>
      <c r="BD1078" s="222"/>
      <c r="BE1078" s="222"/>
      <c r="BF1078" s="222"/>
      <c r="BG1078" s="222"/>
      <c r="BH1078" s="222"/>
      <c r="BI1078" s="222"/>
      <c r="BJ1078" s="222"/>
      <c r="BK1078" s="222"/>
      <c r="BL1078" s="222"/>
    </row>
    <row r="1079">
      <c r="A1079" s="222"/>
      <c r="B1079" s="222"/>
      <c r="C1079" s="222"/>
      <c r="D1079" s="222"/>
      <c r="E1079" s="222"/>
      <c r="F1079" s="222"/>
      <c r="G1079" s="222"/>
      <c r="H1079" s="222"/>
      <c r="I1079" s="222"/>
      <c r="J1079" s="222"/>
      <c r="K1079" s="222"/>
      <c r="L1079" s="222"/>
      <c r="M1079" s="222"/>
      <c r="N1079" s="222"/>
      <c r="O1079" s="222"/>
      <c r="P1079" s="222"/>
      <c r="Q1079" s="222"/>
      <c r="R1079" s="222"/>
      <c r="S1079" s="222"/>
      <c r="T1079" s="222"/>
      <c r="U1079" s="222"/>
      <c r="V1079" s="222"/>
      <c r="W1079" s="222"/>
      <c r="X1079" s="222"/>
      <c r="Y1079" s="222"/>
      <c r="Z1079" s="222"/>
      <c r="AA1079" s="222"/>
      <c r="AB1079" s="222"/>
      <c r="AC1079" s="222"/>
      <c r="AD1079" s="222"/>
      <c r="AE1079" s="222"/>
      <c r="AF1079" s="222"/>
      <c r="AG1079" s="222"/>
      <c r="AH1079" s="222"/>
      <c r="AI1079" s="222"/>
      <c r="AJ1079" s="222"/>
      <c r="AK1079" s="222"/>
      <c r="AL1079" s="222"/>
      <c r="AM1079" s="222"/>
      <c r="AN1079" s="222"/>
      <c r="AO1079" s="222"/>
      <c r="AP1079" s="222"/>
      <c r="AQ1079" s="222"/>
      <c r="AR1079" s="222"/>
      <c r="AS1079" s="222"/>
      <c r="AT1079" s="222"/>
      <c r="AU1079" s="222"/>
      <c r="AV1079" s="222"/>
      <c r="AW1079" s="222"/>
      <c r="AX1079" s="222"/>
      <c r="AY1079" s="222"/>
      <c r="AZ1079" s="222"/>
      <c r="BA1079" s="222"/>
      <c r="BB1079" s="222"/>
      <c r="BC1079" s="222"/>
      <c r="BD1079" s="222"/>
      <c r="BE1079" s="222"/>
      <c r="BF1079" s="222"/>
      <c r="BG1079" s="222"/>
      <c r="BH1079" s="222"/>
      <c r="BI1079" s="222"/>
      <c r="BJ1079" s="222"/>
      <c r="BK1079" s="222"/>
      <c r="BL1079" s="222"/>
    </row>
    <row r="1080">
      <c r="A1080" s="222"/>
      <c r="B1080" s="222"/>
      <c r="C1080" s="222"/>
      <c r="D1080" s="222"/>
      <c r="E1080" s="222"/>
      <c r="F1080" s="222"/>
      <c r="G1080" s="222"/>
      <c r="H1080" s="222"/>
      <c r="I1080" s="222"/>
      <c r="J1080" s="222"/>
      <c r="K1080" s="222"/>
      <c r="L1080" s="222"/>
      <c r="M1080" s="222"/>
      <c r="N1080" s="222"/>
      <c r="O1080" s="222"/>
      <c r="P1080" s="222"/>
      <c r="Q1080" s="222"/>
      <c r="R1080" s="222"/>
      <c r="S1080" s="222"/>
      <c r="T1080" s="222"/>
      <c r="U1080" s="222"/>
      <c r="V1080" s="222"/>
      <c r="W1080" s="222"/>
      <c r="X1080" s="222"/>
      <c r="Y1080" s="222"/>
      <c r="Z1080" s="222"/>
      <c r="AA1080" s="222"/>
      <c r="AB1080" s="222"/>
      <c r="AC1080" s="222"/>
      <c r="AD1080" s="222"/>
      <c r="AE1080" s="222"/>
      <c r="AF1080" s="222"/>
      <c r="AG1080" s="222"/>
      <c r="AH1080" s="222"/>
      <c r="AI1080" s="222"/>
      <c r="AJ1080" s="222"/>
      <c r="AK1080" s="222"/>
      <c r="AL1080" s="222"/>
      <c r="AM1080" s="222"/>
      <c r="AN1080" s="222"/>
      <c r="AO1080" s="222"/>
      <c r="AP1080" s="222"/>
      <c r="AQ1080" s="222"/>
      <c r="AR1080" s="222"/>
      <c r="AS1080" s="222"/>
      <c r="AT1080" s="222"/>
      <c r="AU1080" s="222"/>
      <c r="AV1080" s="222"/>
      <c r="AW1080" s="222"/>
      <c r="AX1080" s="222"/>
      <c r="AY1080" s="222"/>
      <c r="AZ1080" s="222"/>
      <c r="BA1080" s="222"/>
      <c r="BB1080" s="222"/>
      <c r="BC1080" s="222"/>
      <c r="BD1080" s="222"/>
      <c r="BE1080" s="222"/>
      <c r="BF1080" s="222"/>
      <c r="BG1080" s="222"/>
      <c r="BH1080" s="222"/>
      <c r="BI1080" s="222"/>
      <c r="BJ1080" s="222"/>
      <c r="BK1080" s="222"/>
      <c r="BL1080" s="222"/>
    </row>
    <row r="1081">
      <c r="A1081" s="222"/>
      <c r="B1081" s="222"/>
      <c r="C1081" s="222"/>
      <c r="D1081" s="222"/>
      <c r="E1081" s="222"/>
      <c r="F1081" s="222"/>
      <c r="G1081" s="222"/>
      <c r="H1081" s="222"/>
      <c r="I1081" s="222"/>
      <c r="J1081" s="222"/>
      <c r="K1081" s="222"/>
      <c r="L1081" s="222"/>
      <c r="M1081" s="222"/>
      <c r="N1081" s="222"/>
      <c r="O1081" s="222"/>
      <c r="P1081" s="222"/>
      <c r="Q1081" s="222"/>
      <c r="R1081" s="222"/>
      <c r="S1081" s="222"/>
      <c r="T1081" s="222"/>
      <c r="U1081" s="222"/>
      <c r="V1081" s="222"/>
      <c r="W1081" s="222"/>
      <c r="X1081" s="222"/>
      <c r="Y1081" s="222"/>
      <c r="Z1081" s="222"/>
      <c r="AA1081" s="222"/>
      <c r="AB1081" s="222"/>
      <c r="AC1081" s="222"/>
      <c r="AD1081" s="222"/>
      <c r="AE1081" s="222"/>
      <c r="AF1081" s="222"/>
      <c r="AG1081" s="222"/>
      <c r="AH1081" s="222"/>
      <c r="AI1081" s="222"/>
      <c r="AJ1081" s="222"/>
      <c r="AK1081" s="222"/>
      <c r="AL1081" s="222"/>
      <c r="AM1081" s="222"/>
      <c r="AN1081" s="222"/>
      <c r="AO1081" s="222"/>
      <c r="AP1081" s="222"/>
      <c r="AQ1081" s="222"/>
      <c r="AR1081" s="222"/>
      <c r="AS1081" s="222"/>
      <c r="AT1081" s="222"/>
      <c r="AU1081" s="222"/>
      <c r="AV1081" s="222"/>
      <c r="AW1081" s="222"/>
      <c r="AX1081" s="222"/>
      <c r="AY1081" s="222"/>
      <c r="AZ1081" s="222"/>
      <c r="BA1081" s="222"/>
      <c r="BB1081" s="222"/>
      <c r="BC1081" s="222"/>
      <c r="BD1081" s="222"/>
      <c r="BE1081" s="222"/>
      <c r="BF1081" s="222"/>
      <c r="BG1081" s="222"/>
      <c r="BH1081" s="222"/>
      <c r="BI1081" s="222"/>
      <c r="BJ1081" s="222"/>
      <c r="BK1081" s="222"/>
      <c r="BL1081" s="222"/>
    </row>
    <row r="1082">
      <c r="A1082" s="222"/>
      <c r="B1082" s="222"/>
      <c r="C1082" s="222"/>
      <c r="D1082" s="222"/>
      <c r="E1082" s="222"/>
      <c r="F1082" s="222"/>
      <c r="G1082" s="222"/>
      <c r="H1082" s="222"/>
      <c r="I1082" s="222"/>
      <c r="J1082" s="222"/>
      <c r="K1082" s="222"/>
      <c r="L1082" s="222"/>
      <c r="M1082" s="222"/>
      <c r="N1082" s="222"/>
      <c r="O1082" s="222"/>
      <c r="P1082" s="222"/>
      <c r="Q1082" s="222"/>
      <c r="R1082" s="222"/>
      <c r="S1082" s="222"/>
      <c r="T1082" s="222"/>
      <c r="U1082" s="222"/>
      <c r="V1082" s="222"/>
      <c r="W1082" s="222"/>
      <c r="X1082" s="222"/>
      <c r="Y1082" s="222"/>
      <c r="Z1082" s="222"/>
      <c r="AA1082" s="222"/>
      <c r="AB1082" s="222"/>
      <c r="AC1082" s="222"/>
      <c r="AD1082" s="222"/>
      <c r="AE1082" s="222"/>
      <c r="AF1082" s="222"/>
      <c r="AG1082" s="222"/>
      <c r="AH1082" s="222"/>
      <c r="AI1082" s="222"/>
      <c r="AJ1082" s="222"/>
      <c r="AK1082" s="222"/>
      <c r="AL1082" s="222"/>
      <c r="AM1082" s="222"/>
      <c r="AN1082" s="222"/>
      <c r="AO1082" s="222"/>
      <c r="AP1082" s="222"/>
      <c r="AQ1082" s="222"/>
      <c r="AR1082" s="222"/>
      <c r="AS1082" s="222"/>
      <c r="AT1082" s="222"/>
      <c r="AU1082" s="222"/>
      <c r="AV1082" s="222"/>
      <c r="AW1082" s="222"/>
      <c r="AX1082" s="222"/>
      <c r="AY1082" s="222"/>
      <c r="AZ1082" s="222"/>
      <c r="BA1082" s="222"/>
      <c r="BB1082" s="222"/>
      <c r="BC1082" s="222"/>
      <c r="BD1082" s="222"/>
      <c r="BE1082" s="222"/>
      <c r="BF1082" s="222"/>
      <c r="BG1082" s="222"/>
      <c r="BH1082" s="222"/>
      <c r="BI1082" s="222"/>
      <c r="BJ1082" s="222"/>
      <c r="BK1082" s="222"/>
      <c r="BL1082" s="222"/>
    </row>
    <row r="1083">
      <c r="A1083" s="222"/>
      <c r="B1083" s="222"/>
      <c r="C1083" s="222"/>
      <c r="D1083" s="222"/>
      <c r="E1083" s="222"/>
      <c r="F1083" s="222"/>
      <c r="G1083" s="222"/>
      <c r="H1083" s="222"/>
      <c r="I1083" s="222"/>
      <c r="J1083" s="222"/>
      <c r="K1083" s="222"/>
      <c r="L1083" s="222"/>
      <c r="M1083" s="222"/>
      <c r="N1083" s="222"/>
      <c r="O1083" s="222"/>
      <c r="P1083" s="222"/>
      <c r="Q1083" s="222"/>
      <c r="R1083" s="222"/>
      <c r="S1083" s="222"/>
      <c r="T1083" s="222"/>
      <c r="U1083" s="222"/>
      <c r="V1083" s="222"/>
      <c r="W1083" s="222"/>
      <c r="X1083" s="222"/>
      <c r="Y1083" s="222"/>
      <c r="Z1083" s="222"/>
      <c r="AA1083" s="222"/>
      <c r="AB1083" s="222"/>
      <c r="AC1083" s="222"/>
      <c r="AD1083" s="222"/>
      <c r="AE1083" s="222"/>
      <c r="AF1083" s="222"/>
      <c r="AG1083" s="222"/>
      <c r="AH1083" s="222"/>
      <c r="AI1083" s="222"/>
      <c r="AJ1083" s="222"/>
      <c r="AK1083" s="222"/>
      <c r="AL1083" s="222"/>
      <c r="AM1083" s="222"/>
      <c r="AN1083" s="222"/>
      <c r="AO1083" s="222"/>
      <c r="AP1083" s="222"/>
      <c r="AQ1083" s="222"/>
      <c r="AR1083" s="222"/>
      <c r="AS1083" s="222"/>
      <c r="AT1083" s="222"/>
      <c r="AU1083" s="222"/>
      <c r="AV1083" s="222"/>
      <c r="AW1083" s="222"/>
      <c r="AX1083" s="222"/>
      <c r="AY1083" s="222"/>
      <c r="AZ1083" s="222"/>
      <c r="BA1083" s="222"/>
      <c r="BB1083" s="222"/>
      <c r="BC1083" s="222"/>
      <c r="BD1083" s="222"/>
      <c r="BE1083" s="222"/>
      <c r="BF1083" s="222"/>
      <c r="BG1083" s="222"/>
      <c r="BH1083" s="222"/>
      <c r="BI1083" s="222"/>
      <c r="BJ1083" s="222"/>
      <c r="BK1083" s="222"/>
      <c r="BL1083" s="222"/>
    </row>
    <row r="1084">
      <c r="A1084" s="222"/>
      <c r="B1084" s="222"/>
      <c r="C1084" s="222"/>
      <c r="D1084" s="222"/>
      <c r="E1084" s="222"/>
      <c r="F1084" s="222"/>
      <c r="G1084" s="222"/>
      <c r="H1084" s="222"/>
      <c r="I1084" s="222"/>
      <c r="J1084" s="222"/>
      <c r="K1084" s="222"/>
      <c r="L1084" s="222"/>
      <c r="M1084" s="222"/>
      <c r="N1084" s="222"/>
      <c r="O1084" s="222"/>
      <c r="P1084" s="222"/>
      <c r="Q1084" s="222"/>
      <c r="R1084" s="222"/>
      <c r="S1084" s="222"/>
      <c r="T1084" s="222"/>
      <c r="U1084" s="222"/>
      <c r="V1084" s="222"/>
      <c r="W1084" s="222"/>
      <c r="X1084" s="222"/>
      <c r="Y1084" s="222"/>
      <c r="Z1084" s="222"/>
      <c r="AA1084" s="222"/>
      <c r="AB1084" s="222"/>
      <c r="AC1084" s="222"/>
      <c r="AD1084" s="222"/>
      <c r="AE1084" s="222"/>
      <c r="AF1084" s="222"/>
      <c r="AG1084" s="222"/>
      <c r="AH1084" s="222"/>
      <c r="AI1084" s="222"/>
      <c r="AJ1084" s="222"/>
      <c r="AK1084" s="222"/>
      <c r="AL1084" s="222"/>
      <c r="AM1084" s="222"/>
      <c r="AN1084" s="222"/>
      <c r="AO1084" s="222"/>
      <c r="AP1084" s="222"/>
      <c r="AQ1084" s="222"/>
      <c r="AR1084" s="222"/>
      <c r="AS1084" s="222"/>
      <c r="AT1084" s="222"/>
      <c r="AU1084" s="222"/>
      <c r="AV1084" s="222"/>
      <c r="AW1084" s="222"/>
      <c r="AX1084" s="222"/>
      <c r="AY1084" s="222"/>
      <c r="AZ1084" s="222"/>
      <c r="BA1084" s="222"/>
      <c r="BB1084" s="222"/>
      <c r="BC1084" s="222"/>
      <c r="BD1084" s="222"/>
      <c r="BE1084" s="222"/>
      <c r="BF1084" s="222"/>
      <c r="BG1084" s="222"/>
      <c r="BH1084" s="222"/>
      <c r="BI1084" s="222"/>
      <c r="BJ1084" s="222"/>
      <c r="BK1084" s="222"/>
      <c r="BL1084" s="222"/>
    </row>
    <row r="1085">
      <c r="A1085" s="222"/>
      <c r="B1085" s="222"/>
      <c r="C1085" s="222"/>
      <c r="D1085" s="222"/>
      <c r="E1085" s="222"/>
      <c r="F1085" s="222"/>
      <c r="G1085" s="222"/>
      <c r="H1085" s="222"/>
      <c r="I1085" s="222"/>
      <c r="J1085" s="222"/>
      <c r="K1085" s="222"/>
      <c r="L1085" s="222"/>
      <c r="M1085" s="222"/>
      <c r="N1085" s="222"/>
      <c r="O1085" s="222"/>
      <c r="P1085" s="222"/>
      <c r="Q1085" s="222"/>
      <c r="R1085" s="222"/>
      <c r="S1085" s="222"/>
      <c r="T1085" s="222"/>
      <c r="U1085" s="222"/>
      <c r="V1085" s="222"/>
      <c r="W1085" s="222"/>
      <c r="X1085" s="222"/>
      <c r="Y1085" s="222"/>
      <c r="Z1085" s="222"/>
      <c r="AA1085" s="222"/>
      <c r="AB1085" s="222"/>
      <c r="AC1085" s="222"/>
      <c r="AD1085" s="222"/>
      <c r="AE1085" s="222"/>
      <c r="AF1085" s="222"/>
      <c r="AG1085" s="222"/>
      <c r="AH1085" s="222"/>
      <c r="AI1085" s="222"/>
      <c r="AJ1085" s="222"/>
      <c r="AK1085" s="222"/>
      <c r="AL1085" s="222"/>
      <c r="AM1085" s="222"/>
      <c r="AN1085" s="222"/>
      <c r="AO1085" s="222"/>
      <c r="AP1085" s="222"/>
      <c r="AQ1085" s="222"/>
      <c r="AR1085" s="222"/>
      <c r="AS1085" s="222"/>
      <c r="AT1085" s="222"/>
      <c r="AU1085" s="222"/>
      <c r="AV1085" s="222"/>
      <c r="AW1085" s="222"/>
      <c r="AX1085" s="222"/>
      <c r="AY1085" s="222"/>
      <c r="AZ1085" s="222"/>
      <c r="BA1085" s="222"/>
      <c r="BB1085" s="222"/>
      <c r="BC1085" s="222"/>
      <c r="BD1085" s="222"/>
      <c r="BE1085" s="222"/>
      <c r="BF1085" s="222"/>
      <c r="BG1085" s="222"/>
      <c r="BH1085" s="222"/>
      <c r="BI1085" s="222"/>
      <c r="BJ1085" s="222"/>
      <c r="BK1085" s="222"/>
      <c r="BL1085" s="222"/>
    </row>
    <row r="1086">
      <c r="A1086" s="222"/>
      <c r="B1086" s="222"/>
      <c r="C1086" s="222"/>
      <c r="D1086" s="222"/>
      <c r="E1086" s="222"/>
      <c r="F1086" s="222"/>
      <c r="G1086" s="222"/>
      <c r="H1086" s="222"/>
      <c r="I1086" s="222"/>
      <c r="J1086" s="222"/>
      <c r="K1086" s="222"/>
      <c r="L1086" s="222"/>
      <c r="M1086" s="222"/>
      <c r="N1086" s="222"/>
      <c r="O1086" s="222"/>
      <c r="P1086" s="222"/>
      <c r="Q1086" s="222"/>
      <c r="R1086" s="222"/>
      <c r="S1086" s="222"/>
      <c r="T1086" s="222"/>
      <c r="U1086" s="222"/>
      <c r="V1086" s="222"/>
      <c r="W1086" s="222"/>
      <c r="X1086" s="222"/>
      <c r="Y1086" s="222"/>
      <c r="Z1086" s="222"/>
      <c r="AA1086" s="222"/>
      <c r="AB1086" s="222"/>
      <c r="AC1086" s="222"/>
      <c r="AD1086" s="222"/>
      <c r="AE1086" s="222"/>
      <c r="AF1086" s="222"/>
      <c r="AG1086" s="222"/>
      <c r="AH1086" s="222"/>
      <c r="AI1086" s="222"/>
      <c r="AJ1086" s="222"/>
      <c r="AK1086" s="222"/>
      <c r="AL1086" s="222"/>
      <c r="AM1086" s="222"/>
      <c r="AN1086" s="222"/>
      <c r="AO1086" s="222"/>
      <c r="AP1086" s="222"/>
      <c r="AQ1086" s="222"/>
      <c r="AR1086" s="222"/>
      <c r="AS1086" s="222"/>
      <c r="AT1086" s="222"/>
      <c r="AU1086" s="222"/>
      <c r="AV1086" s="222"/>
      <c r="AW1086" s="222"/>
      <c r="AX1086" s="222"/>
      <c r="AY1086" s="222"/>
      <c r="AZ1086" s="222"/>
      <c r="BA1086" s="222"/>
      <c r="BB1086" s="222"/>
      <c r="BC1086" s="222"/>
      <c r="BD1086" s="222"/>
      <c r="BE1086" s="222"/>
      <c r="BF1086" s="222"/>
      <c r="BG1086" s="222"/>
      <c r="BH1086" s="222"/>
      <c r="BI1086" s="222"/>
      <c r="BJ1086" s="222"/>
      <c r="BK1086" s="222"/>
      <c r="BL1086" s="222"/>
    </row>
    <row r="1087">
      <c r="A1087" s="222"/>
      <c r="B1087" s="222"/>
      <c r="C1087" s="222"/>
      <c r="D1087" s="222"/>
      <c r="E1087" s="222"/>
      <c r="F1087" s="222"/>
      <c r="G1087" s="222"/>
      <c r="H1087" s="222"/>
      <c r="I1087" s="222"/>
      <c r="J1087" s="222"/>
      <c r="K1087" s="222"/>
      <c r="L1087" s="222"/>
      <c r="M1087" s="222"/>
      <c r="N1087" s="222"/>
      <c r="O1087" s="222"/>
      <c r="P1087" s="222"/>
      <c r="Q1087" s="222"/>
      <c r="R1087" s="222"/>
      <c r="S1087" s="222"/>
      <c r="T1087" s="222"/>
      <c r="U1087" s="222"/>
      <c r="V1087" s="222"/>
      <c r="W1087" s="222"/>
      <c r="X1087" s="222"/>
      <c r="Y1087" s="222"/>
      <c r="Z1087" s="222"/>
      <c r="AA1087" s="222"/>
      <c r="AB1087" s="222"/>
      <c r="AC1087" s="222"/>
      <c r="AD1087" s="222"/>
      <c r="AE1087" s="222"/>
      <c r="AF1087" s="222"/>
      <c r="AG1087" s="222"/>
      <c r="AH1087" s="222"/>
      <c r="AI1087" s="222"/>
      <c r="AJ1087" s="222"/>
      <c r="AK1087" s="222"/>
      <c r="AL1087" s="222"/>
      <c r="AM1087" s="222"/>
      <c r="AN1087" s="222"/>
      <c r="AO1087" s="222"/>
      <c r="AP1087" s="222"/>
      <c r="AQ1087" s="222"/>
      <c r="AR1087" s="222"/>
      <c r="AS1087" s="222"/>
      <c r="AT1087" s="222"/>
      <c r="AU1087" s="222"/>
      <c r="AV1087" s="222"/>
      <c r="AW1087" s="222"/>
      <c r="AX1087" s="222"/>
      <c r="AY1087" s="222"/>
      <c r="AZ1087" s="222"/>
      <c r="BA1087" s="222"/>
      <c r="BB1087" s="222"/>
      <c r="BC1087" s="222"/>
      <c r="BD1087" s="222"/>
      <c r="BE1087" s="222"/>
      <c r="BF1087" s="222"/>
      <c r="BG1087" s="222"/>
      <c r="BH1087" s="222"/>
      <c r="BI1087" s="222"/>
      <c r="BJ1087" s="222"/>
      <c r="BK1087" s="222"/>
      <c r="BL1087" s="222"/>
    </row>
    <row r="1088">
      <c r="A1088" s="222"/>
      <c r="B1088" s="222"/>
      <c r="C1088" s="222"/>
      <c r="D1088" s="222"/>
      <c r="E1088" s="222"/>
      <c r="F1088" s="222"/>
      <c r="G1088" s="222"/>
      <c r="H1088" s="222"/>
      <c r="I1088" s="222"/>
      <c r="J1088" s="222"/>
      <c r="K1088" s="222"/>
      <c r="L1088" s="222"/>
      <c r="M1088" s="222"/>
      <c r="N1088" s="222"/>
      <c r="O1088" s="222"/>
      <c r="P1088" s="222"/>
      <c r="Q1088" s="222"/>
      <c r="R1088" s="222"/>
      <c r="S1088" s="222"/>
      <c r="T1088" s="222"/>
      <c r="U1088" s="222"/>
      <c r="V1088" s="222"/>
      <c r="W1088" s="222"/>
      <c r="X1088" s="222"/>
      <c r="Y1088" s="222"/>
      <c r="Z1088" s="222"/>
      <c r="AA1088" s="222"/>
      <c r="AB1088" s="222"/>
      <c r="AC1088" s="222"/>
      <c r="AD1088" s="222"/>
      <c r="AE1088" s="222"/>
      <c r="AF1088" s="222"/>
      <c r="AG1088" s="222"/>
      <c r="AH1088" s="222"/>
      <c r="AI1088" s="222"/>
      <c r="AJ1088" s="222"/>
      <c r="AK1088" s="222"/>
      <c r="AL1088" s="222"/>
      <c r="AM1088" s="222"/>
      <c r="AN1088" s="222"/>
      <c r="AO1088" s="222"/>
      <c r="AP1088" s="222"/>
      <c r="AQ1088" s="222"/>
      <c r="AR1088" s="222"/>
      <c r="AS1088" s="222"/>
      <c r="AT1088" s="222"/>
      <c r="AU1088" s="222"/>
      <c r="AV1088" s="222"/>
      <c r="AW1088" s="222"/>
      <c r="AX1088" s="222"/>
      <c r="AY1088" s="222"/>
      <c r="AZ1088" s="222"/>
      <c r="BA1088" s="222"/>
      <c r="BB1088" s="222"/>
      <c r="BC1088" s="222"/>
      <c r="BD1088" s="222"/>
      <c r="BE1088" s="222"/>
      <c r="BF1088" s="222"/>
      <c r="BG1088" s="222"/>
      <c r="BH1088" s="222"/>
      <c r="BI1088" s="222"/>
      <c r="BJ1088" s="222"/>
      <c r="BK1088" s="222"/>
      <c r="BL1088" s="222"/>
    </row>
    <row r="1089">
      <c r="A1089" s="222"/>
      <c r="B1089" s="222"/>
      <c r="C1089" s="222"/>
      <c r="D1089" s="222"/>
      <c r="E1089" s="222"/>
      <c r="F1089" s="222"/>
      <c r="G1089" s="222"/>
      <c r="H1089" s="222"/>
      <c r="I1089" s="222"/>
      <c r="J1089" s="222"/>
      <c r="K1089" s="222"/>
      <c r="L1089" s="222"/>
      <c r="M1089" s="222"/>
      <c r="N1089" s="222"/>
      <c r="O1089" s="222"/>
      <c r="P1089" s="222"/>
      <c r="Q1089" s="222"/>
      <c r="R1089" s="222"/>
      <c r="S1089" s="222"/>
      <c r="T1089" s="222"/>
      <c r="U1089" s="222"/>
      <c r="V1089" s="222"/>
      <c r="W1089" s="222"/>
      <c r="X1089" s="222"/>
      <c r="Y1089" s="222"/>
      <c r="Z1089" s="222"/>
      <c r="AA1089" s="222"/>
      <c r="AB1089" s="222"/>
      <c r="AC1089" s="222"/>
      <c r="AD1089" s="222"/>
      <c r="AE1089" s="222"/>
      <c r="AF1089" s="222"/>
      <c r="AG1089" s="222"/>
      <c r="AH1089" s="222"/>
      <c r="AI1089" s="222"/>
      <c r="AJ1089" s="222"/>
      <c r="AK1089" s="222"/>
      <c r="AL1089" s="222"/>
      <c r="AM1089" s="222"/>
      <c r="AN1089" s="222"/>
      <c r="AO1089" s="222"/>
      <c r="AP1089" s="222"/>
      <c r="AQ1089" s="222"/>
      <c r="AR1089" s="222"/>
      <c r="AS1089" s="222"/>
      <c r="AT1089" s="222"/>
      <c r="AU1089" s="222"/>
      <c r="AV1089" s="222"/>
      <c r="AW1089" s="222"/>
      <c r="AX1089" s="222"/>
      <c r="AY1089" s="222"/>
      <c r="AZ1089" s="222"/>
      <c r="BA1089" s="222"/>
      <c r="BB1089" s="222"/>
      <c r="BC1089" s="222"/>
      <c r="BD1089" s="222"/>
      <c r="BE1089" s="222"/>
      <c r="BF1089" s="222"/>
      <c r="BG1089" s="222"/>
      <c r="BH1089" s="222"/>
      <c r="BI1089" s="222"/>
      <c r="BJ1089" s="222"/>
      <c r="BK1089" s="222"/>
      <c r="BL1089" s="222"/>
    </row>
    <row r="1090">
      <c r="A1090" s="222"/>
      <c r="B1090" s="222"/>
      <c r="C1090" s="222"/>
      <c r="D1090" s="222"/>
      <c r="E1090" s="222"/>
      <c r="F1090" s="222"/>
      <c r="G1090" s="222"/>
      <c r="H1090" s="222"/>
      <c r="I1090" s="222"/>
      <c r="J1090" s="222"/>
      <c r="K1090" s="222"/>
      <c r="L1090" s="222"/>
      <c r="M1090" s="222"/>
      <c r="N1090" s="222"/>
      <c r="O1090" s="222"/>
      <c r="P1090" s="222"/>
      <c r="Q1090" s="222"/>
      <c r="R1090" s="222"/>
      <c r="S1090" s="222"/>
      <c r="T1090" s="222"/>
      <c r="U1090" s="222"/>
      <c r="V1090" s="222"/>
      <c r="W1090" s="222"/>
      <c r="X1090" s="222"/>
      <c r="Y1090" s="222"/>
      <c r="Z1090" s="222"/>
      <c r="AA1090" s="222"/>
      <c r="AB1090" s="222"/>
      <c r="AC1090" s="222"/>
      <c r="AD1090" s="222"/>
      <c r="AE1090" s="222"/>
      <c r="AF1090" s="222"/>
      <c r="AG1090" s="222"/>
      <c r="AH1090" s="222"/>
      <c r="AI1090" s="222"/>
      <c r="AJ1090" s="222"/>
      <c r="AK1090" s="222"/>
      <c r="AL1090" s="222"/>
      <c r="AM1090" s="222"/>
      <c r="AN1090" s="222"/>
      <c r="AO1090" s="222"/>
      <c r="AP1090" s="222"/>
      <c r="AQ1090" s="222"/>
      <c r="AR1090" s="222"/>
      <c r="AS1090" s="222"/>
      <c r="AT1090" s="222"/>
      <c r="AU1090" s="222"/>
      <c r="AV1090" s="222"/>
      <c r="AW1090" s="222"/>
      <c r="AX1090" s="222"/>
      <c r="AY1090" s="222"/>
      <c r="AZ1090" s="222"/>
      <c r="BA1090" s="222"/>
      <c r="BB1090" s="222"/>
      <c r="BC1090" s="222"/>
      <c r="BD1090" s="222"/>
      <c r="BE1090" s="222"/>
      <c r="BF1090" s="222"/>
      <c r="BG1090" s="222"/>
      <c r="BH1090" s="222"/>
      <c r="BI1090" s="222"/>
      <c r="BJ1090" s="222"/>
      <c r="BK1090" s="222"/>
      <c r="BL1090" s="222"/>
    </row>
    <row r="1091">
      <c r="A1091" s="222"/>
      <c r="B1091" s="222"/>
      <c r="C1091" s="222"/>
      <c r="D1091" s="222"/>
      <c r="E1091" s="222"/>
      <c r="F1091" s="222"/>
      <c r="G1091" s="222"/>
      <c r="H1091" s="222"/>
      <c r="I1091" s="222"/>
      <c r="J1091" s="222"/>
      <c r="K1091" s="222"/>
      <c r="L1091" s="222"/>
      <c r="M1091" s="222"/>
      <c r="N1091" s="222"/>
      <c r="O1091" s="222"/>
      <c r="P1091" s="222"/>
      <c r="Q1091" s="222"/>
      <c r="R1091" s="222"/>
      <c r="S1091" s="222"/>
      <c r="T1091" s="222"/>
      <c r="U1091" s="222"/>
      <c r="V1091" s="222"/>
      <c r="W1091" s="222"/>
      <c r="X1091" s="222"/>
      <c r="Y1091" s="222"/>
      <c r="Z1091" s="222"/>
      <c r="AA1091" s="222"/>
      <c r="AB1091" s="222"/>
      <c r="AC1091" s="222"/>
      <c r="AD1091" s="222"/>
      <c r="AE1091" s="222"/>
      <c r="AF1091" s="222"/>
      <c r="AG1091" s="222"/>
      <c r="AH1091" s="222"/>
      <c r="AI1091" s="222"/>
      <c r="AJ1091" s="222"/>
      <c r="AK1091" s="222"/>
      <c r="AL1091" s="222"/>
      <c r="AM1091" s="222"/>
      <c r="AN1091" s="222"/>
      <c r="AO1091" s="222"/>
      <c r="AP1091" s="222"/>
      <c r="AQ1091" s="222"/>
      <c r="AR1091" s="222"/>
      <c r="AS1091" s="222"/>
      <c r="AT1091" s="222"/>
      <c r="AU1091" s="222"/>
      <c r="AV1091" s="222"/>
      <c r="AW1091" s="222"/>
      <c r="AX1091" s="222"/>
      <c r="AY1091" s="222"/>
      <c r="AZ1091" s="222"/>
      <c r="BA1091" s="222"/>
      <c r="BB1091" s="222"/>
      <c r="BC1091" s="222"/>
      <c r="BD1091" s="222"/>
      <c r="BE1091" s="222"/>
      <c r="BF1091" s="222"/>
      <c r="BG1091" s="222"/>
      <c r="BH1091" s="222"/>
      <c r="BI1091" s="222"/>
      <c r="BJ1091" s="222"/>
      <c r="BK1091" s="222"/>
      <c r="BL1091" s="222"/>
    </row>
    <row r="1092">
      <c r="A1092" s="222"/>
      <c r="B1092" s="222"/>
      <c r="C1092" s="222"/>
      <c r="D1092" s="222"/>
      <c r="E1092" s="222"/>
      <c r="F1092" s="222"/>
      <c r="G1092" s="222"/>
      <c r="H1092" s="222"/>
      <c r="I1092" s="222"/>
      <c r="J1092" s="222"/>
      <c r="K1092" s="222"/>
      <c r="L1092" s="222"/>
      <c r="M1092" s="222"/>
      <c r="N1092" s="222"/>
      <c r="O1092" s="222"/>
      <c r="P1092" s="222"/>
      <c r="Q1092" s="222"/>
      <c r="R1092" s="222"/>
      <c r="S1092" s="222"/>
      <c r="T1092" s="222"/>
      <c r="U1092" s="222"/>
      <c r="V1092" s="222"/>
      <c r="W1092" s="222"/>
      <c r="X1092" s="222"/>
      <c r="Y1092" s="222"/>
      <c r="Z1092" s="222"/>
      <c r="AA1092" s="222"/>
      <c r="AB1092" s="222"/>
      <c r="AC1092" s="222"/>
      <c r="AD1092" s="222"/>
      <c r="AE1092" s="222"/>
      <c r="AF1092" s="222"/>
      <c r="AG1092" s="222"/>
      <c r="AH1092" s="222"/>
      <c r="AI1092" s="222"/>
      <c r="AJ1092" s="222"/>
      <c r="AK1092" s="222"/>
      <c r="AL1092" s="222"/>
      <c r="AM1092" s="222"/>
      <c r="AN1092" s="222"/>
      <c r="AO1092" s="222"/>
      <c r="AP1092" s="222"/>
      <c r="AQ1092" s="222"/>
      <c r="AR1092" s="222"/>
      <c r="AS1092" s="222"/>
      <c r="AT1092" s="222"/>
      <c r="AU1092" s="222"/>
      <c r="AV1092" s="222"/>
      <c r="AW1092" s="222"/>
      <c r="AX1092" s="222"/>
      <c r="AY1092" s="222"/>
      <c r="AZ1092" s="222"/>
      <c r="BA1092" s="222"/>
      <c r="BB1092" s="222"/>
      <c r="BC1092" s="222"/>
      <c r="BD1092" s="222"/>
      <c r="BE1092" s="222"/>
      <c r="BF1092" s="222"/>
      <c r="BG1092" s="222"/>
      <c r="BH1092" s="222"/>
      <c r="BI1092" s="222"/>
      <c r="BJ1092" s="222"/>
      <c r="BK1092" s="222"/>
      <c r="BL1092" s="222"/>
    </row>
    <row r="1093">
      <c r="A1093" s="222"/>
      <c r="B1093" s="222"/>
      <c r="C1093" s="222"/>
      <c r="D1093" s="222"/>
      <c r="E1093" s="222"/>
      <c r="F1093" s="222"/>
      <c r="G1093" s="222"/>
      <c r="H1093" s="222"/>
      <c r="I1093" s="222"/>
      <c r="J1093" s="222"/>
      <c r="K1093" s="222"/>
      <c r="L1093" s="222"/>
      <c r="M1093" s="222"/>
      <c r="N1093" s="222"/>
      <c r="O1093" s="222"/>
      <c r="P1093" s="222"/>
      <c r="Q1093" s="222"/>
      <c r="R1093" s="222"/>
      <c r="S1093" s="222"/>
      <c r="T1093" s="222"/>
      <c r="U1093" s="222"/>
      <c r="V1093" s="222"/>
      <c r="W1093" s="222"/>
      <c r="X1093" s="222"/>
      <c r="Y1093" s="222"/>
      <c r="Z1093" s="222"/>
      <c r="AA1093" s="222"/>
      <c r="AB1093" s="222"/>
      <c r="AC1093" s="222"/>
      <c r="AD1093" s="222"/>
      <c r="AE1093" s="222"/>
      <c r="AF1093" s="222"/>
      <c r="AG1093" s="222"/>
      <c r="AH1093" s="222"/>
      <c r="AI1093" s="222"/>
      <c r="AJ1093" s="222"/>
      <c r="AK1093" s="222"/>
      <c r="AL1093" s="222"/>
      <c r="AM1093" s="222"/>
      <c r="AN1093" s="222"/>
      <c r="AO1093" s="222"/>
      <c r="AP1093" s="222"/>
      <c r="AQ1093" s="222"/>
      <c r="AR1093" s="222"/>
      <c r="AS1093" s="222"/>
      <c r="AT1093" s="222"/>
      <c r="AU1093" s="222"/>
      <c r="AV1093" s="222"/>
      <c r="AW1093" s="222"/>
      <c r="AX1093" s="222"/>
      <c r="AY1093" s="222"/>
      <c r="AZ1093" s="222"/>
      <c r="BA1093" s="222"/>
      <c r="BB1093" s="222"/>
      <c r="BC1093" s="222"/>
      <c r="BD1093" s="222"/>
      <c r="BE1093" s="222"/>
      <c r="BF1093" s="222"/>
      <c r="BG1093" s="222"/>
      <c r="BH1093" s="222"/>
      <c r="BI1093" s="222"/>
      <c r="BJ1093" s="222"/>
      <c r="BK1093" s="222"/>
      <c r="BL1093" s="222"/>
    </row>
    <row r="1094">
      <c r="A1094" s="222"/>
      <c r="B1094" s="222"/>
      <c r="C1094" s="222"/>
      <c r="D1094" s="222"/>
      <c r="E1094" s="222"/>
      <c r="F1094" s="222"/>
      <c r="G1094" s="222"/>
      <c r="H1094" s="222"/>
      <c r="I1094" s="222"/>
      <c r="J1094" s="222"/>
      <c r="K1094" s="222"/>
      <c r="L1094" s="222"/>
      <c r="M1094" s="222"/>
      <c r="N1094" s="222"/>
      <c r="O1094" s="222"/>
      <c r="P1094" s="222"/>
      <c r="Q1094" s="222"/>
      <c r="R1094" s="222"/>
      <c r="S1094" s="222"/>
      <c r="T1094" s="222"/>
      <c r="U1094" s="222"/>
      <c r="V1094" s="222"/>
      <c r="W1094" s="222"/>
      <c r="X1094" s="222"/>
      <c r="Y1094" s="222"/>
      <c r="Z1094" s="222"/>
      <c r="AA1094" s="222"/>
      <c r="AB1094" s="222"/>
      <c r="AC1094" s="222"/>
      <c r="AD1094" s="222"/>
      <c r="AE1094" s="222"/>
      <c r="AF1094" s="222"/>
      <c r="AG1094" s="222"/>
      <c r="AH1094" s="222"/>
      <c r="AI1094" s="222"/>
      <c r="AJ1094" s="222"/>
      <c r="AK1094" s="222"/>
      <c r="AL1094" s="222"/>
      <c r="AM1094" s="222"/>
      <c r="AN1094" s="222"/>
      <c r="AO1094" s="222"/>
      <c r="AP1094" s="222"/>
      <c r="AQ1094" s="222"/>
      <c r="AR1094" s="222"/>
      <c r="AS1094" s="222"/>
      <c r="AT1094" s="222"/>
      <c r="AU1094" s="222"/>
      <c r="AV1094" s="222"/>
      <c r="AW1094" s="222"/>
      <c r="AX1094" s="222"/>
      <c r="AY1094" s="222"/>
      <c r="AZ1094" s="222"/>
      <c r="BA1094" s="222"/>
      <c r="BB1094" s="222"/>
      <c r="BC1094" s="222"/>
      <c r="BD1094" s="222"/>
      <c r="BE1094" s="222"/>
      <c r="BF1094" s="222"/>
      <c r="BG1094" s="222"/>
      <c r="BH1094" s="222"/>
      <c r="BI1094" s="222"/>
      <c r="BJ1094" s="222"/>
      <c r="BK1094" s="222"/>
      <c r="BL1094" s="222"/>
    </row>
    <row r="1095">
      <c r="A1095" s="222"/>
      <c r="B1095" s="222"/>
      <c r="C1095" s="222"/>
      <c r="D1095" s="222"/>
      <c r="E1095" s="222"/>
      <c r="F1095" s="222"/>
      <c r="G1095" s="222"/>
      <c r="H1095" s="222"/>
      <c r="I1095" s="222"/>
      <c r="J1095" s="222"/>
      <c r="K1095" s="222"/>
      <c r="L1095" s="222"/>
      <c r="M1095" s="222"/>
      <c r="N1095" s="222"/>
      <c r="O1095" s="222"/>
      <c r="P1095" s="222"/>
      <c r="Q1095" s="222"/>
      <c r="R1095" s="222"/>
      <c r="S1095" s="222"/>
      <c r="T1095" s="222"/>
      <c r="U1095" s="222"/>
      <c r="V1095" s="222"/>
      <c r="W1095" s="222"/>
      <c r="X1095" s="222"/>
      <c r="Y1095" s="222"/>
      <c r="Z1095" s="222"/>
      <c r="AA1095" s="222"/>
      <c r="AB1095" s="222"/>
      <c r="AC1095" s="222"/>
      <c r="AD1095" s="222"/>
      <c r="AE1095" s="222"/>
      <c r="AF1095" s="222"/>
      <c r="AG1095" s="222"/>
      <c r="AH1095" s="222"/>
      <c r="AI1095" s="222"/>
      <c r="AJ1095" s="222"/>
      <c r="AK1095" s="222"/>
      <c r="AL1095" s="222"/>
      <c r="AM1095" s="222"/>
      <c r="AN1095" s="222"/>
      <c r="AO1095" s="222"/>
      <c r="AP1095" s="222"/>
      <c r="AQ1095" s="222"/>
      <c r="AR1095" s="222"/>
      <c r="AS1095" s="222"/>
      <c r="AT1095" s="222"/>
      <c r="AU1095" s="222"/>
      <c r="AV1095" s="222"/>
      <c r="AW1095" s="222"/>
      <c r="AX1095" s="222"/>
      <c r="AY1095" s="222"/>
      <c r="AZ1095" s="222"/>
      <c r="BA1095" s="222"/>
      <c r="BB1095" s="222"/>
      <c r="BC1095" s="222"/>
      <c r="BD1095" s="222"/>
      <c r="BE1095" s="222"/>
      <c r="BF1095" s="222"/>
      <c r="BG1095" s="222"/>
      <c r="BH1095" s="222"/>
      <c r="BI1095" s="222"/>
      <c r="BJ1095" s="222"/>
      <c r="BK1095" s="222"/>
      <c r="BL1095" s="222"/>
    </row>
    <row r="1096">
      <c r="A1096" s="222"/>
      <c r="B1096" s="222"/>
      <c r="C1096" s="222"/>
      <c r="D1096" s="222"/>
      <c r="E1096" s="222"/>
      <c r="F1096" s="222"/>
      <c r="G1096" s="222"/>
      <c r="H1096" s="222"/>
      <c r="I1096" s="222"/>
      <c r="J1096" s="222"/>
      <c r="K1096" s="222"/>
      <c r="L1096" s="222"/>
      <c r="M1096" s="222"/>
      <c r="N1096" s="222"/>
      <c r="O1096" s="222"/>
      <c r="P1096" s="222"/>
      <c r="Q1096" s="222"/>
      <c r="R1096" s="222"/>
      <c r="S1096" s="222"/>
      <c r="T1096" s="222"/>
      <c r="U1096" s="222"/>
      <c r="V1096" s="222"/>
      <c r="W1096" s="222"/>
      <c r="X1096" s="222"/>
      <c r="Y1096" s="222"/>
      <c r="Z1096" s="222"/>
      <c r="AA1096" s="222"/>
      <c r="AB1096" s="222"/>
      <c r="AC1096" s="222"/>
      <c r="AD1096" s="222"/>
      <c r="AE1096" s="222"/>
      <c r="AF1096" s="222"/>
      <c r="AG1096" s="222"/>
      <c r="AH1096" s="222"/>
      <c r="AI1096" s="222"/>
      <c r="AJ1096" s="222"/>
      <c r="AK1096" s="222"/>
      <c r="AL1096" s="222"/>
      <c r="AM1096" s="222"/>
      <c r="AN1096" s="222"/>
      <c r="AO1096" s="222"/>
      <c r="AP1096" s="222"/>
      <c r="AQ1096" s="222"/>
      <c r="AR1096" s="222"/>
      <c r="AS1096" s="222"/>
      <c r="AT1096" s="222"/>
      <c r="AU1096" s="222"/>
      <c r="AV1096" s="222"/>
      <c r="AW1096" s="222"/>
      <c r="AX1096" s="222"/>
      <c r="AY1096" s="222"/>
      <c r="AZ1096" s="222"/>
      <c r="BA1096" s="222"/>
      <c r="BB1096" s="222"/>
      <c r="BC1096" s="222"/>
      <c r="BD1096" s="222"/>
      <c r="BE1096" s="222"/>
      <c r="BF1096" s="222"/>
      <c r="BG1096" s="222"/>
      <c r="BH1096" s="222"/>
      <c r="BI1096" s="222"/>
      <c r="BJ1096" s="222"/>
      <c r="BK1096" s="222"/>
      <c r="BL1096" s="222"/>
    </row>
    <row r="1097">
      <c r="A1097" s="222"/>
      <c r="B1097" s="222"/>
      <c r="C1097" s="222"/>
      <c r="D1097" s="222"/>
      <c r="E1097" s="222"/>
      <c r="F1097" s="222"/>
      <c r="G1097" s="222"/>
      <c r="H1097" s="222"/>
      <c r="I1097" s="222"/>
      <c r="J1097" s="222"/>
      <c r="K1097" s="222"/>
      <c r="L1097" s="222"/>
      <c r="M1097" s="222"/>
      <c r="N1097" s="222"/>
      <c r="O1097" s="222"/>
      <c r="P1097" s="222"/>
      <c r="Q1097" s="222"/>
      <c r="R1097" s="222"/>
      <c r="S1097" s="222"/>
      <c r="T1097" s="222"/>
      <c r="U1097" s="222"/>
      <c r="V1097" s="222"/>
      <c r="W1097" s="222"/>
      <c r="X1097" s="222"/>
      <c r="Y1097" s="222"/>
      <c r="Z1097" s="222"/>
      <c r="AA1097" s="222"/>
      <c r="AB1097" s="222"/>
      <c r="AC1097" s="222"/>
      <c r="AD1097" s="222"/>
      <c r="AE1097" s="222"/>
      <c r="AF1097" s="222"/>
      <c r="AG1097" s="222"/>
      <c r="AH1097" s="222"/>
      <c r="AI1097" s="222"/>
      <c r="AJ1097" s="222"/>
      <c r="AK1097" s="222"/>
      <c r="AL1097" s="222"/>
      <c r="AM1097" s="222"/>
      <c r="AN1097" s="222"/>
      <c r="AO1097" s="222"/>
      <c r="AP1097" s="222"/>
      <c r="AQ1097" s="222"/>
      <c r="AR1097" s="222"/>
      <c r="AS1097" s="222"/>
      <c r="AT1097" s="222"/>
      <c r="AU1097" s="222"/>
      <c r="AV1097" s="222"/>
      <c r="AW1097" s="222"/>
      <c r="AX1097" s="222"/>
      <c r="AY1097" s="222"/>
      <c r="AZ1097" s="222"/>
      <c r="BA1097" s="222"/>
      <c r="BB1097" s="222"/>
      <c r="BC1097" s="222"/>
      <c r="BD1097" s="222"/>
      <c r="BE1097" s="222"/>
      <c r="BF1097" s="222"/>
      <c r="BG1097" s="222"/>
      <c r="BH1097" s="222"/>
      <c r="BI1097" s="222"/>
      <c r="BJ1097" s="222"/>
      <c r="BK1097" s="222"/>
      <c r="BL1097" s="222"/>
    </row>
    <row r="1098">
      <c r="A1098" s="222"/>
      <c r="B1098" s="222"/>
      <c r="C1098" s="222"/>
      <c r="D1098" s="222"/>
      <c r="E1098" s="222"/>
      <c r="F1098" s="222"/>
      <c r="G1098" s="222"/>
      <c r="H1098" s="222"/>
      <c r="I1098" s="222"/>
      <c r="J1098" s="222"/>
      <c r="K1098" s="222"/>
      <c r="L1098" s="222"/>
      <c r="M1098" s="222"/>
      <c r="N1098" s="222"/>
      <c r="O1098" s="222"/>
      <c r="P1098" s="222"/>
      <c r="Q1098" s="222"/>
      <c r="R1098" s="222"/>
      <c r="S1098" s="222"/>
      <c r="T1098" s="222"/>
      <c r="U1098" s="222"/>
      <c r="V1098" s="222"/>
      <c r="W1098" s="222"/>
      <c r="X1098" s="222"/>
      <c r="Y1098" s="222"/>
      <c r="Z1098" s="222"/>
      <c r="AA1098" s="222"/>
      <c r="AB1098" s="222"/>
      <c r="AC1098" s="222"/>
      <c r="AD1098" s="222"/>
      <c r="AE1098" s="222"/>
      <c r="AF1098" s="222"/>
      <c r="AG1098" s="222"/>
      <c r="AH1098" s="222"/>
      <c r="AI1098" s="222"/>
      <c r="AJ1098" s="222"/>
      <c r="AK1098" s="222"/>
      <c r="AL1098" s="222"/>
      <c r="AM1098" s="222"/>
      <c r="AN1098" s="222"/>
      <c r="AO1098" s="222"/>
      <c r="AP1098" s="222"/>
      <c r="AQ1098" s="222"/>
      <c r="AR1098" s="222"/>
      <c r="AS1098" s="222"/>
      <c r="AT1098" s="222"/>
      <c r="AU1098" s="222"/>
      <c r="AV1098" s="222"/>
      <c r="AW1098" s="222"/>
      <c r="AX1098" s="222"/>
      <c r="AY1098" s="222"/>
      <c r="AZ1098" s="222"/>
      <c r="BA1098" s="222"/>
      <c r="BB1098" s="222"/>
      <c r="BC1098" s="222"/>
      <c r="BD1098" s="222"/>
      <c r="BE1098" s="222"/>
      <c r="BF1098" s="222"/>
      <c r="BG1098" s="222"/>
      <c r="BH1098" s="222"/>
      <c r="BI1098" s="222"/>
      <c r="BJ1098" s="222"/>
      <c r="BK1098" s="222"/>
      <c r="BL1098" s="222"/>
    </row>
    <row r="1099">
      <c r="A1099" s="222"/>
      <c r="B1099" s="222"/>
      <c r="C1099" s="222"/>
      <c r="D1099" s="222"/>
      <c r="E1099" s="222"/>
      <c r="F1099" s="222"/>
      <c r="G1099" s="222"/>
      <c r="H1099" s="222"/>
      <c r="I1099" s="222"/>
      <c r="J1099" s="222"/>
      <c r="K1099" s="222"/>
      <c r="L1099" s="222"/>
      <c r="M1099" s="222"/>
      <c r="N1099" s="222"/>
      <c r="O1099" s="222"/>
      <c r="P1099" s="222"/>
      <c r="Q1099" s="222"/>
      <c r="R1099" s="222"/>
      <c r="S1099" s="222"/>
      <c r="T1099" s="222"/>
      <c r="U1099" s="222"/>
      <c r="V1099" s="222"/>
      <c r="W1099" s="222"/>
      <c r="X1099" s="222"/>
      <c r="Y1099" s="222"/>
      <c r="Z1099" s="222"/>
      <c r="AA1099" s="222"/>
      <c r="AB1099" s="222"/>
      <c r="AC1099" s="222"/>
      <c r="AD1099" s="222"/>
      <c r="AE1099" s="222"/>
      <c r="AF1099" s="222"/>
      <c r="AG1099" s="222"/>
      <c r="AH1099" s="222"/>
      <c r="AI1099" s="222"/>
      <c r="AJ1099" s="222"/>
      <c r="AK1099" s="222"/>
      <c r="AL1099" s="222"/>
      <c r="AM1099" s="222"/>
      <c r="AN1099" s="222"/>
      <c r="AO1099" s="222"/>
      <c r="AP1099" s="222"/>
      <c r="AQ1099" s="222"/>
      <c r="AR1099" s="222"/>
      <c r="AS1099" s="222"/>
      <c r="AT1099" s="222"/>
      <c r="AU1099" s="222"/>
      <c r="AV1099" s="222"/>
      <c r="AW1099" s="222"/>
      <c r="AX1099" s="222"/>
      <c r="AY1099" s="222"/>
      <c r="AZ1099" s="222"/>
      <c r="BA1099" s="222"/>
      <c r="BB1099" s="222"/>
      <c r="BC1099" s="222"/>
      <c r="BD1099" s="222"/>
      <c r="BE1099" s="222"/>
      <c r="BF1099" s="222"/>
      <c r="BG1099" s="222"/>
      <c r="BH1099" s="222"/>
      <c r="BI1099" s="222"/>
      <c r="BJ1099" s="222"/>
      <c r="BK1099" s="222"/>
      <c r="BL1099" s="222"/>
    </row>
    <row r="1100">
      <c r="A1100" s="222"/>
      <c r="B1100" s="222"/>
      <c r="C1100" s="222"/>
      <c r="D1100" s="222"/>
      <c r="E1100" s="222"/>
      <c r="F1100" s="222"/>
      <c r="G1100" s="222"/>
      <c r="H1100" s="222"/>
      <c r="I1100" s="222"/>
      <c r="J1100" s="222"/>
      <c r="K1100" s="222"/>
      <c r="L1100" s="222"/>
      <c r="M1100" s="222"/>
      <c r="N1100" s="222"/>
      <c r="O1100" s="222"/>
      <c r="P1100" s="222"/>
      <c r="Q1100" s="222"/>
      <c r="R1100" s="222"/>
      <c r="S1100" s="222"/>
      <c r="T1100" s="222"/>
      <c r="U1100" s="222"/>
      <c r="V1100" s="222"/>
      <c r="W1100" s="222"/>
      <c r="X1100" s="222"/>
      <c r="Y1100" s="222"/>
      <c r="Z1100" s="222"/>
      <c r="AA1100" s="222"/>
      <c r="AB1100" s="222"/>
      <c r="AC1100" s="222"/>
      <c r="AD1100" s="222"/>
      <c r="AE1100" s="222"/>
      <c r="AF1100" s="222"/>
      <c r="AG1100" s="222"/>
      <c r="AH1100" s="222"/>
      <c r="AI1100" s="222"/>
      <c r="AJ1100" s="222"/>
      <c r="AK1100" s="222"/>
      <c r="AL1100" s="222"/>
      <c r="AM1100" s="222"/>
      <c r="AN1100" s="222"/>
      <c r="AO1100" s="222"/>
      <c r="AP1100" s="222"/>
      <c r="AQ1100" s="222"/>
      <c r="AR1100" s="222"/>
      <c r="AS1100" s="222"/>
      <c r="AT1100" s="222"/>
      <c r="AU1100" s="222"/>
      <c r="AV1100" s="222"/>
      <c r="AW1100" s="222"/>
      <c r="AX1100" s="222"/>
      <c r="AY1100" s="222"/>
      <c r="AZ1100" s="222"/>
      <c r="BA1100" s="222"/>
      <c r="BB1100" s="222"/>
      <c r="BC1100" s="222"/>
      <c r="BD1100" s="222"/>
      <c r="BE1100" s="222"/>
      <c r="BF1100" s="222"/>
      <c r="BG1100" s="222"/>
      <c r="BH1100" s="222"/>
      <c r="BI1100" s="222"/>
      <c r="BJ1100" s="222"/>
      <c r="BK1100" s="222"/>
      <c r="BL1100" s="222"/>
    </row>
    <row r="1101">
      <c r="A1101" s="222"/>
      <c r="B1101" s="222"/>
      <c r="C1101" s="222"/>
      <c r="D1101" s="222"/>
      <c r="E1101" s="222"/>
      <c r="F1101" s="222"/>
      <c r="G1101" s="222"/>
      <c r="H1101" s="222"/>
      <c r="I1101" s="222"/>
      <c r="J1101" s="222"/>
      <c r="K1101" s="222"/>
      <c r="L1101" s="222"/>
      <c r="M1101" s="222"/>
      <c r="N1101" s="222"/>
      <c r="O1101" s="222"/>
      <c r="P1101" s="222"/>
      <c r="Q1101" s="222"/>
      <c r="R1101" s="222"/>
      <c r="S1101" s="222"/>
      <c r="T1101" s="222"/>
      <c r="U1101" s="222"/>
      <c r="V1101" s="222"/>
      <c r="W1101" s="222"/>
      <c r="X1101" s="222"/>
      <c r="Y1101" s="222"/>
      <c r="Z1101" s="222"/>
      <c r="AA1101" s="222"/>
      <c r="AB1101" s="222"/>
      <c r="AC1101" s="222"/>
      <c r="AD1101" s="222"/>
      <c r="AE1101" s="222"/>
      <c r="AF1101" s="222"/>
      <c r="AG1101" s="222"/>
      <c r="AH1101" s="222"/>
      <c r="AI1101" s="222"/>
      <c r="AJ1101" s="222"/>
      <c r="AK1101" s="222"/>
      <c r="AL1101" s="222"/>
      <c r="AM1101" s="222"/>
      <c r="AN1101" s="222"/>
      <c r="AO1101" s="222"/>
      <c r="AP1101" s="222"/>
      <c r="AQ1101" s="222"/>
      <c r="AR1101" s="222"/>
      <c r="AS1101" s="222"/>
      <c r="AT1101" s="222"/>
      <c r="AU1101" s="222"/>
      <c r="AV1101" s="222"/>
      <c r="AW1101" s="222"/>
      <c r="AX1101" s="222"/>
      <c r="AY1101" s="222"/>
      <c r="AZ1101" s="222"/>
      <c r="BA1101" s="222"/>
      <c r="BB1101" s="222"/>
      <c r="BC1101" s="222"/>
      <c r="BD1101" s="222"/>
      <c r="BE1101" s="222"/>
      <c r="BF1101" s="222"/>
      <c r="BG1101" s="222"/>
      <c r="BH1101" s="222"/>
      <c r="BI1101" s="222"/>
      <c r="BJ1101" s="222"/>
      <c r="BK1101" s="222"/>
      <c r="BL1101" s="222"/>
    </row>
    <row r="1102">
      <c r="A1102" s="222"/>
      <c r="B1102" s="222"/>
      <c r="C1102" s="222"/>
      <c r="D1102" s="222"/>
      <c r="E1102" s="222"/>
      <c r="F1102" s="222"/>
      <c r="G1102" s="222"/>
      <c r="H1102" s="222"/>
      <c r="I1102" s="222"/>
      <c r="J1102" s="222"/>
      <c r="K1102" s="222"/>
      <c r="L1102" s="222"/>
      <c r="M1102" s="222"/>
      <c r="N1102" s="222"/>
      <c r="O1102" s="222"/>
      <c r="P1102" s="222"/>
      <c r="Q1102" s="222"/>
      <c r="R1102" s="222"/>
      <c r="S1102" s="222"/>
      <c r="T1102" s="222"/>
      <c r="U1102" s="222"/>
      <c r="V1102" s="222"/>
      <c r="W1102" s="222"/>
      <c r="X1102" s="222"/>
      <c r="Y1102" s="222"/>
      <c r="Z1102" s="222"/>
      <c r="AA1102" s="222"/>
      <c r="AB1102" s="222"/>
      <c r="AC1102" s="222"/>
      <c r="AD1102" s="222"/>
      <c r="AE1102" s="222"/>
      <c r="AF1102" s="222"/>
      <c r="AG1102" s="222"/>
      <c r="AH1102" s="222"/>
      <c r="AI1102" s="222"/>
      <c r="AJ1102" s="222"/>
      <c r="AK1102" s="222"/>
      <c r="AL1102" s="222"/>
      <c r="AM1102" s="222"/>
      <c r="AN1102" s="222"/>
      <c r="AO1102" s="222"/>
      <c r="AP1102" s="222"/>
      <c r="AQ1102" s="222"/>
      <c r="AR1102" s="222"/>
      <c r="AS1102" s="222"/>
      <c r="AT1102" s="222"/>
      <c r="AU1102" s="222"/>
      <c r="AV1102" s="222"/>
      <c r="AW1102" s="222"/>
      <c r="AX1102" s="222"/>
      <c r="AY1102" s="222"/>
      <c r="AZ1102" s="222"/>
      <c r="BA1102" s="222"/>
      <c r="BB1102" s="222"/>
      <c r="BC1102" s="222"/>
      <c r="BD1102" s="222"/>
      <c r="BE1102" s="222"/>
      <c r="BF1102" s="222"/>
      <c r="BG1102" s="222"/>
      <c r="BH1102" s="222"/>
      <c r="BI1102" s="222"/>
      <c r="BJ1102" s="222"/>
      <c r="BK1102" s="222"/>
      <c r="BL1102" s="222"/>
    </row>
    <row r="1103">
      <c r="A1103" s="222"/>
      <c r="B1103" s="222"/>
      <c r="C1103" s="222"/>
      <c r="D1103" s="222"/>
      <c r="E1103" s="222"/>
      <c r="F1103" s="222"/>
      <c r="G1103" s="222"/>
      <c r="H1103" s="222"/>
      <c r="I1103" s="222"/>
      <c r="J1103" s="222"/>
      <c r="K1103" s="222"/>
      <c r="L1103" s="222"/>
      <c r="M1103" s="222"/>
      <c r="N1103" s="222"/>
      <c r="O1103" s="222"/>
      <c r="P1103" s="222"/>
      <c r="Q1103" s="222"/>
      <c r="R1103" s="222"/>
      <c r="S1103" s="222"/>
      <c r="T1103" s="222"/>
      <c r="U1103" s="222"/>
      <c r="V1103" s="222"/>
      <c r="W1103" s="222"/>
      <c r="X1103" s="222"/>
      <c r="Y1103" s="222"/>
      <c r="Z1103" s="222"/>
      <c r="AA1103" s="222"/>
      <c r="AB1103" s="222"/>
      <c r="AC1103" s="222"/>
      <c r="AD1103" s="222"/>
      <c r="AE1103" s="222"/>
      <c r="AF1103" s="222"/>
      <c r="AG1103" s="222"/>
      <c r="AH1103" s="222"/>
      <c r="AI1103" s="222"/>
      <c r="AJ1103" s="222"/>
      <c r="AK1103" s="222"/>
      <c r="AL1103" s="222"/>
      <c r="AM1103" s="222"/>
      <c r="AN1103" s="222"/>
      <c r="AO1103" s="222"/>
      <c r="AP1103" s="222"/>
      <c r="AQ1103" s="222"/>
      <c r="AR1103" s="222"/>
      <c r="AS1103" s="222"/>
      <c r="AT1103" s="222"/>
      <c r="AU1103" s="222"/>
      <c r="AV1103" s="222"/>
      <c r="AW1103" s="222"/>
      <c r="AX1103" s="222"/>
      <c r="AY1103" s="222"/>
      <c r="AZ1103" s="222"/>
      <c r="BA1103" s="222"/>
      <c r="BB1103" s="222"/>
      <c r="BC1103" s="222"/>
      <c r="BD1103" s="222"/>
      <c r="BE1103" s="222"/>
      <c r="BF1103" s="222"/>
      <c r="BG1103" s="222"/>
      <c r="BH1103" s="222"/>
      <c r="BI1103" s="222"/>
      <c r="BJ1103" s="222"/>
      <c r="BK1103" s="222"/>
      <c r="BL1103" s="222"/>
    </row>
    <row r="1104">
      <c r="A1104" s="222"/>
      <c r="B1104" s="222"/>
      <c r="C1104" s="222"/>
      <c r="D1104" s="222"/>
      <c r="E1104" s="222"/>
      <c r="F1104" s="222"/>
      <c r="G1104" s="222"/>
      <c r="H1104" s="222"/>
      <c r="I1104" s="222"/>
      <c r="J1104" s="222"/>
      <c r="K1104" s="222"/>
      <c r="L1104" s="222"/>
      <c r="M1104" s="222"/>
      <c r="N1104" s="222"/>
      <c r="O1104" s="222"/>
      <c r="P1104" s="222"/>
      <c r="Q1104" s="222"/>
      <c r="R1104" s="222"/>
      <c r="S1104" s="222"/>
      <c r="T1104" s="222"/>
      <c r="U1104" s="222"/>
      <c r="V1104" s="222"/>
      <c r="W1104" s="222"/>
      <c r="X1104" s="222"/>
      <c r="Y1104" s="222"/>
      <c r="Z1104" s="222"/>
      <c r="AA1104" s="222"/>
      <c r="AB1104" s="222"/>
      <c r="AC1104" s="222"/>
      <c r="AD1104" s="222"/>
      <c r="AE1104" s="222"/>
      <c r="AF1104" s="222"/>
      <c r="AG1104" s="222"/>
      <c r="AH1104" s="222"/>
      <c r="AI1104" s="222"/>
      <c r="AJ1104" s="222"/>
      <c r="AK1104" s="222"/>
      <c r="AL1104" s="222"/>
      <c r="AM1104" s="222"/>
      <c r="AN1104" s="222"/>
      <c r="AO1104" s="222"/>
      <c r="AP1104" s="222"/>
      <c r="AQ1104" s="222"/>
      <c r="AR1104" s="222"/>
      <c r="AS1104" s="222"/>
      <c r="AT1104" s="222"/>
      <c r="AU1104" s="222"/>
      <c r="AV1104" s="222"/>
      <c r="AW1104" s="222"/>
      <c r="AX1104" s="222"/>
      <c r="AY1104" s="222"/>
      <c r="AZ1104" s="222"/>
      <c r="BA1104" s="222"/>
      <c r="BB1104" s="222"/>
      <c r="BC1104" s="222"/>
      <c r="BD1104" s="222"/>
      <c r="BE1104" s="222"/>
      <c r="BF1104" s="222"/>
      <c r="BG1104" s="222"/>
      <c r="BH1104" s="222"/>
      <c r="BI1104" s="222"/>
      <c r="BJ1104" s="222"/>
      <c r="BK1104" s="222"/>
      <c r="BL1104" s="222"/>
    </row>
    <row r="1105">
      <c r="A1105" s="222"/>
      <c r="B1105" s="222"/>
      <c r="C1105" s="222"/>
      <c r="D1105" s="222"/>
      <c r="E1105" s="222"/>
      <c r="F1105" s="222"/>
      <c r="G1105" s="222"/>
      <c r="H1105" s="222"/>
      <c r="I1105" s="222"/>
      <c r="J1105" s="222"/>
      <c r="K1105" s="222"/>
      <c r="L1105" s="222"/>
      <c r="M1105" s="222"/>
      <c r="N1105" s="222"/>
      <c r="O1105" s="222"/>
      <c r="P1105" s="222"/>
      <c r="Q1105" s="222"/>
      <c r="R1105" s="222"/>
      <c r="S1105" s="222"/>
      <c r="T1105" s="222"/>
      <c r="U1105" s="222"/>
      <c r="V1105" s="222"/>
      <c r="W1105" s="222"/>
      <c r="X1105" s="222"/>
      <c r="Y1105" s="222"/>
      <c r="Z1105" s="222"/>
      <c r="AA1105" s="222"/>
      <c r="AB1105" s="222"/>
      <c r="AC1105" s="222"/>
      <c r="AD1105" s="222"/>
      <c r="AE1105" s="222"/>
      <c r="AF1105" s="222"/>
      <c r="AG1105" s="222"/>
      <c r="AH1105" s="222"/>
      <c r="AI1105" s="222"/>
      <c r="AJ1105" s="222"/>
      <c r="AK1105" s="222"/>
      <c r="AL1105" s="222"/>
      <c r="AM1105" s="222"/>
      <c r="AN1105" s="222"/>
      <c r="AO1105" s="222"/>
      <c r="AP1105" s="222"/>
      <c r="AQ1105" s="222"/>
      <c r="AR1105" s="222"/>
      <c r="AS1105" s="222"/>
      <c r="AT1105" s="222"/>
      <c r="AU1105" s="222"/>
      <c r="AV1105" s="222"/>
      <c r="AW1105" s="222"/>
      <c r="AX1105" s="222"/>
      <c r="AY1105" s="222"/>
      <c r="AZ1105" s="222"/>
      <c r="BA1105" s="222"/>
      <c r="BB1105" s="222"/>
      <c r="BC1105" s="222"/>
      <c r="BD1105" s="222"/>
      <c r="BE1105" s="222"/>
      <c r="BF1105" s="222"/>
      <c r="BG1105" s="222"/>
      <c r="BH1105" s="222"/>
      <c r="BI1105" s="222"/>
      <c r="BJ1105" s="222"/>
      <c r="BK1105" s="222"/>
      <c r="BL1105" s="222"/>
    </row>
    <row r="1106">
      <c r="A1106" s="222"/>
      <c r="B1106" s="222"/>
      <c r="C1106" s="222"/>
      <c r="D1106" s="222"/>
      <c r="E1106" s="222"/>
      <c r="F1106" s="222"/>
      <c r="G1106" s="222"/>
      <c r="H1106" s="222"/>
      <c r="I1106" s="222"/>
      <c r="J1106" s="222"/>
      <c r="K1106" s="222"/>
      <c r="L1106" s="222"/>
      <c r="M1106" s="222"/>
      <c r="N1106" s="222"/>
      <c r="O1106" s="222"/>
      <c r="P1106" s="222"/>
      <c r="Q1106" s="222"/>
      <c r="R1106" s="222"/>
      <c r="S1106" s="222"/>
      <c r="T1106" s="222"/>
      <c r="U1106" s="222"/>
      <c r="V1106" s="222"/>
      <c r="W1106" s="222"/>
      <c r="X1106" s="222"/>
      <c r="Y1106" s="222"/>
      <c r="Z1106" s="222"/>
      <c r="AA1106" s="222"/>
      <c r="AB1106" s="222"/>
      <c r="AC1106" s="222"/>
      <c r="AD1106" s="222"/>
      <c r="AE1106" s="222"/>
      <c r="AF1106" s="222"/>
      <c r="AG1106" s="222"/>
      <c r="AH1106" s="222"/>
      <c r="AI1106" s="222"/>
      <c r="AJ1106" s="222"/>
      <c r="AK1106" s="222"/>
      <c r="AL1106" s="222"/>
      <c r="AM1106" s="222"/>
      <c r="AN1106" s="222"/>
      <c r="AO1106" s="222"/>
      <c r="AP1106" s="222"/>
      <c r="AQ1106" s="222"/>
      <c r="AR1106" s="222"/>
      <c r="AS1106" s="222"/>
      <c r="AT1106" s="222"/>
      <c r="AU1106" s="222"/>
      <c r="AV1106" s="222"/>
      <c r="AW1106" s="222"/>
      <c r="AX1106" s="222"/>
      <c r="AY1106" s="222"/>
      <c r="AZ1106" s="222"/>
      <c r="BA1106" s="222"/>
      <c r="BB1106" s="222"/>
      <c r="BC1106" s="222"/>
      <c r="BD1106" s="222"/>
      <c r="BE1106" s="222"/>
      <c r="BF1106" s="222"/>
      <c r="BG1106" s="222"/>
      <c r="BH1106" s="222"/>
      <c r="BI1106" s="222"/>
      <c r="BJ1106" s="222"/>
      <c r="BK1106" s="222"/>
      <c r="BL1106" s="222"/>
    </row>
    <row r="1107">
      <c r="A1107" s="222"/>
      <c r="B1107" s="222"/>
      <c r="C1107" s="222"/>
      <c r="D1107" s="222"/>
      <c r="E1107" s="222"/>
      <c r="F1107" s="222"/>
      <c r="G1107" s="222"/>
      <c r="H1107" s="222"/>
      <c r="I1107" s="222"/>
      <c r="J1107" s="222"/>
      <c r="K1107" s="222"/>
      <c r="L1107" s="222"/>
      <c r="M1107" s="222"/>
      <c r="N1107" s="222"/>
      <c r="O1107" s="222"/>
      <c r="P1107" s="222"/>
      <c r="Q1107" s="222"/>
      <c r="R1107" s="222"/>
      <c r="S1107" s="222"/>
      <c r="T1107" s="222"/>
      <c r="U1107" s="222"/>
      <c r="V1107" s="222"/>
      <c r="W1107" s="222"/>
      <c r="X1107" s="222"/>
      <c r="Y1107" s="222"/>
      <c r="Z1107" s="222"/>
      <c r="AA1107" s="222"/>
      <c r="AB1107" s="222"/>
      <c r="AC1107" s="222"/>
      <c r="AD1107" s="222"/>
      <c r="AE1107" s="222"/>
      <c r="AF1107" s="222"/>
      <c r="AG1107" s="222"/>
      <c r="AH1107" s="222"/>
      <c r="AI1107" s="222"/>
      <c r="AJ1107" s="222"/>
      <c r="AK1107" s="222"/>
      <c r="AL1107" s="222"/>
      <c r="AM1107" s="222"/>
      <c r="AN1107" s="222"/>
      <c r="AO1107" s="222"/>
      <c r="AP1107" s="222"/>
      <c r="AQ1107" s="222"/>
      <c r="AR1107" s="222"/>
      <c r="AS1107" s="222"/>
      <c r="AT1107" s="222"/>
      <c r="AU1107" s="222"/>
      <c r="AV1107" s="222"/>
      <c r="AW1107" s="222"/>
      <c r="AX1107" s="222"/>
      <c r="AY1107" s="222"/>
      <c r="AZ1107" s="222"/>
      <c r="BA1107" s="222"/>
      <c r="BB1107" s="222"/>
      <c r="BC1107" s="222"/>
      <c r="BD1107" s="222"/>
      <c r="BE1107" s="222"/>
      <c r="BF1107" s="222"/>
      <c r="BG1107" s="222"/>
      <c r="BH1107" s="222"/>
      <c r="BI1107" s="222"/>
      <c r="BJ1107" s="222"/>
      <c r="BK1107" s="222"/>
      <c r="BL1107" s="222"/>
    </row>
    <row r="1108">
      <c r="A1108" s="222"/>
      <c r="B1108" s="222"/>
      <c r="C1108" s="222"/>
      <c r="D1108" s="222"/>
      <c r="E1108" s="222"/>
      <c r="F1108" s="222"/>
      <c r="G1108" s="222"/>
      <c r="H1108" s="222"/>
      <c r="I1108" s="222"/>
      <c r="J1108" s="222"/>
      <c r="K1108" s="222"/>
      <c r="L1108" s="222"/>
      <c r="M1108" s="222"/>
      <c r="N1108" s="222"/>
      <c r="O1108" s="222"/>
      <c r="P1108" s="222"/>
      <c r="Q1108" s="222"/>
      <c r="R1108" s="222"/>
      <c r="S1108" s="222"/>
      <c r="T1108" s="222"/>
      <c r="U1108" s="222"/>
      <c r="V1108" s="222"/>
      <c r="W1108" s="222"/>
      <c r="X1108" s="222"/>
      <c r="Y1108" s="222"/>
      <c r="Z1108" s="222"/>
      <c r="AA1108" s="222"/>
      <c r="AB1108" s="222"/>
      <c r="AC1108" s="222"/>
      <c r="AD1108" s="222"/>
      <c r="AE1108" s="222"/>
      <c r="AF1108" s="222"/>
      <c r="AG1108" s="222"/>
      <c r="AH1108" s="222"/>
      <c r="AI1108" s="222"/>
      <c r="AJ1108" s="222"/>
      <c r="AK1108" s="222"/>
      <c r="AL1108" s="222"/>
      <c r="AM1108" s="222"/>
      <c r="AN1108" s="222"/>
      <c r="AO1108" s="222"/>
      <c r="AP1108" s="222"/>
      <c r="AQ1108" s="222"/>
      <c r="AR1108" s="222"/>
      <c r="AS1108" s="222"/>
      <c r="AT1108" s="222"/>
      <c r="AU1108" s="222"/>
      <c r="AV1108" s="222"/>
      <c r="AW1108" s="222"/>
      <c r="AX1108" s="222"/>
      <c r="AY1108" s="222"/>
      <c r="AZ1108" s="222"/>
      <c r="BA1108" s="222"/>
      <c r="BB1108" s="222"/>
      <c r="BC1108" s="222"/>
      <c r="BD1108" s="222"/>
      <c r="BE1108" s="222"/>
      <c r="BF1108" s="222"/>
      <c r="BG1108" s="222"/>
      <c r="BH1108" s="222"/>
      <c r="BI1108" s="222"/>
      <c r="BJ1108" s="222"/>
      <c r="BK1108" s="222"/>
      <c r="BL1108" s="222"/>
    </row>
    <row r="1109">
      <c r="A1109" s="222"/>
      <c r="B1109" s="222"/>
      <c r="C1109" s="222"/>
      <c r="D1109" s="222"/>
      <c r="E1109" s="222"/>
      <c r="F1109" s="222"/>
      <c r="G1109" s="222"/>
      <c r="H1109" s="222"/>
      <c r="I1109" s="222"/>
      <c r="J1109" s="222"/>
      <c r="K1109" s="222"/>
      <c r="L1109" s="222"/>
      <c r="M1109" s="222"/>
      <c r="N1109" s="222"/>
      <c r="O1109" s="222"/>
      <c r="P1109" s="222"/>
      <c r="Q1109" s="222"/>
      <c r="R1109" s="222"/>
      <c r="S1109" s="222"/>
      <c r="T1109" s="222"/>
      <c r="U1109" s="222"/>
      <c r="V1109" s="222"/>
      <c r="W1109" s="222"/>
      <c r="X1109" s="222"/>
      <c r="Y1109" s="222"/>
      <c r="Z1109" s="222"/>
      <c r="AA1109" s="222"/>
      <c r="AB1109" s="222"/>
      <c r="AC1109" s="222"/>
      <c r="AD1109" s="222"/>
      <c r="AE1109" s="222"/>
      <c r="AF1109" s="222"/>
      <c r="AG1109" s="222"/>
      <c r="AH1109" s="222"/>
      <c r="AI1109" s="222"/>
      <c r="AJ1109" s="222"/>
      <c r="AK1109" s="222"/>
      <c r="AL1109" s="222"/>
      <c r="AM1109" s="222"/>
      <c r="AN1109" s="222"/>
      <c r="AO1109" s="222"/>
      <c r="AP1109" s="222"/>
      <c r="AQ1109" s="222"/>
      <c r="AR1109" s="222"/>
      <c r="AS1109" s="222"/>
      <c r="AT1109" s="222"/>
      <c r="AU1109" s="222"/>
      <c r="AV1109" s="222"/>
      <c r="AW1109" s="222"/>
      <c r="AX1109" s="222"/>
      <c r="AY1109" s="222"/>
      <c r="AZ1109" s="222"/>
      <c r="BA1109" s="222"/>
      <c r="BB1109" s="222"/>
      <c r="BC1109" s="222"/>
      <c r="BD1109" s="222"/>
      <c r="BE1109" s="222"/>
      <c r="BF1109" s="222"/>
      <c r="BG1109" s="222"/>
      <c r="BH1109" s="222"/>
      <c r="BI1109" s="222"/>
      <c r="BJ1109" s="222"/>
      <c r="BK1109" s="222"/>
      <c r="BL1109" s="222"/>
    </row>
    <row r="1110">
      <c r="A1110" s="222"/>
      <c r="B1110" s="222"/>
      <c r="C1110" s="222"/>
      <c r="D1110" s="222"/>
      <c r="E1110" s="222"/>
      <c r="F1110" s="222"/>
      <c r="G1110" s="222"/>
      <c r="H1110" s="222"/>
      <c r="I1110" s="222"/>
      <c r="J1110" s="222"/>
      <c r="K1110" s="222"/>
      <c r="L1110" s="222"/>
      <c r="M1110" s="222"/>
      <c r="N1110" s="222"/>
      <c r="O1110" s="222"/>
      <c r="P1110" s="222"/>
      <c r="Q1110" s="222"/>
      <c r="R1110" s="222"/>
      <c r="S1110" s="222"/>
      <c r="T1110" s="222"/>
      <c r="U1110" s="222"/>
      <c r="V1110" s="222"/>
      <c r="W1110" s="222"/>
      <c r="X1110" s="222"/>
      <c r="Y1110" s="222"/>
      <c r="Z1110" s="222"/>
      <c r="AA1110" s="222"/>
      <c r="AB1110" s="222"/>
      <c r="AC1110" s="222"/>
      <c r="AD1110" s="222"/>
      <c r="AE1110" s="222"/>
      <c r="AF1110" s="222"/>
      <c r="AG1110" s="222"/>
      <c r="AH1110" s="222"/>
      <c r="AI1110" s="222"/>
      <c r="AJ1110" s="222"/>
      <c r="AK1110" s="222"/>
      <c r="AL1110" s="222"/>
      <c r="AM1110" s="222"/>
      <c r="AN1110" s="222"/>
      <c r="AO1110" s="222"/>
      <c r="AP1110" s="222"/>
      <c r="AQ1110" s="222"/>
      <c r="AR1110" s="222"/>
      <c r="AS1110" s="222"/>
      <c r="AT1110" s="222"/>
      <c r="AU1110" s="222"/>
      <c r="AV1110" s="222"/>
      <c r="AW1110" s="222"/>
      <c r="AX1110" s="222"/>
      <c r="AY1110" s="222"/>
      <c r="AZ1110" s="222"/>
      <c r="BA1110" s="222"/>
      <c r="BB1110" s="222"/>
      <c r="BC1110" s="222"/>
      <c r="BD1110" s="222"/>
      <c r="BE1110" s="222"/>
      <c r="BF1110" s="222"/>
      <c r="BG1110" s="222"/>
      <c r="BH1110" s="222"/>
      <c r="BI1110" s="222"/>
      <c r="BJ1110" s="222"/>
      <c r="BK1110" s="222"/>
      <c r="BL1110" s="222"/>
    </row>
    <row r="1111">
      <c r="A1111" s="222"/>
      <c r="B1111" s="222"/>
      <c r="C1111" s="222"/>
      <c r="D1111" s="222"/>
      <c r="E1111" s="222"/>
      <c r="F1111" s="222"/>
      <c r="G1111" s="222"/>
      <c r="H1111" s="222"/>
      <c r="I1111" s="222"/>
      <c r="J1111" s="222"/>
      <c r="K1111" s="222"/>
      <c r="L1111" s="222"/>
      <c r="M1111" s="222"/>
      <c r="N1111" s="222"/>
      <c r="O1111" s="222"/>
      <c r="P1111" s="222"/>
      <c r="Q1111" s="222"/>
      <c r="R1111" s="222"/>
      <c r="S1111" s="222"/>
      <c r="T1111" s="222"/>
      <c r="U1111" s="222"/>
      <c r="V1111" s="222"/>
      <c r="W1111" s="222"/>
      <c r="X1111" s="222"/>
      <c r="Y1111" s="222"/>
      <c r="Z1111" s="222"/>
      <c r="AA1111" s="222"/>
      <c r="AB1111" s="222"/>
      <c r="AC1111" s="222"/>
      <c r="AD1111" s="222"/>
      <c r="AE1111" s="222"/>
      <c r="AF1111" s="222"/>
      <c r="AG1111" s="222"/>
      <c r="AH1111" s="222"/>
      <c r="AI1111" s="222"/>
      <c r="AJ1111" s="222"/>
      <c r="AK1111" s="222"/>
      <c r="AL1111" s="222"/>
      <c r="AM1111" s="222"/>
      <c r="AN1111" s="222"/>
      <c r="AO1111" s="222"/>
      <c r="AP1111" s="222"/>
      <c r="AQ1111" s="222"/>
      <c r="AR1111" s="222"/>
      <c r="AS1111" s="222"/>
      <c r="AT1111" s="222"/>
      <c r="AU1111" s="222"/>
      <c r="AV1111" s="222"/>
      <c r="AW1111" s="222"/>
      <c r="AX1111" s="222"/>
      <c r="AY1111" s="222"/>
      <c r="AZ1111" s="222"/>
      <c r="BA1111" s="222"/>
      <c r="BB1111" s="222"/>
      <c r="BC1111" s="222"/>
      <c r="BD1111" s="222"/>
      <c r="BE1111" s="222"/>
      <c r="BF1111" s="222"/>
      <c r="BG1111" s="222"/>
      <c r="BH1111" s="222"/>
      <c r="BI1111" s="222"/>
      <c r="BJ1111" s="222"/>
      <c r="BK1111" s="222"/>
      <c r="BL1111" s="222"/>
    </row>
    <row r="1112">
      <c r="A1112" s="222"/>
      <c r="B1112" s="222"/>
      <c r="C1112" s="222"/>
      <c r="D1112" s="222"/>
      <c r="E1112" s="222"/>
      <c r="F1112" s="222"/>
      <c r="G1112" s="222"/>
      <c r="H1112" s="222"/>
      <c r="I1112" s="222"/>
      <c r="J1112" s="222"/>
      <c r="K1112" s="222"/>
      <c r="L1112" s="222"/>
      <c r="M1112" s="222"/>
      <c r="N1112" s="222"/>
      <c r="O1112" s="222"/>
      <c r="P1112" s="222"/>
      <c r="Q1112" s="222"/>
      <c r="R1112" s="222"/>
      <c r="S1112" s="222"/>
      <c r="T1112" s="222"/>
      <c r="U1112" s="222"/>
      <c r="V1112" s="222"/>
      <c r="W1112" s="222"/>
      <c r="X1112" s="222"/>
      <c r="Y1112" s="222"/>
      <c r="Z1112" s="222"/>
      <c r="AA1112" s="222"/>
      <c r="AB1112" s="222"/>
      <c r="AC1112" s="222"/>
      <c r="AD1112" s="222"/>
      <c r="AE1112" s="222"/>
      <c r="AF1112" s="222"/>
      <c r="AG1112" s="222"/>
      <c r="AH1112" s="222"/>
      <c r="AI1112" s="222"/>
      <c r="AJ1112" s="222"/>
      <c r="AK1112" s="222"/>
      <c r="AL1112" s="222"/>
      <c r="AM1112" s="222"/>
      <c r="AN1112" s="222"/>
      <c r="AO1112" s="222"/>
      <c r="AP1112" s="222"/>
      <c r="AQ1112" s="222"/>
      <c r="AR1112" s="222"/>
      <c r="AS1112" s="222"/>
      <c r="AT1112" s="222"/>
      <c r="AU1112" s="222"/>
      <c r="AV1112" s="222"/>
      <c r="AW1112" s="222"/>
      <c r="AX1112" s="222"/>
      <c r="AY1112" s="222"/>
      <c r="AZ1112" s="222"/>
      <c r="BA1112" s="222"/>
      <c r="BB1112" s="222"/>
      <c r="BC1112" s="222"/>
      <c r="BD1112" s="222"/>
      <c r="BE1112" s="222"/>
      <c r="BF1112" s="222"/>
      <c r="BG1112" s="222"/>
      <c r="BH1112" s="222"/>
      <c r="BI1112" s="222"/>
      <c r="BJ1112" s="222"/>
      <c r="BK1112" s="222"/>
      <c r="BL1112" s="222"/>
    </row>
    <row r="1113">
      <c r="A1113" s="222"/>
      <c r="B1113" s="222"/>
      <c r="C1113" s="222"/>
      <c r="D1113" s="222"/>
      <c r="E1113" s="222"/>
      <c r="F1113" s="222"/>
      <c r="G1113" s="222"/>
      <c r="H1113" s="222"/>
      <c r="I1113" s="222"/>
      <c r="J1113" s="222"/>
      <c r="K1113" s="222"/>
      <c r="L1113" s="222"/>
      <c r="M1113" s="222"/>
      <c r="N1113" s="222"/>
      <c r="O1113" s="222"/>
      <c r="P1113" s="222"/>
      <c r="Q1113" s="222"/>
      <c r="R1113" s="222"/>
      <c r="S1113" s="222"/>
      <c r="T1113" s="222"/>
      <c r="U1113" s="222"/>
      <c r="V1113" s="222"/>
      <c r="W1113" s="222"/>
      <c r="X1113" s="222"/>
      <c r="Y1113" s="222"/>
      <c r="Z1113" s="222"/>
      <c r="AA1113" s="222"/>
      <c r="AB1113" s="222"/>
      <c r="AC1113" s="222"/>
      <c r="AD1113" s="222"/>
      <c r="AE1113" s="222"/>
      <c r="AF1113" s="222"/>
      <c r="AG1113" s="222"/>
      <c r="AH1113" s="222"/>
      <c r="AI1113" s="222"/>
      <c r="AJ1113" s="222"/>
      <c r="AK1113" s="222"/>
      <c r="AL1113" s="222"/>
      <c r="AM1113" s="222"/>
      <c r="AN1113" s="222"/>
      <c r="AO1113" s="222"/>
      <c r="AP1113" s="222"/>
      <c r="AQ1113" s="222"/>
      <c r="AR1113" s="222"/>
      <c r="AS1113" s="222"/>
      <c r="AT1113" s="222"/>
      <c r="AU1113" s="222"/>
      <c r="AV1113" s="222"/>
      <c r="AW1113" s="222"/>
      <c r="AX1113" s="222"/>
      <c r="AY1113" s="222"/>
      <c r="AZ1113" s="222"/>
      <c r="BA1113" s="222"/>
      <c r="BB1113" s="222"/>
      <c r="BC1113" s="222"/>
      <c r="BD1113" s="222"/>
      <c r="BE1113" s="222"/>
      <c r="BF1113" s="222"/>
      <c r="BG1113" s="222"/>
      <c r="BH1113" s="222"/>
      <c r="BI1113" s="222"/>
      <c r="BJ1113" s="222"/>
      <c r="BK1113" s="222"/>
      <c r="BL1113" s="222"/>
    </row>
    <row r="1114">
      <c r="A1114" s="222"/>
      <c r="B1114" s="222"/>
      <c r="C1114" s="222"/>
      <c r="D1114" s="222"/>
      <c r="E1114" s="222"/>
      <c r="F1114" s="222"/>
      <c r="G1114" s="222"/>
      <c r="H1114" s="222"/>
      <c r="I1114" s="222"/>
      <c r="J1114" s="222"/>
      <c r="K1114" s="222"/>
      <c r="L1114" s="222"/>
      <c r="M1114" s="222"/>
      <c r="N1114" s="222"/>
      <c r="O1114" s="222"/>
      <c r="P1114" s="222"/>
      <c r="Q1114" s="222"/>
      <c r="R1114" s="222"/>
      <c r="S1114" s="222"/>
      <c r="T1114" s="222"/>
      <c r="U1114" s="222"/>
      <c r="V1114" s="222"/>
      <c r="W1114" s="222"/>
      <c r="X1114" s="222"/>
      <c r="Y1114" s="222"/>
      <c r="Z1114" s="222"/>
      <c r="AA1114" s="222"/>
      <c r="AB1114" s="222"/>
      <c r="AC1114" s="222"/>
      <c r="AD1114" s="222"/>
      <c r="AE1114" s="222"/>
      <c r="AF1114" s="222"/>
      <c r="AG1114" s="222"/>
      <c r="AH1114" s="222"/>
      <c r="AI1114" s="222"/>
      <c r="AJ1114" s="222"/>
      <c r="AK1114" s="222"/>
      <c r="AL1114" s="222"/>
      <c r="AM1114" s="222"/>
      <c r="AN1114" s="222"/>
      <c r="AO1114" s="222"/>
      <c r="AP1114" s="222"/>
      <c r="AQ1114" s="222"/>
      <c r="AR1114" s="222"/>
      <c r="AS1114" s="222"/>
      <c r="AT1114" s="222"/>
      <c r="AU1114" s="222"/>
      <c r="AV1114" s="222"/>
      <c r="AW1114" s="222"/>
      <c r="AX1114" s="222"/>
      <c r="AY1114" s="222"/>
      <c r="AZ1114" s="222"/>
      <c r="BA1114" s="222"/>
      <c r="BB1114" s="222"/>
      <c r="BC1114" s="222"/>
      <c r="BD1114" s="222"/>
      <c r="BE1114" s="222"/>
      <c r="BF1114" s="222"/>
      <c r="BG1114" s="222"/>
      <c r="BH1114" s="222"/>
      <c r="BI1114" s="222"/>
      <c r="BJ1114" s="222"/>
      <c r="BK1114" s="222"/>
      <c r="BL1114" s="222"/>
    </row>
    <row r="1115">
      <c r="A1115" s="222"/>
      <c r="B1115" s="222"/>
      <c r="C1115" s="222"/>
      <c r="D1115" s="222"/>
      <c r="E1115" s="222"/>
      <c r="F1115" s="222"/>
      <c r="G1115" s="222"/>
      <c r="H1115" s="222"/>
      <c r="I1115" s="222"/>
      <c r="J1115" s="222"/>
      <c r="K1115" s="222"/>
      <c r="L1115" s="222"/>
      <c r="M1115" s="222"/>
      <c r="N1115" s="222"/>
      <c r="O1115" s="222"/>
      <c r="P1115" s="222"/>
      <c r="Q1115" s="222"/>
      <c r="R1115" s="222"/>
      <c r="S1115" s="222"/>
      <c r="T1115" s="222"/>
      <c r="U1115" s="222"/>
      <c r="V1115" s="222"/>
      <c r="W1115" s="222"/>
      <c r="X1115" s="222"/>
      <c r="Y1115" s="222"/>
      <c r="Z1115" s="222"/>
      <c r="AA1115" s="222"/>
      <c r="AB1115" s="222"/>
      <c r="AC1115" s="222"/>
      <c r="AD1115" s="222"/>
      <c r="AE1115" s="222"/>
      <c r="AF1115" s="222"/>
      <c r="AG1115" s="222"/>
      <c r="AH1115" s="222"/>
      <c r="AI1115" s="222"/>
      <c r="AJ1115" s="222"/>
      <c r="AK1115" s="222"/>
      <c r="AL1115" s="222"/>
      <c r="AM1115" s="222"/>
      <c r="AN1115" s="222"/>
      <c r="AO1115" s="222"/>
      <c r="AP1115" s="222"/>
      <c r="AQ1115" s="222"/>
      <c r="AR1115" s="222"/>
      <c r="AS1115" s="222"/>
      <c r="AT1115" s="222"/>
      <c r="AU1115" s="222"/>
      <c r="AV1115" s="222"/>
      <c r="AW1115" s="222"/>
      <c r="AX1115" s="222"/>
      <c r="AY1115" s="222"/>
      <c r="AZ1115" s="222"/>
      <c r="BA1115" s="222"/>
      <c r="BB1115" s="222"/>
      <c r="BC1115" s="222"/>
      <c r="BD1115" s="222"/>
      <c r="BE1115" s="222"/>
      <c r="BF1115" s="222"/>
      <c r="BG1115" s="222"/>
      <c r="BH1115" s="222"/>
      <c r="BI1115" s="222"/>
      <c r="BJ1115" s="222"/>
      <c r="BK1115" s="222"/>
      <c r="BL1115" s="222"/>
    </row>
    <row r="1116">
      <c r="A1116" s="222"/>
      <c r="B1116" s="222"/>
      <c r="C1116" s="222"/>
      <c r="D1116" s="222"/>
      <c r="E1116" s="222"/>
      <c r="F1116" s="222"/>
      <c r="G1116" s="222"/>
      <c r="H1116" s="222"/>
      <c r="I1116" s="222"/>
      <c r="J1116" s="222"/>
      <c r="K1116" s="222"/>
      <c r="L1116" s="222"/>
      <c r="M1116" s="222"/>
      <c r="N1116" s="222"/>
      <c r="O1116" s="222"/>
      <c r="P1116" s="222"/>
      <c r="Q1116" s="222"/>
      <c r="R1116" s="222"/>
      <c r="S1116" s="222"/>
      <c r="T1116" s="222"/>
      <c r="U1116" s="222"/>
      <c r="V1116" s="222"/>
      <c r="W1116" s="222"/>
      <c r="X1116" s="222"/>
      <c r="Y1116" s="222"/>
      <c r="Z1116" s="222"/>
      <c r="AA1116" s="222"/>
      <c r="AB1116" s="222"/>
      <c r="AC1116" s="222"/>
      <c r="AD1116" s="222"/>
      <c r="AE1116" s="222"/>
      <c r="AF1116" s="222"/>
      <c r="AG1116" s="222"/>
      <c r="AH1116" s="222"/>
      <c r="AI1116" s="222"/>
      <c r="AJ1116" s="222"/>
      <c r="AK1116" s="222"/>
      <c r="AL1116" s="222"/>
      <c r="AM1116" s="222"/>
      <c r="AN1116" s="222"/>
      <c r="AO1116" s="222"/>
      <c r="AP1116" s="222"/>
      <c r="AQ1116" s="222"/>
      <c r="AR1116" s="222"/>
      <c r="AS1116" s="222"/>
      <c r="AT1116" s="222"/>
      <c r="AU1116" s="222"/>
      <c r="AV1116" s="222"/>
      <c r="AW1116" s="222"/>
      <c r="AX1116" s="222"/>
      <c r="AY1116" s="222"/>
      <c r="AZ1116" s="222"/>
      <c r="BA1116" s="222"/>
      <c r="BB1116" s="222"/>
      <c r="BC1116" s="222"/>
      <c r="BD1116" s="222"/>
      <c r="BE1116" s="222"/>
      <c r="BF1116" s="222"/>
      <c r="BG1116" s="222"/>
      <c r="BH1116" s="222"/>
      <c r="BI1116" s="222"/>
      <c r="BJ1116" s="222"/>
      <c r="BK1116" s="222"/>
      <c r="BL1116" s="222"/>
    </row>
    <row r="1117">
      <c r="A1117" s="222"/>
      <c r="B1117" s="222"/>
      <c r="C1117" s="222"/>
      <c r="D1117" s="222"/>
      <c r="E1117" s="222"/>
      <c r="F1117" s="222"/>
      <c r="G1117" s="222"/>
      <c r="H1117" s="222"/>
      <c r="I1117" s="222"/>
      <c r="J1117" s="222"/>
      <c r="K1117" s="222"/>
      <c r="L1117" s="222"/>
      <c r="M1117" s="222"/>
      <c r="N1117" s="222"/>
      <c r="O1117" s="222"/>
      <c r="P1117" s="222"/>
      <c r="Q1117" s="222"/>
      <c r="R1117" s="222"/>
      <c r="S1117" s="222"/>
      <c r="T1117" s="222"/>
      <c r="U1117" s="222"/>
      <c r="V1117" s="222"/>
      <c r="W1117" s="222"/>
      <c r="X1117" s="222"/>
      <c r="Y1117" s="222"/>
      <c r="Z1117" s="222"/>
      <c r="AA1117" s="222"/>
      <c r="AB1117" s="222"/>
      <c r="AC1117" s="222"/>
      <c r="AD1117" s="222"/>
      <c r="AE1117" s="222"/>
      <c r="AF1117" s="222"/>
      <c r="AG1117" s="222"/>
      <c r="AH1117" s="222"/>
      <c r="AI1117" s="222"/>
      <c r="AJ1117" s="222"/>
      <c r="AK1117" s="222"/>
      <c r="AL1117" s="222"/>
      <c r="AM1117" s="222"/>
      <c r="AN1117" s="222"/>
      <c r="AO1117" s="222"/>
      <c r="AP1117" s="222"/>
      <c r="AQ1117" s="222"/>
      <c r="AR1117" s="222"/>
      <c r="AS1117" s="222"/>
      <c r="AT1117" s="222"/>
      <c r="AU1117" s="222"/>
      <c r="AV1117" s="222"/>
      <c r="AW1117" s="222"/>
      <c r="AX1117" s="222"/>
      <c r="AY1117" s="222"/>
      <c r="AZ1117" s="222"/>
      <c r="BA1117" s="222"/>
      <c r="BB1117" s="222"/>
      <c r="BC1117" s="222"/>
      <c r="BD1117" s="222"/>
      <c r="BE1117" s="222"/>
      <c r="BF1117" s="222"/>
      <c r="BG1117" s="222"/>
      <c r="BH1117" s="222"/>
      <c r="BI1117" s="222"/>
      <c r="BJ1117" s="222"/>
      <c r="BK1117" s="222"/>
      <c r="BL1117" s="222"/>
    </row>
    <row r="1118">
      <c r="A1118" s="222"/>
      <c r="B1118" s="222"/>
      <c r="C1118" s="222"/>
      <c r="D1118" s="222"/>
      <c r="E1118" s="222"/>
      <c r="F1118" s="222"/>
      <c r="G1118" s="222"/>
      <c r="H1118" s="222"/>
      <c r="I1118" s="222"/>
      <c r="J1118" s="222"/>
      <c r="K1118" s="222"/>
      <c r="L1118" s="222"/>
      <c r="M1118" s="222"/>
      <c r="N1118" s="222"/>
      <c r="O1118" s="222"/>
      <c r="P1118" s="222"/>
      <c r="Q1118" s="222"/>
      <c r="R1118" s="222"/>
      <c r="S1118" s="222"/>
      <c r="T1118" s="222"/>
      <c r="U1118" s="222"/>
      <c r="V1118" s="222"/>
      <c r="W1118" s="222"/>
      <c r="X1118" s="222"/>
      <c r="Y1118" s="222"/>
      <c r="Z1118" s="222"/>
      <c r="AA1118" s="222"/>
      <c r="AB1118" s="222"/>
      <c r="AC1118" s="222"/>
      <c r="AD1118" s="222"/>
      <c r="AE1118" s="222"/>
      <c r="AF1118" s="222"/>
      <c r="AG1118" s="222"/>
      <c r="AH1118" s="222"/>
      <c r="AI1118" s="222"/>
      <c r="AJ1118" s="222"/>
      <c r="AK1118" s="222"/>
      <c r="AL1118" s="222"/>
      <c r="AM1118" s="222"/>
      <c r="AN1118" s="222"/>
      <c r="AO1118" s="222"/>
      <c r="AP1118" s="222"/>
      <c r="AQ1118" s="222"/>
      <c r="AR1118" s="222"/>
      <c r="AS1118" s="222"/>
      <c r="AT1118" s="222"/>
      <c r="AU1118" s="222"/>
      <c r="AV1118" s="222"/>
      <c r="AW1118" s="222"/>
      <c r="AX1118" s="222"/>
      <c r="AY1118" s="222"/>
      <c r="AZ1118" s="222"/>
      <c r="BA1118" s="222"/>
      <c r="BB1118" s="222"/>
      <c r="BC1118" s="222"/>
      <c r="BD1118" s="222"/>
      <c r="BE1118" s="222"/>
      <c r="BF1118" s="222"/>
      <c r="BG1118" s="222"/>
      <c r="BH1118" s="222"/>
      <c r="BI1118" s="222"/>
      <c r="BJ1118" s="222"/>
      <c r="BK1118" s="222"/>
      <c r="BL1118" s="222"/>
    </row>
    <row r="1119">
      <c r="A1119" s="222"/>
      <c r="B1119" s="222"/>
      <c r="C1119" s="222"/>
      <c r="D1119" s="222"/>
      <c r="E1119" s="222"/>
      <c r="F1119" s="222"/>
      <c r="G1119" s="222"/>
      <c r="H1119" s="222"/>
      <c r="I1119" s="222"/>
      <c r="J1119" s="222"/>
      <c r="K1119" s="222"/>
      <c r="L1119" s="222"/>
      <c r="M1119" s="222"/>
      <c r="N1119" s="222"/>
      <c r="O1119" s="222"/>
      <c r="P1119" s="222"/>
      <c r="Q1119" s="222"/>
      <c r="R1119" s="222"/>
      <c r="S1119" s="222"/>
      <c r="T1119" s="222"/>
      <c r="U1119" s="222"/>
      <c r="V1119" s="222"/>
      <c r="W1119" s="222"/>
      <c r="X1119" s="222"/>
      <c r="Y1119" s="222"/>
      <c r="Z1119" s="222"/>
      <c r="AA1119" s="222"/>
      <c r="AB1119" s="222"/>
      <c r="AC1119" s="222"/>
      <c r="AD1119" s="222"/>
      <c r="AE1119" s="222"/>
      <c r="AF1119" s="222"/>
      <c r="AG1119" s="222"/>
      <c r="AH1119" s="222"/>
      <c r="AI1119" s="222"/>
      <c r="AJ1119" s="222"/>
      <c r="AK1119" s="222"/>
      <c r="AL1119" s="222"/>
      <c r="AM1119" s="222"/>
      <c r="AN1119" s="222"/>
      <c r="AO1119" s="222"/>
      <c r="AP1119" s="222"/>
      <c r="AQ1119" s="222"/>
      <c r="AR1119" s="222"/>
      <c r="AS1119" s="222"/>
      <c r="AT1119" s="222"/>
      <c r="AU1119" s="222"/>
      <c r="AV1119" s="222"/>
      <c r="AW1119" s="222"/>
      <c r="AX1119" s="222"/>
      <c r="AY1119" s="222"/>
      <c r="AZ1119" s="222"/>
      <c r="BA1119" s="222"/>
      <c r="BB1119" s="222"/>
      <c r="BC1119" s="222"/>
      <c r="BD1119" s="222"/>
      <c r="BE1119" s="222"/>
      <c r="BF1119" s="222"/>
      <c r="BG1119" s="222"/>
      <c r="BH1119" s="222"/>
      <c r="BI1119" s="222"/>
      <c r="BJ1119" s="222"/>
      <c r="BK1119" s="222"/>
      <c r="BL1119" s="222"/>
    </row>
    <row r="1120">
      <c r="A1120" s="222"/>
      <c r="B1120" s="222"/>
      <c r="C1120" s="222"/>
      <c r="D1120" s="222"/>
      <c r="E1120" s="222"/>
      <c r="F1120" s="222"/>
      <c r="G1120" s="222"/>
      <c r="H1120" s="222"/>
      <c r="I1120" s="222"/>
      <c r="J1120" s="222"/>
      <c r="K1120" s="222"/>
      <c r="L1120" s="222"/>
      <c r="M1120" s="222"/>
      <c r="N1120" s="222"/>
      <c r="O1120" s="222"/>
      <c r="P1120" s="222"/>
      <c r="Q1120" s="222"/>
      <c r="R1120" s="222"/>
      <c r="S1120" s="222"/>
      <c r="T1120" s="222"/>
      <c r="U1120" s="222"/>
      <c r="V1120" s="222"/>
      <c r="W1120" s="222"/>
      <c r="X1120" s="222"/>
      <c r="Y1120" s="222"/>
      <c r="Z1120" s="222"/>
      <c r="AA1120" s="222"/>
      <c r="AB1120" s="222"/>
      <c r="AC1120" s="222"/>
      <c r="AD1120" s="222"/>
      <c r="AE1120" s="222"/>
      <c r="AF1120" s="222"/>
      <c r="AG1120" s="222"/>
      <c r="AH1120" s="222"/>
      <c r="AI1120" s="222"/>
      <c r="AJ1120" s="222"/>
      <c r="AK1120" s="222"/>
      <c r="AL1120" s="222"/>
      <c r="AM1120" s="222"/>
      <c r="AN1120" s="222"/>
      <c r="AO1120" s="222"/>
      <c r="AP1120" s="222"/>
      <c r="AQ1120" s="222"/>
      <c r="AR1120" s="222"/>
      <c r="AS1120" s="222"/>
      <c r="AT1120" s="222"/>
      <c r="AU1120" s="222"/>
      <c r="AV1120" s="222"/>
      <c r="AW1120" s="222"/>
      <c r="AX1120" s="222"/>
      <c r="AY1120" s="222"/>
      <c r="AZ1120" s="222"/>
      <c r="BA1120" s="222"/>
      <c r="BB1120" s="222"/>
      <c r="BC1120" s="222"/>
      <c r="BD1120" s="222"/>
      <c r="BE1120" s="222"/>
      <c r="BF1120" s="222"/>
      <c r="BG1120" s="222"/>
      <c r="BH1120" s="222"/>
      <c r="BI1120" s="222"/>
      <c r="BJ1120" s="222"/>
      <c r="BK1120" s="222"/>
      <c r="BL1120" s="222"/>
    </row>
    <row r="1121">
      <c r="A1121" s="222"/>
      <c r="B1121" s="222"/>
      <c r="C1121" s="222"/>
      <c r="D1121" s="222"/>
      <c r="E1121" s="222"/>
      <c r="F1121" s="222"/>
      <c r="G1121" s="222"/>
      <c r="H1121" s="222"/>
      <c r="I1121" s="222"/>
      <c r="J1121" s="222"/>
      <c r="K1121" s="222"/>
      <c r="L1121" s="222"/>
      <c r="M1121" s="222"/>
      <c r="N1121" s="222"/>
      <c r="O1121" s="222"/>
      <c r="P1121" s="222"/>
      <c r="Q1121" s="222"/>
      <c r="R1121" s="222"/>
      <c r="S1121" s="222"/>
      <c r="T1121" s="222"/>
      <c r="U1121" s="222"/>
      <c r="V1121" s="222"/>
      <c r="W1121" s="222"/>
      <c r="X1121" s="222"/>
      <c r="Y1121" s="222"/>
      <c r="Z1121" s="222"/>
      <c r="AA1121" s="222"/>
      <c r="AB1121" s="222"/>
      <c r="AC1121" s="222"/>
      <c r="AD1121" s="222"/>
      <c r="AE1121" s="222"/>
      <c r="AF1121" s="222"/>
      <c r="AG1121" s="222"/>
      <c r="AH1121" s="222"/>
      <c r="AI1121" s="222"/>
      <c r="AJ1121" s="222"/>
      <c r="AK1121" s="222"/>
      <c r="AL1121" s="222"/>
      <c r="AM1121" s="222"/>
      <c r="AN1121" s="222"/>
      <c r="AO1121" s="222"/>
      <c r="AP1121" s="222"/>
      <c r="AQ1121" s="222"/>
      <c r="AR1121" s="222"/>
      <c r="AS1121" s="222"/>
      <c r="AT1121" s="222"/>
      <c r="AU1121" s="222"/>
      <c r="AV1121" s="222"/>
      <c r="AW1121" s="222"/>
      <c r="AX1121" s="222"/>
      <c r="AY1121" s="222"/>
      <c r="AZ1121" s="222"/>
      <c r="BA1121" s="222"/>
      <c r="BB1121" s="222"/>
      <c r="BC1121" s="222"/>
      <c r="BD1121" s="222"/>
      <c r="BE1121" s="222"/>
      <c r="BF1121" s="222"/>
      <c r="BG1121" s="222"/>
      <c r="BH1121" s="222"/>
      <c r="BI1121" s="222"/>
      <c r="BJ1121" s="222"/>
      <c r="BK1121" s="222"/>
      <c r="BL1121" s="222"/>
    </row>
    <row r="1122">
      <c r="A1122" s="222"/>
      <c r="B1122" s="222"/>
      <c r="C1122" s="222"/>
      <c r="D1122" s="222"/>
      <c r="E1122" s="222"/>
      <c r="F1122" s="222"/>
      <c r="G1122" s="222"/>
      <c r="H1122" s="222"/>
      <c r="I1122" s="222"/>
      <c r="J1122" s="222"/>
      <c r="K1122" s="222"/>
      <c r="L1122" s="222"/>
      <c r="M1122" s="222"/>
      <c r="N1122" s="222"/>
      <c r="O1122" s="222"/>
      <c r="P1122" s="222"/>
      <c r="Q1122" s="222"/>
      <c r="R1122" s="222"/>
      <c r="S1122" s="222"/>
      <c r="T1122" s="222"/>
      <c r="U1122" s="222"/>
      <c r="V1122" s="222"/>
      <c r="W1122" s="222"/>
      <c r="X1122" s="222"/>
      <c r="Y1122" s="222"/>
      <c r="Z1122" s="222"/>
      <c r="AA1122" s="222"/>
      <c r="AB1122" s="222"/>
      <c r="AC1122" s="222"/>
      <c r="AD1122" s="222"/>
      <c r="AE1122" s="222"/>
      <c r="AF1122" s="222"/>
      <c r="AG1122" s="222"/>
      <c r="AH1122" s="222"/>
      <c r="AI1122" s="222"/>
      <c r="AJ1122" s="222"/>
      <c r="AK1122" s="222"/>
      <c r="AL1122" s="222"/>
      <c r="AM1122" s="222"/>
      <c r="AN1122" s="222"/>
      <c r="AO1122" s="222"/>
      <c r="AP1122" s="222"/>
      <c r="AQ1122" s="222"/>
      <c r="AR1122" s="222"/>
      <c r="AS1122" s="222"/>
      <c r="AT1122" s="222"/>
      <c r="AU1122" s="222"/>
      <c r="AV1122" s="222"/>
      <c r="AW1122" s="222"/>
      <c r="AX1122" s="222"/>
      <c r="AY1122" s="222"/>
      <c r="AZ1122" s="222"/>
      <c r="BA1122" s="222"/>
      <c r="BB1122" s="222"/>
      <c r="BC1122" s="222"/>
      <c r="BD1122" s="222"/>
      <c r="BE1122" s="222"/>
      <c r="BF1122" s="222"/>
      <c r="BG1122" s="222"/>
      <c r="BH1122" s="222"/>
      <c r="BI1122" s="222"/>
      <c r="BJ1122" s="222"/>
      <c r="BK1122" s="222"/>
      <c r="BL1122" s="222"/>
    </row>
    <row r="1123">
      <c r="A1123" s="222"/>
      <c r="B1123" s="222"/>
      <c r="C1123" s="222"/>
      <c r="D1123" s="222"/>
      <c r="E1123" s="222"/>
      <c r="F1123" s="222"/>
      <c r="G1123" s="222"/>
      <c r="H1123" s="222"/>
      <c r="I1123" s="222"/>
      <c r="J1123" s="222"/>
      <c r="K1123" s="222"/>
      <c r="L1123" s="222"/>
      <c r="M1123" s="222"/>
      <c r="N1123" s="222"/>
      <c r="O1123" s="222"/>
      <c r="P1123" s="222"/>
      <c r="Q1123" s="222"/>
      <c r="R1123" s="222"/>
      <c r="S1123" s="222"/>
      <c r="T1123" s="222"/>
      <c r="U1123" s="222"/>
      <c r="V1123" s="222"/>
      <c r="W1123" s="222"/>
      <c r="X1123" s="222"/>
      <c r="Y1123" s="222"/>
      <c r="Z1123" s="222"/>
      <c r="AA1123" s="222"/>
      <c r="AB1123" s="222"/>
      <c r="AC1123" s="222"/>
      <c r="AD1123" s="222"/>
      <c r="AE1123" s="222"/>
      <c r="AF1123" s="222"/>
      <c r="AG1123" s="222"/>
      <c r="AH1123" s="222"/>
      <c r="AI1123" s="222"/>
      <c r="AJ1123" s="222"/>
      <c r="AK1123" s="222"/>
      <c r="AL1123" s="222"/>
      <c r="AM1123" s="222"/>
      <c r="AN1123" s="222"/>
      <c r="AO1123" s="222"/>
      <c r="AP1123" s="222"/>
      <c r="AQ1123" s="222"/>
      <c r="AR1123" s="222"/>
      <c r="AS1123" s="222"/>
      <c r="AT1123" s="222"/>
      <c r="AU1123" s="222"/>
      <c r="AV1123" s="222"/>
      <c r="AW1123" s="222"/>
      <c r="AX1123" s="222"/>
      <c r="AY1123" s="222"/>
      <c r="AZ1123" s="222"/>
      <c r="BA1123" s="222"/>
      <c r="BB1123" s="222"/>
      <c r="BC1123" s="222"/>
      <c r="BD1123" s="222"/>
      <c r="BE1123" s="222"/>
      <c r="BF1123" s="222"/>
      <c r="BG1123" s="222"/>
      <c r="BH1123" s="222"/>
      <c r="BI1123" s="222"/>
      <c r="BJ1123" s="222"/>
      <c r="BK1123" s="222"/>
      <c r="BL1123" s="222"/>
    </row>
    <row r="1124">
      <c r="A1124" s="222"/>
      <c r="B1124" s="222"/>
      <c r="C1124" s="222"/>
      <c r="D1124" s="222"/>
      <c r="E1124" s="222"/>
      <c r="F1124" s="222"/>
      <c r="G1124" s="222"/>
      <c r="H1124" s="222"/>
      <c r="I1124" s="222"/>
      <c r="J1124" s="222"/>
      <c r="K1124" s="222"/>
      <c r="L1124" s="222"/>
      <c r="M1124" s="222"/>
      <c r="N1124" s="222"/>
      <c r="O1124" s="222"/>
      <c r="P1124" s="222"/>
      <c r="Q1124" s="222"/>
      <c r="R1124" s="222"/>
      <c r="S1124" s="222"/>
      <c r="T1124" s="222"/>
      <c r="U1124" s="222"/>
      <c r="V1124" s="222"/>
      <c r="W1124" s="222"/>
      <c r="X1124" s="222"/>
      <c r="Y1124" s="222"/>
      <c r="Z1124" s="222"/>
      <c r="AA1124" s="222"/>
      <c r="AB1124" s="222"/>
      <c r="AC1124" s="222"/>
      <c r="AD1124" s="222"/>
      <c r="AE1124" s="222"/>
      <c r="AF1124" s="222"/>
      <c r="AG1124" s="222"/>
      <c r="AH1124" s="222"/>
      <c r="AI1124" s="222"/>
      <c r="AJ1124" s="222"/>
      <c r="AK1124" s="222"/>
      <c r="AL1124" s="222"/>
      <c r="AM1124" s="222"/>
      <c r="AN1124" s="222"/>
      <c r="AO1124" s="222"/>
      <c r="AP1124" s="222"/>
      <c r="AQ1124" s="222"/>
      <c r="AR1124" s="222"/>
      <c r="AS1124" s="222"/>
      <c r="AT1124" s="222"/>
      <c r="AU1124" s="222"/>
      <c r="AV1124" s="222"/>
      <c r="AW1124" s="222"/>
      <c r="AX1124" s="222"/>
      <c r="AY1124" s="222"/>
      <c r="AZ1124" s="222"/>
      <c r="BA1124" s="222"/>
      <c r="BB1124" s="222"/>
      <c r="BC1124" s="222"/>
      <c r="BD1124" s="222"/>
      <c r="BE1124" s="222"/>
      <c r="BF1124" s="222"/>
      <c r="BG1124" s="222"/>
      <c r="BH1124" s="222"/>
      <c r="BI1124" s="222"/>
      <c r="BJ1124" s="222"/>
      <c r="BK1124" s="222"/>
      <c r="BL1124" s="222"/>
    </row>
    <row r="1125">
      <c r="A1125" s="222"/>
      <c r="B1125" s="222"/>
      <c r="C1125" s="222"/>
      <c r="D1125" s="222"/>
      <c r="E1125" s="222"/>
      <c r="F1125" s="222"/>
      <c r="G1125" s="222"/>
      <c r="H1125" s="222"/>
      <c r="I1125" s="222"/>
      <c r="J1125" s="222"/>
      <c r="K1125" s="222"/>
      <c r="L1125" s="222"/>
      <c r="M1125" s="222"/>
      <c r="N1125" s="222"/>
      <c r="O1125" s="222"/>
      <c r="P1125" s="222"/>
      <c r="Q1125" s="222"/>
      <c r="R1125" s="222"/>
      <c r="S1125" s="222"/>
      <c r="T1125" s="222"/>
      <c r="U1125" s="222"/>
      <c r="V1125" s="222"/>
      <c r="W1125" s="222"/>
      <c r="X1125" s="222"/>
      <c r="Y1125" s="222"/>
      <c r="Z1125" s="222"/>
      <c r="AA1125" s="222"/>
      <c r="AB1125" s="222"/>
      <c r="AC1125" s="222"/>
      <c r="AD1125" s="222"/>
      <c r="AE1125" s="222"/>
      <c r="AF1125" s="222"/>
      <c r="AG1125" s="222"/>
      <c r="AH1125" s="222"/>
      <c r="AI1125" s="222"/>
      <c r="AJ1125" s="222"/>
      <c r="AK1125" s="222"/>
      <c r="AL1125" s="222"/>
      <c r="AM1125" s="222"/>
      <c r="AN1125" s="222"/>
      <c r="AO1125" s="222"/>
      <c r="AP1125" s="222"/>
      <c r="AQ1125" s="222"/>
      <c r="AR1125" s="222"/>
      <c r="AS1125" s="222"/>
      <c r="AT1125" s="222"/>
      <c r="AU1125" s="222"/>
      <c r="AV1125" s="222"/>
      <c r="AW1125" s="222"/>
      <c r="AX1125" s="222"/>
      <c r="AY1125" s="222"/>
      <c r="AZ1125" s="222"/>
      <c r="BA1125" s="222"/>
      <c r="BB1125" s="222"/>
      <c r="BC1125" s="222"/>
      <c r="BD1125" s="222"/>
      <c r="BE1125" s="222"/>
      <c r="BF1125" s="222"/>
      <c r="BG1125" s="222"/>
      <c r="BH1125" s="222"/>
      <c r="BI1125" s="222"/>
      <c r="BJ1125" s="222"/>
      <c r="BK1125" s="222"/>
      <c r="BL1125" s="222"/>
    </row>
    <row r="1126">
      <c r="A1126" s="222"/>
      <c r="B1126" s="222"/>
      <c r="C1126" s="222"/>
      <c r="D1126" s="222"/>
      <c r="E1126" s="222"/>
      <c r="F1126" s="222"/>
      <c r="G1126" s="222"/>
      <c r="H1126" s="222"/>
      <c r="I1126" s="222"/>
      <c r="J1126" s="222"/>
      <c r="K1126" s="222"/>
      <c r="L1126" s="222"/>
      <c r="M1126" s="222"/>
      <c r="N1126" s="222"/>
      <c r="O1126" s="222"/>
      <c r="P1126" s="222"/>
      <c r="Q1126" s="222"/>
      <c r="R1126" s="222"/>
      <c r="S1126" s="222"/>
      <c r="T1126" s="222"/>
      <c r="U1126" s="222"/>
      <c r="V1126" s="222"/>
      <c r="W1126" s="222"/>
      <c r="X1126" s="222"/>
      <c r="Y1126" s="222"/>
      <c r="Z1126" s="222"/>
      <c r="AA1126" s="222"/>
      <c r="AB1126" s="222"/>
      <c r="AC1126" s="222"/>
      <c r="AD1126" s="222"/>
      <c r="AE1126" s="222"/>
      <c r="AF1126" s="222"/>
      <c r="AG1126" s="222"/>
      <c r="AH1126" s="222"/>
      <c r="AI1126" s="222"/>
      <c r="AJ1126" s="222"/>
      <c r="AK1126" s="222"/>
      <c r="AL1126" s="222"/>
      <c r="AM1126" s="222"/>
      <c r="AN1126" s="222"/>
      <c r="AO1126" s="222"/>
      <c r="AP1126" s="222"/>
      <c r="AQ1126" s="222"/>
      <c r="AR1126" s="222"/>
      <c r="AS1126" s="222"/>
      <c r="AT1126" s="222"/>
      <c r="AU1126" s="222"/>
      <c r="AV1126" s="222"/>
      <c r="AW1126" s="222"/>
      <c r="AX1126" s="222"/>
      <c r="AY1126" s="222"/>
      <c r="AZ1126" s="222"/>
      <c r="BA1126" s="222"/>
      <c r="BB1126" s="222"/>
      <c r="BC1126" s="222"/>
      <c r="BD1126" s="222"/>
      <c r="BE1126" s="222"/>
      <c r="BF1126" s="222"/>
      <c r="BG1126" s="222"/>
      <c r="BH1126" s="222"/>
      <c r="BI1126" s="222"/>
      <c r="BJ1126" s="222"/>
      <c r="BK1126" s="222"/>
      <c r="BL1126" s="222"/>
    </row>
    <row r="1127">
      <c r="A1127" s="222"/>
      <c r="B1127" s="222"/>
      <c r="C1127" s="222"/>
      <c r="D1127" s="222"/>
      <c r="E1127" s="222"/>
      <c r="F1127" s="222"/>
      <c r="G1127" s="222"/>
      <c r="H1127" s="222"/>
      <c r="I1127" s="222"/>
      <c r="J1127" s="222"/>
      <c r="K1127" s="222"/>
      <c r="L1127" s="222"/>
      <c r="M1127" s="222"/>
      <c r="N1127" s="222"/>
      <c r="O1127" s="222"/>
      <c r="P1127" s="222"/>
      <c r="Q1127" s="222"/>
      <c r="R1127" s="222"/>
      <c r="S1127" s="222"/>
      <c r="T1127" s="222"/>
      <c r="U1127" s="222"/>
      <c r="V1127" s="222"/>
      <c r="W1127" s="222"/>
      <c r="X1127" s="222"/>
      <c r="Y1127" s="222"/>
      <c r="Z1127" s="222"/>
      <c r="AA1127" s="222"/>
      <c r="AB1127" s="222"/>
      <c r="AC1127" s="222"/>
      <c r="AD1127" s="222"/>
      <c r="AE1127" s="222"/>
      <c r="AF1127" s="222"/>
      <c r="AG1127" s="222"/>
      <c r="AH1127" s="222"/>
      <c r="AI1127" s="222"/>
      <c r="AJ1127" s="222"/>
      <c r="AK1127" s="222"/>
      <c r="AL1127" s="222"/>
      <c r="AM1127" s="222"/>
      <c r="AN1127" s="222"/>
      <c r="AO1127" s="222"/>
      <c r="AP1127" s="222"/>
      <c r="AQ1127" s="222"/>
      <c r="AR1127" s="222"/>
      <c r="AS1127" s="222"/>
      <c r="AT1127" s="222"/>
      <c r="AU1127" s="222"/>
      <c r="AV1127" s="222"/>
      <c r="AW1127" s="222"/>
      <c r="AX1127" s="222"/>
      <c r="AY1127" s="222"/>
      <c r="AZ1127" s="222"/>
      <c r="BA1127" s="222"/>
      <c r="BB1127" s="222"/>
      <c r="BC1127" s="222"/>
      <c r="BD1127" s="222"/>
      <c r="BE1127" s="222"/>
      <c r="BF1127" s="222"/>
      <c r="BG1127" s="222"/>
      <c r="BH1127" s="222"/>
      <c r="BI1127" s="222"/>
      <c r="BJ1127" s="222"/>
      <c r="BK1127" s="222"/>
      <c r="BL1127" s="222"/>
    </row>
    <row r="1128">
      <c r="A1128" s="222"/>
      <c r="B1128" s="222"/>
      <c r="C1128" s="222"/>
      <c r="D1128" s="222"/>
      <c r="E1128" s="222"/>
      <c r="F1128" s="222"/>
      <c r="G1128" s="222"/>
      <c r="H1128" s="222"/>
      <c r="I1128" s="222"/>
      <c r="J1128" s="222"/>
      <c r="K1128" s="222"/>
      <c r="L1128" s="222"/>
      <c r="M1128" s="222"/>
      <c r="N1128" s="222"/>
      <c r="O1128" s="222"/>
      <c r="P1128" s="222"/>
      <c r="Q1128" s="222"/>
      <c r="R1128" s="222"/>
      <c r="S1128" s="222"/>
      <c r="T1128" s="222"/>
      <c r="U1128" s="222"/>
      <c r="V1128" s="222"/>
      <c r="W1128" s="222"/>
      <c r="X1128" s="222"/>
      <c r="Y1128" s="222"/>
      <c r="Z1128" s="222"/>
      <c r="AA1128" s="222"/>
      <c r="AB1128" s="222"/>
      <c r="AC1128" s="222"/>
      <c r="AD1128" s="222"/>
      <c r="AE1128" s="222"/>
      <c r="AF1128" s="222"/>
      <c r="AG1128" s="222"/>
      <c r="AH1128" s="222"/>
      <c r="AI1128" s="222"/>
      <c r="AJ1128" s="222"/>
      <c r="AK1128" s="222"/>
      <c r="AL1128" s="222"/>
      <c r="AM1128" s="222"/>
      <c r="AN1128" s="222"/>
      <c r="AO1128" s="222"/>
      <c r="AP1128" s="222"/>
      <c r="AQ1128" s="222"/>
      <c r="AR1128" s="222"/>
      <c r="AS1128" s="222"/>
      <c r="AT1128" s="222"/>
      <c r="AU1128" s="222"/>
      <c r="AV1128" s="222"/>
      <c r="AW1128" s="222"/>
      <c r="AX1128" s="222"/>
      <c r="AY1128" s="222"/>
      <c r="AZ1128" s="222"/>
      <c r="BA1128" s="222"/>
      <c r="BB1128" s="222"/>
      <c r="BC1128" s="222"/>
      <c r="BD1128" s="222"/>
      <c r="BE1128" s="222"/>
      <c r="BF1128" s="222"/>
      <c r="BG1128" s="222"/>
      <c r="BH1128" s="222"/>
      <c r="BI1128" s="222"/>
      <c r="BJ1128" s="222"/>
      <c r="BK1128" s="222"/>
      <c r="BL1128" s="222"/>
    </row>
    <row r="1129">
      <c r="A1129" s="222"/>
      <c r="B1129" s="222"/>
      <c r="C1129" s="222"/>
      <c r="D1129" s="222"/>
      <c r="E1129" s="222"/>
      <c r="F1129" s="222"/>
      <c r="G1129" s="222"/>
      <c r="H1129" s="222"/>
      <c r="I1129" s="222"/>
      <c r="J1129" s="222"/>
      <c r="K1129" s="222"/>
      <c r="L1129" s="222"/>
      <c r="M1129" s="222"/>
      <c r="N1129" s="222"/>
      <c r="O1129" s="222"/>
      <c r="P1129" s="222"/>
      <c r="Q1129" s="222"/>
      <c r="R1129" s="222"/>
      <c r="S1129" s="222"/>
      <c r="T1129" s="222"/>
      <c r="U1129" s="222"/>
      <c r="V1129" s="222"/>
      <c r="W1129" s="222"/>
      <c r="X1129" s="222"/>
      <c r="Y1129" s="222"/>
      <c r="Z1129" s="222"/>
      <c r="AA1129" s="222"/>
      <c r="AB1129" s="222"/>
      <c r="AC1129" s="222"/>
      <c r="AD1129" s="222"/>
      <c r="AE1129" s="222"/>
      <c r="AF1129" s="222"/>
      <c r="AG1129" s="222"/>
      <c r="AH1129" s="222"/>
      <c r="AI1129" s="222"/>
      <c r="AJ1129" s="222"/>
      <c r="AK1129" s="222"/>
      <c r="AL1129" s="222"/>
      <c r="AM1129" s="222"/>
      <c r="AN1129" s="222"/>
      <c r="AO1129" s="222"/>
      <c r="AP1129" s="222"/>
      <c r="AQ1129" s="222"/>
      <c r="AR1129" s="222"/>
      <c r="AS1129" s="222"/>
      <c r="AT1129" s="222"/>
      <c r="AU1129" s="222"/>
      <c r="AV1129" s="222"/>
      <c r="AW1129" s="222"/>
      <c r="AX1129" s="222"/>
      <c r="AY1129" s="222"/>
      <c r="AZ1129" s="222"/>
      <c r="BA1129" s="222"/>
      <c r="BB1129" s="222"/>
      <c r="BC1129" s="222"/>
      <c r="BD1129" s="222"/>
      <c r="BE1129" s="222"/>
      <c r="BF1129" s="222"/>
      <c r="BG1129" s="222"/>
      <c r="BH1129" s="222"/>
      <c r="BI1129" s="222"/>
      <c r="BJ1129" s="222"/>
      <c r="BK1129" s="222"/>
      <c r="BL1129" s="222"/>
    </row>
    <row r="1130">
      <c r="A1130" s="222"/>
      <c r="B1130" s="222"/>
      <c r="C1130" s="222"/>
      <c r="D1130" s="222"/>
      <c r="E1130" s="222"/>
      <c r="F1130" s="222"/>
      <c r="G1130" s="222"/>
      <c r="H1130" s="222"/>
      <c r="I1130" s="222"/>
      <c r="J1130" s="222"/>
      <c r="K1130" s="222"/>
      <c r="L1130" s="222"/>
      <c r="M1130" s="222"/>
      <c r="N1130" s="222"/>
      <c r="O1130" s="222"/>
      <c r="P1130" s="222"/>
      <c r="Q1130" s="222"/>
      <c r="R1130" s="222"/>
      <c r="S1130" s="222"/>
      <c r="T1130" s="222"/>
      <c r="U1130" s="222"/>
      <c r="V1130" s="222"/>
      <c r="W1130" s="222"/>
      <c r="X1130" s="222"/>
      <c r="Y1130" s="222"/>
      <c r="Z1130" s="222"/>
      <c r="AA1130" s="222"/>
      <c r="AB1130" s="222"/>
      <c r="AC1130" s="222"/>
      <c r="AD1130" s="222"/>
      <c r="AE1130" s="222"/>
      <c r="AF1130" s="222"/>
      <c r="AG1130" s="222"/>
      <c r="AH1130" s="222"/>
      <c r="AI1130" s="222"/>
      <c r="AJ1130" s="222"/>
      <c r="AK1130" s="222"/>
      <c r="AL1130" s="222"/>
      <c r="AM1130" s="222"/>
      <c r="AN1130" s="222"/>
      <c r="AO1130" s="222"/>
      <c r="AP1130" s="222"/>
      <c r="AQ1130" s="222"/>
      <c r="AR1130" s="222"/>
      <c r="AS1130" s="222"/>
      <c r="AT1130" s="222"/>
      <c r="AU1130" s="222"/>
      <c r="AV1130" s="222"/>
      <c r="AW1130" s="222"/>
      <c r="AX1130" s="222"/>
      <c r="AY1130" s="222"/>
      <c r="AZ1130" s="222"/>
      <c r="BA1130" s="222"/>
      <c r="BB1130" s="222"/>
      <c r="BC1130" s="222"/>
      <c r="BD1130" s="222"/>
      <c r="BE1130" s="222"/>
      <c r="BF1130" s="222"/>
      <c r="BG1130" s="222"/>
      <c r="BH1130" s="222"/>
      <c r="BI1130" s="222"/>
      <c r="BJ1130" s="222"/>
      <c r="BK1130" s="222"/>
      <c r="BL1130" s="222"/>
    </row>
    <row r="1131">
      <c r="A1131" s="222"/>
      <c r="B1131" s="222"/>
      <c r="C1131" s="222"/>
      <c r="D1131" s="222"/>
      <c r="E1131" s="222"/>
      <c r="F1131" s="222"/>
      <c r="G1131" s="222"/>
      <c r="H1131" s="222"/>
      <c r="I1131" s="222"/>
      <c r="J1131" s="222"/>
      <c r="K1131" s="222"/>
      <c r="L1131" s="222"/>
      <c r="M1131" s="222"/>
      <c r="N1131" s="222"/>
      <c r="O1131" s="222"/>
      <c r="P1131" s="222"/>
      <c r="Q1131" s="222"/>
      <c r="R1131" s="222"/>
      <c r="S1131" s="222"/>
      <c r="T1131" s="222"/>
      <c r="U1131" s="222"/>
      <c r="V1131" s="222"/>
      <c r="W1131" s="222"/>
      <c r="X1131" s="222"/>
      <c r="Y1131" s="222"/>
      <c r="Z1131" s="222"/>
      <c r="AA1131" s="222"/>
      <c r="AB1131" s="222"/>
      <c r="AC1131" s="222"/>
      <c r="AD1131" s="222"/>
      <c r="AE1131" s="222"/>
      <c r="AF1131" s="222"/>
      <c r="AG1131" s="222"/>
      <c r="AH1131" s="222"/>
      <c r="AI1131" s="222"/>
      <c r="AJ1131" s="222"/>
      <c r="AK1131" s="222"/>
      <c r="AL1131" s="222"/>
      <c r="AM1131" s="222"/>
      <c r="AN1131" s="222"/>
      <c r="AO1131" s="222"/>
      <c r="AP1131" s="222"/>
      <c r="AQ1131" s="222"/>
      <c r="AR1131" s="222"/>
      <c r="AS1131" s="222"/>
      <c r="AT1131" s="222"/>
      <c r="AU1131" s="222"/>
      <c r="AV1131" s="222"/>
      <c r="AW1131" s="222"/>
      <c r="AX1131" s="222"/>
      <c r="AY1131" s="222"/>
      <c r="AZ1131" s="222"/>
      <c r="BA1131" s="222"/>
      <c r="BB1131" s="222"/>
      <c r="BC1131" s="222"/>
      <c r="BD1131" s="222"/>
      <c r="BE1131" s="222"/>
      <c r="BF1131" s="222"/>
      <c r="BG1131" s="222"/>
      <c r="BH1131" s="222"/>
      <c r="BI1131" s="222"/>
      <c r="BJ1131" s="222"/>
      <c r="BK1131" s="222"/>
      <c r="BL1131" s="222"/>
    </row>
    <row r="1132">
      <c r="A1132" s="222"/>
      <c r="B1132" s="222"/>
      <c r="C1132" s="222"/>
      <c r="D1132" s="222"/>
      <c r="E1132" s="222"/>
      <c r="F1132" s="222"/>
      <c r="G1132" s="222"/>
      <c r="H1132" s="222"/>
      <c r="I1132" s="222"/>
      <c r="J1132" s="222"/>
      <c r="K1132" s="222"/>
      <c r="L1132" s="222"/>
      <c r="M1132" s="222"/>
      <c r="N1132" s="222"/>
      <c r="O1132" s="222"/>
      <c r="P1132" s="222"/>
      <c r="Q1132" s="222"/>
      <c r="R1132" s="222"/>
      <c r="S1132" s="222"/>
      <c r="T1132" s="222"/>
      <c r="U1132" s="222"/>
      <c r="V1132" s="222"/>
      <c r="W1132" s="222"/>
      <c r="X1132" s="222"/>
      <c r="Y1132" s="222"/>
      <c r="Z1132" s="222"/>
      <c r="AA1132" s="222"/>
      <c r="AB1132" s="222"/>
      <c r="AC1132" s="222"/>
      <c r="AD1132" s="222"/>
      <c r="AE1132" s="222"/>
      <c r="AF1132" s="222"/>
      <c r="AG1132" s="222"/>
      <c r="AH1132" s="222"/>
      <c r="AI1132" s="222"/>
      <c r="AJ1132" s="222"/>
      <c r="AK1132" s="222"/>
      <c r="AL1132" s="222"/>
      <c r="AM1132" s="222"/>
      <c r="AN1132" s="222"/>
      <c r="AO1132" s="222"/>
      <c r="AP1132" s="222"/>
      <c r="AQ1132" s="222"/>
      <c r="AR1132" s="222"/>
      <c r="AS1132" s="222"/>
      <c r="AT1132" s="222"/>
      <c r="AU1132" s="222"/>
      <c r="AV1132" s="222"/>
      <c r="AW1132" s="222"/>
      <c r="AX1132" s="222"/>
      <c r="AY1132" s="222"/>
      <c r="AZ1132" s="222"/>
      <c r="BA1132" s="222"/>
      <c r="BB1132" s="222"/>
      <c r="BC1132" s="222"/>
      <c r="BD1132" s="222"/>
      <c r="BE1132" s="222"/>
      <c r="BF1132" s="222"/>
      <c r="BG1132" s="222"/>
      <c r="BH1132" s="222"/>
      <c r="BI1132" s="222"/>
      <c r="BJ1132" s="222"/>
      <c r="BK1132" s="222"/>
      <c r="BL1132" s="222"/>
    </row>
    <row r="1133">
      <c r="A1133" s="222"/>
      <c r="B1133" s="222"/>
      <c r="C1133" s="222"/>
      <c r="D1133" s="222"/>
      <c r="E1133" s="222"/>
      <c r="F1133" s="222"/>
      <c r="G1133" s="222"/>
      <c r="H1133" s="222"/>
      <c r="I1133" s="222"/>
      <c r="J1133" s="222"/>
      <c r="K1133" s="222"/>
      <c r="L1133" s="222"/>
      <c r="M1133" s="222"/>
      <c r="N1133" s="222"/>
      <c r="O1133" s="222"/>
      <c r="P1133" s="222"/>
      <c r="Q1133" s="222"/>
      <c r="R1133" s="222"/>
      <c r="S1133" s="222"/>
      <c r="T1133" s="222"/>
      <c r="U1133" s="222"/>
      <c r="V1133" s="222"/>
      <c r="W1133" s="222"/>
      <c r="X1133" s="222"/>
      <c r="Y1133" s="222"/>
      <c r="Z1133" s="222"/>
      <c r="AA1133" s="222"/>
      <c r="AB1133" s="222"/>
      <c r="AC1133" s="222"/>
      <c r="AD1133" s="222"/>
      <c r="AE1133" s="222"/>
      <c r="AF1133" s="222"/>
      <c r="AG1133" s="222"/>
      <c r="AH1133" s="222"/>
      <c r="AI1133" s="222"/>
      <c r="AJ1133" s="222"/>
      <c r="AK1133" s="222"/>
      <c r="AL1133" s="222"/>
      <c r="AM1133" s="222"/>
      <c r="AN1133" s="222"/>
      <c r="AO1133" s="222"/>
      <c r="AP1133" s="222"/>
      <c r="AQ1133" s="222"/>
      <c r="AR1133" s="222"/>
      <c r="AS1133" s="222"/>
      <c r="AT1133" s="222"/>
      <c r="AU1133" s="222"/>
      <c r="AV1133" s="222"/>
      <c r="AW1133" s="222"/>
      <c r="AX1133" s="222"/>
      <c r="AY1133" s="222"/>
      <c r="AZ1133" s="222"/>
      <c r="BA1133" s="222"/>
      <c r="BB1133" s="222"/>
      <c r="BC1133" s="222"/>
      <c r="BD1133" s="222"/>
      <c r="BE1133" s="222"/>
      <c r="BF1133" s="222"/>
      <c r="BG1133" s="222"/>
      <c r="BH1133" s="222"/>
      <c r="BI1133" s="222"/>
      <c r="BJ1133" s="222"/>
      <c r="BK1133" s="222"/>
      <c r="BL1133" s="222"/>
    </row>
    <row r="1134">
      <c r="A1134" s="222"/>
      <c r="B1134" s="222"/>
      <c r="C1134" s="222"/>
      <c r="D1134" s="222"/>
      <c r="E1134" s="222"/>
      <c r="F1134" s="222"/>
      <c r="G1134" s="222"/>
      <c r="H1134" s="222"/>
      <c r="I1134" s="222"/>
      <c r="J1134" s="222"/>
      <c r="K1134" s="222"/>
      <c r="L1134" s="222"/>
      <c r="M1134" s="222"/>
      <c r="N1134" s="222"/>
      <c r="O1134" s="222"/>
      <c r="P1134" s="222"/>
      <c r="Q1134" s="222"/>
      <c r="R1134" s="222"/>
      <c r="S1134" s="222"/>
      <c r="T1134" s="222"/>
      <c r="U1134" s="222"/>
      <c r="V1134" s="222"/>
      <c r="W1134" s="222"/>
      <c r="X1134" s="222"/>
      <c r="Y1134" s="222"/>
      <c r="Z1134" s="222"/>
      <c r="AA1134" s="222"/>
      <c r="AB1134" s="222"/>
      <c r="AC1134" s="222"/>
      <c r="AD1134" s="222"/>
      <c r="AE1134" s="222"/>
      <c r="AF1134" s="222"/>
      <c r="AG1134" s="222"/>
      <c r="AH1134" s="222"/>
      <c r="AI1134" s="222"/>
      <c r="AJ1134" s="222"/>
      <c r="AK1134" s="222"/>
      <c r="AL1134" s="222"/>
      <c r="AM1134" s="222"/>
      <c r="AN1134" s="222"/>
      <c r="AO1134" s="222"/>
      <c r="AP1134" s="222"/>
      <c r="AQ1134" s="222"/>
      <c r="AR1134" s="222"/>
      <c r="AS1134" s="222"/>
      <c r="AT1134" s="222"/>
      <c r="AU1134" s="222"/>
      <c r="AV1134" s="222"/>
      <c r="AW1134" s="222"/>
      <c r="AX1134" s="222"/>
      <c r="AY1134" s="222"/>
      <c r="AZ1134" s="222"/>
      <c r="BA1134" s="222"/>
      <c r="BB1134" s="222"/>
      <c r="BC1134" s="222"/>
      <c r="BD1134" s="222"/>
      <c r="BE1134" s="222"/>
      <c r="BF1134" s="222"/>
      <c r="BG1134" s="222"/>
      <c r="BH1134" s="222"/>
      <c r="BI1134" s="222"/>
      <c r="BJ1134" s="222"/>
      <c r="BK1134" s="222"/>
      <c r="BL1134" s="222"/>
    </row>
    <row r="1135">
      <c r="A1135" s="222"/>
      <c r="B1135" s="222"/>
      <c r="C1135" s="222"/>
      <c r="D1135" s="222"/>
      <c r="E1135" s="222"/>
      <c r="F1135" s="222"/>
      <c r="G1135" s="222"/>
      <c r="H1135" s="222"/>
      <c r="I1135" s="222"/>
      <c r="J1135" s="222"/>
      <c r="K1135" s="222"/>
      <c r="L1135" s="222"/>
      <c r="M1135" s="222"/>
      <c r="N1135" s="222"/>
      <c r="O1135" s="222"/>
      <c r="P1135" s="222"/>
      <c r="Q1135" s="222"/>
      <c r="R1135" s="222"/>
      <c r="S1135" s="222"/>
      <c r="T1135" s="222"/>
      <c r="U1135" s="222"/>
      <c r="V1135" s="222"/>
      <c r="W1135" s="222"/>
      <c r="X1135" s="222"/>
      <c r="Y1135" s="222"/>
      <c r="Z1135" s="222"/>
      <c r="AA1135" s="222"/>
      <c r="AB1135" s="222"/>
      <c r="AC1135" s="222"/>
      <c r="AD1135" s="222"/>
      <c r="AE1135" s="222"/>
      <c r="AF1135" s="222"/>
      <c r="AG1135" s="222"/>
      <c r="AH1135" s="222"/>
      <c r="AI1135" s="222"/>
      <c r="AJ1135" s="222"/>
      <c r="AK1135" s="222"/>
      <c r="AL1135" s="222"/>
      <c r="AM1135" s="222"/>
      <c r="AN1135" s="222"/>
      <c r="AO1135" s="222"/>
      <c r="AP1135" s="222"/>
      <c r="AQ1135" s="222"/>
      <c r="AR1135" s="222"/>
      <c r="AS1135" s="222"/>
      <c r="AT1135" s="222"/>
      <c r="AU1135" s="222"/>
      <c r="AV1135" s="222"/>
      <c r="AW1135" s="222"/>
      <c r="AX1135" s="222"/>
      <c r="AY1135" s="222"/>
      <c r="AZ1135" s="222"/>
      <c r="BA1135" s="222"/>
      <c r="BB1135" s="222"/>
      <c r="BC1135" s="222"/>
      <c r="BD1135" s="222"/>
      <c r="BE1135" s="222"/>
      <c r="BF1135" s="222"/>
      <c r="BG1135" s="222"/>
      <c r="BH1135" s="222"/>
      <c r="BI1135" s="222"/>
      <c r="BJ1135" s="222"/>
      <c r="BK1135" s="222"/>
      <c r="BL1135" s="222"/>
    </row>
    <row r="1136">
      <c r="A1136" s="222"/>
      <c r="B1136" s="222"/>
      <c r="C1136" s="222"/>
      <c r="D1136" s="222"/>
      <c r="E1136" s="222"/>
      <c r="F1136" s="222"/>
      <c r="G1136" s="222"/>
      <c r="H1136" s="222"/>
      <c r="I1136" s="222"/>
      <c r="J1136" s="222"/>
      <c r="K1136" s="222"/>
      <c r="L1136" s="222"/>
      <c r="M1136" s="222"/>
      <c r="N1136" s="222"/>
      <c r="O1136" s="222"/>
      <c r="P1136" s="222"/>
      <c r="Q1136" s="222"/>
      <c r="R1136" s="222"/>
      <c r="S1136" s="222"/>
      <c r="T1136" s="222"/>
      <c r="U1136" s="222"/>
      <c r="V1136" s="222"/>
      <c r="W1136" s="222"/>
      <c r="X1136" s="222"/>
      <c r="Y1136" s="222"/>
      <c r="Z1136" s="222"/>
      <c r="AA1136" s="222"/>
      <c r="AB1136" s="222"/>
      <c r="AC1136" s="222"/>
      <c r="AD1136" s="222"/>
      <c r="AE1136" s="222"/>
      <c r="AF1136" s="222"/>
      <c r="AG1136" s="222"/>
      <c r="AH1136" s="222"/>
      <c r="AI1136" s="222"/>
      <c r="AJ1136" s="222"/>
      <c r="AK1136" s="222"/>
      <c r="AL1136" s="222"/>
      <c r="AM1136" s="222"/>
      <c r="AN1136" s="222"/>
      <c r="AO1136" s="222"/>
      <c r="AP1136" s="222"/>
      <c r="AQ1136" s="222"/>
      <c r="AR1136" s="222"/>
      <c r="AS1136" s="222"/>
      <c r="AT1136" s="222"/>
      <c r="AU1136" s="222"/>
      <c r="AV1136" s="222"/>
      <c r="AW1136" s="222"/>
      <c r="AX1136" s="222"/>
      <c r="AY1136" s="222"/>
      <c r="AZ1136" s="222"/>
      <c r="BA1136" s="222"/>
      <c r="BB1136" s="222"/>
      <c r="BC1136" s="222"/>
      <c r="BD1136" s="222"/>
      <c r="BE1136" s="222"/>
      <c r="BF1136" s="222"/>
      <c r="BG1136" s="222"/>
      <c r="BH1136" s="222"/>
      <c r="BI1136" s="222"/>
      <c r="BJ1136" s="222"/>
      <c r="BK1136" s="222"/>
      <c r="BL1136" s="222"/>
    </row>
    <row r="1137">
      <c r="A1137" s="222"/>
      <c r="B1137" s="222"/>
      <c r="C1137" s="222"/>
      <c r="D1137" s="222"/>
      <c r="E1137" s="222"/>
      <c r="F1137" s="222"/>
      <c r="G1137" s="222"/>
      <c r="H1137" s="222"/>
      <c r="I1137" s="222"/>
      <c r="J1137" s="222"/>
      <c r="K1137" s="222"/>
      <c r="L1137" s="222"/>
      <c r="M1137" s="222"/>
      <c r="N1137" s="222"/>
      <c r="O1137" s="222"/>
      <c r="P1137" s="222"/>
      <c r="Q1137" s="222"/>
      <c r="R1137" s="222"/>
      <c r="S1137" s="222"/>
      <c r="T1137" s="222"/>
      <c r="U1137" s="222"/>
      <c r="V1137" s="222"/>
      <c r="W1137" s="222"/>
      <c r="X1137" s="222"/>
      <c r="Y1137" s="222"/>
      <c r="Z1137" s="222"/>
      <c r="AA1137" s="222"/>
      <c r="AB1137" s="222"/>
      <c r="AC1137" s="222"/>
      <c r="AD1137" s="222"/>
      <c r="AE1137" s="222"/>
      <c r="AF1137" s="222"/>
      <c r="AG1137" s="222"/>
      <c r="AH1137" s="222"/>
      <c r="AI1137" s="222"/>
      <c r="AJ1137" s="222"/>
      <c r="AK1137" s="222"/>
      <c r="AL1137" s="222"/>
      <c r="AM1137" s="222"/>
      <c r="AN1137" s="222"/>
      <c r="AO1137" s="222"/>
      <c r="AP1137" s="222"/>
      <c r="AQ1137" s="222"/>
      <c r="AR1137" s="222"/>
      <c r="AS1137" s="222"/>
      <c r="AT1137" s="222"/>
      <c r="AU1137" s="222"/>
      <c r="AV1137" s="222"/>
      <c r="AW1137" s="222"/>
      <c r="AX1137" s="222"/>
      <c r="AY1137" s="222"/>
      <c r="AZ1137" s="222"/>
      <c r="BA1137" s="222"/>
      <c r="BB1137" s="222"/>
      <c r="BC1137" s="222"/>
      <c r="BD1137" s="222"/>
      <c r="BE1137" s="222"/>
      <c r="BF1137" s="222"/>
      <c r="BG1137" s="222"/>
      <c r="BH1137" s="222"/>
      <c r="BI1137" s="222"/>
      <c r="BJ1137" s="222"/>
      <c r="BK1137" s="222"/>
      <c r="BL1137" s="222"/>
    </row>
    <row r="1138">
      <c r="A1138" s="222"/>
      <c r="B1138" s="222"/>
      <c r="C1138" s="222"/>
      <c r="D1138" s="222"/>
      <c r="E1138" s="222"/>
      <c r="F1138" s="222"/>
      <c r="G1138" s="222"/>
      <c r="H1138" s="222"/>
      <c r="I1138" s="222"/>
      <c r="J1138" s="222"/>
      <c r="K1138" s="222"/>
      <c r="L1138" s="222"/>
      <c r="M1138" s="222"/>
      <c r="N1138" s="222"/>
      <c r="O1138" s="222"/>
      <c r="P1138" s="222"/>
      <c r="Q1138" s="222"/>
      <c r="R1138" s="222"/>
      <c r="S1138" s="222"/>
      <c r="T1138" s="222"/>
      <c r="U1138" s="222"/>
      <c r="V1138" s="222"/>
      <c r="W1138" s="222"/>
      <c r="X1138" s="222"/>
      <c r="Y1138" s="222"/>
      <c r="Z1138" s="222"/>
      <c r="AA1138" s="222"/>
      <c r="AB1138" s="222"/>
      <c r="AC1138" s="222"/>
      <c r="AD1138" s="222"/>
      <c r="AE1138" s="222"/>
      <c r="AF1138" s="222"/>
      <c r="AG1138" s="222"/>
      <c r="AH1138" s="222"/>
      <c r="AI1138" s="222"/>
      <c r="AJ1138" s="222"/>
      <c r="AK1138" s="222"/>
      <c r="AL1138" s="222"/>
      <c r="AM1138" s="222"/>
      <c r="AN1138" s="222"/>
      <c r="AO1138" s="222"/>
      <c r="AP1138" s="222"/>
      <c r="AQ1138" s="222"/>
      <c r="AR1138" s="222"/>
      <c r="AS1138" s="222"/>
      <c r="AT1138" s="222"/>
      <c r="AU1138" s="222"/>
      <c r="AV1138" s="222"/>
      <c r="AW1138" s="222"/>
      <c r="AX1138" s="222"/>
      <c r="AY1138" s="222"/>
      <c r="AZ1138" s="222"/>
      <c r="BA1138" s="222"/>
      <c r="BB1138" s="222"/>
      <c r="BC1138" s="222"/>
      <c r="BD1138" s="222"/>
      <c r="BE1138" s="222"/>
      <c r="BF1138" s="222"/>
      <c r="BG1138" s="222"/>
      <c r="BH1138" s="222"/>
      <c r="BI1138" s="222"/>
      <c r="BJ1138" s="222"/>
      <c r="BK1138" s="222"/>
      <c r="BL1138" s="222"/>
    </row>
    <row r="1139">
      <c r="A1139" s="222"/>
      <c r="B1139" s="222"/>
      <c r="C1139" s="222"/>
      <c r="D1139" s="222"/>
      <c r="E1139" s="222"/>
      <c r="F1139" s="222"/>
      <c r="G1139" s="222"/>
      <c r="H1139" s="222"/>
      <c r="I1139" s="222"/>
      <c r="J1139" s="222"/>
      <c r="K1139" s="222"/>
      <c r="L1139" s="222"/>
      <c r="M1139" s="222"/>
      <c r="N1139" s="222"/>
      <c r="O1139" s="222"/>
      <c r="P1139" s="222"/>
      <c r="Q1139" s="222"/>
      <c r="R1139" s="222"/>
      <c r="S1139" s="222"/>
      <c r="T1139" s="222"/>
      <c r="U1139" s="222"/>
      <c r="V1139" s="222"/>
      <c r="W1139" s="222"/>
      <c r="X1139" s="222"/>
      <c r="Y1139" s="222"/>
      <c r="Z1139" s="222"/>
      <c r="AA1139" s="222"/>
      <c r="AB1139" s="222"/>
      <c r="AC1139" s="222"/>
      <c r="AD1139" s="222"/>
      <c r="AE1139" s="222"/>
      <c r="AF1139" s="222"/>
      <c r="AG1139" s="222"/>
      <c r="AH1139" s="222"/>
      <c r="AI1139" s="222"/>
      <c r="AJ1139" s="222"/>
      <c r="AK1139" s="222"/>
      <c r="AL1139" s="222"/>
      <c r="AM1139" s="222"/>
      <c r="AN1139" s="222"/>
      <c r="AO1139" s="222"/>
      <c r="AP1139" s="222"/>
      <c r="AQ1139" s="222"/>
      <c r="AR1139" s="222"/>
      <c r="AS1139" s="222"/>
      <c r="AT1139" s="222"/>
      <c r="AU1139" s="222"/>
      <c r="AV1139" s="222"/>
      <c r="AW1139" s="222"/>
      <c r="AX1139" s="222"/>
      <c r="AY1139" s="222"/>
      <c r="AZ1139" s="222"/>
      <c r="BA1139" s="222"/>
      <c r="BB1139" s="222"/>
      <c r="BC1139" s="222"/>
      <c r="BD1139" s="222"/>
      <c r="BE1139" s="222"/>
      <c r="BF1139" s="222"/>
      <c r="BG1139" s="222"/>
      <c r="BH1139" s="222"/>
      <c r="BI1139" s="222"/>
      <c r="BJ1139" s="222"/>
      <c r="BK1139" s="222"/>
      <c r="BL1139" s="222"/>
    </row>
    <row r="1140">
      <c r="A1140" s="222"/>
      <c r="B1140" s="222"/>
      <c r="C1140" s="222"/>
      <c r="D1140" s="222"/>
      <c r="E1140" s="222"/>
      <c r="F1140" s="222"/>
      <c r="G1140" s="222"/>
      <c r="H1140" s="222"/>
      <c r="I1140" s="222"/>
      <c r="J1140" s="222"/>
      <c r="K1140" s="222"/>
      <c r="L1140" s="222"/>
      <c r="M1140" s="222"/>
      <c r="N1140" s="222"/>
      <c r="O1140" s="222"/>
      <c r="P1140" s="222"/>
      <c r="Q1140" s="222"/>
      <c r="R1140" s="222"/>
      <c r="S1140" s="222"/>
      <c r="T1140" s="222"/>
      <c r="U1140" s="222"/>
      <c r="V1140" s="222"/>
      <c r="W1140" s="222"/>
      <c r="X1140" s="222"/>
      <c r="Y1140" s="222"/>
      <c r="Z1140" s="222"/>
      <c r="AA1140" s="222"/>
      <c r="AB1140" s="222"/>
      <c r="AC1140" s="222"/>
      <c r="AD1140" s="222"/>
      <c r="AE1140" s="222"/>
      <c r="AF1140" s="222"/>
      <c r="AG1140" s="222"/>
      <c r="AH1140" s="222"/>
      <c r="AI1140" s="222"/>
      <c r="AJ1140" s="222"/>
      <c r="AK1140" s="222"/>
      <c r="AL1140" s="222"/>
      <c r="AM1140" s="222"/>
      <c r="AN1140" s="222"/>
      <c r="AO1140" s="222"/>
      <c r="AP1140" s="222"/>
      <c r="AQ1140" s="222"/>
      <c r="AR1140" s="222"/>
      <c r="AS1140" s="222"/>
      <c r="AT1140" s="222"/>
      <c r="AU1140" s="222"/>
      <c r="AV1140" s="222"/>
      <c r="AW1140" s="222"/>
      <c r="AX1140" s="222"/>
      <c r="AY1140" s="222"/>
      <c r="AZ1140" s="222"/>
      <c r="BA1140" s="222"/>
      <c r="BB1140" s="222"/>
      <c r="BC1140" s="222"/>
      <c r="BD1140" s="222"/>
      <c r="BE1140" s="222"/>
      <c r="BF1140" s="222"/>
      <c r="BG1140" s="222"/>
      <c r="BH1140" s="222"/>
      <c r="BI1140" s="222"/>
      <c r="BJ1140" s="222"/>
      <c r="BK1140" s="222"/>
      <c r="BL1140" s="222"/>
    </row>
    <row r="1141">
      <c r="A1141" s="222"/>
      <c r="B1141" s="222"/>
      <c r="C1141" s="222"/>
      <c r="D1141" s="222"/>
      <c r="E1141" s="222"/>
      <c r="F1141" s="222"/>
      <c r="G1141" s="222"/>
      <c r="H1141" s="222"/>
      <c r="I1141" s="222"/>
      <c r="J1141" s="222"/>
      <c r="K1141" s="222"/>
      <c r="L1141" s="222"/>
      <c r="M1141" s="222"/>
      <c r="N1141" s="222"/>
      <c r="O1141" s="222"/>
      <c r="P1141" s="222"/>
      <c r="Q1141" s="222"/>
      <c r="R1141" s="222"/>
      <c r="S1141" s="222"/>
      <c r="T1141" s="222"/>
      <c r="U1141" s="222"/>
      <c r="V1141" s="222"/>
      <c r="W1141" s="222"/>
      <c r="X1141" s="222"/>
      <c r="Y1141" s="222"/>
      <c r="Z1141" s="222"/>
      <c r="AA1141" s="222"/>
      <c r="AB1141" s="222"/>
      <c r="AC1141" s="222"/>
      <c r="AD1141" s="222"/>
      <c r="AE1141" s="222"/>
      <c r="AF1141" s="222"/>
      <c r="AG1141" s="222"/>
      <c r="AH1141" s="222"/>
      <c r="AI1141" s="222"/>
      <c r="AJ1141" s="222"/>
      <c r="AK1141" s="222"/>
      <c r="AL1141" s="222"/>
      <c r="AM1141" s="222"/>
      <c r="AN1141" s="222"/>
      <c r="AO1141" s="222"/>
      <c r="AP1141" s="222"/>
      <c r="AQ1141" s="222"/>
      <c r="AR1141" s="222"/>
      <c r="AS1141" s="222"/>
      <c r="AT1141" s="222"/>
      <c r="AU1141" s="222"/>
      <c r="AV1141" s="222"/>
      <c r="AW1141" s="222"/>
      <c r="AX1141" s="222"/>
      <c r="AY1141" s="222"/>
      <c r="AZ1141" s="222"/>
      <c r="BA1141" s="222"/>
      <c r="BB1141" s="222"/>
      <c r="BC1141" s="222"/>
      <c r="BD1141" s="222"/>
      <c r="BE1141" s="222"/>
      <c r="BF1141" s="222"/>
      <c r="BG1141" s="222"/>
      <c r="BH1141" s="222"/>
      <c r="BI1141" s="222"/>
      <c r="BJ1141" s="222"/>
      <c r="BK1141" s="222"/>
      <c r="BL1141" s="222"/>
    </row>
    <row r="1142">
      <c r="A1142" s="222"/>
      <c r="B1142" s="222"/>
      <c r="C1142" s="222"/>
      <c r="D1142" s="222"/>
      <c r="E1142" s="222"/>
      <c r="F1142" s="222"/>
      <c r="G1142" s="222"/>
      <c r="H1142" s="222"/>
      <c r="I1142" s="222"/>
      <c r="J1142" s="222"/>
      <c r="K1142" s="222"/>
      <c r="L1142" s="222"/>
      <c r="M1142" s="222"/>
      <c r="N1142" s="222"/>
      <c r="O1142" s="222"/>
      <c r="P1142" s="222"/>
      <c r="Q1142" s="222"/>
      <c r="R1142" s="222"/>
      <c r="S1142" s="222"/>
      <c r="T1142" s="222"/>
      <c r="U1142" s="222"/>
      <c r="V1142" s="222"/>
      <c r="W1142" s="222"/>
      <c r="X1142" s="222"/>
      <c r="Y1142" s="222"/>
      <c r="Z1142" s="222"/>
      <c r="AA1142" s="222"/>
      <c r="AB1142" s="222"/>
      <c r="AC1142" s="222"/>
      <c r="AD1142" s="222"/>
      <c r="AE1142" s="222"/>
      <c r="AF1142" s="222"/>
      <c r="AG1142" s="222"/>
      <c r="AH1142" s="222"/>
      <c r="AI1142" s="222"/>
      <c r="AJ1142" s="222"/>
      <c r="AK1142" s="222"/>
      <c r="AL1142" s="222"/>
      <c r="AM1142" s="222"/>
      <c r="AN1142" s="222"/>
      <c r="AO1142" s="222"/>
      <c r="AP1142" s="222"/>
      <c r="AQ1142" s="222"/>
      <c r="AR1142" s="222"/>
      <c r="AS1142" s="222"/>
      <c r="AT1142" s="222"/>
      <c r="AU1142" s="222"/>
      <c r="AV1142" s="222"/>
      <c r="AW1142" s="222"/>
      <c r="AX1142" s="222"/>
      <c r="AY1142" s="222"/>
      <c r="AZ1142" s="222"/>
      <c r="BA1142" s="222"/>
      <c r="BB1142" s="222"/>
      <c r="BC1142" s="222"/>
      <c r="BD1142" s="222"/>
      <c r="BE1142" s="222"/>
      <c r="BF1142" s="222"/>
      <c r="BG1142" s="222"/>
      <c r="BH1142" s="222"/>
      <c r="BI1142" s="222"/>
      <c r="BJ1142" s="222"/>
      <c r="BK1142" s="222"/>
      <c r="BL1142" s="222"/>
    </row>
    <row r="1143">
      <c r="A1143" s="222"/>
      <c r="B1143" s="222"/>
      <c r="C1143" s="222"/>
      <c r="D1143" s="222"/>
      <c r="E1143" s="222"/>
      <c r="F1143" s="222"/>
      <c r="G1143" s="222"/>
      <c r="H1143" s="222"/>
      <c r="I1143" s="222"/>
      <c r="J1143" s="222"/>
      <c r="K1143" s="222"/>
      <c r="L1143" s="222"/>
      <c r="M1143" s="222"/>
      <c r="N1143" s="222"/>
      <c r="O1143" s="222"/>
      <c r="P1143" s="222"/>
      <c r="Q1143" s="222"/>
      <c r="R1143" s="222"/>
      <c r="S1143" s="222"/>
      <c r="T1143" s="222"/>
      <c r="U1143" s="222"/>
      <c r="V1143" s="222"/>
      <c r="W1143" s="222"/>
      <c r="X1143" s="222"/>
      <c r="Y1143" s="222"/>
      <c r="Z1143" s="222"/>
      <c r="AA1143" s="222"/>
      <c r="AB1143" s="222"/>
      <c r="AC1143" s="222"/>
      <c r="AD1143" s="222"/>
      <c r="AE1143" s="222"/>
      <c r="AF1143" s="222"/>
      <c r="AG1143" s="222"/>
      <c r="AH1143" s="222"/>
      <c r="AI1143" s="222"/>
      <c r="AJ1143" s="222"/>
      <c r="AK1143" s="222"/>
      <c r="AL1143" s="222"/>
      <c r="AM1143" s="222"/>
      <c r="AN1143" s="222"/>
      <c r="AO1143" s="222"/>
      <c r="AP1143" s="222"/>
      <c r="AQ1143" s="222"/>
      <c r="AR1143" s="222"/>
      <c r="AS1143" s="222"/>
      <c r="AT1143" s="222"/>
      <c r="AU1143" s="222"/>
      <c r="AV1143" s="222"/>
      <c r="AW1143" s="222"/>
      <c r="AX1143" s="222"/>
      <c r="AY1143" s="222"/>
      <c r="AZ1143" s="222"/>
      <c r="BA1143" s="222"/>
      <c r="BB1143" s="222"/>
      <c r="BC1143" s="222"/>
      <c r="BD1143" s="222"/>
      <c r="BE1143" s="222"/>
      <c r="BF1143" s="222"/>
      <c r="BG1143" s="222"/>
      <c r="BH1143" s="222"/>
      <c r="BI1143" s="222"/>
      <c r="BJ1143" s="222"/>
      <c r="BK1143" s="222"/>
      <c r="BL1143" s="222"/>
    </row>
    <row r="1144">
      <c r="A1144" s="222"/>
      <c r="B1144" s="222"/>
      <c r="C1144" s="222"/>
      <c r="D1144" s="222"/>
      <c r="E1144" s="222"/>
      <c r="F1144" s="222"/>
      <c r="G1144" s="222"/>
      <c r="H1144" s="222"/>
      <c r="I1144" s="222"/>
      <c r="J1144" s="222"/>
      <c r="K1144" s="222"/>
      <c r="L1144" s="222"/>
      <c r="M1144" s="222"/>
      <c r="N1144" s="222"/>
      <c r="O1144" s="222"/>
      <c r="P1144" s="222"/>
      <c r="Q1144" s="222"/>
      <c r="R1144" s="222"/>
      <c r="S1144" s="222"/>
      <c r="T1144" s="222"/>
      <c r="U1144" s="222"/>
      <c r="V1144" s="222"/>
      <c r="W1144" s="222"/>
      <c r="X1144" s="222"/>
      <c r="Y1144" s="222"/>
      <c r="Z1144" s="222"/>
      <c r="AA1144" s="222"/>
      <c r="AB1144" s="222"/>
      <c r="AC1144" s="222"/>
      <c r="AD1144" s="222"/>
      <c r="AE1144" s="222"/>
      <c r="AF1144" s="222"/>
      <c r="AG1144" s="222"/>
      <c r="AH1144" s="222"/>
      <c r="AI1144" s="222"/>
      <c r="AJ1144" s="222"/>
      <c r="AK1144" s="222"/>
      <c r="AL1144" s="222"/>
      <c r="AM1144" s="222"/>
      <c r="AN1144" s="222"/>
      <c r="AO1144" s="222"/>
      <c r="AP1144" s="222"/>
      <c r="AQ1144" s="222"/>
      <c r="AR1144" s="222"/>
      <c r="AS1144" s="222"/>
      <c r="AT1144" s="222"/>
      <c r="AU1144" s="222"/>
      <c r="AV1144" s="222"/>
      <c r="AW1144" s="222"/>
      <c r="AX1144" s="222"/>
      <c r="AY1144" s="222"/>
      <c r="AZ1144" s="222"/>
      <c r="BA1144" s="222"/>
      <c r="BB1144" s="222"/>
      <c r="BC1144" s="222"/>
      <c r="BD1144" s="222"/>
      <c r="BE1144" s="222"/>
      <c r="BF1144" s="222"/>
      <c r="BG1144" s="222"/>
      <c r="BH1144" s="222"/>
      <c r="BI1144" s="222"/>
      <c r="BJ1144" s="222"/>
      <c r="BK1144" s="222"/>
      <c r="BL1144" s="222"/>
    </row>
    <row r="1145">
      <c r="A1145" s="222"/>
      <c r="B1145" s="222"/>
      <c r="C1145" s="222"/>
      <c r="D1145" s="222"/>
      <c r="E1145" s="222"/>
      <c r="F1145" s="222"/>
      <c r="G1145" s="222"/>
      <c r="H1145" s="222"/>
      <c r="I1145" s="222"/>
      <c r="J1145" s="222"/>
      <c r="K1145" s="222"/>
      <c r="L1145" s="222"/>
      <c r="M1145" s="222"/>
      <c r="N1145" s="222"/>
      <c r="O1145" s="222"/>
      <c r="P1145" s="222"/>
      <c r="Q1145" s="222"/>
      <c r="R1145" s="222"/>
      <c r="S1145" s="222"/>
      <c r="T1145" s="222"/>
      <c r="U1145" s="222"/>
      <c r="V1145" s="222"/>
      <c r="W1145" s="222"/>
      <c r="X1145" s="222"/>
      <c r="Y1145" s="222"/>
      <c r="Z1145" s="222"/>
      <c r="AA1145" s="222"/>
      <c r="AB1145" s="222"/>
      <c r="AC1145" s="222"/>
      <c r="AD1145" s="222"/>
      <c r="AE1145" s="222"/>
      <c r="AF1145" s="222"/>
      <c r="AG1145" s="222"/>
      <c r="AH1145" s="222"/>
      <c r="AI1145" s="222"/>
      <c r="AJ1145" s="222"/>
      <c r="AK1145" s="222"/>
      <c r="AL1145" s="222"/>
      <c r="AM1145" s="222"/>
      <c r="AN1145" s="222"/>
      <c r="AO1145" s="222"/>
      <c r="AP1145" s="222"/>
      <c r="AQ1145" s="222"/>
      <c r="AR1145" s="222"/>
      <c r="AS1145" s="222"/>
      <c r="AT1145" s="222"/>
      <c r="AU1145" s="222"/>
      <c r="AV1145" s="222"/>
      <c r="AW1145" s="222"/>
      <c r="AX1145" s="222"/>
      <c r="AY1145" s="222"/>
      <c r="AZ1145" s="222"/>
      <c r="BA1145" s="222"/>
      <c r="BB1145" s="222"/>
      <c r="BC1145" s="222"/>
      <c r="BD1145" s="222"/>
      <c r="BE1145" s="222"/>
      <c r="BF1145" s="222"/>
      <c r="BG1145" s="222"/>
      <c r="BH1145" s="222"/>
      <c r="BI1145" s="222"/>
      <c r="BJ1145" s="222"/>
      <c r="BK1145" s="222"/>
      <c r="BL1145" s="222"/>
    </row>
    <row r="1146">
      <c r="A1146" s="222"/>
      <c r="B1146" s="222"/>
      <c r="C1146" s="222"/>
      <c r="D1146" s="222"/>
      <c r="E1146" s="222"/>
      <c r="F1146" s="222"/>
      <c r="G1146" s="222"/>
      <c r="H1146" s="222"/>
      <c r="I1146" s="222"/>
      <c r="J1146" s="222"/>
      <c r="K1146" s="222"/>
      <c r="L1146" s="222"/>
      <c r="M1146" s="222"/>
      <c r="N1146" s="222"/>
      <c r="O1146" s="222"/>
      <c r="P1146" s="222"/>
      <c r="Q1146" s="222"/>
      <c r="R1146" s="222"/>
      <c r="S1146" s="222"/>
      <c r="T1146" s="222"/>
      <c r="U1146" s="222"/>
      <c r="V1146" s="222"/>
      <c r="W1146" s="222"/>
      <c r="X1146" s="222"/>
      <c r="Y1146" s="222"/>
      <c r="Z1146" s="222"/>
      <c r="AA1146" s="222"/>
      <c r="AB1146" s="222"/>
      <c r="AC1146" s="222"/>
      <c r="AD1146" s="222"/>
      <c r="AE1146" s="222"/>
      <c r="AF1146" s="222"/>
      <c r="AG1146" s="222"/>
      <c r="AH1146" s="222"/>
      <c r="AI1146" s="222"/>
      <c r="AJ1146" s="222"/>
      <c r="AK1146" s="222"/>
      <c r="AL1146" s="222"/>
      <c r="AM1146" s="222"/>
      <c r="AN1146" s="222"/>
      <c r="AO1146" s="222"/>
      <c r="AP1146" s="222"/>
      <c r="AQ1146" s="222"/>
      <c r="AR1146" s="222"/>
      <c r="AS1146" s="222"/>
      <c r="AT1146" s="222"/>
      <c r="AU1146" s="222"/>
      <c r="AV1146" s="222"/>
      <c r="AW1146" s="222"/>
      <c r="AX1146" s="222"/>
      <c r="AY1146" s="222"/>
      <c r="AZ1146" s="222"/>
      <c r="BA1146" s="222"/>
      <c r="BB1146" s="222"/>
      <c r="BC1146" s="222"/>
      <c r="BD1146" s="222"/>
      <c r="BE1146" s="222"/>
      <c r="BF1146" s="222"/>
      <c r="BG1146" s="222"/>
      <c r="BH1146" s="222"/>
      <c r="BI1146" s="222"/>
      <c r="BJ1146" s="222"/>
      <c r="BK1146" s="222"/>
      <c r="BL1146" s="222"/>
    </row>
    <row r="1147">
      <c r="A1147" s="222"/>
      <c r="B1147" s="222"/>
      <c r="C1147" s="222"/>
      <c r="D1147" s="222"/>
      <c r="E1147" s="222"/>
      <c r="F1147" s="222"/>
      <c r="G1147" s="222"/>
      <c r="H1147" s="222"/>
      <c r="I1147" s="222"/>
      <c r="J1147" s="222"/>
      <c r="K1147" s="222"/>
      <c r="L1147" s="222"/>
      <c r="M1147" s="222"/>
      <c r="N1147" s="222"/>
      <c r="O1147" s="222"/>
      <c r="P1147" s="222"/>
      <c r="Q1147" s="222"/>
      <c r="R1147" s="222"/>
      <c r="S1147" s="222"/>
      <c r="T1147" s="222"/>
      <c r="U1147" s="222"/>
      <c r="V1147" s="222"/>
      <c r="W1147" s="222"/>
      <c r="X1147" s="222"/>
      <c r="Y1147" s="222"/>
      <c r="Z1147" s="222"/>
      <c r="AA1147" s="222"/>
      <c r="AB1147" s="222"/>
      <c r="AC1147" s="222"/>
      <c r="AD1147" s="222"/>
      <c r="AE1147" s="222"/>
      <c r="AF1147" s="222"/>
      <c r="AG1147" s="222"/>
      <c r="AH1147" s="222"/>
      <c r="AI1147" s="222"/>
      <c r="AJ1147" s="222"/>
      <c r="AK1147" s="222"/>
      <c r="AL1147" s="222"/>
      <c r="AM1147" s="222"/>
      <c r="AN1147" s="222"/>
      <c r="AO1147" s="222"/>
      <c r="AP1147" s="222"/>
      <c r="AQ1147" s="222"/>
      <c r="AR1147" s="222"/>
      <c r="AS1147" s="222"/>
      <c r="AT1147" s="222"/>
      <c r="AU1147" s="222"/>
      <c r="AV1147" s="222"/>
      <c r="AW1147" s="222"/>
      <c r="AX1147" s="222"/>
      <c r="AY1147" s="222"/>
      <c r="AZ1147" s="222"/>
      <c r="BA1147" s="222"/>
      <c r="BB1147" s="222"/>
      <c r="BC1147" s="222"/>
      <c r="BD1147" s="222"/>
      <c r="BE1147" s="222"/>
      <c r="BF1147" s="222"/>
      <c r="BG1147" s="222"/>
      <c r="BH1147" s="222"/>
      <c r="BI1147" s="222"/>
      <c r="BJ1147" s="222"/>
      <c r="BK1147" s="222"/>
      <c r="BL1147" s="222"/>
    </row>
    <row r="1148">
      <c r="A1148" s="222"/>
      <c r="B1148" s="222"/>
      <c r="C1148" s="222"/>
      <c r="D1148" s="222"/>
      <c r="E1148" s="222"/>
      <c r="F1148" s="222"/>
      <c r="G1148" s="222"/>
      <c r="H1148" s="222"/>
      <c r="I1148" s="222"/>
      <c r="J1148" s="222"/>
      <c r="K1148" s="222"/>
      <c r="L1148" s="222"/>
      <c r="M1148" s="222"/>
      <c r="N1148" s="222"/>
      <c r="O1148" s="222"/>
      <c r="P1148" s="222"/>
      <c r="Q1148" s="222"/>
      <c r="R1148" s="222"/>
      <c r="S1148" s="222"/>
      <c r="T1148" s="222"/>
      <c r="U1148" s="222"/>
      <c r="V1148" s="222"/>
      <c r="W1148" s="222"/>
      <c r="X1148" s="222"/>
      <c r="Y1148" s="222"/>
      <c r="Z1148" s="222"/>
      <c r="AA1148" s="222"/>
      <c r="AB1148" s="222"/>
      <c r="AC1148" s="222"/>
      <c r="AD1148" s="222"/>
      <c r="AE1148" s="222"/>
      <c r="AF1148" s="222"/>
      <c r="AG1148" s="222"/>
      <c r="AH1148" s="222"/>
      <c r="AI1148" s="222"/>
      <c r="AJ1148" s="222"/>
      <c r="AK1148" s="222"/>
      <c r="AL1148" s="222"/>
      <c r="AM1148" s="222"/>
      <c r="AN1148" s="222"/>
      <c r="AO1148" s="222"/>
      <c r="AP1148" s="222"/>
      <c r="AQ1148" s="222"/>
      <c r="AR1148" s="222"/>
      <c r="AS1148" s="222"/>
      <c r="AT1148" s="222"/>
      <c r="AU1148" s="222"/>
      <c r="AV1148" s="222"/>
      <c r="AW1148" s="222"/>
      <c r="AX1148" s="222"/>
      <c r="AY1148" s="222"/>
      <c r="AZ1148" s="222"/>
      <c r="BA1148" s="222"/>
      <c r="BB1148" s="222"/>
      <c r="BC1148" s="222"/>
      <c r="BD1148" s="222"/>
      <c r="BE1148" s="222"/>
      <c r="BF1148" s="222"/>
      <c r="BG1148" s="222"/>
      <c r="BH1148" s="222"/>
      <c r="BI1148" s="222"/>
      <c r="BJ1148" s="222"/>
      <c r="BK1148" s="222"/>
      <c r="BL1148" s="222"/>
    </row>
    <row r="1149">
      <c r="A1149" s="222"/>
      <c r="B1149" s="222"/>
      <c r="C1149" s="222"/>
      <c r="D1149" s="222"/>
      <c r="E1149" s="222"/>
      <c r="F1149" s="222"/>
      <c r="G1149" s="222"/>
      <c r="H1149" s="222"/>
      <c r="I1149" s="222"/>
      <c r="J1149" s="222"/>
      <c r="K1149" s="222"/>
      <c r="L1149" s="222"/>
      <c r="M1149" s="222"/>
      <c r="N1149" s="222"/>
      <c r="O1149" s="222"/>
      <c r="P1149" s="222"/>
      <c r="Q1149" s="222"/>
      <c r="R1149" s="222"/>
      <c r="S1149" s="222"/>
      <c r="T1149" s="222"/>
      <c r="U1149" s="222"/>
      <c r="V1149" s="222"/>
      <c r="W1149" s="222"/>
      <c r="X1149" s="222"/>
      <c r="Y1149" s="222"/>
      <c r="Z1149" s="222"/>
      <c r="AA1149" s="222"/>
      <c r="AB1149" s="222"/>
      <c r="AC1149" s="222"/>
      <c r="AD1149" s="222"/>
      <c r="AE1149" s="222"/>
      <c r="AF1149" s="222"/>
      <c r="AG1149" s="222"/>
      <c r="AH1149" s="222"/>
      <c r="AI1149" s="222"/>
      <c r="AJ1149" s="222"/>
      <c r="AK1149" s="222"/>
      <c r="AL1149" s="222"/>
      <c r="AM1149" s="222"/>
      <c r="AN1149" s="222"/>
      <c r="AO1149" s="222"/>
      <c r="AP1149" s="222"/>
      <c r="AQ1149" s="222"/>
      <c r="AR1149" s="222"/>
      <c r="AS1149" s="222"/>
      <c r="AT1149" s="222"/>
      <c r="AU1149" s="222"/>
      <c r="AV1149" s="222"/>
      <c r="AW1149" s="222"/>
      <c r="AX1149" s="222"/>
      <c r="AY1149" s="222"/>
      <c r="AZ1149" s="222"/>
      <c r="BA1149" s="222"/>
      <c r="BB1149" s="222"/>
      <c r="BC1149" s="222"/>
      <c r="BD1149" s="222"/>
      <c r="BE1149" s="222"/>
      <c r="BF1149" s="222"/>
      <c r="BG1149" s="222"/>
      <c r="BH1149" s="222"/>
      <c r="BI1149" s="222"/>
      <c r="BJ1149" s="222"/>
      <c r="BK1149" s="222"/>
      <c r="BL1149" s="222"/>
    </row>
    <row r="1150">
      <c r="A1150" s="222"/>
      <c r="B1150" s="222"/>
      <c r="C1150" s="222"/>
      <c r="D1150" s="222"/>
      <c r="E1150" s="222"/>
      <c r="F1150" s="222"/>
      <c r="G1150" s="222"/>
      <c r="H1150" s="222"/>
      <c r="I1150" s="222"/>
      <c r="J1150" s="222"/>
      <c r="K1150" s="222"/>
      <c r="L1150" s="222"/>
      <c r="M1150" s="222"/>
      <c r="N1150" s="222"/>
      <c r="O1150" s="222"/>
      <c r="P1150" s="222"/>
      <c r="Q1150" s="222"/>
      <c r="R1150" s="222"/>
      <c r="S1150" s="222"/>
      <c r="T1150" s="222"/>
      <c r="U1150" s="222"/>
      <c r="V1150" s="222"/>
      <c r="W1150" s="222"/>
      <c r="X1150" s="222"/>
      <c r="Y1150" s="222"/>
      <c r="Z1150" s="222"/>
      <c r="AA1150" s="222"/>
      <c r="AB1150" s="222"/>
      <c r="AC1150" s="222"/>
      <c r="AD1150" s="222"/>
      <c r="AE1150" s="222"/>
      <c r="AF1150" s="222"/>
      <c r="AG1150" s="222"/>
      <c r="AH1150" s="222"/>
      <c r="AI1150" s="222"/>
      <c r="AJ1150" s="222"/>
      <c r="AK1150" s="222"/>
      <c r="AL1150" s="222"/>
      <c r="AM1150" s="222"/>
      <c r="AN1150" s="222"/>
      <c r="AO1150" s="222"/>
      <c r="AP1150" s="222"/>
      <c r="AQ1150" s="222"/>
      <c r="AR1150" s="222"/>
      <c r="AS1150" s="222"/>
      <c r="AT1150" s="222"/>
      <c r="AU1150" s="222"/>
      <c r="AV1150" s="222"/>
      <c r="AW1150" s="222"/>
      <c r="AX1150" s="222"/>
      <c r="AY1150" s="222"/>
      <c r="AZ1150" s="222"/>
      <c r="BA1150" s="222"/>
      <c r="BB1150" s="222"/>
      <c r="BC1150" s="222"/>
      <c r="BD1150" s="222"/>
      <c r="BE1150" s="222"/>
      <c r="BF1150" s="222"/>
      <c r="BG1150" s="222"/>
      <c r="BH1150" s="222"/>
      <c r="BI1150" s="222"/>
      <c r="BJ1150" s="222"/>
      <c r="BK1150" s="222"/>
      <c r="BL1150" s="222"/>
    </row>
    <row r="1151">
      <c r="A1151" s="222"/>
      <c r="B1151" s="222"/>
      <c r="C1151" s="222"/>
      <c r="D1151" s="222"/>
      <c r="E1151" s="222"/>
      <c r="F1151" s="222"/>
      <c r="G1151" s="222"/>
      <c r="H1151" s="222"/>
      <c r="I1151" s="222"/>
      <c r="J1151" s="222"/>
      <c r="K1151" s="222"/>
      <c r="L1151" s="222"/>
      <c r="M1151" s="222"/>
      <c r="N1151" s="222"/>
      <c r="O1151" s="222"/>
      <c r="P1151" s="222"/>
      <c r="Q1151" s="222"/>
      <c r="R1151" s="222"/>
      <c r="S1151" s="222"/>
      <c r="T1151" s="222"/>
      <c r="U1151" s="222"/>
      <c r="V1151" s="222"/>
      <c r="W1151" s="222"/>
      <c r="X1151" s="222"/>
      <c r="Y1151" s="222"/>
      <c r="Z1151" s="222"/>
      <c r="AA1151" s="222"/>
      <c r="AB1151" s="222"/>
      <c r="AC1151" s="222"/>
      <c r="AD1151" s="222"/>
      <c r="AE1151" s="222"/>
      <c r="AF1151" s="222"/>
      <c r="AG1151" s="222"/>
      <c r="AH1151" s="222"/>
      <c r="AI1151" s="222"/>
      <c r="AJ1151" s="222"/>
      <c r="AK1151" s="222"/>
      <c r="AL1151" s="222"/>
      <c r="AM1151" s="222"/>
      <c r="AN1151" s="222"/>
      <c r="AO1151" s="222"/>
      <c r="AP1151" s="222"/>
      <c r="AQ1151" s="222"/>
      <c r="AR1151" s="222"/>
      <c r="AS1151" s="222"/>
      <c r="AT1151" s="222"/>
      <c r="AU1151" s="222"/>
      <c r="AV1151" s="222"/>
      <c r="AW1151" s="222"/>
      <c r="AX1151" s="222"/>
      <c r="AY1151" s="222"/>
      <c r="AZ1151" s="222"/>
      <c r="BA1151" s="222"/>
      <c r="BB1151" s="222"/>
      <c r="BC1151" s="222"/>
      <c r="BD1151" s="222"/>
      <c r="BE1151" s="222"/>
      <c r="BF1151" s="222"/>
      <c r="BG1151" s="222"/>
      <c r="BH1151" s="222"/>
      <c r="BI1151" s="222"/>
      <c r="BJ1151" s="222"/>
      <c r="BK1151" s="222"/>
      <c r="BL1151" s="222"/>
    </row>
    <row r="1152">
      <c r="A1152" s="222"/>
      <c r="B1152" s="222"/>
      <c r="C1152" s="222"/>
      <c r="D1152" s="222"/>
      <c r="E1152" s="222"/>
      <c r="F1152" s="222"/>
      <c r="G1152" s="222"/>
      <c r="H1152" s="222"/>
      <c r="I1152" s="222"/>
      <c r="J1152" s="222"/>
      <c r="K1152" s="222"/>
      <c r="L1152" s="222"/>
      <c r="M1152" s="222"/>
      <c r="N1152" s="222"/>
      <c r="O1152" s="222"/>
      <c r="P1152" s="222"/>
      <c r="Q1152" s="222"/>
      <c r="R1152" s="222"/>
      <c r="S1152" s="222"/>
      <c r="T1152" s="222"/>
      <c r="U1152" s="222"/>
      <c r="V1152" s="222"/>
      <c r="W1152" s="222"/>
      <c r="X1152" s="222"/>
      <c r="Y1152" s="222"/>
      <c r="Z1152" s="222"/>
      <c r="AA1152" s="222"/>
      <c r="AB1152" s="222"/>
      <c r="AC1152" s="222"/>
      <c r="AD1152" s="222"/>
      <c r="AE1152" s="222"/>
      <c r="AF1152" s="222"/>
      <c r="AG1152" s="222"/>
      <c r="AH1152" s="222"/>
      <c r="AI1152" s="222"/>
      <c r="AJ1152" s="222"/>
      <c r="AK1152" s="222"/>
      <c r="AL1152" s="222"/>
      <c r="AM1152" s="222"/>
      <c r="AN1152" s="222"/>
      <c r="AO1152" s="222"/>
      <c r="AP1152" s="222"/>
      <c r="AQ1152" s="222"/>
      <c r="AR1152" s="222"/>
      <c r="AS1152" s="222"/>
      <c r="AT1152" s="222"/>
      <c r="AU1152" s="222"/>
      <c r="AV1152" s="222"/>
      <c r="AW1152" s="222"/>
      <c r="AX1152" s="222"/>
      <c r="AY1152" s="222"/>
      <c r="AZ1152" s="222"/>
      <c r="BA1152" s="222"/>
      <c r="BB1152" s="222"/>
      <c r="BC1152" s="222"/>
      <c r="BD1152" s="222"/>
      <c r="BE1152" s="222"/>
      <c r="BF1152" s="222"/>
      <c r="BG1152" s="222"/>
      <c r="BH1152" s="222"/>
      <c r="BI1152" s="222"/>
      <c r="BJ1152" s="222"/>
      <c r="BK1152" s="222"/>
      <c r="BL1152" s="222"/>
    </row>
    <row r="1153">
      <c r="A1153" s="222"/>
      <c r="B1153" s="222"/>
      <c r="C1153" s="222"/>
      <c r="D1153" s="222"/>
      <c r="E1153" s="222"/>
      <c r="F1153" s="222"/>
      <c r="G1153" s="222"/>
      <c r="H1153" s="222"/>
      <c r="I1153" s="222"/>
      <c r="J1153" s="222"/>
      <c r="K1153" s="222"/>
      <c r="L1153" s="222"/>
      <c r="M1153" s="222"/>
      <c r="N1153" s="222"/>
      <c r="O1153" s="222"/>
      <c r="P1153" s="222"/>
      <c r="Q1153" s="222"/>
      <c r="R1153" s="222"/>
      <c r="S1153" s="222"/>
      <c r="T1153" s="222"/>
      <c r="U1153" s="222"/>
      <c r="V1153" s="222"/>
      <c r="W1153" s="222"/>
      <c r="X1153" s="222"/>
      <c r="Y1153" s="222"/>
      <c r="Z1153" s="222"/>
      <c r="AA1153" s="222"/>
      <c r="AB1153" s="222"/>
      <c r="AC1153" s="222"/>
      <c r="AD1153" s="222"/>
      <c r="AE1153" s="222"/>
      <c r="AF1153" s="222"/>
      <c r="AG1153" s="222"/>
      <c r="AH1153" s="222"/>
      <c r="AI1153" s="222"/>
      <c r="AJ1153" s="222"/>
      <c r="AK1153" s="222"/>
      <c r="AL1153" s="222"/>
      <c r="AM1153" s="222"/>
      <c r="AN1153" s="222"/>
      <c r="AO1153" s="222"/>
      <c r="AP1153" s="222"/>
      <c r="AQ1153" s="222"/>
      <c r="AR1153" s="222"/>
      <c r="AS1153" s="222"/>
      <c r="AT1153" s="222"/>
      <c r="AU1153" s="222"/>
      <c r="AV1153" s="222"/>
      <c r="AW1153" s="222"/>
      <c r="AX1153" s="222"/>
      <c r="AY1153" s="222"/>
      <c r="AZ1153" s="222"/>
      <c r="BA1153" s="222"/>
      <c r="BB1153" s="222"/>
      <c r="BC1153" s="222"/>
      <c r="BD1153" s="222"/>
      <c r="BE1153" s="222"/>
      <c r="BF1153" s="222"/>
      <c r="BG1153" s="222"/>
      <c r="BH1153" s="222"/>
      <c r="BI1153" s="222"/>
      <c r="BJ1153" s="222"/>
      <c r="BK1153" s="222"/>
      <c r="BL1153" s="222"/>
    </row>
    <row r="1154">
      <c r="A1154" s="222"/>
      <c r="B1154" s="222"/>
      <c r="C1154" s="222"/>
      <c r="D1154" s="222"/>
      <c r="E1154" s="222"/>
      <c r="F1154" s="222"/>
      <c r="G1154" s="222"/>
      <c r="H1154" s="222"/>
      <c r="I1154" s="222"/>
      <c r="J1154" s="222"/>
      <c r="K1154" s="222"/>
      <c r="L1154" s="222"/>
      <c r="M1154" s="222"/>
      <c r="N1154" s="222"/>
      <c r="O1154" s="222"/>
      <c r="P1154" s="222"/>
      <c r="Q1154" s="222"/>
      <c r="R1154" s="222"/>
      <c r="S1154" s="222"/>
      <c r="T1154" s="222"/>
      <c r="U1154" s="222"/>
      <c r="V1154" s="222"/>
      <c r="W1154" s="222"/>
      <c r="X1154" s="222"/>
      <c r="Y1154" s="222"/>
      <c r="Z1154" s="222"/>
      <c r="AA1154" s="222"/>
      <c r="AB1154" s="222"/>
      <c r="AC1154" s="222"/>
      <c r="AD1154" s="222"/>
      <c r="AE1154" s="222"/>
      <c r="AF1154" s="222"/>
      <c r="AG1154" s="222"/>
      <c r="AH1154" s="222"/>
      <c r="AI1154" s="222"/>
      <c r="AJ1154" s="222"/>
      <c r="AK1154" s="222"/>
      <c r="AL1154" s="222"/>
      <c r="AM1154" s="222"/>
      <c r="AN1154" s="222"/>
      <c r="AO1154" s="222"/>
      <c r="AP1154" s="222"/>
      <c r="AQ1154" s="222"/>
      <c r="AR1154" s="222"/>
      <c r="AS1154" s="222"/>
      <c r="AT1154" s="222"/>
      <c r="AU1154" s="222"/>
      <c r="AV1154" s="222"/>
      <c r="AW1154" s="222"/>
      <c r="AX1154" s="222"/>
      <c r="AY1154" s="222"/>
      <c r="AZ1154" s="222"/>
      <c r="BA1154" s="222"/>
      <c r="BB1154" s="222"/>
      <c r="BC1154" s="222"/>
      <c r="BD1154" s="222"/>
      <c r="BE1154" s="222"/>
      <c r="BF1154" s="222"/>
      <c r="BG1154" s="222"/>
      <c r="BH1154" s="222"/>
      <c r="BI1154" s="222"/>
      <c r="BJ1154" s="222"/>
      <c r="BK1154" s="222"/>
      <c r="BL1154" s="222"/>
    </row>
    <row r="1155">
      <c r="A1155" s="222"/>
      <c r="B1155" s="222"/>
      <c r="C1155" s="222"/>
      <c r="D1155" s="222"/>
      <c r="E1155" s="222"/>
      <c r="F1155" s="222"/>
      <c r="G1155" s="222"/>
      <c r="H1155" s="222"/>
      <c r="I1155" s="222"/>
      <c r="J1155" s="222"/>
      <c r="K1155" s="222"/>
      <c r="L1155" s="222"/>
      <c r="M1155" s="222"/>
      <c r="N1155" s="222"/>
      <c r="O1155" s="222"/>
      <c r="P1155" s="222"/>
      <c r="Q1155" s="222"/>
      <c r="R1155" s="222"/>
      <c r="S1155" s="222"/>
      <c r="T1155" s="222"/>
      <c r="U1155" s="222"/>
      <c r="V1155" s="222"/>
      <c r="W1155" s="222"/>
      <c r="X1155" s="222"/>
      <c r="Y1155" s="222"/>
      <c r="Z1155" s="222"/>
      <c r="AA1155" s="222"/>
      <c r="AB1155" s="222"/>
      <c r="AC1155" s="222"/>
      <c r="AD1155" s="222"/>
      <c r="AE1155" s="222"/>
      <c r="AF1155" s="222"/>
      <c r="AG1155" s="222"/>
      <c r="AH1155" s="222"/>
      <c r="AI1155" s="222"/>
      <c r="AJ1155" s="222"/>
      <c r="AK1155" s="222"/>
      <c r="AL1155" s="222"/>
      <c r="AM1155" s="222"/>
      <c r="AN1155" s="222"/>
      <c r="AO1155" s="222"/>
      <c r="AP1155" s="222"/>
      <c r="AQ1155" s="222"/>
      <c r="AR1155" s="222"/>
      <c r="AS1155" s="222"/>
      <c r="AT1155" s="222"/>
      <c r="AU1155" s="222"/>
      <c r="AV1155" s="222"/>
      <c r="AW1155" s="222"/>
      <c r="AX1155" s="222"/>
      <c r="AY1155" s="222"/>
      <c r="AZ1155" s="222"/>
      <c r="BA1155" s="222"/>
      <c r="BB1155" s="222"/>
      <c r="BC1155" s="222"/>
      <c r="BD1155" s="222"/>
      <c r="BE1155" s="222"/>
      <c r="BF1155" s="222"/>
      <c r="BG1155" s="222"/>
      <c r="BH1155" s="222"/>
      <c r="BI1155" s="222"/>
      <c r="BJ1155" s="222"/>
      <c r="BK1155" s="222"/>
      <c r="BL1155" s="222"/>
    </row>
    <row r="1156">
      <c r="A1156" s="222"/>
      <c r="B1156" s="222"/>
      <c r="C1156" s="222"/>
      <c r="D1156" s="222"/>
      <c r="E1156" s="222"/>
      <c r="F1156" s="222"/>
      <c r="G1156" s="222"/>
      <c r="H1156" s="222"/>
      <c r="I1156" s="222"/>
      <c r="J1156" s="222"/>
      <c r="K1156" s="222"/>
      <c r="L1156" s="222"/>
      <c r="M1156" s="222"/>
      <c r="N1156" s="222"/>
      <c r="O1156" s="222"/>
      <c r="P1156" s="222"/>
      <c r="Q1156" s="222"/>
      <c r="R1156" s="222"/>
      <c r="S1156" s="222"/>
      <c r="T1156" s="222"/>
      <c r="U1156" s="222"/>
      <c r="V1156" s="222"/>
      <c r="W1156" s="222"/>
      <c r="X1156" s="222"/>
      <c r="Y1156" s="222"/>
      <c r="Z1156" s="222"/>
      <c r="AA1156" s="222"/>
      <c r="AB1156" s="222"/>
      <c r="AC1156" s="222"/>
      <c r="AD1156" s="222"/>
      <c r="AE1156" s="222"/>
      <c r="AF1156" s="222"/>
      <c r="AG1156" s="222"/>
      <c r="AH1156" s="222"/>
      <c r="AI1156" s="222"/>
      <c r="AJ1156" s="222"/>
      <c r="AK1156" s="222"/>
      <c r="AL1156" s="222"/>
      <c r="AM1156" s="222"/>
      <c r="AN1156" s="222"/>
      <c r="AO1156" s="222"/>
      <c r="AP1156" s="222"/>
      <c r="AQ1156" s="222"/>
      <c r="AR1156" s="222"/>
      <c r="AS1156" s="222"/>
      <c r="AT1156" s="222"/>
      <c r="AU1156" s="222"/>
      <c r="AV1156" s="222"/>
      <c r="AW1156" s="222"/>
      <c r="AX1156" s="222"/>
      <c r="AY1156" s="222"/>
      <c r="AZ1156" s="222"/>
      <c r="BA1156" s="222"/>
      <c r="BB1156" s="222"/>
      <c r="BC1156" s="222"/>
      <c r="BD1156" s="222"/>
      <c r="BE1156" s="222"/>
      <c r="BF1156" s="222"/>
      <c r="BG1156" s="222"/>
      <c r="BH1156" s="222"/>
      <c r="BI1156" s="222"/>
      <c r="BJ1156" s="222"/>
      <c r="BK1156" s="222"/>
      <c r="BL1156" s="222"/>
    </row>
    <row r="1157">
      <c r="A1157" s="222"/>
      <c r="B1157" s="222"/>
      <c r="C1157" s="222"/>
      <c r="D1157" s="222"/>
      <c r="E1157" s="222"/>
      <c r="F1157" s="222"/>
      <c r="G1157" s="222"/>
      <c r="H1157" s="222"/>
      <c r="I1157" s="222"/>
      <c r="J1157" s="222"/>
      <c r="K1157" s="222"/>
      <c r="L1157" s="222"/>
      <c r="M1157" s="222"/>
      <c r="N1157" s="222"/>
      <c r="O1157" s="222"/>
      <c r="P1157" s="222"/>
      <c r="Q1157" s="222"/>
      <c r="R1157" s="222"/>
      <c r="S1157" s="222"/>
      <c r="T1157" s="222"/>
      <c r="U1157" s="222"/>
      <c r="V1157" s="222"/>
      <c r="W1157" s="222"/>
      <c r="X1157" s="222"/>
      <c r="Y1157" s="222"/>
      <c r="Z1157" s="222"/>
      <c r="AA1157" s="222"/>
      <c r="AB1157" s="222"/>
      <c r="AC1157" s="222"/>
      <c r="AD1157" s="222"/>
      <c r="AE1157" s="222"/>
      <c r="AF1157" s="222"/>
      <c r="AG1157" s="222"/>
      <c r="AH1157" s="222"/>
      <c r="AI1157" s="222"/>
      <c r="AJ1157" s="222"/>
      <c r="AK1157" s="222"/>
      <c r="AL1157" s="222"/>
      <c r="AM1157" s="222"/>
      <c r="AN1157" s="222"/>
      <c r="AO1157" s="222"/>
      <c r="AP1157" s="222"/>
      <c r="AQ1157" s="222"/>
      <c r="AR1157" s="222"/>
      <c r="AS1157" s="222"/>
      <c r="AT1157" s="222"/>
      <c r="AU1157" s="222"/>
      <c r="AV1157" s="222"/>
      <c r="AW1157" s="222"/>
      <c r="AX1157" s="222"/>
      <c r="AY1157" s="222"/>
      <c r="AZ1157" s="222"/>
      <c r="BA1157" s="222"/>
      <c r="BB1157" s="222"/>
      <c r="BC1157" s="222"/>
      <c r="BD1157" s="222"/>
      <c r="BE1157" s="222"/>
      <c r="BF1157" s="222"/>
      <c r="BG1157" s="222"/>
      <c r="BH1157" s="222"/>
      <c r="BI1157" s="222"/>
      <c r="BJ1157" s="222"/>
      <c r="BK1157" s="222"/>
      <c r="BL1157" s="222"/>
    </row>
    <row r="1158">
      <c r="A1158" s="222"/>
      <c r="B1158" s="222"/>
      <c r="C1158" s="222"/>
      <c r="D1158" s="222"/>
      <c r="E1158" s="222"/>
      <c r="F1158" s="222"/>
      <c r="G1158" s="222"/>
      <c r="H1158" s="222"/>
      <c r="I1158" s="222"/>
      <c r="J1158" s="222"/>
      <c r="K1158" s="222"/>
      <c r="L1158" s="222"/>
      <c r="M1158" s="222"/>
      <c r="N1158" s="222"/>
      <c r="O1158" s="222"/>
      <c r="P1158" s="222"/>
      <c r="Q1158" s="222"/>
      <c r="R1158" s="222"/>
      <c r="S1158" s="222"/>
      <c r="T1158" s="222"/>
      <c r="U1158" s="222"/>
      <c r="V1158" s="222"/>
      <c r="W1158" s="222"/>
      <c r="X1158" s="222"/>
      <c r="Y1158" s="222"/>
      <c r="Z1158" s="222"/>
      <c r="AA1158" s="222"/>
      <c r="AB1158" s="222"/>
      <c r="AC1158" s="222"/>
      <c r="AD1158" s="222"/>
      <c r="AE1158" s="222"/>
      <c r="AF1158" s="222"/>
      <c r="AG1158" s="222"/>
      <c r="AH1158" s="222"/>
      <c r="AI1158" s="222"/>
      <c r="AJ1158" s="222"/>
      <c r="AK1158" s="222"/>
      <c r="AL1158" s="222"/>
      <c r="AM1158" s="222"/>
      <c r="AN1158" s="222"/>
      <c r="AO1158" s="222"/>
      <c r="AP1158" s="222"/>
      <c r="AQ1158" s="222"/>
      <c r="AR1158" s="222"/>
      <c r="AS1158" s="222"/>
      <c r="AT1158" s="222"/>
      <c r="AU1158" s="222"/>
      <c r="AV1158" s="222"/>
      <c r="AW1158" s="222"/>
      <c r="AX1158" s="222"/>
      <c r="AY1158" s="222"/>
      <c r="AZ1158" s="222"/>
      <c r="BA1158" s="222"/>
      <c r="BB1158" s="222"/>
      <c r="BC1158" s="222"/>
      <c r="BD1158" s="222"/>
      <c r="BE1158" s="222"/>
      <c r="BF1158" s="222"/>
      <c r="BG1158" s="222"/>
      <c r="BH1158" s="222"/>
      <c r="BI1158" s="222"/>
      <c r="BJ1158" s="222"/>
      <c r="BK1158" s="222"/>
      <c r="BL1158" s="222"/>
    </row>
    <row r="1159">
      <c r="A1159" s="222"/>
      <c r="B1159" s="222"/>
      <c r="C1159" s="222"/>
      <c r="D1159" s="222"/>
      <c r="E1159" s="222"/>
      <c r="F1159" s="222"/>
      <c r="G1159" s="222"/>
      <c r="H1159" s="222"/>
      <c r="I1159" s="222"/>
      <c r="J1159" s="222"/>
      <c r="K1159" s="222"/>
      <c r="L1159" s="222"/>
      <c r="M1159" s="222"/>
      <c r="N1159" s="222"/>
      <c r="O1159" s="222"/>
      <c r="P1159" s="222"/>
      <c r="Q1159" s="222"/>
      <c r="R1159" s="222"/>
      <c r="S1159" s="222"/>
      <c r="T1159" s="222"/>
      <c r="U1159" s="222"/>
      <c r="V1159" s="222"/>
      <c r="W1159" s="222"/>
      <c r="X1159" s="222"/>
      <c r="Y1159" s="222"/>
      <c r="Z1159" s="222"/>
      <c r="AA1159" s="222"/>
      <c r="AB1159" s="222"/>
      <c r="AC1159" s="222"/>
      <c r="AD1159" s="222"/>
      <c r="AE1159" s="222"/>
      <c r="AF1159" s="222"/>
      <c r="AG1159" s="222"/>
      <c r="AH1159" s="222"/>
      <c r="AI1159" s="222"/>
      <c r="AJ1159" s="222"/>
      <c r="AK1159" s="222"/>
      <c r="AL1159" s="222"/>
      <c r="AM1159" s="222"/>
      <c r="AN1159" s="222"/>
      <c r="AO1159" s="222"/>
      <c r="AP1159" s="222"/>
      <c r="AQ1159" s="222"/>
      <c r="AR1159" s="222"/>
      <c r="AS1159" s="222"/>
      <c r="AT1159" s="222"/>
      <c r="AU1159" s="222"/>
      <c r="AV1159" s="222"/>
      <c r="AW1159" s="222"/>
      <c r="AX1159" s="222"/>
      <c r="AY1159" s="222"/>
      <c r="AZ1159" s="222"/>
      <c r="BA1159" s="222"/>
      <c r="BB1159" s="222"/>
      <c r="BC1159" s="222"/>
      <c r="BD1159" s="222"/>
      <c r="BE1159" s="222"/>
      <c r="BF1159" s="222"/>
      <c r="BG1159" s="222"/>
      <c r="BH1159" s="222"/>
      <c r="BI1159" s="222"/>
      <c r="BJ1159" s="222"/>
      <c r="BK1159" s="222"/>
      <c r="BL1159" s="222"/>
    </row>
    <row r="1160">
      <c r="A1160" s="222"/>
      <c r="B1160" s="222"/>
      <c r="C1160" s="222"/>
      <c r="D1160" s="222"/>
      <c r="E1160" s="222"/>
      <c r="F1160" s="222"/>
      <c r="G1160" s="222"/>
      <c r="H1160" s="222"/>
      <c r="I1160" s="222"/>
      <c r="J1160" s="222"/>
      <c r="K1160" s="222"/>
      <c r="L1160" s="222"/>
      <c r="M1160" s="222"/>
      <c r="N1160" s="222"/>
      <c r="O1160" s="222"/>
      <c r="P1160" s="222"/>
      <c r="Q1160" s="222"/>
      <c r="R1160" s="222"/>
      <c r="S1160" s="222"/>
      <c r="T1160" s="222"/>
      <c r="U1160" s="222"/>
      <c r="V1160" s="222"/>
      <c r="W1160" s="222"/>
      <c r="X1160" s="222"/>
      <c r="Y1160" s="222"/>
      <c r="Z1160" s="222"/>
      <c r="AA1160" s="222"/>
      <c r="AB1160" s="222"/>
      <c r="AC1160" s="222"/>
      <c r="AD1160" s="222"/>
      <c r="AE1160" s="222"/>
      <c r="AF1160" s="222"/>
      <c r="AG1160" s="222"/>
      <c r="AH1160" s="222"/>
      <c r="AI1160" s="222"/>
      <c r="AJ1160" s="222"/>
      <c r="AK1160" s="222"/>
      <c r="AL1160" s="222"/>
      <c r="AM1160" s="222"/>
      <c r="AN1160" s="222"/>
      <c r="AO1160" s="222"/>
      <c r="AP1160" s="222"/>
      <c r="AQ1160" s="222"/>
      <c r="AR1160" s="222"/>
      <c r="AS1160" s="222"/>
      <c r="AT1160" s="222"/>
      <c r="AU1160" s="222"/>
      <c r="AV1160" s="222"/>
      <c r="AW1160" s="222"/>
      <c r="AX1160" s="222"/>
      <c r="AY1160" s="222"/>
      <c r="AZ1160" s="222"/>
      <c r="BA1160" s="222"/>
      <c r="BB1160" s="222"/>
      <c r="BC1160" s="222"/>
      <c r="BD1160" s="222"/>
      <c r="BE1160" s="222"/>
      <c r="BF1160" s="222"/>
      <c r="BG1160" s="222"/>
      <c r="BH1160" s="222"/>
      <c r="BI1160" s="222"/>
      <c r="BJ1160" s="222"/>
      <c r="BK1160" s="222"/>
      <c r="BL1160" s="222"/>
    </row>
    <row r="1161">
      <c r="A1161" s="222"/>
      <c r="B1161" s="222"/>
      <c r="C1161" s="222"/>
      <c r="D1161" s="222"/>
      <c r="E1161" s="222"/>
      <c r="F1161" s="222"/>
      <c r="G1161" s="222"/>
      <c r="H1161" s="222"/>
      <c r="I1161" s="222"/>
      <c r="J1161" s="222"/>
      <c r="K1161" s="222"/>
      <c r="L1161" s="222"/>
      <c r="M1161" s="222"/>
      <c r="N1161" s="222"/>
      <c r="O1161" s="222"/>
      <c r="P1161" s="222"/>
      <c r="Q1161" s="222"/>
      <c r="R1161" s="222"/>
      <c r="S1161" s="222"/>
      <c r="T1161" s="222"/>
      <c r="U1161" s="222"/>
      <c r="V1161" s="222"/>
      <c r="W1161" s="222"/>
      <c r="X1161" s="222"/>
      <c r="Y1161" s="222"/>
      <c r="Z1161" s="222"/>
      <c r="AA1161" s="222"/>
      <c r="AB1161" s="222"/>
      <c r="AC1161" s="222"/>
      <c r="AD1161" s="222"/>
      <c r="AE1161" s="222"/>
      <c r="AF1161" s="222"/>
      <c r="AG1161" s="222"/>
      <c r="AH1161" s="222"/>
      <c r="AI1161" s="222"/>
      <c r="AJ1161" s="222"/>
      <c r="AK1161" s="222"/>
      <c r="AL1161" s="222"/>
      <c r="AM1161" s="222"/>
      <c r="AN1161" s="222"/>
      <c r="AO1161" s="222"/>
      <c r="AP1161" s="222"/>
      <c r="AQ1161" s="222"/>
      <c r="AR1161" s="222"/>
      <c r="AS1161" s="222"/>
      <c r="AT1161" s="222"/>
      <c r="AU1161" s="222"/>
      <c r="AV1161" s="222"/>
      <c r="AW1161" s="222"/>
      <c r="AX1161" s="222"/>
      <c r="AY1161" s="222"/>
      <c r="AZ1161" s="222"/>
      <c r="BA1161" s="222"/>
      <c r="BB1161" s="222"/>
      <c r="BC1161" s="222"/>
      <c r="BD1161" s="222"/>
      <c r="BE1161" s="222"/>
      <c r="BF1161" s="222"/>
      <c r="BG1161" s="222"/>
      <c r="BH1161" s="222"/>
      <c r="BI1161" s="222"/>
      <c r="BJ1161" s="222"/>
      <c r="BK1161" s="222"/>
      <c r="BL1161" s="222"/>
    </row>
    <row r="1162">
      <c r="A1162" s="222"/>
      <c r="B1162" s="222"/>
      <c r="C1162" s="222"/>
      <c r="D1162" s="222"/>
      <c r="E1162" s="222"/>
      <c r="F1162" s="222"/>
      <c r="G1162" s="222"/>
      <c r="H1162" s="222"/>
      <c r="I1162" s="222"/>
      <c r="J1162" s="222"/>
      <c r="K1162" s="222"/>
      <c r="L1162" s="222"/>
      <c r="M1162" s="222"/>
      <c r="N1162" s="222"/>
      <c r="O1162" s="222"/>
      <c r="P1162" s="222"/>
      <c r="Q1162" s="222"/>
      <c r="R1162" s="222"/>
      <c r="S1162" s="222"/>
      <c r="T1162" s="222"/>
      <c r="U1162" s="222"/>
      <c r="V1162" s="222"/>
      <c r="W1162" s="222"/>
      <c r="X1162" s="222"/>
      <c r="Y1162" s="222"/>
      <c r="Z1162" s="222"/>
      <c r="AA1162" s="222"/>
      <c r="AB1162" s="222"/>
      <c r="AC1162" s="222"/>
      <c r="AD1162" s="222"/>
      <c r="AE1162" s="222"/>
      <c r="AF1162" s="222"/>
      <c r="AG1162" s="222"/>
      <c r="AH1162" s="222"/>
      <c r="AI1162" s="222"/>
      <c r="AJ1162" s="222"/>
      <c r="AK1162" s="222"/>
      <c r="AL1162" s="222"/>
      <c r="AM1162" s="222"/>
      <c r="AN1162" s="222"/>
      <c r="AO1162" s="222"/>
      <c r="AP1162" s="222"/>
      <c r="AQ1162" s="222"/>
      <c r="AR1162" s="222"/>
      <c r="AS1162" s="222"/>
      <c r="AT1162" s="222"/>
      <c r="AU1162" s="222"/>
      <c r="AV1162" s="222"/>
      <c r="AW1162" s="222"/>
      <c r="AX1162" s="222"/>
      <c r="AY1162" s="222"/>
      <c r="AZ1162" s="222"/>
      <c r="BA1162" s="222"/>
      <c r="BB1162" s="222"/>
      <c r="BC1162" s="222"/>
      <c r="BD1162" s="222"/>
      <c r="BE1162" s="222"/>
      <c r="BF1162" s="222"/>
      <c r="BG1162" s="222"/>
      <c r="BH1162" s="222"/>
      <c r="BI1162" s="222"/>
      <c r="BJ1162" s="222"/>
      <c r="BK1162" s="222"/>
      <c r="BL1162" s="222"/>
    </row>
    <row r="1163">
      <c r="A1163" s="222"/>
      <c r="B1163" s="222"/>
      <c r="C1163" s="222"/>
      <c r="D1163" s="222"/>
      <c r="E1163" s="222"/>
      <c r="F1163" s="222"/>
      <c r="G1163" s="222"/>
      <c r="H1163" s="222"/>
      <c r="I1163" s="222"/>
      <c r="J1163" s="222"/>
      <c r="K1163" s="222"/>
      <c r="L1163" s="222"/>
      <c r="M1163" s="222"/>
      <c r="N1163" s="222"/>
      <c r="O1163" s="222"/>
      <c r="P1163" s="222"/>
      <c r="Q1163" s="222"/>
      <c r="R1163" s="222"/>
      <c r="S1163" s="222"/>
      <c r="T1163" s="222"/>
      <c r="U1163" s="222"/>
      <c r="V1163" s="222"/>
      <c r="W1163" s="222"/>
      <c r="X1163" s="222"/>
      <c r="Y1163" s="222"/>
      <c r="Z1163" s="222"/>
      <c r="AA1163" s="222"/>
      <c r="AB1163" s="222"/>
      <c r="AC1163" s="222"/>
      <c r="AD1163" s="222"/>
      <c r="AE1163" s="222"/>
      <c r="AF1163" s="222"/>
      <c r="AG1163" s="222"/>
      <c r="AH1163" s="222"/>
      <c r="AI1163" s="222"/>
      <c r="AJ1163" s="222"/>
      <c r="AK1163" s="222"/>
      <c r="AL1163" s="222"/>
      <c r="AM1163" s="222"/>
      <c r="AN1163" s="222"/>
      <c r="AO1163" s="222"/>
      <c r="AP1163" s="222"/>
      <c r="AQ1163" s="222"/>
      <c r="AR1163" s="222"/>
      <c r="AS1163" s="222"/>
      <c r="AT1163" s="222"/>
      <c r="AU1163" s="222"/>
      <c r="AV1163" s="222"/>
      <c r="AW1163" s="222"/>
      <c r="AX1163" s="222"/>
      <c r="AY1163" s="222"/>
      <c r="AZ1163" s="222"/>
      <c r="BA1163" s="222"/>
      <c r="BB1163" s="222"/>
      <c r="BC1163" s="222"/>
      <c r="BD1163" s="222"/>
      <c r="BE1163" s="222"/>
      <c r="BF1163" s="222"/>
      <c r="BG1163" s="222"/>
      <c r="BH1163" s="222"/>
      <c r="BI1163" s="222"/>
      <c r="BJ1163" s="222"/>
      <c r="BK1163" s="222"/>
      <c r="BL1163" s="222"/>
    </row>
    <row r="1164">
      <c r="A1164" s="222"/>
      <c r="B1164" s="222"/>
      <c r="C1164" s="222"/>
      <c r="D1164" s="222"/>
      <c r="E1164" s="222"/>
      <c r="F1164" s="222"/>
      <c r="G1164" s="222"/>
      <c r="H1164" s="222"/>
      <c r="I1164" s="222"/>
      <c r="J1164" s="222"/>
      <c r="K1164" s="222"/>
      <c r="L1164" s="222"/>
      <c r="M1164" s="222"/>
      <c r="N1164" s="222"/>
      <c r="O1164" s="222"/>
      <c r="P1164" s="222"/>
      <c r="Q1164" s="222"/>
      <c r="R1164" s="222"/>
      <c r="S1164" s="222"/>
      <c r="T1164" s="222"/>
      <c r="U1164" s="222"/>
      <c r="V1164" s="222"/>
      <c r="W1164" s="222"/>
      <c r="X1164" s="222"/>
      <c r="Y1164" s="222"/>
      <c r="Z1164" s="222"/>
      <c r="AA1164" s="222"/>
      <c r="AB1164" s="222"/>
      <c r="AC1164" s="222"/>
      <c r="AD1164" s="222"/>
      <c r="AE1164" s="222"/>
      <c r="AF1164" s="222"/>
      <c r="AG1164" s="222"/>
      <c r="AH1164" s="222"/>
      <c r="AI1164" s="222"/>
      <c r="AJ1164" s="222"/>
      <c r="AK1164" s="222"/>
      <c r="AL1164" s="222"/>
      <c r="AM1164" s="222"/>
      <c r="AN1164" s="222"/>
      <c r="AO1164" s="222"/>
      <c r="AP1164" s="222"/>
      <c r="AQ1164" s="222"/>
      <c r="AR1164" s="222"/>
      <c r="AS1164" s="222"/>
      <c r="AT1164" s="222"/>
      <c r="AU1164" s="222"/>
      <c r="AV1164" s="222"/>
      <c r="AW1164" s="222"/>
      <c r="AX1164" s="222"/>
      <c r="AY1164" s="222"/>
      <c r="AZ1164" s="222"/>
      <c r="BA1164" s="222"/>
      <c r="BB1164" s="222"/>
      <c r="BC1164" s="222"/>
      <c r="BD1164" s="222"/>
      <c r="BE1164" s="222"/>
      <c r="BF1164" s="222"/>
      <c r="BG1164" s="222"/>
      <c r="BH1164" s="222"/>
      <c r="BI1164" s="222"/>
      <c r="BJ1164" s="222"/>
      <c r="BK1164" s="222"/>
      <c r="BL1164" s="222"/>
    </row>
    <row r="1165">
      <c r="A1165" s="222"/>
      <c r="B1165" s="222"/>
      <c r="C1165" s="222"/>
      <c r="D1165" s="222"/>
      <c r="E1165" s="222"/>
      <c r="F1165" s="222"/>
      <c r="G1165" s="222"/>
      <c r="H1165" s="222"/>
      <c r="I1165" s="222"/>
      <c r="J1165" s="222"/>
      <c r="K1165" s="222"/>
      <c r="L1165" s="222"/>
      <c r="M1165" s="222"/>
      <c r="N1165" s="222"/>
      <c r="O1165" s="222"/>
      <c r="P1165" s="222"/>
      <c r="Q1165" s="222"/>
      <c r="R1165" s="222"/>
      <c r="S1165" s="222"/>
      <c r="T1165" s="222"/>
      <c r="U1165" s="222"/>
      <c r="V1165" s="222"/>
      <c r="W1165" s="222"/>
      <c r="X1165" s="222"/>
      <c r="Y1165" s="222"/>
      <c r="Z1165" s="222"/>
      <c r="AA1165" s="222"/>
      <c r="AB1165" s="222"/>
      <c r="AC1165" s="222"/>
      <c r="AD1165" s="222"/>
      <c r="AE1165" s="222"/>
      <c r="AF1165" s="222"/>
      <c r="AG1165" s="222"/>
      <c r="AH1165" s="222"/>
      <c r="AI1165" s="222"/>
      <c r="AJ1165" s="222"/>
      <c r="AK1165" s="222"/>
      <c r="AL1165" s="222"/>
      <c r="AM1165" s="222"/>
      <c r="AN1165" s="222"/>
      <c r="AO1165" s="222"/>
      <c r="AP1165" s="222"/>
      <c r="AQ1165" s="222"/>
      <c r="AR1165" s="222"/>
      <c r="AS1165" s="222"/>
      <c r="AT1165" s="222"/>
      <c r="AU1165" s="222"/>
      <c r="AV1165" s="222"/>
      <c r="AW1165" s="222"/>
      <c r="AX1165" s="222"/>
      <c r="AY1165" s="222"/>
      <c r="AZ1165" s="222"/>
      <c r="BA1165" s="222"/>
      <c r="BB1165" s="222"/>
      <c r="BC1165" s="222"/>
      <c r="BD1165" s="222"/>
      <c r="BE1165" s="222"/>
      <c r="BF1165" s="222"/>
      <c r="BG1165" s="222"/>
      <c r="BH1165" s="222"/>
      <c r="BI1165" s="222"/>
      <c r="BJ1165" s="222"/>
      <c r="BK1165" s="222"/>
      <c r="BL1165" s="222"/>
    </row>
    <row r="1166">
      <c r="A1166" s="222"/>
      <c r="B1166" s="222"/>
      <c r="C1166" s="222"/>
      <c r="D1166" s="222"/>
      <c r="E1166" s="222"/>
      <c r="F1166" s="222"/>
      <c r="G1166" s="222"/>
      <c r="H1166" s="222"/>
      <c r="I1166" s="222"/>
      <c r="J1166" s="222"/>
      <c r="K1166" s="222"/>
      <c r="L1166" s="222"/>
      <c r="M1166" s="222"/>
      <c r="N1166" s="222"/>
      <c r="O1166" s="222"/>
      <c r="P1166" s="222"/>
      <c r="Q1166" s="222"/>
      <c r="R1166" s="222"/>
      <c r="S1166" s="222"/>
      <c r="T1166" s="222"/>
      <c r="U1166" s="222"/>
      <c r="V1166" s="222"/>
      <c r="W1166" s="222"/>
      <c r="X1166" s="222"/>
      <c r="Y1166" s="222"/>
      <c r="Z1166" s="222"/>
      <c r="AA1166" s="222"/>
      <c r="AB1166" s="222"/>
      <c r="AC1166" s="222"/>
      <c r="AD1166" s="222"/>
      <c r="AE1166" s="222"/>
      <c r="AF1166" s="222"/>
      <c r="AG1166" s="222"/>
      <c r="AH1166" s="222"/>
      <c r="AI1166" s="222"/>
      <c r="AJ1166" s="222"/>
      <c r="AK1166" s="222"/>
      <c r="AL1166" s="222"/>
      <c r="AM1166" s="222"/>
      <c r="AN1166" s="222"/>
      <c r="AO1166" s="222"/>
      <c r="AP1166" s="222"/>
      <c r="AQ1166" s="222"/>
      <c r="AR1166" s="222"/>
      <c r="AS1166" s="222"/>
      <c r="AT1166" s="222"/>
      <c r="AU1166" s="222"/>
      <c r="AV1166" s="222"/>
      <c r="AW1166" s="222"/>
      <c r="AX1166" s="222"/>
      <c r="AY1166" s="222"/>
      <c r="AZ1166" s="222"/>
      <c r="BA1166" s="222"/>
      <c r="BB1166" s="222"/>
      <c r="BC1166" s="222"/>
      <c r="BD1166" s="222"/>
      <c r="BE1166" s="222"/>
      <c r="BF1166" s="222"/>
      <c r="BG1166" s="222"/>
      <c r="BH1166" s="222"/>
      <c r="BI1166" s="222"/>
      <c r="BJ1166" s="222"/>
      <c r="BK1166" s="222"/>
      <c r="BL1166" s="222"/>
    </row>
    <row r="1167">
      <c r="A1167" s="222"/>
      <c r="B1167" s="222"/>
      <c r="C1167" s="222"/>
      <c r="D1167" s="222"/>
      <c r="E1167" s="222"/>
      <c r="F1167" s="222"/>
      <c r="G1167" s="222"/>
      <c r="H1167" s="222"/>
      <c r="I1167" s="222"/>
      <c r="J1167" s="222"/>
      <c r="K1167" s="222"/>
      <c r="L1167" s="222"/>
      <c r="M1167" s="222"/>
      <c r="N1167" s="222"/>
      <c r="O1167" s="222"/>
      <c r="P1167" s="222"/>
      <c r="Q1167" s="222"/>
      <c r="R1167" s="222"/>
      <c r="S1167" s="222"/>
      <c r="T1167" s="222"/>
      <c r="U1167" s="222"/>
      <c r="V1167" s="222"/>
      <c r="W1167" s="222"/>
      <c r="X1167" s="222"/>
      <c r="Y1167" s="222"/>
      <c r="Z1167" s="222"/>
      <c r="AA1167" s="222"/>
      <c r="AB1167" s="222"/>
      <c r="AC1167" s="222"/>
      <c r="AD1167" s="222"/>
      <c r="AE1167" s="222"/>
      <c r="AF1167" s="222"/>
      <c r="AG1167" s="222"/>
      <c r="AH1167" s="222"/>
      <c r="AI1167" s="222"/>
      <c r="AJ1167" s="222"/>
      <c r="AK1167" s="222"/>
      <c r="AL1167" s="222"/>
      <c r="AM1167" s="222"/>
      <c r="AN1167" s="222"/>
      <c r="AO1167" s="222"/>
      <c r="AP1167" s="222"/>
      <c r="AQ1167" s="222"/>
      <c r="AR1167" s="222"/>
      <c r="AS1167" s="222"/>
      <c r="AT1167" s="222"/>
      <c r="AU1167" s="222"/>
      <c r="AV1167" s="222"/>
      <c r="AW1167" s="222"/>
      <c r="AX1167" s="222"/>
      <c r="AY1167" s="222"/>
      <c r="AZ1167" s="222"/>
      <c r="BA1167" s="222"/>
      <c r="BB1167" s="222"/>
      <c r="BC1167" s="222"/>
      <c r="BD1167" s="222"/>
      <c r="BE1167" s="222"/>
      <c r="BF1167" s="222"/>
      <c r="BG1167" s="222"/>
      <c r="BH1167" s="222"/>
      <c r="BI1167" s="222"/>
      <c r="BJ1167" s="222"/>
      <c r="BK1167" s="222"/>
      <c r="BL1167" s="222"/>
    </row>
    <row r="1168">
      <c r="A1168" s="222"/>
      <c r="B1168" s="222"/>
      <c r="C1168" s="222"/>
      <c r="D1168" s="222"/>
      <c r="E1168" s="222"/>
      <c r="F1168" s="222"/>
      <c r="G1168" s="222"/>
      <c r="H1168" s="222"/>
      <c r="I1168" s="222"/>
      <c r="J1168" s="222"/>
      <c r="K1168" s="222"/>
      <c r="L1168" s="222"/>
      <c r="M1168" s="222"/>
      <c r="N1168" s="222"/>
      <c r="O1168" s="222"/>
      <c r="P1168" s="222"/>
      <c r="Q1168" s="222"/>
      <c r="R1168" s="222"/>
      <c r="S1168" s="222"/>
      <c r="T1168" s="222"/>
      <c r="U1168" s="222"/>
      <c r="V1168" s="222"/>
      <c r="W1168" s="222"/>
      <c r="X1168" s="222"/>
      <c r="Y1168" s="222"/>
      <c r="Z1168" s="222"/>
      <c r="AA1168" s="222"/>
      <c r="AB1168" s="222"/>
      <c r="AC1168" s="222"/>
      <c r="AD1168" s="222"/>
      <c r="AE1168" s="222"/>
      <c r="AF1168" s="222"/>
      <c r="AG1168" s="222"/>
      <c r="AH1168" s="222"/>
      <c r="AI1168" s="222"/>
      <c r="AJ1168" s="222"/>
      <c r="AK1168" s="222"/>
      <c r="AL1168" s="222"/>
      <c r="AM1168" s="222"/>
      <c r="AN1168" s="222"/>
      <c r="AO1168" s="222"/>
      <c r="AP1168" s="222"/>
      <c r="AQ1168" s="222"/>
      <c r="AR1168" s="222"/>
      <c r="AS1168" s="222"/>
      <c r="AT1168" s="222"/>
      <c r="AU1168" s="222"/>
      <c r="AV1168" s="222"/>
      <c r="AW1168" s="222"/>
      <c r="AX1168" s="222"/>
      <c r="AY1168" s="222"/>
      <c r="AZ1168" s="222"/>
      <c r="BA1168" s="222"/>
      <c r="BB1168" s="222"/>
      <c r="BC1168" s="222"/>
      <c r="BD1168" s="222"/>
      <c r="BE1168" s="222"/>
      <c r="BF1168" s="222"/>
      <c r="BG1168" s="222"/>
      <c r="BH1168" s="222"/>
      <c r="BI1168" s="222"/>
      <c r="BJ1168" s="222"/>
      <c r="BK1168" s="222"/>
      <c r="BL1168" s="222"/>
    </row>
    <row r="1169">
      <c r="A1169" s="222"/>
      <c r="B1169" s="222"/>
      <c r="C1169" s="222"/>
      <c r="D1169" s="222"/>
      <c r="E1169" s="222"/>
      <c r="F1169" s="222"/>
      <c r="G1169" s="222"/>
      <c r="H1169" s="222"/>
      <c r="I1169" s="222"/>
      <c r="J1169" s="222"/>
      <c r="K1169" s="222"/>
      <c r="L1169" s="222"/>
      <c r="M1169" s="222"/>
      <c r="N1169" s="222"/>
      <c r="O1169" s="222"/>
      <c r="P1169" s="222"/>
      <c r="Q1169" s="222"/>
      <c r="R1169" s="222"/>
      <c r="S1169" s="222"/>
      <c r="T1169" s="222"/>
      <c r="U1169" s="222"/>
      <c r="V1169" s="222"/>
      <c r="W1169" s="222"/>
      <c r="X1169" s="222"/>
      <c r="Y1169" s="222"/>
      <c r="Z1169" s="222"/>
      <c r="AA1169" s="222"/>
      <c r="AB1169" s="222"/>
      <c r="AC1169" s="222"/>
      <c r="AD1169" s="222"/>
      <c r="AE1169" s="222"/>
      <c r="AF1169" s="222"/>
      <c r="AG1169" s="222"/>
      <c r="AH1169" s="222"/>
      <c r="AI1169" s="222"/>
      <c r="AJ1169" s="222"/>
      <c r="AK1169" s="222"/>
      <c r="AL1169" s="222"/>
      <c r="AM1169" s="222"/>
      <c r="AN1169" s="222"/>
      <c r="AO1169" s="222"/>
      <c r="AP1169" s="222"/>
      <c r="AQ1169" s="222"/>
      <c r="AR1169" s="222"/>
      <c r="AS1169" s="222"/>
      <c r="AT1169" s="222"/>
      <c r="AU1169" s="222"/>
      <c r="AV1169" s="222"/>
      <c r="AW1169" s="222"/>
      <c r="AX1169" s="222"/>
      <c r="AY1169" s="222"/>
      <c r="AZ1169" s="222"/>
      <c r="BA1169" s="222"/>
      <c r="BB1169" s="222"/>
      <c r="BC1169" s="222"/>
      <c r="BD1169" s="222"/>
      <c r="BE1169" s="222"/>
      <c r="BF1169" s="222"/>
      <c r="BG1169" s="222"/>
      <c r="BH1169" s="222"/>
      <c r="BI1169" s="222"/>
      <c r="BJ1169" s="222"/>
      <c r="BK1169" s="222"/>
      <c r="BL1169" s="222"/>
    </row>
    <row r="1170">
      <c r="A1170" s="222"/>
      <c r="B1170" s="222"/>
      <c r="C1170" s="222"/>
      <c r="D1170" s="222"/>
      <c r="E1170" s="222"/>
      <c r="F1170" s="222"/>
      <c r="G1170" s="222"/>
      <c r="H1170" s="222"/>
      <c r="I1170" s="222"/>
      <c r="J1170" s="222"/>
      <c r="K1170" s="222"/>
      <c r="L1170" s="222"/>
      <c r="M1170" s="222"/>
      <c r="N1170" s="222"/>
      <c r="O1170" s="222"/>
      <c r="P1170" s="222"/>
      <c r="Q1170" s="222"/>
      <c r="R1170" s="222"/>
      <c r="S1170" s="222"/>
      <c r="T1170" s="222"/>
      <c r="U1170" s="222"/>
      <c r="V1170" s="222"/>
      <c r="W1170" s="222"/>
      <c r="X1170" s="222"/>
      <c r="Y1170" s="222"/>
      <c r="Z1170" s="222"/>
      <c r="AA1170" s="222"/>
      <c r="AB1170" s="222"/>
      <c r="AC1170" s="222"/>
      <c r="AD1170" s="222"/>
      <c r="AE1170" s="222"/>
      <c r="AF1170" s="222"/>
      <c r="AG1170" s="222"/>
      <c r="AH1170" s="222"/>
      <c r="AI1170" s="222"/>
      <c r="AJ1170" s="222"/>
      <c r="AK1170" s="222"/>
      <c r="AL1170" s="222"/>
      <c r="AM1170" s="222"/>
      <c r="AN1170" s="222"/>
      <c r="AO1170" s="222"/>
      <c r="AP1170" s="222"/>
      <c r="AQ1170" s="222"/>
      <c r="AR1170" s="222"/>
      <c r="AS1170" s="222"/>
      <c r="AT1170" s="222"/>
      <c r="AU1170" s="222"/>
      <c r="AV1170" s="222"/>
      <c r="AW1170" s="222"/>
      <c r="AX1170" s="222"/>
      <c r="AY1170" s="222"/>
      <c r="AZ1170" s="222"/>
      <c r="BA1170" s="222"/>
      <c r="BB1170" s="222"/>
      <c r="BC1170" s="222"/>
      <c r="BD1170" s="222"/>
      <c r="BE1170" s="222"/>
      <c r="BF1170" s="222"/>
      <c r="BG1170" s="222"/>
      <c r="BH1170" s="222"/>
      <c r="BI1170" s="222"/>
      <c r="BJ1170" s="222"/>
      <c r="BK1170" s="222"/>
      <c r="BL1170" s="222"/>
    </row>
    <row r="1171">
      <c r="A1171" s="222"/>
      <c r="B1171" s="222"/>
      <c r="C1171" s="222"/>
      <c r="D1171" s="222"/>
      <c r="E1171" s="222"/>
      <c r="F1171" s="222"/>
      <c r="G1171" s="222"/>
      <c r="H1171" s="222"/>
      <c r="I1171" s="222"/>
      <c r="J1171" s="222"/>
      <c r="K1171" s="222"/>
      <c r="L1171" s="222"/>
      <c r="M1171" s="222"/>
      <c r="N1171" s="222"/>
      <c r="O1171" s="222"/>
      <c r="P1171" s="222"/>
      <c r="Q1171" s="222"/>
      <c r="R1171" s="222"/>
      <c r="S1171" s="222"/>
      <c r="T1171" s="222"/>
      <c r="U1171" s="222"/>
      <c r="V1171" s="222"/>
      <c r="W1171" s="222"/>
      <c r="X1171" s="222"/>
      <c r="Y1171" s="222"/>
      <c r="Z1171" s="222"/>
      <c r="AA1171" s="222"/>
      <c r="AB1171" s="222"/>
      <c r="AC1171" s="222"/>
      <c r="AD1171" s="222"/>
      <c r="AE1171" s="222"/>
      <c r="AF1171" s="222"/>
      <c r="AG1171" s="222"/>
      <c r="AH1171" s="222"/>
      <c r="AI1171" s="222"/>
      <c r="AJ1171" s="222"/>
      <c r="AK1171" s="222"/>
      <c r="AL1171" s="222"/>
      <c r="AM1171" s="222"/>
      <c r="AN1171" s="222"/>
      <c r="AO1171" s="222"/>
      <c r="AP1171" s="222"/>
      <c r="AQ1171" s="222"/>
      <c r="AR1171" s="222"/>
      <c r="AS1171" s="222"/>
      <c r="AT1171" s="222"/>
      <c r="AU1171" s="222"/>
      <c r="AV1171" s="222"/>
      <c r="AW1171" s="222"/>
      <c r="AX1171" s="222"/>
      <c r="AY1171" s="222"/>
      <c r="AZ1171" s="222"/>
      <c r="BA1171" s="222"/>
      <c r="BB1171" s="222"/>
      <c r="BC1171" s="222"/>
      <c r="BD1171" s="222"/>
      <c r="BE1171" s="222"/>
      <c r="BF1171" s="222"/>
      <c r="BG1171" s="222"/>
      <c r="BH1171" s="222"/>
      <c r="BI1171" s="222"/>
      <c r="BJ1171" s="222"/>
      <c r="BK1171" s="222"/>
      <c r="BL1171" s="222"/>
    </row>
    <row r="1172">
      <c r="A1172" s="222"/>
      <c r="B1172" s="222"/>
      <c r="C1172" s="222"/>
      <c r="D1172" s="222"/>
      <c r="E1172" s="222"/>
      <c r="F1172" s="222"/>
      <c r="G1172" s="222"/>
      <c r="H1172" s="222"/>
      <c r="I1172" s="222"/>
      <c r="J1172" s="222"/>
      <c r="K1172" s="222"/>
      <c r="L1172" s="222"/>
      <c r="M1172" s="222"/>
      <c r="N1172" s="222"/>
      <c r="O1172" s="222"/>
      <c r="P1172" s="222"/>
      <c r="Q1172" s="222"/>
      <c r="R1172" s="222"/>
      <c r="S1172" s="222"/>
      <c r="T1172" s="222"/>
      <c r="U1172" s="222"/>
      <c r="V1172" s="222"/>
      <c r="W1172" s="222"/>
      <c r="X1172" s="222"/>
      <c r="Y1172" s="222"/>
      <c r="Z1172" s="222"/>
      <c r="AA1172" s="222"/>
      <c r="AB1172" s="222"/>
      <c r="AC1172" s="222"/>
      <c r="AD1172" s="222"/>
      <c r="AE1172" s="222"/>
      <c r="AF1172" s="222"/>
      <c r="AG1172" s="222"/>
      <c r="AH1172" s="222"/>
      <c r="AI1172" s="222"/>
      <c r="AJ1172" s="222"/>
      <c r="AK1172" s="222"/>
      <c r="AL1172" s="222"/>
      <c r="AM1172" s="222"/>
      <c r="AN1172" s="222"/>
      <c r="AO1172" s="222"/>
      <c r="AP1172" s="222"/>
      <c r="AQ1172" s="222"/>
      <c r="AR1172" s="222"/>
      <c r="AS1172" s="222"/>
      <c r="AT1172" s="222"/>
      <c r="AU1172" s="222"/>
      <c r="AV1172" s="222"/>
      <c r="AW1172" s="222"/>
      <c r="AX1172" s="222"/>
      <c r="AY1172" s="222"/>
      <c r="AZ1172" s="222"/>
      <c r="BA1172" s="222"/>
      <c r="BB1172" s="222"/>
      <c r="BC1172" s="222"/>
      <c r="BD1172" s="222"/>
      <c r="BE1172" s="222"/>
      <c r="BF1172" s="222"/>
      <c r="BG1172" s="222"/>
      <c r="BH1172" s="222"/>
      <c r="BI1172" s="222"/>
      <c r="BJ1172" s="222"/>
      <c r="BK1172" s="222"/>
      <c r="BL1172" s="222"/>
    </row>
    <row r="1173">
      <c r="A1173" s="222"/>
      <c r="B1173" s="222"/>
      <c r="C1173" s="222"/>
      <c r="D1173" s="222"/>
      <c r="E1173" s="222"/>
      <c r="F1173" s="222"/>
      <c r="G1173" s="222"/>
      <c r="H1173" s="222"/>
      <c r="I1173" s="222"/>
      <c r="J1173" s="222"/>
      <c r="K1173" s="222"/>
      <c r="L1173" s="222"/>
      <c r="M1173" s="222"/>
      <c r="N1173" s="222"/>
      <c r="O1173" s="222"/>
      <c r="P1173" s="222"/>
      <c r="Q1173" s="222"/>
      <c r="R1173" s="222"/>
      <c r="S1173" s="222"/>
      <c r="T1173" s="222"/>
      <c r="U1173" s="222"/>
      <c r="V1173" s="222"/>
      <c r="W1173" s="222"/>
      <c r="X1173" s="222"/>
      <c r="Y1173" s="222"/>
      <c r="Z1173" s="222"/>
      <c r="AA1173" s="222"/>
      <c r="AB1173" s="222"/>
      <c r="AC1173" s="222"/>
      <c r="AD1173" s="222"/>
      <c r="AE1173" s="222"/>
      <c r="AF1173" s="222"/>
      <c r="AG1173" s="222"/>
      <c r="AH1173" s="222"/>
      <c r="AI1173" s="222"/>
      <c r="AJ1173" s="222"/>
      <c r="AK1173" s="222"/>
      <c r="AL1173" s="222"/>
      <c r="AM1173" s="222"/>
      <c r="AN1173" s="222"/>
      <c r="AO1173" s="222"/>
      <c r="AP1173" s="222"/>
      <c r="AQ1173" s="222"/>
      <c r="AR1173" s="222"/>
      <c r="AS1173" s="222"/>
      <c r="AT1173" s="222"/>
      <c r="AU1173" s="222"/>
      <c r="AV1173" s="222"/>
      <c r="AW1173" s="222"/>
      <c r="AX1173" s="222"/>
      <c r="AY1173" s="222"/>
      <c r="AZ1173" s="222"/>
      <c r="BA1173" s="222"/>
      <c r="BB1173" s="222"/>
      <c r="BC1173" s="222"/>
      <c r="BD1173" s="222"/>
      <c r="BE1173" s="222"/>
      <c r="BF1173" s="222"/>
      <c r="BG1173" s="222"/>
      <c r="BH1173" s="222"/>
      <c r="BI1173" s="222"/>
      <c r="BJ1173" s="222"/>
      <c r="BK1173" s="222"/>
      <c r="BL1173" s="222"/>
    </row>
    <row r="1174">
      <c r="A1174" s="222"/>
      <c r="B1174" s="222"/>
      <c r="C1174" s="222"/>
      <c r="D1174" s="222"/>
      <c r="E1174" s="222"/>
      <c r="F1174" s="222"/>
      <c r="G1174" s="222"/>
      <c r="H1174" s="222"/>
      <c r="I1174" s="222"/>
      <c r="J1174" s="222"/>
      <c r="K1174" s="222"/>
      <c r="L1174" s="222"/>
      <c r="M1174" s="222"/>
      <c r="N1174" s="222"/>
      <c r="O1174" s="222"/>
      <c r="P1174" s="222"/>
      <c r="Q1174" s="222"/>
      <c r="R1174" s="222"/>
      <c r="S1174" s="222"/>
      <c r="T1174" s="222"/>
      <c r="U1174" s="222"/>
      <c r="V1174" s="222"/>
      <c r="W1174" s="222"/>
      <c r="X1174" s="222"/>
      <c r="Y1174" s="222"/>
      <c r="Z1174" s="222"/>
      <c r="AA1174" s="222"/>
      <c r="AB1174" s="222"/>
      <c r="AC1174" s="222"/>
      <c r="AD1174" s="222"/>
      <c r="AE1174" s="222"/>
      <c r="AF1174" s="222"/>
      <c r="AG1174" s="222"/>
      <c r="AH1174" s="222"/>
      <c r="AI1174" s="222"/>
      <c r="AJ1174" s="222"/>
      <c r="AK1174" s="222"/>
      <c r="AL1174" s="222"/>
      <c r="AM1174" s="222"/>
      <c r="AN1174" s="222"/>
      <c r="AO1174" s="222"/>
      <c r="AP1174" s="222"/>
      <c r="AQ1174" s="222"/>
      <c r="AR1174" s="222"/>
      <c r="AS1174" s="222"/>
      <c r="AT1174" s="222"/>
      <c r="AU1174" s="222"/>
      <c r="AV1174" s="222"/>
      <c r="AW1174" s="222"/>
      <c r="AX1174" s="222"/>
      <c r="AY1174" s="222"/>
      <c r="AZ1174" s="222"/>
      <c r="BA1174" s="222"/>
      <c r="BB1174" s="222"/>
      <c r="BC1174" s="222"/>
      <c r="BD1174" s="222"/>
      <c r="BE1174" s="222"/>
      <c r="BF1174" s="222"/>
      <c r="BG1174" s="222"/>
      <c r="BH1174" s="222"/>
      <c r="BI1174" s="222"/>
      <c r="BJ1174" s="222"/>
      <c r="BK1174" s="222"/>
      <c r="BL1174" s="222"/>
    </row>
    <row r="1175">
      <c r="A1175" s="222"/>
      <c r="B1175" s="222"/>
      <c r="C1175" s="222"/>
      <c r="D1175" s="222"/>
      <c r="E1175" s="222"/>
      <c r="F1175" s="222"/>
      <c r="G1175" s="222"/>
      <c r="H1175" s="222"/>
      <c r="I1175" s="222"/>
      <c r="J1175" s="222"/>
      <c r="K1175" s="222"/>
      <c r="L1175" s="222"/>
      <c r="M1175" s="222"/>
      <c r="N1175" s="222"/>
      <c r="O1175" s="222"/>
      <c r="P1175" s="222"/>
      <c r="Q1175" s="222"/>
      <c r="R1175" s="222"/>
      <c r="S1175" s="222"/>
      <c r="T1175" s="222"/>
      <c r="U1175" s="222"/>
      <c r="V1175" s="222"/>
      <c r="W1175" s="222"/>
      <c r="X1175" s="222"/>
      <c r="Y1175" s="222"/>
      <c r="Z1175" s="222"/>
      <c r="AA1175" s="222"/>
      <c r="AB1175" s="222"/>
      <c r="AC1175" s="222"/>
      <c r="AD1175" s="222"/>
      <c r="AE1175" s="222"/>
      <c r="AF1175" s="222"/>
      <c r="AG1175" s="222"/>
      <c r="AH1175" s="222"/>
      <c r="AI1175" s="222"/>
      <c r="AJ1175" s="222"/>
      <c r="AK1175" s="222"/>
      <c r="AL1175" s="222"/>
      <c r="AM1175" s="222"/>
      <c r="AN1175" s="222"/>
      <c r="AO1175" s="222"/>
      <c r="AP1175" s="222"/>
      <c r="AQ1175" s="222"/>
      <c r="AR1175" s="222"/>
      <c r="AS1175" s="222"/>
      <c r="AT1175" s="222"/>
      <c r="AU1175" s="222"/>
      <c r="AV1175" s="222"/>
      <c r="AW1175" s="222"/>
      <c r="AX1175" s="222"/>
      <c r="AY1175" s="222"/>
      <c r="AZ1175" s="222"/>
      <c r="BA1175" s="222"/>
      <c r="BB1175" s="222"/>
      <c r="BC1175" s="222"/>
      <c r="BD1175" s="222"/>
      <c r="BE1175" s="222"/>
      <c r="BF1175" s="222"/>
      <c r="BG1175" s="222"/>
      <c r="BH1175" s="222"/>
      <c r="BI1175" s="222"/>
      <c r="BJ1175" s="222"/>
      <c r="BK1175" s="222"/>
      <c r="BL1175" s="222"/>
    </row>
    <row r="1176">
      <c r="A1176" s="222"/>
      <c r="B1176" s="222"/>
      <c r="C1176" s="222"/>
      <c r="D1176" s="222"/>
      <c r="E1176" s="222"/>
      <c r="F1176" s="222"/>
      <c r="G1176" s="222"/>
      <c r="H1176" s="222"/>
      <c r="I1176" s="222"/>
      <c r="J1176" s="222"/>
      <c r="K1176" s="222"/>
      <c r="L1176" s="222"/>
      <c r="M1176" s="222"/>
      <c r="N1176" s="222"/>
      <c r="O1176" s="222"/>
      <c r="P1176" s="222"/>
      <c r="Q1176" s="222"/>
      <c r="R1176" s="222"/>
      <c r="S1176" s="222"/>
      <c r="T1176" s="222"/>
      <c r="U1176" s="222"/>
      <c r="V1176" s="222"/>
      <c r="W1176" s="222"/>
      <c r="X1176" s="222"/>
      <c r="Y1176" s="222"/>
      <c r="Z1176" s="222"/>
      <c r="AA1176" s="222"/>
      <c r="AB1176" s="222"/>
      <c r="AC1176" s="222"/>
      <c r="AD1176" s="222"/>
      <c r="AE1176" s="222"/>
      <c r="AF1176" s="222"/>
      <c r="AG1176" s="222"/>
      <c r="AH1176" s="222"/>
      <c r="AI1176" s="222"/>
      <c r="AJ1176" s="222"/>
      <c r="AK1176" s="222"/>
      <c r="AL1176" s="222"/>
      <c r="AM1176" s="222"/>
      <c r="AN1176" s="222"/>
      <c r="AO1176" s="222"/>
      <c r="AP1176" s="222"/>
      <c r="AQ1176" s="222"/>
      <c r="AR1176" s="222"/>
      <c r="AS1176" s="222"/>
      <c r="AT1176" s="222"/>
      <c r="AU1176" s="222"/>
      <c r="AV1176" s="222"/>
      <c r="AW1176" s="222"/>
      <c r="AX1176" s="222"/>
      <c r="AY1176" s="222"/>
      <c r="AZ1176" s="222"/>
      <c r="BA1176" s="222"/>
      <c r="BB1176" s="222"/>
      <c r="BC1176" s="222"/>
      <c r="BD1176" s="222"/>
      <c r="BE1176" s="222"/>
      <c r="BF1176" s="222"/>
      <c r="BG1176" s="222"/>
      <c r="BH1176" s="222"/>
      <c r="BI1176" s="222"/>
      <c r="BJ1176" s="222"/>
      <c r="BK1176" s="222"/>
      <c r="BL1176" s="222"/>
    </row>
    <row r="1177">
      <c r="A1177" s="222"/>
      <c r="B1177" s="222"/>
      <c r="C1177" s="222"/>
      <c r="D1177" s="222"/>
      <c r="E1177" s="222"/>
      <c r="F1177" s="222"/>
      <c r="G1177" s="222"/>
      <c r="H1177" s="222"/>
      <c r="I1177" s="222"/>
      <c r="J1177" s="222"/>
      <c r="K1177" s="222"/>
      <c r="L1177" s="222"/>
      <c r="M1177" s="222"/>
      <c r="N1177" s="222"/>
      <c r="O1177" s="222"/>
      <c r="P1177" s="222"/>
      <c r="Q1177" s="222"/>
      <c r="R1177" s="222"/>
      <c r="S1177" s="222"/>
      <c r="T1177" s="222"/>
      <c r="U1177" s="222"/>
      <c r="V1177" s="222"/>
      <c r="W1177" s="222"/>
      <c r="X1177" s="222"/>
      <c r="Y1177" s="222"/>
      <c r="Z1177" s="222"/>
      <c r="AA1177" s="222"/>
      <c r="AB1177" s="222"/>
      <c r="AC1177" s="222"/>
      <c r="AD1177" s="222"/>
      <c r="AE1177" s="222"/>
      <c r="AF1177" s="222"/>
      <c r="AG1177" s="222"/>
      <c r="AH1177" s="222"/>
      <c r="AI1177" s="222"/>
      <c r="AJ1177" s="222"/>
      <c r="AK1177" s="222"/>
      <c r="AL1177" s="222"/>
      <c r="AM1177" s="222"/>
      <c r="AN1177" s="222"/>
      <c r="AO1177" s="222"/>
      <c r="AP1177" s="222"/>
      <c r="AQ1177" s="222"/>
      <c r="AR1177" s="222"/>
      <c r="AS1177" s="222"/>
      <c r="AT1177" s="222"/>
      <c r="AU1177" s="222"/>
      <c r="AV1177" s="222"/>
      <c r="AW1177" s="222"/>
      <c r="AX1177" s="222"/>
      <c r="AY1177" s="222"/>
      <c r="AZ1177" s="222"/>
      <c r="BA1177" s="222"/>
      <c r="BB1177" s="222"/>
      <c r="BC1177" s="222"/>
      <c r="BD1177" s="222"/>
      <c r="BE1177" s="222"/>
      <c r="BF1177" s="222"/>
      <c r="BG1177" s="222"/>
      <c r="BH1177" s="222"/>
      <c r="BI1177" s="222"/>
      <c r="BJ1177" s="222"/>
      <c r="BK1177" s="222"/>
      <c r="BL1177" s="222"/>
    </row>
    <row r="1178">
      <c r="A1178" s="222"/>
      <c r="B1178" s="222"/>
      <c r="C1178" s="222"/>
      <c r="D1178" s="222"/>
      <c r="E1178" s="222"/>
      <c r="F1178" s="222"/>
      <c r="G1178" s="222"/>
      <c r="H1178" s="222"/>
      <c r="I1178" s="222"/>
      <c r="J1178" s="222"/>
      <c r="K1178" s="222"/>
      <c r="L1178" s="222"/>
      <c r="M1178" s="222"/>
      <c r="N1178" s="222"/>
      <c r="O1178" s="222"/>
      <c r="P1178" s="222"/>
      <c r="Q1178" s="222"/>
      <c r="R1178" s="222"/>
      <c r="S1178" s="222"/>
      <c r="T1178" s="222"/>
      <c r="U1178" s="222"/>
      <c r="V1178" s="222"/>
      <c r="W1178" s="222"/>
      <c r="X1178" s="222"/>
      <c r="Y1178" s="222"/>
      <c r="Z1178" s="222"/>
      <c r="AA1178" s="222"/>
      <c r="AB1178" s="222"/>
      <c r="AC1178" s="222"/>
      <c r="AD1178" s="222"/>
      <c r="AE1178" s="222"/>
      <c r="AF1178" s="222"/>
      <c r="AG1178" s="222"/>
      <c r="AH1178" s="222"/>
      <c r="AI1178" s="222"/>
      <c r="AJ1178" s="222"/>
      <c r="AK1178" s="222"/>
      <c r="AL1178" s="222"/>
      <c r="AM1178" s="222"/>
      <c r="AN1178" s="222"/>
      <c r="AO1178" s="222"/>
      <c r="AP1178" s="222"/>
      <c r="AQ1178" s="222"/>
      <c r="AR1178" s="222"/>
      <c r="AS1178" s="222"/>
      <c r="AT1178" s="222"/>
      <c r="AU1178" s="222"/>
      <c r="AV1178" s="222"/>
      <c r="AW1178" s="222"/>
      <c r="AX1178" s="222"/>
      <c r="AY1178" s="222"/>
      <c r="AZ1178" s="222"/>
      <c r="BA1178" s="222"/>
      <c r="BB1178" s="222"/>
      <c r="BC1178" s="222"/>
      <c r="BD1178" s="222"/>
      <c r="BE1178" s="222"/>
      <c r="BF1178" s="222"/>
      <c r="BG1178" s="222"/>
      <c r="BH1178" s="222"/>
      <c r="BI1178" s="222"/>
      <c r="BJ1178" s="222"/>
      <c r="BK1178" s="222"/>
      <c r="BL1178" s="222"/>
    </row>
    <row r="1179">
      <c r="A1179" s="222"/>
      <c r="B1179" s="222"/>
      <c r="C1179" s="222"/>
      <c r="D1179" s="222"/>
      <c r="E1179" s="222"/>
      <c r="F1179" s="222"/>
      <c r="G1179" s="222"/>
      <c r="H1179" s="222"/>
      <c r="I1179" s="222"/>
      <c r="J1179" s="222"/>
      <c r="K1179" s="222"/>
      <c r="L1179" s="222"/>
      <c r="M1179" s="222"/>
      <c r="N1179" s="222"/>
      <c r="O1179" s="222"/>
      <c r="P1179" s="222"/>
      <c r="Q1179" s="222"/>
      <c r="R1179" s="222"/>
      <c r="S1179" s="222"/>
      <c r="T1179" s="222"/>
      <c r="U1179" s="222"/>
      <c r="V1179" s="222"/>
      <c r="W1179" s="222"/>
      <c r="X1179" s="222"/>
      <c r="Y1179" s="222"/>
      <c r="Z1179" s="222"/>
      <c r="AA1179" s="222"/>
      <c r="AB1179" s="222"/>
      <c r="AC1179" s="222"/>
      <c r="AD1179" s="222"/>
      <c r="AE1179" s="222"/>
      <c r="AF1179" s="222"/>
      <c r="AG1179" s="222"/>
      <c r="AH1179" s="222"/>
      <c r="AI1179" s="222"/>
      <c r="AJ1179" s="222"/>
      <c r="AK1179" s="222"/>
      <c r="AL1179" s="222"/>
      <c r="AM1179" s="222"/>
      <c r="AN1179" s="222"/>
      <c r="AO1179" s="222"/>
      <c r="AP1179" s="222"/>
      <c r="AQ1179" s="222"/>
      <c r="AR1179" s="222"/>
      <c r="AS1179" s="222"/>
      <c r="AT1179" s="222"/>
      <c r="AU1179" s="222"/>
      <c r="AV1179" s="222"/>
      <c r="AW1179" s="222"/>
      <c r="AX1179" s="222"/>
      <c r="AY1179" s="222"/>
      <c r="AZ1179" s="222"/>
      <c r="BA1179" s="222"/>
      <c r="BB1179" s="222"/>
      <c r="BC1179" s="222"/>
      <c r="BD1179" s="222"/>
      <c r="BE1179" s="222"/>
      <c r="BF1179" s="222"/>
      <c r="BG1179" s="222"/>
      <c r="BH1179" s="222"/>
      <c r="BI1179" s="222"/>
      <c r="BJ1179" s="222"/>
      <c r="BK1179" s="222"/>
      <c r="BL1179" s="222"/>
    </row>
    <row r="1180">
      <c r="A1180" s="222"/>
      <c r="B1180" s="222"/>
      <c r="C1180" s="222"/>
      <c r="D1180" s="222"/>
      <c r="E1180" s="222"/>
      <c r="F1180" s="222"/>
      <c r="G1180" s="222"/>
      <c r="H1180" s="222"/>
      <c r="I1180" s="222"/>
      <c r="J1180" s="222"/>
      <c r="K1180" s="222"/>
      <c r="L1180" s="222"/>
      <c r="M1180" s="222"/>
      <c r="N1180" s="222"/>
      <c r="O1180" s="222"/>
      <c r="P1180" s="222"/>
      <c r="Q1180" s="222"/>
      <c r="R1180" s="222"/>
      <c r="S1180" s="222"/>
      <c r="T1180" s="222"/>
      <c r="U1180" s="222"/>
      <c r="V1180" s="222"/>
      <c r="W1180" s="222"/>
      <c r="X1180" s="222"/>
      <c r="Y1180" s="222"/>
      <c r="Z1180" s="222"/>
      <c r="AA1180" s="222"/>
      <c r="AB1180" s="222"/>
      <c r="AC1180" s="222"/>
      <c r="AD1180" s="222"/>
      <c r="AE1180" s="222"/>
      <c r="AF1180" s="222"/>
      <c r="AG1180" s="222"/>
      <c r="AH1180" s="222"/>
      <c r="AI1180" s="222"/>
      <c r="AJ1180" s="222"/>
      <c r="AK1180" s="222"/>
      <c r="AL1180" s="222"/>
      <c r="AM1180" s="222"/>
      <c r="AN1180" s="222"/>
      <c r="AO1180" s="222"/>
      <c r="AP1180" s="222"/>
      <c r="AQ1180" s="222"/>
      <c r="AR1180" s="222"/>
      <c r="AS1180" s="222"/>
      <c r="AT1180" s="222"/>
      <c r="AU1180" s="222"/>
      <c r="AV1180" s="222"/>
      <c r="AW1180" s="222"/>
      <c r="AX1180" s="222"/>
      <c r="AY1180" s="222"/>
      <c r="AZ1180" s="222"/>
      <c r="BA1180" s="222"/>
      <c r="BB1180" s="222"/>
      <c r="BC1180" s="222"/>
      <c r="BD1180" s="222"/>
      <c r="BE1180" s="222"/>
      <c r="BF1180" s="222"/>
      <c r="BG1180" s="222"/>
      <c r="BH1180" s="222"/>
      <c r="BI1180" s="222"/>
      <c r="BJ1180" s="222"/>
      <c r="BK1180" s="222"/>
      <c r="BL1180" s="222"/>
    </row>
    <row r="1181">
      <c r="A1181" s="222"/>
      <c r="B1181" s="222"/>
      <c r="C1181" s="222"/>
      <c r="D1181" s="222"/>
      <c r="E1181" s="222"/>
      <c r="F1181" s="222"/>
      <c r="G1181" s="222"/>
      <c r="H1181" s="222"/>
      <c r="I1181" s="222"/>
      <c r="J1181" s="222"/>
      <c r="K1181" s="222"/>
      <c r="L1181" s="222"/>
      <c r="M1181" s="222"/>
      <c r="N1181" s="222"/>
      <c r="O1181" s="222"/>
      <c r="P1181" s="222"/>
      <c r="Q1181" s="222"/>
      <c r="R1181" s="222"/>
      <c r="S1181" s="222"/>
      <c r="T1181" s="222"/>
      <c r="U1181" s="222"/>
      <c r="V1181" s="222"/>
      <c r="W1181" s="222"/>
      <c r="X1181" s="222"/>
      <c r="Y1181" s="222"/>
      <c r="Z1181" s="222"/>
      <c r="AA1181" s="222"/>
      <c r="AB1181" s="222"/>
      <c r="AC1181" s="222"/>
      <c r="AD1181" s="222"/>
      <c r="AE1181" s="222"/>
      <c r="AF1181" s="222"/>
      <c r="AG1181" s="222"/>
      <c r="AH1181" s="222"/>
      <c r="AI1181" s="222"/>
      <c r="AJ1181" s="222"/>
      <c r="AK1181" s="222"/>
      <c r="AL1181" s="222"/>
      <c r="AM1181" s="222"/>
      <c r="AN1181" s="222"/>
      <c r="AO1181" s="222"/>
      <c r="AP1181" s="222"/>
      <c r="AQ1181" s="222"/>
      <c r="AR1181" s="222"/>
      <c r="AS1181" s="222"/>
      <c r="AT1181" s="222"/>
      <c r="AU1181" s="222"/>
      <c r="AV1181" s="222"/>
      <c r="AW1181" s="222"/>
      <c r="AX1181" s="222"/>
      <c r="AY1181" s="222"/>
      <c r="AZ1181" s="222"/>
      <c r="BA1181" s="222"/>
      <c r="BB1181" s="222"/>
      <c r="BC1181" s="222"/>
      <c r="BD1181" s="222"/>
      <c r="BE1181" s="222"/>
      <c r="BF1181" s="222"/>
      <c r="BG1181" s="222"/>
      <c r="BH1181" s="222"/>
      <c r="BI1181" s="222"/>
      <c r="BJ1181" s="222"/>
      <c r="BK1181" s="222"/>
      <c r="BL1181" s="222"/>
    </row>
    <row r="1182">
      <c r="A1182" s="222"/>
      <c r="B1182" s="222"/>
      <c r="C1182" s="222"/>
      <c r="D1182" s="222"/>
      <c r="E1182" s="222"/>
      <c r="F1182" s="222"/>
      <c r="G1182" s="222"/>
      <c r="H1182" s="222"/>
      <c r="I1182" s="222"/>
      <c r="J1182" s="222"/>
      <c r="K1182" s="222"/>
      <c r="L1182" s="222"/>
      <c r="M1182" s="222"/>
      <c r="N1182" s="222"/>
      <c r="O1182" s="222"/>
      <c r="P1182" s="222"/>
      <c r="Q1182" s="222"/>
      <c r="R1182" s="222"/>
      <c r="S1182" s="222"/>
      <c r="T1182" s="222"/>
      <c r="U1182" s="222"/>
      <c r="V1182" s="222"/>
      <c r="W1182" s="222"/>
      <c r="X1182" s="222"/>
      <c r="Y1182" s="222"/>
      <c r="Z1182" s="222"/>
      <c r="AA1182" s="222"/>
      <c r="AB1182" s="222"/>
      <c r="AC1182" s="222"/>
      <c r="AD1182" s="222"/>
      <c r="AE1182" s="222"/>
      <c r="AF1182" s="222"/>
      <c r="AG1182" s="222"/>
      <c r="AH1182" s="222"/>
      <c r="AI1182" s="222"/>
      <c r="AJ1182" s="222"/>
      <c r="AK1182" s="222"/>
      <c r="AL1182" s="222"/>
      <c r="AM1182" s="222"/>
      <c r="AN1182" s="222"/>
      <c r="AO1182" s="222"/>
      <c r="AP1182" s="222"/>
      <c r="AQ1182" s="222"/>
      <c r="AR1182" s="222"/>
      <c r="AS1182" s="222"/>
      <c r="AT1182" s="222"/>
      <c r="AU1182" s="222"/>
      <c r="AV1182" s="222"/>
      <c r="AW1182" s="222"/>
      <c r="AX1182" s="222"/>
      <c r="AY1182" s="222"/>
      <c r="AZ1182" s="222"/>
      <c r="BA1182" s="222"/>
      <c r="BB1182" s="222"/>
      <c r="BC1182" s="222"/>
      <c r="BD1182" s="222"/>
      <c r="BE1182" s="222"/>
      <c r="BF1182" s="222"/>
      <c r="BG1182" s="222"/>
      <c r="BH1182" s="222"/>
      <c r="BI1182" s="222"/>
      <c r="BJ1182" s="222"/>
      <c r="BK1182" s="222"/>
      <c r="BL1182" s="222"/>
    </row>
    <row r="1183">
      <c r="A1183" s="222"/>
      <c r="B1183" s="222"/>
      <c r="C1183" s="222"/>
      <c r="D1183" s="222"/>
      <c r="E1183" s="222"/>
      <c r="F1183" s="222"/>
      <c r="G1183" s="222"/>
      <c r="H1183" s="222"/>
      <c r="I1183" s="222"/>
      <c r="J1183" s="222"/>
      <c r="K1183" s="222"/>
      <c r="L1183" s="222"/>
      <c r="M1183" s="222"/>
      <c r="N1183" s="222"/>
      <c r="O1183" s="222"/>
      <c r="P1183" s="222"/>
      <c r="Q1183" s="222"/>
      <c r="R1183" s="222"/>
      <c r="S1183" s="222"/>
      <c r="T1183" s="222"/>
      <c r="U1183" s="222"/>
      <c r="V1183" s="222"/>
      <c r="W1183" s="222"/>
      <c r="X1183" s="222"/>
      <c r="Y1183" s="222"/>
      <c r="Z1183" s="222"/>
      <c r="AA1183" s="222"/>
      <c r="AB1183" s="222"/>
      <c r="AC1183" s="222"/>
      <c r="AD1183" s="222"/>
      <c r="AE1183" s="222"/>
      <c r="AF1183" s="222"/>
      <c r="AG1183" s="222"/>
      <c r="AH1183" s="222"/>
      <c r="AI1183" s="222"/>
      <c r="AJ1183" s="222"/>
      <c r="AK1183" s="222"/>
      <c r="AL1183" s="222"/>
      <c r="AM1183" s="222"/>
      <c r="AN1183" s="222"/>
      <c r="AO1183" s="222"/>
      <c r="AP1183" s="222"/>
      <c r="AQ1183" s="222"/>
      <c r="AR1183" s="222"/>
      <c r="AS1183" s="222"/>
      <c r="AT1183" s="222"/>
      <c r="AU1183" s="222"/>
      <c r="AV1183" s="222"/>
      <c r="AW1183" s="222"/>
      <c r="AX1183" s="222"/>
      <c r="AY1183" s="222"/>
      <c r="AZ1183" s="222"/>
      <c r="BA1183" s="222"/>
      <c r="BB1183" s="222"/>
      <c r="BC1183" s="222"/>
      <c r="BD1183" s="222"/>
      <c r="BE1183" s="222"/>
      <c r="BF1183" s="222"/>
      <c r="BG1183" s="222"/>
      <c r="BH1183" s="222"/>
      <c r="BI1183" s="222"/>
      <c r="BJ1183" s="222"/>
      <c r="BK1183" s="222"/>
      <c r="BL1183" s="222"/>
    </row>
    <row r="1184">
      <c r="A1184" s="222"/>
      <c r="B1184" s="222"/>
      <c r="C1184" s="222"/>
      <c r="D1184" s="222"/>
      <c r="E1184" s="222"/>
      <c r="F1184" s="222"/>
      <c r="G1184" s="222"/>
      <c r="H1184" s="222"/>
      <c r="I1184" s="222"/>
      <c r="J1184" s="222"/>
      <c r="K1184" s="222"/>
      <c r="L1184" s="222"/>
      <c r="M1184" s="222"/>
      <c r="N1184" s="222"/>
      <c r="O1184" s="222"/>
      <c r="P1184" s="222"/>
      <c r="Q1184" s="222"/>
      <c r="R1184" s="222"/>
      <c r="S1184" s="222"/>
      <c r="T1184" s="222"/>
      <c r="U1184" s="222"/>
      <c r="V1184" s="222"/>
      <c r="W1184" s="222"/>
      <c r="X1184" s="222"/>
      <c r="Y1184" s="222"/>
      <c r="Z1184" s="222"/>
      <c r="AA1184" s="222"/>
      <c r="AB1184" s="222"/>
      <c r="AC1184" s="222"/>
      <c r="AD1184" s="222"/>
      <c r="AE1184" s="222"/>
      <c r="AF1184" s="222"/>
      <c r="AG1184" s="222"/>
      <c r="AH1184" s="222"/>
      <c r="AI1184" s="222"/>
      <c r="AJ1184" s="222"/>
      <c r="AK1184" s="222"/>
      <c r="AL1184" s="222"/>
      <c r="AM1184" s="222"/>
      <c r="AN1184" s="222"/>
      <c r="AO1184" s="222"/>
      <c r="AP1184" s="222"/>
      <c r="AQ1184" s="222"/>
      <c r="AR1184" s="222"/>
      <c r="AS1184" s="222"/>
      <c r="AT1184" s="222"/>
      <c r="AU1184" s="222"/>
      <c r="AV1184" s="222"/>
      <c r="AW1184" s="222"/>
      <c r="AX1184" s="222"/>
      <c r="AY1184" s="222"/>
      <c r="AZ1184" s="222"/>
      <c r="BA1184" s="222"/>
      <c r="BB1184" s="222"/>
      <c r="BC1184" s="222"/>
      <c r="BD1184" s="222"/>
      <c r="BE1184" s="222"/>
      <c r="BF1184" s="222"/>
      <c r="BG1184" s="222"/>
      <c r="BH1184" s="222"/>
      <c r="BI1184" s="222"/>
      <c r="BJ1184" s="222"/>
      <c r="BK1184" s="222"/>
      <c r="BL1184" s="222"/>
    </row>
    <row r="1185">
      <c r="A1185" s="222"/>
      <c r="B1185" s="222"/>
      <c r="C1185" s="222"/>
      <c r="D1185" s="222"/>
      <c r="E1185" s="222"/>
      <c r="F1185" s="222"/>
      <c r="G1185" s="222"/>
      <c r="H1185" s="222"/>
      <c r="I1185" s="222"/>
      <c r="J1185" s="222"/>
      <c r="K1185" s="222"/>
      <c r="L1185" s="222"/>
      <c r="M1185" s="222"/>
      <c r="N1185" s="222"/>
      <c r="O1185" s="222"/>
      <c r="P1185" s="222"/>
      <c r="Q1185" s="222"/>
      <c r="R1185" s="222"/>
      <c r="S1185" s="222"/>
      <c r="T1185" s="222"/>
      <c r="U1185" s="222"/>
      <c r="V1185" s="222"/>
      <c r="W1185" s="222"/>
      <c r="X1185" s="222"/>
      <c r="Y1185" s="222"/>
      <c r="Z1185" s="222"/>
      <c r="AA1185" s="222"/>
      <c r="AB1185" s="222"/>
      <c r="AC1185" s="222"/>
      <c r="AD1185" s="222"/>
      <c r="AE1185" s="222"/>
      <c r="AF1185" s="222"/>
      <c r="AG1185" s="222"/>
      <c r="AH1185" s="222"/>
      <c r="AI1185" s="222"/>
      <c r="AJ1185" s="222"/>
      <c r="AK1185" s="222"/>
      <c r="AL1185" s="222"/>
      <c r="AM1185" s="222"/>
      <c r="AN1185" s="222"/>
      <c r="AO1185" s="222"/>
      <c r="AP1185" s="222"/>
      <c r="AQ1185" s="222"/>
      <c r="AR1185" s="222"/>
      <c r="AS1185" s="222"/>
      <c r="AT1185" s="222"/>
      <c r="AU1185" s="222"/>
      <c r="AV1185" s="222"/>
      <c r="AW1185" s="222"/>
      <c r="AX1185" s="222"/>
      <c r="AY1185" s="222"/>
      <c r="AZ1185" s="222"/>
      <c r="BA1185" s="222"/>
      <c r="BB1185" s="222"/>
      <c r="BC1185" s="222"/>
      <c r="BD1185" s="222"/>
      <c r="BE1185" s="222"/>
      <c r="BF1185" s="222"/>
      <c r="BG1185" s="222"/>
      <c r="BH1185" s="222"/>
      <c r="BI1185" s="222"/>
      <c r="BJ1185" s="222"/>
      <c r="BK1185" s="222"/>
      <c r="BL1185" s="222"/>
    </row>
    <row r="1186">
      <c r="A1186" s="222"/>
      <c r="B1186" s="222"/>
      <c r="C1186" s="222"/>
      <c r="D1186" s="222"/>
      <c r="E1186" s="222"/>
      <c r="F1186" s="222"/>
      <c r="G1186" s="222"/>
      <c r="H1186" s="222"/>
      <c r="I1186" s="222"/>
      <c r="J1186" s="222"/>
      <c r="K1186" s="222"/>
      <c r="L1186" s="222"/>
      <c r="M1186" s="222"/>
      <c r="N1186" s="222"/>
      <c r="O1186" s="222"/>
      <c r="P1186" s="222"/>
      <c r="Q1186" s="222"/>
      <c r="R1186" s="222"/>
      <c r="S1186" s="222"/>
      <c r="T1186" s="222"/>
      <c r="U1186" s="222"/>
      <c r="V1186" s="222"/>
      <c r="W1186" s="222"/>
      <c r="X1186" s="222"/>
      <c r="Y1186" s="222"/>
      <c r="Z1186" s="222"/>
      <c r="AA1186" s="222"/>
      <c r="AB1186" s="222"/>
      <c r="AC1186" s="222"/>
      <c r="AD1186" s="222"/>
      <c r="AE1186" s="222"/>
      <c r="AF1186" s="222"/>
      <c r="AG1186" s="222"/>
      <c r="AH1186" s="222"/>
      <c r="AI1186" s="222"/>
      <c r="AJ1186" s="222"/>
      <c r="AK1186" s="222"/>
      <c r="AL1186" s="222"/>
      <c r="AM1186" s="222"/>
      <c r="AN1186" s="222"/>
      <c r="AO1186" s="222"/>
      <c r="AP1186" s="222"/>
      <c r="AQ1186" s="222"/>
      <c r="AR1186" s="222"/>
      <c r="AS1186" s="222"/>
      <c r="AT1186" s="222"/>
      <c r="AU1186" s="222"/>
      <c r="AV1186" s="222"/>
      <c r="AW1186" s="222"/>
      <c r="AX1186" s="222"/>
      <c r="AY1186" s="222"/>
      <c r="AZ1186" s="222"/>
      <c r="BA1186" s="222"/>
      <c r="BB1186" s="222"/>
      <c r="BC1186" s="222"/>
      <c r="BD1186" s="222"/>
      <c r="BE1186" s="222"/>
      <c r="BF1186" s="222"/>
      <c r="BG1186" s="222"/>
      <c r="BH1186" s="222"/>
      <c r="BI1186" s="222"/>
      <c r="BJ1186" s="222"/>
      <c r="BK1186" s="222"/>
      <c r="BL1186" s="222"/>
    </row>
    <row r="1187">
      <c r="A1187" s="222"/>
      <c r="B1187" s="222"/>
      <c r="C1187" s="222"/>
      <c r="D1187" s="222"/>
      <c r="E1187" s="222"/>
      <c r="F1187" s="222"/>
      <c r="G1187" s="222"/>
      <c r="H1187" s="222"/>
      <c r="I1187" s="222"/>
      <c r="J1187" s="222"/>
      <c r="K1187" s="222"/>
      <c r="L1187" s="222"/>
      <c r="M1187" s="222"/>
      <c r="N1187" s="222"/>
      <c r="O1187" s="222"/>
      <c r="P1187" s="222"/>
      <c r="Q1187" s="222"/>
      <c r="R1187" s="222"/>
      <c r="S1187" s="222"/>
      <c r="T1187" s="222"/>
      <c r="U1187" s="222"/>
      <c r="V1187" s="222"/>
      <c r="W1187" s="222"/>
      <c r="X1187" s="222"/>
      <c r="Y1187" s="222"/>
      <c r="Z1187" s="222"/>
      <c r="AA1187" s="222"/>
      <c r="AB1187" s="222"/>
      <c r="AC1187" s="222"/>
      <c r="AD1187" s="222"/>
      <c r="AE1187" s="222"/>
      <c r="AF1187" s="222"/>
      <c r="AG1187" s="222"/>
      <c r="AH1187" s="222"/>
      <c r="AI1187" s="222"/>
      <c r="AJ1187" s="222"/>
      <c r="AK1187" s="222"/>
      <c r="AL1187" s="222"/>
      <c r="AM1187" s="222"/>
      <c r="AN1187" s="222"/>
      <c r="AO1187" s="222"/>
      <c r="AP1187" s="222"/>
      <c r="AQ1187" s="222"/>
      <c r="AR1187" s="222"/>
      <c r="AS1187" s="222"/>
      <c r="AT1187" s="222"/>
      <c r="AU1187" s="222"/>
      <c r="AV1187" s="222"/>
      <c r="AW1187" s="222"/>
      <c r="AX1187" s="222"/>
      <c r="AY1187" s="222"/>
      <c r="AZ1187" s="222"/>
      <c r="BA1187" s="222"/>
      <c r="BB1187" s="222"/>
      <c r="BC1187" s="222"/>
      <c r="BD1187" s="222"/>
      <c r="BE1187" s="222"/>
      <c r="BF1187" s="222"/>
      <c r="BG1187" s="222"/>
      <c r="BH1187" s="222"/>
      <c r="BI1187" s="222"/>
      <c r="BJ1187" s="222"/>
      <c r="BK1187" s="222"/>
      <c r="BL1187" s="222"/>
    </row>
    <row r="1188">
      <c r="A1188" s="222"/>
      <c r="B1188" s="222"/>
      <c r="C1188" s="222"/>
      <c r="D1188" s="222"/>
      <c r="E1188" s="222"/>
      <c r="F1188" s="222"/>
      <c r="G1188" s="222"/>
      <c r="H1188" s="222"/>
      <c r="I1188" s="222"/>
      <c r="J1188" s="222"/>
      <c r="K1188" s="222"/>
      <c r="L1188" s="222"/>
      <c r="M1188" s="222"/>
      <c r="N1188" s="222"/>
      <c r="O1188" s="222"/>
      <c r="P1188" s="222"/>
      <c r="Q1188" s="222"/>
      <c r="R1188" s="222"/>
      <c r="S1188" s="222"/>
      <c r="T1188" s="222"/>
      <c r="U1188" s="222"/>
      <c r="V1188" s="222"/>
      <c r="W1188" s="222"/>
      <c r="X1188" s="222"/>
      <c r="Y1188" s="222"/>
      <c r="Z1188" s="222"/>
      <c r="AA1188" s="222"/>
      <c r="AB1188" s="222"/>
      <c r="AC1188" s="222"/>
      <c r="AD1188" s="222"/>
      <c r="AE1188" s="222"/>
      <c r="AF1188" s="222"/>
      <c r="AG1188" s="222"/>
      <c r="AH1188" s="222"/>
      <c r="AI1188" s="222"/>
      <c r="AJ1188" s="222"/>
      <c r="AK1188" s="222"/>
      <c r="AL1188" s="222"/>
      <c r="AM1188" s="222"/>
      <c r="AN1188" s="222"/>
      <c r="AO1188" s="222"/>
      <c r="AP1188" s="222"/>
      <c r="AQ1188" s="222"/>
      <c r="AR1188" s="222"/>
      <c r="AS1188" s="222"/>
      <c r="AT1188" s="222"/>
      <c r="AU1188" s="222"/>
      <c r="AV1188" s="222"/>
      <c r="AW1188" s="222"/>
      <c r="AX1188" s="222"/>
      <c r="AY1188" s="222"/>
      <c r="AZ1188" s="222"/>
      <c r="BA1188" s="222"/>
      <c r="BB1188" s="222"/>
      <c r="BC1188" s="222"/>
      <c r="BD1188" s="222"/>
      <c r="BE1188" s="222"/>
      <c r="BF1188" s="222"/>
      <c r="BG1188" s="222"/>
      <c r="BH1188" s="222"/>
      <c r="BI1188" s="222"/>
      <c r="BJ1188" s="222"/>
      <c r="BK1188" s="222"/>
      <c r="BL1188" s="222"/>
    </row>
    <row r="1189">
      <c r="A1189" s="222"/>
      <c r="B1189" s="222"/>
      <c r="C1189" s="222"/>
      <c r="D1189" s="222"/>
      <c r="E1189" s="222"/>
      <c r="F1189" s="222"/>
      <c r="G1189" s="222"/>
      <c r="H1189" s="222"/>
      <c r="I1189" s="222"/>
      <c r="J1189" s="222"/>
      <c r="K1189" s="222"/>
      <c r="L1189" s="222"/>
      <c r="M1189" s="222"/>
      <c r="N1189" s="222"/>
      <c r="O1189" s="222"/>
      <c r="P1189" s="222"/>
      <c r="Q1189" s="222"/>
      <c r="R1189" s="222"/>
      <c r="S1189" s="222"/>
      <c r="T1189" s="222"/>
      <c r="U1189" s="222"/>
      <c r="V1189" s="222"/>
      <c r="W1189" s="222"/>
      <c r="X1189" s="222"/>
      <c r="Y1189" s="222"/>
      <c r="Z1189" s="222"/>
      <c r="AA1189" s="222"/>
      <c r="AB1189" s="222"/>
      <c r="AC1189" s="222"/>
      <c r="AD1189" s="222"/>
      <c r="AE1189" s="222"/>
      <c r="AF1189" s="222"/>
      <c r="AG1189" s="222"/>
      <c r="AH1189" s="222"/>
      <c r="AI1189" s="222"/>
      <c r="AJ1189" s="222"/>
      <c r="AK1189" s="222"/>
      <c r="AL1189" s="222"/>
      <c r="AM1189" s="222"/>
      <c r="AN1189" s="222"/>
      <c r="AO1189" s="222"/>
      <c r="AP1189" s="222"/>
      <c r="AQ1189" s="222"/>
      <c r="AR1189" s="222"/>
      <c r="AS1189" s="222"/>
      <c r="AT1189" s="222"/>
      <c r="AU1189" s="222"/>
      <c r="AV1189" s="222"/>
      <c r="AW1189" s="222"/>
      <c r="AX1189" s="222"/>
      <c r="AY1189" s="222"/>
      <c r="AZ1189" s="222"/>
      <c r="BA1189" s="222"/>
      <c r="BB1189" s="222"/>
      <c r="BC1189" s="222"/>
      <c r="BD1189" s="222"/>
      <c r="BE1189" s="222"/>
      <c r="BF1189" s="222"/>
      <c r="BG1189" s="222"/>
      <c r="BH1189" s="222"/>
      <c r="BI1189" s="222"/>
      <c r="BJ1189" s="222"/>
      <c r="BK1189" s="222"/>
      <c r="BL1189" s="222"/>
    </row>
    <row r="1190">
      <c r="A1190" s="222"/>
      <c r="B1190" s="222"/>
      <c r="C1190" s="222"/>
      <c r="D1190" s="222"/>
      <c r="E1190" s="222"/>
      <c r="F1190" s="222"/>
      <c r="G1190" s="222"/>
      <c r="H1190" s="222"/>
      <c r="I1190" s="222"/>
      <c r="J1190" s="222"/>
      <c r="K1190" s="222"/>
      <c r="L1190" s="222"/>
      <c r="M1190" s="222"/>
      <c r="N1190" s="222"/>
      <c r="O1190" s="222"/>
      <c r="P1190" s="222"/>
      <c r="Q1190" s="222"/>
      <c r="R1190" s="222"/>
      <c r="S1190" s="222"/>
      <c r="T1190" s="222"/>
      <c r="U1190" s="222"/>
      <c r="V1190" s="222"/>
      <c r="W1190" s="222"/>
      <c r="X1190" s="222"/>
      <c r="Y1190" s="222"/>
      <c r="Z1190" s="222"/>
      <c r="AA1190" s="222"/>
      <c r="AB1190" s="222"/>
      <c r="AC1190" s="222"/>
      <c r="AD1190" s="222"/>
      <c r="AE1190" s="222"/>
      <c r="AF1190" s="222"/>
      <c r="AG1190" s="222"/>
      <c r="AH1190" s="222"/>
      <c r="AI1190" s="222"/>
      <c r="AJ1190" s="222"/>
      <c r="AK1190" s="222"/>
      <c r="AL1190" s="222"/>
      <c r="AM1190" s="222"/>
      <c r="AN1190" s="222"/>
      <c r="AO1190" s="222"/>
      <c r="AP1190" s="222"/>
      <c r="AQ1190" s="222"/>
      <c r="AR1190" s="222"/>
      <c r="AS1190" s="222"/>
      <c r="AT1190" s="222"/>
      <c r="AU1190" s="222"/>
      <c r="AV1190" s="222"/>
      <c r="AW1190" s="222"/>
      <c r="AX1190" s="222"/>
      <c r="AY1190" s="222"/>
      <c r="AZ1190" s="222"/>
      <c r="BA1190" s="222"/>
      <c r="BB1190" s="222"/>
      <c r="BC1190" s="222"/>
      <c r="BD1190" s="222"/>
      <c r="BE1190" s="222"/>
      <c r="BF1190" s="222"/>
      <c r="BG1190" s="222"/>
      <c r="BH1190" s="222"/>
      <c r="BI1190" s="222"/>
      <c r="BJ1190" s="222"/>
      <c r="BK1190" s="222"/>
      <c r="BL1190" s="222"/>
    </row>
    <row r="1191">
      <c r="A1191" s="222"/>
      <c r="B1191" s="222"/>
      <c r="C1191" s="222"/>
      <c r="D1191" s="222"/>
      <c r="E1191" s="222"/>
      <c r="F1191" s="222"/>
      <c r="G1191" s="222"/>
      <c r="H1191" s="222"/>
      <c r="I1191" s="222"/>
      <c r="J1191" s="222"/>
      <c r="K1191" s="222"/>
      <c r="L1191" s="222"/>
      <c r="M1191" s="222"/>
      <c r="N1191" s="222"/>
      <c r="O1191" s="222"/>
      <c r="P1191" s="222"/>
      <c r="Q1191" s="222"/>
      <c r="R1191" s="222"/>
      <c r="S1191" s="222"/>
      <c r="T1191" s="222"/>
      <c r="U1191" s="222"/>
      <c r="V1191" s="222"/>
      <c r="W1191" s="222"/>
      <c r="X1191" s="222"/>
      <c r="Y1191" s="222"/>
      <c r="Z1191" s="222"/>
      <c r="AA1191" s="222"/>
      <c r="AB1191" s="222"/>
      <c r="AC1191" s="222"/>
      <c r="AD1191" s="222"/>
      <c r="AE1191" s="222"/>
      <c r="AF1191" s="222"/>
      <c r="AG1191" s="222"/>
      <c r="AH1191" s="222"/>
      <c r="AI1191" s="222"/>
      <c r="AJ1191" s="222"/>
      <c r="AK1191" s="222"/>
      <c r="AL1191" s="222"/>
      <c r="AM1191" s="222"/>
      <c r="AN1191" s="222"/>
      <c r="AO1191" s="222"/>
      <c r="AP1191" s="222"/>
      <c r="AQ1191" s="222"/>
      <c r="AR1191" s="222"/>
      <c r="AS1191" s="222"/>
      <c r="AT1191" s="222"/>
      <c r="AU1191" s="222"/>
      <c r="AV1191" s="222"/>
      <c r="AW1191" s="222"/>
      <c r="AX1191" s="222"/>
      <c r="AY1191" s="222"/>
      <c r="AZ1191" s="222"/>
      <c r="BA1191" s="222"/>
      <c r="BB1191" s="222"/>
      <c r="BC1191" s="222"/>
      <c r="BD1191" s="222"/>
      <c r="BE1191" s="222"/>
      <c r="BF1191" s="222"/>
      <c r="BG1191" s="222"/>
      <c r="BH1191" s="222"/>
      <c r="BI1191" s="222"/>
      <c r="BJ1191" s="222"/>
      <c r="BK1191" s="222"/>
      <c r="BL1191" s="222"/>
    </row>
    <row r="1192">
      <c r="A1192" s="222"/>
      <c r="B1192" s="222"/>
      <c r="C1192" s="222"/>
      <c r="D1192" s="222"/>
      <c r="E1192" s="222"/>
      <c r="F1192" s="222"/>
      <c r="G1192" s="222"/>
      <c r="H1192" s="222"/>
      <c r="I1192" s="222"/>
      <c r="J1192" s="222"/>
      <c r="K1192" s="222"/>
      <c r="L1192" s="222"/>
      <c r="M1192" s="222"/>
      <c r="N1192" s="222"/>
      <c r="O1192" s="222"/>
      <c r="P1192" s="222"/>
      <c r="Q1192" s="222"/>
      <c r="R1192" s="222"/>
      <c r="S1192" s="222"/>
      <c r="T1192" s="222"/>
      <c r="U1192" s="222"/>
      <c r="V1192" s="222"/>
      <c r="W1192" s="222"/>
      <c r="X1192" s="222"/>
      <c r="Y1192" s="222"/>
      <c r="Z1192" s="222"/>
      <c r="AA1192" s="222"/>
      <c r="AB1192" s="222"/>
      <c r="AC1192" s="222"/>
      <c r="AD1192" s="222"/>
      <c r="AE1192" s="222"/>
      <c r="AF1192" s="222"/>
      <c r="AG1192" s="222"/>
      <c r="AH1192" s="222"/>
      <c r="AI1192" s="222"/>
      <c r="AJ1192" s="222"/>
      <c r="AK1192" s="222"/>
      <c r="AL1192" s="222"/>
      <c r="AM1192" s="222"/>
      <c r="AN1192" s="222"/>
      <c r="AO1192" s="222"/>
      <c r="AP1192" s="222"/>
      <c r="AQ1192" s="222"/>
      <c r="AR1192" s="222"/>
      <c r="AS1192" s="222"/>
      <c r="AT1192" s="222"/>
      <c r="AU1192" s="222"/>
      <c r="AV1192" s="222"/>
      <c r="AW1192" s="222"/>
      <c r="AX1192" s="222"/>
      <c r="AY1192" s="222"/>
      <c r="AZ1192" s="222"/>
      <c r="BA1192" s="222"/>
      <c r="BB1192" s="222"/>
      <c r="BC1192" s="222"/>
      <c r="BD1192" s="222"/>
      <c r="BE1192" s="222"/>
      <c r="BF1192" s="222"/>
      <c r="BG1192" s="222"/>
      <c r="BH1192" s="222"/>
      <c r="BI1192" s="222"/>
      <c r="BJ1192" s="222"/>
      <c r="BK1192" s="222"/>
      <c r="BL1192" s="222"/>
    </row>
    <row r="1193">
      <c r="A1193" s="222"/>
      <c r="B1193" s="222"/>
      <c r="C1193" s="222"/>
      <c r="D1193" s="222"/>
      <c r="E1193" s="222"/>
      <c r="F1193" s="222"/>
      <c r="G1193" s="222"/>
      <c r="H1193" s="222"/>
      <c r="I1193" s="222"/>
      <c r="J1193" s="222"/>
      <c r="K1193" s="222"/>
      <c r="L1193" s="222"/>
      <c r="M1193" s="222"/>
      <c r="N1193" s="222"/>
      <c r="O1193" s="222"/>
      <c r="P1193" s="222"/>
      <c r="Q1193" s="222"/>
      <c r="R1193" s="222"/>
      <c r="S1193" s="222"/>
      <c r="T1193" s="222"/>
      <c r="U1193" s="222"/>
      <c r="V1193" s="222"/>
      <c r="W1193" s="222"/>
      <c r="X1193" s="222"/>
      <c r="Y1193" s="222"/>
      <c r="Z1193" s="222"/>
      <c r="AA1193" s="222"/>
      <c r="AB1193" s="222"/>
      <c r="AC1193" s="222"/>
      <c r="AD1193" s="222"/>
      <c r="AE1193" s="222"/>
      <c r="AF1193" s="222"/>
      <c r="AG1193" s="222"/>
      <c r="AH1193" s="222"/>
      <c r="AI1193" s="222"/>
      <c r="AJ1193" s="222"/>
      <c r="AK1193" s="222"/>
      <c r="AL1193" s="222"/>
      <c r="AM1193" s="222"/>
      <c r="AN1193" s="222"/>
      <c r="AO1193" s="222"/>
      <c r="AP1193" s="222"/>
      <c r="AQ1193" s="222"/>
      <c r="AR1193" s="222"/>
      <c r="AS1193" s="222"/>
      <c r="AT1193" s="222"/>
      <c r="AU1193" s="222"/>
      <c r="AV1193" s="222"/>
      <c r="AW1193" s="222"/>
      <c r="AX1193" s="222"/>
      <c r="AY1193" s="222"/>
      <c r="AZ1193" s="222"/>
      <c r="BA1193" s="222"/>
      <c r="BB1193" s="222"/>
      <c r="BC1193" s="222"/>
      <c r="BD1193" s="222"/>
      <c r="BE1193" s="222"/>
      <c r="BF1193" s="222"/>
      <c r="BG1193" s="222"/>
      <c r="BH1193" s="222"/>
      <c r="BI1193" s="222"/>
      <c r="BJ1193" s="222"/>
      <c r="BK1193" s="222"/>
      <c r="BL1193" s="222"/>
    </row>
    <row r="1194">
      <c r="A1194" s="222"/>
      <c r="B1194" s="222"/>
      <c r="C1194" s="222"/>
      <c r="D1194" s="222"/>
      <c r="E1194" s="222"/>
      <c r="F1194" s="222"/>
      <c r="G1194" s="222"/>
      <c r="H1194" s="222"/>
      <c r="I1194" s="222"/>
      <c r="J1194" s="222"/>
      <c r="K1194" s="222"/>
      <c r="L1194" s="222"/>
      <c r="M1194" s="222"/>
      <c r="N1194" s="222"/>
      <c r="O1194" s="222"/>
      <c r="P1194" s="222"/>
      <c r="Q1194" s="222"/>
      <c r="R1194" s="222"/>
      <c r="S1194" s="222"/>
      <c r="T1194" s="222"/>
      <c r="U1194" s="222"/>
      <c r="V1194" s="222"/>
      <c r="W1194" s="222"/>
      <c r="X1194" s="222"/>
      <c r="Y1194" s="222"/>
      <c r="Z1194" s="222"/>
      <c r="AA1194" s="222"/>
      <c r="AB1194" s="222"/>
      <c r="AC1194" s="222"/>
      <c r="AD1194" s="222"/>
      <c r="AE1194" s="222"/>
      <c r="AF1194" s="222"/>
      <c r="AG1194" s="222"/>
      <c r="AH1194" s="222"/>
      <c r="AI1194" s="222"/>
      <c r="AJ1194" s="222"/>
      <c r="AK1194" s="222"/>
      <c r="AL1194" s="222"/>
      <c r="AM1194" s="222"/>
      <c r="AN1194" s="222"/>
      <c r="AO1194" s="222"/>
      <c r="AP1194" s="222"/>
      <c r="AQ1194" s="222"/>
      <c r="AR1194" s="222"/>
      <c r="AS1194" s="222"/>
      <c r="AT1194" s="222"/>
      <c r="AU1194" s="222"/>
      <c r="AV1194" s="222"/>
      <c r="AW1194" s="222"/>
      <c r="AX1194" s="222"/>
      <c r="AY1194" s="222"/>
      <c r="AZ1194" s="222"/>
      <c r="BA1194" s="222"/>
      <c r="BB1194" s="222"/>
      <c r="BC1194" s="222"/>
      <c r="BD1194" s="222"/>
      <c r="BE1194" s="222"/>
      <c r="BF1194" s="222"/>
      <c r="BG1194" s="222"/>
      <c r="BH1194" s="222"/>
      <c r="BI1194" s="222"/>
      <c r="BJ1194" s="222"/>
      <c r="BK1194" s="222"/>
      <c r="BL1194" s="222"/>
    </row>
    <row r="1195">
      <c r="A1195" s="222"/>
      <c r="B1195" s="222"/>
      <c r="C1195" s="222"/>
      <c r="D1195" s="222"/>
      <c r="E1195" s="222"/>
      <c r="F1195" s="222"/>
      <c r="G1195" s="222"/>
      <c r="H1195" s="222"/>
      <c r="I1195" s="222"/>
      <c r="J1195" s="222"/>
      <c r="K1195" s="222"/>
      <c r="L1195" s="222"/>
      <c r="M1195" s="222"/>
      <c r="N1195" s="222"/>
      <c r="O1195" s="222"/>
      <c r="P1195" s="222"/>
      <c r="Q1195" s="222"/>
      <c r="R1195" s="222"/>
      <c r="S1195" s="222"/>
      <c r="T1195" s="222"/>
      <c r="U1195" s="222"/>
      <c r="V1195" s="222"/>
      <c r="W1195" s="222"/>
      <c r="X1195" s="222"/>
      <c r="Y1195" s="222"/>
      <c r="Z1195" s="222"/>
      <c r="AA1195" s="222"/>
      <c r="AB1195" s="222"/>
      <c r="AC1195" s="222"/>
      <c r="AD1195" s="222"/>
      <c r="AE1195" s="222"/>
      <c r="AF1195" s="222"/>
      <c r="AG1195" s="222"/>
      <c r="AH1195" s="222"/>
      <c r="AI1195" s="222"/>
      <c r="AJ1195" s="222"/>
      <c r="AK1195" s="222"/>
      <c r="AL1195" s="222"/>
      <c r="AM1195" s="222"/>
      <c r="AN1195" s="222"/>
      <c r="AO1195" s="222"/>
      <c r="AP1195" s="222"/>
      <c r="AQ1195" s="222"/>
      <c r="AR1195" s="222"/>
      <c r="AS1195" s="222"/>
      <c r="AT1195" s="222"/>
      <c r="AU1195" s="222"/>
      <c r="AV1195" s="222"/>
      <c r="AW1195" s="222"/>
      <c r="AX1195" s="222"/>
      <c r="AY1195" s="222"/>
      <c r="AZ1195" s="222"/>
      <c r="BA1195" s="222"/>
      <c r="BB1195" s="222"/>
      <c r="BC1195" s="222"/>
      <c r="BD1195" s="222"/>
      <c r="BE1195" s="222"/>
      <c r="BF1195" s="222"/>
      <c r="BG1195" s="222"/>
      <c r="BH1195" s="222"/>
      <c r="BI1195" s="222"/>
      <c r="BJ1195" s="222"/>
      <c r="BK1195" s="222"/>
      <c r="BL1195" s="222"/>
    </row>
    <row r="1196">
      <c r="A1196" s="222"/>
      <c r="B1196" s="222"/>
      <c r="C1196" s="222"/>
      <c r="D1196" s="222"/>
      <c r="E1196" s="222"/>
      <c r="F1196" s="222"/>
      <c r="G1196" s="222"/>
      <c r="H1196" s="222"/>
      <c r="I1196" s="222"/>
      <c r="J1196" s="222"/>
      <c r="K1196" s="222"/>
      <c r="L1196" s="222"/>
      <c r="M1196" s="222"/>
      <c r="N1196" s="222"/>
      <c r="O1196" s="222"/>
      <c r="P1196" s="222"/>
      <c r="Q1196" s="222"/>
      <c r="R1196" s="222"/>
      <c r="S1196" s="222"/>
      <c r="T1196" s="222"/>
      <c r="U1196" s="222"/>
      <c r="V1196" s="222"/>
      <c r="W1196" s="222"/>
      <c r="X1196" s="222"/>
      <c r="Y1196" s="222"/>
      <c r="Z1196" s="222"/>
      <c r="AA1196" s="222"/>
      <c r="AB1196" s="222"/>
      <c r="AC1196" s="222"/>
      <c r="AD1196" s="222"/>
      <c r="AE1196" s="222"/>
      <c r="AF1196" s="222"/>
      <c r="AG1196" s="222"/>
      <c r="AH1196" s="222"/>
      <c r="AI1196" s="222"/>
      <c r="AJ1196" s="222"/>
      <c r="AK1196" s="222"/>
      <c r="AL1196" s="222"/>
      <c r="AM1196" s="222"/>
      <c r="AN1196" s="222"/>
      <c r="AO1196" s="222"/>
      <c r="AP1196" s="222"/>
      <c r="AQ1196" s="222"/>
      <c r="AR1196" s="222"/>
      <c r="AS1196" s="222"/>
      <c r="AT1196" s="222"/>
      <c r="AU1196" s="222"/>
      <c r="AV1196" s="222"/>
      <c r="AW1196" s="222"/>
      <c r="AX1196" s="222"/>
      <c r="AY1196" s="222"/>
      <c r="AZ1196" s="222"/>
      <c r="BA1196" s="222"/>
      <c r="BB1196" s="222"/>
      <c r="BC1196" s="222"/>
      <c r="BD1196" s="222"/>
      <c r="BE1196" s="222"/>
      <c r="BF1196" s="222"/>
      <c r="BG1196" s="222"/>
      <c r="BH1196" s="222"/>
      <c r="BI1196" s="222"/>
      <c r="BJ1196" s="222"/>
      <c r="BK1196" s="222"/>
      <c r="BL1196" s="222"/>
    </row>
    <row r="1197">
      <c r="A1197" s="222"/>
      <c r="B1197" s="222"/>
      <c r="C1197" s="222"/>
      <c r="D1197" s="222"/>
      <c r="E1197" s="222"/>
      <c r="F1197" s="222"/>
      <c r="G1197" s="222"/>
      <c r="H1197" s="222"/>
      <c r="I1197" s="222"/>
      <c r="J1197" s="222"/>
      <c r="K1197" s="222"/>
      <c r="L1197" s="222"/>
      <c r="M1197" s="222"/>
      <c r="N1197" s="222"/>
      <c r="O1197" s="222"/>
      <c r="P1197" s="222"/>
      <c r="Q1197" s="222"/>
      <c r="R1197" s="222"/>
      <c r="S1197" s="222"/>
      <c r="T1197" s="222"/>
      <c r="U1197" s="222"/>
      <c r="V1197" s="222"/>
      <c r="W1197" s="222"/>
      <c r="X1197" s="222"/>
      <c r="Y1197" s="222"/>
      <c r="Z1197" s="222"/>
      <c r="AA1197" s="222"/>
      <c r="AB1197" s="222"/>
      <c r="AC1197" s="222"/>
      <c r="AD1197" s="222"/>
      <c r="AE1197" s="222"/>
      <c r="AF1197" s="222"/>
      <c r="AG1197" s="222"/>
      <c r="AH1197" s="222"/>
      <c r="AI1197" s="222"/>
      <c r="AJ1197" s="222"/>
      <c r="AK1197" s="222"/>
      <c r="AL1197" s="222"/>
      <c r="AM1197" s="222"/>
      <c r="AN1197" s="222"/>
      <c r="AO1197" s="222"/>
      <c r="AP1197" s="222"/>
      <c r="AQ1197" s="222"/>
      <c r="AR1197" s="222"/>
      <c r="AS1197" s="222"/>
      <c r="AT1197" s="222"/>
      <c r="AU1197" s="222"/>
      <c r="AV1197" s="222"/>
      <c r="AW1197" s="222"/>
      <c r="AX1197" s="222"/>
      <c r="AY1197" s="222"/>
      <c r="AZ1197" s="222"/>
      <c r="BA1197" s="222"/>
      <c r="BB1197" s="222"/>
      <c r="BC1197" s="222"/>
      <c r="BD1197" s="222"/>
      <c r="BE1197" s="222"/>
      <c r="BF1197" s="222"/>
      <c r="BG1197" s="222"/>
      <c r="BH1197" s="222"/>
      <c r="BI1197" s="222"/>
      <c r="BJ1197" s="222"/>
      <c r="BK1197" s="222"/>
      <c r="BL1197" s="222"/>
    </row>
    <row r="1198">
      <c r="A1198" s="222"/>
      <c r="B1198" s="222"/>
      <c r="C1198" s="222"/>
      <c r="D1198" s="222"/>
      <c r="E1198" s="222"/>
      <c r="F1198" s="222"/>
      <c r="G1198" s="222"/>
      <c r="H1198" s="222"/>
      <c r="I1198" s="222"/>
      <c r="J1198" s="222"/>
      <c r="K1198" s="222"/>
      <c r="L1198" s="222"/>
      <c r="M1198" s="222"/>
      <c r="N1198" s="222"/>
      <c r="O1198" s="222"/>
      <c r="P1198" s="222"/>
      <c r="Q1198" s="222"/>
      <c r="R1198" s="222"/>
      <c r="S1198" s="222"/>
      <c r="T1198" s="222"/>
      <c r="U1198" s="222"/>
      <c r="V1198" s="222"/>
      <c r="W1198" s="222"/>
      <c r="X1198" s="222"/>
      <c r="Y1198" s="222"/>
      <c r="Z1198" s="222"/>
      <c r="AA1198" s="222"/>
      <c r="AB1198" s="222"/>
      <c r="AC1198" s="222"/>
      <c r="AD1198" s="222"/>
      <c r="AE1198" s="222"/>
      <c r="AF1198" s="222"/>
      <c r="AG1198" s="222"/>
      <c r="AH1198" s="222"/>
      <c r="AI1198" s="222"/>
      <c r="AJ1198" s="222"/>
      <c r="AK1198" s="222"/>
      <c r="AL1198" s="222"/>
      <c r="AM1198" s="222"/>
      <c r="AN1198" s="222"/>
      <c r="AO1198" s="222"/>
      <c r="AP1198" s="222"/>
      <c r="AQ1198" s="222"/>
      <c r="AR1198" s="222"/>
      <c r="AS1198" s="222"/>
      <c r="AT1198" s="222"/>
      <c r="AU1198" s="222"/>
      <c r="AV1198" s="222"/>
      <c r="AW1198" s="222"/>
      <c r="AX1198" s="222"/>
      <c r="AY1198" s="222"/>
      <c r="AZ1198" s="222"/>
      <c r="BA1198" s="222"/>
      <c r="BB1198" s="222"/>
      <c r="BC1198" s="222"/>
      <c r="BD1198" s="222"/>
      <c r="BE1198" s="222"/>
      <c r="BF1198" s="222"/>
      <c r="BG1198" s="222"/>
      <c r="BH1198" s="222"/>
      <c r="BI1198" s="222"/>
      <c r="BJ1198" s="222"/>
      <c r="BK1198" s="222"/>
      <c r="BL1198" s="222"/>
    </row>
    <row r="1199">
      <c r="A1199" s="222"/>
      <c r="B1199" s="222"/>
      <c r="C1199" s="222"/>
      <c r="D1199" s="222"/>
      <c r="E1199" s="222"/>
      <c r="F1199" s="222"/>
      <c r="G1199" s="222"/>
      <c r="H1199" s="222"/>
      <c r="I1199" s="222"/>
      <c r="J1199" s="222"/>
      <c r="K1199" s="222"/>
      <c r="L1199" s="222"/>
      <c r="M1199" s="222"/>
      <c r="N1199" s="222"/>
      <c r="O1199" s="222"/>
      <c r="P1199" s="222"/>
      <c r="Q1199" s="222"/>
      <c r="R1199" s="222"/>
      <c r="S1199" s="222"/>
      <c r="T1199" s="222"/>
      <c r="U1199" s="222"/>
      <c r="V1199" s="222"/>
      <c r="W1199" s="222"/>
      <c r="X1199" s="222"/>
      <c r="Y1199" s="222"/>
      <c r="Z1199" s="222"/>
      <c r="AA1199" s="222"/>
      <c r="AB1199" s="222"/>
      <c r="AC1199" s="222"/>
      <c r="AD1199" s="222"/>
      <c r="AE1199" s="222"/>
      <c r="AF1199" s="222"/>
      <c r="AG1199" s="222"/>
      <c r="AH1199" s="222"/>
      <c r="AI1199" s="222"/>
      <c r="AJ1199" s="222"/>
      <c r="AK1199" s="222"/>
      <c r="AL1199" s="222"/>
      <c r="AM1199" s="222"/>
      <c r="AN1199" s="222"/>
      <c r="AO1199" s="222"/>
      <c r="AP1199" s="222"/>
      <c r="AQ1199" s="222"/>
      <c r="AR1199" s="222"/>
      <c r="AS1199" s="222"/>
      <c r="AT1199" s="222"/>
      <c r="AU1199" s="222"/>
      <c r="AV1199" s="222"/>
      <c r="AW1199" s="222"/>
      <c r="AX1199" s="222"/>
      <c r="AY1199" s="222"/>
      <c r="AZ1199" s="222"/>
      <c r="BA1199" s="222"/>
      <c r="BB1199" s="222"/>
      <c r="BC1199" s="222"/>
      <c r="BD1199" s="222"/>
      <c r="BE1199" s="222"/>
      <c r="BF1199" s="222"/>
      <c r="BG1199" s="222"/>
      <c r="BH1199" s="222"/>
      <c r="BI1199" s="222"/>
      <c r="BJ1199" s="222"/>
      <c r="BK1199" s="222"/>
      <c r="BL1199" s="222"/>
    </row>
    <row r="1200">
      <c r="A1200" s="222"/>
      <c r="B1200" s="222"/>
      <c r="C1200" s="222"/>
      <c r="D1200" s="222"/>
      <c r="E1200" s="222"/>
      <c r="F1200" s="222"/>
      <c r="G1200" s="222"/>
      <c r="H1200" s="222"/>
      <c r="I1200" s="222"/>
      <c r="J1200" s="222"/>
      <c r="K1200" s="222"/>
      <c r="L1200" s="222"/>
      <c r="M1200" s="222"/>
      <c r="N1200" s="222"/>
      <c r="O1200" s="222"/>
      <c r="P1200" s="222"/>
      <c r="Q1200" s="222"/>
      <c r="R1200" s="222"/>
      <c r="S1200" s="222"/>
      <c r="T1200" s="222"/>
      <c r="U1200" s="222"/>
      <c r="V1200" s="222"/>
      <c r="W1200" s="222"/>
      <c r="X1200" s="222"/>
      <c r="Y1200" s="222"/>
      <c r="Z1200" s="222"/>
      <c r="AA1200" s="222"/>
      <c r="AB1200" s="222"/>
      <c r="AC1200" s="222"/>
      <c r="AD1200" s="222"/>
      <c r="AE1200" s="222"/>
      <c r="AF1200" s="222"/>
      <c r="AG1200" s="222"/>
      <c r="AH1200" s="222"/>
      <c r="AI1200" s="222"/>
      <c r="AJ1200" s="222"/>
      <c r="AK1200" s="222"/>
      <c r="AL1200" s="222"/>
      <c r="AM1200" s="222"/>
      <c r="AN1200" s="222"/>
      <c r="AO1200" s="222"/>
      <c r="AP1200" s="222"/>
      <c r="AQ1200" s="222"/>
      <c r="AR1200" s="222"/>
      <c r="AS1200" s="222"/>
      <c r="AT1200" s="222"/>
      <c r="AU1200" s="222"/>
      <c r="AV1200" s="222"/>
      <c r="AW1200" s="222"/>
      <c r="AX1200" s="222"/>
      <c r="AY1200" s="222"/>
      <c r="AZ1200" s="222"/>
      <c r="BA1200" s="222"/>
      <c r="BB1200" s="222"/>
      <c r="BC1200" s="222"/>
      <c r="BD1200" s="222"/>
      <c r="BE1200" s="222"/>
      <c r="BF1200" s="222"/>
      <c r="BG1200" s="222"/>
      <c r="BH1200" s="222"/>
      <c r="BI1200" s="222"/>
      <c r="BJ1200" s="222"/>
      <c r="BK1200" s="222"/>
      <c r="BL1200" s="222"/>
    </row>
    <row r="1201">
      <c r="A1201" s="222"/>
      <c r="B1201" s="222"/>
      <c r="C1201" s="222"/>
      <c r="D1201" s="222"/>
      <c r="E1201" s="222"/>
      <c r="F1201" s="222"/>
      <c r="G1201" s="222"/>
      <c r="H1201" s="222"/>
      <c r="I1201" s="222"/>
      <c r="J1201" s="222"/>
      <c r="K1201" s="222"/>
      <c r="L1201" s="222"/>
      <c r="M1201" s="222"/>
      <c r="N1201" s="222"/>
      <c r="O1201" s="222"/>
      <c r="P1201" s="222"/>
      <c r="Q1201" s="222"/>
      <c r="R1201" s="222"/>
      <c r="S1201" s="222"/>
      <c r="T1201" s="222"/>
      <c r="U1201" s="222"/>
      <c r="V1201" s="222"/>
      <c r="W1201" s="222"/>
      <c r="X1201" s="222"/>
      <c r="Y1201" s="222"/>
      <c r="Z1201" s="222"/>
      <c r="AA1201" s="222"/>
      <c r="AB1201" s="222"/>
      <c r="AC1201" s="222"/>
      <c r="AD1201" s="222"/>
      <c r="AE1201" s="222"/>
      <c r="AF1201" s="222"/>
      <c r="AG1201" s="222"/>
      <c r="AH1201" s="222"/>
      <c r="AI1201" s="222"/>
      <c r="AJ1201" s="222"/>
      <c r="AK1201" s="222"/>
      <c r="AL1201" s="222"/>
      <c r="AM1201" s="222"/>
      <c r="AN1201" s="222"/>
      <c r="AO1201" s="222"/>
      <c r="AP1201" s="222"/>
      <c r="AQ1201" s="222"/>
      <c r="AR1201" s="222"/>
      <c r="AS1201" s="222"/>
      <c r="AT1201" s="222"/>
      <c r="AU1201" s="222"/>
      <c r="AV1201" s="222"/>
      <c r="AW1201" s="222"/>
      <c r="AX1201" s="222"/>
      <c r="AY1201" s="222"/>
      <c r="AZ1201" s="222"/>
      <c r="BA1201" s="222"/>
      <c r="BB1201" s="222"/>
      <c r="BC1201" s="222"/>
      <c r="BD1201" s="222"/>
      <c r="BE1201" s="222"/>
      <c r="BF1201" s="222"/>
      <c r="BG1201" s="222"/>
      <c r="BH1201" s="222"/>
      <c r="BI1201" s="222"/>
      <c r="BJ1201" s="222"/>
      <c r="BK1201" s="222"/>
      <c r="BL1201" s="222"/>
    </row>
    <row r="1202">
      <c r="A1202" s="222"/>
      <c r="B1202" s="222"/>
      <c r="C1202" s="222"/>
      <c r="D1202" s="222"/>
      <c r="E1202" s="222"/>
      <c r="F1202" s="222"/>
      <c r="G1202" s="222"/>
      <c r="H1202" s="222"/>
      <c r="I1202" s="222"/>
      <c r="J1202" s="222"/>
      <c r="K1202" s="222"/>
      <c r="L1202" s="222"/>
      <c r="M1202" s="222"/>
      <c r="N1202" s="222"/>
      <c r="O1202" s="222"/>
      <c r="P1202" s="222"/>
      <c r="Q1202" s="222"/>
      <c r="R1202" s="222"/>
      <c r="S1202" s="222"/>
      <c r="T1202" s="222"/>
      <c r="U1202" s="222"/>
      <c r="V1202" s="222"/>
      <c r="W1202" s="222"/>
      <c r="X1202" s="222"/>
      <c r="Y1202" s="222"/>
      <c r="Z1202" s="222"/>
      <c r="AA1202" s="222"/>
      <c r="AB1202" s="222"/>
      <c r="AC1202" s="222"/>
      <c r="AD1202" s="222"/>
      <c r="AE1202" s="222"/>
      <c r="AF1202" s="222"/>
      <c r="AG1202" s="222"/>
      <c r="AH1202" s="222"/>
      <c r="AI1202" s="222"/>
      <c r="AJ1202" s="222"/>
      <c r="AK1202" s="222"/>
      <c r="AL1202" s="222"/>
      <c r="AM1202" s="222"/>
      <c r="AN1202" s="222"/>
      <c r="AO1202" s="222"/>
      <c r="AP1202" s="222"/>
      <c r="AQ1202" s="222"/>
      <c r="AR1202" s="222"/>
      <c r="AS1202" s="222"/>
      <c r="AT1202" s="222"/>
      <c r="AU1202" s="222"/>
      <c r="AV1202" s="222"/>
      <c r="AW1202" s="222"/>
      <c r="AX1202" s="222"/>
      <c r="AY1202" s="222"/>
      <c r="AZ1202" s="222"/>
      <c r="BA1202" s="222"/>
      <c r="BB1202" s="222"/>
      <c r="BC1202" s="222"/>
      <c r="BD1202" s="222"/>
      <c r="BE1202" s="222"/>
      <c r="BF1202" s="222"/>
      <c r="BG1202" s="222"/>
      <c r="BH1202" s="222"/>
      <c r="BI1202" s="222"/>
      <c r="BJ1202" s="222"/>
      <c r="BK1202" s="222"/>
      <c r="BL1202" s="222"/>
    </row>
    <row r="1203">
      <c r="A1203" s="222"/>
      <c r="B1203" s="222"/>
      <c r="C1203" s="222"/>
      <c r="D1203" s="222"/>
      <c r="E1203" s="222"/>
      <c r="F1203" s="222"/>
      <c r="G1203" s="222"/>
      <c r="H1203" s="222"/>
      <c r="I1203" s="222"/>
      <c r="J1203" s="222"/>
      <c r="K1203" s="222"/>
      <c r="L1203" s="222"/>
      <c r="M1203" s="222"/>
      <c r="N1203" s="222"/>
      <c r="O1203" s="222"/>
      <c r="P1203" s="222"/>
      <c r="Q1203" s="222"/>
      <c r="R1203" s="222"/>
      <c r="S1203" s="222"/>
      <c r="T1203" s="222"/>
      <c r="U1203" s="222"/>
      <c r="V1203" s="222"/>
      <c r="W1203" s="222"/>
      <c r="X1203" s="222"/>
      <c r="Y1203" s="222"/>
      <c r="Z1203" s="222"/>
      <c r="AA1203" s="222"/>
      <c r="AB1203" s="222"/>
      <c r="AC1203" s="222"/>
      <c r="AD1203" s="222"/>
      <c r="AE1203" s="222"/>
      <c r="AF1203" s="222"/>
      <c r="AG1203" s="222"/>
      <c r="AH1203" s="222"/>
      <c r="AI1203" s="222"/>
      <c r="AJ1203" s="222"/>
      <c r="AK1203" s="222"/>
      <c r="AL1203" s="222"/>
      <c r="AM1203" s="222"/>
      <c r="AN1203" s="222"/>
      <c r="AO1203" s="222"/>
      <c r="AP1203" s="222"/>
      <c r="AQ1203" s="222"/>
      <c r="AR1203" s="222"/>
      <c r="AS1203" s="222"/>
      <c r="AT1203" s="222"/>
      <c r="AU1203" s="222"/>
      <c r="AV1203" s="222"/>
      <c r="AW1203" s="222"/>
      <c r="AX1203" s="222"/>
      <c r="AY1203" s="222"/>
      <c r="AZ1203" s="222"/>
      <c r="BA1203" s="222"/>
      <c r="BB1203" s="222"/>
      <c r="BC1203" s="222"/>
      <c r="BD1203" s="222"/>
      <c r="BE1203" s="222"/>
      <c r="BF1203" s="222"/>
      <c r="BG1203" s="222"/>
      <c r="BH1203" s="222"/>
      <c r="BI1203" s="222"/>
      <c r="BJ1203" s="222"/>
      <c r="BK1203" s="222"/>
      <c r="BL1203" s="222"/>
    </row>
    <row r="1204">
      <c r="A1204" s="222"/>
      <c r="B1204" s="222"/>
      <c r="C1204" s="222"/>
      <c r="D1204" s="222"/>
      <c r="E1204" s="222"/>
      <c r="F1204" s="222"/>
      <c r="G1204" s="222"/>
      <c r="H1204" s="222"/>
      <c r="I1204" s="222"/>
      <c r="J1204" s="222"/>
      <c r="K1204" s="222"/>
      <c r="L1204" s="222"/>
      <c r="M1204" s="222"/>
      <c r="N1204" s="222"/>
      <c r="O1204" s="222"/>
      <c r="P1204" s="222"/>
      <c r="Q1204" s="222"/>
      <c r="R1204" s="222"/>
      <c r="S1204" s="222"/>
      <c r="T1204" s="222"/>
      <c r="U1204" s="222"/>
      <c r="V1204" s="222"/>
      <c r="W1204" s="222"/>
      <c r="X1204" s="222"/>
      <c r="Y1204" s="222"/>
      <c r="Z1204" s="222"/>
      <c r="AA1204" s="222"/>
      <c r="AB1204" s="222"/>
      <c r="AC1204" s="222"/>
      <c r="AD1204" s="222"/>
      <c r="AE1204" s="222"/>
      <c r="AF1204" s="222"/>
      <c r="AG1204" s="222"/>
      <c r="AH1204" s="222"/>
      <c r="AI1204" s="222"/>
      <c r="AJ1204" s="222"/>
      <c r="AK1204" s="222"/>
      <c r="AL1204" s="222"/>
      <c r="AM1204" s="222"/>
      <c r="AN1204" s="222"/>
      <c r="AO1204" s="222"/>
      <c r="AP1204" s="222"/>
      <c r="AQ1204" s="222"/>
      <c r="AR1204" s="222"/>
      <c r="AS1204" s="222"/>
      <c r="AT1204" s="222"/>
      <c r="AU1204" s="222"/>
      <c r="AV1204" s="222"/>
      <c r="AW1204" s="222"/>
      <c r="AX1204" s="222"/>
      <c r="AY1204" s="222"/>
      <c r="AZ1204" s="222"/>
      <c r="BA1204" s="222"/>
      <c r="BB1204" s="222"/>
      <c r="BC1204" s="222"/>
      <c r="BD1204" s="222"/>
      <c r="BE1204" s="222"/>
      <c r="BF1204" s="222"/>
      <c r="BG1204" s="222"/>
      <c r="BH1204" s="222"/>
      <c r="BI1204" s="222"/>
      <c r="BJ1204" s="222"/>
      <c r="BK1204" s="222"/>
      <c r="BL1204" s="222"/>
    </row>
    <row r="1205">
      <c r="A1205" s="222"/>
      <c r="B1205" s="222"/>
      <c r="C1205" s="222"/>
      <c r="D1205" s="222"/>
      <c r="E1205" s="222"/>
      <c r="F1205" s="222"/>
      <c r="G1205" s="222"/>
      <c r="H1205" s="222"/>
      <c r="I1205" s="222"/>
      <c r="J1205" s="222"/>
      <c r="K1205" s="222"/>
      <c r="L1205" s="222"/>
      <c r="M1205" s="222"/>
      <c r="N1205" s="222"/>
      <c r="O1205" s="222"/>
      <c r="P1205" s="222"/>
      <c r="Q1205" s="222"/>
      <c r="R1205" s="222"/>
      <c r="S1205" s="222"/>
      <c r="T1205" s="222"/>
      <c r="U1205" s="222"/>
      <c r="V1205" s="222"/>
      <c r="W1205" s="222"/>
      <c r="X1205" s="222"/>
      <c r="Y1205" s="222"/>
      <c r="Z1205" s="222"/>
      <c r="AA1205" s="222"/>
      <c r="AB1205" s="222"/>
      <c r="AC1205" s="222"/>
      <c r="AD1205" s="222"/>
      <c r="AE1205" s="222"/>
      <c r="AF1205" s="222"/>
      <c r="AG1205" s="222"/>
      <c r="AH1205" s="222"/>
      <c r="AI1205" s="222"/>
      <c r="AJ1205" s="222"/>
      <c r="AK1205" s="222"/>
      <c r="AL1205" s="222"/>
      <c r="AM1205" s="222"/>
      <c r="AN1205" s="222"/>
      <c r="AO1205" s="222"/>
      <c r="AP1205" s="222"/>
      <c r="AQ1205" s="222"/>
      <c r="AR1205" s="222"/>
      <c r="AS1205" s="222"/>
      <c r="AT1205" s="222"/>
      <c r="AU1205" s="222"/>
      <c r="AV1205" s="222"/>
      <c r="AW1205" s="222"/>
      <c r="AX1205" s="222"/>
      <c r="AY1205" s="222"/>
      <c r="AZ1205" s="222"/>
      <c r="BA1205" s="222"/>
      <c r="BB1205" s="222"/>
      <c r="BC1205" s="222"/>
      <c r="BD1205" s="222"/>
      <c r="BE1205" s="222"/>
      <c r="BF1205" s="222"/>
      <c r="BG1205" s="222"/>
      <c r="BH1205" s="222"/>
      <c r="BI1205" s="222"/>
      <c r="BJ1205" s="222"/>
      <c r="BK1205" s="222"/>
      <c r="BL1205" s="222"/>
    </row>
    <row r="1206">
      <c r="A1206" s="222"/>
      <c r="B1206" s="222"/>
      <c r="C1206" s="222"/>
      <c r="D1206" s="222"/>
      <c r="E1206" s="222"/>
      <c r="F1206" s="222"/>
      <c r="G1206" s="222"/>
      <c r="H1206" s="222"/>
      <c r="I1206" s="222"/>
      <c r="J1206" s="222"/>
      <c r="K1206" s="222"/>
      <c r="L1206" s="222"/>
      <c r="M1206" s="222"/>
      <c r="N1206" s="222"/>
      <c r="O1206" s="222"/>
      <c r="P1206" s="222"/>
      <c r="Q1206" s="222"/>
      <c r="R1206" s="222"/>
      <c r="S1206" s="222"/>
      <c r="T1206" s="222"/>
      <c r="U1206" s="222"/>
      <c r="V1206" s="222"/>
      <c r="W1206" s="222"/>
      <c r="X1206" s="222"/>
      <c r="Y1206" s="222"/>
      <c r="Z1206" s="222"/>
      <c r="AA1206" s="222"/>
      <c r="AB1206" s="222"/>
      <c r="AC1206" s="222"/>
      <c r="AD1206" s="222"/>
      <c r="AE1206" s="222"/>
      <c r="AF1206" s="222"/>
      <c r="AG1206" s="222"/>
      <c r="AH1206" s="222"/>
      <c r="AI1206" s="222"/>
      <c r="AJ1206" s="222"/>
      <c r="AK1206" s="222"/>
      <c r="AL1206" s="222"/>
      <c r="AM1206" s="222"/>
      <c r="AN1206" s="222"/>
      <c r="AO1206" s="222"/>
      <c r="AP1206" s="222"/>
      <c r="AQ1206" s="222"/>
      <c r="AR1206" s="222"/>
      <c r="AS1206" s="222"/>
      <c r="AT1206" s="222"/>
      <c r="AU1206" s="222"/>
      <c r="AV1206" s="222"/>
      <c r="AW1206" s="222"/>
      <c r="AX1206" s="222"/>
      <c r="AY1206" s="222"/>
      <c r="AZ1206" s="222"/>
      <c r="BA1206" s="222"/>
      <c r="BB1206" s="222"/>
      <c r="BC1206" s="222"/>
      <c r="BD1206" s="222"/>
      <c r="BE1206" s="222"/>
      <c r="BF1206" s="222"/>
      <c r="BG1206" s="222"/>
      <c r="BH1206" s="222"/>
      <c r="BI1206" s="222"/>
      <c r="BJ1206" s="222"/>
      <c r="BK1206" s="222"/>
      <c r="BL1206" s="222"/>
    </row>
    <row r="1207">
      <c r="A1207" s="222"/>
      <c r="B1207" s="222"/>
      <c r="C1207" s="222"/>
      <c r="D1207" s="222"/>
      <c r="E1207" s="222"/>
      <c r="F1207" s="222"/>
      <c r="G1207" s="222"/>
      <c r="H1207" s="222"/>
      <c r="I1207" s="222"/>
      <c r="J1207" s="222"/>
      <c r="K1207" s="222"/>
      <c r="L1207" s="222"/>
      <c r="M1207" s="222"/>
      <c r="N1207" s="222"/>
      <c r="O1207" s="222"/>
      <c r="P1207" s="222"/>
      <c r="Q1207" s="222"/>
      <c r="R1207" s="222"/>
      <c r="S1207" s="222"/>
      <c r="T1207" s="222"/>
      <c r="U1207" s="222"/>
      <c r="V1207" s="222"/>
      <c r="W1207" s="222"/>
      <c r="X1207" s="222"/>
      <c r="Y1207" s="222"/>
      <c r="Z1207" s="222"/>
      <c r="AA1207" s="222"/>
      <c r="AB1207" s="222"/>
      <c r="AC1207" s="222"/>
      <c r="AD1207" s="222"/>
      <c r="AE1207" s="222"/>
      <c r="AF1207" s="222"/>
      <c r="AG1207" s="222"/>
      <c r="AH1207" s="222"/>
      <c r="AI1207" s="222"/>
      <c r="AJ1207" s="222"/>
      <c r="AK1207" s="222"/>
      <c r="AL1207" s="222"/>
      <c r="AM1207" s="222"/>
      <c r="AN1207" s="222"/>
      <c r="AO1207" s="222"/>
      <c r="AP1207" s="222"/>
      <c r="AQ1207" s="222"/>
      <c r="AR1207" s="222"/>
      <c r="AS1207" s="222"/>
      <c r="AT1207" s="222"/>
      <c r="AU1207" s="222"/>
      <c r="AV1207" s="222"/>
      <c r="AW1207" s="222"/>
      <c r="AX1207" s="222"/>
      <c r="AY1207" s="222"/>
      <c r="AZ1207" s="222"/>
      <c r="BA1207" s="222"/>
      <c r="BB1207" s="222"/>
      <c r="BC1207" s="222"/>
      <c r="BD1207" s="222"/>
      <c r="BE1207" s="222"/>
      <c r="BF1207" s="222"/>
      <c r="BG1207" s="222"/>
      <c r="BH1207" s="222"/>
      <c r="BI1207" s="222"/>
      <c r="BJ1207" s="222"/>
      <c r="BK1207" s="222"/>
      <c r="BL1207" s="222"/>
    </row>
    <row r="1208">
      <c r="A1208" s="222"/>
      <c r="B1208" s="222"/>
      <c r="C1208" s="222"/>
      <c r="D1208" s="222"/>
      <c r="E1208" s="222"/>
      <c r="F1208" s="222"/>
      <c r="G1208" s="222"/>
      <c r="H1208" s="222"/>
      <c r="I1208" s="222"/>
      <c r="J1208" s="222"/>
      <c r="K1208" s="222"/>
      <c r="L1208" s="222"/>
      <c r="M1208" s="222"/>
      <c r="N1208" s="222"/>
      <c r="O1208" s="222"/>
      <c r="P1208" s="222"/>
      <c r="Q1208" s="222"/>
      <c r="R1208" s="222"/>
      <c r="S1208" s="222"/>
      <c r="T1208" s="222"/>
      <c r="U1208" s="222"/>
      <c r="V1208" s="222"/>
      <c r="W1208" s="222"/>
      <c r="X1208" s="222"/>
      <c r="Y1208" s="222"/>
      <c r="Z1208" s="222"/>
      <c r="AA1208" s="222"/>
      <c r="AB1208" s="222"/>
      <c r="AC1208" s="222"/>
      <c r="AD1208" s="222"/>
      <c r="AE1208" s="222"/>
      <c r="AF1208" s="222"/>
      <c r="AG1208" s="222"/>
      <c r="AH1208" s="222"/>
      <c r="AI1208" s="222"/>
      <c r="AJ1208" s="222"/>
      <c r="AK1208" s="222"/>
      <c r="AL1208" s="222"/>
      <c r="AM1208" s="222"/>
      <c r="AN1208" s="222"/>
      <c r="AO1208" s="222"/>
      <c r="AP1208" s="222"/>
      <c r="AQ1208" s="222"/>
      <c r="AR1208" s="222"/>
      <c r="AS1208" s="222"/>
      <c r="AT1208" s="222"/>
      <c r="AU1208" s="222"/>
      <c r="AV1208" s="222"/>
      <c r="AW1208" s="222"/>
      <c r="AX1208" s="222"/>
      <c r="AY1208" s="222"/>
      <c r="AZ1208" s="222"/>
      <c r="BA1208" s="222"/>
      <c r="BB1208" s="222"/>
      <c r="BC1208" s="222"/>
      <c r="BD1208" s="222"/>
      <c r="BE1208" s="222"/>
      <c r="BF1208" s="222"/>
      <c r="BG1208" s="222"/>
      <c r="BH1208" s="222"/>
      <c r="BI1208" s="222"/>
      <c r="BJ1208" s="222"/>
      <c r="BK1208" s="222"/>
      <c r="BL1208" s="222"/>
    </row>
    <row r="1209">
      <c r="A1209" s="222"/>
      <c r="B1209" s="222"/>
      <c r="C1209" s="222"/>
      <c r="D1209" s="222"/>
      <c r="E1209" s="222"/>
      <c r="F1209" s="222"/>
      <c r="G1209" s="222"/>
      <c r="H1209" s="222"/>
      <c r="I1209" s="222"/>
      <c r="J1209" s="222"/>
      <c r="K1209" s="222"/>
      <c r="L1209" s="222"/>
      <c r="M1209" s="222"/>
      <c r="N1209" s="222"/>
      <c r="O1209" s="222"/>
      <c r="P1209" s="222"/>
      <c r="Q1209" s="222"/>
      <c r="R1209" s="222"/>
      <c r="S1209" s="222"/>
      <c r="T1209" s="222"/>
      <c r="U1209" s="222"/>
      <c r="V1209" s="222"/>
      <c r="W1209" s="222"/>
      <c r="X1209" s="222"/>
      <c r="Y1209" s="222"/>
      <c r="Z1209" s="222"/>
      <c r="AA1209" s="222"/>
      <c r="AB1209" s="222"/>
      <c r="AC1209" s="222"/>
      <c r="AD1209" s="222"/>
      <c r="AE1209" s="222"/>
      <c r="AF1209" s="222"/>
      <c r="AG1209" s="222"/>
      <c r="AH1209" s="222"/>
      <c r="AI1209" s="222"/>
      <c r="AJ1209" s="222"/>
      <c r="AK1209" s="222"/>
      <c r="AL1209" s="222"/>
      <c r="AM1209" s="222"/>
      <c r="AN1209" s="222"/>
      <c r="AO1209" s="222"/>
      <c r="AP1209" s="222"/>
      <c r="AQ1209" s="222"/>
      <c r="AR1209" s="222"/>
      <c r="AS1209" s="222"/>
      <c r="AT1209" s="222"/>
      <c r="AU1209" s="222"/>
      <c r="AV1209" s="222"/>
      <c r="AW1209" s="222"/>
      <c r="AX1209" s="222"/>
      <c r="AY1209" s="222"/>
      <c r="AZ1209" s="222"/>
      <c r="BA1209" s="222"/>
      <c r="BB1209" s="222"/>
      <c r="BC1209" s="222"/>
      <c r="BD1209" s="222"/>
      <c r="BE1209" s="222"/>
      <c r="BF1209" s="222"/>
      <c r="BG1209" s="222"/>
      <c r="BH1209" s="222"/>
      <c r="BI1209" s="222"/>
      <c r="BJ1209" s="222"/>
      <c r="BK1209" s="222"/>
      <c r="BL1209" s="222"/>
    </row>
    <row r="1210">
      <c r="A1210" s="222"/>
      <c r="B1210" s="222"/>
      <c r="C1210" s="222"/>
      <c r="D1210" s="222"/>
      <c r="E1210" s="222"/>
      <c r="F1210" s="222"/>
      <c r="G1210" s="222"/>
      <c r="H1210" s="222"/>
      <c r="I1210" s="222"/>
      <c r="J1210" s="222"/>
      <c r="K1210" s="222"/>
      <c r="L1210" s="222"/>
      <c r="M1210" s="222"/>
      <c r="N1210" s="222"/>
      <c r="O1210" s="222"/>
      <c r="P1210" s="222"/>
      <c r="Q1210" s="222"/>
      <c r="R1210" s="222"/>
      <c r="S1210" s="222"/>
      <c r="T1210" s="222"/>
      <c r="U1210" s="222"/>
      <c r="V1210" s="222"/>
      <c r="W1210" s="222"/>
      <c r="X1210" s="222"/>
      <c r="Y1210" s="222"/>
      <c r="Z1210" s="222"/>
      <c r="AA1210" s="222"/>
      <c r="AB1210" s="222"/>
      <c r="AC1210" s="222"/>
      <c r="AD1210" s="222"/>
      <c r="AE1210" s="222"/>
      <c r="AF1210" s="222"/>
      <c r="AG1210" s="222"/>
      <c r="AH1210" s="222"/>
      <c r="AI1210" s="222"/>
      <c r="AJ1210" s="222"/>
      <c r="AK1210" s="222"/>
      <c r="AL1210" s="222"/>
      <c r="AM1210" s="222"/>
      <c r="AN1210" s="222"/>
      <c r="AO1210" s="222"/>
      <c r="AP1210" s="222"/>
      <c r="AQ1210" s="222"/>
      <c r="AR1210" s="222"/>
      <c r="AS1210" s="222"/>
      <c r="AT1210" s="222"/>
      <c r="AU1210" s="222"/>
      <c r="AV1210" s="222"/>
      <c r="AW1210" s="222"/>
      <c r="AX1210" s="222"/>
      <c r="AY1210" s="222"/>
      <c r="AZ1210" s="222"/>
      <c r="BA1210" s="222"/>
      <c r="BB1210" s="222"/>
      <c r="BC1210" s="222"/>
      <c r="BD1210" s="222"/>
      <c r="BE1210" s="222"/>
      <c r="BF1210" s="222"/>
      <c r="BG1210" s="222"/>
      <c r="BH1210" s="222"/>
      <c r="BI1210" s="222"/>
      <c r="BJ1210" s="222"/>
      <c r="BK1210" s="222"/>
      <c r="BL1210" s="222"/>
    </row>
    <row r="1211">
      <c r="A1211" s="222"/>
      <c r="B1211" s="222"/>
      <c r="C1211" s="222"/>
      <c r="D1211" s="222"/>
      <c r="E1211" s="222"/>
      <c r="F1211" s="222"/>
      <c r="G1211" s="222"/>
      <c r="H1211" s="222"/>
      <c r="I1211" s="222"/>
      <c r="J1211" s="222"/>
      <c r="K1211" s="222"/>
      <c r="L1211" s="222"/>
      <c r="M1211" s="222"/>
      <c r="N1211" s="222"/>
      <c r="O1211" s="222"/>
      <c r="P1211" s="222"/>
      <c r="Q1211" s="222"/>
      <c r="R1211" s="222"/>
      <c r="S1211" s="222"/>
      <c r="T1211" s="222"/>
      <c r="U1211" s="222"/>
      <c r="V1211" s="222"/>
      <c r="W1211" s="222"/>
      <c r="X1211" s="222"/>
      <c r="Y1211" s="222"/>
      <c r="Z1211" s="222"/>
      <c r="AA1211" s="222"/>
      <c r="AB1211" s="222"/>
      <c r="AC1211" s="222"/>
      <c r="AD1211" s="222"/>
      <c r="AE1211" s="222"/>
      <c r="AF1211" s="222"/>
      <c r="AG1211" s="222"/>
      <c r="AH1211" s="222"/>
      <c r="AI1211" s="222"/>
      <c r="AJ1211" s="222"/>
      <c r="AK1211" s="222"/>
      <c r="AL1211" s="222"/>
      <c r="AM1211" s="222"/>
      <c r="AN1211" s="222"/>
      <c r="AO1211" s="222"/>
      <c r="AP1211" s="222"/>
      <c r="AQ1211" s="222"/>
      <c r="AR1211" s="222"/>
      <c r="AS1211" s="222"/>
      <c r="AT1211" s="222"/>
      <c r="AU1211" s="222"/>
      <c r="AV1211" s="222"/>
      <c r="AW1211" s="222"/>
      <c r="AX1211" s="222"/>
      <c r="AY1211" s="222"/>
      <c r="AZ1211" s="222"/>
      <c r="BA1211" s="222"/>
      <c r="BB1211" s="222"/>
      <c r="BC1211" s="222"/>
      <c r="BD1211" s="222"/>
      <c r="BE1211" s="222"/>
      <c r="BF1211" s="222"/>
      <c r="BG1211" s="222"/>
      <c r="BH1211" s="222"/>
      <c r="BI1211" s="222"/>
      <c r="BJ1211" s="222"/>
      <c r="BK1211" s="222"/>
      <c r="BL1211" s="222"/>
    </row>
    <row r="1212">
      <c r="A1212" s="222"/>
      <c r="B1212" s="222"/>
      <c r="C1212" s="222"/>
      <c r="D1212" s="222"/>
      <c r="E1212" s="222"/>
      <c r="F1212" s="222"/>
      <c r="G1212" s="222"/>
      <c r="H1212" s="222"/>
      <c r="I1212" s="222"/>
      <c r="J1212" s="222"/>
      <c r="K1212" s="222"/>
      <c r="L1212" s="222"/>
      <c r="M1212" s="222"/>
      <c r="N1212" s="222"/>
      <c r="O1212" s="222"/>
      <c r="P1212" s="222"/>
      <c r="Q1212" s="222"/>
      <c r="R1212" s="222"/>
      <c r="S1212" s="222"/>
      <c r="T1212" s="222"/>
      <c r="U1212" s="222"/>
      <c r="V1212" s="222"/>
      <c r="W1212" s="222"/>
      <c r="X1212" s="222"/>
      <c r="Y1212" s="222"/>
      <c r="Z1212" s="222"/>
      <c r="AA1212" s="222"/>
      <c r="AB1212" s="222"/>
      <c r="AC1212" s="222"/>
      <c r="AD1212" s="222"/>
      <c r="AE1212" s="222"/>
      <c r="AF1212" s="222"/>
      <c r="AG1212" s="222"/>
      <c r="AH1212" s="222"/>
      <c r="AI1212" s="222"/>
      <c r="AJ1212" s="222"/>
      <c r="AK1212" s="222"/>
      <c r="AL1212" s="222"/>
      <c r="AM1212" s="222"/>
      <c r="AN1212" s="222"/>
      <c r="AO1212" s="222"/>
      <c r="AP1212" s="222"/>
      <c r="AQ1212" s="222"/>
      <c r="AR1212" s="222"/>
      <c r="AS1212" s="222"/>
      <c r="AT1212" s="222"/>
      <c r="AU1212" s="222"/>
      <c r="AV1212" s="222"/>
      <c r="AW1212" s="222"/>
      <c r="AX1212" s="222"/>
      <c r="AY1212" s="222"/>
      <c r="AZ1212" s="222"/>
      <c r="BA1212" s="222"/>
      <c r="BB1212" s="222"/>
      <c r="BC1212" s="222"/>
      <c r="BD1212" s="222"/>
      <c r="BE1212" s="222"/>
      <c r="BF1212" s="222"/>
      <c r="BG1212" s="222"/>
      <c r="BH1212" s="222"/>
      <c r="BI1212" s="222"/>
      <c r="BJ1212" s="222"/>
      <c r="BK1212" s="222"/>
      <c r="BL1212" s="222"/>
    </row>
    <row r="1213">
      <c r="A1213" s="222"/>
      <c r="B1213" s="222"/>
      <c r="C1213" s="222"/>
      <c r="D1213" s="222"/>
      <c r="E1213" s="222"/>
      <c r="F1213" s="222"/>
      <c r="G1213" s="222"/>
      <c r="H1213" s="222"/>
      <c r="I1213" s="222"/>
      <c r="J1213" s="222"/>
      <c r="K1213" s="222"/>
      <c r="L1213" s="222"/>
      <c r="M1213" s="222"/>
      <c r="N1213" s="222"/>
      <c r="O1213" s="222"/>
      <c r="P1213" s="222"/>
      <c r="Q1213" s="222"/>
      <c r="R1213" s="222"/>
      <c r="S1213" s="222"/>
      <c r="T1213" s="222"/>
      <c r="U1213" s="222"/>
      <c r="V1213" s="222"/>
      <c r="W1213" s="222"/>
      <c r="X1213" s="222"/>
      <c r="Y1213" s="222"/>
      <c r="Z1213" s="222"/>
      <c r="AA1213" s="222"/>
      <c r="AB1213" s="222"/>
      <c r="AC1213" s="222"/>
      <c r="AD1213" s="222"/>
      <c r="AE1213" s="222"/>
      <c r="AF1213" s="222"/>
      <c r="AG1213" s="222"/>
      <c r="AH1213" s="222"/>
      <c r="AI1213" s="222"/>
      <c r="AJ1213" s="222"/>
      <c r="AK1213" s="222"/>
      <c r="AL1213" s="222"/>
      <c r="AM1213" s="222"/>
      <c r="AN1213" s="222"/>
      <c r="AO1213" s="222"/>
      <c r="AP1213" s="222"/>
      <c r="AQ1213" s="222"/>
      <c r="AR1213" s="222"/>
      <c r="AS1213" s="222"/>
      <c r="AT1213" s="222"/>
      <c r="AU1213" s="222"/>
      <c r="AV1213" s="222"/>
      <c r="AW1213" s="222"/>
      <c r="AX1213" s="222"/>
      <c r="AY1213" s="222"/>
      <c r="AZ1213" s="222"/>
      <c r="BA1213" s="222"/>
      <c r="BB1213" s="222"/>
      <c r="BC1213" s="222"/>
      <c r="BD1213" s="222"/>
      <c r="BE1213" s="222"/>
      <c r="BF1213" s="222"/>
      <c r="BG1213" s="222"/>
      <c r="BH1213" s="222"/>
      <c r="BI1213" s="222"/>
      <c r="BJ1213" s="222"/>
      <c r="BK1213" s="222"/>
      <c r="BL1213" s="222"/>
    </row>
    <row r="1214">
      <c r="A1214" s="222"/>
      <c r="B1214" s="222"/>
      <c r="C1214" s="222"/>
      <c r="D1214" s="222"/>
      <c r="E1214" s="222"/>
      <c r="F1214" s="222"/>
      <c r="G1214" s="222"/>
      <c r="H1214" s="222"/>
      <c r="I1214" s="222"/>
      <c r="J1214" s="222"/>
      <c r="K1214" s="222"/>
      <c r="L1214" s="222"/>
      <c r="M1214" s="222"/>
      <c r="N1214" s="222"/>
      <c r="O1214" s="222"/>
      <c r="P1214" s="222"/>
      <c r="Q1214" s="222"/>
      <c r="R1214" s="222"/>
      <c r="S1214" s="222"/>
      <c r="T1214" s="222"/>
      <c r="U1214" s="222"/>
      <c r="V1214" s="222"/>
      <c r="W1214" s="222"/>
      <c r="X1214" s="222"/>
      <c r="Y1214" s="222"/>
      <c r="Z1214" s="222"/>
      <c r="AA1214" s="222"/>
      <c r="AB1214" s="222"/>
      <c r="AC1214" s="222"/>
      <c r="AD1214" s="222"/>
      <c r="AE1214" s="222"/>
      <c r="AF1214" s="222"/>
      <c r="AG1214" s="222"/>
      <c r="AH1214" s="222"/>
      <c r="AI1214" s="222"/>
      <c r="AJ1214" s="222"/>
      <c r="AK1214" s="222"/>
      <c r="AL1214" s="222"/>
      <c r="AM1214" s="222"/>
      <c r="AN1214" s="222"/>
      <c r="AO1214" s="222"/>
      <c r="AP1214" s="222"/>
      <c r="AQ1214" s="222"/>
      <c r="AR1214" s="222"/>
      <c r="AS1214" s="222"/>
      <c r="AT1214" s="222"/>
      <c r="AU1214" s="222"/>
      <c r="AV1214" s="222"/>
      <c r="AW1214" s="222"/>
      <c r="AX1214" s="222"/>
      <c r="AY1214" s="222"/>
      <c r="AZ1214" s="222"/>
      <c r="BA1214" s="222"/>
      <c r="BB1214" s="222"/>
      <c r="BC1214" s="222"/>
      <c r="BD1214" s="222"/>
      <c r="BE1214" s="222"/>
      <c r="BF1214" s="222"/>
      <c r="BG1214" s="222"/>
      <c r="BH1214" s="222"/>
      <c r="BI1214" s="222"/>
      <c r="BJ1214" s="222"/>
      <c r="BK1214" s="222"/>
      <c r="BL1214" s="222"/>
    </row>
    <row r="1215">
      <c r="A1215" s="222"/>
      <c r="B1215" s="222"/>
      <c r="C1215" s="222"/>
      <c r="D1215" s="222"/>
      <c r="E1215" s="222"/>
      <c r="F1215" s="222"/>
      <c r="G1215" s="222"/>
      <c r="H1215" s="222"/>
      <c r="I1215" s="222"/>
      <c r="J1215" s="222"/>
      <c r="K1215" s="222"/>
      <c r="L1215" s="222"/>
      <c r="M1215" s="222"/>
      <c r="N1215" s="222"/>
      <c r="O1215" s="222"/>
      <c r="P1215" s="222"/>
      <c r="Q1215" s="222"/>
      <c r="R1215" s="222"/>
      <c r="S1215" s="222"/>
      <c r="T1215" s="222"/>
      <c r="U1215" s="222"/>
      <c r="V1215" s="222"/>
      <c r="W1215" s="222"/>
      <c r="X1215" s="222"/>
      <c r="Y1215" s="222"/>
      <c r="Z1215" s="222"/>
      <c r="AA1215" s="222"/>
      <c r="AB1215" s="222"/>
      <c r="AC1215" s="222"/>
      <c r="AD1215" s="222"/>
      <c r="AE1215" s="222"/>
      <c r="AF1215" s="222"/>
      <c r="AG1215" s="222"/>
      <c r="AH1215" s="222"/>
      <c r="AI1215" s="222"/>
      <c r="AJ1215" s="222"/>
      <c r="AK1215" s="222"/>
      <c r="AL1215" s="222"/>
      <c r="AM1215" s="222"/>
      <c r="AN1215" s="222"/>
      <c r="AO1215" s="222"/>
      <c r="AP1215" s="222"/>
      <c r="AQ1215" s="222"/>
      <c r="AR1215" s="222"/>
      <c r="AS1215" s="222"/>
      <c r="AT1215" s="222"/>
      <c r="AU1215" s="222"/>
      <c r="AV1215" s="222"/>
      <c r="AW1215" s="222"/>
      <c r="AX1215" s="222"/>
      <c r="AY1215" s="222"/>
      <c r="AZ1215" s="222"/>
      <c r="BA1215" s="222"/>
      <c r="BB1215" s="222"/>
      <c r="BC1215" s="222"/>
      <c r="BD1215" s="222"/>
      <c r="BE1215" s="222"/>
      <c r="BF1215" s="222"/>
      <c r="BG1215" s="222"/>
      <c r="BH1215" s="222"/>
      <c r="BI1215" s="222"/>
      <c r="BJ1215" s="222"/>
      <c r="BK1215" s="222"/>
      <c r="BL1215" s="222"/>
    </row>
    <row r="1216">
      <c r="A1216" s="222"/>
      <c r="B1216" s="222"/>
      <c r="C1216" s="222"/>
      <c r="D1216" s="222"/>
      <c r="E1216" s="222"/>
      <c r="F1216" s="222"/>
      <c r="G1216" s="222"/>
      <c r="H1216" s="222"/>
      <c r="I1216" s="222"/>
      <c r="J1216" s="222"/>
      <c r="K1216" s="222"/>
      <c r="L1216" s="222"/>
      <c r="M1216" s="222"/>
      <c r="N1216" s="222"/>
      <c r="O1216" s="222"/>
      <c r="P1216" s="222"/>
      <c r="Q1216" s="222"/>
      <c r="R1216" s="222"/>
      <c r="S1216" s="222"/>
      <c r="T1216" s="222"/>
      <c r="U1216" s="222"/>
      <c r="V1216" s="222"/>
      <c r="W1216" s="222"/>
      <c r="X1216" s="222"/>
      <c r="Y1216" s="222"/>
      <c r="Z1216" s="222"/>
      <c r="AA1216" s="222"/>
      <c r="AB1216" s="222"/>
      <c r="AC1216" s="222"/>
      <c r="AD1216" s="222"/>
      <c r="AE1216" s="222"/>
      <c r="AF1216" s="222"/>
      <c r="AG1216" s="222"/>
      <c r="AH1216" s="222"/>
      <c r="AI1216" s="222"/>
      <c r="AJ1216" s="222"/>
      <c r="AK1216" s="222"/>
      <c r="AL1216" s="222"/>
      <c r="AM1216" s="222"/>
      <c r="AN1216" s="222"/>
      <c r="AO1216" s="222"/>
      <c r="AP1216" s="222"/>
      <c r="AQ1216" s="222"/>
      <c r="AR1216" s="222"/>
      <c r="AS1216" s="222"/>
      <c r="AT1216" s="222"/>
      <c r="AU1216" s="222"/>
      <c r="AV1216" s="222"/>
      <c r="AW1216" s="222"/>
      <c r="AX1216" s="222"/>
      <c r="AY1216" s="222"/>
      <c r="AZ1216" s="222"/>
      <c r="BA1216" s="222"/>
      <c r="BB1216" s="222"/>
      <c r="BC1216" s="222"/>
      <c r="BD1216" s="222"/>
      <c r="BE1216" s="222"/>
      <c r="BF1216" s="222"/>
      <c r="BG1216" s="222"/>
      <c r="BH1216" s="222"/>
      <c r="BI1216" s="222"/>
      <c r="BJ1216" s="222"/>
      <c r="BK1216" s="222"/>
      <c r="BL1216" s="222"/>
    </row>
    <row r="1217">
      <c r="A1217" s="222"/>
      <c r="B1217" s="222"/>
      <c r="C1217" s="222"/>
      <c r="D1217" s="222"/>
      <c r="E1217" s="222"/>
      <c r="F1217" s="222"/>
      <c r="G1217" s="222"/>
      <c r="H1217" s="222"/>
      <c r="I1217" s="222"/>
      <c r="J1217" s="222"/>
      <c r="K1217" s="222"/>
      <c r="L1217" s="222"/>
      <c r="M1217" s="222"/>
      <c r="N1217" s="222"/>
      <c r="O1217" s="222"/>
      <c r="P1217" s="222"/>
      <c r="Q1217" s="222"/>
      <c r="R1217" s="222"/>
      <c r="S1217" s="222"/>
      <c r="T1217" s="222"/>
      <c r="U1217" s="222"/>
      <c r="V1217" s="222"/>
      <c r="W1217" s="222"/>
      <c r="X1217" s="222"/>
      <c r="Y1217" s="222"/>
      <c r="Z1217" s="222"/>
      <c r="AA1217" s="222"/>
      <c r="AB1217" s="222"/>
      <c r="AC1217" s="222"/>
      <c r="AD1217" s="222"/>
      <c r="AE1217" s="222"/>
      <c r="AF1217" s="222"/>
      <c r="AG1217" s="222"/>
      <c r="AH1217" s="222"/>
      <c r="AI1217" s="222"/>
      <c r="AJ1217" s="222"/>
      <c r="AK1217" s="222"/>
      <c r="AL1217" s="222"/>
      <c r="AM1217" s="222"/>
      <c r="AN1217" s="222"/>
      <c r="AO1217" s="222"/>
      <c r="AP1217" s="222"/>
      <c r="AQ1217" s="222"/>
      <c r="AR1217" s="222"/>
      <c r="AS1217" s="222"/>
      <c r="AT1217" s="222"/>
      <c r="AU1217" s="222"/>
      <c r="AV1217" s="222"/>
      <c r="AW1217" s="222"/>
      <c r="AX1217" s="222"/>
      <c r="AY1217" s="222"/>
      <c r="AZ1217" s="222"/>
      <c r="BA1217" s="222"/>
      <c r="BB1217" s="222"/>
      <c r="BC1217" s="222"/>
      <c r="BD1217" s="222"/>
      <c r="BE1217" s="222"/>
      <c r="BF1217" s="222"/>
      <c r="BG1217" s="222"/>
      <c r="BH1217" s="222"/>
      <c r="BI1217" s="222"/>
      <c r="BJ1217" s="222"/>
      <c r="BK1217" s="222"/>
      <c r="BL1217" s="222"/>
    </row>
    <row r="1218">
      <c r="A1218" s="222"/>
      <c r="B1218" s="222"/>
      <c r="C1218" s="222"/>
      <c r="D1218" s="222"/>
      <c r="E1218" s="222"/>
      <c r="F1218" s="222"/>
      <c r="G1218" s="222"/>
      <c r="H1218" s="222"/>
      <c r="I1218" s="222"/>
      <c r="J1218" s="222"/>
      <c r="K1218" s="222"/>
      <c r="L1218" s="222"/>
      <c r="M1218" s="222"/>
      <c r="N1218" s="222"/>
      <c r="O1218" s="222"/>
      <c r="P1218" s="222"/>
      <c r="Q1218" s="222"/>
      <c r="R1218" s="222"/>
      <c r="S1218" s="222"/>
      <c r="T1218" s="222"/>
      <c r="U1218" s="222"/>
      <c r="V1218" s="222"/>
      <c r="W1218" s="222"/>
      <c r="X1218" s="222"/>
      <c r="Y1218" s="222"/>
      <c r="Z1218" s="222"/>
      <c r="AA1218" s="222"/>
      <c r="AB1218" s="222"/>
      <c r="AC1218" s="222"/>
      <c r="AD1218" s="222"/>
      <c r="AE1218" s="222"/>
      <c r="AF1218" s="222"/>
      <c r="AG1218" s="222"/>
      <c r="AH1218" s="222"/>
      <c r="AI1218" s="222"/>
      <c r="AJ1218" s="222"/>
      <c r="AK1218" s="222"/>
      <c r="AL1218" s="222"/>
      <c r="AM1218" s="222"/>
      <c r="AN1218" s="222"/>
      <c r="AO1218" s="222"/>
      <c r="AP1218" s="222"/>
      <c r="AQ1218" s="222"/>
      <c r="AR1218" s="222"/>
      <c r="AS1218" s="222"/>
      <c r="AT1218" s="222"/>
      <c r="AU1218" s="222"/>
      <c r="AV1218" s="222"/>
      <c r="AW1218" s="222"/>
      <c r="AX1218" s="222"/>
      <c r="AY1218" s="222"/>
      <c r="AZ1218" s="222"/>
      <c r="BA1218" s="222"/>
      <c r="BB1218" s="222"/>
      <c r="BC1218" s="222"/>
      <c r="BD1218" s="222"/>
      <c r="BE1218" s="222"/>
      <c r="BF1218" s="222"/>
      <c r="BG1218" s="222"/>
      <c r="BH1218" s="222"/>
      <c r="BI1218" s="222"/>
      <c r="BJ1218" s="222"/>
      <c r="BK1218" s="222"/>
      <c r="BL1218" s="222"/>
    </row>
    <row r="1219">
      <c r="A1219" s="222"/>
      <c r="B1219" s="222"/>
      <c r="C1219" s="222"/>
      <c r="D1219" s="222"/>
      <c r="E1219" s="222"/>
      <c r="F1219" s="222"/>
      <c r="G1219" s="222"/>
      <c r="H1219" s="222"/>
      <c r="I1219" s="222"/>
      <c r="J1219" s="222"/>
      <c r="K1219" s="222"/>
      <c r="L1219" s="222"/>
      <c r="M1219" s="222"/>
      <c r="N1219" s="222"/>
      <c r="O1219" s="222"/>
      <c r="P1219" s="222"/>
      <c r="Q1219" s="222"/>
      <c r="R1219" s="222"/>
      <c r="S1219" s="222"/>
      <c r="T1219" s="222"/>
      <c r="U1219" s="222"/>
      <c r="V1219" s="222"/>
      <c r="W1219" s="222"/>
      <c r="X1219" s="222"/>
      <c r="Y1219" s="222"/>
      <c r="Z1219" s="222"/>
      <c r="AA1219" s="222"/>
      <c r="AB1219" s="222"/>
      <c r="AC1219" s="222"/>
      <c r="AD1219" s="222"/>
      <c r="AE1219" s="222"/>
      <c r="AF1219" s="222"/>
      <c r="AG1219" s="222"/>
      <c r="AH1219" s="222"/>
      <c r="AI1219" s="222"/>
      <c r="AJ1219" s="222"/>
      <c r="AK1219" s="222"/>
      <c r="AL1219" s="222"/>
      <c r="AM1219" s="222"/>
      <c r="AN1219" s="222"/>
      <c r="AO1219" s="222"/>
      <c r="AP1219" s="222"/>
      <c r="AQ1219" s="222"/>
      <c r="AR1219" s="222"/>
      <c r="AS1219" s="222"/>
      <c r="AT1219" s="222"/>
      <c r="AU1219" s="222"/>
      <c r="AV1219" s="222"/>
      <c r="AW1219" s="222"/>
      <c r="AX1219" s="222"/>
      <c r="AY1219" s="222"/>
      <c r="AZ1219" s="222"/>
      <c r="BA1219" s="222"/>
      <c r="BB1219" s="222"/>
      <c r="BC1219" s="222"/>
      <c r="BD1219" s="222"/>
      <c r="BE1219" s="222"/>
      <c r="BF1219" s="222"/>
      <c r="BG1219" s="222"/>
      <c r="BH1219" s="222"/>
      <c r="BI1219" s="222"/>
      <c r="BJ1219" s="222"/>
      <c r="BK1219" s="222"/>
      <c r="BL1219" s="222"/>
    </row>
    <row r="1220">
      <c r="A1220" s="222"/>
      <c r="B1220" s="222"/>
      <c r="C1220" s="222"/>
      <c r="D1220" s="222"/>
      <c r="E1220" s="222"/>
      <c r="F1220" s="222"/>
      <c r="G1220" s="222"/>
      <c r="H1220" s="222"/>
      <c r="I1220" s="222"/>
      <c r="J1220" s="222"/>
      <c r="K1220" s="222"/>
      <c r="L1220" s="222"/>
      <c r="M1220" s="222"/>
      <c r="N1220" s="222"/>
      <c r="O1220" s="222"/>
      <c r="P1220" s="222"/>
      <c r="Q1220" s="222"/>
      <c r="R1220" s="222"/>
      <c r="S1220" s="222"/>
      <c r="T1220" s="222"/>
      <c r="U1220" s="222"/>
      <c r="V1220" s="222"/>
      <c r="W1220" s="222"/>
      <c r="X1220" s="222"/>
      <c r="Y1220" s="222"/>
      <c r="Z1220" s="222"/>
      <c r="AA1220" s="222"/>
      <c r="AB1220" s="222"/>
      <c r="AC1220" s="222"/>
      <c r="AD1220" s="222"/>
      <c r="AE1220" s="222"/>
      <c r="AF1220" s="222"/>
      <c r="AG1220" s="222"/>
      <c r="AH1220" s="222"/>
      <c r="AI1220" s="222"/>
      <c r="AJ1220" s="222"/>
      <c r="AK1220" s="222"/>
      <c r="AL1220" s="222"/>
      <c r="AM1220" s="222"/>
      <c r="AN1220" s="222"/>
      <c r="AO1220" s="222"/>
      <c r="AP1220" s="222"/>
      <c r="AQ1220" s="222"/>
      <c r="AR1220" s="222"/>
      <c r="AS1220" s="222"/>
      <c r="AT1220" s="222"/>
      <c r="AU1220" s="222"/>
      <c r="AV1220" s="222"/>
      <c r="AW1220" s="222"/>
      <c r="AX1220" s="222"/>
      <c r="AY1220" s="222"/>
      <c r="AZ1220" s="222"/>
      <c r="BA1220" s="222"/>
      <c r="BB1220" s="222"/>
      <c r="BC1220" s="222"/>
      <c r="BD1220" s="222"/>
      <c r="BE1220" s="222"/>
      <c r="BF1220" s="222"/>
      <c r="BG1220" s="222"/>
      <c r="BH1220" s="222"/>
      <c r="BI1220" s="222"/>
      <c r="BJ1220" s="222"/>
      <c r="BK1220" s="222"/>
      <c r="BL1220" s="222"/>
    </row>
    <row r="1221">
      <c r="A1221" s="222"/>
      <c r="B1221" s="222"/>
      <c r="C1221" s="222"/>
      <c r="D1221" s="222"/>
      <c r="E1221" s="222"/>
      <c r="F1221" s="222"/>
      <c r="G1221" s="222"/>
      <c r="H1221" s="222"/>
      <c r="I1221" s="222"/>
      <c r="J1221" s="222"/>
      <c r="K1221" s="222"/>
      <c r="L1221" s="222"/>
      <c r="M1221" s="222"/>
      <c r="N1221" s="222"/>
      <c r="O1221" s="222"/>
      <c r="P1221" s="222"/>
      <c r="Q1221" s="222"/>
      <c r="R1221" s="222"/>
      <c r="S1221" s="222"/>
      <c r="T1221" s="222"/>
      <c r="U1221" s="222"/>
      <c r="V1221" s="222"/>
      <c r="W1221" s="222"/>
      <c r="X1221" s="222"/>
      <c r="Y1221" s="222"/>
      <c r="Z1221" s="222"/>
      <c r="AA1221" s="222"/>
      <c r="AB1221" s="222"/>
      <c r="AC1221" s="222"/>
      <c r="AD1221" s="222"/>
      <c r="AE1221" s="222"/>
      <c r="AF1221" s="222"/>
      <c r="AG1221" s="222"/>
      <c r="AH1221" s="222"/>
      <c r="AI1221" s="222"/>
      <c r="AJ1221" s="222"/>
      <c r="AK1221" s="222"/>
      <c r="AL1221" s="222"/>
      <c r="AM1221" s="222"/>
      <c r="AN1221" s="222"/>
      <c r="AO1221" s="222"/>
      <c r="AP1221" s="222"/>
      <c r="AQ1221" s="222"/>
      <c r="AR1221" s="222"/>
      <c r="AS1221" s="222"/>
      <c r="AT1221" s="222"/>
      <c r="AU1221" s="222"/>
      <c r="AV1221" s="222"/>
      <c r="AW1221" s="222"/>
      <c r="AX1221" s="222"/>
      <c r="AY1221" s="222"/>
      <c r="AZ1221" s="222"/>
      <c r="BA1221" s="222"/>
      <c r="BB1221" s="222"/>
      <c r="BC1221" s="222"/>
      <c r="BD1221" s="222"/>
      <c r="BE1221" s="222"/>
      <c r="BF1221" s="222"/>
      <c r="BG1221" s="222"/>
      <c r="BH1221" s="222"/>
      <c r="BI1221" s="222"/>
      <c r="BJ1221" s="222"/>
      <c r="BK1221" s="222"/>
      <c r="BL1221" s="222"/>
    </row>
    <row r="1222">
      <c r="A1222" s="222"/>
      <c r="B1222" s="222"/>
      <c r="C1222" s="222"/>
      <c r="D1222" s="222"/>
      <c r="E1222" s="222"/>
      <c r="F1222" s="222"/>
      <c r="G1222" s="222"/>
      <c r="H1222" s="222"/>
      <c r="I1222" s="222"/>
      <c r="J1222" s="222"/>
      <c r="K1222" s="222"/>
      <c r="L1222" s="222"/>
      <c r="M1222" s="222"/>
      <c r="N1222" s="222"/>
      <c r="O1222" s="222"/>
      <c r="P1222" s="222"/>
      <c r="Q1222" s="222"/>
      <c r="R1222" s="222"/>
      <c r="S1222" s="222"/>
      <c r="T1222" s="222"/>
      <c r="U1222" s="222"/>
      <c r="V1222" s="222"/>
      <c r="W1222" s="222"/>
      <c r="X1222" s="222"/>
      <c r="Y1222" s="222"/>
      <c r="Z1222" s="222"/>
      <c r="AA1222" s="222"/>
      <c r="AB1222" s="222"/>
      <c r="AC1222" s="222"/>
      <c r="AD1222" s="222"/>
      <c r="AE1222" s="222"/>
      <c r="AF1222" s="222"/>
      <c r="AG1222" s="222"/>
      <c r="AH1222" s="222"/>
      <c r="AI1222" s="222"/>
      <c r="AJ1222" s="222"/>
      <c r="AK1222" s="222"/>
      <c r="AL1222" s="222"/>
      <c r="AM1222" s="222"/>
      <c r="AN1222" s="222"/>
      <c r="AO1222" s="222"/>
      <c r="AP1222" s="222"/>
      <c r="AQ1222" s="222"/>
      <c r="AR1222" s="222"/>
      <c r="AS1222" s="222"/>
      <c r="AT1222" s="222"/>
      <c r="AU1222" s="222"/>
      <c r="AV1222" s="222"/>
      <c r="AW1222" s="222"/>
      <c r="AX1222" s="222"/>
      <c r="AY1222" s="222"/>
      <c r="AZ1222" s="222"/>
      <c r="BA1222" s="222"/>
      <c r="BB1222" s="222"/>
      <c r="BC1222" s="222"/>
      <c r="BD1222" s="222"/>
      <c r="BE1222" s="222"/>
      <c r="BF1222" s="222"/>
      <c r="BG1222" s="222"/>
      <c r="BH1222" s="222"/>
      <c r="BI1222" s="222"/>
      <c r="BJ1222" s="222"/>
      <c r="BK1222" s="222"/>
      <c r="BL1222" s="222"/>
    </row>
    <row r="1223">
      <c r="A1223" s="222"/>
      <c r="B1223" s="222"/>
      <c r="C1223" s="222"/>
      <c r="D1223" s="222"/>
      <c r="E1223" s="222"/>
      <c r="F1223" s="222"/>
      <c r="G1223" s="222"/>
      <c r="H1223" s="222"/>
      <c r="I1223" s="222"/>
      <c r="J1223" s="222"/>
      <c r="K1223" s="222"/>
      <c r="L1223" s="222"/>
      <c r="M1223" s="222"/>
      <c r="N1223" s="222"/>
      <c r="O1223" s="222"/>
      <c r="P1223" s="222"/>
      <c r="Q1223" s="222"/>
      <c r="R1223" s="222"/>
      <c r="S1223" s="222"/>
      <c r="T1223" s="222"/>
      <c r="U1223" s="222"/>
      <c r="V1223" s="222"/>
      <c r="W1223" s="222"/>
      <c r="X1223" s="222"/>
      <c r="Y1223" s="222"/>
      <c r="Z1223" s="222"/>
      <c r="AA1223" s="222"/>
      <c r="AB1223" s="222"/>
      <c r="AC1223" s="222"/>
      <c r="AD1223" s="222"/>
      <c r="AE1223" s="222"/>
      <c r="AF1223" s="222"/>
      <c r="AG1223" s="222"/>
      <c r="AH1223" s="222"/>
      <c r="AI1223" s="222"/>
      <c r="AJ1223" s="222"/>
      <c r="AK1223" s="222"/>
      <c r="AL1223" s="222"/>
      <c r="AM1223" s="222"/>
      <c r="AN1223" s="222"/>
      <c r="AO1223" s="222"/>
      <c r="AP1223" s="222"/>
      <c r="AQ1223" s="222"/>
      <c r="AR1223" s="222"/>
      <c r="AS1223" s="222"/>
      <c r="AT1223" s="222"/>
      <c r="AU1223" s="222"/>
      <c r="AV1223" s="222"/>
      <c r="AW1223" s="222"/>
      <c r="AX1223" s="222"/>
      <c r="AY1223" s="222"/>
      <c r="AZ1223" s="222"/>
      <c r="BA1223" s="222"/>
      <c r="BB1223" s="222"/>
      <c r="BC1223" s="222"/>
      <c r="BD1223" s="222"/>
      <c r="BE1223" s="222"/>
      <c r="BF1223" s="222"/>
      <c r="BG1223" s="222"/>
      <c r="BH1223" s="222"/>
      <c r="BI1223" s="222"/>
      <c r="BJ1223" s="222"/>
      <c r="BK1223" s="222"/>
      <c r="BL1223" s="222"/>
    </row>
    <row r="1224">
      <c r="A1224" s="222"/>
      <c r="B1224" s="222"/>
      <c r="C1224" s="222"/>
      <c r="D1224" s="222"/>
      <c r="E1224" s="222"/>
      <c r="F1224" s="222"/>
      <c r="G1224" s="222"/>
      <c r="H1224" s="222"/>
      <c r="I1224" s="222"/>
      <c r="J1224" s="222"/>
      <c r="K1224" s="222"/>
      <c r="L1224" s="222"/>
      <c r="M1224" s="222"/>
      <c r="N1224" s="222"/>
      <c r="O1224" s="222"/>
      <c r="P1224" s="222"/>
      <c r="Q1224" s="222"/>
      <c r="R1224" s="222"/>
      <c r="S1224" s="222"/>
      <c r="T1224" s="222"/>
      <c r="U1224" s="222"/>
      <c r="V1224" s="222"/>
      <c r="W1224" s="222"/>
      <c r="X1224" s="222"/>
      <c r="Y1224" s="222"/>
      <c r="Z1224" s="222"/>
      <c r="AA1224" s="222"/>
      <c r="AB1224" s="222"/>
      <c r="AC1224" s="222"/>
      <c r="AD1224" s="222"/>
      <c r="AE1224" s="222"/>
      <c r="AF1224" s="222"/>
      <c r="AG1224" s="222"/>
      <c r="AH1224" s="222"/>
      <c r="AI1224" s="222"/>
      <c r="AJ1224" s="222"/>
      <c r="AK1224" s="222"/>
      <c r="AL1224" s="222"/>
      <c r="AM1224" s="222"/>
      <c r="AN1224" s="222"/>
      <c r="AO1224" s="222"/>
      <c r="AP1224" s="222"/>
      <c r="AQ1224" s="222"/>
      <c r="AR1224" s="222"/>
      <c r="AS1224" s="222"/>
      <c r="AT1224" s="222"/>
      <c r="AU1224" s="222"/>
      <c r="AV1224" s="222"/>
      <c r="AW1224" s="222"/>
      <c r="AX1224" s="222"/>
      <c r="AY1224" s="222"/>
      <c r="AZ1224" s="222"/>
      <c r="BA1224" s="222"/>
      <c r="BB1224" s="222"/>
      <c r="BC1224" s="222"/>
      <c r="BD1224" s="222"/>
      <c r="BE1224" s="222"/>
      <c r="BF1224" s="222"/>
      <c r="BG1224" s="222"/>
      <c r="BH1224" s="222"/>
      <c r="BI1224" s="222"/>
      <c r="BJ1224" s="222"/>
      <c r="BK1224" s="222"/>
      <c r="BL1224" s="222"/>
    </row>
    <row r="1225">
      <c r="A1225" s="222"/>
      <c r="B1225" s="222"/>
      <c r="C1225" s="222"/>
      <c r="D1225" s="222"/>
      <c r="E1225" s="222"/>
      <c r="F1225" s="222"/>
      <c r="G1225" s="222"/>
      <c r="H1225" s="222"/>
      <c r="I1225" s="222"/>
      <c r="J1225" s="222"/>
      <c r="K1225" s="222"/>
      <c r="L1225" s="222"/>
      <c r="M1225" s="222"/>
      <c r="N1225" s="222"/>
      <c r="O1225" s="222"/>
      <c r="P1225" s="222"/>
      <c r="Q1225" s="222"/>
      <c r="R1225" s="222"/>
      <c r="S1225" s="222"/>
      <c r="T1225" s="222"/>
      <c r="U1225" s="222"/>
      <c r="V1225" s="222"/>
      <c r="W1225" s="222"/>
      <c r="X1225" s="222"/>
      <c r="Y1225" s="222"/>
      <c r="Z1225" s="222"/>
      <c r="AA1225" s="222"/>
      <c r="AB1225" s="222"/>
      <c r="AC1225" s="222"/>
      <c r="AD1225" s="222"/>
      <c r="AE1225" s="222"/>
      <c r="AF1225" s="222"/>
      <c r="AG1225" s="222"/>
      <c r="AH1225" s="222"/>
      <c r="AI1225" s="222"/>
      <c r="AJ1225" s="222"/>
      <c r="AK1225" s="222"/>
      <c r="AL1225" s="222"/>
      <c r="AM1225" s="222"/>
      <c r="AN1225" s="222"/>
      <c r="AO1225" s="222"/>
      <c r="AP1225" s="222"/>
      <c r="AQ1225" s="222"/>
      <c r="AR1225" s="222"/>
      <c r="AS1225" s="222"/>
      <c r="AT1225" s="222"/>
      <c r="AU1225" s="222"/>
      <c r="AV1225" s="222"/>
      <c r="AW1225" s="222"/>
      <c r="AX1225" s="222"/>
      <c r="AY1225" s="222"/>
      <c r="AZ1225" s="222"/>
      <c r="BA1225" s="222"/>
      <c r="BB1225" s="222"/>
      <c r="BC1225" s="222"/>
      <c r="BD1225" s="222"/>
      <c r="BE1225" s="222"/>
      <c r="BF1225" s="222"/>
      <c r="BG1225" s="222"/>
      <c r="BH1225" s="222"/>
      <c r="BI1225" s="222"/>
      <c r="BJ1225" s="222"/>
      <c r="BK1225" s="222"/>
      <c r="BL1225" s="222"/>
    </row>
    <row r="1226">
      <c r="A1226" s="222"/>
      <c r="B1226" s="222"/>
      <c r="C1226" s="222"/>
      <c r="D1226" s="222"/>
      <c r="E1226" s="222"/>
      <c r="F1226" s="222"/>
      <c r="G1226" s="222"/>
      <c r="H1226" s="222"/>
      <c r="I1226" s="222"/>
      <c r="J1226" s="222"/>
      <c r="K1226" s="222"/>
      <c r="L1226" s="222"/>
      <c r="M1226" s="222"/>
      <c r="N1226" s="222"/>
      <c r="O1226" s="222"/>
      <c r="P1226" s="222"/>
      <c r="Q1226" s="222"/>
      <c r="R1226" s="222"/>
      <c r="S1226" s="222"/>
      <c r="T1226" s="222"/>
      <c r="U1226" s="222"/>
      <c r="V1226" s="222"/>
      <c r="W1226" s="222"/>
      <c r="X1226" s="222"/>
      <c r="Y1226" s="222"/>
      <c r="Z1226" s="222"/>
      <c r="AA1226" s="222"/>
      <c r="AB1226" s="222"/>
      <c r="AC1226" s="222"/>
      <c r="AD1226" s="222"/>
      <c r="AE1226" s="222"/>
      <c r="AF1226" s="222"/>
      <c r="AG1226" s="222"/>
      <c r="AH1226" s="222"/>
      <c r="AI1226" s="222"/>
      <c r="AJ1226" s="222"/>
      <c r="AK1226" s="222"/>
      <c r="AL1226" s="222"/>
      <c r="AM1226" s="222"/>
      <c r="AN1226" s="222"/>
      <c r="AO1226" s="222"/>
      <c r="AP1226" s="222"/>
      <c r="AQ1226" s="222"/>
      <c r="AR1226" s="222"/>
      <c r="AS1226" s="222"/>
      <c r="AT1226" s="222"/>
      <c r="AU1226" s="222"/>
      <c r="AV1226" s="222"/>
      <c r="AW1226" s="222"/>
      <c r="AX1226" s="222"/>
      <c r="AY1226" s="222"/>
      <c r="AZ1226" s="222"/>
      <c r="BA1226" s="222"/>
      <c r="BB1226" s="222"/>
      <c r="BC1226" s="222"/>
      <c r="BD1226" s="222"/>
      <c r="BE1226" s="222"/>
      <c r="BF1226" s="222"/>
      <c r="BG1226" s="222"/>
      <c r="BH1226" s="222"/>
      <c r="BI1226" s="222"/>
      <c r="BJ1226" s="222"/>
      <c r="BK1226" s="222"/>
      <c r="BL1226" s="222"/>
    </row>
    <row r="1227">
      <c r="A1227" s="222"/>
      <c r="B1227" s="222"/>
      <c r="C1227" s="222"/>
      <c r="D1227" s="222"/>
      <c r="E1227" s="222"/>
      <c r="F1227" s="222"/>
      <c r="G1227" s="222"/>
      <c r="H1227" s="222"/>
      <c r="I1227" s="222"/>
      <c r="J1227" s="222"/>
      <c r="K1227" s="222"/>
      <c r="L1227" s="222"/>
      <c r="M1227" s="222"/>
      <c r="N1227" s="222"/>
      <c r="O1227" s="222"/>
      <c r="P1227" s="222"/>
      <c r="Q1227" s="222"/>
      <c r="R1227" s="222"/>
      <c r="S1227" s="222"/>
      <c r="T1227" s="222"/>
      <c r="U1227" s="222"/>
      <c r="V1227" s="222"/>
      <c r="W1227" s="222"/>
      <c r="X1227" s="222"/>
      <c r="Y1227" s="222"/>
      <c r="Z1227" s="222"/>
      <c r="AA1227" s="222"/>
      <c r="AB1227" s="222"/>
      <c r="AC1227" s="222"/>
      <c r="AD1227" s="222"/>
      <c r="AE1227" s="222"/>
      <c r="AF1227" s="222"/>
      <c r="AG1227" s="222"/>
      <c r="AH1227" s="222"/>
      <c r="AI1227" s="222"/>
      <c r="AJ1227" s="222"/>
      <c r="AK1227" s="222"/>
      <c r="AL1227" s="222"/>
      <c r="AM1227" s="222"/>
      <c r="AN1227" s="222"/>
      <c r="AO1227" s="222"/>
      <c r="AP1227" s="222"/>
      <c r="AQ1227" s="222"/>
      <c r="AR1227" s="222"/>
      <c r="AS1227" s="222"/>
      <c r="AT1227" s="222"/>
      <c r="AU1227" s="222"/>
      <c r="AV1227" s="222"/>
      <c r="AW1227" s="222"/>
      <c r="AX1227" s="222"/>
      <c r="AY1227" s="222"/>
      <c r="AZ1227" s="222"/>
      <c r="BA1227" s="222"/>
      <c r="BB1227" s="222"/>
      <c r="BC1227" s="222"/>
      <c r="BD1227" s="222"/>
      <c r="BE1227" s="222"/>
      <c r="BF1227" s="222"/>
      <c r="BG1227" s="222"/>
      <c r="BH1227" s="222"/>
      <c r="BI1227" s="222"/>
      <c r="BJ1227" s="222"/>
      <c r="BK1227" s="222"/>
      <c r="BL1227" s="222"/>
    </row>
    <row r="1228">
      <c r="A1228" s="222"/>
      <c r="B1228" s="222"/>
      <c r="C1228" s="222"/>
      <c r="D1228" s="222"/>
      <c r="E1228" s="222"/>
      <c r="F1228" s="222"/>
      <c r="G1228" s="222"/>
      <c r="H1228" s="222"/>
      <c r="I1228" s="222"/>
      <c r="J1228" s="222"/>
      <c r="K1228" s="222"/>
      <c r="L1228" s="222"/>
      <c r="M1228" s="222"/>
      <c r="N1228" s="222"/>
      <c r="O1228" s="222"/>
      <c r="P1228" s="222"/>
      <c r="Q1228" s="222"/>
      <c r="R1228" s="222"/>
      <c r="S1228" s="222"/>
      <c r="T1228" s="222"/>
      <c r="U1228" s="222"/>
      <c r="V1228" s="222"/>
      <c r="W1228" s="222"/>
      <c r="X1228" s="222"/>
      <c r="Y1228" s="222"/>
      <c r="Z1228" s="222"/>
      <c r="AA1228" s="222"/>
      <c r="AB1228" s="222"/>
      <c r="AC1228" s="222"/>
      <c r="AD1228" s="222"/>
      <c r="AE1228" s="222"/>
      <c r="AF1228" s="222"/>
      <c r="AG1228" s="222"/>
      <c r="AH1228" s="222"/>
      <c r="AI1228" s="222"/>
      <c r="AJ1228" s="222"/>
      <c r="AK1228" s="222"/>
      <c r="AL1228" s="222"/>
      <c r="AM1228" s="222"/>
      <c r="AN1228" s="222"/>
      <c r="AO1228" s="222"/>
      <c r="AP1228" s="222"/>
      <c r="AQ1228" s="222"/>
      <c r="AR1228" s="222"/>
      <c r="AS1228" s="222"/>
      <c r="AT1228" s="222"/>
      <c r="AU1228" s="222"/>
      <c r="AV1228" s="222"/>
      <c r="AW1228" s="222"/>
      <c r="AX1228" s="222"/>
      <c r="AY1228" s="222"/>
      <c r="AZ1228" s="222"/>
      <c r="BA1228" s="222"/>
      <c r="BB1228" s="222"/>
      <c r="BC1228" s="222"/>
      <c r="BD1228" s="222"/>
      <c r="BE1228" s="222"/>
      <c r="BF1228" s="222"/>
      <c r="BG1228" s="222"/>
      <c r="BH1228" s="222"/>
      <c r="BI1228" s="222"/>
      <c r="BJ1228" s="222"/>
      <c r="BK1228" s="222"/>
      <c r="BL1228" s="222"/>
    </row>
    <row r="1229">
      <c r="A1229" s="222"/>
      <c r="B1229" s="222"/>
      <c r="C1229" s="222"/>
      <c r="D1229" s="222"/>
      <c r="E1229" s="222"/>
      <c r="F1229" s="222"/>
      <c r="G1229" s="222"/>
      <c r="H1229" s="222"/>
      <c r="I1229" s="222"/>
      <c r="J1229" s="222"/>
      <c r="K1229" s="222"/>
      <c r="L1229" s="222"/>
      <c r="M1229" s="222"/>
      <c r="N1229" s="222"/>
      <c r="O1229" s="222"/>
      <c r="P1229" s="222"/>
      <c r="Q1229" s="222"/>
      <c r="R1229" s="222"/>
      <c r="S1229" s="222"/>
      <c r="T1229" s="222"/>
      <c r="U1229" s="222"/>
      <c r="V1229" s="222"/>
      <c r="W1229" s="222"/>
      <c r="X1229" s="222"/>
      <c r="Y1229" s="222"/>
      <c r="Z1229" s="222"/>
      <c r="AA1229" s="222"/>
      <c r="AB1229" s="222"/>
      <c r="AC1229" s="222"/>
      <c r="AD1229" s="222"/>
      <c r="AE1229" s="222"/>
      <c r="AF1229" s="222"/>
      <c r="AG1229" s="222"/>
      <c r="AH1229" s="222"/>
      <c r="AI1229" s="222"/>
      <c r="AJ1229" s="222"/>
      <c r="AK1229" s="222"/>
      <c r="AL1229" s="222"/>
      <c r="AM1229" s="222"/>
      <c r="AN1229" s="222"/>
      <c r="AO1229" s="222"/>
      <c r="AP1229" s="222"/>
      <c r="AQ1229" s="222"/>
      <c r="AR1229" s="222"/>
      <c r="AS1229" s="222"/>
      <c r="AT1229" s="222"/>
      <c r="AU1229" s="222"/>
      <c r="AV1229" s="222"/>
      <c r="AW1229" s="222"/>
      <c r="AX1229" s="222"/>
      <c r="AY1229" s="222"/>
      <c r="AZ1229" s="222"/>
      <c r="BA1229" s="222"/>
      <c r="BB1229" s="222"/>
      <c r="BC1229" s="222"/>
      <c r="BD1229" s="222"/>
      <c r="BE1229" s="222"/>
      <c r="BF1229" s="222"/>
      <c r="BG1229" s="222"/>
      <c r="BH1229" s="222"/>
      <c r="BI1229" s="222"/>
      <c r="BJ1229" s="222"/>
      <c r="BK1229" s="222"/>
      <c r="BL1229" s="222"/>
    </row>
    <row r="1230">
      <c r="A1230" s="222"/>
      <c r="B1230" s="222"/>
      <c r="C1230" s="222"/>
      <c r="D1230" s="222"/>
      <c r="E1230" s="222"/>
      <c r="F1230" s="222"/>
      <c r="G1230" s="222"/>
      <c r="H1230" s="222"/>
      <c r="I1230" s="222"/>
      <c r="J1230" s="222"/>
      <c r="K1230" s="222"/>
      <c r="L1230" s="222"/>
      <c r="M1230" s="222"/>
      <c r="N1230" s="222"/>
      <c r="O1230" s="222"/>
      <c r="P1230" s="222"/>
      <c r="Q1230" s="222"/>
      <c r="R1230" s="222"/>
      <c r="S1230" s="222"/>
      <c r="T1230" s="222"/>
      <c r="U1230" s="222"/>
      <c r="V1230" s="222"/>
      <c r="W1230" s="222"/>
      <c r="X1230" s="222"/>
      <c r="Y1230" s="222"/>
      <c r="Z1230" s="222"/>
      <c r="AA1230" s="222"/>
      <c r="AB1230" s="222"/>
      <c r="AC1230" s="222"/>
      <c r="AD1230" s="222"/>
      <c r="AE1230" s="222"/>
      <c r="AF1230" s="222"/>
      <c r="AG1230" s="222"/>
      <c r="AH1230" s="222"/>
      <c r="AI1230" s="222"/>
      <c r="AJ1230" s="222"/>
      <c r="AK1230" s="222"/>
      <c r="AL1230" s="222"/>
      <c r="AM1230" s="222"/>
      <c r="AN1230" s="222"/>
      <c r="AO1230" s="222"/>
      <c r="AP1230" s="222"/>
      <c r="AQ1230" s="222"/>
      <c r="AR1230" s="222"/>
      <c r="AS1230" s="222"/>
      <c r="AT1230" s="222"/>
      <c r="AU1230" s="222"/>
      <c r="AV1230" s="222"/>
      <c r="AW1230" s="222"/>
      <c r="AX1230" s="222"/>
      <c r="AY1230" s="222"/>
      <c r="AZ1230" s="222"/>
      <c r="BA1230" s="222"/>
      <c r="BB1230" s="222"/>
      <c r="BC1230" s="222"/>
      <c r="BD1230" s="222"/>
      <c r="BE1230" s="222"/>
      <c r="BF1230" s="222"/>
      <c r="BG1230" s="222"/>
      <c r="BH1230" s="222"/>
      <c r="BI1230" s="222"/>
      <c r="BJ1230" s="222"/>
      <c r="BK1230" s="222"/>
      <c r="BL1230" s="222"/>
    </row>
    <row r="1231">
      <c r="A1231" s="222"/>
      <c r="B1231" s="222"/>
      <c r="C1231" s="222"/>
      <c r="D1231" s="222"/>
      <c r="E1231" s="222"/>
      <c r="F1231" s="222"/>
      <c r="G1231" s="222"/>
      <c r="H1231" s="222"/>
      <c r="I1231" s="222"/>
      <c r="J1231" s="222"/>
      <c r="K1231" s="222"/>
      <c r="L1231" s="222"/>
      <c r="M1231" s="222"/>
      <c r="N1231" s="222"/>
      <c r="O1231" s="222"/>
      <c r="P1231" s="222"/>
      <c r="Q1231" s="222"/>
      <c r="R1231" s="222"/>
      <c r="S1231" s="222"/>
      <c r="T1231" s="222"/>
      <c r="U1231" s="222"/>
      <c r="V1231" s="222"/>
      <c r="W1231" s="222"/>
      <c r="X1231" s="222"/>
      <c r="Y1231" s="222"/>
      <c r="Z1231" s="222"/>
      <c r="AA1231" s="222"/>
      <c r="AB1231" s="222"/>
      <c r="AC1231" s="222"/>
      <c r="AD1231" s="222"/>
      <c r="AE1231" s="222"/>
      <c r="AF1231" s="222"/>
      <c r="AG1231" s="222"/>
      <c r="AH1231" s="222"/>
      <c r="AI1231" s="222"/>
      <c r="AJ1231" s="222"/>
      <c r="AK1231" s="222"/>
      <c r="AL1231" s="222"/>
      <c r="AM1231" s="222"/>
      <c r="AN1231" s="222"/>
      <c r="AO1231" s="222"/>
      <c r="AP1231" s="222"/>
      <c r="AQ1231" s="222"/>
      <c r="AR1231" s="222"/>
      <c r="AS1231" s="222"/>
      <c r="AT1231" s="222"/>
      <c r="AU1231" s="222"/>
      <c r="AV1231" s="222"/>
      <c r="AW1231" s="222"/>
      <c r="AX1231" s="222"/>
      <c r="AY1231" s="222"/>
      <c r="AZ1231" s="222"/>
      <c r="BA1231" s="222"/>
      <c r="BB1231" s="222"/>
      <c r="BC1231" s="222"/>
      <c r="BD1231" s="222"/>
      <c r="BE1231" s="222"/>
      <c r="BF1231" s="222"/>
      <c r="BG1231" s="222"/>
      <c r="BH1231" s="222"/>
      <c r="BI1231" s="222"/>
      <c r="BJ1231" s="222"/>
      <c r="BK1231" s="222"/>
      <c r="BL1231" s="222"/>
    </row>
    <row r="1232">
      <c r="A1232" s="222"/>
      <c r="B1232" s="222"/>
      <c r="C1232" s="222"/>
      <c r="D1232" s="222"/>
      <c r="E1232" s="222"/>
      <c r="F1232" s="222"/>
      <c r="G1232" s="222"/>
      <c r="H1232" s="222"/>
      <c r="I1232" s="222"/>
      <c r="J1232" s="222"/>
      <c r="K1232" s="222"/>
      <c r="L1232" s="222"/>
      <c r="M1232" s="222"/>
      <c r="N1232" s="222"/>
      <c r="O1232" s="222"/>
      <c r="P1232" s="222"/>
      <c r="Q1232" s="222"/>
      <c r="R1232" s="222"/>
      <c r="S1232" s="222"/>
      <c r="T1232" s="222"/>
      <c r="U1232" s="222"/>
      <c r="V1232" s="222"/>
      <c r="W1232" s="222"/>
      <c r="X1232" s="222"/>
      <c r="Y1232" s="222"/>
      <c r="Z1232" s="222"/>
      <c r="AA1232" s="222"/>
      <c r="AB1232" s="222"/>
      <c r="AC1232" s="222"/>
      <c r="AD1232" s="222"/>
      <c r="AE1232" s="222"/>
      <c r="AF1232" s="222"/>
      <c r="AG1232" s="222"/>
      <c r="AH1232" s="222"/>
      <c r="AI1232" s="222"/>
      <c r="AJ1232" s="222"/>
      <c r="AK1232" s="222"/>
      <c r="AL1232" s="222"/>
      <c r="AM1232" s="222"/>
      <c r="AN1232" s="222"/>
      <c r="AO1232" s="222"/>
      <c r="AP1232" s="222"/>
      <c r="AQ1232" s="222"/>
      <c r="AR1232" s="222"/>
      <c r="AS1232" s="222"/>
      <c r="AT1232" s="222"/>
      <c r="AU1232" s="222"/>
      <c r="AV1232" s="222"/>
      <c r="AW1232" s="222"/>
      <c r="AX1232" s="222"/>
      <c r="AY1232" s="222"/>
      <c r="AZ1232" s="222"/>
      <c r="BA1232" s="222"/>
      <c r="BB1232" s="222"/>
      <c r="BC1232" s="222"/>
      <c r="BD1232" s="222"/>
      <c r="BE1232" s="222"/>
      <c r="BF1232" s="222"/>
      <c r="BG1232" s="222"/>
      <c r="BH1232" s="222"/>
      <c r="BI1232" s="222"/>
      <c r="BJ1232" s="222"/>
      <c r="BK1232" s="222"/>
      <c r="BL1232" s="222"/>
    </row>
    <row r="1233">
      <c r="A1233" s="222"/>
      <c r="B1233" s="222"/>
      <c r="C1233" s="222"/>
      <c r="D1233" s="222"/>
      <c r="E1233" s="222"/>
      <c r="F1233" s="222"/>
      <c r="G1233" s="222"/>
      <c r="H1233" s="222"/>
      <c r="I1233" s="222"/>
      <c r="J1233" s="222"/>
      <c r="K1233" s="222"/>
      <c r="L1233" s="222"/>
      <c r="M1233" s="222"/>
      <c r="N1233" s="222"/>
      <c r="O1233" s="222"/>
      <c r="P1233" s="222"/>
      <c r="Q1233" s="222"/>
      <c r="R1233" s="222"/>
      <c r="S1233" s="222"/>
      <c r="T1233" s="222"/>
      <c r="U1233" s="222"/>
      <c r="V1233" s="222"/>
      <c r="W1233" s="222"/>
      <c r="X1233" s="222"/>
      <c r="Y1233" s="222"/>
      <c r="Z1233" s="222"/>
      <c r="AA1233" s="222"/>
      <c r="AB1233" s="222"/>
      <c r="AC1233" s="222"/>
      <c r="AD1233" s="222"/>
      <c r="AE1233" s="222"/>
      <c r="AF1233" s="222"/>
      <c r="AG1233" s="222"/>
      <c r="AH1233" s="222"/>
      <c r="AI1233" s="222"/>
      <c r="AJ1233" s="222"/>
      <c r="AK1233" s="222"/>
      <c r="AL1233" s="222"/>
      <c r="AM1233" s="222"/>
      <c r="AN1233" s="222"/>
      <c r="AO1233" s="222"/>
      <c r="AP1233" s="222"/>
      <c r="AQ1233" s="222"/>
      <c r="AR1233" s="222"/>
      <c r="AS1233" s="222"/>
      <c r="AT1233" s="222"/>
      <c r="AU1233" s="222"/>
      <c r="AV1233" s="222"/>
      <c r="AW1233" s="222"/>
      <c r="AX1233" s="222"/>
      <c r="AY1233" s="222"/>
      <c r="AZ1233" s="222"/>
      <c r="BA1233" s="222"/>
      <c r="BB1233" s="222"/>
      <c r="BC1233" s="222"/>
      <c r="BD1233" s="222"/>
      <c r="BE1233" s="222"/>
      <c r="BF1233" s="222"/>
      <c r="BG1233" s="222"/>
      <c r="BH1233" s="222"/>
      <c r="BI1233" s="222"/>
      <c r="BJ1233" s="222"/>
      <c r="BK1233" s="222"/>
      <c r="BL1233" s="222"/>
    </row>
  </sheetData>
  <autoFilter ref="$A$2:$BI$247">
    <filterColumn colId="7">
      <filters/>
    </filterColumn>
  </autoFilter>
  <dataValidations>
    <dataValidation type="list" allowBlank="1" showErrorMessage="1" sqref="G3:G117 G248:G258">
      <formula1>"完了,対応中,面談実施前,解約確定,未対応,残高確認中"</formula1>
    </dataValidation>
    <dataValidation type="list" allowBlank="1" showErrorMessage="1" sqref="D2">
      <formula1>"三上大慈,近井,阿部雅,阿部ま,大東,小松,荒川,ほたて,水口,遠藤,永井,井上,藤川,谷口"</formula1>
    </dataValidation>
    <dataValidation type="list" allowBlank="1" showErrorMessage="1" sqref="T3:T117 T248:T258">
      <formula1>"銀振,INVOY,MOSH,Univa,CBS,日本プラム,CBS×MOSH,京都信販,銀振×京信,銀振×MOSH,銀振×INVOY,銀振×Univa,未入金,Stripe,CBS×銀振,京都信販×MOSH,不明,分割PAY,Stripe×Univa,MOSH×Univa,自社割賦,INVOY×CBS"</formula1>
    </dataValidation>
    <dataValidation type="list" allowBlank="1" showErrorMessage="1" sqref="G2">
      <formula1>"完了,対応中,未対応,代理委任状受領待,残高確認中"</formula1>
    </dataValidation>
    <dataValidation type="list" allowBlank="1" showErrorMessage="1" sqref="T2">
      <formula1>"銀振,INVOY,MOSH,Univa,CBS,CBS×MOSH,京都信販,銀振×京信,銀振×MOSH,銀振×INVOY,銀振×Univa,未入金,Stripe,CBS×銀振,京都信販×MOSH,不明,分割PAY"</formula1>
    </dataValidation>
    <dataValidation type="list" allowBlank="1" showErrorMessage="1" sqref="Z3:Z117 Z248:Z258">
      <formula1>"銀行振込,Univa,MOSH,返金不要,CBS顧客返金,分割Pay,残債免除,銀振×Univa,銀振×分割Pay,カード一括"</formula1>
    </dataValidation>
    <dataValidation type="list" allowBlank="1" showErrorMessage="1" sqref="F2">
      <formula1>"中途解約,解約取消,ダウンセル,その他(備考に詳細),未定,債務整理関連"</formula1>
    </dataValidation>
    <dataValidation type="list" allowBlank="1" showErrorMessage="1" sqref="D3:D117 D248:D258">
      <formula1>"三上大慈,近井,阿部雅,阿部ま,大東,小松,荒川,ほたて,水口,中野,永井,井上,藤川,谷口,徳"</formula1>
    </dataValidation>
    <dataValidation type="list" allowBlank="1" showErrorMessage="1" sqref="H2">
      <formula1>"SPS,STD,ELT,PRM,デザジュク,その他,アドネス"</formula1>
    </dataValidation>
    <dataValidation type="list" allowBlank="1" showErrorMessage="1" sqref="H3:H117 H248:H258">
      <formula1>"SPS,STD,ELT,PRM,デザジュク,その他,アドネス,STD＋PRM"</formula1>
    </dataValidation>
    <dataValidation type="list" allowBlank="1" showErrorMessage="1" sqref="F3:F117 F248:F258">
      <formula1>"未定,中途解約,クーリングオフ,ダウンセル,卒業,その他(備考に詳細),解約取消,債務整理関連,全額返金"</formula1>
    </dataValidation>
    <dataValidation type="list" allowBlank="1" showErrorMessage="1" sqref="Z2">
      <formula1>"銀行振込,Univa,MOSH,返金不要,CBS顧客返金,分割Pay"</formula1>
    </dataValidation>
    <dataValidation type="list" allowBlank="1" showErrorMessage="1" sqref="O2:O117 O248:O258">
      <formula1>"１か月以内,1-3か月,3-6か月,6か月以上"</formula1>
    </dataValidation>
  </dataValidations>
  <hyperlinks>
    <hyperlink r:id="rId1" ref="N2"/>
    <hyperlink r:id="rId2" ref="P2"/>
    <hyperlink r:id="rId3" ref="AN2"/>
    <hyperlink r:id="rId4" ref="AO2"/>
    <hyperlink r:id="rId5" ref="L3"/>
    <hyperlink r:id="rId6" ref="M3"/>
    <hyperlink r:id="rId7" ref="N3"/>
    <hyperlink r:id="rId8" ref="P3"/>
    <hyperlink r:id="rId9" location="zoom=100" ref="L4"/>
    <hyperlink r:id="rId10" ref="N4"/>
    <hyperlink r:id="rId11" ref="P4"/>
    <hyperlink r:id="rId12" ref="L5"/>
    <hyperlink r:id="rId13" ref="M5"/>
    <hyperlink r:id="rId14" ref="N5"/>
    <hyperlink r:id="rId15" ref="P5"/>
    <hyperlink r:id="rId16" ref="L6"/>
    <hyperlink r:id="rId17" ref="M6"/>
    <hyperlink r:id="rId18" ref="N6"/>
    <hyperlink r:id="rId19" ref="P6"/>
    <hyperlink r:id="rId20" ref="L7"/>
    <hyperlink r:id="rId21" ref="M7"/>
    <hyperlink r:id="rId22" ref="N7"/>
    <hyperlink r:id="rId23" ref="P7"/>
    <hyperlink r:id="rId24" ref="L8"/>
    <hyperlink r:id="rId25" ref="M8"/>
    <hyperlink r:id="rId26" ref="N8"/>
    <hyperlink r:id="rId27" ref="P8"/>
    <hyperlink r:id="rId28" location="zoom=100" ref="L9"/>
    <hyperlink r:id="rId29" location="zoom=100" ref="M9"/>
    <hyperlink r:id="rId30" ref="N9"/>
    <hyperlink r:id="rId31" ref="P9"/>
    <hyperlink r:id="rId32" ref="L10"/>
    <hyperlink r:id="rId33" ref="M10"/>
    <hyperlink r:id="rId34" ref="N10"/>
    <hyperlink r:id="rId35" ref="L11"/>
    <hyperlink r:id="rId36" ref="M11"/>
    <hyperlink r:id="rId37" ref="N11"/>
    <hyperlink r:id="rId38" ref="P11"/>
    <hyperlink r:id="rId39" location="zoom=100" ref="L12"/>
    <hyperlink r:id="rId40" location="zoom=100" ref="M12"/>
    <hyperlink r:id="rId41" location="zoom=100" ref="N12"/>
    <hyperlink r:id="rId42" ref="P12"/>
    <hyperlink r:id="rId43" ref="L13"/>
    <hyperlink r:id="rId44" ref="M13"/>
    <hyperlink r:id="rId45" ref="N13"/>
    <hyperlink r:id="rId46" ref="P13"/>
    <hyperlink r:id="rId47" ref="L14"/>
    <hyperlink r:id="rId48" ref="M14"/>
    <hyperlink r:id="rId49" ref="N14"/>
    <hyperlink r:id="rId50" ref="P14"/>
    <hyperlink r:id="rId51" ref="L15"/>
    <hyperlink r:id="rId52" ref="M15"/>
    <hyperlink r:id="rId53" ref="N15"/>
    <hyperlink r:id="rId54" ref="P15"/>
    <hyperlink r:id="rId55" ref="L16"/>
    <hyperlink r:id="rId56" ref="M16"/>
    <hyperlink r:id="rId57" ref="N16"/>
    <hyperlink r:id="rId58" ref="L17"/>
    <hyperlink r:id="rId59" ref="M17"/>
    <hyperlink r:id="rId60" ref="N17"/>
    <hyperlink r:id="rId61" ref="P17"/>
    <hyperlink r:id="rId62" ref="L18"/>
    <hyperlink r:id="rId63" ref="M18"/>
    <hyperlink r:id="rId64" ref="N18"/>
    <hyperlink r:id="rId65" ref="P18"/>
    <hyperlink r:id="rId66" location="zoom=100" ref="L19"/>
    <hyperlink r:id="rId67" ref="M19"/>
    <hyperlink r:id="rId68" ref="N19"/>
    <hyperlink r:id="rId69" ref="AG19"/>
    <hyperlink r:id="rId70" ref="L20"/>
    <hyperlink r:id="rId71" ref="M20"/>
    <hyperlink r:id="rId72" ref="N20"/>
    <hyperlink r:id="rId73" ref="P20"/>
    <hyperlink r:id="rId74" ref="L21"/>
    <hyperlink r:id="rId75" ref="M21"/>
    <hyperlink r:id="rId76" ref="N21"/>
    <hyperlink r:id="rId77" location="zoom=100" ref="L22"/>
    <hyperlink r:id="rId78" location="zoom=100" ref="M22"/>
    <hyperlink r:id="rId79" ref="N22"/>
    <hyperlink r:id="rId80" ref="P22"/>
    <hyperlink r:id="rId81" ref="L23"/>
    <hyperlink r:id="rId82" ref="M23"/>
    <hyperlink r:id="rId83" ref="N23"/>
    <hyperlink r:id="rId84" ref="P23"/>
    <hyperlink r:id="rId85" ref="L24"/>
    <hyperlink r:id="rId86" ref="M24"/>
    <hyperlink r:id="rId87" ref="N24"/>
    <hyperlink r:id="rId88" location="zoom=100" ref="L25"/>
    <hyperlink r:id="rId89" location="zoom=100" ref="M25"/>
    <hyperlink r:id="rId90" ref="N25"/>
    <hyperlink r:id="rId91" ref="P25"/>
    <hyperlink r:id="rId92" ref="L26"/>
    <hyperlink r:id="rId93" ref="M26"/>
    <hyperlink r:id="rId94" ref="N26"/>
    <hyperlink r:id="rId95" ref="P26"/>
    <hyperlink r:id="rId96" ref="L27"/>
    <hyperlink r:id="rId97" ref="M27"/>
    <hyperlink r:id="rId98" ref="N27"/>
    <hyperlink r:id="rId99" location="zoom=100" ref="L28"/>
    <hyperlink r:id="rId100" location="zoom=100" ref="M28"/>
    <hyperlink r:id="rId101" ref="N28"/>
    <hyperlink r:id="rId102" ref="P28"/>
    <hyperlink r:id="rId103" ref="L29"/>
    <hyperlink r:id="rId104" ref="M29"/>
    <hyperlink r:id="rId105" ref="N29"/>
    <hyperlink r:id="rId106" ref="P29"/>
    <hyperlink r:id="rId107" ref="L30"/>
    <hyperlink r:id="rId108" ref="M30"/>
    <hyperlink r:id="rId109" ref="N30"/>
    <hyperlink r:id="rId110" ref="P30"/>
    <hyperlink r:id="rId111" ref="L31"/>
    <hyperlink r:id="rId112" ref="M31"/>
    <hyperlink r:id="rId113" ref="AG31"/>
    <hyperlink r:id="rId114" ref="L32"/>
    <hyperlink r:id="rId115" location="zoom=100" ref="L33"/>
    <hyperlink r:id="rId116" location="zoom=100" ref="M33"/>
    <hyperlink r:id="rId117" ref="N33"/>
    <hyperlink r:id="rId118" ref="L35"/>
    <hyperlink r:id="rId119" ref="M35"/>
    <hyperlink r:id="rId120" ref="N35"/>
    <hyperlink r:id="rId121" ref="P35"/>
    <hyperlink r:id="rId122" ref="L36"/>
    <hyperlink r:id="rId123" ref="M36"/>
    <hyperlink r:id="rId124" ref="N36"/>
    <hyperlink r:id="rId125" ref="L37"/>
    <hyperlink r:id="rId126" ref="M37"/>
    <hyperlink r:id="rId127" ref="N37"/>
    <hyperlink r:id="rId128" ref="P37"/>
    <hyperlink r:id="rId129" ref="L38"/>
    <hyperlink r:id="rId130" ref="M38"/>
    <hyperlink r:id="rId131" ref="N38"/>
    <hyperlink r:id="rId132" ref="P38"/>
    <hyperlink r:id="rId133" ref="L39"/>
    <hyperlink r:id="rId134" ref="M39"/>
    <hyperlink r:id="rId135" ref="N39"/>
    <hyperlink r:id="rId136" ref="P39"/>
    <hyperlink r:id="rId137" ref="L40"/>
    <hyperlink r:id="rId138" ref="M40"/>
    <hyperlink r:id="rId139" ref="N40"/>
    <hyperlink r:id="rId140" ref="P40"/>
    <hyperlink r:id="rId141" ref="L41"/>
    <hyperlink r:id="rId142" ref="M41"/>
    <hyperlink r:id="rId143" ref="N41"/>
    <hyperlink r:id="rId144" ref="L42"/>
    <hyperlink r:id="rId145" ref="M42"/>
    <hyperlink r:id="rId146" ref="N42"/>
    <hyperlink r:id="rId147" location="zoom=100" ref="L43"/>
    <hyperlink r:id="rId148" location="zoom=100" ref="M43"/>
    <hyperlink r:id="rId149" ref="N43"/>
    <hyperlink r:id="rId150" ref="L44"/>
    <hyperlink r:id="rId151" ref="M44"/>
    <hyperlink r:id="rId152" ref="N44"/>
    <hyperlink r:id="rId153" ref="L45"/>
    <hyperlink r:id="rId154" ref="M45"/>
    <hyperlink r:id="rId155" ref="N45"/>
    <hyperlink r:id="rId156" ref="P45"/>
    <hyperlink r:id="rId157" location="zoom=100" ref="L46"/>
    <hyperlink r:id="rId158" location="zoom=100" ref="M46"/>
    <hyperlink r:id="rId159" ref="N46"/>
    <hyperlink r:id="rId160" location="zoom=100" ref="L47"/>
    <hyperlink r:id="rId161" location="zoom=100" ref="M47"/>
    <hyperlink r:id="rId162" location="zoom=100" ref="N47"/>
    <hyperlink r:id="rId163" ref="P47"/>
    <hyperlink r:id="rId164" ref="L48"/>
    <hyperlink r:id="rId165" ref="M48"/>
    <hyperlink r:id="rId166" ref="N48"/>
    <hyperlink r:id="rId167" ref="P48"/>
    <hyperlink r:id="rId168" ref="L49"/>
    <hyperlink r:id="rId169" ref="M49"/>
    <hyperlink r:id="rId170" ref="N49"/>
    <hyperlink r:id="rId171" ref="L50"/>
    <hyperlink r:id="rId172" ref="M50"/>
    <hyperlink r:id="rId173" ref="N50"/>
    <hyperlink r:id="rId174" ref="L51"/>
    <hyperlink r:id="rId175" ref="M51"/>
    <hyperlink r:id="rId176" ref="N51"/>
    <hyperlink r:id="rId177" ref="L52"/>
    <hyperlink r:id="rId178" ref="M52"/>
    <hyperlink r:id="rId179" ref="N52"/>
    <hyperlink r:id="rId180" ref="L53"/>
    <hyperlink r:id="rId181" ref="M53"/>
    <hyperlink r:id="rId182" ref="N53"/>
    <hyperlink r:id="rId183" ref="L54"/>
    <hyperlink r:id="rId184" ref="M54"/>
    <hyperlink r:id="rId185" ref="N54"/>
    <hyperlink r:id="rId186" ref="P54"/>
    <hyperlink r:id="rId187" ref="L55"/>
    <hyperlink r:id="rId188" ref="M55"/>
    <hyperlink r:id="rId189" ref="N55"/>
    <hyperlink r:id="rId190" ref="P55"/>
    <hyperlink r:id="rId191" ref="L56"/>
    <hyperlink r:id="rId192" ref="M56"/>
    <hyperlink r:id="rId193" ref="N56"/>
    <hyperlink r:id="rId194" ref="P56"/>
    <hyperlink r:id="rId195" ref="L57"/>
    <hyperlink r:id="rId196" ref="N57"/>
    <hyperlink r:id="rId197" ref="L58"/>
    <hyperlink r:id="rId198" ref="M58"/>
    <hyperlink r:id="rId199" ref="N58"/>
    <hyperlink r:id="rId200" location="zoom=100" ref="L59"/>
    <hyperlink r:id="rId201" location="zoom=100" ref="M59"/>
    <hyperlink r:id="rId202" ref="L60"/>
    <hyperlink r:id="rId203" ref="M60"/>
    <hyperlink r:id="rId204" ref="N60"/>
    <hyperlink r:id="rId205" ref="P60"/>
    <hyperlink r:id="rId206" ref="L62"/>
    <hyperlink r:id="rId207" ref="M62"/>
    <hyperlink r:id="rId208" ref="N62"/>
    <hyperlink r:id="rId209" ref="L63"/>
    <hyperlink r:id="rId210" ref="M63"/>
    <hyperlink r:id="rId211" ref="N63"/>
    <hyperlink r:id="rId212" ref="P63"/>
    <hyperlink r:id="rId213" location="zoom=100" ref="L64"/>
    <hyperlink r:id="rId214" location="zoom=100" ref="M64"/>
    <hyperlink r:id="rId215" ref="N64"/>
    <hyperlink r:id="rId216" ref="L65"/>
    <hyperlink r:id="rId217" ref="M65"/>
    <hyperlink r:id="rId218" ref="N65"/>
    <hyperlink r:id="rId219" ref="L66"/>
    <hyperlink r:id="rId220" ref="M66"/>
    <hyperlink r:id="rId221" ref="N66"/>
    <hyperlink r:id="rId222" ref="L67"/>
    <hyperlink r:id="rId223" ref="M67"/>
    <hyperlink r:id="rId224" ref="N67"/>
    <hyperlink r:id="rId225" ref="L68"/>
    <hyperlink r:id="rId226" ref="M68"/>
    <hyperlink r:id="rId227" ref="N68"/>
    <hyperlink r:id="rId228" ref="P68"/>
    <hyperlink r:id="rId229" ref="L69"/>
    <hyperlink r:id="rId230" ref="M69"/>
    <hyperlink r:id="rId231" ref="N69"/>
    <hyperlink r:id="rId232" ref="P69"/>
    <hyperlink r:id="rId233" ref="L70"/>
    <hyperlink r:id="rId234" ref="M70"/>
    <hyperlink r:id="rId235" ref="N70"/>
    <hyperlink r:id="rId236" ref="L71"/>
    <hyperlink r:id="rId237" ref="M71"/>
    <hyperlink r:id="rId238" ref="N71"/>
    <hyperlink r:id="rId239" ref="L72"/>
    <hyperlink r:id="rId240" ref="M72"/>
    <hyperlink r:id="rId241" ref="N72"/>
    <hyperlink r:id="rId242" ref="L73"/>
    <hyperlink r:id="rId243" ref="M73"/>
    <hyperlink r:id="rId244" ref="N73"/>
    <hyperlink r:id="rId245" location="zoom=100" ref="L74"/>
    <hyperlink r:id="rId246" location="zoom=100" ref="M74"/>
    <hyperlink r:id="rId247" ref="N74"/>
    <hyperlink r:id="rId248" ref="P74"/>
    <hyperlink r:id="rId249" ref="L75"/>
    <hyperlink r:id="rId250" ref="M75"/>
    <hyperlink r:id="rId251" ref="N75"/>
    <hyperlink r:id="rId252" location="zoom=100" ref="L76"/>
    <hyperlink r:id="rId253" location="zoom=100" ref="M76"/>
    <hyperlink r:id="rId254" ref="N76"/>
    <hyperlink r:id="rId255" ref="P76"/>
    <hyperlink r:id="rId256" ref="L77"/>
    <hyperlink r:id="rId257" ref="M77"/>
    <hyperlink r:id="rId258" ref="N77"/>
    <hyperlink r:id="rId259" ref="P77"/>
    <hyperlink r:id="rId260" ref="L78"/>
    <hyperlink r:id="rId261" ref="M78"/>
    <hyperlink r:id="rId262" ref="N78"/>
    <hyperlink r:id="rId263" ref="L79"/>
    <hyperlink r:id="rId264" ref="M79"/>
    <hyperlink r:id="rId265" ref="N79"/>
    <hyperlink r:id="rId266" location="zoom=100" ref="L80"/>
    <hyperlink r:id="rId267" location="zoom=100" ref="M80"/>
    <hyperlink r:id="rId268" ref="N80"/>
    <hyperlink r:id="rId269" ref="L81"/>
    <hyperlink r:id="rId270" ref="M81"/>
    <hyperlink r:id="rId271" ref="N81"/>
    <hyperlink r:id="rId272" location="zoom=100" ref="L82"/>
    <hyperlink r:id="rId273" location="zoom=100" ref="M82"/>
    <hyperlink r:id="rId274" ref="N82"/>
    <hyperlink r:id="rId275" ref="L83"/>
    <hyperlink r:id="rId276" ref="M83"/>
    <hyperlink r:id="rId277" ref="N83"/>
    <hyperlink r:id="rId278" ref="L84"/>
    <hyperlink r:id="rId279" ref="M84"/>
    <hyperlink r:id="rId280" ref="N84"/>
    <hyperlink r:id="rId281" location="zoom=100" ref="L85"/>
    <hyperlink r:id="rId282" location="zoom=100" ref="M85"/>
    <hyperlink r:id="rId283" location="zoom=100" ref="N85"/>
    <hyperlink r:id="rId284" ref="L86"/>
    <hyperlink r:id="rId285" ref="M86"/>
    <hyperlink r:id="rId286" ref="N86"/>
    <hyperlink r:id="rId287" ref="L88"/>
    <hyperlink r:id="rId288" ref="M88"/>
    <hyperlink r:id="rId289" ref="N88"/>
    <hyperlink r:id="rId290" ref="L89"/>
    <hyperlink r:id="rId291" ref="M89"/>
    <hyperlink r:id="rId292" ref="N89"/>
    <hyperlink r:id="rId293" location="zoom=100" ref="L90"/>
    <hyperlink r:id="rId294" location="zoom=100" ref="M90"/>
    <hyperlink r:id="rId295" ref="N90"/>
    <hyperlink r:id="rId296" ref="P90"/>
    <hyperlink r:id="rId297" ref="L91"/>
    <hyperlink r:id="rId298" ref="M91"/>
    <hyperlink r:id="rId299" ref="N91"/>
    <hyperlink r:id="rId300" location="zoom=100" ref="L92"/>
    <hyperlink r:id="rId301" location="zoom=100" ref="M92"/>
    <hyperlink r:id="rId302" ref="N92"/>
    <hyperlink r:id="rId303" ref="P92"/>
    <hyperlink r:id="rId304" ref="L93"/>
    <hyperlink r:id="rId305" ref="M93"/>
    <hyperlink r:id="rId306" ref="N93"/>
    <hyperlink r:id="rId307" ref="L94"/>
    <hyperlink r:id="rId308" ref="M94"/>
    <hyperlink r:id="rId309" ref="N94"/>
    <hyperlink r:id="rId310" ref="P94"/>
    <hyperlink r:id="rId311" ref="L95"/>
    <hyperlink r:id="rId312" ref="M95"/>
    <hyperlink r:id="rId313" ref="N95"/>
    <hyperlink r:id="rId314" ref="L96"/>
    <hyperlink r:id="rId315" ref="M96"/>
    <hyperlink r:id="rId316" ref="N96"/>
    <hyperlink r:id="rId317" ref="P96"/>
    <hyperlink r:id="rId318" ref="L97"/>
    <hyperlink r:id="rId319" ref="M97"/>
    <hyperlink r:id="rId320" ref="N97"/>
    <hyperlink r:id="rId321" ref="P97"/>
    <hyperlink r:id="rId322" ref="L98"/>
    <hyperlink r:id="rId323" ref="M98"/>
    <hyperlink r:id="rId324" ref="N98"/>
    <hyperlink r:id="rId325" ref="L99"/>
    <hyperlink r:id="rId326" ref="M99"/>
    <hyperlink r:id="rId327" ref="N99"/>
    <hyperlink r:id="rId328" ref="P99"/>
    <hyperlink r:id="rId329" ref="L100"/>
    <hyperlink r:id="rId330" ref="M100"/>
    <hyperlink r:id="rId331" ref="N100"/>
    <hyperlink r:id="rId332" ref="L101"/>
    <hyperlink r:id="rId333" ref="M101"/>
    <hyperlink r:id="rId334" ref="N101"/>
    <hyperlink r:id="rId335" ref="M102"/>
    <hyperlink r:id="rId336" ref="N102"/>
    <hyperlink r:id="rId337" ref="L103"/>
    <hyperlink r:id="rId338" ref="M103"/>
    <hyperlink r:id="rId339" ref="N103"/>
    <hyperlink r:id="rId340" ref="L104"/>
    <hyperlink r:id="rId341" ref="M104"/>
    <hyperlink r:id="rId342" ref="N104"/>
    <hyperlink r:id="rId343" ref="L105"/>
    <hyperlink r:id="rId344" ref="M105"/>
    <hyperlink r:id="rId345" ref="N105"/>
    <hyperlink r:id="rId346" ref="L107"/>
    <hyperlink r:id="rId347" ref="M107"/>
    <hyperlink r:id="rId348" ref="N107"/>
    <hyperlink r:id="rId349" ref="L108"/>
    <hyperlink r:id="rId350" ref="M108"/>
    <hyperlink r:id="rId351" ref="N108"/>
    <hyperlink r:id="rId352" ref="L109"/>
    <hyperlink r:id="rId353" ref="M109"/>
    <hyperlink r:id="rId354" ref="N109"/>
    <hyperlink r:id="rId355" ref="L110"/>
    <hyperlink r:id="rId356" ref="M110"/>
    <hyperlink r:id="rId357" ref="N110"/>
    <hyperlink r:id="rId358" ref="L111"/>
    <hyperlink r:id="rId359" ref="M111"/>
    <hyperlink r:id="rId360" ref="N111"/>
    <hyperlink r:id="rId361" ref="L112"/>
    <hyperlink r:id="rId362" ref="M112"/>
    <hyperlink r:id="rId363" ref="N112"/>
    <hyperlink r:id="rId364" ref="L113"/>
    <hyperlink r:id="rId365" ref="M113"/>
    <hyperlink r:id="rId366" ref="N113"/>
    <hyperlink r:id="rId367" ref="L114"/>
    <hyperlink r:id="rId368" ref="M114"/>
    <hyperlink r:id="rId369" ref="N114"/>
    <hyperlink r:id="rId370" ref="L115"/>
    <hyperlink r:id="rId371" ref="M115"/>
    <hyperlink r:id="rId372" ref="N115"/>
    <hyperlink r:id="rId373" ref="L116"/>
    <hyperlink r:id="rId374" ref="M116"/>
    <hyperlink r:id="rId375" ref="N116"/>
    <hyperlink r:id="rId376" ref="L117"/>
    <hyperlink r:id="rId377" ref="M117"/>
    <hyperlink r:id="rId378" ref="N117"/>
    <hyperlink r:id="rId379" ref="L248"/>
    <hyperlink r:id="rId380" ref="M248"/>
    <hyperlink r:id="rId381" ref="N248"/>
    <hyperlink r:id="rId382" ref="P248"/>
    <hyperlink r:id="rId383" ref="L249"/>
    <hyperlink r:id="rId384" ref="M249"/>
    <hyperlink r:id="rId385" ref="N249"/>
    <hyperlink r:id="rId386" ref="P249"/>
    <hyperlink r:id="rId387" ref="L250"/>
    <hyperlink r:id="rId388" ref="M250"/>
    <hyperlink r:id="rId389" ref="N250"/>
    <hyperlink r:id="rId390" ref="P250"/>
    <hyperlink r:id="rId391" ref="L251"/>
    <hyperlink r:id="rId392" ref="M251"/>
    <hyperlink r:id="rId393" ref="N251"/>
    <hyperlink r:id="rId394" ref="P251"/>
    <hyperlink r:id="rId395" ref="L252"/>
    <hyperlink r:id="rId396" ref="M252"/>
    <hyperlink r:id="rId397" ref="N252"/>
    <hyperlink r:id="rId398" ref="P252"/>
    <hyperlink r:id="rId399" ref="L253"/>
    <hyperlink r:id="rId400" ref="M253"/>
    <hyperlink r:id="rId401" ref="N253"/>
    <hyperlink r:id="rId402" ref="P253"/>
    <hyperlink r:id="rId403" ref="L254"/>
    <hyperlink r:id="rId404" ref="M254"/>
    <hyperlink r:id="rId405" ref="N254"/>
    <hyperlink r:id="rId406" ref="P254"/>
    <hyperlink r:id="rId407" ref="L255"/>
    <hyperlink r:id="rId408" ref="M255"/>
    <hyperlink r:id="rId409" ref="N255"/>
    <hyperlink r:id="rId410" ref="P255"/>
    <hyperlink r:id="rId411" ref="L256"/>
    <hyperlink r:id="rId412" ref="M256"/>
    <hyperlink r:id="rId413" ref="N256"/>
    <hyperlink r:id="rId414" ref="P256"/>
    <hyperlink r:id="rId415" ref="L257"/>
    <hyperlink r:id="rId416" ref="M257"/>
    <hyperlink r:id="rId417" ref="N257"/>
    <hyperlink r:id="rId418" ref="P257"/>
    <hyperlink r:id="rId419" ref="L258"/>
    <hyperlink r:id="rId420" ref="M258"/>
    <hyperlink r:id="rId421" ref="N258"/>
    <hyperlink r:id="rId422" ref="P258"/>
  </hyperlinks>
  <drawing r:id="rId423"/>
  <tableParts count="1">
    <tablePart r:id="rId42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75"/>
    <col customWidth="1" min="13" max="13" width="157.13"/>
    <col customWidth="1" min="15" max="15" width="77.88"/>
  </cols>
  <sheetData>
    <row r="1">
      <c r="A1" s="488" t="s">
        <v>1457</v>
      </c>
      <c r="B1" s="488" t="s">
        <v>1458</v>
      </c>
      <c r="C1" s="488" t="s">
        <v>1459</v>
      </c>
      <c r="D1" s="488" t="s">
        <v>1460</v>
      </c>
      <c r="E1" s="488" t="s">
        <v>1461</v>
      </c>
      <c r="F1" s="488" t="s">
        <v>1462</v>
      </c>
      <c r="G1" s="488" t="s">
        <v>1463</v>
      </c>
      <c r="H1" s="488" t="s">
        <v>1464</v>
      </c>
      <c r="I1" s="488" t="s">
        <v>1465</v>
      </c>
      <c r="J1" s="488" t="s">
        <v>1466</v>
      </c>
      <c r="K1" s="488" t="s">
        <v>1467</v>
      </c>
      <c r="L1" s="488" t="s">
        <v>1468</v>
      </c>
      <c r="M1" s="488" t="s">
        <v>1469</v>
      </c>
      <c r="N1" s="488"/>
      <c r="O1" s="488"/>
      <c r="P1" s="488"/>
      <c r="Q1" s="488" t="s">
        <v>1470</v>
      </c>
      <c r="R1" s="488" t="s">
        <v>1471</v>
      </c>
      <c r="S1" s="488" t="s">
        <v>1472</v>
      </c>
      <c r="T1" s="488" t="s">
        <v>1473</v>
      </c>
      <c r="U1" s="488" t="s">
        <v>1474</v>
      </c>
      <c r="V1" s="488" t="s">
        <v>1475</v>
      </c>
      <c r="W1" s="488" t="s">
        <v>1476</v>
      </c>
      <c r="X1" s="488" t="s">
        <v>1477</v>
      </c>
      <c r="Y1" s="488" t="s">
        <v>1478</v>
      </c>
      <c r="Z1" s="488" t="s">
        <v>1479</v>
      </c>
      <c r="AA1" s="488" t="s">
        <v>1480</v>
      </c>
      <c r="AB1" s="488" t="s">
        <v>55</v>
      </c>
      <c r="AC1" s="488" t="s">
        <v>1481</v>
      </c>
      <c r="AD1" s="488" t="s">
        <v>1482</v>
      </c>
      <c r="AE1" s="488" t="s">
        <v>1483</v>
      </c>
      <c r="AF1" s="488" t="s">
        <v>1484</v>
      </c>
      <c r="AG1" s="488" t="s">
        <v>1485</v>
      </c>
      <c r="AH1" s="488" t="s">
        <v>1486</v>
      </c>
      <c r="AI1" s="488" t="s">
        <v>1487</v>
      </c>
      <c r="AJ1" s="488" t="s">
        <v>1488</v>
      </c>
      <c r="AK1" s="488" t="s">
        <v>1489</v>
      </c>
      <c r="AL1" s="488" t="s">
        <v>1490</v>
      </c>
      <c r="AM1" s="488" t="s">
        <v>1491</v>
      </c>
      <c r="AN1" s="488" t="s">
        <v>1492</v>
      </c>
      <c r="AO1" s="488" t="s">
        <v>1493</v>
      </c>
      <c r="AP1" s="488" t="s">
        <v>1494</v>
      </c>
      <c r="AQ1" s="488" t="s">
        <v>1495</v>
      </c>
      <c r="AR1" s="488" t="s">
        <v>1496</v>
      </c>
      <c r="AS1" s="488" t="s">
        <v>1497</v>
      </c>
      <c r="AT1" s="488" t="s">
        <v>1498</v>
      </c>
      <c r="AU1" s="488" t="s">
        <v>1499</v>
      </c>
      <c r="AV1" s="488" t="s">
        <v>1500</v>
      </c>
      <c r="AW1" s="488" t="s">
        <v>1501</v>
      </c>
      <c r="AX1" s="488" t="s">
        <v>1502</v>
      </c>
      <c r="AY1" s="488" t="s">
        <v>1503</v>
      </c>
      <c r="AZ1" s="488" t="s">
        <v>1504</v>
      </c>
    </row>
    <row r="2" ht="18.75" customHeight="1">
      <c r="A2" s="489" t="s">
        <v>1505</v>
      </c>
      <c r="B2" s="490"/>
      <c r="C2" s="488"/>
      <c r="D2" s="488"/>
      <c r="E2" s="491"/>
      <c r="F2" s="492"/>
      <c r="G2" s="488"/>
      <c r="H2" s="492"/>
      <c r="I2" s="488"/>
      <c r="J2" s="488"/>
      <c r="K2" s="488"/>
      <c r="L2" s="488"/>
      <c r="M2" s="488"/>
      <c r="N2" s="488"/>
      <c r="O2" s="488"/>
      <c r="P2" s="493"/>
      <c r="Q2" s="488"/>
      <c r="R2" s="491"/>
      <c r="S2" s="494"/>
      <c r="T2" s="494"/>
      <c r="U2" s="488"/>
      <c r="V2" s="494"/>
      <c r="W2" s="494"/>
      <c r="X2" s="494"/>
      <c r="Y2" s="494"/>
      <c r="Z2" s="494"/>
      <c r="AA2" s="494"/>
      <c r="AB2" s="488"/>
      <c r="AC2" s="494"/>
      <c r="AD2" s="494"/>
      <c r="AE2" s="494"/>
      <c r="AF2" s="494"/>
      <c r="AG2" s="494"/>
      <c r="AH2" s="494"/>
      <c r="AI2" s="494"/>
      <c r="AJ2" s="488"/>
      <c r="AK2" s="494"/>
      <c r="AL2" s="494"/>
      <c r="AM2" s="488"/>
      <c r="AN2" s="494"/>
      <c r="AO2" s="494"/>
      <c r="AP2" s="494"/>
      <c r="AQ2" s="494"/>
      <c r="AR2" s="494"/>
      <c r="AS2" s="494"/>
      <c r="AT2" s="488"/>
      <c r="AU2" s="492"/>
      <c r="AV2" s="492"/>
      <c r="AW2" s="492"/>
      <c r="AX2" s="488"/>
      <c r="AY2" s="488"/>
      <c r="AZ2" s="488"/>
    </row>
    <row r="3">
      <c r="A3" s="490" t="s">
        <v>1506</v>
      </c>
      <c r="B3" s="490">
        <f>countif($M:$M, "*【15分限定特典付き】デザイン限界突破3日間合宿*")</f>
        <v>182</v>
      </c>
      <c r="C3" s="488"/>
      <c r="D3" s="488"/>
      <c r="E3" s="491"/>
      <c r="F3" s="492"/>
      <c r="G3" s="488"/>
      <c r="H3" s="492"/>
      <c r="I3" s="488"/>
      <c r="J3" s="488"/>
      <c r="K3" s="488"/>
      <c r="L3" s="488"/>
      <c r="M3" s="488"/>
      <c r="N3" s="488"/>
      <c r="O3" s="488"/>
      <c r="P3" s="488"/>
      <c r="Q3" s="488"/>
      <c r="R3" s="491"/>
      <c r="S3" s="494"/>
      <c r="T3" s="494"/>
      <c r="U3" s="488"/>
      <c r="V3" s="494"/>
      <c r="W3" s="494"/>
      <c r="X3" s="494"/>
      <c r="Y3" s="494"/>
      <c r="Z3" s="494"/>
      <c r="AA3" s="494"/>
      <c r="AB3" s="488"/>
      <c r="AC3" s="494"/>
      <c r="AD3" s="494"/>
      <c r="AE3" s="494"/>
      <c r="AF3" s="494"/>
      <c r="AG3" s="494"/>
      <c r="AH3" s="494"/>
      <c r="AI3" s="494"/>
      <c r="AJ3" s="488"/>
      <c r="AK3" s="494"/>
      <c r="AL3" s="494"/>
      <c r="AM3" s="488"/>
      <c r="AN3" s="494"/>
      <c r="AO3" s="494"/>
      <c r="AP3" s="494"/>
      <c r="AQ3" s="494"/>
      <c r="AR3" s="494"/>
      <c r="AS3" s="494"/>
      <c r="AT3" s="488"/>
      <c r="AU3" s="492"/>
      <c r="AV3" s="492"/>
      <c r="AW3" s="492"/>
      <c r="AX3" s="488"/>
      <c r="AY3" s="488"/>
      <c r="AZ3" s="488"/>
    </row>
    <row r="4">
      <c r="A4" s="490" t="s">
        <v>1507</v>
      </c>
      <c r="B4" s="490">
        <f>countif($M:$M, "*【超特価割引】デザイン限界突破3日間合宿*")</f>
        <v>7</v>
      </c>
      <c r="C4" s="488"/>
      <c r="D4" s="488"/>
      <c r="E4" s="491"/>
      <c r="F4" s="492"/>
      <c r="G4" s="488"/>
      <c r="H4" s="492"/>
      <c r="I4" s="488"/>
      <c r="J4" s="488"/>
      <c r="K4" s="488"/>
      <c r="L4" s="488"/>
      <c r="M4" s="488"/>
      <c r="N4" s="488"/>
      <c r="O4" s="488"/>
      <c r="P4" s="488"/>
      <c r="Q4" s="488"/>
      <c r="R4" s="491"/>
      <c r="S4" s="494"/>
      <c r="T4" s="494"/>
      <c r="U4" s="488"/>
      <c r="V4" s="494"/>
      <c r="W4" s="494"/>
      <c r="X4" s="494"/>
      <c r="Y4" s="494"/>
      <c r="Z4" s="494"/>
      <c r="AA4" s="494"/>
      <c r="AB4" s="488"/>
      <c r="AC4" s="494"/>
      <c r="AD4" s="494"/>
      <c r="AE4" s="494"/>
      <c r="AF4" s="494"/>
      <c r="AG4" s="494"/>
      <c r="AH4" s="494"/>
      <c r="AI4" s="494"/>
      <c r="AJ4" s="488"/>
      <c r="AK4" s="494"/>
      <c r="AL4" s="494"/>
      <c r="AM4" s="488"/>
      <c r="AN4" s="494"/>
      <c r="AO4" s="494"/>
      <c r="AP4" s="494"/>
      <c r="AQ4" s="494"/>
      <c r="AR4" s="494"/>
      <c r="AS4" s="494"/>
      <c r="AT4" s="488"/>
      <c r="AU4" s="492"/>
      <c r="AV4" s="492"/>
      <c r="AW4" s="492"/>
      <c r="AX4" s="488"/>
      <c r="AY4" s="488"/>
      <c r="AZ4" s="488"/>
    </row>
    <row r="5">
      <c r="A5" s="490" t="s">
        <v>1508</v>
      </c>
      <c r="B5" s="490">
        <v>4.0</v>
      </c>
      <c r="C5" s="488"/>
      <c r="D5" s="488"/>
      <c r="E5" s="491"/>
      <c r="F5" s="492"/>
      <c r="G5" s="488"/>
      <c r="H5" s="492"/>
      <c r="I5" s="488"/>
      <c r="J5" s="488"/>
      <c r="K5" s="488"/>
      <c r="L5" s="488"/>
      <c r="M5" s="488"/>
      <c r="N5" s="488"/>
      <c r="O5" s="488"/>
      <c r="P5" s="488"/>
      <c r="Q5" s="488"/>
      <c r="R5" s="491"/>
      <c r="S5" s="494"/>
      <c r="T5" s="494"/>
      <c r="U5" s="488"/>
      <c r="V5" s="494"/>
      <c r="W5" s="494"/>
      <c r="X5" s="494"/>
      <c r="Y5" s="494"/>
      <c r="Z5" s="494"/>
      <c r="AA5" s="494"/>
      <c r="AB5" s="488"/>
      <c r="AC5" s="494"/>
      <c r="AD5" s="494"/>
      <c r="AE5" s="494"/>
      <c r="AF5" s="494"/>
      <c r="AG5" s="494"/>
      <c r="AH5" s="494"/>
      <c r="AI5" s="494"/>
      <c r="AJ5" s="488"/>
      <c r="AK5" s="494"/>
      <c r="AL5" s="494"/>
      <c r="AM5" s="488"/>
      <c r="AN5" s="494"/>
      <c r="AO5" s="494"/>
      <c r="AP5" s="494"/>
      <c r="AQ5" s="494"/>
      <c r="AR5" s="494"/>
      <c r="AS5" s="494"/>
      <c r="AT5" s="488"/>
      <c r="AU5" s="492"/>
      <c r="AV5" s="492"/>
      <c r="AW5" s="492"/>
      <c r="AX5" s="488"/>
      <c r="AY5" s="488"/>
      <c r="AZ5" s="488"/>
    </row>
    <row r="6">
      <c r="A6" s="490" t="s">
        <v>1509</v>
      </c>
      <c r="B6" s="490">
        <v>0.0</v>
      </c>
      <c r="C6" s="488"/>
      <c r="D6" s="488"/>
      <c r="E6" s="491"/>
      <c r="F6" s="492"/>
      <c r="G6" s="488"/>
      <c r="H6" s="492"/>
      <c r="I6" s="488"/>
      <c r="J6" s="488"/>
      <c r="K6" s="488"/>
      <c r="L6" s="488"/>
      <c r="M6" s="488"/>
      <c r="N6" s="488"/>
      <c r="O6" s="488"/>
      <c r="P6" s="488"/>
      <c r="Q6" s="488"/>
      <c r="R6" s="491"/>
      <c r="S6" s="494"/>
      <c r="T6" s="494"/>
      <c r="U6" s="488"/>
      <c r="V6" s="494"/>
      <c r="W6" s="494"/>
      <c r="X6" s="494"/>
      <c r="Y6" s="494"/>
      <c r="Z6" s="494"/>
      <c r="AA6" s="494"/>
      <c r="AB6" s="488"/>
      <c r="AC6" s="494"/>
      <c r="AD6" s="494"/>
      <c r="AE6" s="494"/>
      <c r="AF6" s="494"/>
      <c r="AG6" s="494"/>
      <c r="AH6" s="494"/>
      <c r="AI6" s="494"/>
      <c r="AJ6" s="488"/>
      <c r="AK6" s="494"/>
      <c r="AL6" s="494"/>
      <c r="AM6" s="488"/>
      <c r="AN6" s="494"/>
      <c r="AO6" s="494"/>
      <c r="AP6" s="494"/>
      <c r="AQ6" s="494"/>
      <c r="AR6" s="494"/>
      <c r="AS6" s="494"/>
      <c r="AT6" s="488"/>
      <c r="AU6" s="492"/>
      <c r="AV6" s="492"/>
      <c r="AW6" s="492"/>
      <c r="AX6" s="488"/>
      <c r="AY6" s="488"/>
      <c r="AZ6" s="488"/>
    </row>
    <row r="7">
      <c r="A7" s="490" t="s">
        <v>1510</v>
      </c>
      <c r="B7" s="490">
        <f>B3+B4-B5-B6</f>
        <v>185</v>
      </c>
      <c r="C7" s="488"/>
      <c r="D7" s="488"/>
      <c r="E7" s="491"/>
      <c r="F7" s="492"/>
      <c r="G7" s="488"/>
      <c r="H7" s="492"/>
      <c r="I7" s="488"/>
      <c r="J7" s="488"/>
      <c r="K7" s="488"/>
      <c r="L7" s="488"/>
      <c r="M7" s="488"/>
      <c r="N7" s="488"/>
      <c r="O7" s="488"/>
      <c r="P7" s="488"/>
      <c r="Q7" s="488"/>
      <c r="R7" s="491"/>
      <c r="S7" s="494"/>
      <c r="T7" s="494"/>
      <c r="U7" s="488"/>
      <c r="V7" s="494"/>
      <c r="W7" s="494"/>
      <c r="X7" s="494"/>
      <c r="Y7" s="494"/>
      <c r="Z7" s="494"/>
      <c r="AA7" s="494"/>
      <c r="AB7" s="488"/>
      <c r="AC7" s="494"/>
      <c r="AD7" s="494"/>
      <c r="AE7" s="494"/>
      <c r="AF7" s="494"/>
      <c r="AG7" s="494"/>
      <c r="AH7" s="494"/>
      <c r="AI7" s="494"/>
      <c r="AJ7" s="488"/>
      <c r="AK7" s="494"/>
      <c r="AL7" s="494"/>
      <c r="AM7" s="488"/>
      <c r="AN7" s="494"/>
      <c r="AO7" s="494"/>
      <c r="AP7" s="494"/>
      <c r="AQ7" s="494"/>
      <c r="AR7" s="494"/>
      <c r="AS7" s="494"/>
      <c r="AT7" s="488"/>
      <c r="AU7" s="492"/>
      <c r="AV7" s="492"/>
      <c r="AW7" s="492"/>
      <c r="AX7" s="488"/>
      <c r="AY7" s="488"/>
      <c r="AZ7" s="488"/>
    </row>
    <row r="8">
      <c r="A8" s="488"/>
      <c r="B8" s="488"/>
      <c r="C8" s="488"/>
      <c r="D8" s="488"/>
      <c r="E8" s="488"/>
      <c r="F8" s="488"/>
      <c r="G8" s="488"/>
      <c r="H8" s="488"/>
      <c r="I8" s="488"/>
      <c r="J8" s="488"/>
      <c r="K8" s="488"/>
      <c r="L8" s="488"/>
      <c r="M8" s="488"/>
      <c r="N8" s="488"/>
      <c r="O8" s="488"/>
      <c r="P8" s="488"/>
      <c r="Q8" s="488"/>
      <c r="R8" s="488"/>
      <c r="S8" s="488"/>
      <c r="T8" s="488"/>
      <c r="U8" s="488"/>
      <c r="V8" s="488"/>
      <c r="W8" s="488"/>
      <c r="X8" s="488"/>
      <c r="Y8" s="488"/>
      <c r="Z8" s="488"/>
      <c r="AA8" s="488"/>
      <c r="AB8" s="488"/>
      <c r="AC8" s="488"/>
      <c r="AD8" s="488"/>
      <c r="AE8" s="488"/>
      <c r="AF8" s="488"/>
      <c r="AG8" s="488"/>
      <c r="AH8" s="488"/>
      <c r="AI8" s="488"/>
      <c r="AJ8" s="488"/>
      <c r="AK8" s="488"/>
      <c r="AL8" s="488"/>
      <c r="AM8" s="488"/>
      <c r="AN8" s="488"/>
      <c r="AO8" s="488"/>
      <c r="AP8" s="488"/>
      <c r="AQ8" s="488"/>
      <c r="AR8" s="488"/>
      <c r="AS8" s="488"/>
      <c r="AT8" s="488"/>
      <c r="AU8" s="488"/>
      <c r="AV8" s="488"/>
      <c r="AW8" s="488"/>
      <c r="AX8" s="488"/>
      <c r="AY8" s="488"/>
      <c r="AZ8" s="488"/>
    </row>
    <row r="9" hidden="1">
      <c r="A9" s="488" t="s">
        <v>1511</v>
      </c>
      <c r="B9" s="488" t="s">
        <v>1512</v>
      </c>
      <c r="C9" s="488" t="s">
        <v>1513</v>
      </c>
      <c r="D9" s="488" t="s">
        <v>1514</v>
      </c>
      <c r="E9" s="491">
        <v>45838.9875</v>
      </c>
      <c r="F9" s="492">
        <v>2980.0</v>
      </c>
      <c r="G9" s="488" t="s">
        <v>1515</v>
      </c>
      <c r="H9" s="492">
        <v>2980.0</v>
      </c>
      <c r="I9" s="488" t="s">
        <v>1515</v>
      </c>
      <c r="J9" s="488" t="s">
        <v>1516</v>
      </c>
      <c r="K9" s="488" t="s">
        <v>1517</v>
      </c>
      <c r="L9" s="488" t="s">
        <v>1518</v>
      </c>
      <c r="M9" s="488" t="s">
        <v>1519</v>
      </c>
      <c r="N9" s="488" t="s">
        <v>1520</v>
      </c>
      <c r="O9" s="488" t="s">
        <v>1521</v>
      </c>
      <c r="P9" s="488" t="s">
        <v>1522</v>
      </c>
      <c r="Q9" s="488" t="s">
        <v>1523</v>
      </c>
      <c r="R9" s="495" t="s">
        <v>1524</v>
      </c>
      <c r="S9" s="494"/>
      <c r="T9" s="494"/>
      <c r="U9" s="488" t="s">
        <v>1525</v>
      </c>
      <c r="AB9" s="488" t="s">
        <v>1526</v>
      </c>
      <c r="AC9" s="496">
        <v>9.02E9</v>
      </c>
      <c r="AD9" s="494"/>
      <c r="AE9" s="494"/>
      <c r="AF9" s="494"/>
      <c r="AG9" s="494"/>
      <c r="AH9" s="494"/>
      <c r="AI9" s="494"/>
      <c r="AJ9" s="488" t="s">
        <v>1527</v>
      </c>
      <c r="AK9" s="494"/>
      <c r="AL9" s="494"/>
      <c r="AM9" s="488" t="s">
        <v>1528</v>
      </c>
      <c r="AP9" s="494"/>
      <c r="AQ9" s="494"/>
      <c r="AR9" s="494"/>
      <c r="AS9" s="494"/>
      <c r="AT9" s="488" t="s">
        <v>1529</v>
      </c>
      <c r="AU9" s="492">
        <v>8008.0</v>
      </c>
      <c r="AV9" s="492">
        <v>10.0</v>
      </c>
      <c r="AW9" s="492">
        <v>2029.0</v>
      </c>
      <c r="AX9" s="497"/>
      <c r="AY9" s="488" t="s">
        <v>1530</v>
      </c>
      <c r="AZ9" s="488" t="s">
        <v>1531</v>
      </c>
    </row>
    <row r="10" hidden="1">
      <c r="A10" s="488" t="s">
        <v>1532</v>
      </c>
      <c r="B10" s="488" t="s">
        <v>1533</v>
      </c>
      <c r="C10" s="488" t="s">
        <v>1513</v>
      </c>
      <c r="D10" s="488" t="s">
        <v>1514</v>
      </c>
      <c r="E10" s="491">
        <v>45838.98125</v>
      </c>
      <c r="F10" s="492">
        <v>2980.0</v>
      </c>
      <c r="G10" s="488" t="s">
        <v>1515</v>
      </c>
      <c r="H10" s="492">
        <v>2980.0</v>
      </c>
      <c r="I10" s="488" t="s">
        <v>1515</v>
      </c>
      <c r="J10" s="488" t="s">
        <v>1516</v>
      </c>
      <c r="K10" s="488" t="s">
        <v>1517</v>
      </c>
      <c r="L10" s="488" t="s">
        <v>1534</v>
      </c>
      <c r="M10" s="488" t="s">
        <v>1535</v>
      </c>
      <c r="N10" s="488" t="s">
        <v>1520</v>
      </c>
      <c r="O10" s="488" t="s">
        <v>1521</v>
      </c>
      <c r="P10" s="488" t="s">
        <v>1522</v>
      </c>
      <c r="Q10" s="488" t="s">
        <v>1523</v>
      </c>
      <c r="R10" s="495" t="s">
        <v>1524</v>
      </c>
      <c r="S10" s="494"/>
      <c r="T10" s="494"/>
      <c r="U10" s="488" t="s">
        <v>1536</v>
      </c>
      <c r="AB10" s="488" t="s">
        <v>1537</v>
      </c>
      <c r="AC10" s="496">
        <v>9.09E9</v>
      </c>
      <c r="AD10" s="494"/>
      <c r="AE10" s="494"/>
      <c r="AF10" s="494"/>
      <c r="AG10" s="494"/>
      <c r="AH10" s="494"/>
      <c r="AI10" s="494"/>
      <c r="AJ10" s="488" t="s">
        <v>1527</v>
      </c>
      <c r="AK10" s="494"/>
      <c r="AL10" s="494"/>
      <c r="AM10" s="488" t="s">
        <v>1538</v>
      </c>
      <c r="AO10" s="494"/>
      <c r="AP10" s="494"/>
      <c r="AQ10" s="494"/>
      <c r="AR10" s="494"/>
      <c r="AS10" s="494"/>
      <c r="AT10" s="488" t="s">
        <v>1529</v>
      </c>
      <c r="AU10" s="492">
        <v>7914.0</v>
      </c>
      <c r="AV10" s="492">
        <v>2.0</v>
      </c>
      <c r="AW10" s="492">
        <v>2027.0</v>
      </c>
      <c r="AX10" s="488" t="s">
        <v>1539</v>
      </c>
      <c r="AY10" s="488" t="s">
        <v>1540</v>
      </c>
      <c r="AZ10" s="488" t="s">
        <v>1531</v>
      </c>
    </row>
    <row r="11" hidden="1">
      <c r="A11" s="488" t="s">
        <v>1541</v>
      </c>
      <c r="B11" s="488" t="s">
        <v>1542</v>
      </c>
      <c r="C11" s="488" t="s">
        <v>1513</v>
      </c>
      <c r="D11" s="488" t="s">
        <v>1514</v>
      </c>
      <c r="E11" s="491">
        <v>45838.94861111111</v>
      </c>
      <c r="F11" s="492">
        <v>2980.0</v>
      </c>
      <c r="G11" s="488" t="s">
        <v>1515</v>
      </c>
      <c r="H11" s="492">
        <v>2980.0</v>
      </c>
      <c r="I11" s="488" t="s">
        <v>1515</v>
      </c>
      <c r="J11" s="488" t="s">
        <v>1516</v>
      </c>
      <c r="K11" s="488" t="s">
        <v>1517</v>
      </c>
      <c r="L11" s="488" t="s">
        <v>1543</v>
      </c>
      <c r="M11" s="488" t="s">
        <v>1544</v>
      </c>
      <c r="N11" s="488" t="s">
        <v>1520</v>
      </c>
      <c r="O11" s="488" t="s">
        <v>1521</v>
      </c>
      <c r="P11" s="488" t="s">
        <v>1545</v>
      </c>
      <c r="Q11" s="488" t="s">
        <v>1523</v>
      </c>
      <c r="R11" s="495" t="s">
        <v>1524</v>
      </c>
      <c r="S11" s="494"/>
      <c r="T11" s="494"/>
      <c r="U11" s="488" t="s">
        <v>1546</v>
      </c>
      <c r="AB11" s="488" t="s">
        <v>1547</v>
      </c>
      <c r="AC11" s="496">
        <v>9.01E9</v>
      </c>
      <c r="AD11" s="494"/>
      <c r="AE11" s="494"/>
      <c r="AF11" s="494"/>
      <c r="AG11" s="494"/>
      <c r="AH11" s="494"/>
      <c r="AI11" s="494"/>
      <c r="AJ11" s="488" t="s">
        <v>1527</v>
      </c>
      <c r="AK11" s="494"/>
      <c r="AL11" s="494"/>
      <c r="AM11" s="488" t="s">
        <v>1548</v>
      </c>
      <c r="AP11" s="494"/>
      <c r="AQ11" s="494"/>
      <c r="AR11" s="494"/>
      <c r="AS11" s="494"/>
      <c r="AT11" s="488" t="s">
        <v>1529</v>
      </c>
      <c r="AU11" s="492">
        <v>1165.0</v>
      </c>
      <c r="AV11" s="492">
        <v>5.0</v>
      </c>
      <c r="AW11" s="492">
        <v>2026.0</v>
      </c>
      <c r="AX11" s="488" t="s">
        <v>1549</v>
      </c>
      <c r="AY11" s="497"/>
      <c r="AZ11" s="488" t="s">
        <v>1531</v>
      </c>
    </row>
    <row r="12" hidden="1">
      <c r="A12" s="488" t="s">
        <v>1550</v>
      </c>
      <c r="B12" s="488" t="s">
        <v>1551</v>
      </c>
      <c r="C12" s="488" t="s">
        <v>1513</v>
      </c>
      <c r="D12" s="488" t="s">
        <v>1514</v>
      </c>
      <c r="E12" s="491">
        <v>45838.94375</v>
      </c>
      <c r="F12" s="492">
        <v>9800.0</v>
      </c>
      <c r="G12" s="488" t="s">
        <v>1515</v>
      </c>
      <c r="H12" s="492">
        <v>9800.0</v>
      </c>
      <c r="I12" s="488" t="s">
        <v>1515</v>
      </c>
      <c r="J12" s="488" t="s">
        <v>1516</v>
      </c>
      <c r="K12" s="488" t="s">
        <v>1517</v>
      </c>
      <c r="L12" s="488" t="s">
        <v>1552</v>
      </c>
      <c r="M12" s="488" t="s">
        <v>1553</v>
      </c>
      <c r="N12" s="488" t="s">
        <v>1520</v>
      </c>
      <c r="O12" s="488" t="s">
        <v>1521</v>
      </c>
      <c r="P12" s="488" t="s">
        <v>1554</v>
      </c>
      <c r="Q12" s="488" t="s">
        <v>1523</v>
      </c>
      <c r="R12" s="495" t="s">
        <v>1524</v>
      </c>
      <c r="S12" s="494"/>
      <c r="T12" s="494"/>
      <c r="U12" s="488" t="s">
        <v>1555</v>
      </c>
      <c r="AB12" s="488" t="s">
        <v>1556</v>
      </c>
      <c r="AC12" s="496">
        <v>9.04E9</v>
      </c>
      <c r="AD12" s="494"/>
      <c r="AE12" s="494"/>
      <c r="AF12" s="494"/>
      <c r="AG12" s="494"/>
      <c r="AH12" s="494"/>
      <c r="AI12" s="494"/>
      <c r="AJ12" s="488" t="s">
        <v>1527</v>
      </c>
      <c r="AK12" s="494"/>
      <c r="AL12" s="494"/>
      <c r="AM12" s="488" t="s">
        <v>1557</v>
      </c>
      <c r="AO12" s="494"/>
      <c r="AP12" s="494"/>
      <c r="AQ12" s="494"/>
      <c r="AR12" s="494"/>
      <c r="AS12" s="494"/>
      <c r="AT12" s="488" t="s">
        <v>1558</v>
      </c>
      <c r="AU12" s="492">
        <v>8295.0</v>
      </c>
      <c r="AV12" s="492">
        <v>7.0</v>
      </c>
      <c r="AW12" s="492">
        <v>2026.0</v>
      </c>
      <c r="AX12" s="488" t="s">
        <v>1559</v>
      </c>
      <c r="AY12" s="488" t="s">
        <v>1560</v>
      </c>
      <c r="AZ12" s="488" t="s">
        <v>1531</v>
      </c>
    </row>
    <row r="13" hidden="1">
      <c r="A13" s="488" t="s">
        <v>1561</v>
      </c>
      <c r="B13" s="488" t="s">
        <v>1551</v>
      </c>
      <c r="C13" s="488" t="s">
        <v>1513</v>
      </c>
      <c r="D13" s="488" t="s">
        <v>1514</v>
      </c>
      <c r="E13" s="491">
        <v>45838.94236111111</v>
      </c>
      <c r="F13" s="492">
        <v>2980.0</v>
      </c>
      <c r="G13" s="488" t="s">
        <v>1515</v>
      </c>
      <c r="H13" s="492">
        <v>2980.0</v>
      </c>
      <c r="I13" s="488" t="s">
        <v>1515</v>
      </c>
      <c r="J13" s="488" t="s">
        <v>1516</v>
      </c>
      <c r="K13" s="488" t="s">
        <v>1517</v>
      </c>
      <c r="L13" s="488" t="s">
        <v>1552</v>
      </c>
      <c r="M13" s="488" t="s">
        <v>1562</v>
      </c>
      <c r="N13" s="488" t="s">
        <v>1520</v>
      </c>
      <c r="O13" s="488" t="s">
        <v>1521</v>
      </c>
      <c r="P13" s="488" t="s">
        <v>1554</v>
      </c>
      <c r="Q13" s="488" t="s">
        <v>1523</v>
      </c>
      <c r="R13" s="495" t="s">
        <v>1524</v>
      </c>
      <c r="S13" s="494"/>
      <c r="T13" s="494"/>
      <c r="U13" s="488" t="s">
        <v>1563</v>
      </c>
      <c r="AB13" s="488" t="s">
        <v>1556</v>
      </c>
      <c r="AC13" s="496">
        <v>9.04E9</v>
      </c>
      <c r="AD13" s="494"/>
      <c r="AE13" s="494"/>
      <c r="AF13" s="494"/>
      <c r="AG13" s="494"/>
      <c r="AH13" s="494"/>
      <c r="AI13" s="494"/>
      <c r="AJ13" s="488" t="s">
        <v>1527</v>
      </c>
      <c r="AK13" s="494"/>
      <c r="AL13" s="494"/>
      <c r="AM13" s="488" t="s">
        <v>1557</v>
      </c>
      <c r="AO13" s="494"/>
      <c r="AP13" s="494"/>
      <c r="AQ13" s="494"/>
      <c r="AR13" s="494"/>
      <c r="AS13" s="494"/>
      <c r="AT13" s="488" t="s">
        <v>1558</v>
      </c>
      <c r="AU13" s="492">
        <v>8295.0</v>
      </c>
      <c r="AV13" s="492">
        <v>7.0</v>
      </c>
      <c r="AW13" s="492">
        <v>2026.0</v>
      </c>
      <c r="AX13" s="488" t="s">
        <v>1559</v>
      </c>
      <c r="AY13" s="488" t="s">
        <v>1560</v>
      </c>
      <c r="AZ13" s="488" t="s">
        <v>1531</v>
      </c>
    </row>
    <row r="14" hidden="1">
      <c r="A14" s="488" t="s">
        <v>1564</v>
      </c>
      <c r="B14" s="488" t="s">
        <v>1565</v>
      </c>
      <c r="C14" s="488" t="s">
        <v>1513</v>
      </c>
      <c r="D14" s="488" t="s">
        <v>1514</v>
      </c>
      <c r="E14" s="491">
        <v>45838.93472222222</v>
      </c>
      <c r="F14" s="492">
        <v>2980.0</v>
      </c>
      <c r="G14" s="488" t="s">
        <v>1515</v>
      </c>
      <c r="H14" s="492">
        <v>2980.0</v>
      </c>
      <c r="I14" s="488" t="s">
        <v>1515</v>
      </c>
      <c r="J14" s="488" t="s">
        <v>1516</v>
      </c>
      <c r="K14" s="488" t="s">
        <v>1517</v>
      </c>
      <c r="L14" s="488" t="s">
        <v>1566</v>
      </c>
      <c r="M14" s="488" t="s">
        <v>1567</v>
      </c>
      <c r="N14" s="488" t="s">
        <v>1520</v>
      </c>
      <c r="O14" s="488" t="s">
        <v>1521</v>
      </c>
      <c r="P14" s="488" t="s">
        <v>1522</v>
      </c>
      <c r="Q14" s="488" t="s">
        <v>1523</v>
      </c>
      <c r="R14" s="495" t="s">
        <v>1524</v>
      </c>
      <c r="S14" s="494"/>
      <c r="T14" s="494"/>
      <c r="U14" s="488" t="s">
        <v>1568</v>
      </c>
      <c r="AB14" s="488" t="s">
        <v>1569</v>
      </c>
      <c r="AC14" s="496">
        <v>8.04E9</v>
      </c>
      <c r="AD14" s="494"/>
      <c r="AE14" s="494"/>
      <c r="AF14" s="494"/>
      <c r="AG14" s="494"/>
      <c r="AH14" s="494"/>
      <c r="AI14" s="494"/>
      <c r="AJ14" s="488" t="s">
        <v>1527</v>
      </c>
      <c r="AK14" s="494"/>
      <c r="AL14" s="494"/>
      <c r="AM14" s="488" t="s">
        <v>1570</v>
      </c>
      <c r="AO14" s="494"/>
      <c r="AP14" s="494"/>
      <c r="AQ14" s="494"/>
      <c r="AR14" s="494"/>
      <c r="AS14" s="494"/>
      <c r="AT14" s="488" t="s">
        <v>1529</v>
      </c>
      <c r="AU14" s="492">
        <v>202.0</v>
      </c>
      <c r="AV14" s="492">
        <v>5.0</v>
      </c>
      <c r="AW14" s="492">
        <v>2026.0</v>
      </c>
      <c r="AX14" s="497"/>
      <c r="AY14" s="488" t="s">
        <v>1571</v>
      </c>
      <c r="AZ14" s="488" t="s">
        <v>1531</v>
      </c>
    </row>
    <row r="15" hidden="1">
      <c r="A15" s="488" t="s">
        <v>1572</v>
      </c>
      <c r="B15" s="488" t="s">
        <v>1573</v>
      </c>
      <c r="C15" s="488" t="s">
        <v>1513</v>
      </c>
      <c r="D15" s="488" t="s">
        <v>1514</v>
      </c>
      <c r="E15" s="491">
        <v>45838.916666666664</v>
      </c>
      <c r="F15" s="492">
        <v>2980.0</v>
      </c>
      <c r="G15" s="488" t="s">
        <v>1515</v>
      </c>
      <c r="H15" s="492">
        <v>2980.0</v>
      </c>
      <c r="I15" s="488" t="s">
        <v>1515</v>
      </c>
      <c r="J15" s="488" t="s">
        <v>1516</v>
      </c>
      <c r="K15" s="488" t="s">
        <v>1517</v>
      </c>
      <c r="L15" s="488" t="s">
        <v>1574</v>
      </c>
      <c r="M15" s="488" t="s">
        <v>1575</v>
      </c>
      <c r="N15" s="488" t="s">
        <v>1520</v>
      </c>
      <c r="O15" s="488" t="s">
        <v>1521</v>
      </c>
      <c r="P15" s="488" t="s">
        <v>1545</v>
      </c>
      <c r="Q15" s="488" t="s">
        <v>1523</v>
      </c>
      <c r="R15" s="495" t="s">
        <v>1524</v>
      </c>
      <c r="S15" s="494"/>
      <c r="T15" s="494"/>
      <c r="U15" s="488" t="s">
        <v>1576</v>
      </c>
      <c r="AB15" s="488" t="s">
        <v>1577</v>
      </c>
      <c r="AC15" s="496">
        <v>9.07E9</v>
      </c>
      <c r="AD15" s="494"/>
      <c r="AE15" s="494"/>
      <c r="AF15" s="494"/>
      <c r="AG15" s="494"/>
      <c r="AH15" s="494"/>
      <c r="AI15" s="494"/>
      <c r="AJ15" s="488" t="s">
        <v>1527</v>
      </c>
      <c r="AK15" s="494"/>
      <c r="AL15" s="494"/>
      <c r="AM15" s="488" t="s">
        <v>1578</v>
      </c>
      <c r="AO15" s="494"/>
      <c r="AP15" s="494"/>
      <c r="AQ15" s="494"/>
      <c r="AR15" s="494"/>
      <c r="AS15" s="494"/>
      <c r="AT15" s="488" t="s">
        <v>1529</v>
      </c>
      <c r="AU15" s="492">
        <v>4003.0</v>
      </c>
      <c r="AV15" s="492">
        <v>8.0</v>
      </c>
      <c r="AW15" s="492">
        <v>2029.0</v>
      </c>
      <c r="AX15" s="488" t="s">
        <v>1549</v>
      </c>
      <c r="AY15" s="488" t="s">
        <v>1579</v>
      </c>
      <c r="AZ15" s="488" t="s">
        <v>1531</v>
      </c>
    </row>
    <row r="16" hidden="1">
      <c r="A16" s="488" t="s">
        <v>1580</v>
      </c>
      <c r="B16" s="488" t="s">
        <v>1581</v>
      </c>
      <c r="C16" s="488" t="s">
        <v>1513</v>
      </c>
      <c r="D16" s="488" t="s">
        <v>1514</v>
      </c>
      <c r="E16" s="491">
        <v>45838.90138888889</v>
      </c>
      <c r="F16" s="492">
        <v>2980.0</v>
      </c>
      <c r="G16" s="488" t="s">
        <v>1515</v>
      </c>
      <c r="H16" s="492">
        <v>2980.0</v>
      </c>
      <c r="I16" s="488" t="s">
        <v>1515</v>
      </c>
      <c r="J16" s="488" t="s">
        <v>1516</v>
      </c>
      <c r="K16" s="488" t="s">
        <v>1517</v>
      </c>
      <c r="L16" s="488" t="s">
        <v>1582</v>
      </c>
      <c r="M16" s="488" t="s">
        <v>1583</v>
      </c>
      <c r="N16" s="488" t="s">
        <v>1520</v>
      </c>
      <c r="O16" s="488" t="s">
        <v>1521</v>
      </c>
      <c r="P16" s="488" t="s">
        <v>1554</v>
      </c>
      <c r="Q16" s="488" t="s">
        <v>1523</v>
      </c>
      <c r="R16" s="495" t="s">
        <v>1524</v>
      </c>
      <c r="S16" s="494"/>
      <c r="T16" s="494"/>
      <c r="U16" s="488" t="s">
        <v>1584</v>
      </c>
      <c r="AB16" s="488" t="s">
        <v>1585</v>
      </c>
      <c r="AC16" s="496">
        <v>9.02E9</v>
      </c>
      <c r="AD16" s="494"/>
      <c r="AE16" s="494"/>
      <c r="AF16" s="494"/>
      <c r="AG16" s="494"/>
      <c r="AH16" s="494"/>
      <c r="AI16" s="494"/>
      <c r="AJ16" s="488" t="s">
        <v>1527</v>
      </c>
      <c r="AK16" s="494"/>
      <c r="AL16" s="494"/>
      <c r="AM16" s="488" t="s">
        <v>1586</v>
      </c>
      <c r="AO16" s="494"/>
      <c r="AP16" s="494"/>
      <c r="AQ16" s="494"/>
      <c r="AR16" s="494"/>
      <c r="AS16" s="494"/>
      <c r="AT16" s="488" t="s">
        <v>1558</v>
      </c>
      <c r="AU16" s="492">
        <v>4317.0</v>
      </c>
      <c r="AV16" s="492">
        <v>6.0</v>
      </c>
      <c r="AW16" s="492">
        <v>2031.0</v>
      </c>
      <c r="AX16" s="488" t="s">
        <v>1587</v>
      </c>
      <c r="AY16" s="488" t="s">
        <v>1588</v>
      </c>
      <c r="AZ16" s="488" t="s">
        <v>1531</v>
      </c>
    </row>
    <row r="17" hidden="1">
      <c r="A17" s="488" t="s">
        <v>1589</v>
      </c>
      <c r="B17" s="488" t="s">
        <v>1590</v>
      </c>
      <c r="C17" s="488" t="s">
        <v>1513</v>
      </c>
      <c r="D17" s="488" t="s">
        <v>1514</v>
      </c>
      <c r="E17" s="491">
        <v>45838.89027777778</v>
      </c>
      <c r="F17" s="492">
        <v>9800.0</v>
      </c>
      <c r="G17" s="488" t="s">
        <v>1515</v>
      </c>
      <c r="H17" s="492">
        <v>9800.0</v>
      </c>
      <c r="I17" s="488" t="s">
        <v>1515</v>
      </c>
      <c r="J17" s="488" t="s">
        <v>1516</v>
      </c>
      <c r="K17" s="488" t="s">
        <v>1517</v>
      </c>
      <c r="L17" s="488" t="s">
        <v>1591</v>
      </c>
      <c r="M17" s="488" t="s">
        <v>1592</v>
      </c>
      <c r="N17" s="488" t="s">
        <v>1520</v>
      </c>
      <c r="O17" s="488" t="s">
        <v>1521</v>
      </c>
      <c r="P17" s="488" t="s">
        <v>1554</v>
      </c>
      <c r="Q17" s="488" t="s">
        <v>1523</v>
      </c>
      <c r="R17" s="495" t="s">
        <v>1524</v>
      </c>
      <c r="S17" s="494"/>
      <c r="T17" s="494"/>
      <c r="U17" s="488" t="s">
        <v>1593</v>
      </c>
      <c r="AB17" s="488" t="s">
        <v>1594</v>
      </c>
      <c r="AC17" s="496">
        <v>8.05E9</v>
      </c>
      <c r="AD17" s="494"/>
      <c r="AE17" s="494"/>
      <c r="AF17" s="494"/>
      <c r="AG17" s="494"/>
      <c r="AH17" s="494"/>
      <c r="AI17" s="494"/>
      <c r="AJ17" s="488" t="s">
        <v>1527</v>
      </c>
      <c r="AK17" s="494"/>
      <c r="AL17" s="494"/>
      <c r="AM17" s="488" t="s">
        <v>1595</v>
      </c>
      <c r="AO17" s="497"/>
      <c r="AP17" s="494"/>
      <c r="AQ17" s="494"/>
      <c r="AR17" s="494"/>
      <c r="AS17" s="494"/>
      <c r="AT17" s="488" t="s">
        <v>1529</v>
      </c>
      <c r="AU17" s="492">
        <v>2630.0</v>
      </c>
      <c r="AV17" s="492">
        <v>3.0</v>
      </c>
      <c r="AW17" s="492">
        <v>2027.0</v>
      </c>
      <c r="AX17" s="488" t="s">
        <v>1596</v>
      </c>
      <c r="AY17" s="488" t="s">
        <v>1597</v>
      </c>
      <c r="AZ17" s="488" t="s">
        <v>1531</v>
      </c>
    </row>
    <row r="18" hidden="1">
      <c r="A18" s="488" t="s">
        <v>1598</v>
      </c>
      <c r="B18" s="488" t="s">
        <v>1590</v>
      </c>
      <c r="C18" s="488" t="s">
        <v>1513</v>
      </c>
      <c r="D18" s="488" t="s">
        <v>1514</v>
      </c>
      <c r="E18" s="491">
        <v>45838.88958333333</v>
      </c>
      <c r="F18" s="492">
        <v>2980.0</v>
      </c>
      <c r="G18" s="488" t="s">
        <v>1515</v>
      </c>
      <c r="H18" s="492">
        <v>2980.0</v>
      </c>
      <c r="I18" s="488" t="s">
        <v>1515</v>
      </c>
      <c r="J18" s="488" t="s">
        <v>1516</v>
      </c>
      <c r="K18" s="488" t="s">
        <v>1517</v>
      </c>
      <c r="L18" s="488" t="s">
        <v>1591</v>
      </c>
      <c r="M18" s="488" t="s">
        <v>1599</v>
      </c>
      <c r="N18" s="488" t="s">
        <v>1520</v>
      </c>
      <c r="O18" s="488" t="s">
        <v>1521</v>
      </c>
      <c r="P18" s="488" t="s">
        <v>1554</v>
      </c>
      <c r="Q18" s="488" t="s">
        <v>1523</v>
      </c>
      <c r="R18" s="495" t="s">
        <v>1524</v>
      </c>
      <c r="S18" s="494"/>
      <c r="T18" s="494"/>
      <c r="U18" s="488" t="s">
        <v>1600</v>
      </c>
      <c r="AB18" s="488" t="s">
        <v>1594</v>
      </c>
      <c r="AC18" s="496">
        <v>8.05E9</v>
      </c>
      <c r="AD18" s="494"/>
      <c r="AE18" s="494"/>
      <c r="AF18" s="494"/>
      <c r="AG18" s="494"/>
      <c r="AH18" s="494"/>
      <c r="AI18" s="494"/>
      <c r="AJ18" s="488" t="s">
        <v>1527</v>
      </c>
      <c r="AK18" s="494"/>
      <c r="AL18" s="494"/>
      <c r="AM18" s="488" t="s">
        <v>1595</v>
      </c>
      <c r="AO18" s="494"/>
      <c r="AP18" s="494"/>
      <c r="AQ18" s="494"/>
      <c r="AR18" s="494"/>
      <c r="AS18" s="494"/>
      <c r="AT18" s="488" t="s">
        <v>1529</v>
      </c>
      <c r="AU18" s="492">
        <v>2630.0</v>
      </c>
      <c r="AV18" s="492">
        <v>3.0</v>
      </c>
      <c r="AW18" s="492">
        <v>2027.0</v>
      </c>
      <c r="AX18" s="488" t="s">
        <v>1596</v>
      </c>
      <c r="AY18" s="488" t="s">
        <v>1597</v>
      </c>
      <c r="AZ18" s="488" t="s">
        <v>1531</v>
      </c>
    </row>
    <row r="19" hidden="1">
      <c r="A19" s="488" t="s">
        <v>1601</v>
      </c>
      <c r="B19" s="488" t="s">
        <v>1602</v>
      </c>
      <c r="C19" s="488" t="s">
        <v>1513</v>
      </c>
      <c r="D19" s="488" t="s">
        <v>1514</v>
      </c>
      <c r="E19" s="491">
        <v>45838.88680555556</v>
      </c>
      <c r="F19" s="492">
        <v>2980.0</v>
      </c>
      <c r="G19" s="488" t="s">
        <v>1515</v>
      </c>
      <c r="H19" s="492">
        <v>2980.0</v>
      </c>
      <c r="I19" s="488" t="s">
        <v>1515</v>
      </c>
      <c r="J19" s="488" t="s">
        <v>1516</v>
      </c>
      <c r="K19" s="488" t="s">
        <v>1517</v>
      </c>
      <c r="L19" s="488" t="s">
        <v>1603</v>
      </c>
      <c r="M19" s="488" t="s">
        <v>1604</v>
      </c>
      <c r="N19" s="488" t="s">
        <v>1520</v>
      </c>
      <c r="O19" s="488" t="s">
        <v>1521</v>
      </c>
      <c r="P19" s="488" t="s">
        <v>1554</v>
      </c>
      <c r="Q19" s="488" t="s">
        <v>1523</v>
      </c>
      <c r="R19" s="495" t="s">
        <v>1524</v>
      </c>
      <c r="S19" s="494"/>
      <c r="T19" s="494"/>
      <c r="U19" s="488" t="s">
        <v>1605</v>
      </c>
      <c r="AB19" s="488" t="s">
        <v>1606</v>
      </c>
      <c r="AC19" s="496">
        <v>8.05E9</v>
      </c>
      <c r="AD19" s="494"/>
      <c r="AE19" s="494"/>
      <c r="AF19" s="494"/>
      <c r="AG19" s="494"/>
      <c r="AH19" s="494"/>
      <c r="AI19" s="494"/>
      <c r="AJ19" s="488" t="s">
        <v>1527</v>
      </c>
      <c r="AK19" s="494"/>
      <c r="AL19" s="494"/>
      <c r="AM19" s="488" t="s">
        <v>1607</v>
      </c>
      <c r="AO19" s="494"/>
      <c r="AP19" s="494"/>
      <c r="AQ19" s="494"/>
      <c r="AR19" s="494"/>
      <c r="AS19" s="494"/>
      <c r="AT19" s="488" t="s">
        <v>1529</v>
      </c>
      <c r="AU19" s="492">
        <v>2000.0</v>
      </c>
      <c r="AV19" s="492">
        <v>5.0</v>
      </c>
      <c r="AW19" s="492">
        <v>2028.0</v>
      </c>
      <c r="AX19" s="488" t="s">
        <v>1587</v>
      </c>
      <c r="AY19" s="488" t="s">
        <v>1608</v>
      </c>
      <c r="AZ19" s="488" t="s">
        <v>1531</v>
      </c>
    </row>
    <row r="20" hidden="1">
      <c r="A20" s="488" t="s">
        <v>1609</v>
      </c>
      <c r="B20" s="488" t="s">
        <v>1610</v>
      </c>
      <c r="C20" s="488" t="s">
        <v>1513</v>
      </c>
      <c r="D20" s="488" t="s">
        <v>1514</v>
      </c>
      <c r="E20" s="491">
        <v>45838.873611111114</v>
      </c>
      <c r="F20" s="492">
        <v>9800.0</v>
      </c>
      <c r="G20" s="488" t="s">
        <v>1515</v>
      </c>
      <c r="H20" s="492">
        <v>9800.0</v>
      </c>
      <c r="I20" s="488" t="s">
        <v>1515</v>
      </c>
      <c r="J20" s="488" t="s">
        <v>1516</v>
      </c>
      <c r="K20" s="488" t="s">
        <v>1517</v>
      </c>
      <c r="L20" s="488" t="s">
        <v>1611</v>
      </c>
      <c r="M20" s="488" t="s">
        <v>1612</v>
      </c>
      <c r="N20" s="488" t="s">
        <v>1520</v>
      </c>
      <c r="O20" s="488" t="s">
        <v>1521</v>
      </c>
      <c r="P20" s="488" t="s">
        <v>1554</v>
      </c>
      <c r="Q20" s="488" t="s">
        <v>1523</v>
      </c>
      <c r="R20" s="495" t="s">
        <v>1524</v>
      </c>
      <c r="S20" s="494"/>
      <c r="T20" s="494"/>
      <c r="U20" s="488" t="s">
        <v>1613</v>
      </c>
      <c r="AB20" s="488" t="s">
        <v>1614</v>
      </c>
      <c r="AC20" s="496">
        <v>8.06E9</v>
      </c>
      <c r="AD20" s="494"/>
      <c r="AE20" s="494"/>
      <c r="AF20" s="494"/>
      <c r="AG20" s="494"/>
      <c r="AH20" s="494"/>
      <c r="AI20" s="494"/>
      <c r="AJ20" s="488" t="s">
        <v>1527</v>
      </c>
      <c r="AK20" s="498"/>
      <c r="AL20" s="499"/>
      <c r="AM20" s="488" t="s">
        <v>1615</v>
      </c>
      <c r="AO20" s="494"/>
      <c r="AP20" s="494"/>
      <c r="AQ20" s="494"/>
      <c r="AR20" s="494"/>
      <c r="AS20" s="494"/>
      <c r="AT20" s="488" t="s">
        <v>1558</v>
      </c>
      <c r="AU20" s="492">
        <v>3208.0</v>
      </c>
      <c r="AV20" s="492">
        <v>3.0</v>
      </c>
      <c r="AW20" s="492">
        <v>2027.0</v>
      </c>
      <c r="AX20" s="488" t="s">
        <v>1587</v>
      </c>
      <c r="AY20" s="488" t="s">
        <v>1588</v>
      </c>
      <c r="AZ20" s="488" t="s">
        <v>1531</v>
      </c>
    </row>
    <row r="21" hidden="1">
      <c r="A21" s="488" t="s">
        <v>1616</v>
      </c>
      <c r="B21" s="488" t="s">
        <v>1610</v>
      </c>
      <c r="C21" s="488" t="s">
        <v>1513</v>
      </c>
      <c r="D21" s="488" t="s">
        <v>1514</v>
      </c>
      <c r="E21" s="491">
        <v>45838.86944444444</v>
      </c>
      <c r="F21" s="492">
        <v>2980.0</v>
      </c>
      <c r="G21" s="488" t="s">
        <v>1515</v>
      </c>
      <c r="H21" s="492">
        <v>2980.0</v>
      </c>
      <c r="I21" s="488" t="s">
        <v>1515</v>
      </c>
      <c r="J21" s="488" t="s">
        <v>1516</v>
      </c>
      <c r="K21" s="488" t="s">
        <v>1517</v>
      </c>
      <c r="L21" s="488" t="s">
        <v>1611</v>
      </c>
      <c r="M21" s="488" t="s">
        <v>1617</v>
      </c>
      <c r="N21" s="488" t="s">
        <v>1520</v>
      </c>
      <c r="O21" s="488" t="s">
        <v>1521</v>
      </c>
      <c r="P21" s="488" t="s">
        <v>1554</v>
      </c>
      <c r="Q21" s="488" t="s">
        <v>1523</v>
      </c>
      <c r="R21" s="495" t="s">
        <v>1524</v>
      </c>
      <c r="S21" s="494"/>
      <c r="T21" s="494"/>
      <c r="U21" s="488" t="s">
        <v>1618</v>
      </c>
      <c r="AB21" s="488" t="s">
        <v>1614</v>
      </c>
      <c r="AC21" s="496">
        <v>8.06E9</v>
      </c>
      <c r="AD21" s="497"/>
      <c r="AE21" s="497"/>
      <c r="AF21" s="497"/>
      <c r="AG21" s="497"/>
      <c r="AH21" s="494"/>
      <c r="AI21" s="494"/>
      <c r="AJ21" s="488" t="s">
        <v>1527</v>
      </c>
      <c r="AK21" s="498"/>
      <c r="AL21" s="499"/>
      <c r="AM21" s="488" t="s">
        <v>1615</v>
      </c>
      <c r="AO21" s="494"/>
      <c r="AP21" s="494"/>
      <c r="AQ21" s="494"/>
      <c r="AR21" s="494"/>
      <c r="AS21" s="494"/>
      <c r="AT21" s="488" t="s">
        <v>1558</v>
      </c>
      <c r="AU21" s="492">
        <v>3208.0</v>
      </c>
      <c r="AV21" s="492">
        <v>3.0</v>
      </c>
      <c r="AW21" s="492">
        <v>2027.0</v>
      </c>
      <c r="AX21" s="488" t="s">
        <v>1587</v>
      </c>
      <c r="AY21" s="488" t="s">
        <v>1588</v>
      </c>
      <c r="AZ21" s="488" t="s">
        <v>1531</v>
      </c>
    </row>
    <row r="22" hidden="1">
      <c r="A22" s="488" t="s">
        <v>1619</v>
      </c>
      <c r="B22" s="488" t="s">
        <v>1620</v>
      </c>
      <c r="C22" s="488" t="s">
        <v>1513</v>
      </c>
      <c r="D22" s="488" t="s">
        <v>1514</v>
      </c>
      <c r="E22" s="491">
        <v>45838.864583333336</v>
      </c>
      <c r="F22" s="492">
        <v>2980.0</v>
      </c>
      <c r="G22" s="488" t="s">
        <v>1515</v>
      </c>
      <c r="H22" s="492">
        <v>2980.0</v>
      </c>
      <c r="I22" s="488" t="s">
        <v>1515</v>
      </c>
      <c r="J22" s="488" t="s">
        <v>1516</v>
      </c>
      <c r="K22" s="488" t="s">
        <v>1517</v>
      </c>
      <c r="L22" s="488" t="s">
        <v>1621</v>
      </c>
      <c r="M22" s="488" t="s">
        <v>1622</v>
      </c>
      <c r="N22" s="488" t="s">
        <v>1520</v>
      </c>
      <c r="O22" s="488" t="s">
        <v>1521</v>
      </c>
      <c r="P22" s="488" t="s">
        <v>1545</v>
      </c>
      <c r="Q22" s="488" t="s">
        <v>1523</v>
      </c>
      <c r="R22" s="495" t="s">
        <v>1524</v>
      </c>
      <c r="S22" s="494"/>
      <c r="T22" s="494"/>
      <c r="U22" s="488" t="s">
        <v>1623</v>
      </c>
      <c r="AB22" s="488" t="s">
        <v>1624</v>
      </c>
      <c r="AC22" s="496">
        <v>8.07E9</v>
      </c>
      <c r="AD22" s="494"/>
      <c r="AE22" s="494"/>
      <c r="AF22" s="494"/>
      <c r="AG22" s="494"/>
      <c r="AH22" s="494"/>
      <c r="AI22" s="494"/>
      <c r="AJ22" s="488" t="s">
        <v>1527</v>
      </c>
      <c r="AK22" s="494"/>
      <c r="AL22" s="494"/>
      <c r="AM22" s="488" t="s">
        <v>1625</v>
      </c>
      <c r="AO22" s="494"/>
      <c r="AP22" s="494"/>
      <c r="AQ22" s="494"/>
      <c r="AR22" s="494"/>
      <c r="AS22" s="494"/>
      <c r="AT22" s="488" t="s">
        <v>1529</v>
      </c>
      <c r="AU22" s="492">
        <v>1085.0</v>
      </c>
      <c r="AV22" s="492">
        <v>12.0</v>
      </c>
      <c r="AW22" s="492">
        <v>2027.0</v>
      </c>
      <c r="AX22" s="488" t="s">
        <v>1549</v>
      </c>
      <c r="AY22" s="488" t="s">
        <v>1626</v>
      </c>
      <c r="AZ22" s="488" t="s">
        <v>1531</v>
      </c>
    </row>
    <row r="23" hidden="1">
      <c r="A23" s="488" t="s">
        <v>1627</v>
      </c>
      <c r="B23" s="488" t="s">
        <v>1628</v>
      </c>
      <c r="C23" s="488" t="s">
        <v>1513</v>
      </c>
      <c r="D23" s="488" t="s">
        <v>1514</v>
      </c>
      <c r="E23" s="491">
        <v>45838.82708333333</v>
      </c>
      <c r="F23" s="492">
        <v>2980.0</v>
      </c>
      <c r="G23" s="488" t="s">
        <v>1515</v>
      </c>
      <c r="H23" s="492">
        <v>2980.0</v>
      </c>
      <c r="I23" s="488" t="s">
        <v>1515</v>
      </c>
      <c r="J23" s="488" t="s">
        <v>1516</v>
      </c>
      <c r="K23" s="488" t="s">
        <v>1517</v>
      </c>
      <c r="L23" s="488" t="s">
        <v>1629</v>
      </c>
      <c r="M23" s="488" t="s">
        <v>1630</v>
      </c>
      <c r="N23" s="488" t="s">
        <v>1520</v>
      </c>
      <c r="O23" s="488" t="s">
        <v>1521</v>
      </c>
      <c r="P23" s="488" t="s">
        <v>1554</v>
      </c>
      <c r="Q23" s="488" t="s">
        <v>1523</v>
      </c>
      <c r="R23" s="495" t="s">
        <v>1524</v>
      </c>
      <c r="S23" s="494"/>
      <c r="T23" s="494"/>
      <c r="U23" s="488" t="s">
        <v>1631</v>
      </c>
      <c r="AB23" s="488" t="s">
        <v>1632</v>
      </c>
      <c r="AC23" s="496">
        <v>9.08E9</v>
      </c>
      <c r="AD23" s="494"/>
      <c r="AE23" s="494"/>
      <c r="AF23" s="494"/>
      <c r="AG23" s="494"/>
      <c r="AH23" s="494"/>
      <c r="AI23" s="494"/>
      <c r="AJ23" s="488" t="s">
        <v>1527</v>
      </c>
      <c r="AK23" s="494"/>
      <c r="AL23" s="494"/>
      <c r="AM23" s="488" t="s">
        <v>1633</v>
      </c>
      <c r="AP23" s="494"/>
      <c r="AQ23" s="494"/>
      <c r="AR23" s="494"/>
      <c r="AS23" s="494"/>
      <c r="AT23" s="488" t="s">
        <v>1529</v>
      </c>
      <c r="AU23" s="492">
        <v>7117.0</v>
      </c>
      <c r="AV23" s="492">
        <v>8.0</v>
      </c>
      <c r="AW23" s="492">
        <v>2028.0</v>
      </c>
      <c r="AX23" s="488" t="s">
        <v>1634</v>
      </c>
      <c r="AY23" s="488" t="s">
        <v>1635</v>
      </c>
      <c r="AZ23" s="488" t="s">
        <v>1531</v>
      </c>
    </row>
    <row r="24" hidden="1">
      <c r="A24" s="488" t="s">
        <v>1636</v>
      </c>
      <c r="B24" s="488" t="s">
        <v>1637</v>
      </c>
      <c r="C24" s="488" t="s">
        <v>1513</v>
      </c>
      <c r="D24" s="488" t="s">
        <v>1514</v>
      </c>
      <c r="E24" s="491">
        <v>45838.81041666667</v>
      </c>
      <c r="F24" s="492">
        <v>9800.0</v>
      </c>
      <c r="G24" s="488" t="s">
        <v>1515</v>
      </c>
      <c r="H24" s="492">
        <v>9800.0</v>
      </c>
      <c r="I24" s="488" t="s">
        <v>1515</v>
      </c>
      <c r="J24" s="488" t="s">
        <v>1516</v>
      </c>
      <c r="K24" s="488" t="s">
        <v>1517</v>
      </c>
      <c r="L24" s="488" t="s">
        <v>1638</v>
      </c>
      <c r="M24" s="488" t="s">
        <v>1639</v>
      </c>
      <c r="N24" s="488" t="s">
        <v>1520</v>
      </c>
      <c r="O24" s="488" t="s">
        <v>1521</v>
      </c>
      <c r="P24" s="488" t="s">
        <v>1554</v>
      </c>
      <c r="Q24" s="488" t="s">
        <v>1523</v>
      </c>
      <c r="R24" s="495" t="s">
        <v>1524</v>
      </c>
      <c r="S24" s="494"/>
      <c r="T24" s="494"/>
      <c r="U24" s="488" t="s">
        <v>1640</v>
      </c>
      <c r="AB24" s="488" t="s">
        <v>1641</v>
      </c>
      <c r="AC24" s="496">
        <v>8.02E9</v>
      </c>
      <c r="AD24" s="494"/>
      <c r="AE24" s="494"/>
      <c r="AF24" s="494"/>
      <c r="AG24" s="494"/>
      <c r="AH24" s="494"/>
      <c r="AI24" s="494"/>
      <c r="AJ24" s="488" t="s">
        <v>1527</v>
      </c>
      <c r="AK24" s="494"/>
      <c r="AL24" s="494"/>
      <c r="AM24" s="488" t="s">
        <v>1557</v>
      </c>
      <c r="AO24" s="494"/>
      <c r="AP24" s="494"/>
      <c r="AQ24" s="494"/>
      <c r="AR24" s="494"/>
      <c r="AS24" s="494"/>
      <c r="AT24" s="488" t="s">
        <v>1558</v>
      </c>
      <c r="AU24" s="492">
        <v>651.0</v>
      </c>
      <c r="AV24" s="492">
        <v>12.0</v>
      </c>
      <c r="AW24" s="492">
        <v>2028.0</v>
      </c>
      <c r="AX24" s="488" t="s">
        <v>1559</v>
      </c>
      <c r="AY24" s="488" t="s">
        <v>1560</v>
      </c>
      <c r="AZ24" s="488" t="s">
        <v>1531</v>
      </c>
    </row>
    <row r="25" hidden="1">
      <c r="A25" s="488" t="s">
        <v>1642</v>
      </c>
      <c r="B25" s="488" t="s">
        <v>1637</v>
      </c>
      <c r="C25" s="488" t="s">
        <v>1513</v>
      </c>
      <c r="D25" s="488" t="s">
        <v>1514</v>
      </c>
      <c r="E25" s="491">
        <v>45838.80625</v>
      </c>
      <c r="F25" s="492">
        <v>2980.0</v>
      </c>
      <c r="G25" s="488" t="s">
        <v>1515</v>
      </c>
      <c r="H25" s="492">
        <v>2980.0</v>
      </c>
      <c r="I25" s="488" t="s">
        <v>1515</v>
      </c>
      <c r="J25" s="488" t="s">
        <v>1516</v>
      </c>
      <c r="K25" s="488" t="s">
        <v>1517</v>
      </c>
      <c r="L25" s="488" t="s">
        <v>1638</v>
      </c>
      <c r="M25" s="488" t="s">
        <v>1643</v>
      </c>
      <c r="N25" s="488" t="s">
        <v>1520</v>
      </c>
      <c r="O25" s="488" t="s">
        <v>1521</v>
      </c>
      <c r="P25" s="488" t="s">
        <v>1554</v>
      </c>
      <c r="Q25" s="488" t="s">
        <v>1523</v>
      </c>
      <c r="R25" s="495" t="s">
        <v>1524</v>
      </c>
      <c r="S25" s="494"/>
      <c r="T25" s="494"/>
      <c r="U25" s="488" t="s">
        <v>1644</v>
      </c>
      <c r="AB25" s="488" t="s">
        <v>1641</v>
      </c>
      <c r="AC25" s="496">
        <v>8.02E9</v>
      </c>
      <c r="AD25" s="494"/>
      <c r="AE25" s="494"/>
      <c r="AF25" s="494"/>
      <c r="AG25" s="494"/>
      <c r="AH25" s="494"/>
      <c r="AI25" s="494"/>
      <c r="AJ25" s="488" t="s">
        <v>1527</v>
      </c>
      <c r="AK25" s="494"/>
      <c r="AL25" s="494"/>
      <c r="AM25" s="488" t="s">
        <v>1557</v>
      </c>
      <c r="AO25" s="494"/>
      <c r="AP25" s="494"/>
      <c r="AQ25" s="494"/>
      <c r="AR25" s="494"/>
      <c r="AS25" s="494"/>
      <c r="AT25" s="488" t="s">
        <v>1558</v>
      </c>
      <c r="AU25" s="492">
        <v>651.0</v>
      </c>
      <c r="AV25" s="492">
        <v>12.0</v>
      </c>
      <c r="AW25" s="492">
        <v>2028.0</v>
      </c>
      <c r="AX25" s="488" t="s">
        <v>1559</v>
      </c>
      <c r="AY25" s="488" t="s">
        <v>1560</v>
      </c>
      <c r="AZ25" s="488" t="s">
        <v>1531</v>
      </c>
    </row>
    <row r="26" hidden="1">
      <c r="A26" s="488" t="s">
        <v>1645</v>
      </c>
      <c r="B26" s="488" t="s">
        <v>1646</v>
      </c>
      <c r="C26" s="488" t="s">
        <v>1513</v>
      </c>
      <c r="D26" s="488" t="s">
        <v>1514</v>
      </c>
      <c r="E26" s="491">
        <v>45838.805555555555</v>
      </c>
      <c r="F26" s="492">
        <v>2980.0</v>
      </c>
      <c r="G26" s="488" t="s">
        <v>1515</v>
      </c>
      <c r="H26" s="492">
        <v>2980.0</v>
      </c>
      <c r="I26" s="488" t="s">
        <v>1515</v>
      </c>
      <c r="J26" s="488" t="s">
        <v>1516</v>
      </c>
      <c r="K26" s="488" t="s">
        <v>1517</v>
      </c>
      <c r="L26" s="488" t="s">
        <v>1647</v>
      </c>
      <c r="M26" s="488" t="s">
        <v>1648</v>
      </c>
      <c r="N26" s="488" t="s">
        <v>1520</v>
      </c>
      <c r="O26" s="488" t="s">
        <v>1521</v>
      </c>
      <c r="P26" s="488" t="s">
        <v>1545</v>
      </c>
      <c r="Q26" s="488" t="s">
        <v>1523</v>
      </c>
      <c r="R26" s="495" t="s">
        <v>1524</v>
      </c>
      <c r="S26" s="494"/>
      <c r="T26" s="494"/>
      <c r="U26" s="488" t="s">
        <v>1649</v>
      </c>
      <c r="AB26" s="488" t="s">
        <v>1650</v>
      </c>
      <c r="AC26" s="496">
        <v>8.03E9</v>
      </c>
      <c r="AD26" s="494"/>
      <c r="AE26" s="494"/>
      <c r="AF26" s="494"/>
      <c r="AG26" s="494"/>
      <c r="AH26" s="494"/>
      <c r="AI26" s="494"/>
      <c r="AJ26" s="488" t="s">
        <v>1527</v>
      </c>
      <c r="AK26" s="498"/>
      <c r="AL26" s="499"/>
      <c r="AM26" s="488" t="s">
        <v>1651</v>
      </c>
      <c r="AP26" s="494"/>
      <c r="AQ26" s="494"/>
      <c r="AR26" s="494"/>
      <c r="AS26" s="494"/>
      <c r="AT26" s="488" t="s">
        <v>1529</v>
      </c>
      <c r="AU26" s="492">
        <v>6905.0</v>
      </c>
      <c r="AV26" s="492">
        <v>8.0</v>
      </c>
      <c r="AW26" s="492">
        <v>2029.0</v>
      </c>
      <c r="AX26" s="497"/>
      <c r="AY26" s="488" t="s">
        <v>1652</v>
      </c>
      <c r="AZ26" s="488" t="s">
        <v>1531</v>
      </c>
    </row>
    <row r="27" hidden="1">
      <c r="A27" s="488" t="s">
        <v>1653</v>
      </c>
      <c r="B27" s="488" t="s">
        <v>1654</v>
      </c>
      <c r="C27" s="488" t="s">
        <v>1513</v>
      </c>
      <c r="D27" s="488" t="s">
        <v>1514</v>
      </c>
      <c r="E27" s="491">
        <v>45838.770833333336</v>
      </c>
      <c r="F27" s="492">
        <v>2980.0</v>
      </c>
      <c r="G27" s="488" t="s">
        <v>1515</v>
      </c>
      <c r="H27" s="492">
        <v>2980.0</v>
      </c>
      <c r="I27" s="488" t="s">
        <v>1515</v>
      </c>
      <c r="J27" s="488" t="s">
        <v>1516</v>
      </c>
      <c r="K27" s="488" t="s">
        <v>1517</v>
      </c>
      <c r="L27" s="488" t="s">
        <v>1655</v>
      </c>
      <c r="M27" s="488" t="s">
        <v>1656</v>
      </c>
      <c r="N27" s="488" t="s">
        <v>1520</v>
      </c>
      <c r="O27" s="488" t="s">
        <v>1521</v>
      </c>
      <c r="P27" s="488" t="s">
        <v>1554</v>
      </c>
      <c r="Q27" s="488" t="s">
        <v>1523</v>
      </c>
      <c r="R27" s="495" t="s">
        <v>1524</v>
      </c>
      <c r="S27" s="494"/>
      <c r="T27" s="494"/>
      <c r="U27" s="488" t="s">
        <v>1657</v>
      </c>
      <c r="AB27" s="488" t="s">
        <v>1658</v>
      </c>
      <c r="AC27" s="496">
        <v>9.06E9</v>
      </c>
      <c r="AD27" s="494"/>
      <c r="AE27" s="494"/>
      <c r="AF27" s="494"/>
      <c r="AG27" s="494"/>
      <c r="AH27" s="494"/>
      <c r="AI27" s="494"/>
      <c r="AJ27" s="488" t="s">
        <v>1527</v>
      </c>
      <c r="AK27" s="494"/>
      <c r="AL27" s="494"/>
      <c r="AM27" s="488" t="s">
        <v>1659</v>
      </c>
      <c r="AO27" s="494"/>
      <c r="AP27" s="494"/>
      <c r="AQ27" s="494"/>
      <c r="AR27" s="494"/>
      <c r="AS27" s="494"/>
      <c r="AT27" s="488" t="s">
        <v>1529</v>
      </c>
      <c r="AU27" s="492">
        <v>910.0</v>
      </c>
      <c r="AV27" s="492">
        <v>8.0</v>
      </c>
      <c r="AW27" s="492">
        <v>2029.0</v>
      </c>
      <c r="AX27" s="488" t="s">
        <v>1587</v>
      </c>
      <c r="AY27" s="488" t="s">
        <v>1597</v>
      </c>
      <c r="AZ27" s="488" t="s">
        <v>1531</v>
      </c>
    </row>
    <row r="28" hidden="1">
      <c r="A28" s="488" t="s">
        <v>1660</v>
      </c>
      <c r="B28" s="488" t="s">
        <v>1661</v>
      </c>
      <c r="C28" s="488" t="s">
        <v>1513</v>
      </c>
      <c r="D28" s="488" t="s">
        <v>1514</v>
      </c>
      <c r="E28" s="491">
        <v>45838.74930555555</v>
      </c>
      <c r="F28" s="492">
        <v>2980.0</v>
      </c>
      <c r="G28" s="488" t="s">
        <v>1515</v>
      </c>
      <c r="H28" s="492">
        <v>2980.0</v>
      </c>
      <c r="I28" s="488" t="s">
        <v>1515</v>
      </c>
      <c r="J28" s="488" t="s">
        <v>1516</v>
      </c>
      <c r="K28" s="488" t="s">
        <v>1517</v>
      </c>
      <c r="L28" s="488" t="s">
        <v>1662</v>
      </c>
      <c r="M28" s="488" t="s">
        <v>1663</v>
      </c>
      <c r="N28" s="488" t="s">
        <v>1520</v>
      </c>
      <c r="O28" s="488" t="s">
        <v>1521</v>
      </c>
      <c r="P28" s="488" t="s">
        <v>1522</v>
      </c>
      <c r="Q28" s="488" t="s">
        <v>1523</v>
      </c>
      <c r="R28" s="495" t="s">
        <v>1524</v>
      </c>
      <c r="S28" s="494"/>
      <c r="T28" s="494"/>
      <c r="U28" s="488" t="s">
        <v>1664</v>
      </c>
      <c r="AB28" s="488" t="s">
        <v>1665</v>
      </c>
      <c r="AC28" s="496">
        <v>8.02E9</v>
      </c>
      <c r="AD28" s="497"/>
      <c r="AE28" s="497"/>
      <c r="AF28" s="497"/>
      <c r="AG28" s="497"/>
      <c r="AH28" s="494"/>
      <c r="AI28" s="494"/>
      <c r="AJ28" s="488" t="s">
        <v>1527</v>
      </c>
      <c r="AK28" s="498"/>
      <c r="AL28" s="499"/>
      <c r="AM28" s="488" t="s">
        <v>1666</v>
      </c>
      <c r="AO28" s="494"/>
      <c r="AP28" s="494"/>
      <c r="AQ28" s="494"/>
      <c r="AR28" s="494"/>
      <c r="AS28" s="494"/>
      <c r="AT28" s="488" t="s">
        <v>1529</v>
      </c>
      <c r="AU28" s="492">
        <v>2647.0</v>
      </c>
      <c r="AV28" s="492">
        <v>3.0</v>
      </c>
      <c r="AW28" s="492">
        <v>2030.0</v>
      </c>
      <c r="AX28" s="488" t="s">
        <v>1539</v>
      </c>
      <c r="AY28" s="488" t="s">
        <v>1540</v>
      </c>
      <c r="AZ28" s="488" t="s">
        <v>1531</v>
      </c>
    </row>
    <row r="29" hidden="1">
      <c r="A29" s="488" t="s">
        <v>1667</v>
      </c>
      <c r="B29" s="488" t="s">
        <v>1668</v>
      </c>
      <c r="C29" s="488" t="s">
        <v>1513</v>
      </c>
      <c r="D29" s="488" t="s">
        <v>1514</v>
      </c>
      <c r="E29" s="491">
        <v>45838.748611111114</v>
      </c>
      <c r="F29" s="492">
        <v>2980.0</v>
      </c>
      <c r="G29" s="488" t="s">
        <v>1515</v>
      </c>
      <c r="H29" s="492">
        <v>2980.0</v>
      </c>
      <c r="I29" s="488" t="s">
        <v>1515</v>
      </c>
      <c r="J29" s="488" t="s">
        <v>1516</v>
      </c>
      <c r="K29" s="488" t="s">
        <v>1517</v>
      </c>
      <c r="L29" s="488" t="s">
        <v>1669</v>
      </c>
      <c r="M29" s="488" t="s">
        <v>1670</v>
      </c>
      <c r="N29" s="488" t="s">
        <v>1520</v>
      </c>
      <c r="O29" s="488" t="s">
        <v>1521</v>
      </c>
      <c r="P29" s="488" t="s">
        <v>1545</v>
      </c>
      <c r="Q29" s="488" t="s">
        <v>1523</v>
      </c>
      <c r="R29" s="495" t="s">
        <v>1524</v>
      </c>
      <c r="S29" s="494"/>
      <c r="T29" s="494"/>
      <c r="U29" s="488" t="s">
        <v>1671</v>
      </c>
      <c r="AB29" s="488" t="s">
        <v>1672</v>
      </c>
      <c r="AC29" s="496">
        <v>9.01E9</v>
      </c>
      <c r="AD29" s="494"/>
      <c r="AE29" s="494"/>
      <c r="AF29" s="494"/>
      <c r="AG29" s="494"/>
      <c r="AH29" s="494"/>
      <c r="AI29" s="494"/>
      <c r="AJ29" s="488" t="s">
        <v>1527</v>
      </c>
      <c r="AK29" s="494"/>
      <c r="AL29" s="494"/>
      <c r="AM29" s="488" t="s">
        <v>1673</v>
      </c>
      <c r="AP29" s="494"/>
      <c r="AQ29" s="494"/>
      <c r="AR29" s="494"/>
      <c r="AS29" s="494"/>
      <c r="AT29" s="488" t="s">
        <v>1529</v>
      </c>
      <c r="AU29" s="492">
        <v>6224.0</v>
      </c>
      <c r="AV29" s="492">
        <v>5.0</v>
      </c>
      <c r="AW29" s="492">
        <v>2028.0</v>
      </c>
      <c r="AX29" s="497"/>
      <c r="AY29" s="488" t="s">
        <v>1652</v>
      </c>
      <c r="AZ29" s="488" t="s">
        <v>1531</v>
      </c>
    </row>
    <row r="30" hidden="1">
      <c r="A30" s="488" t="s">
        <v>1674</v>
      </c>
      <c r="B30" s="488" t="s">
        <v>1675</v>
      </c>
      <c r="C30" s="488" t="s">
        <v>1513</v>
      </c>
      <c r="D30" s="488" t="s">
        <v>1514</v>
      </c>
      <c r="E30" s="491">
        <v>45838.74791666667</v>
      </c>
      <c r="F30" s="492">
        <v>9800.0</v>
      </c>
      <c r="G30" s="488" t="s">
        <v>1515</v>
      </c>
      <c r="H30" s="492">
        <v>9800.0</v>
      </c>
      <c r="I30" s="488" t="s">
        <v>1515</v>
      </c>
      <c r="J30" s="488" t="s">
        <v>1516</v>
      </c>
      <c r="K30" s="488" t="s">
        <v>1517</v>
      </c>
      <c r="L30" s="488" t="s">
        <v>1676</v>
      </c>
      <c r="M30" s="488" t="s">
        <v>1677</v>
      </c>
      <c r="N30" s="488" t="s">
        <v>1520</v>
      </c>
      <c r="O30" s="488" t="s">
        <v>1521</v>
      </c>
      <c r="P30" s="488" t="s">
        <v>1554</v>
      </c>
      <c r="Q30" s="488" t="s">
        <v>1523</v>
      </c>
      <c r="R30" s="495" t="s">
        <v>1524</v>
      </c>
      <c r="S30" s="494"/>
      <c r="T30" s="494"/>
      <c r="U30" s="488" t="s">
        <v>1678</v>
      </c>
      <c r="AB30" s="488" t="s">
        <v>1679</v>
      </c>
      <c r="AC30" s="496">
        <v>8.06E9</v>
      </c>
      <c r="AD30" s="494"/>
      <c r="AE30" s="494"/>
      <c r="AF30" s="494"/>
      <c r="AG30" s="494"/>
      <c r="AH30" s="494"/>
      <c r="AI30" s="494"/>
      <c r="AJ30" s="488" t="s">
        <v>1527</v>
      </c>
      <c r="AK30" s="494"/>
      <c r="AL30" s="494"/>
      <c r="AM30" s="488" t="s">
        <v>1680</v>
      </c>
      <c r="AO30" s="494"/>
      <c r="AP30" s="494"/>
      <c r="AQ30" s="494"/>
      <c r="AR30" s="494"/>
      <c r="AS30" s="494"/>
      <c r="AT30" s="488" t="s">
        <v>1529</v>
      </c>
      <c r="AU30" s="492">
        <v>1006.0</v>
      </c>
      <c r="AV30" s="492">
        <v>7.0</v>
      </c>
      <c r="AW30" s="492">
        <v>2028.0</v>
      </c>
      <c r="AX30" s="488" t="s">
        <v>1587</v>
      </c>
      <c r="AY30" s="488" t="s">
        <v>1608</v>
      </c>
      <c r="AZ30" s="488" t="s">
        <v>1531</v>
      </c>
    </row>
    <row r="31" hidden="1">
      <c r="A31" s="488" t="s">
        <v>1681</v>
      </c>
      <c r="B31" s="488" t="s">
        <v>1682</v>
      </c>
      <c r="C31" s="488" t="s">
        <v>1513</v>
      </c>
      <c r="D31" s="488" t="s">
        <v>1514</v>
      </c>
      <c r="E31" s="491">
        <v>45838.745833333334</v>
      </c>
      <c r="F31" s="492">
        <v>9800.0</v>
      </c>
      <c r="G31" s="488" t="s">
        <v>1515</v>
      </c>
      <c r="H31" s="492">
        <v>9800.0</v>
      </c>
      <c r="I31" s="488" t="s">
        <v>1515</v>
      </c>
      <c r="J31" s="488" t="s">
        <v>1516</v>
      </c>
      <c r="K31" s="488" t="s">
        <v>1517</v>
      </c>
      <c r="L31" s="488" t="s">
        <v>1683</v>
      </c>
      <c r="M31" s="488" t="s">
        <v>1684</v>
      </c>
      <c r="N31" s="488" t="s">
        <v>1520</v>
      </c>
      <c r="O31" s="488" t="s">
        <v>1521</v>
      </c>
      <c r="P31" s="488" t="s">
        <v>1554</v>
      </c>
      <c r="Q31" s="488" t="s">
        <v>1523</v>
      </c>
      <c r="R31" s="495" t="s">
        <v>1524</v>
      </c>
      <c r="S31" s="494"/>
      <c r="T31" s="494"/>
      <c r="U31" s="488" t="s">
        <v>1685</v>
      </c>
      <c r="AB31" s="488" t="s">
        <v>1686</v>
      </c>
      <c r="AC31" s="496">
        <v>7.04E9</v>
      </c>
      <c r="AD31" s="497"/>
      <c r="AE31" s="497"/>
      <c r="AF31" s="497"/>
      <c r="AG31" s="497"/>
      <c r="AH31" s="494"/>
      <c r="AI31" s="494"/>
      <c r="AJ31" s="488" t="s">
        <v>1527</v>
      </c>
      <c r="AK31" s="498"/>
      <c r="AL31" s="497"/>
      <c r="AM31" s="488" t="s">
        <v>1687</v>
      </c>
      <c r="AP31" s="494"/>
      <c r="AQ31" s="494"/>
      <c r="AR31" s="494"/>
      <c r="AS31" s="494"/>
      <c r="AT31" s="488" t="s">
        <v>1558</v>
      </c>
      <c r="AU31" s="492">
        <v>7310.0</v>
      </c>
      <c r="AV31" s="492">
        <v>4.0</v>
      </c>
      <c r="AW31" s="492">
        <v>2027.0</v>
      </c>
      <c r="AX31" s="488" t="s">
        <v>1587</v>
      </c>
      <c r="AY31" s="488" t="s">
        <v>1688</v>
      </c>
      <c r="AZ31" s="488" t="s">
        <v>1531</v>
      </c>
    </row>
    <row r="32" hidden="1">
      <c r="A32" s="488" t="s">
        <v>1689</v>
      </c>
      <c r="B32" s="488" t="s">
        <v>1675</v>
      </c>
      <c r="C32" s="488" t="s">
        <v>1513</v>
      </c>
      <c r="D32" s="488" t="s">
        <v>1514</v>
      </c>
      <c r="E32" s="491">
        <v>45838.743055555555</v>
      </c>
      <c r="F32" s="492">
        <v>2980.0</v>
      </c>
      <c r="G32" s="488" t="s">
        <v>1515</v>
      </c>
      <c r="H32" s="492">
        <v>2980.0</v>
      </c>
      <c r="I32" s="488" t="s">
        <v>1515</v>
      </c>
      <c r="J32" s="488" t="s">
        <v>1516</v>
      </c>
      <c r="K32" s="488" t="s">
        <v>1517</v>
      </c>
      <c r="L32" s="488" t="s">
        <v>1676</v>
      </c>
      <c r="M32" s="488" t="s">
        <v>1690</v>
      </c>
      <c r="N32" s="488" t="s">
        <v>1520</v>
      </c>
      <c r="O32" s="488" t="s">
        <v>1521</v>
      </c>
      <c r="P32" s="488" t="s">
        <v>1554</v>
      </c>
      <c r="Q32" s="488" t="s">
        <v>1523</v>
      </c>
      <c r="R32" s="495" t="s">
        <v>1524</v>
      </c>
      <c r="S32" s="494"/>
      <c r="T32" s="494"/>
      <c r="U32" s="488" t="s">
        <v>1691</v>
      </c>
      <c r="AB32" s="488" t="s">
        <v>1679</v>
      </c>
      <c r="AC32" s="496">
        <v>8.06E9</v>
      </c>
      <c r="AD32" s="497"/>
      <c r="AE32" s="497"/>
      <c r="AF32" s="497"/>
      <c r="AG32" s="497"/>
      <c r="AH32" s="494"/>
      <c r="AI32" s="494"/>
      <c r="AJ32" s="488" t="s">
        <v>1527</v>
      </c>
      <c r="AK32" s="494"/>
      <c r="AL32" s="499"/>
      <c r="AM32" s="488" t="s">
        <v>1680</v>
      </c>
      <c r="AO32" s="497"/>
      <c r="AP32" s="494"/>
      <c r="AQ32" s="494"/>
      <c r="AR32" s="494"/>
      <c r="AS32" s="494"/>
      <c r="AT32" s="488" t="s">
        <v>1529</v>
      </c>
      <c r="AU32" s="492">
        <v>1006.0</v>
      </c>
      <c r="AV32" s="492">
        <v>7.0</v>
      </c>
      <c r="AW32" s="492">
        <v>2028.0</v>
      </c>
      <c r="AX32" s="488" t="s">
        <v>1587</v>
      </c>
      <c r="AY32" s="488" t="s">
        <v>1608</v>
      </c>
      <c r="AZ32" s="488" t="s">
        <v>1531</v>
      </c>
    </row>
    <row r="33" hidden="1">
      <c r="A33" s="488" t="s">
        <v>1692</v>
      </c>
      <c r="B33" s="488" t="s">
        <v>1682</v>
      </c>
      <c r="C33" s="488" t="s">
        <v>1513</v>
      </c>
      <c r="D33" s="488" t="s">
        <v>1514</v>
      </c>
      <c r="E33" s="491">
        <v>45838.74236111111</v>
      </c>
      <c r="F33" s="492">
        <v>2980.0</v>
      </c>
      <c r="G33" s="488" t="s">
        <v>1515</v>
      </c>
      <c r="H33" s="492">
        <v>2980.0</v>
      </c>
      <c r="I33" s="488" t="s">
        <v>1515</v>
      </c>
      <c r="J33" s="488" t="s">
        <v>1516</v>
      </c>
      <c r="K33" s="488" t="s">
        <v>1517</v>
      </c>
      <c r="L33" s="488" t="s">
        <v>1683</v>
      </c>
      <c r="M33" s="488" t="s">
        <v>1693</v>
      </c>
      <c r="N33" s="488" t="s">
        <v>1520</v>
      </c>
      <c r="O33" s="488" t="s">
        <v>1521</v>
      </c>
      <c r="P33" s="488" t="s">
        <v>1554</v>
      </c>
      <c r="Q33" s="488" t="s">
        <v>1523</v>
      </c>
      <c r="R33" s="495" t="s">
        <v>1524</v>
      </c>
      <c r="S33" s="494"/>
      <c r="T33" s="494"/>
      <c r="U33" s="488" t="s">
        <v>1694</v>
      </c>
      <c r="AB33" s="488" t="s">
        <v>1686</v>
      </c>
      <c r="AC33" s="496">
        <v>7.04E9</v>
      </c>
      <c r="AD33" s="494"/>
      <c r="AE33" s="494"/>
      <c r="AF33" s="494"/>
      <c r="AG33" s="494"/>
      <c r="AH33" s="494"/>
      <c r="AI33" s="494"/>
      <c r="AJ33" s="488" t="s">
        <v>1527</v>
      </c>
      <c r="AK33" s="494"/>
      <c r="AL33" s="494"/>
      <c r="AM33" s="488" t="s">
        <v>1687</v>
      </c>
      <c r="AP33" s="494"/>
      <c r="AQ33" s="494"/>
      <c r="AR33" s="494"/>
      <c r="AS33" s="494"/>
      <c r="AT33" s="488" t="s">
        <v>1558</v>
      </c>
      <c r="AU33" s="492">
        <v>7310.0</v>
      </c>
      <c r="AV33" s="492">
        <v>4.0</v>
      </c>
      <c r="AW33" s="492">
        <v>2027.0</v>
      </c>
      <c r="AX33" s="488" t="s">
        <v>1587</v>
      </c>
      <c r="AY33" s="488" t="s">
        <v>1688</v>
      </c>
      <c r="AZ33" s="488" t="s">
        <v>1531</v>
      </c>
    </row>
    <row r="34" hidden="1">
      <c r="A34" s="488" t="s">
        <v>1695</v>
      </c>
      <c r="B34" s="488" t="s">
        <v>1696</v>
      </c>
      <c r="C34" s="488" t="s">
        <v>1513</v>
      </c>
      <c r="D34" s="488" t="s">
        <v>1514</v>
      </c>
      <c r="E34" s="491">
        <v>45838.7125</v>
      </c>
      <c r="F34" s="492">
        <v>2980.0</v>
      </c>
      <c r="G34" s="488" t="s">
        <v>1515</v>
      </c>
      <c r="H34" s="492">
        <v>2980.0</v>
      </c>
      <c r="I34" s="488" t="s">
        <v>1515</v>
      </c>
      <c r="J34" s="488" t="s">
        <v>1516</v>
      </c>
      <c r="K34" s="488" t="s">
        <v>1517</v>
      </c>
      <c r="L34" s="488" t="s">
        <v>1697</v>
      </c>
      <c r="M34" s="488" t="s">
        <v>1698</v>
      </c>
      <c r="N34" s="488" t="s">
        <v>1520</v>
      </c>
      <c r="O34" s="488" t="s">
        <v>1521</v>
      </c>
      <c r="P34" s="488" t="s">
        <v>1554</v>
      </c>
      <c r="Q34" s="488" t="s">
        <v>1523</v>
      </c>
      <c r="R34" s="495" t="s">
        <v>1524</v>
      </c>
      <c r="S34" s="494"/>
      <c r="T34" s="494"/>
      <c r="U34" s="488" t="s">
        <v>1699</v>
      </c>
      <c r="AB34" s="488" t="s">
        <v>1700</v>
      </c>
      <c r="AC34" s="496">
        <v>9.02E9</v>
      </c>
      <c r="AD34" s="494"/>
      <c r="AE34" s="494"/>
      <c r="AF34" s="494"/>
      <c r="AG34" s="494"/>
      <c r="AH34" s="494"/>
      <c r="AI34" s="494"/>
      <c r="AJ34" s="488" t="s">
        <v>1527</v>
      </c>
      <c r="AK34" s="494"/>
      <c r="AL34" s="494"/>
      <c r="AM34" s="488" t="s">
        <v>1701</v>
      </c>
      <c r="AP34" s="494"/>
      <c r="AQ34" s="494"/>
      <c r="AR34" s="494"/>
      <c r="AS34" s="494"/>
      <c r="AT34" s="488" t="s">
        <v>1558</v>
      </c>
      <c r="AU34" s="492">
        <v>1104.0</v>
      </c>
      <c r="AV34" s="492">
        <v>6.0</v>
      </c>
      <c r="AW34" s="492">
        <v>2030.0</v>
      </c>
      <c r="AX34" s="488" t="s">
        <v>1587</v>
      </c>
      <c r="AY34" s="488" t="s">
        <v>1702</v>
      </c>
      <c r="AZ34" s="488" t="s">
        <v>1531</v>
      </c>
    </row>
    <row r="35" hidden="1">
      <c r="A35" s="488" t="s">
        <v>1703</v>
      </c>
      <c r="B35" s="488" t="s">
        <v>1704</v>
      </c>
      <c r="C35" s="488" t="s">
        <v>1513</v>
      </c>
      <c r="D35" s="488" t="s">
        <v>1514</v>
      </c>
      <c r="E35" s="491">
        <v>45838.66111111111</v>
      </c>
      <c r="F35" s="492">
        <v>2980.0</v>
      </c>
      <c r="G35" s="488" t="s">
        <v>1515</v>
      </c>
      <c r="H35" s="492">
        <v>2980.0</v>
      </c>
      <c r="I35" s="488" t="s">
        <v>1515</v>
      </c>
      <c r="J35" s="488" t="s">
        <v>1516</v>
      </c>
      <c r="K35" s="488" t="s">
        <v>1517</v>
      </c>
      <c r="L35" s="488" t="s">
        <v>1705</v>
      </c>
      <c r="M35" s="488" t="s">
        <v>1706</v>
      </c>
      <c r="N35" s="488" t="s">
        <v>1520</v>
      </c>
      <c r="O35" s="488" t="s">
        <v>1521</v>
      </c>
      <c r="P35" s="488" t="s">
        <v>1522</v>
      </c>
      <c r="Q35" s="488" t="s">
        <v>1523</v>
      </c>
      <c r="R35" s="495" t="s">
        <v>1524</v>
      </c>
      <c r="S35" s="494"/>
      <c r="T35" s="494"/>
      <c r="U35" s="488" t="s">
        <v>1707</v>
      </c>
      <c r="AB35" s="488" t="s">
        <v>1708</v>
      </c>
      <c r="AC35" s="496">
        <v>9.09E9</v>
      </c>
      <c r="AD35" s="494"/>
      <c r="AE35" s="494"/>
      <c r="AF35" s="494"/>
      <c r="AG35" s="494"/>
      <c r="AH35" s="494"/>
      <c r="AI35" s="494"/>
      <c r="AJ35" s="488" t="s">
        <v>1527</v>
      </c>
      <c r="AK35" s="494"/>
      <c r="AL35" s="494"/>
      <c r="AM35" s="488" t="s">
        <v>1709</v>
      </c>
      <c r="AO35" s="494"/>
      <c r="AP35" s="494"/>
      <c r="AQ35" s="494"/>
      <c r="AR35" s="494"/>
      <c r="AS35" s="494"/>
      <c r="AT35" s="488" t="s">
        <v>1529</v>
      </c>
      <c r="AU35" s="492">
        <v>4903.0</v>
      </c>
      <c r="AV35" s="492">
        <v>5.0</v>
      </c>
      <c r="AW35" s="492">
        <v>2026.0</v>
      </c>
      <c r="AX35" s="488" t="s">
        <v>1634</v>
      </c>
      <c r="AY35" s="488" t="s">
        <v>1540</v>
      </c>
      <c r="AZ35" s="488" t="s">
        <v>1531</v>
      </c>
    </row>
    <row r="36">
      <c r="A36" s="488" t="s">
        <v>1710</v>
      </c>
      <c r="B36" s="488" t="s">
        <v>1711</v>
      </c>
      <c r="C36" s="488" t="s">
        <v>1513</v>
      </c>
      <c r="D36" s="488" t="s">
        <v>1514</v>
      </c>
      <c r="E36" s="491">
        <v>45838.629166666666</v>
      </c>
      <c r="F36" s="492">
        <v>9800.0</v>
      </c>
      <c r="G36" s="488" t="s">
        <v>1515</v>
      </c>
      <c r="H36" s="492">
        <v>9800.0</v>
      </c>
      <c r="I36" s="488" t="s">
        <v>1515</v>
      </c>
      <c r="J36" s="488" t="s">
        <v>1516</v>
      </c>
      <c r="K36" s="488" t="s">
        <v>1517</v>
      </c>
      <c r="L36" s="488" t="s">
        <v>1712</v>
      </c>
      <c r="M36" s="488" t="s">
        <v>1713</v>
      </c>
      <c r="N36" s="488" t="s">
        <v>1520</v>
      </c>
      <c r="O36" s="488" t="s">
        <v>1521</v>
      </c>
      <c r="P36" s="488" t="s">
        <v>1545</v>
      </c>
      <c r="Q36" s="488" t="s">
        <v>1714</v>
      </c>
      <c r="R36" s="495" t="s">
        <v>1524</v>
      </c>
      <c r="S36" s="494"/>
      <c r="T36" s="494"/>
      <c r="U36" s="488" t="s">
        <v>1715</v>
      </c>
      <c r="V36" s="495" t="s">
        <v>1524</v>
      </c>
      <c r="W36" s="488" t="s">
        <v>1716</v>
      </c>
      <c r="X36" s="488" t="s">
        <v>1717</v>
      </c>
      <c r="Y36" s="492">
        <v>9800.0</v>
      </c>
      <c r="Z36" s="488" t="s">
        <v>1515</v>
      </c>
      <c r="AA36" s="488" t="s">
        <v>1516</v>
      </c>
      <c r="AB36" s="488" t="s">
        <v>1718</v>
      </c>
      <c r="AC36" s="496">
        <v>9.02E9</v>
      </c>
      <c r="AD36" s="494"/>
      <c r="AE36" s="494"/>
      <c r="AF36" s="494"/>
      <c r="AG36" s="494"/>
      <c r="AH36" s="494"/>
      <c r="AI36" s="494"/>
      <c r="AJ36" s="488" t="s">
        <v>1527</v>
      </c>
      <c r="AK36" s="494"/>
      <c r="AL36" s="494"/>
      <c r="AM36" s="488" t="s">
        <v>1719</v>
      </c>
      <c r="AP36" s="494"/>
      <c r="AQ36" s="494"/>
      <c r="AR36" s="494"/>
      <c r="AS36" s="494"/>
      <c r="AT36" s="488" t="s">
        <v>1529</v>
      </c>
      <c r="AU36" s="492">
        <v>1595.0</v>
      </c>
      <c r="AV36" s="492">
        <v>7.0</v>
      </c>
      <c r="AW36" s="492">
        <v>2029.0</v>
      </c>
      <c r="AX36" s="497"/>
      <c r="AY36" s="488" t="s">
        <v>1652</v>
      </c>
      <c r="AZ36" s="488" t="s">
        <v>1531</v>
      </c>
    </row>
    <row r="37" hidden="1">
      <c r="A37" s="488" t="s">
        <v>1720</v>
      </c>
      <c r="B37" s="488" t="s">
        <v>1721</v>
      </c>
      <c r="C37" s="488" t="s">
        <v>1513</v>
      </c>
      <c r="D37" s="488" t="s">
        <v>1514</v>
      </c>
      <c r="E37" s="491">
        <v>45838.620833333334</v>
      </c>
      <c r="F37" s="492">
        <v>9800.0</v>
      </c>
      <c r="G37" s="488" t="s">
        <v>1515</v>
      </c>
      <c r="H37" s="492">
        <v>9800.0</v>
      </c>
      <c r="I37" s="488" t="s">
        <v>1515</v>
      </c>
      <c r="J37" s="488" t="s">
        <v>1516</v>
      </c>
      <c r="K37" s="488" t="s">
        <v>1517</v>
      </c>
      <c r="L37" s="488" t="s">
        <v>1722</v>
      </c>
      <c r="M37" s="488" t="s">
        <v>1723</v>
      </c>
      <c r="N37" s="488" t="s">
        <v>1520</v>
      </c>
      <c r="O37" s="488" t="s">
        <v>1521</v>
      </c>
      <c r="P37" s="488" t="s">
        <v>1724</v>
      </c>
      <c r="Q37" s="488" t="s">
        <v>1523</v>
      </c>
      <c r="R37" s="495" t="s">
        <v>1524</v>
      </c>
      <c r="S37" s="494"/>
      <c r="T37" s="494"/>
      <c r="U37" s="488" t="s">
        <v>1725</v>
      </c>
      <c r="AB37" s="488" t="s">
        <v>1726</v>
      </c>
      <c r="AC37" s="496">
        <v>8.02E9</v>
      </c>
      <c r="AD37" s="494"/>
      <c r="AE37" s="494"/>
      <c r="AF37" s="494"/>
      <c r="AG37" s="494"/>
      <c r="AH37" s="494"/>
      <c r="AI37" s="494"/>
      <c r="AJ37" s="488" t="s">
        <v>1527</v>
      </c>
      <c r="AK37" s="494"/>
      <c r="AL37" s="494"/>
      <c r="AM37" s="488" t="s">
        <v>1727</v>
      </c>
      <c r="AO37" s="494"/>
      <c r="AP37" s="494"/>
      <c r="AQ37" s="494"/>
      <c r="AR37" s="494"/>
      <c r="AS37" s="494"/>
      <c r="AT37" s="488" t="s">
        <v>1529</v>
      </c>
      <c r="AU37" s="492">
        <v>1000.0</v>
      </c>
      <c r="AV37" s="492">
        <v>6.0</v>
      </c>
      <c r="AW37" s="492">
        <v>2028.0</v>
      </c>
      <c r="AX37" s="488" t="s">
        <v>1728</v>
      </c>
      <c r="AY37" s="488" t="s">
        <v>1729</v>
      </c>
      <c r="AZ37" s="488" t="s">
        <v>1531</v>
      </c>
    </row>
    <row r="38" hidden="1">
      <c r="A38" s="488" t="s">
        <v>1730</v>
      </c>
      <c r="B38" s="488" t="s">
        <v>1721</v>
      </c>
      <c r="C38" s="488" t="s">
        <v>1513</v>
      </c>
      <c r="D38" s="488" t="s">
        <v>1514</v>
      </c>
      <c r="E38" s="491">
        <v>45838.61597222222</v>
      </c>
      <c r="F38" s="492">
        <v>2980.0</v>
      </c>
      <c r="G38" s="488" t="s">
        <v>1515</v>
      </c>
      <c r="H38" s="492">
        <v>2980.0</v>
      </c>
      <c r="I38" s="488" t="s">
        <v>1515</v>
      </c>
      <c r="J38" s="488" t="s">
        <v>1516</v>
      </c>
      <c r="K38" s="488" t="s">
        <v>1517</v>
      </c>
      <c r="L38" s="488" t="s">
        <v>1722</v>
      </c>
      <c r="M38" s="488" t="s">
        <v>1731</v>
      </c>
      <c r="N38" s="488" t="s">
        <v>1520</v>
      </c>
      <c r="O38" s="488" t="s">
        <v>1521</v>
      </c>
      <c r="P38" s="488" t="s">
        <v>1724</v>
      </c>
      <c r="Q38" s="488" t="s">
        <v>1523</v>
      </c>
      <c r="R38" s="495" t="s">
        <v>1524</v>
      </c>
      <c r="S38" s="494"/>
      <c r="T38" s="494"/>
      <c r="U38" s="488" t="s">
        <v>1732</v>
      </c>
      <c r="AB38" s="488" t="s">
        <v>1726</v>
      </c>
      <c r="AC38" s="496">
        <v>8.02E9</v>
      </c>
      <c r="AD38" s="494"/>
      <c r="AE38" s="494"/>
      <c r="AF38" s="494"/>
      <c r="AG38" s="494"/>
      <c r="AH38" s="494"/>
      <c r="AI38" s="494"/>
      <c r="AJ38" s="488" t="s">
        <v>1527</v>
      </c>
      <c r="AK38" s="494"/>
      <c r="AL38" s="494"/>
      <c r="AM38" s="488" t="s">
        <v>1727</v>
      </c>
      <c r="AO38" s="494"/>
      <c r="AP38" s="494"/>
      <c r="AQ38" s="494"/>
      <c r="AR38" s="494"/>
      <c r="AS38" s="494"/>
      <c r="AT38" s="488" t="s">
        <v>1529</v>
      </c>
      <c r="AU38" s="492">
        <v>1000.0</v>
      </c>
      <c r="AV38" s="492">
        <v>6.0</v>
      </c>
      <c r="AW38" s="492">
        <v>2028.0</v>
      </c>
      <c r="AX38" s="488" t="s">
        <v>1728</v>
      </c>
      <c r="AY38" s="488" t="s">
        <v>1729</v>
      </c>
      <c r="AZ38" s="488" t="s">
        <v>1531</v>
      </c>
    </row>
    <row r="39" hidden="1">
      <c r="A39" s="488" t="s">
        <v>1733</v>
      </c>
      <c r="B39" s="488" t="s">
        <v>1734</v>
      </c>
      <c r="C39" s="488" t="s">
        <v>1513</v>
      </c>
      <c r="D39" s="488" t="s">
        <v>1514</v>
      </c>
      <c r="E39" s="491">
        <v>45838.60833333333</v>
      </c>
      <c r="F39" s="492">
        <v>2980.0</v>
      </c>
      <c r="G39" s="488" t="s">
        <v>1515</v>
      </c>
      <c r="H39" s="492">
        <v>2980.0</v>
      </c>
      <c r="I39" s="488" t="s">
        <v>1515</v>
      </c>
      <c r="J39" s="488" t="s">
        <v>1516</v>
      </c>
      <c r="K39" s="488" t="s">
        <v>1517</v>
      </c>
      <c r="L39" s="488" t="s">
        <v>1735</v>
      </c>
      <c r="M39" s="488" t="s">
        <v>1736</v>
      </c>
      <c r="N39" s="488" t="s">
        <v>1520</v>
      </c>
      <c r="O39" s="488" t="s">
        <v>1521</v>
      </c>
      <c r="P39" s="488" t="s">
        <v>1545</v>
      </c>
      <c r="Q39" s="488" t="s">
        <v>1523</v>
      </c>
      <c r="R39" s="495" t="s">
        <v>1524</v>
      </c>
      <c r="S39" s="494"/>
      <c r="T39" s="494"/>
      <c r="U39" s="488" t="s">
        <v>1737</v>
      </c>
      <c r="AB39" s="488" t="s">
        <v>1738</v>
      </c>
      <c r="AC39" s="496">
        <v>8.03E9</v>
      </c>
      <c r="AD39" s="494"/>
      <c r="AE39" s="494"/>
      <c r="AF39" s="494"/>
      <c r="AG39" s="494"/>
      <c r="AH39" s="494"/>
      <c r="AI39" s="494"/>
      <c r="AJ39" s="488" t="s">
        <v>1527</v>
      </c>
      <c r="AK39" s="494"/>
      <c r="AL39" s="494"/>
      <c r="AM39" s="488" t="s">
        <v>1739</v>
      </c>
      <c r="AP39" s="494"/>
      <c r="AQ39" s="494"/>
      <c r="AR39" s="494"/>
      <c r="AS39" s="494"/>
      <c r="AT39" s="488" t="s">
        <v>1529</v>
      </c>
      <c r="AU39" s="492">
        <v>5618.0</v>
      </c>
      <c r="AV39" s="492">
        <v>1.0</v>
      </c>
      <c r="AW39" s="492">
        <v>2030.0</v>
      </c>
      <c r="AX39" s="497"/>
      <c r="AY39" s="497"/>
      <c r="AZ39" s="488" t="s">
        <v>1531</v>
      </c>
    </row>
    <row r="40">
      <c r="A40" s="488" t="s">
        <v>1740</v>
      </c>
      <c r="B40" s="488" t="s">
        <v>1741</v>
      </c>
      <c r="C40" s="488" t="s">
        <v>1513</v>
      </c>
      <c r="D40" s="488" t="s">
        <v>1514</v>
      </c>
      <c r="E40" s="491">
        <v>45838.580555555556</v>
      </c>
      <c r="F40" s="492">
        <v>2980.0</v>
      </c>
      <c r="G40" s="488" t="s">
        <v>1515</v>
      </c>
      <c r="H40" s="492">
        <v>2980.0</v>
      </c>
      <c r="I40" s="488" t="s">
        <v>1515</v>
      </c>
      <c r="J40" s="488" t="s">
        <v>1516</v>
      </c>
      <c r="K40" s="488" t="s">
        <v>1517</v>
      </c>
      <c r="L40" s="488" t="s">
        <v>1742</v>
      </c>
      <c r="M40" s="488" t="s">
        <v>1743</v>
      </c>
      <c r="N40" s="488" t="s">
        <v>1520</v>
      </c>
      <c r="O40" s="488" t="s">
        <v>1521</v>
      </c>
      <c r="P40" s="488" t="s">
        <v>1545</v>
      </c>
      <c r="Q40" s="488" t="s">
        <v>1714</v>
      </c>
      <c r="R40" s="495" t="s">
        <v>1524</v>
      </c>
      <c r="S40" s="494"/>
      <c r="T40" s="494"/>
      <c r="U40" s="488" t="s">
        <v>1744</v>
      </c>
      <c r="V40" s="495" t="s">
        <v>1524</v>
      </c>
      <c r="W40" s="488" t="s">
        <v>1716</v>
      </c>
      <c r="X40" s="488" t="s">
        <v>1717</v>
      </c>
      <c r="Y40" s="492">
        <v>2980.0</v>
      </c>
      <c r="Z40" s="488" t="s">
        <v>1515</v>
      </c>
      <c r="AA40" s="488" t="s">
        <v>1516</v>
      </c>
      <c r="AB40" s="488" t="s">
        <v>1745</v>
      </c>
      <c r="AC40" s="496">
        <v>7.02E9</v>
      </c>
      <c r="AD40" s="494"/>
      <c r="AE40" s="494"/>
      <c r="AF40" s="494"/>
      <c r="AG40" s="494"/>
      <c r="AH40" s="494"/>
      <c r="AI40" s="494"/>
      <c r="AJ40" s="488" t="s">
        <v>1527</v>
      </c>
      <c r="AK40" s="494"/>
      <c r="AL40" s="494"/>
      <c r="AM40" s="488" t="s">
        <v>1746</v>
      </c>
      <c r="AP40" s="494"/>
      <c r="AQ40" s="494"/>
      <c r="AR40" s="494"/>
      <c r="AS40" s="494"/>
      <c r="AT40" s="488" t="s">
        <v>1558</v>
      </c>
      <c r="AU40" s="492">
        <v>1071.0</v>
      </c>
      <c r="AV40" s="492">
        <v>3.0</v>
      </c>
      <c r="AW40" s="492">
        <v>2032.0</v>
      </c>
      <c r="AX40" s="497"/>
      <c r="AY40" s="497"/>
      <c r="AZ40" s="488" t="s">
        <v>1531</v>
      </c>
    </row>
    <row r="41" hidden="1">
      <c r="A41" s="488" t="s">
        <v>1747</v>
      </c>
      <c r="B41" s="488" t="s">
        <v>1748</v>
      </c>
      <c r="C41" s="488" t="s">
        <v>1513</v>
      </c>
      <c r="D41" s="488" t="s">
        <v>1514</v>
      </c>
      <c r="E41" s="491">
        <v>45838.57847222222</v>
      </c>
      <c r="F41" s="492">
        <v>2980.0</v>
      </c>
      <c r="G41" s="488" t="s">
        <v>1515</v>
      </c>
      <c r="H41" s="492">
        <v>2980.0</v>
      </c>
      <c r="I41" s="488" t="s">
        <v>1515</v>
      </c>
      <c r="J41" s="488" t="s">
        <v>1516</v>
      </c>
      <c r="K41" s="488" t="s">
        <v>1517</v>
      </c>
      <c r="L41" s="488" t="s">
        <v>1749</v>
      </c>
      <c r="M41" s="488" t="s">
        <v>1750</v>
      </c>
      <c r="N41" s="488" t="s">
        <v>1520</v>
      </c>
      <c r="O41" s="488" t="s">
        <v>1521</v>
      </c>
      <c r="P41" s="488" t="s">
        <v>1554</v>
      </c>
      <c r="Q41" s="488" t="s">
        <v>1523</v>
      </c>
      <c r="R41" s="495" t="s">
        <v>1524</v>
      </c>
      <c r="S41" s="494"/>
      <c r="T41" s="494"/>
      <c r="U41" s="488" t="s">
        <v>1751</v>
      </c>
      <c r="AB41" s="488" t="s">
        <v>1752</v>
      </c>
      <c r="AC41" s="496">
        <v>9.02E9</v>
      </c>
      <c r="AD41" s="494"/>
      <c r="AE41" s="494"/>
      <c r="AF41" s="494"/>
      <c r="AG41" s="494"/>
      <c r="AH41" s="494"/>
      <c r="AI41" s="494"/>
      <c r="AJ41" s="488" t="s">
        <v>1527</v>
      </c>
      <c r="AK41" s="494"/>
      <c r="AL41" s="494"/>
      <c r="AM41" s="488" t="s">
        <v>1753</v>
      </c>
      <c r="AO41" s="497"/>
      <c r="AP41" s="494"/>
      <c r="AQ41" s="494"/>
      <c r="AR41" s="494"/>
      <c r="AS41" s="494"/>
      <c r="AT41" s="488" t="s">
        <v>1558</v>
      </c>
      <c r="AU41" s="492">
        <v>5068.0</v>
      </c>
      <c r="AV41" s="492">
        <v>6.0</v>
      </c>
      <c r="AW41" s="492">
        <v>2029.0</v>
      </c>
      <c r="AX41" s="488" t="s">
        <v>1559</v>
      </c>
      <c r="AY41" s="488" t="s">
        <v>1754</v>
      </c>
      <c r="AZ41" s="488" t="s">
        <v>1531</v>
      </c>
    </row>
    <row r="42" hidden="1">
      <c r="A42" s="488" t="s">
        <v>1755</v>
      </c>
      <c r="B42" s="488" t="s">
        <v>1756</v>
      </c>
      <c r="C42" s="488" t="s">
        <v>1513</v>
      </c>
      <c r="D42" s="488" t="s">
        <v>1514</v>
      </c>
      <c r="E42" s="491">
        <v>45838.57847222222</v>
      </c>
      <c r="F42" s="492">
        <v>2980.0</v>
      </c>
      <c r="G42" s="488" t="s">
        <v>1515</v>
      </c>
      <c r="H42" s="492">
        <v>2980.0</v>
      </c>
      <c r="I42" s="488" t="s">
        <v>1515</v>
      </c>
      <c r="J42" s="488" t="s">
        <v>1516</v>
      </c>
      <c r="K42" s="488" t="s">
        <v>1517</v>
      </c>
      <c r="L42" s="488" t="s">
        <v>1757</v>
      </c>
      <c r="M42" s="488" t="s">
        <v>1758</v>
      </c>
      <c r="N42" s="488" t="s">
        <v>1520</v>
      </c>
      <c r="O42" s="488" t="s">
        <v>1521</v>
      </c>
      <c r="P42" s="488" t="s">
        <v>1724</v>
      </c>
      <c r="Q42" s="488" t="s">
        <v>1523</v>
      </c>
      <c r="R42" s="495" t="s">
        <v>1524</v>
      </c>
      <c r="S42" s="494"/>
      <c r="T42" s="494"/>
      <c r="U42" s="488" t="s">
        <v>1759</v>
      </c>
      <c r="AB42" s="488" t="s">
        <v>1760</v>
      </c>
      <c r="AC42" s="496">
        <v>9.06E9</v>
      </c>
      <c r="AD42" s="494"/>
      <c r="AE42" s="494"/>
      <c r="AF42" s="494"/>
      <c r="AG42" s="494"/>
      <c r="AH42" s="494"/>
      <c r="AI42" s="494"/>
      <c r="AJ42" s="488" t="s">
        <v>1527</v>
      </c>
      <c r="AK42" s="494"/>
      <c r="AL42" s="494"/>
      <c r="AM42" s="488" t="s">
        <v>1761</v>
      </c>
      <c r="AP42" s="494"/>
      <c r="AQ42" s="494"/>
      <c r="AR42" s="494"/>
      <c r="AS42" s="494"/>
      <c r="AT42" s="488" t="s">
        <v>1529</v>
      </c>
      <c r="AU42" s="492">
        <v>2006.0</v>
      </c>
      <c r="AV42" s="492">
        <v>2.0</v>
      </c>
      <c r="AW42" s="492">
        <v>2028.0</v>
      </c>
      <c r="AX42" s="488" t="s">
        <v>1728</v>
      </c>
      <c r="AY42" s="488" t="s">
        <v>1729</v>
      </c>
      <c r="AZ42" s="488" t="s">
        <v>1531</v>
      </c>
    </row>
    <row r="43" hidden="1">
      <c r="A43" s="488" t="s">
        <v>1762</v>
      </c>
      <c r="B43" s="488" t="s">
        <v>1763</v>
      </c>
      <c r="C43" s="488" t="s">
        <v>1513</v>
      </c>
      <c r="D43" s="488" t="s">
        <v>1514</v>
      </c>
      <c r="E43" s="491">
        <v>45838.57430555556</v>
      </c>
      <c r="F43" s="492">
        <v>9800.0</v>
      </c>
      <c r="G43" s="488" t="s">
        <v>1515</v>
      </c>
      <c r="H43" s="492">
        <v>9800.0</v>
      </c>
      <c r="I43" s="488" t="s">
        <v>1515</v>
      </c>
      <c r="J43" s="488" t="s">
        <v>1516</v>
      </c>
      <c r="K43" s="488" t="s">
        <v>1517</v>
      </c>
      <c r="L43" s="488" t="s">
        <v>1764</v>
      </c>
      <c r="M43" s="488" t="s">
        <v>1765</v>
      </c>
      <c r="N43" s="488" t="s">
        <v>1520</v>
      </c>
      <c r="O43" s="488" t="s">
        <v>1521</v>
      </c>
      <c r="P43" s="488" t="s">
        <v>1554</v>
      </c>
      <c r="Q43" s="488" t="s">
        <v>1523</v>
      </c>
      <c r="R43" s="495" t="s">
        <v>1524</v>
      </c>
      <c r="S43" s="494"/>
      <c r="T43" s="494"/>
      <c r="U43" s="488" t="s">
        <v>1766</v>
      </c>
      <c r="AB43" s="488" t="s">
        <v>1767</v>
      </c>
      <c r="AC43" s="496">
        <v>8.01E9</v>
      </c>
      <c r="AD43" s="497"/>
      <c r="AE43" s="494"/>
      <c r="AF43" s="494"/>
      <c r="AG43" s="494"/>
      <c r="AH43" s="494"/>
      <c r="AI43" s="494"/>
      <c r="AJ43" s="488" t="s">
        <v>1527</v>
      </c>
      <c r="AK43" s="494"/>
      <c r="AL43" s="494"/>
      <c r="AM43" s="488" t="s">
        <v>1768</v>
      </c>
      <c r="AO43" s="494"/>
      <c r="AP43" s="494"/>
      <c r="AQ43" s="494"/>
      <c r="AR43" s="494"/>
      <c r="AS43" s="494"/>
      <c r="AT43" s="488" t="s">
        <v>1529</v>
      </c>
      <c r="AU43" s="492">
        <v>7210.0</v>
      </c>
      <c r="AV43" s="492">
        <v>11.0</v>
      </c>
      <c r="AW43" s="492">
        <v>2028.0</v>
      </c>
      <c r="AX43" s="488" t="s">
        <v>1587</v>
      </c>
      <c r="AY43" s="488" t="s">
        <v>1588</v>
      </c>
      <c r="AZ43" s="488" t="s">
        <v>1531</v>
      </c>
    </row>
    <row r="44" hidden="1">
      <c r="A44" s="488" t="s">
        <v>1769</v>
      </c>
      <c r="B44" s="488" t="s">
        <v>1770</v>
      </c>
      <c r="C44" s="488" t="s">
        <v>1513</v>
      </c>
      <c r="D44" s="488" t="s">
        <v>1514</v>
      </c>
      <c r="E44" s="491">
        <v>45838.57152777778</v>
      </c>
      <c r="F44" s="492">
        <v>2980.0</v>
      </c>
      <c r="G44" s="488" t="s">
        <v>1515</v>
      </c>
      <c r="H44" s="492">
        <v>2980.0</v>
      </c>
      <c r="I44" s="488" t="s">
        <v>1515</v>
      </c>
      <c r="J44" s="488" t="s">
        <v>1516</v>
      </c>
      <c r="K44" s="488" t="s">
        <v>1517</v>
      </c>
      <c r="L44" s="488" t="s">
        <v>1771</v>
      </c>
      <c r="M44" s="488" t="s">
        <v>1772</v>
      </c>
      <c r="N44" s="488" t="s">
        <v>1520</v>
      </c>
      <c r="O44" s="488" t="s">
        <v>1521</v>
      </c>
      <c r="P44" s="488" t="s">
        <v>1554</v>
      </c>
      <c r="Q44" s="488" t="s">
        <v>1523</v>
      </c>
      <c r="R44" s="495" t="s">
        <v>1524</v>
      </c>
      <c r="S44" s="494"/>
      <c r="T44" s="494"/>
      <c r="U44" s="488" t="s">
        <v>1773</v>
      </c>
      <c r="AB44" s="488" t="s">
        <v>1774</v>
      </c>
      <c r="AC44" s="496">
        <v>9.02E9</v>
      </c>
      <c r="AD44" s="494"/>
      <c r="AE44" s="494"/>
      <c r="AF44" s="494"/>
      <c r="AG44" s="494"/>
      <c r="AH44" s="494"/>
      <c r="AI44" s="494"/>
      <c r="AJ44" s="488" t="s">
        <v>1527</v>
      </c>
      <c r="AK44" s="498"/>
      <c r="AL44" s="499"/>
      <c r="AM44" s="488" t="s">
        <v>1775</v>
      </c>
      <c r="AO44" s="494"/>
      <c r="AP44" s="494"/>
      <c r="AQ44" s="494"/>
      <c r="AR44" s="494"/>
      <c r="AS44" s="494"/>
      <c r="AT44" s="488" t="s">
        <v>1529</v>
      </c>
      <c r="AU44" s="492">
        <v>2694.0</v>
      </c>
      <c r="AV44" s="492">
        <v>4.0</v>
      </c>
      <c r="AW44" s="492">
        <v>2029.0</v>
      </c>
      <c r="AX44" s="488" t="s">
        <v>1634</v>
      </c>
      <c r="AY44" s="488" t="s">
        <v>1597</v>
      </c>
      <c r="AZ44" s="488" t="s">
        <v>1531</v>
      </c>
    </row>
    <row r="45">
      <c r="A45" s="488" t="s">
        <v>1776</v>
      </c>
      <c r="B45" s="488" t="s">
        <v>1777</v>
      </c>
      <c r="C45" s="488" t="s">
        <v>1513</v>
      </c>
      <c r="D45" s="488" t="s">
        <v>1514</v>
      </c>
      <c r="E45" s="491">
        <v>45838.56736111111</v>
      </c>
      <c r="F45" s="492">
        <v>2980.0</v>
      </c>
      <c r="G45" s="488" t="s">
        <v>1515</v>
      </c>
      <c r="H45" s="492">
        <v>2980.0</v>
      </c>
      <c r="I45" s="488" t="s">
        <v>1515</v>
      </c>
      <c r="J45" s="488" t="s">
        <v>1516</v>
      </c>
      <c r="K45" s="488" t="s">
        <v>1517</v>
      </c>
      <c r="L45" s="488" t="s">
        <v>1778</v>
      </c>
      <c r="M45" s="488" t="s">
        <v>1779</v>
      </c>
      <c r="N45" s="488" t="s">
        <v>1520</v>
      </c>
      <c r="O45" s="488" t="s">
        <v>1521</v>
      </c>
      <c r="P45" s="488" t="s">
        <v>1545</v>
      </c>
      <c r="Q45" s="488" t="s">
        <v>1714</v>
      </c>
      <c r="R45" s="495" t="s">
        <v>1524</v>
      </c>
      <c r="S45" s="494"/>
      <c r="T45" s="494"/>
      <c r="U45" s="488" t="s">
        <v>1780</v>
      </c>
      <c r="V45" s="495" t="s">
        <v>1524</v>
      </c>
      <c r="W45" s="497"/>
      <c r="X45" s="488" t="s">
        <v>1781</v>
      </c>
      <c r="Y45" s="492">
        <v>2980.0</v>
      </c>
      <c r="Z45" s="488" t="s">
        <v>1515</v>
      </c>
      <c r="AA45" s="488" t="s">
        <v>1516</v>
      </c>
      <c r="AB45" s="488" t="s">
        <v>1782</v>
      </c>
      <c r="AC45" s="496">
        <v>8.49E8</v>
      </c>
      <c r="AD45" s="494"/>
      <c r="AE45" s="494"/>
      <c r="AF45" s="494"/>
      <c r="AG45" s="494"/>
      <c r="AH45" s="494"/>
      <c r="AI45" s="494"/>
      <c r="AJ45" s="488" t="s">
        <v>1527</v>
      </c>
      <c r="AK45" s="494"/>
      <c r="AL45" s="499"/>
      <c r="AM45" s="488" t="s">
        <v>1783</v>
      </c>
      <c r="AO45" s="494"/>
      <c r="AP45" s="494"/>
      <c r="AQ45" s="494"/>
      <c r="AR45" s="494"/>
      <c r="AS45" s="494"/>
      <c r="AT45" s="488" t="s">
        <v>1529</v>
      </c>
      <c r="AU45" s="492">
        <v>4801.0</v>
      </c>
      <c r="AV45" s="492">
        <v>9.0</v>
      </c>
      <c r="AW45" s="492">
        <v>2028.0</v>
      </c>
      <c r="AX45" s="488" t="s">
        <v>1549</v>
      </c>
      <c r="AY45" s="488" t="s">
        <v>1784</v>
      </c>
      <c r="AZ45" s="488" t="s">
        <v>1531</v>
      </c>
    </row>
    <row r="46" hidden="1">
      <c r="A46" s="488" t="s">
        <v>1785</v>
      </c>
      <c r="B46" s="488" t="s">
        <v>1763</v>
      </c>
      <c r="C46" s="488" t="s">
        <v>1513</v>
      </c>
      <c r="D46" s="488" t="s">
        <v>1514</v>
      </c>
      <c r="E46" s="491">
        <v>45838.56597222222</v>
      </c>
      <c r="F46" s="492">
        <v>2980.0</v>
      </c>
      <c r="G46" s="488" t="s">
        <v>1515</v>
      </c>
      <c r="H46" s="492">
        <v>2980.0</v>
      </c>
      <c r="I46" s="488" t="s">
        <v>1515</v>
      </c>
      <c r="J46" s="488" t="s">
        <v>1516</v>
      </c>
      <c r="K46" s="488" t="s">
        <v>1517</v>
      </c>
      <c r="L46" s="488" t="s">
        <v>1764</v>
      </c>
      <c r="M46" s="488" t="s">
        <v>1786</v>
      </c>
      <c r="N46" s="488" t="s">
        <v>1520</v>
      </c>
      <c r="O46" s="488" t="s">
        <v>1521</v>
      </c>
      <c r="P46" s="488" t="s">
        <v>1554</v>
      </c>
      <c r="Q46" s="488" t="s">
        <v>1523</v>
      </c>
      <c r="R46" s="495" t="s">
        <v>1524</v>
      </c>
      <c r="S46" s="494"/>
      <c r="T46" s="494"/>
      <c r="U46" s="488" t="s">
        <v>1787</v>
      </c>
      <c r="AB46" s="488" t="s">
        <v>1767</v>
      </c>
      <c r="AC46" s="496">
        <v>8.01E9</v>
      </c>
      <c r="AD46" s="494"/>
      <c r="AE46" s="494"/>
      <c r="AF46" s="494"/>
      <c r="AG46" s="494"/>
      <c r="AH46" s="494"/>
      <c r="AI46" s="494"/>
      <c r="AJ46" s="488" t="s">
        <v>1527</v>
      </c>
      <c r="AK46" s="498"/>
      <c r="AL46" s="499"/>
      <c r="AM46" s="488" t="s">
        <v>1768</v>
      </c>
      <c r="AO46" s="494"/>
      <c r="AP46" s="494"/>
      <c r="AQ46" s="494"/>
      <c r="AR46" s="494"/>
      <c r="AS46" s="494"/>
      <c r="AT46" s="488" t="s">
        <v>1529</v>
      </c>
      <c r="AU46" s="492">
        <v>7210.0</v>
      </c>
      <c r="AV46" s="492">
        <v>11.0</v>
      </c>
      <c r="AW46" s="492">
        <v>2028.0</v>
      </c>
      <c r="AX46" s="488" t="s">
        <v>1587</v>
      </c>
      <c r="AY46" s="488" t="s">
        <v>1588</v>
      </c>
      <c r="AZ46" s="488" t="s">
        <v>1531</v>
      </c>
    </row>
    <row r="47">
      <c r="A47" s="488" t="s">
        <v>1788</v>
      </c>
      <c r="B47" s="488" t="s">
        <v>1789</v>
      </c>
      <c r="C47" s="488" t="s">
        <v>1513</v>
      </c>
      <c r="D47" s="488" t="s">
        <v>1514</v>
      </c>
      <c r="E47" s="491">
        <v>45838.55763888889</v>
      </c>
      <c r="F47" s="492">
        <v>2980.0</v>
      </c>
      <c r="G47" s="488" t="s">
        <v>1515</v>
      </c>
      <c r="H47" s="492">
        <v>2980.0</v>
      </c>
      <c r="I47" s="488" t="s">
        <v>1515</v>
      </c>
      <c r="J47" s="488" t="s">
        <v>1516</v>
      </c>
      <c r="K47" s="488" t="s">
        <v>1517</v>
      </c>
      <c r="L47" s="488" t="s">
        <v>1790</v>
      </c>
      <c r="M47" s="488" t="s">
        <v>1791</v>
      </c>
      <c r="N47" s="488" t="s">
        <v>1520</v>
      </c>
      <c r="O47" s="488" t="s">
        <v>1521</v>
      </c>
      <c r="P47" s="488" t="s">
        <v>1554</v>
      </c>
      <c r="Q47" s="488" t="s">
        <v>1714</v>
      </c>
      <c r="R47" s="495" t="s">
        <v>1524</v>
      </c>
      <c r="S47" s="494"/>
      <c r="T47" s="494"/>
      <c r="U47" s="488" t="s">
        <v>1792</v>
      </c>
      <c r="V47" s="495" t="s">
        <v>1524</v>
      </c>
      <c r="W47" s="497"/>
      <c r="X47" s="488" t="s">
        <v>1781</v>
      </c>
      <c r="Y47" s="492">
        <v>2980.0</v>
      </c>
      <c r="Z47" s="488" t="s">
        <v>1515</v>
      </c>
      <c r="AA47" s="488" t="s">
        <v>1516</v>
      </c>
      <c r="AB47" s="488" t="s">
        <v>1793</v>
      </c>
      <c r="AC47" s="496">
        <v>9.07E9</v>
      </c>
      <c r="AD47" s="494"/>
      <c r="AE47" s="494"/>
      <c r="AF47" s="494"/>
      <c r="AG47" s="494"/>
      <c r="AH47" s="494"/>
      <c r="AI47" s="494"/>
      <c r="AJ47" s="488" t="s">
        <v>1527</v>
      </c>
      <c r="AK47" s="498"/>
      <c r="AL47" s="499"/>
      <c r="AM47" s="488" t="s">
        <v>1794</v>
      </c>
      <c r="AO47" s="494"/>
      <c r="AP47" s="494"/>
      <c r="AQ47" s="494"/>
      <c r="AR47" s="494"/>
      <c r="AS47" s="494"/>
      <c r="AT47" s="488" t="s">
        <v>1529</v>
      </c>
      <c r="AU47" s="492">
        <v>4509.0</v>
      </c>
      <c r="AV47" s="492">
        <v>4.0</v>
      </c>
      <c r="AW47" s="492">
        <v>2031.0</v>
      </c>
      <c r="AX47" s="488" t="s">
        <v>1587</v>
      </c>
      <c r="AY47" s="488" t="s">
        <v>1571</v>
      </c>
      <c r="AZ47" s="488" t="s">
        <v>1531</v>
      </c>
    </row>
    <row r="48">
      <c r="A48" s="488" t="s">
        <v>1795</v>
      </c>
      <c r="B48" s="488" t="s">
        <v>1789</v>
      </c>
      <c r="C48" s="488" t="s">
        <v>1513</v>
      </c>
      <c r="D48" s="488" t="s">
        <v>1514</v>
      </c>
      <c r="E48" s="491">
        <v>45838.55486111111</v>
      </c>
      <c r="F48" s="492">
        <v>9800.0</v>
      </c>
      <c r="G48" s="488" t="s">
        <v>1515</v>
      </c>
      <c r="H48" s="492">
        <v>9800.0</v>
      </c>
      <c r="I48" s="488" t="s">
        <v>1515</v>
      </c>
      <c r="J48" s="488" t="s">
        <v>1516</v>
      </c>
      <c r="K48" s="488" t="s">
        <v>1517</v>
      </c>
      <c r="L48" s="488" t="s">
        <v>1790</v>
      </c>
      <c r="M48" s="488" t="s">
        <v>1796</v>
      </c>
      <c r="N48" s="488" t="s">
        <v>1520</v>
      </c>
      <c r="O48" s="488" t="s">
        <v>1521</v>
      </c>
      <c r="P48" s="488" t="s">
        <v>1554</v>
      </c>
      <c r="Q48" s="488" t="s">
        <v>1714</v>
      </c>
      <c r="R48" s="495" t="s">
        <v>1524</v>
      </c>
      <c r="S48" s="494"/>
      <c r="T48" s="494"/>
      <c r="U48" s="488" t="s">
        <v>1797</v>
      </c>
      <c r="V48" s="495" t="s">
        <v>1524</v>
      </c>
      <c r="W48" s="497"/>
      <c r="X48" s="488" t="s">
        <v>1781</v>
      </c>
      <c r="Y48" s="492">
        <v>9800.0</v>
      </c>
      <c r="Z48" s="488" t="s">
        <v>1515</v>
      </c>
      <c r="AA48" s="488" t="s">
        <v>1516</v>
      </c>
      <c r="AB48" s="488" t="s">
        <v>1793</v>
      </c>
      <c r="AC48" s="496">
        <v>9.07E9</v>
      </c>
      <c r="AD48" s="494"/>
      <c r="AE48" s="494"/>
      <c r="AF48" s="494"/>
      <c r="AG48" s="494"/>
      <c r="AH48" s="494"/>
      <c r="AI48" s="494"/>
      <c r="AJ48" s="488" t="s">
        <v>1527</v>
      </c>
      <c r="AK48" s="498"/>
      <c r="AL48" s="499"/>
      <c r="AM48" s="488" t="s">
        <v>1794</v>
      </c>
      <c r="AO48" s="494"/>
      <c r="AP48" s="494"/>
      <c r="AQ48" s="494"/>
      <c r="AR48" s="494"/>
      <c r="AS48" s="494"/>
      <c r="AT48" s="488" t="s">
        <v>1529</v>
      </c>
      <c r="AU48" s="492">
        <v>4509.0</v>
      </c>
      <c r="AV48" s="492">
        <v>4.0</v>
      </c>
      <c r="AW48" s="492">
        <v>2031.0</v>
      </c>
      <c r="AX48" s="488" t="s">
        <v>1587</v>
      </c>
      <c r="AY48" s="488" t="s">
        <v>1571</v>
      </c>
      <c r="AZ48" s="488" t="s">
        <v>1531</v>
      </c>
    </row>
    <row r="49">
      <c r="A49" s="488" t="s">
        <v>1798</v>
      </c>
      <c r="B49" s="488" t="s">
        <v>1799</v>
      </c>
      <c r="C49" s="488" t="s">
        <v>1513</v>
      </c>
      <c r="D49" s="488" t="s">
        <v>1514</v>
      </c>
      <c r="E49" s="491">
        <v>45838.54652777778</v>
      </c>
      <c r="F49" s="492">
        <v>2980.0</v>
      </c>
      <c r="G49" s="488" t="s">
        <v>1515</v>
      </c>
      <c r="H49" s="492">
        <v>2980.0</v>
      </c>
      <c r="I49" s="488" t="s">
        <v>1515</v>
      </c>
      <c r="J49" s="488" t="s">
        <v>1516</v>
      </c>
      <c r="K49" s="488" t="s">
        <v>1517</v>
      </c>
      <c r="L49" s="488" t="s">
        <v>1800</v>
      </c>
      <c r="M49" s="488" t="s">
        <v>1801</v>
      </c>
      <c r="N49" s="488" t="s">
        <v>1520</v>
      </c>
      <c r="O49" s="488" t="s">
        <v>1521</v>
      </c>
      <c r="P49" s="488" t="s">
        <v>1522</v>
      </c>
      <c r="Q49" s="488" t="s">
        <v>1714</v>
      </c>
      <c r="R49" s="495" t="s">
        <v>1524</v>
      </c>
      <c r="S49" s="494"/>
      <c r="T49" s="494"/>
      <c r="U49" s="488" t="s">
        <v>1802</v>
      </c>
      <c r="V49" s="495" t="s">
        <v>1524</v>
      </c>
      <c r="W49" s="488" t="s">
        <v>1716</v>
      </c>
      <c r="X49" s="488" t="s">
        <v>1717</v>
      </c>
      <c r="Y49" s="492">
        <v>2980.0</v>
      </c>
      <c r="Z49" s="488" t="s">
        <v>1515</v>
      </c>
      <c r="AA49" s="488" t="s">
        <v>1516</v>
      </c>
      <c r="AB49" s="488" t="s">
        <v>1803</v>
      </c>
      <c r="AC49" s="496">
        <v>9.06E9</v>
      </c>
      <c r="AD49" s="494"/>
      <c r="AE49" s="494"/>
      <c r="AF49" s="494"/>
      <c r="AG49" s="494"/>
      <c r="AH49" s="494"/>
      <c r="AI49" s="494"/>
      <c r="AJ49" s="488" t="s">
        <v>1527</v>
      </c>
      <c r="AK49" s="498"/>
      <c r="AL49" s="499"/>
      <c r="AM49" s="488" t="s">
        <v>1804</v>
      </c>
      <c r="AO49" s="494"/>
      <c r="AP49" s="494"/>
      <c r="AQ49" s="494"/>
      <c r="AR49" s="494"/>
      <c r="AS49" s="494"/>
      <c r="AT49" s="488" t="s">
        <v>1529</v>
      </c>
      <c r="AU49" s="492">
        <v>6971.0</v>
      </c>
      <c r="AV49" s="492">
        <v>11.0</v>
      </c>
      <c r="AW49" s="492">
        <v>2028.0</v>
      </c>
      <c r="AX49" s="488" t="s">
        <v>1539</v>
      </c>
      <c r="AY49" s="488" t="s">
        <v>1805</v>
      </c>
      <c r="AZ49" s="488" t="s">
        <v>1531</v>
      </c>
    </row>
    <row r="50">
      <c r="A50" s="488" t="s">
        <v>1806</v>
      </c>
      <c r="B50" s="488" t="s">
        <v>1799</v>
      </c>
      <c r="C50" s="488" t="s">
        <v>1513</v>
      </c>
      <c r="D50" s="488" t="s">
        <v>1514</v>
      </c>
      <c r="E50" s="491">
        <v>45838.54513888889</v>
      </c>
      <c r="F50" s="492">
        <v>9800.0</v>
      </c>
      <c r="G50" s="488" t="s">
        <v>1515</v>
      </c>
      <c r="H50" s="492">
        <v>9800.0</v>
      </c>
      <c r="I50" s="488" t="s">
        <v>1515</v>
      </c>
      <c r="J50" s="488" t="s">
        <v>1516</v>
      </c>
      <c r="K50" s="488" t="s">
        <v>1517</v>
      </c>
      <c r="L50" s="488" t="s">
        <v>1800</v>
      </c>
      <c r="M50" s="488" t="s">
        <v>1807</v>
      </c>
      <c r="N50" s="488" t="s">
        <v>1520</v>
      </c>
      <c r="O50" s="488" t="s">
        <v>1521</v>
      </c>
      <c r="P50" s="488" t="s">
        <v>1522</v>
      </c>
      <c r="Q50" s="488" t="s">
        <v>1714</v>
      </c>
      <c r="R50" s="495" t="s">
        <v>1524</v>
      </c>
      <c r="S50" s="494"/>
      <c r="T50" s="494"/>
      <c r="U50" s="488" t="s">
        <v>1808</v>
      </c>
      <c r="V50" s="495" t="s">
        <v>1524</v>
      </c>
      <c r="W50" s="488" t="s">
        <v>1716</v>
      </c>
      <c r="X50" s="488" t="s">
        <v>1717</v>
      </c>
      <c r="Y50" s="492">
        <v>9800.0</v>
      </c>
      <c r="Z50" s="488" t="s">
        <v>1515</v>
      </c>
      <c r="AA50" s="488" t="s">
        <v>1516</v>
      </c>
      <c r="AB50" s="488" t="s">
        <v>1803</v>
      </c>
      <c r="AC50" s="496">
        <v>9.06E9</v>
      </c>
      <c r="AD50" s="497"/>
      <c r="AE50" s="497"/>
      <c r="AF50" s="497"/>
      <c r="AG50" s="497"/>
      <c r="AH50" s="497"/>
      <c r="AI50" s="494"/>
      <c r="AJ50" s="488" t="s">
        <v>1527</v>
      </c>
      <c r="AK50" s="498"/>
      <c r="AL50" s="499"/>
      <c r="AM50" s="488" t="s">
        <v>1804</v>
      </c>
      <c r="AO50" s="494"/>
      <c r="AP50" s="494"/>
      <c r="AQ50" s="494"/>
      <c r="AR50" s="494"/>
      <c r="AS50" s="494"/>
      <c r="AT50" s="488" t="s">
        <v>1529</v>
      </c>
      <c r="AU50" s="492">
        <v>6971.0</v>
      </c>
      <c r="AV50" s="492">
        <v>11.0</v>
      </c>
      <c r="AW50" s="492">
        <v>2028.0</v>
      </c>
      <c r="AX50" s="488" t="s">
        <v>1539</v>
      </c>
      <c r="AY50" s="488" t="s">
        <v>1805</v>
      </c>
      <c r="AZ50" s="488" t="s">
        <v>1531</v>
      </c>
    </row>
    <row r="51">
      <c r="A51" s="488" t="s">
        <v>1809</v>
      </c>
      <c r="B51" s="488" t="s">
        <v>1810</v>
      </c>
      <c r="C51" s="488" t="s">
        <v>1513</v>
      </c>
      <c r="D51" s="488" t="s">
        <v>1514</v>
      </c>
      <c r="E51" s="491">
        <v>45838.54236111111</v>
      </c>
      <c r="F51" s="492">
        <v>2980.0</v>
      </c>
      <c r="G51" s="488" t="s">
        <v>1515</v>
      </c>
      <c r="H51" s="492">
        <v>2980.0</v>
      </c>
      <c r="I51" s="488" t="s">
        <v>1515</v>
      </c>
      <c r="J51" s="488" t="s">
        <v>1516</v>
      </c>
      <c r="K51" s="488" t="s">
        <v>1517</v>
      </c>
      <c r="L51" s="488" t="s">
        <v>1811</v>
      </c>
      <c r="M51" s="488" t="s">
        <v>1812</v>
      </c>
      <c r="N51" s="488" t="s">
        <v>1520</v>
      </c>
      <c r="O51" s="488" t="s">
        <v>1521</v>
      </c>
      <c r="P51" s="488" t="s">
        <v>1545</v>
      </c>
      <c r="Q51" s="488" t="s">
        <v>1714</v>
      </c>
      <c r="R51" s="495" t="s">
        <v>1524</v>
      </c>
      <c r="S51" s="494"/>
      <c r="T51" s="494"/>
      <c r="U51" s="488" t="s">
        <v>1813</v>
      </c>
      <c r="V51" s="495" t="s">
        <v>1524</v>
      </c>
      <c r="W51" s="497"/>
      <c r="X51" s="488" t="s">
        <v>1781</v>
      </c>
      <c r="Y51" s="492">
        <v>2980.0</v>
      </c>
      <c r="Z51" s="488" t="s">
        <v>1515</v>
      </c>
      <c r="AA51" s="488" t="s">
        <v>1516</v>
      </c>
      <c r="AB51" s="488" t="s">
        <v>1814</v>
      </c>
      <c r="AC51" s="496">
        <v>9.04E9</v>
      </c>
      <c r="AD51" s="497"/>
      <c r="AE51" s="497"/>
      <c r="AF51" s="497"/>
      <c r="AG51" s="497"/>
      <c r="AH51" s="497"/>
      <c r="AI51" s="494"/>
      <c r="AJ51" s="488" t="s">
        <v>1527</v>
      </c>
      <c r="AK51" s="494"/>
      <c r="AL51" s="499"/>
      <c r="AM51" s="488" t="s">
        <v>1815</v>
      </c>
      <c r="AP51" s="494"/>
      <c r="AQ51" s="494"/>
      <c r="AR51" s="494"/>
      <c r="AS51" s="494"/>
      <c r="AT51" s="488" t="s">
        <v>1558</v>
      </c>
      <c r="AU51" s="492">
        <v>1025.0</v>
      </c>
      <c r="AV51" s="492">
        <v>6.0</v>
      </c>
      <c r="AW51" s="492">
        <v>2030.0</v>
      </c>
      <c r="AX51" s="497"/>
      <c r="AY51" s="497"/>
      <c r="AZ51" s="488" t="s">
        <v>1531</v>
      </c>
    </row>
    <row r="52">
      <c r="A52" s="488" t="s">
        <v>1816</v>
      </c>
      <c r="B52" s="488" t="s">
        <v>1817</v>
      </c>
      <c r="C52" s="488" t="s">
        <v>1513</v>
      </c>
      <c r="D52" s="488" t="s">
        <v>1514</v>
      </c>
      <c r="E52" s="491">
        <v>45838.53680555556</v>
      </c>
      <c r="F52" s="492">
        <v>2980.0</v>
      </c>
      <c r="G52" s="488" t="s">
        <v>1515</v>
      </c>
      <c r="H52" s="492">
        <v>2980.0</v>
      </c>
      <c r="I52" s="488" t="s">
        <v>1515</v>
      </c>
      <c r="J52" s="488" t="s">
        <v>1516</v>
      </c>
      <c r="K52" s="488" t="s">
        <v>1517</v>
      </c>
      <c r="L52" s="488" t="s">
        <v>1818</v>
      </c>
      <c r="M52" s="488" t="s">
        <v>1819</v>
      </c>
      <c r="N52" s="488" t="s">
        <v>1520</v>
      </c>
      <c r="O52" s="488" t="s">
        <v>1521</v>
      </c>
      <c r="P52" s="488" t="s">
        <v>1554</v>
      </c>
      <c r="Q52" s="488" t="s">
        <v>1714</v>
      </c>
      <c r="R52" s="495" t="s">
        <v>1524</v>
      </c>
      <c r="S52" s="494"/>
      <c r="T52" s="494"/>
      <c r="U52" s="488" t="s">
        <v>1820</v>
      </c>
      <c r="V52" s="495" t="s">
        <v>1524</v>
      </c>
      <c r="W52" s="497"/>
      <c r="X52" s="488" t="s">
        <v>1781</v>
      </c>
      <c r="Y52" s="492">
        <v>2980.0</v>
      </c>
      <c r="Z52" s="488" t="s">
        <v>1515</v>
      </c>
      <c r="AA52" s="488" t="s">
        <v>1516</v>
      </c>
      <c r="AB52" s="488" t="s">
        <v>1821</v>
      </c>
      <c r="AC52" s="496">
        <v>9.05E9</v>
      </c>
      <c r="AD52" s="497"/>
      <c r="AE52" s="497"/>
      <c r="AF52" s="497"/>
      <c r="AG52" s="497"/>
      <c r="AH52" s="497"/>
      <c r="AI52" s="494"/>
      <c r="AJ52" s="488" t="s">
        <v>1527</v>
      </c>
      <c r="AK52" s="498"/>
      <c r="AL52" s="499"/>
      <c r="AM52" s="488" t="s">
        <v>1822</v>
      </c>
      <c r="AP52" s="494"/>
      <c r="AQ52" s="494"/>
      <c r="AR52" s="494"/>
      <c r="AS52" s="494"/>
      <c r="AT52" s="488" t="s">
        <v>1558</v>
      </c>
      <c r="AU52" s="492">
        <v>7423.0</v>
      </c>
      <c r="AV52" s="492">
        <v>4.0</v>
      </c>
      <c r="AW52" s="492">
        <v>2028.0</v>
      </c>
      <c r="AX52" s="488" t="s">
        <v>1587</v>
      </c>
      <c r="AY52" s="488" t="s">
        <v>1823</v>
      </c>
      <c r="AZ52" s="488" t="s">
        <v>1531</v>
      </c>
    </row>
    <row r="53">
      <c r="A53" s="488" t="s">
        <v>1824</v>
      </c>
      <c r="B53" s="488" t="s">
        <v>1825</v>
      </c>
      <c r="C53" s="488" t="s">
        <v>1513</v>
      </c>
      <c r="D53" s="488" t="s">
        <v>1514</v>
      </c>
      <c r="E53" s="491">
        <v>45838.524305555555</v>
      </c>
      <c r="F53" s="492">
        <v>2980.0</v>
      </c>
      <c r="G53" s="488" t="s">
        <v>1515</v>
      </c>
      <c r="H53" s="492">
        <v>2980.0</v>
      </c>
      <c r="I53" s="488" t="s">
        <v>1515</v>
      </c>
      <c r="J53" s="488" t="s">
        <v>1516</v>
      </c>
      <c r="K53" s="488" t="s">
        <v>1517</v>
      </c>
      <c r="L53" s="488" t="s">
        <v>1826</v>
      </c>
      <c r="M53" s="488" t="s">
        <v>1827</v>
      </c>
      <c r="N53" s="488" t="s">
        <v>1520</v>
      </c>
      <c r="O53" s="488" t="s">
        <v>1521</v>
      </c>
      <c r="P53" s="488" t="s">
        <v>1554</v>
      </c>
      <c r="Q53" s="488" t="s">
        <v>1714</v>
      </c>
      <c r="R53" s="495" t="s">
        <v>1524</v>
      </c>
      <c r="S53" s="494"/>
      <c r="T53" s="494"/>
      <c r="U53" s="488" t="s">
        <v>1828</v>
      </c>
      <c r="V53" s="495" t="s">
        <v>1524</v>
      </c>
      <c r="W53" s="497"/>
      <c r="X53" s="488" t="s">
        <v>1781</v>
      </c>
      <c r="Y53" s="492">
        <v>2980.0</v>
      </c>
      <c r="Z53" s="488" t="s">
        <v>1515</v>
      </c>
      <c r="AA53" s="488" t="s">
        <v>1516</v>
      </c>
      <c r="AB53" s="488" t="s">
        <v>1829</v>
      </c>
      <c r="AC53" s="496">
        <v>8.05E9</v>
      </c>
      <c r="AD53" s="497"/>
      <c r="AE53" s="497"/>
      <c r="AF53" s="497"/>
      <c r="AG53" s="497"/>
      <c r="AH53" s="497"/>
      <c r="AI53" s="494"/>
      <c r="AJ53" s="488" t="s">
        <v>1527</v>
      </c>
      <c r="AK53" s="498"/>
      <c r="AL53" s="499"/>
      <c r="AM53" s="488" t="s">
        <v>1830</v>
      </c>
      <c r="AP53" s="494"/>
      <c r="AQ53" s="494"/>
      <c r="AR53" s="494"/>
      <c r="AS53" s="494"/>
      <c r="AT53" s="488" t="s">
        <v>1529</v>
      </c>
      <c r="AU53" s="492">
        <v>9595.0</v>
      </c>
      <c r="AV53" s="492">
        <v>6.0</v>
      </c>
      <c r="AW53" s="492">
        <v>2028.0</v>
      </c>
      <c r="AX53" s="488" t="s">
        <v>1634</v>
      </c>
      <c r="AY53" s="488" t="s">
        <v>1831</v>
      </c>
      <c r="AZ53" s="488" t="s">
        <v>1531</v>
      </c>
    </row>
    <row r="54">
      <c r="A54" s="488" t="s">
        <v>1832</v>
      </c>
      <c r="B54" s="488" t="s">
        <v>1833</v>
      </c>
      <c r="C54" s="488" t="s">
        <v>1513</v>
      </c>
      <c r="D54" s="488" t="s">
        <v>1514</v>
      </c>
      <c r="E54" s="491">
        <v>45838.520833333336</v>
      </c>
      <c r="F54" s="492">
        <v>798000.0</v>
      </c>
      <c r="G54" s="488" t="s">
        <v>1515</v>
      </c>
      <c r="H54" s="492">
        <v>798000.0</v>
      </c>
      <c r="I54" s="488" t="s">
        <v>1515</v>
      </c>
      <c r="J54" s="488" t="s">
        <v>1516</v>
      </c>
      <c r="K54" s="488" t="s">
        <v>1517</v>
      </c>
      <c r="L54" s="488" t="s">
        <v>1834</v>
      </c>
      <c r="M54" s="488" t="s">
        <v>1834</v>
      </c>
      <c r="N54" s="488" t="s">
        <v>1520</v>
      </c>
      <c r="O54" s="488" t="s">
        <v>1521</v>
      </c>
      <c r="P54" s="488" t="s">
        <v>1545</v>
      </c>
      <c r="Q54" s="488" t="s">
        <v>1714</v>
      </c>
      <c r="R54" s="495" t="s">
        <v>1524</v>
      </c>
      <c r="S54" s="494"/>
      <c r="T54" s="494"/>
      <c r="U54" s="488" t="s">
        <v>1835</v>
      </c>
      <c r="V54" s="495" t="s">
        <v>1524</v>
      </c>
      <c r="W54" s="488" t="s">
        <v>1716</v>
      </c>
      <c r="X54" s="488" t="s">
        <v>1717</v>
      </c>
      <c r="Y54" s="492">
        <v>798000.0</v>
      </c>
      <c r="Z54" s="488" t="s">
        <v>1515</v>
      </c>
      <c r="AA54" s="488" t="s">
        <v>1516</v>
      </c>
      <c r="AB54" s="488" t="s">
        <v>1836</v>
      </c>
      <c r="AC54" s="496">
        <v>9.06E9</v>
      </c>
      <c r="AD54" s="497"/>
      <c r="AE54" s="497"/>
      <c r="AF54" s="497"/>
      <c r="AG54" s="497"/>
      <c r="AH54" s="497"/>
      <c r="AI54" s="494"/>
      <c r="AJ54" s="488" t="s">
        <v>1527</v>
      </c>
      <c r="AK54" s="498"/>
      <c r="AL54" s="499"/>
      <c r="AM54" s="488" t="s">
        <v>1837</v>
      </c>
      <c r="AO54" s="494"/>
      <c r="AP54" s="494"/>
      <c r="AQ54" s="494"/>
      <c r="AR54" s="494"/>
      <c r="AS54" s="494"/>
      <c r="AT54" s="488" t="s">
        <v>1529</v>
      </c>
      <c r="AU54" s="492">
        <v>1524.0</v>
      </c>
      <c r="AV54" s="492">
        <v>4.0</v>
      </c>
      <c r="AW54" s="492">
        <v>2026.0</v>
      </c>
      <c r="AX54" s="488" t="s">
        <v>1549</v>
      </c>
      <c r="AY54" s="497"/>
      <c r="AZ54" s="488" t="s">
        <v>1531</v>
      </c>
    </row>
    <row r="55">
      <c r="A55" s="488" t="s">
        <v>1838</v>
      </c>
      <c r="B55" s="488" t="s">
        <v>1839</v>
      </c>
      <c r="C55" s="488" t="s">
        <v>1513</v>
      </c>
      <c r="D55" s="488" t="s">
        <v>1514</v>
      </c>
      <c r="E55" s="491">
        <v>45838.51944444444</v>
      </c>
      <c r="F55" s="492">
        <v>9800.0</v>
      </c>
      <c r="G55" s="488" t="s">
        <v>1515</v>
      </c>
      <c r="H55" s="492">
        <v>9800.0</v>
      </c>
      <c r="I55" s="488" t="s">
        <v>1515</v>
      </c>
      <c r="J55" s="488" t="s">
        <v>1516</v>
      </c>
      <c r="K55" s="488" t="s">
        <v>1517</v>
      </c>
      <c r="L55" s="488" t="s">
        <v>1840</v>
      </c>
      <c r="M55" s="488" t="s">
        <v>1841</v>
      </c>
      <c r="N55" s="488" t="s">
        <v>1520</v>
      </c>
      <c r="O55" s="488" t="s">
        <v>1521</v>
      </c>
      <c r="P55" s="488" t="s">
        <v>1724</v>
      </c>
      <c r="Q55" s="488" t="s">
        <v>1714</v>
      </c>
      <c r="R55" s="495" t="s">
        <v>1524</v>
      </c>
      <c r="S55" s="494"/>
      <c r="T55" s="494"/>
      <c r="U55" s="488" t="s">
        <v>1842</v>
      </c>
      <c r="V55" s="495" t="s">
        <v>1524</v>
      </c>
      <c r="W55" s="497"/>
      <c r="X55" s="488" t="s">
        <v>1781</v>
      </c>
      <c r="Y55" s="492">
        <v>9800.0</v>
      </c>
      <c r="Z55" s="488" t="s">
        <v>1515</v>
      </c>
      <c r="AA55" s="488" t="s">
        <v>1516</v>
      </c>
      <c r="AB55" s="488" t="s">
        <v>1843</v>
      </c>
      <c r="AC55" s="496">
        <v>9.09E9</v>
      </c>
      <c r="AD55" s="497"/>
      <c r="AE55" s="497"/>
      <c r="AF55" s="497"/>
      <c r="AG55" s="497"/>
      <c r="AH55" s="497"/>
      <c r="AI55" s="494"/>
      <c r="AJ55" s="488" t="s">
        <v>1527</v>
      </c>
      <c r="AK55" s="498"/>
      <c r="AL55" s="499"/>
      <c r="AM55" s="488" t="s">
        <v>1844</v>
      </c>
      <c r="AO55" s="494"/>
      <c r="AP55" s="494"/>
      <c r="AQ55" s="494"/>
      <c r="AR55" s="494"/>
      <c r="AS55" s="494"/>
      <c r="AT55" s="488" t="s">
        <v>1529</v>
      </c>
      <c r="AU55" s="492">
        <v>1007.0</v>
      </c>
      <c r="AV55" s="492">
        <v>1.0</v>
      </c>
      <c r="AW55" s="492">
        <v>2029.0</v>
      </c>
      <c r="AX55" s="488" t="s">
        <v>1728</v>
      </c>
      <c r="AY55" s="488" t="s">
        <v>1729</v>
      </c>
      <c r="AZ55" s="488" t="s">
        <v>1531</v>
      </c>
    </row>
    <row r="56">
      <c r="A56" s="488" t="s">
        <v>1845</v>
      </c>
      <c r="B56" s="488" t="s">
        <v>1846</v>
      </c>
      <c r="C56" s="488" t="s">
        <v>1513</v>
      </c>
      <c r="D56" s="488" t="s">
        <v>1514</v>
      </c>
      <c r="E56" s="491">
        <v>45838.50347222222</v>
      </c>
      <c r="F56" s="492">
        <v>9800.0</v>
      </c>
      <c r="G56" s="488" t="s">
        <v>1515</v>
      </c>
      <c r="H56" s="492">
        <v>9800.0</v>
      </c>
      <c r="I56" s="488" t="s">
        <v>1515</v>
      </c>
      <c r="J56" s="488" t="s">
        <v>1516</v>
      </c>
      <c r="K56" s="488" t="s">
        <v>1517</v>
      </c>
      <c r="L56" s="488" t="s">
        <v>1847</v>
      </c>
      <c r="M56" s="488" t="s">
        <v>1848</v>
      </c>
      <c r="N56" s="488" t="s">
        <v>1520</v>
      </c>
      <c r="O56" s="488" t="s">
        <v>1521</v>
      </c>
      <c r="P56" s="488" t="s">
        <v>1554</v>
      </c>
      <c r="Q56" s="488" t="s">
        <v>1714</v>
      </c>
      <c r="R56" s="495" t="s">
        <v>1524</v>
      </c>
      <c r="S56" s="494"/>
      <c r="T56" s="494"/>
      <c r="U56" s="488" t="s">
        <v>1849</v>
      </c>
      <c r="V56" s="495" t="s">
        <v>1524</v>
      </c>
      <c r="W56" s="497"/>
      <c r="X56" s="488" t="s">
        <v>1781</v>
      </c>
      <c r="Y56" s="492">
        <v>9800.0</v>
      </c>
      <c r="Z56" s="488" t="s">
        <v>1515</v>
      </c>
      <c r="AA56" s="488" t="s">
        <v>1516</v>
      </c>
      <c r="AB56" s="488" t="s">
        <v>1850</v>
      </c>
      <c r="AC56" s="496">
        <v>7.04E9</v>
      </c>
      <c r="AD56" s="494"/>
      <c r="AE56" s="494"/>
      <c r="AF56" s="494"/>
      <c r="AG56" s="494"/>
      <c r="AH56" s="494"/>
      <c r="AI56" s="494"/>
      <c r="AJ56" s="488" t="s">
        <v>1527</v>
      </c>
      <c r="AK56" s="498"/>
      <c r="AL56" s="499"/>
      <c r="AM56" s="488" t="s">
        <v>1851</v>
      </c>
      <c r="AO56" s="494"/>
      <c r="AP56" s="494"/>
      <c r="AQ56" s="494"/>
      <c r="AR56" s="494"/>
      <c r="AS56" s="494"/>
      <c r="AT56" s="488" t="s">
        <v>1529</v>
      </c>
      <c r="AU56" s="492">
        <v>7289.0</v>
      </c>
      <c r="AV56" s="492">
        <v>3.0</v>
      </c>
      <c r="AW56" s="492">
        <v>2026.0</v>
      </c>
      <c r="AX56" s="488" t="s">
        <v>1587</v>
      </c>
      <c r="AY56" s="488" t="s">
        <v>1852</v>
      </c>
      <c r="AZ56" s="488" t="s">
        <v>1531</v>
      </c>
    </row>
    <row r="57" hidden="1">
      <c r="A57" s="488" t="s">
        <v>1853</v>
      </c>
      <c r="B57" s="488" t="s">
        <v>1854</v>
      </c>
      <c r="C57" s="488" t="s">
        <v>1513</v>
      </c>
      <c r="D57" s="488" t="s">
        <v>1514</v>
      </c>
      <c r="E57" s="491">
        <v>45838.50069444445</v>
      </c>
      <c r="F57" s="492">
        <v>2980.0</v>
      </c>
      <c r="G57" s="488" t="s">
        <v>1515</v>
      </c>
      <c r="H57" s="492">
        <v>2980.0</v>
      </c>
      <c r="I57" s="488" t="s">
        <v>1515</v>
      </c>
      <c r="J57" s="488" t="s">
        <v>1516</v>
      </c>
      <c r="K57" s="488" t="s">
        <v>1517</v>
      </c>
      <c r="L57" s="488" t="s">
        <v>1855</v>
      </c>
      <c r="M57" s="488" t="s">
        <v>1856</v>
      </c>
      <c r="N57" s="488" t="s">
        <v>1520</v>
      </c>
      <c r="O57" s="488" t="s">
        <v>1521</v>
      </c>
      <c r="P57" s="488" t="s">
        <v>1522</v>
      </c>
      <c r="Q57" s="488" t="s">
        <v>1523</v>
      </c>
      <c r="R57" s="495" t="s">
        <v>1524</v>
      </c>
      <c r="S57" s="494"/>
      <c r="T57" s="494"/>
      <c r="U57" s="488" t="s">
        <v>1857</v>
      </c>
      <c r="AB57" s="488" t="s">
        <v>1858</v>
      </c>
      <c r="AC57" s="496">
        <v>7.04E9</v>
      </c>
      <c r="AD57" s="494"/>
      <c r="AE57" s="494"/>
      <c r="AF57" s="494"/>
      <c r="AG57" s="494"/>
      <c r="AH57" s="494"/>
      <c r="AI57" s="494"/>
      <c r="AJ57" s="488" t="s">
        <v>1527</v>
      </c>
      <c r="AK57" s="498"/>
      <c r="AL57" s="499"/>
      <c r="AM57" s="488" t="s">
        <v>1859</v>
      </c>
      <c r="AO57" s="494"/>
      <c r="AP57" s="494"/>
      <c r="AQ57" s="494"/>
      <c r="AR57" s="494"/>
      <c r="AS57" s="494"/>
      <c r="AT57" s="488" t="s">
        <v>1529</v>
      </c>
      <c r="AU57" s="492">
        <v>6932.0</v>
      </c>
      <c r="AV57" s="492">
        <v>3.0</v>
      </c>
      <c r="AW57" s="492">
        <v>2030.0</v>
      </c>
      <c r="AX57" s="488" t="s">
        <v>1634</v>
      </c>
      <c r="AY57" s="488" t="s">
        <v>1540</v>
      </c>
      <c r="AZ57" s="488" t="s">
        <v>1531</v>
      </c>
    </row>
    <row r="58" hidden="1">
      <c r="A58" s="488" t="s">
        <v>1860</v>
      </c>
      <c r="B58" s="488" t="s">
        <v>1861</v>
      </c>
      <c r="C58" s="488" t="s">
        <v>1513</v>
      </c>
      <c r="D58" s="488" t="s">
        <v>1514</v>
      </c>
      <c r="E58" s="491">
        <v>45838.50069444445</v>
      </c>
      <c r="F58" s="492">
        <v>2980.0</v>
      </c>
      <c r="G58" s="488" t="s">
        <v>1515</v>
      </c>
      <c r="H58" s="492">
        <v>2980.0</v>
      </c>
      <c r="I58" s="488" t="s">
        <v>1515</v>
      </c>
      <c r="J58" s="488" t="s">
        <v>1516</v>
      </c>
      <c r="K58" s="488" t="s">
        <v>1517</v>
      </c>
      <c r="L58" s="488" t="s">
        <v>1862</v>
      </c>
      <c r="M58" s="488" t="s">
        <v>1863</v>
      </c>
      <c r="N58" s="488" t="s">
        <v>1520</v>
      </c>
      <c r="O58" s="488" t="s">
        <v>1521</v>
      </c>
      <c r="P58" s="488" t="s">
        <v>1522</v>
      </c>
      <c r="Q58" s="488" t="s">
        <v>1523</v>
      </c>
      <c r="R58" s="495" t="s">
        <v>1524</v>
      </c>
      <c r="S58" s="494"/>
      <c r="T58" s="494"/>
      <c r="U58" s="488" t="s">
        <v>1864</v>
      </c>
      <c r="AB58" s="488" t="s">
        <v>1865</v>
      </c>
      <c r="AC58" s="496">
        <v>9.1E9</v>
      </c>
      <c r="AD58" s="494"/>
      <c r="AE58" s="494"/>
      <c r="AF58" s="494"/>
      <c r="AG58" s="494"/>
      <c r="AH58" s="494"/>
      <c r="AI58" s="494"/>
      <c r="AJ58" s="488" t="s">
        <v>1527</v>
      </c>
      <c r="AK58" s="498"/>
      <c r="AL58" s="499"/>
      <c r="AM58" s="488" t="s">
        <v>1866</v>
      </c>
      <c r="AP58" s="494"/>
      <c r="AQ58" s="494"/>
      <c r="AR58" s="494"/>
      <c r="AS58" s="494"/>
      <c r="AT58" s="488" t="s">
        <v>1529</v>
      </c>
      <c r="AU58" s="492">
        <v>57.0</v>
      </c>
      <c r="AV58" s="492">
        <v>2.0</v>
      </c>
      <c r="AW58" s="492">
        <v>2032.0</v>
      </c>
      <c r="AX58" s="488" t="s">
        <v>1867</v>
      </c>
      <c r="AY58" s="488" t="s">
        <v>1868</v>
      </c>
      <c r="AZ58" s="488" t="s">
        <v>1531</v>
      </c>
    </row>
    <row r="59" hidden="1">
      <c r="A59" s="488" t="s">
        <v>1869</v>
      </c>
      <c r="B59" s="488" t="s">
        <v>1870</v>
      </c>
      <c r="C59" s="488" t="s">
        <v>1513</v>
      </c>
      <c r="D59" s="488" t="s">
        <v>1514</v>
      </c>
      <c r="E59" s="491">
        <v>45838.49652777778</v>
      </c>
      <c r="F59" s="492">
        <v>2980.0</v>
      </c>
      <c r="G59" s="488" t="s">
        <v>1515</v>
      </c>
      <c r="H59" s="492">
        <v>2980.0</v>
      </c>
      <c r="I59" s="488" t="s">
        <v>1515</v>
      </c>
      <c r="J59" s="488" t="s">
        <v>1516</v>
      </c>
      <c r="K59" s="488" t="s">
        <v>1517</v>
      </c>
      <c r="L59" s="488" t="s">
        <v>1871</v>
      </c>
      <c r="M59" s="488" t="s">
        <v>1872</v>
      </c>
      <c r="N59" s="488" t="s">
        <v>1520</v>
      </c>
      <c r="O59" s="488" t="s">
        <v>1521</v>
      </c>
      <c r="P59" s="488" t="s">
        <v>1545</v>
      </c>
      <c r="Q59" s="488" t="s">
        <v>1523</v>
      </c>
      <c r="R59" s="495" t="s">
        <v>1524</v>
      </c>
      <c r="S59" s="494"/>
      <c r="T59" s="494"/>
      <c r="U59" s="488" t="s">
        <v>1873</v>
      </c>
      <c r="AB59" s="488" t="s">
        <v>1874</v>
      </c>
      <c r="AC59" s="496">
        <v>8.07E9</v>
      </c>
      <c r="AD59" s="497"/>
      <c r="AE59" s="497"/>
      <c r="AF59" s="497"/>
      <c r="AG59" s="497"/>
      <c r="AH59" s="497"/>
      <c r="AI59" s="494"/>
      <c r="AJ59" s="488" t="s">
        <v>1527</v>
      </c>
      <c r="AK59" s="498"/>
      <c r="AL59" s="499"/>
      <c r="AM59" s="488" t="s">
        <v>1875</v>
      </c>
      <c r="AO59" s="494"/>
      <c r="AP59" s="494"/>
      <c r="AQ59" s="494"/>
      <c r="AR59" s="494"/>
      <c r="AS59" s="494"/>
      <c r="AT59" s="488" t="s">
        <v>1558</v>
      </c>
      <c r="AU59" s="492">
        <v>1070.0</v>
      </c>
      <c r="AV59" s="492">
        <v>10.0</v>
      </c>
      <c r="AW59" s="492">
        <v>2025.0</v>
      </c>
      <c r="AX59" s="497"/>
      <c r="AY59" s="497"/>
      <c r="AZ59" s="488" t="s">
        <v>1531</v>
      </c>
    </row>
    <row r="60">
      <c r="A60" s="488" t="s">
        <v>1876</v>
      </c>
      <c r="B60" s="488" t="s">
        <v>1877</v>
      </c>
      <c r="C60" s="488" t="s">
        <v>1513</v>
      </c>
      <c r="D60" s="488" t="s">
        <v>1514</v>
      </c>
      <c r="E60" s="491">
        <v>45838.493055555555</v>
      </c>
      <c r="F60" s="492">
        <v>9800.0</v>
      </c>
      <c r="G60" s="488" t="s">
        <v>1515</v>
      </c>
      <c r="H60" s="492">
        <v>9800.0</v>
      </c>
      <c r="I60" s="488" t="s">
        <v>1515</v>
      </c>
      <c r="J60" s="488" t="s">
        <v>1516</v>
      </c>
      <c r="K60" s="488" t="s">
        <v>1517</v>
      </c>
      <c r="L60" s="488" t="s">
        <v>1878</v>
      </c>
      <c r="M60" s="488" t="s">
        <v>1879</v>
      </c>
      <c r="N60" s="488" t="s">
        <v>1520</v>
      </c>
      <c r="O60" s="488" t="s">
        <v>1521</v>
      </c>
      <c r="P60" s="488" t="s">
        <v>1554</v>
      </c>
      <c r="Q60" s="488" t="s">
        <v>1714</v>
      </c>
      <c r="R60" s="495" t="s">
        <v>1524</v>
      </c>
      <c r="S60" s="494"/>
      <c r="T60" s="494"/>
      <c r="U60" s="488" t="s">
        <v>1880</v>
      </c>
      <c r="V60" s="495" t="s">
        <v>1524</v>
      </c>
      <c r="W60" s="497"/>
      <c r="X60" s="488" t="s">
        <v>1781</v>
      </c>
      <c r="Y60" s="492">
        <v>9800.0</v>
      </c>
      <c r="Z60" s="488" t="s">
        <v>1515</v>
      </c>
      <c r="AA60" s="488" t="s">
        <v>1516</v>
      </c>
      <c r="AB60" s="488" t="s">
        <v>1881</v>
      </c>
      <c r="AC60" s="496">
        <v>9.07E9</v>
      </c>
      <c r="AD60" s="497"/>
      <c r="AE60" s="497"/>
      <c r="AF60" s="497"/>
      <c r="AG60" s="497"/>
      <c r="AH60" s="497"/>
      <c r="AI60" s="494"/>
      <c r="AJ60" s="488" t="s">
        <v>1527</v>
      </c>
      <c r="AK60" s="498"/>
      <c r="AL60" s="499"/>
      <c r="AM60" s="488" t="s">
        <v>1882</v>
      </c>
      <c r="AO60" s="494"/>
      <c r="AP60" s="494"/>
      <c r="AQ60" s="494"/>
      <c r="AR60" s="494"/>
      <c r="AS60" s="494"/>
      <c r="AT60" s="488" t="s">
        <v>1529</v>
      </c>
      <c r="AU60" s="492">
        <v>1257.0</v>
      </c>
      <c r="AV60" s="492">
        <v>6.0</v>
      </c>
      <c r="AW60" s="492">
        <v>2027.0</v>
      </c>
      <c r="AX60" s="488" t="s">
        <v>1587</v>
      </c>
      <c r="AY60" s="488" t="s">
        <v>1588</v>
      </c>
      <c r="AZ60" s="488" t="s">
        <v>1531</v>
      </c>
    </row>
    <row r="61" hidden="1">
      <c r="A61" s="488" t="s">
        <v>1883</v>
      </c>
      <c r="B61" s="488" t="s">
        <v>1884</v>
      </c>
      <c r="C61" s="488" t="s">
        <v>1513</v>
      </c>
      <c r="D61" s="488" t="s">
        <v>1514</v>
      </c>
      <c r="E61" s="491">
        <v>45838.47777777778</v>
      </c>
      <c r="F61" s="492">
        <v>2980.0</v>
      </c>
      <c r="G61" s="488" t="s">
        <v>1515</v>
      </c>
      <c r="H61" s="492">
        <v>2980.0</v>
      </c>
      <c r="I61" s="488" t="s">
        <v>1515</v>
      </c>
      <c r="J61" s="488" t="s">
        <v>1516</v>
      </c>
      <c r="K61" s="488" t="s">
        <v>1517</v>
      </c>
      <c r="L61" s="488" t="s">
        <v>1885</v>
      </c>
      <c r="M61" s="488" t="s">
        <v>1886</v>
      </c>
      <c r="N61" s="488" t="s">
        <v>1520</v>
      </c>
      <c r="O61" s="488" t="s">
        <v>1521</v>
      </c>
      <c r="P61" s="488" t="s">
        <v>1724</v>
      </c>
      <c r="Q61" s="488" t="s">
        <v>1523</v>
      </c>
      <c r="R61" s="495" t="s">
        <v>1524</v>
      </c>
      <c r="S61" s="494"/>
      <c r="T61" s="494"/>
      <c r="U61" s="488" t="s">
        <v>1887</v>
      </c>
      <c r="AB61" s="488" t="s">
        <v>1888</v>
      </c>
      <c r="AC61" s="496">
        <v>9.02E9</v>
      </c>
      <c r="AD61" s="497"/>
      <c r="AE61" s="497"/>
      <c r="AF61" s="497"/>
      <c r="AG61" s="497"/>
      <c r="AH61" s="497"/>
      <c r="AI61" s="494"/>
      <c r="AJ61" s="488" t="s">
        <v>1527</v>
      </c>
      <c r="AK61" s="498"/>
      <c r="AL61" s="499"/>
      <c r="AM61" s="488" t="s">
        <v>1889</v>
      </c>
      <c r="AO61" s="497"/>
      <c r="AP61" s="494"/>
      <c r="AQ61" s="494"/>
      <c r="AR61" s="494"/>
      <c r="AS61" s="494"/>
      <c r="AT61" s="488" t="s">
        <v>1529</v>
      </c>
      <c r="AU61" s="492">
        <v>3026.0</v>
      </c>
      <c r="AV61" s="492">
        <v>1.0</v>
      </c>
      <c r="AW61" s="492">
        <v>2027.0</v>
      </c>
      <c r="AX61" s="488" t="s">
        <v>1728</v>
      </c>
      <c r="AY61" s="488" t="s">
        <v>1729</v>
      </c>
      <c r="AZ61" s="488" t="s">
        <v>1531</v>
      </c>
    </row>
    <row r="62" hidden="1">
      <c r="A62" s="488" t="s">
        <v>1890</v>
      </c>
      <c r="B62" s="488" t="s">
        <v>1891</v>
      </c>
      <c r="C62" s="488" t="s">
        <v>1513</v>
      </c>
      <c r="D62" s="488" t="s">
        <v>1514</v>
      </c>
      <c r="E62" s="491">
        <v>45838.46666666667</v>
      </c>
      <c r="F62" s="492">
        <v>2980.0</v>
      </c>
      <c r="G62" s="488" t="s">
        <v>1515</v>
      </c>
      <c r="H62" s="492">
        <v>2980.0</v>
      </c>
      <c r="I62" s="488" t="s">
        <v>1515</v>
      </c>
      <c r="J62" s="488" t="s">
        <v>1516</v>
      </c>
      <c r="K62" s="488" t="s">
        <v>1517</v>
      </c>
      <c r="L62" s="488" t="s">
        <v>1892</v>
      </c>
      <c r="M62" s="488" t="s">
        <v>1893</v>
      </c>
      <c r="N62" s="488" t="s">
        <v>1520</v>
      </c>
      <c r="O62" s="488" t="s">
        <v>1521</v>
      </c>
      <c r="P62" s="488" t="s">
        <v>1554</v>
      </c>
      <c r="Q62" s="488" t="s">
        <v>1523</v>
      </c>
      <c r="R62" s="495" t="s">
        <v>1524</v>
      </c>
      <c r="S62" s="494"/>
      <c r="T62" s="494"/>
      <c r="U62" s="488" t="s">
        <v>1894</v>
      </c>
      <c r="AB62" s="488" t="s">
        <v>1895</v>
      </c>
      <c r="AC62" s="496">
        <v>8.01E9</v>
      </c>
      <c r="AD62" s="497"/>
      <c r="AE62" s="497"/>
      <c r="AF62" s="497"/>
      <c r="AG62" s="497"/>
      <c r="AH62" s="497"/>
      <c r="AI62" s="494"/>
      <c r="AJ62" s="488" t="s">
        <v>1527</v>
      </c>
      <c r="AK62" s="498"/>
      <c r="AL62" s="499"/>
      <c r="AM62" s="488" t="s">
        <v>1896</v>
      </c>
      <c r="AO62" s="494"/>
      <c r="AP62" s="494"/>
      <c r="AQ62" s="494"/>
      <c r="AR62" s="494"/>
      <c r="AS62" s="494"/>
      <c r="AT62" s="488" t="s">
        <v>1529</v>
      </c>
      <c r="AU62" s="492">
        <v>7484.0</v>
      </c>
      <c r="AV62" s="492">
        <v>7.0</v>
      </c>
      <c r="AW62" s="492">
        <v>2026.0</v>
      </c>
      <c r="AX62" s="488" t="s">
        <v>1587</v>
      </c>
      <c r="AY62" s="488" t="s">
        <v>1608</v>
      </c>
      <c r="AZ62" s="488" t="s">
        <v>1531</v>
      </c>
    </row>
    <row r="63" hidden="1">
      <c r="A63" s="488" t="s">
        <v>1897</v>
      </c>
      <c r="B63" s="488" t="s">
        <v>1898</v>
      </c>
      <c r="C63" s="488" t="s">
        <v>1513</v>
      </c>
      <c r="D63" s="488" t="s">
        <v>1514</v>
      </c>
      <c r="E63" s="491">
        <v>45838.46041666667</v>
      </c>
      <c r="F63" s="492">
        <v>2980.0</v>
      </c>
      <c r="G63" s="488" t="s">
        <v>1515</v>
      </c>
      <c r="H63" s="492">
        <v>2980.0</v>
      </c>
      <c r="I63" s="488" t="s">
        <v>1515</v>
      </c>
      <c r="J63" s="488" t="s">
        <v>1516</v>
      </c>
      <c r="K63" s="488" t="s">
        <v>1517</v>
      </c>
      <c r="L63" s="488" t="s">
        <v>1899</v>
      </c>
      <c r="M63" s="488" t="s">
        <v>1900</v>
      </c>
      <c r="N63" s="488" t="s">
        <v>1520</v>
      </c>
      <c r="O63" s="488" t="s">
        <v>1521</v>
      </c>
      <c r="P63" s="488" t="s">
        <v>1554</v>
      </c>
      <c r="Q63" s="488" t="s">
        <v>1523</v>
      </c>
      <c r="R63" s="495" t="s">
        <v>1524</v>
      </c>
      <c r="S63" s="494"/>
      <c r="T63" s="494"/>
      <c r="U63" s="488" t="s">
        <v>1901</v>
      </c>
      <c r="AB63" s="488" t="s">
        <v>1902</v>
      </c>
      <c r="AC63" s="496">
        <v>7.04E9</v>
      </c>
      <c r="AD63" s="497"/>
      <c r="AE63" s="497"/>
      <c r="AF63" s="497"/>
      <c r="AG63" s="497"/>
      <c r="AH63" s="497"/>
      <c r="AI63" s="494"/>
      <c r="AJ63" s="488" t="s">
        <v>1527</v>
      </c>
      <c r="AK63" s="498"/>
      <c r="AL63" s="499"/>
      <c r="AM63" s="488" t="s">
        <v>1903</v>
      </c>
      <c r="AO63" s="494"/>
      <c r="AP63" s="494"/>
      <c r="AQ63" s="494"/>
      <c r="AR63" s="494"/>
      <c r="AS63" s="494"/>
      <c r="AT63" s="488" t="s">
        <v>1529</v>
      </c>
      <c r="AU63" s="492">
        <v>4019.0</v>
      </c>
      <c r="AV63" s="492">
        <v>7.0</v>
      </c>
      <c r="AW63" s="492">
        <v>2028.0</v>
      </c>
      <c r="AX63" s="488" t="s">
        <v>1587</v>
      </c>
      <c r="AY63" s="488" t="s">
        <v>1904</v>
      </c>
      <c r="AZ63" s="488" t="s">
        <v>1531</v>
      </c>
    </row>
    <row r="64" hidden="1">
      <c r="A64" s="488" t="s">
        <v>1905</v>
      </c>
      <c r="B64" s="488" t="s">
        <v>1906</v>
      </c>
      <c r="C64" s="488" t="s">
        <v>1513</v>
      </c>
      <c r="D64" s="488" t="s">
        <v>1514</v>
      </c>
      <c r="E64" s="491">
        <v>45838.45416666667</v>
      </c>
      <c r="F64" s="492">
        <v>152742.0</v>
      </c>
      <c r="G64" s="488" t="s">
        <v>1515</v>
      </c>
      <c r="H64" s="492">
        <v>152742.0</v>
      </c>
      <c r="I64" s="488" t="s">
        <v>1515</v>
      </c>
      <c r="J64" s="488" t="s">
        <v>1516</v>
      </c>
      <c r="K64" s="488" t="s">
        <v>1517</v>
      </c>
      <c r="L64" s="488" t="s">
        <v>1907</v>
      </c>
      <c r="M64" s="488" t="s">
        <v>1907</v>
      </c>
      <c r="N64" s="488" t="s">
        <v>1520</v>
      </c>
      <c r="O64" s="488" t="s">
        <v>1521</v>
      </c>
      <c r="P64" s="488" t="s">
        <v>1554</v>
      </c>
      <c r="Q64" s="488" t="s">
        <v>1523</v>
      </c>
      <c r="R64" s="495" t="s">
        <v>1524</v>
      </c>
      <c r="S64" s="494"/>
      <c r="T64" s="494"/>
      <c r="U64" s="488" t="s">
        <v>1908</v>
      </c>
      <c r="AB64" s="488" t="s">
        <v>463</v>
      </c>
      <c r="AC64" s="496">
        <v>9.01E9</v>
      </c>
      <c r="AD64" s="497"/>
      <c r="AE64" s="497"/>
      <c r="AF64" s="497"/>
      <c r="AG64" s="497"/>
      <c r="AH64" s="497"/>
      <c r="AI64" s="494"/>
      <c r="AJ64" s="488" t="s">
        <v>1527</v>
      </c>
      <c r="AK64" s="498"/>
      <c r="AL64" s="499"/>
      <c r="AM64" s="488" t="s">
        <v>1909</v>
      </c>
      <c r="AO64" s="494"/>
      <c r="AP64" s="494"/>
      <c r="AQ64" s="494"/>
      <c r="AR64" s="494"/>
      <c r="AS64" s="494"/>
      <c r="AT64" s="488" t="s">
        <v>1529</v>
      </c>
      <c r="AU64" s="492">
        <v>6332.0</v>
      </c>
      <c r="AV64" s="492">
        <v>1.0</v>
      </c>
      <c r="AW64" s="492">
        <v>2026.0</v>
      </c>
      <c r="AX64" s="488" t="s">
        <v>1587</v>
      </c>
      <c r="AY64" s="488" t="s">
        <v>1588</v>
      </c>
      <c r="AZ64" s="488" t="s">
        <v>1531</v>
      </c>
    </row>
    <row r="65" hidden="1">
      <c r="A65" s="488" t="s">
        <v>1910</v>
      </c>
      <c r="B65" s="488" t="s">
        <v>1911</v>
      </c>
      <c r="C65" s="488" t="s">
        <v>1513</v>
      </c>
      <c r="D65" s="488" t="s">
        <v>1514</v>
      </c>
      <c r="E65" s="491">
        <v>45838.45277777778</v>
      </c>
      <c r="F65" s="492">
        <v>9800.0</v>
      </c>
      <c r="G65" s="488" t="s">
        <v>1515</v>
      </c>
      <c r="H65" s="492">
        <v>9800.0</v>
      </c>
      <c r="I65" s="488" t="s">
        <v>1515</v>
      </c>
      <c r="J65" s="488" t="s">
        <v>1516</v>
      </c>
      <c r="K65" s="488" t="s">
        <v>1517</v>
      </c>
      <c r="L65" s="488" t="s">
        <v>1912</v>
      </c>
      <c r="M65" s="488" t="s">
        <v>1913</v>
      </c>
      <c r="N65" s="488" t="s">
        <v>1520</v>
      </c>
      <c r="O65" s="488" t="s">
        <v>1521</v>
      </c>
      <c r="P65" s="488" t="s">
        <v>1554</v>
      </c>
      <c r="Q65" s="488" t="s">
        <v>1523</v>
      </c>
      <c r="R65" s="495" t="s">
        <v>1524</v>
      </c>
      <c r="S65" s="494"/>
      <c r="T65" s="494"/>
      <c r="U65" s="488" t="s">
        <v>1914</v>
      </c>
      <c r="AB65" s="488" t="s">
        <v>1915</v>
      </c>
      <c r="AC65" s="496">
        <v>8.02E9</v>
      </c>
      <c r="AD65" s="497"/>
      <c r="AE65" s="497"/>
      <c r="AF65" s="497"/>
      <c r="AG65" s="497"/>
      <c r="AH65" s="497"/>
      <c r="AI65" s="494"/>
      <c r="AJ65" s="488" t="s">
        <v>1527</v>
      </c>
      <c r="AK65" s="498"/>
      <c r="AL65" s="499"/>
      <c r="AM65" s="488" t="s">
        <v>1916</v>
      </c>
      <c r="AO65" s="494"/>
      <c r="AP65" s="494"/>
      <c r="AQ65" s="494"/>
      <c r="AR65" s="494"/>
      <c r="AS65" s="494"/>
      <c r="AT65" s="488" t="s">
        <v>1529</v>
      </c>
      <c r="AU65" s="492">
        <v>7828.0</v>
      </c>
      <c r="AV65" s="492">
        <v>8.0</v>
      </c>
      <c r="AW65" s="492">
        <v>2026.0</v>
      </c>
      <c r="AX65" s="488" t="s">
        <v>1634</v>
      </c>
      <c r="AY65" s="488" t="s">
        <v>1917</v>
      </c>
      <c r="AZ65" s="488" t="s">
        <v>1531</v>
      </c>
    </row>
    <row r="66" hidden="1">
      <c r="A66" s="488" t="s">
        <v>1918</v>
      </c>
      <c r="B66" s="488" t="s">
        <v>1919</v>
      </c>
      <c r="C66" s="488" t="s">
        <v>1513</v>
      </c>
      <c r="D66" s="488" t="s">
        <v>1514</v>
      </c>
      <c r="E66" s="491">
        <v>45838.44375</v>
      </c>
      <c r="F66" s="492">
        <v>2980.0</v>
      </c>
      <c r="G66" s="488" t="s">
        <v>1515</v>
      </c>
      <c r="H66" s="492">
        <v>2980.0</v>
      </c>
      <c r="I66" s="488" t="s">
        <v>1515</v>
      </c>
      <c r="J66" s="488" t="s">
        <v>1516</v>
      </c>
      <c r="K66" s="488" t="s">
        <v>1517</v>
      </c>
      <c r="L66" s="488" t="s">
        <v>1920</v>
      </c>
      <c r="M66" s="488" t="s">
        <v>1921</v>
      </c>
      <c r="N66" s="488" t="s">
        <v>1520</v>
      </c>
      <c r="O66" s="488" t="s">
        <v>1521</v>
      </c>
      <c r="P66" s="488" t="s">
        <v>1554</v>
      </c>
      <c r="Q66" s="488" t="s">
        <v>1523</v>
      </c>
      <c r="R66" s="495" t="s">
        <v>1524</v>
      </c>
      <c r="S66" s="494"/>
      <c r="T66" s="494"/>
      <c r="U66" s="488" t="s">
        <v>1922</v>
      </c>
      <c r="AB66" s="488" t="s">
        <v>1923</v>
      </c>
      <c r="AC66" s="496">
        <v>8.1E9</v>
      </c>
      <c r="AD66" s="497"/>
      <c r="AE66" s="497"/>
      <c r="AF66" s="497"/>
      <c r="AG66" s="497"/>
      <c r="AH66" s="497"/>
      <c r="AI66" s="494"/>
      <c r="AJ66" s="488" t="s">
        <v>1527</v>
      </c>
      <c r="AK66" s="498"/>
      <c r="AL66" s="499"/>
      <c r="AM66" s="488" t="s">
        <v>1924</v>
      </c>
      <c r="AO66" s="497"/>
      <c r="AP66" s="494"/>
      <c r="AQ66" s="494"/>
      <c r="AR66" s="494"/>
      <c r="AS66" s="494"/>
      <c r="AT66" s="488" t="s">
        <v>1529</v>
      </c>
      <c r="AU66" s="492">
        <v>7121.0</v>
      </c>
      <c r="AV66" s="492">
        <v>3.0</v>
      </c>
      <c r="AW66" s="492">
        <v>2029.0</v>
      </c>
      <c r="AX66" s="488" t="s">
        <v>1634</v>
      </c>
      <c r="AY66" s="488" t="s">
        <v>1831</v>
      </c>
      <c r="AZ66" s="488" t="s">
        <v>1531</v>
      </c>
    </row>
    <row r="67">
      <c r="A67" s="488" t="s">
        <v>1925</v>
      </c>
      <c r="B67" s="488" t="s">
        <v>1926</v>
      </c>
      <c r="C67" s="488" t="s">
        <v>1513</v>
      </c>
      <c r="D67" s="488" t="s">
        <v>1514</v>
      </c>
      <c r="E67" s="491">
        <v>45838.43680555555</v>
      </c>
      <c r="F67" s="492">
        <v>2980.0</v>
      </c>
      <c r="G67" s="488" t="s">
        <v>1515</v>
      </c>
      <c r="H67" s="492">
        <v>2980.0</v>
      </c>
      <c r="I67" s="488" t="s">
        <v>1515</v>
      </c>
      <c r="J67" s="488" t="s">
        <v>1516</v>
      </c>
      <c r="K67" s="488" t="s">
        <v>1517</v>
      </c>
      <c r="L67" s="488" t="s">
        <v>1927</v>
      </c>
      <c r="M67" s="488" t="s">
        <v>1928</v>
      </c>
      <c r="N67" s="488" t="s">
        <v>1520</v>
      </c>
      <c r="O67" s="488" t="s">
        <v>1521</v>
      </c>
      <c r="P67" s="488" t="s">
        <v>1554</v>
      </c>
      <c r="Q67" s="488" t="s">
        <v>1714</v>
      </c>
      <c r="R67" s="495" t="s">
        <v>1524</v>
      </c>
      <c r="S67" s="494"/>
      <c r="T67" s="494"/>
      <c r="U67" s="488" t="s">
        <v>1929</v>
      </c>
      <c r="V67" s="495" t="s">
        <v>1524</v>
      </c>
      <c r="W67" s="488" t="s">
        <v>1716</v>
      </c>
      <c r="X67" s="488" t="s">
        <v>1717</v>
      </c>
      <c r="Y67" s="492">
        <v>2980.0</v>
      </c>
      <c r="Z67" s="488" t="s">
        <v>1515</v>
      </c>
      <c r="AA67" s="488" t="s">
        <v>1516</v>
      </c>
      <c r="AB67" s="488" t="s">
        <v>1930</v>
      </c>
      <c r="AC67" s="496">
        <v>7.04E9</v>
      </c>
      <c r="AD67" s="497"/>
      <c r="AE67" s="497"/>
      <c r="AF67" s="497"/>
      <c r="AG67" s="497"/>
      <c r="AH67" s="497"/>
      <c r="AI67" s="494"/>
      <c r="AJ67" s="488" t="s">
        <v>1527</v>
      </c>
      <c r="AK67" s="498"/>
      <c r="AL67" s="499"/>
      <c r="AM67" s="488" t="s">
        <v>1931</v>
      </c>
      <c r="AO67" s="494"/>
      <c r="AP67" s="494"/>
      <c r="AQ67" s="494"/>
      <c r="AR67" s="494"/>
      <c r="AS67" s="494"/>
      <c r="AT67" s="488" t="s">
        <v>1558</v>
      </c>
      <c r="AU67" s="492">
        <v>2116.0</v>
      </c>
      <c r="AV67" s="492">
        <v>2.0</v>
      </c>
      <c r="AW67" s="492">
        <v>2030.0</v>
      </c>
      <c r="AX67" s="488" t="s">
        <v>1587</v>
      </c>
      <c r="AY67" s="488" t="s">
        <v>1588</v>
      </c>
      <c r="AZ67" s="488" t="s">
        <v>1531</v>
      </c>
    </row>
    <row r="68" hidden="1">
      <c r="A68" s="488" t="s">
        <v>1932</v>
      </c>
      <c r="B68" s="488" t="s">
        <v>1911</v>
      </c>
      <c r="C68" s="488" t="s">
        <v>1513</v>
      </c>
      <c r="D68" s="488" t="s">
        <v>1514</v>
      </c>
      <c r="E68" s="491">
        <v>45838.43680555555</v>
      </c>
      <c r="F68" s="492">
        <v>2980.0</v>
      </c>
      <c r="G68" s="488" t="s">
        <v>1515</v>
      </c>
      <c r="H68" s="492">
        <v>2980.0</v>
      </c>
      <c r="I68" s="488" t="s">
        <v>1515</v>
      </c>
      <c r="J68" s="488" t="s">
        <v>1516</v>
      </c>
      <c r="K68" s="488" t="s">
        <v>1517</v>
      </c>
      <c r="L68" s="488" t="s">
        <v>1912</v>
      </c>
      <c r="M68" s="488" t="s">
        <v>1933</v>
      </c>
      <c r="N68" s="488" t="s">
        <v>1520</v>
      </c>
      <c r="O68" s="488" t="s">
        <v>1521</v>
      </c>
      <c r="P68" s="488" t="s">
        <v>1554</v>
      </c>
      <c r="Q68" s="488" t="s">
        <v>1523</v>
      </c>
      <c r="R68" s="495" t="s">
        <v>1524</v>
      </c>
      <c r="S68" s="494"/>
      <c r="T68" s="494"/>
      <c r="U68" s="488" t="s">
        <v>1934</v>
      </c>
      <c r="AB68" s="488" t="s">
        <v>1915</v>
      </c>
      <c r="AC68" s="496">
        <v>8.02E9</v>
      </c>
      <c r="AD68" s="497"/>
      <c r="AE68" s="497"/>
      <c r="AF68" s="497"/>
      <c r="AG68" s="497"/>
      <c r="AH68" s="497"/>
      <c r="AI68" s="494"/>
      <c r="AJ68" s="488" t="s">
        <v>1527</v>
      </c>
      <c r="AK68" s="498"/>
      <c r="AL68" s="499"/>
      <c r="AM68" s="488" t="s">
        <v>1916</v>
      </c>
      <c r="AO68" s="494"/>
      <c r="AP68" s="494"/>
      <c r="AQ68" s="494"/>
      <c r="AR68" s="494"/>
      <c r="AS68" s="494"/>
      <c r="AT68" s="488" t="s">
        <v>1529</v>
      </c>
      <c r="AU68" s="492">
        <v>7828.0</v>
      </c>
      <c r="AV68" s="492">
        <v>8.0</v>
      </c>
      <c r="AW68" s="492">
        <v>2026.0</v>
      </c>
      <c r="AX68" s="488" t="s">
        <v>1634</v>
      </c>
      <c r="AY68" s="488" t="s">
        <v>1917</v>
      </c>
      <c r="AZ68" s="488" t="s">
        <v>1531</v>
      </c>
    </row>
    <row r="69">
      <c r="A69" s="488" t="s">
        <v>1935</v>
      </c>
      <c r="B69" s="488" t="s">
        <v>1926</v>
      </c>
      <c r="C69" s="488" t="s">
        <v>1513</v>
      </c>
      <c r="D69" s="488" t="s">
        <v>1514</v>
      </c>
      <c r="E69" s="491">
        <v>45838.43541666667</v>
      </c>
      <c r="F69" s="492">
        <v>9800.0</v>
      </c>
      <c r="G69" s="488" t="s">
        <v>1515</v>
      </c>
      <c r="H69" s="492">
        <v>9800.0</v>
      </c>
      <c r="I69" s="488" t="s">
        <v>1515</v>
      </c>
      <c r="J69" s="488" t="s">
        <v>1516</v>
      </c>
      <c r="K69" s="488" t="s">
        <v>1517</v>
      </c>
      <c r="L69" s="488" t="s">
        <v>1927</v>
      </c>
      <c r="M69" s="488" t="s">
        <v>1936</v>
      </c>
      <c r="N69" s="488" t="s">
        <v>1520</v>
      </c>
      <c r="O69" s="488" t="s">
        <v>1521</v>
      </c>
      <c r="P69" s="488" t="s">
        <v>1554</v>
      </c>
      <c r="Q69" s="488" t="s">
        <v>1714</v>
      </c>
      <c r="R69" s="495" t="s">
        <v>1524</v>
      </c>
      <c r="S69" s="494"/>
      <c r="T69" s="494"/>
      <c r="U69" s="488" t="s">
        <v>1937</v>
      </c>
      <c r="V69" s="495" t="s">
        <v>1524</v>
      </c>
      <c r="W69" s="488" t="s">
        <v>1716</v>
      </c>
      <c r="X69" s="488" t="s">
        <v>1717</v>
      </c>
      <c r="Y69" s="492">
        <v>9800.0</v>
      </c>
      <c r="Z69" s="488" t="s">
        <v>1515</v>
      </c>
      <c r="AA69" s="488" t="s">
        <v>1516</v>
      </c>
      <c r="AB69" s="488" t="s">
        <v>1930</v>
      </c>
      <c r="AC69" s="496">
        <v>7.04E9</v>
      </c>
      <c r="AD69" s="497"/>
      <c r="AE69" s="497"/>
      <c r="AF69" s="497"/>
      <c r="AG69" s="497"/>
      <c r="AH69" s="497"/>
      <c r="AI69" s="494"/>
      <c r="AJ69" s="488" t="s">
        <v>1527</v>
      </c>
      <c r="AK69" s="498"/>
      <c r="AL69" s="499"/>
      <c r="AM69" s="488" t="s">
        <v>1931</v>
      </c>
      <c r="AO69" s="494"/>
      <c r="AP69" s="494"/>
      <c r="AQ69" s="494"/>
      <c r="AR69" s="494"/>
      <c r="AS69" s="494"/>
      <c r="AT69" s="488" t="s">
        <v>1558</v>
      </c>
      <c r="AU69" s="492">
        <v>2116.0</v>
      </c>
      <c r="AV69" s="492">
        <v>2.0</v>
      </c>
      <c r="AW69" s="492">
        <v>2030.0</v>
      </c>
      <c r="AX69" s="488" t="s">
        <v>1587</v>
      </c>
      <c r="AY69" s="488" t="s">
        <v>1588</v>
      </c>
      <c r="AZ69" s="488" t="s">
        <v>1531</v>
      </c>
    </row>
    <row r="70">
      <c r="A70" s="488" t="s">
        <v>1938</v>
      </c>
      <c r="B70" s="488" t="s">
        <v>1939</v>
      </c>
      <c r="C70" s="488" t="s">
        <v>1513</v>
      </c>
      <c r="D70" s="488" t="s">
        <v>1514</v>
      </c>
      <c r="E70" s="491">
        <v>45838.43472222222</v>
      </c>
      <c r="F70" s="492">
        <v>2980.0</v>
      </c>
      <c r="G70" s="488" t="s">
        <v>1515</v>
      </c>
      <c r="H70" s="492">
        <v>2980.0</v>
      </c>
      <c r="I70" s="488" t="s">
        <v>1515</v>
      </c>
      <c r="J70" s="488" t="s">
        <v>1516</v>
      </c>
      <c r="K70" s="488" t="s">
        <v>1517</v>
      </c>
      <c r="L70" s="488" t="s">
        <v>1940</v>
      </c>
      <c r="M70" s="488" t="s">
        <v>1941</v>
      </c>
      <c r="N70" s="488" t="s">
        <v>1520</v>
      </c>
      <c r="O70" s="488" t="s">
        <v>1521</v>
      </c>
      <c r="P70" s="488" t="s">
        <v>1522</v>
      </c>
      <c r="Q70" s="488" t="s">
        <v>1714</v>
      </c>
      <c r="R70" s="495" t="s">
        <v>1524</v>
      </c>
      <c r="S70" s="494"/>
      <c r="T70" s="494"/>
      <c r="U70" s="488" t="s">
        <v>1942</v>
      </c>
      <c r="V70" s="495" t="s">
        <v>1524</v>
      </c>
      <c r="W70" s="488" t="s">
        <v>1716</v>
      </c>
      <c r="X70" s="488" t="s">
        <v>1717</v>
      </c>
      <c r="Y70" s="492">
        <v>2980.0</v>
      </c>
      <c r="Z70" s="488" t="s">
        <v>1515</v>
      </c>
      <c r="AA70" s="488" t="s">
        <v>1516</v>
      </c>
      <c r="AB70" s="488" t="s">
        <v>1943</v>
      </c>
      <c r="AC70" s="496">
        <v>9.1E9</v>
      </c>
      <c r="AD70" s="497"/>
      <c r="AE70" s="497"/>
      <c r="AF70" s="497"/>
      <c r="AG70" s="497"/>
      <c r="AH70" s="497"/>
      <c r="AI70" s="494"/>
      <c r="AJ70" s="488" t="s">
        <v>1527</v>
      </c>
      <c r="AK70" s="498"/>
      <c r="AL70" s="499"/>
      <c r="AM70" s="488" t="s">
        <v>1944</v>
      </c>
      <c r="AO70" s="494"/>
      <c r="AP70" s="494"/>
      <c r="AQ70" s="494"/>
      <c r="AR70" s="494"/>
      <c r="AS70" s="494"/>
      <c r="AT70" s="488" t="s">
        <v>1529</v>
      </c>
      <c r="AU70" s="492">
        <v>1008.0</v>
      </c>
      <c r="AV70" s="492">
        <v>2.0</v>
      </c>
      <c r="AW70" s="492">
        <v>2029.0</v>
      </c>
      <c r="AX70" s="488" t="s">
        <v>1549</v>
      </c>
      <c r="AY70" s="488" t="s">
        <v>1904</v>
      </c>
      <c r="AZ70" s="488" t="s">
        <v>1531</v>
      </c>
    </row>
    <row r="71">
      <c r="A71" s="488" t="s">
        <v>1945</v>
      </c>
      <c r="B71" s="488" t="s">
        <v>1946</v>
      </c>
      <c r="C71" s="488" t="s">
        <v>1513</v>
      </c>
      <c r="D71" s="488" t="s">
        <v>1514</v>
      </c>
      <c r="E71" s="491">
        <v>45838.43263888889</v>
      </c>
      <c r="F71" s="492">
        <v>2980.0</v>
      </c>
      <c r="G71" s="488" t="s">
        <v>1515</v>
      </c>
      <c r="H71" s="492">
        <v>2980.0</v>
      </c>
      <c r="I71" s="488" t="s">
        <v>1515</v>
      </c>
      <c r="J71" s="488" t="s">
        <v>1516</v>
      </c>
      <c r="K71" s="488" t="s">
        <v>1517</v>
      </c>
      <c r="L71" s="488" t="s">
        <v>1947</v>
      </c>
      <c r="M71" s="488" t="s">
        <v>1948</v>
      </c>
      <c r="N71" s="488" t="s">
        <v>1520</v>
      </c>
      <c r="O71" s="488" t="s">
        <v>1521</v>
      </c>
      <c r="P71" s="488" t="s">
        <v>1554</v>
      </c>
      <c r="Q71" s="488" t="s">
        <v>1714</v>
      </c>
      <c r="R71" s="495" t="s">
        <v>1524</v>
      </c>
      <c r="S71" s="494"/>
      <c r="T71" s="494"/>
      <c r="U71" s="488" t="s">
        <v>1949</v>
      </c>
      <c r="V71" s="495" t="s">
        <v>1524</v>
      </c>
      <c r="W71" s="488" t="s">
        <v>1716</v>
      </c>
      <c r="X71" s="488" t="s">
        <v>1717</v>
      </c>
      <c r="Y71" s="492">
        <v>2980.0</v>
      </c>
      <c r="Z71" s="488" t="s">
        <v>1515</v>
      </c>
      <c r="AA71" s="488" t="s">
        <v>1516</v>
      </c>
      <c r="AB71" s="488" t="s">
        <v>1950</v>
      </c>
      <c r="AC71" s="496">
        <v>9.1E9</v>
      </c>
      <c r="AD71" s="497"/>
      <c r="AE71" s="497"/>
      <c r="AF71" s="497"/>
      <c r="AG71" s="497"/>
      <c r="AH71" s="497"/>
      <c r="AI71" s="494"/>
      <c r="AJ71" s="488" t="s">
        <v>1527</v>
      </c>
      <c r="AK71" s="498"/>
      <c r="AL71" s="499"/>
      <c r="AM71" s="488" t="s">
        <v>1951</v>
      </c>
      <c r="AP71" s="494"/>
      <c r="AQ71" s="494"/>
      <c r="AR71" s="494"/>
      <c r="AS71" s="494"/>
      <c r="AT71" s="488" t="s">
        <v>1529</v>
      </c>
      <c r="AU71" s="492">
        <v>744.0</v>
      </c>
      <c r="AV71" s="492">
        <v>1.0</v>
      </c>
      <c r="AW71" s="492">
        <v>2026.0</v>
      </c>
      <c r="AX71" s="488" t="s">
        <v>1634</v>
      </c>
      <c r="AY71" s="488" t="s">
        <v>1597</v>
      </c>
      <c r="AZ71" s="488" t="s">
        <v>1531</v>
      </c>
    </row>
    <row r="72">
      <c r="A72" s="488" t="s">
        <v>1952</v>
      </c>
      <c r="B72" s="488" t="s">
        <v>1953</v>
      </c>
      <c r="C72" s="488" t="s">
        <v>1513</v>
      </c>
      <c r="D72" s="488" t="s">
        <v>1514</v>
      </c>
      <c r="E72" s="491">
        <v>45838.42986111111</v>
      </c>
      <c r="F72" s="492">
        <v>2980.0</v>
      </c>
      <c r="G72" s="488" t="s">
        <v>1515</v>
      </c>
      <c r="H72" s="492">
        <v>2980.0</v>
      </c>
      <c r="I72" s="488" t="s">
        <v>1515</v>
      </c>
      <c r="J72" s="488" t="s">
        <v>1516</v>
      </c>
      <c r="K72" s="488" t="s">
        <v>1517</v>
      </c>
      <c r="L72" s="488" t="s">
        <v>1954</v>
      </c>
      <c r="M72" s="488" t="s">
        <v>1955</v>
      </c>
      <c r="N72" s="488" t="s">
        <v>1520</v>
      </c>
      <c r="O72" s="488" t="s">
        <v>1521</v>
      </c>
      <c r="P72" s="488" t="s">
        <v>1554</v>
      </c>
      <c r="Q72" s="488" t="s">
        <v>1714</v>
      </c>
      <c r="R72" s="495" t="s">
        <v>1524</v>
      </c>
      <c r="S72" s="494"/>
      <c r="T72" s="494"/>
      <c r="U72" s="488" t="s">
        <v>1956</v>
      </c>
      <c r="V72" s="495" t="s">
        <v>1524</v>
      </c>
      <c r="W72" s="488" t="s">
        <v>1716</v>
      </c>
      <c r="X72" s="488" t="s">
        <v>1717</v>
      </c>
      <c r="Y72" s="492">
        <v>2980.0</v>
      </c>
      <c r="Z72" s="488" t="s">
        <v>1515</v>
      </c>
      <c r="AA72" s="488" t="s">
        <v>1516</v>
      </c>
      <c r="AB72" s="488" t="s">
        <v>1957</v>
      </c>
      <c r="AC72" s="496">
        <v>9.07E9</v>
      </c>
      <c r="AD72" s="497"/>
      <c r="AE72" s="497"/>
      <c r="AF72" s="497"/>
      <c r="AG72" s="497"/>
      <c r="AH72" s="497"/>
      <c r="AI72" s="494"/>
      <c r="AJ72" s="488" t="s">
        <v>1527</v>
      </c>
      <c r="AK72" s="498"/>
      <c r="AL72" s="499"/>
      <c r="AM72" s="488" t="s">
        <v>1958</v>
      </c>
      <c r="AP72" s="494"/>
      <c r="AQ72" s="494"/>
      <c r="AR72" s="494"/>
      <c r="AS72" s="494"/>
      <c r="AT72" s="488" t="s">
        <v>1529</v>
      </c>
      <c r="AU72" s="492">
        <v>1932.0</v>
      </c>
      <c r="AV72" s="492">
        <v>11.0</v>
      </c>
      <c r="AW72" s="492">
        <v>2029.0</v>
      </c>
      <c r="AX72" s="488" t="s">
        <v>1634</v>
      </c>
      <c r="AY72" s="488" t="s">
        <v>1597</v>
      </c>
      <c r="AZ72" s="488" t="s">
        <v>1531</v>
      </c>
    </row>
    <row r="73" hidden="1">
      <c r="A73" s="488" t="s">
        <v>1959</v>
      </c>
      <c r="B73" s="488" t="s">
        <v>1960</v>
      </c>
      <c r="C73" s="488" t="s">
        <v>1513</v>
      </c>
      <c r="D73" s="488" t="s">
        <v>1514</v>
      </c>
      <c r="E73" s="491">
        <v>45838.42916666667</v>
      </c>
      <c r="F73" s="492">
        <v>2980.0</v>
      </c>
      <c r="G73" s="488" t="s">
        <v>1515</v>
      </c>
      <c r="H73" s="492">
        <v>2980.0</v>
      </c>
      <c r="I73" s="488" t="s">
        <v>1515</v>
      </c>
      <c r="J73" s="488" t="s">
        <v>1516</v>
      </c>
      <c r="K73" s="488" t="s">
        <v>1517</v>
      </c>
      <c r="L73" s="488" t="s">
        <v>1961</v>
      </c>
      <c r="M73" s="488" t="s">
        <v>1962</v>
      </c>
      <c r="N73" s="488" t="s">
        <v>1520</v>
      </c>
      <c r="O73" s="488" t="s">
        <v>1521</v>
      </c>
      <c r="P73" s="488" t="s">
        <v>1545</v>
      </c>
      <c r="Q73" s="488" t="s">
        <v>1523</v>
      </c>
      <c r="R73" s="495" t="s">
        <v>1524</v>
      </c>
      <c r="S73" s="494"/>
      <c r="T73" s="494"/>
      <c r="U73" s="488" t="s">
        <v>1963</v>
      </c>
      <c r="AB73" s="488" t="s">
        <v>1964</v>
      </c>
      <c r="AC73" s="496">
        <v>9.02E9</v>
      </c>
      <c r="AD73" s="497"/>
      <c r="AE73" s="497"/>
      <c r="AF73" s="497"/>
      <c r="AG73" s="497"/>
      <c r="AH73" s="497"/>
      <c r="AI73" s="494"/>
      <c r="AJ73" s="488" t="s">
        <v>1527</v>
      </c>
      <c r="AK73" s="498"/>
      <c r="AL73" s="499"/>
      <c r="AM73" s="488" t="s">
        <v>1965</v>
      </c>
      <c r="AO73" s="494"/>
      <c r="AP73" s="494"/>
      <c r="AQ73" s="494"/>
      <c r="AR73" s="494"/>
      <c r="AS73" s="494"/>
      <c r="AT73" s="488" t="s">
        <v>1529</v>
      </c>
      <c r="AU73" s="492">
        <v>4381.0</v>
      </c>
      <c r="AV73" s="492">
        <v>1.0</v>
      </c>
      <c r="AW73" s="492">
        <v>2029.0</v>
      </c>
      <c r="AX73" s="497"/>
      <c r="AY73" s="497"/>
      <c r="AZ73" s="488" t="s">
        <v>1531</v>
      </c>
    </row>
    <row r="74" hidden="1">
      <c r="A74" s="488" t="s">
        <v>1966</v>
      </c>
      <c r="B74" s="488" t="s">
        <v>1967</v>
      </c>
      <c r="C74" s="488" t="s">
        <v>1513</v>
      </c>
      <c r="D74" s="488" t="s">
        <v>1514</v>
      </c>
      <c r="E74" s="491">
        <v>45838.42847222222</v>
      </c>
      <c r="F74" s="492">
        <v>2980.0</v>
      </c>
      <c r="G74" s="488" t="s">
        <v>1515</v>
      </c>
      <c r="H74" s="492">
        <v>2980.0</v>
      </c>
      <c r="I74" s="488" t="s">
        <v>1515</v>
      </c>
      <c r="J74" s="488" t="s">
        <v>1516</v>
      </c>
      <c r="K74" s="488" t="s">
        <v>1517</v>
      </c>
      <c r="L74" s="488" t="s">
        <v>1968</v>
      </c>
      <c r="M74" s="488" t="s">
        <v>1969</v>
      </c>
      <c r="N74" s="488" t="s">
        <v>1520</v>
      </c>
      <c r="O74" s="488" t="s">
        <v>1521</v>
      </c>
      <c r="P74" s="488" t="s">
        <v>1554</v>
      </c>
      <c r="Q74" s="488" t="s">
        <v>1523</v>
      </c>
      <c r="R74" s="495" t="s">
        <v>1524</v>
      </c>
      <c r="S74" s="494"/>
      <c r="T74" s="494"/>
      <c r="U74" s="488" t="s">
        <v>1970</v>
      </c>
      <c r="AB74" s="488" t="s">
        <v>1971</v>
      </c>
      <c r="AC74" s="496">
        <v>9.07E9</v>
      </c>
      <c r="AD74" s="494"/>
      <c r="AE74" s="494"/>
      <c r="AF74" s="494"/>
      <c r="AG74" s="494"/>
      <c r="AH74" s="494"/>
      <c r="AI74" s="494"/>
      <c r="AJ74" s="488" t="s">
        <v>1527</v>
      </c>
      <c r="AK74" s="498"/>
      <c r="AL74" s="499"/>
      <c r="AM74" s="488" t="s">
        <v>1972</v>
      </c>
      <c r="AO74" s="494"/>
      <c r="AP74" s="494"/>
      <c r="AQ74" s="494"/>
      <c r="AR74" s="494"/>
      <c r="AS74" s="494"/>
      <c r="AT74" s="488" t="s">
        <v>1529</v>
      </c>
      <c r="AU74" s="492">
        <v>6817.0</v>
      </c>
      <c r="AV74" s="492">
        <v>9.0</v>
      </c>
      <c r="AW74" s="492">
        <v>2027.0</v>
      </c>
      <c r="AX74" s="488" t="s">
        <v>1587</v>
      </c>
      <c r="AY74" s="488" t="s">
        <v>1973</v>
      </c>
      <c r="AZ74" s="488" t="s">
        <v>1531</v>
      </c>
    </row>
    <row r="75">
      <c r="A75" s="488" t="s">
        <v>1974</v>
      </c>
      <c r="B75" s="488" t="s">
        <v>1975</v>
      </c>
      <c r="C75" s="488" t="s">
        <v>1513</v>
      </c>
      <c r="D75" s="488" t="s">
        <v>1514</v>
      </c>
      <c r="E75" s="491">
        <v>45838.42638888889</v>
      </c>
      <c r="F75" s="492">
        <v>9800.0</v>
      </c>
      <c r="G75" s="488" t="s">
        <v>1515</v>
      </c>
      <c r="H75" s="492">
        <v>9800.0</v>
      </c>
      <c r="I75" s="488" t="s">
        <v>1515</v>
      </c>
      <c r="J75" s="488" t="s">
        <v>1516</v>
      </c>
      <c r="K75" s="488" t="s">
        <v>1517</v>
      </c>
      <c r="L75" s="488" t="s">
        <v>1976</v>
      </c>
      <c r="M75" s="488" t="s">
        <v>1977</v>
      </c>
      <c r="N75" s="488" t="s">
        <v>1520</v>
      </c>
      <c r="O75" s="488" t="s">
        <v>1521</v>
      </c>
      <c r="P75" s="488" t="s">
        <v>1554</v>
      </c>
      <c r="Q75" s="488" t="s">
        <v>1714</v>
      </c>
      <c r="R75" s="495" t="s">
        <v>1524</v>
      </c>
      <c r="S75" s="494"/>
      <c r="T75" s="494"/>
      <c r="U75" s="488" t="s">
        <v>1978</v>
      </c>
      <c r="V75" s="495" t="s">
        <v>1524</v>
      </c>
      <c r="W75" s="488" t="s">
        <v>1716</v>
      </c>
      <c r="X75" s="488" t="s">
        <v>1717</v>
      </c>
      <c r="Y75" s="492">
        <v>9800.0</v>
      </c>
      <c r="Z75" s="488" t="s">
        <v>1515</v>
      </c>
      <c r="AA75" s="488" t="s">
        <v>1516</v>
      </c>
      <c r="AB75" s="488" t="s">
        <v>1979</v>
      </c>
      <c r="AC75" s="496">
        <v>9.06E9</v>
      </c>
      <c r="AD75" s="497"/>
      <c r="AE75" s="497"/>
      <c r="AF75" s="497"/>
      <c r="AG75" s="497"/>
      <c r="AH75" s="497"/>
      <c r="AI75" s="494"/>
      <c r="AJ75" s="488" t="s">
        <v>1527</v>
      </c>
      <c r="AK75" s="498"/>
      <c r="AL75" s="499"/>
      <c r="AM75" s="488" t="s">
        <v>1980</v>
      </c>
      <c r="AP75" s="494"/>
      <c r="AQ75" s="494"/>
      <c r="AR75" s="494"/>
      <c r="AS75" s="494"/>
      <c r="AT75" s="488" t="s">
        <v>1529</v>
      </c>
      <c r="AU75" s="492">
        <v>6217.0</v>
      </c>
      <c r="AV75" s="492">
        <v>2.0</v>
      </c>
      <c r="AW75" s="492">
        <v>2028.0</v>
      </c>
      <c r="AX75" s="488" t="s">
        <v>1587</v>
      </c>
      <c r="AY75" s="488" t="s">
        <v>1831</v>
      </c>
      <c r="AZ75" s="488" t="s">
        <v>1531</v>
      </c>
    </row>
    <row r="76" hidden="1">
      <c r="A76" s="488" t="s">
        <v>1981</v>
      </c>
      <c r="B76" s="488" t="s">
        <v>1982</v>
      </c>
      <c r="C76" s="488" t="s">
        <v>1513</v>
      </c>
      <c r="D76" s="488" t="s">
        <v>1514</v>
      </c>
      <c r="E76" s="491">
        <v>45838.41458333333</v>
      </c>
      <c r="F76" s="492">
        <v>9800.0</v>
      </c>
      <c r="G76" s="488" t="s">
        <v>1515</v>
      </c>
      <c r="H76" s="492">
        <v>9800.0</v>
      </c>
      <c r="I76" s="488" t="s">
        <v>1515</v>
      </c>
      <c r="J76" s="488" t="s">
        <v>1516</v>
      </c>
      <c r="K76" s="488" t="s">
        <v>1517</v>
      </c>
      <c r="L76" s="488" t="s">
        <v>1983</v>
      </c>
      <c r="M76" s="488" t="s">
        <v>1984</v>
      </c>
      <c r="N76" s="488" t="s">
        <v>1520</v>
      </c>
      <c r="O76" s="488" t="s">
        <v>1521</v>
      </c>
      <c r="P76" s="488" t="s">
        <v>1545</v>
      </c>
      <c r="Q76" s="488" t="s">
        <v>1523</v>
      </c>
      <c r="R76" s="495" t="s">
        <v>1524</v>
      </c>
      <c r="S76" s="494"/>
      <c r="T76" s="494"/>
      <c r="U76" s="488" t="s">
        <v>1985</v>
      </c>
      <c r="AB76" s="488" t="s">
        <v>1986</v>
      </c>
      <c r="AC76" s="496">
        <v>9.05E9</v>
      </c>
      <c r="AD76" s="494"/>
      <c r="AE76" s="494"/>
      <c r="AF76" s="494"/>
      <c r="AG76" s="494"/>
      <c r="AH76" s="494"/>
      <c r="AI76" s="494"/>
      <c r="AJ76" s="488" t="s">
        <v>1527</v>
      </c>
      <c r="AK76" s="494"/>
      <c r="AL76" s="494"/>
      <c r="AM76" s="488" t="s">
        <v>1987</v>
      </c>
      <c r="AO76" s="494"/>
      <c r="AP76" s="494"/>
      <c r="AQ76" s="494"/>
      <c r="AR76" s="494"/>
      <c r="AS76" s="494"/>
      <c r="AT76" s="488" t="s">
        <v>1529</v>
      </c>
      <c r="AU76" s="492">
        <v>1313.0</v>
      </c>
      <c r="AV76" s="492">
        <v>7.0</v>
      </c>
      <c r="AW76" s="492">
        <v>2027.0</v>
      </c>
      <c r="AX76" s="488" t="s">
        <v>1596</v>
      </c>
      <c r="AY76" s="488" t="s">
        <v>1988</v>
      </c>
      <c r="AZ76" s="488" t="s">
        <v>1531</v>
      </c>
    </row>
    <row r="77" hidden="1">
      <c r="A77" s="488" t="s">
        <v>1989</v>
      </c>
      <c r="B77" s="488" t="s">
        <v>1982</v>
      </c>
      <c r="C77" s="488" t="s">
        <v>1513</v>
      </c>
      <c r="D77" s="488" t="s">
        <v>1514</v>
      </c>
      <c r="E77" s="491">
        <v>45838.410416666666</v>
      </c>
      <c r="F77" s="492">
        <v>2980.0</v>
      </c>
      <c r="G77" s="488" t="s">
        <v>1515</v>
      </c>
      <c r="H77" s="492">
        <v>2980.0</v>
      </c>
      <c r="I77" s="488" t="s">
        <v>1515</v>
      </c>
      <c r="J77" s="488" t="s">
        <v>1516</v>
      </c>
      <c r="K77" s="488" t="s">
        <v>1517</v>
      </c>
      <c r="L77" s="488" t="s">
        <v>1983</v>
      </c>
      <c r="M77" s="488" t="s">
        <v>1990</v>
      </c>
      <c r="N77" s="488" t="s">
        <v>1520</v>
      </c>
      <c r="O77" s="488" t="s">
        <v>1521</v>
      </c>
      <c r="P77" s="488" t="s">
        <v>1545</v>
      </c>
      <c r="Q77" s="488" t="s">
        <v>1523</v>
      </c>
      <c r="R77" s="495" t="s">
        <v>1524</v>
      </c>
      <c r="S77" s="494"/>
      <c r="T77" s="494"/>
      <c r="U77" s="488" t="s">
        <v>1991</v>
      </c>
      <c r="AB77" s="488" t="s">
        <v>1986</v>
      </c>
      <c r="AC77" s="496">
        <v>9.05E9</v>
      </c>
      <c r="AD77" s="497"/>
      <c r="AE77" s="497"/>
      <c r="AF77" s="497"/>
      <c r="AG77" s="497"/>
      <c r="AH77" s="497"/>
      <c r="AI77" s="494"/>
      <c r="AJ77" s="488" t="s">
        <v>1527</v>
      </c>
      <c r="AK77" s="498"/>
      <c r="AL77" s="499"/>
      <c r="AM77" s="488" t="s">
        <v>1987</v>
      </c>
      <c r="AO77" s="494"/>
      <c r="AP77" s="494"/>
      <c r="AQ77" s="494"/>
      <c r="AR77" s="494"/>
      <c r="AS77" s="494"/>
      <c r="AT77" s="488" t="s">
        <v>1529</v>
      </c>
      <c r="AU77" s="492">
        <v>1313.0</v>
      </c>
      <c r="AV77" s="492">
        <v>7.0</v>
      </c>
      <c r="AW77" s="492">
        <v>2027.0</v>
      </c>
      <c r="AX77" s="488" t="s">
        <v>1596</v>
      </c>
      <c r="AY77" s="488" t="s">
        <v>1988</v>
      </c>
      <c r="AZ77" s="488" t="s">
        <v>1531</v>
      </c>
    </row>
    <row r="78" hidden="1">
      <c r="A78" s="488" t="s">
        <v>1992</v>
      </c>
      <c r="B78" s="488" t="s">
        <v>1993</v>
      </c>
      <c r="C78" s="488" t="s">
        <v>1513</v>
      </c>
      <c r="D78" s="488" t="s">
        <v>1514</v>
      </c>
      <c r="E78" s="491">
        <v>45838.404861111114</v>
      </c>
      <c r="F78" s="492">
        <v>2980.0</v>
      </c>
      <c r="G78" s="488" t="s">
        <v>1515</v>
      </c>
      <c r="H78" s="492">
        <v>2980.0</v>
      </c>
      <c r="I78" s="488" t="s">
        <v>1515</v>
      </c>
      <c r="J78" s="488" t="s">
        <v>1516</v>
      </c>
      <c r="K78" s="488" t="s">
        <v>1517</v>
      </c>
      <c r="L78" s="488" t="s">
        <v>1994</v>
      </c>
      <c r="M78" s="488" t="s">
        <v>1995</v>
      </c>
      <c r="N78" s="488" t="s">
        <v>1520</v>
      </c>
      <c r="O78" s="488" t="s">
        <v>1521</v>
      </c>
      <c r="P78" s="488" t="s">
        <v>1554</v>
      </c>
      <c r="Q78" s="488" t="s">
        <v>1523</v>
      </c>
      <c r="R78" s="495" t="s">
        <v>1524</v>
      </c>
      <c r="S78" s="494"/>
      <c r="T78" s="494"/>
      <c r="U78" s="488" t="s">
        <v>1996</v>
      </c>
      <c r="AB78" s="488" t="s">
        <v>1997</v>
      </c>
      <c r="AC78" s="496">
        <v>9.04E9</v>
      </c>
      <c r="AD78" s="497"/>
      <c r="AE78" s="497"/>
      <c r="AF78" s="497"/>
      <c r="AG78" s="497"/>
      <c r="AH78" s="497"/>
      <c r="AI78" s="494"/>
      <c r="AJ78" s="488" t="s">
        <v>1527</v>
      </c>
      <c r="AK78" s="497"/>
      <c r="AL78" s="497"/>
      <c r="AM78" s="488" t="s">
        <v>1998</v>
      </c>
      <c r="AO78" s="494"/>
      <c r="AP78" s="494"/>
      <c r="AQ78" s="494"/>
      <c r="AR78" s="494"/>
      <c r="AS78" s="494"/>
      <c r="AT78" s="488" t="s">
        <v>1558</v>
      </c>
      <c r="AU78" s="492">
        <v>7087.0</v>
      </c>
      <c r="AV78" s="492">
        <v>1.0</v>
      </c>
      <c r="AW78" s="492">
        <v>2031.0</v>
      </c>
      <c r="AX78" s="488" t="s">
        <v>1587</v>
      </c>
      <c r="AY78" s="488" t="s">
        <v>1823</v>
      </c>
      <c r="AZ78" s="488" t="s">
        <v>1531</v>
      </c>
    </row>
    <row r="79" hidden="1">
      <c r="A79" s="488" t="s">
        <v>1999</v>
      </c>
      <c r="B79" s="488" t="s">
        <v>2000</v>
      </c>
      <c r="C79" s="488" t="s">
        <v>1513</v>
      </c>
      <c r="D79" s="488" t="s">
        <v>1514</v>
      </c>
      <c r="E79" s="491">
        <v>45838.399305555555</v>
      </c>
      <c r="F79" s="492">
        <v>9800.0</v>
      </c>
      <c r="G79" s="488" t="s">
        <v>1515</v>
      </c>
      <c r="H79" s="492">
        <v>9800.0</v>
      </c>
      <c r="I79" s="488" t="s">
        <v>1515</v>
      </c>
      <c r="J79" s="488" t="s">
        <v>1516</v>
      </c>
      <c r="K79" s="488" t="s">
        <v>1517</v>
      </c>
      <c r="L79" s="488" t="s">
        <v>2001</v>
      </c>
      <c r="M79" s="488" t="s">
        <v>2002</v>
      </c>
      <c r="N79" s="488" t="s">
        <v>1520</v>
      </c>
      <c r="O79" s="488" t="s">
        <v>1521</v>
      </c>
      <c r="P79" s="488" t="s">
        <v>1522</v>
      </c>
      <c r="Q79" s="488" t="s">
        <v>1523</v>
      </c>
      <c r="R79" s="495" t="s">
        <v>1524</v>
      </c>
      <c r="S79" s="494"/>
      <c r="T79" s="494"/>
      <c r="U79" s="488" t="s">
        <v>2003</v>
      </c>
      <c r="AB79" s="488" t="s">
        <v>2004</v>
      </c>
      <c r="AC79" s="496">
        <v>9.05E9</v>
      </c>
      <c r="AD79" s="497"/>
      <c r="AE79" s="497"/>
      <c r="AF79" s="497"/>
      <c r="AG79" s="497"/>
      <c r="AH79" s="497"/>
      <c r="AI79" s="494"/>
      <c r="AJ79" s="488" t="s">
        <v>1527</v>
      </c>
      <c r="AK79" s="498"/>
      <c r="AL79" s="499"/>
      <c r="AM79" s="488" t="s">
        <v>2005</v>
      </c>
      <c r="AO79" s="497"/>
      <c r="AP79" s="494"/>
      <c r="AQ79" s="494"/>
      <c r="AR79" s="494"/>
      <c r="AS79" s="494"/>
      <c r="AT79" s="488" t="s">
        <v>1558</v>
      </c>
      <c r="AU79" s="492">
        <v>7766.0</v>
      </c>
      <c r="AV79" s="492">
        <v>5.0</v>
      </c>
      <c r="AW79" s="492">
        <v>2026.0</v>
      </c>
      <c r="AX79" s="488" t="s">
        <v>1539</v>
      </c>
      <c r="AY79" s="488" t="s">
        <v>1702</v>
      </c>
      <c r="AZ79" s="488" t="s">
        <v>1531</v>
      </c>
    </row>
    <row r="80" hidden="1">
      <c r="A80" s="488" t="s">
        <v>2006</v>
      </c>
      <c r="B80" s="488" t="s">
        <v>2000</v>
      </c>
      <c r="C80" s="488" t="s">
        <v>1513</v>
      </c>
      <c r="D80" s="488" t="s">
        <v>1514</v>
      </c>
      <c r="E80" s="491">
        <v>45838.39513888889</v>
      </c>
      <c r="F80" s="492">
        <v>2980.0</v>
      </c>
      <c r="G80" s="488" t="s">
        <v>1515</v>
      </c>
      <c r="H80" s="492">
        <v>2980.0</v>
      </c>
      <c r="I80" s="488" t="s">
        <v>1515</v>
      </c>
      <c r="J80" s="488" t="s">
        <v>1516</v>
      </c>
      <c r="K80" s="488" t="s">
        <v>1517</v>
      </c>
      <c r="L80" s="488" t="s">
        <v>2001</v>
      </c>
      <c r="M80" s="488" t="s">
        <v>2007</v>
      </c>
      <c r="N80" s="488" t="s">
        <v>1520</v>
      </c>
      <c r="O80" s="488" t="s">
        <v>1521</v>
      </c>
      <c r="P80" s="488" t="s">
        <v>1522</v>
      </c>
      <c r="Q80" s="488" t="s">
        <v>1523</v>
      </c>
      <c r="R80" s="495" t="s">
        <v>1524</v>
      </c>
      <c r="S80" s="494"/>
      <c r="T80" s="494"/>
      <c r="U80" s="488" t="s">
        <v>2008</v>
      </c>
      <c r="AB80" s="488" t="s">
        <v>2004</v>
      </c>
      <c r="AC80" s="496">
        <v>9.05E9</v>
      </c>
      <c r="AD80" s="497"/>
      <c r="AE80" s="497"/>
      <c r="AF80" s="497"/>
      <c r="AG80" s="497"/>
      <c r="AH80" s="497"/>
      <c r="AI80" s="494"/>
      <c r="AJ80" s="488" t="s">
        <v>1527</v>
      </c>
      <c r="AK80" s="498"/>
      <c r="AL80" s="499"/>
      <c r="AM80" s="488" t="s">
        <v>2005</v>
      </c>
      <c r="AO80" s="497"/>
      <c r="AP80" s="494"/>
      <c r="AQ80" s="494"/>
      <c r="AR80" s="494"/>
      <c r="AS80" s="494"/>
      <c r="AT80" s="488" t="s">
        <v>1558</v>
      </c>
      <c r="AU80" s="492">
        <v>7766.0</v>
      </c>
      <c r="AV80" s="492">
        <v>5.0</v>
      </c>
      <c r="AW80" s="492">
        <v>2026.0</v>
      </c>
      <c r="AX80" s="488" t="s">
        <v>1539</v>
      </c>
      <c r="AY80" s="488" t="s">
        <v>1702</v>
      </c>
      <c r="AZ80" s="488" t="s">
        <v>1531</v>
      </c>
    </row>
    <row r="81" hidden="1">
      <c r="A81" s="488" t="s">
        <v>2009</v>
      </c>
      <c r="B81" s="488" t="s">
        <v>2010</v>
      </c>
      <c r="C81" s="488" t="s">
        <v>1513</v>
      </c>
      <c r="D81" s="488" t="s">
        <v>1514</v>
      </c>
      <c r="E81" s="491">
        <v>45838.39027777778</v>
      </c>
      <c r="F81" s="492">
        <v>4980.0</v>
      </c>
      <c r="G81" s="488" t="s">
        <v>1515</v>
      </c>
      <c r="H81" s="492">
        <v>4980.0</v>
      </c>
      <c r="I81" s="488" t="s">
        <v>1515</v>
      </c>
      <c r="J81" s="488" t="s">
        <v>1516</v>
      </c>
      <c r="K81" s="488" t="s">
        <v>1517</v>
      </c>
      <c r="L81" s="488" t="s">
        <v>2011</v>
      </c>
      <c r="M81" s="488" t="s">
        <v>2012</v>
      </c>
      <c r="N81" s="488" t="s">
        <v>1520</v>
      </c>
      <c r="O81" s="488" t="s">
        <v>1521</v>
      </c>
      <c r="P81" s="488" t="s">
        <v>1554</v>
      </c>
      <c r="Q81" s="488" t="s">
        <v>1523</v>
      </c>
      <c r="R81" s="495" t="s">
        <v>1524</v>
      </c>
      <c r="S81" s="494"/>
      <c r="T81" s="494"/>
      <c r="U81" s="488" t="s">
        <v>2013</v>
      </c>
      <c r="AB81" s="488" t="s">
        <v>2014</v>
      </c>
      <c r="AC81" s="496">
        <v>8.05E9</v>
      </c>
      <c r="AD81" s="497"/>
      <c r="AE81" s="497"/>
      <c r="AF81" s="497"/>
      <c r="AG81" s="497"/>
      <c r="AH81" s="497"/>
      <c r="AI81" s="494"/>
      <c r="AJ81" s="488" t="s">
        <v>1527</v>
      </c>
      <c r="AK81" s="498"/>
      <c r="AL81" s="499"/>
      <c r="AM81" s="488" t="s">
        <v>2015</v>
      </c>
      <c r="AO81" s="497"/>
      <c r="AP81" s="494"/>
      <c r="AQ81" s="494"/>
      <c r="AR81" s="494"/>
      <c r="AS81" s="494"/>
      <c r="AT81" s="488" t="s">
        <v>1529</v>
      </c>
      <c r="AU81" s="492">
        <v>2750.0</v>
      </c>
      <c r="AV81" s="492">
        <v>7.0</v>
      </c>
      <c r="AW81" s="492">
        <v>2026.0</v>
      </c>
      <c r="AX81" s="488" t="s">
        <v>1587</v>
      </c>
      <c r="AY81" s="488" t="s">
        <v>1597</v>
      </c>
      <c r="AZ81" s="488" t="s">
        <v>1531</v>
      </c>
    </row>
    <row r="82" hidden="1">
      <c r="A82" s="488" t="s">
        <v>2016</v>
      </c>
      <c r="B82" s="488" t="s">
        <v>2017</v>
      </c>
      <c r="C82" s="488" t="s">
        <v>1513</v>
      </c>
      <c r="D82" s="488" t="s">
        <v>1514</v>
      </c>
      <c r="E82" s="491">
        <v>45838.385416666664</v>
      </c>
      <c r="F82" s="492">
        <v>9800.0</v>
      </c>
      <c r="G82" s="488" t="s">
        <v>1515</v>
      </c>
      <c r="H82" s="492">
        <v>9800.0</v>
      </c>
      <c r="I82" s="488" t="s">
        <v>1515</v>
      </c>
      <c r="J82" s="488" t="s">
        <v>1516</v>
      </c>
      <c r="K82" s="488" t="s">
        <v>1517</v>
      </c>
      <c r="L82" s="488" t="s">
        <v>2018</v>
      </c>
      <c r="M82" s="488" t="s">
        <v>2019</v>
      </c>
      <c r="N82" s="488" t="s">
        <v>1520</v>
      </c>
      <c r="O82" s="488" t="s">
        <v>1521</v>
      </c>
      <c r="P82" s="488" t="s">
        <v>1545</v>
      </c>
      <c r="Q82" s="488" t="s">
        <v>1523</v>
      </c>
      <c r="R82" s="495" t="s">
        <v>1524</v>
      </c>
      <c r="S82" s="494"/>
      <c r="T82" s="494"/>
      <c r="U82" s="488" t="s">
        <v>2020</v>
      </c>
      <c r="AB82" s="488" t="s">
        <v>2021</v>
      </c>
      <c r="AC82" s="496">
        <v>7.04E9</v>
      </c>
      <c r="AD82" s="497"/>
      <c r="AE82" s="497"/>
      <c r="AF82" s="497"/>
      <c r="AG82" s="497"/>
      <c r="AH82" s="497"/>
      <c r="AI82" s="494"/>
      <c r="AJ82" s="488" t="s">
        <v>1527</v>
      </c>
      <c r="AK82" s="498"/>
      <c r="AL82" s="499"/>
      <c r="AM82" s="488" t="s">
        <v>2022</v>
      </c>
      <c r="AO82" s="494"/>
      <c r="AP82" s="494"/>
      <c r="AQ82" s="494"/>
      <c r="AR82" s="494"/>
      <c r="AS82" s="494"/>
      <c r="AT82" s="488" t="s">
        <v>1529</v>
      </c>
      <c r="AU82" s="492">
        <v>1021.0</v>
      </c>
      <c r="AV82" s="492">
        <v>7.0</v>
      </c>
      <c r="AW82" s="492">
        <v>2029.0</v>
      </c>
      <c r="AX82" s="488" t="s">
        <v>1549</v>
      </c>
      <c r="AY82" s="497"/>
      <c r="AZ82" s="488" t="s">
        <v>1531</v>
      </c>
    </row>
    <row r="83" hidden="1">
      <c r="A83" s="488" t="s">
        <v>2023</v>
      </c>
      <c r="B83" s="488" t="s">
        <v>2017</v>
      </c>
      <c r="C83" s="488" t="s">
        <v>1513</v>
      </c>
      <c r="D83" s="488" t="s">
        <v>1514</v>
      </c>
      <c r="E83" s="491">
        <v>45838.38125</v>
      </c>
      <c r="F83" s="492">
        <v>2980.0</v>
      </c>
      <c r="G83" s="488" t="s">
        <v>1515</v>
      </c>
      <c r="H83" s="492">
        <v>2980.0</v>
      </c>
      <c r="I83" s="488" t="s">
        <v>1515</v>
      </c>
      <c r="J83" s="488" t="s">
        <v>1516</v>
      </c>
      <c r="K83" s="488" t="s">
        <v>1517</v>
      </c>
      <c r="L83" s="488" t="s">
        <v>2018</v>
      </c>
      <c r="M83" s="488" t="s">
        <v>2024</v>
      </c>
      <c r="N83" s="488" t="s">
        <v>1520</v>
      </c>
      <c r="O83" s="488" t="s">
        <v>1521</v>
      </c>
      <c r="P83" s="488" t="s">
        <v>1545</v>
      </c>
      <c r="Q83" s="488" t="s">
        <v>1523</v>
      </c>
      <c r="R83" s="495" t="s">
        <v>1524</v>
      </c>
      <c r="S83" s="494"/>
      <c r="T83" s="494"/>
      <c r="U83" s="488" t="s">
        <v>2025</v>
      </c>
      <c r="AB83" s="488" t="s">
        <v>2021</v>
      </c>
      <c r="AC83" s="496">
        <v>7.04E9</v>
      </c>
      <c r="AD83" s="497"/>
      <c r="AE83" s="497"/>
      <c r="AF83" s="497"/>
      <c r="AG83" s="497"/>
      <c r="AH83" s="497"/>
      <c r="AI83" s="494"/>
      <c r="AJ83" s="488" t="s">
        <v>1527</v>
      </c>
      <c r="AK83" s="498"/>
      <c r="AL83" s="499"/>
      <c r="AM83" s="488" t="s">
        <v>2022</v>
      </c>
      <c r="AO83" s="497"/>
      <c r="AP83" s="494"/>
      <c r="AQ83" s="494"/>
      <c r="AR83" s="494"/>
      <c r="AS83" s="494"/>
      <c r="AT83" s="488" t="s">
        <v>1529</v>
      </c>
      <c r="AU83" s="492">
        <v>1021.0</v>
      </c>
      <c r="AV83" s="492">
        <v>7.0</v>
      </c>
      <c r="AW83" s="492">
        <v>2029.0</v>
      </c>
      <c r="AX83" s="488" t="s">
        <v>1549</v>
      </c>
      <c r="AY83" s="497"/>
      <c r="AZ83" s="488" t="s">
        <v>1531</v>
      </c>
    </row>
    <row r="84" hidden="1">
      <c r="A84" s="488" t="s">
        <v>2026</v>
      </c>
      <c r="B84" s="488" t="s">
        <v>2027</v>
      </c>
      <c r="C84" s="488" t="s">
        <v>1513</v>
      </c>
      <c r="D84" s="488" t="s">
        <v>1514</v>
      </c>
      <c r="E84" s="491">
        <v>45838.38055555556</v>
      </c>
      <c r="F84" s="492">
        <v>2980.0</v>
      </c>
      <c r="G84" s="488" t="s">
        <v>1515</v>
      </c>
      <c r="H84" s="492">
        <v>2980.0</v>
      </c>
      <c r="I84" s="488" t="s">
        <v>1515</v>
      </c>
      <c r="J84" s="488" t="s">
        <v>1516</v>
      </c>
      <c r="K84" s="488" t="s">
        <v>1517</v>
      </c>
      <c r="L84" s="488" t="s">
        <v>2028</v>
      </c>
      <c r="M84" s="488" t="s">
        <v>2029</v>
      </c>
      <c r="N84" s="488" t="s">
        <v>1520</v>
      </c>
      <c r="O84" s="488" t="s">
        <v>1521</v>
      </c>
      <c r="P84" s="488" t="s">
        <v>1724</v>
      </c>
      <c r="Q84" s="488" t="s">
        <v>1523</v>
      </c>
      <c r="R84" s="495" t="s">
        <v>1524</v>
      </c>
      <c r="S84" s="494"/>
      <c r="T84" s="494"/>
      <c r="U84" s="488" t="s">
        <v>2030</v>
      </c>
      <c r="AB84" s="488" t="s">
        <v>2031</v>
      </c>
      <c r="AC84" s="496">
        <v>9.05E9</v>
      </c>
      <c r="AD84" s="497"/>
      <c r="AE84" s="497"/>
      <c r="AF84" s="497"/>
      <c r="AG84" s="497"/>
      <c r="AH84" s="497"/>
      <c r="AI84" s="494"/>
      <c r="AJ84" s="488" t="s">
        <v>1527</v>
      </c>
      <c r="AK84" s="498"/>
      <c r="AL84" s="499"/>
      <c r="AM84" s="488" t="s">
        <v>2032</v>
      </c>
      <c r="AP84" s="494"/>
      <c r="AQ84" s="494"/>
      <c r="AR84" s="494"/>
      <c r="AS84" s="494"/>
      <c r="AT84" s="488" t="s">
        <v>1529</v>
      </c>
      <c r="AU84" s="492">
        <v>2004.0</v>
      </c>
      <c r="AV84" s="492">
        <v>3.0</v>
      </c>
      <c r="AW84" s="492">
        <v>2030.0</v>
      </c>
      <c r="AX84" s="488" t="s">
        <v>1728</v>
      </c>
      <c r="AY84" s="488" t="s">
        <v>1729</v>
      </c>
      <c r="AZ84" s="488" t="s">
        <v>1531</v>
      </c>
    </row>
    <row r="85" hidden="1">
      <c r="A85" s="488" t="s">
        <v>2033</v>
      </c>
      <c r="B85" s="488" t="s">
        <v>2034</v>
      </c>
      <c r="C85" s="488" t="s">
        <v>1513</v>
      </c>
      <c r="D85" s="488" t="s">
        <v>1514</v>
      </c>
      <c r="E85" s="491">
        <v>45838.37569444445</v>
      </c>
      <c r="F85" s="492">
        <v>2980.0</v>
      </c>
      <c r="G85" s="488" t="s">
        <v>1515</v>
      </c>
      <c r="H85" s="492">
        <v>2980.0</v>
      </c>
      <c r="I85" s="488" t="s">
        <v>1515</v>
      </c>
      <c r="J85" s="488" t="s">
        <v>1516</v>
      </c>
      <c r="K85" s="488" t="s">
        <v>1517</v>
      </c>
      <c r="L85" s="488" t="s">
        <v>2035</v>
      </c>
      <c r="M85" s="488" t="s">
        <v>2036</v>
      </c>
      <c r="N85" s="488" t="s">
        <v>1520</v>
      </c>
      <c r="O85" s="488" t="s">
        <v>1521</v>
      </c>
      <c r="P85" s="488" t="s">
        <v>1554</v>
      </c>
      <c r="Q85" s="488" t="s">
        <v>1523</v>
      </c>
      <c r="R85" s="495" t="s">
        <v>1524</v>
      </c>
      <c r="S85" s="494"/>
      <c r="T85" s="494"/>
      <c r="U85" s="488" t="s">
        <v>2037</v>
      </c>
      <c r="AB85" s="488" t="s">
        <v>2038</v>
      </c>
      <c r="AC85" s="496">
        <v>9.03E9</v>
      </c>
      <c r="AD85" s="497"/>
      <c r="AE85" s="497"/>
      <c r="AF85" s="497"/>
      <c r="AG85" s="497"/>
      <c r="AH85" s="497"/>
      <c r="AI85" s="494"/>
      <c r="AJ85" s="488" t="s">
        <v>1527</v>
      </c>
      <c r="AK85" s="498"/>
      <c r="AL85" s="499"/>
      <c r="AM85" s="488" t="s">
        <v>2039</v>
      </c>
      <c r="AO85" s="497"/>
      <c r="AP85" s="494"/>
      <c r="AQ85" s="494"/>
      <c r="AR85" s="494"/>
      <c r="AS85" s="494"/>
      <c r="AT85" s="488" t="s">
        <v>1529</v>
      </c>
      <c r="AU85" s="492">
        <v>5844.0</v>
      </c>
      <c r="AV85" s="492">
        <v>5.0</v>
      </c>
      <c r="AW85" s="492">
        <v>2026.0</v>
      </c>
      <c r="AX85" s="488" t="s">
        <v>1587</v>
      </c>
      <c r="AY85" s="488" t="s">
        <v>1597</v>
      </c>
      <c r="AZ85" s="488" t="s">
        <v>1531</v>
      </c>
    </row>
    <row r="86" hidden="1">
      <c r="A86" s="488" t="s">
        <v>2040</v>
      </c>
      <c r="B86" s="488" t="s">
        <v>2041</v>
      </c>
      <c r="C86" s="488" t="s">
        <v>1513</v>
      </c>
      <c r="D86" s="488" t="s">
        <v>1514</v>
      </c>
      <c r="E86" s="491">
        <v>45838.37569444445</v>
      </c>
      <c r="F86" s="492">
        <v>9800.0</v>
      </c>
      <c r="G86" s="488" t="s">
        <v>1515</v>
      </c>
      <c r="H86" s="492">
        <v>9800.0</v>
      </c>
      <c r="I86" s="488" t="s">
        <v>1515</v>
      </c>
      <c r="J86" s="488" t="s">
        <v>1516</v>
      </c>
      <c r="K86" s="488" t="s">
        <v>1517</v>
      </c>
      <c r="L86" s="488" t="s">
        <v>2042</v>
      </c>
      <c r="M86" s="488" t="s">
        <v>2043</v>
      </c>
      <c r="N86" s="488" t="s">
        <v>1520</v>
      </c>
      <c r="O86" s="488" t="s">
        <v>1521</v>
      </c>
      <c r="P86" s="488" t="s">
        <v>1554</v>
      </c>
      <c r="Q86" s="488" t="s">
        <v>1523</v>
      </c>
      <c r="R86" s="495" t="s">
        <v>1524</v>
      </c>
      <c r="S86" s="494"/>
      <c r="T86" s="494"/>
      <c r="U86" s="488" t="s">
        <v>2044</v>
      </c>
      <c r="AB86" s="488" t="s">
        <v>2045</v>
      </c>
      <c r="AC86" s="496">
        <v>8.02E9</v>
      </c>
      <c r="AD86" s="497"/>
      <c r="AE86" s="497"/>
      <c r="AF86" s="497"/>
      <c r="AG86" s="497"/>
      <c r="AH86" s="497"/>
      <c r="AI86" s="494"/>
      <c r="AJ86" s="488" t="s">
        <v>1527</v>
      </c>
      <c r="AK86" s="498"/>
      <c r="AL86" s="499"/>
      <c r="AM86" s="488" t="s">
        <v>2046</v>
      </c>
      <c r="AO86" s="494"/>
      <c r="AP86" s="494"/>
      <c r="AQ86" s="494"/>
      <c r="AR86" s="494"/>
      <c r="AS86" s="494"/>
      <c r="AT86" s="488" t="s">
        <v>1529</v>
      </c>
      <c r="AU86" s="492">
        <v>1758.0</v>
      </c>
      <c r="AV86" s="492">
        <v>7.0</v>
      </c>
      <c r="AW86" s="492">
        <v>2029.0</v>
      </c>
      <c r="AX86" s="488" t="s">
        <v>1634</v>
      </c>
      <c r="AY86" s="488" t="s">
        <v>2047</v>
      </c>
      <c r="AZ86" s="488" t="s">
        <v>1531</v>
      </c>
    </row>
    <row r="87" hidden="1">
      <c r="A87" s="488" t="s">
        <v>2048</v>
      </c>
      <c r="B87" s="488" t="s">
        <v>2041</v>
      </c>
      <c r="C87" s="488" t="s">
        <v>1513</v>
      </c>
      <c r="D87" s="488" t="s">
        <v>1514</v>
      </c>
      <c r="E87" s="491">
        <v>45838.370833333334</v>
      </c>
      <c r="F87" s="492">
        <v>2980.0</v>
      </c>
      <c r="G87" s="488" t="s">
        <v>1515</v>
      </c>
      <c r="H87" s="492">
        <v>2980.0</v>
      </c>
      <c r="I87" s="488" t="s">
        <v>1515</v>
      </c>
      <c r="J87" s="488" t="s">
        <v>1516</v>
      </c>
      <c r="K87" s="488" t="s">
        <v>1517</v>
      </c>
      <c r="L87" s="488" t="s">
        <v>2042</v>
      </c>
      <c r="M87" s="488" t="s">
        <v>2049</v>
      </c>
      <c r="N87" s="488" t="s">
        <v>1520</v>
      </c>
      <c r="O87" s="488" t="s">
        <v>1521</v>
      </c>
      <c r="P87" s="488" t="s">
        <v>1554</v>
      </c>
      <c r="Q87" s="488" t="s">
        <v>1523</v>
      </c>
      <c r="R87" s="495" t="s">
        <v>1524</v>
      </c>
      <c r="S87" s="494"/>
      <c r="T87" s="494"/>
      <c r="U87" s="488" t="s">
        <v>2050</v>
      </c>
      <c r="AB87" s="488" t="s">
        <v>2045</v>
      </c>
      <c r="AC87" s="496">
        <v>8.02E9</v>
      </c>
      <c r="AD87" s="497"/>
      <c r="AE87" s="497"/>
      <c r="AF87" s="497"/>
      <c r="AG87" s="497"/>
      <c r="AH87" s="497"/>
      <c r="AI87" s="494"/>
      <c r="AJ87" s="488" t="s">
        <v>1527</v>
      </c>
      <c r="AK87" s="498"/>
      <c r="AL87" s="499"/>
      <c r="AM87" s="488" t="s">
        <v>2046</v>
      </c>
      <c r="AO87" s="494"/>
      <c r="AP87" s="494"/>
      <c r="AQ87" s="494"/>
      <c r="AR87" s="494"/>
      <c r="AS87" s="494"/>
      <c r="AT87" s="488" t="s">
        <v>1529</v>
      </c>
      <c r="AU87" s="492">
        <v>1758.0</v>
      </c>
      <c r="AV87" s="492">
        <v>7.0</v>
      </c>
      <c r="AW87" s="492">
        <v>2029.0</v>
      </c>
      <c r="AX87" s="488" t="s">
        <v>1634</v>
      </c>
      <c r="AY87" s="488" t="s">
        <v>2047</v>
      </c>
      <c r="AZ87" s="488" t="s">
        <v>1531</v>
      </c>
    </row>
    <row r="88" hidden="1">
      <c r="A88" s="488" t="s">
        <v>2051</v>
      </c>
      <c r="B88" s="488" t="s">
        <v>2052</v>
      </c>
      <c r="C88" s="488" t="s">
        <v>1513</v>
      </c>
      <c r="D88" s="488" t="s">
        <v>1514</v>
      </c>
      <c r="E88" s="491">
        <v>45838.3625</v>
      </c>
      <c r="F88" s="492">
        <v>2980.0</v>
      </c>
      <c r="G88" s="488" t="s">
        <v>1515</v>
      </c>
      <c r="H88" s="492">
        <v>2980.0</v>
      </c>
      <c r="I88" s="488" t="s">
        <v>1515</v>
      </c>
      <c r="J88" s="488" t="s">
        <v>1516</v>
      </c>
      <c r="K88" s="488" t="s">
        <v>1517</v>
      </c>
      <c r="L88" s="488" t="s">
        <v>2053</v>
      </c>
      <c r="M88" s="488" t="s">
        <v>2054</v>
      </c>
      <c r="N88" s="488" t="s">
        <v>1520</v>
      </c>
      <c r="O88" s="488" t="s">
        <v>1521</v>
      </c>
      <c r="P88" s="488" t="s">
        <v>1554</v>
      </c>
      <c r="Q88" s="488" t="s">
        <v>1523</v>
      </c>
      <c r="R88" s="495" t="s">
        <v>1524</v>
      </c>
      <c r="S88" s="494"/>
      <c r="T88" s="494"/>
      <c r="U88" s="488" t="s">
        <v>2055</v>
      </c>
      <c r="AB88" s="488" t="s">
        <v>2056</v>
      </c>
      <c r="AC88" s="496">
        <v>8.09E9</v>
      </c>
      <c r="AD88" s="497"/>
      <c r="AE88" s="497"/>
      <c r="AF88" s="497"/>
      <c r="AG88" s="497"/>
      <c r="AH88" s="497"/>
      <c r="AI88" s="494"/>
      <c r="AJ88" s="488" t="s">
        <v>1527</v>
      </c>
      <c r="AK88" s="498"/>
      <c r="AL88" s="499"/>
      <c r="AM88" s="488" t="s">
        <v>2057</v>
      </c>
      <c r="AO88" s="494"/>
      <c r="AP88" s="494"/>
      <c r="AQ88" s="494"/>
      <c r="AR88" s="494"/>
      <c r="AS88" s="494"/>
      <c r="AT88" s="488" t="s">
        <v>1558</v>
      </c>
      <c r="AU88" s="492">
        <v>9797.0</v>
      </c>
      <c r="AV88" s="492">
        <v>3.0</v>
      </c>
      <c r="AW88" s="492">
        <v>2031.0</v>
      </c>
      <c r="AX88" s="488" t="s">
        <v>1587</v>
      </c>
      <c r="AY88" s="488" t="s">
        <v>1588</v>
      </c>
      <c r="AZ88" s="488" t="s">
        <v>1531</v>
      </c>
    </row>
    <row r="89" hidden="1">
      <c r="A89" s="488" t="s">
        <v>2058</v>
      </c>
      <c r="B89" s="488" t="s">
        <v>2059</v>
      </c>
      <c r="C89" s="488" t="s">
        <v>1513</v>
      </c>
      <c r="D89" s="488" t="s">
        <v>1514</v>
      </c>
      <c r="E89" s="491">
        <v>45838.35902777778</v>
      </c>
      <c r="F89" s="492">
        <v>2980.0</v>
      </c>
      <c r="G89" s="488" t="s">
        <v>1515</v>
      </c>
      <c r="H89" s="492">
        <v>2980.0</v>
      </c>
      <c r="I89" s="488" t="s">
        <v>1515</v>
      </c>
      <c r="J89" s="488" t="s">
        <v>1516</v>
      </c>
      <c r="K89" s="488" t="s">
        <v>1517</v>
      </c>
      <c r="L89" s="488" t="s">
        <v>2060</v>
      </c>
      <c r="M89" s="488" t="s">
        <v>2061</v>
      </c>
      <c r="N89" s="488" t="s">
        <v>1520</v>
      </c>
      <c r="O89" s="488" t="s">
        <v>1521</v>
      </c>
      <c r="P89" s="488" t="s">
        <v>1554</v>
      </c>
      <c r="Q89" s="488" t="s">
        <v>1523</v>
      </c>
      <c r="R89" s="495" t="s">
        <v>1524</v>
      </c>
      <c r="S89" s="494"/>
      <c r="T89" s="494"/>
      <c r="U89" s="488" t="s">
        <v>2062</v>
      </c>
      <c r="AB89" s="488" t="s">
        <v>2063</v>
      </c>
      <c r="AC89" s="496">
        <v>9.05E9</v>
      </c>
      <c r="AD89" s="497"/>
      <c r="AE89" s="497"/>
      <c r="AF89" s="497"/>
      <c r="AG89" s="497"/>
      <c r="AH89" s="497"/>
      <c r="AI89" s="494"/>
      <c r="AJ89" s="488" t="s">
        <v>1527</v>
      </c>
      <c r="AK89" s="498"/>
      <c r="AL89" s="499"/>
      <c r="AM89" s="488" t="s">
        <v>2064</v>
      </c>
      <c r="AO89" s="497"/>
      <c r="AP89" s="494"/>
      <c r="AQ89" s="494"/>
      <c r="AR89" s="494"/>
      <c r="AS89" s="494"/>
      <c r="AT89" s="488" t="s">
        <v>1558</v>
      </c>
      <c r="AU89" s="492">
        <v>8039.0</v>
      </c>
      <c r="AV89" s="492">
        <v>1.0</v>
      </c>
      <c r="AW89" s="492">
        <v>2031.0</v>
      </c>
      <c r="AX89" s="488" t="s">
        <v>1587</v>
      </c>
      <c r="AY89" s="488" t="s">
        <v>1588</v>
      </c>
      <c r="AZ89" s="488" t="s">
        <v>1531</v>
      </c>
    </row>
    <row r="90" hidden="1">
      <c r="A90" s="488" t="s">
        <v>2065</v>
      </c>
      <c r="B90" s="488" t="s">
        <v>2066</v>
      </c>
      <c r="C90" s="488" t="s">
        <v>1513</v>
      </c>
      <c r="D90" s="488" t="s">
        <v>1514</v>
      </c>
      <c r="E90" s="491">
        <v>45838.35902777778</v>
      </c>
      <c r="F90" s="492">
        <v>9800.0</v>
      </c>
      <c r="G90" s="488" t="s">
        <v>1515</v>
      </c>
      <c r="H90" s="492">
        <v>9800.0</v>
      </c>
      <c r="I90" s="488" t="s">
        <v>1515</v>
      </c>
      <c r="J90" s="488" t="s">
        <v>1516</v>
      </c>
      <c r="K90" s="488" t="s">
        <v>1517</v>
      </c>
      <c r="L90" s="488" t="s">
        <v>2067</v>
      </c>
      <c r="M90" s="488" t="s">
        <v>2068</v>
      </c>
      <c r="N90" s="488" t="s">
        <v>1520</v>
      </c>
      <c r="O90" s="488" t="s">
        <v>1521</v>
      </c>
      <c r="P90" s="488" t="s">
        <v>1554</v>
      </c>
      <c r="Q90" s="488" t="s">
        <v>1523</v>
      </c>
      <c r="R90" s="495" t="s">
        <v>1524</v>
      </c>
      <c r="S90" s="494"/>
      <c r="T90" s="494"/>
      <c r="U90" s="488" t="s">
        <v>2069</v>
      </c>
      <c r="AB90" s="488" t="s">
        <v>2070</v>
      </c>
      <c r="AC90" s="496">
        <v>9.03E9</v>
      </c>
      <c r="AD90" s="497"/>
      <c r="AE90" s="497"/>
      <c r="AF90" s="497"/>
      <c r="AG90" s="497"/>
      <c r="AH90" s="497"/>
      <c r="AI90" s="494"/>
      <c r="AJ90" s="488" t="s">
        <v>1527</v>
      </c>
      <c r="AK90" s="498"/>
      <c r="AL90" s="499"/>
      <c r="AM90" s="488" t="s">
        <v>2071</v>
      </c>
      <c r="AO90" s="494"/>
      <c r="AP90" s="494"/>
      <c r="AQ90" s="494"/>
      <c r="AR90" s="494"/>
      <c r="AS90" s="494"/>
      <c r="AT90" s="488" t="s">
        <v>1529</v>
      </c>
      <c r="AU90" s="492">
        <v>9693.0</v>
      </c>
      <c r="AV90" s="492">
        <v>3.0</v>
      </c>
      <c r="AW90" s="492">
        <v>2030.0</v>
      </c>
      <c r="AX90" s="488" t="s">
        <v>1587</v>
      </c>
      <c r="AY90" s="488" t="s">
        <v>2072</v>
      </c>
      <c r="AZ90" s="488" t="s">
        <v>1531</v>
      </c>
    </row>
    <row r="91" hidden="1">
      <c r="A91" s="488" t="s">
        <v>2073</v>
      </c>
      <c r="B91" s="488" t="s">
        <v>2066</v>
      </c>
      <c r="C91" s="488" t="s">
        <v>1513</v>
      </c>
      <c r="D91" s="488" t="s">
        <v>1514</v>
      </c>
      <c r="E91" s="491">
        <v>45838.35763888889</v>
      </c>
      <c r="F91" s="492">
        <v>2980.0</v>
      </c>
      <c r="G91" s="488" t="s">
        <v>1515</v>
      </c>
      <c r="H91" s="492">
        <v>2980.0</v>
      </c>
      <c r="I91" s="488" t="s">
        <v>1515</v>
      </c>
      <c r="J91" s="488" t="s">
        <v>1516</v>
      </c>
      <c r="K91" s="488" t="s">
        <v>1517</v>
      </c>
      <c r="L91" s="488" t="s">
        <v>2067</v>
      </c>
      <c r="M91" s="488" t="s">
        <v>2074</v>
      </c>
      <c r="N91" s="488" t="s">
        <v>1520</v>
      </c>
      <c r="O91" s="488" t="s">
        <v>1521</v>
      </c>
      <c r="P91" s="488" t="s">
        <v>1554</v>
      </c>
      <c r="Q91" s="488" t="s">
        <v>1523</v>
      </c>
      <c r="R91" s="495" t="s">
        <v>1524</v>
      </c>
      <c r="S91" s="494"/>
      <c r="T91" s="494"/>
      <c r="U91" s="488" t="s">
        <v>2075</v>
      </c>
      <c r="AB91" s="488" t="s">
        <v>2070</v>
      </c>
      <c r="AC91" s="496">
        <v>9.03E9</v>
      </c>
      <c r="AD91" s="497"/>
      <c r="AE91" s="497"/>
      <c r="AF91" s="497"/>
      <c r="AG91" s="497"/>
      <c r="AH91" s="497"/>
      <c r="AI91" s="494"/>
      <c r="AJ91" s="488" t="s">
        <v>1527</v>
      </c>
      <c r="AK91" s="498"/>
      <c r="AL91" s="499"/>
      <c r="AM91" s="488" t="s">
        <v>2071</v>
      </c>
      <c r="AO91" s="494"/>
      <c r="AP91" s="494"/>
      <c r="AQ91" s="494"/>
      <c r="AR91" s="494"/>
      <c r="AS91" s="494"/>
      <c r="AT91" s="488" t="s">
        <v>1529</v>
      </c>
      <c r="AU91" s="492">
        <v>9693.0</v>
      </c>
      <c r="AV91" s="492">
        <v>3.0</v>
      </c>
      <c r="AW91" s="492">
        <v>2030.0</v>
      </c>
      <c r="AX91" s="488" t="s">
        <v>1587</v>
      </c>
      <c r="AY91" s="488" t="s">
        <v>2072</v>
      </c>
      <c r="AZ91" s="488" t="s">
        <v>1531</v>
      </c>
    </row>
    <row r="92" hidden="1">
      <c r="A92" s="488" t="s">
        <v>2076</v>
      </c>
      <c r="B92" s="488" t="s">
        <v>2077</v>
      </c>
      <c r="C92" s="488" t="s">
        <v>1513</v>
      </c>
      <c r="D92" s="488" t="s">
        <v>1514</v>
      </c>
      <c r="E92" s="491">
        <v>45838.354166666664</v>
      </c>
      <c r="F92" s="492">
        <v>2980.0</v>
      </c>
      <c r="G92" s="488" t="s">
        <v>1515</v>
      </c>
      <c r="H92" s="492">
        <v>2980.0</v>
      </c>
      <c r="I92" s="488" t="s">
        <v>1515</v>
      </c>
      <c r="J92" s="488" t="s">
        <v>1516</v>
      </c>
      <c r="K92" s="488" t="s">
        <v>1517</v>
      </c>
      <c r="L92" s="488" t="s">
        <v>2078</v>
      </c>
      <c r="M92" s="488" t="s">
        <v>2079</v>
      </c>
      <c r="N92" s="488" t="s">
        <v>1520</v>
      </c>
      <c r="O92" s="488" t="s">
        <v>1521</v>
      </c>
      <c r="P92" s="488" t="s">
        <v>1522</v>
      </c>
      <c r="Q92" s="488" t="s">
        <v>1523</v>
      </c>
      <c r="R92" s="495" t="s">
        <v>1524</v>
      </c>
      <c r="S92" s="494"/>
      <c r="T92" s="494"/>
      <c r="U92" s="488" t="s">
        <v>2080</v>
      </c>
      <c r="AB92" s="488" t="s">
        <v>2081</v>
      </c>
      <c r="AC92" s="496">
        <v>4.25E8</v>
      </c>
      <c r="AD92" s="497"/>
      <c r="AE92" s="497"/>
      <c r="AF92" s="497"/>
      <c r="AG92" s="497"/>
      <c r="AH92" s="497"/>
      <c r="AI92" s="494"/>
      <c r="AJ92" s="488" t="s">
        <v>1527</v>
      </c>
      <c r="AK92" s="498"/>
      <c r="AL92" s="499"/>
      <c r="AM92" s="488" t="s">
        <v>2082</v>
      </c>
      <c r="AO92" s="494"/>
      <c r="AP92" s="494"/>
      <c r="AQ92" s="494"/>
      <c r="AR92" s="494"/>
      <c r="AS92" s="494"/>
      <c r="AT92" s="488" t="s">
        <v>1529</v>
      </c>
      <c r="AU92" s="492">
        <v>4008.0</v>
      </c>
      <c r="AV92" s="492">
        <v>4.0</v>
      </c>
      <c r="AW92" s="492">
        <v>2028.0</v>
      </c>
      <c r="AX92" s="488" t="s">
        <v>1549</v>
      </c>
      <c r="AY92" s="488" t="s">
        <v>1904</v>
      </c>
      <c r="AZ92" s="488" t="s">
        <v>1531</v>
      </c>
    </row>
    <row r="93" hidden="1">
      <c r="A93" s="488" t="s">
        <v>2083</v>
      </c>
      <c r="B93" s="488" t="s">
        <v>2084</v>
      </c>
      <c r="C93" s="488" t="s">
        <v>1513</v>
      </c>
      <c r="D93" s="488" t="s">
        <v>1514</v>
      </c>
      <c r="E93" s="491">
        <v>45838.35208333333</v>
      </c>
      <c r="F93" s="492">
        <v>2980.0</v>
      </c>
      <c r="G93" s="488" t="s">
        <v>1515</v>
      </c>
      <c r="H93" s="492">
        <v>2980.0</v>
      </c>
      <c r="I93" s="488" t="s">
        <v>1515</v>
      </c>
      <c r="J93" s="488" t="s">
        <v>1516</v>
      </c>
      <c r="K93" s="488" t="s">
        <v>1517</v>
      </c>
      <c r="L93" s="488" t="s">
        <v>2085</v>
      </c>
      <c r="M93" s="488" t="s">
        <v>2086</v>
      </c>
      <c r="N93" s="488" t="s">
        <v>1520</v>
      </c>
      <c r="O93" s="488" t="s">
        <v>1521</v>
      </c>
      <c r="P93" s="488" t="s">
        <v>1554</v>
      </c>
      <c r="Q93" s="488" t="s">
        <v>1523</v>
      </c>
      <c r="R93" s="495" t="s">
        <v>1524</v>
      </c>
      <c r="S93" s="494"/>
      <c r="T93" s="494"/>
      <c r="U93" s="488" t="s">
        <v>2087</v>
      </c>
      <c r="AB93" s="488" t="s">
        <v>2088</v>
      </c>
      <c r="AC93" s="496">
        <v>8.03E9</v>
      </c>
      <c r="AD93" s="497"/>
      <c r="AE93" s="497"/>
      <c r="AF93" s="497"/>
      <c r="AG93" s="497"/>
      <c r="AH93" s="497"/>
      <c r="AI93" s="494"/>
      <c r="AJ93" s="488" t="s">
        <v>1527</v>
      </c>
      <c r="AK93" s="498"/>
      <c r="AL93" s="499"/>
      <c r="AM93" s="488" t="s">
        <v>2089</v>
      </c>
      <c r="AP93" s="494"/>
      <c r="AQ93" s="494"/>
      <c r="AR93" s="494"/>
      <c r="AS93" s="494"/>
      <c r="AT93" s="488" t="s">
        <v>1529</v>
      </c>
      <c r="AU93" s="492">
        <v>9890.0</v>
      </c>
      <c r="AV93" s="492">
        <v>9.0</v>
      </c>
      <c r="AW93" s="492">
        <v>2025.0</v>
      </c>
      <c r="AX93" s="488" t="s">
        <v>1587</v>
      </c>
      <c r="AY93" s="488" t="s">
        <v>1588</v>
      </c>
      <c r="AZ93" s="488" t="s">
        <v>1531</v>
      </c>
    </row>
    <row r="94" hidden="1">
      <c r="A94" s="488" t="s">
        <v>2090</v>
      </c>
      <c r="B94" s="488" t="s">
        <v>2091</v>
      </c>
      <c r="C94" s="488" t="s">
        <v>1513</v>
      </c>
      <c r="D94" s="488" t="s">
        <v>1514</v>
      </c>
      <c r="E94" s="491">
        <v>45838.32847222222</v>
      </c>
      <c r="F94" s="492">
        <v>54780.0</v>
      </c>
      <c r="G94" s="488" t="s">
        <v>1515</v>
      </c>
      <c r="H94" s="492">
        <v>54780.0</v>
      </c>
      <c r="I94" s="488" t="s">
        <v>1515</v>
      </c>
      <c r="J94" s="488" t="s">
        <v>1516</v>
      </c>
      <c r="K94" s="488" t="s">
        <v>1517</v>
      </c>
      <c r="L94" s="488" t="s">
        <v>2092</v>
      </c>
      <c r="M94" s="488" t="s">
        <v>2092</v>
      </c>
      <c r="N94" s="488" t="s">
        <v>1520</v>
      </c>
      <c r="O94" s="488" t="s">
        <v>1521</v>
      </c>
      <c r="P94" s="488" t="s">
        <v>1554</v>
      </c>
      <c r="Q94" s="488" t="s">
        <v>1523</v>
      </c>
      <c r="R94" s="495" t="s">
        <v>1524</v>
      </c>
      <c r="S94" s="494"/>
      <c r="T94" s="494"/>
      <c r="U94" s="488" t="s">
        <v>2093</v>
      </c>
      <c r="AB94" s="488" t="s">
        <v>2094</v>
      </c>
      <c r="AC94" s="496">
        <v>9.01E9</v>
      </c>
      <c r="AD94" s="488" t="s">
        <v>2095</v>
      </c>
      <c r="AE94" s="492">
        <v>109560.0</v>
      </c>
      <c r="AF94" s="488" t="s">
        <v>1515</v>
      </c>
      <c r="AG94" s="488" t="s">
        <v>2096</v>
      </c>
      <c r="AH94" s="492">
        <v>3.0</v>
      </c>
      <c r="AI94" s="494"/>
      <c r="AJ94" s="495" t="b">
        <v>1</v>
      </c>
      <c r="AK94" s="495" t="s">
        <v>1524</v>
      </c>
      <c r="AL94" s="495" t="s">
        <v>1524</v>
      </c>
      <c r="AM94" s="488" t="s">
        <v>2097</v>
      </c>
      <c r="AO94" s="494"/>
      <c r="AP94" s="494"/>
      <c r="AQ94" s="494"/>
      <c r="AR94" s="494"/>
      <c r="AS94" s="494"/>
      <c r="AT94" s="488" t="s">
        <v>1529</v>
      </c>
      <c r="AU94" s="492">
        <v>4041.0</v>
      </c>
      <c r="AV94" s="492">
        <v>8.0</v>
      </c>
      <c r="AW94" s="492">
        <v>2025.0</v>
      </c>
      <c r="AX94" s="488" t="s">
        <v>1587</v>
      </c>
      <c r="AY94" s="488" t="s">
        <v>1597</v>
      </c>
      <c r="AZ94" s="488" t="s">
        <v>1531</v>
      </c>
    </row>
    <row r="95" hidden="1">
      <c r="A95" s="488" t="s">
        <v>2098</v>
      </c>
      <c r="B95" s="488" t="s">
        <v>2099</v>
      </c>
      <c r="C95" s="488" t="s">
        <v>1513</v>
      </c>
      <c r="D95" s="488" t="s">
        <v>1514</v>
      </c>
      <c r="E95" s="491">
        <v>45838.32777777778</v>
      </c>
      <c r="F95" s="492">
        <v>21900.0</v>
      </c>
      <c r="G95" s="488" t="s">
        <v>1515</v>
      </c>
      <c r="H95" s="492">
        <v>21900.0</v>
      </c>
      <c r="I95" s="488" t="s">
        <v>1515</v>
      </c>
      <c r="J95" s="488" t="s">
        <v>1516</v>
      </c>
      <c r="K95" s="488" t="s">
        <v>1517</v>
      </c>
      <c r="L95" s="488" t="s">
        <v>2100</v>
      </c>
      <c r="M95" s="488" t="s">
        <v>2100</v>
      </c>
      <c r="N95" s="488" t="s">
        <v>1520</v>
      </c>
      <c r="O95" s="488" t="s">
        <v>1521</v>
      </c>
      <c r="P95" s="488" t="s">
        <v>1554</v>
      </c>
      <c r="Q95" s="488" t="s">
        <v>1523</v>
      </c>
      <c r="R95" s="495" t="s">
        <v>1524</v>
      </c>
      <c r="S95" s="494"/>
      <c r="T95" s="494"/>
      <c r="U95" s="488" t="s">
        <v>2101</v>
      </c>
      <c r="AB95" s="488" t="s">
        <v>2102</v>
      </c>
      <c r="AC95" s="496">
        <v>9.08E9</v>
      </c>
      <c r="AD95" s="488" t="s">
        <v>2103</v>
      </c>
      <c r="AE95" s="492">
        <v>175200.0</v>
      </c>
      <c r="AF95" s="488" t="s">
        <v>1515</v>
      </c>
      <c r="AG95" s="488" t="s">
        <v>2096</v>
      </c>
      <c r="AH95" s="492">
        <v>9.0</v>
      </c>
      <c r="AI95" s="494"/>
      <c r="AJ95" s="495" t="b">
        <v>1</v>
      </c>
      <c r="AK95" s="495" t="s">
        <v>1524</v>
      </c>
      <c r="AL95" s="495" t="s">
        <v>1524</v>
      </c>
      <c r="AM95" s="488" t="s">
        <v>2104</v>
      </c>
      <c r="AO95" s="497"/>
      <c r="AP95" s="494"/>
      <c r="AQ95" s="494"/>
      <c r="AR95" s="494"/>
      <c r="AS95" s="494"/>
      <c r="AT95" s="488" t="s">
        <v>1529</v>
      </c>
      <c r="AU95" s="492">
        <v>2143.0</v>
      </c>
      <c r="AV95" s="492">
        <v>3.0</v>
      </c>
      <c r="AW95" s="492">
        <v>2031.0</v>
      </c>
      <c r="AX95" s="488" t="s">
        <v>1634</v>
      </c>
      <c r="AY95" s="488" t="s">
        <v>1917</v>
      </c>
      <c r="AZ95" s="488" t="s">
        <v>1531</v>
      </c>
    </row>
    <row r="96" hidden="1">
      <c r="A96" s="488" t="s">
        <v>2105</v>
      </c>
      <c r="B96" s="488" t="s">
        <v>2106</v>
      </c>
      <c r="C96" s="488" t="s">
        <v>1513</v>
      </c>
      <c r="D96" s="488" t="s">
        <v>1514</v>
      </c>
      <c r="E96" s="491">
        <v>45838.32777777778</v>
      </c>
      <c r="F96" s="492">
        <v>14800.0</v>
      </c>
      <c r="G96" s="488" t="s">
        <v>1515</v>
      </c>
      <c r="H96" s="492">
        <v>14800.0</v>
      </c>
      <c r="I96" s="488" t="s">
        <v>1515</v>
      </c>
      <c r="J96" s="488" t="s">
        <v>1516</v>
      </c>
      <c r="K96" s="488" t="s">
        <v>1517</v>
      </c>
      <c r="L96" s="488" t="s">
        <v>2107</v>
      </c>
      <c r="M96" s="488" t="s">
        <v>2107</v>
      </c>
      <c r="N96" s="488" t="s">
        <v>1520</v>
      </c>
      <c r="O96" s="488" t="s">
        <v>1521</v>
      </c>
      <c r="P96" s="488" t="s">
        <v>1522</v>
      </c>
      <c r="Q96" s="488" t="s">
        <v>1523</v>
      </c>
      <c r="R96" s="495" t="s">
        <v>1524</v>
      </c>
      <c r="S96" s="494"/>
      <c r="T96" s="494"/>
      <c r="U96" s="488" t="s">
        <v>2108</v>
      </c>
      <c r="AB96" s="488" t="s">
        <v>2109</v>
      </c>
      <c r="AC96" s="496">
        <v>9.06E9</v>
      </c>
      <c r="AD96" s="488" t="s">
        <v>2110</v>
      </c>
      <c r="AE96" s="492">
        <v>133200.0</v>
      </c>
      <c r="AF96" s="488" t="s">
        <v>1515</v>
      </c>
      <c r="AG96" s="488" t="s">
        <v>2096</v>
      </c>
      <c r="AH96" s="492">
        <v>10.0</v>
      </c>
      <c r="AI96" s="494"/>
      <c r="AJ96" s="495" t="b">
        <v>1</v>
      </c>
      <c r="AK96" s="495" t="s">
        <v>1524</v>
      </c>
      <c r="AL96" s="495" t="s">
        <v>1524</v>
      </c>
      <c r="AM96" s="488" t="s">
        <v>2111</v>
      </c>
      <c r="AO96" s="497"/>
      <c r="AP96" s="494"/>
      <c r="AQ96" s="494"/>
      <c r="AR96" s="494"/>
      <c r="AS96" s="494"/>
      <c r="AT96" s="488" t="s">
        <v>1529</v>
      </c>
      <c r="AU96" s="492">
        <v>646.0</v>
      </c>
      <c r="AV96" s="492">
        <v>11.0</v>
      </c>
      <c r="AW96" s="492">
        <v>2029.0</v>
      </c>
      <c r="AX96" s="488" t="s">
        <v>1539</v>
      </c>
      <c r="AY96" s="488" t="s">
        <v>1540</v>
      </c>
      <c r="AZ96" s="488" t="s">
        <v>1531</v>
      </c>
    </row>
    <row r="97" hidden="1">
      <c r="A97" s="488" t="s">
        <v>2112</v>
      </c>
      <c r="B97" s="488" t="s">
        <v>2113</v>
      </c>
      <c r="C97" s="488" t="s">
        <v>1513</v>
      </c>
      <c r="D97" s="488" t="s">
        <v>1514</v>
      </c>
      <c r="E97" s="491">
        <v>45838.32638888889</v>
      </c>
      <c r="F97" s="492">
        <v>29800.0</v>
      </c>
      <c r="G97" s="488" t="s">
        <v>1515</v>
      </c>
      <c r="H97" s="492">
        <v>29800.0</v>
      </c>
      <c r="I97" s="488" t="s">
        <v>1515</v>
      </c>
      <c r="J97" s="488" t="s">
        <v>1516</v>
      </c>
      <c r="K97" s="488" t="s">
        <v>1517</v>
      </c>
      <c r="L97" s="488" t="s">
        <v>2114</v>
      </c>
      <c r="M97" s="488" t="s">
        <v>2114</v>
      </c>
      <c r="N97" s="488" t="s">
        <v>1520</v>
      </c>
      <c r="O97" s="488" t="s">
        <v>1521</v>
      </c>
      <c r="P97" s="488" t="s">
        <v>1724</v>
      </c>
      <c r="Q97" s="488" t="s">
        <v>1523</v>
      </c>
      <c r="R97" s="495" t="s">
        <v>1524</v>
      </c>
      <c r="S97" s="494"/>
      <c r="T97" s="494"/>
      <c r="U97" s="488" t="s">
        <v>2115</v>
      </c>
      <c r="AB97" s="488" t="s">
        <v>2116</v>
      </c>
      <c r="AC97" s="496">
        <v>9.09E9</v>
      </c>
      <c r="AD97" s="488" t="s">
        <v>2117</v>
      </c>
      <c r="AE97" s="492">
        <v>327800.0</v>
      </c>
      <c r="AF97" s="488" t="s">
        <v>1515</v>
      </c>
      <c r="AG97" s="488" t="s">
        <v>2096</v>
      </c>
      <c r="AH97" s="492">
        <v>12.0</v>
      </c>
      <c r="AI97" s="494"/>
      <c r="AJ97" s="495" t="b">
        <v>1</v>
      </c>
      <c r="AK97" s="495" t="s">
        <v>1524</v>
      </c>
      <c r="AL97" s="495" t="s">
        <v>1524</v>
      </c>
      <c r="AM97" s="488" t="s">
        <v>2118</v>
      </c>
      <c r="AO97" s="494"/>
      <c r="AP97" s="494"/>
      <c r="AQ97" s="494"/>
      <c r="AR97" s="494"/>
      <c r="AS97" s="494"/>
      <c r="AT97" s="488" t="s">
        <v>1529</v>
      </c>
      <c r="AU97" s="492">
        <v>4806.0</v>
      </c>
      <c r="AV97" s="492">
        <v>3.0</v>
      </c>
      <c r="AW97" s="492">
        <v>2030.0</v>
      </c>
      <c r="AX97" s="488" t="s">
        <v>1728</v>
      </c>
      <c r="AY97" s="488" t="s">
        <v>2119</v>
      </c>
      <c r="AZ97" s="488" t="s">
        <v>1531</v>
      </c>
    </row>
    <row r="98" hidden="1">
      <c r="A98" s="488" t="s">
        <v>2120</v>
      </c>
      <c r="B98" s="488" t="s">
        <v>2121</v>
      </c>
      <c r="C98" s="488" t="s">
        <v>1513</v>
      </c>
      <c r="D98" s="488" t="s">
        <v>1514</v>
      </c>
      <c r="E98" s="491">
        <v>45838.32638888889</v>
      </c>
      <c r="F98" s="492">
        <v>21300.0</v>
      </c>
      <c r="G98" s="488" t="s">
        <v>1515</v>
      </c>
      <c r="H98" s="492">
        <v>21300.0</v>
      </c>
      <c r="I98" s="488" t="s">
        <v>1515</v>
      </c>
      <c r="J98" s="488" t="s">
        <v>1516</v>
      </c>
      <c r="K98" s="488" t="s">
        <v>1517</v>
      </c>
      <c r="L98" s="488" t="s">
        <v>2122</v>
      </c>
      <c r="M98" s="488" t="s">
        <v>2122</v>
      </c>
      <c r="N98" s="488" t="s">
        <v>1520</v>
      </c>
      <c r="O98" s="488" t="s">
        <v>1521</v>
      </c>
      <c r="P98" s="488" t="s">
        <v>1724</v>
      </c>
      <c r="Q98" s="488" t="s">
        <v>1523</v>
      </c>
      <c r="R98" s="495" t="s">
        <v>1524</v>
      </c>
      <c r="S98" s="494"/>
      <c r="T98" s="494"/>
      <c r="U98" s="488" t="s">
        <v>2123</v>
      </c>
      <c r="AB98" s="488" t="s">
        <v>2124</v>
      </c>
      <c r="AC98" s="496">
        <v>9.04E9</v>
      </c>
      <c r="AD98" s="488" t="s">
        <v>2125</v>
      </c>
      <c r="AE98" s="492">
        <v>276900.0</v>
      </c>
      <c r="AF98" s="488" t="s">
        <v>1515</v>
      </c>
      <c r="AG98" s="488" t="s">
        <v>2096</v>
      </c>
      <c r="AH98" s="492">
        <v>14.0</v>
      </c>
      <c r="AI98" s="494"/>
      <c r="AJ98" s="495" t="b">
        <v>1</v>
      </c>
      <c r="AK98" s="495" t="s">
        <v>1524</v>
      </c>
      <c r="AL98" s="495" t="s">
        <v>1524</v>
      </c>
      <c r="AM98" s="488" t="s">
        <v>2126</v>
      </c>
      <c r="AO98" s="494"/>
      <c r="AP98" s="494"/>
      <c r="AQ98" s="494"/>
      <c r="AR98" s="494"/>
      <c r="AS98" s="494"/>
      <c r="AT98" s="488" t="s">
        <v>1529</v>
      </c>
      <c r="AU98" s="492">
        <v>1009.0</v>
      </c>
      <c r="AV98" s="492">
        <v>1.0</v>
      </c>
      <c r="AW98" s="492">
        <v>2030.0</v>
      </c>
      <c r="AX98" s="488" t="s">
        <v>1728</v>
      </c>
      <c r="AY98" s="488" t="s">
        <v>1729</v>
      </c>
      <c r="AZ98" s="488" t="s">
        <v>1531</v>
      </c>
    </row>
    <row r="99" hidden="1">
      <c r="A99" s="488" t="s">
        <v>2127</v>
      </c>
      <c r="B99" s="488" t="s">
        <v>2128</v>
      </c>
      <c r="C99" s="488" t="s">
        <v>1513</v>
      </c>
      <c r="D99" s="488" t="s">
        <v>1514</v>
      </c>
      <c r="E99" s="491">
        <v>45838.32638888889</v>
      </c>
      <c r="F99" s="492">
        <v>5180.0</v>
      </c>
      <c r="G99" s="488" t="s">
        <v>1515</v>
      </c>
      <c r="H99" s="492">
        <v>5180.0</v>
      </c>
      <c r="I99" s="488" t="s">
        <v>1515</v>
      </c>
      <c r="J99" s="488" t="s">
        <v>1516</v>
      </c>
      <c r="K99" s="488" t="s">
        <v>1517</v>
      </c>
      <c r="L99" s="488" t="s">
        <v>2129</v>
      </c>
      <c r="M99" s="488" t="s">
        <v>2129</v>
      </c>
      <c r="N99" s="488" t="s">
        <v>1520</v>
      </c>
      <c r="O99" s="488" t="s">
        <v>1521</v>
      </c>
      <c r="P99" s="488" t="s">
        <v>1545</v>
      </c>
      <c r="Q99" s="488" t="s">
        <v>1523</v>
      </c>
      <c r="R99" s="495" t="s">
        <v>1524</v>
      </c>
      <c r="S99" s="494"/>
      <c r="T99" s="494"/>
      <c r="U99" s="488" t="s">
        <v>2130</v>
      </c>
      <c r="AB99" s="488" t="s">
        <v>2131</v>
      </c>
      <c r="AC99" s="496">
        <v>9.07E9</v>
      </c>
      <c r="AD99" s="488" t="s">
        <v>2132</v>
      </c>
      <c r="AE99" s="492">
        <v>227920.0</v>
      </c>
      <c r="AF99" s="488" t="s">
        <v>1515</v>
      </c>
      <c r="AG99" s="488" t="s">
        <v>2096</v>
      </c>
      <c r="AH99" s="492">
        <v>45.0</v>
      </c>
      <c r="AI99" s="494"/>
      <c r="AJ99" s="495" t="b">
        <v>1</v>
      </c>
      <c r="AK99" s="495" t="s">
        <v>1524</v>
      </c>
      <c r="AL99" s="495" t="s">
        <v>1524</v>
      </c>
      <c r="AM99" s="488" t="s">
        <v>2133</v>
      </c>
      <c r="AP99" s="494"/>
      <c r="AQ99" s="494"/>
      <c r="AR99" s="494"/>
      <c r="AS99" s="494"/>
      <c r="AT99" s="488" t="s">
        <v>1558</v>
      </c>
      <c r="AU99" s="492">
        <v>1173.0</v>
      </c>
      <c r="AV99" s="492">
        <v>2.0</v>
      </c>
      <c r="AW99" s="492">
        <v>2028.0</v>
      </c>
      <c r="AX99" s="497"/>
      <c r="AY99" s="497"/>
      <c r="AZ99" s="488" t="s">
        <v>1531</v>
      </c>
    </row>
    <row r="100" hidden="1">
      <c r="A100" s="488" t="s">
        <v>2134</v>
      </c>
      <c r="B100" s="488" t="s">
        <v>2135</v>
      </c>
      <c r="C100" s="488" t="s">
        <v>1513</v>
      </c>
      <c r="D100" s="488" t="s">
        <v>1514</v>
      </c>
      <c r="E100" s="491">
        <v>45838.325694444444</v>
      </c>
      <c r="F100" s="492">
        <v>64852.0</v>
      </c>
      <c r="G100" s="488" t="s">
        <v>1515</v>
      </c>
      <c r="H100" s="492">
        <v>64852.0</v>
      </c>
      <c r="I100" s="488" t="s">
        <v>1515</v>
      </c>
      <c r="J100" s="488" t="s">
        <v>1516</v>
      </c>
      <c r="K100" s="488" t="s">
        <v>1517</v>
      </c>
      <c r="L100" s="488" t="s">
        <v>2136</v>
      </c>
      <c r="M100" s="488" t="s">
        <v>2136</v>
      </c>
      <c r="N100" s="488" t="s">
        <v>1520</v>
      </c>
      <c r="O100" s="488" t="s">
        <v>1521</v>
      </c>
      <c r="P100" s="488" t="s">
        <v>1554</v>
      </c>
      <c r="Q100" s="488" t="s">
        <v>1523</v>
      </c>
      <c r="R100" s="495" t="s">
        <v>1524</v>
      </c>
      <c r="S100" s="494"/>
      <c r="T100" s="494"/>
      <c r="U100" s="488" t="s">
        <v>2137</v>
      </c>
      <c r="AB100" s="488" t="s">
        <v>2138</v>
      </c>
      <c r="AC100" s="496">
        <v>9.07E9</v>
      </c>
      <c r="AD100" s="488" t="s">
        <v>2139</v>
      </c>
      <c r="AE100" s="492">
        <v>194556.0</v>
      </c>
      <c r="AF100" s="488" t="s">
        <v>1515</v>
      </c>
      <c r="AG100" s="488" t="s">
        <v>2096</v>
      </c>
      <c r="AH100" s="492">
        <v>3.0</v>
      </c>
      <c r="AI100" s="494"/>
      <c r="AJ100" s="488" t="s">
        <v>1527</v>
      </c>
      <c r="AK100" s="495" t="s">
        <v>1524</v>
      </c>
      <c r="AL100" s="495" t="s">
        <v>1524</v>
      </c>
      <c r="AM100" s="488" t="s">
        <v>2140</v>
      </c>
      <c r="AO100" s="494"/>
      <c r="AP100" s="494"/>
      <c r="AQ100" s="494"/>
      <c r="AR100" s="494"/>
      <c r="AS100" s="494"/>
      <c r="AT100" s="488" t="s">
        <v>1529</v>
      </c>
      <c r="AU100" s="492">
        <v>1065.0</v>
      </c>
      <c r="AV100" s="492">
        <v>3.0</v>
      </c>
      <c r="AW100" s="492">
        <v>2030.0</v>
      </c>
      <c r="AX100" s="488" t="s">
        <v>1587</v>
      </c>
      <c r="AY100" s="488" t="s">
        <v>1597</v>
      </c>
      <c r="AZ100" s="488" t="s">
        <v>1531</v>
      </c>
    </row>
    <row r="101" hidden="1">
      <c r="A101" s="488" t="s">
        <v>2141</v>
      </c>
      <c r="B101" s="488" t="s">
        <v>2142</v>
      </c>
      <c r="C101" s="488" t="s">
        <v>1513</v>
      </c>
      <c r="D101" s="488" t="s">
        <v>1514</v>
      </c>
      <c r="E101" s="491">
        <v>45838.325694444444</v>
      </c>
      <c r="F101" s="492">
        <v>2980.0</v>
      </c>
      <c r="G101" s="488" t="s">
        <v>1515</v>
      </c>
      <c r="H101" s="492">
        <v>2980.0</v>
      </c>
      <c r="I101" s="488" t="s">
        <v>1515</v>
      </c>
      <c r="J101" s="488" t="s">
        <v>1516</v>
      </c>
      <c r="K101" s="488" t="s">
        <v>1517</v>
      </c>
      <c r="L101" s="488" t="s">
        <v>2143</v>
      </c>
      <c r="M101" s="488" t="s">
        <v>2144</v>
      </c>
      <c r="N101" s="488" t="s">
        <v>1520</v>
      </c>
      <c r="O101" s="488" t="s">
        <v>1521</v>
      </c>
      <c r="P101" s="488" t="s">
        <v>1522</v>
      </c>
      <c r="Q101" s="488" t="s">
        <v>1523</v>
      </c>
      <c r="R101" s="495" t="s">
        <v>1524</v>
      </c>
      <c r="S101" s="494"/>
      <c r="T101" s="494"/>
      <c r="U101" s="488" t="s">
        <v>2145</v>
      </c>
      <c r="AB101" s="488" t="s">
        <v>2146</v>
      </c>
      <c r="AC101" s="496">
        <v>8.06E9</v>
      </c>
      <c r="AD101" s="497"/>
      <c r="AE101" s="497"/>
      <c r="AF101" s="497"/>
      <c r="AG101" s="497"/>
      <c r="AH101" s="497"/>
      <c r="AI101" s="494"/>
      <c r="AJ101" s="488" t="s">
        <v>1527</v>
      </c>
      <c r="AK101" s="498"/>
      <c r="AL101" s="499"/>
      <c r="AM101" s="488" t="s">
        <v>2147</v>
      </c>
      <c r="AP101" s="494"/>
      <c r="AQ101" s="494"/>
      <c r="AR101" s="494"/>
      <c r="AS101" s="494"/>
      <c r="AT101" s="488" t="s">
        <v>1529</v>
      </c>
      <c r="AU101" s="492">
        <v>8056.0</v>
      </c>
      <c r="AV101" s="492">
        <v>6.0</v>
      </c>
      <c r="AW101" s="492">
        <v>2028.0</v>
      </c>
      <c r="AX101" s="488" t="s">
        <v>1634</v>
      </c>
      <c r="AY101" s="488" t="s">
        <v>1540</v>
      </c>
      <c r="AZ101" s="488" t="s">
        <v>1531</v>
      </c>
    </row>
    <row r="102" hidden="1">
      <c r="A102" s="488" t="s">
        <v>2148</v>
      </c>
      <c r="B102" s="488" t="s">
        <v>2149</v>
      </c>
      <c r="C102" s="488" t="s">
        <v>1513</v>
      </c>
      <c r="D102" s="488" t="s">
        <v>1514</v>
      </c>
      <c r="E102" s="491">
        <v>45838.32430555556</v>
      </c>
      <c r="F102" s="492">
        <v>10430.0</v>
      </c>
      <c r="G102" s="488" t="s">
        <v>1515</v>
      </c>
      <c r="H102" s="492">
        <v>10430.0</v>
      </c>
      <c r="I102" s="488" t="s">
        <v>1515</v>
      </c>
      <c r="J102" s="488" t="s">
        <v>1516</v>
      </c>
      <c r="K102" s="488" t="s">
        <v>1517</v>
      </c>
      <c r="L102" s="488" t="s">
        <v>2150</v>
      </c>
      <c r="M102" s="488" t="s">
        <v>2150</v>
      </c>
      <c r="N102" s="488" t="s">
        <v>1520</v>
      </c>
      <c r="O102" s="488" t="s">
        <v>1521</v>
      </c>
      <c r="P102" s="488" t="s">
        <v>1554</v>
      </c>
      <c r="Q102" s="488" t="s">
        <v>1523</v>
      </c>
      <c r="R102" s="495" t="s">
        <v>1524</v>
      </c>
      <c r="S102" s="494"/>
      <c r="T102" s="494"/>
      <c r="U102" s="488" t="s">
        <v>2151</v>
      </c>
      <c r="AB102" s="488" t="s">
        <v>2152</v>
      </c>
      <c r="AC102" s="496">
        <v>8.08E9</v>
      </c>
      <c r="AD102" s="488" t="s">
        <v>2153</v>
      </c>
      <c r="AE102" s="492">
        <v>1147300.0</v>
      </c>
      <c r="AF102" s="488" t="s">
        <v>1515</v>
      </c>
      <c r="AG102" s="488" t="s">
        <v>2096</v>
      </c>
      <c r="AH102" s="492">
        <v>111.0</v>
      </c>
      <c r="AI102" s="494"/>
      <c r="AJ102" s="495" t="b">
        <v>1</v>
      </c>
      <c r="AK102" s="495" t="s">
        <v>1524</v>
      </c>
      <c r="AL102" s="495" t="s">
        <v>1524</v>
      </c>
      <c r="AM102" s="488" t="s">
        <v>2154</v>
      </c>
      <c r="AP102" s="494"/>
      <c r="AQ102" s="494"/>
      <c r="AR102" s="494"/>
      <c r="AS102" s="494"/>
      <c r="AT102" s="488" t="s">
        <v>1529</v>
      </c>
      <c r="AU102" s="492">
        <v>3771.0</v>
      </c>
      <c r="AV102" s="492">
        <v>9.0</v>
      </c>
      <c r="AW102" s="492">
        <v>2031.0</v>
      </c>
      <c r="AX102" s="488" t="s">
        <v>1587</v>
      </c>
      <c r="AY102" s="488" t="s">
        <v>1588</v>
      </c>
      <c r="AZ102" s="488" t="s">
        <v>1531</v>
      </c>
    </row>
    <row r="103" hidden="1">
      <c r="A103" s="488" t="s">
        <v>2155</v>
      </c>
      <c r="B103" s="488" t="s">
        <v>2156</v>
      </c>
      <c r="C103" s="488" t="s">
        <v>1513</v>
      </c>
      <c r="D103" s="488" t="s">
        <v>1514</v>
      </c>
      <c r="E103" s="491">
        <v>45838.32361111111</v>
      </c>
      <c r="F103" s="492">
        <v>10950.0</v>
      </c>
      <c r="G103" s="488" t="s">
        <v>1515</v>
      </c>
      <c r="H103" s="492">
        <v>10950.0</v>
      </c>
      <c r="I103" s="488" t="s">
        <v>1515</v>
      </c>
      <c r="J103" s="488" t="s">
        <v>1516</v>
      </c>
      <c r="K103" s="488" t="s">
        <v>1517</v>
      </c>
      <c r="L103" s="488" t="s">
        <v>2157</v>
      </c>
      <c r="M103" s="488" t="s">
        <v>2157</v>
      </c>
      <c r="N103" s="488" t="s">
        <v>1520</v>
      </c>
      <c r="O103" s="488" t="s">
        <v>1521</v>
      </c>
      <c r="P103" s="488" t="s">
        <v>1554</v>
      </c>
      <c r="Q103" s="488" t="s">
        <v>1523</v>
      </c>
      <c r="R103" s="495" t="s">
        <v>1524</v>
      </c>
      <c r="S103" s="494"/>
      <c r="T103" s="494"/>
      <c r="U103" s="488" t="s">
        <v>2158</v>
      </c>
      <c r="AB103" s="488" t="s">
        <v>2152</v>
      </c>
      <c r="AC103" s="496">
        <v>8.08E9</v>
      </c>
      <c r="AD103" s="488" t="s">
        <v>2159</v>
      </c>
      <c r="AE103" s="492">
        <v>722700.0</v>
      </c>
      <c r="AF103" s="488" t="s">
        <v>1515</v>
      </c>
      <c r="AG103" s="488" t="s">
        <v>2096</v>
      </c>
      <c r="AH103" s="492">
        <v>67.0</v>
      </c>
      <c r="AI103" s="494"/>
      <c r="AJ103" s="495" t="b">
        <v>1</v>
      </c>
      <c r="AK103" s="495" t="s">
        <v>1524</v>
      </c>
      <c r="AL103" s="495" t="s">
        <v>1524</v>
      </c>
      <c r="AM103" s="488" t="s">
        <v>2154</v>
      </c>
      <c r="AP103" s="494"/>
      <c r="AQ103" s="494"/>
      <c r="AR103" s="494"/>
      <c r="AS103" s="494"/>
      <c r="AT103" s="488" t="s">
        <v>1529</v>
      </c>
      <c r="AU103" s="492">
        <v>3771.0</v>
      </c>
      <c r="AV103" s="492">
        <v>9.0</v>
      </c>
      <c r="AW103" s="492">
        <v>2031.0</v>
      </c>
      <c r="AX103" s="488" t="s">
        <v>1587</v>
      </c>
      <c r="AY103" s="488" t="s">
        <v>1588</v>
      </c>
      <c r="AZ103" s="488" t="s">
        <v>1531</v>
      </c>
    </row>
    <row r="104" hidden="1">
      <c r="A104" s="488" t="s">
        <v>2160</v>
      </c>
      <c r="B104" s="488" t="s">
        <v>2161</v>
      </c>
      <c r="C104" s="488" t="s">
        <v>1513</v>
      </c>
      <c r="D104" s="488" t="s">
        <v>1514</v>
      </c>
      <c r="E104" s="491">
        <v>45838.32361111111</v>
      </c>
      <c r="F104" s="492">
        <v>21900.0</v>
      </c>
      <c r="G104" s="488" t="s">
        <v>1515</v>
      </c>
      <c r="H104" s="492">
        <v>21900.0</v>
      </c>
      <c r="I104" s="488" t="s">
        <v>1515</v>
      </c>
      <c r="J104" s="488" t="s">
        <v>1516</v>
      </c>
      <c r="K104" s="488" t="s">
        <v>1517</v>
      </c>
      <c r="L104" s="488" t="s">
        <v>2162</v>
      </c>
      <c r="M104" s="488" t="s">
        <v>2162</v>
      </c>
      <c r="N104" s="488" t="s">
        <v>1520</v>
      </c>
      <c r="O104" s="488" t="s">
        <v>1521</v>
      </c>
      <c r="P104" s="488" t="s">
        <v>1554</v>
      </c>
      <c r="Q104" s="488" t="s">
        <v>1523</v>
      </c>
      <c r="R104" s="495" t="s">
        <v>1524</v>
      </c>
      <c r="S104" s="494"/>
      <c r="T104" s="494"/>
      <c r="U104" s="488" t="s">
        <v>2163</v>
      </c>
      <c r="AB104" s="488" t="s">
        <v>2164</v>
      </c>
      <c r="AC104" s="496">
        <v>9.09E9</v>
      </c>
      <c r="AD104" s="488" t="s">
        <v>2165</v>
      </c>
      <c r="AE104" s="492">
        <v>197100.0</v>
      </c>
      <c r="AF104" s="488" t="s">
        <v>1515</v>
      </c>
      <c r="AG104" s="488" t="s">
        <v>2096</v>
      </c>
      <c r="AH104" s="492">
        <v>10.0</v>
      </c>
      <c r="AI104" s="494"/>
      <c r="AJ104" s="495" t="b">
        <v>1</v>
      </c>
      <c r="AK104" s="495" t="s">
        <v>1524</v>
      </c>
      <c r="AL104" s="495" t="s">
        <v>1524</v>
      </c>
      <c r="AM104" s="488" t="s">
        <v>2166</v>
      </c>
      <c r="AP104" s="494"/>
      <c r="AQ104" s="494"/>
      <c r="AR104" s="494"/>
      <c r="AS104" s="494"/>
      <c r="AT104" s="488" t="s">
        <v>1558</v>
      </c>
      <c r="AU104" s="492">
        <v>2352.0</v>
      </c>
      <c r="AV104" s="492">
        <v>4.0</v>
      </c>
      <c r="AW104" s="492">
        <v>2031.0</v>
      </c>
      <c r="AX104" s="488" t="s">
        <v>1587</v>
      </c>
      <c r="AY104" s="488" t="s">
        <v>1588</v>
      </c>
      <c r="AZ104" s="488" t="s">
        <v>1531</v>
      </c>
    </row>
    <row r="105" hidden="1">
      <c r="A105" s="488" t="s">
        <v>2167</v>
      </c>
      <c r="B105" s="488" t="s">
        <v>2168</v>
      </c>
      <c r="C105" s="488" t="s">
        <v>1513</v>
      </c>
      <c r="D105" s="488" t="s">
        <v>1514</v>
      </c>
      <c r="E105" s="491">
        <v>45838.32361111111</v>
      </c>
      <c r="F105" s="492">
        <v>16280.0</v>
      </c>
      <c r="G105" s="488" t="s">
        <v>1515</v>
      </c>
      <c r="H105" s="492">
        <v>16280.0</v>
      </c>
      <c r="I105" s="488" t="s">
        <v>1515</v>
      </c>
      <c r="J105" s="488" t="s">
        <v>1516</v>
      </c>
      <c r="K105" s="488" t="s">
        <v>1517</v>
      </c>
      <c r="L105" s="488" t="s">
        <v>2169</v>
      </c>
      <c r="M105" s="488" t="s">
        <v>2169</v>
      </c>
      <c r="N105" s="488" t="s">
        <v>1520</v>
      </c>
      <c r="O105" s="488" t="s">
        <v>1521</v>
      </c>
      <c r="P105" s="488" t="s">
        <v>1545</v>
      </c>
      <c r="Q105" s="488" t="s">
        <v>1523</v>
      </c>
      <c r="R105" s="495" t="s">
        <v>1524</v>
      </c>
      <c r="S105" s="494"/>
      <c r="T105" s="494"/>
      <c r="U105" s="488" t="s">
        <v>2170</v>
      </c>
      <c r="AB105" s="488" t="s">
        <v>2171</v>
      </c>
      <c r="AC105" s="496">
        <v>8.05E9</v>
      </c>
      <c r="AD105" s="488" t="s">
        <v>2172</v>
      </c>
      <c r="AE105" s="492">
        <v>179080.0</v>
      </c>
      <c r="AF105" s="488" t="s">
        <v>1515</v>
      </c>
      <c r="AG105" s="488" t="s">
        <v>2096</v>
      </c>
      <c r="AH105" s="492">
        <v>12.0</v>
      </c>
      <c r="AI105" s="494"/>
      <c r="AJ105" s="495" t="b">
        <v>1</v>
      </c>
      <c r="AK105" s="495" t="s">
        <v>1524</v>
      </c>
      <c r="AL105" s="495" t="s">
        <v>1524</v>
      </c>
      <c r="AM105" s="488" t="s">
        <v>2173</v>
      </c>
      <c r="AP105" s="494"/>
      <c r="AQ105" s="494"/>
      <c r="AR105" s="494"/>
      <c r="AS105" s="494"/>
      <c r="AT105" s="488" t="s">
        <v>1529</v>
      </c>
      <c r="AU105" s="492">
        <v>1384.0</v>
      </c>
      <c r="AV105" s="492">
        <v>11.0</v>
      </c>
      <c r="AW105" s="492">
        <v>2026.0</v>
      </c>
      <c r="AX105" s="497"/>
      <c r="AY105" s="488" t="s">
        <v>1652</v>
      </c>
      <c r="AZ105" s="488" t="s">
        <v>1531</v>
      </c>
    </row>
    <row r="106" hidden="1">
      <c r="A106" s="488" t="s">
        <v>2174</v>
      </c>
      <c r="B106" s="488" t="s">
        <v>2175</v>
      </c>
      <c r="C106" s="488" t="s">
        <v>1513</v>
      </c>
      <c r="D106" s="488" t="s">
        <v>1514</v>
      </c>
      <c r="E106" s="491">
        <v>45838.32361111111</v>
      </c>
      <c r="F106" s="492">
        <v>8140.0</v>
      </c>
      <c r="G106" s="488" t="s">
        <v>1515</v>
      </c>
      <c r="H106" s="492">
        <v>8140.0</v>
      </c>
      <c r="I106" s="488" t="s">
        <v>1515</v>
      </c>
      <c r="J106" s="488" t="s">
        <v>1516</v>
      </c>
      <c r="K106" s="488" t="s">
        <v>1517</v>
      </c>
      <c r="L106" s="488" t="s">
        <v>2176</v>
      </c>
      <c r="M106" s="488" t="s">
        <v>2176</v>
      </c>
      <c r="N106" s="488" t="s">
        <v>1520</v>
      </c>
      <c r="O106" s="488" t="s">
        <v>1521</v>
      </c>
      <c r="P106" s="488" t="s">
        <v>1545</v>
      </c>
      <c r="Q106" s="488" t="s">
        <v>1523</v>
      </c>
      <c r="R106" s="495" t="s">
        <v>1524</v>
      </c>
      <c r="S106" s="494"/>
      <c r="T106" s="494"/>
      <c r="U106" s="488" t="s">
        <v>2177</v>
      </c>
      <c r="AB106" s="488" t="s">
        <v>2178</v>
      </c>
      <c r="AC106" s="496">
        <v>8.05E9</v>
      </c>
      <c r="AD106" s="488" t="s">
        <v>2179</v>
      </c>
      <c r="AE106" s="492">
        <v>195360.0</v>
      </c>
      <c r="AF106" s="488" t="s">
        <v>1515</v>
      </c>
      <c r="AG106" s="488" t="s">
        <v>2096</v>
      </c>
      <c r="AH106" s="492">
        <v>25.0</v>
      </c>
      <c r="AI106" s="494"/>
      <c r="AJ106" s="495" t="b">
        <v>1</v>
      </c>
      <c r="AK106" s="495" t="s">
        <v>1524</v>
      </c>
      <c r="AL106" s="495" t="s">
        <v>1524</v>
      </c>
      <c r="AM106" s="488" t="s">
        <v>2180</v>
      </c>
      <c r="AO106" s="494"/>
      <c r="AP106" s="494"/>
      <c r="AQ106" s="494"/>
      <c r="AR106" s="494"/>
      <c r="AS106" s="494"/>
      <c r="AT106" s="488" t="s">
        <v>1529</v>
      </c>
      <c r="AU106" s="492">
        <v>1611.0</v>
      </c>
      <c r="AV106" s="492">
        <v>2.0</v>
      </c>
      <c r="AW106" s="492">
        <v>2027.0</v>
      </c>
      <c r="AX106" s="488" t="s">
        <v>1549</v>
      </c>
      <c r="AY106" s="497"/>
      <c r="AZ106" s="488" t="s">
        <v>1531</v>
      </c>
    </row>
    <row r="107" hidden="1">
      <c r="A107" s="488" t="s">
        <v>2181</v>
      </c>
      <c r="B107" s="488" t="s">
        <v>2182</v>
      </c>
      <c r="C107" s="488" t="s">
        <v>1513</v>
      </c>
      <c r="D107" s="488" t="s">
        <v>1514</v>
      </c>
      <c r="E107" s="491">
        <v>45838.322222222225</v>
      </c>
      <c r="F107" s="492">
        <v>21400.0</v>
      </c>
      <c r="G107" s="488" t="s">
        <v>1515</v>
      </c>
      <c r="H107" s="492">
        <v>21400.0</v>
      </c>
      <c r="I107" s="488" t="s">
        <v>1515</v>
      </c>
      <c r="J107" s="488" t="s">
        <v>1516</v>
      </c>
      <c r="K107" s="488" t="s">
        <v>1517</v>
      </c>
      <c r="L107" s="488" t="s">
        <v>2183</v>
      </c>
      <c r="M107" s="488" t="s">
        <v>2183</v>
      </c>
      <c r="N107" s="488" t="s">
        <v>1520</v>
      </c>
      <c r="O107" s="488" t="s">
        <v>1521</v>
      </c>
      <c r="P107" s="488" t="s">
        <v>1522</v>
      </c>
      <c r="Q107" s="488" t="s">
        <v>1523</v>
      </c>
      <c r="R107" s="495" t="s">
        <v>1524</v>
      </c>
      <c r="S107" s="494"/>
      <c r="T107" s="494"/>
      <c r="U107" s="488" t="s">
        <v>2184</v>
      </c>
      <c r="AB107" s="488" t="s">
        <v>2185</v>
      </c>
      <c r="AC107" s="496">
        <v>8.02E9</v>
      </c>
      <c r="AD107" s="488" t="s">
        <v>2186</v>
      </c>
      <c r="AE107" s="492">
        <v>235400.0</v>
      </c>
      <c r="AF107" s="488" t="s">
        <v>1515</v>
      </c>
      <c r="AG107" s="488" t="s">
        <v>2096</v>
      </c>
      <c r="AH107" s="492">
        <v>12.0</v>
      </c>
      <c r="AI107" s="494"/>
      <c r="AJ107" s="495" t="b">
        <v>1</v>
      </c>
      <c r="AK107" s="495" t="s">
        <v>1524</v>
      </c>
      <c r="AL107" s="495" t="s">
        <v>1524</v>
      </c>
      <c r="AM107" s="488" t="s">
        <v>2187</v>
      </c>
      <c r="AO107" s="494"/>
      <c r="AP107" s="494"/>
      <c r="AQ107" s="494"/>
      <c r="AR107" s="494"/>
      <c r="AS107" s="494"/>
      <c r="AT107" s="488" t="s">
        <v>1529</v>
      </c>
      <c r="AU107" s="492">
        <v>5941.0</v>
      </c>
      <c r="AV107" s="492">
        <v>3.0</v>
      </c>
      <c r="AW107" s="492">
        <v>2032.0</v>
      </c>
      <c r="AX107" s="497"/>
      <c r="AY107" s="488" t="s">
        <v>1868</v>
      </c>
      <c r="AZ107" s="488" t="s">
        <v>1531</v>
      </c>
    </row>
    <row r="108" hidden="1">
      <c r="A108" s="488" t="s">
        <v>2188</v>
      </c>
      <c r="B108" s="488" t="s">
        <v>2189</v>
      </c>
      <c r="C108" s="488" t="s">
        <v>1513</v>
      </c>
      <c r="D108" s="488" t="s">
        <v>1514</v>
      </c>
      <c r="E108" s="491">
        <v>45838.322222222225</v>
      </c>
      <c r="F108" s="492">
        <v>9800.0</v>
      </c>
      <c r="G108" s="488" t="s">
        <v>1515</v>
      </c>
      <c r="H108" s="492">
        <v>9800.0</v>
      </c>
      <c r="I108" s="488" t="s">
        <v>1515</v>
      </c>
      <c r="J108" s="488" t="s">
        <v>1516</v>
      </c>
      <c r="K108" s="488" t="s">
        <v>1517</v>
      </c>
      <c r="L108" s="488" t="s">
        <v>2190</v>
      </c>
      <c r="M108" s="488" t="s">
        <v>2191</v>
      </c>
      <c r="N108" s="488" t="s">
        <v>1520</v>
      </c>
      <c r="O108" s="488" t="s">
        <v>1521</v>
      </c>
      <c r="P108" s="488" t="s">
        <v>1554</v>
      </c>
      <c r="Q108" s="488" t="s">
        <v>1523</v>
      </c>
      <c r="R108" s="495" t="s">
        <v>1524</v>
      </c>
      <c r="S108" s="494"/>
      <c r="T108" s="494"/>
      <c r="U108" s="488" t="s">
        <v>2192</v>
      </c>
      <c r="AB108" s="488" t="s">
        <v>2193</v>
      </c>
      <c r="AC108" s="496">
        <v>9.02E9</v>
      </c>
      <c r="AD108" s="488" t="s">
        <v>2194</v>
      </c>
      <c r="AE108" s="492">
        <v>9800.0</v>
      </c>
      <c r="AF108" s="488" t="s">
        <v>1515</v>
      </c>
      <c r="AG108" s="488" t="s">
        <v>2195</v>
      </c>
      <c r="AH108" s="497"/>
      <c r="AI108" s="494"/>
      <c r="AJ108" s="488" t="s">
        <v>1527</v>
      </c>
      <c r="AK108" s="495" t="s">
        <v>1524</v>
      </c>
      <c r="AL108" s="495" t="s">
        <v>1524</v>
      </c>
      <c r="AM108" s="488" t="s">
        <v>2196</v>
      </c>
      <c r="AP108" s="494"/>
      <c r="AQ108" s="494"/>
      <c r="AR108" s="494"/>
      <c r="AS108" s="494"/>
      <c r="AT108" s="488" t="s">
        <v>1529</v>
      </c>
      <c r="AU108" s="492">
        <v>907.0</v>
      </c>
      <c r="AV108" s="492">
        <v>2.0</v>
      </c>
      <c r="AW108" s="492">
        <v>2027.0</v>
      </c>
      <c r="AX108" s="488" t="s">
        <v>1596</v>
      </c>
      <c r="AY108" s="488" t="s">
        <v>1588</v>
      </c>
      <c r="AZ108" s="488" t="s">
        <v>1531</v>
      </c>
    </row>
    <row r="109" hidden="1">
      <c r="A109" s="488" t="s">
        <v>2197</v>
      </c>
      <c r="B109" s="488" t="s">
        <v>2198</v>
      </c>
      <c r="C109" s="488" t="s">
        <v>1513</v>
      </c>
      <c r="D109" s="488" t="s">
        <v>1514</v>
      </c>
      <c r="E109" s="491">
        <v>45838.322222222225</v>
      </c>
      <c r="F109" s="492">
        <v>14800.0</v>
      </c>
      <c r="G109" s="488" t="s">
        <v>1515</v>
      </c>
      <c r="H109" s="492">
        <v>14800.0</v>
      </c>
      <c r="I109" s="488" t="s">
        <v>1515</v>
      </c>
      <c r="J109" s="488" t="s">
        <v>1516</v>
      </c>
      <c r="K109" s="488" t="s">
        <v>1517</v>
      </c>
      <c r="L109" s="488" t="s">
        <v>2199</v>
      </c>
      <c r="M109" s="488" t="s">
        <v>2199</v>
      </c>
      <c r="N109" s="488" t="s">
        <v>1520</v>
      </c>
      <c r="O109" s="488" t="s">
        <v>1521</v>
      </c>
      <c r="P109" s="488" t="s">
        <v>1554</v>
      </c>
      <c r="Q109" s="488" t="s">
        <v>1523</v>
      </c>
      <c r="R109" s="495" t="s">
        <v>1524</v>
      </c>
      <c r="S109" s="494"/>
      <c r="T109" s="494"/>
      <c r="U109" s="488" t="s">
        <v>2200</v>
      </c>
      <c r="AB109" s="488" t="s">
        <v>2201</v>
      </c>
      <c r="AC109" s="496">
        <v>8.04E9</v>
      </c>
      <c r="AD109" s="488" t="s">
        <v>2202</v>
      </c>
      <c r="AE109" s="492">
        <v>118400.0</v>
      </c>
      <c r="AF109" s="488" t="s">
        <v>1515</v>
      </c>
      <c r="AG109" s="488" t="s">
        <v>2096</v>
      </c>
      <c r="AH109" s="492">
        <v>9.0</v>
      </c>
      <c r="AI109" s="494"/>
      <c r="AJ109" s="495" t="b">
        <v>1</v>
      </c>
      <c r="AK109" s="495" t="s">
        <v>1524</v>
      </c>
      <c r="AL109" s="495" t="s">
        <v>1524</v>
      </c>
      <c r="AM109" s="488" t="s">
        <v>2203</v>
      </c>
      <c r="AP109" s="494"/>
      <c r="AQ109" s="494"/>
      <c r="AR109" s="494"/>
      <c r="AS109" s="494"/>
      <c r="AT109" s="488" t="s">
        <v>1529</v>
      </c>
      <c r="AU109" s="492">
        <v>8653.0</v>
      </c>
      <c r="AV109" s="492">
        <v>10.0</v>
      </c>
      <c r="AW109" s="492">
        <v>2025.0</v>
      </c>
      <c r="AX109" s="488" t="s">
        <v>1587</v>
      </c>
      <c r="AY109" s="488" t="s">
        <v>1597</v>
      </c>
      <c r="AZ109" s="488" t="s">
        <v>1531</v>
      </c>
    </row>
    <row r="110" hidden="1">
      <c r="A110" s="488" t="s">
        <v>2204</v>
      </c>
      <c r="B110" s="488" t="s">
        <v>2205</v>
      </c>
      <c r="C110" s="488" t="s">
        <v>1513</v>
      </c>
      <c r="D110" s="488" t="s">
        <v>1514</v>
      </c>
      <c r="E110" s="491">
        <v>45838.32152777778</v>
      </c>
      <c r="F110" s="492">
        <v>122100.0</v>
      </c>
      <c r="G110" s="488" t="s">
        <v>1515</v>
      </c>
      <c r="H110" s="492">
        <v>122100.0</v>
      </c>
      <c r="I110" s="488" t="s">
        <v>1515</v>
      </c>
      <c r="J110" s="488" t="s">
        <v>1516</v>
      </c>
      <c r="K110" s="488" t="s">
        <v>1517</v>
      </c>
      <c r="L110" s="488" t="s">
        <v>2206</v>
      </c>
      <c r="M110" s="488" t="s">
        <v>2206</v>
      </c>
      <c r="N110" s="488" t="s">
        <v>1520</v>
      </c>
      <c r="O110" s="488" t="s">
        <v>1521</v>
      </c>
      <c r="P110" s="488" t="s">
        <v>1554</v>
      </c>
      <c r="Q110" s="488" t="s">
        <v>1523</v>
      </c>
      <c r="R110" s="495" t="s">
        <v>1524</v>
      </c>
      <c r="S110" s="494"/>
      <c r="T110" s="494"/>
      <c r="U110" s="488" t="s">
        <v>2207</v>
      </c>
      <c r="AB110" s="488" t="s">
        <v>2208</v>
      </c>
      <c r="AC110" s="496">
        <v>8.02E9</v>
      </c>
      <c r="AD110" s="488" t="s">
        <v>2209</v>
      </c>
      <c r="AE110" s="492">
        <v>366300.0</v>
      </c>
      <c r="AF110" s="488" t="s">
        <v>1515</v>
      </c>
      <c r="AG110" s="488" t="s">
        <v>2096</v>
      </c>
      <c r="AH110" s="492">
        <v>3.0</v>
      </c>
      <c r="AI110" s="494"/>
      <c r="AJ110" s="495" t="b">
        <v>1</v>
      </c>
      <c r="AK110" s="495" t="s">
        <v>1524</v>
      </c>
      <c r="AL110" s="495" t="s">
        <v>1524</v>
      </c>
      <c r="AM110" s="488" t="s">
        <v>2210</v>
      </c>
      <c r="AP110" s="494"/>
      <c r="AQ110" s="494"/>
      <c r="AR110" s="494"/>
      <c r="AS110" s="494"/>
      <c r="AT110" s="488" t="s">
        <v>1529</v>
      </c>
      <c r="AU110" s="492">
        <v>356.0</v>
      </c>
      <c r="AV110" s="492">
        <v>11.0</v>
      </c>
      <c r="AW110" s="492">
        <v>2030.0</v>
      </c>
      <c r="AX110" s="488" t="s">
        <v>1587</v>
      </c>
      <c r="AY110" s="488" t="s">
        <v>1588</v>
      </c>
      <c r="AZ110" s="488" t="s">
        <v>1531</v>
      </c>
    </row>
    <row r="111" hidden="1">
      <c r="A111" s="488" t="s">
        <v>2211</v>
      </c>
      <c r="B111" s="488" t="s">
        <v>2212</v>
      </c>
      <c r="C111" s="488" t="s">
        <v>1513</v>
      </c>
      <c r="D111" s="488" t="s">
        <v>1514</v>
      </c>
      <c r="E111" s="491">
        <v>45838.32013888889</v>
      </c>
      <c r="F111" s="492">
        <v>2980.0</v>
      </c>
      <c r="G111" s="488" t="s">
        <v>1515</v>
      </c>
      <c r="H111" s="492">
        <v>2980.0</v>
      </c>
      <c r="I111" s="488" t="s">
        <v>1515</v>
      </c>
      <c r="J111" s="488" t="s">
        <v>1516</v>
      </c>
      <c r="K111" s="488" t="s">
        <v>1517</v>
      </c>
      <c r="L111" s="488" t="s">
        <v>2213</v>
      </c>
      <c r="M111" s="488" t="s">
        <v>2214</v>
      </c>
      <c r="N111" s="488" t="s">
        <v>1520</v>
      </c>
      <c r="O111" s="488" t="s">
        <v>1521</v>
      </c>
      <c r="P111" s="488" t="s">
        <v>1522</v>
      </c>
      <c r="Q111" s="488" t="s">
        <v>1523</v>
      </c>
      <c r="R111" s="495" t="s">
        <v>1524</v>
      </c>
      <c r="S111" s="494"/>
      <c r="T111" s="494"/>
      <c r="U111" s="488" t="s">
        <v>2215</v>
      </c>
      <c r="AB111" s="488" t="s">
        <v>2216</v>
      </c>
      <c r="AC111" s="496">
        <v>9.08E9</v>
      </c>
      <c r="AD111" s="497"/>
      <c r="AE111" s="497"/>
      <c r="AF111" s="497"/>
      <c r="AG111" s="497"/>
      <c r="AH111" s="497"/>
      <c r="AI111" s="494"/>
      <c r="AJ111" s="488" t="s">
        <v>1527</v>
      </c>
      <c r="AK111" s="498"/>
      <c r="AL111" s="499"/>
      <c r="AM111" s="488" t="s">
        <v>2217</v>
      </c>
      <c r="AO111" s="494"/>
      <c r="AP111" s="494"/>
      <c r="AQ111" s="494"/>
      <c r="AR111" s="494"/>
      <c r="AS111" s="494"/>
      <c r="AT111" s="488" t="s">
        <v>1529</v>
      </c>
      <c r="AU111" s="492">
        <v>7802.0</v>
      </c>
      <c r="AV111" s="492">
        <v>1.0</v>
      </c>
      <c r="AW111" s="492">
        <v>2026.0</v>
      </c>
      <c r="AX111" s="488" t="s">
        <v>1634</v>
      </c>
      <c r="AY111" s="488" t="s">
        <v>1540</v>
      </c>
      <c r="AZ111" s="488" t="s">
        <v>1531</v>
      </c>
    </row>
    <row r="112" hidden="1">
      <c r="A112" s="488" t="s">
        <v>2218</v>
      </c>
      <c r="B112" s="488" t="s">
        <v>2219</v>
      </c>
      <c r="C112" s="488" t="s">
        <v>1513</v>
      </c>
      <c r="D112" s="488" t="s">
        <v>1514</v>
      </c>
      <c r="E112" s="491">
        <v>45838.31875</v>
      </c>
      <c r="F112" s="492">
        <v>16280.0</v>
      </c>
      <c r="G112" s="488" t="s">
        <v>1515</v>
      </c>
      <c r="H112" s="492">
        <v>16280.0</v>
      </c>
      <c r="I112" s="488" t="s">
        <v>1515</v>
      </c>
      <c r="J112" s="488" t="s">
        <v>1516</v>
      </c>
      <c r="K112" s="488" t="s">
        <v>1517</v>
      </c>
      <c r="L112" s="488" t="s">
        <v>2220</v>
      </c>
      <c r="M112" s="488" t="s">
        <v>2220</v>
      </c>
      <c r="N112" s="488" t="s">
        <v>1520</v>
      </c>
      <c r="O112" s="488" t="s">
        <v>1521</v>
      </c>
      <c r="P112" s="488" t="s">
        <v>1724</v>
      </c>
      <c r="Q112" s="488" t="s">
        <v>1523</v>
      </c>
      <c r="R112" s="495" t="s">
        <v>1524</v>
      </c>
      <c r="S112" s="494"/>
      <c r="T112" s="494"/>
      <c r="U112" s="488" t="s">
        <v>2221</v>
      </c>
      <c r="AB112" s="488" t="s">
        <v>2222</v>
      </c>
      <c r="AC112" s="496">
        <v>8.03E9</v>
      </c>
      <c r="AD112" s="488" t="s">
        <v>2223</v>
      </c>
      <c r="AE112" s="492">
        <v>146520.0</v>
      </c>
      <c r="AF112" s="488" t="s">
        <v>1515</v>
      </c>
      <c r="AG112" s="488" t="s">
        <v>2096</v>
      </c>
      <c r="AH112" s="492">
        <v>10.0</v>
      </c>
      <c r="AI112" s="494"/>
      <c r="AJ112" s="495" t="b">
        <v>1</v>
      </c>
      <c r="AK112" s="495" t="s">
        <v>1524</v>
      </c>
      <c r="AL112" s="495" t="s">
        <v>1524</v>
      </c>
      <c r="AM112" s="488" t="s">
        <v>2224</v>
      </c>
      <c r="AP112" s="494"/>
      <c r="AQ112" s="494"/>
      <c r="AR112" s="494"/>
      <c r="AS112" s="494"/>
      <c r="AT112" s="488" t="s">
        <v>1529</v>
      </c>
      <c r="AU112" s="492">
        <v>1008.0</v>
      </c>
      <c r="AV112" s="492">
        <v>3.0</v>
      </c>
      <c r="AW112" s="492">
        <v>2030.0</v>
      </c>
      <c r="AX112" s="488" t="s">
        <v>1728</v>
      </c>
      <c r="AY112" s="488" t="s">
        <v>1729</v>
      </c>
      <c r="AZ112" s="488" t="s">
        <v>1531</v>
      </c>
    </row>
    <row r="113" hidden="1">
      <c r="A113" s="488" t="s">
        <v>2225</v>
      </c>
      <c r="B113" s="488" t="s">
        <v>2226</v>
      </c>
      <c r="C113" s="488" t="s">
        <v>1513</v>
      </c>
      <c r="D113" s="488" t="s">
        <v>1514</v>
      </c>
      <c r="E113" s="491">
        <v>45838.31875</v>
      </c>
      <c r="F113" s="492">
        <v>9800.0</v>
      </c>
      <c r="G113" s="488" t="s">
        <v>1515</v>
      </c>
      <c r="H113" s="492">
        <v>9800.0</v>
      </c>
      <c r="I113" s="488" t="s">
        <v>1515</v>
      </c>
      <c r="J113" s="488" t="s">
        <v>1516</v>
      </c>
      <c r="K113" s="488" t="s">
        <v>1517</v>
      </c>
      <c r="L113" s="488" t="s">
        <v>2227</v>
      </c>
      <c r="M113" s="488" t="s">
        <v>2228</v>
      </c>
      <c r="N113" s="488" t="s">
        <v>1520</v>
      </c>
      <c r="O113" s="488" t="s">
        <v>1521</v>
      </c>
      <c r="P113" s="488" t="s">
        <v>1554</v>
      </c>
      <c r="Q113" s="488" t="s">
        <v>1523</v>
      </c>
      <c r="R113" s="495" t="s">
        <v>1524</v>
      </c>
      <c r="S113" s="494"/>
      <c r="T113" s="494"/>
      <c r="U113" s="488" t="s">
        <v>2229</v>
      </c>
      <c r="AB113" s="488" t="s">
        <v>2230</v>
      </c>
      <c r="AC113" s="496">
        <v>9.05E9</v>
      </c>
      <c r="AD113" s="488" t="s">
        <v>2231</v>
      </c>
      <c r="AE113" s="492">
        <v>9800.0</v>
      </c>
      <c r="AF113" s="488" t="s">
        <v>1515</v>
      </c>
      <c r="AG113" s="488" t="s">
        <v>2195</v>
      </c>
      <c r="AH113" s="497"/>
      <c r="AI113" s="494"/>
      <c r="AJ113" s="488" t="s">
        <v>1527</v>
      </c>
      <c r="AK113" s="495" t="s">
        <v>1524</v>
      </c>
      <c r="AL113" s="495" t="s">
        <v>1524</v>
      </c>
      <c r="AM113" s="488" t="s">
        <v>2232</v>
      </c>
      <c r="AP113" s="494"/>
      <c r="AQ113" s="494"/>
      <c r="AR113" s="494"/>
      <c r="AS113" s="494"/>
      <c r="AT113" s="488" t="s">
        <v>1529</v>
      </c>
      <c r="AU113" s="492">
        <v>6194.0</v>
      </c>
      <c r="AV113" s="492">
        <v>12.0</v>
      </c>
      <c r="AW113" s="492">
        <v>2025.0</v>
      </c>
      <c r="AX113" s="488" t="s">
        <v>1596</v>
      </c>
      <c r="AY113" s="488" t="s">
        <v>1597</v>
      </c>
      <c r="AZ113" s="488" t="s">
        <v>1531</v>
      </c>
    </row>
    <row r="114" hidden="1">
      <c r="A114" s="488" t="s">
        <v>2233</v>
      </c>
      <c r="B114" s="488" t="s">
        <v>2234</v>
      </c>
      <c r="C114" s="488" t="s">
        <v>1513</v>
      </c>
      <c r="D114" s="488" t="s">
        <v>1514</v>
      </c>
      <c r="E114" s="491">
        <v>45838.31805555556</v>
      </c>
      <c r="F114" s="492">
        <v>21300.0</v>
      </c>
      <c r="G114" s="488" t="s">
        <v>1515</v>
      </c>
      <c r="H114" s="492">
        <v>21300.0</v>
      </c>
      <c r="I114" s="488" t="s">
        <v>1515</v>
      </c>
      <c r="J114" s="488" t="s">
        <v>1516</v>
      </c>
      <c r="K114" s="488" t="s">
        <v>1517</v>
      </c>
      <c r="L114" s="488" t="s">
        <v>2235</v>
      </c>
      <c r="M114" s="488" t="s">
        <v>2235</v>
      </c>
      <c r="N114" s="488" t="s">
        <v>1520</v>
      </c>
      <c r="O114" s="488" t="s">
        <v>1521</v>
      </c>
      <c r="P114" s="488" t="s">
        <v>1554</v>
      </c>
      <c r="Q114" s="488" t="s">
        <v>1523</v>
      </c>
      <c r="R114" s="495" t="s">
        <v>1524</v>
      </c>
      <c r="S114" s="494"/>
      <c r="T114" s="494"/>
      <c r="U114" s="488" t="s">
        <v>2236</v>
      </c>
      <c r="AB114" s="488" t="s">
        <v>2237</v>
      </c>
      <c r="AC114" s="496">
        <v>8.06E9</v>
      </c>
      <c r="AD114" s="488" t="s">
        <v>2238</v>
      </c>
      <c r="AE114" s="492">
        <v>170400.0</v>
      </c>
      <c r="AF114" s="488" t="s">
        <v>1515</v>
      </c>
      <c r="AG114" s="488" t="s">
        <v>2096</v>
      </c>
      <c r="AH114" s="492">
        <v>9.0</v>
      </c>
      <c r="AI114" s="494"/>
      <c r="AJ114" s="495" t="b">
        <v>1</v>
      </c>
      <c r="AK114" s="495" t="s">
        <v>1524</v>
      </c>
      <c r="AL114" s="495" t="s">
        <v>1524</v>
      </c>
      <c r="AM114" s="488" t="s">
        <v>2239</v>
      </c>
      <c r="AO114" s="497"/>
      <c r="AP114" s="494"/>
      <c r="AQ114" s="494"/>
      <c r="AR114" s="494"/>
      <c r="AS114" s="494"/>
      <c r="AT114" s="488" t="s">
        <v>1529</v>
      </c>
      <c r="AU114" s="492">
        <v>1212.0</v>
      </c>
      <c r="AV114" s="492">
        <v>4.0</v>
      </c>
      <c r="AW114" s="492">
        <v>2028.0</v>
      </c>
      <c r="AX114" s="488" t="s">
        <v>1587</v>
      </c>
      <c r="AY114" s="488" t="s">
        <v>2240</v>
      </c>
      <c r="AZ114" s="488" t="s">
        <v>1531</v>
      </c>
    </row>
    <row r="115" hidden="1">
      <c r="A115" s="488" t="s">
        <v>2241</v>
      </c>
      <c r="B115" s="488" t="s">
        <v>2242</v>
      </c>
      <c r="C115" s="488" t="s">
        <v>1513</v>
      </c>
      <c r="D115" s="488" t="s">
        <v>1514</v>
      </c>
      <c r="E115" s="491">
        <v>45838.31805555556</v>
      </c>
      <c r="F115" s="492">
        <v>10650.0</v>
      </c>
      <c r="G115" s="488" t="s">
        <v>1515</v>
      </c>
      <c r="H115" s="492">
        <v>10650.0</v>
      </c>
      <c r="I115" s="488" t="s">
        <v>1515</v>
      </c>
      <c r="J115" s="488" t="s">
        <v>1516</v>
      </c>
      <c r="K115" s="488" t="s">
        <v>1517</v>
      </c>
      <c r="L115" s="488" t="s">
        <v>2243</v>
      </c>
      <c r="M115" s="488" t="s">
        <v>2244</v>
      </c>
      <c r="N115" s="488" t="s">
        <v>1520</v>
      </c>
      <c r="O115" s="488" t="s">
        <v>1521</v>
      </c>
      <c r="P115" s="488" t="s">
        <v>1554</v>
      </c>
      <c r="Q115" s="488" t="s">
        <v>1523</v>
      </c>
      <c r="R115" s="495" t="s">
        <v>1524</v>
      </c>
      <c r="S115" s="494"/>
      <c r="T115" s="494"/>
      <c r="U115" s="488" t="s">
        <v>2245</v>
      </c>
      <c r="AB115" s="488" t="s">
        <v>2246</v>
      </c>
      <c r="AC115" s="496">
        <v>7.09E9</v>
      </c>
      <c r="AD115" s="488" t="s">
        <v>2247</v>
      </c>
      <c r="AE115" s="492">
        <v>276900.0</v>
      </c>
      <c r="AF115" s="488" t="s">
        <v>1515</v>
      </c>
      <c r="AG115" s="488" t="s">
        <v>2096</v>
      </c>
      <c r="AH115" s="492">
        <v>27.0</v>
      </c>
      <c r="AI115" s="494"/>
      <c r="AJ115" s="495" t="b">
        <v>1</v>
      </c>
      <c r="AK115" s="495" t="s">
        <v>1524</v>
      </c>
      <c r="AL115" s="495" t="s">
        <v>1524</v>
      </c>
      <c r="AM115" s="488" t="s">
        <v>2248</v>
      </c>
      <c r="AO115" s="494"/>
      <c r="AP115" s="494"/>
      <c r="AQ115" s="494"/>
      <c r="AR115" s="494"/>
      <c r="AS115" s="494"/>
      <c r="AT115" s="488" t="s">
        <v>1558</v>
      </c>
      <c r="AU115" s="492">
        <v>1250.0</v>
      </c>
      <c r="AV115" s="492">
        <v>2.0</v>
      </c>
      <c r="AW115" s="492">
        <v>2030.0</v>
      </c>
      <c r="AX115" s="488" t="s">
        <v>1587</v>
      </c>
      <c r="AY115" s="488" t="s">
        <v>1588</v>
      </c>
      <c r="AZ115" s="488" t="s">
        <v>1531</v>
      </c>
    </row>
    <row r="116" hidden="1">
      <c r="A116" s="488" t="s">
        <v>2249</v>
      </c>
      <c r="B116" s="488" t="s">
        <v>2250</v>
      </c>
      <c r="C116" s="488" t="s">
        <v>1513</v>
      </c>
      <c r="D116" s="488" t="s">
        <v>1514</v>
      </c>
      <c r="E116" s="491">
        <v>45838.31736111111</v>
      </c>
      <c r="F116" s="492">
        <v>19580.0</v>
      </c>
      <c r="G116" s="488" t="s">
        <v>1515</v>
      </c>
      <c r="H116" s="492">
        <v>19580.0</v>
      </c>
      <c r="I116" s="488" t="s">
        <v>1515</v>
      </c>
      <c r="J116" s="488" t="s">
        <v>1516</v>
      </c>
      <c r="K116" s="488" t="s">
        <v>1517</v>
      </c>
      <c r="L116" s="488" t="s">
        <v>2251</v>
      </c>
      <c r="M116" s="488" t="s">
        <v>2251</v>
      </c>
      <c r="N116" s="488" t="s">
        <v>1520</v>
      </c>
      <c r="O116" s="488" t="s">
        <v>1521</v>
      </c>
      <c r="P116" s="488" t="s">
        <v>1554</v>
      </c>
      <c r="Q116" s="488" t="s">
        <v>1523</v>
      </c>
      <c r="R116" s="495" t="s">
        <v>1524</v>
      </c>
      <c r="S116" s="494"/>
      <c r="T116" s="494"/>
      <c r="U116" s="488" t="s">
        <v>2252</v>
      </c>
      <c r="AB116" s="488" t="s">
        <v>2253</v>
      </c>
      <c r="AC116" s="496">
        <v>9.05E9</v>
      </c>
      <c r="AD116" s="488" t="s">
        <v>2254</v>
      </c>
      <c r="AE116" s="492">
        <v>19580.0</v>
      </c>
      <c r="AF116" s="488" t="s">
        <v>1515</v>
      </c>
      <c r="AG116" s="488" t="s">
        <v>2195</v>
      </c>
      <c r="AH116" s="497"/>
      <c r="AI116" s="494"/>
      <c r="AJ116" s="495" t="b">
        <v>1</v>
      </c>
      <c r="AK116" s="495" t="s">
        <v>1524</v>
      </c>
      <c r="AL116" s="495" t="s">
        <v>1524</v>
      </c>
      <c r="AM116" s="488" t="s">
        <v>2255</v>
      </c>
      <c r="AO116" s="494"/>
      <c r="AP116" s="494"/>
      <c r="AQ116" s="494"/>
      <c r="AR116" s="494"/>
      <c r="AS116" s="494"/>
      <c r="AT116" s="488" t="s">
        <v>1529</v>
      </c>
      <c r="AU116" s="492">
        <v>8756.0</v>
      </c>
      <c r="AV116" s="492">
        <v>9.0</v>
      </c>
      <c r="AW116" s="492">
        <v>2029.0</v>
      </c>
      <c r="AX116" s="488" t="s">
        <v>1634</v>
      </c>
      <c r="AY116" s="488" t="s">
        <v>1831</v>
      </c>
      <c r="AZ116" s="488" t="s">
        <v>1531</v>
      </c>
    </row>
    <row r="117" hidden="1">
      <c r="A117" s="488" t="s">
        <v>2256</v>
      </c>
      <c r="B117" s="488" t="s">
        <v>2257</v>
      </c>
      <c r="C117" s="488" t="s">
        <v>1513</v>
      </c>
      <c r="D117" s="488" t="s">
        <v>1514</v>
      </c>
      <c r="E117" s="491">
        <v>45838.316666666666</v>
      </c>
      <c r="F117" s="492">
        <v>16280.0</v>
      </c>
      <c r="G117" s="488" t="s">
        <v>1515</v>
      </c>
      <c r="H117" s="492">
        <v>16280.0</v>
      </c>
      <c r="I117" s="488" t="s">
        <v>1515</v>
      </c>
      <c r="J117" s="488" t="s">
        <v>1516</v>
      </c>
      <c r="K117" s="488" t="s">
        <v>1517</v>
      </c>
      <c r="L117" s="488" t="s">
        <v>2258</v>
      </c>
      <c r="M117" s="488" t="s">
        <v>2258</v>
      </c>
      <c r="N117" s="488" t="s">
        <v>1520</v>
      </c>
      <c r="O117" s="488" t="s">
        <v>1521</v>
      </c>
      <c r="P117" s="488" t="s">
        <v>1545</v>
      </c>
      <c r="Q117" s="488" t="s">
        <v>1523</v>
      </c>
      <c r="R117" s="495" t="s">
        <v>1524</v>
      </c>
      <c r="S117" s="494"/>
      <c r="T117" s="494"/>
      <c r="U117" s="488" t="s">
        <v>2259</v>
      </c>
      <c r="AB117" s="488" t="s">
        <v>2260</v>
      </c>
      <c r="AC117" s="496">
        <v>9.06E9</v>
      </c>
      <c r="AD117" s="488" t="s">
        <v>2261</v>
      </c>
      <c r="AE117" s="492">
        <v>179080.0</v>
      </c>
      <c r="AF117" s="488" t="s">
        <v>1515</v>
      </c>
      <c r="AG117" s="488" t="s">
        <v>2096</v>
      </c>
      <c r="AH117" s="492">
        <v>12.0</v>
      </c>
      <c r="AI117" s="494"/>
      <c r="AJ117" s="495" t="b">
        <v>1</v>
      </c>
      <c r="AK117" s="495" t="s">
        <v>1524</v>
      </c>
      <c r="AL117" s="495" t="s">
        <v>1524</v>
      </c>
      <c r="AM117" s="488" t="s">
        <v>2262</v>
      </c>
      <c r="AP117" s="494"/>
      <c r="AQ117" s="494"/>
      <c r="AR117" s="494"/>
      <c r="AS117" s="494"/>
      <c r="AT117" s="488" t="s">
        <v>1529</v>
      </c>
      <c r="AU117" s="492">
        <v>2365.0</v>
      </c>
      <c r="AV117" s="492">
        <v>1.0</v>
      </c>
      <c r="AW117" s="492">
        <v>2029.0</v>
      </c>
      <c r="AX117" s="497"/>
      <c r="AY117" s="497"/>
      <c r="AZ117" s="488" t="s">
        <v>1531</v>
      </c>
    </row>
    <row r="118" hidden="1">
      <c r="A118" s="488" t="s">
        <v>2263</v>
      </c>
      <c r="B118" s="488" t="s">
        <v>2264</v>
      </c>
      <c r="C118" s="488" t="s">
        <v>1513</v>
      </c>
      <c r="D118" s="488" t="s">
        <v>1514</v>
      </c>
      <c r="E118" s="491">
        <v>45838.316666666666</v>
      </c>
      <c r="F118" s="492">
        <v>9800.0</v>
      </c>
      <c r="G118" s="488" t="s">
        <v>1515</v>
      </c>
      <c r="H118" s="492">
        <v>9800.0</v>
      </c>
      <c r="I118" s="488" t="s">
        <v>1515</v>
      </c>
      <c r="J118" s="488" t="s">
        <v>1516</v>
      </c>
      <c r="K118" s="488" t="s">
        <v>1517</v>
      </c>
      <c r="L118" s="488" t="s">
        <v>2265</v>
      </c>
      <c r="M118" s="488" t="s">
        <v>2266</v>
      </c>
      <c r="N118" s="488" t="s">
        <v>1520</v>
      </c>
      <c r="O118" s="488" t="s">
        <v>1521</v>
      </c>
      <c r="P118" s="488" t="s">
        <v>1724</v>
      </c>
      <c r="Q118" s="488" t="s">
        <v>1523</v>
      </c>
      <c r="R118" s="495" t="s">
        <v>1524</v>
      </c>
      <c r="S118" s="494"/>
      <c r="T118" s="494"/>
      <c r="U118" s="488" t="s">
        <v>2267</v>
      </c>
      <c r="AB118" s="488" t="s">
        <v>2268</v>
      </c>
      <c r="AC118" s="496">
        <v>9.01E9</v>
      </c>
      <c r="AD118" s="488" t="s">
        <v>2269</v>
      </c>
      <c r="AE118" s="492">
        <v>9800.0</v>
      </c>
      <c r="AF118" s="488" t="s">
        <v>1515</v>
      </c>
      <c r="AG118" s="488" t="s">
        <v>2195</v>
      </c>
      <c r="AH118" s="497"/>
      <c r="AI118" s="494"/>
      <c r="AJ118" s="488" t="s">
        <v>1527</v>
      </c>
      <c r="AK118" s="495" t="s">
        <v>1524</v>
      </c>
      <c r="AL118" s="495" t="s">
        <v>1524</v>
      </c>
      <c r="AM118" s="488" t="s">
        <v>2270</v>
      </c>
      <c r="AO118" s="494"/>
      <c r="AP118" s="494"/>
      <c r="AQ118" s="494"/>
      <c r="AR118" s="494"/>
      <c r="AS118" s="494"/>
      <c r="AT118" s="488" t="s">
        <v>1529</v>
      </c>
      <c r="AU118" s="492">
        <v>1000.0</v>
      </c>
      <c r="AV118" s="492">
        <v>8.0</v>
      </c>
      <c r="AW118" s="492">
        <v>2028.0</v>
      </c>
      <c r="AX118" s="488" t="s">
        <v>1728</v>
      </c>
      <c r="AY118" s="488" t="s">
        <v>1729</v>
      </c>
      <c r="AZ118" s="488" t="s">
        <v>1531</v>
      </c>
    </row>
    <row r="119" hidden="1">
      <c r="A119" s="488" t="s">
        <v>2271</v>
      </c>
      <c r="B119" s="488" t="s">
        <v>2272</v>
      </c>
      <c r="C119" s="488" t="s">
        <v>1513</v>
      </c>
      <c r="D119" s="488" t="s">
        <v>1514</v>
      </c>
      <c r="E119" s="491">
        <v>45838.31597222222</v>
      </c>
      <c r="F119" s="492">
        <v>16280.0</v>
      </c>
      <c r="G119" s="488" t="s">
        <v>1515</v>
      </c>
      <c r="H119" s="492">
        <v>16280.0</v>
      </c>
      <c r="I119" s="488" t="s">
        <v>1515</v>
      </c>
      <c r="J119" s="488" t="s">
        <v>1516</v>
      </c>
      <c r="K119" s="488" t="s">
        <v>1517</v>
      </c>
      <c r="L119" s="488" t="s">
        <v>2273</v>
      </c>
      <c r="M119" s="488" t="s">
        <v>2273</v>
      </c>
      <c r="N119" s="488" t="s">
        <v>1520</v>
      </c>
      <c r="O119" s="488" t="s">
        <v>1521</v>
      </c>
      <c r="P119" s="488" t="s">
        <v>1554</v>
      </c>
      <c r="Q119" s="488" t="s">
        <v>1523</v>
      </c>
      <c r="R119" s="495" t="s">
        <v>1524</v>
      </c>
      <c r="S119" s="494"/>
      <c r="T119" s="494"/>
      <c r="U119" s="488" t="s">
        <v>2274</v>
      </c>
      <c r="AB119" s="488" t="s">
        <v>2275</v>
      </c>
      <c r="AC119" s="496">
        <v>9.1E9</v>
      </c>
      <c r="AD119" s="488" t="s">
        <v>2276</v>
      </c>
      <c r="AE119" s="492">
        <v>195360.0</v>
      </c>
      <c r="AF119" s="488" t="s">
        <v>1515</v>
      </c>
      <c r="AG119" s="488" t="s">
        <v>2096</v>
      </c>
      <c r="AH119" s="492">
        <v>13.0</v>
      </c>
      <c r="AI119" s="494"/>
      <c r="AJ119" s="495" t="b">
        <v>1</v>
      </c>
      <c r="AK119" s="495" t="s">
        <v>1524</v>
      </c>
      <c r="AL119" s="495" t="s">
        <v>1524</v>
      </c>
      <c r="AM119" s="488" t="s">
        <v>2277</v>
      </c>
      <c r="AP119" s="494"/>
      <c r="AQ119" s="494"/>
      <c r="AR119" s="494"/>
      <c r="AS119" s="494"/>
      <c r="AT119" s="488" t="s">
        <v>1529</v>
      </c>
      <c r="AU119" s="492">
        <v>9246.0</v>
      </c>
      <c r="AV119" s="492">
        <v>2.0</v>
      </c>
      <c r="AW119" s="492">
        <v>2028.0</v>
      </c>
      <c r="AX119" s="488" t="s">
        <v>1587</v>
      </c>
      <c r="AY119" s="488" t="s">
        <v>1805</v>
      </c>
      <c r="AZ119" s="488" t="s">
        <v>1531</v>
      </c>
    </row>
    <row r="120" hidden="1">
      <c r="A120" s="488" t="s">
        <v>2278</v>
      </c>
      <c r="B120" s="488" t="s">
        <v>2279</v>
      </c>
      <c r="C120" s="488" t="s">
        <v>1513</v>
      </c>
      <c r="D120" s="488" t="s">
        <v>1514</v>
      </c>
      <c r="E120" s="491">
        <v>45838.31597222222</v>
      </c>
      <c r="F120" s="492">
        <v>2980.0</v>
      </c>
      <c r="G120" s="488" t="s">
        <v>1515</v>
      </c>
      <c r="H120" s="492">
        <v>2980.0</v>
      </c>
      <c r="I120" s="488" t="s">
        <v>1515</v>
      </c>
      <c r="J120" s="488" t="s">
        <v>1516</v>
      </c>
      <c r="K120" s="488" t="s">
        <v>1517</v>
      </c>
      <c r="L120" s="488" t="s">
        <v>2280</v>
      </c>
      <c r="M120" s="488" t="s">
        <v>2281</v>
      </c>
      <c r="N120" s="488" t="s">
        <v>1520</v>
      </c>
      <c r="O120" s="488" t="s">
        <v>1521</v>
      </c>
      <c r="P120" s="488" t="s">
        <v>1522</v>
      </c>
      <c r="Q120" s="488" t="s">
        <v>1523</v>
      </c>
      <c r="R120" s="495" t="s">
        <v>1524</v>
      </c>
      <c r="S120" s="494"/>
      <c r="T120" s="494"/>
      <c r="U120" s="488" t="s">
        <v>2282</v>
      </c>
      <c r="AB120" s="488" t="s">
        <v>2283</v>
      </c>
      <c r="AC120" s="496">
        <v>9.04E9</v>
      </c>
      <c r="AD120" s="497"/>
      <c r="AE120" s="497"/>
      <c r="AF120" s="497"/>
      <c r="AG120" s="497"/>
      <c r="AH120" s="497"/>
      <c r="AI120" s="494"/>
      <c r="AJ120" s="488" t="s">
        <v>1527</v>
      </c>
      <c r="AK120" s="498"/>
      <c r="AL120" s="499"/>
      <c r="AM120" s="488" t="s">
        <v>2284</v>
      </c>
      <c r="AO120" s="494"/>
      <c r="AP120" s="494"/>
      <c r="AQ120" s="494"/>
      <c r="AR120" s="494"/>
      <c r="AS120" s="494"/>
      <c r="AT120" s="488" t="s">
        <v>1529</v>
      </c>
      <c r="AU120" s="492">
        <v>30.0</v>
      </c>
      <c r="AV120" s="492">
        <v>8.0</v>
      </c>
      <c r="AW120" s="492">
        <v>2029.0</v>
      </c>
      <c r="AX120" s="488" t="s">
        <v>1539</v>
      </c>
      <c r="AY120" s="488" t="s">
        <v>1540</v>
      </c>
      <c r="AZ120" s="488" t="s">
        <v>1531</v>
      </c>
    </row>
    <row r="121" hidden="1">
      <c r="A121" s="488" t="s">
        <v>2285</v>
      </c>
      <c r="B121" s="488" t="s">
        <v>2286</v>
      </c>
      <c r="C121" s="488" t="s">
        <v>1513</v>
      </c>
      <c r="D121" s="488" t="s">
        <v>1514</v>
      </c>
      <c r="E121" s="491">
        <v>45838.31527777778</v>
      </c>
      <c r="F121" s="492">
        <v>10769.0</v>
      </c>
      <c r="G121" s="488" t="s">
        <v>1515</v>
      </c>
      <c r="H121" s="492">
        <v>10769.0</v>
      </c>
      <c r="I121" s="488" t="s">
        <v>1515</v>
      </c>
      <c r="J121" s="488" t="s">
        <v>1516</v>
      </c>
      <c r="K121" s="488" t="s">
        <v>1517</v>
      </c>
      <c r="L121" s="488" t="s">
        <v>2287</v>
      </c>
      <c r="M121" s="488" t="s">
        <v>2287</v>
      </c>
      <c r="N121" s="488" t="s">
        <v>1520</v>
      </c>
      <c r="O121" s="488" t="s">
        <v>1521</v>
      </c>
      <c r="P121" s="488" t="s">
        <v>1522</v>
      </c>
      <c r="Q121" s="488" t="s">
        <v>1523</v>
      </c>
      <c r="R121" s="495" t="s">
        <v>1524</v>
      </c>
      <c r="S121" s="494"/>
      <c r="T121" s="494"/>
      <c r="U121" s="488" t="s">
        <v>2288</v>
      </c>
      <c r="AB121" s="488" t="s">
        <v>2289</v>
      </c>
      <c r="AC121" s="496">
        <v>9.05E9</v>
      </c>
      <c r="AD121" s="488" t="s">
        <v>2290</v>
      </c>
      <c r="AE121" s="492">
        <v>215380.0</v>
      </c>
      <c r="AF121" s="488" t="s">
        <v>1515</v>
      </c>
      <c r="AG121" s="488" t="s">
        <v>2096</v>
      </c>
      <c r="AH121" s="492">
        <v>21.0</v>
      </c>
      <c r="AI121" s="494"/>
      <c r="AJ121" s="495" t="b">
        <v>1</v>
      </c>
      <c r="AK121" s="495" t="s">
        <v>1524</v>
      </c>
      <c r="AL121" s="495" t="s">
        <v>1524</v>
      </c>
      <c r="AM121" s="488" t="s">
        <v>2291</v>
      </c>
      <c r="AO121" s="494"/>
      <c r="AP121" s="494"/>
      <c r="AQ121" s="494"/>
      <c r="AR121" s="494"/>
      <c r="AS121" s="494"/>
      <c r="AT121" s="488" t="s">
        <v>1529</v>
      </c>
      <c r="AU121" s="492">
        <v>113.0</v>
      </c>
      <c r="AV121" s="492">
        <v>5.0</v>
      </c>
      <c r="AW121" s="492">
        <v>2029.0</v>
      </c>
      <c r="AX121" s="488" t="s">
        <v>1549</v>
      </c>
      <c r="AY121" s="488" t="s">
        <v>2292</v>
      </c>
      <c r="AZ121" s="488" t="s">
        <v>1531</v>
      </c>
    </row>
    <row r="122" hidden="1">
      <c r="A122" s="488" t="s">
        <v>2293</v>
      </c>
      <c r="B122" s="488" t="s">
        <v>2294</v>
      </c>
      <c r="C122" s="488" t="s">
        <v>1513</v>
      </c>
      <c r="D122" s="488" t="s">
        <v>1514</v>
      </c>
      <c r="E122" s="491">
        <v>45838.31458333333</v>
      </c>
      <c r="F122" s="492">
        <v>21900.0</v>
      </c>
      <c r="G122" s="488" t="s">
        <v>1515</v>
      </c>
      <c r="H122" s="492">
        <v>21900.0</v>
      </c>
      <c r="I122" s="488" t="s">
        <v>1515</v>
      </c>
      <c r="J122" s="488" t="s">
        <v>1516</v>
      </c>
      <c r="K122" s="488" t="s">
        <v>1517</v>
      </c>
      <c r="L122" s="488" t="s">
        <v>2295</v>
      </c>
      <c r="M122" s="488" t="s">
        <v>2295</v>
      </c>
      <c r="N122" s="488" t="s">
        <v>1520</v>
      </c>
      <c r="O122" s="488" t="s">
        <v>1521</v>
      </c>
      <c r="P122" s="488" t="s">
        <v>1554</v>
      </c>
      <c r="Q122" s="488" t="s">
        <v>1523</v>
      </c>
      <c r="R122" s="495" t="s">
        <v>1524</v>
      </c>
      <c r="S122" s="494"/>
      <c r="T122" s="494"/>
      <c r="U122" s="488" t="s">
        <v>2296</v>
      </c>
      <c r="AB122" s="488" t="s">
        <v>2297</v>
      </c>
      <c r="AC122" s="496">
        <v>9.01E9</v>
      </c>
      <c r="AD122" s="488" t="s">
        <v>2298</v>
      </c>
      <c r="AE122" s="492">
        <v>197100.0</v>
      </c>
      <c r="AF122" s="488" t="s">
        <v>1515</v>
      </c>
      <c r="AG122" s="488" t="s">
        <v>2096</v>
      </c>
      <c r="AH122" s="492">
        <v>10.0</v>
      </c>
      <c r="AI122" s="494"/>
      <c r="AJ122" s="495" t="b">
        <v>1</v>
      </c>
      <c r="AK122" s="495" t="s">
        <v>1524</v>
      </c>
      <c r="AL122" s="495" t="s">
        <v>1524</v>
      </c>
      <c r="AM122" s="488" t="s">
        <v>2299</v>
      </c>
      <c r="AO122" s="494"/>
      <c r="AP122" s="494"/>
      <c r="AQ122" s="494"/>
      <c r="AR122" s="494"/>
      <c r="AS122" s="494"/>
      <c r="AT122" s="488" t="s">
        <v>1529</v>
      </c>
      <c r="AU122" s="492">
        <v>8082.0</v>
      </c>
      <c r="AV122" s="492">
        <v>12.0</v>
      </c>
      <c r="AW122" s="492">
        <v>2029.0</v>
      </c>
      <c r="AX122" s="488" t="s">
        <v>1634</v>
      </c>
      <c r="AY122" s="488" t="s">
        <v>1597</v>
      </c>
      <c r="AZ122" s="488" t="s">
        <v>1531</v>
      </c>
    </row>
    <row r="123" hidden="1">
      <c r="A123" s="488" t="s">
        <v>2300</v>
      </c>
      <c r="B123" s="488" t="s">
        <v>2301</v>
      </c>
      <c r="C123" s="488" t="s">
        <v>1513</v>
      </c>
      <c r="D123" s="488" t="s">
        <v>1514</v>
      </c>
      <c r="E123" s="491">
        <v>45838.31319444445</v>
      </c>
      <c r="F123" s="492">
        <v>16280.0</v>
      </c>
      <c r="G123" s="488" t="s">
        <v>1515</v>
      </c>
      <c r="H123" s="492">
        <v>16280.0</v>
      </c>
      <c r="I123" s="488" t="s">
        <v>1515</v>
      </c>
      <c r="J123" s="488" t="s">
        <v>1516</v>
      </c>
      <c r="K123" s="488" t="s">
        <v>1517</v>
      </c>
      <c r="L123" s="488" t="s">
        <v>2302</v>
      </c>
      <c r="M123" s="488" t="s">
        <v>2302</v>
      </c>
      <c r="N123" s="488" t="s">
        <v>1520</v>
      </c>
      <c r="O123" s="488" t="s">
        <v>1521</v>
      </c>
      <c r="P123" s="488" t="s">
        <v>1522</v>
      </c>
      <c r="Q123" s="488" t="s">
        <v>1523</v>
      </c>
      <c r="R123" s="495" t="s">
        <v>1524</v>
      </c>
      <c r="S123" s="494"/>
      <c r="T123" s="494"/>
      <c r="U123" s="488" t="s">
        <v>2303</v>
      </c>
      <c r="AB123" s="488" t="s">
        <v>2304</v>
      </c>
      <c r="AC123" s="496">
        <v>9.08E9</v>
      </c>
      <c r="AD123" s="488" t="s">
        <v>2305</v>
      </c>
      <c r="AE123" s="492">
        <v>195360.0</v>
      </c>
      <c r="AF123" s="488" t="s">
        <v>1515</v>
      </c>
      <c r="AG123" s="488" t="s">
        <v>2096</v>
      </c>
      <c r="AH123" s="492">
        <v>13.0</v>
      </c>
      <c r="AI123" s="494"/>
      <c r="AJ123" s="495" t="b">
        <v>1</v>
      </c>
      <c r="AK123" s="495" t="s">
        <v>1524</v>
      </c>
      <c r="AL123" s="495" t="s">
        <v>1524</v>
      </c>
      <c r="AM123" s="488" t="s">
        <v>2306</v>
      </c>
      <c r="AP123" s="494"/>
      <c r="AQ123" s="494"/>
      <c r="AR123" s="494"/>
      <c r="AS123" s="494"/>
      <c r="AT123" s="488" t="s">
        <v>1529</v>
      </c>
      <c r="AU123" s="492">
        <v>41.0</v>
      </c>
      <c r="AV123" s="492">
        <v>5.0</v>
      </c>
      <c r="AW123" s="492">
        <v>2026.0</v>
      </c>
      <c r="AX123" s="488" t="s">
        <v>1549</v>
      </c>
      <c r="AY123" s="488" t="s">
        <v>2307</v>
      </c>
      <c r="AZ123" s="488" t="s">
        <v>1531</v>
      </c>
    </row>
    <row r="124" hidden="1">
      <c r="A124" s="488" t="s">
        <v>2308</v>
      </c>
      <c r="B124" s="488" t="s">
        <v>2309</v>
      </c>
      <c r="C124" s="488" t="s">
        <v>1513</v>
      </c>
      <c r="D124" s="488" t="s">
        <v>1514</v>
      </c>
      <c r="E124" s="491">
        <v>45838.31319444445</v>
      </c>
      <c r="F124" s="492">
        <v>16280.0</v>
      </c>
      <c r="G124" s="488" t="s">
        <v>1515</v>
      </c>
      <c r="H124" s="492">
        <v>16280.0</v>
      </c>
      <c r="I124" s="488" t="s">
        <v>1515</v>
      </c>
      <c r="J124" s="488" t="s">
        <v>1516</v>
      </c>
      <c r="K124" s="488" t="s">
        <v>1517</v>
      </c>
      <c r="L124" s="488" t="s">
        <v>2310</v>
      </c>
      <c r="M124" s="488" t="s">
        <v>2310</v>
      </c>
      <c r="N124" s="488" t="s">
        <v>1520</v>
      </c>
      <c r="O124" s="488" t="s">
        <v>1521</v>
      </c>
      <c r="P124" s="488" t="s">
        <v>1554</v>
      </c>
      <c r="Q124" s="488" t="s">
        <v>1523</v>
      </c>
      <c r="R124" s="495" t="s">
        <v>1524</v>
      </c>
      <c r="S124" s="494"/>
      <c r="T124" s="494"/>
      <c r="U124" s="488" t="s">
        <v>2311</v>
      </c>
      <c r="AB124" s="488" t="s">
        <v>2312</v>
      </c>
      <c r="AC124" s="496">
        <v>8.04E9</v>
      </c>
      <c r="AD124" s="488" t="s">
        <v>2313</v>
      </c>
      <c r="AE124" s="492">
        <v>162800.0</v>
      </c>
      <c r="AF124" s="488" t="s">
        <v>1515</v>
      </c>
      <c r="AG124" s="488" t="s">
        <v>2096</v>
      </c>
      <c r="AH124" s="492">
        <v>11.0</v>
      </c>
      <c r="AI124" s="494"/>
      <c r="AJ124" s="495" t="b">
        <v>1</v>
      </c>
      <c r="AK124" s="495" t="s">
        <v>1524</v>
      </c>
      <c r="AL124" s="495" t="s">
        <v>1524</v>
      </c>
      <c r="AM124" s="488" t="s">
        <v>2314</v>
      </c>
      <c r="AO124" s="494"/>
      <c r="AP124" s="494"/>
      <c r="AQ124" s="494"/>
      <c r="AR124" s="494"/>
      <c r="AS124" s="494"/>
      <c r="AT124" s="488" t="s">
        <v>1529</v>
      </c>
      <c r="AU124" s="492">
        <v>6563.0</v>
      </c>
      <c r="AV124" s="492">
        <v>1.0</v>
      </c>
      <c r="AW124" s="492">
        <v>2030.0</v>
      </c>
      <c r="AX124" s="488" t="s">
        <v>1634</v>
      </c>
      <c r="AY124" s="488" t="s">
        <v>1597</v>
      </c>
      <c r="AZ124" s="488" t="s">
        <v>1531</v>
      </c>
    </row>
    <row r="125" hidden="1">
      <c r="A125" s="488" t="s">
        <v>2315</v>
      </c>
      <c r="B125" s="488" t="s">
        <v>2316</v>
      </c>
      <c r="C125" s="488" t="s">
        <v>1513</v>
      </c>
      <c r="D125" s="488" t="s">
        <v>1514</v>
      </c>
      <c r="E125" s="491">
        <v>45838.3125</v>
      </c>
      <c r="F125" s="492">
        <v>21400.0</v>
      </c>
      <c r="G125" s="488" t="s">
        <v>1515</v>
      </c>
      <c r="H125" s="492">
        <v>21400.0</v>
      </c>
      <c r="I125" s="488" t="s">
        <v>1515</v>
      </c>
      <c r="J125" s="488" t="s">
        <v>1516</v>
      </c>
      <c r="K125" s="488" t="s">
        <v>1517</v>
      </c>
      <c r="L125" s="488" t="s">
        <v>2317</v>
      </c>
      <c r="M125" s="488" t="s">
        <v>2317</v>
      </c>
      <c r="N125" s="488" t="s">
        <v>1520</v>
      </c>
      <c r="O125" s="488" t="s">
        <v>1521</v>
      </c>
      <c r="P125" s="488" t="s">
        <v>1554</v>
      </c>
      <c r="Q125" s="488" t="s">
        <v>1523</v>
      </c>
      <c r="R125" s="495" t="s">
        <v>1524</v>
      </c>
      <c r="S125" s="494"/>
      <c r="T125" s="494"/>
      <c r="U125" s="488" t="s">
        <v>2318</v>
      </c>
      <c r="AB125" s="488" t="s">
        <v>2319</v>
      </c>
      <c r="AC125" s="496">
        <v>8.04E9</v>
      </c>
      <c r="AD125" s="488" t="s">
        <v>2320</v>
      </c>
      <c r="AE125" s="492">
        <v>321000.0</v>
      </c>
      <c r="AF125" s="488" t="s">
        <v>1515</v>
      </c>
      <c r="AG125" s="488" t="s">
        <v>2096</v>
      </c>
      <c r="AH125" s="492">
        <v>16.0</v>
      </c>
      <c r="AI125" s="494"/>
      <c r="AJ125" s="495" t="b">
        <v>1</v>
      </c>
      <c r="AK125" s="495" t="s">
        <v>1524</v>
      </c>
      <c r="AL125" s="495" t="s">
        <v>1524</v>
      </c>
      <c r="AM125" s="488" t="s">
        <v>2321</v>
      </c>
      <c r="AP125" s="494"/>
      <c r="AQ125" s="494"/>
      <c r="AR125" s="494"/>
      <c r="AS125" s="494"/>
      <c r="AT125" s="488" t="s">
        <v>1558</v>
      </c>
      <c r="AU125" s="492">
        <v>8027.0</v>
      </c>
      <c r="AV125" s="492">
        <v>9.0</v>
      </c>
      <c r="AW125" s="492">
        <v>2028.0</v>
      </c>
      <c r="AX125" s="488" t="s">
        <v>1587</v>
      </c>
      <c r="AY125" s="488" t="s">
        <v>1823</v>
      </c>
      <c r="AZ125" s="488" t="s">
        <v>1531</v>
      </c>
    </row>
    <row r="126" hidden="1">
      <c r="A126" s="488" t="s">
        <v>2322</v>
      </c>
      <c r="B126" s="488" t="s">
        <v>2323</v>
      </c>
      <c r="C126" s="488" t="s">
        <v>1513</v>
      </c>
      <c r="D126" s="488" t="s">
        <v>1514</v>
      </c>
      <c r="E126" s="491">
        <v>45838.3125</v>
      </c>
      <c r="F126" s="492">
        <v>21300.0</v>
      </c>
      <c r="G126" s="488" t="s">
        <v>1515</v>
      </c>
      <c r="H126" s="492">
        <v>21300.0</v>
      </c>
      <c r="I126" s="488" t="s">
        <v>1515</v>
      </c>
      <c r="J126" s="488" t="s">
        <v>1516</v>
      </c>
      <c r="K126" s="488" t="s">
        <v>1517</v>
      </c>
      <c r="L126" s="488" t="s">
        <v>2324</v>
      </c>
      <c r="M126" s="488" t="s">
        <v>2324</v>
      </c>
      <c r="N126" s="488" t="s">
        <v>1520</v>
      </c>
      <c r="O126" s="488" t="s">
        <v>1521</v>
      </c>
      <c r="P126" s="488" t="s">
        <v>1554</v>
      </c>
      <c r="Q126" s="488" t="s">
        <v>1523</v>
      </c>
      <c r="R126" s="495" t="s">
        <v>1524</v>
      </c>
      <c r="S126" s="494"/>
      <c r="T126" s="494"/>
      <c r="U126" s="488" t="s">
        <v>2325</v>
      </c>
      <c r="AB126" s="488" t="s">
        <v>2326</v>
      </c>
      <c r="AC126" s="496">
        <v>8.03E9</v>
      </c>
      <c r="AD126" s="488" t="s">
        <v>2327</v>
      </c>
      <c r="AE126" s="492">
        <v>234300.0</v>
      </c>
      <c r="AF126" s="488" t="s">
        <v>1515</v>
      </c>
      <c r="AG126" s="488" t="s">
        <v>2096</v>
      </c>
      <c r="AH126" s="492">
        <v>12.0</v>
      </c>
      <c r="AI126" s="494"/>
      <c r="AJ126" s="495" t="b">
        <v>1</v>
      </c>
      <c r="AK126" s="495" t="s">
        <v>1524</v>
      </c>
      <c r="AL126" s="495" t="s">
        <v>1524</v>
      </c>
      <c r="AM126" s="488" t="s">
        <v>2328</v>
      </c>
      <c r="AO126" s="494"/>
      <c r="AP126" s="494"/>
      <c r="AQ126" s="494"/>
      <c r="AR126" s="494"/>
      <c r="AS126" s="494"/>
      <c r="AT126" s="488" t="s">
        <v>1529</v>
      </c>
      <c r="AU126" s="492">
        <v>1119.0</v>
      </c>
      <c r="AV126" s="492">
        <v>9.0</v>
      </c>
      <c r="AW126" s="492">
        <v>2028.0</v>
      </c>
      <c r="AX126" s="488" t="s">
        <v>1587</v>
      </c>
      <c r="AY126" s="488" t="s">
        <v>1588</v>
      </c>
      <c r="AZ126" s="488" t="s">
        <v>1531</v>
      </c>
    </row>
    <row r="127" hidden="1">
      <c r="A127" s="488" t="s">
        <v>2329</v>
      </c>
      <c r="B127" s="488" t="s">
        <v>2330</v>
      </c>
      <c r="C127" s="488" t="s">
        <v>1513</v>
      </c>
      <c r="D127" s="488" t="s">
        <v>1514</v>
      </c>
      <c r="E127" s="491">
        <v>45838.3125</v>
      </c>
      <c r="F127" s="492">
        <v>16280.0</v>
      </c>
      <c r="G127" s="488" t="s">
        <v>1515</v>
      </c>
      <c r="H127" s="492">
        <v>16280.0</v>
      </c>
      <c r="I127" s="488" t="s">
        <v>1515</v>
      </c>
      <c r="J127" s="488" t="s">
        <v>1516</v>
      </c>
      <c r="K127" s="488" t="s">
        <v>1517</v>
      </c>
      <c r="L127" s="488" t="s">
        <v>2331</v>
      </c>
      <c r="M127" s="488" t="s">
        <v>2331</v>
      </c>
      <c r="N127" s="488" t="s">
        <v>1520</v>
      </c>
      <c r="O127" s="488" t="s">
        <v>1521</v>
      </c>
      <c r="P127" s="488" t="s">
        <v>1545</v>
      </c>
      <c r="Q127" s="488" t="s">
        <v>1523</v>
      </c>
      <c r="R127" s="495" t="s">
        <v>1524</v>
      </c>
      <c r="S127" s="494"/>
      <c r="T127" s="494"/>
      <c r="U127" s="488" t="s">
        <v>2332</v>
      </c>
      <c r="AB127" s="488" t="s">
        <v>2333</v>
      </c>
      <c r="AC127" s="496">
        <v>9.07E9</v>
      </c>
      <c r="AD127" s="488" t="s">
        <v>2334</v>
      </c>
      <c r="AE127" s="492">
        <v>195360.0</v>
      </c>
      <c r="AF127" s="488" t="s">
        <v>1515</v>
      </c>
      <c r="AG127" s="488" t="s">
        <v>2096</v>
      </c>
      <c r="AH127" s="492">
        <v>13.0</v>
      </c>
      <c r="AI127" s="494"/>
      <c r="AJ127" s="495" t="b">
        <v>1</v>
      </c>
      <c r="AK127" s="495" t="s">
        <v>1524</v>
      </c>
      <c r="AL127" s="495" t="s">
        <v>1524</v>
      </c>
      <c r="AM127" s="488" t="s">
        <v>2335</v>
      </c>
      <c r="AO127" s="494"/>
      <c r="AP127" s="494"/>
      <c r="AQ127" s="494"/>
      <c r="AR127" s="494"/>
      <c r="AS127" s="494"/>
      <c r="AT127" s="488" t="s">
        <v>1529</v>
      </c>
      <c r="AU127" s="492">
        <v>2871.0</v>
      </c>
      <c r="AV127" s="492">
        <v>12.0</v>
      </c>
      <c r="AW127" s="492">
        <v>2026.0</v>
      </c>
      <c r="AX127" s="497"/>
      <c r="AY127" s="488" t="s">
        <v>1652</v>
      </c>
      <c r="AZ127" s="488" t="s">
        <v>1531</v>
      </c>
    </row>
    <row r="128" hidden="1">
      <c r="A128" s="488" t="s">
        <v>2336</v>
      </c>
      <c r="B128" s="488" t="s">
        <v>2337</v>
      </c>
      <c r="C128" s="488" t="s">
        <v>1513</v>
      </c>
      <c r="D128" s="488" t="s">
        <v>1514</v>
      </c>
      <c r="E128" s="491">
        <v>45838.3125</v>
      </c>
      <c r="F128" s="492">
        <v>16280.0</v>
      </c>
      <c r="G128" s="488" t="s">
        <v>1515</v>
      </c>
      <c r="H128" s="492">
        <v>16280.0</v>
      </c>
      <c r="I128" s="488" t="s">
        <v>1515</v>
      </c>
      <c r="J128" s="488" t="s">
        <v>1516</v>
      </c>
      <c r="K128" s="488" t="s">
        <v>1517</v>
      </c>
      <c r="L128" s="488" t="s">
        <v>2338</v>
      </c>
      <c r="M128" s="488" t="s">
        <v>2338</v>
      </c>
      <c r="N128" s="488" t="s">
        <v>1520</v>
      </c>
      <c r="O128" s="488" t="s">
        <v>1521</v>
      </c>
      <c r="P128" s="488" t="s">
        <v>1545</v>
      </c>
      <c r="Q128" s="488" t="s">
        <v>1523</v>
      </c>
      <c r="R128" s="495" t="s">
        <v>1524</v>
      </c>
      <c r="S128" s="494"/>
      <c r="T128" s="494"/>
      <c r="U128" s="488" t="s">
        <v>2339</v>
      </c>
      <c r="AB128" s="488" t="s">
        <v>2340</v>
      </c>
      <c r="AC128" s="496">
        <v>7.02E9</v>
      </c>
      <c r="AD128" s="488" t="s">
        <v>2341</v>
      </c>
      <c r="AE128" s="492">
        <v>146520.0</v>
      </c>
      <c r="AF128" s="488" t="s">
        <v>1515</v>
      </c>
      <c r="AG128" s="488" t="s">
        <v>2096</v>
      </c>
      <c r="AH128" s="492">
        <v>10.0</v>
      </c>
      <c r="AI128" s="494"/>
      <c r="AJ128" s="495" t="b">
        <v>1</v>
      </c>
      <c r="AK128" s="495" t="s">
        <v>1524</v>
      </c>
      <c r="AL128" s="495" t="s">
        <v>1524</v>
      </c>
      <c r="AM128" s="488" t="s">
        <v>2342</v>
      </c>
      <c r="AO128" s="497"/>
      <c r="AP128" s="494"/>
      <c r="AQ128" s="494"/>
      <c r="AR128" s="494"/>
      <c r="AS128" s="494"/>
      <c r="AT128" s="488" t="s">
        <v>1529</v>
      </c>
      <c r="AU128" s="492">
        <v>1008.0</v>
      </c>
      <c r="AV128" s="492">
        <v>5.0</v>
      </c>
      <c r="AW128" s="492">
        <v>2027.0</v>
      </c>
      <c r="AX128" s="488" t="s">
        <v>1549</v>
      </c>
      <c r="AY128" s="488" t="s">
        <v>2343</v>
      </c>
      <c r="AZ128" s="488" t="s">
        <v>1531</v>
      </c>
    </row>
    <row r="129" hidden="1">
      <c r="A129" s="488" t="s">
        <v>2344</v>
      </c>
      <c r="B129" s="488" t="s">
        <v>2345</v>
      </c>
      <c r="C129" s="488" t="s">
        <v>1513</v>
      </c>
      <c r="D129" s="488" t="s">
        <v>1514</v>
      </c>
      <c r="E129" s="491">
        <v>45838.31180555555</v>
      </c>
      <c r="F129" s="492">
        <v>21300.0</v>
      </c>
      <c r="G129" s="488" t="s">
        <v>1515</v>
      </c>
      <c r="H129" s="492">
        <v>21300.0</v>
      </c>
      <c r="I129" s="488" t="s">
        <v>1515</v>
      </c>
      <c r="J129" s="488" t="s">
        <v>1516</v>
      </c>
      <c r="K129" s="488" t="s">
        <v>1517</v>
      </c>
      <c r="L129" s="488" t="s">
        <v>2346</v>
      </c>
      <c r="M129" s="488" t="s">
        <v>2346</v>
      </c>
      <c r="N129" s="488" t="s">
        <v>1520</v>
      </c>
      <c r="O129" s="488" t="s">
        <v>1521</v>
      </c>
      <c r="P129" s="488" t="s">
        <v>1522</v>
      </c>
      <c r="Q129" s="488" t="s">
        <v>1523</v>
      </c>
      <c r="R129" s="495" t="s">
        <v>1524</v>
      </c>
      <c r="S129" s="494"/>
      <c r="T129" s="494"/>
      <c r="U129" s="488" t="s">
        <v>2347</v>
      </c>
      <c r="AB129" s="488" t="s">
        <v>2348</v>
      </c>
      <c r="AC129" s="496">
        <v>8.09E9</v>
      </c>
      <c r="AD129" s="488" t="s">
        <v>2349</v>
      </c>
      <c r="AE129" s="492">
        <v>170400.0</v>
      </c>
      <c r="AF129" s="488" t="s">
        <v>1515</v>
      </c>
      <c r="AG129" s="488" t="s">
        <v>2096</v>
      </c>
      <c r="AH129" s="492">
        <v>9.0</v>
      </c>
      <c r="AI129" s="494"/>
      <c r="AJ129" s="495" t="b">
        <v>1</v>
      </c>
      <c r="AK129" s="495" t="s">
        <v>1524</v>
      </c>
      <c r="AL129" s="495" t="s">
        <v>1524</v>
      </c>
      <c r="AM129" s="488" t="s">
        <v>2350</v>
      </c>
      <c r="AO129" s="497"/>
      <c r="AP129" s="494"/>
      <c r="AQ129" s="494"/>
      <c r="AR129" s="494"/>
      <c r="AS129" s="494"/>
      <c r="AT129" s="488" t="s">
        <v>1529</v>
      </c>
      <c r="AU129" s="492">
        <v>2519.0</v>
      </c>
      <c r="AV129" s="492">
        <v>1.0</v>
      </c>
      <c r="AW129" s="492">
        <v>2026.0</v>
      </c>
      <c r="AX129" s="488" t="s">
        <v>1634</v>
      </c>
      <c r="AY129" s="488" t="s">
        <v>1540</v>
      </c>
      <c r="AZ129" s="488" t="s">
        <v>1531</v>
      </c>
    </row>
    <row r="130" hidden="1">
      <c r="A130" s="488" t="s">
        <v>2351</v>
      </c>
      <c r="B130" s="488" t="s">
        <v>2352</v>
      </c>
      <c r="C130" s="488" t="s">
        <v>1513</v>
      </c>
      <c r="D130" s="488" t="s">
        <v>1514</v>
      </c>
      <c r="E130" s="491">
        <v>45838.31180555555</v>
      </c>
      <c r="F130" s="492">
        <v>29800.0</v>
      </c>
      <c r="G130" s="488" t="s">
        <v>1515</v>
      </c>
      <c r="H130" s="492">
        <v>29800.0</v>
      </c>
      <c r="I130" s="488" t="s">
        <v>1515</v>
      </c>
      <c r="J130" s="488" t="s">
        <v>1516</v>
      </c>
      <c r="K130" s="488" t="s">
        <v>1517</v>
      </c>
      <c r="L130" s="488" t="s">
        <v>2353</v>
      </c>
      <c r="M130" s="488" t="s">
        <v>2353</v>
      </c>
      <c r="N130" s="488" t="s">
        <v>1520</v>
      </c>
      <c r="O130" s="488" t="s">
        <v>1521</v>
      </c>
      <c r="P130" s="488" t="s">
        <v>1554</v>
      </c>
      <c r="Q130" s="488" t="s">
        <v>1523</v>
      </c>
      <c r="R130" s="495" t="s">
        <v>1524</v>
      </c>
      <c r="S130" s="494"/>
      <c r="T130" s="494"/>
      <c r="U130" s="488" t="s">
        <v>2354</v>
      </c>
      <c r="AB130" s="488" t="s">
        <v>2355</v>
      </c>
      <c r="AC130" s="496">
        <v>8.1E9</v>
      </c>
      <c r="AD130" s="488" t="s">
        <v>2356</v>
      </c>
      <c r="AE130" s="492">
        <v>327800.0</v>
      </c>
      <c r="AF130" s="488" t="s">
        <v>1515</v>
      </c>
      <c r="AG130" s="488" t="s">
        <v>2096</v>
      </c>
      <c r="AH130" s="492">
        <v>12.0</v>
      </c>
      <c r="AI130" s="494"/>
      <c r="AJ130" s="495" t="b">
        <v>1</v>
      </c>
      <c r="AK130" s="495" t="s">
        <v>1524</v>
      </c>
      <c r="AL130" s="495" t="s">
        <v>1524</v>
      </c>
      <c r="AM130" s="488" t="s">
        <v>2357</v>
      </c>
      <c r="AO130" s="494"/>
      <c r="AP130" s="494"/>
      <c r="AQ130" s="494"/>
      <c r="AR130" s="494"/>
      <c r="AS130" s="494"/>
      <c r="AT130" s="488" t="s">
        <v>1529</v>
      </c>
      <c r="AU130" s="492">
        <v>14.0</v>
      </c>
      <c r="AV130" s="492">
        <v>9.0</v>
      </c>
      <c r="AW130" s="492">
        <v>2027.0</v>
      </c>
      <c r="AX130" s="488" t="s">
        <v>1587</v>
      </c>
      <c r="AY130" s="488" t="s">
        <v>1588</v>
      </c>
      <c r="AZ130" s="488" t="s">
        <v>1531</v>
      </c>
    </row>
    <row r="131" hidden="1">
      <c r="A131" s="488" t="s">
        <v>2358</v>
      </c>
      <c r="B131" s="488" t="s">
        <v>2359</v>
      </c>
      <c r="C131" s="488" t="s">
        <v>1513</v>
      </c>
      <c r="D131" s="488" t="s">
        <v>1514</v>
      </c>
      <c r="E131" s="491">
        <v>45838.31180555555</v>
      </c>
      <c r="F131" s="492">
        <v>21300.0</v>
      </c>
      <c r="G131" s="488" t="s">
        <v>1515</v>
      </c>
      <c r="H131" s="492">
        <v>21300.0</v>
      </c>
      <c r="I131" s="488" t="s">
        <v>1515</v>
      </c>
      <c r="J131" s="488" t="s">
        <v>1516</v>
      </c>
      <c r="K131" s="488" t="s">
        <v>1517</v>
      </c>
      <c r="L131" s="488" t="s">
        <v>2360</v>
      </c>
      <c r="M131" s="488" t="s">
        <v>2360</v>
      </c>
      <c r="N131" s="488" t="s">
        <v>1520</v>
      </c>
      <c r="O131" s="488" t="s">
        <v>1521</v>
      </c>
      <c r="P131" s="488" t="s">
        <v>1522</v>
      </c>
      <c r="Q131" s="488" t="s">
        <v>1523</v>
      </c>
      <c r="R131" s="495" t="s">
        <v>1524</v>
      </c>
      <c r="S131" s="494"/>
      <c r="T131" s="494"/>
      <c r="U131" s="488" t="s">
        <v>2361</v>
      </c>
      <c r="AB131" s="488" t="s">
        <v>2362</v>
      </c>
      <c r="AC131" s="496">
        <v>8.05E9</v>
      </c>
      <c r="AD131" s="488" t="s">
        <v>2363</v>
      </c>
      <c r="AE131" s="492">
        <v>234300.0</v>
      </c>
      <c r="AF131" s="488" t="s">
        <v>1515</v>
      </c>
      <c r="AG131" s="488" t="s">
        <v>2096</v>
      </c>
      <c r="AH131" s="492">
        <v>12.0</v>
      </c>
      <c r="AI131" s="494"/>
      <c r="AJ131" s="495" t="b">
        <v>1</v>
      </c>
      <c r="AK131" s="495" t="s">
        <v>1524</v>
      </c>
      <c r="AL131" s="495" t="s">
        <v>1524</v>
      </c>
      <c r="AM131" s="488" t="s">
        <v>2364</v>
      </c>
      <c r="AP131" s="494"/>
      <c r="AQ131" s="494"/>
      <c r="AR131" s="494"/>
      <c r="AS131" s="494"/>
      <c r="AT131" s="488" t="s">
        <v>1529</v>
      </c>
      <c r="AU131" s="492">
        <v>6301.0</v>
      </c>
      <c r="AV131" s="492">
        <v>11.0</v>
      </c>
      <c r="AW131" s="492">
        <v>2030.0</v>
      </c>
      <c r="AX131" s="497"/>
      <c r="AY131" s="488" t="s">
        <v>1571</v>
      </c>
      <c r="AZ131" s="488" t="s">
        <v>1531</v>
      </c>
    </row>
    <row r="132" hidden="1">
      <c r="A132" s="488" t="s">
        <v>2365</v>
      </c>
      <c r="B132" s="488" t="s">
        <v>2366</v>
      </c>
      <c r="C132" s="488" t="s">
        <v>1513</v>
      </c>
      <c r="D132" s="488" t="s">
        <v>1514</v>
      </c>
      <c r="E132" s="491">
        <v>45838.31180555555</v>
      </c>
      <c r="F132" s="492">
        <v>21300.0</v>
      </c>
      <c r="G132" s="488" t="s">
        <v>1515</v>
      </c>
      <c r="H132" s="492">
        <v>21300.0</v>
      </c>
      <c r="I132" s="488" t="s">
        <v>1515</v>
      </c>
      <c r="J132" s="488" t="s">
        <v>1516</v>
      </c>
      <c r="K132" s="488" t="s">
        <v>1517</v>
      </c>
      <c r="L132" s="488" t="s">
        <v>2367</v>
      </c>
      <c r="M132" s="488" t="s">
        <v>2367</v>
      </c>
      <c r="N132" s="488" t="s">
        <v>1520</v>
      </c>
      <c r="O132" s="488" t="s">
        <v>1521</v>
      </c>
      <c r="P132" s="488" t="s">
        <v>1554</v>
      </c>
      <c r="Q132" s="488" t="s">
        <v>1523</v>
      </c>
      <c r="R132" s="495" t="s">
        <v>1524</v>
      </c>
      <c r="S132" s="494"/>
      <c r="T132" s="494"/>
      <c r="U132" s="488" t="s">
        <v>2368</v>
      </c>
      <c r="AB132" s="488" t="s">
        <v>2369</v>
      </c>
      <c r="AC132" s="496">
        <v>9.03E9</v>
      </c>
      <c r="AD132" s="488" t="s">
        <v>2370</v>
      </c>
      <c r="AE132" s="492">
        <v>191700.0</v>
      </c>
      <c r="AF132" s="488" t="s">
        <v>1515</v>
      </c>
      <c r="AG132" s="488" t="s">
        <v>2096</v>
      </c>
      <c r="AH132" s="492">
        <v>10.0</v>
      </c>
      <c r="AI132" s="494"/>
      <c r="AJ132" s="495" t="b">
        <v>1</v>
      </c>
      <c r="AK132" s="495" t="s">
        <v>1524</v>
      </c>
      <c r="AL132" s="495" t="s">
        <v>1524</v>
      </c>
      <c r="AM132" s="488" t="s">
        <v>2371</v>
      </c>
      <c r="AO132" s="494"/>
      <c r="AP132" s="494"/>
      <c r="AQ132" s="494"/>
      <c r="AR132" s="494"/>
      <c r="AS132" s="494"/>
      <c r="AT132" s="488" t="s">
        <v>1529</v>
      </c>
      <c r="AU132" s="492">
        <v>2532.0</v>
      </c>
      <c r="AV132" s="492">
        <v>5.0</v>
      </c>
      <c r="AW132" s="492">
        <v>2028.0</v>
      </c>
      <c r="AX132" s="488" t="s">
        <v>1634</v>
      </c>
      <c r="AY132" s="488" t="s">
        <v>2372</v>
      </c>
      <c r="AZ132" s="488" t="s">
        <v>1531</v>
      </c>
    </row>
    <row r="133" hidden="1">
      <c r="A133" s="488" t="s">
        <v>2373</v>
      </c>
      <c r="B133" s="488" t="s">
        <v>2374</v>
      </c>
      <c r="C133" s="488" t="s">
        <v>1513</v>
      </c>
      <c r="D133" s="488" t="s">
        <v>1514</v>
      </c>
      <c r="E133" s="491">
        <v>45838.31180555555</v>
      </c>
      <c r="F133" s="492">
        <v>21400.0</v>
      </c>
      <c r="G133" s="488" t="s">
        <v>1515</v>
      </c>
      <c r="H133" s="492">
        <v>21400.0</v>
      </c>
      <c r="I133" s="488" t="s">
        <v>1515</v>
      </c>
      <c r="J133" s="488" t="s">
        <v>1516</v>
      </c>
      <c r="K133" s="488" t="s">
        <v>1517</v>
      </c>
      <c r="L133" s="488" t="s">
        <v>2375</v>
      </c>
      <c r="M133" s="488" t="s">
        <v>2375</v>
      </c>
      <c r="N133" s="488" t="s">
        <v>1520</v>
      </c>
      <c r="O133" s="488" t="s">
        <v>1521</v>
      </c>
      <c r="P133" s="488" t="s">
        <v>1554</v>
      </c>
      <c r="Q133" s="488" t="s">
        <v>1523</v>
      </c>
      <c r="R133" s="495" t="s">
        <v>1524</v>
      </c>
      <c r="S133" s="494"/>
      <c r="T133" s="494"/>
      <c r="U133" s="488" t="s">
        <v>2376</v>
      </c>
      <c r="AB133" s="488" t="s">
        <v>2377</v>
      </c>
      <c r="AC133" s="496">
        <v>9.09E9</v>
      </c>
      <c r="AD133" s="488" t="s">
        <v>2378</v>
      </c>
      <c r="AE133" s="492">
        <v>299600.0</v>
      </c>
      <c r="AF133" s="488" t="s">
        <v>1515</v>
      </c>
      <c r="AG133" s="488" t="s">
        <v>2096</v>
      </c>
      <c r="AH133" s="492">
        <v>15.0</v>
      </c>
      <c r="AI133" s="494"/>
      <c r="AJ133" s="495" t="b">
        <v>1</v>
      </c>
      <c r="AK133" s="495" t="s">
        <v>1524</v>
      </c>
      <c r="AL133" s="495" t="s">
        <v>1524</v>
      </c>
      <c r="AM133" s="488" t="s">
        <v>2379</v>
      </c>
      <c r="AO133" s="494"/>
      <c r="AP133" s="494"/>
      <c r="AQ133" s="494"/>
      <c r="AR133" s="494"/>
      <c r="AS133" s="494"/>
      <c r="AT133" s="488" t="s">
        <v>1558</v>
      </c>
      <c r="AU133" s="492">
        <v>5022.0</v>
      </c>
      <c r="AV133" s="492">
        <v>9.0</v>
      </c>
      <c r="AW133" s="492">
        <v>2029.0</v>
      </c>
      <c r="AX133" s="488" t="s">
        <v>1587</v>
      </c>
      <c r="AY133" s="488" t="s">
        <v>1702</v>
      </c>
      <c r="AZ133" s="488" t="s">
        <v>1531</v>
      </c>
    </row>
    <row r="134" hidden="1">
      <c r="A134" s="488" t="s">
        <v>2380</v>
      </c>
      <c r="B134" s="488" t="s">
        <v>2381</v>
      </c>
      <c r="C134" s="488" t="s">
        <v>1513</v>
      </c>
      <c r="D134" s="488" t="s">
        <v>1514</v>
      </c>
      <c r="E134" s="491">
        <v>45838.31180555555</v>
      </c>
      <c r="F134" s="492">
        <v>21400.0</v>
      </c>
      <c r="G134" s="488" t="s">
        <v>1515</v>
      </c>
      <c r="H134" s="492">
        <v>21400.0</v>
      </c>
      <c r="I134" s="488" t="s">
        <v>1515</v>
      </c>
      <c r="J134" s="488" t="s">
        <v>1516</v>
      </c>
      <c r="K134" s="488" t="s">
        <v>1517</v>
      </c>
      <c r="L134" s="488" t="s">
        <v>2382</v>
      </c>
      <c r="M134" s="488" t="s">
        <v>2382</v>
      </c>
      <c r="N134" s="488" t="s">
        <v>1520</v>
      </c>
      <c r="O134" s="488" t="s">
        <v>1521</v>
      </c>
      <c r="P134" s="488" t="s">
        <v>1554</v>
      </c>
      <c r="Q134" s="488" t="s">
        <v>1523</v>
      </c>
      <c r="R134" s="495" t="s">
        <v>1524</v>
      </c>
      <c r="S134" s="494"/>
      <c r="T134" s="494"/>
      <c r="U134" s="488" t="s">
        <v>2383</v>
      </c>
      <c r="AB134" s="488" t="s">
        <v>2384</v>
      </c>
      <c r="AC134" s="496">
        <v>7.03E9</v>
      </c>
      <c r="AD134" s="488" t="s">
        <v>2385</v>
      </c>
      <c r="AE134" s="492">
        <v>299600.0</v>
      </c>
      <c r="AF134" s="488" t="s">
        <v>1515</v>
      </c>
      <c r="AG134" s="488" t="s">
        <v>2096</v>
      </c>
      <c r="AH134" s="492">
        <v>15.0</v>
      </c>
      <c r="AI134" s="494"/>
      <c r="AJ134" s="495" t="b">
        <v>1</v>
      </c>
      <c r="AK134" s="495" t="s">
        <v>1524</v>
      </c>
      <c r="AL134" s="495" t="s">
        <v>1524</v>
      </c>
      <c r="AM134" s="488" t="s">
        <v>2386</v>
      </c>
      <c r="AO134" s="497"/>
      <c r="AP134" s="494"/>
      <c r="AQ134" s="494"/>
      <c r="AR134" s="494"/>
      <c r="AS134" s="494"/>
      <c r="AT134" s="488" t="s">
        <v>1558</v>
      </c>
      <c r="AU134" s="492">
        <v>8767.0</v>
      </c>
      <c r="AV134" s="492">
        <v>6.0</v>
      </c>
      <c r="AW134" s="492">
        <v>2026.0</v>
      </c>
      <c r="AX134" s="488" t="s">
        <v>1587</v>
      </c>
      <c r="AY134" s="488" t="s">
        <v>1823</v>
      </c>
      <c r="AZ134" s="488" t="s">
        <v>1531</v>
      </c>
    </row>
    <row r="135" hidden="1">
      <c r="A135" s="488" t="s">
        <v>2387</v>
      </c>
      <c r="B135" s="488" t="s">
        <v>2388</v>
      </c>
      <c r="C135" s="488" t="s">
        <v>1513</v>
      </c>
      <c r="D135" s="488" t="s">
        <v>1514</v>
      </c>
      <c r="E135" s="491">
        <v>45838.31180555555</v>
      </c>
      <c r="F135" s="492">
        <v>14800.0</v>
      </c>
      <c r="G135" s="488" t="s">
        <v>1515</v>
      </c>
      <c r="H135" s="492">
        <v>14800.0</v>
      </c>
      <c r="I135" s="488" t="s">
        <v>1515</v>
      </c>
      <c r="J135" s="488" t="s">
        <v>1516</v>
      </c>
      <c r="K135" s="488" t="s">
        <v>1517</v>
      </c>
      <c r="L135" s="488" t="s">
        <v>2389</v>
      </c>
      <c r="M135" s="488" t="s">
        <v>2389</v>
      </c>
      <c r="N135" s="488" t="s">
        <v>1520</v>
      </c>
      <c r="O135" s="488" t="s">
        <v>1521</v>
      </c>
      <c r="P135" s="488" t="s">
        <v>1554</v>
      </c>
      <c r="Q135" s="488" t="s">
        <v>1523</v>
      </c>
      <c r="R135" s="495" t="s">
        <v>1524</v>
      </c>
      <c r="S135" s="494"/>
      <c r="T135" s="494"/>
      <c r="U135" s="488" t="s">
        <v>2390</v>
      </c>
      <c r="AB135" s="488" t="s">
        <v>2391</v>
      </c>
      <c r="AC135" s="496">
        <v>8.1E9</v>
      </c>
      <c r="AD135" s="488" t="s">
        <v>2392</v>
      </c>
      <c r="AE135" s="492">
        <v>162800.0</v>
      </c>
      <c r="AF135" s="488" t="s">
        <v>1515</v>
      </c>
      <c r="AG135" s="488" t="s">
        <v>2096</v>
      </c>
      <c r="AH135" s="492">
        <v>12.0</v>
      </c>
      <c r="AI135" s="494"/>
      <c r="AJ135" s="495" t="b">
        <v>1</v>
      </c>
      <c r="AK135" s="495" t="s">
        <v>1524</v>
      </c>
      <c r="AL135" s="495" t="s">
        <v>1524</v>
      </c>
      <c r="AM135" s="488" t="s">
        <v>2393</v>
      </c>
      <c r="AP135" s="494"/>
      <c r="AQ135" s="494"/>
      <c r="AR135" s="494"/>
      <c r="AS135" s="494"/>
      <c r="AT135" s="488" t="s">
        <v>1529</v>
      </c>
      <c r="AU135" s="492">
        <v>2005.0</v>
      </c>
      <c r="AV135" s="492">
        <v>5.0</v>
      </c>
      <c r="AW135" s="492">
        <v>2030.0</v>
      </c>
      <c r="AX135" s="488" t="s">
        <v>1587</v>
      </c>
      <c r="AY135" s="488" t="s">
        <v>1904</v>
      </c>
      <c r="AZ135" s="488" t="s">
        <v>1531</v>
      </c>
    </row>
    <row r="136" hidden="1">
      <c r="A136" s="488" t="s">
        <v>2394</v>
      </c>
      <c r="B136" s="488" t="s">
        <v>2395</v>
      </c>
      <c r="C136" s="488" t="s">
        <v>1513</v>
      </c>
      <c r="D136" s="488" t="s">
        <v>1514</v>
      </c>
      <c r="E136" s="491">
        <v>45838.311111111114</v>
      </c>
      <c r="F136" s="492">
        <v>21400.0</v>
      </c>
      <c r="G136" s="488" t="s">
        <v>1515</v>
      </c>
      <c r="H136" s="492">
        <v>21400.0</v>
      </c>
      <c r="I136" s="488" t="s">
        <v>1515</v>
      </c>
      <c r="J136" s="488" t="s">
        <v>1516</v>
      </c>
      <c r="K136" s="488" t="s">
        <v>1517</v>
      </c>
      <c r="L136" s="488" t="s">
        <v>2396</v>
      </c>
      <c r="M136" s="488" t="s">
        <v>2396</v>
      </c>
      <c r="N136" s="488" t="s">
        <v>1520</v>
      </c>
      <c r="O136" s="488" t="s">
        <v>1521</v>
      </c>
      <c r="P136" s="488" t="s">
        <v>1554</v>
      </c>
      <c r="Q136" s="488" t="s">
        <v>1523</v>
      </c>
      <c r="R136" s="495" t="s">
        <v>1524</v>
      </c>
      <c r="S136" s="494"/>
      <c r="T136" s="494"/>
      <c r="U136" s="488" t="s">
        <v>2397</v>
      </c>
      <c r="AB136" s="488" t="s">
        <v>2398</v>
      </c>
      <c r="AC136" s="496">
        <v>8.06E9</v>
      </c>
      <c r="AD136" s="488" t="s">
        <v>2399</v>
      </c>
      <c r="AE136" s="492">
        <v>171200.0</v>
      </c>
      <c r="AF136" s="488" t="s">
        <v>1515</v>
      </c>
      <c r="AG136" s="488" t="s">
        <v>2096</v>
      </c>
      <c r="AH136" s="492">
        <v>9.0</v>
      </c>
      <c r="AI136" s="494"/>
      <c r="AJ136" s="495" t="b">
        <v>1</v>
      </c>
      <c r="AK136" s="495" t="s">
        <v>1524</v>
      </c>
      <c r="AL136" s="495" t="s">
        <v>1524</v>
      </c>
      <c r="AM136" s="488" t="s">
        <v>2400</v>
      </c>
      <c r="AO136" s="494"/>
      <c r="AP136" s="494"/>
      <c r="AQ136" s="494"/>
      <c r="AR136" s="494"/>
      <c r="AS136" s="494"/>
      <c r="AT136" s="488" t="s">
        <v>1529</v>
      </c>
      <c r="AU136" s="492">
        <v>5538.0</v>
      </c>
      <c r="AV136" s="492">
        <v>3.0</v>
      </c>
      <c r="AW136" s="492">
        <v>2029.0</v>
      </c>
      <c r="AX136" s="488" t="s">
        <v>1587</v>
      </c>
      <c r="AY136" s="488" t="s">
        <v>1597</v>
      </c>
      <c r="AZ136" s="488" t="s">
        <v>1531</v>
      </c>
    </row>
    <row r="137" hidden="1">
      <c r="A137" s="488" t="s">
        <v>2401</v>
      </c>
      <c r="B137" s="488" t="s">
        <v>2402</v>
      </c>
      <c r="C137" s="488" t="s">
        <v>1513</v>
      </c>
      <c r="D137" s="488" t="s">
        <v>1514</v>
      </c>
      <c r="E137" s="491">
        <v>45838.311111111114</v>
      </c>
      <c r="F137" s="492">
        <v>16280.0</v>
      </c>
      <c r="G137" s="488" t="s">
        <v>1515</v>
      </c>
      <c r="H137" s="492">
        <v>16280.0</v>
      </c>
      <c r="I137" s="488" t="s">
        <v>1515</v>
      </c>
      <c r="J137" s="488" t="s">
        <v>1516</v>
      </c>
      <c r="K137" s="488" t="s">
        <v>1517</v>
      </c>
      <c r="L137" s="488" t="s">
        <v>2403</v>
      </c>
      <c r="M137" s="488" t="s">
        <v>2403</v>
      </c>
      <c r="N137" s="488" t="s">
        <v>1520</v>
      </c>
      <c r="O137" s="488" t="s">
        <v>1521</v>
      </c>
      <c r="P137" s="488" t="s">
        <v>1554</v>
      </c>
      <c r="Q137" s="488" t="s">
        <v>1523</v>
      </c>
      <c r="R137" s="495" t="s">
        <v>1524</v>
      </c>
      <c r="S137" s="494"/>
      <c r="T137" s="494"/>
      <c r="U137" s="488" t="s">
        <v>2404</v>
      </c>
      <c r="AB137" s="488" t="s">
        <v>2405</v>
      </c>
      <c r="AC137" s="496">
        <v>9.07E9</v>
      </c>
      <c r="AD137" s="488" t="s">
        <v>2406</v>
      </c>
      <c r="AE137" s="492">
        <v>179080.0</v>
      </c>
      <c r="AF137" s="488" t="s">
        <v>1515</v>
      </c>
      <c r="AG137" s="488" t="s">
        <v>2096</v>
      </c>
      <c r="AH137" s="492">
        <v>12.0</v>
      </c>
      <c r="AI137" s="494"/>
      <c r="AJ137" s="495" t="b">
        <v>1</v>
      </c>
      <c r="AK137" s="495" t="s">
        <v>1524</v>
      </c>
      <c r="AL137" s="495" t="s">
        <v>1524</v>
      </c>
      <c r="AM137" s="488" t="s">
        <v>2407</v>
      </c>
      <c r="AO137" s="494"/>
      <c r="AP137" s="494"/>
      <c r="AQ137" s="494"/>
      <c r="AR137" s="494"/>
      <c r="AS137" s="494"/>
      <c r="AT137" s="488" t="s">
        <v>1529</v>
      </c>
      <c r="AU137" s="492">
        <v>6570.0</v>
      </c>
      <c r="AV137" s="492">
        <v>11.0</v>
      </c>
      <c r="AW137" s="492">
        <v>2031.0</v>
      </c>
      <c r="AX137" s="488" t="s">
        <v>1587</v>
      </c>
      <c r="AY137" s="488" t="s">
        <v>1588</v>
      </c>
      <c r="AZ137" s="488" t="s">
        <v>1531</v>
      </c>
    </row>
    <row r="138" hidden="1">
      <c r="A138" s="488" t="s">
        <v>2408</v>
      </c>
      <c r="B138" s="488" t="s">
        <v>2409</v>
      </c>
      <c r="C138" s="488" t="s">
        <v>1513</v>
      </c>
      <c r="D138" s="488" t="s">
        <v>1514</v>
      </c>
      <c r="E138" s="491">
        <v>45838.311111111114</v>
      </c>
      <c r="F138" s="492">
        <v>21300.0</v>
      </c>
      <c r="G138" s="488" t="s">
        <v>1515</v>
      </c>
      <c r="H138" s="492">
        <v>21300.0</v>
      </c>
      <c r="I138" s="488" t="s">
        <v>1515</v>
      </c>
      <c r="J138" s="488" t="s">
        <v>1516</v>
      </c>
      <c r="K138" s="488" t="s">
        <v>1517</v>
      </c>
      <c r="L138" s="488" t="s">
        <v>2410</v>
      </c>
      <c r="M138" s="488" t="s">
        <v>2410</v>
      </c>
      <c r="N138" s="488" t="s">
        <v>1520</v>
      </c>
      <c r="O138" s="488" t="s">
        <v>1521</v>
      </c>
      <c r="P138" s="488" t="s">
        <v>1522</v>
      </c>
      <c r="Q138" s="488" t="s">
        <v>1523</v>
      </c>
      <c r="R138" s="495" t="s">
        <v>1524</v>
      </c>
      <c r="S138" s="494"/>
      <c r="T138" s="494"/>
      <c r="U138" s="488" t="s">
        <v>2411</v>
      </c>
      <c r="AB138" s="488" t="s">
        <v>2412</v>
      </c>
      <c r="AC138" s="496">
        <v>9.08E9</v>
      </c>
      <c r="AD138" s="488" t="s">
        <v>2413</v>
      </c>
      <c r="AE138" s="492">
        <v>170400.0</v>
      </c>
      <c r="AF138" s="488" t="s">
        <v>1515</v>
      </c>
      <c r="AG138" s="488" t="s">
        <v>2096</v>
      </c>
      <c r="AH138" s="492">
        <v>9.0</v>
      </c>
      <c r="AI138" s="494"/>
      <c r="AJ138" s="495" t="b">
        <v>1</v>
      </c>
      <c r="AK138" s="495" t="s">
        <v>1524</v>
      </c>
      <c r="AL138" s="495" t="s">
        <v>1524</v>
      </c>
      <c r="AM138" s="488" t="s">
        <v>2414</v>
      </c>
      <c r="AP138" s="494"/>
      <c r="AQ138" s="494"/>
      <c r="AR138" s="494"/>
      <c r="AS138" s="494"/>
      <c r="AT138" s="488" t="s">
        <v>1529</v>
      </c>
      <c r="AU138" s="492">
        <v>1049.0</v>
      </c>
      <c r="AV138" s="492">
        <v>8.0</v>
      </c>
      <c r="AW138" s="492">
        <v>2028.0</v>
      </c>
      <c r="AX138" s="488" t="s">
        <v>1549</v>
      </c>
      <c r="AY138" s="488" t="s">
        <v>2292</v>
      </c>
      <c r="AZ138" s="488" t="s">
        <v>1531</v>
      </c>
    </row>
    <row r="139" hidden="1">
      <c r="A139" s="488" t="s">
        <v>2415</v>
      </c>
      <c r="B139" s="488" t="s">
        <v>2416</v>
      </c>
      <c r="C139" s="488" t="s">
        <v>1513</v>
      </c>
      <c r="D139" s="488" t="s">
        <v>1514</v>
      </c>
      <c r="E139" s="491">
        <v>45838.311111111114</v>
      </c>
      <c r="F139" s="492">
        <v>9800.0</v>
      </c>
      <c r="G139" s="488" t="s">
        <v>1515</v>
      </c>
      <c r="H139" s="492">
        <v>9800.0</v>
      </c>
      <c r="I139" s="488" t="s">
        <v>1515</v>
      </c>
      <c r="J139" s="488" t="s">
        <v>1516</v>
      </c>
      <c r="K139" s="488" t="s">
        <v>1517</v>
      </c>
      <c r="L139" s="488" t="s">
        <v>2417</v>
      </c>
      <c r="M139" s="488" t="s">
        <v>2418</v>
      </c>
      <c r="N139" s="488" t="s">
        <v>1520</v>
      </c>
      <c r="O139" s="488" t="s">
        <v>1521</v>
      </c>
      <c r="P139" s="488" t="s">
        <v>1554</v>
      </c>
      <c r="Q139" s="488" t="s">
        <v>1523</v>
      </c>
      <c r="R139" s="495" t="s">
        <v>1524</v>
      </c>
      <c r="S139" s="494"/>
      <c r="T139" s="494"/>
      <c r="U139" s="488" t="s">
        <v>2419</v>
      </c>
      <c r="AB139" s="488" t="s">
        <v>2420</v>
      </c>
      <c r="AC139" s="496">
        <v>8.02E9</v>
      </c>
      <c r="AD139" s="497"/>
      <c r="AE139" s="497"/>
      <c r="AF139" s="497"/>
      <c r="AG139" s="497"/>
      <c r="AH139" s="497"/>
      <c r="AI139" s="494"/>
      <c r="AJ139" s="488" t="s">
        <v>1527</v>
      </c>
      <c r="AK139" s="498"/>
      <c r="AL139" s="499"/>
      <c r="AM139" s="488" t="s">
        <v>2421</v>
      </c>
      <c r="AO139" s="497"/>
      <c r="AP139" s="494"/>
      <c r="AQ139" s="494"/>
      <c r="AR139" s="494"/>
      <c r="AS139" s="494"/>
      <c r="AT139" s="488" t="s">
        <v>1529</v>
      </c>
      <c r="AU139" s="492">
        <v>4061.0</v>
      </c>
      <c r="AV139" s="492">
        <v>7.0</v>
      </c>
      <c r="AW139" s="492">
        <v>2030.0</v>
      </c>
      <c r="AX139" s="488" t="s">
        <v>1587</v>
      </c>
      <c r="AY139" s="488" t="s">
        <v>1588</v>
      </c>
      <c r="AZ139" s="488" t="s">
        <v>1531</v>
      </c>
    </row>
    <row r="140" hidden="1">
      <c r="A140" s="488" t="s">
        <v>2422</v>
      </c>
      <c r="B140" s="488" t="s">
        <v>2423</v>
      </c>
      <c r="C140" s="488" t="s">
        <v>1513</v>
      </c>
      <c r="D140" s="488" t="s">
        <v>1514</v>
      </c>
      <c r="E140" s="491">
        <v>45838.311111111114</v>
      </c>
      <c r="F140" s="492">
        <v>21300.0</v>
      </c>
      <c r="G140" s="488" t="s">
        <v>1515</v>
      </c>
      <c r="H140" s="492">
        <v>21300.0</v>
      </c>
      <c r="I140" s="488" t="s">
        <v>1515</v>
      </c>
      <c r="J140" s="488" t="s">
        <v>1516</v>
      </c>
      <c r="K140" s="488" t="s">
        <v>1517</v>
      </c>
      <c r="L140" s="488" t="s">
        <v>2424</v>
      </c>
      <c r="M140" s="488" t="s">
        <v>2424</v>
      </c>
      <c r="N140" s="488" t="s">
        <v>1520</v>
      </c>
      <c r="O140" s="488" t="s">
        <v>1521</v>
      </c>
      <c r="P140" s="488" t="s">
        <v>1554</v>
      </c>
      <c r="Q140" s="488" t="s">
        <v>1523</v>
      </c>
      <c r="R140" s="495" t="s">
        <v>1524</v>
      </c>
      <c r="S140" s="494"/>
      <c r="T140" s="494"/>
      <c r="U140" s="488" t="s">
        <v>2425</v>
      </c>
      <c r="AB140" s="488" t="s">
        <v>2426</v>
      </c>
      <c r="AC140" s="496">
        <v>9.04E9</v>
      </c>
      <c r="AD140" s="488" t="s">
        <v>2427</v>
      </c>
      <c r="AE140" s="492">
        <v>234300.0</v>
      </c>
      <c r="AF140" s="488" t="s">
        <v>1515</v>
      </c>
      <c r="AG140" s="488" t="s">
        <v>2096</v>
      </c>
      <c r="AH140" s="492">
        <v>12.0</v>
      </c>
      <c r="AI140" s="494"/>
      <c r="AJ140" s="495" t="b">
        <v>1</v>
      </c>
      <c r="AK140" s="495" t="s">
        <v>1524</v>
      </c>
      <c r="AL140" s="495" t="s">
        <v>1524</v>
      </c>
      <c r="AM140" s="488" t="s">
        <v>2428</v>
      </c>
      <c r="AO140" s="494"/>
      <c r="AP140" s="494"/>
      <c r="AQ140" s="494"/>
      <c r="AR140" s="494"/>
      <c r="AS140" s="494"/>
      <c r="AT140" s="488" t="s">
        <v>1529</v>
      </c>
      <c r="AU140" s="492">
        <v>2774.0</v>
      </c>
      <c r="AV140" s="492">
        <v>4.0</v>
      </c>
      <c r="AW140" s="492">
        <v>2028.0</v>
      </c>
      <c r="AX140" s="488" t="s">
        <v>1587</v>
      </c>
      <c r="AY140" s="488" t="s">
        <v>1597</v>
      </c>
      <c r="AZ140" s="488" t="s">
        <v>1531</v>
      </c>
    </row>
    <row r="141" hidden="1">
      <c r="A141" s="488" t="s">
        <v>2429</v>
      </c>
      <c r="B141" s="488" t="s">
        <v>2430</v>
      </c>
      <c r="C141" s="488" t="s">
        <v>1513</v>
      </c>
      <c r="D141" s="488" t="s">
        <v>1514</v>
      </c>
      <c r="E141" s="491">
        <v>45838.311111111114</v>
      </c>
      <c r="F141" s="492">
        <v>19900.0</v>
      </c>
      <c r="G141" s="488" t="s">
        <v>1515</v>
      </c>
      <c r="H141" s="492">
        <v>19900.0</v>
      </c>
      <c r="I141" s="488" t="s">
        <v>1515</v>
      </c>
      <c r="J141" s="488" t="s">
        <v>1516</v>
      </c>
      <c r="K141" s="488" t="s">
        <v>1517</v>
      </c>
      <c r="L141" s="488" t="s">
        <v>2431</v>
      </c>
      <c r="M141" s="488" t="s">
        <v>2431</v>
      </c>
      <c r="N141" s="488" t="s">
        <v>1520</v>
      </c>
      <c r="O141" s="488" t="s">
        <v>1521</v>
      </c>
      <c r="P141" s="488" t="s">
        <v>1522</v>
      </c>
      <c r="Q141" s="488" t="s">
        <v>1523</v>
      </c>
      <c r="R141" s="495" t="s">
        <v>1524</v>
      </c>
      <c r="S141" s="494"/>
      <c r="T141" s="494"/>
      <c r="U141" s="488" t="s">
        <v>2432</v>
      </c>
      <c r="AB141" s="488" t="s">
        <v>2433</v>
      </c>
      <c r="AC141" s="496">
        <v>9.07E9</v>
      </c>
      <c r="AD141" s="488" t="s">
        <v>2434</v>
      </c>
      <c r="AE141" s="492">
        <v>199000.0</v>
      </c>
      <c r="AF141" s="488" t="s">
        <v>1515</v>
      </c>
      <c r="AG141" s="488" t="s">
        <v>2096</v>
      </c>
      <c r="AH141" s="492">
        <v>11.0</v>
      </c>
      <c r="AI141" s="494"/>
      <c r="AJ141" s="495" t="b">
        <v>1</v>
      </c>
      <c r="AK141" s="495" t="s">
        <v>1524</v>
      </c>
      <c r="AL141" s="495" t="s">
        <v>1524</v>
      </c>
      <c r="AM141" s="488" t="s">
        <v>2435</v>
      </c>
      <c r="AO141" s="497"/>
      <c r="AP141" s="494"/>
      <c r="AQ141" s="494"/>
      <c r="AR141" s="494"/>
      <c r="AS141" s="494"/>
      <c r="AT141" s="488" t="s">
        <v>1558</v>
      </c>
      <c r="AU141" s="492">
        <v>8063.0</v>
      </c>
      <c r="AV141" s="492">
        <v>10.0</v>
      </c>
      <c r="AW141" s="492">
        <v>2031.0</v>
      </c>
      <c r="AX141" s="488" t="s">
        <v>1596</v>
      </c>
      <c r="AY141" s="488" t="s">
        <v>2436</v>
      </c>
      <c r="AZ141" s="488" t="s">
        <v>1531</v>
      </c>
    </row>
    <row r="142" hidden="1">
      <c r="A142" s="488" t="s">
        <v>2437</v>
      </c>
      <c r="B142" s="488" t="s">
        <v>2438</v>
      </c>
      <c r="C142" s="488" t="s">
        <v>1513</v>
      </c>
      <c r="D142" s="488" t="s">
        <v>1514</v>
      </c>
      <c r="E142" s="491">
        <v>45838.311111111114</v>
      </c>
      <c r="F142" s="492">
        <v>29800.0</v>
      </c>
      <c r="G142" s="488" t="s">
        <v>1515</v>
      </c>
      <c r="H142" s="492">
        <v>29800.0</v>
      </c>
      <c r="I142" s="488" t="s">
        <v>1515</v>
      </c>
      <c r="J142" s="488" t="s">
        <v>1516</v>
      </c>
      <c r="K142" s="488" t="s">
        <v>1517</v>
      </c>
      <c r="L142" s="488" t="s">
        <v>2439</v>
      </c>
      <c r="M142" s="488" t="s">
        <v>2439</v>
      </c>
      <c r="N142" s="488" t="s">
        <v>1520</v>
      </c>
      <c r="O142" s="488" t="s">
        <v>1521</v>
      </c>
      <c r="P142" s="488" t="s">
        <v>1522</v>
      </c>
      <c r="Q142" s="488" t="s">
        <v>1523</v>
      </c>
      <c r="R142" s="495" t="s">
        <v>1524</v>
      </c>
      <c r="S142" s="494"/>
      <c r="T142" s="494"/>
      <c r="U142" s="488" t="s">
        <v>2440</v>
      </c>
      <c r="AB142" s="488" t="s">
        <v>2441</v>
      </c>
      <c r="AC142" s="496">
        <v>9.04E9</v>
      </c>
      <c r="AD142" s="488" t="s">
        <v>2442</v>
      </c>
      <c r="AE142" s="492">
        <v>238400.0</v>
      </c>
      <c r="AF142" s="488" t="s">
        <v>1515</v>
      </c>
      <c r="AG142" s="488" t="s">
        <v>2096</v>
      </c>
      <c r="AH142" s="492">
        <v>9.0</v>
      </c>
      <c r="AI142" s="494"/>
      <c r="AJ142" s="495" t="b">
        <v>1</v>
      </c>
      <c r="AK142" s="495" t="s">
        <v>1524</v>
      </c>
      <c r="AL142" s="495" t="s">
        <v>1524</v>
      </c>
      <c r="AM142" s="488" t="s">
        <v>2443</v>
      </c>
      <c r="AO142" s="494"/>
      <c r="AP142" s="494"/>
      <c r="AQ142" s="494"/>
      <c r="AR142" s="494"/>
      <c r="AS142" s="494"/>
      <c r="AT142" s="488" t="s">
        <v>1529</v>
      </c>
      <c r="AU142" s="492">
        <v>2095.0</v>
      </c>
      <c r="AV142" s="492">
        <v>1.0</v>
      </c>
      <c r="AW142" s="492">
        <v>2028.0</v>
      </c>
      <c r="AX142" s="488" t="s">
        <v>1539</v>
      </c>
      <c r="AY142" s="488" t="s">
        <v>1805</v>
      </c>
      <c r="AZ142" s="488" t="s">
        <v>1531</v>
      </c>
    </row>
    <row r="143" hidden="1">
      <c r="A143" s="488" t="s">
        <v>2444</v>
      </c>
      <c r="B143" s="488" t="s">
        <v>2445</v>
      </c>
      <c r="C143" s="488" t="s">
        <v>1513</v>
      </c>
      <c r="D143" s="488" t="s">
        <v>1514</v>
      </c>
      <c r="E143" s="491">
        <v>45838.31041666667</v>
      </c>
      <c r="F143" s="492">
        <v>21300.0</v>
      </c>
      <c r="G143" s="488" t="s">
        <v>1515</v>
      </c>
      <c r="H143" s="492">
        <v>21300.0</v>
      </c>
      <c r="I143" s="488" t="s">
        <v>1515</v>
      </c>
      <c r="J143" s="488" t="s">
        <v>1516</v>
      </c>
      <c r="K143" s="488" t="s">
        <v>1517</v>
      </c>
      <c r="L143" s="488" t="s">
        <v>2446</v>
      </c>
      <c r="M143" s="488" t="s">
        <v>2446</v>
      </c>
      <c r="N143" s="488" t="s">
        <v>1520</v>
      </c>
      <c r="O143" s="488" t="s">
        <v>1521</v>
      </c>
      <c r="P143" s="488" t="s">
        <v>1554</v>
      </c>
      <c r="Q143" s="488" t="s">
        <v>1523</v>
      </c>
      <c r="R143" s="495" t="s">
        <v>1524</v>
      </c>
      <c r="S143" s="494"/>
      <c r="T143" s="494"/>
      <c r="U143" s="488" t="s">
        <v>2447</v>
      </c>
      <c r="AB143" s="488" t="s">
        <v>2448</v>
      </c>
      <c r="AC143" s="496">
        <v>8.08E9</v>
      </c>
      <c r="AD143" s="488" t="s">
        <v>2449</v>
      </c>
      <c r="AE143" s="492">
        <v>191700.0</v>
      </c>
      <c r="AF143" s="488" t="s">
        <v>1515</v>
      </c>
      <c r="AG143" s="488" t="s">
        <v>2096</v>
      </c>
      <c r="AH143" s="492">
        <v>10.0</v>
      </c>
      <c r="AI143" s="494"/>
      <c r="AJ143" s="495" t="b">
        <v>1</v>
      </c>
      <c r="AK143" s="495" t="s">
        <v>1524</v>
      </c>
      <c r="AL143" s="495" t="s">
        <v>1524</v>
      </c>
      <c r="AM143" s="488" t="s">
        <v>2450</v>
      </c>
      <c r="AO143" s="494"/>
      <c r="AP143" s="494"/>
      <c r="AQ143" s="494"/>
      <c r="AR143" s="494"/>
      <c r="AS143" s="494"/>
      <c r="AT143" s="488" t="s">
        <v>1529</v>
      </c>
      <c r="AU143" s="492">
        <v>1892.0</v>
      </c>
      <c r="AV143" s="492">
        <v>10.0</v>
      </c>
      <c r="AW143" s="492">
        <v>2028.0</v>
      </c>
      <c r="AX143" s="488" t="s">
        <v>1634</v>
      </c>
      <c r="AY143" s="488" t="s">
        <v>1597</v>
      </c>
      <c r="AZ143" s="488" t="s">
        <v>1531</v>
      </c>
    </row>
    <row r="144" hidden="1">
      <c r="A144" s="488" t="s">
        <v>2451</v>
      </c>
      <c r="B144" s="488" t="s">
        <v>2452</v>
      </c>
      <c r="C144" s="488" t="s">
        <v>1513</v>
      </c>
      <c r="D144" s="488" t="s">
        <v>1514</v>
      </c>
      <c r="E144" s="491">
        <v>45838.31041666667</v>
      </c>
      <c r="F144" s="492">
        <v>14800.0</v>
      </c>
      <c r="G144" s="488" t="s">
        <v>1515</v>
      </c>
      <c r="H144" s="492">
        <v>14800.0</v>
      </c>
      <c r="I144" s="488" t="s">
        <v>1515</v>
      </c>
      <c r="J144" s="488" t="s">
        <v>1516</v>
      </c>
      <c r="K144" s="488" t="s">
        <v>1517</v>
      </c>
      <c r="L144" s="488" t="s">
        <v>2453</v>
      </c>
      <c r="M144" s="488" t="s">
        <v>2453</v>
      </c>
      <c r="N144" s="488" t="s">
        <v>1520</v>
      </c>
      <c r="O144" s="488" t="s">
        <v>1521</v>
      </c>
      <c r="P144" s="488" t="s">
        <v>1522</v>
      </c>
      <c r="Q144" s="488" t="s">
        <v>1523</v>
      </c>
      <c r="R144" s="495" t="s">
        <v>1524</v>
      </c>
      <c r="S144" s="494"/>
      <c r="T144" s="494"/>
      <c r="U144" s="488" t="s">
        <v>2454</v>
      </c>
      <c r="AB144" s="488" t="s">
        <v>2455</v>
      </c>
      <c r="AC144" s="496">
        <v>8.01E9</v>
      </c>
      <c r="AD144" s="488" t="s">
        <v>2456</v>
      </c>
      <c r="AE144" s="492">
        <v>133200.0</v>
      </c>
      <c r="AF144" s="488" t="s">
        <v>1515</v>
      </c>
      <c r="AG144" s="488" t="s">
        <v>2096</v>
      </c>
      <c r="AH144" s="492">
        <v>10.0</v>
      </c>
      <c r="AI144" s="494"/>
      <c r="AJ144" s="495" t="b">
        <v>1</v>
      </c>
      <c r="AK144" s="495" t="s">
        <v>1524</v>
      </c>
      <c r="AL144" s="495" t="s">
        <v>1524</v>
      </c>
      <c r="AM144" s="488" t="s">
        <v>2457</v>
      </c>
      <c r="AO144" s="497"/>
      <c r="AP144" s="494"/>
      <c r="AQ144" s="494"/>
      <c r="AR144" s="494"/>
      <c r="AS144" s="494"/>
      <c r="AT144" s="488" t="s">
        <v>1529</v>
      </c>
      <c r="AU144" s="492">
        <v>4825.0</v>
      </c>
      <c r="AV144" s="492">
        <v>6.0</v>
      </c>
      <c r="AW144" s="492">
        <v>2030.0</v>
      </c>
      <c r="AX144" s="488" t="s">
        <v>1867</v>
      </c>
      <c r="AY144" s="488" t="s">
        <v>1868</v>
      </c>
      <c r="AZ144" s="488" t="s">
        <v>1531</v>
      </c>
    </row>
    <row r="145" hidden="1">
      <c r="A145" s="488" t="s">
        <v>2458</v>
      </c>
      <c r="B145" s="488" t="s">
        <v>2459</v>
      </c>
      <c r="C145" s="488" t="s">
        <v>1513</v>
      </c>
      <c r="D145" s="488" t="s">
        <v>1514</v>
      </c>
      <c r="E145" s="491">
        <v>45838.31041666667</v>
      </c>
      <c r="F145" s="492">
        <v>27390.0</v>
      </c>
      <c r="G145" s="488" t="s">
        <v>1515</v>
      </c>
      <c r="H145" s="492">
        <v>27390.0</v>
      </c>
      <c r="I145" s="488" t="s">
        <v>1515</v>
      </c>
      <c r="J145" s="488" t="s">
        <v>1516</v>
      </c>
      <c r="K145" s="488" t="s">
        <v>1517</v>
      </c>
      <c r="L145" s="488" t="s">
        <v>2460</v>
      </c>
      <c r="M145" s="488" t="s">
        <v>2460</v>
      </c>
      <c r="N145" s="488" t="s">
        <v>1520</v>
      </c>
      <c r="O145" s="488" t="s">
        <v>1521</v>
      </c>
      <c r="P145" s="488" t="s">
        <v>1724</v>
      </c>
      <c r="Q145" s="488" t="s">
        <v>1523</v>
      </c>
      <c r="R145" s="495" t="s">
        <v>1524</v>
      </c>
      <c r="S145" s="494"/>
      <c r="T145" s="494"/>
      <c r="U145" s="488" t="s">
        <v>2461</v>
      </c>
      <c r="AB145" s="488" t="s">
        <v>2462</v>
      </c>
      <c r="AC145" s="496">
        <v>9.04E9</v>
      </c>
      <c r="AD145" s="488" t="s">
        <v>2463</v>
      </c>
      <c r="AE145" s="492">
        <v>328680.0</v>
      </c>
      <c r="AF145" s="488" t="s">
        <v>1515</v>
      </c>
      <c r="AG145" s="488" t="s">
        <v>2096</v>
      </c>
      <c r="AH145" s="492">
        <v>13.0</v>
      </c>
      <c r="AI145" s="494"/>
      <c r="AJ145" s="495" t="b">
        <v>1</v>
      </c>
      <c r="AK145" s="495" t="s">
        <v>1524</v>
      </c>
      <c r="AL145" s="495" t="s">
        <v>1524</v>
      </c>
      <c r="AM145" s="488" t="s">
        <v>2464</v>
      </c>
      <c r="AO145" s="497"/>
      <c r="AP145" s="494"/>
      <c r="AQ145" s="494"/>
      <c r="AR145" s="494"/>
      <c r="AS145" s="494"/>
      <c r="AT145" s="488" t="s">
        <v>1529</v>
      </c>
      <c r="AU145" s="492">
        <v>809.0</v>
      </c>
      <c r="AV145" s="492">
        <v>2.0</v>
      </c>
      <c r="AW145" s="492">
        <v>2027.0</v>
      </c>
      <c r="AX145" s="488" t="s">
        <v>1728</v>
      </c>
      <c r="AY145" s="488" t="s">
        <v>2119</v>
      </c>
      <c r="AZ145" s="488" t="s">
        <v>1531</v>
      </c>
    </row>
    <row r="146" hidden="1">
      <c r="A146" s="488" t="s">
        <v>2465</v>
      </c>
      <c r="B146" s="488" t="s">
        <v>2466</v>
      </c>
      <c r="C146" s="488" t="s">
        <v>1513</v>
      </c>
      <c r="D146" s="488" t="s">
        <v>1514</v>
      </c>
      <c r="E146" s="491">
        <v>45838.31041666667</v>
      </c>
      <c r="F146" s="492">
        <v>21300.0</v>
      </c>
      <c r="G146" s="488" t="s">
        <v>1515</v>
      </c>
      <c r="H146" s="492">
        <v>21300.0</v>
      </c>
      <c r="I146" s="488" t="s">
        <v>1515</v>
      </c>
      <c r="J146" s="488" t="s">
        <v>1516</v>
      </c>
      <c r="K146" s="488" t="s">
        <v>1517</v>
      </c>
      <c r="L146" s="488" t="s">
        <v>2467</v>
      </c>
      <c r="M146" s="488" t="s">
        <v>2467</v>
      </c>
      <c r="N146" s="488" t="s">
        <v>1520</v>
      </c>
      <c r="O146" s="488" t="s">
        <v>1521</v>
      </c>
      <c r="P146" s="488" t="s">
        <v>1724</v>
      </c>
      <c r="Q146" s="488" t="s">
        <v>1523</v>
      </c>
      <c r="R146" s="495" t="s">
        <v>1524</v>
      </c>
      <c r="S146" s="494"/>
      <c r="T146" s="494"/>
      <c r="U146" s="488" t="s">
        <v>2468</v>
      </c>
      <c r="AB146" s="488" t="s">
        <v>2469</v>
      </c>
      <c r="AC146" s="496">
        <v>8.03E9</v>
      </c>
      <c r="AD146" s="488" t="s">
        <v>2470</v>
      </c>
      <c r="AE146" s="492">
        <v>170400.0</v>
      </c>
      <c r="AF146" s="488" t="s">
        <v>1515</v>
      </c>
      <c r="AG146" s="488" t="s">
        <v>2096</v>
      </c>
      <c r="AH146" s="492">
        <v>9.0</v>
      </c>
      <c r="AI146" s="494"/>
      <c r="AJ146" s="495" t="b">
        <v>1</v>
      </c>
      <c r="AK146" s="495" t="s">
        <v>1524</v>
      </c>
      <c r="AL146" s="495" t="s">
        <v>1524</v>
      </c>
      <c r="AM146" s="488" t="s">
        <v>2471</v>
      </c>
      <c r="AP146" s="494"/>
      <c r="AQ146" s="494"/>
      <c r="AR146" s="494"/>
      <c r="AS146" s="494"/>
      <c r="AT146" s="488" t="s">
        <v>1529</v>
      </c>
      <c r="AU146" s="492">
        <v>1003.0</v>
      </c>
      <c r="AV146" s="492">
        <v>12.0</v>
      </c>
      <c r="AW146" s="492">
        <v>2029.0</v>
      </c>
      <c r="AX146" s="488" t="s">
        <v>1728</v>
      </c>
      <c r="AY146" s="488" t="s">
        <v>1729</v>
      </c>
      <c r="AZ146" s="488" t="s">
        <v>1531</v>
      </c>
    </row>
    <row r="147" hidden="1">
      <c r="A147" s="488" t="s">
        <v>2472</v>
      </c>
      <c r="B147" s="488" t="s">
        <v>2473</v>
      </c>
      <c r="C147" s="488" t="s">
        <v>1513</v>
      </c>
      <c r="D147" s="488" t="s">
        <v>1514</v>
      </c>
      <c r="E147" s="491">
        <v>45838.30972222222</v>
      </c>
      <c r="F147" s="492">
        <v>21400.0</v>
      </c>
      <c r="G147" s="488" t="s">
        <v>1515</v>
      </c>
      <c r="H147" s="492">
        <v>21400.0</v>
      </c>
      <c r="I147" s="488" t="s">
        <v>1515</v>
      </c>
      <c r="J147" s="488" t="s">
        <v>1516</v>
      </c>
      <c r="K147" s="488" t="s">
        <v>1517</v>
      </c>
      <c r="L147" s="488" t="s">
        <v>2474</v>
      </c>
      <c r="M147" s="488" t="s">
        <v>2474</v>
      </c>
      <c r="N147" s="488" t="s">
        <v>1520</v>
      </c>
      <c r="O147" s="488" t="s">
        <v>1521</v>
      </c>
      <c r="P147" s="488" t="s">
        <v>1545</v>
      </c>
      <c r="Q147" s="488" t="s">
        <v>1523</v>
      </c>
      <c r="R147" s="495" t="s">
        <v>1524</v>
      </c>
      <c r="S147" s="494"/>
      <c r="T147" s="494"/>
      <c r="U147" s="488" t="s">
        <v>2475</v>
      </c>
      <c r="AB147" s="488" t="s">
        <v>2476</v>
      </c>
      <c r="AC147" s="496">
        <v>9.04E9</v>
      </c>
      <c r="AD147" s="488" t="s">
        <v>2477</v>
      </c>
      <c r="AE147" s="492">
        <v>214000.0</v>
      </c>
      <c r="AF147" s="488" t="s">
        <v>1515</v>
      </c>
      <c r="AG147" s="488" t="s">
        <v>2096</v>
      </c>
      <c r="AH147" s="492">
        <v>11.0</v>
      </c>
      <c r="AI147" s="494"/>
      <c r="AJ147" s="495" t="b">
        <v>1</v>
      </c>
      <c r="AK147" s="495" t="s">
        <v>1524</v>
      </c>
      <c r="AL147" s="495" t="s">
        <v>1524</v>
      </c>
      <c r="AM147" s="488" t="s">
        <v>2478</v>
      </c>
      <c r="AO147" s="494"/>
      <c r="AP147" s="494"/>
      <c r="AQ147" s="494"/>
      <c r="AR147" s="494"/>
      <c r="AS147" s="494"/>
      <c r="AT147" s="488" t="s">
        <v>1529</v>
      </c>
      <c r="AU147" s="492">
        <v>3708.0</v>
      </c>
      <c r="AV147" s="492">
        <v>1.0</v>
      </c>
      <c r="AW147" s="492">
        <v>2028.0</v>
      </c>
      <c r="AX147" s="488" t="s">
        <v>1549</v>
      </c>
      <c r="AY147" s="497"/>
      <c r="AZ147" s="488" t="s">
        <v>1531</v>
      </c>
    </row>
    <row r="148" hidden="1">
      <c r="A148" s="488" t="s">
        <v>2479</v>
      </c>
      <c r="B148" s="488" t="s">
        <v>2480</v>
      </c>
      <c r="C148" s="488" t="s">
        <v>1513</v>
      </c>
      <c r="D148" s="488" t="s">
        <v>1514</v>
      </c>
      <c r="E148" s="491">
        <v>45838.30972222222</v>
      </c>
      <c r="F148" s="492">
        <v>21300.0</v>
      </c>
      <c r="G148" s="488" t="s">
        <v>1515</v>
      </c>
      <c r="H148" s="492">
        <v>21300.0</v>
      </c>
      <c r="I148" s="488" t="s">
        <v>1515</v>
      </c>
      <c r="J148" s="488" t="s">
        <v>1516</v>
      </c>
      <c r="K148" s="488" t="s">
        <v>1517</v>
      </c>
      <c r="L148" s="488" t="s">
        <v>2481</v>
      </c>
      <c r="M148" s="488" t="s">
        <v>2481</v>
      </c>
      <c r="N148" s="488" t="s">
        <v>1520</v>
      </c>
      <c r="O148" s="488" t="s">
        <v>1521</v>
      </c>
      <c r="P148" s="488" t="s">
        <v>1545</v>
      </c>
      <c r="Q148" s="488" t="s">
        <v>1523</v>
      </c>
      <c r="R148" s="495" t="s">
        <v>1524</v>
      </c>
      <c r="S148" s="494"/>
      <c r="T148" s="494"/>
      <c r="U148" s="488" t="s">
        <v>2482</v>
      </c>
      <c r="AB148" s="488" t="s">
        <v>2483</v>
      </c>
      <c r="AC148" s="496">
        <v>8.07E9</v>
      </c>
      <c r="AD148" s="488" t="s">
        <v>2484</v>
      </c>
      <c r="AE148" s="492">
        <v>255600.0</v>
      </c>
      <c r="AF148" s="488" t="s">
        <v>1515</v>
      </c>
      <c r="AG148" s="488" t="s">
        <v>2096</v>
      </c>
      <c r="AH148" s="492">
        <v>13.0</v>
      </c>
      <c r="AI148" s="494"/>
      <c r="AJ148" s="495" t="b">
        <v>1</v>
      </c>
      <c r="AK148" s="495" t="s">
        <v>1524</v>
      </c>
      <c r="AL148" s="495" t="s">
        <v>1524</v>
      </c>
      <c r="AM148" s="488" t="s">
        <v>2485</v>
      </c>
      <c r="AO148" s="494"/>
      <c r="AP148" s="494"/>
      <c r="AQ148" s="494"/>
      <c r="AR148" s="494"/>
      <c r="AS148" s="494"/>
      <c r="AT148" s="488" t="s">
        <v>1529</v>
      </c>
      <c r="AU148" s="492">
        <v>9014.0</v>
      </c>
      <c r="AV148" s="492">
        <v>4.0</v>
      </c>
      <c r="AW148" s="492">
        <v>2026.0</v>
      </c>
      <c r="AX148" s="497"/>
      <c r="AY148" s="488" t="s">
        <v>1652</v>
      </c>
      <c r="AZ148" s="488" t="s">
        <v>1531</v>
      </c>
    </row>
    <row r="149" hidden="1">
      <c r="A149" s="488" t="s">
        <v>2486</v>
      </c>
      <c r="B149" s="488" t="s">
        <v>2487</v>
      </c>
      <c r="C149" s="488" t="s">
        <v>1513</v>
      </c>
      <c r="D149" s="488" t="s">
        <v>1514</v>
      </c>
      <c r="E149" s="491">
        <v>45838.30972222222</v>
      </c>
      <c r="F149" s="492">
        <v>14800.0</v>
      </c>
      <c r="G149" s="488" t="s">
        <v>1515</v>
      </c>
      <c r="H149" s="492">
        <v>14800.0</v>
      </c>
      <c r="I149" s="488" t="s">
        <v>1515</v>
      </c>
      <c r="J149" s="488" t="s">
        <v>1516</v>
      </c>
      <c r="K149" s="488" t="s">
        <v>1517</v>
      </c>
      <c r="L149" s="488" t="s">
        <v>2488</v>
      </c>
      <c r="M149" s="488" t="s">
        <v>2488</v>
      </c>
      <c r="N149" s="488" t="s">
        <v>1520</v>
      </c>
      <c r="O149" s="488" t="s">
        <v>1521</v>
      </c>
      <c r="P149" s="488" t="s">
        <v>1545</v>
      </c>
      <c r="Q149" s="488" t="s">
        <v>1523</v>
      </c>
      <c r="R149" s="495" t="s">
        <v>1524</v>
      </c>
      <c r="S149" s="494"/>
      <c r="T149" s="494"/>
      <c r="U149" s="488" t="s">
        <v>2489</v>
      </c>
      <c r="AB149" s="488" t="s">
        <v>2490</v>
      </c>
      <c r="AC149" s="496">
        <v>9.07E9</v>
      </c>
      <c r="AD149" s="488" t="s">
        <v>2491</v>
      </c>
      <c r="AE149" s="492">
        <v>133200.0</v>
      </c>
      <c r="AF149" s="488" t="s">
        <v>1515</v>
      </c>
      <c r="AG149" s="488" t="s">
        <v>2096</v>
      </c>
      <c r="AH149" s="492">
        <v>10.0</v>
      </c>
      <c r="AI149" s="494"/>
      <c r="AJ149" s="495" t="b">
        <v>1</v>
      </c>
      <c r="AK149" s="495" t="s">
        <v>1524</v>
      </c>
      <c r="AL149" s="495" t="s">
        <v>1524</v>
      </c>
      <c r="AM149" s="488" t="s">
        <v>2492</v>
      </c>
      <c r="AO149" s="494"/>
      <c r="AP149" s="494"/>
      <c r="AQ149" s="494"/>
      <c r="AR149" s="494"/>
      <c r="AS149" s="494"/>
      <c r="AT149" s="488" t="s">
        <v>1529</v>
      </c>
      <c r="AU149" s="492">
        <v>5242.0</v>
      </c>
      <c r="AV149" s="492">
        <v>12.0</v>
      </c>
      <c r="AW149" s="492">
        <v>2027.0</v>
      </c>
      <c r="AX149" s="497"/>
      <c r="AY149" s="488" t="s">
        <v>1652</v>
      </c>
      <c r="AZ149" s="488" t="s">
        <v>1531</v>
      </c>
    </row>
    <row r="150" hidden="1">
      <c r="A150" s="488" t="s">
        <v>2493</v>
      </c>
      <c r="B150" s="488" t="s">
        <v>2416</v>
      </c>
      <c r="C150" s="488" t="s">
        <v>1513</v>
      </c>
      <c r="D150" s="488" t="s">
        <v>1514</v>
      </c>
      <c r="E150" s="491">
        <v>45838.30972222222</v>
      </c>
      <c r="F150" s="492">
        <v>2980.0</v>
      </c>
      <c r="G150" s="488" t="s">
        <v>1515</v>
      </c>
      <c r="H150" s="492">
        <v>2980.0</v>
      </c>
      <c r="I150" s="488" t="s">
        <v>1515</v>
      </c>
      <c r="J150" s="488" t="s">
        <v>1516</v>
      </c>
      <c r="K150" s="488" t="s">
        <v>1517</v>
      </c>
      <c r="L150" s="488" t="s">
        <v>2417</v>
      </c>
      <c r="M150" s="488" t="s">
        <v>2494</v>
      </c>
      <c r="N150" s="488" t="s">
        <v>1520</v>
      </c>
      <c r="O150" s="488" t="s">
        <v>1521</v>
      </c>
      <c r="P150" s="488" t="s">
        <v>1554</v>
      </c>
      <c r="Q150" s="488" t="s">
        <v>1523</v>
      </c>
      <c r="R150" s="495" t="s">
        <v>1524</v>
      </c>
      <c r="S150" s="494"/>
      <c r="T150" s="494"/>
      <c r="U150" s="488" t="s">
        <v>2495</v>
      </c>
      <c r="AB150" s="488" t="s">
        <v>2420</v>
      </c>
      <c r="AC150" s="496">
        <v>8.02E9</v>
      </c>
      <c r="AD150" s="497"/>
      <c r="AE150" s="497"/>
      <c r="AF150" s="497"/>
      <c r="AG150" s="497"/>
      <c r="AH150" s="497"/>
      <c r="AI150" s="494"/>
      <c r="AJ150" s="488" t="s">
        <v>1527</v>
      </c>
      <c r="AK150" s="498"/>
      <c r="AL150" s="499"/>
      <c r="AM150" s="488" t="s">
        <v>2421</v>
      </c>
      <c r="AO150" s="494"/>
      <c r="AP150" s="494"/>
      <c r="AQ150" s="494"/>
      <c r="AR150" s="494"/>
      <c r="AS150" s="494"/>
      <c r="AT150" s="488" t="s">
        <v>1529</v>
      </c>
      <c r="AU150" s="492">
        <v>4061.0</v>
      </c>
      <c r="AV150" s="492">
        <v>7.0</v>
      </c>
      <c r="AW150" s="492">
        <v>2030.0</v>
      </c>
      <c r="AX150" s="488" t="s">
        <v>1587</v>
      </c>
      <c r="AY150" s="488" t="s">
        <v>1588</v>
      </c>
      <c r="AZ150" s="488" t="s">
        <v>1531</v>
      </c>
    </row>
    <row r="151" hidden="1">
      <c r="A151" s="488" t="s">
        <v>2496</v>
      </c>
      <c r="B151" s="488" t="s">
        <v>2497</v>
      </c>
      <c r="C151" s="488" t="s">
        <v>1513</v>
      </c>
      <c r="D151" s="488" t="s">
        <v>1514</v>
      </c>
      <c r="E151" s="491">
        <v>45838.30902777778</v>
      </c>
      <c r="F151" s="492">
        <v>32780.0</v>
      </c>
      <c r="G151" s="488" t="s">
        <v>1515</v>
      </c>
      <c r="H151" s="492">
        <v>32780.0</v>
      </c>
      <c r="I151" s="488" t="s">
        <v>1515</v>
      </c>
      <c r="J151" s="488" t="s">
        <v>1516</v>
      </c>
      <c r="K151" s="488" t="s">
        <v>1517</v>
      </c>
      <c r="L151" s="488" t="s">
        <v>2498</v>
      </c>
      <c r="M151" s="488" t="s">
        <v>2498</v>
      </c>
      <c r="N151" s="488" t="s">
        <v>1520</v>
      </c>
      <c r="O151" s="488" t="s">
        <v>1521</v>
      </c>
      <c r="P151" s="488" t="s">
        <v>1554</v>
      </c>
      <c r="Q151" s="488" t="s">
        <v>1523</v>
      </c>
      <c r="R151" s="495" t="s">
        <v>1524</v>
      </c>
      <c r="S151" s="494"/>
      <c r="T151" s="494"/>
      <c r="U151" s="488" t="s">
        <v>2499</v>
      </c>
      <c r="AB151" s="488" t="s">
        <v>2500</v>
      </c>
      <c r="AC151" s="496">
        <v>8.05E9</v>
      </c>
      <c r="AD151" s="488" t="s">
        <v>2501</v>
      </c>
      <c r="AE151" s="492">
        <v>262240.0</v>
      </c>
      <c r="AF151" s="488" t="s">
        <v>1515</v>
      </c>
      <c r="AG151" s="488" t="s">
        <v>2096</v>
      </c>
      <c r="AH151" s="492">
        <v>9.0</v>
      </c>
      <c r="AI151" s="494"/>
      <c r="AJ151" s="495" t="b">
        <v>1</v>
      </c>
      <c r="AK151" s="495" t="s">
        <v>1524</v>
      </c>
      <c r="AL151" s="495" t="s">
        <v>1524</v>
      </c>
      <c r="AM151" s="488" t="s">
        <v>2502</v>
      </c>
      <c r="AO151" s="494"/>
      <c r="AP151" s="494"/>
      <c r="AQ151" s="494"/>
      <c r="AR151" s="494"/>
      <c r="AS151" s="494"/>
      <c r="AT151" s="488" t="s">
        <v>1529</v>
      </c>
      <c r="AU151" s="492">
        <v>8275.0</v>
      </c>
      <c r="AV151" s="492">
        <v>6.0</v>
      </c>
      <c r="AW151" s="492">
        <v>2026.0</v>
      </c>
      <c r="AX151" s="488" t="s">
        <v>1634</v>
      </c>
      <c r="AY151" s="488" t="s">
        <v>1597</v>
      </c>
      <c r="AZ151" s="488" t="s">
        <v>1531</v>
      </c>
    </row>
    <row r="152" hidden="1">
      <c r="A152" s="488" t="s">
        <v>2503</v>
      </c>
      <c r="B152" s="488" t="s">
        <v>2504</v>
      </c>
      <c r="C152" s="488" t="s">
        <v>1513</v>
      </c>
      <c r="D152" s="488" t="s">
        <v>1514</v>
      </c>
      <c r="E152" s="491">
        <v>45838.30902777778</v>
      </c>
      <c r="F152" s="492">
        <v>21300.0</v>
      </c>
      <c r="G152" s="488" t="s">
        <v>1515</v>
      </c>
      <c r="H152" s="492">
        <v>21300.0</v>
      </c>
      <c r="I152" s="488" t="s">
        <v>1515</v>
      </c>
      <c r="J152" s="488" t="s">
        <v>1516</v>
      </c>
      <c r="K152" s="488" t="s">
        <v>1517</v>
      </c>
      <c r="L152" s="488" t="s">
        <v>2505</v>
      </c>
      <c r="M152" s="488" t="s">
        <v>2505</v>
      </c>
      <c r="N152" s="488" t="s">
        <v>1520</v>
      </c>
      <c r="O152" s="488" t="s">
        <v>1521</v>
      </c>
      <c r="P152" s="488" t="s">
        <v>1545</v>
      </c>
      <c r="Q152" s="488" t="s">
        <v>1523</v>
      </c>
      <c r="R152" s="495" t="s">
        <v>1524</v>
      </c>
      <c r="S152" s="494"/>
      <c r="T152" s="494"/>
      <c r="U152" s="488" t="s">
        <v>2506</v>
      </c>
      <c r="AB152" s="488" t="s">
        <v>2507</v>
      </c>
      <c r="AC152" s="496">
        <v>9.03E9</v>
      </c>
      <c r="AD152" s="488" t="s">
        <v>2508</v>
      </c>
      <c r="AE152" s="492">
        <v>255600.0</v>
      </c>
      <c r="AF152" s="488" t="s">
        <v>1515</v>
      </c>
      <c r="AG152" s="488" t="s">
        <v>2096</v>
      </c>
      <c r="AH152" s="492">
        <v>13.0</v>
      </c>
      <c r="AI152" s="494"/>
      <c r="AJ152" s="495" t="b">
        <v>1</v>
      </c>
      <c r="AK152" s="495" t="s">
        <v>1524</v>
      </c>
      <c r="AL152" s="495" t="s">
        <v>1524</v>
      </c>
      <c r="AM152" s="488" t="s">
        <v>2509</v>
      </c>
      <c r="AO152" s="494"/>
      <c r="AP152" s="494"/>
      <c r="AQ152" s="494"/>
      <c r="AR152" s="494"/>
      <c r="AS152" s="494"/>
      <c r="AT152" s="488" t="s">
        <v>1529</v>
      </c>
      <c r="AU152" s="492">
        <v>7010.0</v>
      </c>
      <c r="AV152" s="492">
        <v>5.0</v>
      </c>
      <c r="AW152" s="492">
        <v>2030.0</v>
      </c>
      <c r="AX152" s="488" t="s">
        <v>1549</v>
      </c>
      <c r="AY152" s="488" t="s">
        <v>2510</v>
      </c>
      <c r="AZ152" s="488" t="s">
        <v>1531</v>
      </c>
    </row>
    <row r="153" hidden="1">
      <c r="A153" s="488" t="s">
        <v>2511</v>
      </c>
      <c r="B153" s="488" t="s">
        <v>2512</v>
      </c>
      <c r="C153" s="488" t="s">
        <v>1513</v>
      </c>
      <c r="D153" s="488" t="s">
        <v>1514</v>
      </c>
      <c r="E153" s="491">
        <v>45838.308333333334</v>
      </c>
      <c r="F153" s="492">
        <v>21800.0</v>
      </c>
      <c r="G153" s="488" t="s">
        <v>1515</v>
      </c>
      <c r="H153" s="492">
        <v>21800.0</v>
      </c>
      <c r="I153" s="488" t="s">
        <v>1515</v>
      </c>
      <c r="J153" s="488" t="s">
        <v>1516</v>
      </c>
      <c r="K153" s="488" t="s">
        <v>1517</v>
      </c>
      <c r="L153" s="488" t="s">
        <v>2513</v>
      </c>
      <c r="M153" s="488" t="s">
        <v>2513</v>
      </c>
      <c r="N153" s="488" t="s">
        <v>1520</v>
      </c>
      <c r="O153" s="488" t="s">
        <v>1521</v>
      </c>
      <c r="P153" s="488" t="s">
        <v>1554</v>
      </c>
      <c r="Q153" s="488" t="s">
        <v>1523</v>
      </c>
      <c r="R153" s="495" t="s">
        <v>1524</v>
      </c>
      <c r="S153" s="494"/>
      <c r="T153" s="494"/>
      <c r="U153" s="488" t="s">
        <v>2514</v>
      </c>
      <c r="AB153" s="488" t="s">
        <v>2515</v>
      </c>
      <c r="AC153" s="496">
        <v>9.07E9</v>
      </c>
      <c r="AD153" s="488" t="s">
        <v>2516</v>
      </c>
      <c r="AE153" s="492">
        <v>218000.0</v>
      </c>
      <c r="AF153" s="488" t="s">
        <v>1515</v>
      </c>
      <c r="AG153" s="488" t="s">
        <v>2096</v>
      </c>
      <c r="AH153" s="492">
        <v>11.0</v>
      </c>
      <c r="AI153" s="494"/>
      <c r="AJ153" s="495" t="b">
        <v>1</v>
      </c>
      <c r="AK153" s="495" t="s">
        <v>1524</v>
      </c>
      <c r="AL153" s="495" t="s">
        <v>1524</v>
      </c>
      <c r="AM153" s="488" t="s">
        <v>2517</v>
      </c>
      <c r="AO153" s="494"/>
      <c r="AP153" s="494"/>
      <c r="AQ153" s="494"/>
      <c r="AR153" s="494"/>
      <c r="AS153" s="494"/>
      <c r="AT153" s="488" t="s">
        <v>1558</v>
      </c>
      <c r="AU153" s="492">
        <v>2126.0</v>
      </c>
      <c r="AV153" s="492">
        <v>9.0</v>
      </c>
      <c r="AW153" s="492">
        <v>2028.0</v>
      </c>
      <c r="AX153" s="488" t="s">
        <v>1587</v>
      </c>
      <c r="AY153" s="488" t="s">
        <v>1688</v>
      </c>
      <c r="AZ153" s="488" t="s">
        <v>1531</v>
      </c>
    </row>
    <row r="154" hidden="1">
      <c r="A154" s="488" t="s">
        <v>2518</v>
      </c>
      <c r="B154" s="488" t="s">
        <v>2519</v>
      </c>
      <c r="C154" s="488" t="s">
        <v>1513</v>
      </c>
      <c r="D154" s="488" t="s">
        <v>1514</v>
      </c>
      <c r="E154" s="491">
        <v>45838.30694444444</v>
      </c>
      <c r="F154" s="492">
        <v>21300.0</v>
      </c>
      <c r="G154" s="488" t="s">
        <v>1515</v>
      </c>
      <c r="H154" s="492">
        <v>21300.0</v>
      </c>
      <c r="I154" s="488" t="s">
        <v>1515</v>
      </c>
      <c r="J154" s="488" t="s">
        <v>1516</v>
      </c>
      <c r="K154" s="488" t="s">
        <v>1517</v>
      </c>
      <c r="L154" s="488" t="s">
        <v>2520</v>
      </c>
      <c r="M154" s="488" t="s">
        <v>2520</v>
      </c>
      <c r="N154" s="488" t="s">
        <v>1520</v>
      </c>
      <c r="O154" s="488" t="s">
        <v>1521</v>
      </c>
      <c r="P154" s="488" t="s">
        <v>1522</v>
      </c>
      <c r="Q154" s="488" t="s">
        <v>1523</v>
      </c>
      <c r="R154" s="495" t="s">
        <v>1524</v>
      </c>
      <c r="S154" s="494"/>
      <c r="T154" s="494"/>
      <c r="U154" s="488" t="s">
        <v>2521</v>
      </c>
      <c r="AB154" s="488" t="s">
        <v>2522</v>
      </c>
      <c r="AC154" s="496">
        <v>8.04E9</v>
      </c>
      <c r="AD154" s="488" t="s">
        <v>2523</v>
      </c>
      <c r="AE154" s="492">
        <v>255600.0</v>
      </c>
      <c r="AF154" s="488" t="s">
        <v>1515</v>
      </c>
      <c r="AG154" s="488" t="s">
        <v>2096</v>
      </c>
      <c r="AH154" s="492">
        <v>13.0</v>
      </c>
      <c r="AI154" s="494"/>
      <c r="AJ154" s="495" t="b">
        <v>1</v>
      </c>
      <c r="AK154" s="495" t="s">
        <v>1524</v>
      </c>
      <c r="AL154" s="495" t="s">
        <v>1524</v>
      </c>
      <c r="AM154" s="488" t="s">
        <v>2524</v>
      </c>
      <c r="AP154" s="494"/>
      <c r="AQ154" s="494"/>
      <c r="AR154" s="494"/>
      <c r="AS154" s="494"/>
      <c r="AT154" s="488" t="s">
        <v>1529</v>
      </c>
      <c r="AU154" s="492">
        <v>863.0</v>
      </c>
      <c r="AV154" s="492">
        <v>11.0</v>
      </c>
      <c r="AW154" s="492">
        <v>2029.0</v>
      </c>
      <c r="AX154" s="488" t="s">
        <v>1867</v>
      </c>
      <c r="AY154" s="488" t="s">
        <v>1868</v>
      </c>
      <c r="AZ154" s="488" t="s">
        <v>1531</v>
      </c>
    </row>
    <row r="155" hidden="1">
      <c r="A155" s="488" t="s">
        <v>2525</v>
      </c>
      <c r="B155" s="488" t="s">
        <v>2526</v>
      </c>
      <c r="C155" s="488" t="s">
        <v>1513</v>
      </c>
      <c r="D155" s="488" t="s">
        <v>1514</v>
      </c>
      <c r="E155" s="491">
        <v>45838.30347222222</v>
      </c>
      <c r="F155" s="492">
        <v>21300.0</v>
      </c>
      <c r="G155" s="488" t="s">
        <v>1515</v>
      </c>
      <c r="H155" s="492">
        <v>21300.0</v>
      </c>
      <c r="I155" s="488" t="s">
        <v>1515</v>
      </c>
      <c r="J155" s="488" t="s">
        <v>1516</v>
      </c>
      <c r="K155" s="488" t="s">
        <v>1517</v>
      </c>
      <c r="L155" s="488" t="s">
        <v>2527</v>
      </c>
      <c r="M155" s="488" t="s">
        <v>2527</v>
      </c>
      <c r="N155" s="488" t="s">
        <v>1520</v>
      </c>
      <c r="O155" s="488" t="s">
        <v>1521</v>
      </c>
      <c r="P155" s="488" t="s">
        <v>1554</v>
      </c>
      <c r="Q155" s="488" t="s">
        <v>1523</v>
      </c>
      <c r="R155" s="495" t="s">
        <v>1524</v>
      </c>
      <c r="S155" s="494"/>
      <c r="T155" s="494"/>
      <c r="U155" s="488" t="s">
        <v>2528</v>
      </c>
      <c r="AB155" s="488" t="s">
        <v>2529</v>
      </c>
      <c r="AD155" s="488" t="s">
        <v>2530</v>
      </c>
      <c r="AE155" s="492">
        <v>639000.0</v>
      </c>
      <c r="AF155" s="488" t="s">
        <v>1515</v>
      </c>
      <c r="AG155" s="488" t="s">
        <v>2096</v>
      </c>
      <c r="AH155" s="492">
        <v>30.0</v>
      </c>
      <c r="AI155" s="494"/>
      <c r="AJ155" s="488" t="s">
        <v>1527</v>
      </c>
      <c r="AK155" s="495" t="s">
        <v>1524</v>
      </c>
      <c r="AL155" s="495" t="s">
        <v>1524</v>
      </c>
      <c r="AM155" s="488" t="s">
        <v>1557</v>
      </c>
      <c r="AO155" s="494"/>
      <c r="AP155" s="494"/>
      <c r="AQ155" s="494"/>
      <c r="AR155" s="494"/>
      <c r="AS155" s="494"/>
      <c r="AT155" s="488" t="s">
        <v>1558</v>
      </c>
      <c r="AU155" s="492">
        <v>7984.0</v>
      </c>
      <c r="AV155" s="492">
        <v>11.0</v>
      </c>
      <c r="AW155" s="492">
        <v>2029.0</v>
      </c>
      <c r="AX155" s="488" t="s">
        <v>1559</v>
      </c>
      <c r="AY155" s="488" t="s">
        <v>1560</v>
      </c>
      <c r="AZ155" s="488" t="s">
        <v>1531</v>
      </c>
    </row>
    <row r="156" hidden="1">
      <c r="A156" s="488" t="s">
        <v>2531</v>
      </c>
      <c r="B156" s="488" t="s">
        <v>2532</v>
      </c>
      <c r="C156" s="488" t="s">
        <v>1513</v>
      </c>
      <c r="D156" s="488" t="s">
        <v>1514</v>
      </c>
      <c r="E156" s="491">
        <v>45838.302777777775</v>
      </c>
      <c r="F156" s="492">
        <v>21400.0</v>
      </c>
      <c r="G156" s="488" t="s">
        <v>1515</v>
      </c>
      <c r="H156" s="492">
        <v>21400.0</v>
      </c>
      <c r="I156" s="488" t="s">
        <v>1515</v>
      </c>
      <c r="J156" s="488" t="s">
        <v>1516</v>
      </c>
      <c r="K156" s="488" t="s">
        <v>1517</v>
      </c>
      <c r="L156" s="488" t="s">
        <v>2533</v>
      </c>
      <c r="M156" s="488" t="s">
        <v>2533</v>
      </c>
      <c r="N156" s="488" t="s">
        <v>1520</v>
      </c>
      <c r="O156" s="488" t="s">
        <v>1521</v>
      </c>
      <c r="P156" s="488" t="s">
        <v>1554</v>
      </c>
      <c r="Q156" s="488" t="s">
        <v>1523</v>
      </c>
      <c r="R156" s="495" t="s">
        <v>1524</v>
      </c>
      <c r="S156" s="494"/>
      <c r="T156" s="494"/>
      <c r="U156" s="488" t="s">
        <v>2534</v>
      </c>
      <c r="AB156" s="488" t="s">
        <v>2535</v>
      </c>
      <c r="AC156" s="496">
        <v>9.07E9</v>
      </c>
      <c r="AD156" s="488" t="s">
        <v>2536</v>
      </c>
      <c r="AE156" s="492">
        <v>749000.0</v>
      </c>
      <c r="AF156" s="488" t="s">
        <v>1515</v>
      </c>
      <c r="AG156" s="488" t="s">
        <v>2096</v>
      </c>
      <c r="AH156" s="492">
        <v>35.0</v>
      </c>
      <c r="AI156" s="494"/>
      <c r="AJ156" s="488" t="s">
        <v>1527</v>
      </c>
      <c r="AK156" s="495" t="s">
        <v>1524</v>
      </c>
      <c r="AL156" s="495" t="s">
        <v>1524</v>
      </c>
      <c r="AM156" s="488" t="s">
        <v>1557</v>
      </c>
      <c r="AO156" s="494"/>
      <c r="AP156" s="494"/>
      <c r="AQ156" s="494"/>
      <c r="AR156" s="494"/>
      <c r="AS156" s="494"/>
      <c r="AT156" s="488" t="s">
        <v>1558</v>
      </c>
      <c r="AU156" s="492">
        <v>7134.0</v>
      </c>
      <c r="AV156" s="492">
        <v>12.0</v>
      </c>
      <c r="AW156" s="492">
        <v>2028.0</v>
      </c>
      <c r="AX156" s="488" t="s">
        <v>1559</v>
      </c>
      <c r="AY156" s="488" t="s">
        <v>1560</v>
      </c>
      <c r="AZ156" s="488" t="s">
        <v>1531</v>
      </c>
    </row>
    <row r="157" hidden="1">
      <c r="A157" s="488" t="s">
        <v>2537</v>
      </c>
      <c r="B157" s="488" t="s">
        <v>2538</v>
      </c>
      <c r="C157" s="488" t="s">
        <v>1513</v>
      </c>
      <c r="D157" s="488" t="s">
        <v>1514</v>
      </c>
      <c r="E157" s="491">
        <v>45838.302777777775</v>
      </c>
      <c r="F157" s="492">
        <v>14800.0</v>
      </c>
      <c r="G157" s="488" t="s">
        <v>1515</v>
      </c>
      <c r="H157" s="492">
        <v>14800.0</v>
      </c>
      <c r="I157" s="488" t="s">
        <v>1515</v>
      </c>
      <c r="J157" s="488" t="s">
        <v>1516</v>
      </c>
      <c r="K157" s="488" t="s">
        <v>1517</v>
      </c>
      <c r="L157" s="488" t="s">
        <v>2539</v>
      </c>
      <c r="M157" s="488" t="s">
        <v>2539</v>
      </c>
      <c r="N157" s="488" t="s">
        <v>1520</v>
      </c>
      <c r="O157" s="488" t="s">
        <v>1521</v>
      </c>
      <c r="P157" s="488" t="s">
        <v>1554</v>
      </c>
      <c r="Q157" s="488" t="s">
        <v>1523</v>
      </c>
      <c r="R157" s="495" t="s">
        <v>1524</v>
      </c>
      <c r="S157" s="494"/>
      <c r="T157" s="494"/>
      <c r="U157" s="488" t="s">
        <v>2540</v>
      </c>
      <c r="AB157" s="488" t="s">
        <v>2541</v>
      </c>
      <c r="AC157" s="496">
        <v>9.09E9</v>
      </c>
      <c r="AD157" s="488" t="s">
        <v>2542</v>
      </c>
      <c r="AE157" s="492">
        <v>651200.0</v>
      </c>
      <c r="AF157" s="488" t="s">
        <v>1515</v>
      </c>
      <c r="AG157" s="488" t="s">
        <v>2096</v>
      </c>
      <c r="AH157" s="492">
        <v>44.0</v>
      </c>
      <c r="AI157" s="494"/>
      <c r="AJ157" s="488" t="s">
        <v>1527</v>
      </c>
      <c r="AK157" s="495" t="s">
        <v>1524</v>
      </c>
      <c r="AL157" s="495" t="s">
        <v>1524</v>
      </c>
      <c r="AM157" s="488" t="s">
        <v>2543</v>
      </c>
      <c r="AO157" s="494"/>
      <c r="AP157" s="494"/>
      <c r="AQ157" s="494"/>
      <c r="AR157" s="494"/>
      <c r="AS157" s="494"/>
      <c r="AT157" s="488" t="s">
        <v>1558</v>
      </c>
      <c r="AU157" s="492">
        <v>2413.0</v>
      </c>
      <c r="AV157" s="492">
        <v>4.0</v>
      </c>
      <c r="AW157" s="492">
        <v>2030.0</v>
      </c>
      <c r="AX157" s="488" t="s">
        <v>1587</v>
      </c>
      <c r="AY157" s="488" t="s">
        <v>1588</v>
      </c>
      <c r="AZ157" s="488" t="s">
        <v>1531</v>
      </c>
    </row>
    <row r="158" hidden="1">
      <c r="A158" s="488" t="s">
        <v>2544</v>
      </c>
      <c r="B158" s="488" t="s">
        <v>2545</v>
      </c>
      <c r="C158" s="488" t="s">
        <v>1513</v>
      </c>
      <c r="D158" s="488" t="s">
        <v>1514</v>
      </c>
      <c r="E158" s="491">
        <v>45838.3</v>
      </c>
      <c r="F158" s="492">
        <v>21900.0</v>
      </c>
      <c r="G158" s="488" t="s">
        <v>1515</v>
      </c>
      <c r="H158" s="492">
        <v>21900.0</v>
      </c>
      <c r="I158" s="488" t="s">
        <v>1515</v>
      </c>
      <c r="J158" s="488" t="s">
        <v>1516</v>
      </c>
      <c r="K158" s="488" t="s">
        <v>1517</v>
      </c>
      <c r="L158" s="488" t="s">
        <v>2546</v>
      </c>
      <c r="M158" s="488" t="s">
        <v>2546</v>
      </c>
      <c r="N158" s="488" t="s">
        <v>1520</v>
      </c>
      <c r="O158" s="488" t="s">
        <v>1521</v>
      </c>
      <c r="P158" s="488" t="s">
        <v>1554</v>
      </c>
      <c r="Q158" s="488" t="s">
        <v>1523</v>
      </c>
      <c r="R158" s="495" t="s">
        <v>1524</v>
      </c>
      <c r="S158" s="494"/>
      <c r="T158" s="494"/>
      <c r="U158" s="488" t="s">
        <v>2547</v>
      </c>
      <c r="AB158" s="488" t="s">
        <v>2548</v>
      </c>
      <c r="AC158" s="496">
        <v>9.08E9</v>
      </c>
      <c r="AD158" s="488" t="s">
        <v>2549</v>
      </c>
      <c r="AE158" s="492">
        <v>744600.0</v>
      </c>
      <c r="AF158" s="488" t="s">
        <v>1515</v>
      </c>
      <c r="AG158" s="488" t="s">
        <v>2096</v>
      </c>
      <c r="AH158" s="492">
        <v>34.0</v>
      </c>
      <c r="AI158" s="494"/>
      <c r="AJ158" s="488" t="s">
        <v>1527</v>
      </c>
      <c r="AK158" s="495" t="s">
        <v>1524</v>
      </c>
      <c r="AL158" s="495" t="s">
        <v>1524</v>
      </c>
      <c r="AM158" s="488" t="s">
        <v>2550</v>
      </c>
      <c r="AO158" s="497"/>
      <c r="AP158" s="494"/>
      <c r="AQ158" s="494"/>
      <c r="AR158" s="494"/>
      <c r="AS158" s="494"/>
      <c r="AT158" s="488" t="s">
        <v>1558</v>
      </c>
      <c r="AU158" s="492">
        <v>3739.0</v>
      </c>
      <c r="AV158" s="492">
        <v>6.0</v>
      </c>
      <c r="AW158" s="492">
        <v>2028.0</v>
      </c>
      <c r="AX158" s="488" t="s">
        <v>1559</v>
      </c>
      <c r="AY158" s="488" t="s">
        <v>1754</v>
      </c>
      <c r="AZ158" s="488" t="s">
        <v>1531</v>
      </c>
    </row>
    <row r="159" hidden="1">
      <c r="A159" s="488" t="s">
        <v>2551</v>
      </c>
      <c r="B159" s="488" t="s">
        <v>2552</v>
      </c>
      <c r="C159" s="488" t="s">
        <v>1513</v>
      </c>
      <c r="D159" s="488" t="s">
        <v>1514</v>
      </c>
      <c r="E159" s="491">
        <v>45838.299305555556</v>
      </c>
      <c r="F159" s="492">
        <v>9800.0</v>
      </c>
      <c r="G159" s="488" t="s">
        <v>1515</v>
      </c>
      <c r="H159" s="492">
        <v>9800.0</v>
      </c>
      <c r="I159" s="488" t="s">
        <v>1515</v>
      </c>
      <c r="J159" s="488" t="s">
        <v>1516</v>
      </c>
      <c r="K159" s="488" t="s">
        <v>1517</v>
      </c>
      <c r="L159" s="488" t="s">
        <v>2553</v>
      </c>
      <c r="M159" s="488" t="s">
        <v>2554</v>
      </c>
      <c r="N159" s="488" t="s">
        <v>1520</v>
      </c>
      <c r="O159" s="488" t="s">
        <v>1521</v>
      </c>
      <c r="P159" s="488" t="s">
        <v>1554</v>
      </c>
      <c r="Q159" s="488" t="s">
        <v>1523</v>
      </c>
      <c r="R159" s="495" t="s">
        <v>1524</v>
      </c>
      <c r="S159" s="494"/>
      <c r="T159" s="494"/>
      <c r="U159" s="488" t="s">
        <v>2555</v>
      </c>
      <c r="AB159" s="488" t="s">
        <v>2556</v>
      </c>
      <c r="AC159" s="496">
        <v>9.08E9</v>
      </c>
      <c r="AD159" s="494"/>
      <c r="AE159" s="494"/>
      <c r="AF159" s="494"/>
      <c r="AG159" s="494"/>
      <c r="AH159" s="494"/>
      <c r="AI159" s="494"/>
      <c r="AJ159" s="488" t="s">
        <v>1527</v>
      </c>
      <c r="AK159" s="494"/>
      <c r="AL159" s="494"/>
      <c r="AM159" s="488" t="s">
        <v>2557</v>
      </c>
      <c r="AO159" s="494"/>
      <c r="AP159" s="494"/>
      <c r="AQ159" s="494"/>
      <c r="AR159" s="494"/>
      <c r="AS159" s="494"/>
      <c r="AT159" s="488" t="s">
        <v>1529</v>
      </c>
      <c r="AU159" s="492">
        <v>588.0</v>
      </c>
      <c r="AV159" s="492">
        <v>11.0</v>
      </c>
      <c r="AW159" s="492">
        <v>2030.0</v>
      </c>
      <c r="AX159" s="488" t="s">
        <v>1587</v>
      </c>
      <c r="AY159" s="488" t="s">
        <v>2072</v>
      </c>
      <c r="AZ159" s="488" t="s">
        <v>1531</v>
      </c>
    </row>
    <row r="160" hidden="1">
      <c r="A160" s="488" t="s">
        <v>2558</v>
      </c>
      <c r="B160" s="488" t="s">
        <v>2552</v>
      </c>
      <c r="C160" s="488" t="s">
        <v>1513</v>
      </c>
      <c r="D160" s="488" t="s">
        <v>1514</v>
      </c>
      <c r="E160" s="491">
        <v>45838.29791666667</v>
      </c>
      <c r="F160" s="492">
        <v>2980.0</v>
      </c>
      <c r="G160" s="488" t="s">
        <v>1515</v>
      </c>
      <c r="H160" s="492">
        <v>2980.0</v>
      </c>
      <c r="I160" s="488" t="s">
        <v>1515</v>
      </c>
      <c r="J160" s="488" t="s">
        <v>1516</v>
      </c>
      <c r="K160" s="488" t="s">
        <v>1517</v>
      </c>
      <c r="L160" s="488" t="s">
        <v>2553</v>
      </c>
      <c r="M160" s="488" t="s">
        <v>2559</v>
      </c>
      <c r="N160" s="488" t="s">
        <v>1520</v>
      </c>
      <c r="O160" s="488" t="s">
        <v>1521</v>
      </c>
      <c r="P160" s="488" t="s">
        <v>1554</v>
      </c>
      <c r="Q160" s="488" t="s">
        <v>1523</v>
      </c>
      <c r="R160" s="495" t="s">
        <v>1524</v>
      </c>
      <c r="S160" s="494"/>
      <c r="T160" s="494"/>
      <c r="U160" s="488" t="s">
        <v>2560</v>
      </c>
      <c r="AB160" s="488" t="s">
        <v>2556</v>
      </c>
      <c r="AC160" s="496">
        <v>9.08E9</v>
      </c>
      <c r="AD160" s="494"/>
      <c r="AE160" s="494"/>
      <c r="AF160" s="494"/>
      <c r="AG160" s="494"/>
      <c r="AH160" s="494"/>
      <c r="AI160" s="494"/>
      <c r="AJ160" s="488" t="s">
        <v>1527</v>
      </c>
      <c r="AK160" s="494"/>
      <c r="AL160" s="494"/>
      <c r="AM160" s="488" t="s">
        <v>2557</v>
      </c>
      <c r="AO160" s="494"/>
      <c r="AP160" s="494"/>
      <c r="AQ160" s="494"/>
      <c r="AR160" s="494"/>
      <c r="AS160" s="494"/>
      <c r="AT160" s="488" t="s">
        <v>1529</v>
      </c>
      <c r="AU160" s="492">
        <v>588.0</v>
      </c>
      <c r="AV160" s="492">
        <v>11.0</v>
      </c>
      <c r="AW160" s="492">
        <v>2030.0</v>
      </c>
      <c r="AX160" s="488" t="s">
        <v>1587</v>
      </c>
      <c r="AY160" s="488" t="s">
        <v>2072</v>
      </c>
      <c r="AZ160" s="488" t="s">
        <v>1531</v>
      </c>
    </row>
    <row r="161" hidden="1">
      <c r="A161" s="488" t="s">
        <v>2561</v>
      </c>
      <c r="B161" s="488" t="s">
        <v>2562</v>
      </c>
      <c r="C161" s="488" t="s">
        <v>1513</v>
      </c>
      <c r="D161" s="488" t="s">
        <v>1514</v>
      </c>
      <c r="E161" s="491">
        <v>45838.29652777778</v>
      </c>
      <c r="F161" s="492">
        <v>19580.0</v>
      </c>
      <c r="G161" s="488" t="s">
        <v>1515</v>
      </c>
      <c r="H161" s="492">
        <v>19580.0</v>
      </c>
      <c r="I161" s="488" t="s">
        <v>1515</v>
      </c>
      <c r="J161" s="488" t="s">
        <v>1516</v>
      </c>
      <c r="K161" s="488" t="s">
        <v>1517</v>
      </c>
      <c r="L161" s="488" t="s">
        <v>2563</v>
      </c>
      <c r="M161" s="488" t="s">
        <v>2563</v>
      </c>
      <c r="N161" s="488" t="s">
        <v>1520</v>
      </c>
      <c r="O161" s="488" t="s">
        <v>1521</v>
      </c>
      <c r="P161" s="488" t="s">
        <v>1522</v>
      </c>
      <c r="Q161" s="488" t="s">
        <v>1523</v>
      </c>
      <c r="R161" s="495" t="s">
        <v>1524</v>
      </c>
      <c r="S161" s="494"/>
      <c r="T161" s="494"/>
      <c r="U161" s="488" t="s">
        <v>2564</v>
      </c>
      <c r="AB161" s="488" t="s">
        <v>2565</v>
      </c>
      <c r="AC161" s="496">
        <v>9.01E9</v>
      </c>
      <c r="AD161" s="488" t="s">
        <v>2566</v>
      </c>
      <c r="AE161" s="492">
        <v>646140.0</v>
      </c>
      <c r="AF161" s="488" t="s">
        <v>1515</v>
      </c>
      <c r="AG161" s="488" t="s">
        <v>2096</v>
      </c>
      <c r="AH161" s="492">
        <v>33.0</v>
      </c>
      <c r="AI161" s="494"/>
      <c r="AJ161" s="488" t="s">
        <v>1527</v>
      </c>
      <c r="AK161" s="495" t="s">
        <v>1524</v>
      </c>
      <c r="AL161" s="495" t="s">
        <v>1524</v>
      </c>
      <c r="AM161" s="488" t="s">
        <v>2567</v>
      </c>
      <c r="AO161" s="494"/>
      <c r="AP161" s="494"/>
      <c r="AQ161" s="494"/>
      <c r="AR161" s="494"/>
      <c r="AS161" s="494"/>
      <c r="AT161" s="488" t="s">
        <v>1529</v>
      </c>
      <c r="AU161" s="492">
        <v>8804.0</v>
      </c>
      <c r="AV161" s="492">
        <v>5.0</v>
      </c>
      <c r="AW161" s="492">
        <v>2027.0</v>
      </c>
      <c r="AX161" s="488" t="s">
        <v>1634</v>
      </c>
      <c r="AY161" s="488" t="s">
        <v>1852</v>
      </c>
      <c r="AZ161" s="488" t="s">
        <v>1531</v>
      </c>
    </row>
    <row r="162" hidden="1">
      <c r="A162" s="488" t="s">
        <v>2568</v>
      </c>
      <c r="B162" s="488" t="s">
        <v>2569</v>
      </c>
      <c r="C162" s="488" t="s">
        <v>1513</v>
      </c>
      <c r="D162" s="488" t="s">
        <v>1514</v>
      </c>
      <c r="E162" s="491">
        <v>45838.11736111111</v>
      </c>
      <c r="F162" s="492">
        <v>9800.0</v>
      </c>
      <c r="G162" s="488" t="s">
        <v>1515</v>
      </c>
      <c r="H162" s="492">
        <v>9800.0</v>
      </c>
      <c r="I162" s="488" t="s">
        <v>1515</v>
      </c>
      <c r="J162" s="488" t="s">
        <v>1516</v>
      </c>
      <c r="K162" s="488" t="s">
        <v>1517</v>
      </c>
      <c r="L162" s="488" t="s">
        <v>2570</v>
      </c>
      <c r="M162" s="488" t="s">
        <v>2571</v>
      </c>
      <c r="N162" s="488" t="s">
        <v>1520</v>
      </c>
      <c r="O162" s="488" t="s">
        <v>1521</v>
      </c>
      <c r="P162" s="488" t="s">
        <v>1522</v>
      </c>
      <c r="Q162" s="488" t="s">
        <v>1523</v>
      </c>
      <c r="R162" s="495" t="s">
        <v>1524</v>
      </c>
      <c r="S162" s="494"/>
      <c r="T162" s="494"/>
      <c r="U162" s="488" t="s">
        <v>2572</v>
      </c>
      <c r="AB162" s="488" t="s">
        <v>2573</v>
      </c>
      <c r="AC162" s="496">
        <v>9.04E9</v>
      </c>
      <c r="AD162" s="494"/>
      <c r="AE162" s="494"/>
      <c r="AF162" s="494"/>
      <c r="AG162" s="494"/>
      <c r="AH162" s="494"/>
      <c r="AI162" s="494"/>
      <c r="AJ162" s="488" t="s">
        <v>1527</v>
      </c>
      <c r="AK162" s="494"/>
      <c r="AL162" s="494"/>
      <c r="AM162" s="488" t="s">
        <v>2574</v>
      </c>
      <c r="AO162" s="494"/>
      <c r="AP162" s="494"/>
      <c r="AQ162" s="494"/>
      <c r="AR162" s="494"/>
      <c r="AS162" s="494"/>
      <c r="AT162" s="488" t="s">
        <v>1529</v>
      </c>
      <c r="AU162" s="492">
        <v>1203.0</v>
      </c>
      <c r="AV162" s="492">
        <v>4.0</v>
      </c>
      <c r="AW162" s="492">
        <v>2027.0</v>
      </c>
      <c r="AX162" s="488" t="s">
        <v>1634</v>
      </c>
      <c r="AY162" s="488" t="s">
        <v>1852</v>
      </c>
      <c r="AZ162" s="488" t="s">
        <v>1531</v>
      </c>
    </row>
    <row r="163" hidden="1">
      <c r="A163" s="488" t="s">
        <v>2575</v>
      </c>
      <c r="B163" s="488" t="s">
        <v>2576</v>
      </c>
      <c r="C163" s="488" t="s">
        <v>1513</v>
      </c>
      <c r="D163" s="488" t="s">
        <v>1514</v>
      </c>
      <c r="E163" s="491">
        <v>45838.11597222222</v>
      </c>
      <c r="F163" s="492">
        <v>9800.0</v>
      </c>
      <c r="G163" s="488" t="s">
        <v>1515</v>
      </c>
      <c r="H163" s="492">
        <v>9800.0</v>
      </c>
      <c r="I163" s="488" t="s">
        <v>1515</v>
      </c>
      <c r="J163" s="488" t="s">
        <v>1516</v>
      </c>
      <c r="K163" s="488" t="s">
        <v>1517</v>
      </c>
      <c r="L163" s="488" t="s">
        <v>2577</v>
      </c>
      <c r="M163" s="488" t="s">
        <v>2578</v>
      </c>
      <c r="N163" s="488" t="s">
        <v>1520</v>
      </c>
      <c r="O163" s="488" t="s">
        <v>1521</v>
      </c>
      <c r="P163" s="488" t="s">
        <v>1545</v>
      </c>
      <c r="Q163" s="488" t="s">
        <v>1523</v>
      </c>
      <c r="R163" s="495" t="s">
        <v>1524</v>
      </c>
      <c r="S163" s="494"/>
      <c r="T163" s="494"/>
      <c r="U163" s="488" t="s">
        <v>2579</v>
      </c>
      <c r="AB163" s="488" t="s">
        <v>2580</v>
      </c>
      <c r="AC163" s="496">
        <v>8.05E9</v>
      </c>
      <c r="AD163" s="494"/>
      <c r="AE163" s="494"/>
      <c r="AF163" s="494"/>
      <c r="AG163" s="494"/>
      <c r="AH163" s="494"/>
      <c r="AI163" s="494"/>
      <c r="AJ163" s="488" t="s">
        <v>1527</v>
      </c>
      <c r="AK163" s="494"/>
      <c r="AL163" s="494"/>
      <c r="AM163" s="488" t="s">
        <v>2581</v>
      </c>
      <c r="AO163" s="494"/>
      <c r="AP163" s="494"/>
      <c r="AQ163" s="494"/>
      <c r="AR163" s="494"/>
      <c r="AS163" s="494"/>
      <c r="AT163" s="488" t="s">
        <v>1529</v>
      </c>
      <c r="AU163" s="492">
        <v>5123.0</v>
      </c>
      <c r="AV163" s="492">
        <v>5.0</v>
      </c>
      <c r="AW163" s="492">
        <v>2032.0</v>
      </c>
      <c r="AX163" s="488" t="s">
        <v>1549</v>
      </c>
      <c r="AY163" s="497"/>
      <c r="AZ163" s="488" t="s">
        <v>1531</v>
      </c>
    </row>
    <row r="164" hidden="1">
      <c r="A164" s="488" t="s">
        <v>2582</v>
      </c>
      <c r="B164" s="488" t="s">
        <v>2569</v>
      </c>
      <c r="C164" s="488" t="s">
        <v>1513</v>
      </c>
      <c r="D164" s="488" t="s">
        <v>1514</v>
      </c>
      <c r="E164" s="491">
        <v>45838.11319444444</v>
      </c>
      <c r="F164" s="492">
        <v>2980.0</v>
      </c>
      <c r="G164" s="488" t="s">
        <v>1515</v>
      </c>
      <c r="H164" s="492">
        <v>2980.0</v>
      </c>
      <c r="I164" s="488" t="s">
        <v>1515</v>
      </c>
      <c r="J164" s="488" t="s">
        <v>1516</v>
      </c>
      <c r="K164" s="488" t="s">
        <v>1517</v>
      </c>
      <c r="L164" s="488" t="s">
        <v>2570</v>
      </c>
      <c r="M164" s="488" t="s">
        <v>2583</v>
      </c>
      <c r="N164" s="488" t="s">
        <v>1520</v>
      </c>
      <c r="O164" s="488" t="s">
        <v>1521</v>
      </c>
      <c r="P164" s="488" t="s">
        <v>1522</v>
      </c>
      <c r="Q164" s="488" t="s">
        <v>1523</v>
      </c>
      <c r="R164" s="495" t="s">
        <v>1524</v>
      </c>
      <c r="S164" s="494"/>
      <c r="T164" s="494"/>
      <c r="U164" s="488" t="s">
        <v>2584</v>
      </c>
      <c r="AB164" s="488" t="s">
        <v>2573</v>
      </c>
      <c r="AC164" s="496">
        <v>9.04E9</v>
      </c>
      <c r="AD164" s="494"/>
      <c r="AE164" s="494"/>
      <c r="AF164" s="494"/>
      <c r="AG164" s="494"/>
      <c r="AH164" s="494"/>
      <c r="AI164" s="494"/>
      <c r="AJ164" s="488" t="s">
        <v>1527</v>
      </c>
      <c r="AK164" s="494"/>
      <c r="AL164" s="494"/>
      <c r="AM164" s="488" t="s">
        <v>2574</v>
      </c>
      <c r="AO164" s="494"/>
      <c r="AP164" s="494"/>
      <c r="AQ164" s="494"/>
      <c r="AR164" s="494"/>
      <c r="AS164" s="494"/>
      <c r="AT164" s="488" t="s">
        <v>1529</v>
      </c>
      <c r="AU164" s="492">
        <v>1203.0</v>
      </c>
      <c r="AV164" s="492">
        <v>4.0</v>
      </c>
      <c r="AW164" s="492">
        <v>2027.0</v>
      </c>
      <c r="AX164" s="488" t="s">
        <v>1634</v>
      </c>
      <c r="AY164" s="488" t="s">
        <v>1852</v>
      </c>
      <c r="AZ164" s="488" t="s">
        <v>1531</v>
      </c>
    </row>
    <row r="165" hidden="1">
      <c r="A165" s="488" t="s">
        <v>2585</v>
      </c>
      <c r="B165" s="488" t="s">
        <v>2576</v>
      </c>
      <c r="C165" s="488" t="s">
        <v>1513</v>
      </c>
      <c r="D165" s="488" t="s">
        <v>1514</v>
      </c>
      <c r="E165" s="491">
        <v>45838.10972222222</v>
      </c>
      <c r="F165" s="492">
        <v>2980.0</v>
      </c>
      <c r="G165" s="488" t="s">
        <v>1515</v>
      </c>
      <c r="H165" s="492">
        <v>2980.0</v>
      </c>
      <c r="I165" s="488" t="s">
        <v>1515</v>
      </c>
      <c r="J165" s="488" t="s">
        <v>1516</v>
      </c>
      <c r="K165" s="488" t="s">
        <v>1517</v>
      </c>
      <c r="L165" s="488" t="s">
        <v>2577</v>
      </c>
      <c r="M165" s="488" t="s">
        <v>2586</v>
      </c>
      <c r="N165" s="488" t="s">
        <v>1520</v>
      </c>
      <c r="O165" s="488" t="s">
        <v>1521</v>
      </c>
      <c r="P165" s="488" t="s">
        <v>1545</v>
      </c>
      <c r="Q165" s="488" t="s">
        <v>1523</v>
      </c>
      <c r="R165" s="495" t="s">
        <v>1524</v>
      </c>
      <c r="S165" s="494"/>
      <c r="T165" s="494"/>
      <c r="U165" s="488" t="s">
        <v>2587</v>
      </c>
      <c r="AB165" s="488" t="s">
        <v>2580</v>
      </c>
      <c r="AC165" s="496">
        <v>8.05E9</v>
      </c>
      <c r="AD165" s="494"/>
      <c r="AE165" s="494"/>
      <c r="AF165" s="494"/>
      <c r="AG165" s="494"/>
      <c r="AH165" s="494"/>
      <c r="AI165" s="494"/>
      <c r="AJ165" s="488" t="s">
        <v>1527</v>
      </c>
      <c r="AK165" s="494"/>
      <c r="AL165" s="494"/>
      <c r="AM165" s="488" t="s">
        <v>2581</v>
      </c>
      <c r="AO165" s="494"/>
      <c r="AP165" s="494"/>
      <c r="AQ165" s="494"/>
      <c r="AR165" s="494"/>
      <c r="AS165" s="494"/>
      <c r="AT165" s="488" t="s">
        <v>1529</v>
      </c>
      <c r="AU165" s="492">
        <v>5123.0</v>
      </c>
      <c r="AV165" s="492">
        <v>5.0</v>
      </c>
      <c r="AW165" s="492">
        <v>2032.0</v>
      </c>
      <c r="AX165" s="488" t="s">
        <v>1549</v>
      </c>
      <c r="AY165" s="497"/>
      <c r="AZ165" s="488" t="s">
        <v>1531</v>
      </c>
    </row>
    <row r="166" hidden="1">
      <c r="A166" s="488" t="s">
        <v>2588</v>
      </c>
      <c r="B166" s="488" t="s">
        <v>2589</v>
      </c>
      <c r="C166" s="488" t="s">
        <v>1513</v>
      </c>
      <c r="D166" s="488" t="s">
        <v>1514</v>
      </c>
      <c r="E166" s="491">
        <v>45838.092361111114</v>
      </c>
      <c r="F166" s="492">
        <v>9800.0</v>
      </c>
      <c r="G166" s="488" t="s">
        <v>1515</v>
      </c>
      <c r="H166" s="492">
        <v>9800.0</v>
      </c>
      <c r="I166" s="488" t="s">
        <v>1515</v>
      </c>
      <c r="J166" s="488" t="s">
        <v>1516</v>
      </c>
      <c r="K166" s="488" t="s">
        <v>1517</v>
      </c>
      <c r="L166" s="488" t="s">
        <v>2590</v>
      </c>
      <c r="M166" s="488" t="s">
        <v>2591</v>
      </c>
      <c r="N166" s="488" t="s">
        <v>1520</v>
      </c>
      <c r="O166" s="488" t="s">
        <v>1521</v>
      </c>
      <c r="P166" s="488" t="s">
        <v>1545</v>
      </c>
      <c r="Q166" s="488" t="s">
        <v>1523</v>
      </c>
      <c r="R166" s="495" t="s">
        <v>1524</v>
      </c>
      <c r="S166" s="494"/>
      <c r="T166" s="494"/>
      <c r="U166" s="488" t="s">
        <v>2592</v>
      </c>
      <c r="AB166" s="488" t="s">
        <v>2593</v>
      </c>
      <c r="AC166" s="496">
        <v>9.06E9</v>
      </c>
      <c r="AD166" s="494"/>
      <c r="AE166" s="494"/>
      <c r="AF166" s="494"/>
      <c r="AG166" s="494"/>
      <c r="AH166" s="494"/>
      <c r="AI166" s="494"/>
      <c r="AJ166" s="488" t="s">
        <v>1527</v>
      </c>
      <c r="AK166" s="494"/>
      <c r="AL166" s="494"/>
      <c r="AM166" s="488" t="s">
        <v>2594</v>
      </c>
      <c r="AO166" s="494"/>
      <c r="AP166" s="494"/>
      <c r="AQ166" s="494"/>
      <c r="AR166" s="494"/>
      <c r="AS166" s="494"/>
      <c r="AT166" s="488" t="s">
        <v>1529</v>
      </c>
      <c r="AU166" s="492">
        <v>2876.0</v>
      </c>
      <c r="AV166" s="492">
        <v>8.0</v>
      </c>
      <c r="AW166" s="492">
        <v>2028.0</v>
      </c>
      <c r="AX166" s="497"/>
      <c r="AY166" s="497"/>
      <c r="AZ166" s="488" t="s">
        <v>1531</v>
      </c>
    </row>
    <row r="167" hidden="1">
      <c r="A167" s="488" t="s">
        <v>2595</v>
      </c>
      <c r="B167" s="488" t="s">
        <v>2589</v>
      </c>
      <c r="C167" s="488" t="s">
        <v>1513</v>
      </c>
      <c r="D167" s="488" t="s">
        <v>1514</v>
      </c>
      <c r="E167" s="491">
        <v>45838.086805555555</v>
      </c>
      <c r="F167" s="492">
        <v>2980.0</v>
      </c>
      <c r="G167" s="488" t="s">
        <v>1515</v>
      </c>
      <c r="H167" s="492">
        <v>2980.0</v>
      </c>
      <c r="I167" s="488" t="s">
        <v>1515</v>
      </c>
      <c r="J167" s="488" t="s">
        <v>1516</v>
      </c>
      <c r="K167" s="488" t="s">
        <v>1517</v>
      </c>
      <c r="L167" s="488" t="s">
        <v>2590</v>
      </c>
      <c r="M167" s="488" t="s">
        <v>2596</v>
      </c>
      <c r="N167" s="488" t="s">
        <v>1520</v>
      </c>
      <c r="O167" s="488" t="s">
        <v>1521</v>
      </c>
      <c r="P167" s="488" t="s">
        <v>1545</v>
      </c>
      <c r="Q167" s="488" t="s">
        <v>1523</v>
      </c>
      <c r="R167" s="495" t="s">
        <v>1524</v>
      </c>
      <c r="S167" s="494"/>
      <c r="T167" s="494"/>
      <c r="U167" s="488" t="s">
        <v>2597</v>
      </c>
      <c r="AB167" s="488" t="s">
        <v>2593</v>
      </c>
      <c r="AC167" s="496">
        <v>9.06E9</v>
      </c>
      <c r="AD167" s="494"/>
      <c r="AE167" s="494"/>
      <c r="AF167" s="494"/>
      <c r="AG167" s="494"/>
      <c r="AH167" s="494"/>
      <c r="AI167" s="494"/>
      <c r="AJ167" s="488" t="s">
        <v>1527</v>
      </c>
      <c r="AK167" s="494"/>
      <c r="AL167" s="494"/>
      <c r="AM167" s="488" t="s">
        <v>2594</v>
      </c>
      <c r="AO167" s="494"/>
      <c r="AP167" s="494"/>
      <c r="AQ167" s="494"/>
      <c r="AR167" s="494"/>
      <c r="AS167" s="494"/>
      <c r="AT167" s="488" t="s">
        <v>1529</v>
      </c>
      <c r="AU167" s="492">
        <v>2876.0</v>
      </c>
      <c r="AV167" s="492">
        <v>8.0</v>
      </c>
      <c r="AW167" s="492">
        <v>2028.0</v>
      </c>
      <c r="AX167" s="497"/>
      <c r="AY167" s="497"/>
      <c r="AZ167" s="488" t="s">
        <v>1531</v>
      </c>
    </row>
    <row r="168" hidden="1">
      <c r="A168" s="488" t="s">
        <v>2598</v>
      </c>
      <c r="B168" s="488" t="s">
        <v>2599</v>
      </c>
      <c r="C168" s="488" t="s">
        <v>1513</v>
      </c>
      <c r="D168" s="488" t="s">
        <v>1514</v>
      </c>
      <c r="E168" s="491">
        <v>45838.05972222222</v>
      </c>
      <c r="F168" s="492">
        <v>2980.0</v>
      </c>
      <c r="G168" s="488" t="s">
        <v>1515</v>
      </c>
      <c r="H168" s="492">
        <v>2980.0</v>
      </c>
      <c r="I168" s="488" t="s">
        <v>1515</v>
      </c>
      <c r="J168" s="488" t="s">
        <v>1516</v>
      </c>
      <c r="K168" s="488" t="s">
        <v>1517</v>
      </c>
      <c r="L168" s="488" t="s">
        <v>2600</v>
      </c>
      <c r="M168" s="488" t="s">
        <v>2601</v>
      </c>
      <c r="N168" s="488" t="s">
        <v>1520</v>
      </c>
      <c r="O168" s="488" t="s">
        <v>1521</v>
      </c>
      <c r="P168" s="488" t="s">
        <v>1545</v>
      </c>
      <c r="Q168" s="488" t="s">
        <v>1523</v>
      </c>
      <c r="R168" s="495" t="s">
        <v>1524</v>
      </c>
      <c r="S168" s="494"/>
      <c r="T168" s="494"/>
      <c r="U168" s="488" t="s">
        <v>2602</v>
      </c>
      <c r="AB168" s="488" t="s">
        <v>2603</v>
      </c>
      <c r="AC168" s="496">
        <v>8.02E9</v>
      </c>
      <c r="AD168" s="494"/>
      <c r="AE168" s="494"/>
      <c r="AF168" s="494"/>
      <c r="AG168" s="494"/>
      <c r="AH168" s="494"/>
      <c r="AI168" s="494"/>
      <c r="AJ168" s="488" t="s">
        <v>1527</v>
      </c>
      <c r="AK168" s="494"/>
      <c r="AL168" s="494"/>
      <c r="AM168" s="488" t="s">
        <v>2604</v>
      </c>
      <c r="AO168" s="494"/>
      <c r="AP168" s="494"/>
      <c r="AQ168" s="494"/>
      <c r="AR168" s="494"/>
      <c r="AS168" s="494"/>
      <c r="AT168" s="488" t="s">
        <v>1529</v>
      </c>
      <c r="AU168" s="492">
        <v>7185.0</v>
      </c>
      <c r="AV168" s="492">
        <v>11.0</v>
      </c>
      <c r="AW168" s="492">
        <v>2029.0</v>
      </c>
      <c r="AX168" s="497"/>
      <c r="AY168" s="488" t="s">
        <v>1652</v>
      </c>
      <c r="AZ168" s="488" t="s">
        <v>1531</v>
      </c>
    </row>
    <row r="169" hidden="1">
      <c r="A169" s="488" t="s">
        <v>2605</v>
      </c>
      <c r="B169" s="488" t="s">
        <v>2606</v>
      </c>
      <c r="C169" s="488" t="s">
        <v>1513</v>
      </c>
      <c r="D169" s="488" t="s">
        <v>1514</v>
      </c>
      <c r="E169" s="491">
        <v>45838.04722222222</v>
      </c>
      <c r="F169" s="492">
        <v>9800.0</v>
      </c>
      <c r="G169" s="488" t="s">
        <v>1515</v>
      </c>
      <c r="H169" s="492">
        <v>9800.0</v>
      </c>
      <c r="I169" s="488" t="s">
        <v>1515</v>
      </c>
      <c r="J169" s="488" t="s">
        <v>1516</v>
      </c>
      <c r="K169" s="488" t="s">
        <v>1517</v>
      </c>
      <c r="L169" s="488" t="s">
        <v>2607</v>
      </c>
      <c r="M169" s="488" t="s">
        <v>2608</v>
      </c>
      <c r="N169" s="488" t="s">
        <v>1520</v>
      </c>
      <c r="O169" s="488" t="s">
        <v>1521</v>
      </c>
      <c r="P169" s="488" t="s">
        <v>1545</v>
      </c>
      <c r="Q169" s="488" t="s">
        <v>1523</v>
      </c>
      <c r="R169" s="495" t="s">
        <v>1524</v>
      </c>
      <c r="S169" s="494"/>
      <c r="T169" s="494"/>
      <c r="U169" s="488" t="s">
        <v>2609</v>
      </c>
      <c r="AB169" s="488" t="s">
        <v>2610</v>
      </c>
      <c r="AC169" s="496">
        <v>8.06E9</v>
      </c>
      <c r="AD169" s="497"/>
      <c r="AE169" s="497"/>
      <c r="AF169" s="497"/>
      <c r="AG169" s="497"/>
      <c r="AH169" s="497"/>
      <c r="AI169" s="494"/>
      <c r="AJ169" s="488" t="s">
        <v>1527</v>
      </c>
      <c r="AK169" s="498"/>
      <c r="AL169" s="499"/>
      <c r="AM169" s="488" t="s">
        <v>2611</v>
      </c>
      <c r="AP169" s="494"/>
      <c r="AQ169" s="494"/>
      <c r="AR169" s="494"/>
      <c r="AS169" s="494"/>
      <c r="AT169" s="488" t="s">
        <v>1529</v>
      </c>
      <c r="AU169" s="492">
        <v>2032.0</v>
      </c>
      <c r="AV169" s="492">
        <v>9.0</v>
      </c>
      <c r="AW169" s="492">
        <v>2030.0</v>
      </c>
      <c r="AX169" s="488" t="s">
        <v>1549</v>
      </c>
      <c r="AY169" s="497"/>
      <c r="AZ169" s="488" t="s">
        <v>1531</v>
      </c>
    </row>
    <row r="170" hidden="1">
      <c r="A170" s="488" t="s">
        <v>2612</v>
      </c>
      <c r="B170" s="488" t="s">
        <v>2606</v>
      </c>
      <c r="C170" s="488" t="s">
        <v>1513</v>
      </c>
      <c r="D170" s="488" t="s">
        <v>1514</v>
      </c>
      <c r="E170" s="491">
        <v>45838.041666666664</v>
      </c>
      <c r="F170" s="492">
        <v>2980.0</v>
      </c>
      <c r="G170" s="488" t="s">
        <v>1515</v>
      </c>
      <c r="H170" s="492">
        <v>2980.0</v>
      </c>
      <c r="I170" s="488" t="s">
        <v>1515</v>
      </c>
      <c r="J170" s="488" t="s">
        <v>1516</v>
      </c>
      <c r="K170" s="488" t="s">
        <v>1517</v>
      </c>
      <c r="L170" s="488" t="s">
        <v>2607</v>
      </c>
      <c r="M170" s="488" t="s">
        <v>2613</v>
      </c>
      <c r="N170" s="488" t="s">
        <v>1520</v>
      </c>
      <c r="O170" s="488" t="s">
        <v>1521</v>
      </c>
      <c r="P170" s="488" t="s">
        <v>1545</v>
      </c>
      <c r="Q170" s="488" t="s">
        <v>1523</v>
      </c>
      <c r="R170" s="495" t="s">
        <v>1524</v>
      </c>
      <c r="S170" s="494"/>
      <c r="T170" s="494"/>
      <c r="U170" s="488" t="s">
        <v>2614</v>
      </c>
      <c r="AB170" s="488" t="s">
        <v>2610</v>
      </c>
      <c r="AC170" s="496">
        <v>8.06E9</v>
      </c>
      <c r="AD170" s="494"/>
      <c r="AE170" s="494"/>
      <c r="AF170" s="494"/>
      <c r="AG170" s="494"/>
      <c r="AH170" s="494"/>
      <c r="AI170" s="494"/>
      <c r="AJ170" s="488" t="s">
        <v>1527</v>
      </c>
      <c r="AK170" s="494"/>
      <c r="AL170" s="494"/>
      <c r="AM170" s="488" t="s">
        <v>2611</v>
      </c>
      <c r="AP170" s="494"/>
      <c r="AQ170" s="494"/>
      <c r="AR170" s="494"/>
      <c r="AS170" s="494"/>
      <c r="AT170" s="488" t="s">
        <v>1529</v>
      </c>
      <c r="AU170" s="492">
        <v>2032.0</v>
      </c>
      <c r="AV170" s="492">
        <v>9.0</v>
      </c>
      <c r="AW170" s="492">
        <v>2030.0</v>
      </c>
      <c r="AX170" s="488" t="s">
        <v>1549</v>
      </c>
      <c r="AY170" s="497"/>
      <c r="AZ170" s="488" t="s">
        <v>1531</v>
      </c>
    </row>
    <row r="171" hidden="1">
      <c r="A171" s="488" t="s">
        <v>2615</v>
      </c>
      <c r="B171" s="488" t="s">
        <v>2616</v>
      </c>
      <c r="C171" s="488" t="s">
        <v>1513</v>
      </c>
      <c r="D171" s="488" t="s">
        <v>1514</v>
      </c>
      <c r="E171" s="491">
        <v>45838.02847222222</v>
      </c>
      <c r="F171" s="492">
        <v>7980.0</v>
      </c>
      <c r="G171" s="488" t="s">
        <v>1515</v>
      </c>
      <c r="H171" s="492">
        <v>7980.0</v>
      </c>
      <c r="I171" s="488" t="s">
        <v>1515</v>
      </c>
      <c r="J171" s="488" t="s">
        <v>1516</v>
      </c>
      <c r="K171" s="488" t="s">
        <v>1517</v>
      </c>
      <c r="L171" s="488" t="s">
        <v>2617</v>
      </c>
      <c r="M171" s="488" t="s">
        <v>2618</v>
      </c>
      <c r="N171" s="488" t="s">
        <v>1520</v>
      </c>
      <c r="O171" s="488" t="s">
        <v>1521</v>
      </c>
      <c r="P171" s="488" t="s">
        <v>1522</v>
      </c>
      <c r="Q171" s="488" t="s">
        <v>1523</v>
      </c>
      <c r="R171" s="495" t="s">
        <v>1524</v>
      </c>
      <c r="S171" s="494"/>
      <c r="T171" s="494"/>
      <c r="U171" s="488" t="s">
        <v>2619</v>
      </c>
      <c r="AB171" s="488" t="s">
        <v>2620</v>
      </c>
      <c r="AC171" s="496">
        <v>9.02E9</v>
      </c>
      <c r="AD171" s="497"/>
      <c r="AE171" s="497"/>
      <c r="AF171" s="497"/>
      <c r="AG171" s="497"/>
      <c r="AH171" s="497"/>
      <c r="AI171" s="494"/>
      <c r="AJ171" s="488" t="s">
        <v>1527</v>
      </c>
      <c r="AK171" s="498"/>
      <c r="AL171" s="499"/>
      <c r="AM171" s="488" t="s">
        <v>2621</v>
      </c>
      <c r="AP171" s="494"/>
      <c r="AQ171" s="494"/>
      <c r="AR171" s="494"/>
      <c r="AS171" s="494"/>
      <c r="AT171" s="488" t="s">
        <v>1529</v>
      </c>
      <c r="AU171" s="492">
        <v>5612.0</v>
      </c>
      <c r="AV171" s="492">
        <v>1.0</v>
      </c>
      <c r="AW171" s="492">
        <v>2027.0</v>
      </c>
      <c r="AX171" s="488" t="s">
        <v>1867</v>
      </c>
      <c r="AY171" s="488" t="s">
        <v>1868</v>
      </c>
      <c r="AZ171" s="488" t="s">
        <v>1531</v>
      </c>
    </row>
    <row r="172" hidden="1">
      <c r="A172" s="488" t="s">
        <v>2622</v>
      </c>
      <c r="B172" s="488" t="s">
        <v>2623</v>
      </c>
      <c r="C172" s="488" t="s">
        <v>1513</v>
      </c>
      <c r="D172" s="488" t="s">
        <v>1514</v>
      </c>
      <c r="E172" s="491">
        <v>45838.02847222222</v>
      </c>
      <c r="F172" s="492">
        <v>9800.0</v>
      </c>
      <c r="G172" s="488" t="s">
        <v>1515</v>
      </c>
      <c r="H172" s="492">
        <v>9800.0</v>
      </c>
      <c r="I172" s="488" t="s">
        <v>1515</v>
      </c>
      <c r="J172" s="488" t="s">
        <v>1516</v>
      </c>
      <c r="K172" s="488" t="s">
        <v>1517</v>
      </c>
      <c r="L172" s="488" t="s">
        <v>2624</v>
      </c>
      <c r="M172" s="488" t="s">
        <v>2625</v>
      </c>
      <c r="N172" s="488" t="s">
        <v>1520</v>
      </c>
      <c r="O172" s="488" t="s">
        <v>1521</v>
      </c>
      <c r="P172" s="488" t="s">
        <v>1522</v>
      </c>
      <c r="Q172" s="488" t="s">
        <v>1523</v>
      </c>
      <c r="R172" s="495" t="s">
        <v>1524</v>
      </c>
      <c r="S172" s="494"/>
      <c r="T172" s="494"/>
      <c r="U172" s="488" t="s">
        <v>2626</v>
      </c>
      <c r="AB172" s="488" t="s">
        <v>2627</v>
      </c>
      <c r="AC172" s="496">
        <v>9.05E9</v>
      </c>
      <c r="AD172" s="497"/>
      <c r="AE172" s="497"/>
      <c r="AF172" s="497"/>
      <c r="AG172" s="497"/>
      <c r="AH172" s="494"/>
      <c r="AI172" s="494"/>
      <c r="AJ172" s="488" t="s">
        <v>1527</v>
      </c>
      <c r="AK172" s="498"/>
      <c r="AL172" s="499"/>
      <c r="AM172" s="488" t="s">
        <v>2628</v>
      </c>
      <c r="AO172" s="494"/>
      <c r="AP172" s="494"/>
      <c r="AQ172" s="494"/>
      <c r="AR172" s="494"/>
      <c r="AS172" s="494"/>
      <c r="AT172" s="488" t="s">
        <v>1558</v>
      </c>
      <c r="AU172" s="492">
        <v>8380.0</v>
      </c>
      <c r="AV172" s="492">
        <v>1.0</v>
      </c>
      <c r="AW172" s="492">
        <v>2029.0</v>
      </c>
      <c r="AX172" s="488" t="s">
        <v>1634</v>
      </c>
      <c r="AY172" s="488" t="s">
        <v>2436</v>
      </c>
      <c r="AZ172" s="488" t="s">
        <v>1531</v>
      </c>
    </row>
    <row r="173" hidden="1">
      <c r="A173" s="488" t="s">
        <v>2629</v>
      </c>
      <c r="B173" s="488" t="s">
        <v>2623</v>
      </c>
      <c r="C173" s="488" t="s">
        <v>1513</v>
      </c>
      <c r="D173" s="488" t="s">
        <v>1514</v>
      </c>
      <c r="E173" s="491">
        <v>45838.021527777775</v>
      </c>
      <c r="F173" s="492">
        <v>2980.0</v>
      </c>
      <c r="G173" s="488" t="s">
        <v>1515</v>
      </c>
      <c r="H173" s="492">
        <v>2980.0</v>
      </c>
      <c r="I173" s="488" t="s">
        <v>1515</v>
      </c>
      <c r="J173" s="488" t="s">
        <v>1516</v>
      </c>
      <c r="K173" s="488" t="s">
        <v>1517</v>
      </c>
      <c r="L173" s="488" t="s">
        <v>2624</v>
      </c>
      <c r="M173" s="488" t="s">
        <v>2630</v>
      </c>
      <c r="N173" s="488" t="s">
        <v>1520</v>
      </c>
      <c r="O173" s="488" t="s">
        <v>1521</v>
      </c>
      <c r="P173" s="488" t="s">
        <v>1522</v>
      </c>
      <c r="Q173" s="488" t="s">
        <v>1523</v>
      </c>
      <c r="R173" s="495" t="s">
        <v>1524</v>
      </c>
      <c r="S173" s="494"/>
      <c r="T173" s="494"/>
      <c r="U173" s="488" t="s">
        <v>2631</v>
      </c>
      <c r="AB173" s="488" t="s">
        <v>2627</v>
      </c>
      <c r="AC173" s="496">
        <v>9.05E9</v>
      </c>
      <c r="AD173" s="497"/>
      <c r="AE173" s="497"/>
      <c r="AF173" s="497"/>
      <c r="AG173" s="497"/>
      <c r="AH173" s="497"/>
      <c r="AI173" s="494"/>
      <c r="AJ173" s="488" t="s">
        <v>1527</v>
      </c>
      <c r="AK173" s="498"/>
      <c r="AL173" s="499"/>
      <c r="AM173" s="488" t="s">
        <v>2628</v>
      </c>
      <c r="AO173" s="494"/>
      <c r="AP173" s="494"/>
      <c r="AQ173" s="494"/>
      <c r="AR173" s="494"/>
      <c r="AS173" s="494"/>
      <c r="AT173" s="488" t="s">
        <v>1558</v>
      </c>
      <c r="AU173" s="492">
        <v>8380.0</v>
      </c>
      <c r="AV173" s="492">
        <v>1.0</v>
      </c>
      <c r="AW173" s="492">
        <v>2029.0</v>
      </c>
      <c r="AX173" s="488" t="s">
        <v>1634</v>
      </c>
      <c r="AY173" s="488" t="s">
        <v>2436</v>
      </c>
      <c r="AZ173" s="488" t="s">
        <v>1531</v>
      </c>
    </row>
    <row r="174" hidden="1">
      <c r="A174" s="488" t="s">
        <v>2632</v>
      </c>
      <c r="B174" s="488" t="s">
        <v>2633</v>
      </c>
      <c r="C174" s="488" t="s">
        <v>1513</v>
      </c>
      <c r="D174" s="488" t="s">
        <v>1514</v>
      </c>
      <c r="E174" s="491">
        <v>45838.00486111111</v>
      </c>
      <c r="F174" s="492">
        <v>9800.0</v>
      </c>
      <c r="G174" s="488" t="s">
        <v>1515</v>
      </c>
      <c r="H174" s="492">
        <v>9800.0</v>
      </c>
      <c r="I174" s="488" t="s">
        <v>1515</v>
      </c>
      <c r="J174" s="488" t="s">
        <v>1516</v>
      </c>
      <c r="K174" s="488" t="s">
        <v>1517</v>
      </c>
      <c r="L174" s="488" t="s">
        <v>2634</v>
      </c>
      <c r="M174" s="488" t="s">
        <v>2635</v>
      </c>
      <c r="N174" s="488" t="s">
        <v>1520</v>
      </c>
      <c r="O174" s="488" t="s">
        <v>1521</v>
      </c>
      <c r="P174" s="488" t="s">
        <v>1554</v>
      </c>
      <c r="Q174" s="488" t="s">
        <v>1523</v>
      </c>
      <c r="R174" s="495" t="s">
        <v>1524</v>
      </c>
      <c r="S174" s="494"/>
      <c r="T174" s="494"/>
      <c r="U174" s="488" t="s">
        <v>2636</v>
      </c>
      <c r="AB174" s="488" t="s">
        <v>2637</v>
      </c>
      <c r="AC174" s="496">
        <v>9.05E9</v>
      </c>
      <c r="AD174" s="497"/>
      <c r="AE174" s="497"/>
      <c r="AF174" s="497"/>
      <c r="AG174" s="497"/>
      <c r="AH174" s="497"/>
      <c r="AI174" s="494"/>
      <c r="AJ174" s="488" t="s">
        <v>1527</v>
      </c>
      <c r="AK174" s="498"/>
      <c r="AL174" s="499"/>
      <c r="AM174" s="488" t="s">
        <v>2638</v>
      </c>
      <c r="AO174" s="494"/>
      <c r="AP174" s="494"/>
      <c r="AQ174" s="494"/>
      <c r="AR174" s="494"/>
      <c r="AS174" s="494"/>
      <c r="AT174" s="488" t="s">
        <v>1529</v>
      </c>
      <c r="AU174" s="492">
        <v>4581.0</v>
      </c>
      <c r="AV174" s="492">
        <v>11.0</v>
      </c>
      <c r="AW174" s="492">
        <v>2028.0</v>
      </c>
      <c r="AX174" s="488" t="s">
        <v>1634</v>
      </c>
      <c r="AY174" s="488" t="s">
        <v>1597</v>
      </c>
      <c r="AZ174" s="488" t="s">
        <v>1531</v>
      </c>
    </row>
    <row r="175" hidden="1">
      <c r="A175" s="488" t="s">
        <v>2639</v>
      </c>
      <c r="B175" s="488" t="s">
        <v>2633</v>
      </c>
      <c r="C175" s="488" t="s">
        <v>1513</v>
      </c>
      <c r="D175" s="488" t="s">
        <v>1514</v>
      </c>
      <c r="E175" s="491">
        <v>45838.00069444445</v>
      </c>
      <c r="F175" s="492">
        <v>2980.0</v>
      </c>
      <c r="G175" s="488" t="s">
        <v>1515</v>
      </c>
      <c r="H175" s="492">
        <v>2980.0</v>
      </c>
      <c r="I175" s="488" t="s">
        <v>1515</v>
      </c>
      <c r="J175" s="488" t="s">
        <v>1516</v>
      </c>
      <c r="K175" s="488" t="s">
        <v>1517</v>
      </c>
      <c r="L175" s="488" t="s">
        <v>2634</v>
      </c>
      <c r="M175" s="488" t="s">
        <v>2640</v>
      </c>
      <c r="N175" s="488" t="s">
        <v>1520</v>
      </c>
      <c r="O175" s="488" t="s">
        <v>1521</v>
      </c>
      <c r="P175" s="488" t="s">
        <v>1554</v>
      </c>
      <c r="Q175" s="488" t="s">
        <v>1523</v>
      </c>
      <c r="R175" s="495" t="s">
        <v>1524</v>
      </c>
      <c r="S175" s="494"/>
      <c r="T175" s="494"/>
      <c r="U175" s="488" t="s">
        <v>2641</v>
      </c>
      <c r="AB175" s="488" t="s">
        <v>2637</v>
      </c>
      <c r="AC175" s="496">
        <v>9.05E9</v>
      </c>
      <c r="AD175" s="497"/>
      <c r="AE175" s="497"/>
      <c r="AF175" s="497"/>
      <c r="AG175" s="497"/>
      <c r="AH175" s="497"/>
      <c r="AI175" s="494"/>
      <c r="AJ175" s="488" t="s">
        <v>1527</v>
      </c>
      <c r="AK175" s="498"/>
      <c r="AL175" s="499"/>
      <c r="AM175" s="488" t="s">
        <v>2638</v>
      </c>
      <c r="AO175" s="497"/>
      <c r="AP175" s="494"/>
      <c r="AQ175" s="494"/>
      <c r="AR175" s="494"/>
      <c r="AS175" s="494"/>
      <c r="AT175" s="488" t="s">
        <v>1529</v>
      </c>
      <c r="AU175" s="492">
        <v>4581.0</v>
      </c>
      <c r="AV175" s="492">
        <v>11.0</v>
      </c>
      <c r="AW175" s="492">
        <v>2028.0</v>
      </c>
      <c r="AX175" s="488" t="s">
        <v>1634</v>
      </c>
      <c r="AY175" s="488" t="s">
        <v>1597</v>
      </c>
      <c r="AZ175" s="488" t="s">
        <v>1531</v>
      </c>
    </row>
    <row r="176" hidden="1">
      <c r="A176" s="488" t="s">
        <v>2642</v>
      </c>
      <c r="B176" s="488" t="s">
        <v>2643</v>
      </c>
      <c r="C176" s="488" t="s">
        <v>1513</v>
      </c>
      <c r="D176" s="488" t="s">
        <v>1514</v>
      </c>
      <c r="E176" s="491">
        <v>45837.981944444444</v>
      </c>
      <c r="F176" s="492">
        <v>2980.0</v>
      </c>
      <c r="G176" s="488" t="s">
        <v>1515</v>
      </c>
      <c r="H176" s="492">
        <v>2980.0</v>
      </c>
      <c r="I176" s="488" t="s">
        <v>1515</v>
      </c>
      <c r="J176" s="488" t="s">
        <v>1516</v>
      </c>
      <c r="K176" s="488" t="s">
        <v>1517</v>
      </c>
      <c r="L176" s="488" t="s">
        <v>2644</v>
      </c>
      <c r="M176" s="488" t="s">
        <v>2645</v>
      </c>
      <c r="N176" s="488" t="s">
        <v>1520</v>
      </c>
      <c r="O176" s="488" t="s">
        <v>1521</v>
      </c>
      <c r="P176" s="488" t="s">
        <v>1522</v>
      </c>
      <c r="Q176" s="488" t="s">
        <v>1523</v>
      </c>
      <c r="R176" s="495" t="s">
        <v>1524</v>
      </c>
      <c r="S176" s="494"/>
      <c r="T176" s="494"/>
      <c r="U176" s="488" t="s">
        <v>2646</v>
      </c>
      <c r="AB176" s="488" t="s">
        <v>2647</v>
      </c>
      <c r="AC176" s="496">
        <v>8.04E9</v>
      </c>
      <c r="AD176" s="497"/>
      <c r="AE176" s="497"/>
      <c r="AF176" s="497"/>
      <c r="AG176" s="497"/>
      <c r="AH176" s="497"/>
      <c r="AI176" s="494"/>
      <c r="AJ176" s="488" t="s">
        <v>1527</v>
      </c>
      <c r="AK176" s="498"/>
      <c r="AL176" s="499"/>
      <c r="AM176" s="488" t="s">
        <v>2648</v>
      </c>
      <c r="AO176" s="497"/>
      <c r="AP176" s="494"/>
      <c r="AQ176" s="494"/>
      <c r="AR176" s="494"/>
      <c r="AS176" s="494"/>
      <c r="AT176" s="488" t="s">
        <v>1529</v>
      </c>
      <c r="AU176" s="492">
        <v>9749.0</v>
      </c>
      <c r="AV176" s="492">
        <v>10.0</v>
      </c>
      <c r="AW176" s="492">
        <v>2027.0</v>
      </c>
      <c r="AX176" s="488" t="s">
        <v>1634</v>
      </c>
      <c r="AY176" s="488" t="s">
        <v>1540</v>
      </c>
      <c r="AZ176" s="488" t="s">
        <v>1531</v>
      </c>
    </row>
    <row r="177" hidden="1">
      <c r="A177" s="488" t="s">
        <v>2649</v>
      </c>
      <c r="B177" s="488" t="s">
        <v>2650</v>
      </c>
      <c r="C177" s="488" t="s">
        <v>1513</v>
      </c>
      <c r="D177" s="488" t="s">
        <v>1514</v>
      </c>
      <c r="E177" s="491">
        <v>45837.98055555556</v>
      </c>
      <c r="F177" s="492">
        <v>9800.0</v>
      </c>
      <c r="G177" s="488" t="s">
        <v>1515</v>
      </c>
      <c r="H177" s="492">
        <v>9800.0</v>
      </c>
      <c r="I177" s="488" t="s">
        <v>1515</v>
      </c>
      <c r="J177" s="488" t="s">
        <v>1516</v>
      </c>
      <c r="K177" s="488" t="s">
        <v>1517</v>
      </c>
      <c r="L177" s="488" t="s">
        <v>2651</v>
      </c>
      <c r="M177" s="488" t="s">
        <v>2652</v>
      </c>
      <c r="N177" s="488" t="s">
        <v>1520</v>
      </c>
      <c r="O177" s="488" t="s">
        <v>1521</v>
      </c>
      <c r="P177" s="488" t="s">
        <v>1554</v>
      </c>
      <c r="Q177" s="488" t="s">
        <v>1523</v>
      </c>
      <c r="R177" s="495" t="s">
        <v>1524</v>
      </c>
      <c r="S177" s="494"/>
      <c r="T177" s="494"/>
      <c r="U177" s="488" t="s">
        <v>2653</v>
      </c>
      <c r="AB177" s="488" t="s">
        <v>2654</v>
      </c>
      <c r="AC177" s="496">
        <v>9.01E9</v>
      </c>
      <c r="AD177" s="497"/>
      <c r="AE177" s="497"/>
      <c r="AF177" s="497"/>
      <c r="AG177" s="497"/>
      <c r="AH177" s="497"/>
      <c r="AI177" s="494"/>
      <c r="AJ177" s="488" t="s">
        <v>1527</v>
      </c>
      <c r="AK177" s="498"/>
      <c r="AL177" s="499"/>
      <c r="AM177" s="488" t="s">
        <v>2655</v>
      </c>
      <c r="AO177" s="497"/>
      <c r="AP177" s="494"/>
      <c r="AQ177" s="494"/>
      <c r="AR177" s="494"/>
      <c r="AS177" s="494"/>
      <c r="AT177" s="488" t="s">
        <v>1529</v>
      </c>
      <c r="AU177" s="492">
        <v>7846.0</v>
      </c>
      <c r="AV177" s="492">
        <v>8.0</v>
      </c>
      <c r="AW177" s="492">
        <v>2027.0</v>
      </c>
      <c r="AX177" s="488" t="s">
        <v>1634</v>
      </c>
      <c r="AY177" s="488" t="s">
        <v>1597</v>
      </c>
      <c r="AZ177" s="488" t="s">
        <v>1531</v>
      </c>
    </row>
    <row r="178" hidden="1">
      <c r="A178" s="488" t="s">
        <v>2656</v>
      </c>
      <c r="B178" s="488" t="s">
        <v>2650</v>
      </c>
      <c r="C178" s="488" t="s">
        <v>1513</v>
      </c>
      <c r="D178" s="488" t="s">
        <v>1514</v>
      </c>
      <c r="E178" s="491">
        <v>45837.97638888889</v>
      </c>
      <c r="F178" s="492">
        <v>2980.0</v>
      </c>
      <c r="G178" s="488" t="s">
        <v>1515</v>
      </c>
      <c r="H178" s="492">
        <v>2980.0</v>
      </c>
      <c r="I178" s="488" t="s">
        <v>1515</v>
      </c>
      <c r="J178" s="488" t="s">
        <v>1516</v>
      </c>
      <c r="K178" s="488" t="s">
        <v>1517</v>
      </c>
      <c r="L178" s="488" t="s">
        <v>2651</v>
      </c>
      <c r="M178" s="488" t="s">
        <v>2657</v>
      </c>
      <c r="N178" s="488" t="s">
        <v>1520</v>
      </c>
      <c r="O178" s="488" t="s">
        <v>1521</v>
      </c>
      <c r="P178" s="488" t="s">
        <v>1554</v>
      </c>
      <c r="Q178" s="488" t="s">
        <v>1523</v>
      </c>
      <c r="R178" s="495" t="s">
        <v>1524</v>
      </c>
      <c r="S178" s="494"/>
      <c r="T178" s="494"/>
      <c r="U178" s="488" t="s">
        <v>2658</v>
      </c>
      <c r="AB178" s="488" t="s">
        <v>2654</v>
      </c>
      <c r="AC178" s="496">
        <v>9.01E9</v>
      </c>
      <c r="AD178" s="497"/>
      <c r="AE178" s="497"/>
      <c r="AF178" s="497"/>
      <c r="AG178" s="497"/>
      <c r="AH178" s="497"/>
      <c r="AI178" s="494"/>
      <c r="AJ178" s="488" t="s">
        <v>1527</v>
      </c>
      <c r="AK178" s="498"/>
      <c r="AL178" s="499"/>
      <c r="AM178" s="488" t="s">
        <v>2655</v>
      </c>
      <c r="AO178" s="494"/>
      <c r="AP178" s="494"/>
      <c r="AQ178" s="494"/>
      <c r="AR178" s="494"/>
      <c r="AS178" s="494"/>
      <c r="AT178" s="488" t="s">
        <v>1529</v>
      </c>
      <c r="AU178" s="492">
        <v>7846.0</v>
      </c>
      <c r="AV178" s="492">
        <v>8.0</v>
      </c>
      <c r="AW178" s="492">
        <v>2027.0</v>
      </c>
      <c r="AX178" s="488" t="s">
        <v>1634</v>
      </c>
      <c r="AY178" s="488" t="s">
        <v>1597</v>
      </c>
      <c r="AZ178" s="488" t="s">
        <v>1531</v>
      </c>
    </row>
    <row r="179" hidden="1">
      <c r="A179" s="488" t="s">
        <v>2659</v>
      </c>
      <c r="B179" s="488" t="s">
        <v>2660</v>
      </c>
      <c r="C179" s="488" t="s">
        <v>1513</v>
      </c>
      <c r="D179" s="488" t="s">
        <v>1514</v>
      </c>
      <c r="E179" s="491">
        <v>45837.96944444445</v>
      </c>
      <c r="F179" s="492">
        <v>9800.0</v>
      </c>
      <c r="G179" s="488" t="s">
        <v>1515</v>
      </c>
      <c r="H179" s="492">
        <v>9800.0</v>
      </c>
      <c r="I179" s="488" t="s">
        <v>1515</v>
      </c>
      <c r="J179" s="488" t="s">
        <v>1516</v>
      </c>
      <c r="K179" s="488" t="s">
        <v>1517</v>
      </c>
      <c r="L179" s="488" t="s">
        <v>2661</v>
      </c>
      <c r="M179" s="488" t="s">
        <v>2662</v>
      </c>
      <c r="N179" s="488" t="s">
        <v>1520</v>
      </c>
      <c r="O179" s="488" t="s">
        <v>1521</v>
      </c>
      <c r="P179" s="488" t="s">
        <v>1522</v>
      </c>
      <c r="Q179" s="488" t="s">
        <v>1523</v>
      </c>
      <c r="R179" s="495" t="s">
        <v>1524</v>
      </c>
      <c r="S179" s="494"/>
      <c r="T179" s="494"/>
      <c r="U179" s="488" t="s">
        <v>2663</v>
      </c>
      <c r="AB179" s="488" t="s">
        <v>2664</v>
      </c>
      <c r="AC179" s="496">
        <v>8.04E9</v>
      </c>
      <c r="AD179" s="497"/>
      <c r="AE179" s="497"/>
      <c r="AF179" s="497"/>
      <c r="AG179" s="497"/>
      <c r="AH179" s="497"/>
      <c r="AI179" s="494"/>
      <c r="AJ179" s="488" t="s">
        <v>1527</v>
      </c>
      <c r="AK179" s="498"/>
      <c r="AL179" s="499"/>
      <c r="AM179" s="488" t="s">
        <v>2665</v>
      </c>
      <c r="AP179" s="494"/>
      <c r="AQ179" s="494"/>
      <c r="AR179" s="494"/>
      <c r="AS179" s="494"/>
      <c r="AT179" s="488" t="s">
        <v>1529</v>
      </c>
      <c r="AU179" s="492">
        <v>3644.0</v>
      </c>
      <c r="AV179" s="492">
        <v>11.0</v>
      </c>
      <c r="AW179" s="492">
        <v>2029.0</v>
      </c>
      <c r="AX179" s="488" t="s">
        <v>1867</v>
      </c>
      <c r="AY179" s="488" t="s">
        <v>1868</v>
      </c>
      <c r="AZ179" s="488" t="s">
        <v>1531</v>
      </c>
    </row>
    <row r="180" hidden="1">
      <c r="A180" s="488" t="s">
        <v>2666</v>
      </c>
      <c r="B180" s="488" t="s">
        <v>2667</v>
      </c>
      <c r="C180" s="488" t="s">
        <v>1513</v>
      </c>
      <c r="D180" s="488" t="s">
        <v>1514</v>
      </c>
      <c r="E180" s="491">
        <v>45837.96875</v>
      </c>
      <c r="F180" s="492">
        <v>9800.0</v>
      </c>
      <c r="G180" s="488" t="s">
        <v>1515</v>
      </c>
      <c r="H180" s="492">
        <v>9800.0</v>
      </c>
      <c r="I180" s="488" t="s">
        <v>1515</v>
      </c>
      <c r="J180" s="488" t="s">
        <v>1516</v>
      </c>
      <c r="K180" s="488" t="s">
        <v>1517</v>
      </c>
      <c r="L180" s="488" t="s">
        <v>2668</v>
      </c>
      <c r="M180" s="488" t="s">
        <v>2669</v>
      </c>
      <c r="N180" s="488" t="s">
        <v>1520</v>
      </c>
      <c r="O180" s="488" t="s">
        <v>1521</v>
      </c>
      <c r="P180" s="488" t="s">
        <v>1724</v>
      </c>
      <c r="Q180" s="488" t="s">
        <v>1523</v>
      </c>
      <c r="R180" s="495" t="s">
        <v>1524</v>
      </c>
      <c r="S180" s="494"/>
      <c r="T180" s="494"/>
      <c r="U180" s="488" t="s">
        <v>2670</v>
      </c>
      <c r="AB180" s="488" t="s">
        <v>2671</v>
      </c>
      <c r="AC180" s="496">
        <v>7.01E8</v>
      </c>
      <c r="AD180" s="497"/>
      <c r="AE180" s="497"/>
      <c r="AF180" s="497"/>
      <c r="AG180" s="497"/>
      <c r="AH180" s="497"/>
      <c r="AI180" s="494"/>
      <c r="AJ180" s="488" t="s">
        <v>1527</v>
      </c>
      <c r="AK180" s="498"/>
      <c r="AL180" s="499"/>
      <c r="AM180" s="488" t="s">
        <v>2672</v>
      </c>
      <c r="AO180" s="494"/>
      <c r="AP180" s="494"/>
      <c r="AQ180" s="494"/>
      <c r="AR180" s="494"/>
      <c r="AS180" s="494"/>
      <c r="AT180" s="488" t="s">
        <v>1529</v>
      </c>
      <c r="AU180" s="492">
        <v>9701.0</v>
      </c>
      <c r="AV180" s="492">
        <v>4.0</v>
      </c>
      <c r="AW180" s="492">
        <v>2027.0</v>
      </c>
      <c r="AX180" s="488" t="s">
        <v>1728</v>
      </c>
      <c r="AY180" s="488" t="s">
        <v>2119</v>
      </c>
      <c r="AZ180" s="488" t="s">
        <v>1531</v>
      </c>
    </row>
    <row r="181" hidden="1">
      <c r="A181" s="488" t="s">
        <v>2673</v>
      </c>
      <c r="B181" s="488" t="s">
        <v>2674</v>
      </c>
      <c r="C181" s="488" t="s">
        <v>1513</v>
      </c>
      <c r="D181" s="488" t="s">
        <v>1514</v>
      </c>
      <c r="E181" s="491">
        <v>45837.967361111114</v>
      </c>
      <c r="F181" s="492">
        <v>2980.0</v>
      </c>
      <c r="G181" s="488" t="s">
        <v>1515</v>
      </c>
      <c r="H181" s="492">
        <v>2980.0</v>
      </c>
      <c r="I181" s="488" t="s">
        <v>1515</v>
      </c>
      <c r="J181" s="488" t="s">
        <v>1516</v>
      </c>
      <c r="K181" s="488" t="s">
        <v>1517</v>
      </c>
      <c r="L181" s="488" t="s">
        <v>2675</v>
      </c>
      <c r="M181" s="488" t="s">
        <v>2676</v>
      </c>
      <c r="N181" s="488" t="s">
        <v>1520</v>
      </c>
      <c r="O181" s="488" t="s">
        <v>1521</v>
      </c>
      <c r="P181" s="488" t="s">
        <v>1545</v>
      </c>
      <c r="Q181" s="488" t="s">
        <v>1523</v>
      </c>
      <c r="R181" s="495" t="s">
        <v>1524</v>
      </c>
      <c r="S181" s="494"/>
      <c r="T181" s="494"/>
      <c r="U181" s="488" t="s">
        <v>2677</v>
      </c>
      <c r="AB181" s="488" t="s">
        <v>2678</v>
      </c>
      <c r="AC181" s="496">
        <v>8.06E9</v>
      </c>
      <c r="AD181" s="497"/>
      <c r="AE181" s="497"/>
      <c r="AF181" s="497"/>
      <c r="AG181" s="497"/>
      <c r="AH181" s="497"/>
      <c r="AI181" s="494"/>
      <c r="AJ181" s="488" t="s">
        <v>1527</v>
      </c>
      <c r="AK181" s="498"/>
      <c r="AL181" s="499"/>
      <c r="AM181" s="488" t="s">
        <v>2679</v>
      </c>
      <c r="AO181" s="494"/>
      <c r="AP181" s="494"/>
      <c r="AQ181" s="494"/>
      <c r="AR181" s="494"/>
      <c r="AS181" s="494"/>
      <c r="AT181" s="488" t="s">
        <v>1529</v>
      </c>
      <c r="AU181" s="492">
        <v>4006.0</v>
      </c>
      <c r="AV181" s="492">
        <v>3.0</v>
      </c>
      <c r="AW181" s="492">
        <v>2032.0</v>
      </c>
      <c r="AX181" s="497"/>
      <c r="AY181" s="497"/>
      <c r="AZ181" s="488" t="s">
        <v>1531</v>
      </c>
    </row>
    <row r="182" hidden="1">
      <c r="A182" s="488" t="s">
        <v>2680</v>
      </c>
      <c r="B182" s="488" t="s">
        <v>2667</v>
      </c>
      <c r="C182" s="488" t="s">
        <v>1513</v>
      </c>
      <c r="D182" s="488" t="s">
        <v>1514</v>
      </c>
      <c r="E182" s="491">
        <v>45837.96527777778</v>
      </c>
      <c r="F182" s="492">
        <v>2980.0</v>
      </c>
      <c r="G182" s="488" t="s">
        <v>1515</v>
      </c>
      <c r="H182" s="492">
        <v>2980.0</v>
      </c>
      <c r="I182" s="488" t="s">
        <v>1515</v>
      </c>
      <c r="J182" s="488" t="s">
        <v>1516</v>
      </c>
      <c r="K182" s="488" t="s">
        <v>1517</v>
      </c>
      <c r="L182" s="488" t="s">
        <v>2668</v>
      </c>
      <c r="M182" s="488" t="s">
        <v>2681</v>
      </c>
      <c r="N182" s="488" t="s">
        <v>1520</v>
      </c>
      <c r="O182" s="488" t="s">
        <v>1521</v>
      </c>
      <c r="P182" s="488" t="s">
        <v>1724</v>
      </c>
      <c r="Q182" s="488" t="s">
        <v>1523</v>
      </c>
      <c r="R182" s="495" t="s">
        <v>1524</v>
      </c>
      <c r="S182" s="494"/>
      <c r="T182" s="494"/>
      <c r="U182" s="488" t="s">
        <v>2682</v>
      </c>
      <c r="AB182" s="488" t="s">
        <v>2671</v>
      </c>
      <c r="AC182" s="496">
        <v>7.01E8</v>
      </c>
      <c r="AD182" s="497"/>
      <c r="AE182" s="497"/>
      <c r="AF182" s="497"/>
      <c r="AG182" s="497"/>
      <c r="AH182" s="494"/>
      <c r="AI182" s="494"/>
      <c r="AJ182" s="488" t="s">
        <v>1527</v>
      </c>
      <c r="AK182" s="498"/>
      <c r="AL182" s="499"/>
      <c r="AM182" s="488" t="s">
        <v>2672</v>
      </c>
      <c r="AO182" s="494"/>
      <c r="AP182" s="494"/>
      <c r="AQ182" s="494"/>
      <c r="AR182" s="494"/>
      <c r="AS182" s="494"/>
      <c r="AT182" s="488" t="s">
        <v>1529</v>
      </c>
      <c r="AU182" s="492">
        <v>9701.0</v>
      </c>
      <c r="AV182" s="492">
        <v>4.0</v>
      </c>
      <c r="AW182" s="492">
        <v>2027.0</v>
      </c>
      <c r="AX182" s="488" t="s">
        <v>1728</v>
      </c>
      <c r="AY182" s="488" t="s">
        <v>2119</v>
      </c>
      <c r="AZ182" s="488" t="s">
        <v>1531</v>
      </c>
    </row>
    <row r="183" hidden="1">
      <c r="A183" s="488" t="s">
        <v>2683</v>
      </c>
      <c r="B183" s="488" t="s">
        <v>2684</v>
      </c>
      <c r="C183" s="488" t="s">
        <v>1513</v>
      </c>
      <c r="D183" s="488" t="s">
        <v>1514</v>
      </c>
      <c r="E183" s="491">
        <v>45837.96388888889</v>
      </c>
      <c r="F183" s="492">
        <v>9800.0</v>
      </c>
      <c r="G183" s="488" t="s">
        <v>1515</v>
      </c>
      <c r="H183" s="492">
        <v>9800.0</v>
      </c>
      <c r="I183" s="488" t="s">
        <v>1515</v>
      </c>
      <c r="J183" s="488" t="s">
        <v>1516</v>
      </c>
      <c r="K183" s="488" t="s">
        <v>1517</v>
      </c>
      <c r="L183" s="488" t="s">
        <v>2685</v>
      </c>
      <c r="M183" s="488" t="s">
        <v>2686</v>
      </c>
      <c r="N183" s="488" t="s">
        <v>1520</v>
      </c>
      <c r="O183" s="488" t="s">
        <v>1521</v>
      </c>
      <c r="P183" s="488" t="s">
        <v>1554</v>
      </c>
      <c r="Q183" s="488" t="s">
        <v>1523</v>
      </c>
      <c r="R183" s="495" t="s">
        <v>1524</v>
      </c>
      <c r="S183" s="494"/>
      <c r="T183" s="494"/>
      <c r="U183" s="488" t="s">
        <v>2687</v>
      </c>
      <c r="AB183" s="488" t="s">
        <v>2688</v>
      </c>
      <c r="AC183" s="496">
        <v>9.07E9</v>
      </c>
      <c r="AD183" s="497"/>
      <c r="AE183" s="497"/>
      <c r="AF183" s="497"/>
      <c r="AG183" s="497"/>
      <c r="AH183" s="497"/>
      <c r="AI183" s="494"/>
      <c r="AJ183" s="488" t="s">
        <v>1527</v>
      </c>
      <c r="AK183" s="498"/>
      <c r="AL183" s="499"/>
      <c r="AM183" s="488" t="s">
        <v>2689</v>
      </c>
      <c r="AO183" s="494"/>
      <c r="AP183" s="494"/>
      <c r="AQ183" s="494"/>
      <c r="AR183" s="494"/>
      <c r="AS183" s="494"/>
      <c r="AT183" s="488" t="s">
        <v>1529</v>
      </c>
      <c r="AU183" s="492">
        <v>2320.0</v>
      </c>
      <c r="AV183" s="492">
        <v>5.0</v>
      </c>
      <c r="AW183" s="492">
        <v>2030.0</v>
      </c>
      <c r="AX183" s="488" t="s">
        <v>1634</v>
      </c>
      <c r="AY183" s="488" t="s">
        <v>2047</v>
      </c>
      <c r="AZ183" s="488" t="s">
        <v>1531</v>
      </c>
    </row>
    <row r="184" hidden="1">
      <c r="A184" s="488" t="s">
        <v>2690</v>
      </c>
      <c r="B184" s="488" t="s">
        <v>2691</v>
      </c>
      <c r="C184" s="488" t="s">
        <v>1513</v>
      </c>
      <c r="D184" s="488" t="s">
        <v>1514</v>
      </c>
      <c r="E184" s="491">
        <v>45837.96041666667</v>
      </c>
      <c r="F184" s="492">
        <v>9800.0</v>
      </c>
      <c r="G184" s="488" t="s">
        <v>1515</v>
      </c>
      <c r="H184" s="492">
        <v>9800.0</v>
      </c>
      <c r="I184" s="488" t="s">
        <v>1515</v>
      </c>
      <c r="J184" s="488" t="s">
        <v>1516</v>
      </c>
      <c r="K184" s="488" t="s">
        <v>1517</v>
      </c>
      <c r="L184" s="488" t="s">
        <v>2692</v>
      </c>
      <c r="M184" s="488" t="s">
        <v>2693</v>
      </c>
      <c r="N184" s="488" t="s">
        <v>1520</v>
      </c>
      <c r="O184" s="488" t="s">
        <v>1521</v>
      </c>
      <c r="P184" s="488" t="s">
        <v>1554</v>
      </c>
      <c r="Q184" s="488" t="s">
        <v>1523</v>
      </c>
      <c r="R184" s="495" t="s">
        <v>1524</v>
      </c>
      <c r="S184" s="494"/>
      <c r="T184" s="494"/>
      <c r="U184" s="488" t="s">
        <v>2694</v>
      </c>
      <c r="AB184" s="488" t="s">
        <v>2695</v>
      </c>
      <c r="AC184" s="496">
        <v>7.09E9</v>
      </c>
      <c r="AD184" s="497"/>
      <c r="AE184" s="497"/>
      <c r="AF184" s="497"/>
      <c r="AG184" s="497"/>
      <c r="AH184" s="497"/>
      <c r="AI184" s="494"/>
      <c r="AJ184" s="488" t="s">
        <v>1527</v>
      </c>
      <c r="AK184" s="498"/>
      <c r="AL184" s="499"/>
      <c r="AM184" s="488" t="s">
        <v>2696</v>
      </c>
      <c r="AP184" s="494"/>
      <c r="AQ184" s="494"/>
      <c r="AR184" s="494"/>
      <c r="AS184" s="494"/>
      <c r="AT184" s="488" t="s">
        <v>1529</v>
      </c>
      <c r="AU184" s="492">
        <v>9885.0</v>
      </c>
      <c r="AV184" s="492">
        <v>1.0</v>
      </c>
      <c r="AW184" s="492">
        <v>2026.0</v>
      </c>
      <c r="AX184" s="488" t="s">
        <v>1587</v>
      </c>
      <c r="AY184" s="488" t="s">
        <v>1597</v>
      </c>
      <c r="AZ184" s="488" t="s">
        <v>1531</v>
      </c>
    </row>
    <row r="185" hidden="1">
      <c r="A185" s="488" t="s">
        <v>2697</v>
      </c>
      <c r="B185" s="488" t="s">
        <v>2684</v>
      </c>
      <c r="C185" s="488" t="s">
        <v>1513</v>
      </c>
      <c r="D185" s="488" t="s">
        <v>1514</v>
      </c>
      <c r="E185" s="491">
        <v>45837.96041666667</v>
      </c>
      <c r="F185" s="492">
        <v>2980.0</v>
      </c>
      <c r="G185" s="488" t="s">
        <v>1515</v>
      </c>
      <c r="H185" s="492">
        <v>2980.0</v>
      </c>
      <c r="I185" s="488" t="s">
        <v>1515</v>
      </c>
      <c r="J185" s="488" t="s">
        <v>1516</v>
      </c>
      <c r="K185" s="488" t="s">
        <v>1517</v>
      </c>
      <c r="L185" s="488" t="s">
        <v>2685</v>
      </c>
      <c r="M185" s="488" t="s">
        <v>2698</v>
      </c>
      <c r="N185" s="488" t="s">
        <v>1520</v>
      </c>
      <c r="O185" s="488" t="s">
        <v>1521</v>
      </c>
      <c r="P185" s="488" t="s">
        <v>1554</v>
      </c>
      <c r="Q185" s="488" t="s">
        <v>1523</v>
      </c>
      <c r="R185" s="495" t="s">
        <v>1524</v>
      </c>
      <c r="S185" s="494"/>
      <c r="T185" s="494"/>
      <c r="U185" s="488" t="s">
        <v>2699</v>
      </c>
      <c r="AB185" s="488" t="s">
        <v>2688</v>
      </c>
      <c r="AC185" s="496">
        <v>9.07E9</v>
      </c>
      <c r="AD185" s="497"/>
      <c r="AE185" s="497"/>
      <c r="AF185" s="497"/>
      <c r="AG185" s="497"/>
      <c r="AH185" s="497"/>
      <c r="AI185" s="494"/>
      <c r="AJ185" s="488" t="s">
        <v>1527</v>
      </c>
      <c r="AK185" s="498"/>
      <c r="AL185" s="499"/>
      <c r="AM185" s="488" t="s">
        <v>2689</v>
      </c>
      <c r="AO185" s="494"/>
      <c r="AP185" s="494"/>
      <c r="AQ185" s="494"/>
      <c r="AR185" s="494"/>
      <c r="AS185" s="494"/>
      <c r="AT185" s="488" t="s">
        <v>1529</v>
      </c>
      <c r="AU185" s="492">
        <v>2320.0</v>
      </c>
      <c r="AV185" s="492">
        <v>5.0</v>
      </c>
      <c r="AW185" s="492">
        <v>2030.0</v>
      </c>
      <c r="AX185" s="488" t="s">
        <v>1634</v>
      </c>
      <c r="AY185" s="488" t="s">
        <v>2047</v>
      </c>
      <c r="AZ185" s="488" t="s">
        <v>1531</v>
      </c>
    </row>
    <row r="186" hidden="1">
      <c r="A186" s="488" t="s">
        <v>2700</v>
      </c>
      <c r="B186" s="488" t="s">
        <v>2691</v>
      </c>
      <c r="C186" s="488" t="s">
        <v>1513</v>
      </c>
      <c r="D186" s="488" t="s">
        <v>1514</v>
      </c>
      <c r="E186" s="491">
        <v>45837.95416666667</v>
      </c>
      <c r="F186" s="492">
        <v>2980.0</v>
      </c>
      <c r="G186" s="488" t="s">
        <v>1515</v>
      </c>
      <c r="H186" s="492">
        <v>2980.0</v>
      </c>
      <c r="I186" s="488" t="s">
        <v>1515</v>
      </c>
      <c r="J186" s="488" t="s">
        <v>1516</v>
      </c>
      <c r="K186" s="488" t="s">
        <v>1517</v>
      </c>
      <c r="L186" s="488" t="s">
        <v>2692</v>
      </c>
      <c r="M186" s="488" t="s">
        <v>2701</v>
      </c>
      <c r="N186" s="488" t="s">
        <v>1520</v>
      </c>
      <c r="O186" s="488" t="s">
        <v>1521</v>
      </c>
      <c r="P186" s="488" t="s">
        <v>1554</v>
      </c>
      <c r="Q186" s="488" t="s">
        <v>1523</v>
      </c>
      <c r="R186" s="495" t="s">
        <v>1524</v>
      </c>
      <c r="S186" s="494"/>
      <c r="T186" s="494"/>
      <c r="U186" s="488" t="s">
        <v>2702</v>
      </c>
      <c r="AB186" s="488" t="s">
        <v>2695</v>
      </c>
      <c r="AC186" s="496">
        <v>7.09E9</v>
      </c>
      <c r="AD186" s="497"/>
      <c r="AE186" s="497"/>
      <c r="AF186" s="497"/>
      <c r="AG186" s="497"/>
      <c r="AH186" s="497"/>
      <c r="AI186" s="494"/>
      <c r="AJ186" s="488" t="s">
        <v>1527</v>
      </c>
      <c r="AK186" s="498"/>
      <c r="AL186" s="499"/>
      <c r="AM186" s="488" t="s">
        <v>2696</v>
      </c>
      <c r="AP186" s="494"/>
      <c r="AQ186" s="494"/>
      <c r="AR186" s="494"/>
      <c r="AS186" s="494"/>
      <c r="AT186" s="488" t="s">
        <v>1529</v>
      </c>
      <c r="AU186" s="492">
        <v>9885.0</v>
      </c>
      <c r="AV186" s="492">
        <v>1.0</v>
      </c>
      <c r="AW186" s="492">
        <v>2026.0</v>
      </c>
      <c r="AX186" s="488" t="s">
        <v>1587</v>
      </c>
      <c r="AY186" s="488" t="s">
        <v>1597</v>
      </c>
      <c r="AZ186" s="488" t="s">
        <v>1531</v>
      </c>
    </row>
    <row r="187" hidden="1">
      <c r="A187" s="488" t="s">
        <v>2703</v>
      </c>
      <c r="B187" s="488" t="s">
        <v>2704</v>
      </c>
      <c r="C187" s="488" t="s">
        <v>1513</v>
      </c>
      <c r="D187" s="488" t="s">
        <v>1514</v>
      </c>
      <c r="E187" s="491">
        <v>45837.94930555556</v>
      </c>
      <c r="F187" s="492">
        <v>9800.0</v>
      </c>
      <c r="G187" s="488" t="s">
        <v>1515</v>
      </c>
      <c r="H187" s="492">
        <v>9800.0</v>
      </c>
      <c r="I187" s="488" t="s">
        <v>1515</v>
      </c>
      <c r="J187" s="488" t="s">
        <v>1516</v>
      </c>
      <c r="K187" s="488" t="s">
        <v>1517</v>
      </c>
      <c r="L187" s="488" t="s">
        <v>2705</v>
      </c>
      <c r="M187" s="488" t="s">
        <v>2706</v>
      </c>
      <c r="N187" s="488" t="s">
        <v>1520</v>
      </c>
      <c r="O187" s="488" t="s">
        <v>1521</v>
      </c>
      <c r="P187" s="488" t="s">
        <v>1522</v>
      </c>
      <c r="Q187" s="488" t="s">
        <v>1523</v>
      </c>
      <c r="R187" s="495" t="s">
        <v>1524</v>
      </c>
      <c r="S187" s="494"/>
      <c r="T187" s="494"/>
      <c r="U187" s="488" t="s">
        <v>2707</v>
      </c>
      <c r="AB187" s="488" t="s">
        <v>2708</v>
      </c>
      <c r="AC187" s="496">
        <v>9.07E9</v>
      </c>
      <c r="AD187" s="497"/>
      <c r="AE187" s="497"/>
      <c r="AF187" s="497"/>
      <c r="AG187" s="497"/>
      <c r="AH187" s="497"/>
      <c r="AI187" s="494"/>
      <c r="AJ187" s="488" t="s">
        <v>1527</v>
      </c>
      <c r="AK187" s="498"/>
      <c r="AL187" s="499"/>
      <c r="AM187" s="488" t="s">
        <v>2709</v>
      </c>
      <c r="AO187" s="494"/>
      <c r="AP187" s="494"/>
      <c r="AQ187" s="494"/>
      <c r="AR187" s="494"/>
      <c r="AS187" s="494"/>
      <c r="AT187" s="488" t="s">
        <v>1529</v>
      </c>
      <c r="AU187" s="492">
        <v>2669.0</v>
      </c>
      <c r="AV187" s="492">
        <v>3.0</v>
      </c>
      <c r="AW187" s="492">
        <v>2031.0</v>
      </c>
      <c r="AX187" s="488" t="s">
        <v>1867</v>
      </c>
      <c r="AY187" s="488" t="s">
        <v>1868</v>
      </c>
      <c r="AZ187" s="488" t="s">
        <v>1531</v>
      </c>
    </row>
    <row r="188" hidden="1">
      <c r="A188" s="488" t="s">
        <v>2710</v>
      </c>
      <c r="B188" s="488" t="s">
        <v>2704</v>
      </c>
      <c r="C188" s="488" t="s">
        <v>1513</v>
      </c>
      <c r="D188" s="488" t="s">
        <v>1514</v>
      </c>
      <c r="E188" s="491">
        <v>45837.944444444445</v>
      </c>
      <c r="F188" s="492">
        <v>2980.0</v>
      </c>
      <c r="G188" s="488" t="s">
        <v>1515</v>
      </c>
      <c r="H188" s="492">
        <v>2980.0</v>
      </c>
      <c r="I188" s="488" t="s">
        <v>1515</v>
      </c>
      <c r="J188" s="488" t="s">
        <v>1516</v>
      </c>
      <c r="K188" s="488" t="s">
        <v>1517</v>
      </c>
      <c r="L188" s="488" t="s">
        <v>2705</v>
      </c>
      <c r="M188" s="488" t="s">
        <v>2711</v>
      </c>
      <c r="N188" s="488" t="s">
        <v>1520</v>
      </c>
      <c r="O188" s="488" t="s">
        <v>1521</v>
      </c>
      <c r="P188" s="488" t="s">
        <v>1522</v>
      </c>
      <c r="Q188" s="488" t="s">
        <v>1523</v>
      </c>
      <c r="R188" s="495" t="s">
        <v>1524</v>
      </c>
      <c r="S188" s="494"/>
      <c r="T188" s="494"/>
      <c r="U188" s="488" t="s">
        <v>2712</v>
      </c>
      <c r="AB188" s="488" t="s">
        <v>2708</v>
      </c>
      <c r="AC188" s="496">
        <v>9.07E9</v>
      </c>
      <c r="AD188" s="497"/>
      <c r="AE188" s="497"/>
      <c r="AF188" s="497"/>
      <c r="AG188" s="497"/>
      <c r="AH188" s="497"/>
      <c r="AI188" s="494"/>
      <c r="AJ188" s="488" t="s">
        <v>1527</v>
      </c>
      <c r="AK188" s="498"/>
      <c r="AL188" s="499"/>
      <c r="AM188" s="488" t="s">
        <v>2709</v>
      </c>
      <c r="AO188" s="494"/>
      <c r="AP188" s="494"/>
      <c r="AQ188" s="494"/>
      <c r="AR188" s="494"/>
      <c r="AS188" s="494"/>
      <c r="AT188" s="488" t="s">
        <v>1529</v>
      </c>
      <c r="AU188" s="492">
        <v>2669.0</v>
      </c>
      <c r="AV188" s="492">
        <v>3.0</v>
      </c>
      <c r="AW188" s="492">
        <v>2031.0</v>
      </c>
      <c r="AX188" s="488" t="s">
        <v>1867</v>
      </c>
      <c r="AY188" s="488" t="s">
        <v>1868</v>
      </c>
      <c r="AZ188" s="488" t="s">
        <v>1531</v>
      </c>
    </row>
    <row r="189" hidden="1">
      <c r="A189" s="488" t="s">
        <v>2713</v>
      </c>
      <c r="B189" s="488" t="s">
        <v>2714</v>
      </c>
      <c r="C189" s="488" t="s">
        <v>1513</v>
      </c>
      <c r="D189" s="488" t="s">
        <v>1514</v>
      </c>
      <c r="E189" s="491">
        <v>45837.93402777778</v>
      </c>
      <c r="F189" s="492">
        <v>2980.0</v>
      </c>
      <c r="G189" s="488" t="s">
        <v>1515</v>
      </c>
      <c r="H189" s="492">
        <v>2980.0</v>
      </c>
      <c r="I189" s="488" t="s">
        <v>1515</v>
      </c>
      <c r="J189" s="488" t="s">
        <v>1516</v>
      </c>
      <c r="K189" s="488" t="s">
        <v>1517</v>
      </c>
      <c r="L189" s="488" t="s">
        <v>2715</v>
      </c>
      <c r="M189" s="488" t="s">
        <v>2716</v>
      </c>
      <c r="N189" s="488" t="s">
        <v>1520</v>
      </c>
      <c r="O189" s="488" t="s">
        <v>1521</v>
      </c>
      <c r="P189" s="488" t="s">
        <v>1554</v>
      </c>
      <c r="Q189" s="488" t="s">
        <v>1523</v>
      </c>
      <c r="R189" s="495" t="s">
        <v>1524</v>
      </c>
      <c r="S189" s="494"/>
      <c r="T189" s="494"/>
      <c r="U189" s="488" t="s">
        <v>2717</v>
      </c>
      <c r="AB189" s="488" t="s">
        <v>2718</v>
      </c>
      <c r="AC189" s="496">
        <v>8.07E9</v>
      </c>
      <c r="AD189" s="497"/>
      <c r="AE189" s="497"/>
      <c r="AF189" s="497"/>
      <c r="AG189" s="497"/>
      <c r="AH189" s="497"/>
      <c r="AI189" s="494"/>
      <c r="AJ189" s="488" t="s">
        <v>1527</v>
      </c>
      <c r="AK189" s="498"/>
      <c r="AL189" s="499"/>
      <c r="AM189" s="488" t="s">
        <v>2719</v>
      </c>
      <c r="AP189" s="494"/>
      <c r="AQ189" s="494"/>
      <c r="AR189" s="494"/>
      <c r="AS189" s="494"/>
      <c r="AT189" s="488" t="s">
        <v>1529</v>
      </c>
      <c r="AU189" s="492">
        <v>4686.0</v>
      </c>
      <c r="AV189" s="492">
        <v>2.0</v>
      </c>
      <c r="AW189" s="492">
        <v>2030.0</v>
      </c>
      <c r="AX189" s="488" t="s">
        <v>1596</v>
      </c>
      <c r="AY189" s="488" t="s">
        <v>2720</v>
      </c>
      <c r="AZ189" s="488" t="s">
        <v>1531</v>
      </c>
    </row>
    <row r="190" hidden="1">
      <c r="A190" s="488" t="s">
        <v>2721</v>
      </c>
      <c r="B190" s="488" t="s">
        <v>2722</v>
      </c>
      <c r="C190" s="488" t="s">
        <v>1513</v>
      </c>
      <c r="D190" s="488" t="s">
        <v>1514</v>
      </c>
      <c r="E190" s="491">
        <v>45837.92916666667</v>
      </c>
      <c r="F190" s="492">
        <v>2980.0</v>
      </c>
      <c r="G190" s="488" t="s">
        <v>1515</v>
      </c>
      <c r="H190" s="492">
        <v>2980.0</v>
      </c>
      <c r="I190" s="488" t="s">
        <v>1515</v>
      </c>
      <c r="J190" s="488" t="s">
        <v>1516</v>
      </c>
      <c r="K190" s="488" t="s">
        <v>1517</v>
      </c>
      <c r="L190" s="488" t="s">
        <v>2723</v>
      </c>
      <c r="M190" s="488" t="s">
        <v>2724</v>
      </c>
      <c r="N190" s="488" t="s">
        <v>1520</v>
      </c>
      <c r="O190" s="488" t="s">
        <v>1521</v>
      </c>
      <c r="P190" s="488" t="s">
        <v>1522</v>
      </c>
      <c r="Q190" s="488" t="s">
        <v>1523</v>
      </c>
      <c r="R190" s="495" t="s">
        <v>1524</v>
      </c>
      <c r="S190" s="494"/>
      <c r="T190" s="494"/>
      <c r="U190" s="488" t="s">
        <v>2725</v>
      </c>
      <c r="AB190" s="488" t="s">
        <v>2726</v>
      </c>
      <c r="AC190" s="496">
        <v>8.07E9</v>
      </c>
      <c r="AD190" s="497"/>
      <c r="AE190" s="497"/>
      <c r="AF190" s="497"/>
      <c r="AG190" s="497"/>
      <c r="AH190" s="497"/>
      <c r="AI190" s="494"/>
      <c r="AJ190" s="488" t="s">
        <v>1527</v>
      </c>
      <c r="AK190" s="498"/>
      <c r="AL190" s="499"/>
      <c r="AM190" s="488" t="s">
        <v>2727</v>
      </c>
      <c r="AP190" s="494"/>
      <c r="AQ190" s="494"/>
      <c r="AR190" s="494"/>
      <c r="AS190" s="494"/>
      <c r="AT190" s="488" t="s">
        <v>1529</v>
      </c>
      <c r="AU190" s="492">
        <v>4700.0</v>
      </c>
      <c r="AV190" s="492">
        <v>3.0</v>
      </c>
      <c r="AW190" s="492">
        <v>2029.0</v>
      </c>
      <c r="AX190" s="497"/>
      <c r="AY190" s="488" t="s">
        <v>2720</v>
      </c>
      <c r="AZ190" s="488" t="s">
        <v>1531</v>
      </c>
    </row>
    <row r="191" hidden="1">
      <c r="A191" s="488" t="s">
        <v>2728</v>
      </c>
      <c r="B191" s="488" t="s">
        <v>2729</v>
      </c>
      <c r="C191" s="488" t="s">
        <v>1513</v>
      </c>
      <c r="D191" s="488" t="s">
        <v>1514</v>
      </c>
      <c r="E191" s="491">
        <v>45837.90069444444</v>
      </c>
      <c r="F191" s="492">
        <v>2980.0</v>
      </c>
      <c r="G191" s="488" t="s">
        <v>1515</v>
      </c>
      <c r="H191" s="492">
        <v>2980.0</v>
      </c>
      <c r="I191" s="488" t="s">
        <v>1515</v>
      </c>
      <c r="J191" s="488" t="s">
        <v>1516</v>
      </c>
      <c r="K191" s="488" t="s">
        <v>1517</v>
      </c>
      <c r="L191" s="488" t="s">
        <v>2730</v>
      </c>
      <c r="M191" s="488" t="s">
        <v>2731</v>
      </c>
      <c r="N191" s="488" t="s">
        <v>1520</v>
      </c>
      <c r="O191" s="488" t="s">
        <v>1521</v>
      </c>
      <c r="P191" s="488" t="s">
        <v>1554</v>
      </c>
      <c r="Q191" s="488" t="s">
        <v>1523</v>
      </c>
      <c r="R191" s="495" t="s">
        <v>1524</v>
      </c>
      <c r="S191" s="494"/>
      <c r="T191" s="494"/>
      <c r="U191" s="488" t="s">
        <v>2732</v>
      </c>
      <c r="AB191" s="488" t="s">
        <v>2733</v>
      </c>
      <c r="AC191" s="496">
        <v>7.04E9</v>
      </c>
      <c r="AD191" s="497"/>
      <c r="AE191" s="497"/>
      <c r="AF191" s="497"/>
      <c r="AG191" s="497"/>
      <c r="AH191" s="497"/>
      <c r="AI191" s="494"/>
      <c r="AJ191" s="488" t="s">
        <v>1527</v>
      </c>
      <c r="AK191" s="498"/>
      <c r="AL191" s="499"/>
      <c r="AM191" s="488" t="s">
        <v>2734</v>
      </c>
      <c r="AO191" s="494"/>
      <c r="AP191" s="494"/>
      <c r="AQ191" s="494"/>
      <c r="AR191" s="494"/>
      <c r="AS191" s="494"/>
      <c r="AT191" s="488" t="s">
        <v>1558</v>
      </c>
      <c r="AU191" s="492">
        <v>7026.0</v>
      </c>
      <c r="AV191" s="492">
        <v>8.0</v>
      </c>
      <c r="AW191" s="492">
        <v>2028.0</v>
      </c>
      <c r="AX191" s="488" t="s">
        <v>1587</v>
      </c>
      <c r="AY191" s="488" t="s">
        <v>1823</v>
      </c>
      <c r="AZ191" s="488" t="s">
        <v>1531</v>
      </c>
    </row>
    <row r="192" hidden="1">
      <c r="A192" s="488" t="s">
        <v>2735</v>
      </c>
      <c r="B192" s="488" t="s">
        <v>2736</v>
      </c>
      <c r="C192" s="488" t="s">
        <v>1513</v>
      </c>
      <c r="D192" s="488" t="s">
        <v>1514</v>
      </c>
      <c r="E192" s="491">
        <v>45837.884722222225</v>
      </c>
      <c r="F192" s="492">
        <v>2980.0</v>
      </c>
      <c r="G192" s="488" t="s">
        <v>1515</v>
      </c>
      <c r="H192" s="492">
        <v>2980.0</v>
      </c>
      <c r="I192" s="488" t="s">
        <v>1515</v>
      </c>
      <c r="J192" s="488" t="s">
        <v>1516</v>
      </c>
      <c r="K192" s="488" t="s">
        <v>1517</v>
      </c>
      <c r="L192" s="488" t="s">
        <v>2737</v>
      </c>
      <c r="M192" s="488" t="s">
        <v>2738</v>
      </c>
      <c r="N192" s="488" t="s">
        <v>1520</v>
      </c>
      <c r="O192" s="488" t="s">
        <v>1521</v>
      </c>
      <c r="P192" s="488" t="s">
        <v>1554</v>
      </c>
      <c r="Q192" s="488" t="s">
        <v>1523</v>
      </c>
      <c r="R192" s="495" t="s">
        <v>1524</v>
      </c>
      <c r="S192" s="494"/>
      <c r="T192" s="494"/>
      <c r="U192" s="488" t="s">
        <v>2739</v>
      </c>
      <c r="AB192" s="488" t="s">
        <v>2740</v>
      </c>
      <c r="AC192" s="496">
        <v>8.07E9</v>
      </c>
      <c r="AD192" s="497"/>
      <c r="AE192" s="497"/>
      <c r="AF192" s="497"/>
      <c r="AG192" s="497"/>
      <c r="AH192" s="494"/>
      <c r="AI192" s="494"/>
      <c r="AJ192" s="488" t="s">
        <v>1527</v>
      </c>
      <c r="AK192" s="498"/>
      <c r="AL192" s="499"/>
      <c r="AM192" s="488" t="s">
        <v>2741</v>
      </c>
      <c r="AO192" s="494"/>
      <c r="AP192" s="494"/>
      <c r="AQ192" s="494"/>
      <c r="AR192" s="494"/>
      <c r="AS192" s="494"/>
      <c r="AT192" s="488" t="s">
        <v>1529</v>
      </c>
      <c r="AU192" s="492">
        <v>2785.0</v>
      </c>
      <c r="AV192" s="492">
        <v>5.0</v>
      </c>
      <c r="AW192" s="492">
        <v>2029.0</v>
      </c>
      <c r="AX192" s="488" t="s">
        <v>1587</v>
      </c>
      <c r="AY192" s="488" t="s">
        <v>1588</v>
      </c>
      <c r="AZ192" s="488" t="s">
        <v>1531</v>
      </c>
    </row>
    <row r="193" hidden="1">
      <c r="A193" s="488" t="s">
        <v>2742</v>
      </c>
      <c r="B193" s="488" t="s">
        <v>2743</v>
      </c>
      <c r="C193" s="488" t="s">
        <v>1513</v>
      </c>
      <c r="D193" s="488" t="s">
        <v>1514</v>
      </c>
      <c r="E193" s="491">
        <v>45837.875</v>
      </c>
      <c r="F193" s="492">
        <v>2980.0</v>
      </c>
      <c r="G193" s="488" t="s">
        <v>1515</v>
      </c>
      <c r="H193" s="492">
        <v>2980.0</v>
      </c>
      <c r="I193" s="488" t="s">
        <v>1515</v>
      </c>
      <c r="J193" s="488" t="s">
        <v>1516</v>
      </c>
      <c r="K193" s="488" t="s">
        <v>1517</v>
      </c>
      <c r="L193" s="488" t="s">
        <v>2744</v>
      </c>
      <c r="M193" s="488" t="s">
        <v>2745</v>
      </c>
      <c r="N193" s="488" t="s">
        <v>1520</v>
      </c>
      <c r="O193" s="488" t="s">
        <v>1521</v>
      </c>
      <c r="P193" s="488" t="s">
        <v>1545</v>
      </c>
      <c r="Q193" s="488" t="s">
        <v>1523</v>
      </c>
      <c r="R193" s="495" t="s">
        <v>1524</v>
      </c>
      <c r="S193" s="494"/>
      <c r="T193" s="494"/>
      <c r="U193" s="488" t="s">
        <v>2746</v>
      </c>
      <c r="AB193" s="488" t="s">
        <v>2747</v>
      </c>
      <c r="AC193" s="496">
        <v>9.1E9</v>
      </c>
      <c r="AD193" s="497"/>
      <c r="AE193" s="497"/>
      <c r="AF193" s="497"/>
      <c r="AG193" s="497"/>
      <c r="AH193" s="497"/>
      <c r="AI193" s="494"/>
      <c r="AJ193" s="488" t="s">
        <v>1527</v>
      </c>
      <c r="AK193" s="498"/>
      <c r="AL193" s="499"/>
      <c r="AM193" s="488" t="s">
        <v>2748</v>
      </c>
      <c r="AP193" s="494"/>
      <c r="AQ193" s="494"/>
      <c r="AR193" s="494"/>
      <c r="AS193" s="494"/>
      <c r="AT193" s="488" t="s">
        <v>1558</v>
      </c>
      <c r="AU193" s="492">
        <v>1018.0</v>
      </c>
      <c r="AV193" s="492">
        <v>11.0</v>
      </c>
      <c r="AW193" s="492">
        <v>2027.0</v>
      </c>
      <c r="AX193" s="497"/>
      <c r="AY193" s="497"/>
      <c r="AZ193" s="488" t="s">
        <v>1531</v>
      </c>
    </row>
    <row r="194" hidden="1">
      <c r="A194" s="488" t="s">
        <v>2749</v>
      </c>
      <c r="B194" s="488" t="s">
        <v>2750</v>
      </c>
      <c r="C194" s="488" t="s">
        <v>1513</v>
      </c>
      <c r="D194" s="488" t="s">
        <v>1514</v>
      </c>
      <c r="E194" s="491">
        <v>45837.845138888886</v>
      </c>
      <c r="F194" s="492">
        <v>9800.0</v>
      </c>
      <c r="G194" s="488" t="s">
        <v>1515</v>
      </c>
      <c r="H194" s="492">
        <v>9800.0</v>
      </c>
      <c r="I194" s="488" t="s">
        <v>1515</v>
      </c>
      <c r="J194" s="488" t="s">
        <v>1516</v>
      </c>
      <c r="K194" s="488" t="s">
        <v>1517</v>
      </c>
      <c r="L194" s="488" t="s">
        <v>2751</v>
      </c>
      <c r="M194" s="488" t="s">
        <v>2752</v>
      </c>
      <c r="N194" s="488" t="s">
        <v>1520</v>
      </c>
      <c r="O194" s="488" t="s">
        <v>1521</v>
      </c>
      <c r="P194" s="488" t="s">
        <v>1522</v>
      </c>
      <c r="Q194" s="488" t="s">
        <v>1523</v>
      </c>
      <c r="R194" s="495" t="s">
        <v>1524</v>
      </c>
      <c r="S194" s="494"/>
      <c r="T194" s="494"/>
      <c r="U194" s="488" t="s">
        <v>2753</v>
      </c>
      <c r="AB194" s="488" t="s">
        <v>2754</v>
      </c>
      <c r="AC194" s="496">
        <v>8.03E9</v>
      </c>
      <c r="AD194" s="497"/>
      <c r="AE194" s="497"/>
      <c r="AF194" s="497"/>
      <c r="AG194" s="497"/>
      <c r="AH194" s="497"/>
      <c r="AI194" s="494"/>
      <c r="AJ194" s="488" t="s">
        <v>1527</v>
      </c>
      <c r="AK194" s="498"/>
      <c r="AL194" s="499"/>
      <c r="AM194" s="488" t="s">
        <v>2755</v>
      </c>
      <c r="AO194" s="494"/>
      <c r="AP194" s="494"/>
      <c r="AQ194" s="494"/>
      <c r="AR194" s="494"/>
      <c r="AS194" s="494"/>
      <c r="AT194" s="488" t="s">
        <v>1529</v>
      </c>
      <c r="AU194" s="492">
        <v>8500.0</v>
      </c>
      <c r="AV194" s="492">
        <v>11.0</v>
      </c>
      <c r="AW194" s="492">
        <v>2031.0</v>
      </c>
      <c r="AX194" s="488" t="s">
        <v>1634</v>
      </c>
      <c r="AY194" s="488" t="s">
        <v>1852</v>
      </c>
      <c r="AZ194" s="488" t="s">
        <v>1531</v>
      </c>
    </row>
    <row r="195" hidden="1">
      <c r="A195" s="488" t="s">
        <v>2756</v>
      </c>
      <c r="B195" s="488" t="s">
        <v>2757</v>
      </c>
      <c r="C195" s="488" t="s">
        <v>1513</v>
      </c>
      <c r="D195" s="488" t="s">
        <v>1514</v>
      </c>
      <c r="E195" s="491">
        <v>45837.84305555555</v>
      </c>
      <c r="F195" s="492">
        <v>2980.0</v>
      </c>
      <c r="G195" s="488" t="s">
        <v>1515</v>
      </c>
      <c r="H195" s="492">
        <v>2980.0</v>
      </c>
      <c r="I195" s="488" t="s">
        <v>1515</v>
      </c>
      <c r="J195" s="488" t="s">
        <v>1516</v>
      </c>
      <c r="K195" s="488" t="s">
        <v>1517</v>
      </c>
      <c r="L195" s="488" t="s">
        <v>2758</v>
      </c>
      <c r="M195" s="488" t="s">
        <v>2759</v>
      </c>
      <c r="N195" s="488" t="s">
        <v>1520</v>
      </c>
      <c r="O195" s="488" t="s">
        <v>1521</v>
      </c>
      <c r="P195" s="488" t="s">
        <v>1554</v>
      </c>
      <c r="Q195" s="488" t="s">
        <v>1523</v>
      </c>
      <c r="R195" s="495" t="s">
        <v>1524</v>
      </c>
      <c r="S195" s="494"/>
      <c r="T195" s="494"/>
      <c r="U195" s="488" t="s">
        <v>2760</v>
      </c>
      <c r="AB195" s="488" t="s">
        <v>2761</v>
      </c>
      <c r="AC195" s="496">
        <v>8.04E9</v>
      </c>
      <c r="AD195" s="497"/>
      <c r="AE195" s="497"/>
      <c r="AF195" s="497"/>
      <c r="AG195" s="497"/>
      <c r="AH195" s="497"/>
      <c r="AI195" s="494"/>
      <c r="AJ195" s="488" t="s">
        <v>1527</v>
      </c>
      <c r="AK195" s="494"/>
      <c r="AL195" s="499"/>
      <c r="AM195" s="488" t="s">
        <v>2762</v>
      </c>
      <c r="AP195" s="494"/>
      <c r="AQ195" s="494"/>
      <c r="AR195" s="494"/>
      <c r="AS195" s="494"/>
      <c r="AT195" s="488" t="s">
        <v>1529</v>
      </c>
      <c r="AU195" s="492">
        <v>3011.0</v>
      </c>
      <c r="AV195" s="492">
        <v>10.0</v>
      </c>
      <c r="AW195" s="492">
        <v>2026.0</v>
      </c>
      <c r="AX195" s="488" t="s">
        <v>1634</v>
      </c>
      <c r="AY195" s="488" t="s">
        <v>1831</v>
      </c>
      <c r="AZ195" s="488" t="s">
        <v>1531</v>
      </c>
    </row>
    <row r="196" hidden="1">
      <c r="A196" s="488" t="s">
        <v>2763</v>
      </c>
      <c r="B196" s="488" t="s">
        <v>2750</v>
      </c>
      <c r="C196" s="488" t="s">
        <v>1513</v>
      </c>
      <c r="D196" s="488" t="s">
        <v>1514</v>
      </c>
      <c r="E196" s="491">
        <v>45837.842361111114</v>
      </c>
      <c r="F196" s="492">
        <v>2980.0</v>
      </c>
      <c r="G196" s="488" t="s">
        <v>1515</v>
      </c>
      <c r="H196" s="492">
        <v>2980.0</v>
      </c>
      <c r="I196" s="488" t="s">
        <v>1515</v>
      </c>
      <c r="J196" s="488" t="s">
        <v>1516</v>
      </c>
      <c r="K196" s="488" t="s">
        <v>1517</v>
      </c>
      <c r="L196" s="488" t="s">
        <v>2751</v>
      </c>
      <c r="M196" s="488" t="s">
        <v>2764</v>
      </c>
      <c r="N196" s="488" t="s">
        <v>1520</v>
      </c>
      <c r="O196" s="488" t="s">
        <v>1521</v>
      </c>
      <c r="P196" s="488" t="s">
        <v>1522</v>
      </c>
      <c r="Q196" s="488" t="s">
        <v>1523</v>
      </c>
      <c r="R196" s="495" t="s">
        <v>1524</v>
      </c>
      <c r="S196" s="494"/>
      <c r="T196" s="494"/>
      <c r="U196" s="488" t="s">
        <v>2765</v>
      </c>
      <c r="AB196" s="488" t="s">
        <v>2754</v>
      </c>
      <c r="AC196" s="496">
        <v>8.03E9</v>
      </c>
      <c r="AD196" s="497"/>
      <c r="AE196" s="497"/>
      <c r="AF196" s="497"/>
      <c r="AG196" s="497"/>
      <c r="AH196" s="497"/>
      <c r="AI196" s="494"/>
      <c r="AJ196" s="488" t="s">
        <v>1527</v>
      </c>
      <c r="AK196" s="498"/>
      <c r="AL196" s="499"/>
      <c r="AM196" s="488" t="s">
        <v>2755</v>
      </c>
      <c r="AO196" s="494"/>
      <c r="AP196" s="494"/>
      <c r="AQ196" s="494"/>
      <c r="AR196" s="494"/>
      <c r="AS196" s="494"/>
      <c r="AT196" s="488" t="s">
        <v>1529</v>
      </c>
      <c r="AU196" s="492">
        <v>8500.0</v>
      </c>
      <c r="AV196" s="492">
        <v>11.0</v>
      </c>
      <c r="AW196" s="492">
        <v>2031.0</v>
      </c>
      <c r="AX196" s="488" t="s">
        <v>1634</v>
      </c>
      <c r="AY196" s="488" t="s">
        <v>1852</v>
      </c>
      <c r="AZ196" s="488" t="s">
        <v>1531</v>
      </c>
    </row>
    <row r="197" hidden="1">
      <c r="A197" s="488" t="s">
        <v>2766</v>
      </c>
      <c r="B197" s="488" t="s">
        <v>2767</v>
      </c>
      <c r="C197" s="488" t="s">
        <v>1513</v>
      </c>
      <c r="D197" s="488" t="s">
        <v>1514</v>
      </c>
      <c r="E197" s="491">
        <v>45837.8375</v>
      </c>
      <c r="F197" s="492">
        <v>380000.0</v>
      </c>
      <c r="G197" s="488" t="s">
        <v>1515</v>
      </c>
      <c r="H197" s="492">
        <v>380000.0</v>
      </c>
      <c r="I197" s="488" t="s">
        <v>1515</v>
      </c>
      <c r="J197" s="488" t="s">
        <v>1516</v>
      </c>
      <c r="K197" s="488" t="s">
        <v>1517</v>
      </c>
      <c r="L197" s="488" t="s">
        <v>2768</v>
      </c>
      <c r="M197" s="488" t="s">
        <v>2768</v>
      </c>
      <c r="N197" s="488" t="s">
        <v>1520</v>
      </c>
      <c r="O197" s="488" t="s">
        <v>1521</v>
      </c>
      <c r="P197" s="488" t="s">
        <v>1554</v>
      </c>
      <c r="Q197" s="488" t="s">
        <v>1523</v>
      </c>
      <c r="R197" s="495" t="s">
        <v>1524</v>
      </c>
      <c r="S197" s="494"/>
      <c r="T197" s="494"/>
      <c r="U197" s="488" t="s">
        <v>2769</v>
      </c>
      <c r="AB197" s="488" t="s">
        <v>2770</v>
      </c>
      <c r="AC197" s="496">
        <v>9.06E9</v>
      </c>
      <c r="AD197" s="494"/>
      <c r="AE197" s="494"/>
      <c r="AF197" s="494"/>
      <c r="AG197" s="494"/>
      <c r="AH197" s="494"/>
      <c r="AI197" s="494"/>
      <c r="AJ197" s="488" t="s">
        <v>1527</v>
      </c>
      <c r="AK197" s="494"/>
      <c r="AL197" s="494"/>
      <c r="AM197" s="488" t="s">
        <v>2771</v>
      </c>
      <c r="AO197" s="497"/>
      <c r="AP197" s="494"/>
      <c r="AQ197" s="494"/>
      <c r="AR197" s="494"/>
      <c r="AS197" s="494"/>
      <c r="AT197" s="488" t="s">
        <v>1529</v>
      </c>
      <c r="AU197" s="492">
        <v>621.0</v>
      </c>
      <c r="AV197" s="492">
        <v>7.0</v>
      </c>
      <c r="AW197" s="492">
        <v>2028.0</v>
      </c>
      <c r="AX197" s="488" t="s">
        <v>1539</v>
      </c>
      <c r="AY197" s="488" t="s">
        <v>1831</v>
      </c>
      <c r="AZ197" s="488" t="s">
        <v>1531</v>
      </c>
    </row>
    <row r="198" hidden="1">
      <c r="A198" s="488" t="s">
        <v>2772</v>
      </c>
      <c r="B198" s="488" t="s">
        <v>2773</v>
      </c>
      <c r="C198" s="488" t="s">
        <v>1513</v>
      </c>
      <c r="D198" s="488" t="s">
        <v>1514</v>
      </c>
      <c r="E198" s="491">
        <v>45837.83472222222</v>
      </c>
      <c r="F198" s="492">
        <v>800000.0</v>
      </c>
      <c r="G198" s="488" t="s">
        <v>1515</v>
      </c>
      <c r="H198" s="492">
        <v>800000.0</v>
      </c>
      <c r="I198" s="488" t="s">
        <v>1515</v>
      </c>
      <c r="J198" s="488" t="s">
        <v>1516</v>
      </c>
      <c r="K198" s="488" t="s">
        <v>1517</v>
      </c>
      <c r="L198" s="488" t="s">
        <v>2774</v>
      </c>
      <c r="M198" s="488" t="s">
        <v>2774</v>
      </c>
      <c r="N198" s="488" t="s">
        <v>1520</v>
      </c>
      <c r="O198" s="488" t="s">
        <v>1521</v>
      </c>
      <c r="P198" s="488" t="s">
        <v>1554</v>
      </c>
      <c r="Q198" s="488" t="s">
        <v>1523</v>
      </c>
      <c r="R198" s="495" t="s">
        <v>1524</v>
      </c>
      <c r="S198" s="494"/>
      <c r="T198" s="494"/>
      <c r="U198" s="488" t="s">
        <v>2775</v>
      </c>
      <c r="AB198" s="488" t="s">
        <v>2770</v>
      </c>
      <c r="AC198" s="496">
        <v>9.06E9</v>
      </c>
      <c r="AD198" s="497"/>
      <c r="AE198" s="497"/>
      <c r="AF198" s="497"/>
      <c r="AG198" s="497"/>
      <c r="AH198" s="497"/>
      <c r="AI198" s="494"/>
      <c r="AJ198" s="488" t="s">
        <v>1527</v>
      </c>
      <c r="AK198" s="498"/>
      <c r="AL198" s="499"/>
      <c r="AM198" s="488" t="s">
        <v>2771</v>
      </c>
      <c r="AO198" s="494"/>
      <c r="AP198" s="494"/>
      <c r="AQ198" s="494"/>
      <c r="AR198" s="494"/>
      <c r="AS198" s="494"/>
      <c r="AT198" s="488" t="s">
        <v>1529</v>
      </c>
      <c r="AU198" s="492">
        <v>621.0</v>
      </c>
      <c r="AV198" s="492">
        <v>7.0</v>
      </c>
      <c r="AW198" s="492">
        <v>2028.0</v>
      </c>
      <c r="AX198" s="488" t="s">
        <v>1539</v>
      </c>
      <c r="AY198" s="488" t="s">
        <v>1831</v>
      </c>
      <c r="AZ198" s="488" t="s">
        <v>1531</v>
      </c>
    </row>
    <row r="199" hidden="1">
      <c r="A199" s="488" t="s">
        <v>2776</v>
      </c>
      <c r="B199" s="488" t="s">
        <v>2777</v>
      </c>
      <c r="C199" s="488" t="s">
        <v>1513</v>
      </c>
      <c r="D199" s="488" t="s">
        <v>1514</v>
      </c>
      <c r="E199" s="491">
        <v>45837.833333333336</v>
      </c>
      <c r="F199" s="492">
        <v>800000.0</v>
      </c>
      <c r="G199" s="488" t="s">
        <v>1515</v>
      </c>
      <c r="H199" s="492">
        <v>800000.0</v>
      </c>
      <c r="I199" s="488" t="s">
        <v>1515</v>
      </c>
      <c r="J199" s="488" t="s">
        <v>1516</v>
      </c>
      <c r="K199" s="488" t="s">
        <v>1517</v>
      </c>
      <c r="L199" s="488" t="s">
        <v>2774</v>
      </c>
      <c r="M199" s="488" t="s">
        <v>2774</v>
      </c>
      <c r="N199" s="488" t="s">
        <v>1520</v>
      </c>
      <c r="O199" s="488" t="s">
        <v>1521</v>
      </c>
      <c r="P199" s="488" t="s">
        <v>1554</v>
      </c>
      <c r="Q199" s="488" t="s">
        <v>1523</v>
      </c>
      <c r="R199" s="495" t="s">
        <v>1524</v>
      </c>
      <c r="S199" s="494"/>
      <c r="T199" s="494"/>
      <c r="U199" s="488" t="s">
        <v>2778</v>
      </c>
      <c r="AB199" s="488" t="s">
        <v>2770</v>
      </c>
      <c r="AC199" s="496">
        <v>9.06E9</v>
      </c>
      <c r="AD199" s="497"/>
      <c r="AE199" s="497"/>
      <c r="AF199" s="497"/>
      <c r="AG199" s="497"/>
      <c r="AH199" s="497"/>
      <c r="AI199" s="494"/>
      <c r="AJ199" s="488" t="s">
        <v>1527</v>
      </c>
      <c r="AK199" s="498"/>
      <c r="AL199" s="499"/>
      <c r="AM199" s="488" t="s">
        <v>2771</v>
      </c>
      <c r="AO199" s="494"/>
      <c r="AP199" s="494"/>
      <c r="AQ199" s="494"/>
      <c r="AR199" s="494"/>
      <c r="AS199" s="494"/>
      <c r="AT199" s="488" t="s">
        <v>1529</v>
      </c>
      <c r="AU199" s="492">
        <v>621.0</v>
      </c>
      <c r="AV199" s="492">
        <v>8.0</v>
      </c>
      <c r="AW199" s="492">
        <v>2027.0</v>
      </c>
      <c r="AX199" s="488" t="s">
        <v>1539</v>
      </c>
      <c r="AY199" s="488" t="s">
        <v>1831</v>
      </c>
      <c r="AZ199" s="488" t="s">
        <v>1531</v>
      </c>
    </row>
    <row r="200" hidden="1">
      <c r="A200" s="488" t="s">
        <v>2779</v>
      </c>
      <c r="B200" s="488" t="s">
        <v>2780</v>
      </c>
      <c r="C200" s="488" t="s">
        <v>1513</v>
      </c>
      <c r="D200" s="488" t="s">
        <v>1514</v>
      </c>
      <c r="E200" s="491">
        <v>45837.82430555556</v>
      </c>
      <c r="F200" s="492">
        <v>2980.0</v>
      </c>
      <c r="G200" s="488" t="s">
        <v>1515</v>
      </c>
      <c r="H200" s="492">
        <v>2980.0</v>
      </c>
      <c r="I200" s="488" t="s">
        <v>1515</v>
      </c>
      <c r="J200" s="488" t="s">
        <v>1516</v>
      </c>
      <c r="K200" s="488" t="s">
        <v>1517</v>
      </c>
      <c r="L200" s="488" t="s">
        <v>2781</v>
      </c>
      <c r="M200" s="488" t="s">
        <v>2782</v>
      </c>
      <c r="N200" s="488" t="s">
        <v>1520</v>
      </c>
      <c r="O200" s="488" t="s">
        <v>1521</v>
      </c>
      <c r="P200" s="488" t="s">
        <v>1724</v>
      </c>
      <c r="Q200" s="488" t="s">
        <v>1523</v>
      </c>
      <c r="R200" s="495" t="s">
        <v>1524</v>
      </c>
      <c r="S200" s="494"/>
      <c r="T200" s="494"/>
      <c r="U200" s="488" t="s">
        <v>2783</v>
      </c>
      <c r="AB200" s="488" t="s">
        <v>2784</v>
      </c>
      <c r="AC200" s="496">
        <v>8.02E9</v>
      </c>
      <c r="AD200" s="497"/>
      <c r="AE200" s="497"/>
      <c r="AF200" s="497"/>
      <c r="AG200" s="497"/>
      <c r="AH200" s="497"/>
      <c r="AI200" s="494"/>
      <c r="AJ200" s="488" t="s">
        <v>1527</v>
      </c>
      <c r="AK200" s="498"/>
      <c r="AL200" s="499"/>
      <c r="AM200" s="488" t="s">
        <v>2785</v>
      </c>
      <c r="AO200" s="494"/>
      <c r="AP200" s="494"/>
      <c r="AQ200" s="494"/>
      <c r="AR200" s="494"/>
      <c r="AS200" s="494"/>
      <c r="AT200" s="488" t="s">
        <v>1529</v>
      </c>
      <c r="AU200" s="492">
        <v>1005.0</v>
      </c>
      <c r="AV200" s="492">
        <v>9.0</v>
      </c>
      <c r="AW200" s="492">
        <v>2029.0</v>
      </c>
      <c r="AX200" s="488" t="s">
        <v>1728</v>
      </c>
      <c r="AY200" s="488" t="s">
        <v>1729</v>
      </c>
      <c r="AZ200" s="488" t="s">
        <v>1531</v>
      </c>
    </row>
    <row r="201" hidden="1">
      <c r="A201" s="488" t="s">
        <v>2786</v>
      </c>
      <c r="B201" s="488" t="s">
        <v>2787</v>
      </c>
      <c r="C201" s="488" t="s">
        <v>1513</v>
      </c>
      <c r="D201" s="488" t="s">
        <v>1514</v>
      </c>
      <c r="E201" s="491">
        <v>45837.81458333333</v>
      </c>
      <c r="F201" s="492">
        <v>2980.0</v>
      </c>
      <c r="G201" s="488" t="s">
        <v>1515</v>
      </c>
      <c r="H201" s="492">
        <v>2980.0</v>
      </c>
      <c r="I201" s="488" t="s">
        <v>1515</v>
      </c>
      <c r="J201" s="488" t="s">
        <v>1516</v>
      </c>
      <c r="K201" s="488" t="s">
        <v>1517</v>
      </c>
      <c r="L201" s="488" t="s">
        <v>2788</v>
      </c>
      <c r="M201" s="488" t="s">
        <v>2789</v>
      </c>
      <c r="N201" s="488" t="s">
        <v>1520</v>
      </c>
      <c r="O201" s="488" t="s">
        <v>1521</v>
      </c>
      <c r="P201" s="488" t="s">
        <v>1554</v>
      </c>
      <c r="Q201" s="488" t="s">
        <v>1523</v>
      </c>
      <c r="R201" s="495" t="s">
        <v>1524</v>
      </c>
      <c r="S201" s="494"/>
      <c r="T201" s="494"/>
      <c r="U201" s="488" t="s">
        <v>2790</v>
      </c>
      <c r="AB201" s="488" t="s">
        <v>2791</v>
      </c>
      <c r="AC201" s="496">
        <v>8.07E9</v>
      </c>
      <c r="AD201" s="497"/>
      <c r="AE201" s="497"/>
      <c r="AF201" s="497"/>
      <c r="AG201" s="497"/>
      <c r="AH201" s="497"/>
      <c r="AI201" s="494"/>
      <c r="AJ201" s="488" t="s">
        <v>1527</v>
      </c>
      <c r="AK201" s="498"/>
      <c r="AL201" s="499"/>
      <c r="AM201" s="488" t="s">
        <v>2792</v>
      </c>
      <c r="AO201" s="494"/>
      <c r="AP201" s="494"/>
      <c r="AQ201" s="494"/>
      <c r="AR201" s="494"/>
      <c r="AS201" s="494"/>
      <c r="AT201" s="488" t="s">
        <v>1558</v>
      </c>
      <c r="AU201" s="492">
        <v>3562.0</v>
      </c>
      <c r="AV201" s="492">
        <v>5.0</v>
      </c>
      <c r="AW201" s="492">
        <v>2029.0</v>
      </c>
      <c r="AX201" s="488" t="s">
        <v>1587</v>
      </c>
      <c r="AY201" s="488" t="s">
        <v>2793</v>
      </c>
      <c r="AZ201" s="488" t="s">
        <v>1531</v>
      </c>
    </row>
    <row r="202" hidden="1">
      <c r="A202" s="488" t="s">
        <v>2794</v>
      </c>
      <c r="B202" s="488" t="s">
        <v>2795</v>
      </c>
      <c r="C202" s="488" t="s">
        <v>1513</v>
      </c>
      <c r="D202" s="488" t="s">
        <v>1514</v>
      </c>
      <c r="E202" s="491">
        <v>45837.80763888889</v>
      </c>
      <c r="F202" s="492">
        <v>2980.0</v>
      </c>
      <c r="G202" s="488" t="s">
        <v>1515</v>
      </c>
      <c r="H202" s="492">
        <v>2980.0</v>
      </c>
      <c r="I202" s="488" t="s">
        <v>1515</v>
      </c>
      <c r="J202" s="488" t="s">
        <v>1516</v>
      </c>
      <c r="K202" s="488" t="s">
        <v>1517</v>
      </c>
      <c r="L202" s="488" t="s">
        <v>2796</v>
      </c>
      <c r="M202" s="488" t="s">
        <v>2797</v>
      </c>
      <c r="N202" s="488" t="s">
        <v>1520</v>
      </c>
      <c r="O202" s="488" t="s">
        <v>1521</v>
      </c>
      <c r="P202" s="488" t="s">
        <v>1554</v>
      </c>
      <c r="Q202" s="488" t="s">
        <v>1523</v>
      </c>
      <c r="R202" s="495" t="s">
        <v>1524</v>
      </c>
      <c r="S202" s="494"/>
      <c r="T202" s="494"/>
      <c r="U202" s="488" t="s">
        <v>2798</v>
      </c>
      <c r="AB202" s="488" t="s">
        <v>2799</v>
      </c>
      <c r="AC202" s="496">
        <v>8.05E9</v>
      </c>
      <c r="AD202" s="497"/>
      <c r="AE202" s="497"/>
      <c r="AF202" s="497"/>
      <c r="AG202" s="497"/>
      <c r="AH202" s="497"/>
      <c r="AI202" s="494"/>
      <c r="AJ202" s="488" t="s">
        <v>1527</v>
      </c>
      <c r="AK202" s="498"/>
      <c r="AL202" s="499"/>
      <c r="AM202" s="488" t="s">
        <v>2800</v>
      </c>
      <c r="AO202" s="494"/>
      <c r="AP202" s="494"/>
      <c r="AQ202" s="494"/>
      <c r="AR202" s="494"/>
      <c r="AS202" s="494"/>
      <c r="AT202" s="488" t="s">
        <v>1529</v>
      </c>
      <c r="AU202" s="492">
        <v>8058.0</v>
      </c>
      <c r="AV202" s="492">
        <v>3.0</v>
      </c>
      <c r="AW202" s="492">
        <v>2027.0</v>
      </c>
      <c r="AX202" s="488" t="s">
        <v>1587</v>
      </c>
      <c r="AY202" s="488" t="s">
        <v>1588</v>
      </c>
      <c r="AZ202" s="488" t="s">
        <v>1531</v>
      </c>
    </row>
    <row r="203">
      <c r="A203" s="488" t="s">
        <v>2801</v>
      </c>
      <c r="B203" s="488" t="s">
        <v>2802</v>
      </c>
      <c r="C203" s="488" t="s">
        <v>1513</v>
      </c>
      <c r="D203" s="488" t="s">
        <v>1514</v>
      </c>
      <c r="E203" s="491">
        <v>45837.79652777778</v>
      </c>
      <c r="F203" s="492">
        <v>2980.0</v>
      </c>
      <c r="G203" s="488" t="s">
        <v>1515</v>
      </c>
      <c r="H203" s="492">
        <v>2980.0</v>
      </c>
      <c r="I203" s="488" t="s">
        <v>1515</v>
      </c>
      <c r="J203" s="488" t="s">
        <v>1516</v>
      </c>
      <c r="K203" s="488" t="s">
        <v>1517</v>
      </c>
      <c r="L203" s="488" t="s">
        <v>2803</v>
      </c>
      <c r="M203" s="488" t="s">
        <v>2804</v>
      </c>
      <c r="N203" s="488" t="s">
        <v>1520</v>
      </c>
      <c r="O203" s="488" t="s">
        <v>1521</v>
      </c>
      <c r="P203" s="488" t="s">
        <v>1522</v>
      </c>
      <c r="Q203" s="488" t="s">
        <v>1714</v>
      </c>
      <c r="R203" s="495" t="s">
        <v>1524</v>
      </c>
      <c r="S203" s="494"/>
      <c r="T203" s="494"/>
      <c r="U203" s="488" t="s">
        <v>2805</v>
      </c>
      <c r="V203" s="495" t="s">
        <v>1524</v>
      </c>
      <c r="W203" s="497"/>
      <c r="X203" s="488" t="s">
        <v>1781</v>
      </c>
      <c r="Y203" s="492">
        <v>2980.0</v>
      </c>
      <c r="Z203" s="488" t="s">
        <v>1515</v>
      </c>
      <c r="AA203" s="488" t="s">
        <v>1516</v>
      </c>
      <c r="AB203" s="488" t="s">
        <v>2806</v>
      </c>
      <c r="AC203" s="496">
        <v>8.07E9</v>
      </c>
      <c r="AD203" s="497"/>
      <c r="AE203" s="497"/>
      <c r="AF203" s="497"/>
      <c r="AG203" s="497"/>
      <c r="AH203" s="497"/>
      <c r="AI203" s="494"/>
      <c r="AJ203" s="488" t="s">
        <v>1527</v>
      </c>
      <c r="AK203" s="498"/>
      <c r="AL203" s="499"/>
      <c r="AM203" s="488" t="s">
        <v>2807</v>
      </c>
      <c r="AP203" s="494"/>
      <c r="AQ203" s="494"/>
      <c r="AR203" s="494"/>
      <c r="AS203" s="494"/>
      <c r="AT203" s="488" t="s">
        <v>1529</v>
      </c>
      <c r="AU203" s="492">
        <v>6003.0</v>
      </c>
      <c r="AV203" s="492">
        <v>7.0</v>
      </c>
      <c r="AW203" s="492">
        <v>2029.0</v>
      </c>
      <c r="AX203" s="497"/>
      <c r="AY203" s="488" t="s">
        <v>2720</v>
      </c>
      <c r="AZ203" s="488" t="s">
        <v>1531</v>
      </c>
    </row>
    <row r="204">
      <c r="A204" s="488" t="s">
        <v>2808</v>
      </c>
      <c r="B204" s="488" t="s">
        <v>2809</v>
      </c>
      <c r="C204" s="488" t="s">
        <v>1513</v>
      </c>
      <c r="D204" s="488" t="s">
        <v>1514</v>
      </c>
      <c r="E204" s="491">
        <v>45837.79375</v>
      </c>
      <c r="F204" s="492">
        <v>2980.0</v>
      </c>
      <c r="G204" s="488" t="s">
        <v>1515</v>
      </c>
      <c r="H204" s="492">
        <v>2980.0</v>
      </c>
      <c r="I204" s="488" t="s">
        <v>1515</v>
      </c>
      <c r="J204" s="488" t="s">
        <v>1516</v>
      </c>
      <c r="K204" s="488" t="s">
        <v>1517</v>
      </c>
      <c r="L204" s="488" t="s">
        <v>1826</v>
      </c>
      <c r="M204" s="488" t="s">
        <v>1827</v>
      </c>
      <c r="N204" s="488" t="s">
        <v>1520</v>
      </c>
      <c r="O204" s="488" t="s">
        <v>1521</v>
      </c>
      <c r="P204" s="488" t="s">
        <v>1554</v>
      </c>
      <c r="Q204" s="488" t="s">
        <v>1714</v>
      </c>
      <c r="R204" s="495" t="s">
        <v>1524</v>
      </c>
      <c r="S204" s="494"/>
      <c r="T204" s="494"/>
      <c r="U204" s="488" t="s">
        <v>2810</v>
      </c>
      <c r="V204" s="495" t="s">
        <v>1524</v>
      </c>
      <c r="W204" s="497"/>
      <c r="X204" s="488" t="s">
        <v>1781</v>
      </c>
      <c r="Y204" s="492">
        <v>2980.0</v>
      </c>
      <c r="Z204" s="488" t="s">
        <v>1515</v>
      </c>
      <c r="AA204" s="488" t="s">
        <v>1516</v>
      </c>
      <c r="AB204" s="488" t="s">
        <v>1829</v>
      </c>
      <c r="AC204" s="496">
        <v>8.05E9</v>
      </c>
      <c r="AD204" s="497"/>
      <c r="AE204" s="497"/>
      <c r="AF204" s="497"/>
      <c r="AG204" s="497"/>
      <c r="AH204" s="497"/>
      <c r="AI204" s="494"/>
      <c r="AJ204" s="488" t="s">
        <v>1527</v>
      </c>
      <c r="AK204" s="498"/>
      <c r="AL204" s="499"/>
      <c r="AM204" s="488" t="s">
        <v>1830</v>
      </c>
      <c r="AP204" s="494"/>
      <c r="AQ204" s="494"/>
      <c r="AR204" s="494"/>
      <c r="AS204" s="494"/>
      <c r="AT204" s="488" t="s">
        <v>1529</v>
      </c>
      <c r="AU204" s="492">
        <v>9595.0</v>
      </c>
      <c r="AV204" s="492">
        <v>6.0</v>
      </c>
      <c r="AW204" s="492">
        <v>2028.0</v>
      </c>
      <c r="AX204" s="488" t="s">
        <v>1634</v>
      </c>
      <c r="AY204" s="488" t="s">
        <v>1831</v>
      </c>
      <c r="AZ204" s="488" t="s">
        <v>1531</v>
      </c>
    </row>
    <row r="205">
      <c r="A205" s="488" t="s">
        <v>2811</v>
      </c>
      <c r="B205" s="488" t="s">
        <v>2812</v>
      </c>
      <c r="C205" s="488" t="s">
        <v>1513</v>
      </c>
      <c r="D205" s="488" t="s">
        <v>1514</v>
      </c>
      <c r="E205" s="491">
        <v>45837.79375</v>
      </c>
      <c r="F205" s="492">
        <v>2980.0</v>
      </c>
      <c r="G205" s="488" t="s">
        <v>1515</v>
      </c>
      <c r="H205" s="492">
        <v>2980.0</v>
      </c>
      <c r="I205" s="488" t="s">
        <v>1515</v>
      </c>
      <c r="J205" s="488" t="s">
        <v>1516</v>
      </c>
      <c r="K205" s="488" t="s">
        <v>1517</v>
      </c>
      <c r="L205" s="488" t="s">
        <v>1826</v>
      </c>
      <c r="M205" s="488" t="s">
        <v>1827</v>
      </c>
      <c r="N205" s="488" t="s">
        <v>1520</v>
      </c>
      <c r="O205" s="488" t="s">
        <v>1521</v>
      </c>
      <c r="P205" s="488" t="s">
        <v>1554</v>
      </c>
      <c r="Q205" s="488" t="s">
        <v>1714</v>
      </c>
      <c r="R205" s="495" t="s">
        <v>1524</v>
      </c>
      <c r="S205" s="494"/>
      <c r="T205" s="494"/>
      <c r="U205" s="488" t="s">
        <v>2813</v>
      </c>
      <c r="V205" s="495" t="s">
        <v>1524</v>
      </c>
      <c r="W205" s="497"/>
      <c r="X205" s="488" t="s">
        <v>1781</v>
      </c>
      <c r="Y205" s="492">
        <v>2980.0</v>
      </c>
      <c r="Z205" s="488" t="s">
        <v>1515</v>
      </c>
      <c r="AA205" s="488" t="s">
        <v>1516</v>
      </c>
      <c r="AB205" s="488" t="s">
        <v>1829</v>
      </c>
      <c r="AC205" s="496">
        <v>8.05E9</v>
      </c>
      <c r="AD205" s="497"/>
      <c r="AE205" s="497"/>
      <c r="AF205" s="497"/>
      <c r="AG205" s="497"/>
      <c r="AH205" s="497"/>
      <c r="AI205" s="494"/>
      <c r="AJ205" s="488" t="s">
        <v>1527</v>
      </c>
      <c r="AK205" s="498"/>
      <c r="AL205" s="499"/>
      <c r="AM205" s="488" t="s">
        <v>1830</v>
      </c>
      <c r="AP205" s="494"/>
      <c r="AQ205" s="494"/>
      <c r="AR205" s="494"/>
      <c r="AS205" s="494"/>
      <c r="AT205" s="488" t="s">
        <v>1529</v>
      </c>
      <c r="AU205" s="492">
        <v>9595.0</v>
      </c>
      <c r="AV205" s="492">
        <v>6.0</v>
      </c>
      <c r="AW205" s="492">
        <v>2028.0</v>
      </c>
      <c r="AX205" s="488" t="s">
        <v>1634</v>
      </c>
      <c r="AY205" s="488" t="s">
        <v>1831</v>
      </c>
      <c r="AZ205" s="488" t="s">
        <v>1531</v>
      </c>
    </row>
    <row r="206" hidden="1">
      <c r="A206" s="488" t="s">
        <v>2814</v>
      </c>
      <c r="B206" s="488" t="s">
        <v>2815</v>
      </c>
      <c r="C206" s="488" t="s">
        <v>1513</v>
      </c>
      <c r="D206" s="488" t="s">
        <v>1514</v>
      </c>
      <c r="E206" s="491">
        <v>45837.77916666667</v>
      </c>
      <c r="F206" s="492">
        <v>2980.0</v>
      </c>
      <c r="G206" s="488" t="s">
        <v>1515</v>
      </c>
      <c r="H206" s="492">
        <v>2980.0</v>
      </c>
      <c r="I206" s="488" t="s">
        <v>1515</v>
      </c>
      <c r="J206" s="488" t="s">
        <v>1516</v>
      </c>
      <c r="K206" s="488" t="s">
        <v>1517</v>
      </c>
      <c r="L206" s="488" t="s">
        <v>2816</v>
      </c>
      <c r="M206" s="488" t="s">
        <v>2817</v>
      </c>
      <c r="N206" s="488" t="s">
        <v>1520</v>
      </c>
      <c r="O206" s="488" t="s">
        <v>1521</v>
      </c>
      <c r="P206" s="488" t="s">
        <v>1554</v>
      </c>
      <c r="Q206" s="488" t="s">
        <v>1523</v>
      </c>
      <c r="R206" s="495" t="s">
        <v>1524</v>
      </c>
      <c r="S206" s="494"/>
      <c r="T206" s="494"/>
      <c r="U206" s="488" t="s">
        <v>2818</v>
      </c>
      <c r="AB206" s="488" t="s">
        <v>2819</v>
      </c>
      <c r="AC206" s="496">
        <v>9.09E9</v>
      </c>
      <c r="AD206" s="497"/>
      <c r="AE206" s="497"/>
      <c r="AF206" s="497"/>
      <c r="AG206" s="497"/>
      <c r="AH206" s="497"/>
      <c r="AI206" s="494"/>
      <c r="AJ206" s="488" t="s">
        <v>1527</v>
      </c>
      <c r="AK206" s="498"/>
      <c r="AL206" s="499"/>
      <c r="AM206" s="488" t="s">
        <v>2820</v>
      </c>
      <c r="AO206" s="494"/>
      <c r="AP206" s="494"/>
      <c r="AQ206" s="494"/>
      <c r="AR206" s="494"/>
      <c r="AS206" s="494"/>
      <c r="AT206" s="488" t="s">
        <v>1558</v>
      </c>
      <c r="AU206" s="492">
        <v>5553.0</v>
      </c>
      <c r="AV206" s="492">
        <v>9.0</v>
      </c>
      <c r="AW206" s="492">
        <v>2031.0</v>
      </c>
      <c r="AX206" s="488" t="s">
        <v>1587</v>
      </c>
      <c r="AY206" s="488" t="s">
        <v>1588</v>
      </c>
      <c r="AZ206" s="488" t="s">
        <v>1531</v>
      </c>
    </row>
    <row r="207">
      <c r="A207" s="488" t="s">
        <v>2821</v>
      </c>
      <c r="B207" s="488" t="s">
        <v>2822</v>
      </c>
      <c r="C207" s="488" t="s">
        <v>1513</v>
      </c>
      <c r="D207" s="488" t="s">
        <v>1514</v>
      </c>
      <c r="E207" s="491">
        <v>45837.77847222222</v>
      </c>
      <c r="F207" s="492">
        <v>9800.0</v>
      </c>
      <c r="G207" s="488" t="s">
        <v>1515</v>
      </c>
      <c r="H207" s="492">
        <v>9800.0</v>
      </c>
      <c r="I207" s="488" t="s">
        <v>1515</v>
      </c>
      <c r="J207" s="488" t="s">
        <v>1516</v>
      </c>
      <c r="K207" s="488" t="s">
        <v>1517</v>
      </c>
      <c r="L207" s="488" t="s">
        <v>2823</v>
      </c>
      <c r="M207" s="488" t="s">
        <v>2824</v>
      </c>
      <c r="N207" s="488" t="s">
        <v>1520</v>
      </c>
      <c r="O207" s="488" t="s">
        <v>1521</v>
      </c>
      <c r="P207" s="488" t="s">
        <v>1554</v>
      </c>
      <c r="Q207" s="488" t="s">
        <v>1714</v>
      </c>
      <c r="R207" s="495" t="s">
        <v>1524</v>
      </c>
      <c r="S207" s="494"/>
      <c r="T207" s="494"/>
      <c r="U207" s="488" t="s">
        <v>2825</v>
      </c>
      <c r="V207" s="495" t="s">
        <v>1524</v>
      </c>
      <c r="W207" s="497"/>
      <c r="X207" s="488" t="s">
        <v>1781</v>
      </c>
      <c r="Y207" s="492">
        <v>9800.0</v>
      </c>
      <c r="Z207" s="488" t="s">
        <v>1515</v>
      </c>
      <c r="AA207" s="488" t="s">
        <v>1516</v>
      </c>
      <c r="AB207" s="488" t="s">
        <v>2826</v>
      </c>
      <c r="AC207" s="496">
        <v>9.08E9</v>
      </c>
      <c r="AD207" s="497"/>
      <c r="AE207" s="497"/>
      <c r="AF207" s="497"/>
      <c r="AG207" s="497"/>
      <c r="AH207" s="497"/>
      <c r="AI207" s="494"/>
      <c r="AJ207" s="488" t="s">
        <v>1527</v>
      </c>
      <c r="AK207" s="498"/>
      <c r="AL207" s="499"/>
      <c r="AM207" s="488" t="s">
        <v>2827</v>
      </c>
      <c r="AO207" s="497"/>
      <c r="AP207" s="494"/>
      <c r="AQ207" s="494"/>
      <c r="AR207" s="494"/>
      <c r="AS207" s="494"/>
      <c r="AT207" s="488" t="s">
        <v>1529</v>
      </c>
      <c r="AU207" s="492">
        <v>9232.0</v>
      </c>
      <c r="AV207" s="492">
        <v>11.0</v>
      </c>
      <c r="AW207" s="492">
        <v>2026.0</v>
      </c>
      <c r="AX207" s="488" t="s">
        <v>1596</v>
      </c>
      <c r="AY207" s="488" t="s">
        <v>1597</v>
      </c>
      <c r="AZ207" s="488" t="s">
        <v>1531</v>
      </c>
    </row>
    <row r="208" hidden="1">
      <c r="A208" s="488" t="s">
        <v>2828</v>
      </c>
      <c r="B208" s="488" t="s">
        <v>2829</v>
      </c>
      <c r="C208" s="488" t="s">
        <v>1513</v>
      </c>
      <c r="D208" s="488" t="s">
        <v>1514</v>
      </c>
      <c r="E208" s="491">
        <v>45837.775</v>
      </c>
      <c r="F208" s="492">
        <v>2980.0</v>
      </c>
      <c r="G208" s="488" t="s">
        <v>1515</v>
      </c>
      <c r="H208" s="492">
        <v>2980.0</v>
      </c>
      <c r="I208" s="488" t="s">
        <v>1515</v>
      </c>
      <c r="J208" s="488" t="s">
        <v>1516</v>
      </c>
      <c r="K208" s="488" t="s">
        <v>1517</v>
      </c>
      <c r="L208" s="488" t="s">
        <v>2830</v>
      </c>
      <c r="M208" s="488" t="s">
        <v>2831</v>
      </c>
      <c r="N208" s="488" t="s">
        <v>1520</v>
      </c>
      <c r="O208" s="488" t="s">
        <v>1521</v>
      </c>
      <c r="P208" s="488" t="s">
        <v>1522</v>
      </c>
      <c r="Q208" s="488" t="s">
        <v>1523</v>
      </c>
      <c r="R208" s="495" t="s">
        <v>1524</v>
      </c>
      <c r="S208" s="494"/>
      <c r="T208" s="494"/>
      <c r="U208" s="488" t="s">
        <v>2832</v>
      </c>
      <c r="AB208" s="488" t="s">
        <v>2833</v>
      </c>
      <c r="AC208" s="496">
        <v>8.04E9</v>
      </c>
      <c r="AD208" s="497"/>
      <c r="AE208" s="497"/>
      <c r="AF208" s="497"/>
      <c r="AG208" s="497"/>
      <c r="AH208" s="497"/>
      <c r="AI208" s="494"/>
      <c r="AJ208" s="488" t="s">
        <v>1527</v>
      </c>
      <c r="AK208" s="498"/>
      <c r="AL208" s="499"/>
      <c r="AM208" s="488" t="s">
        <v>2834</v>
      </c>
      <c r="AO208" s="494"/>
      <c r="AP208" s="494"/>
      <c r="AQ208" s="494"/>
      <c r="AR208" s="494"/>
      <c r="AS208" s="494"/>
      <c r="AT208" s="488" t="s">
        <v>1529</v>
      </c>
      <c r="AU208" s="492">
        <v>1055.0</v>
      </c>
      <c r="AV208" s="492">
        <v>4.0</v>
      </c>
      <c r="AW208" s="492">
        <v>2029.0</v>
      </c>
      <c r="AX208" s="488" t="s">
        <v>1539</v>
      </c>
      <c r="AY208" s="488" t="s">
        <v>2292</v>
      </c>
      <c r="AZ208" s="488" t="s">
        <v>1531</v>
      </c>
    </row>
    <row r="209">
      <c r="A209" s="488" t="s">
        <v>2835</v>
      </c>
      <c r="B209" s="488" t="s">
        <v>2836</v>
      </c>
      <c r="C209" s="488" t="s">
        <v>1513</v>
      </c>
      <c r="D209" s="488" t="s">
        <v>1514</v>
      </c>
      <c r="E209" s="491">
        <v>45837.774305555555</v>
      </c>
      <c r="F209" s="492">
        <v>2980.0</v>
      </c>
      <c r="G209" s="488" t="s">
        <v>1515</v>
      </c>
      <c r="H209" s="492">
        <v>2980.0</v>
      </c>
      <c r="I209" s="488" t="s">
        <v>1515</v>
      </c>
      <c r="J209" s="488" t="s">
        <v>1516</v>
      </c>
      <c r="K209" s="488" t="s">
        <v>1517</v>
      </c>
      <c r="L209" s="488" t="s">
        <v>2837</v>
      </c>
      <c r="M209" s="488" t="s">
        <v>2838</v>
      </c>
      <c r="N209" s="488" t="s">
        <v>1520</v>
      </c>
      <c r="O209" s="488" t="s">
        <v>1521</v>
      </c>
      <c r="P209" s="488" t="s">
        <v>1554</v>
      </c>
      <c r="Q209" s="488" t="s">
        <v>1714</v>
      </c>
      <c r="R209" s="495" t="s">
        <v>1524</v>
      </c>
      <c r="S209" s="494"/>
      <c r="T209" s="494"/>
      <c r="U209" s="488" t="s">
        <v>2839</v>
      </c>
      <c r="V209" s="495" t="s">
        <v>1524</v>
      </c>
      <c r="W209" s="497"/>
      <c r="X209" s="488" t="s">
        <v>1781</v>
      </c>
      <c r="Y209" s="492">
        <v>2980.0</v>
      </c>
      <c r="Z209" s="488" t="s">
        <v>1515</v>
      </c>
      <c r="AA209" s="488" t="s">
        <v>1516</v>
      </c>
      <c r="AB209" s="488" t="s">
        <v>2840</v>
      </c>
      <c r="AC209" s="496">
        <v>9.04E9</v>
      </c>
      <c r="AD209" s="497"/>
      <c r="AE209" s="497"/>
      <c r="AF209" s="497"/>
      <c r="AG209" s="497"/>
      <c r="AH209" s="497"/>
      <c r="AI209" s="494"/>
      <c r="AJ209" s="488" t="s">
        <v>1527</v>
      </c>
      <c r="AK209" s="498"/>
      <c r="AL209" s="499"/>
      <c r="AM209" s="488" t="s">
        <v>2841</v>
      </c>
      <c r="AO209" s="494"/>
      <c r="AP209" s="494"/>
      <c r="AQ209" s="494"/>
      <c r="AR209" s="494"/>
      <c r="AS209" s="494"/>
      <c r="AT209" s="488" t="s">
        <v>1558</v>
      </c>
      <c r="AU209" s="492">
        <v>5166.0</v>
      </c>
      <c r="AV209" s="492">
        <v>7.0</v>
      </c>
      <c r="AW209" s="492">
        <v>2031.0</v>
      </c>
      <c r="AX209" s="488" t="s">
        <v>1587</v>
      </c>
      <c r="AY209" s="488" t="s">
        <v>1823</v>
      </c>
      <c r="AZ209" s="488" t="s">
        <v>1531</v>
      </c>
    </row>
    <row r="210" hidden="1">
      <c r="A210" s="488" t="s">
        <v>2842</v>
      </c>
      <c r="B210" s="488" t="s">
        <v>2843</v>
      </c>
      <c r="C210" s="488" t="s">
        <v>1513</v>
      </c>
      <c r="D210" s="488" t="s">
        <v>1514</v>
      </c>
      <c r="E210" s="491">
        <v>45837.77222222222</v>
      </c>
      <c r="F210" s="492">
        <v>9800.0</v>
      </c>
      <c r="G210" s="488" t="s">
        <v>1515</v>
      </c>
      <c r="H210" s="492">
        <v>9800.0</v>
      </c>
      <c r="I210" s="488" t="s">
        <v>1515</v>
      </c>
      <c r="J210" s="488" t="s">
        <v>1516</v>
      </c>
      <c r="K210" s="488" t="s">
        <v>1517</v>
      </c>
      <c r="L210" s="488" t="s">
        <v>2844</v>
      </c>
      <c r="M210" s="488" t="s">
        <v>2845</v>
      </c>
      <c r="N210" s="488" t="s">
        <v>1520</v>
      </c>
      <c r="O210" s="488" t="s">
        <v>1521</v>
      </c>
      <c r="P210" s="488" t="s">
        <v>1522</v>
      </c>
      <c r="Q210" s="488" t="s">
        <v>1523</v>
      </c>
      <c r="R210" s="495" t="s">
        <v>1524</v>
      </c>
      <c r="S210" s="494"/>
      <c r="T210" s="494"/>
      <c r="U210" s="488" t="s">
        <v>2846</v>
      </c>
      <c r="AB210" s="488" t="s">
        <v>2847</v>
      </c>
      <c r="AC210" s="496">
        <v>9.06E9</v>
      </c>
      <c r="AD210" s="497"/>
      <c r="AE210" s="497"/>
      <c r="AF210" s="497"/>
      <c r="AG210" s="497"/>
      <c r="AH210" s="497"/>
      <c r="AI210" s="494"/>
      <c r="AJ210" s="488" t="s">
        <v>1527</v>
      </c>
      <c r="AK210" s="498"/>
      <c r="AL210" s="499"/>
      <c r="AM210" s="488" t="s">
        <v>2848</v>
      </c>
      <c r="AO210" s="494"/>
      <c r="AP210" s="494"/>
      <c r="AQ210" s="494"/>
      <c r="AR210" s="494"/>
      <c r="AS210" s="494"/>
      <c r="AT210" s="488" t="s">
        <v>1529</v>
      </c>
      <c r="AU210" s="492">
        <v>2684.0</v>
      </c>
      <c r="AV210" s="492">
        <v>7.0</v>
      </c>
      <c r="AW210" s="492">
        <v>2028.0</v>
      </c>
      <c r="AX210" s="488" t="s">
        <v>1634</v>
      </c>
      <c r="AY210" s="488" t="s">
        <v>1540</v>
      </c>
      <c r="AZ210" s="488" t="s">
        <v>1531</v>
      </c>
    </row>
    <row r="211">
      <c r="A211" s="488" t="s">
        <v>2849</v>
      </c>
      <c r="B211" s="488" t="s">
        <v>2850</v>
      </c>
      <c r="C211" s="488" t="s">
        <v>1513</v>
      </c>
      <c r="D211" s="488" t="s">
        <v>1514</v>
      </c>
      <c r="E211" s="491">
        <v>45837.76944444444</v>
      </c>
      <c r="F211" s="492">
        <v>2980.0</v>
      </c>
      <c r="G211" s="488" t="s">
        <v>1515</v>
      </c>
      <c r="H211" s="492">
        <v>2980.0</v>
      </c>
      <c r="I211" s="488" t="s">
        <v>1515</v>
      </c>
      <c r="J211" s="488" t="s">
        <v>1516</v>
      </c>
      <c r="K211" s="488" t="s">
        <v>1517</v>
      </c>
      <c r="L211" s="488" t="s">
        <v>2851</v>
      </c>
      <c r="M211" s="488" t="s">
        <v>2852</v>
      </c>
      <c r="N211" s="488" t="s">
        <v>1520</v>
      </c>
      <c r="O211" s="488" t="s">
        <v>1521</v>
      </c>
      <c r="P211" s="488" t="s">
        <v>1554</v>
      </c>
      <c r="Q211" s="488" t="s">
        <v>1714</v>
      </c>
      <c r="R211" s="495" t="s">
        <v>1524</v>
      </c>
      <c r="S211" s="494"/>
      <c r="T211" s="494"/>
      <c r="U211" s="488" t="s">
        <v>2853</v>
      </c>
      <c r="V211" s="495" t="s">
        <v>1524</v>
      </c>
      <c r="W211" s="497"/>
      <c r="X211" s="488" t="s">
        <v>1781</v>
      </c>
      <c r="Y211" s="492">
        <v>2980.0</v>
      </c>
      <c r="Z211" s="488" t="s">
        <v>1515</v>
      </c>
      <c r="AA211" s="488" t="s">
        <v>1516</v>
      </c>
      <c r="AB211" s="488" t="s">
        <v>2854</v>
      </c>
      <c r="AC211" s="496">
        <v>9.02E9</v>
      </c>
      <c r="AD211" s="497"/>
      <c r="AE211" s="497"/>
      <c r="AF211" s="497"/>
      <c r="AG211" s="497"/>
      <c r="AH211" s="497"/>
      <c r="AI211" s="494"/>
      <c r="AJ211" s="488" t="s">
        <v>1527</v>
      </c>
      <c r="AK211" s="498"/>
      <c r="AL211" s="499"/>
      <c r="AM211" s="488" t="s">
        <v>2855</v>
      </c>
      <c r="AO211" s="497"/>
      <c r="AP211" s="494"/>
      <c r="AQ211" s="494"/>
      <c r="AR211" s="494"/>
      <c r="AS211" s="494"/>
      <c r="AT211" s="488" t="s">
        <v>1529</v>
      </c>
      <c r="AU211" s="492">
        <v>7369.0</v>
      </c>
      <c r="AV211" s="492">
        <v>9.0</v>
      </c>
      <c r="AW211" s="492">
        <v>2029.0</v>
      </c>
      <c r="AX211" s="488" t="s">
        <v>1587</v>
      </c>
      <c r="AY211" s="488" t="s">
        <v>1608</v>
      </c>
      <c r="AZ211" s="488" t="s">
        <v>1531</v>
      </c>
    </row>
    <row r="212" hidden="1">
      <c r="A212" s="488" t="s">
        <v>2856</v>
      </c>
      <c r="B212" s="488" t="s">
        <v>2843</v>
      </c>
      <c r="C212" s="488" t="s">
        <v>1513</v>
      </c>
      <c r="D212" s="488" t="s">
        <v>1514</v>
      </c>
      <c r="E212" s="491">
        <v>45837.76597222222</v>
      </c>
      <c r="F212" s="492">
        <v>2980.0</v>
      </c>
      <c r="G212" s="488" t="s">
        <v>1515</v>
      </c>
      <c r="H212" s="492">
        <v>2980.0</v>
      </c>
      <c r="I212" s="488" t="s">
        <v>1515</v>
      </c>
      <c r="J212" s="488" t="s">
        <v>1516</v>
      </c>
      <c r="K212" s="488" t="s">
        <v>1517</v>
      </c>
      <c r="L212" s="488" t="s">
        <v>2844</v>
      </c>
      <c r="M212" s="488" t="s">
        <v>2857</v>
      </c>
      <c r="N212" s="488" t="s">
        <v>1520</v>
      </c>
      <c r="O212" s="488" t="s">
        <v>1521</v>
      </c>
      <c r="P212" s="488" t="s">
        <v>1522</v>
      </c>
      <c r="Q212" s="488" t="s">
        <v>1523</v>
      </c>
      <c r="R212" s="495" t="s">
        <v>1524</v>
      </c>
      <c r="S212" s="494"/>
      <c r="T212" s="494"/>
      <c r="U212" s="488" t="s">
        <v>2858</v>
      </c>
      <c r="AB212" s="488" t="s">
        <v>2847</v>
      </c>
      <c r="AC212" s="496">
        <v>9.06E9</v>
      </c>
      <c r="AD212" s="497"/>
      <c r="AE212" s="497"/>
      <c r="AF212" s="497"/>
      <c r="AG212" s="497"/>
      <c r="AH212" s="497"/>
      <c r="AI212" s="494"/>
      <c r="AJ212" s="488" t="s">
        <v>1527</v>
      </c>
      <c r="AK212" s="498"/>
      <c r="AL212" s="499"/>
      <c r="AM212" s="488" t="s">
        <v>2848</v>
      </c>
      <c r="AO212" s="494"/>
      <c r="AP212" s="494"/>
      <c r="AQ212" s="494"/>
      <c r="AR212" s="494"/>
      <c r="AS212" s="494"/>
      <c r="AT212" s="488" t="s">
        <v>1529</v>
      </c>
      <c r="AU212" s="492">
        <v>2684.0</v>
      </c>
      <c r="AV212" s="492">
        <v>7.0</v>
      </c>
      <c r="AW212" s="492">
        <v>2028.0</v>
      </c>
      <c r="AX212" s="488" t="s">
        <v>1634</v>
      </c>
      <c r="AY212" s="488" t="s">
        <v>1540</v>
      </c>
      <c r="AZ212" s="488" t="s">
        <v>1531</v>
      </c>
    </row>
    <row r="213" hidden="1">
      <c r="A213" s="488" t="s">
        <v>2859</v>
      </c>
      <c r="B213" s="488" t="s">
        <v>2860</v>
      </c>
      <c r="C213" s="488" t="s">
        <v>1513</v>
      </c>
      <c r="D213" s="488" t="s">
        <v>1514</v>
      </c>
      <c r="E213" s="491">
        <v>45837.76458333333</v>
      </c>
      <c r="F213" s="492">
        <v>9800.0</v>
      </c>
      <c r="G213" s="488" t="s">
        <v>1515</v>
      </c>
      <c r="H213" s="492">
        <v>9800.0</v>
      </c>
      <c r="I213" s="488" t="s">
        <v>1515</v>
      </c>
      <c r="J213" s="488" t="s">
        <v>1516</v>
      </c>
      <c r="K213" s="488" t="s">
        <v>1517</v>
      </c>
      <c r="L213" s="488" t="s">
        <v>2861</v>
      </c>
      <c r="M213" s="488" t="s">
        <v>2862</v>
      </c>
      <c r="N213" s="488" t="s">
        <v>1520</v>
      </c>
      <c r="O213" s="488" t="s">
        <v>1521</v>
      </c>
      <c r="P213" s="488" t="s">
        <v>1545</v>
      </c>
      <c r="Q213" s="488" t="s">
        <v>1523</v>
      </c>
      <c r="R213" s="495" t="s">
        <v>1524</v>
      </c>
      <c r="S213" s="494"/>
      <c r="T213" s="494"/>
      <c r="U213" s="488" t="s">
        <v>2863</v>
      </c>
      <c r="AB213" s="488" t="s">
        <v>2864</v>
      </c>
      <c r="AC213" s="496">
        <v>8.09E9</v>
      </c>
      <c r="AD213" s="497"/>
      <c r="AE213" s="497"/>
      <c r="AF213" s="497"/>
      <c r="AG213" s="497"/>
      <c r="AH213" s="497"/>
      <c r="AI213" s="494"/>
      <c r="AJ213" s="488" t="s">
        <v>1527</v>
      </c>
      <c r="AK213" s="498"/>
      <c r="AL213" s="499"/>
      <c r="AM213" s="488" t="s">
        <v>2865</v>
      </c>
      <c r="AO213" s="494"/>
      <c r="AP213" s="494"/>
      <c r="AQ213" s="494"/>
      <c r="AR213" s="494"/>
      <c r="AS213" s="494"/>
      <c r="AT213" s="488" t="s">
        <v>1558</v>
      </c>
      <c r="AU213" s="492">
        <v>1041.0</v>
      </c>
      <c r="AV213" s="492">
        <v>4.0</v>
      </c>
      <c r="AW213" s="492">
        <v>2031.0</v>
      </c>
      <c r="AX213" s="497"/>
      <c r="AY213" s="497"/>
      <c r="AZ213" s="488" t="s">
        <v>1531</v>
      </c>
    </row>
    <row r="214" hidden="1">
      <c r="A214" s="488" t="s">
        <v>2866</v>
      </c>
      <c r="B214" s="488" t="s">
        <v>2867</v>
      </c>
      <c r="C214" s="488" t="s">
        <v>1513</v>
      </c>
      <c r="D214" s="488" t="s">
        <v>1514</v>
      </c>
      <c r="E214" s="491">
        <v>45837.76458333333</v>
      </c>
      <c r="F214" s="492">
        <v>9800.0</v>
      </c>
      <c r="G214" s="488" t="s">
        <v>1515</v>
      </c>
      <c r="H214" s="492">
        <v>9800.0</v>
      </c>
      <c r="I214" s="488" t="s">
        <v>1515</v>
      </c>
      <c r="J214" s="488" t="s">
        <v>1516</v>
      </c>
      <c r="K214" s="488" t="s">
        <v>1517</v>
      </c>
      <c r="L214" s="488" t="s">
        <v>2868</v>
      </c>
      <c r="M214" s="488" t="s">
        <v>2869</v>
      </c>
      <c r="N214" s="488" t="s">
        <v>1520</v>
      </c>
      <c r="O214" s="488" t="s">
        <v>1521</v>
      </c>
      <c r="P214" s="488" t="s">
        <v>1554</v>
      </c>
      <c r="Q214" s="488" t="s">
        <v>1523</v>
      </c>
      <c r="R214" s="495" t="s">
        <v>1524</v>
      </c>
      <c r="S214" s="494"/>
      <c r="T214" s="494"/>
      <c r="U214" s="488" t="s">
        <v>2870</v>
      </c>
      <c r="AB214" s="488" t="s">
        <v>2871</v>
      </c>
      <c r="AC214" s="496">
        <v>9.07E9</v>
      </c>
      <c r="AD214" s="497"/>
      <c r="AE214" s="497"/>
      <c r="AF214" s="497"/>
      <c r="AG214" s="497"/>
      <c r="AH214" s="497"/>
      <c r="AI214" s="494"/>
      <c r="AJ214" s="488" t="s">
        <v>1527</v>
      </c>
      <c r="AK214" s="498"/>
      <c r="AL214" s="499"/>
      <c r="AM214" s="488" t="s">
        <v>2872</v>
      </c>
      <c r="AO214" s="497"/>
      <c r="AP214" s="494"/>
      <c r="AQ214" s="494"/>
      <c r="AR214" s="494"/>
      <c r="AS214" s="494"/>
      <c r="AT214" s="488" t="s">
        <v>1558</v>
      </c>
      <c r="AU214" s="492">
        <v>5649.0</v>
      </c>
      <c r="AV214" s="492">
        <v>4.0</v>
      </c>
      <c r="AW214" s="492">
        <v>2030.0</v>
      </c>
      <c r="AX214" s="488" t="s">
        <v>1587</v>
      </c>
      <c r="AY214" s="488" t="s">
        <v>1588</v>
      </c>
      <c r="AZ214" s="488" t="s">
        <v>1531</v>
      </c>
    </row>
    <row r="215" hidden="1">
      <c r="A215" s="488" t="s">
        <v>2873</v>
      </c>
      <c r="B215" s="488" t="s">
        <v>2860</v>
      </c>
      <c r="C215" s="488" t="s">
        <v>1513</v>
      </c>
      <c r="D215" s="488" t="s">
        <v>1514</v>
      </c>
      <c r="E215" s="491">
        <v>45837.76388888889</v>
      </c>
      <c r="F215" s="492">
        <v>2980.0</v>
      </c>
      <c r="G215" s="488" t="s">
        <v>1515</v>
      </c>
      <c r="H215" s="492">
        <v>2980.0</v>
      </c>
      <c r="I215" s="488" t="s">
        <v>1515</v>
      </c>
      <c r="J215" s="488" t="s">
        <v>1516</v>
      </c>
      <c r="K215" s="488" t="s">
        <v>1517</v>
      </c>
      <c r="L215" s="488" t="s">
        <v>2861</v>
      </c>
      <c r="M215" s="488" t="s">
        <v>2874</v>
      </c>
      <c r="N215" s="488" t="s">
        <v>1520</v>
      </c>
      <c r="O215" s="488" t="s">
        <v>1521</v>
      </c>
      <c r="P215" s="488" t="s">
        <v>1545</v>
      </c>
      <c r="Q215" s="488" t="s">
        <v>1523</v>
      </c>
      <c r="R215" s="495" t="s">
        <v>1524</v>
      </c>
      <c r="S215" s="494"/>
      <c r="T215" s="494"/>
      <c r="U215" s="488" t="s">
        <v>2875</v>
      </c>
      <c r="AB215" s="488" t="s">
        <v>2864</v>
      </c>
      <c r="AC215" s="496">
        <v>8.09E9</v>
      </c>
      <c r="AD215" s="497"/>
      <c r="AE215" s="497"/>
      <c r="AF215" s="497"/>
      <c r="AG215" s="497"/>
      <c r="AH215" s="497"/>
      <c r="AI215" s="494"/>
      <c r="AJ215" s="488" t="s">
        <v>1527</v>
      </c>
      <c r="AK215" s="498"/>
      <c r="AL215" s="499"/>
      <c r="AM215" s="488" t="s">
        <v>2865</v>
      </c>
      <c r="AO215" s="494"/>
      <c r="AP215" s="494"/>
      <c r="AQ215" s="494"/>
      <c r="AR215" s="494"/>
      <c r="AS215" s="494"/>
      <c r="AT215" s="488" t="s">
        <v>1558</v>
      </c>
      <c r="AU215" s="492">
        <v>1041.0</v>
      </c>
      <c r="AV215" s="492">
        <v>4.0</v>
      </c>
      <c r="AW215" s="492">
        <v>2031.0</v>
      </c>
      <c r="AX215" s="497"/>
      <c r="AY215" s="497"/>
      <c r="AZ215" s="488" t="s">
        <v>1531</v>
      </c>
    </row>
    <row r="216" hidden="1">
      <c r="A216" s="488" t="s">
        <v>2876</v>
      </c>
      <c r="B216" s="488" t="s">
        <v>2867</v>
      </c>
      <c r="C216" s="488" t="s">
        <v>1513</v>
      </c>
      <c r="D216" s="488" t="s">
        <v>1514</v>
      </c>
      <c r="E216" s="491">
        <v>45837.7625</v>
      </c>
      <c r="F216" s="492">
        <v>2980.0</v>
      </c>
      <c r="G216" s="488" t="s">
        <v>1515</v>
      </c>
      <c r="H216" s="492">
        <v>2980.0</v>
      </c>
      <c r="I216" s="488" t="s">
        <v>1515</v>
      </c>
      <c r="J216" s="488" t="s">
        <v>1516</v>
      </c>
      <c r="K216" s="488" t="s">
        <v>1517</v>
      </c>
      <c r="L216" s="488" t="s">
        <v>2868</v>
      </c>
      <c r="M216" s="488" t="s">
        <v>2877</v>
      </c>
      <c r="N216" s="488" t="s">
        <v>1520</v>
      </c>
      <c r="O216" s="488" t="s">
        <v>1521</v>
      </c>
      <c r="P216" s="488" t="s">
        <v>1554</v>
      </c>
      <c r="Q216" s="488" t="s">
        <v>1523</v>
      </c>
      <c r="R216" s="495" t="s">
        <v>1524</v>
      </c>
      <c r="S216" s="494"/>
      <c r="T216" s="494"/>
      <c r="U216" s="488" t="s">
        <v>2878</v>
      </c>
      <c r="AB216" s="488" t="s">
        <v>2871</v>
      </c>
      <c r="AC216" s="496">
        <v>9.07E9</v>
      </c>
      <c r="AD216" s="497"/>
      <c r="AE216" s="497"/>
      <c r="AF216" s="497"/>
      <c r="AG216" s="497"/>
      <c r="AH216" s="497"/>
      <c r="AI216" s="494"/>
      <c r="AJ216" s="488" t="s">
        <v>1527</v>
      </c>
      <c r="AK216" s="498"/>
      <c r="AL216" s="499"/>
      <c r="AM216" s="488" t="s">
        <v>2872</v>
      </c>
      <c r="AO216" s="494"/>
      <c r="AP216" s="494"/>
      <c r="AQ216" s="494"/>
      <c r="AR216" s="494"/>
      <c r="AS216" s="494"/>
      <c r="AT216" s="488" t="s">
        <v>1558</v>
      </c>
      <c r="AU216" s="492">
        <v>5649.0</v>
      </c>
      <c r="AV216" s="492">
        <v>4.0</v>
      </c>
      <c r="AW216" s="492">
        <v>2030.0</v>
      </c>
      <c r="AX216" s="488" t="s">
        <v>1587</v>
      </c>
      <c r="AY216" s="488" t="s">
        <v>1588</v>
      </c>
      <c r="AZ216" s="488" t="s">
        <v>1531</v>
      </c>
    </row>
    <row r="217" hidden="1">
      <c r="A217" s="488" t="s">
        <v>2879</v>
      </c>
      <c r="B217" s="488" t="s">
        <v>2880</v>
      </c>
      <c r="C217" s="488" t="s">
        <v>1513</v>
      </c>
      <c r="D217" s="488" t="s">
        <v>1514</v>
      </c>
      <c r="E217" s="491">
        <v>45837.75625</v>
      </c>
      <c r="F217" s="492">
        <v>9800.0</v>
      </c>
      <c r="G217" s="488" t="s">
        <v>1515</v>
      </c>
      <c r="H217" s="492">
        <v>9800.0</v>
      </c>
      <c r="I217" s="488" t="s">
        <v>1515</v>
      </c>
      <c r="J217" s="488" t="s">
        <v>1516</v>
      </c>
      <c r="K217" s="488" t="s">
        <v>1517</v>
      </c>
      <c r="L217" s="488" t="s">
        <v>2881</v>
      </c>
      <c r="M217" s="488" t="s">
        <v>2882</v>
      </c>
      <c r="N217" s="488" t="s">
        <v>1520</v>
      </c>
      <c r="O217" s="488" t="s">
        <v>1521</v>
      </c>
      <c r="P217" s="488" t="s">
        <v>1522</v>
      </c>
      <c r="Q217" s="488" t="s">
        <v>1523</v>
      </c>
      <c r="R217" s="495" t="s">
        <v>1524</v>
      </c>
      <c r="S217" s="494"/>
      <c r="T217" s="494"/>
      <c r="U217" s="488" t="s">
        <v>2883</v>
      </c>
      <c r="AB217" s="488" t="s">
        <v>2884</v>
      </c>
      <c r="AC217" s="496">
        <v>8.09E9</v>
      </c>
      <c r="AD217" s="497"/>
      <c r="AE217" s="497"/>
      <c r="AF217" s="497"/>
      <c r="AG217" s="497"/>
      <c r="AH217" s="497"/>
      <c r="AI217" s="494"/>
      <c r="AJ217" s="488" t="s">
        <v>1527</v>
      </c>
      <c r="AK217" s="498"/>
      <c r="AL217" s="499"/>
      <c r="AM217" s="488" t="s">
        <v>2885</v>
      </c>
      <c r="AO217" s="497"/>
      <c r="AP217" s="494"/>
      <c r="AQ217" s="494"/>
      <c r="AR217" s="494"/>
      <c r="AS217" s="494"/>
      <c r="AT217" s="488" t="s">
        <v>1529</v>
      </c>
      <c r="AU217" s="492">
        <v>6890.0</v>
      </c>
      <c r="AV217" s="492">
        <v>4.0</v>
      </c>
      <c r="AW217" s="492">
        <v>2030.0</v>
      </c>
      <c r="AX217" s="488" t="s">
        <v>1634</v>
      </c>
      <c r="AY217" s="488" t="s">
        <v>1540</v>
      </c>
      <c r="AZ217" s="488" t="s">
        <v>1531</v>
      </c>
    </row>
    <row r="218" hidden="1">
      <c r="A218" s="488" t="s">
        <v>2886</v>
      </c>
      <c r="B218" s="488" t="s">
        <v>2880</v>
      </c>
      <c r="C218" s="488" t="s">
        <v>1513</v>
      </c>
      <c r="D218" s="488" t="s">
        <v>1514</v>
      </c>
      <c r="E218" s="491">
        <v>45837.75555555556</v>
      </c>
      <c r="F218" s="492">
        <v>2980.0</v>
      </c>
      <c r="G218" s="488" t="s">
        <v>1515</v>
      </c>
      <c r="H218" s="492">
        <v>2980.0</v>
      </c>
      <c r="I218" s="488" t="s">
        <v>1515</v>
      </c>
      <c r="J218" s="488" t="s">
        <v>1516</v>
      </c>
      <c r="K218" s="488" t="s">
        <v>1517</v>
      </c>
      <c r="L218" s="488" t="s">
        <v>2881</v>
      </c>
      <c r="M218" s="488" t="s">
        <v>2887</v>
      </c>
      <c r="N218" s="488" t="s">
        <v>1520</v>
      </c>
      <c r="O218" s="488" t="s">
        <v>1521</v>
      </c>
      <c r="P218" s="488" t="s">
        <v>1522</v>
      </c>
      <c r="Q218" s="488" t="s">
        <v>1523</v>
      </c>
      <c r="R218" s="495" t="s">
        <v>1524</v>
      </c>
      <c r="S218" s="494"/>
      <c r="T218" s="494"/>
      <c r="U218" s="488" t="s">
        <v>2888</v>
      </c>
      <c r="AB218" s="488" t="s">
        <v>2884</v>
      </c>
      <c r="AC218" s="496">
        <v>8.09E9</v>
      </c>
      <c r="AD218" s="497"/>
      <c r="AE218" s="497"/>
      <c r="AF218" s="497"/>
      <c r="AG218" s="497"/>
      <c r="AH218" s="497"/>
      <c r="AI218" s="494"/>
      <c r="AJ218" s="488" t="s">
        <v>1527</v>
      </c>
      <c r="AK218" s="498"/>
      <c r="AL218" s="499"/>
      <c r="AM218" s="488" t="s">
        <v>2885</v>
      </c>
      <c r="AO218" s="494"/>
      <c r="AP218" s="494"/>
      <c r="AQ218" s="494"/>
      <c r="AR218" s="494"/>
      <c r="AS218" s="494"/>
      <c r="AT218" s="488" t="s">
        <v>1529</v>
      </c>
      <c r="AU218" s="492">
        <v>6890.0</v>
      </c>
      <c r="AV218" s="492">
        <v>4.0</v>
      </c>
      <c r="AW218" s="492">
        <v>2030.0</v>
      </c>
      <c r="AX218" s="488" t="s">
        <v>1634</v>
      </c>
      <c r="AY218" s="488" t="s">
        <v>1540</v>
      </c>
      <c r="AZ218" s="488" t="s">
        <v>1531</v>
      </c>
    </row>
    <row r="219" hidden="1">
      <c r="A219" s="488" t="s">
        <v>2889</v>
      </c>
      <c r="B219" s="488" t="s">
        <v>2890</v>
      </c>
      <c r="C219" s="488" t="s">
        <v>1513</v>
      </c>
      <c r="D219" s="488" t="s">
        <v>1514</v>
      </c>
      <c r="E219" s="491">
        <v>45837.75555555556</v>
      </c>
      <c r="F219" s="492">
        <v>2980.0</v>
      </c>
      <c r="G219" s="488" t="s">
        <v>1515</v>
      </c>
      <c r="H219" s="492">
        <v>2980.0</v>
      </c>
      <c r="I219" s="488" t="s">
        <v>1515</v>
      </c>
      <c r="J219" s="488" t="s">
        <v>1516</v>
      </c>
      <c r="K219" s="488" t="s">
        <v>1517</v>
      </c>
      <c r="L219" s="488" t="s">
        <v>2891</v>
      </c>
      <c r="M219" s="488" t="s">
        <v>2892</v>
      </c>
      <c r="N219" s="488" t="s">
        <v>1520</v>
      </c>
      <c r="O219" s="488" t="s">
        <v>1521</v>
      </c>
      <c r="P219" s="488" t="s">
        <v>1554</v>
      </c>
      <c r="Q219" s="488" t="s">
        <v>1523</v>
      </c>
      <c r="R219" s="495" t="s">
        <v>1524</v>
      </c>
      <c r="S219" s="494"/>
      <c r="T219" s="494"/>
      <c r="U219" s="488" t="s">
        <v>2893</v>
      </c>
      <c r="AB219" s="488" t="s">
        <v>2894</v>
      </c>
      <c r="AC219" s="496">
        <v>8.07E9</v>
      </c>
      <c r="AD219" s="497"/>
      <c r="AE219" s="497"/>
      <c r="AF219" s="497"/>
      <c r="AG219" s="497"/>
      <c r="AH219" s="497"/>
      <c r="AI219" s="494"/>
      <c r="AJ219" s="488" t="s">
        <v>1527</v>
      </c>
      <c r="AK219" s="498"/>
      <c r="AL219" s="499"/>
      <c r="AM219" s="488" t="s">
        <v>2895</v>
      </c>
      <c r="AP219" s="494"/>
      <c r="AQ219" s="494"/>
      <c r="AR219" s="494"/>
      <c r="AS219" s="494"/>
      <c r="AT219" s="488" t="s">
        <v>1558</v>
      </c>
      <c r="AU219" s="492">
        <v>3980.0</v>
      </c>
      <c r="AV219" s="492">
        <v>8.0</v>
      </c>
      <c r="AW219" s="492">
        <v>2025.0</v>
      </c>
      <c r="AX219" s="488" t="s">
        <v>1587</v>
      </c>
      <c r="AY219" s="488" t="s">
        <v>1588</v>
      </c>
      <c r="AZ219" s="488" t="s">
        <v>1531</v>
      </c>
    </row>
    <row r="220" hidden="1">
      <c r="A220" s="488" t="s">
        <v>2896</v>
      </c>
      <c r="B220" s="488" t="s">
        <v>2897</v>
      </c>
      <c r="C220" s="488" t="s">
        <v>1513</v>
      </c>
      <c r="D220" s="488" t="s">
        <v>1514</v>
      </c>
      <c r="E220" s="491">
        <v>45837.74513888889</v>
      </c>
      <c r="F220" s="492">
        <v>9800.0</v>
      </c>
      <c r="G220" s="488" t="s">
        <v>1515</v>
      </c>
      <c r="H220" s="492">
        <v>9800.0</v>
      </c>
      <c r="I220" s="488" t="s">
        <v>1515</v>
      </c>
      <c r="J220" s="488" t="s">
        <v>1516</v>
      </c>
      <c r="K220" s="488" t="s">
        <v>1517</v>
      </c>
      <c r="L220" s="488" t="s">
        <v>2898</v>
      </c>
      <c r="M220" s="488" t="s">
        <v>2899</v>
      </c>
      <c r="N220" s="488" t="s">
        <v>1520</v>
      </c>
      <c r="O220" s="488" t="s">
        <v>1521</v>
      </c>
      <c r="P220" s="488" t="s">
        <v>1545</v>
      </c>
      <c r="Q220" s="488" t="s">
        <v>1523</v>
      </c>
      <c r="R220" s="495" t="s">
        <v>1524</v>
      </c>
      <c r="S220" s="494"/>
      <c r="T220" s="494"/>
      <c r="U220" s="488" t="s">
        <v>2900</v>
      </c>
      <c r="AB220" s="488" t="s">
        <v>2901</v>
      </c>
      <c r="AC220" s="496">
        <v>9.04E9</v>
      </c>
      <c r="AD220" s="497"/>
      <c r="AE220" s="497"/>
      <c r="AF220" s="497"/>
      <c r="AG220" s="497"/>
      <c r="AH220" s="497"/>
      <c r="AI220" s="494"/>
      <c r="AJ220" s="488" t="s">
        <v>1527</v>
      </c>
      <c r="AK220" s="498"/>
      <c r="AL220" s="499"/>
      <c r="AM220" s="488" t="s">
        <v>2902</v>
      </c>
      <c r="AP220" s="494"/>
      <c r="AQ220" s="494"/>
      <c r="AR220" s="494"/>
      <c r="AS220" s="494"/>
      <c r="AT220" s="488" t="s">
        <v>1529</v>
      </c>
      <c r="AU220" s="492">
        <v>4935.0</v>
      </c>
      <c r="AV220" s="492">
        <v>5.0</v>
      </c>
      <c r="AW220" s="492">
        <v>2028.0</v>
      </c>
      <c r="AX220" s="497"/>
      <c r="AY220" s="488" t="s">
        <v>1652</v>
      </c>
      <c r="AZ220" s="488" t="s">
        <v>1531</v>
      </c>
    </row>
    <row r="221" hidden="1">
      <c r="A221" s="488" t="s">
        <v>2903</v>
      </c>
      <c r="B221" s="488" t="s">
        <v>2904</v>
      </c>
      <c r="C221" s="488" t="s">
        <v>1513</v>
      </c>
      <c r="D221" s="488" t="s">
        <v>1514</v>
      </c>
      <c r="E221" s="491">
        <v>45837.74236111111</v>
      </c>
      <c r="F221" s="492">
        <v>9800.0</v>
      </c>
      <c r="G221" s="488" t="s">
        <v>1515</v>
      </c>
      <c r="H221" s="492">
        <v>9800.0</v>
      </c>
      <c r="I221" s="488" t="s">
        <v>1515</v>
      </c>
      <c r="J221" s="488" t="s">
        <v>1516</v>
      </c>
      <c r="K221" s="488" t="s">
        <v>1517</v>
      </c>
      <c r="L221" s="488" t="s">
        <v>2905</v>
      </c>
      <c r="M221" s="488" t="s">
        <v>2906</v>
      </c>
      <c r="N221" s="488" t="s">
        <v>1520</v>
      </c>
      <c r="O221" s="488" t="s">
        <v>1521</v>
      </c>
      <c r="P221" s="488" t="s">
        <v>1554</v>
      </c>
      <c r="Q221" s="488" t="s">
        <v>1523</v>
      </c>
      <c r="R221" s="495" t="s">
        <v>1524</v>
      </c>
      <c r="S221" s="494"/>
      <c r="T221" s="494"/>
      <c r="U221" s="488" t="s">
        <v>2907</v>
      </c>
      <c r="AB221" s="488" t="s">
        <v>2908</v>
      </c>
      <c r="AC221" s="496">
        <v>8.05E9</v>
      </c>
      <c r="AD221" s="497"/>
      <c r="AE221" s="497"/>
      <c r="AF221" s="497"/>
      <c r="AG221" s="497"/>
      <c r="AH221" s="497"/>
      <c r="AI221" s="494"/>
      <c r="AJ221" s="488" t="s">
        <v>1527</v>
      </c>
      <c r="AK221" s="498"/>
      <c r="AL221" s="499"/>
      <c r="AM221" s="488" t="s">
        <v>2909</v>
      </c>
      <c r="AO221" s="494"/>
      <c r="AP221" s="494"/>
      <c r="AQ221" s="494"/>
      <c r="AR221" s="494"/>
      <c r="AS221" s="494"/>
      <c r="AT221" s="488" t="s">
        <v>1558</v>
      </c>
      <c r="AU221" s="492">
        <v>863.0</v>
      </c>
      <c r="AV221" s="492">
        <v>6.0</v>
      </c>
      <c r="AW221" s="492">
        <v>2031.0</v>
      </c>
      <c r="AX221" s="488" t="s">
        <v>1587</v>
      </c>
      <c r="AY221" s="488" t="s">
        <v>1588</v>
      </c>
      <c r="AZ221" s="488" t="s">
        <v>1531</v>
      </c>
    </row>
    <row r="222" hidden="1">
      <c r="A222" s="488" t="s">
        <v>2910</v>
      </c>
      <c r="B222" s="488" t="s">
        <v>2911</v>
      </c>
      <c r="C222" s="488" t="s">
        <v>1513</v>
      </c>
      <c r="D222" s="488" t="s">
        <v>1514</v>
      </c>
      <c r="E222" s="491">
        <v>45837.74166666667</v>
      </c>
      <c r="F222" s="492">
        <v>2980.0</v>
      </c>
      <c r="G222" s="488" t="s">
        <v>1515</v>
      </c>
      <c r="H222" s="492">
        <v>2980.0</v>
      </c>
      <c r="I222" s="488" t="s">
        <v>1515</v>
      </c>
      <c r="J222" s="488" t="s">
        <v>1516</v>
      </c>
      <c r="K222" s="488" t="s">
        <v>1517</v>
      </c>
      <c r="L222" s="488" t="s">
        <v>2912</v>
      </c>
      <c r="M222" s="488" t="s">
        <v>2913</v>
      </c>
      <c r="N222" s="488" t="s">
        <v>1520</v>
      </c>
      <c r="O222" s="488" t="s">
        <v>1521</v>
      </c>
      <c r="P222" s="488" t="s">
        <v>1545</v>
      </c>
      <c r="Q222" s="488" t="s">
        <v>1523</v>
      </c>
      <c r="R222" s="495" t="s">
        <v>1524</v>
      </c>
      <c r="S222" s="494"/>
      <c r="T222" s="494"/>
      <c r="U222" s="488" t="s">
        <v>2914</v>
      </c>
      <c r="AB222" s="488" t="s">
        <v>2915</v>
      </c>
      <c r="AC222" s="496">
        <v>7.09E9</v>
      </c>
      <c r="AD222" s="497"/>
      <c r="AE222" s="497"/>
      <c r="AF222" s="497"/>
      <c r="AG222" s="497"/>
      <c r="AH222" s="497"/>
      <c r="AI222" s="494"/>
      <c r="AJ222" s="488" t="s">
        <v>1527</v>
      </c>
      <c r="AK222" s="498"/>
      <c r="AL222" s="499"/>
      <c r="AM222" s="488" t="s">
        <v>2916</v>
      </c>
      <c r="AP222" s="494"/>
      <c r="AQ222" s="494"/>
      <c r="AR222" s="494"/>
      <c r="AS222" s="494"/>
      <c r="AT222" s="488" t="s">
        <v>1558</v>
      </c>
      <c r="AU222" s="492">
        <v>1128.0</v>
      </c>
      <c r="AV222" s="492">
        <v>4.0</v>
      </c>
      <c r="AW222" s="492">
        <v>2029.0</v>
      </c>
      <c r="AX222" s="497"/>
      <c r="AY222" s="497"/>
      <c r="AZ222" s="488" t="s">
        <v>1531</v>
      </c>
    </row>
    <row r="223" hidden="1">
      <c r="A223" s="488" t="s">
        <v>2917</v>
      </c>
      <c r="B223" s="488" t="s">
        <v>2918</v>
      </c>
      <c r="C223" s="488" t="s">
        <v>1513</v>
      </c>
      <c r="D223" s="488" t="s">
        <v>1514</v>
      </c>
      <c r="E223" s="491">
        <v>45837.739583333336</v>
      </c>
      <c r="F223" s="492">
        <v>9800.0</v>
      </c>
      <c r="G223" s="488" t="s">
        <v>1515</v>
      </c>
      <c r="H223" s="492">
        <v>9800.0</v>
      </c>
      <c r="I223" s="488" t="s">
        <v>1515</v>
      </c>
      <c r="J223" s="488" t="s">
        <v>1516</v>
      </c>
      <c r="K223" s="488" t="s">
        <v>1517</v>
      </c>
      <c r="L223" s="488" t="s">
        <v>2919</v>
      </c>
      <c r="M223" s="488" t="s">
        <v>2920</v>
      </c>
      <c r="N223" s="488" t="s">
        <v>1520</v>
      </c>
      <c r="O223" s="488" t="s">
        <v>1521</v>
      </c>
      <c r="P223" s="488" t="s">
        <v>1545</v>
      </c>
      <c r="Q223" s="488" t="s">
        <v>1523</v>
      </c>
      <c r="R223" s="495" t="s">
        <v>1524</v>
      </c>
      <c r="S223" s="494"/>
      <c r="T223" s="494"/>
      <c r="U223" s="488" t="s">
        <v>2921</v>
      </c>
      <c r="AB223" s="488" t="s">
        <v>2922</v>
      </c>
      <c r="AC223" s="496">
        <v>9.05E9</v>
      </c>
      <c r="AD223" s="497"/>
      <c r="AE223" s="497"/>
      <c r="AF223" s="497"/>
      <c r="AG223" s="497"/>
      <c r="AH223" s="497"/>
      <c r="AI223" s="494"/>
      <c r="AJ223" s="488" t="s">
        <v>1527</v>
      </c>
      <c r="AK223" s="498"/>
      <c r="AL223" s="499"/>
      <c r="AM223" s="488" t="s">
        <v>2923</v>
      </c>
      <c r="AO223" s="497"/>
      <c r="AP223" s="494"/>
      <c r="AQ223" s="494"/>
      <c r="AR223" s="494"/>
      <c r="AS223" s="494"/>
      <c r="AT223" s="488" t="s">
        <v>1529</v>
      </c>
      <c r="AU223" s="492">
        <v>1070.0</v>
      </c>
      <c r="AV223" s="492">
        <v>7.0</v>
      </c>
      <c r="AW223" s="492">
        <v>2029.0</v>
      </c>
      <c r="AX223" s="488" t="s">
        <v>1549</v>
      </c>
      <c r="AY223" s="497"/>
      <c r="AZ223" s="488" t="s">
        <v>1531</v>
      </c>
    </row>
    <row r="224" hidden="1">
      <c r="A224" s="488" t="s">
        <v>2924</v>
      </c>
      <c r="B224" s="488" t="s">
        <v>2918</v>
      </c>
      <c r="C224" s="488" t="s">
        <v>1513</v>
      </c>
      <c r="D224" s="488" t="s">
        <v>1514</v>
      </c>
      <c r="E224" s="491">
        <v>45837.73888888889</v>
      </c>
      <c r="F224" s="492">
        <v>2980.0</v>
      </c>
      <c r="G224" s="488" t="s">
        <v>1515</v>
      </c>
      <c r="H224" s="492">
        <v>2980.0</v>
      </c>
      <c r="I224" s="488" t="s">
        <v>1515</v>
      </c>
      <c r="J224" s="488" t="s">
        <v>1516</v>
      </c>
      <c r="K224" s="488" t="s">
        <v>1517</v>
      </c>
      <c r="L224" s="488" t="s">
        <v>2919</v>
      </c>
      <c r="M224" s="488" t="s">
        <v>2925</v>
      </c>
      <c r="N224" s="488" t="s">
        <v>1520</v>
      </c>
      <c r="O224" s="488" t="s">
        <v>1521</v>
      </c>
      <c r="P224" s="488" t="s">
        <v>1545</v>
      </c>
      <c r="Q224" s="488" t="s">
        <v>1523</v>
      </c>
      <c r="R224" s="495" t="s">
        <v>1524</v>
      </c>
      <c r="S224" s="494"/>
      <c r="T224" s="494"/>
      <c r="U224" s="488" t="s">
        <v>2926</v>
      </c>
      <c r="AB224" s="488" t="s">
        <v>2922</v>
      </c>
      <c r="AC224" s="496">
        <v>9.05E9</v>
      </c>
      <c r="AD224" s="497"/>
      <c r="AE224" s="497"/>
      <c r="AF224" s="497"/>
      <c r="AG224" s="497"/>
      <c r="AH224" s="497"/>
      <c r="AI224" s="494"/>
      <c r="AJ224" s="488" t="s">
        <v>1527</v>
      </c>
      <c r="AK224" s="498"/>
      <c r="AL224" s="499"/>
      <c r="AM224" s="488" t="s">
        <v>2923</v>
      </c>
      <c r="AO224" s="497"/>
      <c r="AP224" s="494"/>
      <c r="AQ224" s="494"/>
      <c r="AR224" s="494"/>
      <c r="AS224" s="494"/>
      <c r="AT224" s="488" t="s">
        <v>1529</v>
      </c>
      <c r="AU224" s="492">
        <v>1070.0</v>
      </c>
      <c r="AV224" s="492">
        <v>7.0</v>
      </c>
      <c r="AW224" s="492">
        <v>2029.0</v>
      </c>
      <c r="AX224" s="488" t="s">
        <v>1549</v>
      </c>
      <c r="AY224" s="497"/>
      <c r="AZ224" s="488" t="s">
        <v>1531</v>
      </c>
    </row>
    <row r="225" hidden="1">
      <c r="A225" s="488" t="s">
        <v>2927</v>
      </c>
      <c r="B225" s="488" t="s">
        <v>2904</v>
      </c>
      <c r="C225" s="488" t="s">
        <v>1513</v>
      </c>
      <c r="D225" s="488" t="s">
        <v>1514</v>
      </c>
      <c r="E225" s="491">
        <v>45837.73888888889</v>
      </c>
      <c r="F225" s="492">
        <v>2980.0</v>
      </c>
      <c r="G225" s="488" t="s">
        <v>1515</v>
      </c>
      <c r="H225" s="492">
        <v>2980.0</v>
      </c>
      <c r="I225" s="488" t="s">
        <v>1515</v>
      </c>
      <c r="J225" s="488" t="s">
        <v>1516</v>
      </c>
      <c r="K225" s="488" t="s">
        <v>1517</v>
      </c>
      <c r="L225" s="488" t="s">
        <v>2905</v>
      </c>
      <c r="M225" s="488" t="s">
        <v>2928</v>
      </c>
      <c r="N225" s="488" t="s">
        <v>1520</v>
      </c>
      <c r="O225" s="488" t="s">
        <v>1521</v>
      </c>
      <c r="P225" s="488" t="s">
        <v>1554</v>
      </c>
      <c r="Q225" s="488" t="s">
        <v>1523</v>
      </c>
      <c r="R225" s="495" t="s">
        <v>1524</v>
      </c>
      <c r="S225" s="494"/>
      <c r="T225" s="494"/>
      <c r="U225" s="488" t="s">
        <v>2929</v>
      </c>
      <c r="AB225" s="488" t="s">
        <v>2908</v>
      </c>
      <c r="AC225" s="496">
        <v>8.05E9</v>
      </c>
      <c r="AD225" s="497"/>
      <c r="AE225" s="497"/>
      <c r="AF225" s="497"/>
      <c r="AG225" s="497"/>
      <c r="AH225" s="497"/>
      <c r="AI225" s="494"/>
      <c r="AJ225" s="488" t="s">
        <v>1527</v>
      </c>
      <c r="AK225" s="498"/>
      <c r="AL225" s="499"/>
      <c r="AM225" s="488" t="s">
        <v>2909</v>
      </c>
      <c r="AO225" s="494"/>
      <c r="AP225" s="494"/>
      <c r="AQ225" s="494"/>
      <c r="AR225" s="494"/>
      <c r="AS225" s="494"/>
      <c r="AT225" s="488" t="s">
        <v>1558</v>
      </c>
      <c r="AU225" s="492">
        <v>863.0</v>
      </c>
      <c r="AV225" s="492">
        <v>6.0</v>
      </c>
      <c r="AW225" s="492">
        <v>2031.0</v>
      </c>
      <c r="AX225" s="488" t="s">
        <v>1587</v>
      </c>
      <c r="AY225" s="488" t="s">
        <v>1588</v>
      </c>
      <c r="AZ225" s="488" t="s">
        <v>1531</v>
      </c>
    </row>
    <row r="226" hidden="1">
      <c r="A226" s="488" t="s">
        <v>2930</v>
      </c>
      <c r="B226" s="488" t="s">
        <v>2897</v>
      </c>
      <c r="C226" s="488" t="s">
        <v>1513</v>
      </c>
      <c r="D226" s="488" t="s">
        <v>1514</v>
      </c>
      <c r="E226" s="491">
        <v>45837.73611111111</v>
      </c>
      <c r="F226" s="492">
        <v>2980.0</v>
      </c>
      <c r="G226" s="488" t="s">
        <v>1515</v>
      </c>
      <c r="H226" s="492">
        <v>2980.0</v>
      </c>
      <c r="I226" s="488" t="s">
        <v>1515</v>
      </c>
      <c r="J226" s="488" t="s">
        <v>1516</v>
      </c>
      <c r="K226" s="488" t="s">
        <v>1517</v>
      </c>
      <c r="L226" s="488" t="s">
        <v>2898</v>
      </c>
      <c r="M226" s="488" t="s">
        <v>2931</v>
      </c>
      <c r="N226" s="488" t="s">
        <v>1520</v>
      </c>
      <c r="O226" s="488" t="s">
        <v>1521</v>
      </c>
      <c r="P226" s="488" t="s">
        <v>1545</v>
      </c>
      <c r="Q226" s="488" t="s">
        <v>1523</v>
      </c>
      <c r="R226" s="495" t="s">
        <v>1524</v>
      </c>
      <c r="S226" s="494"/>
      <c r="T226" s="494"/>
      <c r="U226" s="488" t="s">
        <v>2932</v>
      </c>
      <c r="AB226" s="488" t="s">
        <v>2901</v>
      </c>
      <c r="AC226" s="496">
        <v>9.04E9</v>
      </c>
      <c r="AD226" s="497"/>
      <c r="AE226" s="497"/>
      <c r="AF226" s="497"/>
      <c r="AG226" s="497"/>
      <c r="AH226" s="497"/>
      <c r="AI226" s="494"/>
      <c r="AJ226" s="488" t="s">
        <v>1527</v>
      </c>
      <c r="AK226" s="498"/>
      <c r="AL226" s="499"/>
      <c r="AM226" s="488" t="s">
        <v>2902</v>
      </c>
      <c r="AP226" s="494"/>
      <c r="AQ226" s="494"/>
      <c r="AR226" s="494"/>
      <c r="AS226" s="494"/>
      <c r="AT226" s="488" t="s">
        <v>1529</v>
      </c>
      <c r="AU226" s="492">
        <v>4935.0</v>
      </c>
      <c r="AV226" s="492">
        <v>5.0</v>
      </c>
      <c r="AW226" s="492">
        <v>2028.0</v>
      </c>
      <c r="AX226" s="497"/>
      <c r="AY226" s="488" t="s">
        <v>1652</v>
      </c>
      <c r="AZ226" s="488" t="s">
        <v>1531</v>
      </c>
    </row>
    <row r="227" hidden="1">
      <c r="A227" s="488" t="s">
        <v>2933</v>
      </c>
      <c r="B227" s="488" t="s">
        <v>2934</v>
      </c>
      <c r="C227" s="488" t="s">
        <v>1513</v>
      </c>
      <c r="D227" s="488" t="s">
        <v>1514</v>
      </c>
      <c r="E227" s="491">
        <v>45837.73402777778</v>
      </c>
      <c r="F227" s="492">
        <v>2980.0</v>
      </c>
      <c r="G227" s="488" t="s">
        <v>1515</v>
      </c>
      <c r="H227" s="492">
        <v>2980.0</v>
      </c>
      <c r="I227" s="488" t="s">
        <v>1515</v>
      </c>
      <c r="J227" s="488" t="s">
        <v>1516</v>
      </c>
      <c r="K227" s="488" t="s">
        <v>1517</v>
      </c>
      <c r="L227" s="488" t="s">
        <v>2935</v>
      </c>
      <c r="M227" s="488" t="s">
        <v>2936</v>
      </c>
      <c r="N227" s="488" t="s">
        <v>1520</v>
      </c>
      <c r="O227" s="488" t="s">
        <v>1521</v>
      </c>
      <c r="P227" s="488" t="s">
        <v>1522</v>
      </c>
      <c r="Q227" s="488" t="s">
        <v>1523</v>
      </c>
      <c r="R227" s="495" t="s">
        <v>1524</v>
      </c>
      <c r="S227" s="494"/>
      <c r="T227" s="494"/>
      <c r="U227" s="488" t="s">
        <v>2937</v>
      </c>
      <c r="AB227" s="488" t="s">
        <v>2938</v>
      </c>
      <c r="AC227" s="496">
        <v>9.1E9</v>
      </c>
      <c r="AD227" s="497"/>
      <c r="AE227" s="497"/>
      <c r="AF227" s="497"/>
      <c r="AG227" s="497"/>
      <c r="AH227" s="497"/>
      <c r="AI227" s="494"/>
      <c r="AJ227" s="488" t="s">
        <v>1527</v>
      </c>
      <c r="AK227" s="498"/>
      <c r="AL227" s="499"/>
      <c r="AM227" s="488" t="s">
        <v>2939</v>
      </c>
      <c r="AP227" s="494"/>
      <c r="AQ227" s="494"/>
      <c r="AR227" s="494"/>
      <c r="AS227" s="494"/>
      <c r="AT227" s="488" t="s">
        <v>1529</v>
      </c>
      <c r="AU227" s="492">
        <v>2013.0</v>
      </c>
      <c r="AV227" s="492">
        <v>8.0</v>
      </c>
      <c r="AW227" s="492">
        <v>2030.0</v>
      </c>
      <c r="AX227" s="488" t="s">
        <v>1539</v>
      </c>
      <c r="AY227" s="488" t="s">
        <v>1805</v>
      </c>
      <c r="AZ227" s="488" t="s">
        <v>1531</v>
      </c>
    </row>
    <row r="228">
      <c r="A228" s="488" t="s">
        <v>2940</v>
      </c>
      <c r="B228" s="488" t="s">
        <v>2941</v>
      </c>
      <c r="C228" s="488" t="s">
        <v>1513</v>
      </c>
      <c r="D228" s="488" t="s">
        <v>1514</v>
      </c>
      <c r="E228" s="491">
        <v>45837.72638888889</v>
      </c>
      <c r="F228" s="492">
        <v>2980.0</v>
      </c>
      <c r="G228" s="488" t="s">
        <v>1515</v>
      </c>
      <c r="H228" s="492">
        <v>2980.0</v>
      </c>
      <c r="I228" s="488" t="s">
        <v>1515</v>
      </c>
      <c r="J228" s="488" t="s">
        <v>1516</v>
      </c>
      <c r="K228" s="488" t="s">
        <v>1517</v>
      </c>
      <c r="L228" s="488" t="s">
        <v>2942</v>
      </c>
      <c r="M228" s="488" t="s">
        <v>2943</v>
      </c>
      <c r="N228" s="488" t="s">
        <v>1520</v>
      </c>
      <c r="O228" s="488" t="s">
        <v>1521</v>
      </c>
      <c r="P228" s="488" t="s">
        <v>1554</v>
      </c>
      <c r="Q228" s="488" t="s">
        <v>1714</v>
      </c>
      <c r="R228" s="495" t="s">
        <v>1524</v>
      </c>
      <c r="S228" s="494"/>
      <c r="T228" s="494"/>
      <c r="U228" s="488" t="s">
        <v>2944</v>
      </c>
      <c r="V228" s="495" t="s">
        <v>1524</v>
      </c>
      <c r="W228" s="488" t="s">
        <v>1716</v>
      </c>
      <c r="Y228" s="492">
        <v>2980.0</v>
      </c>
      <c r="Z228" s="488" t="s">
        <v>1515</v>
      </c>
      <c r="AA228" s="488" t="s">
        <v>1516</v>
      </c>
      <c r="AB228" s="488" t="s">
        <v>2945</v>
      </c>
      <c r="AC228" s="496">
        <v>8.04E9</v>
      </c>
      <c r="AD228" s="497"/>
      <c r="AE228" s="497"/>
      <c r="AF228" s="497"/>
      <c r="AG228" s="497"/>
      <c r="AH228" s="497"/>
      <c r="AI228" s="494"/>
      <c r="AJ228" s="488" t="s">
        <v>1527</v>
      </c>
      <c r="AK228" s="498"/>
      <c r="AL228" s="499"/>
      <c r="AM228" s="488" t="s">
        <v>2946</v>
      </c>
      <c r="AO228" s="494"/>
      <c r="AP228" s="494"/>
      <c r="AQ228" s="494"/>
      <c r="AR228" s="494"/>
      <c r="AS228" s="494"/>
      <c r="AT228" s="488" t="s">
        <v>1529</v>
      </c>
      <c r="AU228" s="492">
        <v>4009.0</v>
      </c>
      <c r="AV228" s="492">
        <v>3.0</v>
      </c>
      <c r="AW228" s="492">
        <v>2026.0</v>
      </c>
      <c r="AX228" s="488" t="s">
        <v>1587</v>
      </c>
      <c r="AY228" s="488" t="s">
        <v>1904</v>
      </c>
      <c r="AZ228" s="488" t="s">
        <v>1531</v>
      </c>
    </row>
    <row r="229" hidden="1">
      <c r="A229" s="488" t="s">
        <v>2947</v>
      </c>
      <c r="B229" s="488" t="s">
        <v>2948</v>
      </c>
      <c r="C229" s="488" t="s">
        <v>1513</v>
      </c>
      <c r="D229" s="488" t="s">
        <v>1514</v>
      </c>
      <c r="E229" s="491">
        <v>45837.72222222222</v>
      </c>
      <c r="F229" s="492">
        <v>9800.0</v>
      </c>
      <c r="G229" s="488" t="s">
        <v>1515</v>
      </c>
      <c r="H229" s="492">
        <v>9800.0</v>
      </c>
      <c r="I229" s="488" t="s">
        <v>1515</v>
      </c>
      <c r="J229" s="488" t="s">
        <v>1516</v>
      </c>
      <c r="K229" s="488" t="s">
        <v>1517</v>
      </c>
      <c r="L229" s="488" t="s">
        <v>2949</v>
      </c>
      <c r="M229" s="488" t="s">
        <v>2950</v>
      </c>
      <c r="N229" s="488" t="s">
        <v>1520</v>
      </c>
      <c r="O229" s="488" t="s">
        <v>1521</v>
      </c>
      <c r="P229" s="488" t="s">
        <v>1554</v>
      </c>
      <c r="Q229" s="488" t="s">
        <v>1523</v>
      </c>
      <c r="R229" s="495" t="s">
        <v>1524</v>
      </c>
      <c r="S229" s="494"/>
      <c r="T229" s="494"/>
      <c r="U229" s="488" t="s">
        <v>2951</v>
      </c>
      <c r="AB229" s="488" t="s">
        <v>2952</v>
      </c>
      <c r="AC229" s="496">
        <v>9.07E9</v>
      </c>
      <c r="AD229" s="497"/>
      <c r="AE229" s="497"/>
      <c r="AF229" s="497"/>
      <c r="AG229" s="497"/>
      <c r="AH229" s="497"/>
      <c r="AI229" s="494"/>
      <c r="AJ229" s="488" t="s">
        <v>1527</v>
      </c>
      <c r="AK229" s="497"/>
      <c r="AL229" s="497"/>
      <c r="AM229" s="488" t="s">
        <v>2953</v>
      </c>
      <c r="AO229" s="494"/>
      <c r="AP229" s="494"/>
      <c r="AQ229" s="494"/>
      <c r="AR229" s="494"/>
      <c r="AS229" s="494"/>
      <c r="AT229" s="488" t="s">
        <v>1529</v>
      </c>
      <c r="AU229" s="492">
        <v>5717.0</v>
      </c>
      <c r="AV229" s="492">
        <v>5.0</v>
      </c>
      <c r="AW229" s="492">
        <v>2029.0</v>
      </c>
      <c r="AX229" s="488" t="s">
        <v>1634</v>
      </c>
      <c r="AY229" s="488" t="s">
        <v>2047</v>
      </c>
      <c r="AZ229" s="488" t="s">
        <v>1531</v>
      </c>
    </row>
    <row r="230" hidden="1">
      <c r="A230" s="488" t="s">
        <v>2954</v>
      </c>
      <c r="B230" s="488" t="s">
        <v>2948</v>
      </c>
      <c r="C230" s="488" t="s">
        <v>1513</v>
      </c>
      <c r="D230" s="488" t="s">
        <v>1514</v>
      </c>
      <c r="E230" s="491">
        <v>45837.71944444445</v>
      </c>
      <c r="F230" s="492">
        <v>2980.0</v>
      </c>
      <c r="G230" s="488" t="s">
        <v>1515</v>
      </c>
      <c r="H230" s="492">
        <v>2980.0</v>
      </c>
      <c r="I230" s="488" t="s">
        <v>1515</v>
      </c>
      <c r="J230" s="488" t="s">
        <v>1516</v>
      </c>
      <c r="K230" s="488" t="s">
        <v>1517</v>
      </c>
      <c r="L230" s="488" t="s">
        <v>2949</v>
      </c>
      <c r="M230" s="488" t="s">
        <v>2955</v>
      </c>
      <c r="N230" s="488" t="s">
        <v>1520</v>
      </c>
      <c r="O230" s="488" t="s">
        <v>1521</v>
      </c>
      <c r="P230" s="488" t="s">
        <v>1554</v>
      </c>
      <c r="Q230" s="488" t="s">
        <v>1523</v>
      </c>
      <c r="R230" s="495" t="s">
        <v>1524</v>
      </c>
      <c r="S230" s="494"/>
      <c r="T230" s="494"/>
      <c r="U230" s="488" t="s">
        <v>2956</v>
      </c>
      <c r="AB230" s="488" t="s">
        <v>2952</v>
      </c>
      <c r="AC230" s="496">
        <v>9.07E9</v>
      </c>
      <c r="AD230" s="497"/>
      <c r="AE230" s="497"/>
      <c r="AF230" s="497"/>
      <c r="AG230" s="497"/>
      <c r="AH230" s="497"/>
      <c r="AI230" s="494"/>
      <c r="AJ230" s="488" t="s">
        <v>1527</v>
      </c>
      <c r="AK230" s="498"/>
      <c r="AL230" s="499"/>
      <c r="AM230" s="488" t="s">
        <v>2953</v>
      </c>
      <c r="AO230" s="494"/>
      <c r="AP230" s="494"/>
      <c r="AQ230" s="494"/>
      <c r="AR230" s="494"/>
      <c r="AS230" s="494"/>
      <c r="AT230" s="488" t="s">
        <v>1529</v>
      </c>
      <c r="AU230" s="492">
        <v>5717.0</v>
      </c>
      <c r="AV230" s="492">
        <v>5.0</v>
      </c>
      <c r="AW230" s="492">
        <v>2029.0</v>
      </c>
      <c r="AX230" s="488" t="s">
        <v>1634</v>
      </c>
      <c r="AY230" s="488" t="s">
        <v>2047</v>
      </c>
      <c r="AZ230" s="488" t="s">
        <v>1531</v>
      </c>
    </row>
    <row r="231" hidden="1">
      <c r="A231" s="488" t="s">
        <v>2957</v>
      </c>
      <c r="B231" s="488" t="s">
        <v>2958</v>
      </c>
      <c r="C231" s="488" t="s">
        <v>1513</v>
      </c>
      <c r="D231" s="488" t="s">
        <v>1514</v>
      </c>
      <c r="E231" s="491">
        <v>45837.697222222225</v>
      </c>
      <c r="F231" s="492">
        <v>9800.0</v>
      </c>
      <c r="G231" s="488" t="s">
        <v>1515</v>
      </c>
      <c r="H231" s="492">
        <v>9800.0</v>
      </c>
      <c r="I231" s="488" t="s">
        <v>1515</v>
      </c>
      <c r="J231" s="488" t="s">
        <v>1516</v>
      </c>
      <c r="K231" s="488" t="s">
        <v>1517</v>
      </c>
      <c r="L231" s="488" t="s">
        <v>2959</v>
      </c>
      <c r="M231" s="488" t="s">
        <v>2960</v>
      </c>
      <c r="N231" s="488" t="s">
        <v>1520</v>
      </c>
      <c r="O231" s="488" t="s">
        <v>1521</v>
      </c>
      <c r="P231" s="488" t="s">
        <v>1554</v>
      </c>
      <c r="Q231" s="488" t="s">
        <v>1523</v>
      </c>
      <c r="R231" s="495" t="s">
        <v>1524</v>
      </c>
      <c r="S231" s="494"/>
      <c r="T231" s="494"/>
      <c r="U231" s="488" t="s">
        <v>2961</v>
      </c>
      <c r="AB231" s="488" t="s">
        <v>2962</v>
      </c>
      <c r="AC231" s="496">
        <v>8.04E9</v>
      </c>
      <c r="AD231" s="497"/>
      <c r="AE231" s="497"/>
      <c r="AF231" s="497"/>
      <c r="AG231" s="497"/>
      <c r="AH231" s="497"/>
      <c r="AI231" s="494"/>
      <c r="AJ231" s="488" t="s">
        <v>1527</v>
      </c>
      <c r="AK231" s="498"/>
      <c r="AL231" s="499"/>
      <c r="AM231" s="488" t="s">
        <v>2963</v>
      </c>
      <c r="AP231" s="494"/>
      <c r="AQ231" s="494"/>
      <c r="AR231" s="494"/>
      <c r="AS231" s="494"/>
      <c r="AT231" s="488" t="s">
        <v>1529</v>
      </c>
      <c r="AU231" s="492">
        <v>1002.0</v>
      </c>
      <c r="AV231" s="492">
        <v>4.0</v>
      </c>
      <c r="AW231" s="492">
        <v>2028.0</v>
      </c>
      <c r="AX231" s="488" t="s">
        <v>1587</v>
      </c>
      <c r="AY231" s="488" t="s">
        <v>1904</v>
      </c>
      <c r="AZ231" s="488" t="s">
        <v>1531</v>
      </c>
    </row>
    <row r="232" hidden="1">
      <c r="A232" s="488" t="s">
        <v>2964</v>
      </c>
      <c r="B232" s="488" t="s">
        <v>2965</v>
      </c>
      <c r="C232" s="488" t="s">
        <v>1513</v>
      </c>
      <c r="D232" s="488" t="s">
        <v>1514</v>
      </c>
      <c r="E232" s="491">
        <v>45837.69652777778</v>
      </c>
      <c r="F232" s="492">
        <v>9800.0</v>
      </c>
      <c r="G232" s="488" t="s">
        <v>1515</v>
      </c>
      <c r="H232" s="492">
        <v>9800.0</v>
      </c>
      <c r="I232" s="488" t="s">
        <v>1515</v>
      </c>
      <c r="J232" s="488" t="s">
        <v>1516</v>
      </c>
      <c r="K232" s="488" t="s">
        <v>1517</v>
      </c>
      <c r="L232" s="488" t="s">
        <v>2966</v>
      </c>
      <c r="M232" s="488" t="s">
        <v>2967</v>
      </c>
      <c r="N232" s="488" t="s">
        <v>1520</v>
      </c>
      <c r="O232" s="488" t="s">
        <v>1521</v>
      </c>
      <c r="P232" s="488" t="s">
        <v>1724</v>
      </c>
      <c r="Q232" s="488" t="s">
        <v>1523</v>
      </c>
      <c r="R232" s="495" t="s">
        <v>1524</v>
      </c>
      <c r="S232" s="494"/>
      <c r="T232" s="494"/>
      <c r="U232" s="488" t="s">
        <v>2968</v>
      </c>
      <c r="AB232" s="488" t="s">
        <v>2969</v>
      </c>
      <c r="AC232" s="496">
        <v>9.03E9</v>
      </c>
      <c r="AD232" s="497"/>
      <c r="AE232" s="497"/>
      <c r="AF232" s="497"/>
      <c r="AG232" s="497"/>
      <c r="AH232" s="497"/>
      <c r="AI232" s="494"/>
      <c r="AJ232" s="488" t="s">
        <v>1527</v>
      </c>
      <c r="AK232" s="498"/>
      <c r="AL232" s="499"/>
      <c r="AM232" s="488" t="s">
        <v>2970</v>
      </c>
      <c r="AO232" s="494"/>
      <c r="AP232" s="494"/>
      <c r="AQ232" s="494"/>
      <c r="AR232" s="494"/>
      <c r="AS232" s="494"/>
      <c r="AT232" s="488" t="s">
        <v>1529</v>
      </c>
      <c r="AU232" s="492">
        <v>3003.0</v>
      </c>
      <c r="AV232" s="492">
        <v>5.0</v>
      </c>
      <c r="AW232" s="492">
        <v>2026.0</v>
      </c>
      <c r="AX232" s="488" t="s">
        <v>1728</v>
      </c>
      <c r="AY232" s="488" t="s">
        <v>1729</v>
      </c>
      <c r="AZ232" s="488" t="s">
        <v>1531</v>
      </c>
    </row>
    <row r="233" hidden="1">
      <c r="A233" s="488" t="s">
        <v>2971</v>
      </c>
      <c r="B233" s="488" t="s">
        <v>2958</v>
      </c>
      <c r="C233" s="488" t="s">
        <v>1513</v>
      </c>
      <c r="D233" s="488" t="s">
        <v>1514</v>
      </c>
      <c r="E233" s="491">
        <v>45837.69375</v>
      </c>
      <c r="F233" s="492">
        <v>2980.0</v>
      </c>
      <c r="G233" s="488" t="s">
        <v>1515</v>
      </c>
      <c r="H233" s="492">
        <v>2980.0</v>
      </c>
      <c r="I233" s="488" t="s">
        <v>1515</v>
      </c>
      <c r="J233" s="488" t="s">
        <v>1516</v>
      </c>
      <c r="K233" s="488" t="s">
        <v>1517</v>
      </c>
      <c r="L233" s="488" t="s">
        <v>2959</v>
      </c>
      <c r="M233" s="488" t="s">
        <v>2972</v>
      </c>
      <c r="N233" s="488" t="s">
        <v>1520</v>
      </c>
      <c r="O233" s="488" t="s">
        <v>1521</v>
      </c>
      <c r="P233" s="488" t="s">
        <v>1554</v>
      </c>
      <c r="Q233" s="488" t="s">
        <v>1523</v>
      </c>
      <c r="R233" s="495" t="s">
        <v>1524</v>
      </c>
      <c r="S233" s="494"/>
      <c r="T233" s="494"/>
      <c r="U233" s="488" t="s">
        <v>2973</v>
      </c>
      <c r="AB233" s="488" t="s">
        <v>2962</v>
      </c>
      <c r="AC233" s="496">
        <v>8.04E9</v>
      </c>
      <c r="AD233" s="497"/>
      <c r="AE233" s="497"/>
      <c r="AF233" s="497"/>
      <c r="AG233" s="497"/>
      <c r="AH233" s="497"/>
      <c r="AI233" s="494"/>
      <c r="AJ233" s="488" t="s">
        <v>1527</v>
      </c>
      <c r="AK233" s="498"/>
      <c r="AL233" s="499"/>
      <c r="AM233" s="488" t="s">
        <v>2963</v>
      </c>
      <c r="AP233" s="494"/>
      <c r="AQ233" s="494"/>
      <c r="AR233" s="494"/>
      <c r="AS233" s="494"/>
      <c r="AT233" s="488" t="s">
        <v>1529</v>
      </c>
      <c r="AU233" s="492">
        <v>1002.0</v>
      </c>
      <c r="AV233" s="492">
        <v>4.0</v>
      </c>
      <c r="AW233" s="492">
        <v>2028.0</v>
      </c>
      <c r="AX233" s="488" t="s">
        <v>1587</v>
      </c>
      <c r="AY233" s="488" t="s">
        <v>1904</v>
      </c>
      <c r="AZ233" s="488" t="s">
        <v>1531</v>
      </c>
    </row>
    <row r="234" hidden="1">
      <c r="A234" s="488" t="s">
        <v>2974</v>
      </c>
      <c r="B234" s="488" t="s">
        <v>2965</v>
      </c>
      <c r="C234" s="488" t="s">
        <v>1513</v>
      </c>
      <c r="D234" s="488" t="s">
        <v>1514</v>
      </c>
      <c r="E234" s="491">
        <v>45837.69097222222</v>
      </c>
      <c r="F234" s="492">
        <v>2980.0</v>
      </c>
      <c r="G234" s="488" t="s">
        <v>1515</v>
      </c>
      <c r="H234" s="492">
        <v>2980.0</v>
      </c>
      <c r="I234" s="488" t="s">
        <v>1515</v>
      </c>
      <c r="J234" s="488" t="s">
        <v>1516</v>
      </c>
      <c r="K234" s="488" t="s">
        <v>1517</v>
      </c>
      <c r="L234" s="488" t="s">
        <v>2966</v>
      </c>
      <c r="M234" s="488" t="s">
        <v>2975</v>
      </c>
      <c r="N234" s="488" t="s">
        <v>1520</v>
      </c>
      <c r="O234" s="488" t="s">
        <v>1521</v>
      </c>
      <c r="P234" s="488" t="s">
        <v>1724</v>
      </c>
      <c r="Q234" s="488" t="s">
        <v>1523</v>
      </c>
      <c r="R234" s="495" t="s">
        <v>1524</v>
      </c>
      <c r="S234" s="494"/>
      <c r="T234" s="494"/>
      <c r="U234" s="488" t="s">
        <v>2976</v>
      </c>
      <c r="AB234" s="488" t="s">
        <v>2969</v>
      </c>
      <c r="AC234" s="496">
        <v>9.03E9</v>
      </c>
      <c r="AD234" s="497"/>
      <c r="AE234" s="497"/>
      <c r="AF234" s="497"/>
      <c r="AG234" s="497"/>
      <c r="AH234" s="497"/>
      <c r="AI234" s="494"/>
      <c r="AJ234" s="488" t="s">
        <v>1527</v>
      </c>
      <c r="AK234" s="498"/>
      <c r="AL234" s="499"/>
      <c r="AM234" s="488" t="s">
        <v>2970</v>
      </c>
      <c r="AO234" s="494"/>
      <c r="AP234" s="494"/>
      <c r="AQ234" s="494"/>
      <c r="AR234" s="494"/>
      <c r="AS234" s="494"/>
      <c r="AT234" s="488" t="s">
        <v>1529</v>
      </c>
      <c r="AU234" s="492">
        <v>3003.0</v>
      </c>
      <c r="AV234" s="492">
        <v>5.0</v>
      </c>
      <c r="AW234" s="492">
        <v>2026.0</v>
      </c>
      <c r="AX234" s="488" t="s">
        <v>1728</v>
      </c>
      <c r="AY234" s="488" t="s">
        <v>1729</v>
      </c>
      <c r="AZ234" s="488" t="s">
        <v>1531</v>
      </c>
    </row>
    <row r="235" hidden="1">
      <c r="A235" s="488" t="s">
        <v>2977</v>
      </c>
      <c r="B235" s="488" t="s">
        <v>2978</v>
      </c>
      <c r="C235" s="488" t="s">
        <v>1513</v>
      </c>
      <c r="D235" s="488" t="s">
        <v>1514</v>
      </c>
      <c r="E235" s="491">
        <v>45837.688888888886</v>
      </c>
      <c r="F235" s="492">
        <v>9800.0</v>
      </c>
      <c r="G235" s="488" t="s">
        <v>1515</v>
      </c>
      <c r="H235" s="492">
        <v>9800.0</v>
      </c>
      <c r="I235" s="488" t="s">
        <v>1515</v>
      </c>
      <c r="J235" s="488" t="s">
        <v>1516</v>
      </c>
      <c r="K235" s="488" t="s">
        <v>1517</v>
      </c>
      <c r="L235" s="488" t="s">
        <v>2979</v>
      </c>
      <c r="M235" s="488" t="s">
        <v>2980</v>
      </c>
      <c r="N235" s="488" t="s">
        <v>1520</v>
      </c>
      <c r="O235" s="488" t="s">
        <v>1521</v>
      </c>
      <c r="P235" s="488" t="s">
        <v>1522</v>
      </c>
      <c r="Q235" s="488" t="s">
        <v>1523</v>
      </c>
      <c r="R235" s="495" t="s">
        <v>1524</v>
      </c>
      <c r="S235" s="494"/>
      <c r="T235" s="494"/>
      <c r="U235" s="488" t="s">
        <v>2981</v>
      </c>
      <c r="AB235" s="488" t="s">
        <v>2982</v>
      </c>
      <c r="AC235" s="496">
        <v>4.9E8</v>
      </c>
      <c r="AD235" s="497"/>
      <c r="AE235" s="497"/>
      <c r="AF235" s="497"/>
      <c r="AG235" s="497"/>
      <c r="AH235" s="497"/>
      <c r="AI235" s="494"/>
      <c r="AJ235" s="488" t="s">
        <v>1527</v>
      </c>
      <c r="AK235" s="498"/>
      <c r="AL235" s="499"/>
      <c r="AM235" s="488" t="s">
        <v>2983</v>
      </c>
      <c r="AO235" s="494"/>
      <c r="AP235" s="494"/>
      <c r="AQ235" s="494"/>
      <c r="AR235" s="494"/>
      <c r="AS235" s="494"/>
      <c r="AT235" s="488" t="s">
        <v>1529</v>
      </c>
      <c r="AU235" s="492">
        <v>6050.0</v>
      </c>
      <c r="AV235" s="492">
        <v>6.0</v>
      </c>
      <c r="AW235" s="492">
        <v>2028.0</v>
      </c>
      <c r="AX235" s="497"/>
      <c r="AY235" s="488" t="s">
        <v>2720</v>
      </c>
      <c r="AZ235" s="488" t="s">
        <v>1531</v>
      </c>
    </row>
    <row r="236" hidden="1">
      <c r="A236" s="488" t="s">
        <v>2984</v>
      </c>
      <c r="B236" s="488" t="s">
        <v>2978</v>
      </c>
      <c r="C236" s="488" t="s">
        <v>1513</v>
      </c>
      <c r="D236" s="488" t="s">
        <v>1514</v>
      </c>
      <c r="E236" s="491">
        <v>45837.68263888889</v>
      </c>
      <c r="F236" s="492">
        <v>2980.0</v>
      </c>
      <c r="G236" s="488" t="s">
        <v>1515</v>
      </c>
      <c r="H236" s="492">
        <v>2980.0</v>
      </c>
      <c r="I236" s="488" t="s">
        <v>1515</v>
      </c>
      <c r="J236" s="488" t="s">
        <v>1516</v>
      </c>
      <c r="K236" s="488" t="s">
        <v>1517</v>
      </c>
      <c r="L236" s="488" t="s">
        <v>2979</v>
      </c>
      <c r="M236" s="488" t="s">
        <v>2985</v>
      </c>
      <c r="N236" s="488" t="s">
        <v>1520</v>
      </c>
      <c r="O236" s="488" t="s">
        <v>1521</v>
      </c>
      <c r="P236" s="488" t="s">
        <v>1522</v>
      </c>
      <c r="Q236" s="488" t="s">
        <v>1523</v>
      </c>
      <c r="R236" s="495" t="s">
        <v>1524</v>
      </c>
      <c r="S236" s="494"/>
      <c r="T236" s="494"/>
      <c r="U236" s="488" t="s">
        <v>2986</v>
      </c>
      <c r="AB236" s="488" t="s">
        <v>2982</v>
      </c>
      <c r="AC236" s="496">
        <v>4.9E8</v>
      </c>
      <c r="AD236" s="497"/>
      <c r="AE236" s="497"/>
      <c r="AF236" s="497"/>
      <c r="AG236" s="497"/>
      <c r="AH236" s="497"/>
      <c r="AI236" s="494"/>
      <c r="AJ236" s="488" t="s">
        <v>1527</v>
      </c>
      <c r="AK236" s="498"/>
      <c r="AL236" s="499"/>
      <c r="AM236" s="488" t="s">
        <v>2983</v>
      </c>
      <c r="AO236" s="494"/>
      <c r="AP236" s="494"/>
      <c r="AQ236" s="494"/>
      <c r="AR236" s="494"/>
      <c r="AS236" s="494"/>
      <c r="AT236" s="488" t="s">
        <v>1529</v>
      </c>
      <c r="AU236" s="492">
        <v>6050.0</v>
      </c>
      <c r="AV236" s="492">
        <v>6.0</v>
      </c>
      <c r="AW236" s="492">
        <v>2028.0</v>
      </c>
      <c r="AX236" s="497"/>
      <c r="AY236" s="488" t="s">
        <v>2720</v>
      </c>
      <c r="AZ236" s="488" t="s">
        <v>1531</v>
      </c>
    </row>
    <row r="237" hidden="1">
      <c r="A237" s="488" t="s">
        <v>2987</v>
      </c>
      <c r="B237" s="488" t="s">
        <v>2988</v>
      </c>
      <c r="C237" s="488" t="s">
        <v>1513</v>
      </c>
      <c r="D237" s="488" t="s">
        <v>1514</v>
      </c>
      <c r="E237" s="491">
        <v>45837.67916666667</v>
      </c>
      <c r="F237" s="492">
        <v>9800.0</v>
      </c>
      <c r="G237" s="488" t="s">
        <v>1515</v>
      </c>
      <c r="H237" s="492">
        <v>9800.0</v>
      </c>
      <c r="I237" s="488" t="s">
        <v>1515</v>
      </c>
      <c r="J237" s="488" t="s">
        <v>1516</v>
      </c>
      <c r="K237" s="488" t="s">
        <v>1517</v>
      </c>
      <c r="L237" s="488" t="s">
        <v>2989</v>
      </c>
      <c r="M237" s="488" t="s">
        <v>2990</v>
      </c>
      <c r="N237" s="488" t="s">
        <v>1520</v>
      </c>
      <c r="O237" s="488" t="s">
        <v>1521</v>
      </c>
      <c r="P237" s="488" t="s">
        <v>1522</v>
      </c>
      <c r="Q237" s="488" t="s">
        <v>1523</v>
      </c>
      <c r="R237" s="495" t="s">
        <v>1524</v>
      </c>
      <c r="S237" s="494"/>
      <c r="T237" s="494"/>
      <c r="U237" s="488" t="s">
        <v>2991</v>
      </c>
      <c r="AB237" s="488" t="s">
        <v>2992</v>
      </c>
      <c r="AC237" s="496">
        <v>9.03E9</v>
      </c>
      <c r="AD237" s="497"/>
      <c r="AE237" s="497"/>
      <c r="AF237" s="497"/>
      <c r="AG237" s="497"/>
      <c r="AH237" s="497"/>
      <c r="AI237" s="494"/>
      <c r="AJ237" s="488" t="s">
        <v>1527</v>
      </c>
      <c r="AK237" s="498"/>
      <c r="AL237" s="499"/>
      <c r="AM237" s="488" t="s">
        <v>2993</v>
      </c>
      <c r="AO237" s="494"/>
      <c r="AP237" s="494"/>
      <c r="AQ237" s="494"/>
      <c r="AR237" s="494"/>
      <c r="AS237" s="494"/>
      <c r="AT237" s="488" t="s">
        <v>1529</v>
      </c>
      <c r="AU237" s="492">
        <v>9004.0</v>
      </c>
      <c r="AV237" s="492">
        <v>11.0</v>
      </c>
      <c r="AW237" s="492">
        <v>2028.0</v>
      </c>
      <c r="AX237" s="497"/>
      <c r="AY237" s="488" t="s">
        <v>2720</v>
      </c>
      <c r="AZ237" s="488" t="s">
        <v>1531</v>
      </c>
    </row>
    <row r="238" hidden="1">
      <c r="A238" s="488" t="s">
        <v>2994</v>
      </c>
      <c r="B238" s="488" t="s">
        <v>2995</v>
      </c>
      <c r="C238" s="488" t="s">
        <v>1513</v>
      </c>
      <c r="D238" s="488" t="s">
        <v>1514</v>
      </c>
      <c r="E238" s="491">
        <v>45837.67847222222</v>
      </c>
      <c r="F238" s="492">
        <v>9800.0</v>
      </c>
      <c r="G238" s="488" t="s">
        <v>1515</v>
      </c>
      <c r="H238" s="492">
        <v>9800.0</v>
      </c>
      <c r="I238" s="488" t="s">
        <v>1515</v>
      </c>
      <c r="J238" s="488" t="s">
        <v>1516</v>
      </c>
      <c r="K238" s="488" t="s">
        <v>1517</v>
      </c>
      <c r="L238" s="488" t="s">
        <v>2996</v>
      </c>
      <c r="M238" s="488" t="s">
        <v>2997</v>
      </c>
      <c r="N238" s="488" t="s">
        <v>1520</v>
      </c>
      <c r="O238" s="488" t="s">
        <v>1521</v>
      </c>
      <c r="P238" s="488" t="s">
        <v>1554</v>
      </c>
      <c r="Q238" s="488" t="s">
        <v>1523</v>
      </c>
      <c r="R238" s="495" t="s">
        <v>1524</v>
      </c>
      <c r="S238" s="494"/>
      <c r="T238" s="494"/>
      <c r="U238" s="488" t="s">
        <v>2998</v>
      </c>
      <c r="AB238" s="488" t="s">
        <v>2999</v>
      </c>
      <c r="AC238" s="496">
        <v>8.08E9</v>
      </c>
      <c r="AD238" s="497"/>
      <c r="AE238" s="497"/>
      <c r="AF238" s="497"/>
      <c r="AG238" s="497"/>
      <c r="AH238" s="497"/>
      <c r="AI238" s="494"/>
      <c r="AJ238" s="488" t="s">
        <v>1527</v>
      </c>
      <c r="AK238" s="498"/>
      <c r="AL238" s="499"/>
      <c r="AM238" s="488" t="s">
        <v>3000</v>
      </c>
      <c r="AO238" s="494"/>
      <c r="AP238" s="494"/>
      <c r="AQ238" s="494"/>
      <c r="AR238" s="494"/>
      <c r="AS238" s="494"/>
      <c r="AT238" s="488" t="s">
        <v>1529</v>
      </c>
      <c r="AU238" s="492">
        <v>2004.0</v>
      </c>
      <c r="AV238" s="492">
        <v>11.0</v>
      </c>
      <c r="AW238" s="492">
        <v>2027.0</v>
      </c>
      <c r="AX238" s="488" t="s">
        <v>1634</v>
      </c>
      <c r="AY238" s="488" t="s">
        <v>3001</v>
      </c>
      <c r="AZ238" s="488" t="s">
        <v>1531</v>
      </c>
    </row>
    <row r="239" hidden="1">
      <c r="A239" s="488" t="s">
        <v>3002</v>
      </c>
      <c r="B239" s="488" t="s">
        <v>2988</v>
      </c>
      <c r="C239" s="488" t="s">
        <v>1513</v>
      </c>
      <c r="D239" s="488" t="s">
        <v>1514</v>
      </c>
      <c r="E239" s="491">
        <v>45837.67569444444</v>
      </c>
      <c r="F239" s="492">
        <v>2980.0</v>
      </c>
      <c r="G239" s="488" t="s">
        <v>1515</v>
      </c>
      <c r="H239" s="492">
        <v>2980.0</v>
      </c>
      <c r="I239" s="488" t="s">
        <v>1515</v>
      </c>
      <c r="J239" s="488" t="s">
        <v>1516</v>
      </c>
      <c r="K239" s="488" t="s">
        <v>1517</v>
      </c>
      <c r="L239" s="488" t="s">
        <v>2989</v>
      </c>
      <c r="M239" s="488" t="s">
        <v>3003</v>
      </c>
      <c r="N239" s="488" t="s">
        <v>1520</v>
      </c>
      <c r="O239" s="488" t="s">
        <v>1521</v>
      </c>
      <c r="P239" s="488" t="s">
        <v>1522</v>
      </c>
      <c r="Q239" s="488" t="s">
        <v>1523</v>
      </c>
      <c r="R239" s="495" t="s">
        <v>1524</v>
      </c>
      <c r="S239" s="494"/>
      <c r="T239" s="494"/>
      <c r="U239" s="488" t="s">
        <v>3004</v>
      </c>
      <c r="AB239" s="488" t="s">
        <v>2992</v>
      </c>
      <c r="AC239" s="496">
        <v>9.03E9</v>
      </c>
      <c r="AD239" s="497"/>
      <c r="AE239" s="497"/>
      <c r="AF239" s="497"/>
      <c r="AG239" s="497"/>
      <c r="AH239" s="497"/>
      <c r="AI239" s="494"/>
      <c r="AJ239" s="488" t="s">
        <v>1527</v>
      </c>
      <c r="AK239" s="498"/>
      <c r="AL239" s="499"/>
      <c r="AM239" s="488" t="s">
        <v>2993</v>
      </c>
      <c r="AO239" s="494"/>
      <c r="AP239" s="494"/>
      <c r="AQ239" s="494"/>
      <c r="AR239" s="494"/>
      <c r="AS239" s="494"/>
      <c r="AT239" s="488" t="s">
        <v>1529</v>
      </c>
      <c r="AU239" s="492">
        <v>9004.0</v>
      </c>
      <c r="AV239" s="492">
        <v>11.0</v>
      </c>
      <c r="AW239" s="492">
        <v>2028.0</v>
      </c>
      <c r="AX239" s="497"/>
      <c r="AY239" s="488" t="s">
        <v>2720</v>
      </c>
      <c r="AZ239" s="488" t="s">
        <v>1531</v>
      </c>
    </row>
    <row r="240" hidden="1">
      <c r="A240" s="488" t="s">
        <v>3005</v>
      </c>
      <c r="B240" s="488" t="s">
        <v>3006</v>
      </c>
      <c r="C240" s="488" t="s">
        <v>1513</v>
      </c>
      <c r="D240" s="488" t="s">
        <v>1514</v>
      </c>
      <c r="E240" s="491">
        <v>45837.669444444444</v>
      </c>
      <c r="F240" s="492">
        <v>2980.0</v>
      </c>
      <c r="G240" s="488" t="s">
        <v>1515</v>
      </c>
      <c r="H240" s="492">
        <v>2980.0</v>
      </c>
      <c r="I240" s="488" t="s">
        <v>1515</v>
      </c>
      <c r="J240" s="488" t="s">
        <v>1516</v>
      </c>
      <c r="K240" s="488" t="s">
        <v>1517</v>
      </c>
      <c r="L240" s="488" t="s">
        <v>3007</v>
      </c>
      <c r="M240" s="488" t="s">
        <v>3008</v>
      </c>
      <c r="N240" s="488" t="s">
        <v>1520</v>
      </c>
      <c r="O240" s="488" t="s">
        <v>1521</v>
      </c>
      <c r="P240" s="488" t="s">
        <v>1554</v>
      </c>
      <c r="Q240" s="488" t="s">
        <v>1523</v>
      </c>
      <c r="R240" s="495" t="s">
        <v>1524</v>
      </c>
      <c r="S240" s="494"/>
      <c r="T240" s="494"/>
      <c r="U240" s="488" t="s">
        <v>3009</v>
      </c>
      <c r="AB240" s="488" t="s">
        <v>3010</v>
      </c>
      <c r="AC240" s="496">
        <v>8.08E9</v>
      </c>
      <c r="AD240" s="497"/>
      <c r="AE240" s="497"/>
      <c r="AF240" s="497"/>
      <c r="AG240" s="497"/>
      <c r="AH240" s="497"/>
      <c r="AI240" s="494"/>
      <c r="AJ240" s="488" t="s">
        <v>1527</v>
      </c>
      <c r="AK240" s="498"/>
      <c r="AL240" s="499"/>
      <c r="AM240" s="488" t="s">
        <v>3011</v>
      </c>
      <c r="AO240" s="494"/>
      <c r="AP240" s="494"/>
      <c r="AQ240" s="494"/>
      <c r="AR240" s="494"/>
      <c r="AS240" s="494"/>
      <c r="AT240" s="488" t="s">
        <v>1558</v>
      </c>
      <c r="AU240" s="492">
        <v>9158.0</v>
      </c>
      <c r="AV240" s="492">
        <v>4.0</v>
      </c>
      <c r="AW240" s="492">
        <v>2026.0</v>
      </c>
      <c r="AX240" s="488" t="s">
        <v>1587</v>
      </c>
      <c r="AY240" s="488" t="s">
        <v>3012</v>
      </c>
      <c r="AZ240" s="488" t="s">
        <v>1531</v>
      </c>
    </row>
    <row r="241" hidden="1">
      <c r="A241" s="488" t="s">
        <v>3013</v>
      </c>
      <c r="B241" s="488" t="s">
        <v>3014</v>
      </c>
      <c r="C241" s="488" t="s">
        <v>1513</v>
      </c>
      <c r="D241" s="488" t="s">
        <v>1514</v>
      </c>
      <c r="E241" s="491">
        <v>45837.66875</v>
      </c>
      <c r="F241" s="492">
        <v>2980.0</v>
      </c>
      <c r="G241" s="488" t="s">
        <v>1515</v>
      </c>
      <c r="H241" s="492">
        <v>2980.0</v>
      </c>
      <c r="I241" s="488" t="s">
        <v>1515</v>
      </c>
      <c r="J241" s="488" t="s">
        <v>1516</v>
      </c>
      <c r="K241" s="488" t="s">
        <v>1517</v>
      </c>
      <c r="L241" s="488" t="s">
        <v>3015</v>
      </c>
      <c r="M241" s="488" t="s">
        <v>3016</v>
      </c>
      <c r="N241" s="488" t="s">
        <v>1520</v>
      </c>
      <c r="O241" s="488" t="s">
        <v>1521</v>
      </c>
      <c r="P241" s="488" t="s">
        <v>1554</v>
      </c>
      <c r="Q241" s="488" t="s">
        <v>1523</v>
      </c>
      <c r="R241" s="495" t="s">
        <v>1524</v>
      </c>
      <c r="S241" s="494"/>
      <c r="T241" s="494"/>
      <c r="U241" s="488" t="s">
        <v>3017</v>
      </c>
      <c r="AB241" s="488" t="s">
        <v>3018</v>
      </c>
      <c r="AC241" s="496">
        <v>8.04E9</v>
      </c>
      <c r="AD241" s="494"/>
      <c r="AE241" s="494"/>
      <c r="AF241" s="494"/>
      <c r="AG241" s="494"/>
      <c r="AH241" s="494"/>
      <c r="AI241" s="494"/>
      <c r="AJ241" s="488" t="s">
        <v>1527</v>
      </c>
      <c r="AK241" s="498"/>
      <c r="AL241" s="499"/>
      <c r="AM241" s="488" t="s">
        <v>3019</v>
      </c>
      <c r="AO241" s="494"/>
      <c r="AP241" s="494"/>
      <c r="AQ241" s="494"/>
      <c r="AR241" s="494"/>
      <c r="AS241" s="494"/>
      <c r="AT241" s="488" t="s">
        <v>1558</v>
      </c>
      <c r="AU241" s="492">
        <v>7053.0</v>
      </c>
      <c r="AV241" s="492">
        <v>12.0</v>
      </c>
      <c r="AW241" s="492">
        <v>2029.0</v>
      </c>
      <c r="AX241" s="488" t="s">
        <v>1587</v>
      </c>
      <c r="AY241" s="488" t="s">
        <v>1688</v>
      </c>
      <c r="AZ241" s="488" t="s">
        <v>1531</v>
      </c>
    </row>
    <row r="242" hidden="1">
      <c r="A242" s="488" t="s">
        <v>3020</v>
      </c>
      <c r="B242" s="488" t="s">
        <v>2995</v>
      </c>
      <c r="C242" s="488" t="s">
        <v>1513</v>
      </c>
      <c r="D242" s="488" t="s">
        <v>1514</v>
      </c>
      <c r="E242" s="491">
        <v>45837.66736111111</v>
      </c>
      <c r="F242" s="492">
        <v>2980.0</v>
      </c>
      <c r="G242" s="488" t="s">
        <v>1515</v>
      </c>
      <c r="H242" s="492">
        <v>2980.0</v>
      </c>
      <c r="I242" s="488" t="s">
        <v>1515</v>
      </c>
      <c r="J242" s="488" t="s">
        <v>1516</v>
      </c>
      <c r="K242" s="488" t="s">
        <v>1517</v>
      </c>
      <c r="L242" s="488" t="s">
        <v>2996</v>
      </c>
      <c r="M242" s="488" t="s">
        <v>3021</v>
      </c>
      <c r="N242" s="488" t="s">
        <v>1520</v>
      </c>
      <c r="O242" s="488" t="s">
        <v>1521</v>
      </c>
      <c r="P242" s="488" t="s">
        <v>1554</v>
      </c>
      <c r="Q242" s="488" t="s">
        <v>1523</v>
      </c>
      <c r="R242" s="495" t="s">
        <v>1524</v>
      </c>
      <c r="S242" s="494"/>
      <c r="T242" s="494"/>
      <c r="U242" s="488" t="s">
        <v>3022</v>
      </c>
      <c r="AB242" s="488" t="s">
        <v>2999</v>
      </c>
      <c r="AC242" s="496">
        <v>8.08E9</v>
      </c>
      <c r="AD242" s="497"/>
      <c r="AE242" s="497"/>
      <c r="AF242" s="497"/>
      <c r="AG242" s="497"/>
      <c r="AH242" s="497"/>
      <c r="AI242" s="494"/>
      <c r="AJ242" s="488" t="s">
        <v>1527</v>
      </c>
      <c r="AK242" s="498"/>
      <c r="AL242" s="499"/>
      <c r="AM242" s="488" t="s">
        <v>3000</v>
      </c>
      <c r="AO242" s="494"/>
      <c r="AP242" s="494"/>
      <c r="AQ242" s="494"/>
      <c r="AR242" s="494"/>
      <c r="AS242" s="494"/>
      <c r="AT242" s="488" t="s">
        <v>1529</v>
      </c>
      <c r="AU242" s="492">
        <v>2004.0</v>
      </c>
      <c r="AV242" s="492">
        <v>11.0</v>
      </c>
      <c r="AW242" s="492">
        <v>2027.0</v>
      </c>
      <c r="AX242" s="488" t="s">
        <v>1634</v>
      </c>
      <c r="AY242" s="488" t="s">
        <v>3001</v>
      </c>
      <c r="AZ242" s="488" t="s">
        <v>1531</v>
      </c>
    </row>
    <row r="243" hidden="1">
      <c r="A243" s="488" t="s">
        <v>3023</v>
      </c>
      <c r="B243" s="488" t="s">
        <v>3024</v>
      </c>
      <c r="C243" s="488" t="s">
        <v>1513</v>
      </c>
      <c r="D243" s="488" t="s">
        <v>1514</v>
      </c>
      <c r="E243" s="491">
        <v>45837.65138888889</v>
      </c>
      <c r="F243" s="492">
        <v>2980.0</v>
      </c>
      <c r="G243" s="488" t="s">
        <v>1515</v>
      </c>
      <c r="H243" s="492">
        <v>2980.0</v>
      </c>
      <c r="I243" s="488" t="s">
        <v>1515</v>
      </c>
      <c r="J243" s="488" t="s">
        <v>1516</v>
      </c>
      <c r="K243" s="488" t="s">
        <v>1517</v>
      </c>
      <c r="L243" s="488" t="s">
        <v>3025</v>
      </c>
      <c r="M243" s="488" t="s">
        <v>3026</v>
      </c>
      <c r="N243" s="488" t="s">
        <v>1520</v>
      </c>
      <c r="O243" s="488" t="s">
        <v>1521</v>
      </c>
      <c r="P243" s="488" t="s">
        <v>1554</v>
      </c>
      <c r="Q243" s="488" t="s">
        <v>1523</v>
      </c>
      <c r="R243" s="495" t="s">
        <v>1524</v>
      </c>
      <c r="S243" s="494"/>
      <c r="T243" s="494"/>
      <c r="U243" s="488" t="s">
        <v>3027</v>
      </c>
      <c r="AB243" s="488" t="s">
        <v>3028</v>
      </c>
      <c r="AC243" s="496">
        <v>8.04E9</v>
      </c>
      <c r="AD243" s="497"/>
      <c r="AE243" s="497"/>
      <c r="AF243" s="497"/>
      <c r="AG243" s="497"/>
      <c r="AH243" s="497"/>
      <c r="AI243" s="494"/>
      <c r="AJ243" s="488" t="s">
        <v>1527</v>
      </c>
      <c r="AK243" s="498"/>
      <c r="AL243" s="499"/>
      <c r="AM243" s="488" t="s">
        <v>3029</v>
      </c>
      <c r="AO243" s="494"/>
      <c r="AP243" s="494"/>
      <c r="AQ243" s="494"/>
      <c r="AR243" s="494"/>
      <c r="AS243" s="494"/>
      <c r="AT243" s="488" t="s">
        <v>1529</v>
      </c>
      <c r="AU243" s="492">
        <v>3003.0</v>
      </c>
      <c r="AV243" s="492">
        <v>9.0</v>
      </c>
      <c r="AW243" s="492">
        <v>2028.0</v>
      </c>
      <c r="AX243" s="488" t="s">
        <v>1634</v>
      </c>
      <c r="AY243" s="488" t="s">
        <v>1904</v>
      </c>
      <c r="AZ243" s="488" t="s">
        <v>1531</v>
      </c>
    </row>
    <row r="244" hidden="1">
      <c r="A244" s="488" t="s">
        <v>3030</v>
      </c>
      <c r="B244" s="488" t="s">
        <v>3031</v>
      </c>
      <c r="C244" s="488" t="s">
        <v>1513</v>
      </c>
      <c r="D244" s="488" t="s">
        <v>1514</v>
      </c>
      <c r="E244" s="491">
        <v>45837.646527777775</v>
      </c>
      <c r="F244" s="492">
        <v>2980.0</v>
      </c>
      <c r="G244" s="488" t="s">
        <v>1515</v>
      </c>
      <c r="H244" s="492">
        <v>2980.0</v>
      </c>
      <c r="I244" s="488" t="s">
        <v>1515</v>
      </c>
      <c r="J244" s="488" t="s">
        <v>1516</v>
      </c>
      <c r="K244" s="488" t="s">
        <v>1517</v>
      </c>
      <c r="L244" s="488" t="s">
        <v>3032</v>
      </c>
      <c r="M244" s="488" t="s">
        <v>3033</v>
      </c>
      <c r="N244" s="488" t="s">
        <v>1520</v>
      </c>
      <c r="O244" s="488" t="s">
        <v>1521</v>
      </c>
      <c r="P244" s="488" t="s">
        <v>1554</v>
      </c>
      <c r="Q244" s="488" t="s">
        <v>1523</v>
      </c>
      <c r="R244" s="495" t="s">
        <v>1524</v>
      </c>
      <c r="S244" s="494"/>
      <c r="T244" s="494"/>
      <c r="U244" s="488" t="s">
        <v>3034</v>
      </c>
      <c r="AB244" s="488" t="s">
        <v>3035</v>
      </c>
      <c r="AC244" s="496">
        <v>8.06E9</v>
      </c>
      <c r="AD244" s="497"/>
      <c r="AE244" s="497"/>
      <c r="AF244" s="497"/>
      <c r="AG244" s="497"/>
      <c r="AH244" s="497"/>
      <c r="AI244" s="494"/>
      <c r="AJ244" s="488" t="s">
        <v>1527</v>
      </c>
      <c r="AK244" s="498"/>
      <c r="AL244" s="499"/>
      <c r="AM244" s="488" t="s">
        <v>3036</v>
      </c>
      <c r="AO244" s="494"/>
      <c r="AP244" s="494"/>
      <c r="AQ244" s="494"/>
      <c r="AR244" s="494"/>
      <c r="AS244" s="494"/>
      <c r="AT244" s="488" t="s">
        <v>1529</v>
      </c>
      <c r="AU244" s="492">
        <v>2972.0</v>
      </c>
      <c r="AV244" s="492">
        <v>7.0</v>
      </c>
      <c r="AW244" s="492">
        <v>2027.0</v>
      </c>
      <c r="AX244" s="488" t="s">
        <v>1587</v>
      </c>
      <c r="AY244" s="488" t="s">
        <v>1597</v>
      </c>
      <c r="AZ244" s="488" t="s">
        <v>1531</v>
      </c>
    </row>
    <row r="245" hidden="1">
      <c r="A245" s="488" t="s">
        <v>3037</v>
      </c>
      <c r="B245" s="488" t="s">
        <v>3038</v>
      </c>
      <c r="C245" s="488" t="s">
        <v>1513</v>
      </c>
      <c r="D245" s="488" t="s">
        <v>1514</v>
      </c>
      <c r="E245" s="491">
        <v>45837.63888888889</v>
      </c>
      <c r="F245" s="492">
        <v>2980.0</v>
      </c>
      <c r="G245" s="488" t="s">
        <v>1515</v>
      </c>
      <c r="H245" s="492">
        <v>2980.0</v>
      </c>
      <c r="I245" s="488" t="s">
        <v>1515</v>
      </c>
      <c r="J245" s="488" t="s">
        <v>1516</v>
      </c>
      <c r="K245" s="488" t="s">
        <v>1517</v>
      </c>
      <c r="L245" s="488" t="s">
        <v>3039</v>
      </c>
      <c r="M245" s="488" t="s">
        <v>3040</v>
      </c>
      <c r="N245" s="488" t="s">
        <v>1520</v>
      </c>
      <c r="O245" s="488" t="s">
        <v>1521</v>
      </c>
      <c r="P245" s="488" t="s">
        <v>1554</v>
      </c>
      <c r="Q245" s="488" t="s">
        <v>1523</v>
      </c>
      <c r="R245" s="495" t="s">
        <v>1524</v>
      </c>
      <c r="S245" s="494"/>
      <c r="T245" s="494"/>
      <c r="U245" s="488" t="s">
        <v>3041</v>
      </c>
      <c r="AB245" s="488" t="s">
        <v>3042</v>
      </c>
      <c r="AC245" s="496">
        <v>8.09E8</v>
      </c>
      <c r="AD245" s="497"/>
      <c r="AE245" s="497"/>
      <c r="AF245" s="497"/>
      <c r="AG245" s="497"/>
      <c r="AH245" s="497"/>
      <c r="AI245" s="494"/>
      <c r="AJ245" s="488" t="s">
        <v>1527</v>
      </c>
      <c r="AK245" s="498"/>
      <c r="AL245" s="499"/>
      <c r="AM245" s="488" t="s">
        <v>3043</v>
      </c>
      <c r="AO245" s="497"/>
      <c r="AP245" s="494"/>
      <c r="AQ245" s="494"/>
      <c r="AR245" s="494"/>
      <c r="AS245" s="494"/>
      <c r="AT245" s="488" t="s">
        <v>1558</v>
      </c>
      <c r="AU245" s="492">
        <v>8252.0</v>
      </c>
      <c r="AV245" s="492">
        <v>6.0</v>
      </c>
      <c r="AW245" s="492">
        <v>2027.0</v>
      </c>
      <c r="AX245" s="488" t="s">
        <v>1587</v>
      </c>
      <c r="AY245" s="488" t="s">
        <v>3012</v>
      </c>
      <c r="AZ245" s="488" t="s">
        <v>1531</v>
      </c>
    </row>
    <row r="246" hidden="1">
      <c r="A246" s="488" t="s">
        <v>3044</v>
      </c>
      <c r="B246" s="488" t="s">
        <v>3045</v>
      </c>
      <c r="C246" s="488" t="s">
        <v>1513</v>
      </c>
      <c r="D246" s="488" t="s">
        <v>1514</v>
      </c>
      <c r="E246" s="491">
        <v>45837.62847222222</v>
      </c>
      <c r="F246" s="492">
        <v>9800.0</v>
      </c>
      <c r="G246" s="488" t="s">
        <v>1515</v>
      </c>
      <c r="H246" s="492">
        <v>9800.0</v>
      </c>
      <c r="I246" s="488" t="s">
        <v>1515</v>
      </c>
      <c r="J246" s="488" t="s">
        <v>1516</v>
      </c>
      <c r="K246" s="488" t="s">
        <v>1517</v>
      </c>
      <c r="L246" s="488" t="s">
        <v>3046</v>
      </c>
      <c r="M246" s="488" t="s">
        <v>3047</v>
      </c>
      <c r="N246" s="488" t="s">
        <v>1520</v>
      </c>
      <c r="O246" s="488" t="s">
        <v>1521</v>
      </c>
      <c r="P246" s="488" t="s">
        <v>1545</v>
      </c>
      <c r="Q246" s="488" t="s">
        <v>1523</v>
      </c>
      <c r="R246" s="495" t="s">
        <v>1524</v>
      </c>
      <c r="S246" s="494"/>
      <c r="T246" s="494"/>
      <c r="U246" s="488" t="s">
        <v>3048</v>
      </c>
      <c r="AB246" s="488" t="s">
        <v>3049</v>
      </c>
      <c r="AC246" s="496">
        <v>8.01E9</v>
      </c>
      <c r="AD246" s="497"/>
      <c r="AE246" s="497"/>
      <c r="AF246" s="497"/>
      <c r="AG246" s="497"/>
      <c r="AH246" s="497"/>
      <c r="AI246" s="494"/>
      <c r="AJ246" s="488" t="s">
        <v>1527</v>
      </c>
      <c r="AK246" s="498"/>
      <c r="AL246" s="499"/>
      <c r="AM246" s="488" t="s">
        <v>3050</v>
      </c>
      <c r="AO246" s="497"/>
      <c r="AP246" s="494"/>
      <c r="AQ246" s="494"/>
      <c r="AR246" s="494"/>
      <c r="AS246" s="494"/>
      <c r="AT246" s="488" t="s">
        <v>1529</v>
      </c>
      <c r="AU246" s="492">
        <v>9767.0</v>
      </c>
      <c r="AV246" s="492">
        <v>9.0</v>
      </c>
      <c r="AW246" s="492">
        <v>2027.0</v>
      </c>
      <c r="AX246" s="497"/>
      <c r="AY246" s="488" t="s">
        <v>1652</v>
      </c>
      <c r="AZ246" s="488" t="s">
        <v>1531</v>
      </c>
    </row>
    <row r="247" hidden="1">
      <c r="A247" s="488" t="s">
        <v>3051</v>
      </c>
      <c r="B247" s="488" t="s">
        <v>3045</v>
      </c>
      <c r="C247" s="488" t="s">
        <v>1513</v>
      </c>
      <c r="D247" s="488" t="s">
        <v>1514</v>
      </c>
      <c r="E247" s="491">
        <v>45837.62569444445</v>
      </c>
      <c r="F247" s="492">
        <v>2980.0</v>
      </c>
      <c r="G247" s="488" t="s">
        <v>1515</v>
      </c>
      <c r="H247" s="492">
        <v>2980.0</v>
      </c>
      <c r="I247" s="488" t="s">
        <v>1515</v>
      </c>
      <c r="J247" s="488" t="s">
        <v>1516</v>
      </c>
      <c r="K247" s="488" t="s">
        <v>1517</v>
      </c>
      <c r="L247" s="488" t="s">
        <v>3046</v>
      </c>
      <c r="M247" s="488" t="s">
        <v>3052</v>
      </c>
      <c r="N247" s="488" t="s">
        <v>1520</v>
      </c>
      <c r="O247" s="488" t="s">
        <v>1521</v>
      </c>
      <c r="P247" s="488" t="s">
        <v>1545</v>
      </c>
      <c r="Q247" s="488" t="s">
        <v>1523</v>
      </c>
      <c r="R247" s="495" t="s">
        <v>1524</v>
      </c>
      <c r="S247" s="494"/>
      <c r="T247" s="494"/>
      <c r="U247" s="488" t="s">
        <v>3053</v>
      </c>
      <c r="AB247" s="488" t="s">
        <v>3049</v>
      </c>
      <c r="AC247" s="496">
        <v>8.01E9</v>
      </c>
      <c r="AD247" s="497"/>
      <c r="AE247" s="497"/>
      <c r="AF247" s="497"/>
      <c r="AG247" s="497"/>
      <c r="AH247" s="497"/>
      <c r="AI247" s="494"/>
      <c r="AJ247" s="488" t="s">
        <v>1527</v>
      </c>
      <c r="AK247" s="498"/>
      <c r="AL247" s="499"/>
      <c r="AM247" s="488" t="s">
        <v>3050</v>
      </c>
      <c r="AO247" s="494"/>
      <c r="AP247" s="494"/>
      <c r="AQ247" s="494"/>
      <c r="AR247" s="494"/>
      <c r="AS247" s="494"/>
      <c r="AT247" s="488" t="s">
        <v>1529</v>
      </c>
      <c r="AU247" s="492">
        <v>9767.0</v>
      </c>
      <c r="AV247" s="492">
        <v>9.0</v>
      </c>
      <c r="AW247" s="492">
        <v>2027.0</v>
      </c>
      <c r="AX247" s="497"/>
      <c r="AY247" s="488" t="s">
        <v>1652</v>
      </c>
      <c r="AZ247" s="488" t="s">
        <v>1531</v>
      </c>
    </row>
    <row r="248" hidden="1">
      <c r="A248" s="488" t="s">
        <v>3054</v>
      </c>
      <c r="B248" s="488" t="s">
        <v>3055</v>
      </c>
      <c r="C248" s="488" t="s">
        <v>1513</v>
      </c>
      <c r="D248" s="488" t="s">
        <v>1514</v>
      </c>
      <c r="E248" s="491">
        <v>45837.58194444444</v>
      </c>
      <c r="F248" s="492">
        <v>9800.0</v>
      </c>
      <c r="G248" s="488" t="s">
        <v>1515</v>
      </c>
      <c r="H248" s="492">
        <v>9800.0</v>
      </c>
      <c r="I248" s="488" t="s">
        <v>1515</v>
      </c>
      <c r="J248" s="488" t="s">
        <v>1516</v>
      </c>
      <c r="K248" s="488" t="s">
        <v>1517</v>
      </c>
      <c r="L248" s="488" t="s">
        <v>3056</v>
      </c>
      <c r="M248" s="488" t="s">
        <v>3057</v>
      </c>
      <c r="N248" s="488" t="s">
        <v>1520</v>
      </c>
      <c r="O248" s="488" t="s">
        <v>1521</v>
      </c>
      <c r="P248" s="488" t="s">
        <v>1545</v>
      </c>
      <c r="Q248" s="488" t="s">
        <v>1523</v>
      </c>
      <c r="R248" s="495" t="s">
        <v>1524</v>
      </c>
      <c r="S248" s="494"/>
      <c r="T248" s="494"/>
      <c r="U248" s="488" t="s">
        <v>3058</v>
      </c>
      <c r="AB248" s="488" t="s">
        <v>3059</v>
      </c>
      <c r="AC248" s="496">
        <v>9.03E9</v>
      </c>
      <c r="AD248" s="497"/>
      <c r="AE248" s="497"/>
      <c r="AF248" s="497"/>
      <c r="AG248" s="497"/>
      <c r="AH248" s="497"/>
      <c r="AI248" s="494"/>
      <c r="AJ248" s="488" t="s">
        <v>1527</v>
      </c>
      <c r="AK248" s="498"/>
      <c r="AL248" s="499"/>
      <c r="AM248" s="488" t="s">
        <v>3060</v>
      </c>
      <c r="AO248" s="494"/>
      <c r="AP248" s="494"/>
      <c r="AQ248" s="494"/>
      <c r="AR248" s="494"/>
      <c r="AS248" s="494"/>
      <c r="AT248" s="488" t="s">
        <v>1529</v>
      </c>
      <c r="AU248" s="492">
        <v>4500.0</v>
      </c>
      <c r="AV248" s="492">
        <v>2.0</v>
      </c>
      <c r="AW248" s="492">
        <v>2027.0</v>
      </c>
      <c r="AX248" s="488" t="s">
        <v>1549</v>
      </c>
      <c r="AY248" s="488" t="s">
        <v>3061</v>
      </c>
      <c r="AZ248" s="488" t="s">
        <v>1531</v>
      </c>
    </row>
    <row r="249" hidden="1">
      <c r="A249" s="488" t="s">
        <v>3062</v>
      </c>
      <c r="B249" s="488" t="s">
        <v>3055</v>
      </c>
      <c r="C249" s="488" t="s">
        <v>1513</v>
      </c>
      <c r="D249" s="488" t="s">
        <v>1514</v>
      </c>
      <c r="E249" s="491">
        <v>45837.57847222222</v>
      </c>
      <c r="F249" s="492">
        <v>2980.0</v>
      </c>
      <c r="G249" s="488" t="s">
        <v>1515</v>
      </c>
      <c r="H249" s="492">
        <v>2980.0</v>
      </c>
      <c r="I249" s="488" t="s">
        <v>1515</v>
      </c>
      <c r="J249" s="488" t="s">
        <v>1516</v>
      </c>
      <c r="K249" s="488" t="s">
        <v>1517</v>
      </c>
      <c r="L249" s="488" t="s">
        <v>3056</v>
      </c>
      <c r="M249" s="488" t="s">
        <v>3063</v>
      </c>
      <c r="N249" s="488" t="s">
        <v>1520</v>
      </c>
      <c r="O249" s="488" t="s">
        <v>1521</v>
      </c>
      <c r="P249" s="488" t="s">
        <v>1545</v>
      </c>
      <c r="Q249" s="488" t="s">
        <v>1523</v>
      </c>
      <c r="R249" s="495" t="s">
        <v>1524</v>
      </c>
      <c r="S249" s="494"/>
      <c r="T249" s="494"/>
      <c r="U249" s="488" t="s">
        <v>3064</v>
      </c>
      <c r="AB249" s="488" t="s">
        <v>3059</v>
      </c>
      <c r="AC249" s="496">
        <v>9.03E9</v>
      </c>
      <c r="AD249" s="497"/>
      <c r="AE249" s="497"/>
      <c r="AF249" s="497"/>
      <c r="AG249" s="497"/>
      <c r="AH249" s="497"/>
      <c r="AI249" s="494"/>
      <c r="AJ249" s="488" t="s">
        <v>1527</v>
      </c>
      <c r="AK249" s="498"/>
      <c r="AL249" s="499"/>
      <c r="AM249" s="488" t="s">
        <v>3060</v>
      </c>
      <c r="AO249" s="494"/>
      <c r="AP249" s="494"/>
      <c r="AQ249" s="494"/>
      <c r="AR249" s="494"/>
      <c r="AS249" s="494"/>
      <c r="AT249" s="488" t="s">
        <v>1529</v>
      </c>
      <c r="AU249" s="492">
        <v>4500.0</v>
      </c>
      <c r="AV249" s="492">
        <v>2.0</v>
      </c>
      <c r="AW249" s="492">
        <v>2027.0</v>
      </c>
      <c r="AX249" s="488" t="s">
        <v>1549</v>
      </c>
      <c r="AY249" s="488" t="s">
        <v>3061</v>
      </c>
      <c r="AZ249" s="488" t="s">
        <v>1531</v>
      </c>
    </row>
    <row r="250" hidden="1">
      <c r="A250" s="488" t="s">
        <v>3065</v>
      </c>
      <c r="B250" s="488" t="s">
        <v>3066</v>
      </c>
      <c r="C250" s="488" t="s">
        <v>1513</v>
      </c>
      <c r="D250" s="488" t="s">
        <v>1514</v>
      </c>
      <c r="E250" s="491">
        <v>45837.555555555555</v>
      </c>
      <c r="F250" s="492">
        <v>9800.0</v>
      </c>
      <c r="G250" s="488" t="s">
        <v>1515</v>
      </c>
      <c r="H250" s="492">
        <v>9800.0</v>
      </c>
      <c r="I250" s="488" t="s">
        <v>1515</v>
      </c>
      <c r="J250" s="488" t="s">
        <v>1516</v>
      </c>
      <c r="K250" s="488" t="s">
        <v>1517</v>
      </c>
      <c r="L250" s="488" t="s">
        <v>3067</v>
      </c>
      <c r="M250" s="488" t="s">
        <v>3068</v>
      </c>
      <c r="N250" s="488" t="s">
        <v>1520</v>
      </c>
      <c r="O250" s="488" t="s">
        <v>1521</v>
      </c>
      <c r="P250" s="488" t="s">
        <v>1554</v>
      </c>
      <c r="Q250" s="488" t="s">
        <v>1523</v>
      </c>
      <c r="R250" s="495" t="s">
        <v>1524</v>
      </c>
      <c r="S250" s="494"/>
      <c r="T250" s="494"/>
      <c r="U250" s="488" t="s">
        <v>3069</v>
      </c>
      <c r="AB250" s="488" t="s">
        <v>3070</v>
      </c>
      <c r="AC250" s="496">
        <v>8.06E9</v>
      </c>
      <c r="AD250" s="497"/>
      <c r="AE250" s="497"/>
      <c r="AF250" s="497"/>
      <c r="AG250" s="497"/>
      <c r="AH250" s="497"/>
      <c r="AI250" s="494"/>
      <c r="AJ250" s="488" t="s">
        <v>1527</v>
      </c>
      <c r="AK250" s="498"/>
      <c r="AL250" s="499"/>
      <c r="AM250" s="488" t="s">
        <v>3071</v>
      </c>
      <c r="AO250" s="494"/>
      <c r="AP250" s="494"/>
      <c r="AQ250" s="494"/>
      <c r="AR250" s="494"/>
      <c r="AS250" s="494"/>
      <c r="AT250" s="488" t="s">
        <v>1529</v>
      </c>
      <c r="AU250" s="492">
        <v>2553.0</v>
      </c>
      <c r="AV250" s="492">
        <v>2.0</v>
      </c>
      <c r="AW250" s="492">
        <v>2030.0</v>
      </c>
      <c r="AX250" s="488" t="s">
        <v>1587</v>
      </c>
      <c r="AY250" s="488" t="s">
        <v>1597</v>
      </c>
      <c r="AZ250" s="488" t="s">
        <v>1531</v>
      </c>
    </row>
    <row r="251" hidden="1">
      <c r="A251" s="488" t="s">
        <v>3072</v>
      </c>
      <c r="B251" s="488" t="s">
        <v>3066</v>
      </c>
      <c r="C251" s="488" t="s">
        <v>1513</v>
      </c>
      <c r="D251" s="488" t="s">
        <v>1514</v>
      </c>
      <c r="E251" s="491">
        <v>45837.54652777778</v>
      </c>
      <c r="F251" s="492">
        <v>2980.0</v>
      </c>
      <c r="G251" s="488" t="s">
        <v>1515</v>
      </c>
      <c r="H251" s="492">
        <v>2980.0</v>
      </c>
      <c r="I251" s="488" t="s">
        <v>1515</v>
      </c>
      <c r="J251" s="488" t="s">
        <v>1516</v>
      </c>
      <c r="K251" s="488" t="s">
        <v>1517</v>
      </c>
      <c r="L251" s="488" t="s">
        <v>3067</v>
      </c>
      <c r="M251" s="488" t="s">
        <v>3073</v>
      </c>
      <c r="N251" s="488" t="s">
        <v>1520</v>
      </c>
      <c r="O251" s="488" t="s">
        <v>1521</v>
      </c>
      <c r="P251" s="488" t="s">
        <v>1554</v>
      </c>
      <c r="Q251" s="488" t="s">
        <v>1523</v>
      </c>
      <c r="R251" s="495" t="s">
        <v>1524</v>
      </c>
      <c r="S251" s="494"/>
      <c r="T251" s="494"/>
      <c r="U251" s="488" t="s">
        <v>3074</v>
      </c>
      <c r="AB251" s="488" t="s">
        <v>3070</v>
      </c>
      <c r="AC251" s="496">
        <v>8.06E9</v>
      </c>
      <c r="AD251" s="497"/>
      <c r="AE251" s="497"/>
      <c r="AF251" s="497"/>
      <c r="AG251" s="497"/>
      <c r="AH251" s="497"/>
      <c r="AI251" s="494"/>
      <c r="AJ251" s="488" t="s">
        <v>1527</v>
      </c>
      <c r="AK251" s="498"/>
      <c r="AL251" s="499"/>
      <c r="AM251" s="488" t="s">
        <v>3071</v>
      </c>
      <c r="AO251" s="497"/>
      <c r="AP251" s="494"/>
      <c r="AQ251" s="494"/>
      <c r="AR251" s="494"/>
      <c r="AS251" s="494"/>
      <c r="AT251" s="488" t="s">
        <v>1529</v>
      </c>
      <c r="AU251" s="492">
        <v>2553.0</v>
      </c>
      <c r="AV251" s="492">
        <v>2.0</v>
      </c>
      <c r="AW251" s="492">
        <v>2030.0</v>
      </c>
      <c r="AX251" s="488" t="s">
        <v>1587</v>
      </c>
      <c r="AY251" s="488" t="s">
        <v>1597</v>
      </c>
      <c r="AZ251" s="488" t="s">
        <v>1531</v>
      </c>
    </row>
    <row r="252" hidden="1">
      <c r="A252" s="488" t="s">
        <v>3075</v>
      </c>
      <c r="B252" s="488" t="s">
        <v>3076</v>
      </c>
      <c r="C252" s="488" t="s">
        <v>1513</v>
      </c>
      <c r="D252" s="488" t="s">
        <v>1514</v>
      </c>
      <c r="E252" s="491">
        <v>45837.53680555556</v>
      </c>
      <c r="F252" s="492">
        <v>9800.0</v>
      </c>
      <c r="G252" s="488" t="s">
        <v>1515</v>
      </c>
      <c r="H252" s="492">
        <v>9800.0</v>
      </c>
      <c r="I252" s="488" t="s">
        <v>1515</v>
      </c>
      <c r="J252" s="488" t="s">
        <v>1516</v>
      </c>
      <c r="K252" s="488" t="s">
        <v>1517</v>
      </c>
      <c r="L252" s="488" t="s">
        <v>3077</v>
      </c>
      <c r="M252" s="488" t="s">
        <v>3078</v>
      </c>
      <c r="N252" s="488" t="s">
        <v>1520</v>
      </c>
      <c r="O252" s="488" t="s">
        <v>1521</v>
      </c>
      <c r="P252" s="488" t="s">
        <v>1522</v>
      </c>
      <c r="Q252" s="488" t="s">
        <v>1523</v>
      </c>
      <c r="R252" s="495" t="s">
        <v>1524</v>
      </c>
      <c r="S252" s="494"/>
      <c r="T252" s="494"/>
      <c r="U252" s="488" t="s">
        <v>3079</v>
      </c>
      <c r="AB252" s="488" t="s">
        <v>3080</v>
      </c>
      <c r="AC252" s="496">
        <v>7.08E9</v>
      </c>
      <c r="AD252" s="497"/>
      <c r="AE252" s="497"/>
      <c r="AF252" s="497"/>
      <c r="AG252" s="497"/>
      <c r="AH252" s="497"/>
      <c r="AI252" s="494"/>
      <c r="AJ252" s="488" t="s">
        <v>1527</v>
      </c>
      <c r="AK252" s="498"/>
      <c r="AL252" s="499"/>
      <c r="AM252" s="488" t="s">
        <v>3081</v>
      </c>
      <c r="AO252" s="497"/>
      <c r="AP252" s="494"/>
      <c r="AQ252" s="494"/>
      <c r="AR252" s="494"/>
      <c r="AS252" s="494"/>
      <c r="AT252" s="488" t="s">
        <v>1529</v>
      </c>
      <c r="AU252" s="492">
        <v>3233.0</v>
      </c>
      <c r="AV252" s="492">
        <v>1.0</v>
      </c>
      <c r="AW252" s="492">
        <v>2030.0</v>
      </c>
      <c r="AX252" s="488" t="s">
        <v>1539</v>
      </c>
      <c r="AY252" s="488" t="s">
        <v>1540</v>
      </c>
      <c r="AZ252" s="488" t="s">
        <v>1531</v>
      </c>
    </row>
    <row r="253" hidden="1">
      <c r="A253" s="488" t="s">
        <v>3082</v>
      </c>
      <c r="B253" s="488" t="s">
        <v>3076</v>
      </c>
      <c r="C253" s="488" t="s">
        <v>1513</v>
      </c>
      <c r="D253" s="488" t="s">
        <v>1514</v>
      </c>
      <c r="E253" s="491">
        <v>45837.535416666666</v>
      </c>
      <c r="F253" s="492">
        <v>2980.0</v>
      </c>
      <c r="G253" s="488" t="s">
        <v>1515</v>
      </c>
      <c r="H253" s="492">
        <v>2980.0</v>
      </c>
      <c r="I253" s="488" t="s">
        <v>1515</v>
      </c>
      <c r="J253" s="488" t="s">
        <v>1516</v>
      </c>
      <c r="K253" s="488" t="s">
        <v>1517</v>
      </c>
      <c r="L253" s="488" t="s">
        <v>3077</v>
      </c>
      <c r="M253" s="488" t="s">
        <v>3083</v>
      </c>
      <c r="N253" s="488" t="s">
        <v>1520</v>
      </c>
      <c r="O253" s="488" t="s">
        <v>1521</v>
      </c>
      <c r="P253" s="488" t="s">
        <v>1522</v>
      </c>
      <c r="Q253" s="488" t="s">
        <v>1523</v>
      </c>
      <c r="R253" s="495" t="s">
        <v>1524</v>
      </c>
      <c r="S253" s="494"/>
      <c r="T253" s="494"/>
      <c r="U253" s="488" t="s">
        <v>3084</v>
      </c>
      <c r="AB253" s="488" t="s">
        <v>3080</v>
      </c>
      <c r="AC253" s="496">
        <v>7.08E9</v>
      </c>
      <c r="AD253" s="497"/>
      <c r="AE253" s="497"/>
      <c r="AF253" s="497"/>
      <c r="AG253" s="497"/>
      <c r="AH253" s="497"/>
      <c r="AI253" s="494"/>
      <c r="AJ253" s="488" t="s">
        <v>1527</v>
      </c>
      <c r="AK253" s="498"/>
      <c r="AL253" s="499"/>
      <c r="AM253" s="488" t="s">
        <v>3081</v>
      </c>
      <c r="AO253" s="497"/>
      <c r="AP253" s="494"/>
      <c r="AQ253" s="494"/>
      <c r="AR253" s="494"/>
      <c r="AS253" s="494"/>
      <c r="AT253" s="488" t="s">
        <v>1529</v>
      </c>
      <c r="AU253" s="492">
        <v>3233.0</v>
      </c>
      <c r="AV253" s="492">
        <v>1.0</v>
      </c>
      <c r="AW253" s="492">
        <v>2030.0</v>
      </c>
      <c r="AX253" s="488" t="s">
        <v>1539</v>
      </c>
      <c r="AY253" s="488" t="s">
        <v>1540</v>
      </c>
      <c r="AZ253" s="488" t="s">
        <v>1531</v>
      </c>
    </row>
    <row r="254" hidden="1">
      <c r="A254" s="488" t="s">
        <v>3085</v>
      </c>
      <c r="B254" s="488" t="s">
        <v>3086</v>
      </c>
      <c r="C254" s="488" t="s">
        <v>1513</v>
      </c>
      <c r="D254" s="488" t="s">
        <v>1514</v>
      </c>
      <c r="E254" s="491">
        <v>45837.532638888886</v>
      </c>
      <c r="F254" s="492">
        <v>2980.0</v>
      </c>
      <c r="G254" s="488" t="s">
        <v>1515</v>
      </c>
      <c r="H254" s="492">
        <v>2980.0</v>
      </c>
      <c r="I254" s="488" t="s">
        <v>1515</v>
      </c>
      <c r="J254" s="488" t="s">
        <v>1516</v>
      </c>
      <c r="K254" s="488" t="s">
        <v>1517</v>
      </c>
      <c r="L254" s="488" t="s">
        <v>3087</v>
      </c>
      <c r="M254" s="488" t="s">
        <v>3088</v>
      </c>
      <c r="N254" s="488" t="s">
        <v>1520</v>
      </c>
      <c r="O254" s="488" t="s">
        <v>1521</v>
      </c>
      <c r="P254" s="488" t="s">
        <v>1554</v>
      </c>
      <c r="Q254" s="488" t="s">
        <v>1523</v>
      </c>
      <c r="R254" s="495" t="s">
        <v>1524</v>
      </c>
      <c r="S254" s="494"/>
      <c r="T254" s="494"/>
      <c r="U254" s="488" t="s">
        <v>3089</v>
      </c>
      <c r="AB254" s="488" t="s">
        <v>3090</v>
      </c>
      <c r="AC254" s="496">
        <v>9.08E9</v>
      </c>
      <c r="AD254" s="497"/>
      <c r="AE254" s="497"/>
      <c r="AF254" s="497"/>
      <c r="AG254" s="497"/>
      <c r="AH254" s="497"/>
      <c r="AI254" s="494"/>
      <c r="AJ254" s="488" t="s">
        <v>1527</v>
      </c>
      <c r="AK254" s="498"/>
      <c r="AL254" s="499"/>
      <c r="AM254" s="488" t="s">
        <v>3091</v>
      </c>
      <c r="AO254" s="494"/>
      <c r="AP254" s="494"/>
      <c r="AQ254" s="494"/>
      <c r="AR254" s="494"/>
      <c r="AS254" s="494"/>
      <c r="AT254" s="488" t="s">
        <v>1529</v>
      </c>
      <c r="AU254" s="492">
        <v>9920.0</v>
      </c>
      <c r="AV254" s="492">
        <v>9.0</v>
      </c>
      <c r="AW254" s="492">
        <v>2031.0</v>
      </c>
      <c r="AX254" s="488" t="s">
        <v>1587</v>
      </c>
      <c r="AY254" s="488" t="s">
        <v>1588</v>
      </c>
      <c r="AZ254" s="488" t="s">
        <v>1531</v>
      </c>
    </row>
    <row r="255" hidden="1">
      <c r="A255" s="488" t="s">
        <v>3092</v>
      </c>
      <c r="B255" s="488" t="s">
        <v>3093</v>
      </c>
      <c r="C255" s="488" t="s">
        <v>1513</v>
      </c>
      <c r="D255" s="488" t="s">
        <v>1514</v>
      </c>
      <c r="E255" s="491">
        <v>45837.53194444445</v>
      </c>
      <c r="F255" s="492">
        <v>43788.0</v>
      </c>
      <c r="G255" s="488" t="s">
        <v>1515</v>
      </c>
      <c r="H255" s="492">
        <v>43788.0</v>
      </c>
      <c r="I255" s="488" t="s">
        <v>1515</v>
      </c>
      <c r="J255" s="488" t="s">
        <v>1516</v>
      </c>
      <c r="K255" s="488" t="s">
        <v>1517</v>
      </c>
      <c r="L255" s="488" t="s">
        <v>3094</v>
      </c>
      <c r="M255" s="488" t="s">
        <v>3094</v>
      </c>
      <c r="N255" s="488" t="s">
        <v>1520</v>
      </c>
      <c r="O255" s="488" t="s">
        <v>1521</v>
      </c>
      <c r="P255" s="488" t="s">
        <v>1545</v>
      </c>
      <c r="Q255" s="488" t="s">
        <v>1523</v>
      </c>
      <c r="R255" s="495" t="s">
        <v>1524</v>
      </c>
      <c r="S255" s="494"/>
      <c r="T255" s="494"/>
      <c r="U255" s="488" t="s">
        <v>3095</v>
      </c>
      <c r="AB255" s="488" t="s">
        <v>3096</v>
      </c>
      <c r="AC255" s="496">
        <v>8.05E9</v>
      </c>
      <c r="AD255" s="488" t="s">
        <v>3097</v>
      </c>
      <c r="AE255" s="492">
        <v>130788.0</v>
      </c>
      <c r="AF255" s="488" t="s">
        <v>1515</v>
      </c>
      <c r="AG255" s="488" t="s">
        <v>2096</v>
      </c>
      <c r="AH255" s="492">
        <v>3.0</v>
      </c>
      <c r="AI255" s="494"/>
      <c r="AJ255" s="488" t="s">
        <v>1527</v>
      </c>
      <c r="AK255" s="495" t="s">
        <v>1524</v>
      </c>
      <c r="AL255" s="495" t="s">
        <v>1524</v>
      </c>
      <c r="AM255" s="488" t="s">
        <v>3098</v>
      </c>
      <c r="AO255" s="497"/>
      <c r="AP255" s="494"/>
      <c r="AQ255" s="494"/>
      <c r="AR255" s="494"/>
      <c r="AS255" s="494"/>
      <c r="AT255" s="488" t="s">
        <v>1529</v>
      </c>
      <c r="AU255" s="492">
        <v>6339.0</v>
      </c>
      <c r="AV255" s="492">
        <v>8.0</v>
      </c>
      <c r="AW255" s="492">
        <v>2026.0</v>
      </c>
      <c r="AX255" s="497"/>
      <c r="AY255" s="488" t="s">
        <v>1652</v>
      </c>
      <c r="AZ255" s="488" t="s">
        <v>1531</v>
      </c>
    </row>
    <row r="256" hidden="1">
      <c r="A256" s="488" t="s">
        <v>3099</v>
      </c>
      <c r="B256" s="488" t="s">
        <v>3100</v>
      </c>
      <c r="C256" s="488" t="s">
        <v>1513</v>
      </c>
      <c r="D256" s="488" t="s">
        <v>1514</v>
      </c>
      <c r="E256" s="491">
        <v>45837.52638888889</v>
      </c>
      <c r="F256" s="492">
        <v>9800.0</v>
      </c>
      <c r="G256" s="488" t="s">
        <v>1515</v>
      </c>
      <c r="H256" s="492">
        <v>9800.0</v>
      </c>
      <c r="I256" s="488" t="s">
        <v>1515</v>
      </c>
      <c r="J256" s="488" t="s">
        <v>1516</v>
      </c>
      <c r="K256" s="488" t="s">
        <v>1517</v>
      </c>
      <c r="L256" s="488" t="s">
        <v>3101</v>
      </c>
      <c r="M256" s="488" t="s">
        <v>3102</v>
      </c>
      <c r="N256" s="488" t="s">
        <v>1520</v>
      </c>
      <c r="O256" s="488" t="s">
        <v>1521</v>
      </c>
      <c r="P256" s="488" t="s">
        <v>1554</v>
      </c>
      <c r="Q256" s="488" t="s">
        <v>1523</v>
      </c>
      <c r="R256" s="495" t="s">
        <v>1524</v>
      </c>
      <c r="S256" s="494"/>
      <c r="T256" s="494"/>
      <c r="U256" s="488" t="s">
        <v>3103</v>
      </c>
      <c r="AB256" s="488" t="s">
        <v>3104</v>
      </c>
      <c r="AC256" s="496">
        <v>9.02E9</v>
      </c>
      <c r="AD256" s="497"/>
      <c r="AE256" s="497"/>
      <c r="AF256" s="497"/>
      <c r="AG256" s="497"/>
      <c r="AH256" s="497"/>
      <c r="AI256" s="494"/>
      <c r="AJ256" s="488" t="s">
        <v>1527</v>
      </c>
      <c r="AK256" s="498"/>
      <c r="AL256" s="499"/>
      <c r="AM256" s="488" t="s">
        <v>3105</v>
      </c>
      <c r="AO256" s="497"/>
      <c r="AP256" s="494"/>
      <c r="AQ256" s="494"/>
      <c r="AR256" s="494"/>
      <c r="AS256" s="494"/>
      <c r="AT256" s="488" t="s">
        <v>1529</v>
      </c>
      <c r="AU256" s="492">
        <v>7448.0</v>
      </c>
      <c r="AV256" s="492">
        <v>4.0</v>
      </c>
      <c r="AW256" s="492">
        <v>2026.0</v>
      </c>
      <c r="AX256" s="488" t="s">
        <v>1634</v>
      </c>
      <c r="AY256" s="488" t="s">
        <v>1571</v>
      </c>
      <c r="AZ256" s="488" t="s">
        <v>1531</v>
      </c>
    </row>
    <row r="257" hidden="1">
      <c r="A257" s="488" t="s">
        <v>3106</v>
      </c>
      <c r="B257" s="488" t="s">
        <v>3107</v>
      </c>
      <c r="C257" s="488" t="s">
        <v>1513</v>
      </c>
      <c r="D257" s="488" t="s">
        <v>1514</v>
      </c>
      <c r="E257" s="491">
        <v>45837.521527777775</v>
      </c>
      <c r="F257" s="492">
        <v>9800.0</v>
      </c>
      <c r="G257" s="488" t="s">
        <v>1515</v>
      </c>
      <c r="H257" s="492">
        <v>9800.0</v>
      </c>
      <c r="I257" s="488" t="s">
        <v>1515</v>
      </c>
      <c r="J257" s="488" t="s">
        <v>1516</v>
      </c>
      <c r="K257" s="488" t="s">
        <v>1517</v>
      </c>
      <c r="L257" s="488" t="s">
        <v>3108</v>
      </c>
      <c r="M257" s="488" t="s">
        <v>3109</v>
      </c>
      <c r="N257" s="488" t="s">
        <v>1520</v>
      </c>
      <c r="O257" s="488" t="s">
        <v>1521</v>
      </c>
      <c r="P257" s="488" t="s">
        <v>1545</v>
      </c>
      <c r="Q257" s="488" t="s">
        <v>1523</v>
      </c>
      <c r="R257" s="495" t="s">
        <v>1524</v>
      </c>
      <c r="S257" s="494"/>
      <c r="T257" s="494"/>
      <c r="U257" s="488" t="s">
        <v>3110</v>
      </c>
      <c r="AB257" s="488" t="s">
        <v>3111</v>
      </c>
      <c r="AC257" s="496">
        <v>9.09E9</v>
      </c>
      <c r="AD257" s="497"/>
      <c r="AE257" s="497"/>
      <c r="AF257" s="497"/>
      <c r="AG257" s="497"/>
      <c r="AH257" s="497"/>
      <c r="AI257" s="494"/>
      <c r="AJ257" s="488" t="s">
        <v>1527</v>
      </c>
      <c r="AK257" s="498"/>
      <c r="AL257" s="499"/>
      <c r="AM257" s="488" t="s">
        <v>3112</v>
      </c>
      <c r="AP257" s="494"/>
      <c r="AQ257" s="494"/>
      <c r="AR257" s="494"/>
      <c r="AS257" s="494"/>
      <c r="AT257" s="488" t="s">
        <v>1529</v>
      </c>
      <c r="AU257" s="492">
        <v>1014.0</v>
      </c>
      <c r="AV257" s="492">
        <v>3.0</v>
      </c>
      <c r="AW257" s="492">
        <v>2030.0</v>
      </c>
      <c r="AX257" s="488" t="s">
        <v>1549</v>
      </c>
      <c r="AY257" s="488" t="s">
        <v>3113</v>
      </c>
      <c r="AZ257" s="488" t="s">
        <v>1531</v>
      </c>
    </row>
    <row r="258" hidden="1">
      <c r="A258" s="488" t="s">
        <v>3114</v>
      </c>
      <c r="B258" s="488" t="s">
        <v>3100</v>
      </c>
      <c r="C258" s="488" t="s">
        <v>1513</v>
      </c>
      <c r="D258" s="488" t="s">
        <v>1514</v>
      </c>
      <c r="E258" s="491">
        <v>45837.52013888889</v>
      </c>
      <c r="F258" s="492">
        <v>2980.0</v>
      </c>
      <c r="G258" s="488" t="s">
        <v>1515</v>
      </c>
      <c r="H258" s="492">
        <v>2980.0</v>
      </c>
      <c r="I258" s="488" t="s">
        <v>1515</v>
      </c>
      <c r="J258" s="488" t="s">
        <v>1516</v>
      </c>
      <c r="K258" s="488" t="s">
        <v>1517</v>
      </c>
      <c r="L258" s="488" t="s">
        <v>3101</v>
      </c>
      <c r="M258" s="488" t="s">
        <v>3115</v>
      </c>
      <c r="N258" s="488" t="s">
        <v>1520</v>
      </c>
      <c r="O258" s="488" t="s">
        <v>1521</v>
      </c>
      <c r="P258" s="488" t="s">
        <v>1554</v>
      </c>
      <c r="Q258" s="488" t="s">
        <v>1523</v>
      </c>
      <c r="R258" s="495" t="s">
        <v>1524</v>
      </c>
      <c r="S258" s="494"/>
      <c r="T258" s="494"/>
      <c r="U258" s="488" t="s">
        <v>3116</v>
      </c>
      <c r="AB258" s="488" t="s">
        <v>3104</v>
      </c>
      <c r="AC258" s="496">
        <v>9.02E9</v>
      </c>
      <c r="AD258" s="497"/>
      <c r="AE258" s="497"/>
      <c r="AF258" s="497"/>
      <c r="AG258" s="497"/>
      <c r="AH258" s="497"/>
      <c r="AI258" s="494"/>
      <c r="AJ258" s="488" t="s">
        <v>1527</v>
      </c>
      <c r="AK258" s="498"/>
      <c r="AL258" s="499"/>
      <c r="AM258" s="488" t="s">
        <v>3105</v>
      </c>
      <c r="AO258" s="494"/>
      <c r="AP258" s="494"/>
      <c r="AQ258" s="494"/>
      <c r="AR258" s="494"/>
      <c r="AS258" s="494"/>
      <c r="AT258" s="488" t="s">
        <v>1529</v>
      </c>
      <c r="AU258" s="492">
        <v>7448.0</v>
      </c>
      <c r="AV258" s="492">
        <v>4.0</v>
      </c>
      <c r="AW258" s="492">
        <v>2026.0</v>
      </c>
      <c r="AX258" s="488" t="s">
        <v>1634</v>
      </c>
      <c r="AY258" s="488" t="s">
        <v>1571</v>
      </c>
      <c r="AZ258" s="488" t="s">
        <v>1531</v>
      </c>
    </row>
    <row r="259" hidden="1">
      <c r="A259" s="488" t="s">
        <v>3117</v>
      </c>
      <c r="B259" s="488" t="s">
        <v>3107</v>
      </c>
      <c r="C259" s="488" t="s">
        <v>1513</v>
      </c>
      <c r="D259" s="488" t="s">
        <v>1514</v>
      </c>
      <c r="E259" s="491">
        <v>45837.51944444444</v>
      </c>
      <c r="F259" s="492">
        <v>2980.0</v>
      </c>
      <c r="G259" s="488" t="s">
        <v>1515</v>
      </c>
      <c r="H259" s="492">
        <v>2980.0</v>
      </c>
      <c r="I259" s="488" t="s">
        <v>1515</v>
      </c>
      <c r="J259" s="488" t="s">
        <v>1516</v>
      </c>
      <c r="K259" s="488" t="s">
        <v>1517</v>
      </c>
      <c r="L259" s="488" t="s">
        <v>3108</v>
      </c>
      <c r="M259" s="488" t="s">
        <v>3118</v>
      </c>
      <c r="N259" s="488" t="s">
        <v>1520</v>
      </c>
      <c r="O259" s="488" t="s">
        <v>1521</v>
      </c>
      <c r="P259" s="488" t="s">
        <v>1545</v>
      </c>
      <c r="Q259" s="488" t="s">
        <v>1523</v>
      </c>
      <c r="R259" s="495" t="s">
        <v>1524</v>
      </c>
      <c r="S259" s="494"/>
      <c r="T259" s="494"/>
      <c r="U259" s="488" t="s">
        <v>3119</v>
      </c>
      <c r="AB259" s="488" t="s">
        <v>3111</v>
      </c>
      <c r="AC259" s="496">
        <v>9.09E9</v>
      </c>
      <c r="AD259" s="494"/>
      <c r="AE259" s="494"/>
      <c r="AF259" s="494"/>
      <c r="AG259" s="494"/>
      <c r="AH259" s="494"/>
      <c r="AI259" s="494"/>
      <c r="AJ259" s="488" t="s">
        <v>1527</v>
      </c>
      <c r="AK259" s="498"/>
      <c r="AL259" s="499"/>
      <c r="AM259" s="488" t="s">
        <v>3112</v>
      </c>
      <c r="AP259" s="494"/>
      <c r="AQ259" s="494"/>
      <c r="AR259" s="494"/>
      <c r="AS259" s="494"/>
      <c r="AT259" s="488" t="s">
        <v>1529</v>
      </c>
      <c r="AU259" s="492">
        <v>1014.0</v>
      </c>
      <c r="AV259" s="492">
        <v>3.0</v>
      </c>
      <c r="AW259" s="492">
        <v>2030.0</v>
      </c>
      <c r="AX259" s="488" t="s">
        <v>1549</v>
      </c>
      <c r="AY259" s="488" t="s">
        <v>3113</v>
      </c>
      <c r="AZ259" s="488" t="s">
        <v>1531</v>
      </c>
    </row>
    <row r="260" hidden="1">
      <c r="A260" s="488" t="s">
        <v>3120</v>
      </c>
      <c r="B260" s="488" t="s">
        <v>3121</v>
      </c>
      <c r="C260" s="488" t="s">
        <v>1513</v>
      </c>
      <c r="D260" s="488" t="s">
        <v>1514</v>
      </c>
      <c r="E260" s="491">
        <v>45837.50555555556</v>
      </c>
      <c r="F260" s="492">
        <v>2980.0</v>
      </c>
      <c r="G260" s="488" t="s">
        <v>1515</v>
      </c>
      <c r="H260" s="492">
        <v>2980.0</v>
      </c>
      <c r="I260" s="488" t="s">
        <v>1515</v>
      </c>
      <c r="J260" s="488" t="s">
        <v>1516</v>
      </c>
      <c r="K260" s="488" t="s">
        <v>1517</v>
      </c>
      <c r="L260" s="488" t="s">
        <v>3122</v>
      </c>
      <c r="M260" s="488" t="s">
        <v>3123</v>
      </c>
      <c r="N260" s="488" t="s">
        <v>1520</v>
      </c>
      <c r="O260" s="488" t="s">
        <v>1521</v>
      </c>
      <c r="P260" s="488" t="s">
        <v>1545</v>
      </c>
      <c r="Q260" s="488" t="s">
        <v>1523</v>
      </c>
      <c r="R260" s="495" t="s">
        <v>1524</v>
      </c>
      <c r="S260" s="494"/>
      <c r="T260" s="494"/>
      <c r="U260" s="488" t="s">
        <v>3124</v>
      </c>
      <c r="AB260" s="488" t="s">
        <v>3125</v>
      </c>
      <c r="AC260" s="496">
        <v>9.02E9</v>
      </c>
      <c r="AD260" s="497"/>
      <c r="AE260" s="497"/>
      <c r="AF260" s="497"/>
      <c r="AG260" s="497"/>
      <c r="AH260" s="497"/>
      <c r="AI260" s="494"/>
      <c r="AJ260" s="488" t="s">
        <v>1527</v>
      </c>
      <c r="AK260" s="498"/>
      <c r="AL260" s="499"/>
      <c r="AM260" s="488" t="s">
        <v>3126</v>
      </c>
      <c r="AO260" s="494"/>
      <c r="AP260" s="494"/>
      <c r="AQ260" s="494"/>
      <c r="AR260" s="494"/>
      <c r="AS260" s="494"/>
      <c r="AT260" s="488" t="s">
        <v>1529</v>
      </c>
      <c r="AU260" s="492">
        <v>2197.0</v>
      </c>
      <c r="AV260" s="492">
        <v>2.0</v>
      </c>
      <c r="AW260" s="492">
        <v>2028.0</v>
      </c>
      <c r="AX260" s="497"/>
      <c r="AY260" s="488" t="s">
        <v>1652</v>
      </c>
      <c r="AZ260" s="488" t="s">
        <v>1531</v>
      </c>
    </row>
    <row r="261" hidden="1">
      <c r="A261" s="488" t="s">
        <v>3127</v>
      </c>
      <c r="B261" s="488" t="s">
        <v>3128</v>
      </c>
      <c r="C261" s="488" t="s">
        <v>1513</v>
      </c>
      <c r="D261" s="488" t="s">
        <v>1514</v>
      </c>
      <c r="E261" s="491">
        <v>45837.501388888886</v>
      </c>
      <c r="F261" s="492">
        <v>9800.0</v>
      </c>
      <c r="G261" s="488" t="s">
        <v>1515</v>
      </c>
      <c r="H261" s="492">
        <v>9800.0</v>
      </c>
      <c r="I261" s="488" t="s">
        <v>1515</v>
      </c>
      <c r="J261" s="488" t="s">
        <v>1516</v>
      </c>
      <c r="K261" s="488" t="s">
        <v>1517</v>
      </c>
      <c r="L261" s="488" t="s">
        <v>3129</v>
      </c>
      <c r="M261" s="488" t="s">
        <v>3130</v>
      </c>
      <c r="N261" s="488" t="s">
        <v>1520</v>
      </c>
      <c r="O261" s="488" t="s">
        <v>1521</v>
      </c>
      <c r="P261" s="488" t="s">
        <v>1554</v>
      </c>
      <c r="Q261" s="488" t="s">
        <v>1523</v>
      </c>
      <c r="R261" s="495" t="s">
        <v>1524</v>
      </c>
      <c r="S261" s="494"/>
      <c r="T261" s="494"/>
      <c r="U261" s="488" t="s">
        <v>3131</v>
      </c>
      <c r="AB261" s="488" t="s">
        <v>3132</v>
      </c>
      <c r="AC261" s="496">
        <v>9.07E9</v>
      </c>
      <c r="AD261" s="497"/>
      <c r="AE261" s="497"/>
      <c r="AF261" s="497"/>
      <c r="AG261" s="497"/>
      <c r="AH261" s="497"/>
      <c r="AI261" s="494"/>
      <c r="AJ261" s="488" t="s">
        <v>1527</v>
      </c>
      <c r="AK261" s="498"/>
      <c r="AL261" s="499"/>
      <c r="AM261" s="488" t="s">
        <v>3133</v>
      </c>
      <c r="AO261" s="494"/>
      <c r="AP261" s="494"/>
      <c r="AQ261" s="494"/>
      <c r="AR261" s="494"/>
      <c r="AS261" s="494"/>
      <c r="AT261" s="488" t="s">
        <v>1529</v>
      </c>
      <c r="AU261" s="492">
        <v>6007.0</v>
      </c>
      <c r="AV261" s="492">
        <v>5.0</v>
      </c>
      <c r="AW261" s="492">
        <v>2028.0</v>
      </c>
      <c r="AX261" s="488" t="s">
        <v>1634</v>
      </c>
      <c r="AY261" s="488" t="s">
        <v>1608</v>
      </c>
      <c r="AZ261" s="488" t="s">
        <v>1531</v>
      </c>
    </row>
    <row r="262" hidden="1">
      <c r="A262" s="488" t="s">
        <v>3134</v>
      </c>
      <c r="B262" s="488" t="s">
        <v>3135</v>
      </c>
      <c r="C262" s="488" t="s">
        <v>1513</v>
      </c>
      <c r="D262" s="488" t="s">
        <v>1514</v>
      </c>
      <c r="E262" s="491">
        <v>45837.501388888886</v>
      </c>
      <c r="F262" s="492">
        <v>2980.0</v>
      </c>
      <c r="G262" s="488" t="s">
        <v>1515</v>
      </c>
      <c r="H262" s="492">
        <v>2980.0</v>
      </c>
      <c r="I262" s="488" t="s">
        <v>1515</v>
      </c>
      <c r="J262" s="488" t="s">
        <v>1516</v>
      </c>
      <c r="K262" s="488" t="s">
        <v>1517</v>
      </c>
      <c r="L262" s="488" t="s">
        <v>3136</v>
      </c>
      <c r="M262" s="488" t="s">
        <v>3137</v>
      </c>
      <c r="N262" s="488" t="s">
        <v>1520</v>
      </c>
      <c r="O262" s="488" t="s">
        <v>1521</v>
      </c>
      <c r="P262" s="488" t="s">
        <v>1554</v>
      </c>
      <c r="Q262" s="488" t="s">
        <v>1523</v>
      </c>
      <c r="R262" s="495" t="s">
        <v>1524</v>
      </c>
      <c r="S262" s="494"/>
      <c r="T262" s="494"/>
      <c r="U262" s="488" t="s">
        <v>3138</v>
      </c>
      <c r="AB262" s="488" t="s">
        <v>3139</v>
      </c>
      <c r="AC262" s="496">
        <v>8.1E9</v>
      </c>
      <c r="AD262" s="497"/>
      <c r="AE262" s="497"/>
      <c r="AF262" s="497"/>
      <c r="AG262" s="497"/>
      <c r="AH262" s="497"/>
      <c r="AI262" s="494"/>
      <c r="AJ262" s="488" t="s">
        <v>1527</v>
      </c>
      <c r="AK262" s="498"/>
      <c r="AL262" s="499"/>
      <c r="AM262" s="488" t="s">
        <v>3140</v>
      </c>
      <c r="AO262" s="494"/>
      <c r="AP262" s="494"/>
      <c r="AQ262" s="494"/>
      <c r="AR262" s="494"/>
      <c r="AS262" s="494"/>
      <c r="AT262" s="488" t="s">
        <v>1529</v>
      </c>
      <c r="AU262" s="492">
        <v>721.0</v>
      </c>
      <c r="AV262" s="492">
        <v>3.0</v>
      </c>
      <c r="AW262" s="492">
        <v>2028.0</v>
      </c>
      <c r="AX262" s="488" t="s">
        <v>1587</v>
      </c>
      <c r="AY262" s="488" t="s">
        <v>1588</v>
      </c>
      <c r="AZ262" s="488" t="s">
        <v>1531</v>
      </c>
    </row>
    <row r="263" hidden="1">
      <c r="A263" s="488" t="s">
        <v>3141</v>
      </c>
      <c r="B263" s="488" t="s">
        <v>3142</v>
      </c>
      <c r="C263" s="488" t="s">
        <v>1513</v>
      </c>
      <c r="D263" s="488" t="s">
        <v>1514</v>
      </c>
      <c r="E263" s="491">
        <v>45837.49236111111</v>
      </c>
      <c r="F263" s="492">
        <v>2980.0</v>
      </c>
      <c r="G263" s="488" t="s">
        <v>1515</v>
      </c>
      <c r="H263" s="492">
        <v>2980.0</v>
      </c>
      <c r="I263" s="488" t="s">
        <v>1515</v>
      </c>
      <c r="J263" s="488" t="s">
        <v>1516</v>
      </c>
      <c r="K263" s="488" t="s">
        <v>1517</v>
      </c>
      <c r="L263" s="488" t="s">
        <v>3136</v>
      </c>
      <c r="M263" s="488" t="s">
        <v>3143</v>
      </c>
      <c r="N263" s="488" t="s">
        <v>1520</v>
      </c>
      <c r="O263" s="488" t="s">
        <v>1521</v>
      </c>
      <c r="P263" s="488" t="s">
        <v>1554</v>
      </c>
      <c r="Q263" s="488" t="s">
        <v>1523</v>
      </c>
      <c r="R263" s="495" t="s">
        <v>1524</v>
      </c>
      <c r="S263" s="494"/>
      <c r="T263" s="494"/>
      <c r="U263" s="488" t="s">
        <v>3144</v>
      </c>
      <c r="AB263" s="488" t="s">
        <v>3139</v>
      </c>
      <c r="AC263" s="496">
        <v>8.1E9</v>
      </c>
      <c r="AD263" s="497"/>
      <c r="AE263" s="497"/>
      <c r="AF263" s="497"/>
      <c r="AG263" s="497"/>
      <c r="AH263" s="497"/>
      <c r="AI263" s="494"/>
      <c r="AJ263" s="488" t="s">
        <v>1527</v>
      </c>
      <c r="AK263" s="498"/>
      <c r="AL263" s="499"/>
      <c r="AM263" s="488" t="s">
        <v>3140</v>
      </c>
      <c r="AO263" s="494"/>
      <c r="AP263" s="494"/>
      <c r="AQ263" s="494"/>
      <c r="AR263" s="494"/>
      <c r="AS263" s="494"/>
      <c r="AT263" s="488" t="s">
        <v>1529</v>
      </c>
      <c r="AU263" s="492">
        <v>721.0</v>
      </c>
      <c r="AV263" s="492">
        <v>3.0</v>
      </c>
      <c r="AW263" s="492">
        <v>2028.0</v>
      </c>
      <c r="AX263" s="488" t="s">
        <v>1587</v>
      </c>
      <c r="AY263" s="488" t="s">
        <v>1588</v>
      </c>
      <c r="AZ263" s="488" t="s">
        <v>1531</v>
      </c>
    </row>
    <row r="264" hidden="1">
      <c r="A264" s="488" t="s">
        <v>3145</v>
      </c>
      <c r="B264" s="488" t="s">
        <v>3146</v>
      </c>
      <c r="C264" s="488" t="s">
        <v>1513</v>
      </c>
      <c r="D264" s="488" t="s">
        <v>1514</v>
      </c>
      <c r="E264" s="491">
        <v>45837.490277777775</v>
      </c>
      <c r="F264" s="492">
        <v>2980.0</v>
      </c>
      <c r="G264" s="488" t="s">
        <v>1515</v>
      </c>
      <c r="H264" s="492">
        <v>2980.0</v>
      </c>
      <c r="I264" s="488" t="s">
        <v>1515</v>
      </c>
      <c r="J264" s="488" t="s">
        <v>1516</v>
      </c>
      <c r="K264" s="488" t="s">
        <v>1517</v>
      </c>
      <c r="L264" s="488" t="s">
        <v>3147</v>
      </c>
      <c r="M264" s="488" t="s">
        <v>3148</v>
      </c>
      <c r="N264" s="488" t="s">
        <v>1520</v>
      </c>
      <c r="O264" s="488" t="s">
        <v>1521</v>
      </c>
      <c r="P264" s="488" t="s">
        <v>1554</v>
      </c>
      <c r="Q264" s="488" t="s">
        <v>1523</v>
      </c>
      <c r="R264" s="495" t="s">
        <v>1524</v>
      </c>
      <c r="S264" s="494"/>
      <c r="T264" s="494"/>
      <c r="U264" s="488" t="s">
        <v>3149</v>
      </c>
      <c r="AB264" s="488" t="s">
        <v>3150</v>
      </c>
      <c r="AC264" s="496">
        <v>8.08E9</v>
      </c>
      <c r="AD264" s="497"/>
      <c r="AE264" s="497"/>
      <c r="AF264" s="497"/>
      <c r="AG264" s="497"/>
      <c r="AH264" s="497"/>
      <c r="AI264" s="494"/>
      <c r="AJ264" s="488" t="s">
        <v>1527</v>
      </c>
      <c r="AK264" s="498"/>
      <c r="AL264" s="499"/>
      <c r="AM264" s="488" t="s">
        <v>3151</v>
      </c>
      <c r="AP264" s="494"/>
      <c r="AQ264" s="494"/>
      <c r="AR264" s="494"/>
      <c r="AS264" s="494"/>
      <c r="AT264" s="488" t="s">
        <v>1529</v>
      </c>
      <c r="AU264" s="492">
        <v>9208.0</v>
      </c>
      <c r="AV264" s="492">
        <v>3.0</v>
      </c>
      <c r="AW264" s="492">
        <v>2028.0</v>
      </c>
      <c r="AX264" s="488" t="s">
        <v>1587</v>
      </c>
      <c r="AY264" s="488" t="s">
        <v>1571</v>
      </c>
      <c r="AZ264" s="488" t="s">
        <v>1531</v>
      </c>
    </row>
    <row r="265" hidden="1">
      <c r="A265" s="488" t="s">
        <v>3152</v>
      </c>
      <c r="B265" s="488" t="s">
        <v>3128</v>
      </c>
      <c r="C265" s="488" t="s">
        <v>1513</v>
      </c>
      <c r="D265" s="488" t="s">
        <v>1514</v>
      </c>
      <c r="E265" s="491">
        <v>45837.48611111111</v>
      </c>
      <c r="F265" s="492">
        <v>2980.0</v>
      </c>
      <c r="G265" s="488" t="s">
        <v>1515</v>
      </c>
      <c r="H265" s="492">
        <v>2980.0</v>
      </c>
      <c r="I265" s="488" t="s">
        <v>1515</v>
      </c>
      <c r="J265" s="488" t="s">
        <v>1516</v>
      </c>
      <c r="K265" s="488" t="s">
        <v>1517</v>
      </c>
      <c r="L265" s="488" t="s">
        <v>3129</v>
      </c>
      <c r="M265" s="488" t="s">
        <v>3153</v>
      </c>
      <c r="N265" s="488" t="s">
        <v>1520</v>
      </c>
      <c r="O265" s="488" t="s">
        <v>1521</v>
      </c>
      <c r="P265" s="488" t="s">
        <v>1554</v>
      </c>
      <c r="Q265" s="488" t="s">
        <v>1523</v>
      </c>
      <c r="R265" s="495" t="s">
        <v>1524</v>
      </c>
      <c r="S265" s="494"/>
      <c r="T265" s="494"/>
      <c r="U265" s="488" t="s">
        <v>3154</v>
      </c>
      <c r="AB265" s="488" t="s">
        <v>3132</v>
      </c>
      <c r="AC265" s="496">
        <v>9.07E9</v>
      </c>
      <c r="AD265" s="497"/>
      <c r="AE265" s="497"/>
      <c r="AF265" s="497"/>
      <c r="AG265" s="497"/>
      <c r="AH265" s="497"/>
      <c r="AI265" s="494"/>
      <c r="AJ265" s="488" t="s">
        <v>1527</v>
      </c>
      <c r="AK265" s="498"/>
      <c r="AL265" s="499"/>
      <c r="AM265" s="488" t="s">
        <v>3133</v>
      </c>
      <c r="AO265" s="494"/>
      <c r="AP265" s="494"/>
      <c r="AQ265" s="494"/>
      <c r="AR265" s="494"/>
      <c r="AS265" s="494"/>
      <c r="AT265" s="488" t="s">
        <v>1529</v>
      </c>
      <c r="AU265" s="492">
        <v>6007.0</v>
      </c>
      <c r="AV265" s="492">
        <v>5.0</v>
      </c>
      <c r="AW265" s="492">
        <v>2028.0</v>
      </c>
      <c r="AX265" s="488" t="s">
        <v>1634</v>
      </c>
      <c r="AY265" s="488" t="s">
        <v>1608</v>
      </c>
      <c r="AZ265" s="488" t="s">
        <v>1531</v>
      </c>
    </row>
    <row r="266" hidden="1">
      <c r="A266" s="488" t="s">
        <v>3155</v>
      </c>
      <c r="B266" s="488" t="s">
        <v>3156</v>
      </c>
      <c r="C266" s="488" t="s">
        <v>1513</v>
      </c>
      <c r="D266" s="488" t="s">
        <v>1514</v>
      </c>
      <c r="E266" s="491">
        <v>45837.48402777778</v>
      </c>
      <c r="F266" s="492">
        <v>9800.0</v>
      </c>
      <c r="G266" s="488" t="s">
        <v>1515</v>
      </c>
      <c r="H266" s="492">
        <v>9800.0</v>
      </c>
      <c r="I266" s="488" t="s">
        <v>1515</v>
      </c>
      <c r="J266" s="488" t="s">
        <v>1516</v>
      </c>
      <c r="K266" s="488" t="s">
        <v>1517</v>
      </c>
      <c r="L266" s="488" t="s">
        <v>3157</v>
      </c>
      <c r="M266" s="488" t="s">
        <v>3158</v>
      </c>
      <c r="N266" s="488" t="s">
        <v>1520</v>
      </c>
      <c r="O266" s="488" t="s">
        <v>1521</v>
      </c>
      <c r="P266" s="488" t="s">
        <v>1554</v>
      </c>
      <c r="Q266" s="488" t="s">
        <v>1523</v>
      </c>
      <c r="R266" s="495" t="s">
        <v>1524</v>
      </c>
      <c r="S266" s="494"/>
      <c r="T266" s="494"/>
      <c r="U266" s="488" t="s">
        <v>3159</v>
      </c>
      <c r="AB266" s="488" t="s">
        <v>3160</v>
      </c>
      <c r="AC266" s="496">
        <v>9.07E9</v>
      </c>
      <c r="AD266" s="497"/>
      <c r="AE266" s="497"/>
      <c r="AF266" s="497"/>
      <c r="AG266" s="497"/>
      <c r="AH266" s="497"/>
      <c r="AI266" s="494"/>
      <c r="AJ266" s="488" t="s">
        <v>1527</v>
      </c>
      <c r="AK266" s="498"/>
      <c r="AL266" s="499"/>
      <c r="AM266" s="488" t="s">
        <v>3161</v>
      </c>
      <c r="AP266" s="494"/>
      <c r="AQ266" s="494"/>
      <c r="AR266" s="494"/>
      <c r="AS266" s="494"/>
      <c r="AT266" s="488" t="s">
        <v>1529</v>
      </c>
      <c r="AU266" s="492">
        <v>1214.0</v>
      </c>
      <c r="AV266" s="492">
        <v>5.0</v>
      </c>
      <c r="AW266" s="492">
        <v>2030.0</v>
      </c>
      <c r="AX266" s="488" t="s">
        <v>1634</v>
      </c>
      <c r="AY266" s="488" t="s">
        <v>3162</v>
      </c>
      <c r="AZ266" s="488" t="s">
        <v>1531</v>
      </c>
    </row>
    <row r="267" hidden="1">
      <c r="A267" s="488" t="s">
        <v>3163</v>
      </c>
      <c r="B267" s="488" t="s">
        <v>3156</v>
      </c>
      <c r="C267" s="488" t="s">
        <v>1513</v>
      </c>
      <c r="D267" s="488" t="s">
        <v>1514</v>
      </c>
      <c r="E267" s="491">
        <v>45837.48333333333</v>
      </c>
      <c r="F267" s="492">
        <v>2980.0</v>
      </c>
      <c r="G267" s="488" t="s">
        <v>1515</v>
      </c>
      <c r="H267" s="492">
        <v>2980.0</v>
      </c>
      <c r="I267" s="488" t="s">
        <v>1515</v>
      </c>
      <c r="J267" s="488" t="s">
        <v>1516</v>
      </c>
      <c r="K267" s="488" t="s">
        <v>1517</v>
      </c>
      <c r="L267" s="488" t="s">
        <v>3157</v>
      </c>
      <c r="M267" s="488" t="s">
        <v>3164</v>
      </c>
      <c r="N267" s="488" t="s">
        <v>1520</v>
      </c>
      <c r="O267" s="488" t="s">
        <v>1521</v>
      </c>
      <c r="P267" s="488" t="s">
        <v>1554</v>
      </c>
      <c r="Q267" s="488" t="s">
        <v>1523</v>
      </c>
      <c r="R267" s="495" t="s">
        <v>1524</v>
      </c>
      <c r="S267" s="494"/>
      <c r="T267" s="494"/>
      <c r="U267" s="488" t="s">
        <v>3165</v>
      </c>
      <c r="AB267" s="488" t="s">
        <v>3160</v>
      </c>
      <c r="AC267" s="496">
        <v>9.07E9</v>
      </c>
      <c r="AD267" s="497"/>
      <c r="AE267" s="497"/>
      <c r="AF267" s="497"/>
      <c r="AG267" s="497"/>
      <c r="AH267" s="497"/>
      <c r="AI267" s="494"/>
      <c r="AJ267" s="488" t="s">
        <v>1527</v>
      </c>
      <c r="AK267" s="498"/>
      <c r="AL267" s="499"/>
      <c r="AM267" s="488" t="s">
        <v>3161</v>
      </c>
      <c r="AP267" s="494"/>
      <c r="AQ267" s="494"/>
      <c r="AR267" s="494"/>
      <c r="AS267" s="494"/>
      <c r="AT267" s="488" t="s">
        <v>1529</v>
      </c>
      <c r="AU267" s="492">
        <v>1214.0</v>
      </c>
      <c r="AV267" s="492">
        <v>5.0</v>
      </c>
      <c r="AW267" s="492">
        <v>2030.0</v>
      </c>
      <c r="AX267" s="488" t="s">
        <v>1634</v>
      </c>
      <c r="AY267" s="488" t="s">
        <v>3162</v>
      </c>
      <c r="AZ267" s="488" t="s">
        <v>1531</v>
      </c>
    </row>
    <row r="268" hidden="1">
      <c r="A268" s="488" t="s">
        <v>3166</v>
      </c>
      <c r="B268" s="488" t="s">
        <v>3167</v>
      </c>
      <c r="C268" s="488" t="s">
        <v>1513</v>
      </c>
      <c r="D268" s="488" t="s">
        <v>1514</v>
      </c>
      <c r="E268" s="491">
        <v>45837.478472222225</v>
      </c>
      <c r="F268" s="492">
        <v>2980.0</v>
      </c>
      <c r="G268" s="488" t="s">
        <v>1515</v>
      </c>
      <c r="H268" s="492">
        <v>2980.0</v>
      </c>
      <c r="I268" s="488" t="s">
        <v>1515</v>
      </c>
      <c r="J268" s="488" t="s">
        <v>1516</v>
      </c>
      <c r="K268" s="488" t="s">
        <v>1517</v>
      </c>
      <c r="L268" s="488" t="s">
        <v>3168</v>
      </c>
      <c r="M268" s="488" t="s">
        <v>3169</v>
      </c>
      <c r="N268" s="488" t="s">
        <v>1520</v>
      </c>
      <c r="O268" s="488" t="s">
        <v>1521</v>
      </c>
      <c r="P268" s="488" t="s">
        <v>1554</v>
      </c>
      <c r="Q268" s="488" t="s">
        <v>1523</v>
      </c>
      <c r="R268" s="495" t="s">
        <v>1524</v>
      </c>
      <c r="S268" s="494"/>
      <c r="T268" s="494"/>
      <c r="U268" s="488" t="s">
        <v>3170</v>
      </c>
      <c r="AB268" s="488" t="s">
        <v>3171</v>
      </c>
      <c r="AC268" s="496">
        <v>8.06E9</v>
      </c>
      <c r="AD268" s="497"/>
      <c r="AE268" s="497"/>
      <c r="AF268" s="497"/>
      <c r="AG268" s="497"/>
      <c r="AH268" s="497"/>
      <c r="AI268" s="494"/>
      <c r="AJ268" s="488" t="s">
        <v>1527</v>
      </c>
      <c r="AK268" s="498"/>
      <c r="AL268" s="499"/>
      <c r="AM268" s="488" t="s">
        <v>3172</v>
      </c>
      <c r="AO268" s="494"/>
      <c r="AP268" s="494"/>
      <c r="AQ268" s="494"/>
      <c r="AR268" s="494"/>
      <c r="AS268" s="494"/>
      <c r="AT268" s="488" t="s">
        <v>1529</v>
      </c>
      <c r="AU268" s="492">
        <v>263.0</v>
      </c>
      <c r="AV268" s="492">
        <v>2.0</v>
      </c>
      <c r="AW268" s="492">
        <v>2029.0</v>
      </c>
      <c r="AX268" s="488" t="s">
        <v>1587</v>
      </c>
      <c r="AY268" s="488" t="s">
        <v>1588</v>
      </c>
      <c r="AZ268" s="488" t="s">
        <v>1531</v>
      </c>
    </row>
    <row r="269" hidden="1">
      <c r="A269" s="488" t="s">
        <v>3173</v>
      </c>
      <c r="B269" s="488" t="s">
        <v>3174</v>
      </c>
      <c r="C269" s="488" t="s">
        <v>1513</v>
      </c>
      <c r="D269" s="488" t="s">
        <v>1514</v>
      </c>
      <c r="E269" s="491">
        <v>45837.47777777778</v>
      </c>
      <c r="F269" s="492">
        <v>9800.0</v>
      </c>
      <c r="G269" s="488" t="s">
        <v>1515</v>
      </c>
      <c r="H269" s="492">
        <v>9800.0</v>
      </c>
      <c r="I269" s="488" t="s">
        <v>1515</v>
      </c>
      <c r="J269" s="488" t="s">
        <v>1516</v>
      </c>
      <c r="K269" s="488" t="s">
        <v>1517</v>
      </c>
      <c r="L269" s="488" t="s">
        <v>3175</v>
      </c>
      <c r="M269" s="488" t="s">
        <v>3176</v>
      </c>
      <c r="N269" s="488" t="s">
        <v>1520</v>
      </c>
      <c r="O269" s="488" t="s">
        <v>1521</v>
      </c>
      <c r="P269" s="488" t="s">
        <v>1522</v>
      </c>
      <c r="Q269" s="488" t="s">
        <v>1523</v>
      </c>
      <c r="R269" s="495" t="s">
        <v>1524</v>
      </c>
      <c r="S269" s="494"/>
      <c r="T269" s="494"/>
      <c r="U269" s="488" t="s">
        <v>3177</v>
      </c>
      <c r="AB269" s="488" t="s">
        <v>3178</v>
      </c>
      <c r="AC269" s="496">
        <v>7.04E9</v>
      </c>
      <c r="AD269" s="497"/>
      <c r="AE269" s="497"/>
      <c r="AF269" s="497"/>
      <c r="AG269" s="497"/>
      <c r="AH269" s="497"/>
      <c r="AI269" s="494"/>
      <c r="AJ269" s="488" t="s">
        <v>1527</v>
      </c>
      <c r="AK269" s="498"/>
      <c r="AL269" s="499"/>
      <c r="AM269" s="488" t="s">
        <v>3179</v>
      </c>
      <c r="AO269" s="497"/>
      <c r="AP269" s="494"/>
      <c r="AQ269" s="494"/>
      <c r="AR269" s="494"/>
      <c r="AS269" s="494"/>
      <c r="AT269" s="488" t="s">
        <v>1529</v>
      </c>
      <c r="AU269" s="492">
        <v>9513.0</v>
      </c>
      <c r="AV269" s="492">
        <v>4.0</v>
      </c>
      <c r="AW269" s="492">
        <v>2032.0</v>
      </c>
      <c r="AX269" s="488" t="s">
        <v>1867</v>
      </c>
      <c r="AY269" s="488" t="s">
        <v>1868</v>
      </c>
      <c r="AZ269" s="488" t="s">
        <v>1531</v>
      </c>
    </row>
    <row r="270" hidden="1">
      <c r="A270" s="488" t="s">
        <v>3180</v>
      </c>
      <c r="B270" s="488" t="s">
        <v>3181</v>
      </c>
      <c r="C270" s="488" t="s">
        <v>1513</v>
      </c>
      <c r="D270" s="488" t="s">
        <v>1514</v>
      </c>
      <c r="E270" s="491">
        <v>45837.47638888889</v>
      </c>
      <c r="F270" s="492">
        <v>2980.0</v>
      </c>
      <c r="G270" s="488" t="s">
        <v>1515</v>
      </c>
      <c r="H270" s="492">
        <v>2980.0</v>
      </c>
      <c r="I270" s="488" t="s">
        <v>1515</v>
      </c>
      <c r="J270" s="488" t="s">
        <v>1516</v>
      </c>
      <c r="K270" s="488" t="s">
        <v>1517</v>
      </c>
      <c r="L270" s="488" t="s">
        <v>3182</v>
      </c>
      <c r="M270" s="488" t="s">
        <v>3183</v>
      </c>
      <c r="N270" s="488" t="s">
        <v>1520</v>
      </c>
      <c r="O270" s="488" t="s">
        <v>1521</v>
      </c>
      <c r="P270" s="488" t="s">
        <v>1554</v>
      </c>
      <c r="Q270" s="488" t="s">
        <v>1523</v>
      </c>
      <c r="R270" s="495" t="s">
        <v>1524</v>
      </c>
      <c r="S270" s="494"/>
      <c r="T270" s="494"/>
      <c r="U270" s="488" t="s">
        <v>3184</v>
      </c>
      <c r="AB270" s="488" t="s">
        <v>3185</v>
      </c>
      <c r="AC270" s="496">
        <v>9.06E9</v>
      </c>
      <c r="AD270" s="497"/>
      <c r="AE270" s="497"/>
      <c r="AF270" s="497"/>
      <c r="AG270" s="497"/>
      <c r="AH270" s="497"/>
      <c r="AI270" s="494"/>
      <c r="AJ270" s="488" t="s">
        <v>1527</v>
      </c>
      <c r="AK270" s="498"/>
      <c r="AL270" s="499"/>
      <c r="AM270" s="488" t="s">
        <v>3186</v>
      </c>
      <c r="AO270" s="494"/>
      <c r="AP270" s="494"/>
      <c r="AQ270" s="494"/>
      <c r="AR270" s="494"/>
      <c r="AS270" s="494"/>
      <c r="AT270" s="488" t="s">
        <v>1529</v>
      </c>
      <c r="AU270" s="492">
        <v>4013.0</v>
      </c>
      <c r="AV270" s="492">
        <v>10.0</v>
      </c>
      <c r="AW270" s="492">
        <v>2025.0</v>
      </c>
      <c r="AX270" s="488" t="s">
        <v>1587</v>
      </c>
      <c r="AY270" s="488" t="s">
        <v>1904</v>
      </c>
      <c r="AZ270" s="488" t="s">
        <v>1531</v>
      </c>
    </row>
    <row r="271" hidden="1">
      <c r="A271" s="488" t="s">
        <v>3187</v>
      </c>
      <c r="B271" s="488" t="s">
        <v>3188</v>
      </c>
      <c r="C271" s="488" t="s">
        <v>1513</v>
      </c>
      <c r="D271" s="488" t="s">
        <v>1514</v>
      </c>
      <c r="E271" s="491">
        <v>45837.46666666667</v>
      </c>
      <c r="F271" s="492">
        <v>9800.0</v>
      </c>
      <c r="G271" s="488" t="s">
        <v>1515</v>
      </c>
      <c r="H271" s="492">
        <v>9800.0</v>
      </c>
      <c r="I271" s="488" t="s">
        <v>1515</v>
      </c>
      <c r="J271" s="488" t="s">
        <v>1516</v>
      </c>
      <c r="K271" s="488" t="s">
        <v>1517</v>
      </c>
      <c r="L271" s="488" t="s">
        <v>3189</v>
      </c>
      <c r="M271" s="488" t="s">
        <v>3190</v>
      </c>
      <c r="N271" s="488" t="s">
        <v>1520</v>
      </c>
      <c r="O271" s="488" t="s">
        <v>1521</v>
      </c>
      <c r="P271" s="488" t="s">
        <v>1554</v>
      </c>
      <c r="Q271" s="488" t="s">
        <v>1523</v>
      </c>
      <c r="R271" s="495" t="s">
        <v>1524</v>
      </c>
      <c r="S271" s="494"/>
      <c r="T271" s="494"/>
      <c r="U271" s="488" t="s">
        <v>3191</v>
      </c>
      <c r="AB271" s="488" t="s">
        <v>3192</v>
      </c>
      <c r="AC271" s="496">
        <v>8.04E9</v>
      </c>
      <c r="AD271" s="497"/>
      <c r="AE271" s="497"/>
      <c r="AF271" s="497"/>
      <c r="AG271" s="497"/>
      <c r="AH271" s="497"/>
      <c r="AI271" s="494"/>
      <c r="AJ271" s="488" t="s">
        <v>1527</v>
      </c>
      <c r="AK271" s="498"/>
      <c r="AL271" s="499"/>
      <c r="AM271" s="488" t="s">
        <v>3193</v>
      </c>
      <c r="AO271" s="494"/>
      <c r="AP271" s="494"/>
      <c r="AQ271" s="494"/>
      <c r="AR271" s="494"/>
      <c r="AS271" s="494"/>
      <c r="AT271" s="488" t="s">
        <v>1558</v>
      </c>
      <c r="AU271" s="492">
        <v>7007.0</v>
      </c>
      <c r="AV271" s="492">
        <v>4.0</v>
      </c>
      <c r="AW271" s="492">
        <v>2030.0</v>
      </c>
      <c r="AX271" s="488" t="s">
        <v>1587</v>
      </c>
      <c r="AY271" s="488" t="s">
        <v>1588</v>
      </c>
      <c r="AZ271" s="488" t="s">
        <v>1531</v>
      </c>
    </row>
    <row r="272" hidden="1">
      <c r="A272" s="488" t="s">
        <v>1740</v>
      </c>
      <c r="B272" s="488" t="s">
        <v>1741</v>
      </c>
      <c r="C272" s="488" t="s">
        <v>1513</v>
      </c>
      <c r="D272" s="488" t="s">
        <v>1514</v>
      </c>
      <c r="E272" s="491">
        <v>45837.464583333334</v>
      </c>
      <c r="F272" s="492">
        <v>2980.0</v>
      </c>
      <c r="G272" s="488" t="s">
        <v>1515</v>
      </c>
      <c r="H272" s="492">
        <v>2980.0</v>
      </c>
      <c r="I272" s="488" t="s">
        <v>1515</v>
      </c>
      <c r="J272" s="488" t="s">
        <v>1516</v>
      </c>
      <c r="K272" s="488" t="s">
        <v>1517</v>
      </c>
      <c r="L272" s="488" t="s">
        <v>1742</v>
      </c>
      <c r="M272" s="488" t="s">
        <v>1743</v>
      </c>
      <c r="N272" s="488" t="s">
        <v>1520</v>
      </c>
      <c r="O272" s="488" t="s">
        <v>1521</v>
      </c>
      <c r="P272" s="488" t="s">
        <v>1545</v>
      </c>
      <c r="Q272" s="488" t="s">
        <v>1523</v>
      </c>
      <c r="R272" s="495" t="s">
        <v>1524</v>
      </c>
      <c r="S272" s="494"/>
      <c r="T272" s="494"/>
      <c r="U272" s="488" t="s">
        <v>1744</v>
      </c>
      <c r="AB272" s="488" t="s">
        <v>1745</v>
      </c>
      <c r="AC272" s="496">
        <v>7.02E9</v>
      </c>
      <c r="AD272" s="497"/>
      <c r="AE272" s="497"/>
      <c r="AF272" s="497"/>
      <c r="AG272" s="497"/>
      <c r="AH272" s="497"/>
      <c r="AI272" s="494"/>
      <c r="AJ272" s="488" t="s">
        <v>1527</v>
      </c>
      <c r="AK272" s="498"/>
      <c r="AL272" s="499"/>
      <c r="AM272" s="488" t="s">
        <v>1746</v>
      </c>
      <c r="AP272" s="494"/>
      <c r="AQ272" s="494"/>
      <c r="AR272" s="494"/>
      <c r="AS272" s="494"/>
      <c r="AT272" s="488" t="s">
        <v>1558</v>
      </c>
      <c r="AU272" s="492">
        <v>1071.0</v>
      </c>
      <c r="AV272" s="492">
        <v>3.0</v>
      </c>
      <c r="AW272" s="492">
        <v>2032.0</v>
      </c>
      <c r="AX272" s="497"/>
      <c r="AY272" s="497"/>
      <c r="AZ272" s="488" t="s">
        <v>1531</v>
      </c>
    </row>
    <row r="273" hidden="1">
      <c r="A273" s="488" t="s">
        <v>3194</v>
      </c>
      <c r="B273" s="488" t="s">
        <v>3195</v>
      </c>
      <c r="C273" s="488" t="s">
        <v>1513</v>
      </c>
      <c r="D273" s="488" t="s">
        <v>1514</v>
      </c>
      <c r="E273" s="491">
        <v>45837.464583333334</v>
      </c>
      <c r="F273" s="492">
        <v>2980.0</v>
      </c>
      <c r="G273" s="488" t="s">
        <v>1515</v>
      </c>
      <c r="H273" s="492">
        <v>2980.0</v>
      </c>
      <c r="I273" s="488" t="s">
        <v>1515</v>
      </c>
      <c r="J273" s="488" t="s">
        <v>1516</v>
      </c>
      <c r="K273" s="488" t="s">
        <v>1517</v>
      </c>
      <c r="L273" s="488" t="s">
        <v>3196</v>
      </c>
      <c r="M273" s="488" t="s">
        <v>3197</v>
      </c>
      <c r="N273" s="488" t="s">
        <v>1520</v>
      </c>
      <c r="O273" s="488" t="s">
        <v>1521</v>
      </c>
      <c r="P273" s="488" t="s">
        <v>1554</v>
      </c>
      <c r="Q273" s="488" t="s">
        <v>1523</v>
      </c>
      <c r="R273" s="495" t="s">
        <v>1524</v>
      </c>
      <c r="S273" s="494"/>
      <c r="T273" s="494"/>
      <c r="U273" s="488" t="s">
        <v>3198</v>
      </c>
      <c r="AB273" s="488" t="s">
        <v>3199</v>
      </c>
      <c r="AC273" s="496">
        <v>8.04E9</v>
      </c>
      <c r="AD273" s="497"/>
      <c r="AE273" s="497"/>
      <c r="AF273" s="497"/>
      <c r="AG273" s="497"/>
      <c r="AH273" s="497"/>
      <c r="AI273" s="494"/>
      <c r="AJ273" s="488" t="s">
        <v>1527</v>
      </c>
      <c r="AK273" s="498"/>
      <c r="AL273" s="499"/>
      <c r="AM273" s="488" t="s">
        <v>3200</v>
      </c>
      <c r="AP273" s="494"/>
      <c r="AQ273" s="494"/>
      <c r="AR273" s="494"/>
      <c r="AS273" s="494"/>
      <c r="AT273" s="488" t="s">
        <v>1558</v>
      </c>
      <c r="AU273" s="492">
        <v>8354.0</v>
      </c>
      <c r="AV273" s="492">
        <v>1.0</v>
      </c>
      <c r="AW273" s="492">
        <v>2030.0</v>
      </c>
      <c r="AX273" s="488" t="s">
        <v>1587</v>
      </c>
      <c r="AY273" s="488" t="s">
        <v>1588</v>
      </c>
      <c r="AZ273" s="488" t="s">
        <v>1531</v>
      </c>
    </row>
    <row r="274" hidden="1">
      <c r="A274" s="488" t="s">
        <v>3201</v>
      </c>
      <c r="B274" s="488" t="s">
        <v>3174</v>
      </c>
      <c r="C274" s="488" t="s">
        <v>1513</v>
      </c>
      <c r="D274" s="488" t="s">
        <v>1514</v>
      </c>
      <c r="E274" s="491">
        <v>45837.46041666667</v>
      </c>
      <c r="F274" s="492">
        <v>2980.0</v>
      </c>
      <c r="G274" s="488" t="s">
        <v>1515</v>
      </c>
      <c r="H274" s="492">
        <v>2980.0</v>
      </c>
      <c r="I274" s="488" t="s">
        <v>1515</v>
      </c>
      <c r="J274" s="488" t="s">
        <v>1516</v>
      </c>
      <c r="K274" s="488" t="s">
        <v>1517</v>
      </c>
      <c r="L274" s="488" t="s">
        <v>3175</v>
      </c>
      <c r="M274" s="488" t="s">
        <v>3202</v>
      </c>
      <c r="N274" s="488" t="s">
        <v>1520</v>
      </c>
      <c r="O274" s="488" t="s">
        <v>1521</v>
      </c>
      <c r="P274" s="488" t="s">
        <v>1522</v>
      </c>
      <c r="Q274" s="488" t="s">
        <v>1523</v>
      </c>
      <c r="R274" s="495" t="s">
        <v>1524</v>
      </c>
      <c r="S274" s="494"/>
      <c r="T274" s="494"/>
      <c r="U274" s="488" t="s">
        <v>3203</v>
      </c>
      <c r="AB274" s="488" t="s">
        <v>3178</v>
      </c>
      <c r="AC274" s="496">
        <v>7.04E9</v>
      </c>
      <c r="AD274" s="497"/>
      <c r="AE274" s="497"/>
      <c r="AF274" s="497"/>
      <c r="AG274" s="497"/>
      <c r="AH274" s="497"/>
      <c r="AI274" s="494"/>
      <c r="AJ274" s="488" t="s">
        <v>1527</v>
      </c>
      <c r="AK274" s="498"/>
      <c r="AL274" s="499"/>
      <c r="AM274" s="488" t="s">
        <v>3179</v>
      </c>
      <c r="AO274" s="497"/>
      <c r="AP274" s="494"/>
      <c r="AQ274" s="494"/>
      <c r="AR274" s="494"/>
      <c r="AS274" s="494"/>
      <c r="AT274" s="488" t="s">
        <v>1529</v>
      </c>
      <c r="AU274" s="492">
        <v>9513.0</v>
      </c>
      <c r="AV274" s="492">
        <v>4.0</v>
      </c>
      <c r="AW274" s="492">
        <v>2032.0</v>
      </c>
      <c r="AX274" s="488" t="s">
        <v>1867</v>
      </c>
      <c r="AY274" s="488" t="s">
        <v>1868</v>
      </c>
      <c r="AZ274" s="488" t="s">
        <v>1531</v>
      </c>
    </row>
    <row r="275" hidden="1">
      <c r="A275" s="488" t="s">
        <v>3204</v>
      </c>
      <c r="B275" s="488" t="s">
        <v>3188</v>
      </c>
      <c r="C275" s="488" t="s">
        <v>1513</v>
      </c>
      <c r="D275" s="488" t="s">
        <v>1514</v>
      </c>
      <c r="E275" s="491">
        <v>45837.459027777775</v>
      </c>
      <c r="F275" s="492">
        <v>2980.0</v>
      </c>
      <c r="G275" s="488" t="s">
        <v>1515</v>
      </c>
      <c r="H275" s="492">
        <v>2980.0</v>
      </c>
      <c r="I275" s="488" t="s">
        <v>1515</v>
      </c>
      <c r="J275" s="488" t="s">
        <v>1516</v>
      </c>
      <c r="K275" s="488" t="s">
        <v>1517</v>
      </c>
      <c r="L275" s="488" t="s">
        <v>3189</v>
      </c>
      <c r="M275" s="488" t="s">
        <v>3205</v>
      </c>
      <c r="N275" s="488" t="s">
        <v>1520</v>
      </c>
      <c r="O275" s="488" t="s">
        <v>1521</v>
      </c>
      <c r="P275" s="488" t="s">
        <v>1554</v>
      </c>
      <c r="Q275" s="488" t="s">
        <v>1523</v>
      </c>
      <c r="R275" s="495" t="s">
        <v>1524</v>
      </c>
      <c r="S275" s="494"/>
      <c r="T275" s="494"/>
      <c r="U275" s="488" t="s">
        <v>3206</v>
      </c>
      <c r="AB275" s="488" t="s">
        <v>3192</v>
      </c>
      <c r="AC275" s="496">
        <v>8.04E9</v>
      </c>
      <c r="AD275" s="497"/>
      <c r="AE275" s="497"/>
      <c r="AF275" s="497"/>
      <c r="AG275" s="497"/>
      <c r="AH275" s="497"/>
      <c r="AI275" s="494"/>
      <c r="AJ275" s="488" t="s">
        <v>1527</v>
      </c>
      <c r="AK275" s="498"/>
      <c r="AL275" s="499"/>
      <c r="AM275" s="488" t="s">
        <v>3193</v>
      </c>
      <c r="AO275" s="497"/>
      <c r="AP275" s="494"/>
      <c r="AQ275" s="494"/>
      <c r="AR275" s="494"/>
      <c r="AS275" s="494"/>
      <c r="AT275" s="488" t="s">
        <v>1558</v>
      </c>
      <c r="AU275" s="492">
        <v>7007.0</v>
      </c>
      <c r="AV275" s="492">
        <v>4.0</v>
      </c>
      <c r="AW275" s="492">
        <v>2030.0</v>
      </c>
      <c r="AX275" s="488" t="s">
        <v>1587</v>
      </c>
      <c r="AY275" s="488" t="s">
        <v>1588</v>
      </c>
      <c r="AZ275" s="488" t="s">
        <v>1531</v>
      </c>
    </row>
    <row r="276" hidden="1">
      <c r="A276" s="488" t="s">
        <v>3207</v>
      </c>
      <c r="B276" s="488" t="s">
        <v>3208</v>
      </c>
      <c r="C276" s="488" t="s">
        <v>1513</v>
      </c>
      <c r="D276" s="488" t="s">
        <v>1514</v>
      </c>
      <c r="E276" s="491">
        <v>45837.458333333336</v>
      </c>
      <c r="F276" s="492">
        <v>2980.0</v>
      </c>
      <c r="G276" s="488" t="s">
        <v>1515</v>
      </c>
      <c r="H276" s="492">
        <v>2980.0</v>
      </c>
      <c r="I276" s="488" t="s">
        <v>1515</v>
      </c>
      <c r="J276" s="488" t="s">
        <v>1516</v>
      </c>
      <c r="K276" s="488" t="s">
        <v>1517</v>
      </c>
      <c r="L276" s="488" t="s">
        <v>3209</v>
      </c>
      <c r="M276" s="488" t="s">
        <v>3210</v>
      </c>
      <c r="N276" s="488" t="s">
        <v>1520</v>
      </c>
      <c r="O276" s="488" t="s">
        <v>1521</v>
      </c>
      <c r="P276" s="488" t="s">
        <v>1554</v>
      </c>
      <c r="Q276" s="488" t="s">
        <v>1523</v>
      </c>
      <c r="R276" s="495" t="s">
        <v>1524</v>
      </c>
      <c r="S276" s="494"/>
      <c r="T276" s="494"/>
      <c r="U276" s="488" t="s">
        <v>3211</v>
      </c>
      <c r="AB276" s="488" t="s">
        <v>3212</v>
      </c>
      <c r="AC276" s="496">
        <v>9.09E9</v>
      </c>
      <c r="AD276" s="494"/>
      <c r="AE276" s="494"/>
      <c r="AF276" s="494"/>
      <c r="AG276" s="494"/>
      <c r="AH276" s="494"/>
      <c r="AI276" s="494"/>
      <c r="AJ276" s="488" t="s">
        <v>1527</v>
      </c>
      <c r="AK276" s="494"/>
      <c r="AL276" s="494"/>
      <c r="AM276" s="488" t="s">
        <v>3213</v>
      </c>
      <c r="AP276" s="494"/>
      <c r="AQ276" s="494"/>
      <c r="AR276" s="494"/>
      <c r="AS276" s="494"/>
      <c r="AT276" s="488" t="s">
        <v>1529</v>
      </c>
      <c r="AU276" s="492">
        <v>9239.0</v>
      </c>
      <c r="AV276" s="492">
        <v>2.0</v>
      </c>
      <c r="AW276" s="492">
        <v>2027.0</v>
      </c>
      <c r="AX276" s="488" t="s">
        <v>1587</v>
      </c>
      <c r="AY276" s="488" t="s">
        <v>1852</v>
      </c>
      <c r="AZ276" s="488" t="s">
        <v>1531</v>
      </c>
    </row>
    <row r="277" hidden="1">
      <c r="A277" s="488" t="s">
        <v>3214</v>
      </c>
      <c r="B277" s="488" t="s">
        <v>3215</v>
      </c>
      <c r="C277" s="488" t="s">
        <v>1513</v>
      </c>
      <c r="D277" s="488" t="s">
        <v>1514</v>
      </c>
      <c r="E277" s="491">
        <v>45837.433333333334</v>
      </c>
      <c r="F277" s="492">
        <v>2980.0</v>
      </c>
      <c r="G277" s="488" t="s">
        <v>1515</v>
      </c>
      <c r="H277" s="492">
        <v>2980.0</v>
      </c>
      <c r="I277" s="488" t="s">
        <v>1515</v>
      </c>
      <c r="J277" s="488" t="s">
        <v>1516</v>
      </c>
      <c r="K277" s="488" t="s">
        <v>1517</v>
      </c>
      <c r="L277" s="488" t="s">
        <v>3216</v>
      </c>
      <c r="M277" s="488" t="s">
        <v>3217</v>
      </c>
      <c r="N277" s="488" t="s">
        <v>1520</v>
      </c>
      <c r="O277" s="488" t="s">
        <v>1521</v>
      </c>
      <c r="P277" s="488" t="s">
        <v>1554</v>
      </c>
      <c r="Q277" s="488" t="s">
        <v>1523</v>
      </c>
      <c r="R277" s="495" t="s">
        <v>1524</v>
      </c>
      <c r="S277" s="494"/>
      <c r="T277" s="494"/>
      <c r="U277" s="488" t="s">
        <v>3218</v>
      </c>
      <c r="AB277" s="488" t="s">
        <v>3219</v>
      </c>
      <c r="AC277" s="496">
        <v>8.05E9</v>
      </c>
      <c r="AD277" s="494"/>
      <c r="AE277" s="494"/>
      <c r="AF277" s="494"/>
      <c r="AG277" s="494"/>
      <c r="AH277" s="494"/>
      <c r="AI277" s="494"/>
      <c r="AJ277" s="488" t="s">
        <v>1527</v>
      </c>
      <c r="AK277" s="494"/>
      <c r="AL277" s="494"/>
      <c r="AM277" s="488" t="s">
        <v>3220</v>
      </c>
      <c r="AO277" s="497"/>
      <c r="AP277" s="494"/>
      <c r="AQ277" s="494"/>
      <c r="AR277" s="494"/>
      <c r="AS277" s="494"/>
      <c r="AT277" s="488" t="s">
        <v>1558</v>
      </c>
      <c r="AU277" s="492">
        <v>2713.0</v>
      </c>
      <c r="AV277" s="492">
        <v>9.0</v>
      </c>
      <c r="AW277" s="492">
        <v>2029.0</v>
      </c>
      <c r="AX277" s="488" t="s">
        <v>1587</v>
      </c>
      <c r="AY277" s="488" t="s">
        <v>1688</v>
      </c>
      <c r="AZ277" s="488" t="s">
        <v>1531</v>
      </c>
    </row>
    <row r="278" hidden="1">
      <c r="A278" s="488" t="s">
        <v>3221</v>
      </c>
      <c r="B278" s="488" t="s">
        <v>3222</v>
      </c>
      <c r="C278" s="488" t="s">
        <v>1513</v>
      </c>
      <c r="D278" s="488" t="s">
        <v>1514</v>
      </c>
      <c r="E278" s="491">
        <v>45837.41875</v>
      </c>
      <c r="F278" s="492">
        <v>2980.0</v>
      </c>
      <c r="G278" s="488" t="s">
        <v>1515</v>
      </c>
      <c r="H278" s="492">
        <v>2980.0</v>
      </c>
      <c r="I278" s="488" t="s">
        <v>1515</v>
      </c>
      <c r="J278" s="488" t="s">
        <v>1516</v>
      </c>
      <c r="K278" s="488" t="s">
        <v>1517</v>
      </c>
      <c r="L278" s="488" t="s">
        <v>3223</v>
      </c>
      <c r="M278" s="488" t="s">
        <v>3224</v>
      </c>
      <c r="N278" s="488" t="s">
        <v>1520</v>
      </c>
      <c r="O278" s="488" t="s">
        <v>1521</v>
      </c>
      <c r="P278" s="488" t="s">
        <v>1554</v>
      </c>
      <c r="Q278" s="488" t="s">
        <v>1523</v>
      </c>
      <c r="R278" s="495" t="s">
        <v>1524</v>
      </c>
      <c r="S278" s="494"/>
      <c r="T278" s="494"/>
      <c r="U278" s="488" t="s">
        <v>3225</v>
      </c>
      <c r="AB278" s="488" t="s">
        <v>3226</v>
      </c>
      <c r="AC278" s="496">
        <v>8.06E9</v>
      </c>
      <c r="AD278" s="494"/>
      <c r="AE278" s="494"/>
      <c r="AF278" s="494"/>
      <c r="AG278" s="494"/>
      <c r="AH278" s="494"/>
      <c r="AI278" s="494"/>
      <c r="AJ278" s="488" t="s">
        <v>1527</v>
      </c>
      <c r="AK278" s="494"/>
      <c r="AL278" s="494"/>
      <c r="AM278" s="488" t="s">
        <v>3227</v>
      </c>
      <c r="AN278" s="497"/>
      <c r="AO278" s="494"/>
      <c r="AP278" s="494"/>
      <c r="AQ278" s="494"/>
      <c r="AR278" s="494"/>
      <c r="AS278" s="494"/>
      <c r="AT278" s="488" t="s">
        <v>1529</v>
      </c>
      <c r="AU278" s="492">
        <v>5943.0</v>
      </c>
      <c r="AV278" s="492">
        <v>7.0</v>
      </c>
      <c r="AW278" s="492">
        <v>2028.0</v>
      </c>
      <c r="AX278" s="488" t="s">
        <v>1587</v>
      </c>
      <c r="AY278" s="488" t="s">
        <v>1805</v>
      </c>
      <c r="AZ278" s="488" t="s">
        <v>1531</v>
      </c>
    </row>
    <row r="279" hidden="1">
      <c r="A279" s="488" t="s">
        <v>3228</v>
      </c>
      <c r="B279" s="488" t="s">
        <v>3229</v>
      </c>
      <c r="C279" s="488" t="s">
        <v>1513</v>
      </c>
      <c r="D279" s="488" t="s">
        <v>1514</v>
      </c>
      <c r="E279" s="491">
        <v>45837.41388888889</v>
      </c>
      <c r="F279" s="492">
        <v>2980.0</v>
      </c>
      <c r="G279" s="488" t="s">
        <v>1515</v>
      </c>
      <c r="H279" s="492">
        <v>2980.0</v>
      </c>
      <c r="I279" s="488" t="s">
        <v>1515</v>
      </c>
      <c r="J279" s="488" t="s">
        <v>1516</v>
      </c>
      <c r="K279" s="488" t="s">
        <v>1517</v>
      </c>
      <c r="L279" s="488" t="s">
        <v>3230</v>
      </c>
      <c r="M279" s="488" t="s">
        <v>3231</v>
      </c>
      <c r="N279" s="488" t="s">
        <v>1520</v>
      </c>
      <c r="O279" s="488" t="s">
        <v>1521</v>
      </c>
      <c r="P279" s="488" t="s">
        <v>1554</v>
      </c>
      <c r="Q279" s="488" t="s">
        <v>1523</v>
      </c>
      <c r="R279" s="495" t="s">
        <v>1524</v>
      </c>
      <c r="S279" s="494"/>
      <c r="T279" s="494"/>
      <c r="U279" s="488" t="s">
        <v>3232</v>
      </c>
      <c r="AB279" s="488" t="s">
        <v>3233</v>
      </c>
      <c r="AC279" s="496">
        <v>9.05E9</v>
      </c>
      <c r="AD279" s="494"/>
      <c r="AE279" s="494"/>
      <c r="AF279" s="494"/>
      <c r="AG279" s="494"/>
      <c r="AH279" s="494"/>
      <c r="AI279" s="494"/>
      <c r="AJ279" s="488" t="s">
        <v>1527</v>
      </c>
      <c r="AK279" s="494"/>
      <c r="AL279" s="494"/>
      <c r="AM279" s="488" t="s">
        <v>3234</v>
      </c>
      <c r="AO279" s="494"/>
      <c r="AP279" s="494"/>
      <c r="AQ279" s="494"/>
      <c r="AR279" s="494"/>
      <c r="AS279" s="494"/>
      <c r="AT279" s="488" t="s">
        <v>1529</v>
      </c>
      <c r="AU279" s="492">
        <v>83.0</v>
      </c>
      <c r="AV279" s="492">
        <v>2.0</v>
      </c>
      <c r="AW279" s="492">
        <v>2027.0</v>
      </c>
      <c r="AX279" s="488" t="s">
        <v>1587</v>
      </c>
      <c r="AY279" s="488" t="s">
        <v>3235</v>
      </c>
      <c r="AZ279" s="488" t="s">
        <v>1531</v>
      </c>
    </row>
    <row r="280" hidden="1">
      <c r="A280" s="488" t="s">
        <v>3236</v>
      </c>
      <c r="B280" s="488" t="s">
        <v>3237</v>
      </c>
      <c r="C280" s="488" t="s">
        <v>1513</v>
      </c>
      <c r="D280" s="488" t="s">
        <v>1514</v>
      </c>
      <c r="E280" s="491">
        <v>45837.40625</v>
      </c>
      <c r="F280" s="492">
        <v>2980.0</v>
      </c>
      <c r="G280" s="488" t="s">
        <v>1515</v>
      </c>
      <c r="H280" s="492">
        <v>2980.0</v>
      </c>
      <c r="I280" s="488" t="s">
        <v>1515</v>
      </c>
      <c r="J280" s="488" t="s">
        <v>1516</v>
      </c>
      <c r="K280" s="488" t="s">
        <v>1517</v>
      </c>
      <c r="L280" s="488" t="s">
        <v>3238</v>
      </c>
      <c r="M280" s="488" t="s">
        <v>3239</v>
      </c>
      <c r="N280" s="488" t="s">
        <v>1520</v>
      </c>
      <c r="O280" s="488" t="s">
        <v>1521</v>
      </c>
      <c r="P280" s="488" t="s">
        <v>1545</v>
      </c>
      <c r="Q280" s="488" t="s">
        <v>1523</v>
      </c>
      <c r="R280" s="495" t="s">
        <v>1524</v>
      </c>
      <c r="S280" s="494"/>
      <c r="T280" s="494"/>
      <c r="U280" s="488" t="s">
        <v>3240</v>
      </c>
      <c r="AB280" s="488" t="s">
        <v>3241</v>
      </c>
      <c r="AC280" s="496">
        <v>9.07E9</v>
      </c>
      <c r="AD280" s="494"/>
      <c r="AE280" s="494"/>
      <c r="AF280" s="494"/>
      <c r="AG280" s="494"/>
      <c r="AH280" s="494"/>
      <c r="AI280" s="494"/>
      <c r="AJ280" s="488" t="s">
        <v>1527</v>
      </c>
      <c r="AK280" s="494"/>
      <c r="AL280" s="494"/>
      <c r="AM280" s="488" t="s">
        <v>3242</v>
      </c>
      <c r="AO280" s="494"/>
      <c r="AP280" s="494"/>
      <c r="AQ280" s="494"/>
      <c r="AR280" s="494"/>
      <c r="AS280" s="494"/>
      <c r="AT280" s="488" t="s">
        <v>1529</v>
      </c>
      <c r="AU280" s="492">
        <v>1127.0</v>
      </c>
      <c r="AV280" s="492">
        <v>12.0</v>
      </c>
      <c r="AW280" s="492">
        <v>2031.0</v>
      </c>
      <c r="AX280" s="488" t="s">
        <v>1549</v>
      </c>
      <c r="AY280" s="497"/>
      <c r="AZ280" s="488" t="s">
        <v>1531</v>
      </c>
    </row>
    <row r="281" hidden="1">
      <c r="A281" s="488" t="s">
        <v>3243</v>
      </c>
      <c r="B281" s="488" t="s">
        <v>3244</v>
      </c>
      <c r="C281" s="488" t="s">
        <v>1513</v>
      </c>
      <c r="D281" s="488" t="s">
        <v>1514</v>
      </c>
      <c r="E281" s="491">
        <v>45837.40416666667</v>
      </c>
      <c r="F281" s="492">
        <v>2980.0</v>
      </c>
      <c r="G281" s="488" t="s">
        <v>1515</v>
      </c>
      <c r="H281" s="492">
        <v>2980.0</v>
      </c>
      <c r="I281" s="488" t="s">
        <v>1515</v>
      </c>
      <c r="J281" s="488" t="s">
        <v>1516</v>
      </c>
      <c r="K281" s="488" t="s">
        <v>1517</v>
      </c>
      <c r="L281" s="488" t="s">
        <v>3245</v>
      </c>
      <c r="M281" s="488" t="s">
        <v>3246</v>
      </c>
      <c r="N281" s="488" t="s">
        <v>1520</v>
      </c>
      <c r="O281" s="488" t="s">
        <v>1521</v>
      </c>
      <c r="P281" s="488" t="s">
        <v>1554</v>
      </c>
      <c r="Q281" s="488" t="s">
        <v>1523</v>
      </c>
      <c r="R281" s="495" t="s">
        <v>1524</v>
      </c>
      <c r="S281" s="494"/>
      <c r="T281" s="494"/>
      <c r="U281" s="488" t="s">
        <v>3247</v>
      </c>
      <c r="AB281" s="488" t="s">
        <v>3248</v>
      </c>
      <c r="AC281" s="496">
        <v>9.06E9</v>
      </c>
      <c r="AD281" s="494"/>
      <c r="AE281" s="494"/>
      <c r="AF281" s="494"/>
      <c r="AG281" s="494"/>
      <c r="AH281" s="494"/>
      <c r="AI281" s="494"/>
      <c r="AJ281" s="488" t="s">
        <v>1527</v>
      </c>
      <c r="AK281" s="494"/>
      <c r="AL281" s="494"/>
      <c r="AM281" s="488" t="s">
        <v>3249</v>
      </c>
      <c r="AO281" s="494"/>
      <c r="AP281" s="494"/>
      <c r="AQ281" s="494"/>
      <c r="AR281" s="494"/>
      <c r="AS281" s="494"/>
      <c r="AT281" s="488" t="s">
        <v>1529</v>
      </c>
      <c r="AU281" s="492">
        <v>5596.0</v>
      </c>
      <c r="AV281" s="492">
        <v>6.0</v>
      </c>
      <c r="AW281" s="492">
        <v>2028.0</v>
      </c>
      <c r="AX281" s="488" t="s">
        <v>1634</v>
      </c>
      <c r="AY281" s="488" t="s">
        <v>1597</v>
      </c>
      <c r="AZ281" s="488" t="s">
        <v>1531</v>
      </c>
    </row>
    <row r="282" hidden="1">
      <c r="A282" s="488" t="s">
        <v>3250</v>
      </c>
      <c r="B282" s="488" t="s">
        <v>3251</v>
      </c>
      <c r="C282" s="488" t="s">
        <v>1513</v>
      </c>
      <c r="D282" s="488" t="s">
        <v>1514</v>
      </c>
      <c r="E282" s="491">
        <v>45837.39722222222</v>
      </c>
      <c r="F282" s="492">
        <v>9800.0</v>
      </c>
      <c r="G282" s="488" t="s">
        <v>1515</v>
      </c>
      <c r="H282" s="492">
        <v>9800.0</v>
      </c>
      <c r="I282" s="488" t="s">
        <v>1515</v>
      </c>
      <c r="J282" s="488" t="s">
        <v>1516</v>
      </c>
      <c r="K282" s="488" t="s">
        <v>1517</v>
      </c>
      <c r="L282" s="488" t="s">
        <v>3252</v>
      </c>
      <c r="M282" s="488" t="s">
        <v>3253</v>
      </c>
      <c r="N282" s="488" t="s">
        <v>1520</v>
      </c>
      <c r="O282" s="488" t="s">
        <v>1521</v>
      </c>
      <c r="P282" s="488" t="s">
        <v>1554</v>
      </c>
      <c r="Q282" s="488" t="s">
        <v>1523</v>
      </c>
      <c r="R282" s="495" t="s">
        <v>1524</v>
      </c>
      <c r="S282" s="494"/>
      <c r="T282" s="494"/>
      <c r="U282" s="488" t="s">
        <v>3254</v>
      </c>
      <c r="AB282" s="488" t="s">
        <v>3255</v>
      </c>
      <c r="AC282" s="496">
        <v>9.04E9</v>
      </c>
      <c r="AD282" s="494"/>
      <c r="AE282" s="494"/>
      <c r="AF282" s="494"/>
      <c r="AG282" s="494"/>
      <c r="AH282" s="494"/>
      <c r="AI282" s="494"/>
      <c r="AJ282" s="488" t="s">
        <v>1527</v>
      </c>
      <c r="AK282" s="494"/>
      <c r="AL282" s="494"/>
      <c r="AM282" s="488" t="s">
        <v>3256</v>
      </c>
      <c r="AP282" s="494"/>
      <c r="AQ282" s="494"/>
      <c r="AR282" s="494"/>
      <c r="AS282" s="494"/>
      <c r="AT282" s="488" t="s">
        <v>1558</v>
      </c>
      <c r="AU282" s="492">
        <v>2474.0</v>
      </c>
      <c r="AV282" s="492">
        <v>11.0</v>
      </c>
      <c r="AW282" s="492">
        <v>2027.0</v>
      </c>
      <c r="AX282" s="488" t="s">
        <v>1596</v>
      </c>
      <c r="AY282" s="488" t="s">
        <v>3257</v>
      </c>
      <c r="AZ282" s="488" t="s">
        <v>1531</v>
      </c>
    </row>
    <row r="283" hidden="1">
      <c r="A283" s="488" t="s">
        <v>3258</v>
      </c>
      <c r="B283" s="488" t="s">
        <v>3251</v>
      </c>
      <c r="C283" s="488" t="s">
        <v>1513</v>
      </c>
      <c r="D283" s="488" t="s">
        <v>1514</v>
      </c>
      <c r="E283" s="491">
        <v>45837.39166666667</v>
      </c>
      <c r="F283" s="492">
        <v>2980.0</v>
      </c>
      <c r="G283" s="488" t="s">
        <v>1515</v>
      </c>
      <c r="H283" s="492">
        <v>2980.0</v>
      </c>
      <c r="I283" s="488" t="s">
        <v>1515</v>
      </c>
      <c r="J283" s="488" t="s">
        <v>1516</v>
      </c>
      <c r="K283" s="488" t="s">
        <v>1517</v>
      </c>
      <c r="L283" s="488" t="s">
        <v>3252</v>
      </c>
      <c r="M283" s="488" t="s">
        <v>3259</v>
      </c>
      <c r="N283" s="488" t="s">
        <v>1520</v>
      </c>
      <c r="O283" s="488" t="s">
        <v>1521</v>
      </c>
      <c r="P283" s="488" t="s">
        <v>1554</v>
      </c>
      <c r="Q283" s="488" t="s">
        <v>1523</v>
      </c>
      <c r="R283" s="495" t="s">
        <v>1524</v>
      </c>
      <c r="S283" s="494"/>
      <c r="T283" s="494"/>
      <c r="U283" s="488" t="s">
        <v>3260</v>
      </c>
      <c r="AB283" s="488" t="s">
        <v>3255</v>
      </c>
      <c r="AC283" s="496">
        <v>9.04E9</v>
      </c>
      <c r="AD283" s="494"/>
      <c r="AE283" s="494"/>
      <c r="AF283" s="494"/>
      <c r="AG283" s="494"/>
      <c r="AH283" s="494"/>
      <c r="AI283" s="494"/>
      <c r="AJ283" s="488" t="s">
        <v>1527</v>
      </c>
      <c r="AK283" s="494"/>
      <c r="AL283" s="494"/>
      <c r="AM283" s="488" t="s">
        <v>3256</v>
      </c>
      <c r="AP283" s="494"/>
      <c r="AQ283" s="494"/>
      <c r="AR283" s="494"/>
      <c r="AS283" s="494"/>
      <c r="AT283" s="488" t="s">
        <v>1558</v>
      </c>
      <c r="AU283" s="492">
        <v>2474.0</v>
      </c>
      <c r="AV283" s="492">
        <v>11.0</v>
      </c>
      <c r="AW283" s="492">
        <v>2027.0</v>
      </c>
      <c r="AX283" s="488" t="s">
        <v>1596</v>
      </c>
      <c r="AY283" s="488" t="s">
        <v>3257</v>
      </c>
      <c r="AZ283" s="488" t="s">
        <v>1531</v>
      </c>
    </row>
    <row r="284" hidden="1">
      <c r="A284" s="488" t="s">
        <v>3261</v>
      </c>
      <c r="B284" s="488" t="s">
        <v>3262</v>
      </c>
      <c r="C284" s="488" t="s">
        <v>1513</v>
      </c>
      <c r="D284" s="488" t="s">
        <v>1514</v>
      </c>
      <c r="E284" s="491">
        <v>45837.39097222222</v>
      </c>
      <c r="F284" s="492">
        <v>2980.0</v>
      </c>
      <c r="G284" s="488" t="s">
        <v>1515</v>
      </c>
      <c r="H284" s="492">
        <v>2980.0</v>
      </c>
      <c r="I284" s="488" t="s">
        <v>1515</v>
      </c>
      <c r="J284" s="488" t="s">
        <v>1516</v>
      </c>
      <c r="K284" s="488" t="s">
        <v>1517</v>
      </c>
      <c r="L284" s="488" t="s">
        <v>3263</v>
      </c>
      <c r="M284" s="488" t="s">
        <v>3264</v>
      </c>
      <c r="N284" s="488" t="s">
        <v>1520</v>
      </c>
      <c r="O284" s="488" t="s">
        <v>1521</v>
      </c>
      <c r="P284" s="488" t="s">
        <v>1545</v>
      </c>
      <c r="Q284" s="488" t="s">
        <v>1523</v>
      </c>
      <c r="R284" s="495" t="s">
        <v>1524</v>
      </c>
      <c r="S284" s="494"/>
      <c r="T284" s="494"/>
      <c r="U284" s="488" t="s">
        <v>3265</v>
      </c>
      <c r="AB284" s="488" t="s">
        <v>3266</v>
      </c>
      <c r="AC284" s="496">
        <v>9.1E9</v>
      </c>
      <c r="AD284" s="494"/>
      <c r="AE284" s="494"/>
      <c r="AF284" s="494"/>
      <c r="AG284" s="494"/>
      <c r="AH284" s="494"/>
      <c r="AI284" s="494"/>
      <c r="AJ284" s="488" t="s">
        <v>1527</v>
      </c>
      <c r="AK284" s="494"/>
      <c r="AL284" s="494"/>
      <c r="AM284" s="488" t="s">
        <v>3267</v>
      </c>
      <c r="AO284" s="494"/>
      <c r="AP284" s="494"/>
      <c r="AQ284" s="494"/>
      <c r="AR284" s="494"/>
      <c r="AS284" s="494"/>
      <c r="AT284" s="488" t="s">
        <v>1529</v>
      </c>
      <c r="AU284" s="492">
        <v>5942.0</v>
      </c>
      <c r="AV284" s="492">
        <v>10.0</v>
      </c>
      <c r="AW284" s="492">
        <v>2027.0</v>
      </c>
      <c r="AX284" s="488" t="s">
        <v>1549</v>
      </c>
      <c r="AY284" s="497"/>
      <c r="AZ284" s="488" t="s">
        <v>1531</v>
      </c>
    </row>
    <row r="285" hidden="1">
      <c r="A285" s="488" t="s">
        <v>3268</v>
      </c>
      <c r="B285" s="488" t="s">
        <v>3269</v>
      </c>
      <c r="C285" s="488" t="s">
        <v>1513</v>
      </c>
      <c r="D285" s="488" t="s">
        <v>1514</v>
      </c>
      <c r="E285" s="491">
        <v>45837.3875</v>
      </c>
      <c r="F285" s="492">
        <v>2980.0</v>
      </c>
      <c r="G285" s="488" t="s">
        <v>1515</v>
      </c>
      <c r="H285" s="492">
        <v>2980.0</v>
      </c>
      <c r="I285" s="488" t="s">
        <v>1515</v>
      </c>
      <c r="J285" s="488" t="s">
        <v>1516</v>
      </c>
      <c r="K285" s="488" t="s">
        <v>1517</v>
      </c>
      <c r="L285" s="488" t="s">
        <v>3270</v>
      </c>
      <c r="M285" s="488" t="s">
        <v>3271</v>
      </c>
      <c r="N285" s="488" t="s">
        <v>1520</v>
      </c>
      <c r="O285" s="488" t="s">
        <v>1521</v>
      </c>
      <c r="P285" s="488" t="s">
        <v>1545</v>
      </c>
      <c r="Q285" s="488" t="s">
        <v>1523</v>
      </c>
      <c r="R285" s="495" t="s">
        <v>1524</v>
      </c>
      <c r="S285" s="494"/>
      <c r="T285" s="494"/>
      <c r="U285" s="488" t="s">
        <v>3272</v>
      </c>
      <c r="AB285" s="488" t="s">
        <v>3273</v>
      </c>
      <c r="AC285" s="496">
        <v>9.08E9</v>
      </c>
      <c r="AD285" s="494"/>
      <c r="AE285" s="494"/>
      <c r="AF285" s="494"/>
      <c r="AG285" s="494"/>
      <c r="AH285" s="494"/>
      <c r="AI285" s="494"/>
      <c r="AJ285" s="488" t="s">
        <v>1527</v>
      </c>
      <c r="AK285" s="494"/>
      <c r="AL285" s="494"/>
      <c r="AM285" s="488" t="s">
        <v>3274</v>
      </c>
      <c r="AO285" s="494"/>
      <c r="AP285" s="494"/>
      <c r="AQ285" s="494"/>
      <c r="AR285" s="494"/>
      <c r="AS285" s="494"/>
      <c r="AT285" s="488" t="s">
        <v>1529</v>
      </c>
      <c r="AU285" s="492">
        <v>1004.0</v>
      </c>
      <c r="AV285" s="492">
        <v>1.0</v>
      </c>
      <c r="AW285" s="492">
        <v>2029.0</v>
      </c>
      <c r="AX285" s="497"/>
      <c r="AY285" s="488" t="s">
        <v>1652</v>
      </c>
      <c r="AZ285" s="488" t="s">
        <v>1531</v>
      </c>
    </row>
    <row r="286" hidden="1">
      <c r="A286" s="488" t="s">
        <v>3275</v>
      </c>
      <c r="B286" s="488" t="s">
        <v>3276</v>
      </c>
      <c r="C286" s="488" t="s">
        <v>1513</v>
      </c>
      <c r="D286" s="488" t="s">
        <v>1514</v>
      </c>
      <c r="E286" s="491">
        <v>45837.38611111111</v>
      </c>
      <c r="F286" s="492">
        <v>2980.0</v>
      </c>
      <c r="G286" s="488" t="s">
        <v>1515</v>
      </c>
      <c r="H286" s="492">
        <v>2980.0</v>
      </c>
      <c r="I286" s="488" t="s">
        <v>1515</v>
      </c>
      <c r="J286" s="488" t="s">
        <v>1516</v>
      </c>
      <c r="K286" s="488" t="s">
        <v>1517</v>
      </c>
      <c r="L286" s="488" t="s">
        <v>3277</v>
      </c>
      <c r="M286" s="488" t="s">
        <v>3278</v>
      </c>
      <c r="N286" s="488" t="s">
        <v>1520</v>
      </c>
      <c r="O286" s="488" t="s">
        <v>1521</v>
      </c>
      <c r="P286" s="488" t="s">
        <v>1554</v>
      </c>
      <c r="Q286" s="488" t="s">
        <v>1523</v>
      </c>
      <c r="R286" s="495" t="s">
        <v>1524</v>
      </c>
      <c r="S286" s="494"/>
      <c r="T286" s="494"/>
      <c r="U286" s="488" t="s">
        <v>3279</v>
      </c>
      <c r="AB286" s="488" t="s">
        <v>3280</v>
      </c>
      <c r="AC286" s="496">
        <v>9.03E8</v>
      </c>
      <c r="AD286" s="494"/>
      <c r="AE286" s="494"/>
      <c r="AF286" s="494"/>
      <c r="AG286" s="494"/>
      <c r="AH286" s="494"/>
      <c r="AI286" s="494"/>
      <c r="AJ286" s="488" t="s">
        <v>1527</v>
      </c>
      <c r="AK286" s="494"/>
      <c r="AL286" s="494"/>
      <c r="AM286" s="488" t="s">
        <v>3281</v>
      </c>
      <c r="AP286" s="494"/>
      <c r="AQ286" s="494"/>
      <c r="AR286" s="494"/>
      <c r="AS286" s="494"/>
      <c r="AT286" s="488" t="s">
        <v>1529</v>
      </c>
      <c r="AU286" s="492">
        <v>8500.0</v>
      </c>
      <c r="AV286" s="492">
        <v>7.0</v>
      </c>
      <c r="AW286" s="492">
        <v>2028.0</v>
      </c>
      <c r="AX286" s="488" t="s">
        <v>1634</v>
      </c>
      <c r="AY286" s="488" t="s">
        <v>1571</v>
      </c>
      <c r="AZ286" s="488" t="s">
        <v>1531</v>
      </c>
    </row>
    <row r="287" hidden="1">
      <c r="A287" s="488" t="s">
        <v>3282</v>
      </c>
      <c r="B287" s="488" t="s">
        <v>3283</v>
      </c>
      <c r="C287" s="488" t="s">
        <v>1513</v>
      </c>
      <c r="D287" s="488" t="s">
        <v>1514</v>
      </c>
      <c r="E287" s="491">
        <v>45837.384722222225</v>
      </c>
      <c r="F287" s="492">
        <v>2980.0</v>
      </c>
      <c r="G287" s="488" t="s">
        <v>1515</v>
      </c>
      <c r="H287" s="492">
        <v>2980.0</v>
      </c>
      <c r="I287" s="488" t="s">
        <v>1515</v>
      </c>
      <c r="J287" s="488" t="s">
        <v>1516</v>
      </c>
      <c r="K287" s="488" t="s">
        <v>1517</v>
      </c>
      <c r="L287" s="488" t="s">
        <v>3284</v>
      </c>
      <c r="M287" s="488" t="s">
        <v>3285</v>
      </c>
      <c r="N287" s="488" t="s">
        <v>1520</v>
      </c>
      <c r="O287" s="488" t="s">
        <v>1521</v>
      </c>
      <c r="P287" s="488" t="s">
        <v>1522</v>
      </c>
      <c r="Q287" s="488" t="s">
        <v>1523</v>
      </c>
      <c r="R287" s="495" t="s">
        <v>1524</v>
      </c>
      <c r="S287" s="494"/>
      <c r="T287" s="494"/>
      <c r="U287" s="488" t="s">
        <v>3286</v>
      </c>
      <c r="AB287" s="488" t="s">
        <v>3287</v>
      </c>
      <c r="AC287" s="496">
        <v>8.02E9</v>
      </c>
      <c r="AD287" s="494"/>
      <c r="AE287" s="494"/>
      <c r="AF287" s="494"/>
      <c r="AG287" s="494"/>
      <c r="AH287" s="494"/>
      <c r="AI287" s="494"/>
      <c r="AJ287" s="488" t="s">
        <v>1527</v>
      </c>
      <c r="AK287" s="494"/>
      <c r="AL287" s="494"/>
      <c r="AM287" s="488" t="s">
        <v>3288</v>
      </c>
      <c r="AO287" s="497"/>
      <c r="AP287" s="494"/>
      <c r="AQ287" s="494"/>
      <c r="AR287" s="494"/>
      <c r="AS287" s="494"/>
      <c r="AT287" s="488" t="s">
        <v>1529</v>
      </c>
      <c r="AU287" s="492">
        <v>4108.0</v>
      </c>
      <c r="AV287" s="492">
        <v>4.0</v>
      </c>
      <c r="AW287" s="492">
        <v>2028.0</v>
      </c>
      <c r="AX287" s="488" t="s">
        <v>1634</v>
      </c>
      <c r="AY287" s="488" t="s">
        <v>2292</v>
      </c>
      <c r="AZ287" s="488" t="s">
        <v>1531</v>
      </c>
    </row>
    <row r="288" hidden="1">
      <c r="A288" s="488" t="s">
        <v>3289</v>
      </c>
      <c r="B288" s="488" t="s">
        <v>3290</v>
      </c>
      <c r="C288" s="488" t="s">
        <v>1513</v>
      </c>
      <c r="D288" s="488" t="s">
        <v>1514</v>
      </c>
      <c r="E288" s="491">
        <v>45837.37291666667</v>
      </c>
      <c r="F288" s="492">
        <v>9800.0</v>
      </c>
      <c r="G288" s="488" t="s">
        <v>1515</v>
      </c>
      <c r="H288" s="492">
        <v>9800.0</v>
      </c>
      <c r="I288" s="488" t="s">
        <v>1515</v>
      </c>
      <c r="J288" s="488" t="s">
        <v>1516</v>
      </c>
      <c r="K288" s="488" t="s">
        <v>1517</v>
      </c>
      <c r="L288" s="488" t="s">
        <v>3291</v>
      </c>
      <c r="M288" s="488" t="s">
        <v>3292</v>
      </c>
      <c r="N288" s="488" t="s">
        <v>1520</v>
      </c>
      <c r="O288" s="488" t="s">
        <v>1521</v>
      </c>
      <c r="P288" s="488" t="s">
        <v>1724</v>
      </c>
      <c r="Q288" s="488" t="s">
        <v>1523</v>
      </c>
      <c r="R288" s="495" t="s">
        <v>1524</v>
      </c>
      <c r="S288" s="494"/>
      <c r="T288" s="494"/>
      <c r="U288" s="488" t="s">
        <v>3293</v>
      </c>
      <c r="AB288" s="488" t="s">
        <v>3294</v>
      </c>
      <c r="AC288" s="496">
        <v>9.04E9</v>
      </c>
      <c r="AD288" s="494"/>
      <c r="AE288" s="494"/>
      <c r="AF288" s="494"/>
      <c r="AG288" s="494"/>
      <c r="AH288" s="494"/>
      <c r="AI288" s="494"/>
      <c r="AJ288" s="488" t="s">
        <v>1527</v>
      </c>
      <c r="AK288" s="494"/>
      <c r="AL288" s="494"/>
      <c r="AM288" s="488" t="s">
        <v>3295</v>
      </c>
      <c r="AO288" s="497"/>
      <c r="AP288" s="494"/>
      <c r="AQ288" s="494"/>
      <c r="AR288" s="494"/>
      <c r="AS288" s="494"/>
      <c r="AT288" s="488" t="s">
        <v>1529</v>
      </c>
      <c r="AU288" s="492">
        <v>1004.0</v>
      </c>
      <c r="AV288" s="492">
        <v>6.0</v>
      </c>
      <c r="AW288" s="492">
        <v>2029.0</v>
      </c>
      <c r="AX288" s="488" t="s">
        <v>1728</v>
      </c>
      <c r="AY288" s="488" t="s">
        <v>1729</v>
      </c>
      <c r="AZ288" s="488" t="s">
        <v>1531</v>
      </c>
    </row>
    <row r="289" hidden="1">
      <c r="A289" s="488" t="s">
        <v>3296</v>
      </c>
      <c r="B289" s="488" t="s">
        <v>3290</v>
      </c>
      <c r="C289" s="488" t="s">
        <v>1513</v>
      </c>
      <c r="D289" s="488" t="s">
        <v>1514</v>
      </c>
      <c r="E289" s="491">
        <v>45837.36944444444</v>
      </c>
      <c r="F289" s="492">
        <v>2980.0</v>
      </c>
      <c r="G289" s="488" t="s">
        <v>1515</v>
      </c>
      <c r="H289" s="492">
        <v>2980.0</v>
      </c>
      <c r="I289" s="488" t="s">
        <v>1515</v>
      </c>
      <c r="J289" s="488" t="s">
        <v>1516</v>
      </c>
      <c r="K289" s="488" t="s">
        <v>1517</v>
      </c>
      <c r="L289" s="488" t="s">
        <v>3291</v>
      </c>
      <c r="M289" s="488" t="s">
        <v>3297</v>
      </c>
      <c r="N289" s="488" t="s">
        <v>1520</v>
      </c>
      <c r="O289" s="488" t="s">
        <v>1521</v>
      </c>
      <c r="P289" s="488" t="s">
        <v>1724</v>
      </c>
      <c r="Q289" s="488" t="s">
        <v>1523</v>
      </c>
      <c r="R289" s="495" t="s">
        <v>1524</v>
      </c>
      <c r="S289" s="494"/>
      <c r="T289" s="494"/>
      <c r="U289" s="488" t="s">
        <v>3298</v>
      </c>
      <c r="AB289" s="488" t="s">
        <v>3294</v>
      </c>
      <c r="AC289" s="496">
        <v>9.04E9</v>
      </c>
      <c r="AD289" s="494"/>
      <c r="AE289" s="494"/>
      <c r="AF289" s="494"/>
      <c r="AG289" s="494"/>
      <c r="AH289" s="494"/>
      <c r="AI289" s="494"/>
      <c r="AJ289" s="488" t="s">
        <v>1527</v>
      </c>
      <c r="AK289" s="494"/>
      <c r="AL289" s="494"/>
      <c r="AM289" s="488" t="s">
        <v>3295</v>
      </c>
      <c r="AO289" s="497"/>
      <c r="AP289" s="494"/>
      <c r="AQ289" s="494"/>
      <c r="AR289" s="494"/>
      <c r="AS289" s="494"/>
      <c r="AT289" s="488" t="s">
        <v>1529</v>
      </c>
      <c r="AU289" s="492">
        <v>1004.0</v>
      </c>
      <c r="AV289" s="492">
        <v>6.0</v>
      </c>
      <c r="AW289" s="492">
        <v>2029.0</v>
      </c>
      <c r="AX289" s="488" t="s">
        <v>1728</v>
      </c>
      <c r="AY289" s="488" t="s">
        <v>1729</v>
      </c>
      <c r="AZ289" s="488" t="s">
        <v>1531</v>
      </c>
    </row>
    <row r="290" hidden="1">
      <c r="A290" s="488" t="s">
        <v>3299</v>
      </c>
      <c r="B290" s="488" t="s">
        <v>3300</v>
      </c>
      <c r="C290" s="488" t="s">
        <v>1513</v>
      </c>
      <c r="D290" s="488" t="s">
        <v>1514</v>
      </c>
      <c r="E290" s="491">
        <v>45837.36319444444</v>
      </c>
      <c r="F290" s="492">
        <v>2980.0</v>
      </c>
      <c r="G290" s="488" t="s">
        <v>1515</v>
      </c>
      <c r="H290" s="492">
        <v>2980.0</v>
      </c>
      <c r="I290" s="488" t="s">
        <v>1515</v>
      </c>
      <c r="J290" s="488" t="s">
        <v>1516</v>
      </c>
      <c r="K290" s="488" t="s">
        <v>1517</v>
      </c>
      <c r="L290" s="488" t="s">
        <v>3301</v>
      </c>
      <c r="M290" s="488" t="s">
        <v>3302</v>
      </c>
      <c r="N290" s="488" t="s">
        <v>1520</v>
      </c>
      <c r="O290" s="488" t="s">
        <v>1521</v>
      </c>
      <c r="P290" s="488" t="s">
        <v>1554</v>
      </c>
      <c r="Q290" s="488" t="s">
        <v>1523</v>
      </c>
      <c r="R290" s="495" t="s">
        <v>1524</v>
      </c>
      <c r="S290" s="494"/>
      <c r="T290" s="494"/>
      <c r="U290" s="488" t="s">
        <v>3303</v>
      </c>
      <c r="AB290" s="488" t="s">
        <v>3304</v>
      </c>
      <c r="AC290" s="496">
        <v>9.04E9</v>
      </c>
      <c r="AD290" s="494"/>
      <c r="AE290" s="494"/>
      <c r="AF290" s="494"/>
      <c r="AG290" s="494"/>
      <c r="AH290" s="494"/>
      <c r="AI290" s="494"/>
      <c r="AJ290" s="488" t="s">
        <v>1527</v>
      </c>
      <c r="AK290" s="494"/>
      <c r="AL290" s="494"/>
      <c r="AM290" s="488" t="s">
        <v>3305</v>
      </c>
      <c r="AO290" s="494"/>
      <c r="AP290" s="494"/>
      <c r="AQ290" s="494"/>
      <c r="AR290" s="494"/>
      <c r="AS290" s="494"/>
      <c r="AT290" s="488" t="s">
        <v>1529</v>
      </c>
      <c r="AU290" s="492">
        <v>1033.0</v>
      </c>
      <c r="AV290" s="492">
        <v>4.0</v>
      </c>
      <c r="AW290" s="492">
        <v>2028.0</v>
      </c>
      <c r="AX290" s="488" t="s">
        <v>1634</v>
      </c>
      <c r="AY290" s="488" t="s">
        <v>3306</v>
      </c>
      <c r="AZ290" s="488" t="s">
        <v>1531</v>
      </c>
    </row>
    <row r="291" hidden="1">
      <c r="A291" s="488" t="s">
        <v>3307</v>
      </c>
      <c r="B291" s="488" t="s">
        <v>3308</v>
      </c>
      <c r="C291" s="488" t="s">
        <v>1513</v>
      </c>
      <c r="D291" s="488" t="s">
        <v>1514</v>
      </c>
      <c r="E291" s="491">
        <v>45837.36041666667</v>
      </c>
      <c r="F291" s="492">
        <v>2980.0</v>
      </c>
      <c r="G291" s="488" t="s">
        <v>1515</v>
      </c>
      <c r="H291" s="492">
        <v>2980.0</v>
      </c>
      <c r="I291" s="488" t="s">
        <v>1515</v>
      </c>
      <c r="J291" s="488" t="s">
        <v>1516</v>
      </c>
      <c r="K291" s="488" t="s">
        <v>1517</v>
      </c>
      <c r="L291" s="488" t="s">
        <v>3309</v>
      </c>
      <c r="M291" s="488" t="s">
        <v>3310</v>
      </c>
      <c r="N291" s="488" t="s">
        <v>1520</v>
      </c>
      <c r="O291" s="488" t="s">
        <v>1521</v>
      </c>
      <c r="P291" s="488" t="s">
        <v>1554</v>
      </c>
      <c r="Q291" s="488" t="s">
        <v>1523</v>
      </c>
      <c r="R291" s="495" t="s">
        <v>1524</v>
      </c>
      <c r="S291" s="494"/>
      <c r="T291" s="494"/>
      <c r="U291" s="488" t="s">
        <v>3311</v>
      </c>
      <c r="AB291" s="488" t="s">
        <v>3312</v>
      </c>
      <c r="AC291" s="496">
        <v>8.06E9</v>
      </c>
      <c r="AD291" s="494"/>
      <c r="AE291" s="494"/>
      <c r="AF291" s="494"/>
      <c r="AG291" s="494"/>
      <c r="AH291" s="494"/>
      <c r="AI291" s="494"/>
      <c r="AJ291" s="488" t="s">
        <v>1527</v>
      </c>
      <c r="AK291" s="494"/>
      <c r="AL291" s="494"/>
      <c r="AM291" s="488" t="s">
        <v>3313</v>
      </c>
      <c r="AO291" s="497"/>
      <c r="AP291" s="494"/>
      <c r="AQ291" s="494"/>
      <c r="AR291" s="494"/>
      <c r="AS291" s="494"/>
      <c r="AT291" s="488" t="s">
        <v>1529</v>
      </c>
      <c r="AU291" s="492">
        <v>6166.0</v>
      </c>
      <c r="AV291" s="492">
        <v>2.0</v>
      </c>
      <c r="AW291" s="492">
        <v>2028.0</v>
      </c>
      <c r="AX291" s="488" t="s">
        <v>1587</v>
      </c>
      <c r="AY291" s="488" t="s">
        <v>1805</v>
      </c>
      <c r="AZ291" s="488" t="s">
        <v>1531</v>
      </c>
    </row>
    <row r="292" hidden="1">
      <c r="A292" s="488" t="s">
        <v>3314</v>
      </c>
      <c r="B292" s="488" t="s">
        <v>3315</v>
      </c>
      <c r="C292" s="488" t="s">
        <v>1513</v>
      </c>
      <c r="D292" s="488" t="s">
        <v>1514</v>
      </c>
      <c r="E292" s="491">
        <v>45837.35833333333</v>
      </c>
      <c r="F292" s="492">
        <v>9800.0</v>
      </c>
      <c r="G292" s="488" t="s">
        <v>1515</v>
      </c>
      <c r="H292" s="492">
        <v>9800.0</v>
      </c>
      <c r="I292" s="488" t="s">
        <v>1515</v>
      </c>
      <c r="J292" s="488" t="s">
        <v>1516</v>
      </c>
      <c r="K292" s="488" t="s">
        <v>1517</v>
      </c>
      <c r="L292" s="488" t="s">
        <v>3316</v>
      </c>
      <c r="M292" s="488" t="s">
        <v>3317</v>
      </c>
      <c r="N292" s="488" t="s">
        <v>1520</v>
      </c>
      <c r="O292" s="488" t="s">
        <v>1521</v>
      </c>
      <c r="P292" s="488" t="s">
        <v>1545</v>
      </c>
      <c r="Q292" s="488" t="s">
        <v>1523</v>
      </c>
      <c r="R292" s="495" t="s">
        <v>1524</v>
      </c>
      <c r="S292" s="494"/>
      <c r="T292" s="494"/>
      <c r="U292" s="488" t="s">
        <v>3318</v>
      </c>
      <c r="AB292" s="488" t="s">
        <v>3319</v>
      </c>
      <c r="AC292" s="496">
        <v>8.05E9</v>
      </c>
      <c r="AD292" s="494"/>
      <c r="AE292" s="494"/>
      <c r="AF292" s="494"/>
      <c r="AG292" s="494"/>
      <c r="AH292" s="494"/>
      <c r="AI292" s="494"/>
      <c r="AJ292" s="488" t="s">
        <v>1527</v>
      </c>
      <c r="AK292" s="494"/>
      <c r="AL292" s="494"/>
      <c r="AM292" s="488" t="s">
        <v>3320</v>
      </c>
      <c r="AO292" s="497"/>
      <c r="AP292" s="494"/>
      <c r="AQ292" s="494"/>
      <c r="AR292" s="494"/>
      <c r="AS292" s="494"/>
      <c r="AT292" s="488" t="s">
        <v>1529</v>
      </c>
      <c r="AU292" s="492">
        <v>1082.0</v>
      </c>
      <c r="AV292" s="492">
        <v>5.0</v>
      </c>
      <c r="AW292" s="492">
        <v>2032.0</v>
      </c>
      <c r="AX292" s="488" t="s">
        <v>1549</v>
      </c>
      <c r="AY292" s="497"/>
      <c r="AZ292" s="488" t="s">
        <v>1531</v>
      </c>
    </row>
    <row r="293" hidden="1">
      <c r="A293" s="488" t="s">
        <v>3321</v>
      </c>
      <c r="B293" s="488" t="s">
        <v>3315</v>
      </c>
      <c r="C293" s="488" t="s">
        <v>1513</v>
      </c>
      <c r="D293" s="488" t="s">
        <v>1514</v>
      </c>
      <c r="E293" s="491">
        <v>45837.35486111111</v>
      </c>
      <c r="F293" s="492">
        <v>2980.0</v>
      </c>
      <c r="G293" s="488" t="s">
        <v>1515</v>
      </c>
      <c r="H293" s="492">
        <v>2980.0</v>
      </c>
      <c r="I293" s="488" t="s">
        <v>1515</v>
      </c>
      <c r="J293" s="488" t="s">
        <v>1516</v>
      </c>
      <c r="K293" s="488" t="s">
        <v>1517</v>
      </c>
      <c r="L293" s="488" t="s">
        <v>3316</v>
      </c>
      <c r="M293" s="488" t="s">
        <v>3322</v>
      </c>
      <c r="N293" s="488" t="s">
        <v>1520</v>
      </c>
      <c r="O293" s="488" t="s">
        <v>1521</v>
      </c>
      <c r="P293" s="488" t="s">
        <v>1545</v>
      </c>
      <c r="Q293" s="488" t="s">
        <v>1523</v>
      </c>
      <c r="R293" s="495" t="s">
        <v>1524</v>
      </c>
      <c r="S293" s="494"/>
      <c r="T293" s="494"/>
      <c r="U293" s="488" t="s">
        <v>3323</v>
      </c>
      <c r="AB293" s="488" t="s">
        <v>3319</v>
      </c>
      <c r="AC293" s="496">
        <v>8.05E9</v>
      </c>
      <c r="AD293" s="494"/>
      <c r="AE293" s="494"/>
      <c r="AF293" s="494"/>
      <c r="AG293" s="494"/>
      <c r="AH293" s="494"/>
      <c r="AI293" s="494"/>
      <c r="AJ293" s="488" t="s">
        <v>1527</v>
      </c>
      <c r="AK293" s="494"/>
      <c r="AL293" s="494"/>
      <c r="AM293" s="488" t="s">
        <v>3320</v>
      </c>
      <c r="AO293" s="494"/>
      <c r="AP293" s="494"/>
      <c r="AQ293" s="494"/>
      <c r="AR293" s="494"/>
      <c r="AS293" s="494"/>
      <c r="AT293" s="488" t="s">
        <v>1529</v>
      </c>
      <c r="AU293" s="492">
        <v>1082.0</v>
      </c>
      <c r="AV293" s="492">
        <v>5.0</v>
      </c>
      <c r="AW293" s="492">
        <v>2032.0</v>
      </c>
      <c r="AX293" s="488" t="s">
        <v>1549</v>
      </c>
      <c r="AY293" s="497"/>
      <c r="AZ293" s="488" t="s">
        <v>1531</v>
      </c>
    </row>
    <row r="294" hidden="1">
      <c r="A294" s="488" t="s">
        <v>3324</v>
      </c>
      <c r="B294" s="488" t="s">
        <v>3325</v>
      </c>
      <c r="C294" s="488" t="s">
        <v>1513</v>
      </c>
      <c r="D294" s="488" t="s">
        <v>1514</v>
      </c>
      <c r="E294" s="491">
        <v>45837.35277777778</v>
      </c>
      <c r="F294" s="492">
        <v>9800.0</v>
      </c>
      <c r="G294" s="488" t="s">
        <v>1515</v>
      </c>
      <c r="H294" s="492">
        <v>9800.0</v>
      </c>
      <c r="I294" s="488" t="s">
        <v>1515</v>
      </c>
      <c r="J294" s="488" t="s">
        <v>1516</v>
      </c>
      <c r="K294" s="488" t="s">
        <v>1517</v>
      </c>
      <c r="L294" s="488" t="s">
        <v>3326</v>
      </c>
      <c r="M294" s="488" t="s">
        <v>3327</v>
      </c>
      <c r="N294" s="488" t="s">
        <v>1520</v>
      </c>
      <c r="O294" s="488" t="s">
        <v>1521</v>
      </c>
      <c r="P294" s="488" t="s">
        <v>1522</v>
      </c>
      <c r="Q294" s="488" t="s">
        <v>1523</v>
      </c>
      <c r="R294" s="495" t="s">
        <v>1524</v>
      </c>
      <c r="S294" s="494"/>
      <c r="T294" s="494"/>
      <c r="U294" s="488" t="s">
        <v>3328</v>
      </c>
      <c r="AB294" s="488" t="s">
        <v>3329</v>
      </c>
      <c r="AC294" s="496">
        <v>9.05E9</v>
      </c>
      <c r="AD294" s="494"/>
      <c r="AE294" s="494"/>
      <c r="AF294" s="494"/>
      <c r="AG294" s="494"/>
      <c r="AH294" s="494"/>
      <c r="AI294" s="494"/>
      <c r="AJ294" s="488" t="s">
        <v>1527</v>
      </c>
      <c r="AK294" s="494"/>
      <c r="AL294" s="494"/>
      <c r="AM294" s="488" t="s">
        <v>3330</v>
      </c>
      <c r="AO294" s="494"/>
      <c r="AP294" s="494"/>
      <c r="AQ294" s="494"/>
      <c r="AR294" s="494"/>
      <c r="AS294" s="494"/>
      <c r="AT294" s="488" t="s">
        <v>1529</v>
      </c>
      <c r="AU294" s="492">
        <v>8008.0</v>
      </c>
      <c r="AV294" s="492">
        <v>11.0</v>
      </c>
      <c r="AW294" s="492">
        <v>2026.0</v>
      </c>
      <c r="AX294" s="488" t="s">
        <v>1634</v>
      </c>
      <c r="AY294" s="488" t="s">
        <v>1540</v>
      </c>
      <c r="AZ294" s="488" t="s">
        <v>1531</v>
      </c>
    </row>
    <row r="295" hidden="1">
      <c r="A295" s="488" t="s">
        <v>3331</v>
      </c>
      <c r="B295" s="488" t="s">
        <v>3325</v>
      </c>
      <c r="C295" s="488" t="s">
        <v>1513</v>
      </c>
      <c r="D295" s="488" t="s">
        <v>1514</v>
      </c>
      <c r="E295" s="491">
        <v>45837.34652777778</v>
      </c>
      <c r="F295" s="492">
        <v>2980.0</v>
      </c>
      <c r="G295" s="488" t="s">
        <v>1515</v>
      </c>
      <c r="H295" s="492">
        <v>2980.0</v>
      </c>
      <c r="I295" s="488" t="s">
        <v>1515</v>
      </c>
      <c r="J295" s="488" t="s">
        <v>1516</v>
      </c>
      <c r="K295" s="488" t="s">
        <v>1517</v>
      </c>
      <c r="L295" s="488" t="s">
        <v>3326</v>
      </c>
      <c r="M295" s="488" t="s">
        <v>3332</v>
      </c>
      <c r="N295" s="488" t="s">
        <v>1520</v>
      </c>
      <c r="O295" s="488" t="s">
        <v>1521</v>
      </c>
      <c r="P295" s="488" t="s">
        <v>1522</v>
      </c>
      <c r="Q295" s="488" t="s">
        <v>1523</v>
      </c>
      <c r="R295" s="495" t="s">
        <v>1524</v>
      </c>
      <c r="S295" s="494"/>
      <c r="T295" s="494"/>
      <c r="U295" s="488" t="s">
        <v>3333</v>
      </c>
      <c r="AB295" s="488" t="s">
        <v>3329</v>
      </c>
      <c r="AC295" s="496">
        <v>9.05E9</v>
      </c>
      <c r="AD295" s="494"/>
      <c r="AE295" s="494"/>
      <c r="AF295" s="494"/>
      <c r="AG295" s="494"/>
      <c r="AH295" s="494"/>
      <c r="AI295" s="494"/>
      <c r="AJ295" s="488" t="s">
        <v>1527</v>
      </c>
      <c r="AK295" s="494"/>
      <c r="AL295" s="494"/>
      <c r="AM295" s="488" t="s">
        <v>3330</v>
      </c>
      <c r="AO295" s="497"/>
      <c r="AP295" s="494"/>
      <c r="AQ295" s="494"/>
      <c r="AR295" s="494"/>
      <c r="AS295" s="494"/>
      <c r="AT295" s="488" t="s">
        <v>1529</v>
      </c>
      <c r="AU295" s="492">
        <v>8008.0</v>
      </c>
      <c r="AV295" s="492">
        <v>11.0</v>
      </c>
      <c r="AW295" s="492">
        <v>2026.0</v>
      </c>
      <c r="AX295" s="488" t="s">
        <v>1634</v>
      </c>
      <c r="AY295" s="488" t="s">
        <v>1540</v>
      </c>
      <c r="AZ295" s="488" t="s">
        <v>1531</v>
      </c>
    </row>
    <row r="296" hidden="1">
      <c r="A296" s="488" t="s">
        <v>3334</v>
      </c>
      <c r="B296" s="488" t="s">
        <v>3335</v>
      </c>
      <c r="C296" s="488" t="s">
        <v>1513</v>
      </c>
      <c r="D296" s="488" t="s">
        <v>1514</v>
      </c>
      <c r="E296" s="491">
        <v>45837.34305555555</v>
      </c>
      <c r="F296" s="492">
        <v>2980.0</v>
      </c>
      <c r="G296" s="488" t="s">
        <v>1515</v>
      </c>
      <c r="H296" s="492">
        <v>2980.0</v>
      </c>
      <c r="I296" s="488" t="s">
        <v>1515</v>
      </c>
      <c r="J296" s="488" t="s">
        <v>1516</v>
      </c>
      <c r="K296" s="488" t="s">
        <v>1517</v>
      </c>
      <c r="L296" s="488" t="s">
        <v>3336</v>
      </c>
      <c r="M296" s="488" t="s">
        <v>3337</v>
      </c>
      <c r="N296" s="488" t="s">
        <v>1520</v>
      </c>
      <c r="O296" s="488" t="s">
        <v>1521</v>
      </c>
      <c r="P296" s="488" t="s">
        <v>1724</v>
      </c>
      <c r="Q296" s="488" t="s">
        <v>1523</v>
      </c>
      <c r="R296" s="495" t="s">
        <v>1524</v>
      </c>
      <c r="S296" s="494"/>
      <c r="T296" s="494"/>
      <c r="U296" s="488" t="s">
        <v>3338</v>
      </c>
      <c r="AB296" s="488" t="s">
        <v>3339</v>
      </c>
      <c r="AC296" s="496">
        <v>9.06E9</v>
      </c>
      <c r="AD296" s="494"/>
      <c r="AE296" s="494"/>
      <c r="AF296" s="494"/>
      <c r="AG296" s="494"/>
      <c r="AH296" s="494"/>
      <c r="AI296" s="494"/>
      <c r="AJ296" s="488" t="s">
        <v>1527</v>
      </c>
      <c r="AK296" s="494"/>
      <c r="AL296" s="494"/>
      <c r="AM296" s="488" t="s">
        <v>3340</v>
      </c>
      <c r="AO296" s="497"/>
      <c r="AP296" s="494"/>
      <c r="AQ296" s="494"/>
      <c r="AR296" s="494"/>
      <c r="AS296" s="494"/>
      <c r="AT296" s="488" t="s">
        <v>1529</v>
      </c>
      <c r="AU296" s="492">
        <v>7011.0</v>
      </c>
      <c r="AV296" s="492">
        <v>9.0</v>
      </c>
      <c r="AW296" s="492">
        <v>2028.0</v>
      </c>
      <c r="AX296" s="488" t="s">
        <v>1728</v>
      </c>
      <c r="AY296" s="488" t="s">
        <v>2119</v>
      </c>
      <c r="AZ296" s="488" t="s">
        <v>1531</v>
      </c>
    </row>
    <row r="297" hidden="1">
      <c r="A297" s="488" t="s">
        <v>2801</v>
      </c>
      <c r="B297" s="488" t="s">
        <v>2802</v>
      </c>
      <c r="C297" s="488" t="s">
        <v>1513</v>
      </c>
      <c r="D297" s="488" t="s">
        <v>1514</v>
      </c>
      <c r="E297" s="491">
        <v>45837.342361111114</v>
      </c>
      <c r="F297" s="492">
        <v>2980.0</v>
      </c>
      <c r="G297" s="488" t="s">
        <v>1515</v>
      </c>
      <c r="H297" s="492">
        <v>2980.0</v>
      </c>
      <c r="I297" s="488" t="s">
        <v>1515</v>
      </c>
      <c r="J297" s="488" t="s">
        <v>1516</v>
      </c>
      <c r="K297" s="488" t="s">
        <v>1517</v>
      </c>
      <c r="L297" s="488" t="s">
        <v>2803</v>
      </c>
      <c r="M297" s="488" t="s">
        <v>2804</v>
      </c>
      <c r="N297" s="488" t="s">
        <v>1520</v>
      </c>
      <c r="O297" s="488" t="s">
        <v>1521</v>
      </c>
      <c r="P297" s="488" t="s">
        <v>1522</v>
      </c>
      <c r="Q297" s="488" t="s">
        <v>1523</v>
      </c>
      <c r="R297" s="495" t="s">
        <v>1524</v>
      </c>
      <c r="S297" s="494"/>
      <c r="T297" s="494"/>
      <c r="U297" s="488" t="s">
        <v>2805</v>
      </c>
      <c r="AB297" s="488" t="s">
        <v>2806</v>
      </c>
      <c r="AC297" s="496">
        <v>8.07E9</v>
      </c>
      <c r="AD297" s="494"/>
      <c r="AE297" s="494"/>
      <c r="AF297" s="494"/>
      <c r="AG297" s="494"/>
      <c r="AH297" s="494"/>
      <c r="AI297" s="494"/>
      <c r="AJ297" s="488" t="s">
        <v>1527</v>
      </c>
      <c r="AK297" s="494"/>
      <c r="AL297" s="494"/>
      <c r="AM297" s="488" t="s">
        <v>2807</v>
      </c>
      <c r="AP297" s="494"/>
      <c r="AQ297" s="494"/>
      <c r="AR297" s="494"/>
      <c r="AS297" s="494"/>
      <c r="AT297" s="488" t="s">
        <v>1529</v>
      </c>
      <c r="AU297" s="492">
        <v>6003.0</v>
      </c>
      <c r="AV297" s="492">
        <v>7.0</v>
      </c>
      <c r="AW297" s="492">
        <v>2029.0</v>
      </c>
      <c r="AX297" s="497"/>
      <c r="AY297" s="488" t="s">
        <v>2720</v>
      </c>
      <c r="AZ297" s="488" t="s">
        <v>1531</v>
      </c>
    </row>
    <row r="298" hidden="1">
      <c r="A298" s="488" t="s">
        <v>3341</v>
      </c>
      <c r="B298" s="488" t="s">
        <v>3342</v>
      </c>
      <c r="C298" s="488" t="s">
        <v>1513</v>
      </c>
      <c r="D298" s="488" t="s">
        <v>1514</v>
      </c>
      <c r="E298" s="491">
        <v>45837.339583333334</v>
      </c>
      <c r="F298" s="492">
        <v>2980.0</v>
      </c>
      <c r="G298" s="488" t="s">
        <v>1515</v>
      </c>
      <c r="H298" s="492">
        <v>2980.0</v>
      </c>
      <c r="I298" s="488" t="s">
        <v>1515</v>
      </c>
      <c r="J298" s="488" t="s">
        <v>1516</v>
      </c>
      <c r="K298" s="488" t="s">
        <v>1517</v>
      </c>
      <c r="L298" s="488" t="s">
        <v>3343</v>
      </c>
      <c r="M298" s="488" t="s">
        <v>3344</v>
      </c>
      <c r="N298" s="488" t="s">
        <v>1520</v>
      </c>
      <c r="O298" s="488" t="s">
        <v>1521</v>
      </c>
      <c r="P298" s="488" t="s">
        <v>1554</v>
      </c>
      <c r="Q298" s="488" t="s">
        <v>1523</v>
      </c>
      <c r="R298" s="495" t="s">
        <v>1524</v>
      </c>
      <c r="S298" s="494"/>
      <c r="T298" s="494"/>
      <c r="U298" s="488" t="s">
        <v>3345</v>
      </c>
      <c r="AB298" s="488" t="s">
        <v>3346</v>
      </c>
      <c r="AC298" s="496">
        <v>7.08E9</v>
      </c>
      <c r="AD298" s="494"/>
      <c r="AE298" s="494"/>
      <c r="AF298" s="494"/>
      <c r="AG298" s="494"/>
      <c r="AH298" s="494"/>
      <c r="AI298" s="494"/>
      <c r="AJ298" s="488" t="s">
        <v>1527</v>
      </c>
      <c r="AK298" s="494"/>
      <c r="AL298" s="494"/>
      <c r="AM298" s="488" t="s">
        <v>3347</v>
      </c>
      <c r="AO298" s="494"/>
      <c r="AP298" s="494"/>
      <c r="AQ298" s="494"/>
      <c r="AR298" s="494"/>
      <c r="AS298" s="494"/>
      <c r="AT298" s="488" t="s">
        <v>1558</v>
      </c>
      <c r="AU298" s="492">
        <v>8034.0</v>
      </c>
      <c r="AV298" s="492">
        <v>3.0</v>
      </c>
      <c r="AW298" s="492">
        <v>2027.0</v>
      </c>
      <c r="AX298" s="488" t="s">
        <v>1596</v>
      </c>
      <c r="AY298" s="488" t="s">
        <v>3348</v>
      </c>
      <c r="AZ298" s="488" t="s">
        <v>1531</v>
      </c>
    </row>
    <row r="299" hidden="1">
      <c r="A299" s="488" t="s">
        <v>3349</v>
      </c>
      <c r="B299" s="488" t="s">
        <v>3350</v>
      </c>
      <c r="C299" s="488" t="s">
        <v>1513</v>
      </c>
      <c r="D299" s="488" t="s">
        <v>1514</v>
      </c>
      <c r="E299" s="491">
        <v>45837.3375</v>
      </c>
      <c r="F299" s="492">
        <v>2980.0</v>
      </c>
      <c r="G299" s="488" t="s">
        <v>1515</v>
      </c>
      <c r="H299" s="492">
        <v>2980.0</v>
      </c>
      <c r="I299" s="488" t="s">
        <v>1515</v>
      </c>
      <c r="J299" s="488" t="s">
        <v>1516</v>
      </c>
      <c r="K299" s="488" t="s">
        <v>1517</v>
      </c>
      <c r="L299" s="488" t="s">
        <v>3351</v>
      </c>
      <c r="M299" s="488" t="s">
        <v>3352</v>
      </c>
      <c r="N299" s="488" t="s">
        <v>1520</v>
      </c>
      <c r="O299" s="488" t="s">
        <v>1521</v>
      </c>
      <c r="P299" s="488" t="s">
        <v>1554</v>
      </c>
      <c r="Q299" s="488" t="s">
        <v>1523</v>
      </c>
      <c r="R299" s="495" t="s">
        <v>1524</v>
      </c>
      <c r="S299" s="494"/>
      <c r="T299" s="494"/>
      <c r="U299" s="488" t="s">
        <v>3353</v>
      </c>
      <c r="AB299" s="488" t="s">
        <v>3354</v>
      </c>
      <c r="AC299" s="496">
        <v>9.02E9</v>
      </c>
      <c r="AD299" s="497"/>
      <c r="AE299" s="497"/>
      <c r="AF299" s="497"/>
      <c r="AG299" s="497"/>
      <c r="AH299" s="497"/>
      <c r="AI299" s="494"/>
      <c r="AJ299" s="488" t="s">
        <v>1527</v>
      </c>
      <c r="AK299" s="497"/>
      <c r="AL299" s="497"/>
      <c r="AM299" s="488" t="s">
        <v>3355</v>
      </c>
      <c r="AO299" s="494"/>
      <c r="AP299" s="494"/>
      <c r="AQ299" s="494"/>
      <c r="AR299" s="494"/>
      <c r="AS299" s="494"/>
      <c r="AT299" s="488" t="s">
        <v>1558</v>
      </c>
      <c r="AU299" s="492">
        <v>6623.0</v>
      </c>
      <c r="AV299" s="492">
        <v>3.0</v>
      </c>
      <c r="AW299" s="492">
        <v>2029.0</v>
      </c>
      <c r="AX299" s="488" t="s">
        <v>1587</v>
      </c>
      <c r="AY299" s="488" t="s">
        <v>1702</v>
      </c>
      <c r="AZ299" s="488" t="s">
        <v>1531</v>
      </c>
    </row>
    <row r="300" hidden="1">
      <c r="A300" s="488" t="s">
        <v>3356</v>
      </c>
      <c r="B300" s="488" t="s">
        <v>3357</v>
      </c>
      <c r="C300" s="488" t="s">
        <v>1513</v>
      </c>
      <c r="D300" s="488" t="s">
        <v>1514</v>
      </c>
      <c r="E300" s="491">
        <v>45837.33263888889</v>
      </c>
      <c r="F300" s="492">
        <v>2980.0</v>
      </c>
      <c r="G300" s="488" t="s">
        <v>1515</v>
      </c>
      <c r="H300" s="492">
        <v>2980.0</v>
      </c>
      <c r="I300" s="488" t="s">
        <v>1515</v>
      </c>
      <c r="J300" s="488" t="s">
        <v>1516</v>
      </c>
      <c r="K300" s="488" t="s">
        <v>1517</v>
      </c>
      <c r="L300" s="488" t="s">
        <v>3358</v>
      </c>
      <c r="M300" s="488" t="s">
        <v>3359</v>
      </c>
      <c r="N300" s="488" t="s">
        <v>1520</v>
      </c>
      <c r="O300" s="488" t="s">
        <v>1521</v>
      </c>
      <c r="P300" s="488" t="s">
        <v>1554</v>
      </c>
      <c r="Q300" s="488" t="s">
        <v>1523</v>
      </c>
      <c r="R300" s="495" t="s">
        <v>1524</v>
      </c>
      <c r="S300" s="494"/>
      <c r="T300" s="494"/>
      <c r="U300" s="488" t="s">
        <v>3360</v>
      </c>
      <c r="AB300" s="488" t="s">
        <v>3361</v>
      </c>
      <c r="AC300" s="496">
        <v>9.09E9</v>
      </c>
      <c r="AD300" s="497"/>
      <c r="AE300" s="497"/>
      <c r="AF300" s="497"/>
      <c r="AG300" s="497"/>
      <c r="AH300" s="497"/>
      <c r="AI300" s="494"/>
      <c r="AJ300" s="488" t="s">
        <v>1527</v>
      </c>
      <c r="AK300" s="498"/>
      <c r="AL300" s="499"/>
      <c r="AM300" s="488" t="s">
        <v>3362</v>
      </c>
      <c r="AO300" s="494"/>
      <c r="AP300" s="494"/>
      <c r="AQ300" s="494"/>
      <c r="AR300" s="494"/>
      <c r="AS300" s="494"/>
      <c r="AT300" s="488" t="s">
        <v>1558</v>
      </c>
      <c r="AU300" s="492">
        <v>9158.0</v>
      </c>
      <c r="AV300" s="492">
        <v>9.0</v>
      </c>
      <c r="AW300" s="492">
        <v>2029.0</v>
      </c>
      <c r="AX300" s="488" t="s">
        <v>1587</v>
      </c>
      <c r="AY300" s="488" t="s">
        <v>1702</v>
      </c>
      <c r="AZ300" s="488" t="s">
        <v>1531</v>
      </c>
    </row>
    <row r="301" hidden="1">
      <c r="A301" s="488" t="s">
        <v>3363</v>
      </c>
      <c r="B301" s="488" t="s">
        <v>3364</v>
      </c>
      <c r="C301" s="488" t="s">
        <v>1513</v>
      </c>
      <c r="D301" s="488" t="s">
        <v>1514</v>
      </c>
      <c r="E301" s="491">
        <v>45837.32708333333</v>
      </c>
      <c r="F301" s="492">
        <v>9800.0</v>
      </c>
      <c r="G301" s="488" t="s">
        <v>1515</v>
      </c>
      <c r="H301" s="492">
        <v>9800.0</v>
      </c>
      <c r="I301" s="488" t="s">
        <v>1515</v>
      </c>
      <c r="J301" s="488" t="s">
        <v>1516</v>
      </c>
      <c r="K301" s="488" t="s">
        <v>1517</v>
      </c>
      <c r="L301" s="488" t="s">
        <v>3365</v>
      </c>
      <c r="M301" s="488" t="s">
        <v>3366</v>
      </c>
      <c r="N301" s="488" t="s">
        <v>1520</v>
      </c>
      <c r="O301" s="488" t="s">
        <v>1521</v>
      </c>
      <c r="P301" s="488" t="s">
        <v>1554</v>
      </c>
      <c r="Q301" s="488" t="s">
        <v>1523</v>
      </c>
      <c r="R301" s="495" t="s">
        <v>1524</v>
      </c>
      <c r="S301" s="494"/>
      <c r="T301" s="494"/>
      <c r="U301" s="488" t="s">
        <v>3367</v>
      </c>
      <c r="AB301" s="488" t="s">
        <v>3368</v>
      </c>
      <c r="AC301" s="496">
        <v>9.1E9</v>
      </c>
      <c r="AD301" s="494"/>
      <c r="AE301" s="494"/>
      <c r="AF301" s="494"/>
      <c r="AG301" s="494"/>
      <c r="AH301" s="494"/>
      <c r="AI301" s="494"/>
      <c r="AJ301" s="488" t="s">
        <v>1527</v>
      </c>
      <c r="AK301" s="494"/>
      <c r="AL301" s="494"/>
      <c r="AM301" s="488" t="s">
        <v>3369</v>
      </c>
      <c r="AP301" s="494"/>
      <c r="AQ301" s="494"/>
      <c r="AR301" s="494"/>
      <c r="AS301" s="494"/>
      <c r="AT301" s="488" t="s">
        <v>1529</v>
      </c>
      <c r="AU301" s="492">
        <v>6000.0</v>
      </c>
      <c r="AV301" s="492">
        <v>1.0</v>
      </c>
      <c r="AW301" s="492">
        <v>2029.0</v>
      </c>
      <c r="AX301" s="488" t="s">
        <v>1587</v>
      </c>
      <c r="AY301" s="488" t="s">
        <v>1608</v>
      </c>
      <c r="AZ301" s="488" t="s">
        <v>1531</v>
      </c>
    </row>
    <row r="302" hidden="1">
      <c r="A302" s="488" t="s">
        <v>3370</v>
      </c>
      <c r="B302" s="488" t="s">
        <v>3371</v>
      </c>
      <c r="C302" s="488" t="s">
        <v>1513</v>
      </c>
      <c r="D302" s="488" t="s">
        <v>1514</v>
      </c>
      <c r="E302" s="491">
        <v>45837.325694444444</v>
      </c>
      <c r="F302" s="492">
        <v>2980.0</v>
      </c>
      <c r="G302" s="488" t="s">
        <v>1515</v>
      </c>
      <c r="H302" s="492">
        <v>2980.0</v>
      </c>
      <c r="I302" s="488" t="s">
        <v>1515</v>
      </c>
      <c r="J302" s="488" t="s">
        <v>1516</v>
      </c>
      <c r="K302" s="488" t="s">
        <v>1517</v>
      </c>
      <c r="L302" s="488" t="s">
        <v>3372</v>
      </c>
      <c r="M302" s="488" t="s">
        <v>3373</v>
      </c>
      <c r="N302" s="488" t="s">
        <v>1520</v>
      </c>
      <c r="O302" s="488" t="s">
        <v>1521</v>
      </c>
      <c r="P302" s="488" t="s">
        <v>1522</v>
      </c>
      <c r="Q302" s="488" t="s">
        <v>1523</v>
      </c>
      <c r="R302" s="495" t="s">
        <v>1524</v>
      </c>
      <c r="S302" s="494"/>
      <c r="T302" s="494"/>
      <c r="U302" s="488" t="s">
        <v>3374</v>
      </c>
      <c r="AB302" s="488" t="s">
        <v>3375</v>
      </c>
      <c r="AC302" s="496">
        <v>9.02E9</v>
      </c>
      <c r="AD302" s="494"/>
      <c r="AE302" s="494"/>
      <c r="AF302" s="494"/>
      <c r="AG302" s="494"/>
      <c r="AH302" s="494"/>
      <c r="AI302" s="494"/>
      <c r="AJ302" s="488" t="s">
        <v>1527</v>
      </c>
      <c r="AK302" s="494"/>
      <c r="AL302" s="494"/>
      <c r="AM302" s="488" t="s">
        <v>3376</v>
      </c>
      <c r="AO302" s="494"/>
      <c r="AP302" s="494"/>
      <c r="AQ302" s="494"/>
      <c r="AR302" s="494"/>
      <c r="AS302" s="494"/>
      <c r="AT302" s="488" t="s">
        <v>1529</v>
      </c>
      <c r="AU302" s="492">
        <v>1061.0</v>
      </c>
      <c r="AV302" s="492">
        <v>11.0</v>
      </c>
      <c r="AW302" s="492">
        <v>2026.0</v>
      </c>
      <c r="AX302" s="488" t="s">
        <v>1549</v>
      </c>
      <c r="AY302" s="488" t="s">
        <v>2292</v>
      </c>
      <c r="AZ302" s="488" t="s">
        <v>1531</v>
      </c>
    </row>
    <row r="303" hidden="1">
      <c r="A303" s="488" t="s">
        <v>3377</v>
      </c>
      <c r="B303" s="488" t="s">
        <v>3364</v>
      </c>
      <c r="C303" s="488" t="s">
        <v>1513</v>
      </c>
      <c r="D303" s="488" t="s">
        <v>1514</v>
      </c>
      <c r="E303" s="491">
        <v>45837.325</v>
      </c>
      <c r="F303" s="492">
        <v>2980.0</v>
      </c>
      <c r="G303" s="488" t="s">
        <v>1515</v>
      </c>
      <c r="H303" s="492">
        <v>2980.0</v>
      </c>
      <c r="I303" s="488" t="s">
        <v>1515</v>
      </c>
      <c r="J303" s="488" t="s">
        <v>1516</v>
      </c>
      <c r="K303" s="488" t="s">
        <v>1517</v>
      </c>
      <c r="L303" s="488" t="s">
        <v>3365</v>
      </c>
      <c r="M303" s="488" t="s">
        <v>3378</v>
      </c>
      <c r="N303" s="488" t="s">
        <v>1520</v>
      </c>
      <c r="O303" s="488" t="s">
        <v>1521</v>
      </c>
      <c r="P303" s="488" t="s">
        <v>1554</v>
      </c>
      <c r="Q303" s="488" t="s">
        <v>1523</v>
      </c>
      <c r="R303" s="495" t="s">
        <v>1524</v>
      </c>
      <c r="S303" s="494"/>
      <c r="T303" s="494"/>
      <c r="U303" s="488" t="s">
        <v>3379</v>
      </c>
      <c r="AB303" s="488" t="s">
        <v>3368</v>
      </c>
      <c r="AC303" s="496">
        <v>9.1E9</v>
      </c>
      <c r="AD303" s="494"/>
      <c r="AE303" s="494"/>
      <c r="AF303" s="494"/>
      <c r="AG303" s="494"/>
      <c r="AH303" s="494"/>
      <c r="AI303" s="494"/>
      <c r="AJ303" s="488" t="s">
        <v>1527</v>
      </c>
      <c r="AK303" s="494"/>
      <c r="AL303" s="494"/>
      <c r="AM303" s="488" t="s">
        <v>3369</v>
      </c>
      <c r="AP303" s="494"/>
      <c r="AQ303" s="494"/>
      <c r="AR303" s="494"/>
      <c r="AS303" s="494"/>
      <c r="AT303" s="488" t="s">
        <v>1529</v>
      </c>
      <c r="AU303" s="492">
        <v>6000.0</v>
      </c>
      <c r="AV303" s="492">
        <v>1.0</v>
      </c>
      <c r="AW303" s="492">
        <v>2029.0</v>
      </c>
      <c r="AX303" s="488" t="s">
        <v>1587</v>
      </c>
      <c r="AY303" s="488" t="s">
        <v>1608</v>
      </c>
      <c r="AZ303" s="488" t="s">
        <v>1531</v>
      </c>
    </row>
    <row r="304" hidden="1">
      <c r="A304" s="488" t="s">
        <v>3380</v>
      </c>
      <c r="B304" s="488" t="s">
        <v>3381</v>
      </c>
      <c r="C304" s="488" t="s">
        <v>1513</v>
      </c>
      <c r="D304" s="488" t="s">
        <v>1514</v>
      </c>
      <c r="E304" s="491">
        <v>45837.325</v>
      </c>
      <c r="F304" s="492">
        <v>2980.0</v>
      </c>
      <c r="G304" s="488" t="s">
        <v>1515</v>
      </c>
      <c r="H304" s="492">
        <v>2980.0</v>
      </c>
      <c r="I304" s="488" t="s">
        <v>1515</v>
      </c>
      <c r="J304" s="488" t="s">
        <v>1516</v>
      </c>
      <c r="K304" s="488" t="s">
        <v>1517</v>
      </c>
      <c r="L304" s="488" t="s">
        <v>3382</v>
      </c>
      <c r="M304" s="488" t="s">
        <v>3383</v>
      </c>
      <c r="N304" s="488" t="s">
        <v>1520</v>
      </c>
      <c r="O304" s="488" t="s">
        <v>1521</v>
      </c>
      <c r="P304" s="488" t="s">
        <v>1554</v>
      </c>
      <c r="Q304" s="488" t="s">
        <v>1523</v>
      </c>
      <c r="R304" s="495" t="s">
        <v>1524</v>
      </c>
      <c r="S304" s="494"/>
      <c r="T304" s="494"/>
      <c r="U304" s="488" t="s">
        <v>3384</v>
      </c>
      <c r="AB304" s="488" t="s">
        <v>3385</v>
      </c>
      <c r="AC304" s="496">
        <v>8.03E9</v>
      </c>
      <c r="AD304" s="497"/>
      <c r="AE304" s="497"/>
      <c r="AF304" s="497"/>
      <c r="AG304" s="497"/>
      <c r="AH304" s="494"/>
      <c r="AI304" s="494"/>
      <c r="AJ304" s="488" t="s">
        <v>1527</v>
      </c>
      <c r="AK304" s="498"/>
      <c r="AL304" s="499"/>
      <c r="AM304" s="488" t="s">
        <v>3386</v>
      </c>
      <c r="AP304" s="494"/>
      <c r="AQ304" s="494"/>
      <c r="AR304" s="494"/>
      <c r="AS304" s="494"/>
      <c r="AT304" s="488" t="s">
        <v>1558</v>
      </c>
      <c r="AU304" s="492">
        <v>1144.0</v>
      </c>
      <c r="AV304" s="492">
        <v>5.0</v>
      </c>
      <c r="AW304" s="492">
        <v>2028.0</v>
      </c>
      <c r="AX304" s="488" t="s">
        <v>1587</v>
      </c>
      <c r="AY304" s="488" t="s">
        <v>1688</v>
      </c>
      <c r="AZ304" s="488" t="s">
        <v>1531</v>
      </c>
    </row>
    <row r="305" hidden="1">
      <c r="A305" s="488" t="s">
        <v>3387</v>
      </c>
      <c r="B305" s="488" t="s">
        <v>3388</v>
      </c>
      <c r="C305" s="488" t="s">
        <v>1513</v>
      </c>
      <c r="D305" s="488" t="s">
        <v>1514</v>
      </c>
      <c r="E305" s="491">
        <v>45837.32083333333</v>
      </c>
      <c r="F305" s="492">
        <v>2980.0</v>
      </c>
      <c r="G305" s="488" t="s">
        <v>1515</v>
      </c>
      <c r="H305" s="492">
        <v>2980.0</v>
      </c>
      <c r="I305" s="488" t="s">
        <v>1515</v>
      </c>
      <c r="J305" s="488" t="s">
        <v>1516</v>
      </c>
      <c r="K305" s="488" t="s">
        <v>1517</v>
      </c>
      <c r="L305" s="488" t="s">
        <v>3389</v>
      </c>
      <c r="M305" s="488" t="s">
        <v>3390</v>
      </c>
      <c r="N305" s="488" t="s">
        <v>1520</v>
      </c>
      <c r="O305" s="488" t="s">
        <v>1521</v>
      </c>
      <c r="P305" s="488" t="s">
        <v>1554</v>
      </c>
      <c r="Q305" s="488" t="s">
        <v>1523</v>
      </c>
      <c r="R305" s="495" t="s">
        <v>1524</v>
      </c>
      <c r="S305" s="494"/>
      <c r="T305" s="494"/>
      <c r="U305" s="488" t="s">
        <v>3391</v>
      </c>
      <c r="AB305" s="488" t="s">
        <v>3392</v>
      </c>
      <c r="AC305" s="496">
        <v>8.06E9</v>
      </c>
      <c r="AD305" s="497"/>
      <c r="AE305" s="497"/>
      <c r="AF305" s="497"/>
      <c r="AG305" s="497"/>
      <c r="AH305" s="494"/>
      <c r="AI305" s="494"/>
      <c r="AJ305" s="488" t="s">
        <v>1527</v>
      </c>
      <c r="AK305" s="498"/>
      <c r="AL305" s="499"/>
      <c r="AM305" s="488" t="s">
        <v>3393</v>
      </c>
      <c r="AP305" s="494"/>
      <c r="AQ305" s="494"/>
      <c r="AR305" s="494"/>
      <c r="AS305" s="494"/>
      <c r="AT305" s="488" t="s">
        <v>1558</v>
      </c>
      <c r="AU305" s="492">
        <v>2717.0</v>
      </c>
      <c r="AV305" s="492">
        <v>5.0</v>
      </c>
      <c r="AW305" s="492">
        <v>2029.0</v>
      </c>
      <c r="AX305" s="488" t="s">
        <v>1587</v>
      </c>
      <c r="AY305" s="488" t="s">
        <v>1688</v>
      </c>
      <c r="AZ305" s="488" t="s">
        <v>1531</v>
      </c>
    </row>
    <row r="306" hidden="1">
      <c r="A306" s="488" t="s">
        <v>2811</v>
      </c>
      <c r="B306" s="488" t="s">
        <v>2812</v>
      </c>
      <c r="C306" s="488" t="s">
        <v>1513</v>
      </c>
      <c r="D306" s="488" t="s">
        <v>1514</v>
      </c>
      <c r="E306" s="491">
        <v>45837.31875</v>
      </c>
      <c r="F306" s="492">
        <v>2980.0</v>
      </c>
      <c r="G306" s="488" t="s">
        <v>1515</v>
      </c>
      <c r="H306" s="492">
        <v>2980.0</v>
      </c>
      <c r="I306" s="488" t="s">
        <v>1515</v>
      </c>
      <c r="J306" s="488" t="s">
        <v>1516</v>
      </c>
      <c r="K306" s="488" t="s">
        <v>1517</v>
      </c>
      <c r="L306" s="488" t="s">
        <v>1826</v>
      </c>
      <c r="M306" s="488" t="s">
        <v>1827</v>
      </c>
      <c r="N306" s="488" t="s">
        <v>1520</v>
      </c>
      <c r="O306" s="488" t="s">
        <v>1521</v>
      </c>
      <c r="P306" s="488" t="s">
        <v>1554</v>
      </c>
      <c r="Q306" s="488" t="s">
        <v>1523</v>
      </c>
      <c r="R306" s="495" t="s">
        <v>1524</v>
      </c>
      <c r="S306" s="494"/>
      <c r="T306" s="494"/>
      <c r="U306" s="488" t="s">
        <v>2813</v>
      </c>
      <c r="AB306" s="488" t="s">
        <v>1829</v>
      </c>
      <c r="AC306" s="496">
        <v>8.05E9</v>
      </c>
      <c r="AD306" s="497"/>
      <c r="AE306" s="497"/>
      <c r="AF306" s="497"/>
      <c r="AG306" s="497"/>
      <c r="AH306" s="497"/>
      <c r="AI306" s="494"/>
      <c r="AJ306" s="488" t="s">
        <v>1527</v>
      </c>
      <c r="AK306" s="498"/>
      <c r="AL306" s="499"/>
      <c r="AM306" s="488" t="s">
        <v>1830</v>
      </c>
      <c r="AP306" s="494"/>
      <c r="AQ306" s="494"/>
      <c r="AR306" s="494"/>
      <c r="AS306" s="494"/>
      <c r="AT306" s="488" t="s">
        <v>1529</v>
      </c>
      <c r="AU306" s="492">
        <v>9595.0</v>
      </c>
      <c r="AV306" s="492">
        <v>6.0</v>
      </c>
      <c r="AW306" s="492">
        <v>2028.0</v>
      </c>
      <c r="AX306" s="488" t="s">
        <v>1634</v>
      </c>
      <c r="AY306" s="488" t="s">
        <v>1831</v>
      </c>
      <c r="AZ306" s="488" t="s">
        <v>1531</v>
      </c>
    </row>
    <row r="307" hidden="1">
      <c r="A307" s="488" t="s">
        <v>1938</v>
      </c>
      <c r="B307" s="488" t="s">
        <v>1939</v>
      </c>
      <c r="C307" s="488" t="s">
        <v>1513</v>
      </c>
      <c r="D307" s="488" t="s">
        <v>1514</v>
      </c>
      <c r="E307" s="491">
        <v>45837.31875</v>
      </c>
      <c r="F307" s="492">
        <v>2980.0</v>
      </c>
      <c r="G307" s="488" t="s">
        <v>1515</v>
      </c>
      <c r="H307" s="492">
        <v>2980.0</v>
      </c>
      <c r="I307" s="488" t="s">
        <v>1515</v>
      </c>
      <c r="J307" s="488" t="s">
        <v>1516</v>
      </c>
      <c r="K307" s="488" t="s">
        <v>1517</v>
      </c>
      <c r="L307" s="488" t="s">
        <v>1940</v>
      </c>
      <c r="M307" s="488" t="s">
        <v>1941</v>
      </c>
      <c r="N307" s="488" t="s">
        <v>1520</v>
      </c>
      <c r="O307" s="488" t="s">
        <v>1521</v>
      </c>
      <c r="P307" s="488" t="s">
        <v>1522</v>
      </c>
      <c r="Q307" s="488" t="s">
        <v>1523</v>
      </c>
      <c r="R307" s="495" t="s">
        <v>1524</v>
      </c>
      <c r="S307" s="494"/>
      <c r="T307" s="494"/>
      <c r="U307" s="488" t="s">
        <v>1942</v>
      </c>
      <c r="AB307" s="488" t="s">
        <v>1943</v>
      </c>
      <c r="AC307" s="496">
        <v>9.1E9</v>
      </c>
      <c r="AD307" s="497"/>
      <c r="AE307" s="497"/>
      <c r="AF307" s="497"/>
      <c r="AG307" s="497"/>
      <c r="AH307" s="497"/>
      <c r="AI307" s="494"/>
      <c r="AJ307" s="488" t="s">
        <v>1527</v>
      </c>
      <c r="AK307" s="498"/>
      <c r="AL307" s="499"/>
      <c r="AM307" s="488" t="s">
        <v>1944</v>
      </c>
      <c r="AO307" s="494"/>
      <c r="AP307" s="494"/>
      <c r="AQ307" s="494"/>
      <c r="AR307" s="494"/>
      <c r="AS307" s="494"/>
      <c r="AT307" s="488" t="s">
        <v>1529</v>
      </c>
      <c r="AU307" s="492">
        <v>1008.0</v>
      </c>
      <c r="AV307" s="492">
        <v>2.0</v>
      </c>
      <c r="AW307" s="492">
        <v>2029.0</v>
      </c>
      <c r="AX307" s="488" t="s">
        <v>1549</v>
      </c>
      <c r="AY307" s="488" t="s">
        <v>1904</v>
      </c>
      <c r="AZ307" s="488" t="s">
        <v>1531</v>
      </c>
    </row>
    <row r="308" hidden="1">
      <c r="A308" s="488" t="s">
        <v>2808</v>
      </c>
      <c r="B308" s="488" t="s">
        <v>2809</v>
      </c>
      <c r="C308" s="488" t="s">
        <v>1513</v>
      </c>
      <c r="D308" s="488" t="s">
        <v>1514</v>
      </c>
      <c r="E308" s="491">
        <v>45837.31736111111</v>
      </c>
      <c r="F308" s="492">
        <v>2980.0</v>
      </c>
      <c r="G308" s="488" t="s">
        <v>1515</v>
      </c>
      <c r="H308" s="492">
        <v>2980.0</v>
      </c>
      <c r="I308" s="488" t="s">
        <v>1515</v>
      </c>
      <c r="J308" s="488" t="s">
        <v>1516</v>
      </c>
      <c r="K308" s="488" t="s">
        <v>1517</v>
      </c>
      <c r="L308" s="488" t="s">
        <v>1826</v>
      </c>
      <c r="M308" s="488" t="s">
        <v>1827</v>
      </c>
      <c r="N308" s="488" t="s">
        <v>1520</v>
      </c>
      <c r="O308" s="488" t="s">
        <v>1521</v>
      </c>
      <c r="P308" s="488" t="s">
        <v>1554</v>
      </c>
      <c r="Q308" s="488" t="s">
        <v>1523</v>
      </c>
      <c r="R308" s="495" t="s">
        <v>1524</v>
      </c>
      <c r="S308" s="494"/>
      <c r="T308" s="494"/>
      <c r="U308" s="488" t="s">
        <v>2810</v>
      </c>
      <c r="AB308" s="488" t="s">
        <v>1829</v>
      </c>
      <c r="AC308" s="496">
        <v>8.05E9</v>
      </c>
      <c r="AD308" s="497"/>
      <c r="AE308" s="497"/>
      <c r="AF308" s="497"/>
      <c r="AG308" s="497"/>
      <c r="AH308" s="497"/>
      <c r="AI308" s="494"/>
      <c r="AJ308" s="488" t="s">
        <v>1527</v>
      </c>
      <c r="AK308" s="498"/>
      <c r="AL308" s="499"/>
      <c r="AM308" s="488" t="s">
        <v>1830</v>
      </c>
      <c r="AP308" s="494"/>
      <c r="AQ308" s="494"/>
      <c r="AR308" s="494"/>
      <c r="AS308" s="494"/>
      <c r="AT308" s="488" t="s">
        <v>1529</v>
      </c>
      <c r="AU308" s="492">
        <v>9595.0</v>
      </c>
      <c r="AV308" s="492">
        <v>6.0</v>
      </c>
      <c r="AW308" s="492">
        <v>2028.0</v>
      </c>
      <c r="AX308" s="488" t="s">
        <v>1634</v>
      </c>
      <c r="AY308" s="488" t="s">
        <v>1831</v>
      </c>
      <c r="AZ308" s="488" t="s">
        <v>1531</v>
      </c>
    </row>
    <row r="309" hidden="1">
      <c r="A309" s="488" t="s">
        <v>1824</v>
      </c>
      <c r="B309" s="488" t="s">
        <v>1825</v>
      </c>
      <c r="C309" s="488" t="s">
        <v>1513</v>
      </c>
      <c r="D309" s="488" t="s">
        <v>1514</v>
      </c>
      <c r="E309" s="491">
        <v>45837.31597222222</v>
      </c>
      <c r="F309" s="492">
        <v>2980.0</v>
      </c>
      <c r="G309" s="488" t="s">
        <v>1515</v>
      </c>
      <c r="H309" s="492">
        <v>2980.0</v>
      </c>
      <c r="I309" s="488" t="s">
        <v>1515</v>
      </c>
      <c r="J309" s="488" t="s">
        <v>1516</v>
      </c>
      <c r="K309" s="488" t="s">
        <v>1517</v>
      </c>
      <c r="L309" s="488" t="s">
        <v>1826</v>
      </c>
      <c r="M309" s="488" t="s">
        <v>1827</v>
      </c>
      <c r="N309" s="488" t="s">
        <v>1520</v>
      </c>
      <c r="O309" s="488" t="s">
        <v>1521</v>
      </c>
      <c r="P309" s="488" t="s">
        <v>1554</v>
      </c>
      <c r="Q309" s="488" t="s">
        <v>1523</v>
      </c>
      <c r="R309" s="495" t="s">
        <v>1524</v>
      </c>
      <c r="S309" s="494"/>
      <c r="T309" s="494"/>
      <c r="U309" s="488" t="s">
        <v>1828</v>
      </c>
      <c r="AB309" s="488" t="s">
        <v>1829</v>
      </c>
      <c r="AC309" s="496">
        <v>8.05E9</v>
      </c>
      <c r="AD309" s="497"/>
      <c r="AE309" s="497"/>
      <c r="AF309" s="497"/>
      <c r="AG309" s="497"/>
      <c r="AH309" s="497"/>
      <c r="AI309" s="494"/>
      <c r="AJ309" s="488" t="s">
        <v>1527</v>
      </c>
      <c r="AK309" s="498"/>
      <c r="AL309" s="499"/>
      <c r="AM309" s="488" t="s">
        <v>1830</v>
      </c>
      <c r="AP309" s="494"/>
      <c r="AQ309" s="494"/>
      <c r="AR309" s="494"/>
      <c r="AS309" s="494"/>
      <c r="AT309" s="488" t="s">
        <v>1529</v>
      </c>
      <c r="AU309" s="492">
        <v>9595.0</v>
      </c>
      <c r="AV309" s="492">
        <v>6.0</v>
      </c>
      <c r="AW309" s="492">
        <v>2028.0</v>
      </c>
      <c r="AX309" s="488" t="s">
        <v>1634</v>
      </c>
      <c r="AY309" s="488" t="s">
        <v>1831</v>
      </c>
      <c r="AZ309" s="488" t="s">
        <v>1531</v>
      </c>
    </row>
    <row r="310" hidden="1">
      <c r="A310" s="488" t="s">
        <v>3394</v>
      </c>
      <c r="B310" s="488" t="s">
        <v>3395</v>
      </c>
      <c r="C310" s="488" t="s">
        <v>1513</v>
      </c>
      <c r="D310" s="488" t="s">
        <v>1514</v>
      </c>
      <c r="E310" s="491">
        <v>45837.31458333333</v>
      </c>
      <c r="F310" s="492">
        <v>9800.0</v>
      </c>
      <c r="G310" s="488" t="s">
        <v>1515</v>
      </c>
      <c r="H310" s="492">
        <v>9800.0</v>
      </c>
      <c r="I310" s="488" t="s">
        <v>1515</v>
      </c>
      <c r="J310" s="488" t="s">
        <v>1516</v>
      </c>
      <c r="K310" s="488" t="s">
        <v>1517</v>
      </c>
      <c r="L310" s="488" t="s">
        <v>3396</v>
      </c>
      <c r="M310" s="488" t="s">
        <v>3397</v>
      </c>
      <c r="N310" s="488" t="s">
        <v>1520</v>
      </c>
      <c r="O310" s="488" t="s">
        <v>1521</v>
      </c>
      <c r="P310" s="488" t="s">
        <v>1522</v>
      </c>
      <c r="Q310" s="488" t="s">
        <v>1523</v>
      </c>
      <c r="R310" s="495" t="s">
        <v>1524</v>
      </c>
      <c r="S310" s="494"/>
      <c r="T310" s="494"/>
      <c r="U310" s="488" t="s">
        <v>3398</v>
      </c>
      <c r="AB310" s="488" t="s">
        <v>3399</v>
      </c>
      <c r="AC310" s="496">
        <v>8.04E9</v>
      </c>
      <c r="AD310" s="497"/>
      <c r="AE310" s="497"/>
      <c r="AF310" s="497"/>
      <c r="AG310" s="497"/>
      <c r="AH310" s="497"/>
      <c r="AI310" s="494"/>
      <c r="AJ310" s="488" t="s">
        <v>1527</v>
      </c>
      <c r="AK310" s="498"/>
      <c r="AL310" s="499"/>
      <c r="AM310" s="488" t="s">
        <v>3400</v>
      </c>
      <c r="AO310" s="494"/>
      <c r="AP310" s="494"/>
      <c r="AQ310" s="494"/>
      <c r="AR310" s="494"/>
      <c r="AS310" s="494"/>
      <c r="AT310" s="488" t="s">
        <v>1529</v>
      </c>
      <c r="AU310" s="492">
        <v>4286.0</v>
      </c>
      <c r="AV310" s="492">
        <v>5.0</v>
      </c>
      <c r="AW310" s="492">
        <v>2028.0</v>
      </c>
      <c r="AX310" s="488" t="s">
        <v>1634</v>
      </c>
      <c r="AY310" s="488" t="s">
        <v>1540</v>
      </c>
      <c r="AZ310" s="488" t="s">
        <v>1531</v>
      </c>
    </row>
    <row r="311" hidden="1">
      <c r="A311" s="488" t="s">
        <v>3401</v>
      </c>
      <c r="B311" s="488" t="s">
        <v>3402</v>
      </c>
      <c r="C311" s="488" t="s">
        <v>1513</v>
      </c>
      <c r="D311" s="488" t="s">
        <v>1514</v>
      </c>
      <c r="E311" s="491">
        <v>45837.31041666667</v>
      </c>
      <c r="F311" s="492">
        <v>2980.0</v>
      </c>
      <c r="G311" s="488" t="s">
        <v>1515</v>
      </c>
      <c r="H311" s="492">
        <v>2980.0</v>
      </c>
      <c r="I311" s="488" t="s">
        <v>1515</v>
      </c>
      <c r="J311" s="488" t="s">
        <v>1516</v>
      </c>
      <c r="K311" s="488" t="s">
        <v>1517</v>
      </c>
      <c r="L311" s="488" t="s">
        <v>3403</v>
      </c>
      <c r="M311" s="488" t="s">
        <v>3404</v>
      </c>
      <c r="N311" s="488" t="s">
        <v>1520</v>
      </c>
      <c r="O311" s="488" t="s">
        <v>1521</v>
      </c>
      <c r="P311" s="488" t="s">
        <v>1545</v>
      </c>
      <c r="Q311" s="488" t="s">
        <v>1523</v>
      </c>
      <c r="R311" s="495" t="s">
        <v>1524</v>
      </c>
      <c r="S311" s="494"/>
      <c r="T311" s="494"/>
      <c r="U311" s="488" t="s">
        <v>3405</v>
      </c>
      <c r="AB311" s="488" t="s">
        <v>3406</v>
      </c>
      <c r="AC311" s="496">
        <v>9.07E9</v>
      </c>
      <c r="AD311" s="497"/>
      <c r="AE311" s="497"/>
      <c r="AF311" s="497"/>
      <c r="AG311" s="497"/>
      <c r="AH311" s="497"/>
      <c r="AI311" s="494"/>
      <c r="AJ311" s="488" t="s">
        <v>1527</v>
      </c>
      <c r="AK311" s="498"/>
      <c r="AL311" s="499"/>
      <c r="AM311" s="488" t="s">
        <v>3407</v>
      </c>
      <c r="AP311" s="494"/>
      <c r="AQ311" s="494"/>
      <c r="AR311" s="494"/>
      <c r="AS311" s="494"/>
      <c r="AT311" s="488" t="s">
        <v>1529</v>
      </c>
      <c r="AU311" s="492">
        <v>2169.0</v>
      </c>
      <c r="AV311" s="492">
        <v>8.0</v>
      </c>
      <c r="AW311" s="492">
        <v>2029.0</v>
      </c>
      <c r="AX311" s="488" t="s">
        <v>1549</v>
      </c>
      <c r="AY311" s="488" t="s">
        <v>1626</v>
      </c>
      <c r="AZ311" s="488" t="s">
        <v>1531</v>
      </c>
    </row>
    <row r="312" hidden="1">
      <c r="A312" s="488" t="s">
        <v>3408</v>
      </c>
      <c r="B312" s="488" t="s">
        <v>3395</v>
      </c>
      <c r="C312" s="488" t="s">
        <v>1513</v>
      </c>
      <c r="D312" s="488" t="s">
        <v>1514</v>
      </c>
      <c r="E312" s="491">
        <v>45837.308333333334</v>
      </c>
      <c r="F312" s="492">
        <v>2980.0</v>
      </c>
      <c r="G312" s="488" t="s">
        <v>1515</v>
      </c>
      <c r="H312" s="492">
        <v>2980.0</v>
      </c>
      <c r="I312" s="488" t="s">
        <v>1515</v>
      </c>
      <c r="J312" s="488" t="s">
        <v>1516</v>
      </c>
      <c r="K312" s="488" t="s">
        <v>1517</v>
      </c>
      <c r="L312" s="488" t="s">
        <v>3396</v>
      </c>
      <c r="M312" s="488" t="s">
        <v>3409</v>
      </c>
      <c r="N312" s="488" t="s">
        <v>1520</v>
      </c>
      <c r="O312" s="488" t="s">
        <v>1521</v>
      </c>
      <c r="P312" s="488" t="s">
        <v>1522</v>
      </c>
      <c r="Q312" s="488" t="s">
        <v>1523</v>
      </c>
      <c r="R312" s="495" t="s">
        <v>1524</v>
      </c>
      <c r="S312" s="494"/>
      <c r="T312" s="494"/>
      <c r="U312" s="488" t="s">
        <v>3410</v>
      </c>
      <c r="AB312" s="488" t="s">
        <v>3399</v>
      </c>
      <c r="AC312" s="496">
        <v>8.04E9</v>
      </c>
      <c r="AD312" s="497"/>
      <c r="AE312" s="497"/>
      <c r="AF312" s="497"/>
      <c r="AG312" s="497"/>
      <c r="AH312" s="497"/>
      <c r="AI312" s="494"/>
      <c r="AJ312" s="488" t="s">
        <v>1527</v>
      </c>
      <c r="AK312" s="498"/>
      <c r="AL312" s="499"/>
      <c r="AM312" s="488" t="s">
        <v>3400</v>
      </c>
      <c r="AO312" s="494"/>
      <c r="AP312" s="494"/>
      <c r="AQ312" s="494"/>
      <c r="AR312" s="494"/>
      <c r="AS312" s="494"/>
      <c r="AT312" s="488" t="s">
        <v>1529</v>
      </c>
      <c r="AU312" s="492">
        <v>4286.0</v>
      </c>
      <c r="AV312" s="492">
        <v>5.0</v>
      </c>
      <c r="AW312" s="492">
        <v>2028.0</v>
      </c>
      <c r="AX312" s="488" t="s">
        <v>1634</v>
      </c>
      <c r="AY312" s="488" t="s">
        <v>1540</v>
      </c>
      <c r="AZ312" s="488" t="s">
        <v>1531</v>
      </c>
    </row>
    <row r="313" hidden="1">
      <c r="A313" s="488" t="s">
        <v>3411</v>
      </c>
      <c r="B313" s="488" t="s">
        <v>3412</v>
      </c>
      <c r="C313" s="488" t="s">
        <v>1513</v>
      </c>
      <c r="D313" s="488" t="s">
        <v>1514</v>
      </c>
      <c r="E313" s="491">
        <v>45837.30625</v>
      </c>
      <c r="F313" s="492">
        <v>2980.0</v>
      </c>
      <c r="G313" s="488" t="s">
        <v>1515</v>
      </c>
      <c r="H313" s="492">
        <v>2980.0</v>
      </c>
      <c r="I313" s="488" t="s">
        <v>1515</v>
      </c>
      <c r="J313" s="488" t="s">
        <v>1516</v>
      </c>
      <c r="K313" s="488" t="s">
        <v>1517</v>
      </c>
      <c r="L313" s="488" t="s">
        <v>3413</v>
      </c>
      <c r="M313" s="488" t="s">
        <v>3414</v>
      </c>
      <c r="N313" s="488" t="s">
        <v>1520</v>
      </c>
      <c r="O313" s="488" t="s">
        <v>1521</v>
      </c>
      <c r="P313" s="488" t="s">
        <v>1554</v>
      </c>
      <c r="Q313" s="488" t="s">
        <v>1523</v>
      </c>
      <c r="R313" s="495" t="s">
        <v>1524</v>
      </c>
      <c r="S313" s="494"/>
      <c r="T313" s="494"/>
      <c r="U313" s="488" t="s">
        <v>3415</v>
      </c>
      <c r="AB313" s="488" t="s">
        <v>3416</v>
      </c>
      <c r="AC313" s="496">
        <v>9.07E9</v>
      </c>
      <c r="AD313" s="497"/>
      <c r="AE313" s="497"/>
      <c r="AF313" s="497"/>
      <c r="AG313" s="497"/>
      <c r="AH313" s="497"/>
      <c r="AI313" s="494"/>
      <c r="AJ313" s="488" t="s">
        <v>1527</v>
      </c>
      <c r="AK313" s="498"/>
      <c r="AL313" s="499"/>
      <c r="AM313" s="488" t="s">
        <v>3417</v>
      </c>
      <c r="AO313" s="494"/>
      <c r="AP313" s="494"/>
      <c r="AQ313" s="494"/>
      <c r="AR313" s="494"/>
      <c r="AS313" s="494"/>
      <c r="AT313" s="488" t="s">
        <v>1529</v>
      </c>
      <c r="AU313" s="492">
        <v>247.0</v>
      </c>
      <c r="AV313" s="492">
        <v>11.0</v>
      </c>
      <c r="AW313" s="492">
        <v>2027.0</v>
      </c>
      <c r="AX313" s="488" t="s">
        <v>1634</v>
      </c>
      <c r="AY313" s="488" t="s">
        <v>1597</v>
      </c>
      <c r="AZ313" s="488" t="s">
        <v>1531</v>
      </c>
    </row>
    <row r="314" hidden="1">
      <c r="A314" s="488" t="s">
        <v>3418</v>
      </c>
      <c r="B314" s="488" t="s">
        <v>3419</v>
      </c>
      <c r="C314" s="488" t="s">
        <v>1513</v>
      </c>
      <c r="D314" s="488" t="s">
        <v>1514</v>
      </c>
      <c r="E314" s="491">
        <v>45837.305555555555</v>
      </c>
      <c r="F314" s="492">
        <v>2980.0</v>
      </c>
      <c r="G314" s="488" t="s">
        <v>1515</v>
      </c>
      <c r="H314" s="492">
        <v>2980.0</v>
      </c>
      <c r="I314" s="488" t="s">
        <v>1515</v>
      </c>
      <c r="J314" s="488" t="s">
        <v>1516</v>
      </c>
      <c r="K314" s="488" t="s">
        <v>1517</v>
      </c>
      <c r="L314" s="488" t="s">
        <v>3420</v>
      </c>
      <c r="M314" s="488" t="s">
        <v>3421</v>
      </c>
      <c r="N314" s="488" t="s">
        <v>1520</v>
      </c>
      <c r="O314" s="488" t="s">
        <v>1521</v>
      </c>
      <c r="P314" s="488" t="s">
        <v>1554</v>
      </c>
      <c r="Q314" s="488" t="s">
        <v>1523</v>
      </c>
      <c r="R314" s="495" t="s">
        <v>1524</v>
      </c>
      <c r="S314" s="494"/>
      <c r="T314" s="494"/>
      <c r="U314" s="488" t="s">
        <v>3422</v>
      </c>
      <c r="AB314" s="488" t="s">
        <v>3423</v>
      </c>
      <c r="AC314" s="496">
        <v>9.09E9</v>
      </c>
      <c r="AD314" s="497"/>
      <c r="AE314" s="497"/>
      <c r="AF314" s="497"/>
      <c r="AG314" s="497"/>
      <c r="AH314" s="497"/>
      <c r="AI314" s="494"/>
      <c r="AJ314" s="488" t="s">
        <v>1527</v>
      </c>
      <c r="AK314" s="498"/>
      <c r="AL314" s="499"/>
      <c r="AM314" s="488" t="s">
        <v>3424</v>
      </c>
      <c r="AP314" s="494"/>
      <c r="AQ314" s="494"/>
      <c r="AR314" s="494"/>
      <c r="AS314" s="494"/>
      <c r="AT314" s="488" t="s">
        <v>1529</v>
      </c>
      <c r="AU314" s="492">
        <v>6426.0</v>
      </c>
      <c r="AV314" s="492">
        <v>6.0</v>
      </c>
      <c r="AW314" s="492">
        <v>2028.0</v>
      </c>
      <c r="AX314" s="488" t="s">
        <v>1587</v>
      </c>
      <c r="AY314" s="488" t="s">
        <v>1973</v>
      </c>
      <c r="AZ314" s="488" t="s">
        <v>1531</v>
      </c>
    </row>
    <row r="315" hidden="1">
      <c r="A315" s="488" t="s">
        <v>3425</v>
      </c>
      <c r="B315" s="488" t="s">
        <v>3426</v>
      </c>
      <c r="C315" s="488" t="s">
        <v>1513</v>
      </c>
      <c r="D315" s="488" t="s">
        <v>1514</v>
      </c>
      <c r="E315" s="491">
        <v>45837.30416666667</v>
      </c>
      <c r="F315" s="492">
        <v>2980.0</v>
      </c>
      <c r="G315" s="488" t="s">
        <v>1515</v>
      </c>
      <c r="H315" s="492">
        <v>2980.0</v>
      </c>
      <c r="I315" s="488" t="s">
        <v>1515</v>
      </c>
      <c r="J315" s="488" t="s">
        <v>1516</v>
      </c>
      <c r="K315" s="488" t="s">
        <v>1517</v>
      </c>
      <c r="L315" s="488" t="s">
        <v>3427</v>
      </c>
      <c r="M315" s="488" t="s">
        <v>3428</v>
      </c>
      <c r="N315" s="488" t="s">
        <v>1520</v>
      </c>
      <c r="O315" s="488" t="s">
        <v>1521</v>
      </c>
      <c r="P315" s="488" t="s">
        <v>1554</v>
      </c>
      <c r="Q315" s="488" t="s">
        <v>1523</v>
      </c>
      <c r="R315" s="495" t="s">
        <v>1524</v>
      </c>
      <c r="S315" s="494"/>
      <c r="T315" s="494"/>
      <c r="U315" s="488" t="s">
        <v>3429</v>
      </c>
      <c r="AB315" s="488" t="s">
        <v>3430</v>
      </c>
      <c r="AC315" s="496">
        <v>9.08E9</v>
      </c>
      <c r="AD315" s="497"/>
      <c r="AE315" s="497"/>
      <c r="AF315" s="497"/>
      <c r="AG315" s="497"/>
      <c r="AH315" s="497"/>
      <c r="AI315" s="494"/>
      <c r="AJ315" s="488" t="s">
        <v>1527</v>
      </c>
      <c r="AK315" s="498"/>
      <c r="AL315" s="499"/>
      <c r="AM315" s="488" t="s">
        <v>3431</v>
      </c>
      <c r="AO315" s="497"/>
      <c r="AP315" s="494"/>
      <c r="AQ315" s="494"/>
      <c r="AR315" s="494"/>
      <c r="AS315" s="494"/>
      <c r="AT315" s="488" t="s">
        <v>1529</v>
      </c>
      <c r="AU315" s="492">
        <v>2132.0</v>
      </c>
      <c r="AV315" s="492">
        <v>6.0</v>
      </c>
      <c r="AW315" s="492">
        <v>2028.0</v>
      </c>
      <c r="AX315" s="488" t="s">
        <v>1587</v>
      </c>
      <c r="AY315" s="488" t="s">
        <v>1597</v>
      </c>
      <c r="AZ315" s="488" t="s">
        <v>1531</v>
      </c>
    </row>
    <row r="316" hidden="1">
      <c r="A316" s="488" t="s">
        <v>3432</v>
      </c>
      <c r="B316" s="488" t="s">
        <v>3433</v>
      </c>
      <c r="C316" s="488" t="s">
        <v>1513</v>
      </c>
      <c r="D316" s="488" t="s">
        <v>1514</v>
      </c>
      <c r="E316" s="491">
        <v>45837.30069444444</v>
      </c>
      <c r="F316" s="492">
        <v>9800.0</v>
      </c>
      <c r="G316" s="488" t="s">
        <v>1515</v>
      </c>
      <c r="H316" s="492">
        <v>9800.0</v>
      </c>
      <c r="I316" s="488" t="s">
        <v>1515</v>
      </c>
      <c r="J316" s="488" t="s">
        <v>1516</v>
      </c>
      <c r="K316" s="488" t="s">
        <v>1517</v>
      </c>
      <c r="L316" s="488" t="s">
        <v>3434</v>
      </c>
      <c r="M316" s="488" t="s">
        <v>3435</v>
      </c>
      <c r="N316" s="488" t="s">
        <v>1520</v>
      </c>
      <c r="O316" s="488" t="s">
        <v>1521</v>
      </c>
      <c r="P316" s="488" t="s">
        <v>1554</v>
      </c>
      <c r="Q316" s="488" t="s">
        <v>1523</v>
      </c>
      <c r="R316" s="495" t="s">
        <v>1524</v>
      </c>
      <c r="S316" s="494"/>
      <c r="T316" s="494"/>
      <c r="U316" s="488" t="s">
        <v>3436</v>
      </c>
      <c r="AB316" s="488" t="s">
        <v>3437</v>
      </c>
      <c r="AC316" s="496">
        <v>8.03E9</v>
      </c>
      <c r="AD316" s="488" t="s">
        <v>3438</v>
      </c>
      <c r="AE316" s="492">
        <v>9800.0</v>
      </c>
      <c r="AF316" s="488" t="s">
        <v>1515</v>
      </c>
      <c r="AG316" s="488" t="s">
        <v>2195</v>
      </c>
      <c r="AH316" s="497"/>
      <c r="AI316" s="494"/>
      <c r="AJ316" s="488" t="s">
        <v>1527</v>
      </c>
      <c r="AK316" s="495" t="s">
        <v>1524</v>
      </c>
      <c r="AL316" s="495" t="s">
        <v>1524</v>
      </c>
      <c r="AM316" s="488" t="s">
        <v>3439</v>
      </c>
      <c r="AO316" s="497"/>
      <c r="AP316" s="494"/>
      <c r="AQ316" s="494"/>
      <c r="AR316" s="494"/>
      <c r="AS316" s="494"/>
      <c r="AT316" s="488" t="s">
        <v>1529</v>
      </c>
      <c r="AU316" s="492">
        <v>6522.0</v>
      </c>
      <c r="AV316" s="492">
        <v>3.0</v>
      </c>
      <c r="AW316" s="492">
        <v>2026.0</v>
      </c>
      <c r="AX316" s="488" t="s">
        <v>1596</v>
      </c>
      <c r="AY316" s="488" t="s">
        <v>1597</v>
      </c>
      <c r="AZ316" s="488" t="s">
        <v>1531</v>
      </c>
    </row>
    <row r="317" hidden="1">
      <c r="A317" s="488" t="s">
        <v>3440</v>
      </c>
      <c r="B317" s="488" t="s">
        <v>3441</v>
      </c>
      <c r="C317" s="488" t="s">
        <v>1513</v>
      </c>
      <c r="D317" s="488" t="s">
        <v>1514</v>
      </c>
      <c r="E317" s="491">
        <v>45837.3</v>
      </c>
      <c r="F317" s="492">
        <v>9800.0</v>
      </c>
      <c r="G317" s="488" t="s">
        <v>1515</v>
      </c>
      <c r="H317" s="492">
        <v>9800.0</v>
      </c>
      <c r="I317" s="488" t="s">
        <v>1515</v>
      </c>
      <c r="J317" s="488" t="s">
        <v>1516</v>
      </c>
      <c r="K317" s="488" t="s">
        <v>1517</v>
      </c>
      <c r="L317" s="488" t="s">
        <v>3442</v>
      </c>
      <c r="M317" s="488" t="s">
        <v>3443</v>
      </c>
      <c r="N317" s="488" t="s">
        <v>1520</v>
      </c>
      <c r="O317" s="488" t="s">
        <v>1521</v>
      </c>
      <c r="P317" s="488" t="s">
        <v>1554</v>
      </c>
      <c r="Q317" s="488" t="s">
        <v>1523</v>
      </c>
      <c r="R317" s="495" t="s">
        <v>1524</v>
      </c>
      <c r="S317" s="494"/>
      <c r="T317" s="494"/>
      <c r="U317" s="488" t="s">
        <v>3444</v>
      </c>
      <c r="AB317" s="488" t="s">
        <v>3445</v>
      </c>
      <c r="AC317" s="496">
        <v>9.09E9</v>
      </c>
      <c r="AD317" s="488" t="s">
        <v>3446</v>
      </c>
      <c r="AE317" s="492">
        <v>9800.0</v>
      </c>
      <c r="AF317" s="488" t="s">
        <v>1515</v>
      </c>
      <c r="AG317" s="488" t="s">
        <v>2195</v>
      </c>
      <c r="AH317" s="497"/>
      <c r="AI317" s="494"/>
      <c r="AJ317" s="488" t="s">
        <v>1527</v>
      </c>
      <c r="AK317" s="495" t="s">
        <v>1524</v>
      </c>
      <c r="AL317" s="495" t="s">
        <v>1524</v>
      </c>
      <c r="AM317" s="488" t="s">
        <v>3447</v>
      </c>
      <c r="AO317" s="494"/>
      <c r="AP317" s="494"/>
      <c r="AQ317" s="494"/>
      <c r="AR317" s="494"/>
      <c r="AS317" s="494"/>
      <c r="AT317" s="488" t="s">
        <v>1529</v>
      </c>
      <c r="AU317" s="492">
        <v>920.0</v>
      </c>
      <c r="AV317" s="492">
        <v>10.0</v>
      </c>
      <c r="AW317" s="492">
        <v>2028.0</v>
      </c>
      <c r="AX317" s="488" t="s">
        <v>1587</v>
      </c>
      <c r="AY317" s="488" t="s">
        <v>2240</v>
      </c>
      <c r="AZ317" s="488" t="s">
        <v>1531</v>
      </c>
    </row>
    <row r="318" hidden="1">
      <c r="A318" s="488" t="s">
        <v>3448</v>
      </c>
      <c r="B318" s="488" t="s">
        <v>3449</v>
      </c>
      <c r="C318" s="488" t="s">
        <v>1513</v>
      </c>
      <c r="D318" s="488" t="s">
        <v>1514</v>
      </c>
      <c r="E318" s="491">
        <v>45837.299305555556</v>
      </c>
      <c r="F318" s="492">
        <v>9800.0</v>
      </c>
      <c r="G318" s="488" t="s">
        <v>1515</v>
      </c>
      <c r="H318" s="492">
        <v>9800.0</v>
      </c>
      <c r="I318" s="488" t="s">
        <v>1515</v>
      </c>
      <c r="J318" s="488" t="s">
        <v>1516</v>
      </c>
      <c r="K318" s="488" t="s">
        <v>1517</v>
      </c>
      <c r="L318" s="488" t="s">
        <v>3450</v>
      </c>
      <c r="M318" s="488" t="s">
        <v>3451</v>
      </c>
      <c r="N318" s="488" t="s">
        <v>1520</v>
      </c>
      <c r="O318" s="488" t="s">
        <v>1521</v>
      </c>
      <c r="P318" s="488" t="s">
        <v>1554</v>
      </c>
      <c r="Q318" s="488" t="s">
        <v>1523</v>
      </c>
      <c r="R318" s="495" t="s">
        <v>1524</v>
      </c>
      <c r="S318" s="494"/>
      <c r="T318" s="494"/>
      <c r="U318" s="488" t="s">
        <v>3452</v>
      </c>
      <c r="AB318" s="488" t="s">
        <v>3453</v>
      </c>
      <c r="AC318" s="496">
        <v>9.04E9</v>
      </c>
      <c r="AD318" s="488" t="s">
        <v>3454</v>
      </c>
      <c r="AE318" s="492">
        <v>9800.0</v>
      </c>
      <c r="AF318" s="488" t="s">
        <v>1515</v>
      </c>
      <c r="AG318" s="488" t="s">
        <v>2195</v>
      </c>
      <c r="AH318" s="497"/>
      <c r="AI318" s="494"/>
      <c r="AJ318" s="488" t="s">
        <v>1527</v>
      </c>
      <c r="AK318" s="495" t="s">
        <v>1524</v>
      </c>
      <c r="AL318" s="495" t="s">
        <v>1524</v>
      </c>
      <c r="AM318" s="488" t="s">
        <v>3455</v>
      </c>
      <c r="AP318" s="494"/>
      <c r="AQ318" s="494"/>
      <c r="AR318" s="494"/>
      <c r="AS318" s="494"/>
      <c r="AT318" s="488" t="s">
        <v>1529</v>
      </c>
      <c r="AU318" s="492">
        <v>8361.0</v>
      </c>
      <c r="AV318" s="492">
        <v>8.0</v>
      </c>
      <c r="AW318" s="492">
        <v>2028.0</v>
      </c>
      <c r="AX318" s="488" t="s">
        <v>1587</v>
      </c>
      <c r="AY318" s="488" t="s">
        <v>1588</v>
      </c>
      <c r="AZ318" s="488" t="s">
        <v>1531</v>
      </c>
    </row>
    <row r="319" hidden="1">
      <c r="A319" s="488" t="s">
        <v>3456</v>
      </c>
      <c r="B319" s="488" t="s">
        <v>3457</v>
      </c>
      <c r="C319" s="488" t="s">
        <v>1513</v>
      </c>
      <c r="D319" s="488" t="s">
        <v>1514</v>
      </c>
      <c r="E319" s="491">
        <v>45837.29861111111</v>
      </c>
      <c r="F319" s="492">
        <v>9800.0</v>
      </c>
      <c r="G319" s="488" t="s">
        <v>1515</v>
      </c>
      <c r="H319" s="492">
        <v>9800.0</v>
      </c>
      <c r="I319" s="488" t="s">
        <v>1515</v>
      </c>
      <c r="J319" s="488" t="s">
        <v>1516</v>
      </c>
      <c r="K319" s="488" t="s">
        <v>1517</v>
      </c>
      <c r="L319" s="488" t="s">
        <v>3458</v>
      </c>
      <c r="M319" s="488" t="s">
        <v>3459</v>
      </c>
      <c r="N319" s="488" t="s">
        <v>1520</v>
      </c>
      <c r="O319" s="488" t="s">
        <v>1521</v>
      </c>
      <c r="P319" s="488" t="s">
        <v>1724</v>
      </c>
      <c r="Q319" s="488" t="s">
        <v>1523</v>
      </c>
      <c r="R319" s="495" t="s">
        <v>1524</v>
      </c>
      <c r="S319" s="494"/>
      <c r="T319" s="494"/>
      <c r="U319" s="488" t="s">
        <v>3460</v>
      </c>
      <c r="AB319" s="488" t="s">
        <v>3461</v>
      </c>
      <c r="AC319" s="496">
        <v>5.65E8</v>
      </c>
      <c r="AD319" s="488" t="s">
        <v>3462</v>
      </c>
      <c r="AE319" s="492">
        <v>9800.0</v>
      </c>
      <c r="AF319" s="488" t="s">
        <v>1515</v>
      </c>
      <c r="AG319" s="488" t="s">
        <v>2195</v>
      </c>
      <c r="AH319" s="497"/>
      <c r="AI319" s="494"/>
      <c r="AJ319" s="488" t="s">
        <v>1527</v>
      </c>
      <c r="AK319" s="495" t="s">
        <v>1524</v>
      </c>
      <c r="AL319" s="495" t="s">
        <v>1524</v>
      </c>
      <c r="AM319" s="488" t="s">
        <v>3463</v>
      </c>
      <c r="AO319" s="497"/>
      <c r="AP319" s="494"/>
      <c r="AQ319" s="494"/>
      <c r="AR319" s="494"/>
      <c r="AS319" s="494"/>
      <c r="AT319" s="488" t="s">
        <v>1529</v>
      </c>
      <c r="AU319" s="492">
        <v>1006.0</v>
      </c>
      <c r="AV319" s="492">
        <v>12.0</v>
      </c>
      <c r="AW319" s="492">
        <v>2029.0</v>
      </c>
      <c r="AX319" s="488" t="s">
        <v>1728</v>
      </c>
      <c r="AY319" s="488" t="s">
        <v>1729</v>
      </c>
      <c r="AZ319" s="488" t="s">
        <v>1531</v>
      </c>
    </row>
    <row r="320" hidden="1">
      <c r="A320" s="488" t="s">
        <v>3464</v>
      </c>
      <c r="B320" s="488" t="s">
        <v>3465</v>
      </c>
      <c r="C320" s="488" t="s">
        <v>1513</v>
      </c>
      <c r="D320" s="488" t="s">
        <v>1514</v>
      </c>
      <c r="E320" s="491">
        <v>45837.29791666667</v>
      </c>
      <c r="F320" s="492">
        <v>9800.0</v>
      </c>
      <c r="G320" s="488" t="s">
        <v>1515</v>
      </c>
      <c r="H320" s="492">
        <v>9800.0</v>
      </c>
      <c r="I320" s="488" t="s">
        <v>1515</v>
      </c>
      <c r="J320" s="488" t="s">
        <v>1516</v>
      </c>
      <c r="K320" s="488" t="s">
        <v>1517</v>
      </c>
      <c r="L320" s="488" t="s">
        <v>3466</v>
      </c>
      <c r="M320" s="488" t="s">
        <v>3467</v>
      </c>
      <c r="N320" s="488" t="s">
        <v>1520</v>
      </c>
      <c r="O320" s="488" t="s">
        <v>1521</v>
      </c>
      <c r="P320" s="488" t="s">
        <v>1545</v>
      </c>
      <c r="Q320" s="488" t="s">
        <v>1523</v>
      </c>
      <c r="R320" s="495" t="s">
        <v>1524</v>
      </c>
      <c r="S320" s="494"/>
      <c r="T320" s="494"/>
      <c r="U320" s="488" t="s">
        <v>3468</v>
      </c>
      <c r="AB320" s="488" t="s">
        <v>3469</v>
      </c>
      <c r="AC320" s="496">
        <v>9.1E9</v>
      </c>
      <c r="AD320" s="488" t="s">
        <v>3470</v>
      </c>
      <c r="AE320" s="492">
        <v>9800.0</v>
      </c>
      <c r="AF320" s="488" t="s">
        <v>1515</v>
      </c>
      <c r="AG320" s="488" t="s">
        <v>2195</v>
      </c>
      <c r="AH320" s="497"/>
      <c r="AI320" s="494"/>
      <c r="AJ320" s="488" t="s">
        <v>1527</v>
      </c>
      <c r="AK320" s="495" t="s">
        <v>1524</v>
      </c>
      <c r="AL320" s="495" t="s">
        <v>1524</v>
      </c>
      <c r="AM320" s="488" t="s">
        <v>3471</v>
      </c>
      <c r="AP320" s="494"/>
      <c r="AQ320" s="494"/>
      <c r="AR320" s="494"/>
      <c r="AS320" s="494"/>
      <c r="AT320" s="488" t="s">
        <v>1529</v>
      </c>
      <c r="AU320" s="492">
        <v>1035.0</v>
      </c>
      <c r="AV320" s="492">
        <v>9.0</v>
      </c>
      <c r="AW320" s="492">
        <v>2030.0</v>
      </c>
      <c r="AX320" s="488" t="s">
        <v>1549</v>
      </c>
      <c r="AY320" s="497"/>
      <c r="AZ320" s="488" t="s">
        <v>1531</v>
      </c>
    </row>
    <row r="321" hidden="1">
      <c r="A321" s="488" t="s">
        <v>3472</v>
      </c>
      <c r="B321" s="488" t="s">
        <v>3473</v>
      </c>
      <c r="C321" s="488" t="s">
        <v>1513</v>
      </c>
      <c r="D321" s="488" t="s">
        <v>1514</v>
      </c>
      <c r="E321" s="491">
        <v>45837.29375</v>
      </c>
      <c r="F321" s="492">
        <v>21850.0</v>
      </c>
      <c r="G321" s="488" t="s">
        <v>1515</v>
      </c>
      <c r="H321" s="492">
        <v>21850.0</v>
      </c>
      <c r="I321" s="488" t="s">
        <v>1515</v>
      </c>
      <c r="J321" s="488" t="s">
        <v>1516</v>
      </c>
      <c r="K321" s="488" t="s">
        <v>1517</v>
      </c>
      <c r="L321" s="488" t="s">
        <v>3474</v>
      </c>
      <c r="M321" s="488" t="s">
        <v>3474</v>
      </c>
      <c r="N321" s="488" t="s">
        <v>1520</v>
      </c>
      <c r="O321" s="488" t="s">
        <v>1521</v>
      </c>
      <c r="P321" s="488" t="s">
        <v>1554</v>
      </c>
      <c r="Q321" s="488" t="s">
        <v>1523</v>
      </c>
      <c r="R321" s="495" t="s">
        <v>1524</v>
      </c>
      <c r="S321" s="494"/>
      <c r="T321" s="494"/>
      <c r="U321" s="488" t="s">
        <v>3475</v>
      </c>
      <c r="AB321" s="488" t="s">
        <v>3476</v>
      </c>
      <c r="AC321" s="496">
        <v>7.02E9</v>
      </c>
      <c r="AD321" s="488" t="s">
        <v>3477</v>
      </c>
      <c r="AE321" s="492">
        <v>786600.0</v>
      </c>
      <c r="AF321" s="488" t="s">
        <v>1515</v>
      </c>
      <c r="AG321" s="488" t="s">
        <v>2096</v>
      </c>
      <c r="AH321" s="492">
        <v>36.0</v>
      </c>
      <c r="AI321" s="494"/>
      <c r="AJ321" s="488" t="s">
        <v>1527</v>
      </c>
      <c r="AK321" s="495" t="s">
        <v>1524</v>
      </c>
      <c r="AL321" s="495" t="s">
        <v>1524</v>
      </c>
      <c r="AM321" s="488" t="s">
        <v>3478</v>
      </c>
      <c r="AO321" s="494"/>
      <c r="AP321" s="494"/>
      <c r="AQ321" s="494"/>
      <c r="AR321" s="494"/>
      <c r="AS321" s="494"/>
      <c r="AT321" s="488" t="s">
        <v>1529</v>
      </c>
      <c r="AU321" s="492">
        <v>3552.0</v>
      </c>
      <c r="AV321" s="492">
        <v>2.0</v>
      </c>
      <c r="AW321" s="492">
        <v>2029.0</v>
      </c>
      <c r="AX321" s="488" t="s">
        <v>1634</v>
      </c>
      <c r="AY321" s="488" t="s">
        <v>1831</v>
      </c>
      <c r="AZ321" s="488" t="s">
        <v>1531</v>
      </c>
    </row>
    <row r="322" hidden="1">
      <c r="A322" s="488" t="s">
        <v>3479</v>
      </c>
      <c r="B322" s="488" t="s">
        <v>3480</v>
      </c>
      <c r="C322" s="488" t="s">
        <v>1513</v>
      </c>
      <c r="D322" s="488" t="s">
        <v>1514</v>
      </c>
      <c r="E322" s="491">
        <v>45837.29375</v>
      </c>
      <c r="F322" s="492">
        <v>21800.0</v>
      </c>
      <c r="G322" s="488" t="s">
        <v>1515</v>
      </c>
      <c r="H322" s="492">
        <v>21800.0</v>
      </c>
      <c r="I322" s="488" t="s">
        <v>1515</v>
      </c>
      <c r="J322" s="488" t="s">
        <v>1516</v>
      </c>
      <c r="K322" s="488" t="s">
        <v>1517</v>
      </c>
      <c r="L322" s="488" t="s">
        <v>3481</v>
      </c>
      <c r="M322" s="488" t="s">
        <v>3481</v>
      </c>
      <c r="N322" s="488" t="s">
        <v>1520</v>
      </c>
      <c r="O322" s="488" t="s">
        <v>1521</v>
      </c>
      <c r="P322" s="488" t="s">
        <v>1554</v>
      </c>
      <c r="Q322" s="488" t="s">
        <v>1523</v>
      </c>
      <c r="R322" s="495" t="s">
        <v>1524</v>
      </c>
      <c r="S322" s="494"/>
      <c r="T322" s="494"/>
      <c r="U322" s="488" t="s">
        <v>3482</v>
      </c>
      <c r="AB322" s="488" t="s">
        <v>3483</v>
      </c>
      <c r="AC322" s="496">
        <v>8.04E9</v>
      </c>
      <c r="AD322" s="488" t="s">
        <v>3484</v>
      </c>
      <c r="AE322" s="492">
        <v>763000.0</v>
      </c>
      <c r="AF322" s="488" t="s">
        <v>1515</v>
      </c>
      <c r="AG322" s="488" t="s">
        <v>2096</v>
      </c>
      <c r="AH322" s="492">
        <v>35.0</v>
      </c>
      <c r="AI322" s="494"/>
      <c r="AJ322" s="488" t="s">
        <v>1527</v>
      </c>
      <c r="AK322" s="495" t="s">
        <v>1524</v>
      </c>
      <c r="AL322" s="495" t="s">
        <v>1524</v>
      </c>
      <c r="AM322" s="488" t="s">
        <v>3485</v>
      </c>
      <c r="AO322" s="494"/>
      <c r="AP322" s="494"/>
      <c r="AQ322" s="494"/>
      <c r="AR322" s="494"/>
      <c r="AS322" s="494"/>
      <c r="AT322" s="488" t="s">
        <v>1558</v>
      </c>
      <c r="AU322" s="492">
        <v>7576.0</v>
      </c>
      <c r="AV322" s="492">
        <v>1.0</v>
      </c>
      <c r="AW322" s="492">
        <v>2029.0</v>
      </c>
      <c r="AX322" s="488" t="s">
        <v>1559</v>
      </c>
      <c r="AY322" s="488" t="s">
        <v>1560</v>
      </c>
      <c r="AZ322" s="488" t="s">
        <v>1531</v>
      </c>
    </row>
    <row r="323" hidden="1">
      <c r="A323" s="488" t="s">
        <v>3486</v>
      </c>
      <c r="B323" s="488" t="s">
        <v>3487</v>
      </c>
      <c r="C323" s="488" t="s">
        <v>1513</v>
      </c>
      <c r="D323" s="488" t="s">
        <v>1514</v>
      </c>
      <c r="E323" s="491">
        <v>45837.29375</v>
      </c>
      <c r="F323" s="492">
        <v>14800.0</v>
      </c>
      <c r="G323" s="488" t="s">
        <v>1515</v>
      </c>
      <c r="H323" s="492">
        <v>14800.0</v>
      </c>
      <c r="I323" s="488" t="s">
        <v>1515</v>
      </c>
      <c r="J323" s="488" t="s">
        <v>1516</v>
      </c>
      <c r="K323" s="488" t="s">
        <v>1517</v>
      </c>
      <c r="L323" s="488" t="s">
        <v>3488</v>
      </c>
      <c r="M323" s="488" t="s">
        <v>3488</v>
      </c>
      <c r="N323" s="488" t="s">
        <v>1520</v>
      </c>
      <c r="O323" s="488" t="s">
        <v>1521</v>
      </c>
      <c r="P323" s="488" t="s">
        <v>1554</v>
      </c>
      <c r="Q323" s="488" t="s">
        <v>1523</v>
      </c>
      <c r="R323" s="495" t="s">
        <v>1524</v>
      </c>
      <c r="S323" s="494"/>
      <c r="T323" s="494"/>
      <c r="U323" s="488" t="s">
        <v>3489</v>
      </c>
      <c r="AB323" s="488" t="s">
        <v>3490</v>
      </c>
      <c r="AC323" s="496">
        <v>9.03E9</v>
      </c>
      <c r="AD323" s="488" t="s">
        <v>3491</v>
      </c>
      <c r="AE323" s="492">
        <v>666000.0</v>
      </c>
      <c r="AF323" s="488" t="s">
        <v>1515</v>
      </c>
      <c r="AG323" s="488" t="s">
        <v>2096</v>
      </c>
      <c r="AH323" s="492">
        <v>45.0</v>
      </c>
      <c r="AI323" s="494"/>
      <c r="AJ323" s="488" t="s">
        <v>1527</v>
      </c>
      <c r="AK323" s="495" t="s">
        <v>1524</v>
      </c>
      <c r="AL323" s="495" t="s">
        <v>1524</v>
      </c>
      <c r="AM323" s="488" t="s">
        <v>3492</v>
      </c>
      <c r="AO323" s="494"/>
      <c r="AP323" s="494"/>
      <c r="AQ323" s="494"/>
      <c r="AR323" s="494"/>
      <c r="AS323" s="494"/>
      <c r="AT323" s="488" t="s">
        <v>1558</v>
      </c>
      <c r="AU323" s="492">
        <v>6734.0</v>
      </c>
      <c r="AV323" s="492">
        <v>5.0</v>
      </c>
      <c r="AW323" s="492">
        <v>2028.0</v>
      </c>
      <c r="AX323" s="488" t="s">
        <v>1559</v>
      </c>
      <c r="AY323" s="488" t="s">
        <v>1560</v>
      </c>
      <c r="AZ323" s="488" t="s">
        <v>1531</v>
      </c>
    </row>
    <row r="324" hidden="1">
      <c r="A324" s="488" t="s">
        <v>3493</v>
      </c>
      <c r="B324" s="488" t="s">
        <v>3494</v>
      </c>
      <c r="C324" s="488" t="s">
        <v>1513</v>
      </c>
      <c r="D324" s="488" t="s">
        <v>1514</v>
      </c>
      <c r="E324" s="491">
        <v>45837.29236111111</v>
      </c>
      <c r="F324" s="492">
        <v>19900.0</v>
      </c>
      <c r="G324" s="488" t="s">
        <v>1515</v>
      </c>
      <c r="H324" s="492">
        <v>19900.0</v>
      </c>
      <c r="I324" s="488" t="s">
        <v>1515</v>
      </c>
      <c r="J324" s="488" t="s">
        <v>1516</v>
      </c>
      <c r="K324" s="488" t="s">
        <v>1517</v>
      </c>
      <c r="L324" s="488" t="s">
        <v>3495</v>
      </c>
      <c r="M324" s="488" t="s">
        <v>3495</v>
      </c>
      <c r="N324" s="488" t="s">
        <v>1520</v>
      </c>
      <c r="O324" s="488" t="s">
        <v>1521</v>
      </c>
      <c r="P324" s="488" t="s">
        <v>1724</v>
      </c>
      <c r="Q324" s="488" t="s">
        <v>1523</v>
      </c>
      <c r="R324" s="495" t="s">
        <v>1524</v>
      </c>
      <c r="S324" s="494"/>
      <c r="T324" s="494"/>
      <c r="U324" s="488" t="s">
        <v>3496</v>
      </c>
      <c r="AB324" s="488" t="s">
        <v>3497</v>
      </c>
      <c r="AC324" s="496">
        <v>8.04E9</v>
      </c>
      <c r="AD324" s="488" t="s">
        <v>3498</v>
      </c>
      <c r="AE324" s="492">
        <v>577100.0</v>
      </c>
      <c r="AF324" s="488" t="s">
        <v>1515</v>
      </c>
      <c r="AG324" s="488" t="s">
        <v>2096</v>
      </c>
      <c r="AH324" s="492">
        <v>29.0</v>
      </c>
      <c r="AI324" s="494"/>
      <c r="AJ324" s="488" t="s">
        <v>1527</v>
      </c>
      <c r="AK324" s="495" t="s">
        <v>1524</v>
      </c>
      <c r="AL324" s="495" t="s">
        <v>1524</v>
      </c>
      <c r="AM324" s="488" t="s">
        <v>3499</v>
      </c>
      <c r="AP324" s="494"/>
      <c r="AQ324" s="494"/>
      <c r="AR324" s="494"/>
      <c r="AS324" s="494"/>
      <c r="AT324" s="488" t="s">
        <v>1529</v>
      </c>
      <c r="AU324" s="492">
        <v>1974.0</v>
      </c>
      <c r="AV324" s="492">
        <v>11.0</v>
      </c>
      <c r="AW324" s="492">
        <v>2026.0</v>
      </c>
      <c r="AX324" s="488" t="s">
        <v>1728</v>
      </c>
      <c r="AY324" s="497"/>
      <c r="AZ324" s="488" t="s">
        <v>1531</v>
      </c>
    </row>
    <row r="325" hidden="1">
      <c r="A325" s="488" t="s">
        <v>3500</v>
      </c>
      <c r="B325" s="488" t="s">
        <v>3501</v>
      </c>
      <c r="C325" s="488" t="s">
        <v>1513</v>
      </c>
      <c r="D325" s="488" t="s">
        <v>1514</v>
      </c>
      <c r="E325" s="491">
        <v>45837.28125</v>
      </c>
      <c r="F325" s="492">
        <v>9800.0</v>
      </c>
      <c r="G325" s="488" t="s">
        <v>1515</v>
      </c>
      <c r="H325" s="492">
        <v>9800.0</v>
      </c>
      <c r="I325" s="488" t="s">
        <v>1515</v>
      </c>
      <c r="J325" s="488" t="s">
        <v>1516</v>
      </c>
      <c r="K325" s="488" t="s">
        <v>1517</v>
      </c>
      <c r="L325" s="488" t="s">
        <v>3502</v>
      </c>
      <c r="M325" s="488" t="s">
        <v>3503</v>
      </c>
      <c r="N325" s="488" t="s">
        <v>1520</v>
      </c>
      <c r="O325" s="488" t="s">
        <v>1521</v>
      </c>
      <c r="P325" s="488" t="s">
        <v>1545</v>
      </c>
      <c r="Q325" s="488" t="s">
        <v>1523</v>
      </c>
      <c r="R325" s="495" t="s">
        <v>1524</v>
      </c>
      <c r="S325" s="494"/>
      <c r="T325" s="494"/>
      <c r="U325" s="488" t="s">
        <v>3504</v>
      </c>
      <c r="AB325" s="488" t="s">
        <v>3505</v>
      </c>
      <c r="AC325" s="496">
        <v>8.09E9</v>
      </c>
      <c r="AD325" s="497"/>
      <c r="AE325" s="497"/>
      <c r="AF325" s="497"/>
      <c r="AG325" s="497"/>
      <c r="AH325" s="497"/>
      <c r="AI325" s="494"/>
      <c r="AJ325" s="488" t="s">
        <v>1527</v>
      </c>
      <c r="AK325" s="498"/>
      <c r="AL325" s="499"/>
      <c r="AM325" s="488" t="s">
        <v>3506</v>
      </c>
      <c r="AO325" s="494"/>
      <c r="AP325" s="494"/>
      <c r="AQ325" s="494"/>
      <c r="AR325" s="494"/>
      <c r="AS325" s="494"/>
      <c r="AT325" s="488" t="s">
        <v>1529</v>
      </c>
      <c r="AU325" s="492">
        <v>1003.0</v>
      </c>
      <c r="AV325" s="492">
        <v>1.0</v>
      </c>
      <c r="AW325" s="492">
        <v>2026.0</v>
      </c>
      <c r="AX325" s="488" t="s">
        <v>1549</v>
      </c>
      <c r="AY325" s="497"/>
      <c r="AZ325" s="488" t="s">
        <v>1531</v>
      </c>
    </row>
    <row r="326" hidden="1">
      <c r="A326" s="488" t="s">
        <v>3507</v>
      </c>
      <c r="B326" s="488" t="s">
        <v>3501</v>
      </c>
      <c r="C326" s="488" t="s">
        <v>1513</v>
      </c>
      <c r="D326" s="488" t="s">
        <v>1514</v>
      </c>
      <c r="E326" s="491">
        <v>45837.27916666667</v>
      </c>
      <c r="F326" s="492">
        <v>2980.0</v>
      </c>
      <c r="G326" s="488" t="s">
        <v>1515</v>
      </c>
      <c r="H326" s="492">
        <v>2980.0</v>
      </c>
      <c r="I326" s="488" t="s">
        <v>1515</v>
      </c>
      <c r="J326" s="488" t="s">
        <v>1516</v>
      </c>
      <c r="K326" s="488" t="s">
        <v>1517</v>
      </c>
      <c r="L326" s="488" t="s">
        <v>3502</v>
      </c>
      <c r="M326" s="488" t="s">
        <v>3508</v>
      </c>
      <c r="N326" s="488" t="s">
        <v>1520</v>
      </c>
      <c r="O326" s="488" t="s">
        <v>1521</v>
      </c>
      <c r="P326" s="488" t="s">
        <v>1545</v>
      </c>
      <c r="Q326" s="488" t="s">
        <v>1523</v>
      </c>
      <c r="R326" s="495" t="s">
        <v>1524</v>
      </c>
      <c r="S326" s="494"/>
      <c r="T326" s="494"/>
      <c r="U326" s="488" t="s">
        <v>3509</v>
      </c>
      <c r="AB326" s="488" t="s">
        <v>3505</v>
      </c>
      <c r="AC326" s="496">
        <v>8.09E9</v>
      </c>
      <c r="AD326" s="497"/>
      <c r="AE326" s="497"/>
      <c r="AF326" s="497"/>
      <c r="AG326" s="497"/>
      <c r="AH326" s="497"/>
      <c r="AI326" s="494"/>
      <c r="AJ326" s="488" t="s">
        <v>1527</v>
      </c>
      <c r="AK326" s="498"/>
      <c r="AL326" s="499"/>
      <c r="AM326" s="488" t="s">
        <v>3506</v>
      </c>
      <c r="AO326" s="494"/>
      <c r="AP326" s="494"/>
      <c r="AQ326" s="494"/>
      <c r="AR326" s="494"/>
      <c r="AS326" s="494"/>
      <c r="AT326" s="488" t="s">
        <v>1529</v>
      </c>
      <c r="AU326" s="492">
        <v>1003.0</v>
      </c>
      <c r="AV326" s="492">
        <v>1.0</v>
      </c>
      <c r="AW326" s="492">
        <v>2026.0</v>
      </c>
      <c r="AX326" s="488" t="s">
        <v>1549</v>
      </c>
      <c r="AY326" s="497"/>
      <c r="AZ326" s="488" t="s">
        <v>1531</v>
      </c>
    </row>
    <row r="327" hidden="1">
      <c r="A327" s="488" t="s">
        <v>3510</v>
      </c>
      <c r="B327" s="488" t="s">
        <v>3511</v>
      </c>
      <c r="C327" s="488" t="s">
        <v>1513</v>
      </c>
      <c r="D327" s="488" t="s">
        <v>1514</v>
      </c>
      <c r="E327" s="491">
        <v>45837.27013888889</v>
      </c>
      <c r="F327" s="492">
        <v>2980.0</v>
      </c>
      <c r="G327" s="488" t="s">
        <v>1515</v>
      </c>
      <c r="H327" s="492">
        <v>2980.0</v>
      </c>
      <c r="I327" s="488" t="s">
        <v>1515</v>
      </c>
      <c r="J327" s="488" t="s">
        <v>1516</v>
      </c>
      <c r="K327" s="488" t="s">
        <v>1517</v>
      </c>
      <c r="L327" s="488" t="s">
        <v>3512</v>
      </c>
      <c r="M327" s="488" t="s">
        <v>3513</v>
      </c>
      <c r="N327" s="488" t="s">
        <v>1520</v>
      </c>
      <c r="O327" s="488" t="s">
        <v>1521</v>
      </c>
      <c r="P327" s="488" t="s">
        <v>1554</v>
      </c>
      <c r="Q327" s="488" t="s">
        <v>1523</v>
      </c>
      <c r="R327" s="495" t="s">
        <v>1524</v>
      </c>
      <c r="S327" s="494"/>
      <c r="T327" s="494"/>
      <c r="U327" s="488" t="s">
        <v>3514</v>
      </c>
      <c r="AB327" s="488" t="s">
        <v>3515</v>
      </c>
      <c r="AC327" s="496">
        <v>9.06E9</v>
      </c>
      <c r="AD327" s="497"/>
      <c r="AE327" s="497"/>
      <c r="AF327" s="497"/>
      <c r="AG327" s="497"/>
      <c r="AH327" s="497"/>
      <c r="AI327" s="494"/>
      <c r="AJ327" s="488" t="s">
        <v>1527</v>
      </c>
      <c r="AK327" s="498"/>
      <c r="AL327" s="499"/>
      <c r="AM327" s="488" t="s">
        <v>3516</v>
      </c>
      <c r="AO327" s="494"/>
      <c r="AP327" s="494"/>
      <c r="AQ327" s="494"/>
      <c r="AR327" s="494"/>
      <c r="AS327" s="494"/>
      <c r="AT327" s="488" t="s">
        <v>1529</v>
      </c>
      <c r="AU327" s="492">
        <v>4199.0</v>
      </c>
      <c r="AV327" s="492">
        <v>8.0</v>
      </c>
      <c r="AW327" s="492">
        <v>2028.0</v>
      </c>
      <c r="AX327" s="488" t="s">
        <v>1587</v>
      </c>
      <c r="AY327" s="488" t="s">
        <v>1588</v>
      </c>
      <c r="AZ327" s="488" t="s">
        <v>1531</v>
      </c>
    </row>
    <row r="328" hidden="1">
      <c r="A328" s="488" t="s">
        <v>3517</v>
      </c>
      <c r="B328" s="488" t="s">
        <v>3518</v>
      </c>
      <c r="C328" s="488" t="s">
        <v>1513</v>
      </c>
      <c r="D328" s="488" t="s">
        <v>1514</v>
      </c>
      <c r="E328" s="491">
        <v>45837.24097222222</v>
      </c>
      <c r="F328" s="492">
        <v>2980.0</v>
      </c>
      <c r="G328" s="488" t="s">
        <v>1515</v>
      </c>
      <c r="H328" s="492">
        <v>2980.0</v>
      </c>
      <c r="I328" s="488" t="s">
        <v>1515</v>
      </c>
      <c r="J328" s="488" t="s">
        <v>1516</v>
      </c>
      <c r="K328" s="488" t="s">
        <v>1517</v>
      </c>
      <c r="L328" s="488" t="s">
        <v>3519</v>
      </c>
      <c r="M328" s="488" t="s">
        <v>3520</v>
      </c>
      <c r="N328" s="488" t="s">
        <v>1520</v>
      </c>
      <c r="O328" s="488" t="s">
        <v>1521</v>
      </c>
      <c r="P328" s="488" t="s">
        <v>1522</v>
      </c>
      <c r="Q328" s="488" t="s">
        <v>1523</v>
      </c>
      <c r="R328" s="495" t="s">
        <v>1524</v>
      </c>
      <c r="S328" s="494"/>
      <c r="T328" s="494"/>
      <c r="U328" s="488" t="s">
        <v>3521</v>
      </c>
      <c r="AB328" s="488" t="s">
        <v>3522</v>
      </c>
      <c r="AC328" s="496">
        <v>9.07E9</v>
      </c>
      <c r="AD328" s="497"/>
      <c r="AE328" s="497"/>
      <c r="AF328" s="497"/>
      <c r="AG328" s="497"/>
      <c r="AH328" s="497"/>
      <c r="AI328" s="494"/>
      <c r="AJ328" s="488" t="s">
        <v>1527</v>
      </c>
      <c r="AK328" s="498"/>
      <c r="AL328" s="499"/>
      <c r="AM328" s="488" t="s">
        <v>3523</v>
      </c>
      <c r="AP328" s="494"/>
      <c r="AQ328" s="494"/>
      <c r="AR328" s="494"/>
      <c r="AS328" s="494"/>
      <c r="AT328" s="488" t="s">
        <v>1529</v>
      </c>
      <c r="AU328" s="492">
        <v>6670.0</v>
      </c>
      <c r="AV328" s="492">
        <v>7.0</v>
      </c>
      <c r="AW328" s="492">
        <v>2026.0</v>
      </c>
      <c r="AX328" s="488" t="s">
        <v>1634</v>
      </c>
      <c r="AY328" s="488" t="s">
        <v>1540</v>
      </c>
      <c r="AZ328" s="488" t="s">
        <v>1531</v>
      </c>
    </row>
    <row r="329" hidden="1">
      <c r="A329" s="488" t="s">
        <v>3524</v>
      </c>
      <c r="B329" s="488" t="s">
        <v>3525</v>
      </c>
      <c r="C329" s="488" t="s">
        <v>1513</v>
      </c>
      <c r="D329" s="488" t="s">
        <v>1514</v>
      </c>
      <c r="E329" s="491">
        <v>45837.23819444444</v>
      </c>
      <c r="F329" s="492">
        <v>2980.0</v>
      </c>
      <c r="G329" s="488" t="s">
        <v>1515</v>
      </c>
      <c r="H329" s="492">
        <v>2980.0</v>
      </c>
      <c r="I329" s="488" t="s">
        <v>1515</v>
      </c>
      <c r="J329" s="488" t="s">
        <v>1516</v>
      </c>
      <c r="K329" s="488" t="s">
        <v>1517</v>
      </c>
      <c r="L329" s="488" t="s">
        <v>3526</v>
      </c>
      <c r="M329" s="488" t="s">
        <v>3527</v>
      </c>
      <c r="N329" s="488" t="s">
        <v>1520</v>
      </c>
      <c r="O329" s="488" t="s">
        <v>1521</v>
      </c>
      <c r="P329" s="488" t="s">
        <v>1554</v>
      </c>
      <c r="Q329" s="488" t="s">
        <v>1523</v>
      </c>
      <c r="R329" s="495" t="s">
        <v>1524</v>
      </c>
      <c r="S329" s="494"/>
      <c r="T329" s="494"/>
      <c r="U329" s="488" t="s">
        <v>3528</v>
      </c>
      <c r="AB329" s="488" t="s">
        <v>3529</v>
      </c>
      <c r="AC329" s="496">
        <v>8.06E9</v>
      </c>
      <c r="AD329" s="497"/>
      <c r="AE329" s="497"/>
      <c r="AF329" s="497"/>
      <c r="AG329" s="497"/>
      <c r="AH329" s="497"/>
      <c r="AI329" s="494"/>
      <c r="AJ329" s="488" t="s">
        <v>1527</v>
      </c>
      <c r="AK329" s="498"/>
      <c r="AL329" s="499"/>
      <c r="AM329" s="488" t="s">
        <v>1557</v>
      </c>
      <c r="AO329" s="494"/>
      <c r="AP329" s="494"/>
      <c r="AQ329" s="494"/>
      <c r="AR329" s="494"/>
      <c r="AS329" s="494"/>
      <c r="AT329" s="488" t="s">
        <v>1558</v>
      </c>
      <c r="AU329" s="492">
        <v>1568.0</v>
      </c>
      <c r="AV329" s="492">
        <v>6.0</v>
      </c>
      <c r="AW329" s="492">
        <v>2030.0</v>
      </c>
      <c r="AX329" s="488" t="s">
        <v>1559</v>
      </c>
      <c r="AY329" s="488" t="s">
        <v>1560</v>
      </c>
      <c r="AZ329" s="488" t="s">
        <v>1531</v>
      </c>
    </row>
    <row r="330" hidden="1">
      <c r="A330" s="488" t="s">
        <v>3530</v>
      </c>
      <c r="B330" s="488" t="s">
        <v>3531</v>
      </c>
      <c r="C330" s="488" t="s">
        <v>1513</v>
      </c>
      <c r="D330" s="488" t="s">
        <v>1514</v>
      </c>
      <c r="E330" s="491">
        <v>45837.23611111111</v>
      </c>
      <c r="F330" s="492">
        <v>2980.0</v>
      </c>
      <c r="G330" s="488" t="s">
        <v>1515</v>
      </c>
      <c r="H330" s="492">
        <v>2980.0</v>
      </c>
      <c r="I330" s="488" t="s">
        <v>1515</v>
      </c>
      <c r="J330" s="488" t="s">
        <v>1516</v>
      </c>
      <c r="K330" s="488" t="s">
        <v>1517</v>
      </c>
      <c r="L330" s="488" t="s">
        <v>3532</v>
      </c>
      <c r="M330" s="488" t="s">
        <v>3533</v>
      </c>
      <c r="N330" s="488" t="s">
        <v>1520</v>
      </c>
      <c r="O330" s="488" t="s">
        <v>1521</v>
      </c>
      <c r="P330" s="488" t="s">
        <v>1554</v>
      </c>
      <c r="Q330" s="488" t="s">
        <v>1523</v>
      </c>
      <c r="R330" s="495" t="s">
        <v>1524</v>
      </c>
      <c r="S330" s="494"/>
      <c r="T330" s="494"/>
      <c r="U330" s="488" t="s">
        <v>3534</v>
      </c>
      <c r="AB330" s="488" t="s">
        <v>3535</v>
      </c>
      <c r="AC330" s="496">
        <v>9.04E9</v>
      </c>
      <c r="AD330" s="497"/>
      <c r="AE330" s="497"/>
      <c r="AF330" s="497"/>
      <c r="AG330" s="497"/>
      <c r="AH330" s="497"/>
      <c r="AI330" s="494"/>
      <c r="AJ330" s="488" t="s">
        <v>1527</v>
      </c>
      <c r="AK330" s="498"/>
      <c r="AL330" s="499"/>
      <c r="AM330" s="488" t="s">
        <v>3536</v>
      </c>
      <c r="AO330" s="497"/>
      <c r="AP330" s="494"/>
      <c r="AQ330" s="494"/>
      <c r="AR330" s="494"/>
      <c r="AS330" s="494"/>
      <c r="AT330" s="488" t="s">
        <v>1529</v>
      </c>
      <c r="AU330" s="492">
        <v>3834.0</v>
      </c>
      <c r="AV330" s="492">
        <v>4.0</v>
      </c>
      <c r="AW330" s="492">
        <v>2027.0</v>
      </c>
      <c r="AX330" s="488" t="s">
        <v>1587</v>
      </c>
      <c r="AY330" s="488" t="s">
        <v>1597</v>
      </c>
      <c r="AZ330" s="488" t="s">
        <v>1531</v>
      </c>
    </row>
    <row r="331" hidden="1">
      <c r="A331" s="488" t="s">
        <v>3537</v>
      </c>
      <c r="B331" s="488" t="s">
        <v>3538</v>
      </c>
      <c r="C331" s="488" t="s">
        <v>1513</v>
      </c>
      <c r="D331" s="488" t="s">
        <v>1514</v>
      </c>
      <c r="E331" s="491">
        <v>45837.23541666667</v>
      </c>
      <c r="F331" s="492">
        <v>2980.0</v>
      </c>
      <c r="G331" s="488" t="s">
        <v>1515</v>
      </c>
      <c r="H331" s="492">
        <v>2980.0</v>
      </c>
      <c r="I331" s="488" t="s">
        <v>1515</v>
      </c>
      <c r="J331" s="488" t="s">
        <v>1516</v>
      </c>
      <c r="K331" s="488" t="s">
        <v>1517</v>
      </c>
      <c r="L331" s="488" t="s">
        <v>3539</v>
      </c>
      <c r="M331" s="488" t="s">
        <v>3540</v>
      </c>
      <c r="N331" s="488" t="s">
        <v>1520</v>
      </c>
      <c r="O331" s="488" t="s">
        <v>1521</v>
      </c>
      <c r="P331" s="488" t="s">
        <v>1522</v>
      </c>
      <c r="Q331" s="488" t="s">
        <v>1523</v>
      </c>
      <c r="R331" s="495" t="s">
        <v>1524</v>
      </c>
      <c r="S331" s="494"/>
      <c r="T331" s="494"/>
      <c r="U331" s="488" t="s">
        <v>3541</v>
      </c>
      <c r="AB331" s="488" t="s">
        <v>3542</v>
      </c>
      <c r="AC331" s="496">
        <v>8.04E9</v>
      </c>
      <c r="AD331" s="497"/>
      <c r="AE331" s="497"/>
      <c r="AF331" s="497"/>
      <c r="AG331" s="497"/>
      <c r="AH331" s="497"/>
      <c r="AI331" s="494"/>
      <c r="AJ331" s="488" t="s">
        <v>1527</v>
      </c>
      <c r="AK331" s="498"/>
      <c r="AL331" s="499"/>
      <c r="AM331" s="488" t="s">
        <v>3543</v>
      </c>
      <c r="AP331" s="494"/>
      <c r="AQ331" s="494"/>
      <c r="AR331" s="494"/>
      <c r="AS331" s="494"/>
      <c r="AT331" s="488" t="s">
        <v>1558</v>
      </c>
      <c r="AU331" s="492">
        <v>4740.0</v>
      </c>
      <c r="AV331" s="492">
        <v>11.0</v>
      </c>
      <c r="AW331" s="492">
        <v>2031.0</v>
      </c>
      <c r="AX331" s="488" t="s">
        <v>1634</v>
      </c>
      <c r="AY331" s="488" t="s">
        <v>2436</v>
      </c>
      <c r="AZ331" s="488" t="s">
        <v>1531</v>
      </c>
    </row>
    <row r="332" hidden="1">
      <c r="A332" s="488" t="s">
        <v>3544</v>
      </c>
      <c r="B332" s="488" t="s">
        <v>3545</v>
      </c>
      <c r="C332" s="488" t="s">
        <v>1513</v>
      </c>
      <c r="D332" s="488" t="s">
        <v>1514</v>
      </c>
      <c r="E332" s="491">
        <v>45837.11388888889</v>
      </c>
      <c r="F332" s="492">
        <v>9800.0</v>
      </c>
      <c r="G332" s="488" t="s">
        <v>1515</v>
      </c>
      <c r="H332" s="492">
        <v>9800.0</v>
      </c>
      <c r="I332" s="488" t="s">
        <v>1515</v>
      </c>
      <c r="J332" s="488" t="s">
        <v>1516</v>
      </c>
      <c r="K332" s="488" t="s">
        <v>1517</v>
      </c>
      <c r="L332" s="488" t="s">
        <v>3546</v>
      </c>
      <c r="M332" s="488" t="s">
        <v>3547</v>
      </c>
      <c r="N332" s="488" t="s">
        <v>1520</v>
      </c>
      <c r="O332" s="488" t="s">
        <v>1521</v>
      </c>
      <c r="P332" s="488" t="s">
        <v>1545</v>
      </c>
      <c r="Q332" s="488" t="s">
        <v>1523</v>
      </c>
      <c r="R332" s="495" t="s">
        <v>1524</v>
      </c>
      <c r="S332" s="494"/>
      <c r="T332" s="494"/>
      <c r="U332" s="488" t="s">
        <v>3548</v>
      </c>
      <c r="AB332" s="488" t="s">
        <v>3549</v>
      </c>
      <c r="AC332" s="496">
        <v>8.06E9</v>
      </c>
      <c r="AD332" s="497"/>
      <c r="AE332" s="497"/>
      <c r="AF332" s="497"/>
      <c r="AG332" s="497"/>
      <c r="AH332" s="497"/>
      <c r="AI332" s="494"/>
      <c r="AJ332" s="488" t="s">
        <v>1527</v>
      </c>
      <c r="AK332" s="498"/>
      <c r="AL332" s="499"/>
      <c r="AM332" s="488" t="s">
        <v>3550</v>
      </c>
      <c r="AO332" s="494"/>
      <c r="AP332" s="494"/>
      <c r="AQ332" s="494"/>
      <c r="AR332" s="494"/>
      <c r="AS332" s="494"/>
      <c r="AT332" s="488" t="s">
        <v>1529</v>
      </c>
      <c r="AU332" s="492">
        <v>1000.0</v>
      </c>
      <c r="AV332" s="492">
        <v>8.0</v>
      </c>
      <c r="AW332" s="492">
        <v>2029.0</v>
      </c>
      <c r="AX332" s="488" t="s">
        <v>1549</v>
      </c>
      <c r="AY332" s="497"/>
      <c r="AZ332" s="488" t="s">
        <v>1531</v>
      </c>
    </row>
    <row r="333" hidden="1">
      <c r="A333" s="488" t="s">
        <v>3551</v>
      </c>
      <c r="B333" s="488" t="s">
        <v>3545</v>
      </c>
      <c r="C333" s="488" t="s">
        <v>1513</v>
      </c>
      <c r="D333" s="488" t="s">
        <v>1514</v>
      </c>
      <c r="E333" s="491">
        <v>45837.10972222222</v>
      </c>
      <c r="F333" s="492">
        <v>2980.0</v>
      </c>
      <c r="G333" s="488" t="s">
        <v>1515</v>
      </c>
      <c r="H333" s="492">
        <v>2980.0</v>
      </c>
      <c r="I333" s="488" t="s">
        <v>1515</v>
      </c>
      <c r="J333" s="488" t="s">
        <v>1516</v>
      </c>
      <c r="K333" s="488" t="s">
        <v>1517</v>
      </c>
      <c r="L333" s="488" t="s">
        <v>3546</v>
      </c>
      <c r="M333" s="488" t="s">
        <v>3552</v>
      </c>
      <c r="N333" s="488" t="s">
        <v>1520</v>
      </c>
      <c r="O333" s="488" t="s">
        <v>1521</v>
      </c>
      <c r="P333" s="488" t="s">
        <v>1545</v>
      </c>
      <c r="Q333" s="488" t="s">
        <v>1523</v>
      </c>
      <c r="R333" s="495" t="s">
        <v>1524</v>
      </c>
      <c r="S333" s="494"/>
      <c r="T333" s="494"/>
      <c r="U333" s="488" t="s">
        <v>3553</v>
      </c>
      <c r="AB333" s="488" t="s">
        <v>3549</v>
      </c>
      <c r="AC333" s="496">
        <v>8.06E9</v>
      </c>
      <c r="AD333" s="497"/>
      <c r="AE333" s="497"/>
      <c r="AF333" s="497"/>
      <c r="AG333" s="497"/>
      <c r="AH333" s="497"/>
      <c r="AI333" s="494"/>
      <c r="AJ333" s="488" t="s">
        <v>1527</v>
      </c>
      <c r="AK333" s="494"/>
      <c r="AL333" s="499"/>
      <c r="AM333" s="488" t="s">
        <v>3550</v>
      </c>
      <c r="AO333" s="494"/>
      <c r="AP333" s="494"/>
      <c r="AQ333" s="494"/>
      <c r="AR333" s="494"/>
      <c r="AS333" s="494"/>
      <c r="AT333" s="488" t="s">
        <v>1529</v>
      </c>
      <c r="AU333" s="492">
        <v>1000.0</v>
      </c>
      <c r="AV333" s="492">
        <v>8.0</v>
      </c>
      <c r="AW333" s="492">
        <v>2029.0</v>
      </c>
      <c r="AX333" s="488" t="s">
        <v>1549</v>
      </c>
      <c r="AY333" s="497"/>
      <c r="AZ333" s="488" t="s">
        <v>1531</v>
      </c>
    </row>
    <row r="334" hidden="1">
      <c r="A334" s="488" t="s">
        <v>3554</v>
      </c>
      <c r="B334" s="488" t="s">
        <v>3555</v>
      </c>
      <c r="C334" s="488" t="s">
        <v>1513</v>
      </c>
      <c r="D334" s="488" t="s">
        <v>1514</v>
      </c>
      <c r="E334" s="491">
        <v>45837.08541666667</v>
      </c>
      <c r="F334" s="492">
        <v>2980.0</v>
      </c>
      <c r="G334" s="488" t="s">
        <v>1515</v>
      </c>
      <c r="H334" s="492">
        <v>2980.0</v>
      </c>
      <c r="I334" s="488" t="s">
        <v>1515</v>
      </c>
      <c r="J334" s="488" t="s">
        <v>1516</v>
      </c>
      <c r="K334" s="488" t="s">
        <v>1517</v>
      </c>
      <c r="L334" s="488" t="s">
        <v>3556</v>
      </c>
      <c r="M334" s="488" t="s">
        <v>3557</v>
      </c>
      <c r="N334" s="488" t="s">
        <v>1520</v>
      </c>
      <c r="O334" s="488" t="s">
        <v>1521</v>
      </c>
      <c r="P334" s="488" t="s">
        <v>1522</v>
      </c>
      <c r="Q334" s="488" t="s">
        <v>1523</v>
      </c>
      <c r="R334" s="495" t="s">
        <v>1524</v>
      </c>
      <c r="S334" s="494"/>
      <c r="T334" s="494"/>
      <c r="U334" s="488" t="s">
        <v>3558</v>
      </c>
      <c r="AB334" s="488" t="s">
        <v>3559</v>
      </c>
      <c r="AC334" s="496">
        <v>9.09E9</v>
      </c>
      <c r="AD334" s="497"/>
      <c r="AE334" s="497"/>
      <c r="AF334" s="497"/>
      <c r="AG334" s="497"/>
      <c r="AH334" s="497"/>
      <c r="AI334" s="494"/>
      <c r="AJ334" s="488" t="s">
        <v>1527</v>
      </c>
      <c r="AK334" s="498"/>
      <c r="AL334" s="499"/>
      <c r="AM334" s="488" t="s">
        <v>3560</v>
      </c>
      <c r="AO334" s="497"/>
      <c r="AP334" s="494"/>
      <c r="AQ334" s="494"/>
      <c r="AR334" s="494"/>
      <c r="AS334" s="494"/>
      <c r="AT334" s="488" t="s">
        <v>1529</v>
      </c>
      <c r="AU334" s="492">
        <v>8019.0</v>
      </c>
      <c r="AV334" s="492">
        <v>10.0</v>
      </c>
      <c r="AW334" s="492">
        <v>2028.0</v>
      </c>
      <c r="AX334" s="488" t="s">
        <v>1549</v>
      </c>
      <c r="AY334" s="488" t="s">
        <v>1904</v>
      </c>
      <c r="AZ334" s="488" t="s">
        <v>1531</v>
      </c>
    </row>
    <row r="335" hidden="1">
      <c r="A335" s="488" t="s">
        <v>3561</v>
      </c>
      <c r="B335" s="488" t="s">
        <v>3562</v>
      </c>
      <c r="C335" s="488" t="s">
        <v>1513</v>
      </c>
      <c r="D335" s="488" t="s">
        <v>1514</v>
      </c>
      <c r="E335" s="491">
        <v>45837.07152777778</v>
      </c>
      <c r="F335" s="492">
        <v>2980.0</v>
      </c>
      <c r="G335" s="488" t="s">
        <v>1515</v>
      </c>
      <c r="H335" s="492">
        <v>2980.0</v>
      </c>
      <c r="I335" s="488" t="s">
        <v>1515</v>
      </c>
      <c r="J335" s="488" t="s">
        <v>1516</v>
      </c>
      <c r="K335" s="488" t="s">
        <v>1517</v>
      </c>
      <c r="L335" s="488" t="s">
        <v>3563</v>
      </c>
      <c r="M335" s="488" t="s">
        <v>3564</v>
      </c>
      <c r="N335" s="488" t="s">
        <v>1520</v>
      </c>
      <c r="O335" s="488" t="s">
        <v>1521</v>
      </c>
      <c r="P335" s="488" t="s">
        <v>1554</v>
      </c>
      <c r="Q335" s="488" t="s">
        <v>1523</v>
      </c>
      <c r="R335" s="495" t="s">
        <v>1524</v>
      </c>
      <c r="S335" s="494"/>
      <c r="T335" s="494"/>
      <c r="U335" s="488" t="s">
        <v>3565</v>
      </c>
      <c r="AB335" s="488" t="s">
        <v>3566</v>
      </c>
      <c r="AC335" s="496">
        <v>9.06E9</v>
      </c>
      <c r="AD335" s="497"/>
      <c r="AE335" s="497"/>
      <c r="AF335" s="497"/>
      <c r="AG335" s="497"/>
      <c r="AH335" s="497"/>
      <c r="AI335" s="494"/>
      <c r="AJ335" s="488" t="s">
        <v>1527</v>
      </c>
      <c r="AK335" s="498"/>
      <c r="AL335" s="499"/>
      <c r="AM335" s="488" t="s">
        <v>3567</v>
      </c>
      <c r="AO335" s="497"/>
      <c r="AP335" s="494"/>
      <c r="AQ335" s="494"/>
      <c r="AR335" s="494"/>
      <c r="AS335" s="494"/>
      <c r="AT335" s="488" t="s">
        <v>1529</v>
      </c>
      <c r="AU335" s="492">
        <v>3917.0</v>
      </c>
      <c r="AV335" s="492">
        <v>2.0</v>
      </c>
      <c r="AW335" s="492">
        <v>2030.0</v>
      </c>
      <c r="AX335" s="488" t="s">
        <v>1539</v>
      </c>
      <c r="AY335" s="488" t="s">
        <v>1831</v>
      </c>
      <c r="AZ335" s="488" t="s">
        <v>1531</v>
      </c>
    </row>
    <row r="336" hidden="1">
      <c r="A336" s="488" t="s">
        <v>3568</v>
      </c>
      <c r="B336" s="488" t="s">
        <v>3562</v>
      </c>
      <c r="C336" s="488" t="s">
        <v>1513</v>
      </c>
      <c r="D336" s="488" t="s">
        <v>1514</v>
      </c>
      <c r="E336" s="491">
        <v>45837.07152777778</v>
      </c>
      <c r="F336" s="492">
        <v>9800.0</v>
      </c>
      <c r="G336" s="488" t="s">
        <v>1515</v>
      </c>
      <c r="H336" s="492">
        <v>9800.0</v>
      </c>
      <c r="I336" s="488" t="s">
        <v>1515</v>
      </c>
      <c r="J336" s="488" t="s">
        <v>1516</v>
      </c>
      <c r="K336" s="488" t="s">
        <v>1517</v>
      </c>
      <c r="L336" s="488" t="s">
        <v>3563</v>
      </c>
      <c r="M336" s="488" t="s">
        <v>3569</v>
      </c>
      <c r="N336" s="488" t="s">
        <v>1520</v>
      </c>
      <c r="O336" s="488" t="s">
        <v>1521</v>
      </c>
      <c r="P336" s="488" t="s">
        <v>1554</v>
      </c>
      <c r="Q336" s="488" t="s">
        <v>1523</v>
      </c>
      <c r="R336" s="495" t="s">
        <v>1524</v>
      </c>
      <c r="S336" s="494"/>
      <c r="T336" s="494"/>
      <c r="U336" s="488" t="s">
        <v>3570</v>
      </c>
      <c r="AB336" s="488" t="s">
        <v>3566</v>
      </c>
      <c r="AC336" s="496">
        <v>9.06E9</v>
      </c>
      <c r="AD336" s="497"/>
      <c r="AE336" s="497"/>
      <c r="AF336" s="497"/>
      <c r="AG336" s="497"/>
      <c r="AH336" s="497"/>
      <c r="AI336" s="494"/>
      <c r="AJ336" s="488" t="s">
        <v>1527</v>
      </c>
      <c r="AK336" s="498"/>
      <c r="AL336" s="499"/>
      <c r="AM336" s="488" t="s">
        <v>3567</v>
      </c>
      <c r="AO336" s="497"/>
      <c r="AP336" s="494"/>
      <c r="AQ336" s="494"/>
      <c r="AR336" s="494"/>
      <c r="AS336" s="494"/>
      <c r="AT336" s="488" t="s">
        <v>1529</v>
      </c>
      <c r="AU336" s="492">
        <v>3917.0</v>
      </c>
      <c r="AV336" s="492">
        <v>2.0</v>
      </c>
      <c r="AW336" s="492">
        <v>2030.0</v>
      </c>
      <c r="AX336" s="488" t="s">
        <v>1539</v>
      </c>
      <c r="AY336" s="488" t="s">
        <v>1831</v>
      </c>
      <c r="AZ336" s="488" t="s">
        <v>1531</v>
      </c>
    </row>
    <row r="337" hidden="1">
      <c r="A337" s="488" t="s">
        <v>3571</v>
      </c>
      <c r="B337" s="488" t="s">
        <v>3572</v>
      </c>
      <c r="C337" s="488" t="s">
        <v>1513</v>
      </c>
      <c r="D337" s="488" t="s">
        <v>1514</v>
      </c>
      <c r="E337" s="491">
        <v>45837.06180555555</v>
      </c>
      <c r="F337" s="492">
        <v>2980.0</v>
      </c>
      <c r="G337" s="488" t="s">
        <v>1515</v>
      </c>
      <c r="H337" s="492">
        <v>2980.0</v>
      </c>
      <c r="I337" s="488" t="s">
        <v>1515</v>
      </c>
      <c r="J337" s="488" t="s">
        <v>1516</v>
      </c>
      <c r="K337" s="488" t="s">
        <v>1517</v>
      </c>
      <c r="L337" s="488" t="s">
        <v>3573</v>
      </c>
      <c r="M337" s="488" t="s">
        <v>3574</v>
      </c>
      <c r="N337" s="488" t="s">
        <v>1520</v>
      </c>
      <c r="O337" s="488" t="s">
        <v>1521</v>
      </c>
      <c r="P337" s="488" t="s">
        <v>1554</v>
      </c>
      <c r="Q337" s="488" t="s">
        <v>1523</v>
      </c>
      <c r="R337" s="495" t="s">
        <v>1524</v>
      </c>
      <c r="S337" s="494"/>
      <c r="T337" s="494"/>
      <c r="U337" s="488" t="s">
        <v>3575</v>
      </c>
      <c r="AB337" s="488" t="s">
        <v>3576</v>
      </c>
      <c r="AC337" s="496">
        <v>8.05E9</v>
      </c>
      <c r="AD337" s="497"/>
      <c r="AE337" s="497"/>
      <c r="AF337" s="497"/>
      <c r="AG337" s="497"/>
      <c r="AH337" s="497"/>
      <c r="AI337" s="494"/>
      <c r="AJ337" s="488" t="s">
        <v>1527</v>
      </c>
      <c r="AK337" s="498"/>
      <c r="AL337" s="499"/>
      <c r="AM337" s="488" t="s">
        <v>3577</v>
      </c>
      <c r="AO337" s="494"/>
      <c r="AP337" s="494"/>
      <c r="AQ337" s="494"/>
      <c r="AR337" s="494"/>
      <c r="AS337" s="494"/>
      <c r="AT337" s="488" t="s">
        <v>1529</v>
      </c>
      <c r="AU337" s="492">
        <v>1892.0</v>
      </c>
      <c r="AV337" s="492">
        <v>4.0</v>
      </c>
      <c r="AW337" s="492">
        <v>2030.0</v>
      </c>
      <c r="AX337" s="488" t="s">
        <v>1587</v>
      </c>
      <c r="AY337" s="488" t="s">
        <v>1597</v>
      </c>
      <c r="AZ337" s="488" t="s">
        <v>1531</v>
      </c>
    </row>
    <row r="338" hidden="1">
      <c r="A338" s="488" t="s">
        <v>3578</v>
      </c>
      <c r="B338" s="488" t="s">
        <v>3579</v>
      </c>
      <c r="C338" s="488" t="s">
        <v>1513</v>
      </c>
      <c r="D338" s="488" t="s">
        <v>1514</v>
      </c>
      <c r="E338" s="491">
        <v>45837.04027777778</v>
      </c>
      <c r="F338" s="492">
        <v>2980.0</v>
      </c>
      <c r="G338" s="488" t="s">
        <v>1515</v>
      </c>
      <c r="H338" s="492">
        <v>2980.0</v>
      </c>
      <c r="I338" s="488" t="s">
        <v>1515</v>
      </c>
      <c r="J338" s="488" t="s">
        <v>1516</v>
      </c>
      <c r="K338" s="488" t="s">
        <v>1517</v>
      </c>
      <c r="L338" s="488" t="s">
        <v>3580</v>
      </c>
      <c r="M338" s="488" t="s">
        <v>3581</v>
      </c>
      <c r="N338" s="488" t="s">
        <v>1520</v>
      </c>
      <c r="O338" s="488" t="s">
        <v>1521</v>
      </c>
      <c r="P338" s="488" t="s">
        <v>1554</v>
      </c>
      <c r="Q338" s="488" t="s">
        <v>1523</v>
      </c>
      <c r="R338" s="495" t="s">
        <v>1524</v>
      </c>
      <c r="S338" s="494"/>
      <c r="T338" s="494"/>
      <c r="U338" s="488" t="s">
        <v>3582</v>
      </c>
      <c r="AB338" s="488" t="s">
        <v>3583</v>
      </c>
      <c r="AC338" s="496">
        <v>9.04E9</v>
      </c>
      <c r="AD338" s="497"/>
      <c r="AE338" s="497"/>
      <c r="AF338" s="497"/>
      <c r="AG338" s="497"/>
      <c r="AH338" s="497"/>
      <c r="AI338" s="494"/>
      <c r="AJ338" s="488" t="s">
        <v>1527</v>
      </c>
      <c r="AK338" s="498"/>
      <c r="AL338" s="499"/>
      <c r="AM338" s="488" t="s">
        <v>3584</v>
      </c>
      <c r="AO338" s="494"/>
      <c r="AP338" s="494"/>
      <c r="AQ338" s="494"/>
      <c r="AR338" s="494"/>
      <c r="AS338" s="494"/>
      <c r="AT338" s="488" t="s">
        <v>1529</v>
      </c>
      <c r="AU338" s="492">
        <v>5031.0</v>
      </c>
      <c r="AV338" s="492">
        <v>12.0</v>
      </c>
      <c r="AW338" s="492">
        <v>2026.0</v>
      </c>
      <c r="AX338" s="488" t="s">
        <v>1634</v>
      </c>
      <c r="AY338" s="488" t="s">
        <v>1917</v>
      </c>
      <c r="AZ338" s="488" t="s">
        <v>1531</v>
      </c>
    </row>
    <row r="339" hidden="1">
      <c r="A339" s="488" t="s">
        <v>3585</v>
      </c>
      <c r="B339" s="488" t="s">
        <v>3586</v>
      </c>
      <c r="C339" s="488" t="s">
        <v>1513</v>
      </c>
      <c r="D339" s="488" t="s">
        <v>1514</v>
      </c>
      <c r="E339" s="491">
        <v>45837.02013888889</v>
      </c>
      <c r="F339" s="492">
        <v>7980.0</v>
      </c>
      <c r="G339" s="488" t="s">
        <v>1515</v>
      </c>
      <c r="H339" s="492">
        <v>7980.0</v>
      </c>
      <c r="I339" s="488" t="s">
        <v>1515</v>
      </c>
      <c r="J339" s="488" t="s">
        <v>1516</v>
      </c>
      <c r="K339" s="488" t="s">
        <v>1517</v>
      </c>
      <c r="L339" s="488" t="s">
        <v>2624</v>
      </c>
      <c r="M339" s="488" t="s">
        <v>3587</v>
      </c>
      <c r="N339" s="488" t="s">
        <v>1520</v>
      </c>
      <c r="O339" s="488" t="s">
        <v>1521</v>
      </c>
      <c r="P339" s="488" t="s">
        <v>1522</v>
      </c>
      <c r="Q339" s="488" t="s">
        <v>1523</v>
      </c>
      <c r="R339" s="495" t="s">
        <v>1524</v>
      </c>
      <c r="S339" s="494"/>
      <c r="T339" s="494"/>
      <c r="U339" s="488" t="s">
        <v>3588</v>
      </c>
      <c r="AB339" s="488" t="s">
        <v>2627</v>
      </c>
      <c r="AC339" s="496">
        <v>9.05E9</v>
      </c>
      <c r="AD339" s="497"/>
      <c r="AE339" s="497"/>
      <c r="AF339" s="497"/>
      <c r="AG339" s="497"/>
      <c r="AH339" s="497"/>
      <c r="AI339" s="494"/>
      <c r="AJ339" s="488" t="s">
        <v>1527</v>
      </c>
      <c r="AK339" s="498"/>
      <c r="AL339" s="499"/>
      <c r="AM339" s="488" t="s">
        <v>2628</v>
      </c>
      <c r="AO339" s="494"/>
      <c r="AP339" s="494"/>
      <c r="AQ339" s="494"/>
      <c r="AR339" s="494"/>
      <c r="AS339" s="494"/>
      <c r="AT339" s="488" t="s">
        <v>1558</v>
      </c>
      <c r="AU339" s="492">
        <v>8380.0</v>
      </c>
      <c r="AV339" s="492">
        <v>1.0</v>
      </c>
      <c r="AW339" s="492">
        <v>2029.0</v>
      </c>
      <c r="AX339" s="488" t="s">
        <v>1634</v>
      </c>
      <c r="AY339" s="488" t="s">
        <v>2436</v>
      </c>
      <c r="AZ339" s="488" t="s">
        <v>1531</v>
      </c>
    </row>
    <row r="340" hidden="1">
      <c r="A340" s="488" t="s">
        <v>3589</v>
      </c>
      <c r="B340" s="488" t="s">
        <v>3590</v>
      </c>
      <c r="C340" s="488" t="s">
        <v>1513</v>
      </c>
      <c r="D340" s="488" t="s">
        <v>1514</v>
      </c>
      <c r="E340" s="491">
        <v>45837.01180555556</v>
      </c>
      <c r="F340" s="492">
        <v>9800.0</v>
      </c>
      <c r="G340" s="488" t="s">
        <v>1515</v>
      </c>
      <c r="H340" s="492">
        <v>9800.0</v>
      </c>
      <c r="I340" s="488" t="s">
        <v>1515</v>
      </c>
      <c r="J340" s="488" t="s">
        <v>1516</v>
      </c>
      <c r="K340" s="488" t="s">
        <v>1517</v>
      </c>
      <c r="L340" s="488" t="s">
        <v>3591</v>
      </c>
      <c r="M340" s="488" t="s">
        <v>3592</v>
      </c>
      <c r="N340" s="488" t="s">
        <v>1520</v>
      </c>
      <c r="O340" s="488" t="s">
        <v>1521</v>
      </c>
      <c r="P340" s="488" t="s">
        <v>1545</v>
      </c>
      <c r="Q340" s="488" t="s">
        <v>1523</v>
      </c>
      <c r="R340" s="495" t="s">
        <v>1524</v>
      </c>
      <c r="S340" s="494"/>
      <c r="T340" s="494"/>
      <c r="U340" s="488" t="s">
        <v>3593</v>
      </c>
      <c r="AB340" s="488" t="s">
        <v>3594</v>
      </c>
      <c r="AC340" s="496">
        <v>8.04E9</v>
      </c>
      <c r="AD340" s="497"/>
      <c r="AE340" s="497"/>
      <c r="AF340" s="497"/>
      <c r="AG340" s="497"/>
      <c r="AH340" s="497"/>
      <c r="AI340" s="494"/>
      <c r="AJ340" s="488" t="s">
        <v>1527</v>
      </c>
      <c r="AK340" s="498"/>
      <c r="AL340" s="499"/>
      <c r="AM340" s="488" t="s">
        <v>3595</v>
      </c>
      <c r="AO340" s="494"/>
      <c r="AP340" s="494"/>
      <c r="AQ340" s="494"/>
      <c r="AR340" s="494"/>
      <c r="AS340" s="494"/>
      <c r="AT340" s="488" t="s">
        <v>1529</v>
      </c>
      <c r="AU340" s="492">
        <v>907.0</v>
      </c>
      <c r="AV340" s="492">
        <v>5.0</v>
      </c>
      <c r="AW340" s="492">
        <v>2030.0</v>
      </c>
      <c r="AX340" s="488" t="s">
        <v>1549</v>
      </c>
      <c r="AY340" s="488" t="s">
        <v>1784</v>
      </c>
      <c r="AZ340" s="488" t="s">
        <v>1531</v>
      </c>
    </row>
    <row r="341" hidden="1">
      <c r="A341" s="488" t="s">
        <v>3596</v>
      </c>
      <c r="B341" s="488" t="s">
        <v>3590</v>
      </c>
      <c r="C341" s="488" t="s">
        <v>1513</v>
      </c>
      <c r="D341" s="488" t="s">
        <v>1514</v>
      </c>
      <c r="E341" s="491">
        <v>45837.00069444445</v>
      </c>
      <c r="F341" s="492">
        <v>2980.0</v>
      </c>
      <c r="G341" s="488" t="s">
        <v>1515</v>
      </c>
      <c r="H341" s="492">
        <v>2980.0</v>
      </c>
      <c r="I341" s="488" t="s">
        <v>1515</v>
      </c>
      <c r="J341" s="488" t="s">
        <v>1516</v>
      </c>
      <c r="K341" s="488" t="s">
        <v>1517</v>
      </c>
      <c r="L341" s="488" t="s">
        <v>3591</v>
      </c>
      <c r="M341" s="488" t="s">
        <v>3597</v>
      </c>
      <c r="N341" s="488" t="s">
        <v>1520</v>
      </c>
      <c r="O341" s="488" t="s">
        <v>1521</v>
      </c>
      <c r="P341" s="488" t="s">
        <v>1545</v>
      </c>
      <c r="Q341" s="488" t="s">
        <v>1523</v>
      </c>
      <c r="R341" s="495" t="s">
        <v>1524</v>
      </c>
      <c r="S341" s="494"/>
      <c r="T341" s="494"/>
      <c r="U341" s="488" t="s">
        <v>3598</v>
      </c>
      <c r="AB341" s="488" t="s">
        <v>3594</v>
      </c>
      <c r="AC341" s="496">
        <v>8.04E9</v>
      </c>
      <c r="AD341" s="497"/>
      <c r="AE341" s="497"/>
      <c r="AF341" s="497"/>
      <c r="AG341" s="497"/>
      <c r="AH341" s="497"/>
      <c r="AI341" s="494"/>
      <c r="AJ341" s="488" t="s">
        <v>1527</v>
      </c>
      <c r="AK341" s="498"/>
      <c r="AL341" s="499"/>
      <c r="AM341" s="488" t="s">
        <v>3595</v>
      </c>
      <c r="AO341" s="494"/>
      <c r="AP341" s="494"/>
      <c r="AQ341" s="494"/>
      <c r="AR341" s="494"/>
      <c r="AS341" s="494"/>
      <c r="AT341" s="488" t="s">
        <v>1529</v>
      </c>
      <c r="AU341" s="492">
        <v>907.0</v>
      </c>
      <c r="AV341" s="492">
        <v>5.0</v>
      </c>
      <c r="AW341" s="492">
        <v>2030.0</v>
      </c>
      <c r="AX341" s="488" t="s">
        <v>1549</v>
      </c>
      <c r="AY341" s="488" t="s">
        <v>1784</v>
      </c>
      <c r="AZ341" s="488" t="s">
        <v>1531</v>
      </c>
    </row>
    <row r="342" hidden="1">
      <c r="A342" s="488" t="s">
        <v>3599</v>
      </c>
      <c r="B342" s="488" t="s">
        <v>3600</v>
      </c>
      <c r="C342" s="488" t="s">
        <v>1513</v>
      </c>
      <c r="D342" s="488" t="s">
        <v>1514</v>
      </c>
      <c r="E342" s="491">
        <v>45836.99722222222</v>
      </c>
      <c r="F342" s="492">
        <v>2980.0</v>
      </c>
      <c r="G342" s="488" t="s">
        <v>1515</v>
      </c>
      <c r="H342" s="492">
        <v>2980.0</v>
      </c>
      <c r="I342" s="488" t="s">
        <v>1515</v>
      </c>
      <c r="J342" s="488" t="s">
        <v>1516</v>
      </c>
      <c r="K342" s="488" t="s">
        <v>1517</v>
      </c>
      <c r="L342" s="488" t="s">
        <v>3601</v>
      </c>
      <c r="M342" s="488" t="s">
        <v>3602</v>
      </c>
      <c r="N342" s="488" t="s">
        <v>1520</v>
      </c>
      <c r="O342" s="488" t="s">
        <v>1521</v>
      </c>
      <c r="P342" s="488" t="s">
        <v>1554</v>
      </c>
      <c r="Q342" s="488" t="s">
        <v>1523</v>
      </c>
      <c r="R342" s="495" t="s">
        <v>1524</v>
      </c>
      <c r="S342" s="494"/>
      <c r="T342" s="494"/>
      <c r="U342" s="488" t="s">
        <v>3603</v>
      </c>
      <c r="AB342" s="488" t="s">
        <v>3604</v>
      </c>
      <c r="AC342" s="496">
        <v>9.05E9</v>
      </c>
      <c r="AD342" s="497"/>
      <c r="AE342" s="497"/>
      <c r="AF342" s="497"/>
      <c r="AG342" s="497"/>
      <c r="AH342" s="497"/>
      <c r="AI342" s="494"/>
      <c r="AJ342" s="488" t="s">
        <v>1527</v>
      </c>
      <c r="AK342" s="498"/>
      <c r="AL342" s="499"/>
      <c r="AM342" s="488" t="s">
        <v>3605</v>
      </c>
      <c r="AO342" s="494"/>
      <c r="AP342" s="494"/>
      <c r="AQ342" s="494"/>
      <c r="AR342" s="494"/>
      <c r="AS342" s="494"/>
      <c r="AT342" s="488" t="s">
        <v>1529</v>
      </c>
      <c r="AU342" s="492">
        <v>6253.0</v>
      </c>
      <c r="AV342" s="492">
        <v>11.0</v>
      </c>
      <c r="AW342" s="492">
        <v>2028.0</v>
      </c>
      <c r="AX342" s="488" t="s">
        <v>1587</v>
      </c>
      <c r="AY342" s="488" t="s">
        <v>1597</v>
      </c>
      <c r="AZ342" s="488" t="s">
        <v>1531</v>
      </c>
    </row>
    <row r="343" hidden="1">
      <c r="A343" s="488" t="s">
        <v>3606</v>
      </c>
      <c r="B343" s="488" t="s">
        <v>3607</v>
      </c>
      <c r="C343" s="488" t="s">
        <v>1513</v>
      </c>
      <c r="D343" s="488" t="s">
        <v>1514</v>
      </c>
      <c r="E343" s="491">
        <v>45836.99652777778</v>
      </c>
      <c r="F343" s="492">
        <v>2980.0</v>
      </c>
      <c r="G343" s="488" t="s">
        <v>1515</v>
      </c>
      <c r="H343" s="492">
        <v>2980.0</v>
      </c>
      <c r="I343" s="488" t="s">
        <v>1515</v>
      </c>
      <c r="J343" s="488" t="s">
        <v>1516</v>
      </c>
      <c r="K343" s="488" t="s">
        <v>1517</v>
      </c>
      <c r="L343" s="488" t="s">
        <v>3608</v>
      </c>
      <c r="M343" s="488" t="s">
        <v>3609</v>
      </c>
      <c r="N343" s="488" t="s">
        <v>1520</v>
      </c>
      <c r="O343" s="488" t="s">
        <v>1521</v>
      </c>
      <c r="P343" s="488" t="s">
        <v>1554</v>
      </c>
      <c r="Q343" s="488" t="s">
        <v>1523</v>
      </c>
      <c r="R343" s="495" t="s">
        <v>1524</v>
      </c>
      <c r="S343" s="494"/>
      <c r="T343" s="494"/>
      <c r="U343" s="488" t="s">
        <v>3610</v>
      </c>
      <c r="AB343" s="488" t="s">
        <v>3611</v>
      </c>
      <c r="AC343" s="496">
        <v>9.04E9</v>
      </c>
      <c r="AD343" s="497"/>
      <c r="AE343" s="497"/>
      <c r="AF343" s="497"/>
      <c r="AG343" s="497"/>
      <c r="AH343" s="497"/>
      <c r="AI343" s="494"/>
      <c r="AJ343" s="488" t="s">
        <v>1527</v>
      </c>
      <c r="AK343" s="498"/>
      <c r="AL343" s="499"/>
      <c r="AM343" s="488" t="s">
        <v>3612</v>
      </c>
      <c r="AO343" s="497"/>
      <c r="AP343" s="494"/>
      <c r="AQ343" s="494"/>
      <c r="AR343" s="494"/>
      <c r="AS343" s="494"/>
      <c r="AT343" s="488" t="s">
        <v>1529</v>
      </c>
      <c r="AU343" s="492">
        <v>4309.0</v>
      </c>
      <c r="AV343" s="492">
        <v>9.0</v>
      </c>
      <c r="AW343" s="492">
        <v>2028.0</v>
      </c>
      <c r="AX343" s="488" t="s">
        <v>1634</v>
      </c>
      <c r="AY343" s="488" t="s">
        <v>1597</v>
      </c>
      <c r="AZ343" s="488" t="s">
        <v>1531</v>
      </c>
    </row>
    <row r="344" hidden="1">
      <c r="A344" s="488" t="s">
        <v>3613</v>
      </c>
      <c r="B344" s="488" t="s">
        <v>3614</v>
      </c>
      <c r="C344" s="488" t="s">
        <v>1513</v>
      </c>
      <c r="D344" s="488" t="s">
        <v>1514</v>
      </c>
      <c r="E344" s="491">
        <v>45836.989583333336</v>
      </c>
      <c r="F344" s="492">
        <v>2980.0</v>
      </c>
      <c r="G344" s="488" t="s">
        <v>1515</v>
      </c>
      <c r="H344" s="492">
        <v>2980.0</v>
      </c>
      <c r="I344" s="488" t="s">
        <v>1515</v>
      </c>
      <c r="J344" s="488" t="s">
        <v>1516</v>
      </c>
      <c r="K344" s="488" t="s">
        <v>1517</v>
      </c>
      <c r="L344" s="488" t="s">
        <v>3615</v>
      </c>
      <c r="M344" s="488" t="s">
        <v>3616</v>
      </c>
      <c r="N344" s="488" t="s">
        <v>1520</v>
      </c>
      <c r="O344" s="488" t="s">
        <v>1521</v>
      </c>
      <c r="P344" s="488" t="s">
        <v>1724</v>
      </c>
      <c r="Q344" s="488" t="s">
        <v>1523</v>
      </c>
      <c r="R344" s="495" t="s">
        <v>1524</v>
      </c>
      <c r="S344" s="494"/>
      <c r="T344" s="494"/>
      <c r="U344" s="488" t="s">
        <v>3617</v>
      </c>
      <c r="AB344" s="488" t="s">
        <v>3618</v>
      </c>
      <c r="AC344" s="496">
        <v>8.08E9</v>
      </c>
      <c r="AD344" s="497"/>
      <c r="AE344" s="497"/>
      <c r="AF344" s="497"/>
      <c r="AG344" s="497"/>
      <c r="AH344" s="497"/>
      <c r="AI344" s="494"/>
      <c r="AJ344" s="488" t="s">
        <v>1527</v>
      </c>
      <c r="AK344" s="498"/>
      <c r="AL344" s="499"/>
      <c r="AM344" s="488" t="s">
        <v>3619</v>
      </c>
      <c r="AO344" s="494"/>
      <c r="AP344" s="494"/>
      <c r="AQ344" s="494"/>
      <c r="AR344" s="494"/>
      <c r="AS344" s="494"/>
      <c r="AT344" s="488" t="s">
        <v>1529</v>
      </c>
      <c r="AU344" s="492">
        <v>3003.0</v>
      </c>
      <c r="AV344" s="492">
        <v>8.0</v>
      </c>
      <c r="AW344" s="492">
        <v>2026.0</v>
      </c>
      <c r="AX344" s="488" t="s">
        <v>1728</v>
      </c>
      <c r="AY344" s="488" t="s">
        <v>1729</v>
      </c>
      <c r="AZ344" s="488" t="s">
        <v>1531</v>
      </c>
    </row>
    <row r="345" hidden="1">
      <c r="A345" s="488" t="s">
        <v>3620</v>
      </c>
      <c r="B345" s="488" t="s">
        <v>3621</v>
      </c>
      <c r="C345" s="488" t="s">
        <v>1513</v>
      </c>
      <c r="D345" s="488" t="s">
        <v>1514</v>
      </c>
      <c r="E345" s="491">
        <v>45836.98888888889</v>
      </c>
      <c r="F345" s="492">
        <v>2980.0</v>
      </c>
      <c r="G345" s="488" t="s">
        <v>1515</v>
      </c>
      <c r="H345" s="492">
        <v>2980.0</v>
      </c>
      <c r="I345" s="488" t="s">
        <v>1515</v>
      </c>
      <c r="J345" s="488" t="s">
        <v>1516</v>
      </c>
      <c r="K345" s="488" t="s">
        <v>1517</v>
      </c>
      <c r="L345" s="488" t="s">
        <v>3622</v>
      </c>
      <c r="M345" s="488" t="s">
        <v>3623</v>
      </c>
      <c r="N345" s="488" t="s">
        <v>1520</v>
      </c>
      <c r="O345" s="488" t="s">
        <v>1521</v>
      </c>
      <c r="P345" s="488" t="s">
        <v>1554</v>
      </c>
      <c r="Q345" s="488" t="s">
        <v>1523</v>
      </c>
      <c r="R345" s="495" t="s">
        <v>1524</v>
      </c>
      <c r="S345" s="494"/>
      <c r="T345" s="494"/>
      <c r="U345" s="488" t="s">
        <v>3624</v>
      </c>
      <c r="AB345" s="488" t="s">
        <v>3625</v>
      </c>
      <c r="AC345" s="496">
        <v>7.06E9</v>
      </c>
      <c r="AD345" s="497"/>
      <c r="AE345" s="497"/>
      <c r="AF345" s="497"/>
      <c r="AG345" s="497"/>
      <c r="AH345" s="497"/>
      <c r="AI345" s="494"/>
      <c r="AJ345" s="488" t="s">
        <v>1527</v>
      </c>
      <c r="AK345" s="498"/>
      <c r="AL345" s="499"/>
      <c r="AM345" s="488" t="s">
        <v>3626</v>
      </c>
      <c r="AO345" s="494"/>
      <c r="AP345" s="494"/>
      <c r="AQ345" s="494"/>
      <c r="AR345" s="494"/>
      <c r="AS345" s="494"/>
      <c r="AT345" s="488" t="s">
        <v>1558</v>
      </c>
      <c r="AU345" s="492">
        <v>6917.0</v>
      </c>
      <c r="AV345" s="492">
        <v>1.0</v>
      </c>
      <c r="AW345" s="492">
        <v>2032.0</v>
      </c>
      <c r="AX345" s="488" t="s">
        <v>1587</v>
      </c>
      <c r="AY345" s="488" t="s">
        <v>1588</v>
      </c>
      <c r="AZ345" s="488" t="s">
        <v>1531</v>
      </c>
    </row>
    <row r="346" hidden="1">
      <c r="A346" s="488" t="s">
        <v>3627</v>
      </c>
      <c r="B346" s="488" t="s">
        <v>3628</v>
      </c>
      <c r="C346" s="488" t="s">
        <v>1513</v>
      </c>
      <c r="D346" s="488" t="s">
        <v>1514</v>
      </c>
      <c r="E346" s="491">
        <v>45836.98402777778</v>
      </c>
      <c r="F346" s="492">
        <v>4980.0</v>
      </c>
      <c r="G346" s="488" t="s">
        <v>1515</v>
      </c>
      <c r="H346" s="492">
        <v>4980.0</v>
      </c>
      <c r="I346" s="488" t="s">
        <v>1515</v>
      </c>
      <c r="J346" s="488" t="s">
        <v>1516</v>
      </c>
      <c r="K346" s="488" t="s">
        <v>1517</v>
      </c>
      <c r="L346" s="488" t="s">
        <v>3629</v>
      </c>
      <c r="M346" s="488" t="s">
        <v>3630</v>
      </c>
      <c r="N346" s="488" t="s">
        <v>1520</v>
      </c>
      <c r="O346" s="488" t="s">
        <v>1521</v>
      </c>
      <c r="P346" s="488" t="s">
        <v>1554</v>
      </c>
      <c r="Q346" s="488" t="s">
        <v>1523</v>
      </c>
      <c r="R346" s="495" t="s">
        <v>1524</v>
      </c>
      <c r="S346" s="494"/>
      <c r="T346" s="494"/>
      <c r="U346" s="488" t="s">
        <v>3631</v>
      </c>
      <c r="AB346" s="488" t="s">
        <v>3632</v>
      </c>
      <c r="AC346" s="496">
        <v>9.03E9</v>
      </c>
      <c r="AD346" s="497"/>
      <c r="AE346" s="497"/>
      <c r="AF346" s="497"/>
      <c r="AG346" s="497"/>
      <c r="AH346" s="497"/>
      <c r="AI346" s="494"/>
      <c r="AJ346" s="488" t="s">
        <v>1527</v>
      </c>
      <c r="AK346" s="498"/>
      <c r="AL346" s="499"/>
      <c r="AM346" s="488" t="s">
        <v>3633</v>
      </c>
      <c r="AO346" s="494"/>
      <c r="AP346" s="494"/>
      <c r="AQ346" s="494"/>
      <c r="AR346" s="494"/>
      <c r="AS346" s="494"/>
      <c r="AT346" s="488" t="s">
        <v>1558</v>
      </c>
      <c r="AU346" s="492">
        <v>3830.0</v>
      </c>
      <c r="AV346" s="492">
        <v>10.0</v>
      </c>
      <c r="AW346" s="492">
        <v>2026.0</v>
      </c>
      <c r="AX346" s="488" t="s">
        <v>1587</v>
      </c>
      <c r="AY346" s="488" t="s">
        <v>2436</v>
      </c>
      <c r="AZ346" s="488" t="s">
        <v>1531</v>
      </c>
    </row>
    <row r="347" hidden="1">
      <c r="A347" s="488" t="s">
        <v>3634</v>
      </c>
      <c r="B347" s="488" t="s">
        <v>3635</v>
      </c>
      <c r="C347" s="488" t="s">
        <v>1513</v>
      </c>
      <c r="D347" s="488" t="s">
        <v>1514</v>
      </c>
      <c r="E347" s="491">
        <v>45836.97152777778</v>
      </c>
      <c r="F347" s="492">
        <v>2980.0</v>
      </c>
      <c r="G347" s="488" t="s">
        <v>1515</v>
      </c>
      <c r="H347" s="492">
        <v>2980.0</v>
      </c>
      <c r="I347" s="488" t="s">
        <v>1515</v>
      </c>
      <c r="J347" s="488" t="s">
        <v>1516</v>
      </c>
      <c r="K347" s="488" t="s">
        <v>1517</v>
      </c>
      <c r="L347" s="488" t="s">
        <v>3636</v>
      </c>
      <c r="M347" s="488" t="s">
        <v>3637</v>
      </c>
      <c r="N347" s="488" t="s">
        <v>1520</v>
      </c>
      <c r="O347" s="488" t="s">
        <v>1521</v>
      </c>
      <c r="P347" s="488" t="s">
        <v>1554</v>
      </c>
      <c r="Q347" s="488" t="s">
        <v>1523</v>
      </c>
      <c r="R347" s="495" t="s">
        <v>1524</v>
      </c>
      <c r="S347" s="494"/>
      <c r="T347" s="494"/>
      <c r="U347" s="488" t="s">
        <v>3638</v>
      </c>
      <c r="AB347" s="488" t="s">
        <v>3639</v>
      </c>
      <c r="AC347" s="496">
        <v>9.02E9</v>
      </c>
      <c r="AD347" s="497"/>
      <c r="AE347" s="497"/>
      <c r="AF347" s="497"/>
      <c r="AG347" s="497"/>
      <c r="AH347" s="497"/>
      <c r="AI347" s="494"/>
      <c r="AJ347" s="488" t="s">
        <v>1527</v>
      </c>
      <c r="AK347" s="498"/>
      <c r="AL347" s="499"/>
      <c r="AM347" s="488" t="s">
        <v>3640</v>
      </c>
      <c r="AP347" s="494"/>
      <c r="AQ347" s="494"/>
      <c r="AR347" s="494"/>
      <c r="AS347" s="494"/>
      <c r="AT347" s="488" t="s">
        <v>1529</v>
      </c>
      <c r="AU347" s="492">
        <v>8500.0</v>
      </c>
      <c r="AV347" s="492">
        <v>11.0</v>
      </c>
      <c r="AW347" s="492">
        <v>2025.0</v>
      </c>
      <c r="AX347" s="488" t="s">
        <v>1587</v>
      </c>
      <c r="AY347" s="488" t="s">
        <v>1571</v>
      </c>
      <c r="AZ347" s="488" t="s">
        <v>1531</v>
      </c>
    </row>
    <row r="348" hidden="1">
      <c r="A348" s="488" t="s">
        <v>3641</v>
      </c>
      <c r="B348" s="488" t="s">
        <v>3642</v>
      </c>
      <c r="C348" s="488" t="s">
        <v>1513</v>
      </c>
      <c r="D348" s="488" t="s">
        <v>1514</v>
      </c>
      <c r="E348" s="491">
        <v>45836.93958333333</v>
      </c>
      <c r="F348" s="492">
        <v>2980.0</v>
      </c>
      <c r="G348" s="488" t="s">
        <v>1515</v>
      </c>
      <c r="H348" s="492">
        <v>2980.0</v>
      </c>
      <c r="I348" s="488" t="s">
        <v>1515</v>
      </c>
      <c r="J348" s="488" t="s">
        <v>1516</v>
      </c>
      <c r="K348" s="488" t="s">
        <v>1517</v>
      </c>
      <c r="L348" s="488" t="s">
        <v>3643</v>
      </c>
      <c r="M348" s="488" t="s">
        <v>3644</v>
      </c>
      <c r="N348" s="488" t="s">
        <v>1520</v>
      </c>
      <c r="O348" s="488" t="s">
        <v>1521</v>
      </c>
      <c r="P348" s="488" t="s">
        <v>1554</v>
      </c>
      <c r="Q348" s="488" t="s">
        <v>1523</v>
      </c>
      <c r="R348" s="495" t="s">
        <v>1524</v>
      </c>
      <c r="S348" s="494"/>
      <c r="T348" s="494"/>
      <c r="U348" s="488" t="s">
        <v>3645</v>
      </c>
      <c r="AB348" s="488" t="s">
        <v>3646</v>
      </c>
      <c r="AC348" s="496">
        <v>8.03E9</v>
      </c>
      <c r="AD348" s="497"/>
      <c r="AE348" s="497"/>
      <c r="AF348" s="497"/>
      <c r="AG348" s="497"/>
      <c r="AH348" s="497"/>
      <c r="AI348" s="494"/>
      <c r="AJ348" s="488" t="s">
        <v>1527</v>
      </c>
      <c r="AK348" s="498"/>
      <c r="AL348" s="499"/>
      <c r="AM348" s="488" t="s">
        <v>3647</v>
      </c>
      <c r="AO348" s="497"/>
      <c r="AP348" s="494"/>
      <c r="AQ348" s="494"/>
      <c r="AR348" s="494"/>
      <c r="AS348" s="494"/>
      <c r="AT348" s="488" t="s">
        <v>1529</v>
      </c>
      <c r="AU348" s="492">
        <v>3964.0</v>
      </c>
      <c r="AV348" s="492">
        <v>2.0</v>
      </c>
      <c r="AW348" s="492">
        <v>2027.0</v>
      </c>
      <c r="AX348" s="488" t="s">
        <v>1587</v>
      </c>
      <c r="AY348" s="488" t="s">
        <v>1597</v>
      </c>
      <c r="AZ348" s="488" t="s">
        <v>1531</v>
      </c>
    </row>
    <row r="349" hidden="1">
      <c r="A349" s="488" t="s">
        <v>3648</v>
      </c>
      <c r="B349" s="488" t="s">
        <v>3649</v>
      </c>
      <c r="C349" s="488" t="s">
        <v>1513</v>
      </c>
      <c r="D349" s="488" t="s">
        <v>1514</v>
      </c>
      <c r="E349" s="491">
        <v>45836.93263888889</v>
      </c>
      <c r="F349" s="492">
        <v>7980.0</v>
      </c>
      <c r="G349" s="488" t="s">
        <v>1515</v>
      </c>
      <c r="H349" s="492">
        <v>7980.0</v>
      </c>
      <c r="I349" s="488" t="s">
        <v>1515</v>
      </c>
      <c r="J349" s="488" t="s">
        <v>1516</v>
      </c>
      <c r="K349" s="488" t="s">
        <v>1517</v>
      </c>
      <c r="L349" s="488" t="s">
        <v>3629</v>
      </c>
      <c r="M349" s="488" t="s">
        <v>3650</v>
      </c>
      <c r="N349" s="488" t="s">
        <v>1520</v>
      </c>
      <c r="O349" s="488" t="s">
        <v>1521</v>
      </c>
      <c r="P349" s="488" t="s">
        <v>1554</v>
      </c>
      <c r="Q349" s="488" t="s">
        <v>1523</v>
      </c>
      <c r="R349" s="495" t="s">
        <v>1524</v>
      </c>
      <c r="S349" s="494"/>
      <c r="T349" s="494"/>
      <c r="U349" s="488" t="s">
        <v>3651</v>
      </c>
      <c r="AB349" s="488" t="s">
        <v>3632</v>
      </c>
      <c r="AC349" s="496">
        <v>9.03E9</v>
      </c>
      <c r="AD349" s="497"/>
      <c r="AE349" s="497"/>
      <c r="AF349" s="497"/>
      <c r="AG349" s="497"/>
      <c r="AH349" s="497"/>
      <c r="AI349" s="494"/>
      <c r="AJ349" s="488" t="s">
        <v>1527</v>
      </c>
      <c r="AK349" s="498"/>
      <c r="AL349" s="499"/>
      <c r="AM349" s="488" t="s">
        <v>3633</v>
      </c>
      <c r="AO349" s="497"/>
      <c r="AP349" s="494"/>
      <c r="AQ349" s="494"/>
      <c r="AR349" s="494"/>
      <c r="AS349" s="494"/>
      <c r="AT349" s="488" t="s">
        <v>1558</v>
      </c>
      <c r="AU349" s="492">
        <v>17.0</v>
      </c>
      <c r="AV349" s="492">
        <v>1.0</v>
      </c>
      <c r="AW349" s="492">
        <v>2028.0</v>
      </c>
      <c r="AX349" s="488" t="s">
        <v>1587</v>
      </c>
      <c r="AY349" s="488" t="s">
        <v>1688</v>
      </c>
      <c r="AZ349" s="488" t="s">
        <v>1531</v>
      </c>
    </row>
    <row r="350" hidden="1">
      <c r="A350" s="488" t="s">
        <v>3652</v>
      </c>
      <c r="B350" s="488" t="s">
        <v>3653</v>
      </c>
      <c r="C350" s="488" t="s">
        <v>1513</v>
      </c>
      <c r="D350" s="488" t="s">
        <v>1514</v>
      </c>
      <c r="E350" s="491">
        <v>45836.92986111111</v>
      </c>
      <c r="F350" s="492">
        <v>2980.0</v>
      </c>
      <c r="G350" s="488" t="s">
        <v>1515</v>
      </c>
      <c r="H350" s="492">
        <v>2980.0</v>
      </c>
      <c r="I350" s="488" t="s">
        <v>1515</v>
      </c>
      <c r="J350" s="488" t="s">
        <v>1516</v>
      </c>
      <c r="K350" s="488" t="s">
        <v>1517</v>
      </c>
      <c r="L350" s="488" t="s">
        <v>3654</v>
      </c>
      <c r="M350" s="488" t="s">
        <v>3655</v>
      </c>
      <c r="N350" s="488" t="s">
        <v>1520</v>
      </c>
      <c r="O350" s="488" t="s">
        <v>1521</v>
      </c>
      <c r="P350" s="488" t="s">
        <v>1554</v>
      </c>
      <c r="Q350" s="488" t="s">
        <v>1523</v>
      </c>
      <c r="R350" s="495" t="s">
        <v>1524</v>
      </c>
      <c r="S350" s="494"/>
      <c r="T350" s="494"/>
      <c r="U350" s="488" t="s">
        <v>3656</v>
      </c>
      <c r="AB350" s="488" t="s">
        <v>3657</v>
      </c>
      <c r="AC350" s="496">
        <v>8.03E9</v>
      </c>
      <c r="AD350" s="497"/>
      <c r="AE350" s="497"/>
      <c r="AF350" s="497"/>
      <c r="AG350" s="497"/>
      <c r="AH350" s="497"/>
      <c r="AI350" s="494"/>
      <c r="AJ350" s="488" t="s">
        <v>1527</v>
      </c>
      <c r="AK350" s="498"/>
      <c r="AL350" s="499"/>
      <c r="AM350" s="488" t="s">
        <v>3658</v>
      </c>
      <c r="AO350" s="494"/>
      <c r="AP350" s="494"/>
      <c r="AQ350" s="494"/>
      <c r="AR350" s="494"/>
      <c r="AS350" s="494"/>
      <c r="AT350" s="488" t="s">
        <v>1558</v>
      </c>
      <c r="AU350" s="492">
        <v>9573.0</v>
      </c>
      <c r="AV350" s="492">
        <v>6.0</v>
      </c>
      <c r="AW350" s="492">
        <v>2029.0</v>
      </c>
      <c r="AX350" s="488" t="s">
        <v>1587</v>
      </c>
      <c r="AY350" s="488" t="s">
        <v>3659</v>
      </c>
      <c r="AZ350" s="488" t="s">
        <v>1531</v>
      </c>
    </row>
    <row r="351" hidden="1">
      <c r="A351" s="488" t="s">
        <v>3660</v>
      </c>
      <c r="B351" s="488" t="s">
        <v>3661</v>
      </c>
      <c r="C351" s="488" t="s">
        <v>1513</v>
      </c>
      <c r="D351" s="488" t="s">
        <v>1514</v>
      </c>
      <c r="E351" s="491">
        <v>45836.91388888889</v>
      </c>
      <c r="F351" s="492">
        <v>2980.0</v>
      </c>
      <c r="G351" s="488" t="s">
        <v>1515</v>
      </c>
      <c r="H351" s="492">
        <v>2980.0</v>
      </c>
      <c r="I351" s="488" t="s">
        <v>1515</v>
      </c>
      <c r="J351" s="488" t="s">
        <v>1516</v>
      </c>
      <c r="K351" s="488" t="s">
        <v>1517</v>
      </c>
      <c r="L351" s="488" t="s">
        <v>3662</v>
      </c>
      <c r="M351" s="488" t="s">
        <v>3663</v>
      </c>
      <c r="N351" s="488" t="s">
        <v>1520</v>
      </c>
      <c r="O351" s="488" t="s">
        <v>1521</v>
      </c>
      <c r="P351" s="488" t="s">
        <v>1554</v>
      </c>
      <c r="Q351" s="488" t="s">
        <v>1523</v>
      </c>
      <c r="R351" s="495" t="s">
        <v>1524</v>
      </c>
      <c r="S351" s="494"/>
      <c r="T351" s="494"/>
      <c r="U351" s="488" t="s">
        <v>3664</v>
      </c>
      <c r="AB351" s="488" t="s">
        <v>3665</v>
      </c>
      <c r="AC351" s="496">
        <v>9.1E9</v>
      </c>
      <c r="AD351" s="497"/>
      <c r="AE351" s="497"/>
      <c r="AF351" s="497"/>
      <c r="AG351" s="497"/>
      <c r="AH351" s="497"/>
      <c r="AI351" s="494"/>
      <c r="AJ351" s="488" t="s">
        <v>1527</v>
      </c>
      <c r="AK351" s="498"/>
      <c r="AL351" s="499"/>
      <c r="AM351" s="488" t="s">
        <v>3666</v>
      </c>
      <c r="AO351" s="494"/>
      <c r="AP351" s="494"/>
      <c r="AQ351" s="494"/>
      <c r="AR351" s="494"/>
      <c r="AS351" s="494"/>
      <c r="AT351" s="488" t="s">
        <v>1529</v>
      </c>
      <c r="AU351" s="492">
        <v>2311.0</v>
      </c>
      <c r="AV351" s="492">
        <v>6.0</v>
      </c>
      <c r="AW351" s="492">
        <v>2027.0</v>
      </c>
      <c r="AX351" s="488" t="s">
        <v>1587</v>
      </c>
      <c r="AY351" s="488" t="s">
        <v>1805</v>
      </c>
      <c r="AZ351" s="488" t="s">
        <v>1531</v>
      </c>
    </row>
    <row r="352" hidden="1">
      <c r="A352" s="488" t="s">
        <v>3667</v>
      </c>
      <c r="B352" s="488" t="s">
        <v>3668</v>
      </c>
      <c r="C352" s="488" t="s">
        <v>1513</v>
      </c>
      <c r="D352" s="488" t="s">
        <v>1514</v>
      </c>
      <c r="E352" s="491">
        <v>45836.90069444444</v>
      </c>
      <c r="F352" s="492">
        <v>2980.0</v>
      </c>
      <c r="G352" s="488" t="s">
        <v>1515</v>
      </c>
      <c r="H352" s="492">
        <v>2980.0</v>
      </c>
      <c r="I352" s="488" t="s">
        <v>1515</v>
      </c>
      <c r="J352" s="488" t="s">
        <v>1516</v>
      </c>
      <c r="K352" s="488" t="s">
        <v>1517</v>
      </c>
      <c r="L352" s="488" t="s">
        <v>3669</v>
      </c>
      <c r="M352" s="488" t="s">
        <v>3670</v>
      </c>
      <c r="N352" s="488" t="s">
        <v>1520</v>
      </c>
      <c r="O352" s="488" t="s">
        <v>1521</v>
      </c>
      <c r="P352" s="488" t="s">
        <v>1545</v>
      </c>
      <c r="Q352" s="488" t="s">
        <v>1523</v>
      </c>
      <c r="R352" s="495" t="s">
        <v>1524</v>
      </c>
      <c r="S352" s="494"/>
      <c r="T352" s="494"/>
      <c r="U352" s="488" t="s">
        <v>1671</v>
      </c>
      <c r="AB352" s="488" t="s">
        <v>3671</v>
      </c>
      <c r="AC352" s="496">
        <v>7.02E9</v>
      </c>
      <c r="AD352" s="497"/>
      <c r="AE352" s="497"/>
      <c r="AF352" s="497"/>
      <c r="AG352" s="497"/>
      <c r="AH352" s="497"/>
      <c r="AI352" s="494"/>
      <c r="AJ352" s="488" t="s">
        <v>1527</v>
      </c>
      <c r="AK352" s="498"/>
      <c r="AL352" s="499"/>
      <c r="AM352" s="488" t="s">
        <v>3672</v>
      </c>
      <c r="AO352" s="494"/>
      <c r="AP352" s="494"/>
      <c r="AQ352" s="494"/>
      <c r="AR352" s="494"/>
      <c r="AS352" s="494"/>
      <c r="AT352" s="488" t="s">
        <v>1529</v>
      </c>
      <c r="AU352" s="492">
        <v>2318.0</v>
      </c>
      <c r="AV352" s="492">
        <v>3.0</v>
      </c>
      <c r="AW352" s="492">
        <v>2027.0</v>
      </c>
      <c r="AX352" s="497"/>
      <c r="AY352" s="488" t="s">
        <v>1652</v>
      </c>
      <c r="AZ352" s="488" t="s">
        <v>1531</v>
      </c>
    </row>
    <row r="353" hidden="1">
      <c r="A353" s="488" t="s">
        <v>3673</v>
      </c>
      <c r="B353" s="488" t="s">
        <v>3674</v>
      </c>
      <c r="C353" s="488" t="s">
        <v>1513</v>
      </c>
      <c r="D353" s="488" t="s">
        <v>1514</v>
      </c>
      <c r="E353" s="491">
        <v>45836.86875</v>
      </c>
      <c r="F353" s="492">
        <v>9800.0</v>
      </c>
      <c r="G353" s="488" t="s">
        <v>1515</v>
      </c>
      <c r="H353" s="492">
        <v>9800.0</v>
      </c>
      <c r="I353" s="488" t="s">
        <v>1515</v>
      </c>
      <c r="J353" s="488" t="s">
        <v>1516</v>
      </c>
      <c r="K353" s="488" t="s">
        <v>1517</v>
      </c>
      <c r="L353" s="488" t="s">
        <v>3675</v>
      </c>
      <c r="M353" s="488" t="s">
        <v>3676</v>
      </c>
      <c r="N353" s="488" t="s">
        <v>1520</v>
      </c>
      <c r="O353" s="488" t="s">
        <v>1521</v>
      </c>
      <c r="P353" s="488" t="s">
        <v>1554</v>
      </c>
      <c r="Q353" s="488" t="s">
        <v>1523</v>
      </c>
      <c r="R353" s="495" t="s">
        <v>1524</v>
      </c>
      <c r="S353" s="494"/>
      <c r="T353" s="494"/>
      <c r="U353" s="488" t="s">
        <v>3677</v>
      </c>
      <c r="AB353" s="488" t="s">
        <v>3678</v>
      </c>
      <c r="AC353" s="496">
        <v>8.08E9</v>
      </c>
      <c r="AD353" s="497"/>
      <c r="AE353" s="497"/>
      <c r="AF353" s="497"/>
      <c r="AG353" s="497"/>
      <c r="AH353" s="497"/>
      <c r="AI353" s="494"/>
      <c r="AJ353" s="488" t="s">
        <v>1527</v>
      </c>
      <c r="AK353" s="498"/>
      <c r="AL353" s="499"/>
      <c r="AM353" s="488" t="s">
        <v>3679</v>
      </c>
      <c r="AO353" s="494"/>
      <c r="AP353" s="494"/>
      <c r="AQ353" s="494"/>
      <c r="AR353" s="494"/>
      <c r="AS353" s="494"/>
      <c r="AT353" s="488" t="s">
        <v>1529</v>
      </c>
      <c r="AU353" s="492">
        <v>2262.0</v>
      </c>
      <c r="AV353" s="492">
        <v>12.0</v>
      </c>
      <c r="AW353" s="492">
        <v>2029.0</v>
      </c>
      <c r="AX353" s="488" t="s">
        <v>1634</v>
      </c>
      <c r="AY353" s="488" t="s">
        <v>2047</v>
      </c>
      <c r="AZ353" s="488" t="s">
        <v>1531</v>
      </c>
    </row>
    <row r="354" hidden="1">
      <c r="A354" s="488" t="s">
        <v>3680</v>
      </c>
      <c r="B354" s="488" t="s">
        <v>3674</v>
      </c>
      <c r="C354" s="488" t="s">
        <v>1513</v>
      </c>
      <c r="D354" s="488" t="s">
        <v>1514</v>
      </c>
      <c r="E354" s="491">
        <v>45836.86666666667</v>
      </c>
      <c r="F354" s="492">
        <v>2980.0</v>
      </c>
      <c r="G354" s="488" t="s">
        <v>1515</v>
      </c>
      <c r="H354" s="492">
        <v>2980.0</v>
      </c>
      <c r="I354" s="488" t="s">
        <v>1515</v>
      </c>
      <c r="J354" s="488" t="s">
        <v>1516</v>
      </c>
      <c r="K354" s="488" t="s">
        <v>1517</v>
      </c>
      <c r="L354" s="488" t="s">
        <v>3675</v>
      </c>
      <c r="M354" s="488" t="s">
        <v>3681</v>
      </c>
      <c r="N354" s="488" t="s">
        <v>1520</v>
      </c>
      <c r="O354" s="488" t="s">
        <v>1521</v>
      </c>
      <c r="P354" s="488" t="s">
        <v>1554</v>
      </c>
      <c r="Q354" s="488" t="s">
        <v>1523</v>
      </c>
      <c r="R354" s="495" t="s">
        <v>1524</v>
      </c>
      <c r="S354" s="494"/>
      <c r="T354" s="494"/>
      <c r="U354" s="488" t="s">
        <v>3682</v>
      </c>
      <c r="AB354" s="488" t="s">
        <v>3678</v>
      </c>
      <c r="AC354" s="496">
        <v>8.08E9</v>
      </c>
      <c r="AD354" s="497"/>
      <c r="AE354" s="497"/>
      <c r="AF354" s="497"/>
      <c r="AG354" s="497"/>
      <c r="AH354" s="497"/>
      <c r="AI354" s="494"/>
      <c r="AJ354" s="488" t="s">
        <v>1527</v>
      </c>
      <c r="AK354" s="498"/>
      <c r="AL354" s="499"/>
      <c r="AM354" s="488" t="s">
        <v>3679</v>
      </c>
      <c r="AO354" s="494"/>
      <c r="AP354" s="494"/>
      <c r="AQ354" s="494"/>
      <c r="AR354" s="494"/>
      <c r="AS354" s="494"/>
      <c r="AT354" s="488" t="s">
        <v>1529</v>
      </c>
      <c r="AU354" s="492">
        <v>2262.0</v>
      </c>
      <c r="AV354" s="492">
        <v>12.0</v>
      </c>
      <c r="AW354" s="492">
        <v>2029.0</v>
      </c>
      <c r="AX354" s="488" t="s">
        <v>1634</v>
      </c>
      <c r="AY354" s="488" t="s">
        <v>2047</v>
      </c>
      <c r="AZ354" s="488" t="s">
        <v>1531</v>
      </c>
    </row>
    <row r="355" hidden="1">
      <c r="A355" s="488" t="s">
        <v>3683</v>
      </c>
      <c r="B355" s="488" t="s">
        <v>3684</v>
      </c>
      <c r="C355" s="488" t="s">
        <v>1513</v>
      </c>
      <c r="D355" s="488" t="s">
        <v>1514</v>
      </c>
      <c r="E355" s="491">
        <v>45836.81319444445</v>
      </c>
      <c r="F355" s="492">
        <v>2980.0</v>
      </c>
      <c r="G355" s="488" t="s">
        <v>1515</v>
      </c>
      <c r="H355" s="492">
        <v>2980.0</v>
      </c>
      <c r="I355" s="488" t="s">
        <v>1515</v>
      </c>
      <c r="J355" s="488" t="s">
        <v>1516</v>
      </c>
      <c r="K355" s="488" t="s">
        <v>1517</v>
      </c>
      <c r="L355" s="488" t="s">
        <v>3685</v>
      </c>
      <c r="M355" s="488" t="s">
        <v>3686</v>
      </c>
      <c r="N355" s="488" t="s">
        <v>1520</v>
      </c>
      <c r="O355" s="488" t="s">
        <v>1521</v>
      </c>
      <c r="P355" s="488" t="s">
        <v>1554</v>
      </c>
      <c r="Q355" s="488" t="s">
        <v>1523</v>
      </c>
      <c r="R355" s="495" t="s">
        <v>1524</v>
      </c>
      <c r="S355" s="494"/>
      <c r="T355" s="494"/>
      <c r="U355" s="488" t="s">
        <v>3687</v>
      </c>
      <c r="AB355" s="488" t="s">
        <v>3688</v>
      </c>
      <c r="AC355" s="496">
        <v>9.07E9</v>
      </c>
      <c r="AD355" s="497"/>
      <c r="AE355" s="497"/>
      <c r="AF355" s="497"/>
      <c r="AG355" s="497"/>
      <c r="AH355" s="497"/>
      <c r="AI355" s="494"/>
      <c r="AJ355" s="488" t="s">
        <v>1527</v>
      </c>
      <c r="AK355" s="498"/>
      <c r="AL355" s="499"/>
      <c r="AM355" s="488" t="s">
        <v>3689</v>
      </c>
      <c r="AO355" s="494"/>
      <c r="AP355" s="494"/>
      <c r="AQ355" s="494"/>
      <c r="AR355" s="494"/>
      <c r="AS355" s="494"/>
      <c r="AT355" s="488" t="s">
        <v>1529</v>
      </c>
      <c r="AU355" s="492">
        <v>2851.0</v>
      </c>
      <c r="AV355" s="492">
        <v>9.0</v>
      </c>
      <c r="AW355" s="492">
        <v>2029.0</v>
      </c>
      <c r="AX355" s="488" t="s">
        <v>1634</v>
      </c>
      <c r="AY355" s="488" t="s">
        <v>2047</v>
      </c>
      <c r="AZ355" s="488" t="s">
        <v>1531</v>
      </c>
    </row>
    <row r="356" hidden="1">
      <c r="A356" s="488" t="s">
        <v>3690</v>
      </c>
      <c r="B356" s="488" t="s">
        <v>3691</v>
      </c>
      <c r="C356" s="488" t="s">
        <v>1513</v>
      </c>
      <c r="D356" s="488" t="s">
        <v>1514</v>
      </c>
      <c r="E356" s="491">
        <v>45836.80416666667</v>
      </c>
      <c r="F356" s="492">
        <v>2980.0</v>
      </c>
      <c r="G356" s="488" t="s">
        <v>1515</v>
      </c>
      <c r="H356" s="492">
        <v>2980.0</v>
      </c>
      <c r="I356" s="488" t="s">
        <v>1515</v>
      </c>
      <c r="J356" s="488" t="s">
        <v>1516</v>
      </c>
      <c r="K356" s="488" t="s">
        <v>1517</v>
      </c>
      <c r="L356" s="488" t="s">
        <v>3692</v>
      </c>
      <c r="M356" s="488" t="s">
        <v>3693</v>
      </c>
      <c r="N356" s="488" t="s">
        <v>1520</v>
      </c>
      <c r="O356" s="488" t="s">
        <v>1521</v>
      </c>
      <c r="P356" s="488" t="s">
        <v>1554</v>
      </c>
      <c r="Q356" s="488" t="s">
        <v>1523</v>
      </c>
      <c r="R356" s="495" t="s">
        <v>1524</v>
      </c>
      <c r="S356" s="494"/>
      <c r="T356" s="494"/>
      <c r="U356" s="488" t="s">
        <v>3694</v>
      </c>
      <c r="AB356" s="488" t="s">
        <v>3695</v>
      </c>
      <c r="AC356" s="496">
        <v>9.04E9</v>
      </c>
      <c r="AD356" s="497"/>
      <c r="AE356" s="497"/>
      <c r="AF356" s="497"/>
      <c r="AG356" s="497"/>
      <c r="AH356" s="497"/>
      <c r="AI356" s="494"/>
      <c r="AJ356" s="488" t="s">
        <v>1527</v>
      </c>
      <c r="AK356" s="498"/>
      <c r="AL356" s="499"/>
      <c r="AM356" s="488" t="s">
        <v>3696</v>
      </c>
      <c r="AO356" s="494"/>
      <c r="AP356" s="494"/>
      <c r="AQ356" s="494"/>
      <c r="AR356" s="494"/>
      <c r="AS356" s="494"/>
      <c r="AT356" s="488" t="s">
        <v>1529</v>
      </c>
      <c r="AU356" s="492">
        <v>6308.0</v>
      </c>
      <c r="AV356" s="492">
        <v>4.0</v>
      </c>
      <c r="AW356" s="492">
        <v>2027.0</v>
      </c>
      <c r="AX356" s="488" t="s">
        <v>1634</v>
      </c>
      <c r="AY356" s="488" t="s">
        <v>1597</v>
      </c>
      <c r="AZ356" s="488" t="s">
        <v>1531</v>
      </c>
    </row>
    <row r="357" hidden="1">
      <c r="A357" s="488" t="s">
        <v>3697</v>
      </c>
      <c r="B357" s="488" t="s">
        <v>3698</v>
      </c>
      <c r="C357" s="488" t="s">
        <v>1513</v>
      </c>
      <c r="D357" s="488" t="s">
        <v>1514</v>
      </c>
      <c r="E357" s="491">
        <v>45836.80347222222</v>
      </c>
      <c r="F357" s="492">
        <v>2980.0</v>
      </c>
      <c r="G357" s="488" t="s">
        <v>1515</v>
      </c>
      <c r="H357" s="492">
        <v>2980.0</v>
      </c>
      <c r="I357" s="488" t="s">
        <v>1515</v>
      </c>
      <c r="J357" s="488" t="s">
        <v>1516</v>
      </c>
      <c r="K357" s="488" t="s">
        <v>1517</v>
      </c>
      <c r="L357" s="488" t="s">
        <v>3699</v>
      </c>
      <c r="M357" s="488" t="s">
        <v>3700</v>
      </c>
      <c r="N357" s="488" t="s">
        <v>1520</v>
      </c>
      <c r="O357" s="488" t="s">
        <v>1521</v>
      </c>
      <c r="P357" s="488" t="s">
        <v>1522</v>
      </c>
      <c r="Q357" s="488" t="s">
        <v>1523</v>
      </c>
      <c r="R357" s="495" t="s">
        <v>1524</v>
      </c>
      <c r="S357" s="494"/>
      <c r="T357" s="494"/>
      <c r="U357" s="488" t="s">
        <v>3701</v>
      </c>
      <c r="AB357" s="488" t="s">
        <v>3702</v>
      </c>
      <c r="AC357" s="496">
        <v>9.03E9</v>
      </c>
      <c r="AD357" s="497"/>
      <c r="AE357" s="497"/>
      <c r="AF357" s="494"/>
      <c r="AG357" s="494"/>
      <c r="AH357" s="494"/>
      <c r="AI357" s="494"/>
      <c r="AJ357" s="488" t="s">
        <v>1527</v>
      </c>
      <c r="AK357" s="498"/>
      <c r="AL357" s="499"/>
      <c r="AM357" s="488" t="s">
        <v>3703</v>
      </c>
      <c r="AP357" s="494"/>
      <c r="AQ357" s="494"/>
      <c r="AR357" s="494"/>
      <c r="AS357" s="494"/>
      <c r="AT357" s="488" t="s">
        <v>1529</v>
      </c>
      <c r="AU357" s="492">
        <v>2618.0</v>
      </c>
      <c r="AV357" s="492">
        <v>3.0</v>
      </c>
      <c r="AW357" s="492">
        <v>2027.0</v>
      </c>
      <c r="AX357" s="488" t="s">
        <v>1634</v>
      </c>
      <c r="AY357" s="488" t="s">
        <v>1540</v>
      </c>
      <c r="AZ357" s="488" t="s">
        <v>1531</v>
      </c>
    </row>
    <row r="358" hidden="1">
      <c r="A358" s="488" t="s">
        <v>3704</v>
      </c>
      <c r="B358" s="488" t="s">
        <v>3705</v>
      </c>
      <c r="C358" s="488" t="s">
        <v>1513</v>
      </c>
      <c r="D358" s="488" t="s">
        <v>1514</v>
      </c>
      <c r="E358" s="491">
        <v>45836.768055555556</v>
      </c>
      <c r="F358" s="492">
        <v>2980.0</v>
      </c>
      <c r="G358" s="488" t="s">
        <v>1515</v>
      </c>
      <c r="H358" s="492">
        <v>2980.0</v>
      </c>
      <c r="I358" s="488" t="s">
        <v>1515</v>
      </c>
      <c r="J358" s="488" t="s">
        <v>1516</v>
      </c>
      <c r="K358" s="488" t="s">
        <v>1517</v>
      </c>
      <c r="L358" s="488" t="s">
        <v>3706</v>
      </c>
      <c r="M358" s="488" t="s">
        <v>3707</v>
      </c>
      <c r="N358" s="488" t="s">
        <v>1520</v>
      </c>
      <c r="O358" s="488" t="s">
        <v>1521</v>
      </c>
      <c r="P358" s="488" t="s">
        <v>1554</v>
      </c>
      <c r="Q358" s="488" t="s">
        <v>1523</v>
      </c>
      <c r="R358" s="495" t="s">
        <v>1524</v>
      </c>
      <c r="S358" s="494"/>
      <c r="T358" s="494"/>
      <c r="U358" s="488" t="s">
        <v>3708</v>
      </c>
      <c r="AB358" s="488" t="s">
        <v>3709</v>
      </c>
      <c r="AC358" s="496">
        <v>9.06E9</v>
      </c>
      <c r="AD358" s="497"/>
      <c r="AE358" s="494"/>
      <c r="AF358" s="494"/>
      <c r="AG358" s="494"/>
      <c r="AH358" s="494"/>
      <c r="AI358" s="494"/>
      <c r="AJ358" s="488" t="s">
        <v>1527</v>
      </c>
      <c r="AK358" s="498"/>
      <c r="AL358" s="499"/>
      <c r="AM358" s="488" t="s">
        <v>3710</v>
      </c>
      <c r="AO358" s="494"/>
      <c r="AP358" s="494"/>
      <c r="AQ358" s="494"/>
      <c r="AR358" s="494"/>
      <c r="AS358" s="494"/>
      <c r="AT358" s="488" t="s">
        <v>1529</v>
      </c>
      <c r="AU358" s="492">
        <v>7299.0</v>
      </c>
      <c r="AV358" s="492">
        <v>9.0</v>
      </c>
      <c r="AW358" s="492">
        <v>2025.0</v>
      </c>
      <c r="AX358" s="488" t="s">
        <v>1587</v>
      </c>
      <c r="AY358" s="488" t="s">
        <v>1597</v>
      </c>
      <c r="AZ358" s="488" t="s">
        <v>1531</v>
      </c>
    </row>
    <row r="359" hidden="1">
      <c r="A359" s="488" t="s">
        <v>3711</v>
      </c>
      <c r="B359" s="488" t="s">
        <v>3712</v>
      </c>
      <c r="C359" s="488" t="s">
        <v>1513</v>
      </c>
      <c r="D359" s="488" t="s">
        <v>1514</v>
      </c>
      <c r="E359" s="491">
        <v>45836.76180555556</v>
      </c>
      <c r="F359" s="492">
        <v>9800.0</v>
      </c>
      <c r="G359" s="488" t="s">
        <v>1515</v>
      </c>
      <c r="H359" s="492">
        <v>9800.0</v>
      </c>
      <c r="I359" s="488" t="s">
        <v>1515</v>
      </c>
      <c r="J359" s="488" t="s">
        <v>1516</v>
      </c>
      <c r="K359" s="488" t="s">
        <v>1517</v>
      </c>
      <c r="L359" s="488" t="s">
        <v>3713</v>
      </c>
      <c r="M359" s="488" t="s">
        <v>3714</v>
      </c>
      <c r="N359" s="488" t="s">
        <v>1520</v>
      </c>
      <c r="O359" s="488" t="s">
        <v>1521</v>
      </c>
      <c r="P359" s="488" t="s">
        <v>1554</v>
      </c>
      <c r="Q359" s="488" t="s">
        <v>1523</v>
      </c>
      <c r="R359" s="495" t="s">
        <v>1524</v>
      </c>
      <c r="S359" s="494"/>
      <c r="T359" s="494"/>
      <c r="U359" s="488" t="s">
        <v>3715</v>
      </c>
      <c r="AB359" s="488" t="s">
        <v>3716</v>
      </c>
      <c r="AC359" s="496">
        <v>9.06E9</v>
      </c>
      <c r="AD359" s="497"/>
      <c r="AE359" s="494"/>
      <c r="AF359" s="494"/>
      <c r="AG359" s="494"/>
      <c r="AH359" s="494"/>
      <c r="AI359" s="494"/>
      <c r="AJ359" s="488" t="s">
        <v>1527</v>
      </c>
      <c r="AK359" s="498"/>
      <c r="AL359" s="499"/>
      <c r="AM359" s="488" t="s">
        <v>3717</v>
      </c>
      <c r="AP359" s="494"/>
      <c r="AQ359" s="494"/>
      <c r="AR359" s="494"/>
      <c r="AS359" s="494"/>
      <c r="AT359" s="488" t="s">
        <v>1529</v>
      </c>
      <c r="AU359" s="492">
        <v>9526.0</v>
      </c>
      <c r="AV359" s="492">
        <v>6.0</v>
      </c>
      <c r="AW359" s="492">
        <v>2030.0</v>
      </c>
      <c r="AX359" s="488" t="s">
        <v>1587</v>
      </c>
      <c r="AY359" s="488" t="s">
        <v>1831</v>
      </c>
      <c r="AZ359" s="488" t="s">
        <v>1531</v>
      </c>
    </row>
    <row r="360" hidden="1">
      <c r="A360" s="488" t="s">
        <v>3718</v>
      </c>
      <c r="B360" s="488" t="s">
        <v>3712</v>
      </c>
      <c r="C360" s="488" t="s">
        <v>1513</v>
      </c>
      <c r="D360" s="488" t="s">
        <v>1514</v>
      </c>
      <c r="E360" s="491">
        <v>45836.759722222225</v>
      </c>
      <c r="F360" s="492">
        <v>2980.0</v>
      </c>
      <c r="G360" s="488" t="s">
        <v>1515</v>
      </c>
      <c r="H360" s="492">
        <v>2980.0</v>
      </c>
      <c r="I360" s="488" t="s">
        <v>1515</v>
      </c>
      <c r="J360" s="488" t="s">
        <v>1516</v>
      </c>
      <c r="K360" s="488" t="s">
        <v>1517</v>
      </c>
      <c r="L360" s="488" t="s">
        <v>3713</v>
      </c>
      <c r="M360" s="488" t="s">
        <v>3719</v>
      </c>
      <c r="N360" s="488" t="s">
        <v>1520</v>
      </c>
      <c r="O360" s="488" t="s">
        <v>1521</v>
      </c>
      <c r="P360" s="488" t="s">
        <v>1554</v>
      </c>
      <c r="Q360" s="488" t="s">
        <v>1523</v>
      </c>
      <c r="R360" s="495" t="s">
        <v>1524</v>
      </c>
      <c r="S360" s="494"/>
      <c r="T360" s="494"/>
      <c r="U360" s="488" t="s">
        <v>3720</v>
      </c>
      <c r="AB360" s="488" t="s">
        <v>3716</v>
      </c>
      <c r="AC360" s="496">
        <v>9.06E9</v>
      </c>
      <c r="AD360" s="497"/>
      <c r="AE360" s="497"/>
      <c r="AF360" s="494"/>
      <c r="AG360" s="494"/>
      <c r="AH360" s="494"/>
      <c r="AI360" s="494"/>
      <c r="AJ360" s="488" t="s">
        <v>1527</v>
      </c>
      <c r="AK360" s="498"/>
      <c r="AL360" s="499"/>
      <c r="AM360" s="488" t="s">
        <v>3717</v>
      </c>
      <c r="AP360" s="494"/>
      <c r="AQ360" s="494"/>
      <c r="AR360" s="494"/>
      <c r="AS360" s="494"/>
      <c r="AT360" s="488" t="s">
        <v>1529</v>
      </c>
      <c r="AU360" s="492">
        <v>9526.0</v>
      </c>
      <c r="AV360" s="492">
        <v>6.0</v>
      </c>
      <c r="AW360" s="492">
        <v>2030.0</v>
      </c>
      <c r="AX360" s="488" t="s">
        <v>1587</v>
      </c>
      <c r="AY360" s="488" t="s">
        <v>1831</v>
      </c>
      <c r="AZ360" s="488" t="s">
        <v>1531</v>
      </c>
    </row>
    <row r="361" hidden="1">
      <c r="A361" s="488" t="s">
        <v>3721</v>
      </c>
      <c r="B361" s="488" t="s">
        <v>3722</v>
      </c>
      <c r="C361" s="488" t="s">
        <v>1513</v>
      </c>
      <c r="D361" s="488" t="s">
        <v>1514</v>
      </c>
      <c r="E361" s="491">
        <v>45836.75486111111</v>
      </c>
      <c r="F361" s="492">
        <v>2980.0</v>
      </c>
      <c r="G361" s="488" t="s">
        <v>1515</v>
      </c>
      <c r="H361" s="492">
        <v>2980.0</v>
      </c>
      <c r="I361" s="488" t="s">
        <v>1515</v>
      </c>
      <c r="J361" s="488" t="s">
        <v>1516</v>
      </c>
      <c r="K361" s="488" t="s">
        <v>1517</v>
      </c>
      <c r="L361" s="488" t="s">
        <v>3723</v>
      </c>
      <c r="M361" s="488" t="s">
        <v>3724</v>
      </c>
      <c r="N361" s="488" t="s">
        <v>1520</v>
      </c>
      <c r="O361" s="488" t="s">
        <v>1521</v>
      </c>
      <c r="P361" s="488" t="s">
        <v>1522</v>
      </c>
      <c r="Q361" s="488" t="s">
        <v>1523</v>
      </c>
      <c r="R361" s="495" t="s">
        <v>1524</v>
      </c>
      <c r="S361" s="494"/>
      <c r="T361" s="494"/>
      <c r="U361" s="488" t="s">
        <v>3725</v>
      </c>
      <c r="AB361" s="488" t="s">
        <v>3726</v>
      </c>
      <c r="AC361" s="496">
        <v>9.05E9</v>
      </c>
      <c r="AD361" s="497"/>
      <c r="AE361" s="494"/>
      <c r="AF361" s="494"/>
      <c r="AG361" s="494"/>
      <c r="AH361" s="494"/>
      <c r="AI361" s="494"/>
      <c r="AJ361" s="488" t="s">
        <v>1527</v>
      </c>
      <c r="AK361" s="498"/>
      <c r="AL361" s="499"/>
      <c r="AM361" s="488" t="s">
        <v>3727</v>
      </c>
      <c r="AP361" s="494"/>
      <c r="AQ361" s="494"/>
      <c r="AR361" s="494"/>
      <c r="AS361" s="494"/>
      <c r="AT361" s="488" t="s">
        <v>1529</v>
      </c>
      <c r="AU361" s="492">
        <v>8108.0</v>
      </c>
      <c r="AV361" s="492">
        <v>4.0</v>
      </c>
      <c r="AW361" s="492">
        <v>2027.0</v>
      </c>
      <c r="AX361" s="488" t="s">
        <v>1634</v>
      </c>
      <c r="AY361" s="488" t="s">
        <v>2292</v>
      </c>
      <c r="AZ361" s="488" t="s">
        <v>1531</v>
      </c>
    </row>
    <row r="362" hidden="1">
      <c r="A362" s="488" t="s">
        <v>3728</v>
      </c>
      <c r="B362" s="488" t="s">
        <v>3729</v>
      </c>
      <c r="C362" s="488" t="s">
        <v>1513</v>
      </c>
      <c r="D362" s="488" t="s">
        <v>1514</v>
      </c>
      <c r="E362" s="491">
        <v>45836.74444444444</v>
      </c>
      <c r="F362" s="492">
        <v>9800.0</v>
      </c>
      <c r="G362" s="488" t="s">
        <v>1515</v>
      </c>
      <c r="H362" s="492">
        <v>9800.0</v>
      </c>
      <c r="I362" s="488" t="s">
        <v>1515</v>
      </c>
      <c r="J362" s="488" t="s">
        <v>1516</v>
      </c>
      <c r="K362" s="488" t="s">
        <v>1517</v>
      </c>
      <c r="L362" s="488" t="s">
        <v>3730</v>
      </c>
      <c r="M362" s="488" t="s">
        <v>3731</v>
      </c>
      <c r="N362" s="488" t="s">
        <v>1520</v>
      </c>
      <c r="O362" s="488" t="s">
        <v>1521</v>
      </c>
      <c r="P362" s="488" t="s">
        <v>1545</v>
      </c>
      <c r="Q362" s="488" t="s">
        <v>1523</v>
      </c>
      <c r="R362" s="495" t="s">
        <v>1524</v>
      </c>
      <c r="S362" s="494"/>
      <c r="T362" s="494"/>
      <c r="U362" s="488" t="s">
        <v>3732</v>
      </c>
      <c r="AB362" s="488" t="s">
        <v>3733</v>
      </c>
      <c r="AC362" s="496">
        <v>8.01E9</v>
      </c>
      <c r="AD362" s="497"/>
      <c r="AE362" s="494"/>
      <c r="AF362" s="494"/>
      <c r="AG362" s="494"/>
      <c r="AH362" s="494"/>
      <c r="AI362" s="494"/>
      <c r="AJ362" s="488" t="s">
        <v>1527</v>
      </c>
      <c r="AK362" s="498"/>
      <c r="AL362" s="499"/>
      <c r="AM362" s="488" t="s">
        <v>3734</v>
      </c>
      <c r="AO362" s="494"/>
      <c r="AP362" s="494"/>
      <c r="AQ362" s="494"/>
      <c r="AR362" s="494"/>
      <c r="AS362" s="494"/>
      <c r="AT362" s="488" t="s">
        <v>1529</v>
      </c>
      <c r="AU362" s="492">
        <v>7903.0</v>
      </c>
      <c r="AV362" s="492">
        <v>9.0</v>
      </c>
      <c r="AW362" s="492">
        <v>2029.0</v>
      </c>
      <c r="AX362" s="497"/>
      <c r="AY362" s="488" t="s">
        <v>1652</v>
      </c>
      <c r="AZ362" s="488" t="s">
        <v>1531</v>
      </c>
    </row>
    <row r="363" hidden="1">
      <c r="A363" s="488" t="s">
        <v>3735</v>
      </c>
      <c r="B363" s="488" t="s">
        <v>3729</v>
      </c>
      <c r="C363" s="488" t="s">
        <v>1513</v>
      </c>
      <c r="D363" s="488" t="s">
        <v>1514</v>
      </c>
      <c r="E363" s="491">
        <v>45836.73402777778</v>
      </c>
      <c r="F363" s="492">
        <v>2980.0</v>
      </c>
      <c r="G363" s="488" t="s">
        <v>1515</v>
      </c>
      <c r="H363" s="492">
        <v>2980.0</v>
      </c>
      <c r="I363" s="488" t="s">
        <v>1515</v>
      </c>
      <c r="J363" s="488" t="s">
        <v>1516</v>
      </c>
      <c r="K363" s="488" t="s">
        <v>1517</v>
      </c>
      <c r="L363" s="488" t="s">
        <v>3730</v>
      </c>
      <c r="M363" s="488" t="s">
        <v>3736</v>
      </c>
      <c r="N363" s="488" t="s">
        <v>1520</v>
      </c>
      <c r="O363" s="488" t="s">
        <v>1521</v>
      </c>
      <c r="P363" s="488" t="s">
        <v>1545</v>
      </c>
      <c r="Q363" s="488" t="s">
        <v>1523</v>
      </c>
      <c r="R363" s="495" t="s">
        <v>1524</v>
      </c>
      <c r="S363" s="494"/>
      <c r="T363" s="494"/>
      <c r="U363" s="488" t="s">
        <v>2900</v>
      </c>
      <c r="AB363" s="488" t="s">
        <v>3733</v>
      </c>
      <c r="AC363" s="496">
        <v>8.01E9</v>
      </c>
      <c r="AD363" s="497"/>
      <c r="AE363" s="497"/>
      <c r="AF363" s="497"/>
      <c r="AG363" s="497"/>
      <c r="AH363" s="497"/>
      <c r="AI363" s="494"/>
      <c r="AJ363" s="488" t="s">
        <v>1527</v>
      </c>
      <c r="AK363" s="498"/>
      <c r="AL363" s="497"/>
      <c r="AM363" s="488" t="s">
        <v>3734</v>
      </c>
      <c r="AO363" s="494"/>
      <c r="AP363" s="494"/>
      <c r="AQ363" s="494"/>
      <c r="AR363" s="494"/>
      <c r="AS363" s="494"/>
      <c r="AT363" s="488" t="s">
        <v>1529</v>
      </c>
      <c r="AU363" s="492">
        <v>7903.0</v>
      </c>
      <c r="AV363" s="492">
        <v>9.0</v>
      </c>
      <c r="AW363" s="492">
        <v>2029.0</v>
      </c>
      <c r="AX363" s="497"/>
      <c r="AY363" s="488" t="s">
        <v>1652</v>
      </c>
      <c r="AZ363" s="488" t="s">
        <v>1531</v>
      </c>
    </row>
    <row r="364" hidden="1">
      <c r="A364" s="488" t="s">
        <v>3737</v>
      </c>
      <c r="B364" s="488" t="s">
        <v>3738</v>
      </c>
      <c r="C364" s="488" t="s">
        <v>1513</v>
      </c>
      <c r="D364" s="488" t="s">
        <v>1514</v>
      </c>
      <c r="E364" s="491">
        <v>45836.728472222225</v>
      </c>
      <c r="F364" s="492">
        <v>2980.0</v>
      </c>
      <c r="G364" s="488" t="s">
        <v>1515</v>
      </c>
      <c r="H364" s="492">
        <v>2980.0</v>
      </c>
      <c r="I364" s="488" t="s">
        <v>1515</v>
      </c>
      <c r="J364" s="488" t="s">
        <v>1516</v>
      </c>
      <c r="K364" s="488" t="s">
        <v>1517</v>
      </c>
      <c r="L364" s="488" t="s">
        <v>3739</v>
      </c>
      <c r="M364" s="488" t="s">
        <v>3740</v>
      </c>
      <c r="N364" s="488" t="s">
        <v>1520</v>
      </c>
      <c r="O364" s="488" t="s">
        <v>1521</v>
      </c>
      <c r="P364" s="488" t="s">
        <v>1554</v>
      </c>
      <c r="Q364" s="488" t="s">
        <v>1523</v>
      </c>
      <c r="R364" s="495" t="s">
        <v>1524</v>
      </c>
      <c r="S364" s="494"/>
      <c r="T364" s="494"/>
      <c r="U364" s="488" t="s">
        <v>3741</v>
      </c>
      <c r="AB364" s="488" t="s">
        <v>3742</v>
      </c>
      <c r="AC364" s="496">
        <v>8.06E9</v>
      </c>
      <c r="AD364" s="497"/>
      <c r="AE364" s="497"/>
      <c r="AF364" s="497"/>
      <c r="AG364" s="497"/>
      <c r="AH364" s="497"/>
      <c r="AI364" s="494"/>
      <c r="AJ364" s="488" t="s">
        <v>1527</v>
      </c>
      <c r="AK364" s="498"/>
      <c r="AL364" s="499"/>
      <c r="AM364" s="488" t="s">
        <v>3743</v>
      </c>
      <c r="AO364" s="494"/>
      <c r="AP364" s="494"/>
      <c r="AQ364" s="494"/>
      <c r="AR364" s="494"/>
      <c r="AS364" s="494"/>
      <c r="AT364" s="488" t="s">
        <v>1529</v>
      </c>
      <c r="AU364" s="492">
        <v>4.0</v>
      </c>
      <c r="AV364" s="492">
        <v>4.0</v>
      </c>
      <c r="AW364" s="492">
        <v>2030.0</v>
      </c>
      <c r="AX364" s="488" t="s">
        <v>1634</v>
      </c>
      <c r="AY364" s="488" t="s">
        <v>3306</v>
      </c>
      <c r="AZ364" s="488" t="s">
        <v>1531</v>
      </c>
    </row>
    <row r="365" hidden="1">
      <c r="A365" s="488" t="s">
        <v>3744</v>
      </c>
      <c r="B365" s="488" t="s">
        <v>3745</v>
      </c>
      <c r="C365" s="488" t="s">
        <v>1513</v>
      </c>
      <c r="D365" s="488" t="s">
        <v>1514</v>
      </c>
      <c r="E365" s="491">
        <v>45836.72152777778</v>
      </c>
      <c r="F365" s="492">
        <v>2980.0</v>
      </c>
      <c r="G365" s="488" t="s">
        <v>1515</v>
      </c>
      <c r="H365" s="492">
        <v>2980.0</v>
      </c>
      <c r="I365" s="488" t="s">
        <v>1515</v>
      </c>
      <c r="J365" s="488" t="s">
        <v>1516</v>
      </c>
      <c r="K365" s="488" t="s">
        <v>1517</v>
      </c>
      <c r="L365" s="488" t="s">
        <v>3746</v>
      </c>
      <c r="M365" s="488" t="s">
        <v>3747</v>
      </c>
      <c r="N365" s="488" t="s">
        <v>1520</v>
      </c>
      <c r="O365" s="488" t="s">
        <v>1521</v>
      </c>
      <c r="P365" s="488" t="s">
        <v>1545</v>
      </c>
      <c r="Q365" s="488" t="s">
        <v>1523</v>
      </c>
      <c r="R365" s="495" t="s">
        <v>1524</v>
      </c>
      <c r="S365" s="494"/>
      <c r="T365" s="494"/>
      <c r="U365" s="488" t="s">
        <v>3748</v>
      </c>
      <c r="AB365" s="488" t="s">
        <v>3749</v>
      </c>
      <c r="AC365" s="496">
        <v>8.09E9</v>
      </c>
      <c r="AD365" s="497"/>
      <c r="AE365" s="494"/>
      <c r="AF365" s="494"/>
      <c r="AG365" s="494"/>
      <c r="AH365" s="494"/>
      <c r="AI365" s="494"/>
      <c r="AJ365" s="488" t="s">
        <v>1527</v>
      </c>
      <c r="AK365" s="498"/>
      <c r="AL365" s="499"/>
      <c r="AM365" s="488" t="s">
        <v>3750</v>
      </c>
      <c r="AP365" s="494"/>
      <c r="AQ365" s="494"/>
      <c r="AR365" s="494"/>
      <c r="AS365" s="494"/>
      <c r="AT365" s="488" t="s">
        <v>1529</v>
      </c>
      <c r="AU365" s="492">
        <v>1187.0</v>
      </c>
      <c r="AV365" s="492">
        <v>10.0</v>
      </c>
      <c r="AW365" s="492">
        <v>2030.0</v>
      </c>
      <c r="AX365" s="488" t="s">
        <v>1549</v>
      </c>
      <c r="AY365" s="497"/>
      <c r="AZ365" s="488" t="s">
        <v>1531</v>
      </c>
    </row>
    <row r="366" hidden="1">
      <c r="A366" s="488" t="s">
        <v>3751</v>
      </c>
      <c r="B366" s="488" t="s">
        <v>3752</v>
      </c>
      <c r="C366" s="488" t="s">
        <v>1513</v>
      </c>
      <c r="D366" s="488" t="s">
        <v>1514</v>
      </c>
      <c r="E366" s="491">
        <v>45836.71666666667</v>
      </c>
      <c r="F366" s="492">
        <v>2980.0</v>
      </c>
      <c r="G366" s="488" t="s">
        <v>1515</v>
      </c>
      <c r="H366" s="492">
        <v>2980.0</v>
      </c>
      <c r="I366" s="488" t="s">
        <v>1515</v>
      </c>
      <c r="J366" s="488" t="s">
        <v>1516</v>
      </c>
      <c r="K366" s="488" t="s">
        <v>1517</v>
      </c>
      <c r="L366" s="488" t="s">
        <v>3753</v>
      </c>
      <c r="M366" s="488" t="s">
        <v>3754</v>
      </c>
      <c r="N366" s="488" t="s">
        <v>1520</v>
      </c>
      <c r="O366" s="488" t="s">
        <v>1521</v>
      </c>
      <c r="P366" s="488" t="s">
        <v>1554</v>
      </c>
      <c r="Q366" s="488" t="s">
        <v>1523</v>
      </c>
      <c r="R366" s="495" t="s">
        <v>1524</v>
      </c>
      <c r="S366" s="494"/>
      <c r="T366" s="494"/>
      <c r="U366" s="488" t="s">
        <v>3755</v>
      </c>
      <c r="AB366" s="488" t="s">
        <v>3756</v>
      </c>
      <c r="AC366" s="496">
        <v>9.09E9</v>
      </c>
      <c r="AD366" s="497"/>
      <c r="AE366" s="494"/>
      <c r="AF366" s="494"/>
      <c r="AG366" s="494"/>
      <c r="AH366" s="494"/>
      <c r="AI366" s="494"/>
      <c r="AJ366" s="488" t="s">
        <v>1527</v>
      </c>
      <c r="AK366" s="498"/>
      <c r="AL366" s="499"/>
      <c r="AM366" s="488" t="s">
        <v>3757</v>
      </c>
      <c r="AP366" s="494"/>
      <c r="AQ366" s="494"/>
      <c r="AR366" s="494"/>
      <c r="AS366" s="494"/>
      <c r="AT366" s="488" t="s">
        <v>1558</v>
      </c>
      <c r="AU366" s="492">
        <v>9712.0</v>
      </c>
      <c r="AV366" s="492">
        <v>3.0</v>
      </c>
      <c r="AW366" s="492">
        <v>2030.0</v>
      </c>
      <c r="AX366" s="488" t="s">
        <v>1587</v>
      </c>
      <c r="AY366" s="488" t="s">
        <v>1588</v>
      </c>
      <c r="AZ366" s="488" t="s">
        <v>1531</v>
      </c>
    </row>
    <row r="367" hidden="1">
      <c r="A367" s="488" t="s">
        <v>1952</v>
      </c>
      <c r="B367" s="488" t="s">
        <v>1953</v>
      </c>
      <c r="C367" s="488" t="s">
        <v>1513</v>
      </c>
      <c r="D367" s="488" t="s">
        <v>1514</v>
      </c>
      <c r="E367" s="491">
        <v>45836.70277777778</v>
      </c>
      <c r="F367" s="492">
        <v>2980.0</v>
      </c>
      <c r="G367" s="488" t="s">
        <v>1515</v>
      </c>
      <c r="H367" s="492">
        <v>2980.0</v>
      </c>
      <c r="I367" s="488" t="s">
        <v>1515</v>
      </c>
      <c r="J367" s="488" t="s">
        <v>1516</v>
      </c>
      <c r="K367" s="488" t="s">
        <v>1517</v>
      </c>
      <c r="L367" s="488" t="s">
        <v>1954</v>
      </c>
      <c r="M367" s="488" t="s">
        <v>1955</v>
      </c>
      <c r="N367" s="488" t="s">
        <v>1520</v>
      </c>
      <c r="O367" s="488" t="s">
        <v>1521</v>
      </c>
      <c r="P367" s="488" t="s">
        <v>1554</v>
      </c>
      <c r="Q367" s="488" t="s">
        <v>1523</v>
      </c>
      <c r="R367" s="495" t="s">
        <v>1524</v>
      </c>
      <c r="S367" s="494"/>
      <c r="T367" s="494"/>
      <c r="U367" s="488" t="s">
        <v>1956</v>
      </c>
      <c r="AB367" s="488" t="s">
        <v>1957</v>
      </c>
      <c r="AC367" s="496">
        <v>9.07E9</v>
      </c>
      <c r="AD367" s="497"/>
      <c r="AE367" s="494"/>
      <c r="AF367" s="494"/>
      <c r="AG367" s="494"/>
      <c r="AH367" s="494"/>
      <c r="AI367" s="494"/>
      <c r="AJ367" s="488" t="s">
        <v>1527</v>
      </c>
      <c r="AK367" s="498"/>
      <c r="AL367" s="499"/>
      <c r="AM367" s="488" t="s">
        <v>1958</v>
      </c>
      <c r="AP367" s="494"/>
      <c r="AQ367" s="494"/>
      <c r="AR367" s="494"/>
      <c r="AS367" s="494"/>
      <c r="AT367" s="488" t="s">
        <v>1529</v>
      </c>
      <c r="AU367" s="492">
        <v>1932.0</v>
      </c>
      <c r="AV367" s="492">
        <v>11.0</v>
      </c>
      <c r="AW367" s="492">
        <v>2029.0</v>
      </c>
      <c r="AX367" s="488" t="s">
        <v>1634</v>
      </c>
      <c r="AY367" s="488" t="s">
        <v>1597</v>
      </c>
      <c r="AZ367" s="488" t="s">
        <v>1531</v>
      </c>
    </row>
    <row r="368" hidden="1">
      <c r="A368" s="488" t="s">
        <v>3758</v>
      </c>
      <c r="B368" s="488" t="s">
        <v>3759</v>
      </c>
      <c r="C368" s="488" t="s">
        <v>1513</v>
      </c>
      <c r="D368" s="488" t="s">
        <v>1514</v>
      </c>
      <c r="E368" s="491">
        <v>45836.700694444444</v>
      </c>
      <c r="F368" s="492">
        <v>2980.0</v>
      </c>
      <c r="G368" s="488" t="s">
        <v>1515</v>
      </c>
      <c r="H368" s="492">
        <v>2980.0</v>
      </c>
      <c r="I368" s="488" t="s">
        <v>1515</v>
      </c>
      <c r="J368" s="488" t="s">
        <v>1516</v>
      </c>
      <c r="K368" s="488" t="s">
        <v>1517</v>
      </c>
      <c r="L368" s="488" t="s">
        <v>3760</v>
      </c>
      <c r="M368" s="488" t="s">
        <v>3761</v>
      </c>
      <c r="N368" s="488" t="s">
        <v>1520</v>
      </c>
      <c r="O368" s="488" t="s">
        <v>1521</v>
      </c>
      <c r="P368" s="488" t="s">
        <v>1554</v>
      </c>
      <c r="Q368" s="488" t="s">
        <v>1523</v>
      </c>
      <c r="R368" s="495" t="s">
        <v>1524</v>
      </c>
      <c r="S368" s="494"/>
      <c r="T368" s="494"/>
      <c r="U368" s="488" t="s">
        <v>3762</v>
      </c>
      <c r="AB368" s="488" t="s">
        <v>3763</v>
      </c>
      <c r="AC368" s="496">
        <v>7.09E9</v>
      </c>
      <c r="AD368" s="497"/>
      <c r="AE368" s="494"/>
      <c r="AF368" s="494"/>
      <c r="AG368" s="494"/>
      <c r="AH368" s="494"/>
      <c r="AI368" s="494"/>
      <c r="AJ368" s="488" t="s">
        <v>1527</v>
      </c>
      <c r="AK368" s="498"/>
      <c r="AL368" s="499"/>
      <c r="AM368" s="488" t="s">
        <v>1557</v>
      </c>
      <c r="AO368" s="494"/>
      <c r="AP368" s="494"/>
      <c r="AQ368" s="494"/>
      <c r="AR368" s="494"/>
      <c r="AS368" s="494"/>
      <c r="AT368" s="488" t="s">
        <v>1558</v>
      </c>
      <c r="AU368" s="492">
        <v>5370.0</v>
      </c>
      <c r="AV368" s="492">
        <v>11.0</v>
      </c>
      <c r="AW368" s="492">
        <v>2028.0</v>
      </c>
      <c r="AX368" s="488" t="s">
        <v>1559</v>
      </c>
      <c r="AY368" s="488" t="s">
        <v>1560</v>
      </c>
      <c r="AZ368" s="488" t="s">
        <v>1531</v>
      </c>
    </row>
    <row r="369" hidden="1">
      <c r="A369" s="488" t="s">
        <v>3764</v>
      </c>
      <c r="B369" s="488" t="s">
        <v>3765</v>
      </c>
      <c r="C369" s="488" t="s">
        <v>1513</v>
      </c>
      <c r="D369" s="488" t="s">
        <v>1514</v>
      </c>
      <c r="E369" s="491">
        <v>45836.67152777778</v>
      </c>
      <c r="F369" s="492">
        <v>9800.0</v>
      </c>
      <c r="G369" s="488" t="s">
        <v>1515</v>
      </c>
      <c r="H369" s="492">
        <v>9800.0</v>
      </c>
      <c r="I369" s="488" t="s">
        <v>1515</v>
      </c>
      <c r="J369" s="488" t="s">
        <v>1516</v>
      </c>
      <c r="K369" s="488" t="s">
        <v>1517</v>
      </c>
      <c r="L369" s="488" t="s">
        <v>3766</v>
      </c>
      <c r="M369" s="488" t="s">
        <v>3767</v>
      </c>
      <c r="N369" s="488" t="s">
        <v>1520</v>
      </c>
      <c r="O369" s="488" t="s">
        <v>1521</v>
      </c>
      <c r="P369" s="488" t="s">
        <v>1522</v>
      </c>
      <c r="Q369" s="488" t="s">
        <v>1523</v>
      </c>
      <c r="R369" s="495" t="s">
        <v>1524</v>
      </c>
      <c r="S369" s="494"/>
      <c r="T369" s="494"/>
      <c r="U369" s="488" t="s">
        <v>3768</v>
      </c>
      <c r="AB369" s="488" t="s">
        <v>3769</v>
      </c>
      <c r="AC369" s="496">
        <v>9.05E9</v>
      </c>
      <c r="AD369" s="497"/>
      <c r="AE369" s="497"/>
      <c r="AF369" s="497"/>
      <c r="AG369" s="497"/>
      <c r="AH369" s="497"/>
      <c r="AI369" s="494"/>
      <c r="AJ369" s="488" t="s">
        <v>1527</v>
      </c>
      <c r="AK369" s="498"/>
      <c r="AL369" s="499"/>
      <c r="AM369" s="488" t="s">
        <v>3770</v>
      </c>
      <c r="AO369" s="497"/>
      <c r="AP369" s="494"/>
      <c r="AQ369" s="494"/>
      <c r="AR369" s="494"/>
      <c r="AS369" s="494"/>
      <c r="AT369" s="488" t="s">
        <v>1529</v>
      </c>
      <c r="AU369" s="492">
        <v>4076.0</v>
      </c>
      <c r="AV369" s="492">
        <v>12.0</v>
      </c>
      <c r="AW369" s="492">
        <v>2031.0</v>
      </c>
      <c r="AX369" s="488" t="s">
        <v>1549</v>
      </c>
      <c r="AY369" s="488" t="s">
        <v>3771</v>
      </c>
      <c r="AZ369" s="488" t="s">
        <v>1531</v>
      </c>
    </row>
    <row r="370" hidden="1">
      <c r="A370" s="488" t="s">
        <v>3772</v>
      </c>
      <c r="B370" s="488" t="s">
        <v>3773</v>
      </c>
      <c r="C370" s="488" t="s">
        <v>1513</v>
      </c>
      <c r="D370" s="488" t="s">
        <v>1514</v>
      </c>
      <c r="E370" s="491">
        <v>45836.66805555556</v>
      </c>
      <c r="F370" s="492">
        <v>9800.0</v>
      </c>
      <c r="G370" s="488" t="s">
        <v>1515</v>
      </c>
      <c r="H370" s="492">
        <v>9800.0</v>
      </c>
      <c r="I370" s="488" t="s">
        <v>1515</v>
      </c>
      <c r="J370" s="488" t="s">
        <v>1516</v>
      </c>
      <c r="K370" s="488" t="s">
        <v>1517</v>
      </c>
      <c r="L370" s="488" t="s">
        <v>3774</v>
      </c>
      <c r="M370" s="488" t="s">
        <v>3775</v>
      </c>
      <c r="N370" s="488" t="s">
        <v>1520</v>
      </c>
      <c r="O370" s="488" t="s">
        <v>1521</v>
      </c>
      <c r="P370" s="488" t="s">
        <v>1545</v>
      </c>
      <c r="Q370" s="488" t="s">
        <v>1523</v>
      </c>
      <c r="R370" s="495" t="s">
        <v>1524</v>
      </c>
      <c r="S370" s="494"/>
      <c r="T370" s="494"/>
      <c r="U370" s="488" t="s">
        <v>3776</v>
      </c>
      <c r="AB370" s="488" t="s">
        <v>3777</v>
      </c>
      <c r="AC370" s="496">
        <v>8.06E9</v>
      </c>
      <c r="AD370" s="497"/>
      <c r="AE370" s="497"/>
      <c r="AF370" s="494"/>
      <c r="AG370" s="494"/>
      <c r="AH370" s="494"/>
      <c r="AI370" s="494"/>
      <c r="AJ370" s="488" t="s">
        <v>1527</v>
      </c>
      <c r="AK370" s="498"/>
      <c r="AL370" s="499"/>
      <c r="AM370" s="488" t="s">
        <v>3778</v>
      </c>
      <c r="AO370" s="494"/>
      <c r="AP370" s="494"/>
      <c r="AQ370" s="494"/>
      <c r="AR370" s="494"/>
      <c r="AS370" s="494"/>
      <c r="AT370" s="488" t="s">
        <v>1529</v>
      </c>
      <c r="AU370" s="492">
        <v>1713.0</v>
      </c>
      <c r="AV370" s="492">
        <v>2.0</v>
      </c>
      <c r="AW370" s="492">
        <v>2027.0</v>
      </c>
      <c r="AX370" s="497"/>
      <c r="AY370" s="497"/>
      <c r="AZ370" s="488" t="s">
        <v>1531</v>
      </c>
    </row>
    <row r="371" hidden="1">
      <c r="A371" s="488" t="s">
        <v>3779</v>
      </c>
      <c r="B371" s="488" t="s">
        <v>3765</v>
      </c>
      <c r="C371" s="488" t="s">
        <v>1513</v>
      </c>
      <c r="D371" s="488" t="s">
        <v>1514</v>
      </c>
      <c r="E371" s="491">
        <v>45836.66458333333</v>
      </c>
      <c r="F371" s="492">
        <v>2980.0</v>
      </c>
      <c r="G371" s="488" t="s">
        <v>1515</v>
      </c>
      <c r="H371" s="492">
        <v>2980.0</v>
      </c>
      <c r="I371" s="488" t="s">
        <v>1515</v>
      </c>
      <c r="J371" s="488" t="s">
        <v>1516</v>
      </c>
      <c r="K371" s="488" t="s">
        <v>1517</v>
      </c>
      <c r="L371" s="488" t="s">
        <v>3766</v>
      </c>
      <c r="M371" s="488" t="s">
        <v>3780</v>
      </c>
      <c r="N371" s="488" t="s">
        <v>1520</v>
      </c>
      <c r="O371" s="488" t="s">
        <v>1521</v>
      </c>
      <c r="P371" s="488" t="s">
        <v>1522</v>
      </c>
      <c r="Q371" s="488" t="s">
        <v>1523</v>
      </c>
      <c r="R371" s="495" t="s">
        <v>1524</v>
      </c>
      <c r="S371" s="494"/>
      <c r="T371" s="494"/>
      <c r="U371" s="488" t="s">
        <v>3781</v>
      </c>
      <c r="AB371" s="488" t="s">
        <v>3769</v>
      </c>
      <c r="AC371" s="496">
        <v>9.05E9</v>
      </c>
      <c r="AD371" s="494"/>
      <c r="AE371" s="494"/>
      <c r="AF371" s="494"/>
      <c r="AG371" s="494"/>
      <c r="AH371" s="494"/>
      <c r="AI371" s="494"/>
      <c r="AJ371" s="488" t="s">
        <v>1527</v>
      </c>
      <c r="AK371" s="498"/>
      <c r="AL371" s="499"/>
      <c r="AM371" s="488" t="s">
        <v>3770</v>
      </c>
      <c r="AO371" s="494"/>
      <c r="AP371" s="494"/>
      <c r="AQ371" s="494"/>
      <c r="AR371" s="494"/>
      <c r="AS371" s="494"/>
      <c r="AT371" s="488" t="s">
        <v>1529</v>
      </c>
      <c r="AU371" s="492">
        <v>4076.0</v>
      </c>
      <c r="AV371" s="492">
        <v>12.0</v>
      </c>
      <c r="AW371" s="492">
        <v>2031.0</v>
      </c>
      <c r="AX371" s="488" t="s">
        <v>1549</v>
      </c>
      <c r="AY371" s="488" t="s">
        <v>3771</v>
      </c>
      <c r="AZ371" s="488" t="s">
        <v>1531</v>
      </c>
    </row>
    <row r="372" hidden="1">
      <c r="A372" s="488" t="s">
        <v>3782</v>
      </c>
      <c r="B372" s="488" t="s">
        <v>3773</v>
      </c>
      <c r="C372" s="488" t="s">
        <v>1513</v>
      </c>
      <c r="D372" s="488" t="s">
        <v>1514</v>
      </c>
      <c r="E372" s="491">
        <v>45836.66388888889</v>
      </c>
      <c r="F372" s="492">
        <v>2980.0</v>
      </c>
      <c r="G372" s="488" t="s">
        <v>1515</v>
      </c>
      <c r="H372" s="492">
        <v>2980.0</v>
      </c>
      <c r="I372" s="488" t="s">
        <v>1515</v>
      </c>
      <c r="J372" s="488" t="s">
        <v>1516</v>
      </c>
      <c r="K372" s="488" t="s">
        <v>1517</v>
      </c>
      <c r="L372" s="488" t="s">
        <v>3774</v>
      </c>
      <c r="M372" s="488" t="s">
        <v>3783</v>
      </c>
      <c r="N372" s="488" t="s">
        <v>1520</v>
      </c>
      <c r="O372" s="488" t="s">
        <v>1521</v>
      </c>
      <c r="P372" s="488" t="s">
        <v>1545</v>
      </c>
      <c r="Q372" s="488" t="s">
        <v>1523</v>
      </c>
      <c r="R372" s="495" t="s">
        <v>1524</v>
      </c>
      <c r="S372" s="494"/>
      <c r="T372" s="494"/>
      <c r="U372" s="488" t="s">
        <v>3784</v>
      </c>
      <c r="AB372" s="488" t="s">
        <v>3777</v>
      </c>
      <c r="AC372" s="496">
        <v>8.06E9</v>
      </c>
      <c r="AD372" s="497"/>
      <c r="AE372" s="494"/>
      <c r="AF372" s="494"/>
      <c r="AG372" s="494"/>
      <c r="AH372" s="494"/>
      <c r="AI372" s="494"/>
      <c r="AJ372" s="488" t="s">
        <v>1527</v>
      </c>
      <c r="AK372" s="498"/>
      <c r="AL372" s="499"/>
      <c r="AM372" s="488" t="s">
        <v>3778</v>
      </c>
      <c r="AO372" s="497"/>
      <c r="AP372" s="494"/>
      <c r="AQ372" s="494"/>
      <c r="AR372" s="494"/>
      <c r="AS372" s="494"/>
      <c r="AT372" s="488" t="s">
        <v>1529</v>
      </c>
      <c r="AU372" s="492">
        <v>1713.0</v>
      </c>
      <c r="AV372" s="492">
        <v>2.0</v>
      </c>
      <c r="AW372" s="492">
        <v>2027.0</v>
      </c>
      <c r="AX372" s="497"/>
      <c r="AY372" s="497"/>
      <c r="AZ372" s="488" t="s">
        <v>1531</v>
      </c>
    </row>
    <row r="373" hidden="1">
      <c r="A373" s="488" t="s">
        <v>3785</v>
      </c>
      <c r="B373" s="488" t="s">
        <v>3786</v>
      </c>
      <c r="C373" s="488" t="s">
        <v>1513</v>
      </c>
      <c r="D373" s="488" t="s">
        <v>1514</v>
      </c>
      <c r="E373" s="491">
        <v>45836.65416666667</v>
      </c>
      <c r="F373" s="492">
        <v>2980.0</v>
      </c>
      <c r="G373" s="488" t="s">
        <v>1515</v>
      </c>
      <c r="H373" s="492">
        <v>2980.0</v>
      </c>
      <c r="I373" s="488" t="s">
        <v>1515</v>
      </c>
      <c r="J373" s="488" t="s">
        <v>1516</v>
      </c>
      <c r="K373" s="488" t="s">
        <v>1517</v>
      </c>
      <c r="L373" s="488" t="s">
        <v>3787</v>
      </c>
      <c r="M373" s="488" t="s">
        <v>3788</v>
      </c>
      <c r="N373" s="488" t="s">
        <v>1520</v>
      </c>
      <c r="O373" s="488" t="s">
        <v>1521</v>
      </c>
      <c r="P373" s="488" t="s">
        <v>1522</v>
      </c>
      <c r="Q373" s="488" t="s">
        <v>1523</v>
      </c>
      <c r="R373" s="495" t="s">
        <v>1524</v>
      </c>
      <c r="S373" s="494"/>
      <c r="T373" s="494"/>
      <c r="U373" s="488" t="s">
        <v>3789</v>
      </c>
      <c r="AB373" s="488" t="s">
        <v>3790</v>
      </c>
      <c r="AC373" s="496">
        <v>9.05E9</v>
      </c>
      <c r="AD373" s="494"/>
      <c r="AE373" s="494"/>
      <c r="AF373" s="494"/>
      <c r="AG373" s="494"/>
      <c r="AH373" s="494"/>
      <c r="AI373" s="494"/>
      <c r="AJ373" s="488" t="s">
        <v>1527</v>
      </c>
      <c r="AK373" s="498"/>
      <c r="AL373" s="499"/>
      <c r="AM373" s="488" t="s">
        <v>3791</v>
      </c>
      <c r="AO373" s="494"/>
      <c r="AP373" s="494"/>
      <c r="AQ373" s="494"/>
      <c r="AR373" s="494"/>
      <c r="AS373" s="494"/>
      <c r="AT373" s="488" t="s">
        <v>1529</v>
      </c>
      <c r="AU373" s="492">
        <v>9385.0</v>
      </c>
      <c r="AV373" s="492">
        <v>9.0</v>
      </c>
      <c r="AW373" s="492">
        <v>2026.0</v>
      </c>
      <c r="AX373" s="488" t="s">
        <v>1634</v>
      </c>
      <c r="AY373" s="488" t="s">
        <v>1868</v>
      </c>
      <c r="AZ373" s="488" t="s">
        <v>1531</v>
      </c>
    </row>
    <row r="374" hidden="1">
      <c r="A374" s="488" t="s">
        <v>1776</v>
      </c>
      <c r="B374" s="488" t="s">
        <v>1777</v>
      </c>
      <c r="C374" s="488" t="s">
        <v>1513</v>
      </c>
      <c r="D374" s="488" t="s">
        <v>1514</v>
      </c>
      <c r="E374" s="491">
        <v>45836.65416666667</v>
      </c>
      <c r="F374" s="492">
        <v>2980.0</v>
      </c>
      <c r="G374" s="488" t="s">
        <v>1515</v>
      </c>
      <c r="H374" s="492">
        <v>2980.0</v>
      </c>
      <c r="I374" s="488" t="s">
        <v>1515</v>
      </c>
      <c r="J374" s="488" t="s">
        <v>1516</v>
      </c>
      <c r="K374" s="488" t="s">
        <v>1517</v>
      </c>
      <c r="L374" s="488" t="s">
        <v>1778</v>
      </c>
      <c r="M374" s="488" t="s">
        <v>1779</v>
      </c>
      <c r="N374" s="488" t="s">
        <v>1520</v>
      </c>
      <c r="O374" s="488" t="s">
        <v>1521</v>
      </c>
      <c r="P374" s="488" t="s">
        <v>1545</v>
      </c>
      <c r="Q374" s="488" t="s">
        <v>1523</v>
      </c>
      <c r="R374" s="495" t="s">
        <v>1524</v>
      </c>
      <c r="S374" s="494"/>
      <c r="T374" s="494"/>
      <c r="U374" s="488" t="s">
        <v>1780</v>
      </c>
      <c r="AB374" s="488" t="s">
        <v>1782</v>
      </c>
      <c r="AC374" s="496">
        <v>8.49E8</v>
      </c>
      <c r="AD374" s="497"/>
      <c r="AE374" s="494"/>
      <c r="AF374" s="494"/>
      <c r="AG374" s="494"/>
      <c r="AH374" s="494"/>
      <c r="AI374" s="494"/>
      <c r="AJ374" s="488" t="s">
        <v>1527</v>
      </c>
      <c r="AK374" s="498"/>
      <c r="AL374" s="499"/>
      <c r="AM374" s="488" t="s">
        <v>1783</v>
      </c>
      <c r="AO374" s="494"/>
      <c r="AP374" s="494"/>
      <c r="AQ374" s="494"/>
      <c r="AR374" s="494"/>
      <c r="AS374" s="494"/>
      <c r="AT374" s="488" t="s">
        <v>1529</v>
      </c>
      <c r="AU374" s="492">
        <v>4801.0</v>
      </c>
      <c r="AV374" s="492">
        <v>9.0</v>
      </c>
      <c r="AW374" s="492">
        <v>2028.0</v>
      </c>
      <c r="AX374" s="488" t="s">
        <v>1549</v>
      </c>
      <c r="AY374" s="488" t="s">
        <v>1784</v>
      </c>
      <c r="AZ374" s="488" t="s">
        <v>1531</v>
      </c>
    </row>
    <row r="375" hidden="1">
      <c r="A375" s="488" t="s">
        <v>3792</v>
      </c>
      <c r="B375" s="488" t="s">
        <v>3793</v>
      </c>
      <c r="C375" s="488" t="s">
        <v>1513</v>
      </c>
      <c r="D375" s="488" t="s">
        <v>1514</v>
      </c>
      <c r="E375" s="491">
        <v>45836.634722222225</v>
      </c>
      <c r="F375" s="492">
        <v>2980.0</v>
      </c>
      <c r="G375" s="488" t="s">
        <v>1515</v>
      </c>
      <c r="H375" s="492">
        <v>2980.0</v>
      </c>
      <c r="I375" s="488" t="s">
        <v>1515</v>
      </c>
      <c r="J375" s="488" t="s">
        <v>1516</v>
      </c>
      <c r="K375" s="488" t="s">
        <v>1517</v>
      </c>
      <c r="L375" s="488" t="s">
        <v>3794</v>
      </c>
      <c r="M375" s="488" t="s">
        <v>3795</v>
      </c>
      <c r="N375" s="488" t="s">
        <v>1520</v>
      </c>
      <c r="O375" s="488" t="s">
        <v>1521</v>
      </c>
      <c r="P375" s="488" t="s">
        <v>1554</v>
      </c>
      <c r="Q375" s="488" t="s">
        <v>1523</v>
      </c>
      <c r="R375" s="495" t="s">
        <v>1524</v>
      </c>
      <c r="S375" s="494"/>
      <c r="T375" s="494"/>
      <c r="U375" s="488" t="s">
        <v>3796</v>
      </c>
      <c r="AB375" s="488" t="s">
        <v>3797</v>
      </c>
      <c r="AC375" s="496">
        <v>9.09E9</v>
      </c>
      <c r="AD375" s="494"/>
      <c r="AE375" s="494"/>
      <c r="AF375" s="494"/>
      <c r="AG375" s="494"/>
      <c r="AH375" s="494"/>
      <c r="AI375" s="494"/>
      <c r="AJ375" s="488" t="s">
        <v>1527</v>
      </c>
      <c r="AK375" s="498"/>
      <c r="AL375" s="499"/>
      <c r="AM375" s="488" t="s">
        <v>3798</v>
      </c>
      <c r="AO375" s="494"/>
      <c r="AP375" s="494"/>
      <c r="AQ375" s="494"/>
      <c r="AR375" s="494"/>
      <c r="AS375" s="494"/>
      <c r="AT375" s="488" t="s">
        <v>1529</v>
      </c>
      <c r="AU375" s="492">
        <v>27.0</v>
      </c>
      <c r="AV375" s="492">
        <v>2.0</v>
      </c>
      <c r="AW375" s="492">
        <v>2028.0</v>
      </c>
      <c r="AX375" s="488" t="s">
        <v>1634</v>
      </c>
      <c r="AY375" s="488" t="s">
        <v>1805</v>
      </c>
      <c r="AZ375" s="488" t="s">
        <v>1531</v>
      </c>
    </row>
    <row r="376" hidden="1">
      <c r="A376" s="488" t="s">
        <v>3799</v>
      </c>
      <c r="B376" s="488" t="s">
        <v>3800</v>
      </c>
      <c r="C376" s="488" t="s">
        <v>1513</v>
      </c>
      <c r="D376" s="488" t="s">
        <v>1514</v>
      </c>
      <c r="E376" s="491">
        <v>45836.58263888889</v>
      </c>
      <c r="F376" s="492">
        <v>2980.0</v>
      </c>
      <c r="G376" s="488" t="s">
        <v>1515</v>
      </c>
      <c r="H376" s="492">
        <v>2980.0</v>
      </c>
      <c r="I376" s="488" t="s">
        <v>1515</v>
      </c>
      <c r="J376" s="488" t="s">
        <v>1516</v>
      </c>
      <c r="K376" s="488" t="s">
        <v>1517</v>
      </c>
      <c r="L376" s="488" t="s">
        <v>3801</v>
      </c>
      <c r="M376" s="488" t="s">
        <v>3802</v>
      </c>
      <c r="N376" s="488" t="s">
        <v>1520</v>
      </c>
      <c r="O376" s="488" t="s">
        <v>1521</v>
      </c>
      <c r="P376" s="488" t="s">
        <v>1554</v>
      </c>
      <c r="Q376" s="488" t="s">
        <v>1523</v>
      </c>
      <c r="R376" s="495" t="s">
        <v>1524</v>
      </c>
      <c r="S376" s="494"/>
      <c r="T376" s="494"/>
      <c r="U376" s="488" t="s">
        <v>3803</v>
      </c>
      <c r="AB376" s="488" t="s">
        <v>3804</v>
      </c>
      <c r="AC376" s="496">
        <v>9.06E9</v>
      </c>
      <c r="AD376" s="497"/>
      <c r="AE376" s="497"/>
      <c r="AF376" s="497"/>
      <c r="AG376" s="497"/>
      <c r="AH376" s="497"/>
      <c r="AI376" s="494"/>
      <c r="AJ376" s="488" t="s">
        <v>1527</v>
      </c>
      <c r="AK376" s="498"/>
      <c r="AL376" s="499"/>
      <c r="AM376" s="488" t="s">
        <v>3805</v>
      </c>
      <c r="AO376" s="494"/>
      <c r="AP376" s="494"/>
      <c r="AQ376" s="494"/>
      <c r="AR376" s="494"/>
      <c r="AS376" s="494"/>
      <c r="AT376" s="488" t="s">
        <v>1529</v>
      </c>
      <c r="AU376" s="492">
        <v>5348.0</v>
      </c>
      <c r="AV376" s="492">
        <v>1.0</v>
      </c>
      <c r="AW376" s="492">
        <v>2032.0</v>
      </c>
      <c r="AX376" s="488" t="s">
        <v>1634</v>
      </c>
      <c r="AY376" s="488" t="s">
        <v>1917</v>
      </c>
      <c r="AZ376" s="488" t="s">
        <v>1531</v>
      </c>
    </row>
    <row r="377" hidden="1">
      <c r="A377" s="488" t="s">
        <v>3806</v>
      </c>
      <c r="B377" s="488" t="s">
        <v>3807</v>
      </c>
      <c r="C377" s="488" t="s">
        <v>1513</v>
      </c>
      <c r="D377" s="488" t="s">
        <v>1514</v>
      </c>
      <c r="E377" s="491">
        <v>45836.575694444444</v>
      </c>
      <c r="F377" s="492">
        <v>9800.0</v>
      </c>
      <c r="G377" s="488" t="s">
        <v>1515</v>
      </c>
      <c r="H377" s="492">
        <v>9800.0</v>
      </c>
      <c r="I377" s="488" t="s">
        <v>1515</v>
      </c>
      <c r="J377" s="488" t="s">
        <v>1516</v>
      </c>
      <c r="K377" s="488" t="s">
        <v>1517</v>
      </c>
      <c r="L377" s="488" t="s">
        <v>3808</v>
      </c>
      <c r="M377" s="488" t="s">
        <v>3809</v>
      </c>
      <c r="N377" s="488" t="s">
        <v>1520</v>
      </c>
      <c r="O377" s="488" t="s">
        <v>1521</v>
      </c>
      <c r="P377" s="488" t="s">
        <v>1554</v>
      </c>
      <c r="Q377" s="488" t="s">
        <v>1523</v>
      </c>
      <c r="R377" s="495" t="s">
        <v>1524</v>
      </c>
      <c r="S377" s="494"/>
      <c r="T377" s="494"/>
      <c r="U377" s="488" t="s">
        <v>3810</v>
      </c>
      <c r="AB377" s="488" t="s">
        <v>3811</v>
      </c>
      <c r="AC377" s="496">
        <v>8.09E9</v>
      </c>
      <c r="AD377" s="497"/>
      <c r="AE377" s="497"/>
      <c r="AF377" s="497"/>
      <c r="AG377" s="497"/>
      <c r="AH377" s="497"/>
      <c r="AI377" s="494"/>
      <c r="AJ377" s="488" t="s">
        <v>1527</v>
      </c>
      <c r="AK377" s="498"/>
      <c r="AL377" s="499"/>
      <c r="AM377" s="488" t="s">
        <v>3812</v>
      </c>
      <c r="AO377" s="494"/>
      <c r="AP377" s="494"/>
      <c r="AQ377" s="494"/>
      <c r="AR377" s="494"/>
      <c r="AS377" s="494"/>
      <c r="AT377" s="488" t="s">
        <v>1529</v>
      </c>
      <c r="AU377" s="492">
        <v>3000.0</v>
      </c>
      <c r="AV377" s="492">
        <v>6.0</v>
      </c>
      <c r="AW377" s="492">
        <v>2028.0</v>
      </c>
      <c r="AX377" s="488" t="s">
        <v>1634</v>
      </c>
      <c r="AY377" s="488" t="s">
        <v>1904</v>
      </c>
      <c r="AZ377" s="488" t="s">
        <v>1531</v>
      </c>
    </row>
    <row r="378" hidden="1">
      <c r="A378" s="488" t="s">
        <v>3813</v>
      </c>
      <c r="B378" s="488" t="s">
        <v>3807</v>
      </c>
      <c r="C378" s="488" t="s">
        <v>1513</v>
      </c>
      <c r="D378" s="488" t="s">
        <v>1514</v>
      </c>
      <c r="E378" s="491">
        <v>45836.569444444445</v>
      </c>
      <c r="F378" s="492">
        <v>2980.0</v>
      </c>
      <c r="G378" s="488" t="s">
        <v>1515</v>
      </c>
      <c r="H378" s="492">
        <v>2980.0</v>
      </c>
      <c r="I378" s="488" t="s">
        <v>1515</v>
      </c>
      <c r="J378" s="488" t="s">
        <v>1516</v>
      </c>
      <c r="K378" s="488" t="s">
        <v>1517</v>
      </c>
      <c r="L378" s="488" t="s">
        <v>3808</v>
      </c>
      <c r="M378" s="488" t="s">
        <v>3814</v>
      </c>
      <c r="N378" s="488" t="s">
        <v>1520</v>
      </c>
      <c r="O378" s="488" t="s">
        <v>1521</v>
      </c>
      <c r="P378" s="488" t="s">
        <v>1554</v>
      </c>
      <c r="Q378" s="488" t="s">
        <v>1523</v>
      </c>
      <c r="R378" s="495" t="s">
        <v>1524</v>
      </c>
      <c r="S378" s="494"/>
      <c r="T378" s="494"/>
      <c r="U378" s="488" t="s">
        <v>3815</v>
      </c>
      <c r="AB378" s="488" t="s">
        <v>3811</v>
      </c>
      <c r="AC378" s="496">
        <v>8.09E9</v>
      </c>
      <c r="AD378" s="497"/>
      <c r="AE378" s="497"/>
      <c r="AF378" s="497"/>
      <c r="AG378" s="497"/>
      <c r="AH378" s="497"/>
      <c r="AI378" s="494"/>
      <c r="AJ378" s="488" t="s">
        <v>1527</v>
      </c>
      <c r="AK378" s="498"/>
      <c r="AL378" s="499"/>
      <c r="AM378" s="488" t="s">
        <v>3812</v>
      </c>
      <c r="AO378" s="494"/>
      <c r="AP378" s="494"/>
      <c r="AQ378" s="494"/>
      <c r="AR378" s="494"/>
      <c r="AS378" s="494"/>
      <c r="AT378" s="488" t="s">
        <v>1529</v>
      </c>
      <c r="AU378" s="492">
        <v>3000.0</v>
      </c>
      <c r="AV378" s="492">
        <v>6.0</v>
      </c>
      <c r="AW378" s="492">
        <v>2028.0</v>
      </c>
      <c r="AX378" s="488" t="s">
        <v>1634</v>
      </c>
      <c r="AY378" s="488" t="s">
        <v>1904</v>
      </c>
      <c r="AZ378" s="488" t="s">
        <v>1531</v>
      </c>
    </row>
    <row r="379" hidden="1">
      <c r="A379" s="488" t="s">
        <v>3816</v>
      </c>
      <c r="B379" s="488" t="s">
        <v>3817</v>
      </c>
      <c r="C379" s="488" t="s">
        <v>1513</v>
      </c>
      <c r="D379" s="488" t="s">
        <v>1514</v>
      </c>
      <c r="E379" s="491">
        <v>45836.525</v>
      </c>
      <c r="F379" s="492">
        <v>2980.0</v>
      </c>
      <c r="G379" s="488" t="s">
        <v>1515</v>
      </c>
      <c r="H379" s="492">
        <v>2980.0</v>
      </c>
      <c r="I379" s="488" t="s">
        <v>1515</v>
      </c>
      <c r="J379" s="488" t="s">
        <v>1516</v>
      </c>
      <c r="K379" s="488" t="s">
        <v>1517</v>
      </c>
      <c r="L379" s="488" t="s">
        <v>3818</v>
      </c>
      <c r="M379" s="488" t="s">
        <v>3819</v>
      </c>
      <c r="N379" s="488" t="s">
        <v>1520</v>
      </c>
      <c r="O379" s="488" t="s">
        <v>1521</v>
      </c>
      <c r="P379" s="488" t="s">
        <v>1554</v>
      </c>
      <c r="Q379" s="488" t="s">
        <v>1523</v>
      </c>
      <c r="R379" s="495" t="s">
        <v>1524</v>
      </c>
      <c r="S379" s="494"/>
      <c r="T379" s="494"/>
      <c r="U379" s="488" t="s">
        <v>3820</v>
      </c>
      <c r="AB379" s="488" t="s">
        <v>3821</v>
      </c>
      <c r="AC379" s="496">
        <v>9.03E9</v>
      </c>
      <c r="AD379" s="497"/>
      <c r="AE379" s="497"/>
      <c r="AF379" s="497"/>
      <c r="AG379" s="497"/>
      <c r="AH379" s="497"/>
      <c r="AI379" s="494"/>
      <c r="AJ379" s="488" t="s">
        <v>1527</v>
      </c>
      <c r="AK379" s="498"/>
      <c r="AL379" s="499"/>
      <c r="AM379" s="488" t="s">
        <v>3822</v>
      </c>
      <c r="AP379" s="494"/>
      <c r="AQ379" s="494"/>
      <c r="AR379" s="494"/>
      <c r="AS379" s="494"/>
      <c r="AT379" s="488" t="s">
        <v>1529</v>
      </c>
      <c r="AU379" s="492">
        <v>433.0</v>
      </c>
      <c r="AV379" s="492">
        <v>6.0</v>
      </c>
      <c r="AW379" s="492">
        <v>2026.0</v>
      </c>
      <c r="AX379" s="488" t="s">
        <v>1587</v>
      </c>
      <c r="AY379" s="488" t="s">
        <v>1852</v>
      </c>
      <c r="AZ379" s="488" t="s">
        <v>1531</v>
      </c>
    </row>
    <row r="380" hidden="1">
      <c r="A380" s="488" t="s">
        <v>3823</v>
      </c>
      <c r="B380" s="488" t="s">
        <v>3824</v>
      </c>
      <c r="C380" s="488" t="s">
        <v>1513</v>
      </c>
      <c r="D380" s="488" t="s">
        <v>1514</v>
      </c>
      <c r="E380" s="491">
        <v>45836.51875</v>
      </c>
      <c r="F380" s="492">
        <v>9800.0</v>
      </c>
      <c r="G380" s="488" t="s">
        <v>1515</v>
      </c>
      <c r="H380" s="492">
        <v>9800.0</v>
      </c>
      <c r="I380" s="488" t="s">
        <v>1515</v>
      </c>
      <c r="J380" s="488" t="s">
        <v>1516</v>
      </c>
      <c r="K380" s="488" t="s">
        <v>1517</v>
      </c>
      <c r="L380" s="488" t="s">
        <v>3825</v>
      </c>
      <c r="M380" s="488" t="s">
        <v>3826</v>
      </c>
      <c r="N380" s="488" t="s">
        <v>1520</v>
      </c>
      <c r="O380" s="488" t="s">
        <v>1521</v>
      </c>
      <c r="P380" s="488" t="s">
        <v>1554</v>
      </c>
      <c r="Q380" s="488" t="s">
        <v>1523</v>
      </c>
      <c r="R380" s="495" t="s">
        <v>1524</v>
      </c>
      <c r="S380" s="494"/>
      <c r="T380" s="494"/>
      <c r="U380" s="488" t="s">
        <v>3827</v>
      </c>
      <c r="AB380" s="488" t="s">
        <v>3828</v>
      </c>
      <c r="AC380" s="496">
        <v>8.02E9</v>
      </c>
      <c r="AD380" s="497"/>
      <c r="AE380" s="497"/>
      <c r="AF380" s="497"/>
      <c r="AG380" s="497"/>
      <c r="AH380" s="497"/>
      <c r="AI380" s="494"/>
      <c r="AJ380" s="488" t="s">
        <v>1527</v>
      </c>
      <c r="AK380" s="498"/>
      <c r="AL380" s="499"/>
      <c r="AM380" s="488" t="s">
        <v>3829</v>
      </c>
      <c r="AP380" s="494"/>
      <c r="AQ380" s="494"/>
      <c r="AR380" s="494"/>
      <c r="AS380" s="494"/>
      <c r="AT380" s="488" t="s">
        <v>1529</v>
      </c>
      <c r="AU380" s="492">
        <v>7129.0</v>
      </c>
      <c r="AV380" s="492">
        <v>4.0</v>
      </c>
      <c r="AW380" s="492">
        <v>2030.0</v>
      </c>
      <c r="AX380" s="488" t="s">
        <v>1587</v>
      </c>
      <c r="AY380" s="488" t="s">
        <v>1831</v>
      </c>
      <c r="AZ380" s="488" t="s">
        <v>1531</v>
      </c>
    </row>
    <row r="381" hidden="1">
      <c r="A381" s="488" t="s">
        <v>3830</v>
      </c>
      <c r="B381" s="488" t="s">
        <v>3831</v>
      </c>
      <c r="C381" s="488" t="s">
        <v>1513</v>
      </c>
      <c r="D381" s="488" t="s">
        <v>1514</v>
      </c>
      <c r="E381" s="491">
        <v>45836.518055555556</v>
      </c>
      <c r="F381" s="492">
        <v>9800.0</v>
      </c>
      <c r="G381" s="488" t="s">
        <v>1515</v>
      </c>
      <c r="H381" s="492">
        <v>9800.0</v>
      </c>
      <c r="I381" s="488" t="s">
        <v>1515</v>
      </c>
      <c r="J381" s="488" t="s">
        <v>1516</v>
      </c>
      <c r="K381" s="488" t="s">
        <v>1517</v>
      </c>
      <c r="L381" s="488" t="s">
        <v>3832</v>
      </c>
      <c r="M381" s="488" t="s">
        <v>3833</v>
      </c>
      <c r="N381" s="488" t="s">
        <v>1520</v>
      </c>
      <c r="O381" s="488" t="s">
        <v>1521</v>
      </c>
      <c r="P381" s="488" t="s">
        <v>1554</v>
      </c>
      <c r="Q381" s="488" t="s">
        <v>1523</v>
      </c>
      <c r="R381" s="495" t="s">
        <v>1524</v>
      </c>
      <c r="S381" s="494"/>
      <c r="T381" s="494"/>
      <c r="U381" s="488" t="s">
        <v>3834</v>
      </c>
      <c r="AB381" s="488" t="s">
        <v>3835</v>
      </c>
      <c r="AC381" s="496">
        <v>9.06E9</v>
      </c>
      <c r="AD381" s="497"/>
      <c r="AE381" s="497"/>
      <c r="AF381" s="497"/>
      <c r="AG381" s="497"/>
      <c r="AH381" s="497"/>
      <c r="AI381" s="494"/>
      <c r="AJ381" s="488" t="s">
        <v>1527</v>
      </c>
      <c r="AK381" s="498"/>
      <c r="AL381" s="499"/>
      <c r="AM381" s="488" t="s">
        <v>3836</v>
      </c>
      <c r="AO381" s="497"/>
      <c r="AP381" s="494"/>
      <c r="AQ381" s="494"/>
      <c r="AR381" s="494"/>
      <c r="AS381" s="494"/>
      <c r="AT381" s="488" t="s">
        <v>1558</v>
      </c>
      <c r="AU381" s="492">
        <v>9752.0</v>
      </c>
      <c r="AV381" s="492">
        <v>3.0</v>
      </c>
      <c r="AW381" s="492">
        <v>2029.0</v>
      </c>
      <c r="AX381" s="488" t="s">
        <v>1587</v>
      </c>
      <c r="AY381" s="488" t="s">
        <v>3012</v>
      </c>
      <c r="AZ381" s="488" t="s">
        <v>1531</v>
      </c>
    </row>
    <row r="382" hidden="1">
      <c r="A382" s="488" t="s">
        <v>3837</v>
      </c>
      <c r="B382" s="488" t="s">
        <v>3831</v>
      </c>
      <c r="C382" s="488" t="s">
        <v>1513</v>
      </c>
      <c r="D382" s="488" t="s">
        <v>1514</v>
      </c>
      <c r="E382" s="491">
        <v>45836.51388888889</v>
      </c>
      <c r="F382" s="492">
        <v>2980.0</v>
      </c>
      <c r="G382" s="488" t="s">
        <v>1515</v>
      </c>
      <c r="H382" s="492">
        <v>2980.0</v>
      </c>
      <c r="I382" s="488" t="s">
        <v>1515</v>
      </c>
      <c r="J382" s="488" t="s">
        <v>1516</v>
      </c>
      <c r="K382" s="488" t="s">
        <v>1517</v>
      </c>
      <c r="L382" s="488" t="s">
        <v>3832</v>
      </c>
      <c r="M382" s="488" t="s">
        <v>3838</v>
      </c>
      <c r="N382" s="488" t="s">
        <v>1520</v>
      </c>
      <c r="O382" s="488" t="s">
        <v>1521</v>
      </c>
      <c r="P382" s="488" t="s">
        <v>1554</v>
      </c>
      <c r="Q382" s="488" t="s">
        <v>1523</v>
      </c>
      <c r="R382" s="495" t="s">
        <v>1524</v>
      </c>
      <c r="S382" s="494"/>
      <c r="T382" s="494"/>
      <c r="U382" s="488" t="s">
        <v>3839</v>
      </c>
      <c r="AB382" s="488" t="s">
        <v>3835</v>
      </c>
      <c r="AC382" s="496">
        <v>9.06E9</v>
      </c>
      <c r="AD382" s="497"/>
      <c r="AE382" s="497"/>
      <c r="AF382" s="497"/>
      <c r="AG382" s="497"/>
      <c r="AH382" s="497"/>
      <c r="AI382" s="494"/>
      <c r="AJ382" s="488" t="s">
        <v>1527</v>
      </c>
      <c r="AK382" s="498"/>
      <c r="AL382" s="499"/>
      <c r="AM382" s="488" t="s">
        <v>3836</v>
      </c>
      <c r="AO382" s="494"/>
      <c r="AP382" s="494"/>
      <c r="AQ382" s="494"/>
      <c r="AR382" s="494"/>
      <c r="AS382" s="494"/>
      <c r="AT382" s="488" t="s">
        <v>1558</v>
      </c>
      <c r="AU382" s="492">
        <v>9752.0</v>
      </c>
      <c r="AV382" s="492">
        <v>3.0</v>
      </c>
      <c r="AW382" s="492">
        <v>2029.0</v>
      </c>
      <c r="AX382" s="488" t="s">
        <v>1587</v>
      </c>
      <c r="AY382" s="488" t="s">
        <v>3012</v>
      </c>
      <c r="AZ382" s="488" t="s">
        <v>1531</v>
      </c>
    </row>
    <row r="383" hidden="1">
      <c r="A383" s="488" t="s">
        <v>3840</v>
      </c>
      <c r="B383" s="488" t="s">
        <v>3841</v>
      </c>
      <c r="C383" s="488" t="s">
        <v>1513</v>
      </c>
      <c r="D383" s="488" t="s">
        <v>1514</v>
      </c>
      <c r="E383" s="491">
        <v>45836.50277777778</v>
      </c>
      <c r="F383" s="492">
        <v>2980.0</v>
      </c>
      <c r="G383" s="488" t="s">
        <v>1515</v>
      </c>
      <c r="H383" s="492">
        <v>2980.0</v>
      </c>
      <c r="I383" s="488" t="s">
        <v>1515</v>
      </c>
      <c r="J383" s="488" t="s">
        <v>1516</v>
      </c>
      <c r="K383" s="488" t="s">
        <v>1517</v>
      </c>
      <c r="L383" s="488" t="s">
        <v>3842</v>
      </c>
      <c r="M383" s="488" t="s">
        <v>3843</v>
      </c>
      <c r="N383" s="488" t="s">
        <v>1520</v>
      </c>
      <c r="O383" s="488" t="s">
        <v>1521</v>
      </c>
      <c r="P383" s="488" t="s">
        <v>1724</v>
      </c>
      <c r="Q383" s="488" t="s">
        <v>1523</v>
      </c>
      <c r="R383" s="495" t="s">
        <v>1524</v>
      </c>
      <c r="S383" s="494"/>
      <c r="T383" s="494"/>
      <c r="U383" s="488" t="s">
        <v>3844</v>
      </c>
      <c r="AB383" s="488" t="s">
        <v>3845</v>
      </c>
      <c r="AC383" s="496">
        <v>9.04E9</v>
      </c>
      <c r="AD383" s="497"/>
      <c r="AE383" s="497"/>
      <c r="AF383" s="497"/>
      <c r="AG383" s="497"/>
      <c r="AH383" s="497"/>
      <c r="AI383" s="494"/>
      <c r="AJ383" s="488" t="s">
        <v>1527</v>
      </c>
      <c r="AK383" s="497"/>
      <c r="AL383" s="497"/>
      <c r="AM383" s="488" t="s">
        <v>3846</v>
      </c>
      <c r="AO383" s="494"/>
      <c r="AP383" s="494"/>
      <c r="AQ383" s="494"/>
      <c r="AR383" s="494"/>
      <c r="AS383" s="494"/>
      <c r="AT383" s="488" t="s">
        <v>1529</v>
      </c>
      <c r="AU383" s="492">
        <v>2017.0</v>
      </c>
      <c r="AV383" s="492">
        <v>8.0</v>
      </c>
      <c r="AW383" s="492">
        <v>2029.0</v>
      </c>
      <c r="AX383" s="488" t="s">
        <v>1728</v>
      </c>
      <c r="AY383" s="488" t="s">
        <v>1729</v>
      </c>
      <c r="AZ383" s="488" t="s">
        <v>1531</v>
      </c>
    </row>
    <row r="384" hidden="1">
      <c r="A384" s="488" t="s">
        <v>3847</v>
      </c>
      <c r="B384" s="488" t="s">
        <v>3848</v>
      </c>
      <c r="C384" s="488" t="s">
        <v>1513</v>
      </c>
      <c r="D384" s="488" t="s">
        <v>1514</v>
      </c>
      <c r="E384" s="491">
        <v>45836.49791666667</v>
      </c>
      <c r="F384" s="492">
        <v>2980.0</v>
      </c>
      <c r="G384" s="488" t="s">
        <v>1515</v>
      </c>
      <c r="H384" s="492">
        <v>2980.0</v>
      </c>
      <c r="I384" s="488" t="s">
        <v>1515</v>
      </c>
      <c r="J384" s="488" t="s">
        <v>1516</v>
      </c>
      <c r="K384" s="488" t="s">
        <v>1517</v>
      </c>
      <c r="L384" s="488" t="s">
        <v>3849</v>
      </c>
      <c r="M384" s="488" t="s">
        <v>3850</v>
      </c>
      <c r="N384" s="488" t="s">
        <v>1520</v>
      </c>
      <c r="O384" s="488" t="s">
        <v>1521</v>
      </c>
      <c r="P384" s="488" t="s">
        <v>1545</v>
      </c>
      <c r="Q384" s="488" t="s">
        <v>1523</v>
      </c>
      <c r="R384" s="495" t="s">
        <v>1524</v>
      </c>
      <c r="S384" s="494"/>
      <c r="T384" s="494"/>
      <c r="U384" s="488" t="s">
        <v>3851</v>
      </c>
      <c r="AB384" s="488" t="s">
        <v>3852</v>
      </c>
      <c r="AC384" s="496">
        <v>9.1E9</v>
      </c>
      <c r="AD384" s="497"/>
      <c r="AE384" s="497"/>
      <c r="AF384" s="497"/>
      <c r="AG384" s="497"/>
      <c r="AH384" s="497"/>
      <c r="AI384" s="494"/>
      <c r="AJ384" s="488" t="s">
        <v>1527</v>
      </c>
      <c r="AK384" s="498"/>
      <c r="AL384" s="499"/>
      <c r="AM384" s="488" t="s">
        <v>3853</v>
      </c>
      <c r="AP384" s="494"/>
      <c r="AQ384" s="494"/>
      <c r="AR384" s="494"/>
      <c r="AS384" s="494"/>
      <c r="AT384" s="488" t="s">
        <v>1529</v>
      </c>
      <c r="AU384" s="492">
        <v>8735.0</v>
      </c>
      <c r="AV384" s="492">
        <v>1.0</v>
      </c>
      <c r="AW384" s="492">
        <v>2030.0</v>
      </c>
      <c r="AX384" s="497"/>
      <c r="AY384" s="488" t="s">
        <v>1652</v>
      </c>
      <c r="AZ384" s="488" t="s">
        <v>1531</v>
      </c>
    </row>
    <row r="385" hidden="1">
      <c r="A385" s="488" t="s">
        <v>3854</v>
      </c>
      <c r="B385" s="488" t="s">
        <v>3855</v>
      </c>
      <c r="C385" s="488" t="s">
        <v>1513</v>
      </c>
      <c r="D385" s="488" t="s">
        <v>1514</v>
      </c>
      <c r="E385" s="491">
        <v>45836.48611111111</v>
      </c>
      <c r="F385" s="492">
        <v>9800.0</v>
      </c>
      <c r="G385" s="488" t="s">
        <v>1515</v>
      </c>
      <c r="H385" s="492">
        <v>9800.0</v>
      </c>
      <c r="I385" s="488" t="s">
        <v>1515</v>
      </c>
      <c r="J385" s="488" t="s">
        <v>1516</v>
      </c>
      <c r="K385" s="488" t="s">
        <v>1517</v>
      </c>
      <c r="L385" s="488" t="s">
        <v>3856</v>
      </c>
      <c r="M385" s="488" t="s">
        <v>3857</v>
      </c>
      <c r="N385" s="488" t="s">
        <v>1520</v>
      </c>
      <c r="O385" s="488" t="s">
        <v>1521</v>
      </c>
      <c r="P385" s="488" t="s">
        <v>1554</v>
      </c>
      <c r="Q385" s="488" t="s">
        <v>1523</v>
      </c>
      <c r="R385" s="495" t="s">
        <v>1524</v>
      </c>
      <c r="S385" s="494"/>
      <c r="T385" s="494"/>
      <c r="U385" s="488" t="s">
        <v>3858</v>
      </c>
      <c r="AB385" s="488" t="s">
        <v>3859</v>
      </c>
      <c r="AC385" s="496">
        <v>8.09E9</v>
      </c>
      <c r="AD385" s="497"/>
      <c r="AE385" s="497"/>
      <c r="AF385" s="497"/>
      <c r="AG385" s="497"/>
      <c r="AH385" s="497"/>
      <c r="AI385" s="494"/>
      <c r="AJ385" s="488" t="s">
        <v>1527</v>
      </c>
      <c r="AK385" s="498"/>
      <c r="AL385" s="499"/>
      <c r="AM385" s="488" t="s">
        <v>3860</v>
      </c>
      <c r="AO385" s="494"/>
      <c r="AP385" s="494"/>
      <c r="AQ385" s="494"/>
      <c r="AR385" s="494"/>
      <c r="AS385" s="494"/>
      <c r="AT385" s="488" t="s">
        <v>1529</v>
      </c>
      <c r="AU385" s="492">
        <v>806.0</v>
      </c>
      <c r="AV385" s="492">
        <v>5.0</v>
      </c>
      <c r="AW385" s="492">
        <v>2029.0</v>
      </c>
      <c r="AX385" s="488" t="s">
        <v>1634</v>
      </c>
      <c r="AY385" s="488" t="s">
        <v>1831</v>
      </c>
      <c r="AZ385" s="488" t="s">
        <v>1531</v>
      </c>
    </row>
    <row r="386" hidden="1">
      <c r="A386" s="488" t="s">
        <v>3861</v>
      </c>
      <c r="B386" s="488" t="s">
        <v>3855</v>
      </c>
      <c r="C386" s="488" t="s">
        <v>1513</v>
      </c>
      <c r="D386" s="488" t="s">
        <v>1514</v>
      </c>
      <c r="E386" s="491">
        <v>45836.478472222225</v>
      </c>
      <c r="F386" s="492">
        <v>2980.0</v>
      </c>
      <c r="G386" s="488" t="s">
        <v>1515</v>
      </c>
      <c r="H386" s="492">
        <v>2980.0</v>
      </c>
      <c r="I386" s="488" t="s">
        <v>1515</v>
      </c>
      <c r="J386" s="488" t="s">
        <v>1516</v>
      </c>
      <c r="K386" s="488" t="s">
        <v>1517</v>
      </c>
      <c r="L386" s="488" t="s">
        <v>3856</v>
      </c>
      <c r="M386" s="488" t="s">
        <v>3862</v>
      </c>
      <c r="N386" s="488" t="s">
        <v>1520</v>
      </c>
      <c r="O386" s="488" t="s">
        <v>1521</v>
      </c>
      <c r="P386" s="488" t="s">
        <v>1554</v>
      </c>
      <c r="Q386" s="488" t="s">
        <v>1523</v>
      </c>
      <c r="R386" s="495" t="s">
        <v>1524</v>
      </c>
      <c r="S386" s="494"/>
      <c r="T386" s="494"/>
      <c r="U386" s="488" t="s">
        <v>3863</v>
      </c>
      <c r="AB386" s="488" t="s">
        <v>3859</v>
      </c>
      <c r="AC386" s="496">
        <v>8.09E9</v>
      </c>
      <c r="AD386" s="497"/>
      <c r="AE386" s="497"/>
      <c r="AF386" s="497"/>
      <c r="AG386" s="497"/>
      <c r="AH386" s="497"/>
      <c r="AI386" s="494"/>
      <c r="AJ386" s="488" t="s">
        <v>1527</v>
      </c>
      <c r="AK386" s="498"/>
      <c r="AL386" s="499"/>
      <c r="AM386" s="488" t="s">
        <v>3860</v>
      </c>
      <c r="AO386" s="494"/>
      <c r="AP386" s="494"/>
      <c r="AQ386" s="494"/>
      <c r="AR386" s="494"/>
      <c r="AS386" s="494"/>
      <c r="AT386" s="488" t="s">
        <v>1529</v>
      </c>
      <c r="AU386" s="492">
        <v>806.0</v>
      </c>
      <c r="AV386" s="492">
        <v>5.0</v>
      </c>
      <c r="AW386" s="492">
        <v>2029.0</v>
      </c>
      <c r="AX386" s="488" t="s">
        <v>1634</v>
      </c>
      <c r="AY386" s="488" t="s">
        <v>1831</v>
      </c>
      <c r="AZ386" s="488" t="s">
        <v>1531</v>
      </c>
    </row>
    <row r="387" hidden="1">
      <c r="A387" s="488" t="s">
        <v>3864</v>
      </c>
      <c r="B387" s="488" t="s">
        <v>3865</v>
      </c>
      <c r="C387" s="488" t="s">
        <v>1513</v>
      </c>
      <c r="D387" s="488" t="s">
        <v>1514</v>
      </c>
      <c r="E387" s="491">
        <v>45836.47777777778</v>
      </c>
      <c r="F387" s="492">
        <v>9800.0</v>
      </c>
      <c r="G387" s="488" t="s">
        <v>1515</v>
      </c>
      <c r="H387" s="492">
        <v>9800.0</v>
      </c>
      <c r="I387" s="488" t="s">
        <v>1515</v>
      </c>
      <c r="J387" s="488" t="s">
        <v>1516</v>
      </c>
      <c r="K387" s="488" t="s">
        <v>1517</v>
      </c>
      <c r="L387" s="488" t="s">
        <v>3866</v>
      </c>
      <c r="M387" s="488" t="s">
        <v>3867</v>
      </c>
      <c r="N387" s="488" t="s">
        <v>1520</v>
      </c>
      <c r="O387" s="488" t="s">
        <v>1521</v>
      </c>
      <c r="P387" s="488" t="s">
        <v>1545</v>
      </c>
      <c r="Q387" s="488" t="s">
        <v>1523</v>
      </c>
      <c r="R387" s="495" t="s">
        <v>1524</v>
      </c>
      <c r="S387" s="494"/>
      <c r="T387" s="494"/>
      <c r="U387" s="488" t="s">
        <v>3868</v>
      </c>
      <c r="AB387" s="488" t="s">
        <v>3869</v>
      </c>
      <c r="AC387" s="496">
        <v>8.04E9</v>
      </c>
      <c r="AD387" s="497"/>
      <c r="AE387" s="497"/>
      <c r="AF387" s="497"/>
      <c r="AG387" s="497"/>
      <c r="AH387" s="497"/>
      <c r="AI387" s="494"/>
      <c r="AJ387" s="488" t="s">
        <v>1527</v>
      </c>
      <c r="AK387" s="498"/>
      <c r="AL387" s="499"/>
      <c r="AM387" s="488" t="s">
        <v>3870</v>
      </c>
      <c r="AO387" s="494"/>
      <c r="AP387" s="494"/>
      <c r="AQ387" s="494"/>
      <c r="AR387" s="494"/>
      <c r="AS387" s="494"/>
      <c r="AT387" s="488" t="s">
        <v>1529</v>
      </c>
      <c r="AU387" s="492">
        <v>1268.0</v>
      </c>
      <c r="AV387" s="492">
        <v>9.0</v>
      </c>
      <c r="AW387" s="492">
        <v>2029.0</v>
      </c>
      <c r="AX387" s="488" t="s">
        <v>1549</v>
      </c>
      <c r="AY387" s="497"/>
      <c r="AZ387" s="488" t="s">
        <v>1531</v>
      </c>
    </row>
    <row r="388" hidden="1">
      <c r="A388" s="488" t="s">
        <v>3871</v>
      </c>
      <c r="B388" s="488" t="s">
        <v>3872</v>
      </c>
      <c r="C388" s="488" t="s">
        <v>1513</v>
      </c>
      <c r="D388" s="488" t="s">
        <v>1514</v>
      </c>
      <c r="E388" s="491">
        <v>45836.47152777778</v>
      </c>
      <c r="F388" s="492">
        <v>2980.0</v>
      </c>
      <c r="G388" s="488" t="s">
        <v>1515</v>
      </c>
      <c r="H388" s="492">
        <v>2980.0</v>
      </c>
      <c r="I388" s="488" t="s">
        <v>1515</v>
      </c>
      <c r="J388" s="488" t="s">
        <v>1516</v>
      </c>
      <c r="K388" s="488" t="s">
        <v>1517</v>
      </c>
      <c r="L388" s="488" t="s">
        <v>3873</v>
      </c>
      <c r="M388" s="488" t="s">
        <v>3874</v>
      </c>
      <c r="N388" s="488" t="s">
        <v>1520</v>
      </c>
      <c r="O388" s="488" t="s">
        <v>1521</v>
      </c>
      <c r="P388" s="488" t="s">
        <v>1545</v>
      </c>
      <c r="Q388" s="488" t="s">
        <v>1523</v>
      </c>
      <c r="R388" s="495" t="s">
        <v>1524</v>
      </c>
      <c r="S388" s="494"/>
      <c r="T388" s="494"/>
      <c r="U388" s="488" t="s">
        <v>3875</v>
      </c>
      <c r="AB388" s="488" t="s">
        <v>3876</v>
      </c>
      <c r="AC388" s="496">
        <v>9.02E9</v>
      </c>
      <c r="AD388" s="497"/>
      <c r="AE388" s="497"/>
      <c r="AF388" s="497"/>
      <c r="AG388" s="497"/>
      <c r="AH388" s="497"/>
      <c r="AI388" s="494"/>
      <c r="AJ388" s="488" t="s">
        <v>1527</v>
      </c>
      <c r="AK388" s="498"/>
      <c r="AL388" s="499"/>
      <c r="AM388" s="488" t="s">
        <v>3877</v>
      </c>
      <c r="AO388" s="497"/>
      <c r="AP388" s="494"/>
      <c r="AQ388" s="494"/>
      <c r="AR388" s="494"/>
      <c r="AS388" s="494"/>
      <c r="AT388" s="488" t="s">
        <v>1529</v>
      </c>
      <c r="AU388" s="492">
        <v>8425.0</v>
      </c>
      <c r="AV388" s="492">
        <v>4.0</v>
      </c>
      <c r="AW388" s="492">
        <v>2027.0</v>
      </c>
      <c r="AX388" s="497"/>
      <c r="AY388" s="488" t="s">
        <v>1652</v>
      </c>
      <c r="AZ388" s="488" t="s">
        <v>1531</v>
      </c>
    </row>
    <row r="389" hidden="1">
      <c r="A389" s="488" t="s">
        <v>3878</v>
      </c>
      <c r="B389" s="488" t="s">
        <v>3865</v>
      </c>
      <c r="C389" s="488" t="s">
        <v>1513</v>
      </c>
      <c r="D389" s="488" t="s">
        <v>1514</v>
      </c>
      <c r="E389" s="491">
        <v>45836.47152777778</v>
      </c>
      <c r="F389" s="492">
        <v>2980.0</v>
      </c>
      <c r="G389" s="488" t="s">
        <v>1515</v>
      </c>
      <c r="H389" s="492">
        <v>2980.0</v>
      </c>
      <c r="I389" s="488" t="s">
        <v>1515</v>
      </c>
      <c r="J389" s="488" t="s">
        <v>1516</v>
      </c>
      <c r="K389" s="488" t="s">
        <v>1517</v>
      </c>
      <c r="L389" s="488" t="s">
        <v>3866</v>
      </c>
      <c r="M389" s="488" t="s">
        <v>3879</v>
      </c>
      <c r="N389" s="488" t="s">
        <v>1520</v>
      </c>
      <c r="O389" s="488" t="s">
        <v>1521</v>
      </c>
      <c r="P389" s="488" t="s">
        <v>1545</v>
      </c>
      <c r="Q389" s="488" t="s">
        <v>1523</v>
      </c>
      <c r="R389" s="495" t="s">
        <v>1524</v>
      </c>
      <c r="S389" s="494"/>
      <c r="T389" s="494"/>
      <c r="U389" s="488" t="s">
        <v>3880</v>
      </c>
      <c r="AB389" s="488" t="s">
        <v>3869</v>
      </c>
      <c r="AC389" s="496">
        <v>8.04E9</v>
      </c>
      <c r="AD389" s="497"/>
      <c r="AE389" s="497"/>
      <c r="AF389" s="497"/>
      <c r="AG389" s="497"/>
      <c r="AH389" s="497"/>
      <c r="AI389" s="494"/>
      <c r="AJ389" s="488" t="s">
        <v>1527</v>
      </c>
      <c r="AK389" s="498"/>
      <c r="AL389" s="499"/>
      <c r="AM389" s="488" t="s">
        <v>3870</v>
      </c>
      <c r="AO389" s="494"/>
      <c r="AP389" s="494"/>
      <c r="AQ389" s="494"/>
      <c r="AR389" s="494"/>
      <c r="AS389" s="494"/>
      <c r="AT389" s="488" t="s">
        <v>1529</v>
      </c>
      <c r="AU389" s="492">
        <v>1268.0</v>
      </c>
      <c r="AV389" s="492">
        <v>9.0</v>
      </c>
      <c r="AW389" s="492">
        <v>2029.0</v>
      </c>
      <c r="AX389" s="488" t="s">
        <v>1549</v>
      </c>
      <c r="AY389" s="497"/>
      <c r="AZ389" s="488" t="s">
        <v>1531</v>
      </c>
    </row>
    <row r="390" hidden="1">
      <c r="A390" s="488" t="s">
        <v>3881</v>
      </c>
      <c r="B390" s="488" t="s">
        <v>3882</v>
      </c>
      <c r="C390" s="488" t="s">
        <v>1513</v>
      </c>
      <c r="D390" s="488" t="s">
        <v>1514</v>
      </c>
      <c r="E390" s="491">
        <v>45836.464583333334</v>
      </c>
      <c r="F390" s="492">
        <v>2980.0</v>
      </c>
      <c r="G390" s="488" t="s">
        <v>1515</v>
      </c>
      <c r="H390" s="492">
        <v>2980.0</v>
      </c>
      <c r="I390" s="488" t="s">
        <v>1515</v>
      </c>
      <c r="J390" s="488" t="s">
        <v>1516</v>
      </c>
      <c r="K390" s="488" t="s">
        <v>1517</v>
      </c>
      <c r="L390" s="488" t="s">
        <v>3883</v>
      </c>
      <c r="M390" s="488" t="s">
        <v>3884</v>
      </c>
      <c r="N390" s="488" t="s">
        <v>1520</v>
      </c>
      <c r="O390" s="488" t="s">
        <v>1521</v>
      </c>
      <c r="P390" s="488" t="s">
        <v>1554</v>
      </c>
      <c r="Q390" s="488" t="s">
        <v>1523</v>
      </c>
      <c r="R390" s="495" t="s">
        <v>1524</v>
      </c>
      <c r="S390" s="494"/>
      <c r="T390" s="494"/>
      <c r="U390" s="488" t="s">
        <v>3885</v>
      </c>
      <c r="AB390" s="488" t="s">
        <v>3886</v>
      </c>
      <c r="AC390" s="496">
        <v>9.1E9</v>
      </c>
      <c r="AD390" s="497"/>
      <c r="AE390" s="497"/>
      <c r="AF390" s="497"/>
      <c r="AG390" s="497"/>
      <c r="AH390" s="497"/>
      <c r="AI390" s="494"/>
      <c r="AJ390" s="488" t="s">
        <v>1527</v>
      </c>
      <c r="AK390" s="497"/>
      <c r="AL390" s="497"/>
      <c r="AM390" s="488" t="s">
        <v>3887</v>
      </c>
      <c r="AO390" s="497"/>
      <c r="AP390" s="494"/>
      <c r="AQ390" s="494"/>
      <c r="AR390" s="494"/>
      <c r="AS390" s="494"/>
      <c r="AT390" s="488" t="s">
        <v>1529</v>
      </c>
      <c r="AU390" s="492">
        <v>4402.0</v>
      </c>
      <c r="AV390" s="492">
        <v>11.0</v>
      </c>
      <c r="AW390" s="492">
        <v>2028.0</v>
      </c>
      <c r="AX390" s="488" t="s">
        <v>1634</v>
      </c>
      <c r="AY390" s="488" t="s">
        <v>1831</v>
      </c>
      <c r="AZ390" s="488" t="s">
        <v>1531</v>
      </c>
    </row>
    <row r="391" hidden="1">
      <c r="A391" s="488" t="s">
        <v>3888</v>
      </c>
      <c r="B391" s="488" t="s">
        <v>3889</v>
      </c>
      <c r="C391" s="488" t="s">
        <v>1513</v>
      </c>
      <c r="D391" s="488" t="s">
        <v>1514</v>
      </c>
      <c r="E391" s="491">
        <v>45836.4625</v>
      </c>
      <c r="F391" s="492">
        <v>9800.0</v>
      </c>
      <c r="G391" s="488" t="s">
        <v>1515</v>
      </c>
      <c r="H391" s="492">
        <v>9800.0</v>
      </c>
      <c r="I391" s="488" t="s">
        <v>1515</v>
      </c>
      <c r="J391" s="488" t="s">
        <v>1516</v>
      </c>
      <c r="K391" s="488" t="s">
        <v>1517</v>
      </c>
      <c r="L391" s="488" t="s">
        <v>3890</v>
      </c>
      <c r="M391" s="488" t="s">
        <v>3891</v>
      </c>
      <c r="N391" s="488" t="s">
        <v>1520</v>
      </c>
      <c r="O391" s="488" t="s">
        <v>1521</v>
      </c>
      <c r="P391" s="488" t="s">
        <v>1554</v>
      </c>
      <c r="Q391" s="488" t="s">
        <v>1523</v>
      </c>
      <c r="R391" s="495" t="s">
        <v>1524</v>
      </c>
      <c r="S391" s="494"/>
      <c r="T391" s="494"/>
      <c r="U391" s="488" t="s">
        <v>3892</v>
      </c>
      <c r="AB391" s="488" t="s">
        <v>3893</v>
      </c>
      <c r="AC391" s="496">
        <v>7.01E9</v>
      </c>
      <c r="AD391" s="497"/>
      <c r="AE391" s="497"/>
      <c r="AF391" s="497"/>
      <c r="AG391" s="497"/>
      <c r="AH391" s="497"/>
      <c r="AI391" s="494"/>
      <c r="AJ391" s="488" t="s">
        <v>1527</v>
      </c>
      <c r="AK391" s="498"/>
      <c r="AL391" s="499"/>
      <c r="AM391" s="488" t="s">
        <v>3894</v>
      </c>
      <c r="AO391" s="494"/>
      <c r="AP391" s="494"/>
      <c r="AQ391" s="494"/>
      <c r="AR391" s="494"/>
      <c r="AS391" s="494"/>
      <c r="AT391" s="488" t="s">
        <v>1529</v>
      </c>
      <c r="AU391" s="492">
        <v>6501.0</v>
      </c>
      <c r="AV391" s="492">
        <v>10.0</v>
      </c>
      <c r="AW391" s="492">
        <v>2025.0</v>
      </c>
      <c r="AX391" s="488" t="s">
        <v>1587</v>
      </c>
      <c r="AY391" s="488" t="s">
        <v>1597</v>
      </c>
      <c r="AZ391" s="488" t="s">
        <v>1531</v>
      </c>
    </row>
    <row r="392" hidden="1">
      <c r="A392" s="488" t="s">
        <v>3895</v>
      </c>
      <c r="B392" s="488" t="s">
        <v>3896</v>
      </c>
      <c r="C392" s="488" t="s">
        <v>1513</v>
      </c>
      <c r="D392" s="488" t="s">
        <v>1514</v>
      </c>
      <c r="E392" s="491">
        <v>45836.46041666667</v>
      </c>
      <c r="F392" s="492">
        <v>9800.0</v>
      </c>
      <c r="G392" s="488" t="s">
        <v>1515</v>
      </c>
      <c r="H392" s="492">
        <v>9800.0</v>
      </c>
      <c r="I392" s="488" t="s">
        <v>1515</v>
      </c>
      <c r="J392" s="488" t="s">
        <v>1516</v>
      </c>
      <c r="K392" s="488" t="s">
        <v>1517</v>
      </c>
      <c r="L392" s="488" t="s">
        <v>3897</v>
      </c>
      <c r="M392" s="488" t="s">
        <v>3898</v>
      </c>
      <c r="N392" s="488" t="s">
        <v>1520</v>
      </c>
      <c r="O392" s="488" t="s">
        <v>1521</v>
      </c>
      <c r="P392" s="488" t="s">
        <v>1724</v>
      </c>
      <c r="Q392" s="488" t="s">
        <v>1523</v>
      </c>
      <c r="R392" s="495" t="s">
        <v>1524</v>
      </c>
      <c r="S392" s="494"/>
      <c r="T392" s="494"/>
      <c r="U392" s="488" t="s">
        <v>3899</v>
      </c>
      <c r="AB392" s="488" t="s">
        <v>3900</v>
      </c>
      <c r="AC392" s="496">
        <v>9.09E9</v>
      </c>
      <c r="AD392" s="497"/>
      <c r="AE392" s="497"/>
      <c r="AF392" s="497"/>
      <c r="AG392" s="497"/>
      <c r="AH392" s="497"/>
      <c r="AI392" s="494"/>
      <c r="AJ392" s="488" t="s">
        <v>1527</v>
      </c>
      <c r="AK392" s="498"/>
      <c r="AL392" s="499"/>
      <c r="AM392" s="488" t="s">
        <v>3901</v>
      </c>
      <c r="AO392" s="497"/>
      <c r="AP392" s="494"/>
      <c r="AQ392" s="494"/>
      <c r="AR392" s="494"/>
      <c r="AS392" s="494"/>
      <c r="AT392" s="488" t="s">
        <v>1529</v>
      </c>
      <c r="AU392" s="492">
        <v>1004.0</v>
      </c>
      <c r="AV392" s="492">
        <v>1.0</v>
      </c>
      <c r="AW392" s="492">
        <v>2030.0</v>
      </c>
      <c r="AX392" s="488" t="s">
        <v>1728</v>
      </c>
      <c r="AY392" s="488" t="s">
        <v>1729</v>
      </c>
      <c r="AZ392" s="488" t="s">
        <v>1531</v>
      </c>
    </row>
    <row r="393" hidden="1">
      <c r="A393" s="488" t="s">
        <v>3902</v>
      </c>
      <c r="B393" s="488" t="s">
        <v>3896</v>
      </c>
      <c r="C393" s="488" t="s">
        <v>1513</v>
      </c>
      <c r="D393" s="488" t="s">
        <v>1514</v>
      </c>
      <c r="E393" s="491">
        <v>45836.45208333333</v>
      </c>
      <c r="F393" s="492">
        <v>2980.0</v>
      </c>
      <c r="G393" s="488" t="s">
        <v>1515</v>
      </c>
      <c r="H393" s="492">
        <v>2980.0</v>
      </c>
      <c r="I393" s="488" t="s">
        <v>1515</v>
      </c>
      <c r="J393" s="488" t="s">
        <v>1516</v>
      </c>
      <c r="K393" s="488" t="s">
        <v>1517</v>
      </c>
      <c r="L393" s="488" t="s">
        <v>3897</v>
      </c>
      <c r="M393" s="488" t="s">
        <v>3903</v>
      </c>
      <c r="N393" s="488" t="s">
        <v>1520</v>
      </c>
      <c r="O393" s="488" t="s">
        <v>1521</v>
      </c>
      <c r="P393" s="488" t="s">
        <v>1724</v>
      </c>
      <c r="Q393" s="488" t="s">
        <v>1523</v>
      </c>
      <c r="R393" s="495" t="s">
        <v>1524</v>
      </c>
      <c r="S393" s="494"/>
      <c r="T393" s="494"/>
      <c r="U393" s="488" t="s">
        <v>3904</v>
      </c>
      <c r="AB393" s="488" t="s">
        <v>3900</v>
      </c>
      <c r="AC393" s="496">
        <v>9.09E9</v>
      </c>
      <c r="AD393" s="497"/>
      <c r="AE393" s="497"/>
      <c r="AF393" s="497"/>
      <c r="AG393" s="497"/>
      <c r="AH393" s="497"/>
      <c r="AI393" s="494"/>
      <c r="AJ393" s="488" t="s">
        <v>1527</v>
      </c>
      <c r="AK393" s="498"/>
      <c r="AL393" s="499"/>
      <c r="AM393" s="488" t="s">
        <v>3901</v>
      </c>
      <c r="AO393" s="494"/>
      <c r="AP393" s="494"/>
      <c r="AQ393" s="494"/>
      <c r="AR393" s="494"/>
      <c r="AS393" s="494"/>
      <c r="AT393" s="488" t="s">
        <v>1529</v>
      </c>
      <c r="AU393" s="492">
        <v>1004.0</v>
      </c>
      <c r="AV393" s="492">
        <v>1.0</v>
      </c>
      <c r="AW393" s="492">
        <v>2030.0</v>
      </c>
      <c r="AX393" s="488" t="s">
        <v>1728</v>
      </c>
      <c r="AY393" s="488" t="s">
        <v>1729</v>
      </c>
      <c r="AZ393" s="488" t="s">
        <v>1531</v>
      </c>
    </row>
    <row r="394" hidden="1">
      <c r="A394" s="488" t="s">
        <v>3905</v>
      </c>
      <c r="B394" s="488" t="s">
        <v>3906</v>
      </c>
      <c r="C394" s="488" t="s">
        <v>1513</v>
      </c>
      <c r="D394" s="488" t="s">
        <v>1514</v>
      </c>
      <c r="E394" s="491">
        <v>45836.444444444445</v>
      </c>
      <c r="F394" s="492">
        <v>2980.0</v>
      </c>
      <c r="G394" s="488" t="s">
        <v>1515</v>
      </c>
      <c r="H394" s="492">
        <v>2980.0</v>
      </c>
      <c r="I394" s="488" t="s">
        <v>1515</v>
      </c>
      <c r="J394" s="488" t="s">
        <v>1516</v>
      </c>
      <c r="K394" s="488" t="s">
        <v>1517</v>
      </c>
      <c r="L394" s="488" t="s">
        <v>3907</v>
      </c>
      <c r="M394" s="488" t="s">
        <v>3908</v>
      </c>
      <c r="N394" s="488" t="s">
        <v>1520</v>
      </c>
      <c r="O394" s="488" t="s">
        <v>1521</v>
      </c>
      <c r="P394" s="488" t="s">
        <v>1545</v>
      </c>
      <c r="Q394" s="488" t="s">
        <v>1523</v>
      </c>
      <c r="R394" s="495" t="s">
        <v>1524</v>
      </c>
      <c r="S394" s="494"/>
      <c r="T394" s="494"/>
      <c r="U394" s="488" t="s">
        <v>3909</v>
      </c>
      <c r="AB394" s="488" t="s">
        <v>3910</v>
      </c>
      <c r="AC394" s="496">
        <v>8.05E9</v>
      </c>
      <c r="AD394" s="497"/>
      <c r="AE394" s="497"/>
      <c r="AF394" s="497"/>
      <c r="AG394" s="497"/>
      <c r="AH394" s="497"/>
      <c r="AI394" s="494"/>
      <c r="AJ394" s="488" t="s">
        <v>1527</v>
      </c>
      <c r="AK394" s="498"/>
      <c r="AL394" s="499"/>
      <c r="AM394" s="488" t="s">
        <v>3911</v>
      </c>
      <c r="AO394" s="497"/>
      <c r="AP394" s="494"/>
      <c r="AQ394" s="494"/>
      <c r="AR394" s="494"/>
      <c r="AS394" s="494"/>
      <c r="AT394" s="488" t="s">
        <v>1529</v>
      </c>
      <c r="AU394" s="492">
        <v>7761.0</v>
      </c>
      <c r="AV394" s="492">
        <v>11.0</v>
      </c>
      <c r="AW394" s="492">
        <v>2028.0</v>
      </c>
      <c r="AX394" s="497"/>
      <c r="AY394" s="488" t="s">
        <v>1652</v>
      </c>
      <c r="AZ394" s="488" t="s">
        <v>1531</v>
      </c>
    </row>
    <row r="395" hidden="1">
      <c r="A395" s="488" t="s">
        <v>3912</v>
      </c>
      <c r="B395" s="488" t="s">
        <v>3889</v>
      </c>
      <c r="C395" s="488" t="s">
        <v>1513</v>
      </c>
      <c r="D395" s="488" t="s">
        <v>1514</v>
      </c>
      <c r="E395" s="491">
        <v>45836.44375</v>
      </c>
      <c r="F395" s="492">
        <v>2980.0</v>
      </c>
      <c r="G395" s="488" t="s">
        <v>1515</v>
      </c>
      <c r="H395" s="492">
        <v>2980.0</v>
      </c>
      <c r="I395" s="488" t="s">
        <v>1515</v>
      </c>
      <c r="J395" s="488" t="s">
        <v>1516</v>
      </c>
      <c r="K395" s="488" t="s">
        <v>1517</v>
      </c>
      <c r="L395" s="488" t="s">
        <v>3890</v>
      </c>
      <c r="M395" s="488" t="s">
        <v>3913</v>
      </c>
      <c r="N395" s="488" t="s">
        <v>1520</v>
      </c>
      <c r="O395" s="488" t="s">
        <v>1521</v>
      </c>
      <c r="P395" s="488" t="s">
        <v>1554</v>
      </c>
      <c r="Q395" s="488" t="s">
        <v>1523</v>
      </c>
      <c r="R395" s="495" t="s">
        <v>1524</v>
      </c>
      <c r="S395" s="494"/>
      <c r="T395" s="494"/>
      <c r="U395" s="488" t="s">
        <v>3914</v>
      </c>
      <c r="AB395" s="488" t="s">
        <v>3893</v>
      </c>
      <c r="AC395" s="496">
        <v>7.01E9</v>
      </c>
      <c r="AD395" s="497"/>
      <c r="AE395" s="497"/>
      <c r="AF395" s="497"/>
      <c r="AG395" s="497"/>
      <c r="AH395" s="497"/>
      <c r="AI395" s="494"/>
      <c r="AJ395" s="488" t="s">
        <v>1527</v>
      </c>
      <c r="AK395" s="498"/>
      <c r="AL395" s="499"/>
      <c r="AM395" s="488" t="s">
        <v>3894</v>
      </c>
      <c r="AO395" s="494"/>
      <c r="AP395" s="494"/>
      <c r="AQ395" s="494"/>
      <c r="AR395" s="494"/>
      <c r="AS395" s="494"/>
      <c r="AT395" s="488" t="s">
        <v>1529</v>
      </c>
      <c r="AU395" s="492">
        <v>6501.0</v>
      </c>
      <c r="AV395" s="492">
        <v>10.0</v>
      </c>
      <c r="AW395" s="492">
        <v>2025.0</v>
      </c>
      <c r="AX395" s="488" t="s">
        <v>1587</v>
      </c>
      <c r="AY395" s="488" t="s">
        <v>1597</v>
      </c>
      <c r="AZ395" s="488" t="s">
        <v>1531</v>
      </c>
    </row>
    <row r="396" hidden="1">
      <c r="A396" s="488" t="s">
        <v>3915</v>
      </c>
      <c r="B396" s="488" t="s">
        <v>3916</v>
      </c>
      <c r="C396" s="488" t="s">
        <v>1513</v>
      </c>
      <c r="D396" s="488" t="s">
        <v>1514</v>
      </c>
      <c r="E396" s="491">
        <v>45836.44236111111</v>
      </c>
      <c r="F396" s="492">
        <v>9800.0</v>
      </c>
      <c r="G396" s="488" t="s">
        <v>1515</v>
      </c>
      <c r="H396" s="492">
        <v>9800.0</v>
      </c>
      <c r="I396" s="488" t="s">
        <v>1515</v>
      </c>
      <c r="J396" s="488" t="s">
        <v>1516</v>
      </c>
      <c r="K396" s="488" t="s">
        <v>1517</v>
      </c>
      <c r="L396" s="488" t="s">
        <v>3917</v>
      </c>
      <c r="M396" s="488" t="s">
        <v>3918</v>
      </c>
      <c r="N396" s="488" t="s">
        <v>1520</v>
      </c>
      <c r="O396" s="488" t="s">
        <v>1521</v>
      </c>
      <c r="P396" s="488" t="s">
        <v>1522</v>
      </c>
      <c r="Q396" s="488" t="s">
        <v>1523</v>
      </c>
      <c r="R396" s="495" t="s">
        <v>1524</v>
      </c>
      <c r="S396" s="494"/>
      <c r="T396" s="494"/>
      <c r="U396" s="488" t="s">
        <v>3919</v>
      </c>
      <c r="AB396" s="488" t="s">
        <v>3920</v>
      </c>
      <c r="AC396" s="496">
        <v>9.09E9</v>
      </c>
      <c r="AD396" s="497"/>
      <c r="AE396" s="497"/>
      <c r="AF396" s="497"/>
      <c r="AG396" s="497"/>
      <c r="AH396" s="497"/>
      <c r="AI396" s="494"/>
      <c r="AJ396" s="488" t="s">
        <v>1527</v>
      </c>
      <c r="AK396" s="498"/>
      <c r="AL396" s="499"/>
      <c r="AM396" s="488" t="s">
        <v>3921</v>
      </c>
      <c r="AP396" s="494"/>
      <c r="AQ396" s="494"/>
      <c r="AR396" s="494"/>
      <c r="AS396" s="494"/>
      <c r="AT396" s="488" t="s">
        <v>1529</v>
      </c>
      <c r="AU396" s="492">
        <v>512.0</v>
      </c>
      <c r="AV396" s="492">
        <v>2.0</v>
      </c>
      <c r="AW396" s="492">
        <v>2030.0</v>
      </c>
      <c r="AX396" s="488" t="s">
        <v>1634</v>
      </c>
      <c r="AY396" s="488" t="s">
        <v>1540</v>
      </c>
      <c r="AZ396" s="488" t="s">
        <v>1531</v>
      </c>
    </row>
    <row r="397">
      <c r="A397" s="488" t="s">
        <v>3922</v>
      </c>
      <c r="B397" s="488" t="s">
        <v>3923</v>
      </c>
      <c r="C397" s="488" t="s">
        <v>1513</v>
      </c>
      <c r="D397" s="488" t="s">
        <v>1514</v>
      </c>
      <c r="E397" s="491">
        <v>45836.441666666666</v>
      </c>
      <c r="F397" s="492">
        <v>2980.0</v>
      </c>
      <c r="G397" s="488" t="s">
        <v>1515</v>
      </c>
      <c r="H397" s="492">
        <v>2980.0</v>
      </c>
      <c r="I397" s="488" t="s">
        <v>1515</v>
      </c>
      <c r="J397" s="488" t="s">
        <v>1516</v>
      </c>
      <c r="K397" s="488" t="s">
        <v>1517</v>
      </c>
      <c r="L397" s="488" t="s">
        <v>3924</v>
      </c>
      <c r="M397" s="488" t="s">
        <v>3925</v>
      </c>
      <c r="N397" s="488" t="s">
        <v>1520</v>
      </c>
      <c r="O397" s="488" t="s">
        <v>1521</v>
      </c>
      <c r="P397" s="488" t="s">
        <v>1545</v>
      </c>
      <c r="Q397" s="488" t="s">
        <v>1714</v>
      </c>
      <c r="R397" s="495" t="s">
        <v>1524</v>
      </c>
      <c r="S397" s="494"/>
      <c r="T397" s="494"/>
      <c r="U397" s="488" t="s">
        <v>3926</v>
      </c>
      <c r="V397" s="495" t="s">
        <v>1524</v>
      </c>
      <c r="W397" s="497"/>
      <c r="X397" s="488" t="s">
        <v>3927</v>
      </c>
      <c r="Y397" s="492">
        <v>2980.0</v>
      </c>
      <c r="Z397" s="488" t="s">
        <v>1515</v>
      </c>
      <c r="AA397" s="488" t="s">
        <v>1516</v>
      </c>
      <c r="AB397" s="488" t="s">
        <v>3928</v>
      </c>
      <c r="AC397" s="496">
        <v>8.04E9</v>
      </c>
      <c r="AD397" s="497"/>
      <c r="AE397" s="497"/>
      <c r="AF397" s="497"/>
      <c r="AG397" s="497"/>
      <c r="AH397" s="497"/>
      <c r="AI397" s="494"/>
      <c r="AJ397" s="488" t="s">
        <v>1527</v>
      </c>
      <c r="AK397" s="498"/>
      <c r="AL397" s="499"/>
      <c r="AM397" s="488" t="s">
        <v>3929</v>
      </c>
      <c r="AO397" s="494"/>
      <c r="AP397" s="494"/>
      <c r="AQ397" s="494"/>
      <c r="AR397" s="494"/>
      <c r="AS397" s="494"/>
      <c r="AT397" s="488" t="s">
        <v>1529</v>
      </c>
      <c r="AU397" s="492">
        <v>1096.0</v>
      </c>
      <c r="AV397" s="492">
        <v>4.0</v>
      </c>
      <c r="AW397" s="492">
        <v>2028.0</v>
      </c>
      <c r="AX397" s="488" t="s">
        <v>1549</v>
      </c>
      <c r="AY397" s="497"/>
      <c r="AZ397" s="488" t="s">
        <v>1531</v>
      </c>
    </row>
    <row r="398" hidden="1">
      <c r="A398" s="488" t="s">
        <v>3930</v>
      </c>
      <c r="B398" s="488" t="s">
        <v>3931</v>
      </c>
      <c r="C398" s="488" t="s">
        <v>1513</v>
      </c>
      <c r="D398" s="488" t="s">
        <v>1514</v>
      </c>
      <c r="E398" s="491">
        <v>45836.441666666666</v>
      </c>
      <c r="F398" s="492">
        <v>2980.0</v>
      </c>
      <c r="G398" s="488" t="s">
        <v>1515</v>
      </c>
      <c r="H398" s="492">
        <v>2980.0</v>
      </c>
      <c r="I398" s="488" t="s">
        <v>1515</v>
      </c>
      <c r="J398" s="488" t="s">
        <v>1516</v>
      </c>
      <c r="K398" s="488" t="s">
        <v>1517</v>
      </c>
      <c r="L398" s="488" t="s">
        <v>3932</v>
      </c>
      <c r="M398" s="488" t="s">
        <v>3933</v>
      </c>
      <c r="N398" s="488" t="s">
        <v>1520</v>
      </c>
      <c r="O398" s="488" t="s">
        <v>1521</v>
      </c>
      <c r="P398" s="488" t="s">
        <v>1545</v>
      </c>
      <c r="Q398" s="488" t="s">
        <v>1523</v>
      </c>
      <c r="R398" s="495" t="s">
        <v>1524</v>
      </c>
      <c r="S398" s="494"/>
      <c r="T398" s="494"/>
      <c r="U398" s="488" t="s">
        <v>3934</v>
      </c>
      <c r="AB398" s="488" t="s">
        <v>3935</v>
      </c>
      <c r="AC398" s="496">
        <v>9.01E9</v>
      </c>
      <c r="AD398" s="497"/>
      <c r="AE398" s="497"/>
      <c r="AF398" s="497"/>
      <c r="AG398" s="497"/>
      <c r="AH398" s="497"/>
      <c r="AI398" s="494"/>
      <c r="AJ398" s="488" t="s">
        <v>1527</v>
      </c>
      <c r="AK398" s="498"/>
      <c r="AL398" s="499"/>
      <c r="AM398" s="488" t="s">
        <v>3936</v>
      </c>
      <c r="AO398" s="494"/>
      <c r="AP398" s="494"/>
      <c r="AQ398" s="494"/>
      <c r="AR398" s="494"/>
      <c r="AS398" s="494"/>
      <c r="AT398" s="488" t="s">
        <v>1529</v>
      </c>
      <c r="AU398" s="492">
        <v>6801.0</v>
      </c>
      <c r="AV398" s="492">
        <v>1.0</v>
      </c>
      <c r="AW398" s="492">
        <v>2028.0</v>
      </c>
      <c r="AX398" s="488" t="s">
        <v>1549</v>
      </c>
      <c r="AY398" s="488" t="s">
        <v>3061</v>
      </c>
      <c r="AZ398" s="488" t="s">
        <v>1531</v>
      </c>
    </row>
    <row r="399" hidden="1">
      <c r="A399" s="488" t="s">
        <v>3937</v>
      </c>
      <c r="B399" s="488" t="s">
        <v>3916</v>
      </c>
      <c r="C399" s="488" t="s">
        <v>1513</v>
      </c>
      <c r="D399" s="488" t="s">
        <v>1514</v>
      </c>
      <c r="E399" s="491">
        <v>45836.438888888886</v>
      </c>
      <c r="F399" s="492">
        <v>2980.0</v>
      </c>
      <c r="G399" s="488" t="s">
        <v>1515</v>
      </c>
      <c r="H399" s="492">
        <v>2980.0</v>
      </c>
      <c r="I399" s="488" t="s">
        <v>1515</v>
      </c>
      <c r="J399" s="488" t="s">
        <v>1516</v>
      </c>
      <c r="K399" s="488" t="s">
        <v>1517</v>
      </c>
      <c r="L399" s="488" t="s">
        <v>3917</v>
      </c>
      <c r="M399" s="488" t="s">
        <v>3938</v>
      </c>
      <c r="N399" s="488" t="s">
        <v>1520</v>
      </c>
      <c r="O399" s="488" t="s">
        <v>1521</v>
      </c>
      <c r="P399" s="488" t="s">
        <v>1522</v>
      </c>
      <c r="Q399" s="488" t="s">
        <v>1523</v>
      </c>
      <c r="R399" s="495" t="s">
        <v>1524</v>
      </c>
      <c r="S399" s="494"/>
      <c r="T399" s="494"/>
      <c r="U399" s="488" t="s">
        <v>3939</v>
      </c>
      <c r="AB399" s="488" t="s">
        <v>3920</v>
      </c>
      <c r="AC399" s="496">
        <v>9.09E9</v>
      </c>
      <c r="AD399" s="497"/>
      <c r="AE399" s="497"/>
      <c r="AF399" s="497"/>
      <c r="AG399" s="497"/>
      <c r="AH399" s="497"/>
      <c r="AI399" s="494"/>
      <c r="AJ399" s="488" t="s">
        <v>1527</v>
      </c>
      <c r="AK399" s="498"/>
      <c r="AL399" s="499"/>
      <c r="AM399" s="488" t="s">
        <v>3921</v>
      </c>
      <c r="AP399" s="494"/>
      <c r="AQ399" s="494"/>
      <c r="AR399" s="494"/>
      <c r="AS399" s="494"/>
      <c r="AT399" s="488" t="s">
        <v>1529</v>
      </c>
      <c r="AU399" s="492">
        <v>512.0</v>
      </c>
      <c r="AV399" s="492">
        <v>2.0</v>
      </c>
      <c r="AW399" s="492">
        <v>2030.0</v>
      </c>
      <c r="AX399" s="488" t="s">
        <v>1634</v>
      </c>
      <c r="AY399" s="488" t="s">
        <v>1540</v>
      </c>
      <c r="AZ399" s="488" t="s">
        <v>1531</v>
      </c>
    </row>
    <row r="400" hidden="1">
      <c r="A400" s="488" t="s">
        <v>3940</v>
      </c>
      <c r="B400" s="488" t="s">
        <v>3941</v>
      </c>
      <c r="C400" s="488" t="s">
        <v>1513</v>
      </c>
      <c r="D400" s="488" t="s">
        <v>1514</v>
      </c>
      <c r="E400" s="491">
        <v>45836.436111111114</v>
      </c>
      <c r="F400" s="492">
        <v>2980.0</v>
      </c>
      <c r="G400" s="488" t="s">
        <v>1515</v>
      </c>
      <c r="H400" s="492">
        <v>2980.0</v>
      </c>
      <c r="I400" s="488" t="s">
        <v>1515</v>
      </c>
      <c r="J400" s="488" t="s">
        <v>1516</v>
      </c>
      <c r="K400" s="488" t="s">
        <v>1517</v>
      </c>
      <c r="L400" s="488" t="s">
        <v>3942</v>
      </c>
      <c r="M400" s="488" t="s">
        <v>3943</v>
      </c>
      <c r="N400" s="488" t="s">
        <v>1520</v>
      </c>
      <c r="O400" s="488" t="s">
        <v>1521</v>
      </c>
      <c r="P400" s="488" t="s">
        <v>1554</v>
      </c>
      <c r="Q400" s="488" t="s">
        <v>1523</v>
      </c>
      <c r="R400" s="495" t="s">
        <v>1524</v>
      </c>
      <c r="S400" s="494"/>
      <c r="T400" s="494"/>
      <c r="U400" s="488" t="s">
        <v>3944</v>
      </c>
      <c r="AB400" s="488" t="s">
        <v>3945</v>
      </c>
      <c r="AC400" s="496">
        <v>9.06E9</v>
      </c>
      <c r="AD400" s="497"/>
      <c r="AE400" s="497"/>
      <c r="AF400" s="497"/>
      <c r="AG400" s="497"/>
      <c r="AH400" s="497"/>
      <c r="AI400" s="494"/>
      <c r="AJ400" s="488" t="s">
        <v>1527</v>
      </c>
      <c r="AK400" s="498"/>
      <c r="AL400" s="499"/>
      <c r="AM400" s="488" t="s">
        <v>3946</v>
      </c>
      <c r="AO400" s="494"/>
      <c r="AP400" s="494"/>
      <c r="AQ400" s="494"/>
      <c r="AR400" s="494"/>
      <c r="AS400" s="494"/>
      <c r="AT400" s="488" t="s">
        <v>1529</v>
      </c>
      <c r="AU400" s="492">
        <v>2101.0</v>
      </c>
      <c r="AV400" s="492">
        <v>10.0</v>
      </c>
      <c r="AW400" s="492">
        <v>2025.0</v>
      </c>
      <c r="AX400" s="488" t="s">
        <v>1587</v>
      </c>
      <c r="AY400" s="488" t="s">
        <v>2240</v>
      </c>
      <c r="AZ400" s="488" t="s">
        <v>1531</v>
      </c>
    </row>
    <row r="401" hidden="1">
      <c r="A401" s="488" t="s">
        <v>3947</v>
      </c>
      <c r="B401" s="488" t="s">
        <v>3948</v>
      </c>
      <c r="C401" s="488" t="s">
        <v>1513</v>
      </c>
      <c r="D401" s="488" t="s">
        <v>1514</v>
      </c>
      <c r="E401" s="491">
        <v>45836.43541666667</v>
      </c>
      <c r="F401" s="492">
        <v>2980.0</v>
      </c>
      <c r="G401" s="488" t="s">
        <v>1515</v>
      </c>
      <c r="H401" s="492">
        <v>2980.0</v>
      </c>
      <c r="I401" s="488" t="s">
        <v>1515</v>
      </c>
      <c r="J401" s="488" t="s">
        <v>1516</v>
      </c>
      <c r="K401" s="488" t="s">
        <v>1517</v>
      </c>
      <c r="L401" s="488" t="s">
        <v>3949</v>
      </c>
      <c r="M401" s="488" t="s">
        <v>3950</v>
      </c>
      <c r="N401" s="488" t="s">
        <v>1520</v>
      </c>
      <c r="O401" s="488" t="s">
        <v>1521</v>
      </c>
      <c r="P401" s="488" t="s">
        <v>1554</v>
      </c>
      <c r="Q401" s="488" t="s">
        <v>1523</v>
      </c>
      <c r="R401" s="495" t="s">
        <v>1524</v>
      </c>
      <c r="S401" s="494"/>
      <c r="T401" s="494"/>
      <c r="U401" s="488" t="s">
        <v>3951</v>
      </c>
      <c r="AB401" s="488" t="s">
        <v>3952</v>
      </c>
      <c r="AC401" s="496">
        <v>9.03E9</v>
      </c>
      <c r="AD401" s="497"/>
      <c r="AE401" s="497"/>
      <c r="AF401" s="497"/>
      <c r="AG401" s="497"/>
      <c r="AH401" s="497"/>
      <c r="AI401" s="494"/>
      <c r="AJ401" s="488" t="s">
        <v>1527</v>
      </c>
      <c r="AK401" s="498"/>
      <c r="AL401" s="499"/>
      <c r="AM401" s="488" t="s">
        <v>3953</v>
      </c>
      <c r="AO401" s="494"/>
      <c r="AP401" s="494"/>
      <c r="AQ401" s="494"/>
      <c r="AR401" s="494"/>
      <c r="AS401" s="494"/>
      <c r="AT401" s="488" t="s">
        <v>1529</v>
      </c>
      <c r="AU401" s="492">
        <v>9867.0</v>
      </c>
      <c r="AV401" s="492">
        <v>8.0</v>
      </c>
      <c r="AW401" s="492">
        <v>2030.0</v>
      </c>
      <c r="AX401" s="488" t="s">
        <v>1634</v>
      </c>
      <c r="AY401" s="488" t="s">
        <v>1917</v>
      </c>
      <c r="AZ401" s="488" t="s">
        <v>1531</v>
      </c>
    </row>
    <row r="402" hidden="1">
      <c r="A402" s="488" t="s">
        <v>3954</v>
      </c>
      <c r="B402" s="488" t="s">
        <v>3955</v>
      </c>
      <c r="C402" s="488" t="s">
        <v>1513</v>
      </c>
      <c r="D402" s="488" t="s">
        <v>1514</v>
      </c>
      <c r="E402" s="491">
        <v>45836.427083333336</v>
      </c>
      <c r="F402" s="492">
        <v>2980.0</v>
      </c>
      <c r="G402" s="488" t="s">
        <v>1515</v>
      </c>
      <c r="H402" s="492">
        <v>2980.0</v>
      </c>
      <c r="I402" s="488" t="s">
        <v>1515</v>
      </c>
      <c r="J402" s="488" t="s">
        <v>1516</v>
      </c>
      <c r="K402" s="488" t="s">
        <v>1517</v>
      </c>
      <c r="L402" s="488" t="s">
        <v>3956</v>
      </c>
      <c r="M402" s="488" t="s">
        <v>3957</v>
      </c>
      <c r="N402" s="488" t="s">
        <v>1520</v>
      </c>
      <c r="O402" s="488" t="s">
        <v>1521</v>
      </c>
      <c r="P402" s="488" t="s">
        <v>1522</v>
      </c>
      <c r="Q402" s="488" t="s">
        <v>1523</v>
      </c>
      <c r="R402" s="495" t="s">
        <v>1524</v>
      </c>
      <c r="S402" s="494"/>
      <c r="T402" s="494"/>
      <c r="U402" s="488" t="s">
        <v>3958</v>
      </c>
      <c r="AB402" s="488" t="s">
        <v>3959</v>
      </c>
      <c r="AC402" s="496">
        <v>9.09E9</v>
      </c>
      <c r="AD402" s="497"/>
      <c r="AE402" s="497"/>
      <c r="AF402" s="497"/>
      <c r="AG402" s="497"/>
      <c r="AH402" s="497"/>
      <c r="AI402" s="494"/>
      <c r="AJ402" s="488" t="s">
        <v>1527</v>
      </c>
      <c r="AK402" s="498"/>
      <c r="AL402" s="499"/>
      <c r="AM402" s="488" t="s">
        <v>3960</v>
      </c>
      <c r="AO402" s="494"/>
      <c r="AP402" s="494"/>
      <c r="AQ402" s="494"/>
      <c r="AR402" s="494"/>
      <c r="AS402" s="494"/>
      <c r="AT402" s="488" t="s">
        <v>1529</v>
      </c>
      <c r="AU402" s="492">
        <v>5160.0</v>
      </c>
      <c r="AV402" s="492">
        <v>4.0</v>
      </c>
      <c r="AW402" s="492">
        <v>2029.0</v>
      </c>
      <c r="AX402" s="488" t="s">
        <v>1634</v>
      </c>
      <c r="AY402" s="488" t="s">
        <v>1540</v>
      </c>
      <c r="AZ402" s="488" t="s">
        <v>1531</v>
      </c>
    </row>
    <row r="403" hidden="1">
      <c r="A403" s="488" t="s">
        <v>3961</v>
      </c>
      <c r="B403" s="488" t="s">
        <v>3962</v>
      </c>
      <c r="C403" s="488" t="s">
        <v>1513</v>
      </c>
      <c r="D403" s="488" t="s">
        <v>1514</v>
      </c>
      <c r="E403" s="491">
        <v>45836.41805555556</v>
      </c>
      <c r="F403" s="492">
        <v>2980.0</v>
      </c>
      <c r="G403" s="488" t="s">
        <v>1515</v>
      </c>
      <c r="H403" s="492">
        <v>2980.0</v>
      </c>
      <c r="I403" s="488" t="s">
        <v>1515</v>
      </c>
      <c r="J403" s="488" t="s">
        <v>1516</v>
      </c>
      <c r="K403" s="488" t="s">
        <v>1517</v>
      </c>
      <c r="L403" s="488" t="s">
        <v>3963</v>
      </c>
      <c r="M403" s="488" t="s">
        <v>3964</v>
      </c>
      <c r="N403" s="488" t="s">
        <v>1520</v>
      </c>
      <c r="O403" s="488" t="s">
        <v>1521</v>
      </c>
      <c r="P403" s="488" t="s">
        <v>1545</v>
      </c>
      <c r="Q403" s="488" t="s">
        <v>1523</v>
      </c>
      <c r="R403" s="495" t="s">
        <v>1524</v>
      </c>
      <c r="S403" s="494"/>
      <c r="T403" s="494"/>
      <c r="U403" s="488" t="s">
        <v>3965</v>
      </c>
      <c r="AB403" s="488" t="s">
        <v>3966</v>
      </c>
      <c r="AC403" s="496">
        <v>7.03E9</v>
      </c>
      <c r="AD403" s="497"/>
      <c r="AE403" s="497"/>
      <c r="AF403" s="497"/>
      <c r="AG403" s="497"/>
      <c r="AH403" s="497"/>
      <c r="AI403" s="494"/>
      <c r="AJ403" s="488" t="s">
        <v>1527</v>
      </c>
      <c r="AK403" s="498"/>
      <c r="AL403" s="499"/>
      <c r="AM403" s="488" t="s">
        <v>3967</v>
      </c>
      <c r="AO403" s="494"/>
      <c r="AP403" s="494"/>
      <c r="AQ403" s="494"/>
      <c r="AR403" s="494"/>
      <c r="AS403" s="494"/>
      <c r="AT403" s="488" t="s">
        <v>1529</v>
      </c>
      <c r="AU403" s="492">
        <v>1078.0</v>
      </c>
      <c r="AV403" s="492">
        <v>6.0</v>
      </c>
      <c r="AW403" s="492">
        <v>2030.0</v>
      </c>
      <c r="AX403" s="488" t="s">
        <v>1549</v>
      </c>
      <c r="AY403" s="497"/>
      <c r="AZ403" s="488" t="s">
        <v>1531</v>
      </c>
    </row>
    <row r="404" hidden="1">
      <c r="A404" s="488" t="s">
        <v>3968</v>
      </c>
      <c r="B404" s="488" t="s">
        <v>3969</v>
      </c>
      <c r="C404" s="488" t="s">
        <v>1513</v>
      </c>
      <c r="D404" s="488" t="s">
        <v>1514</v>
      </c>
      <c r="E404" s="491">
        <v>45836.40902777778</v>
      </c>
      <c r="F404" s="492">
        <v>2980.0</v>
      </c>
      <c r="G404" s="488" t="s">
        <v>1515</v>
      </c>
      <c r="H404" s="492">
        <v>2980.0</v>
      </c>
      <c r="I404" s="488" t="s">
        <v>1515</v>
      </c>
      <c r="J404" s="488" t="s">
        <v>1516</v>
      </c>
      <c r="K404" s="488" t="s">
        <v>1517</v>
      </c>
      <c r="L404" s="488" t="s">
        <v>3970</v>
      </c>
      <c r="M404" s="488" t="s">
        <v>3971</v>
      </c>
      <c r="N404" s="488" t="s">
        <v>1520</v>
      </c>
      <c r="O404" s="488" t="s">
        <v>1521</v>
      </c>
      <c r="P404" s="488" t="s">
        <v>1554</v>
      </c>
      <c r="Q404" s="488" t="s">
        <v>1523</v>
      </c>
      <c r="R404" s="495" t="s">
        <v>1524</v>
      </c>
      <c r="S404" s="494"/>
      <c r="T404" s="494"/>
      <c r="U404" s="488" t="s">
        <v>3972</v>
      </c>
      <c r="AB404" s="488" t="s">
        <v>3973</v>
      </c>
      <c r="AC404" s="496">
        <v>9.04E9</v>
      </c>
      <c r="AD404" s="497"/>
      <c r="AE404" s="497"/>
      <c r="AF404" s="497"/>
      <c r="AG404" s="497"/>
      <c r="AH404" s="497"/>
      <c r="AI404" s="494"/>
      <c r="AJ404" s="488" t="s">
        <v>1527</v>
      </c>
      <c r="AK404" s="498"/>
      <c r="AL404" s="499"/>
      <c r="AM404" s="488" t="s">
        <v>3974</v>
      </c>
      <c r="AO404" s="494"/>
      <c r="AP404" s="494"/>
      <c r="AQ404" s="494"/>
      <c r="AR404" s="494"/>
      <c r="AS404" s="494"/>
      <c r="AT404" s="488" t="s">
        <v>1558</v>
      </c>
      <c r="AU404" s="492">
        <v>8118.0</v>
      </c>
      <c r="AV404" s="492">
        <v>12.0</v>
      </c>
      <c r="AW404" s="492">
        <v>2026.0</v>
      </c>
      <c r="AX404" s="488" t="s">
        <v>1587</v>
      </c>
      <c r="AY404" s="488" t="s">
        <v>3012</v>
      </c>
      <c r="AZ404" s="488" t="s">
        <v>1531</v>
      </c>
    </row>
    <row r="405" hidden="1">
      <c r="A405" s="488" t="s">
        <v>3975</v>
      </c>
      <c r="B405" s="488" t="s">
        <v>3976</v>
      </c>
      <c r="C405" s="488" t="s">
        <v>1513</v>
      </c>
      <c r="D405" s="488" t="s">
        <v>1514</v>
      </c>
      <c r="E405" s="491">
        <v>45836.385416666664</v>
      </c>
      <c r="F405" s="492">
        <v>9800.0</v>
      </c>
      <c r="G405" s="488" t="s">
        <v>1515</v>
      </c>
      <c r="H405" s="492">
        <v>9800.0</v>
      </c>
      <c r="I405" s="488" t="s">
        <v>1515</v>
      </c>
      <c r="J405" s="488" t="s">
        <v>1516</v>
      </c>
      <c r="K405" s="488" t="s">
        <v>1517</v>
      </c>
      <c r="L405" s="488" t="s">
        <v>3977</v>
      </c>
      <c r="M405" s="488" t="s">
        <v>3978</v>
      </c>
      <c r="N405" s="488" t="s">
        <v>1520</v>
      </c>
      <c r="O405" s="488" t="s">
        <v>1521</v>
      </c>
      <c r="P405" s="488" t="s">
        <v>1554</v>
      </c>
      <c r="Q405" s="488" t="s">
        <v>1523</v>
      </c>
      <c r="R405" s="495" t="s">
        <v>1524</v>
      </c>
      <c r="S405" s="494"/>
      <c r="T405" s="494"/>
      <c r="U405" s="488" t="s">
        <v>3979</v>
      </c>
      <c r="AB405" s="488" t="s">
        <v>3980</v>
      </c>
      <c r="AC405" s="496">
        <v>9.02E9</v>
      </c>
      <c r="AD405" s="497"/>
      <c r="AE405" s="497"/>
      <c r="AF405" s="497"/>
      <c r="AG405" s="497"/>
      <c r="AH405" s="497"/>
      <c r="AI405" s="494"/>
      <c r="AJ405" s="488" t="s">
        <v>1527</v>
      </c>
      <c r="AK405" s="498"/>
      <c r="AL405" s="499"/>
      <c r="AM405" s="488" t="s">
        <v>3981</v>
      </c>
      <c r="AO405" s="494"/>
      <c r="AP405" s="494"/>
      <c r="AQ405" s="494"/>
      <c r="AR405" s="494"/>
      <c r="AS405" s="494"/>
      <c r="AT405" s="488" t="s">
        <v>1529</v>
      </c>
      <c r="AU405" s="492">
        <v>6722.0</v>
      </c>
      <c r="AV405" s="492">
        <v>11.0</v>
      </c>
      <c r="AW405" s="492">
        <v>2026.0</v>
      </c>
      <c r="AX405" s="488" t="s">
        <v>1587</v>
      </c>
      <c r="AY405" s="488" t="s">
        <v>2720</v>
      </c>
      <c r="AZ405" s="488" t="s">
        <v>1531</v>
      </c>
    </row>
    <row r="406" hidden="1">
      <c r="A406" s="488" t="s">
        <v>3982</v>
      </c>
      <c r="B406" s="488" t="s">
        <v>3976</v>
      </c>
      <c r="C406" s="488" t="s">
        <v>1513</v>
      </c>
      <c r="D406" s="488" t="s">
        <v>1514</v>
      </c>
      <c r="E406" s="491">
        <v>45836.38333333333</v>
      </c>
      <c r="F406" s="492">
        <v>2980.0</v>
      </c>
      <c r="G406" s="488" t="s">
        <v>1515</v>
      </c>
      <c r="H406" s="492">
        <v>2980.0</v>
      </c>
      <c r="I406" s="488" t="s">
        <v>1515</v>
      </c>
      <c r="J406" s="488" t="s">
        <v>1516</v>
      </c>
      <c r="K406" s="488" t="s">
        <v>1517</v>
      </c>
      <c r="L406" s="488" t="s">
        <v>3977</v>
      </c>
      <c r="M406" s="488" t="s">
        <v>3983</v>
      </c>
      <c r="N406" s="488" t="s">
        <v>1520</v>
      </c>
      <c r="O406" s="488" t="s">
        <v>1521</v>
      </c>
      <c r="P406" s="488" t="s">
        <v>1554</v>
      </c>
      <c r="Q406" s="488" t="s">
        <v>1523</v>
      </c>
      <c r="R406" s="495" t="s">
        <v>1524</v>
      </c>
      <c r="S406" s="494"/>
      <c r="T406" s="494"/>
      <c r="U406" s="488" t="s">
        <v>3984</v>
      </c>
      <c r="AB406" s="488" t="s">
        <v>3980</v>
      </c>
      <c r="AC406" s="496">
        <v>9.02E9</v>
      </c>
      <c r="AD406" s="497"/>
      <c r="AE406" s="497"/>
      <c r="AF406" s="497"/>
      <c r="AG406" s="497"/>
      <c r="AH406" s="497"/>
      <c r="AI406" s="494"/>
      <c r="AJ406" s="488" t="s">
        <v>1527</v>
      </c>
      <c r="AK406" s="498"/>
      <c r="AL406" s="499"/>
      <c r="AM406" s="488" t="s">
        <v>3981</v>
      </c>
      <c r="AO406" s="494"/>
      <c r="AP406" s="494"/>
      <c r="AQ406" s="494"/>
      <c r="AR406" s="494"/>
      <c r="AS406" s="494"/>
      <c r="AT406" s="488" t="s">
        <v>1529</v>
      </c>
      <c r="AU406" s="492">
        <v>6722.0</v>
      </c>
      <c r="AV406" s="492">
        <v>11.0</v>
      </c>
      <c r="AW406" s="492">
        <v>2026.0</v>
      </c>
      <c r="AX406" s="488" t="s">
        <v>1587</v>
      </c>
      <c r="AY406" s="488" t="s">
        <v>2720</v>
      </c>
      <c r="AZ406" s="488" t="s">
        <v>1531</v>
      </c>
    </row>
    <row r="407" hidden="1">
      <c r="A407" s="488" t="s">
        <v>3985</v>
      </c>
      <c r="B407" s="488" t="s">
        <v>3986</v>
      </c>
      <c r="C407" s="488" t="s">
        <v>1513</v>
      </c>
      <c r="D407" s="488" t="s">
        <v>1514</v>
      </c>
      <c r="E407" s="491">
        <v>45836.37569444445</v>
      </c>
      <c r="F407" s="492">
        <v>9800.0</v>
      </c>
      <c r="G407" s="488" t="s">
        <v>1515</v>
      </c>
      <c r="H407" s="492">
        <v>9800.0</v>
      </c>
      <c r="I407" s="488" t="s">
        <v>1515</v>
      </c>
      <c r="J407" s="488" t="s">
        <v>1516</v>
      </c>
      <c r="K407" s="488" t="s">
        <v>1517</v>
      </c>
      <c r="L407" s="488" t="s">
        <v>3987</v>
      </c>
      <c r="M407" s="488" t="s">
        <v>3988</v>
      </c>
      <c r="N407" s="488" t="s">
        <v>1520</v>
      </c>
      <c r="O407" s="488" t="s">
        <v>1521</v>
      </c>
      <c r="P407" s="488" t="s">
        <v>1554</v>
      </c>
      <c r="Q407" s="488" t="s">
        <v>1523</v>
      </c>
      <c r="R407" s="495" t="s">
        <v>1524</v>
      </c>
      <c r="S407" s="494"/>
      <c r="T407" s="494"/>
      <c r="U407" s="488" t="s">
        <v>3989</v>
      </c>
      <c r="AB407" s="488" t="s">
        <v>3990</v>
      </c>
      <c r="AC407" s="496">
        <v>9.08E9</v>
      </c>
      <c r="AD407" s="497"/>
      <c r="AE407" s="497"/>
      <c r="AF407" s="497"/>
      <c r="AG407" s="497"/>
      <c r="AH407" s="497"/>
      <c r="AI407" s="494"/>
      <c r="AJ407" s="488" t="s">
        <v>1527</v>
      </c>
      <c r="AK407" s="498"/>
      <c r="AL407" s="499"/>
      <c r="AM407" s="488" t="s">
        <v>3991</v>
      </c>
      <c r="AO407" s="494"/>
      <c r="AP407" s="494"/>
      <c r="AQ407" s="494"/>
      <c r="AR407" s="494"/>
      <c r="AS407" s="494"/>
      <c r="AT407" s="488" t="s">
        <v>1529</v>
      </c>
      <c r="AU407" s="492">
        <v>1770.0</v>
      </c>
      <c r="AV407" s="492">
        <v>11.0</v>
      </c>
      <c r="AW407" s="492">
        <v>2026.0</v>
      </c>
      <c r="AX407" s="488" t="s">
        <v>1634</v>
      </c>
      <c r="AY407" s="488" t="s">
        <v>1917</v>
      </c>
      <c r="AZ407" s="488" t="s">
        <v>1531</v>
      </c>
    </row>
    <row r="408" hidden="1">
      <c r="A408" s="488" t="s">
        <v>3992</v>
      </c>
      <c r="B408" s="488" t="s">
        <v>3986</v>
      </c>
      <c r="C408" s="488" t="s">
        <v>1513</v>
      </c>
      <c r="D408" s="488" t="s">
        <v>1514</v>
      </c>
      <c r="E408" s="491">
        <v>45836.36736111111</v>
      </c>
      <c r="F408" s="492">
        <v>2980.0</v>
      </c>
      <c r="G408" s="488" t="s">
        <v>1515</v>
      </c>
      <c r="H408" s="492">
        <v>2980.0</v>
      </c>
      <c r="I408" s="488" t="s">
        <v>1515</v>
      </c>
      <c r="J408" s="488" t="s">
        <v>1516</v>
      </c>
      <c r="K408" s="488" t="s">
        <v>1517</v>
      </c>
      <c r="L408" s="488" t="s">
        <v>3987</v>
      </c>
      <c r="M408" s="488" t="s">
        <v>3993</v>
      </c>
      <c r="N408" s="488" t="s">
        <v>1520</v>
      </c>
      <c r="O408" s="488" t="s">
        <v>1521</v>
      </c>
      <c r="P408" s="488" t="s">
        <v>1554</v>
      </c>
      <c r="Q408" s="488" t="s">
        <v>1523</v>
      </c>
      <c r="R408" s="495" t="s">
        <v>1524</v>
      </c>
      <c r="S408" s="494"/>
      <c r="T408" s="494"/>
      <c r="U408" s="488" t="s">
        <v>3994</v>
      </c>
      <c r="AB408" s="488" t="s">
        <v>3990</v>
      </c>
      <c r="AC408" s="496">
        <v>9.08E9</v>
      </c>
      <c r="AD408" s="497"/>
      <c r="AE408" s="497"/>
      <c r="AF408" s="497"/>
      <c r="AG408" s="497"/>
      <c r="AH408" s="497"/>
      <c r="AI408" s="494"/>
      <c r="AJ408" s="488" t="s">
        <v>1527</v>
      </c>
      <c r="AK408" s="498"/>
      <c r="AL408" s="499"/>
      <c r="AM408" s="488" t="s">
        <v>3991</v>
      </c>
      <c r="AO408" s="494"/>
      <c r="AP408" s="494"/>
      <c r="AQ408" s="494"/>
      <c r="AR408" s="494"/>
      <c r="AS408" s="494"/>
      <c r="AT408" s="488" t="s">
        <v>1529</v>
      </c>
      <c r="AU408" s="492">
        <v>1770.0</v>
      </c>
      <c r="AV408" s="492">
        <v>11.0</v>
      </c>
      <c r="AW408" s="492">
        <v>2026.0</v>
      </c>
      <c r="AX408" s="488" t="s">
        <v>1634</v>
      </c>
      <c r="AY408" s="488" t="s">
        <v>1917</v>
      </c>
      <c r="AZ408" s="488" t="s">
        <v>1531</v>
      </c>
    </row>
    <row r="409" hidden="1">
      <c r="A409" s="488" t="s">
        <v>3995</v>
      </c>
      <c r="B409" s="488" t="s">
        <v>3996</v>
      </c>
      <c r="C409" s="488" t="s">
        <v>1513</v>
      </c>
      <c r="D409" s="488" t="s">
        <v>1514</v>
      </c>
      <c r="E409" s="491">
        <v>45836.365277777775</v>
      </c>
      <c r="F409" s="492">
        <v>2980.0</v>
      </c>
      <c r="G409" s="488" t="s">
        <v>1515</v>
      </c>
      <c r="H409" s="492">
        <v>2980.0</v>
      </c>
      <c r="I409" s="488" t="s">
        <v>1515</v>
      </c>
      <c r="J409" s="488" t="s">
        <v>1516</v>
      </c>
      <c r="K409" s="488" t="s">
        <v>1517</v>
      </c>
      <c r="L409" s="488" t="s">
        <v>3997</v>
      </c>
      <c r="M409" s="488" t="s">
        <v>3998</v>
      </c>
      <c r="N409" s="488" t="s">
        <v>1520</v>
      </c>
      <c r="O409" s="488" t="s">
        <v>1521</v>
      </c>
      <c r="P409" s="488" t="s">
        <v>1545</v>
      </c>
      <c r="Q409" s="488" t="s">
        <v>1523</v>
      </c>
      <c r="R409" s="495" t="s">
        <v>1524</v>
      </c>
      <c r="S409" s="494"/>
      <c r="T409" s="494"/>
      <c r="U409" s="488" t="s">
        <v>3999</v>
      </c>
      <c r="AB409" s="488" t="s">
        <v>4000</v>
      </c>
      <c r="AC409" s="496">
        <v>9.09E9</v>
      </c>
      <c r="AD409" s="497"/>
      <c r="AE409" s="497"/>
      <c r="AF409" s="497"/>
      <c r="AG409" s="497"/>
      <c r="AH409" s="497"/>
      <c r="AI409" s="494"/>
      <c r="AJ409" s="488" t="s">
        <v>1527</v>
      </c>
      <c r="AK409" s="498"/>
      <c r="AL409" s="499"/>
      <c r="AM409" s="488" t="s">
        <v>4001</v>
      </c>
      <c r="AO409" s="494"/>
      <c r="AP409" s="494"/>
      <c r="AQ409" s="494"/>
      <c r="AR409" s="494"/>
      <c r="AS409" s="494"/>
      <c r="AT409" s="488" t="s">
        <v>1529</v>
      </c>
      <c r="AU409" s="492">
        <v>1301.0</v>
      </c>
      <c r="AV409" s="492">
        <v>12.0</v>
      </c>
      <c r="AW409" s="492">
        <v>2025.0</v>
      </c>
      <c r="AX409" s="497"/>
      <c r="AY409" s="488" t="s">
        <v>1652</v>
      </c>
      <c r="AZ409" s="488" t="s">
        <v>1531</v>
      </c>
    </row>
    <row r="410" hidden="1">
      <c r="A410" s="488" t="s">
        <v>4002</v>
      </c>
      <c r="B410" s="488" t="s">
        <v>4003</v>
      </c>
      <c r="C410" s="488" t="s">
        <v>1513</v>
      </c>
      <c r="D410" s="488" t="s">
        <v>1514</v>
      </c>
      <c r="E410" s="491">
        <v>45836.35763888889</v>
      </c>
      <c r="F410" s="492">
        <v>9800.0</v>
      </c>
      <c r="G410" s="488" t="s">
        <v>1515</v>
      </c>
      <c r="H410" s="492">
        <v>9800.0</v>
      </c>
      <c r="I410" s="488" t="s">
        <v>1515</v>
      </c>
      <c r="J410" s="488" t="s">
        <v>1516</v>
      </c>
      <c r="K410" s="488" t="s">
        <v>1517</v>
      </c>
      <c r="L410" s="488" t="s">
        <v>4004</v>
      </c>
      <c r="M410" s="488" t="s">
        <v>4005</v>
      </c>
      <c r="N410" s="488" t="s">
        <v>1520</v>
      </c>
      <c r="O410" s="488" t="s">
        <v>1521</v>
      </c>
      <c r="P410" s="488" t="s">
        <v>1554</v>
      </c>
      <c r="Q410" s="488" t="s">
        <v>1523</v>
      </c>
      <c r="R410" s="495" t="s">
        <v>1524</v>
      </c>
      <c r="S410" s="494"/>
      <c r="T410" s="494"/>
      <c r="U410" s="488" t="s">
        <v>4006</v>
      </c>
      <c r="AB410" s="488" t="s">
        <v>4007</v>
      </c>
      <c r="AC410" s="496">
        <v>8.05E9</v>
      </c>
      <c r="AD410" s="497"/>
      <c r="AE410" s="497"/>
      <c r="AF410" s="497"/>
      <c r="AG410" s="497"/>
      <c r="AH410" s="497"/>
      <c r="AI410" s="494"/>
      <c r="AJ410" s="488" t="s">
        <v>1527</v>
      </c>
      <c r="AK410" s="498"/>
      <c r="AL410" s="499"/>
      <c r="AM410" s="488" t="s">
        <v>4008</v>
      </c>
      <c r="AO410" s="494"/>
      <c r="AP410" s="494"/>
      <c r="AQ410" s="494"/>
      <c r="AR410" s="494"/>
      <c r="AS410" s="494"/>
      <c r="AT410" s="488" t="s">
        <v>1529</v>
      </c>
      <c r="AU410" s="492">
        <v>53.0</v>
      </c>
      <c r="AV410" s="492">
        <v>9.0</v>
      </c>
      <c r="AW410" s="492">
        <v>2025.0</v>
      </c>
      <c r="AX410" s="488" t="s">
        <v>1634</v>
      </c>
      <c r="AY410" s="488" t="s">
        <v>3001</v>
      </c>
      <c r="AZ410" s="488" t="s">
        <v>1531</v>
      </c>
    </row>
    <row r="411" hidden="1">
      <c r="A411" s="488" t="s">
        <v>4009</v>
      </c>
      <c r="B411" s="488" t="s">
        <v>4010</v>
      </c>
      <c r="C411" s="488" t="s">
        <v>1513</v>
      </c>
      <c r="D411" s="488" t="s">
        <v>1514</v>
      </c>
      <c r="E411" s="491">
        <v>45836.347916666666</v>
      </c>
      <c r="F411" s="492">
        <v>2980.0</v>
      </c>
      <c r="G411" s="488" t="s">
        <v>1515</v>
      </c>
      <c r="H411" s="492">
        <v>2980.0</v>
      </c>
      <c r="I411" s="488" t="s">
        <v>1515</v>
      </c>
      <c r="J411" s="488" t="s">
        <v>1516</v>
      </c>
      <c r="K411" s="488" t="s">
        <v>1517</v>
      </c>
      <c r="L411" s="488" t="s">
        <v>4011</v>
      </c>
      <c r="M411" s="488" t="s">
        <v>4012</v>
      </c>
      <c r="N411" s="488" t="s">
        <v>1520</v>
      </c>
      <c r="O411" s="488" t="s">
        <v>1521</v>
      </c>
      <c r="P411" s="488" t="s">
        <v>1545</v>
      </c>
      <c r="Q411" s="488" t="s">
        <v>1523</v>
      </c>
      <c r="R411" s="495" t="s">
        <v>1524</v>
      </c>
      <c r="S411" s="494"/>
      <c r="T411" s="494"/>
      <c r="U411" s="488" t="s">
        <v>4013</v>
      </c>
      <c r="AB411" s="488" t="s">
        <v>4014</v>
      </c>
      <c r="AC411" s="496">
        <v>8.04E9</v>
      </c>
      <c r="AD411" s="497"/>
      <c r="AE411" s="497"/>
      <c r="AF411" s="497"/>
      <c r="AG411" s="497"/>
      <c r="AH411" s="497"/>
      <c r="AI411" s="494"/>
      <c r="AJ411" s="488" t="s">
        <v>1527</v>
      </c>
      <c r="AK411" s="498"/>
      <c r="AL411" s="499"/>
      <c r="AM411" s="488" t="s">
        <v>4015</v>
      </c>
      <c r="AO411" s="494"/>
      <c r="AP411" s="494"/>
      <c r="AQ411" s="494"/>
      <c r="AR411" s="494"/>
      <c r="AS411" s="494"/>
      <c r="AT411" s="488" t="s">
        <v>1529</v>
      </c>
      <c r="AU411" s="492">
        <v>2904.0</v>
      </c>
      <c r="AV411" s="492">
        <v>8.0</v>
      </c>
      <c r="AW411" s="492">
        <v>2026.0</v>
      </c>
      <c r="AX411" s="488" t="s">
        <v>1549</v>
      </c>
      <c r="AY411" s="488" t="s">
        <v>3061</v>
      </c>
      <c r="AZ411" s="488" t="s">
        <v>1531</v>
      </c>
    </row>
    <row r="412" hidden="1">
      <c r="A412" s="488" t="s">
        <v>4016</v>
      </c>
      <c r="B412" s="488" t="s">
        <v>4017</v>
      </c>
      <c r="C412" s="488" t="s">
        <v>1513</v>
      </c>
      <c r="D412" s="488" t="s">
        <v>1514</v>
      </c>
      <c r="E412" s="491">
        <v>45836.34722222222</v>
      </c>
      <c r="F412" s="492">
        <v>2980.0</v>
      </c>
      <c r="G412" s="488" t="s">
        <v>1515</v>
      </c>
      <c r="H412" s="492">
        <v>2980.0</v>
      </c>
      <c r="I412" s="488" t="s">
        <v>1515</v>
      </c>
      <c r="J412" s="488" t="s">
        <v>1516</v>
      </c>
      <c r="K412" s="488" t="s">
        <v>1517</v>
      </c>
      <c r="L412" s="488" t="s">
        <v>4018</v>
      </c>
      <c r="M412" s="488" t="s">
        <v>4019</v>
      </c>
      <c r="N412" s="488" t="s">
        <v>1520</v>
      </c>
      <c r="O412" s="488" t="s">
        <v>1521</v>
      </c>
      <c r="P412" s="488" t="s">
        <v>1545</v>
      </c>
      <c r="Q412" s="488" t="s">
        <v>1523</v>
      </c>
      <c r="R412" s="495" t="s">
        <v>1524</v>
      </c>
      <c r="S412" s="494"/>
      <c r="T412" s="494"/>
      <c r="U412" s="488" t="s">
        <v>4020</v>
      </c>
      <c r="AB412" s="488" t="s">
        <v>4021</v>
      </c>
      <c r="AC412" s="496">
        <v>8.02E9</v>
      </c>
      <c r="AD412" s="497"/>
      <c r="AE412" s="497"/>
      <c r="AF412" s="497"/>
      <c r="AG412" s="497"/>
      <c r="AH412" s="497"/>
      <c r="AI412" s="494"/>
      <c r="AJ412" s="488" t="s">
        <v>1527</v>
      </c>
      <c r="AK412" s="498"/>
      <c r="AL412" s="499"/>
      <c r="AM412" s="488" t="s">
        <v>4022</v>
      </c>
      <c r="AO412" s="494"/>
      <c r="AP412" s="494"/>
      <c r="AQ412" s="494"/>
      <c r="AR412" s="494"/>
      <c r="AS412" s="494"/>
      <c r="AT412" s="488" t="s">
        <v>1529</v>
      </c>
      <c r="AU412" s="492">
        <v>1071.0</v>
      </c>
      <c r="AV412" s="492">
        <v>5.0</v>
      </c>
      <c r="AW412" s="492">
        <v>2032.0</v>
      </c>
      <c r="AX412" s="488" t="s">
        <v>1549</v>
      </c>
      <c r="AY412" s="497"/>
      <c r="AZ412" s="488" t="s">
        <v>1531</v>
      </c>
    </row>
    <row r="413" hidden="1">
      <c r="A413" s="488" t="s">
        <v>4023</v>
      </c>
      <c r="B413" s="488" t="s">
        <v>4024</v>
      </c>
      <c r="C413" s="488" t="s">
        <v>1513</v>
      </c>
      <c r="D413" s="488" t="s">
        <v>1514</v>
      </c>
      <c r="E413" s="491">
        <v>45836.345138888886</v>
      </c>
      <c r="F413" s="492">
        <v>2980.0</v>
      </c>
      <c r="G413" s="488" t="s">
        <v>1515</v>
      </c>
      <c r="H413" s="492">
        <v>2980.0</v>
      </c>
      <c r="I413" s="488" t="s">
        <v>1515</v>
      </c>
      <c r="J413" s="488" t="s">
        <v>1516</v>
      </c>
      <c r="K413" s="488" t="s">
        <v>1517</v>
      </c>
      <c r="L413" s="488" t="s">
        <v>4025</v>
      </c>
      <c r="M413" s="488" t="s">
        <v>4026</v>
      </c>
      <c r="N413" s="488" t="s">
        <v>1520</v>
      </c>
      <c r="O413" s="488" t="s">
        <v>1521</v>
      </c>
      <c r="P413" s="488" t="s">
        <v>1554</v>
      </c>
      <c r="Q413" s="488" t="s">
        <v>1523</v>
      </c>
      <c r="R413" s="495" t="s">
        <v>1524</v>
      </c>
      <c r="S413" s="494"/>
      <c r="T413" s="494"/>
      <c r="U413" s="488" t="s">
        <v>4027</v>
      </c>
      <c r="AB413" s="488" t="s">
        <v>4028</v>
      </c>
      <c r="AC413" s="496">
        <v>9.03E9</v>
      </c>
      <c r="AD413" s="497"/>
      <c r="AE413" s="497"/>
      <c r="AF413" s="497"/>
      <c r="AG413" s="497"/>
      <c r="AH413" s="497"/>
      <c r="AI413" s="494"/>
      <c r="AJ413" s="488" t="s">
        <v>1527</v>
      </c>
      <c r="AK413" s="498"/>
      <c r="AL413" s="499"/>
      <c r="AM413" s="488" t="s">
        <v>4029</v>
      </c>
      <c r="AO413" s="494"/>
      <c r="AP413" s="494"/>
      <c r="AQ413" s="494"/>
      <c r="AR413" s="494"/>
      <c r="AS413" s="494"/>
      <c r="AT413" s="488" t="s">
        <v>1558</v>
      </c>
      <c r="AU413" s="492">
        <v>2083.0</v>
      </c>
      <c r="AV413" s="492">
        <v>10.0</v>
      </c>
      <c r="AW413" s="492">
        <v>2028.0</v>
      </c>
      <c r="AX413" s="488" t="s">
        <v>1587</v>
      </c>
      <c r="AY413" s="488" t="s">
        <v>4030</v>
      </c>
      <c r="AZ413" s="488" t="s">
        <v>1531</v>
      </c>
    </row>
    <row r="414" hidden="1">
      <c r="A414" s="488" t="s">
        <v>4031</v>
      </c>
      <c r="B414" s="488" t="s">
        <v>4032</v>
      </c>
      <c r="C414" s="488" t="s">
        <v>1513</v>
      </c>
      <c r="D414" s="488" t="s">
        <v>1514</v>
      </c>
      <c r="E414" s="491">
        <v>45836.339583333334</v>
      </c>
      <c r="F414" s="492">
        <v>550000.0</v>
      </c>
      <c r="G414" s="488" t="s">
        <v>1515</v>
      </c>
      <c r="H414" s="492">
        <v>550000.0</v>
      </c>
      <c r="I414" s="488" t="s">
        <v>1515</v>
      </c>
      <c r="J414" s="488" t="s">
        <v>1516</v>
      </c>
      <c r="K414" s="488" t="s">
        <v>1517</v>
      </c>
      <c r="L414" s="488" t="s">
        <v>4033</v>
      </c>
      <c r="M414" s="488" t="s">
        <v>4033</v>
      </c>
      <c r="N414" s="488" t="s">
        <v>1520</v>
      </c>
      <c r="O414" s="488" t="s">
        <v>1521</v>
      </c>
      <c r="P414" s="488" t="s">
        <v>1554</v>
      </c>
      <c r="Q414" s="488" t="s">
        <v>1523</v>
      </c>
      <c r="R414" s="495" t="s">
        <v>1524</v>
      </c>
      <c r="S414" s="494"/>
      <c r="T414" s="494"/>
      <c r="U414" s="488" t="s">
        <v>4034</v>
      </c>
      <c r="AB414" s="488" t="s">
        <v>4035</v>
      </c>
      <c r="AC414" s="496">
        <v>8.04E9</v>
      </c>
      <c r="AD414" s="488" t="s">
        <v>4036</v>
      </c>
      <c r="AE414" s="492">
        <v>550000.0</v>
      </c>
      <c r="AF414" s="488" t="s">
        <v>1515</v>
      </c>
      <c r="AG414" s="488" t="s">
        <v>2195</v>
      </c>
      <c r="AH414" s="497"/>
      <c r="AI414" s="494"/>
      <c r="AJ414" s="488" t="s">
        <v>1527</v>
      </c>
      <c r="AK414" s="495" t="s">
        <v>1524</v>
      </c>
      <c r="AL414" s="495" t="s">
        <v>1524</v>
      </c>
      <c r="AM414" s="488" t="s">
        <v>4037</v>
      </c>
      <c r="AP414" s="494"/>
      <c r="AQ414" s="494"/>
      <c r="AR414" s="494"/>
      <c r="AS414" s="494"/>
      <c r="AT414" s="488" t="s">
        <v>1529</v>
      </c>
      <c r="AU414" s="492">
        <v>5398.0</v>
      </c>
      <c r="AV414" s="492">
        <v>3.0</v>
      </c>
      <c r="AW414" s="492">
        <v>2029.0</v>
      </c>
      <c r="AX414" s="488" t="s">
        <v>1596</v>
      </c>
      <c r="AY414" s="488" t="s">
        <v>1588</v>
      </c>
      <c r="AZ414" s="488" t="s">
        <v>1531</v>
      </c>
    </row>
    <row r="415" hidden="1">
      <c r="A415" s="488" t="s">
        <v>4038</v>
      </c>
      <c r="B415" s="488" t="s">
        <v>4039</v>
      </c>
      <c r="C415" s="488" t="s">
        <v>1513</v>
      </c>
      <c r="D415" s="488" t="s">
        <v>1514</v>
      </c>
      <c r="E415" s="491">
        <v>45836.32638888889</v>
      </c>
      <c r="F415" s="492">
        <v>15180.0</v>
      </c>
      <c r="G415" s="488" t="s">
        <v>1515</v>
      </c>
      <c r="H415" s="492">
        <v>15180.0</v>
      </c>
      <c r="I415" s="488" t="s">
        <v>1515</v>
      </c>
      <c r="J415" s="488" t="s">
        <v>1516</v>
      </c>
      <c r="K415" s="488" t="s">
        <v>1517</v>
      </c>
      <c r="L415" s="488" t="s">
        <v>4040</v>
      </c>
      <c r="M415" s="488" t="s">
        <v>4040</v>
      </c>
      <c r="N415" s="488" t="s">
        <v>1520</v>
      </c>
      <c r="O415" s="488" t="s">
        <v>1521</v>
      </c>
      <c r="P415" s="488" t="s">
        <v>1554</v>
      </c>
      <c r="Q415" s="488" t="s">
        <v>1523</v>
      </c>
      <c r="R415" s="495" t="s">
        <v>1524</v>
      </c>
      <c r="S415" s="494"/>
      <c r="T415" s="494"/>
      <c r="U415" s="488" t="s">
        <v>4041</v>
      </c>
      <c r="AB415" s="488" t="s">
        <v>4042</v>
      </c>
      <c r="AC415" s="496">
        <v>9.86E8</v>
      </c>
      <c r="AD415" s="488" t="s">
        <v>4043</v>
      </c>
      <c r="AE415" s="492">
        <v>592020.0</v>
      </c>
      <c r="AF415" s="488" t="s">
        <v>1515</v>
      </c>
      <c r="AG415" s="488" t="s">
        <v>2096</v>
      </c>
      <c r="AH415" s="492">
        <v>39.0</v>
      </c>
      <c r="AI415" s="494"/>
      <c r="AJ415" s="488" t="s">
        <v>1527</v>
      </c>
      <c r="AK415" s="495" t="s">
        <v>1524</v>
      </c>
      <c r="AL415" s="495" t="s">
        <v>1524</v>
      </c>
      <c r="AM415" s="488" t="s">
        <v>4044</v>
      </c>
      <c r="AO415" s="494"/>
      <c r="AP415" s="494"/>
      <c r="AQ415" s="494"/>
      <c r="AR415" s="494"/>
      <c r="AS415" s="494"/>
      <c r="AT415" s="488" t="s">
        <v>1558</v>
      </c>
      <c r="AU415" s="492">
        <v>8723.0</v>
      </c>
      <c r="AV415" s="492">
        <v>8.0</v>
      </c>
      <c r="AW415" s="492">
        <v>2031.0</v>
      </c>
      <c r="AX415" s="488" t="s">
        <v>1587</v>
      </c>
      <c r="AY415" s="488" t="s">
        <v>1588</v>
      </c>
      <c r="AZ415" s="488" t="s">
        <v>1531</v>
      </c>
    </row>
    <row r="416" hidden="1">
      <c r="A416" s="488" t="s">
        <v>4045</v>
      </c>
      <c r="B416" s="488" t="s">
        <v>4046</v>
      </c>
      <c r="C416" s="488" t="s">
        <v>1513</v>
      </c>
      <c r="D416" s="488" t="s">
        <v>1514</v>
      </c>
      <c r="E416" s="491">
        <v>45836.319444444445</v>
      </c>
      <c r="F416" s="492">
        <v>19580.0</v>
      </c>
      <c r="G416" s="488" t="s">
        <v>1515</v>
      </c>
      <c r="H416" s="492">
        <v>19580.0</v>
      </c>
      <c r="I416" s="488" t="s">
        <v>1515</v>
      </c>
      <c r="J416" s="488" t="s">
        <v>1516</v>
      </c>
      <c r="K416" s="488" t="s">
        <v>1517</v>
      </c>
      <c r="L416" s="488" t="s">
        <v>4047</v>
      </c>
      <c r="M416" s="488" t="s">
        <v>4047</v>
      </c>
      <c r="N416" s="488" t="s">
        <v>1520</v>
      </c>
      <c r="O416" s="488" t="s">
        <v>1521</v>
      </c>
      <c r="P416" s="488" t="s">
        <v>1522</v>
      </c>
      <c r="Q416" s="488" t="s">
        <v>1523</v>
      </c>
      <c r="R416" s="495" t="s">
        <v>1524</v>
      </c>
      <c r="S416" s="494"/>
      <c r="T416" s="494"/>
      <c r="U416" s="488" t="s">
        <v>4048</v>
      </c>
      <c r="AB416" s="488" t="s">
        <v>4049</v>
      </c>
      <c r="AC416" s="496">
        <v>9.1E9</v>
      </c>
      <c r="AD416" s="488" t="s">
        <v>4050</v>
      </c>
      <c r="AE416" s="492">
        <v>704880.0</v>
      </c>
      <c r="AF416" s="488" t="s">
        <v>1515</v>
      </c>
      <c r="AG416" s="488" t="s">
        <v>2096</v>
      </c>
      <c r="AH416" s="492">
        <v>36.0</v>
      </c>
      <c r="AI416" s="494"/>
      <c r="AJ416" s="488" t="s">
        <v>1527</v>
      </c>
      <c r="AK416" s="495" t="s">
        <v>1524</v>
      </c>
      <c r="AL416" s="495" t="s">
        <v>1524</v>
      </c>
      <c r="AM416" s="488" t="s">
        <v>4051</v>
      </c>
      <c r="AO416" s="494"/>
      <c r="AP416" s="494"/>
      <c r="AQ416" s="494"/>
      <c r="AR416" s="494"/>
      <c r="AS416" s="494"/>
      <c r="AT416" s="488" t="s">
        <v>1529</v>
      </c>
      <c r="AU416" s="492">
        <v>1029.0</v>
      </c>
      <c r="AV416" s="492">
        <v>6.0</v>
      </c>
      <c r="AW416" s="492">
        <v>2025.0</v>
      </c>
      <c r="AX416" s="488" t="s">
        <v>1634</v>
      </c>
      <c r="AY416" s="488" t="s">
        <v>2292</v>
      </c>
      <c r="AZ416" s="488" t="s">
        <v>1531</v>
      </c>
    </row>
    <row r="417" hidden="1">
      <c r="A417" s="488" t="s">
        <v>4052</v>
      </c>
      <c r="B417" s="488" t="s">
        <v>4053</v>
      </c>
      <c r="C417" s="488" t="s">
        <v>1513</v>
      </c>
      <c r="D417" s="488" t="s">
        <v>1514</v>
      </c>
      <c r="E417" s="491">
        <v>45836.31597222222</v>
      </c>
      <c r="F417" s="492">
        <v>14900.0</v>
      </c>
      <c r="G417" s="488" t="s">
        <v>1515</v>
      </c>
      <c r="H417" s="492">
        <v>14900.0</v>
      </c>
      <c r="I417" s="488" t="s">
        <v>1515</v>
      </c>
      <c r="J417" s="488" t="s">
        <v>1516</v>
      </c>
      <c r="K417" s="488" t="s">
        <v>1517</v>
      </c>
      <c r="L417" s="488" t="s">
        <v>4054</v>
      </c>
      <c r="M417" s="488" t="s">
        <v>4054</v>
      </c>
      <c r="N417" s="488" t="s">
        <v>1520</v>
      </c>
      <c r="O417" s="488" t="s">
        <v>1521</v>
      </c>
      <c r="P417" s="488" t="s">
        <v>1522</v>
      </c>
      <c r="Q417" s="488" t="s">
        <v>1523</v>
      </c>
      <c r="R417" s="495" t="s">
        <v>1524</v>
      </c>
      <c r="S417" s="494"/>
      <c r="T417" s="494"/>
      <c r="U417" s="488" t="s">
        <v>4055</v>
      </c>
      <c r="AB417" s="488" t="s">
        <v>4056</v>
      </c>
      <c r="AC417" s="496">
        <v>9.08E9</v>
      </c>
      <c r="AD417" s="488" t="s">
        <v>4057</v>
      </c>
      <c r="AE417" s="492">
        <v>357600.0</v>
      </c>
      <c r="AF417" s="488" t="s">
        <v>1515</v>
      </c>
      <c r="AG417" s="488" t="s">
        <v>2096</v>
      </c>
      <c r="AH417" s="492">
        <v>24.0</v>
      </c>
      <c r="AI417" s="494"/>
      <c r="AJ417" s="488" t="s">
        <v>1527</v>
      </c>
      <c r="AK417" s="495" t="s">
        <v>1524</v>
      </c>
      <c r="AL417" s="495" t="s">
        <v>1524</v>
      </c>
      <c r="AM417" s="488" t="s">
        <v>4058</v>
      </c>
      <c r="AO417" s="494"/>
      <c r="AP417" s="494"/>
      <c r="AQ417" s="494"/>
      <c r="AR417" s="494"/>
      <c r="AS417" s="494"/>
      <c r="AT417" s="488" t="s">
        <v>1529</v>
      </c>
      <c r="AU417" s="492">
        <v>6577.0</v>
      </c>
      <c r="AV417" s="492">
        <v>6.0</v>
      </c>
      <c r="AW417" s="492">
        <v>2029.0</v>
      </c>
      <c r="AX417" s="488" t="s">
        <v>1634</v>
      </c>
      <c r="AY417" s="488" t="s">
        <v>1540</v>
      </c>
      <c r="AZ417" s="488" t="s">
        <v>1531</v>
      </c>
    </row>
    <row r="418" hidden="1">
      <c r="A418" s="488" t="s">
        <v>4059</v>
      </c>
      <c r="B418" s="488" t="s">
        <v>4060</v>
      </c>
      <c r="C418" s="488" t="s">
        <v>1513</v>
      </c>
      <c r="D418" s="488" t="s">
        <v>1514</v>
      </c>
      <c r="E418" s="491">
        <v>45836.313888888886</v>
      </c>
      <c r="F418" s="492">
        <v>21700.0</v>
      </c>
      <c r="G418" s="488" t="s">
        <v>1515</v>
      </c>
      <c r="H418" s="492">
        <v>21700.0</v>
      </c>
      <c r="I418" s="488" t="s">
        <v>1515</v>
      </c>
      <c r="J418" s="488" t="s">
        <v>1516</v>
      </c>
      <c r="K418" s="488" t="s">
        <v>1517</v>
      </c>
      <c r="L418" s="488" t="s">
        <v>4061</v>
      </c>
      <c r="M418" s="488" t="s">
        <v>4061</v>
      </c>
      <c r="N418" s="488" t="s">
        <v>1520</v>
      </c>
      <c r="O418" s="488" t="s">
        <v>1521</v>
      </c>
      <c r="P418" s="488" t="s">
        <v>1554</v>
      </c>
      <c r="Q418" s="488" t="s">
        <v>1523</v>
      </c>
      <c r="R418" s="495" t="s">
        <v>1524</v>
      </c>
      <c r="S418" s="494"/>
      <c r="T418" s="494"/>
      <c r="U418" s="488" t="s">
        <v>4062</v>
      </c>
      <c r="AB418" s="488" t="s">
        <v>4063</v>
      </c>
      <c r="AC418" s="496">
        <v>8.04E9</v>
      </c>
      <c r="AD418" s="488" t="s">
        <v>4064</v>
      </c>
      <c r="AE418" s="492">
        <v>781200.0</v>
      </c>
      <c r="AF418" s="488" t="s">
        <v>1515</v>
      </c>
      <c r="AG418" s="488" t="s">
        <v>2096</v>
      </c>
      <c r="AH418" s="492">
        <v>36.0</v>
      </c>
      <c r="AI418" s="494"/>
      <c r="AJ418" s="488" t="s">
        <v>1527</v>
      </c>
      <c r="AK418" s="495" t="s">
        <v>1524</v>
      </c>
      <c r="AL418" s="495" t="s">
        <v>1524</v>
      </c>
      <c r="AM418" s="488" t="s">
        <v>4065</v>
      </c>
      <c r="AO418" s="494"/>
      <c r="AP418" s="494"/>
      <c r="AQ418" s="494"/>
      <c r="AR418" s="494"/>
      <c r="AS418" s="494"/>
      <c r="AT418" s="488" t="s">
        <v>1529</v>
      </c>
      <c r="AU418" s="492">
        <v>121.0</v>
      </c>
      <c r="AV418" s="492">
        <v>12.0</v>
      </c>
      <c r="AW418" s="492">
        <v>2028.0</v>
      </c>
      <c r="AX418" s="488" t="s">
        <v>1587</v>
      </c>
      <c r="AY418" s="488" t="s">
        <v>1597</v>
      </c>
      <c r="AZ418" s="488" t="s">
        <v>1531</v>
      </c>
    </row>
    <row r="419" hidden="1">
      <c r="A419" s="488" t="s">
        <v>4066</v>
      </c>
      <c r="B419" s="488" t="s">
        <v>4067</v>
      </c>
      <c r="C419" s="488" t="s">
        <v>1513</v>
      </c>
      <c r="D419" s="488" t="s">
        <v>1514</v>
      </c>
      <c r="E419" s="491">
        <v>45836.311111111114</v>
      </c>
      <c r="F419" s="492">
        <v>21700.0</v>
      </c>
      <c r="G419" s="488" t="s">
        <v>1515</v>
      </c>
      <c r="H419" s="492">
        <v>21700.0</v>
      </c>
      <c r="I419" s="488" t="s">
        <v>1515</v>
      </c>
      <c r="J419" s="488" t="s">
        <v>1516</v>
      </c>
      <c r="K419" s="488" t="s">
        <v>1517</v>
      </c>
      <c r="L419" s="488" t="s">
        <v>4068</v>
      </c>
      <c r="M419" s="488" t="s">
        <v>4068</v>
      </c>
      <c r="N419" s="488" t="s">
        <v>1520</v>
      </c>
      <c r="O419" s="488" t="s">
        <v>1521</v>
      </c>
      <c r="P419" s="488" t="s">
        <v>1554</v>
      </c>
      <c r="Q419" s="488" t="s">
        <v>1523</v>
      </c>
      <c r="R419" s="495" t="s">
        <v>1524</v>
      </c>
      <c r="S419" s="494"/>
      <c r="T419" s="494"/>
      <c r="U419" s="488" t="s">
        <v>4069</v>
      </c>
      <c r="AB419" s="488" t="s">
        <v>4070</v>
      </c>
      <c r="AC419" s="496">
        <v>8.09E9</v>
      </c>
      <c r="AD419" s="488" t="s">
        <v>4071</v>
      </c>
      <c r="AE419" s="492">
        <v>781200.0</v>
      </c>
      <c r="AF419" s="488" t="s">
        <v>1515</v>
      </c>
      <c r="AG419" s="488" t="s">
        <v>2096</v>
      </c>
      <c r="AH419" s="492">
        <v>36.0</v>
      </c>
      <c r="AI419" s="494"/>
      <c r="AJ419" s="488" t="s">
        <v>1527</v>
      </c>
      <c r="AK419" s="495" t="s">
        <v>1524</v>
      </c>
      <c r="AL419" s="495" t="s">
        <v>1524</v>
      </c>
      <c r="AM419" s="488" t="s">
        <v>4072</v>
      </c>
      <c r="AO419" s="494"/>
      <c r="AP419" s="494"/>
      <c r="AQ419" s="494"/>
      <c r="AR419" s="494"/>
      <c r="AS419" s="494"/>
      <c r="AT419" s="488" t="s">
        <v>1558</v>
      </c>
      <c r="AU419" s="492">
        <v>3266.0</v>
      </c>
      <c r="AV419" s="492">
        <v>6.0</v>
      </c>
      <c r="AW419" s="492">
        <v>2028.0</v>
      </c>
      <c r="AX419" s="488" t="s">
        <v>1559</v>
      </c>
      <c r="AY419" s="488" t="s">
        <v>1560</v>
      </c>
      <c r="AZ419" s="488" t="s">
        <v>1531</v>
      </c>
    </row>
    <row r="420" hidden="1">
      <c r="A420" s="488" t="s">
        <v>4073</v>
      </c>
      <c r="B420" s="488" t="s">
        <v>4074</v>
      </c>
      <c r="C420" s="488" t="s">
        <v>1513</v>
      </c>
      <c r="D420" s="488" t="s">
        <v>1514</v>
      </c>
      <c r="E420" s="491">
        <v>45836.31041666667</v>
      </c>
      <c r="F420" s="492">
        <v>24985.0</v>
      </c>
      <c r="G420" s="488" t="s">
        <v>1515</v>
      </c>
      <c r="H420" s="492">
        <v>24985.0</v>
      </c>
      <c r="I420" s="488" t="s">
        <v>1515</v>
      </c>
      <c r="J420" s="488" t="s">
        <v>1516</v>
      </c>
      <c r="K420" s="488" t="s">
        <v>1517</v>
      </c>
      <c r="L420" s="488" t="s">
        <v>4075</v>
      </c>
      <c r="M420" s="488" t="s">
        <v>4075</v>
      </c>
      <c r="N420" s="488" t="s">
        <v>1520</v>
      </c>
      <c r="O420" s="488" t="s">
        <v>1521</v>
      </c>
      <c r="P420" s="488" t="s">
        <v>1724</v>
      </c>
      <c r="Q420" s="488" t="s">
        <v>1523</v>
      </c>
      <c r="R420" s="495" t="s">
        <v>1524</v>
      </c>
      <c r="S420" s="494"/>
      <c r="T420" s="494"/>
      <c r="U420" s="488" t="s">
        <v>2332</v>
      </c>
      <c r="AB420" s="488" t="s">
        <v>4076</v>
      </c>
      <c r="AC420" s="496">
        <v>8.02E9</v>
      </c>
      <c r="AD420" s="488" t="s">
        <v>4077</v>
      </c>
      <c r="AE420" s="492">
        <v>574655.0</v>
      </c>
      <c r="AF420" s="488" t="s">
        <v>1515</v>
      </c>
      <c r="AG420" s="488" t="s">
        <v>2096</v>
      </c>
      <c r="AH420" s="492">
        <v>23.0</v>
      </c>
      <c r="AI420" s="494"/>
      <c r="AJ420" s="488" t="s">
        <v>1527</v>
      </c>
      <c r="AK420" s="495" t="s">
        <v>1524</v>
      </c>
      <c r="AL420" s="495" t="s">
        <v>1524</v>
      </c>
      <c r="AM420" s="488" t="s">
        <v>4078</v>
      </c>
      <c r="AO420" s="494"/>
      <c r="AP420" s="494"/>
      <c r="AQ420" s="494"/>
      <c r="AR420" s="494"/>
      <c r="AS420" s="494"/>
      <c r="AT420" s="488" t="s">
        <v>1529</v>
      </c>
      <c r="AU420" s="492">
        <v>8701.0</v>
      </c>
      <c r="AV420" s="492">
        <v>6.0</v>
      </c>
      <c r="AW420" s="492">
        <v>2026.0</v>
      </c>
      <c r="AX420" s="488" t="s">
        <v>1728</v>
      </c>
      <c r="AY420" s="488" t="s">
        <v>4079</v>
      </c>
      <c r="AZ420" s="488" t="s">
        <v>1531</v>
      </c>
    </row>
    <row r="421" hidden="1">
      <c r="A421" s="488" t="s">
        <v>4080</v>
      </c>
      <c r="B421" s="488" t="s">
        <v>4081</v>
      </c>
      <c r="C421" s="488" t="s">
        <v>1513</v>
      </c>
      <c r="D421" s="488" t="s">
        <v>1514</v>
      </c>
      <c r="E421" s="491">
        <v>45836.31041666667</v>
      </c>
      <c r="F421" s="492">
        <v>21300.0</v>
      </c>
      <c r="G421" s="488" t="s">
        <v>1515</v>
      </c>
      <c r="H421" s="492">
        <v>21300.0</v>
      </c>
      <c r="I421" s="488" t="s">
        <v>1515</v>
      </c>
      <c r="J421" s="488" t="s">
        <v>1516</v>
      </c>
      <c r="K421" s="488" t="s">
        <v>1517</v>
      </c>
      <c r="L421" s="488" t="s">
        <v>4082</v>
      </c>
      <c r="M421" s="488" t="s">
        <v>4082</v>
      </c>
      <c r="N421" s="488" t="s">
        <v>1520</v>
      </c>
      <c r="O421" s="488" t="s">
        <v>1521</v>
      </c>
      <c r="P421" s="488" t="s">
        <v>1554</v>
      </c>
      <c r="Q421" s="488" t="s">
        <v>1523</v>
      </c>
      <c r="R421" s="495" t="s">
        <v>1524</v>
      </c>
      <c r="S421" s="494"/>
      <c r="T421" s="494"/>
      <c r="U421" s="488" t="s">
        <v>4083</v>
      </c>
      <c r="AB421" s="488" t="s">
        <v>4084</v>
      </c>
      <c r="AC421" s="496">
        <v>8.03E9</v>
      </c>
      <c r="AD421" s="488" t="s">
        <v>4085</v>
      </c>
      <c r="AE421" s="492">
        <v>745500.0</v>
      </c>
      <c r="AF421" s="488" t="s">
        <v>1515</v>
      </c>
      <c r="AG421" s="488" t="s">
        <v>2096</v>
      </c>
      <c r="AH421" s="492">
        <v>35.0</v>
      </c>
      <c r="AI421" s="494"/>
      <c r="AJ421" s="488" t="s">
        <v>1527</v>
      </c>
      <c r="AK421" s="495" t="s">
        <v>1524</v>
      </c>
      <c r="AL421" s="495" t="s">
        <v>1524</v>
      </c>
      <c r="AM421" s="488" t="s">
        <v>4086</v>
      </c>
      <c r="AO421" s="494"/>
      <c r="AP421" s="494"/>
      <c r="AQ421" s="494"/>
      <c r="AR421" s="494"/>
      <c r="AS421" s="494"/>
      <c r="AT421" s="488" t="s">
        <v>1529</v>
      </c>
      <c r="AU421" s="492">
        <v>9019.0</v>
      </c>
      <c r="AV421" s="492">
        <v>11.0</v>
      </c>
      <c r="AW421" s="492">
        <v>2028.0</v>
      </c>
      <c r="AX421" s="488" t="s">
        <v>1634</v>
      </c>
      <c r="AY421" s="488" t="s">
        <v>1831</v>
      </c>
      <c r="AZ421" s="488" t="s">
        <v>1531</v>
      </c>
    </row>
    <row r="422" hidden="1">
      <c r="A422" s="488" t="s">
        <v>4087</v>
      </c>
      <c r="B422" s="488" t="s">
        <v>4088</v>
      </c>
      <c r="C422" s="488" t="s">
        <v>1513</v>
      </c>
      <c r="D422" s="488" t="s">
        <v>1514</v>
      </c>
      <c r="E422" s="491">
        <v>45836.31041666667</v>
      </c>
      <c r="F422" s="492">
        <v>19580.0</v>
      </c>
      <c r="G422" s="488" t="s">
        <v>1515</v>
      </c>
      <c r="H422" s="492">
        <v>19580.0</v>
      </c>
      <c r="I422" s="488" t="s">
        <v>1515</v>
      </c>
      <c r="J422" s="488" t="s">
        <v>1516</v>
      </c>
      <c r="K422" s="488" t="s">
        <v>1517</v>
      </c>
      <c r="L422" s="488" t="s">
        <v>4089</v>
      </c>
      <c r="M422" s="488" t="s">
        <v>4089</v>
      </c>
      <c r="N422" s="488" t="s">
        <v>1520</v>
      </c>
      <c r="O422" s="488" t="s">
        <v>1521</v>
      </c>
      <c r="P422" s="488" t="s">
        <v>1554</v>
      </c>
      <c r="Q422" s="488" t="s">
        <v>1523</v>
      </c>
      <c r="R422" s="495" t="s">
        <v>1524</v>
      </c>
      <c r="S422" s="494"/>
      <c r="T422" s="494"/>
      <c r="U422" s="488" t="s">
        <v>4090</v>
      </c>
      <c r="AB422" s="488" t="s">
        <v>4091</v>
      </c>
      <c r="AC422" s="496">
        <v>8.02E9</v>
      </c>
      <c r="AD422" s="488" t="s">
        <v>4092</v>
      </c>
      <c r="AE422" s="492">
        <v>685300.0</v>
      </c>
      <c r="AF422" s="488" t="s">
        <v>1515</v>
      </c>
      <c r="AG422" s="488" t="s">
        <v>2096</v>
      </c>
      <c r="AH422" s="492">
        <v>35.0</v>
      </c>
      <c r="AI422" s="494"/>
      <c r="AJ422" s="488" t="s">
        <v>1527</v>
      </c>
      <c r="AK422" s="495" t="s">
        <v>1524</v>
      </c>
      <c r="AL422" s="495" t="s">
        <v>1524</v>
      </c>
      <c r="AM422" s="488" t="s">
        <v>4093</v>
      </c>
      <c r="AO422" s="494"/>
      <c r="AP422" s="494"/>
      <c r="AQ422" s="494"/>
      <c r="AR422" s="494"/>
      <c r="AS422" s="494"/>
      <c r="AT422" s="488" t="s">
        <v>1558</v>
      </c>
      <c r="AU422" s="492">
        <v>4141.0</v>
      </c>
      <c r="AV422" s="492">
        <v>3.0</v>
      </c>
      <c r="AW422" s="492">
        <v>2029.0</v>
      </c>
      <c r="AX422" s="488" t="s">
        <v>1559</v>
      </c>
      <c r="AY422" s="488" t="s">
        <v>1560</v>
      </c>
      <c r="AZ422" s="488" t="s">
        <v>1531</v>
      </c>
    </row>
    <row r="423" hidden="1">
      <c r="A423" s="488" t="s">
        <v>4094</v>
      </c>
      <c r="B423" s="488" t="s">
        <v>4095</v>
      </c>
      <c r="C423" s="488" t="s">
        <v>1513</v>
      </c>
      <c r="D423" s="488" t="s">
        <v>1514</v>
      </c>
      <c r="E423" s="491">
        <v>45836.31041666667</v>
      </c>
      <c r="F423" s="492">
        <v>32780.0</v>
      </c>
      <c r="G423" s="488" t="s">
        <v>1515</v>
      </c>
      <c r="H423" s="492">
        <v>32780.0</v>
      </c>
      <c r="I423" s="488" t="s">
        <v>1515</v>
      </c>
      <c r="J423" s="488" t="s">
        <v>1516</v>
      </c>
      <c r="K423" s="488" t="s">
        <v>1517</v>
      </c>
      <c r="L423" s="488" t="s">
        <v>4096</v>
      </c>
      <c r="M423" s="488" t="s">
        <v>4097</v>
      </c>
      <c r="N423" s="488" t="s">
        <v>1520</v>
      </c>
      <c r="O423" s="488" t="s">
        <v>1521</v>
      </c>
      <c r="P423" s="488" t="s">
        <v>1554</v>
      </c>
      <c r="Q423" s="488" t="s">
        <v>1523</v>
      </c>
      <c r="R423" s="495" t="s">
        <v>1524</v>
      </c>
      <c r="S423" s="494"/>
      <c r="T423" s="494"/>
      <c r="U423" s="488" t="s">
        <v>4098</v>
      </c>
      <c r="AB423" s="488" t="s">
        <v>4099</v>
      </c>
      <c r="AC423" s="496">
        <v>8.03E9</v>
      </c>
      <c r="AD423" s="488" t="s">
        <v>4100</v>
      </c>
      <c r="AE423" s="492">
        <v>950620.0</v>
      </c>
      <c r="AF423" s="488" t="s">
        <v>1515</v>
      </c>
      <c r="AG423" s="488" t="s">
        <v>2096</v>
      </c>
      <c r="AH423" s="492">
        <v>29.0</v>
      </c>
      <c r="AI423" s="494"/>
      <c r="AJ423" s="495" t="b">
        <v>0</v>
      </c>
      <c r="AK423" s="495" t="s">
        <v>1524</v>
      </c>
      <c r="AL423" s="495" t="s">
        <v>1524</v>
      </c>
      <c r="AM423" s="488" t="s">
        <v>4101</v>
      </c>
      <c r="AO423" s="497"/>
      <c r="AP423" s="494"/>
      <c r="AQ423" s="494"/>
      <c r="AR423" s="494"/>
      <c r="AS423" s="494"/>
      <c r="AT423" s="488" t="s">
        <v>1558</v>
      </c>
      <c r="AU423" s="492">
        <v>8030.0</v>
      </c>
      <c r="AV423" s="492">
        <v>10.0</v>
      </c>
      <c r="AW423" s="492">
        <v>2031.0</v>
      </c>
      <c r="AX423" s="488" t="s">
        <v>1587</v>
      </c>
      <c r="AY423" s="488" t="s">
        <v>1823</v>
      </c>
      <c r="AZ423" s="488" t="s">
        <v>1531</v>
      </c>
    </row>
    <row r="424" hidden="1">
      <c r="A424" s="488" t="s">
        <v>4102</v>
      </c>
      <c r="B424" s="488" t="s">
        <v>4103</v>
      </c>
      <c r="C424" s="488" t="s">
        <v>1513</v>
      </c>
      <c r="D424" s="488" t="s">
        <v>1514</v>
      </c>
      <c r="E424" s="491">
        <v>45836.31041666667</v>
      </c>
      <c r="F424" s="492">
        <v>19985.0</v>
      </c>
      <c r="G424" s="488" t="s">
        <v>1515</v>
      </c>
      <c r="H424" s="492">
        <v>19985.0</v>
      </c>
      <c r="I424" s="488" t="s">
        <v>1515</v>
      </c>
      <c r="J424" s="488" t="s">
        <v>1516</v>
      </c>
      <c r="K424" s="488" t="s">
        <v>1517</v>
      </c>
      <c r="L424" s="488" t="s">
        <v>4104</v>
      </c>
      <c r="M424" s="488" t="s">
        <v>4105</v>
      </c>
      <c r="N424" s="488" t="s">
        <v>1520</v>
      </c>
      <c r="O424" s="488" t="s">
        <v>1521</v>
      </c>
      <c r="P424" s="488" t="s">
        <v>1554</v>
      </c>
      <c r="Q424" s="488" t="s">
        <v>1523</v>
      </c>
      <c r="R424" s="495" t="s">
        <v>1524</v>
      </c>
      <c r="S424" s="494"/>
      <c r="T424" s="494"/>
      <c r="U424" s="488" t="s">
        <v>4106</v>
      </c>
      <c r="AB424" s="488" t="s">
        <v>4107</v>
      </c>
      <c r="AC424" s="496">
        <v>7.04E9</v>
      </c>
      <c r="AD424" s="488" t="s">
        <v>4108</v>
      </c>
      <c r="AE424" s="492">
        <v>679640.0</v>
      </c>
      <c r="AF424" s="488" t="s">
        <v>1515</v>
      </c>
      <c r="AG424" s="488" t="s">
        <v>2096</v>
      </c>
      <c r="AH424" s="492">
        <v>24.0</v>
      </c>
      <c r="AI424" s="494"/>
      <c r="AJ424" s="495" t="b">
        <v>0</v>
      </c>
      <c r="AK424" s="495" t="s">
        <v>1524</v>
      </c>
      <c r="AL424" s="495" t="s">
        <v>1524</v>
      </c>
      <c r="AM424" s="488" t="s">
        <v>4109</v>
      </c>
      <c r="AO424" s="494"/>
      <c r="AP424" s="494"/>
      <c r="AQ424" s="494"/>
      <c r="AR424" s="494"/>
      <c r="AS424" s="494"/>
      <c r="AT424" s="488" t="s">
        <v>1529</v>
      </c>
      <c r="AU424" s="492">
        <v>3206.0</v>
      </c>
      <c r="AV424" s="492">
        <v>3.0</v>
      </c>
      <c r="AW424" s="492">
        <v>2029.0</v>
      </c>
      <c r="AX424" s="488" t="s">
        <v>1634</v>
      </c>
      <c r="AY424" s="488" t="s">
        <v>1831</v>
      </c>
      <c r="AZ424" s="488" t="s">
        <v>1531</v>
      </c>
    </row>
    <row r="425" hidden="1">
      <c r="A425" s="488" t="s">
        <v>4110</v>
      </c>
      <c r="B425" s="488" t="s">
        <v>4111</v>
      </c>
      <c r="C425" s="488" t="s">
        <v>1513</v>
      </c>
      <c r="D425" s="488" t="s">
        <v>1514</v>
      </c>
      <c r="E425" s="491">
        <v>45836.30972222222</v>
      </c>
      <c r="F425" s="492">
        <v>2980.0</v>
      </c>
      <c r="G425" s="488" t="s">
        <v>1515</v>
      </c>
      <c r="H425" s="492">
        <v>2980.0</v>
      </c>
      <c r="I425" s="488" t="s">
        <v>1515</v>
      </c>
      <c r="J425" s="488" t="s">
        <v>1516</v>
      </c>
      <c r="K425" s="488" t="s">
        <v>1517</v>
      </c>
      <c r="L425" s="488" t="s">
        <v>4112</v>
      </c>
      <c r="M425" s="488" t="s">
        <v>4113</v>
      </c>
      <c r="N425" s="488" t="s">
        <v>1520</v>
      </c>
      <c r="O425" s="488" t="s">
        <v>1521</v>
      </c>
      <c r="P425" s="488" t="s">
        <v>1554</v>
      </c>
      <c r="Q425" s="488" t="s">
        <v>1523</v>
      </c>
      <c r="R425" s="495" t="s">
        <v>1524</v>
      </c>
      <c r="S425" s="494"/>
      <c r="T425" s="494"/>
      <c r="U425" s="488" t="s">
        <v>4114</v>
      </c>
      <c r="AB425" s="488" t="s">
        <v>4115</v>
      </c>
      <c r="AC425" s="496">
        <v>7.02E9</v>
      </c>
      <c r="AD425" s="497"/>
      <c r="AE425" s="497"/>
      <c r="AF425" s="497"/>
      <c r="AG425" s="497"/>
      <c r="AH425" s="497"/>
      <c r="AI425" s="494"/>
      <c r="AJ425" s="488" t="s">
        <v>1527</v>
      </c>
      <c r="AK425" s="498"/>
      <c r="AL425" s="499"/>
      <c r="AM425" s="488" t="s">
        <v>4116</v>
      </c>
      <c r="AP425" s="494"/>
      <c r="AQ425" s="494"/>
      <c r="AR425" s="494"/>
      <c r="AS425" s="494"/>
      <c r="AT425" s="488" t="s">
        <v>1558</v>
      </c>
      <c r="AU425" s="492">
        <v>8325.0</v>
      </c>
      <c r="AV425" s="492">
        <v>2.0</v>
      </c>
      <c r="AW425" s="492">
        <v>2030.0</v>
      </c>
      <c r="AX425" s="488" t="s">
        <v>1587</v>
      </c>
      <c r="AY425" s="488" t="s">
        <v>3012</v>
      </c>
      <c r="AZ425" s="488" t="s">
        <v>1531</v>
      </c>
    </row>
    <row r="426" hidden="1">
      <c r="A426" s="488" t="s">
        <v>4117</v>
      </c>
      <c r="B426" s="488" t="s">
        <v>4118</v>
      </c>
      <c r="C426" s="488" t="s">
        <v>1513</v>
      </c>
      <c r="D426" s="488" t="s">
        <v>1514</v>
      </c>
      <c r="E426" s="491">
        <v>45836.30972222222</v>
      </c>
      <c r="F426" s="492">
        <v>24975.0</v>
      </c>
      <c r="G426" s="488" t="s">
        <v>1515</v>
      </c>
      <c r="H426" s="492">
        <v>24975.0</v>
      </c>
      <c r="I426" s="488" t="s">
        <v>1515</v>
      </c>
      <c r="J426" s="488" t="s">
        <v>1516</v>
      </c>
      <c r="K426" s="488" t="s">
        <v>1517</v>
      </c>
      <c r="L426" s="488" t="s">
        <v>4119</v>
      </c>
      <c r="M426" s="488" t="s">
        <v>4119</v>
      </c>
      <c r="N426" s="488" t="s">
        <v>1520</v>
      </c>
      <c r="O426" s="488" t="s">
        <v>1521</v>
      </c>
      <c r="P426" s="488" t="s">
        <v>1554</v>
      </c>
      <c r="Q426" s="488" t="s">
        <v>1523</v>
      </c>
      <c r="R426" s="495" t="s">
        <v>1524</v>
      </c>
      <c r="S426" s="494"/>
      <c r="T426" s="494"/>
      <c r="U426" s="488" t="s">
        <v>4120</v>
      </c>
      <c r="AB426" s="488" t="s">
        <v>4121</v>
      </c>
      <c r="AC426" s="496">
        <v>9.09E9</v>
      </c>
      <c r="AD426" s="488" t="s">
        <v>4122</v>
      </c>
      <c r="AE426" s="492">
        <v>599400.0</v>
      </c>
      <c r="AF426" s="488" t="s">
        <v>1515</v>
      </c>
      <c r="AG426" s="488" t="s">
        <v>2096</v>
      </c>
      <c r="AH426" s="492">
        <v>24.0</v>
      </c>
      <c r="AI426" s="494"/>
      <c r="AJ426" s="488" t="s">
        <v>1527</v>
      </c>
      <c r="AK426" s="495" t="s">
        <v>1524</v>
      </c>
      <c r="AL426" s="495" t="s">
        <v>1524</v>
      </c>
      <c r="AM426" s="488" t="s">
        <v>4123</v>
      </c>
      <c r="AO426" s="494"/>
      <c r="AP426" s="494"/>
      <c r="AQ426" s="494"/>
      <c r="AR426" s="494"/>
      <c r="AS426" s="494"/>
      <c r="AT426" s="488" t="s">
        <v>1529</v>
      </c>
      <c r="AU426" s="492">
        <v>7000.0</v>
      </c>
      <c r="AV426" s="492">
        <v>2.0</v>
      </c>
      <c r="AW426" s="492">
        <v>2029.0</v>
      </c>
      <c r="AX426" s="488" t="s">
        <v>1587</v>
      </c>
      <c r="AY426" s="488" t="s">
        <v>1608</v>
      </c>
      <c r="AZ426" s="488" t="s">
        <v>1531</v>
      </c>
    </row>
    <row r="427" hidden="1">
      <c r="A427" s="488" t="s">
        <v>4124</v>
      </c>
      <c r="B427" s="488" t="s">
        <v>4125</v>
      </c>
      <c r="C427" s="488" t="s">
        <v>1513</v>
      </c>
      <c r="D427" s="488" t="s">
        <v>1514</v>
      </c>
      <c r="E427" s="491">
        <v>45836.30972222222</v>
      </c>
      <c r="F427" s="492">
        <v>16280.0</v>
      </c>
      <c r="G427" s="488" t="s">
        <v>1515</v>
      </c>
      <c r="H427" s="492">
        <v>16280.0</v>
      </c>
      <c r="I427" s="488" t="s">
        <v>1515</v>
      </c>
      <c r="J427" s="488" t="s">
        <v>1516</v>
      </c>
      <c r="K427" s="488" t="s">
        <v>1517</v>
      </c>
      <c r="L427" s="488" t="s">
        <v>4126</v>
      </c>
      <c r="M427" s="488" t="s">
        <v>4126</v>
      </c>
      <c r="N427" s="488" t="s">
        <v>1520</v>
      </c>
      <c r="O427" s="488" t="s">
        <v>1521</v>
      </c>
      <c r="P427" s="488" t="s">
        <v>1545</v>
      </c>
      <c r="Q427" s="488" t="s">
        <v>1523</v>
      </c>
      <c r="R427" s="495" t="s">
        <v>1524</v>
      </c>
      <c r="S427" s="494"/>
      <c r="T427" s="494"/>
      <c r="U427" s="488" t="s">
        <v>4127</v>
      </c>
      <c r="AB427" s="488" t="s">
        <v>4128</v>
      </c>
      <c r="AC427" s="496">
        <v>9.04E9</v>
      </c>
      <c r="AD427" s="488" t="s">
        <v>4129</v>
      </c>
      <c r="AE427" s="492">
        <v>618640.0</v>
      </c>
      <c r="AF427" s="488" t="s">
        <v>1515</v>
      </c>
      <c r="AG427" s="488" t="s">
        <v>2096</v>
      </c>
      <c r="AH427" s="492">
        <v>38.0</v>
      </c>
      <c r="AI427" s="494"/>
      <c r="AJ427" s="488" t="s">
        <v>1527</v>
      </c>
      <c r="AK427" s="495" t="s">
        <v>1524</v>
      </c>
      <c r="AL427" s="495" t="s">
        <v>1524</v>
      </c>
      <c r="AM427" s="488" t="s">
        <v>4130</v>
      </c>
      <c r="AO427" s="494"/>
      <c r="AP427" s="494"/>
      <c r="AQ427" s="494"/>
      <c r="AR427" s="494"/>
      <c r="AS427" s="494"/>
      <c r="AT427" s="488" t="s">
        <v>1529</v>
      </c>
      <c r="AU427" s="492">
        <v>3403.0</v>
      </c>
      <c r="AV427" s="492">
        <v>4.0</v>
      </c>
      <c r="AW427" s="492">
        <v>2027.0</v>
      </c>
      <c r="AX427" s="497"/>
      <c r="AY427" s="488" t="s">
        <v>4131</v>
      </c>
      <c r="AZ427" s="488" t="s">
        <v>1531</v>
      </c>
    </row>
    <row r="428" hidden="1">
      <c r="A428" s="488" t="s">
        <v>4132</v>
      </c>
      <c r="B428" s="488" t="s">
        <v>4133</v>
      </c>
      <c r="C428" s="488" t="s">
        <v>1513</v>
      </c>
      <c r="D428" s="488" t="s">
        <v>1514</v>
      </c>
      <c r="E428" s="491">
        <v>45836.30972222222</v>
      </c>
      <c r="F428" s="492">
        <v>21900.0</v>
      </c>
      <c r="G428" s="488" t="s">
        <v>1515</v>
      </c>
      <c r="H428" s="492">
        <v>21900.0</v>
      </c>
      <c r="I428" s="488" t="s">
        <v>1515</v>
      </c>
      <c r="J428" s="488" t="s">
        <v>1516</v>
      </c>
      <c r="K428" s="488" t="s">
        <v>1517</v>
      </c>
      <c r="L428" s="488" t="s">
        <v>4134</v>
      </c>
      <c r="M428" s="488" t="s">
        <v>4135</v>
      </c>
      <c r="N428" s="488" t="s">
        <v>1520</v>
      </c>
      <c r="O428" s="488" t="s">
        <v>1521</v>
      </c>
      <c r="P428" s="488" t="s">
        <v>1554</v>
      </c>
      <c r="Q428" s="488" t="s">
        <v>1523</v>
      </c>
      <c r="R428" s="495" t="s">
        <v>1524</v>
      </c>
      <c r="S428" s="494"/>
      <c r="T428" s="494"/>
      <c r="U428" s="488" t="s">
        <v>4136</v>
      </c>
      <c r="AB428" s="488" t="s">
        <v>4137</v>
      </c>
      <c r="AC428" s="496">
        <v>9.02E9</v>
      </c>
      <c r="AD428" s="488" t="s">
        <v>4138</v>
      </c>
      <c r="AE428" s="492">
        <v>722700.0</v>
      </c>
      <c r="AF428" s="488" t="s">
        <v>1515</v>
      </c>
      <c r="AG428" s="488" t="s">
        <v>2096</v>
      </c>
      <c r="AH428" s="492">
        <v>34.0</v>
      </c>
      <c r="AI428" s="494"/>
      <c r="AJ428" s="488" t="s">
        <v>1527</v>
      </c>
      <c r="AK428" s="495" t="s">
        <v>1524</v>
      </c>
      <c r="AL428" s="495" t="s">
        <v>1524</v>
      </c>
      <c r="AM428" s="488" t="s">
        <v>4139</v>
      </c>
      <c r="AP428" s="494"/>
      <c r="AQ428" s="494"/>
      <c r="AR428" s="494"/>
      <c r="AS428" s="494"/>
      <c r="AT428" s="488" t="s">
        <v>1529</v>
      </c>
      <c r="AU428" s="492">
        <v>6512.0</v>
      </c>
      <c r="AV428" s="492">
        <v>4.0</v>
      </c>
      <c r="AW428" s="492">
        <v>2029.0</v>
      </c>
      <c r="AX428" s="488" t="s">
        <v>1587</v>
      </c>
      <c r="AY428" s="488" t="s">
        <v>1588</v>
      </c>
      <c r="AZ428" s="488" t="s">
        <v>1531</v>
      </c>
    </row>
    <row r="429" hidden="1">
      <c r="A429" s="488" t="s">
        <v>4140</v>
      </c>
      <c r="B429" s="488" t="s">
        <v>4141</v>
      </c>
      <c r="C429" s="488" t="s">
        <v>1513</v>
      </c>
      <c r="D429" s="488" t="s">
        <v>1514</v>
      </c>
      <c r="E429" s="491">
        <v>45836.30902777778</v>
      </c>
      <c r="F429" s="492">
        <v>16280.0</v>
      </c>
      <c r="G429" s="488" t="s">
        <v>1515</v>
      </c>
      <c r="H429" s="492">
        <v>16280.0</v>
      </c>
      <c r="I429" s="488" t="s">
        <v>1515</v>
      </c>
      <c r="J429" s="488" t="s">
        <v>1516</v>
      </c>
      <c r="K429" s="488" t="s">
        <v>1517</v>
      </c>
      <c r="L429" s="488" t="s">
        <v>4142</v>
      </c>
      <c r="M429" s="488" t="s">
        <v>4142</v>
      </c>
      <c r="N429" s="488" t="s">
        <v>1520</v>
      </c>
      <c r="O429" s="488" t="s">
        <v>1521</v>
      </c>
      <c r="P429" s="488" t="s">
        <v>1554</v>
      </c>
      <c r="Q429" s="488" t="s">
        <v>1523</v>
      </c>
      <c r="R429" s="495" t="s">
        <v>1524</v>
      </c>
      <c r="S429" s="494"/>
      <c r="T429" s="494"/>
      <c r="U429" s="488" t="s">
        <v>4143</v>
      </c>
      <c r="AB429" s="488" t="s">
        <v>4144</v>
      </c>
      <c r="AC429" s="496">
        <v>9.08E9</v>
      </c>
      <c r="AD429" s="488" t="s">
        <v>4145</v>
      </c>
      <c r="AE429" s="492">
        <v>618640.0</v>
      </c>
      <c r="AF429" s="488" t="s">
        <v>1515</v>
      </c>
      <c r="AG429" s="488" t="s">
        <v>2096</v>
      </c>
      <c r="AH429" s="492">
        <v>38.0</v>
      </c>
      <c r="AI429" s="494"/>
      <c r="AJ429" s="488" t="s">
        <v>1527</v>
      </c>
      <c r="AK429" s="495" t="s">
        <v>1524</v>
      </c>
      <c r="AL429" s="495" t="s">
        <v>1524</v>
      </c>
      <c r="AM429" s="488" t="s">
        <v>4146</v>
      </c>
      <c r="AO429" s="494"/>
      <c r="AP429" s="494"/>
      <c r="AQ429" s="494"/>
      <c r="AR429" s="494"/>
      <c r="AS429" s="494"/>
      <c r="AT429" s="488" t="s">
        <v>1529</v>
      </c>
      <c r="AU429" s="492">
        <v>5344.0</v>
      </c>
      <c r="AV429" s="492">
        <v>4.0</v>
      </c>
      <c r="AW429" s="492">
        <v>2026.0</v>
      </c>
      <c r="AX429" s="488" t="s">
        <v>1634</v>
      </c>
      <c r="AY429" s="488" t="s">
        <v>1597</v>
      </c>
      <c r="AZ429" s="488" t="s">
        <v>1531</v>
      </c>
    </row>
    <row r="430" hidden="1">
      <c r="A430" s="488" t="s">
        <v>4147</v>
      </c>
      <c r="B430" s="488" t="s">
        <v>4148</v>
      </c>
      <c r="C430" s="488" t="s">
        <v>1513</v>
      </c>
      <c r="D430" s="488" t="s">
        <v>1514</v>
      </c>
      <c r="E430" s="491">
        <v>45836.30902777778</v>
      </c>
      <c r="F430" s="492">
        <v>16280.0</v>
      </c>
      <c r="G430" s="488" t="s">
        <v>1515</v>
      </c>
      <c r="H430" s="492">
        <v>16280.0</v>
      </c>
      <c r="I430" s="488" t="s">
        <v>1515</v>
      </c>
      <c r="J430" s="488" t="s">
        <v>1516</v>
      </c>
      <c r="K430" s="488" t="s">
        <v>1517</v>
      </c>
      <c r="L430" s="488" t="s">
        <v>4149</v>
      </c>
      <c r="M430" s="488" t="s">
        <v>4149</v>
      </c>
      <c r="N430" s="488" t="s">
        <v>1520</v>
      </c>
      <c r="O430" s="488" t="s">
        <v>1521</v>
      </c>
      <c r="P430" s="488" t="s">
        <v>1554</v>
      </c>
      <c r="Q430" s="488" t="s">
        <v>1523</v>
      </c>
      <c r="R430" s="495" t="s">
        <v>1524</v>
      </c>
      <c r="S430" s="494"/>
      <c r="T430" s="494"/>
      <c r="U430" s="488" t="s">
        <v>4150</v>
      </c>
      <c r="AB430" s="488" t="s">
        <v>4151</v>
      </c>
      <c r="AC430" s="496">
        <v>9.07E9</v>
      </c>
      <c r="AD430" s="488" t="s">
        <v>4152</v>
      </c>
      <c r="AE430" s="492">
        <v>683760.0</v>
      </c>
      <c r="AF430" s="488" t="s">
        <v>1515</v>
      </c>
      <c r="AG430" s="488" t="s">
        <v>2096</v>
      </c>
      <c r="AH430" s="492">
        <v>42.0</v>
      </c>
      <c r="AI430" s="494"/>
      <c r="AJ430" s="488" t="s">
        <v>1527</v>
      </c>
      <c r="AK430" s="495" t="s">
        <v>1524</v>
      </c>
      <c r="AL430" s="495" t="s">
        <v>1524</v>
      </c>
      <c r="AM430" s="488" t="s">
        <v>4153</v>
      </c>
      <c r="AO430" s="494"/>
      <c r="AP430" s="494"/>
      <c r="AQ430" s="494"/>
      <c r="AR430" s="494"/>
      <c r="AS430" s="494"/>
      <c r="AT430" s="488" t="s">
        <v>1558</v>
      </c>
      <c r="AU430" s="492">
        <v>5298.0</v>
      </c>
      <c r="AV430" s="492">
        <v>9.0</v>
      </c>
      <c r="AW430" s="492">
        <v>2029.0</v>
      </c>
      <c r="AX430" s="488" t="s">
        <v>1634</v>
      </c>
      <c r="AY430" s="488" t="s">
        <v>1702</v>
      </c>
      <c r="AZ430" s="488" t="s">
        <v>1531</v>
      </c>
    </row>
    <row r="431" hidden="1">
      <c r="A431" s="488" t="s">
        <v>4154</v>
      </c>
      <c r="B431" s="488" t="s">
        <v>4155</v>
      </c>
      <c r="C431" s="488" t="s">
        <v>1513</v>
      </c>
      <c r="D431" s="488" t="s">
        <v>1514</v>
      </c>
      <c r="E431" s="491">
        <v>45836.30902777778</v>
      </c>
      <c r="F431" s="492">
        <v>21300.0</v>
      </c>
      <c r="G431" s="488" t="s">
        <v>1515</v>
      </c>
      <c r="H431" s="492">
        <v>21300.0</v>
      </c>
      <c r="I431" s="488" t="s">
        <v>1515</v>
      </c>
      <c r="J431" s="488" t="s">
        <v>1516</v>
      </c>
      <c r="K431" s="488" t="s">
        <v>1517</v>
      </c>
      <c r="L431" s="488" t="s">
        <v>4156</v>
      </c>
      <c r="M431" s="488" t="s">
        <v>4156</v>
      </c>
      <c r="N431" s="488" t="s">
        <v>1520</v>
      </c>
      <c r="O431" s="488" t="s">
        <v>1521</v>
      </c>
      <c r="P431" s="488" t="s">
        <v>1522</v>
      </c>
      <c r="Q431" s="488" t="s">
        <v>1523</v>
      </c>
      <c r="R431" s="495" t="s">
        <v>1524</v>
      </c>
      <c r="S431" s="494"/>
      <c r="T431" s="494"/>
      <c r="U431" s="488" t="s">
        <v>4157</v>
      </c>
      <c r="AB431" s="488" t="s">
        <v>4158</v>
      </c>
      <c r="AC431" s="496">
        <v>9.03E9</v>
      </c>
      <c r="AD431" s="488" t="s">
        <v>4159</v>
      </c>
      <c r="AE431" s="492">
        <v>596400.0</v>
      </c>
      <c r="AF431" s="488" t="s">
        <v>1515</v>
      </c>
      <c r="AG431" s="488" t="s">
        <v>2096</v>
      </c>
      <c r="AH431" s="492">
        <v>28.0</v>
      </c>
      <c r="AI431" s="494"/>
      <c r="AJ431" s="488" t="s">
        <v>1527</v>
      </c>
      <c r="AK431" s="495" t="s">
        <v>1524</v>
      </c>
      <c r="AL431" s="495" t="s">
        <v>1524</v>
      </c>
      <c r="AM431" s="488" t="s">
        <v>4160</v>
      </c>
      <c r="AO431" s="497"/>
      <c r="AP431" s="494"/>
      <c r="AQ431" s="494"/>
      <c r="AR431" s="494"/>
      <c r="AS431" s="494"/>
      <c r="AT431" s="488" t="s">
        <v>1529</v>
      </c>
      <c r="AU431" s="492">
        <v>5363.0</v>
      </c>
      <c r="AV431" s="492">
        <v>4.0</v>
      </c>
      <c r="AW431" s="492">
        <v>2026.0</v>
      </c>
      <c r="AX431" s="488" t="s">
        <v>1634</v>
      </c>
      <c r="AY431" s="488" t="s">
        <v>1540</v>
      </c>
      <c r="AZ431" s="488" t="s">
        <v>1531</v>
      </c>
    </row>
    <row r="432" hidden="1">
      <c r="A432" s="488" t="s">
        <v>4161</v>
      </c>
      <c r="B432" s="488" t="s">
        <v>4162</v>
      </c>
      <c r="C432" s="488" t="s">
        <v>1513</v>
      </c>
      <c r="D432" s="488" t="s">
        <v>1514</v>
      </c>
      <c r="E432" s="491">
        <v>45836.30902777778</v>
      </c>
      <c r="F432" s="492">
        <v>29800.0</v>
      </c>
      <c r="G432" s="488" t="s">
        <v>1515</v>
      </c>
      <c r="H432" s="492">
        <v>29800.0</v>
      </c>
      <c r="I432" s="488" t="s">
        <v>1515</v>
      </c>
      <c r="J432" s="488" t="s">
        <v>1516</v>
      </c>
      <c r="K432" s="488" t="s">
        <v>1517</v>
      </c>
      <c r="L432" s="488" t="s">
        <v>4163</v>
      </c>
      <c r="M432" s="488" t="s">
        <v>4163</v>
      </c>
      <c r="N432" s="488" t="s">
        <v>1520</v>
      </c>
      <c r="O432" s="488" t="s">
        <v>1521</v>
      </c>
      <c r="P432" s="488" t="s">
        <v>1545</v>
      </c>
      <c r="Q432" s="488" t="s">
        <v>1523</v>
      </c>
      <c r="R432" s="495" t="s">
        <v>1524</v>
      </c>
      <c r="S432" s="494"/>
      <c r="T432" s="494"/>
      <c r="U432" s="488" t="s">
        <v>4164</v>
      </c>
      <c r="AB432" s="488" t="s">
        <v>4165</v>
      </c>
      <c r="AC432" s="496">
        <v>9.09E9</v>
      </c>
      <c r="AD432" s="488" t="s">
        <v>4166</v>
      </c>
      <c r="AE432" s="492">
        <v>476800.0</v>
      </c>
      <c r="AF432" s="488" t="s">
        <v>1515</v>
      </c>
      <c r="AG432" s="488" t="s">
        <v>2096</v>
      </c>
      <c r="AH432" s="492">
        <v>16.0</v>
      </c>
      <c r="AI432" s="494"/>
      <c r="AJ432" s="488" t="s">
        <v>1527</v>
      </c>
      <c r="AK432" s="498"/>
      <c r="AL432" s="495" t="s">
        <v>1524</v>
      </c>
      <c r="AM432" s="488" t="s">
        <v>4167</v>
      </c>
      <c r="AO432" s="497"/>
      <c r="AP432" s="494"/>
      <c r="AQ432" s="494"/>
      <c r="AR432" s="494"/>
      <c r="AS432" s="494"/>
      <c r="AT432" s="488" t="s">
        <v>1529</v>
      </c>
      <c r="AU432" s="492">
        <v>2007.0</v>
      </c>
      <c r="AV432" s="492">
        <v>8.0</v>
      </c>
      <c r="AW432" s="492">
        <v>2030.0</v>
      </c>
      <c r="AX432" s="488" t="s">
        <v>1549</v>
      </c>
      <c r="AY432" s="488" t="s">
        <v>4168</v>
      </c>
      <c r="AZ432" s="488" t="s">
        <v>1531</v>
      </c>
    </row>
    <row r="433" hidden="1">
      <c r="A433" s="488" t="s">
        <v>4169</v>
      </c>
      <c r="B433" s="488" t="s">
        <v>4170</v>
      </c>
      <c r="C433" s="488" t="s">
        <v>1513</v>
      </c>
      <c r="D433" s="488" t="s">
        <v>1514</v>
      </c>
      <c r="E433" s="491">
        <v>45836.30902777778</v>
      </c>
      <c r="F433" s="492">
        <v>21900.0</v>
      </c>
      <c r="G433" s="488" t="s">
        <v>1515</v>
      </c>
      <c r="H433" s="492">
        <v>21900.0</v>
      </c>
      <c r="I433" s="488" t="s">
        <v>1515</v>
      </c>
      <c r="J433" s="488" t="s">
        <v>1516</v>
      </c>
      <c r="K433" s="488" t="s">
        <v>1517</v>
      </c>
      <c r="L433" s="488" t="s">
        <v>4171</v>
      </c>
      <c r="M433" s="488" t="s">
        <v>4171</v>
      </c>
      <c r="N433" s="488" t="s">
        <v>1520</v>
      </c>
      <c r="O433" s="488" t="s">
        <v>1521</v>
      </c>
      <c r="P433" s="488" t="s">
        <v>1522</v>
      </c>
      <c r="Q433" s="488" t="s">
        <v>1523</v>
      </c>
      <c r="R433" s="495" t="s">
        <v>1524</v>
      </c>
      <c r="S433" s="494"/>
      <c r="T433" s="494"/>
      <c r="U433" s="488" t="s">
        <v>4172</v>
      </c>
      <c r="AB433" s="488" t="s">
        <v>4173</v>
      </c>
      <c r="AC433" s="496">
        <v>8.06E9</v>
      </c>
      <c r="AD433" s="488" t="s">
        <v>4174</v>
      </c>
      <c r="AE433" s="492">
        <v>766500.0</v>
      </c>
      <c r="AF433" s="488" t="s">
        <v>1515</v>
      </c>
      <c r="AG433" s="488" t="s">
        <v>2096</v>
      </c>
      <c r="AH433" s="492">
        <v>35.0</v>
      </c>
      <c r="AI433" s="494"/>
      <c r="AJ433" s="488" t="s">
        <v>1527</v>
      </c>
      <c r="AK433" s="495" t="s">
        <v>1524</v>
      </c>
      <c r="AL433" s="495" t="s">
        <v>1524</v>
      </c>
      <c r="AM433" s="488" t="s">
        <v>4175</v>
      </c>
      <c r="AO433" s="494"/>
      <c r="AP433" s="494"/>
      <c r="AQ433" s="494"/>
      <c r="AR433" s="494"/>
      <c r="AS433" s="494"/>
      <c r="AT433" s="488" t="s">
        <v>1558</v>
      </c>
      <c r="AU433" s="492">
        <v>8018.0</v>
      </c>
      <c r="AV433" s="492">
        <v>9.0</v>
      </c>
      <c r="AW433" s="492">
        <v>2030.0</v>
      </c>
      <c r="AX433" s="488" t="s">
        <v>1634</v>
      </c>
      <c r="AY433" s="488" t="s">
        <v>2436</v>
      </c>
      <c r="AZ433" s="488" t="s">
        <v>1531</v>
      </c>
    </row>
    <row r="434" hidden="1">
      <c r="A434" s="488" t="s">
        <v>4176</v>
      </c>
      <c r="B434" s="488" t="s">
        <v>4177</v>
      </c>
      <c r="C434" s="488" t="s">
        <v>1513</v>
      </c>
      <c r="D434" s="488" t="s">
        <v>1514</v>
      </c>
      <c r="E434" s="491">
        <v>45836.30902777778</v>
      </c>
      <c r="F434" s="492">
        <v>24975.0</v>
      </c>
      <c r="G434" s="488" t="s">
        <v>1515</v>
      </c>
      <c r="H434" s="492">
        <v>24975.0</v>
      </c>
      <c r="I434" s="488" t="s">
        <v>1515</v>
      </c>
      <c r="J434" s="488" t="s">
        <v>1516</v>
      </c>
      <c r="K434" s="488" t="s">
        <v>1517</v>
      </c>
      <c r="L434" s="488" t="s">
        <v>4178</v>
      </c>
      <c r="M434" s="488" t="s">
        <v>4178</v>
      </c>
      <c r="N434" s="488" t="s">
        <v>1520</v>
      </c>
      <c r="O434" s="488" t="s">
        <v>1521</v>
      </c>
      <c r="P434" s="488" t="s">
        <v>1545</v>
      </c>
      <c r="Q434" s="488" t="s">
        <v>1523</v>
      </c>
      <c r="R434" s="495" t="s">
        <v>1524</v>
      </c>
      <c r="S434" s="494"/>
      <c r="T434" s="494"/>
      <c r="U434" s="488" t="s">
        <v>4179</v>
      </c>
      <c r="AB434" s="488" t="s">
        <v>4180</v>
      </c>
      <c r="AC434" s="496">
        <v>9.08E9</v>
      </c>
      <c r="AD434" s="488" t="s">
        <v>4181</v>
      </c>
      <c r="AE434" s="492">
        <v>699400.0</v>
      </c>
      <c r="AF434" s="488" t="s">
        <v>1515</v>
      </c>
      <c r="AG434" s="488" t="s">
        <v>2096</v>
      </c>
      <c r="AH434" s="492">
        <v>24.0</v>
      </c>
      <c r="AI434" s="494"/>
      <c r="AJ434" s="488" t="s">
        <v>1527</v>
      </c>
      <c r="AK434" s="495" t="s">
        <v>1524</v>
      </c>
      <c r="AL434" s="495" t="s">
        <v>1524</v>
      </c>
      <c r="AM434" s="488" t="s">
        <v>4182</v>
      </c>
      <c r="AO434" s="494"/>
      <c r="AP434" s="494"/>
      <c r="AQ434" s="494"/>
      <c r="AR434" s="494"/>
      <c r="AS434" s="494"/>
      <c r="AT434" s="488" t="s">
        <v>1529</v>
      </c>
      <c r="AU434" s="492">
        <v>5875.0</v>
      </c>
      <c r="AV434" s="492">
        <v>4.0</v>
      </c>
      <c r="AW434" s="492">
        <v>2027.0</v>
      </c>
      <c r="AX434" s="497"/>
      <c r="AY434" s="497"/>
      <c r="AZ434" s="488" t="s">
        <v>1531</v>
      </c>
    </row>
    <row r="435" hidden="1">
      <c r="A435" s="488" t="s">
        <v>4183</v>
      </c>
      <c r="B435" s="488" t="s">
        <v>4184</v>
      </c>
      <c r="C435" s="488" t="s">
        <v>1513</v>
      </c>
      <c r="D435" s="488" t="s">
        <v>1514</v>
      </c>
      <c r="E435" s="491">
        <v>45836.30902777778</v>
      </c>
      <c r="F435" s="492">
        <v>32780.0</v>
      </c>
      <c r="G435" s="488" t="s">
        <v>1515</v>
      </c>
      <c r="H435" s="492">
        <v>32780.0</v>
      </c>
      <c r="I435" s="488" t="s">
        <v>1515</v>
      </c>
      <c r="J435" s="488" t="s">
        <v>1516</v>
      </c>
      <c r="K435" s="488" t="s">
        <v>1517</v>
      </c>
      <c r="L435" s="488" t="s">
        <v>4185</v>
      </c>
      <c r="M435" s="488" t="s">
        <v>4185</v>
      </c>
      <c r="N435" s="488" t="s">
        <v>1520</v>
      </c>
      <c r="O435" s="488" t="s">
        <v>1521</v>
      </c>
      <c r="P435" s="488" t="s">
        <v>1554</v>
      </c>
      <c r="Q435" s="488" t="s">
        <v>1523</v>
      </c>
      <c r="R435" s="495" t="s">
        <v>1524</v>
      </c>
      <c r="S435" s="494"/>
      <c r="T435" s="494"/>
      <c r="U435" s="488" t="s">
        <v>4186</v>
      </c>
      <c r="AB435" s="488" t="s">
        <v>4187</v>
      </c>
      <c r="AC435" s="496">
        <v>8.08E9</v>
      </c>
      <c r="AD435" s="488" t="s">
        <v>4188</v>
      </c>
      <c r="AE435" s="492">
        <v>983400.0</v>
      </c>
      <c r="AF435" s="488" t="s">
        <v>1515</v>
      </c>
      <c r="AG435" s="488" t="s">
        <v>2096</v>
      </c>
      <c r="AH435" s="492">
        <v>30.0</v>
      </c>
      <c r="AI435" s="494"/>
      <c r="AJ435" s="488" t="s">
        <v>1527</v>
      </c>
      <c r="AK435" s="495" t="s">
        <v>1524</v>
      </c>
      <c r="AL435" s="495" t="s">
        <v>1524</v>
      </c>
      <c r="AM435" s="488" t="s">
        <v>4189</v>
      </c>
      <c r="AP435" s="494"/>
      <c r="AQ435" s="494"/>
      <c r="AR435" s="494"/>
      <c r="AS435" s="494"/>
      <c r="AT435" s="488" t="s">
        <v>1558</v>
      </c>
      <c r="AU435" s="492">
        <v>7964.0</v>
      </c>
      <c r="AV435" s="492">
        <v>2.0</v>
      </c>
      <c r="AW435" s="492">
        <v>2029.0</v>
      </c>
      <c r="AX435" s="488" t="s">
        <v>1559</v>
      </c>
      <c r="AY435" s="488" t="s">
        <v>1560</v>
      </c>
      <c r="AZ435" s="488" t="s">
        <v>1531</v>
      </c>
    </row>
    <row r="436" hidden="1">
      <c r="A436" s="488" t="s">
        <v>4190</v>
      </c>
      <c r="B436" s="488" t="s">
        <v>4191</v>
      </c>
      <c r="C436" s="488" t="s">
        <v>1513</v>
      </c>
      <c r="D436" s="488" t="s">
        <v>1514</v>
      </c>
      <c r="E436" s="491">
        <v>45836.30902777778</v>
      </c>
      <c r="F436" s="492">
        <v>21300.0</v>
      </c>
      <c r="G436" s="488" t="s">
        <v>1515</v>
      </c>
      <c r="H436" s="492">
        <v>21300.0</v>
      </c>
      <c r="I436" s="488" t="s">
        <v>1515</v>
      </c>
      <c r="J436" s="488" t="s">
        <v>1516</v>
      </c>
      <c r="K436" s="488" t="s">
        <v>1517</v>
      </c>
      <c r="L436" s="488" t="s">
        <v>4192</v>
      </c>
      <c r="M436" s="488" t="s">
        <v>4192</v>
      </c>
      <c r="N436" s="488" t="s">
        <v>1520</v>
      </c>
      <c r="O436" s="488" t="s">
        <v>1521</v>
      </c>
      <c r="P436" s="488" t="s">
        <v>1522</v>
      </c>
      <c r="Q436" s="488" t="s">
        <v>1523</v>
      </c>
      <c r="R436" s="495" t="s">
        <v>1524</v>
      </c>
      <c r="S436" s="494"/>
      <c r="T436" s="494"/>
      <c r="U436" s="488" t="s">
        <v>4193</v>
      </c>
      <c r="AB436" s="488" t="s">
        <v>4194</v>
      </c>
      <c r="AC436" s="496">
        <v>9.05E9</v>
      </c>
      <c r="AD436" s="488" t="s">
        <v>4195</v>
      </c>
      <c r="AE436" s="492">
        <v>702900.0</v>
      </c>
      <c r="AF436" s="488" t="s">
        <v>1515</v>
      </c>
      <c r="AG436" s="488" t="s">
        <v>2096</v>
      </c>
      <c r="AH436" s="492">
        <v>33.0</v>
      </c>
      <c r="AI436" s="494"/>
      <c r="AJ436" s="488" t="s">
        <v>1527</v>
      </c>
      <c r="AK436" s="495" t="s">
        <v>1524</v>
      </c>
      <c r="AL436" s="495" t="s">
        <v>1524</v>
      </c>
      <c r="AM436" s="488" t="s">
        <v>4196</v>
      </c>
      <c r="AO436" s="497"/>
      <c r="AP436" s="494"/>
      <c r="AQ436" s="494"/>
      <c r="AR436" s="494"/>
      <c r="AS436" s="494"/>
      <c r="AT436" s="488" t="s">
        <v>1529</v>
      </c>
      <c r="AU436" s="492">
        <v>1049.0</v>
      </c>
      <c r="AV436" s="492">
        <v>4.0</v>
      </c>
      <c r="AW436" s="492">
        <v>2026.0</v>
      </c>
      <c r="AX436" s="488" t="s">
        <v>1549</v>
      </c>
      <c r="AY436" s="488" t="s">
        <v>2292</v>
      </c>
      <c r="AZ436" s="488" t="s">
        <v>1531</v>
      </c>
    </row>
    <row r="437" hidden="1">
      <c r="A437" s="488" t="s">
        <v>4197</v>
      </c>
      <c r="B437" s="488" t="s">
        <v>4198</v>
      </c>
      <c r="C437" s="488" t="s">
        <v>1513</v>
      </c>
      <c r="D437" s="488" t="s">
        <v>1514</v>
      </c>
      <c r="E437" s="491">
        <v>45836.30902777778</v>
      </c>
      <c r="F437" s="492">
        <v>16280.0</v>
      </c>
      <c r="G437" s="488" t="s">
        <v>1515</v>
      </c>
      <c r="H437" s="492">
        <v>16280.0</v>
      </c>
      <c r="I437" s="488" t="s">
        <v>1515</v>
      </c>
      <c r="J437" s="488" t="s">
        <v>1516</v>
      </c>
      <c r="K437" s="488" t="s">
        <v>1517</v>
      </c>
      <c r="L437" s="488" t="s">
        <v>4199</v>
      </c>
      <c r="M437" s="488" t="s">
        <v>4199</v>
      </c>
      <c r="N437" s="488" t="s">
        <v>1520</v>
      </c>
      <c r="O437" s="488" t="s">
        <v>1521</v>
      </c>
      <c r="P437" s="488" t="s">
        <v>1554</v>
      </c>
      <c r="Q437" s="488" t="s">
        <v>1523</v>
      </c>
      <c r="R437" s="495" t="s">
        <v>1524</v>
      </c>
      <c r="S437" s="494"/>
      <c r="T437" s="494"/>
      <c r="U437" s="488" t="s">
        <v>4200</v>
      </c>
      <c r="AB437" s="488" t="s">
        <v>4201</v>
      </c>
      <c r="AC437" s="496">
        <v>7.04E9</v>
      </c>
      <c r="AD437" s="488" t="s">
        <v>4202</v>
      </c>
      <c r="AE437" s="492">
        <v>634920.0</v>
      </c>
      <c r="AF437" s="488" t="s">
        <v>1515</v>
      </c>
      <c r="AG437" s="488" t="s">
        <v>2096</v>
      </c>
      <c r="AH437" s="492">
        <v>39.0</v>
      </c>
      <c r="AI437" s="494"/>
      <c r="AJ437" s="488" t="s">
        <v>1527</v>
      </c>
      <c r="AK437" s="495" t="s">
        <v>1524</v>
      </c>
      <c r="AL437" s="495" t="s">
        <v>1524</v>
      </c>
      <c r="AM437" s="488" t="s">
        <v>4203</v>
      </c>
      <c r="AN437" s="497"/>
      <c r="AO437" s="494"/>
      <c r="AP437" s="494"/>
      <c r="AQ437" s="494"/>
      <c r="AR437" s="494"/>
      <c r="AS437" s="494"/>
      <c r="AT437" s="488" t="s">
        <v>1558</v>
      </c>
      <c r="AU437" s="492">
        <v>1289.0</v>
      </c>
      <c r="AV437" s="492">
        <v>11.0</v>
      </c>
      <c r="AW437" s="492">
        <v>2025.0</v>
      </c>
      <c r="AX437" s="488" t="s">
        <v>1559</v>
      </c>
      <c r="AY437" s="488" t="s">
        <v>1560</v>
      </c>
      <c r="AZ437" s="488" t="s">
        <v>1531</v>
      </c>
    </row>
    <row r="438" hidden="1">
      <c r="A438" s="488" t="s">
        <v>4204</v>
      </c>
      <c r="B438" s="488" t="s">
        <v>4205</v>
      </c>
      <c r="C438" s="488" t="s">
        <v>1513</v>
      </c>
      <c r="D438" s="488" t="s">
        <v>1514</v>
      </c>
      <c r="E438" s="491">
        <v>45836.308333333334</v>
      </c>
      <c r="F438" s="492">
        <v>16280.0</v>
      </c>
      <c r="G438" s="488" t="s">
        <v>1515</v>
      </c>
      <c r="H438" s="492">
        <v>16280.0</v>
      </c>
      <c r="I438" s="488" t="s">
        <v>1515</v>
      </c>
      <c r="J438" s="488" t="s">
        <v>1516</v>
      </c>
      <c r="K438" s="488" t="s">
        <v>1517</v>
      </c>
      <c r="L438" s="488" t="s">
        <v>4206</v>
      </c>
      <c r="M438" s="488" t="s">
        <v>4206</v>
      </c>
      <c r="N438" s="488" t="s">
        <v>1520</v>
      </c>
      <c r="O438" s="488" t="s">
        <v>1521</v>
      </c>
      <c r="P438" s="488" t="s">
        <v>1554</v>
      </c>
      <c r="Q438" s="488" t="s">
        <v>1523</v>
      </c>
      <c r="R438" s="495" t="s">
        <v>1524</v>
      </c>
      <c r="S438" s="494"/>
      <c r="T438" s="494"/>
      <c r="U438" s="488" t="s">
        <v>4207</v>
      </c>
      <c r="AB438" s="488" t="s">
        <v>4208</v>
      </c>
      <c r="AD438" s="488" t="s">
        <v>4209</v>
      </c>
      <c r="AE438" s="492">
        <v>618640.0</v>
      </c>
      <c r="AF438" s="488" t="s">
        <v>1515</v>
      </c>
      <c r="AG438" s="488" t="s">
        <v>2096</v>
      </c>
      <c r="AH438" s="492">
        <v>38.0</v>
      </c>
      <c r="AI438" s="494"/>
      <c r="AJ438" s="488" t="s">
        <v>1527</v>
      </c>
      <c r="AK438" s="495" t="s">
        <v>1524</v>
      </c>
      <c r="AL438" s="495" t="s">
        <v>1524</v>
      </c>
      <c r="AM438" s="488" t="s">
        <v>4210</v>
      </c>
      <c r="AO438" s="494"/>
      <c r="AP438" s="494"/>
      <c r="AQ438" s="494"/>
      <c r="AR438" s="494"/>
      <c r="AS438" s="494"/>
      <c r="AT438" s="488" t="s">
        <v>1529</v>
      </c>
      <c r="AU438" s="492">
        <v>9010.0</v>
      </c>
      <c r="AV438" s="492">
        <v>8.0</v>
      </c>
      <c r="AW438" s="492">
        <v>2027.0</v>
      </c>
      <c r="AX438" s="488" t="s">
        <v>1587</v>
      </c>
      <c r="AY438" s="488" t="s">
        <v>1588</v>
      </c>
      <c r="AZ438" s="488" t="s">
        <v>1531</v>
      </c>
    </row>
    <row r="439" hidden="1">
      <c r="A439" s="488" t="s">
        <v>4211</v>
      </c>
      <c r="B439" s="488" t="s">
        <v>4212</v>
      </c>
      <c r="C439" s="488" t="s">
        <v>1513</v>
      </c>
      <c r="D439" s="488" t="s">
        <v>1514</v>
      </c>
      <c r="E439" s="491">
        <v>45836.308333333334</v>
      </c>
      <c r="F439" s="492">
        <v>21300.0</v>
      </c>
      <c r="G439" s="488" t="s">
        <v>1515</v>
      </c>
      <c r="H439" s="492">
        <v>21300.0</v>
      </c>
      <c r="I439" s="488" t="s">
        <v>1515</v>
      </c>
      <c r="J439" s="488" t="s">
        <v>1516</v>
      </c>
      <c r="K439" s="488" t="s">
        <v>1517</v>
      </c>
      <c r="L439" s="488" t="s">
        <v>4213</v>
      </c>
      <c r="M439" s="488" t="s">
        <v>4213</v>
      </c>
      <c r="N439" s="488" t="s">
        <v>1520</v>
      </c>
      <c r="O439" s="488" t="s">
        <v>1521</v>
      </c>
      <c r="P439" s="488" t="s">
        <v>1522</v>
      </c>
      <c r="Q439" s="488" t="s">
        <v>1523</v>
      </c>
      <c r="R439" s="495" t="s">
        <v>1524</v>
      </c>
      <c r="S439" s="494"/>
      <c r="T439" s="494"/>
      <c r="U439" s="488" t="s">
        <v>4214</v>
      </c>
      <c r="AB439" s="488" t="s">
        <v>4215</v>
      </c>
      <c r="AC439" s="496">
        <v>8.07E9</v>
      </c>
      <c r="AD439" s="488" t="s">
        <v>4216</v>
      </c>
      <c r="AE439" s="492">
        <v>639000.0</v>
      </c>
      <c r="AF439" s="488" t="s">
        <v>1515</v>
      </c>
      <c r="AG439" s="488" t="s">
        <v>2096</v>
      </c>
      <c r="AH439" s="492">
        <v>30.0</v>
      </c>
      <c r="AI439" s="494"/>
      <c r="AJ439" s="488" t="s">
        <v>1527</v>
      </c>
      <c r="AK439" s="495" t="s">
        <v>1524</v>
      </c>
      <c r="AL439" s="495" t="s">
        <v>1524</v>
      </c>
      <c r="AM439" s="488" t="s">
        <v>4217</v>
      </c>
      <c r="AO439" s="494"/>
      <c r="AP439" s="494"/>
      <c r="AQ439" s="494"/>
      <c r="AR439" s="494"/>
      <c r="AS439" s="494"/>
      <c r="AT439" s="488" t="s">
        <v>1529</v>
      </c>
      <c r="AU439" s="492">
        <v>1941.0</v>
      </c>
      <c r="AV439" s="492">
        <v>12.0</v>
      </c>
      <c r="AW439" s="492">
        <v>2025.0</v>
      </c>
      <c r="AX439" s="488" t="s">
        <v>1634</v>
      </c>
      <c r="AY439" s="488" t="s">
        <v>1540</v>
      </c>
      <c r="AZ439" s="488" t="s">
        <v>1531</v>
      </c>
    </row>
    <row r="440" hidden="1">
      <c r="A440" s="488" t="s">
        <v>4218</v>
      </c>
      <c r="B440" s="488" t="s">
        <v>4219</v>
      </c>
      <c r="C440" s="488" t="s">
        <v>1513</v>
      </c>
      <c r="D440" s="488" t="s">
        <v>1514</v>
      </c>
      <c r="E440" s="491">
        <v>45836.308333333334</v>
      </c>
      <c r="F440" s="492">
        <v>21800.0</v>
      </c>
      <c r="G440" s="488" t="s">
        <v>1515</v>
      </c>
      <c r="H440" s="492">
        <v>21800.0</v>
      </c>
      <c r="I440" s="488" t="s">
        <v>1515</v>
      </c>
      <c r="J440" s="488" t="s">
        <v>1516</v>
      </c>
      <c r="K440" s="488" t="s">
        <v>1517</v>
      </c>
      <c r="L440" s="488" t="s">
        <v>4220</v>
      </c>
      <c r="M440" s="488" t="s">
        <v>4220</v>
      </c>
      <c r="N440" s="488" t="s">
        <v>1520</v>
      </c>
      <c r="O440" s="488" t="s">
        <v>1521</v>
      </c>
      <c r="P440" s="488" t="s">
        <v>1554</v>
      </c>
      <c r="Q440" s="488" t="s">
        <v>1523</v>
      </c>
      <c r="R440" s="495" t="s">
        <v>1524</v>
      </c>
      <c r="S440" s="494"/>
      <c r="T440" s="494"/>
      <c r="U440" s="488" t="s">
        <v>4221</v>
      </c>
      <c r="AB440" s="488" t="s">
        <v>4222</v>
      </c>
      <c r="AC440" s="496">
        <v>8.07E9</v>
      </c>
      <c r="AD440" s="488" t="s">
        <v>4223</v>
      </c>
      <c r="AE440" s="492">
        <v>784800.0</v>
      </c>
      <c r="AF440" s="488" t="s">
        <v>1515</v>
      </c>
      <c r="AG440" s="488" t="s">
        <v>2096</v>
      </c>
      <c r="AH440" s="492">
        <v>37.0</v>
      </c>
      <c r="AI440" s="494"/>
      <c r="AJ440" s="488" t="s">
        <v>1527</v>
      </c>
      <c r="AK440" s="495" t="s">
        <v>1524</v>
      </c>
      <c r="AL440" s="495" t="s">
        <v>1524</v>
      </c>
      <c r="AM440" s="488" t="s">
        <v>4224</v>
      </c>
      <c r="AO440" s="494"/>
      <c r="AP440" s="494"/>
      <c r="AQ440" s="494"/>
      <c r="AR440" s="494"/>
      <c r="AS440" s="494"/>
      <c r="AT440" s="488" t="s">
        <v>1529</v>
      </c>
      <c r="AU440" s="492">
        <v>1006.0</v>
      </c>
      <c r="AV440" s="492">
        <v>6.0</v>
      </c>
      <c r="AW440" s="492">
        <v>2028.0</v>
      </c>
      <c r="AX440" s="488" t="s">
        <v>1634</v>
      </c>
      <c r="AY440" s="488" t="s">
        <v>1608</v>
      </c>
      <c r="AZ440" s="488" t="s">
        <v>1531</v>
      </c>
    </row>
    <row r="441" hidden="1">
      <c r="A441" s="488" t="s">
        <v>4225</v>
      </c>
      <c r="B441" s="488" t="s">
        <v>4226</v>
      </c>
      <c r="C441" s="488" t="s">
        <v>4227</v>
      </c>
      <c r="D441" s="488" t="s">
        <v>1514</v>
      </c>
      <c r="E441" s="491">
        <v>45836.308333333334</v>
      </c>
      <c r="F441" s="492">
        <v>21300.0</v>
      </c>
      <c r="G441" s="488" t="s">
        <v>1515</v>
      </c>
      <c r="H441" s="492">
        <v>21300.0</v>
      </c>
      <c r="I441" s="488" t="s">
        <v>1515</v>
      </c>
      <c r="J441" s="488" t="s">
        <v>1516</v>
      </c>
      <c r="K441" s="488" t="s">
        <v>1517</v>
      </c>
      <c r="L441" s="488" t="s">
        <v>4228</v>
      </c>
      <c r="M441" s="488" t="s">
        <v>4229</v>
      </c>
      <c r="N441" s="488" t="s">
        <v>1520</v>
      </c>
      <c r="O441" s="488" t="s">
        <v>1521</v>
      </c>
      <c r="P441" s="488" t="s">
        <v>1554</v>
      </c>
      <c r="Q441" s="488" t="s">
        <v>1523</v>
      </c>
      <c r="R441" s="495" t="s">
        <v>1524</v>
      </c>
      <c r="S441" s="494"/>
      <c r="T441" s="494"/>
      <c r="U441" s="488" t="s">
        <v>4230</v>
      </c>
      <c r="AB441" s="488" t="s">
        <v>4231</v>
      </c>
      <c r="AD441" s="488" t="s">
        <v>4232</v>
      </c>
      <c r="AE441" s="492">
        <v>639000.0</v>
      </c>
      <c r="AF441" s="488" t="s">
        <v>1515</v>
      </c>
      <c r="AG441" s="488" t="s">
        <v>2096</v>
      </c>
      <c r="AH441" s="492">
        <v>30.0</v>
      </c>
      <c r="AI441" s="494"/>
      <c r="AJ441" s="495" t="b">
        <v>0</v>
      </c>
      <c r="AK441" s="495" t="s">
        <v>1524</v>
      </c>
      <c r="AL441" s="495" t="s">
        <v>1524</v>
      </c>
      <c r="AM441" s="488" t="s">
        <v>4233</v>
      </c>
      <c r="AO441" s="494"/>
      <c r="AP441" s="494"/>
      <c r="AQ441" s="494"/>
      <c r="AR441" s="494"/>
      <c r="AS441" s="494"/>
      <c r="AT441" s="488" t="s">
        <v>1529</v>
      </c>
      <c r="AU441" s="492">
        <v>4106.0</v>
      </c>
      <c r="AV441" s="492">
        <v>10.0</v>
      </c>
      <c r="AW441" s="492">
        <v>2025.0</v>
      </c>
      <c r="AX441" s="488" t="s">
        <v>1587</v>
      </c>
      <c r="AY441" s="488" t="s">
        <v>1831</v>
      </c>
      <c r="AZ441" s="488" t="s">
        <v>1531</v>
      </c>
    </row>
    <row r="442" hidden="1">
      <c r="A442" s="488" t="s">
        <v>4234</v>
      </c>
      <c r="B442" s="488" t="s">
        <v>4235</v>
      </c>
      <c r="C442" s="488" t="s">
        <v>1513</v>
      </c>
      <c r="D442" s="488" t="s">
        <v>1514</v>
      </c>
      <c r="E442" s="491">
        <v>45836.308333333334</v>
      </c>
      <c r="F442" s="492">
        <v>32780.0</v>
      </c>
      <c r="G442" s="488" t="s">
        <v>1515</v>
      </c>
      <c r="H442" s="492">
        <v>32780.0</v>
      </c>
      <c r="I442" s="488" t="s">
        <v>1515</v>
      </c>
      <c r="J442" s="488" t="s">
        <v>1516</v>
      </c>
      <c r="K442" s="488" t="s">
        <v>1517</v>
      </c>
      <c r="L442" s="488" t="s">
        <v>4236</v>
      </c>
      <c r="M442" s="488" t="s">
        <v>4236</v>
      </c>
      <c r="N442" s="488" t="s">
        <v>1520</v>
      </c>
      <c r="O442" s="488" t="s">
        <v>1521</v>
      </c>
      <c r="P442" s="488" t="s">
        <v>1554</v>
      </c>
      <c r="Q442" s="488" t="s">
        <v>1523</v>
      </c>
      <c r="R442" s="495" t="s">
        <v>1524</v>
      </c>
      <c r="S442" s="494"/>
      <c r="T442" s="494"/>
      <c r="U442" s="488" t="s">
        <v>4237</v>
      </c>
      <c r="AB442" s="488" t="s">
        <v>4238</v>
      </c>
      <c r="AC442" s="496">
        <v>8.05E9</v>
      </c>
      <c r="AD442" s="488" t="s">
        <v>4239</v>
      </c>
      <c r="AE442" s="492">
        <v>1081740.0</v>
      </c>
      <c r="AF442" s="488" t="s">
        <v>1515</v>
      </c>
      <c r="AG442" s="488" t="s">
        <v>2096</v>
      </c>
      <c r="AH442" s="492">
        <v>33.0</v>
      </c>
      <c r="AI442" s="494"/>
      <c r="AJ442" s="488" t="s">
        <v>1527</v>
      </c>
      <c r="AK442" s="495" t="s">
        <v>1524</v>
      </c>
      <c r="AL442" s="495" t="s">
        <v>1524</v>
      </c>
      <c r="AM442" s="488" t="s">
        <v>4240</v>
      </c>
      <c r="AO442" s="494"/>
      <c r="AP442" s="494"/>
      <c r="AQ442" s="494"/>
      <c r="AR442" s="494"/>
      <c r="AS442" s="494"/>
      <c r="AT442" s="488" t="s">
        <v>1529</v>
      </c>
      <c r="AU442" s="492">
        <v>37.0</v>
      </c>
      <c r="AV442" s="492">
        <v>12.0</v>
      </c>
      <c r="AW442" s="492">
        <v>2025.0</v>
      </c>
      <c r="AX442" s="488" t="s">
        <v>1587</v>
      </c>
      <c r="AY442" s="488" t="s">
        <v>1831</v>
      </c>
      <c r="AZ442" s="488" t="s">
        <v>1531</v>
      </c>
    </row>
    <row r="443" hidden="1">
      <c r="A443" s="488" t="s">
        <v>4241</v>
      </c>
      <c r="B443" s="488" t="s">
        <v>4242</v>
      </c>
      <c r="C443" s="488" t="s">
        <v>1513</v>
      </c>
      <c r="D443" s="488" t="s">
        <v>1514</v>
      </c>
      <c r="E443" s="491">
        <v>45836.308333333334</v>
      </c>
      <c r="F443" s="492">
        <v>21300.0</v>
      </c>
      <c r="G443" s="488" t="s">
        <v>1515</v>
      </c>
      <c r="H443" s="492">
        <v>21300.0</v>
      </c>
      <c r="I443" s="488" t="s">
        <v>1515</v>
      </c>
      <c r="J443" s="488" t="s">
        <v>1516</v>
      </c>
      <c r="K443" s="488" t="s">
        <v>1517</v>
      </c>
      <c r="L443" s="488" t="s">
        <v>4243</v>
      </c>
      <c r="M443" s="488" t="s">
        <v>4243</v>
      </c>
      <c r="N443" s="488" t="s">
        <v>1520</v>
      </c>
      <c r="O443" s="488" t="s">
        <v>1521</v>
      </c>
      <c r="P443" s="488" t="s">
        <v>1554</v>
      </c>
      <c r="Q443" s="488" t="s">
        <v>1523</v>
      </c>
      <c r="R443" s="495" t="s">
        <v>1524</v>
      </c>
      <c r="S443" s="494"/>
      <c r="T443" s="494"/>
      <c r="U443" s="488" t="s">
        <v>4244</v>
      </c>
      <c r="AB443" s="488" t="s">
        <v>4245</v>
      </c>
      <c r="AC443" s="496">
        <v>8.05E9</v>
      </c>
      <c r="AD443" s="488" t="s">
        <v>4246</v>
      </c>
      <c r="AE443" s="492">
        <v>702900.0</v>
      </c>
      <c r="AF443" s="488" t="s">
        <v>1515</v>
      </c>
      <c r="AG443" s="488" t="s">
        <v>2096</v>
      </c>
      <c r="AH443" s="492">
        <v>33.0</v>
      </c>
      <c r="AI443" s="494"/>
      <c r="AJ443" s="488" t="s">
        <v>1527</v>
      </c>
      <c r="AK443" s="495" t="s">
        <v>1524</v>
      </c>
      <c r="AL443" s="495" t="s">
        <v>1524</v>
      </c>
      <c r="AM443" s="488" t="s">
        <v>4240</v>
      </c>
      <c r="AO443" s="494"/>
      <c r="AP443" s="494"/>
      <c r="AQ443" s="494"/>
      <c r="AR443" s="494"/>
      <c r="AS443" s="494"/>
      <c r="AT443" s="488" t="s">
        <v>1529</v>
      </c>
      <c r="AU443" s="492">
        <v>37.0</v>
      </c>
      <c r="AV443" s="492">
        <v>12.0</v>
      </c>
      <c r="AW443" s="492">
        <v>2025.0</v>
      </c>
      <c r="AX443" s="488" t="s">
        <v>1587</v>
      </c>
      <c r="AY443" s="488" t="s">
        <v>1831</v>
      </c>
      <c r="AZ443" s="488" t="s">
        <v>1531</v>
      </c>
    </row>
    <row r="444" hidden="1">
      <c r="A444" s="488" t="s">
        <v>4247</v>
      </c>
      <c r="B444" s="488" t="s">
        <v>4248</v>
      </c>
      <c r="C444" s="488" t="s">
        <v>1513</v>
      </c>
      <c r="D444" s="488" t="s">
        <v>1514</v>
      </c>
      <c r="E444" s="491">
        <v>45836.308333333334</v>
      </c>
      <c r="F444" s="492">
        <v>19580.0</v>
      </c>
      <c r="G444" s="488" t="s">
        <v>1515</v>
      </c>
      <c r="H444" s="492">
        <v>19580.0</v>
      </c>
      <c r="I444" s="488" t="s">
        <v>1515</v>
      </c>
      <c r="J444" s="488" t="s">
        <v>1516</v>
      </c>
      <c r="K444" s="488" t="s">
        <v>1517</v>
      </c>
      <c r="L444" s="488" t="s">
        <v>4249</v>
      </c>
      <c r="M444" s="488" t="s">
        <v>4249</v>
      </c>
      <c r="N444" s="488" t="s">
        <v>1520</v>
      </c>
      <c r="O444" s="488" t="s">
        <v>1521</v>
      </c>
      <c r="P444" s="488" t="s">
        <v>1522</v>
      </c>
      <c r="Q444" s="488" t="s">
        <v>1523</v>
      </c>
      <c r="R444" s="495" t="s">
        <v>1524</v>
      </c>
      <c r="S444" s="494"/>
      <c r="T444" s="494"/>
      <c r="U444" s="488" t="s">
        <v>4250</v>
      </c>
      <c r="AB444" s="488" t="s">
        <v>4251</v>
      </c>
      <c r="AC444" s="496">
        <v>9.03E9</v>
      </c>
      <c r="AD444" s="488" t="s">
        <v>4252</v>
      </c>
      <c r="AE444" s="492">
        <v>704880.0</v>
      </c>
      <c r="AF444" s="488" t="s">
        <v>1515</v>
      </c>
      <c r="AG444" s="488" t="s">
        <v>2096</v>
      </c>
      <c r="AH444" s="492">
        <v>36.0</v>
      </c>
      <c r="AI444" s="494"/>
      <c r="AJ444" s="488" t="s">
        <v>1527</v>
      </c>
      <c r="AK444" s="495" t="s">
        <v>1524</v>
      </c>
      <c r="AL444" s="495" t="s">
        <v>1524</v>
      </c>
      <c r="AM444" s="488" t="s">
        <v>4253</v>
      </c>
      <c r="AO444" s="494"/>
      <c r="AP444" s="494"/>
      <c r="AQ444" s="494"/>
      <c r="AR444" s="494"/>
      <c r="AS444" s="494"/>
      <c r="AT444" s="488" t="s">
        <v>1529</v>
      </c>
      <c r="AU444" s="492">
        <v>703.0</v>
      </c>
      <c r="AV444" s="492">
        <v>4.0</v>
      </c>
      <c r="AW444" s="492">
        <v>2027.0</v>
      </c>
      <c r="AX444" s="497"/>
      <c r="AY444" s="488" t="s">
        <v>1571</v>
      </c>
      <c r="AZ444" s="488" t="s">
        <v>1531</v>
      </c>
    </row>
    <row r="445" hidden="1">
      <c r="A445" s="488" t="s">
        <v>4254</v>
      </c>
      <c r="B445" s="488" t="s">
        <v>4255</v>
      </c>
      <c r="C445" s="488" t="s">
        <v>1513</v>
      </c>
      <c r="D445" s="488" t="s">
        <v>1514</v>
      </c>
      <c r="E445" s="491">
        <v>45836.308333333334</v>
      </c>
      <c r="F445" s="492">
        <v>21300.0</v>
      </c>
      <c r="G445" s="488" t="s">
        <v>1515</v>
      </c>
      <c r="H445" s="492">
        <v>21300.0</v>
      </c>
      <c r="I445" s="488" t="s">
        <v>1515</v>
      </c>
      <c r="J445" s="488" t="s">
        <v>1516</v>
      </c>
      <c r="K445" s="488" t="s">
        <v>1517</v>
      </c>
      <c r="L445" s="488" t="s">
        <v>4256</v>
      </c>
      <c r="M445" s="488" t="s">
        <v>4256</v>
      </c>
      <c r="N445" s="488" t="s">
        <v>1520</v>
      </c>
      <c r="O445" s="488" t="s">
        <v>1521</v>
      </c>
      <c r="P445" s="488" t="s">
        <v>1522</v>
      </c>
      <c r="Q445" s="488" t="s">
        <v>1523</v>
      </c>
      <c r="R445" s="495" t="s">
        <v>1524</v>
      </c>
      <c r="S445" s="494"/>
      <c r="T445" s="494"/>
      <c r="U445" s="488" t="s">
        <v>4257</v>
      </c>
      <c r="AB445" s="488" t="s">
        <v>4258</v>
      </c>
      <c r="AC445" s="496">
        <v>9.06E9</v>
      </c>
      <c r="AD445" s="488" t="s">
        <v>4259</v>
      </c>
      <c r="AE445" s="492">
        <v>639000.0</v>
      </c>
      <c r="AF445" s="488" t="s">
        <v>1515</v>
      </c>
      <c r="AG445" s="488" t="s">
        <v>2096</v>
      </c>
      <c r="AH445" s="492">
        <v>30.0</v>
      </c>
      <c r="AI445" s="494"/>
      <c r="AJ445" s="488" t="s">
        <v>1527</v>
      </c>
      <c r="AK445" s="495" t="s">
        <v>1524</v>
      </c>
      <c r="AL445" s="495" t="s">
        <v>1524</v>
      </c>
      <c r="AM445" s="488" t="s">
        <v>4260</v>
      </c>
      <c r="AO445" s="494"/>
      <c r="AP445" s="494"/>
      <c r="AQ445" s="494"/>
      <c r="AR445" s="494"/>
      <c r="AS445" s="494"/>
      <c r="AT445" s="488" t="s">
        <v>1529</v>
      </c>
      <c r="AU445" s="492">
        <v>1020.0</v>
      </c>
      <c r="AV445" s="492">
        <v>9.0</v>
      </c>
      <c r="AW445" s="492">
        <v>2026.0</v>
      </c>
      <c r="AX445" s="488" t="s">
        <v>1549</v>
      </c>
      <c r="AY445" s="488" t="s">
        <v>2292</v>
      </c>
      <c r="AZ445" s="488" t="s">
        <v>1531</v>
      </c>
    </row>
    <row r="446" hidden="1">
      <c r="A446" s="488" t="s">
        <v>4261</v>
      </c>
      <c r="B446" s="488" t="s">
        <v>4262</v>
      </c>
      <c r="C446" s="488" t="s">
        <v>1513</v>
      </c>
      <c r="D446" s="488" t="s">
        <v>1514</v>
      </c>
      <c r="E446" s="491">
        <v>45836.308333333334</v>
      </c>
      <c r="F446" s="492">
        <v>16280.0</v>
      </c>
      <c r="G446" s="488" t="s">
        <v>1515</v>
      </c>
      <c r="H446" s="492">
        <v>16280.0</v>
      </c>
      <c r="I446" s="488" t="s">
        <v>1515</v>
      </c>
      <c r="J446" s="488" t="s">
        <v>1516</v>
      </c>
      <c r="K446" s="488" t="s">
        <v>1517</v>
      </c>
      <c r="L446" s="488" t="s">
        <v>4263</v>
      </c>
      <c r="M446" s="488" t="s">
        <v>4263</v>
      </c>
      <c r="N446" s="488" t="s">
        <v>1520</v>
      </c>
      <c r="O446" s="488" t="s">
        <v>1521</v>
      </c>
      <c r="P446" s="488" t="s">
        <v>1545</v>
      </c>
      <c r="Q446" s="488" t="s">
        <v>1523</v>
      </c>
      <c r="R446" s="495" t="s">
        <v>1524</v>
      </c>
      <c r="S446" s="494"/>
      <c r="T446" s="494"/>
      <c r="U446" s="488" t="s">
        <v>4264</v>
      </c>
      <c r="AB446" s="488" t="s">
        <v>4265</v>
      </c>
      <c r="AC446" s="496">
        <v>9.06E9</v>
      </c>
      <c r="AD446" s="488" t="s">
        <v>4266</v>
      </c>
      <c r="AE446" s="492">
        <v>667480.0</v>
      </c>
      <c r="AF446" s="488" t="s">
        <v>1515</v>
      </c>
      <c r="AG446" s="488" t="s">
        <v>2096</v>
      </c>
      <c r="AH446" s="492">
        <v>41.0</v>
      </c>
      <c r="AI446" s="494"/>
      <c r="AJ446" s="488" t="s">
        <v>1527</v>
      </c>
      <c r="AK446" s="495" t="s">
        <v>1524</v>
      </c>
      <c r="AL446" s="495" t="s">
        <v>1524</v>
      </c>
      <c r="AM446" s="488" t="s">
        <v>4267</v>
      </c>
      <c r="AO446" s="494"/>
      <c r="AP446" s="494"/>
      <c r="AQ446" s="494"/>
      <c r="AR446" s="494"/>
      <c r="AS446" s="494"/>
      <c r="AT446" s="488" t="s">
        <v>1529</v>
      </c>
      <c r="AU446" s="492">
        <v>1029.0</v>
      </c>
      <c r="AV446" s="492">
        <v>6.0</v>
      </c>
      <c r="AW446" s="492">
        <v>2027.0</v>
      </c>
      <c r="AX446" s="488" t="s">
        <v>1549</v>
      </c>
      <c r="AY446" s="497"/>
      <c r="AZ446" s="488" t="s">
        <v>1531</v>
      </c>
    </row>
    <row r="447" hidden="1">
      <c r="A447" s="488" t="s">
        <v>4268</v>
      </c>
      <c r="B447" s="488" t="s">
        <v>4269</v>
      </c>
      <c r="C447" s="488" t="s">
        <v>1513</v>
      </c>
      <c r="D447" s="488" t="s">
        <v>1514</v>
      </c>
      <c r="E447" s="491">
        <v>45836.308333333334</v>
      </c>
      <c r="F447" s="492">
        <v>21900.0</v>
      </c>
      <c r="G447" s="488" t="s">
        <v>1515</v>
      </c>
      <c r="H447" s="492">
        <v>21900.0</v>
      </c>
      <c r="I447" s="488" t="s">
        <v>1515</v>
      </c>
      <c r="J447" s="488" t="s">
        <v>1516</v>
      </c>
      <c r="K447" s="488" t="s">
        <v>1517</v>
      </c>
      <c r="L447" s="488" t="s">
        <v>4270</v>
      </c>
      <c r="M447" s="488" t="s">
        <v>4270</v>
      </c>
      <c r="N447" s="488" t="s">
        <v>1520</v>
      </c>
      <c r="O447" s="488" t="s">
        <v>1521</v>
      </c>
      <c r="P447" s="488" t="s">
        <v>1554</v>
      </c>
      <c r="Q447" s="488" t="s">
        <v>1523</v>
      </c>
      <c r="R447" s="495" t="s">
        <v>1524</v>
      </c>
      <c r="S447" s="494"/>
      <c r="T447" s="494"/>
      <c r="U447" s="488" t="s">
        <v>4271</v>
      </c>
      <c r="AB447" s="488" t="s">
        <v>4272</v>
      </c>
      <c r="AD447" s="488" t="s">
        <v>4273</v>
      </c>
      <c r="AE447" s="492">
        <v>766500.0</v>
      </c>
      <c r="AF447" s="488" t="s">
        <v>1515</v>
      </c>
      <c r="AG447" s="488" t="s">
        <v>2096</v>
      </c>
      <c r="AH447" s="492">
        <v>35.0</v>
      </c>
      <c r="AI447" s="494"/>
      <c r="AJ447" s="488" t="s">
        <v>1527</v>
      </c>
      <c r="AK447" s="495" t="s">
        <v>1524</v>
      </c>
      <c r="AL447" s="495" t="s">
        <v>1524</v>
      </c>
      <c r="AM447" s="488" t="s">
        <v>1557</v>
      </c>
      <c r="AO447" s="494"/>
      <c r="AP447" s="494"/>
      <c r="AQ447" s="494"/>
      <c r="AR447" s="494"/>
      <c r="AS447" s="494"/>
      <c r="AT447" s="488" t="s">
        <v>1558</v>
      </c>
      <c r="AU447" s="492">
        <v>9930.0</v>
      </c>
      <c r="AV447" s="492">
        <v>12.0</v>
      </c>
      <c r="AW447" s="492">
        <v>2028.0</v>
      </c>
      <c r="AX447" s="488" t="s">
        <v>1559</v>
      </c>
      <c r="AY447" s="488" t="s">
        <v>1560</v>
      </c>
      <c r="AZ447" s="488" t="s">
        <v>1531</v>
      </c>
    </row>
    <row r="448" hidden="1">
      <c r="A448" s="488" t="s">
        <v>4274</v>
      </c>
      <c r="B448" s="488" t="s">
        <v>4275</v>
      </c>
      <c r="C448" s="488" t="s">
        <v>1513</v>
      </c>
      <c r="D448" s="488" t="s">
        <v>1514</v>
      </c>
      <c r="E448" s="491">
        <v>45836.308333333334</v>
      </c>
      <c r="F448" s="492">
        <v>24985.0</v>
      </c>
      <c r="G448" s="488" t="s">
        <v>1515</v>
      </c>
      <c r="H448" s="492">
        <v>24985.0</v>
      </c>
      <c r="I448" s="488" t="s">
        <v>1515</v>
      </c>
      <c r="J448" s="488" t="s">
        <v>1516</v>
      </c>
      <c r="K448" s="488" t="s">
        <v>1517</v>
      </c>
      <c r="L448" s="488" t="s">
        <v>4276</v>
      </c>
      <c r="M448" s="488" t="s">
        <v>4276</v>
      </c>
      <c r="N448" s="488" t="s">
        <v>1520</v>
      </c>
      <c r="O448" s="488" t="s">
        <v>1521</v>
      </c>
      <c r="P448" s="488" t="s">
        <v>1554</v>
      </c>
      <c r="Q448" s="488" t="s">
        <v>1523</v>
      </c>
      <c r="R448" s="495" t="s">
        <v>1524</v>
      </c>
      <c r="S448" s="494"/>
      <c r="T448" s="494"/>
      <c r="U448" s="488" t="s">
        <v>4277</v>
      </c>
      <c r="AB448" s="488" t="s">
        <v>4278</v>
      </c>
      <c r="AC448" s="496">
        <v>7.09E9</v>
      </c>
      <c r="AD448" s="488" t="s">
        <v>4279</v>
      </c>
      <c r="AE448" s="492">
        <v>699640.0</v>
      </c>
      <c r="AF448" s="488" t="s">
        <v>1515</v>
      </c>
      <c r="AG448" s="488" t="s">
        <v>2096</v>
      </c>
      <c r="AH448" s="492">
        <v>24.0</v>
      </c>
      <c r="AI448" s="494"/>
      <c r="AJ448" s="488" t="s">
        <v>1527</v>
      </c>
      <c r="AK448" s="495" t="s">
        <v>1524</v>
      </c>
      <c r="AL448" s="495" t="s">
        <v>1524</v>
      </c>
      <c r="AM448" s="488" t="s">
        <v>4280</v>
      </c>
      <c r="AO448" s="494"/>
      <c r="AP448" s="494"/>
      <c r="AQ448" s="494"/>
      <c r="AR448" s="494"/>
      <c r="AS448" s="494"/>
      <c r="AT448" s="488" t="s">
        <v>1558</v>
      </c>
      <c r="AU448" s="492">
        <v>4104.0</v>
      </c>
      <c r="AV448" s="492">
        <v>9.0</v>
      </c>
      <c r="AW448" s="492">
        <v>2031.0</v>
      </c>
      <c r="AX448" s="488" t="s">
        <v>1587</v>
      </c>
      <c r="AY448" s="488" t="s">
        <v>1588</v>
      </c>
      <c r="AZ448" s="488" t="s">
        <v>1531</v>
      </c>
    </row>
    <row r="449" hidden="1">
      <c r="A449" s="488" t="s">
        <v>4281</v>
      </c>
      <c r="B449" s="488" t="s">
        <v>4282</v>
      </c>
      <c r="C449" s="488" t="s">
        <v>1513</v>
      </c>
      <c r="D449" s="488" t="s">
        <v>1514</v>
      </c>
      <c r="E449" s="491">
        <v>45836.308333333334</v>
      </c>
      <c r="F449" s="492">
        <v>21800.0</v>
      </c>
      <c r="G449" s="488" t="s">
        <v>1515</v>
      </c>
      <c r="H449" s="492">
        <v>21800.0</v>
      </c>
      <c r="I449" s="488" t="s">
        <v>1515</v>
      </c>
      <c r="J449" s="488" t="s">
        <v>1516</v>
      </c>
      <c r="K449" s="488" t="s">
        <v>1517</v>
      </c>
      <c r="L449" s="488" t="s">
        <v>4283</v>
      </c>
      <c r="M449" s="488" t="s">
        <v>4283</v>
      </c>
      <c r="N449" s="488" t="s">
        <v>1520</v>
      </c>
      <c r="O449" s="488" t="s">
        <v>1521</v>
      </c>
      <c r="P449" s="488" t="s">
        <v>1554</v>
      </c>
      <c r="Q449" s="488" t="s">
        <v>1523</v>
      </c>
      <c r="R449" s="495" t="s">
        <v>1524</v>
      </c>
      <c r="S449" s="494"/>
      <c r="T449" s="494"/>
      <c r="U449" s="488" t="s">
        <v>4284</v>
      </c>
      <c r="AB449" s="488" t="s">
        <v>4285</v>
      </c>
      <c r="AC449" s="496">
        <v>9.09E9</v>
      </c>
      <c r="AD449" s="488" t="s">
        <v>4286</v>
      </c>
      <c r="AE449" s="492">
        <v>784800.0</v>
      </c>
      <c r="AF449" s="488" t="s">
        <v>1515</v>
      </c>
      <c r="AG449" s="488" t="s">
        <v>2096</v>
      </c>
      <c r="AH449" s="492">
        <v>37.0</v>
      </c>
      <c r="AI449" s="494"/>
      <c r="AJ449" s="495" t="b">
        <v>0</v>
      </c>
      <c r="AK449" s="495" t="s">
        <v>1524</v>
      </c>
      <c r="AL449" s="495" t="s">
        <v>1524</v>
      </c>
      <c r="AM449" s="488" t="s">
        <v>4287</v>
      </c>
      <c r="AO449" s="494"/>
      <c r="AP449" s="494"/>
      <c r="AQ449" s="494"/>
      <c r="AR449" s="494"/>
      <c r="AS449" s="494"/>
      <c r="AT449" s="488" t="s">
        <v>1529</v>
      </c>
      <c r="AU449" s="492">
        <v>7356.0</v>
      </c>
      <c r="AV449" s="492">
        <v>12.0</v>
      </c>
      <c r="AW449" s="492">
        <v>2028.0</v>
      </c>
      <c r="AX449" s="488" t="s">
        <v>1587</v>
      </c>
      <c r="AY449" s="488" t="s">
        <v>1597</v>
      </c>
      <c r="AZ449" s="488" t="s">
        <v>1531</v>
      </c>
    </row>
    <row r="450" hidden="1">
      <c r="A450" s="488" t="s">
        <v>4288</v>
      </c>
      <c r="B450" s="488" t="s">
        <v>4289</v>
      </c>
      <c r="C450" s="488" t="s">
        <v>1513</v>
      </c>
      <c r="D450" s="488" t="s">
        <v>1514</v>
      </c>
      <c r="E450" s="491">
        <v>45836.30763888889</v>
      </c>
      <c r="F450" s="492">
        <v>19580.0</v>
      </c>
      <c r="G450" s="488" t="s">
        <v>1515</v>
      </c>
      <c r="H450" s="492">
        <v>19580.0</v>
      </c>
      <c r="I450" s="488" t="s">
        <v>1515</v>
      </c>
      <c r="J450" s="488" t="s">
        <v>1516</v>
      </c>
      <c r="K450" s="488" t="s">
        <v>1517</v>
      </c>
      <c r="L450" s="488" t="s">
        <v>4290</v>
      </c>
      <c r="M450" s="488" t="s">
        <v>4290</v>
      </c>
      <c r="N450" s="488" t="s">
        <v>1520</v>
      </c>
      <c r="O450" s="488" t="s">
        <v>1521</v>
      </c>
      <c r="P450" s="488" t="s">
        <v>1554</v>
      </c>
      <c r="Q450" s="488" t="s">
        <v>1523</v>
      </c>
      <c r="R450" s="495" t="s">
        <v>1524</v>
      </c>
      <c r="S450" s="494"/>
      <c r="T450" s="494"/>
      <c r="U450" s="488" t="s">
        <v>4291</v>
      </c>
      <c r="AB450" s="488" t="s">
        <v>4292</v>
      </c>
      <c r="AC450" s="496">
        <v>8.09E9</v>
      </c>
      <c r="AD450" s="488" t="s">
        <v>4293</v>
      </c>
      <c r="AE450" s="492">
        <v>606980.0</v>
      </c>
      <c r="AF450" s="488" t="s">
        <v>1515</v>
      </c>
      <c r="AG450" s="488" t="s">
        <v>2096</v>
      </c>
      <c r="AH450" s="492">
        <v>31.0</v>
      </c>
      <c r="AI450" s="494"/>
      <c r="AJ450" s="488" t="s">
        <v>1527</v>
      </c>
      <c r="AK450" s="495" t="s">
        <v>1524</v>
      </c>
      <c r="AL450" s="495" t="s">
        <v>1524</v>
      </c>
      <c r="AM450" s="488" t="s">
        <v>4294</v>
      </c>
      <c r="AO450" s="494"/>
      <c r="AP450" s="494"/>
      <c r="AQ450" s="494"/>
      <c r="AR450" s="494"/>
      <c r="AS450" s="494"/>
      <c r="AT450" s="488" t="s">
        <v>1529</v>
      </c>
      <c r="AU450" s="492">
        <v>2451.0</v>
      </c>
      <c r="AV450" s="492">
        <v>12.0</v>
      </c>
      <c r="AW450" s="492">
        <v>2027.0</v>
      </c>
      <c r="AX450" s="488" t="s">
        <v>1587</v>
      </c>
      <c r="AY450" s="488" t="s">
        <v>1852</v>
      </c>
      <c r="AZ450" s="488" t="s">
        <v>1531</v>
      </c>
    </row>
    <row r="451" hidden="1">
      <c r="A451" s="488" t="s">
        <v>4295</v>
      </c>
      <c r="B451" s="488" t="s">
        <v>4296</v>
      </c>
      <c r="C451" s="488" t="s">
        <v>1513</v>
      </c>
      <c r="D451" s="488" t="s">
        <v>1514</v>
      </c>
      <c r="E451" s="491">
        <v>45836.30763888889</v>
      </c>
      <c r="F451" s="492">
        <v>16280.0</v>
      </c>
      <c r="G451" s="488" t="s">
        <v>1515</v>
      </c>
      <c r="H451" s="492">
        <v>16280.0</v>
      </c>
      <c r="I451" s="488" t="s">
        <v>1515</v>
      </c>
      <c r="J451" s="488" t="s">
        <v>1516</v>
      </c>
      <c r="K451" s="488" t="s">
        <v>1517</v>
      </c>
      <c r="L451" s="488" t="s">
        <v>4297</v>
      </c>
      <c r="M451" s="488" t="s">
        <v>4297</v>
      </c>
      <c r="N451" s="488" t="s">
        <v>1520</v>
      </c>
      <c r="O451" s="488" t="s">
        <v>1521</v>
      </c>
      <c r="P451" s="488" t="s">
        <v>1554</v>
      </c>
      <c r="Q451" s="488" t="s">
        <v>1523</v>
      </c>
      <c r="R451" s="495" t="s">
        <v>1524</v>
      </c>
      <c r="S451" s="494"/>
      <c r="T451" s="494"/>
      <c r="U451" s="488" t="s">
        <v>4298</v>
      </c>
      <c r="AB451" s="488" t="s">
        <v>4299</v>
      </c>
      <c r="AC451" s="496">
        <v>8.09E9</v>
      </c>
      <c r="AD451" s="488" t="s">
        <v>4300</v>
      </c>
      <c r="AE451" s="492">
        <v>602360.0</v>
      </c>
      <c r="AF451" s="488" t="s">
        <v>1515</v>
      </c>
      <c r="AG451" s="488" t="s">
        <v>2096</v>
      </c>
      <c r="AH451" s="492">
        <v>37.0</v>
      </c>
      <c r="AI451" s="494"/>
      <c r="AJ451" s="488" t="s">
        <v>1527</v>
      </c>
      <c r="AK451" s="495" t="s">
        <v>1524</v>
      </c>
      <c r="AL451" s="495" t="s">
        <v>1524</v>
      </c>
      <c r="AM451" s="488" t="s">
        <v>4301</v>
      </c>
      <c r="AO451" s="494"/>
      <c r="AP451" s="494"/>
      <c r="AQ451" s="494"/>
      <c r="AR451" s="494"/>
      <c r="AS451" s="494"/>
      <c r="AT451" s="488" t="s">
        <v>1558</v>
      </c>
      <c r="AU451" s="492">
        <v>3561.0</v>
      </c>
      <c r="AV451" s="492">
        <v>10.0</v>
      </c>
      <c r="AW451" s="492">
        <v>2027.0</v>
      </c>
      <c r="AX451" s="488" t="s">
        <v>1587</v>
      </c>
      <c r="AY451" s="488" t="s">
        <v>1588</v>
      </c>
      <c r="AZ451" s="488" t="s">
        <v>1531</v>
      </c>
    </row>
    <row r="452" hidden="1">
      <c r="A452" s="488" t="s">
        <v>4302</v>
      </c>
      <c r="B452" s="488" t="s">
        <v>4303</v>
      </c>
      <c r="C452" s="488" t="s">
        <v>1513</v>
      </c>
      <c r="D452" s="488" t="s">
        <v>1514</v>
      </c>
      <c r="E452" s="491">
        <v>45836.30763888889</v>
      </c>
      <c r="F452" s="492">
        <v>21400.0</v>
      </c>
      <c r="G452" s="488" t="s">
        <v>1515</v>
      </c>
      <c r="H452" s="492">
        <v>21400.0</v>
      </c>
      <c r="I452" s="488" t="s">
        <v>1515</v>
      </c>
      <c r="J452" s="488" t="s">
        <v>1516</v>
      </c>
      <c r="K452" s="488" t="s">
        <v>1517</v>
      </c>
      <c r="L452" s="488" t="s">
        <v>4304</v>
      </c>
      <c r="M452" s="488" t="s">
        <v>4304</v>
      </c>
      <c r="N452" s="488" t="s">
        <v>1520</v>
      </c>
      <c r="O452" s="488" t="s">
        <v>1521</v>
      </c>
      <c r="P452" s="488" t="s">
        <v>1554</v>
      </c>
      <c r="Q452" s="488" t="s">
        <v>1523</v>
      </c>
      <c r="R452" s="495" t="s">
        <v>1524</v>
      </c>
      <c r="S452" s="494"/>
      <c r="T452" s="494"/>
      <c r="U452" s="488" t="s">
        <v>4305</v>
      </c>
      <c r="AB452" s="488" t="s">
        <v>4306</v>
      </c>
      <c r="AC452" s="496">
        <v>9.05E9</v>
      </c>
      <c r="AD452" s="488" t="s">
        <v>4307</v>
      </c>
      <c r="AE452" s="492">
        <v>684800.0</v>
      </c>
      <c r="AF452" s="488" t="s">
        <v>1515</v>
      </c>
      <c r="AG452" s="488" t="s">
        <v>2096</v>
      </c>
      <c r="AH452" s="492">
        <v>32.0</v>
      </c>
      <c r="AI452" s="494"/>
      <c r="AJ452" s="488" t="s">
        <v>1527</v>
      </c>
      <c r="AK452" s="495" t="s">
        <v>1524</v>
      </c>
      <c r="AL452" s="495" t="s">
        <v>1524</v>
      </c>
      <c r="AM452" s="488" t="s">
        <v>4308</v>
      </c>
      <c r="AO452" s="497"/>
      <c r="AP452" s="494"/>
      <c r="AQ452" s="494"/>
      <c r="AR452" s="494"/>
      <c r="AS452" s="494"/>
      <c r="AT452" s="488" t="s">
        <v>1558</v>
      </c>
      <c r="AU452" s="492">
        <v>6378.0</v>
      </c>
      <c r="AV452" s="492">
        <v>11.0</v>
      </c>
      <c r="AW452" s="492">
        <v>2029.0</v>
      </c>
      <c r="AX452" s="488" t="s">
        <v>1596</v>
      </c>
      <c r="AY452" s="488" t="s">
        <v>3348</v>
      </c>
      <c r="AZ452" s="488" t="s">
        <v>1531</v>
      </c>
    </row>
    <row r="453" hidden="1">
      <c r="A453" s="488" t="s">
        <v>4309</v>
      </c>
      <c r="B453" s="488" t="s">
        <v>4310</v>
      </c>
      <c r="C453" s="488" t="s">
        <v>1513</v>
      </c>
      <c r="D453" s="488" t="s">
        <v>1514</v>
      </c>
      <c r="E453" s="491">
        <v>45836.30763888889</v>
      </c>
      <c r="F453" s="492">
        <v>21400.0</v>
      </c>
      <c r="G453" s="488" t="s">
        <v>1515</v>
      </c>
      <c r="H453" s="492">
        <v>21400.0</v>
      </c>
      <c r="I453" s="488" t="s">
        <v>1515</v>
      </c>
      <c r="J453" s="488" t="s">
        <v>1516</v>
      </c>
      <c r="K453" s="488" t="s">
        <v>1517</v>
      </c>
      <c r="L453" s="488" t="s">
        <v>4311</v>
      </c>
      <c r="M453" s="488" t="s">
        <v>4311</v>
      </c>
      <c r="N453" s="488" t="s">
        <v>1520</v>
      </c>
      <c r="O453" s="488" t="s">
        <v>1521</v>
      </c>
      <c r="P453" s="488" t="s">
        <v>1554</v>
      </c>
      <c r="Q453" s="488" t="s">
        <v>1523</v>
      </c>
      <c r="R453" s="495" t="s">
        <v>1524</v>
      </c>
      <c r="S453" s="494"/>
      <c r="T453" s="494"/>
      <c r="U453" s="488" t="s">
        <v>4312</v>
      </c>
      <c r="AB453" s="488" t="s">
        <v>4313</v>
      </c>
      <c r="AC453" s="496">
        <v>8.04E9</v>
      </c>
      <c r="AD453" s="488" t="s">
        <v>4314</v>
      </c>
      <c r="AE453" s="492">
        <v>749000.0</v>
      </c>
      <c r="AF453" s="488" t="s">
        <v>1515</v>
      </c>
      <c r="AG453" s="488" t="s">
        <v>2096</v>
      </c>
      <c r="AH453" s="492">
        <v>35.0</v>
      </c>
      <c r="AI453" s="494"/>
      <c r="AJ453" s="488" t="s">
        <v>1527</v>
      </c>
      <c r="AK453" s="495" t="s">
        <v>1524</v>
      </c>
      <c r="AL453" s="495" t="s">
        <v>1524</v>
      </c>
      <c r="AM453" s="488" t="s">
        <v>4315</v>
      </c>
      <c r="AO453" s="497"/>
      <c r="AP453" s="494"/>
      <c r="AQ453" s="494"/>
      <c r="AR453" s="494"/>
      <c r="AS453" s="494"/>
      <c r="AT453" s="488" t="s">
        <v>1558</v>
      </c>
      <c r="AU453" s="492">
        <v>3880.0</v>
      </c>
      <c r="AV453" s="492">
        <v>5.0</v>
      </c>
      <c r="AW453" s="492">
        <v>2030.0</v>
      </c>
      <c r="AX453" s="488" t="s">
        <v>1587</v>
      </c>
      <c r="AY453" s="488" t="s">
        <v>1588</v>
      </c>
      <c r="AZ453" s="488" t="s">
        <v>1531</v>
      </c>
    </row>
    <row r="454" hidden="1">
      <c r="A454" s="488" t="s">
        <v>4316</v>
      </c>
      <c r="B454" s="488" t="s">
        <v>4317</v>
      </c>
      <c r="C454" s="488" t="s">
        <v>1513</v>
      </c>
      <c r="D454" s="488" t="s">
        <v>1514</v>
      </c>
      <c r="E454" s="491">
        <v>45836.30763888889</v>
      </c>
      <c r="F454" s="492">
        <v>19580.0</v>
      </c>
      <c r="G454" s="488" t="s">
        <v>1515</v>
      </c>
      <c r="H454" s="492">
        <v>19580.0</v>
      </c>
      <c r="I454" s="488" t="s">
        <v>1515</v>
      </c>
      <c r="J454" s="488" t="s">
        <v>1516</v>
      </c>
      <c r="K454" s="488" t="s">
        <v>1517</v>
      </c>
      <c r="L454" s="488" t="s">
        <v>4318</v>
      </c>
      <c r="M454" s="488" t="s">
        <v>4318</v>
      </c>
      <c r="N454" s="488" t="s">
        <v>1520</v>
      </c>
      <c r="O454" s="488" t="s">
        <v>1521</v>
      </c>
      <c r="P454" s="488" t="s">
        <v>1554</v>
      </c>
      <c r="Q454" s="488" t="s">
        <v>1523</v>
      </c>
      <c r="R454" s="495" t="s">
        <v>1524</v>
      </c>
      <c r="S454" s="494"/>
      <c r="T454" s="494"/>
      <c r="U454" s="488" t="s">
        <v>4319</v>
      </c>
      <c r="AB454" s="488" t="s">
        <v>4320</v>
      </c>
      <c r="AD454" s="488" t="s">
        <v>4321</v>
      </c>
      <c r="AE454" s="492">
        <v>606980.0</v>
      </c>
      <c r="AF454" s="488" t="s">
        <v>1515</v>
      </c>
      <c r="AG454" s="488" t="s">
        <v>2096</v>
      </c>
      <c r="AH454" s="492">
        <v>31.0</v>
      </c>
      <c r="AI454" s="494"/>
      <c r="AJ454" s="488" t="s">
        <v>1527</v>
      </c>
      <c r="AK454" s="495" t="s">
        <v>1524</v>
      </c>
      <c r="AL454" s="495" t="s">
        <v>1524</v>
      </c>
      <c r="AM454" s="488" t="s">
        <v>4322</v>
      </c>
      <c r="AP454" s="494"/>
      <c r="AQ454" s="494"/>
      <c r="AR454" s="494"/>
      <c r="AS454" s="494"/>
      <c r="AT454" s="488" t="s">
        <v>1529</v>
      </c>
      <c r="AU454" s="492">
        <v>5104.0</v>
      </c>
      <c r="AV454" s="492">
        <v>8.0</v>
      </c>
      <c r="AW454" s="492">
        <v>2029.0</v>
      </c>
      <c r="AX454" s="488" t="s">
        <v>1587</v>
      </c>
      <c r="AY454" s="488" t="s">
        <v>1597</v>
      </c>
      <c r="AZ454" s="488" t="s">
        <v>1531</v>
      </c>
    </row>
    <row r="455" hidden="1">
      <c r="A455" s="488" t="s">
        <v>4323</v>
      </c>
      <c r="B455" s="488" t="s">
        <v>4324</v>
      </c>
      <c r="C455" s="488" t="s">
        <v>1513</v>
      </c>
      <c r="D455" s="488" t="s">
        <v>1514</v>
      </c>
      <c r="E455" s="491">
        <v>45836.30763888889</v>
      </c>
      <c r="F455" s="492">
        <v>21400.0</v>
      </c>
      <c r="G455" s="488" t="s">
        <v>1515</v>
      </c>
      <c r="H455" s="492">
        <v>21400.0</v>
      </c>
      <c r="I455" s="488" t="s">
        <v>1515</v>
      </c>
      <c r="J455" s="488" t="s">
        <v>1516</v>
      </c>
      <c r="K455" s="488" t="s">
        <v>1517</v>
      </c>
      <c r="L455" s="488" t="s">
        <v>4325</v>
      </c>
      <c r="M455" s="488" t="s">
        <v>4325</v>
      </c>
      <c r="N455" s="488" t="s">
        <v>1520</v>
      </c>
      <c r="O455" s="488" t="s">
        <v>1521</v>
      </c>
      <c r="P455" s="488" t="s">
        <v>1554</v>
      </c>
      <c r="Q455" s="488" t="s">
        <v>1523</v>
      </c>
      <c r="R455" s="495" t="s">
        <v>1524</v>
      </c>
      <c r="S455" s="494"/>
      <c r="T455" s="494"/>
      <c r="U455" s="488" t="s">
        <v>4326</v>
      </c>
      <c r="AB455" s="488" t="s">
        <v>4327</v>
      </c>
      <c r="AC455" s="496">
        <v>9.09E9</v>
      </c>
      <c r="AD455" s="488" t="s">
        <v>4328</v>
      </c>
      <c r="AE455" s="492">
        <v>770400.0</v>
      </c>
      <c r="AF455" s="488" t="s">
        <v>1515</v>
      </c>
      <c r="AG455" s="488" t="s">
        <v>2096</v>
      </c>
      <c r="AH455" s="492">
        <v>36.0</v>
      </c>
      <c r="AI455" s="494"/>
      <c r="AJ455" s="488" t="s">
        <v>1527</v>
      </c>
      <c r="AK455" s="495" t="s">
        <v>1524</v>
      </c>
      <c r="AL455" s="495" t="s">
        <v>1524</v>
      </c>
      <c r="AM455" s="488" t="s">
        <v>4329</v>
      </c>
      <c r="AO455" s="494"/>
      <c r="AP455" s="494"/>
      <c r="AQ455" s="494"/>
      <c r="AR455" s="494"/>
      <c r="AS455" s="494"/>
      <c r="AT455" s="488" t="s">
        <v>1529</v>
      </c>
      <c r="AU455" s="492">
        <v>4376.0</v>
      </c>
      <c r="AV455" s="492">
        <v>4.0</v>
      </c>
      <c r="AW455" s="492">
        <v>2028.0</v>
      </c>
      <c r="AX455" s="488" t="s">
        <v>1587</v>
      </c>
      <c r="AY455" s="488" t="s">
        <v>1597</v>
      </c>
      <c r="AZ455" s="488" t="s">
        <v>1531</v>
      </c>
    </row>
    <row r="456" hidden="1">
      <c r="A456" s="488" t="s">
        <v>4330</v>
      </c>
      <c r="B456" s="488" t="s">
        <v>4331</v>
      </c>
      <c r="C456" s="488" t="s">
        <v>1513</v>
      </c>
      <c r="D456" s="488" t="s">
        <v>1514</v>
      </c>
      <c r="E456" s="491">
        <v>45836.30763888889</v>
      </c>
      <c r="F456" s="492">
        <v>19900.0</v>
      </c>
      <c r="G456" s="488" t="s">
        <v>1515</v>
      </c>
      <c r="H456" s="492">
        <v>19900.0</v>
      </c>
      <c r="I456" s="488" t="s">
        <v>1515</v>
      </c>
      <c r="J456" s="488" t="s">
        <v>1516</v>
      </c>
      <c r="K456" s="488" t="s">
        <v>1517</v>
      </c>
      <c r="L456" s="488" t="s">
        <v>4332</v>
      </c>
      <c r="M456" s="488" t="s">
        <v>4332</v>
      </c>
      <c r="N456" s="488" t="s">
        <v>1520</v>
      </c>
      <c r="O456" s="488" t="s">
        <v>1521</v>
      </c>
      <c r="P456" s="488" t="s">
        <v>1545</v>
      </c>
      <c r="Q456" s="488" t="s">
        <v>1523</v>
      </c>
      <c r="R456" s="495" t="s">
        <v>1524</v>
      </c>
      <c r="S456" s="494"/>
      <c r="T456" s="494"/>
      <c r="U456" s="488" t="s">
        <v>4333</v>
      </c>
      <c r="AB456" s="488" t="s">
        <v>4334</v>
      </c>
      <c r="AC456" s="496">
        <v>9.07E9</v>
      </c>
      <c r="AD456" s="488" t="s">
        <v>4335</v>
      </c>
      <c r="AE456" s="492">
        <v>656700.0</v>
      </c>
      <c r="AF456" s="488" t="s">
        <v>1515</v>
      </c>
      <c r="AG456" s="488" t="s">
        <v>2096</v>
      </c>
      <c r="AH456" s="492">
        <v>33.0</v>
      </c>
      <c r="AI456" s="494"/>
      <c r="AJ456" s="488" t="s">
        <v>1527</v>
      </c>
      <c r="AK456" s="495" t="s">
        <v>1524</v>
      </c>
      <c r="AL456" s="495" t="s">
        <v>1524</v>
      </c>
      <c r="AM456" s="488" t="s">
        <v>4336</v>
      </c>
      <c r="AO456" s="494"/>
      <c r="AP456" s="494"/>
      <c r="AQ456" s="494"/>
      <c r="AR456" s="494"/>
      <c r="AS456" s="494"/>
      <c r="AT456" s="488" t="s">
        <v>1529</v>
      </c>
      <c r="AU456" s="492">
        <v>4514.0</v>
      </c>
      <c r="AV456" s="492">
        <v>10.0</v>
      </c>
      <c r="AW456" s="492">
        <v>2025.0</v>
      </c>
      <c r="AX456" s="488" t="s">
        <v>1549</v>
      </c>
      <c r="AY456" s="488" t="s">
        <v>4337</v>
      </c>
      <c r="AZ456" s="488" t="s">
        <v>1531</v>
      </c>
    </row>
    <row r="457" hidden="1">
      <c r="A457" s="488" t="s">
        <v>4338</v>
      </c>
      <c r="B457" s="488" t="s">
        <v>4339</v>
      </c>
      <c r="C457" s="488" t="s">
        <v>1513</v>
      </c>
      <c r="D457" s="488" t="s">
        <v>1514</v>
      </c>
      <c r="E457" s="491">
        <v>45836.30763888889</v>
      </c>
      <c r="F457" s="492">
        <v>21300.0</v>
      </c>
      <c r="G457" s="488" t="s">
        <v>1515</v>
      </c>
      <c r="H457" s="492">
        <v>21300.0</v>
      </c>
      <c r="I457" s="488" t="s">
        <v>1515</v>
      </c>
      <c r="J457" s="488" t="s">
        <v>1516</v>
      </c>
      <c r="K457" s="488" t="s">
        <v>1517</v>
      </c>
      <c r="L457" s="488" t="s">
        <v>4340</v>
      </c>
      <c r="M457" s="488" t="s">
        <v>4340</v>
      </c>
      <c r="N457" s="488" t="s">
        <v>1520</v>
      </c>
      <c r="O457" s="488" t="s">
        <v>1521</v>
      </c>
      <c r="P457" s="488" t="s">
        <v>1545</v>
      </c>
      <c r="Q457" s="488" t="s">
        <v>1523</v>
      </c>
      <c r="R457" s="495" t="s">
        <v>1524</v>
      </c>
      <c r="S457" s="494"/>
      <c r="T457" s="494"/>
      <c r="U457" s="488" t="s">
        <v>4341</v>
      </c>
      <c r="AB457" s="488" t="s">
        <v>4342</v>
      </c>
      <c r="AD457" s="488" t="s">
        <v>4343</v>
      </c>
      <c r="AE457" s="492">
        <v>660300.0</v>
      </c>
      <c r="AF457" s="488" t="s">
        <v>1515</v>
      </c>
      <c r="AG457" s="488" t="s">
        <v>2096</v>
      </c>
      <c r="AH457" s="492">
        <v>31.0</v>
      </c>
      <c r="AI457" s="494"/>
      <c r="AJ457" s="488" t="s">
        <v>1527</v>
      </c>
      <c r="AK457" s="495" t="s">
        <v>1524</v>
      </c>
      <c r="AL457" s="495" t="s">
        <v>1524</v>
      </c>
      <c r="AM457" s="488" t="s">
        <v>4344</v>
      </c>
      <c r="AO457" s="497"/>
      <c r="AP457" s="494"/>
      <c r="AQ457" s="494"/>
      <c r="AR457" s="494"/>
      <c r="AS457" s="494"/>
      <c r="AT457" s="488" t="s">
        <v>1529</v>
      </c>
      <c r="AU457" s="492">
        <v>9015.0</v>
      </c>
      <c r="AV457" s="492">
        <v>12.0</v>
      </c>
      <c r="AW457" s="492">
        <v>2029.0</v>
      </c>
      <c r="AX457" s="497"/>
      <c r="AY457" s="497"/>
      <c r="AZ457" s="488" t="s">
        <v>1531</v>
      </c>
    </row>
    <row r="458" hidden="1">
      <c r="A458" s="488" t="s">
        <v>4345</v>
      </c>
      <c r="B458" s="488" t="s">
        <v>4346</v>
      </c>
      <c r="C458" s="488" t="s">
        <v>1513</v>
      </c>
      <c r="D458" s="488" t="s">
        <v>1514</v>
      </c>
      <c r="E458" s="491">
        <v>45836.30763888889</v>
      </c>
      <c r="F458" s="492">
        <v>16280.0</v>
      </c>
      <c r="G458" s="488" t="s">
        <v>1515</v>
      </c>
      <c r="H458" s="492">
        <v>16280.0</v>
      </c>
      <c r="I458" s="488" t="s">
        <v>1515</v>
      </c>
      <c r="J458" s="488" t="s">
        <v>1516</v>
      </c>
      <c r="K458" s="488" t="s">
        <v>1517</v>
      </c>
      <c r="L458" s="488" t="s">
        <v>4347</v>
      </c>
      <c r="M458" s="488" t="s">
        <v>4347</v>
      </c>
      <c r="N458" s="488" t="s">
        <v>1520</v>
      </c>
      <c r="O458" s="488" t="s">
        <v>1521</v>
      </c>
      <c r="P458" s="488" t="s">
        <v>1545</v>
      </c>
      <c r="Q458" s="488" t="s">
        <v>1523</v>
      </c>
      <c r="R458" s="495" t="s">
        <v>1524</v>
      </c>
      <c r="S458" s="494"/>
      <c r="T458" s="494"/>
      <c r="U458" s="488" t="s">
        <v>4348</v>
      </c>
      <c r="AB458" s="488" t="s">
        <v>4349</v>
      </c>
      <c r="AC458" s="496">
        <v>9.07E9</v>
      </c>
      <c r="AD458" s="488" t="s">
        <v>4350</v>
      </c>
      <c r="AE458" s="492">
        <v>618640.0</v>
      </c>
      <c r="AF458" s="488" t="s">
        <v>1515</v>
      </c>
      <c r="AG458" s="488" t="s">
        <v>2096</v>
      </c>
      <c r="AH458" s="492">
        <v>38.0</v>
      </c>
      <c r="AI458" s="494"/>
      <c r="AJ458" s="488" t="s">
        <v>1527</v>
      </c>
      <c r="AK458" s="495" t="s">
        <v>1524</v>
      </c>
      <c r="AL458" s="495" t="s">
        <v>1524</v>
      </c>
      <c r="AM458" s="488" t="s">
        <v>4351</v>
      </c>
      <c r="AO458" s="497"/>
      <c r="AP458" s="494"/>
      <c r="AQ458" s="494"/>
      <c r="AR458" s="494"/>
      <c r="AS458" s="494"/>
      <c r="AT458" s="488" t="s">
        <v>1529</v>
      </c>
      <c r="AU458" s="492">
        <v>1071.0</v>
      </c>
      <c r="AV458" s="492">
        <v>3.0</v>
      </c>
      <c r="AW458" s="492">
        <v>2028.0</v>
      </c>
      <c r="AX458" s="488" t="s">
        <v>1549</v>
      </c>
      <c r="AY458" s="497"/>
      <c r="AZ458" s="488" t="s">
        <v>1531</v>
      </c>
    </row>
    <row r="459" hidden="1">
      <c r="A459" s="488" t="s">
        <v>4352</v>
      </c>
      <c r="B459" s="488" t="s">
        <v>4353</v>
      </c>
      <c r="C459" s="488" t="s">
        <v>1513</v>
      </c>
      <c r="D459" s="488" t="s">
        <v>1514</v>
      </c>
      <c r="E459" s="491">
        <v>45836.30694444444</v>
      </c>
      <c r="F459" s="492">
        <v>16280.0</v>
      </c>
      <c r="G459" s="488" t="s">
        <v>1515</v>
      </c>
      <c r="H459" s="492">
        <v>16280.0</v>
      </c>
      <c r="I459" s="488" t="s">
        <v>1515</v>
      </c>
      <c r="J459" s="488" t="s">
        <v>1516</v>
      </c>
      <c r="K459" s="488" t="s">
        <v>1517</v>
      </c>
      <c r="L459" s="488" t="s">
        <v>4354</v>
      </c>
      <c r="M459" s="488" t="s">
        <v>4354</v>
      </c>
      <c r="N459" s="488" t="s">
        <v>1520</v>
      </c>
      <c r="O459" s="488" t="s">
        <v>1521</v>
      </c>
      <c r="P459" s="488" t="s">
        <v>1554</v>
      </c>
      <c r="Q459" s="488" t="s">
        <v>1523</v>
      </c>
      <c r="R459" s="495" t="s">
        <v>1524</v>
      </c>
      <c r="S459" s="494"/>
      <c r="T459" s="494"/>
      <c r="U459" s="488" t="s">
        <v>4355</v>
      </c>
      <c r="AB459" s="488" t="s">
        <v>4356</v>
      </c>
      <c r="AC459" s="496">
        <v>9.08E9</v>
      </c>
      <c r="AD459" s="488" t="s">
        <v>4357</v>
      </c>
      <c r="AE459" s="492">
        <v>700040.0</v>
      </c>
      <c r="AF459" s="488" t="s">
        <v>1515</v>
      </c>
      <c r="AG459" s="488" t="s">
        <v>2096</v>
      </c>
      <c r="AH459" s="492">
        <v>43.0</v>
      </c>
      <c r="AI459" s="494"/>
      <c r="AJ459" s="488" t="s">
        <v>1527</v>
      </c>
      <c r="AK459" s="500">
        <v>45842.0</v>
      </c>
      <c r="AL459" s="495" t="s">
        <v>1524</v>
      </c>
      <c r="AM459" s="488" t="s">
        <v>1557</v>
      </c>
      <c r="AO459" s="497"/>
      <c r="AP459" s="494"/>
      <c r="AQ459" s="494"/>
      <c r="AR459" s="494"/>
      <c r="AS459" s="494"/>
      <c r="AT459" s="488" t="s">
        <v>1558</v>
      </c>
      <c r="AU459" s="492">
        <v>1360.0</v>
      </c>
      <c r="AV459" s="492">
        <v>3.0</v>
      </c>
      <c r="AW459" s="492">
        <v>2028.0</v>
      </c>
      <c r="AX459" s="488" t="s">
        <v>1559</v>
      </c>
      <c r="AY459" s="488" t="s">
        <v>1560</v>
      </c>
      <c r="AZ459" s="488" t="s">
        <v>1531</v>
      </c>
    </row>
    <row r="460" hidden="1">
      <c r="A460" s="488" t="s">
        <v>4358</v>
      </c>
      <c r="B460" s="488" t="s">
        <v>4359</v>
      </c>
      <c r="C460" s="488" t="s">
        <v>1513</v>
      </c>
      <c r="D460" s="488" t="s">
        <v>1514</v>
      </c>
      <c r="E460" s="491">
        <v>45836.30694444444</v>
      </c>
      <c r="F460" s="492">
        <v>21400.0</v>
      </c>
      <c r="G460" s="488" t="s">
        <v>1515</v>
      </c>
      <c r="H460" s="492">
        <v>21400.0</v>
      </c>
      <c r="I460" s="488" t="s">
        <v>1515</v>
      </c>
      <c r="J460" s="488" t="s">
        <v>1516</v>
      </c>
      <c r="K460" s="488" t="s">
        <v>1517</v>
      </c>
      <c r="L460" s="488" t="s">
        <v>4360</v>
      </c>
      <c r="M460" s="488" t="s">
        <v>4360</v>
      </c>
      <c r="N460" s="488" t="s">
        <v>1520</v>
      </c>
      <c r="O460" s="488" t="s">
        <v>1521</v>
      </c>
      <c r="P460" s="488" t="s">
        <v>1545</v>
      </c>
      <c r="Q460" s="488" t="s">
        <v>1523</v>
      </c>
      <c r="R460" s="495" t="s">
        <v>1524</v>
      </c>
      <c r="S460" s="494"/>
      <c r="T460" s="494"/>
      <c r="U460" s="488" t="s">
        <v>4361</v>
      </c>
      <c r="AB460" s="488" t="s">
        <v>4362</v>
      </c>
      <c r="AC460" s="496">
        <v>9.05E9</v>
      </c>
      <c r="AD460" s="488" t="s">
        <v>4363</v>
      </c>
      <c r="AE460" s="492">
        <v>642000.0</v>
      </c>
      <c r="AF460" s="488" t="s">
        <v>1515</v>
      </c>
      <c r="AG460" s="488" t="s">
        <v>2096</v>
      </c>
      <c r="AH460" s="492">
        <v>30.0</v>
      </c>
      <c r="AI460" s="494"/>
      <c r="AJ460" s="488" t="s">
        <v>1527</v>
      </c>
      <c r="AK460" s="495" t="s">
        <v>1524</v>
      </c>
      <c r="AL460" s="495" t="s">
        <v>1524</v>
      </c>
      <c r="AM460" s="488" t="s">
        <v>4364</v>
      </c>
      <c r="AO460" s="494"/>
      <c r="AP460" s="494"/>
      <c r="AQ460" s="494"/>
      <c r="AR460" s="494"/>
      <c r="AS460" s="494"/>
      <c r="AT460" s="488" t="s">
        <v>1558</v>
      </c>
      <c r="AU460" s="492">
        <v>1006.0</v>
      </c>
      <c r="AV460" s="492">
        <v>1.0</v>
      </c>
      <c r="AW460" s="492">
        <v>2030.0</v>
      </c>
      <c r="AX460" s="497"/>
      <c r="AY460" s="497"/>
      <c r="AZ460" s="488" t="s">
        <v>1531</v>
      </c>
    </row>
    <row r="461" hidden="1">
      <c r="A461" s="488" t="s">
        <v>4365</v>
      </c>
      <c r="B461" s="488" t="s">
        <v>4366</v>
      </c>
      <c r="C461" s="488" t="s">
        <v>1513</v>
      </c>
      <c r="D461" s="488" t="s">
        <v>1514</v>
      </c>
      <c r="E461" s="491">
        <v>45836.30694444444</v>
      </c>
      <c r="F461" s="492">
        <v>19800.0</v>
      </c>
      <c r="G461" s="488" t="s">
        <v>1515</v>
      </c>
      <c r="H461" s="492">
        <v>19800.0</v>
      </c>
      <c r="I461" s="488" t="s">
        <v>1515</v>
      </c>
      <c r="J461" s="488" t="s">
        <v>1516</v>
      </c>
      <c r="K461" s="488" t="s">
        <v>1517</v>
      </c>
      <c r="L461" s="488" t="s">
        <v>4367</v>
      </c>
      <c r="M461" s="488" t="s">
        <v>4367</v>
      </c>
      <c r="N461" s="488" t="s">
        <v>1520</v>
      </c>
      <c r="O461" s="488" t="s">
        <v>1521</v>
      </c>
      <c r="P461" s="488" t="s">
        <v>1545</v>
      </c>
      <c r="Q461" s="488" t="s">
        <v>1523</v>
      </c>
      <c r="R461" s="495" t="s">
        <v>1524</v>
      </c>
      <c r="S461" s="494"/>
      <c r="T461" s="494"/>
      <c r="U461" s="488" t="s">
        <v>4368</v>
      </c>
      <c r="AB461" s="488" t="s">
        <v>4369</v>
      </c>
      <c r="AC461" s="496">
        <v>9.05E9</v>
      </c>
      <c r="AD461" s="488" t="s">
        <v>4370</v>
      </c>
      <c r="AE461" s="492">
        <v>594000.0</v>
      </c>
      <c r="AF461" s="488" t="s">
        <v>1515</v>
      </c>
      <c r="AG461" s="488" t="s">
        <v>2096</v>
      </c>
      <c r="AH461" s="492">
        <v>30.0</v>
      </c>
      <c r="AI461" s="494"/>
      <c r="AJ461" s="488" t="s">
        <v>1527</v>
      </c>
      <c r="AK461" s="495" t="s">
        <v>1524</v>
      </c>
      <c r="AL461" s="495" t="s">
        <v>1524</v>
      </c>
      <c r="AM461" s="488" t="s">
        <v>4371</v>
      </c>
      <c r="AO461" s="497"/>
      <c r="AP461" s="494"/>
      <c r="AQ461" s="494"/>
      <c r="AR461" s="494"/>
      <c r="AS461" s="494"/>
      <c r="AT461" s="488" t="s">
        <v>1558</v>
      </c>
      <c r="AU461" s="492">
        <v>4508.0</v>
      </c>
      <c r="AV461" s="492">
        <v>7.0</v>
      </c>
      <c r="AW461" s="492">
        <v>2027.0</v>
      </c>
      <c r="AX461" s="497"/>
      <c r="AY461" s="497"/>
      <c r="AZ461" s="488" t="s">
        <v>1531</v>
      </c>
    </row>
    <row r="462" hidden="1">
      <c r="A462" s="488" t="s">
        <v>4372</v>
      </c>
      <c r="B462" s="488" t="s">
        <v>4373</v>
      </c>
      <c r="C462" s="488" t="s">
        <v>1513</v>
      </c>
      <c r="D462" s="488" t="s">
        <v>1514</v>
      </c>
      <c r="E462" s="491">
        <v>45836.30694444444</v>
      </c>
      <c r="F462" s="492">
        <v>29800.0</v>
      </c>
      <c r="G462" s="488" t="s">
        <v>1515</v>
      </c>
      <c r="H462" s="492">
        <v>29800.0</v>
      </c>
      <c r="I462" s="488" t="s">
        <v>1515</v>
      </c>
      <c r="J462" s="488" t="s">
        <v>1516</v>
      </c>
      <c r="K462" s="488" t="s">
        <v>1517</v>
      </c>
      <c r="L462" s="488" t="s">
        <v>4374</v>
      </c>
      <c r="M462" s="488" t="s">
        <v>4374</v>
      </c>
      <c r="N462" s="488" t="s">
        <v>1520</v>
      </c>
      <c r="O462" s="488" t="s">
        <v>1521</v>
      </c>
      <c r="P462" s="488" t="s">
        <v>1554</v>
      </c>
      <c r="Q462" s="488" t="s">
        <v>1523</v>
      </c>
      <c r="R462" s="495" t="s">
        <v>1524</v>
      </c>
      <c r="S462" s="494"/>
      <c r="T462" s="494"/>
      <c r="U462" s="488" t="s">
        <v>4375</v>
      </c>
      <c r="AB462" s="488" t="s">
        <v>4376</v>
      </c>
      <c r="AC462" s="496">
        <v>7.08E9</v>
      </c>
      <c r="AD462" s="488" t="s">
        <v>4377</v>
      </c>
      <c r="AE462" s="492">
        <v>625800.0</v>
      </c>
      <c r="AF462" s="488" t="s">
        <v>1515</v>
      </c>
      <c r="AG462" s="488" t="s">
        <v>2096</v>
      </c>
      <c r="AH462" s="492">
        <v>21.0</v>
      </c>
      <c r="AI462" s="494"/>
      <c r="AJ462" s="488" t="s">
        <v>1527</v>
      </c>
      <c r="AK462" s="495" t="s">
        <v>1524</v>
      </c>
      <c r="AL462" s="495" t="s">
        <v>1524</v>
      </c>
      <c r="AM462" s="488" t="s">
        <v>4378</v>
      </c>
      <c r="AO462" s="494"/>
      <c r="AP462" s="494"/>
      <c r="AQ462" s="494"/>
      <c r="AR462" s="494"/>
      <c r="AS462" s="494"/>
      <c r="AT462" s="488" t="s">
        <v>1529</v>
      </c>
      <c r="AU462" s="492">
        <v>1082.0</v>
      </c>
      <c r="AV462" s="492">
        <v>5.0</v>
      </c>
      <c r="AW462" s="492">
        <v>2028.0</v>
      </c>
      <c r="AX462" s="488" t="s">
        <v>1587</v>
      </c>
      <c r="AY462" s="488" t="s">
        <v>1608</v>
      </c>
      <c r="AZ462" s="488" t="s">
        <v>1531</v>
      </c>
    </row>
    <row r="463" hidden="1">
      <c r="A463" s="488" t="s">
        <v>4379</v>
      </c>
      <c r="B463" s="488" t="s">
        <v>4380</v>
      </c>
      <c r="C463" s="488" t="s">
        <v>1513</v>
      </c>
      <c r="D463" s="488" t="s">
        <v>1514</v>
      </c>
      <c r="E463" s="491">
        <v>45836.302777777775</v>
      </c>
      <c r="F463" s="492">
        <v>9800.0</v>
      </c>
      <c r="G463" s="488" t="s">
        <v>1515</v>
      </c>
      <c r="H463" s="492">
        <v>9800.0</v>
      </c>
      <c r="I463" s="488" t="s">
        <v>1515</v>
      </c>
      <c r="J463" s="488" t="s">
        <v>1516</v>
      </c>
      <c r="K463" s="488" t="s">
        <v>1517</v>
      </c>
      <c r="L463" s="488" t="s">
        <v>4381</v>
      </c>
      <c r="M463" s="488" t="s">
        <v>4382</v>
      </c>
      <c r="N463" s="488" t="s">
        <v>1520</v>
      </c>
      <c r="O463" s="488" t="s">
        <v>1521</v>
      </c>
      <c r="P463" s="488" t="s">
        <v>1724</v>
      </c>
      <c r="Q463" s="488" t="s">
        <v>1523</v>
      </c>
      <c r="R463" s="495" t="s">
        <v>1524</v>
      </c>
      <c r="S463" s="494"/>
      <c r="T463" s="494"/>
      <c r="U463" s="488" t="s">
        <v>4383</v>
      </c>
      <c r="AB463" s="488" t="s">
        <v>4384</v>
      </c>
      <c r="AC463" s="496">
        <v>8.06E9</v>
      </c>
      <c r="AD463" s="497"/>
      <c r="AE463" s="497"/>
      <c r="AF463" s="497"/>
      <c r="AG463" s="497"/>
      <c r="AH463" s="497"/>
      <c r="AI463" s="494"/>
      <c r="AJ463" s="488" t="s">
        <v>1527</v>
      </c>
      <c r="AK463" s="498"/>
      <c r="AL463" s="499"/>
      <c r="AM463" s="488" t="s">
        <v>4385</v>
      </c>
      <c r="AO463" s="494"/>
      <c r="AP463" s="494"/>
      <c r="AQ463" s="494"/>
      <c r="AR463" s="494"/>
      <c r="AS463" s="494"/>
      <c r="AT463" s="488" t="s">
        <v>1529</v>
      </c>
      <c r="AU463" s="492">
        <v>3000.0</v>
      </c>
      <c r="AV463" s="492">
        <v>2.0</v>
      </c>
      <c r="AW463" s="492">
        <v>2027.0</v>
      </c>
      <c r="AX463" s="488" t="s">
        <v>1728</v>
      </c>
      <c r="AY463" s="488" t="s">
        <v>1729</v>
      </c>
      <c r="AZ463" s="488" t="s">
        <v>1531</v>
      </c>
    </row>
    <row r="464" hidden="1">
      <c r="A464" s="488" t="s">
        <v>4386</v>
      </c>
      <c r="B464" s="488" t="s">
        <v>4380</v>
      </c>
      <c r="C464" s="488" t="s">
        <v>1513</v>
      </c>
      <c r="D464" s="488" t="s">
        <v>1514</v>
      </c>
      <c r="E464" s="491">
        <v>45836.29652777778</v>
      </c>
      <c r="F464" s="492">
        <v>2980.0</v>
      </c>
      <c r="G464" s="488" t="s">
        <v>1515</v>
      </c>
      <c r="H464" s="492">
        <v>2980.0</v>
      </c>
      <c r="I464" s="488" t="s">
        <v>1515</v>
      </c>
      <c r="J464" s="488" t="s">
        <v>1516</v>
      </c>
      <c r="K464" s="488" t="s">
        <v>1517</v>
      </c>
      <c r="L464" s="488" t="s">
        <v>4381</v>
      </c>
      <c r="M464" s="488" t="s">
        <v>4387</v>
      </c>
      <c r="N464" s="488" t="s">
        <v>1520</v>
      </c>
      <c r="O464" s="488" t="s">
        <v>1521</v>
      </c>
      <c r="P464" s="488" t="s">
        <v>1724</v>
      </c>
      <c r="Q464" s="488" t="s">
        <v>1523</v>
      </c>
      <c r="R464" s="495" t="s">
        <v>1524</v>
      </c>
      <c r="S464" s="494"/>
      <c r="T464" s="494"/>
      <c r="U464" s="488" t="s">
        <v>4388</v>
      </c>
      <c r="AB464" s="488" t="s">
        <v>4384</v>
      </c>
      <c r="AC464" s="496">
        <v>8.06E9</v>
      </c>
      <c r="AD464" s="497"/>
      <c r="AE464" s="497"/>
      <c r="AF464" s="497"/>
      <c r="AG464" s="497"/>
      <c r="AH464" s="497"/>
      <c r="AI464" s="494"/>
      <c r="AJ464" s="488" t="s">
        <v>1527</v>
      </c>
      <c r="AK464" s="498"/>
      <c r="AL464" s="499"/>
      <c r="AM464" s="488" t="s">
        <v>4385</v>
      </c>
      <c r="AO464" s="494"/>
      <c r="AP464" s="494"/>
      <c r="AQ464" s="494"/>
      <c r="AR464" s="494"/>
      <c r="AS464" s="494"/>
      <c r="AT464" s="488" t="s">
        <v>1529</v>
      </c>
      <c r="AU464" s="492">
        <v>3000.0</v>
      </c>
      <c r="AV464" s="492">
        <v>2.0</v>
      </c>
      <c r="AW464" s="492">
        <v>2027.0</v>
      </c>
      <c r="AX464" s="488" t="s">
        <v>1728</v>
      </c>
      <c r="AY464" s="488" t="s">
        <v>1729</v>
      </c>
      <c r="AZ464" s="488" t="s">
        <v>1531</v>
      </c>
    </row>
    <row r="465" hidden="1">
      <c r="A465" s="488" t="s">
        <v>4389</v>
      </c>
      <c r="B465" s="488" t="s">
        <v>4390</v>
      </c>
      <c r="C465" s="488" t="s">
        <v>1513</v>
      </c>
      <c r="D465" s="488" t="s">
        <v>1514</v>
      </c>
      <c r="E465" s="491">
        <v>45836.294444444444</v>
      </c>
      <c r="F465" s="492">
        <v>2980.0</v>
      </c>
      <c r="G465" s="488" t="s">
        <v>1515</v>
      </c>
      <c r="H465" s="492">
        <v>2980.0</v>
      </c>
      <c r="I465" s="488" t="s">
        <v>1515</v>
      </c>
      <c r="J465" s="488" t="s">
        <v>1516</v>
      </c>
      <c r="K465" s="488" t="s">
        <v>1517</v>
      </c>
      <c r="L465" s="488" t="s">
        <v>4391</v>
      </c>
      <c r="M465" s="488" t="s">
        <v>4392</v>
      </c>
      <c r="N465" s="488" t="s">
        <v>1520</v>
      </c>
      <c r="O465" s="488" t="s">
        <v>1521</v>
      </c>
      <c r="P465" s="488" t="s">
        <v>1554</v>
      </c>
      <c r="Q465" s="488" t="s">
        <v>1523</v>
      </c>
      <c r="R465" s="495" t="s">
        <v>1524</v>
      </c>
      <c r="S465" s="494"/>
      <c r="T465" s="494"/>
      <c r="U465" s="488" t="s">
        <v>4393</v>
      </c>
      <c r="AB465" s="488" t="s">
        <v>4394</v>
      </c>
      <c r="AC465" s="496">
        <v>9.09E9</v>
      </c>
      <c r="AD465" s="497"/>
      <c r="AE465" s="497"/>
      <c r="AF465" s="497"/>
      <c r="AG465" s="497"/>
      <c r="AH465" s="497"/>
      <c r="AI465" s="494"/>
      <c r="AJ465" s="488" t="s">
        <v>1527</v>
      </c>
      <c r="AK465" s="498"/>
      <c r="AL465" s="499"/>
      <c r="AM465" s="488" t="s">
        <v>4395</v>
      </c>
      <c r="AO465" s="494"/>
      <c r="AP465" s="494"/>
      <c r="AQ465" s="494"/>
      <c r="AR465" s="494"/>
      <c r="AS465" s="494"/>
      <c r="AT465" s="488" t="s">
        <v>1529</v>
      </c>
      <c r="AU465" s="492">
        <v>7115.0</v>
      </c>
      <c r="AV465" s="492">
        <v>11.0</v>
      </c>
      <c r="AW465" s="492">
        <v>2025.0</v>
      </c>
      <c r="AX465" s="488" t="s">
        <v>1634</v>
      </c>
      <c r="AY465" s="488" t="s">
        <v>1597</v>
      </c>
      <c r="AZ465" s="488" t="s">
        <v>1531</v>
      </c>
    </row>
    <row r="466" hidden="1">
      <c r="A466" s="488" t="s">
        <v>4396</v>
      </c>
      <c r="B466" s="488" t="s">
        <v>4397</v>
      </c>
      <c r="C466" s="488" t="s">
        <v>1513</v>
      </c>
      <c r="D466" s="488" t="s">
        <v>1514</v>
      </c>
      <c r="E466" s="491">
        <v>45836.29236111111</v>
      </c>
      <c r="F466" s="492">
        <v>9800.0</v>
      </c>
      <c r="G466" s="488" t="s">
        <v>1515</v>
      </c>
      <c r="H466" s="492">
        <v>9800.0</v>
      </c>
      <c r="I466" s="488" t="s">
        <v>1515</v>
      </c>
      <c r="J466" s="488" t="s">
        <v>1516</v>
      </c>
      <c r="K466" s="488" t="s">
        <v>1517</v>
      </c>
      <c r="L466" s="488" t="s">
        <v>4398</v>
      </c>
      <c r="M466" s="488" t="s">
        <v>4399</v>
      </c>
      <c r="N466" s="488" t="s">
        <v>1520</v>
      </c>
      <c r="O466" s="488" t="s">
        <v>1521</v>
      </c>
      <c r="P466" s="488" t="s">
        <v>1545</v>
      </c>
      <c r="Q466" s="488" t="s">
        <v>1523</v>
      </c>
      <c r="R466" s="495" t="s">
        <v>1524</v>
      </c>
      <c r="S466" s="494"/>
      <c r="T466" s="494"/>
      <c r="U466" s="488" t="s">
        <v>4400</v>
      </c>
      <c r="AB466" s="488" t="s">
        <v>4401</v>
      </c>
      <c r="AC466" s="496">
        <v>9.04E9</v>
      </c>
      <c r="AD466" s="497"/>
      <c r="AE466" s="497"/>
      <c r="AF466" s="497"/>
      <c r="AG466" s="497"/>
      <c r="AH466" s="497"/>
      <c r="AI466" s="494"/>
      <c r="AJ466" s="488" t="s">
        <v>1527</v>
      </c>
      <c r="AK466" s="498"/>
      <c r="AL466" s="499"/>
      <c r="AM466" s="488" t="s">
        <v>4402</v>
      </c>
      <c r="AP466" s="494"/>
      <c r="AQ466" s="494"/>
      <c r="AR466" s="494"/>
      <c r="AS466" s="494"/>
      <c r="AT466" s="488" t="s">
        <v>1529</v>
      </c>
      <c r="AU466" s="492">
        <v>1098.0</v>
      </c>
      <c r="AV466" s="492">
        <v>9.0</v>
      </c>
      <c r="AW466" s="492">
        <v>2027.0</v>
      </c>
      <c r="AX466" s="488" t="s">
        <v>1549</v>
      </c>
      <c r="AY466" s="497"/>
      <c r="AZ466" s="488" t="s">
        <v>1531</v>
      </c>
    </row>
    <row r="467" hidden="1">
      <c r="A467" s="488" t="s">
        <v>4403</v>
      </c>
      <c r="B467" s="488" t="s">
        <v>4404</v>
      </c>
      <c r="C467" s="488" t="s">
        <v>1513</v>
      </c>
      <c r="D467" s="488" t="s">
        <v>1514</v>
      </c>
      <c r="E467" s="491">
        <v>45836.28888888889</v>
      </c>
      <c r="F467" s="492">
        <v>9800.0</v>
      </c>
      <c r="G467" s="488" t="s">
        <v>1515</v>
      </c>
      <c r="H467" s="492">
        <v>9800.0</v>
      </c>
      <c r="I467" s="488" t="s">
        <v>1515</v>
      </c>
      <c r="J467" s="488" t="s">
        <v>1516</v>
      </c>
      <c r="K467" s="488" t="s">
        <v>1517</v>
      </c>
      <c r="L467" s="488" t="s">
        <v>4405</v>
      </c>
      <c r="M467" s="488" t="s">
        <v>4406</v>
      </c>
      <c r="N467" s="488" t="s">
        <v>1520</v>
      </c>
      <c r="O467" s="488" t="s">
        <v>1521</v>
      </c>
      <c r="P467" s="488" t="s">
        <v>1522</v>
      </c>
      <c r="Q467" s="488" t="s">
        <v>1523</v>
      </c>
      <c r="R467" s="495" t="s">
        <v>1524</v>
      </c>
      <c r="S467" s="494"/>
      <c r="T467" s="494"/>
      <c r="U467" s="488" t="s">
        <v>4407</v>
      </c>
      <c r="AB467" s="488" t="s">
        <v>4408</v>
      </c>
      <c r="AC467" s="496">
        <v>5.02E9</v>
      </c>
      <c r="AD467" s="497"/>
      <c r="AE467" s="497"/>
      <c r="AF467" s="497"/>
      <c r="AG467" s="497"/>
      <c r="AH467" s="497"/>
      <c r="AI467" s="494"/>
      <c r="AJ467" s="488" t="s">
        <v>1527</v>
      </c>
      <c r="AK467" s="498"/>
      <c r="AL467" s="499"/>
      <c r="AM467" s="488" t="s">
        <v>4409</v>
      </c>
      <c r="AO467" s="497"/>
      <c r="AP467" s="494"/>
      <c r="AQ467" s="494"/>
      <c r="AR467" s="494"/>
      <c r="AS467" s="494"/>
      <c r="AT467" s="488" t="s">
        <v>1529</v>
      </c>
      <c r="AU467" s="492">
        <v>1006.0</v>
      </c>
      <c r="AV467" s="492">
        <v>5.0</v>
      </c>
      <c r="AW467" s="492">
        <v>2030.0</v>
      </c>
      <c r="AX467" s="488" t="s">
        <v>1539</v>
      </c>
      <c r="AY467" s="488" t="s">
        <v>2292</v>
      </c>
      <c r="AZ467" s="488" t="s">
        <v>1531</v>
      </c>
    </row>
    <row r="468" hidden="1">
      <c r="A468" s="488" t="s">
        <v>4410</v>
      </c>
      <c r="B468" s="488" t="s">
        <v>4404</v>
      </c>
      <c r="C468" s="488" t="s">
        <v>1513</v>
      </c>
      <c r="D468" s="488" t="s">
        <v>1514</v>
      </c>
      <c r="E468" s="491">
        <v>45836.2875</v>
      </c>
      <c r="F468" s="492">
        <v>2980.0</v>
      </c>
      <c r="G468" s="488" t="s">
        <v>1515</v>
      </c>
      <c r="H468" s="492">
        <v>2980.0</v>
      </c>
      <c r="I468" s="488" t="s">
        <v>1515</v>
      </c>
      <c r="J468" s="488" t="s">
        <v>1516</v>
      </c>
      <c r="K468" s="488" t="s">
        <v>1517</v>
      </c>
      <c r="L468" s="488" t="s">
        <v>4405</v>
      </c>
      <c r="M468" s="488" t="s">
        <v>4411</v>
      </c>
      <c r="N468" s="488" t="s">
        <v>1520</v>
      </c>
      <c r="O468" s="488" t="s">
        <v>1521</v>
      </c>
      <c r="P468" s="488" t="s">
        <v>1522</v>
      </c>
      <c r="Q468" s="488" t="s">
        <v>1523</v>
      </c>
      <c r="R468" s="495" t="s">
        <v>1524</v>
      </c>
      <c r="S468" s="494"/>
      <c r="T468" s="494"/>
      <c r="U468" s="488" t="s">
        <v>4412</v>
      </c>
      <c r="AB468" s="488" t="s">
        <v>4408</v>
      </c>
      <c r="AC468" s="496">
        <v>5.02E9</v>
      </c>
      <c r="AD468" s="497"/>
      <c r="AE468" s="497"/>
      <c r="AF468" s="497"/>
      <c r="AG468" s="497"/>
      <c r="AH468" s="497"/>
      <c r="AI468" s="494"/>
      <c r="AJ468" s="488" t="s">
        <v>1527</v>
      </c>
      <c r="AK468" s="498"/>
      <c r="AL468" s="499"/>
      <c r="AM468" s="488" t="s">
        <v>4409</v>
      </c>
      <c r="AO468" s="497"/>
      <c r="AP468" s="494"/>
      <c r="AQ468" s="494"/>
      <c r="AR468" s="494"/>
      <c r="AS468" s="494"/>
      <c r="AT468" s="488" t="s">
        <v>1529</v>
      </c>
      <c r="AU468" s="492">
        <v>1006.0</v>
      </c>
      <c r="AV468" s="492">
        <v>5.0</v>
      </c>
      <c r="AW468" s="492">
        <v>2030.0</v>
      </c>
      <c r="AX468" s="488" t="s">
        <v>1539</v>
      </c>
      <c r="AY468" s="488" t="s">
        <v>2292</v>
      </c>
      <c r="AZ468" s="488" t="s">
        <v>1531</v>
      </c>
    </row>
    <row r="469" hidden="1">
      <c r="A469" s="488" t="s">
        <v>4413</v>
      </c>
      <c r="B469" s="488" t="s">
        <v>4397</v>
      </c>
      <c r="C469" s="488" t="s">
        <v>1513</v>
      </c>
      <c r="D469" s="488" t="s">
        <v>1514</v>
      </c>
      <c r="E469" s="491">
        <v>45836.28680555556</v>
      </c>
      <c r="F469" s="492">
        <v>2980.0</v>
      </c>
      <c r="G469" s="488" t="s">
        <v>1515</v>
      </c>
      <c r="H469" s="492">
        <v>2980.0</v>
      </c>
      <c r="I469" s="488" t="s">
        <v>1515</v>
      </c>
      <c r="J469" s="488" t="s">
        <v>1516</v>
      </c>
      <c r="K469" s="488" t="s">
        <v>1517</v>
      </c>
      <c r="L469" s="488" t="s">
        <v>4398</v>
      </c>
      <c r="M469" s="488" t="s">
        <v>4414</v>
      </c>
      <c r="N469" s="488" t="s">
        <v>1520</v>
      </c>
      <c r="O469" s="488" t="s">
        <v>1521</v>
      </c>
      <c r="P469" s="488" t="s">
        <v>1545</v>
      </c>
      <c r="Q469" s="488" t="s">
        <v>1523</v>
      </c>
      <c r="R469" s="495" t="s">
        <v>1524</v>
      </c>
      <c r="S469" s="494"/>
      <c r="T469" s="494"/>
      <c r="U469" s="488" t="s">
        <v>4415</v>
      </c>
      <c r="AB469" s="488" t="s">
        <v>4401</v>
      </c>
      <c r="AC469" s="496">
        <v>9.04E9</v>
      </c>
      <c r="AD469" s="497"/>
      <c r="AE469" s="497"/>
      <c r="AF469" s="497"/>
      <c r="AG469" s="497"/>
      <c r="AH469" s="497"/>
      <c r="AI469" s="494"/>
      <c r="AJ469" s="488" t="s">
        <v>1527</v>
      </c>
      <c r="AK469" s="498"/>
      <c r="AL469" s="499"/>
      <c r="AM469" s="488" t="s">
        <v>4402</v>
      </c>
      <c r="AP469" s="494"/>
      <c r="AQ469" s="494"/>
      <c r="AR469" s="494"/>
      <c r="AS469" s="494"/>
      <c r="AT469" s="488" t="s">
        <v>1529</v>
      </c>
      <c r="AU469" s="492">
        <v>1098.0</v>
      </c>
      <c r="AV469" s="492">
        <v>9.0</v>
      </c>
      <c r="AW469" s="492">
        <v>2027.0</v>
      </c>
      <c r="AX469" s="488" t="s">
        <v>1549</v>
      </c>
      <c r="AY469" s="497"/>
      <c r="AZ469" s="488" t="s">
        <v>1531</v>
      </c>
    </row>
    <row r="470" hidden="1">
      <c r="A470" s="488" t="s">
        <v>4416</v>
      </c>
      <c r="B470" s="488" t="s">
        <v>4417</v>
      </c>
      <c r="C470" s="488" t="s">
        <v>1513</v>
      </c>
      <c r="D470" s="488" t="s">
        <v>1514</v>
      </c>
      <c r="E470" s="491">
        <v>45836.263194444444</v>
      </c>
      <c r="F470" s="492">
        <v>9800.0</v>
      </c>
      <c r="G470" s="488" t="s">
        <v>1515</v>
      </c>
      <c r="H470" s="492">
        <v>9800.0</v>
      </c>
      <c r="I470" s="488" t="s">
        <v>1515</v>
      </c>
      <c r="J470" s="488" t="s">
        <v>1516</v>
      </c>
      <c r="K470" s="488" t="s">
        <v>1517</v>
      </c>
      <c r="L470" s="488" t="s">
        <v>4418</v>
      </c>
      <c r="M470" s="488" t="s">
        <v>4419</v>
      </c>
      <c r="N470" s="488" t="s">
        <v>1520</v>
      </c>
      <c r="O470" s="488" t="s">
        <v>1521</v>
      </c>
      <c r="P470" s="488" t="s">
        <v>1554</v>
      </c>
      <c r="Q470" s="488" t="s">
        <v>1523</v>
      </c>
      <c r="R470" s="495" t="s">
        <v>1524</v>
      </c>
      <c r="S470" s="494"/>
      <c r="T470" s="494"/>
      <c r="U470" s="488" t="s">
        <v>4420</v>
      </c>
      <c r="AB470" s="488" t="s">
        <v>4421</v>
      </c>
      <c r="AC470" s="496">
        <v>8.07E9</v>
      </c>
      <c r="AD470" s="497"/>
      <c r="AE470" s="497"/>
      <c r="AF470" s="497"/>
      <c r="AG470" s="497"/>
      <c r="AH470" s="497"/>
      <c r="AI470" s="494"/>
      <c r="AJ470" s="488" t="s">
        <v>1527</v>
      </c>
      <c r="AK470" s="498"/>
      <c r="AL470" s="499"/>
      <c r="AM470" s="488" t="s">
        <v>4422</v>
      </c>
      <c r="AP470" s="494"/>
      <c r="AQ470" s="494"/>
      <c r="AR470" s="494"/>
      <c r="AS470" s="494"/>
      <c r="AT470" s="488" t="s">
        <v>1529</v>
      </c>
      <c r="AU470" s="492">
        <v>2159.0</v>
      </c>
      <c r="AV470" s="492">
        <v>5.0</v>
      </c>
      <c r="AW470" s="492">
        <v>2026.0</v>
      </c>
      <c r="AX470" s="488" t="s">
        <v>1587</v>
      </c>
      <c r="AY470" s="488" t="s">
        <v>1597</v>
      </c>
      <c r="AZ470" s="488" t="s">
        <v>1531</v>
      </c>
    </row>
    <row r="471" hidden="1">
      <c r="A471" s="488" t="s">
        <v>4423</v>
      </c>
      <c r="B471" s="488" t="s">
        <v>4424</v>
      </c>
      <c r="C471" s="488" t="s">
        <v>1513</v>
      </c>
      <c r="D471" s="488" t="s">
        <v>1514</v>
      </c>
      <c r="E471" s="491">
        <v>45836.2625</v>
      </c>
      <c r="F471" s="492">
        <v>2980.0</v>
      </c>
      <c r="G471" s="488" t="s">
        <v>1515</v>
      </c>
      <c r="H471" s="492">
        <v>2980.0</v>
      </c>
      <c r="I471" s="488" t="s">
        <v>1515</v>
      </c>
      <c r="J471" s="488" t="s">
        <v>1516</v>
      </c>
      <c r="K471" s="488" t="s">
        <v>1517</v>
      </c>
      <c r="L471" s="488" t="s">
        <v>4425</v>
      </c>
      <c r="M471" s="488" t="s">
        <v>4426</v>
      </c>
      <c r="N471" s="488" t="s">
        <v>1520</v>
      </c>
      <c r="O471" s="488" t="s">
        <v>1521</v>
      </c>
      <c r="P471" s="488" t="s">
        <v>1724</v>
      </c>
      <c r="Q471" s="488" t="s">
        <v>1523</v>
      </c>
      <c r="R471" s="495" t="s">
        <v>1524</v>
      </c>
      <c r="S471" s="494"/>
      <c r="T471" s="494"/>
      <c r="U471" s="488" t="s">
        <v>4427</v>
      </c>
      <c r="AB471" s="488" t="s">
        <v>4428</v>
      </c>
      <c r="AC471" s="496">
        <v>9.01E9</v>
      </c>
      <c r="AD471" s="497"/>
      <c r="AE471" s="497"/>
      <c r="AF471" s="497"/>
      <c r="AG471" s="497"/>
      <c r="AH471" s="497"/>
      <c r="AI471" s="494"/>
      <c r="AJ471" s="488" t="s">
        <v>1527</v>
      </c>
      <c r="AK471" s="498"/>
      <c r="AL471" s="499"/>
      <c r="AM471" s="488" t="s">
        <v>4429</v>
      </c>
      <c r="AN471" s="497"/>
      <c r="AO471" s="494"/>
      <c r="AP471" s="494"/>
      <c r="AQ471" s="494"/>
      <c r="AR471" s="494"/>
      <c r="AS471" s="494"/>
      <c r="AT471" s="488" t="s">
        <v>1529</v>
      </c>
      <c r="AU471" s="492">
        <v>1005.0</v>
      </c>
      <c r="AV471" s="492">
        <v>5.0</v>
      </c>
      <c r="AW471" s="492">
        <v>2030.0</v>
      </c>
      <c r="AX471" s="488" t="s">
        <v>1728</v>
      </c>
      <c r="AY471" s="488" t="s">
        <v>1729</v>
      </c>
      <c r="AZ471" s="488" t="s">
        <v>1531</v>
      </c>
    </row>
    <row r="472" hidden="1">
      <c r="A472" s="488" t="s">
        <v>4430</v>
      </c>
      <c r="B472" s="488" t="s">
        <v>4417</v>
      </c>
      <c r="C472" s="488" t="s">
        <v>1513</v>
      </c>
      <c r="D472" s="488" t="s">
        <v>1514</v>
      </c>
      <c r="E472" s="491">
        <v>45836.26111111111</v>
      </c>
      <c r="F472" s="492">
        <v>2980.0</v>
      </c>
      <c r="G472" s="488" t="s">
        <v>1515</v>
      </c>
      <c r="H472" s="492">
        <v>2980.0</v>
      </c>
      <c r="I472" s="488" t="s">
        <v>1515</v>
      </c>
      <c r="J472" s="488" t="s">
        <v>1516</v>
      </c>
      <c r="K472" s="488" t="s">
        <v>1517</v>
      </c>
      <c r="L472" s="488" t="s">
        <v>4418</v>
      </c>
      <c r="M472" s="488" t="s">
        <v>4431</v>
      </c>
      <c r="N472" s="488" t="s">
        <v>1520</v>
      </c>
      <c r="O472" s="488" t="s">
        <v>1521</v>
      </c>
      <c r="P472" s="488" t="s">
        <v>1554</v>
      </c>
      <c r="Q472" s="488" t="s">
        <v>1523</v>
      </c>
      <c r="R472" s="495" t="s">
        <v>1524</v>
      </c>
      <c r="S472" s="494"/>
      <c r="T472" s="494"/>
      <c r="U472" s="488" t="s">
        <v>4432</v>
      </c>
      <c r="AB472" s="488" t="s">
        <v>4421</v>
      </c>
      <c r="AC472" s="496">
        <v>8.07E9</v>
      </c>
      <c r="AD472" s="497"/>
      <c r="AE472" s="497"/>
      <c r="AF472" s="497"/>
      <c r="AG472" s="497"/>
      <c r="AH472" s="497"/>
      <c r="AI472" s="494"/>
      <c r="AJ472" s="488" t="s">
        <v>1527</v>
      </c>
      <c r="AK472" s="498"/>
      <c r="AL472" s="499"/>
      <c r="AM472" s="488" t="s">
        <v>4422</v>
      </c>
      <c r="AP472" s="494"/>
      <c r="AQ472" s="494"/>
      <c r="AR472" s="494"/>
      <c r="AS472" s="494"/>
      <c r="AT472" s="488" t="s">
        <v>1529</v>
      </c>
      <c r="AU472" s="492">
        <v>2159.0</v>
      </c>
      <c r="AV472" s="492">
        <v>5.0</v>
      </c>
      <c r="AW472" s="492">
        <v>2026.0</v>
      </c>
      <c r="AX472" s="488" t="s">
        <v>1587</v>
      </c>
      <c r="AY472" s="488" t="s">
        <v>1597</v>
      </c>
      <c r="AZ472" s="488" t="s">
        <v>1531</v>
      </c>
    </row>
    <row r="473" hidden="1">
      <c r="A473" s="488" t="s">
        <v>4433</v>
      </c>
      <c r="B473" s="488" t="s">
        <v>4434</v>
      </c>
      <c r="C473" s="488" t="s">
        <v>1513</v>
      </c>
      <c r="D473" s="488" t="s">
        <v>1514</v>
      </c>
      <c r="E473" s="491">
        <v>45836.25486111111</v>
      </c>
      <c r="F473" s="492">
        <v>2980.0</v>
      </c>
      <c r="G473" s="488" t="s">
        <v>1515</v>
      </c>
      <c r="H473" s="492">
        <v>2980.0</v>
      </c>
      <c r="I473" s="488" t="s">
        <v>1515</v>
      </c>
      <c r="J473" s="488" t="s">
        <v>1516</v>
      </c>
      <c r="K473" s="488" t="s">
        <v>1517</v>
      </c>
      <c r="L473" s="488" t="s">
        <v>4435</v>
      </c>
      <c r="M473" s="488" t="s">
        <v>4436</v>
      </c>
      <c r="N473" s="488" t="s">
        <v>1520</v>
      </c>
      <c r="O473" s="488" t="s">
        <v>1521</v>
      </c>
      <c r="P473" s="488" t="s">
        <v>1724</v>
      </c>
      <c r="Q473" s="488" t="s">
        <v>1523</v>
      </c>
      <c r="R473" s="495" t="s">
        <v>1524</v>
      </c>
      <c r="S473" s="494"/>
      <c r="T473" s="494"/>
      <c r="U473" s="488" t="s">
        <v>4437</v>
      </c>
      <c r="AB473" s="488" t="s">
        <v>4438</v>
      </c>
      <c r="AC473" s="496">
        <v>9.09E8</v>
      </c>
      <c r="AD473" s="497"/>
      <c r="AE473" s="497"/>
      <c r="AF473" s="497"/>
      <c r="AG473" s="497"/>
      <c r="AH473" s="497"/>
      <c r="AI473" s="494"/>
      <c r="AJ473" s="488" t="s">
        <v>1527</v>
      </c>
      <c r="AK473" s="498"/>
      <c r="AL473" s="499"/>
      <c r="AM473" s="488" t="s">
        <v>4439</v>
      </c>
      <c r="AO473" s="494"/>
      <c r="AP473" s="494"/>
      <c r="AQ473" s="494"/>
      <c r="AR473" s="494"/>
      <c r="AS473" s="494"/>
      <c r="AT473" s="488" t="s">
        <v>1529</v>
      </c>
      <c r="AU473" s="492">
        <v>1004.0</v>
      </c>
      <c r="AV473" s="492">
        <v>12.0</v>
      </c>
      <c r="AW473" s="492">
        <v>2028.0</v>
      </c>
      <c r="AX473" s="488" t="s">
        <v>1728</v>
      </c>
      <c r="AY473" s="488" t="s">
        <v>1729</v>
      </c>
      <c r="AZ473" s="488" t="s">
        <v>1531</v>
      </c>
    </row>
    <row r="474" hidden="1">
      <c r="A474" s="488" t="s">
        <v>4440</v>
      </c>
      <c r="B474" s="488" t="s">
        <v>4441</v>
      </c>
      <c r="C474" s="488" t="s">
        <v>1513</v>
      </c>
      <c r="D474" s="488" t="s">
        <v>1514</v>
      </c>
      <c r="E474" s="491">
        <v>45836.24236111111</v>
      </c>
      <c r="F474" s="492">
        <v>2980.0</v>
      </c>
      <c r="G474" s="488" t="s">
        <v>1515</v>
      </c>
      <c r="H474" s="492">
        <v>2980.0</v>
      </c>
      <c r="I474" s="488" t="s">
        <v>1515</v>
      </c>
      <c r="J474" s="488" t="s">
        <v>1516</v>
      </c>
      <c r="K474" s="488" t="s">
        <v>1517</v>
      </c>
      <c r="L474" s="488" t="s">
        <v>4442</v>
      </c>
      <c r="M474" s="488" t="s">
        <v>4443</v>
      </c>
      <c r="N474" s="488" t="s">
        <v>1520</v>
      </c>
      <c r="O474" s="488" t="s">
        <v>1521</v>
      </c>
      <c r="P474" s="488" t="s">
        <v>1545</v>
      </c>
      <c r="Q474" s="488" t="s">
        <v>1523</v>
      </c>
      <c r="R474" s="495" t="s">
        <v>1524</v>
      </c>
      <c r="S474" s="494"/>
      <c r="T474" s="494"/>
      <c r="U474" s="488" t="s">
        <v>4444</v>
      </c>
      <c r="AB474" s="488" t="s">
        <v>4445</v>
      </c>
      <c r="AC474" s="496">
        <v>8.07E9</v>
      </c>
      <c r="AD474" s="497"/>
      <c r="AE474" s="497"/>
      <c r="AF474" s="497"/>
      <c r="AG474" s="497"/>
      <c r="AH474" s="497"/>
      <c r="AI474" s="494"/>
      <c r="AJ474" s="488" t="s">
        <v>1527</v>
      </c>
      <c r="AK474" s="498"/>
      <c r="AL474" s="499"/>
      <c r="AM474" s="488" t="s">
        <v>4446</v>
      </c>
      <c r="AO474" s="494"/>
      <c r="AP474" s="494"/>
      <c r="AQ474" s="494"/>
      <c r="AR474" s="494"/>
      <c r="AS474" s="494"/>
      <c r="AT474" s="488" t="s">
        <v>1558</v>
      </c>
      <c r="AU474" s="492">
        <v>1219.0</v>
      </c>
      <c r="AV474" s="492">
        <v>6.0</v>
      </c>
      <c r="AW474" s="492">
        <v>2030.0</v>
      </c>
      <c r="AX474" s="497"/>
      <c r="AY474" s="497"/>
      <c r="AZ474" s="488" t="s">
        <v>1531</v>
      </c>
    </row>
    <row r="475" hidden="1">
      <c r="A475" s="488" t="s">
        <v>4447</v>
      </c>
      <c r="B475" s="488" t="s">
        <v>4448</v>
      </c>
      <c r="C475" s="488" t="s">
        <v>1513</v>
      </c>
      <c r="D475" s="488" t="s">
        <v>1514</v>
      </c>
      <c r="E475" s="491">
        <v>45836.240277777775</v>
      </c>
      <c r="F475" s="492">
        <v>2980.0</v>
      </c>
      <c r="G475" s="488" t="s">
        <v>1515</v>
      </c>
      <c r="H475" s="492">
        <v>2980.0</v>
      </c>
      <c r="I475" s="488" t="s">
        <v>1515</v>
      </c>
      <c r="J475" s="488" t="s">
        <v>1516</v>
      </c>
      <c r="K475" s="488" t="s">
        <v>1517</v>
      </c>
      <c r="L475" s="488" t="s">
        <v>4449</v>
      </c>
      <c r="M475" s="488" t="s">
        <v>4450</v>
      </c>
      <c r="N475" s="488" t="s">
        <v>1520</v>
      </c>
      <c r="O475" s="488" t="s">
        <v>1521</v>
      </c>
      <c r="P475" s="488" t="s">
        <v>1554</v>
      </c>
      <c r="Q475" s="488" t="s">
        <v>1523</v>
      </c>
      <c r="R475" s="495" t="s">
        <v>1524</v>
      </c>
      <c r="S475" s="494"/>
      <c r="T475" s="494"/>
      <c r="U475" s="488" t="s">
        <v>4451</v>
      </c>
      <c r="AB475" s="488" t="s">
        <v>4452</v>
      </c>
      <c r="AC475" s="496">
        <v>4.3E8</v>
      </c>
      <c r="AD475" s="497"/>
      <c r="AE475" s="497"/>
      <c r="AF475" s="497"/>
      <c r="AG475" s="497"/>
      <c r="AH475" s="497"/>
      <c r="AI475" s="494"/>
      <c r="AJ475" s="488" t="s">
        <v>1527</v>
      </c>
      <c r="AK475" s="498"/>
      <c r="AL475" s="499"/>
      <c r="AM475" s="488" t="s">
        <v>4453</v>
      </c>
      <c r="AO475" s="494"/>
      <c r="AP475" s="494"/>
      <c r="AQ475" s="494"/>
      <c r="AR475" s="494"/>
      <c r="AS475" s="494"/>
      <c r="AT475" s="488" t="s">
        <v>1529</v>
      </c>
      <c r="AU475" s="492">
        <v>8007.0</v>
      </c>
      <c r="AV475" s="492">
        <v>6.0</v>
      </c>
      <c r="AW475" s="492">
        <v>2026.0</v>
      </c>
      <c r="AX475" s="488" t="s">
        <v>1587</v>
      </c>
      <c r="AY475" s="488" t="s">
        <v>1904</v>
      </c>
      <c r="AZ475" s="488" t="s">
        <v>1531</v>
      </c>
    </row>
    <row r="476" hidden="1">
      <c r="A476" s="488" t="s">
        <v>4454</v>
      </c>
      <c r="B476" s="488" t="s">
        <v>4455</v>
      </c>
      <c r="C476" s="488" t="s">
        <v>1513</v>
      </c>
      <c r="D476" s="488" t="s">
        <v>1514</v>
      </c>
      <c r="E476" s="491">
        <v>45836.103472222225</v>
      </c>
      <c r="F476" s="492">
        <v>9800.0</v>
      </c>
      <c r="G476" s="488" t="s">
        <v>1515</v>
      </c>
      <c r="H476" s="492">
        <v>9800.0</v>
      </c>
      <c r="I476" s="488" t="s">
        <v>1515</v>
      </c>
      <c r="J476" s="488" t="s">
        <v>1516</v>
      </c>
      <c r="K476" s="488" t="s">
        <v>1517</v>
      </c>
      <c r="L476" s="488" t="s">
        <v>4456</v>
      </c>
      <c r="M476" s="488" t="s">
        <v>4457</v>
      </c>
      <c r="N476" s="488" t="s">
        <v>1520</v>
      </c>
      <c r="O476" s="488" t="s">
        <v>1521</v>
      </c>
      <c r="P476" s="488" t="s">
        <v>1522</v>
      </c>
      <c r="Q476" s="488" t="s">
        <v>1523</v>
      </c>
      <c r="R476" s="495" t="s">
        <v>1524</v>
      </c>
      <c r="S476" s="494"/>
      <c r="T476" s="494"/>
      <c r="U476" s="488" t="s">
        <v>4458</v>
      </c>
      <c r="AB476" s="488" t="s">
        <v>4459</v>
      </c>
      <c r="AC476" s="496">
        <v>9.09E9</v>
      </c>
      <c r="AD476" s="497"/>
      <c r="AE476" s="497"/>
      <c r="AF476" s="497"/>
      <c r="AG476" s="497"/>
      <c r="AH476" s="497"/>
      <c r="AI476" s="494"/>
      <c r="AJ476" s="488" t="s">
        <v>1527</v>
      </c>
      <c r="AK476" s="498"/>
      <c r="AL476" s="499"/>
      <c r="AM476" s="488" t="s">
        <v>4460</v>
      </c>
      <c r="AO476" s="494"/>
      <c r="AP476" s="494"/>
      <c r="AQ476" s="494"/>
      <c r="AR476" s="494"/>
      <c r="AS476" s="494"/>
      <c r="AT476" s="488" t="s">
        <v>1529</v>
      </c>
      <c r="AU476" s="492">
        <v>9277.0</v>
      </c>
      <c r="AV476" s="492">
        <v>10.0</v>
      </c>
      <c r="AW476" s="492">
        <v>2026.0</v>
      </c>
      <c r="AX476" s="488" t="s">
        <v>1634</v>
      </c>
      <c r="AY476" s="488" t="s">
        <v>1540</v>
      </c>
      <c r="AZ476" s="488" t="s">
        <v>1531</v>
      </c>
    </row>
    <row r="477" hidden="1">
      <c r="A477" s="488" t="s">
        <v>4461</v>
      </c>
      <c r="B477" s="488" t="s">
        <v>4455</v>
      </c>
      <c r="C477" s="488" t="s">
        <v>1513</v>
      </c>
      <c r="D477" s="488" t="s">
        <v>1514</v>
      </c>
      <c r="E477" s="491">
        <v>45836.097916666666</v>
      </c>
      <c r="F477" s="492">
        <v>2980.0</v>
      </c>
      <c r="G477" s="488" t="s">
        <v>1515</v>
      </c>
      <c r="H477" s="492">
        <v>2980.0</v>
      </c>
      <c r="I477" s="488" t="s">
        <v>1515</v>
      </c>
      <c r="J477" s="488" t="s">
        <v>1516</v>
      </c>
      <c r="K477" s="488" t="s">
        <v>1517</v>
      </c>
      <c r="L477" s="488" t="s">
        <v>4456</v>
      </c>
      <c r="M477" s="488" t="s">
        <v>4462</v>
      </c>
      <c r="N477" s="488" t="s">
        <v>1520</v>
      </c>
      <c r="O477" s="488" t="s">
        <v>1521</v>
      </c>
      <c r="P477" s="488" t="s">
        <v>1522</v>
      </c>
      <c r="Q477" s="488" t="s">
        <v>1523</v>
      </c>
      <c r="R477" s="495" t="s">
        <v>1524</v>
      </c>
      <c r="S477" s="494"/>
      <c r="T477" s="494"/>
      <c r="U477" s="488" t="s">
        <v>4463</v>
      </c>
      <c r="AB477" s="488" t="s">
        <v>4459</v>
      </c>
      <c r="AC477" s="496">
        <v>9.09E9</v>
      </c>
      <c r="AD477" s="497"/>
      <c r="AE477" s="497"/>
      <c r="AF477" s="497"/>
      <c r="AG477" s="497"/>
      <c r="AH477" s="497"/>
      <c r="AI477" s="494"/>
      <c r="AJ477" s="488" t="s">
        <v>1527</v>
      </c>
      <c r="AK477" s="498"/>
      <c r="AL477" s="499"/>
      <c r="AM477" s="488" t="s">
        <v>4460</v>
      </c>
      <c r="AO477" s="494"/>
      <c r="AP477" s="494"/>
      <c r="AQ477" s="494"/>
      <c r="AR477" s="494"/>
      <c r="AS477" s="494"/>
      <c r="AT477" s="488" t="s">
        <v>1529</v>
      </c>
      <c r="AU477" s="492">
        <v>9277.0</v>
      </c>
      <c r="AV477" s="492">
        <v>10.0</v>
      </c>
      <c r="AW477" s="492">
        <v>2026.0</v>
      </c>
      <c r="AX477" s="488" t="s">
        <v>1634</v>
      </c>
      <c r="AY477" s="488" t="s">
        <v>1540</v>
      </c>
      <c r="AZ477" s="488" t="s">
        <v>1531</v>
      </c>
    </row>
    <row r="478" hidden="1">
      <c r="A478" s="488" t="s">
        <v>4464</v>
      </c>
      <c r="B478" s="488" t="s">
        <v>4465</v>
      </c>
      <c r="C478" s="488" t="s">
        <v>1513</v>
      </c>
      <c r="D478" s="488" t="s">
        <v>1514</v>
      </c>
      <c r="E478" s="491">
        <v>45836.06180555555</v>
      </c>
      <c r="F478" s="492">
        <v>2980.0</v>
      </c>
      <c r="G478" s="488" t="s">
        <v>1515</v>
      </c>
      <c r="H478" s="492">
        <v>2980.0</v>
      </c>
      <c r="I478" s="488" t="s">
        <v>1515</v>
      </c>
      <c r="J478" s="488" t="s">
        <v>1516</v>
      </c>
      <c r="K478" s="488" t="s">
        <v>1517</v>
      </c>
      <c r="L478" s="488" t="s">
        <v>4466</v>
      </c>
      <c r="M478" s="488" t="s">
        <v>4467</v>
      </c>
      <c r="N478" s="488" t="s">
        <v>1520</v>
      </c>
      <c r="O478" s="488" t="s">
        <v>1521</v>
      </c>
      <c r="P478" s="488" t="s">
        <v>1554</v>
      </c>
      <c r="Q478" s="488" t="s">
        <v>1523</v>
      </c>
      <c r="R478" s="495" t="s">
        <v>1524</v>
      </c>
      <c r="S478" s="494"/>
      <c r="T478" s="494"/>
      <c r="U478" s="488" t="s">
        <v>4468</v>
      </c>
      <c r="AB478" s="488" t="s">
        <v>4469</v>
      </c>
      <c r="AC478" s="496">
        <v>8.02E9</v>
      </c>
      <c r="AD478" s="497"/>
      <c r="AE478" s="497"/>
      <c r="AF478" s="497"/>
      <c r="AG478" s="497"/>
      <c r="AH478" s="497"/>
      <c r="AI478" s="494"/>
      <c r="AJ478" s="488" t="s">
        <v>1527</v>
      </c>
      <c r="AK478" s="498"/>
      <c r="AL478" s="499"/>
      <c r="AM478" s="488" t="s">
        <v>4470</v>
      </c>
      <c r="AO478" s="494"/>
      <c r="AP478" s="494"/>
      <c r="AQ478" s="494"/>
      <c r="AR478" s="494"/>
      <c r="AS478" s="494"/>
      <c r="AT478" s="488" t="s">
        <v>1529</v>
      </c>
      <c r="AU478" s="492">
        <v>976.0</v>
      </c>
      <c r="AV478" s="492">
        <v>3.0</v>
      </c>
      <c r="AW478" s="492">
        <v>2027.0</v>
      </c>
      <c r="AX478" s="488" t="s">
        <v>1587</v>
      </c>
      <c r="AY478" s="488" t="s">
        <v>1608</v>
      </c>
      <c r="AZ478" s="488" t="s">
        <v>1531</v>
      </c>
    </row>
    <row r="479" hidden="1">
      <c r="A479" s="488" t="s">
        <v>4471</v>
      </c>
      <c r="B479" s="488" t="s">
        <v>4472</v>
      </c>
      <c r="C479" s="488" t="s">
        <v>1513</v>
      </c>
      <c r="D479" s="488" t="s">
        <v>1514</v>
      </c>
      <c r="E479" s="491">
        <v>45835.99652777778</v>
      </c>
      <c r="F479" s="492">
        <v>2980.0</v>
      </c>
      <c r="G479" s="488" t="s">
        <v>1515</v>
      </c>
      <c r="H479" s="492">
        <v>2980.0</v>
      </c>
      <c r="I479" s="488" t="s">
        <v>1515</v>
      </c>
      <c r="J479" s="488" t="s">
        <v>1516</v>
      </c>
      <c r="K479" s="488" t="s">
        <v>1517</v>
      </c>
      <c r="L479" s="488" t="s">
        <v>4473</v>
      </c>
      <c r="M479" s="488" t="s">
        <v>4474</v>
      </c>
      <c r="N479" s="488" t="s">
        <v>1520</v>
      </c>
      <c r="O479" s="488" t="s">
        <v>1521</v>
      </c>
      <c r="P479" s="488" t="s">
        <v>1545</v>
      </c>
      <c r="Q479" s="488" t="s">
        <v>1523</v>
      </c>
      <c r="R479" s="495" t="s">
        <v>1524</v>
      </c>
      <c r="S479" s="494"/>
      <c r="T479" s="494"/>
      <c r="U479" s="488" t="s">
        <v>4475</v>
      </c>
      <c r="AB479" s="488" t="s">
        <v>4476</v>
      </c>
      <c r="AC479" s="496">
        <v>8.02E9</v>
      </c>
      <c r="AD479" s="497"/>
      <c r="AE479" s="497"/>
      <c r="AF479" s="497"/>
      <c r="AG479" s="497"/>
      <c r="AH479" s="497"/>
      <c r="AI479" s="494"/>
      <c r="AJ479" s="488" t="s">
        <v>1527</v>
      </c>
      <c r="AK479" s="498"/>
      <c r="AL479" s="499"/>
      <c r="AM479" s="488" t="s">
        <v>4477</v>
      </c>
      <c r="AO479" s="494"/>
      <c r="AP479" s="494"/>
      <c r="AQ479" s="494"/>
      <c r="AR479" s="494"/>
      <c r="AS479" s="494"/>
      <c r="AT479" s="488" t="s">
        <v>1529</v>
      </c>
      <c r="AU479" s="492">
        <v>1028.0</v>
      </c>
      <c r="AV479" s="492">
        <v>5.0</v>
      </c>
      <c r="AW479" s="492">
        <v>2032.0</v>
      </c>
      <c r="AX479" s="488" t="s">
        <v>1549</v>
      </c>
      <c r="AY479" s="497"/>
      <c r="AZ479" s="488" t="s">
        <v>1531</v>
      </c>
    </row>
    <row r="480" hidden="1">
      <c r="A480" s="488" t="s">
        <v>4478</v>
      </c>
      <c r="B480" s="488" t="s">
        <v>4479</v>
      </c>
      <c r="C480" s="488" t="s">
        <v>1513</v>
      </c>
      <c r="D480" s="488" t="s">
        <v>1514</v>
      </c>
      <c r="E480" s="491">
        <v>45835.98402777778</v>
      </c>
      <c r="F480" s="492">
        <v>9800.0</v>
      </c>
      <c r="G480" s="488" t="s">
        <v>1515</v>
      </c>
      <c r="H480" s="492">
        <v>9800.0</v>
      </c>
      <c r="I480" s="488" t="s">
        <v>1515</v>
      </c>
      <c r="J480" s="488" t="s">
        <v>1516</v>
      </c>
      <c r="K480" s="488" t="s">
        <v>1517</v>
      </c>
      <c r="L480" s="488" t="s">
        <v>4480</v>
      </c>
      <c r="M480" s="488" t="s">
        <v>4481</v>
      </c>
      <c r="N480" s="488" t="s">
        <v>1520</v>
      </c>
      <c r="O480" s="488" t="s">
        <v>1521</v>
      </c>
      <c r="P480" s="488" t="s">
        <v>1545</v>
      </c>
      <c r="Q480" s="488" t="s">
        <v>1523</v>
      </c>
      <c r="R480" s="495" t="s">
        <v>1524</v>
      </c>
      <c r="S480" s="494"/>
      <c r="T480" s="494"/>
      <c r="U480" s="488" t="s">
        <v>4482</v>
      </c>
      <c r="AB480" s="488" t="s">
        <v>4483</v>
      </c>
      <c r="AC480" s="496">
        <v>9.04E9</v>
      </c>
      <c r="AD480" s="497"/>
      <c r="AE480" s="497"/>
      <c r="AF480" s="497"/>
      <c r="AG480" s="497"/>
      <c r="AH480" s="497"/>
      <c r="AI480" s="494"/>
      <c r="AJ480" s="488" t="s">
        <v>1527</v>
      </c>
      <c r="AK480" s="498"/>
      <c r="AL480" s="499"/>
      <c r="AM480" s="488" t="s">
        <v>4484</v>
      </c>
      <c r="AO480" s="494"/>
      <c r="AP480" s="494"/>
      <c r="AQ480" s="494"/>
      <c r="AR480" s="494"/>
      <c r="AS480" s="494"/>
      <c r="AT480" s="488" t="s">
        <v>1529</v>
      </c>
      <c r="AU480" s="492">
        <v>5010.0</v>
      </c>
      <c r="AV480" s="492">
        <v>6.0</v>
      </c>
      <c r="AW480" s="492">
        <v>2030.0</v>
      </c>
      <c r="AX480" s="497"/>
      <c r="AY480" s="497"/>
      <c r="AZ480" s="488" t="s">
        <v>1531</v>
      </c>
    </row>
    <row r="481" hidden="1">
      <c r="A481" s="488" t="s">
        <v>4485</v>
      </c>
      <c r="B481" s="488" t="s">
        <v>4479</v>
      </c>
      <c r="C481" s="488" t="s">
        <v>1513</v>
      </c>
      <c r="D481" s="488" t="s">
        <v>1514</v>
      </c>
      <c r="E481" s="491">
        <v>45835.98333333333</v>
      </c>
      <c r="F481" s="492">
        <v>2980.0</v>
      </c>
      <c r="G481" s="488" t="s">
        <v>1515</v>
      </c>
      <c r="H481" s="492">
        <v>2980.0</v>
      </c>
      <c r="I481" s="488" t="s">
        <v>1515</v>
      </c>
      <c r="J481" s="488" t="s">
        <v>1516</v>
      </c>
      <c r="K481" s="488" t="s">
        <v>1517</v>
      </c>
      <c r="L481" s="488" t="s">
        <v>4480</v>
      </c>
      <c r="M481" s="488" t="s">
        <v>4486</v>
      </c>
      <c r="N481" s="488" t="s">
        <v>1520</v>
      </c>
      <c r="O481" s="488" t="s">
        <v>1521</v>
      </c>
      <c r="P481" s="488" t="s">
        <v>1545</v>
      </c>
      <c r="Q481" s="488" t="s">
        <v>1523</v>
      </c>
      <c r="R481" s="495" t="s">
        <v>1524</v>
      </c>
      <c r="S481" s="494"/>
      <c r="T481" s="494"/>
      <c r="U481" s="488" t="s">
        <v>4487</v>
      </c>
      <c r="AB481" s="488" t="s">
        <v>4483</v>
      </c>
      <c r="AC481" s="496">
        <v>9.04E9</v>
      </c>
      <c r="AD481" s="497"/>
      <c r="AE481" s="497"/>
      <c r="AF481" s="497"/>
      <c r="AG481" s="497"/>
      <c r="AH481" s="497"/>
      <c r="AI481" s="494"/>
      <c r="AJ481" s="488" t="s">
        <v>1527</v>
      </c>
      <c r="AK481" s="498"/>
      <c r="AL481" s="499"/>
      <c r="AM481" s="488" t="s">
        <v>4484</v>
      </c>
      <c r="AO481" s="494"/>
      <c r="AP481" s="494"/>
      <c r="AQ481" s="494"/>
      <c r="AR481" s="494"/>
      <c r="AS481" s="494"/>
      <c r="AT481" s="488" t="s">
        <v>1529</v>
      </c>
      <c r="AU481" s="492">
        <v>5010.0</v>
      </c>
      <c r="AV481" s="492">
        <v>6.0</v>
      </c>
      <c r="AW481" s="492">
        <v>2030.0</v>
      </c>
      <c r="AX481" s="497"/>
      <c r="AY481" s="497"/>
      <c r="AZ481" s="488" t="s">
        <v>1531</v>
      </c>
    </row>
    <row r="482" hidden="1">
      <c r="A482" s="488" t="s">
        <v>4488</v>
      </c>
      <c r="B482" s="488" t="s">
        <v>4489</v>
      </c>
      <c r="C482" s="488" t="s">
        <v>1513</v>
      </c>
      <c r="D482" s="488" t="s">
        <v>1514</v>
      </c>
      <c r="E482" s="491">
        <v>45835.95972222222</v>
      </c>
      <c r="F482" s="492">
        <v>2980.0</v>
      </c>
      <c r="G482" s="488" t="s">
        <v>1515</v>
      </c>
      <c r="H482" s="492">
        <v>2980.0</v>
      </c>
      <c r="I482" s="488" t="s">
        <v>1515</v>
      </c>
      <c r="J482" s="488" t="s">
        <v>1516</v>
      </c>
      <c r="K482" s="488" t="s">
        <v>1517</v>
      </c>
      <c r="L482" s="488" t="s">
        <v>4490</v>
      </c>
      <c r="M482" s="488" t="s">
        <v>4491</v>
      </c>
      <c r="N482" s="488" t="s">
        <v>1520</v>
      </c>
      <c r="O482" s="488" t="s">
        <v>1521</v>
      </c>
      <c r="P482" s="488" t="s">
        <v>1522</v>
      </c>
      <c r="Q482" s="488" t="s">
        <v>1523</v>
      </c>
      <c r="R482" s="495" t="s">
        <v>1524</v>
      </c>
      <c r="S482" s="494"/>
      <c r="T482" s="494"/>
      <c r="U482" s="488" t="s">
        <v>4492</v>
      </c>
      <c r="AB482" s="488" t="s">
        <v>4493</v>
      </c>
      <c r="AC482" s="496">
        <v>9.04E9</v>
      </c>
      <c r="AD482" s="497"/>
      <c r="AE482" s="497"/>
      <c r="AF482" s="497"/>
      <c r="AG482" s="497"/>
      <c r="AH482" s="497"/>
      <c r="AI482" s="494"/>
      <c r="AJ482" s="488" t="s">
        <v>1527</v>
      </c>
      <c r="AK482" s="498"/>
      <c r="AL482" s="499"/>
      <c r="AM482" s="488" t="s">
        <v>4494</v>
      </c>
      <c r="AP482" s="494"/>
      <c r="AQ482" s="494"/>
      <c r="AR482" s="494"/>
      <c r="AS482" s="494"/>
      <c r="AT482" s="488" t="s">
        <v>1529</v>
      </c>
      <c r="AU482" s="492">
        <v>6201.0</v>
      </c>
      <c r="AV482" s="492">
        <v>2.0</v>
      </c>
      <c r="AW482" s="492">
        <v>2028.0</v>
      </c>
      <c r="AX482" s="488" t="s">
        <v>1634</v>
      </c>
      <c r="AY482" s="488" t="s">
        <v>1868</v>
      </c>
      <c r="AZ482" s="488" t="s">
        <v>1531</v>
      </c>
    </row>
    <row r="483" hidden="1">
      <c r="A483" s="488" t="s">
        <v>4495</v>
      </c>
      <c r="B483" s="488" t="s">
        <v>4496</v>
      </c>
      <c r="C483" s="488" t="s">
        <v>1513</v>
      </c>
      <c r="D483" s="488" t="s">
        <v>1514</v>
      </c>
      <c r="E483" s="491">
        <v>45835.95416666667</v>
      </c>
      <c r="F483" s="492">
        <v>2980.0</v>
      </c>
      <c r="G483" s="488" t="s">
        <v>1515</v>
      </c>
      <c r="H483" s="492">
        <v>2980.0</v>
      </c>
      <c r="I483" s="488" t="s">
        <v>1515</v>
      </c>
      <c r="J483" s="488" t="s">
        <v>1516</v>
      </c>
      <c r="K483" s="488" t="s">
        <v>1517</v>
      </c>
      <c r="L483" s="488" t="s">
        <v>4497</v>
      </c>
      <c r="M483" s="488" t="s">
        <v>4498</v>
      </c>
      <c r="N483" s="488" t="s">
        <v>1520</v>
      </c>
      <c r="O483" s="488" t="s">
        <v>1521</v>
      </c>
      <c r="P483" s="488" t="s">
        <v>1522</v>
      </c>
      <c r="Q483" s="488" t="s">
        <v>1523</v>
      </c>
      <c r="R483" s="495" t="s">
        <v>1524</v>
      </c>
      <c r="S483" s="494"/>
      <c r="T483" s="494"/>
      <c r="U483" s="488" t="s">
        <v>4499</v>
      </c>
      <c r="AB483" s="488" t="s">
        <v>4500</v>
      </c>
      <c r="AC483" s="496">
        <v>7.08E9</v>
      </c>
      <c r="AD483" s="497"/>
      <c r="AE483" s="497"/>
      <c r="AF483" s="497"/>
      <c r="AG483" s="497"/>
      <c r="AH483" s="497"/>
      <c r="AI483" s="494"/>
      <c r="AJ483" s="488" t="s">
        <v>1527</v>
      </c>
      <c r="AK483" s="498"/>
      <c r="AL483" s="499"/>
      <c r="AM483" s="488" t="s">
        <v>4501</v>
      </c>
      <c r="AO483" s="494"/>
      <c r="AP483" s="494"/>
      <c r="AQ483" s="494"/>
      <c r="AR483" s="494"/>
      <c r="AS483" s="494"/>
      <c r="AT483" s="488" t="s">
        <v>1558</v>
      </c>
      <c r="AU483" s="492">
        <v>947.0</v>
      </c>
      <c r="AV483" s="492">
        <v>5.0</v>
      </c>
      <c r="AW483" s="492">
        <v>2030.0</v>
      </c>
      <c r="AX483" s="488" t="s">
        <v>1539</v>
      </c>
      <c r="AY483" s="488" t="s">
        <v>1702</v>
      </c>
      <c r="AZ483" s="488" t="s">
        <v>1531</v>
      </c>
    </row>
    <row r="484" hidden="1">
      <c r="A484" s="488" t="s">
        <v>4502</v>
      </c>
      <c r="B484" s="488" t="s">
        <v>4503</v>
      </c>
      <c r="C484" s="488" t="s">
        <v>1513</v>
      </c>
      <c r="D484" s="488" t="s">
        <v>1514</v>
      </c>
      <c r="E484" s="491">
        <v>45835.950694444444</v>
      </c>
      <c r="F484" s="492">
        <v>2980.0</v>
      </c>
      <c r="G484" s="488" t="s">
        <v>1515</v>
      </c>
      <c r="H484" s="492">
        <v>2980.0</v>
      </c>
      <c r="I484" s="488" t="s">
        <v>1515</v>
      </c>
      <c r="J484" s="488" t="s">
        <v>1516</v>
      </c>
      <c r="K484" s="488" t="s">
        <v>1517</v>
      </c>
      <c r="L484" s="488" t="s">
        <v>4504</v>
      </c>
      <c r="M484" s="488" t="s">
        <v>4505</v>
      </c>
      <c r="N484" s="488" t="s">
        <v>1520</v>
      </c>
      <c r="O484" s="488" t="s">
        <v>1521</v>
      </c>
      <c r="P484" s="488" t="s">
        <v>1545</v>
      </c>
      <c r="Q484" s="488" t="s">
        <v>1523</v>
      </c>
      <c r="R484" s="495" t="s">
        <v>1524</v>
      </c>
      <c r="S484" s="494"/>
      <c r="T484" s="494"/>
      <c r="U484" s="488" t="s">
        <v>4506</v>
      </c>
      <c r="AB484" s="488" t="s">
        <v>4507</v>
      </c>
      <c r="AC484" s="496">
        <v>8.06E9</v>
      </c>
      <c r="AD484" s="497"/>
      <c r="AE484" s="497"/>
      <c r="AF484" s="497"/>
      <c r="AG484" s="497"/>
      <c r="AH484" s="497"/>
      <c r="AI484" s="494"/>
      <c r="AJ484" s="488" t="s">
        <v>1527</v>
      </c>
      <c r="AK484" s="498"/>
      <c r="AL484" s="499"/>
      <c r="AM484" s="488" t="s">
        <v>4508</v>
      </c>
      <c r="AO484" s="494"/>
      <c r="AP484" s="494"/>
      <c r="AQ484" s="494"/>
      <c r="AR484" s="494"/>
      <c r="AS484" s="494"/>
      <c r="AT484" s="488" t="s">
        <v>1529</v>
      </c>
      <c r="AU484" s="492">
        <v>3003.0</v>
      </c>
      <c r="AV484" s="492">
        <v>10.0</v>
      </c>
      <c r="AW484" s="492">
        <v>2025.0</v>
      </c>
      <c r="AX484" s="497"/>
      <c r="AY484" s="488" t="s">
        <v>1652</v>
      </c>
      <c r="AZ484" s="488" t="s">
        <v>1531</v>
      </c>
    </row>
    <row r="485" hidden="1">
      <c r="A485" s="488" t="s">
        <v>4509</v>
      </c>
      <c r="B485" s="488" t="s">
        <v>4510</v>
      </c>
      <c r="C485" s="488" t="s">
        <v>1513</v>
      </c>
      <c r="D485" s="488" t="s">
        <v>1514</v>
      </c>
      <c r="E485" s="491">
        <v>45835.94513888889</v>
      </c>
      <c r="F485" s="492">
        <v>2980.0</v>
      </c>
      <c r="G485" s="488" t="s">
        <v>1515</v>
      </c>
      <c r="H485" s="492">
        <v>2980.0</v>
      </c>
      <c r="I485" s="488" t="s">
        <v>1515</v>
      </c>
      <c r="J485" s="488" t="s">
        <v>1516</v>
      </c>
      <c r="K485" s="488" t="s">
        <v>1517</v>
      </c>
      <c r="L485" s="488" t="s">
        <v>4511</v>
      </c>
      <c r="M485" s="488" t="s">
        <v>4512</v>
      </c>
      <c r="N485" s="488" t="s">
        <v>1520</v>
      </c>
      <c r="O485" s="488" t="s">
        <v>1521</v>
      </c>
      <c r="P485" s="488" t="s">
        <v>1724</v>
      </c>
      <c r="Q485" s="488" t="s">
        <v>1523</v>
      </c>
      <c r="R485" s="495" t="s">
        <v>1524</v>
      </c>
      <c r="S485" s="494"/>
      <c r="T485" s="494"/>
      <c r="U485" s="488" t="s">
        <v>4513</v>
      </c>
      <c r="AB485" s="488" t="s">
        <v>4514</v>
      </c>
      <c r="AC485" s="496">
        <v>9.02E9</v>
      </c>
      <c r="AD485" s="497"/>
      <c r="AE485" s="497"/>
      <c r="AF485" s="497"/>
      <c r="AG485" s="497"/>
      <c r="AH485" s="497"/>
      <c r="AI485" s="494"/>
      <c r="AJ485" s="488" t="s">
        <v>1527</v>
      </c>
      <c r="AK485" s="498"/>
      <c r="AL485" s="499"/>
      <c r="AM485" s="488" t="s">
        <v>4515</v>
      </c>
      <c r="AO485" s="497"/>
      <c r="AP485" s="494"/>
      <c r="AQ485" s="494"/>
      <c r="AR485" s="494"/>
      <c r="AS485" s="494"/>
      <c r="AT485" s="488" t="s">
        <v>1529</v>
      </c>
      <c r="AU485" s="492">
        <v>2005.0</v>
      </c>
      <c r="AV485" s="492">
        <v>3.0</v>
      </c>
      <c r="AW485" s="492">
        <v>2026.0</v>
      </c>
      <c r="AX485" s="488" t="s">
        <v>1728</v>
      </c>
      <c r="AY485" s="488" t="s">
        <v>1729</v>
      </c>
      <c r="AZ485" s="488" t="s">
        <v>1531</v>
      </c>
    </row>
    <row r="486" hidden="1">
      <c r="A486" s="488" t="s">
        <v>3922</v>
      </c>
      <c r="B486" s="488" t="s">
        <v>3923</v>
      </c>
      <c r="C486" s="488" t="s">
        <v>1513</v>
      </c>
      <c r="D486" s="488" t="s">
        <v>1514</v>
      </c>
      <c r="E486" s="491">
        <v>45835.94375</v>
      </c>
      <c r="F486" s="492">
        <v>2980.0</v>
      </c>
      <c r="G486" s="488" t="s">
        <v>1515</v>
      </c>
      <c r="H486" s="492">
        <v>2980.0</v>
      </c>
      <c r="I486" s="488" t="s">
        <v>1515</v>
      </c>
      <c r="J486" s="488" t="s">
        <v>1516</v>
      </c>
      <c r="K486" s="488" t="s">
        <v>1517</v>
      </c>
      <c r="L486" s="488" t="s">
        <v>3924</v>
      </c>
      <c r="M486" s="488" t="s">
        <v>3925</v>
      </c>
      <c r="N486" s="488" t="s">
        <v>1520</v>
      </c>
      <c r="O486" s="488" t="s">
        <v>1521</v>
      </c>
      <c r="P486" s="488" t="s">
        <v>1545</v>
      </c>
      <c r="Q486" s="488" t="s">
        <v>1523</v>
      </c>
      <c r="R486" s="495" t="s">
        <v>1524</v>
      </c>
      <c r="S486" s="494"/>
      <c r="T486" s="494"/>
      <c r="U486" s="488" t="s">
        <v>3926</v>
      </c>
      <c r="AB486" s="488" t="s">
        <v>3928</v>
      </c>
      <c r="AC486" s="496">
        <v>8.04E9</v>
      </c>
      <c r="AD486" s="497"/>
      <c r="AE486" s="497"/>
      <c r="AF486" s="497"/>
      <c r="AG486" s="497"/>
      <c r="AH486" s="497"/>
      <c r="AI486" s="494"/>
      <c r="AJ486" s="488" t="s">
        <v>1527</v>
      </c>
      <c r="AK486" s="498"/>
      <c r="AL486" s="499"/>
      <c r="AM486" s="488" t="s">
        <v>3929</v>
      </c>
      <c r="AO486" s="494"/>
      <c r="AP486" s="494"/>
      <c r="AQ486" s="494"/>
      <c r="AR486" s="494"/>
      <c r="AS486" s="494"/>
      <c r="AT486" s="488" t="s">
        <v>1529</v>
      </c>
      <c r="AU486" s="492">
        <v>1096.0</v>
      </c>
      <c r="AV486" s="492">
        <v>4.0</v>
      </c>
      <c r="AW486" s="492">
        <v>2028.0</v>
      </c>
      <c r="AX486" s="488" t="s">
        <v>1549</v>
      </c>
      <c r="AY486" s="497"/>
      <c r="AZ486" s="488" t="s">
        <v>1531</v>
      </c>
    </row>
    <row r="487" hidden="1">
      <c r="A487" s="488" t="s">
        <v>4516</v>
      </c>
      <c r="B487" s="488" t="s">
        <v>4517</v>
      </c>
      <c r="C487" s="488" t="s">
        <v>1513</v>
      </c>
      <c r="D487" s="488" t="s">
        <v>1514</v>
      </c>
      <c r="E487" s="491">
        <v>45835.94027777778</v>
      </c>
      <c r="F487" s="492">
        <v>5000.0</v>
      </c>
      <c r="G487" s="488" t="s">
        <v>1515</v>
      </c>
      <c r="H487" s="492">
        <v>5000.0</v>
      </c>
      <c r="I487" s="488" t="s">
        <v>1515</v>
      </c>
      <c r="J487" s="488" t="s">
        <v>1516</v>
      </c>
      <c r="K487" s="488" t="s">
        <v>1517</v>
      </c>
      <c r="L487" s="488" t="s">
        <v>4518</v>
      </c>
      <c r="M487" s="488" t="s">
        <v>4518</v>
      </c>
      <c r="N487" s="488" t="s">
        <v>1520</v>
      </c>
      <c r="O487" s="488" t="s">
        <v>1521</v>
      </c>
      <c r="P487" s="488" t="s">
        <v>1554</v>
      </c>
      <c r="Q487" s="488" t="s">
        <v>1523</v>
      </c>
      <c r="R487" s="495" t="s">
        <v>1524</v>
      </c>
      <c r="S487" s="494"/>
      <c r="T487" s="494"/>
      <c r="U487" s="488" t="s">
        <v>4519</v>
      </c>
      <c r="AB487" s="488" t="s">
        <v>1185</v>
      </c>
      <c r="AC487" s="496">
        <v>9.08E9</v>
      </c>
      <c r="AD487" s="497"/>
      <c r="AE487" s="497"/>
      <c r="AF487" s="497"/>
      <c r="AG487" s="497"/>
      <c r="AH487" s="497"/>
      <c r="AI487" s="494"/>
      <c r="AJ487" s="488" t="s">
        <v>1527</v>
      </c>
      <c r="AK487" s="498"/>
      <c r="AL487" s="499"/>
      <c r="AM487" s="488" t="s">
        <v>4520</v>
      </c>
      <c r="AO487" s="494"/>
      <c r="AP487" s="494"/>
      <c r="AQ487" s="494"/>
      <c r="AR487" s="494"/>
      <c r="AS487" s="494"/>
      <c r="AT487" s="488" t="s">
        <v>1529</v>
      </c>
      <c r="AU487" s="492">
        <v>9520.0</v>
      </c>
      <c r="AV487" s="492">
        <v>8.0</v>
      </c>
      <c r="AW487" s="492">
        <v>2026.0</v>
      </c>
      <c r="AX487" s="488" t="s">
        <v>1587</v>
      </c>
      <c r="AY487" s="488" t="s">
        <v>2720</v>
      </c>
      <c r="AZ487" s="488" t="s">
        <v>1531</v>
      </c>
    </row>
    <row r="488" hidden="1">
      <c r="A488" s="488" t="s">
        <v>4521</v>
      </c>
      <c r="B488" s="488" t="s">
        <v>4522</v>
      </c>
      <c r="C488" s="488" t="s">
        <v>1513</v>
      </c>
      <c r="D488" s="488" t="s">
        <v>1514</v>
      </c>
      <c r="E488" s="491">
        <v>45835.91388888889</v>
      </c>
      <c r="F488" s="492">
        <v>9800.0</v>
      </c>
      <c r="G488" s="488" t="s">
        <v>1515</v>
      </c>
      <c r="H488" s="492">
        <v>9800.0</v>
      </c>
      <c r="I488" s="488" t="s">
        <v>1515</v>
      </c>
      <c r="J488" s="488" t="s">
        <v>1516</v>
      </c>
      <c r="K488" s="488" t="s">
        <v>1517</v>
      </c>
      <c r="L488" s="488" t="s">
        <v>4523</v>
      </c>
      <c r="M488" s="488" t="s">
        <v>4524</v>
      </c>
      <c r="N488" s="488" t="s">
        <v>1520</v>
      </c>
      <c r="O488" s="488" t="s">
        <v>1521</v>
      </c>
      <c r="P488" s="488" t="s">
        <v>1554</v>
      </c>
      <c r="Q488" s="488" t="s">
        <v>1523</v>
      </c>
      <c r="R488" s="495" t="s">
        <v>1524</v>
      </c>
      <c r="S488" s="494"/>
      <c r="T488" s="494"/>
      <c r="U488" s="488" t="s">
        <v>4525</v>
      </c>
      <c r="AB488" s="488" t="s">
        <v>4526</v>
      </c>
      <c r="AC488" s="496">
        <v>9.09E9</v>
      </c>
      <c r="AD488" s="497"/>
      <c r="AE488" s="497"/>
      <c r="AF488" s="497"/>
      <c r="AG488" s="497"/>
      <c r="AH488" s="497"/>
      <c r="AI488" s="494"/>
      <c r="AJ488" s="488" t="s">
        <v>1527</v>
      </c>
      <c r="AK488" s="498"/>
      <c r="AL488" s="499"/>
      <c r="AM488" s="488" t="s">
        <v>4527</v>
      </c>
      <c r="AO488" s="494"/>
      <c r="AP488" s="494"/>
      <c r="AQ488" s="494"/>
      <c r="AR488" s="494"/>
      <c r="AS488" s="494"/>
      <c r="AT488" s="488" t="s">
        <v>1529</v>
      </c>
      <c r="AU488" s="492">
        <v>98.0</v>
      </c>
      <c r="AV488" s="492">
        <v>9.0</v>
      </c>
      <c r="AW488" s="492">
        <v>2029.0</v>
      </c>
      <c r="AX488" s="488" t="s">
        <v>1634</v>
      </c>
      <c r="AY488" s="488" t="s">
        <v>1608</v>
      </c>
      <c r="AZ488" s="488" t="s">
        <v>1531</v>
      </c>
    </row>
    <row r="489" hidden="1">
      <c r="A489" s="488" t="s">
        <v>4528</v>
      </c>
      <c r="B489" s="488" t="s">
        <v>4522</v>
      </c>
      <c r="C489" s="488" t="s">
        <v>1513</v>
      </c>
      <c r="D489" s="488" t="s">
        <v>1514</v>
      </c>
      <c r="E489" s="491">
        <v>45835.913194444445</v>
      </c>
      <c r="F489" s="492">
        <v>2980.0</v>
      </c>
      <c r="G489" s="488" t="s">
        <v>1515</v>
      </c>
      <c r="H489" s="492">
        <v>2980.0</v>
      </c>
      <c r="I489" s="488" t="s">
        <v>1515</v>
      </c>
      <c r="J489" s="488" t="s">
        <v>1516</v>
      </c>
      <c r="K489" s="488" t="s">
        <v>1517</v>
      </c>
      <c r="L489" s="488" t="s">
        <v>4523</v>
      </c>
      <c r="M489" s="488" t="s">
        <v>4529</v>
      </c>
      <c r="N489" s="488" t="s">
        <v>1520</v>
      </c>
      <c r="O489" s="488" t="s">
        <v>1521</v>
      </c>
      <c r="P489" s="488" t="s">
        <v>1554</v>
      </c>
      <c r="Q489" s="488" t="s">
        <v>1523</v>
      </c>
      <c r="R489" s="495" t="s">
        <v>1524</v>
      </c>
      <c r="S489" s="494"/>
      <c r="T489" s="494"/>
      <c r="U489" s="488" t="s">
        <v>4530</v>
      </c>
      <c r="AB489" s="488" t="s">
        <v>4526</v>
      </c>
      <c r="AC489" s="496">
        <v>9.09E9</v>
      </c>
      <c r="AD489" s="497"/>
      <c r="AE489" s="497"/>
      <c r="AF489" s="497"/>
      <c r="AG489" s="497"/>
      <c r="AH489" s="497"/>
      <c r="AI489" s="494"/>
      <c r="AJ489" s="488" t="s">
        <v>1527</v>
      </c>
      <c r="AK489" s="498"/>
      <c r="AL489" s="499"/>
      <c r="AM489" s="488" t="s">
        <v>4527</v>
      </c>
      <c r="AO489" s="494"/>
      <c r="AP489" s="494"/>
      <c r="AQ489" s="494"/>
      <c r="AR489" s="494"/>
      <c r="AS489" s="494"/>
      <c r="AT489" s="488" t="s">
        <v>1529</v>
      </c>
      <c r="AU489" s="492">
        <v>98.0</v>
      </c>
      <c r="AV489" s="492">
        <v>9.0</v>
      </c>
      <c r="AW489" s="492">
        <v>2029.0</v>
      </c>
      <c r="AX489" s="488" t="s">
        <v>1634</v>
      </c>
      <c r="AY489" s="488" t="s">
        <v>1608</v>
      </c>
      <c r="AZ489" s="488" t="s">
        <v>1531</v>
      </c>
    </row>
    <row r="490" hidden="1">
      <c r="A490" s="488" t="s">
        <v>4531</v>
      </c>
      <c r="B490" s="488" t="s">
        <v>4532</v>
      </c>
      <c r="C490" s="488" t="s">
        <v>1513</v>
      </c>
      <c r="D490" s="488" t="s">
        <v>1514</v>
      </c>
      <c r="E490" s="491">
        <v>45835.895833333336</v>
      </c>
      <c r="F490" s="492">
        <v>2980.0</v>
      </c>
      <c r="G490" s="488" t="s">
        <v>1515</v>
      </c>
      <c r="H490" s="492">
        <v>2980.0</v>
      </c>
      <c r="I490" s="488" t="s">
        <v>1515</v>
      </c>
      <c r="J490" s="488" t="s">
        <v>1516</v>
      </c>
      <c r="K490" s="488" t="s">
        <v>1517</v>
      </c>
      <c r="L490" s="488" t="s">
        <v>4533</v>
      </c>
      <c r="M490" s="488" t="s">
        <v>4534</v>
      </c>
      <c r="N490" s="488" t="s">
        <v>1520</v>
      </c>
      <c r="O490" s="488" t="s">
        <v>1521</v>
      </c>
      <c r="P490" s="488" t="s">
        <v>1545</v>
      </c>
      <c r="Q490" s="488" t="s">
        <v>1523</v>
      </c>
      <c r="R490" s="495" t="s">
        <v>1524</v>
      </c>
      <c r="S490" s="494"/>
      <c r="T490" s="494"/>
      <c r="U490" s="488" t="s">
        <v>4535</v>
      </c>
      <c r="AB490" s="488" t="s">
        <v>4536</v>
      </c>
      <c r="AC490" s="496">
        <v>8.03E9</v>
      </c>
      <c r="AD490" s="497"/>
      <c r="AE490" s="497"/>
      <c r="AF490" s="497"/>
      <c r="AG490" s="497"/>
      <c r="AH490" s="497"/>
      <c r="AI490" s="494"/>
      <c r="AJ490" s="488" t="s">
        <v>1527</v>
      </c>
      <c r="AK490" s="498"/>
      <c r="AL490" s="499"/>
      <c r="AM490" s="488" t="s">
        <v>4537</v>
      </c>
      <c r="AO490" s="494"/>
      <c r="AP490" s="494"/>
      <c r="AQ490" s="494"/>
      <c r="AR490" s="494"/>
      <c r="AS490" s="494"/>
      <c r="AT490" s="488" t="s">
        <v>1529</v>
      </c>
      <c r="AU490" s="492">
        <v>1068.0</v>
      </c>
      <c r="AV490" s="492">
        <v>9.0</v>
      </c>
      <c r="AW490" s="492">
        <v>2028.0</v>
      </c>
      <c r="AX490" s="497"/>
      <c r="AY490" s="497"/>
      <c r="AZ490" s="488" t="s">
        <v>1531</v>
      </c>
    </row>
    <row r="491" hidden="1">
      <c r="A491" s="488" t="s">
        <v>4538</v>
      </c>
      <c r="B491" s="488" t="s">
        <v>4539</v>
      </c>
      <c r="C491" s="488" t="s">
        <v>1513</v>
      </c>
      <c r="D491" s="488" t="s">
        <v>1514</v>
      </c>
      <c r="E491" s="491">
        <v>45835.86944444444</v>
      </c>
      <c r="F491" s="492">
        <v>9800.0</v>
      </c>
      <c r="G491" s="488" t="s">
        <v>1515</v>
      </c>
      <c r="H491" s="492">
        <v>9800.0</v>
      </c>
      <c r="I491" s="488" t="s">
        <v>1515</v>
      </c>
      <c r="J491" s="488" t="s">
        <v>1516</v>
      </c>
      <c r="K491" s="488" t="s">
        <v>1517</v>
      </c>
      <c r="L491" s="488" t="s">
        <v>4540</v>
      </c>
      <c r="M491" s="488" t="s">
        <v>4541</v>
      </c>
      <c r="N491" s="488" t="s">
        <v>1520</v>
      </c>
      <c r="O491" s="488" t="s">
        <v>1521</v>
      </c>
      <c r="P491" s="488" t="s">
        <v>1545</v>
      </c>
      <c r="Q491" s="488" t="s">
        <v>1523</v>
      </c>
      <c r="R491" s="495" t="s">
        <v>1524</v>
      </c>
      <c r="S491" s="494"/>
      <c r="T491" s="494"/>
      <c r="U491" s="488" t="s">
        <v>4542</v>
      </c>
      <c r="AB491" s="488" t="s">
        <v>4543</v>
      </c>
      <c r="AC491" s="496">
        <v>9.08E9</v>
      </c>
      <c r="AD491" s="497"/>
      <c r="AE491" s="497"/>
      <c r="AF491" s="497"/>
      <c r="AG491" s="497"/>
      <c r="AH491" s="497"/>
      <c r="AI491" s="494"/>
      <c r="AJ491" s="488" t="s">
        <v>1527</v>
      </c>
      <c r="AK491" s="498"/>
      <c r="AL491" s="499"/>
      <c r="AM491" s="488" t="s">
        <v>4544</v>
      </c>
      <c r="AO491" s="497"/>
      <c r="AP491" s="494"/>
      <c r="AQ491" s="494"/>
      <c r="AR491" s="494"/>
      <c r="AS491" s="494"/>
      <c r="AT491" s="488" t="s">
        <v>1529</v>
      </c>
      <c r="AU491" s="492">
        <v>7175.0</v>
      </c>
      <c r="AV491" s="492">
        <v>12.0</v>
      </c>
      <c r="AW491" s="492">
        <v>2027.0</v>
      </c>
      <c r="AX491" s="497"/>
      <c r="AY491" s="497"/>
      <c r="AZ491" s="488" t="s">
        <v>1531</v>
      </c>
    </row>
    <row r="492" hidden="1">
      <c r="A492" s="488" t="s">
        <v>4545</v>
      </c>
      <c r="B492" s="488" t="s">
        <v>4539</v>
      </c>
      <c r="C492" s="488" t="s">
        <v>1513</v>
      </c>
      <c r="D492" s="488" t="s">
        <v>1514</v>
      </c>
      <c r="E492" s="491">
        <v>45835.864583333336</v>
      </c>
      <c r="F492" s="492">
        <v>2980.0</v>
      </c>
      <c r="G492" s="488" t="s">
        <v>1515</v>
      </c>
      <c r="H492" s="492">
        <v>2980.0</v>
      </c>
      <c r="I492" s="488" t="s">
        <v>1515</v>
      </c>
      <c r="J492" s="488" t="s">
        <v>1516</v>
      </c>
      <c r="K492" s="488" t="s">
        <v>1517</v>
      </c>
      <c r="L492" s="488" t="s">
        <v>4540</v>
      </c>
      <c r="M492" s="488" t="s">
        <v>4546</v>
      </c>
      <c r="N492" s="488" t="s">
        <v>1520</v>
      </c>
      <c r="O492" s="488" t="s">
        <v>1521</v>
      </c>
      <c r="P492" s="488" t="s">
        <v>1545</v>
      </c>
      <c r="Q492" s="488" t="s">
        <v>1523</v>
      </c>
      <c r="R492" s="495" t="s">
        <v>1524</v>
      </c>
      <c r="S492" s="494"/>
      <c r="T492" s="494"/>
      <c r="U492" s="488" t="s">
        <v>4547</v>
      </c>
      <c r="AB492" s="488" t="s">
        <v>4543</v>
      </c>
      <c r="AC492" s="496">
        <v>9.08E9</v>
      </c>
      <c r="AD492" s="497"/>
      <c r="AE492" s="497"/>
      <c r="AF492" s="497"/>
      <c r="AG492" s="497"/>
      <c r="AH492" s="497"/>
      <c r="AI492" s="494"/>
      <c r="AJ492" s="488" t="s">
        <v>1527</v>
      </c>
      <c r="AK492" s="498"/>
      <c r="AL492" s="499"/>
      <c r="AM492" s="488" t="s">
        <v>4544</v>
      </c>
      <c r="AO492" s="494"/>
      <c r="AP492" s="494"/>
      <c r="AQ492" s="494"/>
      <c r="AR492" s="494"/>
      <c r="AS492" s="494"/>
      <c r="AT492" s="488" t="s">
        <v>1529</v>
      </c>
      <c r="AU492" s="492">
        <v>7175.0</v>
      </c>
      <c r="AV492" s="492">
        <v>12.0</v>
      </c>
      <c r="AW492" s="492">
        <v>2027.0</v>
      </c>
      <c r="AX492" s="497"/>
      <c r="AY492" s="497"/>
      <c r="AZ492" s="488" t="s">
        <v>1531</v>
      </c>
    </row>
    <row r="493" hidden="1">
      <c r="A493" s="488" t="s">
        <v>4548</v>
      </c>
      <c r="B493" s="488" t="s">
        <v>4549</v>
      </c>
      <c r="C493" s="488" t="s">
        <v>1513</v>
      </c>
      <c r="D493" s="488" t="s">
        <v>1514</v>
      </c>
      <c r="E493" s="491">
        <v>45835.861805555556</v>
      </c>
      <c r="F493" s="492">
        <v>9800.0</v>
      </c>
      <c r="G493" s="488" t="s">
        <v>1515</v>
      </c>
      <c r="H493" s="492">
        <v>9800.0</v>
      </c>
      <c r="I493" s="488" t="s">
        <v>1515</v>
      </c>
      <c r="J493" s="488" t="s">
        <v>1516</v>
      </c>
      <c r="K493" s="488" t="s">
        <v>1517</v>
      </c>
      <c r="L493" s="488" t="s">
        <v>4550</v>
      </c>
      <c r="M493" s="488" t="s">
        <v>4551</v>
      </c>
      <c r="N493" s="488" t="s">
        <v>1520</v>
      </c>
      <c r="O493" s="488" t="s">
        <v>1521</v>
      </c>
      <c r="P493" s="488" t="s">
        <v>4552</v>
      </c>
      <c r="Q493" s="488" t="s">
        <v>1523</v>
      </c>
      <c r="R493" s="495" t="s">
        <v>1524</v>
      </c>
      <c r="S493" s="494"/>
      <c r="T493" s="494"/>
      <c r="U493" s="488" t="s">
        <v>4553</v>
      </c>
      <c r="AB493" s="488" t="s">
        <v>4554</v>
      </c>
      <c r="AC493" s="496">
        <v>9.06E9</v>
      </c>
      <c r="AD493" s="497"/>
      <c r="AE493" s="497"/>
      <c r="AF493" s="497"/>
      <c r="AG493" s="497"/>
      <c r="AH493" s="497"/>
      <c r="AI493" s="494"/>
      <c r="AJ493" s="488" t="s">
        <v>1527</v>
      </c>
      <c r="AK493" s="498"/>
      <c r="AL493" s="499"/>
      <c r="AM493" s="488" t="s">
        <v>4555</v>
      </c>
      <c r="AO493" s="494"/>
      <c r="AP493" s="494"/>
      <c r="AQ493" s="494"/>
      <c r="AR493" s="494"/>
      <c r="AS493" s="494"/>
      <c r="AT493" s="488" t="s">
        <v>1529</v>
      </c>
      <c r="AU493" s="492">
        <v>3841.0</v>
      </c>
      <c r="AV493" s="492">
        <v>1.0</v>
      </c>
      <c r="AW493" s="492">
        <v>2028.0</v>
      </c>
      <c r="AX493" s="488" t="s">
        <v>1728</v>
      </c>
      <c r="AY493" s="488" t="s">
        <v>4556</v>
      </c>
      <c r="AZ493" s="488" t="s">
        <v>1531</v>
      </c>
    </row>
    <row r="494" hidden="1">
      <c r="A494" s="488" t="s">
        <v>4557</v>
      </c>
      <c r="B494" s="488" t="s">
        <v>4549</v>
      </c>
      <c r="C494" s="488" t="s">
        <v>1513</v>
      </c>
      <c r="D494" s="488" t="s">
        <v>1514</v>
      </c>
      <c r="E494" s="491">
        <v>45835.85902777778</v>
      </c>
      <c r="F494" s="492">
        <v>2980.0</v>
      </c>
      <c r="G494" s="488" t="s">
        <v>1515</v>
      </c>
      <c r="H494" s="492">
        <v>2980.0</v>
      </c>
      <c r="I494" s="488" t="s">
        <v>1515</v>
      </c>
      <c r="J494" s="488" t="s">
        <v>1516</v>
      </c>
      <c r="K494" s="488" t="s">
        <v>1517</v>
      </c>
      <c r="L494" s="488" t="s">
        <v>4550</v>
      </c>
      <c r="M494" s="488" t="s">
        <v>4558</v>
      </c>
      <c r="N494" s="488" t="s">
        <v>1520</v>
      </c>
      <c r="O494" s="488" t="s">
        <v>1521</v>
      </c>
      <c r="P494" s="488" t="s">
        <v>4552</v>
      </c>
      <c r="Q494" s="488" t="s">
        <v>1523</v>
      </c>
      <c r="R494" s="495" t="s">
        <v>1524</v>
      </c>
      <c r="S494" s="494"/>
      <c r="T494" s="494"/>
      <c r="U494" s="488" t="s">
        <v>4559</v>
      </c>
      <c r="AB494" s="488" t="s">
        <v>4554</v>
      </c>
      <c r="AC494" s="496">
        <v>9.06E9</v>
      </c>
      <c r="AD494" s="497"/>
      <c r="AE494" s="497"/>
      <c r="AF494" s="497"/>
      <c r="AG494" s="497"/>
      <c r="AH494" s="497"/>
      <c r="AI494" s="494"/>
      <c r="AJ494" s="488" t="s">
        <v>1527</v>
      </c>
      <c r="AK494" s="498"/>
      <c r="AL494" s="499"/>
      <c r="AM494" s="488" t="s">
        <v>4555</v>
      </c>
      <c r="AO494" s="494"/>
      <c r="AP494" s="494"/>
      <c r="AQ494" s="494"/>
      <c r="AR494" s="494"/>
      <c r="AS494" s="494"/>
      <c r="AT494" s="488" t="s">
        <v>1529</v>
      </c>
      <c r="AU494" s="492">
        <v>3841.0</v>
      </c>
      <c r="AV494" s="492">
        <v>1.0</v>
      </c>
      <c r="AW494" s="492">
        <v>2028.0</v>
      </c>
      <c r="AX494" s="488" t="s">
        <v>1728</v>
      </c>
      <c r="AY494" s="488" t="s">
        <v>4556</v>
      </c>
      <c r="AZ494" s="488" t="s">
        <v>1531</v>
      </c>
    </row>
    <row r="495" hidden="1">
      <c r="A495" s="488" t="s">
        <v>4560</v>
      </c>
      <c r="B495" s="488" t="s">
        <v>4561</v>
      </c>
      <c r="C495" s="488" t="s">
        <v>1513</v>
      </c>
      <c r="D495" s="488" t="s">
        <v>1514</v>
      </c>
      <c r="E495" s="491">
        <v>45835.839583333334</v>
      </c>
      <c r="F495" s="492">
        <v>2980.0</v>
      </c>
      <c r="G495" s="488" t="s">
        <v>1515</v>
      </c>
      <c r="H495" s="492">
        <v>2980.0</v>
      </c>
      <c r="I495" s="488" t="s">
        <v>1515</v>
      </c>
      <c r="J495" s="488" t="s">
        <v>1516</v>
      </c>
      <c r="K495" s="488" t="s">
        <v>1517</v>
      </c>
      <c r="L495" s="488" t="s">
        <v>4562</v>
      </c>
      <c r="M495" s="488" t="s">
        <v>4563</v>
      </c>
      <c r="N495" s="488" t="s">
        <v>1520</v>
      </c>
      <c r="O495" s="488" t="s">
        <v>1521</v>
      </c>
      <c r="P495" s="488" t="s">
        <v>1554</v>
      </c>
      <c r="Q495" s="488" t="s">
        <v>1523</v>
      </c>
      <c r="R495" s="495" t="s">
        <v>1524</v>
      </c>
      <c r="S495" s="494"/>
      <c r="T495" s="494"/>
      <c r="U495" s="488" t="s">
        <v>4564</v>
      </c>
      <c r="AB495" s="488" t="s">
        <v>4565</v>
      </c>
      <c r="AC495" s="496">
        <v>9.03E9</v>
      </c>
      <c r="AD495" s="497"/>
      <c r="AE495" s="494"/>
      <c r="AF495" s="494"/>
      <c r="AG495" s="494"/>
      <c r="AH495" s="494"/>
      <c r="AI495" s="494"/>
      <c r="AJ495" s="488" t="s">
        <v>1527</v>
      </c>
      <c r="AK495" s="498"/>
      <c r="AL495" s="499"/>
      <c r="AM495" s="488" t="s">
        <v>4566</v>
      </c>
      <c r="AO495" s="494"/>
      <c r="AP495" s="494"/>
      <c r="AQ495" s="494"/>
      <c r="AR495" s="494"/>
      <c r="AS495" s="494"/>
      <c r="AT495" s="488" t="s">
        <v>1529</v>
      </c>
      <c r="AU495" s="492">
        <v>1173.0</v>
      </c>
      <c r="AV495" s="492">
        <v>7.0</v>
      </c>
      <c r="AW495" s="492">
        <v>2028.0</v>
      </c>
      <c r="AX495" s="488" t="s">
        <v>1587</v>
      </c>
      <c r="AY495" s="488" t="s">
        <v>1597</v>
      </c>
      <c r="AZ495" s="488" t="s">
        <v>1531</v>
      </c>
    </row>
    <row r="496" hidden="1">
      <c r="A496" s="488" t="s">
        <v>4567</v>
      </c>
      <c r="B496" s="488" t="s">
        <v>4568</v>
      </c>
      <c r="C496" s="488" t="s">
        <v>1513</v>
      </c>
      <c r="D496" s="488" t="s">
        <v>1514</v>
      </c>
      <c r="E496" s="491">
        <v>45835.816666666666</v>
      </c>
      <c r="F496" s="492">
        <v>2980.0</v>
      </c>
      <c r="G496" s="488" t="s">
        <v>1515</v>
      </c>
      <c r="H496" s="492">
        <v>2980.0</v>
      </c>
      <c r="I496" s="488" t="s">
        <v>1515</v>
      </c>
      <c r="J496" s="488" t="s">
        <v>1516</v>
      </c>
      <c r="K496" s="488" t="s">
        <v>1517</v>
      </c>
      <c r="L496" s="488" t="s">
        <v>4569</v>
      </c>
      <c r="M496" s="488" t="s">
        <v>4570</v>
      </c>
      <c r="N496" s="488" t="s">
        <v>1520</v>
      </c>
      <c r="O496" s="488" t="s">
        <v>1521</v>
      </c>
      <c r="P496" s="488" t="s">
        <v>1545</v>
      </c>
      <c r="Q496" s="488" t="s">
        <v>1523</v>
      </c>
      <c r="R496" s="495" t="s">
        <v>1524</v>
      </c>
      <c r="S496" s="494"/>
      <c r="T496" s="494"/>
      <c r="U496" s="488" t="s">
        <v>4571</v>
      </c>
      <c r="AB496" s="488" t="s">
        <v>4572</v>
      </c>
      <c r="AC496" s="496">
        <v>8.03E9</v>
      </c>
      <c r="AD496" s="497"/>
      <c r="AE496" s="497"/>
      <c r="AF496" s="497"/>
      <c r="AG496" s="497"/>
      <c r="AH496" s="497"/>
      <c r="AI496" s="494"/>
      <c r="AJ496" s="488" t="s">
        <v>1527</v>
      </c>
      <c r="AK496" s="498"/>
      <c r="AL496" s="499"/>
      <c r="AM496" s="488" t="s">
        <v>4573</v>
      </c>
      <c r="AP496" s="494"/>
      <c r="AQ496" s="494"/>
      <c r="AR496" s="494"/>
      <c r="AS496" s="494"/>
      <c r="AT496" s="488" t="s">
        <v>1529</v>
      </c>
      <c r="AU496" s="492">
        <v>5015.0</v>
      </c>
      <c r="AV496" s="492">
        <v>12.0</v>
      </c>
      <c r="AW496" s="492">
        <v>2027.0</v>
      </c>
      <c r="AX496" s="497"/>
      <c r="AY496" s="497"/>
      <c r="AZ496" s="488" t="s">
        <v>1531</v>
      </c>
    </row>
    <row r="497" hidden="1">
      <c r="A497" s="488" t="s">
        <v>4574</v>
      </c>
      <c r="B497" s="488" t="s">
        <v>4575</v>
      </c>
      <c r="C497" s="488" t="s">
        <v>1513</v>
      </c>
      <c r="D497" s="488" t="s">
        <v>1514</v>
      </c>
      <c r="E497" s="491">
        <v>45835.80347222222</v>
      </c>
      <c r="F497" s="492">
        <v>9800.0</v>
      </c>
      <c r="G497" s="488" t="s">
        <v>1515</v>
      </c>
      <c r="H497" s="492">
        <v>9800.0</v>
      </c>
      <c r="I497" s="488" t="s">
        <v>1515</v>
      </c>
      <c r="J497" s="488" t="s">
        <v>1516</v>
      </c>
      <c r="K497" s="488" t="s">
        <v>1517</v>
      </c>
      <c r="L497" s="488" t="s">
        <v>4576</v>
      </c>
      <c r="M497" s="488" t="s">
        <v>4577</v>
      </c>
      <c r="N497" s="488" t="s">
        <v>1520</v>
      </c>
      <c r="O497" s="488" t="s">
        <v>1521</v>
      </c>
      <c r="P497" s="488" t="s">
        <v>1554</v>
      </c>
      <c r="Q497" s="488" t="s">
        <v>1523</v>
      </c>
      <c r="R497" s="495" t="s">
        <v>1524</v>
      </c>
      <c r="S497" s="494"/>
      <c r="T497" s="494"/>
      <c r="U497" s="488" t="s">
        <v>4578</v>
      </c>
      <c r="AB497" s="488" t="s">
        <v>4579</v>
      </c>
      <c r="AC497" s="496">
        <v>9.08E9</v>
      </c>
      <c r="AD497" s="497"/>
      <c r="AE497" s="497"/>
      <c r="AF497" s="497"/>
      <c r="AG497" s="497"/>
      <c r="AH497" s="497"/>
      <c r="AI497" s="494"/>
      <c r="AJ497" s="488" t="s">
        <v>1527</v>
      </c>
      <c r="AK497" s="498"/>
      <c r="AL497" s="499"/>
      <c r="AM497" s="488" t="s">
        <v>4580</v>
      </c>
      <c r="AO497" s="494"/>
      <c r="AP497" s="494"/>
      <c r="AQ497" s="494"/>
      <c r="AR497" s="494"/>
      <c r="AS497" s="494"/>
      <c r="AT497" s="488" t="s">
        <v>1529</v>
      </c>
      <c r="AU497" s="492">
        <v>8428.0</v>
      </c>
      <c r="AV497" s="492">
        <v>10.0</v>
      </c>
      <c r="AW497" s="492">
        <v>2029.0</v>
      </c>
      <c r="AX497" s="488" t="s">
        <v>1587</v>
      </c>
      <c r="AY497" s="488" t="s">
        <v>2720</v>
      </c>
      <c r="AZ497" s="488" t="s">
        <v>1531</v>
      </c>
    </row>
    <row r="498">
      <c r="A498" s="488" t="s">
        <v>4581</v>
      </c>
      <c r="B498" s="488" t="s">
        <v>4582</v>
      </c>
      <c r="C498" s="488" t="s">
        <v>1513</v>
      </c>
      <c r="D498" s="488" t="s">
        <v>1514</v>
      </c>
      <c r="E498" s="491">
        <v>45835.802777777775</v>
      </c>
      <c r="F498" s="492">
        <v>9800.0</v>
      </c>
      <c r="G498" s="488" t="s">
        <v>1515</v>
      </c>
      <c r="H498" s="492">
        <v>9800.0</v>
      </c>
      <c r="I498" s="488" t="s">
        <v>1515</v>
      </c>
      <c r="J498" s="488" t="s">
        <v>1516</v>
      </c>
      <c r="K498" s="488" t="s">
        <v>1517</v>
      </c>
      <c r="L498" s="488" t="s">
        <v>4583</v>
      </c>
      <c r="M498" s="488" t="s">
        <v>4584</v>
      </c>
      <c r="N498" s="488" t="s">
        <v>1520</v>
      </c>
      <c r="O498" s="488" t="s">
        <v>1521</v>
      </c>
      <c r="P498" s="488" t="s">
        <v>1554</v>
      </c>
      <c r="Q498" s="488" t="s">
        <v>1714</v>
      </c>
      <c r="R498" s="495" t="s">
        <v>1524</v>
      </c>
      <c r="S498" s="494"/>
      <c r="T498" s="494"/>
      <c r="U498" s="488" t="s">
        <v>4585</v>
      </c>
      <c r="V498" s="495" t="s">
        <v>1524</v>
      </c>
      <c r="W498" s="497"/>
      <c r="X498" s="488" t="s">
        <v>3927</v>
      </c>
      <c r="Y498" s="492">
        <v>9800.0</v>
      </c>
      <c r="Z498" s="488" t="s">
        <v>1515</v>
      </c>
      <c r="AA498" s="488" t="s">
        <v>1516</v>
      </c>
      <c r="AB498" s="488" t="s">
        <v>4586</v>
      </c>
      <c r="AC498" s="496">
        <v>9.08E9</v>
      </c>
      <c r="AD498" s="497"/>
      <c r="AE498" s="497"/>
      <c r="AF498" s="497"/>
      <c r="AG498" s="497"/>
      <c r="AH498" s="497"/>
      <c r="AI498" s="494"/>
      <c r="AJ498" s="488" t="s">
        <v>1527</v>
      </c>
      <c r="AK498" s="498"/>
      <c r="AL498" s="499"/>
      <c r="AM498" s="488" t="s">
        <v>4587</v>
      </c>
      <c r="AO498" s="494"/>
      <c r="AP498" s="494"/>
      <c r="AQ498" s="494"/>
      <c r="AR498" s="494"/>
      <c r="AS498" s="494"/>
      <c r="AT498" s="488" t="s">
        <v>1529</v>
      </c>
      <c r="AU498" s="492">
        <v>3051.0</v>
      </c>
      <c r="AV498" s="492">
        <v>3.0</v>
      </c>
      <c r="AW498" s="492">
        <v>2030.0</v>
      </c>
      <c r="AX498" s="488" t="s">
        <v>1587</v>
      </c>
      <c r="AY498" s="488" t="s">
        <v>4588</v>
      </c>
      <c r="AZ498" s="488" t="s">
        <v>1531</v>
      </c>
    </row>
    <row r="499" hidden="1">
      <c r="A499" s="488" t="s">
        <v>4589</v>
      </c>
      <c r="B499" s="488" t="s">
        <v>4575</v>
      </c>
      <c r="C499" s="488" t="s">
        <v>1513</v>
      </c>
      <c r="D499" s="488" t="s">
        <v>1514</v>
      </c>
      <c r="E499" s="491">
        <v>45835.80069444444</v>
      </c>
      <c r="F499" s="492">
        <v>2980.0</v>
      </c>
      <c r="G499" s="488" t="s">
        <v>1515</v>
      </c>
      <c r="H499" s="492">
        <v>2980.0</v>
      </c>
      <c r="I499" s="488" t="s">
        <v>1515</v>
      </c>
      <c r="J499" s="488" t="s">
        <v>1516</v>
      </c>
      <c r="K499" s="488" t="s">
        <v>1517</v>
      </c>
      <c r="L499" s="488" t="s">
        <v>4576</v>
      </c>
      <c r="M499" s="488" t="s">
        <v>4590</v>
      </c>
      <c r="N499" s="488" t="s">
        <v>1520</v>
      </c>
      <c r="O499" s="488" t="s">
        <v>1521</v>
      </c>
      <c r="P499" s="488" t="s">
        <v>1554</v>
      </c>
      <c r="Q499" s="488" t="s">
        <v>1523</v>
      </c>
      <c r="R499" s="495" t="s">
        <v>1524</v>
      </c>
      <c r="S499" s="494"/>
      <c r="T499" s="494"/>
      <c r="U499" s="488" t="s">
        <v>4591</v>
      </c>
      <c r="AB499" s="488" t="s">
        <v>4579</v>
      </c>
      <c r="AC499" s="496">
        <v>9.08E9</v>
      </c>
      <c r="AD499" s="497"/>
      <c r="AE499" s="497"/>
      <c r="AF499" s="497"/>
      <c r="AG499" s="497"/>
      <c r="AH499" s="497"/>
      <c r="AI499" s="494"/>
      <c r="AJ499" s="488" t="s">
        <v>1527</v>
      </c>
      <c r="AK499" s="498"/>
      <c r="AL499" s="499"/>
      <c r="AM499" s="488" t="s">
        <v>4580</v>
      </c>
      <c r="AO499" s="494"/>
      <c r="AP499" s="494"/>
      <c r="AQ499" s="494"/>
      <c r="AR499" s="494"/>
      <c r="AS499" s="494"/>
      <c r="AT499" s="488" t="s">
        <v>1529</v>
      </c>
      <c r="AU499" s="492">
        <v>8428.0</v>
      </c>
      <c r="AV499" s="492">
        <v>10.0</v>
      </c>
      <c r="AW499" s="492">
        <v>2029.0</v>
      </c>
      <c r="AX499" s="488" t="s">
        <v>1587</v>
      </c>
      <c r="AY499" s="488" t="s">
        <v>2720</v>
      </c>
      <c r="AZ499" s="488" t="s">
        <v>1531</v>
      </c>
    </row>
    <row r="500">
      <c r="A500" s="488" t="s">
        <v>4592</v>
      </c>
      <c r="B500" s="488" t="s">
        <v>4593</v>
      </c>
      <c r="C500" s="488" t="s">
        <v>1513</v>
      </c>
      <c r="D500" s="488" t="s">
        <v>1514</v>
      </c>
      <c r="E500" s="491">
        <v>45835.799305555556</v>
      </c>
      <c r="F500" s="492">
        <v>2980.0</v>
      </c>
      <c r="G500" s="488" t="s">
        <v>1515</v>
      </c>
      <c r="H500" s="492">
        <v>2980.0</v>
      </c>
      <c r="I500" s="488" t="s">
        <v>1515</v>
      </c>
      <c r="J500" s="488" t="s">
        <v>1516</v>
      </c>
      <c r="K500" s="488" t="s">
        <v>1517</v>
      </c>
      <c r="L500" s="488" t="s">
        <v>4594</v>
      </c>
      <c r="M500" s="488" t="s">
        <v>4595</v>
      </c>
      <c r="N500" s="488" t="s">
        <v>1520</v>
      </c>
      <c r="O500" s="488" t="s">
        <v>1521</v>
      </c>
      <c r="P500" s="488" t="s">
        <v>1554</v>
      </c>
      <c r="Q500" s="488" t="s">
        <v>4596</v>
      </c>
      <c r="R500" s="495" t="s">
        <v>1524</v>
      </c>
      <c r="S500" s="494"/>
      <c r="T500" s="494"/>
      <c r="U500" s="488" t="s">
        <v>4597</v>
      </c>
      <c r="V500" s="495" t="s">
        <v>1524</v>
      </c>
      <c r="W500" s="497"/>
      <c r="X500" s="488" t="s">
        <v>3927</v>
      </c>
      <c r="Y500" s="492">
        <v>2980.0</v>
      </c>
      <c r="Z500" s="488" t="s">
        <v>1515</v>
      </c>
      <c r="AA500" s="488" t="s">
        <v>1516</v>
      </c>
      <c r="AB500" s="488" t="s">
        <v>4598</v>
      </c>
      <c r="AC500" s="496">
        <v>9.09E9</v>
      </c>
      <c r="AD500" s="497"/>
      <c r="AE500" s="497"/>
      <c r="AF500" s="497"/>
      <c r="AG500" s="497"/>
      <c r="AH500" s="497"/>
      <c r="AI500" s="494"/>
      <c r="AJ500" s="488" t="s">
        <v>1527</v>
      </c>
      <c r="AK500" s="498"/>
      <c r="AL500" s="499"/>
      <c r="AM500" s="488" t="s">
        <v>4599</v>
      </c>
      <c r="AO500" s="497"/>
      <c r="AP500" s="494"/>
      <c r="AQ500" s="494"/>
      <c r="AR500" s="494"/>
      <c r="AS500" s="494"/>
      <c r="AT500" s="488" t="s">
        <v>1529</v>
      </c>
      <c r="AU500" s="492">
        <v>7445.0</v>
      </c>
      <c r="AV500" s="492">
        <v>1.0</v>
      </c>
      <c r="AW500" s="492">
        <v>2027.0</v>
      </c>
      <c r="AX500" s="488" t="s">
        <v>1587</v>
      </c>
      <c r="AY500" s="488" t="s">
        <v>1588</v>
      </c>
      <c r="AZ500" s="488" t="s">
        <v>1531</v>
      </c>
    </row>
    <row r="501">
      <c r="A501" s="488" t="s">
        <v>4600</v>
      </c>
      <c r="B501" s="488" t="s">
        <v>4601</v>
      </c>
      <c r="C501" s="488" t="s">
        <v>1513</v>
      </c>
      <c r="D501" s="488" t="s">
        <v>1514</v>
      </c>
      <c r="E501" s="491">
        <v>45835.790972222225</v>
      </c>
      <c r="F501" s="492">
        <v>2980.0</v>
      </c>
      <c r="G501" s="488" t="s">
        <v>1515</v>
      </c>
      <c r="H501" s="492">
        <v>2980.0</v>
      </c>
      <c r="I501" s="488" t="s">
        <v>1515</v>
      </c>
      <c r="J501" s="488" t="s">
        <v>1516</v>
      </c>
      <c r="K501" s="488" t="s">
        <v>1517</v>
      </c>
      <c r="L501" s="488" t="s">
        <v>4602</v>
      </c>
      <c r="M501" s="488" t="s">
        <v>4603</v>
      </c>
      <c r="N501" s="488" t="s">
        <v>1520</v>
      </c>
      <c r="O501" s="488" t="s">
        <v>1521</v>
      </c>
      <c r="P501" s="488" t="s">
        <v>1522</v>
      </c>
      <c r="Q501" s="488" t="s">
        <v>1714</v>
      </c>
      <c r="R501" s="495" t="s">
        <v>1524</v>
      </c>
      <c r="S501" s="494"/>
      <c r="T501" s="494"/>
      <c r="U501" s="488" t="s">
        <v>4604</v>
      </c>
      <c r="V501" s="495" t="s">
        <v>1524</v>
      </c>
      <c r="W501" s="497"/>
      <c r="X501" s="488" t="s">
        <v>3927</v>
      </c>
      <c r="Y501" s="492">
        <v>2980.0</v>
      </c>
      <c r="Z501" s="488" t="s">
        <v>1515</v>
      </c>
      <c r="AA501" s="488" t="s">
        <v>1516</v>
      </c>
      <c r="AB501" s="488" t="s">
        <v>4605</v>
      </c>
      <c r="AC501" s="496">
        <v>7.02E9</v>
      </c>
      <c r="AD501" s="497"/>
      <c r="AE501" s="497"/>
      <c r="AF501" s="497"/>
      <c r="AG501" s="497"/>
      <c r="AH501" s="497"/>
      <c r="AI501" s="494"/>
      <c r="AJ501" s="488" t="s">
        <v>1527</v>
      </c>
      <c r="AK501" s="498"/>
      <c r="AL501" s="499"/>
      <c r="AM501" s="488" t="s">
        <v>4606</v>
      </c>
      <c r="AO501" s="494"/>
      <c r="AP501" s="494"/>
      <c r="AQ501" s="494"/>
      <c r="AR501" s="494"/>
      <c r="AS501" s="494"/>
      <c r="AT501" s="488" t="s">
        <v>1529</v>
      </c>
      <c r="AU501" s="492">
        <v>7922.0</v>
      </c>
      <c r="AV501" s="492">
        <v>3.0</v>
      </c>
      <c r="AW501" s="492">
        <v>2028.0</v>
      </c>
      <c r="AX501" s="488" t="s">
        <v>1634</v>
      </c>
      <c r="AY501" s="488" t="s">
        <v>1540</v>
      </c>
      <c r="AZ501" s="488" t="s">
        <v>1531</v>
      </c>
    </row>
    <row r="502">
      <c r="A502" s="488" t="s">
        <v>4607</v>
      </c>
      <c r="B502" s="488" t="s">
        <v>4608</v>
      </c>
      <c r="C502" s="488" t="s">
        <v>1513</v>
      </c>
      <c r="D502" s="488" t="s">
        <v>1514</v>
      </c>
      <c r="E502" s="491">
        <v>45835.75833333333</v>
      </c>
      <c r="F502" s="492">
        <v>9800.0</v>
      </c>
      <c r="G502" s="488" t="s">
        <v>1515</v>
      </c>
      <c r="H502" s="492">
        <v>9800.0</v>
      </c>
      <c r="I502" s="488" t="s">
        <v>1515</v>
      </c>
      <c r="J502" s="488" t="s">
        <v>1516</v>
      </c>
      <c r="K502" s="488" t="s">
        <v>1517</v>
      </c>
      <c r="L502" s="488" t="s">
        <v>4609</v>
      </c>
      <c r="M502" s="488" t="s">
        <v>4610</v>
      </c>
      <c r="N502" s="488" t="s">
        <v>1520</v>
      </c>
      <c r="O502" s="488" t="s">
        <v>1521</v>
      </c>
      <c r="P502" s="488" t="s">
        <v>1554</v>
      </c>
      <c r="Q502" s="488" t="s">
        <v>1714</v>
      </c>
      <c r="R502" s="495" t="s">
        <v>1524</v>
      </c>
      <c r="S502" s="494"/>
      <c r="T502" s="494"/>
      <c r="U502" s="488" t="s">
        <v>4611</v>
      </c>
      <c r="V502" s="495" t="s">
        <v>1524</v>
      </c>
      <c r="W502" s="488" t="s">
        <v>1716</v>
      </c>
      <c r="X502" s="488" t="s">
        <v>1717</v>
      </c>
      <c r="Y502" s="492">
        <v>9800.0</v>
      </c>
      <c r="Z502" s="488" t="s">
        <v>1515</v>
      </c>
      <c r="AA502" s="488" t="s">
        <v>1516</v>
      </c>
      <c r="AB502" s="488" t="s">
        <v>4612</v>
      </c>
      <c r="AC502" s="496">
        <v>9.02E9</v>
      </c>
      <c r="AD502" s="497"/>
      <c r="AE502" s="497"/>
      <c r="AF502" s="497"/>
      <c r="AG502" s="497"/>
      <c r="AH502" s="497"/>
      <c r="AI502" s="494"/>
      <c r="AJ502" s="488" t="s">
        <v>1527</v>
      </c>
      <c r="AK502" s="498"/>
      <c r="AL502" s="499"/>
      <c r="AM502" s="488" t="s">
        <v>4613</v>
      </c>
      <c r="AP502" s="494"/>
      <c r="AQ502" s="494"/>
      <c r="AR502" s="494"/>
      <c r="AS502" s="494"/>
      <c r="AT502" s="488" t="s">
        <v>1529</v>
      </c>
      <c r="AU502" s="492">
        <v>8182.0</v>
      </c>
      <c r="AV502" s="492">
        <v>12.0</v>
      </c>
      <c r="AW502" s="492">
        <v>2028.0</v>
      </c>
      <c r="AX502" s="488" t="s">
        <v>1634</v>
      </c>
      <c r="AY502" s="488" t="s">
        <v>1805</v>
      </c>
      <c r="AZ502" s="488" t="s">
        <v>1531</v>
      </c>
    </row>
    <row r="503" hidden="1">
      <c r="A503" s="488" t="s">
        <v>4614</v>
      </c>
      <c r="B503" s="488" t="s">
        <v>4615</v>
      </c>
      <c r="C503" s="488" t="s">
        <v>1513</v>
      </c>
      <c r="D503" s="488" t="s">
        <v>1514</v>
      </c>
      <c r="E503" s="491">
        <v>45835.748611111114</v>
      </c>
      <c r="F503" s="492">
        <v>9800.0</v>
      </c>
      <c r="G503" s="488" t="s">
        <v>1515</v>
      </c>
      <c r="H503" s="492">
        <v>9800.0</v>
      </c>
      <c r="I503" s="488" t="s">
        <v>1515</v>
      </c>
      <c r="J503" s="488" t="s">
        <v>1516</v>
      </c>
      <c r="K503" s="488" t="s">
        <v>1517</v>
      </c>
      <c r="L503" s="488" t="s">
        <v>4616</v>
      </c>
      <c r="M503" s="488" t="s">
        <v>4617</v>
      </c>
      <c r="N503" s="488" t="s">
        <v>1520</v>
      </c>
      <c r="O503" s="488" t="s">
        <v>1521</v>
      </c>
      <c r="P503" s="488" t="s">
        <v>1554</v>
      </c>
      <c r="Q503" s="488" t="s">
        <v>1523</v>
      </c>
      <c r="R503" s="495" t="s">
        <v>1524</v>
      </c>
      <c r="S503" s="494"/>
      <c r="T503" s="494"/>
      <c r="U503" s="488" t="s">
        <v>4618</v>
      </c>
      <c r="AB503" s="488" t="s">
        <v>4619</v>
      </c>
      <c r="AC503" s="496">
        <v>8.03E9</v>
      </c>
      <c r="AD503" s="497"/>
      <c r="AE503" s="497"/>
      <c r="AF503" s="497"/>
      <c r="AG503" s="497"/>
      <c r="AH503" s="497"/>
      <c r="AI503" s="494"/>
      <c r="AJ503" s="488" t="s">
        <v>1527</v>
      </c>
      <c r="AK503" s="498"/>
      <c r="AL503" s="499"/>
      <c r="AM503" s="488" t="s">
        <v>4620</v>
      </c>
      <c r="AP503" s="494"/>
      <c r="AQ503" s="494"/>
      <c r="AR503" s="494"/>
      <c r="AS503" s="494"/>
      <c r="AT503" s="488" t="s">
        <v>1529</v>
      </c>
      <c r="AU503" s="492">
        <v>370.0</v>
      </c>
      <c r="AV503" s="492">
        <v>4.0</v>
      </c>
      <c r="AW503" s="492">
        <v>2029.0</v>
      </c>
      <c r="AX503" s="488" t="s">
        <v>1587</v>
      </c>
      <c r="AY503" s="488" t="s">
        <v>1597</v>
      </c>
      <c r="AZ503" s="488" t="s">
        <v>1531</v>
      </c>
    </row>
    <row r="504" hidden="1">
      <c r="A504" s="488" t="s">
        <v>4621</v>
      </c>
      <c r="B504" s="488" t="s">
        <v>4615</v>
      </c>
      <c r="C504" s="488" t="s">
        <v>1513</v>
      </c>
      <c r="D504" s="488" t="s">
        <v>1514</v>
      </c>
      <c r="E504" s="491">
        <v>45835.740277777775</v>
      </c>
      <c r="F504" s="492">
        <v>2980.0</v>
      </c>
      <c r="G504" s="488" t="s">
        <v>1515</v>
      </c>
      <c r="H504" s="492">
        <v>2980.0</v>
      </c>
      <c r="I504" s="488" t="s">
        <v>1515</v>
      </c>
      <c r="J504" s="488" t="s">
        <v>1516</v>
      </c>
      <c r="K504" s="488" t="s">
        <v>1517</v>
      </c>
      <c r="L504" s="488" t="s">
        <v>4616</v>
      </c>
      <c r="M504" s="488" t="s">
        <v>4622</v>
      </c>
      <c r="N504" s="488" t="s">
        <v>1520</v>
      </c>
      <c r="O504" s="488" t="s">
        <v>1521</v>
      </c>
      <c r="P504" s="488" t="s">
        <v>1554</v>
      </c>
      <c r="Q504" s="488" t="s">
        <v>1523</v>
      </c>
      <c r="R504" s="495" t="s">
        <v>1524</v>
      </c>
      <c r="S504" s="494"/>
      <c r="T504" s="494"/>
      <c r="U504" s="488" t="s">
        <v>4623</v>
      </c>
      <c r="AB504" s="488" t="s">
        <v>4619</v>
      </c>
      <c r="AC504" s="496">
        <v>8.03E9</v>
      </c>
      <c r="AD504" s="497"/>
      <c r="AE504" s="497"/>
      <c r="AF504" s="497"/>
      <c r="AG504" s="497"/>
      <c r="AH504" s="497"/>
      <c r="AI504" s="494"/>
      <c r="AJ504" s="488" t="s">
        <v>1527</v>
      </c>
      <c r="AK504" s="498"/>
      <c r="AL504" s="499"/>
      <c r="AM504" s="488" t="s">
        <v>4620</v>
      </c>
      <c r="AP504" s="494"/>
      <c r="AQ504" s="494"/>
      <c r="AR504" s="494"/>
      <c r="AS504" s="494"/>
      <c r="AT504" s="488" t="s">
        <v>1529</v>
      </c>
      <c r="AU504" s="492">
        <v>370.0</v>
      </c>
      <c r="AV504" s="492">
        <v>4.0</v>
      </c>
      <c r="AW504" s="492">
        <v>2029.0</v>
      </c>
      <c r="AX504" s="488" t="s">
        <v>1587</v>
      </c>
      <c r="AY504" s="488" t="s">
        <v>1597</v>
      </c>
      <c r="AZ504" s="488" t="s">
        <v>1531</v>
      </c>
    </row>
    <row r="505" hidden="1">
      <c r="A505" s="488" t="s">
        <v>4624</v>
      </c>
      <c r="B505" s="488" t="s">
        <v>4625</v>
      </c>
      <c r="C505" s="488" t="s">
        <v>1513</v>
      </c>
      <c r="D505" s="488" t="s">
        <v>1514</v>
      </c>
      <c r="E505" s="491">
        <v>45835.73402777778</v>
      </c>
      <c r="F505" s="492">
        <v>9800.0</v>
      </c>
      <c r="G505" s="488" t="s">
        <v>1515</v>
      </c>
      <c r="H505" s="492">
        <v>9800.0</v>
      </c>
      <c r="I505" s="488" t="s">
        <v>1515</v>
      </c>
      <c r="J505" s="488" t="s">
        <v>1516</v>
      </c>
      <c r="K505" s="488" t="s">
        <v>1517</v>
      </c>
      <c r="L505" s="488" t="s">
        <v>4626</v>
      </c>
      <c r="M505" s="488" t="s">
        <v>4627</v>
      </c>
      <c r="N505" s="488" t="s">
        <v>1520</v>
      </c>
      <c r="O505" s="488" t="s">
        <v>1521</v>
      </c>
      <c r="P505" s="488" t="s">
        <v>1545</v>
      </c>
      <c r="Q505" s="488" t="s">
        <v>1523</v>
      </c>
      <c r="R505" s="495" t="s">
        <v>1524</v>
      </c>
      <c r="S505" s="494"/>
      <c r="T505" s="494"/>
      <c r="U505" s="488" t="s">
        <v>4628</v>
      </c>
      <c r="AB505" s="488" t="s">
        <v>4629</v>
      </c>
      <c r="AC505" s="496">
        <v>8.07E9</v>
      </c>
      <c r="AD505" s="497"/>
      <c r="AE505" s="497"/>
      <c r="AF505" s="497"/>
      <c r="AG505" s="497"/>
      <c r="AH505" s="497"/>
      <c r="AI505" s="494"/>
      <c r="AJ505" s="488" t="s">
        <v>1527</v>
      </c>
      <c r="AK505" s="498"/>
      <c r="AL505" s="499"/>
      <c r="AM505" s="488" t="s">
        <v>4630</v>
      </c>
      <c r="AP505" s="494"/>
      <c r="AQ505" s="494"/>
      <c r="AR505" s="494"/>
      <c r="AS505" s="494"/>
      <c r="AT505" s="488" t="s">
        <v>1558</v>
      </c>
      <c r="AU505" s="492">
        <v>1036.0</v>
      </c>
      <c r="AV505" s="492">
        <v>12.0</v>
      </c>
      <c r="AW505" s="492">
        <v>2027.0</v>
      </c>
      <c r="AX505" s="497"/>
      <c r="AY505" s="497"/>
      <c r="AZ505" s="488" t="s">
        <v>1531</v>
      </c>
    </row>
    <row r="506" hidden="1">
      <c r="A506" s="488" t="s">
        <v>4631</v>
      </c>
      <c r="B506" s="488" t="s">
        <v>4632</v>
      </c>
      <c r="C506" s="488" t="s">
        <v>1513</v>
      </c>
      <c r="D506" s="488" t="s">
        <v>1514</v>
      </c>
      <c r="E506" s="491">
        <v>45835.73333333333</v>
      </c>
      <c r="F506" s="492">
        <v>2980.0</v>
      </c>
      <c r="G506" s="488" t="s">
        <v>1515</v>
      </c>
      <c r="H506" s="492">
        <v>2980.0</v>
      </c>
      <c r="I506" s="488" t="s">
        <v>1515</v>
      </c>
      <c r="J506" s="488" t="s">
        <v>1516</v>
      </c>
      <c r="K506" s="488" t="s">
        <v>1517</v>
      </c>
      <c r="L506" s="488" t="s">
        <v>4633</v>
      </c>
      <c r="M506" s="488" t="s">
        <v>4634</v>
      </c>
      <c r="N506" s="488" t="s">
        <v>1520</v>
      </c>
      <c r="O506" s="488" t="s">
        <v>1521</v>
      </c>
      <c r="P506" s="488" t="s">
        <v>1522</v>
      </c>
      <c r="Q506" s="488" t="s">
        <v>1523</v>
      </c>
      <c r="R506" s="495" t="s">
        <v>1524</v>
      </c>
      <c r="S506" s="494"/>
      <c r="T506" s="494"/>
      <c r="U506" s="488" t="s">
        <v>4635</v>
      </c>
      <c r="AB506" s="488" t="s">
        <v>4636</v>
      </c>
      <c r="AC506" s="496">
        <v>7.09E9</v>
      </c>
      <c r="AD506" s="497"/>
      <c r="AE506" s="497"/>
      <c r="AF506" s="497"/>
      <c r="AG506" s="497"/>
      <c r="AH506" s="497"/>
      <c r="AI506" s="494"/>
      <c r="AJ506" s="488" t="s">
        <v>1527</v>
      </c>
      <c r="AK506" s="498"/>
      <c r="AL506" s="499"/>
      <c r="AM506" s="488" t="s">
        <v>4637</v>
      </c>
      <c r="AO506" s="494"/>
      <c r="AP506" s="494"/>
      <c r="AQ506" s="494"/>
      <c r="AR506" s="494"/>
      <c r="AS506" s="494"/>
      <c r="AT506" s="488" t="s">
        <v>1529</v>
      </c>
      <c r="AU506" s="492">
        <v>1674.0</v>
      </c>
      <c r="AV506" s="492">
        <v>11.0</v>
      </c>
      <c r="AW506" s="492">
        <v>2027.0</v>
      </c>
      <c r="AX506" s="488" t="s">
        <v>1634</v>
      </c>
      <c r="AY506" s="488" t="s">
        <v>1540</v>
      </c>
      <c r="AZ506" s="488" t="s">
        <v>1531</v>
      </c>
    </row>
    <row r="507" hidden="1">
      <c r="A507" s="488" t="s">
        <v>4638</v>
      </c>
      <c r="B507" s="488" t="s">
        <v>4625</v>
      </c>
      <c r="C507" s="488" t="s">
        <v>1513</v>
      </c>
      <c r="D507" s="488" t="s">
        <v>1514</v>
      </c>
      <c r="E507" s="491">
        <v>45835.73333333333</v>
      </c>
      <c r="F507" s="492">
        <v>2980.0</v>
      </c>
      <c r="G507" s="488" t="s">
        <v>1515</v>
      </c>
      <c r="H507" s="492">
        <v>2980.0</v>
      </c>
      <c r="I507" s="488" t="s">
        <v>1515</v>
      </c>
      <c r="J507" s="488" t="s">
        <v>1516</v>
      </c>
      <c r="K507" s="488" t="s">
        <v>1517</v>
      </c>
      <c r="L507" s="488" t="s">
        <v>4626</v>
      </c>
      <c r="M507" s="488" t="s">
        <v>4639</v>
      </c>
      <c r="N507" s="488" t="s">
        <v>1520</v>
      </c>
      <c r="O507" s="488" t="s">
        <v>1521</v>
      </c>
      <c r="P507" s="488" t="s">
        <v>1545</v>
      </c>
      <c r="Q507" s="488" t="s">
        <v>1523</v>
      </c>
      <c r="R507" s="495" t="s">
        <v>1524</v>
      </c>
      <c r="S507" s="494"/>
      <c r="T507" s="494"/>
      <c r="U507" s="488" t="s">
        <v>4640</v>
      </c>
      <c r="AB507" s="488" t="s">
        <v>4629</v>
      </c>
      <c r="AC507" s="496">
        <v>8.07E9</v>
      </c>
      <c r="AD507" s="497"/>
      <c r="AE507" s="497"/>
      <c r="AF507" s="497"/>
      <c r="AG507" s="497"/>
      <c r="AH507" s="497"/>
      <c r="AI507" s="494"/>
      <c r="AJ507" s="488" t="s">
        <v>1527</v>
      </c>
      <c r="AK507" s="498"/>
      <c r="AL507" s="499"/>
      <c r="AM507" s="488" t="s">
        <v>4630</v>
      </c>
      <c r="AP507" s="494"/>
      <c r="AQ507" s="494"/>
      <c r="AR507" s="494"/>
      <c r="AS507" s="494"/>
      <c r="AT507" s="488" t="s">
        <v>1558</v>
      </c>
      <c r="AU507" s="492">
        <v>1036.0</v>
      </c>
      <c r="AV507" s="492">
        <v>12.0</v>
      </c>
      <c r="AW507" s="492">
        <v>2027.0</v>
      </c>
      <c r="AX507" s="497"/>
      <c r="AY507" s="497"/>
      <c r="AZ507" s="488" t="s">
        <v>1531</v>
      </c>
    </row>
    <row r="508" hidden="1">
      <c r="A508" s="488" t="s">
        <v>4641</v>
      </c>
      <c r="B508" s="488" t="s">
        <v>4642</v>
      </c>
      <c r="C508" s="488" t="s">
        <v>1513</v>
      </c>
      <c r="D508" s="488" t="s">
        <v>1514</v>
      </c>
      <c r="E508" s="491">
        <v>45835.72708333333</v>
      </c>
      <c r="F508" s="492">
        <v>2980.0</v>
      </c>
      <c r="G508" s="488" t="s">
        <v>1515</v>
      </c>
      <c r="H508" s="492">
        <v>2980.0</v>
      </c>
      <c r="I508" s="488" t="s">
        <v>1515</v>
      </c>
      <c r="J508" s="488" t="s">
        <v>1516</v>
      </c>
      <c r="K508" s="488" t="s">
        <v>1517</v>
      </c>
      <c r="L508" s="488" t="s">
        <v>4643</v>
      </c>
      <c r="M508" s="488" t="s">
        <v>4644</v>
      </c>
      <c r="N508" s="488" t="s">
        <v>1520</v>
      </c>
      <c r="O508" s="488" t="s">
        <v>1521</v>
      </c>
      <c r="P508" s="488" t="s">
        <v>1522</v>
      </c>
      <c r="Q508" s="488" t="s">
        <v>1523</v>
      </c>
      <c r="R508" s="495" t="s">
        <v>1524</v>
      </c>
      <c r="S508" s="494"/>
      <c r="T508" s="494"/>
      <c r="U508" s="488" t="s">
        <v>4645</v>
      </c>
      <c r="AB508" s="488" t="s">
        <v>4646</v>
      </c>
      <c r="AC508" s="496">
        <v>9.03E9</v>
      </c>
      <c r="AD508" s="497"/>
      <c r="AE508" s="497"/>
      <c r="AF508" s="497"/>
      <c r="AG508" s="497"/>
      <c r="AH508" s="497"/>
      <c r="AI508" s="494"/>
      <c r="AJ508" s="488" t="s">
        <v>1527</v>
      </c>
      <c r="AK508" s="498"/>
      <c r="AL508" s="499"/>
      <c r="AM508" s="488" t="s">
        <v>4647</v>
      </c>
      <c r="AO508" s="494"/>
      <c r="AP508" s="494"/>
      <c r="AQ508" s="494"/>
      <c r="AR508" s="494"/>
      <c r="AS508" s="494"/>
      <c r="AT508" s="488" t="s">
        <v>1558</v>
      </c>
      <c r="AU508" s="492">
        <v>5421.0</v>
      </c>
      <c r="AV508" s="492">
        <v>3.0</v>
      </c>
      <c r="AW508" s="492">
        <v>2031.0</v>
      </c>
      <c r="AX508" s="488" t="s">
        <v>1634</v>
      </c>
      <c r="AY508" s="488" t="s">
        <v>2436</v>
      </c>
      <c r="AZ508" s="488" t="s">
        <v>1531</v>
      </c>
    </row>
    <row r="509" hidden="1">
      <c r="A509" s="488" t="s">
        <v>4648</v>
      </c>
      <c r="B509" s="488" t="s">
        <v>4649</v>
      </c>
      <c r="C509" s="488" t="s">
        <v>1513</v>
      </c>
      <c r="D509" s="488" t="s">
        <v>1514</v>
      </c>
      <c r="E509" s="491">
        <v>45835.725694444445</v>
      </c>
      <c r="F509" s="492">
        <v>2980.0</v>
      </c>
      <c r="G509" s="488" t="s">
        <v>1515</v>
      </c>
      <c r="H509" s="492">
        <v>2980.0</v>
      </c>
      <c r="I509" s="488" t="s">
        <v>1515</v>
      </c>
      <c r="J509" s="488" t="s">
        <v>1516</v>
      </c>
      <c r="K509" s="488" t="s">
        <v>1517</v>
      </c>
      <c r="L509" s="488" t="s">
        <v>4650</v>
      </c>
      <c r="M509" s="488" t="s">
        <v>4651</v>
      </c>
      <c r="N509" s="488" t="s">
        <v>1520</v>
      </c>
      <c r="O509" s="488" t="s">
        <v>1521</v>
      </c>
      <c r="P509" s="488" t="s">
        <v>1545</v>
      </c>
      <c r="Q509" s="488" t="s">
        <v>1523</v>
      </c>
      <c r="R509" s="495" t="s">
        <v>1524</v>
      </c>
      <c r="S509" s="494"/>
      <c r="T509" s="494"/>
      <c r="U509" s="488" t="s">
        <v>4652</v>
      </c>
      <c r="AB509" s="488" t="s">
        <v>4653</v>
      </c>
      <c r="AC509" s="496">
        <v>9.06E9</v>
      </c>
      <c r="AD509" s="497"/>
      <c r="AE509" s="497"/>
      <c r="AF509" s="497"/>
      <c r="AG509" s="497"/>
      <c r="AH509" s="497"/>
      <c r="AI509" s="494"/>
      <c r="AJ509" s="488" t="s">
        <v>1527</v>
      </c>
      <c r="AK509" s="498"/>
      <c r="AL509" s="499"/>
      <c r="AM509" s="488" t="s">
        <v>4654</v>
      </c>
      <c r="AO509" s="494"/>
      <c r="AP509" s="494"/>
      <c r="AQ509" s="494"/>
      <c r="AR509" s="494"/>
      <c r="AS509" s="494"/>
      <c r="AT509" s="488" t="s">
        <v>1529</v>
      </c>
      <c r="AU509" s="492">
        <v>572.0</v>
      </c>
      <c r="AV509" s="492">
        <v>9.0</v>
      </c>
      <c r="AW509" s="492">
        <v>2027.0</v>
      </c>
      <c r="AX509" s="497"/>
      <c r="AY509" s="497"/>
      <c r="AZ509" s="488" t="s">
        <v>1531</v>
      </c>
    </row>
    <row r="510">
      <c r="A510" s="488" t="s">
        <v>4655</v>
      </c>
      <c r="B510" s="488" t="s">
        <v>4656</v>
      </c>
      <c r="C510" s="488" t="s">
        <v>1513</v>
      </c>
      <c r="D510" s="488" t="s">
        <v>1514</v>
      </c>
      <c r="E510" s="491">
        <v>45835.688888888886</v>
      </c>
      <c r="F510" s="492">
        <v>2980.0</v>
      </c>
      <c r="G510" s="488" t="s">
        <v>1515</v>
      </c>
      <c r="H510" s="492">
        <v>2980.0</v>
      </c>
      <c r="I510" s="488" t="s">
        <v>1515</v>
      </c>
      <c r="J510" s="488" t="s">
        <v>1516</v>
      </c>
      <c r="K510" s="488" t="s">
        <v>1517</v>
      </c>
      <c r="L510" s="488" t="s">
        <v>4657</v>
      </c>
      <c r="M510" s="488" t="s">
        <v>4658</v>
      </c>
      <c r="N510" s="488" t="s">
        <v>1520</v>
      </c>
      <c r="O510" s="488" t="s">
        <v>1521</v>
      </c>
      <c r="P510" s="488" t="s">
        <v>1554</v>
      </c>
      <c r="Q510" s="488" t="s">
        <v>1714</v>
      </c>
      <c r="R510" s="495" t="s">
        <v>1524</v>
      </c>
      <c r="S510" s="494"/>
      <c r="T510" s="494"/>
      <c r="U510" s="488" t="s">
        <v>4659</v>
      </c>
      <c r="V510" s="495" t="s">
        <v>1524</v>
      </c>
      <c r="W510" s="488" t="s">
        <v>1716</v>
      </c>
      <c r="X510" s="488" t="s">
        <v>1717</v>
      </c>
      <c r="Y510" s="492">
        <v>2980.0</v>
      </c>
      <c r="Z510" s="488" t="s">
        <v>1515</v>
      </c>
      <c r="AA510" s="488" t="s">
        <v>1516</v>
      </c>
      <c r="AB510" s="488" t="s">
        <v>4660</v>
      </c>
      <c r="AC510" s="496">
        <v>9.02E9</v>
      </c>
      <c r="AD510" s="497"/>
      <c r="AE510" s="497"/>
      <c r="AF510" s="497"/>
      <c r="AG510" s="497"/>
      <c r="AH510" s="497"/>
      <c r="AI510" s="494"/>
      <c r="AJ510" s="488" t="s">
        <v>1527</v>
      </c>
      <c r="AK510" s="498"/>
      <c r="AL510" s="499"/>
      <c r="AM510" s="488" t="s">
        <v>4661</v>
      </c>
      <c r="AO510" s="494"/>
      <c r="AP510" s="494"/>
      <c r="AQ510" s="494"/>
      <c r="AR510" s="494"/>
      <c r="AS510" s="494"/>
      <c r="AT510" s="488" t="s">
        <v>1529</v>
      </c>
      <c r="AU510" s="492">
        <v>7007.0</v>
      </c>
      <c r="AV510" s="492">
        <v>1.0</v>
      </c>
      <c r="AW510" s="492">
        <v>2026.0</v>
      </c>
      <c r="AX510" s="488" t="s">
        <v>1587</v>
      </c>
      <c r="AY510" s="488" t="s">
        <v>1571</v>
      </c>
      <c r="AZ510" s="488" t="s">
        <v>1531</v>
      </c>
    </row>
    <row r="511">
      <c r="A511" s="488" t="s">
        <v>4662</v>
      </c>
      <c r="B511" s="488" t="s">
        <v>4663</v>
      </c>
      <c r="C511" s="488" t="s">
        <v>1513</v>
      </c>
      <c r="D511" s="488" t="s">
        <v>1514</v>
      </c>
      <c r="E511" s="491">
        <v>45835.675</v>
      </c>
      <c r="F511" s="492">
        <v>2980.0</v>
      </c>
      <c r="G511" s="488" t="s">
        <v>1515</v>
      </c>
      <c r="H511" s="492">
        <v>2980.0</v>
      </c>
      <c r="I511" s="488" t="s">
        <v>1515</v>
      </c>
      <c r="J511" s="488" t="s">
        <v>1516</v>
      </c>
      <c r="K511" s="488" t="s">
        <v>1517</v>
      </c>
      <c r="L511" s="488" t="s">
        <v>4664</v>
      </c>
      <c r="M511" s="488" t="s">
        <v>4665</v>
      </c>
      <c r="N511" s="488" t="s">
        <v>1520</v>
      </c>
      <c r="O511" s="488" t="s">
        <v>1521</v>
      </c>
      <c r="P511" s="488" t="s">
        <v>1554</v>
      </c>
      <c r="Q511" s="488" t="s">
        <v>1714</v>
      </c>
      <c r="R511" s="495" t="s">
        <v>1524</v>
      </c>
      <c r="S511" s="494"/>
      <c r="T511" s="494"/>
      <c r="U511" s="488" t="s">
        <v>4666</v>
      </c>
      <c r="V511" s="495" t="s">
        <v>1524</v>
      </c>
      <c r="W511" s="488" t="s">
        <v>1716</v>
      </c>
      <c r="X511" s="488" t="s">
        <v>4667</v>
      </c>
      <c r="Y511" s="492">
        <v>2980.0</v>
      </c>
      <c r="Z511" s="488" t="s">
        <v>1515</v>
      </c>
      <c r="AA511" s="488" t="s">
        <v>1516</v>
      </c>
      <c r="AB511" s="488" t="s">
        <v>4668</v>
      </c>
      <c r="AC511" s="496">
        <v>9.08E9</v>
      </c>
      <c r="AD511" s="497"/>
      <c r="AE511" s="497"/>
      <c r="AF511" s="497"/>
      <c r="AG511" s="497"/>
      <c r="AH511" s="497"/>
      <c r="AI511" s="494"/>
      <c r="AJ511" s="488" t="s">
        <v>1527</v>
      </c>
      <c r="AK511" s="498"/>
      <c r="AL511" s="499"/>
      <c r="AM511" s="488" t="s">
        <v>4669</v>
      </c>
      <c r="AO511" s="494"/>
      <c r="AP511" s="494"/>
      <c r="AQ511" s="494"/>
      <c r="AR511" s="494"/>
      <c r="AS511" s="494"/>
      <c r="AT511" s="488" t="s">
        <v>1529</v>
      </c>
      <c r="AU511" s="492">
        <v>5743.0</v>
      </c>
      <c r="AV511" s="492">
        <v>6.0</v>
      </c>
      <c r="AW511" s="492">
        <v>2031.0</v>
      </c>
      <c r="AX511" s="488" t="s">
        <v>1587</v>
      </c>
      <c r="AY511" s="488" t="s">
        <v>1571</v>
      </c>
      <c r="AZ511" s="488" t="s">
        <v>1531</v>
      </c>
    </row>
    <row r="512" hidden="1">
      <c r="A512" s="488" t="s">
        <v>4670</v>
      </c>
      <c r="B512" s="488" t="s">
        <v>4671</v>
      </c>
      <c r="C512" s="488" t="s">
        <v>1513</v>
      </c>
      <c r="D512" s="488" t="s">
        <v>1514</v>
      </c>
      <c r="E512" s="491">
        <v>45835.67083333333</v>
      </c>
      <c r="F512" s="492">
        <v>2980.0</v>
      </c>
      <c r="G512" s="488" t="s">
        <v>1515</v>
      </c>
      <c r="H512" s="492">
        <v>2980.0</v>
      </c>
      <c r="I512" s="488" t="s">
        <v>1515</v>
      </c>
      <c r="J512" s="488" t="s">
        <v>1516</v>
      </c>
      <c r="K512" s="488" t="s">
        <v>1517</v>
      </c>
      <c r="L512" s="488" t="s">
        <v>4672</v>
      </c>
      <c r="M512" s="488" t="s">
        <v>4673</v>
      </c>
      <c r="N512" s="488" t="s">
        <v>1520</v>
      </c>
      <c r="O512" s="488" t="s">
        <v>1521</v>
      </c>
      <c r="P512" s="488" t="s">
        <v>1545</v>
      </c>
      <c r="Q512" s="488" t="s">
        <v>1523</v>
      </c>
      <c r="R512" s="495" t="s">
        <v>1524</v>
      </c>
      <c r="S512" s="494"/>
      <c r="T512" s="494"/>
      <c r="U512" s="488" t="s">
        <v>4674</v>
      </c>
      <c r="AB512" s="488" t="s">
        <v>4675</v>
      </c>
      <c r="AC512" s="496">
        <v>8.01E9</v>
      </c>
      <c r="AD512" s="497"/>
      <c r="AE512" s="497"/>
      <c r="AF512" s="497"/>
      <c r="AG512" s="497"/>
      <c r="AH512" s="497"/>
      <c r="AI512" s="494"/>
      <c r="AJ512" s="488" t="s">
        <v>1527</v>
      </c>
      <c r="AK512" s="498"/>
      <c r="AL512" s="499"/>
      <c r="AM512" s="488" t="s">
        <v>4676</v>
      </c>
      <c r="AO512" s="497"/>
      <c r="AP512" s="494"/>
      <c r="AQ512" s="494"/>
      <c r="AR512" s="494"/>
      <c r="AS512" s="494"/>
      <c r="AT512" s="488" t="s">
        <v>1529</v>
      </c>
      <c r="AU512" s="492">
        <v>1025.0</v>
      </c>
      <c r="AV512" s="492">
        <v>1.0</v>
      </c>
      <c r="AW512" s="492">
        <v>2032.0</v>
      </c>
      <c r="AX512" s="488" t="s">
        <v>1549</v>
      </c>
      <c r="AY512" s="497"/>
      <c r="AZ512" s="488" t="s">
        <v>1531</v>
      </c>
    </row>
    <row r="513" hidden="1">
      <c r="A513" s="488" t="s">
        <v>4677</v>
      </c>
      <c r="B513" s="488" t="s">
        <v>4678</v>
      </c>
      <c r="C513" s="488" t="s">
        <v>1513</v>
      </c>
      <c r="D513" s="488" t="s">
        <v>1514</v>
      </c>
      <c r="E513" s="491">
        <v>45835.645833333336</v>
      </c>
      <c r="F513" s="492">
        <v>9800.0</v>
      </c>
      <c r="G513" s="488" t="s">
        <v>1515</v>
      </c>
      <c r="H513" s="492">
        <v>9800.0</v>
      </c>
      <c r="I513" s="488" t="s">
        <v>1515</v>
      </c>
      <c r="J513" s="488" t="s">
        <v>1516</v>
      </c>
      <c r="K513" s="488" t="s">
        <v>1517</v>
      </c>
      <c r="L513" s="488" t="s">
        <v>4679</v>
      </c>
      <c r="M513" s="488" t="s">
        <v>4680</v>
      </c>
      <c r="N513" s="488" t="s">
        <v>1520</v>
      </c>
      <c r="O513" s="488" t="s">
        <v>1521</v>
      </c>
      <c r="P513" s="488" t="s">
        <v>1554</v>
      </c>
      <c r="Q513" s="488" t="s">
        <v>1523</v>
      </c>
      <c r="R513" s="495" t="s">
        <v>1524</v>
      </c>
      <c r="S513" s="494"/>
      <c r="T513" s="494"/>
      <c r="U513" s="488" t="s">
        <v>4681</v>
      </c>
      <c r="AB513" s="488" t="s">
        <v>4682</v>
      </c>
      <c r="AC513" s="496">
        <v>9.03E9</v>
      </c>
      <c r="AD513" s="497"/>
      <c r="AE513" s="497"/>
      <c r="AF513" s="497"/>
      <c r="AG513" s="497"/>
      <c r="AH513" s="497"/>
      <c r="AI513" s="494"/>
      <c r="AJ513" s="488" t="s">
        <v>1527</v>
      </c>
      <c r="AK513" s="498"/>
      <c r="AL513" s="499"/>
      <c r="AM513" s="488" t="s">
        <v>4683</v>
      </c>
      <c r="AP513" s="494"/>
      <c r="AQ513" s="494"/>
      <c r="AR513" s="494"/>
      <c r="AS513" s="494"/>
      <c r="AT513" s="488" t="s">
        <v>1558</v>
      </c>
      <c r="AU513" s="492">
        <v>3033.0</v>
      </c>
      <c r="AV513" s="492">
        <v>4.0</v>
      </c>
      <c r="AW513" s="492">
        <v>2031.0</v>
      </c>
      <c r="AX513" s="488" t="s">
        <v>1587</v>
      </c>
      <c r="AY513" s="488" t="s">
        <v>1823</v>
      </c>
      <c r="AZ513" s="488" t="s">
        <v>1531</v>
      </c>
    </row>
    <row r="514" hidden="1">
      <c r="A514" s="488" t="s">
        <v>4684</v>
      </c>
      <c r="B514" s="488" t="s">
        <v>4678</v>
      </c>
      <c r="C514" s="488" t="s">
        <v>1513</v>
      </c>
      <c r="D514" s="488" t="s">
        <v>1514</v>
      </c>
      <c r="E514" s="491">
        <v>45835.64236111111</v>
      </c>
      <c r="F514" s="492">
        <v>2980.0</v>
      </c>
      <c r="G514" s="488" t="s">
        <v>1515</v>
      </c>
      <c r="H514" s="492">
        <v>2980.0</v>
      </c>
      <c r="I514" s="488" t="s">
        <v>1515</v>
      </c>
      <c r="J514" s="488" t="s">
        <v>1516</v>
      </c>
      <c r="K514" s="488" t="s">
        <v>1517</v>
      </c>
      <c r="L514" s="488" t="s">
        <v>4679</v>
      </c>
      <c r="M514" s="488" t="s">
        <v>4685</v>
      </c>
      <c r="N514" s="488" t="s">
        <v>1520</v>
      </c>
      <c r="O514" s="488" t="s">
        <v>1521</v>
      </c>
      <c r="P514" s="488" t="s">
        <v>1554</v>
      </c>
      <c r="Q514" s="488" t="s">
        <v>1523</v>
      </c>
      <c r="R514" s="495" t="s">
        <v>1524</v>
      </c>
      <c r="S514" s="494"/>
      <c r="T514" s="494"/>
      <c r="U514" s="488" t="s">
        <v>4686</v>
      </c>
      <c r="AB514" s="488" t="s">
        <v>4682</v>
      </c>
      <c r="AC514" s="496">
        <v>9.03E9</v>
      </c>
      <c r="AD514" s="497"/>
      <c r="AE514" s="497"/>
      <c r="AF514" s="497"/>
      <c r="AG514" s="497"/>
      <c r="AH514" s="497"/>
      <c r="AI514" s="494"/>
      <c r="AJ514" s="488" t="s">
        <v>1527</v>
      </c>
      <c r="AK514" s="498"/>
      <c r="AL514" s="499"/>
      <c r="AM514" s="488" t="s">
        <v>4683</v>
      </c>
      <c r="AP514" s="494"/>
      <c r="AQ514" s="494"/>
      <c r="AR514" s="494"/>
      <c r="AS514" s="494"/>
      <c r="AT514" s="488" t="s">
        <v>1558</v>
      </c>
      <c r="AU514" s="492">
        <v>3033.0</v>
      </c>
      <c r="AV514" s="492">
        <v>4.0</v>
      </c>
      <c r="AW514" s="492">
        <v>2031.0</v>
      </c>
      <c r="AX514" s="488" t="s">
        <v>1587</v>
      </c>
      <c r="AY514" s="488" t="s">
        <v>1823</v>
      </c>
      <c r="AZ514" s="488" t="s">
        <v>1531</v>
      </c>
    </row>
    <row r="515" hidden="1">
      <c r="A515" s="488" t="s">
        <v>4687</v>
      </c>
      <c r="B515" s="488" t="s">
        <v>4688</v>
      </c>
      <c r="C515" s="488" t="s">
        <v>1513</v>
      </c>
      <c r="D515" s="488" t="s">
        <v>1514</v>
      </c>
      <c r="E515" s="491">
        <v>45835.626388888886</v>
      </c>
      <c r="F515" s="492">
        <v>2980.0</v>
      </c>
      <c r="G515" s="488" t="s">
        <v>1515</v>
      </c>
      <c r="H515" s="492">
        <v>2980.0</v>
      </c>
      <c r="I515" s="488" t="s">
        <v>1515</v>
      </c>
      <c r="J515" s="488" t="s">
        <v>1516</v>
      </c>
      <c r="K515" s="488" t="s">
        <v>1517</v>
      </c>
      <c r="L515" s="488" t="s">
        <v>4689</v>
      </c>
      <c r="M515" s="488" t="s">
        <v>4690</v>
      </c>
      <c r="N515" s="488" t="s">
        <v>1520</v>
      </c>
      <c r="O515" s="488" t="s">
        <v>1521</v>
      </c>
      <c r="P515" s="488" t="s">
        <v>1545</v>
      </c>
      <c r="Q515" s="488" t="s">
        <v>1523</v>
      </c>
      <c r="R515" s="495" t="s">
        <v>1524</v>
      </c>
      <c r="S515" s="494"/>
      <c r="T515" s="494"/>
      <c r="U515" s="488" t="s">
        <v>4691</v>
      </c>
      <c r="AB515" s="488" t="s">
        <v>4692</v>
      </c>
      <c r="AC515" s="496">
        <v>9.04E9</v>
      </c>
      <c r="AD515" s="497"/>
      <c r="AE515" s="497"/>
      <c r="AF515" s="497"/>
      <c r="AG515" s="497"/>
      <c r="AH515" s="497"/>
      <c r="AI515" s="494"/>
      <c r="AJ515" s="488" t="s">
        <v>1527</v>
      </c>
      <c r="AK515" s="498"/>
      <c r="AL515" s="499"/>
      <c r="AM515" s="488" t="s">
        <v>4693</v>
      </c>
      <c r="AP515" s="494"/>
      <c r="AQ515" s="494"/>
      <c r="AR515" s="494"/>
      <c r="AS515" s="494"/>
      <c r="AT515" s="488" t="s">
        <v>1529</v>
      </c>
      <c r="AU515" s="492">
        <v>2393.0</v>
      </c>
      <c r="AV515" s="492">
        <v>11.0</v>
      </c>
      <c r="AW515" s="492">
        <v>2030.0</v>
      </c>
      <c r="AX515" s="488" t="s">
        <v>1549</v>
      </c>
      <c r="AY515" s="497"/>
      <c r="AZ515" s="488" t="s">
        <v>1531</v>
      </c>
    </row>
    <row r="516" hidden="1">
      <c r="A516" s="488" t="s">
        <v>4694</v>
      </c>
      <c r="B516" s="488" t="s">
        <v>4695</v>
      </c>
      <c r="C516" s="488" t="s">
        <v>1513</v>
      </c>
      <c r="D516" s="488" t="s">
        <v>1514</v>
      </c>
      <c r="E516" s="491">
        <v>45835.61875</v>
      </c>
      <c r="F516" s="492">
        <v>2980.0</v>
      </c>
      <c r="G516" s="488" t="s">
        <v>1515</v>
      </c>
      <c r="H516" s="492">
        <v>2980.0</v>
      </c>
      <c r="I516" s="488" t="s">
        <v>1515</v>
      </c>
      <c r="J516" s="488" t="s">
        <v>1516</v>
      </c>
      <c r="K516" s="488" t="s">
        <v>1517</v>
      </c>
      <c r="L516" s="488" t="s">
        <v>4696</v>
      </c>
      <c r="M516" s="488" t="s">
        <v>4697</v>
      </c>
      <c r="N516" s="488" t="s">
        <v>1520</v>
      </c>
      <c r="O516" s="488" t="s">
        <v>1521</v>
      </c>
      <c r="P516" s="488" t="s">
        <v>1554</v>
      </c>
      <c r="Q516" s="488" t="s">
        <v>1523</v>
      </c>
      <c r="R516" s="495" t="s">
        <v>1524</v>
      </c>
      <c r="S516" s="494"/>
      <c r="T516" s="494"/>
      <c r="U516" s="488" t="s">
        <v>4698</v>
      </c>
      <c r="AB516" s="488" t="s">
        <v>4699</v>
      </c>
      <c r="AC516" s="496">
        <v>9.1E9</v>
      </c>
      <c r="AD516" s="497"/>
      <c r="AE516" s="497"/>
      <c r="AF516" s="497"/>
      <c r="AG516" s="497"/>
      <c r="AH516" s="497"/>
      <c r="AI516" s="494"/>
      <c r="AJ516" s="488" t="s">
        <v>1527</v>
      </c>
      <c r="AK516" s="498"/>
      <c r="AL516" s="499"/>
      <c r="AM516" s="488" t="s">
        <v>4700</v>
      </c>
      <c r="AO516" s="494"/>
      <c r="AP516" s="494"/>
      <c r="AQ516" s="494"/>
      <c r="AR516" s="494"/>
      <c r="AS516" s="494"/>
      <c r="AT516" s="488" t="s">
        <v>1529</v>
      </c>
      <c r="AU516" s="492">
        <v>8448.0</v>
      </c>
      <c r="AV516" s="492">
        <v>9.0</v>
      </c>
      <c r="AW516" s="492">
        <v>2026.0</v>
      </c>
      <c r="AX516" s="488" t="s">
        <v>1587</v>
      </c>
      <c r="AY516" s="488" t="s">
        <v>1608</v>
      </c>
      <c r="AZ516" s="488" t="s">
        <v>1531</v>
      </c>
    </row>
    <row r="517" hidden="1">
      <c r="A517" s="488" t="s">
        <v>4701</v>
      </c>
      <c r="B517" s="488" t="s">
        <v>4702</v>
      </c>
      <c r="C517" s="488" t="s">
        <v>1513</v>
      </c>
      <c r="D517" s="488" t="s">
        <v>1514</v>
      </c>
      <c r="E517" s="491">
        <v>45835.61041666667</v>
      </c>
      <c r="F517" s="492">
        <v>9800.0</v>
      </c>
      <c r="G517" s="488" t="s">
        <v>1515</v>
      </c>
      <c r="H517" s="492">
        <v>9800.0</v>
      </c>
      <c r="I517" s="488" t="s">
        <v>1515</v>
      </c>
      <c r="J517" s="488" t="s">
        <v>1516</v>
      </c>
      <c r="K517" s="488" t="s">
        <v>1517</v>
      </c>
      <c r="L517" s="488" t="s">
        <v>4703</v>
      </c>
      <c r="M517" s="488" t="s">
        <v>4704</v>
      </c>
      <c r="N517" s="488" t="s">
        <v>1520</v>
      </c>
      <c r="O517" s="488" t="s">
        <v>1521</v>
      </c>
      <c r="P517" s="488" t="s">
        <v>1554</v>
      </c>
      <c r="Q517" s="488" t="s">
        <v>1523</v>
      </c>
      <c r="R517" s="495" t="s">
        <v>1524</v>
      </c>
      <c r="S517" s="494"/>
      <c r="T517" s="494"/>
      <c r="U517" s="488" t="s">
        <v>4705</v>
      </c>
      <c r="AB517" s="488" t="s">
        <v>4706</v>
      </c>
      <c r="AC517" s="496">
        <v>9.07E9</v>
      </c>
      <c r="AD517" s="497"/>
      <c r="AE517" s="497"/>
      <c r="AF517" s="497"/>
      <c r="AG517" s="497"/>
      <c r="AH517" s="497"/>
      <c r="AI517" s="494"/>
      <c r="AJ517" s="488" t="s">
        <v>1527</v>
      </c>
      <c r="AK517" s="498"/>
      <c r="AL517" s="499"/>
      <c r="AM517" s="488" t="s">
        <v>4707</v>
      </c>
      <c r="AO517" s="494"/>
      <c r="AP517" s="494"/>
      <c r="AQ517" s="494"/>
      <c r="AR517" s="494"/>
      <c r="AS517" s="494"/>
      <c r="AT517" s="488" t="s">
        <v>1558</v>
      </c>
      <c r="AU517" s="492">
        <v>3930.0</v>
      </c>
      <c r="AV517" s="492">
        <v>2.0</v>
      </c>
      <c r="AW517" s="492">
        <v>2032.0</v>
      </c>
      <c r="AX517" s="488" t="s">
        <v>1587</v>
      </c>
      <c r="AY517" s="488" t="s">
        <v>1588</v>
      </c>
      <c r="AZ517" s="488" t="s">
        <v>1531</v>
      </c>
    </row>
    <row r="518">
      <c r="A518" s="488" t="s">
        <v>4708</v>
      </c>
      <c r="B518" s="488" t="s">
        <v>4656</v>
      </c>
      <c r="C518" s="488" t="s">
        <v>1513</v>
      </c>
      <c r="D518" s="488" t="s">
        <v>1514</v>
      </c>
      <c r="E518" s="491">
        <v>45835.60763888889</v>
      </c>
      <c r="F518" s="492">
        <v>9800.0</v>
      </c>
      <c r="G518" s="488" t="s">
        <v>1515</v>
      </c>
      <c r="H518" s="492">
        <v>9800.0</v>
      </c>
      <c r="I518" s="488" t="s">
        <v>1515</v>
      </c>
      <c r="J518" s="488" t="s">
        <v>1516</v>
      </c>
      <c r="K518" s="488" t="s">
        <v>1517</v>
      </c>
      <c r="L518" s="488" t="s">
        <v>4657</v>
      </c>
      <c r="M518" s="488" t="s">
        <v>4709</v>
      </c>
      <c r="N518" s="488" t="s">
        <v>1520</v>
      </c>
      <c r="O518" s="488" t="s">
        <v>1521</v>
      </c>
      <c r="P518" s="488" t="s">
        <v>1554</v>
      </c>
      <c r="Q518" s="488" t="s">
        <v>1714</v>
      </c>
      <c r="R518" s="495" t="s">
        <v>1524</v>
      </c>
      <c r="S518" s="494"/>
      <c r="T518" s="494"/>
      <c r="U518" s="488" t="s">
        <v>4710</v>
      </c>
      <c r="V518" s="495" t="s">
        <v>1524</v>
      </c>
      <c r="W518" s="488" t="s">
        <v>1716</v>
      </c>
      <c r="X518" s="488" t="s">
        <v>1717</v>
      </c>
      <c r="Y518" s="492">
        <v>9800.0</v>
      </c>
      <c r="Z518" s="488" t="s">
        <v>1515</v>
      </c>
      <c r="AA518" s="488" t="s">
        <v>1516</v>
      </c>
      <c r="AB518" s="488" t="s">
        <v>4660</v>
      </c>
      <c r="AC518" s="496">
        <v>9.02E9</v>
      </c>
      <c r="AD518" s="497"/>
      <c r="AE518" s="497"/>
      <c r="AF518" s="497"/>
      <c r="AG518" s="497"/>
      <c r="AH518" s="497"/>
      <c r="AI518" s="494"/>
      <c r="AJ518" s="488" t="s">
        <v>1527</v>
      </c>
      <c r="AK518" s="498"/>
      <c r="AL518" s="499"/>
      <c r="AM518" s="488" t="s">
        <v>4661</v>
      </c>
      <c r="AO518" s="494"/>
      <c r="AP518" s="494"/>
      <c r="AQ518" s="494"/>
      <c r="AR518" s="494"/>
      <c r="AS518" s="494"/>
      <c r="AT518" s="488" t="s">
        <v>1529</v>
      </c>
      <c r="AU518" s="492">
        <v>7007.0</v>
      </c>
      <c r="AV518" s="492">
        <v>1.0</v>
      </c>
      <c r="AW518" s="492">
        <v>2026.0</v>
      </c>
      <c r="AX518" s="488" t="s">
        <v>1587</v>
      </c>
      <c r="AY518" s="488" t="s">
        <v>1571</v>
      </c>
      <c r="AZ518" s="488" t="s">
        <v>1531</v>
      </c>
    </row>
    <row r="519" hidden="1">
      <c r="A519" s="488" t="s">
        <v>4711</v>
      </c>
      <c r="B519" s="488" t="s">
        <v>4712</v>
      </c>
      <c r="C519" s="488" t="s">
        <v>1513</v>
      </c>
      <c r="D519" s="488" t="s">
        <v>1514</v>
      </c>
      <c r="E519" s="491">
        <v>45835.60277777778</v>
      </c>
      <c r="F519" s="492">
        <v>9800.0</v>
      </c>
      <c r="G519" s="488" t="s">
        <v>1515</v>
      </c>
      <c r="H519" s="492">
        <v>9800.0</v>
      </c>
      <c r="I519" s="488" t="s">
        <v>1515</v>
      </c>
      <c r="J519" s="488" t="s">
        <v>1516</v>
      </c>
      <c r="K519" s="488" t="s">
        <v>1517</v>
      </c>
      <c r="L519" s="488" t="s">
        <v>4713</v>
      </c>
      <c r="M519" s="488" t="s">
        <v>4714</v>
      </c>
      <c r="N519" s="488" t="s">
        <v>1520</v>
      </c>
      <c r="O519" s="488" t="s">
        <v>1521</v>
      </c>
      <c r="P519" s="488" t="s">
        <v>1545</v>
      </c>
      <c r="Q519" s="488" t="s">
        <v>1523</v>
      </c>
      <c r="R519" s="495" t="s">
        <v>1524</v>
      </c>
      <c r="S519" s="494"/>
      <c r="T519" s="494"/>
      <c r="U519" s="488" t="s">
        <v>4715</v>
      </c>
      <c r="AB519" s="488" t="s">
        <v>1339</v>
      </c>
      <c r="AC519" s="496">
        <v>9.02E9</v>
      </c>
      <c r="AD519" s="497"/>
      <c r="AE519" s="497"/>
      <c r="AF519" s="497"/>
      <c r="AG519" s="497"/>
      <c r="AH519" s="497"/>
      <c r="AI519" s="494"/>
      <c r="AJ519" s="488" t="s">
        <v>1527</v>
      </c>
      <c r="AK519" s="498"/>
      <c r="AL519" s="499"/>
      <c r="AM519" s="488" t="s">
        <v>4716</v>
      </c>
      <c r="AO519" s="494"/>
      <c r="AP519" s="494"/>
      <c r="AQ519" s="494"/>
      <c r="AR519" s="494"/>
      <c r="AS519" s="494"/>
      <c r="AT519" s="488" t="s">
        <v>1529</v>
      </c>
      <c r="AU519" s="492">
        <v>34.0</v>
      </c>
      <c r="AV519" s="492">
        <v>8.0</v>
      </c>
      <c r="AW519" s="492">
        <v>2030.0</v>
      </c>
      <c r="AX519" s="497"/>
      <c r="AY519" s="497"/>
      <c r="AZ519" s="488" t="s">
        <v>1531</v>
      </c>
    </row>
    <row r="520" hidden="1">
      <c r="A520" s="488" t="s">
        <v>4717</v>
      </c>
      <c r="B520" s="488" t="s">
        <v>4702</v>
      </c>
      <c r="C520" s="488" t="s">
        <v>1513</v>
      </c>
      <c r="D520" s="488" t="s">
        <v>1514</v>
      </c>
      <c r="E520" s="491">
        <v>45835.60208333333</v>
      </c>
      <c r="F520" s="492">
        <v>2980.0</v>
      </c>
      <c r="G520" s="488" t="s">
        <v>1515</v>
      </c>
      <c r="H520" s="492">
        <v>2980.0</v>
      </c>
      <c r="I520" s="488" t="s">
        <v>1515</v>
      </c>
      <c r="J520" s="488" t="s">
        <v>1516</v>
      </c>
      <c r="K520" s="488" t="s">
        <v>1517</v>
      </c>
      <c r="L520" s="488" t="s">
        <v>4703</v>
      </c>
      <c r="M520" s="488" t="s">
        <v>4718</v>
      </c>
      <c r="N520" s="488" t="s">
        <v>1520</v>
      </c>
      <c r="O520" s="488" t="s">
        <v>1521</v>
      </c>
      <c r="P520" s="488" t="s">
        <v>1554</v>
      </c>
      <c r="Q520" s="488" t="s">
        <v>1523</v>
      </c>
      <c r="R520" s="495" t="s">
        <v>1524</v>
      </c>
      <c r="S520" s="494"/>
      <c r="T520" s="494"/>
      <c r="U520" s="488" t="s">
        <v>4719</v>
      </c>
      <c r="AB520" s="488" t="s">
        <v>4706</v>
      </c>
      <c r="AC520" s="496">
        <v>9.07E9</v>
      </c>
      <c r="AD520" s="497"/>
      <c r="AE520" s="497"/>
      <c r="AF520" s="497"/>
      <c r="AG520" s="497"/>
      <c r="AH520" s="497"/>
      <c r="AI520" s="494"/>
      <c r="AJ520" s="488" t="s">
        <v>1527</v>
      </c>
      <c r="AK520" s="498"/>
      <c r="AL520" s="499"/>
      <c r="AM520" s="488" t="s">
        <v>4707</v>
      </c>
      <c r="AO520" s="494"/>
      <c r="AP520" s="494"/>
      <c r="AQ520" s="494"/>
      <c r="AR520" s="494"/>
      <c r="AS520" s="494"/>
      <c r="AT520" s="488" t="s">
        <v>1558</v>
      </c>
      <c r="AU520" s="492">
        <v>3930.0</v>
      </c>
      <c r="AV520" s="492">
        <v>2.0</v>
      </c>
      <c r="AW520" s="492">
        <v>2032.0</v>
      </c>
      <c r="AX520" s="488" t="s">
        <v>1587</v>
      </c>
      <c r="AY520" s="488" t="s">
        <v>1588</v>
      </c>
      <c r="AZ520" s="488" t="s">
        <v>1531</v>
      </c>
    </row>
    <row r="521" hidden="1">
      <c r="A521" s="488" t="s">
        <v>4720</v>
      </c>
      <c r="B521" s="488" t="s">
        <v>4712</v>
      </c>
      <c r="C521" s="488" t="s">
        <v>1513</v>
      </c>
      <c r="D521" s="488" t="s">
        <v>1514</v>
      </c>
      <c r="E521" s="491">
        <v>45835.60138888889</v>
      </c>
      <c r="F521" s="492">
        <v>2980.0</v>
      </c>
      <c r="G521" s="488" t="s">
        <v>1515</v>
      </c>
      <c r="H521" s="492">
        <v>2980.0</v>
      </c>
      <c r="I521" s="488" t="s">
        <v>1515</v>
      </c>
      <c r="J521" s="488" t="s">
        <v>1516</v>
      </c>
      <c r="K521" s="488" t="s">
        <v>1517</v>
      </c>
      <c r="L521" s="488" t="s">
        <v>4713</v>
      </c>
      <c r="M521" s="488" t="s">
        <v>4721</v>
      </c>
      <c r="N521" s="488" t="s">
        <v>1520</v>
      </c>
      <c r="O521" s="488" t="s">
        <v>1521</v>
      </c>
      <c r="P521" s="488" t="s">
        <v>1545</v>
      </c>
      <c r="Q521" s="488" t="s">
        <v>1523</v>
      </c>
      <c r="R521" s="495" t="s">
        <v>1524</v>
      </c>
      <c r="S521" s="494"/>
      <c r="T521" s="494"/>
      <c r="U521" s="488" t="s">
        <v>4722</v>
      </c>
      <c r="AB521" s="488" t="s">
        <v>1339</v>
      </c>
      <c r="AC521" s="496">
        <v>9.02E9</v>
      </c>
      <c r="AD521" s="497"/>
      <c r="AE521" s="497"/>
      <c r="AF521" s="497"/>
      <c r="AG521" s="497"/>
      <c r="AH521" s="497"/>
      <c r="AI521" s="494"/>
      <c r="AJ521" s="488" t="s">
        <v>1527</v>
      </c>
      <c r="AK521" s="498"/>
      <c r="AL521" s="499"/>
      <c r="AM521" s="488" t="s">
        <v>4716</v>
      </c>
      <c r="AO521" s="494"/>
      <c r="AP521" s="494"/>
      <c r="AQ521" s="494"/>
      <c r="AR521" s="494"/>
      <c r="AS521" s="494"/>
      <c r="AT521" s="488" t="s">
        <v>1529</v>
      </c>
      <c r="AU521" s="492">
        <v>34.0</v>
      </c>
      <c r="AV521" s="492">
        <v>8.0</v>
      </c>
      <c r="AW521" s="492">
        <v>2030.0</v>
      </c>
      <c r="AX521" s="497"/>
      <c r="AY521" s="497"/>
      <c r="AZ521" s="488" t="s">
        <v>1531</v>
      </c>
    </row>
    <row r="522" hidden="1">
      <c r="A522" s="488" t="s">
        <v>4723</v>
      </c>
      <c r="B522" s="488" t="s">
        <v>4724</v>
      </c>
      <c r="C522" s="488" t="s">
        <v>1513</v>
      </c>
      <c r="D522" s="488" t="s">
        <v>1514</v>
      </c>
      <c r="E522" s="491">
        <v>45835.59097222222</v>
      </c>
      <c r="F522" s="492">
        <v>2980.0</v>
      </c>
      <c r="G522" s="488" t="s">
        <v>1515</v>
      </c>
      <c r="H522" s="492">
        <v>2980.0</v>
      </c>
      <c r="I522" s="488" t="s">
        <v>1515</v>
      </c>
      <c r="J522" s="488" t="s">
        <v>1516</v>
      </c>
      <c r="K522" s="488" t="s">
        <v>1517</v>
      </c>
      <c r="L522" s="488" t="s">
        <v>4725</v>
      </c>
      <c r="M522" s="488" t="s">
        <v>4726</v>
      </c>
      <c r="N522" s="488" t="s">
        <v>1520</v>
      </c>
      <c r="O522" s="488" t="s">
        <v>1521</v>
      </c>
      <c r="P522" s="488" t="s">
        <v>1522</v>
      </c>
      <c r="Q522" s="488" t="s">
        <v>1523</v>
      </c>
      <c r="R522" s="495" t="s">
        <v>1524</v>
      </c>
      <c r="S522" s="494"/>
      <c r="T522" s="494"/>
      <c r="U522" s="488" t="s">
        <v>4727</v>
      </c>
      <c r="AB522" s="488" t="s">
        <v>4728</v>
      </c>
      <c r="AC522" s="496">
        <v>8.06E9</v>
      </c>
      <c r="AD522" s="497"/>
      <c r="AE522" s="497"/>
      <c r="AF522" s="497"/>
      <c r="AG522" s="497"/>
      <c r="AH522" s="497"/>
      <c r="AI522" s="494"/>
      <c r="AJ522" s="488" t="s">
        <v>1527</v>
      </c>
      <c r="AK522" s="498"/>
      <c r="AL522" s="499"/>
      <c r="AM522" s="488" t="s">
        <v>4729</v>
      </c>
      <c r="AO522" s="494"/>
      <c r="AP522" s="494"/>
      <c r="AQ522" s="494"/>
      <c r="AR522" s="494"/>
      <c r="AS522" s="494"/>
      <c r="AT522" s="488" t="s">
        <v>1529</v>
      </c>
      <c r="AU522" s="492">
        <v>1025.0</v>
      </c>
      <c r="AV522" s="492">
        <v>3.0</v>
      </c>
      <c r="AW522" s="492">
        <v>2028.0</v>
      </c>
      <c r="AX522" s="488" t="s">
        <v>1539</v>
      </c>
      <c r="AY522" s="488" t="s">
        <v>2292</v>
      </c>
      <c r="AZ522" s="488" t="s">
        <v>1531</v>
      </c>
    </row>
    <row r="523" hidden="1">
      <c r="A523" s="488" t="s">
        <v>4730</v>
      </c>
      <c r="B523" s="488" t="s">
        <v>4731</v>
      </c>
      <c r="C523" s="488" t="s">
        <v>1513</v>
      </c>
      <c r="D523" s="488" t="s">
        <v>1514</v>
      </c>
      <c r="E523" s="491">
        <v>45835.55347222222</v>
      </c>
      <c r="F523" s="492">
        <v>2980.0</v>
      </c>
      <c r="G523" s="488" t="s">
        <v>1515</v>
      </c>
      <c r="H523" s="492">
        <v>2980.0</v>
      </c>
      <c r="I523" s="488" t="s">
        <v>1515</v>
      </c>
      <c r="J523" s="488" t="s">
        <v>1516</v>
      </c>
      <c r="K523" s="488" t="s">
        <v>1517</v>
      </c>
      <c r="L523" s="488" t="s">
        <v>4732</v>
      </c>
      <c r="M523" s="488" t="s">
        <v>4733</v>
      </c>
      <c r="N523" s="488" t="s">
        <v>1520</v>
      </c>
      <c r="O523" s="488" t="s">
        <v>1521</v>
      </c>
      <c r="P523" s="488" t="s">
        <v>1522</v>
      </c>
      <c r="Q523" s="488" t="s">
        <v>1523</v>
      </c>
      <c r="R523" s="495" t="s">
        <v>1524</v>
      </c>
      <c r="S523" s="494"/>
      <c r="T523" s="494"/>
      <c r="U523" s="488" t="s">
        <v>4734</v>
      </c>
      <c r="AB523" s="488" t="s">
        <v>4735</v>
      </c>
      <c r="AC523" s="496">
        <v>9.06E9</v>
      </c>
      <c r="AD523" s="497"/>
      <c r="AE523" s="497"/>
      <c r="AF523" s="497"/>
      <c r="AG523" s="497"/>
      <c r="AH523" s="497"/>
      <c r="AI523" s="494"/>
      <c r="AJ523" s="488" t="s">
        <v>1527</v>
      </c>
      <c r="AK523" s="498"/>
      <c r="AL523" s="499"/>
      <c r="AM523" s="488" t="s">
        <v>4736</v>
      </c>
      <c r="AO523" s="494"/>
      <c r="AP523" s="494"/>
      <c r="AQ523" s="494"/>
      <c r="AR523" s="494"/>
      <c r="AS523" s="494"/>
      <c r="AT523" s="488" t="s">
        <v>1529</v>
      </c>
      <c r="AU523" s="492">
        <v>1017.0</v>
      </c>
      <c r="AV523" s="492">
        <v>11.0</v>
      </c>
      <c r="AW523" s="492">
        <v>2027.0</v>
      </c>
      <c r="AX523" s="488" t="s">
        <v>1549</v>
      </c>
      <c r="AY523" s="488" t="s">
        <v>2292</v>
      </c>
      <c r="AZ523" s="488" t="s">
        <v>1531</v>
      </c>
    </row>
    <row r="524" hidden="1">
      <c r="A524" s="488" t="s">
        <v>4737</v>
      </c>
      <c r="B524" s="488" t="s">
        <v>4738</v>
      </c>
      <c r="C524" s="488" t="s">
        <v>1513</v>
      </c>
      <c r="D524" s="488" t="s">
        <v>1514</v>
      </c>
      <c r="E524" s="491">
        <v>45835.544444444444</v>
      </c>
      <c r="F524" s="492">
        <v>9800.0</v>
      </c>
      <c r="G524" s="488" t="s">
        <v>1515</v>
      </c>
      <c r="H524" s="492">
        <v>9800.0</v>
      </c>
      <c r="I524" s="488" t="s">
        <v>1515</v>
      </c>
      <c r="J524" s="488" t="s">
        <v>1516</v>
      </c>
      <c r="K524" s="488" t="s">
        <v>1517</v>
      </c>
      <c r="L524" s="488" t="s">
        <v>4739</v>
      </c>
      <c r="M524" s="488" t="s">
        <v>4740</v>
      </c>
      <c r="N524" s="488" t="s">
        <v>1520</v>
      </c>
      <c r="O524" s="488" t="s">
        <v>1521</v>
      </c>
      <c r="P524" s="488" t="s">
        <v>1554</v>
      </c>
      <c r="Q524" s="488" t="s">
        <v>1523</v>
      </c>
      <c r="R524" s="495" t="s">
        <v>1524</v>
      </c>
      <c r="S524" s="494"/>
      <c r="T524" s="494"/>
      <c r="U524" s="488" t="s">
        <v>4741</v>
      </c>
      <c r="AB524" s="488" t="s">
        <v>4742</v>
      </c>
      <c r="AC524" s="496">
        <v>8.09E9</v>
      </c>
      <c r="AD524" s="497"/>
      <c r="AE524" s="497"/>
      <c r="AF524" s="497"/>
      <c r="AG524" s="497"/>
      <c r="AH524" s="497"/>
      <c r="AI524" s="494"/>
      <c r="AJ524" s="488" t="s">
        <v>1527</v>
      </c>
      <c r="AK524" s="498"/>
      <c r="AL524" s="499"/>
      <c r="AM524" s="488" t="s">
        <v>4743</v>
      </c>
      <c r="AP524" s="494"/>
      <c r="AQ524" s="494"/>
      <c r="AR524" s="494"/>
      <c r="AS524" s="494"/>
      <c r="AT524" s="488" t="s">
        <v>1558</v>
      </c>
      <c r="AU524" s="492">
        <v>6750.0</v>
      </c>
      <c r="AV524" s="492">
        <v>4.0</v>
      </c>
      <c r="AW524" s="492">
        <v>2028.0</v>
      </c>
      <c r="AX524" s="488" t="s">
        <v>1587</v>
      </c>
      <c r="AY524" s="488" t="s">
        <v>4744</v>
      </c>
      <c r="AZ524" s="488" t="s">
        <v>1531</v>
      </c>
    </row>
    <row r="525" hidden="1">
      <c r="A525" s="488" t="s">
        <v>4745</v>
      </c>
      <c r="B525" s="488" t="s">
        <v>4746</v>
      </c>
      <c r="C525" s="488" t="s">
        <v>1513</v>
      </c>
      <c r="D525" s="488" t="s">
        <v>1514</v>
      </c>
      <c r="E525" s="491">
        <v>45835.54375</v>
      </c>
      <c r="F525" s="492">
        <v>2980.0</v>
      </c>
      <c r="G525" s="488" t="s">
        <v>1515</v>
      </c>
      <c r="H525" s="492">
        <v>2980.0</v>
      </c>
      <c r="I525" s="488" t="s">
        <v>1515</v>
      </c>
      <c r="J525" s="488" t="s">
        <v>1516</v>
      </c>
      <c r="K525" s="488" t="s">
        <v>1517</v>
      </c>
      <c r="L525" s="488" t="s">
        <v>4747</v>
      </c>
      <c r="M525" s="488" t="s">
        <v>4748</v>
      </c>
      <c r="N525" s="488" t="s">
        <v>1520</v>
      </c>
      <c r="O525" s="488" t="s">
        <v>1521</v>
      </c>
      <c r="P525" s="488" t="s">
        <v>1545</v>
      </c>
      <c r="Q525" s="488" t="s">
        <v>1523</v>
      </c>
      <c r="R525" s="495" t="s">
        <v>1524</v>
      </c>
      <c r="S525" s="494"/>
      <c r="T525" s="494"/>
      <c r="U525" s="488" t="s">
        <v>4749</v>
      </c>
      <c r="AB525" s="488" t="s">
        <v>4750</v>
      </c>
      <c r="AC525" s="496">
        <v>8.03E9</v>
      </c>
      <c r="AD525" s="497"/>
      <c r="AE525" s="497"/>
      <c r="AF525" s="497"/>
      <c r="AG525" s="497"/>
      <c r="AH525" s="497"/>
      <c r="AI525" s="494"/>
      <c r="AJ525" s="488" t="s">
        <v>1527</v>
      </c>
      <c r="AK525" s="498"/>
      <c r="AL525" s="499"/>
      <c r="AM525" s="488" t="s">
        <v>4751</v>
      </c>
      <c r="AP525" s="494"/>
      <c r="AQ525" s="494"/>
      <c r="AR525" s="494"/>
      <c r="AS525" s="494"/>
      <c r="AT525" s="488" t="s">
        <v>1529</v>
      </c>
      <c r="AU525" s="492">
        <v>495.0</v>
      </c>
      <c r="AV525" s="492">
        <v>1.0</v>
      </c>
      <c r="AW525" s="492">
        <v>2030.0</v>
      </c>
      <c r="AX525" s="497"/>
      <c r="AY525" s="488" t="s">
        <v>1652</v>
      </c>
      <c r="AZ525" s="488" t="s">
        <v>1531</v>
      </c>
    </row>
    <row r="526" hidden="1">
      <c r="A526" s="488" t="s">
        <v>4752</v>
      </c>
      <c r="B526" s="488" t="s">
        <v>4738</v>
      </c>
      <c r="C526" s="488" t="s">
        <v>1513</v>
      </c>
      <c r="D526" s="488" t="s">
        <v>1514</v>
      </c>
      <c r="E526" s="491">
        <v>45835.5375</v>
      </c>
      <c r="F526" s="492">
        <v>2980.0</v>
      </c>
      <c r="G526" s="488" t="s">
        <v>1515</v>
      </c>
      <c r="H526" s="492">
        <v>2980.0</v>
      </c>
      <c r="I526" s="488" t="s">
        <v>1515</v>
      </c>
      <c r="J526" s="488" t="s">
        <v>1516</v>
      </c>
      <c r="K526" s="488" t="s">
        <v>1517</v>
      </c>
      <c r="L526" s="488" t="s">
        <v>4739</v>
      </c>
      <c r="M526" s="488" t="s">
        <v>4753</v>
      </c>
      <c r="N526" s="488" t="s">
        <v>1520</v>
      </c>
      <c r="O526" s="488" t="s">
        <v>1521</v>
      </c>
      <c r="P526" s="488" t="s">
        <v>1554</v>
      </c>
      <c r="Q526" s="488" t="s">
        <v>1523</v>
      </c>
      <c r="R526" s="495" t="s">
        <v>1524</v>
      </c>
      <c r="S526" s="494"/>
      <c r="T526" s="494"/>
      <c r="U526" s="488" t="s">
        <v>4754</v>
      </c>
      <c r="AB526" s="488" t="s">
        <v>4742</v>
      </c>
      <c r="AC526" s="496">
        <v>8.09E9</v>
      </c>
      <c r="AD526" s="497"/>
      <c r="AE526" s="497"/>
      <c r="AF526" s="497"/>
      <c r="AG526" s="497"/>
      <c r="AH526" s="497"/>
      <c r="AI526" s="494"/>
      <c r="AJ526" s="488" t="s">
        <v>1527</v>
      </c>
      <c r="AK526" s="498"/>
      <c r="AL526" s="499"/>
      <c r="AM526" s="488" t="s">
        <v>4743</v>
      </c>
      <c r="AP526" s="494"/>
      <c r="AQ526" s="494"/>
      <c r="AR526" s="494"/>
      <c r="AS526" s="494"/>
      <c r="AT526" s="488" t="s">
        <v>1558</v>
      </c>
      <c r="AU526" s="492">
        <v>6750.0</v>
      </c>
      <c r="AV526" s="492">
        <v>4.0</v>
      </c>
      <c r="AW526" s="492">
        <v>2028.0</v>
      </c>
      <c r="AX526" s="488" t="s">
        <v>1587</v>
      </c>
      <c r="AY526" s="488" t="s">
        <v>4744</v>
      </c>
      <c r="AZ526" s="488" t="s">
        <v>1531</v>
      </c>
    </row>
    <row r="527" hidden="1">
      <c r="A527" s="488" t="s">
        <v>4755</v>
      </c>
      <c r="B527" s="488" t="s">
        <v>4756</v>
      </c>
      <c r="C527" s="488" t="s">
        <v>1513</v>
      </c>
      <c r="D527" s="488" t="s">
        <v>1514</v>
      </c>
      <c r="E527" s="491">
        <v>45835.527083333334</v>
      </c>
      <c r="F527" s="492">
        <v>2980.0</v>
      </c>
      <c r="G527" s="488" t="s">
        <v>1515</v>
      </c>
      <c r="H527" s="492">
        <v>2980.0</v>
      </c>
      <c r="I527" s="488" t="s">
        <v>1515</v>
      </c>
      <c r="J527" s="488" t="s">
        <v>1516</v>
      </c>
      <c r="K527" s="488" t="s">
        <v>1517</v>
      </c>
      <c r="L527" s="488" t="s">
        <v>4757</v>
      </c>
      <c r="M527" s="488" t="s">
        <v>4758</v>
      </c>
      <c r="N527" s="488" t="s">
        <v>1520</v>
      </c>
      <c r="O527" s="488" t="s">
        <v>1521</v>
      </c>
      <c r="P527" s="488" t="s">
        <v>1554</v>
      </c>
      <c r="Q527" s="488" t="s">
        <v>1523</v>
      </c>
      <c r="R527" s="495" t="s">
        <v>1524</v>
      </c>
      <c r="S527" s="494"/>
      <c r="T527" s="494"/>
      <c r="U527" s="488" t="s">
        <v>4759</v>
      </c>
      <c r="AB527" s="488" t="s">
        <v>4760</v>
      </c>
      <c r="AC527" s="496">
        <v>9.08E9</v>
      </c>
      <c r="AD527" s="497"/>
      <c r="AE527" s="497"/>
      <c r="AF527" s="497"/>
      <c r="AG527" s="497"/>
      <c r="AH527" s="497"/>
      <c r="AI527" s="494"/>
      <c r="AJ527" s="488" t="s">
        <v>1527</v>
      </c>
      <c r="AK527" s="498"/>
      <c r="AL527" s="499"/>
      <c r="AM527" s="488" t="s">
        <v>4761</v>
      </c>
      <c r="AP527" s="494"/>
      <c r="AQ527" s="494"/>
      <c r="AR527" s="494"/>
      <c r="AS527" s="494"/>
      <c r="AT527" s="488" t="s">
        <v>1529</v>
      </c>
      <c r="AU527" s="492">
        <v>1483.0</v>
      </c>
      <c r="AV527" s="492">
        <v>5.0</v>
      </c>
      <c r="AW527" s="492">
        <v>2031.0</v>
      </c>
      <c r="AX527" s="488" t="s">
        <v>1587</v>
      </c>
      <c r="AY527" s="488" t="s">
        <v>1588</v>
      </c>
      <c r="AZ527" s="488" t="s">
        <v>1531</v>
      </c>
    </row>
    <row r="528" hidden="1">
      <c r="A528" s="488" t="s">
        <v>4762</v>
      </c>
      <c r="B528" s="488" t="s">
        <v>4763</v>
      </c>
      <c r="C528" s="488" t="s">
        <v>1513</v>
      </c>
      <c r="D528" s="488" t="s">
        <v>1514</v>
      </c>
      <c r="E528" s="491">
        <v>45835.52013888889</v>
      </c>
      <c r="F528" s="492">
        <v>2980.0</v>
      </c>
      <c r="G528" s="488" t="s">
        <v>1515</v>
      </c>
      <c r="H528" s="492">
        <v>2980.0</v>
      </c>
      <c r="I528" s="488" t="s">
        <v>1515</v>
      </c>
      <c r="J528" s="488" t="s">
        <v>1516</v>
      </c>
      <c r="K528" s="488" t="s">
        <v>1517</v>
      </c>
      <c r="L528" s="488" t="s">
        <v>4764</v>
      </c>
      <c r="M528" s="488" t="s">
        <v>4765</v>
      </c>
      <c r="N528" s="488" t="s">
        <v>1520</v>
      </c>
      <c r="O528" s="488" t="s">
        <v>1521</v>
      </c>
      <c r="P528" s="488" t="s">
        <v>1522</v>
      </c>
      <c r="Q528" s="488" t="s">
        <v>1523</v>
      </c>
      <c r="R528" s="495" t="s">
        <v>1524</v>
      </c>
      <c r="S528" s="494"/>
      <c r="T528" s="494"/>
      <c r="U528" s="488" t="s">
        <v>4766</v>
      </c>
      <c r="AB528" s="488" t="s">
        <v>4767</v>
      </c>
      <c r="AC528" s="496">
        <v>9.1E9</v>
      </c>
      <c r="AD528" s="497"/>
      <c r="AE528" s="497"/>
      <c r="AF528" s="497"/>
      <c r="AG528" s="497"/>
      <c r="AH528" s="497"/>
      <c r="AI528" s="494"/>
      <c r="AJ528" s="488" t="s">
        <v>1527</v>
      </c>
      <c r="AK528" s="498"/>
      <c r="AL528" s="499"/>
      <c r="AM528" s="488" t="s">
        <v>4768</v>
      </c>
      <c r="AO528" s="494"/>
      <c r="AP528" s="494"/>
      <c r="AQ528" s="494"/>
      <c r="AR528" s="494"/>
      <c r="AS528" s="494"/>
      <c r="AT528" s="488" t="s">
        <v>1529</v>
      </c>
      <c r="AU528" s="492">
        <v>7851.0</v>
      </c>
      <c r="AV528" s="492">
        <v>3.0</v>
      </c>
      <c r="AW528" s="492">
        <v>2029.0</v>
      </c>
      <c r="AX528" s="488" t="s">
        <v>1634</v>
      </c>
      <c r="AY528" s="488" t="s">
        <v>1540</v>
      </c>
      <c r="AZ528" s="488" t="s">
        <v>1531</v>
      </c>
    </row>
    <row r="529" hidden="1">
      <c r="A529" s="488" t="s">
        <v>4769</v>
      </c>
      <c r="B529" s="488" t="s">
        <v>4770</v>
      </c>
      <c r="C529" s="488" t="s">
        <v>1513</v>
      </c>
      <c r="D529" s="488" t="s">
        <v>1514</v>
      </c>
      <c r="E529" s="491">
        <v>45835.51388888889</v>
      </c>
      <c r="F529" s="492">
        <v>9800.0</v>
      </c>
      <c r="G529" s="488" t="s">
        <v>1515</v>
      </c>
      <c r="H529" s="492">
        <v>9800.0</v>
      </c>
      <c r="I529" s="488" t="s">
        <v>1515</v>
      </c>
      <c r="J529" s="488" t="s">
        <v>1516</v>
      </c>
      <c r="K529" s="488" t="s">
        <v>1517</v>
      </c>
      <c r="L529" s="488" t="s">
        <v>4771</v>
      </c>
      <c r="M529" s="488" t="s">
        <v>4772</v>
      </c>
      <c r="N529" s="488" t="s">
        <v>1520</v>
      </c>
      <c r="O529" s="488" t="s">
        <v>1521</v>
      </c>
      <c r="P529" s="488" t="s">
        <v>1554</v>
      </c>
      <c r="Q529" s="488" t="s">
        <v>1523</v>
      </c>
      <c r="R529" s="495" t="s">
        <v>1524</v>
      </c>
      <c r="S529" s="494"/>
      <c r="T529" s="494"/>
      <c r="U529" s="488" t="s">
        <v>4773</v>
      </c>
      <c r="AB529" s="488" t="s">
        <v>4774</v>
      </c>
      <c r="AC529" s="496">
        <v>8.03E9</v>
      </c>
      <c r="AD529" s="497"/>
      <c r="AE529" s="497"/>
      <c r="AF529" s="497"/>
      <c r="AG529" s="497"/>
      <c r="AH529" s="497"/>
      <c r="AI529" s="494"/>
      <c r="AJ529" s="488" t="s">
        <v>1527</v>
      </c>
      <c r="AK529" s="498"/>
      <c r="AL529" s="499"/>
      <c r="AM529" s="488" t="s">
        <v>4775</v>
      </c>
      <c r="AP529" s="494"/>
      <c r="AQ529" s="494"/>
      <c r="AR529" s="494"/>
      <c r="AS529" s="494"/>
      <c r="AT529" s="488" t="s">
        <v>1529</v>
      </c>
      <c r="AU529" s="492">
        <v>6.0</v>
      </c>
      <c r="AV529" s="492">
        <v>9.0</v>
      </c>
      <c r="AW529" s="492">
        <v>2028.0</v>
      </c>
      <c r="AX529" s="488" t="s">
        <v>1587</v>
      </c>
      <c r="AY529" s="488" t="s">
        <v>1904</v>
      </c>
      <c r="AZ529" s="488" t="s">
        <v>1531</v>
      </c>
    </row>
    <row r="530" hidden="1">
      <c r="A530" s="488" t="s">
        <v>4776</v>
      </c>
      <c r="B530" s="488" t="s">
        <v>4770</v>
      </c>
      <c r="C530" s="488" t="s">
        <v>1513</v>
      </c>
      <c r="D530" s="488" t="s">
        <v>1514</v>
      </c>
      <c r="E530" s="491">
        <v>45835.51180555556</v>
      </c>
      <c r="F530" s="492">
        <v>2980.0</v>
      </c>
      <c r="G530" s="488" t="s">
        <v>1515</v>
      </c>
      <c r="H530" s="492">
        <v>2980.0</v>
      </c>
      <c r="I530" s="488" t="s">
        <v>1515</v>
      </c>
      <c r="J530" s="488" t="s">
        <v>1516</v>
      </c>
      <c r="K530" s="488" t="s">
        <v>1517</v>
      </c>
      <c r="L530" s="488" t="s">
        <v>4771</v>
      </c>
      <c r="M530" s="488" t="s">
        <v>4777</v>
      </c>
      <c r="N530" s="488" t="s">
        <v>1520</v>
      </c>
      <c r="O530" s="488" t="s">
        <v>1521</v>
      </c>
      <c r="P530" s="488" t="s">
        <v>1554</v>
      </c>
      <c r="Q530" s="488" t="s">
        <v>1523</v>
      </c>
      <c r="R530" s="495" t="s">
        <v>1524</v>
      </c>
      <c r="S530" s="494"/>
      <c r="T530" s="494"/>
      <c r="U530" s="488" t="s">
        <v>4778</v>
      </c>
      <c r="AB530" s="488" t="s">
        <v>4774</v>
      </c>
      <c r="AC530" s="496">
        <v>8.03E9</v>
      </c>
      <c r="AD530" s="497"/>
      <c r="AE530" s="497"/>
      <c r="AF530" s="497"/>
      <c r="AG530" s="497"/>
      <c r="AH530" s="497"/>
      <c r="AI530" s="494"/>
      <c r="AJ530" s="488" t="s">
        <v>1527</v>
      </c>
      <c r="AK530" s="498"/>
      <c r="AL530" s="499"/>
      <c r="AM530" s="488" t="s">
        <v>4775</v>
      </c>
      <c r="AP530" s="494"/>
      <c r="AQ530" s="494"/>
      <c r="AR530" s="494"/>
      <c r="AS530" s="494"/>
      <c r="AT530" s="488" t="s">
        <v>1529</v>
      </c>
      <c r="AU530" s="492">
        <v>6.0</v>
      </c>
      <c r="AV530" s="492">
        <v>9.0</v>
      </c>
      <c r="AW530" s="492">
        <v>2028.0</v>
      </c>
      <c r="AX530" s="488" t="s">
        <v>1587</v>
      </c>
      <c r="AY530" s="488" t="s">
        <v>1904</v>
      </c>
      <c r="AZ530" s="488" t="s">
        <v>1531</v>
      </c>
    </row>
    <row r="531" hidden="1">
      <c r="A531" s="488" t="s">
        <v>4779</v>
      </c>
      <c r="B531" s="488" t="s">
        <v>4780</v>
      </c>
      <c r="C531" s="488" t="s">
        <v>1513</v>
      </c>
      <c r="D531" s="488" t="s">
        <v>1514</v>
      </c>
      <c r="E531" s="491">
        <v>45835.509722222225</v>
      </c>
      <c r="F531" s="492">
        <v>9800.0</v>
      </c>
      <c r="G531" s="488" t="s">
        <v>1515</v>
      </c>
      <c r="H531" s="492">
        <v>9800.0</v>
      </c>
      <c r="I531" s="488" t="s">
        <v>1515</v>
      </c>
      <c r="J531" s="488" t="s">
        <v>1516</v>
      </c>
      <c r="K531" s="488" t="s">
        <v>1517</v>
      </c>
      <c r="L531" s="488" t="s">
        <v>4781</v>
      </c>
      <c r="M531" s="488" t="s">
        <v>4782</v>
      </c>
      <c r="N531" s="488" t="s">
        <v>1520</v>
      </c>
      <c r="O531" s="488" t="s">
        <v>1521</v>
      </c>
      <c r="P531" s="488" t="s">
        <v>1545</v>
      </c>
      <c r="Q531" s="488" t="s">
        <v>1523</v>
      </c>
      <c r="R531" s="495" t="s">
        <v>1524</v>
      </c>
      <c r="S531" s="494"/>
      <c r="T531" s="494"/>
      <c r="U531" s="488" t="s">
        <v>4783</v>
      </c>
      <c r="AB531" s="488" t="s">
        <v>4784</v>
      </c>
      <c r="AC531" s="496">
        <v>9.07E9</v>
      </c>
      <c r="AD531" s="497"/>
      <c r="AE531" s="497"/>
      <c r="AF531" s="497"/>
      <c r="AG531" s="497"/>
      <c r="AH531" s="497"/>
      <c r="AI531" s="494"/>
      <c r="AJ531" s="488" t="s">
        <v>1527</v>
      </c>
      <c r="AK531" s="497"/>
      <c r="AL531" s="497"/>
      <c r="AM531" s="488" t="s">
        <v>4785</v>
      </c>
      <c r="AP531" s="494"/>
      <c r="AQ531" s="494"/>
      <c r="AR531" s="494"/>
      <c r="AS531" s="494"/>
      <c r="AT531" s="488" t="s">
        <v>1529</v>
      </c>
      <c r="AU531" s="492">
        <v>1037.0</v>
      </c>
      <c r="AV531" s="492">
        <v>7.0</v>
      </c>
      <c r="AW531" s="492">
        <v>2029.0</v>
      </c>
      <c r="AX531" s="488" t="s">
        <v>1596</v>
      </c>
      <c r="AY531" s="488" t="s">
        <v>4786</v>
      </c>
      <c r="AZ531" s="488" t="s">
        <v>1531</v>
      </c>
    </row>
    <row r="532" hidden="1">
      <c r="A532" s="488" t="s">
        <v>4787</v>
      </c>
      <c r="B532" s="488" t="s">
        <v>4788</v>
      </c>
      <c r="C532" s="488" t="s">
        <v>1513</v>
      </c>
      <c r="D532" s="488" t="s">
        <v>1514</v>
      </c>
      <c r="E532" s="491">
        <v>45835.49097222222</v>
      </c>
      <c r="F532" s="492">
        <v>2980.0</v>
      </c>
      <c r="G532" s="488" t="s">
        <v>1515</v>
      </c>
      <c r="H532" s="492">
        <v>2980.0</v>
      </c>
      <c r="I532" s="488" t="s">
        <v>1515</v>
      </c>
      <c r="J532" s="488" t="s">
        <v>1516</v>
      </c>
      <c r="K532" s="488" t="s">
        <v>1517</v>
      </c>
      <c r="L532" s="488" t="s">
        <v>4789</v>
      </c>
      <c r="M532" s="488" t="s">
        <v>4790</v>
      </c>
      <c r="N532" s="488" t="s">
        <v>1520</v>
      </c>
      <c r="O532" s="488" t="s">
        <v>1521</v>
      </c>
      <c r="P532" s="488" t="s">
        <v>1545</v>
      </c>
      <c r="Q532" s="488" t="s">
        <v>1523</v>
      </c>
      <c r="R532" s="495" t="s">
        <v>1524</v>
      </c>
      <c r="S532" s="494"/>
      <c r="T532" s="494"/>
      <c r="U532" s="488" t="s">
        <v>4791</v>
      </c>
      <c r="AB532" s="488" t="s">
        <v>4784</v>
      </c>
      <c r="AC532" s="496">
        <v>9.07E9</v>
      </c>
      <c r="AD532" s="497"/>
      <c r="AE532" s="497"/>
      <c r="AF532" s="497"/>
      <c r="AG532" s="497"/>
      <c r="AH532" s="497"/>
      <c r="AI532" s="494"/>
      <c r="AJ532" s="488" t="s">
        <v>1527</v>
      </c>
      <c r="AK532" s="498"/>
      <c r="AL532" s="499"/>
      <c r="AM532" s="488" t="s">
        <v>4785</v>
      </c>
      <c r="AP532" s="494"/>
      <c r="AQ532" s="494"/>
      <c r="AR532" s="494"/>
      <c r="AS532" s="494"/>
      <c r="AT532" s="488" t="s">
        <v>1529</v>
      </c>
      <c r="AU532" s="492">
        <v>1037.0</v>
      </c>
      <c r="AV532" s="492">
        <v>7.0</v>
      </c>
      <c r="AW532" s="492">
        <v>2029.0</v>
      </c>
      <c r="AX532" s="488" t="s">
        <v>1596</v>
      </c>
      <c r="AY532" s="488" t="s">
        <v>4786</v>
      </c>
      <c r="AZ532" s="488" t="s">
        <v>1531</v>
      </c>
    </row>
    <row r="533" hidden="1">
      <c r="A533" s="488" t="s">
        <v>4792</v>
      </c>
      <c r="B533" s="488" t="s">
        <v>4793</v>
      </c>
      <c r="C533" s="488" t="s">
        <v>1513</v>
      </c>
      <c r="D533" s="488" t="s">
        <v>1514</v>
      </c>
      <c r="E533" s="491">
        <v>45835.486805555556</v>
      </c>
      <c r="F533" s="492">
        <v>2980.0</v>
      </c>
      <c r="G533" s="488" t="s">
        <v>1515</v>
      </c>
      <c r="H533" s="492">
        <v>2980.0</v>
      </c>
      <c r="I533" s="488" t="s">
        <v>1515</v>
      </c>
      <c r="J533" s="488" t="s">
        <v>1516</v>
      </c>
      <c r="K533" s="488" t="s">
        <v>1517</v>
      </c>
      <c r="L533" s="488" t="s">
        <v>4794</v>
      </c>
      <c r="M533" s="488" t="s">
        <v>4795</v>
      </c>
      <c r="N533" s="488" t="s">
        <v>1520</v>
      </c>
      <c r="O533" s="488" t="s">
        <v>1521</v>
      </c>
      <c r="P533" s="488" t="s">
        <v>1545</v>
      </c>
      <c r="Q533" s="488" t="s">
        <v>1523</v>
      </c>
      <c r="R533" s="495" t="s">
        <v>1524</v>
      </c>
      <c r="S533" s="494"/>
      <c r="T533" s="494"/>
      <c r="U533" s="488" t="s">
        <v>4796</v>
      </c>
      <c r="AB533" s="488" t="s">
        <v>4797</v>
      </c>
      <c r="AC533" s="496">
        <v>8.09E9</v>
      </c>
      <c r="AD533" s="497"/>
      <c r="AE533" s="497"/>
      <c r="AF533" s="497"/>
      <c r="AG533" s="497"/>
      <c r="AH533" s="497"/>
      <c r="AI533" s="494"/>
      <c r="AJ533" s="488" t="s">
        <v>1527</v>
      </c>
      <c r="AK533" s="498"/>
      <c r="AL533" s="499"/>
      <c r="AM533" s="488" t="s">
        <v>4798</v>
      </c>
      <c r="AO533" s="494"/>
      <c r="AP533" s="494"/>
      <c r="AQ533" s="494"/>
      <c r="AR533" s="494"/>
      <c r="AS533" s="494"/>
      <c r="AT533" s="488" t="s">
        <v>1529</v>
      </c>
      <c r="AU533" s="492">
        <v>5357.0</v>
      </c>
      <c r="AV533" s="492">
        <v>1.0</v>
      </c>
      <c r="AW533" s="492">
        <v>2028.0</v>
      </c>
      <c r="AX533" s="497"/>
      <c r="AY533" s="488" t="s">
        <v>1652</v>
      </c>
      <c r="AZ533" s="488" t="s">
        <v>1531</v>
      </c>
    </row>
    <row r="534" hidden="1">
      <c r="A534" s="488" t="s">
        <v>4799</v>
      </c>
      <c r="B534" s="488" t="s">
        <v>4800</v>
      </c>
      <c r="C534" s="488" t="s">
        <v>1513</v>
      </c>
      <c r="D534" s="488" t="s">
        <v>1514</v>
      </c>
      <c r="E534" s="491">
        <v>45835.48263888889</v>
      </c>
      <c r="F534" s="492">
        <v>9800.0</v>
      </c>
      <c r="G534" s="488" t="s">
        <v>1515</v>
      </c>
      <c r="H534" s="492">
        <v>9800.0</v>
      </c>
      <c r="I534" s="488" t="s">
        <v>1515</v>
      </c>
      <c r="J534" s="488" t="s">
        <v>1516</v>
      </c>
      <c r="K534" s="488" t="s">
        <v>1517</v>
      </c>
      <c r="L534" s="488" t="s">
        <v>4801</v>
      </c>
      <c r="M534" s="488" t="s">
        <v>4802</v>
      </c>
      <c r="N534" s="488" t="s">
        <v>1520</v>
      </c>
      <c r="O534" s="488" t="s">
        <v>1521</v>
      </c>
      <c r="P534" s="488" t="s">
        <v>1554</v>
      </c>
      <c r="Q534" s="488" t="s">
        <v>1523</v>
      </c>
      <c r="R534" s="495" t="s">
        <v>1524</v>
      </c>
      <c r="S534" s="494"/>
      <c r="T534" s="494"/>
      <c r="U534" s="488" t="s">
        <v>4803</v>
      </c>
      <c r="AB534" s="488" t="s">
        <v>4804</v>
      </c>
      <c r="AC534" s="496">
        <v>9.02E9</v>
      </c>
      <c r="AD534" s="497"/>
      <c r="AE534" s="497"/>
      <c r="AF534" s="497"/>
      <c r="AG534" s="497"/>
      <c r="AH534" s="497"/>
      <c r="AI534" s="494"/>
      <c r="AJ534" s="488" t="s">
        <v>1527</v>
      </c>
      <c r="AK534" s="498"/>
      <c r="AL534" s="499"/>
      <c r="AM534" s="488" t="s">
        <v>4805</v>
      </c>
      <c r="AO534" s="494"/>
      <c r="AP534" s="494"/>
      <c r="AQ534" s="494"/>
      <c r="AR534" s="494"/>
      <c r="AS534" s="494"/>
      <c r="AT534" s="488" t="s">
        <v>1558</v>
      </c>
      <c r="AU534" s="492">
        <v>5579.0</v>
      </c>
      <c r="AV534" s="492">
        <v>11.0</v>
      </c>
      <c r="AW534" s="492">
        <v>2025.0</v>
      </c>
      <c r="AX534" s="488" t="s">
        <v>1587</v>
      </c>
      <c r="AY534" s="488" t="s">
        <v>1823</v>
      </c>
      <c r="AZ534" s="488" t="s">
        <v>1531</v>
      </c>
    </row>
    <row r="535" hidden="1">
      <c r="A535" s="488" t="s">
        <v>4806</v>
      </c>
      <c r="B535" s="488" t="s">
        <v>4800</v>
      </c>
      <c r="C535" s="488" t="s">
        <v>1513</v>
      </c>
      <c r="D535" s="488" t="s">
        <v>1514</v>
      </c>
      <c r="E535" s="491">
        <v>45835.478472222225</v>
      </c>
      <c r="F535" s="492">
        <v>2980.0</v>
      </c>
      <c r="G535" s="488" t="s">
        <v>1515</v>
      </c>
      <c r="H535" s="492">
        <v>2980.0</v>
      </c>
      <c r="I535" s="488" t="s">
        <v>1515</v>
      </c>
      <c r="J535" s="488" t="s">
        <v>1516</v>
      </c>
      <c r="K535" s="488" t="s">
        <v>1517</v>
      </c>
      <c r="L535" s="488" t="s">
        <v>4801</v>
      </c>
      <c r="M535" s="488" t="s">
        <v>4807</v>
      </c>
      <c r="N535" s="488" t="s">
        <v>1520</v>
      </c>
      <c r="O535" s="488" t="s">
        <v>1521</v>
      </c>
      <c r="P535" s="488" t="s">
        <v>1554</v>
      </c>
      <c r="Q535" s="488" t="s">
        <v>1523</v>
      </c>
      <c r="R535" s="495" t="s">
        <v>1524</v>
      </c>
      <c r="S535" s="494"/>
      <c r="T535" s="494"/>
      <c r="U535" s="488" t="s">
        <v>4808</v>
      </c>
      <c r="AB535" s="488" t="s">
        <v>4804</v>
      </c>
      <c r="AC535" s="496">
        <v>9.02E9</v>
      </c>
      <c r="AD535" s="497"/>
      <c r="AE535" s="497"/>
      <c r="AF535" s="497"/>
      <c r="AG535" s="497"/>
      <c r="AH535" s="497"/>
      <c r="AI535" s="494"/>
      <c r="AJ535" s="488" t="s">
        <v>1527</v>
      </c>
      <c r="AK535" s="498"/>
      <c r="AL535" s="499"/>
      <c r="AM535" s="488" t="s">
        <v>4805</v>
      </c>
      <c r="AO535" s="494"/>
      <c r="AP535" s="494"/>
      <c r="AQ535" s="494"/>
      <c r="AR535" s="494"/>
      <c r="AS535" s="494"/>
      <c r="AT535" s="488" t="s">
        <v>1558</v>
      </c>
      <c r="AU535" s="492">
        <v>5579.0</v>
      </c>
      <c r="AV535" s="492">
        <v>11.0</v>
      </c>
      <c r="AW535" s="492">
        <v>2025.0</v>
      </c>
      <c r="AX535" s="488" t="s">
        <v>1587</v>
      </c>
      <c r="AY535" s="488" t="s">
        <v>1823</v>
      </c>
      <c r="AZ535" s="488" t="s">
        <v>1531</v>
      </c>
    </row>
    <row r="536" hidden="1">
      <c r="A536" s="488" t="s">
        <v>4809</v>
      </c>
      <c r="B536" s="488" t="s">
        <v>4810</v>
      </c>
      <c r="C536" s="488" t="s">
        <v>1513</v>
      </c>
      <c r="D536" s="488" t="s">
        <v>1514</v>
      </c>
      <c r="E536" s="491">
        <v>45835.46597222222</v>
      </c>
      <c r="F536" s="492">
        <v>9800.0</v>
      </c>
      <c r="G536" s="488" t="s">
        <v>1515</v>
      </c>
      <c r="H536" s="492">
        <v>9800.0</v>
      </c>
      <c r="I536" s="488" t="s">
        <v>1515</v>
      </c>
      <c r="J536" s="488" t="s">
        <v>1516</v>
      </c>
      <c r="K536" s="488" t="s">
        <v>1517</v>
      </c>
      <c r="L536" s="488" t="s">
        <v>4811</v>
      </c>
      <c r="M536" s="488" t="s">
        <v>4812</v>
      </c>
      <c r="N536" s="488" t="s">
        <v>1520</v>
      </c>
      <c r="O536" s="488" t="s">
        <v>1521</v>
      </c>
      <c r="P536" s="488" t="s">
        <v>1724</v>
      </c>
      <c r="Q536" s="488" t="s">
        <v>1523</v>
      </c>
      <c r="R536" s="495" t="s">
        <v>1524</v>
      </c>
      <c r="S536" s="494"/>
      <c r="T536" s="494"/>
      <c r="U536" s="488" t="s">
        <v>4813</v>
      </c>
      <c r="AB536" s="488" t="s">
        <v>4814</v>
      </c>
      <c r="AC536" s="496">
        <v>7.03E9</v>
      </c>
      <c r="AD536" s="497"/>
      <c r="AE536" s="497"/>
      <c r="AF536" s="497"/>
      <c r="AG536" s="497"/>
      <c r="AH536" s="497"/>
      <c r="AI536" s="494"/>
      <c r="AJ536" s="488" t="s">
        <v>1527</v>
      </c>
      <c r="AK536" s="498"/>
      <c r="AL536" s="499"/>
      <c r="AM536" s="488" t="s">
        <v>4815</v>
      </c>
      <c r="AO536" s="494"/>
      <c r="AP536" s="494"/>
      <c r="AQ536" s="494"/>
      <c r="AR536" s="494"/>
      <c r="AS536" s="494"/>
      <c r="AT536" s="488" t="s">
        <v>1529</v>
      </c>
      <c r="AU536" s="492">
        <v>3005.0</v>
      </c>
      <c r="AV536" s="492">
        <v>11.0</v>
      </c>
      <c r="AW536" s="492">
        <v>2027.0</v>
      </c>
      <c r="AX536" s="488" t="s">
        <v>1728</v>
      </c>
      <c r="AY536" s="488" t="s">
        <v>4816</v>
      </c>
      <c r="AZ536" s="488" t="s">
        <v>4817</v>
      </c>
    </row>
    <row r="537" hidden="1">
      <c r="A537" s="488" t="s">
        <v>4818</v>
      </c>
      <c r="B537" s="488" t="s">
        <v>4819</v>
      </c>
      <c r="C537" s="488" t="s">
        <v>1513</v>
      </c>
      <c r="D537" s="488" t="s">
        <v>1514</v>
      </c>
      <c r="E537" s="491">
        <v>45835.46597222222</v>
      </c>
      <c r="F537" s="492">
        <v>2980.0</v>
      </c>
      <c r="G537" s="488" t="s">
        <v>1515</v>
      </c>
      <c r="H537" s="492">
        <v>2980.0</v>
      </c>
      <c r="I537" s="488" t="s">
        <v>1515</v>
      </c>
      <c r="J537" s="488" t="s">
        <v>1516</v>
      </c>
      <c r="K537" s="488" t="s">
        <v>1517</v>
      </c>
      <c r="L537" s="488" t="s">
        <v>4820</v>
      </c>
      <c r="M537" s="488" t="s">
        <v>4821</v>
      </c>
      <c r="N537" s="488" t="s">
        <v>1520</v>
      </c>
      <c r="O537" s="488" t="s">
        <v>1521</v>
      </c>
      <c r="P537" s="488" t="s">
        <v>1545</v>
      </c>
      <c r="Q537" s="488" t="s">
        <v>1523</v>
      </c>
      <c r="R537" s="495" t="s">
        <v>1524</v>
      </c>
      <c r="S537" s="494"/>
      <c r="T537" s="494"/>
      <c r="U537" s="488" t="s">
        <v>4822</v>
      </c>
      <c r="AB537" s="488" t="s">
        <v>4823</v>
      </c>
      <c r="AC537" s="496">
        <v>8.02E9</v>
      </c>
      <c r="AD537" s="497"/>
      <c r="AE537" s="497"/>
      <c r="AF537" s="497"/>
      <c r="AG537" s="497"/>
      <c r="AH537" s="497"/>
      <c r="AI537" s="494"/>
      <c r="AJ537" s="488" t="s">
        <v>1527</v>
      </c>
      <c r="AK537" s="498"/>
      <c r="AL537" s="499"/>
      <c r="AM537" s="488" t="s">
        <v>4824</v>
      </c>
      <c r="AP537" s="494"/>
      <c r="AQ537" s="494"/>
      <c r="AR537" s="494"/>
      <c r="AS537" s="494"/>
      <c r="AT537" s="488" t="s">
        <v>1529</v>
      </c>
      <c r="AU537" s="492">
        <v>773.0</v>
      </c>
      <c r="AV537" s="492">
        <v>8.0</v>
      </c>
      <c r="AW537" s="492">
        <v>2028.0</v>
      </c>
      <c r="AX537" s="497"/>
      <c r="AY537" s="488" t="s">
        <v>1652</v>
      </c>
      <c r="AZ537" s="488" t="s">
        <v>1531</v>
      </c>
    </row>
    <row r="538" hidden="1">
      <c r="A538" s="488" t="s">
        <v>4825</v>
      </c>
      <c r="B538" s="488" t="s">
        <v>4826</v>
      </c>
      <c r="C538" s="488" t="s">
        <v>1513</v>
      </c>
      <c r="D538" s="488" t="s">
        <v>1514</v>
      </c>
      <c r="E538" s="491">
        <v>45835.46111111111</v>
      </c>
      <c r="F538" s="492">
        <v>2980.0</v>
      </c>
      <c r="G538" s="488" t="s">
        <v>1515</v>
      </c>
      <c r="H538" s="492">
        <v>2980.0</v>
      </c>
      <c r="I538" s="488" t="s">
        <v>1515</v>
      </c>
      <c r="J538" s="488" t="s">
        <v>1516</v>
      </c>
      <c r="K538" s="488" t="s">
        <v>1517</v>
      </c>
      <c r="L538" s="488" t="s">
        <v>4827</v>
      </c>
      <c r="M538" s="488" t="s">
        <v>4828</v>
      </c>
      <c r="N538" s="488" t="s">
        <v>1520</v>
      </c>
      <c r="O538" s="488" t="s">
        <v>1521</v>
      </c>
      <c r="P538" s="488" t="s">
        <v>1545</v>
      </c>
      <c r="Q538" s="488" t="s">
        <v>1523</v>
      </c>
      <c r="R538" s="495" t="s">
        <v>1524</v>
      </c>
      <c r="S538" s="494"/>
      <c r="T538" s="494"/>
      <c r="U538" s="488" t="s">
        <v>4829</v>
      </c>
      <c r="AB538" s="488" t="s">
        <v>4830</v>
      </c>
      <c r="AC538" s="496">
        <v>7.01E9</v>
      </c>
      <c r="AD538" s="497"/>
      <c r="AE538" s="497"/>
      <c r="AF538" s="497"/>
      <c r="AG538" s="497"/>
      <c r="AH538" s="497"/>
      <c r="AI538" s="494"/>
      <c r="AJ538" s="488" t="s">
        <v>1527</v>
      </c>
      <c r="AK538" s="498"/>
      <c r="AL538" s="499"/>
      <c r="AM538" s="488" t="s">
        <v>4831</v>
      </c>
      <c r="AO538" s="494"/>
      <c r="AP538" s="494"/>
      <c r="AQ538" s="494"/>
      <c r="AR538" s="494"/>
      <c r="AS538" s="494"/>
      <c r="AT538" s="488" t="s">
        <v>1529</v>
      </c>
      <c r="AU538" s="492">
        <v>1090.0</v>
      </c>
      <c r="AV538" s="492">
        <v>4.0</v>
      </c>
      <c r="AW538" s="492">
        <v>2028.0</v>
      </c>
      <c r="AX538" s="488" t="s">
        <v>1549</v>
      </c>
      <c r="AY538" s="497"/>
      <c r="AZ538" s="488" t="s">
        <v>1531</v>
      </c>
    </row>
    <row r="539" hidden="1">
      <c r="A539" s="488" t="s">
        <v>4832</v>
      </c>
      <c r="B539" s="488" t="s">
        <v>4810</v>
      </c>
      <c r="C539" s="488" t="s">
        <v>1513</v>
      </c>
      <c r="D539" s="488" t="s">
        <v>1514</v>
      </c>
      <c r="E539" s="491">
        <v>45835.46041666667</v>
      </c>
      <c r="F539" s="492">
        <v>2980.0</v>
      </c>
      <c r="G539" s="488" t="s">
        <v>1515</v>
      </c>
      <c r="H539" s="492">
        <v>2980.0</v>
      </c>
      <c r="I539" s="488" t="s">
        <v>1515</v>
      </c>
      <c r="J539" s="488" t="s">
        <v>1516</v>
      </c>
      <c r="K539" s="488" t="s">
        <v>1517</v>
      </c>
      <c r="L539" s="488" t="s">
        <v>4811</v>
      </c>
      <c r="M539" s="488" t="s">
        <v>4833</v>
      </c>
      <c r="N539" s="488" t="s">
        <v>1520</v>
      </c>
      <c r="O539" s="488" t="s">
        <v>1521</v>
      </c>
      <c r="P539" s="488" t="s">
        <v>1724</v>
      </c>
      <c r="Q539" s="488" t="s">
        <v>1523</v>
      </c>
      <c r="R539" s="495" t="s">
        <v>1524</v>
      </c>
      <c r="S539" s="494"/>
      <c r="T539" s="494"/>
      <c r="U539" s="488" t="s">
        <v>4834</v>
      </c>
      <c r="AB539" s="488" t="s">
        <v>4814</v>
      </c>
      <c r="AC539" s="496">
        <v>7.03E9</v>
      </c>
      <c r="AD539" s="497"/>
      <c r="AE539" s="497"/>
      <c r="AF539" s="497"/>
      <c r="AG539" s="497"/>
      <c r="AH539" s="497"/>
      <c r="AI539" s="494"/>
      <c r="AJ539" s="488" t="s">
        <v>1527</v>
      </c>
      <c r="AK539" s="498"/>
      <c r="AL539" s="499"/>
      <c r="AM539" s="488" t="s">
        <v>4815</v>
      </c>
      <c r="AO539" s="497"/>
      <c r="AP539" s="497"/>
      <c r="AQ539" s="494"/>
      <c r="AR539" s="494"/>
      <c r="AS539" s="494"/>
      <c r="AT539" s="488" t="s">
        <v>1529</v>
      </c>
      <c r="AU539" s="492">
        <v>3005.0</v>
      </c>
      <c r="AV539" s="492">
        <v>11.0</v>
      </c>
      <c r="AW539" s="492">
        <v>2027.0</v>
      </c>
      <c r="AX539" s="488" t="s">
        <v>1728</v>
      </c>
      <c r="AY539" s="488" t="s">
        <v>4816</v>
      </c>
      <c r="AZ539" s="488" t="s">
        <v>4817</v>
      </c>
    </row>
    <row r="540" hidden="1">
      <c r="A540" s="488" t="s">
        <v>4835</v>
      </c>
      <c r="B540" s="488" t="s">
        <v>4836</v>
      </c>
      <c r="C540" s="488" t="s">
        <v>1513</v>
      </c>
      <c r="D540" s="488" t="s">
        <v>1514</v>
      </c>
      <c r="E540" s="491">
        <v>45835.45486111111</v>
      </c>
      <c r="F540" s="492">
        <v>2980.0</v>
      </c>
      <c r="G540" s="488" t="s">
        <v>1515</v>
      </c>
      <c r="H540" s="492">
        <v>2980.0</v>
      </c>
      <c r="I540" s="488" t="s">
        <v>1515</v>
      </c>
      <c r="J540" s="488" t="s">
        <v>1516</v>
      </c>
      <c r="K540" s="488" t="s">
        <v>1517</v>
      </c>
      <c r="L540" s="488" t="s">
        <v>4837</v>
      </c>
      <c r="M540" s="488" t="s">
        <v>4838</v>
      </c>
      <c r="N540" s="488" t="s">
        <v>1520</v>
      </c>
      <c r="O540" s="488" t="s">
        <v>1521</v>
      </c>
      <c r="P540" s="488" t="s">
        <v>1554</v>
      </c>
      <c r="Q540" s="488" t="s">
        <v>1523</v>
      </c>
      <c r="R540" s="495" t="s">
        <v>1524</v>
      </c>
      <c r="S540" s="494"/>
      <c r="T540" s="494"/>
      <c r="U540" s="488" t="s">
        <v>4839</v>
      </c>
      <c r="AB540" s="488" t="s">
        <v>4840</v>
      </c>
      <c r="AC540" s="496">
        <v>9.08E9</v>
      </c>
      <c r="AD540" s="497"/>
      <c r="AE540" s="497"/>
      <c r="AF540" s="497"/>
      <c r="AG540" s="497"/>
      <c r="AH540" s="497"/>
      <c r="AI540" s="494"/>
      <c r="AJ540" s="488" t="s">
        <v>1527</v>
      </c>
      <c r="AK540" s="498"/>
      <c r="AL540" s="499"/>
      <c r="AM540" s="488" t="s">
        <v>4841</v>
      </c>
      <c r="AO540" s="494"/>
      <c r="AP540" s="494"/>
      <c r="AQ540" s="494"/>
      <c r="AR540" s="494"/>
      <c r="AS540" s="494"/>
      <c r="AT540" s="488" t="s">
        <v>1529</v>
      </c>
      <c r="AU540" s="492">
        <v>1472.0</v>
      </c>
      <c r="AV540" s="492">
        <v>10.0</v>
      </c>
      <c r="AW540" s="492">
        <v>2029.0</v>
      </c>
      <c r="AX540" s="488" t="s">
        <v>1587</v>
      </c>
      <c r="AY540" s="488" t="s">
        <v>1805</v>
      </c>
      <c r="AZ540" s="488" t="s">
        <v>1531</v>
      </c>
    </row>
    <row r="541" hidden="1">
      <c r="A541" s="488" t="s">
        <v>4842</v>
      </c>
      <c r="B541" s="488" t="s">
        <v>4843</v>
      </c>
      <c r="C541" s="488" t="s">
        <v>1513</v>
      </c>
      <c r="D541" s="488" t="s">
        <v>1514</v>
      </c>
      <c r="E541" s="491">
        <v>45835.450694444444</v>
      </c>
      <c r="F541" s="492">
        <v>2980.0</v>
      </c>
      <c r="G541" s="488" t="s">
        <v>1515</v>
      </c>
      <c r="H541" s="492">
        <v>2980.0</v>
      </c>
      <c r="I541" s="488" t="s">
        <v>1515</v>
      </c>
      <c r="J541" s="488" t="s">
        <v>1516</v>
      </c>
      <c r="K541" s="488" t="s">
        <v>1517</v>
      </c>
      <c r="L541" s="488" t="s">
        <v>4844</v>
      </c>
      <c r="M541" s="488" t="s">
        <v>4845</v>
      </c>
      <c r="N541" s="488" t="s">
        <v>1520</v>
      </c>
      <c r="O541" s="488" t="s">
        <v>1521</v>
      </c>
      <c r="P541" s="488" t="s">
        <v>1545</v>
      </c>
      <c r="Q541" s="488" t="s">
        <v>1523</v>
      </c>
      <c r="R541" s="495" t="s">
        <v>1524</v>
      </c>
      <c r="S541" s="494"/>
      <c r="T541" s="494"/>
      <c r="U541" s="488" t="s">
        <v>4846</v>
      </c>
      <c r="AB541" s="488" t="s">
        <v>4847</v>
      </c>
      <c r="AC541" s="496">
        <v>9.04E9</v>
      </c>
      <c r="AD541" s="497"/>
      <c r="AE541" s="497"/>
      <c r="AF541" s="497"/>
      <c r="AG541" s="497"/>
      <c r="AH541" s="497"/>
      <c r="AI541" s="494"/>
      <c r="AJ541" s="488" t="s">
        <v>1527</v>
      </c>
      <c r="AK541" s="498"/>
      <c r="AL541" s="499"/>
      <c r="AM541" s="488" t="s">
        <v>4848</v>
      </c>
      <c r="AO541" s="494"/>
      <c r="AP541" s="494"/>
      <c r="AQ541" s="494"/>
      <c r="AR541" s="494"/>
      <c r="AS541" s="494"/>
      <c r="AT541" s="488" t="s">
        <v>1558</v>
      </c>
      <c r="AU541" s="492">
        <v>1069.0</v>
      </c>
      <c r="AV541" s="492">
        <v>6.0</v>
      </c>
      <c r="AW541" s="492">
        <v>2031.0</v>
      </c>
      <c r="AX541" s="497"/>
      <c r="AY541" s="497"/>
      <c r="AZ541" s="488" t="s">
        <v>1531</v>
      </c>
    </row>
    <row r="542" hidden="1">
      <c r="A542" s="488" t="s">
        <v>4849</v>
      </c>
      <c r="B542" s="488" t="s">
        <v>4850</v>
      </c>
      <c r="C542" s="488" t="s">
        <v>1513</v>
      </c>
      <c r="D542" s="488" t="s">
        <v>1514</v>
      </c>
      <c r="E542" s="491">
        <v>45835.44513888889</v>
      </c>
      <c r="F542" s="492">
        <v>2980.0</v>
      </c>
      <c r="G542" s="488" t="s">
        <v>1515</v>
      </c>
      <c r="H542" s="492">
        <v>2980.0</v>
      </c>
      <c r="I542" s="488" t="s">
        <v>1515</v>
      </c>
      <c r="J542" s="488" t="s">
        <v>1516</v>
      </c>
      <c r="K542" s="488" t="s">
        <v>1517</v>
      </c>
      <c r="L542" s="488" t="s">
        <v>4851</v>
      </c>
      <c r="M542" s="488" t="s">
        <v>4852</v>
      </c>
      <c r="N542" s="488" t="s">
        <v>1520</v>
      </c>
      <c r="O542" s="488" t="s">
        <v>1521</v>
      </c>
      <c r="P542" s="488" t="s">
        <v>1554</v>
      </c>
      <c r="Q542" s="488" t="s">
        <v>1523</v>
      </c>
      <c r="R542" s="495" t="s">
        <v>1524</v>
      </c>
      <c r="S542" s="494"/>
      <c r="T542" s="494"/>
      <c r="U542" s="488" t="s">
        <v>4853</v>
      </c>
      <c r="AB542" s="488" t="s">
        <v>4854</v>
      </c>
      <c r="AC542" s="496">
        <v>9.08E9</v>
      </c>
      <c r="AD542" s="497"/>
      <c r="AE542" s="497"/>
      <c r="AF542" s="497"/>
      <c r="AG542" s="497"/>
      <c r="AH542" s="497"/>
      <c r="AI542" s="494"/>
      <c r="AJ542" s="488" t="s">
        <v>1527</v>
      </c>
      <c r="AK542" s="498"/>
      <c r="AL542" s="499"/>
      <c r="AM542" s="488" t="s">
        <v>4855</v>
      </c>
      <c r="AO542" s="497"/>
      <c r="AP542" s="494"/>
      <c r="AQ542" s="494"/>
      <c r="AR542" s="494"/>
      <c r="AS542" s="494"/>
      <c r="AT542" s="488" t="s">
        <v>1558</v>
      </c>
      <c r="AU542" s="492">
        <v>5436.0</v>
      </c>
      <c r="AV542" s="492">
        <v>12.0</v>
      </c>
      <c r="AW542" s="492">
        <v>2030.0</v>
      </c>
      <c r="AX542" s="488" t="s">
        <v>1587</v>
      </c>
      <c r="AY542" s="488" t="s">
        <v>1588</v>
      </c>
      <c r="AZ542" s="488" t="s">
        <v>1531</v>
      </c>
    </row>
    <row r="543">
      <c r="A543" s="488" t="s">
        <v>4856</v>
      </c>
      <c r="B543" s="488" t="s">
        <v>4857</v>
      </c>
      <c r="C543" s="488" t="s">
        <v>1513</v>
      </c>
      <c r="D543" s="488" t="s">
        <v>1514</v>
      </c>
      <c r="E543" s="491">
        <v>45835.42569444444</v>
      </c>
      <c r="F543" s="492">
        <v>2980.0</v>
      </c>
      <c r="G543" s="488" t="s">
        <v>1515</v>
      </c>
      <c r="H543" s="492">
        <v>2980.0</v>
      </c>
      <c r="I543" s="488" t="s">
        <v>1515</v>
      </c>
      <c r="J543" s="488" t="s">
        <v>1516</v>
      </c>
      <c r="K543" s="488" t="s">
        <v>1517</v>
      </c>
      <c r="L543" s="488" t="s">
        <v>4858</v>
      </c>
      <c r="M543" s="488" t="s">
        <v>4859</v>
      </c>
      <c r="N543" s="488" t="s">
        <v>1520</v>
      </c>
      <c r="O543" s="488" t="s">
        <v>1521</v>
      </c>
      <c r="P543" s="488" t="s">
        <v>1545</v>
      </c>
      <c r="Q543" s="488" t="s">
        <v>1714</v>
      </c>
      <c r="R543" s="495" t="s">
        <v>1524</v>
      </c>
      <c r="S543" s="494"/>
      <c r="T543" s="494"/>
      <c r="U543" s="488" t="s">
        <v>4860</v>
      </c>
      <c r="V543" s="495" t="s">
        <v>1524</v>
      </c>
      <c r="W543" s="488" t="s">
        <v>1716</v>
      </c>
      <c r="X543" s="488" t="s">
        <v>1717</v>
      </c>
      <c r="Y543" s="492">
        <v>2980.0</v>
      </c>
      <c r="Z543" s="488" t="s">
        <v>1515</v>
      </c>
      <c r="AA543" s="488" t="s">
        <v>1516</v>
      </c>
      <c r="AB543" s="488" t="s">
        <v>4861</v>
      </c>
      <c r="AC543" s="496">
        <v>7.02E9</v>
      </c>
      <c r="AD543" s="497"/>
      <c r="AE543" s="497"/>
      <c r="AF543" s="497"/>
      <c r="AG543" s="497"/>
      <c r="AH543" s="497"/>
      <c r="AI543" s="494"/>
      <c r="AJ543" s="488" t="s">
        <v>1527</v>
      </c>
      <c r="AK543" s="498"/>
      <c r="AL543" s="499"/>
      <c r="AM543" s="488" t="s">
        <v>4862</v>
      </c>
      <c r="AO543" s="494"/>
      <c r="AP543" s="494"/>
      <c r="AQ543" s="494"/>
      <c r="AR543" s="494"/>
      <c r="AS543" s="494"/>
      <c r="AT543" s="488" t="s">
        <v>1529</v>
      </c>
      <c r="AU543" s="492">
        <v>1005.0</v>
      </c>
      <c r="AV543" s="492">
        <v>10.0</v>
      </c>
      <c r="AW543" s="492">
        <v>2031.0</v>
      </c>
      <c r="AX543" s="488" t="s">
        <v>1549</v>
      </c>
      <c r="AY543" s="497"/>
      <c r="AZ543" s="488" t="s">
        <v>1531</v>
      </c>
    </row>
    <row r="544">
      <c r="A544" s="488" t="s">
        <v>4863</v>
      </c>
      <c r="B544" s="488" t="s">
        <v>4857</v>
      </c>
      <c r="C544" s="488" t="s">
        <v>1513</v>
      </c>
      <c r="D544" s="488" t="s">
        <v>1514</v>
      </c>
      <c r="E544" s="491">
        <v>45835.425</v>
      </c>
      <c r="F544" s="492">
        <v>9800.0</v>
      </c>
      <c r="G544" s="488" t="s">
        <v>1515</v>
      </c>
      <c r="H544" s="492">
        <v>9800.0</v>
      </c>
      <c r="I544" s="488" t="s">
        <v>1515</v>
      </c>
      <c r="J544" s="488" t="s">
        <v>1516</v>
      </c>
      <c r="K544" s="488" t="s">
        <v>1517</v>
      </c>
      <c r="L544" s="488" t="s">
        <v>4858</v>
      </c>
      <c r="M544" s="488" t="s">
        <v>4864</v>
      </c>
      <c r="N544" s="488" t="s">
        <v>1520</v>
      </c>
      <c r="O544" s="488" t="s">
        <v>1521</v>
      </c>
      <c r="P544" s="488" t="s">
        <v>1545</v>
      </c>
      <c r="Q544" s="488" t="s">
        <v>1714</v>
      </c>
      <c r="R544" s="495" t="s">
        <v>1524</v>
      </c>
      <c r="S544" s="494"/>
      <c r="T544" s="494"/>
      <c r="U544" s="488" t="s">
        <v>4865</v>
      </c>
      <c r="V544" s="495" t="s">
        <v>1524</v>
      </c>
      <c r="W544" s="488" t="s">
        <v>1716</v>
      </c>
      <c r="X544" s="488" t="s">
        <v>1717</v>
      </c>
      <c r="Y544" s="492">
        <v>9800.0</v>
      </c>
      <c r="Z544" s="488" t="s">
        <v>1515</v>
      </c>
      <c r="AA544" s="488" t="s">
        <v>1516</v>
      </c>
      <c r="AB544" s="488" t="s">
        <v>4861</v>
      </c>
      <c r="AC544" s="496">
        <v>7.02E9</v>
      </c>
      <c r="AD544" s="497"/>
      <c r="AE544" s="497"/>
      <c r="AF544" s="497"/>
      <c r="AG544" s="497"/>
      <c r="AH544" s="497"/>
      <c r="AI544" s="494"/>
      <c r="AJ544" s="488" t="s">
        <v>1527</v>
      </c>
      <c r="AK544" s="498"/>
      <c r="AL544" s="499"/>
      <c r="AM544" s="488" t="s">
        <v>4862</v>
      </c>
      <c r="AO544" s="494"/>
      <c r="AP544" s="494"/>
      <c r="AQ544" s="494"/>
      <c r="AR544" s="494"/>
      <c r="AS544" s="494"/>
      <c r="AT544" s="488" t="s">
        <v>1529</v>
      </c>
      <c r="AU544" s="492">
        <v>1005.0</v>
      </c>
      <c r="AV544" s="492">
        <v>10.0</v>
      </c>
      <c r="AW544" s="492">
        <v>2031.0</v>
      </c>
      <c r="AX544" s="488" t="s">
        <v>1549</v>
      </c>
      <c r="AY544" s="497"/>
      <c r="AZ544" s="488" t="s">
        <v>1531</v>
      </c>
    </row>
    <row r="545">
      <c r="A545" s="488" t="s">
        <v>4866</v>
      </c>
      <c r="B545" s="488" t="s">
        <v>4867</v>
      </c>
      <c r="C545" s="488" t="s">
        <v>1513</v>
      </c>
      <c r="D545" s="488" t="s">
        <v>1514</v>
      </c>
      <c r="E545" s="491">
        <v>45835.424305555556</v>
      </c>
      <c r="F545" s="492">
        <v>9800.0</v>
      </c>
      <c r="G545" s="488" t="s">
        <v>1515</v>
      </c>
      <c r="H545" s="492">
        <v>9800.0</v>
      </c>
      <c r="I545" s="488" t="s">
        <v>1515</v>
      </c>
      <c r="J545" s="488" t="s">
        <v>1516</v>
      </c>
      <c r="K545" s="488" t="s">
        <v>1517</v>
      </c>
      <c r="L545" s="488" t="s">
        <v>4868</v>
      </c>
      <c r="M545" s="488" t="s">
        <v>4869</v>
      </c>
      <c r="N545" s="488" t="s">
        <v>1520</v>
      </c>
      <c r="O545" s="488" t="s">
        <v>1521</v>
      </c>
      <c r="P545" s="488" t="s">
        <v>1554</v>
      </c>
      <c r="Q545" s="488" t="s">
        <v>1714</v>
      </c>
      <c r="R545" s="495" t="s">
        <v>1524</v>
      </c>
      <c r="S545" s="494"/>
      <c r="T545" s="494"/>
      <c r="U545" s="488" t="s">
        <v>4870</v>
      </c>
      <c r="V545" s="495" t="s">
        <v>1524</v>
      </c>
      <c r="W545" s="488" t="s">
        <v>1716</v>
      </c>
      <c r="X545" s="488" t="s">
        <v>1717</v>
      </c>
      <c r="Y545" s="492">
        <v>9800.0</v>
      </c>
      <c r="Z545" s="488" t="s">
        <v>1515</v>
      </c>
      <c r="AA545" s="488" t="s">
        <v>1516</v>
      </c>
      <c r="AB545" s="488" t="s">
        <v>4871</v>
      </c>
      <c r="AC545" s="496">
        <v>8.03E9</v>
      </c>
      <c r="AD545" s="497"/>
      <c r="AE545" s="497"/>
      <c r="AF545" s="497"/>
      <c r="AG545" s="497"/>
      <c r="AH545" s="497"/>
      <c r="AI545" s="494"/>
      <c r="AJ545" s="488" t="s">
        <v>1527</v>
      </c>
      <c r="AK545" s="498"/>
      <c r="AL545" s="499"/>
      <c r="AM545" s="488" t="s">
        <v>4872</v>
      </c>
      <c r="AO545" s="497"/>
      <c r="AP545" s="494"/>
      <c r="AQ545" s="494"/>
      <c r="AR545" s="494"/>
      <c r="AS545" s="494"/>
      <c r="AT545" s="488" t="s">
        <v>1529</v>
      </c>
      <c r="AU545" s="492">
        <v>6643.0</v>
      </c>
      <c r="AV545" s="492">
        <v>7.0</v>
      </c>
      <c r="AW545" s="492">
        <v>2028.0</v>
      </c>
      <c r="AX545" s="488" t="s">
        <v>1587</v>
      </c>
      <c r="AY545" s="488" t="s">
        <v>1597</v>
      </c>
      <c r="AZ545" s="488" t="s">
        <v>1531</v>
      </c>
    </row>
    <row r="546" hidden="1">
      <c r="A546" s="488" t="s">
        <v>4873</v>
      </c>
      <c r="B546" s="488" t="s">
        <v>4874</v>
      </c>
      <c r="C546" s="488" t="s">
        <v>1513</v>
      </c>
      <c r="D546" s="488" t="s">
        <v>1514</v>
      </c>
      <c r="E546" s="491">
        <v>45835.42361111111</v>
      </c>
      <c r="F546" s="492">
        <v>14940.0</v>
      </c>
      <c r="G546" s="488" t="s">
        <v>1515</v>
      </c>
      <c r="H546" s="492">
        <v>14940.0</v>
      </c>
      <c r="I546" s="488" t="s">
        <v>1515</v>
      </c>
      <c r="J546" s="488" t="s">
        <v>1516</v>
      </c>
      <c r="K546" s="488" t="s">
        <v>1517</v>
      </c>
      <c r="L546" s="488" t="s">
        <v>4875</v>
      </c>
      <c r="M546" s="488" t="s">
        <v>4876</v>
      </c>
      <c r="N546" s="488" t="s">
        <v>1520</v>
      </c>
      <c r="O546" s="488" t="s">
        <v>1521</v>
      </c>
      <c r="P546" s="488" t="s">
        <v>1724</v>
      </c>
      <c r="Q546" s="488" t="s">
        <v>1523</v>
      </c>
      <c r="R546" s="495" t="s">
        <v>1524</v>
      </c>
      <c r="S546" s="494"/>
      <c r="T546" s="494"/>
      <c r="U546" s="488" t="s">
        <v>4877</v>
      </c>
      <c r="AB546" s="488" t="s">
        <v>4878</v>
      </c>
      <c r="AC546" s="496">
        <v>8.09E9</v>
      </c>
      <c r="AD546" s="488" t="s">
        <v>4879</v>
      </c>
      <c r="AE546" s="492">
        <v>44820.0</v>
      </c>
      <c r="AF546" s="488" t="s">
        <v>1515</v>
      </c>
      <c r="AG546" s="488" t="s">
        <v>2096</v>
      </c>
      <c r="AH546" s="492">
        <v>3.0</v>
      </c>
      <c r="AI546" s="494"/>
      <c r="AJ546" s="488" t="s">
        <v>1527</v>
      </c>
      <c r="AK546" s="495" t="s">
        <v>1524</v>
      </c>
      <c r="AL546" s="495" t="s">
        <v>1524</v>
      </c>
      <c r="AM546" s="488" t="s">
        <v>4880</v>
      </c>
      <c r="AP546" s="494"/>
      <c r="AQ546" s="494"/>
      <c r="AR546" s="494"/>
      <c r="AS546" s="494"/>
      <c r="AT546" s="488" t="s">
        <v>1529</v>
      </c>
      <c r="AU546" s="492">
        <v>3001.0</v>
      </c>
      <c r="AV546" s="492">
        <v>10.0</v>
      </c>
      <c r="AW546" s="492">
        <v>2028.0</v>
      </c>
      <c r="AX546" s="488" t="s">
        <v>1728</v>
      </c>
      <c r="AY546" s="488" t="s">
        <v>1729</v>
      </c>
      <c r="AZ546" s="488" t="s">
        <v>1531</v>
      </c>
    </row>
    <row r="547" hidden="1">
      <c r="A547" s="488" t="s">
        <v>4881</v>
      </c>
      <c r="B547" s="488" t="s">
        <v>4882</v>
      </c>
      <c r="C547" s="488" t="s">
        <v>1513</v>
      </c>
      <c r="D547" s="488" t="s">
        <v>1514</v>
      </c>
      <c r="E547" s="491">
        <v>45835.39722222222</v>
      </c>
      <c r="F547" s="492">
        <v>2980.0</v>
      </c>
      <c r="G547" s="488" t="s">
        <v>1515</v>
      </c>
      <c r="H547" s="492">
        <v>2980.0</v>
      </c>
      <c r="I547" s="488" t="s">
        <v>1515</v>
      </c>
      <c r="J547" s="488" t="s">
        <v>1516</v>
      </c>
      <c r="K547" s="488" t="s">
        <v>1517</v>
      </c>
      <c r="L547" s="488" t="s">
        <v>4883</v>
      </c>
      <c r="M547" s="488" t="s">
        <v>4884</v>
      </c>
      <c r="N547" s="488" t="s">
        <v>1520</v>
      </c>
      <c r="O547" s="488" t="s">
        <v>1521</v>
      </c>
      <c r="P547" s="488" t="s">
        <v>1545</v>
      </c>
      <c r="Q547" s="488" t="s">
        <v>1523</v>
      </c>
      <c r="R547" s="495" t="s">
        <v>1524</v>
      </c>
      <c r="S547" s="494"/>
      <c r="T547" s="494"/>
      <c r="U547" s="488" t="s">
        <v>4885</v>
      </c>
      <c r="AB547" s="488" t="s">
        <v>4886</v>
      </c>
      <c r="AC547" s="496">
        <v>9.09E9</v>
      </c>
      <c r="AD547" s="497"/>
      <c r="AE547" s="497"/>
      <c r="AF547" s="497"/>
      <c r="AG547" s="497"/>
      <c r="AH547" s="497"/>
      <c r="AI547" s="494"/>
      <c r="AJ547" s="488" t="s">
        <v>1527</v>
      </c>
      <c r="AK547" s="498"/>
      <c r="AL547" s="499"/>
      <c r="AM547" s="488" t="s">
        <v>4887</v>
      </c>
      <c r="AO547" s="494"/>
      <c r="AP547" s="494"/>
      <c r="AQ547" s="494"/>
      <c r="AR547" s="494"/>
      <c r="AS547" s="494"/>
      <c r="AT547" s="488" t="s">
        <v>1529</v>
      </c>
      <c r="AU547" s="492">
        <v>8670.0</v>
      </c>
      <c r="AV547" s="492">
        <v>8.0</v>
      </c>
      <c r="AW547" s="492">
        <v>2029.0</v>
      </c>
      <c r="AX547" s="488" t="s">
        <v>1596</v>
      </c>
      <c r="AY547" s="488" t="s">
        <v>4131</v>
      </c>
      <c r="AZ547" s="488" t="s">
        <v>1531</v>
      </c>
    </row>
    <row r="548" hidden="1">
      <c r="A548" s="488" t="s">
        <v>4888</v>
      </c>
      <c r="B548" s="488" t="s">
        <v>4889</v>
      </c>
      <c r="C548" s="488" t="s">
        <v>1513</v>
      </c>
      <c r="D548" s="488" t="s">
        <v>1514</v>
      </c>
      <c r="E548" s="491">
        <v>45835.39513888889</v>
      </c>
      <c r="F548" s="492">
        <v>2980.0</v>
      </c>
      <c r="G548" s="488" t="s">
        <v>1515</v>
      </c>
      <c r="H548" s="492">
        <v>2980.0</v>
      </c>
      <c r="I548" s="488" t="s">
        <v>1515</v>
      </c>
      <c r="J548" s="488" t="s">
        <v>1516</v>
      </c>
      <c r="K548" s="488" t="s">
        <v>1517</v>
      </c>
      <c r="L548" s="488" t="s">
        <v>4890</v>
      </c>
      <c r="M548" s="488" t="s">
        <v>4891</v>
      </c>
      <c r="N548" s="488" t="s">
        <v>1520</v>
      </c>
      <c r="O548" s="488" t="s">
        <v>1521</v>
      </c>
      <c r="P548" s="488" t="s">
        <v>1554</v>
      </c>
      <c r="Q548" s="488" t="s">
        <v>1523</v>
      </c>
      <c r="R548" s="495" t="s">
        <v>1524</v>
      </c>
      <c r="S548" s="494"/>
      <c r="T548" s="494"/>
      <c r="U548" s="488" t="s">
        <v>4892</v>
      </c>
      <c r="AB548" s="488" t="s">
        <v>4893</v>
      </c>
      <c r="AC548" s="496">
        <v>8.09E9</v>
      </c>
      <c r="AD548" s="497"/>
      <c r="AE548" s="497"/>
      <c r="AF548" s="497"/>
      <c r="AG548" s="497"/>
      <c r="AH548" s="497"/>
      <c r="AI548" s="494"/>
      <c r="AJ548" s="488" t="s">
        <v>1527</v>
      </c>
      <c r="AK548" s="498"/>
      <c r="AL548" s="499"/>
      <c r="AM548" s="488" t="s">
        <v>4894</v>
      </c>
      <c r="AP548" s="494"/>
      <c r="AQ548" s="494"/>
      <c r="AR548" s="494"/>
      <c r="AS548" s="494"/>
      <c r="AT548" s="488" t="s">
        <v>1558</v>
      </c>
      <c r="AU548" s="492">
        <v>7741.0</v>
      </c>
      <c r="AV548" s="492">
        <v>7.0</v>
      </c>
      <c r="AW548" s="492">
        <v>2031.0</v>
      </c>
      <c r="AX548" s="488" t="s">
        <v>1587</v>
      </c>
      <c r="AY548" s="488" t="s">
        <v>1588</v>
      </c>
      <c r="AZ548" s="488" t="s">
        <v>1531</v>
      </c>
    </row>
    <row r="549" hidden="1">
      <c r="A549" s="488" t="s">
        <v>4895</v>
      </c>
      <c r="B549" s="488" t="s">
        <v>4896</v>
      </c>
      <c r="C549" s="488" t="s">
        <v>1513</v>
      </c>
      <c r="D549" s="488" t="s">
        <v>1514</v>
      </c>
      <c r="E549" s="491">
        <v>45835.388194444444</v>
      </c>
      <c r="F549" s="492">
        <v>2980.0</v>
      </c>
      <c r="G549" s="488" t="s">
        <v>1515</v>
      </c>
      <c r="H549" s="492">
        <v>2980.0</v>
      </c>
      <c r="I549" s="488" t="s">
        <v>1515</v>
      </c>
      <c r="J549" s="488" t="s">
        <v>1516</v>
      </c>
      <c r="K549" s="488" t="s">
        <v>1517</v>
      </c>
      <c r="L549" s="488" t="s">
        <v>4897</v>
      </c>
      <c r="M549" s="488" t="s">
        <v>4898</v>
      </c>
      <c r="N549" s="488" t="s">
        <v>1520</v>
      </c>
      <c r="O549" s="488" t="s">
        <v>1521</v>
      </c>
      <c r="P549" s="488" t="s">
        <v>1545</v>
      </c>
      <c r="Q549" s="488" t="s">
        <v>1523</v>
      </c>
      <c r="R549" s="495" t="s">
        <v>1524</v>
      </c>
      <c r="S549" s="494"/>
      <c r="T549" s="494"/>
      <c r="U549" s="488" t="s">
        <v>4899</v>
      </c>
      <c r="AB549" s="488" t="s">
        <v>4900</v>
      </c>
      <c r="AC549" s="496">
        <v>9.01E9</v>
      </c>
      <c r="AD549" s="497"/>
      <c r="AE549" s="497"/>
      <c r="AF549" s="497"/>
      <c r="AG549" s="497"/>
      <c r="AH549" s="497"/>
      <c r="AI549" s="494"/>
      <c r="AJ549" s="488" t="s">
        <v>1527</v>
      </c>
      <c r="AK549" s="498"/>
      <c r="AL549" s="499"/>
      <c r="AM549" s="488" t="s">
        <v>4901</v>
      </c>
      <c r="AO549" s="497"/>
      <c r="AP549" s="494"/>
      <c r="AQ549" s="494"/>
      <c r="AR549" s="494"/>
      <c r="AS549" s="494"/>
      <c r="AT549" s="488" t="s">
        <v>1529</v>
      </c>
      <c r="AU549" s="492">
        <v>3792.0</v>
      </c>
      <c r="AV549" s="492">
        <v>4.0</v>
      </c>
      <c r="AW549" s="492">
        <v>2030.0</v>
      </c>
      <c r="AX549" s="497"/>
      <c r="AY549" s="497"/>
      <c r="AZ549" s="488" t="s">
        <v>1531</v>
      </c>
    </row>
    <row r="550" hidden="1">
      <c r="A550" s="488" t="s">
        <v>4902</v>
      </c>
      <c r="B550" s="488" t="s">
        <v>4903</v>
      </c>
      <c r="C550" s="488" t="s">
        <v>1513</v>
      </c>
      <c r="D550" s="488" t="s">
        <v>1514</v>
      </c>
      <c r="E550" s="491">
        <v>45835.388194444444</v>
      </c>
      <c r="F550" s="492">
        <v>2980.0</v>
      </c>
      <c r="G550" s="488" t="s">
        <v>1515</v>
      </c>
      <c r="H550" s="492">
        <v>2980.0</v>
      </c>
      <c r="I550" s="488" t="s">
        <v>1515</v>
      </c>
      <c r="J550" s="488" t="s">
        <v>1516</v>
      </c>
      <c r="K550" s="488" t="s">
        <v>1517</v>
      </c>
      <c r="L550" s="488" t="s">
        <v>4904</v>
      </c>
      <c r="M550" s="488" t="s">
        <v>4905</v>
      </c>
      <c r="N550" s="488" t="s">
        <v>1520</v>
      </c>
      <c r="O550" s="488" t="s">
        <v>1521</v>
      </c>
      <c r="P550" s="488" t="s">
        <v>1545</v>
      </c>
      <c r="Q550" s="488" t="s">
        <v>1523</v>
      </c>
      <c r="R550" s="495" t="s">
        <v>1524</v>
      </c>
      <c r="S550" s="494"/>
      <c r="T550" s="494"/>
      <c r="U550" s="488" t="s">
        <v>4906</v>
      </c>
      <c r="AB550" s="488" t="s">
        <v>4907</v>
      </c>
      <c r="AC550" s="496">
        <v>8.06E9</v>
      </c>
      <c r="AD550" s="497"/>
      <c r="AE550" s="497"/>
      <c r="AF550" s="497"/>
      <c r="AG550" s="497"/>
      <c r="AH550" s="497"/>
      <c r="AI550" s="494"/>
      <c r="AJ550" s="488" t="s">
        <v>1527</v>
      </c>
      <c r="AK550" s="498"/>
      <c r="AL550" s="499"/>
      <c r="AM550" s="488" t="s">
        <v>4908</v>
      </c>
      <c r="AO550" s="494"/>
      <c r="AP550" s="494"/>
      <c r="AQ550" s="494"/>
      <c r="AR550" s="494"/>
      <c r="AS550" s="494"/>
      <c r="AT550" s="488" t="s">
        <v>1529</v>
      </c>
      <c r="AU550" s="492">
        <v>7108.0</v>
      </c>
      <c r="AV550" s="492">
        <v>10.0</v>
      </c>
      <c r="AW550" s="492">
        <v>2028.0</v>
      </c>
      <c r="AX550" s="497"/>
      <c r="AY550" s="497"/>
      <c r="AZ550" s="488" t="s">
        <v>1531</v>
      </c>
    </row>
    <row r="551" hidden="1">
      <c r="A551" s="488" t="s">
        <v>4909</v>
      </c>
      <c r="B551" s="488" t="s">
        <v>4910</v>
      </c>
      <c r="C551" s="488" t="s">
        <v>1513</v>
      </c>
      <c r="D551" s="488" t="s">
        <v>1514</v>
      </c>
      <c r="E551" s="491">
        <v>45835.376388888886</v>
      </c>
      <c r="F551" s="492">
        <v>2980.0</v>
      </c>
      <c r="G551" s="488" t="s">
        <v>1515</v>
      </c>
      <c r="H551" s="492">
        <v>2980.0</v>
      </c>
      <c r="I551" s="488" t="s">
        <v>1515</v>
      </c>
      <c r="J551" s="488" t="s">
        <v>1516</v>
      </c>
      <c r="K551" s="488" t="s">
        <v>1517</v>
      </c>
      <c r="L551" s="488" t="s">
        <v>4911</v>
      </c>
      <c r="M551" s="488" t="s">
        <v>4912</v>
      </c>
      <c r="N551" s="488" t="s">
        <v>1520</v>
      </c>
      <c r="O551" s="488" t="s">
        <v>1521</v>
      </c>
      <c r="P551" s="488" t="s">
        <v>1522</v>
      </c>
      <c r="Q551" s="488" t="s">
        <v>1523</v>
      </c>
      <c r="R551" s="495" t="s">
        <v>1524</v>
      </c>
      <c r="S551" s="494"/>
      <c r="T551" s="494"/>
      <c r="U551" s="488" t="s">
        <v>4913</v>
      </c>
      <c r="AB551" s="488" t="s">
        <v>4914</v>
      </c>
      <c r="AC551" s="496">
        <v>9.05E9</v>
      </c>
      <c r="AD551" s="497"/>
      <c r="AE551" s="497"/>
      <c r="AF551" s="497"/>
      <c r="AG551" s="497"/>
      <c r="AH551" s="497"/>
      <c r="AI551" s="494"/>
      <c r="AJ551" s="488" t="s">
        <v>1527</v>
      </c>
      <c r="AK551" s="498"/>
      <c r="AL551" s="499"/>
      <c r="AM551" s="488" t="s">
        <v>4915</v>
      </c>
      <c r="AO551" s="494"/>
      <c r="AP551" s="494"/>
      <c r="AQ551" s="494"/>
      <c r="AR551" s="494"/>
      <c r="AS551" s="494"/>
      <c r="AT551" s="488" t="s">
        <v>1529</v>
      </c>
      <c r="AU551" s="492">
        <v>1198.0</v>
      </c>
      <c r="AV551" s="492">
        <v>10.0</v>
      </c>
      <c r="AW551" s="492">
        <v>2029.0</v>
      </c>
      <c r="AX551" s="488" t="s">
        <v>1539</v>
      </c>
      <c r="AY551" s="488" t="s">
        <v>2292</v>
      </c>
      <c r="AZ551" s="488" t="s">
        <v>1531</v>
      </c>
    </row>
    <row r="552" hidden="1">
      <c r="A552" s="488" t="s">
        <v>1795</v>
      </c>
      <c r="B552" s="488" t="s">
        <v>1789</v>
      </c>
      <c r="C552" s="488" t="s">
        <v>1513</v>
      </c>
      <c r="D552" s="488" t="s">
        <v>1514</v>
      </c>
      <c r="E552" s="491">
        <v>45835.37430555555</v>
      </c>
      <c r="F552" s="492">
        <v>9800.0</v>
      </c>
      <c r="G552" s="488" t="s">
        <v>1515</v>
      </c>
      <c r="H552" s="492">
        <v>9800.0</v>
      </c>
      <c r="I552" s="488" t="s">
        <v>1515</v>
      </c>
      <c r="J552" s="488" t="s">
        <v>1516</v>
      </c>
      <c r="K552" s="488" t="s">
        <v>1517</v>
      </c>
      <c r="L552" s="488" t="s">
        <v>1790</v>
      </c>
      <c r="M552" s="488" t="s">
        <v>1796</v>
      </c>
      <c r="N552" s="488" t="s">
        <v>1520</v>
      </c>
      <c r="O552" s="488" t="s">
        <v>1521</v>
      </c>
      <c r="P552" s="488" t="s">
        <v>1554</v>
      </c>
      <c r="Q552" s="488" t="s">
        <v>1523</v>
      </c>
      <c r="R552" s="495" t="s">
        <v>1524</v>
      </c>
      <c r="S552" s="494"/>
      <c r="T552" s="494"/>
      <c r="U552" s="488" t="s">
        <v>1797</v>
      </c>
      <c r="AB552" s="488" t="s">
        <v>1793</v>
      </c>
      <c r="AC552" s="496">
        <v>9.07E9</v>
      </c>
      <c r="AD552" s="497"/>
      <c r="AE552" s="497"/>
      <c r="AF552" s="497"/>
      <c r="AG552" s="497"/>
      <c r="AH552" s="497"/>
      <c r="AI552" s="494"/>
      <c r="AJ552" s="488" t="s">
        <v>1527</v>
      </c>
      <c r="AK552" s="498"/>
      <c r="AL552" s="499"/>
      <c r="AM552" s="488" t="s">
        <v>1794</v>
      </c>
      <c r="AO552" s="494"/>
      <c r="AP552" s="494"/>
      <c r="AQ552" s="494"/>
      <c r="AR552" s="494"/>
      <c r="AS552" s="494"/>
      <c r="AT552" s="488" t="s">
        <v>1529</v>
      </c>
      <c r="AU552" s="492">
        <v>4509.0</v>
      </c>
      <c r="AV552" s="492">
        <v>4.0</v>
      </c>
      <c r="AW552" s="492">
        <v>2031.0</v>
      </c>
      <c r="AX552" s="488" t="s">
        <v>1587</v>
      </c>
      <c r="AY552" s="488" t="s">
        <v>1571</v>
      </c>
      <c r="AZ552" s="488" t="s">
        <v>1531</v>
      </c>
    </row>
    <row r="553" hidden="1">
      <c r="A553" s="488" t="s">
        <v>1788</v>
      </c>
      <c r="B553" s="488" t="s">
        <v>1789</v>
      </c>
      <c r="C553" s="488" t="s">
        <v>1513</v>
      </c>
      <c r="D553" s="488" t="s">
        <v>1514</v>
      </c>
      <c r="E553" s="491">
        <v>45835.365277777775</v>
      </c>
      <c r="F553" s="492">
        <v>2980.0</v>
      </c>
      <c r="G553" s="488" t="s">
        <v>1515</v>
      </c>
      <c r="H553" s="492">
        <v>2980.0</v>
      </c>
      <c r="I553" s="488" t="s">
        <v>1515</v>
      </c>
      <c r="J553" s="488" t="s">
        <v>1516</v>
      </c>
      <c r="K553" s="488" t="s">
        <v>1517</v>
      </c>
      <c r="L553" s="488" t="s">
        <v>1790</v>
      </c>
      <c r="M553" s="488" t="s">
        <v>1791</v>
      </c>
      <c r="N553" s="488" t="s">
        <v>1520</v>
      </c>
      <c r="O553" s="488" t="s">
        <v>1521</v>
      </c>
      <c r="P553" s="488" t="s">
        <v>1554</v>
      </c>
      <c r="Q553" s="488" t="s">
        <v>1523</v>
      </c>
      <c r="R553" s="495" t="s">
        <v>1524</v>
      </c>
      <c r="S553" s="494"/>
      <c r="T553" s="494"/>
      <c r="U553" s="488" t="s">
        <v>1792</v>
      </c>
      <c r="AB553" s="488" t="s">
        <v>1793</v>
      </c>
      <c r="AC553" s="496">
        <v>9.07E9</v>
      </c>
      <c r="AD553" s="497"/>
      <c r="AE553" s="497"/>
      <c r="AF553" s="497"/>
      <c r="AG553" s="497"/>
      <c r="AH553" s="497"/>
      <c r="AI553" s="494"/>
      <c r="AJ553" s="488" t="s">
        <v>1527</v>
      </c>
      <c r="AK553" s="498"/>
      <c r="AL553" s="499"/>
      <c r="AM553" s="488" t="s">
        <v>1794</v>
      </c>
      <c r="AO553" s="494"/>
      <c r="AP553" s="494"/>
      <c r="AQ553" s="494"/>
      <c r="AR553" s="494"/>
      <c r="AS553" s="494"/>
      <c r="AT553" s="488" t="s">
        <v>1529</v>
      </c>
      <c r="AU553" s="492">
        <v>4509.0</v>
      </c>
      <c r="AV553" s="492">
        <v>4.0</v>
      </c>
      <c r="AW553" s="492">
        <v>2031.0</v>
      </c>
      <c r="AX553" s="488" t="s">
        <v>1587</v>
      </c>
      <c r="AY553" s="488" t="s">
        <v>1571</v>
      </c>
      <c r="AZ553" s="488" t="s">
        <v>1531</v>
      </c>
    </row>
    <row r="554" hidden="1">
      <c r="A554" s="488" t="s">
        <v>4916</v>
      </c>
      <c r="B554" s="488" t="s">
        <v>4917</v>
      </c>
      <c r="C554" s="488" t="s">
        <v>1513</v>
      </c>
      <c r="D554" s="488" t="s">
        <v>1514</v>
      </c>
      <c r="E554" s="491">
        <v>45835.330555555556</v>
      </c>
      <c r="F554" s="492">
        <v>2980.0</v>
      </c>
      <c r="G554" s="488" t="s">
        <v>1515</v>
      </c>
      <c r="H554" s="492">
        <v>2980.0</v>
      </c>
      <c r="I554" s="488" t="s">
        <v>1515</v>
      </c>
      <c r="J554" s="488" t="s">
        <v>1516</v>
      </c>
      <c r="K554" s="488" t="s">
        <v>1517</v>
      </c>
      <c r="L554" s="488" t="s">
        <v>4918</v>
      </c>
      <c r="M554" s="488" t="s">
        <v>4919</v>
      </c>
      <c r="N554" s="488" t="s">
        <v>1520</v>
      </c>
      <c r="O554" s="488" t="s">
        <v>1521</v>
      </c>
      <c r="P554" s="488" t="s">
        <v>1554</v>
      </c>
      <c r="Q554" s="488" t="s">
        <v>1523</v>
      </c>
      <c r="R554" s="495" t="s">
        <v>1524</v>
      </c>
      <c r="S554" s="494"/>
      <c r="T554" s="494"/>
      <c r="U554" s="488" t="s">
        <v>4920</v>
      </c>
      <c r="AB554" s="488" t="s">
        <v>4921</v>
      </c>
      <c r="AC554" s="496">
        <v>7.08E9</v>
      </c>
      <c r="AD554" s="497"/>
      <c r="AE554" s="497"/>
      <c r="AF554" s="497"/>
      <c r="AG554" s="497"/>
      <c r="AH554" s="497"/>
      <c r="AI554" s="494"/>
      <c r="AJ554" s="488" t="s">
        <v>1527</v>
      </c>
      <c r="AK554" s="498"/>
      <c r="AL554" s="499"/>
      <c r="AM554" s="488" t="s">
        <v>4922</v>
      </c>
      <c r="AO554" s="494"/>
      <c r="AP554" s="494"/>
      <c r="AQ554" s="494"/>
      <c r="AR554" s="494"/>
      <c r="AS554" s="494"/>
      <c r="AT554" s="488" t="s">
        <v>1529</v>
      </c>
      <c r="AU554" s="492">
        <v>9445.0</v>
      </c>
      <c r="AV554" s="492">
        <v>3.0</v>
      </c>
      <c r="AW554" s="492">
        <v>2029.0</v>
      </c>
      <c r="AX554" s="488" t="s">
        <v>1587</v>
      </c>
      <c r="AY554" s="488" t="s">
        <v>1597</v>
      </c>
      <c r="AZ554" s="488" t="s">
        <v>1531</v>
      </c>
    </row>
    <row r="555" hidden="1">
      <c r="A555" s="488" t="s">
        <v>4923</v>
      </c>
      <c r="B555" s="488" t="s">
        <v>4924</v>
      </c>
      <c r="C555" s="488" t="s">
        <v>1513</v>
      </c>
      <c r="D555" s="488" t="s">
        <v>1514</v>
      </c>
      <c r="E555" s="491">
        <v>45835.330555555556</v>
      </c>
      <c r="F555" s="492">
        <v>2980.0</v>
      </c>
      <c r="G555" s="488" t="s">
        <v>1515</v>
      </c>
      <c r="H555" s="492">
        <v>2980.0</v>
      </c>
      <c r="I555" s="488" t="s">
        <v>1515</v>
      </c>
      <c r="J555" s="488" t="s">
        <v>1516</v>
      </c>
      <c r="K555" s="488" t="s">
        <v>1517</v>
      </c>
      <c r="L555" s="488" t="s">
        <v>4925</v>
      </c>
      <c r="M555" s="488" t="s">
        <v>4926</v>
      </c>
      <c r="N555" s="488" t="s">
        <v>1520</v>
      </c>
      <c r="O555" s="488" t="s">
        <v>1521</v>
      </c>
      <c r="P555" s="488" t="s">
        <v>1545</v>
      </c>
      <c r="Q555" s="488" t="s">
        <v>1523</v>
      </c>
      <c r="R555" s="495" t="s">
        <v>1524</v>
      </c>
      <c r="S555" s="494"/>
      <c r="T555" s="494"/>
      <c r="U555" s="488" t="s">
        <v>4927</v>
      </c>
      <c r="AB555" s="488" t="s">
        <v>4928</v>
      </c>
      <c r="AC555" s="496">
        <v>9.08E9</v>
      </c>
      <c r="AD555" s="497"/>
      <c r="AE555" s="497"/>
      <c r="AF555" s="497"/>
      <c r="AG555" s="497"/>
      <c r="AH555" s="497"/>
      <c r="AI555" s="494"/>
      <c r="AJ555" s="488" t="s">
        <v>1527</v>
      </c>
      <c r="AK555" s="498"/>
      <c r="AL555" s="499"/>
      <c r="AM555" s="488" t="s">
        <v>4929</v>
      </c>
      <c r="AO555" s="494"/>
      <c r="AP555" s="494"/>
      <c r="AQ555" s="494"/>
      <c r="AR555" s="494"/>
      <c r="AS555" s="494"/>
      <c r="AT555" s="488" t="s">
        <v>1529</v>
      </c>
      <c r="AU555" s="492">
        <v>3382.0</v>
      </c>
      <c r="AV555" s="492">
        <v>3.0</v>
      </c>
      <c r="AW555" s="492">
        <v>2030.0</v>
      </c>
      <c r="AX555" s="488" t="s">
        <v>1549</v>
      </c>
      <c r="AY555" s="488" t="s">
        <v>4930</v>
      </c>
      <c r="AZ555" s="488" t="s">
        <v>1531</v>
      </c>
    </row>
    <row r="556" hidden="1">
      <c r="A556" s="488" t="s">
        <v>4931</v>
      </c>
      <c r="B556" s="488" t="s">
        <v>4932</v>
      </c>
      <c r="C556" s="488" t="s">
        <v>1513</v>
      </c>
      <c r="D556" s="488" t="s">
        <v>1514</v>
      </c>
      <c r="E556" s="491">
        <v>45835.32916666667</v>
      </c>
      <c r="F556" s="492">
        <v>2980.0</v>
      </c>
      <c r="G556" s="488" t="s">
        <v>1515</v>
      </c>
      <c r="H556" s="492">
        <v>2980.0</v>
      </c>
      <c r="I556" s="488" t="s">
        <v>1515</v>
      </c>
      <c r="J556" s="488" t="s">
        <v>1516</v>
      </c>
      <c r="K556" s="488" t="s">
        <v>1517</v>
      </c>
      <c r="L556" s="488" t="s">
        <v>4933</v>
      </c>
      <c r="M556" s="488" t="s">
        <v>4934</v>
      </c>
      <c r="N556" s="488" t="s">
        <v>1520</v>
      </c>
      <c r="O556" s="488" t="s">
        <v>1521</v>
      </c>
      <c r="P556" s="488" t="s">
        <v>1554</v>
      </c>
      <c r="Q556" s="488" t="s">
        <v>1523</v>
      </c>
      <c r="R556" s="495" t="s">
        <v>1524</v>
      </c>
      <c r="S556" s="494"/>
      <c r="T556" s="494"/>
      <c r="U556" s="488" t="s">
        <v>4935</v>
      </c>
      <c r="AB556" s="488" t="s">
        <v>4936</v>
      </c>
      <c r="AC556" s="496">
        <v>9.04E9</v>
      </c>
      <c r="AD556" s="497"/>
      <c r="AE556" s="497"/>
      <c r="AF556" s="497"/>
      <c r="AG556" s="497"/>
      <c r="AH556" s="497"/>
      <c r="AI556" s="494"/>
      <c r="AJ556" s="488" t="s">
        <v>1527</v>
      </c>
      <c r="AK556" s="498"/>
      <c r="AL556" s="499"/>
      <c r="AM556" s="488" t="s">
        <v>4937</v>
      </c>
      <c r="AO556" s="494"/>
      <c r="AP556" s="494"/>
      <c r="AQ556" s="494"/>
      <c r="AR556" s="494"/>
      <c r="AS556" s="494"/>
      <c r="AT556" s="488" t="s">
        <v>1529</v>
      </c>
      <c r="AU556" s="492">
        <v>3961.0</v>
      </c>
      <c r="AV556" s="492">
        <v>7.0</v>
      </c>
      <c r="AW556" s="492">
        <v>2026.0</v>
      </c>
      <c r="AX556" s="488" t="s">
        <v>1587</v>
      </c>
      <c r="AY556" s="488" t="s">
        <v>1597</v>
      </c>
      <c r="AZ556" s="488" t="s">
        <v>1531</v>
      </c>
    </row>
    <row r="557" hidden="1">
      <c r="A557" s="488" t="s">
        <v>4938</v>
      </c>
      <c r="B557" s="488" t="s">
        <v>4939</v>
      </c>
      <c r="C557" s="488" t="s">
        <v>1513</v>
      </c>
      <c r="D557" s="488" t="s">
        <v>1514</v>
      </c>
      <c r="E557" s="491">
        <v>45835.325</v>
      </c>
      <c r="F557" s="492">
        <v>550000.0</v>
      </c>
      <c r="G557" s="488" t="s">
        <v>1515</v>
      </c>
      <c r="H557" s="492">
        <v>550000.0</v>
      </c>
      <c r="I557" s="488" t="s">
        <v>1515</v>
      </c>
      <c r="J557" s="488" t="s">
        <v>1516</v>
      </c>
      <c r="K557" s="488" t="s">
        <v>1517</v>
      </c>
      <c r="L557" s="488" t="s">
        <v>4940</v>
      </c>
      <c r="M557" s="488" t="s">
        <v>4940</v>
      </c>
      <c r="N557" s="488" t="s">
        <v>1520</v>
      </c>
      <c r="O557" s="488" t="s">
        <v>1521</v>
      </c>
      <c r="P557" s="488" t="s">
        <v>1724</v>
      </c>
      <c r="Q557" s="488" t="s">
        <v>1523</v>
      </c>
      <c r="R557" s="495" t="s">
        <v>1524</v>
      </c>
      <c r="S557" s="494"/>
      <c r="T557" s="494"/>
      <c r="U557" s="488" t="s">
        <v>4941</v>
      </c>
      <c r="AB557" s="488" t="s">
        <v>4942</v>
      </c>
      <c r="AC557" s="496">
        <v>9.03E9</v>
      </c>
      <c r="AD557" s="488" t="s">
        <v>4943</v>
      </c>
      <c r="AE557" s="492">
        <v>550000.0</v>
      </c>
      <c r="AF557" s="488" t="s">
        <v>1515</v>
      </c>
      <c r="AG557" s="488" t="s">
        <v>2195</v>
      </c>
      <c r="AH557" s="497"/>
      <c r="AI557" s="494"/>
      <c r="AJ557" s="488" t="s">
        <v>1527</v>
      </c>
      <c r="AK557" s="495" t="s">
        <v>1524</v>
      </c>
      <c r="AL557" s="495" t="s">
        <v>1524</v>
      </c>
      <c r="AM557" s="488" t="s">
        <v>4944</v>
      </c>
      <c r="AO557" s="494"/>
      <c r="AP557" s="494"/>
      <c r="AQ557" s="494"/>
      <c r="AR557" s="494"/>
      <c r="AS557" s="494"/>
      <c r="AT557" s="488" t="s">
        <v>1529</v>
      </c>
      <c r="AU557" s="492">
        <v>1002.0</v>
      </c>
      <c r="AV557" s="492">
        <v>9.0</v>
      </c>
      <c r="AW557" s="492">
        <v>2028.0</v>
      </c>
      <c r="AX557" s="488" t="s">
        <v>1728</v>
      </c>
      <c r="AY557" s="488" t="s">
        <v>1729</v>
      </c>
      <c r="AZ557" s="488" t="s">
        <v>1531</v>
      </c>
    </row>
    <row r="558" hidden="1">
      <c r="A558" s="488" t="s">
        <v>4945</v>
      </c>
      <c r="B558" s="488" t="s">
        <v>4946</v>
      </c>
      <c r="C558" s="488" t="s">
        <v>1513</v>
      </c>
      <c r="D558" s="488" t="s">
        <v>1514</v>
      </c>
      <c r="E558" s="491">
        <v>45835.32361111111</v>
      </c>
      <c r="F558" s="492">
        <v>9800.0</v>
      </c>
      <c r="G558" s="488" t="s">
        <v>1515</v>
      </c>
      <c r="H558" s="492">
        <v>9800.0</v>
      </c>
      <c r="I558" s="488" t="s">
        <v>1515</v>
      </c>
      <c r="J558" s="488" t="s">
        <v>1516</v>
      </c>
      <c r="K558" s="488" t="s">
        <v>1517</v>
      </c>
      <c r="L558" s="488" t="s">
        <v>4947</v>
      </c>
      <c r="M558" s="488" t="s">
        <v>4948</v>
      </c>
      <c r="N558" s="488" t="s">
        <v>1520</v>
      </c>
      <c r="O558" s="488" t="s">
        <v>1521</v>
      </c>
      <c r="P558" s="488" t="s">
        <v>1522</v>
      </c>
      <c r="Q558" s="488" t="s">
        <v>1523</v>
      </c>
      <c r="R558" s="495" t="s">
        <v>1524</v>
      </c>
      <c r="S558" s="494"/>
      <c r="T558" s="494"/>
      <c r="U558" s="488" t="s">
        <v>4949</v>
      </c>
      <c r="AB558" s="488" t="s">
        <v>4950</v>
      </c>
      <c r="AC558" s="496">
        <v>9.03E9</v>
      </c>
      <c r="AD558" s="488" t="s">
        <v>4951</v>
      </c>
      <c r="AE558" s="492">
        <v>9800.0</v>
      </c>
      <c r="AF558" s="488" t="s">
        <v>1515</v>
      </c>
      <c r="AG558" s="488" t="s">
        <v>2195</v>
      </c>
      <c r="AH558" s="497"/>
      <c r="AI558" s="494"/>
      <c r="AJ558" s="488" t="s">
        <v>1527</v>
      </c>
      <c r="AK558" s="495" t="s">
        <v>1524</v>
      </c>
      <c r="AL558" s="495" t="s">
        <v>1524</v>
      </c>
      <c r="AM558" s="488" t="s">
        <v>4952</v>
      </c>
      <c r="AO558" s="497"/>
      <c r="AP558" s="494"/>
      <c r="AQ558" s="494"/>
      <c r="AR558" s="494"/>
      <c r="AS558" s="494"/>
      <c r="AT558" s="488" t="s">
        <v>1529</v>
      </c>
      <c r="AU558" s="492">
        <v>3895.0</v>
      </c>
      <c r="AV558" s="492">
        <v>7.0</v>
      </c>
      <c r="AW558" s="492">
        <v>2029.0</v>
      </c>
      <c r="AX558" s="488" t="s">
        <v>1634</v>
      </c>
      <c r="AY558" s="488" t="s">
        <v>1540</v>
      </c>
      <c r="AZ558" s="488" t="s">
        <v>1531</v>
      </c>
    </row>
    <row r="559" hidden="1">
      <c r="A559" s="488" t="s">
        <v>4953</v>
      </c>
      <c r="B559" s="488" t="s">
        <v>4954</v>
      </c>
      <c r="C559" s="488" t="s">
        <v>1513</v>
      </c>
      <c r="D559" s="488" t="s">
        <v>1514</v>
      </c>
      <c r="E559" s="491">
        <v>45835.31736111111</v>
      </c>
      <c r="F559" s="492">
        <v>2980.0</v>
      </c>
      <c r="G559" s="488" t="s">
        <v>1515</v>
      </c>
      <c r="H559" s="492">
        <v>2980.0</v>
      </c>
      <c r="I559" s="488" t="s">
        <v>1515</v>
      </c>
      <c r="J559" s="488" t="s">
        <v>1516</v>
      </c>
      <c r="K559" s="488" t="s">
        <v>1517</v>
      </c>
      <c r="L559" s="488" t="s">
        <v>4955</v>
      </c>
      <c r="M559" s="488" t="s">
        <v>4956</v>
      </c>
      <c r="N559" s="488" t="s">
        <v>1520</v>
      </c>
      <c r="O559" s="488" t="s">
        <v>1521</v>
      </c>
      <c r="P559" s="488" t="s">
        <v>1554</v>
      </c>
      <c r="Q559" s="488" t="s">
        <v>1523</v>
      </c>
      <c r="R559" s="495" t="s">
        <v>1524</v>
      </c>
      <c r="S559" s="494"/>
      <c r="T559" s="494"/>
      <c r="U559" s="488" t="s">
        <v>4957</v>
      </c>
      <c r="AB559" s="488" t="s">
        <v>4958</v>
      </c>
      <c r="AC559" s="496">
        <v>8.08E9</v>
      </c>
      <c r="AD559" s="497"/>
      <c r="AE559" s="497"/>
      <c r="AF559" s="497"/>
      <c r="AG559" s="497"/>
      <c r="AH559" s="497"/>
      <c r="AI559" s="494"/>
      <c r="AJ559" s="488" t="s">
        <v>1527</v>
      </c>
      <c r="AK559" s="498"/>
      <c r="AL559" s="499"/>
      <c r="AM559" s="488" t="s">
        <v>4959</v>
      </c>
      <c r="AO559" s="494"/>
      <c r="AP559" s="494"/>
      <c r="AQ559" s="494"/>
      <c r="AR559" s="494"/>
      <c r="AS559" s="494"/>
      <c r="AT559" s="488" t="s">
        <v>1529</v>
      </c>
      <c r="AU559" s="492">
        <v>2040.0</v>
      </c>
      <c r="AV559" s="492">
        <v>4.0</v>
      </c>
      <c r="AW559" s="492">
        <v>2030.0</v>
      </c>
      <c r="AX559" s="488" t="s">
        <v>1634</v>
      </c>
      <c r="AY559" s="488" t="s">
        <v>2047</v>
      </c>
      <c r="AZ559" s="488" t="s">
        <v>1531</v>
      </c>
    </row>
    <row r="560" hidden="1">
      <c r="A560" s="488" t="s">
        <v>4960</v>
      </c>
      <c r="B560" s="488" t="s">
        <v>4961</v>
      </c>
      <c r="C560" s="488" t="s">
        <v>1513</v>
      </c>
      <c r="D560" s="488" t="s">
        <v>1514</v>
      </c>
      <c r="E560" s="491">
        <v>45835.30763888889</v>
      </c>
      <c r="F560" s="492">
        <v>24970.0</v>
      </c>
      <c r="G560" s="488" t="s">
        <v>1515</v>
      </c>
      <c r="H560" s="492">
        <v>24970.0</v>
      </c>
      <c r="I560" s="488" t="s">
        <v>1515</v>
      </c>
      <c r="J560" s="488" t="s">
        <v>1516</v>
      </c>
      <c r="K560" s="488" t="s">
        <v>1517</v>
      </c>
      <c r="L560" s="488" t="s">
        <v>4962</v>
      </c>
      <c r="M560" s="488" t="s">
        <v>4962</v>
      </c>
      <c r="N560" s="488" t="s">
        <v>1520</v>
      </c>
      <c r="O560" s="488" t="s">
        <v>1521</v>
      </c>
      <c r="P560" s="488" t="s">
        <v>1522</v>
      </c>
      <c r="Q560" s="488" t="s">
        <v>1523</v>
      </c>
      <c r="R560" s="495" t="s">
        <v>1524</v>
      </c>
      <c r="S560" s="494"/>
      <c r="T560" s="494"/>
      <c r="U560" s="488" t="s">
        <v>4963</v>
      </c>
      <c r="AB560" s="488" t="s">
        <v>4964</v>
      </c>
      <c r="AC560" s="496">
        <v>8.06E9</v>
      </c>
      <c r="AD560" s="488" t="s">
        <v>4965</v>
      </c>
      <c r="AE560" s="492">
        <v>699280.0</v>
      </c>
      <c r="AF560" s="488" t="s">
        <v>1515</v>
      </c>
      <c r="AG560" s="488" t="s">
        <v>2096</v>
      </c>
      <c r="AH560" s="492">
        <v>24.0</v>
      </c>
      <c r="AI560" s="494"/>
      <c r="AJ560" s="488" t="s">
        <v>1527</v>
      </c>
      <c r="AK560" s="495" t="s">
        <v>1524</v>
      </c>
      <c r="AL560" s="495" t="s">
        <v>1524</v>
      </c>
      <c r="AM560" s="488" t="s">
        <v>4966</v>
      </c>
      <c r="AO560" s="494"/>
      <c r="AP560" s="494"/>
      <c r="AQ560" s="494"/>
      <c r="AR560" s="494"/>
      <c r="AS560" s="494"/>
      <c r="AT560" s="488" t="s">
        <v>1529</v>
      </c>
      <c r="AU560" s="492">
        <v>4399.0</v>
      </c>
      <c r="AV560" s="492">
        <v>8.0</v>
      </c>
      <c r="AW560" s="492">
        <v>2028.0</v>
      </c>
      <c r="AX560" s="488" t="s">
        <v>1539</v>
      </c>
      <c r="AY560" s="488" t="s">
        <v>1805</v>
      </c>
      <c r="AZ560" s="488" t="s">
        <v>1531</v>
      </c>
    </row>
    <row r="561" hidden="1">
      <c r="A561" s="488" t="s">
        <v>4967</v>
      </c>
      <c r="B561" s="488" t="s">
        <v>4968</v>
      </c>
      <c r="C561" s="488" t="s">
        <v>1513</v>
      </c>
      <c r="D561" s="488" t="s">
        <v>1514</v>
      </c>
      <c r="E561" s="491">
        <v>45835.30694444444</v>
      </c>
      <c r="F561" s="492">
        <v>24970.0</v>
      </c>
      <c r="G561" s="488" t="s">
        <v>1515</v>
      </c>
      <c r="H561" s="492">
        <v>24970.0</v>
      </c>
      <c r="I561" s="488" t="s">
        <v>1515</v>
      </c>
      <c r="J561" s="488" t="s">
        <v>1516</v>
      </c>
      <c r="K561" s="488" t="s">
        <v>1517</v>
      </c>
      <c r="L561" s="488" t="s">
        <v>4969</v>
      </c>
      <c r="M561" s="488" t="s">
        <v>4969</v>
      </c>
      <c r="N561" s="488" t="s">
        <v>1520</v>
      </c>
      <c r="O561" s="488" t="s">
        <v>1521</v>
      </c>
      <c r="P561" s="488" t="s">
        <v>1554</v>
      </c>
      <c r="Q561" s="488" t="s">
        <v>1523</v>
      </c>
      <c r="R561" s="495" t="s">
        <v>1524</v>
      </c>
      <c r="S561" s="494"/>
      <c r="T561" s="494"/>
      <c r="U561" s="488" t="s">
        <v>4970</v>
      </c>
      <c r="AB561" s="488" t="s">
        <v>4971</v>
      </c>
      <c r="AD561" s="488" t="s">
        <v>4972</v>
      </c>
      <c r="AE561" s="492">
        <v>574310.0</v>
      </c>
      <c r="AF561" s="488" t="s">
        <v>1515</v>
      </c>
      <c r="AG561" s="488" t="s">
        <v>2096</v>
      </c>
      <c r="AH561" s="492">
        <v>23.0</v>
      </c>
      <c r="AI561" s="494"/>
      <c r="AJ561" s="488" t="s">
        <v>1527</v>
      </c>
      <c r="AK561" s="495" t="s">
        <v>1524</v>
      </c>
      <c r="AL561" s="495" t="s">
        <v>1524</v>
      </c>
      <c r="AM561" s="488" t="s">
        <v>4973</v>
      </c>
      <c r="AP561" s="494"/>
      <c r="AQ561" s="494"/>
      <c r="AR561" s="494"/>
      <c r="AS561" s="494"/>
      <c r="AT561" s="488" t="s">
        <v>1558</v>
      </c>
      <c r="AU561" s="492">
        <v>1269.0</v>
      </c>
      <c r="AV561" s="492">
        <v>12.0</v>
      </c>
      <c r="AW561" s="492">
        <v>2031.0</v>
      </c>
      <c r="AX561" s="488" t="s">
        <v>1587</v>
      </c>
      <c r="AY561" s="488" t="s">
        <v>1823</v>
      </c>
      <c r="AZ561" s="488" t="s">
        <v>1531</v>
      </c>
    </row>
    <row r="562" hidden="1">
      <c r="A562" s="488" t="s">
        <v>4974</v>
      </c>
      <c r="B562" s="488" t="s">
        <v>4975</v>
      </c>
      <c r="C562" s="488" t="s">
        <v>1513</v>
      </c>
      <c r="D562" s="488" t="s">
        <v>1514</v>
      </c>
      <c r="E562" s="491">
        <v>45835.305555555555</v>
      </c>
      <c r="F562" s="492">
        <v>21300.0</v>
      </c>
      <c r="G562" s="488" t="s">
        <v>1515</v>
      </c>
      <c r="H562" s="492">
        <v>21300.0</v>
      </c>
      <c r="I562" s="488" t="s">
        <v>1515</v>
      </c>
      <c r="J562" s="488" t="s">
        <v>1516</v>
      </c>
      <c r="K562" s="488" t="s">
        <v>1517</v>
      </c>
      <c r="L562" s="488" t="s">
        <v>4976</v>
      </c>
      <c r="M562" s="488" t="s">
        <v>4976</v>
      </c>
      <c r="N562" s="488" t="s">
        <v>1520</v>
      </c>
      <c r="O562" s="488" t="s">
        <v>1521</v>
      </c>
      <c r="P562" s="488" t="s">
        <v>1554</v>
      </c>
      <c r="Q562" s="488" t="s">
        <v>1523</v>
      </c>
      <c r="R562" s="495" t="s">
        <v>1524</v>
      </c>
      <c r="S562" s="494"/>
      <c r="T562" s="494"/>
      <c r="U562" s="488" t="s">
        <v>4977</v>
      </c>
      <c r="AB562" s="488" t="s">
        <v>4978</v>
      </c>
      <c r="AD562" s="488" t="s">
        <v>4979</v>
      </c>
      <c r="AE562" s="492">
        <v>724200.0</v>
      </c>
      <c r="AF562" s="488" t="s">
        <v>1515</v>
      </c>
      <c r="AG562" s="488" t="s">
        <v>2096</v>
      </c>
      <c r="AH562" s="492">
        <v>34.0</v>
      </c>
      <c r="AI562" s="494"/>
      <c r="AJ562" s="488" t="s">
        <v>1527</v>
      </c>
      <c r="AK562" s="495" t="s">
        <v>1524</v>
      </c>
      <c r="AL562" s="495" t="s">
        <v>1524</v>
      </c>
      <c r="AM562" s="488" t="s">
        <v>4980</v>
      </c>
      <c r="AO562" s="494"/>
      <c r="AP562" s="494"/>
      <c r="AQ562" s="494"/>
      <c r="AR562" s="494"/>
      <c r="AS562" s="494"/>
      <c r="AT562" s="488" t="s">
        <v>1529</v>
      </c>
      <c r="AU562" s="492">
        <v>6486.0</v>
      </c>
      <c r="AV562" s="492">
        <v>2.0</v>
      </c>
      <c r="AW562" s="492">
        <v>2026.0</v>
      </c>
      <c r="AX562" s="488" t="s">
        <v>1587</v>
      </c>
      <c r="AY562" s="488" t="s">
        <v>1588</v>
      </c>
      <c r="AZ562" s="488" t="s">
        <v>1531</v>
      </c>
    </row>
    <row r="563" hidden="1">
      <c r="A563" s="488" t="s">
        <v>4981</v>
      </c>
      <c r="B563" s="488" t="s">
        <v>4982</v>
      </c>
      <c r="C563" s="488" t="s">
        <v>1513</v>
      </c>
      <c r="D563" s="488" t="s">
        <v>1514</v>
      </c>
      <c r="E563" s="491">
        <v>45835.305555555555</v>
      </c>
      <c r="F563" s="492">
        <v>14800.0</v>
      </c>
      <c r="G563" s="488" t="s">
        <v>1515</v>
      </c>
      <c r="H563" s="492">
        <v>14800.0</v>
      </c>
      <c r="I563" s="488" t="s">
        <v>1515</v>
      </c>
      <c r="J563" s="488" t="s">
        <v>1516</v>
      </c>
      <c r="K563" s="488" t="s">
        <v>1517</v>
      </c>
      <c r="L563" s="488" t="s">
        <v>4983</v>
      </c>
      <c r="M563" s="488" t="s">
        <v>4983</v>
      </c>
      <c r="N563" s="488" t="s">
        <v>1520</v>
      </c>
      <c r="O563" s="488" t="s">
        <v>1521</v>
      </c>
      <c r="P563" s="488" t="s">
        <v>1554</v>
      </c>
      <c r="Q563" s="488" t="s">
        <v>1523</v>
      </c>
      <c r="R563" s="495" t="s">
        <v>1524</v>
      </c>
      <c r="S563" s="494"/>
      <c r="T563" s="494"/>
      <c r="U563" s="488" t="s">
        <v>4984</v>
      </c>
      <c r="AB563" s="488" t="s">
        <v>4985</v>
      </c>
      <c r="AC563" s="496">
        <v>8.1E9</v>
      </c>
      <c r="AD563" s="488" t="s">
        <v>4986</v>
      </c>
      <c r="AE563" s="492">
        <v>592000.0</v>
      </c>
      <c r="AF563" s="488" t="s">
        <v>1515</v>
      </c>
      <c r="AG563" s="488" t="s">
        <v>2096</v>
      </c>
      <c r="AH563" s="492">
        <v>40.0</v>
      </c>
      <c r="AI563" s="494"/>
      <c r="AJ563" s="488" t="s">
        <v>1527</v>
      </c>
      <c r="AK563" s="495" t="s">
        <v>1524</v>
      </c>
      <c r="AL563" s="495" t="s">
        <v>1524</v>
      </c>
      <c r="AM563" s="488" t="s">
        <v>2393</v>
      </c>
      <c r="AP563" s="494"/>
      <c r="AQ563" s="494"/>
      <c r="AR563" s="494"/>
      <c r="AS563" s="494"/>
      <c r="AT563" s="488" t="s">
        <v>1529</v>
      </c>
      <c r="AU563" s="492">
        <v>2005.0</v>
      </c>
      <c r="AV563" s="492">
        <v>5.0</v>
      </c>
      <c r="AW563" s="492">
        <v>2030.0</v>
      </c>
      <c r="AX563" s="488" t="s">
        <v>1587</v>
      </c>
      <c r="AY563" s="488" t="s">
        <v>1904</v>
      </c>
      <c r="AZ563" s="488" t="s">
        <v>1531</v>
      </c>
    </row>
    <row r="564" hidden="1">
      <c r="A564" s="488" t="s">
        <v>4987</v>
      </c>
      <c r="B564" s="488" t="s">
        <v>4988</v>
      </c>
      <c r="C564" s="488" t="s">
        <v>4227</v>
      </c>
      <c r="D564" s="488" t="s">
        <v>1514</v>
      </c>
      <c r="E564" s="491">
        <v>45835.305555555555</v>
      </c>
      <c r="F564" s="492">
        <v>16280.0</v>
      </c>
      <c r="G564" s="488" t="s">
        <v>1515</v>
      </c>
      <c r="H564" s="492">
        <v>16280.0</v>
      </c>
      <c r="I564" s="488" t="s">
        <v>1515</v>
      </c>
      <c r="J564" s="488" t="s">
        <v>1516</v>
      </c>
      <c r="K564" s="488" t="s">
        <v>1517</v>
      </c>
      <c r="L564" s="488" t="s">
        <v>4989</v>
      </c>
      <c r="M564" s="488" t="s">
        <v>4990</v>
      </c>
      <c r="N564" s="488" t="s">
        <v>1520</v>
      </c>
      <c r="O564" s="488" t="s">
        <v>1521</v>
      </c>
      <c r="P564" s="488" t="s">
        <v>1554</v>
      </c>
      <c r="Q564" s="488" t="s">
        <v>1523</v>
      </c>
      <c r="R564" s="495" t="s">
        <v>1524</v>
      </c>
      <c r="S564" s="494"/>
      <c r="T564" s="494"/>
      <c r="U564" s="488" t="s">
        <v>4991</v>
      </c>
      <c r="AB564" s="488" t="s">
        <v>4992</v>
      </c>
      <c r="AD564" s="488" t="s">
        <v>4993</v>
      </c>
      <c r="AE564" s="492">
        <v>618640.0</v>
      </c>
      <c r="AF564" s="488" t="s">
        <v>1515</v>
      </c>
      <c r="AG564" s="488" t="s">
        <v>2096</v>
      </c>
      <c r="AH564" s="492">
        <v>38.0</v>
      </c>
      <c r="AI564" s="494"/>
      <c r="AJ564" s="495" t="b">
        <v>0</v>
      </c>
      <c r="AK564" s="495" t="s">
        <v>1524</v>
      </c>
      <c r="AL564" s="495" t="s">
        <v>1524</v>
      </c>
      <c r="AM564" s="488" t="s">
        <v>4994</v>
      </c>
      <c r="AO564" s="494"/>
      <c r="AP564" s="494"/>
      <c r="AQ564" s="494"/>
      <c r="AR564" s="494"/>
      <c r="AS564" s="494"/>
      <c r="AT564" s="488" t="s">
        <v>1529</v>
      </c>
      <c r="AU564" s="492">
        <v>1674.0</v>
      </c>
      <c r="AV564" s="492">
        <v>12.0</v>
      </c>
      <c r="AW564" s="492">
        <v>2027.0</v>
      </c>
      <c r="AX564" s="488" t="s">
        <v>1587</v>
      </c>
      <c r="AY564" s="488" t="s">
        <v>1597</v>
      </c>
      <c r="AZ564" s="488" t="s">
        <v>1531</v>
      </c>
    </row>
    <row r="565" hidden="1">
      <c r="A565" s="488" t="s">
        <v>4995</v>
      </c>
      <c r="B565" s="488" t="s">
        <v>4996</v>
      </c>
      <c r="C565" s="488" t="s">
        <v>1513</v>
      </c>
      <c r="D565" s="488" t="s">
        <v>1514</v>
      </c>
      <c r="E565" s="491">
        <v>45835.305555555555</v>
      </c>
      <c r="F565" s="492">
        <v>14970.0</v>
      </c>
      <c r="G565" s="488" t="s">
        <v>1515</v>
      </c>
      <c r="H565" s="492">
        <v>14970.0</v>
      </c>
      <c r="I565" s="488" t="s">
        <v>1515</v>
      </c>
      <c r="J565" s="488" t="s">
        <v>1516</v>
      </c>
      <c r="K565" s="488" t="s">
        <v>1517</v>
      </c>
      <c r="L565" s="488" t="s">
        <v>4997</v>
      </c>
      <c r="M565" s="488" t="s">
        <v>4997</v>
      </c>
      <c r="N565" s="488" t="s">
        <v>1520</v>
      </c>
      <c r="O565" s="488" t="s">
        <v>1521</v>
      </c>
      <c r="P565" s="488" t="s">
        <v>1554</v>
      </c>
      <c r="Q565" s="488" t="s">
        <v>1523</v>
      </c>
      <c r="R565" s="495" t="s">
        <v>1524</v>
      </c>
      <c r="S565" s="494"/>
      <c r="T565" s="494"/>
      <c r="U565" s="488" t="s">
        <v>4998</v>
      </c>
      <c r="AB565" s="488" t="s">
        <v>4999</v>
      </c>
      <c r="AD565" s="488" t="s">
        <v>5000</v>
      </c>
      <c r="AE565" s="492">
        <v>359280.0</v>
      </c>
      <c r="AF565" s="488" t="s">
        <v>1515</v>
      </c>
      <c r="AG565" s="488" t="s">
        <v>2096</v>
      </c>
      <c r="AH565" s="492">
        <v>24.0</v>
      </c>
      <c r="AI565" s="494"/>
      <c r="AJ565" s="488" t="s">
        <v>1527</v>
      </c>
      <c r="AK565" s="495" t="s">
        <v>1524</v>
      </c>
      <c r="AL565" s="495" t="s">
        <v>1524</v>
      </c>
      <c r="AM565" s="488" t="s">
        <v>5001</v>
      </c>
      <c r="AO565" s="494"/>
      <c r="AP565" s="494"/>
      <c r="AQ565" s="494"/>
      <c r="AR565" s="494"/>
      <c r="AS565" s="494"/>
      <c r="AT565" s="488" t="s">
        <v>1529</v>
      </c>
      <c r="AU565" s="492">
        <v>2005.0</v>
      </c>
      <c r="AV565" s="492">
        <v>3.0</v>
      </c>
      <c r="AW565" s="492">
        <v>2030.0</v>
      </c>
      <c r="AX565" s="488" t="s">
        <v>1587</v>
      </c>
      <c r="AY565" s="488" t="s">
        <v>1904</v>
      </c>
      <c r="AZ565" s="488" t="s">
        <v>1531</v>
      </c>
    </row>
    <row r="566" hidden="1">
      <c r="A566" s="488" t="s">
        <v>5002</v>
      </c>
      <c r="B566" s="488" t="s">
        <v>5003</v>
      </c>
      <c r="C566" s="488" t="s">
        <v>1513</v>
      </c>
      <c r="D566" s="488" t="s">
        <v>1514</v>
      </c>
      <c r="E566" s="491">
        <v>45835.305555555555</v>
      </c>
      <c r="F566" s="492">
        <v>21400.0</v>
      </c>
      <c r="G566" s="488" t="s">
        <v>1515</v>
      </c>
      <c r="H566" s="492">
        <v>21400.0</v>
      </c>
      <c r="I566" s="488" t="s">
        <v>1515</v>
      </c>
      <c r="J566" s="488" t="s">
        <v>1516</v>
      </c>
      <c r="K566" s="488" t="s">
        <v>1517</v>
      </c>
      <c r="L566" s="488" t="s">
        <v>5004</v>
      </c>
      <c r="M566" s="488" t="s">
        <v>5004</v>
      </c>
      <c r="N566" s="488" t="s">
        <v>1520</v>
      </c>
      <c r="O566" s="488" t="s">
        <v>1521</v>
      </c>
      <c r="P566" s="488" t="s">
        <v>1554</v>
      </c>
      <c r="Q566" s="488" t="s">
        <v>1523</v>
      </c>
      <c r="R566" s="495" t="s">
        <v>1524</v>
      </c>
      <c r="S566" s="494"/>
      <c r="T566" s="494"/>
      <c r="U566" s="488" t="s">
        <v>5005</v>
      </c>
      <c r="AB566" s="488" t="s">
        <v>5006</v>
      </c>
      <c r="AC566" s="496">
        <v>9.09E9</v>
      </c>
      <c r="AD566" s="488" t="s">
        <v>5007</v>
      </c>
      <c r="AE566" s="492">
        <v>770400.0</v>
      </c>
      <c r="AF566" s="488" t="s">
        <v>1515</v>
      </c>
      <c r="AG566" s="488" t="s">
        <v>2096</v>
      </c>
      <c r="AH566" s="492">
        <v>36.0</v>
      </c>
      <c r="AI566" s="494"/>
      <c r="AJ566" s="488" t="s">
        <v>1527</v>
      </c>
      <c r="AK566" s="495" t="s">
        <v>1524</v>
      </c>
      <c r="AL566" s="495" t="s">
        <v>1524</v>
      </c>
      <c r="AM566" s="488" t="s">
        <v>5008</v>
      </c>
      <c r="AO566" s="494"/>
      <c r="AP566" s="494"/>
      <c r="AQ566" s="494"/>
      <c r="AR566" s="494"/>
      <c r="AS566" s="494"/>
      <c r="AT566" s="488" t="s">
        <v>1529</v>
      </c>
      <c r="AU566" s="492">
        <v>437.0</v>
      </c>
      <c r="AV566" s="492">
        <v>9.0</v>
      </c>
      <c r="AW566" s="492">
        <v>2025.0</v>
      </c>
      <c r="AX566" s="488" t="s">
        <v>1587</v>
      </c>
      <c r="AY566" s="488" t="s">
        <v>1597</v>
      </c>
      <c r="AZ566" s="488" t="s">
        <v>1531</v>
      </c>
    </row>
    <row r="567" hidden="1">
      <c r="A567" s="488" t="s">
        <v>5009</v>
      </c>
      <c r="B567" s="488" t="s">
        <v>5010</v>
      </c>
      <c r="C567" s="488" t="s">
        <v>1513</v>
      </c>
      <c r="D567" s="488" t="s">
        <v>1514</v>
      </c>
      <c r="E567" s="491">
        <v>45835.30486111111</v>
      </c>
      <c r="F567" s="492">
        <v>21900.0</v>
      </c>
      <c r="G567" s="488" t="s">
        <v>1515</v>
      </c>
      <c r="H567" s="492">
        <v>21900.0</v>
      </c>
      <c r="I567" s="488" t="s">
        <v>1515</v>
      </c>
      <c r="J567" s="488" t="s">
        <v>1516</v>
      </c>
      <c r="K567" s="488" t="s">
        <v>1517</v>
      </c>
      <c r="L567" s="488" t="s">
        <v>5011</v>
      </c>
      <c r="M567" s="488" t="s">
        <v>5011</v>
      </c>
      <c r="N567" s="488" t="s">
        <v>1520</v>
      </c>
      <c r="O567" s="488" t="s">
        <v>1521</v>
      </c>
      <c r="P567" s="488" t="s">
        <v>1554</v>
      </c>
      <c r="Q567" s="488" t="s">
        <v>1523</v>
      </c>
      <c r="R567" s="495" t="s">
        <v>1524</v>
      </c>
      <c r="S567" s="494"/>
      <c r="T567" s="494"/>
      <c r="U567" s="488" t="s">
        <v>5012</v>
      </c>
      <c r="AB567" s="488" t="s">
        <v>5013</v>
      </c>
      <c r="AC567" s="496">
        <v>9.02E9</v>
      </c>
      <c r="AD567" s="488" t="s">
        <v>5014</v>
      </c>
      <c r="AE567" s="492">
        <v>788400.0</v>
      </c>
      <c r="AF567" s="488" t="s">
        <v>1515</v>
      </c>
      <c r="AG567" s="488" t="s">
        <v>2096</v>
      </c>
      <c r="AH567" s="492">
        <v>36.0</v>
      </c>
      <c r="AI567" s="494"/>
      <c r="AJ567" s="488" t="s">
        <v>1527</v>
      </c>
      <c r="AK567" s="495" t="s">
        <v>1524</v>
      </c>
      <c r="AL567" s="495" t="s">
        <v>1524</v>
      </c>
      <c r="AM567" s="488" t="s">
        <v>5015</v>
      </c>
      <c r="AO567" s="497"/>
      <c r="AP567" s="494"/>
      <c r="AQ567" s="494"/>
      <c r="AR567" s="494"/>
      <c r="AS567" s="494"/>
      <c r="AT567" s="488" t="s">
        <v>1558</v>
      </c>
      <c r="AU567" s="492">
        <v>1040.0</v>
      </c>
      <c r="AV567" s="492">
        <v>9.0</v>
      </c>
      <c r="AW567" s="492">
        <v>2025.0</v>
      </c>
      <c r="AX567" s="488" t="s">
        <v>1587</v>
      </c>
      <c r="AY567" s="488" t="s">
        <v>3348</v>
      </c>
      <c r="AZ567" s="488" t="s">
        <v>1531</v>
      </c>
    </row>
    <row r="568" hidden="1">
      <c r="A568" s="488" t="s">
        <v>5016</v>
      </c>
      <c r="B568" s="488" t="s">
        <v>5017</v>
      </c>
      <c r="C568" s="488" t="s">
        <v>1513</v>
      </c>
      <c r="D568" s="488" t="s">
        <v>1514</v>
      </c>
      <c r="E568" s="491">
        <v>45835.30486111111</v>
      </c>
      <c r="F568" s="492">
        <v>14800.0</v>
      </c>
      <c r="G568" s="488" t="s">
        <v>1515</v>
      </c>
      <c r="H568" s="492">
        <v>14800.0</v>
      </c>
      <c r="I568" s="488" t="s">
        <v>1515</v>
      </c>
      <c r="J568" s="488" t="s">
        <v>1516</v>
      </c>
      <c r="K568" s="488" t="s">
        <v>1517</v>
      </c>
      <c r="L568" s="488" t="s">
        <v>5018</v>
      </c>
      <c r="M568" s="488" t="s">
        <v>5018</v>
      </c>
      <c r="N568" s="488" t="s">
        <v>1520</v>
      </c>
      <c r="O568" s="488" t="s">
        <v>1521</v>
      </c>
      <c r="P568" s="488" t="s">
        <v>1554</v>
      </c>
      <c r="Q568" s="488" t="s">
        <v>1523</v>
      </c>
      <c r="R568" s="495" t="s">
        <v>1524</v>
      </c>
      <c r="S568" s="494"/>
      <c r="T568" s="494"/>
      <c r="U568" s="488" t="s">
        <v>5019</v>
      </c>
      <c r="AB568" s="488" t="s">
        <v>5020</v>
      </c>
      <c r="AC568" s="496">
        <v>9.05E9</v>
      </c>
      <c r="AD568" s="488" t="s">
        <v>5021</v>
      </c>
      <c r="AE568" s="492">
        <v>651200.0</v>
      </c>
      <c r="AF568" s="488" t="s">
        <v>1515</v>
      </c>
      <c r="AG568" s="488" t="s">
        <v>2096</v>
      </c>
      <c r="AH568" s="492">
        <v>44.0</v>
      </c>
      <c r="AI568" s="494"/>
      <c r="AJ568" s="488" t="s">
        <v>1527</v>
      </c>
      <c r="AK568" s="495" t="s">
        <v>1524</v>
      </c>
      <c r="AL568" s="495" t="s">
        <v>1524</v>
      </c>
      <c r="AM568" s="488" t="s">
        <v>5022</v>
      </c>
      <c r="AO568" s="494"/>
      <c r="AP568" s="494"/>
      <c r="AQ568" s="494"/>
      <c r="AR568" s="494"/>
      <c r="AS568" s="494"/>
      <c r="AT568" s="488" t="s">
        <v>1529</v>
      </c>
      <c r="AU568" s="492">
        <v>9003.0</v>
      </c>
      <c r="AV568" s="492">
        <v>4.0</v>
      </c>
      <c r="AW568" s="492">
        <v>2027.0</v>
      </c>
      <c r="AX568" s="488" t="s">
        <v>1587</v>
      </c>
      <c r="AY568" s="488" t="s">
        <v>1597</v>
      </c>
      <c r="AZ568" s="488" t="s">
        <v>1531</v>
      </c>
    </row>
    <row r="569" hidden="1">
      <c r="A569" s="488" t="s">
        <v>5023</v>
      </c>
      <c r="B569" s="488" t="s">
        <v>5024</v>
      </c>
      <c r="C569" s="488" t="s">
        <v>1513</v>
      </c>
      <c r="D569" s="488" t="s">
        <v>1514</v>
      </c>
      <c r="E569" s="491">
        <v>45835.30486111111</v>
      </c>
      <c r="F569" s="492">
        <v>16280.0</v>
      </c>
      <c r="G569" s="488" t="s">
        <v>1515</v>
      </c>
      <c r="H569" s="492">
        <v>16280.0</v>
      </c>
      <c r="I569" s="488" t="s">
        <v>1515</v>
      </c>
      <c r="J569" s="488" t="s">
        <v>1516</v>
      </c>
      <c r="K569" s="488" t="s">
        <v>1517</v>
      </c>
      <c r="L569" s="488" t="s">
        <v>5025</v>
      </c>
      <c r="M569" s="488" t="s">
        <v>5025</v>
      </c>
      <c r="N569" s="488" t="s">
        <v>1520</v>
      </c>
      <c r="O569" s="488" t="s">
        <v>1521</v>
      </c>
      <c r="P569" s="488" t="s">
        <v>1554</v>
      </c>
      <c r="Q569" s="488" t="s">
        <v>1523</v>
      </c>
      <c r="R569" s="495" t="s">
        <v>1524</v>
      </c>
      <c r="S569" s="494"/>
      <c r="T569" s="494"/>
      <c r="U569" s="488" t="s">
        <v>5026</v>
      </c>
      <c r="AB569" s="488" t="s">
        <v>5027</v>
      </c>
      <c r="AD569" s="488" t="s">
        <v>5028</v>
      </c>
      <c r="AE569" s="492">
        <v>667480.0</v>
      </c>
      <c r="AF569" s="488" t="s">
        <v>1515</v>
      </c>
      <c r="AG569" s="488" t="s">
        <v>2096</v>
      </c>
      <c r="AH569" s="492">
        <v>41.0</v>
      </c>
      <c r="AI569" s="494"/>
      <c r="AJ569" s="488" t="s">
        <v>1527</v>
      </c>
      <c r="AK569" s="495" t="s">
        <v>1524</v>
      </c>
      <c r="AL569" s="495" t="s">
        <v>1524</v>
      </c>
      <c r="AM569" s="488" t="s">
        <v>5029</v>
      </c>
      <c r="AO569" s="494"/>
      <c r="AP569" s="494"/>
      <c r="AQ569" s="494"/>
      <c r="AR569" s="494"/>
      <c r="AS569" s="494"/>
      <c r="AT569" s="488" t="s">
        <v>1529</v>
      </c>
      <c r="AU569" s="492">
        <v>2642.0</v>
      </c>
      <c r="AV569" s="492">
        <v>6.0</v>
      </c>
      <c r="AW569" s="492">
        <v>2029.0</v>
      </c>
      <c r="AX569" s="488" t="s">
        <v>1587</v>
      </c>
      <c r="AY569" s="488" t="s">
        <v>1597</v>
      </c>
      <c r="AZ569" s="488" t="s">
        <v>1531</v>
      </c>
    </row>
    <row r="570" hidden="1">
      <c r="A570" s="488" t="s">
        <v>5030</v>
      </c>
      <c r="B570" s="488" t="s">
        <v>5031</v>
      </c>
      <c r="C570" s="488" t="s">
        <v>1513</v>
      </c>
      <c r="D570" s="488" t="s">
        <v>1514</v>
      </c>
      <c r="E570" s="491">
        <v>45835.30486111111</v>
      </c>
      <c r="F570" s="492">
        <v>21800.0</v>
      </c>
      <c r="G570" s="488" t="s">
        <v>1515</v>
      </c>
      <c r="H570" s="492">
        <v>21800.0</v>
      </c>
      <c r="I570" s="488" t="s">
        <v>1515</v>
      </c>
      <c r="J570" s="488" t="s">
        <v>1516</v>
      </c>
      <c r="K570" s="488" t="s">
        <v>1517</v>
      </c>
      <c r="L570" s="488" t="s">
        <v>5032</v>
      </c>
      <c r="M570" s="488" t="s">
        <v>5033</v>
      </c>
      <c r="N570" s="488" t="s">
        <v>1520</v>
      </c>
      <c r="O570" s="488" t="s">
        <v>1521</v>
      </c>
      <c r="P570" s="488" t="s">
        <v>1554</v>
      </c>
      <c r="Q570" s="488" t="s">
        <v>1523</v>
      </c>
      <c r="R570" s="495" t="s">
        <v>1524</v>
      </c>
      <c r="S570" s="494"/>
      <c r="T570" s="494"/>
      <c r="U570" s="488" t="s">
        <v>5034</v>
      </c>
      <c r="AB570" s="488" t="s">
        <v>5035</v>
      </c>
      <c r="AC570" s="496">
        <v>8.05E9</v>
      </c>
      <c r="AD570" s="488" t="s">
        <v>5036</v>
      </c>
      <c r="AE570" s="492">
        <v>763000.0</v>
      </c>
      <c r="AF570" s="488" t="s">
        <v>1515</v>
      </c>
      <c r="AG570" s="488" t="s">
        <v>2096</v>
      </c>
      <c r="AH570" s="492">
        <v>35.0</v>
      </c>
      <c r="AI570" s="494"/>
      <c r="AJ570" s="488" t="s">
        <v>1527</v>
      </c>
      <c r="AK570" s="495" t="s">
        <v>1524</v>
      </c>
      <c r="AL570" s="495" t="s">
        <v>1524</v>
      </c>
      <c r="AM570" s="488" t="s">
        <v>5037</v>
      </c>
      <c r="AO570" s="494"/>
      <c r="AP570" s="494"/>
      <c r="AQ570" s="494"/>
      <c r="AR570" s="494"/>
      <c r="AS570" s="494"/>
      <c r="AT570" s="488" t="s">
        <v>1529</v>
      </c>
      <c r="AU570" s="492">
        <v>2008.0</v>
      </c>
      <c r="AV570" s="492">
        <v>2.0</v>
      </c>
      <c r="AW570" s="492">
        <v>2030.0</v>
      </c>
      <c r="AX570" s="488" t="s">
        <v>1587</v>
      </c>
      <c r="AY570" s="488" t="s">
        <v>1608</v>
      </c>
      <c r="AZ570" s="488" t="s">
        <v>1531</v>
      </c>
    </row>
    <row r="571" hidden="1">
      <c r="A571" s="488" t="s">
        <v>5038</v>
      </c>
      <c r="B571" s="488" t="s">
        <v>5039</v>
      </c>
      <c r="C571" s="488" t="s">
        <v>1513</v>
      </c>
      <c r="D571" s="488" t="s">
        <v>1514</v>
      </c>
      <c r="E571" s="491">
        <v>45835.30486111111</v>
      </c>
      <c r="F571" s="492">
        <v>21300.0</v>
      </c>
      <c r="G571" s="488" t="s">
        <v>1515</v>
      </c>
      <c r="H571" s="492">
        <v>21300.0</v>
      </c>
      <c r="I571" s="488" t="s">
        <v>1515</v>
      </c>
      <c r="J571" s="488" t="s">
        <v>1516</v>
      </c>
      <c r="K571" s="488" t="s">
        <v>1517</v>
      </c>
      <c r="L571" s="488" t="s">
        <v>5040</v>
      </c>
      <c r="M571" s="488" t="s">
        <v>5040</v>
      </c>
      <c r="N571" s="488" t="s">
        <v>1520</v>
      </c>
      <c r="O571" s="488" t="s">
        <v>1521</v>
      </c>
      <c r="P571" s="488" t="s">
        <v>1554</v>
      </c>
      <c r="Q571" s="488" t="s">
        <v>1523</v>
      </c>
      <c r="R571" s="495" t="s">
        <v>1524</v>
      </c>
      <c r="S571" s="494"/>
      <c r="T571" s="494"/>
      <c r="U571" s="488" t="s">
        <v>5041</v>
      </c>
      <c r="AB571" s="488" t="s">
        <v>5042</v>
      </c>
      <c r="AC571" s="496">
        <v>8.04E9</v>
      </c>
      <c r="AD571" s="488" t="s">
        <v>5043</v>
      </c>
      <c r="AE571" s="492">
        <v>724200.0</v>
      </c>
      <c r="AF571" s="488" t="s">
        <v>1515</v>
      </c>
      <c r="AG571" s="488" t="s">
        <v>2096</v>
      </c>
      <c r="AH571" s="492">
        <v>34.0</v>
      </c>
      <c r="AI571" s="494"/>
      <c r="AJ571" s="488" t="s">
        <v>1527</v>
      </c>
      <c r="AK571" s="495" t="s">
        <v>1524</v>
      </c>
      <c r="AL571" s="495" t="s">
        <v>1524</v>
      </c>
      <c r="AM571" s="488" t="s">
        <v>5044</v>
      </c>
      <c r="AO571" s="494"/>
      <c r="AP571" s="494"/>
      <c r="AQ571" s="494"/>
      <c r="AR571" s="494"/>
      <c r="AS571" s="494"/>
      <c r="AT571" s="488" t="s">
        <v>1529</v>
      </c>
      <c r="AU571" s="492">
        <v>1024.0</v>
      </c>
      <c r="AV571" s="492">
        <v>3.0</v>
      </c>
      <c r="AW571" s="492">
        <v>2029.0</v>
      </c>
      <c r="AX571" s="488" t="s">
        <v>1587</v>
      </c>
      <c r="AY571" s="488" t="s">
        <v>1608</v>
      </c>
      <c r="AZ571" s="488" t="s">
        <v>1531</v>
      </c>
    </row>
    <row r="572" hidden="1">
      <c r="A572" s="488" t="s">
        <v>5045</v>
      </c>
      <c r="B572" s="488" t="s">
        <v>5046</v>
      </c>
      <c r="C572" s="488" t="s">
        <v>1513</v>
      </c>
      <c r="D572" s="488" t="s">
        <v>1514</v>
      </c>
      <c r="E572" s="491">
        <v>45835.30486111111</v>
      </c>
      <c r="F572" s="492">
        <v>19900.0</v>
      </c>
      <c r="G572" s="488" t="s">
        <v>1515</v>
      </c>
      <c r="H572" s="492">
        <v>19900.0</v>
      </c>
      <c r="I572" s="488" t="s">
        <v>1515</v>
      </c>
      <c r="J572" s="488" t="s">
        <v>1516</v>
      </c>
      <c r="K572" s="488" t="s">
        <v>1517</v>
      </c>
      <c r="L572" s="488" t="s">
        <v>5047</v>
      </c>
      <c r="M572" s="488" t="s">
        <v>5047</v>
      </c>
      <c r="N572" s="488" t="s">
        <v>1520</v>
      </c>
      <c r="O572" s="488" t="s">
        <v>1521</v>
      </c>
      <c r="P572" s="488" t="s">
        <v>1554</v>
      </c>
      <c r="Q572" s="488" t="s">
        <v>1523</v>
      </c>
      <c r="R572" s="495" t="s">
        <v>1524</v>
      </c>
      <c r="S572" s="494"/>
      <c r="T572" s="494"/>
      <c r="U572" s="488" t="s">
        <v>5048</v>
      </c>
      <c r="AB572" s="488" t="s">
        <v>5049</v>
      </c>
      <c r="AC572" s="496">
        <v>8.09E9</v>
      </c>
      <c r="AD572" s="488" t="s">
        <v>5050</v>
      </c>
      <c r="AE572" s="492">
        <v>557200.0</v>
      </c>
      <c r="AF572" s="488" t="s">
        <v>1515</v>
      </c>
      <c r="AG572" s="488" t="s">
        <v>2096</v>
      </c>
      <c r="AH572" s="492">
        <v>28.0</v>
      </c>
      <c r="AI572" s="494"/>
      <c r="AJ572" s="488" t="s">
        <v>1527</v>
      </c>
      <c r="AK572" s="495" t="s">
        <v>1524</v>
      </c>
      <c r="AL572" s="495" t="s">
        <v>1524</v>
      </c>
      <c r="AM572" s="488" t="s">
        <v>5051</v>
      </c>
      <c r="AO572" s="494"/>
      <c r="AP572" s="494"/>
      <c r="AQ572" s="494"/>
      <c r="AR572" s="494"/>
      <c r="AS572" s="494"/>
      <c r="AT572" s="488" t="s">
        <v>1529</v>
      </c>
      <c r="AU572" s="492">
        <v>7000.0</v>
      </c>
      <c r="AV572" s="492">
        <v>6.0</v>
      </c>
      <c r="AW572" s="492">
        <v>2029.0</v>
      </c>
      <c r="AX572" s="488" t="s">
        <v>1587</v>
      </c>
      <c r="AY572" s="488" t="s">
        <v>1904</v>
      </c>
      <c r="AZ572" s="488" t="s">
        <v>1531</v>
      </c>
    </row>
    <row r="573" hidden="1">
      <c r="A573" s="488" t="s">
        <v>5052</v>
      </c>
      <c r="B573" s="488" t="s">
        <v>5053</v>
      </c>
      <c r="C573" s="488" t="s">
        <v>1513</v>
      </c>
      <c r="D573" s="488" t="s">
        <v>1514</v>
      </c>
      <c r="E573" s="491">
        <v>45835.30486111111</v>
      </c>
      <c r="F573" s="492">
        <v>21900.0</v>
      </c>
      <c r="G573" s="488" t="s">
        <v>1515</v>
      </c>
      <c r="H573" s="492">
        <v>21900.0</v>
      </c>
      <c r="I573" s="488" t="s">
        <v>1515</v>
      </c>
      <c r="J573" s="488" t="s">
        <v>1516</v>
      </c>
      <c r="K573" s="488" t="s">
        <v>1517</v>
      </c>
      <c r="L573" s="488" t="s">
        <v>5054</v>
      </c>
      <c r="M573" s="488" t="s">
        <v>5054</v>
      </c>
      <c r="N573" s="488" t="s">
        <v>1520</v>
      </c>
      <c r="O573" s="488" t="s">
        <v>1521</v>
      </c>
      <c r="P573" s="488" t="s">
        <v>1522</v>
      </c>
      <c r="Q573" s="488" t="s">
        <v>1523</v>
      </c>
      <c r="R573" s="495" t="s">
        <v>1524</v>
      </c>
      <c r="S573" s="494"/>
      <c r="T573" s="494"/>
      <c r="U573" s="488" t="s">
        <v>5055</v>
      </c>
      <c r="AB573" s="488" t="s">
        <v>5056</v>
      </c>
      <c r="AC573" s="496">
        <v>9.1E9</v>
      </c>
      <c r="AD573" s="488" t="s">
        <v>5057</v>
      </c>
      <c r="AE573" s="492">
        <v>788400.0</v>
      </c>
      <c r="AF573" s="488" t="s">
        <v>1515</v>
      </c>
      <c r="AG573" s="488" t="s">
        <v>2096</v>
      </c>
      <c r="AH573" s="492">
        <v>36.0</v>
      </c>
      <c r="AI573" s="494"/>
      <c r="AJ573" s="488" t="s">
        <v>1527</v>
      </c>
      <c r="AK573" s="495" t="s">
        <v>1524</v>
      </c>
      <c r="AL573" s="495" t="s">
        <v>1524</v>
      </c>
      <c r="AM573" s="488" t="s">
        <v>5058</v>
      </c>
      <c r="AO573" s="494"/>
      <c r="AP573" s="494"/>
      <c r="AQ573" s="494"/>
      <c r="AR573" s="494"/>
      <c r="AS573" s="494"/>
      <c r="AT573" s="488" t="s">
        <v>1529</v>
      </c>
      <c r="AU573" s="492">
        <v>831.0</v>
      </c>
      <c r="AV573" s="492">
        <v>12.0</v>
      </c>
      <c r="AW573" s="492">
        <v>2028.0</v>
      </c>
      <c r="AX573" s="488" t="s">
        <v>1634</v>
      </c>
      <c r="AY573" s="488" t="s">
        <v>1540</v>
      </c>
      <c r="AZ573" s="488" t="s">
        <v>1531</v>
      </c>
    </row>
    <row r="574" hidden="1">
      <c r="A574" s="488" t="s">
        <v>5059</v>
      </c>
      <c r="B574" s="488" t="s">
        <v>5060</v>
      </c>
      <c r="C574" s="488" t="s">
        <v>1513</v>
      </c>
      <c r="D574" s="488" t="s">
        <v>1514</v>
      </c>
      <c r="E574" s="491">
        <v>45835.30486111111</v>
      </c>
      <c r="F574" s="492">
        <v>21300.0</v>
      </c>
      <c r="G574" s="488" t="s">
        <v>1515</v>
      </c>
      <c r="H574" s="492">
        <v>21300.0</v>
      </c>
      <c r="I574" s="488" t="s">
        <v>1515</v>
      </c>
      <c r="J574" s="488" t="s">
        <v>1516</v>
      </c>
      <c r="K574" s="488" t="s">
        <v>1517</v>
      </c>
      <c r="L574" s="488" t="s">
        <v>5061</v>
      </c>
      <c r="M574" s="488" t="s">
        <v>5061</v>
      </c>
      <c r="N574" s="488" t="s">
        <v>1520</v>
      </c>
      <c r="O574" s="488" t="s">
        <v>1521</v>
      </c>
      <c r="P574" s="488" t="s">
        <v>1554</v>
      </c>
      <c r="Q574" s="488" t="s">
        <v>1523</v>
      </c>
      <c r="R574" s="495" t="s">
        <v>1524</v>
      </c>
      <c r="S574" s="494"/>
      <c r="T574" s="494"/>
      <c r="U574" s="488" t="s">
        <v>5062</v>
      </c>
      <c r="AB574" s="488" t="s">
        <v>5063</v>
      </c>
      <c r="AD574" s="488" t="s">
        <v>5064</v>
      </c>
      <c r="AE574" s="492">
        <v>724200.0</v>
      </c>
      <c r="AF574" s="488" t="s">
        <v>1515</v>
      </c>
      <c r="AG574" s="488" t="s">
        <v>2096</v>
      </c>
      <c r="AH574" s="492">
        <v>34.0</v>
      </c>
      <c r="AI574" s="494"/>
      <c r="AJ574" s="488" t="s">
        <v>1527</v>
      </c>
      <c r="AK574" s="495" t="s">
        <v>1524</v>
      </c>
      <c r="AL574" s="495" t="s">
        <v>1524</v>
      </c>
      <c r="AM574" s="488" t="s">
        <v>5065</v>
      </c>
      <c r="AO574" s="494"/>
      <c r="AP574" s="494"/>
      <c r="AQ574" s="494"/>
      <c r="AR574" s="494"/>
      <c r="AS574" s="494"/>
      <c r="AT574" s="488" t="s">
        <v>1529</v>
      </c>
      <c r="AU574" s="492">
        <v>6206.0</v>
      </c>
      <c r="AV574" s="492">
        <v>11.0</v>
      </c>
      <c r="AW574" s="492">
        <v>2028.0</v>
      </c>
      <c r="AX574" s="488" t="s">
        <v>1587</v>
      </c>
      <c r="AY574" s="488" t="s">
        <v>1917</v>
      </c>
      <c r="AZ574" s="488" t="s">
        <v>1531</v>
      </c>
    </row>
    <row r="575" hidden="1">
      <c r="A575" s="488" t="s">
        <v>5066</v>
      </c>
      <c r="B575" s="488" t="s">
        <v>5067</v>
      </c>
      <c r="C575" s="488" t="s">
        <v>1513</v>
      </c>
      <c r="D575" s="488" t="s">
        <v>1514</v>
      </c>
      <c r="E575" s="491">
        <v>45835.30486111111</v>
      </c>
      <c r="F575" s="492">
        <v>16280.0</v>
      </c>
      <c r="G575" s="488" t="s">
        <v>1515</v>
      </c>
      <c r="H575" s="492">
        <v>16280.0</v>
      </c>
      <c r="I575" s="488" t="s">
        <v>1515</v>
      </c>
      <c r="J575" s="488" t="s">
        <v>1516</v>
      </c>
      <c r="K575" s="488" t="s">
        <v>1517</v>
      </c>
      <c r="L575" s="488" t="s">
        <v>5068</v>
      </c>
      <c r="M575" s="488" t="s">
        <v>5069</v>
      </c>
      <c r="N575" s="488" t="s">
        <v>1520</v>
      </c>
      <c r="O575" s="488" t="s">
        <v>1521</v>
      </c>
      <c r="P575" s="488" t="s">
        <v>1554</v>
      </c>
      <c r="Q575" s="488" t="s">
        <v>1523</v>
      </c>
      <c r="R575" s="495" t="s">
        <v>1524</v>
      </c>
      <c r="S575" s="494"/>
      <c r="T575" s="494"/>
      <c r="U575" s="488" t="s">
        <v>5070</v>
      </c>
      <c r="AB575" s="488" t="s">
        <v>5071</v>
      </c>
      <c r="AC575" s="496">
        <v>7.08E9</v>
      </c>
      <c r="AD575" s="488" t="s">
        <v>5072</v>
      </c>
      <c r="AE575" s="492">
        <v>651200.0</v>
      </c>
      <c r="AF575" s="488" t="s">
        <v>1515</v>
      </c>
      <c r="AG575" s="488" t="s">
        <v>2096</v>
      </c>
      <c r="AH575" s="492">
        <v>40.0</v>
      </c>
      <c r="AI575" s="494"/>
      <c r="AJ575" s="495" t="b">
        <v>0</v>
      </c>
      <c r="AK575" s="495" t="s">
        <v>1524</v>
      </c>
      <c r="AL575" s="495" t="s">
        <v>1524</v>
      </c>
      <c r="AM575" s="488" t="s">
        <v>5073</v>
      </c>
      <c r="AO575" s="494"/>
      <c r="AP575" s="494"/>
      <c r="AQ575" s="494"/>
      <c r="AR575" s="494"/>
      <c r="AS575" s="494"/>
      <c r="AT575" s="488" t="s">
        <v>1558</v>
      </c>
      <c r="AU575" s="492">
        <v>1475.0</v>
      </c>
      <c r="AV575" s="492">
        <v>10.0</v>
      </c>
      <c r="AW575" s="492">
        <v>2030.0</v>
      </c>
      <c r="AX575" s="488" t="s">
        <v>1587</v>
      </c>
      <c r="AY575" s="488" t="s">
        <v>1588</v>
      </c>
      <c r="AZ575" s="488" t="s">
        <v>1531</v>
      </c>
    </row>
    <row r="576" hidden="1">
      <c r="A576" s="488" t="s">
        <v>5074</v>
      </c>
      <c r="B576" s="488" t="s">
        <v>5075</v>
      </c>
      <c r="C576" s="488" t="s">
        <v>1513</v>
      </c>
      <c r="D576" s="488" t="s">
        <v>1514</v>
      </c>
      <c r="E576" s="491">
        <v>45835.30486111111</v>
      </c>
      <c r="F576" s="492">
        <v>21300.0</v>
      </c>
      <c r="G576" s="488" t="s">
        <v>1515</v>
      </c>
      <c r="H576" s="492">
        <v>21300.0</v>
      </c>
      <c r="I576" s="488" t="s">
        <v>1515</v>
      </c>
      <c r="J576" s="488" t="s">
        <v>1516</v>
      </c>
      <c r="K576" s="488" t="s">
        <v>1517</v>
      </c>
      <c r="L576" s="488" t="s">
        <v>5076</v>
      </c>
      <c r="M576" s="488" t="s">
        <v>5076</v>
      </c>
      <c r="N576" s="488" t="s">
        <v>1520</v>
      </c>
      <c r="O576" s="488" t="s">
        <v>1521</v>
      </c>
      <c r="P576" s="488" t="s">
        <v>1554</v>
      </c>
      <c r="Q576" s="488" t="s">
        <v>1523</v>
      </c>
      <c r="R576" s="495" t="s">
        <v>1524</v>
      </c>
      <c r="S576" s="494"/>
      <c r="T576" s="494"/>
      <c r="U576" s="488" t="s">
        <v>5077</v>
      </c>
      <c r="AB576" s="488" t="s">
        <v>5078</v>
      </c>
      <c r="AC576" s="496">
        <v>7.08E9</v>
      </c>
      <c r="AD576" s="488" t="s">
        <v>5079</v>
      </c>
      <c r="AE576" s="492">
        <v>702900.0</v>
      </c>
      <c r="AF576" s="488" t="s">
        <v>1515</v>
      </c>
      <c r="AG576" s="488" t="s">
        <v>2096</v>
      </c>
      <c r="AH576" s="492">
        <v>33.0</v>
      </c>
      <c r="AI576" s="494"/>
      <c r="AJ576" s="488" t="s">
        <v>1527</v>
      </c>
      <c r="AK576" s="495" t="s">
        <v>1524</v>
      </c>
      <c r="AL576" s="495" t="s">
        <v>1524</v>
      </c>
      <c r="AM576" s="488" t="s">
        <v>5080</v>
      </c>
      <c r="AO576" s="494"/>
      <c r="AP576" s="494"/>
      <c r="AQ576" s="494"/>
      <c r="AR576" s="494"/>
      <c r="AS576" s="494"/>
      <c r="AT576" s="488" t="s">
        <v>1529</v>
      </c>
      <c r="AU576" s="492">
        <v>3961.0</v>
      </c>
      <c r="AV576" s="492">
        <v>8.0</v>
      </c>
      <c r="AW576" s="492">
        <v>2025.0</v>
      </c>
      <c r="AX576" s="488" t="s">
        <v>1587</v>
      </c>
      <c r="AY576" s="488" t="s">
        <v>1597</v>
      </c>
      <c r="AZ576" s="488" t="s">
        <v>1531</v>
      </c>
    </row>
    <row r="577" hidden="1">
      <c r="A577" s="488" t="s">
        <v>5081</v>
      </c>
      <c r="B577" s="488" t="s">
        <v>5082</v>
      </c>
      <c r="C577" s="488" t="s">
        <v>1513</v>
      </c>
      <c r="D577" s="488" t="s">
        <v>1514</v>
      </c>
      <c r="E577" s="491">
        <v>45835.30486111111</v>
      </c>
      <c r="F577" s="492">
        <v>21400.0</v>
      </c>
      <c r="G577" s="488" t="s">
        <v>1515</v>
      </c>
      <c r="H577" s="492">
        <v>21400.0</v>
      </c>
      <c r="I577" s="488" t="s">
        <v>1515</v>
      </c>
      <c r="J577" s="488" t="s">
        <v>1516</v>
      </c>
      <c r="K577" s="488" t="s">
        <v>1517</v>
      </c>
      <c r="L577" s="488" t="s">
        <v>5083</v>
      </c>
      <c r="M577" s="488" t="s">
        <v>5083</v>
      </c>
      <c r="N577" s="488" t="s">
        <v>1520</v>
      </c>
      <c r="O577" s="488" t="s">
        <v>1521</v>
      </c>
      <c r="P577" s="488" t="s">
        <v>1554</v>
      </c>
      <c r="Q577" s="488" t="s">
        <v>1523</v>
      </c>
      <c r="R577" s="495" t="s">
        <v>1524</v>
      </c>
      <c r="S577" s="494"/>
      <c r="T577" s="494"/>
      <c r="U577" s="488" t="s">
        <v>5084</v>
      </c>
      <c r="AB577" s="488" t="s">
        <v>5085</v>
      </c>
      <c r="AC577" s="496">
        <v>9.04E9</v>
      </c>
      <c r="AD577" s="488" t="s">
        <v>5086</v>
      </c>
      <c r="AE577" s="492">
        <v>727600.0</v>
      </c>
      <c r="AF577" s="488" t="s">
        <v>1515</v>
      </c>
      <c r="AG577" s="488" t="s">
        <v>2096</v>
      </c>
      <c r="AH577" s="492">
        <v>34.0</v>
      </c>
      <c r="AI577" s="494"/>
      <c r="AJ577" s="488" t="s">
        <v>1527</v>
      </c>
      <c r="AK577" s="495" t="s">
        <v>1524</v>
      </c>
      <c r="AL577" s="495" t="s">
        <v>1524</v>
      </c>
      <c r="AM577" s="488" t="s">
        <v>5087</v>
      </c>
      <c r="AP577" s="494"/>
      <c r="AQ577" s="494"/>
      <c r="AR577" s="494"/>
      <c r="AS577" s="494"/>
      <c r="AT577" s="488" t="s">
        <v>1529</v>
      </c>
      <c r="AU577" s="492">
        <v>2076.0</v>
      </c>
      <c r="AV577" s="492">
        <v>2.0</v>
      </c>
      <c r="AW577" s="492">
        <v>2030.0</v>
      </c>
      <c r="AX577" s="488" t="s">
        <v>1587</v>
      </c>
      <c r="AY577" s="488" t="s">
        <v>2072</v>
      </c>
      <c r="AZ577" s="488" t="s">
        <v>1531</v>
      </c>
    </row>
    <row r="578" hidden="1">
      <c r="A578" s="488" t="s">
        <v>5088</v>
      </c>
      <c r="B578" s="488" t="s">
        <v>5089</v>
      </c>
      <c r="C578" s="488" t="s">
        <v>1513</v>
      </c>
      <c r="D578" s="488" t="s">
        <v>1514</v>
      </c>
      <c r="E578" s="491">
        <v>45835.30486111111</v>
      </c>
      <c r="F578" s="492">
        <v>19580.0</v>
      </c>
      <c r="G578" s="488" t="s">
        <v>1515</v>
      </c>
      <c r="H578" s="492">
        <v>19580.0</v>
      </c>
      <c r="I578" s="488" t="s">
        <v>1515</v>
      </c>
      <c r="J578" s="488" t="s">
        <v>1516</v>
      </c>
      <c r="K578" s="488" t="s">
        <v>1517</v>
      </c>
      <c r="L578" s="488" t="s">
        <v>5090</v>
      </c>
      <c r="M578" s="488" t="s">
        <v>5090</v>
      </c>
      <c r="N578" s="488" t="s">
        <v>1520</v>
      </c>
      <c r="O578" s="488" t="s">
        <v>1521</v>
      </c>
      <c r="P578" s="488" t="s">
        <v>1554</v>
      </c>
      <c r="Q578" s="488" t="s">
        <v>1523</v>
      </c>
      <c r="R578" s="495" t="s">
        <v>1524</v>
      </c>
      <c r="S578" s="494"/>
      <c r="T578" s="494"/>
      <c r="U578" s="488" t="s">
        <v>5091</v>
      </c>
      <c r="AB578" s="488" t="s">
        <v>5092</v>
      </c>
      <c r="AC578" s="496">
        <v>8.05E9</v>
      </c>
      <c r="AD578" s="488" t="s">
        <v>5093</v>
      </c>
      <c r="AE578" s="492">
        <v>704880.0</v>
      </c>
      <c r="AF578" s="488" t="s">
        <v>1515</v>
      </c>
      <c r="AG578" s="488" t="s">
        <v>2096</v>
      </c>
      <c r="AH578" s="492">
        <v>36.0</v>
      </c>
      <c r="AI578" s="494"/>
      <c r="AJ578" s="488" t="s">
        <v>1527</v>
      </c>
      <c r="AK578" s="495" t="s">
        <v>1524</v>
      </c>
      <c r="AL578" s="495" t="s">
        <v>1524</v>
      </c>
      <c r="AM578" s="488" t="s">
        <v>5094</v>
      </c>
      <c r="AO578" s="494"/>
      <c r="AP578" s="494"/>
      <c r="AQ578" s="494"/>
      <c r="AR578" s="494"/>
      <c r="AS578" s="494"/>
      <c r="AT578" s="488" t="s">
        <v>1529</v>
      </c>
      <c r="AU578" s="492">
        <v>1075.0</v>
      </c>
      <c r="AV578" s="492">
        <v>7.0</v>
      </c>
      <c r="AW578" s="492">
        <v>2027.0</v>
      </c>
      <c r="AX578" s="488" t="s">
        <v>1587</v>
      </c>
      <c r="AY578" s="488" t="s">
        <v>3306</v>
      </c>
      <c r="AZ578" s="488" t="s">
        <v>1531</v>
      </c>
    </row>
    <row r="579" hidden="1">
      <c r="A579" s="488" t="s">
        <v>5095</v>
      </c>
      <c r="B579" s="488" t="s">
        <v>5096</v>
      </c>
      <c r="C579" s="488" t="s">
        <v>1513</v>
      </c>
      <c r="D579" s="488" t="s">
        <v>1514</v>
      </c>
      <c r="E579" s="491">
        <v>45835.30486111111</v>
      </c>
      <c r="F579" s="492">
        <v>21900.0</v>
      </c>
      <c r="G579" s="488" t="s">
        <v>1515</v>
      </c>
      <c r="H579" s="492">
        <v>21900.0</v>
      </c>
      <c r="I579" s="488" t="s">
        <v>1515</v>
      </c>
      <c r="J579" s="488" t="s">
        <v>1516</v>
      </c>
      <c r="K579" s="488" t="s">
        <v>1517</v>
      </c>
      <c r="L579" s="488" t="s">
        <v>5097</v>
      </c>
      <c r="M579" s="488" t="s">
        <v>5097</v>
      </c>
      <c r="N579" s="488" t="s">
        <v>1520</v>
      </c>
      <c r="O579" s="488" t="s">
        <v>1521</v>
      </c>
      <c r="P579" s="488" t="s">
        <v>1545</v>
      </c>
      <c r="Q579" s="488" t="s">
        <v>1523</v>
      </c>
      <c r="R579" s="495" t="s">
        <v>1524</v>
      </c>
      <c r="S579" s="494"/>
      <c r="T579" s="494"/>
      <c r="U579" s="488" t="s">
        <v>5098</v>
      </c>
      <c r="AB579" s="488" t="s">
        <v>5099</v>
      </c>
      <c r="AC579" s="496">
        <v>9.09E9</v>
      </c>
      <c r="AD579" s="488" t="s">
        <v>5100</v>
      </c>
      <c r="AE579" s="492">
        <v>766500.0</v>
      </c>
      <c r="AF579" s="488" t="s">
        <v>1515</v>
      </c>
      <c r="AG579" s="488" t="s">
        <v>2096</v>
      </c>
      <c r="AH579" s="492">
        <v>35.0</v>
      </c>
      <c r="AI579" s="494"/>
      <c r="AJ579" s="488" t="s">
        <v>1527</v>
      </c>
      <c r="AK579" s="500">
        <v>45839.0</v>
      </c>
      <c r="AL579" s="495" t="s">
        <v>1524</v>
      </c>
      <c r="AM579" s="488" t="s">
        <v>5101</v>
      </c>
      <c r="AO579" s="494"/>
      <c r="AP579" s="494"/>
      <c r="AQ579" s="494"/>
      <c r="AR579" s="494"/>
      <c r="AS579" s="494"/>
      <c r="AT579" s="488" t="s">
        <v>1529</v>
      </c>
      <c r="AU579" s="492">
        <v>6997.0</v>
      </c>
      <c r="AV579" s="492">
        <v>7.0</v>
      </c>
      <c r="AW579" s="492">
        <v>2026.0</v>
      </c>
      <c r="AX579" s="488" t="s">
        <v>1549</v>
      </c>
      <c r="AY579" s="497"/>
      <c r="AZ579" s="488" t="s">
        <v>1531</v>
      </c>
    </row>
    <row r="580" hidden="1">
      <c r="A580" s="488" t="s">
        <v>5102</v>
      </c>
      <c r="B580" s="488" t="s">
        <v>5103</v>
      </c>
      <c r="C580" s="488" t="s">
        <v>1513</v>
      </c>
      <c r="D580" s="488" t="s">
        <v>1514</v>
      </c>
      <c r="E580" s="491">
        <v>45835.30416666667</v>
      </c>
      <c r="F580" s="492">
        <v>19900.0</v>
      </c>
      <c r="G580" s="488" t="s">
        <v>1515</v>
      </c>
      <c r="H580" s="492">
        <v>19900.0</v>
      </c>
      <c r="I580" s="488" t="s">
        <v>1515</v>
      </c>
      <c r="J580" s="488" t="s">
        <v>1516</v>
      </c>
      <c r="K580" s="488" t="s">
        <v>1517</v>
      </c>
      <c r="L580" s="488" t="s">
        <v>5104</v>
      </c>
      <c r="M580" s="488" t="s">
        <v>5104</v>
      </c>
      <c r="N580" s="488" t="s">
        <v>1520</v>
      </c>
      <c r="O580" s="488" t="s">
        <v>1521</v>
      </c>
      <c r="P580" s="488" t="s">
        <v>1554</v>
      </c>
      <c r="Q580" s="488" t="s">
        <v>1523</v>
      </c>
      <c r="R580" s="495" t="s">
        <v>1524</v>
      </c>
      <c r="S580" s="494"/>
      <c r="T580" s="494"/>
      <c r="U580" s="488" t="s">
        <v>5105</v>
      </c>
      <c r="AB580" s="488" t="s">
        <v>5106</v>
      </c>
      <c r="AC580" s="496">
        <v>9.02E9</v>
      </c>
      <c r="AD580" s="488" t="s">
        <v>5107</v>
      </c>
      <c r="AE580" s="492">
        <v>676600.0</v>
      </c>
      <c r="AF580" s="488" t="s">
        <v>1515</v>
      </c>
      <c r="AG580" s="488" t="s">
        <v>2096</v>
      </c>
      <c r="AH580" s="492">
        <v>34.0</v>
      </c>
      <c r="AI580" s="494"/>
      <c r="AJ580" s="488" t="s">
        <v>1527</v>
      </c>
      <c r="AK580" s="495" t="s">
        <v>1524</v>
      </c>
      <c r="AL580" s="495" t="s">
        <v>1524</v>
      </c>
      <c r="AM580" s="488" t="s">
        <v>5108</v>
      </c>
      <c r="AQ580" s="494"/>
      <c r="AR580" s="494"/>
      <c r="AS580" s="494"/>
      <c r="AT580" s="488" t="s">
        <v>1558</v>
      </c>
      <c r="AU580" s="492">
        <v>2398.0</v>
      </c>
      <c r="AV580" s="492">
        <v>4.0</v>
      </c>
      <c r="AW580" s="492">
        <v>2026.0</v>
      </c>
      <c r="AX580" s="488" t="s">
        <v>1596</v>
      </c>
      <c r="AY580" s="488" t="s">
        <v>3348</v>
      </c>
      <c r="AZ580" s="488" t="s">
        <v>1531</v>
      </c>
    </row>
    <row r="581" hidden="1">
      <c r="A581" s="488" t="s">
        <v>5109</v>
      </c>
      <c r="B581" s="488" t="s">
        <v>5110</v>
      </c>
      <c r="C581" s="488" t="s">
        <v>1513</v>
      </c>
      <c r="D581" s="488" t="s">
        <v>1514</v>
      </c>
      <c r="E581" s="491">
        <v>45835.30416666667</v>
      </c>
      <c r="F581" s="492">
        <v>21400.0</v>
      </c>
      <c r="G581" s="488" t="s">
        <v>1515</v>
      </c>
      <c r="H581" s="492">
        <v>21400.0</v>
      </c>
      <c r="I581" s="488" t="s">
        <v>1515</v>
      </c>
      <c r="J581" s="488" t="s">
        <v>1516</v>
      </c>
      <c r="K581" s="488" t="s">
        <v>1517</v>
      </c>
      <c r="L581" s="488" t="s">
        <v>5111</v>
      </c>
      <c r="M581" s="488" t="s">
        <v>5112</v>
      </c>
      <c r="N581" s="488" t="s">
        <v>1520</v>
      </c>
      <c r="O581" s="488" t="s">
        <v>1521</v>
      </c>
      <c r="P581" s="488" t="s">
        <v>1545</v>
      </c>
      <c r="Q581" s="488" t="s">
        <v>1523</v>
      </c>
      <c r="R581" s="495" t="s">
        <v>1524</v>
      </c>
      <c r="S581" s="494"/>
      <c r="T581" s="494"/>
      <c r="U581" s="488" t="s">
        <v>5113</v>
      </c>
      <c r="AB581" s="488" t="s">
        <v>5114</v>
      </c>
      <c r="AC581" s="496">
        <v>9.09E9</v>
      </c>
      <c r="AD581" s="488" t="s">
        <v>5115</v>
      </c>
      <c r="AE581" s="492">
        <v>770400.0</v>
      </c>
      <c r="AF581" s="488" t="s">
        <v>1515</v>
      </c>
      <c r="AG581" s="488" t="s">
        <v>2096</v>
      </c>
      <c r="AH581" s="492">
        <v>36.0</v>
      </c>
      <c r="AI581" s="494"/>
      <c r="AJ581" s="488" t="s">
        <v>1527</v>
      </c>
      <c r="AK581" s="495" t="s">
        <v>1524</v>
      </c>
      <c r="AL581" s="495" t="s">
        <v>1524</v>
      </c>
      <c r="AM581" s="488" t="s">
        <v>5116</v>
      </c>
      <c r="AO581" s="497"/>
      <c r="AP581" s="494"/>
      <c r="AQ581" s="494"/>
      <c r="AR581" s="494"/>
      <c r="AS581" s="494"/>
      <c r="AT581" s="488" t="s">
        <v>1529</v>
      </c>
      <c r="AU581" s="492">
        <v>2167.0</v>
      </c>
      <c r="AV581" s="492">
        <v>7.0</v>
      </c>
      <c r="AW581" s="492">
        <v>2030.0</v>
      </c>
      <c r="AX581" s="488" t="s">
        <v>1549</v>
      </c>
      <c r="AY581" s="488" t="s">
        <v>5117</v>
      </c>
      <c r="AZ581" s="488" t="s">
        <v>1531</v>
      </c>
    </row>
    <row r="582" hidden="1">
      <c r="A582" s="488" t="s">
        <v>5118</v>
      </c>
      <c r="B582" s="488" t="s">
        <v>5119</v>
      </c>
      <c r="C582" s="488" t="s">
        <v>4227</v>
      </c>
      <c r="D582" s="488" t="s">
        <v>1514</v>
      </c>
      <c r="E582" s="491">
        <v>45835.30416666667</v>
      </c>
      <c r="F582" s="492">
        <v>21300.0</v>
      </c>
      <c r="G582" s="488" t="s">
        <v>1515</v>
      </c>
      <c r="H582" s="492">
        <v>21300.0</v>
      </c>
      <c r="I582" s="488" t="s">
        <v>1515</v>
      </c>
      <c r="J582" s="488" t="s">
        <v>1516</v>
      </c>
      <c r="K582" s="488" t="s">
        <v>1517</v>
      </c>
      <c r="L582" s="488" t="s">
        <v>5120</v>
      </c>
      <c r="M582" s="488" t="s">
        <v>5121</v>
      </c>
      <c r="N582" s="488" t="s">
        <v>1520</v>
      </c>
      <c r="O582" s="488" t="s">
        <v>1521</v>
      </c>
      <c r="P582" s="488" t="s">
        <v>1522</v>
      </c>
      <c r="Q582" s="488" t="s">
        <v>1523</v>
      </c>
      <c r="R582" s="495" t="s">
        <v>1524</v>
      </c>
      <c r="S582" s="494"/>
      <c r="T582" s="494"/>
      <c r="U582" s="488" t="s">
        <v>5122</v>
      </c>
      <c r="AB582" s="488" t="s">
        <v>5123</v>
      </c>
      <c r="AD582" s="488" t="s">
        <v>5124</v>
      </c>
      <c r="AE582" s="492">
        <v>702900.0</v>
      </c>
      <c r="AF582" s="488" t="s">
        <v>1515</v>
      </c>
      <c r="AG582" s="488" t="s">
        <v>2096</v>
      </c>
      <c r="AH582" s="492">
        <v>33.0</v>
      </c>
      <c r="AI582" s="494"/>
      <c r="AJ582" s="488" t="s">
        <v>1527</v>
      </c>
      <c r="AK582" s="495" t="s">
        <v>1524</v>
      </c>
      <c r="AL582" s="495" t="s">
        <v>1524</v>
      </c>
      <c r="AM582" s="488" t="s">
        <v>5125</v>
      </c>
      <c r="AO582" s="497"/>
      <c r="AP582" s="494"/>
      <c r="AQ582" s="494"/>
      <c r="AR582" s="494"/>
      <c r="AS582" s="494"/>
      <c r="AT582" s="488" t="s">
        <v>1529</v>
      </c>
      <c r="AU582" s="492">
        <v>7882.0</v>
      </c>
      <c r="AV582" s="492">
        <v>10.0</v>
      </c>
      <c r="AW582" s="492">
        <v>2026.0</v>
      </c>
      <c r="AX582" s="488" t="s">
        <v>1634</v>
      </c>
      <c r="AY582" s="488" t="s">
        <v>1540</v>
      </c>
      <c r="AZ582" s="488" t="s">
        <v>1531</v>
      </c>
    </row>
    <row r="583" hidden="1">
      <c r="A583" s="488" t="s">
        <v>5126</v>
      </c>
      <c r="B583" s="488" t="s">
        <v>5127</v>
      </c>
      <c r="C583" s="488" t="s">
        <v>1513</v>
      </c>
      <c r="D583" s="488" t="s">
        <v>1514</v>
      </c>
      <c r="E583" s="491">
        <v>45835.30416666667</v>
      </c>
      <c r="F583" s="492">
        <v>19580.0</v>
      </c>
      <c r="G583" s="488" t="s">
        <v>1515</v>
      </c>
      <c r="H583" s="492">
        <v>19580.0</v>
      </c>
      <c r="I583" s="488" t="s">
        <v>1515</v>
      </c>
      <c r="J583" s="488" t="s">
        <v>1516</v>
      </c>
      <c r="K583" s="488" t="s">
        <v>1517</v>
      </c>
      <c r="L583" s="488" t="s">
        <v>5128</v>
      </c>
      <c r="M583" s="488" t="s">
        <v>5128</v>
      </c>
      <c r="N583" s="488" t="s">
        <v>1520</v>
      </c>
      <c r="O583" s="488" t="s">
        <v>1521</v>
      </c>
      <c r="P583" s="488" t="s">
        <v>1554</v>
      </c>
      <c r="Q583" s="488" t="s">
        <v>1523</v>
      </c>
      <c r="R583" s="495" t="s">
        <v>1524</v>
      </c>
      <c r="S583" s="494"/>
      <c r="T583" s="494"/>
      <c r="U583" s="488" t="s">
        <v>5129</v>
      </c>
      <c r="AB583" s="488" t="s">
        <v>5130</v>
      </c>
      <c r="AC583" s="496">
        <v>9.01E9</v>
      </c>
      <c r="AD583" s="488" t="s">
        <v>5131</v>
      </c>
      <c r="AE583" s="492">
        <v>685300.0</v>
      </c>
      <c r="AF583" s="488" t="s">
        <v>1515</v>
      </c>
      <c r="AG583" s="488" t="s">
        <v>2096</v>
      </c>
      <c r="AH583" s="492">
        <v>35.0</v>
      </c>
      <c r="AI583" s="494"/>
      <c r="AJ583" s="488" t="s">
        <v>1527</v>
      </c>
      <c r="AK583" s="495" t="s">
        <v>1524</v>
      </c>
      <c r="AL583" s="495" t="s">
        <v>1524</v>
      </c>
      <c r="AM583" s="488" t="s">
        <v>5132</v>
      </c>
      <c r="AO583" s="497"/>
      <c r="AP583" s="494"/>
      <c r="AQ583" s="494"/>
      <c r="AR583" s="494"/>
      <c r="AS583" s="494"/>
      <c r="AT583" s="488" t="s">
        <v>1529</v>
      </c>
      <c r="AU583" s="492">
        <v>2203.0</v>
      </c>
      <c r="AV583" s="492">
        <v>8.0</v>
      </c>
      <c r="AW583" s="492">
        <v>2026.0</v>
      </c>
      <c r="AX583" s="488" t="s">
        <v>1587</v>
      </c>
      <c r="AY583" s="488" t="s">
        <v>1831</v>
      </c>
      <c r="AZ583" s="488" t="s">
        <v>1531</v>
      </c>
    </row>
    <row r="584" hidden="1">
      <c r="A584" s="488" t="s">
        <v>5133</v>
      </c>
      <c r="B584" s="488" t="s">
        <v>5134</v>
      </c>
      <c r="C584" s="488" t="s">
        <v>1513</v>
      </c>
      <c r="D584" s="488" t="s">
        <v>1514</v>
      </c>
      <c r="E584" s="491">
        <v>45835.30416666667</v>
      </c>
      <c r="F584" s="492">
        <v>16280.0</v>
      </c>
      <c r="G584" s="488" t="s">
        <v>1515</v>
      </c>
      <c r="H584" s="492">
        <v>16280.0</v>
      </c>
      <c r="I584" s="488" t="s">
        <v>1515</v>
      </c>
      <c r="J584" s="488" t="s">
        <v>1516</v>
      </c>
      <c r="K584" s="488" t="s">
        <v>1517</v>
      </c>
      <c r="L584" s="488" t="s">
        <v>5135</v>
      </c>
      <c r="M584" s="488" t="s">
        <v>5135</v>
      </c>
      <c r="N584" s="488" t="s">
        <v>1520</v>
      </c>
      <c r="O584" s="488" t="s">
        <v>1521</v>
      </c>
      <c r="P584" s="488" t="s">
        <v>1554</v>
      </c>
      <c r="Q584" s="488" t="s">
        <v>1523</v>
      </c>
      <c r="R584" s="495" t="s">
        <v>1524</v>
      </c>
      <c r="S584" s="494"/>
      <c r="T584" s="494"/>
      <c r="U584" s="488" t="s">
        <v>5136</v>
      </c>
      <c r="AB584" s="488" t="s">
        <v>5137</v>
      </c>
      <c r="AD584" s="488" t="s">
        <v>5138</v>
      </c>
      <c r="AE584" s="492">
        <v>651200.0</v>
      </c>
      <c r="AF584" s="488" t="s">
        <v>1515</v>
      </c>
      <c r="AG584" s="488" t="s">
        <v>2096</v>
      </c>
      <c r="AH584" s="492">
        <v>40.0</v>
      </c>
      <c r="AI584" s="494"/>
      <c r="AJ584" s="488" t="s">
        <v>1527</v>
      </c>
      <c r="AK584" s="495" t="s">
        <v>1524</v>
      </c>
      <c r="AL584" s="495" t="s">
        <v>1524</v>
      </c>
      <c r="AM584" s="488" t="s">
        <v>5139</v>
      </c>
      <c r="AO584" s="497"/>
      <c r="AP584" s="494"/>
      <c r="AQ584" s="494"/>
      <c r="AR584" s="494"/>
      <c r="AS584" s="494"/>
      <c r="AT584" s="488" t="s">
        <v>1529</v>
      </c>
      <c r="AU584" s="492">
        <v>9198.0</v>
      </c>
      <c r="AV584" s="492">
        <v>11.0</v>
      </c>
      <c r="AW584" s="492">
        <v>2026.0</v>
      </c>
      <c r="AX584" s="488" t="s">
        <v>1587</v>
      </c>
      <c r="AY584" s="488" t="s">
        <v>1588</v>
      </c>
      <c r="AZ584" s="488" t="s">
        <v>1531</v>
      </c>
    </row>
    <row r="585" hidden="1">
      <c r="A585" s="488" t="s">
        <v>5140</v>
      </c>
      <c r="B585" s="488" t="s">
        <v>5141</v>
      </c>
      <c r="C585" s="488" t="s">
        <v>1513</v>
      </c>
      <c r="D585" s="488" t="s">
        <v>1514</v>
      </c>
      <c r="E585" s="491">
        <v>45835.30416666667</v>
      </c>
      <c r="F585" s="492">
        <v>21800.0</v>
      </c>
      <c r="G585" s="488" t="s">
        <v>1515</v>
      </c>
      <c r="H585" s="492">
        <v>21800.0</v>
      </c>
      <c r="I585" s="488" t="s">
        <v>1515</v>
      </c>
      <c r="J585" s="488" t="s">
        <v>1516</v>
      </c>
      <c r="K585" s="488" t="s">
        <v>1517</v>
      </c>
      <c r="L585" s="488" t="s">
        <v>5142</v>
      </c>
      <c r="M585" s="488" t="s">
        <v>5142</v>
      </c>
      <c r="N585" s="488" t="s">
        <v>1520</v>
      </c>
      <c r="O585" s="488" t="s">
        <v>1521</v>
      </c>
      <c r="P585" s="488" t="s">
        <v>1554</v>
      </c>
      <c r="Q585" s="488" t="s">
        <v>1523</v>
      </c>
      <c r="R585" s="495" t="s">
        <v>1524</v>
      </c>
      <c r="S585" s="494"/>
      <c r="T585" s="494"/>
      <c r="U585" s="488" t="s">
        <v>5143</v>
      </c>
      <c r="AB585" s="488" t="s">
        <v>5144</v>
      </c>
      <c r="AC585" s="496">
        <v>4.8E8</v>
      </c>
      <c r="AD585" s="488" t="s">
        <v>5145</v>
      </c>
      <c r="AE585" s="492">
        <v>784800.0</v>
      </c>
      <c r="AF585" s="488" t="s">
        <v>1515</v>
      </c>
      <c r="AG585" s="488" t="s">
        <v>2096</v>
      </c>
      <c r="AH585" s="492">
        <v>37.0</v>
      </c>
      <c r="AI585" s="494"/>
      <c r="AJ585" s="495" t="b">
        <v>0</v>
      </c>
      <c r="AK585" s="495" t="s">
        <v>1524</v>
      </c>
      <c r="AL585" s="495" t="s">
        <v>1524</v>
      </c>
      <c r="AM585" s="488" t="s">
        <v>4224</v>
      </c>
      <c r="AO585" s="494"/>
      <c r="AP585" s="494"/>
      <c r="AQ585" s="494"/>
      <c r="AR585" s="494"/>
      <c r="AS585" s="494"/>
      <c r="AT585" s="488" t="s">
        <v>1529</v>
      </c>
      <c r="AU585" s="492">
        <v>1006.0</v>
      </c>
      <c r="AV585" s="492">
        <v>6.0</v>
      </c>
      <c r="AW585" s="492">
        <v>2028.0</v>
      </c>
      <c r="AX585" s="488" t="s">
        <v>1634</v>
      </c>
      <c r="AY585" s="488" t="s">
        <v>1608</v>
      </c>
      <c r="AZ585" s="488" t="s">
        <v>1531</v>
      </c>
    </row>
    <row r="586" hidden="1">
      <c r="A586" s="488" t="s">
        <v>5146</v>
      </c>
      <c r="B586" s="488" t="s">
        <v>5147</v>
      </c>
      <c r="C586" s="488" t="s">
        <v>4227</v>
      </c>
      <c r="D586" s="488" t="s">
        <v>1514</v>
      </c>
      <c r="E586" s="491">
        <v>45835.30347222222</v>
      </c>
      <c r="F586" s="492">
        <v>21400.0</v>
      </c>
      <c r="G586" s="488" t="s">
        <v>1515</v>
      </c>
      <c r="H586" s="492">
        <v>21400.0</v>
      </c>
      <c r="I586" s="488" t="s">
        <v>1515</v>
      </c>
      <c r="J586" s="488" t="s">
        <v>1516</v>
      </c>
      <c r="K586" s="488" t="s">
        <v>1517</v>
      </c>
      <c r="L586" s="488" t="s">
        <v>5148</v>
      </c>
      <c r="M586" s="488" t="s">
        <v>5149</v>
      </c>
      <c r="N586" s="488" t="s">
        <v>1520</v>
      </c>
      <c r="O586" s="488" t="s">
        <v>1521</v>
      </c>
      <c r="P586" s="488" t="s">
        <v>1545</v>
      </c>
      <c r="Q586" s="488" t="s">
        <v>1523</v>
      </c>
      <c r="R586" s="495" t="s">
        <v>1524</v>
      </c>
      <c r="S586" s="494"/>
      <c r="T586" s="494"/>
      <c r="U586" s="488" t="s">
        <v>5150</v>
      </c>
      <c r="AB586" s="488" t="s">
        <v>5151</v>
      </c>
      <c r="AD586" s="488" t="s">
        <v>5152</v>
      </c>
      <c r="AE586" s="492">
        <v>770400.0</v>
      </c>
      <c r="AF586" s="488" t="s">
        <v>1515</v>
      </c>
      <c r="AG586" s="488" t="s">
        <v>2096</v>
      </c>
      <c r="AH586" s="492">
        <v>36.0</v>
      </c>
      <c r="AI586" s="494"/>
      <c r="AJ586" s="495" t="b">
        <v>0</v>
      </c>
      <c r="AK586" s="495" t="s">
        <v>1524</v>
      </c>
      <c r="AL586" s="495" t="s">
        <v>1524</v>
      </c>
      <c r="AM586" s="488" t="s">
        <v>5153</v>
      </c>
      <c r="AP586" s="494"/>
      <c r="AQ586" s="494"/>
      <c r="AR586" s="494"/>
      <c r="AS586" s="494"/>
      <c r="AT586" s="488" t="s">
        <v>1529</v>
      </c>
      <c r="AU586" s="492">
        <v>3931.0</v>
      </c>
      <c r="AV586" s="492">
        <v>5.0</v>
      </c>
      <c r="AW586" s="492">
        <v>2029.0</v>
      </c>
      <c r="AX586" s="488" t="s">
        <v>1549</v>
      </c>
      <c r="AY586" s="497"/>
      <c r="AZ586" s="488" t="s">
        <v>1531</v>
      </c>
    </row>
    <row r="587" hidden="1">
      <c r="A587" s="488" t="s">
        <v>5154</v>
      </c>
      <c r="B587" s="488" t="s">
        <v>5155</v>
      </c>
      <c r="C587" s="488" t="s">
        <v>1513</v>
      </c>
      <c r="D587" s="488" t="s">
        <v>1514</v>
      </c>
      <c r="E587" s="491">
        <v>45835.30347222222</v>
      </c>
      <c r="F587" s="492">
        <v>21300.0</v>
      </c>
      <c r="G587" s="488" t="s">
        <v>1515</v>
      </c>
      <c r="H587" s="492">
        <v>21300.0</v>
      </c>
      <c r="I587" s="488" t="s">
        <v>1515</v>
      </c>
      <c r="J587" s="488" t="s">
        <v>1516</v>
      </c>
      <c r="K587" s="488" t="s">
        <v>1517</v>
      </c>
      <c r="L587" s="488" t="s">
        <v>5156</v>
      </c>
      <c r="M587" s="488" t="s">
        <v>5156</v>
      </c>
      <c r="N587" s="488" t="s">
        <v>1520</v>
      </c>
      <c r="O587" s="488" t="s">
        <v>1521</v>
      </c>
      <c r="P587" s="488" t="s">
        <v>1724</v>
      </c>
      <c r="Q587" s="488" t="s">
        <v>1523</v>
      </c>
      <c r="R587" s="495" t="s">
        <v>1524</v>
      </c>
      <c r="S587" s="494"/>
      <c r="T587" s="494"/>
      <c r="U587" s="488" t="s">
        <v>5157</v>
      </c>
      <c r="AB587" s="488" t="s">
        <v>5158</v>
      </c>
      <c r="AC587" s="496">
        <v>9.08E9</v>
      </c>
      <c r="AD587" s="488" t="s">
        <v>5159</v>
      </c>
      <c r="AE587" s="492">
        <v>724200.0</v>
      </c>
      <c r="AF587" s="488" t="s">
        <v>1515</v>
      </c>
      <c r="AG587" s="488" t="s">
        <v>2096</v>
      </c>
      <c r="AH587" s="492">
        <v>34.0</v>
      </c>
      <c r="AI587" s="494"/>
      <c r="AJ587" s="488" t="s">
        <v>1527</v>
      </c>
      <c r="AK587" s="495" t="s">
        <v>1524</v>
      </c>
      <c r="AL587" s="495" t="s">
        <v>1524</v>
      </c>
      <c r="AM587" s="488" t="s">
        <v>5160</v>
      </c>
      <c r="AO587" s="494"/>
      <c r="AP587" s="494"/>
      <c r="AQ587" s="494"/>
      <c r="AR587" s="494"/>
      <c r="AS587" s="494"/>
      <c r="AT587" s="488" t="s">
        <v>1529</v>
      </c>
      <c r="AU587" s="492">
        <v>1006.0</v>
      </c>
      <c r="AV587" s="492">
        <v>4.0</v>
      </c>
      <c r="AW587" s="492">
        <v>2029.0</v>
      </c>
      <c r="AX587" s="488" t="s">
        <v>1728</v>
      </c>
      <c r="AY587" s="497"/>
      <c r="AZ587" s="488" t="s">
        <v>1531</v>
      </c>
    </row>
    <row r="588" hidden="1">
      <c r="A588" s="488" t="s">
        <v>5161</v>
      </c>
      <c r="B588" s="488" t="s">
        <v>5162</v>
      </c>
      <c r="C588" s="488" t="s">
        <v>4227</v>
      </c>
      <c r="D588" s="488" t="s">
        <v>1514</v>
      </c>
      <c r="E588" s="491">
        <v>45835.30347222222</v>
      </c>
      <c r="F588" s="492">
        <v>21400.0</v>
      </c>
      <c r="G588" s="488" t="s">
        <v>1515</v>
      </c>
      <c r="H588" s="492">
        <v>21400.0</v>
      </c>
      <c r="I588" s="488" t="s">
        <v>1515</v>
      </c>
      <c r="J588" s="488" t="s">
        <v>1516</v>
      </c>
      <c r="K588" s="488" t="s">
        <v>1517</v>
      </c>
      <c r="L588" s="488" t="s">
        <v>5163</v>
      </c>
      <c r="M588" s="488" t="s">
        <v>5164</v>
      </c>
      <c r="N588" s="488" t="s">
        <v>1520</v>
      </c>
      <c r="O588" s="488" t="s">
        <v>1521</v>
      </c>
      <c r="P588" s="488" t="s">
        <v>1554</v>
      </c>
      <c r="Q588" s="488" t="s">
        <v>1523</v>
      </c>
      <c r="R588" s="495" t="s">
        <v>1524</v>
      </c>
      <c r="S588" s="494"/>
      <c r="T588" s="494"/>
      <c r="U588" s="488" t="s">
        <v>5165</v>
      </c>
      <c r="AB588" s="488" t="s">
        <v>5166</v>
      </c>
      <c r="AD588" s="488" t="s">
        <v>5167</v>
      </c>
      <c r="AE588" s="492">
        <v>770400.0</v>
      </c>
      <c r="AF588" s="488" t="s">
        <v>1515</v>
      </c>
      <c r="AG588" s="488" t="s">
        <v>2096</v>
      </c>
      <c r="AH588" s="492">
        <v>36.0</v>
      </c>
      <c r="AI588" s="494"/>
      <c r="AJ588" s="495" t="b">
        <v>0</v>
      </c>
      <c r="AK588" s="495" t="s">
        <v>1524</v>
      </c>
      <c r="AL588" s="495" t="s">
        <v>1524</v>
      </c>
      <c r="AM588" s="488" t="s">
        <v>5168</v>
      </c>
      <c r="AO588" s="497"/>
      <c r="AP588" s="494"/>
      <c r="AQ588" s="494"/>
      <c r="AR588" s="494"/>
      <c r="AS588" s="494"/>
      <c r="AT588" s="488" t="s">
        <v>1529</v>
      </c>
      <c r="AU588" s="492">
        <v>4238.0</v>
      </c>
      <c r="AV588" s="492">
        <v>3.0</v>
      </c>
      <c r="AW588" s="492">
        <v>2026.0</v>
      </c>
      <c r="AX588" s="488" t="s">
        <v>1634</v>
      </c>
      <c r="AY588" s="488" t="s">
        <v>3001</v>
      </c>
      <c r="AZ588" s="488" t="s">
        <v>1531</v>
      </c>
    </row>
    <row r="589" hidden="1">
      <c r="A589" s="488" t="s">
        <v>5169</v>
      </c>
      <c r="B589" s="488" t="s">
        <v>5170</v>
      </c>
      <c r="C589" s="488" t="s">
        <v>1513</v>
      </c>
      <c r="D589" s="488" t="s">
        <v>1514</v>
      </c>
      <c r="E589" s="491">
        <v>45835.30347222222</v>
      </c>
      <c r="F589" s="492">
        <v>14800.0</v>
      </c>
      <c r="G589" s="488" t="s">
        <v>1515</v>
      </c>
      <c r="H589" s="492">
        <v>14800.0</v>
      </c>
      <c r="I589" s="488" t="s">
        <v>1515</v>
      </c>
      <c r="J589" s="488" t="s">
        <v>1516</v>
      </c>
      <c r="K589" s="488" t="s">
        <v>1517</v>
      </c>
      <c r="L589" s="488" t="s">
        <v>5171</v>
      </c>
      <c r="M589" s="488" t="s">
        <v>5171</v>
      </c>
      <c r="N589" s="488" t="s">
        <v>1520</v>
      </c>
      <c r="O589" s="488" t="s">
        <v>1521</v>
      </c>
      <c r="P589" s="488" t="s">
        <v>1724</v>
      </c>
      <c r="Q589" s="488" t="s">
        <v>1523</v>
      </c>
      <c r="R589" s="495" t="s">
        <v>1524</v>
      </c>
      <c r="S589" s="494"/>
      <c r="T589" s="494"/>
      <c r="U589" s="488" t="s">
        <v>5172</v>
      </c>
      <c r="AB589" s="488" t="s">
        <v>5173</v>
      </c>
      <c r="AC589" s="496">
        <v>9.02E9</v>
      </c>
      <c r="AD589" s="488" t="s">
        <v>5174</v>
      </c>
      <c r="AE589" s="492">
        <v>606800.0</v>
      </c>
      <c r="AF589" s="488" t="s">
        <v>1515</v>
      </c>
      <c r="AG589" s="488" t="s">
        <v>2096</v>
      </c>
      <c r="AH589" s="492">
        <v>41.0</v>
      </c>
      <c r="AI589" s="494"/>
      <c r="AJ589" s="488" t="s">
        <v>1527</v>
      </c>
      <c r="AK589" s="495" t="s">
        <v>1524</v>
      </c>
      <c r="AL589" s="495" t="s">
        <v>1524</v>
      </c>
      <c r="AM589" s="488" t="s">
        <v>5175</v>
      </c>
      <c r="AO589" s="497"/>
      <c r="AP589" s="494"/>
      <c r="AQ589" s="494"/>
      <c r="AR589" s="494"/>
      <c r="AS589" s="494"/>
      <c r="AT589" s="488" t="s">
        <v>1529</v>
      </c>
      <c r="AU589" s="492">
        <v>1001.0</v>
      </c>
      <c r="AV589" s="492">
        <v>2.0</v>
      </c>
      <c r="AW589" s="492">
        <v>2029.0</v>
      </c>
      <c r="AX589" s="488" t="s">
        <v>1728</v>
      </c>
      <c r="AY589" s="497"/>
      <c r="AZ589" s="488" t="s">
        <v>1531</v>
      </c>
    </row>
    <row r="590" hidden="1">
      <c r="A590" s="488" t="s">
        <v>5176</v>
      </c>
      <c r="B590" s="488" t="s">
        <v>5177</v>
      </c>
      <c r="C590" s="488" t="s">
        <v>1513</v>
      </c>
      <c r="D590" s="488" t="s">
        <v>1514</v>
      </c>
      <c r="E590" s="491">
        <v>45835.302777777775</v>
      </c>
      <c r="F590" s="492">
        <v>21300.0</v>
      </c>
      <c r="G590" s="488" t="s">
        <v>1515</v>
      </c>
      <c r="H590" s="492">
        <v>21300.0</v>
      </c>
      <c r="I590" s="488" t="s">
        <v>1515</v>
      </c>
      <c r="J590" s="488" t="s">
        <v>1516</v>
      </c>
      <c r="K590" s="488" t="s">
        <v>1517</v>
      </c>
      <c r="L590" s="488" t="s">
        <v>5178</v>
      </c>
      <c r="M590" s="488" t="s">
        <v>5178</v>
      </c>
      <c r="N590" s="488" t="s">
        <v>1520</v>
      </c>
      <c r="O590" s="488" t="s">
        <v>1521</v>
      </c>
      <c r="P590" s="488" t="s">
        <v>1545</v>
      </c>
      <c r="Q590" s="488" t="s">
        <v>1523</v>
      </c>
      <c r="R590" s="495" t="s">
        <v>1524</v>
      </c>
      <c r="S590" s="494"/>
      <c r="T590" s="494"/>
      <c r="U590" s="488" t="s">
        <v>5179</v>
      </c>
      <c r="AB590" s="488" t="s">
        <v>5180</v>
      </c>
      <c r="AC590" s="496">
        <v>9.05E9</v>
      </c>
      <c r="AD590" s="488" t="s">
        <v>5181</v>
      </c>
      <c r="AE590" s="492">
        <v>724200.0</v>
      </c>
      <c r="AF590" s="488" t="s">
        <v>1515</v>
      </c>
      <c r="AG590" s="488" t="s">
        <v>2096</v>
      </c>
      <c r="AH590" s="492">
        <v>34.0</v>
      </c>
      <c r="AI590" s="494"/>
      <c r="AJ590" s="488" t="s">
        <v>1527</v>
      </c>
      <c r="AK590" s="495" t="s">
        <v>1524</v>
      </c>
      <c r="AL590" s="495" t="s">
        <v>1524</v>
      </c>
      <c r="AM590" s="488" t="s">
        <v>5182</v>
      </c>
      <c r="AO590" s="494"/>
      <c r="AP590" s="494"/>
      <c r="AQ590" s="494"/>
      <c r="AR590" s="494"/>
      <c r="AS590" s="494"/>
      <c r="AT590" s="488" t="s">
        <v>1529</v>
      </c>
      <c r="AU590" s="492">
        <v>4863.0</v>
      </c>
      <c r="AV590" s="492">
        <v>9.0</v>
      </c>
      <c r="AW590" s="492">
        <v>2028.0</v>
      </c>
      <c r="AX590" s="497"/>
      <c r="AY590" s="488" t="s">
        <v>4131</v>
      </c>
      <c r="AZ590" s="488" t="s">
        <v>1531</v>
      </c>
    </row>
    <row r="591" hidden="1">
      <c r="A591" s="488" t="s">
        <v>5183</v>
      </c>
      <c r="B591" s="488" t="s">
        <v>5184</v>
      </c>
      <c r="C591" s="488" t="s">
        <v>1513</v>
      </c>
      <c r="D591" s="488" t="s">
        <v>1514</v>
      </c>
      <c r="E591" s="491">
        <v>45835.302777777775</v>
      </c>
      <c r="F591" s="492">
        <v>21300.0</v>
      </c>
      <c r="G591" s="488" t="s">
        <v>1515</v>
      </c>
      <c r="H591" s="492">
        <v>21300.0</v>
      </c>
      <c r="I591" s="488" t="s">
        <v>1515</v>
      </c>
      <c r="J591" s="488" t="s">
        <v>1516</v>
      </c>
      <c r="K591" s="488" t="s">
        <v>1517</v>
      </c>
      <c r="L591" s="488" t="s">
        <v>5185</v>
      </c>
      <c r="M591" s="488" t="s">
        <v>5185</v>
      </c>
      <c r="N591" s="488" t="s">
        <v>1520</v>
      </c>
      <c r="O591" s="488" t="s">
        <v>1521</v>
      </c>
      <c r="P591" s="488" t="s">
        <v>1545</v>
      </c>
      <c r="Q591" s="488" t="s">
        <v>1523</v>
      </c>
      <c r="R591" s="495" t="s">
        <v>1524</v>
      </c>
      <c r="S591" s="494"/>
      <c r="T591" s="494"/>
      <c r="U591" s="488" t="s">
        <v>5186</v>
      </c>
      <c r="AB591" s="488" t="s">
        <v>5187</v>
      </c>
      <c r="AC591" s="496">
        <v>9.09E9</v>
      </c>
      <c r="AD591" s="488" t="s">
        <v>5188</v>
      </c>
      <c r="AE591" s="492">
        <v>724200.0</v>
      </c>
      <c r="AF591" s="488" t="s">
        <v>1515</v>
      </c>
      <c r="AG591" s="488" t="s">
        <v>2096</v>
      </c>
      <c r="AH591" s="492">
        <v>34.0</v>
      </c>
      <c r="AI591" s="494"/>
      <c r="AJ591" s="488" t="s">
        <v>1527</v>
      </c>
      <c r="AK591" s="495" t="s">
        <v>1524</v>
      </c>
      <c r="AL591" s="495" t="s">
        <v>1524</v>
      </c>
      <c r="AM591" s="488" t="s">
        <v>5189</v>
      </c>
      <c r="AO591" s="497"/>
      <c r="AP591" s="494"/>
      <c r="AQ591" s="494"/>
      <c r="AR591" s="494"/>
      <c r="AS591" s="494"/>
      <c r="AT591" s="488" t="s">
        <v>1529</v>
      </c>
      <c r="AU591" s="492">
        <v>8325.0</v>
      </c>
      <c r="AV591" s="492">
        <v>6.0</v>
      </c>
      <c r="AW591" s="492">
        <v>2027.0</v>
      </c>
      <c r="AX591" s="488" t="s">
        <v>1549</v>
      </c>
      <c r="AY591" s="488" t="s">
        <v>5190</v>
      </c>
      <c r="AZ591" s="488" t="s">
        <v>1531</v>
      </c>
    </row>
    <row r="592" hidden="1">
      <c r="A592" s="488" t="s">
        <v>5191</v>
      </c>
      <c r="B592" s="488" t="s">
        <v>5192</v>
      </c>
      <c r="C592" s="488" t="s">
        <v>4227</v>
      </c>
      <c r="D592" s="488" t="s">
        <v>1514</v>
      </c>
      <c r="E592" s="491">
        <v>45835.302777777775</v>
      </c>
      <c r="F592" s="492">
        <v>19900.0</v>
      </c>
      <c r="G592" s="488" t="s">
        <v>1515</v>
      </c>
      <c r="H592" s="492">
        <v>19900.0</v>
      </c>
      <c r="I592" s="488" t="s">
        <v>1515</v>
      </c>
      <c r="J592" s="488" t="s">
        <v>1516</v>
      </c>
      <c r="K592" s="488" t="s">
        <v>1517</v>
      </c>
      <c r="L592" s="488" t="s">
        <v>5193</v>
      </c>
      <c r="M592" s="488" t="s">
        <v>5194</v>
      </c>
      <c r="N592" s="488" t="s">
        <v>1520</v>
      </c>
      <c r="O592" s="488" t="s">
        <v>1521</v>
      </c>
      <c r="P592" s="488" t="s">
        <v>1545</v>
      </c>
      <c r="Q592" s="488" t="s">
        <v>1523</v>
      </c>
      <c r="R592" s="495" t="s">
        <v>1524</v>
      </c>
      <c r="S592" s="494"/>
      <c r="T592" s="494"/>
      <c r="U592" s="488" t="s">
        <v>5195</v>
      </c>
      <c r="AB592" s="488" t="s">
        <v>5196</v>
      </c>
      <c r="AD592" s="488" t="s">
        <v>5197</v>
      </c>
      <c r="AE592" s="492">
        <v>616900.0</v>
      </c>
      <c r="AF592" s="488" t="s">
        <v>1515</v>
      </c>
      <c r="AG592" s="488" t="s">
        <v>2096</v>
      </c>
      <c r="AH592" s="492">
        <v>31.0</v>
      </c>
      <c r="AI592" s="494"/>
      <c r="AJ592" s="495" t="b">
        <v>0</v>
      </c>
      <c r="AK592" s="495" t="s">
        <v>1524</v>
      </c>
      <c r="AL592" s="495" t="s">
        <v>1524</v>
      </c>
      <c r="AM592" s="488" t="s">
        <v>5198</v>
      </c>
      <c r="AO592" s="494"/>
      <c r="AP592" s="494"/>
      <c r="AQ592" s="494"/>
      <c r="AR592" s="494"/>
      <c r="AS592" s="494"/>
      <c r="AT592" s="488" t="s">
        <v>1558</v>
      </c>
      <c r="AU592" s="492">
        <v>4373.0</v>
      </c>
      <c r="AV592" s="492">
        <v>7.0</v>
      </c>
      <c r="AW592" s="492">
        <v>2029.0</v>
      </c>
      <c r="AX592" s="497"/>
      <c r="AY592" s="497"/>
      <c r="AZ592" s="488" t="s">
        <v>1531</v>
      </c>
    </row>
    <row r="593" hidden="1">
      <c r="A593" s="488" t="s">
        <v>5199</v>
      </c>
      <c r="B593" s="488" t="s">
        <v>5200</v>
      </c>
      <c r="C593" s="488" t="s">
        <v>1513</v>
      </c>
      <c r="D593" s="488" t="s">
        <v>1514</v>
      </c>
      <c r="E593" s="491">
        <v>45835.302777777775</v>
      </c>
      <c r="F593" s="492">
        <v>16280.0</v>
      </c>
      <c r="G593" s="488" t="s">
        <v>1515</v>
      </c>
      <c r="H593" s="492">
        <v>16280.0</v>
      </c>
      <c r="I593" s="488" t="s">
        <v>1515</v>
      </c>
      <c r="J593" s="488" t="s">
        <v>1516</v>
      </c>
      <c r="K593" s="488" t="s">
        <v>1517</v>
      </c>
      <c r="L593" s="488" t="s">
        <v>5201</v>
      </c>
      <c r="M593" s="488" t="s">
        <v>5201</v>
      </c>
      <c r="N593" s="488" t="s">
        <v>1520</v>
      </c>
      <c r="O593" s="488" t="s">
        <v>1521</v>
      </c>
      <c r="P593" s="488" t="s">
        <v>1545</v>
      </c>
      <c r="Q593" s="488" t="s">
        <v>1523</v>
      </c>
      <c r="R593" s="495" t="s">
        <v>1524</v>
      </c>
      <c r="S593" s="494"/>
      <c r="T593" s="494"/>
      <c r="U593" s="488" t="s">
        <v>5202</v>
      </c>
      <c r="AB593" s="488" t="s">
        <v>5203</v>
      </c>
      <c r="AD593" s="488" t="s">
        <v>5204</v>
      </c>
      <c r="AE593" s="492">
        <v>634920.0</v>
      </c>
      <c r="AF593" s="488" t="s">
        <v>1515</v>
      </c>
      <c r="AG593" s="488" t="s">
        <v>2096</v>
      </c>
      <c r="AH593" s="492">
        <v>39.0</v>
      </c>
      <c r="AI593" s="494"/>
      <c r="AJ593" s="488" t="s">
        <v>1527</v>
      </c>
      <c r="AK593" s="495" t="s">
        <v>1524</v>
      </c>
      <c r="AL593" s="495" t="s">
        <v>1524</v>
      </c>
      <c r="AM593" s="488" t="s">
        <v>5205</v>
      </c>
      <c r="AO593" s="494"/>
      <c r="AP593" s="494"/>
      <c r="AQ593" s="494"/>
      <c r="AR593" s="494"/>
      <c r="AS593" s="494"/>
      <c r="AT593" s="488" t="s">
        <v>1529</v>
      </c>
      <c r="AU593" s="492">
        <v>1087.0</v>
      </c>
      <c r="AV593" s="492">
        <v>12.0</v>
      </c>
      <c r="AW593" s="492">
        <v>2030.0</v>
      </c>
      <c r="AX593" s="488" t="s">
        <v>1549</v>
      </c>
      <c r="AY593" s="488" t="s">
        <v>4168</v>
      </c>
      <c r="AZ593" s="488" t="s">
        <v>1531</v>
      </c>
    </row>
    <row r="594" hidden="1">
      <c r="A594" s="488" t="s">
        <v>5206</v>
      </c>
      <c r="B594" s="488" t="s">
        <v>5207</v>
      </c>
      <c r="C594" s="488" t="s">
        <v>1513</v>
      </c>
      <c r="D594" s="488" t="s">
        <v>1514</v>
      </c>
      <c r="E594" s="491">
        <v>45835.302777777775</v>
      </c>
      <c r="F594" s="492">
        <v>19580.0</v>
      </c>
      <c r="G594" s="488" t="s">
        <v>1515</v>
      </c>
      <c r="H594" s="492">
        <v>19580.0</v>
      </c>
      <c r="I594" s="488" t="s">
        <v>1515</v>
      </c>
      <c r="J594" s="488" t="s">
        <v>1516</v>
      </c>
      <c r="K594" s="488" t="s">
        <v>1517</v>
      </c>
      <c r="L594" s="488" t="s">
        <v>5208</v>
      </c>
      <c r="M594" s="488" t="s">
        <v>5208</v>
      </c>
      <c r="N594" s="488" t="s">
        <v>1520</v>
      </c>
      <c r="O594" s="488" t="s">
        <v>1521</v>
      </c>
      <c r="P594" s="488" t="s">
        <v>1545</v>
      </c>
      <c r="Q594" s="488" t="s">
        <v>1523</v>
      </c>
      <c r="R594" s="495" t="s">
        <v>1524</v>
      </c>
      <c r="S594" s="494"/>
      <c r="T594" s="494"/>
      <c r="U594" s="488" t="s">
        <v>5209</v>
      </c>
      <c r="AB594" s="488" t="s">
        <v>5210</v>
      </c>
      <c r="AC594" s="496">
        <v>8.03E9</v>
      </c>
      <c r="AD594" s="488" t="s">
        <v>5211</v>
      </c>
      <c r="AE594" s="492">
        <v>685300.0</v>
      </c>
      <c r="AF594" s="488" t="s">
        <v>1515</v>
      </c>
      <c r="AG594" s="488" t="s">
        <v>2096</v>
      </c>
      <c r="AH594" s="492">
        <v>35.0</v>
      </c>
      <c r="AI594" s="494"/>
      <c r="AJ594" s="488" t="s">
        <v>1527</v>
      </c>
      <c r="AK594" s="495" t="s">
        <v>1524</v>
      </c>
      <c r="AL594" s="495" t="s">
        <v>1524</v>
      </c>
      <c r="AM594" s="488" t="s">
        <v>5212</v>
      </c>
      <c r="AO594" s="494"/>
      <c r="AP594" s="494"/>
      <c r="AQ594" s="494"/>
      <c r="AR594" s="494"/>
      <c r="AS594" s="494"/>
      <c r="AT594" s="488" t="s">
        <v>1558</v>
      </c>
      <c r="AU594" s="492">
        <v>2737.0</v>
      </c>
      <c r="AV594" s="492">
        <v>5.0</v>
      </c>
      <c r="AW594" s="492">
        <v>2026.0</v>
      </c>
      <c r="AX594" s="497"/>
      <c r="AY594" s="497"/>
      <c r="AZ594" s="488" t="s">
        <v>1531</v>
      </c>
    </row>
    <row r="595" hidden="1">
      <c r="A595" s="488" t="s">
        <v>5213</v>
      </c>
      <c r="B595" s="488" t="s">
        <v>5214</v>
      </c>
      <c r="C595" s="488" t="s">
        <v>1513</v>
      </c>
      <c r="D595" s="488" t="s">
        <v>1514</v>
      </c>
      <c r="E595" s="491">
        <v>45835.302777777775</v>
      </c>
      <c r="F595" s="492">
        <v>21900.0</v>
      </c>
      <c r="G595" s="488" t="s">
        <v>1515</v>
      </c>
      <c r="H595" s="492">
        <v>21900.0</v>
      </c>
      <c r="I595" s="488" t="s">
        <v>1515</v>
      </c>
      <c r="J595" s="488" t="s">
        <v>1516</v>
      </c>
      <c r="K595" s="488" t="s">
        <v>1517</v>
      </c>
      <c r="L595" s="488" t="s">
        <v>5215</v>
      </c>
      <c r="M595" s="488" t="s">
        <v>5215</v>
      </c>
      <c r="N595" s="488" t="s">
        <v>1520</v>
      </c>
      <c r="O595" s="488" t="s">
        <v>1521</v>
      </c>
      <c r="P595" s="488" t="s">
        <v>1724</v>
      </c>
      <c r="Q595" s="488" t="s">
        <v>1523</v>
      </c>
      <c r="R595" s="495" t="s">
        <v>1524</v>
      </c>
      <c r="S595" s="494"/>
      <c r="T595" s="494"/>
      <c r="U595" s="488" t="s">
        <v>5216</v>
      </c>
      <c r="AB595" s="488" t="s">
        <v>5217</v>
      </c>
      <c r="AC595" s="496">
        <v>7.01E9</v>
      </c>
      <c r="AD595" s="488" t="s">
        <v>5218</v>
      </c>
      <c r="AE595" s="492">
        <v>766500.0</v>
      </c>
      <c r="AF595" s="488" t="s">
        <v>1515</v>
      </c>
      <c r="AG595" s="488" t="s">
        <v>2096</v>
      </c>
      <c r="AH595" s="492">
        <v>35.0</v>
      </c>
      <c r="AI595" s="494"/>
      <c r="AJ595" s="488" t="s">
        <v>1527</v>
      </c>
      <c r="AK595" s="495" t="s">
        <v>1524</v>
      </c>
      <c r="AL595" s="495" t="s">
        <v>1524</v>
      </c>
      <c r="AM595" s="488" t="s">
        <v>5219</v>
      </c>
      <c r="AP595" s="494"/>
      <c r="AQ595" s="494"/>
      <c r="AR595" s="494"/>
      <c r="AS595" s="494"/>
      <c r="AT595" s="488" t="s">
        <v>1529</v>
      </c>
      <c r="AU595" s="492">
        <v>1001.0</v>
      </c>
      <c r="AV595" s="492">
        <v>3.0</v>
      </c>
      <c r="AW595" s="492">
        <v>2028.0</v>
      </c>
      <c r="AX595" s="488" t="s">
        <v>1728</v>
      </c>
      <c r="AY595" s="497"/>
      <c r="AZ595" s="488" t="s">
        <v>1531</v>
      </c>
    </row>
    <row r="596" hidden="1">
      <c r="A596" s="488" t="s">
        <v>5220</v>
      </c>
      <c r="B596" s="488" t="s">
        <v>5221</v>
      </c>
      <c r="C596" s="488" t="s">
        <v>1513</v>
      </c>
      <c r="D596" s="488" t="s">
        <v>1514</v>
      </c>
      <c r="E596" s="491">
        <v>45835.302777777775</v>
      </c>
      <c r="F596" s="492">
        <v>19580.0</v>
      </c>
      <c r="G596" s="488" t="s">
        <v>1515</v>
      </c>
      <c r="H596" s="492">
        <v>19580.0</v>
      </c>
      <c r="I596" s="488" t="s">
        <v>1515</v>
      </c>
      <c r="J596" s="488" t="s">
        <v>1516</v>
      </c>
      <c r="K596" s="488" t="s">
        <v>1517</v>
      </c>
      <c r="L596" s="488" t="s">
        <v>5222</v>
      </c>
      <c r="M596" s="488" t="s">
        <v>5222</v>
      </c>
      <c r="N596" s="488" t="s">
        <v>1520</v>
      </c>
      <c r="O596" s="488" t="s">
        <v>1521</v>
      </c>
      <c r="P596" s="488" t="s">
        <v>1545</v>
      </c>
      <c r="Q596" s="488" t="s">
        <v>1523</v>
      </c>
      <c r="R596" s="495" t="s">
        <v>1524</v>
      </c>
      <c r="S596" s="494"/>
      <c r="T596" s="494"/>
      <c r="U596" s="488" t="s">
        <v>5223</v>
      </c>
      <c r="AB596" s="488" t="s">
        <v>5224</v>
      </c>
      <c r="AC596" s="496">
        <v>8.08E9</v>
      </c>
      <c r="AD596" s="488" t="s">
        <v>5225</v>
      </c>
      <c r="AE596" s="492">
        <v>685300.0</v>
      </c>
      <c r="AF596" s="488" t="s">
        <v>1515</v>
      </c>
      <c r="AG596" s="488" t="s">
        <v>2096</v>
      </c>
      <c r="AH596" s="492">
        <v>35.0</v>
      </c>
      <c r="AI596" s="494"/>
      <c r="AJ596" s="488" t="s">
        <v>1527</v>
      </c>
      <c r="AK596" s="495" t="s">
        <v>1524</v>
      </c>
      <c r="AL596" s="495" t="s">
        <v>1524</v>
      </c>
      <c r="AM596" s="488" t="s">
        <v>5226</v>
      </c>
      <c r="AO596" s="497"/>
      <c r="AP596" s="494"/>
      <c r="AQ596" s="494"/>
      <c r="AR596" s="494"/>
      <c r="AS596" s="494"/>
      <c r="AT596" s="488" t="s">
        <v>1529</v>
      </c>
      <c r="AU596" s="492">
        <v>1091.0</v>
      </c>
      <c r="AV596" s="492">
        <v>10.0</v>
      </c>
      <c r="AW596" s="492">
        <v>2029.0</v>
      </c>
      <c r="AX596" s="488" t="s">
        <v>1549</v>
      </c>
      <c r="AY596" s="497"/>
      <c r="AZ596" s="488" t="s">
        <v>1531</v>
      </c>
    </row>
    <row r="597" hidden="1">
      <c r="A597" s="488" t="s">
        <v>5227</v>
      </c>
      <c r="B597" s="488" t="s">
        <v>5228</v>
      </c>
      <c r="C597" s="488" t="s">
        <v>1513</v>
      </c>
      <c r="D597" s="488" t="s">
        <v>1514</v>
      </c>
      <c r="E597" s="491">
        <v>45835.302777777775</v>
      </c>
      <c r="F597" s="492">
        <v>21900.0</v>
      </c>
      <c r="G597" s="488" t="s">
        <v>1515</v>
      </c>
      <c r="H597" s="492">
        <v>21900.0</v>
      </c>
      <c r="I597" s="488" t="s">
        <v>1515</v>
      </c>
      <c r="J597" s="488" t="s">
        <v>1516</v>
      </c>
      <c r="K597" s="488" t="s">
        <v>1517</v>
      </c>
      <c r="L597" s="488" t="s">
        <v>5229</v>
      </c>
      <c r="M597" s="488" t="s">
        <v>5229</v>
      </c>
      <c r="N597" s="488" t="s">
        <v>1520</v>
      </c>
      <c r="O597" s="488" t="s">
        <v>1521</v>
      </c>
      <c r="P597" s="488" t="s">
        <v>1545</v>
      </c>
      <c r="Q597" s="488" t="s">
        <v>1523</v>
      </c>
      <c r="R597" s="495" t="s">
        <v>1524</v>
      </c>
      <c r="S597" s="494"/>
      <c r="T597" s="494"/>
      <c r="U597" s="488" t="s">
        <v>5230</v>
      </c>
      <c r="AB597" s="488" t="s">
        <v>5231</v>
      </c>
      <c r="AC597" s="496">
        <v>8.03E9</v>
      </c>
      <c r="AD597" s="488" t="s">
        <v>5232</v>
      </c>
      <c r="AE597" s="492">
        <v>788400.0</v>
      </c>
      <c r="AF597" s="488" t="s">
        <v>1515</v>
      </c>
      <c r="AG597" s="488" t="s">
        <v>2096</v>
      </c>
      <c r="AH597" s="492">
        <v>37.0</v>
      </c>
      <c r="AI597" s="494"/>
      <c r="AJ597" s="495" t="b">
        <v>0</v>
      </c>
      <c r="AK597" s="495" t="s">
        <v>1524</v>
      </c>
      <c r="AL597" s="495" t="s">
        <v>1524</v>
      </c>
      <c r="AM597" s="488" t="s">
        <v>5233</v>
      </c>
      <c r="AO597" s="494"/>
      <c r="AP597" s="494"/>
      <c r="AQ597" s="494"/>
      <c r="AR597" s="494"/>
      <c r="AS597" s="494"/>
      <c r="AT597" s="488" t="s">
        <v>1529</v>
      </c>
      <c r="AU597" s="492">
        <v>1011.0</v>
      </c>
      <c r="AV597" s="492">
        <v>3.0</v>
      </c>
      <c r="AW597" s="492">
        <v>2027.0</v>
      </c>
      <c r="AX597" s="488" t="s">
        <v>1549</v>
      </c>
      <c r="AY597" s="497"/>
      <c r="AZ597" s="488" t="s">
        <v>1531</v>
      </c>
    </row>
    <row r="598" hidden="1">
      <c r="A598" s="488" t="s">
        <v>5234</v>
      </c>
      <c r="B598" s="488" t="s">
        <v>5235</v>
      </c>
      <c r="C598" s="488" t="s">
        <v>1513</v>
      </c>
      <c r="D598" s="488" t="s">
        <v>1514</v>
      </c>
      <c r="E598" s="491">
        <v>45835.27777777778</v>
      </c>
      <c r="F598" s="492">
        <v>2980.0</v>
      </c>
      <c r="G598" s="488" t="s">
        <v>1515</v>
      </c>
      <c r="H598" s="492">
        <v>2980.0</v>
      </c>
      <c r="I598" s="488" t="s">
        <v>1515</v>
      </c>
      <c r="J598" s="488" t="s">
        <v>1516</v>
      </c>
      <c r="K598" s="488" t="s">
        <v>1517</v>
      </c>
      <c r="L598" s="488" t="s">
        <v>5236</v>
      </c>
      <c r="M598" s="488" t="s">
        <v>5237</v>
      </c>
      <c r="N598" s="488" t="s">
        <v>1520</v>
      </c>
      <c r="O598" s="488" t="s">
        <v>1521</v>
      </c>
      <c r="P598" s="488" t="s">
        <v>1545</v>
      </c>
      <c r="Q598" s="488" t="s">
        <v>1523</v>
      </c>
      <c r="R598" s="495" t="s">
        <v>1524</v>
      </c>
      <c r="S598" s="494"/>
      <c r="T598" s="494"/>
      <c r="U598" s="488" t="s">
        <v>5238</v>
      </c>
      <c r="AB598" s="488" t="s">
        <v>5239</v>
      </c>
      <c r="AC598" s="496">
        <v>9.01E9</v>
      </c>
      <c r="AD598" s="497"/>
      <c r="AE598" s="494"/>
      <c r="AF598" s="494"/>
      <c r="AG598" s="494"/>
      <c r="AH598" s="494"/>
      <c r="AI598" s="494"/>
      <c r="AJ598" s="488" t="s">
        <v>1527</v>
      </c>
      <c r="AK598" s="498"/>
      <c r="AL598" s="499"/>
      <c r="AM598" s="488" t="s">
        <v>5240</v>
      </c>
      <c r="AP598" s="494"/>
      <c r="AQ598" s="494"/>
      <c r="AR598" s="494"/>
      <c r="AS598" s="494"/>
      <c r="AT598" s="488" t="s">
        <v>1529</v>
      </c>
      <c r="AU598" s="492">
        <v>2002.0</v>
      </c>
      <c r="AV598" s="492">
        <v>8.0</v>
      </c>
      <c r="AW598" s="492">
        <v>2029.0</v>
      </c>
      <c r="AX598" s="488" t="s">
        <v>1549</v>
      </c>
      <c r="AY598" s="497"/>
      <c r="AZ598" s="488" t="s">
        <v>1531</v>
      </c>
    </row>
    <row r="599" hidden="1">
      <c r="A599" s="488" t="s">
        <v>5241</v>
      </c>
      <c r="B599" s="488" t="s">
        <v>5242</v>
      </c>
      <c r="C599" s="488" t="s">
        <v>1513</v>
      </c>
      <c r="D599" s="488" t="s">
        <v>1514</v>
      </c>
      <c r="E599" s="491">
        <v>45835.25763888889</v>
      </c>
      <c r="F599" s="492">
        <v>2980.0</v>
      </c>
      <c r="G599" s="488" t="s">
        <v>1515</v>
      </c>
      <c r="H599" s="492">
        <v>2980.0</v>
      </c>
      <c r="I599" s="488" t="s">
        <v>1515</v>
      </c>
      <c r="J599" s="488" t="s">
        <v>1516</v>
      </c>
      <c r="K599" s="488" t="s">
        <v>1517</v>
      </c>
      <c r="L599" s="488" t="s">
        <v>5243</v>
      </c>
      <c r="M599" s="488" t="s">
        <v>5244</v>
      </c>
      <c r="N599" s="488" t="s">
        <v>1520</v>
      </c>
      <c r="O599" s="488" t="s">
        <v>1521</v>
      </c>
      <c r="P599" s="488" t="s">
        <v>1554</v>
      </c>
      <c r="Q599" s="488" t="s">
        <v>1523</v>
      </c>
      <c r="R599" s="495" t="s">
        <v>1524</v>
      </c>
      <c r="S599" s="494"/>
      <c r="T599" s="494"/>
      <c r="U599" s="488" t="s">
        <v>5245</v>
      </c>
      <c r="AB599" s="488" t="s">
        <v>5246</v>
      </c>
      <c r="AC599" s="496">
        <v>9.06E9</v>
      </c>
      <c r="AD599" s="497"/>
      <c r="AE599" s="494"/>
      <c r="AF599" s="494"/>
      <c r="AG599" s="494"/>
      <c r="AH599" s="494"/>
      <c r="AI599" s="494"/>
      <c r="AJ599" s="488" t="s">
        <v>1527</v>
      </c>
      <c r="AK599" s="498"/>
      <c r="AL599" s="499"/>
      <c r="AM599" s="488" t="s">
        <v>5247</v>
      </c>
      <c r="AO599" s="494"/>
      <c r="AP599" s="494"/>
      <c r="AQ599" s="494"/>
      <c r="AR599" s="494"/>
      <c r="AS599" s="494"/>
      <c r="AT599" s="488" t="s">
        <v>1529</v>
      </c>
      <c r="AU599" s="492">
        <v>2286.0</v>
      </c>
      <c r="AV599" s="492">
        <v>9.0</v>
      </c>
      <c r="AW599" s="492">
        <v>2027.0</v>
      </c>
      <c r="AX599" s="488" t="s">
        <v>1634</v>
      </c>
      <c r="AY599" s="488" t="s">
        <v>1597</v>
      </c>
      <c r="AZ599" s="488" t="s">
        <v>1531</v>
      </c>
    </row>
    <row r="600" hidden="1">
      <c r="A600" s="488" t="s">
        <v>5248</v>
      </c>
      <c r="B600" s="488" t="s">
        <v>5249</v>
      </c>
      <c r="C600" s="488" t="s">
        <v>1513</v>
      </c>
      <c r="D600" s="488" t="s">
        <v>1514</v>
      </c>
      <c r="E600" s="491">
        <v>45835.211805555555</v>
      </c>
      <c r="F600" s="492">
        <v>9800.0</v>
      </c>
      <c r="G600" s="488" t="s">
        <v>1515</v>
      </c>
      <c r="H600" s="492">
        <v>9800.0</v>
      </c>
      <c r="I600" s="488" t="s">
        <v>1515</v>
      </c>
      <c r="J600" s="488" t="s">
        <v>1516</v>
      </c>
      <c r="K600" s="488" t="s">
        <v>1517</v>
      </c>
      <c r="L600" s="488" t="s">
        <v>5250</v>
      </c>
      <c r="M600" s="488" t="s">
        <v>5251</v>
      </c>
      <c r="N600" s="488" t="s">
        <v>1520</v>
      </c>
      <c r="O600" s="488" t="s">
        <v>1521</v>
      </c>
      <c r="P600" s="488" t="s">
        <v>1522</v>
      </c>
      <c r="Q600" s="488" t="s">
        <v>1523</v>
      </c>
      <c r="R600" s="495" t="s">
        <v>1524</v>
      </c>
      <c r="S600" s="494"/>
      <c r="T600" s="494"/>
      <c r="U600" s="488" t="s">
        <v>5252</v>
      </c>
      <c r="AB600" s="488" t="s">
        <v>5253</v>
      </c>
      <c r="AC600" s="496">
        <v>8.02E9</v>
      </c>
      <c r="AD600" s="497"/>
      <c r="AE600" s="494"/>
      <c r="AF600" s="494"/>
      <c r="AG600" s="494"/>
      <c r="AH600" s="494"/>
      <c r="AI600" s="494"/>
      <c r="AJ600" s="488" t="s">
        <v>1527</v>
      </c>
      <c r="AK600" s="498"/>
      <c r="AL600" s="499"/>
      <c r="AM600" s="488" t="s">
        <v>5254</v>
      </c>
      <c r="AO600" s="494"/>
      <c r="AP600" s="494"/>
      <c r="AQ600" s="494"/>
      <c r="AR600" s="494"/>
      <c r="AS600" s="494"/>
      <c r="AT600" s="488" t="s">
        <v>1529</v>
      </c>
      <c r="AU600" s="492">
        <v>2301.0</v>
      </c>
      <c r="AV600" s="492">
        <v>3.0</v>
      </c>
      <c r="AW600" s="492">
        <v>2026.0</v>
      </c>
      <c r="AX600" s="488" t="s">
        <v>1867</v>
      </c>
      <c r="AY600" s="488" t="s">
        <v>1868</v>
      </c>
      <c r="AZ600" s="488" t="s">
        <v>1531</v>
      </c>
    </row>
    <row r="601" hidden="1">
      <c r="A601" s="488" t="s">
        <v>5255</v>
      </c>
      <c r="B601" s="488" t="s">
        <v>5249</v>
      </c>
      <c r="C601" s="488" t="s">
        <v>1513</v>
      </c>
      <c r="D601" s="488" t="s">
        <v>1514</v>
      </c>
      <c r="E601" s="491">
        <v>45835.208333333336</v>
      </c>
      <c r="F601" s="492">
        <v>2980.0</v>
      </c>
      <c r="G601" s="488" t="s">
        <v>1515</v>
      </c>
      <c r="H601" s="492">
        <v>2980.0</v>
      </c>
      <c r="I601" s="488" t="s">
        <v>1515</v>
      </c>
      <c r="J601" s="488" t="s">
        <v>1516</v>
      </c>
      <c r="K601" s="488" t="s">
        <v>1517</v>
      </c>
      <c r="L601" s="488" t="s">
        <v>5250</v>
      </c>
      <c r="M601" s="488" t="s">
        <v>5256</v>
      </c>
      <c r="N601" s="488" t="s">
        <v>1520</v>
      </c>
      <c r="O601" s="488" t="s">
        <v>1521</v>
      </c>
      <c r="P601" s="488" t="s">
        <v>1522</v>
      </c>
      <c r="Q601" s="488" t="s">
        <v>1523</v>
      </c>
      <c r="R601" s="495" t="s">
        <v>1524</v>
      </c>
      <c r="S601" s="494"/>
      <c r="T601" s="494"/>
      <c r="U601" s="488" t="s">
        <v>5257</v>
      </c>
      <c r="AB601" s="488" t="s">
        <v>5253</v>
      </c>
      <c r="AC601" s="496">
        <v>8.02E9</v>
      </c>
      <c r="AD601" s="497"/>
      <c r="AE601" s="494"/>
      <c r="AF601" s="494"/>
      <c r="AG601" s="494"/>
      <c r="AH601" s="494"/>
      <c r="AI601" s="494"/>
      <c r="AJ601" s="488" t="s">
        <v>1527</v>
      </c>
      <c r="AK601" s="498"/>
      <c r="AL601" s="499"/>
      <c r="AM601" s="488" t="s">
        <v>5254</v>
      </c>
      <c r="AO601" s="494"/>
      <c r="AP601" s="494"/>
      <c r="AQ601" s="494"/>
      <c r="AR601" s="494"/>
      <c r="AS601" s="494"/>
      <c r="AT601" s="488" t="s">
        <v>1529</v>
      </c>
      <c r="AU601" s="492">
        <v>2301.0</v>
      </c>
      <c r="AV601" s="492">
        <v>3.0</v>
      </c>
      <c r="AW601" s="492">
        <v>2026.0</v>
      </c>
      <c r="AX601" s="488" t="s">
        <v>1867</v>
      </c>
      <c r="AY601" s="488" t="s">
        <v>1868</v>
      </c>
      <c r="AZ601" s="488" t="s">
        <v>1531</v>
      </c>
    </row>
    <row r="602" hidden="1">
      <c r="A602" s="488" t="s">
        <v>5258</v>
      </c>
      <c r="B602" s="488" t="s">
        <v>5259</v>
      </c>
      <c r="C602" s="488" t="s">
        <v>1513</v>
      </c>
      <c r="D602" s="488" t="s">
        <v>1514</v>
      </c>
      <c r="E602" s="491">
        <v>45835.175</v>
      </c>
      <c r="F602" s="492">
        <v>2980.0</v>
      </c>
      <c r="G602" s="488" t="s">
        <v>1515</v>
      </c>
      <c r="H602" s="492">
        <v>2980.0</v>
      </c>
      <c r="I602" s="488" t="s">
        <v>1515</v>
      </c>
      <c r="J602" s="488" t="s">
        <v>1516</v>
      </c>
      <c r="K602" s="488" t="s">
        <v>1517</v>
      </c>
      <c r="L602" s="488" t="s">
        <v>5260</v>
      </c>
      <c r="M602" s="488" t="s">
        <v>5261</v>
      </c>
      <c r="N602" s="488" t="s">
        <v>1520</v>
      </c>
      <c r="O602" s="488" t="s">
        <v>1521</v>
      </c>
      <c r="P602" s="488" t="s">
        <v>1554</v>
      </c>
      <c r="Q602" s="488" t="s">
        <v>1523</v>
      </c>
      <c r="R602" s="495" t="s">
        <v>1524</v>
      </c>
      <c r="S602" s="494"/>
      <c r="T602" s="494"/>
      <c r="U602" s="488" t="s">
        <v>5262</v>
      </c>
      <c r="AB602" s="488" t="s">
        <v>5263</v>
      </c>
      <c r="AC602" s="496">
        <v>9.01E9</v>
      </c>
      <c r="AD602" s="497"/>
      <c r="AE602" s="494"/>
      <c r="AF602" s="494"/>
      <c r="AG602" s="494"/>
      <c r="AH602" s="494"/>
      <c r="AI602" s="494"/>
      <c r="AJ602" s="488" t="s">
        <v>1527</v>
      </c>
      <c r="AK602" s="498"/>
      <c r="AL602" s="499"/>
      <c r="AM602" s="488" t="s">
        <v>5264</v>
      </c>
      <c r="AP602" s="494"/>
      <c r="AQ602" s="494"/>
      <c r="AR602" s="494"/>
      <c r="AS602" s="494"/>
      <c r="AT602" s="488" t="s">
        <v>1529</v>
      </c>
      <c r="AU602" s="492">
        <v>212.0</v>
      </c>
      <c r="AV602" s="492">
        <v>12.0</v>
      </c>
      <c r="AW602" s="492">
        <v>2031.0</v>
      </c>
      <c r="AX602" s="488" t="s">
        <v>1587</v>
      </c>
      <c r="AY602" s="488" t="s">
        <v>1973</v>
      </c>
      <c r="AZ602" s="488" t="s">
        <v>1531</v>
      </c>
    </row>
    <row r="603" hidden="1">
      <c r="A603" s="488" t="s">
        <v>5265</v>
      </c>
      <c r="B603" s="488" t="s">
        <v>5266</v>
      </c>
      <c r="C603" s="488" t="s">
        <v>1513</v>
      </c>
      <c r="D603" s="488" t="s">
        <v>1514</v>
      </c>
      <c r="E603" s="491">
        <v>45835.17361111111</v>
      </c>
      <c r="F603" s="492">
        <v>2980.0</v>
      </c>
      <c r="G603" s="488" t="s">
        <v>1515</v>
      </c>
      <c r="H603" s="492">
        <v>2980.0</v>
      </c>
      <c r="I603" s="488" t="s">
        <v>1515</v>
      </c>
      <c r="J603" s="488" t="s">
        <v>1516</v>
      </c>
      <c r="K603" s="488" t="s">
        <v>1517</v>
      </c>
      <c r="L603" s="488" t="s">
        <v>5267</v>
      </c>
      <c r="M603" s="488" t="s">
        <v>5268</v>
      </c>
      <c r="N603" s="488" t="s">
        <v>1520</v>
      </c>
      <c r="O603" s="488" t="s">
        <v>1521</v>
      </c>
      <c r="P603" s="488" t="s">
        <v>1522</v>
      </c>
      <c r="Q603" s="488" t="s">
        <v>1523</v>
      </c>
      <c r="R603" s="495" t="s">
        <v>1524</v>
      </c>
      <c r="S603" s="494"/>
      <c r="T603" s="494"/>
      <c r="U603" s="488" t="s">
        <v>5269</v>
      </c>
      <c r="AB603" s="488" t="s">
        <v>5270</v>
      </c>
      <c r="AC603" s="496">
        <v>9.04E9</v>
      </c>
      <c r="AD603" s="497"/>
      <c r="AE603" s="494"/>
      <c r="AF603" s="494"/>
      <c r="AG603" s="494"/>
      <c r="AH603" s="494"/>
      <c r="AI603" s="494"/>
      <c r="AJ603" s="488" t="s">
        <v>1527</v>
      </c>
      <c r="AK603" s="498"/>
      <c r="AL603" s="499"/>
      <c r="AM603" s="488" t="s">
        <v>5271</v>
      </c>
      <c r="AO603" s="494"/>
      <c r="AP603" s="494"/>
      <c r="AQ603" s="494"/>
      <c r="AR603" s="494"/>
      <c r="AS603" s="494"/>
      <c r="AT603" s="488" t="s">
        <v>1529</v>
      </c>
      <c r="AU603" s="492">
        <v>6518.0</v>
      </c>
      <c r="AV603" s="492">
        <v>9.0</v>
      </c>
      <c r="AW603" s="492">
        <v>2029.0</v>
      </c>
      <c r="AX603" s="488" t="s">
        <v>1867</v>
      </c>
      <c r="AY603" s="488" t="s">
        <v>1868</v>
      </c>
      <c r="AZ603" s="488" t="s">
        <v>1531</v>
      </c>
    </row>
    <row r="604" hidden="1">
      <c r="A604" s="488" t="s">
        <v>5272</v>
      </c>
      <c r="B604" s="488" t="s">
        <v>5273</v>
      </c>
      <c r="C604" s="488" t="s">
        <v>1513</v>
      </c>
      <c r="D604" s="488" t="s">
        <v>1514</v>
      </c>
      <c r="E604" s="491">
        <v>45835.17291666667</v>
      </c>
      <c r="F604" s="492">
        <v>2980.0</v>
      </c>
      <c r="G604" s="488" t="s">
        <v>1515</v>
      </c>
      <c r="H604" s="492">
        <v>2980.0</v>
      </c>
      <c r="I604" s="488" t="s">
        <v>1515</v>
      </c>
      <c r="J604" s="488" t="s">
        <v>1516</v>
      </c>
      <c r="K604" s="488" t="s">
        <v>1517</v>
      </c>
      <c r="L604" s="488" t="s">
        <v>5274</v>
      </c>
      <c r="M604" s="488" t="s">
        <v>5275</v>
      </c>
      <c r="N604" s="488" t="s">
        <v>1520</v>
      </c>
      <c r="O604" s="488" t="s">
        <v>1521</v>
      </c>
      <c r="P604" s="488" t="s">
        <v>1554</v>
      </c>
      <c r="Q604" s="488" t="s">
        <v>1523</v>
      </c>
      <c r="R604" s="495" t="s">
        <v>1524</v>
      </c>
      <c r="S604" s="494"/>
      <c r="T604" s="494"/>
      <c r="U604" s="488" t="s">
        <v>5276</v>
      </c>
      <c r="AB604" s="488" t="s">
        <v>5277</v>
      </c>
      <c r="AC604" s="496">
        <v>9.07E9</v>
      </c>
      <c r="AD604" s="497"/>
      <c r="AE604" s="494"/>
      <c r="AF604" s="494"/>
      <c r="AG604" s="494"/>
      <c r="AH604" s="494"/>
      <c r="AI604" s="494"/>
      <c r="AJ604" s="488" t="s">
        <v>1527</v>
      </c>
      <c r="AK604" s="498"/>
      <c r="AL604" s="499"/>
      <c r="AM604" s="488" t="s">
        <v>5278</v>
      </c>
      <c r="AP604" s="494"/>
      <c r="AQ604" s="494"/>
      <c r="AR604" s="494"/>
      <c r="AS604" s="494"/>
      <c r="AT604" s="488" t="s">
        <v>1529</v>
      </c>
      <c r="AU604" s="492">
        <v>279.0</v>
      </c>
      <c r="AV604" s="492">
        <v>5.0</v>
      </c>
      <c r="AW604" s="492">
        <v>2027.0</v>
      </c>
      <c r="AX604" s="488" t="s">
        <v>1634</v>
      </c>
      <c r="AY604" s="488" t="s">
        <v>1917</v>
      </c>
      <c r="AZ604" s="488" t="s">
        <v>1531</v>
      </c>
    </row>
    <row r="605" hidden="1">
      <c r="A605" s="488" t="s">
        <v>5279</v>
      </c>
      <c r="B605" s="488" t="s">
        <v>5280</v>
      </c>
      <c r="C605" s="488" t="s">
        <v>1513</v>
      </c>
      <c r="D605" s="488" t="s">
        <v>1514</v>
      </c>
      <c r="E605" s="491">
        <v>45835.17222222222</v>
      </c>
      <c r="F605" s="492">
        <v>2980.0</v>
      </c>
      <c r="G605" s="488" t="s">
        <v>1515</v>
      </c>
      <c r="H605" s="492">
        <v>2980.0</v>
      </c>
      <c r="I605" s="488" t="s">
        <v>1515</v>
      </c>
      <c r="J605" s="488" t="s">
        <v>1516</v>
      </c>
      <c r="K605" s="488" t="s">
        <v>1517</v>
      </c>
      <c r="L605" s="488" t="s">
        <v>5281</v>
      </c>
      <c r="M605" s="488" t="s">
        <v>5282</v>
      </c>
      <c r="N605" s="488" t="s">
        <v>1520</v>
      </c>
      <c r="O605" s="488" t="s">
        <v>1521</v>
      </c>
      <c r="P605" s="488" t="s">
        <v>1554</v>
      </c>
      <c r="Q605" s="488" t="s">
        <v>1523</v>
      </c>
      <c r="R605" s="495" t="s">
        <v>1524</v>
      </c>
      <c r="S605" s="494"/>
      <c r="T605" s="494"/>
      <c r="U605" s="488" t="s">
        <v>5283</v>
      </c>
      <c r="AB605" s="488" t="s">
        <v>5284</v>
      </c>
      <c r="AC605" s="496">
        <v>9.02E9</v>
      </c>
      <c r="AD605" s="497"/>
      <c r="AE605" s="494"/>
      <c r="AF605" s="494"/>
      <c r="AG605" s="494"/>
      <c r="AH605" s="494"/>
      <c r="AI605" s="494"/>
      <c r="AJ605" s="488" t="s">
        <v>1527</v>
      </c>
      <c r="AK605" s="498"/>
      <c r="AL605" s="499"/>
      <c r="AM605" s="488" t="s">
        <v>5285</v>
      </c>
      <c r="AO605" s="494"/>
      <c r="AP605" s="494"/>
      <c r="AQ605" s="494"/>
      <c r="AR605" s="494"/>
      <c r="AS605" s="494"/>
      <c r="AT605" s="488" t="s">
        <v>1558</v>
      </c>
      <c r="AU605" s="492">
        <v>3640.0</v>
      </c>
      <c r="AV605" s="492">
        <v>8.0</v>
      </c>
      <c r="AW605" s="492">
        <v>2030.0</v>
      </c>
      <c r="AX605" s="488" t="s">
        <v>1587</v>
      </c>
      <c r="AY605" s="488" t="s">
        <v>1588</v>
      </c>
      <c r="AZ605" s="488" t="s">
        <v>1531</v>
      </c>
    </row>
    <row r="606" hidden="1">
      <c r="A606" s="488" t="s">
        <v>5286</v>
      </c>
      <c r="B606" s="488" t="s">
        <v>5287</v>
      </c>
      <c r="C606" s="488" t="s">
        <v>1513</v>
      </c>
      <c r="D606" s="488" t="s">
        <v>1514</v>
      </c>
      <c r="E606" s="491">
        <v>45835.17013888889</v>
      </c>
      <c r="F606" s="492">
        <v>2980.0</v>
      </c>
      <c r="G606" s="488" t="s">
        <v>1515</v>
      </c>
      <c r="H606" s="492">
        <v>2980.0</v>
      </c>
      <c r="I606" s="488" t="s">
        <v>1515</v>
      </c>
      <c r="J606" s="488" t="s">
        <v>1516</v>
      </c>
      <c r="K606" s="488" t="s">
        <v>1517</v>
      </c>
      <c r="L606" s="488" t="s">
        <v>5288</v>
      </c>
      <c r="M606" s="488" t="s">
        <v>5289</v>
      </c>
      <c r="N606" s="488" t="s">
        <v>1520</v>
      </c>
      <c r="O606" s="488" t="s">
        <v>1521</v>
      </c>
      <c r="P606" s="488" t="s">
        <v>1554</v>
      </c>
      <c r="Q606" s="488" t="s">
        <v>1523</v>
      </c>
      <c r="R606" s="495" t="s">
        <v>1524</v>
      </c>
      <c r="S606" s="494"/>
      <c r="T606" s="494"/>
      <c r="U606" s="488" t="s">
        <v>5290</v>
      </c>
      <c r="AB606" s="488" t="s">
        <v>5291</v>
      </c>
      <c r="AC606" s="496">
        <v>9.03E9</v>
      </c>
      <c r="AD606" s="497"/>
      <c r="AE606" s="494"/>
      <c r="AF606" s="494"/>
      <c r="AG606" s="494"/>
      <c r="AH606" s="494"/>
      <c r="AI606" s="494"/>
      <c r="AJ606" s="488" t="s">
        <v>1527</v>
      </c>
      <c r="AK606" s="498"/>
      <c r="AL606" s="499"/>
      <c r="AM606" s="488" t="s">
        <v>5292</v>
      </c>
      <c r="AO606" s="494"/>
      <c r="AP606" s="494"/>
      <c r="AQ606" s="494"/>
      <c r="AR606" s="494"/>
      <c r="AS606" s="494"/>
      <c r="AT606" s="488" t="s">
        <v>1529</v>
      </c>
      <c r="AU606" s="492">
        <v>9145.0</v>
      </c>
      <c r="AV606" s="492">
        <v>5.0</v>
      </c>
      <c r="AW606" s="492">
        <v>2027.0</v>
      </c>
      <c r="AX606" s="488" t="s">
        <v>1587</v>
      </c>
      <c r="AY606" s="488" t="s">
        <v>1571</v>
      </c>
      <c r="AZ606" s="488" t="s">
        <v>1531</v>
      </c>
    </row>
    <row r="607" hidden="1">
      <c r="A607" s="488" t="s">
        <v>5293</v>
      </c>
      <c r="B607" s="488" t="s">
        <v>5294</v>
      </c>
      <c r="C607" s="488" t="s">
        <v>1513</v>
      </c>
      <c r="D607" s="488" t="s">
        <v>1514</v>
      </c>
      <c r="E607" s="491">
        <v>45835.16875</v>
      </c>
      <c r="F607" s="492">
        <v>9800.0</v>
      </c>
      <c r="G607" s="488" t="s">
        <v>1515</v>
      </c>
      <c r="H607" s="492">
        <v>9800.0</v>
      </c>
      <c r="I607" s="488" t="s">
        <v>1515</v>
      </c>
      <c r="J607" s="488" t="s">
        <v>1516</v>
      </c>
      <c r="K607" s="488" t="s">
        <v>1517</v>
      </c>
      <c r="L607" s="488" t="s">
        <v>5295</v>
      </c>
      <c r="M607" s="488" t="s">
        <v>5296</v>
      </c>
      <c r="N607" s="488" t="s">
        <v>1520</v>
      </c>
      <c r="O607" s="488" t="s">
        <v>1521</v>
      </c>
      <c r="P607" s="488" t="s">
        <v>1554</v>
      </c>
      <c r="Q607" s="488" t="s">
        <v>1523</v>
      </c>
      <c r="R607" s="495" t="s">
        <v>1524</v>
      </c>
      <c r="S607" s="494"/>
      <c r="T607" s="494"/>
      <c r="U607" s="488" t="s">
        <v>5297</v>
      </c>
      <c r="AB607" s="488" t="s">
        <v>5298</v>
      </c>
      <c r="AC607" s="496">
        <v>7.04E9</v>
      </c>
      <c r="AD607" s="497"/>
      <c r="AE607" s="494"/>
      <c r="AF607" s="494"/>
      <c r="AG607" s="494"/>
      <c r="AH607" s="494"/>
      <c r="AI607" s="494"/>
      <c r="AJ607" s="488" t="s">
        <v>1527</v>
      </c>
      <c r="AK607" s="498"/>
      <c r="AL607" s="499"/>
      <c r="AM607" s="488" t="s">
        <v>5299</v>
      </c>
      <c r="AO607" s="494"/>
      <c r="AP607" s="494"/>
      <c r="AQ607" s="494"/>
      <c r="AR607" s="494"/>
      <c r="AS607" s="494"/>
      <c r="AT607" s="488" t="s">
        <v>1529</v>
      </c>
      <c r="AU607" s="492">
        <v>3022.0</v>
      </c>
      <c r="AV607" s="492">
        <v>10.0</v>
      </c>
      <c r="AW607" s="492">
        <v>2027.0</v>
      </c>
      <c r="AX607" s="488" t="s">
        <v>1587</v>
      </c>
      <c r="AY607" s="488" t="s">
        <v>1597</v>
      </c>
      <c r="AZ607" s="488" t="s">
        <v>1531</v>
      </c>
    </row>
    <row r="608" hidden="1">
      <c r="A608" s="488" t="s">
        <v>5300</v>
      </c>
      <c r="B608" s="488" t="s">
        <v>5294</v>
      </c>
      <c r="C608" s="488" t="s">
        <v>1513</v>
      </c>
      <c r="D608" s="488" t="s">
        <v>1514</v>
      </c>
      <c r="E608" s="491">
        <v>45835.16875</v>
      </c>
      <c r="F608" s="492">
        <v>2980.0</v>
      </c>
      <c r="G608" s="488" t="s">
        <v>1515</v>
      </c>
      <c r="H608" s="492">
        <v>2980.0</v>
      </c>
      <c r="I608" s="488" t="s">
        <v>1515</v>
      </c>
      <c r="J608" s="488" t="s">
        <v>1516</v>
      </c>
      <c r="K608" s="488" t="s">
        <v>1517</v>
      </c>
      <c r="L608" s="488" t="s">
        <v>5295</v>
      </c>
      <c r="M608" s="488" t="s">
        <v>5301</v>
      </c>
      <c r="N608" s="488" t="s">
        <v>1520</v>
      </c>
      <c r="O608" s="488" t="s">
        <v>1521</v>
      </c>
      <c r="P608" s="488" t="s">
        <v>1554</v>
      </c>
      <c r="Q608" s="488" t="s">
        <v>1523</v>
      </c>
      <c r="R608" s="495" t="s">
        <v>1524</v>
      </c>
      <c r="S608" s="494"/>
      <c r="T608" s="494"/>
      <c r="U608" s="488" t="s">
        <v>5302</v>
      </c>
      <c r="AB608" s="488" t="s">
        <v>5298</v>
      </c>
      <c r="AC608" s="496">
        <v>7.04E9</v>
      </c>
      <c r="AD608" s="497"/>
      <c r="AE608" s="494"/>
      <c r="AF608" s="494"/>
      <c r="AG608" s="494"/>
      <c r="AH608" s="494"/>
      <c r="AI608" s="494"/>
      <c r="AJ608" s="488" t="s">
        <v>1527</v>
      </c>
      <c r="AK608" s="494"/>
      <c r="AL608" s="494"/>
      <c r="AM608" s="488" t="s">
        <v>5299</v>
      </c>
      <c r="AO608" s="494"/>
      <c r="AP608" s="494"/>
      <c r="AQ608" s="494"/>
      <c r="AR608" s="494"/>
      <c r="AS608" s="494"/>
      <c r="AT608" s="488" t="s">
        <v>1529</v>
      </c>
      <c r="AU608" s="492">
        <v>3022.0</v>
      </c>
      <c r="AV608" s="492">
        <v>10.0</v>
      </c>
      <c r="AW608" s="492">
        <v>2027.0</v>
      </c>
      <c r="AX608" s="488" t="s">
        <v>1587</v>
      </c>
      <c r="AY608" s="488" t="s">
        <v>1597</v>
      </c>
      <c r="AZ608" s="488" t="s">
        <v>1531</v>
      </c>
    </row>
    <row r="609" hidden="1">
      <c r="A609" s="488" t="s">
        <v>5303</v>
      </c>
      <c r="B609" s="488" t="s">
        <v>5304</v>
      </c>
      <c r="C609" s="488" t="s">
        <v>1513</v>
      </c>
      <c r="D609" s="488" t="s">
        <v>1514</v>
      </c>
      <c r="E609" s="491">
        <v>45835.16805555556</v>
      </c>
      <c r="F609" s="492">
        <v>2980.0</v>
      </c>
      <c r="G609" s="488" t="s">
        <v>1515</v>
      </c>
      <c r="H609" s="492">
        <v>2980.0</v>
      </c>
      <c r="I609" s="488" t="s">
        <v>1515</v>
      </c>
      <c r="J609" s="488" t="s">
        <v>1516</v>
      </c>
      <c r="K609" s="488" t="s">
        <v>1517</v>
      </c>
      <c r="L609" s="488" t="s">
        <v>5305</v>
      </c>
      <c r="M609" s="488" t="s">
        <v>5306</v>
      </c>
      <c r="N609" s="488" t="s">
        <v>1520</v>
      </c>
      <c r="O609" s="488" t="s">
        <v>1521</v>
      </c>
      <c r="P609" s="488" t="s">
        <v>1554</v>
      </c>
      <c r="Q609" s="488" t="s">
        <v>1523</v>
      </c>
      <c r="R609" s="495" t="s">
        <v>1524</v>
      </c>
      <c r="S609" s="494"/>
      <c r="T609" s="494"/>
      <c r="U609" s="488" t="s">
        <v>5307</v>
      </c>
      <c r="AB609" s="488" t="s">
        <v>5308</v>
      </c>
      <c r="AC609" s="496">
        <v>8.09E9</v>
      </c>
      <c r="AD609" s="497"/>
      <c r="AE609" s="494"/>
      <c r="AF609" s="494"/>
      <c r="AG609" s="494"/>
      <c r="AH609" s="494"/>
      <c r="AI609" s="494"/>
      <c r="AJ609" s="488" t="s">
        <v>1527</v>
      </c>
      <c r="AK609" s="494"/>
      <c r="AL609" s="494"/>
      <c r="AM609" s="488" t="s">
        <v>5309</v>
      </c>
      <c r="AO609" s="494"/>
      <c r="AP609" s="494"/>
      <c r="AQ609" s="494"/>
      <c r="AR609" s="494"/>
      <c r="AS609" s="494"/>
      <c r="AT609" s="488" t="s">
        <v>1529</v>
      </c>
      <c r="AU609" s="492">
        <v>7514.0</v>
      </c>
      <c r="AV609" s="492">
        <v>11.0</v>
      </c>
      <c r="AW609" s="492">
        <v>2031.0</v>
      </c>
      <c r="AX609" s="488" t="s">
        <v>1587</v>
      </c>
      <c r="AY609" s="488" t="s">
        <v>1973</v>
      </c>
      <c r="AZ609" s="488" t="s">
        <v>1531</v>
      </c>
    </row>
    <row r="610" hidden="1">
      <c r="A610" s="488" t="s">
        <v>5310</v>
      </c>
      <c r="B610" s="488" t="s">
        <v>5311</v>
      </c>
      <c r="C610" s="488" t="s">
        <v>1513</v>
      </c>
      <c r="D610" s="488" t="s">
        <v>1514</v>
      </c>
      <c r="E610" s="491">
        <v>45835.165972222225</v>
      </c>
      <c r="F610" s="492">
        <v>2980.0</v>
      </c>
      <c r="G610" s="488" t="s">
        <v>1515</v>
      </c>
      <c r="H610" s="492">
        <v>2980.0</v>
      </c>
      <c r="I610" s="488" t="s">
        <v>1515</v>
      </c>
      <c r="J610" s="488" t="s">
        <v>1516</v>
      </c>
      <c r="K610" s="488" t="s">
        <v>1517</v>
      </c>
      <c r="L610" s="488" t="s">
        <v>5312</v>
      </c>
      <c r="M610" s="488" t="s">
        <v>5313</v>
      </c>
      <c r="N610" s="488" t="s">
        <v>1520</v>
      </c>
      <c r="O610" s="488" t="s">
        <v>1521</v>
      </c>
      <c r="P610" s="488" t="s">
        <v>1545</v>
      </c>
      <c r="Q610" s="488" t="s">
        <v>1523</v>
      </c>
      <c r="R610" s="495" t="s">
        <v>1524</v>
      </c>
      <c r="S610" s="494"/>
      <c r="T610" s="494"/>
      <c r="U610" s="488" t="s">
        <v>5314</v>
      </c>
      <c r="AB610" s="488" t="s">
        <v>5315</v>
      </c>
      <c r="AC610" s="496">
        <v>9.09E9</v>
      </c>
      <c r="AD610" s="497"/>
      <c r="AE610" s="497"/>
      <c r="AF610" s="497"/>
      <c r="AG610" s="497"/>
      <c r="AH610" s="497"/>
      <c r="AI610" s="494"/>
      <c r="AJ610" s="488" t="s">
        <v>1527</v>
      </c>
      <c r="AK610" s="498"/>
      <c r="AL610" s="499"/>
      <c r="AM610" s="488" t="s">
        <v>5316</v>
      </c>
      <c r="AO610" s="494"/>
      <c r="AP610" s="494"/>
      <c r="AQ610" s="494"/>
      <c r="AR610" s="494"/>
      <c r="AS610" s="494"/>
      <c r="AT610" s="488" t="s">
        <v>1529</v>
      </c>
      <c r="AU610" s="492">
        <v>1074.0</v>
      </c>
      <c r="AV610" s="492">
        <v>6.0</v>
      </c>
      <c r="AW610" s="492">
        <v>2030.0</v>
      </c>
      <c r="AX610" s="488" t="s">
        <v>1549</v>
      </c>
      <c r="AY610" s="497"/>
      <c r="AZ610" s="488" t="s">
        <v>1531</v>
      </c>
    </row>
    <row r="611" hidden="1">
      <c r="A611" s="488" t="s">
        <v>5317</v>
      </c>
      <c r="B611" s="488" t="s">
        <v>5318</v>
      </c>
      <c r="C611" s="488" t="s">
        <v>1513</v>
      </c>
      <c r="D611" s="488" t="s">
        <v>1514</v>
      </c>
      <c r="E611" s="491">
        <v>45835.03055555555</v>
      </c>
      <c r="F611" s="492">
        <v>2980.0</v>
      </c>
      <c r="G611" s="488" t="s">
        <v>1515</v>
      </c>
      <c r="H611" s="492">
        <v>2980.0</v>
      </c>
      <c r="I611" s="488" t="s">
        <v>1515</v>
      </c>
      <c r="J611" s="488" t="s">
        <v>1516</v>
      </c>
      <c r="K611" s="488" t="s">
        <v>1517</v>
      </c>
      <c r="L611" s="488" t="s">
        <v>5319</v>
      </c>
      <c r="M611" s="488" t="s">
        <v>5320</v>
      </c>
      <c r="N611" s="488" t="s">
        <v>1520</v>
      </c>
      <c r="O611" s="488" t="s">
        <v>1521</v>
      </c>
      <c r="P611" s="488" t="s">
        <v>1554</v>
      </c>
      <c r="Q611" s="488" t="s">
        <v>1523</v>
      </c>
      <c r="R611" s="495" t="s">
        <v>1524</v>
      </c>
      <c r="S611" s="494"/>
      <c r="T611" s="494"/>
      <c r="U611" s="488" t="s">
        <v>5321</v>
      </c>
      <c r="AB611" s="488" t="s">
        <v>5322</v>
      </c>
      <c r="AC611" s="496">
        <v>8.04E9</v>
      </c>
      <c r="AD611" s="497"/>
      <c r="AE611" s="497"/>
      <c r="AF611" s="497"/>
      <c r="AG611" s="497"/>
      <c r="AH611" s="497"/>
      <c r="AI611" s="494"/>
      <c r="AJ611" s="488" t="s">
        <v>1527</v>
      </c>
      <c r="AK611" s="498"/>
      <c r="AL611" s="499"/>
      <c r="AM611" s="488" t="s">
        <v>5323</v>
      </c>
      <c r="AO611" s="494"/>
      <c r="AP611" s="494"/>
      <c r="AQ611" s="494"/>
      <c r="AR611" s="494"/>
      <c r="AS611" s="494"/>
      <c r="AT611" s="488" t="s">
        <v>1558</v>
      </c>
      <c r="AU611" s="492">
        <v>1750.0</v>
      </c>
      <c r="AV611" s="492">
        <v>9.0</v>
      </c>
      <c r="AW611" s="492">
        <v>2031.0</v>
      </c>
      <c r="AX611" s="488" t="s">
        <v>1587</v>
      </c>
      <c r="AY611" s="488" t="s">
        <v>1588</v>
      </c>
      <c r="AZ611" s="488" t="s">
        <v>1531</v>
      </c>
    </row>
    <row r="612" hidden="1">
      <c r="A612" s="488" t="s">
        <v>5324</v>
      </c>
      <c r="B612" s="488" t="s">
        <v>5325</v>
      </c>
      <c r="C612" s="488" t="s">
        <v>1513</v>
      </c>
      <c r="D612" s="488" t="s">
        <v>1514</v>
      </c>
      <c r="E612" s="491">
        <v>45835.01180555556</v>
      </c>
      <c r="F612" s="492">
        <v>2980.0</v>
      </c>
      <c r="G612" s="488" t="s">
        <v>1515</v>
      </c>
      <c r="H612" s="492">
        <v>2980.0</v>
      </c>
      <c r="I612" s="488" t="s">
        <v>1515</v>
      </c>
      <c r="J612" s="488" t="s">
        <v>1516</v>
      </c>
      <c r="K612" s="488" t="s">
        <v>1517</v>
      </c>
      <c r="L612" s="488" t="s">
        <v>5326</v>
      </c>
      <c r="M612" s="488" t="s">
        <v>5327</v>
      </c>
      <c r="N612" s="488" t="s">
        <v>1520</v>
      </c>
      <c r="O612" s="488" t="s">
        <v>1521</v>
      </c>
      <c r="P612" s="488" t="s">
        <v>1545</v>
      </c>
      <c r="Q612" s="488" t="s">
        <v>1523</v>
      </c>
      <c r="R612" s="495" t="s">
        <v>1524</v>
      </c>
      <c r="S612" s="494"/>
      <c r="T612" s="494"/>
      <c r="U612" s="488" t="s">
        <v>5328</v>
      </c>
      <c r="AB612" s="488" t="s">
        <v>5329</v>
      </c>
      <c r="AC612" s="496">
        <v>9.1E9</v>
      </c>
      <c r="AD612" s="497"/>
      <c r="AE612" s="497"/>
      <c r="AF612" s="497"/>
      <c r="AG612" s="497"/>
      <c r="AH612" s="497"/>
      <c r="AI612" s="494"/>
      <c r="AJ612" s="488" t="s">
        <v>1527</v>
      </c>
      <c r="AK612" s="498"/>
      <c r="AL612" s="499"/>
      <c r="AM612" s="488" t="s">
        <v>5330</v>
      </c>
      <c r="AO612" s="494"/>
      <c r="AP612" s="494"/>
      <c r="AQ612" s="494"/>
      <c r="AR612" s="494"/>
      <c r="AS612" s="494"/>
      <c r="AT612" s="488" t="s">
        <v>1558</v>
      </c>
      <c r="AU612" s="492">
        <v>7778.0</v>
      </c>
      <c r="AV612" s="492">
        <v>4.0</v>
      </c>
      <c r="AW612" s="492">
        <v>2031.0</v>
      </c>
      <c r="AX612" s="497"/>
      <c r="AY612" s="497"/>
      <c r="AZ612" s="488" t="s">
        <v>1531</v>
      </c>
    </row>
    <row r="613" hidden="1">
      <c r="A613" s="488" t="s">
        <v>5331</v>
      </c>
      <c r="B613" s="488" t="s">
        <v>5332</v>
      </c>
      <c r="C613" s="488" t="s">
        <v>1513</v>
      </c>
      <c r="D613" s="488" t="s">
        <v>1514</v>
      </c>
      <c r="E613" s="491">
        <v>45835.009722222225</v>
      </c>
      <c r="F613" s="492">
        <v>2980.0</v>
      </c>
      <c r="G613" s="488" t="s">
        <v>1515</v>
      </c>
      <c r="H613" s="492">
        <v>2980.0</v>
      </c>
      <c r="I613" s="488" t="s">
        <v>1515</v>
      </c>
      <c r="J613" s="488" t="s">
        <v>1516</v>
      </c>
      <c r="K613" s="488" t="s">
        <v>1517</v>
      </c>
      <c r="L613" s="488" t="s">
        <v>5333</v>
      </c>
      <c r="M613" s="488" t="s">
        <v>5334</v>
      </c>
      <c r="N613" s="488" t="s">
        <v>1520</v>
      </c>
      <c r="O613" s="488" t="s">
        <v>1521</v>
      </c>
      <c r="P613" s="488" t="s">
        <v>1724</v>
      </c>
      <c r="Q613" s="488" t="s">
        <v>1523</v>
      </c>
      <c r="R613" s="495" t="s">
        <v>1524</v>
      </c>
      <c r="S613" s="494"/>
      <c r="T613" s="494"/>
      <c r="U613" s="488" t="s">
        <v>5335</v>
      </c>
      <c r="AB613" s="488" t="s">
        <v>5336</v>
      </c>
      <c r="AC613" s="496">
        <v>8.06E9</v>
      </c>
      <c r="AD613" s="497"/>
      <c r="AE613" s="497"/>
      <c r="AF613" s="497"/>
      <c r="AG613" s="497"/>
      <c r="AH613" s="497"/>
      <c r="AI613" s="494"/>
      <c r="AJ613" s="488" t="s">
        <v>1527</v>
      </c>
      <c r="AK613" s="498"/>
      <c r="AL613" s="499"/>
      <c r="AM613" s="488" t="s">
        <v>5337</v>
      </c>
      <c r="AO613" s="494"/>
      <c r="AP613" s="494"/>
      <c r="AQ613" s="494"/>
      <c r="AR613" s="494"/>
      <c r="AS613" s="494"/>
      <c r="AT613" s="488" t="s">
        <v>1529</v>
      </c>
      <c r="AU613" s="492">
        <v>1004.0</v>
      </c>
      <c r="AV613" s="492">
        <v>5.0</v>
      </c>
      <c r="AW613" s="492">
        <v>2027.0</v>
      </c>
      <c r="AX613" s="488" t="s">
        <v>1728</v>
      </c>
      <c r="AY613" s="488" t="s">
        <v>1729</v>
      </c>
      <c r="AZ613" s="488" t="s">
        <v>1531</v>
      </c>
    </row>
    <row r="614" hidden="1">
      <c r="A614" s="488" t="s">
        <v>5338</v>
      </c>
      <c r="B614" s="488" t="s">
        <v>5339</v>
      </c>
      <c r="C614" s="488" t="s">
        <v>1513</v>
      </c>
      <c r="D614" s="488" t="s">
        <v>1514</v>
      </c>
      <c r="E614" s="491">
        <v>45834.99166666667</v>
      </c>
      <c r="F614" s="492">
        <v>9800.0</v>
      </c>
      <c r="G614" s="488" t="s">
        <v>1515</v>
      </c>
      <c r="H614" s="492">
        <v>9800.0</v>
      </c>
      <c r="I614" s="488" t="s">
        <v>1515</v>
      </c>
      <c r="J614" s="488" t="s">
        <v>1516</v>
      </c>
      <c r="K614" s="488" t="s">
        <v>1517</v>
      </c>
      <c r="L614" s="488" t="s">
        <v>5340</v>
      </c>
      <c r="M614" s="488" t="s">
        <v>5341</v>
      </c>
      <c r="N614" s="488" t="s">
        <v>1520</v>
      </c>
      <c r="O614" s="488" t="s">
        <v>1521</v>
      </c>
      <c r="P614" s="488" t="s">
        <v>1522</v>
      </c>
      <c r="Q614" s="488" t="s">
        <v>1523</v>
      </c>
      <c r="R614" s="495" t="s">
        <v>1524</v>
      </c>
      <c r="S614" s="494"/>
      <c r="T614" s="494"/>
      <c r="U614" s="488" t="s">
        <v>5342</v>
      </c>
      <c r="AB614" s="488" t="s">
        <v>5343</v>
      </c>
      <c r="AC614" s="496">
        <v>8.04E9</v>
      </c>
      <c r="AD614" s="497"/>
      <c r="AE614" s="497"/>
      <c r="AF614" s="497"/>
      <c r="AG614" s="497"/>
      <c r="AH614" s="497"/>
      <c r="AI614" s="494"/>
      <c r="AJ614" s="488" t="s">
        <v>1527</v>
      </c>
      <c r="AK614" s="498"/>
      <c r="AL614" s="499"/>
      <c r="AM614" s="488" t="s">
        <v>5344</v>
      </c>
      <c r="AO614" s="494"/>
      <c r="AP614" s="494"/>
      <c r="AQ614" s="494"/>
      <c r="AR614" s="494"/>
      <c r="AS614" s="494"/>
      <c r="AT614" s="488" t="s">
        <v>1529</v>
      </c>
      <c r="AU614" s="492">
        <v>3801.0</v>
      </c>
      <c r="AV614" s="492">
        <v>9.0</v>
      </c>
      <c r="AW614" s="492">
        <v>2026.0</v>
      </c>
      <c r="AX614" s="488" t="s">
        <v>1634</v>
      </c>
      <c r="AY614" s="488" t="s">
        <v>1540</v>
      </c>
      <c r="AZ614" s="488" t="s">
        <v>1531</v>
      </c>
    </row>
    <row r="615" hidden="1">
      <c r="A615" s="488" t="s">
        <v>5345</v>
      </c>
      <c r="B615" s="488" t="s">
        <v>5346</v>
      </c>
      <c r="C615" s="488" t="s">
        <v>1513</v>
      </c>
      <c r="D615" s="488" t="s">
        <v>1514</v>
      </c>
      <c r="E615" s="491">
        <v>45834.99166666667</v>
      </c>
      <c r="F615" s="492">
        <v>2980.0</v>
      </c>
      <c r="G615" s="488" t="s">
        <v>1515</v>
      </c>
      <c r="H615" s="492">
        <v>2980.0</v>
      </c>
      <c r="I615" s="488" t="s">
        <v>1515</v>
      </c>
      <c r="J615" s="488" t="s">
        <v>1516</v>
      </c>
      <c r="K615" s="488" t="s">
        <v>1517</v>
      </c>
      <c r="L615" s="488" t="s">
        <v>5347</v>
      </c>
      <c r="M615" s="488" t="s">
        <v>5348</v>
      </c>
      <c r="N615" s="488" t="s">
        <v>1520</v>
      </c>
      <c r="O615" s="488" t="s">
        <v>1521</v>
      </c>
      <c r="P615" s="488" t="s">
        <v>1554</v>
      </c>
      <c r="Q615" s="488" t="s">
        <v>1523</v>
      </c>
      <c r="R615" s="495" t="s">
        <v>1524</v>
      </c>
      <c r="S615" s="494"/>
      <c r="T615" s="494"/>
      <c r="U615" s="488" t="s">
        <v>5349</v>
      </c>
      <c r="AB615" s="488" t="s">
        <v>5350</v>
      </c>
      <c r="AC615" s="496">
        <v>9.04E9</v>
      </c>
      <c r="AD615" s="497"/>
      <c r="AE615" s="497"/>
      <c r="AF615" s="497"/>
      <c r="AG615" s="497"/>
      <c r="AH615" s="497"/>
      <c r="AI615" s="494"/>
      <c r="AJ615" s="488" t="s">
        <v>1527</v>
      </c>
      <c r="AK615" s="498"/>
      <c r="AL615" s="499"/>
      <c r="AM615" s="488" t="s">
        <v>5351</v>
      </c>
      <c r="AP615" s="494"/>
      <c r="AQ615" s="494"/>
      <c r="AR615" s="494"/>
      <c r="AS615" s="494"/>
      <c r="AT615" s="488" t="s">
        <v>1529</v>
      </c>
      <c r="AU615" s="492">
        <v>3379.0</v>
      </c>
      <c r="AV615" s="492">
        <v>3.0</v>
      </c>
      <c r="AW615" s="492">
        <v>2028.0</v>
      </c>
      <c r="AX615" s="488" t="s">
        <v>1587</v>
      </c>
      <c r="AY615" s="488" t="s">
        <v>1597</v>
      </c>
      <c r="AZ615" s="488" t="s">
        <v>1531</v>
      </c>
    </row>
    <row r="616" hidden="1">
      <c r="A616" s="488" t="s">
        <v>5352</v>
      </c>
      <c r="B616" s="488" t="s">
        <v>5339</v>
      </c>
      <c r="C616" s="488" t="s">
        <v>1513</v>
      </c>
      <c r="D616" s="488" t="s">
        <v>1514</v>
      </c>
      <c r="E616" s="491">
        <v>45834.990277777775</v>
      </c>
      <c r="F616" s="492">
        <v>2980.0</v>
      </c>
      <c r="G616" s="488" t="s">
        <v>1515</v>
      </c>
      <c r="H616" s="492">
        <v>2980.0</v>
      </c>
      <c r="I616" s="488" t="s">
        <v>1515</v>
      </c>
      <c r="J616" s="488" t="s">
        <v>1516</v>
      </c>
      <c r="K616" s="488" t="s">
        <v>1517</v>
      </c>
      <c r="L616" s="488" t="s">
        <v>5340</v>
      </c>
      <c r="M616" s="488" t="s">
        <v>5353</v>
      </c>
      <c r="N616" s="488" t="s">
        <v>1520</v>
      </c>
      <c r="O616" s="488" t="s">
        <v>1521</v>
      </c>
      <c r="P616" s="488" t="s">
        <v>1522</v>
      </c>
      <c r="Q616" s="488" t="s">
        <v>1523</v>
      </c>
      <c r="R616" s="495" t="s">
        <v>1524</v>
      </c>
      <c r="S616" s="494"/>
      <c r="T616" s="494"/>
      <c r="U616" s="488" t="s">
        <v>5354</v>
      </c>
      <c r="AB616" s="488" t="s">
        <v>5343</v>
      </c>
      <c r="AC616" s="496">
        <v>8.04E9</v>
      </c>
      <c r="AD616" s="497"/>
      <c r="AE616" s="497"/>
      <c r="AF616" s="497"/>
      <c r="AG616" s="497"/>
      <c r="AH616" s="497"/>
      <c r="AI616" s="494"/>
      <c r="AJ616" s="488" t="s">
        <v>1527</v>
      </c>
      <c r="AK616" s="498"/>
      <c r="AL616" s="499"/>
      <c r="AM616" s="488" t="s">
        <v>5344</v>
      </c>
      <c r="AO616" s="494"/>
      <c r="AP616" s="494"/>
      <c r="AQ616" s="494"/>
      <c r="AR616" s="494"/>
      <c r="AS616" s="494"/>
      <c r="AT616" s="488" t="s">
        <v>1529</v>
      </c>
      <c r="AU616" s="492">
        <v>3801.0</v>
      </c>
      <c r="AV616" s="492">
        <v>9.0</v>
      </c>
      <c r="AW616" s="492">
        <v>2026.0</v>
      </c>
      <c r="AX616" s="488" t="s">
        <v>1634</v>
      </c>
      <c r="AY616" s="488" t="s">
        <v>1540</v>
      </c>
      <c r="AZ616" s="488" t="s">
        <v>1531</v>
      </c>
    </row>
    <row r="617" hidden="1">
      <c r="A617" s="488" t="s">
        <v>5355</v>
      </c>
      <c r="B617" s="488" t="s">
        <v>5356</v>
      </c>
      <c r="C617" s="488" t="s">
        <v>1513</v>
      </c>
      <c r="D617" s="488" t="s">
        <v>1514</v>
      </c>
      <c r="E617" s="491">
        <v>45834.9875</v>
      </c>
      <c r="F617" s="492">
        <v>2980.0</v>
      </c>
      <c r="G617" s="488" t="s">
        <v>1515</v>
      </c>
      <c r="H617" s="492">
        <v>2980.0</v>
      </c>
      <c r="I617" s="488" t="s">
        <v>1515</v>
      </c>
      <c r="J617" s="488" t="s">
        <v>1516</v>
      </c>
      <c r="K617" s="488" t="s">
        <v>1517</v>
      </c>
      <c r="L617" s="488" t="s">
        <v>5357</v>
      </c>
      <c r="M617" s="488" t="s">
        <v>5358</v>
      </c>
      <c r="N617" s="488" t="s">
        <v>1520</v>
      </c>
      <c r="O617" s="488" t="s">
        <v>1521</v>
      </c>
      <c r="P617" s="488" t="s">
        <v>1545</v>
      </c>
      <c r="Q617" s="488" t="s">
        <v>1523</v>
      </c>
      <c r="R617" s="495" t="s">
        <v>1524</v>
      </c>
      <c r="S617" s="494"/>
      <c r="T617" s="494"/>
      <c r="U617" s="488" t="s">
        <v>5359</v>
      </c>
      <c r="AB617" s="488" t="s">
        <v>5360</v>
      </c>
      <c r="AC617" s="496">
        <v>9.07E9</v>
      </c>
      <c r="AD617" s="497"/>
      <c r="AE617" s="497"/>
      <c r="AF617" s="497"/>
      <c r="AG617" s="497"/>
      <c r="AH617" s="497"/>
      <c r="AI617" s="494"/>
      <c r="AJ617" s="488" t="s">
        <v>1527</v>
      </c>
      <c r="AK617" s="498"/>
      <c r="AL617" s="499"/>
      <c r="AM617" s="488" t="s">
        <v>5361</v>
      </c>
      <c r="AP617" s="494"/>
      <c r="AQ617" s="494"/>
      <c r="AR617" s="494"/>
      <c r="AS617" s="494"/>
      <c r="AT617" s="488" t="s">
        <v>1529</v>
      </c>
      <c r="AU617" s="492">
        <v>4703.0</v>
      </c>
      <c r="AV617" s="492">
        <v>10.0</v>
      </c>
      <c r="AW617" s="492">
        <v>2028.0</v>
      </c>
      <c r="AX617" s="497"/>
      <c r="AY617" s="497"/>
      <c r="AZ617" s="488" t="s">
        <v>1531</v>
      </c>
    </row>
    <row r="618" hidden="1">
      <c r="A618" s="488" t="s">
        <v>5362</v>
      </c>
      <c r="B618" s="488" t="s">
        <v>5363</v>
      </c>
      <c r="C618" s="488" t="s">
        <v>1513</v>
      </c>
      <c r="D618" s="488" t="s">
        <v>1514</v>
      </c>
      <c r="E618" s="491">
        <v>45834.97777777778</v>
      </c>
      <c r="F618" s="492">
        <v>9800.0</v>
      </c>
      <c r="G618" s="488" t="s">
        <v>1515</v>
      </c>
      <c r="H618" s="492">
        <v>9800.0</v>
      </c>
      <c r="I618" s="488" t="s">
        <v>1515</v>
      </c>
      <c r="J618" s="488" t="s">
        <v>1516</v>
      </c>
      <c r="K618" s="488" t="s">
        <v>1517</v>
      </c>
      <c r="L618" s="488" t="s">
        <v>5364</v>
      </c>
      <c r="M618" s="488" t="s">
        <v>5365</v>
      </c>
      <c r="N618" s="488" t="s">
        <v>1520</v>
      </c>
      <c r="O618" s="488" t="s">
        <v>1521</v>
      </c>
      <c r="P618" s="488" t="s">
        <v>1554</v>
      </c>
      <c r="Q618" s="488" t="s">
        <v>1523</v>
      </c>
      <c r="R618" s="495" t="s">
        <v>1524</v>
      </c>
      <c r="S618" s="494"/>
      <c r="T618" s="494"/>
      <c r="U618" s="488" t="s">
        <v>5366</v>
      </c>
      <c r="AB618" s="488" t="s">
        <v>5367</v>
      </c>
      <c r="AC618" s="496">
        <v>8.08E9</v>
      </c>
      <c r="AD618" s="497"/>
      <c r="AE618" s="497"/>
      <c r="AF618" s="497"/>
      <c r="AG618" s="497"/>
      <c r="AH618" s="497"/>
      <c r="AI618" s="494"/>
      <c r="AJ618" s="488" t="s">
        <v>1527</v>
      </c>
      <c r="AK618" s="498"/>
      <c r="AL618" s="499"/>
      <c r="AM618" s="488" t="s">
        <v>1557</v>
      </c>
      <c r="AO618" s="494"/>
      <c r="AP618" s="494"/>
      <c r="AQ618" s="494"/>
      <c r="AR618" s="494"/>
      <c r="AS618" s="494"/>
      <c r="AT618" s="488" t="s">
        <v>1558</v>
      </c>
      <c r="AU618" s="492">
        <v>2183.0</v>
      </c>
      <c r="AV618" s="492">
        <v>7.0</v>
      </c>
      <c r="AW618" s="492">
        <v>2025.0</v>
      </c>
      <c r="AX618" s="488" t="s">
        <v>1559</v>
      </c>
      <c r="AY618" s="488" t="s">
        <v>1560</v>
      </c>
      <c r="AZ618" s="488" t="s">
        <v>1531</v>
      </c>
    </row>
    <row r="619" hidden="1">
      <c r="A619" s="488" t="s">
        <v>5368</v>
      </c>
      <c r="B619" s="488" t="s">
        <v>5369</v>
      </c>
      <c r="C619" s="488" t="s">
        <v>1513</v>
      </c>
      <c r="D619" s="488" t="s">
        <v>1514</v>
      </c>
      <c r="E619" s="491">
        <v>45834.97430555556</v>
      </c>
      <c r="F619" s="492">
        <v>9800.0</v>
      </c>
      <c r="G619" s="488" t="s">
        <v>1515</v>
      </c>
      <c r="H619" s="492">
        <v>9800.0</v>
      </c>
      <c r="I619" s="488" t="s">
        <v>1515</v>
      </c>
      <c r="J619" s="488" t="s">
        <v>1516</v>
      </c>
      <c r="K619" s="488" t="s">
        <v>1517</v>
      </c>
      <c r="L619" s="488" t="s">
        <v>5370</v>
      </c>
      <c r="M619" s="488" t="s">
        <v>5371</v>
      </c>
      <c r="N619" s="488" t="s">
        <v>1520</v>
      </c>
      <c r="O619" s="488" t="s">
        <v>1521</v>
      </c>
      <c r="P619" s="488" t="s">
        <v>1545</v>
      </c>
      <c r="Q619" s="488" t="s">
        <v>1523</v>
      </c>
      <c r="R619" s="495" t="s">
        <v>1524</v>
      </c>
      <c r="S619" s="494"/>
      <c r="T619" s="494"/>
      <c r="U619" s="488" t="s">
        <v>5372</v>
      </c>
      <c r="AB619" s="488" t="s">
        <v>5373</v>
      </c>
      <c r="AC619" s="496">
        <v>9.03E9</v>
      </c>
      <c r="AD619" s="497"/>
      <c r="AE619" s="497"/>
      <c r="AF619" s="497"/>
      <c r="AG619" s="497"/>
      <c r="AH619" s="497"/>
      <c r="AI619" s="494"/>
      <c r="AJ619" s="488" t="s">
        <v>1527</v>
      </c>
      <c r="AK619" s="498"/>
      <c r="AL619" s="499"/>
      <c r="AM619" s="488" t="s">
        <v>5374</v>
      </c>
      <c r="AO619" s="494"/>
      <c r="AP619" s="494"/>
      <c r="AQ619" s="494"/>
      <c r="AR619" s="494"/>
      <c r="AS619" s="494"/>
      <c r="AT619" s="488" t="s">
        <v>1529</v>
      </c>
      <c r="AU619" s="492">
        <v>1601.0</v>
      </c>
      <c r="AV619" s="492">
        <v>10.0</v>
      </c>
      <c r="AW619" s="492">
        <v>2030.0</v>
      </c>
      <c r="AX619" s="488" t="s">
        <v>1596</v>
      </c>
      <c r="AY619" s="488" t="s">
        <v>4786</v>
      </c>
      <c r="AZ619" s="488" t="s">
        <v>1531</v>
      </c>
    </row>
    <row r="620" hidden="1">
      <c r="A620" s="488" t="s">
        <v>5375</v>
      </c>
      <c r="B620" s="488" t="s">
        <v>5376</v>
      </c>
      <c r="C620" s="488" t="s">
        <v>1513</v>
      </c>
      <c r="D620" s="488" t="s">
        <v>1514</v>
      </c>
      <c r="E620" s="491">
        <v>45834.9625</v>
      </c>
      <c r="F620" s="492">
        <v>2980.0</v>
      </c>
      <c r="G620" s="488" t="s">
        <v>1515</v>
      </c>
      <c r="H620" s="492">
        <v>2980.0</v>
      </c>
      <c r="I620" s="488" t="s">
        <v>1515</v>
      </c>
      <c r="J620" s="488" t="s">
        <v>1516</v>
      </c>
      <c r="K620" s="488" t="s">
        <v>1517</v>
      </c>
      <c r="L620" s="488" t="s">
        <v>5377</v>
      </c>
      <c r="M620" s="488" t="s">
        <v>5378</v>
      </c>
      <c r="N620" s="488" t="s">
        <v>1520</v>
      </c>
      <c r="O620" s="488" t="s">
        <v>1521</v>
      </c>
      <c r="P620" s="488" t="s">
        <v>1554</v>
      </c>
      <c r="Q620" s="488" t="s">
        <v>1523</v>
      </c>
      <c r="R620" s="495" t="s">
        <v>1524</v>
      </c>
      <c r="S620" s="494"/>
      <c r="T620" s="494"/>
      <c r="U620" s="488" t="s">
        <v>5379</v>
      </c>
      <c r="AB620" s="488" t="s">
        <v>5367</v>
      </c>
      <c r="AC620" s="496">
        <v>8.08E9</v>
      </c>
      <c r="AD620" s="497"/>
      <c r="AE620" s="497"/>
      <c r="AF620" s="497"/>
      <c r="AG620" s="497"/>
      <c r="AH620" s="497"/>
      <c r="AI620" s="494"/>
      <c r="AJ620" s="488" t="s">
        <v>1527</v>
      </c>
      <c r="AK620" s="498"/>
      <c r="AL620" s="499"/>
      <c r="AM620" s="488" t="s">
        <v>5380</v>
      </c>
      <c r="AO620" s="494"/>
      <c r="AP620" s="494"/>
      <c r="AQ620" s="494"/>
      <c r="AR620" s="494"/>
      <c r="AS620" s="494"/>
      <c r="AT620" s="488" t="s">
        <v>1529</v>
      </c>
      <c r="AU620" s="492">
        <v>4204.0</v>
      </c>
      <c r="AV620" s="492">
        <v>9.0</v>
      </c>
      <c r="AW620" s="492">
        <v>2029.0</v>
      </c>
      <c r="AX620" s="488" t="s">
        <v>1587</v>
      </c>
      <c r="AY620" s="488" t="s">
        <v>1852</v>
      </c>
      <c r="AZ620" s="488" t="s">
        <v>1531</v>
      </c>
    </row>
    <row r="621" hidden="1">
      <c r="A621" s="488" t="s">
        <v>5381</v>
      </c>
      <c r="B621" s="488" t="s">
        <v>5369</v>
      </c>
      <c r="C621" s="488" t="s">
        <v>1513</v>
      </c>
      <c r="D621" s="488" t="s">
        <v>1514</v>
      </c>
      <c r="E621" s="491">
        <v>45834.95972222222</v>
      </c>
      <c r="F621" s="492">
        <v>2980.0</v>
      </c>
      <c r="G621" s="488" t="s">
        <v>1515</v>
      </c>
      <c r="H621" s="492">
        <v>2980.0</v>
      </c>
      <c r="I621" s="488" t="s">
        <v>1515</v>
      </c>
      <c r="J621" s="488" t="s">
        <v>1516</v>
      </c>
      <c r="K621" s="488" t="s">
        <v>1517</v>
      </c>
      <c r="L621" s="488" t="s">
        <v>5370</v>
      </c>
      <c r="M621" s="488" t="s">
        <v>5382</v>
      </c>
      <c r="N621" s="488" t="s">
        <v>1520</v>
      </c>
      <c r="O621" s="488" t="s">
        <v>1521</v>
      </c>
      <c r="P621" s="488" t="s">
        <v>1545</v>
      </c>
      <c r="Q621" s="488" t="s">
        <v>1523</v>
      </c>
      <c r="R621" s="495" t="s">
        <v>1524</v>
      </c>
      <c r="S621" s="494"/>
      <c r="T621" s="494"/>
      <c r="U621" s="488" t="s">
        <v>5383</v>
      </c>
      <c r="AB621" s="488" t="s">
        <v>5373</v>
      </c>
      <c r="AC621" s="496">
        <v>9.03E9</v>
      </c>
      <c r="AD621" s="497"/>
      <c r="AE621" s="497"/>
      <c r="AF621" s="497"/>
      <c r="AG621" s="497"/>
      <c r="AH621" s="497"/>
      <c r="AI621" s="494"/>
      <c r="AJ621" s="488" t="s">
        <v>1527</v>
      </c>
      <c r="AK621" s="498"/>
      <c r="AL621" s="499"/>
      <c r="AM621" s="488" t="s">
        <v>5374</v>
      </c>
      <c r="AO621" s="494"/>
      <c r="AP621" s="494"/>
      <c r="AQ621" s="494"/>
      <c r="AR621" s="494"/>
      <c r="AS621" s="494"/>
      <c r="AT621" s="488" t="s">
        <v>1529</v>
      </c>
      <c r="AU621" s="492">
        <v>1601.0</v>
      </c>
      <c r="AV621" s="492">
        <v>10.0</v>
      </c>
      <c r="AW621" s="492">
        <v>2030.0</v>
      </c>
      <c r="AX621" s="488" t="s">
        <v>1596</v>
      </c>
      <c r="AY621" s="488" t="s">
        <v>4786</v>
      </c>
      <c r="AZ621" s="488" t="s">
        <v>1531</v>
      </c>
    </row>
    <row r="622" hidden="1">
      <c r="A622" s="488" t="s">
        <v>5384</v>
      </c>
      <c r="B622" s="488" t="s">
        <v>5385</v>
      </c>
      <c r="C622" s="488" t="s">
        <v>1513</v>
      </c>
      <c r="D622" s="488" t="s">
        <v>1514</v>
      </c>
      <c r="E622" s="491">
        <v>45834.94513888889</v>
      </c>
      <c r="F622" s="492">
        <v>2980.0</v>
      </c>
      <c r="G622" s="488" t="s">
        <v>1515</v>
      </c>
      <c r="H622" s="492">
        <v>2980.0</v>
      </c>
      <c r="I622" s="488" t="s">
        <v>1515</v>
      </c>
      <c r="J622" s="488" t="s">
        <v>1516</v>
      </c>
      <c r="K622" s="488" t="s">
        <v>1517</v>
      </c>
      <c r="L622" s="488" t="s">
        <v>5386</v>
      </c>
      <c r="M622" s="488" t="s">
        <v>5387</v>
      </c>
      <c r="N622" s="488" t="s">
        <v>1520</v>
      </c>
      <c r="O622" s="488" t="s">
        <v>1521</v>
      </c>
      <c r="P622" s="488" t="s">
        <v>1554</v>
      </c>
      <c r="Q622" s="488" t="s">
        <v>1523</v>
      </c>
      <c r="R622" s="495" t="s">
        <v>1524</v>
      </c>
      <c r="S622" s="494"/>
      <c r="T622" s="494"/>
      <c r="U622" s="488" t="s">
        <v>5388</v>
      </c>
      <c r="AB622" s="488" t="s">
        <v>5389</v>
      </c>
      <c r="AC622" s="496">
        <v>9.08E9</v>
      </c>
      <c r="AD622" s="497"/>
      <c r="AE622" s="497"/>
      <c r="AF622" s="497"/>
      <c r="AG622" s="497"/>
      <c r="AH622" s="497"/>
      <c r="AI622" s="494"/>
      <c r="AJ622" s="488" t="s">
        <v>1527</v>
      </c>
      <c r="AK622" s="498"/>
      <c r="AL622" s="499"/>
      <c r="AM622" s="488" t="s">
        <v>5390</v>
      </c>
      <c r="AO622" s="494"/>
      <c r="AP622" s="494"/>
      <c r="AQ622" s="494"/>
      <c r="AR622" s="494"/>
      <c r="AS622" s="494"/>
      <c r="AT622" s="488" t="s">
        <v>1529</v>
      </c>
      <c r="AU622" s="492">
        <v>1789.0</v>
      </c>
      <c r="AV622" s="492">
        <v>6.0</v>
      </c>
      <c r="AW622" s="492">
        <v>2029.0</v>
      </c>
      <c r="AX622" s="488" t="s">
        <v>1587</v>
      </c>
      <c r="AY622" s="488" t="s">
        <v>1597</v>
      </c>
      <c r="AZ622" s="488" t="s">
        <v>1531</v>
      </c>
    </row>
    <row r="623" hidden="1">
      <c r="A623" s="488" t="s">
        <v>5391</v>
      </c>
      <c r="B623" s="488" t="s">
        <v>5392</v>
      </c>
      <c r="C623" s="488" t="s">
        <v>1513</v>
      </c>
      <c r="D623" s="488" t="s">
        <v>1514</v>
      </c>
      <c r="E623" s="491">
        <v>45834.93263888889</v>
      </c>
      <c r="F623" s="492">
        <v>2980.0</v>
      </c>
      <c r="G623" s="488" t="s">
        <v>1515</v>
      </c>
      <c r="H623" s="492">
        <v>2980.0</v>
      </c>
      <c r="I623" s="488" t="s">
        <v>1515</v>
      </c>
      <c r="J623" s="488" t="s">
        <v>1516</v>
      </c>
      <c r="K623" s="488" t="s">
        <v>1517</v>
      </c>
      <c r="L623" s="488" t="s">
        <v>5393</v>
      </c>
      <c r="M623" s="488" t="s">
        <v>5394</v>
      </c>
      <c r="N623" s="488" t="s">
        <v>1520</v>
      </c>
      <c r="O623" s="488" t="s">
        <v>1521</v>
      </c>
      <c r="P623" s="488" t="s">
        <v>1724</v>
      </c>
      <c r="Q623" s="488" t="s">
        <v>1523</v>
      </c>
      <c r="R623" s="495" t="s">
        <v>1524</v>
      </c>
      <c r="S623" s="494"/>
      <c r="T623" s="494"/>
      <c r="U623" s="488" t="s">
        <v>5395</v>
      </c>
      <c r="AB623" s="488" t="s">
        <v>5396</v>
      </c>
      <c r="AC623" s="496">
        <v>9.04E9</v>
      </c>
      <c r="AD623" s="497"/>
      <c r="AE623" s="497"/>
      <c r="AF623" s="497"/>
      <c r="AG623" s="497"/>
      <c r="AH623" s="497"/>
      <c r="AI623" s="494"/>
      <c r="AJ623" s="488" t="s">
        <v>1527</v>
      </c>
      <c r="AK623" s="498"/>
      <c r="AL623" s="499"/>
      <c r="AM623" s="488" t="s">
        <v>5397</v>
      </c>
      <c r="AO623" s="494"/>
      <c r="AP623" s="494"/>
      <c r="AQ623" s="494"/>
      <c r="AR623" s="494"/>
      <c r="AS623" s="494"/>
      <c r="AT623" s="488" t="s">
        <v>1529</v>
      </c>
      <c r="AU623" s="492">
        <v>1005.0</v>
      </c>
      <c r="AV623" s="492">
        <v>4.0</v>
      </c>
      <c r="AW623" s="492">
        <v>2029.0</v>
      </c>
      <c r="AX623" s="488" t="s">
        <v>1728</v>
      </c>
      <c r="AY623" s="488" t="s">
        <v>1729</v>
      </c>
      <c r="AZ623" s="488" t="s">
        <v>1531</v>
      </c>
    </row>
    <row r="624" hidden="1">
      <c r="A624" s="488" t="s">
        <v>5398</v>
      </c>
      <c r="B624" s="488" t="s">
        <v>5399</v>
      </c>
      <c r="C624" s="488" t="s">
        <v>1513</v>
      </c>
      <c r="D624" s="488" t="s">
        <v>1514</v>
      </c>
      <c r="E624" s="491">
        <v>45834.927083333336</v>
      </c>
      <c r="F624" s="492">
        <v>9800.0</v>
      </c>
      <c r="G624" s="488" t="s">
        <v>1515</v>
      </c>
      <c r="H624" s="492">
        <v>9800.0</v>
      </c>
      <c r="I624" s="488" t="s">
        <v>1515</v>
      </c>
      <c r="J624" s="488" t="s">
        <v>1516</v>
      </c>
      <c r="K624" s="488" t="s">
        <v>1517</v>
      </c>
      <c r="L624" s="488" t="s">
        <v>5400</v>
      </c>
      <c r="M624" s="488" t="s">
        <v>5401</v>
      </c>
      <c r="N624" s="488" t="s">
        <v>1520</v>
      </c>
      <c r="O624" s="488" t="s">
        <v>1521</v>
      </c>
      <c r="P624" s="488" t="s">
        <v>1545</v>
      </c>
      <c r="Q624" s="488" t="s">
        <v>1523</v>
      </c>
      <c r="R624" s="495" t="s">
        <v>1524</v>
      </c>
      <c r="S624" s="494"/>
      <c r="T624" s="494"/>
      <c r="U624" s="488" t="s">
        <v>5402</v>
      </c>
      <c r="AB624" s="488" t="s">
        <v>5403</v>
      </c>
      <c r="AC624" s="496">
        <v>8.04E9</v>
      </c>
      <c r="AD624" s="497"/>
      <c r="AE624" s="497"/>
      <c r="AF624" s="497"/>
      <c r="AG624" s="497"/>
      <c r="AH624" s="497"/>
      <c r="AI624" s="494"/>
      <c r="AJ624" s="488" t="s">
        <v>1527</v>
      </c>
      <c r="AK624" s="498"/>
      <c r="AL624" s="499"/>
      <c r="AM624" s="488" t="s">
        <v>5404</v>
      </c>
      <c r="AO624" s="494"/>
      <c r="AP624" s="494"/>
      <c r="AQ624" s="494"/>
      <c r="AR624" s="494"/>
      <c r="AS624" s="494"/>
      <c r="AT624" s="488" t="s">
        <v>1529</v>
      </c>
      <c r="AU624" s="492">
        <v>1135.0</v>
      </c>
      <c r="AV624" s="492">
        <v>9.0</v>
      </c>
      <c r="AW624" s="492">
        <v>2026.0</v>
      </c>
      <c r="AX624" s="488" t="s">
        <v>1549</v>
      </c>
      <c r="AY624" s="488" t="s">
        <v>4168</v>
      </c>
      <c r="AZ624" s="488" t="s">
        <v>1531</v>
      </c>
    </row>
    <row r="625" hidden="1">
      <c r="A625" s="488" t="s">
        <v>5405</v>
      </c>
      <c r="B625" s="488" t="s">
        <v>5399</v>
      </c>
      <c r="C625" s="488" t="s">
        <v>1513</v>
      </c>
      <c r="D625" s="488" t="s">
        <v>1514</v>
      </c>
      <c r="E625" s="491">
        <v>45834.92638888889</v>
      </c>
      <c r="F625" s="492">
        <v>2980.0</v>
      </c>
      <c r="G625" s="488" t="s">
        <v>1515</v>
      </c>
      <c r="H625" s="492">
        <v>2980.0</v>
      </c>
      <c r="I625" s="488" t="s">
        <v>1515</v>
      </c>
      <c r="J625" s="488" t="s">
        <v>1516</v>
      </c>
      <c r="K625" s="488" t="s">
        <v>1517</v>
      </c>
      <c r="L625" s="488" t="s">
        <v>5400</v>
      </c>
      <c r="M625" s="488" t="s">
        <v>5406</v>
      </c>
      <c r="N625" s="488" t="s">
        <v>1520</v>
      </c>
      <c r="O625" s="488" t="s">
        <v>1521</v>
      </c>
      <c r="P625" s="488" t="s">
        <v>1545</v>
      </c>
      <c r="Q625" s="488" t="s">
        <v>1523</v>
      </c>
      <c r="R625" s="495" t="s">
        <v>1524</v>
      </c>
      <c r="S625" s="494"/>
      <c r="T625" s="494"/>
      <c r="U625" s="488" t="s">
        <v>5407</v>
      </c>
      <c r="AB625" s="488" t="s">
        <v>5403</v>
      </c>
      <c r="AC625" s="496">
        <v>8.04E9</v>
      </c>
      <c r="AD625" s="497"/>
      <c r="AE625" s="497"/>
      <c r="AF625" s="497"/>
      <c r="AG625" s="497"/>
      <c r="AH625" s="497"/>
      <c r="AI625" s="494"/>
      <c r="AJ625" s="488" t="s">
        <v>1527</v>
      </c>
      <c r="AK625" s="498"/>
      <c r="AL625" s="499"/>
      <c r="AM625" s="488" t="s">
        <v>5404</v>
      </c>
      <c r="AO625" s="494"/>
      <c r="AP625" s="494"/>
      <c r="AQ625" s="494"/>
      <c r="AR625" s="494"/>
      <c r="AS625" s="494"/>
      <c r="AT625" s="488" t="s">
        <v>1529</v>
      </c>
      <c r="AU625" s="492">
        <v>1135.0</v>
      </c>
      <c r="AV625" s="492">
        <v>9.0</v>
      </c>
      <c r="AW625" s="492">
        <v>2026.0</v>
      </c>
      <c r="AX625" s="488" t="s">
        <v>1549</v>
      </c>
      <c r="AY625" s="488" t="s">
        <v>4168</v>
      </c>
      <c r="AZ625" s="488" t="s">
        <v>1531</v>
      </c>
    </row>
    <row r="626" hidden="1">
      <c r="A626" s="488" t="s">
        <v>5408</v>
      </c>
      <c r="B626" s="488" t="s">
        <v>5409</v>
      </c>
      <c r="C626" s="488" t="s">
        <v>1513</v>
      </c>
      <c r="D626" s="488" t="s">
        <v>1514</v>
      </c>
      <c r="E626" s="491">
        <v>45834.91527777778</v>
      </c>
      <c r="F626" s="492">
        <v>2980.0</v>
      </c>
      <c r="G626" s="488" t="s">
        <v>1515</v>
      </c>
      <c r="H626" s="492">
        <v>2980.0</v>
      </c>
      <c r="I626" s="488" t="s">
        <v>1515</v>
      </c>
      <c r="J626" s="488" t="s">
        <v>1516</v>
      </c>
      <c r="K626" s="488" t="s">
        <v>1517</v>
      </c>
      <c r="L626" s="488" t="s">
        <v>5410</v>
      </c>
      <c r="M626" s="488" t="s">
        <v>5411</v>
      </c>
      <c r="N626" s="488" t="s">
        <v>1520</v>
      </c>
      <c r="O626" s="488" t="s">
        <v>1521</v>
      </c>
      <c r="P626" s="488" t="s">
        <v>1554</v>
      </c>
      <c r="Q626" s="488" t="s">
        <v>1523</v>
      </c>
      <c r="R626" s="495" t="s">
        <v>1524</v>
      </c>
      <c r="S626" s="494"/>
      <c r="T626" s="494"/>
      <c r="U626" s="488" t="s">
        <v>5412</v>
      </c>
      <c r="AB626" s="488" t="s">
        <v>5413</v>
      </c>
      <c r="AC626" s="496">
        <v>9.02E9</v>
      </c>
      <c r="AD626" s="497"/>
      <c r="AE626" s="497"/>
      <c r="AF626" s="497"/>
      <c r="AG626" s="497"/>
      <c r="AH626" s="497"/>
      <c r="AI626" s="494"/>
      <c r="AJ626" s="488" t="s">
        <v>1527</v>
      </c>
      <c r="AK626" s="498"/>
      <c r="AL626" s="499"/>
      <c r="AM626" s="488" t="s">
        <v>5414</v>
      </c>
      <c r="AP626" s="494"/>
      <c r="AQ626" s="494"/>
      <c r="AR626" s="494"/>
      <c r="AS626" s="494"/>
      <c r="AT626" s="488" t="s">
        <v>1558</v>
      </c>
      <c r="AU626" s="492">
        <v>7519.0</v>
      </c>
      <c r="AV626" s="492">
        <v>3.0</v>
      </c>
      <c r="AW626" s="492">
        <v>2031.0</v>
      </c>
      <c r="AX626" s="488" t="s">
        <v>1587</v>
      </c>
      <c r="AY626" s="488" t="s">
        <v>1588</v>
      </c>
      <c r="AZ626" s="488" t="s">
        <v>1531</v>
      </c>
    </row>
    <row r="627" hidden="1">
      <c r="A627" s="488" t="s">
        <v>5415</v>
      </c>
      <c r="B627" s="488" t="s">
        <v>5416</v>
      </c>
      <c r="C627" s="488" t="s">
        <v>1513</v>
      </c>
      <c r="D627" s="488" t="s">
        <v>1514</v>
      </c>
      <c r="E627" s="491">
        <v>45834.88055555556</v>
      </c>
      <c r="F627" s="492">
        <v>2980.0</v>
      </c>
      <c r="G627" s="488" t="s">
        <v>1515</v>
      </c>
      <c r="H627" s="492">
        <v>2980.0</v>
      </c>
      <c r="I627" s="488" t="s">
        <v>1515</v>
      </c>
      <c r="J627" s="488" t="s">
        <v>1516</v>
      </c>
      <c r="K627" s="488" t="s">
        <v>1517</v>
      </c>
      <c r="L627" s="488" t="s">
        <v>5417</v>
      </c>
      <c r="M627" s="488" t="s">
        <v>5418</v>
      </c>
      <c r="N627" s="488" t="s">
        <v>1520</v>
      </c>
      <c r="O627" s="488" t="s">
        <v>1521</v>
      </c>
      <c r="P627" s="488" t="s">
        <v>1545</v>
      </c>
      <c r="Q627" s="488" t="s">
        <v>1523</v>
      </c>
      <c r="R627" s="495" t="s">
        <v>1524</v>
      </c>
      <c r="S627" s="494"/>
      <c r="T627" s="494"/>
      <c r="U627" s="488" t="s">
        <v>5419</v>
      </c>
      <c r="AB627" s="488" t="s">
        <v>5420</v>
      </c>
      <c r="AC627" s="496">
        <v>9.03E9</v>
      </c>
      <c r="AD627" s="497"/>
      <c r="AE627" s="497"/>
      <c r="AF627" s="497"/>
      <c r="AG627" s="497"/>
      <c r="AH627" s="497"/>
      <c r="AI627" s="494"/>
      <c r="AJ627" s="488" t="s">
        <v>1527</v>
      </c>
      <c r="AK627" s="498"/>
      <c r="AL627" s="499"/>
      <c r="AM627" s="488" t="s">
        <v>5421</v>
      </c>
      <c r="AO627" s="494"/>
      <c r="AP627" s="494"/>
      <c r="AQ627" s="494"/>
      <c r="AR627" s="494"/>
      <c r="AS627" s="494"/>
      <c r="AT627" s="488" t="s">
        <v>1529</v>
      </c>
      <c r="AU627" s="492">
        <v>1083.0</v>
      </c>
      <c r="AV627" s="492">
        <v>5.0</v>
      </c>
      <c r="AW627" s="492">
        <v>2030.0</v>
      </c>
      <c r="AX627" s="488" t="s">
        <v>1549</v>
      </c>
      <c r="AY627" s="497"/>
      <c r="AZ627" s="488" t="s">
        <v>1531</v>
      </c>
    </row>
    <row r="628" hidden="1">
      <c r="A628" s="488" t="s">
        <v>5422</v>
      </c>
      <c r="B628" s="488" t="s">
        <v>5423</v>
      </c>
      <c r="C628" s="488" t="s">
        <v>1513</v>
      </c>
      <c r="D628" s="488" t="s">
        <v>1514</v>
      </c>
      <c r="E628" s="491">
        <v>45834.88055555556</v>
      </c>
      <c r="F628" s="492">
        <v>9800.0</v>
      </c>
      <c r="G628" s="488" t="s">
        <v>1515</v>
      </c>
      <c r="H628" s="492">
        <v>9800.0</v>
      </c>
      <c r="I628" s="488" t="s">
        <v>1515</v>
      </c>
      <c r="J628" s="488" t="s">
        <v>1516</v>
      </c>
      <c r="K628" s="488" t="s">
        <v>1517</v>
      </c>
      <c r="L628" s="488" t="s">
        <v>5424</v>
      </c>
      <c r="M628" s="488" t="s">
        <v>5425</v>
      </c>
      <c r="N628" s="488" t="s">
        <v>1520</v>
      </c>
      <c r="O628" s="488" t="s">
        <v>1521</v>
      </c>
      <c r="P628" s="488" t="s">
        <v>1554</v>
      </c>
      <c r="Q628" s="488" t="s">
        <v>1523</v>
      </c>
      <c r="R628" s="495" t="s">
        <v>1524</v>
      </c>
      <c r="S628" s="494"/>
      <c r="T628" s="494"/>
      <c r="U628" s="488" t="s">
        <v>5426</v>
      </c>
      <c r="AB628" s="488" t="s">
        <v>5427</v>
      </c>
      <c r="AC628" s="496">
        <v>7.04E9</v>
      </c>
      <c r="AD628" s="497"/>
      <c r="AE628" s="497"/>
      <c r="AF628" s="497"/>
      <c r="AG628" s="497"/>
      <c r="AH628" s="497"/>
      <c r="AI628" s="494"/>
      <c r="AJ628" s="488" t="s">
        <v>1527</v>
      </c>
      <c r="AK628" s="498"/>
      <c r="AL628" s="499"/>
      <c r="AM628" s="488" t="s">
        <v>5428</v>
      </c>
      <c r="AP628" s="494"/>
      <c r="AQ628" s="494"/>
      <c r="AR628" s="494"/>
      <c r="AS628" s="494"/>
      <c r="AT628" s="488" t="s">
        <v>1558</v>
      </c>
      <c r="AU628" s="492">
        <v>5972.0</v>
      </c>
      <c r="AV628" s="492">
        <v>6.0</v>
      </c>
      <c r="AW628" s="492">
        <v>2031.0</v>
      </c>
      <c r="AX628" s="488" t="s">
        <v>1587</v>
      </c>
      <c r="AY628" s="488" t="s">
        <v>1588</v>
      </c>
      <c r="AZ628" s="488" t="s">
        <v>1531</v>
      </c>
    </row>
    <row r="629" hidden="1">
      <c r="A629" s="488" t="s">
        <v>5429</v>
      </c>
      <c r="B629" s="488" t="s">
        <v>5423</v>
      </c>
      <c r="C629" s="488" t="s">
        <v>1513</v>
      </c>
      <c r="D629" s="488" t="s">
        <v>1514</v>
      </c>
      <c r="E629" s="491">
        <v>45834.87708333333</v>
      </c>
      <c r="F629" s="492">
        <v>2980.0</v>
      </c>
      <c r="G629" s="488" t="s">
        <v>1515</v>
      </c>
      <c r="H629" s="492">
        <v>2980.0</v>
      </c>
      <c r="I629" s="488" t="s">
        <v>1515</v>
      </c>
      <c r="J629" s="488" t="s">
        <v>1516</v>
      </c>
      <c r="K629" s="488" t="s">
        <v>1517</v>
      </c>
      <c r="L629" s="488" t="s">
        <v>5424</v>
      </c>
      <c r="M629" s="488" t="s">
        <v>5430</v>
      </c>
      <c r="N629" s="488" t="s">
        <v>1520</v>
      </c>
      <c r="O629" s="488" t="s">
        <v>1521</v>
      </c>
      <c r="P629" s="488" t="s">
        <v>1554</v>
      </c>
      <c r="Q629" s="488" t="s">
        <v>1523</v>
      </c>
      <c r="R629" s="495" t="s">
        <v>1524</v>
      </c>
      <c r="S629" s="494"/>
      <c r="T629" s="494"/>
      <c r="U629" s="488" t="s">
        <v>5431</v>
      </c>
      <c r="AB629" s="488" t="s">
        <v>5427</v>
      </c>
      <c r="AC629" s="496">
        <v>7.04E9</v>
      </c>
      <c r="AD629" s="497"/>
      <c r="AE629" s="497"/>
      <c r="AF629" s="497"/>
      <c r="AG629" s="497"/>
      <c r="AH629" s="497"/>
      <c r="AI629" s="494"/>
      <c r="AJ629" s="488" t="s">
        <v>1527</v>
      </c>
      <c r="AK629" s="498"/>
      <c r="AL629" s="499"/>
      <c r="AM629" s="488" t="s">
        <v>5428</v>
      </c>
      <c r="AP629" s="494"/>
      <c r="AQ629" s="494"/>
      <c r="AR629" s="494"/>
      <c r="AS629" s="494"/>
      <c r="AT629" s="488" t="s">
        <v>1558</v>
      </c>
      <c r="AU629" s="492">
        <v>5972.0</v>
      </c>
      <c r="AV629" s="492">
        <v>6.0</v>
      </c>
      <c r="AW629" s="492">
        <v>2031.0</v>
      </c>
      <c r="AX629" s="488" t="s">
        <v>1587</v>
      </c>
      <c r="AY629" s="488" t="s">
        <v>1588</v>
      </c>
      <c r="AZ629" s="488" t="s">
        <v>1531</v>
      </c>
    </row>
    <row r="630" hidden="1">
      <c r="A630" s="488" t="s">
        <v>5432</v>
      </c>
      <c r="B630" s="488" t="s">
        <v>5433</v>
      </c>
      <c r="C630" s="488" t="s">
        <v>1513</v>
      </c>
      <c r="D630" s="488" t="s">
        <v>1514</v>
      </c>
      <c r="E630" s="491">
        <v>45834.87013888889</v>
      </c>
      <c r="F630" s="492">
        <v>2980.0</v>
      </c>
      <c r="G630" s="488" t="s">
        <v>1515</v>
      </c>
      <c r="H630" s="492">
        <v>2980.0</v>
      </c>
      <c r="I630" s="488" t="s">
        <v>1515</v>
      </c>
      <c r="J630" s="488" t="s">
        <v>1516</v>
      </c>
      <c r="K630" s="488" t="s">
        <v>1517</v>
      </c>
      <c r="L630" s="488" t="s">
        <v>5434</v>
      </c>
      <c r="M630" s="488" t="s">
        <v>5435</v>
      </c>
      <c r="N630" s="488" t="s">
        <v>1520</v>
      </c>
      <c r="O630" s="488" t="s">
        <v>1521</v>
      </c>
      <c r="P630" s="488" t="s">
        <v>1522</v>
      </c>
      <c r="Q630" s="488" t="s">
        <v>1523</v>
      </c>
      <c r="R630" s="495" t="s">
        <v>1524</v>
      </c>
      <c r="S630" s="494"/>
      <c r="T630" s="494"/>
      <c r="U630" s="488" t="s">
        <v>5436</v>
      </c>
      <c r="AB630" s="488" t="s">
        <v>5437</v>
      </c>
      <c r="AC630" s="496">
        <v>9.06E9</v>
      </c>
      <c r="AD630" s="497"/>
      <c r="AE630" s="497"/>
      <c r="AF630" s="497"/>
      <c r="AG630" s="497"/>
      <c r="AH630" s="497"/>
      <c r="AI630" s="494"/>
      <c r="AJ630" s="488" t="s">
        <v>1527</v>
      </c>
      <c r="AK630" s="498"/>
      <c r="AL630" s="499"/>
      <c r="AM630" s="488" t="s">
        <v>5438</v>
      </c>
      <c r="AO630" s="494"/>
      <c r="AP630" s="494"/>
      <c r="AQ630" s="494"/>
      <c r="AR630" s="494"/>
      <c r="AS630" s="494"/>
      <c r="AT630" s="488" t="s">
        <v>1529</v>
      </c>
      <c r="AU630" s="492">
        <v>4424.0</v>
      </c>
      <c r="AV630" s="492">
        <v>11.0</v>
      </c>
      <c r="AW630" s="492">
        <v>2026.0</v>
      </c>
      <c r="AX630" s="488" t="s">
        <v>1867</v>
      </c>
      <c r="AY630" s="488" t="s">
        <v>5439</v>
      </c>
      <c r="AZ630" s="488" t="s">
        <v>1531</v>
      </c>
    </row>
    <row r="631" hidden="1">
      <c r="A631" s="488" t="s">
        <v>1935</v>
      </c>
      <c r="B631" s="488" t="s">
        <v>1926</v>
      </c>
      <c r="C631" s="488" t="s">
        <v>1513</v>
      </c>
      <c r="D631" s="488" t="s">
        <v>1514</v>
      </c>
      <c r="E631" s="491">
        <v>45834.868055555555</v>
      </c>
      <c r="F631" s="492">
        <v>9800.0</v>
      </c>
      <c r="G631" s="488" t="s">
        <v>1515</v>
      </c>
      <c r="H631" s="492">
        <v>9800.0</v>
      </c>
      <c r="I631" s="488" t="s">
        <v>1515</v>
      </c>
      <c r="J631" s="488" t="s">
        <v>1516</v>
      </c>
      <c r="K631" s="488" t="s">
        <v>1517</v>
      </c>
      <c r="L631" s="488" t="s">
        <v>1927</v>
      </c>
      <c r="M631" s="488" t="s">
        <v>1936</v>
      </c>
      <c r="N631" s="488" t="s">
        <v>1520</v>
      </c>
      <c r="O631" s="488" t="s">
        <v>1521</v>
      </c>
      <c r="P631" s="488" t="s">
        <v>1554</v>
      </c>
      <c r="Q631" s="488" t="s">
        <v>1523</v>
      </c>
      <c r="R631" s="495" t="s">
        <v>1524</v>
      </c>
      <c r="S631" s="494"/>
      <c r="T631" s="494"/>
      <c r="U631" s="488" t="s">
        <v>1937</v>
      </c>
      <c r="AB631" s="488" t="s">
        <v>1930</v>
      </c>
      <c r="AC631" s="496">
        <v>7.04E9</v>
      </c>
      <c r="AD631" s="497"/>
      <c r="AE631" s="497"/>
      <c r="AF631" s="497"/>
      <c r="AG631" s="497"/>
      <c r="AH631" s="497"/>
      <c r="AI631" s="494"/>
      <c r="AJ631" s="488" t="s">
        <v>1527</v>
      </c>
      <c r="AK631" s="498"/>
      <c r="AL631" s="499"/>
      <c r="AM631" s="488" t="s">
        <v>1931</v>
      </c>
      <c r="AO631" s="494"/>
      <c r="AP631" s="494"/>
      <c r="AQ631" s="494"/>
      <c r="AR631" s="494"/>
      <c r="AS631" s="494"/>
      <c r="AT631" s="488" t="s">
        <v>1558</v>
      </c>
      <c r="AU631" s="492">
        <v>2116.0</v>
      </c>
      <c r="AV631" s="492">
        <v>2.0</v>
      </c>
      <c r="AW631" s="492">
        <v>2030.0</v>
      </c>
      <c r="AX631" s="488" t="s">
        <v>1587</v>
      </c>
      <c r="AY631" s="488" t="s">
        <v>1588</v>
      </c>
      <c r="AZ631" s="488" t="s">
        <v>1531</v>
      </c>
    </row>
    <row r="632" hidden="1">
      <c r="A632" s="488" t="s">
        <v>1925</v>
      </c>
      <c r="B632" s="488" t="s">
        <v>1926</v>
      </c>
      <c r="C632" s="488" t="s">
        <v>1513</v>
      </c>
      <c r="D632" s="488" t="s">
        <v>1514</v>
      </c>
      <c r="E632" s="491">
        <v>45834.8625</v>
      </c>
      <c r="F632" s="492">
        <v>2980.0</v>
      </c>
      <c r="G632" s="488" t="s">
        <v>1515</v>
      </c>
      <c r="H632" s="492">
        <v>2980.0</v>
      </c>
      <c r="I632" s="488" t="s">
        <v>1515</v>
      </c>
      <c r="J632" s="488" t="s">
        <v>1516</v>
      </c>
      <c r="K632" s="488" t="s">
        <v>1517</v>
      </c>
      <c r="L632" s="488" t="s">
        <v>1927</v>
      </c>
      <c r="M632" s="488" t="s">
        <v>1928</v>
      </c>
      <c r="N632" s="488" t="s">
        <v>1520</v>
      </c>
      <c r="O632" s="488" t="s">
        <v>1521</v>
      </c>
      <c r="P632" s="488" t="s">
        <v>1554</v>
      </c>
      <c r="Q632" s="488" t="s">
        <v>1523</v>
      </c>
      <c r="R632" s="495" t="s">
        <v>1524</v>
      </c>
      <c r="S632" s="494"/>
      <c r="T632" s="494"/>
      <c r="U632" s="488" t="s">
        <v>1929</v>
      </c>
      <c r="AB632" s="488" t="s">
        <v>1930</v>
      </c>
      <c r="AC632" s="496">
        <v>7.04E9</v>
      </c>
      <c r="AD632" s="497"/>
      <c r="AE632" s="497"/>
      <c r="AF632" s="497"/>
      <c r="AG632" s="497"/>
      <c r="AH632" s="497"/>
      <c r="AI632" s="494"/>
      <c r="AJ632" s="488" t="s">
        <v>1527</v>
      </c>
      <c r="AK632" s="498"/>
      <c r="AL632" s="499"/>
      <c r="AM632" s="488" t="s">
        <v>1931</v>
      </c>
      <c r="AO632" s="494"/>
      <c r="AP632" s="494"/>
      <c r="AQ632" s="494"/>
      <c r="AR632" s="494"/>
      <c r="AS632" s="494"/>
      <c r="AT632" s="488" t="s">
        <v>1558</v>
      </c>
      <c r="AU632" s="492">
        <v>2116.0</v>
      </c>
      <c r="AV632" s="492">
        <v>2.0</v>
      </c>
      <c r="AW632" s="492">
        <v>2030.0</v>
      </c>
      <c r="AX632" s="488" t="s">
        <v>1587</v>
      </c>
      <c r="AY632" s="488" t="s">
        <v>1588</v>
      </c>
      <c r="AZ632" s="488" t="s">
        <v>1531</v>
      </c>
    </row>
    <row r="633" hidden="1">
      <c r="A633" s="488" t="s">
        <v>5440</v>
      </c>
      <c r="B633" s="488" t="s">
        <v>5441</v>
      </c>
      <c r="C633" s="488" t="s">
        <v>1513</v>
      </c>
      <c r="D633" s="488" t="s">
        <v>1514</v>
      </c>
      <c r="E633" s="491">
        <v>45834.84930555556</v>
      </c>
      <c r="F633" s="492">
        <v>9800.0</v>
      </c>
      <c r="G633" s="488" t="s">
        <v>1515</v>
      </c>
      <c r="H633" s="492">
        <v>9800.0</v>
      </c>
      <c r="I633" s="488" t="s">
        <v>1515</v>
      </c>
      <c r="J633" s="488" t="s">
        <v>1516</v>
      </c>
      <c r="K633" s="488" t="s">
        <v>1517</v>
      </c>
      <c r="L633" s="488" t="s">
        <v>5442</v>
      </c>
      <c r="M633" s="488" t="s">
        <v>5443</v>
      </c>
      <c r="N633" s="488" t="s">
        <v>1520</v>
      </c>
      <c r="O633" s="488" t="s">
        <v>1521</v>
      </c>
      <c r="P633" s="488" t="s">
        <v>1545</v>
      </c>
      <c r="Q633" s="488" t="s">
        <v>1523</v>
      </c>
      <c r="R633" s="495" t="s">
        <v>1524</v>
      </c>
      <c r="S633" s="494"/>
      <c r="T633" s="494"/>
      <c r="U633" s="488" t="s">
        <v>5444</v>
      </c>
      <c r="AB633" s="488" t="s">
        <v>5445</v>
      </c>
      <c r="AC633" s="496">
        <v>9.08E9</v>
      </c>
      <c r="AD633" s="497"/>
      <c r="AE633" s="497"/>
      <c r="AF633" s="497"/>
      <c r="AG633" s="497"/>
      <c r="AH633" s="497"/>
      <c r="AI633" s="494"/>
      <c r="AJ633" s="488" t="s">
        <v>1527</v>
      </c>
      <c r="AK633" s="498"/>
      <c r="AL633" s="499"/>
      <c r="AM633" s="488" t="s">
        <v>5446</v>
      </c>
      <c r="AP633" s="494"/>
      <c r="AQ633" s="494"/>
      <c r="AR633" s="494"/>
      <c r="AS633" s="494"/>
      <c r="AT633" s="488" t="s">
        <v>1529</v>
      </c>
      <c r="AU633" s="492">
        <v>1064.0</v>
      </c>
      <c r="AV633" s="492">
        <v>10.0</v>
      </c>
      <c r="AW633" s="492">
        <v>2025.0</v>
      </c>
      <c r="AX633" s="488" t="s">
        <v>1549</v>
      </c>
      <c r="AY633" s="497"/>
      <c r="AZ633" s="488" t="s">
        <v>1531</v>
      </c>
    </row>
    <row r="634" hidden="1">
      <c r="A634" s="488" t="s">
        <v>5447</v>
      </c>
      <c r="B634" s="488" t="s">
        <v>5441</v>
      </c>
      <c r="C634" s="488" t="s">
        <v>1513</v>
      </c>
      <c r="D634" s="488" t="s">
        <v>1514</v>
      </c>
      <c r="E634" s="491">
        <v>45834.847916666666</v>
      </c>
      <c r="F634" s="492">
        <v>2980.0</v>
      </c>
      <c r="G634" s="488" t="s">
        <v>1515</v>
      </c>
      <c r="H634" s="492">
        <v>2980.0</v>
      </c>
      <c r="I634" s="488" t="s">
        <v>1515</v>
      </c>
      <c r="J634" s="488" t="s">
        <v>1516</v>
      </c>
      <c r="K634" s="488" t="s">
        <v>1517</v>
      </c>
      <c r="L634" s="488" t="s">
        <v>5442</v>
      </c>
      <c r="M634" s="488" t="s">
        <v>5448</v>
      </c>
      <c r="N634" s="488" t="s">
        <v>1520</v>
      </c>
      <c r="O634" s="488" t="s">
        <v>1521</v>
      </c>
      <c r="P634" s="488" t="s">
        <v>1545</v>
      </c>
      <c r="Q634" s="488" t="s">
        <v>1523</v>
      </c>
      <c r="R634" s="495" t="s">
        <v>1524</v>
      </c>
      <c r="S634" s="494"/>
      <c r="T634" s="494"/>
      <c r="U634" s="488" t="s">
        <v>5449</v>
      </c>
      <c r="AB634" s="488" t="s">
        <v>5445</v>
      </c>
      <c r="AC634" s="496">
        <v>9.08E9</v>
      </c>
      <c r="AD634" s="497"/>
      <c r="AE634" s="497"/>
      <c r="AF634" s="497"/>
      <c r="AG634" s="497"/>
      <c r="AH634" s="497"/>
      <c r="AI634" s="494"/>
      <c r="AJ634" s="488" t="s">
        <v>1527</v>
      </c>
      <c r="AK634" s="498"/>
      <c r="AL634" s="499"/>
      <c r="AM634" s="488" t="s">
        <v>5446</v>
      </c>
      <c r="AP634" s="494"/>
      <c r="AQ634" s="494"/>
      <c r="AR634" s="494"/>
      <c r="AS634" s="494"/>
      <c r="AT634" s="488" t="s">
        <v>1529</v>
      </c>
      <c r="AU634" s="492">
        <v>1064.0</v>
      </c>
      <c r="AV634" s="492">
        <v>10.0</v>
      </c>
      <c r="AW634" s="492">
        <v>2025.0</v>
      </c>
      <c r="AX634" s="488" t="s">
        <v>1549</v>
      </c>
      <c r="AY634" s="497"/>
      <c r="AZ634" s="488" t="s">
        <v>1531</v>
      </c>
    </row>
    <row r="635" hidden="1">
      <c r="A635" s="488" t="s">
        <v>5450</v>
      </c>
      <c r="B635" s="488" t="s">
        <v>5451</v>
      </c>
      <c r="C635" s="488" t="s">
        <v>1513</v>
      </c>
      <c r="D635" s="488" t="s">
        <v>1514</v>
      </c>
      <c r="E635" s="491">
        <v>45834.845138888886</v>
      </c>
      <c r="F635" s="492">
        <v>9800.0</v>
      </c>
      <c r="G635" s="488" t="s">
        <v>1515</v>
      </c>
      <c r="H635" s="492">
        <v>9800.0</v>
      </c>
      <c r="I635" s="488" t="s">
        <v>1515</v>
      </c>
      <c r="J635" s="488" t="s">
        <v>1516</v>
      </c>
      <c r="K635" s="488" t="s">
        <v>1517</v>
      </c>
      <c r="L635" s="488" t="s">
        <v>5452</v>
      </c>
      <c r="M635" s="488" t="s">
        <v>5453</v>
      </c>
      <c r="N635" s="488" t="s">
        <v>1520</v>
      </c>
      <c r="O635" s="488" t="s">
        <v>1521</v>
      </c>
      <c r="P635" s="488" t="s">
        <v>1554</v>
      </c>
      <c r="Q635" s="488" t="s">
        <v>1523</v>
      </c>
      <c r="R635" s="495" t="s">
        <v>1524</v>
      </c>
      <c r="S635" s="494"/>
      <c r="T635" s="494"/>
      <c r="U635" s="488" t="s">
        <v>5454</v>
      </c>
      <c r="AB635" s="488" t="s">
        <v>5455</v>
      </c>
      <c r="AC635" s="496">
        <v>8.08E9</v>
      </c>
      <c r="AD635" s="497"/>
      <c r="AE635" s="497"/>
      <c r="AF635" s="497"/>
      <c r="AG635" s="497"/>
      <c r="AH635" s="497"/>
      <c r="AI635" s="494"/>
      <c r="AJ635" s="488" t="s">
        <v>1527</v>
      </c>
      <c r="AK635" s="498"/>
      <c r="AL635" s="499"/>
      <c r="AM635" s="488" t="s">
        <v>5456</v>
      </c>
      <c r="AO635" s="494"/>
      <c r="AP635" s="494"/>
      <c r="AQ635" s="494"/>
      <c r="AR635" s="494"/>
      <c r="AS635" s="494"/>
      <c r="AT635" s="488" t="s">
        <v>1558</v>
      </c>
      <c r="AU635" s="492">
        <v>5714.0</v>
      </c>
      <c r="AV635" s="492">
        <v>4.0</v>
      </c>
      <c r="AW635" s="492">
        <v>2026.0</v>
      </c>
      <c r="AX635" s="488" t="s">
        <v>1587</v>
      </c>
      <c r="AY635" s="488" t="s">
        <v>1688</v>
      </c>
      <c r="AZ635" s="488" t="s">
        <v>1531</v>
      </c>
    </row>
    <row r="636" hidden="1">
      <c r="A636" s="488" t="s">
        <v>5457</v>
      </c>
      <c r="B636" s="488" t="s">
        <v>5458</v>
      </c>
      <c r="C636" s="488" t="s">
        <v>1513</v>
      </c>
      <c r="D636" s="488" t="s">
        <v>1514</v>
      </c>
      <c r="E636" s="491">
        <v>45834.84375</v>
      </c>
      <c r="F636" s="492">
        <v>9800.0</v>
      </c>
      <c r="G636" s="488" t="s">
        <v>1515</v>
      </c>
      <c r="H636" s="492">
        <v>9800.0</v>
      </c>
      <c r="I636" s="488" t="s">
        <v>1515</v>
      </c>
      <c r="J636" s="488" t="s">
        <v>1516</v>
      </c>
      <c r="K636" s="488" t="s">
        <v>1517</v>
      </c>
      <c r="L636" s="488" t="s">
        <v>5459</v>
      </c>
      <c r="M636" s="488" t="s">
        <v>5460</v>
      </c>
      <c r="N636" s="488" t="s">
        <v>1520</v>
      </c>
      <c r="O636" s="488" t="s">
        <v>1521</v>
      </c>
      <c r="P636" s="488" t="s">
        <v>1545</v>
      </c>
      <c r="Q636" s="488" t="s">
        <v>1523</v>
      </c>
      <c r="R636" s="495" t="s">
        <v>1524</v>
      </c>
      <c r="S636" s="494"/>
      <c r="T636" s="494"/>
      <c r="U636" s="488" t="s">
        <v>5461</v>
      </c>
      <c r="AB636" s="488" t="s">
        <v>5462</v>
      </c>
      <c r="AC636" s="496">
        <v>9.09E9</v>
      </c>
      <c r="AD636" s="497"/>
      <c r="AE636" s="497"/>
      <c r="AF636" s="497"/>
      <c r="AG636" s="497"/>
      <c r="AH636" s="497"/>
      <c r="AI636" s="494"/>
      <c r="AJ636" s="488" t="s">
        <v>1527</v>
      </c>
      <c r="AK636" s="498"/>
      <c r="AL636" s="499"/>
      <c r="AM636" s="488" t="s">
        <v>5463</v>
      </c>
      <c r="AO636" s="494"/>
      <c r="AP636" s="494"/>
      <c r="AQ636" s="494"/>
      <c r="AR636" s="494"/>
      <c r="AS636" s="494"/>
      <c r="AT636" s="488" t="s">
        <v>1529</v>
      </c>
      <c r="AU636" s="492">
        <v>8400.0</v>
      </c>
      <c r="AV636" s="492">
        <v>4.0</v>
      </c>
      <c r="AW636" s="492">
        <v>2030.0</v>
      </c>
      <c r="AX636" s="488" t="s">
        <v>1549</v>
      </c>
      <c r="AY636" s="488" t="s">
        <v>4337</v>
      </c>
      <c r="AZ636" s="488" t="s">
        <v>1531</v>
      </c>
    </row>
    <row r="637" hidden="1">
      <c r="A637" s="488" t="s">
        <v>5464</v>
      </c>
      <c r="B637" s="488" t="s">
        <v>5451</v>
      </c>
      <c r="C637" s="488" t="s">
        <v>1513</v>
      </c>
      <c r="D637" s="488" t="s">
        <v>1514</v>
      </c>
      <c r="E637" s="491">
        <v>45834.84166666667</v>
      </c>
      <c r="F637" s="492">
        <v>2980.0</v>
      </c>
      <c r="G637" s="488" t="s">
        <v>1515</v>
      </c>
      <c r="H637" s="492">
        <v>2980.0</v>
      </c>
      <c r="I637" s="488" t="s">
        <v>1515</v>
      </c>
      <c r="J637" s="488" t="s">
        <v>1516</v>
      </c>
      <c r="K637" s="488" t="s">
        <v>1517</v>
      </c>
      <c r="L637" s="488" t="s">
        <v>5452</v>
      </c>
      <c r="M637" s="488" t="s">
        <v>5465</v>
      </c>
      <c r="N637" s="488" t="s">
        <v>1520</v>
      </c>
      <c r="O637" s="488" t="s">
        <v>1521</v>
      </c>
      <c r="P637" s="488" t="s">
        <v>1554</v>
      </c>
      <c r="Q637" s="488" t="s">
        <v>1523</v>
      </c>
      <c r="R637" s="495" t="s">
        <v>1524</v>
      </c>
      <c r="S637" s="494"/>
      <c r="T637" s="494"/>
      <c r="U637" s="488" t="s">
        <v>5466</v>
      </c>
      <c r="AB637" s="488" t="s">
        <v>5455</v>
      </c>
      <c r="AC637" s="496">
        <v>8.08E9</v>
      </c>
      <c r="AD637" s="497"/>
      <c r="AE637" s="497"/>
      <c r="AF637" s="497"/>
      <c r="AG637" s="497"/>
      <c r="AH637" s="497"/>
      <c r="AI637" s="494"/>
      <c r="AJ637" s="488" t="s">
        <v>1527</v>
      </c>
      <c r="AK637" s="498"/>
      <c r="AL637" s="499"/>
      <c r="AM637" s="488" t="s">
        <v>5456</v>
      </c>
      <c r="AO637" s="494"/>
      <c r="AP637" s="494"/>
      <c r="AQ637" s="494"/>
      <c r="AR637" s="494"/>
      <c r="AS637" s="494"/>
      <c r="AT637" s="488" t="s">
        <v>1558</v>
      </c>
      <c r="AU637" s="492">
        <v>5714.0</v>
      </c>
      <c r="AV637" s="492">
        <v>4.0</v>
      </c>
      <c r="AW637" s="492">
        <v>2026.0</v>
      </c>
      <c r="AX637" s="488" t="s">
        <v>1587</v>
      </c>
      <c r="AY637" s="488" t="s">
        <v>1688</v>
      </c>
      <c r="AZ637" s="488" t="s">
        <v>1531</v>
      </c>
    </row>
    <row r="638" hidden="1">
      <c r="A638" s="488" t="s">
        <v>5467</v>
      </c>
      <c r="B638" s="488" t="s">
        <v>5468</v>
      </c>
      <c r="C638" s="488" t="s">
        <v>1513</v>
      </c>
      <c r="D638" s="488" t="s">
        <v>1514</v>
      </c>
      <c r="E638" s="491">
        <v>45834.839583333334</v>
      </c>
      <c r="F638" s="492">
        <v>2980.0</v>
      </c>
      <c r="G638" s="488" t="s">
        <v>1515</v>
      </c>
      <c r="H638" s="492">
        <v>2980.0</v>
      </c>
      <c r="I638" s="488" t="s">
        <v>1515</v>
      </c>
      <c r="J638" s="488" t="s">
        <v>1516</v>
      </c>
      <c r="K638" s="488" t="s">
        <v>1517</v>
      </c>
      <c r="L638" s="488" t="s">
        <v>5469</v>
      </c>
      <c r="M638" s="488" t="s">
        <v>5470</v>
      </c>
      <c r="N638" s="488" t="s">
        <v>1520</v>
      </c>
      <c r="O638" s="488" t="s">
        <v>1521</v>
      </c>
      <c r="P638" s="488" t="s">
        <v>1554</v>
      </c>
      <c r="Q638" s="488" t="s">
        <v>1523</v>
      </c>
      <c r="R638" s="495" t="s">
        <v>1524</v>
      </c>
      <c r="S638" s="494"/>
      <c r="T638" s="494"/>
      <c r="U638" s="488" t="s">
        <v>5471</v>
      </c>
      <c r="AB638" s="488" t="s">
        <v>5472</v>
      </c>
      <c r="AC638" s="496">
        <v>9.01E9</v>
      </c>
      <c r="AD638" s="497"/>
      <c r="AE638" s="497"/>
      <c r="AF638" s="497"/>
      <c r="AG638" s="497"/>
      <c r="AH638" s="497"/>
      <c r="AI638" s="494"/>
      <c r="AJ638" s="488" t="s">
        <v>1527</v>
      </c>
      <c r="AK638" s="498"/>
      <c r="AL638" s="499"/>
      <c r="AM638" s="488" t="s">
        <v>5473</v>
      </c>
      <c r="AP638" s="494"/>
      <c r="AQ638" s="494"/>
      <c r="AR638" s="494"/>
      <c r="AS638" s="494"/>
      <c r="AT638" s="488" t="s">
        <v>1529</v>
      </c>
      <c r="AU638" s="492">
        <v>3361.0</v>
      </c>
      <c r="AV638" s="492">
        <v>4.0</v>
      </c>
      <c r="AW638" s="492">
        <v>2030.0</v>
      </c>
      <c r="AX638" s="488" t="s">
        <v>1587</v>
      </c>
      <c r="AY638" s="488" t="s">
        <v>1597</v>
      </c>
      <c r="AZ638" s="488" t="s">
        <v>1531</v>
      </c>
    </row>
    <row r="639" hidden="1">
      <c r="A639" s="488" t="s">
        <v>4863</v>
      </c>
      <c r="B639" s="488" t="s">
        <v>4857</v>
      </c>
      <c r="C639" s="488" t="s">
        <v>1513</v>
      </c>
      <c r="D639" s="488" t="s">
        <v>1514</v>
      </c>
      <c r="E639" s="491">
        <v>45834.839583333334</v>
      </c>
      <c r="F639" s="492">
        <v>9800.0</v>
      </c>
      <c r="G639" s="488" t="s">
        <v>1515</v>
      </c>
      <c r="H639" s="492">
        <v>9800.0</v>
      </c>
      <c r="I639" s="488" t="s">
        <v>1515</v>
      </c>
      <c r="J639" s="488" t="s">
        <v>1516</v>
      </c>
      <c r="K639" s="488" t="s">
        <v>1517</v>
      </c>
      <c r="L639" s="488" t="s">
        <v>4858</v>
      </c>
      <c r="M639" s="488" t="s">
        <v>4864</v>
      </c>
      <c r="N639" s="488" t="s">
        <v>1520</v>
      </c>
      <c r="O639" s="488" t="s">
        <v>1521</v>
      </c>
      <c r="P639" s="488" t="s">
        <v>1545</v>
      </c>
      <c r="Q639" s="488" t="s">
        <v>1523</v>
      </c>
      <c r="R639" s="495" t="s">
        <v>1524</v>
      </c>
      <c r="S639" s="494"/>
      <c r="T639" s="494"/>
      <c r="U639" s="488" t="s">
        <v>4865</v>
      </c>
      <c r="AB639" s="488" t="s">
        <v>4861</v>
      </c>
      <c r="AC639" s="496">
        <v>7.02E9</v>
      </c>
      <c r="AD639" s="497"/>
      <c r="AE639" s="497"/>
      <c r="AF639" s="497"/>
      <c r="AG639" s="497"/>
      <c r="AH639" s="497"/>
      <c r="AI639" s="494"/>
      <c r="AJ639" s="488" t="s">
        <v>1527</v>
      </c>
      <c r="AK639" s="498"/>
      <c r="AL639" s="499"/>
      <c r="AM639" s="488" t="s">
        <v>4862</v>
      </c>
      <c r="AO639" s="494"/>
      <c r="AP639" s="494"/>
      <c r="AQ639" s="494"/>
      <c r="AR639" s="494"/>
      <c r="AS639" s="494"/>
      <c r="AT639" s="488" t="s">
        <v>1529</v>
      </c>
      <c r="AU639" s="492">
        <v>1005.0</v>
      </c>
      <c r="AV639" s="492">
        <v>10.0</v>
      </c>
      <c r="AW639" s="492">
        <v>2031.0</v>
      </c>
      <c r="AX639" s="488" t="s">
        <v>1549</v>
      </c>
      <c r="AY639" s="497"/>
      <c r="AZ639" s="488" t="s">
        <v>1531</v>
      </c>
    </row>
    <row r="640" hidden="1">
      <c r="A640" s="488" t="s">
        <v>5474</v>
      </c>
      <c r="B640" s="488" t="s">
        <v>5458</v>
      </c>
      <c r="C640" s="488" t="s">
        <v>1513</v>
      </c>
      <c r="D640" s="488" t="s">
        <v>1514</v>
      </c>
      <c r="E640" s="491">
        <v>45834.83819444444</v>
      </c>
      <c r="F640" s="492">
        <v>2980.0</v>
      </c>
      <c r="G640" s="488" t="s">
        <v>1515</v>
      </c>
      <c r="H640" s="492">
        <v>2980.0</v>
      </c>
      <c r="I640" s="488" t="s">
        <v>1515</v>
      </c>
      <c r="J640" s="488" t="s">
        <v>1516</v>
      </c>
      <c r="K640" s="488" t="s">
        <v>1517</v>
      </c>
      <c r="L640" s="488" t="s">
        <v>5459</v>
      </c>
      <c r="M640" s="488" t="s">
        <v>5475</v>
      </c>
      <c r="N640" s="488" t="s">
        <v>1520</v>
      </c>
      <c r="O640" s="488" t="s">
        <v>1521</v>
      </c>
      <c r="P640" s="488" t="s">
        <v>1545</v>
      </c>
      <c r="Q640" s="488" t="s">
        <v>1523</v>
      </c>
      <c r="R640" s="495" t="s">
        <v>1524</v>
      </c>
      <c r="S640" s="494"/>
      <c r="T640" s="494"/>
      <c r="U640" s="488" t="s">
        <v>5476</v>
      </c>
      <c r="AB640" s="488" t="s">
        <v>5462</v>
      </c>
      <c r="AC640" s="496">
        <v>9.09E9</v>
      </c>
      <c r="AD640" s="497"/>
      <c r="AE640" s="497"/>
      <c r="AF640" s="497"/>
      <c r="AG640" s="497"/>
      <c r="AH640" s="497"/>
      <c r="AI640" s="494"/>
      <c r="AJ640" s="488" t="s">
        <v>1527</v>
      </c>
      <c r="AK640" s="498"/>
      <c r="AL640" s="499"/>
      <c r="AM640" s="488" t="s">
        <v>5463</v>
      </c>
      <c r="AO640" s="494"/>
      <c r="AP640" s="494"/>
      <c r="AQ640" s="494"/>
      <c r="AR640" s="494"/>
      <c r="AS640" s="494"/>
      <c r="AT640" s="488" t="s">
        <v>1529</v>
      </c>
      <c r="AU640" s="492">
        <v>8400.0</v>
      </c>
      <c r="AV640" s="492">
        <v>4.0</v>
      </c>
      <c r="AW640" s="492">
        <v>2030.0</v>
      </c>
      <c r="AX640" s="488" t="s">
        <v>1549</v>
      </c>
      <c r="AY640" s="488" t="s">
        <v>4337</v>
      </c>
      <c r="AZ640" s="488" t="s">
        <v>1531</v>
      </c>
    </row>
    <row r="641" hidden="1">
      <c r="A641" s="488" t="s">
        <v>4856</v>
      </c>
      <c r="B641" s="488" t="s">
        <v>4857</v>
      </c>
      <c r="C641" s="488" t="s">
        <v>1513</v>
      </c>
      <c r="D641" s="488" t="s">
        <v>1514</v>
      </c>
      <c r="E641" s="491">
        <v>45834.834027777775</v>
      </c>
      <c r="F641" s="492">
        <v>2980.0</v>
      </c>
      <c r="G641" s="488" t="s">
        <v>1515</v>
      </c>
      <c r="H641" s="492">
        <v>2980.0</v>
      </c>
      <c r="I641" s="488" t="s">
        <v>1515</v>
      </c>
      <c r="J641" s="488" t="s">
        <v>1516</v>
      </c>
      <c r="K641" s="488" t="s">
        <v>1517</v>
      </c>
      <c r="L641" s="488" t="s">
        <v>4858</v>
      </c>
      <c r="M641" s="488" t="s">
        <v>4859</v>
      </c>
      <c r="N641" s="488" t="s">
        <v>1520</v>
      </c>
      <c r="O641" s="488" t="s">
        <v>1521</v>
      </c>
      <c r="P641" s="488" t="s">
        <v>1545</v>
      </c>
      <c r="Q641" s="488" t="s">
        <v>1523</v>
      </c>
      <c r="R641" s="495" t="s">
        <v>1524</v>
      </c>
      <c r="S641" s="494"/>
      <c r="T641" s="494"/>
      <c r="U641" s="488" t="s">
        <v>4860</v>
      </c>
      <c r="AB641" s="488" t="s">
        <v>4861</v>
      </c>
      <c r="AC641" s="496">
        <v>7.02E9</v>
      </c>
      <c r="AD641" s="497"/>
      <c r="AE641" s="497"/>
      <c r="AF641" s="497"/>
      <c r="AG641" s="497"/>
      <c r="AH641" s="497"/>
      <c r="AI641" s="494"/>
      <c r="AJ641" s="488" t="s">
        <v>1527</v>
      </c>
      <c r="AK641" s="498"/>
      <c r="AL641" s="499"/>
      <c r="AM641" s="488" t="s">
        <v>4862</v>
      </c>
      <c r="AO641" s="494"/>
      <c r="AP641" s="494"/>
      <c r="AQ641" s="494"/>
      <c r="AR641" s="494"/>
      <c r="AS641" s="494"/>
      <c r="AT641" s="488" t="s">
        <v>1529</v>
      </c>
      <c r="AU641" s="492">
        <v>1005.0</v>
      </c>
      <c r="AV641" s="492">
        <v>10.0</v>
      </c>
      <c r="AW641" s="492">
        <v>2031.0</v>
      </c>
      <c r="AX641" s="488" t="s">
        <v>1549</v>
      </c>
      <c r="AY641" s="497"/>
      <c r="AZ641" s="488" t="s">
        <v>1531</v>
      </c>
    </row>
    <row r="642" hidden="1">
      <c r="A642" s="488" t="s">
        <v>5477</v>
      </c>
      <c r="B642" s="488" t="s">
        <v>5478</v>
      </c>
      <c r="C642" s="488" t="s">
        <v>1513</v>
      </c>
      <c r="D642" s="488" t="s">
        <v>1514</v>
      </c>
      <c r="E642" s="491">
        <v>45834.83125</v>
      </c>
      <c r="F642" s="492">
        <v>9800.0</v>
      </c>
      <c r="G642" s="488" t="s">
        <v>1515</v>
      </c>
      <c r="H642" s="492">
        <v>9800.0</v>
      </c>
      <c r="I642" s="488" t="s">
        <v>1515</v>
      </c>
      <c r="J642" s="488" t="s">
        <v>1516</v>
      </c>
      <c r="K642" s="488" t="s">
        <v>1517</v>
      </c>
      <c r="L642" s="488" t="s">
        <v>5479</v>
      </c>
      <c r="M642" s="488" t="s">
        <v>5480</v>
      </c>
      <c r="N642" s="488" t="s">
        <v>1520</v>
      </c>
      <c r="O642" s="488" t="s">
        <v>1521</v>
      </c>
      <c r="P642" s="488" t="s">
        <v>1554</v>
      </c>
      <c r="Q642" s="488" t="s">
        <v>1523</v>
      </c>
      <c r="R642" s="495" t="s">
        <v>1524</v>
      </c>
      <c r="S642" s="494"/>
      <c r="T642" s="494"/>
      <c r="U642" s="488" t="s">
        <v>5481</v>
      </c>
      <c r="AB642" s="488" t="s">
        <v>5482</v>
      </c>
      <c r="AC642" s="496">
        <v>8.06E9</v>
      </c>
      <c r="AD642" s="497"/>
      <c r="AE642" s="497"/>
      <c r="AF642" s="497"/>
      <c r="AG642" s="497"/>
      <c r="AH642" s="497"/>
      <c r="AI642" s="494"/>
      <c r="AJ642" s="488" t="s">
        <v>1527</v>
      </c>
      <c r="AK642" s="498"/>
      <c r="AL642" s="499"/>
      <c r="AM642" s="488" t="s">
        <v>5483</v>
      </c>
      <c r="AO642" s="494"/>
      <c r="AP642" s="494"/>
      <c r="AQ642" s="494"/>
      <c r="AR642" s="494"/>
      <c r="AS642" s="494"/>
      <c r="AT642" s="488" t="s">
        <v>1529</v>
      </c>
      <c r="AU642" s="492">
        <v>7701.0</v>
      </c>
      <c r="AV642" s="492">
        <v>5.0</v>
      </c>
      <c r="AW642" s="492">
        <v>2029.0</v>
      </c>
      <c r="AX642" s="488" t="s">
        <v>1587</v>
      </c>
      <c r="AY642" s="488" t="s">
        <v>1852</v>
      </c>
      <c r="AZ642" s="488" t="s">
        <v>1531</v>
      </c>
    </row>
    <row r="643" hidden="1">
      <c r="A643" s="488" t="s">
        <v>5484</v>
      </c>
      <c r="B643" s="488" t="s">
        <v>5485</v>
      </c>
      <c r="C643" s="488" t="s">
        <v>1513</v>
      </c>
      <c r="D643" s="488" t="s">
        <v>1514</v>
      </c>
      <c r="E643" s="491">
        <v>45834.81736111111</v>
      </c>
      <c r="F643" s="492">
        <v>2980.0</v>
      </c>
      <c r="G643" s="488" t="s">
        <v>1515</v>
      </c>
      <c r="H643" s="492">
        <v>2980.0</v>
      </c>
      <c r="I643" s="488" t="s">
        <v>1515</v>
      </c>
      <c r="J643" s="488" t="s">
        <v>1516</v>
      </c>
      <c r="K643" s="488" t="s">
        <v>1517</v>
      </c>
      <c r="L643" s="488" t="s">
        <v>5486</v>
      </c>
      <c r="M643" s="488" t="s">
        <v>5487</v>
      </c>
      <c r="N643" s="488" t="s">
        <v>1520</v>
      </c>
      <c r="O643" s="488" t="s">
        <v>1521</v>
      </c>
      <c r="P643" s="488" t="s">
        <v>1554</v>
      </c>
      <c r="Q643" s="488" t="s">
        <v>1523</v>
      </c>
      <c r="R643" s="495" t="s">
        <v>1524</v>
      </c>
      <c r="S643" s="494"/>
      <c r="T643" s="494"/>
      <c r="U643" s="488" t="s">
        <v>5488</v>
      </c>
      <c r="AB643" s="488" t="s">
        <v>5489</v>
      </c>
      <c r="AC643" s="496">
        <v>9.06E9</v>
      </c>
      <c r="AD643" s="497"/>
      <c r="AE643" s="497"/>
      <c r="AF643" s="497"/>
      <c r="AG643" s="497"/>
      <c r="AH643" s="497"/>
      <c r="AI643" s="494"/>
      <c r="AJ643" s="488" t="s">
        <v>1527</v>
      </c>
      <c r="AK643" s="498"/>
      <c r="AL643" s="499"/>
      <c r="AM643" s="488" t="s">
        <v>5490</v>
      </c>
      <c r="AO643" s="494"/>
      <c r="AP643" s="494"/>
      <c r="AQ643" s="494"/>
      <c r="AR643" s="494"/>
      <c r="AS643" s="494"/>
      <c r="AT643" s="488" t="s">
        <v>1529</v>
      </c>
      <c r="AU643" s="492">
        <v>9989.0</v>
      </c>
      <c r="AV643" s="492">
        <v>11.0</v>
      </c>
      <c r="AW643" s="492">
        <v>2028.0</v>
      </c>
      <c r="AX643" s="488" t="s">
        <v>1587</v>
      </c>
      <c r="AY643" s="488" t="s">
        <v>1597</v>
      </c>
      <c r="AZ643" s="488" t="s">
        <v>1531</v>
      </c>
    </row>
    <row r="644" hidden="1">
      <c r="A644" s="488" t="s">
        <v>5491</v>
      </c>
      <c r="B644" s="488" t="s">
        <v>5478</v>
      </c>
      <c r="C644" s="488" t="s">
        <v>1513</v>
      </c>
      <c r="D644" s="488" t="s">
        <v>1514</v>
      </c>
      <c r="E644" s="491">
        <v>45834.811111111114</v>
      </c>
      <c r="F644" s="492">
        <v>2980.0</v>
      </c>
      <c r="G644" s="488" t="s">
        <v>1515</v>
      </c>
      <c r="H644" s="492">
        <v>2980.0</v>
      </c>
      <c r="I644" s="488" t="s">
        <v>1515</v>
      </c>
      <c r="J644" s="488" t="s">
        <v>1516</v>
      </c>
      <c r="K644" s="488" t="s">
        <v>1517</v>
      </c>
      <c r="L644" s="488" t="s">
        <v>5479</v>
      </c>
      <c r="M644" s="488" t="s">
        <v>5492</v>
      </c>
      <c r="N644" s="488" t="s">
        <v>1520</v>
      </c>
      <c r="O644" s="488" t="s">
        <v>1521</v>
      </c>
      <c r="P644" s="488" t="s">
        <v>1554</v>
      </c>
      <c r="Q644" s="488" t="s">
        <v>1523</v>
      </c>
      <c r="R644" s="495" t="s">
        <v>1524</v>
      </c>
      <c r="S644" s="494"/>
      <c r="T644" s="494"/>
      <c r="U644" s="488" t="s">
        <v>5493</v>
      </c>
      <c r="AB644" s="488" t="s">
        <v>5482</v>
      </c>
      <c r="AC644" s="496">
        <v>8.06E9</v>
      </c>
      <c r="AD644" s="497"/>
      <c r="AE644" s="497"/>
      <c r="AF644" s="497"/>
      <c r="AG644" s="497"/>
      <c r="AH644" s="497"/>
      <c r="AI644" s="494"/>
      <c r="AJ644" s="488" t="s">
        <v>1527</v>
      </c>
      <c r="AK644" s="498"/>
      <c r="AL644" s="499"/>
      <c r="AM644" s="488" t="s">
        <v>5483</v>
      </c>
      <c r="AO644" s="494"/>
      <c r="AP644" s="494"/>
      <c r="AQ644" s="494"/>
      <c r="AR644" s="494"/>
      <c r="AS644" s="494"/>
      <c r="AT644" s="488" t="s">
        <v>1529</v>
      </c>
      <c r="AU644" s="492">
        <v>7701.0</v>
      </c>
      <c r="AV644" s="492">
        <v>5.0</v>
      </c>
      <c r="AW644" s="492">
        <v>2029.0</v>
      </c>
      <c r="AX644" s="488" t="s">
        <v>1587</v>
      </c>
      <c r="AY644" s="488" t="s">
        <v>1852</v>
      </c>
      <c r="AZ644" s="488" t="s">
        <v>1531</v>
      </c>
    </row>
    <row r="645" hidden="1">
      <c r="A645" s="488" t="s">
        <v>5494</v>
      </c>
      <c r="B645" s="488" t="s">
        <v>5495</v>
      </c>
      <c r="C645" s="488" t="s">
        <v>1513</v>
      </c>
      <c r="D645" s="488" t="s">
        <v>1514</v>
      </c>
      <c r="E645" s="491">
        <v>45834.808333333334</v>
      </c>
      <c r="F645" s="492">
        <v>9800.0</v>
      </c>
      <c r="G645" s="488" t="s">
        <v>1515</v>
      </c>
      <c r="H645" s="492">
        <v>9800.0</v>
      </c>
      <c r="I645" s="488" t="s">
        <v>1515</v>
      </c>
      <c r="J645" s="488" t="s">
        <v>1516</v>
      </c>
      <c r="K645" s="488" t="s">
        <v>1517</v>
      </c>
      <c r="L645" s="488" t="s">
        <v>5496</v>
      </c>
      <c r="M645" s="488" t="s">
        <v>5497</v>
      </c>
      <c r="N645" s="488" t="s">
        <v>1520</v>
      </c>
      <c r="O645" s="488" t="s">
        <v>1521</v>
      </c>
      <c r="P645" s="488" t="s">
        <v>1724</v>
      </c>
      <c r="Q645" s="488" t="s">
        <v>1523</v>
      </c>
      <c r="R645" s="495" t="s">
        <v>1524</v>
      </c>
      <c r="S645" s="494"/>
      <c r="T645" s="494"/>
      <c r="U645" s="488" t="s">
        <v>5498</v>
      </c>
      <c r="AB645" s="488" t="s">
        <v>5499</v>
      </c>
      <c r="AC645" s="496">
        <v>8.04E9</v>
      </c>
      <c r="AD645" s="497"/>
      <c r="AE645" s="497"/>
      <c r="AF645" s="497"/>
      <c r="AG645" s="497"/>
      <c r="AH645" s="497"/>
      <c r="AI645" s="494"/>
      <c r="AJ645" s="488" t="s">
        <v>1527</v>
      </c>
      <c r="AK645" s="498"/>
      <c r="AL645" s="499"/>
      <c r="AM645" s="488" t="s">
        <v>5500</v>
      </c>
      <c r="AP645" s="494"/>
      <c r="AQ645" s="494"/>
      <c r="AR645" s="494"/>
      <c r="AS645" s="494"/>
      <c r="AT645" s="488" t="s">
        <v>1529</v>
      </c>
      <c r="AU645" s="492">
        <v>1009.0</v>
      </c>
      <c r="AV645" s="492">
        <v>10.0</v>
      </c>
      <c r="AW645" s="492">
        <v>2028.0</v>
      </c>
      <c r="AX645" s="488" t="s">
        <v>1728</v>
      </c>
      <c r="AY645" s="488" t="s">
        <v>1729</v>
      </c>
      <c r="AZ645" s="488" t="s">
        <v>1531</v>
      </c>
    </row>
    <row r="646" hidden="1">
      <c r="A646" s="488" t="s">
        <v>5501</v>
      </c>
      <c r="B646" s="488" t="s">
        <v>5495</v>
      </c>
      <c r="C646" s="488" t="s">
        <v>1513</v>
      </c>
      <c r="D646" s="488" t="s">
        <v>1514</v>
      </c>
      <c r="E646" s="491">
        <v>45834.802083333336</v>
      </c>
      <c r="F646" s="492">
        <v>2980.0</v>
      </c>
      <c r="G646" s="488" t="s">
        <v>1515</v>
      </c>
      <c r="H646" s="492">
        <v>2980.0</v>
      </c>
      <c r="I646" s="488" t="s">
        <v>1515</v>
      </c>
      <c r="J646" s="488" t="s">
        <v>1516</v>
      </c>
      <c r="K646" s="488" t="s">
        <v>1517</v>
      </c>
      <c r="L646" s="488" t="s">
        <v>5496</v>
      </c>
      <c r="M646" s="488" t="s">
        <v>5502</v>
      </c>
      <c r="N646" s="488" t="s">
        <v>1520</v>
      </c>
      <c r="O646" s="488" t="s">
        <v>1521</v>
      </c>
      <c r="P646" s="488" t="s">
        <v>1724</v>
      </c>
      <c r="Q646" s="488" t="s">
        <v>1523</v>
      </c>
      <c r="R646" s="495" t="s">
        <v>1524</v>
      </c>
      <c r="S646" s="494"/>
      <c r="T646" s="494"/>
      <c r="U646" s="488" t="s">
        <v>5503</v>
      </c>
      <c r="AB646" s="488" t="s">
        <v>5499</v>
      </c>
      <c r="AC646" s="496">
        <v>8.04E9</v>
      </c>
      <c r="AD646" s="497"/>
      <c r="AE646" s="497"/>
      <c r="AF646" s="497"/>
      <c r="AG646" s="497"/>
      <c r="AH646" s="497"/>
      <c r="AI646" s="494"/>
      <c r="AJ646" s="488" t="s">
        <v>1527</v>
      </c>
      <c r="AK646" s="498"/>
      <c r="AL646" s="499"/>
      <c r="AM646" s="488" t="s">
        <v>5500</v>
      </c>
      <c r="AP646" s="494"/>
      <c r="AQ646" s="494"/>
      <c r="AR646" s="494"/>
      <c r="AS646" s="494"/>
      <c r="AT646" s="488" t="s">
        <v>1529</v>
      </c>
      <c r="AU646" s="492">
        <v>1009.0</v>
      </c>
      <c r="AV646" s="492">
        <v>10.0</v>
      </c>
      <c r="AW646" s="492">
        <v>2028.0</v>
      </c>
      <c r="AX646" s="488" t="s">
        <v>1728</v>
      </c>
      <c r="AY646" s="488" t="s">
        <v>1729</v>
      </c>
      <c r="AZ646" s="488" t="s">
        <v>1531</v>
      </c>
    </row>
    <row r="647" hidden="1">
      <c r="A647" s="488" t="s">
        <v>5504</v>
      </c>
      <c r="B647" s="488" t="s">
        <v>5505</v>
      </c>
      <c r="C647" s="488" t="s">
        <v>1513</v>
      </c>
      <c r="D647" s="488" t="s">
        <v>1514</v>
      </c>
      <c r="E647" s="491">
        <v>45834.79027777778</v>
      </c>
      <c r="F647" s="492">
        <v>9800.0</v>
      </c>
      <c r="G647" s="488" t="s">
        <v>1515</v>
      </c>
      <c r="H647" s="492">
        <v>9800.0</v>
      </c>
      <c r="I647" s="488" t="s">
        <v>1515</v>
      </c>
      <c r="J647" s="488" t="s">
        <v>1516</v>
      </c>
      <c r="K647" s="488" t="s">
        <v>1517</v>
      </c>
      <c r="L647" s="488" t="s">
        <v>5506</v>
      </c>
      <c r="M647" s="488" t="s">
        <v>5507</v>
      </c>
      <c r="N647" s="488" t="s">
        <v>1520</v>
      </c>
      <c r="O647" s="488" t="s">
        <v>1521</v>
      </c>
      <c r="P647" s="488" t="s">
        <v>1522</v>
      </c>
      <c r="Q647" s="488" t="s">
        <v>1523</v>
      </c>
      <c r="R647" s="495" t="s">
        <v>1524</v>
      </c>
      <c r="S647" s="494"/>
      <c r="T647" s="494"/>
      <c r="U647" s="488" t="s">
        <v>5508</v>
      </c>
      <c r="AB647" s="488" t="s">
        <v>5509</v>
      </c>
      <c r="AC647" s="496">
        <v>8.06E9</v>
      </c>
      <c r="AD647" s="497"/>
      <c r="AE647" s="497"/>
      <c r="AF647" s="497"/>
      <c r="AG647" s="497"/>
      <c r="AH647" s="497"/>
      <c r="AI647" s="494"/>
      <c r="AJ647" s="488" t="s">
        <v>1527</v>
      </c>
      <c r="AK647" s="498"/>
      <c r="AL647" s="499"/>
      <c r="AM647" s="488" t="s">
        <v>5510</v>
      </c>
      <c r="AO647" s="494"/>
      <c r="AP647" s="494"/>
      <c r="AQ647" s="494"/>
      <c r="AR647" s="494"/>
      <c r="AS647" s="494"/>
      <c r="AT647" s="488" t="s">
        <v>1529</v>
      </c>
      <c r="AU647" s="492">
        <v>5110.0</v>
      </c>
      <c r="AV647" s="492">
        <v>11.0</v>
      </c>
      <c r="AW647" s="492">
        <v>2028.0</v>
      </c>
      <c r="AX647" s="488" t="s">
        <v>1634</v>
      </c>
      <c r="AY647" s="488" t="s">
        <v>1540</v>
      </c>
      <c r="AZ647" s="488" t="s">
        <v>1531</v>
      </c>
    </row>
    <row r="648" hidden="1">
      <c r="A648" s="488" t="s">
        <v>5511</v>
      </c>
      <c r="B648" s="488" t="s">
        <v>5512</v>
      </c>
      <c r="C648" s="488" t="s">
        <v>1513</v>
      </c>
      <c r="D648" s="488" t="s">
        <v>1514</v>
      </c>
      <c r="E648" s="491">
        <v>45834.78888888889</v>
      </c>
      <c r="F648" s="492">
        <v>2980.0</v>
      </c>
      <c r="G648" s="488" t="s">
        <v>1515</v>
      </c>
      <c r="H648" s="492">
        <v>2980.0</v>
      </c>
      <c r="I648" s="488" t="s">
        <v>1515</v>
      </c>
      <c r="J648" s="488" t="s">
        <v>1516</v>
      </c>
      <c r="K648" s="488" t="s">
        <v>1517</v>
      </c>
      <c r="L648" s="488" t="s">
        <v>5486</v>
      </c>
      <c r="M648" s="488" t="s">
        <v>5513</v>
      </c>
      <c r="N648" s="488" t="s">
        <v>1520</v>
      </c>
      <c r="O648" s="488" t="s">
        <v>1521</v>
      </c>
      <c r="P648" s="488" t="s">
        <v>1554</v>
      </c>
      <c r="Q648" s="488" t="s">
        <v>1523</v>
      </c>
      <c r="R648" s="495" t="s">
        <v>1524</v>
      </c>
      <c r="S648" s="494"/>
      <c r="T648" s="494"/>
      <c r="U648" s="488" t="s">
        <v>5514</v>
      </c>
      <c r="AB648" s="488" t="s">
        <v>5489</v>
      </c>
      <c r="AC648" s="496">
        <v>9.06E9</v>
      </c>
      <c r="AD648" s="497"/>
      <c r="AE648" s="497"/>
      <c r="AF648" s="497"/>
      <c r="AG648" s="497"/>
      <c r="AH648" s="497"/>
      <c r="AI648" s="494"/>
      <c r="AJ648" s="488" t="s">
        <v>1527</v>
      </c>
      <c r="AK648" s="498"/>
      <c r="AL648" s="499"/>
      <c r="AM648" s="488" t="s">
        <v>5490</v>
      </c>
      <c r="AO648" s="494"/>
      <c r="AP648" s="494"/>
      <c r="AQ648" s="494"/>
      <c r="AR648" s="494"/>
      <c r="AS648" s="494"/>
      <c r="AT648" s="488" t="s">
        <v>1529</v>
      </c>
      <c r="AU648" s="492">
        <v>9989.0</v>
      </c>
      <c r="AV648" s="492">
        <v>11.0</v>
      </c>
      <c r="AW648" s="492">
        <v>2028.0</v>
      </c>
      <c r="AX648" s="488" t="s">
        <v>1587</v>
      </c>
      <c r="AY648" s="488" t="s">
        <v>1597</v>
      </c>
      <c r="AZ648" s="488" t="s">
        <v>1531</v>
      </c>
    </row>
    <row r="649" hidden="1">
      <c r="A649" s="488" t="s">
        <v>5515</v>
      </c>
      <c r="B649" s="488" t="s">
        <v>5505</v>
      </c>
      <c r="C649" s="488" t="s">
        <v>1513</v>
      </c>
      <c r="D649" s="488" t="s">
        <v>1514</v>
      </c>
      <c r="E649" s="491">
        <v>45834.78333333333</v>
      </c>
      <c r="F649" s="492">
        <v>2980.0</v>
      </c>
      <c r="G649" s="488" t="s">
        <v>1515</v>
      </c>
      <c r="H649" s="492">
        <v>2980.0</v>
      </c>
      <c r="I649" s="488" t="s">
        <v>1515</v>
      </c>
      <c r="J649" s="488" t="s">
        <v>1516</v>
      </c>
      <c r="K649" s="488" t="s">
        <v>1517</v>
      </c>
      <c r="L649" s="488" t="s">
        <v>5506</v>
      </c>
      <c r="M649" s="488" t="s">
        <v>5516</v>
      </c>
      <c r="N649" s="488" t="s">
        <v>1520</v>
      </c>
      <c r="O649" s="488" t="s">
        <v>1521</v>
      </c>
      <c r="P649" s="488" t="s">
        <v>1522</v>
      </c>
      <c r="Q649" s="488" t="s">
        <v>1523</v>
      </c>
      <c r="R649" s="495" t="s">
        <v>1524</v>
      </c>
      <c r="S649" s="494"/>
      <c r="T649" s="494"/>
      <c r="U649" s="488" t="s">
        <v>5517</v>
      </c>
      <c r="AB649" s="488" t="s">
        <v>5509</v>
      </c>
      <c r="AC649" s="496">
        <v>8.06E9</v>
      </c>
      <c r="AD649" s="497"/>
      <c r="AE649" s="497"/>
      <c r="AF649" s="497"/>
      <c r="AG649" s="497"/>
      <c r="AH649" s="497"/>
      <c r="AI649" s="494"/>
      <c r="AJ649" s="488" t="s">
        <v>1527</v>
      </c>
      <c r="AK649" s="498"/>
      <c r="AL649" s="499"/>
      <c r="AM649" s="488" t="s">
        <v>5510</v>
      </c>
      <c r="AO649" s="494"/>
      <c r="AP649" s="494"/>
      <c r="AQ649" s="494"/>
      <c r="AR649" s="494"/>
      <c r="AS649" s="494"/>
      <c r="AT649" s="488" t="s">
        <v>1529</v>
      </c>
      <c r="AU649" s="492">
        <v>5110.0</v>
      </c>
      <c r="AV649" s="492">
        <v>11.0</v>
      </c>
      <c r="AW649" s="492">
        <v>2028.0</v>
      </c>
      <c r="AX649" s="488" t="s">
        <v>1634</v>
      </c>
      <c r="AY649" s="488" t="s">
        <v>1540</v>
      </c>
      <c r="AZ649" s="488" t="s">
        <v>1531</v>
      </c>
    </row>
    <row r="650">
      <c r="A650" s="488" t="s">
        <v>5518</v>
      </c>
      <c r="B650" s="488" t="s">
        <v>5519</v>
      </c>
      <c r="C650" s="488" t="s">
        <v>1513</v>
      </c>
      <c r="D650" s="488" t="s">
        <v>1514</v>
      </c>
      <c r="E650" s="491">
        <v>45834.77638888889</v>
      </c>
      <c r="F650" s="492">
        <v>9800.0</v>
      </c>
      <c r="G650" s="488" t="s">
        <v>1515</v>
      </c>
      <c r="H650" s="492">
        <v>9800.0</v>
      </c>
      <c r="I650" s="488" t="s">
        <v>1515</v>
      </c>
      <c r="J650" s="488" t="s">
        <v>1516</v>
      </c>
      <c r="K650" s="488" t="s">
        <v>1517</v>
      </c>
      <c r="L650" s="488" t="s">
        <v>5520</v>
      </c>
      <c r="M650" s="488" t="s">
        <v>5521</v>
      </c>
      <c r="N650" s="488" t="s">
        <v>1520</v>
      </c>
      <c r="O650" s="488" t="s">
        <v>1521</v>
      </c>
      <c r="P650" s="488" t="s">
        <v>1554</v>
      </c>
      <c r="Q650" s="488" t="s">
        <v>1714</v>
      </c>
      <c r="R650" s="495" t="s">
        <v>1524</v>
      </c>
      <c r="S650" s="494"/>
      <c r="T650" s="494"/>
      <c r="U650" s="488" t="s">
        <v>5522</v>
      </c>
      <c r="V650" s="495" t="s">
        <v>1524</v>
      </c>
      <c r="W650" s="497"/>
      <c r="X650" s="488" t="s">
        <v>3927</v>
      </c>
      <c r="Y650" s="492">
        <v>9800.0</v>
      </c>
      <c r="Z650" s="488" t="s">
        <v>1515</v>
      </c>
      <c r="AA650" s="488" t="s">
        <v>1516</v>
      </c>
      <c r="AB650" s="488" t="s">
        <v>5523</v>
      </c>
      <c r="AC650" s="496">
        <v>9.05E9</v>
      </c>
      <c r="AD650" s="497"/>
      <c r="AE650" s="497"/>
      <c r="AF650" s="497"/>
      <c r="AG650" s="497"/>
      <c r="AH650" s="497"/>
      <c r="AI650" s="494"/>
      <c r="AJ650" s="488" t="s">
        <v>1527</v>
      </c>
      <c r="AK650" s="498"/>
      <c r="AL650" s="499"/>
      <c r="AM650" s="488" t="s">
        <v>5524</v>
      </c>
      <c r="AO650" s="494"/>
      <c r="AP650" s="494"/>
      <c r="AQ650" s="494"/>
      <c r="AR650" s="494"/>
      <c r="AS650" s="494"/>
      <c r="AT650" s="488" t="s">
        <v>1529</v>
      </c>
      <c r="AU650" s="492">
        <v>4994.0</v>
      </c>
      <c r="AV650" s="492">
        <v>1.0</v>
      </c>
      <c r="AW650" s="492">
        <v>2029.0</v>
      </c>
      <c r="AX650" s="488" t="s">
        <v>1634</v>
      </c>
      <c r="AY650" s="488" t="s">
        <v>2047</v>
      </c>
      <c r="AZ650" s="488" t="s">
        <v>1531</v>
      </c>
    </row>
    <row r="651">
      <c r="A651" s="488" t="s">
        <v>5525</v>
      </c>
      <c r="B651" s="488" t="s">
        <v>5519</v>
      </c>
      <c r="C651" s="488" t="s">
        <v>1513</v>
      </c>
      <c r="D651" s="488" t="s">
        <v>1514</v>
      </c>
      <c r="E651" s="491">
        <v>45834.775</v>
      </c>
      <c r="F651" s="492">
        <v>2980.0</v>
      </c>
      <c r="G651" s="488" t="s">
        <v>1515</v>
      </c>
      <c r="H651" s="492">
        <v>2980.0</v>
      </c>
      <c r="I651" s="488" t="s">
        <v>1515</v>
      </c>
      <c r="J651" s="488" t="s">
        <v>1516</v>
      </c>
      <c r="K651" s="488" t="s">
        <v>1517</v>
      </c>
      <c r="L651" s="488" t="s">
        <v>5520</v>
      </c>
      <c r="M651" s="488" t="s">
        <v>5526</v>
      </c>
      <c r="N651" s="488" t="s">
        <v>1520</v>
      </c>
      <c r="O651" s="488" t="s">
        <v>1521</v>
      </c>
      <c r="P651" s="488" t="s">
        <v>1554</v>
      </c>
      <c r="Q651" s="488" t="s">
        <v>1714</v>
      </c>
      <c r="R651" s="495" t="s">
        <v>1524</v>
      </c>
      <c r="S651" s="494"/>
      <c r="T651" s="494"/>
      <c r="U651" s="488" t="s">
        <v>5527</v>
      </c>
      <c r="V651" s="495" t="s">
        <v>1524</v>
      </c>
      <c r="W651" s="497"/>
      <c r="X651" s="488" t="s">
        <v>3927</v>
      </c>
      <c r="Y651" s="492">
        <v>2980.0</v>
      </c>
      <c r="Z651" s="488" t="s">
        <v>1515</v>
      </c>
      <c r="AA651" s="488" t="s">
        <v>1516</v>
      </c>
      <c r="AB651" s="488" t="s">
        <v>5523</v>
      </c>
      <c r="AC651" s="496">
        <v>9.05E9</v>
      </c>
      <c r="AD651" s="497"/>
      <c r="AE651" s="497"/>
      <c r="AF651" s="497"/>
      <c r="AG651" s="497"/>
      <c r="AH651" s="497"/>
      <c r="AI651" s="494"/>
      <c r="AJ651" s="488" t="s">
        <v>1527</v>
      </c>
      <c r="AK651" s="498"/>
      <c r="AL651" s="499"/>
      <c r="AM651" s="488" t="s">
        <v>5524</v>
      </c>
      <c r="AO651" s="494"/>
      <c r="AP651" s="494"/>
      <c r="AQ651" s="494"/>
      <c r="AR651" s="494"/>
      <c r="AS651" s="494"/>
      <c r="AT651" s="488" t="s">
        <v>1529</v>
      </c>
      <c r="AU651" s="492">
        <v>4994.0</v>
      </c>
      <c r="AV651" s="492">
        <v>1.0</v>
      </c>
      <c r="AW651" s="492">
        <v>2029.0</v>
      </c>
      <c r="AX651" s="488" t="s">
        <v>1634</v>
      </c>
      <c r="AY651" s="488" t="s">
        <v>2047</v>
      </c>
      <c r="AZ651" s="488" t="s">
        <v>1531</v>
      </c>
    </row>
    <row r="652" hidden="1">
      <c r="A652" s="488" t="s">
        <v>5528</v>
      </c>
      <c r="B652" s="488" t="s">
        <v>5529</v>
      </c>
      <c r="C652" s="488" t="s">
        <v>1513</v>
      </c>
      <c r="D652" s="488" t="s">
        <v>1514</v>
      </c>
      <c r="E652" s="491">
        <v>45834.77291666667</v>
      </c>
      <c r="F652" s="492">
        <v>2980.0</v>
      </c>
      <c r="G652" s="488" t="s">
        <v>1515</v>
      </c>
      <c r="H652" s="492">
        <v>2980.0</v>
      </c>
      <c r="I652" s="488" t="s">
        <v>1515</v>
      </c>
      <c r="J652" s="488" t="s">
        <v>1516</v>
      </c>
      <c r="K652" s="488" t="s">
        <v>1517</v>
      </c>
      <c r="L652" s="488" t="s">
        <v>5530</v>
      </c>
      <c r="M652" s="488" t="s">
        <v>5531</v>
      </c>
      <c r="N652" s="488" t="s">
        <v>1520</v>
      </c>
      <c r="O652" s="488" t="s">
        <v>1521</v>
      </c>
      <c r="P652" s="488" t="s">
        <v>1522</v>
      </c>
      <c r="Q652" s="488" t="s">
        <v>1523</v>
      </c>
      <c r="R652" s="495" t="s">
        <v>1524</v>
      </c>
      <c r="S652" s="494"/>
      <c r="T652" s="494"/>
      <c r="U652" s="488" t="s">
        <v>5532</v>
      </c>
      <c r="AB652" s="488" t="s">
        <v>5533</v>
      </c>
      <c r="AC652" s="496">
        <v>8.04E9</v>
      </c>
      <c r="AD652" s="497"/>
      <c r="AE652" s="497"/>
      <c r="AF652" s="497"/>
      <c r="AG652" s="497"/>
      <c r="AH652" s="497"/>
      <c r="AI652" s="494"/>
      <c r="AJ652" s="488" t="s">
        <v>1527</v>
      </c>
      <c r="AK652" s="498"/>
      <c r="AL652" s="499"/>
      <c r="AM652" s="488" t="s">
        <v>5534</v>
      </c>
      <c r="AO652" s="494"/>
      <c r="AP652" s="494"/>
      <c r="AQ652" s="494"/>
      <c r="AR652" s="494"/>
      <c r="AS652" s="494"/>
      <c r="AT652" s="488" t="s">
        <v>1529</v>
      </c>
      <c r="AU652" s="492">
        <v>2010.0</v>
      </c>
      <c r="AV652" s="492">
        <v>1.0</v>
      </c>
      <c r="AW652" s="492">
        <v>2026.0</v>
      </c>
      <c r="AX652" s="488" t="s">
        <v>1634</v>
      </c>
      <c r="AY652" s="488" t="s">
        <v>1540</v>
      </c>
      <c r="AZ652" s="488" t="s">
        <v>1531</v>
      </c>
    </row>
    <row r="653" hidden="1">
      <c r="A653" s="488" t="s">
        <v>5535</v>
      </c>
      <c r="B653" s="488" t="s">
        <v>5536</v>
      </c>
      <c r="C653" s="488" t="s">
        <v>1513</v>
      </c>
      <c r="D653" s="488" t="s">
        <v>1514</v>
      </c>
      <c r="E653" s="491">
        <v>45834.76111111111</v>
      </c>
      <c r="F653" s="492">
        <v>2980.0</v>
      </c>
      <c r="G653" s="488" t="s">
        <v>1515</v>
      </c>
      <c r="H653" s="492">
        <v>2980.0</v>
      </c>
      <c r="I653" s="488" t="s">
        <v>1515</v>
      </c>
      <c r="J653" s="488" t="s">
        <v>1516</v>
      </c>
      <c r="K653" s="488" t="s">
        <v>1517</v>
      </c>
      <c r="L653" s="488" t="s">
        <v>5537</v>
      </c>
      <c r="M653" s="488" t="s">
        <v>5538</v>
      </c>
      <c r="N653" s="488" t="s">
        <v>1520</v>
      </c>
      <c r="O653" s="488" t="s">
        <v>1521</v>
      </c>
      <c r="P653" s="488" t="s">
        <v>1545</v>
      </c>
      <c r="Q653" s="488" t="s">
        <v>1523</v>
      </c>
      <c r="R653" s="495" t="s">
        <v>1524</v>
      </c>
      <c r="S653" s="494"/>
      <c r="T653" s="494"/>
      <c r="U653" s="488" t="s">
        <v>5539</v>
      </c>
      <c r="AB653" s="488" t="s">
        <v>5540</v>
      </c>
      <c r="AC653" s="496">
        <v>9.03E9</v>
      </c>
      <c r="AD653" s="497"/>
      <c r="AE653" s="497"/>
      <c r="AF653" s="497"/>
      <c r="AG653" s="497"/>
      <c r="AH653" s="497"/>
      <c r="AI653" s="494"/>
      <c r="AJ653" s="488" t="s">
        <v>1527</v>
      </c>
      <c r="AK653" s="498"/>
      <c r="AL653" s="499"/>
      <c r="AM653" s="488" t="s">
        <v>5541</v>
      </c>
      <c r="AO653" s="494"/>
      <c r="AP653" s="494"/>
      <c r="AQ653" s="494"/>
      <c r="AR653" s="494"/>
      <c r="AS653" s="494"/>
      <c r="AT653" s="488" t="s">
        <v>1529</v>
      </c>
      <c r="AU653" s="492">
        <v>3370.0</v>
      </c>
      <c r="AV653" s="492">
        <v>7.0</v>
      </c>
      <c r="AW653" s="492">
        <v>2027.0</v>
      </c>
      <c r="AX653" s="497"/>
      <c r="AY653" s="488" t="s">
        <v>1652</v>
      </c>
      <c r="AZ653" s="488" t="s">
        <v>1531</v>
      </c>
    </row>
    <row r="654">
      <c r="A654" s="488" t="s">
        <v>5542</v>
      </c>
      <c r="B654" s="488" t="s">
        <v>5543</v>
      </c>
      <c r="C654" s="488" t="s">
        <v>1513</v>
      </c>
      <c r="D654" s="488" t="s">
        <v>1514</v>
      </c>
      <c r="E654" s="491">
        <v>45834.75833333333</v>
      </c>
      <c r="F654" s="492">
        <v>9800.0</v>
      </c>
      <c r="G654" s="488" t="s">
        <v>1515</v>
      </c>
      <c r="H654" s="492">
        <v>9800.0</v>
      </c>
      <c r="I654" s="488" t="s">
        <v>1515</v>
      </c>
      <c r="J654" s="488" t="s">
        <v>1516</v>
      </c>
      <c r="K654" s="488" t="s">
        <v>1517</v>
      </c>
      <c r="L654" s="488" t="s">
        <v>5544</v>
      </c>
      <c r="M654" s="488" t="s">
        <v>5545</v>
      </c>
      <c r="N654" s="488" t="s">
        <v>1520</v>
      </c>
      <c r="O654" s="488" t="s">
        <v>1521</v>
      </c>
      <c r="P654" s="488" t="s">
        <v>1545</v>
      </c>
      <c r="Q654" s="488" t="s">
        <v>1714</v>
      </c>
      <c r="R654" s="495" t="s">
        <v>1524</v>
      </c>
      <c r="S654" s="494"/>
      <c r="T654" s="494"/>
      <c r="U654" s="488" t="s">
        <v>5546</v>
      </c>
      <c r="V654" s="495" t="s">
        <v>1524</v>
      </c>
      <c r="W654" s="497"/>
      <c r="X654" s="488" t="s">
        <v>3927</v>
      </c>
      <c r="Y654" s="492">
        <v>9800.0</v>
      </c>
      <c r="Z654" s="488" t="s">
        <v>1515</v>
      </c>
      <c r="AA654" s="488" t="s">
        <v>1516</v>
      </c>
      <c r="AB654" s="488" t="s">
        <v>5547</v>
      </c>
      <c r="AC654" s="496">
        <v>9.03E9</v>
      </c>
      <c r="AD654" s="497"/>
      <c r="AE654" s="497"/>
      <c r="AF654" s="497"/>
      <c r="AG654" s="497"/>
      <c r="AH654" s="497"/>
      <c r="AI654" s="494"/>
      <c r="AJ654" s="488" t="s">
        <v>1527</v>
      </c>
      <c r="AK654" s="498"/>
      <c r="AL654" s="499"/>
      <c r="AM654" s="488" t="s">
        <v>5548</v>
      </c>
      <c r="AO654" s="497"/>
      <c r="AP654" s="494"/>
      <c r="AQ654" s="494"/>
      <c r="AR654" s="494"/>
      <c r="AS654" s="494"/>
      <c r="AT654" s="488" t="s">
        <v>1529</v>
      </c>
      <c r="AU654" s="492">
        <v>2747.0</v>
      </c>
      <c r="AV654" s="492">
        <v>2.0</v>
      </c>
      <c r="AW654" s="492">
        <v>2028.0</v>
      </c>
      <c r="AX654" s="497"/>
      <c r="AY654" s="497"/>
      <c r="AZ654" s="488" t="s">
        <v>1531</v>
      </c>
    </row>
    <row r="655">
      <c r="A655" s="488" t="s">
        <v>5549</v>
      </c>
      <c r="B655" s="488" t="s">
        <v>5543</v>
      </c>
      <c r="C655" s="488" t="s">
        <v>1513</v>
      </c>
      <c r="D655" s="488" t="s">
        <v>1514</v>
      </c>
      <c r="E655" s="491">
        <v>45834.75833333333</v>
      </c>
      <c r="F655" s="492">
        <v>2980.0</v>
      </c>
      <c r="G655" s="488" t="s">
        <v>1515</v>
      </c>
      <c r="H655" s="492">
        <v>2980.0</v>
      </c>
      <c r="I655" s="488" t="s">
        <v>1515</v>
      </c>
      <c r="J655" s="488" t="s">
        <v>1516</v>
      </c>
      <c r="K655" s="488" t="s">
        <v>1517</v>
      </c>
      <c r="L655" s="488" t="s">
        <v>5544</v>
      </c>
      <c r="M655" s="488" t="s">
        <v>5550</v>
      </c>
      <c r="N655" s="488" t="s">
        <v>1520</v>
      </c>
      <c r="O655" s="488" t="s">
        <v>1521</v>
      </c>
      <c r="P655" s="488" t="s">
        <v>1545</v>
      </c>
      <c r="Q655" s="488" t="s">
        <v>1714</v>
      </c>
      <c r="R655" s="495" t="s">
        <v>1524</v>
      </c>
      <c r="S655" s="494"/>
      <c r="T655" s="494"/>
      <c r="U655" s="488" t="s">
        <v>5551</v>
      </c>
      <c r="V655" s="495" t="s">
        <v>1524</v>
      </c>
      <c r="W655" s="497"/>
      <c r="X655" s="488" t="s">
        <v>3927</v>
      </c>
      <c r="Y655" s="492">
        <v>2980.0</v>
      </c>
      <c r="Z655" s="488" t="s">
        <v>1515</v>
      </c>
      <c r="AA655" s="488" t="s">
        <v>1516</v>
      </c>
      <c r="AB655" s="488" t="s">
        <v>5547</v>
      </c>
      <c r="AC655" s="496">
        <v>9.03E9</v>
      </c>
      <c r="AD655" s="497"/>
      <c r="AE655" s="497"/>
      <c r="AF655" s="497"/>
      <c r="AG655" s="497"/>
      <c r="AH655" s="497"/>
      <c r="AI655" s="494"/>
      <c r="AJ655" s="488" t="s">
        <v>1527</v>
      </c>
      <c r="AK655" s="498"/>
      <c r="AL655" s="499"/>
      <c r="AM655" s="488" t="s">
        <v>5548</v>
      </c>
      <c r="AO655" s="494"/>
      <c r="AP655" s="494"/>
      <c r="AQ655" s="494"/>
      <c r="AR655" s="494"/>
      <c r="AS655" s="494"/>
      <c r="AT655" s="488" t="s">
        <v>1529</v>
      </c>
      <c r="AU655" s="492">
        <v>2747.0</v>
      </c>
      <c r="AV655" s="492">
        <v>2.0</v>
      </c>
      <c r="AW655" s="492">
        <v>2028.0</v>
      </c>
      <c r="AX655" s="497"/>
      <c r="AY655" s="497"/>
      <c r="AZ655" s="488" t="s">
        <v>1531</v>
      </c>
    </row>
    <row r="656" hidden="1">
      <c r="A656" s="488" t="s">
        <v>5552</v>
      </c>
      <c r="B656" s="488" t="s">
        <v>5553</v>
      </c>
      <c r="C656" s="488" t="s">
        <v>1513</v>
      </c>
      <c r="D656" s="488" t="s">
        <v>1514</v>
      </c>
      <c r="E656" s="491">
        <v>45834.75763888889</v>
      </c>
      <c r="F656" s="492">
        <v>2980.0</v>
      </c>
      <c r="G656" s="488" t="s">
        <v>1515</v>
      </c>
      <c r="H656" s="492">
        <v>2980.0</v>
      </c>
      <c r="I656" s="488" t="s">
        <v>1515</v>
      </c>
      <c r="J656" s="488" t="s">
        <v>1516</v>
      </c>
      <c r="K656" s="488" t="s">
        <v>1517</v>
      </c>
      <c r="L656" s="488" t="s">
        <v>5554</v>
      </c>
      <c r="M656" s="488" t="s">
        <v>5555</v>
      </c>
      <c r="N656" s="488" t="s">
        <v>1520</v>
      </c>
      <c r="O656" s="488" t="s">
        <v>1521</v>
      </c>
      <c r="P656" s="488" t="s">
        <v>1554</v>
      </c>
      <c r="Q656" s="488" t="s">
        <v>1523</v>
      </c>
      <c r="R656" s="495" t="s">
        <v>1524</v>
      </c>
      <c r="S656" s="494"/>
      <c r="T656" s="494"/>
      <c r="U656" s="488" t="s">
        <v>5556</v>
      </c>
      <c r="AB656" s="488" t="s">
        <v>5557</v>
      </c>
      <c r="AC656" s="496">
        <v>8.04E9</v>
      </c>
      <c r="AD656" s="497"/>
      <c r="AE656" s="497"/>
      <c r="AF656" s="497"/>
      <c r="AG656" s="497"/>
      <c r="AH656" s="497"/>
      <c r="AI656" s="494"/>
      <c r="AJ656" s="488" t="s">
        <v>1527</v>
      </c>
      <c r="AK656" s="498"/>
      <c r="AL656" s="499"/>
      <c r="AM656" s="488" t="s">
        <v>5558</v>
      </c>
      <c r="AO656" s="494"/>
      <c r="AP656" s="494"/>
      <c r="AQ656" s="494"/>
      <c r="AR656" s="494"/>
      <c r="AS656" s="494"/>
      <c r="AT656" s="488" t="s">
        <v>1529</v>
      </c>
      <c r="AU656" s="492">
        <v>5308.0</v>
      </c>
      <c r="AV656" s="492">
        <v>5.0</v>
      </c>
      <c r="AW656" s="492">
        <v>2031.0</v>
      </c>
      <c r="AX656" s="488" t="s">
        <v>1587</v>
      </c>
      <c r="AY656" s="488" t="s">
        <v>1852</v>
      </c>
      <c r="AZ656" s="488" t="s">
        <v>1531</v>
      </c>
    </row>
    <row r="657">
      <c r="A657" s="488" t="s">
        <v>5559</v>
      </c>
      <c r="B657" s="488" t="s">
        <v>5560</v>
      </c>
      <c r="C657" s="488" t="s">
        <v>1513</v>
      </c>
      <c r="D657" s="488" t="s">
        <v>1514</v>
      </c>
      <c r="E657" s="491">
        <v>45834.75625</v>
      </c>
      <c r="F657" s="492">
        <v>9800.0</v>
      </c>
      <c r="G657" s="488" t="s">
        <v>1515</v>
      </c>
      <c r="H657" s="492">
        <v>9800.0</v>
      </c>
      <c r="I657" s="488" t="s">
        <v>1515</v>
      </c>
      <c r="J657" s="488" t="s">
        <v>1516</v>
      </c>
      <c r="K657" s="488" t="s">
        <v>1517</v>
      </c>
      <c r="L657" s="488" t="s">
        <v>5520</v>
      </c>
      <c r="M657" s="488" t="s">
        <v>5561</v>
      </c>
      <c r="N657" s="488" t="s">
        <v>1520</v>
      </c>
      <c r="O657" s="488" t="s">
        <v>1521</v>
      </c>
      <c r="P657" s="488" t="s">
        <v>1554</v>
      </c>
      <c r="Q657" s="488" t="s">
        <v>1714</v>
      </c>
      <c r="R657" s="495" t="s">
        <v>1524</v>
      </c>
      <c r="S657" s="494"/>
      <c r="T657" s="494"/>
      <c r="U657" s="488" t="s">
        <v>5562</v>
      </c>
      <c r="V657" s="495" t="s">
        <v>1524</v>
      </c>
      <c r="W657" s="497"/>
      <c r="X657" s="488" t="s">
        <v>3927</v>
      </c>
      <c r="Y657" s="492">
        <v>9800.0</v>
      </c>
      <c r="Z657" s="488" t="s">
        <v>1515</v>
      </c>
      <c r="AA657" s="488" t="s">
        <v>1516</v>
      </c>
      <c r="AB657" s="488" t="s">
        <v>5523</v>
      </c>
      <c r="AC657" s="496">
        <v>9.05E9</v>
      </c>
      <c r="AD657" s="497"/>
      <c r="AE657" s="497"/>
      <c r="AF657" s="497"/>
      <c r="AG657" s="497"/>
      <c r="AH657" s="497"/>
      <c r="AI657" s="494"/>
      <c r="AJ657" s="488" t="s">
        <v>1527</v>
      </c>
      <c r="AK657" s="498"/>
      <c r="AL657" s="499"/>
      <c r="AM657" s="488" t="s">
        <v>5524</v>
      </c>
      <c r="AO657" s="494"/>
      <c r="AP657" s="494"/>
      <c r="AQ657" s="494"/>
      <c r="AR657" s="494"/>
      <c r="AS657" s="494"/>
      <c r="AT657" s="488" t="s">
        <v>1529</v>
      </c>
      <c r="AU657" s="492">
        <v>4994.0</v>
      </c>
      <c r="AV657" s="492">
        <v>1.0</v>
      </c>
      <c r="AW657" s="492">
        <v>2029.0</v>
      </c>
      <c r="AX657" s="488" t="s">
        <v>1634</v>
      </c>
      <c r="AY657" s="488" t="s">
        <v>2047</v>
      </c>
      <c r="AZ657" s="488" t="s">
        <v>1531</v>
      </c>
    </row>
    <row r="658">
      <c r="A658" s="488" t="s">
        <v>5563</v>
      </c>
      <c r="B658" s="488" t="s">
        <v>5560</v>
      </c>
      <c r="C658" s="488" t="s">
        <v>1513</v>
      </c>
      <c r="D658" s="488" t="s">
        <v>1514</v>
      </c>
      <c r="E658" s="491">
        <v>45834.75347222222</v>
      </c>
      <c r="F658" s="492">
        <v>2980.0</v>
      </c>
      <c r="G658" s="488" t="s">
        <v>1515</v>
      </c>
      <c r="H658" s="492">
        <v>2980.0</v>
      </c>
      <c r="I658" s="488" t="s">
        <v>1515</v>
      </c>
      <c r="J658" s="488" t="s">
        <v>1516</v>
      </c>
      <c r="K658" s="488" t="s">
        <v>1517</v>
      </c>
      <c r="L658" s="488" t="s">
        <v>5520</v>
      </c>
      <c r="M658" s="488" t="s">
        <v>5564</v>
      </c>
      <c r="N658" s="488" t="s">
        <v>1520</v>
      </c>
      <c r="O658" s="488" t="s">
        <v>1521</v>
      </c>
      <c r="P658" s="488" t="s">
        <v>1554</v>
      </c>
      <c r="Q658" s="488" t="s">
        <v>1714</v>
      </c>
      <c r="R658" s="495" t="s">
        <v>1524</v>
      </c>
      <c r="S658" s="494"/>
      <c r="T658" s="494"/>
      <c r="U658" s="488" t="s">
        <v>5565</v>
      </c>
      <c r="V658" s="495" t="s">
        <v>1524</v>
      </c>
      <c r="W658" s="497"/>
      <c r="X658" s="488" t="s">
        <v>3927</v>
      </c>
      <c r="Y658" s="492">
        <v>2980.0</v>
      </c>
      <c r="Z658" s="488" t="s">
        <v>1515</v>
      </c>
      <c r="AA658" s="488" t="s">
        <v>1516</v>
      </c>
      <c r="AB658" s="488" t="s">
        <v>5523</v>
      </c>
      <c r="AC658" s="496">
        <v>9.05E9</v>
      </c>
      <c r="AD658" s="497"/>
      <c r="AE658" s="497"/>
      <c r="AF658" s="497"/>
      <c r="AG658" s="497"/>
      <c r="AH658" s="497"/>
      <c r="AI658" s="494"/>
      <c r="AJ658" s="488" t="s">
        <v>1527</v>
      </c>
      <c r="AK658" s="498"/>
      <c r="AL658" s="499"/>
      <c r="AM658" s="488" t="s">
        <v>5524</v>
      </c>
      <c r="AO658" s="494"/>
      <c r="AP658" s="494"/>
      <c r="AQ658" s="494"/>
      <c r="AR658" s="494"/>
      <c r="AS658" s="494"/>
      <c r="AT658" s="488" t="s">
        <v>1529</v>
      </c>
      <c r="AU658" s="492">
        <v>4994.0</v>
      </c>
      <c r="AV658" s="492">
        <v>1.0</v>
      </c>
      <c r="AW658" s="492">
        <v>2029.0</v>
      </c>
      <c r="AX658" s="488" t="s">
        <v>1634</v>
      </c>
      <c r="AY658" s="488" t="s">
        <v>2047</v>
      </c>
      <c r="AZ658" s="488" t="s">
        <v>1531</v>
      </c>
    </row>
    <row r="659" hidden="1">
      <c r="A659" s="488" t="s">
        <v>5566</v>
      </c>
      <c r="B659" s="488" t="s">
        <v>5567</v>
      </c>
      <c r="C659" s="488" t="s">
        <v>1513</v>
      </c>
      <c r="D659" s="488" t="s">
        <v>1514</v>
      </c>
      <c r="E659" s="491">
        <v>45834.751388888886</v>
      </c>
      <c r="F659" s="492">
        <v>9800.0</v>
      </c>
      <c r="G659" s="488" t="s">
        <v>1515</v>
      </c>
      <c r="H659" s="492">
        <v>9800.0</v>
      </c>
      <c r="I659" s="488" t="s">
        <v>1515</v>
      </c>
      <c r="J659" s="488" t="s">
        <v>1516</v>
      </c>
      <c r="K659" s="488" t="s">
        <v>1517</v>
      </c>
      <c r="L659" s="488" t="s">
        <v>5568</v>
      </c>
      <c r="M659" s="488" t="s">
        <v>5569</v>
      </c>
      <c r="N659" s="488" t="s">
        <v>1520</v>
      </c>
      <c r="O659" s="488" t="s">
        <v>1521</v>
      </c>
      <c r="P659" s="488" t="s">
        <v>1554</v>
      </c>
      <c r="Q659" s="488" t="s">
        <v>1523</v>
      </c>
      <c r="R659" s="495" t="s">
        <v>1524</v>
      </c>
      <c r="S659" s="494"/>
      <c r="T659" s="494"/>
      <c r="U659" s="488" t="s">
        <v>5570</v>
      </c>
      <c r="AB659" s="488" t="s">
        <v>2770</v>
      </c>
      <c r="AC659" s="496">
        <v>9.06E9</v>
      </c>
      <c r="AD659" s="497"/>
      <c r="AE659" s="497"/>
      <c r="AF659" s="497"/>
      <c r="AG659" s="497"/>
      <c r="AH659" s="497"/>
      <c r="AI659" s="494"/>
      <c r="AJ659" s="488" t="s">
        <v>1527</v>
      </c>
      <c r="AK659" s="498"/>
      <c r="AL659" s="499"/>
      <c r="AM659" s="488" t="s">
        <v>5571</v>
      </c>
      <c r="AN659" s="497"/>
      <c r="AO659" s="494"/>
      <c r="AP659" s="494"/>
      <c r="AQ659" s="494"/>
      <c r="AR659" s="494"/>
      <c r="AS659" s="494"/>
      <c r="AT659" s="488" t="s">
        <v>1529</v>
      </c>
      <c r="AU659" s="492">
        <v>621.0</v>
      </c>
      <c r="AV659" s="492">
        <v>8.0</v>
      </c>
      <c r="AW659" s="492">
        <v>2027.0</v>
      </c>
      <c r="AX659" s="488" t="s">
        <v>1539</v>
      </c>
      <c r="AY659" s="488" t="s">
        <v>1831</v>
      </c>
      <c r="AZ659" s="488" t="s">
        <v>1531</v>
      </c>
    </row>
    <row r="660" hidden="1">
      <c r="A660" s="488" t="s">
        <v>5572</v>
      </c>
      <c r="B660" s="488" t="s">
        <v>5567</v>
      </c>
      <c r="C660" s="488" t="s">
        <v>1513</v>
      </c>
      <c r="D660" s="488" t="s">
        <v>1514</v>
      </c>
      <c r="E660" s="491">
        <v>45834.74652777778</v>
      </c>
      <c r="F660" s="492">
        <v>2980.0</v>
      </c>
      <c r="G660" s="488" t="s">
        <v>1515</v>
      </c>
      <c r="H660" s="492">
        <v>2980.0</v>
      </c>
      <c r="I660" s="488" t="s">
        <v>1515</v>
      </c>
      <c r="J660" s="488" t="s">
        <v>1516</v>
      </c>
      <c r="K660" s="488" t="s">
        <v>1517</v>
      </c>
      <c r="L660" s="488" t="s">
        <v>5568</v>
      </c>
      <c r="M660" s="488" t="s">
        <v>5573</v>
      </c>
      <c r="N660" s="488" t="s">
        <v>1520</v>
      </c>
      <c r="O660" s="488" t="s">
        <v>1521</v>
      </c>
      <c r="P660" s="488" t="s">
        <v>1554</v>
      </c>
      <c r="Q660" s="488" t="s">
        <v>1523</v>
      </c>
      <c r="R660" s="495" t="s">
        <v>1524</v>
      </c>
      <c r="S660" s="494"/>
      <c r="T660" s="494"/>
      <c r="U660" s="488" t="s">
        <v>5574</v>
      </c>
      <c r="AB660" s="488" t="s">
        <v>2770</v>
      </c>
      <c r="AC660" s="496">
        <v>9.06E9</v>
      </c>
      <c r="AD660" s="497"/>
      <c r="AE660" s="497"/>
      <c r="AF660" s="497"/>
      <c r="AG660" s="497"/>
      <c r="AH660" s="497"/>
      <c r="AI660" s="494"/>
      <c r="AJ660" s="488" t="s">
        <v>1527</v>
      </c>
      <c r="AK660" s="498"/>
      <c r="AL660" s="499"/>
      <c r="AM660" s="488" t="s">
        <v>5571</v>
      </c>
      <c r="AN660" s="497"/>
      <c r="AO660" s="497"/>
      <c r="AP660" s="494"/>
      <c r="AQ660" s="494"/>
      <c r="AR660" s="494"/>
      <c r="AS660" s="494"/>
      <c r="AT660" s="488" t="s">
        <v>1529</v>
      </c>
      <c r="AU660" s="492">
        <v>621.0</v>
      </c>
      <c r="AV660" s="492">
        <v>8.0</v>
      </c>
      <c r="AW660" s="492">
        <v>2027.0</v>
      </c>
      <c r="AX660" s="488" t="s">
        <v>1539</v>
      </c>
      <c r="AY660" s="488" t="s">
        <v>1831</v>
      </c>
      <c r="AZ660" s="488" t="s">
        <v>1531</v>
      </c>
    </row>
    <row r="661">
      <c r="A661" s="488" t="s">
        <v>5575</v>
      </c>
      <c r="B661" s="488" t="s">
        <v>5576</v>
      </c>
      <c r="C661" s="488" t="s">
        <v>1513</v>
      </c>
      <c r="D661" s="488" t="s">
        <v>1514</v>
      </c>
      <c r="E661" s="491">
        <v>45834.745833333334</v>
      </c>
      <c r="F661" s="492">
        <v>2980.0</v>
      </c>
      <c r="G661" s="488" t="s">
        <v>1515</v>
      </c>
      <c r="H661" s="492">
        <v>2980.0</v>
      </c>
      <c r="I661" s="488" t="s">
        <v>1515</v>
      </c>
      <c r="J661" s="488" t="s">
        <v>1516</v>
      </c>
      <c r="K661" s="488" t="s">
        <v>1517</v>
      </c>
      <c r="L661" s="488" t="s">
        <v>5577</v>
      </c>
      <c r="M661" s="488" t="s">
        <v>5578</v>
      </c>
      <c r="N661" s="488" t="s">
        <v>1520</v>
      </c>
      <c r="O661" s="488" t="s">
        <v>1521</v>
      </c>
      <c r="P661" s="488" t="s">
        <v>1554</v>
      </c>
      <c r="Q661" s="488" t="s">
        <v>1714</v>
      </c>
      <c r="R661" s="495" t="s">
        <v>1524</v>
      </c>
      <c r="S661" s="494"/>
      <c r="T661" s="494"/>
      <c r="U661" s="488" t="s">
        <v>5579</v>
      </c>
      <c r="V661" s="495" t="s">
        <v>1524</v>
      </c>
      <c r="W661" s="497"/>
      <c r="X661" s="488" t="s">
        <v>3927</v>
      </c>
      <c r="Y661" s="492">
        <v>2980.0</v>
      </c>
      <c r="Z661" s="488" t="s">
        <v>1515</v>
      </c>
      <c r="AA661" s="488" t="s">
        <v>1516</v>
      </c>
      <c r="AB661" s="488" t="s">
        <v>5580</v>
      </c>
      <c r="AC661" s="496">
        <v>8.09E9</v>
      </c>
      <c r="AD661" s="497"/>
      <c r="AE661" s="497"/>
      <c r="AF661" s="497"/>
      <c r="AG661" s="497"/>
      <c r="AH661" s="497"/>
      <c r="AI661" s="494"/>
      <c r="AJ661" s="488" t="s">
        <v>1527</v>
      </c>
      <c r="AK661" s="497"/>
      <c r="AL661" s="499"/>
      <c r="AM661" s="488" t="s">
        <v>5581</v>
      </c>
      <c r="AO661" s="494"/>
      <c r="AP661" s="494"/>
      <c r="AQ661" s="494"/>
      <c r="AR661" s="494"/>
      <c r="AS661" s="494"/>
      <c r="AT661" s="488" t="s">
        <v>1558</v>
      </c>
      <c r="AU661" s="492">
        <v>9021.0</v>
      </c>
      <c r="AV661" s="492">
        <v>12.0</v>
      </c>
      <c r="AW661" s="492">
        <v>2030.0</v>
      </c>
      <c r="AX661" s="488" t="s">
        <v>1587</v>
      </c>
      <c r="AY661" s="488" t="s">
        <v>1588</v>
      </c>
      <c r="AZ661" s="488" t="s">
        <v>1531</v>
      </c>
    </row>
    <row r="662" hidden="1">
      <c r="A662" s="488" t="s">
        <v>5582</v>
      </c>
      <c r="B662" s="488" t="s">
        <v>5583</v>
      </c>
      <c r="C662" s="488" t="s">
        <v>1513</v>
      </c>
      <c r="D662" s="488" t="s">
        <v>1514</v>
      </c>
      <c r="E662" s="491">
        <v>45834.74097222222</v>
      </c>
      <c r="F662" s="492">
        <v>9800.0</v>
      </c>
      <c r="G662" s="488" t="s">
        <v>1515</v>
      </c>
      <c r="H662" s="492">
        <v>9800.0</v>
      </c>
      <c r="I662" s="488" t="s">
        <v>1515</v>
      </c>
      <c r="J662" s="488" t="s">
        <v>1516</v>
      </c>
      <c r="K662" s="488" t="s">
        <v>1517</v>
      </c>
      <c r="L662" s="488" t="s">
        <v>5584</v>
      </c>
      <c r="M662" s="488" t="s">
        <v>5585</v>
      </c>
      <c r="N662" s="488" t="s">
        <v>1520</v>
      </c>
      <c r="O662" s="488" t="s">
        <v>1521</v>
      </c>
      <c r="P662" s="488" t="s">
        <v>1554</v>
      </c>
      <c r="Q662" s="488" t="s">
        <v>1523</v>
      </c>
      <c r="R662" s="495" t="s">
        <v>1524</v>
      </c>
      <c r="S662" s="494"/>
      <c r="T662" s="494"/>
      <c r="U662" s="488" t="s">
        <v>5586</v>
      </c>
      <c r="AB662" s="488" t="s">
        <v>5587</v>
      </c>
      <c r="AC662" s="496">
        <v>9.09E9</v>
      </c>
      <c r="AD662" s="497"/>
      <c r="AE662" s="497"/>
      <c r="AF662" s="497"/>
      <c r="AG662" s="497"/>
      <c r="AH662" s="497"/>
      <c r="AI662" s="494"/>
      <c r="AJ662" s="488" t="s">
        <v>1527</v>
      </c>
      <c r="AK662" s="498"/>
      <c r="AL662" s="499"/>
      <c r="AM662" s="488" t="s">
        <v>5588</v>
      </c>
      <c r="AP662" s="494"/>
      <c r="AQ662" s="494"/>
      <c r="AR662" s="494"/>
      <c r="AS662" s="494"/>
      <c r="AT662" s="488" t="s">
        <v>1529</v>
      </c>
      <c r="AU662" s="492">
        <v>408.0</v>
      </c>
      <c r="AV662" s="492">
        <v>2.0</v>
      </c>
      <c r="AW662" s="492">
        <v>2026.0</v>
      </c>
      <c r="AX662" s="488" t="s">
        <v>1587</v>
      </c>
      <c r="AY662" s="488" t="s">
        <v>1597</v>
      </c>
      <c r="AZ662" s="488" t="s">
        <v>1531</v>
      </c>
    </row>
    <row r="663" hidden="1">
      <c r="A663" s="488" t="s">
        <v>5589</v>
      </c>
      <c r="B663" s="488" t="s">
        <v>5590</v>
      </c>
      <c r="C663" s="488" t="s">
        <v>1513</v>
      </c>
      <c r="D663" s="488" t="s">
        <v>1514</v>
      </c>
      <c r="E663" s="491">
        <v>45834.740277777775</v>
      </c>
      <c r="F663" s="492">
        <v>21300.0</v>
      </c>
      <c r="G663" s="488" t="s">
        <v>1515</v>
      </c>
      <c r="H663" s="492">
        <v>21300.0</v>
      </c>
      <c r="I663" s="488" t="s">
        <v>1515</v>
      </c>
      <c r="J663" s="488" t="s">
        <v>1516</v>
      </c>
      <c r="K663" s="488" t="s">
        <v>1517</v>
      </c>
      <c r="L663" s="488" t="s">
        <v>5591</v>
      </c>
      <c r="M663" s="488" t="s">
        <v>5591</v>
      </c>
      <c r="N663" s="488" t="s">
        <v>1520</v>
      </c>
      <c r="O663" s="488" t="s">
        <v>1521</v>
      </c>
      <c r="P663" s="488" t="s">
        <v>1545</v>
      </c>
      <c r="Q663" s="488" t="s">
        <v>1523</v>
      </c>
      <c r="R663" s="495" t="s">
        <v>1524</v>
      </c>
      <c r="S663" s="494"/>
      <c r="T663" s="494"/>
      <c r="U663" s="488" t="s">
        <v>5592</v>
      </c>
      <c r="AB663" s="488" t="s">
        <v>5593</v>
      </c>
      <c r="AC663" s="496">
        <v>9.09E9</v>
      </c>
      <c r="AD663" s="488" t="s">
        <v>5594</v>
      </c>
      <c r="AE663" s="492">
        <v>362100.0</v>
      </c>
      <c r="AF663" s="488" t="s">
        <v>1515</v>
      </c>
      <c r="AG663" s="488" t="s">
        <v>2096</v>
      </c>
      <c r="AH663" s="492">
        <v>17.0</v>
      </c>
      <c r="AI663" s="494"/>
      <c r="AJ663" s="495" t="b">
        <v>0</v>
      </c>
      <c r="AK663" s="495" t="s">
        <v>1524</v>
      </c>
      <c r="AL663" s="495" t="s">
        <v>1524</v>
      </c>
      <c r="AM663" s="488" t="s">
        <v>5595</v>
      </c>
      <c r="AO663" s="494"/>
      <c r="AP663" s="494"/>
      <c r="AQ663" s="494"/>
      <c r="AR663" s="494"/>
      <c r="AS663" s="494"/>
      <c r="AT663" s="488" t="s">
        <v>1558</v>
      </c>
      <c r="AU663" s="492">
        <v>4499.0</v>
      </c>
      <c r="AV663" s="492">
        <v>4.0</v>
      </c>
      <c r="AW663" s="492">
        <v>2028.0</v>
      </c>
      <c r="AX663" s="497"/>
      <c r="AY663" s="497"/>
      <c r="AZ663" s="488" t="s">
        <v>1531</v>
      </c>
    </row>
    <row r="664" hidden="1">
      <c r="A664" s="488" t="s">
        <v>5596</v>
      </c>
      <c r="B664" s="488" t="s">
        <v>5583</v>
      </c>
      <c r="C664" s="488" t="s">
        <v>1513</v>
      </c>
      <c r="D664" s="488" t="s">
        <v>1514</v>
      </c>
      <c r="E664" s="491">
        <v>45834.736805555556</v>
      </c>
      <c r="F664" s="492">
        <v>2980.0</v>
      </c>
      <c r="G664" s="488" t="s">
        <v>1515</v>
      </c>
      <c r="H664" s="492">
        <v>2980.0</v>
      </c>
      <c r="I664" s="488" t="s">
        <v>1515</v>
      </c>
      <c r="J664" s="488" t="s">
        <v>1516</v>
      </c>
      <c r="K664" s="488" t="s">
        <v>1517</v>
      </c>
      <c r="L664" s="488" t="s">
        <v>5584</v>
      </c>
      <c r="M664" s="488" t="s">
        <v>5597</v>
      </c>
      <c r="N664" s="488" t="s">
        <v>1520</v>
      </c>
      <c r="O664" s="488" t="s">
        <v>1521</v>
      </c>
      <c r="P664" s="488" t="s">
        <v>1554</v>
      </c>
      <c r="Q664" s="488" t="s">
        <v>1523</v>
      </c>
      <c r="R664" s="495" t="s">
        <v>1524</v>
      </c>
      <c r="S664" s="494"/>
      <c r="T664" s="494"/>
      <c r="U664" s="488" t="s">
        <v>5598</v>
      </c>
      <c r="AB664" s="488" t="s">
        <v>5587</v>
      </c>
      <c r="AC664" s="496">
        <v>9.09E9</v>
      </c>
      <c r="AD664" s="497"/>
      <c r="AE664" s="497"/>
      <c r="AF664" s="497"/>
      <c r="AG664" s="497"/>
      <c r="AH664" s="497"/>
      <c r="AI664" s="494"/>
      <c r="AJ664" s="488" t="s">
        <v>1527</v>
      </c>
      <c r="AK664" s="498"/>
      <c r="AL664" s="499"/>
      <c r="AM664" s="488" t="s">
        <v>5588</v>
      </c>
      <c r="AP664" s="494"/>
      <c r="AQ664" s="494"/>
      <c r="AR664" s="494"/>
      <c r="AS664" s="494"/>
      <c r="AT664" s="488" t="s">
        <v>1529</v>
      </c>
      <c r="AU664" s="492">
        <v>408.0</v>
      </c>
      <c r="AV664" s="492">
        <v>2.0</v>
      </c>
      <c r="AW664" s="492">
        <v>2026.0</v>
      </c>
      <c r="AX664" s="488" t="s">
        <v>1587</v>
      </c>
      <c r="AY664" s="488" t="s">
        <v>1597</v>
      </c>
      <c r="AZ664" s="488" t="s">
        <v>1531</v>
      </c>
    </row>
    <row r="665">
      <c r="A665" s="488" t="s">
        <v>5599</v>
      </c>
      <c r="B665" s="488" t="s">
        <v>5600</v>
      </c>
      <c r="C665" s="488" t="s">
        <v>1513</v>
      </c>
      <c r="D665" s="488" t="s">
        <v>1514</v>
      </c>
      <c r="E665" s="491">
        <v>45834.736805555556</v>
      </c>
      <c r="F665" s="492">
        <v>2980.0</v>
      </c>
      <c r="G665" s="488" t="s">
        <v>1515</v>
      </c>
      <c r="H665" s="492">
        <v>2980.0</v>
      </c>
      <c r="I665" s="488" t="s">
        <v>1515</v>
      </c>
      <c r="J665" s="488" t="s">
        <v>1516</v>
      </c>
      <c r="K665" s="488" t="s">
        <v>1517</v>
      </c>
      <c r="L665" s="488" t="s">
        <v>5601</v>
      </c>
      <c r="M665" s="488" t="s">
        <v>5602</v>
      </c>
      <c r="N665" s="488" t="s">
        <v>1520</v>
      </c>
      <c r="O665" s="488" t="s">
        <v>1521</v>
      </c>
      <c r="P665" s="488" t="s">
        <v>1545</v>
      </c>
      <c r="Q665" s="488" t="s">
        <v>1714</v>
      </c>
      <c r="R665" s="495" t="s">
        <v>1524</v>
      </c>
      <c r="S665" s="494"/>
      <c r="T665" s="494"/>
      <c r="U665" s="488" t="s">
        <v>5603</v>
      </c>
      <c r="V665" s="495" t="s">
        <v>1524</v>
      </c>
      <c r="W665" s="497"/>
      <c r="X665" s="488" t="s">
        <v>3927</v>
      </c>
      <c r="Y665" s="492">
        <v>2980.0</v>
      </c>
      <c r="Z665" s="488" t="s">
        <v>1515</v>
      </c>
      <c r="AA665" s="488" t="s">
        <v>1516</v>
      </c>
      <c r="AB665" s="488" t="s">
        <v>5604</v>
      </c>
      <c r="AC665" s="496">
        <v>9.06E9</v>
      </c>
      <c r="AD665" s="497"/>
      <c r="AE665" s="497"/>
      <c r="AF665" s="497"/>
      <c r="AG665" s="497"/>
      <c r="AH665" s="497"/>
      <c r="AI665" s="494"/>
      <c r="AJ665" s="488" t="s">
        <v>1527</v>
      </c>
      <c r="AK665" s="498"/>
      <c r="AL665" s="499"/>
      <c r="AM665" s="488" t="s">
        <v>5605</v>
      </c>
      <c r="AP665" s="494"/>
      <c r="AQ665" s="494"/>
      <c r="AR665" s="494"/>
      <c r="AS665" s="494"/>
      <c r="AT665" s="488" t="s">
        <v>1529</v>
      </c>
      <c r="AU665" s="492">
        <v>1054.0</v>
      </c>
      <c r="AV665" s="492">
        <v>5.0</v>
      </c>
      <c r="AW665" s="492">
        <v>2029.0</v>
      </c>
      <c r="AX665" s="488" t="s">
        <v>1549</v>
      </c>
      <c r="AY665" s="497"/>
      <c r="AZ665" s="488" t="s">
        <v>1531</v>
      </c>
    </row>
    <row r="666">
      <c r="A666" s="488" t="s">
        <v>5606</v>
      </c>
      <c r="B666" s="488" t="s">
        <v>5607</v>
      </c>
      <c r="C666" s="488" t="s">
        <v>1513</v>
      </c>
      <c r="D666" s="488" t="s">
        <v>1514</v>
      </c>
      <c r="E666" s="491">
        <v>45834.725</v>
      </c>
      <c r="F666" s="492">
        <v>9800.0</v>
      </c>
      <c r="G666" s="488" t="s">
        <v>1515</v>
      </c>
      <c r="H666" s="492">
        <v>9800.0</v>
      </c>
      <c r="I666" s="488" t="s">
        <v>1515</v>
      </c>
      <c r="J666" s="488" t="s">
        <v>1516</v>
      </c>
      <c r="K666" s="488" t="s">
        <v>1517</v>
      </c>
      <c r="L666" s="488" t="s">
        <v>5608</v>
      </c>
      <c r="M666" s="488" t="s">
        <v>5609</v>
      </c>
      <c r="N666" s="488" t="s">
        <v>1520</v>
      </c>
      <c r="O666" s="488" t="s">
        <v>1521</v>
      </c>
      <c r="P666" s="488" t="s">
        <v>1724</v>
      </c>
      <c r="Q666" s="488" t="s">
        <v>1714</v>
      </c>
      <c r="R666" s="495" t="s">
        <v>1524</v>
      </c>
      <c r="S666" s="494"/>
      <c r="T666" s="494"/>
      <c r="U666" s="488" t="s">
        <v>5610</v>
      </c>
      <c r="V666" s="495" t="s">
        <v>1524</v>
      </c>
      <c r="W666" s="497"/>
      <c r="X666" s="488" t="s">
        <v>3927</v>
      </c>
      <c r="Y666" s="492">
        <v>9800.0</v>
      </c>
      <c r="Z666" s="488" t="s">
        <v>1515</v>
      </c>
      <c r="AA666" s="488" t="s">
        <v>1516</v>
      </c>
      <c r="AB666" s="488" t="s">
        <v>5611</v>
      </c>
      <c r="AC666" s="496">
        <v>9.07E9</v>
      </c>
      <c r="AD666" s="497"/>
      <c r="AE666" s="497"/>
      <c r="AF666" s="497"/>
      <c r="AG666" s="497"/>
      <c r="AH666" s="497"/>
      <c r="AI666" s="494"/>
      <c r="AJ666" s="488" t="s">
        <v>1527</v>
      </c>
      <c r="AK666" s="498"/>
      <c r="AL666" s="499"/>
      <c r="AM666" s="488" t="s">
        <v>5612</v>
      </c>
      <c r="AO666" s="497"/>
      <c r="AP666" s="494"/>
      <c r="AQ666" s="494"/>
      <c r="AR666" s="494"/>
      <c r="AS666" s="494"/>
      <c r="AT666" s="488" t="s">
        <v>1529</v>
      </c>
      <c r="AU666" s="492">
        <v>2005.0</v>
      </c>
      <c r="AV666" s="492">
        <v>7.0</v>
      </c>
      <c r="AW666" s="492">
        <v>2026.0</v>
      </c>
      <c r="AX666" s="488" t="s">
        <v>1728</v>
      </c>
      <c r="AY666" s="488" t="s">
        <v>1729</v>
      </c>
      <c r="AZ666" s="488" t="s">
        <v>1531</v>
      </c>
    </row>
    <row r="667" hidden="1">
      <c r="A667" s="488" t="s">
        <v>5613</v>
      </c>
      <c r="B667" s="488" t="s">
        <v>5614</v>
      </c>
      <c r="C667" s="488" t="s">
        <v>1513</v>
      </c>
      <c r="D667" s="488" t="s">
        <v>1514</v>
      </c>
      <c r="E667" s="491">
        <v>45834.72222222222</v>
      </c>
      <c r="F667" s="492">
        <v>2980.0</v>
      </c>
      <c r="G667" s="488" t="s">
        <v>1515</v>
      </c>
      <c r="H667" s="492">
        <v>2980.0</v>
      </c>
      <c r="I667" s="488" t="s">
        <v>1515</v>
      </c>
      <c r="J667" s="488" t="s">
        <v>1516</v>
      </c>
      <c r="K667" s="488" t="s">
        <v>1517</v>
      </c>
      <c r="L667" s="488" t="s">
        <v>5615</v>
      </c>
      <c r="M667" s="488" t="s">
        <v>5616</v>
      </c>
      <c r="N667" s="488" t="s">
        <v>1520</v>
      </c>
      <c r="O667" s="488" t="s">
        <v>1521</v>
      </c>
      <c r="P667" s="488" t="s">
        <v>1545</v>
      </c>
      <c r="Q667" s="488" t="s">
        <v>1523</v>
      </c>
      <c r="R667" s="495" t="s">
        <v>1524</v>
      </c>
      <c r="S667" s="494"/>
      <c r="T667" s="494"/>
      <c r="U667" s="488" t="s">
        <v>5617</v>
      </c>
      <c r="AB667" s="488" t="s">
        <v>5618</v>
      </c>
      <c r="AC667" s="496">
        <v>8.03E9</v>
      </c>
      <c r="AD667" s="497"/>
      <c r="AE667" s="497"/>
      <c r="AF667" s="497"/>
      <c r="AG667" s="497"/>
      <c r="AH667" s="497"/>
      <c r="AI667" s="494"/>
      <c r="AJ667" s="488" t="s">
        <v>1527</v>
      </c>
      <c r="AK667" s="498"/>
      <c r="AL667" s="499"/>
      <c r="AM667" s="488" t="s">
        <v>5619</v>
      </c>
      <c r="AP667" s="494"/>
      <c r="AQ667" s="494"/>
      <c r="AR667" s="494"/>
      <c r="AS667" s="494"/>
      <c r="AT667" s="488" t="s">
        <v>1529</v>
      </c>
      <c r="AU667" s="492">
        <v>534.0</v>
      </c>
      <c r="AV667" s="492">
        <v>8.0</v>
      </c>
      <c r="AW667" s="492">
        <v>2027.0</v>
      </c>
      <c r="AX667" s="497"/>
      <c r="AY667" s="497"/>
      <c r="AZ667" s="488" t="s">
        <v>1531</v>
      </c>
    </row>
    <row r="668" hidden="1">
      <c r="A668" s="488" t="s">
        <v>5620</v>
      </c>
      <c r="B668" s="488" t="s">
        <v>5621</v>
      </c>
      <c r="C668" s="488" t="s">
        <v>1513</v>
      </c>
      <c r="D668" s="488" t="s">
        <v>1514</v>
      </c>
      <c r="E668" s="491">
        <v>45834.714583333334</v>
      </c>
      <c r="F668" s="492">
        <v>2980.0</v>
      </c>
      <c r="G668" s="488" t="s">
        <v>1515</v>
      </c>
      <c r="H668" s="492">
        <v>2980.0</v>
      </c>
      <c r="I668" s="488" t="s">
        <v>1515</v>
      </c>
      <c r="J668" s="488" t="s">
        <v>1516</v>
      </c>
      <c r="K668" s="488" t="s">
        <v>1517</v>
      </c>
      <c r="L668" s="488" t="s">
        <v>5622</v>
      </c>
      <c r="M668" s="488" t="s">
        <v>5623</v>
      </c>
      <c r="N668" s="488" t="s">
        <v>1520</v>
      </c>
      <c r="O668" s="488" t="s">
        <v>1521</v>
      </c>
      <c r="P668" s="488" t="s">
        <v>1554</v>
      </c>
      <c r="Q668" s="488" t="s">
        <v>1523</v>
      </c>
      <c r="R668" s="495" t="s">
        <v>1524</v>
      </c>
      <c r="S668" s="494"/>
      <c r="T668" s="494"/>
      <c r="U668" s="488" t="s">
        <v>5624</v>
      </c>
      <c r="AB668" s="488" t="s">
        <v>5625</v>
      </c>
      <c r="AC668" s="496">
        <v>8.06E9</v>
      </c>
      <c r="AD668" s="497"/>
      <c r="AE668" s="497"/>
      <c r="AF668" s="497"/>
      <c r="AG668" s="497"/>
      <c r="AH668" s="497"/>
      <c r="AI668" s="494"/>
      <c r="AJ668" s="488" t="s">
        <v>1527</v>
      </c>
      <c r="AK668" s="498"/>
      <c r="AL668" s="499"/>
      <c r="AM668" s="488" t="s">
        <v>5626</v>
      </c>
      <c r="AO668" s="494"/>
      <c r="AP668" s="494"/>
      <c r="AQ668" s="494"/>
      <c r="AR668" s="494"/>
      <c r="AS668" s="494"/>
      <c r="AT668" s="488" t="s">
        <v>1558</v>
      </c>
      <c r="AU668" s="492">
        <v>9215.0</v>
      </c>
      <c r="AV668" s="492">
        <v>8.0</v>
      </c>
      <c r="AW668" s="492">
        <v>2031.0</v>
      </c>
      <c r="AX668" s="488" t="s">
        <v>1587</v>
      </c>
      <c r="AY668" s="488" t="s">
        <v>1588</v>
      </c>
      <c r="AZ668" s="488" t="s">
        <v>1531</v>
      </c>
    </row>
    <row r="669" hidden="1">
      <c r="A669" s="488" t="s">
        <v>5627</v>
      </c>
      <c r="B669" s="488" t="s">
        <v>5628</v>
      </c>
      <c r="C669" s="488" t="s">
        <v>1513</v>
      </c>
      <c r="D669" s="488" t="s">
        <v>1514</v>
      </c>
      <c r="E669" s="491">
        <v>45834.711805555555</v>
      </c>
      <c r="F669" s="492">
        <v>9800.0</v>
      </c>
      <c r="G669" s="488" t="s">
        <v>1515</v>
      </c>
      <c r="H669" s="492">
        <v>9800.0</v>
      </c>
      <c r="I669" s="488" t="s">
        <v>1515</v>
      </c>
      <c r="J669" s="488" t="s">
        <v>1516</v>
      </c>
      <c r="K669" s="488" t="s">
        <v>1517</v>
      </c>
      <c r="L669" s="488" t="s">
        <v>5629</v>
      </c>
      <c r="M669" s="488" t="s">
        <v>5630</v>
      </c>
      <c r="N669" s="488" t="s">
        <v>1520</v>
      </c>
      <c r="O669" s="488" t="s">
        <v>1521</v>
      </c>
      <c r="P669" s="488" t="s">
        <v>1724</v>
      </c>
      <c r="Q669" s="488" t="s">
        <v>1523</v>
      </c>
      <c r="R669" s="495" t="s">
        <v>1524</v>
      </c>
      <c r="S669" s="494"/>
      <c r="T669" s="494"/>
      <c r="U669" s="488" t="s">
        <v>5631</v>
      </c>
      <c r="AB669" s="488" t="s">
        <v>5632</v>
      </c>
      <c r="AC669" s="496">
        <v>9.06E9</v>
      </c>
      <c r="AD669" s="497"/>
      <c r="AE669" s="497"/>
      <c r="AF669" s="497"/>
      <c r="AG669" s="497"/>
      <c r="AH669" s="497"/>
      <c r="AI669" s="494"/>
      <c r="AJ669" s="488" t="s">
        <v>1527</v>
      </c>
      <c r="AK669" s="498"/>
      <c r="AL669" s="499"/>
      <c r="AM669" s="488" t="s">
        <v>5633</v>
      </c>
      <c r="AO669" s="494"/>
      <c r="AP669" s="494"/>
      <c r="AQ669" s="494"/>
      <c r="AR669" s="494"/>
      <c r="AS669" s="494"/>
      <c r="AT669" s="488" t="s">
        <v>1529</v>
      </c>
      <c r="AU669" s="492">
        <v>3008.0</v>
      </c>
      <c r="AV669" s="492">
        <v>3.0</v>
      </c>
      <c r="AW669" s="492">
        <v>2027.0</v>
      </c>
      <c r="AX669" s="488" t="s">
        <v>1728</v>
      </c>
      <c r="AY669" s="488" t="s">
        <v>1729</v>
      </c>
      <c r="AZ669" s="488" t="s">
        <v>1531</v>
      </c>
    </row>
    <row r="670" hidden="1">
      <c r="A670" s="488" t="s">
        <v>5634</v>
      </c>
      <c r="B670" s="488" t="s">
        <v>5628</v>
      </c>
      <c r="C670" s="488" t="s">
        <v>1513</v>
      </c>
      <c r="D670" s="488" t="s">
        <v>1514</v>
      </c>
      <c r="E670" s="491">
        <v>45834.71111111111</v>
      </c>
      <c r="F670" s="492">
        <v>2980.0</v>
      </c>
      <c r="G670" s="488" t="s">
        <v>1515</v>
      </c>
      <c r="H670" s="492">
        <v>2980.0</v>
      </c>
      <c r="I670" s="488" t="s">
        <v>1515</v>
      </c>
      <c r="J670" s="488" t="s">
        <v>1516</v>
      </c>
      <c r="K670" s="488" t="s">
        <v>1517</v>
      </c>
      <c r="L670" s="488" t="s">
        <v>5629</v>
      </c>
      <c r="M670" s="488" t="s">
        <v>5635</v>
      </c>
      <c r="N670" s="488" t="s">
        <v>1520</v>
      </c>
      <c r="O670" s="488" t="s">
        <v>1521</v>
      </c>
      <c r="P670" s="488" t="s">
        <v>1724</v>
      </c>
      <c r="Q670" s="488" t="s">
        <v>1523</v>
      </c>
      <c r="R670" s="495" t="s">
        <v>1524</v>
      </c>
      <c r="S670" s="494"/>
      <c r="T670" s="494"/>
      <c r="U670" s="488" t="s">
        <v>5636</v>
      </c>
      <c r="AB670" s="488" t="s">
        <v>5632</v>
      </c>
      <c r="AC670" s="496">
        <v>9.06E9</v>
      </c>
      <c r="AD670" s="497"/>
      <c r="AE670" s="497"/>
      <c r="AF670" s="497"/>
      <c r="AG670" s="497"/>
      <c r="AH670" s="497"/>
      <c r="AI670" s="494"/>
      <c r="AJ670" s="488" t="s">
        <v>1527</v>
      </c>
      <c r="AK670" s="498"/>
      <c r="AL670" s="499"/>
      <c r="AM670" s="488" t="s">
        <v>5633</v>
      </c>
      <c r="AO670" s="497"/>
      <c r="AP670" s="494"/>
      <c r="AQ670" s="494"/>
      <c r="AR670" s="494"/>
      <c r="AS670" s="494"/>
      <c r="AT670" s="488" t="s">
        <v>1529</v>
      </c>
      <c r="AU670" s="492">
        <v>3008.0</v>
      </c>
      <c r="AV670" s="492">
        <v>3.0</v>
      </c>
      <c r="AW670" s="492">
        <v>2027.0</v>
      </c>
      <c r="AX670" s="488" t="s">
        <v>1728</v>
      </c>
      <c r="AY670" s="488" t="s">
        <v>1729</v>
      </c>
      <c r="AZ670" s="488" t="s">
        <v>1531</v>
      </c>
    </row>
    <row r="671" hidden="1">
      <c r="A671" s="488" t="s">
        <v>5637</v>
      </c>
      <c r="B671" s="488" t="s">
        <v>5638</v>
      </c>
      <c r="C671" s="488" t="s">
        <v>1513</v>
      </c>
      <c r="D671" s="488" t="s">
        <v>1514</v>
      </c>
      <c r="E671" s="491">
        <v>45834.70208333333</v>
      </c>
      <c r="F671" s="492">
        <v>9800.0</v>
      </c>
      <c r="G671" s="488" t="s">
        <v>1515</v>
      </c>
      <c r="H671" s="492">
        <v>9800.0</v>
      </c>
      <c r="I671" s="488" t="s">
        <v>1515</v>
      </c>
      <c r="J671" s="488" t="s">
        <v>1516</v>
      </c>
      <c r="K671" s="488" t="s">
        <v>1517</v>
      </c>
      <c r="L671" s="488" t="s">
        <v>5639</v>
      </c>
      <c r="M671" s="488" t="s">
        <v>5640</v>
      </c>
      <c r="N671" s="488" t="s">
        <v>1520</v>
      </c>
      <c r="O671" s="488" t="s">
        <v>1521</v>
      </c>
      <c r="P671" s="488" t="s">
        <v>1545</v>
      </c>
      <c r="Q671" s="488" t="s">
        <v>1523</v>
      </c>
      <c r="R671" s="495" t="s">
        <v>1524</v>
      </c>
      <c r="S671" s="494"/>
      <c r="T671" s="494"/>
      <c r="U671" s="488" t="s">
        <v>5641</v>
      </c>
      <c r="AB671" s="488" t="s">
        <v>5642</v>
      </c>
      <c r="AC671" s="496">
        <v>8.01E9</v>
      </c>
      <c r="AD671" s="497"/>
      <c r="AE671" s="497"/>
      <c r="AF671" s="497"/>
      <c r="AG671" s="497"/>
      <c r="AH671" s="497"/>
      <c r="AI671" s="494"/>
      <c r="AJ671" s="488" t="s">
        <v>1527</v>
      </c>
      <c r="AK671" s="497"/>
      <c r="AL671" s="497"/>
      <c r="AM671" s="488" t="s">
        <v>5643</v>
      </c>
      <c r="AP671" s="494"/>
      <c r="AQ671" s="494"/>
      <c r="AR671" s="494"/>
      <c r="AS671" s="494"/>
      <c r="AT671" s="488" t="s">
        <v>1529</v>
      </c>
      <c r="AU671" s="492">
        <v>5047.0</v>
      </c>
      <c r="AV671" s="492">
        <v>10.0</v>
      </c>
      <c r="AW671" s="492">
        <v>2029.0</v>
      </c>
      <c r="AX671" s="497"/>
      <c r="AY671" s="488" t="s">
        <v>1652</v>
      </c>
      <c r="AZ671" s="488" t="s">
        <v>1531</v>
      </c>
    </row>
    <row r="672">
      <c r="A672" s="488" t="s">
        <v>5644</v>
      </c>
      <c r="B672" s="488" t="s">
        <v>5645</v>
      </c>
      <c r="C672" s="488" t="s">
        <v>1513</v>
      </c>
      <c r="D672" s="488" t="s">
        <v>1514</v>
      </c>
      <c r="E672" s="491">
        <v>45834.69930555556</v>
      </c>
      <c r="F672" s="492">
        <v>9800.0</v>
      </c>
      <c r="G672" s="488" t="s">
        <v>1515</v>
      </c>
      <c r="H672" s="492">
        <v>9800.0</v>
      </c>
      <c r="I672" s="488" t="s">
        <v>1515</v>
      </c>
      <c r="J672" s="488" t="s">
        <v>1516</v>
      </c>
      <c r="K672" s="488" t="s">
        <v>1517</v>
      </c>
      <c r="L672" s="488" t="s">
        <v>5646</v>
      </c>
      <c r="M672" s="488" t="s">
        <v>5647</v>
      </c>
      <c r="N672" s="488" t="s">
        <v>1520</v>
      </c>
      <c r="O672" s="488" t="s">
        <v>1521</v>
      </c>
      <c r="P672" s="488" t="s">
        <v>1554</v>
      </c>
      <c r="Q672" s="488" t="s">
        <v>1714</v>
      </c>
      <c r="R672" s="495" t="s">
        <v>1524</v>
      </c>
      <c r="S672" s="494"/>
      <c r="T672" s="494"/>
      <c r="U672" s="488" t="s">
        <v>5648</v>
      </c>
      <c r="V672" s="495" t="s">
        <v>1524</v>
      </c>
      <c r="W672" s="497"/>
      <c r="X672" s="488" t="s">
        <v>3927</v>
      </c>
      <c r="Y672" s="492">
        <v>9800.0</v>
      </c>
      <c r="Z672" s="488" t="s">
        <v>1515</v>
      </c>
      <c r="AA672" s="488" t="s">
        <v>1516</v>
      </c>
      <c r="AB672" s="488" t="s">
        <v>5649</v>
      </c>
      <c r="AC672" s="496">
        <v>9.09E9</v>
      </c>
      <c r="AD672" s="497"/>
      <c r="AE672" s="497"/>
      <c r="AF672" s="497"/>
      <c r="AG672" s="497"/>
      <c r="AH672" s="497"/>
      <c r="AI672" s="494"/>
      <c r="AJ672" s="488" t="s">
        <v>1527</v>
      </c>
      <c r="AK672" s="498"/>
      <c r="AL672" s="499"/>
      <c r="AM672" s="488" t="s">
        <v>5650</v>
      </c>
      <c r="AO672" s="494"/>
      <c r="AP672" s="494"/>
      <c r="AQ672" s="494"/>
      <c r="AR672" s="494"/>
      <c r="AS672" s="494"/>
      <c r="AT672" s="488" t="s">
        <v>1558</v>
      </c>
      <c r="AU672" s="492">
        <v>628.0</v>
      </c>
      <c r="AV672" s="492">
        <v>2.0</v>
      </c>
      <c r="AW672" s="492">
        <v>2030.0</v>
      </c>
      <c r="AX672" s="488" t="s">
        <v>1587</v>
      </c>
      <c r="AY672" s="488" t="s">
        <v>1588</v>
      </c>
      <c r="AZ672" s="488" t="s">
        <v>1531</v>
      </c>
    </row>
    <row r="673" hidden="1">
      <c r="A673" s="488" t="s">
        <v>5651</v>
      </c>
      <c r="B673" s="488" t="s">
        <v>5638</v>
      </c>
      <c r="C673" s="488" t="s">
        <v>1513</v>
      </c>
      <c r="D673" s="488" t="s">
        <v>1514</v>
      </c>
      <c r="E673" s="491">
        <v>45834.69861111111</v>
      </c>
      <c r="F673" s="492">
        <v>2980.0</v>
      </c>
      <c r="G673" s="488" t="s">
        <v>1515</v>
      </c>
      <c r="H673" s="492">
        <v>2980.0</v>
      </c>
      <c r="I673" s="488" t="s">
        <v>1515</v>
      </c>
      <c r="J673" s="488" t="s">
        <v>1516</v>
      </c>
      <c r="K673" s="488" t="s">
        <v>1517</v>
      </c>
      <c r="L673" s="488" t="s">
        <v>5639</v>
      </c>
      <c r="M673" s="488" t="s">
        <v>5652</v>
      </c>
      <c r="N673" s="488" t="s">
        <v>1520</v>
      </c>
      <c r="O673" s="488" t="s">
        <v>1521</v>
      </c>
      <c r="P673" s="488" t="s">
        <v>1545</v>
      </c>
      <c r="Q673" s="488" t="s">
        <v>1523</v>
      </c>
      <c r="R673" s="495" t="s">
        <v>1524</v>
      </c>
      <c r="S673" s="494"/>
      <c r="T673" s="494"/>
      <c r="U673" s="488" t="s">
        <v>5653</v>
      </c>
      <c r="AB673" s="488" t="s">
        <v>5642</v>
      </c>
      <c r="AC673" s="496">
        <v>8.01E9</v>
      </c>
      <c r="AD673" s="497"/>
      <c r="AE673" s="497"/>
      <c r="AF673" s="497"/>
      <c r="AG673" s="497"/>
      <c r="AH673" s="497"/>
      <c r="AI673" s="494"/>
      <c r="AJ673" s="488" t="s">
        <v>1527</v>
      </c>
      <c r="AK673" s="498"/>
      <c r="AL673" s="499"/>
      <c r="AM673" s="488" t="s">
        <v>5643</v>
      </c>
      <c r="AP673" s="494"/>
      <c r="AQ673" s="494"/>
      <c r="AR673" s="494"/>
      <c r="AS673" s="494"/>
      <c r="AT673" s="488" t="s">
        <v>1529</v>
      </c>
      <c r="AU673" s="492">
        <v>5047.0</v>
      </c>
      <c r="AV673" s="492">
        <v>10.0</v>
      </c>
      <c r="AW673" s="492">
        <v>2029.0</v>
      </c>
      <c r="AX673" s="497"/>
      <c r="AY673" s="488" t="s">
        <v>1652</v>
      </c>
      <c r="AZ673" s="488" t="s">
        <v>1531</v>
      </c>
    </row>
    <row r="674" hidden="1">
      <c r="A674" s="488" t="s">
        <v>5654</v>
      </c>
      <c r="B674" s="488" t="s">
        <v>5655</v>
      </c>
      <c r="C674" s="488" t="s">
        <v>1513</v>
      </c>
      <c r="D674" s="488" t="s">
        <v>1514</v>
      </c>
      <c r="E674" s="491">
        <v>45834.691666666666</v>
      </c>
      <c r="F674" s="492">
        <v>2980.0</v>
      </c>
      <c r="G674" s="488" t="s">
        <v>1515</v>
      </c>
      <c r="H674" s="492">
        <v>2980.0</v>
      </c>
      <c r="I674" s="488" t="s">
        <v>1515</v>
      </c>
      <c r="J674" s="488" t="s">
        <v>1516</v>
      </c>
      <c r="K674" s="488" t="s">
        <v>1517</v>
      </c>
      <c r="L674" s="488" t="s">
        <v>5656</v>
      </c>
      <c r="M674" s="488" t="s">
        <v>5657</v>
      </c>
      <c r="N674" s="488" t="s">
        <v>1520</v>
      </c>
      <c r="O674" s="488" t="s">
        <v>1521</v>
      </c>
      <c r="P674" s="488" t="s">
        <v>1522</v>
      </c>
      <c r="Q674" s="488" t="s">
        <v>1523</v>
      </c>
      <c r="R674" s="495" t="s">
        <v>1524</v>
      </c>
      <c r="S674" s="494"/>
      <c r="T674" s="494"/>
      <c r="U674" s="488" t="s">
        <v>5658</v>
      </c>
      <c r="AB674" s="488" t="s">
        <v>5659</v>
      </c>
      <c r="AC674" s="496">
        <v>9.04E9</v>
      </c>
      <c r="AD674" s="497"/>
      <c r="AE674" s="497"/>
      <c r="AF674" s="497"/>
      <c r="AG674" s="497"/>
      <c r="AH674" s="497"/>
      <c r="AI674" s="494"/>
      <c r="AJ674" s="488" t="s">
        <v>1527</v>
      </c>
      <c r="AK674" s="498"/>
      <c r="AL674" s="499"/>
      <c r="AM674" s="488" t="s">
        <v>5660</v>
      </c>
      <c r="AO674" s="494"/>
      <c r="AP674" s="494"/>
      <c r="AQ674" s="494"/>
      <c r="AR674" s="494"/>
      <c r="AS674" s="494"/>
      <c r="AT674" s="488" t="s">
        <v>1529</v>
      </c>
      <c r="AU674" s="492">
        <v>5970.0</v>
      </c>
      <c r="AV674" s="492">
        <v>10.0</v>
      </c>
      <c r="AW674" s="492">
        <v>2026.0</v>
      </c>
      <c r="AX674" s="497"/>
      <c r="AY674" s="488" t="s">
        <v>2292</v>
      </c>
      <c r="AZ674" s="488" t="s">
        <v>1531</v>
      </c>
    </row>
    <row r="675" hidden="1">
      <c r="A675" s="488" t="s">
        <v>5661</v>
      </c>
      <c r="B675" s="488" t="s">
        <v>5662</v>
      </c>
      <c r="C675" s="488" t="s">
        <v>1513</v>
      </c>
      <c r="D675" s="488" t="s">
        <v>1514</v>
      </c>
      <c r="E675" s="491">
        <v>45834.68680555555</v>
      </c>
      <c r="F675" s="492">
        <v>9800.0</v>
      </c>
      <c r="G675" s="488" t="s">
        <v>1515</v>
      </c>
      <c r="H675" s="492">
        <v>9800.0</v>
      </c>
      <c r="I675" s="488" t="s">
        <v>1515</v>
      </c>
      <c r="J675" s="488" t="s">
        <v>1516</v>
      </c>
      <c r="K675" s="488" t="s">
        <v>1517</v>
      </c>
      <c r="L675" s="488" t="s">
        <v>5663</v>
      </c>
      <c r="M675" s="488" t="s">
        <v>5664</v>
      </c>
      <c r="N675" s="488" t="s">
        <v>1520</v>
      </c>
      <c r="O675" s="488" t="s">
        <v>1521</v>
      </c>
      <c r="P675" s="488" t="s">
        <v>1554</v>
      </c>
      <c r="Q675" s="488" t="s">
        <v>1523</v>
      </c>
      <c r="R675" s="495" t="s">
        <v>1524</v>
      </c>
      <c r="S675" s="494"/>
      <c r="T675" s="494"/>
      <c r="U675" s="488" t="s">
        <v>5665</v>
      </c>
      <c r="AB675" s="488" t="s">
        <v>5666</v>
      </c>
      <c r="AC675" s="496">
        <v>8.09E9</v>
      </c>
      <c r="AD675" s="497"/>
      <c r="AE675" s="497"/>
      <c r="AF675" s="497"/>
      <c r="AG675" s="497"/>
      <c r="AH675" s="497"/>
      <c r="AI675" s="494"/>
      <c r="AJ675" s="488" t="s">
        <v>1527</v>
      </c>
      <c r="AK675" s="498"/>
      <c r="AL675" s="499"/>
      <c r="AM675" s="488" t="s">
        <v>5667</v>
      </c>
      <c r="AO675" s="494"/>
      <c r="AP675" s="494"/>
      <c r="AQ675" s="494"/>
      <c r="AR675" s="494"/>
      <c r="AS675" s="494"/>
      <c r="AT675" s="488" t="s">
        <v>1529</v>
      </c>
      <c r="AU675" s="492">
        <v>9587.0</v>
      </c>
      <c r="AV675" s="492">
        <v>7.0</v>
      </c>
      <c r="AW675" s="492">
        <v>2026.0</v>
      </c>
      <c r="AX675" s="488" t="s">
        <v>1634</v>
      </c>
      <c r="AY675" s="488" t="s">
        <v>1831</v>
      </c>
      <c r="AZ675" s="488" t="s">
        <v>1531</v>
      </c>
    </row>
    <row r="676" hidden="1">
      <c r="A676" s="488" t="s">
        <v>5668</v>
      </c>
      <c r="B676" s="488" t="s">
        <v>5669</v>
      </c>
      <c r="C676" s="488" t="s">
        <v>1513</v>
      </c>
      <c r="D676" s="488" t="s">
        <v>1514</v>
      </c>
      <c r="E676" s="491">
        <v>45834.68194444444</v>
      </c>
      <c r="F676" s="492">
        <v>2980.0</v>
      </c>
      <c r="G676" s="488" t="s">
        <v>1515</v>
      </c>
      <c r="H676" s="492">
        <v>2980.0</v>
      </c>
      <c r="I676" s="488" t="s">
        <v>1515</v>
      </c>
      <c r="J676" s="488" t="s">
        <v>1516</v>
      </c>
      <c r="K676" s="488" t="s">
        <v>1517</v>
      </c>
      <c r="L676" s="488" t="s">
        <v>5670</v>
      </c>
      <c r="M676" s="488" t="s">
        <v>5671</v>
      </c>
      <c r="N676" s="488" t="s">
        <v>1520</v>
      </c>
      <c r="O676" s="488" t="s">
        <v>1521</v>
      </c>
      <c r="P676" s="488" t="s">
        <v>1554</v>
      </c>
      <c r="Q676" s="488" t="s">
        <v>1523</v>
      </c>
      <c r="R676" s="495" t="s">
        <v>1524</v>
      </c>
      <c r="S676" s="494"/>
      <c r="T676" s="494"/>
      <c r="U676" s="488" t="s">
        <v>5672</v>
      </c>
      <c r="AB676" s="488" t="s">
        <v>5666</v>
      </c>
      <c r="AC676" s="496">
        <v>8.09E9</v>
      </c>
      <c r="AD676" s="497"/>
      <c r="AE676" s="497"/>
      <c r="AF676" s="497"/>
      <c r="AG676" s="497"/>
      <c r="AH676" s="497"/>
      <c r="AI676" s="494"/>
      <c r="AJ676" s="488" t="s">
        <v>1527</v>
      </c>
      <c r="AK676" s="498"/>
      <c r="AL676" s="499"/>
      <c r="AM676" s="488" t="s">
        <v>5667</v>
      </c>
      <c r="AO676" s="494"/>
      <c r="AP676" s="494"/>
      <c r="AQ676" s="494"/>
      <c r="AR676" s="494"/>
      <c r="AS676" s="494"/>
      <c r="AT676" s="488" t="s">
        <v>1529</v>
      </c>
      <c r="AU676" s="492">
        <v>9587.0</v>
      </c>
      <c r="AV676" s="492">
        <v>7.0</v>
      </c>
      <c r="AW676" s="492">
        <v>2026.0</v>
      </c>
      <c r="AX676" s="488" t="s">
        <v>1634</v>
      </c>
      <c r="AY676" s="488" t="s">
        <v>1831</v>
      </c>
      <c r="AZ676" s="488" t="s">
        <v>1531</v>
      </c>
    </row>
    <row r="677" hidden="1">
      <c r="A677" s="488" t="s">
        <v>5673</v>
      </c>
      <c r="B677" s="488" t="s">
        <v>5674</v>
      </c>
      <c r="C677" s="488" t="s">
        <v>1513</v>
      </c>
      <c r="D677" s="488" t="s">
        <v>1514</v>
      </c>
      <c r="E677" s="491">
        <v>45834.67222222222</v>
      </c>
      <c r="F677" s="492">
        <v>2980.0</v>
      </c>
      <c r="G677" s="488" t="s">
        <v>1515</v>
      </c>
      <c r="H677" s="492">
        <v>2980.0</v>
      </c>
      <c r="I677" s="488" t="s">
        <v>1515</v>
      </c>
      <c r="J677" s="488" t="s">
        <v>1516</v>
      </c>
      <c r="K677" s="488" t="s">
        <v>1517</v>
      </c>
      <c r="L677" s="488" t="s">
        <v>5675</v>
      </c>
      <c r="M677" s="488" t="s">
        <v>5676</v>
      </c>
      <c r="N677" s="488" t="s">
        <v>1520</v>
      </c>
      <c r="O677" s="488" t="s">
        <v>1521</v>
      </c>
      <c r="P677" s="488" t="s">
        <v>1724</v>
      </c>
      <c r="Q677" s="488" t="s">
        <v>1523</v>
      </c>
      <c r="R677" s="495" t="s">
        <v>1524</v>
      </c>
      <c r="S677" s="494"/>
      <c r="T677" s="494"/>
      <c r="U677" s="488" t="s">
        <v>5677</v>
      </c>
      <c r="AB677" s="488" t="s">
        <v>5678</v>
      </c>
      <c r="AC677" s="496">
        <v>9.01E9</v>
      </c>
      <c r="AD677" s="497"/>
      <c r="AE677" s="497"/>
      <c r="AF677" s="497"/>
      <c r="AG677" s="497"/>
      <c r="AH677" s="497"/>
      <c r="AI677" s="494"/>
      <c r="AJ677" s="488" t="s">
        <v>1527</v>
      </c>
      <c r="AK677" s="498"/>
      <c r="AL677" s="499"/>
      <c r="AM677" s="488" t="s">
        <v>5679</v>
      </c>
      <c r="AO677" s="497"/>
      <c r="AP677" s="494"/>
      <c r="AQ677" s="494"/>
      <c r="AR677" s="494"/>
      <c r="AS677" s="494"/>
      <c r="AT677" s="488" t="s">
        <v>1529</v>
      </c>
      <c r="AU677" s="492">
        <v>1008.0</v>
      </c>
      <c r="AV677" s="492">
        <v>2.0</v>
      </c>
      <c r="AW677" s="492">
        <v>2027.0</v>
      </c>
      <c r="AX677" s="488" t="s">
        <v>1728</v>
      </c>
      <c r="AY677" s="488" t="s">
        <v>1729</v>
      </c>
      <c r="AZ677" s="488" t="s">
        <v>1531</v>
      </c>
    </row>
    <row r="678" hidden="1">
      <c r="A678" s="488" t="s">
        <v>5680</v>
      </c>
      <c r="B678" s="488" t="s">
        <v>5681</v>
      </c>
      <c r="C678" s="488" t="s">
        <v>1513</v>
      </c>
      <c r="D678" s="488" t="s">
        <v>1514</v>
      </c>
      <c r="E678" s="491">
        <v>45834.63611111111</v>
      </c>
      <c r="F678" s="492">
        <v>9800.0</v>
      </c>
      <c r="G678" s="488" t="s">
        <v>1515</v>
      </c>
      <c r="H678" s="492">
        <v>9800.0</v>
      </c>
      <c r="I678" s="488" t="s">
        <v>1515</v>
      </c>
      <c r="J678" s="488" t="s">
        <v>1516</v>
      </c>
      <c r="K678" s="488" t="s">
        <v>1517</v>
      </c>
      <c r="L678" s="488" t="s">
        <v>5682</v>
      </c>
      <c r="M678" s="488" t="s">
        <v>5683</v>
      </c>
      <c r="N678" s="488" t="s">
        <v>1520</v>
      </c>
      <c r="O678" s="488" t="s">
        <v>1521</v>
      </c>
      <c r="P678" s="488" t="s">
        <v>1554</v>
      </c>
      <c r="Q678" s="488" t="s">
        <v>1523</v>
      </c>
      <c r="R678" s="495" t="s">
        <v>1524</v>
      </c>
      <c r="S678" s="494"/>
      <c r="T678" s="494"/>
      <c r="U678" s="488" t="s">
        <v>5684</v>
      </c>
      <c r="AB678" s="488" t="s">
        <v>5685</v>
      </c>
      <c r="AC678" s="496">
        <v>9.01E9</v>
      </c>
      <c r="AD678" s="497"/>
      <c r="AE678" s="497"/>
      <c r="AF678" s="497"/>
      <c r="AG678" s="497"/>
      <c r="AH678" s="497"/>
      <c r="AI678" s="494"/>
      <c r="AJ678" s="488" t="s">
        <v>1527</v>
      </c>
      <c r="AK678" s="498"/>
      <c r="AL678" s="499"/>
      <c r="AM678" s="488" t="s">
        <v>5686</v>
      </c>
      <c r="AO678" s="494"/>
      <c r="AP678" s="494"/>
      <c r="AQ678" s="494"/>
      <c r="AR678" s="494"/>
      <c r="AS678" s="494"/>
      <c r="AT678" s="488" t="s">
        <v>1529</v>
      </c>
      <c r="AU678" s="492">
        <v>54.0</v>
      </c>
      <c r="AV678" s="492">
        <v>5.0</v>
      </c>
      <c r="AW678" s="492">
        <v>2030.0</v>
      </c>
      <c r="AX678" s="488" t="s">
        <v>1634</v>
      </c>
      <c r="AY678" s="488" t="s">
        <v>2047</v>
      </c>
      <c r="AZ678" s="488" t="s">
        <v>1531</v>
      </c>
    </row>
    <row r="679">
      <c r="A679" s="488" t="s">
        <v>5687</v>
      </c>
      <c r="B679" s="488" t="s">
        <v>5688</v>
      </c>
      <c r="C679" s="488" t="s">
        <v>1513</v>
      </c>
      <c r="D679" s="488" t="s">
        <v>1514</v>
      </c>
      <c r="E679" s="491">
        <v>45834.634722222225</v>
      </c>
      <c r="F679" s="492">
        <v>9800.0</v>
      </c>
      <c r="G679" s="488" t="s">
        <v>1515</v>
      </c>
      <c r="H679" s="492">
        <v>9800.0</v>
      </c>
      <c r="I679" s="488" t="s">
        <v>1515</v>
      </c>
      <c r="J679" s="488" t="s">
        <v>1516</v>
      </c>
      <c r="K679" s="488" t="s">
        <v>1517</v>
      </c>
      <c r="L679" s="488" t="s">
        <v>5689</v>
      </c>
      <c r="M679" s="488" t="s">
        <v>5690</v>
      </c>
      <c r="N679" s="488" t="s">
        <v>1520</v>
      </c>
      <c r="O679" s="488" t="s">
        <v>1521</v>
      </c>
      <c r="P679" s="488" t="s">
        <v>1545</v>
      </c>
      <c r="Q679" s="488" t="s">
        <v>1714</v>
      </c>
      <c r="R679" s="495" t="s">
        <v>1524</v>
      </c>
      <c r="S679" s="494"/>
      <c r="T679" s="494"/>
      <c r="U679" s="488" t="s">
        <v>5691</v>
      </c>
      <c r="V679" s="495" t="s">
        <v>1524</v>
      </c>
      <c r="W679" s="488" t="s">
        <v>1716</v>
      </c>
      <c r="X679" s="488" t="s">
        <v>5692</v>
      </c>
      <c r="Y679" s="492">
        <v>9800.0</v>
      </c>
      <c r="Z679" s="488" t="s">
        <v>1515</v>
      </c>
      <c r="AA679" s="488" t="s">
        <v>1516</v>
      </c>
      <c r="AB679" s="488" t="s">
        <v>5693</v>
      </c>
      <c r="AC679" s="496">
        <v>9.07E9</v>
      </c>
      <c r="AD679" s="497"/>
      <c r="AE679" s="497"/>
      <c r="AF679" s="497"/>
      <c r="AG679" s="497"/>
      <c r="AH679" s="497"/>
      <c r="AI679" s="494"/>
      <c r="AJ679" s="488" t="s">
        <v>1527</v>
      </c>
      <c r="AK679" s="498"/>
      <c r="AL679" s="499"/>
      <c r="AM679" s="488" t="s">
        <v>5694</v>
      </c>
      <c r="AO679" s="494"/>
      <c r="AP679" s="494"/>
      <c r="AQ679" s="494"/>
      <c r="AR679" s="494"/>
      <c r="AS679" s="494"/>
      <c r="AT679" s="488" t="s">
        <v>1529</v>
      </c>
      <c r="AU679" s="492">
        <v>9892.0</v>
      </c>
      <c r="AV679" s="492">
        <v>7.0</v>
      </c>
      <c r="AW679" s="492">
        <v>2029.0</v>
      </c>
      <c r="AX679" s="497"/>
      <c r="AY679" s="488" t="s">
        <v>4131</v>
      </c>
      <c r="AZ679" s="488" t="s">
        <v>1531</v>
      </c>
    </row>
    <row r="680">
      <c r="A680" s="488" t="s">
        <v>5695</v>
      </c>
      <c r="B680" s="488" t="s">
        <v>5688</v>
      </c>
      <c r="C680" s="488" t="s">
        <v>1513</v>
      </c>
      <c r="D680" s="488" t="s">
        <v>1514</v>
      </c>
      <c r="E680" s="491">
        <v>45834.634722222225</v>
      </c>
      <c r="F680" s="492">
        <v>2980.0</v>
      </c>
      <c r="G680" s="488" t="s">
        <v>1515</v>
      </c>
      <c r="H680" s="492">
        <v>2980.0</v>
      </c>
      <c r="I680" s="488" t="s">
        <v>1515</v>
      </c>
      <c r="J680" s="488" t="s">
        <v>1516</v>
      </c>
      <c r="K680" s="488" t="s">
        <v>1517</v>
      </c>
      <c r="L680" s="488" t="s">
        <v>5689</v>
      </c>
      <c r="M680" s="488" t="s">
        <v>5696</v>
      </c>
      <c r="N680" s="488" t="s">
        <v>1520</v>
      </c>
      <c r="O680" s="488" t="s">
        <v>1521</v>
      </c>
      <c r="P680" s="488" t="s">
        <v>1545</v>
      </c>
      <c r="Q680" s="488" t="s">
        <v>1714</v>
      </c>
      <c r="R680" s="495" t="s">
        <v>1524</v>
      </c>
      <c r="S680" s="494"/>
      <c r="T680" s="494"/>
      <c r="U680" s="488" t="s">
        <v>5697</v>
      </c>
      <c r="V680" s="495" t="s">
        <v>1524</v>
      </c>
      <c r="W680" s="488" t="s">
        <v>1716</v>
      </c>
      <c r="X680" s="488" t="s">
        <v>5692</v>
      </c>
      <c r="Y680" s="492">
        <v>2980.0</v>
      </c>
      <c r="Z680" s="488" t="s">
        <v>1515</v>
      </c>
      <c r="AA680" s="488" t="s">
        <v>1516</v>
      </c>
      <c r="AB680" s="488" t="s">
        <v>5693</v>
      </c>
      <c r="AC680" s="496">
        <v>9.07E9</v>
      </c>
      <c r="AD680" s="497"/>
      <c r="AE680" s="497"/>
      <c r="AF680" s="497"/>
      <c r="AG680" s="497"/>
      <c r="AH680" s="497"/>
      <c r="AI680" s="494"/>
      <c r="AJ680" s="488" t="s">
        <v>1527</v>
      </c>
      <c r="AK680" s="498"/>
      <c r="AL680" s="499"/>
      <c r="AM680" s="488" t="s">
        <v>5694</v>
      </c>
      <c r="AO680" s="494"/>
      <c r="AP680" s="494"/>
      <c r="AQ680" s="494"/>
      <c r="AR680" s="494"/>
      <c r="AS680" s="494"/>
      <c r="AT680" s="488" t="s">
        <v>1529</v>
      </c>
      <c r="AU680" s="492">
        <v>9892.0</v>
      </c>
      <c r="AV680" s="492">
        <v>7.0</v>
      </c>
      <c r="AW680" s="492">
        <v>2029.0</v>
      </c>
      <c r="AX680" s="497"/>
      <c r="AY680" s="488" t="s">
        <v>4131</v>
      </c>
      <c r="AZ680" s="488" t="s">
        <v>1531</v>
      </c>
    </row>
    <row r="681">
      <c r="A681" s="488" t="s">
        <v>5698</v>
      </c>
      <c r="B681" s="488" t="s">
        <v>5699</v>
      </c>
      <c r="C681" s="488" t="s">
        <v>1513</v>
      </c>
      <c r="D681" s="488" t="s">
        <v>1514</v>
      </c>
      <c r="E681" s="491">
        <v>45834.620833333334</v>
      </c>
      <c r="F681" s="492">
        <v>2980.0</v>
      </c>
      <c r="G681" s="488" t="s">
        <v>1515</v>
      </c>
      <c r="H681" s="492">
        <v>2980.0</v>
      </c>
      <c r="I681" s="488" t="s">
        <v>1515</v>
      </c>
      <c r="J681" s="488" t="s">
        <v>1516</v>
      </c>
      <c r="K681" s="488" t="s">
        <v>1517</v>
      </c>
      <c r="L681" s="488" t="s">
        <v>5700</v>
      </c>
      <c r="M681" s="488" t="s">
        <v>5701</v>
      </c>
      <c r="N681" s="488" t="s">
        <v>1520</v>
      </c>
      <c r="O681" s="488" t="s">
        <v>1521</v>
      </c>
      <c r="P681" s="488" t="s">
        <v>1724</v>
      </c>
      <c r="Q681" s="488" t="s">
        <v>1714</v>
      </c>
      <c r="R681" s="495" t="s">
        <v>1524</v>
      </c>
      <c r="S681" s="494"/>
      <c r="T681" s="494"/>
      <c r="U681" s="488" t="s">
        <v>5702</v>
      </c>
      <c r="V681" s="495" t="s">
        <v>1524</v>
      </c>
      <c r="W681" s="488" t="s">
        <v>1716</v>
      </c>
      <c r="X681" s="488" t="s">
        <v>1717</v>
      </c>
      <c r="Y681" s="492">
        <v>2980.0</v>
      </c>
      <c r="Z681" s="488" t="s">
        <v>1515</v>
      </c>
      <c r="AA681" s="488" t="s">
        <v>1516</v>
      </c>
      <c r="AB681" s="488" t="s">
        <v>5703</v>
      </c>
      <c r="AC681" s="496">
        <v>8.09E9</v>
      </c>
      <c r="AD681" s="497"/>
      <c r="AE681" s="497"/>
      <c r="AF681" s="497"/>
      <c r="AG681" s="497"/>
      <c r="AH681" s="497"/>
      <c r="AI681" s="494"/>
      <c r="AJ681" s="488" t="s">
        <v>1527</v>
      </c>
      <c r="AK681" s="498"/>
      <c r="AL681" s="499"/>
      <c r="AM681" s="488" t="s">
        <v>5704</v>
      </c>
      <c r="AO681" s="494"/>
      <c r="AP681" s="494"/>
      <c r="AQ681" s="494"/>
      <c r="AR681" s="494"/>
      <c r="AS681" s="494"/>
      <c r="AT681" s="488" t="s">
        <v>1529</v>
      </c>
      <c r="AU681" s="492">
        <v>2002.0</v>
      </c>
      <c r="AV681" s="492">
        <v>5.0</v>
      </c>
      <c r="AW681" s="492">
        <v>2028.0</v>
      </c>
      <c r="AX681" s="488" t="s">
        <v>1728</v>
      </c>
      <c r="AY681" s="488" t="s">
        <v>1729</v>
      </c>
      <c r="AZ681" s="488" t="s">
        <v>1531</v>
      </c>
    </row>
    <row r="682">
      <c r="A682" s="488" t="s">
        <v>5705</v>
      </c>
      <c r="B682" s="488" t="s">
        <v>5706</v>
      </c>
      <c r="C682" s="488" t="s">
        <v>1513</v>
      </c>
      <c r="D682" s="488" t="s">
        <v>1514</v>
      </c>
      <c r="E682" s="491">
        <v>45834.61041666667</v>
      </c>
      <c r="F682" s="492">
        <v>9800.0</v>
      </c>
      <c r="G682" s="488" t="s">
        <v>1515</v>
      </c>
      <c r="H682" s="492">
        <v>9800.0</v>
      </c>
      <c r="I682" s="488" t="s">
        <v>1515</v>
      </c>
      <c r="J682" s="488" t="s">
        <v>1516</v>
      </c>
      <c r="K682" s="488" t="s">
        <v>1517</v>
      </c>
      <c r="L682" s="488" t="s">
        <v>5707</v>
      </c>
      <c r="M682" s="488" t="s">
        <v>5708</v>
      </c>
      <c r="N682" s="488" t="s">
        <v>1520</v>
      </c>
      <c r="O682" s="488" t="s">
        <v>1521</v>
      </c>
      <c r="P682" s="488" t="s">
        <v>1554</v>
      </c>
      <c r="Q682" s="488" t="s">
        <v>1714</v>
      </c>
      <c r="R682" s="495" t="s">
        <v>1524</v>
      </c>
      <c r="S682" s="494"/>
      <c r="T682" s="494"/>
      <c r="U682" s="488" t="s">
        <v>5709</v>
      </c>
      <c r="V682" s="495" t="s">
        <v>1524</v>
      </c>
      <c r="W682" s="488" t="s">
        <v>1716</v>
      </c>
      <c r="X682" s="488" t="s">
        <v>1717</v>
      </c>
      <c r="Y682" s="492">
        <v>9800.0</v>
      </c>
      <c r="Z682" s="488" t="s">
        <v>1515</v>
      </c>
      <c r="AA682" s="488" t="s">
        <v>1516</v>
      </c>
      <c r="AB682" s="488" t="s">
        <v>5710</v>
      </c>
      <c r="AC682" s="496">
        <v>9.06E9</v>
      </c>
      <c r="AD682" s="497"/>
      <c r="AE682" s="497"/>
      <c r="AF682" s="497"/>
      <c r="AG682" s="497"/>
      <c r="AH682" s="497"/>
      <c r="AI682" s="494"/>
      <c r="AJ682" s="488" t="s">
        <v>1527</v>
      </c>
      <c r="AK682" s="498"/>
      <c r="AL682" s="499"/>
      <c r="AM682" s="488" t="s">
        <v>5711</v>
      </c>
      <c r="AP682" s="494"/>
      <c r="AQ682" s="494"/>
      <c r="AR682" s="494"/>
      <c r="AS682" s="494"/>
      <c r="AT682" s="488" t="s">
        <v>1529</v>
      </c>
      <c r="AU682" s="492">
        <v>8670.0</v>
      </c>
      <c r="AV682" s="492">
        <v>4.0</v>
      </c>
      <c r="AW682" s="492">
        <v>2028.0</v>
      </c>
      <c r="AX682" s="488" t="s">
        <v>1587</v>
      </c>
      <c r="AY682" s="488" t="s">
        <v>1597</v>
      </c>
      <c r="AZ682" s="488" t="s">
        <v>1531</v>
      </c>
    </row>
    <row r="683" hidden="1">
      <c r="A683" s="488" t="s">
        <v>5712</v>
      </c>
      <c r="B683" s="488" t="s">
        <v>5713</v>
      </c>
      <c r="C683" s="488" t="s">
        <v>1513</v>
      </c>
      <c r="D683" s="488" t="s">
        <v>1514</v>
      </c>
      <c r="E683" s="491">
        <v>45834.60972222222</v>
      </c>
      <c r="F683" s="492">
        <v>2980.0</v>
      </c>
      <c r="G683" s="488" t="s">
        <v>1515</v>
      </c>
      <c r="H683" s="492">
        <v>2980.0</v>
      </c>
      <c r="I683" s="488" t="s">
        <v>1515</v>
      </c>
      <c r="J683" s="488" t="s">
        <v>1516</v>
      </c>
      <c r="K683" s="488" t="s">
        <v>1517</v>
      </c>
      <c r="L683" s="488" t="s">
        <v>5714</v>
      </c>
      <c r="M683" s="488" t="s">
        <v>5715</v>
      </c>
      <c r="N683" s="488" t="s">
        <v>1520</v>
      </c>
      <c r="O683" s="488" t="s">
        <v>1521</v>
      </c>
      <c r="P683" s="488" t="s">
        <v>1724</v>
      </c>
      <c r="Q683" s="488" t="s">
        <v>1523</v>
      </c>
      <c r="R683" s="495" t="s">
        <v>1524</v>
      </c>
      <c r="S683" s="494"/>
      <c r="T683" s="494"/>
      <c r="U683" s="488" t="s">
        <v>5716</v>
      </c>
      <c r="AB683" s="488" t="s">
        <v>5717</v>
      </c>
      <c r="AC683" s="496">
        <v>9.08E9</v>
      </c>
      <c r="AD683" s="497"/>
      <c r="AE683" s="497"/>
      <c r="AF683" s="497"/>
      <c r="AG683" s="497"/>
      <c r="AH683" s="497"/>
      <c r="AI683" s="494"/>
      <c r="AJ683" s="488" t="s">
        <v>1527</v>
      </c>
      <c r="AK683" s="498"/>
      <c r="AL683" s="499"/>
      <c r="AM683" s="488" t="s">
        <v>5718</v>
      </c>
      <c r="AO683" s="497"/>
      <c r="AP683" s="494"/>
      <c r="AQ683" s="494"/>
      <c r="AR683" s="494"/>
      <c r="AS683" s="494"/>
      <c r="AT683" s="488" t="s">
        <v>1529</v>
      </c>
      <c r="AU683" s="492">
        <v>1019.0</v>
      </c>
      <c r="AV683" s="492">
        <v>6.0</v>
      </c>
      <c r="AW683" s="492">
        <v>2030.0</v>
      </c>
      <c r="AX683" s="488" t="s">
        <v>1728</v>
      </c>
      <c r="AY683" s="488" t="s">
        <v>1729</v>
      </c>
      <c r="AZ683" s="488" t="s">
        <v>1531</v>
      </c>
    </row>
    <row r="684" hidden="1">
      <c r="A684" s="488" t="s">
        <v>5698</v>
      </c>
      <c r="B684" s="488" t="s">
        <v>5699</v>
      </c>
      <c r="C684" s="488" t="s">
        <v>1513</v>
      </c>
      <c r="D684" s="488" t="s">
        <v>1514</v>
      </c>
      <c r="E684" s="491">
        <v>45834.60833333333</v>
      </c>
      <c r="F684" s="492">
        <v>2980.0</v>
      </c>
      <c r="G684" s="488" t="s">
        <v>1515</v>
      </c>
      <c r="H684" s="492">
        <v>2980.0</v>
      </c>
      <c r="I684" s="488" t="s">
        <v>1515</v>
      </c>
      <c r="J684" s="488" t="s">
        <v>1516</v>
      </c>
      <c r="K684" s="488" t="s">
        <v>1517</v>
      </c>
      <c r="L684" s="488" t="s">
        <v>5700</v>
      </c>
      <c r="M684" s="488" t="s">
        <v>5701</v>
      </c>
      <c r="N684" s="488" t="s">
        <v>1520</v>
      </c>
      <c r="O684" s="488" t="s">
        <v>1521</v>
      </c>
      <c r="P684" s="488" t="s">
        <v>1724</v>
      </c>
      <c r="Q684" s="488" t="s">
        <v>1523</v>
      </c>
      <c r="R684" s="495" t="s">
        <v>1524</v>
      </c>
      <c r="S684" s="494"/>
      <c r="T684" s="494"/>
      <c r="U684" s="488" t="s">
        <v>5702</v>
      </c>
      <c r="AB684" s="488" t="s">
        <v>5703</v>
      </c>
      <c r="AC684" s="496">
        <v>8.09E9</v>
      </c>
      <c r="AD684" s="497"/>
      <c r="AE684" s="497"/>
      <c r="AF684" s="497"/>
      <c r="AG684" s="497"/>
      <c r="AH684" s="497"/>
      <c r="AI684" s="494"/>
      <c r="AJ684" s="488" t="s">
        <v>1527</v>
      </c>
      <c r="AK684" s="498"/>
      <c r="AL684" s="499"/>
      <c r="AM684" s="488" t="s">
        <v>5704</v>
      </c>
      <c r="AO684" s="497"/>
      <c r="AP684" s="494"/>
      <c r="AQ684" s="494"/>
      <c r="AR684" s="494"/>
      <c r="AS684" s="494"/>
      <c r="AT684" s="488" t="s">
        <v>1529</v>
      </c>
      <c r="AU684" s="492">
        <v>2002.0</v>
      </c>
      <c r="AV684" s="492">
        <v>5.0</v>
      </c>
      <c r="AW684" s="492">
        <v>2028.0</v>
      </c>
      <c r="AX684" s="488" t="s">
        <v>1728</v>
      </c>
      <c r="AY684" s="488" t="s">
        <v>1729</v>
      </c>
      <c r="AZ684" s="488" t="s">
        <v>1531</v>
      </c>
    </row>
    <row r="685" hidden="1">
      <c r="A685" s="488" t="s">
        <v>5719</v>
      </c>
      <c r="B685" s="488" t="s">
        <v>5720</v>
      </c>
      <c r="C685" s="488" t="s">
        <v>1513</v>
      </c>
      <c r="D685" s="488" t="s">
        <v>1514</v>
      </c>
      <c r="E685" s="491">
        <v>45834.58541666667</v>
      </c>
      <c r="F685" s="492">
        <v>9800.0</v>
      </c>
      <c r="G685" s="488" t="s">
        <v>1515</v>
      </c>
      <c r="H685" s="492">
        <v>9800.0</v>
      </c>
      <c r="I685" s="488" t="s">
        <v>1515</v>
      </c>
      <c r="J685" s="488" t="s">
        <v>1516</v>
      </c>
      <c r="K685" s="488" t="s">
        <v>1517</v>
      </c>
      <c r="L685" s="488" t="s">
        <v>5721</v>
      </c>
      <c r="M685" s="488" t="s">
        <v>5722</v>
      </c>
      <c r="N685" s="488" t="s">
        <v>1520</v>
      </c>
      <c r="O685" s="488" t="s">
        <v>1521</v>
      </c>
      <c r="P685" s="488" t="s">
        <v>1554</v>
      </c>
      <c r="Q685" s="488" t="s">
        <v>1523</v>
      </c>
      <c r="R685" s="495" t="s">
        <v>1524</v>
      </c>
      <c r="S685" s="494"/>
      <c r="T685" s="494"/>
      <c r="U685" s="488" t="s">
        <v>5723</v>
      </c>
      <c r="AB685" s="488" t="s">
        <v>5724</v>
      </c>
      <c r="AC685" s="496">
        <v>9.08E9</v>
      </c>
      <c r="AD685" s="497"/>
      <c r="AE685" s="497"/>
      <c r="AF685" s="497"/>
      <c r="AG685" s="497"/>
      <c r="AH685" s="497"/>
      <c r="AI685" s="494"/>
      <c r="AJ685" s="488" t="s">
        <v>1527</v>
      </c>
      <c r="AK685" s="498"/>
      <c r="AL685" s="499"/>
      <c r="AM685" s="488" t="s">
        <v>5725</v>
      </c>
      <c r="AP685" s="494"/>
      <c r="AQ685" s="494"/>
      <c r="AR685" s="494"/>
      <c r="AS685" s="494"/>
      <c r="AT685" s="488" t="s">
        <v>1529</v>
      </c>
      <c r="AU685" s="492">
        <v>1093.0</v>
      </c>
      <c r="AV685" s="492">
        <v>2.0</v>
      </c>
      <c r="AW685" s="492">
        <v>2028.0</v>
      </c>
      <c r="AX685" s="488" t="s">
        <v>1634</v>
      </c>
      <c r="AY685" s="488" t="s">
        <v>1608</v>
      </c>
      <c r="AZ685" s="488" t="s">
        <v>1531</v>
      </c>
    </row>
    <row r="686" hidden="1">
      <c r="A686" s="488" t="s">
        <v>5726</v>
      </c>
      <c r="B686" s="488" t="s">
        <v>5727</v>
      </c>
      <c r="C686" s="488" t="s">
        <v>1513</v>
      </c>
      <c r="D686" s="488" t="s">
        <v>1514</v>
      </c>
      <c r="E686" s="491">
        <v>45834.58541666667</v>
      </c>
      <c r="F686" s="492">
        <v>2980.0</v>
      </c>
      <c r="G686" s="488" t="s">
        <v>1515</v>
      </c>
      <c r="H686" s="492">
        <v>2980.0</v>
      </c>
      <c r="I686" s="488" t="s">
        <v>1515</v>
      </c>
      <c r="J686" s="488" t="s">
        <v>1516</v>
      </c>
      <c r="K686" s="488" t="s">
        <v>1517</v>
      </c>
      <c r="L686" s="488" t="s">
        <v>5728</v>
      </c>
      <c r="M686" s="488" t="s">
        <v>5729</v>
      </c>
      <c r="N686" s="488" t="s">
        <v>1520</v>
      </c>
      <c r="O686" s="488" t="s">
        <v>1521</v>
      </c>
      <c r="P686" s="488" t="s">
        <v>1554</v>
      </c>
      <c r="Q686" s="488" t="s">
        <v>1523</v>
      </c>
      <c r="R686" s="495" t="s">
        <v>1524</v>
      </c>
      <c r="S686" s="494"/>
      <c r="T686" s="494"/>
      <c r="U686" s="488" t="s">
        <v>5730</v>
      </c>
      <c r="AB686" s="488" t="s">
        <v>5731</v>
      </c>
      <c r="AC686" s="496">
        <v>9.04E9</v>
      </c>
      <c r="AD686" s="497"/>
      <c r="AE686" s="497"/>
      <c r="AF686" s="497"/>
      <c r="AG686" s="497"/>
      <c r="AH686" s="497"/>
      <c r="AI686" s="494"/>
      <c r="AJ686" s="488" t="s">
        <v>1527</v>
      </c>
      <c r="AK686" s="498"/>
      <c r="AL686" s="499"/>
      <c r="AM686" s="488" t="s">
        <v>5732</v>
      </c>
      <c r="AO686" s="494"/>
      <c r="AP686" s="494"/>
      <c r="AQ686" s="494"/>
      <c r="AR686" s="494"/>
      <c r="AS686" s="494"/>
      <c r="AT686" s="488" t="s">
        <v>1529</v>
      </c>
      <c r="AU686" s="492">
        <v>1180.0</v>
      </c>
      <c r="AV686" s="492">
        <v>10.0</v>
      </c>
      <c r="AW686" s="492">
        <v>2025.0</v>
      </c>
      <c r="AX686" s="488" t="s">
        <v>1587</v>
      </c>
      <c r="AY686" s="488" t="s">
        <v>1588</v>
      </c>
      <c r="AZ686" s="488" t="s">
        <v>1531</v>
      </c>
    </row>
    <row r="687" hidden="1">
      <c r="A687" s="488" t="s">
        <v>5733</v>
      </c>
      <c r="B687" s="488" t="s">
        <v>5734</v>
      </c>
      <c r="C687" s="488" t="s">
        <v>1513</v>
      </c>
      <c r="D687" s="488" t="s">
        <v>1514</v>
      </c>
      <c r="E687" s="491">
        <v>45834.584027777775</v>
      </c>
      <c r="F687" s="492">
        <v>2980.0</v>
      </c>
      <c r="G687" s="488" t="s">
        <v>1515</v>
      </c>
      <c r="H687" s="492">
        <v>2980.0</v>
      </c>
      <c r="I687" s="488" t="s">
        <v>1515</v>
      </c>
      <c r="J687" s="488" t="s">
        <v>1516</v>
      </c>
      <c r="K687" s="488" t="s">
        <v>1517</v>
      </c>
      <c r="L687" s="488" t="s">
        <v>5735</v>
      </c>
      <c r="M687" s="488" t="s">
        <v>5736</v>
      </c>
      <c r="N687" s="488" t="s">
        <v>1520</v>
      </c>
      <c r="O687" s="488" t="s">
        <v>1521</v>
      </c>
      <c r="P687" s="488" t="s">
        <v>1554</v>
      </c>
      <c r="Q687" s="488" t="s">
        <v>1523</v>
      </c>
      <c r="R687" s="495" t="s">
        <v>1524</v>
      </c>
      <c r="S687" s="494"/>
      <c r="T687" s="494"/>
      <c r="U687" s="488" t="s">
        <v>5737</v>
      </c>
      <c r="AB687" s="488" t="s">
        <v>5738</v>
      </c>
      <c r="AC687" s="496">
        <v>8.03E9</v>
      </c>
      <c r="AD687" s="497"/>
      <c r="AE687" s="497"/>
      <c r="AF687" s="497"/>
      <c r="AG687" s="497"/>
      <c r="AH687" s="497"/>
      <c r="AI687" s="494"/>
      <c r="AJ687" s="488" t="s">
        <v>1527</v>
      </c>
      <c r="AK687" s="498"/>
      <c r="AL687" s="499"/>
      <c r="AM687" s="488" t="s">
        <v>5739</v>
      </c>
      <c r="AO687" s="494"/>
      <c r="AP687" s="494"/>
      <c r="AQ687" s="494"/>
      <c r="AR687" s="494"/>
      <c r="AS687" s="494"/>
      <c r="AT687" s="488" t="s">
        <v>1529</v>
      </c>
      <c r="AU687" s="492">
        <v>8185.0</v>
      </c>
      <c r="AV687" s="492">
        <v>4.0</v>
      </c>
      <c r="AW687" s="492">
        <v>2029.0</v>
      </c>
      <c r="AX687" s="488" t="s">
        <v>1587</v>
      </c>
      <c r="AY687" s="488" t="s">
        <v>1588</v>
      </c>
      <c r="AZ687" s="488" t="s">
        <v>1531</v>
      </c>
    </row>
    <row r="688">
      <c r="A688" s="488" t="s">
        <v>5740</v>
      </c>
      <c r="B688" s="488" t="s">
        <v>5741</v>
      </c>
      <c r="C688" s="488" t="s">
        <v>1513</v>
      </c>
      <c r="D688" s="488" t="s">
        <v>1514</v>
      </c>
      <c r="E688" s="491">
        <v>45834.580555555556</v>
      </c>
      <c r="F688" s="492">
        <v>9800.0</v>
      </c>
      <c r="G688" s="488" t="s">
        <v>1515</v>
      </c>
      <c r="H688" s="492">
        <v>9800.0</v>
      </c>
      <c r="I688" s="488" t="s">
        <v>1515</v>
      </c>
      <c r="J688" s="488" t="s">
        <v>1516</v>
      </c>
      <c r="K688" s="488" t="s">
        <v>1517</v>
      </c>
      <c r="L688" s="488" t="s">
        <v>5742</v>
      </c>
      <c r="M688" s="488" t="s">
        <v>5743</v>
      </c>
      <c r="N688" s="488" t="s">
        <v>1520</v>
      </c>
      <c r="O688" s="488" t="s">
        <v>1521</v>
      </c>
      <c r="P688" s="488" t="s">
        <v>1554</v>
      </c>
      <c r="Q688" s="488" t="s">
        <v>1714</v>
      </c>
      <c r="R688" s="495" t="s">
        <v>1524</v>
      </c>
      <c r="S688" s="494"/>
      <c r="T688" s="494"/>
      <c r="U688" s="488" t="s">
        <v>5744</v>
      </c>
      <c r="V688" s="495" t="s">
        <v>1524</v>
      </c>
      <c r="W688" s="497"/>
      <c r="X688" s="488" t="s">
        <v>5745</v>
      </c>
      <c r="Y688" s="492">
        <v>9800.0</v>
      </c>
      <c r="Z688" s="488" t="s">
        <v>1515</v>
      </c>
      <c r="AA688" s="488" t="s">
        <v>1516</v>
      </c>
      <c r="AB688" s="488" t="s">
        <v>5746</v>
      </c>
      <c r="AC688" s="496">
        <v>9.09E9</v>
      </c>
      <c r="AD688" s="497"/>
      <c r="AE688" s="497"/>
      <c r="AF688" s="497"/>
      <c r="AG688" s="497"/>
      <c r="AH688" s="497"/>
      <c r="AI688" s="494"/>
      <c r="AJ688" s="488" t="s">
        <v>1527</v>
      </c>
      <c r="AK688" s="498"/>
      <c r="AL688" s="499"/>
      <c r="AM688" s="488" t="s">
        <v>5747</v>
      </c>
      <c r="AP688" s="494"/>
      <c r="AQ688" s="494"/>
      <c r="AR688" s="494"/>
      <c r="AS688" s="494"/>
      <c r="AT688" s="488" t="s">
        <v>1529</v>
      </c>
      <c r="AU688" s="492">
        <v>5760.0</v>
      </c>
      <c r="AV688" s="492">
        <v>5.0</v>
      </c>
      <c r="AW688" s="492">
        <v>2029.0</v>
      </c>
      <c r="AX688" s="488" t="s">
        <v>1634</v>
      </c>
      <c r="AY688" s="488" t="s">
        <v>2047</v>
      </c>
      <c r="AZ688" s="488" t="s">
        <v>1531</v>
      </c>
    </row>
    <row r="689" hidden="1">
      <c r="A689" s="488" t="s">
        <v>5748</v>
      </c>
      <c r="B689" s="488" t="s">
        <v>5720</v>
      </c>
      <c r="C689" s="488" t="s">
        <v>1513</v>
      </c>
      <c r="D689" s="488" t="s">
        <v>1514</v>
      </c>
      <c r="E689" s="491">
        <v>45834.57847222222</v>
      </c>
      <c r="F689" s="492">
        <v>2980.0</v>
      </c>
      <c r="G689" s="488" t="s">
        <v>1515</v>
      </c>
      <c r="H689" s="492">
        <v>2980.0</v>
      </c>
      <c r="I689" s="488" t="s">
        <v>1515</v>
      </c>
      <c r="J689" s="488" t="s">
        <v>1516</v>
      </c>
      <c r="K689" s="488" t="s">
        <v>1517</v>
      </c>
      <c r="L689" s="488" t="s">
        <v>5721</v>
      </c>
      <c r="M689" s="488" t="s">
        <v>5749</v>
      </c>
      <c r="N689" s="488" t="s">
        <v>1520</v>
      </c>
      <c r="O689" s="488" t="s">
        <v>1521</v>
      </c>
      <c r="P689" s="488" t="s">
        <v>1554</v>
      </c>
      <c r="Q689" s="488" t="s">
        <v>1523</v>
      </c>
      <c r="R689" s="495" t="s">
        <v>1524</v>
      </c>
      <c r="S689" s="494"/>
      <c r="T689" s="494"/>
      <c r="U689" s="488" t="s">
        <v>5750</v>
      </c>
      <c r="AB689" s="488" t="s">
        <v>5724</v>
      </c>
      <c r="AC689" s="496">
        <v>9.08E9</v>
      </c>
      <c r="AD689" s="497"/>
      <c r="AE689" s="497"/>
      <c r="AF689" s="497"/>
      <c r="AG689" s="497"/>
      <c r="AH689" s="497"/>
      <c r="AI689" s="494"/>
      <c r="AJ689" s="488" t="s">
        <v>1527</v>
      </c>
      <c r="AK689" s="498"/>
      <c r="AL689" s="499"/>
      <c r="AM689" s="488" t="s">
        <v>5725</v>
      </c>
      <c r="AP689" s="494"/>
      <c r="AQ689" s="494"/>
      <c r="AR689" s="494"/>
      <c r="AS689" s="494"/>
      <c r="AT689" s="488" t="s">
        <v>1529</v>
      </c>
      <c r="AU689" s="492">
        <v>1093.0</v>
      </c>
      <c r="AV689" s="492">
        <v>2.0</v>
      </c>
      <c r="AW689" s="492">
        <v>2028.0</v>
      </c>
      <c r="AX689" s="488" t="s">
        <v>1634</v>
      </c>
      <c r="AY689" s="488" t="s">
        <v>1608</v>
      </c>
      <c r="AZ689" s="488" t="s">
        <v>1531</v>
      </c>
    </row>
    <row r="690" hidden="1">
      <c r="A690" s="488" t="s">
        <v>5751</v>
      </c>
      <c r="B690" s="488" t="s">
        <v>5752</v>
      </c>
      <c r="C690" s="488" t="s">
        <v>1513</v>
      </c>
      <c r="D690" s="488" t="s">
        <v>1514</v>
      </c>
      <c r="E690" s="491">
        <v>45834.57361111111</v>
      </c>
      <c r="F690" s="492">
        <v>2980.0</v>
      </c>
      <c r="G690" s="488" t="s">
        <v>1515</v>
      </c>
      <c r="H690" s="492">
        <v>2980.0</v>
      </c>
      <c r="I690" s="488" t="s">
        <v>1515</v>
      </c>
      <c r="J690" s="488" t="s">
        <v>1516</v>
      </c>
      <c r="K690" s="488" t="s">
        <v>1517</v>
      </c>
      <c r="L690" s="488" t="s">
        <v>5753</v>
      </c>
      <c r="M690" s="488" t="s">
        <v>5754</v>
      </c>
      <c r="N690" s="488" t="s">
        <v>1520</v>
      </c>
      <c r="O690" s="488" t="s">
        <v>1521</v>
      </c>
      <c r="P690" s="488" t="s">
        <v>1545</v>
      </c>
      <c r="Q690" s="488" t="s">
        <v>1523</v>
      </c>
      <c r="R690" s="495" t="s">
        <v>1524</v>
      </c>
      <c r="S690" s="494"/>
      <c r="T690" s="494"/>
      <c r="U690" s="488" t="s">
        <v>5755</v>
      </c>
      <c r="AB690" s="488" t="s">
        <v>5756</v>
      </c>
      <c r="AC690" s="496">
        <v>8.02E9</v>
      </c>
      <c r="AD690" s="497"/>
      <c r="AE690" s="497"/>
      <c r="AF690" s="497"/>
      <c r="AG690" s="497"/>
      <c r="AH690" s="497"/>
      <c r="AI690" s="494"/>
      <c r="AJ690" s="488" t="s">
        <v>1527</v>
      </c>
      <c r="AK690" s="498"/>
      <c r="AL690" s="499"/>
      <c r="AM690" s="488" t="s">
        <v>5757</v>
      </c>
      <c r="AO690" s="497"/>
      <c r="AP690" s="494"/>
      <c r="AQ690" s="494"/>
      <c r="AR690" s="494"/>
      <c r="AS690" s="494"/>
      <c r="AT690" s="488" t="s">
        <v>1529</v>
      </c>
      <c r="AU690" s="492">
        <v>7329.0</v>
      </c>
      <c r="AV690" s="492">
        <v>4.0</v>
      </c>
      <c r="AW690" s="492">
        <v>2028.0</v>
      </c>
      <c r="AX690" s="488" t="s">
        <v>1549</v>
      </c>
      <c r="AY690" s="488" t="s">
        <v>5758</v>
      </c>
      <c r="AZ690" s="488" t="s">
        <v>1531</v>
      </c>
    </row>
    <row r="691" hidden="1">
      <c r="A691" s="488" t="s">
        <v>5759</v>
      </c>
      <c r="B691" s="488" t="s">
        <v>5760</v>
      </c>
      <c r="C691" s="488" t="s">
        <v>1513</v>
      </c>
      <c r="D691" s="488" t="s">
        <v>1514</v>
      </c>
      <c r="E691" s="491">
        <v>45834.55</v>
      </c>
      <c r="F691" s="492">
        <v>9800.0</v>
      </c>
      <c r="G691" s="488" t="s">
        <v>1515</v>
      </c>
      <c r="H691" s="492">
        <v>9800.0</v>
      </c>
      <c r="I691" s="488" t="s">
        <v>1515</v>
      </c>
      <c r="J691" s="488" t="s">
        <v>1516</v>
      </c>
      <c r="K691" s="488" t="s">
        <v>1517</v>
      </c>
      <c r="L691" s="488" t="s">
        <v>5761</v>
      </c>
      <c r="M691" s="488" t="s">
        <v>5762</v>
      </c>
      <c r="N691" s="488" t="s">
        <v>1520</v>
      </c>
      <c r="O691" s="488" t="s">
        <v>1521</v>
      </c>
      <c r="P691" s="488" t="s">
        <v>1545</v>
      </c>
      <c r="Q691" s="488" t="s">
        <v>1523</v>
      </c>
      <c r="R691" s="495" t="s">
        <v>1524</v>
      </c>
      <c r="S691" s="494"/>
      <c r="T691" s="494"/>
      <c r="U691" s="488" t="s">
        <v>5763</v>
      </c>
      <c r="AB691" s="488" t="s">
        <v>5764</v>
      </c>
      <c r="AC691" s="496">
        <v>8.05E9</v>
      </c>
      <c r="AD691" s="497"/>
      <c r="AE691" s="494"/>
      <c r="AF691" s="494"/>
      <c r="AG691" s="494"/>
      <c r="AH691" s="494"/>
      <c r="AI691" s="494"/>
      <c r="AJ691" s="488" t="s">
        <v>1527</v>
      </c>
      <c r="AK691" s="494"/>
      <c r="AL691" s="494"/>
      <c r="AM691" s="488" t="s">
        <v>5765</v>
      </c>
      <c r="AO691" s="494"/>
      <c r="AP691" s="494"/>
      <c r="AQ691" s="494"/>
      <c r="AR691" s="494"/>
      <c r="AS691" s="494"/>
      <c r="AT691" s="488" t="s">
        <v>1529</v>
      </c>
      <c r="AU691" s="492">
        <v>6351.0</v>
      </c>
      <c r="AV691" s="492">
        <v>1.0</v>
      </c>
      <c r="AW691" s="492">
        <v>2026.0</v>
      </c>
      <c r="AX691" s="497"/>
      <c r="AY691" s="488" t="s">
        <v>1652</v>
      </c>
      <c r="AZ691" s="488" t="s">
        <v>1531</v>
      </c>
    </row>
    <row r="692" hidden="1">
      <c r="A692" s="488" t="s">
        <v>1710</v>
      </c>
      <c r="B692" s="488" t="s">
        <v>1711</v>
      </c>
      <c r="C692" s="488" t="s">
        <v>1513</v>
      </c>
      <c r="D692" s="488" t="s">
        <v>1514</v>
      </c>
      <c r="E692" s="491">
        <v>45834.54791666667</v>
      </c>
      <c r="F692" s="492">
        <v>9800.0</v>
      </c>
      <c r="G692" s="488" t="s">
        <v>1515</v>
      </c>
      <c r="H692" s="492">
        <v>9800.0</v>
      </c>
      <c r="I692" s="488" t="s">
        <v>1515</v>
      </c>
      <c r="J692" s="488" t="s">
        <v>1516</v>
      </c>
      <c r="K692" s="488" t="s">
        <v>1517</v>
      </c>
      <c r="L692" s="488" t="s">
        <v>1712</v>
      </c>
      <c r="M692" s="488" t="s">
        <v>1713</v>
      </c>
      <c r="N692" s="488" t="s">
        <v>1520</v>
      </c>
      <c r="O692" s="488" t="s">
        <v>1521</v>
      </c>
      <c r="P692" s="488" t="s">
        <v>1545</v>
      </c>
      <c r="Q692" s="488" t="s">
        <v>1523</v>
      </c>
      <c r="R692" s="495" t="s">
        <v>1524</v>
      </c>
      <c r="S692" s="494"/>
      <c r="T692" s="494"/>
      <c r="U692" s="488" t="s">
        <v>1715</v>
      </c>
      <c r="AB692" s="488" t="s">
        <v>1718</v>
      </c>
      <c r="AC692" s="496">
        <v>9.02E9</v>
      </c>
      <c r="AD692" s="497"/>
      <c r="AE692" s="494"/>
      <c r="AF692" s="494"/>
      <c r="AG692" s="494"/>
      <c r="AH692" s="494"/>
      <c r="AI692" s="494"/>
      <c r="AJ692" s="488" t="s">
        <v>1527</v>
      </c>
      <c r="AK692" s="494"/>
      <c r="AL692" s="494"/>
      <c r="AM692" s="488" t="s">
        <v>1719</v>
      </c>
      <c r="AP692" s="494"/>
      <c r="AQ692" s="494"/>
      <c r="AR692" s="494"/>
      <c r="AS692" s="494"/>
      <c r="AT692" s="488" t="s">
        <v>1529</v>
      </c>
      <c r="AU692" s="492">
        <v>1595.0</v>
      </c>
      <c r="AV692" s="492">
        <v>7.0</v>
      </c>
      <c r="AW692" s="492">
        <v>2029.0</v>
      </c>
      <c r="AX692" s="497"/>
      <c r="AY692" s="488" t="s">
        <v>1652</v>
      </c>
      <c r="AZ692" s="488" t="s">
        <v>1531</v>
      </c>
    </row>
    <row r="693" hidden="1">
      <c r="A693" s="488" t="s">
        <v>5766</v>
      </c>
      <c r="B693" s="488" t="s">
        <v>1711</v>
      </c>
      <c r="C693" s="488" t="s">
        <v>1513</v>
      </c>
      <c r="D693" s="488" t="s">
        <v>1514</v>
      </c>
      <c r="E693" s="491">
        <v>45834.541666666664</v>
      </c>
      <c r="F693" s="492">
        <v>2980.0</v>
      </c>
      <c r="G693" s="488" t="s">
        <v>1515</v>
      </c>
      <c r="H693" s="492">
        <v>2980.0</v>
      </c>
      <c r="I693" s="488" t="s">
        <v>1515</v>
      </c>
      <c r="J693" s="488" t="s">
        <v>1516</v>
      </c>
      <c r="K693" s="488" t="s">
        <v>1517</v>
      </c>
      <c r="L693" s="488" t="s">
        <v>1712</v>
      </c>
      <c r="M693" s="488" t="s">
        <v>5767</v>
      </c>
      <c r="N693" s="488" t="s">
        <v>1520</v>
      </c>
      <c r="O693" s="488" t="s">
        <v>1521</v>
      </c>
      <c r="P693" s="488" t="s">
        <v>1545</v>
      </c>
      <c r="Q693" s="488" t="s">
        <v>1523</v>
      </c>
      <c r="R693" s="495" t="s">
        <v>1524</v>
      </c>
      <c r="S693" s="494"/>
      <c r="T693" s="494"/>
      <c r="U693" s="488" t="s">
        <v>4749</v>
      </c>
      <c r="AB693" s="488" t="s">
        <v>1718</v>
      </c>
      <c r="AC693" s="496">
        <v>9.02E9</v>
      </c>
      <c r="AD693" s="497"/>
      <c r="AE693" s="494"/>
      <c r="AF693" s="494"/>
      <c r="AG693" s="494"/>
      <c r="AH693" s="494"/>
      <c r="AI693" s="494"/>
      <c r="AJ693" s="488" t="s">
        <v>1527</v>
      </c>
      <c r="AK693" s="494"/>
      <c r="AL693" s="494"/>
      <c r="AM693" s="488" t="s">
        <v>1719</v>
      </c>
      <c r="AP693" s="494"/>
      <c r="AQ693" s="494"/>
      <c r="AR693" s="494"/>
      <c r="AS693" s="494"/>
      <c r="AT693" s="488" t="s">
        <v>1529</v>
      </c>
      <c r="AU693" s="492">
        <v>1595.0</v>
      </c>
      <c r="AV693" s="492">
        <v>7.0</v>
      </c>
      <c r="AW693" s="492">
        <v>2029.0</v>
      </c>
      <c r="AX693" s="497"/>
      <c r="AY693" s="488" t="s">
        <v>1652</v>
      </c>
      <c r="AZ693" s="488" t="s">
        <v>1531</v>
      </c>
    </row>
    <row r="694" hidden="1">
      <c r="A694" s="488" t="s">
        <v>5768</v>
      </c>
      <c r="B694" s="488" t="s">
        <v>5760</v>
      </c>
      <c r="C694" s="488" t="s">
        <v>1513</v>
      </c>
      <c r="D694" s="488" t="s">
        <v>1514</v>
      </c>
      <c r="E694" s="491">
        <v>45834.53958333333</v>
      </c>
      <c r="F694" s="492">
        <v>2980.0</v>
      </c>
      <c r="G694" s="488" t="s">
        <v>1515</v>
      </c>
      <c r="H694" s="492">
        <v>2980.0</v>
      </c>
      <c r="I694" s="488" t="s">
        <v>1515</v>
      </c>
      <c r="J694" s="488" t="s">
        <v>1516</v>
      </c>
      <c r="K694" s="488" t="s">
        <v>1517</v>
      </c>
      <c r="L694" s="488" t="s">
        <v>5761</v>
      </c>
      <c r="M694" s="488" t="s">
        <v>5769</v>
      </c>
      <c r="N694" s="488" t="s">
        <v>1520</v>
      </c>
      <c r="O694" s="488" t="s">
        <v>1521</v>
      </c>
      <c r="P694" s="488" t="s">
        <v>1545</v>
      </c>
      <c r="Q694" s="488" t="s">
        <v>1523</v>
      </c>
      <c r="R694" s="495" t="s">
        <v>1524</v>
      </c>
      <c r="S694" s="494"/>
      <c r="T694" s="494"/>
      <c r="U694" s="488" t="s">
        <v>2932</v>
      </c>
      <c r="AB694" s="488" t="s">
        <v>5764</v>
      </c>
      <c r="AC694" s="496">
        <v>8.05E9</v>
      </c>
      <c r="AD694" s="497"/>
      <c r="AE694" s="494"/>
      <c r="AF694" s="494"/>
      <c r="AG694" s="494"/>
      <c r="AH694" s="494"/>
      <c r="AI694" s="494"/>
      <c r="AJ694" s="488" t="s">
        <v>1527</v>
      </c>
      <c r="AK694" s="494"/>
      <c r="AL694" s="494"/>
      <c r="AM694" s="488" t="s">
        <v>5765</v>
      </c>
      <c r="AO694" s="497"/>
      <c r="AP694" s="494"/>
      <c r="AQ694" s="494"/>
      <c r="AR694" s="494"/>
      <c r="AS694" s="494"/>
      <c r="AT694" s="488" t="s">
        <v>1529</v>
      </c>
      <c r="AU694" s="492">
        <v>6351.0</v>
      </c>
      <c r="AV694" s="492">
        <v>1.0</v>
      </c>
      <c r="AW694" s="492">
        <v>2026.0</v>
      </c>
      <c r="AX694" s="497"/>
      <c r="AY694" s="488" t="s">
        <v>1652</v>
      </c>
      <c r="AZ694" s="488" t="s">
        <v>1531</v>
      </c>
    </row>
    <row r="695" hidden="1">
      <c r="A695" s="488" t="s">
        <v>5770</v>
      </c>
      <c r="B695" s="488" t="s">
        <v>5771</v>
      </c>
      <c r="C695" s="488" t="s">
        <v>1513</v>
      </c>
      <c r="D695" s="488" t="s">
        <v>1514</v>
      </c>
      <c r="E695" s="491">
        <v>45834.52777777778</v>
      </c>
      <c r="F695" s="492">
        <v>9800.0</v>
      </c>
      <c r="G695" s="488" t="s">
        <v>1515</v>
      </c>
      <c r="H695" s="492">
        <v>9800.0</v>
      </c>
      <c r="I695" s="488" t="s">
        <v>1515</v>
      </c>
      <c r="J695" s="488" t="s">
        <v>1516</v>
      </c>
      <c r="K695" s="488" t="s">
        <v>1517</v>
      </c>
      <c r="L695" s="488" t="s">
        <v>5772</v>
      </c>
      <c r="M695" s="488" t="s">
        <v>5773</v>
      </c>
      <c r="N695" s="488" t="s">
        <v>1520</v>
      </c>
      <c r="O695" s="488" t="s">
        <v>1521</v>
      </c>
      <c r="P695" s="488" t="s">
        <v>1545</v>
      </c>
      <c r="Q695" s="488" t="s">
        <v>1523</v>
      </c>
      <c r="R695" s="495" t="s">
        <v>1524</v>
      </c>
      <c r="S695" s="494"/>
      <c r="T695" s="494"/>
      <c r="U695" s="488" t="s">
        <v>5774</v>
      </c>
      <c r="AB695" s="488" t="s">
        <v>5775</v>
      </c>
      <c r="AC695" s="496">
        <v>8.08E9</v>
      </c>
      <c r="AD695" s="497"/>
      <c r="AE695" s="494"/>
      <c r="AF695" s="494"/>
      <c r="AG695" s="494"/>
      <c r="AH695" s="494"/>
      <c r="AI695" s="494"/>
      <c r="AJ695" s="488" t="s">
        <v>1527</v>
      </c>
      <c r="AK695" s="494"/>
      <c r="AL695" s="494"/>
      <c r="AM695" s="488" t="s">
        <v>5776</v>
      </c>
      <c r="AO695" s="497"/>
      <c r="AP695" s="497"/>
      <c r="AQ695" s="494"/>
      <c r="AR695" s="494"/>
      <c r="AS695" s="494"/>
      <c r="AT695" s="488" t="s">
        <v>1529</v>
      </c>
      <c r="AU695" s="492">
        <v>1332.0</v>
      </c>
      <c r="AV695" s="492">
        <v>7.0</v>
      </c>
      <c r="AW695" s="492">
        <v>2028.0</v>
      </c>
      <c r="AX695" s="497"/>
      <c r="AY695" s="497"/>
      <c r="AZ695" s="488" t="s">
        <v>1531</v>
      </c>
    </row>
    <row r="696" hidden="1">
      <c r="A696" s="488" t="s">
        <v>5777</v>
      </c>
      <c r="B696" s="488" t="s">
        <v>5778</v>
      </c>
      <c r="C696" s="488" t="s">
        <v>1513</v>
      </c>
      <c r="D696" s="488" t="s">
        <v>1514</v>
      </c>
      <c r="E696" s="491">
        <v>45834.52569444444</v>
      </c>
      <c r="F696" s="492">
        <v>2980.0</v>
      </c>
      <c r="G696" s="488" t="s">
        <v>1515</v>
      </c>
      <c r="H696" s="492">
        <v>2980.0</v>
      </c>
      <c r="I696" s="488" t="s">
        <v>1515</v>
      </c>
      <c r="J696" s="488" t="s">
        <v>1516</v>
      </c>
      <c r="K696" s="488" t="s">
        <v>1517</v>
      </c>
      <c r="L696" s="488" t="s">
        <v>5779</v>
      </c>
      <c r="M696" s="488" t="s">
        <v>5780</v>
      </c>
      <c r="N696" s="488" t="s">
        <v>1520</v>
      </c>
      <c r="O696" s="488" t="s">
        <v>1521</v>
      </c>
      <c r="P696" s="488" t="s">
        <v>1545</v>
      </c>
      <c r="Q696" s="488" t="s">
        <v>1523</v>
      </c>
      <c r="R696" s="495" t="s">
        <v>1524</v>
      </c>
      <c r="S696" s="494"/>
      <c r="T696" s="494"/>
      <c r="U696" s="488" t="s">
        <v>5781</v>
      </c>
      <c r="AB696" s="488" t="s">
        <v>5782</v>
      </c>
      <c r="AC696" s="496">
        <v>9.05E9</v>
      </c>
      <c r="AD696" s="497"/>
      <c r="AE696" s="494"/>
      <c r="AF696" s="494"/>
      <c r="AG696" s="494"/>
      <c r="AH696" s="494"/>
      <c r="AI696" s="494"/>
      <c r="AJ696" s="488" t="s">
        <v>1527</v>
      </c>
      <c r="AK696" s="494"/>
      <c r="AL696" s="494"/>
      <c r="AM696" s="488" t="s">
        <v>5783</v>
      </c>
      <c r="AO696" s="497"/>
      <c r="AP696" s="494"/>
      <c r="AQ696" s="494"/>
      <c r="AR696" s="494"/>
      <c r="AS696" s="494"/>
      <c r="AT696" s="488" t="s">
        <v>1529</v>
      </c>
      <c r="AU696" s="492">
        <v>6799.0</v>
      </c>
      <c r="AV696" s="492">
        <v>2.0</v>
      </c>
      <c r="AW696" s="492">
        <v>2026.0</v>
      </c>
      <c r="AX696" s="497"/>
      <c r="AY696" s="488" t="s">
        <v>1652</v>
      </c>
      <c r="AZ696" s="488" t="s">
        <v>1531</v>
      </c>
    </row>
    <row r="697" hidden="1">
      <c r="A697" s="488" t="s">
        <v>5784</v>
      </c>
      <c r="B697" s="488" t="s">
        <v>5771</v>
      </c>
      <c r="C697" s="488" t="s">
        <v>1513</v>
      </c>
      <c r="D697" s="488" t="s">
        <v>1514</v>
      </c>
      <c r="E697" s="491">
        <v>45834.52361111111</v>
      </c>
      <c r="F697" s="492">
        <v>2980.0</v>
      </c>
      <c r="G697" s="488" t="s">
        <v>1515</v>
      </c>
      <c r="H697" s="492">
        <v>2980.0</v>
      </c>
      <c r="I697" s="488" t="s">
        <v>1515</v>
      </c>
      <c r="J697" s="488" t="s">
        <v>1516</v>
      </c>
      <c r="K697" s="488" t="s">
        <v>1517</v>
      </c>
      <c r="L697" s="488" t="s">
        <v>5772</v>
      </c>
      <c r="M697" s="488" t="s">
        <v>5785</v>
      </c>
      <c r="N697" s="488" t="s">
        <v>1520</v>
      </c>
      <c r="O697" s="488" t="s">
        <v>1521</v>
      </c>
      <c r="P697" s="488" t="s">
        <v>1545</v>
      </c>
      <c r="Q697" s="488" t="s">
        <v>1523</v>
      </c>
      <c r="R697" s="495" t="s">
        <v>1524</v>
      </c>
      <c r="S697" s="494"/>
      <c r="T697" s="494"/>
      <c r="U697" s="488" t="s">
        <v>5786</v>
      </c>
      <c r="AB697" s="488" t="s">
        <v>5775</v>
      </c>
      <c r="AC697" s="496">
        <v>8.08E9</v>
      </c>
      <c r="AD697" s="497"/>
      <c r="AE697" s="494"/>
      <c r="AF697" s="494"/>
      <c r="AG697" s="494"/>
      <c r="AH697" s="494"/>
      <c r="AI697" s="494"/>
      <c r="AJ697" s="488" t="s">
        <v>1527</v>
      </c>
      <c r="AK697" s="494"/>
      <c r="AL697" s="494"/>
      <c r="AM697" s="488" t="s">
        <v>5776</v>
      </c>
      <c r="AO697" s="497"/>
      <c r="AP697" s="494"/>
      <c r="AQ697" s="494"/>
      <c r="AR697" s="494"/>
      <c r="AS697" s="494"/>
      <c r="AT697" s="488" t="s">
        <v>1529</v>
      </c>
      <c r="AU697" s="492">
        <v>1332.0</v>
      </c>
      <c r="AV697" s="492">
        <v>7.0</v>
      </c>
      <c r="AW697" s="492">
        <v>2028.0</v>
      </c>
      <c r="AX697" s="497"/>
      <c r="AY697" s="497"/>
      <c r="AZ697" s="488" t="s">
        <v>1531</v>
      </c>
    </row>
    <row r="698" hidden="1">
      <c r="A698" s="488" t="s">
        <v>5787</v>
      </c>
      <c r="B698" s="488" t="s">
        <v>5788</v>
      </c>
      <c r="C698" s="488" t="s">
        <v>1513</v>
      </c>
      <c r="D698" s="488" t="s">
        <v>1514</v>
      </c>
      <c r="E698" s="491">
        <v>45834.49375</v>
      </c>
      <c r="F698" s="492">
        <v>2980.0</v>
      </c>
      <c r="G698" s="488" t="s">
        <v>1515</v>
      </c>
      <c r="H698" s="492">
        <v>2980.0</v>
      </c>
      <c r="I698" s="488" t="s">
        <v>1515</v>
      </c>
      <c r="J698" s="488" t="s">
        <v>1516</v>
      </c>
      <c r="K698" s="488" t="s">
        <v>1517</v>
      </c>
      <c r="L698" s="488" t="s">
        <v>5789</v>
      </c>
      <c r="M698" s="488" t="s">
        <v>5790</v>
      </c>
      <c r="N698" s="488" t="s">
        <v>1520</v>
      </c>
      <c r="O698" s="488" t="s">
        <v>1521</v>
      </c>
      <c r="P698" s="488" t="s">
        <v>1724</v>
      </c>
      <c r="Q698" s="488" t="s">
        <v>1523</v>
      </c>
      <c r="R698" s="495" t="s">
        <v>1524</v>
      </c>
      <c r="S698" s="494"/>
      <c r="T698" s="494"/>
      <c r="U698" s="488" t="s">
        <v>5791</v>
      </c>
      <c r="AB698" s="488" t="s">
        <v>5792</v>
      </c>
      <c r="AC698" s="496">
        <v>8.02E9</v>
      </c>
      <c r="AD698" s="497"/>
      <c r="AE698" s="494"/>
      <c r="AF698" s="494"/>
      <c r="AG698" s="494"/>
      <c r="AH698" s="494"/>
      <c r="AI698" s="494"/>
      <c r="AJ698" s="488" t="s">
        <v>1527</v>
      </c>
      <c r="AK698" s="498"/>
      <c r="AL698" s="499"/>
      <c r="AM698" s="488" t="s">
        <v>5793</v>
      </c>
      <c r="AP698" s="494"/>
      <c r="AQ698" s="494"/>
      <c r="AR698" s="494"/>
      <c r="AS698" s="494"/>
      <c r="AT698" s="488" t="s">
        <v>1529</v>
      </c>
      <c r="AU698" s="492">
        <v>1015.0</v>
      </c>
      <c r="AV698" s="492">
        <v>7.0</v>
      </c>
      <c r="AW698" s="492">
        <v>2029.0</v>
      </c>
      <c r="AX698" s="488" t="s">
        <v>1728</v>
      </c>
      <c r="AY698" s="488" t="s">
        <v>1729</v>
      </c>
      <c r="AZ698" s="488" t="s">
        <v>1531</v>
      </c>
    </row>
    <row r="699">
      <c r="A699" s="488" t="s">
        <v>5794</v>
      </c>
      <c r="B699" s="488" t="s">
        <v>5795</v>
      </c>
      <c r="C699" s="488" t="s">
        <v>1513</v>
      </c>
      <c r="D699" s="488" t="s">
        <v>1514</v>
      </c>
      <c r="E699" s="491">
        <v>45834.48263888889</v>
      </c>
      <c r="F699" s="492">
        <v>2980.0</v>
      </c>
      <c r="G699" s="488" t="s">
        <v>1515</v>
      </c>
      <c r="H699" s="492">
        <v>2980.0</v>
      </c>
      <c r="I699" s="488" t="s">
        <v>1515</v>
      </c>
      <c r="J699" s="488" t="s">
        <v>1516</v>
      </c>
      <c r="K699" s="488" t="s">
        <v>1517</v>
      </c>
      <c r="L699" s="488" t="s">
        <v>5796</v>
      </c>
      <c r="M699" s="488" t="s">
        <v>5797</v>
      </c>
      <c r="N699" s="488" t="s">
        <v>1520</v>
      </c>
      <c r="O699" s="488" t="s">
        <v>1521</v>
      </c>
      <c r="P699" s="488" t="s">
        <v>1545</v>
      </c>
      <c r="Q699" s="488" t="s">
        <v>1714</v>
      </c>
      <c r="R699" s="495" t="s">
        <v>1524</v>
      </c>
      <c r="S699" s="494"/>
      <c r="T699" s="494"/>
      <c r="U699" s="488" t="s">
        <v>5798</v>
      </c>
      <c r="V699" s="495" t="s">
        <v>1524</v>
      </c>
      <c r="W699" s="488" t="s">
        <v>1716</v>
      </c>
      <c r="X699" s="488" t="s">
        <v>1717</v>
      </c>
      <c r="Y699" s="492">
        <v>2980.0</v>
      </c>
      <c r="Z699" s="488" t="s">
        <v>1515</v>
      </c>
      <c r="AA699" s="488" t="s">
        <v>1516</v>
      </c>
      <c r="AB699" s="488" t="s">
        <v>5799</v>
      </c>
      <c r="AC699" s="496">
        <v>8.05E9</v>
      </c>
      <c r="AD699" s="497"/>
      <c r="AE699" s="494"/>
      <c r="AF699" s="494"/>
      <c r="AG699" s="494"/>
      <c r="AH699" s="494"/>
      <c r="AI699" s="494"/>
      <c r="AJ699" s="488" t="s">
        <v>1527</v>
      </c>
      <c r="AK699" s="498"/>
      <c r="AL699" s="499"/>
      <c r="AM699" s="488" t="s">
        <v>5800</v>
      </c>
      <c r="AO699" s="494"/>
      <c r="AP699" s="494"/>
      <c r="AQ699" s="494"/>
      <c r="AR699" s="494"/>
      <c r="AS699" s="494"/>
      <c r="AT699" s="488" t="s">
        <v>1558</v>
      </c>
      <c r="AU699" s="492">
        <v>1092.0</v>
      </c>
      <c r="AV699" s="492">
        <v>5.0</v>
      </c>
      <c r="AW699" s="492">
        <v>2032.0</v>
      </c>
      <c r="AX699" s="497"/>
      <c r="AY699" s="497"/>
      <c r="AZ699" s="488" t="s">
        <v>1531</v>
      </c>
    </row>
    <row r="700">
      <c r="A700" s="488" t="s">
        <v>5801</v>
      </c>
      <c r="B700" s="488" t="s">
        <v>5795</v>
      </c>
      <c r="C700" s="488" t="s">
        <v>1513</v>
      </c>
      <c r="D700" s="488" t="s">
        <v>1514</v>
      </c>
      <c r="E700" s="491">
        <v>45834.48263888889</v>
      </c>
      <c r="F700" s="492">
        <v>9800.0</v>
      </c>
      <c r="G700" s="488" t="s">
        <v>1515</v>
      </c>
      <c r="H700" s="492">
        <v>9800.0</v>
      </c>
      <c r="I700" s="488" t="s">
        <v>1515</v>
      </c>
      <c r="J700" s="488" t="s">
        <v>1516</v>
      </c>
      <c r="K700" s="488" t="s">
        <v>1517</v>
      </c>
      <c r="L700" s="488" t="s">
        <v>5796</v>
      </c>
      <c r="M700" s="488" t="s">
        <v>5802</v>
      </c>
      <c r="N700" s="488" t="s">
        <v>1520</v>
      </c>
      <c r="O700" s="488" t="s">
        <v>1521</v>
      </c>
      <c r="P700" s="488" t="s">
        <v>1545</v>
      </c>
      <c r="Q700" s="488" t="s">
        <v>1714</v>
      </c>
      <c r="R700" s="495" t="s">
        <v>1524</v>
      </c>
      <c r="S700" s="494"/>
      <c r="T700" s="494"/>
      <c r="U700" s="488" t="s">
        <v>5803</v>
      </c>
      <c r="V700" s="495" t="s">
        <v>1524</v>
      </c>
      <c r="W700" s="488" t="s">
        <v>1716</v>
      </c>
      <c r="X700" s="488" t="s">
        <v>1717</v>
      </c>
      <c r="Y700" s="492">
        <v>9800.0</v>
      </c>
      <c r="Z700" s="488" t="s">
        <v>1515</v>
      </c>
      <c r="AA700" s="488" t="s">
        <v>1516</v>
      </c>
      <c r="AB700" s="488" t="s">
        <v>5799</v>
      </c>
      <c r="AC700" s="496">
        <v>8.05E9</v>
      </c>
      <c r="AD700" s="497"/>
      <c r="AE700" s="494"/>
      <c r="AF700" s="494"/>
      <c r="AG700" s="494"/>
      <c r="AH700" s="494"/>
      <c r="AI700" s="494"/>
      <c r="AJ700" s="488" t="s">
        <v>1527</v>
      </c>
      <c r="AK700" s="498"/>
      <c r="AL700" s="499"/>
      <c r="AM700" s="488" t="s">
        <v>5800</v>
      </c>
      <c r="AO700" s="494"/>
      <c r="AP700" s="494"/>
      <c r="AQ700" s="494"/>
      <c r="AR700" s="494"/>
      <c r="AS700" s="494"/>
      <c r="AT700" s="488" t="s">
        <v>1558</v>
      </c>
      <c r="AU700" s="492">
        <v>1092.0</v>
      </c>
      <c r="AV700" s="492">
        <v>5.0</v>
      </c>
      <c r="AW700" s="492">
        <v>2032.0</v>
      </c>
      <c r="AX700" s="497"/>
      <c r="AY700" s="497"/>
      <c r="AZ700" s="488" t="s">
        <v>1531</v>
      </c>
    </row>
    <row r="701">
      <c r="A701" s="488" t="s">
        <v>5804</v>
      </c>
      <c r="B701" s="488" t="s">
        <v>5805</v>
      </c>
      <c r="C701" s="488" t="s">
        <v>1513</v>
      </c>
      <c r="D701" s="488" t="s">
        <v>1514</v>
      </c>
      <c r="E701" s="491">
        <v>45834.481944444444</v>
      </c>
      <c r="F701" s="492">
        <v>9800.0</v>
      </c>
      <c r="G701" s="488" t="s">
        <v>1515</v>
      </c>
      <c r="H701" s="492">
        <v>9800.0</v>
      </c>
      <c r="I701" s="488" t="s">
        <v>1515</v>
      </c>
      <c r="J701" s="488" t="s">
        <v>1516</v>
      </c>
      <c r="K701" s="488" t="s">
        <v>1517</v>
      </c>
      <c r="L701" s="488" t="s">
        <v>5806</v>
      </c>
      <c r="M701" s="488" t="s">
        <v>5807</v>
      </c>
      <c r="N701" s="488" t="s">
        <v>1520</v>
      </c>
      <c r="O701" s="488" t="s">
        <v>1521</v>
      </c>
      <c r="P701" s="488" t="s">
        <v>1522</v>
      </c>
      <c r="Q701" s="488" t="s">
        <v>1714</v>
      </c>
      <c r="R701" s="495" t="s">
        <v>1524</v>
      </c>
      <c r="S701" s="494"/>
      <c r="T701" s="494"/>
      <c r="U701" s="488" t="s">
        <v>5808</v>
      </c>
      <c r="V701" s="495" t="s">
        <v>1524</v>
      </c>
      <c r="W701" s="488" t="s">
        <v>1716</v>
      </c>
      <c r="X701" s="488" t="s">
        <v>1717</v>
      </c>
      <c r="Y701" s="492">
        <v>9800.0</v>
      </c>
      <c r="Z701" s="488" t="s">
        <v>1515</v>
      </c>
      <c r="AA701" s="488" t="s">
        <v>1516</v>
      </c>
      <c r="AB701" s="488" t="s">
        <v>5809</v>
      </c>
      <c r="AC701" s="496">
        <v>8.04E9</v>
      </c>
      <c r="AD701" s="497"/>
      <c r="AE701" s="494"/>
      <c r="AF701" s="494"/>
      <c r="AG701" s="494"/>
      <c r="AH701" s="494"/>
      <c r="AI701" s="494"/>
      <c r="AJ701" s="488" t="s">
        <v>1527</v>
      </c>
      <c r="AK701" s="498"/>
      <c r="AL701" s="499"/>
      <c r="AM701" s="488" t="s">
        <v>5810</v>
      </c>
      <c r="AO701" s="494"/>
      <c r="AP701" s="494"/>
      <c r="AQ701" s="494"/>
      <c r="AR701" s="494"/>
      <c r="AS701" s="494"/>
      <c r="AT701" s="488" t="s">
        <v>1529</v>
      </c>
      <c r="AU701" s="492">
        <v>1018.0</v>
      </c>
      <c r="AV701" s="492">
        <v>11.0</v>
      </c>
      <c r="AW701" s="492">
        <v>2029.0</v>
      </c>
      <c r="AX701" s="488" t="s">
        <v>1549</v>
      </c>
      <c r="AY701" s="488" t="s">
        <v>2292</v>
      </c>
      <c r="AZ701" s="488" t="s">
        <v>1531</v>
      </c>
    </row>
    <row r="702" hidden="1">
      <c r="A702" s="488" t="s">
        <v>4600</v>
      </c>
      <c r="B702" s="488" t="s">
        <v>4601</v>
      </c>
      <c r="C702" s="488" t="s">
        <v>1513</v>
      </c>
      <c r="D702" s="488" t="s">
        <v>1514</v>
      </c>
      <c r="E702" s="491">
        <v>45834.45763888889</v>
      </c>
      <c r="F702" s="492">
        <v>2980.0</v>
      </c>
      <c r="G702" s="488" t="s">
        <v>1515</v>
      </c>
      <c r="H702" s="492">
        <v>2980.0</v>
      </c>
      <c r="I702" s="488" t="s">
        <v>1515</v>
      </c>
      <c r="J702" s="488" t="s">
        <v>1516</v>
      </c>
      <c r="K702" s="488" t="s">
        <v>1517</v>
      </c>
      <c r="L702" s="488" t="s">
        <v>4602</v>
      </c>
      <c r="M702" s="488" t="s">
        <v>4603</v>
      </c>
      <c r="N702" s="488" t="s">
        <v>1520</v>
      </c>
      <c r="O702" s="488" t="s">
        <v>1521</v>
      </c>
      <c r="P702" s="488" t="s">
        <v>1522</v>
      </c>
      <c r="Q702" s="488" t="s">
        <v>1523</v>
      </c>
      <c r="R702" s="495" t="s">
        <v>1524</v>
      </c>
      <c r="S702" s="494"/>
      <c r="T702" s="494"/>
      <c r="U702" s="488" t="s">
        <v>4604</v>
      </c>
      <c r="AB702" s="488" t="s">
        <v>4605</v>
      </c>
      <c r="AC702" s="496">
        <v>7.02E9</v>
      </c>
      <c r="AD702" s="497"/>
      <c r="AE702" s="494"/>
      <c r="AF702" s="494"/>
      <c r="AG702" s="494"/>
      <c r="AH702" s="494"/>
      <c r="AI702" s="494"/>
      <c r="AJ702" s="488" t="s">
        <v>1527</v>
      </c>
      <c r="AK702" s="498"/>
      <c r="AL702" s="499"/>
      <c r="AM702" s="488" t="s">
        <v>4606</v>
      </c>
      <c r="AO702" s="494"/>
      <c r="AP702" s="494"/>
      <c r="AQ702" s="494"/>
      <c r="AR702" s="494"/>
      <c r="AS702" s="494"/>
      <c r="AT702" s="488" t="s">
        <v>1529</v>
      </c>
      <c r="AU702" s="492">
        <v>7922.0</v>
      </c>
      <c r="AV702" s="492">
        <v>3.0</v>
      </c>
      <c r="AW702" s="492">
        <v>2028.0</v>
      </c>
      <c r="AX702" s="488" t="s">
        <v>1634</v>
      </c>
      <c r="AY702" s="488" t="s">
        <v>1540</v>
      </c>
      <c r="AZ702" s="488" t="s">
        <v>1531</v>
      </c>
    </row>
    <row r="703">
      <c r="A703" s="488" t="s">
        <v>5811</v>
      </c>
      <c r="B703" s="488" t="s">
        <v>5812</v>
      </c>
      <c r="C703" s="488" t="s">
        <v>1513</v>
      </c>
      <c r="D703" s="488" t="s">
        <v>1514</v>
      </c>
      <c r="E703" s="491">
        <v>45834.43680555555</v>
      </c>
      <c r="F703" s="492">
        <v>2980.0</v>
      </c>
      <c r="G703" s="488" t="s">
        <v>1515</v>
      </c>
      <c r="H703" s="492">
        <v>2980.0</v>
      </c>
      <c r="I703" s="488" t="s">
        <v>1515</v>
      </c>
      <c r="J703" s="488" t="s">
        <v>1516</v>
      </c>
      <c r="K703" s="488" t="s">
        <v>1517</v>
      </c>
      <c r="L703" s="488" t="s">
        <v>5813</v>
      </c>
      <c r="M703" s="488" t="s">
        <v>5814</v>
      </c>
      <c r="N703" s="488" t="s">
        <v>1520</v>
      </c>
      <c r="O703" s="488" t="s">
        <v>1521</v>
      </c>
      <c r="P703" s="488" t="s">
        <v>1554</v>
      </c>
      <c r="Q703" s="488" t="s">
        <v>1714</v>
      </c>
      <c r="R703" s="495" t="s">
        <v>1524</v>
      </c>
      <c r="S703" s="494"/>
      <c r="T703" s="494"/>
      <c r="U703" s="488" t="s">
        <v>5815</v>
      </c>
      <c r="V703" s="495" t="s">
        <v>1524</v>
      </c>
      <c r="W703" s="488" t="s">
        <v>1716</v>
      </c>
      <c r="X703" s="488" t="s">
        <v>1717</v>
      </c>
      <c r="Y703" s="492">
        <v>2980.0</v>
      </c>
      <c r="Z703" s="488" t="s">
        <v>1515</v>
      </c>
      <c r="AA703" s="488" t="s">
        <v>1516</v>
      </c>
      <c r="AB703" s="488" t="s">
        <v>5816</v>
      </c>
      <c r="AC703" s="496">
        <v>8.09E9</v>
      </c>
      <c r="AD703" s="497"/>
      <c r="AE703" s="494"/>
      <c r="AF703" s="494"/>
      <c r="AG703" s="494"/>
      <c r="AH703" s="494"/>
      <c r="AI703" s="494"/>
      <c r="AJ703" s="488" t="s">
        <v>1527</v>
      </c>
      <c r="AK703" s="498"/>
      <c r="AL703" s="499"/>
      <c r="AM703" s="488" t="s">
        <v>5817</v>
      </c>
      <c r="AO703" s="494"/>
      <c r="AP703" s="494"/>
      <c r="AQ703" s="494"/>
      <c r="AR703" s="494"/>
      <c r="AS703" s="494"/>
      <c r="AT703" s="488" t="s">
        <v>1529</v>
      </c>
      <c r="AU703" s="492">
        <v>4009.0</v>
      </c>
      <c r="AV703" s="492">
        <v>6.0</v>
      </c>
      <c r="AW703" s="492">
        <v>2026.0</v>
      </c>
      <c r="AX703" s="488" t="s">
        <v>1587</v>
      </c>
      <c r="AY703" s="488" t="s">
        <v>1571</v>
      </c>
      <c r="AZ703" s="488" t="s">
        <v>1531</v>
      </c>
    </row>
    <row r="704">
      <c r="A704" s="488" t="s">
        <v>5818</v>
      </c>
      <c r="B704" s="488" t="s">
        <v>5819</v>
      </c>
      <c r="C704" s="488" t="s">
        <v>1513</v>
      </c>
      <c r="D704" s="488" t="s">
        <v>1514</v>
      </c>
      <c r="E704" s="491">
        <v>45834.43472222222</v>
      </c>
      <c r="F704" s="492">
        <v>9800.0</v>
      </c>
      <c r="G704" s="488" t="s">
        <v>1515</v>
      </c>
      <c r="H704" s="492">
        <v>9800.0</v>
      </c>
      <c r="I704" s="488" t="s">
        <v>1515</v>
      </c>
      <c r="J704" s="488" t="s">
        <v>1516</v>
      </c>
      <c r="K704" s="488" t="s">
        <v>1517</v>
      </c>
      <c r="L704" s="488" t="s">
        <v>5820</v>
      </c>
      <c r="M704" s="488" t="s">
        <v>5821</v>
      </c>
      <c r="N704" s="488" t="s">
        <v>1520</v>
      </c>
      <c r="O704" s="488" t="s">
        <v>1521</v>
      </c>
      <c r="P704" s="488" t="s">
        <v>1554</v>
      </c>
      <c r="Q704" s="488" t="s">
        <v>1714</v>
      </c>
      <c r="R704" s="495" t="s">
        <v>1524</v>
      </c>
      <c r="S704" s="494"/>
      <c r="T704" s="494"/>
      <c r="U704" s="488" t="s">
        <v>5822</v>
      </c>
      <c r="V704" s="495" t="s">
        <v>1524</v>
      </c>
      <c r="W704" s="488" t="s">
        <v>1716</v>
      </c>
      <c r="X704" s="488" t="s">
        <v>1717</v>
      </c>
      <c r="Y704" s="492">
        <v>9800.0</v>
      </c>
      <c r="Z704" s="488" t="s">
        <v>1515</v>
      </c>
      <c r="AA704" s="488" t="s">
        <v>1516</v>
      </c>
      <c r="AB704" s="488" t="s">
        <v>5816</v>
      </c>
      <c r="AC704" s="496">
        <v>8.09E9</v>
      </c>
      <c r="AD704" s="494"/>
      <c r="AE704" s="494"/>
      <c r="AF704" s="494"/>
      <c r="AG704" s="494"/>
      <c r="AH704" s="494"/>
      <c r="AI704" s="494"/>
      <c r="AJ704" s="488" t="s">
        <v>1527</v>
      </c>
      <c r="AK704" s="498"/>
      <c r="AL704" s="499"/>
      <c r="AM704" s="488" t="s">
        <v>5817</v>
      </c>
      <c r="AO704" s="494"/>
      <c r="AP704" s="494"/>
      <c r="AQ704" s="494"/>
      <c r="AR704" s="494"/>
      <c r="AS704" s="494"/>
      <c r="AT704" s="488" t="s">
        <v>1529</v>
      </c>
      <c r="AU704" s="492">
        <v>4009.0</v>
      </c>
      <c r="AV704" s="492">
        <v>6.0</v>
      </c>
      <c r="AW704" s="492">
        <v>2026.0</v>
      </c>
      <c r="AX704" s="488" t="s">
        <v>1587</v>
      </c>
      <c r="AY704" s="488" t="s">
        <v>1571</v>
      </c>
      <c r="AZ704" s="488" t="s">
        <v>1531</v>
      </c>
    </row>
    <row r="705">
      <c r="A705" s="488" t="s">
        <v>5823</v>
      </c>
      <c r="B705" s="488" t="s">
        <v>5824</v>
      </c>
      <c r="C705" s="488" t="s">
        <v>1513</v>
      </c>
      <c r="D705" s="488" t="s">
        <v>1514</v>
      </c>
      <c r="E705" s="491">
        <v>45834.43194444444</v>
      </c>
      <c r="F705" s="492">
        <v>2980.0</v>
      </c>
      <c r="G705" s="488" t="s">
        <v>1515</v>
      </c>
      <c r="H705" s="492">
        <v>2980.0</v>
      </c>
      <c r="I705" s="488" t="s">
        <v>1515</v>
      </c>
      <c r="J705" s="488" t="s">
        <v>1516</v>
      </c>
      <c r="K705" s="488" t="s">
        <v>1517</v>
      </c>
      <c r="L705" s="488" t="s">
        <v>5825</v>
      </c>
      <c r="M705" s="488" t="s">
        <v>5826</v>
      </c>
      <c r="N705" s="488" t="s">
        <v>1520</v>
      </c>
      <c r="O705" s="488" t="s">
        <v>1521</v>
      </c>
      <c r="P705" s="488" t="s">
        <v>4552</v>
      </c>
      <c r="Q705" s="488" t="s">
        <v>1714</v>
      </c>
      <c r="R705" s="495" t="s">
        <v>1524</v>
      </c>
      <c r="S705" s="494"/>
      <c r="T705" s="494"/>
      <c r="U705" s="488" t="s">
        <v>5827</v>
      </c>
      <c r="V705" s="495" t="s">
        <v>1524</v>
      </c>
      <c r="W705" s="488" t="s">
        <v>1716</v>
      </c>
      <c r="X705" s="488" t="s">
        <v>1717</v>
      </c>
      <c r="Y705" s="492">
        <v>2980.0</v>
      </c>
      <c r="Z705" s="488" t="s">
        <v>1515</v>
      </c>
      <c r="AA705" s="488" t="s">
        <v>1516</v>
      </c>
      <c r="AB705" s="488" t="s">
        <v>5828</v>
      </c>
      <c r="AC705" s="496">
        <v>7.09E9</v>
      </c>
      <c r="AD705" s="497"/>
      <c r="AE705" s="494"/>
      <c r="AF705" s="494"/>
      <c r="AG705" s="494"/>
      <c r="AH705" s="494"/>
      <c r="AI705" s="494"/>
      <c r="AJ705" s="488" t="s">
        <v>1527</v>
      </c>
      <c r="AK705" s="498"/>
      <c r="AL705" s="499"/>
      <c r="AM705" s="488" t="s">
        <v>5829</v>
      </c>
      <c r="AO705" s="494"/>
      <c r="AP705" s="494"/>
      <c r="AQ705" s="494"/>
      <c r="AR705" s="494"/>
      <c r="AS705" s="494"/>
      <c r="AT705" s="488" t="s">
        <v>1529</v>
      </c>
      <c r="AU705" s="492">
        <v>2918.0</v>
      </c>
      <c r="AV705" s="492">
        <v>1.0</v>
      </c>
      <c r="AW705" s="492">
        <v>2027.0</v>
      </c>
      <c r="AX705" s="497"/>
      <c r="AY705" s="488" t="s">
        <v>4556</v>
      </c>
      <c r="AZ705" s="488" t="s">
        <v>1531</v>
      </c>
    </row>
    <row r="706">
      <c r="A706" s="488" t="s">
        <v>5830</v>
      </c>
      <c r="B706" s="488" t="s">
        <v>5831</v>
      </c>
      <c r="C706" s="488" t="s">
        <v>1513</v>
      </c>
      <c r="D706" s="488" t="s">
        <v>1514</v>
      </c>
      <c r="E706" s="491">
        <v>45834.430555555555</v>
      </c>
      <c r="F706" s="492">
        <v>9800.0</v>
      </c>
      <c r="G706" s="488" t="s">
        <v>1515</v>
      </c>
      <c r="H706" s="492">
        <v>9800.0</v>
      </c>
      <c r="I706" s="488" t="s">
        <v>1515</v>
      </c>
      <c r="J706" s="488" t="s">
        <v>1516</v>
      </c>
      <c r="K706" s="488" t="s">
        <v>1517</v>
      </c>
      <c r="L706" s="488" t="s">
        <v>5832</v>
      </c>
      <c r="M706" s="488" t="s">
        <v>5833</v>
      </c>
      <c r="N706" s="488" t="s">
        <v>1520</v>
      </c>
      <c r="O706" s="488" t="s">
        <v>1521</v>
      </c>
      <c r="P706" s="488" t="s">
        <v>1554</v>
      </c>
      <c r="Q706" s="488" t="s">
        <v>1714</v>
      </c>
      <c r="R706" s="495" t="s">
        <v>1524</v>
      </c>
      <c r="S706" s="494"/>
      <c r="T706" s="494"/>
      <c r="U706" s="488" t="s">
        <v>5834</v>
      </c>
      <c r="V706" s="495" t="s">
        <v>1524</v>
      </c>
      <c r="W706" s="488" t="s">
        <v>1716</v>
      </c>
      <c r="X706" s="488" t="s">
        <v>1717</v>
      </c>
      <c r="Y706" s="492">
        <v>9800.0</v>
      </c>
      <c r="Z706" s="488" t="s">
        <v>1515</v>
      </c>
      <c r="AA706" s="488" t="s">
        <v>1516</v>
      </c>
      <c r="AB706" s="488" t="s">
        <v>5835</v>
      </c>
      <c r="AC706" s="496">
        <v>8.04E9</v>
      </c>
      <c r="AD706" s="497"/>
      <c r="AE706" s="494"/>
      <c r="AF706" s="494"/>
      <c r="AG706" s="494"/>
      <c r="AH706" s="494"/>
      <c r="AI706" s="494"/>
      <c r="AJ706" s="488" t="s">
        <v>1527</v>
      </c>
      <c r="AK706" s="498"/>
      <c r="AL706" s="499"/>
      <c r="AM706" s="488" t="s">
        <v>5836</v>
      </c>
      <c r="AO706" s="494"/>
      <c r="AP706" s="494"/>
      <c r="AQ706" s="494"/>
      <c r="AR706" s="494"/>
      <c r="AS706" s="494"/>
      <c r="AT706" s="488" t="s">
        <v>1529</v>
      </c>
      <c r="AU706" s="492">
        <v>7230.0</v>
      </c>
      <c r="AV706" s="492">
        <v>8.0</v>
      </c>
      <c r="AW706" s="492">
        <v>2027.0</v>
      </c>
      <c r="AX706" s="488" t="s">
        <v>1587</v>
      </c>
      <c r="AY706" s="488" t="s">
        <v>1597</v>
      </c>
      <c r="AZ706" s="488" t="s">
        <v>1531</v>
      </c>
    </row>
    <row r="707">
      <c r="A707" s="488" t="s">
        <v>5837</v>
      </c>
      <c r="B707" s="488" t="s">
        <v>5838</v>
      </c>
      <c r="C707" s="488" t="s">
        <v>1513</v>
      </c>
      <c r="D707" s="488" t="s">
        <v>1514</v>
      </c>
      <c r="E707" s="491">
        <v>45834.427083333336</v>
      </c>
      <c r="F707" s="492">
        <v>9800.0</v>
      </c>
      <c r="G707" s="488" t="s">
        <v>1515</v>
      </c>
      <c r="H707" s="492">
        <v>9800.0</v>
      </c>
      <c r="I707" s="488" t="s">
        <v>1515</v>
      </c>
      <c r="J707" s="488" t="s">
        <v>1516</v>
      </c>
      <c r="K707" s="488" t="s">
        <v>1517</v>
      </c>
      <c r="L707" s="488" t="s">
        <v>5839</v>
      </c>
      <c r="M707" s="488" t="s">
        <v>5840</v>
      </c>
      <c r="N707" s="488" t="s">
        <v>1520</v>
      </c>
      <c r="O707" s="488" t="s">
        <v>1521</v>
      </c>
      <c r="P707" s="488" t="s">
        <v>1545</v>
      </c>
      <c r="Q707" s="488" t="s">
        <v>1714</v>
      </c>
      <c r="R707" s="495" t="s">
        <v>1524</v>
      </c>
      <c r="S707" s="494"/>
      <c r="T707" s="494"/>
      <c r="U707" s="488" t="s">
        <v>5841</v>
      </c>
      <c r="V707" s="495" t="s">
        <v>1524</v>
      </c>
      <c r="W707" s="488" t="s">
        <v>1716</v>
      </c>
      <c r="X707" s="488" t="s">
        <v>1717</v>
      </c>
      <c r="Y707" s="492">
        <v>9800.0</v>
      </c>
      <c r="Z707" s="488" t="s">
        <v>1515</v>
      </c>
      <c r="AA707" s="488" t="s">
        <v>1516</v>
      </c>
      <c r="AB707" s="488" t="s">
        <v>5842</v>
      </c>
      <c r="AC707" s="496">
        <v>7.08E9</v>
      </c>
      <c r="AD707" s="497"/>
      <c r="AE707" s="494"/>
      <c r="AF707" s="494"/>
      <c r="AG707" s="494"/>
      <c r="AH707" s="494"/>
      <c r="AI707" s="494"/>
      <c r="AJ707" s="488" t="s">
        <v>1527</v>
      </c>
      <c r="AK707" s="498"/>
      <c r="AL707" s="499"/>
      <c r="AM707" s="488" t="s">
        <v>5843</v>
      </c>
      <c r="AO707" s="494"/>
      <c r="AP707" s="494"/>
      <c r="AQ707" s="494"/>
      <c r="AR707" s="494"/>
      <c r="AS707" s="494"/>
      <c r="AT707" s="488" t="s">
        <v>1529</v>
      </c>
      <c r="AU707" s="492">
        <v>1056.0</v>
      </c>
      <c r="AV707" s="492">
        <v>5.0</v>
      </c>
      <c r="AW707" s="492">
        <v>2032.0</v>
      </c>
      <c r="AX707" s="488" t="s">
        <v>1549</v>
      </c>
      <c r="AY707" s="497"/>
      <c r="AZ707" s="488" t="s">
        <v>1531</v>
      </c>
    </row>
    <row r="708" hidden="1">
      <c r="A708" s="488" t="s">
        <v>5844</v>
      </c>
      <c r="B708" s="488" t="s">
        <v>5845</v>
      </c>
      <c r="C708" s="488" t="s">
        <v>1513</v>
      </c>
      <c r="D708" s="488" t="s">
        <v>1514</v>
      </c>
      <c r="E708" s="491">
        <v>45834.407638888886</v>
      </c>
      <c r="F708" s="492">
        <v>2980.0</v>
      </c>
      <c r="G708" s="488" t="s">
        <v>1515</v>
      </c>
      <c r="H708" s="492">
        <v>2980.0</v>
      </c>
      <c r="I708" s="488" t="s">
        <v>1515</v>
      </c>
      <c r="J708" s="488" t="s">
        <v>1516</v>
      </c>
      <c r="K708" s="488" t="s">
        <v>1517</v>
      </c>
      <c r="L708" s="488" t="s">
        <v>5846</v>
      </c>
      <c r="M708" s="488" t="s">
        <v>5847</v>
      </c>
      <c r="N708" s="488" t="s">
        <v>1520</v>
      </c>
      <c r="O708" s="488" t="s">
        <v>1521</v>
      </c>
      <c r="P708" s="488" t="s">
        <v>1724</v>
      </c>
      <c r="Q708" s="488" t="s">
        <v>1523</v>
      </c>
      <c r="R708" s="495" t="s">
        <v>1524</v>
      </c>
      <c r="S708" s="494"/>
      <c r="T708" s="494"/>
      <c r="U708" s="488" t="s">
        <v>5848</v>
      </c>
      <c r="AB708" s="488" t="s">
        <v>5849</v>
      </c>
      <c r="AC708" s="496">
        <v>9.05E9</v>
      </c>
      <c r="AD708" s="494"/>
      <c r="AE708" s="494"/>
      <c r="AF708" s="494"/>
      <c r="AG708" s="494"/>
      <c r="AH708" s="494"/>
      <c r="AI708" s="494"/>
      <c r="AJ708" s="488" t="s">
        <v>1527</v>
      </c>
      <c r="AK708" s="498"/>
      <c r="AL708" s="499"/>
      <c r="AM708" s="488" t="s">
        <v>5850</v>
      </c>
      <c r="AO708" s="494"/>
      <c r="AP708" s="494"/>
      <c r="AQ708" s="494"/>
      <c r="AR708" s="494"/>
      <c r="AS708" s="494"/>
      <c r="AT708" s="488" t="s">
        <v>1529</v>
      </c>
      <c r="AU708" s="492">
        <v>1003.0</v>
      </c>
      <c r="AV708" s="492">
        <v>12.0</v>
      </c>
      <c r="AW708" s="492">
        <v>2028.0</v>
      </c>
      <c r="AX708" s="488" t="s">
        <v>1728</v>
      </c>
      <c r="AY708" s="488" t="s">
        <v>1729</v>
      </c>
      <c r="AZ708" s="488" t="s">
        <v>1531</v>
      </c>
    </row>
    <row r="709" hidden="1">
      <c r="A709" s="488" t="s">
        <v>5705</v>
      </c>
      <c r="B709" s="488" t="s">
        <v>5706</v>
      </c>
      <c r="C709" s="488" t="s">
        <v>1513</v>
      </c>
      <c r="D709" s="488" t="s">
        <v>1514</v>
      </c>
      <c r="E709" s="491">
        <v>45834.40416666667</v>
      </c>
      <c r="F709" s="492">
        <v>9800.0</v>
      </c>
      <c r="G709" s="488" t="s">
        <v>1515</v>
      </c>
      <c r="H709" s="492">
        <v>9800.0</v>
      </c>
      <c r="I709" s="488" t="s">
        <v>1515</v>
      </c>
      <c r="J709" s="488" t="s">
        <v>1516</v>
      </c>
      <c r="K709" s="488" t="s">
        <v>1517</v>
      </c>
      <c r="L709" s="488" t="s">
        <v>5707</v>
      </c>
      <c r="M709" s="488" t="s">
        <v>5708</v>
      </c>
      <c r="N709" s="488" t="s">
        <v>1520</v>
      </c>
      <c r="O709" s="488" t="s">
        <v>1521</v>
      </c>
      <c r="P709" s="488" t="s">
        <v>1554</v>
      </c>
      <c r="Q709" s="488" t="s">
        <v>1523</v>
      </c>
      <c r="R709" s="495" t="s">
        <v>1524</v>
      </c>
      <c r="S709" s="494"/>
      <c r="T709" s="494"/>
      <c r="U709" s="488" t="s">
        <v>5709</v>
      </c>
      <c r="AB709" s="488" t="s">
        <v>5710</v>
      </c>
      <c r="AC709" s="496">
        <v>9.06E9</v>
      </c>
      <c r="AD709" s="497"/>
      <c r="AE709" s="494"/>
      <c r="AF709" s="494"/>
      <c r="AG709" s="494"/>
      <c r="AH709" s="494"/>
      <c r="AI709" s="494"/>
      <c r="AJ709" s="488" t="s">
        <v>1527</v>
      </c>
      <c r="AK709" s="498"/>
      <c r="AL709" s="499"/>
      <c r="AM709" s="488" t="s">
        <v>5711</v>
      </c>
      <c r="AP709" s="494"/>
      <c r="AQ709" s="494"/>
      <c r="AR709" s="494"/>
      <c r="AS709" s="494"/>
      <c r="AT709" s="488" t="s">
        <v>1529</v>
      </c>
      <c r="AU709" s="492">
        <v>8670.0</v>
      </c>
      <c r="AV709" s="492">
        <v>4.0</v>
      </c>
      <c r="AW709" s="492">
        <v>2028.0</v>
      </c>
      <c r="AX709" s="488" t="s">
        <v>1587</v>
      </c>
      <c r="AY709" s="488" t="s">
        <v>1597</v>
      </c>
      <c r="AZ709" s="488" t="s">
        <v>1531</v>
      </c>
    </row>
    <row r="710" hidden="1">
      <c r="A710" s="488" t="s">
        <v>5851</v>
      </c>
      <c r="B710" s="488" t="s">
        <v>5706</v>
      </c>
      <c r="C710" s="488" t="s">
        <v>1513</v>
      </c>
      <c r="D710" s="488" t="s">
        <v>1514</v>
      </c>
      <c r="E710" s="491">
        <v>45834.40069444444</v>
      </c>
      <c r="F710" s="492">
        <v>2980.0</v>
      </c>
      <c r="G710" s="488" t="s">
        <v>1515</v>
      </c>
      <c r="H710" s="492">
        <v>2980.0</v>
      </c>
      <c r="I710" s="488" t="s">
        <v>1515</v>
      </c>
      <c r="J710" s="488" t="s">
        <v>1516</v>
      </c>
      <c r="K710" s="488" t="s">
        <v>1517</v>
      </c>
      <c r="L710" s="488" t="s">
        <v>5707</v>
      </c>
      <c r="M710" s="488" t="s">
        <v>5852</v>
      </c>
      <c r="N710" s="488" t="s">
        <v>1520</v>
      </c>
      <c r="O710" s="488" t="s">
        <v>1521</v>
      </c>
      <c r="P710" s="488" t="s">
        <v>1554</v>
      </c>
      <c r="Q710" s="488" t="s">
        <v>1523</v>
      </c>
      <c r="R710" s="495" t="s">
        <v>1524</v>
      </c>
      <c r="S710" s="494"/>
      <c r="T710" s="494"/>
      <c r="U710" s="488" t="s">
        <v>5853</v>
      </c>
      <c r="AB710" s="488" t="s">
        <v>5710</v>
      </c>
      <c r="AC710" s="496">
        <v>9.06E9</v>
      </c>
      <c r="AD710" s="497"/>
      <c r="AE710" s="494"/>
      <c r="AF710" s="494"/>
      <c r="AG710" s="494"/>
      <c r="AH710" s="494"/>
      <c r="AI710" s="494"/>
      <c r="AJ710" s="488" t="s">
        <v>1527</v>
      </c>
      <c r="AK710" s="498"/>
      <c r="AL710" s="499"/>
      <c r="AM710" s="488" t="s">
        <v>5711</v>
      </c>
      <c r="AP710" s="494"/>
      <c r="AQ710" s="494"/>
      <c r="AR710" s="494"/>
      <c r="AS710" s="494"/>
      <c r="AT710" s="488" t="s">
        <v>1529</v>
      </c>
      <c r="AU710" s="492">
        <v>8670.0</v>
      </c>
      <c r="AV710" s="492">
        <v>4.0</v>
      </c>
      <c r="AW710" s="492">
        <v>2028.0</v>
      </c>
      <c r="AX710" s="488" t="s">
        <v>1587</v>
      </c>
      <c r="AY710" s="488" t="s">
        <v>1597</v>
      </c>
      <c r="AZ710" s="488" t="s">
        <v>1531</v>
      </c>
    </row>
    <row r="711" hidden="1">
      <c r="A711" s="488" t="s">
        <v>5854</v>
      </c>
      <c r="B711" s="488" t="s">
        <v>5855</v>
      </c>
      <c r="C711" s="488" t="s">
        <v>1513</v>
      </c>
      <c r="D711" s="488" t="s">
        <v>1514</v>
      </c>
      <c r="E711" s="491">
        <v>45834.38402777778</v>
      </c>
      <c r="F711" s="492">
        <v>9800.0</v>
      </c>
      <c r="G711" s="488" t="s">
        <v>1515</v>
      </c>
      <c r="H711" s="492">
        <v>9800.0</v>
      </c>
      <c r="I711" s="488" t="s">
        <v>1515</v>
      </c>
      <c r="J711" s="488" t="s">
        <v>1516</v>
      </c>
      <c r="K711" s="488" t="s">
        <v>1517</v>
      </c>
      <c r="L711" s="488" t="s">
        <v>5856</v>
      </c>
      <c r="M711" s="488" t="s">
        <v>5857</v>
      </c>
      <c r="N711" s="488" t="s">
        <v>1520</v>
      </c>
      <c r="O711" s="488" t="s">
        <v>1521</v>
      </c>
      <c r="P711" s="488" t="s">
        <v>1545</v>
      </c>
      <c r="Q711" s="488" t="s">
        <v>1523</v>
      </c>
      <c r="R711" s="495" t="s">
        <v>1524</v>
      </c>
      <c r="S711" s="494"/>
      <c r="T711" s="494"/>
      <c r="U711" s="488" t="s">
        <v>5858</v>
      </c>
      <c r="AB711" s="488" t="s">
        <v>5859</v>
      </c>
      <c r="AC711" s="496">
        <v>8.06E9</v>
      </c>
      <c r="AD711" s="497"/>
      <c r="AE711" s="494"/>
      <c r="AF711" s="494"/>
      <c r="AG711" s="494"/>
      <c r="AH711" s="494"/>
      <c r="AI711" s="494"/>
      <c r="AJ711" s="488" t="s">
        <v>1527</v>
      </c>
      <c r="AK711" s="498"/>
      <c r="AL711" s="499"/>
      <c r="AM711" s="488" t="s">
        <v>5860</v>
      </c>
      <c r="AO711" s="494"/>
      <c r="AP711" s="494"/>
      <c r="AQ711" s="494"/>
      <c r="AR711" s="494"/>
      <c r="AS711" s="494"/>
      <c r="AT711" s="488" t="s">
        <v>1529</v>
      </c>
      <c r="AU711" s="492">
        <v>2701.0</v>
      </c>
      <c r="AV711" s="492">
        <v>4.0</v>
      </c>
      <c r="AW711" s="492">
        <v>2030.0</v>
      </c>
      <c r="AX711" s="497"/>
      <c r="AY711" s="488" t="s">
        <v>1652</v>
      </c>
      <c r="AZ711" s="488" t="s">
        <v>1531</v>
      </c>
    </row>
    <row r="712" hidden="1">
      <c r="A712" s="488" t="s">
        <v>5861</v>
      </c>
      <c r="B712" s="488" t="s">
        <v>5862</v>
      </c>
      <c r="C712" s="488" t="s">
        <v>1513</v>
      </c>
      <c r="D712" s="488" t="s">
        <v>1514</v>
      </c>
      <c r="E712" s="491">
        <v>45834.381944444445</v>
      </c>
      <c r="F712" s="492">
        <v>2980.0</v>
      </c>
      <c r="G712" s="488" t="s">
        <v>1515</v>
      </c>
      <c r="H712" s="492">
        <v>2980.0</v>
      </c>
      <c r="I712" s="488" t="s">
        <v>1515</v>
      </c>
      <c r="J712" s="488" t="s">
        <v>1516</v>
      </c>
      <c r="K712" s="488" t="s">
        <v>1517</v>
      </c>
      <c r="L712" s="488" t="s">
        <v>5863</v>
      </c>
      <c r="M712" s="488" t="s">
        <v>5864</v>
      </c>
      <c r="N712" s="488" t="s">
        <v>1520</v>
      </c>
      <c r="O712" s="488" t="s">
        <v>1521</v>
      </c>
      <c r="P712" s="488" t="s">
        <v>1554</v>
      </c>
      <c r="Q712" s="488" t="s">
        <v>1523</v>
      </c>
      <c r="R712" s="495" t="s">
        <v>1524</v>
      </c>
      <c r="S712" s="494"/>
      <c r="T712" s="494"/>
      <c r="U712" s="488" t="s">
        <v>5865</v>
      </c>
      <c r="AB712" s="488" t="s">
        <v>5866</v>
      </c>
      <c r="AC712" s="496">
        <v>9.01E9</v>
      </c>
      <c r="AD712" s="497"/>
      <c r="AE712" s="494"/>
      <c r="AF712" s="494"/>
      <c r="AG712" s="494"/>
      <c r="AH712" s="494"/>
      <c r="AI712" s="494"/>
      <c r="AJ712" s="488" t="s">
        <v>1527</v>
      </c>
      <c r="AK712" s="498"/>
      <c r="AL712" s="499"/>
      <c r="AM712" s="488" t="s">
        <v>5867</v>
      </c>
      <c r="AO712" s="494"/>
      <c r="AP712" s="494"/>
      <c r="AQ712" s="494"/>
      <c r="AR712" s="494"/>
      <c r="AS712" s="494"/>
      <c r="AT712" s="488" t="s">
        <v>1529</v>
      </c>
      <c r="AU712" s="492">
        <v>8350.0</v>
      </c>
      <c r="AV712" s="492">
        <v>2.0</v>
      </c>
      <c r="AW712" s="492">
        <v>2026.0</v>
      </c>
      <c r="AX712" s="488" t="s">
        <v>1587</v>
      </c>
      <c r="AY712" s="488" t="s">
        <v>1597</v>
      </c>
      <c r="AZ712" s="488" t="s">
        <v>1531</v>
      </c>
    </row>
    <row r="713" hidden="1">
      <c r="A713" s="488" t="s">
        <v>5868</v>
      </c>
      <c r="B713" s="488" t="s">
        <v>5869</v>
      </c>
      <c r="C713" s="488" t="s">
        <v>1513</v>
      </c>
      <c r="D713" s="488" t="s">
        <v>1514</v>
      </c>
      <c r="E713" s="491">
        <v>45834.37986111111</v>
      </c>
      <c r="F713" s="492">
        <v>2980.0</v>
      </c>
      <c r="G713" s="488" t="s">
        <v>1515</v>
      </c>
      <c r="H713" s="492">
        <v>2980.0</v>
      </c>
      <c r="I713" s="488" t="s">
        <v>1515</v>
      </c>
      <c r="J713" s="488" t="s">
        <v>1516</v>
      </c>
      <c r="K713" s="488" t="s">
        <v>1517</v>
      </c>
      <c r="L713" s="488" t="s">
        <v>5870</v>
      </c>
      <c r="M713" s="488" t="s">
        <v>5871</v>
      </c>
      <c r="N713" s="488" t="s">
        <v>1520</v>
      </c>
      <c r="O713" s="488" t="s">
        <v>1521</v>
      </c>
      <c r="P713" s="488" t="s">
        <v>1554</v>
      </c>
      <c r="Q713" s="488" t="s">
        <v>1523</v>
      </c>
      <c r="R713" s="495" t="s">
        <v>1524</v>
      </c>
      <c r="S713" s="494"/>
      <c r="T713" s="494"/>
      <c r="U713" s="488" t="s">
        <v>5872</v>
      </c>
      <c r="AB713" s="488" t="s">
        <v>5873</v>
      </c>
      <c r="AC713" s="496">
        <v>9.06E9</v>
      </c>
      <c r="AD713" s="497"/>
      <c r="AE713" s="494"/>
      <c r="AF713" s="494"/>
      <c r="AG713" s="494"/>
      <c r="AH713" s="494"/>
      <c r="AI713" s="494"/>
      <c r="AJ713" s="488" t="s">
        <v>1527</v>
      </c>
      <c r="AK713" s="498"/>
      <c r="AL713" s="499"/>
      <c r="AM713" s="488" t="s">
        <v>5874</v>
      </c>
      <c r="AO713" s="494"/>
      <c r="AP713" s="494"/>
      <c r="AQ713" s="494"/>
      <c r="AR713" s="494"/>
      <c r="AS713" s="494"/>
      <c r="AT713" s="488" t="s">
        <v>1529</v>
      </c>
      <c r="AU713" s="492">
        <v>4697.0</v>
      </c>
      <c r="AV713" s="492">
        <v>2.0</v>
      </c>
      <c r="AW713" s="492">
        <v>2029.0</v>
      </c>
      <c r="AX713" s="488" t="s">
        <v>1634</v>
      </c>
      <c r="AY713" s="488" t="s">
        <v>1597</v>
      </c>
      <c r="AZ713" s="488" t="s">
        <v>1531</v>
      </c>
    </row>
    <row r="714" hidden="1">
      <c r="A714" s="488" t="s">
        <v>5875</v>
      </c>
      <c r="B714" s="488" t="s">
        <v>5855</v>
      </c>
      <c r="C714" s="488" t="s">
        <v>1513</v>
      </c>
      <c r="D714" s="488" t="s">
        <v>1514</v>
      </c>
      <c r="E714" s="491">
        <v>45834.37777777778</v>
      </c>
      <c r="F714" s="492">
        <v>2980.0</v>
      </c>
      <c r="G714" s="488" t="s">
        <v>1515</v>
      </c>
      <c r="H714" s="492">
        <v>2980.0</v>
      </c>
      <c r="I714" s="488" t="s">
        <v>1515</v>
      </c>
      <c r="J714" s="488" t="s">
        <v>1516</v>
      </c>
      <c r="K714" s="488" t="s">
        <v>1517</v>
      </c>
      <c r="L714" s="488" t="s">
        <v>5856</v>
      </c>
      <c r="M714" s="488" t="s">
        <v>5876</v>
      </c>
      <c r="N714" s="488" t="s">
        <v>1520</v>
      </c>
      <c r="O714" s="488" t="s">
        <v>1521</v>
      </c>
      <c r="P714" s="488" t="s">
        <v>1545</v>
      </c>
      <c r="Q714" s="488" t="s">
        <v>1523</v>
      </c>
      <c r="R714" s="495" t="s">
        <v>1524</v>
      </c>
      <c r="S714" s="494"/>
      <c r="T714" s="494"/>
      <c r="U714" s="488" t="s">
        <v>5877</v>
      </c>
      <c r="AB714" s="488" t="s">
        <v>5859</v>
      </c>
      <c r="AC714" s="496">
        <v>8.06E9</v>
      </c>
      <c r="AD714" s="497"/>
      <c r="AE714" s="494"/>
      <c r="AF714" s="494"/>
      <c r="AG714" s="494"/>
      <c r="AH714" s="494"/>
      <c r="AI714" s="494"/>
      <c r="AJ714" s="488" t="s">
        <v>1527</v>
      </c>
      <c r="AK714" s="498"/>
      <c r="AL714" s="499"/>
      <c r="AM714" s="488" t="s">
        <v>5860</v>
      </c>
      <c r="AO714" s="494"/>
      <c r="AP714" s="494"/>
      <c r="AQ714" s="494"/>
      <c r="AR714" s="494"/>
      <c r="AS714" s="494"/>
      <c r="AT714" s="488" t="s">
        <v>1529</v>
      </c>
      <c r="AU714" s="492">
        <v>2701.0</v>
      </c>
      <c r="AV714" s="492">
        <v>4.0</v>
      </c>
      <c r="AW714" s="492">
        <v>2030.0</v>
      </c>
      <c r="AX714" s="497"/>
      <c r="AY714" s="488" t="s">
        <v>1652</v>
      </c>
      <c r="AZ714" s="488" t="s">
        <v>1531</v>
      </c>
    </row>
    <row r="715" hidden="1">
      <c r="A715" s="488" t="s">
        <v>5878</v>
      </c>
      <c r="B715" s="488" t="s">
        <v>5879</v>
      </c>
      <c r="C715" s="488" t="s">
        <v>1513</v>
      </c>
      <c r="D715" s="488" t="s">
        <v>1514</v>
      </c>
      <c r="E715" s="491">
        <v>45834.37708333333</v>
      </c>
      <c r="F715" s="492">
        <v>2980.0</v>
      </c>
      <c r="G715" s="488" t="s">
        <v>1515</v>
      </c>
      <c r="H715" s="492">
        <v>2980.0</v>
      </c>
      <c r="I715" s="488" t="s">
        <v>1515</v>
      </c>
      <c r="J715" s="488" t="s">
        <v>1516</v>
      </c>
      <c r="K715" s="488" t="s">
        <v>1517</v>
      </c>
      <c r="L715" s="488" t="s">
        <v>5880</v>
      </c>
      <c r="M715" s="488" t="s">
        <v>5881</v>
      </c>
      <c r="N715" s="488" t="s">
        <v>1520</v>
      </c>
      <c r="O715" s="488" t="s">
        <v>1521</v>
      </c>
      <c r="P715" s="488" t="s">
        <v>1554</v>
      </c>
      <c r="Q715" s="488" t="s">
        <v>1523</v>
      </c>
      <c r="R715" s="495" t="s">
        <v>1524</v>
      </c>
      <c r="S715" s="494"/>
      <c r="T715" s="494"/>
      <c r="U715" s="488" t="s">
        <v>5882</v>
      </c>
      <c r="AB715" s="488" t="s">
        <v>5883</v>
      </c>
      <c r="AC715" s="496">
        <v>9.06E9</v>
      </c>
      <c r="AD715" s="497"/>
      <c r="AE715" s="494"/>
      <c r="AF715" s="494"/>
      <c r="AG715" s="494"/>
      <c r="AH715" s="494"/>
      <c r="AI715" s="494"/>
      <c r="AJ715" s="488" t="s">
        <v>1527</v>
      </c>
      <c r="AK715" s="498"/>
      <c r="AL715" s="499"/>
      <c r="AM715" s="488" t="s">
        <v>5884</v>
      </c>
      <c r="AO715" s="494"/>
      <c r="AP715" s="494"/>
      <c r="AQ715" s="494"/>
      <c r="AR715" s="494"/>
      <c r="AS715" s="494"/>
      <c r="AT715" s="488" t="s">
        <v>1529</v>
      </c>
      <c r="AU715" s="492">
        <v>259.0</v>
      </c>
      <c r="AV715" s="492">
        <v>5.0</v>
      </c>
      <c r="AW715" s="492">
        <v>2030.0</v>
      </c>
      <c r="AX715" s="488" t="s">
        <v>1634</v>
      </c>
      <c r="AY715" s="488" t="s">
        <v>1608</v>
      </c>
      <c r="AZ715" s="488" t="s">
        <v>1531</v>
      </c>
    </row>
    <row r="716" hidden="1">
      <c r="A716" s="488" t="s">
        <v>5599</v>
      </c>
      <c r="B716" s="488" t="s">
        <v>5600</v>
      </c>
      <c r="C716" s="488" t="s">
        <v>1513</v>
      </c>
      <c r="D716" s="488" t="s">
        <v>1514</v>
      </c>
      <c r="E716" s="491">
        <v>45834.37291666667</v>
      </c>
      <c r="F716" s="492">
        <v>2980.0</v>
      </c>
      <c r="G716" s="488" t="s">
        <v>1515</v>
      </c>
      <c r="H716" s="492">
        <v>2980.0</v>
      </c>
      <c r="I716" s="488" t="s">
        <v>1515</v>
      </c>
      <c r="J716" s="488" t="s">
        <v>1516</v>
      </c>
      <c r="K716" s="488" t="s">
        <v>1517</v>
      </c>
      <c r="L716" s="488" t="s">
        <v>5601</v>
      </c>
      <c r="M716" s="488" t="s">
        <v>5602</v>
      </c>
      <c r="N716" s="488" t="s">
        <v>1520</v>
      </c>
      <c r="O716" s="488" t="s">
        <v>1521</v>
      </c>
      <c r="P716" s="488" t="s">
        <v>1545</v>
      </c>
      <c r="Q716" s="488" t="s">
        <v>1523</v>
      </c>
      <c r="R716" s="495" t="s">
        <v>1524</v>
      </c>
      <c r="S716" s="494"/>
      <c r="T716" s="494"/>
      <c r="U716" s="488" t="s">
        <v>5603</v>
      </c>
      <c r="AB716" s="488" t="s">
        <v>5604</v>
      </c>
      <c r="AC716" s="496">
        <v>9.06E9</v>
      </c>
      <c r="AD716" s="497"/>
      <c r="AE716" s="494"/>
      <c r="AF716" s="494"/>
      <c r="AG716" s="494"/>
      <c r="AH716" s="494"/>
      <c r="AI716" s="494"/>
      <c r="AJ716" s="488" t="s">
        <v>1527</v>
      </c>
      <c r="AK716" s="498"/>
      <c r="AL716" s="499"/>
      <c r="AM716" s="488" t="s">
        <v>5605</v>
      </c>
      <c r="AP716" s="494"/>
      <c r="AQ716" s="494"/>
      <c r="AR716" s="494"/>
      <c r="AS716" s="494"/>
      <c r="AT716" s="488" t="s">
        <v>1529</v>
      </c>
      <c r="AU716" s="492">
        <v>1054.0</v>
      </c>
      <c r="AV716" s="492">
        <v>5.0</v>
      </c>
      <c r="AW716" s="492">
        <v>2029.0</v>
      </c>
      <c r="AX716" s="488" t="s">
        <v>1549</v>
      </c>
      <c r="AY716" s="497"/>
      <c r="AZ716" s="488" t="s">
        <v>1531</v>
      </c>
    </row>
    <row r="717" hidden="1">
      <c r="A717" s="488" t="s">
        <v>5885</v>
      </c>
      <c r="B717" s="488" t="s">
        <v>5886</v>
      </c>
      <c r="C717" s="488" t="s">
        <v>1513</v>
      </c>
      <c r="D717" s="488" t="s">
        <v>1514</v>
      </c>
      <c r="E717" s="491">
        <v>45834.37152777778</v>
      </c>
      <c r="F717" s="492">
        <v>2980.0</v>
      </c>
      <c r="G717" s="488" t="s">
        <v>1515</v>
      </c>
      <c r="H717" s="492">
        <v>2980.0</v>
      </c>
      <c r="I717" s="488" t="s">
        <v>1515</v>
      </c>
      <c r="J717" s="488" t="s">
        <v>1516</v>
      </c>
      <c r="K717" s="488" t="s">
        <v>1517</v>
      </c>
      <c r="L717" s="488" t="s">
        <v>5887</v>
      </c>
      <c r="M717" s="488" t="s">
        <v>5888</v>
      </c>
      <c r="N717" s="488" t="s">
        <v>1520</v>
      </c>
      <c r="O717" s="488" t="s">
        <v>1521</v>
      </c>
      <c r="P717" s="488" t="s">
        <v>1724</v>
      </c>
      <c r="Q717" s="488" t="s">
        <v>1523</v>
      </c>
      <c r="R717" s="495" t="s">
        <v>1524</v>
      </c>
      <c r="S717" s="494"/>
      <c r="T717" s="494"/>
      <c r="U717" s="488" t="s">
        <v>5889</v>
      </c>
      <c r="AB717" s="488" t="s">
        <v>5890</v>
      </c>
      <c r="AC717" s="496">
        <v>9.06E9</v>
      </c>
      <c r="AD717" s="497"/>
      <c r="AE717" s="494"/>
      <c r="AF717" s="494"/>
      <c r="AG717" s="494"/>
      <c r="AH717" s="494"/>
      <c r="AI717" s="494"/>
      <c r="AJ717" s="488" t="s">
        <v>1527</v>
      </c>
      <c r="AK717" s="498"/>
      <c r="AL717" s="499"/>
      <c r="AM717" s="488" t="s">
        <v>5891</v>
      </c>
      <c r="AO717" s="494"/>
      <c r="AP717" s="494"/>
      <c r="AQ717" s="494"/>
      <c r="AR717" s="494"/>
      <c r="AS717" s="494"/>
      <c r="AT717" s="488" t="s">
        <v>1529</v>
      </c>
      <c r="AU717" s="492">
        <v>2801.0</v>
      </c>
      <c r="AV717" s="492">
        <v>6.0</v>
      </c>
      <c r="AW717" s="492">
        <v>2027.0</v>
      </c>
      <c r="AX717" s="488" t="s">
        <v>1728</v>
      </c>
      <c r="AY717" s="488" t="s">
        <v>2119</v>
      </c>
      <c r="AZ717" s="488" t="s">
        <v>1531</v>
      </c>
    </row>
    <row r="718" hidden="1">
      <c r="A718" s="488" t="s">
        <v>5892</v>
      </c>
      <c r="B718" s="488" t="s">
        <v>5893</v>
      </c>
      <c r="C718" s="488" t="s">
        <v>1513</v>
      </c>
      <c r="D718" s="488" t="s">
        <v>1514</v>
      </c>
      <c r="E718" s="491">
        <v>45834.36597222222</v>
      </c>
      <c r="F718" s="492">
        <v>9800.0</v>
      </c>
      <c r="G718" s="488" t="s">
        <v>1515</v>
      </c>
      <c r="H718" s="492">
        <v>9800.0</v>
      </c>
      <c r="I718" s="488" t="s">
        <v>1515</v>
      </c>
      <c r="J718" s="488" t="s">
        <v>1516</v>
      </c>
      <c r="K718" s="488" t="s">
        <v>1517</v>
      </c>
      <c r="L718" s="488" t="s">
        <v>5894</v>
      </c>
      <c r="M718" s="488" t="s">
        <v>5895</v>
      </c>
      <c r="N718" s="488" t="s">
        <v>1520</v>
      </c>
      <c r="O718" s="488" t="s">
        <v>1521</v>
      </c>
      <c r="P718" s="488" t="s">
        <v>1554</v>
      </c>
      <c r="Q718" s="488" t="s">
        <v>1523</v>
      </c>
      <c r="R718" s="495" t="s">
        <v>1524</v>
      </c>
      <c r="S718" s="494"/>
      <c r="T718" s="494"/>
      <c r="U718" s="488" t="s">
        <v>5896</v>
      </c>
      <c r="AB718" s="488" t="s">
        <v>5897</v>
      </c>
      <c r="AC718" s="496">
        <v>7.09E9</v>
      </c>
      <c r="AD718" s="497"/>
      <c r="AE718" s="497"/>
      <c r="AF718" s="497"/>
      <c r="AG718" s="497"/>
      <c r="AH718" s="497"/>
      <c r="AI718" s="494"/>
      <c r="AJ718" s="488" t="s">
        <v>1527</v>
      </c>
      <c r="AK718" s="498"/>
      <c r="AL718" s="499"/>
      <c r="AM718" s="488" t="s">
        <v>5898</v>
      </c>
      <c r="AP718" s="494"/>
      <c r="AQ718" s="494"/>
      <c r="AR718" s="494"/>
      <c r="AS718" s="494"/>
      <c r="AT718" s="488" t="s">
        <v>1558</v>
      </c>
      <c r="AU718" s="492">
        <v>2713.0</v>
      </c>
      <c r="AV718" s="492">
        <v>6.0</v>
      </c>
      <c r="AW718" s="492">
        <v>2029.0</v>
      </c>
      <c r="AX718" s="488" t="s">
        <v>1596</v>
      </c>
      <c r="AY718" s="488" t="s">
        <v>1688</v>
      </c>
      <c r="AZ718" s="488" t="s">
        <v>1531</v>
      </c>
    </row>
    <row r="719" hidden="1">
      <c r="A719" s="488" t="s">
        <v>5899</v>
      </c>
      <c r="B719" s="488" t="s">
        <v>5900</v>
      </c>
      <c r="C719" s="488" t="s">
        <v>1513</v>
      </c>
      <c r="D719" s="488" t="s">
        <v>1514</v>
      </c>
      <c r="E719" s="491">
        <v>45834.361805555556</v>
      </c>
      <c r="F719" s="492">
        <v>2980.0</v>
      </c>
      <c r="G719" s="488" t="s">
        <v>1515</v>
      </c>
      <c r="H719" s="492">
        <v>2980.0</v>
      </c>
      <c r="I719" s="488" t="s">
        <v>1515</v>
      </c>
      <c r="J719" s="488" t="s">
        <v>1516</v>
      </c>
      <c r="K719" s="488" t="s">
        <v>1517</v>
      </c>
      <c r="L719" s="488" t="s">
        <v>5901</v>
      </c>
      <c r="M719" s="488" t="s">
        <v>5902</v>
      </c>
      <c r="N719" s="488" t="s">
        <v>1520</v>
      </c>
      <c r="O719" s="488" t="s">
        <v>1521</v>
      </c>
      <c r="P719" s="488" t="s">
        <v>1554</v>
      </c>
      <c r="Q719" s="488" t="s">
        <v>1523</v>
      </c>
      <c r="R719" s="495" t="s">
        <v>1524</v>
      </c>
      <c r="S719" s="494"/>
      <c r="T719" s="494"/>
      <c r="U719" s="488" t="s">
        <v>5903</v>
      </c>
      <c r="AB719" s="488" t="s">
        <v>5904</v>
      </c>
      <c r="AC719" s="496">
        <v>8.06E9</v>
      </c>
      <c r="AD719" s="497"/>
      <c r="AE719" s="497"/>
      <c r="AF719" s="497"/>
      <c r="AG719" s="497"/>
      <c r="AH719" s="497"/>
      <c r="AI719" s="494"/>
      <c r="AJ719" s="488" t="s">
        <v>1527</v>
      </c>
      <c r="AK719" s="498"/>
      <c r="AL719" s="499"/>
      <c r="AM719" s="488" t="s">
        <v>5905</v>
      </c>
      <c r="AO719" s="494"/>
      <c r="AP719" s="494"/>
      <c r="AQ719" s="494"/>
      <c r="AR719" s="494"/>
      <c r="AS719" s="494"/>
      <c r="AT719" s="488" t="s">
        <v>1529</v>
      </c>
      <c r="AU719" s="492">
        <v>9917.0</v>
      </c>
      <c r="AV719" s="492">
        <v>9.0</v>
      </c>
      <c r="AW719" s="492">
        <v>2027.0</v>
      </c>
      <c r="AX719" s="488" t="s">
        <v>1587</v>
      </c>
      <c r="AY719" s="488" t="s">
        <v>1597</v>
      </c>
      <c r="AZ719" s="488" t="s">
        <v>1531</v>
      </c>
    </row>
    <row r="720" hidden="1">
      <c r="A720" s="488" t="s">
        <v>5906</v>
      </c>
      <c r="B720" s="488" t="s">
        <v>5893</v>
      </c>
      <c r="C720" s="488" t="s">
        <v>1513</v>
      </c>
      <c r="D720" s="488" t="s">
        <v>1514</v>
      </c>
      <c r="E720" s="491">
        <v>45834.36111111111</v>
      </c>
      <c r="F720" s="492">
        <v>2980.0</v>
      </c>
      <c r="G720" s="488" t="s">
        <v>1515</v>
      </c>
      <c r="H720" s="492">
        <v>2980.0</v>
      </c>
      <c r="I720" s="488" t="s">
        <v>1515</v>
      </c>
      <c r="J720" s="488" t="s">
        <v>1516</v>
      </c>
      <c r="K720" s="488" t="s">
        <v>1517</v>
      </c>
      <c r="L720" s="488" t="s">
        <v>5894</v>
      </c>
      <c r="M720" s="488" t="s">
        <v>5907</v>
      </c>
      <c r="N720" s="488" t="s">
        <v>1520</v>
      </c>
      <c r="O720" s="488" t="s">
        <v>1521</v>
      </c>
      <c r="P720" s="488" t="s">
        <v>1554</v>
      </c>
      <c r="Q720" s="488" t="s">
        <v>1523</v>
      </c>
      <c r="R720" s="495" t="s">
        <v>1524</v>
      </c>
      <c r="S720" s="494"/>
      <c r="T720" s="494"/>
      <c r="U720" s="488" t="s">
        <v>5908</v>
      </c>
      <c r="AB720" s="488" t="s">
        <v>5897</v>
      </c>
      <c r="AC720" s="496">
        <v>7.09E9</v>
      </c>
      <c r="AD720" s="497"/>
      <c r="AE720" s="497"/>
      <c r="AF720" s="497"/>
      <c r="AG720" s="497"/>
      <c r="AH720" s="497"/>
      <c r="AI720" s="494"/>
      <c r="AJ720" s="488" t="s">
        <v>1527</v>
      </c>
      <c r="AK720" s="498"/>
      <c r="AL720" s="499"/>
      <c r="AM720" s="488" t="s">
        <v>5898</v>
      </c>
      <c r="AP720" s="494"/>
      <c r="AQ720" s="494"/>
      <c r="AR720" s="494"/>
      <c r="AS720" s="494"/>
      <c r="AT720" s="488" t="s">
        <v>1558</v>
      </c>
      <c r="AU720" s="492">
        <v>2713.0</v>
      </c>
      <c r="AV720" s="492">
        <v>6.0</v>
      </c>
      <c r="AW720" s="492">
        <v>2029.0</v>
      </c>
      <c r="AX720" s="488" t="s">
        <v>1596</v>
      </c>
      <c r="AY720" s="488" t="s">
        <v>1688</v>
      </c>
      <c r="AZ720" s="488" t="s">
        <v>1531</v>
      </c>
    </row>
    <row r="721" hidden="1">
      <c r="A721" s="488" t="s">
        <v>5909</v>
      </c>
      <c r="B721" s="488" t="s">
        <v>5910</v>
      </c>
      <c r="C721" s="488" t="s">
        <v>1513</v>
      </c>
      <c r="D721" s="488" t="s">
        <v>1514</v>
      </c>
      <c r="E721" s="491">
        <v>45834.36111111111</v>
      </c>
      <c r="F721" s="492">
        <v>2980.0</v>
      </c>
      <c r="G721" s="488" t="s">
        <v>1515</v>
      </c>
      <c r="H721" s="492">
        <v>2980.0</v>
      </c>
      <c r="I721" s="488" t="s">
        <v>1515</v>
      </c>
      <c r="J721" s="488" t="s">
        <v>1516</v>
      </c>
      <c r="K721" s="488" t="s">
        <v>1517</v>
      </c>
      <c r="L721" s="488" t="s">
        <v>5911</v>
      </c>
      <c r="M721" s="488" t="s">
        <v>5912</v>
      </c>
      <c r="N721" s="488" t="s">
        <v>1520</v>
      </c>
      <c r="O721" s="488" t="s">
        <v>1521</v>
      </c>
      <c r="P721" s="488" t="s">
        <v>1522</v>
      </c>
      <c r="Q721" s="488" t="s">
        <v>1523</v>
      </c>
      <c r="R721" s="495" t="s">
        <v>1524</v>
      </c>
      <c r="S721" s="494"/>
      <c r="T721" s="494"/>
      <c r="U721" s="488" t="s">
        <v>5913</v>
      </c>
      <c r="AB721" s="488" t="s">
        <v>5914</v>
      </c>
      <c r="AC721" s="496">
        <v>8.06E9</v>
      </c>
      <c r="AD721" s="497"/>
      <c r="AE721" s="497"/>
      <c r="AF721" s="497"/>
      <c r="AG721" s="497"/>
      <c r="AH721" s="497"/>
      <c r="AI721" s="494"/>
      <c r="AJ721" s="488" t="s">
        <v>1527</v>
      </c>
      <c r="AK721" s="498"/>
      <c r="AL721" s="499"/>
      <c r="AM721" s="488" t="s">
        <v>5915</v>
      </c>
      <c r="AO721" s="497"/>
      <c r="AP721" s="494"/>
      <c r="AQ721" s="494"/>
      <c r="AR721" s="494"/>
      <c r="AS721" s="494"/>
      <c r="AT721" s="488" t="s">
        <v>1529</v>
      </c>
      <c r="AU721" s="492">
        <v>7165.0</v>
      </c>
      <c r="AV721" s="492">
        <v>6.0</v>
      </c>
      <c r="AW721" s="492">
        <v>2028.0</v>
      </c>
      <c r="AX721" s="488" t="s">
        <v>1539</v>
      </c>
      <c r="AY721" s="488" t="s">
        <v>1805</v>
      </c>
      <c r="AZ721" s="488" t="s">
        <v>1531</v>
      </c>
    </row>
    <row r="722" hidden="1">
      <c r="A722" s="488" t="s">
        <v>5916</v>
      </c>
      <c r="B722" s="488" t="s">
        <v>5917</v>
      </c>
      <c r="C722" s="488" t="s">
        <v>1513</v>
      </c>
      <c r="D722" s="488" t="s">
        <v>1514</v>
      </c>
      <c r="E722" s="491">
        <v>45834.35625</v>
      </c>
      <c r="F722" s="492">
        <v>9800.0</v>
      </c>
      <c r="G722" s="488" t="s">
        <v>1515</v>
      </c>
      <c r="H722" s="492">
        <v>9800.0</v>
      </c>
      <c r="I722" s="488" t="s">
        <v>1515</v>
      </c>
      <c r="J722" s="488" t="s">
        <v>1516</v>
      </c>
      <c r="K722" s="488" t="s">
        <v>1517</v>
      </c>
      <c r="L722" s="488" t="s">
        <v>5918</v>
      </c>
      <c r="M722" s="488" t="s">
        <v>5919</v>
      </c>
      <c r="N722" s="488" t="s">
        <v>1520</v>
      </c>
      <c r="O722" s="488" t="s">
        <v>1521</v>
      </c>
      <c r="P722" s="488" t="s">
        <v>1545</v>
      </c>
      <c r="Q722" s="488" t="s">
        <v>1523</v>
      </c>
      <c r="R722" s="495" t="s">
        <v>1524</v>
      </c>
      <c r="S722" s="494"/>
      <c r="T722" s="494"/>
      <c r="U722" s="488" t="s">
        <v>5920</v>
      </c>
      <c r="AB722" s="488" t="s">
        <v>5921</v>
      </c>
      <c r="AC722" s="496">
        <v>9.06E9</v>
      </c>
      <c r="AD722" s="497"/>
      <c r="AE722" s="497"/>
      <c r="AF722" s="497"/>
      <c r="AG722" s="497"/>
      <c r="AH722" s="497"/>
      <c r="AI722" s="494"/>
      <c r="AJ722" s="488" t="s">
        <v>1527</v>
      </c>
      <c r="AK722" s="498"/>
      <c r="AL722" s="499"/>
      <c r="AM722" s="488" t="s">
        <v>5922</v>
      </c>
      <c r="AO722" s="494"/>
      <c r="AP722" s="494"/>
      <c r="AQ722" s="494"/>
      <c r="AR722" s="494"/>
      <c r="AS722" s="494"/>
      <c r="AT722" s="488" t="s">
        <v>1529</v>
      </c>
      <c r="AU722" s="492">
        <v>2503.0</v>
      </c>
      <c r="AV722" s="492">
        <v>9.0</v>
      </c>
      <c r="AW722" s="492">
        <v>2027.0</v>
      </c>
      <c r="AX722" s="497"/>
      <c r="AY722" s="497"/>
      <c r="AZ722" s="488" t="s">
        <v>1531</v>
      </c>
    </row>
    <row r="723" hidden="1">
      <c r="A723" s="488" t="s">
        <v>5923</v>
      </c>
      <c r="B723" s="488" t="s">
        <v>5917</v>
      </c>
      <c r="C723" s="488" t="s">
        <v>1513</v>
      </c>
      <c r="D723" s="488" t="s">
        <v>1514</v>
      </c>
      <c r="E723" s="491">
        <v>45834.34166666667</v>
      </c>
      <c r="F723" s="492">
        <v>2980.0</v>
      </c>
      <c r="G723" s="488" t="s">
        <v>1515</v>
      </c>
      <c r="H723" s="492">
        <v>2980.0</v>
      </c>
      <c r="I723" s="488" t="s">
        <v>1515</v>
      </c>
      <c r="J723" s="488" t="s">
        <v>1516</v>
      </c>
      <c r="K723" s="488" t="s">
        <v>1517</v>
      </c>
      <c r="L723" s="488" t="s">
        <v>5918</v>
      </c>
      <c r="M723" s="488" t="s">
        <v>5924</v>
      </c>
      <c r="N723" s="488" t="s">
        <v>1520</v>
      </c>
      <c r="O723" s="488" t="s">
        <v>1521</v>
      </c>
      <c r="P723" s="488" t="s">
        <v>1545</v>
      </c>
      <c r="Q723" s="488" t="s">
        <v>1523</v>
      </c>
      <c r="R723" s="495" t="s">
        <v>1524</v>
      </c>
      <c r="S723" s="494"/>
      <c r="T723" s="494"/>
      <c r="U723" s="488" t="s">
        <v>5925</v>
      </c>
      <c r="AB723" s="488" t="s">
        <v>5921</v>
      </c>
      <c r="AC723" s="496">
        <v>9.06E9</v>
      </c>
      <c r="AD723" s="497"/>
      <c r="AE723" s="497"/>
      <c r="AF723" s="497"/>
      <c r="AG723" s="497"/>
      <c r="AH723" s="497"/>
      <c r="AI723" s="494"/>
      <c r="AJ723" s="488" t="s">
        <v>1527</v>
      </c>
      <c r="AK723" s="498"/>
      <c r="AL723" s="499"/>
      <c r="AM723" s="488" t="s">
        <v>5922</v>
      </c>
      <c r="AO723" s="497"/>
      <c r="AP723" s="494"/>
      <c r="AQ723" s="494"/>
      <c r="AR723" s="494"/>
      <c r="AS723" s="494"/>
      <c r="AT723" s="488" t="s">
        <v>1529</v>
      </c>
      <c r="AU723" s="492">
        <v>2503.0</v>
      </c>
      <c r="AV723" s="492">
        <v>9.0</v>
      </c>
      <c r="AW723" s="492">
        <v>2027.0</v>
      </c>
      <c r="AX723" s="497"/>
      <c r="AY723" s="497"/>
      <c r="AZ723" s="488" t="s">
        <v>1531</v>
      </c>
    </row>
    <row r="724" hidden="1">
      <c r="A724" s="488" t="s">
        <v>5926</v>
      </c>
      <c r="B724" s="488" t="s">
        <v>5927</v>
      </c>
      <c r="C724" s="488" t="s">
        <v>1513</v>
      </c>
      <c r="D724" s="488" t="s">
        <v>1514</v>
      </c>
      <c r="E724" s="491">
        <v>45834.336805555555</v>
      </c>
      <c r="F724" s="492">
        <v>2980.0</v>
      </c>
      <c r="G724" s="488" t="s">
        <v>1515</v>
      </c>
      <c r="H724" s="492">
        <v>2980.0</v>
      </c>
      <c r="I724" s="488" t="s">
        <v>1515</v>
      </c>
      <c r="J724" s="488" t="s">
        <v>1516</v>
      </c>
      <c r="K724" s="488" t="s">
        <v>1517</v>
      </c>
      <c r="L724" s="488" t="s">
        <v>5928</v>
      </c>
      <c r="M724" s="488" t="s">
        <v>5929</v>
      </c>
      <c r="N724" s="488" t="s">
        <v>1520</v>
      </c>
      <c r="O724" s="488" t="s">
        <v>1521</v>
      </c>
      <c r="P724" s="488" t="s">
        <v>1724</v>
      </c>
      <c r="Q724" s="488" t="s">
        <v>1523</v>
      </c>
      <c r="R724" s="495" t="s">
        <v>1524</v>
      </c>
      <c r="S724" s="494"/>
      <c r="T724" s="494"/>
      <c r="U724" s="488" t="s">
        <v>5930</v>
      </c>
      <c r="AB724" s="488" t="s">
        <v>5931</v>
      </c>
      <c r="AC724" s="496">
        <v>7.06E9</v>
      </c>
      <c r="AD724" s="497"/>
      <c r="AE724" s="497"/>
      <c r="AF724" s="497"/>
      <c r="AG724" s="497"/>
      <c r="AH724" s="497"/>
      <c r="AI724" s="494"/>
      <c r="AJ724" s="488" t="s">
        <v>1527</v>
      </c>
      <c r="AK724" s="498"/>
      <c r="AL724" s="499"/>
      <c r="AM724" s="488" t="s">
        <v>5932</v>
      </c>
      <c r="AO724" s="494"/>
      <c r="AP724" s="494"/>
      <c r="AQ724" s="494"/>
      <c r="AR724" s="494"/>
      <c r="AS724" s="494"/>
      <c r="AT724" s="488" t="s">
        <v>1529</v>
      </c>
      <c r="AU724" s="492">
        <v>6124.0</v>
      </c>
      <c r="AV724" s="492">
        <v>5.0</v>
      </c>
      <c r="AW724" s="492">
        <v>2027.0</v>
      </c>
      <c r="AX724" s="488" t="s">
        <v>1728</v>
      </c>
      <c r="AY724" s="488" t="s">
        <v>2119</v>
      </c>
      <c r="AZ724" s="488" t="s">
        <v>1531</v>
      </c>
    </row>
    <row r="725" hidden="1">
      <c r="A725" s="488" t="s">
        <v>5933</v>
      </c>
      <c r="B725" s="488" t="s">
        <v>5934</v>
      </c>
      <c r="C725" s="488" t="s">
        <v>1513</v>
      </c>
      <c r="D725" s="488" t="s">
        <v>1514</v>
      </c>
      <c r="E725" s="491">
        <v>45834.313888888886</v>
      </c>
      <c r="F725" s="492">
        <v>9800.0</v>
      </c>
      <c r="G725" s="488" t="s">
        <v>1515</v>
      </c>
      <c r="H725" s="492">
        <v>9800.0</v>
      </c>
      <c r="I725" s="488" t="s">
        <v>1515</v>
      </c>
      <c r="J725" s="488" t="s">
        <v>1516</v>
      </c>
      <c r="K725" s="488" t="s">
        <v>1517</v>
      </c>
      <c r="L725" s="488" t="s">
        <v>5935</v>
      </c>
      <c r="M725" s="488" t="s">
        <v>5936</v>
      </c>
      <c r="N725" s="488" t="s">
        <v>1520</v>
      </c>
      <c r="O725" s="488" t="s">
        <v>1521</v>
      </c>
      <c r="P725" s="488" t="s">
        <v>1554</v>
      </c>
      <c r="Q725" s="488" t="s">
        <v>1523</v>
      </c>
      <c r="R725" s="495" t="s">
        <v>1524</v>
      </c>
      <c r="S725" s="494"/>
      <c r="T725" s="494"/>
      <c r="U725" s="488" t="s">
        <v>5937</v>
      </c>
      <c r="AB725" s="488" t="s">
        <v>5938</v>
      </c>
      <c r="AC725" s="496">
        <v>9.06E9</v>
      </c>
      <c r="AD725" s="488" t="s">
        <v>5939</v>
      </c>
      <c r="AE725" s="492">
        <v>9800.0</v>
      </c>
      <c r="AF725" s="488" t="s">
        <v>1515</v>
      </c>
      <c r="AG725" s="488" t="s">
        <v>2195</v>
      </c>
      <c r="AH725" s="497"/>
      <c r="AI725" s="494"/>
      <c r="AJ725" s="488" t="s">
        <v>1527</v>
      </c>
      <c r="AK725" s="495" t="s">
        <v>1524</v>
      </c>
      <c r="AL725" s="495" t="s">
        <v>1524</v>
      </c>
      <c r="AM725" s="488" t="s">
        <v>5940</v>
      </c>
      <c r="AP725" s="494"/>
      <c r="AQ725" s="494"/>
      <c r="AR725" s="494"/>
      <c r="AS725" s="494"/>
      <c r="AT725" s="488" t="s">
        <v>1529</v>
      </c>
      <c r="AU725" s="492">
        <v>9682.0</v>
      </c>
      <c r="AV725" s="492">
        <v>10.0</v>
      </c>
      <c r="AW725" s="492">
        <v>2028.0</v>
      </c>
      <c r="AX725" s="488" t="s">
        <v>1587</v>
      </c>
      <c r="AY725" s="488" t="s">
        <v>1597</v>
      </c>
      <c r="AZ725" s="488" t="s">
        <v>1531</v>
      </c>
    </row>
    <row r="726" hidden="1">
      <c r="A726" s="488" t="s">
        <v>5941</v>
      </c>
      <c r="B726" s="488" t="s">
        <v>5942</v>
      </c>
      <c r="C726" s="488" t="s">
        <v>1513</v>
      </c>
      <c r="D726" s="488" t="s">
        <v>1514</v>
      </c>
      <c r="E726" s="491">
        <v>45834.31319444445</v>
      </c>
      <c r="F726" s="492">
        <v>9800.0</v>
      </c>
      <c r="G726" s="488" t="s">
        <v>1515</v>
      </c>
      <c r="H726" s="492">
        <v>9800.0</v>
      </c>
      <c r="I726" s="488" t="s">
        <v>1515</v>
      </c>
      <c r="J726" s="488" t="s">
        <v>1516</v>
      </c>
      <c r="K726" s="488" t="s">
        <v>1517</v>
      </c>
      <c r="L726" s="488" t="s">
        <v>5943</v>
      </c>
      <c r="M726" s="488" t="s">
        <v>5944</v>
      </c>
      <c r="N726" s="488" t="s">
        <v>1520</v>
      </c>
      <c r="O726" s="488" t="s">
        <v>1521</v>
      </c>
      <c r="P726" s="488" t="s">
        <v>1554</v>
      </c>
      <c r="Q726" s="488" t="s">
        <v>1523</v>
      </c>
      <c r="R726" s="495" t="s">
        <v>1524</v>
      </c>
      <c r="S726" s="494"/>
      <c r="T726" s="494"/>
      <c r="U726" s="488" t="s">
        <v>5945</v>
      </c>
      <c r="AB726" s="488" t="s">
        <v>5946</v>
      </c>
      <c r="AC726" s="496">
        <v>8.04E9</v>
      </c>
      <c r="AD726" s="488" t="s">
        <v>5947</v>
      </c>
      <c r="AE726" s="492">
        <v>9800.0</v>
      </c>
      <c r="AF726" s="488" t="s">
        <v>1515</v>
      </c>
      <c r="AG726" s="488" t="s">
        <v>2195</v>
      </c>
      <c r="AH726" s="497"/>
      <c r="AI726" s="494"/>
      <c r="AJ726" s="488" t="s">
        <v>1527</v>
      </c>
      <c r="AK726" s="495" t="s">
        <v>1524</v>
      </c>
      <c r="AL726" s="495" t="s">
        <v>1524</v>
      </c>
      <c r="AM726" s="488" t="s">
        <v>5948</v>
      </c>
      <c r="AO726" s="494"/>
      <c r="AP726" s="494"/>
      <c r="AQ726" s="494"/>
      <c r="AR726" s="494"/>
      <c r="AS726" s="494"/>
      <c r="AT726" s="488" t="s">
        <v>1529</v>
      </c>
      <c r="AU726" s="492">
        <v>5766.0</v>
      </c>
      <c r="AV726" s="492">
        <v>2.0</v>
      </c>
      <c r="AW726" s="492">
        <v>2027.0</v>
      </c>
      <c r="AX726" s="488" t="s">
        <v>1587</v>
      </c>
      <c r="AY726" s="488" t="s">
        <v>1597</v>
      </c>
      <c r="AZ726" s="488" t="s">
        <v>1531</v>
      </c>
    </row>
    <row r="727" hidden="1">
      <c r="A727" s="488" t="s">
        <v>5949</v>
      </c>
      <c r="B727" s="488" t="s">
        <v>5950</v>
      </c>
      <c r="C727" s="488" t="s">
        <v>1513</v>
      </c>
      <c r="D727" s="488" t="s">
        <v>1514</v>
      </c>
      <c r="E727" s="491">
        <v>45834.31180555555</v>
      </c>
      <c r="F727" s="492">
        <v>9800.0</v>
      </c>
      <c r="G727" s="488" t="s">
        <v>1515</v>
      </c>
      <c r="H727" s="492">
        <v>9800.0</v>
      </c>
      <c r="I727" s="488" t="s">
        <v>1515</v>
      </c>
      <c r="J727" s="488" t="s">
        <v>1516</v>
      </c>
      <c r="K727" s="488" t="s">
        <v>1517</v>
      </c>
      <c r="L727" s="488" t="s">
        <v>5951</v>
      </c>
      <c r="M727" s="488" t="s">
        <v>5952</v>
      </c>
      <c r="N727" s="488" t="s">
        <v>1520</v>
      </c>
      <c r="O727" s="488" t="s">
        <v>1521</v>
      </c>
      <c r="P727" s="488" t="s">
        <v>1545</v>
      </c>
      <c r="Q727" s="488" t="s">
        <v>1523</v>
      </c>
      <c r="R727" s="495" t="s">
        <v>1524</v>
      </c>
      <c r="S727" s="494"/>
      <c r="T727" s="494"/>
      <c r="U727" s="488" t="s">
        <v>5953</v>
      </c>
      <c r="AB727" s="488" t="s">
        <v>5954</v>
      </c>
      <c r="AC727" s="496">
        <v>8.04E9</v>
      </c>
      <c r="AD727" s="488" t="s">
        <v>5955</v>
      </c>
      <c r="AE727" s="492">
        <v>9800.0</v>
      </c>
      <c r="AF727" s="488" t="s">
        <v>1515</v>
      </c>
      <c r="AG727" s="488" t="s">
        <v>2195</v>
      </c>
      <c r="AH727" s="497"/>
      <c r="AI727" s="494"/>
      <c r="AJ727" s="488" t="s">
        <v>1527</v>
      </c>
      <c r="AK727" s="495" t="s">
        <v>1524</v>
      </c>
      <c r="AL727" s="495" t="s">
        <v>1524</v>
      </c>
      <c r="AM727" s="488" t="s">
        <v>5956</v>
      </c>
      <c r="AO727" s="494"/>
      <c r="AP727" s="494"/>
      <c r="AQ727" s="494"/>
      <c r="AR727" s="494"/>
      <c r="AS727" s="494"/>
      <c r="AT727" s="488" t="s">
        <v>1558</v>
      </c>
      <c r="AU727" s="492">
        <v>2559.0</v>
      </c>
      <c r="AV727" s="492">
        <v>2.0</v>
      </c>
      <c r="AW727" s="492">
        <v>2028.0</v>
      </c>
      <c r="AX727" s="497"/>
      <c r="AY727" s="497"/>
      <c r="AZ727" s="488" t="s">
        <v>1531</v>
      </c>
    </row>
    <row r="728" hidden="1">
      <c r="A728" s="488" t="s">
        <v>5957</v>
      </c>
      <c r="B728" s="488" t="s">
        <v>5958</v>
      </c>
      <c r="C728" s="488" t="s">
        <v>1513</v>
      </c>
      <c r="D728" s="488" t="s">
        <v>1514</v>
      </c>
      <c r="E728" s="491">
        <v>45834.311111111114</v>
      </c>
      <c r="F728" s="492">
        <v>2980.0</v>
      </c>
      <c r="G728" s="488" t="s">
        <v>1515</v>
      </c>
      <c r="H728" s="492">
        <v>2980.0</v>
      </c>
      <c r="I728" s="488" t="s">
        <v>1515</v>
      </c>
      <c r="J728" s="488" t="s">
        <v>1516</v>
      </c>
      <c r="K728" s="488" t="s">
        <v>1517</v>
      </c>
      <c r="L728" s="488" t="s">
        <v>5959</v>
      </c>
      <c r="M728" s="488" t="s">
        <v>5960</v>
      </c>
      <c r="N728" s="488" t="s">
        <v>1520</v>
      </c>
      <c r="O728" s="488" t="s">
        <v>1521</v>
      </c>
      <c r="P728" s="488" t="s">
        <v>1522</v>
      </c>
      <c r="Q728" s="488" t="s">
        <v>1523</v>
      </c>
      <c r="R728" s="495" t="s">
        <v>1524</v>
      </c>
      <c r="S728" s="494"/>
      <c r="T728" s="494"/>
      <c r="U728" s="488" t="s">
        <v>5961</v>
      </c>
      <c r="AB728" s="488" t="s">
        <v>5962</v>
      </c>
      <c r="AC728" s="496">
        <v>4.24E8</v>
      </c>
      <c r="AD728" s="497"/>
      <c r="AE728" s="497"/>
      <c r="AF728" s="497"/>
      <c r="AG728" s="497"/>
      <c r="AH728" s="497"/>
      <c r="AI728" s="494"/>
      <c r="AJ728" s="488" t="s">
        <v>1527</v>
      </c>
      <c r="AK728" s="498"/>
      <c r="AL728" s="499"/>
      <c r="AM728" s="488" t="s">
        <v>5963</v>
      </c>
      <c r="AO728" s="497"/>
      <c r="AP728" s="494"/>
      <c r="AQ728" s="494"/>
      <c r="AR728" s="494"/>
      <c r="AS728" s="494"/>
      <c r="AT728" s="488" t="s">
        <v>1529</v>
      </c>
      <c r="AU728" s="492">
        <v>4005.0</v>
      </c>
      <c r="AV728" s="492">
        <v>9.0</v>
      </c>
      <c r="AW728" s="492">
        <v>2026.0</v>
      </c>
      <c r="AX728" s="497"/>
      <c r="AY728" s="488" t="s">
        <v>2720</v>
      </c>
      <c r="AZ728" s="488" t="s">
        <v>1531</v>
      </c>
    </row>
    <row r="729" hidden="1">
      <c r="A729" s="488" t="s">
        <v>5964</v>
      </c>
      <c r="B729" s="488" t="s">
        <v>5965</v>
      </c>
      <c r="C729" s="488" t="s">
        <v>1513</v>
      </c>
      <c r="D729" s="488" t="s">
        <v>1514</v>
      </c>
      <c r="E729" s="491">
        <v>45834.30902777778</v>
      </c>
      <c r="F729" s="492">
        <v>9800.0</v>
      </c>
      <c r="G729" s="488" t="s">
        <v>1515</v>
      </c>
      <c r="H729" s="492">
        <v>9800.0</v>
      </c>
      <c r="I729" s="488" t="s">
        <v>1515</v>
      </c>
      <c r="J729" s="488" t="s">
        <v>1516</v>
      </c>
      <c r="K729" s="488" t="s">
        <v>1517</v>
      </c>
      <c r="L729" s="488" t="s">
        <v>5966</v>
      </c>
      <c r="M729" s="488" t="s">
        <v>5967</v>
      </c>
      <c r="N729" s="488" t="s">
        <v>1520</v>
      </c>
      <c r="O729" s="488" t="s">
        <v>1521</v>
      </c>
      <c r="P729" s="488" t="s">
        <v>1554</v>
      </c>
      <c r="Q729" s="488" t="s">
        <v>1523</v>
      </c>
      <c r="R729" s="495" t="s">
        <v>1524</v>
      </c>
      <c r="S729" s="494"/>
      <c r="T729" s="494"/>
      <c r="U729" s="488" t="s">
        <v>5968</v>
      </c>
      <c r="AB729" s="488" t="s">
        <v>5969</v>
      </c>
      <c r="AC729" s="496">
        <v>8.04E9</v>
      </c>
      <c r="AD729" s="488" t="s">
        <v>5970</v>
      </c>
      <c r="AE729" s="492">
        <v>9800.0</v>
      </c>
      <c r="AF729" s="488" t="s">
        <v>1515</v>
      </c>
      <c r="AG729" s="488" t="s">
        <v>2195</v>
      </c>
      <c r="AH729" s="497"/>
      <c r="AI729" s="494"/>
      <c r="AJ729" s="488" t="s">
        <v>1527</v>
      </c>
      <c r="AK729" s="495" t="s">
        <v>1524</v>
      </c>
      <c r="AL729" s="495" t="s">
        <v>1524</v>
      </c>
      <c r="AM729" s="488" t="s">
        <v>5971</v>
      </c>
      <c r="AO729" s="494"/>
      <c r="AP729" s="494"/>
      <c r="AQ729" s="494"/>
      <c r="AR729" s="494"/>
      <c r="AS729" s="494"/>
      <c r="AT729" s="488" t="s">
        <v>1558</v>
      </c>
      <c r="AU729" s="492">
        <v>5724.0</v>
      </c>
      <c r="AV729" s="492">
        <v>10.0</v>
      </c>
      <c r="AW729" s="492">
        <v>2027.0</v>
      </c>
      <c r="AX729" s="488" t="s">
        <v>1587</v>
      </c>
      <c r="AY729" s="488" t="s">
        <v>3012</v>
      </c>
      <c r="AZ729" s="488" t="s">
        <v>1531</v>
      </c>
    </row>
    <row r="730" hidden="1">
      <c r="A730" s="488" t="s">
        <v>5972</v>
      </c>
      <c r="B730" s="488" t="s">
        <v>5973</v>
      </c>
      <c r="C730" s="488" t="s">
        <v>1513</v>
      </c>
      <c r="D730" s="488" t="s">
        <v>1514</v>
      </c>
      <c r="E730" s="491">
        <v>45834.3</v>
      </c>
      <c r="F730" s="492">
        <v>24975.0</v>
      </c>
      <c r="G730" s="488" t="s">
        <v>1515</v>
      </c>
      <c r="H730" s="492">
        <v>24975.0</v>
      </c>
      <c r="I730" s="488" t="s">
        <v>1515</v>
      </c>
      <c r="J730" s="488" t="s">
        <v>1516</v>
      </c>
      <c r="K730" s="488" t="s">
        <v>1517</v>
      </c>
      <c r="L730" s="488" t="s">
        <v>5966</v>
      </c>
      <c r="M730" s="488" t="s">
        <v>5974</v>
      </c>
      <c r="N730" s="488" t="s">
        <v>1520</v>
      </c>
      <c r="O730" s="488" t="s">
        <v>1521</v>
      </c>
      <c r="P730" s="488" t="s">
        <v>1554</v>
      </c>
      <c r="Q730" s="488" t="s">
        <v>1523</v>
      </c>
      <c r="R730" s="495" t="s">
        <v>1524</v>
      </c>
      <c r="S730" s="494"/>
      <c r="T730" s="494"/>
      <c r="U730" s="488" t="s">
        <v>5975</v>
      </c>
      <c r="AB730" s="488" t="s">
        <v>5976</v>
      </c>
      <c r="AD730" s="488" t="s">
        <v>5977</v>
      </c>
      <c r="AE730" s="492">
        <v>699400.0</v>
      </c>
      <c r="AF730" s="488" t="s">
        <v>1515</v>
      </c>
      <c r="AG730" s="488" t="s">
        <v>2096</v>
      </c>
      <c r="AH730" s="492">
        <v>24.0</v>
      </c>
      <c r="AI730" s="494"/>
      <c r="AJ730" s="488" t="s">
        <v>1527</v>
      </c>
      <c r="AK730" s="495" t="s">
        <v>1524</v>
      </c>
      <c r="AL730" s="495" t="s">
        <v>1524</v>
      </c>
      <c r="AM730" s="488" t="s">
        <v>5978</v>
      </c>
      <c r="AO730" s="497"/>
      <c r="AP730" s="494"/>
      <c r="AQ730" s="494"/>
      <c r="AR730" s="494"/>
      <c r="AS730" s="494"/>
      <c r="AT730" s="488" t="s">
        <v>1558</v>
      </c>
      <c r="AU730" s="492">
        <v>907.0</v>
      </c>
      <c r="AV730" s="492">
        <v>4.0</v>
      </c>
      <c r="AW730" s="492">
        <v>2027.0</v>
      </c>
      <c r="AX730" s="488" t="s">
        <v>1587</v>
      </c>
      <c r="AY730" s="488" t="s">
        <v>1588</v>
      </c>
      <c r="AZ730" s="488" t="s">
        <v>1531</v>
      </c>
    </row>
    <row r="731" hidden="1">
      <c r="A731" s="488" t="s">
        <v>5979</v>
      </c>
      <c r="B731" s="488" t="s">
        <v>5980</v>
      </c>
      <c r="C731" s="488" t="s">
        <v>1513</v>
      </c>
      <c r="D731" s="488" t="s">
        <v>1514</v>
      </c>
      <c r="E731" s="491">
        <v>45834.3</v>
      </c>
      <c r="F731" s="492">
        <v>16280.0</v>
      </c>
      <c r="G731" s="488" t="s">
        <v>1515</v>
      </c>
      <c r="H731" s="492">
        <v>16280.0</v>
      </c>
      <c r="I731" s="488" t="s">
        <v>1515</v>
      </c>
      <c r="J731" s="488" t="s">
        <v>1516</v>
      </c>
      <c r="K731" s="488" t="s">
        <v>1517</v>
      </c>
      <c r="L731" s="488" t="s">
        <v>5981</v>
      </c>
      <c r="M731" s="488" t="s">
        <v>5981</v>
      </c>
      <c r="N731" s="488" t="s">
        <v>1520</v>
      </c>
      <c r="O731" s="488" t="s">
        <v>1521</v>
      </c>
      <c r="P731" s="488" t="s">
        <v>1554</v>
      </c>
      <c r="Q731" s="488" t="s">
        <v>1523</v>
      </c>
      <c r="R731" s="495" t="s">
        <v>1524</v>
      </c>
      <c r="S731" s="494"/>
      <c r="T731" s="494"/>
      <c r="U731" s="488" t="s">
        <v>5982</v>
      </c>
      <c r="AB731" s="488" t="s">
        <v>5983</v>
      </c>
      <c r="AC731" s="496">
        <v>9.09E9</v>
      </c>
      <c r="AD731" s="488" t="s">
        <v>5984</v>
      </c>
      <c r="AE731" s="492">
        <v>602360.0</v>
      </c>
      <c r="AF731" s="488" t="s">
        <v>1515</v>
      </c>
      <c r="AG731" s="488" t="s">
        <v>2096</v>
      </c>
      <c r="AH731" s="492">
        <v>37.0</v>
      </c>
      <c r="AI731" s="494"/>
      <c r="AJ731" s="488" t="s">
        <v>1527</v>
      </c>
      <c r="AK731" s="495" t="s">
        <v>1524</v>
      </c>
      <c r="AL731" s="495" t="s">
        <v>1524</v>
      </c>
      <c r="AM731" s="488" t="s">
        <v>5985</v>
      </c>
      <c r="AO731" s="494"/>
      <c r="AP731" s="494"/>
      <c r="AQ731" s="494"/>
      <c r="AR731" s="494"/>
      <c r="AS731" s="494"/>
      <c r="AT731" s="488" t="s">
        <v>1529</v>
      </c>
      <c r="AU731" s="492">
        <v>8795.0</v>
      </c>
      <c r="AV731" s="492">
        <v>9.0</v>
      </c>
      <c r="AW731" s="492">
        <v>2028.0</v>
      </c>
      <c r="AX731" s="488" t="s">
        <v>1587</v>
      </c>
      <c r="AY731" s="488" t="s">
        <v>1588</v>
      </c>
      <c r="AZ731" s="488" t="s">
        <v>1531</v>
      </c>
    </row>
    <row r="732" hidden="1">
      <c r="A732" s="488" t="s">
        <v>5986</v>
      </c>
      <c r="B732" s="488" t="s">
        <v>5987</v>
      </c>
      <c r="C732" s="488" t="s">
        <v>1513</v>
      </c>
      <c r="D732" s="488" t="s">
        <v>1514</v>
      </c>
      <c r="E732" s="491">
        <v>45834.3</v>
      </c>
      <c r="F732" s="492">
        <v>16280.0</v>
      </c>
      <c r="G732" s="488" t="s">
        <v>1515</v>
      </c>
      <c r="H732" s="492">
        <v>16280.0</v>
      </c>
      <c r="I732" s="488" t="s">
        <v>1515</v>
      </c>
      <c r="J732" s="488" t="s">
        <v>1516</v>
      </c>
      <c r="K732" s="488" t="s">
        <v>1517</v>
      </c>
      <c r="L732" s="488" t="s">
        <v>5988</v>
      </c>
      <c r="M732" s="488" t="s">
        <v>5989</v>
      </c>
      <c r="N732" s="488" t="s">
        <v>1520</v>
      </c>
      <c r="O732" s="488" t="s">
        <v>1521</v>
      </c>
      <c r="P732" s="488" t="s">
        <v>1522</v>
      </c>
      <c r="Q732" s="488" t="s">
        <v>1523</v>
      </c>
      <c r="R732" s="495" t="s">
        <v>1524</v>
      </c>
      <c r="S732" s="494"/>
      <c r="T732" s="494"/>
      <c r="U732" s="488" t="s">
        <v>5990</v>
      </c>
      <c r="AB732" s="488" t="s">
        <v>5991</v>
      </c>
      <c r="AC732" s="496">
        <v>8.09E9</v>
      </c>
      <c r="AD732" s="488" t="s">
        <v>5992</v>
      </c>
      <c r="AE732" s="492">
        <v>700040.0</v>
      </c>
      <c r="AF732" s="488" t="s">
        <v>1515</v>
      </c>
      <c r="AG732" s="488" t="s">
        <v>2096</v>
      </c>
      <c r="AH732" s="492">
        <v>43.0</v>
      </c>
      <c r="AI732" s="494"/>
      <c r="AJ732" s="488" t="s">
        <v>1527</v>
      </c>
      <c r="AK732" s="495" t="s">
        <v>1524</v>
      </c>
      <c r="AL732" s="495" t="s">
        <v>1524</v>
      </c>
      <c r="AM732" s="488" t="s">
        <v>5993</v>
      </c>
      <c r="AO732" s="494"/>
      <c r="AP732" s="494"/>
      <c r="AQ732" s="494"/>
      <c r="AR732" s="494"/>
      <c r="AS732" s="494"/>
      <c r="AT732" s="488" t="s">
        <v>1529</v>
      </c>
      <c r="AU732" s="492">
        <v>4485.0</v>
      </c>
      <c r="AV732" s="492">
        <v>2.0</v>
      </c>
      <c r="AW732" s="492">
        <v>2030.0</v>
      </c>
      <c r="AX732" s="488" t="s">
        <v>1634</v>
      </c>
      <c r="AY732" s="488" t="s">
        <v>1540</v>
      </c>
      <c r="AZ732" s="488" t="s">
        <v>1531</v>
      </c>
    </row>
    <row r="733" hidden="1">
      <c r="A733" s="488" t="s">
        <v>5994</v>
      </c>
      <c r="B733" s="488" t="s">
        <v>5995</v>
      </c>
      <c r="C733" s="488" t="s">
        <v>1513</v>
      </c>
      <c r="D733" s="488" t="s">
        <v>1514</v>
      </c>
      <c r="E733" s="491">
        <v>45834.299305555556</v>
      </c>
      <c r="F733" s="492">
        <v>21400.0</v>
      </c>
      <c r="G733" s="488" t="s">
        <v>1515</v>
      </c>
      <c r="H733" s="492">
        <v>21400.0</v>
      </c>
      <c r="I733" s="488" t="s">
        <v>1515</v>
      </c>
      <c r="J733" s="488" t="s">
        <v>1516</v>
      </c>
      <c r="K733" s="488" t="s">
        <v>1517</v>
      </c>
      <c r="L733" s="488" t="s">
        <v>5996</v>
      </c>
      <c r="M733" s="488" t="s">
        <v>5996</v>
      </c>
      <c r="N733" s="488" t="s">
        <v>1520</v>
      </c>
      <c r="O733" s="488" t="s">
        <v>1521</v>
      </c>
      <c r="P733" s="488" t="s">
        <v>1554</v>
      </c>
      <c r="Q733" s="488" t="s">
        <v>1523</v>
      </c>
      <c r="R733" s="495" t="s">
        <v>1524</v>
      </c>
      <c r="S733" s="494"/>
      <c r="T733" s="494"/>
      <c r="U733" s="488" t="s">
        <v>5997</v>
      </c>
      <c r="AB733" s="488" t="s">
        <v>5998</v>
      </c>
      <c r="AC733" s="496">
        <v>8.08E9</v>
      </c>
      <c r="AD733" s="488" t="s">
        <v>5999</v>
      </c>
      <c r="AE733" s="492">
        <v>770400.0</v>
      </c>
      <c r="AF733" s="488" t="s">
        <v>1515</v>
      </c>
      <c r="AG733" s="488" t="s">
        <v>2096</v>
      </c>
      <c r="AH733" s="492">
        <v>36.0</v>
      </c>
      <c r="AI733" s="494"/>
      <c r="AJ733" s="488" t="s">
        <v>1527</v>
      </c>
      <c r="AK733" s="495" t="s">
        <v>1524</v>
      </c>
      <c r="AL733" s="495" t="s">
        <v>1524</v>
      </c>
      <c r="AM733" s="488" t="s">
        <v>6000</v>
      </c>
      <c r="AO733" s="494"/>
      <c r="AP733" s="494"/>
      <c r="AQ733" s="494"/>
      <c r="AR733" s="494"/>
      <c r="AS733" s="494"/>
      <c r="AT733" s="488" t="s">
        <v>1558</v>
      </c>
      <c r="AU733" s="492">
        <v>2734.0</v>
      </c>
      <c r="AV733" s="492">
        <v>3.0</v>
      </c>
      <c r="AW733" s="492">
        <v>2031.0</v>
      </c>
      <c r="AX733" s="488" t="s">
        <v>1587</v>
      </c>
      <c r="AY733" s="488" t="s">
        <v>1588</v>
      </c>
      <c r="AZ733" s="488" t="s">
        <v>1531</v>
      </c>
    </row>
    <row r="734" hidden="1">
      <c r="A734" s="488" t="s">
        <v>6001</v>
      </c>
      <c r="B734" s="488" t="s">
        <v>6002</v>
      </c>
      <c r="C734" s="488" t="s">
        <v>4227</v>
      </c>
      <c r="D734" s="488" t="s">
        <v>1514</v>
      </c>
      <c r="E734" s="491">
        <v>45834.299305555556</v>
      </c>
      <c r="F734" s="492">
        <v>21400.0</v>
      </c>
      <c r="G734" s="488" t="s">
        <v>1515</v>
      </c>
      <c r="H734" s="492">
        <v>21400.0</v>
      </c>
      <c r="I734" s="488" t="s">
        <v>1515</v>
      </c>
      <c r="J734" s="488" t="s">
        <v>1516</v>
      </c>
      <c r="K734" s="488" t="s">
        <v>1517</v>
      </c>
      <c r="L734" s="488" t="s">
        <v>6003</v>
      </c>
      <c r="M734" s="488" t="s">
        <v>6004</v>
      </c>
      <c r="N734" s="488" t="s">
        <v>1520</v>
      </c>
      <c r="O734" s="488" t="s">
        <v>1521</v>
      </c>
      <c r="P734" s="488" t="s">
        <v>1554</v>
      </c>
      <c r="Q734" s="488" t="s">
        <v>1523</v>
      </c>
      <c r="R734" s="495" t="s">
        <v>1524</v>
      </c>
      <c r="S734" s="494"/>
      <c r="T734" s="494"/>
      <c r="U734" s="488" t="s">
        <v>6005</v>
      </c>
      <c r="AB734" s="488" t="s">
        <v>6006</v>
      </c>
      <c r="AD734" s="488" t="s">
        <v>6007</v>
      </c>
      <c r="AE734" s="492">
        <v>706200.0</v>
      </c>
      <c r="AF734" s="488" t="s">
        <v>1515</v>
      </c>
      <c r="AG734" s="488" t="s">
        <v>2096</v>
      </c>
      <c r="AH734" s="492">
        <v>33.0</v>
      </c>
      <c r="AI734" s="494"/>
      <c r="AJ734" s="495" t="b">
        <v>0</v>
      </c>
      <c r="AK734" s="495" t="s">
        <v>1524</v>
      </c>
      <c r="AL734" s="495" t="s">
        <v>1524</v>
      </c>
      <c r="AM734" s="488" t="s">
        <v>6008</v>
      </c>
      <c r="AO734" s="494"/>
      <c r="AP734" s="494"/>
      <c r="AQ734" s="494"/>
      <c r="AR734" s="494"/>
      <c r="AS734" s="494"/>
      <c r="AT734" s="488" t="s">
        <v>1558</v>
      </c>
      <c r="AU734" s="492">
        <v>661.0</v>
      </c>
      <c r="AV734" s="492">
        <v>3.0</v>
      </c>
      <c r="AW734" s="492">
        <v>2029.0</v>
      </c>
      <c r="AX734" s="488" t="s">
        <v>1587</v>
      </c>
      <c r="AY734" s="488" t="s">
        <v>1702</v>
      </c>
      <c r="AZ734" s="488" t="s">
        <v>1531</v>
      </c>
    </row>
    <row r="735" hidden="1">
      <c r="A735" s="488" t="s">
        <v>6009</v>
      </c>
      <c r="B735" s="488" t="s">
        <v>6010</v>
      </c>
      <c r="C735" s="488" t="s">
        <v>1513</v>
      </c>
      <c r="D735" s="488" t="s">
        <v>1514</v>
      </c>
      <c r="E735" s="491">
        <v>45834.299305555556</v>
      </c>
      <c r="F735" s="492">
        <v>16280.0</v>
      </c>
      <c r="G735" s="488" t="s">
        <v>1515</v>
      </c>
      <c r="H735" s="492">
        <v>16280.0</v>
      </c>
      <c r="I735" s="488" t="s">
        <v>1515</v>
      </c>
      <c r="J735" s="488" t="s">
        <v>1516</v>
      </c>
      <c r="K735" s="488" t="s">
        <v>1517</v>
      </c>
      <c r="L735" s="488" t="s">
        <v>6011</v>
      </c>
      <c r="M735" s="488" t="s">
        <v>6011</v>
      </c>
      <c r="N735" s="488" t="s">
        <v>1520</v>
      </c>
      <c r="O735" s="488" t="s">
        <v>1521</v>
      </c>
      <c r="P735" s="488" t="s">
        <v>1554</v>
      </c>
      <c r="Q735" s="488" t="s">
        <v>1523</v>
      </c>
      <c r="R735" s="495" t="s">
        <v>1524</v>
      </c>
      <c r="S735" s="494"/>
      <c r="T735" s="494"/>
      <c r="U735" s="488" t="s">
        <v>6012</v>
      </c>
      <c r="AB735" s="488" t="s">
        <v>6013</v>
      </c>
      <c r="AC735" s="496">
        <v>8.03E9</v>
      </c>
      <c r="AD735" s="488" t="s">
        <v>6014</v>
      </c>
      <c r="AE735" s="492">
        <v>634920.0</v>
      </c>
      <c r="AF735" s="488" t="s">
        <v>1515</v>
      </c>
      <c r="AG735" s="488" t="s">
        <v>2096</v>
      </c>
      <c r="AH735" s="492">
        <v>39.0</v>
      </c>
      <c r="AI735" s="494"/>
      <c r="AJ735" s="488" t="s">
        <v>1527</v>
      </c>
      <c r="AK735" s="495" t="s">
        <v>1524</v>
      </c>
      <c r="AL735" s="495" t="s">
        <v>1524</v>
      </c>
      <c r="AM735" s="488" t="s">
        <v>6015</v>
      </c>
      <c r="AO735" s="494"/>
      <c r="AP735" s="494"/>
      <c r="AQ735" s="494"/>
      <c r="AR735" s="494"/>
      <c r="AS735" s="494"/>
      <c r="AT735" s="488" t="s">
        <v>1529</v>
      </c>
      <c r="AU735" s="492">
        <v>8523.0</v>
      </c>
      <c r="AV735" s="492">
        <v>3.0</v>
      </c>
      <c r="AW735" s="492">
        <v>2026.0</v>
      </c>
      <c r="AX735" s="488" t="s">
        <v>1587</v>
      </c>
      <c r="AY735" s="488" t="s">
        <v>1597</v>
      </c>
      <c r="AZ735" s="488" t="s">
        <v>1531</v>
      </c>
    </row>
    <row r="736" hidden="1">
      <c r="A736" s="488" t="s">
        <v>6016</v>
      </c>
      <c r="B736" s="488" t="s">
        <v>6017</v>
      </c>
      <c r="C736" s="488" t="s">
        <v>1513</v>
      </c>
      <c r="D736" s="488" t="s">
        <v>1514</v>
      </c>
      <c r="E736" s="491">
        <v>45834.299305555556</v>
      </c>
      <c r="F736" s="492">
        <v>14800.0</v>
      </c>
      <c r="G736" s="488" t="s">
        <v>1515</v>
      </c>
      <c r="H736" s="492">
        <v>14800.0</v>
      </c>
      <c r="I736" s="488" t="s">
        <v>1515</v>
      </c>
      <c r="J736" s="488" t="s">
        <v>1516</v>
      </c>
      <c r="K736" s="488" t="s">
        <v>1517</v>
      </c>
      <c r="L736" s="488" t="s">
        <v>6018</v>
      </c>
      <c r="M736" s="488" t="s">
        <v>6018</v>
      </c>
      <c r="N736" s="488" t="s">
        <v>1520</v>
      </c>
      <c r="O736" s="488" t="s">
        <v>1521</v>
      </c>
      <c r="P736" s="488" t="s">
        <v>1554</v>
      </c>
      <c r="Q736" s="488" t="s">
        <v>1523</v>
      </c>
      <c r="R736" s="495" t="s">
        <v>1524</v>
      </c>
      <c r="S736" s="494"/>
      <c r="T736" s="494"/>
      <c r="U736" s="488" t="s">
        <v>6019</v>
      </c>
      <c r="AB736" s="488" t="s">
        <v>4144</v>
      </c>
      <c r="AC736" s="496">
        <v>9.08E9</v>
      </c>
      <c r="AD736" s="488" t="s">
        <v>6020</v>
      </c>
      <c r="AE736" s="492">
        <v>547600.0</v>
      </c>
      <c r="AF736" s="488" t="s">
        <v>1515</v>
      </c>
      <c r="AG736" s="488" t="s">
        <v>2096</v>
      </c>
      <c r="AH736" s="492">
        <v>37.0</v>
      </c>
      <c r="AI736" s="494"/>
      <c r="AJ736" s="488" t="s">
        <v>1527</v>
      </c>
      <c r="AK736" s="495" t="s">
        <v>1524</v>
      </c>
      <c r="AL736" s="495" t="s">
        <v>1524</v>
      </c>
      <c r="AM736" s="488" t="s">
        <v>4146</v>
      </c>
      <c r="AO736" s="494"/>
      <c r="AP736" s="494"/>
      <c r="AQ736" s="494"/>
      <c r="AR736" s="494"/>
      <c r="AS736" s="494"/>
      <c r="AT736" s="488" t="s">
        <v>1529</v>
      </c>
      <c r="AU736" s="492">
        <v>5344.0</v>
      </c>
      <c r="AV736" s="492">
        <v>4.0</v>
      </c>
      <c r="AW736" s="492">
        <v>2026.0</v>
      </c>
      <c r="AX736" s="488" t="s">
        <v>1634</v>
      </c>
      <c r="AY736" s="488" t="s">
        <v>1597</v>
      </c>
      <c r="AZ736" s="488" t="s">
        <v>1531</v>
      </c>
    </row>
    <row r="737" hidden="1">
      <c r="A737" s="488" t="s">
        <v>6021</v>
      </c>
      <c r="B737" s="488" t="s">
        <v>6022</v>
      </c>
      <c r="C737" s="488" t="s">
        <v>1513</v>
      </c>
      <c r="D737" s="488" t="s">
        <v>1514</v>
      </c>
      <c r="E737" s="491">
        <v>45834.299305555556</v>
      </c>
      <c r="F737" s="492">
        <v>16280.0</v>
      </c>
      <c r="G737" s="488" t="s">
        <v>1515</v>
      </c>
      <c r="H737" s="492">
        <v>16280.0</v>
      </c>
      <c r="I737" s="488" t="s">
        <v>1515</v>
      </c>
      <c r="J737" s="488" t="s">
        <v>1516</v>
      </c>
      <c r="K737" s="488" t="s">
        <v>1517</v>
      </c>
      <c r="L737" s="488" t="s">
        <v>6023</v>
      </c>
      <c r="M737" s="488" t="s">
        <v>6023</v>
      </c>
      <c r="N737" s="488" t="s">
        <v>1520</v>
      </c>
      <c r="O737" s="488" t="s">
        <v>1521</v>
      </c>
      <c r="P737" s="488" t="s">
        <v>1554</v>
      </c>
      <c r="Q737" s="488" t="s">
        <v>1523</v>
      </c>
      <c r="R737" s="495" t="s">
        <v>1524</v>
      </c>
      <c r="S737" s="494"/>
      <c r="T737" s="494"/>
      <c r="U737" s="488" t="s">
        <v>6024</v>
      </c>
      <c r="AB737" s="488" t="s">
        <v>6025</v>
      </c>
      <c r="AC737" s="496">
        <v>9.07E9</v>
      </c>
      <c r="AD737" s="488" t="s">
        <v>6026</v>
      </c>
      <c r="AE737" s="492">
        <v>651200.0</v>
      </c>
      <c r="AF737" s="488" t="s">
        <v>1515</v>
      </c>
      <c r="AG737" s="488" t="s">
        <v>2096</v>
      </c>
      <c r="AH737" s="492">
        <v>40.0</v>
      </c>
      <c r="AI737" s="494"/>
      <c r="AJ737" s="488" t="s">
        <v>1527</v>
      </c>
      <c r="AK737" s="495" t="s">
        <v>1524</v>
      </c>
      <c r="AL737" s="495" t="s">
        <v>1524</v>
      </c>
      <c r="AM737" s="488" t="s">
        <v>6027</v>
      </c>
      <c r="AO737" s="494"/>
      <c r="AP737" s="494"/>
      <c r="AQ737" s="494"/>
      <c r="AR737" s="494"/>
      <c r="AS737" s="494"/>
      <c r="AT737" s="488" t="s">
        <v>1529</v>
      </c>
      <c r="AU737" s="492">
        <v>962.0</v>
      </c>
      <c r="AV737" s="492">
        <v>1.0</v>
      </c>
      <c r="AW737" s="492">
        <v>2027.0</v>
      </c>
      <c r="AX737" s="488" t="s">
        <v>1634</v>
      </c>
      <c r="AY737" s="488" t="s">
        <v>1831</v>
      </c>
      <c r="AZ737" s="488" t="s">
        <v>1531</v>
      </c>
    </row>
    <row r="738" hidden="1">
      <c r="A738" s="488" t="s">
        <v>6028</v>
      </c>
      <c r="B738" s="488" t="s">
        <v>6029</v>
      </c>
      <c r="C738" s="488" t="s">
        <v>1513</v>
      </c>
      <c r="D738" s="488" t="s">
        <v>1514</v>
      </c>
      <c r="E738" s="491">
        <v>45834.299305555556</v>
      </c>
      <c r="F738" s="492">
        <v>21300.0</v>
      </c>
      <c r="G738" s="488" t="s">
        <v>1515</v>
      </c>
      <c r="H738" s="492">
        <v>21300.0</v>
      </c>
      <c r="I738" s="488" t="s">
        <v>1515</v>
      </c>
      <c r="J738" s="488" t="s">
        <v>1516</v>
      </c>
      <c r="K738" s="488" t="s">
        <v>1517</v>
      </c>
      <c r="L738" s="488" t="s">
        <v>6030</v>
      </c>
      <c r="M738" s="488" t="s">
        <v>6030</v>
      </c>
      <c r="N738" s="488" t="s">
        <v>1520</v>
      </c>
      <c r="O738" s="488" t="s">
        <v>1521</v>
      </c>
      <c r="P738" s="488" t="s">
        <v>1554</v>
      </c>
      <c r="Q738" s="488" t="s">
        <v>1523</v>
      </c>
      <c r="R738" s="495" t="s">
        <v>1524</v>
      </c>
      <c r="S738" s="494"/>
      <c r="T738" s="494"/>
      <c r="U738" s="488" t="s">
        <v>6031</v>
      </c>
      <c r="AB738" s="488" t="s">
        <v>6032</v>
      </c>
      <c r="AC738" s="496">
        <v>9.04E9</v>
      </c>
      <c r="AD738" s="488" t="s">
        <v>6033</v>
      </c>
      <c r="AE738" s="492">
        <v>745500.0</v>
      </c>
      <c r="AF738" s="488" t="s">
        <v>1515</v>
      </c>
      <c r="AG738" s="488" t="s">
        <v>2096</v>
      </c>
      <c r="AH738" s="492">
        <v>35.0</v>
      </c>
      <c r="AI738" s="494"/>
      <c r="AJ738" s="488" t="s">
        <v>1527</v>
      </c>
      <c r="AK738" s="495" t="s">
        <v>1524</v>
      </c>
      <c r="AL738" s="495" t="s">
        <v>1524</v>
      </c>
      <c r="AM738" s="488" t="s">
        <v>6034</v>
      </c>
      <c r="AO738" s="494"/>
      <c r="AP738" s="494"/>
      <c r="AQ738" s="494"/>
      <c r="AR738" s="494"/>
      <c r="AS738" s="494"/>
      <c r="AT738" s="488" t="s">
        <v>1558</v>
      </c>
      <c r="AU738" s="492">
        <v>6227.0</v>
      </c>
      <c r="AV738" s="492">
        <v>5.0</v>
      </c>
      <c r="AW738" s="492">
        <v>2028.0</v>
      </c>
      <c r="AX738" s="488" t="s">
        <v>1587</v>
      </c>
      <c r="AY738" s="488" t="s">
        <v>3012</v>
      </c>
      <c r="AZ738" s="488" t="s">
        <v>1531</v>
      </c>
    </row>
    <row r="739" hidden="1">
      <c r="A739" s="488" t="s">
        <v>6035</v>
      </c>
      <c r="B739" s="488" t="s">
        <v>6036</v>
      </c>
      <c r="C739" s="488" t="s">
        <v>4227</v>
      </c>
      <c r="D739" s="488" t="s">
        <v>1514</v>
      </c>
      <c r="E739" s="491">
        <v>45834.299305555556</v>
      </c>
      <c r="F739" s="492">
        <v>21300.0</v>
      </c>
      <c r="G739" s="488" t="s">
        <v>1515</v>
      </c>
      <c r="H739" s="492">
        <v>21300.0</v>
      </c>
      <c r="I739" s="488" t="s">
        <v>1515</v>
      </c>
      <c r="J739" s="488" t="s">
        <v>1516</v>
      </c>
      <c r="K739" s="488" t="s">
        <v>1517</v>
      </c>
      <c r="L739" s="488" t="s">
        <v>6037</v>
      </c>
      <c r="M739" s="488" t="s">
        <v>6038</v>
      </c>
      <c r="N739" s="488" t="s">
        <v>1520</v>
      </c>
      <c r="O739" s="488" t="s">
        <v>1521</v>
      </c>
      <c r="P739" s="488" t="s">
        <v>1554</v>
      </c>
      <c r="Q739" s="488" t="s">
        <v>1523</v>
      </c>
      <c r="R739" s="495" t="s">
        <v>1524</v>
      </c>
      <c r="S739" s="494"/>
      <c r="T739" s="494"/>
      <c r="U739" s="488" t="s">
        <v>6039</v>
      </c>
      <c r="AB739" s="488" t="s">
        <v>6040</v>
      </c>
      <c r="AD739" s="488" t="s">
        <v>6041</v>
      </c>
      <c r="AE739" s="492">
        <v>724200.0</v>
      </c>
      <c r="AF739" s="488" t="s">
        <v>1515</v>
      </c>
      <c r="AG739" s="488" t="s">
        <v>2096</v>
      </c>
      <c r="AH739" s="492">
        <v>34.0</v>
      </c>
      <c r="AI739" s="494"/>
      <c r="AJ739" s="488" t="s">
        <v>1527</v>
      </c>
      <c r="AK739" s="495" t="s">
        <v>1524</v>
      </c>
      <c r="AL739" s="495" t="s">
        <v>1524</v>
      </c>
      <c r="AM739" s="488" t="s">
        <v>6042</v>
      </c>
      <c r="AO739" s="494"/>
      <c r="AP739" s="494"/>
      <c r="AQ739" s="494"/>
      <c r="AR739" s="494"/>
      <c r="AS739" s="494"/>
      <c r="AT739" s="488" t="s">
        <v>1558</v>
      </c>
      <c r="AU739" s="492">
        <v>359.0</v>
      </c>
      <c r="AV739" s="492">
        <v>9.0</v>
      </c>
      <c r="AW739" s="492">
        <v>2031.0</v>
      </c>
      <c r="AX739" s="488" t="s">
        <v>1587</v>
      </c>
      <c r="AY739" s="488" t="s">
        <v>1588</v>
      </c>
      <c r="AZ739" s="488" t="s">
        <v>1531</v>
      </c>
    </row>
    <row r="740" hidden="1">
      <c r="A740" s="488" t="s">
        <v>6043</v>
      </c>
      <c r="B740" s="488" t="s">
        <v>6044</v>
      </c>
      <c r="C740" s="488" t="s">
        <v>1513</v>
      </c>
      <c r="D740" s="488" t="s">
        <v>1514</v>
      </c>
      <c r="E740" s="491">
        <v>45834.299305555556</v>
      </c>
      <c r="F740" s="492">
        <v>21700.0</v>
      </c>
      <c r="G740" s="488" t="s">
        <v>1515</v>
      </c>
      <c r="H740" s="492">
        <v>21700.0</v>
      </c>
      <c r="I740" s="488" t="s">
        <v>1515</v>
      </c>
      <c r="J740" s="488" t="s">
        <v>1516</v>
      </c>
      <c r="K740" s="488" t="s">
        <v>1517</v>
      </c>
      <c r="L740" s="488" t="s">
        <v>6045</v>
      </c>
      <c r="M740" s="488" t="s">
        <v>6045</v>
      </c>
      <c r="N740" s="488" t="s">
        <v>1520</v>
      </c>
      <c r="O740" s="488" t="s">
        <v>1521</v>
      </c>
      <c r="P740" s="488" t="s">
        <v>1554</v>
      </c>
      <c r="Q740" s="488" t="s">
        <v>1523</v>
      </c>
      <c r="R740" s="495" t="s">
        <v>1524</v>
      </c>
      <c r="S740" s="494"/>
      <c r="T740" s="494"/>
      <c r="U740" s="488" t="s">
        <v>6046</v>
      </c>
      <c r="AB740" s="488" t="s">
        <v>6047</v>
      </c>
      <c r="AC740" s="496">
        <v>8.07E9</v>
      </c>
      <c r="AD740" s="488" t="s">
        <v>6048</v>
      </c>
      <c r="AE740" s="492">
        <v>737800.0</v>
      </c>
      <c r="AF740" s="488" t="s">
        <v>1515</v>
      </c>
      <c r="AG740" s="488" t="s">
        <v>2096</v>
      </c>
      <c r="AH740" s="492">
        <v>34.0</v>
      </c>
      <c r="AI740" s="494"/>
      <c r="AJ740" s="488" t="s">
        <v>1527</v>
      </c>
      <c r="AK740" s="495" t="s">
        <v>1524</v>
      </c>
      <c r="AL740" s="495" t="s">
        <v>1524</v>
      </c>
      <c r="AM740" s="488" t="s">
        <v>6049</v>
      </c>
      <c r="AO740" s="494"/>
      <c r="AP740" s="494"/>
      <c r="AQ740" s="494"/>
      <c r="AR740" s="494"/>
      <c r="AS740" s="494"/>
      <c r="AT740" s="488" t="s">
        <v>1529</v>
      </c>
      <c r="AU740" s="492">
        <v>6055.0</v>
      </c>
      <c r="AV740" s="492">
        <v>10.0</v>
      </c>
      <c r="AW740" s="492">
        <v>2028.0</v>
      </c>
      <c r="AX740" s="488" t="s">
        <v>1587</v>
      </c>
      <c r="AY740" s="488" t="s">
        <v>1597</v>
      </c>
      <c r="AZ740" s="488" t="s">
        <v>1531</v>
      </c>
    </row>
    <row r="741" hidden="1">
      <c r="A741" s="488" t="s">
        <v>6050</v>
      </c>
      <c r="B741" s="488" t="s">
        <v>6051</v>
      </c>
      <c r="C741" s="488" t="s">
        <v>1513</v>
      </c>
      <c r="D741" s="488" t="s">
        <v>1514</v>
      </c>
      <c r="E741" s="491">
        <v>45834.299305555556</v>
      </c>
      <c r="F741" s="492">
        <v>21900.0</v>
      </c>
      <c r="G741" s="488" t="s">
        <v>1515</v>
      </c>
      <c r="H741" s="492">
        <v>21900.0</v>
      </c>
      <c r="I741" s="488" t="s">
        <v>1515</v>
      </c>
      <c r="J741" s="488" t="s">
        <v>1516</v>
      </c>
      <c r="K741" s="488" t="s">
        <v>1517</v>
      </c>
      <c r="L741" s="488" t="s">
        <v>6052</v>
      </c>
      <c r="M741" s="488" t="s">
        <v>6052</v>
      </c>
      <c r="N741" s="488" t="s">
        <v>1520</v>
      </c>
      <c r="O741" s="488" t="s">
        <v>1521</v>
      </c>
      <c r="P741" s="488" t="s">
        <v>1554</v>
      </c>
      <c r="Q741" s="488" t="s">
        <v>1523</v>
      </c>
      <c r="R741" s="495" t="s">
        <v>1524</v>
      </c>
      <c r="S741" s="494"/>
      <c r="T741" s="494"/>
      <c r="U741" s="488" t="s">
        <v>6053</v>
      </c>
      <c r="AB741" s="488" t="s">
        <v>6054</v>
      </c>
      <c r="AC741" s="496">
        <v>8.05E9</v>
      </c>
      <c r="AD741" s="488" t="s">
        <v>6055</v>
      </c>
      <c r="AE741" s="492">
        <v>788400.0</v>
      </c>
      <c r="AF741" s="488" t="s">
        <v>1515</v>
      </c>
      <c r="AG741" s="488" t="s">
        <v>2096</v>
      </c>
      <c r="AH741" s="492">
        <v>36.0</v>
      </c>
      <c r="AI741" s="494"/>
      <c r="AJ741" s="488" t="s">
        <v>1527</v>
      </c>
      <c r="AK741" s="495" t="s">
        <v>1524</v>
      </c>
      <c r="AL741" s="495" t="s">
        <v>1524</v>
      </c>
      <c r="AM741" s="488" t="s">
        <v>6056</v>
      </c>
      <c r="AO741" s="494"/>
      <c r="AP741" s="494"/>
      <c r="AQ741" s="494"/>
      <c r="AR741" s="494"/>
      <c r="AS741" s="494"/>
      <c r="AT741" s="488" t="s">
        <v>1529</v>
      </c>
      <c r="AU741" s="492">
        <v>6003.0</v>
      </c>
      <c r="AV741" s="492">
        <v>12.0</v>
      </c>
      <c r="AW741" s="492">
        <v>2030.0</v>
      </c>
      <c r="AX741" s="488" t="s">
        <v>1587</v>
      </c>
      <c r="AY741" s="488" t="s">
        <v>1588</v>
      </c>
      <c r="AZ741" s="488" t="s">
        <v>1531</v>
      </c>
    </row>
    <row r="742" hidden="1">
      <c r="A742" s="488" t="s">
        <v>6057</v>
      </c>
      <c r="B742" s="488" t="s">
        <v>6058</v>
      </c>
      <c r="C742" s="488" t="s">
        <v>1513</v>
      </c>
      <c r="D742" s="488" t="s">
        <v>1514</v>
      </c>
      <c r="E742" s="491">
        <v>45834.299305555556</v>
      </c>
      <c r="F742" s="492">
        <v>21900.0</v>
      </c>
      <c r="G742" s="488" t="s">
        <v>1515</v>
      </c>
      <c r="H742" s="492">
        <v>21900.0</v>
      </c>
      <c r="I742" s="488" t="s">
        <v>1515</v>
      </c>
      <c r="J742" s="488" t="s">
        <v>1516</v>
      </c>
      <c r="K742" s="488" t="s">
        <v>1517</v>
      </c>
      <c r="L742" s="488" t="s">
        <v>6059</v>
      </c>
      <c r="M742" s="488" t="s">
        <v>6059</v>
      </c>
      <c r="N742" s="488" t="s">
        <v>1520</v>
      </c>
      <c r="O742" s="488" t="s">
        <v>1521</v>
      </c>
      <c r="P742" s="488" t="s">
        <v>1554</v>
      </c>
      <c r="Q742" s="488" t="s">
        <v>1523</v>
      </c>
      <c r="R742" s="495" t="s">
        <v>1524</v>
      </c>
      <c r="S742" s="494"/>
      <c r="T742" s="494"/>
      <c r="U742" s="488" t="s">
        <v>6060</v>
      </c>
      <c r="AB742" s="488" t="s">
        <v>6061</v>
      </c>
      <c r="AC742" s="496">
        <v>9.06E9</v>
      </c>
      <c r="AD742" s="488" t="s">
        <v>6062</v>
      </c>
      <c r="AE742" s="492">
        <v>788400.0</v>
      </c>
      <c r="AF742" s="488" t="s">
        <v>1515</v>
      </c>
      <c r="AG742" s="488" t="s">
        <v>2096</v>
      </c>
      <c r="AH742" s="492">
        <v>37.0</v>
      </c>
      <c r="AI742" s="494"/>
      <c r="AJ742" s="488" t="s">
        <v>1527</v>
      </c>
      <c r="AK742" s="495" t="s">
        <v>1524</v>
      </c>
      <c r="AL742" s="495" t="s">
        <v>1524</v>
      </c>
      <c r="AM742" s="488" t="s">
        <v>6063</v>
      </c>
      <c r="AP742" s="494"/>
      <c r="AQ742" s="494"/>
      <c r="AR742" s="494"/>
      <c r="AS742" s="494"/>
      <c r="AT742" s="488" t="s">
        <v>1558</v>
      </c>
      <c r="AU742" s="492">
        <v>4243.0</v>
      </c>
      <c r="AV742" s="492">
        <v>3.0</v>
      </c>
      <c r="AW742" s="492">
        <v>2026.0</v>
      </c>
      <c r="AX742" s="488" t="s">
        <v>1587</v>
      </c>
      <c r="AY742" s="488" t="s">
        <v>3348</v>
      </c>
      <c r="AZ742" s="488" t="s">
        <v>1531</v>
      </c>
    </row>
    <row r="743" hidden="1">
      <c r="A743" s="488" t="s">
        <v>6064</v>
      </c>
      <c r="B743" s="488" t="s">
        <v>6065</v>
      </c>
      <c r="C743" s="488" t="s">
        <v>1513</v>
      </c>
      <c r="D743" s="488" t="s">
        <v>1514</v>
      </c>
      <c r="E743" s="491">
        <v>45834.29861111111</v>
      </c>
      <c r="F743" s="492">
        <v>14800.0</v>
      </c>
      <c r="G743" s="488" t="s">
        <v>1515</v>
      </c>
      <c r="H743" s="492">
        <v>14800.0</v>
      </c>
      <c r="I743" s="488" t="s">
        <v>1515</v>
      </c>
      <c r="J743" s="488" t="s">
        <v>1516</v>
      </c>
      <c r="K743" s="488" t="s">
        <v>1517</v>
      </c>
      <c r="L743" s="488" t="s">
        <v>6066</v>
      </c>
      <c r="M743" s="488" t="s">
        <v>6066</v>
      </c>
      <c r="N743" s="488" t="s">
        <v>1520</v>
      </c>
      <c r="O743" s="488" t="s">
        <v>1521</v>
      </c>
      <c r="P743" s="488" t="s">
        <v>1554</v>
      </c>
      <c r="Q743" s="488" t="s">
        <v>1523</v>
      </c>
      <c r="R743" s="495" t="s">
        <v>1524</v>
      </c>
      <c r="S743" s="494"/>
      <c r="T743" s="494"/>
      <c r="U743" s="488" t="s">
        <v>6067</v>
      </c>
      <c r="AB743" s="488" t="s">
        <v>6068</v>
      </c>
      <c r="AC743" s="496">
        <v>9.06E9</v>
      </c>
      <c r="AD743" s="488" t="s">
        <v>6069</v>
      </c>
      <c r="AE743" s="492">
        <v>577200.0</v>
      </c>
      <c r="AF743" s="488" t="s">
        <v>1515</v>
      </c>
      <c r="AG743" s="488" t="s">
        <v>2096</v>
      </c>
      <c r="AH743" s="492">
        <v>39.0</v>
      </c>
      <c r="AI743" s="494"/>
      <c r="AJ743" s="488" t="s">
        <v>1527</v>
      </c>
      <c r="AK743" s="495" t="s">
        <v>1524</v>
      </c>
      <c r="AL743" s="495" t="s">
        <v>1524</v>
      </c>
      <c r="AM743" s="488" t="s">
        <v>6070</v>
      </c>
      <c r="AO743" s="494"/>
      <c r="AP743" s="494"/>
      <c r="AQ743" s="494"/>
      <c r="AR743" s="494"/>
      <c r="AS743" s="494"/>
      <c r="AT743" s="488" t="s">
        <v>1529</v>
      </c>
      <c r="AU743" s="492">
        <v>3070.0</v>
      </c>
      <c r="AV743" s="492">
        <v>1.0</v>
      </c>
      <c r="AW743" s="492">
        <v>2028.0</v>
      </c>
      <c r="AX743" s="488" t="s">
        <v>1587</v>
      </c>
      <c r="AY743" s="488" t="s">
        <v>1597</v>
      </c>
      <c r="AZ743" s="488" t="s">
        <v>1531</v>
      </c>
    </row>
    <row r="744" hidden="1">
      <c r="A744" s="488" t="s">
        <v>6071</v>
      </c>
      <c r="B744" s="488" t="s">
        <v>6072</v>
      </c>
      <c r="C744" s="488" t="s">
        <v>1513</v>
      </c>
      <c r="D744" s="488" t="s">
        <v>1514</v>
      </c>
      <c r="E744" s="491">
        <v>45834.29861111111</v>
      </c>
      <c r="F744" s="492">
        <v>16280.0</v>
      </c>
      <c r="G744" s="488" t="s">
        <v>1515</v>
      </c>
      <c r="H744" s="492">
        <v>16280.0</v>
      </c>
      <c r="I744" s="488" t="s">
        <v>1515</v>
      </c>
      <c r="J744" s="488" t="s">
        <v>1516</v>
      </c>
      <c r="K744" s="488" t="s">
        <v>1517</v>
      </c>
      <c r="L744" s="488" t="s">
        <v>6073</v>
      </c>
      <c r="M744" s="488" t="s">
        <v>6073</v>
      </c>
      <c r="N744" s="488" t="s">
        <v>1520</v>
      </c>
      <c r="O744" s="488" t="s">
        <v>1521</v>
      </c>
      <c r="P744" s="488" t="s">
        <v>1522</v>
      </c>
      <c r="Q744" s="488" t="s">
        <v>1523</v>
      </c>
      <c r="R744" s="495" t="s">
        <v>1524</v>
      </c>
      <c r="S744" s="494"/>
      <c r="T744" s="494"/>
      <c r="U744" s="488" t="s">
        <v>6074</v>
      </c>
      <c r="AB744" s="488" t="s">
        <v>6075</v>
      </c>
      <c r="AC744" s="496">
        <v>8.06E9</v>
      </c>
      <c r="AD744" s="488" t="s">
        <v>6076</v>
      </c>
      <c r="AE744" s="492">
        <v>651200.0</v>
      </c>
      <c r="AF744" s="488" t="s">
        <v>1515</v>
      </c>
      <c r="AG744" s="488" t="s">
        <v>2096</v>
      </c>
      <c r="AH744" s="492">
        <v>40.0</v>
      </c>
      <c r="AI744" s="494"/>
      <c r="AJ744" s="488" t="s">
        <v>1527</v>
      </c>
      <c r="AK744" s="495" t="s">
        <v>1524</v>
      </c>
      <c r="AL744" s="495" t="s">
        <v>1524</v>
      </c>
      <c r="AM744" s="488" t="s">
        <v>6077</v>
      </c>
      <c r="AP744" s="494"/>
      <c r="AQ744" s="494"/>
      <c r="AR744" s="494"/>
      <c r="AS744" s="494"/>
      <c r="AT744" s="488" t="s">
        <v>1529</v>
      </c>
      <c r="AU744" s="492">
        <v>1031.0</v>
      </c>
      <c r="AV744" s="492">
        <v>11.0</v>
      </c>
      <c r="AW744" s="492">
        <v>2025.0</v>
      </c>
      <c r="AX744" s="488" t="s">
        <v>1634</v>
      </c>
      <c r="AY744" s="488" t="s">
        <v>2292</v>
      </c>
      <c r="AZ744" s="488" t="s">
        <v>1531</v>
      </c>
    </row>
    <row r="745" hidden="1">
      <c r="A745" s="488" t="s">
        <v>6078</v>
      </c>
      <c r="B745" s="488" t="s">
        <v>6079</v>
      </c>
      <c r="C745" s="488" t="s">
        <v>1513</v>
      </c>
      <c r="D745" s="488" t="s">
        <v>1514</v>
      </c>
      <c r="E745" s="491">
        <v>45834.29861111111</v>
      </c>
      <c r="F745" s="492">
        <v>21300.0</v>
      </c>
      <c r="G745" s="488" t="s">
        <v>1515</v>
      </c>
      <c r="H745" s="492">
        <v>21300.0</v>
      </c>
      <c r="I745" s="488" t="s">
        <v>1515</v>
      </c>
      <c r="J745" s="488" t="s">
        <v>1516</v>
      </c>
      <c r="K745" s="488" t="s">
        <v>1517</v>
      </c>
      <c r="L745" s="488" t="s">
        <v>6080</v>
      </c>
      <c r="M745" s="488" t="s">
        <v>6080</v>
      </c>
      <c r="N745" s="488" t="s">
        <v>1520</v>
      </c>
      <c r="O745" s="488" t="s">
        <v>1521</v>
      </c>
      <c r="P745" s="488" t="s">
        <v>1554</v>
      </c>
      <c r="Q745" s="488" t="s">
        <v>1523</v>
      </c>
      <c r="R745" s="495" t="s">
        <v>1524</v>
      </c>
      <c r="S745" s="494"/>
      <c r="T745" s="494"/>
      <c r="U745" s="488" t="s">
        <v>6081</v>
      </c>
      <c r="AB745" s="488" t="s">
        <v>6082</v>
      </c>
      <c r="AC745" s="496">
        <v>9.07E9</v>
      </c>
      <c r="AD745" s="488" t="s">
        <v>6083</v>
      </c>
      <c r="AE745" s="492">
        <v>724200.0</v>
      </c>
      <c r="AF745" s="488" t="s">
        <v>1515</v>
      </c>
      <c r="AG745" s="488" t="s">
        <v>2096</v>
      </c>
      <c r="AH745" s="492">
        <v>34.0</v>
      </c>
      <c r="AI745" s="494"/>
      <c r="AJ745" s="488" t="s">
        <v>1527</v>
      </c>
      <c r="AK745" s="495" t="s">
        <v>1524</v>
      </c>
      <c r="AL745" s="495" t="s">
        <v>1524</v>
      </c>
      <c r="AM745" s="488" t="s">
        <v>6084</v>
      </c>
      <c r="AO745" s="497"/>
      <c r="AP745" s="494"/>
      <c r="AQ745" s="494"/>
      <c r="AR745" s="494"/>
      <c r="AS745" s="494"/>
      <c r="AT745" s="488" t="s">
        <v>1529</v>
      </c>
      <c r="AU745" s="492">
        <v>8959.0</v>
      </c>
      <c r="AV745" s="492">
        <v>1.0</v>
      </c>
      <c r="AW745" s="492">
        <v>2029.0</v>
      </c>
      <c r="AX745" s="488" t="s">
        <v>1587</v>
      </c>
      <c r="AY745" s="488" t="s">
        <v>1597</v>
      </c>
      <c r="AZ745" s="488" t="s">
        <v>1531</v>
      </c>
    </row>
    <row r="746" hidden="1">
      <c r="A746" s="488" t="s">
        <v>6085</v>
      </c>
      <c r="B746" s="488" t="s">
        <v>6086</v>
      </c>
      <c r="C746" s="488" t="s">
        <v>1513</v>
      </c>
      <c r="D746" s="488" t="s">
        <v>1514</v>
      </c>
      <c r="E746" s="491">
        <v>45834.29861111111</v>
      </c>
      <c r="F746" s="492">
        <v>19580.0</v>
      </c>
      <c r="G746" s="488" t="s">
        <v>1515</v>
      </c>
      <c r="H746" s="492">
        <v>19580.0</v>
      </c>
      <c r="I746" s="488" t="s">
        <v>1515</v>
      </c>
      <c r="J746" s="488" t="s">
        <v>1516</v>
      </c>
      <c r="K746" s="488" t="s">
        <v>1517</v>
      </c>
      <c r="L746" s="488" t="s">
        <v>6087</v>
      </c>
      <c r="M746" s="488" t="s">
        <v>6087</v>
      </c>
      <c r="N746" s="488" t="s">
        <v>1520</v>
      </c>
      <c r="O746" s="488" t="s">
        <v>1521</v>
      </c>
      <c r="P746" s="488" t="s">
        <v>1554</v>
      </c>
      <c r="Q746" s="488" t="s">
        <v>1523</v>
      </c>
      <c r="R746" s="495" t="s">
        <v>1524</v>
      </c>
      <c r="S746" s="494"/>
      <c r="T746" s="494"/>
      <c r="U746" s="488" t="s">
        <v>6088</v>
      </c>
      <c r="AB746" s="488" t="s">
        <v>6089</v>
      </c>
      <c r="AC746" s="496">
        <v>9.02E9</v>
      </c>
      <c r="AD746" s="488" t="s">
        <v>6090</v>
      </c>
      <c r="AE746" s="492">
        <v>704880.0</v>
      </c>
      <c r="AF746" s="488" t="s">
        <v>1515</v>
      </c>
      <c r="AG746" s="488" t="s">
        <v>2096</v>
      </c>
      <c r="AH746" s="492">
        <v>36.0</v>
      </c>
      <c r="AI746" s="494"/>
      <c r="AJ746" s="488" t="s">
        <v>1527</v>
      </c>
      <c r="AK746" s="495" t="s">
        <v>1524</v>
      </c>
      <c r="AL746" s="495" t="s">
        <v>1524</v>
      </c>
      <c r="AM746" s="488" t="s">
        <v>6091</v>
      </c>
      <c r="AO746" s="494"/>
      <c r="AP746" s="494"/>
      <c r="AQ746" s="494"/>
      <c r="AR746" s="494"/>
      <c r="AS746" s="494"/>
      <c r="AT746" s="488" t="s">
        <v>1558</v>
      </c>
      <c r="AU746" s="492">
        <v>913.0</v>
      </c>
      <c r="AV746" s="492">
        <v>3.0</v>
      </c>
      <c r="AW746" s="492">
        <v>2028.0</v>
      </c>
      <c r="AX746" s="488" t="s">
        <v>1587</v>
      </c>
      <c r="AY746" s="488" t="s">
        <v>1688</v>
      </c>
      <c r="AZ746" s="488" t="s">
        <v>1531</v>
      </c>
    </row>
    <row r="747" hidden="1">
      <c r="A747" s="488" t="s">
        <v>6092</v>
      </c>
      <c r="B747" s="488" t="s">
        <v>6093</v>
      </c>
      <c r="C747" s="488" t="s">
        <v>1513</v>
      </c>
      <c r="D747" s="488" t="s">
        <v>1514</v>
      </c>
      <c r="E747" s="491">
        <v>45834.29861111111</v>
      </c>
      <c r="F747" s="492">
        <v>21750.0</v>
      </c>
      <c r="G747" s="488" t="s">
        <v>1515</v>
      </c>
      <c r="H747" s="492">
        <v>21750.0</v>
      </c>
      <c r="I747" s="488" t="s">
        <v>1515</v>
      </c>
      <c r="J747" s="488" t="s">
        <v>1516</v>
      </c>
      <c r="K747" s="488" t="s">
        <v>1517</v>
      </c>
      <c r="L747" s="488" t="s">
        <v>6094</v>
      </c>
      <c r="M747" s="488" t="s">
        <v>6094</v>
      </c>
      <c r="N747" s="488" t="s">
        <v>1520</v>
      </c>
      <c r="O747" s="488" t="s">
        <v>1521</v>
      </c>
      <c r="P747" s="488" t="s">
        <v>1554</v>
      </c>
      <c r="Q747" s="488" t="s">
        <v>1523</v>
      </c>
      <c r="R747" s="495" t="s">
        <v>1524</v>
      </c>
      <c r="S747" s="494"/>
      <c r="T747" s="494"/>
      <c r="U747" s="488" t="s">
        <v>6095</v>
      </c>
      <c r="AB747" s="488" t="s">
        <v>6096</v>
      </c>
      <c r="AC747" s="496">
        <v>7.02E9</v>
      </c>
      <c r="AD747" s="488" t="s">
        <v>6097</v>
      </c>
      <c r="AE747" s="492">
        <v>761250.0</v>
      </c>
      <c r="AF747" s="488" t="s">
        <v>1515</v>
      </c>
      <c r="AG747" s="488" t="s">
        <v>2096</v>
      </c>
      <c r="AH747" s="492">
        <v>35.0</v>
      </c>
      <c r="AI747" s="494"/>
      <c r="AJ747" s="488" t="s">
        <v>1527</v>
      </c>
      <c r="AK747" s="495" t="s">
        <v>1524</v>
      </c>
      <c r="AL747" s="495" t="s">
        <v>1524</v>
      </c>
      <c r="AM747" s="488" t="s">
        <v>6098</v>
      </c>
      <c r="AO747" s="494"/>
      <c r="AP747" s="494"/>
      <c r="AQ747" s="494"/>
      <c r="AR747" s="494"/>
      <c r="AS747" s="494"/>
      <c r="AT747" s="488" t="s">
        <v>1529</v>
      </c>
      <c r="AU747" s="492">
        <v>7340.0</v>
      </c>
      <c r="AV747" s="492">
        <v>10.0</v>
      </c>
      <c r="AW747" s="492">
        <v>2027.0</v>
      </c>
      <c r="AX747" s="488" t="s">
        <v>1587</v>
      </c>
      <c r="AY747" s="488" t="s">
        <v>1597</v>
      </c>
      <c r="AZ747" s="488" t="s">
        <v>1531</v>
      </c>
    </row>
    <row r="748" hidden="1">
      <c r="A748" s="488" t="s">
        <v>6099</v>
      </c>
      <c r="B748" s="488" t="s">
        <v>6100</v>
      </c>
      <c r="C748" s="488" t="s">
        <v>1513</v>
      </c>
      <c r="D748" s="488" t="s">
        <v>1514</v>
      </c>
      <c r="E748" s="491">
        <v>45834.29861111111</v>
      </c>
      <c r="F748" s="492">
        <v>21400.0</v>
      </c>
      <c r="G748" s="488" t="s">
        <v>1515</v>
      </c>
      <c r="H748" s="492">
        <v>21400.0</v>
      </c>
      <c r="I748" s="488" t="s">
        <v>1515</v>
      </c>
      <c r="J748" s="488" t="s">
        <v>1516</v>
      </c>
      <c r="K748" s="488" t="s">
        <v>1517</v>
      </c>
      <c r="L748" s="488" t="s">
        <v>6101</v>
      </c>
      <c r="M748" s="488" t="s">
        <v>6101</v>
      </c>
      <c r="N748" s="488" t="s">
        <v>1520</v>
      </c>
      <c r="O748" s="488" t="s">
        <v>1521</v>
      </c>
      <c r="P748" s="488" t="s">
        <v>1522</v>
      </c>
      <c r="Q748" s="488" t="s">
        <v>1523</v>
      </c>
      <c r="R748" s="495" t="s">
        <v>1524</v>
      </c>
      <c r="S748" s="494"/>
      <c r="T748" s="494"/>
      <c r="U748" s="488" t="s">
        <v>6102</v>
      </c>
      <c r="AB748" s="488" t="s">
        <v>6103</v>
      </c>
      <c r="AC748" s="496">
        <v>8.06E10</v>
      </c>
      <c r="AD748" s="488" t="s">
        <v>6104</v>
      </c>
      <c r="AE748" s="492">
        <v>749000.0</v>
      </c>
      <c r="AF748" s="488" t="s">
        <v>1515</v>
      </c>
      <c r="AG748" s="488" t="s">
        <v>2096</v>
      </c>
      <c r="AH748" s="492">
        <v>35.0</v>
      </c>
      <c r="AI748" s="494"/>
      <c r="AJ748" s="488" t="s">
        <v>1527</v>
      </c>
      <c r="AK748" s="495" t="s">
        <v>1524</v>
      </c>
      <c r="AL748" s="495" t="s">
        <v>1524</v>
      </c>
      <c r="AM748" s="488" t="s">
        <v>6105</v>
      </c>
      <c r="AO748" s="494"/>
      <c r="AP748" s="494"/>
      <c r="AQ748" s="494"/>
      <c r="AR748" s="494"/>
      <c r="AS748" s="494"/>
      <c r="AT748" s="488" t="s">
        <v>1529</v>
      </c>
      <c r="AU748" s="492">
        <v>711.0</v>
      </c>
      <c r="AV748" s="492">
        <v>4.0</v>
      </c>
      <c r="AW748" s="492">
        <v>2028.0</v>
      </c>
      <c r="AX748" s="488" t="s">
        <v>1549</v>
      </c>
      <c r="AY748" s="488" t="s">
        <v>6106</v>
      </c>
      <c r="AZ748" s="488" t="s">
        <v>1531</v>
      </c>
    </row>
    <row r="749" hidden="1">
      <c r="A749" s="488" t="s">
        <v>6107</v>
      </c>
      <c r="B749" s="488" t="s">
        <v>6108</v>
      </c>
      <c r="C749" s="488" t="s">
        <v>1513</v>
      </c>
      <c r="D749" s="488" t="s">
        <v>1514</v>
      </c>
      <c r="E749" s="491">
        <v>45834.29861111111</v>
      </c>
      <c r="F749" s="492">
        <v>14800.0</v>
      </c>
      <c r="G749" s="488" t="s">
        <v>1515</v>
      </c>
      <c r="H749" s="492">
        <v>14800.0</v>
      </c>
      <c r="I749" s="488" t="s">
        <v>1515</v>
      </c>
      <c r="J749" s="488" t="s">
        <v>1516</v>
      </c>
      <c r="K749" s="488" t="s">
        <v>1517</v>
      </c>
      <c r="L749" s="488" t="s">
        <v>6109</v>
      </c>
      <c r="M749" s="488" t="s">
        <v>6109</v>
      </c>
      <c r="N749" s="488" t="s">
        <v>1520</v>
      </c>
      <c r="O749" s="488" t="s">
        <v>1521</v>
      </c>
      <c r="P749" s="488" t="s">
        <v>1554</v>
      </c>
      <c r="Q749" s="488" t="s">
        <v>1523</v>
      </c>
      <c r="R749" s="495" t="s">
        <v>1524</v>
      </c>
      <c r="S749" s="494"/>
      <c r="T749" s="494"/>
      <c r="U749" s="488" t="s">
        <v>6110</v>
      </c>
      <c r="AB749" s="488" t="s">
        <v>6013</v>
      </c>
      <c r="AC749" s="496">
        <v>8.03E9</v>
      </c>
      <c r="AD749" s="488" t="s">
        <v>6111</v>
      </c>
      <c r="AE749" s="492">
        <v>636400.0</v>
      </c>
      <c r="AF749" s="488" t="s">
        <v>1515</v>
      </c>
      <c r="AG749" s="488" t="s">
        <v>2096</v>
      </c>
      <c r="AH749" s="492">
        <v>43.0</v>
      </c>
      <c r="AI749" s="494"/>
      <c r="AJ749" s="488" t="s">
        <v>1527</v>
      </c>
      <c r="AK749" s="495" t="s">
        <v>1524</v>
      </c>
      <c r="AL749" s="495" t="s">
        <v>1524</v>
      </c>
      <c r="AM749" s="488" t="s">
        <v>6015</v>
      </c>
      <c r="AO749" s="494"/>
      <c r="AP749" s="494"/>
      <c r="AQ749" s="494"/>
      <c r="AR749" s="494"/>
      <c r="AS749" s="494"/>
      <c r="AT749" s="488" t="s">
        <v>1529</v>
      </c>
      <c r="AU749" s="492">
        <v>8523.0</v>
      </c>
      <c r="AV749" s="492">
        <v>3.0</v>
      </c>
      <c r="AW749" s="492">
        <v>2026.0</v>
      </c>
      <c r="AX749" s="488" t="s">
        <v>1587</v>
      </c>
      <c r="AY749" s="488" t="s">
        <v>1597</v>
      </c>
      <c r="AZ749" s="488" t="s">
        <v>1531</v>
      </c>
    </row>
    <row r="750" hidden="1">
      <c r="A750" s="488" t="s">
        <v>6112</v>
      </c>
      <c r="B750" s="488" t="s">
        <v>6113</v>
      </c>
      <c r="C750" s="488" t="s">
        <v>1513</v>
      </c>
      <c r="D750" s="488" t="s">
        <v>1514</v>
      </c>
      <c r="E750" s="491">
        <v>45834.29861111111</v>
      </c>
      <c r="F750" s="492">
        <v>21400.0</v>
      </c>
      <c r="G750" s="488" t="s">
        <v>1515</v>
      </c>
      <c r="H750" s="492">
        <v>21400.0</v>
      </c>
      <c r="I750" s="488" t="s">
        <v>1515</v>
      </c>
      <c r="J750" s="488" t="s">
        <v>1516</v>
      </c>
      <c r="K750" s="488" t="s">
        <v>1517</v>
      </c>
      <c r="L750" s="488" t="s">
        <v>6114</v>
      </c>
      <c r="M750" s="488" t="s">
        <v>6114</v>
      </c>
      <c r="N750" s="488" t="s">
        <v>1520</v>
      </c>
      <c r="O750" s="488" t="s">
        <v>1521</v>
      </c>
      <c r="P750" s="488" t="s">
        <v>1522</v>
      </c>
      <c r="Q750" s="488" t="s">
        <v>1523</v>
      </c>
      <c r="R750" s="495" t="s">
        <v>1524</v>
      </c>
      <c r="S750" s="494"/>
      <c r="T750" s="494"/>
      <c r="U750" s="488" t="s">
        <v>6115</v>
      </c>
      <c r="AB750" s="488" t="s">
        <v>6116</v>
      </c>
      <c r="AC750" s="496">
        <v>9.08E9</v>
      </c>
      <c r="AD750" s="488" t="s">
        <v>6117</v>
      </c>
      <c r="AE750" s="492">
        <v>749000.0</v>
      </c>
      <c r="AF750" s="488" t="s">
        <v>1515</v>
      </c>
      <c r="AG750" s="488" t="s">
        <v>2096</v>
      </c>
      <c r="AH750" s="492">
        <v>35.0</v>
      </c>
      <c r="AI750" s="494"/>
      <c r="AJ750" s="488" t="s">
        <v>1527</v>
      </c>
      <c r="AK750" s="495" t="s">
        <v>1524</v>
      </c>
      <c r="AL750" s="495" t="s">
        <v>1524</v>
      </c>
      <c r="AM750" s="488" t="s">
        <v>6118</v>
      </c>
      <c r="AO750" s="497"/>
      <c r="AP750" s="494"/>
      <c r="AQ750" s="494"/>
      <c r="AR750" s="494"/>
      <c r="AS750" s="494"/>
      <c r="AT750" s="488" t="s">
        <v>1529</v>
      </c>
      <c r="AU750" s="492">
        <v>1015.0</v>
      </c>
      <c r="AV750" s="492">
        <v>11.0</v>
      </c>
      <c r="AW750" s="492">
        <v>2026.0</v>
      </c>
      <c r="AX750" s="488" t="s">
        <v>1549</v>
      </c>
      <c r="AY750" s="488" t="s">
        <v>2292</v>
      </c>
      <c r="AZ750" s="488" t="s">
        <v>1531</v>
      </c>
    </row>
    <row r="751" hidden="1">
      <c r="A751" s="488" t="s">
        <v>6119</v>
      </c>
      <c r="B751" s="488" t="s">
        <v>6120</v>
      </c>
      <c r="C751" s="488" t="s">
        <v>1513</v>
      </c>
      <c r="D751" s="488" t="s">
        <v>1514</v>
      </c>
      <c r="E751" s="491">
        <v>45834.29861111111</v>
      </c>
      <c r="F751" s="492">
        <v>21900.0</v>
      </c>
      <c r="G751" s="488" t="s">
        <v>1515</v>
      </c>
      <c r="H751" s="492">
        <v>21900.0</v>
      </c>
      <c r="I751" s="488" t="s">
        <v>1515</v>
      </c>
      <c r="J751" s="488" t="s">
        <v>1516</v>
      </c>
      <c r="K751" s="488" t="s">
        <v>1517</v>
      </c>
      <c r="L751" s="488" t="s">
        <v>6121</v>
      </c>
      <c r="M751" s="488" t="s">
        <v>6121</v>
      </c>
      <c r="N751" s="488" t="s">
        <v>1520</v>
      </c>
      <c r="O751" s="488" t="s">
        <v>1521</v>
      </c>
      <c r="P751" s="488" t="s">
        <v>1545</v>
      </c>
      <c r="Q751" s="488" t="s">
        <v>1523</v>
      </c>
      <c r="R751" s="495" t="s">
        <v>1524</v>
      </c>
      <c r="S751" s="494"/>
      <c r="T751" s="494"/>
      <c r="U751" s="488" t="s">
        <v>6122</v>
      </c>
      <c r="AB751" s="488" t="s">
        <v>6123</v>
      </c>
      <c r="AC751" s="496">
        <v>9.06E9</v>
      </c>
      <c r="AD751" s="488" t="s">
        <v>6124</v>
      </c>
      <c r="AE751" s="492">
        <v>766500.0</v>
      </c>
      <c r="AF751" s="488" t="s">
        <v>1515</v>
      </c>
      <c r="AG751" s="488" t="s">
        <v>2096</v>
      </c>
      <c r="AH751" s="492">
        <v>35.0</v>
      </c>
      <c r="AI751" s="494"/>
      <c r="AJ751" s="488" t="s">
        <v>1527</v>
      </c>
      <c r="AK751" s="495" t="s">
        <v>1524</v>
      </c>
      <c r="AL751" s="495" t="s">
        <v>1524</v>
      </c>
      <c r="AM751" s="488" t="s">
        <v>6125</v>
      </c>
      <c r="AO751" s="494"/>
      <c r="AP751" s="494"/>
      <c r="AQ751" s="494"/>
      <c r="AR751" s="494"/>
      <c r="AS751" s="494"/>
      <c r="AT751" s="488" t="s">
        <v>1529</v>
      </c>
      <c r="AU751" s="492">
        <v>3986.0</v>
      </c>
      <c r="AV751" s="492">
        <v>9.0</v>
      </c>
      <c r="AW751" s="492">
        <v>2026.0</v>
      </c>
      <c r="AX751" s="497"/>
      <c r="AY751" s="488" t="s">
        <v>1652</v>
      </c>
      <c r="AZ751" s="488" t="s">
        <v>1531</v>
      </c>
    </row>
    <row r="752" hidden="1">
      <c r="A752" s="488" t="s">
        <v>6126</v>
      </c>
      <c r="B752" s="488" t="s">
        <v>6127</v>
      </c>
      <c r="C752" s="488" t="s">
        <v>1513</v>
      </c>
      <c r="D752" s="488" t="s">
        <v>1514</v>
      </c>
      <c r="E752" s="491">
        <v>45834.29791666667</v>
      </c>
      <c r="F752" s="492">
        <v>16280.0</v>
      </c>
      <c r="G752" s="488" t="s">
        <v>1515</v>
      </c>
      <c r="H752" s="492">
        <v>16280.0</v>
      </c>
      <c r="I752" s="488" t="s">
        <v>1515</v>
      </c>
      <c r="J752" s="488" t="s">
        <v>1516</v>
      </c>
      <c r="K752" s="488" t="s">
        <v>1517</v>
      </c>
      <c r="L752" s="488" t="s">
        <v>6128</v>
      </c>
      <c r="M752" s="488" t="s">
        <v>6128</v>
      </c>
      <c r="N752" s="488" t="s">
        <v>1520</v>
      </c>
      <c r="O752" s="488" t="s">
        <v>1521</v>
      </c>
      <c r="P752" s="488" t="s">
        <v>1554</v>
      </c>
      <c r="Q752" s="488" t="s">
        <v>1523</v>
      </c>
      <c r="R752" s="495" t="s">
        <v>1524</v>
      </c>
      <c r="S752" s="494"/>
      <c r="T752" s="494"/>
      <c r="U752" s="488" t="s">
        <v>6129</v>
      </c>
      <c r="AB752" s="488" t="s">
        <v>6130</v>
      </c>
      <c r="AC752" s="496">
        <v>8.04E9</v>
      </c>
      <c r="AD752" s="488" t="s">
        <v>6131</v>
      </c>
      <c r="AE752" s="492">
        <v>602360.0</v>
      </c>
      <c r="AF752" s="488" t="s">
        <v>1515</v>
      </c>
      <c r="AG752" s="488" t="s">
        <v>2096</v>
      </c>
      <c r="AH752" s="492">
        <v>38.0</v>
      </c>
      <c r="AI752" s="494"/>
      <c r="AJ752" s="488" t="s">
        <v>1527</v>
      </c>
      <c r="AK752" s="495" t="s">
        <v>1524</v>
      </c>
      <c r="AL752" s="495" t="s">
        <v>1524</v>
      </c>
      <c r="AM752" s="488" t="s">
        <v>6132</v>
      </c>
      <c r="AO752" s="494"/>
      <c r="AP752" s="494"/>
      <c r="AQ752" s="494"/>
      <c r="AR752" s="494"/>
      <c r="AS752" s="494"/>
      <c r="AT752" s="488" t="s">
        <v>1558</v>
      </c>
      <c r="AU752" s="492">
        <v>5754.0</v>
      </c>
      <c r="AV752" s="492">
        <v>9.0</v>
      </c>
      <c r="AW752" s="492">
        <v>2027.0</v>
      </c>
      <c r="AX752" s="488" t="s">
        <v>1587</v>
      </c>
      <c r="AY752" s="488" t="s">
        <v>3012</v>
      </c>
      <c r="AZ752" s="488" t="s">
        <v>1531</v>
      </c>
    </row>
    <row r="753" hidden="1">
      <c r="A753" s="488" t="s">
        <v>6133</v>
      </c>
      <c r="B753" s="488" t="s">
        <v>6134</v>
      </c>
      <c r="C753" s="488" t="s">
        <v>1513</v>
      </c>
      <c r="D753" s="488" t="s">
        <v>1514</v>
      </c>
      <c r="E753" s="491">
        <v>45834.29791666667</v>
      </c>
      <c r="F753" s="492">
        <v>16280.0</v>
      </c>
      <c r="G753" s="488" t="s">
        <v>1515</v>
      </c>
      <c r="H753" s="492">
        <v>16280.0</v>
      </c>
      <c r="I753" s="488" t="s">
        <v>1515</v>
      </c>
      <c r="J753" s="488" t="s">
        <v>1516</v>
      </c>
      <c r="K753" s="488" t="s">
        <v>1517</v>
      </c>
      <c r="L753" s="488" t="s">
        <v>6135</v>
      </c>
      <c r="M753" s="488" t="s">
        <v>6135</v>
      </c>
      <c r="N753" s="488" t="s">
        <v>1520</v>
      </c>
      <c r="O753" s="488" t="s">
        <v>1521</v>
      </c>
      <c r="P753" s="488" t="s">
        <v>1554</v>
      </c>
      <c r="Q753" s="488" t="s">
        <v>1523</v>
      </c>
      <c r="R753" s="495" t="s">
        <v>1524</v>
      </c>
      <c r="S753" s="494"/>
      <c r="T753" s="494"/>
      <c r="U753" s="488" t="s">
        <v>6136</v>
      </c>
      <c r="AB753" s="488" t="s">
        <v>6137</v>
      </c>
      <c r="AC753" s="496">
        <v>9.08E9</v>
      </c>
      <c r="AD753" s="488" t="s">
        <v>6138</v>
      </c>
      <c r="AE753" s="492">
        <v>618640.0</v>
      </c>
      <c r="AF753" s="488" t="s">
        <v>1515</v>
      </c>
      <c r="AG753" s="488" t="s">
        <v>2096</v>
      </c>
      <c r="AH753" s="492">
        <v>38.0</v>
      </c>
      <c r="AI753" s="494"/>
      <c r="AJ753" s="488" t="s">
        <v>1527</v>
      </c>
      <c r="AK753" s="495" t="s">
        <v>1524</v>
      </c>
      <c r="AL753" s="495" t="s">
        <v>1524</v>
      </c>
      <c r="AM753" s="488" t="s">
        <v>6139</v>
      </c>
      <c r="AO753" s="494"/>
      <c r="AP753" s="494"/>
      <c r="AQ753" s="494"/>
      <c r="AR753" s="494"/>
      <c r="AS753" s="494"/>
      <c r="AT753" s="488" t="s">
        <v>1529</v>
      </c>
      <c r="AU753" s="492">
        <v>2260.0</v>
      </c>
      <c r="AV753" s="492">
        <v>2.0</v>
      </c>
      <c r="AW753" s="492">
        <v>2026.0</v>
      </c>
      <c r="AX753" s="488" t="s">
        <v>1634</v>
      </c>
      <c r="AY753" s="488" t="s">
        <v>1831</v>
      </c>
      <c r="AZ753" s="488" t="s">
        <v>1531</v>
      </c>
    </row>
    <row r="754" hidden="1">
      <c r="A754" s="488" t="s">
        <v>6140</v>
      </c>
      <c r="B754" s="488" t="s">
        <v>6141</v>
      </c>
      <c r="C754" s="488" t="s">
        <v>1513</v>
      </c>
      <c r="D754" s="488" t="s">
        <v>1514</v>
      </c>
      <c r="E754" s="491">
        <v>45834.29791666667</v>
      </c>
      <c r="F754" s="492">
        <v>21850.0</v>
      </c>
      <c r="G754" s="488" t="s">
        <v>1515</v>
      </c>
      <c r="H754" s="492">
        <v>21850.0</v>
      </c>
      <c r="I754" s="488" t="s">
        <v>1515</v>
      </c>
      <c r="J754" s="488" t="s">
        <v>1516</v>
      </c>
      <c r="K754" s="488" t="s">
        <v>1517</v>
      </c>
      <c r="L754" s="488" t="s">
        <v>6142</v>
      </c>
      <c r="M754" s="488" t="s">
        <v>6142</v>
      </c>
      <c r="N754" s="488" t="s">
        <v>1520</v>
      </c>
      <c r="O754" s="488" t="s">
        <v>1521</v>
      </c>
      <c r="P754" s="488" t="s">
        <v>1554</v>
      </c>
      <c r="Q754" s="488" t="s">
        <v>1523</v>
      </c>
      <c r="R754" s="495" t="s">
        <v>1524</v>
      </c>
      <c r="S754" s="494"/>
      <c r="T754" s="494"/>
      <c r="U754" s="488" t="s">
        <v>6143</v>
      </c>
      <c r="AB754" s="488" t="s">
        <v>6144</v>
      </c>
      <c r="AC754" s="496">
        <v>8.02E9</v>
      </c>
      <c r="AD754" s="488" t="s">
        <v>6145</v>
      </c>
      <c r="AE754" s="492">
        <v>764750.0</v>
      </c>
      <c r="AF754" s="488" t="s">
        <v>1515</v>
      </c>
      <c r="AG754" s="488" t="s">
        <v>2096</v>
      </c>
      <c r="AH754" s="492">
        <v>35.0</v>
      </c>
      <c r="AI754" s="494"/>
      <c r="AJ754" s="488" t="s">
        <v>1527</v>
      </c>
      <c r="AK754" s="495" t="s">
        <v>1524</v>
      </c>
      <c r="AL754" s="495" t="s">
        <v>1524</v>
      </c>
      <c r="AM754" s="488" t="s">
        <v>6146</v>
      </c>
      <c r="AP754" s="494"/>
      <c r="AQ754" s="494"/>
      <c r="AR754" s="494"/>
      <c r="AS754" s="494"/>
      <c r="AT754" s="488" t="s">
        <v>1529</v>
      </c>
      <c r="AU754" s="492">
        <v>5.0</v>
      </c>
      <c r="AV754" s="492">
        <v>7.0</v>
      </c>
      <c r="AW754" s="492">
        <v>2026.0</v>
      </c>
      <c r="AX754" s="488" t="s">
        <v>1587</v>
      </c>
      <c r="AY754" s="488" t="s">
        <v>1597</v>
      </c>
      <c r="AZ754" s="488" t="s">
        <v>1531</v>
      </c>
    </row>
    <row r="755" hidden="1">
      <c r="A755" s="488" t="s">
        <v>6147</v>
      </c>
      <c r="B755" s="488" t="s">
        <v>6148</v>
      </c>
      <c r="C755" s="488" t="s">
        <v>1513</v>
      </c>
      <c r="D755" s="488" t="s">
        <v>1514</v>
      </c>
      <c r="E755" s="491">
        <v>45834.29791666667</v>
      </c>
      <c r="F755" s="492">
        <v>21800.0</v>
      </c>
      <c r="G755" s="488" t="s">
        <v>1515</v>
      </c>
      <c r="H755" s="492">
        <v>21800.0</v>
      </c>
      <c r="I755" s="488" t="s">
        <v>1515</v>
      </c>
      <c r="J755" s="488" t="s">
        <v>1516</v>
      </c>
      <c r="K755" s="488" t="s">
        <v>1517</v>
      </c>
      <c r="L755" s="488" t="s">
        <v>6149</v>
      </c>
      <c r="M755" s="488" t="s">
        <v>6149</v>
      </c>
      <c r="N755" s="488" t="s">
        <v>1520</v>
      </c>
      <c r="O755" s="488" t="s">
        <v>1521</v>
      </c>
      <c r="P755" s="488" t="s">
        <v>1554</v>
      </c>
      <c r="Q755" s="488" t="s">
        <v>1523</v>
      </c>
      <c r="R755" s="495" t="s">
        <v>1524</v>
      </c>
      <c r="S755" s="494"/>
      <c r="T755" s="494"/>
      <c r="U755" s="488" t="s">
        <v>6150</v>
      </c>
      <c r="AB755" s="488" t="s">
        <v>6151</v>
      </c>
      <c r="AC755" s="496">
        <v>7.02E9</v>
      </c>
      <c r="AD755" s="488" t="s">
        <v>6152</v>
      </c>
      <c r="AE755" s="492">
        <v>784800.0</v>
      </c>
      <c r="AF755" s="488" t="s">
        <v>1515</v>
      </c>
      <c r="AG755" s="488" t="s">
        <v>2096</v>
      </c>
      <c r="AH755" s="492">
        <v>36.0</v>
      </c>
      <c r="AI755" s="494"/>
      <c r="AJ755" s="488" t="s">
        <v>1527</v>
      </c>
      <c r="AK755" s="495" t="s">
        <v>1524</v>
      </c>
      <c r="AL755" s="495" t="s">
        <v>1524</v>
      </c>
      <c r="AM755" s="488" t="s">
        <v>2335</v>
      </c>
      <c r="AO755" s="494"/>
      <c r="AP755" s="494"/>
      <c r="AQ755" s="494"/>
      <c r="AR755" s="494"/>
      <c r="AS755" s="494"/>
      <c r="AT755" s="488" t="s">
        <v>1529</v>
      </c>
      <c r="AU755" s="492">
        <v>2283.0</v>
      </c>
      <c r="AV755" s="492">
        <v>6.0</v>
      </c>
      <c r="AW755" s="492">
        <v>2025.0</v>
      </c>
      <c r="AX755" s="488" t="s">
        <v>1587</v>
      </c>
      <c r="AY755" s="488" t="s">
        <v>1597</v>
      </c>
      <c r="AZ755" s="488" t="s">
        <v>1531</v>
      </c>
    </row>
    <row r="756" hidden="1">
      <c r="A756" s="488" t="s">
        <v>6153</v>
      </c>
      <c r="B756" s="488" t="s">
        <v>6154</v>
      </c>
      <c r="C756" s="488" t="s">
        <v>1513</v>
      </c>
      <c r="D756" s="488" t="s">
        <v>1514</v>
      </c>
      <c r="E756" s="491">
        <v>45834.29791666667</v>
      </c>
      <c r="F756" s="492">
        <v>21400.0</v>
      </c>
      <c r="G756" s="488" t="s">
        <v>1515</v>
      </c>
      <c r="H756" s="492">
        <v>21400.0</v>
      </c>
      <c r="I756" s="488" t="s">
        <v>1515</v>
      </c>
      <c r="J756" s="488" t="s">
        <v>1516</v>
      </c>
      <c r="K756" s="488" t="s">
        <v>1517</v>
      </c>
      <c r="L756" s="488" t="s">
        <v>6155</v>
      </c>
      <c r="M756" s="488" t="s">
        <v>6155</v>
      </c>
      <c r="N756" s="488" t="s">
        <v>1520</v>
      </c>
      <c r="O756" s="488" t="s">
        <v>1521</v>
      </c>
      <c r="P756" s="488" t="s">
        <v>1545</v>
      </c>
      <c r="Q756" s="488" t="s">
        <v>1523</v>
      </c>
      <c r="R756" s="495" t="s">
        <v>1524</v>
      </c>
      <c r="S756" s="494"/>
      <c r="T756" s="494"/>
      <c r="U756" s="488" t="s">
        <v>6156</v>
      </c>
      <c r="AB756" s="488" t="s">
        <v>6157</v>
      </c>
      <c r="AC756" s="496">
        <v>8.01E9</v>
      </c>
      <c r="AD756" s="488" t="s">
        <v>6158</v>
      </c>
      <c r="AE756" s="492">
        <v>749000.0</v>
      </c>
      <c r="AF756" s="488" t="s">
        <v>1515</v>
      </c>
      <c r="AG756" s="488" t="s">
        <v>2096</v>
      </c>
      <c r="AH756" s="492">
        <v>35.0</v>
      </c>
      <c r="AI756" s="494"/>
      <c r="AJ756" s="488" t="s">
        <v>1527</v>
      </c>
      <c r="AK756" s="495" t="s">
        <v>1524</v>
      </c>
      <c r="AL756" s="495" t="s">
        <v>1524</v>
      </c>
      <c r="AM756" s="488" t="s">
        <v>6159</v>
      </c>
      <c r="AO756" s="494"/>
      <c r="AP756" s="494"/>
      <c r="AQ756" s="494"/>
      <c r="AR756" s="494"/>
      <c r="AS756" s="494"/>
      <c r="AT756" s="488" t="s">
        <v>1558</v>
      </c>
      <c r="AU756" s="492">
        <v>1293.0</v>
      </c>
      <c r="AV756" s="492">
        <v>4.0</v>
      </c>
      <c r="AW756" s="492">
        <v>2026.0</v>
      </c>
      <c r="AX756" s="497"/>
      <c r="AY756" s="497"/>
      <c r="AZ756" s="488" t="s">
        <v>1531</v>
      </c>
    </row>
    <row r="757" hidden="1">
      <c r="A757" s="488" t="s">
        <v>6160</v>
      </c>
      <c r="B757" s="488" t="s">
        <v>6161</v>
      </c>
      <c r="C757" s="488" t="s">
        <v>1513</v>
      </c>
      <c r="D757" s="488" t="s">
        <v>1514</v>
      </c>
      <c r="E757" s="491">
        <v>45834.29722222222</v>
      </c>
      <c r="F757" s="492">
        <v>21300.0</v>
      </c>
      <c r="G757" s="488" t="s">
        <v>1515</v>
      </c>
      <c r="H757" s="492">
        <v>21300.0</v>
      </c>
      <c r="I757" s="488" t="s">
        <v>1515</v>
      </c>
      <c r="J757" s="488" t="s">
        <v>1516</v>
      </c>
      <c r="K757" s="488" t="s">
        <v>1517</v>
      </c>
      <c r="L757" s="488" t="s">
        <v>6162</v>
      </c>
      <c r="M757" s="488" t="s">
        <v>6162</v>
      </c>
      <c r="N757" s="488" t="s">
        <v>1520</v>
      </c>
      <c r="O757" s="488" t="s">
        <v>1521</v>
      </c>
      <c r="P757" s="488" t="s">
        <v>1724</v>
      </c>
      <c r="Q757" s="488" t="s">
        <v>1523</v>
      </c>
      <c r="R757" s="495" t="s">
        <v>1524</v>
      </c>
      <c r="S757" s="494"/>
      <c r="T757" s="494"/>
      <c r="U757" s="488" t="s">
        <v>6163</v>
      </c>
      <c r="AB757" s="488" t="s">
        <v>6164</v>
      </c>
      <c r="AC757" s="496">
        <v>8.07E9</v>
      </c>
      <c r="AD757" s="488" t="s">
        <v>6165</v>
      </c>
      <c r="AE757" s="492">
        <v>724200.0</v>
      </c>
      <c r="AF757" s="488" t="s">
        <v>1515</v>
      </c>
      <c r="AG757" s="488" t="s">
        <v>2096</v>
      </c>
      <c r="AH757" s="492">
        <v>34.0</v>
      </c>
      <c r="AI757" s="494"/>
      <c r="AJ757" s="488" t="s">
        <v>1527</v>
      </c>
      <c r="AK757" s="495" t="s">
        <v>1524</v>
      </c>
      <c r="AL757" s="495" t="s">
        <v>1524</v>
      </c>
      <c r="AM757" s="488" t="s">
        <v>6166</v>
      </c>
      <c r="AO757" s="497"/>
      <c r="AP757" s="494"/>
      <c r="AQ757" s="494"/>
      <c r="AR757" s="494"/>
      <c r="AS757" s="494"/>
      <c r="AT757" s="488" t="s">
        <v>1529</v>
      </c>
      <c r="AU757" s="492">
        <v>1006.0</v>
      </c>
      <c r="AV757" s="492">
        <v>6.0</v>
      </c>
      <c r="AW757" s="492">
        <v>2026.0</v>
      </c>
      <c r="AX757" s="488" t="s">
        <v>1728</v>
      </c>
      <c r="AY757" s="497"/>
      <c r="AZ757" s="488" t="s">
        <v>1531</v>
      </c>
    </row>
    <row r="758" hidden="1">
      <c r="A758" s="488" t="s">
        <v>6167</v>
      </c>
      <c r="B758" s="488" t="s">
        <v>6168</v>
      </c>
      <c r="C758" s="488" t="s">
        <v>1513</v>
      </c>
      <c r="D758" s="488" t="s">
        <v>1514</v>
      </c>
      <c r="E758" s="491">
        <v>45834.29722222222</v>
      </c>
      <c r="F758" s="492">
        <v>14800.0</v>
      </c>
      <c r="G758" s="488" t="s">
        <v>1515</v>
      </c>
      <c r="H758" s="492">
        <v>14800.0</v>
      </c>
      <c r="I758" s="488" t="s">
        <v>1515</v>
      </c>
      <c r="J758" s="488" t="s">
        <v>1516</v>
      </c>
      <c r="K758" s="488" t="s">
        <v>1517</v>
      </c>
      <c r="L758" s="488" t="s">
        <v>6169</v>
      </c>
      <c r="M758" s="488" t="s">
        <v>6169</v>
      </c>
      <c r="N758" s="488" t="s">
        <v>1520</v>
      </c>
      <c r="O758" s="488" t="s">
        <v>1521</v>
      </c>
      <c r="P758" s="488" t="s">
        <v>1724</v>
      </c>
      <c r="Q758" s="488" t="s">
        <v>1523</v>
      </c>
      <c r="R758" s="495" t="s">
        <v>1524</v>
      </c>
      <c r="S758" s="494"/>
      <c r="T758" s="494"/>
      <c r="U758" s="488" t="s">
        <v>6170</v>
      </c>
      <c r="AB758" s="488" t="s">
        <v>6171</v>
      </c>
      <c r="AC758" s="496">
        <v>8.03E9</v>
      </c>
      <c r="AD758" s="488" t="s">
        <v>6172</v>
      </c>
      <c r="AE758" s="492">
        <v>518000.0</v>
      </c>
      <c r="AF758" s="488" t="s">
        <v>1515</v>
      </c>
      <c r="AG758" s="488" t="s">
        <v>2096</v>
      </c>
      <c r="AH758" s="492">
        <v>35.0</v>
      </c>
      <c r="AI758" s="494"/>
      <c r="AJ758" s="488" t="s">
        <v>1527</v>
      </c>
      <c r="AK758" s="495" t="s">
        <v>1524</v>
      </c>
      <c r="AL758" s="495" t="s">
        <v>1524</v>
      </c>
      <c r="AM758" s="488" t="s">
        <v>6173</v>
      </c>
      <c r="AO758" s="494"/>
      <c r="AP758" s="494"/>
      <c r="AQ758" s="494"/>
      <c r="AR758" s="494"/>
      <c r="AS758" s="494"/>
      <c r="AT758" s="488" t="s">
        <v>1529</v>
      </c>
      <c r="AU758" s="492">
        <v>1809.0</v>
      </c>
      <c r="AV758" s="492">
        <v>6.0</v>
      </c>
      <c r="AW758" s="492">
        <v>2026.0</v>
      </c>
      <c r="AX758" s="488" t="s">
        <v>1728</v>
      </c>
      <c r="AY758" s="497"/>
      <c r="AZ758" s="488" t="s">
        <v>1531</v>
      </c>
    </row>
    <row r="759" hidden="1">
      <c r="A759" s="488" t="s">
        <v>6174</v>
      </c>
      <c r="B759" s="488" t="s">
        <v>6175</v>
      </c>
      <c r="C759" s="488" t="s">
        <v>1513</v>
      </c>
      <c r="D759" s="488" t="s">
        <v>1514</v>
      </c>
      <c r="E759" s="491">
        <v>45834.29722222222</v>
      </c>
      <c r="F759" s="492">
        <v>21300.0</v>
      </c>
      <c r="G759" s="488" t="s">
        <v>1515</v>
      </c>
      <c r="H759" s="492">
        <v>21300.0</v>
      </c>
      <c r="I759" s="488" t="s">
        <v>1515</v>
      </c>
      <c r="J759" s="488" t="s">
        <v>1516</v>
      </c>
      <c r="K759" s="488" t="s">
        <v>1517</v>
      </c>
      <c r="L759" s="488" t="s">
        <v>6176</v>
      </c>
      <c r="M759" s="488" t="s">
        <v>6176</v>
      </c>
      <c r="N759" s="488" t="s">
        <v>1520</v>
      </c>
      <c r="O759" s="488" t="s">
        <v>1521</v>
      </c>
      <c r="P759" s="488" t="s">
        <v>1724</v>
      </c>
      <c r="Q759" s="488" t="s">
        <v>1523</v>
      </c>
      <c r="R759" s="495" t="s">
        <v>1524</v>
      </c>
      <c r="S759" s="494"/>
      <c r="T759" s="494"/>
      <c r="U759" s="488" t="s">
        <v>6177</v>
      </c>
      <c r="AB759" s="488" t="s">
        <v>6178</v>
      </c>
      <c r="AC759" s="496">
        <v>9.08E9</v>
      </c>
      <c r="AD759" s="488" t="s">
        <v>6179</v>
      </c>
      <c r="AE759" s="492">
        <v>553800.0</v>
      </c>
      <c r="AF759" s="488" t="s">
        <v>1515</v>
      </c>
      <c r="AG759" s="488" t="s">
        <v>2096</v>
      </c>
      <c r="AH759" s="492">
        <v>26.0</v>
      </c>
      <c r="AI759" s="494"/>
      <c r="AJ759" s="488" t="s">
        <v>1527</v>
      </c>
      <c r="AK759" s="495" t="s">
        <v>1524</v>
      </c>
      <c r="AL759" s="495" t="s">
        <v>1524</v>
      </c>
      <c r="AM759" s="488" t="s">
        <v>6180</v>
      </c>
      <c r="AP759" s="494"/>
      <c r="AQ759" s="494"/>
      <c r="AR759" s="494"/>
      <c r="AS759" s="494"/>
      <c r="AT759" s="488" t="s">
        <v>1529</v>
      </c>
      <c r="AU759" s="492">
        <v>1002.0</v>
      </c>
      <c r="AV759" s="492">
        <v>10.0</v>
      </c>
      <c r="AW759" s="492">
        <v>2026.0</v>
      </c>
      <c r="AX759" s="488" t="s">
        <v>1728</v>
      </c>
      <c r="AY759" s="497"/>
      <c r="AZ759" s="488" t="s">
        <v>1531</v>
      </c>
    </row>
    <row r="760" hidden="1">
      <c r="A760" s="488" t="s">
        <v>6181</v>
      </c>
      <c r="B760" s="488" t="s">
        <v>6182</v>
      </c>
      <c r="C760" s="488" t="s">
        <v>1513</v>
      </c>
      <c r="D760" s="488" t="s">
        <v>1514</v>
      </c>
      <c r="E760" s="491">
        <v>45834.29722222222</v>
      </c>
      <c r="F760" s="492">
        <v>19580.0</v>
      </c>
      <c r="G760" s="488" t="s">
        <v>1515</v>
      </c>
      <c r="H760" s="492">
        <v>19580.0</v>
      </c>
      <c r="I760" s="488" t="s">
        <v>1515</v>
      </c>
      <c r="J760" s="488" t="s">
        <v>1516</v>
      </c>
      <c r="K760" s="488" t="s">
        <v>1517</v>
      </c>
      <c r="L760" s="488" t="s">
        <v>6183</v>
      </c>
      <c r="M760" s="488" t="s">
        <v>6183</v>
      </c>
      <c r="N760" s="488" t="s">
        <v>1520</v>
      </c>
      <c r="O760" s="488" t="s">
        <v>1521</v>
      </c>
      <c r="P760" s="488" t="s">
        <v>1545</v>
      </c>
      <c r="Q760" s="488" t="s">
        <v>1523</v>
      </c>
      <c r="R760" s="495" t="s">
        <v>1524</v>
      </c>
      <c r="S760" s="494"/>
      <c r="T760" s="494"/>
      <c r="U760" s="488" t="s">
        <v>6184</v>
      </c>
      <c r="AB760" s="488" t="s">
        <v>6185</v>
      </c>
      <c r="AC760" s="496">
        <v>9.06E9</v>
      </c>
      <c r="AD760" s="488" t="s">
        <v>6186</v>
      </c>
      <c r="AE760" s="492">
        <v>626560.0</v>
      </c>
      <c r="AF760" s="488" t="s">
        <v>1515</v>
      </c>
      <c r="AG760" s="488" t="s">
        <v>2096</v>
      </c>
      <c r="AH760" s="492">
        <v>32.0</v>
      </c>
      <c r="AI760" s="494"/>
      <c r="AJ760" s="488" t="s">
        <v>1527</v>
      </c>
      <c r="AK760" s="495" t="s">
        <v>1524</v>
      </c>
      <c r="AL760" s="495" t="s">
        <v>1524</v>
      </c>
      <c r="AM760" s="488" t="s">
        <v>6187</v>
      </c>
      <c r="AP760" s="494"/>
      <c r="AQ760" s="494"/>
      <c r="AR760" s="494"/>
      <c r="AS760" s="494"/>
      <c r="AT760" s="488" t="s">
        <v>1529</v>
      </c>
      <c r="AU760" s="492">
        <v>9016.0</v>
      </c>
      <c r="AV760" s="492">
        <v>2.0</v>
      </c>
      <c r="AW760" s="492">
        <v>2030.0</v>
      </c>
      <c r="AX760" s="488" t="s">
        <v>1549</v>
      </c>
      <c r="AY760" s="488" t="s">
        <v>1784</v>
      </c>
      <c r="AZ760" s="488" t="s">
        <v>1531</v>
      </c>
    </row>
    <row r="761" hidden="1">
      <c r="A761" s="488" t="s">
        <v>6188</v>
      </c>
      <c r="B761" s="488" t="s">
        <v>6189</v>
      </c>
      <c r="C761" s="488" t="s">
        <v>1513</v>
      </c>
      <c r="D761" s="488" t="s">
        <v>1514</v>
      </c>
      <c r="E761" s="491">
        <v>45834.29722222222</v>
      </c>
      <c r="F761" s="492">
        <v>14800.0</v>
      </c>
      <c r="G761" s="488" t="s">
        <v>1515</v>
      </c>
      <c r="H761" s="492">
        <v>14800.0</v>
      </c>
      <c r="I761" s="488" t="s">
        <v>1515</v>
      </c>
      <c r="J761" s="488" t="s">
        <v>1516</v>
      </c>
      <c r="K761" s="488" t="s">
        <v>1517</v>
      </c>
      <c r="L761" s="488" t="s">
        <v>6190</v>
      </c>
      <c r="M761" s="488" t="s">
        <v>6190</v>
      </c>
      <c r="N761" s="488" t="s">
        <v>1520</v>
      </c>
      <c r="O761" s="488" t="s">
        <v>1521</v>
      </c>
      <c r="P761" s="488" t="s">
        <v>1545</v>
      </c>
      <c r="Q761" s="488" t="s">
        <v>1523</v>
      </c>
      <c r="R761" s="495" t="s">
        <v>1524</v>
      </c>
      <c r="S761" s="494"/>
      <c r="T761" s="494"/>
      <c r="U761" s="488" t="s">
        <v>6191</v>
      </c>
      <c r="AB761" s="488" t="s">
        <v>6185</v>
      </c>
      <c r="AC761" s="496">
        <v>9.06E9</v>
      </c>
      <c r="AD761" s="488" t="s">
        <v>6192</v>
      </c>
      <c r="AE761" s="492">
        <v>651200.0</v>
      </c>
      <c r="AF761" s="488" t="s">
        <v>1515</v>
      </c>
      <c r="AG761" s="488" t="s">
        <v>2096</v>
      </c>
      <c r="AH761" s="492">
        <v>44.0</v>
      </c>
      <c r="AI761" s="494"/>
      <c r="AJ761" s="488" t="s">
        <v>1527</v>
      </c>
      <c r="AK761" s="495" t="s">
        <v>1524</v>
      </c>
      <c r="AL761" s="495" t="s">
        <v>1524</v>
      </c>
      <c r="AM761" s="488" t="s">
        <v>6193</v>
      </c>
      <c r="AP761" s="494"/>
      <c r="AQ761" s="494"/>
      <c r="AR761" s="494"/>
      <c r="AS761" s="494"/>
      <c r="AT761" s="488" t="s">
        <v>1529</v>
      </c>
      <c r="AU761" s="492">
        <v>9016.0</v>
      </c>
      <c r="AV761" s="492">
        <v>2.0</v>
      </c>
      <c r="AW761" s="492">
        <v>2030.0</v>
      </c>
      <c r="AX761" s="488" t="s">
        <v>1549</v>
      </c>
      <c r="AY761" s="488" t="s">
        <v>1784</v>
      </c>
      <c r="AZ761" s="488" t="s">
        <v>1531</v>
      </c>
    </row>
    <row r="762" hidden="1">
      <c r="A762" s="488" t="s">
        <v>6194</v>
      </c>
      <c r="B762" s="488" t="s">
        <v>6195</v>
      </c>
      <c r="C762" s="488" t="s">
        <v>1513</v>
      </c>
      <c r="D762" s="488" t="s">
        <v>1514</v>
      </c>
      <c r="E762" s="491">
        <v>45834.29722222222</v>
      </c>
      <c r="F762" s="492">
        <v>16280.0</v>
      </c>
      <c r="G762" s="488" t="s">
        <v>1515</v>
      </c>
      <c r="H762" s="492">
        <v>16280.0</v>
      </c>
      <c r="I762" s="488" t="s">
        <v>1515</v>
      </c>
      <c r="J762" s="488" t="s">
        <v>1516</v>
      </c>
      <c r="K762" s="488" t="s">
        <v>1517</v>
      </c>
      <c r="L762" s="488" t="s">
        <v>6196</v>
      </c>
      <c r="M762" s="488" t="s">
        <v>6196</v>
      </c>
      <c r="N762" s="488" t="s">
        <v>1520</v>
      </c>
      <c r="O762" s="488" t="s">
        <v>1521</v>
      </c>
      <c r="P762" s="488" t="s">
        <v>1545</v>
      </c>
      <c r="Q762" s="488" t="s">
        <v>1523</v>
      </c>
      <c r="R762" s="495" t="s">
        <v>1524</v>
      </c>
      <c r="S762" s="494"/>
      <c r="T762" s="494"/>
      <c r="U762" s="488" t="s">
        <v>6197</v>
      </c>
      <c r="AB762" s="488" t="s">
        <v>6198</v>
      </c>
      <c r="AD762" s="488" t="s">
        <v>6199</v>
      </c>
      <c r="AE762" s="492">
        <v>651200.0</v>
      </c>
      <c r="AF762" s="488" t="s">
        <v>1515</v>
      </c>
      <c r="AG762" s="488" t="s">
        <v>2096</v>
      </c>
      <c r="AH762" s="492">
        <v>40.0</v>
      </c>
      <c r="AI762" s="494"/>
      <c r="AJ762" s="488" t="s">
        <v>1527</v>
      </c>
      <c r="AK762" s="495" t="s">
        <v>1524</v>
      </c>
      <c r="AL762" s="495" t="s">
        <v>1524</v>
      </c>
      <c r="AM762" s="488" t="s">
        <v>6200</v>
      </c>
      <c r="AO762" s="494"/>
      <c r="AP762" s="494"/>
      <c r="AQ762" s="494"/>
      <c r="AR762" s="494"/>
      <c r="AS762" s="494"/>
      <c r="AT762" s="488" t="s">
        <v>1529</v>
      </c>
      <c r="AU762" s="492">
        <v>1016.0</v>
      </c>
      <c r="AV762" s="492">
        <v>12.0</v>
      </c>
      <c r="AW762" s="492">
        <v>2031.0</v>
      </c>
      <c r="AX762" s="488" t="s">
        <v>1549</v>
      </c>
      <c r="AY762" s="497"/>
      <c r="AZ762" s="488" t="s">
        <v>1531</v>
      </c>
    </row>
    <row r="763" hidden="1">
      <c r="A763" s="488" t="s">
        <v>6201</v>
      </c>
      <c r="B763" s="488" t="s">
        <v>6202</v>
      </c>
      <c r="C763" s="488" t="s">
        <v>1513</v>
      </c>
      <c r="D763" s="488" t="s">
        <v>1514</v>
      </c>
      <c r="E763" s="491">
        <v>45834.29722222222</v>
      </c>
      <c r="F763" s="492">
        <v>19900.0</v>
      </c>
      <c r="G763" s="488" t="s">
        <v>1515</v>
      </c>
      <c r="H763" s="492">
        <v>19900.0</v>
      </c>
      <c r="I763" s="488" t="s">
        <v>1515</v>
      </c>
      <c r="J763" s="488" t="s">
        <v>1516</v>
      </c>
      <c r="K763" s="488" t="s">
        <v>1517</v>
      </c>
      <c r="L763" s="488" t="s">
        <v>6203</v>
      </c>
      <c r="M763" s="488" t="s">
        <v>6203</v>
      </c>
      <c r="N763" s="488" t="s">
        <v>1520</v>
      </c>
      <c r="O763" s="488" t="s">
        <v>1521</v>
      </c>
      <c r="P763" s="488" t="s">
        <v>1545</v>
      </c>
      <c r="Q763" s="488" t="s">
        <v>1523</v>
      </c>
      <c r="R763" s="495" t="s">
        <v>1524</v>
      </c>
      <c r="S763" s="494"/>
      <c r="T763" s="494"/>
      <c r="U763" s="488" t="s">
        <v>6204</v>
      </c>
      <c r="AB763" s="488" t="s">
        <v>6205</v>
      </c>
      <c r="AC763" s="496">
        <v>7.04E9</v>
      </c>
      <c r="AD763" s="488" t="s">
        <v>6206</v>
      </c>
      <c r="AE763" s="492">
        <v>636800.0</v>
      </c>
      <c r="AF763" s="488" t="s">
        <v>1515</v>
      </c>
      <c r="AG763" s="488" t="s">
        <v>2096</v>
      </c>
      <c r="AH763" s="492">
        <v>32.0</v>
      </c>
      <c r="AI763" s="494"/>
      <c r="AJ763" s="488" t="s">
        <v>1527</v>
      </c>
      <c r="AK763" s="495" t="s">
        <v>1524</v>
      </c>
      <c r="AL763" s="495" t="s">
        <v>1524</v>
      </c>
      <c r="AM763" s="488" t="s">
        <v>6207</v>
      </c>
      <c r="AO763" s="494"/>
      <c r="AP763" s="494"/>
      <c r="AQ763" s="494"/>
      <c r="AR763" s="494"/>
      <c r="AS763" s="494"/>
      <c r="AT763" s="488" t="s">
        <v>1529</v>
      </c>
      <c r="AU763" s="492">
        <v>1026.0</v>
      </c>
      <c r="AV763" s="492">
        <v>8.0</v>
      </c>
      <c r="AW763" s="492">
        <v>2030.0</v>
      </c>
      <c r="AX763" s="488" t="s">
        <v>1549</v>
      </c>
      <c r="AY763" s="497"/>
      <c r="AZ763" s="488" t="s">
        <v>1531</v>
      </c>
    </row>
    <row r="764" hidden="1">
      <c r="A764" s="488" t="s">
        <v>6208</v>
      </c>
      <c r="B764" s="488" t="s">
        <v>6209</v>
      </c>
      <c r="C764" s="488" t="s">
        <v>1513</v>
      </c>
      <c r="D764" s="488" t="s">
        <v>1514</v>
      </c>
      <c r="E764" s="491">
        <v>45834.29722222222</v>
      </c>
      <c r="F764" s="492">
        <v>14800.0</v>
      </c>
      <c r="G764" s="488" t="s">
        <v>1515</v>
      </c>
      <c r="H764" s="492">
        <v>14800.0</v>
      </c>
      <c r="I764" s="488" t="s">
        <v>1515</v>
      </c>
      <c r="J764" s="488" t="s">
        <v>1516</v>
      </c>
      <c r="K764" s="488" t="s">
        <v>1517</v>
      </c>
      <c r="L764" s="488" t="s">
        <v>6210</v>
      </c>
      <c r="M764" s="488" t="s">
        <v>6210</v>
      </c>
      <c r="N764" s="488" t="s">
        <v>1520</v>
      </c>
      <c r="O764" s="488" t="s">
        <v>1521</v>
      </c>
      <c r="P764" s="488" t="s">
        <v>1545</v>
      </c>
      <c r="Q764" s="488" t="s">
        <v>1523</v>
      </c>
      <c r="R764" s="495" t="s">
        <v>1524</v>
      </c>
      <c r="S764" s="494"/>
      <c r="T764" s="494"/>
      <c r="U764" s="488" t="s">
        <v>6211</v>
      </c>
      <c r="AB764" s="488" t="s">
        <v>6212</v>
      </c>
      <c r="AC764" s="496">
        <v>9.04E9</v>
      </c>
      <c r="AD764" s="488" t="s">
        <v>6213</v>
      </c>
      <c r="AE764" s="492">
        <v>651200.0</v>
      </c>
      <c r="AF764" s="488" t="s">
        <v>1515</v>
      </c>
      <c r="AG764" s="488" t="s">
        <v>2096</v>
      </c>
      <c r="AH764" s="492">
        <v>44.0</v>
      </c>
      <c r="AI764" s="494"/>
      <c r="AJ764" s="488" t="s">
        <v>1527</v>
      </c>
      <c r="AK764" s="495" t="s">
        <v>1524</v>
      </c>
      <c r="AL764" s="495" t="s">
        <v>1524</v>
      </c>
      <c r="AM764" s="488" t="s">
        <v>6214</v>
      </c>
      <c r="AP764" s="494"/>
      <c r="AQ764" s="494"/>
      <c r="AR764" s="494"/>
      <c r="AS764" s="494"/>
      <c r="AT764" s="488" t="s">
        <v>1529</v>
      </c>
      <c r="AU764" s="492">
        <v>9904.0</v>
      </c>
      <c r="AV764" s="492">
        <v>5.0</v>
      </c>
      <c r="AW764" s="492">
        <v>2030.0</v>
      </c>
      <c r="AX764" s="497"/>
      <c r="AY764" s="497"/>
      <c r="AZ764" s="488" t="s">
        <v>1531</v>
      </c>
    </row>
    <row r="765" hidden="1">
      <c r="A765" s="488" t="s">
        <v>6215</v>
      </c>
      <c r="B765" s="488" t="s">
        <v>6216</v>
      </c>
      <c r="C765" s="488" t="s">
        <v>1513</v>
      </c>
      <c r="D765" s="488" t="s">
        <v>1514</v>
      </c>
      <c r="E765" s="491">
        <v>45834.29583333333</v>
      </c>
      <c r="F765" s="492">
        <v>21900.0</v>
      </c>
      <c r="G765" s="488" t="s">
        <v>1515</v>
      </c>
      <c r="H765" s="492">
        <v>21900.0</v>
      </c>
      <c r="I765" s="488" t="s">
        <v>1515</v>
      </c>
      <c r="J765" s="488" t="s">
        <v>1516</v>
      </c>
      <c r="K765" s="488" t="s">
        <v>1517</v>
      </c>
      <c r="L765" s="488" t="s">
        <v>6217</v>
      </c>
      <c r="M765" s="488" t="s">
        <v>6217</v>
      </c>
      <c r="N765" s="488" t="s">
        <v>1520</v>
      </c>
      <c r="O765" s="488" t="s">
        <v>1521</v>
      </c>
      <c r="P765" s="488" t="s">
        <v>1554</v>
      </c>
      <c r="Q765" s="488" t="s">
        <v>1523</v>
      </c>
      <c r="R765" s="495" t="s">
        <v>1524</v>
      </c>
      <c r="S765" s="494"/>
      <c r="T765" s="494"/>
      <c r="U765" s="488" t="s">
        <v>6218</v>
      </c>
      <c r="AB765" s="488" t="s">
        <v>6219</v>
      </c>
      <c r="AC765" s="496">
        <v>9.04E9</v>
      </c>
      <c r="AD765" s="488" t="s">
        <v>6220</v>
      </c>
      <c r="AE765" s="492">
        <v>766500.0</v>
      </c>
      <c r="AF765" s="488" t="s">
        <v>1515</v>
      </c>
      <c r="AG765" s="488" t="s">
        <v>2096</v>
      </c>
      <c r="AH765" s="492">
        <v>35.0</v>
      </c>
      <c r="AI765" s="494"/>
      <c r="AJ765" s="488" t="s">
        <v>1527</v>
      </c>
      <c r="AK765" s="495" t="s">
        <v>1524</v>
      </c>
      <c r="AL765" s="495" t="s">
        <v>1524</v>
      </c>
      <c r="AM765" s="488" t="s">
        <v>6221</v>
      </c>
      <c r="AP765" s="494"/>
      <c r="AQ765" s="494"/>
      <c r="AR765" s="494"/>
      <c r="AS765" s="494"/>
      <c r="AT765" s="488" t="s">
        <v>1529</v>
      </c>
      <c r="AU765" s="492">
        <v>5771.0</v>
      </c>
      <c r="AV765" s="492">
        <v>11.0</v>
      </c>
      <c r="AW765" s="492">
        <v>2026.0</v>
      </c>
      <c r="AX765" s="488" t="s">
        <v>1587</v>
      </c>
      <c r="AY765" s="488" t="s">
        <v>1588</v>
      </c>
      <c r="AZ765" s="488" t="s">
        <v>1531</v>
      </c>
    </row>
    <row r="766" hidden="1">
      <c r="A766" s="488" t="s">
        <v>6222</v>
      </c>
      <c r="B766" s="488" t="s">
        <v>6223</v>
      </c>
      <c r="C766" s="488" t="s">
        <v>4227</v>
      </c>
      <c r="D766" s="488" t="s">
        <v>1514</v>
      </c>
      <c r="E766" s="491">
        <v>45834.29583333333</v>
      </c>
      <c r="F766" s="492">
        <v>21400.0</v>
      </c>
      <c r="G766" s="488" t="s">
        <v>1515</v>
      </c>
      <c r="H766" s="492">
        <v>21400.0</v>
      </c>
      <c r="I766" s="488" t="s">
        <v>1515</v>
      </c>
      <c r="J766" s="488" t="s">
        <v>1516</v>
      </c>
      <c r="K766" s="488" t="s">
        <v>1517</v>
      </c>
      <c r="L766" s="488" t="s">
        <v>6224</v>
      </c>
      <c r="M766" s="488" t="s">
        <v>6225</v>
      </c>
      <c r="N766" s="488" t="s">
        <v>1520</v>
      </c>
      <c r="O766" s="488" t="s">
        <v>1521</v>
      </c>
      <c r="P766" s="488" t="s">
        <v>1554</v>
      </c>
      <c r="Q766" s="488" t="s">
        <v>1523</v>
      </c>
      <c r="R766" s="495" t="s">
        <v>1524</v>
      </c>
      <c r="S766" s="494"/>
      <c r="T766" s="494"/>
      <c r="U766" s="488" t="s">
        <v>6226</v>
      </c>
      <c r="AB766" s="488" t="s">
        <v>6227</v>
      </c>
      <c r="AD766" s="488" t="s">
        <v>6228</v>
      </c>
      <c r="AE766" s="492">
        <v>684800.0</v>
      </c>
      <c r="AF766" s="488" t="s">
        <v>1515</v>
      </c>
      <c r="AG766" s="488" t="s">
        <v>2096</v>
      </c>
      <c r="AH766" s="492">
        <v>32.0</v>
      </c>
      <c r="AI766" s="494"/>
      <c r="AJ766" s="495" t="b">
        <v>0</v>
      </c>
      <c r="AK766" s="495" t="s">
        <v>1524</v>
      </c>
      <c r="AL766" s="495" t="s">
        <v>1524</v>
      </c>
      <c r="AM766" s="488" t="s">
        <v>6229</v>
      </c>
      <c r="AO766" s="494"/>
      <c r="AP766" s="494"/>
      <c r="AQ766" s="494"/>
      <c r="AR766" s="494"/>
      <c r="AS766" s="494"/>
      <c r="AT766" s="488" t="s">
        <v>1558</v>
      </c>
      <c r="AU766" s="492">
        <v>1973.0</v>
      </c>
      <c r="AV766" s="492">
        <v>9.0</v>
      </c>
      <c r="AW766" s="492">
        <v>2029.0</v>
      </c>
      <c r="AX766" s="488" t="s">
        <v>1587</v>
      </c>
      <c r="AY766" s="488" t="s">
        <v>6230</v>
      </c>
      <c r="AZ766" s="488" t="s">
        <v>1531</v>
      </c>
    </row>
    <row r="767" hidden="1">
      <c r="A767" s="488" t="s">
        <v>6231</v>
      </c>
      <c r="B767" s="488" t="s">
        <v>6232</v>
      </c>
      <c r="C767" s="488" t="s">
        <v>1513</v>
      </c>
      <c r="D767" s="488" t="s">
        <v>1514</v>
      </c>
      <c r="E767" s="491">
        <v>45834.294444444444</v>
      </c>
      <c r="F767" s="492">
        <v>2980.0</v>
      </c>
      <c r="G767" s="488" t="s">
        <v>1515</v>
      </c>
      <c r="H767" s="492">
        <v>2980.0</v>
      </c>
      <c r="I767" s="488" t="s">
        <v>1515</v>
      </c>
      <c r="J767" s="488" t="s">
        <v>1516</v>
      </c>
      <c r="K767" s="488" t="s">
        <v>1517</v>
      </c>
      <c r="L767" s="488" t="s">
        <v>6233</v>
      </c>
      <c r="M767" s="488" t="s">
        <v>6234</v>
      </c>
      <c r="N767" s="488" t="s">
        <v>1520</v>
      </c>
      <c r="O767" s="488" t="s">
        <v>1521</v>
      </c>
      <c r="P767" s="488" t="s">
        <v>1545</v>
      </c>
      <c r="Q767" s="488" t="s">
        <v>1523</v>
      </c>
      <c r="R767" s="495" t="s">
        <v>1524</v>
      </c>
      <c r="S767" s="494"/>
      <c r="T767" s="494"/>
      <c r="U767" s="488" t="s">
        <v>6235</v>
      </c>
      <c r="AB767" s="488" t="s">
        <v>6236</v>
      </c>
      <c r="AC767" s="496">
        <v>9.03E9</v>
      </c>
      <c r="AD767" s="497"/>
      <c r="AE767" s="497"/>
      <c r="AF767" s="497"/>
      <c r="AG767" s="497"/>
      <c r="AH767" s="497"/>
      <c r="AI767" s="494"/>
      <c r="AJ767" s="488" t="s">
        <v>1527</v>
      </c>
      <c r="AK767" s="498"/>
      <c r="AL767" s="499"/>
      <c r="AM767" s="488" t="s">
        <v>6237</v>
      </c>
      <c r="AO767" s="494"/>
      <c r="AP767" s="494"/>
      <c r="AQ767" s="494"/>
      <c r="AR767" s="494"/>
      <c r="AS767" s="494"/>
      <c r="AT767" s="488" t="s">
        <v>1529</v>
      </c>
      <c r="AU767" s="492">
        <v>1253.0</v>
      </c>
      <c r="AV767" s="492">
        <v>12.0</v>
      </c>
      <c r="AW767" s="492">
        <v>2026.0</v>
      </c>
      <c r="AX767" s="488" t="s">
        <v>1596</v>
      </c>
      <c r="AY767" s="488" t="s">
        <v>4786</v>
      </c>
      <c r="AZ767" s="488" t="s">
        <v>1531</v>
      </c>
    </row>
    <row r="768" hidden="1">
      <c r="A768" s="488" t="s">
        <v>6238</v>
      </c>
      <c r="B768" s="488" t="s">
        <v>6239</v>
      </c>
      <c r="C768" s="488" t="s">
        <v>1513</v>
      </c>
      <c r="D768" s="488" t="s">
        <v>1514</v>
      </c>
      <c r="E768" s="491">
        <v>45834.29375</v>
      </c>
      <c r="F768" s="492">
        <v>21300.0</v>
      </c>
      <c r="G768" s="488" t="s">
        <v>1515</v>
      </c>
      <c r="H768" s="492">
        <v>21300.0</v>
      </c>
      <c r="I768" s="488" t="s">
        <v>1515</v>
      </c>
      <c r="J768" s="488" t="s">
        <v>1516</v>
      </c>
      <c r="K768" s="488" t="s">
        <v>1517</v>
      </c>
      <c r="L768" s="488" t="s">
        <v>6240</v>
      </c>
      <c r="M768" s="488" t="s">
        <v>6240</v>
      </c>
      <c r="N768" s="488" t="s">
        <v>1520</v>
      </c>
      <c r="O768" s="488" t="s">
        <v>1521</v>
      </c>
      <c r="P768" s="488" t="s">
        <v>1554</v>
      </c>
      <c r="Q768" s="488" t="s">
        <v>1523</v>
      </c>
      <c r="R768" s="495" t="s">
        <v>1524</v>
      </c>
      <c r="S768" s="494"/>
      <c r="T768" s="494"/>
      <c r="U768" s="488" t="s">
        <v>6241</v>
      </c>
      <c r="AB768" s="488" t="s">
        <v>6242</v>
      </c>
      <c r="AC768" s="496">
        <v>8.05E9</v>
      </c>
      <c r="AD768" s="488" t="s">
        <v>6243</v>
      </c>
      <c r="AE768" s="492">
        <v>766800.0</v>
      </c>
      <c r="AF768" s="488" t="s">
        <v>1515</v>
      </c>
      <c r="AG768" s="488" t="s">
        <v>2096</v>
      </c>
      <c r="AH768" s="492">
        <v>36.0</v>
      </c>
      <c r="AI768" s="494"/>
      <c r="AJ768" s="488" t="s">
        <v>1527</v>
      </c>
      <c r="AK768" s="495" t="s">
        <v>1524</v>
      </c>
      <c r="AL768" s="495" t="s">
        <v>1524</v>
      </c>
      <c r="AM768" s="488" t="s">
        <v>6244</v>
      </c>
      <c r="AO768" s="494"/>
      <c r="AP768" s="494"/>
      <c r="AQ768" s="494"/>
      <c r="AR768" s="494"/>
      <c r="AS768" s="494"/>
      <c r="AT768" s="488" t="s">
        <v>1558</v>
      </c>
      <c r="AU768" s="492">
        <v>1039.0</v>
      </c>
      <c r="AV768" s="492">
        <v>12.0</v>
      </c>
      <c r="AW768" s="492">
        <v>2028.0</v>
      </c>
      <c r="AX768" s="488" t="s">
        <v>1559</v>
      </c>
      <c r="AY768" s="488" t="s">
        <v>1560</v>
      </c>
      <c r="AZ768" s="488" t="s">
        <v>1531</v>
      </c>
    </row>
    <row r="769" hidden="1">
      <c r="A769" s="488" t="s">
        <v>6245</v>
      </c>
      <c r="B769" s="488" t="s">
        <v>6246</v>
      </c>
      <c r="C769" s="488" t="s">
        <v>1513</v>
      </c>
      <c r="D769" s="488" t="s">
        <v>1514</v>
      </c>
      <c r="E769" s="491">
        <v>45834.29375</v>
      </c>
      <c r="F769" s="492">
        <v>21400.0</v>
      </c>
      <c r="G769" s="488" t="s">
        <v>1515</v>
      </c>
      <c r="H769" s="492">
        <v>21400.0</v>
      </c>
      <c r="I769" s="488" t="s">
        <v>1515</v>
      </c>
      <c r="J769" s="488" t="s">
        <v>1516</v>
      </c>
      <c r="K769" s="488" t="s">
        <v>1517</v>
      </c>
      <c r="L769" s="488" t="s">
        <v>6247</v>
      </c>
      <c r="M769" s="488" t="s">
        <v>6247</v>
      </c>
      <c r="N769" s="488" t="s">
        <v>1520</v>
      </c>
      <c r="O769" s="488" t="s">
        <v>1521</v>
      </c>
      <c r="P769" s="488" t="s">
        <v>1522</v>
      </c>
      <c r="Q769" s="488" t="s">
        <v>1523</v>
      </c>
      <c r="R769" s="495" t="s">
        <v>1524</v>
      </c>
      <c r="S769" s="494"/>
      <c r="T769" s="494"/>
      <c r="U769" s="488" t="s">
        <v>6248</v>
      </c>
      <c r="AB769" s="488" t="s">
        <v>6249</v>
      </c>
      <c r="AD769" s="488" t="s">
        <v>6250</v>
      </c>
      <c r="AE769" s="492">
        <v>770400.0</v>
      </c>
      <c r="AF769" s="488" t="s">
        <v>1515</v>
      </c>
      <c r="AG769" s="488" t="s">
        <v>2096</v>
      </c>
      <c r="AH769" s="492">
        <v>36.0</v>
      </c>
      <c r="AI769" s="494"/>
      <c r="AJ769" s="488" t="s">
        <v>1527</v>
      </c>
      <c r="AK769" s="495" t="s">
        <v>1524</v>
      </c>
      <c r="AL769" s="495" t="s">
        <v>1524</v>
      </c>
      <c r="AM769" s="488" t="s">
        <v>6251</v>
      </c>
      <c r="AO769" s="497"/>
      <c r="AP769" s="494"/>
      <c r="AQ769" s="494"/>
      <c r="AR769" s="494"/>
      <c r="AS769" s="494"/>
      <c r="AT769" s="488" t="s">
        <v>1529</v>
      </c>
      <c r="AU769" s="492">
        <v>5728.0</v>
      </c>
      <c r="AV769" s="492">
        <v>11.0</v>
      </c>
      <c r="AW769" s="492">
        <v>2026.0</v>
      </c>
      <c r="AX769" s="488" t="s">
        <v>1549</v>
      </c>
      <c r="AY769" s="488" t="s">
        <v>6106</v>
      </c>
      <c r="AZ769" s="488" t="s">
        <v>1531</v>
      </c>
    </row>
    <row r="770" hidden="1">
      <c r="A770" s="488" t="s">
        <v>6252</v>
      </c>
      <c r="B770" s="488" t="s">
        <v>6253</v>
      </c>
      <c r="C770" s="488" t="s">
        <v>1513</v>
      </c>
      <c r="D770" s="488" t="s">
        <v>1514</v>
      </c>
      <c r="E770" s="491">
        <v>45834.29375</v>
      </c>
      <c r="F770" s="492">
        <v>16280.0</v>
      </c>
      <c r="G770" s="488" t="s">
        <v>1515</v>
      </c>
      <c r="H770" s="492">
        <v>16280.0</v>
      </c>
      <c r="I770" s="488" t="s">
        <v>1515</v>
      </c>
      <c r="J770" s="488" t="s">
        <v>1516</v>
      </c>
      <c r="K770" s="488" t="s">
        <v>1517</v>
      </c>
      <c r="L770" s="488" t="s">
        <v>6254</v>
      </c>
      <c r="M770" s="488" t="s">
        <v>6254</v>
      </c>
      <c r="N770" s="488" t="s">
        <v>1520</v>
      </c>
      <c r="O770" s="488" t="s">
        <v>1521</v>
      </c>
      <c r="P770" s="488" t="s">
        <v>1554</v>
      </c>
      <c r="Q770" s="488" t="s">
        <v>1523</v>
      </c>
      <c r="R770" s="495" t="s">
        <v>1524</v>
      </c>
      <c r="S770" s="494"/>
      <c r="T770" s="494"/>
      <c r="U770" s="488" t="s">
        <v>6255</v>
      </c>
      <c r="AB770" s="488" t="s">
        <v>6256</v>
      </c>
      <c r="AC770" s="496">
        <v>5.35E8</v>
      </c>
      <c r="AD770" s="488" t="s">
        <v>6257</v>
      </c>
      <c r="AE770" s="492">
        <v>634920.0</v>
      </c>
      <c r="AF770" s="488" t="s">
        <v>1515</v>
      </c>
      <c r="AG770" s="488" t="s">
        <v>2096</v>
      </c>
      <c r="AH770" s="492">
        <v>39.0</v>
      </c>
      <c r="AI770" s="494"/>
      <c r="AJ770" s="488" t="s">
        <v>1527</v>
      </c>
      <c r="AK770" s="495" t="s">
        <v>1524</v>
      </c>
      <c r="AL770" s="495" t="s">
        <v>1524</v>
      </c>
      <c r="AM770" s="488" t="s">
        <v>6258</v>
      </c>
      <c r="AP770" s="494"/>
      <c r="AQ770" s="494"/>
      <c r="AR770" s="494"/>
      <c r="AS770" s="494"/>
      <c r="AT770" s="488" t="s">
        <v>1529</v>
      </c>
      <c r="AU770" s="492">
        <v>3204.0</v>
      </c>
      <c r="AV770" s="492">
        <v>8.0</v>
      </c>
      <c r="AW770" s="492">
        <v>2027.0</v>
      </c>
      <c r="AX770" s="488" t="s">
        <v>1587</v>
      </c>
      <c r="AY770" s="488" t="s">
        <v>1588</v>
      </c>
      <c r="AZ770" s="488" t="s">
        <v>1531</v>
      </c>
    </row>
    <row r="771" hidden="1">
      <c r="A771" s="488" t="s">
        <v>6259</v>
      </c>
      <c r="B771" s="488" t="s">
        <v>6260</v>
      </c>
      <c r="C771" s="488" t="s">
        <v>1513</v>
      </c>
      <c r="D771" s="488" t="s">
        <v>1514</v>
      </c>
      <c r="E771" s="491">
        <v>45834.29375</v>
      </c>
      <c r="F771" s="492">
        <v>16280.0</v>
      </c>
      <c r="G771" s="488" t="s">
        <v>1515</v>
      </c>
      <c r="H771" s="492">
        <v>16280.0</v>
      </c>
      <c r="I771" s="488" t="s">
        <v>1515</v>
      </c>
      <c r="J771" s="488" t="s">
        <v>1516</v>
      </c>
      <c r="K771" s="488" t="s">
        <v>1517</v>
      </c>
      <c r="L771" s="488" t="s">
        <v>6261</v>
      </c>
      <c r="M771" s="488" t="s">
        <v>6261</v>
      </c>
      <c r="N771" s="488" t="s">
        <v>1520</v>
      </c>
      <c r="O771" s="488" t="s">
        <v>1521</v>
      </c>
      <c r="P771" s="488" t="s">
        <v>1554</v>
      </c>
      <c r="Q771" s="488" t="s">
        <v>1523</v>
      </c>
      <c r="R771" s="495" t="s">
        <v>1524</v>
      </c>
      <c r="S771" s="494"/>
      <c r="T771" s="494"/>
      <c r="U771" s="488" t="s">
        <v>6262</v>
      </c>
      <c r="AB771" s="488" t="s">
        <v>6263</v>
      </c>
      <c r="AC771" s="496">
        <v>8.08E9</v>
      </c>
      <c r="AD771" s="488" t="s">
        <v>6264</v>
      </c>
      <c r="AE771" s="492">
        <v>634920.0</v>
      </c>
      <c r="AF771" s="488" t="s">
        <v>1515</v>
      </c>
      <c r="AG771" s="488" t="s">
        <v>2096</v>
      </c>
      <c r="AH771" s="492">
        <v>39.0</v>
      </c>
      <c r="AI771" s="494"/>
      <c r="AJ771" s="488" t="s">
        <v>1527</v>
      </c>
      <c r="AK771" s="495" t="s">
        <v>1524</v>
      </c>
      <c r="AL771" s="495" t="s">
        <v>1524</v>
      </c>
      <c r="AM771" s="488" t="s">
        <v>6265</v>
      </c>
      <c r="AO771" s="494"/>
      <c r="AP771" s="494"/>
      <c r="AQ771" s="494"/>
      <c r="AR771" s="494"/>
      <c r="AS771" s="494"/>
      <c r="AT771" s="488" t="s">
        <v>1529</v>
      </c>
      <c r="AU771" s="492">
        <v>3676.0</v>
      </c>
      <c r="AV771" s="492">
        <v>3.0</v>
      </c>
      <c r="AW771" s="492">
        <v>2031.0</v>
      </c>
      <c r="AX771" s="488" t="s">
        <v>1587</v>
      </c>
      <c r="AY771" s="488" t="s">
        <v>1588</v>
      </c>
      <c r="AZ771" s="488" t="s">
        <v>1531</v>
      </c>
    </row>
    <row r="772" hidden="1">
      <c r="A772" s="488" t="s">
        <v>6266</v>
      </c>
      <c r="B772" s="488" t="s">
        <v>6267</v>
      </c>
      <c r="C772" s="488" t="s">
        <v>1513</v>
      </c>
      <c r="D772" s="488" t="s">
        <v>1514</v>
      </c>
      <c r="E772" s="491">
        <v>45834.29375</v>
      </c>
      <c r="F772" s="492">
        <v>21750.0</v>
      </c>
      <c r="G772" s="488" t="s">
        <v>1515</v>
      </c>
      <c r="H772" s="492">
        <v>21750.0</v>
      </c>
      <c r="I772" s="488" t="s">
        <v>1515</v>
      </c>
      <c r="J772" s="488" t="s">
        <v>1516</v>
      </c>
      <c r="K772" s="488" t="s">
        <v>1517</v>
      </c>
      <c r="L772" s="488" t="s">
        <v>6268</v>
      </c>
      <c r="M772" s="488" t="s">
        <v>6268</v>
      </c>
      <c r="N772" s="488" t="s">
        <v>1520</v>
      </c>
      <c r="O772" s="488" t="s">
        <v>1521</v>
      </c>
      <c r="P772" s="488" t="s">
        <v>1554</v>
      </c>
      <c r="Q772" s="488" t="s">
        <v>1523</v>
      </c>
      <c r="R772" s="495" t="s">
        <v>1524</v>
      </c>
      <c r="S772" s="494"/>
      <c r="T772" s="494"/>
      <c r="U772" s="488" t="s">
        <v>6269</v>
      </c>
      <c r="AB772" s="488" t="s">
        <v>6270</v>
      </c>
      <c r="AD772" s="488" t="s">
        <v>6271</v>
      </c>
      <c r="AE772" s="492">
        <v>783000.0</v>
      </c>
      <c r="AF772" s="488" t="s">
        <v>1515</v>
      </c>
      <c r="AG772" s="488" t="s">
        <v>2096</v>
      </c>
      <c r="AH772" s="492">
        <v>37.0</v>
      </c>
      <c r="AI772" s="494"/>
      <c r="AJ772" s="495" t="b">
        <v>0</v>
      </c>
      <c r="AK772" s="495" t="s">
        <v>1524</v>
      </c>
      <c r="AL772" s="495" t="s">
        <v>1524</v>
      </c>
      <c r="AM772" s="488" t="s">
        <v>1557</v>
      </c>
      <c r="AO772" s="494"/>
      <c r="AP772" s="494"/>
      <c r="AQ772" s="494"/>
      <c r="AR772" s="494"/>
      <c r="AS772" s="494"/>
      <c r="AT772" s="488" t="s">
        <v>1558</v>
      </c>
      <c r="AU772" s="492">
        <v>8260.0</v>
      </c>
      <c r="AV772" s="492">
        <v>12.0</v>
      </c>
      <c r="AW772" s="492">
        <v>2028.0</v>
      </c>
      <c r="AX772" s="488" t="s">
        <v>1559</v>
      </c>
      <c r="AY772" s="488" t="s">
        <v>1560</v>
      </c>
      <c r="AZ772" s="488" t="s">
        <v>1531</v>
      </c>
    </row>
    <row r="773" hidden="1">
      <c r="A773" s="488" t="s">
        <v>6272</v>
      </c>
      <c r="B773" s="488" t="s">
        <v>6273</v>
      </c>
      <c r="C773" s="488" t="s">
        <v>1513</v>
      </c>
      <c r="D773" s="488" t="s">
        <v>1514</v>
      </c>
      <c r="E773" s="491">
        <v>45834.29305555556</v>
      </c>
      <c r="F773" s="492">
        <v>21850.0</v>
      </c>
      <c r="G773" s="488" t="s">
        <v>1515</v>
      </c>
      <c r="H773" s="492">
        <v>21850.0</v>
      </c>
      <c r="I773" s="488" t="s">
        <v>1515</v>
      </c>
      <c r="J773" s="488" t="s">
        <v>1516</v>
      </c>
      <c r="K773" s="488" t="s">
        <v>1517</v>
      </c>
      <c r="L773" s="488" t="s">
        <v>6274</v>
      </c>
      <c r="M773" s="488" t="s">
        <v>6274</v>
      </c>
      <c r="N773" s="488" t="s">
        <v>1520</v>
      </c>
      <c r="O773" s="488" t="s">
        <v>1521</v>
      </c>
      <c r="P773" s="488" t="s">
        <v>1554</v>
      </c>
      <c r="Q773" s="488" t="s">
        <v>1523</v>
      </c>
      <c r="R773" s="495" t="s">
        <v>1524</v>
      </c>
      <c r="S773" s="494"/>
      <c r="T773" s="494"/>
      <c r="U773" s="488" t="s">
        <v>6275</v>
      </c>
      <c r="AB773" s="488" t="s">
        <v>6276</v>
      </c>
      <c r="AC773" s="496">
        <v>8.02E9</v>
      </c>
      <c r="AD773" s="488" t="s">
        <v>6277</v>
      </c>
      <c r="AE773" s="492">
        <v>742900.0</v>
      </c>
      <c r="AF773" s="488" t="s">
        <v>1515</v>
      </c>
      <c r="AG773" s="488" t="s">
        <v>2096</v>
      </c>
      <c r="AH773" s="492">
        <v>34.0</v>
      </c>
      <c r="AI773" s="494"/>
      <c r="AJ773" s="488" t="s">
        <v>1527</v>
      </c>
      <c r="AK773" s="495" t="s">
        <v>1524</v>
      </c>
      <c r="AL773" s="495" t="s">
        <v>1524</v>
      </c>
      <c r="AM773" s="488" t="s">
        <v>6278</v>
      </c>
      <c r="AO773" s="494"/>
      <c r="AP773" s="494"/>
      <c r="AQ773" s="494"/>
      <c r="AR773" s="494"/>
      <c r="AS773" s="494"/>
      <c r="AT773" s="488" t="s">
        <v>1558</v>
      </c>
      <c r="AU773" s="492">
        <v>2716.0</v>
      </c>
      <c r="AV773" s="492">
        <v>8.0</v>
      </c>
      <c r="AW773" s="492">
        <v>2030.0</v>
      </c>
      <c r="AX773" s="488" t="s">
        <v>1587</v>
      </c>
      <c r="AY773" s="488" t="s">
        <v>1588</v>
      </c>
      <c r="AZ773" s="488" t="s">
        <v>1531</v>
      </c>
    </row>
    <row r="774" hidden="1">
      <c r="A774" s="488" t="s">
        <v>2835</v>
      </c>
      <c r="B774" s="488" t="s">
        <v>2836</v>
      </c>
      <c r="C774" s="488" t="s">
        <v>1513</v>
      </c>
      <c r="D774" s="488" t="s">
        <v>1514</v>
      </c>
      <c r="E774" s="491">
        <v>45834.275</v>
      </c>
      <c r="F774" s="492">
        <v>2980.0</v>
      </c>
      <c r="G774" s="488" t="s">
        <v>1515</v>
      </c>
      <c r="H774" s="492">
        <v>2980.0</v>
      </c>
      <c r="I774" s="488" t="s">
        <v>1515</v>
      </c>
      <c r="J774" s="488" t="s">
        <v>1516</v>
      </c>
      <c r="K774" s="488" t="s">
        <v>1517</v>
      </c>
      <c r="L774" s="488" t="s">
        <v>2837</v>
      </c>
      <c r="M774" s="488" t="s">
        <v>2838</v>
      </c>
      <c r="N774" s="488" t="s">
        <v>1520</v>
      </c>
      <c r="O774" s="488" t="s">
        <v>1521</v>
      </c>
      <c r="P774" s="488" t="s">
        <v>1554</v>
      </c>
      <c r="Q774" s="488" t="s">
        <v>1523</v>
      </c>
      <c r="R774" s="495" t="s">
        <v>1524</v>
      </c>
      <c r="S774" s="494"/>
      <c r="T774" s="494"/>
      <c r="U774" s="488" t="s">
        <v>2839</v>
      </c>
      <c r="AB774" s="488" t="s">
        <v>2840</v>
      </c>
      <c r="AC774" s="496">
        <v>9.04E9</v>
      </c>
      <c r="AD774" s="497"/>
      <c r="AE774" s="497"/>
      <c r="AF774" s="497"/>
      <c r="AG774" s="497"/>
      <c r="AH774" s="497"/>
      <c r="AI774" s="494"/>
      <c r="AJ774" s="488" t="s">
        <v>1527</v>
      </c>
      <c r="AK774" s="498"/>
      <c r="AL774" s="499"/>
      <c r="AM774" s="488" t="s">
        <v>2841</v>
      </c>
      <c r="AO774" s="494"/>
      <c r="AP774" s="494"/>
      <c r="AQ774" s="494"/>
      <c r="AR774" s="494"/>
      <c r="AS774" s="494"/>
      <c r="AT774" s="488" t="s">
        <v>1558</v>
      </c>
      <c r="AU774" s="492">
        <v>5166.0</v>
      </c>
      <c r="AV774" s="492">
        <v>7.0</v>
      </c>
      <c r="AW774" s="492">
        <v>2031.0</v>
      </c>
      <c r="AX774" s="488" t="s">
        <v>1587</v>
      </c>
      <c r="AY774" s="488" t="s">
        <v>1823</v>
      </c>
      <c r="AZ774" s="488" t="s">
        <v>1531</v>
      </c>
    </row>
    <row r="775" hidden="1">
      <c r="A775" s="488" t="s">
        <v>6279</v>
      </c>
      <c r="B775" s="488" t="s">
        <v>6280</v>
      </c>
      <c r="C775" s="488" t="s">
        <v>1513</v>
      </c>
      <c r="D775" s="488" t="s">
        <v>1514</v>
      </c>
      <c r="E775" s="491">
        <v>45834.254166666666</v>
      </c>
      <c r="F775" s="492">
        <v>9800.0</v>
      </c>
      <c r="G775" s="488" t="s">
        <v>1515</v>
      </c>
      <c r="H775" s="492">
        <v>9800.0</v>
      </c>
      <c r="I775" s="488" t="s">
        <v>1515</v>
      </c>
      <c r="J775" s="488" t="s">
        <v>1516</v>
      </c>
      <c r="K775" s="488" t="s">
        <v>1517</v>
      </c>
      <c r="L775" s="488" t="s">
        <v>6281</v>
      </c>
      <c r="M775" s="488" t="s">
        <v>6282</v>
      </c>
      <c r="N775" s="488" t="s">
        <v>1520</v>
      </c>
      <c r="O775" s="488" t="s">
        <v>1521</v>
      </c>
      <c r="P775" s="488" t="s">
        <v>1554</v>
      </c>
      <c r="Q775" s="488" t="s">
        <v>1523</v>
      </c>
      <c r="R775" s="495" t="s">
        <v>1524</v>
      </c>
      <c r="S775" s="494"/>
      <c r="T775" s="494"/>
      <c r="U775" s="488" t="s">
        <v>6283</v>
      </c>
      <c r="AB775" s="488" t="s">
        <v>6284</v>
      </c>
      <c r="AC775" s="496">
        <v>9.08E9</v>
      </c>
      <c r="AD775" s="497"/>
      <c r="AE775" s="497"/>
      <c r="AF775" s="497"/>
      <c r="AG775" s="497"/>
      <c r="AH775" s="497"/>
      <c r="AI775" s="494"/>
      <c r="AJ775" s="488" t="s">
        <v>1527</v>
      </c>
      <c r="AK775" s="498"/>
      <c r="AL775" s="499"/>
      <c r="AM775" s="488" t="s">
        <v>6285</v>
      </c>
      <c r="AO775" s="494"/>
      <c r="AP775" s="494"/>
      <c r="AQ775" s="494"/>
      <c r="AR775" s="494"/>
      <c r="AS775" s="494"/>
      <c r="AT775" s="488" t="s">
        <v>1529</v>
      </c>
      <c r="AU775" s="492">
        <v>4527.0</v>
      </c>
      <c r="AV775" s="492">
        <v>8.0</v>
      </c>
      <c r="AW775" s="492">
        <v>2028.0</v>
      </c>
      <c r="AX775" s="488" t="s">
        <v>1587</v>
      </c>
      <c r="AY775" s="488" t="s">
        <v>1805</v>
      </c>
      <c r="AZ775" s="488" t="s">
        <v>1531</v>
      </c>
    </row>
    <row r="776" hidden="1">
      <c r="A776" s="488" t="s">
        <v>6286</v>
      </c>
      <c r="B776" s="488" t="s">
        <v>6287</v>
      </c>
      <c r="C776" s="488" t="s">
        <v>1513</v>
      </c>
      <c r="D776" s="488" t="s">
        <v>1514</v>
      </c>
      <c r="E776" s="491">
        <v>45834.251388888886</v>
      </c>
      <c r="F776" s="492">
        <v>2980.0</v>
      </c>
      <c r="G776" s="488" t="s">
        <v>1515</v>
      </c>
      <c r="H776" s="492">
        <v>2980.0</v>
      </c>
      <c r="I776" s="488" t="s">
        <v>1515</v>
      </c>
      <c r="J776" s="488" t="s">
        <v>1516</v>
      </c>
      <c r="K776" s="488" t="s">
        <v>1517</v>
      </c>
      <c r="L776" s="488" t="s">
        <v>6288</v>
      </c>
      <c r="M776" s="488" t="s">
        <v>6289</v>
      </c>
      <c r="N776" s="488" t="s">
        <v>1520</v>
      </c>
      <c r="O776" s="488" t="s">
        <v>1521</v>
      </c>
      <c r="P776" s="488" t="s">
        <v>1554</v>
      </c>
      <c r="Q776" s="488" t="s">
        <v>1523</v>
      </c>
      <c r="R776" s="495" t="s">
        <v>1524</v>
      </c>
      <c r="S776" s="494"/>
      <c r="T776" s="494"/>
      <c r="U776" s="488" t="s">
        <v>6290</v>
      </c>
      <c r="AB776" s="488" t="s">
        <v>6291</v>
      </c>
      <c r="AC776" s="496">
        <v>9.04E9</v>
      </c>
      <c r="AD776" s="497"/>
      <c r="AE776" s="497"/>
      <c r="AF776" s="497"/>
      <c r="AG776" s="497"/>
      <c r="AH776" s="497"/>
      <c r="AI776" s="494"/>
      <c r="AJ776" s="488" t="s">
        <v>1527</v>
      </c>
      <c r="AK776" s="498"/>
      <c r="AL776" s="499"/>
      <c r="AM776" s="488" t="s">
        <v>6292</v>
      </c>
      <c r="AO776" s="494"/>
      <c r="AP776" s="494"/>
      <c r="AQ776" s="494"/>
      <c r="AR776" s="494"/>
      <c r="AS776" s="494"/>
      <c r="AT776" s="488" t="s">
        <v>1558</v>
      </c>
      <c r="AU776" s="492">
        <v>759.0</v>
      </c>
      <c r="AV776" s="492">
        <v>9.0</v>
      </c>
      <c r="AW776" s="492">
        <v>2027.0</v>
      </c>
      <c r="AX776" s="488" t="s">
        <v>1596</v>
      </c>
      <c r="AY776" s="488" t="s">
        <v>3348</v>
      </c>
      <c r="AZ776" s="488" t="s">
        <v>1531</v>
      </c>
    </row>
    <row r="777" hidden="1">
      <c r="A777" s="488" t="s">
        <v>6293</v>
      </c>
      <c r="B777" s="488" t="s">
        <v>6280</v>
      </c>
      <c r="C777" s="488" t="s">
        <v>1513</v>
      </c>
      <c r="D777" s="488" t="s">
        <v>1514</v>
      </c>
      <c r="E777" s="491">
        <v>45834.25069444445</v>
      </c>
      <c r="F777" s="492">
        <v>2980.0</v>
      </c>
      <c r="G777" s="488" t="s">
        <v>1515</v>
      </c>
      <c r="H777" s="492">
        <v>2980.0</v>
      </c>
      <c r="I777" s="488" t="s">
        <v>1515</v>
      </c>
      <c r="J777" s="488" t="s">
        <v>1516</v>
      </c>
      <c r="K777" s="488" t="s">
        <v>1517</v>
      </c>
      <c r="L777" s="488" t="s">
        <v>6281</v>
      </c>
      <c r="M777" s="488" t="s">
        <v>6294</v>
      </c>
      <c r="N777" s="488" t="s">
        <v>1520</v>
      </c>
      <c r="O777" s="488" t="s">
        <v>1521</v>
      </c>
      <c r="P777" s="488" t="s">
        <v>1554</v>
      </c>
      <c r="Q777" s="488" t="s">
        <v>1523</v>
      </c>
      <c r="R777" s="495" t="s">
        <v>1524</v>
      </c>
      <c r="S777" s="494"/>
      <c r="T777" s="494"/>
      <c r="U777" s="488" t="s">
        <v>6295</v>
      </c>
      <c r="AB777" s="488" t="s">
        <v>6284</v>
      </c>
      <c r="AC777" s="496">
        <v>9.08E9</v>
      </c>
      <c r="AD777" s="497"/>
      <c r="AE777" s="497"/>
      <c r="AF777" s="497"/>
      <c r="AG777" s="497"/>
      <c r="AH777" s="497"/>
      <c r="AI777" s="494"/>
      <c r="AJ777" s="488" t="s">
        <v>1527</v>
      </c>
      <c r="AK777" s="498"/>
      <c r="AL777" s="499"/>
      <c r="AM777" s="488" t="s">
        <v>6285</v>
      </c>
      <c r="AO777" s="497"/>
      <c r="AP777" s="494"/>
      <c r="AQ777" s="494"/>
      <c r="AR777" s="494"/>
      <c r="AS777" s="494"/>
      <c r="AT777" s="488" t="s">
        <v>1529</v>
      </c>
      <c r="AU777" s="492">
        <v>4527.0</v>
      </c>
      <c r="AV777" s="492">
        <v>8.0</v>
      </c>
      <c r="AW777" s="492">
        <v>2028.0</v>
      </c>
      <c r="AX777" s="488" t="s">
        <v>1587</v>
      </c>
      <c r="AY777" s="488" t="s">
        <v>1805</v>
      </c>
      <c r="AZ777" s="488" t="s">
        <v>1531</v>
      </c>
    </row>
    <row r="778" hidden="1">
      <c r="A778" s="488" t="s">
        <v>6296</v>
      </c>
      <c r="B778" s="488" t="s">
        <v>6297</v>
      </c>
      <c r="C778" s="488" t="s">
        <v>1513</v>
      </c>
      <c r="D778" s="488" t="s">
        <v>1514</v>
      </c>
      <c r="E778" s="491">
        <v>45834.25</v>
      </c>
      <c r="F778" s="492">
        <v>2980.0</v>
      </c>
      <c r="G778" s="488" t="s">
        <v>1515</v>
      </c>
      <c r="H778" s="492">
        <v>2980.0</v>
      </c>
      <c r="I778" s="488" t="s">
        <v>1515</v>
      </c>
      <c r="J778" s="488" t="s">
        <v>1516</v>
      </c>
      <c r="K778" s="488" t="s">
        <v>1517</v>
      </c>
      <c r="L778" s="488" t="s">
        <v>6298</v>
      </c>
      <c r="M778" s="488" t="s">
        <v>6299</v>
      </c>
      <c r="N778" s="488" t="s">
        <v>1520</v>
      </c>
      <c r="O778" s="488" t="s">
        <v>1521</v>
      </c>
      <c r="P778" s="488" t="s">
        <v>1724</v>
      </c>
      <c r="Q778" s="488" t="s">
        <v>1523</v>
      </c>
      <c r="R778" s="495" t="s">
        <v>1524</v>
      </c>
      <c r="S778" s="494"/>
      <c r="T778" s="494"/>
      <c r="U778" s="488" t="s">
        <v>6300</v>
      </c>
      <c r="AB778" s="488" t="s">
        <v>6301</v>
      </c>
      <c r="AC778" s="496">
        <v>8.06E9</v>
      </c>
      <c r="AD778" s="497"/>
      <c r="AE778" s="497"/>
      <c r="AF778" s="497"/>
      <c r="AG778" s="497"/>
      <c r="AH778" s="497"/>
      <c r="AI778" s="494"/>
      <c r="AJ778" s="488" t="s">
        <v>1527</v>
      </c>
      <c r="AK778" s="498"/>
      <c r="AL778" s="499"/>
      <c r="AM778" s="488" t="s">
        <v>6302</v>
      </c>
      <c r="AO778" s="497"/>
      <c r="AP778" s="494"/>
      <c r="AQ778" s="494"/>
      <c r="AR778" s="494"/>
      <c r="AS778" s="494"/>
      <c r="AT778" s="488" t="s">
        <v>1529</v>
      </c>
      <c r="AU778" s="492">
        <v>3004.0</v>
      </c>
      <c r="AV778" s="492">
        <v>1.0</v>
      </c>
      <c r="AW778" s="492">
        <v>2026.0</v>
      </c>
      <c r="AX778" s="488" t="s">
        <v>1728</v>
      </c>
      <c r="AY778" s="488" t="s">
        <v>1729</v>
      </c>
      <c r="AZ778" s="488" t="s">
        <v>1531</v>
      </c>
    </row>
    <row r="779" hidden="1">
      <c r="A779" s="488" t="s">
        <v>6303</v>
      </c>
      <c r="B779" s="488" t="s">
        <v>6304</v>
      </c>
      <c r="C779" s="488" t="s">
        <v>1513</v>
      </c>
      <c r="D779" s="488" t="s">
        <v>1514</v>
      </c>
      <c r="E779" s="491">
        <v>45834.23819444444</v>
      </c>
      <c r="F779" s="492">
        <v>2980.0</v>
      </c>
      <c r="G779" s="488" t="s">
        <v>1515</v>
      </c>
      <c r="H779" s="492">
        <v>2980.0</v>
      </c>
      <c r="I779" s="488" t="s">
        <v>1515</v>
      </c>
      <c r="J779" s="488" t="s">
        <v>1516</v>
      </c>
      <c r="K779" s="488" t="s">
        <v>1517</v>
      </c>
      <c r="L779" s="488" t="s">
        <v>6305</v>
      </c>
      <c r="M779" s="488" t="s">
        <v>6306</v>
      </c>
      <c r="N779" s="488" t="s">
        <v>1520</v>
      </c>
      <c r="O779" s="488" t="s">
        <v>1521</v>
      </c>
      <c r="P779" s="488" t="s">
        <v>1554</v>
      </c>
      <c r="Q779" s="488" t="s">
        <v>1523</v>
      </c>
      <c r="R779" s="495" t="s">
        <v>1524</v>
      </c>
      <c r="S779" s="494"/>
      <c r="T779" s="494"/>
      <c r="U779" s="488" t="s">
        <v>6307</v>
      </c>
      <c r="AB779" s="488" t="s">
        <v>6308</v>
      </c>
      <c r="AC779" s="496">
        <v>9.03E9</v>
      </c>
      <c r="AD779" s="497"/>
      <c r="AE779" s="497"/>
      <c r="AF779" s="497"/>
      <c r="AG779" s="497"/>
      <c r="AH779" s="497"/>
      <c r="AI779" s="494"/>
      <c r="AJ779" s="488" t="s">
        <v>1527</v>
      </c>
      <c r="AK779" s="498"/>
      <c r="AL779" s="499"/>
      <c r="AM779" s="488" t="s">
        <v>6309</v>
      </c>
      <c r="AP779" s="494"/>
      <c r="AQ779" s="494"/>
      <c r="AR779" s="494"/>
      <c r="AS779" s="494"/>
      <c r="AT779" s="488" t="s">
        <v>1558</v>
      </c>
      <c r="AU779" s="492">
        <v>1534.0</v>
      </c>
      <c r="AV779" s="492">
        <v>4.0</v>
      </c>
      <c r="AW779" s="492">
        <v>2030.0</v>
      </c>
      <c r="AX779" s="488" t="s">
        <v>1596</v>
      </c>
      <c r="AY779" s="488" t="s">
        <v>3348</v>
      </c>
      <c r="AZ779" s="488" t="s">
        <v>1531</v>
      </c>
    </row>
    <row r="780" hidden="1">
      <c r="A780" s="488" t="s">
        <v>4708</v>
      </c>
      <c r="B780" s="488" t="s">
        <v>4656</v>
      </c>
      <c r="C780" s="488" t="s">
        <v>1513</v>
      </c>
      <c r="D780" s="488" t="s">
        <v>1514</v>
      </c>
      <c r="E780" s="491">
        <v>45834.200694444444</v>
      </c>
      <c r="F780" s="492">
        <v>9800.0</v>
      </c>
      <c r="G780" s="488" t="s">
        <v>1515</v>
      </c>
      <c r="H780" s="492">
        <v>9800.0</v>
      </c>
      <c r="I780" s="488" t="s">
        <v>1515</v>
      </c>
      <c r="J780" s="488" t="s">
        <v>1516</v>
      </c>
      <c r="K780" s="488" t="s">
        <v>1517</v>
      </c>
      <c r="L780" s="488" t="s">
        <v>4657</v>
      </c>
      <c r="M780" s="488" t="s">
        <v>4709</v>
      </c>
      <c r="N780" s="488" t="s">
        <v>1520</v>
      </c>
      <c r="O780" s="488" t="s">
        <v>1521</v>
      </c>
      <c r="P780" s="488" t="s">
        <v>1554</v>
      </c>
      <c r="Q780" s="488" t="s">
        <v>1523</v>
      </c>
      <c r="R780" s="495" t="s">
        <v>1524</v>
      </c>
      <c r="S780" s="494"/>
      <c r="T780" s="494"/>
      <c r="U780" s="488" t="s">
        <v>4710</v>
      </c>
      <c r="AB780" s="488" t="s">
        <v>4660</v>
      </c>
      <c r="AC780" s="496">
        <v>9.02E9</v>
      </c>
      <c r="AD780" s="497"/>
      <c r="AE780" s="497"/>
      <c r="AF780" s="497"/>
      <c r="AG780" s="497"/>
      <c r="AH780" s="497"/>
      <c r="AI780" s="494"/>
      <c r="AJ780" s="488" t="s">
        <v>1527</v>
      </c>
      <c r="AK780" s="498"/>
      <c r="AL780" s="499"/>
      <c r="AM780" s="488" t="s">
        <v>4661</v>
      </c>
      <c r="AO780" s="494"/>
      <c r="AP780" s="494"/>
      <c r="AQ780" s="494"/>
      <c r="AR780" s="494"/>
      <c r="AS780" s="494"/>
      <c r="AT780" s="488" t="s">
        <v>1529</v>
      </c>
      <c r="AU780" s="492">
        <v>7007.0</v>
      </c>
      <c r="AV780" s="492">
        <v>1.0</v>
      </c>
      <c r="AW780" s="492">
        <v>2026.0</v>
      </c>
      <c r="AX780" s="488" t="s">
        <v>1587</v>
      </c>
      <c r="AY780" s="488" t="s">
        <v>1571</v>
      </c>
      <c r="AZ780" s="488" t="s">
        <v>1531</v>
      </c>
    </row>
    <row r="781" hidden="1">
      <c r="A781" s="488" t="s">
        <v>4655</v>
      </c>
      <c r="B781" s="488" t="s">
        <v>4656</v>
      </c>
      <c r="C781" s="488" t="s">
        <v>1513</v>
      </c>
      <c r="D781" s="488" t="s">
        <v>1514</v>
      </c>
      <c r="E781" s="491">
        <v>45834.19583333333</v>
      </c>
      <c r="F781" s="492">
        <v>2980.0</v>
      </c>
      <c r="G781" s="488" t="s">
        <v>1515</v>
      </c>
      <c r="H781" s="492">
        <v>2980.0</v>
      </c>
      <c r="I781" s="488" t="s">
        <v>1515</v>
      </c>
      <c r="J781" s="488" t="s">
        <v>1516</v>
      </c>
      <c r="K781" s="488" t="s">
        <v>1517</v>
      </c>
      <c r="L781" s="488" t="s">
        <v>4657</v>
      </c>
      <c r="M781" s="488" t="s">
        <v>4658</v>
      </c>
      <c r="N781" s="488" t="s">
        <v>1520</v>
      </c>
      <c r="O781" s="488" t="s">
        <v>1521</v>
      </c>
      <c r="P781" s="488" t="s">
        <v>1554</v>
      </c>
      <c r="Q781" s="488" t="s">
        <v>1523</v>
      </c>
      <c r="R781" s="495" t="s">
        <v>1524</v>
      </c>
      <c r="S781" s="494"/>
      <c r="T781" s="494"/>
      <c r="U781" s="488" t="s">
        <v>4659</v>
      </c>
      <c r="AB781" s="488" t="s">
        <v>4660</v>
      </c>
      <c r="AC781" s="496">
        <v>9.02E9</v>
      </c>
      <c r="AD781" s="497"/>
      <c r="AE781" s="497"/>
      <c r="AF781" s="497"/>
      <c r="AG781" s="497"/>
      <c r="AH781" s="497"/>
      <c r="AI781" s="494"/>
      <c r="AJ781" s="488" t="s">
        <v>1527</v>
      </c>
      <c r="AK781" s="498"/>
      <c r="AL781" s="499"/>
      <c r="AM781" s="488" t="s">
        <v>4661</v>
      </c>
      <c r="AO781" s="494"/>
      <c r="AP781" s="494"/>
      <c r="AQ781" s="494"/>
      <c r="AR781" s="494"/>
      <c r="AS781" s="494"/>
      <c r="AT781" s="488" t="s">
        <v>1529</v>
      </c>
      <c r="AU781" s="492">
        <v>7007.0</v>
      </c>
      <c r="AV781" s="492">
        <v>1.0</v>
      </c>
      <c r="AW781" s="492">
        <v>2026.0</v>
      </c>
      <c r="AX781" s="488" t="s">
        <v>1587</v>
      </c>
      <c r="AY781" s="488" t="s">
        <v>1571</v>
      </c>
      <c r="AZ781" s="488" t="s">
        <v>1531</v>
      </c>
    </row>
    <row r="782" hidden="1">
      <c r="A782" s="488" t="s">
        <v>6310</v>
      </c>
      <c r="B782" s="488" t="s">
        <v>6311</v>
      </c>
      <c r="C782" s="488" t="s">
        <v>1513</v>
      </c>
      <c r="D782" s="488" t="s">
        <v>1514</v>
      </c>
      <c r="E782" s="491">
        <v>45834.16180555556</v>
      </c>
      <c r="F782" s="492">
        <v>9800.0</v>
      </c>
      <c r="G782" s="488" t="s">
        <v>1515</v>
      </c>
      <c r="H782" s="492">
        <v>9800.0</v>
      </c>
      <c r="I782" s="488" t="s">
        <v>1515</v>
      </c>
      <c r="J782" s="488" t="s">
        <v>1516</v>
      </c>
      <c r="K782" s="488" t="s">
        <v>1517</v>
      </c>
      <c r="L782" s="488" t="s">
        <v>6312</v>
      </c>
      <c r="M782" s="488" t="s">
        <v>6313</v>
      </c>
      <c r="N782" s="488" t="s">
        <v>1520</v>
      </c>
      <c r="O782" s="488" t="s">
        <v>1521</v>
      </c>
      <c r="P782" s="488" t="s">
        <v>1554</v>
      </c>
      <c r="Q782" s="488" t="s">
        <v>1523</v>
      </c>
      <c r="R782" s="495" t="s">
        <v>1524</v>
      </c>
      <c r="S782" s="494"/>
      <c r="T782" s="494"/>
      <c r="U782" s="488" t="s">
        <v>6314</v>
      </c>
      <c r="AB782" s="488" t="s">
        <v>6315</v>
      </c>
      <c r="AC782" s="496">
        <v>9.03E9</v>
      </c>
      <c r="AD782" s="497"/>
      <c r="AE782" s="497"/>
      <c r="AF782" s="497"/>
      <c r="AG782" s="497"/>
      <c r="AH782" s="497"/>
      <c r="AI782" s="494"/>
      <c r="AJ782" s="488" t="s">
        <v>1527</v>
      </c>
      <c r="AK782" s="498"/>
      <c r="AL782" s="499"/>
      <c r="AM782" s="488" t="s">
        <v>6316</v>
      </c>
      <c r="AO782" s="497"/>
      <c r="AP782" s="494"/>
      <c r="AQ782" s="494"/>
      <c r="AR782" s="494"/>
      <c r="AS782" s="494"/>
      <c r="AT782" s="488" t="s">
        <v>1558</v>
      </c>
      <c r="AU782" s="492">
        <v>2032.0</v>
      </c>
      <c r="AV782" s="492">
        <v>11.0</v>
      </c>
      <c r="AW782" s="492">
        <v>2031.0</v>
      </c>
      <c r="AX782" s="488" t="s">
        <v>1587</v>
      </c>
      <c r="AY782" s="488" t="s">
        <v>1588</v>
      </c>
      <c r="AZ782" s="488" t="s">
        <v>1531</v>
      </c>
    </row>
    <row r="783" hidden="1">
      <c r="A783" s="488" t="s">
        <v>6317</v>
      </c>
      <c r="B783" s="488" t="s">
        <v>6318</v>
      </c>
      <c r="C783" s="488" t="s">
        <v>1513</v>
      </c>
      <c r="D783" s="488" t="s">
        <v>1514</v>
      </c>
      <c r="E783" s="491">
        <v>45834.15902777778</v>
      </c>
      <c r="F783" s="492">
        <v>2980.0</v>
      </c>
      <c r="G783" s="488" t="s">
        <v>1515</v>
      </c>
      <c r="H783" s="492">
        <v>2980.0</v>
      </c>
      <c r="I783" s="488" t="s">
        <v>1515</v>
      </c>
      <c r="J783" s="488" t="s">
        <v>1516</v>
      </c>
      <c r="K783" s="488" t="s">
        <v>1517</v>
      </c>
      <c r="L783" s="488" t="s">
        <v>6319</v>
      </c>
      <c r="M783" s="488" t="s">
        <v>6320</v>
      </c>
      <c r="N783" s="488" t="s">
        <v>1520</v>
      </c>
      <c r="O783" s="488" t="s">
        <v>1521</v>
      </c>
      <c r="P783" s="488" t="s">
        <v>1554</v>
      </c>
      <c r="Q783" s="488" t="s">
        <v>1523</v>
      </c>
      <c r="R783" s="495" t="s">
        <v>1524</v>
      </c>
      <c r="S783" s="494"/>
      <c r="T783" s="494"/>
      <c r="U783" s="488" t="s">
        <v>6321</v>
      </c>
      <c r="AB783" s="488" t="s">
        <v>6322</v>
      </c>
      <c r="AC783" s="496">
        <v>4.89E8</v>
      </c>
      <c r="AD783" s="497"/>
      <c r="AE783" s="497"/>
      <c r="AF783" s="497"/>
      <c r="AG783" s="497"/>
      <c r="AH783" s="497"/>
      <c r="AI783" s="494"/>
      <c r="AJ783" s="488" t="s">
        <v>1527</v>
      </c>
      <c r="AK783" s="498"/>
      <c r="AL783" s="499"/>
      <c r="AM783" s="488" t="s">
        <v>6323</v>
      </c>
      <c r="AO783" s="494"/>
      <c r="AP783" s="494"/>
      <c r="AQ783" s="494"/>
      <c r="AR783" s="494"/>
      <c r="AS783" s="494"/>
      <c r="AT783" s="488" t="s">
        <v>1529</v>
      </c>
      <c r="AU783" s="492">
        <v>6025.0</v>
      </c>
      <c r="AV783" s="492">
        <v>11.0</v>
      </c>
      <c r="AW783" s="492">
        <v>2026.0</v>
      </c>
      <c r="AX783" s="488" t="s">
        <v>1634</v>
      </c>
      <c r="AY783" s="488" t="s">
        <v>6324</v>
      </c>
      <c r="AZ783" s="488" t="s">
        <v>6325</v>
      </c>
    </row>
    <row r="784" hidden="1">
      <c r="A784" s="488" t="s">
        <v>6326</v>
      </c>
      <c r="B784" s="488" t="s">
        <v>6311</v>
      </c>
      <c r="C784" s="488" t="s">
        <v>1513</v>
      </c>
      <c r="D784" s="488" t="s">
        <v>1514</v>
      </c>
      <c r="E784" s="491">
        <v>45834.15694444445</v>
      </c>
      <c r="F784" s="492">
        <v>2980.0</v>
      </c>
      <c r="G784" s="488" t="s">
        <v>1515</v>
      </c>
      <c r="H784" s="492">
        <v>2980.0</v>
      </c>
      <c r="I784" s="488" t="s">
        <v>1515</v>
      </c>
      <c r="J784" s="488" t="s">
        <v>1516</v>
      </c>
      <c r="K784" s="488" t="s">
        <v>1517</v>
      </c>
      <c r="L784" s="488" t="s">
        <v>6312</v>
      </c>
      <c r="M784" s="488" t="s">
        <v>6327</v>
      </c>
      <c r="N784" s="488" t="s">
        <v>1520</v>
      </c>
      <c r="O784" s="488" t="s">
        <v>1521</v>
      </c>
      <c r="P784" s="488" t="s">
        <v>1554</v>
      </c>
      <c r="Q784" s="488" t="s">
        <v>1523</v>
      </c>
      <c r="R784" s="495" t="s">
        <v>1524</v>
      </c>
      <c r="S784" s="494"/>
      <c r="T784" s="494"/>
      <c r="U784" s="488" t="s">
        <v>6328</v>
      </c>
      <c r="AB784" s="488" t="s">
        <v>6315</v>
      </c>
      <c r="AC784" s="496">
        <v>9.03E9</v>
      </c>
      <c r="AD784" s="497"/>
      <c r="AE784" s="497"/>
      <c r="AF784" s="497"/>
      <c r="AG784" s="497"/>
      <c r="AH784" s="497"/>
      <c r="AI784" s="494"/>
      <c r="AJ784" s="488" t="s">
        <v>1527</v>
      </c>
      <c r="AK784" s="498"/>
      <c r="AL784" s="499"/>
      <c r="AM784" s="488" t="s">
        <v>6316</v>
      </c>
      <c r="AO784" s="497"/>
      <c r="AP784" s="494"/>
      <c r="AQ784" s="494"/>
      <c r="AR784" s="494"/>
      <c r="AS784" s="494"/>
      <c r="AT784" s="488" t="s">
        <v>1558</v>
      </c>
      <c r="AU784" s="492">
        <v>2032.0</v>
      </c>
      <c r="AV784" s="492">
        <v>11.0</v>
      </c>
      <c r="AW784" s="492">
        <v>2031.0</v>
      </c>
      <c r="AX784" s="488" t="s">
        <v>1587</v>
      </c>
      <c r="AY784" s="488" t="s">
        <v>1588</v>
      </c>
      <c r="AZ784" s="488" t="s">
        <v>1531</v>
      </c>
    </row>
    <row r="785" hidden="1">
      <c r="A785" s="488" t="s">
        <v>6329</v>
      </c>
      <c r="B785" s="488" t="s">
        <v>6330</v>
      </c>
      <c r="C785" s="488" t="s">
        <v>1513</v>
      </c>
      <c r="D785" s="488" t="s">
        <v>1514</v>
      </c>
      <c r="E785" s="491">
        <v>45834.09930555556</v>
      </c>
      <c r="F785" s="492">
        <v>2980.0</v>
      </c>
      <c r="G785" s="488" t="s">
        <v>1515</v>
      </c>
      <c r="H785" s="492">
        <v>2980.0</v>
      </c>
      <c r="I785" s="488" t="s">
        <v>1515</v>
      </c>
      <c r="J785" s="488" t="s">
        <v>1516</v>
      </c>
      <c r="K785" s="488" t="s">
        <v>1517</v>
      </c>
      <c r="L785" s="488" t="s">
        <v>6331</v>
      </c>
      <c r="M785" s="488" t="s">
        <v>6332</v>
      </c>
      <c r="N785" s="488" t="s">
        <v>1520</v>
      </c>
      <c r="O785" s="488" t="s">
        <v>1521</v>
      </c>
      <c r="P785" s="488" t="s">
        <v>1554</v>
      </c>
      <c r="Q785" s="488" t="s">
        <v>1523</v>
      </c>
      <c r="R785" s="495" t="s">
        <v>1524</v>
      </c>
      <c r="S785" s="494"/>
      <c r="T785" s="494"/>
      <c r="U785" s="488" t="s">
        <v>6333</v>
      </c>
      <c r="AB785" s="488" t="s">
        <v>6334</v>
      </c>
      <c r="AC785" s="496">
        <v>8.07E9</v>
      </c>
      <c r="AD785" s="497"/>
      <c r="AE785" s="497"/>
      <c r="AF785" s="497"/>
      <c r="AG785" s="497"/>
      <c r="AH785" s="497"/>
      <c r="AI785" s="494"/>
      <c r="AJ785" s="488" t="s">
        <v>1527</v>
      </c>
      <c r="AK785" s="498"/>
      <c r="AL785" s="499"/>
      <c r="AM785" s="488" t="s">
        <v>6335</v>
      </c>
      <c r="AP785" s="494"/>
      <c r="AQ785" s="494"/>
      <c r="AR785" s="494"/>
      <c r="AS785" s="494"/>
      <c r="AT785" s="488" t="s">
        <v>1529</v>
      </c>
      <c r="AU785" s="492">
        <v>1267.0</v>
      </c>
      <c r="AV785" s="492">
        <v>1.0</v>
      </c>
      <c r="AW785" s="492">
        <v>2030.0</v>
      </c>
      <c r="AX785" s="488" t="s">
        <v>1634</v>
      </c>
      <c r="AY785" s="488" t="s">
        <v>1917</v>
      </c>
      <c r="AZ785" s="488" t="s">
        <v>1531</v>
      </c>
    </row>
    <row r="786" hidden="1">
      <c r="A786" s="488" t="s">
        <v>6336</v>
      </c>
      <c r="B786" s="488" t="s">
        <v>6337</v>
      </c>
      <c r="C786" s="488" t="s">
        <v>1513</v>
      </c>
      <c r="D786" s="488" t="s">
        <v>1514</v>
      </c>
      <c r="E786" s="491">
        <v>45834.07777777778</v>
      </c>
      <c r="F786" s="492">
        <v>2980.0</v>
      </c>
      <c r="G786" s="488" t="s">
        <v>1515</v>
      </c>
      <c r="H786" s="492">
        <v>2980.0</v>
      </c>
      <c r="I786" s="488" t="s">
        <v>1515</v>
      </c>
      <c r="J786" s="488" t="s">
        <v>1516</v>
      </c>
      <c r="K786" s="488" t="s">
        <v>1517</v>
      </c>
      <c r="L786" s="488" t="s">
        <v>6338</v>
      </c>
      <c r="M786" s="488" t="s">
        <v>6339</v>
      </c>
      <c r="N786" s="488" t="s">
        <v>1520</v>
      </c>
      <c r="O786" s="488" t="s">
        <v>1521</v>
      </c>
      <c r="P786" s="488" t="s">
        <v>1545</v>
      </c>
      <c r="Q786" s="488" t="s">
        <v>1523</v>
      </c>
      <c r="R786" s="495" t="s">
        <v>1524</v>
      </c>
      <c r="S786" s="494"/>
      <c r="T786" s="494"/>
      <c r="U786" s="488" t="s">
        <v>6340</v>
      </c>
      <c r="AB786" s="488" t="s">
        <v>6341</v>
      </c>
      <c r="AC786" s="496">
        <v>9.05E9</v>
      </c>
      <c r="AD786" s="497"/>
      <c r="AE786" s="497"/>
      <c r="AF786" s="497"/>
      <c r="AG786" s="497"/>
      <c r="AH786" s="497"/>
      <c r="AI786" s="494"/>
      <c r="AJ786" s="488" t="s">
        <v>1527</v>
      </c>
      <c r="AK786" s="498"/>
      <c r="AL786" s="499"/>
      <c r="AM786" s="488" t="s">
        <v>6342</v>
      </c>
      <c r="AO786" s="497"/>
      <c r="AP786" s="494"/>
      <c r="AQ786" s="494"/>
      <c r="AR786" s="494"/>
      <c r="AS786" s="494"/>
      <c r="AT786" s="488" t="s">
        <v>1529</v>
      </c>
      <c r="AU786" s="492">
        <v>447.0</v>
      </c>
      <c r="AV786" s="492">
        <v>2.0</v>
      </c>
      <c r="AW786" s="492">
        <v>2028.0</v>
      </c>
      <c r="AX786" s="488" t="s">
        <v>1549</v>
      </c>
      <c r="AY786" s="488" t="s">
        <v>3061</v>
      </c>
      <c r="AZ786" s="488" t="s">
        <v>1531</v>
      </c>
    </row>
    <row r="787" hidden="1">
      <c r="A787" s="488" t="s">
        <v>6343</v>
      </c>
      <c r="B787" s="488" t="s">
        <v>6344</v>
      </c>
      <c r="C787" s="488" t="s">
        <v>1513</v>
      </c>
      <c r="D787" s="488" t="s">
        <v>1514</v>
      </c>
      <c r="E787" s="491">
        <v>45834.072916666664</v>
      </c>
      <c r="F787" s="492">
        <v>2980.0</v>
      </c>
      <c r="G787" s="488" t="s">
        <v>1515</v>
      </c>
      <c r="H787" s="492">
        <v>2980.0</v>
      </c>
      <c r="I787" s="488" t="s">
        <v>1515</v>
      </c>
      <c r="J787" s="488" t="s">
        <v>1516</v>
      </c>
      <c r="K787" s="488" t="s">
        <v>1517</v>
      </c>
      <c r="L787" s="488" t="s">
        <v>6345</v>
      </c>
      <c r="M787" s="488" t="s">
        <v>6346</v>
      </c>
      <c r="N787" s="488" t="s">
        <v>1520</v>
      </c>
      <c r="O787" s="488" t="s">
        <v>1521</v>
      </c>
      <c r="P787" s="488" t="s">
        <v>1554</v>
      </c>
      <c r="Q787" s="488" t="s">
        <v>1523</v>
      </c>
      <c r="R787" s="495" t="s">
        <v>1524</v>
      </c>
      <c r="S787" s="494"/>
      <c r="T787" s="494"/>
      <c r="U787" s="488" t="s">
        <v>6347</v>
      </c>
      <c r="AB787" s="488" t="s">
        <v>6348</v>
      </c>
      <c r="AC787" s="496">
        <v>9.08E9</v>
      </c>
      <c r="AD787" s="497"/>
      <c r="AE787" s="497"/>
      <c r="AF787" s="497"/>
      <c r="AG787" s="497"/>
      <c r="AH787" s="497"/>
      <c r="AI787" s="494"/>
      <c r="AJ787" s="488" t="s">
        <v>1527</v>
      </c>
      <c r="AK787" s="498"/>
      <c r="AL787" s="499"/>
      <c r="AM787" s="488" t="s">
        <v>6349</v>
      </c>
      <c r="AO787" s="494"/>
      <c r="AP787" s="494"/>
      <c r="AQ787" s="494"/>
      <c r="AR787" s="494"/>
      <c r="AS787" s="494"/>
      <c r="AT787" s="488" t="s">
        <v>1529</v>
      </c>
      <c r="AU787" s="492">
        <v>5328.0</v>
      </c>
      <c r="AV787" s="492">
        <v>2.0</v>
      </c>
      <c r="AW787" s="492">
        <v>2028.0</v>
      </c>
      <c r="AX787" s="488" t="s">
        <v>1587</v>
      </c>
      <c r="AY787" s="488" t="s">
        <v>1588</v>
      </c>
      <c r="AZ787" s="488" t="s">
        <v>1531</v>
      </c>
    </row>
    <row r="788" hidden="1">
      <c r="A788" s="488" t="s">
        <v>2940</v>
      </c>
      <c r="B788" s="488" t="s">
        <v>2941</v>
      </c>
      <c r="C788" s="488" t="s">
        <v>1513</v>
      </c>
      <c r="D788" s="488" t="s">
        <v>1514</v>
      </c>
      <c r="E788" s="491">
        <v>45834.05625</v>
      </c>
      <c r="F788" s="492">
        <v>2980.0</v>
      </c>
      <c r="G788" s="488" t="s">
        <v>1515</v>
      </c>
      <c r="H788" s="492">
        <v>2980.0</v>
      </c>
      <c r="I788" s="488" t="s">
        <v>1515</v>
      </c>
      <c r="J788" s="488" t="s">
        <v>1516</v>
      </c>
      <c r="K788" s="488" t="s">
        <v>1517</v>
      </c>
      <c r="L788" s="488" t="s">
        <v>2942</v>
      </c>
      <c r="M788" s="488" t="s">
        <v>2943</v>
      </c>
      <c r="N788" s="488" t="s">
        <v>1520</v>
      </c>
      <c r="O788" s="488" t="s">
        <v>1521</v>
      </c>
      <c r="P788" s="488" t="s">
        <v>1554</v>
      </c>
      <c r="Q788" s="488" t="s">
        <v>1523</v>
      </c>
      <c r="R788" s="495" t="s">
        <v>1524</v>
      </c>
      <c r="S788" s="494"/>
      <c r="T788" s="494"/>
      <c r="U788" s="488" t="s">
        <v>2944</v>
      </c>
      <c r="AB788" s="488" t="s">
        <v>2945</v>
      </c>
      <c r="AC788" s="496">
        <v>8.04E9</v>
      </c>
      <c r="AD788" s="497"/>
      <c r="AE788" s="497"/>
      <c r="AF788" s="497"/>
      <c r="AG788" s="497"/>
      <c r="AH788" s="497"/>
      <c r="AI788" s="494"/>
      <c r="AJ788" s="488" t="s">
        <v>1527</v>
      </c>
      <c r="AK788" s="498"/>
      <c r="AL788" s="499"/>
      <c r="AM788" s="488" t="s">
        <v>2946</v>
      </c>
      <c r="AO788" s="494"/>
      <c r="AP788" s="494"/>
      <c r="AQ788" s="494"/>
      <c r="AR788" s="494"/>
      <c r="AS788" s="494"/>
      <c r="AT788" s="488" t="s">
        <v>1529</v>
      </c>
      <c r="AU788" s="492">
        <v>4009.0</v>
      </c>
      <c r="AV788" s="492">
        <v>3.0</v>
      </c>
      <c r="AW788" s="492">
        <v>2026.0</v>
      </c>
      <c r="AX788" s="488" t="s">
        <v>1587</v>
      </c>
      <c r="AY788" s="488" t="s">
        <v>1904</v>
      </c>
      <c r="AZ788" s="488" t="s">
        <v>1531</v>
      </c>
    </row>
    <row r="789" hidden="1">
      <c r="A789" s="488" t="s">
        <v>5837</v>
      </c>
      <c r="B789" s="488" t="s">
        <v>5838</v>
      </c>
      <c r="C789" s="488" t="s">
        <v>1513</v>
      </c>
      <c r="D789" s="488" t="s">
        <v>1514</v>
      </c>
      <c r="E789" s="491">
        <v>45834.03611111111</v>
      </c>
      <c r="F789" s="492">
        <v>9800.0</v>
      </c>
      <c r="G789" s="488" t="s">
        <v>1515</v>
      </c>
      <c r="H789" s="492">
        <v>9800.0</v>
      </c>
      <c r="I789" s="488" t="s">
        <v>1515</v>
      </c>
      <c r="J789" s="488" t="s">
        <v>1516</v>
      </c>
      <c r="K789" s="488" t="s">
        <v>1517</v>
      </c>
      <c r="L789" s="488" t="s">
        <v>5839</v>
      </c>
      <c r="M789" s="488" t="s">
        <v>5840</v>
      </c>
      <c r="N789" s="488" t="s">
        <v>1520</v>
      </c>
      <c r="O789" s="488" t="s">
        <v>1521</v>
      </c>
      <c r="P789" s="488" t="s">
        <v>1545</v>
      </c>
      <c r="Q789" s="488" t="s">
        <v>1523</v>
      </c>
      <c r="R789" s="495" t="s">
        <v>1524</v>
      </c>
      <c r="S789" s="494"/>
      <c r="T789" s="494"/>
      <c r="U789" s="488" t="s">
        <v>5841</v>
      </c>
      <c r="AB789" s="488" t="s">
        <v>5842</v>
      </c>
      <c r="AC789" s="496">
        <v>7.08E9</v>
      </c>
      <c r="AD789" s="497"/>
      <c r="AE789" s="497"/>
      <c r="AF789" s="497"/>
      <c r="AG789" s="497"/>
      <c r="AH789" s="497"/>
      <c r="AI789" s="494"/>
      <c r="AJ789" s="488" t="s">
        <v>1527</v>
      </c>
      <c r="AK789" s="498"/>
      <c r="AL789" s="499"/>
      <c r="AM789" s="488" t="s">
        <v>5843</v>
      </c>
      <c r="AO789" s="494"/>
      <c r="AP789" s="494"/>
      <c r="AQ789" s="494"/>
      <c r="AR789" s="494"/>
      <c r="AS789" s="494"/>
      <c r="AT789" s="488" t="s">
        <v>1529</v>
      </c>
      <c r="AU789" s="492">
        <v>1056.0</v>
      </c>
      <c r="AV789" s="492">
        <v>5.0</v>
      </c>
      <c r="AW789" s="492">
        <v>2032.0</v>
      </c>
      <c r="AX789" s="488" t="s">
        <v>1549</v>
      </c>
      <c r="AY789" s="497"/>
      <c r="AZ789" s="488" t="s">
        <v>1531</v>
      </c>
    </row>
    <row r="790" hidden="1">
      <c r="A790" s="488" t="s">
        <v>6350</v>
      </c>
      <c r="B790" s="488" t="s">
        <v>5838</v>
      </c>
      <c r="C790" s="488" t="s">
        <v>1513</v>
      </c>
      <c r="D790" s="488" t="s">
        <v>1514</v>
      </c>
      <c r="E790" s="491">
        <v>45834.035416666666</v>
      </c>
      <c r="F790" s="492">
        <v>2980.0</v>
      </c>
      <c r="G790" s="488" t="s">
        <v>1515</v>
      </c>
      <c r="H790" s="492">
        <v>2980.0</v>
      </c>
      <c r="I790" s="488" t="s">
        <v>1515</v>
      </c>
      <c r="J790" s="488" t="s">
        <v>1516</v>
      </c>
      <c r="K790" s="488" t="s">
        <v>1517</v>
      </c>
      <c r="L790" s="488" t="s">
        <v>5839</v>
      </c>
      <c r="M790" s="488" t="s">
        <v>6351</v>
      </c>
      <c r="N790" s="488" t="s">
        <v>1520</v>
      </c>
      <c r="O790" s="488" t="s">
        <v>1521</v>
      </c>
      <c r="P790" s="488" t="s">
        <v>1545</v>
      </c>
      <c r="Q790" s="488" t="s">
        <v>1523</v>
      </c>
      <c r="R790" s="495" t="s">
        <v>1524</v>
      </c>
      <c r="S790" s="494"/>
      <c r="T790" s="494"/>
      <c r="U790" s="488" t="s">
        <v>6352</v>
      </c>
      <c r="AB790" s="488" t="s">
        <v>5842</v>
      </c>
      <c r="AC790" s="496">
        <v>7.08E9</v>
      </c>
      <c r="AD790" s="497"/>
      <c r="AE790" s="497"/>
      <c r="AF790" s="497"/>
      <c r="AG790" s="497"/>
      <c r="AH790" s="497"/>
      <c r="AI790" s="494"/>
      <c r="AJ790" s="488" t="s">
        <v>1527</v>
      </c>
      <c r="AK790" s="498"/>
      <c r="AL790" s="499"/>
      <c r="AM790" s="488" t="s">
        <v>5843</v>
      </c>
      <c r="AO790" s="494"/>
      <c r="AP790" s="494"/>
      <c r="AQ790" s="494"/>
      <c r="AR790" s="494"/>
      <c r="AS790" s="494"/>
      <c r="AT790" s="488" t="s">
        <v>1529</v>
      </c>
      <c r="AU790" s="492">
        <v>1056.0</v>
      </c>
      <c r="AV790" s="492">
        <v>5.0</v>
      </c>
      <c r="AW790" s="492">
        <v>2032.0</v>
      </c>
      <c r="AX790" s="488" t="s">
        <v>1549</v>
      </c>
      <c r="AY790" s="497"/>
      <c r="AZ790" s="488" t="s">
        <v>1531</v>
      </c>
    </row>
    <row r="791" hidden="1">
      <c r="A791" s="488" t="s">
        <v>6353</v>
      </c>
      <c r="B791" s="488" t="s">
        <v>6354</v>
      </c>
      <c r="C791" s="488" t="s">
        <v>1513</v>
      </c>
      <c r="D791" s="488" t="s">
        <v>1514</v>
      </c>
      <c r="E791" s="491">
        <v>45834.02638888889</v>
      </c>
      <c r="F791" s="492">
        <v>2980.0</v>
      </c>
      <c r="G791" s="488" t="s">
        <v>1515</v>
      </c>
      <c r="H791" s="492">
        <v>2980.0</v>
      </c>
      <c r="I791" s="488" t="s">
        <v>1515</v>
      </c>
      <c r="J791" s="488" t="s">
        <v>1516</v>
      </c>
      <c r="K791" s="488" t="s">
        <v>1517</v>
      </c>
      <c r="L791" s="488" t="s">
        <v>6355</v>
      </c>
      <c r="M791" s="488" t="s">
        <v>6356</v>
      </c>
      <c r="N791" s="488" t="s">
        <v>1520</v>
      </c>
      <c r="O791" s="488" t="s">
        <v>1521</v>
      </c>
      <c r="P791" s="488" t="s">
        <v>1554</v>
      </c>
      <c r="Q791" s="488" t="s">
        <v>1523</v>
      </c>
      <c r="R791" s="495" t="s">
        <v>1524</v>
      </c>
      <c r="S791" s="494"/>
      <c r="T791" s="494"/>
      <c r="U791" s="488" t="s">
        <v>6357</v>
      </c>
      <c r="AB791" s="488" t="s">
        <v>6358</v>
      </c>
      <c r="AC791" s="496">
        <v>9.05E9</v>
      </c>
      <c r="AD791" s="497"/>
      <c r="AE791" s="497"/>
      <c r="AF791" s="497"/>
      <c r="AG791" s="497"/>
      <c r="AH791" s="497"/>
      <c r="AI791" s="494"/>
      <c r="AJ791" s="488" t="s">
        <v>1527</v>
      </c>
      <c r="AK791" s="498"/>
      <c r="AL791" s="499"/>
      <c r="AM791" s="488" t="s">
        <v>6359</v>
      </c>
      <c r="AO791" s="494"/>
      <c r="AP791" s="494"/>
      <c r="AQ791" s="494"/>
      <c r="AR791" s="494"/>
      <c r="AS791" s="494"/>
      <c r="AT791" s="488" t="s">
        <v>1529</v>
      </c>
      <c r="AU791" s="492">
        <v>5183.0</v>
      </c>
      <c r="AV791" s="492">
        <v>10.0</v>
      </c>
      <c r="AW791" s="492">
        <v>2029.0</v>
      </c>
      <c r="AX791" s="488" t="s">
        <v>1587</v>
      </c>
      <c r="AY791" s="488" t="s">
        <v>1805</v>
      </c>
      <c r="AZ791" s="488" t="s">
        <v>1531</v>
      </c>
    </row>
    <row r="792" hidden="1">
      <c r="A792" s="488" t="s">
        <v>6360</v>
      </c>
      <c r="B792" s="488" t="s">
        <v>6361</v>
      </c>
      <c r="C792" s="488" t="s">
        <v>1513</v>
      </c>
      <c r="D792" s="488" t="s">
        <v>1514</v>
      </c>
      <c r="E792" s="491">
        <v>45834.013194444444</v>
      </c>
      <c r="F792" s="492">
        <v>2980.0</v>
      </c>
      <c r="G792" s="488" t="s">
        <v>1515</v>
      </c>
      <c r="H792" s="492">
        <v>2980.0</v>
      </c>
      <c r="I792" s="488" t="s">
        <v>1515</v>
      </c>
      <c r="J792" s="488" t="s">
        <v>1516</v>
      </c>
      <c r="K792" s="488" t="s">
        <v>1517</v>
      </c>
      <c r="L792" s="488" t="s">
        <v>6362</v>
      </c>
      <c r="M792" s="488" t="s">
        <v>6363</v>
      </c>
      <c r="N792" s="488" t="s">
        <v>1520</v>
      </c>
      <c r="O792" s="488" t="s">
        <v>1521</v>
      </c>
      <c r="P792" s="488" t="s">
        <v>4552</v>
      </c>
      <c r="Q792" s="488" t="s">
        <v>1523</v>
      </c>
      <c r="R792" s="495" t="s">
        <v>1524</v>
      </c>
      <c r="S792" s="494"/>
      <c r="T792" s="494"/>
      <c r="U792" s="488" t="s">
        <v>6364</v>
      </c>
      <c r="AB792" s="488" t="s">
        <v>6365</v>
      </c>
      <c r="AC792" s="496">
        <v>9.03E9</v>
      </c>
      <c r="AD792" s="497"/>
      <c r="AE792" s="497"/>
      <c r="AF792" s="497"/>
      <c r="AG792" s="497"/>
      <c r="AH792" s="497"/>
      <c r="AI792" s="494"/>
      <c r="AJ792" s="488" t="s">
        <v>1527</v>
      </c>
      <c r="AK792" s="498"/>
      <c r="AL792" s="499"/>
      <c r="AM792" s="488" t="s">
        <v>6366</v>
      </c>
      <c r="AO792" s="494"/>
      <c r="AP792" s="494"/>
      <c r="AQ792" s="494"/>
      <c r="AR792" s="494"/>
      <c r="AS792" s="494"/>
      <c r="AT792" s="488" t="s">
        <v>1529</v>
      </c>
      <c r="AU792" s="492">
        <v>782.0</v>
      </c>
      <c r="AV792" s="492">
        <v>6.0</v>
      </c>
      <c r="AW792" s="492">
        <v>2026.0</v>
      </c>
      <c r="AX792" s="488" t="s">
        <v>1728</v>
      </c>
      <c r="AY792" s="488" t="s">
        <v>4556</v>
      </c>
      <c r="AZ792" s="488" t="s">
        <v>1531</v>
      </c>
    </row>
    <row r="793" hidden="1">
      <c r="A793" s="488" t="s">
        <v>6367</v>
      </c>
      <c r="B793" s="488" t="s">
        <v>6368</v>
      </c>
      <c r="C793" s="488" t="s">
        <v>1513</v>
      </c>
      <c r="D793" s="488" t="s">
        <v>1514</v>
      </c>
      <c r="E793" s="491">
        <v>45834.010416666664</v>
      </c>
      <c r="F793" s="492">
        <v>2980.0</v>
      </c>
      <c r="G793" s="488" t="s">
        <v>1515</v>
      </c>
      <c r="H793" s="492">
        <v>2980.0</v>
      </c>
      <c r="I793" s="488" t="s">
        <v>1515</v>
      </c>
      <c r="J793" s="488" t="s">
        <v>1516</v>
      </c>
      <c r="K793" s="488" t="s">
        <v>1517</v>
      </c>
      <c r="L793" s="488" t="s">
        <v>6369</v>
      </c>
      <c r="M793" s="488" t="s">
        <v>6370</v>
      </c>
      <c r="N793" s="488" t="s">
        <v>1520</v>
      </c>
      <c r="O793" s="488" t="s">
        <v>1521</v>
      </c>
      <c r="P793" s="488" t="s">
        <v>1545</v>
      </c>
      <c r="Q793" s="488" t="s">
        <v>1523</v>
      </c>
      <c r="R793" s="495" t="s">
        <v>1524</v>
      </c>
      <c r="S793" s="494"/>
      <c r="T793" s="494"/>
      <c r="U793" s="488" t="s">
        <v>6371</v>
      </c>
      <c r="AB793" s="488" t="s">
        <v>6372</v>
      </c>
      <c r="AC793" s="496">
        <v>8.09E9</v>
      </c>
      <c r="AD793" s="497"/>
      <c r="AE793" s="497"/>
      <c r="AF793" s="497"/>
      <c r="AG793" s="497"/>
      <c r="AH793" s="497"/>
      <c r="AI793" s="494"/>
      <c r="AJ793" s="488" t="s">
        <v>1527</v>
      </c>
      <c r="AK793" s="498"/>
      <c r="AL793" s="499"/>
      <c r="AM793" s="488" t="s">
        <v>6373</v>
      </c>
      <c r="AO793" s="494"/>
      <c r="AP793" s="494"/>
      <c r="AQ793" s="494"/>
      <c r="AR793" s="494"/>
      <c r="AS793" s="494"/>
      <c r="AT793" s="488" t="s">
        <v>1558</v>
      </c>
      <c r="AU793" s="492">
        <v>1018.0</v>
      </c>
      <c r="AV793" s="492">
        <v>2.0</v>
      </c>
      <c r="AW793" s="492">
        <v>2028.0</v>
      </c>
      <c r="AX793" s="497"/>
      <c r="AY793" s="497"/>
      <c r="AZ793" s="488" t="s">
        <v>1531</v>
      </c>
    </row>
    <row r="794" hidden="1">
      <c r="A794" s="488" t="s">
        <v>6374</v>
      </c>
      <c r="B794" s="488" t="s">
        <v>6375</v>
      </c>
      <c r="C794" s="488" t="s">
        <v>1513</v>
      </c>
      <c r="D794" s="488" t="s">
        <v>1514</v>
      </c>
      <c r="E794" s="491">
        <v>45834.00763888889</v>
      </c>
      <c r="F794" s="492">
        <v>2980.0</v>
      </c>
      <c r="G794" s="488" t="s">
        <v>1515</v>
      </c>
      <c r="H794" s="492">
        <v>2980.0</v>
      </c>
      <c r="I794" s="488" t="s">
        <v>1515</v>
      </c>
      <c r="J794" s="488" t="s">
        <v>1516</v>
      </c>
      <c r="K794" s="488" t="s">
        <v>1517</v>
      </c>
      <c r="L794" s="488" t="s">
        <v>6376</v>
      </c>
      <c r="M794" s="488" t="s">
        <v>6377</v>
      </c>
      <c r="N794" s="488" t="s">
        <v>1520</v>
      </c>
      <c r="O794" s="488" t="s">
        <v>1521</v>
      </c>
      <c r="P794" s="488" t="s">
        <v>1554</v>
      </c>
      <c r="Q794" s="488" t="s">
        <v>1523</v>
      </c>
      <c r="R794" s="495" t="s">
        <v>1524</v>
      </c>
      <c r="S794" s="494"/>
      <c r="T794" s="494"/>
      <c r="U794" s="488" t="s">
        <v>6378</v>
      </c>
      <c r="AB794" s="488" t="s">
        <v>6379</v>
      </c>
      <c r="AC794" s="496">
        <v>9.1E9</v>
      </c>
      <c r="AD794" s="497"/>
      <c r="AE794" s="497"/>
      <c r="AF794" s="497"/>
      <c r="AG794" s="497"/>
      <c r="AH794" s="497"/>
      <c r="AI794" s="494"/>
      <c r="AJ794" s="488" t="s">
        <v>1527</v>
      </c>
      <c r="AK794" s="498"/>
      <c r="AL794" s="499"/>
      <c r="AM794" s="488" t="s">
        <v>6380</v>
      </c>
      <c r="AP794" s="494"/>
      <c r="AQ794" s="494"/>
      <c r="AR794" s="494"/>
      <c r="AS794" s="494"/>
      <c r="AT794" s="488" t="s">
        <v>1529</v>
      </c>
      <c r="AU794" s="492">
        <v>9093.0</v>
      </c>
      <c r="AV794" s="492">
        <v>1.0</v>
      </c>
      <c r="AW794" s="492">
        <v>2026.0</v>
      </c>
      <c r="AX794" s="488" t="s">
        <v>1587</v>
      </c>
      <c r="AY794" s="488" t="s">
        <v>1597</v>
      </c>
      <c r="AZ794" s="488" t="s">
        <v>1531</v>
      </c>
    </row>
    <row r="795" hidden="1">
      <c r="A795" s="488" t="s">
        <v>6381</v>
      </c>
      <c r="B795" s="488" t="s">
        <v>6382</v>
      </c>
      <c r="C795" s="488" t="s">
        <v>1513</v>
      </c>
      <c r="D795" s="488" t="s">
        <v>1514</v>
      </c>
      <c r="E795" s="491">
        <v>45833.986805555556</v>
      </c>
      <c r="F795" s="492">
        <v>2980.0</v>
      </c>
      <c r="G795" s="488" t="s">
        <v>1515</v>
      </c>
      <c r="H795" s="492">
        <v>2980.0</v>
      </c>
      <c r="I795" s="488" t="s">
        <v>1515</v>
      </c>
      <c r="J795" s="488" t="s">
        <v>1516</v>
      </c>
      <c r="K795" s="488" t="s">
        <v>1517</v>
      </c>
      <c r="L795" s="488" t="s">
        <v>6383</v>
      </c>
      <c r="M795" s="488" t="s">
        <v>6384</v>
      </c>
      <c r="N795" s="488" t="s">
        <v>1520</v>
      </c>
      <c r="O795" s="488" t="s">
        <v>1521</v>
      </c>
      <c r="P795" s="488" t="s">
        <v>1522</v>
      </c>
      <c r="Q795" s="488" t="s">
        <v>1523</v>
      </c>
      <c r="R795" s="495" t="s">
        <v>1524</v>
      </c>
      <c r="S795" s="494"/>
      <c r="T795" s="494"/>
      <c r="U795" s="488" t="s">
        <v>6385</v>
      </c>
      <c r="AB795" s="488" t="s">
        <v>6386</v>
      </c>
      <c r="AC795" s="496">
        <v>9.02E9</v>
      </c>
      <c r="AD795" s="497"/>
      <c r="AE795" s="497"/>
      <c r="AF795" s="497"/>
      <c r="AG795" s="497"/>
      <c r="AH795" s="497"/>
      <c r="AI795" s="494"/>
      <c r="AJ795" s="488" t="s">
        <v>1527</v>
      </c>
      <c r="AK795" s="498"/>
      <c r="AL795" s="499"/>
      <c r="AM795" s="488" t="s">
        <v>6387</v>
      </c>
      <c r="AP795" s="494"/>
      <c r="AQ795" s="494"/>
      <c r="AR795" s="494"/>
      <c r="AS795" s="494"/>
      <c r="AT795" s="488" t="s">
        <v>1529</v>
      </c>
      <c r="AU795" s="492">
        <v>3715.0</v>
      </c>
      <c r="AV795" s="492">
        <v>8.0</v>
      </c>
      <c r="AW795" s="492">
        <v>2025.0</v>
      </c>
      <c r="AX795" s="488" t="s">
        <v>1549</v>
      </c>
      <c r="AY795" s="488" t="s">
        <v>6106</v>
      </c>
      <c r="AZ795" s="488" t="s">
        <v>1531</v>
      </c>
    </row>
    <row r="796" hidden="1">
      <c r="A796" s="488" t="s">
        <v>6388</v>
      </c>
      <c r="B796" s="488" t="s">
        <v>6389</v>
      </c>
      <c r="C796" s="488" t="s">
        <v>1513</v>
      </c>
      <c r="D796" s="488" t="s">
        <v>1514</v>
      </c>
      <c r="E796" s="491">
        <v>45833.98333333333</v>
      </c>
      <c r="F796" s="492">
        <v>9800.0</v>
      </c>
      <c r="G796" s="488" t="s">
        <v>1515</v>
      </c>
      <c r="H796" s="492">
        <v>9800.0</v>
      </c>
      <c r="I796" s="488" t="s">
        <v>1515</v>
      </c>
      <c r="J796" s="488" t="s">
        <v>1516</v>
      </c>
      <c r="K796" s="488" t="s">
        <v>1517</v>
      </c>
      <c r="L796" s="488" t="s">
        <v>6390</v>
      </c>
      <c r="M796" s="488" t="s">
        <v>6391</v>
      </c>
      <c r="N796" s="488" t="s">
        <v>1520</v>
      </c>
      <c r="O796" s="488" t="s">
        <v>1521</v>
      </c>
      <c r="P796" s="488" t="s">
        <v>1554</v>
      </c>
      <c r="Q796" s="488" t="s">
        <v>1523</v>
      </c>
      <c r="R796" s="495" t="s">
        <v>1524</v>
      </c>
      <c r="S796" s="494"/>
      <c r="T796" s="494"/>
      <c r="U796" s="488" t="s">
        <v>6392</v>
      </c>
      <c r="AB796" s="488" t="s">
        <v>6393</v>
      </c>
      <c r="AC796" s="496">
        <v>8.01E9</v>
      </c>
      <c r="AD796" s="497"/>
      <c r="AE796" s="497"/>
      <c r="AF796" s="497"/>
      <c r="AG796" s="497"/>
      <c r="AH796" s="497"/>
      <c r="AI796" s="494"/>
      <c r="AJ796" s="488" t="s">
        <v>1527</v>
      </c>
      <c r="AK796" s="498"/>
      <c r="AL796" s="499"/>
      <c r="AM796" s="488" t="s">
        <v>6394</v>
      </c>
      <c r="AO796" s="497"/>
      <c r="AP796" s="494"/>
      <c r="AQ796" s="494"/>
      <c r="AR796" s="494"/>
      <c r="AS796" s="494"/>
      <c r="AT796" s="488" t="s">
        <v>1529</v>
      </c>
      <c r="AU796" s="492">
        <v>2596.0</v>
      </c>
      <c r="AV796" s="492">
        <v>2.0</v>
      </c>
      <c r="AW796" s="492">
        <v>2028.0</v>
      </c>
      <c r="AX796" s="488" t="s">
        <v>1539</v>
      </c>
      <c r="AY796" s="488" t="s">
        <v>1831</v>
      </c>
      <c r="AZ796" s="488" t="s">
        <v>1531</v>
      </c>
    </row>
    <row r="797" hidden="1">
      <c r="A797" s="488" t="s">
        <v>6395</v>
      </c>
      <c r="B797" s="488" t="s">
        <v>6389</v>
      </c>
      <c r="C797" s="488" t="s">
        <v>1513</v>
      </c>
      <c r="D797" s="488" t="s">
        <v>1514</v>
      </c>
      <c r="E797" s="491">
        <v>45833.981944444444</v>
      </c>
      <c r="F797" s="492">
        <v>2980.0</v>
      </c>
      <c r="G797" s="488" t="s">
        <v>1515</v>
      </c>
      <c r="H797" s="492">
        <v>2980.0</v>
      </c>
      <c r="I797" s="488" t="s">
        <v>1515</v>
      </c>
      <c r="J797" s="488" t="s">
        <v>1516</v>
      </c>
      <c r="K797" s="488" t="s">
        <v>1517</v>
      </c>
      <c r="L797" s="488" t="s">
        <v>6390</v>
      </c>
      <c r="M797" s="488" t="s">
        <v>6396</v>
      </c>
      <c r="N797" s="488" t="s">
        <v>1520</v>
      </c>
      <c r="O797" s="488" t="s">
        <v>1521</v>
      </c>
      <c r="P797" s="488" t="s">
        <v>1554</v>
      </c>
      <c r="Q797" s="488" t="s">
        <v>1523</v>
      </c>
      <c r="R797" s="495" t="s">
        <v>1524</v>
      </c>
      <c r="S797" s="494"/>
      <c r="T797" s="494"/>
      <c r="U797" s="488" t="s">
        <v>6397</v>
      </c>
      <c r="AB797" s="488" t="s">
        <v>6393</v>
      </c>
      <c r="AC797" s="496">
        <v>8.01E9</v>
      </c>
      <c r="AD797" s="497"/>
      <c r="AE797" s="497"/>
      <c r="AF797" s="497"/>
      <c r="AG797" s="497"/>
      <c r="AH797" s="497"/>
      <c r="AI797" s="494"/>
      <c r="AJ797" s="488" t="s">
        <v>1527</v>
      </c>
      <c r="AK797" s="498"/>
      <c r="AL797" s="499"/>
      <c r="AM797" s="488" t="s">
        <v>6394</v>
      </c>
      <c r="AO797" s="494"/>
      <c r="AP797" s="494"/>
      <c r="AQ797" s="494"/>
      <c r="AR797" s="494"/>
      <c r="AS797" s="494"/>
      <c r="AT797" s="488" t="s">
        <v>1529</v>
      </c>
      <c r="AU797" s="492">
        <v>2596.0</v>
      </c>
      <c r="AV797" s="492">
        <v>2.0</v>
      </c>
      <c r="AW797" s="492">
        <v>2028.0</v>
      </c>
      <c r="AX797" s="488" t="s">
        <v>1539</v>
      </c>
      <c r="AY797" s="488" t="s">
        <v>1831</v>
      </c>
      <c r="AZ797" s="488" t="s">
        <v>1531</v>
      </c>
    </row>
    <row r="798" hidden="1">
      <c r="A798" s="488" t="s">
        <v>6398</v>
      </c>
      <c r="B798" s="488" t="s">
        <v>6399</v>
      </c>
      <c r="C798" s="488" t="s">
        <v>1513</v>
      </c>
      <c r="D798" s="488" t="s">
        <v>1514</v>
      </c>
      <c r="E798" s="491">
        <v>45833.967361111114</v>
      </c>
      <c r="F798" s="492">
        <v>2980.0</v>
      </c>
      <c r="G798" s="488" t="s">
        <v>1515</v>
      </c>
      <c r="H798" s="492">
        <v>2980.0</v>
      </c>
      <c r="I798" s="488" t="s">
        <v>1515</v>
      </c>
      <c r="J798" s="488" t="s">
        <v>1516</v>
      </c>
      <c r="K798" s="488" t="s">
        <v>1517</v>
      </c>
      <c r="L798" s="488" t="s">
        <v>6400</v>
      </c>
      <c r="M798" s="488" t="s">
        <v>6401</v>
      </c>
      <c r="N798" s="488" t="s">
        <v>1520</v>
      </c>
      <c r="O798" s="488" t="s">
        <v>1521</v>
      </c>
      <c r="P798" s="488" t="s">
        <v>1522</v>
      </c>
      <c r="Q798" s="488" t="s">
        <v>1523</v>
      </c>
      <c r="R798" s="495" t="s">
        <v>1524</v>
      </c>
      <c r="S798" s="494"/>
      <c r="T798" s="494"/>
      <c r="U798" s="488" t="s">
        <v>6402</v>
      </c>
      <c r="AB798" s="488" t="s">
        <v>6403</v>
      </c>
      <c r="AC798" s="496">
        <v>9.03E9</v>
      </c>
      <c r="AD798" s="497"/>
      <c r="AE798" s="497"/>
      <c r="AF798" s="497"/>
      <c r="AG798" s="497"/>
      <c r="AH798" s="497"/>
      <c r="AI798" s="494"/>
      <c r="AJ798" s="488" t="s">
        <v>1527</v>
      </c>
      <c r="AK798" s="498"/>
      <c r="AL798" s="499"/>
      <c r="AM798" s="488" t="s">
        <v>6404</v>
      </c>
      <c r="AO798" s="494"/>
      <c r="AP798" s="494"/>
      <c r="AQ798" s="494"/>
      <c r="AR798" s="494"/>
      <c r="AS798" s="494"/>
      <c r="AT798" s="488" t="s">
        <v>1529</v>
      </c>
      <c r="AU798" s="492">
        <v>5016.0</v>
      </c>
      <c r="AV798" s="492">
        <v>5.0</v>
      </c>
      <c r="AW798" s="492">
        <v>2026.0</v>
      </c>
      <c r="AX798" s="488" t="s">
        <v>1596</v>
      </c>
      <c r="AY798" s="488" t="s">
        <v>6106</v>
      </c>
      <c r="AZ798" s="488" t="s">
        <v>1531</v>
      </c>
    </row>
    <row r="799" hidden="1">
      <c r="A799" s="488" t="s">
        <v>6405</v>
      </c>
      <c r="B799" s="488" t="s">
        <v>6406</v>
      </c>
      <c r="C799" s="488" t="s">
        <v>1513</v>
      </c>
      <c r="D799" s="488" t="s">
        <v>1514</v>
      </c>
      <c r="E799" s="491">
        <v>45833.96041666667</v>
      </c>
      <c r="F799" s="492">
        <v>2980.0</v>
      </c>
      <c r="G799" s="488" t="s">
        <v>1515</v>
      </c>
      <c r="H799" s="492">
        <v>2980.0</v>
      </c>
      <c r="I799" s="488" t="s">
        <v>1515</v>
      </c>
      <c r="J799" s="488" t="s">
        <v>1516</v>
      </c>
      <c r="K799" s="488" t="s">
        <v>1517</v>
      </c>
      <c r="L799" s="488" t="s">
        <v>6407</v>
      </c>
      <c r="M799" s="488" t="s">
        <v>6408</v>
      </c>
      <c r="N799" s="488" t="s">
        <v>1520</v>
      </c>
      <c r="O799" s="488" t="s">
        <v>1521</v>
      </c>
      <c r="P799" s="488" t="s">
        <v>1554</v>
      </c>
      <c r="Q799" s="488" t="s">
        <v>1523</v>
      </c>
      <c r="R799" s="495" t="s">
        <v>1524</v>
      </c>
      <c r="S799" s="494"/>
      <c r="T799" s="494"/>
      <c r="U799" s="488" t="s">
        <v>6409</v>
      </c>
      <c r="AB799" s="488" t="s">
        <v>6410</v>
      </c>
      <c r="AC799" s="496">
        <v>9.05E9</v>
      </c>
      <c r="AD799" s="497"/>
      <c r="AE799" s="497"/>
      <c r="AF799" s="497"/>
      <c r="AG799" s="497"/>
      <c r="AH799" s="497"/>
      <c r="AI799" s="494"/>
      <c r="AJ799" s="488" t="s">
        <v>1527</v>
      </c>
      <c r="AK799" s="498"/>
      <c r="AL799" s="499"/>
      <c r="AM799" s="488" t="s">
        <v>6411</v>
      </c>
      <c r="AO799" s="497"/>
      <c r="AP799" s="494"/>
      <c r="AQ799" s="494"/>
      <c r="AR799" s="494"/>
      <c r="AS799" s="494"/>
      <c r="AT799" s="488" t="s">
        <v>1529</v>
      </c>
      <c r="AU799" s="492">
        <v>6664.0</v>
      </c>
      <c r="AV799" s="492">
        <v>7.0</v>
      </c>
      <c r="AW799" s="492">
        <v>2028.0</v>
      </c>
      <c r="AX799" s="488" t="s">
        <v>1634</v>
      </c>
      <c r="AY799" s="488" t="s">
        <v>1831</v>
      </c>
      <c r="AZ799" s="488" t="s">
        <v>1531</v>
      </c>
    </row>
    <row r="800" hidden="1">
      <c r="A800" s="488" t="s">
        <v>6412</v>
      </c>
      <c r="B800" s="488" t="s">
        <v>6413</v>
      </c>
      <c r="C800" s="488" t="s">
        <v>1513</v>
      </c>
      <c r="D800" s="488" t="s">
        <v>1514</v>
      </c>
      <c r="E800" s="491">
        <v>45833.93680555555</v>
      </c>
      <c r="F800" s="492">
        <v>9800.0</v>
      </c>
      <c r="G800" s="488" t="s">
        <v>1515</v>
      </c>
      <c r="H800" s="492">
        <v>9800.0</v>
      </c>
      <c r="I800" s="488" t="s">
        <v>1515</v>
      </c>
      <c r="J800" s="488" t="s">
        <v>1516</v>
      </c>
      <c r="K800" s="488" t="s">
        <v>1517</v>
      </c>
      <c r="L800" s="488" t="s">
        <v>5846</v>
      </c>
      <c r="M800" s="488" t="s">
        <v>6414</v>
      </c>
      <c r="N800" s="488" t="s">
        <v>1520</v>
      </c>
      <c r="O800" s="488" t="s">
        <v>1521</v>
      </c>
      <c r="P800" s="488" t="s">
        <v>1724</v>
      </c>
      <c r="Q800" s="488" t="s">
        <v>1523</v>
      </c>
      <c r="R800" s="495" t="s">
        <v>1524</v>
      </c>
      <c r="S800" s="494"/>
      <c r="T800" s="494"/>
      <c r="U800" s="488" t="s">
        <v>6415</v>
      </c>
      <c r="AB800" s="488" t="s">
        <v>5849</v>
      </c>
      <c r="AC800" s="496">
        <v>9.05E9</v>
      </c>
      <c r="AD800" s="497"/>
      <c r="AE800" s="497"/>
      <c r="AF800" s="497"/>
      <c r="AG800" s="497"/>
      <c r="AH800" s="497"/>
      <c r="AI800" s="494"/>
      <c r="AJ800" s="488" t="s">
        <v>1527</v>
      </c>
      <c r="AK800" s="498"/>
      <c r="AL800" s="499"/>
      <c r="AM800" s="488" t="s">
        <v>6416</v>
      </c>
      <c r="AO800" s="497"/>
      <c r="AP800" s="494"/>
      <c r="AQ800" s="494"/>
      <c r="AR800" s="494"/>
      <c r="AS800" s="494"/>
      <c r="AT800" s="488" t="s">
        <v>1529</v>
      </c>
      <c r="AU800" s="492">
        <v>1003.0</v>
      </c>
      <c r="AV800" s="492">
        <v>12.0</v>
      </c>
      <c r="AW800" s="492">
        <v>2028.0</v>
      </c>
      <c r="AX800" s="488" t="s">
        <v>1728</v>
      </c>
      <c r="AY800" s="488" t="s">
        <v>1729</v>
      </c>
      <c r="AZ800" s="488" t="s">
        <v>1531</v>
      </c>
    </row>
    <row r="801" hidden="1">
      <c r="A801" s="488" t="s">
        <v>6417</v>
      </c>
      <c r="B801" s="488" t="s">
        <v>6418</v>
      </c>
      <c r="C801" s="488" t="s">
        <v>1513</v>
      </c>
      <c r="D801" s="488" t="s">
        <v>1514</v>
      </c>
      <c r="E801" s="491">
        <v>45833.936111111114</v>
      </c>
      <c r="F801" s="492">
        <v>2980.0</v>
      </c>
      <c r="G801" s="488" t="s">
        <v>1515</v>
      </c>
      <c r="H801" s="492">
        <v>2980.0</v>
      </c>
      <c r="I801" s="488" t="s">
        <v>1515</v>
      </c>
      <c r="J801" s="488" t="s">
        <v>1516</v>
      </c>
      <c r="K801" s="488" t="s">
        <v>1517</v>
      </c>
      <c r="L801" s="488" t="s">
        <v>6419</v>
      </c>
      <c r="M801" s="488" t="s">
        <v>6420</v>
      </c>
      <c r="N801" s="488" t="s">
        <v>1520</v>
      </c>
      <c r="O801" s="488" t="s">
        <v>1521</v>
      </c>
      <c r="P801" s="488" t="s">
        <v>1554</v>
      </c>
      <c r="Q801" s="488" t="s">
        <v>1523</v>
      </c>
      <c r="R801" s="495" t="s">
        <v>1524</v>
      </c>
      <c r="S801" s="494"/>
      <c r="T801" s="494"/>
      <c r="U801" s="488" t="s">
        <v>6421</v>
      </c>
      <c r="AB801" s="488" t="s">
        <v>6422</v>
      </c>
      <c r="AC801" s="496">
        <v>9.06E9</v>
      </c>
      <c r="AD801" s="497"/>
      <c r="AE801" s="497"/>
      <c r="AF801" s="497"/>
      <c r="AG801" s="497"/>
      <c r="AH801" s="497"/>
      <c r="AI801" s="494"/>
      <c r="AJ801" s="488" t="s">
        <v>1527</v>
      </c>
      <c r="AK801" s="498"/>
      <c r="AL801" s="499"/>
      <c r="AM801" s="488" t="s">
        <v>6423</v>
      </c>
      <c r="AO801" s="497"/>
      <c r="AP801" s="494"/>
      <c r="AQ801" s="494"/>
      <c r="AR801" s="494"/>
      <c r="AS801" s="494"/>
      <c r="AT801" s="488" t="s">
        <v>1529</v>
      </c>
      <c r="AU801" s="492">
        <v>4496.0</v>
      </c>
      <c r="AV801" s="492">
        <v>2.0</v>
      </c>
      <c r="AW801" s="492">
        <v>2030.0</v>
      </c>
      <c r="AX801" s="488" t="s">
        <v>1596</v>
      </c>
      <c r="AY801" s="488" t="s">
        <v>1588</v>
      </c>
      <c r="AZ801" s="488" t="s">
        <v>1531</v>
      </c>
    </row>
    <row r="802" hidden="1">
      <c r="A802" s="488" t="s">
        <v>6424</v>
      </c>
      <c r="B802" s="488" t="s">
        <v>6413</v>
      </c>
      <c r="C802" s="488" t="s">
        <v>1513</v>
      </c>
      <c r="D802" s="488" t="s">
        <v>1514</v>
      </c>
      <c r="E802" s="491">
        <v>45833.933333333334</v>
      </c>
      <c r="F802" s="492">
        <v>2980.0</v>
      </c>
      <c r="G802" s="488" t="s">
        <v>1515</v>
      </c>
      <c r="H802" s="492">
        <v>2980.0</v>
      </c>
      <c r="I802" s="488" t="s">
        <v>1515</v>
      </c>
      <c r="J802" s="488" t="s">
        <v>1516</v>
      </c>
      <c r="K802" s="488" t="s">
        <v>1517</v>
      </c>
      <c r="L802" s="488" t="s">
        <v>5846</v>
      </c>
      <c r="M802" s="488" t="s">
        <v>6425</v>
      </c>
      <c r="N802" s="488" t="s">
        <v>1520</v>
      </c>
      <c r="O802" s="488" t="s">
        <v>1521</v>
      </c>
      <c r="P802" s="488" t="s">
        <v>1724</v>
      </c>
      <c r="Q802" s="488" t="s">
        <v>1523</v>
      </c>
      <c r="R802" s="495" t="s">
        <v>1524</v>
      </c>
      <c r="S802" s="494"/>
      <c r="T802" s="494"/>
      <c r="U802" s="488" t="s">
        <v>6426</v>
      </c>
      <c r="AB802" s="488" t="s">
        <v>5849</v>
      </c>
      <c r="AC802" s="496">
        <v>9.05E9</v>
      </c>
      <c r="AD802" s="497"/>
      <c r="AE802" s="497"/>
      <c r="AF802" s="497"/>
      <c r="AG802" s="497"/>
      <c r="AH802" s="497"/>
      <c r="AI802" s="494"/>
      <c r="AJ802" s="488" t="s">
        <v>1527</v>
      </c>
      <c r="AK802" s="498"/>
      <c r="AL802" s="499"/>
      <c r="AM802" s="488" t="s">
        <v>6416</v>
      </c>
      <c r="AO802" s="494"/>
      <c r="AP802" s="494"/>
      <c r="AQ802" s="494"/>
      <c r="AR802" s="494"/>
      <c r="AS802" s="494"/>
      <c r="AT802" s="488" t="s">
        <v>1529</v>
      </c>
      <c r="AU802" s="492">
        <v>1003.0</v>
      </c>
      <c r="AV802" s="492">
        <v>12.0</v>
      </c>
      <c r="AW802" s="492">
        <v>2028.0</v>
      </c>
      <c r="AX802" s="488" t="s">
        <v>1728</v>
      </c>
      <c r="AY802" s="488" t="s">
        <v>1729</v>
      </c>
      <c r="AZ802" s="488" t="s">
        <v>1531</v>
      </c>
    </row>
    <row r="803" hidden="1">
      <c r="A803" s="488" t="s">
        <v>6427</v>
      </c>
      <c r="B803" s="488" t="s">
        <v>6428</v>
      </c>
      <c r="C803" s="488" t="s">
        <v>1513</v>
      </c>
      <c r="D803" s="488" t="s">
        <v>1514</v>
      </c>
      <c r="E803" s="491">
        <v>45833.930555555555</v>
      </c>
      <c r="F803" s="492">
        <v>2980.0</v>
      </c>
      <c r="G803" s="488" t="s">
        <v>1515</v>
      </c>
      <c r="H803" s="492">
        <v>2980.0</v>
      </c>
      <c r="I803" s="488" t="s">
        <v>1515</v>
      </c>
      <c r="J803" s="488" t="s">
        <v>1516</v>
      </c>
      <c r="K803" s="488" t="s">
        <v>1517</v>
      </c>
      <c r="L803" s="488" t="s">
        <v>6429</v>
      </c>
      <c r="M803" s="488" t="s">
        <v>6430</v>
      </c>
      <c r="N803" s="488" t="s">
        <v>1520</v>
      </c>
      <c r="O803" s="488" t="s">
        <v>1521</v>
      </c>
      <c r="P803" s="488" t="s">
        <v>1554</v>
      </c>
      <c r="Q803" s="488" t="s">
        <v>1523</v>
      </c>
      <c r="R803" s="495" t="s">
        <v>1524</v>
      </c>
      <c r="S803" s="494"/>
      <c r="T803" s="494"/>
      <c r="U803" s="488" t="s">
        <v>6431</v>
      </c>
      <c r="AB803" s="488" t="s">
        <v>6432</v>
      </c>
      <c r="AC803" s="496">
        <v>8.09E9</v>
      </c>
      <c r="AD803" s="497"/>
      <c r="AE803" s="497"/>
      <c r="AF803" s="497"/>
      <c r="AG803" s="497"/>
      <c r="AH803" s="497"/>
      <c r="AI803" s="494"/>
      <c r="AJ803" s="488" t="s">
        <v>1527</v>
      </c>
      <c r="AK803" s="498"/>
      <c r="AL803" s="499"/>
      <c r="AM803" s="488" t="s">
        <v>6433</v>
      </c>
      <c r="AP803" s="494"/>
      <c r="AQ803" s="494"/>
      <c r="AR803" s="494"/>
      <c r="AS803" s="494"/>
      <c r="AT803" s="488" t="s">
        <v>1558</v>
      </c>
      <c r="AU803" s="492">
        <v>3435.0</v>
      </c>
      <c r="AV803" s="492">
        <v>10.0</v>
      </c>
      <c r="AW803" s="492">
        <v>2028.0</v>
      </c>
      <c r="AX803" s="488" t="s">
        <v>1587</v>
      </c>
      <c r="AY803" s="488" t="s">
        <v>3659</v>
      </c>
      <c r="AZ803" s="488" t="s">
        <v>1531</v>
      </c>
    </row>
    <row r="804" hidden="1">
      <c r="A804" s="488" t="s">
        <v>6434</v>
      </c>
      <c r="B804" s="488" t="s">
        <v>6435</v>
      </c>
      <c r="C804" s="488" t="s">
        <v>1513</v>
      </c>
      <c r="D804" s="488" t="s">
        <v>1514</v>
      </c>
      <c r="E804" s="491">
        <v>45833.924305555556</v>
      </c>
      <c r="F804" s="492">
        <v>2980.0</v>
      </c>
      <c r="G804" s="488" t="s">
        <v>1515</v>
      </c>
      <c r="H804" s="492">
        <v>2980.0</v>
      </c>
      <c r="I804" s="488" t="s">
        <v>1515</v>
      </c>
      <c r="J804" s="488" t="s">
        <v>1516</v>
      </c>
      <c r="K804" s="488" t="s">
        <v>1517</v>
      </c>
      <c r="L804" s="488" t="s">
        <v>6436</v>
      </c>
      <c r="M804" s="488" t="s">
        <v>6437</v>
      </c>
      <c r="N804" s="488" t="s">
        <v>1520</v>
      </c>
      <c r="O804" s="488" t="s">
        <v>1521</v>
      </c>
      <c r="P804" s="488" t="s">
        <v>1554</v>
      </c>
      <c r="Q804" s="488" t="s">
        <v>1523</v>
      </c>
      <c r="R804" s="495" t="s">
        <v>1524</v>
      </c>
      <c r="S804" s="494"/>
      <c r="T804" s="494"/>
      <c r="U804" s="488" t="s">
        <v>6438</v>
      </c>
      <c r="AB804" s="488" t="s">
        <v>6439</v>
      </c>
      <c r="AC804" s="496">
        <v>9.06E9</v>
      </c>
      <c r="AD804" s="497"/>
      <c r="AE804" s="497"/>
      <c r="AF804" s="497"/>
      <c r="AG804" s="497"/>
      <c r="AH804" s="497"/>
      <c r="AI804" s="494"/>
      <c r="AJ804" s="488" t="s">
        <v>1527</v>
      </c>
      <c r="AK804" s="498"/>
      <c r="AL804" s="499"/>
      <c r="AM804" s="488" t="s">
        <v>6440</v>
      </c>
      <c r="AO804" s="497"/>
      <c r="AP804" s="494"/>
      <c r="AQ804" s="494"/>
      <c r="AR804" s="494"/>
      <c r="AS804" s="494"/>
      <c r="AT804" s="488" t="s">
        <v>1558</v>
      </c>
      <c r="AU804" s="492">
        <v>4022.0</v>
      </c>
      <c r="AV804" s="492">
        <v>5.0</v>
      </c>
      <c r="AW804" s="492">
        <v>2028.0</v>
      </c>
      <c r="AX804" s="488" t="s">
        <v>1587</v>
      </c>
      <c r="AY804" s="488" t="s">
        <v>6441</v>
      </c>
      <c r="AZ804" s="488" t="s">
        <v>1531</v>
      </c>
    </row>
    <row r="805" hidden="1">
      <c r="A805" s="488" t="s">
        <v>5818</v>
      </c>
      <c r="B805" s="488" t="s">
        <v>5819</v>
      </c>
      <c r="C805" s="488" t="s">
        <v>1513</v>
      </c>
      <c r="D805" s="488" t="s">
        <v>1514</v>
      </c>
      <c r="E805" s="491">
        <v>45833.90347222222</v>
      </c>
      <c r="F805" s="492">
        <v>9800.0</v>
      </c>
      <c r="G805" s="488" t="s">
        <v>1515</v>
      </c>
      <c r="H805" s="492">
        <v>9800.0</v>
      </c>
      <c r="I805" s="488" t="s">
        <v>1515</v>
      </c>
      <c r="J805" s="488" t="s">
        <v>1516</v>
      </c>
      <c r="K805" s="488" t="s">
        <v>1517</v>
      </c>
      <c r="L805" s="488" t="s">
        <v>5820</v>
      </c>
      <c r="M805" s="488" t="s">
        <v>5821</v>
      </c>
      <c r="N805" s="488" t="s">
        <v>1520</v>
      </c>
      <c r="O805" s="488" t="s">
        <v>1521</v>
      </c>
      <c r="P805" s="488" t="s">
        <v>1554</v>
      </c>
      <c r="Q805" s="488" t="s">
        <v>1523</v>
      </c>
      <c r="R805" s="495" t="s">
        <v>1524</v>
      </c>
      <c r="S805" s="494"/>
      <c r="T805" s="494"/>
      <c r="U805" s="488" t="s">
        <v>5822</v>
      </c>
      <c r="AB805" s="488" t="s">
        <v>5816</v>
      </c>
      <c r="AC805" s="496">
        <v>8.09E9</v>
      </c>
      <c r="AD805" s="497"/>
      <c r="AE805" s="497"/>
      <c r="AF805" s="497"/>
      <c r="AG805" s="497"/>
      <c r="AH805" s="497"/>
      <c r="AI805" s="494"/>
      <c r="AJ805" s="488" t="s">
        <v>1527</v>
      </c>
      <c r="AK805" s="498"/>
      <c r="AL805" s="499"/>
      <c r="AM805" s="488" t="s">
        <v>5817</v>
      </c>
      <c r="AO805" s="494"/>
      <c r="AP805" s="494"/>
      <c r="AQ805" s="494"/>
      <c r="AR805" s="494"/>
      <c r="AS805" s="494"/>
      <c r="AT805" s="488" t="s">
        <v>1529</v>
      </c>
      <c r="AU805" s="492">
        <v>4009.0</v>
      </c>
      <c r="AV805" s="492">
        <v>6.0</v>
      </c>
      <c r="AW805" s="492">
        <v>2026.0</v>
      </c>
      <c r="AX805" s="488" t="s">
        <v>1587</v>
      </c>
      <c r="AY805" s="488" t="s">
        <v>1571</v>
      </c>
      <c r="AZ805" s="488" t="s">
        <v>1531</v>
      </c>
    </row>
    <row r="806" hidden="1">
      <c r="A806" s="488" t="s">
        <v>5811</v>
      </c>
      <c r="B806" s="488" t="s">
        <v>5812</v>
      </c>
      <c r="C806" s="488" t="s">
        <v>1513</v>
      </c>
      <c r="D806" s="488" t="s">
        <v>1514</v>
      </c>
      <c r="E806" s="491">
        <v>45833.89444444444</v>
      </c>
      <c r="F806" s="492">
        <v>2980.0</v>
      </c>
      <c r="G806" s="488" t="s">
        <v>1515</v>
      </c>
      <c r="H806" s="492">
        <v>2980.0</v>
      </c>
      <c r="I806" s="488" t="s">
        <v>1515</v>
      </c>
      <c r="J806" s="488" t="s">
        <v>1516</v>
      </c>
      <c r="K806" s="488" t="s">
        <v>1517</v>
      </c>
      <c r="L806" s="488" t="s">
        <v>5813</v>
      </c>
      <c r="M806" s="488" t="s">
        <v>5814</v>
      </c>
      <c r="N806" s="488" t="s">
        <v>1520</v>
      </c>
      <c r="O806" s="488" t="s">
        <v>1521</v>
      </c>
      <c r="P806" s="488" t="s">
        <v>1554</v>
      </c>
      <c r="Q806" s="488" t="s">
        <v>1523</v>
      </c>
      <c r="R806" s="495" t="s">
        <v>1524</v>
      </c>
      <c r="S806" s="494"/>
      <c r="T806" s="494"/>
      <c r="U806" s="488" t="s">
        <v>5815</v>
      </c>
      <c r="AB806" s="488" t="s">
        <v>5816</v>
      </c>
      <c r="AC806" s="496">
        <v>8.09E9</v>
      </c>
      <c r="AD806" s="497"/>
      <c r="AE806" s="497"/>
      <c r="AF806" s="497"/>
      <c r="AG806" s="497"/>
      <c r="AH806" s="497"/>
      <c r="AI806" s="494"/>
      <c r="AJ806" s="488" t="s">
        <v>1527</v>
      </c>
      <c r="AK806" s="498"/>
      <c r="AL806" s="499"/>
      <c r="AM806" s="488" t="s">
        <v>5817</v>
      </c>
      <c r="AO806" s="497"/>
      <c r="AP806" s="494"/>
      <c r="AQ806" s="494"/>
      <c r="AR806" s="494"/>
      <c r="AS806" s="494"/>
      <c r="AT806" s="488" t="s">
        <v>1529</v>
      </c>
      <c r="AU806" s="492">
        <v>4009.0</v>
      </c>
      <c r="AV806" s="492">
        <v>6.0</v>
      </c>
      <c r="AW806" s="492">
        <v>2026.0</v>
      </c>
      <c r="AX806" s="488" t="s">
        <v>1587</v>
      </c>
      <c r="AY806" s="488" t="s">
        <v>1571</v>
      </c>
      <c r="AZ806" s="488" t="s">
        <v>1531</v>
      </c>
    </row>
    <row r="807" hidden="1">
      <c r="A807" s="488" t="s">
        <v>6442</v>
      </c>
      <c r="B807" s="488" t="s">
        <v>6443</v>
      </c>
      <c r="C807" s="488" t="s">
        <v>1513</v>
      </c>
      <c r="D807" s="488" t="s">
        <v>1514</v>
      </c>
      <c r="E807" s="491">
        <v>45833.884722222225</v>
      </c>
      <c r="F807" s="492">
        <v>2980.0</v>
      </c>
      <c r="G807" s="488" t="s">
        <v>1515</v>
      </c>
      <c r="H807" s="492">
        <v>2980.0</v>
      </c>
      <c r="I807" s="488" t="s">
        <v>1515</v>
      </c>
      <c r="J807" s="488" t="s">
        <v>1516</v>
      </c>
      <c r="K807" s="488" t="s">
        <v>1517</v>
      </c>
      <c r="L807" s="488" t="s">
        <v>6444</v>
      </c>
      <c r="M807" s="488" t="s">
        <v>6445</v>
      </c>
      <c r="N807" s="488" t="s">
        <v>1520</v>
      </c>
      <c r="O807" s="488" t="s">
        <v>1521</v>
      </c>
      <c r="P807" s="488" t="s">
        <v>1554</v>
      </c>
      <c r="Q807" s="488" t="s">
        <v>1523</v>
      </c>
      <c r="R807" s="495" t="s">
        <v>1524</v>
      </c>
      <c r="S807" s="494"/>
      <c r="T807" s="494"/>
      <c r="U807" s="488" t="s">
        <v>6446</v>
      </c>
      <c r="AB807" s="488" t="s">
        <v>6447</v>
      </c>
      <c r="AC807" s="496">
        <v>9.05E9</v>
      </c>
      <c r="AD807" s="497"/>
      <c r="AE807" s="497"/>
      <c r="AF807" s="497"/>
      <c r="AG807" s="497"/>
      <c r="AH807" s="497"/>
      <c r="AI807" s="494"/>
      <c r="AJ807" s="488" t="s">
        <v>1527</v>
      </c>
      <c r="AK807" s="498"/>
      <c r="AL807" s="499"/>
      <c r="AM807" s="488" t="s">
        <v>6448</v>
      </c>
      <c r="AO807" s="494"/>
      <c r="AP807" s="494"/>
      <c r="AQ807" s="494"/>
      <c r="AR807" s="494"/>
      <c r="AS807" s="494"/>
      <c r="AT807" s="488" t="s">
        <v>1529</v>
      </c>
      <c r="AU807" s="492">
        <v>9004.0</v>
      </c>
      <c r="AV807" s="492">
        <v>9.0</v>
      </c>
      <c r="AW807" s="492">
        <v>2028.0</v>
      </c>
      <c r="AX807" s="488" t="s">
        <v>1587</v>
      </c>
      <c r="AY807" s="488" t="s">
        <v>1904</v>
      </c>
      <c r="AZ807" s="488" t="s">
        <v>1531</v>
      </c>
    </row>
    <row r="808" hidden="1">
      <c r="A808" s="488" t="s">
        <v>6449</v>
      </c>
      <c r="B808" s="488" t="s">
        <v>6450</v>
      </c>
      <c r="C808" s="488" t="s">
        <v>1513</v>
      </c>
      <c r="D808" s="488" t="s">
        <v>1514</v>
      </c>
      <c r="E808" s="491">
        <v>45833.88263888889</v>
      </c>
      <c r="F808" s="492">
        <v>2980.0</v>
      </c>
      <c r="G808" s="488" t="s">
        <v>1515</v>
      </c>
      <c r="H808" s="492">
        <v>2980.0</v>
      </c>
      <c r="I808" s="488" t="s">
        <v>1515</v>
      </c>
      <c r="J808" s="488" t="s">
        <v>1516</v>
      </c>
      <c r="K808" s="488" t="s">
        <v>1517</v>
      </c>
      <c r="L808" s="488" t="s">
        <v>6451</v>
      </c>
      <c r="M808" s="488" t="s">
        <v>6452</v>
      </c>
      <c r="N808" s="488" t="s">
        <v>1520</v>
      </c>
      <c r="O808" s="488" t="s">
        <v>1521</v>
      </c>
      <c r="P808" s="488" t="s">
        <v>1545</v>
      </c>
      <c r="Q808" s="488" t="s">
        <v>1523</v>
      </c>
      <c r="R808" s="495" t="s">
        <v>1524</v>
      </c>
      <c r="S808" s="494"/>
      <c r="T808" s="494"/>
      <c r="U808" s="488" t="s">
        <v>6453</v>
      </c>
      <c r="AB808" s="488" t="s">
        <v>6454</v>
      </c>
      <c r="AC808" s="496">
        <v>9.05E9</v>
      </c>
      <c r="AD808" s="497"/>
      <c r="AE808" s="497"/>
      <c r="AF808" s="497"/>
      <c r="AG808" s="497"/>
      <c r="AH808" s="497"/>
      <c r="AI808" s="494"/>
      <c r="AJ808" s="488" t="s">
        <v>1527</v>
      </c>
      <c r="AK808" s="498"/>
      <c r="AL808" s="499"/>
      <c r="AM808" s="488" t="s">
        <v>6455</v>
      </c>
      <c r="AO808" s="494"/>
      <c r="AP808" s="494"/>
      <c r="AQ808" s="494"/>
      <c r="AR808" s="494"/>
      <c r="AS808" s="494"/>
      <c r="AT808" s="488" t="s">
        <v>1529</v>
      </c>
      <c r="AU808" s="492">
        <v>1012.0</v>
      </c>
      <c r="AV808" s="492">
        <v>4.0</v>
      </c>
      <c r="AW808" s="492">
        <v>2030.0</v>
      </c>
      <c r="AX808" s="488" t="s">
        <v>1549</v>
      </c>
      <c r="AY808" s="488" t="s">
        <v>6456</v>
      </c>
      <c r="AZ808" s="488" t="s">
        <v>1531</v>
      </c>
    </row>
    <row r="809" hidden="1">
      <c r="A809" s="488" t="s">
        <v>5518</v>
      </c>
      <c r="B809" s="488" t="s">
        <v>5519</v>
      </c>
      <c r="C809" s="488" t="s">
        <v>1513</v>
      </c>
      <c r="D809" s="488" t="s">
        <v>1514</v>
      </c>
      <c r="E809" s="491">
        <v>45833.84930555556</v>
      </c>
      <c r="F809" s="492">
        <v>9800.0</v>
      </c>
      <c r="G809" s="488" t="s">
        <v>1515</v>
      </c>
      <c r="H809" s="492">
        <v>9800.0</v>
      </c>
      <c r="I809" s="488" t="s">
        <v>1515</v>
      </c>
      <c r="J809" s="488" t="s">
        <v>1516</v>
      </c>
      <c r="K809" s="488" t="s">
        <v>1517</v>
      </c>
      <c r="L809" s="488" t="s">
        <v>5520</v>
      </c>
      <c r="M809" s="488" t="s">
        <v>5521</v>
      </c>
      <c r="N809" s="488" t="s">
        <v>1520</v>
      </c>
      <c r="O809" s="488" t="s">
        <v>1521</v>
      </c>
      <c r="P809" s="488" t="s">
        <v>1554</v>
      </c>
      <c r="Q809" s="488" t="s">
        <v>1523</v>
      </c>
      <c r="R809" s="495" t="s">
        <v>1524</v>
      </c>
      <c r="S809" s="494"/>
      <c r="T809" s="494"/>
      <c r="U809" s="488" t="s">
        <v>5522</v>
      </c>
      <c r="AB809" s="488" t="s">
        <v>5523</v>
      </c>
      <c r="AC809" s="496">
        <v>9.05E9</v>
      </c>
      <c r="AD809" s="497"/>
      <c r="AE809" s="497"/>
      <c r="AF809" s="497"/>
      <c r="AG809" s="497"/>
      <c r="AH809" s="497"/>
      <c r="AI809" s="494"/>
      <c r="AJ809" s="488" t="s">
        <v>1527</v>
      </c>
      <c r="AK809" s="498"/>
      <c r="AL809" s="499"/>
      <c r="AM809" s="488" t="s">
        <v>5524</v>
      </c>
      <c r="AO809" s="494"/>
      <c r="AP809" s="494"/>
      <c r="AQ809" s="494"/>
      <c r="AR809" s="494"/>
      <c r="AS809" s="494"/>
      <c r="AT809" s="488" t="s">
        <v>1529</v>
      </c>
      <c r="AU809" s="492">
        <v>4994.0</v>
      </c>
      <c r="AV809" s="492">
        <v>1.0</v>
      </c>
      <c r="AW809" s="492">
        <v>2029.0</v>
      </c>
      <c r="AX809" s="488" t="s">
        <v>1634</v>
      </c>
      <c r="AY809" s="488" t="s">
        <v>2047</v>
      </c>
      <c r="AZ809" s="488" t="s">
        <v>1531</v>
      </c>
    </row>
    <row r="810" hidden="1">
      <c r="A810" s="488" t="s">
        <v>5525</v>
      </c>
      <c r="B810" s="488" t="s">
        <v>5519</v>
      </c>
      <c r="C810" s="488" t="s">
        <v>1513</v>
      </c>
      <c r="D810" s="488" t="s">
        <v>1514</v>
      </c>
      <c r="E810" s="491">
        <v>45833.84722222222</v>
      </c>
      <c r="F810" s="492">
        <v>2980.0</v>
      </c>
      <c r="G810" s="488" t="s">
        <v>1515</v>
      </c>
      <c r="H810" s="492">
        <v>2980.0</v>
      </c>
      <c r="I810" s="488" t="s">
        <v>1515</v>
      </c>
      <c r="J810" s="488" t="s">
        <v>1516</v>
      </c>
      <c r="K810" s="488" t="s">
        <v>1517</v>
      </c>
      <c r="L810" s="488" t="s">
        <v>5520</v>
      </c>
      <c r="M810" s="488" t="s">
        <v>5526</v>
      </c>
      <c r="N810" s="488" t="s">
        <v>1520</v>
      </c>
      <c r="O810" s="488" t="s">
        <v>1521</v>
      </c>
      <c r="P810" s="488" t="s">
        <v>1554</v>
      </c>
      <c r="Q810" s="488" t="s">
        <v>1523</v>
      </c>
      <c r="R810" s="495" t="s">
        <v>1524</v>
      </c>
      <c r="S810" s="494"/>
      <c r="T810" s="494"/>
      <c r="U810" s="488" t="s">
        <v>5527</v>
      </c>
      <c r="AB810" s="488" t="s">
        <v>5523</v>
      </c>
      <c r="AC810" s="496">
        <v>9.05E9</v>
      </c>
      <c r="AD810" s="497"/>
      <c r="AE810" s="497"/>
      <c r="AF810" s="497"/>
      <c r="AG810" s="497"/>
      <c r="AH810" s="497"/>
      <c r="AI810" s="494"/>
      <c r="AJ810" s="488" t="s">
        <v>1527</v>
      </c>
      <c r="AK810" s="498"/>
      <c r="AL810" s="499"/>
      <c r="AM810" s="488" t="s">
        <v>5524</v>
      </c>
      <c r="AO810" s="494"/>
      <c r="AP810" s="494"/>
      <c r="AQ810" s="494"/>
      <c r="AR810" s="494"/>
      <c r="AS810" s="494"/>
      <c r="AT810" s="488" t="s">
        <v>1529</v>
      </c>
      <c r="AU810" s="492">
        <v>4994.0</v>
      </c>
      <c r="AV810" s="492">
        <v>1.0</v>
      </c>
      <c r="AW810" s="492">
        <v>2029.0</v>
      </c>
      <c r="AX810" s="488" t="s">
        <v>1634</v>
      </c>
      <c r="AY810" s="488" t="s">
        <v>2047</v>
      </c>
      <c r="AZ810" s="488" t="s">
        <v>1531</v>
      </c>
    </row>
    <row r="811" hidden="1">
      <c r="A811" s="488" t="s">
        <v>5804</v>
      </c>
      <c r="B811" s="488" t="s">
        <v>5805</v>
      </c>
      <c r="C811" s="488" t="s">
        <v>1513</v>
      </c>
      <c r="D811" s="488" t="s">
        <v>1514</v>
      </c>
      <c r="E811" s="491">
        <v>45833.8375</v>
      </c>
      <c r="F811" s="492">
        <v>9800.0</v>
      </c>
      <c r="G811" s="488" t="s">
        <v>1515</v>
      </c>
      <c r="H811" s="492">
        <v>9800.0</v>
      </c>
      <c r="I811" s="488" t="s">
        <v>1515</v>
      </c>
      <c r="J811" s="488" t="s">
        <v>1516</v>
      </c>
      <c r="K811" s="488" t="s">
        <v>1517</v>
      </c>
      <c r="L811" s="488" t="s">
        <v>5806</v>
      </c>
      <c r="M811" s="488" t="s">
        <v>5807</v>
      </c>
      <c r="N811" s="488" t="s">
        <v>1520</v>
      </c>
      <c r="O811" s="488" t="s">
        <v>1521</v>
      </c>
      <c r="P811" s="488" t="s">
        <v>1522</v>
      </c>
      <c r="Q811" s="488" t="s">
        <v>1523</v>
      </c>
      <c r="R811" s="495" t="s">
        <v>1524</v>
      </c>
      <c r="S811" s="494"/>
      <c r="T811" s="494"/>
      <c r="U811" s="488" t="s">
        <v>5808</v>
      </c>
      <c r="AB811" s="488" t="s">
        <v>5809</v>
      </c>
      <c r="AC811" s="496">
        <v>8.04E9</v>
      </c>
      <c r="AD811" s="497"/>
      <c r="AE811" s="497"/>
      <c r="AF811" s="497"/>
      <c r="AG811" s="497"/>
      <c r="AH811" s="497"/>
      <c r="AI811" s="494"/>
      <c r="AJ811" s="488" t="s">
        <v>1527</v>
      </c>
      <c r="AK811" s="498"/>
      <c r="AL811" s="499"/>
      <c r="AM811" s="488" t="s">
        <v>5810</v>
      </c>
      <c r="AO811" s="494"/>
      <c r="AP811" s="494"/>
      <c r="AQ811" s="494"/>
      <c r="AR811" s="494"/>
      <c r="AS811" s="494"/>
      <c r="AT811" s="488" t="s">
        <v>1529</v>
      </c>
      <c r="AU811" s="492">
        <v>1018.0</v>
      </c>
      <c r="AV811" s="492">
        <v>11.0</v>
      </c>
      <c r="AW811" s="492">
        <v>2029.0</v>
      </c>
      <c r="AX811" s="488" t="s">
        <v>1549</v>
      </c>
      <c r="AY811" s="488" t="s">
        <v>2292</v>
      </c>
      <c r="AZ811" s="488" t="s">
        <v>1531</v>
      </c>
    </row>
    <row r="812" hidden="1">
      <c r="A812" s="488" t="s">
        <v>5563</v>
      </c>
      <c r="B812" s="488" t="s">
        <v>5560</v>
      </c>
      <c r="C812" s="488" t="s">
        <v>1513</v>
      </c>
      <c r="D812" s="488" t="s">
        <v>1514</v>
      </c>
      <c r="E812" s="491">
        <v>45833.83541666667</v>
      </c>
      <c r="F812" s="492">
        <v>2980.0</v>
      </c>
      <c r="G812" s="488" t="s">
        <v>1515</v>
      </c>
      <c r="H812" s="492">
        <v>2980.0</v>
      </c>
      <c r="I812" s="488" t="s">
        <v>1515</v>
      </c>
      <c r="J812" s="488" t="s">
        <v>1516</v>
      </c>
      <c r="K812" s="488" t="s">
        <v>1517</v>
      </c>
      <c r="L812" s="488" t="s">
        <v>5520</v>
      </c>
      <c r="M812" s="488" t="s">
        <v>5564</v>
      </c>
      <c r="N812" s="488" t="s">
        <v>1520</v>
      </c>
      <c r="O812" s="488" t="s">
        <v>1521</v>
      </c>
      <c r="P812" s="488" t="s">
        <v>1554</v>
      </c>
      <c r="Q812" s="488" t="s">
        <v>1523</v>
      </c>
      <c r="R812" s="495" t="s">
        <v>1524</v>
      </c>
      <c r="S812" s="494"/>
      <c r="T812" s="494"/>
      <c r="U812" s="488" t="s">
        <v>5565</v>
      </c>
      <c r="AB812" s="488" t="s">
        <v>5523</v>
      </c>
      <c r="AC812" s="496">
        <v>9.05E9</v>
      </c>
      <c r="AD812" s="497"/>
      <c r="AE812" s="497"/>
      <c r="AF812" s="497"/>
      <c r="AG812" s="497"/>
      <c r="AH812" s="497"/>
      <c r="AI812" s="494"/>
      <c r="AJ812" s="488" t="s">
        <v>1527</v>
      </c>
      <c r="AK812" s="497"/>
      <c r="AL812" s="497"/>
      <c r="AM812" s="488" t="s">
        <v>5524</v>
      </c>
      <c r="AO812" s="494"/>
      <c r="AP812" s="494"/>
      <c r="AQ812" s="494"/>
      <c r="AR812" s="494"/>
      <c r="AS812" s="494"/>
      <c r="AT812" s="488" t="s">
        <v>1529</v>
      </c>
      <c r="AU812" s="492">
        <v>4994.0</v>
      </c>
      <c r="AV812" s="492">
        <v>1.0</v>
      </c>
      <c r="AW812" s="492">
        <v>2029.0</v>
      </c>
      <c r="AX812" s="488" t="s">
        <v>1634</v>
      </c>
      <c r="AY812" s="488" t="s">
        <v>2047</v>
      </c>
      <c r="AZ812" s="488" t="s">
        <v>1531</v>
      </c>
    </row>
    <row r="813" hidden="1">
      <c r="A813" s="488" t="s">
        <v>5559</v>
      </c>
      <c r="B813" s="488" t="s">
        <v>5560</v>
      </c>
      <c r="C813" s="488" t="s">
        <v>1513</v>
      </c>
      <c r="D813" s="488" t="s">
        <v>1514</v>
      </c>
      <c r="E813" s="491">
        <v>45833.83472222222</v>
      </c>
      <c r="F813" s="492">
        <v>9800.0</v>
      </c>
      <c r="G813" s="488" t="s">
        <v>1515</v>
      </c>
      <c r="H813" s="492">
        <v>9800.0</v>
      </c>
      <c r="I813" s="488" t="s">
        <v>1515</v>
      </c>
      <c r="J813" s="488" t="s">
        <v>1516</v>
      </c>
      <c r="K813" s="488" t="s">
        <v>1517</v>
      </c>
      <c r="L813" s="488" t="s">
        <v>5520</v>
      </c>
      <c r="M813" s="488" t="s">
        <v>5561</v>
      </c>
      <c r="N813" s="488" t="s">
        <v>1520</v>
      </c>
      <c r="O813" s="488" t="s">
        <v>1521</v>
      </c>
      <c r="P813" s="488" t="s">
        <v>1554</v>
      </c>
      <c r="Q813" s="488" t="s">
        <v>1523</v>
      </c>
      <c r="R813" s="495" t="s">
        <v>1524</v>
      </c>
      <c r="S813" s="494"/>
      <c r="T813" s="494"/>
      <c r="U813" s="488" t="s">
        <v>5562</v>
      </c>
      <c r="AB813" s="488" t="s">
        <v>5523</v>
      </c>
      <c r="AC813" s="496">
        <v>9.05E9</v>
      </c>
      <c r="AD813" s="497"/>
      <c r="AE813" s="497"/>
      <c r="AF813" s="497"/>
      <c r="AG813" s="497"/>
      <c r="AH813" s="497"/>
      <c r="AI813" s="494"/>
      <c r="AJ813" s="488" t="s">
        <v>1527</v>
      </c>
      <c r="AK813" s="498"/>
      <c r="AL813" s="499"/>
      <c r="AM813" s="488" t="s">
        <v>5524</v>
      </c>
      <c r="AO813" s="494"/>
      <c r="AP813" s="494"/>
      <c r="AQ813" s="494"/>
      <c r="AR813" s="494"/>
      <c r="AS813" s="494"/>
      <c r="AT813" s="488" t="s">
        <v>1529</v>
      </c>
      <c r="AU813" s="492">
        <v>4994.0</v>
      </c>
      <c r="AV813" s="492">
        <v>1.0</v>
      </c>
      <c r="AW813" s="492">
        <v>2029.0</v>
      </c>
      <c r="AX813" s="488" t="s">
        <v>1634</v>
      </c>
      <c r="AY813" s="488" t="s">
        <v>2047</v>
      </c>
      <c r="AZ813" s="488" t="s">
        <v>1531</v>
      </c>
    </row>
    <row r="814" hidden="1">
      <c r="A814" s="488" t="s">
        <v>6457</v>
      </c>
      <c r="B814" s="488" t="s">
        <v>6458</v>
      </c>
      <c r="C814" s="488" t="s">
        <v>1513</v>
      </c>
      <c r="D814" s="488" t="s">
        <v>1514</v>
      </c>
      <c r="E814" s="491">
        <v>45833.833333333336</v>
      </c>
      <c r="F814" s="492">
        <v>9800.0</v>
      </c>
      <c r="G814" s="488" t="s">
        <v>1515</v>
      </c>
      <c r="H814" s="492">
        <v>9800.0</v>
      </c>
      <c r="I814" s="488" t="s">
        <v>1515</v>
      </c>
      <c r="J814" s="488" t="s">
        <v>1516</v>
      </c>
      <c r="K814" s="488" t="s">
        <v>1517</v>
      </c>
      <c r="L814" s="488" t="s">
        <v>6459</v>
      </c>
      <c r="M814" s="488" t="s">
        <v>6460</v>
      </c>
      <c r="N814" s="488" t="s">
        <v>1520</v>
      </c>
      <c r="O814" s="488" t="s">
        <v>1521</v>
      </c>
      <c r="P814" s="488" t="s">
        <v>1724</v>
      </c>
      <c r="Q814" s="488" t="s">
        <v>1523</v>
      </c>
      <c r="R814" s="495" t="s">
        <v>1524</v>
      </c>
      <c r="S814" s="494"/>
      <c r="T814" s="494"/>
      <c r="U814" s="488" t="s">
        <v>6461</v>
      </c>
      <c r="AB814" s="488" t="s">
        <v>6462</v>
      </c>
      <c r="AC814" s="496">
        <v>7.08E9</v>
      </c>
      <c r="AD814" s="497"/>
      <c r="AE814" s="497"/>
      <c r="AF814" s="497"/>
      <c r="AG814" s="497"/>
      <c r="AH814" s="497"/>
      <c r="AI814" s="494"/>
      <c r="AJ814" s="488" t="s">
        <v>1527</v>
      </c>
      <c r="AK814" s="498"/>
      <c r="AL814" s="499"/>
      <c r="AM814" s="488" t="s">
        <v>6463</v>
      </c>
      <c r="AP814" s="494"/>
      <c r="AQ814" s="494"/>
      <c r="AR814" s="494"/>
      <c r="AS814" s="494"/>
      <c r="AT814" s="488" t="s">
        <v>1529</v>
      </c>
      <c r="AU814" s="492">
        <v>1008.0</v>
      </c>
      <c r="AV814" s="492">
        <v>1.0</v>
      </c>
      <c r="AW814" s="492">
        <v>2030.0</v>
      </c>
      <c r="AX814" s="488" t="s">
        <v>1728</v>
      </c>
      <c r="AY814" s="488" t="s">
        <v>1729</v>
      </c>
      <c r="AZ814" s="488" t="s">
        <v>1531</v>
      </c>
    </row>
    <row r="815" hidden="1">
      <c r="A815" s="488" t="s">
        <v>6464</v>
      </c>
      <c r="B815" s="488" t="s">
        <v>5805</v>
      </c>
      <c r="C815" s="488" t="s">
        <v>1513</v>
      </c>
      <c r="D815" s="488" t="s">
        <v>1514</v>
      </c>
      <c r="E815" s="491">
        <v>45833.83125</v>
      </c>
      <c r="F815" s="492">
        <v>2980.0</v>
      </c>
      <c r="G815" s="488" t="s">
        <v>1515</v>
      </c>
      <c r="H815" s="492">
        <v>2980.0</v>
      </c>
      <c r="I815" s="488" t="s">
        <v>1515</v>
      </c>
      <c r="J815" s="488" t="s">
        <v>1516</v>
      </c>
      <c r="K815" s="488" t="s">
        <v>1517</v>
      </c>
      <c r="L815" s="488" t="s">
        <v>5806</v>
      </c>
      <c r="M815" s="488" t="s">
        <v>6465</v>
      </c>
      <c r="N815" s="488" t="s">
        <v>1520</v>
      </c>
      <c r="O815" s="488" t="s">
        <v>1521</v>
      </c>
      <c r="P815" s="488" t="s">
        <v>1522</v>
      </c>
      <c r="Q815" s="488" t="s">
        <v>1523</v>
      </c>
      <c r="R815" s="495" t="s">
        <v>1524</v>
      </c>
      <c r="S815" s="494"/>
      <c r="T815" s="494"/>
      <c r="U815" s="488" t="s">
        <v>6466</v>
      </c>
      <c r="AB815" s="488" t="s">
        <v>5809</v>
      </c>
      <c r="AC815" s="496">
        <v>8.04E9</v>
      </c>
      <c r="AD815" s="497"/>
      <c r="AE815" s="497"/>
      <c r="AF815" s="497"/>
      <c r="AG815" s="497"/>
      <c r="AH815" s="497"/>
      <c r="AI815" s="494"/>
      <c r="AJ815" s="488" t="s">
        <v>1527</v>
      </c>
      <c r="AK815" s="498"/>
      <c r="AL815" s="499"/>
      <c r="AM815" s="488" t="s">
        <v>5810</v>
      </c>
      <c r="AO815" s="497"/>
      <c r="AP815" s="494"/>
      <c r="AQ815" s="494"/>
      <c r="AR815" s="494"/>
      <c r="AS815" s="494"/>
      <c r="AT815" s="488" t="s">
        <v>1529</v>
      </c>
      <c r="AU815" s="492">
        <v>1018.0</v>
      </c>
      <c r="AV815" s="492">
        <v>11.0</v>
      </c>
      <c r="AW815" s="492">
        <v>2029.0</v>
      </c>
      <c r="AX815" s="488" t="s">
        <v>1549</v>
      </c>
      <c r="AY815" s="488" t="s">
        <v>2292</v>
      </c>
      <c r="AZ815" s="488" t="s">
        <v>1531</v>
      </c>
    </row>
    <row r="816" hidden="1">
      <c r="A816" s="488" t="s">
        <v>6467</v>
      </c>
      <c r="B816" s="488" t="s">
        <v>6468</v>
      </c>
      <c r="C816" s="488" t="s">
        <v>1513</v>
      </c>
      <c r="D816" s="488" t="s">
        <v>1514</v>
      </c>
      <c r="E816" s="491">
        <v>45833.82847222222</v>
      </c>
      <c r="F816" s="492">
        <v>9800.0</v>
      </c>
      <c r="G816" s="488" t="s">
        <v>1515</v>
      </c>
      <c r="H816" s="492">
        <v>9800.0</v>
      </c>
      <c r="I816" s="488" t="s">
        <v>1515</v>
      </c>
      <c r="J816" s="488" t="s">
        <v>1516</v>
      </c>
      <c r="K816" s="488" t="s">
        <v>1517</v>
      </c>
      <c r="L816" s="488" t="s">
        <v>6469</v>
      </c>
      <c r="M816" s="488" t="s">
        <v>6470</v>
      </c>
      <c r="N816" s="488" t="s">
        <v>1520</v>
      </c>
      <c r="O816" s="488" t="s">
        <v>1521</v>
      </c>
      <c r="P816" s="488" t="s">
        <v>1545</v>
      </c>
      <c r="Q816" s="488" t="s">
        <v>1523</v>
      </c>
      <c r="R816" s="495" t="s">
        <v>1524</v>
      </c>
      <c r="S816" s="494"/>
      <c r="T816" s="494"/>
      <c r="U816" s="488" t="s">
        <v>6471</v>
      </c>
      <c r="AB816" s="488" t="s">
        <v>6472</v>
      </c>
      <c r="AC816" s="496">
        <v>9.1E9</v>
      </c>
      <c r="AD816" s="497"/>
      <c r="AE816" s="497"/>
      <c r="AF816" s="497"/>
      <c r="AG816" s="497"/>
      <c r="AH816" s="497"/>
      <c r="AI816" s="494"/>
      <c r="AJ816" s="488" t="s">
        <v>1527</v>
      </c>
      <c r="AK816" s="498"/>
      <c r="AL816" s="499"/>
      <c r="AM816" s="488" t="s">
        <v>6473</v>
      </c>
      <c r="AP816" s="494"/>
      <c r="AQ816" s="494"/>
      <c r="AR816" s="494"/>
      <c r="AS816" s="494"/>
      <c r="AT816" s="488" t="s">
        <v>1529</v>
      </c>
      <c r="AU816" s="492">
        <v>1009.0</v>
      </c>
      <c r="AV816" s="492">
        <v>5.0</v>
      </c>
      <c r="AW816" s="492">
        <v>2032.0</v>
      </c>
      <c r="AX816" s="488" t="s">
        <v>1549</v>
      </c>
      <c r="AY816" s="497"/>
      <c r="AZ816" s="488" t="s">
        <v>1531</v>
      </c>
    </row>
    <row r="817" hidden="1">
      <c r="A817" s="488" t="s">
        <v>6474</v>
      </c>
      <c r="B817" s="488" t="s">
        <v>6458</v>
      </c>
      <c r="C817" s="488" t="s">
        <v>1513</v>
      </c>
      <c r="D817" s="488" t="s">
        <v>1514</v>
      </c>
      <c r="E817" s="491">
        <v>45833.82777777778</v>
      </c>
      <c r="F817" s="492">
        <v>2980.0</v>
      </c>
      <c r="G817" s="488" t="s">
        <v>1515</v>
      </c>
      <c r="H817" s="492">
        <v>2980.0</v>
      </c>
      <c r="I817" s="488" t="s">
        <v>1515</v>
      </c>
      <c r="J817" s="488" t="s">
        <v>1516</v>
      </c>
      <c r="K817" s="488" t="s">
        <v>1517</v>
      </c>
      <c r="L817" s="488" t="s">
        <v>6459</v>
      </c>
      <c r="M817" s="488" t="s">
        <v>6475</v>
      </c>
      <c r="N817" s="488" t="s">
        <v>1520</v>
      </c>
      <c r="O817" s="488" t="s">
        <v>1521</v>
      </c>
      <c r="P817" s="488" t="s">
        <v>1724</v>
      </c>
      <c r="Q817" s="488" t="s">
        <v>1523</v>
      </c>
      <c r="R817" s="495" t="s">
        <v>1524</v>
      </c>
      <c r="S817" s="494"/>
      <c r="T817" s="494"/>
      <c r="U817" s="488" t="s">
        <v>6476</v>
      </c>
      <c r="AB817" s="488" t="s">
        <v>6462</v>
      </c>
      <c r="AC817" s="496">
        <v>7.08E9</v>
      </c>
      <c r="AD817" s="497"/>
      <c r="AE817" s="497"/>
      <c r="AF817" s="497"/>
      <c r="AG817" s="497"/>
      <c r="AH817" s="497"/>
      <c r="AI817" s="494"/>
      <c r="AJ817" s="488" t="s">
        <v>1527</v>
      </c>
      <c r="AK817" s="498"/>
      <c r="AL817" s="499"/>
      <c r="AM817" s="488" t="s">
        <v>6463</v>
      </c>
      <c r="AP817" s="494"/>
      <c r="AQ817" s="494"/>
      <c r="AR817" s="494"/>
      <c r="AS817" s="494"/>
      <c r="AT817" s="488" t="s">
        <v>1529</v>
      </c>
      <c r="AU817" s="492">
        <v>1008.0</v>
      </c>
      <c r="AV817" s="492">
        <v>1.0</v>
      </c>
      <c r="AW817" s="492">
        <v>2030.0</v>
      </c>
      <c r="AX817" s="488" t="s">
        <v>1728</v>
      </c>
      <c r="AY817" s="488" t="s">
        <v>1729</v>
      </c>
      <c r="AZ817" s="488" t="s">
        <v>1531</v>
      </c>
    </row>
    <row r="818" hidden="1">
      <c r="A818" s="488" t="s">
        <v>6477</v>
      </c>
      <c r="B818" s="488" t="s">
        <v>6468</v>
      </c>
      <c r="C818" s="488" t="s">
        <v>1513</v>
      </c>
      <c r="D818" s="488" t="s">
        <v>1514</v>
      </c>
      <c r="E818" s="491">
        <v>45833.825</v>
      </c>
      <c r="F818" s="492">
        <v>2980.0</v>
      </c>
      <c r="G818" s="488" t="s">
        <v>1515</v>
      </c>
      <c r="H818" s="492">
        <v>2980.0</v>
      </c>
      <c r="I818" s="488" t="s">
        <v>1515</v>
      </c>
      <c r="J818" s="488" t="s">
        <v>1516</v>
      </c>
      <c r="K818" s="488" t="s">
        <v>1517</v>
      </c>
      <c r="L818" s="488" t="s">
        <v>6469</v>
      </c>
      <c r="M818" s="488" t="s">
        <v>6478</v>
      </c>
      <c r="N818" s="488" t="s">
        <v>1520</v>
      </c>
      <c r="O818" s="488" t="s">
        <v>1521</v>
      </c>
      <c r="P818" s="488" t="s">
        <v>1545</v>
      </c>
      <c r="Q818" s="488" t="s">
        <v>1523</v>
      </c>
      <c r="R818" s="495" t="s">
        <v>1524</v>
      </c>
      <c r="S818" s="494"/>
      <c r="T818" s="494"/>
      <c r="U818" s="488" t="s">
        <v>6479</v>
      </c>
      <c r="AB818" s="488" t="s">
        <v>6472</v>
      </c>
      <c r="AC818" s="496">
        <v>9.1E9</v>
      </c>
      <c r="AD818" s="497"/>
      <c r="AE818" s="494"/>
      <c r="AF818" s="494"/>
      <c r="AG818" s="494"/>
      <c r="AH818" s="494"/>
      <c r="AI818" s="494"/>
      <c r="AJ818" s="488" t="s">
        <v>1527</v>
      </c>
      <c r="AK818" s="494"/>
      <c r="AL818" s="494"/>
      <c r="AM818" s="488" t="s">
        <v>6473</v>
      </c>
      <c r="AP818" s="494"/>
      <c r="AQ818" s="494"/>
      <c r="AR818" s="494"/>
      <c r="AS818" s="494"/>
      <c r="AT818" s="488" t="s">
        <v>1529</v>
      </c>
      <c r="AU818" s="492">
        <v>1009.0</v>
      </c>
      <c r="AV818" s="492">
        <v>5.0</v>
      </c>
      <c r="AW818" s="492">
        <v>2032.0</v>
      </c>
      <c r="AX818" s="488" t="s">
        <v>1549</v>
      </c>
      <c r="AY818" s="497"/>
      <c r="AZ818" s="488" t="s">
        <v>1531</v>
      </c>
    </row>
    <row r="819" hidden="1">
      <c r="A819" s="488" t="s">
        <v>6480</v>
      </c>
      <c r="B819" s="488" t="s">
        <v>6481</v>
      </c>
      <c r="C819" s="488" t="s">
        <v>1513</v>
      </c>
      <c r="D819" s="488" t="s">
        <v>1514</v>
      </c>
      <c r="E819" s="491">
        <v>45833.82013888889</v>
      </c>
      <c r="F819" s="492">
        <v>9800.0</v>
      </c>
      <c r="G819" s="488" t="s">
        <v>1515</v>
      </c>
      <c r="H819" s="492">
        <v>9800.0</v>
      </c>
      <c r="I819" s="488" t="s">
        <v>1515</v>
      </c>
      <c r="J819" s="488" t="s">
        <v>1516</v>
      </c>
      <c r="K819" s="488" t="s">
        <v>1517</v>
      </c>
      <c r="L819" s="488" t="s">
        <v>6482</v>
      </c>
      <c r="M819" s="488" t="s">
        <v>6483</v>
      </c>
      <c r="N819" s="488" t="s">
        <v>1520</v>
      </c>
      <c r="O819" s="488" t="s">
        <v>1521</v>
      </c>
      <c r="P819" s="488" t="s">
        <v>1554</v>
      </c>
      <c r="Q819" s="488" t="s">
        <v>1523</v>
      </c>
      <c r="R819" s="495" t="s">
        <v>1524</v>
      </c>
      <c r="S819" s="494"/>
      <c r="T819" s="494"/>
      <c r="U819" s="488" t="s">
        <v>6484</v>
      </c>
      <c r="AB819" s="488" t="s">
        <v>6485</v>
      </c>
      <c r="AC819" s="496">
        <v>7.04E9</v>
      </c>
      <c r="AD819" s="494"/>
      <c r="AE819" s="494"/>
      <c r="AF819" s="494"/>
      <c r="AG819" s="494"/>
      <c r="AH819" s="494"/>
      <c r="AI819" s="494"/>
      <c r="AJ819" s="488" t="s">
        <v>1527</v>
      </c>
      <c r="AK819" s="494"/>
      <c r="AL819" s="494"/>
      <c r="AM819" s="488" t="s">
        <v>6486</v>
      </c>
      <c r="AO819" s="494"/>
      <c r="AP819" s="494"/>
      <c r="AQ819" s="494"/>
      <c r="AR819" s="494"/>
      <c r="AS819" s="494"/>
      <c r="AT819" s="488" t="s">
        <v>1529</v>
      </c>
      <c r="AU819" s="492">
        <v>9581.0</v>
      </c>
      <c r="AV819" s="492">
        <v>5.0</v>
      </c>
      <c r="AW819" s="492">
        <v>2027.0</v>
      </c>
      <c r="AX819" s="488" t="s">
        <v>1587</v>
      </c>
      <c r="AY819" s="488" t="s">
        <v>1597</v>
      </c>
      <c r="AZ819" s="488" t="s">
        <v>1531</v>
      </c>
    </row>
    <row r="820" hidden="1">
      <c r="A820" s="488" t="s">
        <v>6487</v>
      </c>
      <c r="B820" s="488" t="s">
        <v>6481</v>
      </c>
      <c r="C820" s="488" t="s">
        <v>1513</v>
      </c>
      <c r="D820" s="488" t="s">
        <v>1514</v>
      </c>
      <c r="E820" s="491">
        <v>45833.81597222222</v>
      </c>
      <c r="F820" s="492">
        <v>2980.0</v>
      </c>
      <c r="G820" s="488" t="s">
        <v>1515</v>
      </c>
      <c r="H820" s="492">
        <v>2980.0</v>
      </c>
      <c r="I820" s="488" t="s">
        <v>1515</v>
      </c>
      <c r="J820" s="488" t="s">
        <v>1516</v>
      </c>
      <c r="K820" s="488" t="s">
        <v>1517</v>
      </c>
      <c r="L820" s="488" t="s">
        <v>6482</v>
      </c>
      <c r="M820" s="488" t="s">
        <v>6488</v>
      </c>
      <c r="N820" s="488" t="s">
        <v>1520</v>
      </c>
      <c r="O820" s="488" t="s">
        <v>1521</v>
      </c>
      <c r="P820" s="488" t="s">
        <v>1554</v>
      </c>
      <c r="Q820" s="488" t="s">
        <v>1523</v>
      </c>
      <c r="R820" s="495" t="s">
        <v>1524</v>
      </c>
      <c r="S820" s="494"/>
      <c r="T820" s="494"/>
      <c r="U820" s="488" t="s">
        <v>6489</v>
      </c>
      <c r="AB820" s="488" t="s">
        <v>6485</v>
      </c>
      <c r="AC820" s="496">
        <v>7.04E9</v>
      </c>
      <c r="AD820" s="497"/>
      <c r="AE820" s="494"/>
      <c r="AF820" s="494"/>
      <c r="AG820" s="494"/>
      <c r="AH820" s="494"/>
      <c r="AI820" s="494"/>
      <c r="AJ820" s="488" t="s">
        <v>1527</v>
      </c>
      <c r="AK820" s="494"/>
      <c r="AL820" s="494"/>
      <c r="AM820" s="488" t="s">
        <v>6486</v>
      </c>
      <c r="AO820" s="494"/>
      <c r="AP820" s="494"/>
      <c r="AQ820" s="494"/>
      <c r="AR820" s="494"/>
      <c r="AS820" s="494"/>
      <c r="AT820" s="488" t="s">
        <v>1529</v>
      </c>
      <c r="AU820" s="492">
        <v>9581.0</v>
      </c>
      <c r="AV820" s="492">
        <v>5.0</v>
      </c>
      <c r="AW820" s="492">
        <v>2027.0</v>
      </c>
      <c r="AX820" s="488" t="s">
        <v>1587</v>
      </c>
      <c r="AY820" s="488" t="s">
        <v>1597</v>
      </c>
      <c r="AZ820" s="488" t="s">
        <v>1531</v>
      </c>
    </row>
    <row r="821" hidden="1">
      <c r="A821" s="488" t="s">
        <v>6490</v>
      </c>
      <c r="B821" s="488" t="s">
        <v>6491</v>
      </c>
      <c r="C821" s="488" t="s">
        <v>1513</v>
      </c>
      <c r="D821" s="488" t="s">
        <v>1514</v>
      </c>
      <c r="E821" s="491">
        <v>45833.81597222222</v>
      </c>
      <c r="F821" s="492">
        <v>2980.0</v>
      </c>
      <c r="G821" s="488" t="s">
        <v>1515</v>
      </c>
      <c r="H821" s="492">
        <v>2980.0</v>
      </c>
      <c r="I821" s="488" t="s">
        <v>1515</v>
      </c>
      <c r="J821" s="488" t="s">
        <v>1516</v>
      </c>
      <c r="K821" s="488" t="s">
        <v>1517</v>
      </c>
      <c r="L821" s="488" t="s">
        <v>6492</v>
      </c>
      <c r="M821" s="488" t="s">
        <v>6493</v>
      </c>
      <c r="N821" s="488" t="s">
        <v>1520</v>
      </c>
      <c r="O821" s="488" t="s">
        <v>1521</v>
      </c>
      <c r="P821" s="488" t="s">
        <v>1724</v>
      </c>
      <c r="Q821" s="488" t="s">
        <v>1523</v>
      </c>
      <c r="R821" s="495" t="s">
        <v>1524</v>
      </c>
      <c r="S821" s="494"/>
      <c r="T821" s="494"/>
      <c r="U821" s="488" t="s">
        <v>6494</v>
      </c>
      <c r="AB821" s="488" t="s">
        <v>6495</v>
      </c>
      <c r="AC821" s="496">
        <v>7.06E11</v>
      </c>
      <c r="AD821" s="497"/>
      <c r="AE821" s="494"/>
      <c r="AF821" s="494"/>
      <c r="AG821" s="494"/>
      <c r="AH821" s="494"/>
      <c r="AI821" s="494"/>
      <c r="AJ821" s="488" t="s">
        <v>1527</v>
      </c>
      <c r="AK821" s="494"/>
      <c r="AL821" s="494"/>
      <c r="AM821" s="488" t="s">
        <v>6496</v>
      </c>
      <c r="AO821" s="497"/>
      <c r="AP821" s="494"/>
      <c r="AQ821" s="494"/>
      <c r="AR821" s="494"/>
      <c r="AS821" s="494"/>
      <c r="AT821" s="488" t="s">
        <v>1529</v>
      </c>
      <c r="AU821" s="492">
        <v>3000.0</v>
      </c>
      <c r="AV821" s="492">
        <v>12.0</v>
      </c>
      <c r="AW821" s="492">
        <v>2027.0</v>
      </c>
      <c r="AX821" s="488" t="s">
        <v>1728</v>
      </c>
      <c r="AY821" s="488" t="s">
        <v>1729</v>
      </c>
      <c r="AZ821" s="488" t="s">
        <v>1531</v>
      </c>
    </row>
    <row r="822" hidden="1">
      <c r="A822" s="488" t="s">
        <v>6497</v>
      </c>
      <c r="B822" s="488" t="s">
        <v>6498</v>
      </c>
      <c r="C822" s="488" t="s">
        <v>1513</v>
      </c>
      <c r="D822" s="488" t="s">
        <v>1514</v>
      </c>
      <c r="E822" s="491">
        <v>45833.78333333333</v>
      </c>
      <c r="F822" s="492">
        <v>9800.0</v>
      </c>
      <c r="G822" s="488" t="s">
        <v>1515</v>
      </c>
      <c r="H822" s="492">
        <v>9800.0</v>
      </c>
      <c r="I822" s="488" t="s">
        <v>1515</v>
      </c>
      <c r="J822" s="488" t="s">
        <v>1516</v>
      </c>
      <c r="K822" s="488" t="s">
        <v>1517</v>
      </c>
      <c r="L822" s="488" t="s">
        <v>6499</v>
      </c>
      <c r="M822" s="488" t="s">
        <v>6500</v>
      </c>
      <c r="N822" s="488" t="s">
        <v>1520</v>
      </c>
      <c r="O822" s="488" t="s">
        <v>1521</v>
      </c>
      <c r="P822" s="488" t="s">
        <v>1554</v>
      </c>
      <c r="Q822" s="488" t="s">
        <v>1523</v>
      </c>
      <c r="R822" s="495" t="s">
        <v>1524</v>
      </c>
      <c r="S822" s="494"/>
      <c r="T822" s="494"/>
      <c r="U822" s="488" t="s">
        <v>6501</v>
      </c>
      <c r="AB822" s="488" t="s">
        <v>6502</v>
      </c>
      <c r="AC822" s="496">
        <v>7.05E9</v>
      </c>
      <c r="AD822" s="497"/>
      <c r="AE822" s="494"/>
      <c r="AF822" s="494"/>
      <c r="AG822" s="494"/>
      <c r="AH822" s="494"/>
      <c r="AI822" s="494"/>
      <c r="AJ822" s="488" t="s">
        <v>1527</v>
      </c>
      <c r="AK822" s="494"/>
      <c r="AL822" s="494"/>
      <c r="AM822" s="488" t="s">
        <v>6503</v>
      </c>
      <c r="AO822" s="497"/>
      <c r="AP822" s="494"/>
      <c r="AQ822" s="494"/>
      <c r="AR822" s="494"/>
      <c r="AS822" s="494"/>
      <c r="AT822" s="488" t="s">
        <v>1558</v>
      </c>
      <c r="AU822" s="492">
        <v>1670.0</v>
      </c>
      <c r="AV822" s="492">
        <v>2.0</v>
      </c>
      <c r="AW822" s="492">
        <v>2030.0</v>
      </c>
      <c r="AX822" s="488" t="s">
        <v>1587</v>
      </c>
      <c r="AY822" s="488" t="s">
        <v>1588</v>
      </c>
      <c r="AZ822" s="488" t="s">
        <v>1531</v>
      </c>
    </row>
    <row r="823" hidden="1">
      <c r="A823" s="488" t="s">
        <v>6504</v>
      </c>
      <c r="B823" s="488" t="s">
        <v>6505</v>
      </c>
      <c r="C823" s="488" t="s">
        <v>1513</v>
      </c>
      <c r="D823" s="488" t="s">
        <v>1514</v>
      </c>
      <c r="E823" s="491">
        <v>45833.78194444445</v>
      </c>
      <c r="F823" s="492">
        <v>2980.0</v>
      </c>
      <c r="G823" s="488" t="s">
        <v>1515</v>
      </c>
      <c r="H823" s="492">
        <v>2980.0</v>
      </c>
      <c r="I823" s="488" t="s">
        <v>1515</v>
      </c>
      <c r="J823" s="488" t="s">
        <v>1516</v>
      </c>
      <c r="K823" s="488" t="s">
        <v>1517</v>
      </c>
      <c r="L823" s="488" t="s">
        <v>6506</v>
      </c>
      <c r="M823" s="488" t="s">
        <v>6507</v>
      </c>
      <c r="N823" s="488" t="s">
        <v>1520</v>
      </c>
      <c r="O823" s="488" t="s">
        <v>1521</v>
      </c>
      <c r="P823" s="488" t="s">
        <v>1545</v>
      </c>
      <c r="Q823" s="488" t="s">
        <v>1523</v>
      </c>
      <c r="R823" s="495" t="s">
        <v>1524</v>
      </c>
      <c r="S823" s="494"/>
      <c r="T823" s="494"/>
      <c r="U823" s="488" t="s">
        <v>6508</v>
      </c>
      <c r="AB823" s="488" t="s">
        <v>6509</v>
      </c>
      <c r="AC823" s="496">
        <v>8.05E9</v>
      </c>
      <c r="AD823" s="497"/>
      <c r="AE823" s="494"/>
      <c r="AF823" s="494"/>
      <c r="AG823" s="494"/>
      <c r="AH823" s="494"/>
      <c r="AI823" s="494"/>
      <c r="AJ823" s="488" t="s">
        <v>1527</v>
      </c>
      <c r="AK823" s="494"/>
      <c r="AL823" s="494"/>
      <c r="AM823" s="488" t="s">
        <v>6510</v>
      </c>
      <c r="AO823" s="494"/>
      <c r="AP823" s="494"/>
      <c r="AQ823" s="494"/>
      <c r="AR823" s="494"/>
      <c r="AS823" s="494"/>
      <c r="AT823" s="488" t="s">
        <v>1529</v>
      </c>
      <c r="AU823" s="492">
        <v>4748.0</v>
      </c>
      <c r="AV823" s="492">
        <v>12.0</v>
      </c>
      <c r="AW823" s="492">
        <v>2025.0</v>
      </c>
      <c r="AX823" s="497"/>
      <c r="AY823" s="488" t="s">
        <v>1652</v>
      </c>
      <c r="AZ823" s="488" t="s">
        <v>1531</v>
      </c>
    </row>
    <row r="824" hidden="1">
      <c r="A824" s="488" t="s">
        <v>6511</v>
      </c>
      <c r="B824" s="488" t="s">
        <v>6498</v>
      </c>
      <c r="C824" s="488" t="s">
        <v>1513</v>
      </c>
      <c r="D824" s="488" t="s">
        <v>1514</v>
      </c>
      <c r="E824" s="491">
        <v>45833.77847222222</v>
      </c>
      <c r="F824" s="492">
        <v>2980.0</v>
      </c>
      <c r="G824" s="488" t="s">
        <v>1515</v>
      </c>
      <c r="H824" s="492">
        <v>2980.0</v>
      </c>
      <c r="I824" s="488" t="s">
        <v>1515</v>
      </c>
      <c r="J824" s="488" t="s">
        <v>1516</v>
      </c>
      <c r="K824" s="488" t="s">
        <v>1517</v>
      </c>
      <c r="L824" s="488" t="s">
        <v>6499</v>
      </c>
      <c r="M824" s="488" t="s">
        <v>6512</v>
      </c>
      <c r="N824" s="488" t="s">
        <v>1520</v>
      </c>
      <c r="O824" s="488" t="s">
        <v>1521</v>
      </c>
      <c r="P824" s="488" t="s">
        <v>1554</v>
      </c>
      <c r="Q824" s="488" t="s">
        <v>1523</v>
      </c>
      <c r="R824" s="495" t="s">
        <v>1524</v>
      </c>
      <c r="S824" s="494"/>
      <c r="T824" s="494"/>
      <c r="U824" s="488" t="s">
        <v>6513</v>
      </c>
      <c r="AB824" s="488" t="s">
        <v>6502</v>
      </c>
      <c r="AC824" s="496">
        <v>7.05E9</v>
      </c>
      <c r="AD824" s="497"/>
      <c r="AE824" s="497"/>
      <c r="AF824" s="497"/>
      <c r="AG824" s="497"/>
      <c r="AH824" s="494"/>
      <c r="AI824" s="494"/>
      <c r="AJ824" s="488" t="s">
        <v>1527</v>
      </c>
      <c r="AK824" s="498"/>
      <c r="AL824" s="499"/>
      <c r="AM824" s="488" t="s">
        <v>6503</v>
      </c>
      <c r="AO824" s="494"/>
      <c r="AP824" s="494"/>
      <c r="AQ824" s="494"/>
      <c r="AR824" s="494"/>
      <c r="AS824" s="494"/>
      <c r="AT824" s="488" t="s">
        <v>1558</v>
      </c>
      <c r="AU824" s="492">
        <v>1670.0</v>
      </c>
      <c r="AV824" s="492">
        <v>2.0</v>
      </c>
      <c r="AW824" s="492">
        <v>2030.0</v>
      </c>
      <c r="AX824" s="488" t="s">
        <v>1587</v>
      </c>
      <c r="AY824" s="488" t="s">
        <v>1588</v>
      </c>
      <c r="AZ824" s="488" t="s">
        <v>1531</v>
      </c>
    </row>
    <row r="825" hidden="1">
      <c r="A825" s="488" t="s">
        <v>6514</v>
      </c>
      <c r="B825" s="488" t="s">
        <v>6515</v>
      </c>
      <c r="C825" s="488" t="s">
        <v>1513</v>
      </c>
      <c r="D825" s="488" t="s">
        <v>1514</v>
      </c>
      <c r="E825" s="491">
        <v>45833.770833333336</v>
      </c>
      <c r="F825" s="492">
        <v>2980.0</v>
      </c>
      <c r="G825" s="488" t="s">
        <v>1515</v>
      </c>
      <c r="H825" s="492">
        <v>2980.0</v>
      </c>
      <c r="I825" s="488" t="s">
        <v>1515</v>
      </c>
      <c r="J825" s="488" t="s">
        <v>1516</v>
      </c>
      <c r="K825" s="488" t="s">
        <v>1517</v>
      </c>
      <c r="L825" s="488" t="s">
        <v>6516</v>
      </c>
      <c r="M825" s="488" t="s">
        <v>6517</v>
      </c>
      <c r="N825" s="488" t="s">
        <v>1520</v>
      </c>
      <c r="O825" s="488" t="s">
        <v>1521</v>
      </c>
      <c r="P825" s="488" t="s">
        <v>1554</v>
      </c>
      <c r="Q825" s="488" t="s">
        <v>1523</v>
      </c>
      <c r="R825" s="495" t="s">
        <v>1524</v>
      </c>
      <c r="S825" s="494"/>
      <c r="T825" s="494"/>
      <c r="U825" s="488" t="s">
        <v>6518</v>
      </c>
      <c r="AB825" s="488" t="s">
        <v>6519</v>
      </c>
      <c r="AC825" s="496">
        <v>8.05E9</v>
      </c>
      <c r="AD825" s="497"/>
      <c r="AE825" s="494"/>
      <c r="AF825" s="494"/>
      <c r="AG825" s="494"/>
      <c r="AH825" s="494"/>
      <c r="AI825" s="494"/>
      <c r="AJ825" s="488" t="s">
        <v>1527</v>
      </c>
      <c r="AK825" s="494"/>
      <c r="AL825" s="494"/>
      <c r="AM825" s="488" t="s">
        <v>1557</v>
      </c>
      <c r="AO825" s="494"/>
      <c r="AP825" s="494"/>
      <c r="AQ825" s="494"/>
      <c r="AR825" s="494"/>
      <c r="AS825" s="494"/>
      <c r="AT825" s="488" t="s">
        <v>1558</v>
      </c>
      <c r="AU825" s="492">
        <v>5109.0</v>
      </c>
      <c r="AV825" s="492">
        <v>2.0</v>
      </c>
      <c r="AW825" s="492">
        <v>2030.0</v>
      </c>
      <c r="AX825" s="488" t="s">
        <v>1559</v>
      </c>
      <c r="AY825" s="488" t="s">
        <v>1560</v>
      </c>
      <c r="AZ825" s="488" t="s">
        <v>1531</v>
      </c>
    </row>
    <row r="826" hidden="1">
      <c r="A826" s="488" t="s">
        <v>6520</v>
      </c>
      <c r="B826" s="488" t="s">
        <v>6521</v>
      </c>
      <c r="C826" s="488" t="s">
        <v>1513</v>
      </c>
      <c r="D826" s="488" t="s">
        <v>1514</v>
      </c>
      <c r="E826" s="491">
        <v>45833.768055555556</v>
      </c>
      <c r="F826" s="492">
        <v>9800.0</v>
      </c>
      <c r="G826" s="488" t="s">
        <v>1515</v>
      </c>
      <c r="H826" s="492">
        <v>9800.0</v>
      </c>
      <c r="I826" s="488" t="s">
        <v>1515</v>
      </c>
      <c r="J826" s="488" t="s">
        <v>1516</v>
      </c>
      <c r="K826" s="488" t="s">
        <v>1517</v>
      </c>
      <c r="L826" s="488" t="s">
        <v>6522</v>
      </c>
      <c r="M826" s="488" t="s">
        <v>6523</v>
      </c>
      <c r="N826" s="488" t="s">
        <v>1520</v>
      </c>
      <c r="O826" s="488" t="s">
        <v>1521</v>
      </c>
      <c r="P826" s="488" t="s">
        <v>1554</v>
      </c>
      <c r="Q826" s="488" t="s">
        <v>1523</v>
      </c>
      <c r="R826" s="495" t="s">
        <v>1524</v>
      </c>
      <c r="S826" s="494"/>
      <c r="T826" s="494"/>
      <c r="U826" s="488" t="s">
        <v>6524</v>
      </c>
      <c r="AB826" s="488" t="s">
        <v>6525</v>
      </c>
      <c r="AC826" s="496">
        <v>9.02E9</v>
      </c>
      <c r="AD826" s="497"/>
      <c r="AE826" s="497"/>
      <c r="AF826" s="494"/>
      <c r="AG826" s="494"/>
      <c r="AH826" s="494"/>
      <c r="AI826" s="494"/>
      <c r="AJ826" s="488" t="s">
        <v>1527</v>
      </c>
      <c r="AK826" s="494"/>
      <c r="AL826" s="494"/>
      <c r="AM826" s="488" t="s">
        <v>6526</v>
      </c>
      <c r="AO826" s="494"/>
      <c r="AP826" s="494"/>
      <c r="AQ826" s="494"/>
      <c r="AR826" s="494"/>
      <c r="AS826" s="494"/>
      <c r="AT826" s="488" t="s">
        <v>1529</v>
      </c>
      <c r="AU826" s="492">
        <v>8.0</v>
      </c>
      <c r="AV826" s="492">
        <v>11.0</v>
      </c>
      <c r="AW826" s="492">
        <v>2029.0</v>
      </c>
      <c r="AX826" s="488" t="s">
        <v>1587</v>
      </c>
      <c r="AY826" s="488" t="s">
        <v>1904</v>
      </c>
      <c r="AZ826" s="488" t="s">
        <v>1531</v>
      </c>
    </row>
    <row r="827" hidden="1">
      <c r="A827" s="488" t="s">
        <v>6527</v>
      </c>
      <c r="B827" s="488" t="s">
        <v>6521</v>
      </c>
      <c r="C827" s="488" t="s">
        <v>1513</v>
      </c>
      <c r="D827" s="488" t="s">
        <v>1514</v>
      </c>
      <c r="E827" s="491">
        <v>45833.76597222222</v>
      </c>
      <c r="F827" s="492">
        <v>2980.0</v>
      </c>
      <c r="G827" s="488" t="s">
        <v>1515</v>
      </c>
      <c r="H827" s="492">
        <v>2980.0</v>
      </c>
      <c r="I827" s="488" t="s">
        <v>1515</v>
      </c>
      <c r="J827" s="488" t="s">
        <v>1516</v>
      </c>
      <c r="K827" s="488" t="s">
        <v>1517</v>
      </c>
      <c r="L827" s="488" t="s">
        <v>6522</v>
      </c>
      <c r="M827" s="488" t="s">
        <v>6528</v>
      </c>
      <c r="N827" s="488" t="s">
        <v>1520</v>
      </c>
      <c r="O827" s="488" t="s">
        <v>1521</v>
      </c>
      <c r="P827" s="488" t="s">
        <v>1554</v>
      </c>
      <c r="Q827" s="488" t="s">
        <v>1523</v>
      </c>
      <c r="R827" s="495" t="s">
        <v>1524</v>
      </c>
      <c r="S827" s="494"/>
      <c r="T827" s="494"/>
      <c r="U827" s="488" t="s">
        <v>6529</v>
      </c>
      <c r="AB827" s="488" t="s">
        <v>6525</v>
      </c>
      <c r="AC827" s="496">
        <v>9.02E9</v>
      </c>
      <c r="AD827" s="497"/>
      <c r="AE827" s="494"/>
      <c r="AF827" s="494"/>
      <c r="AG827" s="494"/>
      <c r="AH827" s="494"/>
      <c r="AI827" s="494"/>
      <c r="AJ827" s="488" t="s">
        <v>1527</v>
      </c>
      <c r="AK827" s="494"/>
      <c r="AL827" s="494"/>
      <c r="AM827" s="488" t="s">
        <v>6526</v>
      </c>
      <c r="AO827" s="494"/>
      <c r="AP827" s="494"/>
      <c r="AQ827" s="494"/>
      <c r="AR827" s="494"/>
      <c r="AS827" s="494"/>
      <c r="AT827" s="488" t="s">
        <v>1529</v>
      </c>
      <c r="AU827" s="492">
        <v>8.0</v>
      </c>
      <c r="AV827" s="492">
        <v>11.0</v>
      </c>
      <c r="AW827" s="492">
        <v>2029.0</v>
      </c>
      <c r="AX827" s="488" t="s">
        <v>1587</v>
      </c>
      <c r="AY827" s="488" t="s">
        <v>1904</v>
      </c>
      <c r="AZ827" s="488" t="s">
        <v>1531</v>
      </c>
    </row>
    <row r="828" hidden="1">
      <c r="A828" s="488" t="s">
        <v>6530</v>
      </c>
      <c r="B828" s="488" t="s">
        <v>6531</v>
      </c>
      <c r="C828" s="488" t="s">
        <v>1513</v>
      </c>
      <c r="D828" s="488" t="s">
        <v>1514</v>
      </c>
      <c r="E828" s="491">
        <v>45833.763194444444</v>
      </c>
      <c r="F828" s="492">
        <v>2980.0</v>
      </c>
      <c r="G828" s="488" t="s">
        <v>1515</v>
      </c>
      <c r="H828" s="492">
        <v>2980.0</v>
      </c>
      <c r="I828" s="488" t="s">
        <v>1515</v>
      </c>
      <c r="J828" s="488" t="s">
        <v>1516</v>
      </c>
      <c r="K828" s="488" t="s">
        <v>1517</v>
      </c>
      <c r="L828" s="488" t="s">
        <v>6532</v>
      </c>
      <c r="M828" s="488" t="s">
        <v>6533</v>
      </c>
      <c r="N828" s="488" t="s">
        <v>1520</v>
      </c>
      <c r="O828" s="488" t="s">
        <v>1521</v>
      </c>
      <c r="P828" s="488" t="s">
        <v>1554</v>
      </c>
      <c r="Q828" s="488" t="s">
        <v>1523</v>
      </c>
      <c r="R828" s="495" t="s">
        <v>1524</v>
      </c>
      <c r="S828" s="494"/>
      <c r="T828" s="494"/>
      <c r="U828" s="488" t="s">
        <v>6534</v>
      </c>
      <c r="AB828" s="488" t="s">
        <v>6535</v>
      </c>
      <c r="AC828" s="496">
        <v>9.04E9</v>
      </c>
      <c r="AD828" s="497"/>
      <c r="AE828" s="494"/>
      <c r="AF828" s="494"/>
      <c r="AG828" s="494"/>
      <c r="AH828" s="494"/>
      <c r="AI828" s="494"/>
      <c r="AJ828" s="488" t="s">
        <v>1527</v>
      </c>
      <c r="AK828" s="494"/>
      <c r="AL828" s="494"/>
      <c r="AM828" s="488" t="s">
        <v>6536</v>
      </c>
      <c r="AO828" s="497"/>
      <c r="AP828" s="494"/>
      <c r="AQ828" s="494"/>
      <c r="AR828" s="494"/>
      <c r="AS828" s="494"/>
      <c r="AT828" s="488" t="s">
        <v>1558</v>
      </c>
      <c r="AU828" s="492">
        <v>2076.0</v>
      </c>
      <c r="AV828" s="492">
        <v>2.0</v>
      </c>
      <c r="AW828" s="492">
        <v>2030.0</v>
      </c>
      <c r="AX828" s="488" t="s">
        <v>1587</v>
      </c>
      <c r="AY828" s="488" t="s">
        <v>1702</v>
      </c>
      <c r="AZ828" s="488" t="s">
        <v>1531</v>
      </c>
    </row>
    <row r="829" hidden="1">
      <c r="A829" s="488" t="s">
        <v>6537</v>
      </c>
      <c r="B829" s="488" t="s">
        <v>6538</v>
      </c>
      <c r="C829" s="488" t="s">
        <v>1513</v>
      </c>
      <c r="D829" s="488" t="s">
        <v>1514</v>
      </c>
      <c r="E829" s="491">
        <v>45833.74722222222</v>
      </c>
      <c r="F829" s="492">
        <v>2980.0</v>
      </c>
      <c r="G829" s="488" t="s">
        <v>1515</v>
      </c>
      <c r="H829" s="492">
        <v>2980.0</v>
      </c>
      <c r="I829" s="488" t="s">
        <v>1515</v>
      </c>
      <c r="J829" s="488" t="s">
        <v>1516</v>
      </c>
      <c r="K829" s="488" t="s">
        <v>1517</v>
      </c>
      <c r="L829" s="488" t="s">
        <v>6539</v>
      </c>
      <c r="M829" s="488" t="s">
        <v>6540</v>
      </c>
      <c r="N829" s="488" t="s">
        <v>1520</v>
      </c>
      <c r="O829" s="488" t="s">
        <v>1521</v>
      </c>
      <c r="P829" s="488" t="s">
        <v>1554</v>
      </c>
      <c r="Q829" s="488" t="s">
        <v>1523</v>
      </c>
      <c r="R829" s="495" t="s">
        <v>1524</v>
      </c>
      <c r="S829" s="494"/>
      <c r="T829" s="494"/>
      <c r="U829" s="488" t="s">
        <v>6541</v>
      </c>
      <c r="AB829" s="488" t="s">
        <v>6542</v>
      </c>
      <c r="AC829" s="496">
        <v>9.03E9</v>
      </c>
      <c r="AD829" s="497"/>
      <c r="AE829" s="494"/>
      <c r="AF829" s="494"/>
      <c r="AG829" s="494"/>
      <c r="AH829" s="494"/>
      <c r="AI829" s="494"/>
      <c r="AJ829" s="488" t="s">
        <v>1527</v>
      </c>
      <c r="AK829" s="494"/>
      <c r="AL829" s="494"/>
      <c r="AM829" s="488" t="s">
        <v>6543</v>
      </c>
      <c r="AO829" s="497"/>
      <c r="AP829" s="494"/>
      <c r="AQ829" s="494"/>
      <c r="AR829" s="494"/>
      <c r="AS829" s="494"/>
      <c r="AT829" s="488" t="s">
        <v>1529</v>
      </c>
      <c r="AU829" s="492">
        <v>9387.0</v>
      </c>
      <c r="AV829" s="492">
        <v>5.0</v>
      </c>
      <c r="AW829" s="492">
        <v>2028.0</v>
      </c>
      <c r="AX829" s="488" t="s">
        <v>1587</v>
      </c>
      <c r="AY829" s="488" t="s">
        <v>1571</v>
      </c>
      <c r="AZ829" s="488" t="s">
        <v>1531</v>
      </c>
    </row>
    <row r="830">
      <c r="A830" s="488" t="s">
        <v>6544</v>
      </c>
      <c r="B830" s="488" t="s">
        <v>6545</v>
      </c>
      <c r="C830" s="488" t="s">
        <v>1513</v>
      </c>
      <c r="D830" s="488" t="s">
        <v>1514</v>
      </c>
      <c r="E830" s="491">
        <v>45833.7375</v>
      </c>
      <c r="F830" s="492">
        <v>9800.0</v>
      </c>
      <c r="G830" s="488" t="s">
        <v>1515</v>
      </c>
      <c r="H830" s="492">
        <v>9800.0</v>
      </c>
      <c r="I830" s="488" t="s">
        <v>1515</v>
      </c>
      <c r="J830" s="488" t="s">
        <v>1516</v>
      </c>
      <c r="K830" s="488" t="s">
        <v>1517</v>
      </c>
      <c r="L830" s="488" t="s">
        <v>6546</v>
      </c>
      <c r="M830" s="488" t="s">
        <v>6547</v>
      </c>
      <c r="N830" s="488" t="s">
        <v>1520</v>
      </c>
      <c r="O830" s="488" t="s">
        <v>1521</v>
      </c>
      <c r="P830" s="488" t="s">
        <v>1545</v>
      </c>
      <c r="Q830" s="488" t="s">
        <v>1714</v>
      </c>
      <c r="R830" s="495" t="s">
        <v>1524</v>
      </c>
      <c r="S830" s="494"/>
      <c r="T830" s="494"/>
      <c r="U830" s="488" t="s">
        <v>6548</v>
      </c>
      <c r="V830" s="495" t="s">
        <v>1524</v>
      </c>
      <c r="W830" s="488" t="s">
        <v>1716</v>
      </c>
      <c r="X830" s="488" t="s">
        <v>1717</v>
      </c>
      <c r="Y830" s="492">
        <v>9800.0</v>
      </c>
      <c r="Z830" s="488" t="s">
        <v>1515</v>
      </c>
      <c r="AA830" s="488" t="s">
        <v>1516</v>
      </c>
      <c r="AB830" s="488" t="s">
        <v>6549</v>
      </c>
      <c r="AC830" s="496">
        <v>8.03E9</v>
      </c>
      <c r="AD830" s="497"/>
      <c r="AE830" s="494"/>
      <c r="AF830" s="494"/>
      <c r="AG830" s="494"/>
      <c r="AH830" s="494"/>
      <c r="AI830" s="494"/>
      <c r="AJ830" s="488" t="s">
        <v>1527</v>
      </c>
      <c r="AK830" s="494"/>
      <c r="AL830" s="494"/>
      <c r="AM830" s="488" t="s">
        <v>6550</v>
      </c>
      <c r="AO830" s="494"/>
      <c r="AP830" s="494"/>
      <c r="AQ830" s="494"/>
      <c r="AR830" s="494"/>
      <c r="AS830" s="494"/>
      <c r="AT830" s="488" t="s">
        <v>1529</v>
      </c>
      <c r="AU830" s="492">
        <v>1318.0</v>
      </c>
      <c r="AV830" s="492">
        <v>7.0</v>
      </c>
      <c r="AW830" s="492">
        <v>2031.0</v>
      </c>
      <c r="AX830" s="488" t="s">
        <v>1549</v>
      </c>
      <c r="AY830" s="488" t="s">
        <v>6551</v>
      </c>
      <c r="AZ830" s="488" t="s">
        <v>1531</v>
      </c>
    </row>
    <row r="831" hidden="1">
      <c r="A831" s="488" t="s">
        <v>1816</v>
      </c>
      <c r="B831" s="488" t="s">
        <v>1817</v>
      </c>
      <c r="C831" s="488" t="s">
        <v>1513</v>
      </c>
      <c r="D831" s="488" t="s">
        <v>1514</v>
      </c>
      <c r="E831" s="491">
        <v>45833.73055555556</v>
      </c>
      <c r="F831" s="492">
        <v>2980.0</v>
      </c>
      <c r="G831" s="488" t="s">
        <v>1515</v>
      </c>
      <c r="H831" s="492">
        <v>2980.0</v>
      </c>
      <c r="I831" s="488" t="s">
        <v>1515</v>
      </c>
      <c r="J831" s="488" t="s">
        <v>1516</v>
      </c>
      <c r="K831" s="488" t="s">
        <v>1517</v>
      </c>
      <c r="L831" s="488" t="s">
        <v>1818</v>
      </c>
      <c r="M831" s="488" t="s">
        <v>1819</v>
      </c>
      <c r="N831" s="488" t="s">
        <v>1520</v>
      </c>
      <c r="O831" s="488" t="s">
        <v>1521</v>
      </c>
      <c r="P831" s="488" t="s">
        <v>1554</v>
      </c>
      <c r="Q831" s="488" t="s">
        <v>1523</v>
      </c>
      <c r="R831" s="495" t="s">
        <v>1524</v>
      </c>
      <c r="S831" s="494"/>
      <c r="T831" s="494"/>
      <c r="U831" s="488" t="s">
        <v>1820</v>
      </c>
      <c r="AB831" s="488" t="s">
        <v>1821</v>
      </c>
      <c r="AC831" s="496">
        <v>9.05E9</v>
      </c>
      <c r="AD831" s="497"/>
      <c r="AE831" s="494"/>
      <c r="AF831" s="494"/>
      <c r="AG831" s="494"/>
      <c r="AH831" s="494"/>
      <c r="AI831" s="494"/>
      <c r="AJ831" s="488" t="s">
        <v>1527</v>
      </c>
      <c r="AK831" s="494"/>
      <c r="AL831" s="494"/>
      <c r="AM831" s="488" t="s">
        <v>1822</v>
      </c>
      <c r="AP831" s="494"/>
      <c r="AQ831" s="494"/>
      <c r="AR831" s="494"/>
      <c r="AS831" s="494"/>
      <c r="AT831" s="488" t="s">
        <v>1558</v>
      </c>
      <c r="AU831" s="492">
        <v>7423.0</v>
      </c>
      <c r="AV831" s="492">
        <v>4.0</v>
      </c>
      <c r="AW831" s="492">
        <v>2028.0</v>
      </c>
      <c r="AX831" s="488" t="s">
        <v>1587</v>
      </c>
      <c r="AY831" s="488" t="s">
        <v>1823</v>
      </c>
      <c r="AZ831" s="488" t="s">
        <v>1531</v>
      </c>
    </row>
    <row r="832" hidden="1">
      <c r="A832" s="488" t="s">
        <v>6544</v>
      </c>
      <c r="B832" s="488" t="s">
        <v>6545</v>
      </c>
      <c r="C832" s="488" t="s">
        <v>1513</v>
      </c>
      <c r="D832" s="488" t="s">
        <v>1514</v>
      </c>
      <c r="E832" s="491">
        <v>45833.725</v>
      </c>
      <c r="F832" s="492">
        <v>9800.0</v>
      </c>
      <c r="G832" s="488" t="s">
        <v>1515</v>
      </c>
      <c r="H832" s="492">
        <v>9800.0</v>
      </c>
      <c r="I832" s="488" t="s">
        <v>1515</v>
      </c>
      <c r="J832" s="488" t="s">
        <v>1516</v>
      </c>
      <c r="K832" s="488" t="s">
        <v>1517</v>
      </c>
      <c r="L832" s="488" t="s">
        <v>6546</v>
      </c>
      <c r="M832" s="488" t="s">
        <v>6547</v>
      </c>
      <c r="N832" s="488" t="s">
        <v>1520</v>
      </c>
      <c r="O832" s="488" t="s">
        <v>1521</v>
      </c>
      <c r="P832" s="488" t="s">
        <v>1545</v>
      </c>
      <c r="Q832" s="488" t="s">
        <v>1523</v>
      </c>
      <c r="R832" s="495" t="s">
        <v>1524</v>
      </c>
      <c r="S832" s="494"/>
      <c r="T832" s="494"/>
      <c r="U832" s="488" t="s">
        <v>6548</v>
      </c>
      <c r="AB832" s="488" t="s">
        <v>6549</v>
      </c>
      <c r="AC832" s="496">
        <v>8.03E9</v>
      </c>
      <c r="AD832" s="497"/>
      <c r="AE832" s="494"/>
      <c r="AF832" s="494"/>
      <c r="AG832" s="494"/>
      <c r="AH832" s="494"/>
      <c r="AI832" s="494"/>
      <c r="AJ832" s="488" t="s">
        <v>1527</v>
      </c>
      <c r="AK832" s="494"/>
      <c r="AL832" s="494"/>
      <c r="AM832" s="488" t="s">
        <v>6550</v>
      </c>
      <c r="AO832" s="494"/>
      <c r="AP832" s="494"/>
      <c r="AQ832" s="494"/>
      <c r="AR832" s="494"/>
      <c r="AS832" s="494"/>
      <c r="AT832" s="488" t="s">
        <v>1529</v>
      </c>
      <c r="AU832" s="492">
        <v>1318.0</v>
      </c>
      <c r="AV832" s="492">
        <v>7.0</v>
      </c>
      <c r="AW832" s="492">
        <v>2031.0</v>
      </c>
      <c r="AX832" s="488" t="s">
        <v>1549</v>
      </c>
      <c r="AY832" s="488" t="s">
        <v>6551</v>
      </c>
      <c r="AZ832" s="488" t="s">
        <v>1531</v>
      </c>
    </row>
    <row r="833" hidden="1">
      <c r="A833" s="488" t="s">
        <v>6552</v>
      </c>
      <c r="B833" s="488" t="s">
        <v>6545</v>
      </c>
      <c r="C833" s="488" t="s">
        <v>1513</v>
      </c>
      <c r="D833" s="488" t="s">
        <v>1514</v>
      </c>
      <c r="E833" s="491">
        <v>45833.72430555556</v>
      </c>
      <c r="F833" s="492">
        <v>2980.0</v>
      </c>
      <c r="G833" s="488" t="s">
        <v>1515</v>
      </c>
      <c r="H833" s="492">
        <v>2980.0</v>
      </c>
      <c r="I833" s="488" t="s">
        <v>1515</v>
      </c>
      <c r="J833" s="488" t="s">
        <v>1516</v>
      </c>
      <c r="K833" s="488" t="s">
        <v>1517</v>
      </c>
      <c r="L833" s="488" t="s">
        <v>6546</v>
      </c>
      <c r="M833" s="488" t="s">
        <v>6553</v>
      </c>
      <c r="N833" s="488" t="s">
        <v>1520</v>
      </c>
      <c r="O833" s="488" t="s">
        <v>1521</v>
      </c>
      <c r="P833" s="488" t="s">
        <v>1545</v>
      </c>
      <c r="Q833" s="488" t="s">
        <v>1523</v>
      </c>
      <c r="R833" s="495" t="s">
        <v>1524</v>
      </c>
      <c r="S833" s="494"/>
      <c r="T833" s="494"/>
      <c r="U833" s="488" t="s">
        <v>6554</v>
      </c>
      <c r="AB833" s="488" t="s">
        <v>6549</v>
      </c>
      <c r="AC833" s="496">
        <v>8.03E9</v>
      </c>
      <c r="AD833" s="497"/>
      <c r="AE833" s="497"/>
      <c r="AF833" s="497"/>
      <c r="AG833" s="497"/>
      <c r="AH833" s="497"/>
      <c r="AI833" s="494"/>
      <c r="AJ833" s="488" t="s">
        <v>1527</v>
      </c>
      <c r="AK833" s="498"/>
      <c r="AL833" s="499"/>
      <c r="AM833" s="488" t="s">
        <v>6550</v>
      </c>
      <c r="AO833" s="494"/>
      <c r="AP833" s="494"/>
      <c r="AQ833" s="494"/>
      <c r="AR833" s="494"/>
      <c r="AS833" s="494"/>
      <c r="AT833" s="488" t="s">
        <v>1529</v>
      </c>
      <c r="AU833" s="492">
        <v>1318.0</v>
      </c>
      <c r="AV833" s="492">
        <v>7.0</v>
      </c>
      <c r="AW833" s="492">
        <v>2031.0</v>
      </c>
      <c r="AX833" s="488" t="s">
        <v>1549</v>
      </c>
      <c r="AY833" s="488" t="s">
        <v>6551</v>
      </c>
      <c r="AZ833" s="488" t="s">
        <v>1531</v>
      </c>
    </row>
    <row r="834" hidden="1">
      <c r="A834" s="488" t="s">
        <v>2821</v>
      </c>
      <c r="B834" s="488" t="s">
        <v>2822</v>
      </c>
      <c r="C834" s="488" t="s">
        <v>1513</v>
      </c>
      <c r="D834" s="488" t="s">
        <v>1514</v>
      </c>
      <c r="E834" s="491">
        <v>45833.717361111114</v>
      </c>
      <c r="F834" s="492">
        <v>9800.0</v>
      </c>
      <c r="G834" s="488" t="s">
        <v>1515</v>
      </c>
      <c r="H834" s="492">
        <v>9800.0</v>
      </c>
      <c r="I834" s="488" t="s">
        <v>1515</v>
      </c>
      <c r="J834" s="488" t="s">
        <v>1516</v>
      </c>
      <c r="K834" s="488" t="s">
        <v>1517</v>
      </c>
      <c r="L834" s="488" t="s">
        <v>2823</v>
      </c>
      <c r="M834" s="488" t="s">
        <v>2824</v>
      </c>
      <c r="N834" s="488" t="s">
        <v>1520</v>
      </c>
      <c r="O834" s="488" t="s">
        <v>1521</v>
      </c>
      <c r="P834" s="488" t="s">
        <v>1554</v>
      </c>
      <c r="Q834" s="488" t="s">
        <v>1523</v>
      </c>
      <c r="R834" s="495" t="s">
        <v>1524</v>
      </c>
      <c r="S834" s="494"/>
      <c r="T834" s="494"/>
      <c r="U834" s="488" t="s">
        <v>2825</v>
      </c>
      <c r="AB834" s="488" t="s">
        <v>2826</v>
      </c>
      <c r="AC834" s="496">
        <v>9.08E9</v>
      </c>
      <c r="AD834" s="497"/>
      <c r="AE834" s="494"/>
      <c r="AF834" s="494"/>
      <c r="AG834" s="494"/>
      <c r="AH834" s="494"/>
      <c r="AI834" s="494"/>
      <c r="AJ834" s="488" t="s">
        <v>1527</v>
      </c>
      <c r="AK834" s="494"/>
      <c r="AL834" s="494"/>
      <c r="AM834" s="488" t="s">
        <v>2827</v>
      </c>
      <c r="AO834" s="497"/>
      <c r="AP834" s="494"/>
      <c r="AQ834" s="494"/>
      <c r="AR834" s="494"/>
      <c r="AS834" s="494"/>
      <c r="AT834" s="488" t="s">
        <v>1529</v>
      </c>
      <c r="AU834" s="492">
        <v>9232.0</v>
      </c>
      <c r="AV834" s="492">
        <v>11.0</v>
      </c>
      <c r="AW834" s="492">
        <v>2026.0</v>
      </c>
      <c r="AX834" s="488" t="s">
        <v>1596</v>
      </c>
      <c r="AY834" s="488" t="s">
        <v>1597</v>
      </c>
      <c r="AZ834" s="488" t="s">
        <v>1531</v>
      </c>
    </row>
    <row r="835" hidden="1">
      <c r="A835" s="488" t="s">
        <v>1974</v>
      </c>
      <c r="B835" s="488" t="s">
        <v>1975</v>
      </c>
      <c r="C835" s="488" t="s">
        <v>1513</v>
      </c>
      <c r="D835" s="488" t="s">
        <v>1514</v>
      </c>
      <c r="E835" s="491">
        <v>45833.71666666667</v>
      </c>
      <c r="F835" s="492">
        <v>9800.0</v>
      </c>
      <c r="G835" s="488" t="s">
        <v>1515</v>
      </c>
      <c r="H835" s="492">
        <v>9800.0</v>
      </c>
      <c r="I835" s="488" t="s">
        <v>1515</v>
      </c>
      <c r="J835" s="488" t="s">
        <v>1516</v>
      </c>
      <c r="K835" s="488" t="s">
        <v>1517</v>
      </c>
      <c r="L835" s="488" t="s">
        <v>1976</v>
      </c>
      <c r="M835" s="488" t="s">
        <v>1977</v>
      </c>
      <c r="N835" s="488" t="s">
        <v>1520</v>
      </c>
      <c r="O835" s="488" t="s">
        <v>1521</v>
      </c>
      <c r="P835" s="488" t="s">
        <v>1554</v>
      </c>
      <c r="Q835" s="488" t="s">
        <v>1523</v>
      </c>
      <c r="R835" s="495" t="s">
        <v>1524</v>
      </c>
      <c r="S835" s="494"/>
      <c r="T835" s="494"/>
      <c r="U835" s="488" t="s">
        <v>1978</v>
      </c>
      <c r="AB835" s="488" t="s">
        <v>1979</v>
      </c>
      <c r="AC835" s="496">
        <v>9.06E9</v>
      </c>
      <c r="AD835" s="497"/>
      <c r="AE835" s="497"/>
      <c r="AF835" s="497"/>
      <c r="AG835" s="497"/>
      <c r="AH835" s="497"/>
      <c r="AI835" s="494"/>
      <c r="AJ835" s="488" t="s">
        <v>1527</v>
      </c>
      <c r="AK835" s="498"/>
      <c r="AL835" s="499"/>
      <c r="AM835" s="488" t="s">
        <v>1980</v>
      </c>
      <c r="AP835" s="494"/>
      <c r="AQ835" s="494"/>
      <c r="AR835" s="494"/>
      <c r="AS835" s="494"/>
      <c r="AT835" s="488" t="s">
        <v>1529</v>
      </c>
      <c r="AU835" s="492">
        <v>6217.0</v>
      </c>
      <c r="AV835" s="492">
        <v>2.0</v>
      </c>
      <c r="AW835" s="492">
        <v>2028.0</v>
      </c>
      <c r="AX835" s="488" t="s">
        <v>1587</v>
      </c>
      <c r="AY835" s="488" t="s">
        <v>1831</v>
      </c>
      <c r="AZ835" s="488" t="s">
        <v>1531</v>
      </c>
    </row>
    <row r="836" hidden="1">
      <c r="A836" s="488" t="s">
        <v>6555</v>
      </c>
      <c r="B836" s="488" t="s">
        <v>2822</v>
      </c>
      <c r="C836" s="488" t="s">
        <v>1513</v>
      </c>
      <c r="D836" s="488" t="s">
        <v>1514</v>
      </c>
      <c r="E836" s="491">
        <v>45833.71388888889</v>
      </c>
      <c r="F836" s="492">
        <v>2980.0</v>
      </c>
      <c r="G836" s="488" t="s">
        <v>1515</v>
      </c>
      <c r="H836" s="492">
        <v>2980.0</v>
      </c>
      <c r="I836" s="488" t="s">
        <v>1515</v>
      </c>
      <c r="J836" s="488" t="s">
        <v>1516</v>
      </c>
      <c r="K836" s="488" t="s">
        <v>1517</v>
      </c>
      <c r="L836" s="488" t="s">
        <v>2823</v>
      </c>
      <c r="M836" s="488" t="s">
        <v>6556</v>
      </c>
      <c r="N836" s="488" t="s">
        <v>1520</v>
      </c>
      <c r="O836" s="488" t="s">
        <v>1521</v>
      </c>
      <c r="P836" s="488" t="s">
        <v>1554</v>
      </c>
      <c r="Q836" s="488" t="s">
        <v>1523</v>
      </c>
      <c r="R836" s="495" t="s">
        <v>1524</v>
      </c>
      <c r="S836" s="494"/>
      <c r="T836" s="494"/>
      <c r="U836" s="488" t="s">
        <v>6557</v>
      </c>
      <c r="AB836" s="488" t="s">
        <v>2826</v>
      </c>
      <c r="AC836" s="496">
        <v>9.08E9</v>
      </c>
      <c r="AD836" s="497"/>
      <c r="AE836" s="494"/>
      <c r="AF836" s="494"/>
      <c r="AG836" s="494"/>
      <c r="AH836" s="494"/>
      <c r="AI836" s="494"/>
      <c r="AJ836" s="488" t="s">
        <v>1527</v>
      </c>
      <c r="AK836" s="498"/>
      <c r="AL836" s="499"/>
      <c r="AM836" s="488" t="s">
        <v>2827</v>
      </c>
      <c r="AO836" s="497"/>
      <c r="AP836" s="494"/>
      <c r="AQ836" s="494"/>
      <c r="AR836" s="494"/>
      <c r="AS836" s="494"/>
      <c r="AT836" s="488" t="s">
        <v>1529</v>
      </c>
      <c r="AU836" s="492">
        <v>9232.0</v>
      </c>
      <c r="AV836" s="492">
        <v>11.0</v>
      </c>
      <c r="AW836" s="492">
        <v>2026.0</v>
      </c>
      <c r="AX836" s="488" t="s">
        <v>1596</v>
      </c>
      <c r="AY836" s="488" t="s">
        <v>1597</v>
      </c>
      <c r="AZ836" s="488" t="s">
        <v>1531</v>
      </c>
    </row>
    <row r="837" hidden="1">
      <c r="A837" s="488" t="s">
        <v>6558</v>
      </c>
      <c r="B837" s="488" t="s">
        <v>1975</v>
      </c>
      <c r="C837" s="488" t="s">
        <v>1513</v>
      </c>
      <c r="D837" s="488" t="s">
        <v>1514</v>
      </c>
      <c r="E837" s="491">
        <v>45833.71111111111</v>
      </c>
      <c r="F837" s="492">
        <v>2980.0</v>
      </c>
      <c r="G837" s="488" t="s">
        <v>1515</v>
      </c>
      <c r="H837" s="492">
        <v>2980.0</v>
      </c>
      <c r="I837" s="488" t="s">
        <v>1515</v>
      </c>
      <c r="J837" s="488" t="s">
        <v>1516</v>
      </c>
      <c r="K837" s="488" t="s">
        <v>1517</v>
      </c>
      <c r="L837" s="488" t="s">
        <v>1976</v>
      </c>
      <c r="M837" s="488" t="s">
        <v>6559</v>
      </c>
      <c r="N837" s="488" t="s">
        <v>1520</v>
      </c>
      <c r="O837" s="488" t="s">
        <v>1521</v>
      </c>
      <c r="P837" s="488" t="s">
        <v>1554</v>
      </c>
      <c r="Q837" s="488" t="s">
        <v>1523</v>
      </c>
      <c r="R837" s="495" t="s">
        <v>1524</v>
      </c>
      <c r="S837" s="494"/>
      <c r="T837" s="494"/>
      <c r="U837" s="488" t="s">
        <v>6560</v>
      </c>
      <c r="AB837" s="488" t="s">
        <v>1979</v>
      </c>
      <c r="AC837" s="496">
        <v>9.06E9</v>
      </c>
      <c r="AD837" s="497"/>
      <c r="AE837" s="497"/>
      <c r="AF837" s="497"/>
      <c r="AG837" s="497"/>
      <c r="AH837" s="497"/>
      <c r="AI837" s="494"/>
      <c r="AJ837" s="488" t="s">
        <v>1527</v>
      </c>
      <c r="AK837" s="498"/>
      <c r="AL837" s="499"/>
      <c r="AM837" s="488" t="s">
        <v>1980</v>
      </c>
      <c r="AP837" s="494"/>
      <c r="AQ837" s="494"/>
      <c r="AR837" s="494"/>
      <c r="AS837" s="494"/>
      <c r="AT837" s="488" t="s">
        <v>1529</v>
      </c>
      <c r="AU837" s="492">
        <v>6217.0</v>
      </c>
      <c r="AV837" s="492">
        <v>2.0</v>
      </c>
      <c r="AW837" s="492">
        <v>2028.0</v>
      </c>
      <c r="AX837" s="488" t="s">
        <v>1587</v>
      </c>
      <c r="AY837" s="488" t="s">
        <v>1831</v>
      </c>
      <c r="AZ837" s="488" t="s">
        <v>1531</v>
      </c>
    </row>
    <row r="838" hidden="1">
      <c r="A838" s="488" t="s">
        <v>6561</v>
      </c>
      <c r="B838" s="488" t="s">
        <v>6562</v>
      </c>
      <c r="C838" s="488" t="s">
        <v>1513</v>
      </c>
      <c r="D838" s="488" t="s">
        <v>1514</v>
      </c>
      <c r="E838" s="491">
        <v>45833.70208333333</v>
      </c>
      <c r="F838" s="492">
        <v>2980.0</v>
      </c>
      <c r="G838" s="488" t="s">
        <v>1515</v>
      </c>
      <c r="H838" s="492">
        <v>2980.0</v>
      </c>
      <c r="I838" s="488" t="s">
        <v>1515</v>
      </c>
      <c r="J838" s="488" t="s">
        <v>1516</v>
      </c>
      <c r="K838" s="488" t="s">
        <v>1517</v>
      </c>
      <c r="L838" s="488" t="s">
        <v>6563</v>
      </c>
      <c r="M838" s="488" t="s">
        <v>6564</v>
      </c>
      <c r="N838" s="488" t="s">
        <v>1520</v>
      </c>
      <c r="O838" s="488" t="s">
        <v>1521</v>
      </c>
      <c r="P838" s="488" t="s">
        <v>1522</v>
      </c>
      <c r="Q838" s="488" t="s">
        <v>1523</v>
      </c>
      <c r="R838" s="495" t="s">
        <v>1524</v>
      </c>
      <c r="S838" s="494"/>
      <c r="T838" s="494"/>
      <c r="U838" s="488" t="s">
        <v>6565</v>
      </c>
      <c r="AB838" s="488" t="s">
        <v>6566</v>
      </c>
      <c r="AC838" s="496">
        <v>7.09E9</v>
      </c>
      <c r="AD838" s="497"/>
      <c r="AE838" s="497"/>
      <c r="AF838" s="497"/>
      <c r="AG838" s="497"/>
      <c r="AH838" s="497"/>
      <c r="AI838" s="494"/>
      <c r="AJ838" s="488" t="s">
        <v>1527</v>
      </c>
      <c r="AK838" s="498"/>
      <c r="AL838" s="499"/>
      <c r="AM838" s="488" t="s">
        <v>6567</v>
      </c>
      <c r="AO838" s="494"/>
      <c r="AP838" s="494"/>
      <c r="AQ838" s="494"/>
      <c r="AR838" s="494"/>
      <c r="AS838" s="494"/>
      <c r="AT838" s="488" t="s">
        <v>1529</v>
      </c>
      <c r="AU838" s="492">
        <v>2678.0</v>
      </c>
      <c r="AV838" s="492">
        <v>7.0</v>
      </c>
      <c r="AW838" s="492">
        <v>2027.0</v>
      </c>
      <c r="AX838" s="488" t="s">
        <v>1634</v>
      </c>
      <c r="AY838" s="488" t="s">
        <v>1540</v>
      </c>
      <c r="AZ838" s="488" t="s">
        <v>1531</v>
      </c>
    </row>
    <row r="839">
      <c r="A839" s="488" t="s">
        <v>6568</v>
      </c>
      <c r="B839" s="488" t="s">
        <v>6569</v>
      </c>
      <c r="C839" s="488" t="s">
        <v>1513</v>
      </c>
      <c r="D839" s="488" t="s">
        <v>1514</v>
      </c>
      <c r="E839" s="491">
        <v>45833.663194444445</v>
      </c>
      <c r="F839" s="492">
        <v>2980.0</v>
      </c>
      <c r="G839" s="488" t="s">
        <v>1515</v>
      </c>
      <c r="H839" s="492">
        <v>2980.0</v>
      </c>
      <c r="I839" s="488" t="s">
        <v>1515</v>
      </c>
      <c r="J839" s="488" t="s">
        <v>1516</v>
      </c>
      <c r="K839" s="488" t="s">
        <v>1517</v>
      </c>
      <c r="L839" s="488" t="s">
        <v>6570</v>
      </c>
      <c r="M839" s="488" t="s">
        <v>6571</v>
      </c>
      <c r="N839" s="488" t="s">
        <v>1520</v>
      </c>
      <c r="O839" s="488" t="s">
        <v>1521</v>
      </c>
      <c r="P839" s="488" t="s">
        <v>1545</v>
      </c>
      <c r="Q839" s="488" t="s">
        <v>1714</v>
      </c>
      <c r="R839" s="495" t="s">
        <v>1524</v>
      </c>
      <c r="S839" s="494"/>
      <c r="T839" s="494"/>
      <c r="U839" s="488" t="s">
        <v>6572</v>
      </c>
      <c r="V839" s="495" t="s">
        <v>1524</v>
      </c>
      <c r="W839" s="488" t="s">
        <v>1716</v>
      </c>
      <c r="X839" s="488" t="s">
        <v>1717</v>
      </c>
      <c r="Y839" s="492">
        <v>2980.0</v>
      </c>
      <c r="Z839" s="488" t="s">
        <v>1515</v>
      </c>
      <c r="AA839" s="488" t="s">
        <v>1516</v>
      </c>
      <c r="AB839" s="488" t="s">
        <v>6573</v>
      </c>
      <c r="AC839" s="496">
        <v>9.03E9</v>
      </c>
      <c r="AD839" s="497"/>
      <c r="AE839" s="497"/>
      <c r="AF839" s="497"/>
      <c r="AG839" s="497"/>
      <c r="AH839" s="497"/>
      <c r="AI839" s="494"/>
      <c r="AJ839" s="488" t="s">
        <v>1527</v>
      </c>
      <c r="AK839" s="498"/>
      <c r="AL839" s="499"/>
      <c r="AM839" s="488" t="s">
        <v>6574</v>
      </c>
      <c r="AO839" s="497"/>
      <c r="AP839" s="494"/>
      <c r="AQ839" s="494"/>
      <c r="AR839" s="494"/>
      <c r="AS839" s="494"/>
      <c r="AT839" s="488" t="s">
        <v>1529</v>
      </c>
      <c r="AU839" s="492">
        <v>6582.0</v>
      </c>
      <c r="AV839" s="492">
        <v>3.0</v>
      </c>
      <c r="AW839" s="492">
        <v>2028.0</v>
      </c>
      <c r="AX839" s="497"/>
      <c r="AY839" s="497"/>
      <c r="AZ839" s="488" t="s">
        <v>1531</v>
      </c>
    </row>
    <row r="840">
      <c r="A840" s="488" t="s">
        <v>6575</v>
      </c>
      <c r="B840" s="488" t="s">
        <v>6576</v>
      </c>
      <c r="C840" s="488" t="s">
        <v>1513</v>
      </c>
      <c r="D840" s="488" t="s">
        <v>1514</v>
      </c>
      <c r="E840" s="491">
        <v>45833.6625</v>
      </c>
      <c r="F840" s="492">
        <v>4980.0</v>
      </c>
      <c r="G840" s="488" t="s">
        <v>1515</v>
      </c>
      <c r="H840" s="492">
        <v>4980.0</v>
      </c>
      <c r="I840" s="488" t="s">
        <v>1515</v>
      </c>
      <c r="J840" s="488" t="s">
        <v>1516</v>
      </c>
      <c r="K840" s="488" t="s">
        <v>1517</v>
      </c>
      <c r="L840" s="488" t="s">
        <v>6577</v>
      </c>
      <c r="M840" s="488" t="s">
        <v>6578</v>
      </c>
      <c r="N840" s="488" t="s">
        <v>1520</v>
      </c>
      <c r="O840" s="488" t="s">
        <v>1521</v>
      </c>
      <c r="P840" s="488" t="s">
        <v>1554</v>
      </c>
      <c r="Q840" s="488" t="s">
        <v>1714</v>
      </c>
      <c r="R840" s="495" t="s">
        <v>1524</v>
      </c>
      <c r="S840" s="494"/>
      <c r="T840" s="494"/>
      <c r="U840" s="488" t="s">
        <v>6579</v>
      </c>
      <c r="V840" s="495" t="s">
        <v>1524</v>
      </c>
      <c r="W840" s="488" t="s">
        <v>1716</v>
      </c>
      <c r="X840" s="488" t="s">
        <v>5692</v>
      </c>
      <c r="Y840" s="492">
        <v>4980.0</v>
      </c>
      <c r="Z840" s="488" t="s">
        <v>1515</v>
      </c>
      <c r="AA840" s="488" t="s">
        <v>1516</v>
      </c>
      <c r="AB840" s="488" t="s">
        <v>6580</v>
      </c>
      <c r="AC840" s="496">
        <v>8.06E9</v>
      </c>
      <c r="AD840" s="488" t="s">
        <v>6581</v>
      </c>
      <c r="AE840" s="492">
        <v>14940.0</v>
      </c>
      <c r="AF840" s="488" t="s">
        <v>1515</v>
      </c>
      <c r="AG840" s="488" t="s">
        <v>2096</v>
      </c>
      <c r="AH840" s="492">
        <v>3.0</v>
      </c>
      <c r="AI840" s="494"/>
      <c r="AJ840" s="488" t="s">
        <v>1527</v>
      </c>
      <c r="AK840" s="495" t="s">
        <v>1524</v>
      </c>
      <c r="AL840" s="495" t="s">
        <v>1524</v>
      </c>
      <c r="AM840" s="488" t="s">
        <v>6582</v>
      </c>
      <c r="AO840" s="497"/>
      <c r="AP840" s="494"/>
      <c r="AQ840" s="494"/>
      <c r="AR840" s="494"/>
      <c r="AS840" s="494"/>
      <c r="AT840" s="488" t="s">
        <v>1529</v>
      </c>
      <c r="AU840" s="492">
        <v>1108.0</v>
      </c>
      <c r="AV840" s="492">
        <v>1.0</v>
      </c>
      <c r="AW840" s="492">
        <v>2030.0</v>
      </c>
      <c r="AX840" s="488" t="s">
        <v>1587</v>
      </c>
      <c r="AY840" s="488" t="s">
        <v>2720</v>
      </c>
      <c r="AZ840" s="488" t="s">
        <v>1531</v>
      </c>
    </row>
    <row r="841" hidden="1">
      <c r="A841" s="488" t="s">
        <v>6583</v>
      </c>
      <c r="B841" s="488" t="s">
        <v>6584</v>
      </c>
      <c r="C841" s="488" t="s">
        <v>1513</v>
      </c>
      <c r="D841" s="488" t="s">
        <v>1514</v>
      </c>
      <c r="E841" s="491">
        <v>45833.65069444444</v>
      </c>
      <c r="F841" s="492">
        <v>9800.0</v>
      </c>
      <c r="G841" s="488" t="s">
        <v>1515</v>
      </c>
      <c r="H841" s="492">
        <v>9800.0</v>
      </c>
      <c r="I841" s="488" t="s">
        <v>1515</v>
      </c>
      <c r="J841" s="488" t="s">
        <v>1516</v>
      </c>
      <c r="K841" s="488" t="s">
        <v>1517</v>
      </c>
      <c r="L841" s="488" t="s">
        <v>6585</v>
      </c>
      <c r="M841" s="488" t="s">
        <v>6586</v>
      </c>
      <c r="N841" s="488" t="s">
        <v>1520</v>
      </c>
      <c r="O841" s="488" t="s">
        <v>1521</v>
      </c>
      <c r="P841" s="488" t="s">
        <v>1554</v>
      </c>
      <c r="Q841" s="488" t="s">
        <v>1523</v>
      </c>
      <c r="R841" s="495" t="s">
        <v>1524</v>
      </c>
      <c r="S841" s="494"/>
      <c r="T841" s="494"/>
      <c r="U841" s="488" t="s">
        <v>6587</v>
      </c>
      <c r="AB841" s="488" t="s">
        <v>6588</v>
      </c>
      <c r="AC841" s="496">
        <v>7.07E9</v>
      </c>
      <c r="AD841" s="497"/>
      <c r="AE841" s="497"/>
      <c r="AF841" s="497"/>
      <c r="AG841" s="497"/>
      <c r="AH841" s="497"/>
      <c r="AI841" s="494"/>
      <c r="AJ841" s="488" t="s">
        <v>1527</v>
      </c>
      <c r="AK841" s="498"/>
      <c r="AL841" s="499"/>
      <c r="AM841" s="488" t="s">
        <v>6589</v>
      </c>
      <c r="AO841" s="497"/>
      <c r="AP841" s="494"/>
      <c r="AQ841" s="494"/>
      <c r="AR841" s="494"/>
      <c r="AS841" s="494"/>
      <c r="AT841" s="488" t="s">
        <v>1529</v>
      </c>
      <c r="AU841" s="492">
        <v>4.0</v>
      </c>
      <c r="AV841" s="492">
        <v>3.0</v>
      </c>
      <c r="AW841" s="492">
        <v>2031.0</v>
      </c>
      <c r="AX841" s="488" t="s">
        <v>1596</v>
      </c>
      <c r="AY841" s="488" t="s">
        <v>1852</v>
      </c>
      <c r="AZ841" s="488" t="s">
        <v>1531</v>
      </c>
    </row>
    <row r="842" hidden="1">
      <c r="A842" s="488" t="s">
        <v>6590</v>
      </c>
      <c r="B842" s="488" t="s">
        <v>6591</v>
      </c>
      <c r="C842" s="488" t="s">
        <v>1513</v>
      </c>
      <c r="D842" s="488" t="s">
        <v>1514</v>
      </c>
      <c r="E842" s="491">
        <v>45833.64444444444</v>
      </c>
      <c r="F842" s="492">
        <v>2980.0</v>
      </c>
      <c r="G842" s="488" t="s">
        <v>1515</v>
      </c>
      <c r="H842" s="492">
        <v>2980.0</v>
      </c>
      <c r="I842" s="488" t="s">
        <v>1515</v>
      </c>
      <c r="J842" s="488" t="s">
        <v>1516</v>
      </c>
      <c r="K842" s="488" t="s">
        <v>1517</v>
      </c>
      <c r="L842" s="488" t="s">
        <v>6592</v>
      </c>
      <c r="M842" s="488" t="s">
        <v>6593</v>
      </c>
      <c r="N842" s="488" t="s">
        <v>1520</v>
      </c>
      <c r="O842" s="488" t="s">
        <v>1521</v>
      </c>
      <c r="P842" s="488" t="s">
        <v>1545</v>
      </c>
      <c r="Q842" s="488" t="s">
        <v>1523</v>
      </c>
      <c r="R842" s="495" t="s">
        <v>1524</v>
      </c>
      <c r="S842" s="494"/>
      <c r="T842" s="494"/>
      <c r="U842" s="488" t="s">
        <v>6594</v>
      </c>
      <c r="AB842" s="488" t="s">
        <v>6595</v>
      </c>
      <c r="AC842" s="496">
        <v>9.04E9</v>
      </c>
      <c r="AD842" s="497"/>
      <c r="AE842" s="497"/>
      <c r="AF842" s="497"/>
      <c r="AG842" s="497"/>
      <c r="AH842" s="497"/>
      <c r="AI842" s="494"/>
      <c r="AJ842" s="488" t="s">
        <v>1527</v>
      </c>
      <c r="AK842" s="498"/>
      <c r="AL842" s="499"/>
      <c r="AM842" s="488" t="s">
        <v>6596</v>
      </c>
      <c r="AO842" s="494"/>
      <c r="AP842" s="494"/>
      <c r="AQ842" s="494"/>
      <c r="AR842" s="494"/>
      <c r="AS842" s="494"/>
      <c r="AT842" s="488" t="s">
        <v>1529</v>
      </c>
      <c r="AU842" s="492">
        <v>44.0</v>
      </c>
      <c r="AV842" s="492">
        <v>10.0</v>
      </c>
      <c r="AW842" s="492">
        <v>2029.0</v>
      </c>
      <c r="AX842" s="497"/>
      <c r="AY842" s="497"/>
      <c r="AZ842" s="488" t="s">
        <v>1531</v>
      </c>
    </row>
    <row r="843" hidden="1">
      <c r="A843" s="488" t="s">
        <v>6597</v>
      </c>
      <c r="B843" s="488" t="s">
        <v>6584</v>
      </c>
      <c r="C843" s="488" t="s">
        <v>1513</v>
      </c>
      <c r="D843" s="488" t="s">
        <v>1514</v>
      </c>
      <c r="E843" s="491">
        <v>45833.64375</v>
      </c>
      <c r="F843" s="492">
        <v>2980.0</v>
      </c>
      <c r="G843" s="488" t="s">
        <v>1515</v>
      </c>
      <c r="H843" s="492">
        <v>2980.0</v>
      </c>
      <c r="I843" s="488" t="s">
        <v>1515</v>
      </c>
      <c r="J843" s="488" t="s">
        <v>1516</v>
      </c>
      <c r="K843" s="488" t="s">
        <v>1517</v>
      </c>
      <c r="L843" s="488" t="s">
        <v>6585</v>
      </c>
      <c r="M843" s="488" t="s">
        <v>6598</v>
      </c>
      <c r="N843" s="488" t="s">
        <v>1520</v>
      </c>
      <c r="O843" s="488" t="s">
        <v>1521</v>
      </c>
      <c r="P843" s="488" t="s">
        <v>1554</v>
      </c>
      <c r="Q843" s="488" t="s">
        <v>1523</v>
      </c>
      <c r="R843" s="495" t="s">
        <v>1524</v>
      </c>
      <c r="S843" s="494"/>
      <c r="T843" s="494"/>
      <c r="U843" s="488" t="s">
        <v>6599</v>
      </c>
      <c r="AB843" s="488" t="s">
        <v>6588</v>
      </c>
      <c r="AC843" s="496">
        <v>7.07E9</v>
      </c>
      <c r="AD843" s="497"/>
      <c r="AE843" s="497"/>
      <c r="AF843" s="497"/>
      <c r="AG843" s="497"/>
      <c r="AH843" s="497"/>
      <c r="AI843" s="494"/>
      <c r="AJ843" s="488" t="s">
        <v>1527</v>
      </c>
      <c r="AK843" s="498"/>
      <c r="AL843" s="499"/>
      <c r="AM843" s="488" t="s">
        <v>6589</v>
      </c>
      <c r="AO843" s="494"/>
      <c r="AP843" s="494"/>
      <c r="AQ843" s="494"/>
      <c r="AR843" s="494"/>
      <c r="AS843" s="494"/>
      <c r="AT843" s="488" t="s">
        <v>1529</v>
      </c>
      <c r="AU843" s="492">
        <v>4.0</v>
      </c>
      <c r="AV843" s="492">
        <v>3.0</v>
      </c>
      <c r="AW843" s="492">
        <v>2031.0</v>
      </c>
      <c r="AX843" s="488" t="s">
        <v>1596</v>
      </c>
      <c r="AY843" s="488" t="s">
        <v>1852</v>
      </c>
      <c r="AZ843" s="488" t="s">
        <v>1531</v>
      </c>
    </row>
    <row r="844" hidden="1">
      <c r="A844" s="488" t="s">
        <v>6600</v>
      </c>
      <c r="B844" s="488" t="s">
        <v>6601</v>
      </c>
      <c r="C844" s="488" t="s">
        <v>1513</v>
      </c>
      <c r="D844" s="488" t="s">
        <v>1514</v>
      </c>
      <c r="E844" s="491">
        <v>45833.6375</v>
      </c>
      <c r="F844" s="492">
        <v>2980.0</v>
      </c>
      <c r="G844" s="488" t="s">
        <v>1515</v>
      </c>
      <c r="H844" s="492">
        <v>2980.0</v>
      </c>
      <c r="I844" s="488" t="s">
        <v>1515</v>
      </c>
      <c r="J844" s="488" t="s">
        <v>1516</v>
      </c>
      <c r="K844" s="488" t="s">
        <v>1517</v>
      </c>
      <c r="L844" s="488" t="s">
        <v>6602</v>
      </c>
      <c r="M844" s="488" t="s">
        <v>6603</v>
      </c>
      <c r="N844" s="488" t="s">
        <v>1520</v>
      </c>
      <c r="O844" s="488" t="s">
        <v>1521</v>
      </c>
      <c r="P844" s="488" t="s">
        <v>1554</v>
      </c>
      <c r="Q844" s="488" t="s">
        <v>1523</v>
      </c>
      <c r="R844" s="495" t="s">
        <v>1524</v>
      </c>
      <c r="S844" s="494"/>
      <c r="T844" s="494"/>
      <c r="U844" s="488" t="s">
        <v>6604</v>
      </c>
      <c r="AB844" s="488" t="s">
        <v>6605</v>
      </c>
      <c r="AC844" s="496">
        <v>7.09E9</v>
      </c>
      <c r="AD844" s="497"/>
      <c r="AE844" s="497"/>
      <c r="AF844" s="497"/>
      <c r="AG844" s="497"/>
      <c r="AH844" s="497"/>
      <c r="AI844" s="494"/>
      <c r="AJ844" s="488" t="s">
        <v>1527</v>
      </c>
      <c r="AK844" s="498"/>
      <c r="AL844" s="499"/>
      <c r="AM844" s="488" t="s">
        <v>2550</v>
      </c>
      <c r="AO844" s="494"/>
      <c r="AP844" s="494"/>
      <c r="AQ844" s="494"/>
      <c r="AR844" s="494"/>
      <c r="AS844" s="494"/>
      <c r="AT844" s="488" t="s">
        <v>1558</v>
      </c>
      <c r="AU844" s="492">
        <v>1577.0</v>
      </c>
      <c r="AV844" s="492">
        <v>9.0</v>
      </c>
      <c r="AW844" s="492">
        <v>2025.0</v>
      </c>
      <c r="AX844" s="488" t="s">
        <v>1559</v>
      </c>
      <c r="AY844" s="488" t="s">
        <v>1754</v>
      </c>
      <c r="AZ844" s="488" t="s">
        <v>1531</v>
      </c>
    </row>
    <row r="845" hidden="1">
      <c r="A845" s="488" t="s">
        <v>6606</v>
      </c>
      <c r="B845" s="488" t="s">
        <v>6607</v>
      </c>
      <c r="C845" s="488" t="s">
        <v>1513</v>
      </c>
      <c r="D845" s="488" t="s">
        <v>1514</v>
      </c>
      <c r="E845" s="491">
        <v>45833.6375</v>
      </c>
      <c r="F845" s="492">
        <v>9800.0</v>
      </c>
      <c r="G845" s="488" t="s">
        <v>1515</v>
      </c>
      <c r="H845" s="492">
        <v>9800.0</v>
      </c>
      <c r="I845" s="488" t="s">
        <v>1515</v>
      </c>
      <c r="J845" s="488" t="s">
        <v>1516</v>
      </c>
      <c r="K845" s="488" t="s">
        <v>1517</v>
      </c>
      <c r="L845" s="488" t="s">
        <v>6608</v>
      </c>
      <c r="M845" s="488" t="s">
        <v>6609</v>
      </c>
      <c r="N845" s="488" t="s">
        <v>1520</v>
      </c>
      <c r="O845" s="488" t="s">
        <v>1521</v>
      </c>
      <c r="P845" s="488" t="s">
        <v>1554</v>
      </c>
      <c r="Q845" s="488" t="s">
        <v>1523</v>
      </c>
      <c r="R845" s="495" t="s">
        <v>1524</v>
      </c>
      <c r="S845" s="494"/>
      <c r="T845" s="494"/>
      <c r="U845" s="488" t="s">
        <v>6610</v>
      </c>
      <c r="AB845" s="488" t="s">
        <v>6611</v>
      </c>
      <c r="AC845" s="496">
        <v>9.08E9</v>
      </c>
      <c r="AD845" s="497"/>
      <c r="AE845" s="497"/>
      <c r="AF845" s="497"/>
      <c r="AG845" s="497"/>
      <c r="AH845" s="497"/>
      <c r="AI845" s="494"/>
      <c r="AJ845" s="488" t="s">
        <v>1527</v>
      </c>
      <c r="AK845" s="498"/>
      <c r="AL845" s="499"/>
      <c r="AM845" s="488" t="s">
        <v>6612</v>
      </c>
      <c r="AO845" s="494"/>
      <c r="AP845" s="494"/>
      <c r="AQ845" s="494"/>
      <c r="AR845" s="494"/>
      <c r="AS845" s="494"/>
      <c r="AT845" s="488" t="s">
        <v>1529</v>
      </c>
      <c r="AU845" s="492">
        <v>5501.0</v>
      </c>
      <c r="AV845" s="492">
        <v>5.0</v>
      </c>
      <c r="AW845" s="492">
        <v>2027.0</v>
      </c>
      <c r="AX845" s="488" t="s">
        <v>1587</v>
      </c>
      <c r="AY845" s="488" t="s">
        <v>2720</v>
      </c>
      <c r="AZ845" s="488" t="s">
        <v>1531</v>
      </c>
    </row>
    <row r="846" hidden="1">
      <c r="A846" s="488" t="s">
        <v>5801</v>
      </c>
      <c r="B846" s="488" t="s">
        <v>5795</v>
      </c>
      <c r="C846" s="488" t="s">
        <v>1513</v>
      </c>
      <c r="D846" s="488" t="s">
        <v>1514</v>
      </c>
      <c r="E846" s="491">
        <v>45833.63680555556</v>
      </c>
      <c r="F846" s="492">
        <v>9800.0</v>
      </c>
      <c r="G846" s="488" t="s">
        <v>1515</v>
      </c>
      <c r="H846" s="492">
        <v>9800.0</v>
      </c>
      <c r="I846" s="488" t="s">
        <v>1515</v>
      </c>
      <c r="J846" s="488" t="s">
        <v>1516</v>
      </c>
      <c r="K846" s="488" t="s">
        <v>1517</v>
      </c>
      <c r="L846" s="488" t="s">
        <v>5796</v>
      </c>
      <c r="M846" s="488" t="s">
        <v>5802</v>
      </c>
      <c r="N846" s="488" t="s">
        <v>1520</v>
      </c>
      <c r="O846" s="488" t="s">
        <v>1521</v>
      </c>
      <c r="P846" s="488" t="s">
        <v>1545</v>
      </c>
      <c r="Q846" s="488" t="s">
        <v>1523</v>
      </c>
      <c r="R846" s="495" t="s">
        <v>1524</v>
      </c>
      <c r="S846" s="494"/>
      <c r="T846" s="494"/>
      <c r="U846" s="488" t="s">
        <v>5803</v>
      </c>
      <c r="AB846" s="488" t="s">
        <v>5799</v>
      </c>
      <c r="AC846" s="496">
        <v>8.05E9</v>
      </c>
      <c r="AD846" s="497"/>
      <c r="AE846" s="497"/>
      <c r="AF846" s="497"/>
      <c r="AG846" s="497"/>
      <c r="AH846" s="497"/>
      <c r="AI846" s="494"/>
      <c r="AJ846" s="488" t="s">
        <v>1527</v>
      </c>
      <c r="AK846" s="498"/>
      <c r="AL846" s="499"/>
      <c r="AM846" s="488" t="s">
        <v>5800</v>
      </c>
      <c r="AO846" s="494"/>
      <c r="AP846" s="494"/>
      <c r="AQ846" s="494"/>
      <c r="AR846" s="494"/>
      <c r="AS846" s="494"/>
      <c r="AT846" s="488" t="s">
        <v>1558</v>
      </c>
      <c r="AU846" s="492">
        <v>1092.0</v>
      </c>
      <c r="AV846" s="492">
        <v>5.0</v>
      </c>
      <c r="AW846" s="492">
        <v>2032.0</v>
      </c>
      <c r="AX846" s="497"/>
      <c r="AY846" s="497"/>
      <c r="AZ846" s="488" t="s">
        <v>1531</v>
      </c>
    </row>
    <row r="847" hidden="1">
      <c r="A847" s="488" t="s">
        <v>6613</v>
      </c>
      <c r="B847" s="488" t="s">
        <v>6607</v>
      </c>
      <c r="C847" s="488" t="s">
        <v>1513</v>
      </c>
      <c r="D847" s="488" t="s">
        <v>1514</v>
      </c>
      <c r="E847" s="491">
        <v>45833.63263888889</v>
      </c>
      <c r="F847" s="492">
        <v>2980.0</v>
      </c>
      <c r="G847" s="488" t="s">
        <v>1515</v>
      </c>
      <c r="H847" s="492">
        <v>2980.0</v>
      </c>
      <c r="I847" s="488" t="s">
        <v>1515</v>
      </c>
      <c r="J847" s="488" t="s">
        <v>1516</v>
      </c>
      <c r="K847" s="488" t="s">
        <v>1517</v>
      </c>
      <c r="L847" s="488" t="s">
        <v>6608</v>
      </c>
      <c r="M847" s="488" t="s">
        <v>6614</v>
      </c>
      <c r="N847" s="488" t="s">
        <v>1520</v>
      </c>
      <c r="O847" s="488" t="s">
        <v>1521</v>
      </c>
      <c r="P847" s="488" t="s">
        <v>1554</v>
      </c>
      <c r="Q847" s="488" t="s">
        <v>1523</v>
      </c>
      <c r="R847" s="495" t="s">
        <v>1524</v>
      </c>
      <c r="S847" s="494"/>
      <c r="T847" s="494"/>
      <c r="U847" s="488" t="s">
        <v>6615</v>
      </c>
      <c r="AB847" s="488" t="s">
        <v>6611</v>
      </c>
      <c r="AC847" s="496">
        <v>9.08E9</v>
      </c>
      <c r="AD847" s="497"/>
      <c r="AE847" s="497"/>
      <c r="AF847" s="497"/>
      <c r="AG847" s="497"/>
      <c r="AH847" s="497"/>
      <c r="AI847" s="494"/>
      <c r="AJ847" s="488" t="s">
        <v>1527</v>
      </c>
      <c r="AK847" s="498"/>
      <c r="AL847" s="499"/>
      <c r="AM847" s="488" t="s">
        <v>6612</v>
      </c>
      <c r="AO847" s="497"/>
      <c r="AP847" s="494"/>
      <c r="AQ847" s="494"/>
      <c r="AR847" s="494"/>
      <c r="AS847" s="494"/>
      <c r="AT847" s="488" t="s">
        <v>1529</v>
      </c>
      <c r="AU847" s="492">
        <v>5501.0</v>
      </c>
      <c r="AV847" s="492">
        <v>5.0</v>
      </c>
      <c r="AW847" s="492">
        <v>2027.0</v>
      </c>
      <c r="AX847" s="488" t="s">
        <v>1587</v>
      </c>
      <c r="AY847" s="488" t="s">
        <v>2720</v>
      </c>
      <c r="AZ847" s="488" t="s">
        <v>1531</v>
      </c>
    </row>
    <row r="848" hidden="1">
      <c r="A848" s="488" t="s">
        <v>5794</v>
      </c>
      <c r="B848" s="488" t="s">
        <v>5795</v>
      </c>
      <c r="C848" s="488" t="s">
        <v>1513</v>
      </c>
      <c r="D848" s="488" t="s">
        <v>1514</v>
      </c>
      <c r="E848" s="491">
        <v>45833.629166666666</v>
      </c>
      <c r="F848" s="492">
        <v>2980.0</v>
      </c>
      <c r="G848" s="488" t="s">
        <v>1515</v>
      </c>
      <c r="H848" s="492">
        <v>2980.0</v>
      </c>
      <c r="I848" s="488" t="s">
        <v>1515</v>
      </c>
      <c r="J848" s="488" t="s">
        <v>1516</v>
      </c>
      <c r="K848" s="488" t="s">
        <v>1517</v>
      </c>
      <c r="L848" s="488" t="s">
        <v>5796</v>
      </c>
      <c r="M848" s="488" t="s">
        <v>5797</v>
      </c>
      <c r="N848" s="488" t="s">
        <v>1520</v>
      </c>
      <c r="O848" s="488" t="s">
        <v>1521</v>
      </c>
      <c r="P848" s="488" t="s">
        <v>1545</v>
      </c>
      <c r="Q848" s="488" t="s">
        <v>1523</v>
      </c>
      <c r="R848" s="495" t="s">
        <v>1524</v>
      </c>
      <c r="S848" s="494"/>
      <c r="T848" s="494"/>
      <c r="U848" s="488" t="s">
        <v>5798</v>
      </c>
      <c r="AB848" s="488" t="s">
        <v>5799</v>
      </c>
      <c r="AC848" s="496">
        <v>8.05E9</v>
      </c>
      <c r="AD848" s="497"/>
      <c r="AE848" s="497"/>
      <c r="AF848" s="497"/>
      <c r="AG848" s="497"/>
      <c r="AH848" s="497"/>
      <c r="AI848" s="494"/>
      <c r="AJ848" s="488" t="s">
        <v>1527</v>
      </c>
      <c r="AK848" s="498"/>
      <c r="AL848" s="499"/>
      <c r="AM848" s="488" t="s">
        <v>5800</v>
      </c>
      <c r="AO848" s="494"/>
      <c r="AP848" s="494"/>
      <c r="AQ848" s="494"/>
      <c r="AR848" s="494"/>
      <c r="AS848" s="494"/>
      <c r="AT848" s="488" t="s">
        <v>1558</v>
      </c>
      <c r="AU848" s="492">
        <v>1092.0</v>
      </c>
      <c r="AV848" s="492">
        <v>5.0</v>
      </c>
      <c r="AW848" s="492">
        <v>2032.0</v>
      </c>
      <c r="AX848" s="497"/>
      <c r="AY848" s="497"/>
      <c r="AZ848" s="488" t="s">
        <v>1531</v>
      </c>
    </row>
    <row r="849" hidden="1">
      <c r="A849" s="488" t="s">
        <v>6616</v>
      </c>
      <c r="B849" s="488" t="s">
        <v>6617</v>
      </c>
      <c r="C849" s="488" t="s">
        <v>1513</v>
      </c>
      <c r="D849" s="488" t="s">
        <v>1514</v>
      </c>
      <c r="E849" s="491">
        <v>45833.62222222222</v>
      </c>
      <c r="F849" s="492">
        <v>2980.0</v>
      </c>
      <c r="G849" s="488" t="s">
        <v>1515</v>
      </c>
      <c r="H849" s="492">
        <v>2980.0</v>
      </c>
      <c r="I849" s="488" t="s">
        <v>1515</v>
      </c>
      <c r="J849" s="488" t="s">
        <v>1516</v>
      </c>
      <c r="K849" s="488" t="s">
        <v>1517</v>
      </c>
      <c r="L849" s="488" t="s">
        <v>6618</v>
      </c>
      <c r="M849" s="488" t="s">
        <v>6619</v>
      </c>
      <c r="N849" s="488" t="s">
        <v>1520</v>
      </c>
      <c r="O849" s="488" t="s">
        <v>1521</v>
      </c>
      <c r="P849" s="488" t="s">
        <v>1554</v>
      </c>
      <c r="Q849" s="488" t="s">
        <v>1523</v>
      </c>
      <c r="R849" s="495" t="s">
        <v>1524</v>
      </c>
      <c r="S849" s="494"/>
      <c r="T849" s="494"/>
      <c r="U849" s="488" t="s">
        <v>6620</v>
      </c>
      <c r="AB849" s="488" t="s">
        <v>6621</v>
      </c>
      <c r="AC849" s="496">
        <v>8.09E9</v>
      </c>
      <c r="AD849" s="497"/>
      <c r="AE849" s="497"/>
      <c r="AF849" s="497"/>
      <c r="AG849" s="497"/>
      <c r="AH849" s="497"/>
      <c r="AI849" s="494"/>
      <c r="AJ849" s="488" t="s">
        <v>1527</v>
      </c>
      <c r="AK849" s="498"/>
      <c r="AL849" s="499"/>
      <c r="AM849" s="488" t="s">
        <v>6622</v>
      </c>
      <c r="AP849" s="494"/>
      <c r="AQ849" s="494"/>
      <c r="AR849" s="494"/>
      <c r="AS849" s="494"/>
      <c r="AT849" s="488" t="s">
        <v>1558</v>
      </c>
      <c r="AU849" s="492">
        <v>5260.0</v>
      </c>
      <c r="AV849" s="492">
        <v>3.0</v>
      </c>
      <c r="AW849" s="492">
        <v>2030.0</v>
      </c>
      <c r="AX849" s="488" t="s">
        <v>1587</v>
      </c>
      <c r="AY849" s="488" t="s">
        <v>1588</v>
      </c>
      <c r="AZ849" s="488" t="s">
        <v>1531</v>
      </c>
    </row>
    <row r="850" hidden="1">
      <c r="A850" s="488" t="s">
        <v>6623</v>
      </c>
      <c r="B850" s="488" t="s">
        <v>6624</v>
      </c>
      <c r="C850" s="488" t="s">
        <v>1513</v>
      </c>
      <c r="D850" s="488" t="s">
        <v>1514</v>
      </c>
      <c r="E850" s="491">
        <v>45833.611805555556</v>
      </c>
      <c r="F850" s="492">
        <v>9800.0</v>
      </c>
      <c r="G850" s="488" t="s">
        <v>1515</v>
      </c>
      <c r="H850" s="492">
        <v>9800.0</v>
      </c>
      <c r="I850" s="488" t="s">
        <v>1515</v>
      </c>
      <c r="J850" s="488" t="s">
        <v>1516</v>
      </c>
      <c r="K850" s="488" t="s">
        <v>1517</v>
      </c>
      <c r="L850" s="488" t="s">
        <v>6625</v>
      </c>
      <c r="M850" s="488" t="s">
        <v>6626</v>
      </c>
      <c r="N850" s="488" t="s">
        <v>1520</v>
      </c>
      <c r="O850" s="488" t="s">
        <v>1521</v>
      </c>
      <c r="P850" s="488" t="s">
        <v>1724</v>
      </c>
      <c r="Q850" s="488" t="s">
        <v>1523</v>
      </c>
      <c r="R850" s="495" t="s">
        <v>1524</v>
      </c>
      <c r="S850" s="494"/>
      <c r="T850" s="494"/>
      <c r="U850" s="488" t="s">
        <v>6627</v>
      </c>
      <c r="AB850" s="488" t="s">
        <v>6628</v>
      </c>
      <c r="AC850" s="496">
        <v>9.03E9</v>
      </c>
      <c r="AD850" s="497"/>
      <c r="AE850" s="497"/>
      <c r="AF850" s="497"/>
      <c r="AG850" s="497"/>
      <c r="AH850" s="497"/>
      <c r="AI850" s="494"/>
      <c r="AJ850" s="488" t="s">
        <v>1527</v>
      </c>
      <c r="AK850" s="498"/>
      <c r="AL850" s="499"/>
      <c r="AM850" s="488" t="s">
        <v>6629</v>
      </c>
      <c r="AO850" s="497"/>
      <c r="AP850" s="494"/>
      <c r="AQ850" s="494"/>
      <c r="AR850" s="494"/>
      <c r="AS850" s="494"/>
      <c r="AT850" s="488" t="s">
        <v>1529</v>
      </c>
      <c r="AU850" s="492">
        <v>4009.0</v>
      </c>
      <c r="AV850" s="492">
        <v>2.0</v>
      </c>
      <c r="AW850" s="492">
        <v>2030.0</v>
      </c>
      <c r="AX850" s="488" t="s">
        <v>1728</v>
      </c>
      <c r="AY850" s="488" t="s">
        <v>1729</v>
      </c>
      <c r="AZ850" s="488" t="s">
        <v>1531</v>
      </c>
    </row>
    <row r="851" hidden="1">
      <c r="A851" s="488" t="s">
        <v>4866</v>
      </c>
      <c r="B851" s="488" t="s">
        <v>4867</v>
      </c>
      <c r="C851" s="488" t="s">
        <v>1513</v>
      </c>
      <c r="D851" s="488" t="s">
        <v>1514</v>
      </c>
      <c r="E851" s="491">
        <v>45833.611805555556</v>
      </c>
      <c r="F851" s="492">
        <v>9800.0</v>
      </c>
      <c r="G851" s="488" t="s">
        <v>1515</v>
      </c>
      <c r="H851" s="492">
        <v>9800.0</v>
      </c>
      <c r="I851" s="488" t="s">
        <v>1515</v>
      </c>
      <c r="J851" s="488" t="s">
        <v>1516</v>
      </c>
      <c r="K851" s="488" t="s">
        <v>1517</v>
      </c>
      <c r="L851" s="488" t="s">
        <v>4868</v>
      </c>
      <c r="M851" s="488" t="s">
        <v>4869</v>
      </c>
      <c r="N851" s="488" t="s">
        <v>1520</v>
      </c>
      <c r="O851" s="488" t="s">
        <v>1521</v>
      </c>
      <c r="P851" s="488" t="s">
        <v>1554</v>
      </c>
      <c r="Q851" s="488" t="s">
        <v>1523</v>
      </c>
      <c r="R851" s="495" t="s">
        <v>1524</v>
      </c>
      <c r="S851" s="494"/>
      <c r="T851" s="494"/>
      <c r="U851" s="488" t="s">
        <v>4870</v>
      </c>
      <c r="AB851" s="488" t="s">
        <v>4871</v>
      </c>
      <c r="AC851" s="496">
        <v>8.03E9</v>
      </c>
      <c r="AD851" s="497"/>
      <c r="AE851" s="497"/>
      <c r="AF851" s="497"/>
      <c r="AG851" s="497"/>
      <c r="AH851" s="497"/>
      <c r="AI851" s="494"/>
      <c r="AJ851" s="488" t="s">
        <v>1527</v>
      </c>
      <c r="AK851" s="498"/>
      <c r="AL851" s="499"/>
      <c r="AM851" s="488" t="s">
        <v>4872</v>
      </c>
      <c r="AO851" s="494"/>
      <c r="AP851" s="494"/>
      <c r="AQ851" s="494"/>
      <c r="AR851" s="494"/>
      <c r="AS851" s="494"/>
      <c r="AT851" s="488" t="s">
        <v>1529</v>
      </c>
      <c r="AU851" s="492">
        <v>6643.0</v>
      </c>
      <c r="AV851" s="492">
        <v>7.0</v>
      </c>
      <c r="AW851" s="492">
        <v>2028.0</v>
      </c>
      <c r="AX851" s="488" t="s">
        <v>1587</v>
      </c>
      <c r="AY851" s="488" t="s">
        <v>1597</v>
      </c>
      <c r="AZ851" s="488" t="s">
        <v>1531</v>
      </c>
    </row>
    <row r="852" hidden="1">
      <c r="A852" s="488" t="s">
        <v>6630</v>
      </c>
      <c r="B852" s="488" t="s">
        <v>6624</v>
      </c>
      <c r="C852" s="488" t="s">
        <v>1513</v>
      </c>
      <c r="D852" s="488" t="s">
        <v>1514</v>
      </c>
      <c r="E852" s="491">
        <v>45833.60833333333</v>
      </c>
      <c r="F852" s="492">
        <v>2980.0</v>
      </c>
      <c r="G852" s="488" t="s">
        <v>1515</v>
      </c>
      <c r="H852" s="492">
        <v>2980.0</v>
      </c>
      <c r="I852" s="488" t="s">
        <v>1515</v>
      </c>
      <c r="J852" s="488" t="s">
        <v>1516</v>
      </c>
      <c r="K852" s="488" t="s">
        <v>1517</v>
      </c>
      <c r="L852" s="488" t="s">
        <v>6625</v>
      </c>
      <c r="M852" s="488" t="s">
        <v>6631</v>
      </c>
      <c r="N852" s="488" t="s">
        <v>1520</v>
      </c>
      <c r="O852" s="488" t="s">
        <v>1521</v>
      </c>
      <c r="P852" s="488" t="s">
        <v>1724</v>
      </c>
      <c r="Q852" s="488" t="s">
        <v>1523</v>
      </c>
      <c r="R852" s="495" t="s">
        <v>1524</v>
      </c>
      <c r="S852" s="494"/>
      <c r="T852" s="494"/>
      <c r="U852" s="488" t="s">
        <v>6632</v>
      </c>
      <c r="AB852" s="488" t="s">
        <v>6628</v>
      </c>
      <c r="AC852" s="496">
        <v>9.03E9</v>
      </c>
      <c r="AD852" s="497"/>
      <c r="AE852" s="497"/>
      <c r="AF852" s="497"/>
      <c r="AG852" s="497"/>
      <c r="AH852" s="497"/>
      <c r="AI852" s="494"/>
      <c r="AJ852" s="488" t="s">
        <v>1527</v>
      </c>
      <c r="AK852" s="498"/>
      <c r="AL852" s="499"/>
      <c r="AM852" s="488" t="s">
        <v>6629</v>
      </c>
      <c r="AO852" s="494"/>
      <c r="AP852" s="494"/>
      <c r="AQ852" s="494"/>
      <c r="AR852" s="494"/>
      <c r="AS852" s="494"/>
      <c r="AT852" s="488" t="s">
        <v>1529</v>
      </c>
      <c r="AU852" s="492">
        <v>4009.0</v>
      </c>
      <c r="AV852" s="492">
        <v>2.0</v>
      </c>
      <c r="AW852" s="492">
        <v>2030.0</v>
      </c>
      <c r="AX852" s="488" t="s">
        <v>1728</v>
      </c>
      <c r="AY852" s="488" t="s">
        <v>1729</v>
      </c>
      <c r="AZ852" s="488" t="s">
        <v>1531</v>
      </c>
    </row>
    <row r="853" hidden="1">
      <c r="A853" s="488" t="s">
        <v>6633</v>
      </c>
      <c r="B853" s="488" t="s">
        <v>4867</v>
      </c>
      <c r="C853" s="488" t="s">
        <v>1513</v>
      </c>
      <c r="D853" s="488" t="s">
        <v>1514</v>
      </c>
      <c r="E853" s="491">
        <v>45833.60833333333</v>
      </c>
      <c r="F853" s="492">
        <v>2980.0</v>
      </c>
      <c r="G853" s="488" t="s">
        <v>1515</v>
      </c>
      <c r="H853" s="492">
        <v>2980.0</v>
      </c>
      <c r="I853" s="488" t="s">
        <v>1515</v>
      </c>
      <c r="J853" s="488" t="s">
        <v>1516</v>
      </c>
      <c r="K853" s="488" t="s">
        <v>1517</v>
      </c>
      <c r="L853" s="488" t="s">
        <v>4868</v>
      </c>
      <c r="M853" s="488" t="s">
        <v>6634</v>
      </c>
      <c r="N853" s="488" t="s">
        <v>1520</v>
      </c>
      <c r="O853" s="488" t="s">
        <v>1521</v>
      </c>
      <c r="P853" s="488" t="s">
        <v>1554</v>
      </c>
      <c r="Q853" s="488" t="s">
        <v>1523</v>
      </c>
      <c r="R853" s="495" t="s">
        <v>1524</v>
      </c>
      <c r="S853" s="494"/>
      <c r="T853" s="494"/>
      <c r="U853" s="488" t="s">
        <v>6635</v>
      </c>
      <c r="AB853" s="488" t="s">
        <v>4871</v>
      </c>
      <c r="AC853" s="496">
        <v>8.03E9</v>
      </c>
      <c r="AD853" s="497"/>
      <c r="AE853" s="497"/>
      <c r="AF853" s="497"/>
      <c r="AG853" s="497"/>
      <c r="AH853" s="497"/>
      <c r="AI853" s="494"/>
      <c r="AJ853" s="488" t="s">
        <v>1527</v>
      </c>
      <c r="AK853" s="498"/>
      <c r="AL853" s="499"/>
      <c r="AM853" s="488" t="s">
        <v>4872</v>
      </c>
      <c r="AO853" s="494"/>
      <c r="AP853" s="494"/>
      <c r="AQ853" s="494"/>
      <c r="AR853" s="494"/>
      <c r="AS853" s="494"/>
      <c r="AT853" s="488" t="s">
        <v>1529</v>
      </c>
      <c r="AU853" s="492">
        <v>6643.0</v>
      </c>
      <c r="AV853" s="492">
        <v>7.0</v>
      </c>
      <c r="AW853" s="492">
        <v>2028.0</v>
      </c>
      <c r="AX853" s="488" t="s">
        <v>1587</v>
      </c>
      <c r="AY853" s="488" t="s">
        <v>1597</v>
      </c>
      <c r="AZ853" s="488" t="s">
        <v>1531</v>
      </c>
    </row>
    <row r="854">
      <c r="A854" s="488" t="s">
        <v>6636</v>
      </c>
      <c r="B854" s="488" t="s">
        <v>6637</v>
      </c>
      <c r="C854" s="488" t="s">
        <v>1513</v>
      </c>
      <c r="D854" s="488" t="s">
        <v>1514</v>
      </c>
      <c r="E854" s="491">
        <v>45833.606944444444</v>
      </c>
      <c r="F854" s="492">
        <v>2980.0</v>
      </c>
      <c r="G854" s="488" t="s">
        <v>1515</v>
      </c>
      <c r="H854" s="492">
        <v>2980.0</v>
      </c>
      <c r="I854" s="488" t="s">
        <v>1515</v>
      </c>
      <c r="J854" s="488" t="s">
        <v>1516</v>
      </c>
      <c r="K854" s="488" t="s">
        <v>1517</v>
      </c>
      <c r="L854" s="488" t="s">
        <v>6638</v>
      </c>
      <c r="M854" s="488" t="s">
        <v>6639</v>
      </c>
      <c r="N854" s="488" t="s">
        <v>1520</v>
      </c>
      <c r="O854" s="488" t="s">
        <v>1521</v>
      </c>
      <c r="P854" s="488" t="s">
        <v>1554</v>
      </c>
      <c r="Q854" s="488" t="s">
        <v>1714</v>
      </c>
      <c r="R854" s="495" t="s">
        <v>1524</v>
      </c>
      <c r="S854" s="494"/>
      <c r="T854" s="494"/>
      <c r="U854" s="488" t="s">
        <v>6640</v>
      </c>
      <c r="V854" s="495" t="s">
        <v>1524</v>
      </c>
      <c r="W854" s="497"/>
      <c r="X854" s="488" t="s">
        <v>1781</v>
      </c>
      <c r="Y854" s="492">
        <v>2980.0</v>
      </c>
      <c r="Z854" s="488" t="s">
        <v>1515</v>
      </c>
      <c r="AA854" s="488" t="s">
        <v>1516</v>
      </c>
      <c r="AB854" s="488" t="s">
        <v>6641</v>
      </c>
      <c r="AC854" s="496">
        <v>8.03E9</v>
      </c>
      <c r="AD854" s="497"/>
      <c r="AE854" s="497"/>
      <c r="AF854" s="497"/>
      <c r="AG854" s="497"/>
      <c r="AH854" s="497"/>
      <c r="AI854" s="494"/>
      <c r="AJ854" s="488" t="s">
        <v>1527</v>
      </c>
      <c r="AK854" s="498"/>
      <c r="AL854" s="499"/>
      <c r="AM854" s="488" t="s">
        <v>6642</v>
      </c>
      <c r="AO854" s="494"/>
      <c r="AP854" s="494"/>
      <c r="AQ854" s="494"/>
      <c r="AR854" s="494"/>
      <c r="AS854" s="494"/>
      <c r="AT854" s="488" t="s">
        <v>1529</v>
      </c>
      <c r="AU854" s="492">
        <v>445.0</v>
      </c>
      <c r="AV854" s="492">
        <v>7.0</v>
      </c>
      <c r="AW854" s="492">
        <v>2028.0</v>
      </c>
      <c r="AX854" s="488" t="s">
        <v>1634</v>
      </c>
      <c r="AY854" s="488" t="s">
        <v>6643</v>
      </c>
      <c r="AZ854" s="488" t="s">
        <v>1531</v>
      </c>
    </row>
    <row r="855" hidden="1">
      <c r="A855" s="488" t="s">
        <v>6644</v>
      </c>
      <c r="B855" s="488" t="s">
        <v>6645</v>
      </c>
      <c r="C855" s="488" t="s">
        <v>1513</v>
      </c>
      <c r="D855" s="488" t="s">
        <v>1514</v>
      </c>
      <c r="E855" s="491">
        <v>45833.60555555556</v>
      </c>
      <c r="F855" s="492">
        <v>9800.0</v>
      </c>
      <c r="G855" s="488" t="s">
        <v>1515</v>
      </c>
      <c r="H855" s="492">
        <v>9800.0</v>
      </c>
      <c r="I855" s="488" t="s">
        <v>1515</v>
      </c>
      <c r="J855" s="488" t="s">
        <v>1516</v>
      </c>
      <c r="K855" s="488" t="s">
        <v>1517</v>
      </c>
      <c r="L855" s="488" t="s">
        <v>6646</v>
      </c>
      <c r="M855" s="488" t="s">
        <v>6647</v>
      </c>
      <c r="N855" s="488" t="s">
        <v>1520</v>
      </c>
      <c r="O855" s="488" t="s">
        <v>1521</v>
      </c>
      <c r="P855" s="488" t="s">
        <v>1522</v>
      </c>
      <c r="Q855" s="488" t="s">
        <v>1523</v>
      </c>
      <c r="R855" s="495" t="s">
        <v>1524</v>
      </c>
      <c r="S855" s="494"/>
      <c r="T855" s="494"/>
      <c r="U855" s="488" t="s">
        <v>6648</v>
      </c>
      <c r="AB855" s="488" t="s">
        <v>6649</v>
      </c>
      <c r="AC855" s="496">
        <v>8.08E9</v>
      </c>
      <c r="AD855" s="497"/>
      <c r="AE855" s="497"/>
      <c r="AF855" s="497"/>
      <c r="AG855" s="497"/>
      <c r="AH855" s="497"/>
      <c r="AI855" s="494"/>
      <c r="AJ855" s="488" t="s">
        <v>1527</v>
      </c>
      <c r="AK855" s="498"/>
      <c r="AL855" s="499"/>
      <c r="AM855" s="488" t="s">
        <v>6650</v>
      </c>
      <c r="AO855" s="494"/>
      <c r="AP855" s="494"/>
      <c r="AQ855" s="494"/>
      <c r="AR855" s="494"/>
      <c r="AS855" s="494"/>
      <c r="AT855" s="488" t="s">
        <v>1529</v>
      </c>
      <c r="AU855" s="492">
        <v>7944.0</v>
      </c>
      <c r="AV855" s="492">
        <v>2.0</v>
      </c>
      <c r="AW855" s="492">
        <v>2030.0</v>
      </c>
      <c r="AX855" s="488" t="s">
        <v>1867</v>
      </c>
      <c r="AY855" s="488" t="s">
        <v>1868</v>
      </c>
      <c r="AZ855" s="488" t="s">
        <v>1531</v>
      </c>
    </row>
    <row r="856" hidden="1">
      <c r="A856" s="488" t="s">
        <v>6651</v>
      </c>
      <c r="B856" s="488" t="s">
        <v>6652</v>
      </c>
      <c r="C856" s="488" t="s">
        <v>1513</v>
      </c>
      <c r="D856" s="488" t="s">
        <v>1514</v>
      </c>
      <c r="E856" s="491">
        <v>45833.60208333333</v>
      </c>
      <c r="F856" s="492">
        <v>2980.0</v>
      </c>
      <c r="G856" s="488" t="s">
        <v>1515</v>
      </c>
      <c r="H856" s="492">
        <v>2980.0</v>
      </c>
      <c r="I856" s="488" t="s">
        <v>1515</v>
      </c>
      <c r="J856" s="488" t="s">
        <v>1516</v>
      </c>
      <c r="K856" s="488" t="s">
        <v>1517</v>
      </c>
      <c r="L856" s="488" t="s">
        <v>6653</v>
      </c>
      <c r="M856" s="488" t="s">
        <v>6654</v>
      </c>
      <c r="N856" s="488" t="s">
        <v>1520</v>
      </c>
      <c r="O856" s="488" t="s">
        <v>1521</v>
      </c>
      <c r="P856" s="488" t="s">
        <v>1554</v>
      </c>
      <c r="Q856" s="488" t="s">
        <v>1523</v>
      </c>
      <c r="R856" s="495" t="s">
        <v>1524</v>
      </c>
      <c r="S856" s="494"/>
      <c r="T856" s="494"/>
      <c r="U856" s="488" t="s">
        <v>6655</v>
      </c>
      <c r="AB856" s="488" t="s">
        <v>6656</v>
      </c>
      <c r="AC856" s="496">
        <v>8.06E9</v>
      </c>
      <c r="AD856" s="497"/>
      <c r="AE856" s="497"/>
      <c r="AF856" s="497"/>
      <c r="AG856" s="497"/>
      <c r="AH856" s="497"/>
      <c r="AI856" s="494"/>
      <c r="AJ856" s="488" t="s">
        <v>1527</v>
      </c>
      <c r="AK856" s="498"/>
      <c r="AL856" s="499"/>
      <c r="AM856" s="488" t="s">
        <v>6657</v>
      </c>
      <c r="AO856" s="494"/>
      <c r="AP856" s="494"/>
      <c r="AQ856" s="494"/>
      <c r="AR856" s="494"/>
      <c r="AS856" s="494"/>
      <c r="AT856" s="488" t="s">
        <v>1529</v>
      </c>
      <c r="AU856" s="492">
        <v>3480.0</v>
      </c>
      <c r="AV856" s="492">
        <v>5.0</v>
      </c>
      <c r="AW856" s="492">
        <v>2029.0</v>
      </c>
      <c r="AX856" s="488" t="s">
        <v>1596</v>
      </c>
      <c r="AY856" s="488" t="s">
        <v>1588</v>
      </c>
      <c r="AZ856" s="488" t="s">
        <v>1531</v>
      </c>
    </row>
    <row r="857" hidden="1">
      <c r="A857" s="488" t="s">
        <v>6658</v>
      </c>
      <c r="B857" s="488" t="s">
        <v>6645</v>
      </c>
      <c r="C857" s="488" t="s">
        <v>1513</v>
      </c>
      <c r="D857" s="488" t="s">
        <v>1514</v>
      </c>
      <c r="E857" s="491">
        <v>45833.60208333333</v>
      </c>
      <c r="F857" s="492">
        <v>2980.0</v>
      </c>
      <c r="G857" s="488" t="s">
        <v>1515</v>
      </c>
      <c r="H857" s="492">
        <v>2980.0</v>
      </c>
      <c r="I857" s="488" t="s">
        <v>1515</v>
      </c>
      <c r="J857" s="488" t="s">
        <v>1516</v>
      </c>
      <c r="K857" s="488" t="s">
        <v>1517</v>
      </c>
      <c r="L857" s="488" t="s">
        <v>6646</v>
      </c>
      <c r="M857" s="488" t="s">
        <v>6659</v>
      </c>
      <c r="N857" s="488" t="s">
        <v>1520</v>
      </c>
      <c r="O857" s="488" t="s">
        <v>1521</v>
      </c>
      <c r="P857" s="488" t="s">
        <v>1522</v>
      </c>
      <c r="Q857" s="488" t="s">
        <v>1523</v>
      </c>
      <c r="R857" s="495" t="s">
        <v>1524</v>
      </c>
      <c r="S857" s="494"/>
      <c r="T857" s="494"/>
      <c r="U857" s="488" t="s">
        <v>6660</v>
      </c>
      <c r="AB857" s="488" t="s">
        <v>6649</v>
      </c>
      <c r="AC857" s="496">
        <v>8.08E9</v>
      </c>
      <c r="AD857" s="497"/>
      <c r="AE857" s="497"/>
      <c r="AF857" s="497"/>
      <c r="AG857" s="497"/>
      <c r="AH857" s="497"/>
      <c r="AI857" s="494"/>
      <c r="AJ857" s="488" t="s">
        <v>1527</v>
      </c>
      <c r="AK857" s="498"/>
      <c r="AL857" s="499"/>
      <c r="AM857" s="488" t="s">
        <v>6650</v>
      </c>
      <c r="AO857" s="497"/>
      <c r="AP857" s="494"/>
      <c r="AQ857" s="494"/>
      <c r="AR857" s="494"/>
      <c r="AS857" s="494"/>
      <c r="AT857" s="488" t="s">
        <v>1529</v>
      </c>
      <c r="AU857" s="492">
        <v>7944.0</v>
      </c>
      <c r="AV857" s="492">
        <v>2.0</v>
      </c>
      <c r="AW857" s="492">
        <v>2030.0</v>
      </c>
      <c r="AX857" s="488" t="s">
        <v>1867</v>
      </c>
      <c r="AY857" s="488" t="s">
        <v>1868</v>
      </c>
      <c r="AZ857" s="488" t="s">
        <v>1531</v>
      </c>
    </row>
    <row r="858" hidden="1">
      <c r="A858" s="488" t="s">
        <v>6661</v>
      </c>
      <c r="B858" s="488" t="s">
        <v>6662</v>
      </c>
      <c r="C858" s="488" t="s">
        <v>1513</v>
      </c>
      <c r="D858" s="488" t="s">
        <v>1514</v>
      </c>
      <c r="E858" s="491">
        <v>45833.595138888886</v>
      </c>
      <c r="F858" s="492">
        <v>2980.0</v>
      </c>
      <c r="G858" s="488" t="s">
        <v>1515</v>
      </c>
      <c r="H858" s="492">
        <v>2980.0</v>
      </c>
      <c r="I858" s="488" t="s">
        <v>1515</v>
      </c>
      <c r="J858" s="488" t="s">
        <v>1516</v>
      </c>
      <c r="K858" s="488" t="s">
        <v>1517</v>
      </c>
      <c r="L858" s="488" t="s">
        <v>6663</v>
      </c>
      <c r="M858" s="488" t="s">
        <v>6664</v>
      </c>
      <c r="N858" s="488" t="s">
        <v>1520</v>
      </c>
      <c r="O858" s="488" t="s">
        <v>1521</v>
      </c>
      <c r="P858" s="488" t="s">
        <v>1724</v>
      </c>
      <c r="Q858" s="488" t="s">
        <v>1523</v>
      </c>
      <c r="R858" s="495" t="s">
        <v>1524</v>
      </c>
      <c r="S858" s="494"/>
      <c r="T858" s="494"/>
      <c r="U858" s="488" t="s">
        <v>6665</v>
      </c>
      <c r="AB858" s="488" t="s">
        <v>6666</v>
      </c>
      <c r="AC858" s="496">
        <v>8.01E9</v>
      </c>
      <c r="AD858" s="497"/>
      <c r="AE858" s="497"/>
      <c r="AF858" s="497"/>
      <c r="AG858" s="497"/>
      <c r="AH858" s="497"/>
      <c r="AI858" s="494"/>
      <c r="AJ858" s="488" t="s">
        <v>1527</v>
      </c>
      <c r="AK858" s="498"/>
      <c r="AL858" s="499"/>
      <c r="AM858" s="488" t="s">
        <v>6667</v>
      </c>
      <c r="AP858" s="494"/>
      <c r="AQ858" s="494"/>
      <c r="AR858" s="494"/>
      <c r="AS858" s="494"/>
      <c r="AT858" s="488" t="s">
        <v>1529</v>
      </c>
      <c r="AU858" s="492">
        <v>3402.0</v>
      </c>
      <c r="AV858" s="492">
        <v>6.0</v>
      </c>
      <c r="AW858" s="492">
        <v>2029.0</v>
      </c>
      <c r="AX858" s="488" t="s">
        <v>1728</v>
      </c>
      <c r="AY858" s="488" t="s">
        <v>2119</v>
      </c>
      <c r="AZ858" s="488" t="s">
        <v>1531</v>
      </c>
    </row>
    <row r="859">
      <c r="A859" s="488" t="s">
        <v>6668</v>
      </c>
      <c r="B859" s="488" t="s">
        <v>6669</v>
      </c>
      <c r="C859" s="488" t="s">
        <v>1513</v>
      </c>
      <c r="D859" s="488" t="s">
        <v>1514</v>
      </c>
      <c r="E859" s="491">
        <v>45833.59097222222</v>
      </c>
      <c r="F859" s="492">
        <v>2980.0</v>
      </c>
      <c r="G859" s="488" t="s">
        <v>1515</v>
      </c>
      <c r="H859" s="492">
        <v>2980.0</v>
      </c>
      <c r="I859" s="488" t="s">
        <v>1515</v>
      </c>
      <c r="J859" s="488" t="s">
        <v>1516</v>
      </c>
      <c r="K859" s="488" t="s">
        <v>1517</v>
      </c>
      <c r="L859" s="488" t="s">
        <v>6670</v>
      </c>
      <c r="M859" s="488" t="s">
        <v>6671</v>
      </c>
      <c r="N859" s="488" t="s">
        <v>1520</v>
      </c>
      <c r="O859" s="488" t="s">
        <v>1521</v>
      </c>
      <c r="P859" s="488" t="s">
        <v>1554</v>
      </c>
      <c r="Q859" s="488" t="s">
        <v>1714</v>
      </c>
      <c r="R859" s="495" t="s">
        <v>1524</v>
      </c>
      <c r="S859" s="494"/>
      <c r="T859" s="494"/>
      <c r="U859" s="488" t="s">
        <v>6672</v>
      </c>
      <c r="V859" s="495" t="s">
        <v>1524</v>
      </c>
      <c r="W859" s="497"/>
      <c r="X859" s="488" t="s">
        <v>1781</v>
      </c>
      <c r="Y859" s="492">
        <v>2980.0</v>
      </c>
      <c r="Z859" s="488" t="s">
        <v>1515</v>
      </c>
      <c r="AA859" s="488" t="s">
        <v>1516</v>
      </c>
      <c r="AB859" s="488" t="s">
        <v>6673</v>
      </c>
      <c r="AC859" s="496">
        <v>9.04E9</v>
      </c>
      <c r="AD859" s="497"/>
      <c r="AE859" s="497"/>
      <c r="AF859" s="497"/>
      <c r="AG859" s="497"/>
      <c r="AH859" s="497"/>
      <c r="AI859" s="494"/>
      <c r="AJ859" s="488" t="s">
        <v>1527</v>
      </c>
      <c r="AK859" s="498"/>
      <c r="AL859" s="499"/>
      <c r="AM859" s="488" t="s">
        <v>6674</v>
      </c>
      <c r="AO859" s="494"/>
      <c r="AP859" s="494"/>
      <c r="AQ859" s="494"/>
      <c r="AR859" s="494"/>
      <c r="AS859" s="494"/>
      <c r="AT859" s="488" t="s">
        <v>1529</v>
      </c>
      <c r="AU859" s="492">
        <v>6577.0</v>
      </c>
      <c r="AV859" s="492">
        <v>8.0</v>
      </c>
      <c r="AW859" s="492">
        <v>2025.0</v>
      </c>
      <c r="AX859" s="488" t="s">
        <v>1587</v>
      </c>
      <c r="AY859" s="488" t="s">
        <v>1597</v>
      </c>
      <c r="AZ859" s="488" t="s">
        <v>1531</v>
      </c>
    </row>
    <row r="860">
      <c r="A860" s="488" t="s">
        <v>6675</v>
      </c>
      <c r="B860" s="488" t="s">
        <v>6676</v>
      </c>
      <c r="C860" s="488" t="s">
        <v>1513</v>
      </c>
      <c r="D860" s="488" t="s">
        <v>1514</v>
      </c>
      <c r="E860" s="491">
        <v>45833.57986111111</v>
      </c>
      <c r="F860" s="492">
        <v>9800.0</v>
      </c>
      <c r="G860" s="488" t="s">
        <v>1515</v>
      </c>
      <c r="H860" s="492">
        <v>9800.0</v>
      </c>
      <c r="I860" s="488" t="s">
        <v>1515</v>
      </c>
      <c r="J860" s="488" t="s">
        <v>1516</v>
      </c>
      <c r="K860" s="488" t="s">
        <v>1517</v>
      </c>
      <c r="L860" s="488" t="s">
        <v>6677</v>
      </c>
      <c r="M860" s="488" t="s">
        <v>6678</v>
      </c>
      <c r="N860" s="488" t="s">
        <v>1520</v>
      </c>
      <c r="O860" s="488" t="s">
        <v>1521</v>
      </c>
      <c r="P860" s="488" t="s">
        <v>1554</v>
      </c>
      <c r="Q860" s="488" t="s">
        <v>1714</v>
      </c>
      <c r="R860" s="495" t="s">
        <v>1524</v>
      </c>
      <c r="S860" s="494"/>
      <c r="T860" s="494"/>
      <c r="U860" s="488" t="s">
        <v>6679</v>
      </c>
      <c r="V860" s="495" t="s">
        <v>1524</v>
      </c>
      <c r="W860" s="488" t="s">
        <v>1716</v>
      </c>
      <c r="X860" s="488" t="s">
        <v>1717</v>
      </c>
      <c r="Y860" s="492">
        <v>9800.0</v>
      </c>
      <c r="Z860" s="488" t="s">
        <v>1515</v>
      </c>
      <c r="AA860" s="488" t="s">
        <v>1516</v>
      </c>
      <c r="AB860" s="488" t="s">
        <v>6680</v>
      </c>
      <c r="AC860" s="496">
        <v>7.05E9</v>
      </c>
      <c r="AD860" s="497"/>
      <c r="AE860" s="497"/>
      <c r="AF860" s="497"/>
      <c r="AG860" s="497"/>
      <c r="AH860" s="497"/>
      <c r="AI860" s="494"/>
      <c r="AJ860" s="488" t="s">
        <v>1527</v>
      </c>
      <c r="AK860" s="498"/>
      <c r="AL860" s="499"/>
      <c r="AM860" s="488" t="s">
        <v>6681</v>
      </c>
      <c r="AP860" s="494"/>
      <c r="AQ860" s="494"/>
      <c r="AR860" s="494"/>
      <c r="AS860" s="494"/>
      <c r="AT860" s="488" t="s">
        <v>1529</v>
      </c>
      <c r="AU860" s="492">
        <v>8746.0</v>
      </c>
      <c r="AV860" s="492">
        <v>12.0</v>
      </c>
      <c r="AW860" s="492">
        <v>2025.0</v>
      </c>
      <c r="AX860" s="488" t="s">
        <v>1634</v>
      </c>
      <c r="AY860" s="488" t="s">
        <v>1831</v>
      </c>
      <c r="AZ860" s="488" t="s">
        <v>1531</v>
      </c>
    </row>
    <row r="861" hidden="1">
      <c r="A861" s="488" t="s">
        <v>6682</v>
      </c>
      <c r="B861" s="488" t="s">
        <v>6683</v>
      </c>
      <c r="C861" s="488" t="s">
        <v>1513</v>
      </c>
      <c r="D861" s="488" t="s">
        <v>1514</v>
      </c>
      <c r="E861" s="491">
        <v>45833.57638888889</v>
      </c>
      <c r="F861" s="492">
        <v>2980.0</v>
      </c>
      <c r="G861" s="488" t="s">
        <v>1515</v>
      </c>
      <c r="H861" s="492">
        <v>2980.0</v>
      </c>
      <c r="I861" s="488" t="s">
        <v>1515</v>
      </c>
      <c r="J861" s="488" t="s">
        <v>1516</v>
      </c>
      <c r="K861" s="488" t="s">
        <v>1517</v>
      </c>
      <c r="L861" s="488" t="s">
        <v>6684</v>
      </c>
      <c r="M861" s="488" t="s">
        <v>6685</v>
      </c>
      <c r="N861" s="488" t="s">
        <v>1520</v>
      </c>
      <c r="O861" s="488" t="s">
        <v>1521</v>
      </c>
      <c r="P861" s="488" t="s">
        <v>1554</v>
      </c>
      <c r="Q861" s="488" t="s">
        <v>1523</v>
      </c>
      <c r="R861" s="495" t="s">
        <v>1524</v>
      </c>
      <c r="S861" s="494"/>
      <c r="T861" s="494"/>
      <c r="U861" s="488" t="s">
        <v>6686</v>
      </c>
      <c r="AB861" s="488" t="s">
        <v>6687</v>
      </c>
      <c r="AC861" s="496">
        <v>8.06E9</v>
      </c>
      <c r="AD861" s="497"/>
      <c r="AE861" s="497"/>
      <c r="AF861" s="497"/>
      <c r="AG861" s="497"/>
      <c r="AH861" s="497"/>
      <c r="AI861" s="494"/>
      <c r="AJ861" s="488" t="s">
        <v>1527</v>
      </c>
      <c r="AK861" s="498"/>
      <c r="AL861" s="499"/>
      <c r="AM861" s="488" t="s">
        <v>6688</v>
      </c>
      <c r="AO861" s="494"/>
      <c r="AP861" s="494"/>
      <c r="AQ861" s="494"/>
      <c r="AR861" s="494"/>
      <c r="AS861" s="494"/>
      <c r="AT861" s="488" t="s">
        <v>1529</v>
      </c>
      <c r="AU861" s="492">
        <v>9014.0</v>
      </c>
      <c r="AV861" s="492">
        <v>4.0</v>
      </c>
      <c r="AW861" s="492">
        <v>2027.0</v>
      </c>
      <c r="AX861" s="488" t="s">
        <v>1587</v>
      </c>
      <c r="AY861" s="488" t="s">
        <v>1597</v>
      </c>
      <c r="AZ861" s="488" t="s">
        <v>1531</v>
      </c>
    </row>
    <row r="862" hidden="1">
      <c r="A862" s="488" t="s">
        <v>6689</v>
      </c>
      <c r="B862" s="488" t="s">
        <v>6690</v>
      </c>
      <c r="C862" s="488" t="s">
        <v>1513</v>
      </c>
      <c r="D862" s="488" t="s">
        <v>1514</v>
      </c>
      <c r="E862" s="491">
        <v>45833.53958333333</v>
      </c>
      <c r="F862" s="492">
        <v>2980.0</v>
      </c>
      <c r="G862" s="488" t="s">
        <v>1515</v>
      </c>
      <c r="H862" s="492">
        <v>2980.0</v>
      </c>
      <c r="I862" s="488" t="s">
        <v>1515</v>
      </c>
      <c r="J862" s="488" t="s">
        <v>1516</v>
      </c>
      <c r="K862" s="488" t="s">
        <v>1517</v>
      </c>
      <c r="L862" s="488" t="s">
        <v>6691</v>
      </c>
      <c r="M862" s="488" t="s">
        <v>6692</v>
      </c>
      <c r="N862" s="488" t="s">
        <v>1520</v>
      </c>
      <c r="O862" s="488" t="s">
        <v>1521</v>
      </c>
      <c r="P862" s="488" t="s">
        <v>1554</v>
      </c>
      <c r="Q862" s="488" t="s">
        <v>1523</v>
      </c>
      <c r="R862" s="495" t="s">
        <v>1524</v>
      </c>
      <c r="S862" s="494"/>
      <c r="T862" s="494"/>
      <c r="U862" s="488" t="s">
        <v>6693</v>
      </c>
      <c r="AB862" s="488" t="s">
        <v>6694</v>
      </c>
      <c r="AC862" s="496">
        <v>8.03E9</v>
      </c>
      <c r="AD862" s="497"/>
      <c r="AE862" s="497"/>
      <c r="AF862" s="497"/>
      <c r="AG862" s="497"/>
      <c r="AH862" s="497"/>
      <c r="AI862" s="494"/>
      <c r="AJ862" s="488" t="s">
        <v>1527</v>
      </c>
      <c r="AK862" s="498"/>
      <c r="AL862" s="499"/>
      <c r="AM862" s="488" t="s">
        <v>6695</v>
      </c>
      <c r="AO862" s="494"/>
      <c r="AP862" s="494"/>
      <c r="AQ862" s="494"/>
      <c r="AR862" s="494"/>
      <c r="AS862" s="494"/>
      <c r="AT862" s="488" t="s">
        <v>1558</v>
      </c>
      <c r="AU862" s="492">
        <v>6325.0</v>
      </c>
      <c r="AV862" s="492">
        <v>8.0</v>
      </c>
      <c r="AW862" s="492">
        <v>2030.0</v>
      </c>
      <c r="AX862" s="488" t="s">
        <v>1587</v>
      </c>
      <c r="AY862" s="488" t="s">
        <v>1588</v>
      </c>
      <c r="AZ862" s="488" t="s">
        <v>1531</v>
      </c>
    </row>
    <row r="863" hidden="1">
      <c r="A863" s="488" t="s">
        <v>6696</v>
      </c>
      <c r="B863" s="488" t="s">
        <v>6697</v>
      </c>
      <c r="C863" s="488" t="s">
        <v>1513</v>
      </c>
      <c r="D863" s="488" t="s">
        <v>1514</v>
      </c>
      <c r="E863" s="491">
        <v>45833.538194444445</v>
      </c>
      <c r="F863" s="492">
        <v>9800.0</v>
      </c>
      <c r="G863" s="488" t="s">
        <v>1515</v>
      </c>
      <c r="H863" s="492">
        <v>9800.0</v>
      </c>
      <c r="I863" s="488" t="s">
        <v>1515</v>
      </c>
      <c r="J863" s="488" t="s">
        <v>1516</v>
      </c>
      <c r="K863" s="488" t="s">
        <v>1517</v>
      </c>
      <c r="L863" s="488" t="s">
        <v>6691</v>
      </c>
      <c r="M863" s="488" t="s">
        <v>6698</v>
      </c>
      <c r="N863" s="488" t="s">
        <v>1520</v>
      </c>
      <c r="O863" s="488" t="s">
        <v>1521</v>
      </c>
      <c r="P863" s="488" t="s">
        <v>1554</v>
      </c>
      <c r="Q863" s="488" t="s">
        <v>1523</v>
      </c>
      <c r="R863" s="495" t="s">
        <v>1524</v>
      </c>
      <c r="S863" s="494"/>
      <c r="T863" s="494"/>
      <c r="U863" s="488" t="s">
        <v>6699</v>
      </c>
      <c r="AB863" s="488" t="s">
        <v>6694</v>
      </c>
      <c r="AC863" s="496">
        <v>8.03E9</v>
      </c>
      <c r="AD863" s="497"/>
      <c r="AE863" s="497"/>
      <c r="AF863" s="497"/>
      <c r="AG863" s="497"/>
      <c r="AH863" s="497"/>
      <c r="AI863" s="494"/>
      <c r="AJ863" s="488" t="s">
        <v>1527</v>
      </c>
      <c r="AK863" s="498"/>
      <c r="AL863" s="499"/>
      <c r="AM863" s="488" t="s">
        <v>6695</v>
      </c>
      <c r="AO863" s="494"/>
      <c r="AP863" s="494"/>
      <c r="AQ863" s="494"/>
      <c r="AR863" s="494"/>
      <c r="AS863" s="494"/>
      <c r="AT863" s="488" t="s">
        <v>1558</v>
      </c>
      <c r="AU863" s="492">
        <v>6325.0</v>
      </c>
      <c r="AV863" s="492">
        <v>8.0</v>
      </c>
      <c r="AW863" s="492">
        <v>2030.0</v>
      </c>
      <c r="AX863" s="488" t="s">
        <v>1587</v>
      </c>
      <c r="AY863" s="488" t="s">
        <v>1588</v>
      </c>
      <c r="AZ863" s="488" t="s">
        <v>1531</v>
      </c>
    </row>
    <row r="864">
      <c r="A864" s="488" t="s">
        <v>6700</v>
      </c>
      <c r="B864" s="488" t="s">
        <v>6701</v>
      </c>
      <c r="C864" s="488" t="s">
        <v>1513</v>
      </c>
      <c r="D864" s="488" t="s">
        <v>1514</v>
      </c>
      <c r="E864" s="491">
        <v>45833.535416666666</v>
      </c>
      <c r="F864" s="492">
        <v>9800.0</v>
      </c>
      <c r="G864" s="488" t="s">
        <v>1515</v>
      </c>
      <c r="H864" s="492">
        <v>9800.0</v>
      </c>
      <c r="I864" s="488" t="s">
        <v>1515</v>
      </c>
      <c r="J864" s="488" t="s">
        <v>1516</v>
      </c>
      <c r="K864" s="488" t="s">
        <v>1517</v>
      </c>
      <c r="L864" s="488" t="s">
        <v>6702</v>
      </c>
      <c r="M864" s="488" t="s">
        <v>6703</v>
      </c>
      <c r="N864" s="488" t="s">
        <v>1520</v>
      </c>
      <c r="O864" s="488" t="s">
        <v>1521</v>
      </c>
      <c r="P864" s="488" t="s">
        <v>1554</v>
      </c>
      <c r="Q864" s="488" t="s">
        <v>1714</v>
      </c>
      <c r="R864" s="495" t="s">
        <v>1524</v>
      </c>
      <c r="S864" s="494"/>
      <c r="T864" s="494"/>
      <c r="U864" s="488" t="s">
        <v>6704</v>
      </c>
      <c r="V864" s="495" t="s">
        <v>1524</v>
      </c>
      <c r="W864" s="497"/>
      <c r="X864" s="488" t="s">
        <v>1781</v>
      </c>
      <c r="Y864" s="492">
        <v>9800.0</v>
      </c>
      <c r="Z864" s="488" t="s">
        <v>1515</v>
      </c>
      <c r="AA864" s="488" t="s">
        <v>1516</v>
      </c>
      <c r="AB864" s="488" t="s">
        <v>6705</v>
      </c>
      <c r="AC864" s="496">
        <v>7.09E9</v>
      </c>
      <c r="AD864" s="497"/>
      <c r="AE864" s="497"/>
      <c r="AF864" s="497"/>
      <c r="AG864" s="497"/>
      <c r="AH864" s="497"/>
      <c r="AI864" s="494"/>
      <c r="AJ864" s="488" t="s">
        <v>1527</v>
      </c>
      <c r="AK864" s="498"/>
      <c r="AL864" s="499"/>
      <c r="AM864" s="488" t="s">
        <v>6706</v>
      </c>
      <c r="AP864" s="494"/>
      <c r="AQ864" s="494"/>
      <c r="AR864" s="494"/>
      <c r="AS864" s="494"/>
      <c r="AT864" s="488" t="s">
        <v>1529</v>
      </c>
      <c r="AU864" s="492">
        <v>2623.0</v>
      </c>
      <c r="AV864" s="492">
        <v>9.0</v>
      </c>
      <c r="AW864" s="492">
        <v>2027.0</v>
      </c>
      <c r="AX864" s="488" t="s">
        <v>1634</v>
      </c>
      <c r="AY864" s="488" t="s">
        <v>1597</v>
      </c>
      <c r="AZ864" s="488" t="s">
        <v>1531</v>
      </c>
    </row>
    <row r="865" hidden="1">
      <c r="A865" s="488" t="s">
        <v>6707</v>
      </c>
      <c r="B865" s="488" t="s">
        <v>6697</v>
      </c>
      <c r="C865" s="488" t="s">
        <v>1513</v>
      </c>
      <c r="D865" s="488" t="s">
        <v>1514</v>
      </c>
      <c r="E865" s="491">
        <v>45833.53472222222</v>
      </c>
      <c r="F865" s="492">
        <v>2980.0</v>
      </c>
      <c r="G865" s="488" t="s">
        <v>1515</v>
      </c>
      <c r="H865" s="492">
        <v>2980.0</v>
      </c>
      <c r="I865" s="488" t="s">
        <v>1515</v>
      </c>
      <c r="J865" s="488" t="s">
        <v>1516</v>
      </c>
      <c r="K865" s="488" t="s">
        <v>1517</v>
      </c>
      <c r="L865" s="488" t="s">
        <v>6691</v>
      </c>
      <c r="M865" s="488" t="s">
        <v>6708</v>
      </c>
      <c r="N865" s="488" t="s">
        <v>1520</v>
      </c>
      <c r="O865" s="488" t="s">
        <v>1521</v>
      </c>
      <c r="P865" s="488" t="s">
        <v>1554</v>
      </c>
      <c r="Q865" s="488" t="s">
        <v>1523</v>
      </c>
      <c r="R865" s="495" t="s">
        <v>1524</v>
      </c>
      <c r="S865" s="494"/>
      <c r="T865" s="494"/>
      <c r="U865" s="488" t="s">
        <v>6709</v>
      </c>
      <c r="AB865" s="488" t="s">
        <v>6694</v>
      </c>
      <c r="AC865" s="496">
        <v>8.03E9</v>
      </c>
      <c r="AD865" s="497"/>
      <c r="AE865" s="497"/>
      <c r="AF865" s="497"/>
      <c r="AG865" s="497"/>
      <c r="AH865" s="497"/>
      <c r="AI865" s="494"/>
      <c r="AJ865" s="488" t="s">
        <v>1527</v>
      </c>
      <c r="AK865" s="498"/>
      <c r="AL865" s="499"/>
      <c r="AM865" s="488" t="s">
        <v>6695</v>
      </c>
      <c r="AO865" s="494"/>
      <c r="AP865" s="494"/>
      <c r="AQ865" s="494"/>
      <c r="AR865" s="494"/>
      <c r="AS865" s="494"/>
      <c r="AT865" s="488" t="s">
        <v>1558</v>
      </c>
      <c r="AU865" s="492">
        <v>6325.0</v>
      </c>
      <c r="AV865" s="492">
        <v>8.0</v>
      </c>
      <c r="AW865" s="492">
        <v>2030.0</v>
      </c>
      <c r="AX865" s="488" t="s">
        <v>1587</v>
      </c>
      <c r="AY865" s="488" t="s">
        <v>1588</v>
      </c>
      <c r="AZ865" s="488" t="s">
        <v>1531</v>
      </c>
    </row>
    <row r="866" hidden="1">
      <c r="A866" s="488" t="s">
        <v>6710</v>
      </c>
      <c r="B866" s="488" t="s">
        <v>6711</v>
      </c>
      <c r="C866" s="488" t="s">
        <v>1513</v>
      </c>
      <c r="D866" s="488" t="s">
        <v>1514</v>
      </c>
      <c r="E866" s="491">
        <v>45833.518055555556</v>
      </c>
      <c r="F866" s="492">
        <v>2980.0</v>
      </c>
      <c r="G866" s="488" t="s">
        <v>1515</v>
      </c>
      <c r="H866" s="492">
        <v>2980.0</v>
      </c>
      <c r="I866" s="488" t="s">
        <v>1515</v>
      </c>
      <c r="J866" s="488" t="s">
        <v>1516</v>
      </c>
      <c r="K866" s="488" t="s">
        <v>1517</v>
      </c>
      <c r="L866" s="488" t="s">
        <v>6712</v>
      </c>
      <c r="M866" s="488" t="s">
        <v>6713</v>
      </c>
      <c r="N866" s="488" t="s">
        <v>1520</v>
      </c>
      <c r="O866" s="488" t="s">
        <v>1521</v>
      </c>
      <c r="P866" s="488" t="s">
        <v>1522</v>
      </c>
      <c r="Q866" s="488" t="s">
        <v>1523</v>
      </c>
      <c r="R866" s="495" t="s">
        <v>1524</v>
      </c>
      <c r="S866" s="494"/>
      <c r="T866" s="494"/>
      <c r="U866" s="488" t="s">
        <v>6714</v>
      </c>
      <c r="AB866" s="488" t="s">
        <v>6715</v>
      </c>
      <c r="AC866" s="496">
        <v>8.03E9</v>
      </c>
      <c r="AD866" s="497"/>
      <c r="AE866" s="497"/>
      <c r="AF866" s="497"/>
      <c r="AG866" s="497"/>
      <c r="AH866" s="497"/>
      <c r="AI866" s="494"/>
      <c r="AJ866" s="488" t="s">
        <v>1527</v>
      </c>
      <c r="AK866" s="498"/>
      <c r="AL866" s="499"/>
      <c r="AM866" s="488" t="s">
        <v>6716</v>
      </c>
      <c r="AP866" s="494"/>
      <c r="AQ866" s="494"/>
      <c r="AR866" s="494"/>
      <c r="AS866" s="494"/>
      <c r="AT866" s="488" t="s">
        <v>1529</v>
      </c>
      <c r="AU866" s="492">
        <v>6423.0</v>
      </c>
      <c r="AV866" s="492">
        <v>6.0</v>
      </c>
      <c r="AW866" s="492">
        <v>2029.0</v>
      </c>
      <c r="AX866" s="488" t="s">
        <v>1596</v>
      </c>
      <c r="AY866" s="488" t="s">
        <v>1868</v>
      </c>
      <c r="AZ866" s="488" t="s">
        <v>1531</v>
      </c>
    </row>
    <row r="867" hidden="1">
      <c r="A867" s="488" t="s">
        <v>6717</v>
      </c>
      <c r="B867" s="488" t="s">
        <v>6718</v>
      </c>
      <c r="C867" s="488" t="s">
        <v>1513</v>
      </c>
      <c r="D867" s="488" t="s">
        <v>1514</v>
      </c>
      <c r="E867" s="491">
        <v>45833.51736111111</v>
      </c>
      <c r="F867" s="492">
        <v>9800.0</v>
      </c>
      <c r="G867" s="488" t="s">
        <v>1515</v>
      </c>
      <c r="H867" s="492">
        <v>9800.0</v>
      </c>
      <c r="I867" s="488" t="s">
        <v>1515</v>
      </c>
      <c r="J867" s="488" t="s">
        <v>1516</v>
      </c>
      <c r="K867" s="488" t="s">
        <v>1517</v>
      </c>
      <c r="L867" s="488" t="s">
        <v>6719</v>
      </c>
      <c r="M867" s="488" t="s">
        <v>6720</v>
      </c>
      <c r="N867" s="488" t="s">
        <v>1520</v>
      </c>
      <c r="O867" s="488" t="s">
        <v>1521</v>
      </c>
      <c r="P867" s="488" t="s">
        <v>1554</v>
      </c>
      <c r="Q867" s="488" t="s">
        <v>1523</v>
      </c>
      <c r="R867" s="495" t="s">
        <v>1524</v>
      </c>
      <c r="S867" s="494"/>
      <c r="T867" s="494"/>
      <c r="U867" s="488" t="s">
        <v>6721</v>
      </c>
      <c r="AB867" s="488" t="s">
        <v>6722</v>
      </c>
      <c r="AC867" s="496">
        <v>7.06E9</v>
      </c>
      <c r="AD867" s="497"/>
      <c r="AE867" s="497"/>
      <c r="AF867" s="497"/>
      <c r="AG867" s="497"/>
      <c r="AH867" s="497"/>
      <c r="AI867" s="494"/>
      <c r="AJ867" s="488" t="s">
        <v>1527</v>
      </c>
      <c r="AK867" s="498"/>
      <c r="AL867" s="499"/>
      <c r="AM867" s="488" t="s">
        <v>6723</v>
      </c>
      <c r="AO867" s="494"/>
      <c r="AP867" s="494"/>
      <c r="AQ867" s="494"/>
      <c r="AR867" s="494"/>
      <c r="AS867" s="494"/>
      <c r="AT867" s="488" t="s">
        <v>1529</v>
      </c>
      <c r="AU867" s="492">
        <v>1062.0</v>
      </c>
      <c r="AV867" s="492">
        <v>4.0</v>
      </c>
      <c r="AW867" s="492">
        <v>2030.0</v>
      </c>
      <c r="AX867" s="488" t="s">
        <v>1587</v>
      </c>
      <c r="AY867" s="488" t="s">
        <v>1608</v>
      </c>
      <c r="AZ867" s="488" t="s">
        <v>1531</v>
      </c>
    </row>
    <row r="868" hidden="1">
      <c r="A868" s="488" t="s">
        <v>6724</v>
      </c>
      <c r="B868" s="488" t="s">
        <v>6725</v>
      </c>
      <c r="C868" s="488" t="s">
        <v>1513</v>
      </c>
      <c r="D868" s="488" t="s">
        <v>1514</v>
      </c>
      <c r="E868" s="491">
        <v>45833.513194444444</v>
      </c>
      <c r="F868" s="492">
        <v>2980.0</v>
      </c>
      <c r="G868" s="488" t="s">
        <v>1515</v>
      </c>
      <c r="H868" s="492">
        <v>2980.0</v>
      </c>
      <c r="I868" s="488" t="s">
        <v>1515</v>
      </c>
      <c r="J868" s="488" t="s">
        <v>1516</v>
      </c>
      <c r="K868" s="488" t="s">
        <v>1517</v>
      </c>
      <c r="L868" s="488" t="s">
        <v>6726</v>
      </c>
      <c r="M868" s="488" t="s">
        <v>6727</v>
      </c>
      <c r="N868" s="488" t="s">
        <v>1520</v>
      </c>
      <c r="O868" s="488" t="s">
        <v>1521</v>
      </c>
      <c r="P868" s="488" t="s">
        <v>1522</v>
      </c>
      <c r="Q868" s="488" t="s">
        <v>1523</v>
      </c>
      <c r="R868" s="495" t="s">
        <v>1524</v>
      </c>
      <c r="S868" s="494"/>
      <c r="T868" s="494"/>
      <c r="U868" s="488" t="s">
        <v>6728</v>
      </c>
      <c r="AB868" s="488" t="s">
        <v>6729</v>
      </c>
      <c r="AC868" s="496">
        <v>8.07E9</v>
      </c>
      <c r="AD868" s="497"/>
      <c r="AE868" s="497"/>
      <c r="AF868" s="497"/>
      <c r="AG868" s="497"/>
      <c r="AH868" s="497"/>
      <c r="AI868" s="494"/>
      <c r="AJ868" s="488" t="s">
        <v>1527</v>
      </c>
      <c r="AK868" s="498"/>
      <c r="AL868" s="499"/>
      <c r="AM868" s="488" t="s">
        <v>6730</v>
      </c>
      <c r="AO868" s="494"/>
      <c r="AP868" s="494"/>
      <c r="AQ868" s="494"/>
      <c r="AR868" s="494"/>
      <c r="AS868" s="494"/>
      <c r="AT868" s="488" t="s">
        <v>1529</v>
      </c>
      <c r="AU868" s="492">
        <v>6735.0</v>
      </c>
      <c r="AV868" s="492">
        <v>9.0</v>
      </c>
      <c r="AW868" s="492">
        <v>2028.0</v>
      </c>
      <c r="AX868" s="488" t="s">
        <v>1634</v>
      </c>
      <c r="AY868" s="488" t="s">
        <v>1540</v>
      </c>
      <c r="AZ868" s="488" t="s">
        <v>1531</v>
      </c>
    </row>
    <row r="869" hidden="1">
      <c r="A869" s="488" t="s">
        <v>6731</v>
      </c>
      <c r="B869" s="488" t="s">
        <v>6732</v>
      </c>
      <c r="C869" s="488" t="s">
        <v>1513</v>
      </c>
      <c r="D869" s="488" t="s">
        <v>1514</v>
      </c>
      <c r="E869" s="491">
        <v>45833.513194444444</v>
      </c>
      <c r="F869" s="492">
        <v>2980.0</v>
      </c>
      <c r="G869" s="488" t="s">
        <v>1515</v>
      </c>
      <c r="H869" s="492">
        <v>2980.0</v>
      </c>
      <c r="I869" s="488" t="s">
        <v>1515</v>
      </c>
      <c r="J869" s="488" t="s">
        <v>1516</v>
      </c>
      <c r="K869" s="488" t="s">
        <v>1517</v>
      </c>
      <c r="L869" s="488" t="s">
        <v>6733</v>
      </c>
      <c r="M869" s="488" t="s">
        <v>6734</v>
      </c>
      <c r="N869" s="488" t="s">
        <v>1520</v>
      </c>
      <c r="O869" s="488" t="s">
        <v>1521</v>
      </c>
      <c r="P869" s="488" t="s">
        <v>1554</v>
      </c>
      <c r="Q869" s="488" t="s">
        <v>1523</v>
      </c>
      <c r="R869" s="495" t="s">
        <v>1524</v>
      </c>
      <c r="S869" s="494"/>
      <c r="T869" s="494"/>
      <c r="U869" s="488" t="s">
        <v>6735</v>
      </c>
      <c r="AB869" s="488" t="s">
        <v>6722</v>
      </c>
      <c r="AC869" s="496">
        <v>7.06E9</v>
      </c>
      <c r="AD869" s="497"/>
      <c r="AE869" s="494"/>
      <c r="AF869" s="494"/>
      <c r="AG869" s="494"/>
      <c r="AH869" s="494"/>
      <c r="AI869" s="494"/>
      <c r="AJ869" s="488" t="s">
        <v>1527</v>
      </c>
      <c r="AK869" s="494"/>
      <c r="AL869" s="494"/>
      <c r="AM869" s="488" t="s">
        <v>6723</v>
      </c>
      <c r="AO869" s="494"/>
      <c r="AP869" s="494"/>
      <c r="AQ869" s="494"/>
      <c r="AR869" s="494"/>
      <c r="AS869" s="494"/>
      <c r="AT869" s="488" t="s">
        <v>1529</v>
      </c>
      <c r="AU869" s="492">
        <v>1062.0</v>
      </c>
      <c r="AV869" s="492">
        <v>4.0</v>
      </c>
      <c r="AW869" s="492">
        <v>2030.0</v>
      </c>
      <c r="AX869" s="488" t="s">
        <v>1587</v>
      </c>
      <c r="AY869" s="488" t="s">
        <v>1608</v>
      </c>
      <c r="AZ869" s="488" t="s">
        <v>1531</v>
      </c>
    </row>
    <row r="870" hidden="1">
      <c r="A870" s="488" t="s">
        <v>6736</v>
      </c>
      <c r="B870" s="488" t="s">
        <v>6737</v>
      </c>
      <c r="C870" s="488" t="s">
        <v>1513</v>
      </c>
      <c r="D870" s="488" t="s">
        <v>1514</v>
      </c>
      <c r="E870" s="491">
        <v>45833.49236111111</v>
      </c>
      <c r="F870" s="492">
        <v>2980.0</v>
      </c>
      <c r="G870" s="488" t="s">
        <v>1515</v>
      </c>
      <c r="H870" s="492">
        <v>2980.0</v>
      </c>
      <c r="I870" s="488" t="s">
        <v>1515</v>
      </c>
      <c r="J870" s="488" t="s">
        <v>1516</v>
      </c>
      <c r="K870" s="488" t="s">
        <v>1517</v>
      </c>
      <c r="L870" s="488" t="s">
        <v>6738</v>
      </c>
      <c r="M870" s="488" t="s">
        <v>6739</v>
      </c>
      <c r="N870" s="488" t="s">
        <v>1520</v>
      </c>
      <c r="O870" s="488" t="s">
        <v>1521</v>
      </c>
      <c r="P870" s="488" t="s">
        <v>1545</v>
      </c>
      <c r="Q870" s="488" t="s">
        <v>1523</v>
      </c>
      <c r="R870" s="495" t="s">
        <v>1524</v>
      </c>
      <c r="S870" s="494"/>
      <c r="T870" s="494"/>
      <c r="U870" s="488" t="s">
        <v>6740</v>
      </c>
      <c r="AB870" s="488" t="s">
        <v>6741</v>
      </c>
      <c r="AC870" s="496">
        <v>8.03E9</v>
      </c>
      <c r="AD870" s="497"/>
      <c r="AE870" s="494"/>
      <c r="AF870" s="494"/>
      <c r="AG870" s="494"/>
      <c r="AH870" s="494"/>
      <c r="AI870" s="494"/>
      <c r="AJ870" s="488" t="s">
        <v>1527</v>
      </c>
      <c r="AK870" s="494"/>
      <c r="AL870" s="494"/>
      <c r="AM870" s="488" t="s">
        <v>6742</v>
      </c>
      <c r="AO870" s="494"/>
      <c r="AP870" s="494"/>
      <c r="AQ870" s="494"/>
      <c r="AR870" s="494"/>
      <c r="AS870" s="494"/>
      <c r="AT870" s="488" t="s">
        <v>1558</v>
      </c>
      <c r="AU870" s="492">
        <v>1018.0</v>
      </c>
      <c r="AV870" s="492">
        <v>1.0</v>
      </c>
      <c r="AW870" s="492">
        <v>2029.0</v>
      </c>
      <c r="AX870" s="497"/>
      <c r="AY870" s="497"/>
      <c r="AZ870" s="488" t="s">
        <v>1531</v>
      </c>
    </row>
    <row r="871" hidden="1">
      <c r="A871" s="488" t="s">
        <v>6700</v>
      </c>
      <c r="B871" s="488" t="s">
        <v>6701</v>
      </c>
      <c r="C871" s="488" t="s">
        <v>1513</v>
      </c>
      <c r="D871" s="488" t="s">
        <v>1514</v>
      </c>
      <c r="E871" s="491">
        <v>45833.49097222222</v>
      </c>
      <c r="F871" s="492">
        <v>9800.0</v>
      </c>
      <c r="G871" s="488" t="s">
        <v>1515</v>
      </c>
      <c r="H871" s="492">
        <v>9800.0</v>
      </c>
      <c r="I871" s="488" t="s">
        <v>1515</v>
      </c>
      <c r="J871" s="488" t="s">
        <v>1516</v>
      </c>
      <c r="K871" s="488" t="s">
        <v>1517</v>
      </c>
      <c r="L871" s="488" t="s">
        <v>6702</v>
      </c>
      <c r="M871" s="488" t="s">
        <v>6703</v>
      </c>
      <c r="N871" s="488" t="s">
        <v>1520</v>
      </c>
      <c r="O871" s="488" t="s">
        <v>1521</v>
      </c>
      <c r="P871" s="488" t="s">
        <v>1554</v>
      </c>
      <c r="Q871" s="488" t="s">
        <v>1523</v>
      </c>
      <c r="R871" s="495" t="s">
        <v>1524</v>
      </c>
      <c r="S871" s="494"/>
      <c r="T871" s="494"/>
      <c r="U871" s="488" t="s">
        <v>6704</v>
      </c>
      <c r="AB871" s="488" t="s">
        <v>6705</v>
      </c>
      <c r="AC871" s="496">
        <v>7.09E9</v>
      </c>
      <c r="AD871" s="497"/>
      <c r="AE871" s="494"/>
      <c r="AF871" s="494"/>
      <c r="AG871" s="494"/>
      <c r="AH871" s="494"/>
      <c r="AI871" s="494"/>
      <c r="AJ871" s="488" t="s">
        <v>1527</v>
      </c>
      <c r="AK871" s="498"/>
      <c r="AL871" s="499"/>
      <c r="AM871" s="488" t="s">
        <v>6706</v>
      </c>
      <c r="AP871" s="494"/>
      <c r="AQ871" s="494"/>
      <c r="AR871" s="494"/>
      <c r="AS871" s="494"/>
      <c r="AT871" s="488" t="s">
        <v>1529</v>
      </c>
      <c r="AU871" s="492">
        <v>2623.0</v>
      </c>
      <c r="AV871" s="492">
        <v>9.0</v>
      </c>
      <c r="AW871" s="492">
        <v>2027.0</v>
      </c>
      <c r="AX871" s="488" t="s">
        <v>1634</v>
      </c>
      <c r="AY871" s="488" t="s">
        <v>1597</v>
      </c>
      <c r="AZ871" s="488" t="s">
        <v>1531</v>
      </c>
    </row>
    <row r="872" hidden="1">
      <c r="A872" s="488" t="s">
        <v>6743</v>
      </c>
      <c r="B872" s="488" t="s">
        <v>6701</v>
      </c>
      <c r="C872" s="488" t="s">
        <v>1513</v>
      </c>
      <c r="D872" s="488" t="s">
        <v>1514</v>
      </c>
      <c r="E872" s="491">
        <v>45833.490277777775</v>
      </c>
      <c r="F872" s="492">
        <v>2980.0</v>
      </c>
      <c r="G872" s="488" t="s">
        <v>1515</v>
      </c>
      <c r="H872" s="492">
        <v>2980.0</v>
      </c>
      <c r="I872" s="488" t="s">
        <v>1515</v>
      </c>
      <c r="J872" s="488" t="s">
        <v>1516</v>
      </c>
      <c r="K872" s="488" t="s">
        <v>1517</v>
      </c>
      <c r="L872" s="488" t="s">
        <v>6702</v>
      </c>
      <c r="M872" s="488" t="s">
        <v>6744</v>
      </c>
      <c r="N872" s="488" t="s">
        <v>1520</v>
      </c>
      <c r="O872" s="488" t="s">
        <v>1521</v>
      </c>
      <c r="P872" s="488" t="s">
        <v>1554</v>
      </c>
      <c r="Q872" s="488" t="s">
        <v>1523</v>
      </c>
      <c r="R872" s="495" t="s">
        <v>1524</v>
      </c>
      <c r="S872" s="494"/>
      <c r="T872" s="494"/>
      <c r="U872" s="488" t="s">
        <v>6745</v>
      </c>
      <c r="AB872" s="488" t="s">
        <v>6705</v>
      </c>
      <c r="AC872" s="496">
        <v>7.09E9</v>
      </c>
      <c r="AD872" s="497"/>
      <c r="AE872" s="494"/>
      <c r="AF872" s="494"/>
      <c r="AG872" s="494"/>
      <c r="AH872" s="494"/>
      <c r="AI872" s="494"/>
      <c r="AJ872" s="488" t="s">
        <v>1527</v>
      </c>
      <c r="AK872" s="494"/>
      <c r="AL872" s="494"/>
      <c r="AM872" s="488" t="s">
        <v>6706</v>
      </c>
      <c r="AP872" s="494"/>
      <c r="AQ872" s="494"/>
      <c r="AR872" s="494"/>
      <c r="AS872" s="494"/>
      <c r="AT872" s="488" t="s">
        <v>1529</v>
      </c>
      <c r="AU872" s="492">
        <v>2623.0</v>
      </c>
      <c r="AV872" s="492">
        <v>9.0</v>
      </c>
      <c r="AW872" s="492">
        <v>2027.0</v>
      </c>
      <c r="AX872" s="488" t="s">
        <v>1634</v>
      </c>
      <c r="AY872" s="488" t="s">
        <v>1597</v>
      </c>
      <c r="AZ872" s="488" t="s">
        <v>1531</v>
      </c>
    </row>
    <row r="873" hidden="1">
      <c r="A873" s="488" t="s">
        <v>6746</v>
      </c>
      <c r="B873" s="488" t="s">
        <v>6747</v>
      </c>
      <c r="C873" s="488" t="s">
        <v>1513</v>
      </c>
      <c r="D873" s="488" t="s">
        <v>1514</v>
      </c>
      <c r="E873" s="491">
        <v>45833.489583333336</v>
      </c>
      <c r="F873" s="492">
        <v>9800.0</v>
      </c>
      <c r="G873" s="488" t="s">
        <v>1515</v>
      </c>
      <c r="H873" s="492">
        <v>9800.0</v>
      </c>
      <c r="I873" s="488" t="s">
        <v>1515</v>
      </c>
      <c r="J873" s="488" t="s">
        <v>1516</v>
      </c>
      <c r="K873" s="488" t="s">
        <v>1517</v>
      </c>
      <c r="L873" s="488" t="s">
        <v>6748</v>
      </c>
      <c r="M873" s="488" t="s">
        <v>6749</v>
      </c>
      <c r="N873" s="488" t="s">
        <v>1520</v>
      </c>
      <c r="O873" s="488" t="s">
        <v>1521</v>
      </c>
      <c r="P873" s="488" t="s">
        <v>1554</v>
      </c>
      <c r="Q873" s="488" t="s">
        <v>1523</v>
      </c>
      <c r="R873" s="495" t="s">
        <v>1524</v>
      </c>
      <c r="S873" s="494"/>
      <c r="T873" s="494"/>
      <c r="U873" s="488" t="s">
        <v>6750</v>
      </c>
      <c r="AB873" s="488" t="s">
        <v>6751</v>
      </c>
      <c r="AC873" s="496">
        <v>8.08E9</v>
      </c>
      <c r="AD873" s="497"/>
      <c r="AE873" s="494"/>
      <c r="AF873" s="494"/>
      <c r="AG873" s="494"/>
      <c r="AH873" s="494"/>
      <c r="AI873" s="494"/>
      <c r="AJ873" s="488" t="s">
        <v>1527</v>
      </c>
      <c r="AK873" s="494"/>
      <c r="AL873" s="494"/>
      <c r="AM873" s="488" t="s">
        <v>6752</v>
      </c>
      <c r="AO873" s="494"/>
      <c r="AP873" s="494"/>
      <c r="AQ873" s="494"/>
      <c r="AR873" s="494"/>
      <c r="AS873" s="494"/>
      <c r="AT873" s="488" t="s">
        <v>1558</v>
      </c>
      <c r="AU873" s="492">
        <v>7812.0</v>
      </c>
      <c r="AV873" s="492">
        <v>12.0</v>
      </c>
      <c r="AW873" s="492">
        <v>2028.0</v>
      </c>
      <c r="AX873" s="488" t="s">
        <v>1587</v>
      </c>
      <c r="AY873" s="488" t="s">
        <v>1688</v>
      </c>
      <c r="AZ873" s="488" t="s">
        <v>1531</v>
      </c>
    </row>
    <row r="874">
      <c r="A874" s="488" t="s">
        <v>6753</v>
      </c>
      <c r="B874" s="488" t="s">
        <v>6754</v>
      </c>
      <c r="C874" s="488" t="s">
        <v>1513</v>
      </c>
      <c r="D874" s="488" t="s">
        <v>1514</v>
      </c>
      <c r="E874" s="491">
        <v>45833.48055555556</v>
      </c>
      <c r="F874" s="492">
        <v>2980.0</v>
      </c>
      <c r="G874" s="488" t="s">
        <v>1515</v>
      </c>
      <c r="H874" s="492">
        <v>2980.0</v>
      </c>
      <c r="I874" s="488" t="s">
        <v>1515</v>
      </c>
      <c r="J874" s="488" t="s">
        <v>1516</v>
      </c>
      <c r="K874" s="488" t="s">
        <v>1517</v>
      </c>
      <c r="L874" s="488" t="s">
        <v>6755</v>
      </c>
      <c r="M874" s="488" t="s">
        <v>6756</v>
      </c>
      <c r="N874" s="488" t="s">
        <v>1520</v>
      </c>
      <c r="O874" s="488" t="s">
        <v>1521</v>
      </c>
      <c r="P874" s="488" t="s">
        <v>1522</v>
      </c>
      <c r="Q874" s="488" t="s">
        <v>1714</v>
      </c>
      <c r="R874" s="495" t="s">
        <v>1524</v>
      </c>
      <c r="S874" s="494"/>
      <c r="T874" s="494"/>
      <c r="U874" s="488" t="s">
        <v>6757</v>
      </c>
      <c r="V874" s="495" t="s">
        <v>1524</v>
      </c>
      <c r="W874" s="497"/>
      <c r="X874" s="488" t="s">
        <v>1781</v>
      </c>
      <c r="Y874" s="492">
        <v>2980.0</v>
      </c>
      <c r="Z874" s="488" t="s">
        <v>1515</v>
      </c>
      <c r="AA874" s="488" t="s">
        <v>1516</v>
      </c>
      <c r="AB874" s="488" t="s">
        <v>6758</v>
      </c>
      <c r="AC874" s="496">
        <v>7.08E9</v>
      </c>
      <c r="AD874" s="497"/>
      <c r="AE874" s="494"/>
      <c r="AF874" s="494"/>
      <c r="AG874" s="494"/>
      <c r="AH874" s="494"/>
      <c r="AI874" s="494"/>
      <c r="AJ874" s="488" t="s">
        <v>1527</v>
      </c>
      <c r="AK874" s="494"/>
      <c r="AL874" s="494"/>
      <c r="AM874" s="488" t="s">
        <v>6759</v>
      </c>
      <c r="AO874" s="494"/>
      <c r="AP874" s="494"/>
      <c r="AQ874" s="494"/>
      <c r="AR874" s="494"/>
      <c r="AS874" s="494"/>
      <c r="AT874" s="488" t="s">
        <v>1529</v>
      </c>
      <c r="AU874" s="492">
        <v>9585.0</v>
      </c>
      <c r="AV874" s="492">
        <v>6.0</v>
      </c>
      <c r="AW874" s="492">
        <v>2027.0</v>
      </c>
      <c r="AX874" s="488" t="s">
        <v>1634</v>
      </c>
      <c r="AY874" s="488" t="s">
        <v>1540</v>
      </c>
      <c r="AZ874" s="488" t="s">
        <v>1531</v>
      </c>
    </row>
    <row r="875" hidden="1">
      <c r="A875" s="488" t="s">
        <v>6760</v>
      </c>
      <c r="B875" s="488" t="s">
        <v>6747</v>
      </c>
      <c r="C875" s="488" t="s">
        <v>1513</v>
      </c>
      <c r="D875" s="488" t="s">
        <v>1514</v>
      </c>
      <c r="E875" s="491">
        <v>45833.47430555556</v>
      </c>
      <c r="F875" s="492">
        <v>2980.0</v>
      </c>
      <c r="G875" s="488" t="s">
        <v>1515</v>
      </c>
      <c r="H875" s="492">
        <v>2980.0</v>
      </c>
      <c r="I875" s="488" t="s">
        <v>1515</v>
      </c>
      <c r="J875" s="488" t="s">
        <v>1516</v>
      </c>
      <c r="K875" s="488" t="s">
        <v>1517</v>
      </c>
      <c r="L875" s="488" t="s">
        <v>6748</v>
      </c>
      <c r="M875" s="488" t="s">
        <v>6761</v>
      </c>
      <c r="N875" s="488" t="s">
        <v>1520</v>
      </c>
      <c r="O875" s="488" t="s">
        <v>1521</v>
      </c>
      <c r="P875" s="488" t="s">
        <v>1554</v>
      </c>
      <c r="Q875" s="488" t="s">
        <v>1523</v>
      </c>
      <c r="R875" s="495" t="s">
        <v>1524</v>
      </c>
      <c r="S875" s="494"/>
      <c r="T875" s="494"/>
      <c r="U875" s="488" t="s">
        <v>6762</v>
      </c>
      <c r="AB875" s="488" t="s">
        <v>6751</v>
      </c>
      <c r="AC875" s="496">
        <v>8.08E9</v>
      </c>
      <c r="AD875" s="497"/>
      <c r="AE875" s="494"/>
      <c r="AF875" s="494"/>
      <c r="AG875" s="494"/>
      <c r="AH875" s="494"/>
      <c r="AI875" s="494"/>
      <c r="AJ875" s="488" t="s">
        <v>1527</v>
      </c>
      <c r="AK875" s="494"/>
      <c r="AL875" s="494"/>
      <c r="AM875" s="488" t="s">
        <v>6752</v>
      </c>
      <c r="AO875" s="494"/>
      <c r="AP875" s="494"/>
      <c r="AQ875" s="494"/>
      <c r="AR875" s="494"/>
      <c r="AS875" s="494"/>
      <c r="AT875" s="488" t="s">
        <v>1558</v>
      </c>
      <c r="AU875" s="492">
        <v>7812.0</v>
      </c>
      <c r="AV875" s="492">
        <v>12.0</v>
      </c>
      <c r="AW875" s="492">
        <v>2028.0</v>
      </c>
      <c r="AX875" s="488" t="s">
        <v>1587</v>
      </c>
      <c r="AY875" s="488" t="s">
        <v>1688</v>
      </c>
      <c r="AZ875" s="488" t="s">
        <v>1531</v>
      </c>
    </row>
    <row r="876" hidden="1">
      <c r="A876" s="488" t="s">
        <v>6763</v>
      </c>
      <c r="B876" s="488" t="s">
        <v>6764</v>
      </c>
      <c r="C876" s="488" t="s">
        <v>1513</v>
      </c>
      <c r="D876" s="488" t="s">
        <v>1514</v>
      </c>
      <c r="E876" s="491">
        <v>45833.46805555555</v>
      </c>
      <c r="F876" s="492">
        <v>2980.0</v>
      </c>
      <c r="G876" s="488" t="s">
        <v>1515</v>
      </c>
      <c r="H876" s="492">
        <v>2980.0</v>
      </c>
      <c r="I876" s="488" t="s">
        <v>1515</v>
      </c>
      <c r="J876" s="488" t="s">
        <v>1516</v>
      </c>
      <c r="K876" s="488" t="s">
        <v>1517</v>
      </c>
      <c r="L876" s="488" t="s">
        <v>6765</v>
      </c>
      <c r="M876" s="488" t="s">
        <v>6766</v>
      </c>
      <c r="N876" s="488" t="s">
        <v>1520</v>
      </c>
      <c r="O876" s="488" t="s">
        <v>1521</v>
      </c>
      <c r="P876" s="488" t="s">
        <v>1554</v>
      </c>
      <c r="Q876" s="488" t="s">
        <v>1523</v>
      </c>
      <c r="R876" s="495" t="s">
        <v>1524</v>
      </c>
      <c r="S876" s="494"/>
      <c r="T876" s="494"/>
      <c r="U876" s="488" t="s">
        <v>6767</v>
      </c>
      <c r="AB876" s="488" t="s">
        <v>6768</v>
      </c>
      <c r="AC876" s="496">
        <v>8.04E9</v>
      </c>
      <c r="AD876" s="497"/>
      <c r="AE876" s="494"/>
      <c r="AF876" s="494"/>
      <c r="AG876" s="494"/>
      <c r="AH876" s="494"/>
      <c r="AI876" s="494"/>
      <c r="AJ876" s="488" t="s">
        <v>1527</v>
      </c>
      <c r="AK876" s="494"/>
      <c r="AL876" s="494"/>
      <c r="AM876" s="488" t="s">
        <v>6769</v>
      </c>
      <c r="AO876" s="494"/>
      <c r="AP876" s="494"/>
      <c r="AQ876" s="494"/>
      <c r="AR876" s="494"/>
      <c r="AS876" s="494"/>
      <c r="AT876" s="488" t="s">
        <v>1529</v>
      </c>
      <c r="AU876" s="492">
        <v>2723.0</v>
      </c>
      <c r="AV876" s="492">
        <v>3.0</v>
      </c>
      <c r="AW876" s="492">
        <v>2030.0</v>
      </c>
      <c r="AX876" s="488" t="s">
        <v>1634</v>
      </c>
      <c r="AY876" s="488" t="s">
        <v>1805</v>
      </c>
      <c r="AZ876" s="488" t="s">
        <v>1531</v>
      </c>
    </row>
    <row r="877" hidden="1">
      <c r="A877" s="488" t="s">
        <v>6770</v>
      </c>
      <c r="B877" s="488" t="s">
        <v>6771</v>
      </c>
      <c r="C877" s="488" t="s">
        <v>1513</v>
      </c>
      <c r="D877" s="488" t="s">
        <v>1514</v>
      </c>
      <c r="E877" s="491">
        <v>45833.467361111114</v>
      </c>
      <c r="F877" s="492">
        <v>2980.0</v>
      </c>
      <c r="G877" s="488" t="s">
        <v>1515</v>
      </c>
      <c r="H877" s="492">
        <v>2980.0</v>
      </c>
      <c r="I877" s="488" t="s">
        <v>1515</v>
      </c>
      <c r="J877" s="488" t="s">
        <v>1516</v>
      </c>
      <c r="K877" s="488" t="s">
        <v>1517</v>
      </c>
      <c r="L877" s="488" t="s">
        <v>6772</v>
      </c>
      <c r="M877" s="488" t="s">
        <v>6773</v>
      </c>
      <c r="N877" s="488" t="s">
        <v>1520</v>
      </c>
      <c r="O877" s="488" t="s">
        <v>1521</v>
      </c>
      <c r="P877" s="488" t="s">
        <v>1554</v>
      </c>
      <c r="Q877" s="488" t="s">
        <v>1523</v>
      </c>
      <c r="R877" s="495" t="s">
        <v>1524</v>
      </c>
      <c r="S877" s="494"/>
      <c r="T877" s="494"/>
      <c r="U877" s="488" t="s">
        <v>6774</v>
      </c>
      <c r="AB877" s="488" t="s">
        <v>6775</v>
      </c>
      <c r="AC877" s="496">
        <v>8.01E9</v>
      </c>
      <c r="AD877" s="497"/>
      <c r="AE877" s="497"/>
      <c r="AF877" s="494"/>
      <c r="AG877" s="494"/>
      <c r="AH877" s="494"/>
      <c r="AI877" s="494"/>
      <c r="AJ877" s="488" t="s">
        <v>1527</v>
      </c>
      <c r="AK877" s="498"/>
      <c r="AL877" s="499"/>
      <c r="AM877" s="488" t="s">
        <v>6776</v>
      </c>
      <c r="AO877" s="497"/>
      <c r="AP877" s="494"/>
      <c r="AQ877" s="494"/>
      <c r="AR877" s="494"/>
      <c r="AS877" s="494"/>
      <c r="AT877" s="488" t="s">
        <v>1529</v>
      </c>
      <c r="AU877" s="492">
        <v>4165.0</v>
      </c>
      <c r="AV877" s="492">
        <v>2.0</v>
      </c>
      <c r="AW877" s="492">
        <v>2029.0</v>
      </c>
      <c r="AX877" s="488" t="s">
        <v>1587</v>
      </c>
      <c r="AY877" s="488" t="s">
        <v>1597</v>
      </c>
      <c r="AZ877" s="488" t="s">
        <v>1531</v>
      </c>
    </row>
    <row r="878" hidden="1">
      <c r="A878" s="488" t="s">
        <v>6777</v>
      </c>
      <c r="B878" s="488" t="s">
        <v>6778</v>
      </c>
      <c r="C878" s="488" t="s">
        <v>1513</v>
      </c>
      <c r="D878" s="488" t="s">
        <v>1514</v>
      </c>
      <c r="E878" s="491">
        <v>45833.46319444444</v>
      </c>
      <c r="F878" s="492">
        <v>9800.0</v>
      </c>
      <c r="G878" s="488" t="s">
        <v>1515</v>
      </c>
      <c r="H878" s="492">
        <v>9800.0</v>
      </c>
      <c r="I878" s="488" t="s">
        <v>1515</v>
      </c>
      <c r="J878" s="488" t="s">
        <v>1516</v>
      </c>
      <c r="K878" s="488" t="s">
        <v>1517</v>
      </c>
      <c r="L878" s="488" t="s">
        <v>6779</v>
      </c>
      <c r="M878" s="488" t="s">
        <v>6780</v>
      </c>
      <c r="N878" s="488" t="s">
        <v>1520</v>
      </c>
      <c r="O878" s="488" t="s">
        <v>1521</v>
      </c>
      <c r="P878" s="488" t="s">
        <v>1554</v>
      </c>
      <c r="Q878" s="488" t="s">
        <v>1523</v>
      </c>
      <c r="R878" s="495" t="s">
        <v>1524</v>
      </c>
      <c r="S878" s="494"/>
      <c r="T878" s="494"/>
      <c r="U878" s="488" t="s">
        <v>6781</v>
      </c>
      <c r="AB878" s="488" t="s">
        <v>6782</v>
      </c>
      <c r="AC878" s="496">
        <v>8.04E9</v>
      </c>
      <c r="AD878" s="497"/>
      <c r="AE878" s="494"/>
      <c r="AF878" s="494"/>
      <c r="AG878" s="494"/>
      <c r="AH878" s="494"/>
      <c r="AI878" s="494"/>
      <c r="AJ878" s="488" t="s">
        <v>1527</v>
      </c>
      <c r="AK878" s="498"/>
      <c r="AL878" s="499"/>
      <c r="AM878" s="488" t="s">
        <v>6783</v>
      </c>
      <c r="AO878" s="494"/>
      <c r="AP878" s="494"/>
      <c r="AQ878" s="494"/>
      <c r="AR878" s="494"/>
      <c r="AS878" s="494"/>
      <c r="AT878" s="488" t="s">
        <v>1529</v>
      </c>
      <c r="AU878" s="492">
        <v>9405.0</v>
      </c>
      <c r="AV878" s="492">
        <v>10.0</v>
      </c>
      <c r="AW878" s="492">
        <v>2026.0</v>
      </c>
      <c r="AX878" s="488" t="s">
        <v>1587</v>
      </c>
      <c r="AY878" s="488" t="s">
        <v>1588</v>
      </c>
      <c r="AZ878" s="488" t="s">
        <v>1531</v>
      </c>
    </row>
    <row r="879" hidden="1">
      <c r="A879" s="488" t="s">
        <v>6784</v>
      </c>
      <c r="B879" s="488" t="s">
        <v>6785</v>
      </c>
      <c r="C879" s="488" t="s">
        <v>1513</v>
      </c>
      <c r="D879" s="488" t="s">
        <v>1514</v>
      </c>
      <c r="E879" s="491">
        <v>45833.45972222222</v>
      </c>
      <c r="F879" s="492">
        <v>2980.0</v>
      </c>
      <c r="G879" s="488" t="s">
        <v>1515</v>
      </c>
      <c r="H879" s="492">
        <v>2980.0</v>
      </c>
      <c r="I879" s="488" t="s">
        <v>1515</v>
      </c>
      <c r="J879" s="488" t="s">
        <v>1516</v>
      </c>
      <c r="K879" s="488" t="s">
        <v>1517</v>
      </c>
      <c r="L879" s="488" t="s">
        <v>6786</v>
      </c>
      <c r="M879" s="488" t="s">
        <v>6787</v>
      </c>
      <c r="N879" s="488" t="s">
        <v>1520</v>
      </c>
      <c r="O879" s="488" t="s">
        <v>1521</v>
      </c>
      <c r="P879" s="488" t="s">
        <v>1554</v>
      </c>
      <c r="Q879" s="488" t="s">
        <v>1523</v>
      </c>
      <c r="R879" s="495" t="s">
        <v>1524</v>
      </c>
      <c r="S879" s="494"/>
      <c r="T879" s="494"/>
      <c r="U879" s="488" t="s">
        <v>6788</v>
      </c>
      <c r="AB879" s="488" t="s">
        <v>6789</v>
      </c>
      <c r="AC879" s="496">
        <v>9.1E9</v>
      </c>
      <c r="AD879" s="494"/>
      <c r="AE879" s="494"/>
      <c r="AF879" s="494"/>
      <c r="AG879" s="494"/>
      <c r="AH879" s="494"/>
      <c r="AI879" s="494"/>
      <c r="AJ879" s="488" t="s">
        <v>1527</v>
      </c>
      <c r="AK879" s="498"/>
      <c r="AL879" s="499"/>
      <c r="AM879" s="488" t="s">
        <v>6790</v>
      </c>
      <c r="AO879" s="494"/>
      <c r="AP879" s="494"/>
      <c r="AQ879" s="494"/>
      <c r="AR879" s="494"/>
      <c r="AS879" s="494"/>
      <c r="AT879" s="488" t="s">
        <v>1529</v>
      </c>
      <c r="AU879" s="492">
        <v>9369.0</v>
      </c>
      <c r="AV879" s="492">
        <v>6.0</v>
      </c>
      <c r="AW879" s="492">
        <v>2026.0</v>
      </c>
      <c r="AX879" s="488" t="s">
        <v>1596</v>
      </c>
      <c r="AY879" s="488" t="s">
        <v>1588</v>
      </c>
      <c r="AZ879" s="488" t="s">
        <v>1531</v>
      </c>
    </row>
    <row r="880" hidden="1">
      <c r="A880" s="488" t="s">
        <v>5575</v>
      </c>
      <c r="B880" s="488" t="s">
        <v>5576</v>
      </c>
      <c r="C880" s="488" t="s">
        <v>1513</v>
      </c>
      <c r="D880" s="488" t="s">
        <v>1514</v>
      </c>
      <c r="E880" s="491">
        <v>45833.44652777778</v>
      </c>
      <c r="F880" s="492">
        <v>2980.0</v>
      </c>
      <c r="G880" s="488" t="s">
        <v>1515</v>
      </c>
      <c r="H880" s="492">
        <v>2980.0</v>
      </c>
      <c r="I880" s="488" t="s">
        <v>1515</v>
      </c>
      <c r="J880" s="488" t="s">
        <v>1516</v>
      </c>
      <c r="K880" s="488" t="s">
        <v>1517</v>
      </c>
      <c r="L880" s="488" t="s">
        <v>5577</v>
      </c>
      <c r="M880" s="488" t="s">
        <v>5578</v>
      </c>
      <c r="N880" s="488" t="s">
        <v>1520</v>
      </c>
      <c r="O880" s="488" t="s">
        <v>1521</v>
      </c>
      <c r="P880" s="488" t="s">
        <v>1554</v>
      </c>
      <c r="Q880" s="488" t="s">
        <v>1523</v>
      </c>
      <c r="R880" s="495" t="s">
        <v>1524</v>
      </c>
      <c r="S880" s="494"/>
      <c r="T880" s="494"/>
      <c r="U880" s="488" t="s">
        <v>5579</v>
      </c>
      <c r="AB880" s="488" t="s">
        <v>5580</v>
      </c>
      <c r="AC880" s="496">
        <v>8.09E9</v>
      </c>
      <c r="AD880" s="497"/>
      <c r="AE880" s="494"/>
      <c r="AF880" s="494"/>
      <c r="AG880" s="494"/>
      <c r="AH880" s="494"/>
      <c r="AI880" s="494"/>
      <c r="AJ880" s="488" t="s">
        <v>1527</v>
      </c>
      <c r="AK880" s="494"/>
      <c r="AL880" s="494"/>
      <c r="AM880" s="488" t="s">
        <v>5581</v>
      </c>
      <c r="AO880" s="494"/>
      <c r="AP880" s="494"/>
      <c r="AQ880" s="494"/>
      <c r="AR880" s="494"/>
      <c r="AS880" s="494"/>
      <c r="AT880" s="488" t="s">
        <v>1558</v>
      </c>
      <c r="AU880" s="492">
        <v>9021.0</v>
      </c>
      <c r="AV880" s="492">
        <v>12.0</v>
      </c>
      <c r="AW880" s="492">
        <v>2030.0</v>
      </c>
      <c r="AX880" s="488" t="s">
        <v>1587</v>
      </c>
      <c r="AY880" s="488" t="s">
        <v>1588</v>
      </c>
      <c r="AZ880" s="488" t="s">
        <v>1531</v>
      </c>
    </row>
    <row r="881">
      <c r="A881" s="488" t="s">
        <v>6791</v>
      </c>
      <c r="B881" s="488" t="s">
        <v>6792</v>
      </c>
      <c r="C881" s="488" t="s">
        <v>1513</v>
      </c>
      <c r="D881" s="488" t="s">
        <v>1514</v>
      </c>
      <c r="E881" s="491">
        <v>45833.44375</v>
      </c>
      <c r="F881" s="492">
        <v>9800.0</v>
      </c>
      <c r="G881" s="488" t="s">
        <v>1515</v>
      </c>
      <c r="H881" s="492">
        <v>9800.0</v>
      </c>
      <c r="I881" s="488" t="s">
        <v>1515</v>
      </c>
      <c r="J881" s="488" t="s">
        <v>1516</v>
      </c>
      <c r="K881" s="488" t="s">
        <v>1517</v>
      </c>
      <c r="L881" s="488" t="s">
        <v>6793</v>
      </c>
      <c r="M881" s="488" t="s">
        <v>6794</v>
      </c>
      <c r="N881" s="488" t="s">
        <v>1520</v>
      </c>
      <c r="O881" s="488" t="s">
        <v>1521</v>
      </c>
      <c r="P881" s="488" t="s">
        <v>1545</v>
      </c>
      <c r="Q881" s="488" t="s">
        <v>1714</v>
      </c>
      <c r="R881" s="495" t="s">
        <v>1524</v>
      </c>
      <c r="S881" s="494"/>
      <c r="T881" s="494"/>
      <c r="U881" s="488" t="s">
        <v>6795</v>
      </c>
      <c r="V881" s="495" t="s">
        <v>1524</v>
      </c>
      <c r="W881" s="497"/>
      <c r="X881" s="488" t="s">
        <v>1781</v>
      </c>
      <c r="Y881" s="492">
        <v>9800.0</v>
      </c>
      <c r="Z881" s="488" t="s">
        <v>1515</v>
      </c>
      <c r="AA881" s="488" t="s">
        <v>1516</v>
      </c>
      <c r="AB881" s="488" t="s">
        <v>6796</v>
      </c>
      <c r="AC881" s="496">
        <v>8.03E9</v>
      </c>
      <c r="AD881" s="497"/>
      <c r="AE881" s="494"/>
      <c r="AF881" s="494"/>
      <c r="AG881" s="494"/>
      <c r="AH881" s="494"/>
      <c r="AI881" s="494"/>
      <c r="AJ881" s="488" t="s">
        <v>1527</v>
      </c>
      <c r="AK881" s="494"/>
      <c r="AL881" s="494"/>
      <c r="AM881" s="488" t="s">
        <v>6797</v>
      </c>
      <c r="AO881" s="494"/>
      <c r="AP881" s="494"/>
      <c r="AQ881" s="494"/>
      <c r="AR881" s="494"/>
      <c r="AS881" s="494"/>
      <c r="AT881" s="488" t="s">
        <v>1529</v>
      </c>
      <c r="AU881" s="492">
        <v>2034.0</v>
      </c>
      <c r="AV881" s="492">
        <v>9.0</v>
      </c>
      <c r="AW881" s="492">
        <v>2027.0</v>
      </c>
      <c r="AX881" s="488" t="s">
        <v>1596</v>
      </c>
      <c r="AY881" s="497"/>
      <c r="AZ881" s="488" t="s">
        <v>1531</v>
      </c>
    </row>
    <row r="882">
      <c r="A882" s="488" t="s">
        <v>6798</v>
      </c>
      <c r="B882" s="488" t="s">
        <v>6799</v>
      </c>
      <c r="C882" s="488" t="s">
        <v>1513</v>
      </c>
      <c r="D882" s="488" t="s">
        <v>1514</v>
      </c>
      <c r="E882" s="491">
        <v>45833.427777777775</v>
      </c>
      <c r="F882" s="492">
        <v>9800.0</v>
      </c>
      <c r="G882" s="488" t="s">
        <v>1515</v>
      </c>
      <c r="H882" s="492">
        <v>9800.0</v>
      </c>
      <c r="I882" s="488" t="s">
        <v>1515</v>
      </c>
      <c r="J882" s="488" t="s">
        <v>1516</v>
      </c>
      <c r="K882" s="488" t="s">
        <v>1517</v>
      </c>
      <c r="L882" s="488" t="s">
        <v>6800</v>
      </c>
      <c r="M882" s="488" t="s">
        <v>6801</v>
      </c>
      <c r="N882" s="488" t="s">
        <v>1520</v>
      </c>
      <c r="O882" s="488" t="s">
        <v>1521</v>
      </c>
      <c r="P882" s="488" t="s">
        <v>1522</v>
      </c>
      <c r="Q882" s="488" t="s">
        <v>1714</v>
      </c>
      <c r="R882" s="495" t="s">
        <v>1524</v>
      </c>
      <c r="S882" s="494"/>
      <c r="T882" s="494"/>
      <c r="U882" s="488" t="s">
        <v>6802</v>
      </c>
      <c r="V882" s="495" t="s">
        <v>1524</v>
      </c>
      <c r="W882" s="488" t="s">
        <v>1716</v>
      </c>
      <c r="X882" s="488" t="s">
        <v>1717</v>
      </c>
      <c r="Y882" s="492">
        <v>9800.0</v>
      </c>
      <c r="Z882" s="488" t="s">
        <v>1515</v>
      </c>
      <c r="AA882" s="488" t="s">
        <v>1516</v>
      </c>
      <c r="AB882" s="488" t="s">
        <v>6803</v>
      </c>
      <c r="AC882" s="496">
        <v>8.04E9</v>
      </c>
      <c r="AD882" s="497"/>
      <c r="AE882" s="494"/>
      <c r="AF882" s="494"/>
      <c r="AG882" s="494"/>
      <c r="AH882" s="494"/>
      <c r="AI882" s="494"/>
      <c r="AJ882" s="488" t="s">
        <v>1527</v>
      </c>
      <c r="AK882" s="494"/>
      <c r="AL882" s="494"/>
      <c r="AM882" s="488" t="s">
        <v>6804</v>
      </c>
      <c r="AP882" s="494"/>
      <c r="AQ882" s="494"/>
      <c r="AR882" s="494"/>
      <c r="AS882" s="494"/>
      <c r="AT882" s="488" t="s">
        <v>1529</v>
      </c>
      <c r="AU882" s="492">
        <v>8605.0</v>
      </c>
      <c r="AV882" s="492">
        <v>12.0</v>
      </c>
      <c r="AW882" s="492">
        <v>2025.0</v>
      </c>
      <c r="AX882" s="488" t="s">
        <v>1634</v>
      </c>
      <c r="AY882" s="488" t="s">
        <v>1540</v>
      </c>
      <c r="AZ882" s="488" t="s">
        <v>1531</v>
      </c>
    </row>
    <row r="883" hidden="1">
      <c r="A883" s="488" t="s">
        <v>6805</v>
      </c>
      <c r="B883" s="488" t="s">
        <v>6806</v>
      </c>
      <c r="C883" s="488" t="s">
        <v>1513</v>
      </c>
      <c r="D883" s="488" t="s">
        <v>1514</v>
      </c>
      <c r="E883" s="491">
        <v>45833.41736111111</v>
      </c>
      <c r="F883" s="492">
        <v>2980.0</v>
      </c>
      <c r="G883" s="488" t="s">
        <v>1515</v>
      </c>
      <c r="H883" s="492">
        <v>2980.0</v>
      </c>
      <c r="I883" s="488" t="s">
        <v>1515</v>
      </c>
      <c r="J883" s="488" t="s">
        <v>1516</v>
      </c>
      <c r="K883" s="488" t="s">
        <v>1517</v>
      </c>
      <c r="L883" s="488" t="s">
        <v>6807</v>
      </c>
      <c r="M883" s="488" t="s">
        <v>6808</v>
      </c>
      <c r="N883" s="488" t="s">
        <v>1520</v>
      </c>
      <c r="O883" s="488" t="s">
        <v>1521</v>
      </c>
      <c r="P883" s="488" t="s">
        <v>1554</v>
      </c>
      <c r="Q883" s="488" t="s">
        <v>1523</v>
      </c>
      <c r="R883" s="495" t="s">
        <v>1524</v>
      </c>
      <c r="S883" s="494"/>
      <c r="T883" s="494"/>
      <c r="U883" s="488" t="s">
        <v>6809</v>
      </c>
      <c r="AB883" s="488" t="s">
        <v>6810</v>
      </c>
      <c r="AC883" s="496">
        <v>9.09E9</v>
      </c>
      <c r="AD883" s="497"/>
      <c r="AE883" s="497"/>
      <c r="AF883" s="494"/>
      <c r="AG883" s="494"/>
      <c r="AH883" s="494"/>
      <c r="AI883" s="494"/>
      <c r="AJ883" s="488" t="s">
        <v>1527</v>
      </c>
      <c r="AK883" s="498"/>
      <c r="AL883" s="499"/>
      <c r="AM883" s="488" t="s">
        <v>6811</v>
      </c>
      <c r="AO883" s="494"/>
      <c r="AP883" s="494"/>
      <c r="AQ883" s="494"/>
      <c r="AR883" s="494"/>
      <c r="AS883" s="494"/>
      <c r="AT883" s="488" t="s">
        <v>1529</v>
      </c>
      <c r="AU883" s="492">
        <v>4022.0</v>
      </c>
      <c r="AV883" s="492">
        <v>12.0</v>
      </c>
      <c r="AW883" s="492">
        <v>2027.0</v>
      </c>
      <c r="AX883" s="488" t="s">
        <v>1634</v>
      </c>
      <c r="AY883" s="488" t="s">
        <v>1597</v>
      </c>
      <c r="AZ883" s="488" t="s">
        <v>1531</v>
      </c>
    </row>
    <row r="884" hidden="1">
      <c r="A884" s="488" t="s">
        <v>6812</v>
      </c>
      <c r="B884" s="488" t="s">
        <v>6813</v>
      </c>
      <c r="C884" s="488" t="s">
        <v>1513</v>
      </c>
      <c r="D884" s="488" t="s">
        <v>1514</v>
      </c>
      <c r="E884" s="491">
        <v>45833.40347222222</v>
      </c>
      <c r="F884" s="492">
        <v>2980.0</v>
      </c>
      <c r="G884" s="488" t="s">
        <v>1515</v>
      </c>
      <c r="H884" s="492">
        <v>2980.0</v>
      </c>
      <c r="I884" s="488" t="s">
        <v>1515</v>
      </c>
      <c r="J884" s="488" t="s">
        <v>1516</v>
      </c>
      <c r="K884" s="488" t="s">
        <v>1517</v>
      </c>
      <c r="L884" s="488" t="s">
        <v>6814</v>
      </c>
      <c r="M884" s="488" t="s">
        <v>6815</v>
      </c>
      <c r="N884" s="488" t="s">
        <v>1520</v>
      </c>
      <c r="O884" s="488" t="s">
        <v>1521</v>
      </c>
      <c r="P884" s="488" t="s">
        <v>1554</v>
      </c>
      <c r="Q884" s="488" t="s">
        <v>1523</v>
      </c>
      <c r="R884" s="495" t="s">
        <v>1524</v>
      </c>
      <c r="S884" s="494"/>
      <c r="T884" s="494"/>
      <c r="U884" s="488" t="s">
        <v>6816</v>
      </c>
      <c r="AB884" s="488" t="s">
        <v>6817</v>
      </c>
      <c r="AC884" s="496">
        <v>8.04E9</v>
      </c>
      <c r="AD884" s="497"/>
      <c r="AE884" s="494"/>
      <c r="AF884" s="494"/>
      <c r="AG884" s="494"/>
      <c r="AH884" s="494"/>
      <c r="AI884" s="494"/>
      <c r="AJ884" s="488" t="s">
        <v>1527</v>
      </c>
      <c r="AK884" s="494"/>
      <c r="AL884" s="494"/>
      <c r="AM884" s="488" t="s">
        <v>6818</v>
      </c>
      <c r="AO884" s="494"/>
      <c r="AP884" s="494"/>
      <c r="AQ884" s="494"/>
      <c r="AR884" s="494"/>
      <c r="AS884" s="494"/>
      <c r="AT884" s="488" t="s">
        <v>1529</v>
      </c>
      <c r="AU884" s="492">
        <v>5461.0</v>
      </c>
      <c r="AV884" s="492">
        <v>10.0</v>
      </c>
      <c r="AW884" s="492">
        <v>2025.0</v>
      </c>
      <c r="AX884" s="488" t="s">
        <v>1634</v>
      </c>
      <c r="AY884" s="488" t="s">
        <v>1831</v>
      </c>
      <c r="AZ884" s="488" t="s">
        <v>1531</v>
      </c>
    </row>
    <row r="885" hidden="1">
      <c r="A885" s="488" t="s">
        <v>6819</v>
      </c>
      <c r="B885" s="488" t="s">
        <v>6820</v>
      </c>
      <c r="C885" s="488" t="s">
        <v>1513</v>
      </c>
      <c r="D885" s="488" t="s">
        <v>1514</v>
      </c>
      <c r="E885" s="491">
        <v>45833.39166666667</v>
      </c>
      <c r="F885" s="492">
        <v>9800.0</v>
      </c>
      <c r="G885" s="488" t="s">
        <v>1515</v>
      </c>
      <c r="H885" s="492">
        <v>9800.0</v>
      </c>
      <c r="I885" s="488" t="s">
        <v>1515</v>
      </c>
      <c r="J885" s="488" t="s">
        <v>1516</v>
      </c>
      <c r="K885" s="488" t="s">
        <v>1517</v>
      </c>
      <c r="L885" s="488" t="s">
        <v>6821</v>
      </c>
      <c r="M885" s="488" t="s">
        <v>6822</v>
      </c>
      <c r="N885" s="488" t="s">
        <v>1520</v>
      </c>
      <c r="O885" s="488" t="s">
        <v>1521</v>
      </c>
      <c r="P885" s="488" t="s">
        <v>1545</v>
      </c>
      <c r="Q885" s="488" t="s">
        <v>1523</v>
      </c>
      <c r="R885" s="495" t="s">
        <v>1524</v>
      </c>
      <c r="S885" s="494"/>
      <c r="T885" s="494"/>
      <c r="U885" s="488" t="s">
        <v>6823</v>
      </c>
      <c r="AB885" s="488" t="s">
        <v>6824</v>
      </c>
      <c r="AC885" s="496">
        <v>9.07E9</v>
      </c>
      <c r="AD885" s="497"/>
      <c r="AE885" s="497"/>
      <c r="AF885" s="497"/>
      <c r="AG885" s="497"/>
      <c r="AH885" s="497"/>
      <c r="AI885" s="494"/>
      <c r="AJ885" s="488" t="s">
        <v>1527</v>
      </c>
      <c r="AK885" s="497"/>
      <c r="AL885" s="497"/>
      <c r="AM885" s="488" t="s">
        <v>6825</v>
      </c>
      <c r="AP885" s="494"/>
      <c r="AQ885" s="494"/>
      <c r="AR885" s="494"/>
      <c r="AS885" s="494"/>
      <c r="AT885" s="488" t="s">
        <v>1529</v>
      </c>
      <c r="AU885" s="492">
        <v>297.0</v>
      </c>
      <c r="AV885" s="492">
        <v>8.0</v>
      </c>
      <c r="AW885" s="492">
        <v>2029.0</v>
      </c>
      <c r="AX885" s="488" t="s">
        <v>1549</v>
      </c>
      <c r="AY885" s="497"/>
      <c r="AZ885" s="488" t="s">
        <v>1531</v>
      </c>
    </row>
    <row r="886" hidden="1">
      <c r="A886" s="488" t="s">
        <v>6826</v>
      </c>
      <c r="B886" s="488" t="s">
        <v>6820</v>
      </c>
      <c r="C886" s="488" t="s">
        <v>1513</v>
      </c>
      <c r="D886" s="488" t="s">
        <v>1514</v>
      </c>
      <c r="E886" s="491">
        <v>45833.38680555556</v>
      </c>
      <c r="F886" s="492">
        <v>2980.0</v>
      </c>
      <c r="G886" s="488" t="s">
        <v>1515</v>
      </c>
      <c r="H886" s="492">
        <v>2980.0</v>
      </c>
      <c r="I886" s="488" t="s">
        <v>1515</v>
      </c>
      <c r="J886" s="488" t="s">
        <v>1516</v>
      </c>
      <c r="K886" s="488" t="s">
        <v>1517</v>
      </c>
      <c r="L886" s="488" t="s">
        <v>6821</v>
      </c>
      <c r="M886" s="488" t="s">
        <v>6827</v>
      </c>
      <c r="N886" s="488" t="s">
        <v>1520</v>
      </c>
      <c r="O886" s="488" t="s">
        <v>1521</v>
      </c>
      <c r="P886" s="488" t="s">
        <v>1545</v>
      </c>
      <c r="Q886" s="488" t="s">
        <v>1523</v>
      </c>
      <c r="R886" s="495" t="s">
        <v>1524</v>
      </c>
      <c r="S886" s="494"/>
      <c r="T886" s="494"/>
      <c r="U886" s="488" t="s">
        <v>6828</v>
      </c>
      <c r="AB886" s="488" t="s">
        <v>6824</v>
      </c>
      <c r="AC886" s="496">
        <v>9.07E9</v>
      </c>
      <c r="AD886" s="497"/>
      <c r="AE886" s="497"/>
      <c r="AF886" s="497"/>
      <c r="AG886" s="497"/>
      <c r="AH886" s="497"/>
      <c r="AI886" s="494"/>
      <c r="AJ886" s="488" t="s">
        <v>1527</v>
      </c>
      <c r="AK886" s="498"/>
      <c r="AL886" s="499"/>
      <c r="AM886" s="488" t="s">
        <v>6825</v>
      </c>
      <c r="AP886" s="494"/>
      <c r="AQ886" s="494"/>
      <c r="AR886" s="494"/>
      <c r="AS886" s="494"/>
      <c r="AT886" s="488" t="s">
        <v>1529</v>
      </c>
      <c r="AU886" s="492">
        <v>297.0</v>
      </c>
      <c r="AV886" s="492">
        <v>8.0</v>
      </c>
      <c r="AW886" s="492">
        <v>2029.0</v>
      </c>
      <c r="AX886" s="488" t="s">
        <v>1549</v>
      </c>
      <c r="AY886" s="497"/>
      <c r="AZ886" s="488" t="s">
        <v>1531</v>
      </c>
    </row>
    <row r="887" hidden="1">
      <c r="A887" s="488" t="s">
        <v>6675</v>
      </c>
      <c r="B887" s="488" t="s">
        <v>6676</v>
      </c>
      <c r="C887" s="488" t="s">
        <v>1513</v>
      </c>
      <c r="D887" s="488" t="s">
        <v>1514</v>
      </c>
      <c r="E887" s="491">
        <v>45833.385416666664</v>
      </c>
      <c r="F887" s="492">
        <v>9800.0</v>
      </c>
      <c r="G887" s="488" t="s">
        <v>1515</v>
      </c>
      <c r="H887" s="492">
        <v>9800.0</v>
      </c>
      <c r="I887" s="488" t="s">
        <v>1515</v>
      </c>
      <c r="J887" s="488" t="s">
        <v>1516</v>
      </c>
      <c r="K887" s="488" t="s">
        <v>1517</v>
      </c>
      <c r="L887" s="488" t="s">
        <v>6677</v>
      </c>
      <c r="M887" s="488" t="s">
        <v>6678</v>
      </c>
      <c r="N887" s="488" t="s">
        <v>1520</v>
      </c>
      <c r="O887" s="488" t="s">
        <v>1521</v>
      </c>
      <c r="P887" s="488" t="s">
        <v>1554</v>
      </c>
      <c r="Q887" s="488" t="s">
        <v>1523</v>
      </c>
      <c r="R887" s="495" t="s">
        <v>1524</v>
      </c>
      <c r="S887" s="494"/>
      <c r="T887" s="494"/>
      <c r="U887" s="488" t="s">
        <v>6679</v>
      </c>
      <c r="AB887" s="488" t="s">
        <v>6680</v>
      </c>
      <c r="AC887" s="496">
        <v>7.05E9</v>
      </c>
      <c r="AD887" s="497"/>
      <c r="AE887" s="497"/>
      <c r="AF887" s="497"/>
      <c r="AG887" s="497"/>
      <c r="AH887" s="497"/>
      <c r="AI887" s="494"/>
      <c r="AJ887" s="488" t="s">
        <v>1527</v>
      </c>
      <c r="AK887" s="498"/>
      <c r="AL887" s="499"/>
      <c r="AM887" s="488" t="s">
        <v>6681</v>
      </c>
      <c r="AP887" s="494"/>
      <c r="AQ887" s="494"/>
      <c r="AR887" s="494"/>
      <c r="AS887" s="494"/>
      <c r="AT887" s="488" t="s">
        <v>1529</v>
      </c>
      <c r="AU887" s="492">
        <v>8746.0</v>
      </c>
      <c r="AV887" s="492">
        <v>12.0</v>
      </c>
      <c r="AW887" s="492">
        <v>2025.0</v>
      </c>
      <c r="AX887" s="488" t="s">
        <v>1634</v>
      </c>
      <c r="AY887" s="488" t="s">
        <v>1831</v>
      </c>
      <c r="AZ887" s="488" t="s">
        <v>1531</v>
      </c>
    </row>
    <row r="888" hidden="1">
      <c r="A888" s="488" t="s">
        <v>6829</v>
      </c>
      <c r="B888" s="488" t="s">
        <v>6676</v>
      </c>
      <c r="C888" s="488" t="s">
        <v>1513</v>
      </c>
      <c r="D888" s="488" t="s">
        <v>1514</v>
      </c>
      <c r="E888" s="491">
        <v>45833.38125</v>
      </c>
      <c r="F888" s="492">
        <v>2980.0</v>
      </c>
      <c r="G888" s="488" t="s">
        <v>1515</v>
      </c>
      <c r="H888" s="492">
        <v>2980.0</v>
      </c>
      <c r="I888" s="488" t="s">
        <v>1515</v>
      </c>
      <c r="J888" s="488" t="s">
        <v>1516</v>
      </c>
      <c r="K888" s="488" t="s">
        <v>1517</v>
      </c>
      <c r="L888" s="488" t="s">
        <v>6677</v>
      </c>
      <c r="M888" s="488" t="s">
        <v>6830</v>
      </c>
      <c r="N888" s="488" t="s">
        <v>1520</v>
      </c>
      <c r="O888" s="488" t="s">
        <v>1521</v>
      </c>
      <c r="P888" s="488" t="s">
        <v>1554</v>
      </c>
      <c r="Q888" s="488" t="s">
        <v>1523</v>
      </c>
      <c r="R888" s="495" t="s">
        <v>1524</v>
      </c>
      <c r="S888" s="494"/>
      <c r="T888" s="494"/>
      <c r="U888" s="488" t="s">
        <v>6831</v>
      </c>
      <c r="AB888" s="488" t="s">
        <v>6680</v>
      </c>
      <c r="AC888" s="496">
        <v>7.05E9</v>
      </c>
      <c r="AD888" s="497"/>
      <c r="AE888" s="497"/>
      <c r="AF888" s="497"/>
      <c r="AG888" s="497"/>
      <c r="AH888" s="497"/>
      <c r="AI888" s="494"/>
      <c r="AJ888" s="488" t="s">
        <v>1527</v>
      </c>
      <c r="AK888" s="498"/>
      <c r="AL888" s="499"/>
      <c r="AM888" s="488" t="s">
        <v>6681</v>
      </c>
      <c r="AP888" s="494"/>
      <c r="AQ888" s="494"/>
      <c r="AR888" s="494"/>
      <c r="AS888" s="494"/>
      <c r="AT888" s="488" t="s">
        <v>1529</v>
      </c>
      <c r="AU888" s="492">
        <v>8746.0</v>
      </c>
      <c r="AV888" s="492">
        <v>12.0</v>
      </c>
      <c r="AW888" s="492">
        <v>2025.0</v>
      </c>
      <c r="AX888" s="488" t="s">
        <v>1634</v>
      </c>
      <c r="AY888" s="488" t="s">
        <v>1831</v>
      </c>
      <c r="AZ888" s="488" t="s">
        <v>1531</v>
      </c>
    </row>
    <row r="889" hidden="1">
      <c r="A889" s="488" t="s">
        <v>6832</v>
      </c>
      <c r="B889" s="488" t="s">
        <v>6833</v>
      </c>
      <c r="C889" s="488" t="s">
        <v>1513</v>
      </c>
      <c r="D889" s="488" t="s">
        <v>1514</v>
      </c>
      <c r="E889" s="491">
        <v>45833.37430555555</v>
      </c>
      <c r="F889" s="492">
        <v>9800.0</v>
      </c>
      <c r="G889" s="488" t="s">
        <v>1515</v>
      </c>
      <c r="H889" s="492">
        <v>9800.0</v>
      </c>
      <c r="I889" s="488" t="s">
        <v>1515</v>
      </c>
      <c r="J889" s="488" t="s">
        <v>1516</v>
      </c>
      <c r="K889" s="488" t="s">
        <v>1517</v>
      </c>
      <c r="L889" s="488" t="s">
        <v>6834</v>
      </c>
      <c r="M889" s="488" t="s">
        <v>6835</v>
      </c>
      <c r="N889" s="488" t="s">
        <v>1520</v>
      </c>
      <c r="O889" s="488" t="s">
        <v>1521</v>
      </c>
      <c r="P889" s="488" t="s">
        <v>1554</v>
      </c>
      <c r="Q889" s="488" t="s">
        <v>1523</v>
      </c>
      <c r="R889" s="495" t="s">
        <v>1524</v>
      </c>
      <c r="S889" s="494"/>
      <c r="T889" s="494"/>
      <c r="U889" s="488" t="s">
        <v>6836</v>
      </c>
      <c r="AB889" s="488" t="s">
        <v>6837</v>
      </c>
      <c r="AC889" s="496">
        <v>7.09E9</v>
      </c>
      <c r="AD889" s="497"/>
      <c r="AE889" s="497"/>
      <c r="AF889" s="497"/>
      <c r="AG889" s="497"/>
      <c r="AH889" s="497"/>
      <c r="AI889" s="494"/>
      <c r="AJ889" s="488" t="s">
        <v>1527</v>
      </c>
      <c r="AK889" s="498"/>
      <c r="AL889" s="499"/>
      <c r="AM889" s="488" t="s">
        <v>6838</v>
      </c>
      <c r="AP889" s="494"/>
      <c r="AQ889" s="494"/>
      <c r="AR889" s="494"/>
      <c r="AS889" s="494"/>
      <c r="AT889" s="488" t="s">
        <v>1529</v>
      </c>
      <c r="AU889" s="492">
        <v>5296.0</v>
      </c>
      <c r="AV889" s="492">
        <v>8.0</v>
      </c>
      <c r="AW889" s="492">
        <v>2029.0</v>
      </c>
      <c r="AX889" s="488" t="s">
        <v>1634</v>
      </c>
      <c r="AY889" s="488" t="s">
        <v>1831</v>
      </c>
      <c r="AZ889" s="488" t="s">
        <v>1531</v>
      </c>
    </row>
    <row r="890" hidden="1">
      <c r="A890" s="488" t="s">
        <v>6839</v>
      </c>
      <c r="B890" s="488" t="s">
        <v>6840</v>
      </c>
      <c r="C890" s="488" t="s">
        <v>1513</v>
      </c>
      <c r="D890" s="488" t="s">
        <v>1514</v>
      </c>
      <c r="E890" s="491">
        <v>45833.373611111114</v>
      </c>
      <c r="F890" s="492">
        <v>2980.0</v>
      </c>
      <c r="G890" s="488" t="s">
        <v>1515</v>
      </c>
      <c r="H890" s="492">
        <v>2980.0</v>
      </c>
      <c r="I890" s="488" t="s">
        <v>1515</v>
      </c>
      <c r="J890" s="488" t="s">
        <v>1516</v>
      </c>
      <c r="K890" s="488" t="s">
        <v>1517</v>
      </c>
      <c r="L890" s="488" t="s">
        <v>6841</v>
      </c>
      <c r="M890" s="488" t="s">
        <v>6842</v>
      </c>
      <c r="N890" s="488" t="s">
        <v>1520</v>
      </c>
      <c r="O890" s="488" t="s">
        <v>1521</v>
      </c>
      <c r="P890" s="488" t="s">
        <v>1724</v>
      </c>
      <c r="Q890" s="488" t="s">
        <v>1523</v>
      </c>
      <c r="R890" s="495" t="s">
        <v>1524</v>
      </c>
      <c r="S890" s="494"/>
      <c r="T890" s="494"/>
      <c r="U890" s="488" t="s">
        <v>6843</v>
      </c>
      <c r="AB890" s="488" t="s">
        <v>6844</v>
      </c>
      <c r="AC890" s="496">
        <v>9.06E9</v>
      </c>
      <c r="AD890" s="497"/>
      <c r="AE890" s="497"/>
      <c r="AF890" s="497"/>
      <c r="AG890" s="497"/>
      <c r="AH890" s="497"/>
      <c r="AI890" s="494"/>
      <c r="AJ890" s="488" t="s">
        <v>1527</v>
      </c>
      <c r="AK890" s="498"/>
      <c r="AL890" s="499"/>
      <c r="AM890" s="488" t="s">
        <v>6845</v>
      </c>
      <c r="AO890" s="494"/>
      <c r="AP890" s="494"/>
      <c r="AQ890" s="494"/>
      <c r="AR890" s="494"/>
      <c r="AS890" s="494"/>
      <c r="AT890" s="488" t="s">
        <v>1529</v>
      </c>
      <c r="AU890" s="492">
        <v>1005.0</v>
      </c>
      <c r="AV890" s="492">
        <v>6.0</v>
      </c>
      <c r="AW890" s="492">
        <v>2030.0</v>
      </c>
      <c r="AX890" s="488" t="s">
        <v>1728</v>
      </c>
      <c r="AY890" s="488" t="s">
        <v>1729</v>
      </c>
      <c r="AZ890" s="488" t="s">
        <v>1531</v>
      </c>
    </row>
    <row r="891" hidden="1">
      <c r="A891" s="488" t="s">
        <v>6846</v>
      </c>
      <c r="B891" s="488" t="s">
        <v>6847</v>
      </c>
      <c r="C891" s="488" t="s">
        <v>1513</v>
      </c>
      <c r="D891" s="488" t="s">
        <v>1514</v>
      </c>
      <c r="E891" s="491">
        <v>45833.373611111114</v>
      </c>
      <c r="F891" s="492">
        <v>9800.0</v>
      </c>
      <c r="G891" s="488" t="s">
        <v>1515</v>
      </c>
      <c r="H891" s="492">
        <v>9800.0</v>
      </c>
      <c r="I891" s="488" t="s">
        <v>1515</v>
      </c>
      <c r="J891" s="488" t="s">
        <v>1516</v>
      </c>
      <c r="K891" s="488" t="s">
        <v>1517</v>
      </c>
      <c r="L891" s="488" t="s">
        <v>6848</v>
      </c>
      <c r="M891" s="488" t="s">
        <v>6849</v>
      </c>
      <c r="N891" s="488" t="s">
        <v>1520</v>
      </c>
      <c r="O891" s="488" t="s">
        <v>1521</v>
      </c>
      <c r="P891" s="488" t="s">
        <v>1545</v>
      </c>
      <c r="Q891" s="488" t="s">
        <v>1523</v>
      </c>
      <c r="R891" s="495" t="s">
        <v>1524</v>
      </c>
      <c r="S891" s="494"/>
      <c r="T891" s="494"/>
      <c r="U891" s="488" t="s">
        <v>6850</v>
      </c>
      <c r="AB891" s="488" t="s">
        <v>6851</v>
      </c>
      <c r="AC891" s="496">
        <v>9.04E9</v>
      </c>
      <c r="AD891" s="497"/>
      <c r="AE891" s="497"/>
      <c r="AF891" s="497"/>
      <c r="AG891" s="497"/>
      <c r="AH891" s="497"/>
      <c r="AI891" s="494"/>
      <c r="AJ891" s="488" t="s">
        <v>1527</v>
      </c>
      <c r="AK891" s="498"/>
      <c r="AL891" s="499"/>
      <c r="AM891" s="488" t="s">
        <v>6852</v>
      </c>
      <c r="AP891" s="494"/>
      <c r="AQ891" s="494"/>
      <c r="AR891" s="494"/>
      <c r="AS891" s="494"/>
      <c r="AT891" s="488" t="s">
        <v>1529</v>
      </c>
      <c r="AU891" s="492">
        <v>923.0</v>
      </c>
      <c r="AV891" s="492">
        <v>4.0</v>
      </c>
      <c r="AW891" s="492">
        <v>2030.0</v>
      </c>
      <c r="AX891" s="497"/>
      <c r="AY891" s="488" t="s">
        <v>1652</v>
      </c>
      <c r="AZ891" s="488" t="s">
        <v>1531</v>
      </c>
    </row>
    <row r="892" hidden="1">
      <c r="A892" s="488" t="s">
        <v>6853</v>
      </c>
      <c r="B892" s="488" t="s">
        <v>6833</v>
      </c>
      <c r="C892" s="488" t="s">
        <v>1513</v>
      </c>
      <c r="D892" s="488" t="s">
        <v>1514</v>
      </c>
      <c r="E892" s="491">
        <v>45833.368055555555</v>
      </c>
      <c r="F892" s="492">
        <v>2980.0</v>
      </c>
      <c r="G892" s="488" t="s">
        <v>1515</v>
      </c>
      <c r="H892" s="492">
        <v>2980.0</v>
      </c>
      <c r="I892" s="488" t="s">
        <v>1515</v>
      </c>
      <c r="J892" s="488" t="s">
        <v>1516</v>
      </c>
      <c r="K892" s="488" t="s">
        <v>1517</v>
      </c>
      <c r="L892" s="488" t="s">
        <v>6834</v>
      </c>
      <c r="M892" s="488" t="s">
        <v>6854</v>
      </c>
      <c r="N892" s="488" t="s">
        <v>1520</v>
      </c>
      <c r="O892" s="488" t="s">
        <v>1521</v>
      </c>
      <c r="P892" s="488" t="s">
        <v>1554</v>
      </c>
      <c r="Q892" s="488" t="s">
        <v>1523</v>
      </c>
      <c r="R892" s="495" t="s">
        <v>1524</v>
      </c>
      <c r="S892" s="494"/>
      <c r="T892" s="494"/>
      <c r="U892" s="488" t="s">
        <v>6855</v>
      </c>
      <c r="AB892" s="488" t="s">
        <v>6837</v>
      </c>
      <c r="AC892" s="496">
        <v>7.09E9</v>
      </c>
      <c r="AD892" s="497"/>
      <c r="AE892" s="497"/>
      <c r="AF892" s="497"/>
      <c r="AG892" s="497"/>
      <c r="AH892" s="497"/>
      <c r="AI892" s="494"/>
      <c r="AJ892" s="488" t="s">
        <v>1527</v>
      </c>
      <c r="AK892" s="498"/>
      <c r="AL892" s="499"/>
      <c r="AM892" s="488" t="s">
        <v>6838</v>
      </c>
      <c r="AP892" s="494"/>
      <c r="AQ892" s="494"/>
      <c r="AR892" s="494"/>
      <c r="AS892" s="494"/>
      <c r="AT892" s="488" t="s">
        <v>1529</v>
      </c>
      <c r="AU892" s="492">
        <v>5296.0</v>
      </c>
      <c r="AV892" s="492">
        <v>8.0</v>
      </c>
      <c r="AW892" s="492">
        <v>2029.0</v>
      </c>
      <c r="AX892" s="488" t="s">
        <v>1634</v>
      </c>
      <c r="AY892" s="488" t="s">
        <v>1831</v>
      </c>
      <c r="AZ892" s="488" t="s">
        <v>1531</v>
      </c>
    </row>
    <row r="893" hidden="1">
      <c r="A893" s="488" t="s">
        <v>6856</v>
      </c>
      <c r="B893" s="488" t="s">
        <v>6847</v>
      </c>
      <c r="C893" s="488" t="s">
        <v>1513</v>
      </c>
      <c r="D893" s="488" t="s">
        <v>1514</v>
      </c>
      <c r="E893" s="491">
        <v>45833.368055555555</v>
      </c>
      <c r="F893" s="492">
        <v>2980.0</v>
      </c>
      <c r="G893" s="488" t="s">
        <v>1515</v>
      </c>
      <c r="H893" s="492">
        <v>2980.0</v>
      </c>
      <c r="I893" s="488" t="s">
        <v>1515</v>
      </c>
      <c r="J893" s="488" t="s">
        <v>1516</v>
      </c>
      <c r="K893" s="488" t="s">
        <v>1517</v>
      </c>
      <c r="L893" s="488" t="s">
        <v>6848</v>
      </c>
      <c r="M893" s="488" t="s">
        <v>6857</v>
      </c>
      <c r="N893" s="488" t="s">
        <v>1520</v>
      </c>
      <c r="O893" s="488" t="s">
        <v>1521</v>
      </c>
      <c r="P893" s="488" t="s">
        <v>1545</v>
      </c>
      <c r="Q893" s="488" t="s">
        <v>1523</v>
      </c>
      <c r="R893" s="495" t="s">
        <v>1524</v>
      </c>
      <c r="S893" s="494"/>
      <c r="T893" s="494"/>
      <c r="U893" s="488" t="s">
        <v>6858</v>
      </c>
      <c r="AB893" s="488" t="s">
        <v>6851</v>
      </c>
      <c r="AC893" s="496">
        <v>9.04E9</v>
      </c>
      <c r="AD893" s="497"/>
      <c r="AE893" s="497"/>
      <c r="AF893" s="497"/>
      <c r="AG893" s="497"/>
      <c r="AH893" s="497"/>
      <c r="AI893" s="494"/>
      <c r="AJ893" s="488" t="s">
        <v>1527</v>
      </c>
      <c r="AK893" s="498"/>
      <c r="AL893" s="499"/>
      <c r="AM893" s="488" t="s">
        <v>6852</v>
      </c>
      <c r="AP893" s="494"/>
      <c r="AQ893" s="494"/>
      <c r="AR893" s="494"/>
      <c r="AS893" s="494"/>
      <c r="AT893" s="488" t="s">
        <v>1529</v>
      </c>
      <c r="AU893" s="492">
        <v>923.0</v>
      </c>
      <c r="AV893" s="492">
        <v>4.0</v>
      </c>
      <c r="AW893" s="492">
        <v>2030.0</v>
      </c>
      <c r="AX893" s="497"/>
      <c r="AY893" s="488" t="s">
        <v>1652</v>
      </c>
      <c r="AZ893" s="488" t="s">
        <v>1531</v>
      </c>
    </row>
    <row r="894" hidden="1">
      <c r="A894" s="488" t="s">
        <v>6859</v>
      </c>
      <c r="B894" s="488" t="s">
        <v>6860</v>
      </c>
      <c r="C894" s="488" t="s">
        <v>1513</v>
      </c>
      <c r="D894" s="488" t="s">
        <v>1514</v>
      </c>
      <c r="E894" s="491">
        <v>45833.36319444444</v>
      </c>
      <c r="F894" s="492">
        <v>2980.0</v>
      </c>
      <c r="G894" s="488" t="s">
        <v>1515</v>
      </c>
      <c r="H894" s="492">
        <v>2980.0</v>
      </c>
      <c r="I894" s="488" t="s">
        <v>1515</v>
      </c>
      <c r="J894" s="488" t="s">
        <v>1516</v>
      </c>
      <c r="K894" s="488" t="s">
        <v>1517</v>
      </c>
      <c r="L894" s="488" t="s">
        <v>6861</v>
      </c>
      <c r="M894" s="488" t="s">
        <v>6862</v>
      </c>
      <c r="N894" s="488" t="s">
        <v>1520</v>
      </c>
      <c r="O894" s="488" t="s">
        <v>1521</v>
      </c>
      <c r="P894" s="488" t="s">
        <v>1554</v>
      </c>
      <c r="Q894" s="488" t="s">
        <v>1523</v>
      </c>
      <c r="R894" s="495" t="s">
        <v>1524</v>
      </c>
      <c r="S894" s="494"/>
      <c r="T894" s="494"/>
      <c r="U894" s="488" t="s">
        <v>6863</v>
      </c>
      <c r="AB894" s="488" t="s">
        <v>6864</v>
      </c>
      <c r="AC894" s="496">
        <v>9.09E9</v>
      </c>
      <c r="AD894" s="497"/>
      <c r="AE894" s="497"/>
      <c r="AF894" s="497"/>
      <c r="AG894" s="497"/>
      <c r="AH894" s="497"/>
      <c r="AI894" s="494"/>
      <c r="AJ894" s="488" t="s">
        <v>1527</v>
      </c>
      <c r="AK894" s="498"/>
      <c r="AL894" s="499"/>
      <c r="AM894" s="488" t="s">
        <v>6865</v>
      </c>
      <c r="AO894" s="494"/>
      <c r="AP894" s="494"/>
      <c r="AQ894" s="494"/>
      <c r="AR894" s="494"/>
      <c r="AS894" s="494"/>
      <c r="AT894" s="488" t="s">
        <v>1529</v>
      </c>
      <c r="AU894" s="492">
        <v>5307.0</v>
      </c>
      <c r="AV894" s="492">
        <v>5.0</v>
      </c>
      <c r="AW894" s="492">
        <v>2026.0</v>
      </c>
      <c r="AX894" s="488" t="s">
        <v>1587</v>
      </c>
      <c r="AY894" s="488" t="s">
        <v>1597</v>
      </c>
      <c r="AZ894" s="488" t="s">
        <v>1531</v>
      </c>
    </row>
    <row r="895" hidden="1">
      <c r="A895" s="488" t="s">
        <v>6866</v>
      </c>
      <c r="B895" s="488" t="s">
        <v>6867</v>
      </c>
      <c r="C895" s="488" t="s">
        <v>1513</v>
      </c>
      <c r="D895" s="488" t="s">
        <v>1514</v>
      </c>
      <c r="E895" s="491">
        <v>45833.36319444444</v>
      </c>
      <c r="F895" s="492">
        <v>2980.0</v>
      </c>
      <c r="G895" s="488" t="s">
        <v>1515</v>
      </c>
      <c r="H895" s="492">
        <v>2980.0</v>
      </c>
      <c r="I895" s="488" t="s">
        <v>1515</v>
      </c>
      <c r="J895" s="488" t="s">
        <v>1516</v>
      </c>
      <c r="K895" s="488" t="s">
        <v>1517</v>
      </c>
      <c r="L895" s="488" t="s">
        <v>6868</v>
      </c>
      <c r="M895" s="488" t="s">
        <v>6869</v>
      </c>
      <c r="N895" s="488" t="s">
        <v>1520</v>
      </c>
      <c r="O895" s="488" t="s">
        <v>1521</v>
      </c>
      <c r="P895" s="488" t="s">
        <v>1554</v>
      </c>
      <c r="Q895" s="488" t="s">
        <v>1523</v>
      </c>
      <c r="R895" s="495" t="s">
        <v>1524</v>
      </c>
      <c r="S895" s="494"/>
      <c r="T895" s="494"/>
      <c r="U895" s="488" t="s">
        <v>6870</v>
      </c>
      <c r="AB895" s="488" t="s">
        <v>6871</v>
      </c>
      <c r="AC895" s="496">
        <v>9.07E9</v>
      </c>
      <c r="AD895" s="497"/>
      <c r="AE895" s="497"/>
      <c r="AF895" s="497"/>
      <c r="AG895" s="497"/>
      <c r="AH895" s="497"/>
      <c r="AI895" s="494"/>
      <c r="AJ895" s="488" t="s">
        <v>1527</v>
      </c>
      <c r="AK895" s="498"/>
      <c r="AL895" s="499"/>
      <c r="AM895" s="488" t="s">
        <v>6872</v>
      </c>
      <c r="AP895" s="494"/>
      <c r="AQ895" s="494"/>
      <c r="AR895" s="494"/>
      <c r="AS895" s="494"/>
      <c r="AT895" s="488" t="s">
        <v>1529</v>
      </c>
      <c r="AU895" s="492">
        <v>7383.0</v>
      </c>
      <c r="AV895" s="492">
        <v>4.0</v>
      </c>
      <c r="AW895" s="492">
        <v>2029.0</v>
      </c>
      <c r="AX895" s="488" t="s">
        <v>1634</v>
      </c>
      <c r="AY895" s="488" t="s">
        <v>6873</v>
      </c>
      <c r="AZ895" s="488" t="s">
        <v>1531</v>
      </c>
    </row>
    <row r="896" hidden="1">
      <c r="A896" s="488" t="s">
        <v>6874</v>
      </c>
      <c r="B896" s="488" t="s">
        <v>6875</v>
      </c>
      <c r="C896" s="488" t="s">
        <v>1513</v>
      </c>
      <c r="D896" s="488" t="s">
        <v>1514</v>
      </c>
      <c r="E896" s="491">
        <v>45833.34305555555</v>
      </c>
      <c r="F896" s="492">
        <v>2980.0</v>
      </c>
      <c r="G896" s="488" t="s">
        <v>1515</v>
      </c>
      <c r="H896" s="492">
        <v>2980.0</v>
      </c>
      <c r="I896" s="488" t="s">
        <v>1515</v>
      </c>
      <c r="J896" s="488" t="s">
        <v>1516</v>
      </c>
      <c r="K896" s="488" t="s">
        <v>1517</v>
      </c>
      <c r="L896" s="488" t="s">
        <v>6876</v>
      </c>
      <c r="M896" s="488" t="s">
        <v>6877</v>
      </c>
      <c r="N896" s="488" t="s">
        <v>1520</v>
      </c>
      <c r="O896" s="488" t="s">
        <v>1521</v>
      </c>
      <c r="P896" s="488" t="s">
        <v>1522</v>
      </c>
      <c r="Q896" s="488" t="s">
        <v>1523</v>
      </c>
      <c r="R896" s="495" t="s">
        <v>1524</v>
      </c>
      <c r="S896" s="494"/>
      <c r="T896" s="494"/>
      <c r="U896" s="488" t="s">
        <v>6878</v>
      </c>
      <c r="AB896" s="488" t="s">
        <v>6879</v>
      </c>
      <c r="AC896" s="496">
        <v>9.07E9</v>
      </c>
      <c r="AD896" s="497"/>
      <c r="AE896" s="497"/>
      <c r="AF896" s="497"/>
      <c r="AG896" s="497"/>
      <c r="AH896" s="497"/>
      <c r="AI896" s="494"/>
      <c r="AJ896" s="488" t="s">
        <v>1527</v>
      </c>
      <c r="AK896" s="498"/>
      <c r="AL896" s="499"/>
      <c r="AM896" s="488" t="s">
        <v>6880</v>
      </c>
      <c r="AP896" s="494"/>
      <c r="AQ896" s="494"/>
      <c r="AR896" s="494"/>
      <c r="AS896" s="494"/>
      <c r="AT896" s="488" t="s">
        <v>1529</v>
      </c>
      <c r="AU896" s="492">
        <v>4807.0</v>
      </c>
      <c r="AV896" s="492">
        <v>1.0</v>
      </c>
      <c r="AW896" s="492">
        <v>2030.0</v>
      </c>
      <c r="AX896" s="488" t="s">
        <v>1634</v>
      </c>
      <c r="AY896" s="488" t="s">
        <v>1852</v>
      </c>
      <c r="AZ896" s="488" t="s">
        <v>1531</v>
      </c>
    </row>
    <row r="897" hidden="1">
      <c r="A897" s="488" t="s">
        <v>6881</v>
      </c>
      <c r="B897" s="488" t="s">
        <v>6882</v>
      </c>
      <c r="C897" s="488" t="s">
        <v>1513</v>
      </c>
      <c r="D897" s="488" t="s">
        <v>1514</v>
      </c>
      <c r="E897" s="491">
        <v>45833.34097222222</v>
      </c>
      <c r="F897" s="492">
        <v>9800.0</v>
      </c>
      <c r="G897" s="488" t="s">
        <v>1515</v>
      </c>
      <c r="H897" s="492">
        <v>9800.0</v>
      </c>
      <c r="I897" s="488" t="s">
        <v>1515</v>
      </c>
      <c r="J897" s="488" t="s">
        <v>1516</v>
      </c>
      <c r="K897" s="488" t="s">
        <v>1517</v>
      </c>
      <c r="L897" s="488" t="s">
        <v>6883</v>
      </c>
      <c r="M897" s="488" t="s">
        <v>6884</v>
      </c>
      <c r="N897" s="488" t="s">
        <v>1520</v>
      </c>
      <c r="O897" s="488" t="s">
        <v>1521</v>
      </c>
      <c r="P897" s="488" t="s">
        <v>1545</v>
      </c>
      <c r="Q897" s="488" t="s">
        <v>1523</v>
      </c>
      <c r="R897" s="495" t="s">
        <v>1524</v>
      </c>
      <c r="S897" s="494"/>
      <c r="T897" s="494"/>
      <c r="U897" s="488" t="s">
        <v>6885</v>
      </c>
      <c r="AB897" s="488" t="s">
        <v>6886</v>
      </c>
      <c r="AC897" s="496">
        <v>9.06E9</v>
      </c>
      <c r="AD897" s="497"/>
      <c r="AE897" s="497"/>
      <c r="AF897" s="497"/>
      <c r="AG897" s="497"/>
      <c r="AH897" s="497"/>
      <c r="AI897" s="494"/>
      <c r="AJ897" s="488" t="s">
        <v>1527</v>
      </c>
      <c r="AK897" s="498"/>
      <c r="AL897" s="499"/>
      <c r="AM897" s="488" t="s">
        <v>6887</v>
      </c>
      <c r="AO897" s="494"/>
      <c r="AP897" s="494"/>
      <c r="AQ897" s="494"/>
      <c r="AR897" s="494"/>
      <c r="AS897" s="494"/>
      <c r="AT897" s="488" t="s">
        <v>1529</v>
      </c>
      <c r="AU897" s="492">
        <v>1401.0</v>
      </c>
      <c r="AV897" s="492">
        <v>6.0</v>
      </c>
      <c r="AW897" s="492">
        <v>2029.0</v>
      </c>
      <c r="AX897" s="488" t="s">
        <v>1549</v>
      </c>
      <c r="AY897" s="488" t="s">
        <v>5758</v>
      </c>
      <c r="AZ897" s="488" t="s">
        <v>1531</v>
      </c>
    </row>
    <row r="898" hidden="1">
      <c r="A898" s="488" t="s">
        <v>6888</v>
      </c>
      <c r="B898" s="488" t="s">
        <v>6882</v>
      </c>
      <c r="C898" s="488" t="s">
        <v>1513</v>
      </c>
      <c r="D898" s="488" t="s">
        <v>1514</v>
      </c>
      <c r="E898" s="491">
        <v>45833.33819444444</v>
      </c>
      <c r="F898" s="492">
        <v>2980.0</v>
      </c>
      <c r="G898" s="488" t="s">
        <v>1515</v>
      </c>
      <c r="H898" s="492">
        <v>2980.0</v>
      </c>
      <c r="I898" s="488" t="s">
        <v>1515</v>
      </c>
      <c r="J898" s="488" t="s">
        <v>1516</v>
      </c>
      <c r="K898" s="488" t="s">
        <v>1517</v>
      </c>
      <c r="L898" s="488" t="s">
        <v>6883</v>
      </c>
      <c r="M898" s="488" t="s">
        <v>6889</v>
      </c>
      <c r="N898" s="488" t="s">
        <v>1520</v>
      </c>
      <c r="O898" s="488" t="s">
        <v>1521</v>
      </c>
      <c r="P898" s="488" t="s">
        <v>1545</v>
      </c>
      <c r="Q898" s="488" t="s">
        <v>1523</v>
      </c>
      <c r="R898" s="495" t="s">
        <v>1524</v>
      </c>
      <c r="S898" s="494"/>
      <c r="T898" s="494"/>
      <c r="U898" s="488" t="s">
        <v>6890</v>
      </c>
      <c r="AB898" s="488" t="s">
        <v>6886</v>
      </c>
      <c r="AC898" s="496">
        <v>9.06E9</v>
      </c>
      <c r="AD898" s="497"/>
      <c r="AE898" s="497"/>
      <c r="AF898" s="497"/>
      <c r="AG898" s="497"/>
      <c r="AH898" s="497"/>
      <c r="AI898" s="494"/>
      <c r="AJ898" s="488" t="s">
        <v>1527</v>
      </c>
      <c r="AK898" s="498"/>
      <c r="AL898" s="499"/>
      <c r="AM898" s="488" t="s">
        <v>6887</v>
      </c>
      <c r="AO898" s="494"/>
      <c r="AP898" s="494"/>
      <c r="AQ898" s="494"/>
      <c r="AR898" s="494"/>
      <c r="AS898" s="494"/>
      <c r="AT898" s="488" t="s">
        <v>1529</v>
      </c>
      <c r="AU898" s="492">
        <v>1401.0</v>
      </c>
      <c r="AV898" s="492">
        <v>6.0</v>
      </c>
      <c r="AW898" s="492">
        <v>2029.0</v>
      </c>
      <c r="AX898" s="488" t="s">
        <v>1549</v>
      </c>
      <c r="AY898" s="488" t="s">
        <v>5758</v>
      </c>
      <c r="AZ898" s="488" t="s">
        <v>1531</v>
      </c>
    </row>
    <row r="899" hidden="1">
      <c r="A899" s="488" t="s">
        <v>6891</v>
      </c>
      <c r="B899" s="488" t="s">
        <v>6892</v>
      </c>
      <c r="C899" s="488" t="s">
        <v>1513</v>
      </c>
      <c r="D899" s="488" t="s">
        <v>1514</v>
      </c>
      <c r="E899" s="491">
        <v>45833.334027777775</v>
      </c>
      <c r="F899" s="492">
        <v>9800.0</v>
      </c>
      <c r="G899" s="488" t="s">
        <v>1515</v>
      </c>
      <c r="H899" s="492">
        <v>9800.0</v>
      </c>
      <c r="I899" s="488" t="s">
        <v>1515</v>
      </c>
      <c r="J899" s="488" t="s">
        <v>1516</v>
      </c>
      <c r="K899" s="488" t="s">
        <v>1517</v>
      </c>
      <c r="L899" s="488" t="s">
        <v>6893</v>
      </c>
      <c r="M899" s="488" t="s">
        <v>6894</v>
      </c>
      <c r="N899" s="488" t="s">
        <v>1520</v>
      </c>
      <c r="O899" s="488" t="s">
        <v>1521</v>
      </c>
      <c r="P899" s="488" t="s">
        <v>1554</v>
      </c>
      <c r="Q899" s="488" t="s">
        <v>1523</v>
      </c>
      <c r="R899" s="495" t="s">
        <v>1524</v>
      </c>
      <c r="S899" s="494"/>
      <c r="T899" s="494"/>
      <c r="U899" s="488" t="s">
        <v>6895</v>
      </c>
      <c r="AB899" s="488" t="s">
        <v>6896</v>
      </c>
      <c r="AC899" s="496">
        <v>8.04E9</v>
      </c>
      <c r="AD899" s="497"/>
      <c r="AE899" s="497"/>
      <c r="AF899" s="497"/>
      <c r="AG899" s="497"/>
      <c r="AH899" s="497"/>
      <c r="AI899" s="494"/>
      <c r="AJ899" s="488" t="s">
        <v>1527</v>
      </c>
      <c r="AK899" s="498"/>
      <c r="AL899" s="499"/>
      <c r="AM899" s="488" t="s">
        <v>6897</v>
      </c>
      <c r="AO899" s="497"/>
      <c r="AP899" s="494"/>
      <c r="AQ899" s="494"/>
      <c r="AR899" s="494"/>
      <c r="AS899" s="494"/>
      <c r="AT899" s="488" t="s">
        <v>1558</v>
      </c>
      <c r="AU899" s="492">
        <v>8011.0</v>
      </c>
      <c r="AV899" s="492">
        <v>8.0</v>
      </c>
      <c r="AW899" s="492">
        <v>2030.0</v>
      </c>
      <c r="AX899" s="488" t="s">
        <v>1587</v>
      </c>
      <c r="AY899" s="488" t="s">
        <v>6898</v>
      </c>
      <c r="AZ899" s="488" t="s">
        <v>1531</v>
      </c>
    </row>
    <row r="900" hidden="1">
      <c r="A900" s="488" t="s">
        <v>6899</v>
      </c>
      <c r="B900" s="488" t="s">
        <v>6892</v>
      </c>
      <c r="C900" s="488" t="s">
        <v>1513</v>
      </c>
      <c r="D900" s="488" t="s">
        <v>1514</v>
      </c>
      <c r="E900" s="491">
        <v>45833.33125</v>
      </c>
      <c r="F900" s="492">
        <v>2980.0</v>
      </c>
      <c r="G900" s="488" t="s">
        <v>1515</v>
      </c>
      <c r="H900" s="492">
        <v>2980.0</v>
      </c>
      <c r="I900" s="488" t="s">
        <v>1515</v>
      </c>
      <c r="J900" s="488" t="s">
        <v>1516</v>
      </c>
      <c r="K900" s="488" t="s">
        <v>1517</v>
      </c>
      <c r="L900" s="488" t="s">
        <v>6893</v>
      </c>
      <c r="M900" s="488" t="s">
        <v>6900</v>
      </c>
      <c r="N900" s="488" t="s">
        <v>1520</v>
      </c>
      <c r="O900" s="488" t="s">
        <v>1521</v>
      </c>
      <c r="P900" s="488" t="s">
        <v>1554</v>
      </c>
      <c r="Q900" s="488" t="s">
        <v>1523</v>
      </c>
      <c r="R900" s="495" t="s">
        <v>1524</v>
      </c>
      <c r="S900" s="494"/>
      <c r="T900" s="494"/>
      <c r="U900" s="488" t="s">
        <v>6901</v>
      </c>
      <c r="AB900" s="488" t="s">
        <v>6896</v>
      </c>
      <c r="AC900" s="496">
        <v>8.04E9</v>
      </c>
      <c r="AD900" s="497"/>
      <c r="AE900" s="497"/>
      <c r="AF900" s="497"/>
      <c r="AG900" s="497"/>
      <c r="AH900" s="497"/>
      <c r="AI900" s="494"/>
      <c r="AJ900" s="488" t="s">
        <v>1527</v>
      </c>
      <c r="AK900" s="498"/>
      <c r="AL900" s="499"/>
      <c r="AM900" s="488" t="s">
        <v>6897</v>
      </c>
      <c r="AO900" s="497"/>
      <c r="AP900" s="494"/>
      <c r="AQ900" s="494"/>
      <c r="AR900" s="494"/>
      <c r="AS900" s="494"/>
      <c r="AT900" s="488" t="s">
        <v>1558</v>
      </c>
      <c r="AU900" s="492">
        <v>8011.0</v>
      </c>
      <c r="AV900" s="492">
        <v>8.0</v>
      </c>
      <c r="AW900" s="492">
        <v>2030.0</v>
      </c>
      <c r="AX900" s="488" t="s">
        <v>1587</v>
      </c>
      <c r="AY900" s="488" t="s">
        <v>6898</v>
      </c>
      <c r="AZ900" s="488" t="s">
        <v>1531</v>
      </c>
    </row>
    <row r="901" hidden="1">
      <c r="A901" s="488" t="s">
        <v>6902</v>
      </c>
      <c r="B901" s="488" t="s">
        <v>6903</v>
      </c>
      <c r="C901" s="488" t="s">
        <v>1513</v>
      </c>
      <c r="D901" s="488" t="s">
        <v>1514</v>
      </c>
      <c r="E901" s="491">
        <v>45833.32361111111</v>
      </c>
      <c r="F901" s="492">
        <v>2980.0</v>
      </c>
      <c r="G901" s="488" t="s">
        <v>1515</v>
      </c>
      <c r="H901" s="492">
        <v>2980.0</v>
      </c>
      <c r="I901" s="488" t="s">
        <v>1515</v>
      </c>
      <c r="J901" s="488" t="s">
        <v>1516</v>
      </c>
      <c r="K901" s="488" t="s">
        <v>1517</v>
      </c>
      <c r="L901" s="488" t="s">
        <v>6904</v>
      </c>
      <c r="M901" s="488" t="s">
        <v>6905</v>
      </c>
      <c r="N901" s="488" t="s">
        <v>1520</v>
      </c>
      <c r="O901" s="488" t="s">
        <v>1521</v>
      </c>
      <c r="P901" s="488" t="s">
        <v>1545</v>
      </c>
      <c r="Q901" s="488" t="s">
        <v>1523</v>
      </c>
      <c r="R901" s="495" t="s">
        <v>1524</v>
      </c>
      <c r="S901" s="494"/>
      <c r="T901" s="494"/>
      <c r="U901" s="488" t="s">
        <v>6906</v>
      </c>
      <c r="AB901" s="488" t="s">
        <v>6907</v>
      </c>
      <c r="AC901" s="496">
        <v>8.07E9</v>
      </c>
      <c r="AD901" s="497"/>
      <c r="AE901" s="497"/>
      <c r="AF901" s="497"/>
      <c r="AG901" s="497"/>
      <c r="AH901" s="497"/>
      <c r="AI901" s="494"/>
      <c r="AJ901" s="488" t="s">
        <v>1527</v>
      </c>
      <c r="AK901" s="498"/>
      <c r="AL901" s="499"/>
      <c r="AM901" s="488" t="s">
        <v>6908</v>
      </c>
      <c r="AO901" s="494"/>
      <c r="AP901" s="494"/>
      <c r="AQ901" s="494"/>
      <c r="AR901" s="494"/>
      <c r="AS901" s="494"/>
      <c r="AT901" s="488" t="s">
        <v>1529</v>
      </c>
      <c r="AU901" s="492">
        <v>1313.0</v>
      </c>
      <c r="AV901" s="492">
        <v>11.0</v>
      </c>
      <c r="AW901" s="492">
        <v>2029.0</v>
      </c>
      <c r="AX901" s="488" t="s">
        <v>1549</v>
      </c>
      <c r="AY901" s="488" t="s">
        <v>3061</v>
      </c>
      <c r="AZ901" s="488" t="s">
        <v>1531</v>
      </c>
    </row>
    <row r="902" hidden="1">
      <c r="A902" s="488" t="s">
        <v>6909</v>
      </c>
      <c r="B902" s="488" t="s">
        <v>6910</v>
      </c>
      <c r="C902" s="488" t="s">
        <v>1513</v>
      </c>
      <c r="D902" s="488" t="s">
        <v>1514</v>
      </c>
      <c r="E902" s="491">
        <v>45833.31805555556</v>
      </c>
      <c r="F902" s="492">
        <v>9800.0</v>
      </c>
      <c r="G902" s="488" t="s">
        <v>1515</v>
      </c>
      <c r="H902" s="492">
        <v>9800.0</v>
      </c>
      <c r="I902" s="488" t="s">
        <v>1515</v>
      </c>
      <c r="J902" s="488" t="s">
        <v>1516</v>
      </c>
      <c r="K902" s="488" t="s">
        <v>1517</v>
      </c>
      <c r="L902" s="488" t="s">
        <v>6911</v>
      </c>
      <c r="M902" s="488" t="s">
        <v>6912</v>
      </c>
      <c r="N902" s="488" t="s">
        <v>1520</v>
      </c>
      <c r="O902" s="488" t="s">
        <v>1521</v>
      </c>
      <c r="P902" s="488" t="s">
        <v>1554</v>
      </c>
      <c r="Q902" s="488" t="s">
        <v>1523</v>
      </c>
      <c r="R902" s="495" t="s">
        <v>1524</v>
      </c>
      <c r="S902" s="494"/>
      <c r="T902" s="494"/>
      <c r="U902" s="488" t="s">
        <v>6913</v>
      </c>
      <c r="AB902" s="488" t="s">
        <v>6914</v>
      </c>
      <c r="AC902" s="496">
        <v>8.03E9</v>
      </c>
      <c r="AD902" s="488" t="s">
        <v>6915</v>
      </c>
      <c r="AE902" s="492">
        <v>9800.0</v>
      </c>
      <c r="AF902" s="488" t="s">
        <v>1515</v>
      </c>
      <c r="AG902" s="488" t="s">
        <v>2195</v>
      </c>
      <c r="AH902" s="497"/>
      <c r="AI902" s="494"/>
      <c r="AJ902" s="488" t="s">
        <v>1527</v>
      </c>
      <c r="AK902" s="495" t="s">
        <v>1524</v>
      </c>
      <c r="AL902" s="495" t="s">
        <v>1524</v>
      </c>
      <c r="AM902" s="488" t="s">
        <v>6916</v>
      </c>
      <c r="AP902" s="494"/>
      <c r="AQ902" s="494"/>
      <c r="AR902" s="494"/>
      <c r="AS902" s="494"/>
      <c r="AT902" s="488" t="s">
        <v>1558</v>
      </c>
      <c r="AU902" s="492">
        <v>5379.0</v>
      </c>
      <c r="AV902" s="492">
        <v>11.0</v>
      </c>
      <c r="AW902" s="492">
        <v>2026.0</v>
      </c>
      <c r="AX902" s="488" t="s">
        <v>1587</v>
      </c>
      <c r="AY902" s="488" t="s">
        <v>1823</v>
      </c>
      <c r="AZ902" s="488" t="s">
        <v>1531</v>
      </c>
    </row>
    <row r="903" hidden="1">
      <c r="A903" s="488" t="s">
        <v>6917</v>
      </c>
      <c r="B903" s="488" t="s">
        <v>6918</v>
      </c>
      <c r="C903" s="488" t="s">
        <v>1513</v>
      </c>
      <c r="D903" s="488" t="s">
        <v>1514</v>
      </c>
      <c r="E903" s="491">
        <v>45833.31180555555</v>
      </c>
      <c r="F903" s="492">
        <v>9800.0</v>
      </c>
      <c r="G903" s="488" t="s">
        <v>1515</v>
      </c>
      <c r="H903" s="492">
        <v>9800.0</v>
      </c>
      <c r="I903" s="488" t="s">
        <v>1515</v>
      </c>
      <c r="J903" s="488" t="s">
        <v>1516</v>
      </c>
      <c r="K903" s="488" t="s">
        <v>1517</v>
      </c>
      <c r="L903" s="488" t="s">
        <v>6919</v>
      </c>
      <c r="M903" s="488" t="s">
        <v>6920</v>
      </c>
      <c r="N903" s="488" t="s">
        <v>1520</v>
      </c>
      <c r="O903" s="488" t="s">
        <v>1521</v>
      </c>
      <c r="P903" s="488" t="s">
        <v>1545</v>
      </c>
      <c r="Q903" s="488" t="s">
        <v>1523</v>
      </c>
      <c r="R903" s="495" t="s">
        <v>1524</v>
      </c>
      <c r="S903" s="494"/>
      <c r="T903" s="494"/>
      <c r="U903" s="488" t="s">
        <v>6921</v>
      </c>
      <c r="AB903" s="488" t="s">
        <v>6922</v>
      </c>
      <c r="AC903" s="496">
        <v>8.04E9</v>
      </c>
      <c r="AD903" s="497"/>
      <c r="AE903" s="497"/>
      <c r="AF903" s="497"/>
      <c r="AG903" s="497"/>
      <c r="AH903" s="497"/>
      <c r="AI903" s="494"/>
      <c r="AJ903" s="488" t="s">
        <v>1527</v>
      </c>
      <c r="AK903" s="498"/>
      <c r="AL903" s="499"/>
      <c r="AM903" s="488" t="s">
        <v>6923</v>
      </c>
      <c r="AO903" s="494"/>
      <c r="AP903" s="494"/>
      <c r="AQ903" s="494"/>
      <c r="AR903" s="494"/>
      <c r="AS903" s="494"/>
      <c r="AT903" s="488" t="s">
        <v>1529</v>
      </c>
      <c r="AU903" s="492">
        <v>2011.0</v>
      </c>
      <c r="AV903" s="492">
        <v>10.0</v>
      </c>
      <c r="AW903" s="492">
        <v>2030.0</v>
      </c>
      <c r="AX903" s="488" t="s">
        <v>1596</v>
      </c>
      <c r="AY903" s="497"/>
      <c r="AZ903" s="488" t="s">
        <v>1531</v>
      </c>
    </row>
    <row r="904" hidden="1">
      <c r="A904" s="488" t="s">
        <v>6924</v>
      </c>
      <c r="B904" s="488" t="s">
        <v>6925</v>
      </c>
      <c r="C904" s="488" t="s">
        <v>1513</v>
      </c>
      <c r="D904" s="488" t="s">
        <v>1514</v>
      </c>
      <c r="E904" s="491">
        <v>45833.311111111114</v>
      </c>
      <c r="F904" s="492">
        <v>21000.0</v>
      </c>
      <c r="G904" s="488" t="s">
        <v>1515</v>
      </c>
      <c r="H904" s="492">
        <v>21000.0</v>
      </c>
      <c r="I904" s="488" t="s">
        <v>1515</v>
      </c>
      <c r="J904" s="488" t="s">
        <v>1516</v>
      </c>
      <c r="K904" s="488" t="s">
        <v>1517</v>
      </c>
      <c r="L904" s="488" t="s">
        <v>6926</v>
      </c>
      <c r="M904" s="488" t="s">
        <v>6926</v>
      </c>
      <c r="N904" s="488" t="s">
        <v>1520</v>
      </c>
      <c r="O904" s="488" t="s">
        <v>1521</v>
      </c>
      <c r="P904" s="488" t="s">
        <v>1554</v>
      </c>
      <c r="Q904" s="488" t="s">
        <v>1523</v>
      </c>
      <c r="R904" s="495" t="s">
        <v>1524</v>
      </c>
      <c r="S904" s="494"/>
      <c r="T904" s="494"/>
      <c r="U904" s="488" t="s">
        <v>6927</v>
      </c>
      <c r="AB904" s="488" t="s">
        <v>6928</v>
      </c>
      <c r="AC904" s="496">
        <v>8.03E9</v>
      </c>
      <c r="AD904" s="488" t="s">
        <v>6929</v>
      </c>
      <c r="AE904" s="492">
        <v>588000.0</v>
      </c>
      <c r="AF904" s="488" t="s">
        <v>1515</v>
      </c>
      <c r="AG904" s="488" t="s">
        <v>2096</v>
      </c>
      <c r="AH904" s="492">
        <v>28.0</v>
      </c>
      <c r="AI904" s="494"/>
      <c r="AJ904" s="488" t="s">
        <v>1527</v>
      </c>
      <c r="AK904" s="495" t="s">
        <v>1524</v>
      </c>
      <c r="AL904" s="495" t="s">
        <v>1524</v>
      </c>
      <c r="AM904" s="488" t="s">
        <v>6930</v>
      </c>
      <c r="AO904" s="494"/>
      <c r="AP904" s="494"/>
      <c r="AQ904" s="494"/>
      <c r="AR904" s="494"/>
      <c r="AS904" s="494"/>
      <c r="AT904" s="488" t="s">
        <v>1529</v>
      </c>
      <c r="AU904" s="492">
        <v>8196.0</v>
      </c>
      <c r="AV904" s="492">
        <v>4.0</v>
      </c>
      <c r="AW904" s="492">
        <v>2029.0</v>
      </c>
      <c r="AX904" s="488" t="s">
        <v>1587</v>
      </c>
      <c r="AY904" s="488" t="s">
        <v>1597</v>
      </c>
      <c r="AZ904" s="488" t="s">
        <v>1531</v>
      </c>
    </row>
    <row r="905" hidden="1">
      <c r="A905" s="488" t="s">
        <v>6931</v>
      </c>
      <c r="B905" s="488" t="s">
        <v>6918</v>
      </c>
      <c r="C905" s="488" t="s">
        <v>1513</v>
      </c>
      <c r="D905" s="488" t="s">
        <v>1514</v>
      </c>
      <c r="E905" s="491">
        <v>45833.30972222222</v>
      </c>
      <c r="F905" s="492">
        <v>2980.0</v>
      </c>
      <c r="G905" s="488" t="s">
        <v>1515</v>
      </c>
      <c r="H905" s="492">
        <v>2980.0</v>
      </c>
      <c r="I905" s="488" t="s">
        <v>1515</v>
      </c>
      <c r="J905" s="488" t="s">
        <v>1516</v>
      </c>
      <c r="K905" s="488" t="s">
        <v>1517</v>
      </c>
      <c r="L905" s="488" t="s">
        <v>6919</v>
      </c>
      <c r="M905" s="488" t="s">
        <v>6932</v>
      </c>
      <c r="N905" s="488" t="s">
        <v>1520</v>
      </c>
      <c r="O905" s="488" t="s">
        <v>1521</v>
      </c>
      <c r="P905" s="488" t="s">
        <v>1545</v>
      </c>
      <c r="Q905" s="488" t="s">
        <v>1523</v>
      </c>
      <c r="R905" s="495" t="s">
        <v>1524</v>
      </c>
      <c r="S905" s="494"/>
      <c r="T905" s="494"/>
      <c r="U905" s="488" t="s">
        <v>6933</v>
      </c>
      <c r="AB905" s="488" t="s">
        <v>6922</v>
      </c>
      <c r="AC905" s="496">
        <v>8.04E9</v>
      </c>
      <c r="AD905" s="497"/>
      <c r="AE905" s="497"/>
      <c r="AF905" s="497"/>
      <c r="AG905" s="497"/>
      <c r="AH905" s="497"/>
      <c r="AI905" s="494"/>
      <c r="AJ905" s="488" t="s">
        <v>1527</v>
      </c>
      <c r="AK905" s="498"/>
      <c r="AL905" s="499"/>
      <c r="AM905" s="488" t="s">
        <v>6923</v>
      </c>
      <c r="AO905" s="497"/>
      <c r="AP905" s="494"/>
      <c r="AQ905" s="494"/>
      <c r="AR905" s="494"/>
      <c r="AS905" s="494"/>
      <c r="AT905" s="488" t="s">
        <v>1529</v>
      </c>
      <c r="AU905" s="492">
        <v>2011.0</v>
      </c>
      <c r="AV905" s="492">
        <v>10.0</v>
      </c>
      <c r="AW905" s="492">
        <v>2030.0</v>
      </c>
      <c r="AX905" s="488" t="s">
        <v>1596</v>
      </c>
      <c r="AY905" s="497"/>
      <c r="AZ905" s="488" t="s">
        <v>1531</v>
      </c>
    </row>
    <row r="906" hidden="1">
      <c r="A906" s="488" t="s">
        <v>6934</v>
      </c>
      <c r="B906" s="488" t="s">
        <v>6935</v>
      </c>
      <c r="C906" s="488" t="s">
        <v>1513</v>
      </c>
      <c r="D906" s="488" t="s">
        <v>1514</v>
      </c>
      <c r="E906" s="491">
        <v>45833.305555555555</v>
      </c>
      <c r="F906" s="492">
        <v>21850.0</v>
      </c>
      <c r="G906" s="488" t="s">
        <v>1515</v>
      </c>
      <c r="H906" s="492">
        <v>21850.0</v>
      </c>
      <c r="I906" s="488" t="s">
        <v>1515</v>
      </c>
      <c r="J906" s="488" t="s">
        <v>1516</v>
      </c>
      <c r="K906" s="488" t="s">
        <v>1517</v>
      </c>
      <c r="L906" s="488" t="s">
        <v>6936</v>
      </c>
      <c r="M906" s="488" t="s">
        <v>6936</v>
      </c>
      <c r="N906" s="488" t="s">
        <v>1520</v>
      </c>
      <c r="O906" s="488" t="s">
        <v>1521</v>
      </c>
      <c r="P906" s="488" t="s">
        <v>1554</v>
      </c>
      <c r="Q906" s="488" t="s">
        <v>1523</v>
      </c>
      <c r="R906" s="495" t="s">
        <v>1524</v>
      </c>
      <c r="S906" s="494"/>
      <c r="T906" s="494"/>
      <c r="U906" s="488" t="s">
        <v>6937</v>
      </c>
      <c r="AB906" s="488" t="s">
        <v>6938</v>
      </c>
      <c r="AC906" s="496">
        <v>9.06E9</v>
      </c>
      <c r="AD906" s="488" t="s">
        <v>6939</v>
      </c>
      <c r="AE906" s="492">
        <v>764750.0</v>
      </c>
      <c r="AF906" s="488" t="s">
        <v>1515</v>
      </c>
      <c r="AG906" s="488" t="s">
        <v>2096</v>
      </c>
      <c r="AH906" s="492">
        <v>35.0</v>
      </c>
      <c r="AI906" s="494"/>
      <c r="AJ906" s="488" t="s">
        <v>1527</v>
      </c>
      <c r="AK906" s="495" t="s">
        <v>1524</v>
      </c>
      <c r="AL906" s="495" t="s">
        <v>1524</v>
      </c>
      <c r="AM906" s="488" t="s">
        <v>6940</v>
      </c>
      <c r="AO906" s="497"/>
      <c r="AP906" s="494"/>
      <c r="AQ906" s="494"/>
      <c r="AR906" s="494"/>
      <c r="AS906" s="494"/>
      <c r="AT906" s="488" t="s">
        <v>1529</v>
      </c>
      <c r="AU906" s="492">
        <v>1057.0</v>
      </c>
      <c r="AV906" s="492">
        <v>12.0</v>
      </c>
      <c r="AW906" s="492">
        <v>2027.0</v>
      </c>
      <c r="AX906" s="488" t="s">
        <v>1596</v>
      </c>
      <c r="AY906" s="488" t="s">
        <v>1588</v>
      </c>
      <c r="AZ906" s="488" t="s">
        <v>1531</v>
      </c>
    </row>
    <row r="907" hidden="1">
      <c r="A907" s="488" t="s">
        <v>6941</v>
      </c>
      <c r="B907" s="488" t="s">
        <v>6942</v>
      </c>
      <c r="C907" s="488" t="s">
        <v>1513</v>
      </c>
      <c r="D907" s="488" t="s">
        <v>1514</v>
      </c>
      <c r="E907" s="491">
        <v>45833.30347222222</v>
      </c>
      <c r="F907" s="492">
        <v>19900.0</v>
      </c>
      <c r="G907" s="488" t="s">
        <v>1515</v>
      </c>
      <c r="H907" s="492">
        <v>19900.0</v>
      </c>
      <c r="I907" s="488" t="s">
        <v>1515</v>
      </c>
      <c r="J907" s="488" t="s">
        <v>1516</v>
      </c>
      <c r="K907" s="488" t="s">
        <v>1517</v>
      </c>
      <c r="L907" s="488" t="s">
        <v>6943</v>
      </c>
      <c r="M907" s="488" t="s">
        <v>6943</v>
      </c>
      <c r="N907" s="488" t="s">
        <v>1520</v>
      </c>
      <c r="O907" s="488" t="s">
        <v>1521</v>
      </c>
      <c r="P907" s="488" t="s">
        <v>1522</v>
      </c>
      <c r="Q907" s="488" t="s">
        <v>1523</v>
      </c>
      <c r="R907" s="495" t="s">
        <v>1524</v>
      </c>
      <c r="S907" s="494"/>
      <c r="T907" s="494"/>
      <c r="U907" s="488" t="s">
        <v>6944</v>
      </c>
      <c r="AB907" s="488" t="s">
        <v>6945</v>
      </c>
      <c r="AC907" s="496">
        <v>9.03E9</v>
      </c>
      <c r="AD907" s="488" t="s">
        <v>6946</v>
      </c>
      <c r="AE907" s="492">
        <v>676600.0</v>
      </c>
      <c r="AF907" s="488" t="s">
        <v>1515</v>
      </c>
      <c r="AG907" s="488" t="s">
        <v>2096</v>
      </c>
      <c r="AH907" s="492">
        <v>34.0</v>
      </c>
      <c r="AI907" s="494"/>
      <c r="AJ907" s="488" t="s">
        <v>1527</v>
      </c>
      <c r="AK907" s="495" t="s">
        <v>1524</v>
      </c>
      <c r="AL907" s="495" t="s">
        <v>1524</v>
      </c>
      <c r="AM907" s="488" t="s">
        <v>6947</v>
      </c>
      <c r="AO907" s="494"/>
      <c r="AP907" s="494"/>
      <c r="AQ907" s="494"/>
      <c r="AR907" s="494"/>
      <c r="AS907" s="494"/>
      <c r="AT907" s="488" t="s">
        <v>1529</v>
      </c>
      <c r="AU907" s="492">
        <v>1578.0</v>
      </c>
      <c r="AV907" s="492">
        <v>6.0</v>
      </c>
      <c r="AW907" s="492">
        <v>2026.0</v>
      </c>
      <c r="AX907" s="488" t="s">
        <v>1634</v>
      </c>
      <c r="AY907" s="488" t="s">
        <v>1540</v>
      </c>
      <c r="AZ907" s="488" t="s">
        <v>1531</v>
      </c>
    </row>
    <row r="908" hidden="1">
      <c r="A908" s="488" t="s">
        <v>6948</v>
      </c>
      <c r="B908" s="488" t="s">
        <v>6949</v>
      </c>
      <c r="C908" s="488" t="s">
        <v>1513</v>
      </c>
      <c r="D908" s="488" t="s">
        <v>1514</v>
      </c>
      <c r="E908" s="491">
        <v>45833.302777777775</v>
      </c>
      <c r="F908" s="492">
        <v>21300.0</v>
      </c>
      <c r="G908" s="488" t="s">
        <v>1515</v>
      </c>
      <c r="H908" s="492">
        <v>21300.0</v>
      </c>
      <c r="I908" s="488" t="s">
        <v>1515</v>
      </c>
      <c r="J908" s="488" t="s">
        <v>1516</v>
      </c>
      <c r="K908" s="488" t="s">
        <v>1517</v>
      </c>
      <c r="L908" s="488" t="s">
        <v>6950</v>
      </c>
      <c r="M908" s="488" t="s">
        <v>6950</v>
      </c>
      <c r="N908" s="488" t="s">
        <v>1520</v>
      </c>
      <c r="O908" s="488" t="s">
        <v>1521</v>
      </c>
      <c r="P908" s="488" t="s">
        <v>1554</v>
      </c>
      <c r="Q908" s="488" t="s">
        <v>1523</v>
      </c>
      <c r="R908" s="495" t="s">
        <v>1524</v>
      </c>
      <c r="S908" s="494"/>
      <c r="T908" s="494"/>
      <c r="U908" s="488" t="s">
        <v>6951</v>
      </c>
      <c r="AB908" s="488" t="s">
        <v>6952</v>
      </c>
      <c r="AC908" s="496">
        <v>8.09E9</v>
      </c>
      <c r="AD908" s="488" t="s">
        <v>6953</v>
      </c>
      <c r="AE908" s="492">
        <v>553800.0</v>
      </c>
      <c r="AF908" s="488" t="s">
        <v>1515</v>
      </c>
      <c r="AG908" s="488" t="s">
        <v>2096</v>
      </c>
      <c r="AH908" s="492">
        <v>26.0</v>
      </c>
      <c r="AI908" s="494"/>
      <c r="AJ908" s="488" t="s">
        <v>1527</v>
      </c>
      <c r="AK908" s="495" t="s">
        <v>1524</v>
      </c>
      <c r="AL908" s="495" t="s">
        <v>1524</v>
      </c>
      <c r="AM908" s="488" t="s">
        <v>6954</v>
      </c>
      <c r="AO908" s="497"/>
      <c r="AP908" s="494"/>
      <c r="AQ908" s="494"/>
      <c r="AR908" s="494"/>
      <c r="AS908" s="494"/>
      <c r="AT908" s="488" t="s">
        <v>1529</v>
      </c>
      <c r="AU908" s="492">
        <v>5894.0</v>
      </c>
      <c r="AV908" s="492">
        <v>8.0</v>
      </c>
      <c r="AW908" s="492">
        <v>2025.0</v>
      </c>
      <c r="AX908" s="488" t="s">
        <v>1587</v>
      </c>
      <c r="AY908" s="488" t="s">
        <v>1597</v>
      </c>
      <c r="AZ908" s="488" t="s">
        <v>1531</v>
      </c>
    </row>
    <row r="909" hidden="1">
      <c r="A909" s="488" t="s">
        <v>6955</v>
      </c>
      <c r="B909" s="488" t="s">
        <v>6956</v>
      </c>
      <c r="C909" s="488" t="s">
        <v>1513</v>
      </c>
      <c r="D909" s="488" t="s">
        <v>1514</v>
      </c>
      <c r="E909" s="491">
        <v>45833.302083333336</v>
      </c>
      <c r="F909" s="492">
        <v>21300.0</v>
      </c>
      <c r="G909" s="488" t="s">
        <v>1515</v>
      </c>
      <c r="H909" s="492">
        <v>21300.0</v>
      </c>
      <c r="I909" s="488" t="s">
        <v>1515</v>
      </c>
      <c r="J909" s="488" t="s">
        <v>1516</v>
      </c>
      <c r="K909" s="488" t="s">
        <v>1517</v>
      </c>
      <c r="L909" s="488" t="s">
        <v>6957</v>
      </c>
      <c r="M909" s="488" t="s">
        <v>6957</v>
      </c>
      <c r="N909" s="488" t="s">
        <v>1520</v>
      </c>
      <c r="O909" s="488" t="s">
        <v>1521</v>
      </c>
      <c r="P909" s="488" t="s">
        <v>1554</v>
      </c>
      <c r="Q909" s="488" t="s">
        <v>1523</v>
      </c>
      <c r="R909" s="495" t="s">
        <v>1524</v>
      </c>
      <c r="S909" s="494"/>
      <c r="T909" s="494"/>
      <c r="U909" s="488" t="s">
        <v>6958</v>
      </c>
      <c r="AB909" s="488" t="s">
        <v>6959</v>
      </c>
      <c r="AC909" s="496">
        <v>8.04E9</v>
      </c>
      <c r="AD909" s="488" t="s">
        <v>6960</v>
      </c>
      <c r="AE909" s="492">
        <v>660300.0</v>
      </c>
      <c r="AF909" s="488" t="s">
        <v>1515</v>
      </c>
      <c r="AG909" s="488" t="s">
        <v>2096</v>
      </c>
      <c r="AH909" s="492">
        <v>31.0</v>
      </c>
      <c r="AI909" s="494"/>
      <c r="AJ909" s="488" t="s">
        <v>1527</v>
      </c>
      <c r="AK909" s="495" t="s">
        <v>1524</v>
      </c>
      <c r="AL909" s="495" t="s">
        <v>1524</v>
      </c>
      <c r="AM909" s="488" t="s">
        <v>6961</v>
      </c>
      <c r="AO909" s="497"/>
      <c r="AP909" s="494"/>
      <c r="AQ909" s="494"/>
      <c r="AR909" s="494"/>
      <c r="AS909" s="494"/>
      <c r="AT909" s="488" t="s">
        <v>1529</v>
      </c>
      <c r="AU909" s="492">
        <v>4943.0</v>
      </c>
      <c r="AV909" s="492">
        <v>4.0</v>
      </c>
      <c r="AW909" s="492">
        <v>2028.0</v>
      </c>
      <c r="AX909" s="488" t="s">
        <v>1634</v>
      </c>
      <c r="AY909" s="488" t="s">
        <v>1571</v>
      </c>
      <c r="AZ909" s="488" t="s">
        <v>1531</v>
      </c>
    </row>
    <row r="910" hidden="1">
      <c r="A910" s="488" t="s">
        <v>6962</v>
      </c>
      <c r="B910" s="488" t="s">
        <v>6963</v>
      </c>
      <c r="C910" s="488" t="s">
        <v>1513</v>
      </c>
      <c r="D910" s="488" t="s">
        <v>1514</v>
      </c>
      <c r="E910" s="491">
        <v>45833.302083333336</v>
      </c>
      <c r="F910" s="492">
        <v>21300.0</v>
      </c>
      <c r="G910" s="488" t="s">
        <v>1515</v>
      </c>
      <c r="H910" s="492">
        <v>21300.0</v>
      </c>
      <c r="I910" s="488" t="s">
        <v>1515</v>
      </c>
      <c r="J910" s="488" t="s">
        <v>1516</v>
      </c>
      <c r="K910" s="488" t="s">
        <v>1517</v>
      </c>
      <c r="L910" s="488" t="s">
        <v>6964</v>
      </c>
      <c r="M910" s="488" t="s">
        <v>6964</v>
      </c>
      <c r="N910" s="488" t="s">
        <v>1520</v>
      </c>
      <c r="O910" s="488" t="s">
        <v>1521</v>
      </c>
      <c r="P910" s="488" t="s">
        <v>1554</v>
      </c>
      <c r="Q910" s="488" t="s">
        <v>1523</v>
      </c>
      <c r="R910" s="495" t="s">
        <v>1524</v>
      </c>
      <c r="S910" s="494"/>
      <c r="T910" s="494"/>
      <c r="U910" s="488" t="s">
        <v>6965</v>
      </c>
      <c r="AB910" s="488" t="s">
        <v>6966</v>
      </c>
      <c r="AC910" s="496">
        <v>9.04E9</v>
      </c>
      <c r="AD910" s="488" t="s">
        <v>6967</v>
      </c>
      <c r="AE910" s="492">
        <v>639000.0</v>
      </c>
      <c r="AF910" s="488" t="s">
        <v>1515</v>
      </c>
      <c r="AG910" s="488" t="s">
        <v>2096</v>
      </c>
      <c r="AH910" s="492">
        <v>30.0</v>
      </c>
      <c r="AI910" s="494"/>
      <c r="AJ910" s="488" t="s">
        <v>1527</v>
      </c>
      <c r="AK910" s="495" t="s">
        <v>1524</v>
      </c>
      <c r="AL910" s="495" t="s">
        <v>1524</v>
      </c>
      <c r="AM910" s="488" t="s">
        <v>6968</v>
      </c>
      <c r="AO910" s="494"/>
      <c r="AP910" s="494"/>
      <c r="AQ910" s="494"/>
      <c r="AR910" s="494"/>
      <c r="AS910" s="494"/>
      <c r="AT910" s="488" t="s">
        <v>1529</v>
      </c>
      <c r="AU910" s="492">
        <v>777.0</v>
      </c>
      <c r="AV910" s="492">
        <v>2.0</v>
      </c>
      <c r="AW910" s="492">
        <v>2026.0</v>
      </c>
      <c r="AX910" s="488" t="s">
        <v>1587</v>
      </c>
      <c r="AY910" s="488" t="s">
        <v>1597</v>
      </c>
      <c r="AZ910" s="488" t="s">
        <v>1531</v>
      </c>
    </row>
    <row r="911" hidden="1">
      <c r="A911" s="488" t="s">
        <v>6969</v>
      </c>
      <c r="B911" s="488" t="s">
        <v>6970</v>
      </c>
      <c r="C911" s="488" t="s">
        <v>1513</v>
      </c>
      <c r="D911" s="488" t="s">
        <v>1514</v>
      </c>
      <c r="E911" s="491">
        <v>45833.30138888889</v>
      </c>
      <c r="F911" s="492">
        <v>19900.0</v>
      </c>
      <c r="G911" s="488" t="s">
        <v>1515</v>
      </c>
      <c r="H911" s="492">
        <v>19900.0</v>
      </c>
      <c r="I911" s="488" t="s">
        <v>1515</v>
      </c>
      <c r="J911" s="488" t="s">
        <v>1516</v>
      </c>
      <c r="K911" s="488" t="s">
        <v>1517</v>
      </c>
      <c r="L911" s="488" t="s">
        <v>6971</v>
      </c>
      <c r="M911" s="488" t="s">
        <v>6971</v>
      </c>
      <c r="N911" s="488" t="s">
        <v>1520</v>
      </c>
      <c r="O911" s="488" t="s">
        <v>1521</v>
      </c>
      <c r="P911" s="488" t="s">
        <v>1522</v>
      </c>
      <c r="Q911" s="488" t="s">
        <v>1523</v>
      </c>
      <c r="R911" s="495" t="s">
        <v>1524</v>
      </c>
      <c r="S911" s="494"/>
      <c r="T911" s="494"/>
      <c r="U911" s="488" t="s">
        <v>6972</v>
      </c>
      <c r="AB911" s="488" t="s">
        <v>6973</v>
      </c>
      <c r="AC911" s="496">
        <v>7.09E9</v>
      </c>
      <c r="AD911" s="488" t="s">
        <v>6974</v>
      </c>
      <c r="AE911" s="492">
        <v>676600.0</v>
      </c>
      <c r="AF911" s="488" t="s">
        <v>1515</v>
      </c>
      <c r="AG911" s="488" t="s">
        <v>2096</v>
      </c>
      <c r="AH911" s="492">
        <v>34.0</v>
      </c>
      <c r="AI911" s="494"/>
      <c r="AJ911" s="488" t="s">
        <v>1527</v>
      </c>
      <c r="AK911" s="495" t="s">
        <v>1524</v>
      </c>
      <c r="AL911" s="495" t="s">
        <v>1524</v>
      </c>
      <c r="AM911" s="488" t="s">
        <v>6975</v>
      </c>
      <c r="AO911" s="494"/>
      <c r="AP911" s="494"/>
      <c r="AQ911" s="494"/>
      <c r="AR911" s="494"/>
      <c r="AS911" s="494"/>
      <c r="AT911" s="488" t="s">
        <v>1529</v>
      </c>
      <c r="AU911" s="492">
        <v>4477.0</v>
      </c>
      <c r="AV911" s="492">
        <v>3.0</v>
      </c>
      <c r="AW911" s="492">
        <v>2027.0</v>
      </c>
      <c r="AX911" s="488" t="s">
        <v>1634</v>
      </c>
      <c r="AY911" s="488" t="s">
        <v>1540</v>
      </c>
      <c r="AZ911" s="488" t="s">
        <v>1531</v>
      </c>
    </row>
    <row r="912" hidden="1">
      <c r="A912" s="488" t="s">
        <v>6976</v>
      </c>
      <c r="B912" s="488" t="s">
        <v>6977</v>
      </c>
      <c r="C912" s="488" t="s">
        <v>4227</v>
      </c>
      <c r="D912" s="488" t="s">
        <v>1514</v>
      </c>
      <c r="E912" s="491">
        <v>45833.30138888889</v>
      </c>
      <c r="F912" s="492">
        <v>21300.0</v>
      </c>
      <c r="G912" s="488" t="s">
        <v>1515</v>
      </c>
      <c r="H912" s="492">
        <v>21300.0</v>
      </c>
      <c r="I912" s="488" t="s">
        <v>1515</v>
      </c>
      <c r="J912" s="488" t="s">
        <v>1516</v>
      </c>
      <c r="K912" s="488" t="s">
        <v>1517</v>
      </c>
      <c r="L912" s="488" t="s">
        <v>6978</v>
      </c>
      <c r="M912" s="488" t="s">
        <v>6979</v>
      </c>
      <c r="N912" s="488" t="s">
        <v>1520</v>
      </c>
      <c r="O912" s="488" t="s">
        <v>1521</v>
      </c>
      <c r="P912" s="488" t="s">
        <v>1522</v>
      </c>
      <c r="Q912" s="488" t="s">
        <v>1523</v>
      </c>
      <c r="R912" s="495" t="s">
        <v>1524</v>
      </c>
      <c r="S912" s="494"/>
      <c r="T912" s="494"/>
      <c r="U912" s="488" t="s">
        <v>6980</v>
      </c>
      <c r="AB912" s="488" t="s">
        <v>6981</v>
      </c>
      <c r="AD912" s="488" t="s">
        <v>6982</v>
      </c>
      <c r="AE912" s="492">
        <v>596400.0</v>
      </c>
      <c r="AF912" s="488" t="s">
        <v>1515</v>
      </c>
      <c r="AG912" s="488" t="s">
        <v>2096</v>
      </c>
      <c r="AH912" s="492">
        <v>28.0</v>
      </c>
      <c r="AI912" s="494"/>
      <c r="AJ912" s="495" t="b">
        <v>0</v>
      </c>
      <c r="AK912" s="495" t="s">
        <v>1524</v>
      </c>
      <c r="AL912" s="495" t="s">
        <v>1524</v>
      </c>
      <c r="AM912" s="488" t="s">
        <v>6983</v>
      </c>
      <c r="AO912" s="494"/>
      <c r="AP912" s="494"/>
      <c r="AQ912" s="494"/>
      <c r="AR912" s="494"/>
      <c r="AS912" s="494"/>
      <c r="AT912" s="488" t="s">
        <v>1529</v>
      </c>
      <c r="AU912" s="492">
        <v>4800.0</v>
      </c>
      <c r="AV912" s="492">
        <v>3.0</v>
      </c>
      <c r="AW912" s="492">
        <v>2027.0</v>
      </c>
      <c r="AX912" s="488" t="s">
        <v>1867</v>
      </c>
      <c r="AY912" s="488" t="s">
        <v>1868</v>
      </c>
      <c r="AZ912" s="488" t="s">
        <v>1531</v>
      </c>
    </row>
    <row r="913" hidden="1">
      <c r="A913" s="488" t="s">
        <v>6984</v>
      </c>
      <c r="B913" s="488" t="s">
        <v>6985</v>
      </c>
      <c r="C913" s="488" t="s">
        <v>1513</v>
      </c>
      <c r="D913" s="488" t="s">
        <v>1514</v>
      </c>
      <c r="E913" s="491">
        <v>45833.30138888889</v>
      </c>
      <c r="F913" s="492">
        <v>16280.0</v>
      </c>
      <c r="G913" s="488" t="s">
        <v>1515</v>
      </c>
      <c r="H913" s="492">
        <v>16280.0</v>
      </c>
      <c r="I913" s="488" t="s">
        <v>1515</v>
      </c>
      <c r="J913" s="488" t="s">
        <v>1516</v>
      </c>
      <c r="K913" s="488" t="s">
        <v>1517</v>
      </c>
      <c r="L913" s="488" t="s">
        <v>6986</v>
      </c>
      <c r="M913" s="488" t="s">
        <v>6986</v>
      </c>
      <c r="N913" s="488" t="s">
        <v>1520</v>
      </c>
      <c r="O913" s="488" t="s">
        <v>1521</v>
      </c>
      <c r="P913" s="488" t="s">
        <v>1554</v>
      </c>
      <c r="Q913" s="488" t="s">
        <v>1523</v>
      </c>
      <c r="R913" s="495" t="s">
        <v>1524</v>
      </c>
      <c r="S913" s="494"/>
      <c r="T913" s="494"/>
      <c r="U913" s="488" t="s">
        <v>6987</v>
      </c>
      <c r="AB913" s="488" t="s">
        <v>6988</v>
      </c>
      <c r="AC913" s="496">
        <v>9.02E9</v>
      </c>
      <c r="AD913" s="488" t="s">
        <v>6989</v>
      </c>
      <c r="AE913" s="492">
        <v>634920.0</v>
      </c>
      <c r="AF913" s="488" t="s">
        <v>1515</v>
      </c>
      <c r="AG913" s="488" t="s">
        <v>2096</v>
      </c>
      <c r="AH913" s="492">
        <v>39.0</v>
      </c>
      <c r="AI913" s="494"/>
      <c r="AJ913" s="488" t="s">
        <v>1527</v>
      </c>
      <c r="AK913" s="495" t="s">
        <v>1524</v>
      </c>
      <c r="AL913" s="495" t="s">
        <v>1524</v>
      </c>
      <c r="AM913" s="488" t="s">
        <v>6990</v>
      </c>
      <c r="AO913" s="494"/>
      <c r="AP913" s="494"/>
      <c r="AQ913" s="494"/>
      <c r="AR913" s="494"/>
      <c r="AS913" s="494"/>
      <c r="AT913" s="488" t="s">
        <v>1529</v>
      </c>
      <c r="AU913" s="492">
        <v>2548.0</v>
      </c>
      <c r="AV913" s="492">
        <v>9.0</v>
      </c>
      <c r="AW913" s="492">
        <v>2025.0</v>
      </c>
      <c r="AX913" s="488" t="s">
        <v>1634</v>
      </c>
      <c r="AY913" s="488" t="s">
        <v>1571</v>
      </c>
      <c r="AZ913" s="488" t="s">
        <v>1531</v>
      </c>
    </row>
    <row r="914" hidden="1">
      <c r="A914" s="488" t="s">
        <v>6991</v>
      </c>
      <c r="B914" s="488" t="s">
        <v>6992</v>
      </c>
      <c r="C914" s="488" t="s">
        <v>1513</v>
      </c>
      <c r="D914" s="488" t="s">
        <v>1514</v>
      </c>
      <c r="E914" s="491">
        <v>45833.30138888889</v>
      </c>
      <c r="F914" s="492">
        <v>21400.0</v>
      </c>
      <c r="G914" s="488" t="s">
        <v>1515</v>
      </c>
      <c r="H914" s="492">
        <v>21400.0</v>
      </c>
      <c r="I914" s="488" t="s">
        <v>1515</v>
      </c>
      <c r="J914" s="488" t="s">
        <v>1516</v>
      </c>
      <c r="K914" s="488" t="s">
        <v>1517</v>
      </c>
      <c r="L914" s="488" t="s">
        <v>6993</v>
      </c>
      <c r="M914" s="488" t="s">
        <v>6993</v>
      </c>
      <c r="N914" s="488" t="s">
        <v>1520</v>
      </c>
      <c r="O914" s="488" t="s">
        <v>1521</v>
      </c>
      <c r="P914" s="488" t="s">
        <v>1554</v>
      </c>
      <c r="Q914" s="488" t="s">
        <v>1523</v>
      </c>
      <c r="R914" s="495" t="s">
        <v>1524</v>
      </c>
      <c r="S914" s="494"/>
      <c r="T914" s="494"/>
      <c r="U914" s="488" t="s">
        <v>6994</v>
      </c>
      <c r="AB914" s="488" t="s">
        <v>6995</v>
      </c>
      <c r="AC914" s="496">
        <v>9.08E9</v>
      </c>
      <c r="AD914" s="488" t="s">
        <v>6996</v>
      </c>
      <c r="AE914" s="492">
        <v>749000.0</v>
      </c>
      <c r="AF914" s="488" t="s">
        <v>1515</v>
      </c>
      <c r="AG914" s="488" t="s">
        <v>2096</v>
      </c>
      <c r="AH914" s="492">
        <v>35.0</v>
      </c>
      <c r="AI914" s="494"/>
      <c r="AJ914" s="488" t="s">
        <v>1527</v>
      </c>
      <c r="AK914" s="495" t="s">
        <v>1524</v>
      </c>
      <c r="AL914" s="495" t="s">
        <v>1524</v>
      </c>
      <c r="AM914" s="488" t="s">
        <v>6997</v>
      </c>
      <c r="AO914" s="497"/>
      <c r="AP914" s="494"/>
      <c r="AQ914" s="494"/>
      <c r="AR914" s="494"/>
      <c r="AS914" s="494"/>
      <c r="AT914" s="488" t="s">
        <v>1529</v>
      </c>
      <c r="AU914" s="492">
        <v>9319.0</v>
      </c>
      <c r="AV914" s="492">
        <v>11.0</v>
      </c>
      <c r="AW914" s="492">
        <v>2025.0</v>
      </c>
      <c r="AX914" s="488" t="s">
        <v>1587</v>
      </c>
      <c r="AY914" s="488" t="s">
        <v>1597</v>
      </c>
      <c r="AZ914" s="488" t="s">
        <v>1531</v>
      </c>
    </row>
    <row r="915" hidden="1">
      <c r="A915" s="488" t="s">
        <v>6998</v>
      </c>
      <c r="B915" s="488" t="s">
        <v>6999</v>
      </c>
      <c r="C915" s="488" t="s">
        <v>1513</v>
      </c>
      <c r="D915" s="488" t="s">
        <v>1514</v>
      </c>
      <c r="E915" s="491">
        <v>45833.30069444444</v>
      </c>
      <c r="F915" s="492">
        <v>21300.0</v>
      </c>
      <c r="G915" s="488" t="s">
        <v>1515</v>
      </c>
      <c r="H915" s="492">
        <v>21300.0</v>
      </c>
      <c r="I915" s="488" t="s">
        <v>1515</v>
      </c>
      <c r="J915" s="488" t="s">
        <v>1516</v>
      </c>
      <c r="K915" s="488" t="s">
        <v>1517</v>
      </c>
      <c r="L915" s="488" t="s">
        <v>7000</v>
      </c>
      <c r="M915" s="488" t="s">
        <v>7000</v>
      </c>
      <c r="N915" s="488" t="s">
        <v>1520</v>
      </c>
      <c r="O915" s="488" t="s">
        <v>1521</v>
      </c>
      <c r="P915" s="488" t="s">
        <v>1545</v>
      </c>
      <c r="Q915" s="488" t="s">
        <v>1523</v>
      </c>
      <c r="R915" s="495" t="s">
        <v>1524</v>
      </c>
      <c r="S915" s="494"/>
      <c r="T915" s="494"/>
      <c r="U915" s="488" t="s">
        <v>7001</v>
      </c>
      <c r="AB915" s="488" t="s">
        <v>7002</v>
      </c>
      <c r="AC915" s="496">
        <v>9.92E9</v>
      </c>
      <c r="AD915" s="488" t="s">
        <v>7003</v>
      </c>
      <c r="AE915" s="492">
        <v>702900.0</v>
      </c>
      <c r="AF915" s="488" t="s">
        <v>1515</v>
      </c>
      <c r="AG915" s="488" t="s">
        <v>2096</v>
      </c>
      <c r="AH915" s="492">
        <v>33.0</v>
      </c>
      <c r="AI915" s="494"/>
      <c r="AJ915" s="488" t="s">
        <v>1527</v>
      </c>
      <c r="AK915" s="495" t="s">
        <v>1524</v>
      </c>
      <c r="AL915" s="495" t="s">
        <v>1524</v>
      </c>
      <c r="AM915" s="488" t="s">
        <v>7004</v>
      </c>
      <c r="AO915" s="494"/>
      <c r="AP915" s="494"/>
      <c r="AQ915" s="494"/>
      <c r="AR915" s="494"/>
      <c r="AS915" s="494"/>
      <c r="AT915" s="488" t="s">
        <v>1529</v>
      </c>
      <c r="AU915" s="492">
        <v>1430.0</v>
      </c>
      <c r="AV915" s="492">
        <v>7.0</v>
      </c>
      <c r="AW915" s="492">
        <v>2026.0</v>
      </c>
      <c r="AX915" s="488" t="s">
        <v>1549</v>
      </c>
      <c r="AY915" s="488" t="s">
        <v>7005</v>
      </c>
      <c r="AZ915" s="488" t="s">
        <v>1531</v>
      </c>
    </row>
    <row r="916" hidden="1">
      <c r="A916" s="488" t="s">
        <v>7006</v>
      </c>
      <c r="B916" s="488" t="s">
        <v>7007</v>
      </c>
      <c r="C916" s="488" t="s">
        <v>1513</v>
      </c>
      <c r="D916" s="488" t="s">
        <v>1514</v>
      </c>
      <c r="E916" s="491">
        <v>45833.30069444444</v>
      </c>
      <c r="F916" s="492">
        <v>21400.0</v>
      </c>
      <c r="G916" s="488" t="s">
        <v>1515</v>
      </c>
      <c r="H916" s="492">
        <v>21400.0</v>
      </c>
      <c r="I916" s="488" t="s">
        <v>1515</v>
      </c>
      <c r="J916" s="488" t="s">
        <v>1516</v>
      </c>
      <c r="K916" s="488" t="s">
        <v>1517</v>
      </c>
      <c r="L916" s="488" t="s">
        <v>7008</v>
      </c>
      <c r="M916" s="488" t="s">
        <v>7008</v>
      </c>
      <c r="N916" s="488" t="s">
        <v>1520</v>
      </c>
      <c r="O916" s="488" t="s">
        <v>1521</v>
      </c>
      <c r="P916" s="488" t="s">
        <v>1522</v>
      </c>
      <c r="Q916" s="488" t="s">
        <v>1523</v>
      </c>
      <c r="R916" s="495" t="s">
        <v>1524</v>
      </c>
      <c r="S916" s="494"/>
      <c r="T916" s="494"/>
      <c r="U916" s="488" t="s">
        <v>7009</v>
      </c>
      <c r="AB916" s="488" t="s">
        <v>7010</v>
      </c>
      <c r="AC916" s="496">
        <v>8.09E9</v>
      </c>
      <c r="AD916" s="488" t="s">
        <v>7011</v>
      </c>
      <c r="AE916" s="492">
        <v>749000.0</v>
      </c>
      <c r="AF916" s="488" t="s">
        <v>1515</v>
      </c>
      <c r="AG916" s="488" t="s">
        <v>2096</v>
      </c>
      <c r="AH916" s="492">
        <v>35.0</v>
      </c>
      <c r="AI916" s="494"/>
      <c r="AJ916" s="488" t="s">
        <v>1527</v>
      </c>
      <c r="AK916" s="495" t="s">
        <v>1524</v>
      </c>
      <c r="AL916" s="495" t="s">
        <v>1524</v>
      </c>
      <c r="AM916" s="488" t="s">
        <v>7012</v>
      </c>
      <c r="AO916" s="494"/>
      <c r="AP916" s="494"/>
      <c r="AQ916" s="494"/>
      <c r="AR916" s="494"/>
      <c r="AS916" s="494"/>
      <c r="AT916" s="488" t="s">
        <v>1558</v>
      </c>
      <c r="AU916" s="492">
        <v>5450.0</v>
      </c>
      <c r="AV916" s="492">
        <v>12.0</v>
      </c>
      <c r="AW916" s="492">
        <v>2027.0</v>
      </c>
      <c r="AX916" s="488" t="s">
        <v>1559</v>
      </c>
      <c r="AY916" s="488" t="s">
        <v>1868</v>
      </c>
      <c r="AZ916" s="488" t="s">
        <v>1531</v>
      </c>
    </row>
    <row r="917" hidden="1">
      <c r="A917" s="488" t="s">
        <v>7013</v>
      </c>
      <c r="B917" s="488" t="s">
        <v>7014</v>
      </c>
      <c r="C917" s="488" t="s">
        <v>1513</v>
      </c>
      <c r="D917" s="488" t="s">
        <v>1514</v>
      </c>
      <c r="E917" s="491">
        <v>45833.30069444444</v>
      </c>
      <c r="F917" s="492">
        <v>21300.0</v>
      </c>
      <c r="G917" s="488" t="s">
        <v>1515</v>
      </c>
      <c r="H917" s="492">
        <v>21300.0</v>
      </c>
      <c r="I917" s="488" t="s">
        <v>1515</v>
      </c>
      <c r="J917" s="488" t="s">
        <v>1516</v>
      </c>
      <c r="K917" s="488" t="s">
        <v>1517</v>
      </c>
      <c r="L917" s="488" t="s">
        <v>7015</v>
      </c>
      <c r="M917" s="488" t="s">
        <v>7015</v>
      </c>
      <c r="N917" s="488" t="s">
        <v>1520</v>
      </c>
      <c r="O917" s="488" t="s">
        <v>1521</v>
      </c>
      <c r="P917" s="488" t="s">
        <v>1554</v>
      </c>
      <c r="Q917" s="488" t="s">
        <v>1523</v>
      </c>
      <c r="R917" s="495" t="s">
        <v>1524</v>
      </c>
      <c r="S917" s="494"/>
      <c r="T917" s="494"/>
      <c r="U917" s="488" t="s">
        <v>7016</v>
      </c>
      <c r="AB917" s="488" t="s">
        <v>7017</v>
      </c>
      <c r="AD917" s="488" t="s">
        <v>7018</v>
      </c>
      <c r="AE917" s="492">
        <v>617700.0</v>
      </c>
      <c r="AF917" s="488" t="s">
        <v>1515</v>
      </c>
      <c r="AG917" s="488" t="s">
        <v>2096</v>
      </c>
      <c r="AH917" s="492">
        <v>29.0</v>
      </c>
      <c r="AI917" s="494"/>
      <c r="AJ917" s="488" t="s">
        <v>1527</v>
      </c>
      <c r="AK917" s="495" t="s">
        <v>1524</v>
      </c>
      <c r="AL917" s="495" t="s">
        <v>1524</v>
      </c>
      <c r="AM917" s="488" t="s">
        <v>7019</v>
      </c>
      <c r="AO917" s="497"/>
      <c r="AP917" s="494"/>
      <c r="AQ917" s="494"/>
      <c r="AR917" s="494"/>
      <c r="AS917" s="494"/>
      <c r="AT917" s="488" t="s">
        <v>1529</v>
      </c>
      <c r="AU917" s="492">
        <v>8403.0</v>
      </c>
      <c r="AV917" s="492">
        <v>5.0</v>
      </c>
      <c r="AW917" s="492">
        <v>2028.0</v>
      </c>
      <c r="AX917" s="488" t="s">
        <v>1634</v>
      </c>
      <c r="AY917" s="488" t="s">
        <v>1571</v>
      </c>
      <c r="AZ917" s="488" t="s">
        <v>1531</v>
      </c>
    </row>
    <row r="918" hidden="1">
      <c r="A918" s="488" t="s">
        <v>7020</v>
      </c>
      <c r="B918" s="488" t="s">
        <v>7021</v>
      </c>
      <c r="C918" s="488" t="s">
        <v>1513</v>
      </c>
      <c r="D918" s="488" t="s">
        <v>1514</v>
      </c>
      <c r="E918" s="491">
        <v>45833.30069444444</v>
      </c>
      <c r="F918" s="492">
        <v>21300.0</v>
      </c>
      <c r="G918" s="488" t="s">
        <v>1515</v>
      </c>
      <c r="H918" s="492">
        <v>21300.0</v>
      </c>
      <c r="I918" s="488" t="s">
        <v>1515</v>
      </c>
      <c r="J918" s="488" t="s">
        <v>1516</v>
      </c>
      <c r="K918" s="488" t="s">
        <v>1517</v>
      </c>
      <c r="L918" s="488" t="s">
        <v>7022</v>
      </c>
      <c r="M918" s="488" t="s">
        <v>7022</v>
      </c>
      <c r="N918" s="488" t="s">
        <v>1520</v>
      </c>
      <c r="O918" s="488" t="s">
        <v>1521</v>
      </c>
      <c r="P918" s="488" t="s">
        <v>1545</v>
      </c>
      <c r="Q918" s="488" t="s">
        <v>1523</v>
      </c>
      <c r="R918" s="495" t="s">
        <v>1524</v>
      </c>
      <c r="S918" s="494"/>
      <c r="T918" s="494"/>
      <c r="U918" s="488" t="s">
        <v>7023</v>
      </c>
      <c r="AB918" s="488" t="s">
        <v>7024</v>
      </c>
      <c r="AC918" s="496">
        <v>9.08E9</v>
      </c>
      <c r="AD918" s="488" t="s">
        <v>7025</v>
      </c>
      <c r="AE918" s="492">
        <v>681600.0</v>
      </c>
      <c r="AF918" s="488" t="s">
        <v>1515</v>
      </c>
      <c r="AG918" s="488" t="s">
        <v>2096</v>
      </c>
      <c r="AH918" s="492">
        <v>32.0</v>
      </c>
      <c r="AI918" s="494"/>
      <c r="AJ918" s="488" t="s">
        <v>1527</v>
      </c>
      <c r="AK918" s="495" t="s">
        <v>1524</v>
      </c>
      <c r="AL918" s="495" t="s">
        <v>1524</v>
      </c>
      <c r="AM918" s="488" t="s">
        <v>7026</v>
      </c>
      <c r="AO918" s="494"/>
      <c r="AP918" s="494"/>
      <c r="AQ918" s="494"/>
      <c r="AR918" s="494"/>
      <c r="AS918" s="494"/>
      <c r="AT918" s="488" t="s">
        <v>1529</v>
      </c>
      <c r="AU918" s="492">
        <v>6753.0</v>
      </c>
      <c r="AV918" s="492">
        <v>12.0</v>
      </c>
      <c r="AW918" s="492">
        <v>2027.0</v>
      </c>
      <c r="AX918" s="497"/>
      <c r="AY918" s="497"/>
      <c r="AZ918" s="488" t="s">
        <v>1531</v>
      </c>
    </row>
    <row r="919" hidden="1">
      <c r="A919" s="488" t="s">
        <v>7027</v>
      </c>
      <c r="B919" s="488" t="s">
        <v>7028</v>
      </c>
      <c r="C919" s="488" t="s">
        <v>1513</v>
      </c>
      <c r="D919" s="488" t="s">
        <v>1514</v>
      </c>
      <c r="E919" s="491">
        <v>45833.30069444444</v>
      </c>
      <c r="F919" s="492">
        <v>21400.0</v>
      </c>
      <c r="G919" s="488" t="s">
        <v>1515</v>
      </c>
      <c r="H919" s="492">
        <v>21400.0</v>
      </c>
      <c r="I919" s="488" t="s">
        <v>1515</v>
      </c>
      <c r="J919" s="488" t="s">
        <v>1516</v>
      </c>
      <c r="K919" s="488" t="s">
        <v>1517</v>
      </c>
      <c r="L919" s="488" t="s">
        <v>7029</v>
      </c>
      <c r="M919" s="488" t="s">
        <v>7029</v>
      </c>
      <c r="N919" s="488" t="s">
        <v>1520</v>
      </c>
      <c r="O919" s="488" t="s">
        <v>1521</v>
      </c>
      <c r="P919" s="488" t="s">
        <v>1545</v>
      </c>
      <c r="Q919" s="488" t="s">
        <v>1523</v>
      </c>
      <c r="R919" s="495" t="s">
        <v>1524</v>
      </c>
      <c r="S919" s="494"/>
      <c r="T919" s="494"/>
      <c r="U919" s="488" t="s">
        <v>7030</v>
      </c>
      <c r="AB919" s="488" t="s">
        <v>7031</v>
      </c>
      <c r="AC919" s="496">
        <v>9.1E9</v>
      </c>
      <c r="AD919" s="488" t="s">
        <v>7032</v>
      </c>
      <c r="AE919" s="492">
        <v>770400.0</v>
      </c>
      <c r="AF919" s="488" t="s">
        <v>1515</v>
      </c>
      <c r="AG919" s="488" t="s">
        <v>2096</v>
      </c>
      <c r="AH919" s="492">
        <v>36.0</v>
      </c>
      <c r="AI919" s="494"/>
      <c r="AJ919" s="488" t="s">
        <v>1527</v>
      </c>
      <c r="AK919" s="495" t="s">
        <v>1524</v>
      </c>
      <c r="AL919" s="495" t="s">
        <v>1524</v>
      </c>
      <c r="AM919" s="488" t="s">
        <v>7033</v>
      </c>
      <c r="AO919" s="494"/>
      <c r="AP919" s="494"/>
      <c r="AQ919" s="494"/>
      <c r="AR919" s="494"/>
      <c r="AS919" s="494"/>
      <c r="AT919" s="488" t="s">
        <v>1558</v>
      </c>
      <c r="AU919" s="492">
        <v>1148.0</v>
      </c>
      <c r="AV919" s="492">
        <v>12.0</v>
      </c>
      <c r="AW919" s="492">
        <v>2025.0</v>
      </c>
      <c r="AX919" s="497"/>
      <c r="AY919" s="497"/>
      <c r="AZ919" s="488" t="s">
        <v>1531</v>
      </c>
    </row>
    <row r="920" hidden="1">
      <c r="A920" s="488" t="s">
        <v>7034</v>
      </c>
      <c r="B920" s="488" t="s">
        <v>7035</v>
      </c>
      <c r="C920" s="488" t="s">
        <v>1513</v>
      </c>
      <c r="D920" s="488" t="s">
        <v>1514</v>
      </c>
      <c r="E920" s="491">
        <v>45833.30069444444</v>
      </c>
      <c r="F920" s="492">
        <v>21900.0</v>
      </c>
      <c r="G920" s="488" t="s">
        <v>1515</v>
      </c>
      <c r="H920" s="492">
        <v>21900.0</v>
      </c>
      <c r="I920" s="488" t="s">
        <v>1515</v>
      </c>
      <c r="J920" s="488" t="s">
        <v>1516</v>
      </c>
      <c r="K920" s="488" t="s">
        <v>1517</v>
      </c>
      <c r="L920" s="488" t="s">
        <v>7036</v>
      </c>
      <c r="M920" s="488" t="s">
        <v>7036</v>
      </c>
      <c r="N920" s="488" t="s">
        <v>1520</v>
      </c>
      <c r="O920" s="488" t="s">
        <v>1521</v>
      </c>
      <c r="P920" s="488" t="s">
        <v>1545</v>
      </c>
      <c r="Q920" s="488" t="s">
        <v>1523</v>
      </c>
      <c r="R920" s="495" t="s">
        <v>1524</v>
      </c>
      <c r="S920" s="494"/>
      <c r="T920" s="494"/>
      <c r="U920" s="488" t="s">
        <v>7037</v>
      </c>
      <c r="AB920" s="488" t="s">
        <v>7038</v>
      </c>
      <c r="AD920" s="488" t="s">
        <v>7039</v>
      </c>
      <c r="AE920" s="492">
        <v>788400.0</v>
      </c>
      <c r="AF920" s="488" t="s">
        <v>1515</v>
      </c>
      <c r="AG920" s="488" t="s">
        <v>2096</v>
      </c>
      <c r="AH920" s="492">
        <v>36.0</v>
      </c>
      <c r="AI920" s="494"/>
      <c r="AJ920" s="488" t="s">
        <v>1527</v>
      </c>
      <c r="AK920" s="495" t="s">
        <v>1524</v>
      </c>
      <c r="AL920" s="495" t="s">
        <v>1524</v>
      </c>
      <c r="AM920" s="488" t="s">
        <v>7040</v>
      </c>
      <c r="AO920" s="494"/>
      <c r="AP920" s="494"/>
      <c r="AQ920" s="494"/>
      <c r="AR920" s="494"/>
      <c r="AS920" s="494"/>
      <c r="AT920" s="488" t="s">
        <v>1529</v>
      </c>
      <c r="AU920" s="492">
        <v>1024.0</v>
      </c>
      <c r="AV920" s="492">
        <v>3.0</v>
      </c>
      <c r="AW920" s="492">
        <v>2029.0</v>
      </c>
      <c r="AX920" s="488" t="s">
        <v>1549</v>
      </c>
      <c r="AY920" s="488" t="s">
        <v>7041</v>
      </c>
      <c r="AZ920" s="488" t="s">
        <v>1531</v>
      </c>
    </row>
    <row r="921" hidden="1">
      <c r="A921" s="488" t="s">
        <v>7042</v>
      </c>
      <c r="B921" s="488" t="s">
        <v>7043</v>
      </c>
      <c r="C921" s="488" t="s">
        <v>1513</v>
      </c>
      <c r="D921" s="488" t="s">
        <v>1514</v>
      </c>
      <c r="E921" s="491">
        <v>45833.30069444444</v>
      </c>
      <c r="F921" s="492">
        <v>21300.0</v>
      </c>
      <c r="G921" s="488" t="s">
        <v>1515</v>
      </c>
      <c r="H921" s="492">
        <v>21300.0</v>
      </c>
      <c r="I921" s="488" t="s">
        <v>1515</v>
      </c>
      <c r="J921" s="488" t="s">
        <v>1516</v>
      </c>
      <c r="K921" s="488" t="s">
        <v>1517</v>
      </c>
      <c r="L921" s="488" t="s">
        <v>7044</v>
      </c>
      <c r="M921" s="488" t="s">
        <v>7044</v>
      </c>
      <c r="N921" s="488" t="s">
        <v>1520</v>
      </c>
      <c r="O921" s="488" t="s">
        <v>1521</v>
      </c>
      <c r="P921" s="488" t="s">
        <v>1554</v>
      </c>
      <c r="Q921" s="488" t="s">
        <v>1523</v>
      </c>
      <c r="R921" s="495" t="s">
        <v>1524</v>
      </c>
      <c r="S921" s="494"/>
      <c r="T921" s="494"/>
      <c r="U921" s="488" t="s">
        <v>7045</v>
      </c>
      <c r="AB921" s="488" t="s">
        <v>7046</v>
      </c>
      <c r="AD921" s="488" t="s">
        <v>7047</v>
      </c>
      <c r="AE921" s="492">
        <v>575100.0</v>
      </c>
      <c r="AF921" s="488" t="s">
        <v>1515</v>
      </c>
      <c r="AG921" s="488" t="s">
        <v>2096</v>
      </c>
      <c r="AH921" s="492">
        <v>27.0</v>
      </c>
      <c r="AI921" s="494"/>
      <c r="AJ921" s="488" t="s">
        <v>1527</v>
      </c>
      <c r="AK921" s="495" t="s">
        <v>1524</v>
      </c>
      <c r="AL921" s="495" t="s">
        <v>1524</v>
      </c>
      <c r="AM921" s="488" t="s">
        <v>7048</v>
      </c>
      <c r="AP921" s="494"/>
      <c r="AQ921" s="494"/>
      <c r="AR921" s="494"/>
      <c r="AS921" s="494"/>
      <c r="AT921" s="488" t="s">
        <v>1558</v>
      </c>
      <c r="AU921" s="492">
        <v>20.0</v>
      </c>
      <c r="AV921" s="492">
        <v>6.0</v>
      </c>
      <c r="AW921" s="492">
        <v>2031.0</v>
      </c>
      <c r="AX921" s="488" t="s">
        <v>1587</v>
      </c>
      <c r="AY921" s="488" t="s">
        <v>1823</v>
      </c>
      <c r="AZ921" s="488" t="s">
        <v>1531</v>
      </c>
    </row>
    <row r="922" hidden="1">
      <c r="A922" s="488" t="s">
        <v>7049</v>
      </c>
      <c r="B922" s="488" t="s">
        <v>7050</v>
      </c>
      <c r="C922" s="488" t="s">
        <v>1513</v>
      </c>
      <c r="D922" s="488" t="s">
        <v>1514</v>
      </c>
      <c r="E922" s="491">
        <v>45833.30069444444</v>
      </c>
      <c r="F922" s="492">
        <v>21900.0</v>
      </c>
      <c r="G922" s="488" t="s">
        <v>1515</v>
      </c>
      <c r="H922" s="492">
        <v>21900.0</v>
      </c>
      <c r="I922" s="488" t="s">
        <v>1515</v>
      </c>
      <c r="J922" s="488" t="s">
        <v>1516</v>
      </c>
      <c r="K922" s="488" t="s">
        <v>1517</v>
      </c>
      <c r="L922" s="488" t="s">
        <v>7051</v>
      </c>
      <c r="M922" s="488" t="s">
        <v>7051</v>
      </c>
      <c r="N922" s="488" t="s">
        <v>1520</v>
      </c>
      <c r="O922" s="488" t="s">
        <v>1521</v>
      </c>
      <c r="P922" s="488" t="s">
        <v>1554</v>
      </c>
      <c r="Q922" s="488" t="s">
        <v>1523</v>
      </c>
      <c r="R922" s="495" t="s">
        <v>1524</v>
      </c>
      <c r="S922" s="494"/>
      <c r="T922" s="494"/>
      <c r="U922" s="488" t="s">
        <v>7052</v>
      </c>
      <c r="AB922" s="488" t="s">
        <v>7053</v>
      </c>
      <c r="AC922" s="496">
        <v>9.03E9</v>
      </c>
      <c r="AD922" s="488" t="s">
        <v>7054</v>
      </c>
      <c r="AE922" s="492">
        <v>766500.0</v>
      </c>
      <c r="AF922" s="488" t="s">
        <v>1515</v>
      </c>
      <c r="AG922" s="488" t="s">
        <v>2096</v>
      </c>
      <c r="AH922" s="492">
        <v>35.0</v>
      </c>
      <c r="AI922" s="494"/>
      <c r="AJ922" s="488" t="s">
        <v>1527</v>
      </c>
      <c r="AK922" s="495" t="s">
        <v>1524</v>
      </c>
      <c r="AL922" s="495" t="s">
        <v>1524</v>
      </c>
      <c r="AM922" s="488" t="s">
        <v>7055</v>
      </c>
      <c r="AO922" s="494"/>
      <c r="AP922" s="494"/>
      <c r="AQ922" s="494"/>
      <c r="AR922" s="494"/>
      <c r="AS922" s="494"/>
      <c r="AT922" s="488" t="s">
        <v>1529</v>
      </c>
      <c r="AU922" s="492">
        <v>952.0</v>
      </c>
      <c r="AV922" s="492">
        <v>9.0</v>
      </c>
      <c r="AW922" s="492">
        <v>2025.0</v>
      </c>
      <c r="AX922" s="488" t="s">
        <v>1587</v>
      </c>
      <c r="AY922" s="488" t="s">
        <v>1597</v>
      </c>
      <c r="AZ922" s="488" t="s">
        <v>1531</v>
      </c>
    </row>
    <row r="923" hidden="1">
      <c r="A923" s="488" t="s">
        <v>7056</v>
      </c>
      <c r="B923" s="488" t="s">
        <v>7057</v>
      </c>
      <c r="C923" s="488" t="s">
        <v>1513</v>
      </c>
      <c r="D923" s="488" t="s">
        <v>1514</v>
      </c>
      <c r="E923" s="491">
        <v>45833.30069444444</v>
      </c>
      <c r="F923" s="492">
        <v>14800.0</v>
      </c>
      <c r="G923" s="488" t="s">
        <v>1515</v>
      </c>
      <c r="H923" s="492">
        <v>14800.0</v>
      </c>
      <c r="I923" s="488" t="s">
        <v>1515</v>
      </c>
      <c r="J923" s="488" t="s">
        <v>1516</v>
      </c>
      <c r="K923" s="488" t="s">
        <v>1517</v>
      </c>
      <c r="L923" s="488" t="s">
        <v>7058</v>
      </c>
      <c r="M923" s="488" t="s">
        <v>7058</v>
      </c>
      <c r="N923" s="488" t="s">
        <v>1520</v>
      </c>
      <c r="O923" s="488" t="s">
        <v>1521</v>
      </c>
      <c r="P923" s="488" t="s">
        <v>1554</v>
      </c>
      <c r="Q923" s="488" t="s">
        <v>1523</v>
      </c>
      <c r="R923" s="495" t="s">
        <v>1524</v>
      </c>
      <c r="S923" s="494"/>
      <c r="T923" s="494"/>
      <c r="U923" s="488" t="s">
        <v>7059</v>
      </c>
      <c r="AB923" s="488" t="s">
        <v>7060</v>
      </c>
      <c r="AD923" s="488" t="s">
        <v>7061</v>
      </c>
      <c r="AE923" s="492">
        <v>636400.0</v>
      </c>
      <c r="AF923" s="488" t="s">
        <v>1515</v>
      </c>
      <c r="AG923" s="488" t="s">
        <v>2096</v>
      </c>
      <c r="AH923" s="492">
        <v>43.0</v>
      </c>
      <c r="AI923" s="494"/>
      <c r="AJ923" s="488" t="s">
        <v>1527</v>
      </c>
      <c r="AK923" s="495" t="s">
        <v>1524</v>
      </c>
      <c r="AL923" s="495" t="s">
        <v>1524</v>
      </c>
      <c r="AM923" s="488" t="s">
        <v>7062</v>
      </c>
      <c r="AO923" s="494"/>
      <c r="AP923" s="494"/>
      <c r="AQ923" s="494"/>
      <c r="AR923" s="494"/>
      <c r="AS923" s="494"/>
      <c r="AT923" s="488" t="s">
        <v>1529</v>
      </c>
      <c r="AU923" s="492">
        <v>9640.0</v>
      </c>
      <c r="AV923" s="492">
        <v>12.0</v>
      </c>
      <c r="AW923" s="492">
        <v>2028.0</v>
      </c>
      <c r="AX923" s="488" t="s">
        <v>1587</v>
      </c>
      <c r="AY923" s="488" t="s">
        <v>1805</v>
      </c>
      <c r="AZ923" s="488" t="s">
        <v>1531</v>
      </c>
    </row>
    <row r="924" hidden="1">
      <c r="A924" s="488" t="s">
        <v>7063</v>
      </c>
      <c r="B924" s="488" t="s">
        <v>7064</v>
      </c>
      <c r="C924" s="488" t="s">
        <v>4227</v>
      </c>
      <c r="D924" s="488" t="s">
        <v>1514</v>
      </c>
      <c r="E924" s="491">
        <v>45833.3</v>
      </c>
      <c r="F924" s="492">
        <v>21300.0</v>
      </c>
      <c r="G924" s="488" t="s">
        <v>1515</v>
      </c>
      <c r="H924" s="492">
        <v>21300.0</v>
      </c>
      <c r="I924" s="488" t="s">
        <v>1515</v>
      </c>
      <c r="J924" s="488" t="s">
        <v>1516</v>
      </c>
      <c r="K924" s="488" t="s">
        <v>1517</v>
      </c>
      <c r="L924" s="488" t="s">
        <v>7065</v>
      </c>
      <c r="M924" s="488" t="s">
        <v>7066</v>
      </c>
      <c r="N924" s="488" t="s">
        <v>1520</v>
      </c>
      <c r="O924" s="488" t="s">
        <v>1521</v>
      </c>
      <c r="P924" s="488" t="s">
        <v>1554</v>
      </c>
      <c r="Q924" s="488" t="s">
        <v>1523</v>
      </c>
      <c r="R924" s="495" t="s">
        <v>1524</v>
      </c>
      <c r="S924" s="494"/>
      <c r="T924" s="494"/>
      <c r="U924" s="488" t="s">
        <v>7067</v>
      </c>
      <c r="AB924" s="488" t="s">
        <v>7068</v>
      </c>
      <c r="AD924" s="488" t="s">
        <v>7069</v>
      </c>
      <c r="AE924" s="492">
        <v>639000.0</v>
      </c>
      <c r="AF924" s="488" t="s">
        <v>1515</v>
      </c>
      <c r="AG924" s="488" t="s">
        <v>2096</v>
      </c>
      <c r="AH924" s="492">
        <v>30.0</v>
      </c>
      <c r="AI924" s="494"/>
      <c r="AJ924" s="495" t="b">
        <v>0</v>
      </c>
      <c r="AK924" s="495" t="s">
        <v>1524</v>
      </c>
      <c r="AL924" s="495" t="s">
        <v>1524</v>
      </c>
      <c r="AM924" s="488" t="s">
        <v>7070</v>
      </c>
      <c r="AO924" s="494"/>
      <c r="AP924" s="494"/>
      <c r="AQ924" s="494"/>
      <c r="AR924" s="494"/>
      <c r="AS924" s="494"/>
      <c r="AT924" s="488" t="s">
        <v>1529</v>
      </c>
      <c r="AU924" s="492">
        <v>7597.0</v>
      </c>
      <c r="AV924" s="492">
        <v>10.0</v>
      </c>
      <c r="AW924" s="492">
        <v>2029.0</v>
      </c>
      <c r="AX924" s="488" t="s">
        <v>1634</v>
      </c>
      <c r="AY924" s="488" t="s">
        <v>1597</v>
      </c>
      <c r="AZ924" s="488" t="s">
        <v>1531</v>
      </c>
    </row>
    <row r="925" hidden="1">
      <c r="A925" s="488" t="s">
        <v>7071</v>
      </c>
      <c r="B925" s="488" t="s">
        <v>7072</v>
      </c>
      <c r="C925" s="488" t="s">
        <v>1513</v>
      </c>
      <c r="D925" s="488" t="s">
        <v>1514</v>
      </c>
      <c r="E925" s="491">
        <v>45833.3</v>
      </c>
      <c r="F925" s="492">
        <v>29800.0</v>
      </c>
      <c r="G925" s="488" t="s">
        <v>1515</v>
      </c>
      <c r="H925" s="492">
        <v>29800.0</v>
      </c>
      <c r="I925" s="488" t="s">
        <v>1515</v>
      </c>
      <c r="J925" s="488" t="s">
        <v>1516</v>
      </c>
      <c r="K925" s="488" t="s">
        <v>1517</v>
      </c>
      <c r="L925" s="488" t="s">
        <v>7073</v>
      </c>
      <c r="M925" s="488" t="s">
        <v>7073</v>
      </c>
      <c r="N925" s="488" t="s">
        <v>1520</v>
      </c>
      <c r="O925" s="488" t="s">
        <v>1521</v>
      </c>
      <c r="P925" s="488" t="s">
        <v>1554</v>
      </c>
      <c r="Q925" s="488" t="s">
        <v>1523</v>
      </c>
      <c r="R925" s="495" t="s">
        <v>1524</v>
      </c>
      <c r="S925" s="494"/>
      <c r="T925" s="494"/>
      <c r="U925" s="488" t="s">
        <v>7074</v>
      </c>
      <c r="AB925" s="488" t="s">
        <v>7075</v>
      </c>
      <c r="AC925" s="496">
        <v>9.09E9</v>
      </c>
      <c r="AD925" s="488" t="s">
        <v>7076</v>
      </c>
      <c r="AE925" s="492">
        <v>536400.0</v>
      </c>
      <c r="AF925" s="488" t="s">
        <v>1515</v>
      </c>
      <c r="AG925" s="488" t="s">
        <v>2096</v>
      </c>
      <c r="AH925" s="492">
        <v>18.0</v>
      </c>
      <c r="AI925" s="494"/>
      <c r="AJ925" s="488" t="s">
        <v>1527</v>
      </c>
      <c r="AK925" s="495" t="s">
        <v>1524</v>
      </c>
      <c r="AL925" s="495" t="s">
        <v>1524</v>
      </c>
      <c r="AM925" s="488" t="s">
        <v>7077</v>
      </c>
      <c r="AP925" s="494"/>
      <c r="AQ925" s="494"/>
      <c r="AR925" s="494"/>
      <c r="AS925" s="494"/>
      <c r="AT925" s="488" t="s">
        <v>1529</v>
      </c>
      <c r="AU925" s="492">
        <v>8641.0</v>
      </c>
      <c r="AV925" s="492">
        <v>11.0</v>
      </c>
      <c r="AW925" s="492">
        <v>2028.0</v>
      </c>
      <c r="AX925" s="488" t="s">
        <v>1634</v>
      </c>
      <c r="AY925" s="488" t="s">
        <v>1597</v>
      </c>
      <c r="AZ925" s="488" t="s">
        <v>1531</v>
      </c>
    </row>
    <row r="926" hidden="1">
      <c r="A926" s="488" t="s">
        <v>7078</v>
      </c>
      <c r="B926" s="488" t="s">
        <v>7079</v>
      </c>
      <c r="C926" s="488" t="s">
        <v>1513</v>
      </c>
      <c r="D926" s="488" t="s">
        <v>1514</v>
      </c>
      <c r="E926" s="491">
        <v>45833.3</v>
      </c>
      <c r="F926" s="492">
        <v>16280.0</v>
      </c>
      <c r="G926" s="488" t="s">
        <v>1515</v>
      </c>
      <c r="H926" s="492">
        <v>16280.0</v>
      </c>
      <c r="I926" s="488" t="s">
        <v>1515</v>
      </c>
      <c r="J926" s="488" t="s">
        <v>1516</v>
      </c>
      <c r="K926" s="488" t="s">
        <v>1517</v>
      </c>
      <c r="L926" s="488" t="s">
        <v>7080</v>
      </c>
      <c r="M926" s="488" t="s">
        <v>7080</v>
      </c>
      <c r="N926" s="488" t="s">
        <v>1520</v>
      </c>
      <c r="O926" s="488" t="s">
        <v>1521</v>
      </c>
      <c r="P926" s="488" t="s">
        <v>1522</v>
      </c>
      <c r="Q926" s="488" t="s">
        <v>1523</v>
      </c>
      <c r="R926" s="495" t="s">
        <v>1524</v>
      </c>
      <c r="S926" s="494"/>
      <c r="T926" s="494"/>
      <c r="U926" s="488" t="s">
        <v>7081</v>
      </c>
      <c r="AB926" s="488" t="s">
        <v>7082</v>
      </c>
      <c r="AC926" s="496">
        <v>9.06E9</v>
      </c>
      <c r="AD926" s="488" t="s">
        <v>7083</v>
      </c>
      <c r="AE926" s="492">
        <v>651200.0</v>
      </c>
      <c r="AF926" s="488" t="s">
        <v>1515</v>
      </c>
      <c r="AG926" s="488" t="s">
        <v>2096</v>
      </c>
      <c r="AH926" s="492">
        <v>40.0</v>
      </c>
      <c r="AI926" s="494"/>
      <c r="AJ926" s="488" t="s">
        <v>1527</v>
      </c>
      <c r="AK926" s="495" t="s">
        <v>1524</v>
      </c>
      <c r="AL926" s="495" t="s">
        <v>1524</v>
      </c>
      <c r="AM926" s="488" t="s">
        <v>7084</v>
      </c>
      <c r="AP926" s="494"/>
      <c r="AQ926" s="494"/>
      <c r="AR926" s="494"/>
      <c r="AS926" s="494"/>
      <c r="AT926" s="488" t="s">
        <v>1529</v>
      </c>
      <c r="AU926" s="492">
        <v>8508.0</v>
      </c>
      <c r="AV926" s="492">
        <v>9.0</v>
      </c>
      <c r="AW926" s="492">
        <v>2029.0</v>
      </c>
      <c r="AX926" s="488" t="s">
        <v>1634</v>
      </c>
      <c r="AY926" s="488" t="s">
        <v>1540</v>
      </c>
      <c r="AZ926" s="488" t="s">
        <v>1531</v>
      </c>
    </row>
    <row r="927" hidden="1">
      <c r="A927" s="488" t="s">
        <v>7085</v>
      </c>
      <c r="B927" s="488" t="s">
        <v>7086</v>
      </c>
      <c r="C927" s="488" t="s">
        <v>1513</v>
      </c>
      <c r="D927" s="488" t="s">
        <v>1514</v>
      </c>
      <c r="E927" s="491">
        <v>45833.3</v>
      </c>
      <c r="F927" s="492">
        <v>14800.0</v>
      </c>
      <c r="G927" s="488" t="s">
        <v>1515</v>
      </c>
      <c r="H927" s="492">
        <v>14800.0</v>
      </c>
      <c r="I927" s="488" t="s">
        <v>1515</v>
      </c>
      <c r="J927" s="488" t="s">
        <v>1516</v>
      </c>
      <c r="K927" s="488" t="s">
        <v>1517</v>
      </c>
      <c r="L927" s="488" t="s">
        <v>7087</v>
      </c>
      <c r="M927" s="488" t="s">
        <v>7087</v>
      </c>
      <c r="N927" s="488" t="s">
        <v>1520</v>
      </c>
      <c r="O927" s="488" t="s">
        <v>1521</v>
      </c>
      <c r="P927" s="488" t="s">
        <v>1522</v>
      </c>
      <c r="Q927" s="488" t="s">
        <v>1523</v>
      </c>
      <c r="R927" s="495" t="s">
        <v>1524</v>
      </c>
      <c r="S927" s="494"/>
      <c r="T927" s="494"/>
      <c r="U927" s="488" t="s">
        <v>7088</v>
      </c>
      <c r="AB927" s="488" t="s">
        <v>7082</v>
      </c>
      <c r="AC927" s="496">
        <v>9.06E9</v>
      </c>
      <c r="AD927" s="488" t="s">
        <v>7089</v>
      </c>
      <c r="AE927" s="492">
        <v>621600.0</v>
      </c>
      <c r="AF927" s="488" t="s">
        <v>1515</v>
      </c>
      <c r="AG927" s="488" t="s">
        <v>2096</v>
      </c>
      <c r="AH927" s="492">
        <v>42.0</v>
      </c>
      <c r="AI927" s="494"/>
      <c r="AJ927" s="488" t="s">
        <v>1527</v>
      </c>
      <c r="AK927" s="495" t="s">
        <v>1524</v>
      </c>
      <c r="AL927" s="495" t="s">
        <v>1524</v>
      </c>
      <c r="AM927" s="488" t="s">
        <v>7084</v>
      </c>
      <c r="AP927" s="494"/>
      <c r="AQ927" s="494"/>
      <c r="AR927" s="494"/>
      <c r="AS927" s="494"/>
      <c r="AT927" s="488" t="s">
        <v>1529</v>
      </c>
      <c r="AU927" s="492">
        <v>8508.0</v>
      </c>
      <c r="AV927" s="492">
        <v>9.0</v>
      </c>
      <c r="AW927" s="492">
        <v>2029.0</v>
      </c>
      <c r="AX927" s="488" t="s">
        <v>1634</v>
      </c>
      <c r="AY927" s="488" t="s">
        <v>1540</v>
      </c>
      <c r="AZ927" s="488" t="s">
        <v>1531</v>
      </c>
    </row>
    <row r="928" hidden="1">
      <c r="A928" s="488" t="s">
        <v>7090</v>
      </c>
      <c r="B928" s="488" t="s">
        <v>7091</v>
      </c>
      <c r="C928" s="488" t="s">
        <v>1513</v>
      </c>
      <c r="D928" s="488" t="s">
        <v>1514</v>
      </c>
      <c r="E928" s="491">
        <v>45833.3</v>
      </c>
      <c r="F928" s="492">
        <v>19900.0</v>
      </c>
      <c r="G928" s="488" t="s">
        <v>1515</v>
      </c>
      <c r="H928" s="492">
        <v>19900.0</v>
      </c>
      <c r="I928" s="488" t="s">
        <v>1515</v>
      </c>
      <c r="J928" s="488" t="s">
        <v>1516</v>
      </c>
      <c r="K928" s="488" t="s">
        <v>1517</v>
      </c>
      <c r="L928" s="488" t="s">
        <v>7092</v>
      </c>
      <c r="M928" s="488" t="s">
        <v>7092</v>
      </c>
      <c r="N928" s="488" t="s">
        <v>1520</v>
      </c>
      <c r="O928" s="488" t="s">
        <v>1521</v>
      </c>
      <c r="P928" s="488" t="s">
        <v>1522</v>
      </c>
      <c r="Q928" s="488" t="s">
        <v>1523</v>
      </c>
      <c r="R928" s="495" t="s">
        <v>1524</v>
      </c>
      <c r="S928" s="494"/>
      <c r="T928" s="494"/>
      <c r="U928" s="488" t="s">
        <v>7093</v>
      </c>
      <c r="AB928" s="488" t="s">
        <v>7094</v>
      </c>
      <c r="AC928" s="496">
        <v>9.02E9</v>
      </c>
      <c r="AD928" s="488" t="s">
        <v>7095</v>
      </c>
      <c r="AE928" s="492">
        <v>557200.0</v>
      </c>
      <c r="AF928" s="488" t="s">
        <v>1515</v>
      </c>
      <c r="AG928" s="488" t="s">
        <v>2096</v>
      </c>
      <c r="AH928" s="492">
        <v>28.0</v>
      </c>
      <c r="AI928" s="494"/>
      <c r="AJ928" s="488" t="s">
        <v>1527</v>
      </c>
      <c r="AK928" s="495" t="s">
        <v>1524</v>
      </c>
      <c r="AL928" s="495" t="s">
        <v>1524</v>
      </c>
      <c r="AM928" s="488" t="s">
        <v>7096</v>
      </c>
      <c r="AP928" s="494"/>
      <c r="AQ928" s="494"/>
      <c r="AR928" s="494"/>
      <c r="AS928" s="494"/>
      <c r="AT928" s="488" t="s">
        <v>1529</v>
      </c>
      <c r="AU928" s="492">
        <v>4519.0</v>
      </c>
      <c r="AV928" s="492">
        <v>1.0</v>
      </c>
      <c r="AW928" s="492">
        <v>2027.0</v>
      </c>
      <c r="AX928" s="488" t="s">
        <v>1539</v>
      </c>
      <c r="AY928" s="488" t="s">
        <v>1540</v>
      </c>
      <c r="AZ928" s="488" t="s">
        <v>1531</v>
      </c>
    </row>
    <row r="929" hidden="1">
      <c r="A929" s="488" t="s">
        <v>7097</v>
      </c>
      <c r="B929" s="488" t="s">
        <v>7098</v>
      </c>
      <c r="C929" s="488" t="s">
        <v>4227</v>
      </c>
      <c r="D929" s="488" t="s">
        <v>1514</v>
      </c>
      <c r="E929" s="491">
        <v>45833.3</v>
      </c>
      <c r="F929" s="492">
        <v>21900.0</v>
      </c>
      <c r="G929" s="488" t="s">
        <v>1515</v>
      </c>
      <c r="H929" s="492">
        <v>21900.0</v>
      </c>
      <c r="I929" s="488" t="s">
        <v>1515</v>
      </c>
      <c r="J929" s="488" t="s">
        <v>1516</v>
      </c>
      <c r="K929" s="488" t="s">
        <v>1517</v>
      </c>
      <c r="L929" s="488" t="s">
        <v>7099</v>
      </c>
      <c r="M929" s="488" t="s">
        <v>7100</v>
      </c>
      <c r="N929" s="488" t="s">
        <v>1520</v>
      </c>
      <c r="O929" s="488" t="s">
        <v>1521</v>
      </c>
      <c r="P929" s="488" t="s">
        <v>1554</v>
      </c>
      <c r="Q929" s="488" t="s">
        <v>1523</v>
      </c>
      <c r="R929" s="495" t="s">
        <v>1524</v>
      </c>
      <c r="S929" s="494"/>
      <c r="T929" s="494"/>
      <c r="U929" s="488" t="s">
        <v>7101</v>
      </c>
      <c r="AB929" s="488" t="s">
        <v>7102</v>
      </c>
      <c r="AD929" s="488" t="s">
        <v>7103</v>
      </c>
      <c r="AE929" s="492">
        <v>766500.0</v>
      </c>
      <c r="AF929" s="488" t="s">
        <v>1515</v>
      </c>
      <c r="AG929" s="488" t="s">
        <v>2096</v>
      </c>
      <c r="AH929" s="492">
        <v>35.0</v>
      </c>
      <c r="AI929" s="494"/>
      <c r="AJ929" s="488" t="s">
        <v>1527</v>
      </c>
      <c r="AK929" s="495" t="s">
        <v>1524</v>
      </c>
      <c r="AL929" s="495" t="s">
        <v>1524</v>
      </c>
      <c r="AM929" s="488" t="s">
        <v>7104</v>
      </c>
      <c r="AO929" s="494"/>
      <c r="AP929" s="494"/>
      <c r="AQ929" s="494"/>
      <c r="AR929" s="494"/>
      <c r="AS929" s="494"/>
      <c r="AT929" s="488" t="s">
        <v>1529</v>
      </c>
      <c r="AU929" s="492">
        <v>65.0</v>
      </c>
      <c r="AV929" s="492">
        <v>6.0</v>
      </c>
      <c r="AW929" s="492">
        <v>2029.0</v>
      </c>
      <c r="AX929" s="488" t="s">
        <v>1587</v>
      </c>
      <c r="AY929" s="488" t="s">
        <v>1608</v>
      </c>
      <c r="AZ929" s="488" t="s">
        <v>1531</v>
      </c>
    </row>
    <row r="930" hidden="1">
      <c r="A930" s="488" t="s">
        <v>7105</v>
      </c>
      <c r="B930" s="488" t="s">
        <v>7106</v>
      </c>
      <c r="C930" s="488" t="s">
        <v>1513</v>
      </c>
      <c r="D930" s="488" t="s">
        <v>1514</v>
      </c>
      <c r="E930" s="491">
        <v>45833.3</v>
      </c>
      <c r="F930" s="492">
        <v>14800.0</v>
      </c>
      <c r="G930" s="488" t="s">
        <v>1515</v>
      </c>
      <c r="H930" s="492">
        <v>14800.0</v>
      </c>
      <c r="I930" s="488" t="s">
        <v>1515</v>
      </c>
      <c r="J930" s="488" t="s">
        <v>1516</v>
      </c>
      <c r="K930" s="488" t="s">
        <v>1517</v>
      </c>
      <c r="L930" s="488" t="s">
        <v>7107</v>
      </c>
      <c r="M930" s="488" t="s">
        <v>7107</v>
      </c>
      <c r="N930" s="488" t="s">
        <v>1520</v>
      </c>
      <c r="O930" s="488" t="s">
        <v>1521</v>
      </c>
      <c r="P930" s="488" t="s">
        <v>1554</v>
      </c>
      <c r="Q930" s="488" t="s">
        <v>1523</v>
      </c>
      <c r="R930" s="495" t="s">
        <v>1524</v>
      </c>
      <c r="S930" s="494"/>
      <c r="T930" s="494"/>
      <c r="U930" s="488" t="s">
        <v>7108</v>
      </c>
      <c r="AB930" s="488" t="s">
        <v>7109</v>
      </c>
      <c r="AC930" s="496">
        <v>5.65E8</v>
      </c>
      <c r="AD930" s="488" t="s">
        <v>7110</v>
      </c>
      <c r="AE930" s="492">
        <v>636400.0</v>
      </c>
      <c r="AF930" s="488" t="s">
        <v>1515</v>
      </c>
      <c r="AG930" s="488" t="s">
        <v>2096</v>
      </c>
      <c r="AH930" s="492">
        <v>43.0</v>
      </c>
      <c r="AI930" s="494"/>
      <c r="AJ930" s="488" t="s">
        <v>1527</v>
      </c>
      <c r="AK930" s="495" t="s">
        <v>1524</v>
      </c>
      <c r="AL930" s="495" t="s">
        <v>1524</v>
      </c>
      <c r="AM930" s="488" t="s">
        <v>7111</v>
      </c>
      <c r="AO930" s="497"/>
      <c r="AP930" s="494"/>
      <c r="AQ930" s="494"/>
      <c r="AR930" s="494"/>
      <c r="AS930" s="494"/>
      <c r="AT930" s="488" t="s">
        <v>1529</v>
      </c>
      <c r="AU930" s="492">
        <v>7004.0</v>
      </c>
      <c r="AV930" s="492">
        <v>2.0</v>
      </c>
      <c r="AW930" s="492">
        <v>2028.0</v>
      </c>
      <c r="AX930" s="488" t="s">
        <v>1587</v>
      </c>
      <c r="AY930" s="488" t="s">
        <v>1904</v>
      </c>
      <c r="AZ930" s="488" t="s">
        <v>1531</v>
      </c>
    </row>
    <row r="931" hidden="1">
      <c r="A931" s="488" t="s">
        <v>7112</v>
      </c>
      <c r="B931" s="488" t="s">
        <v>7113</v>
      </c>
      <c r="C931" s="488" t="s">
        <v>1513</v>
      </c>
      <c r="D931" s="488" t="s">
        <v>1514</v>
      </c>
      <c r="E931" s="491">
        <v>45833.3</v>
      </c>
      <c r="F931" s="492">
        <v>21300.0</v>
      </c>
      <c r="G931" s="488" t="s">
        <v>1515</v>
      </c>
      <c r="H931" s="492">
        <v>21300.0</v>
      </c>
      <c r="I931" s="488" t="s">
        <v>1515</v>
      </c>
      <c r="J931" s="488" t="s">
        <v>1516</v>
      </c>
      <c r="K931" s="488" t="s">
        <v>1517</v>
      </c>
      <c r="L931" s="488" t="s">
        <v>7114</v>
      </c>
      <c r="M931" s="488" t="s">
        <v>7114</v>
      </c>
      <c r="N931" s="488" t="s">
        <v>1520</v>
      </c>
      <c r="O931" s="488" t="s">
        <v>1521</v>
      </c>
      <c r="P931" s="488" t="s">
        <v>1554</v>
      </c>
      <c r="Q931" s="488" t="s">
        <v>1523</v>
      </c>
      <c r="R931" s="495" t="s">
        <v>1524</v>
      </c>
      <c r="S931" s="494"/>
      <c r="T931" s="494"/>
      <c r="U931" s="488" t="s">
        <v>7115</v>
      </c>
      <c r="AB931" s="488" t="s">
        <v>7116</v>
      </c>
      <c r="AC931" s="496">
        <v>8.96E9</v>
      </c>
      <c r="AD931" s="488" t="s">
        <v>7117</v>
      </c>
      <c r="AE931" s="492">
        <v>724200.0</v>
      </c>
      <c r="AF931" s="488" t="s">
        <v>1515</v>
      </c>
      <c r="AG931" s="488" t="s">
        <v>2096</v>
      </c>
      <c r="AH931" s="492">
        <v>34.0</v>
      </c>
      <c r="AI931" s="494"/>
      <c r="AJ931" s="488" t="s">
        <v>1527</v>
      </c>
      <c r="AK931" s="495" t="s">
        <v>1524</v>
      </c>
      <c r="AL931" s="495" t="s">
        <v>1524</v>
      </c>
      <c r="AM931" s="488" t="s">
        <v>7118</v>
      </c>
      <c r="AP931" s="494"/>
      <c r="AQ931" s="494"/>
      <c r="AR931" s="494"/>
      <c r="AS931" s="494"/>
      <c r="AT931" s="488" t="s">
        <v>1529</v>
      </c>
      <c r="AU931" s="492">
        <v>7743.0</v>
      </c>
      <c r="AV931" s="492">
        <v>3.0</v>
      </c>
      <c r="AW931" s="492">
        <v>2028.0</v>
      </c>
      <c r="AX931" s="488" t="s">
        <v>1587</v>
      </c>
      <c r="AY931" s="488" t="s">
        <v>1597</v>
      </c>
      <c r="AZ931" s="488" t="s">
        <v>1531</v>
      </c>
    </row>
    <row r="932" hidden="1">
      <c r="A932" s="488" t="s">
        <v>7119</v>
      </c>
      <c r="B932" s="488" t="s">
        <v>7120</v>
      </c>
      <c r="C932" s="488" t="s">
        <v>1513</v>
      </c>
      <c r="D932" s="488" t="s">
        <v>1514</v>
      </c>
      <c r="E932" s="491">
        <v>45833.3</v>
      </c>
      <c r="F932" s="492">
        <v>21300.0</v>
      </c>
      <c r="G932" s="488" t="s">
        <v>1515</v>
      </c>
      <c r="H932" s="492">
        <v>21300.0</v>
      </c>
      <c r="I932" s="488" t="s">
        <v>1515</v>
      </c>
      <c r="J932" s="488" t="s">
        <v>1516</v>
      </c>
      <c r="K932" s="488" t="s">
        <v>1517</v>
      </c>
      <c r="L932" s="488" t="s">
        <v>7121</v>
      </c>
      <c r="M932" s="488" t="s">
        <v>7121</v>
      </c>
      <c r="N932" s="488" t="s">
        <v>1520</v>
      </c>
      <c r="O932" s="488" t="s">
        <v>1521</v>
      </c>
      <c r="P932" s="488" t="s">
        <v>1554</v>
      </c>
      <c r="Q932" s="488" t="s">
        <v>1523</v>
      </c>
      <c r="R932" s="495" t="s">
        <v>1524</v>
      </c>
      <c r="S932" s="494"/>
      <c r="T932" s="494"/>
      <c r="U932" s="488" t="s">
        <v>7122</v>
      </c>
      <c r="AB932" s="488" t="s">
        <v>7123</v>
      </c>
      <c r="AC932" s="496">
        <v>8.04E9</v>
      </c>
      <c r="AD932" s="488" t="s">
        <v>7124</v>
      </c>
      <c r="AE932" s="492">
        <v>702900.0</v>
      </c>
      <c r="AF932" s="488" t="s">
        <v>1515</v>
      </c>
      <c r="AG932" s="488" t="s">
        <v>2096</v>
      </c>
      <c r="AH932" s="492">
        <v>33.0</v>
      </c>
      <c r="AI932" s="494"/>
      <c r="AJ932" s="488" t="s">
        <v>1527</v>
      </c>
      <c r="AK932" s="495" t="s">
        <v>1524</v>
      </c>
      <c r="AL932" s="495" t="s">
        <v>1524</v>
      </c>
      <c r="AM932" s="488" t="s">
        <v>7125</v>
      </c>
      <c r="AO932" s="494"/>
      <c r="AP932" s="494"/>
      <c r="AQ932" s="494"/>
      <c r="AR932" s="494"/>
      <c r="AS932" s="494"/>
      <c r="AT932" s="488" t="s">
        <v>1529</v>
      </c>
      <c r="AU932" s="492">
        <v>3737.0</v>
      </c>
      <c r="AV932" s="492">
        <v>12.0</v>
      </c>
      <c r="AW932" s="492">
        <v>2028.0</v>
      </c>
      <c r="AX932" s="488" t="s">
        <v>1587</v>
      </c>
      <c r="AY932" s="488" t="s">
        <v>1852</v>
      </c>
      <c r="AZ932" s="488" t="s">
        <v>1531</v>
      </c>
    </row>
    <row r="933" hidden="1">
      <c r="A933" s="488" t="s">
        <v>7126</v>
      </c>
      <c r="B933" s="488" t="s">
        <v>7127</v>
      </c>
      <c r="C933" s="488" t="s">
        <v>1513</v>
      </c>
      <c r="D933" s="488" t="s">
        <v>1514</v>
      </c>
      <c r="E933" s="491">
        <v>45833.3</v>
      </c>
      <c r="F933" s="492">
        <v>14800.0</v>
      </c>
      <c r="G933" s="488" t="s">
        <v>1515</v>
      </c>
      <c r="H933" s="492">
        <v>14800.0</v>
      </c>
      <c r="I933" s="488" t="s">
        <v>1515</v>
      </c>
      <c r="J933" s="488" t="s">
        <v>1516</v>
      </c>
      <c r="K933" s="488" t="s">
        <v>1517</v>
      </c>
      <c r="L933" s="488" t="s">
        <v>7128</v>
      </c>
      <c r="M933" s="488" t="s">
        <v>7128</v>
      </c>
      <c r="N933" s="488" t="s">
        <v>1520</v>
      </c>
      <c r="O933" s="488" t="s">
        <v>1521</v>
      </c>
      <c r="P933" s="488" t="s">
        <v>1554</v>
      </c>
      <c r="Q933" s="488" t="s">
        <v>1523</v>
      </c>
      <c r="R933" s="495" t="s">
        <v>1524</v>
      </c>
      <c r="S933" s="494"/>
      <c r="T933" s="494"/>
      <c r="U933" s="488" t="s">
        <v>7129</v>
      </c>
      <c r="AB933" s="488" t="s">
        <v>7130</v>
      </c>
      <c r="AC933" s="496">
        <v>8.01E9</v>
      </c>
      <c r="AD933" s="488" t="s">
        <v>7131</v>
      </c>
      <c r="AE933" s="492">
        <v>473600.0</v>
      </c>
      <c r="AF933" s="488" t="s">
        <v>1515</v>
      </c>
      <c r="AG933" s="488" t="s">
        <v>2096</v>
      </c>
      <c r="AH933" s="492">
        <v>32.0</v>
      </c>
      <c r="AI933" s="494"/>
      <c r="AJ933" s="488" t="s">
        <v>1527</v>
      </c>
      <c r="AK933" s="495" t="s">
        <v>1524</v>
      </c>
      <c r="AL933" s="495" t="s">
        <v>1524</v>
      </c>
      <c r="AM933" s="488" t="s">
        <v>7132</v>
      </c>
      <c r="AP933" s="494"/>
      <c r="AQ933" s="494"/>
      <c r="AR933" s="494"/>
      <c r="AS933" s="494"/>
      <c r="AT933" s="488" t="s">
        <v>1558</v>
      </c>
      <c r="AU933" s="492">
        <v>2441.0</v>
      </c>
      <c r="AV933" s="492">
        <v>5.0</v>
      </c>
      <c r="AW933" s="492">
        <v>2028.0</v>
      </c>
      <c r="AX933" s="488" t="s">
        <v>1587</v>
      </c>
      <c r="AY933" s="488" t="s">
        <v>1823</v>
      </c>
      <c r="AZ933" s="488" t="s">
        <v>1531</v>
      </c>
    </row>
    <row r="934" hidden="1">
      <c r="A934" s="488" t="s">
        <v>7133</v>
      </c>
      <c r="B934" s="488" t="s">
        <v>7134</v>
      </c>
      <c r="C934" s="488" t="s">
        <v>1513</v>
      </c>
      <c r="D934" s="488" t="s">
        <v>1514</v>
      </c>
      <c r="E934" s="491">
        <v>45833.3</v>
      </c>
      <c r="F934" s="492">
        <v>14800.0</v>
      </c>
      <c r="G934" s="488" t="s">
        <v>1515</v>
      </c>
      <c r="H934" s="492">
        <v>14800.0</v>
      </c>
      <c r="I934" s="488" t="s">
        <v>1515</v>
      </c>
      <c r="J934" s="488" t="s">
        <v>1516</v>
      </c>
      <c r="K934" s="488" t="s">
        <v>1517</v>
      </c>
      <c r="L934" s="488" t="s">
        <v>7135</v>
      </c>
      <c r="M934" s="488" t="s">
        <v>7135</v>
      </c>
      <c r="N934" s="488" t="s">
        <v>1520</v>
      </c>
      <c r="O934" s="488" t="s">
        <v>1521</v>
      </c>
      <c r="P934" s="488" t="s">
        <v>1554</v>
      </c>
      <c r="Q934" s="488" t="s">
        <v>1523</v>
      </c>
      <c r="R934" s="495" t="s">
        <v>1524</v>
      </c>
      <c r="S934" s="494"/>
      <c r="T934" s="494"/>
      <c r="U934" s="488" t="s">
        <v>7136</v>
      </c>
      <c r="AB934" s="488" t="s">
        <v>7137</v>
      </c>
      <c r="AC934" s="496">
        <v>8.06E9</v>
      </c>
      <c r="AD934" s="488" t="s">
        <v>7138</v>
      </c>
      <c r="AE934" s="492">
        <v>562400.0</v>
      </c>
      <c r="AF934" s="488" t="s">
        <v>1515</v>
      </c>
      <c r="AG934" s="488" t="s">
        <v>2096</v>
      </c>
      <c r="AH934" s="492">
        <v>38.0</v>
      </c>
      <c r="AI934" s="494"/>
      <c r="AJ934" s="488" t="s">
        <v>1527</v>
      </c>
      <c r="AK934" s="495" t="s">
        <v>1524</v>
      </c>
      <c r="AL934" s="495" t="s">
        <v>1524</v>
      </c>
      <c r="AM934" s="488" t="s">
        <v>7139</v>
      </c>
      <c r="AO934" s="494"/>
      <c r="AP934" s="494"/>
      <c r="AQ934" s="494"/>
      <c r="AR934" s="494"/>
      <c r="AS934" s="494"/>
      <c r="AT934" s="488" t="s">
        <v>1529</v>
      </c>
      <c r="AU934" s="492">
        <v>1625.0</v>
      </c>
      <c r="AV934" s="492">
        <v>6.0</v>
      </c>
      <c r="AW934" s="492">
        <v>2025.0</v>
      </c>
      <c r="AX934" s="488" t="s">
        <v>1634</v>
      </c>
      <c r="AY934" s="488" t="s">
        <v>1597</v>
      </c>
      <c r="AZ934" s="488" t="s">
        <v>1531</v>
      </c>
    </row>
    <row r="935" hidden="1">
      <c r="A935" s="488" t="s">
        <v>7140</v>
      </c>
      <c r="B935" s="488" t="s">
        <v>7141</v>
      </c>
      <c r="C935" s="488" t="s">
        <v>1513</v>
      </c>
      <c r="D935" s="488" t="s">
        <v>1514</v>
      </c>
      <c r="E935" s="491">
        <v>45833.3</v>
      </c>
      <c r="F935" s="492">
        <v>19900.0</v>
      </c>
      <c r="G935" s="488" t="s">
        <v>1515</v>
      </c>
      <c r="H935" s="492">
        <v>19900.0</v>
      </c>
      <c r="I935" s="488" t="s">
        <v>1515</v>
      </c>
      <c r="J935" s="488" t="s">
        <v>1516</v>
      </c>
      <c r="K935" s="488" t="s">
        <v>1517</v>
      </c>
      <c r="L935" s="488" t="s">
        <v>7142</v>
      </c>
      <c r="M935" s="488" t="s">
        <v>7142</v>
      </c>
      <c r="N935" s="488" t="s">
        <v>1520</v>
      </c>
      <c r="O935" s="488" t="s">
        <v>1521</v>
      </c>
      <c r="P935" s="488" t="s">
        <v>1522</v>
      </c>
      <c r="Q935" s="488" t="s">
        <v>1523</v>
      </c>
      <c r="R935" s="495" t="s">
        <v>1524</v>
      </c>
      <c r="S935" s="494"/>
      <c r="T935" s="494"/>
      <c r="U935" s="488" t="s">
        <v>7143</v>
      </c>
      <c r="AB935" s="488" t="s">
        <v>7144</v>
      </c>
      <c r="AC935" s="496">
        <v>9.06E9</v>
      </c>
      <c r="AD935" s="488" t="s">
        <v>7145</v>
      </c>
      <c r="AE935" s="492">
        <v>696500.0</v>
      </c>
      <c r="AF935" s="488" t="s">
        <v>1515</v>
      </c>
      <c r="AG935" s="488" t="s">
        <v>2096</v>
      </c>
      <c r="AH935" s="492">
        <v>35.0</v>
      </c>
      <c r="AI935" s="494"/>
      <c r="AJ935" s="488" t="s">
        <v>1527</v>
      </c>
      <c r="AK935" s="495" t="s">
        <v>1524</v>
      </c>
      <c r="AL935" s="495" t="s">
        <v>1524</v>
      </c>
      <c r="AM935" s="488" t="s">
        <v>7146</v>
      </c>
      <c r="AO935" s="494"/>
      <c r="AP935" s="494"/>
      <c r="AQ935" s="494"/>
      <c r="AR935" s="494"/>
      <c r="AS935" s="494"/>
      <c r="AT935" s="488" t="s">
        <v>1529</v>
      </c>
      <c r="AU935" s="492">
        <v>182.0</v>
      </c>
      <c r="AV935" s="492">
        <v>3.0</v>
      </c>
      <c r="AW935" s="492">
        <v>2029.0</v>
      </c>
      <c r="AX935" s="488" t="s">
        <v>1549</v>
      </c>
      <c r="AY935" s="488" t="s">
        <v>2292</v>
      </c>
      <c r="AZ935" s="488" t="s">
        <v>1531</v>
      </c>
    </row>
    <row r="936" hidden="1">
      <c r="A936" s="488" t="s">
        <v>7147</v>
      </c>
      <c r="B936" s="488" t="s">
        <v>7148</v>
      </c>
      <c r="C936" s="488" t="s">
        <v>1513</v>
      </c>
      <c r="D936" s="488" t="s">
        <v>1514</v>
      </c>
      <c r="E936" s="491">
        <v>45833.3</v>
      </c>
      <c r="F936" s="492">
        <v>21300.0</v>
      </c>
      <c r="G936" s="488" t="s">
        <v>1515</v>
      </c>
      <c r="H936" s="492">
        <v>21300.0</v>
      </c>
      <c r="I936" s="488" t="s">
        <v>1515</v>
      </c>
      <c r="J936" s="488" t="s">
        <v>1516</v>
      </c>
      <c r="K936" s="488" t="s">
        <v>1517</v>
      </c>
      <c r="L936" s="488" t="s">
        <v>7149</v>
      </c>
      <c r="M936" s="488" t="s">
        <v>7149</v>
      </c>
      <c r="N936" s="488" t="s">
        <v>1520</v>
      </c>
      <c r="O936" s="488" t="s">
        <v>1521</v>
      </c>
      <c r="P936" s="488" t="s">
        <v>1554</v>
      </c>
      <c r="Q936" s="488" t="s">
        <v>1523</v>
      </c>
      <c r="R936" s="495" t="s">
        <v>1524</v>
      </c>
      <c r="S936" s="494"/>
      <c r="T936" s="494"/>
      <c r="U936" s="488" t="s">
        <v>7150</v>
      </c>
      <c r="AB936" s="488" t="s">
        <v>7151</v>
      </c>
      <c r="AC936" s="496">
        <v>8.03E9</v>
      </c>
      <c r="AD936" s="488" t="s">
        <v>7152</v>
      </c>
      <c r="AE936" s="492">
        <v>702900.0</v>
      </c>
      <c r="AF936" s="488" t="s">
        <v>1515</v>
      </c>
      <c r="AG936" s="488" t="s">
        <v>2096</v>
      </c>
      <c r="AH936" s="492">
        <v>33.0</v>
      </c>
      <c r="AI936" s="494"/>
      <c r="AJ936" s="488" t="s">
        <v>1527</v>
      </c>
      <c r="AK936" s="495" t="s">
        <v>1524</v>
      </c>
      <c r="AL936" s="495" t="s">
        <v>1524</v>
      </c>
      <c r="AM936" s="488" t="s">
        <v>7153</v>
      </c>
      <c r="AP936" s="494"/>
      <c r="AQ936" s="494"/>
      <c r="AR936" s="494"/>
      <c r="AS936" s="494"/>
      <c r="AT936" s="488" t="s">
        <v>1529</v>
      </c>
      <c r="AU936" s="492">
        <v>2403.0</v>
      </c>
      <c r="AV936" s="492">
        <v>4.0</v>
      </c>
      <c r="AW936" s="492">
        <v>2026.0</v>
      </c>
      <c r="AX936" s="488" t="s">
        <v>1587</v>
      </c>
      <c r="AY936" s="488" t="s">
        <v>2240</v>
      </c>
      <c r="AZ936" s="488" t="s">
        <v>1531</v>
      </c>
    </row>
    <row r="937" hidden="1">
      <c r="A937" s="488" t="s">
        <v>7154</v>
      </c>
      <c r="B937" s="488" t="s">
        <v>7155</v>
      </c>
      <c r="C937" s="488" t="s">
        <v>1513</v>
      </c>
      <c r="D937" s="488" t="s">
        <v>1514</v>
      </c>
      <c r="E937" s="491">
        <v>45833.3</v>
      </c>
      <c r="F937" s="492">
        <v>19900.0</v>
      </c>
      <c r="G937" s="488" t="s">
        <v>1515</v>
      </c>
      <c r="H937" s="492">
        <v>19900.0</v>
      </c>
      <c r="I937" s="488" t="s">
        <v>1515</v>
      </c>
      <c r="J937" s="488" t="s">
        <v>1516</v>
      </c>
      <c r="K937" s="488" t="s">
        <v>1517</v>
      </c>
      <c r="L937" s="488" t="s">
        <v>7156</v>
      </c>
      <c r="M937" s="488" t="s">
        <v>7156</v>
      </c>
      <c r="N937" s="488" t="s">
        <v>1520</v>
      </c>
      <c r="O937" s="488" t="s">
        <v>1521</v>
      </c>
      <c r="P937" s="488" t="s">
        <v>1554</v>
      </c>
      <c r="Q937" s="488" t="s">
        <v>1523</v>
      </c>
      <c r="R937" s="495" t="s">
        <v>1524</v>
      </c>
      <c r="S937" s="494"/>
      <c r="T937" s="494"/>
      <c r="U937" s="488" t="s">
        <v>7157</v>
      </c>
      <c r="AB937" s="488" t="s">
        <v>7151</v>
      </c>
      <c r="AC937" s="496">
        <v>8.03E9</v>
      </c>
      <c r="AD937" s="488" t="s">
        <v>7158</v>
      </c>
      <c r="AE937" s="492">
        <v>716400.0</v>
      </c>
      <c r="AF937" s="488" t="s">
        <v>1515</v>
      </c>
      <c r="AG937" s="488" t="s">
        <v>2096</v>
      </c>
      <c r="AH937" s="492">
        <v>36.0</v>
      </c>
      <c r="AI937" s="494"/>
      <c r="AJ937" s="488" t="s">
        <v>1527</v>
      </c>
      <c r="AK937" s="495" t="s">
        <v>1524</v>
      </c>
      <c r="AL937" s="495" t="s">
        <v>1524</v>
      </c>
      <c r="AM937" s="488" t="s">
        <v>7153</v>
      </c>
      <c r="AP937" s="494"/>
      <c r="AQ937" s="494"/>
      <c r="AR937" s="494"/>
      <c r="AS937" s="494"/>
      <c r="AT937" s="488" t="s">
        <v>1529</v>
      </c>
      <c r="AU937" s="492">
        <v>2403.0</v>
      </c>
      <c r="AV937" s="492">
        <v>4.0</v>
      </c>
      <c r="AW937" s="492">
        <v>2026.0</v>
      </c>
      <c r="AX937" s="488" t="s">
        <v>1587</v>
      </c>
      <c r="AY937" s="488" t="s">
        <v>2240</v>
      </c>
      <c r="AZ937" s="488" t="s">
        <v>1531</v>
      </c>
    </row>
    <row r="938" hidden="1">
      <c r="A938" s="488" t="s">
        <v>7159</v>
      </c>
      <c r="B938" s="488" t="s">
        <v>7160</v>
      </c>
      <c r="C938" s="488" t="s">
        <v>1513</v>
      </c>
      <c r="D938" s="488" t="s">
        <v>1514</v>
      </c>
      <c r="E938" s="491">
        <v>45833.3</v>
      </c>
      <c r="F938" s="492">
        <v>19900.0</v>
      </c>
      <c r="G938" s="488" t="s">
        <v>1515</v>
      </c>
      <c r="H938" s="492">
        <v>19900.0</v>
      </c>
      <c r="I938" s="488" t="s">
        <v>1515</v>
      </c>
      <c r="J938" s="488" t="s">
        <v>1516</v>
      </c>
      <c r="K938" s="488" t="s">
        <v>1517</v>
      </c>
      <c r="L938" s="488" t="s">
        <v>7161</v>
      </c>
      <c r="M938" s="488" t="s">
        <v>7161</v>
      </c>
      <c r="N938" s="488" t="s">
        <v>1520</v>
      </c>
      <c r="O938" s="488" t="s">
        <v>1521</v>
      </c>
      <c r="P938" s="488" t="s">
        <v>1554</v>
      </c>
      <c r="Q938" s="488" t="s">
        <v>1523</v>
      </c>
      <c r="R938" s="495" t="s">
        <v>1524</v>
      </c>
      <c r="S938" s="494"/>
      <c r="T938" s="494"/>
      <c r="U938" s="488" t="s">
        <v>7162</v>
      </c>
      <c r="AB938" s="488" t="s">
        <v>7163</v>
      </c>
      <c r="AC938" s="496">
        <v>8.04E9</v>
      </c>
      <c r="AD938" s="488" t="s">
        <v>7164</v>
      </c>
      <c r="AE938" s="492">
        <v>656700.0</v>
      </c>
      <c r="AF938" s="488" t="s">
        <v>1515</v>
      </c>
      <c r="AG938" s="488" t="s">
        <v>2096</v>
      </c>
      <c r="AH938" s="492">
        <v>33.0</v>
      </c>
      <c r="AI938" s="494"/>
      <c r="AJ938" s="488" t="s">
        <v>1527</v>
      </c>
      <c r="AK938" s="495" t="s">
        <v>1524</v>
      </c>
      <c r="AL938" s="495" t="s">
        <v>1524</v>
      </c>
      <c r="AM938" s="488" t="s">
        <v>7165</v>
      </c>
      <c r="AO938" s="494"/>
      <c r="AP938" s="494"/>
      <c r="AQ938" s="494"/>
      <c r="AR938" s="494"/>
      <c r="AS938" s="494"/>
      <c r="AT938" s="488" t="s">
        <v>1529</v>
      </c>
      <c r="AU938" s="492">
        <v>3723.0</v>
      </c>
      <c r="AV938" s="492">
        <v>10.0</v>
      </c>
      <c r="AW938" s="492">
        <v>2028.0</v>
      </c>
      <c r="AX938" s="488" t="s">
        <v>1587</v>
      </c>
      <c r="AY938" s="488" t="s">
        <v>1597</v>
      </c>
      <c r="AZ938" s="488" t="s">
        <v>1531</v>
      </c>
    </row>
    <row r="939" hidden="1">
      <c r="A939" s="488" t="s">
        <v>7166</v>
      </c>
      <c r="B939" s="488" t="s">
        <v>7167</v>
      </c>
      <c r="C939" s="488" t="s">
        <v>1513</v>
      </c>
      <c r="D939" s="488" t="s">
        <v>1514</v>
      </c>
      <c r="E939" s="491">
        <v>45833.3</v>
      </c>
      <c r="F939" s="492">
        <v>19900.0</v>
      </c>
      <c r="G939" s="488" t="s">
        <v>1515</v>
      </c>
      <c r="H939" s="492">
        <v>19900.0</v>
      </c>
      <c r="I939" s="488" t="s">
        <v>1515</v>
      </c>
      <c r="J939" s="488" t="s">
        <v>1516</v>
      </c>
      <c r="K939" s="488" t="s">
        <v>1517</v>
      </c>
      <c r="L939" s="488" t="s">
        <v>7168</v>
      </c>
      <c r="M939" s="488" t="s">
        <v>7168</v>
      </c>
      <c r="N939" s="488" t="s">
        <v>1520</v>
      </c>
      <c r="O939" s="488" t="s">
        <v>1521</v>
      </c>
      <c r="P939" s="488" t="s">
        <v>1554</v>
      </c>
      <c r="Q939" s="488" t="s">
        <v>1523</v>
      </c>
      <c r="R939" s="495" t="s">
        <v>1524</v>
      </c>
      <c r="S939" s="494"/>
      <c r="T939" s="494"/>
      <c r="U939" s="488" t="s">
        <v>7169</v>
      </c>
      <c r="AB939" s="488" t="s">
        <v>7170</v>
      </c>
      <c r="AD939" s="488" t="s">
        <v>7171</v>
      </c>
      <c r="AE939" s="492">
        <v>676600.0</v>
      </c>
      <c r="AF939" s="488" t="s">
        <v>1515</v>
      </c>
      <c r="AG939" s="488" t="s">
        <v>2096</v>
      </c>
      <c r="AH939" s="492">
        <v>34.0</v>
      </c>
      <c r="AI939" s="494"/>
      <c r="AJ939" s="488" t="s">
        <v>1527</v>
      </c>
      <c r="AK939" s="495" t="s">
        <v>1524</v>
      </c>
      <c r="AL939" s="495" t="s">
        <v>1524</v>
      </c>
      <c r="AM939" s="488" t="s">
        <v>7172</v>
      </c>
      <c r="AP939" s="494"/>
      <c r="AQ939" s="494"/>
      <c r="AR939" s="494"/>
      <c r="AS939" s="494"/>
      <c r="AT939" s="488" t="s">
        <v>1529</v>
      </c>
      <c r="AU939" s="492">
        <v>2001.0</v>
      </c>
      <c r="AV939" s="492">
        <v>1.0</v>
      </c>
      <c r="AW939" s="492">
        <v>2030.0</v>
      </c>
      <c r="AX939" s="488" t="s">
        <v>1634</v>
      </c>
      <c r="AY939" s="488" t="s">
        <v>1831</v>
      </c>
      <c r="AZ939" s="488" t="s">
        <v>1531</v>
      </c>
    </row>
    <row r="940" hidden="1">
      <c r="A940" s="488" t="s">
        <v>7173</v>
      </c>
      <c r="B940" s="488" t="s">
        <v>7174</v>
      </c>
      <c r="C940" s="488" t="s">
        <v>1513</v>
      </c>
      <c r="D940" s="488" t="s">
        <v>1514</v>
      </c>
      <c r="E940" s="491">
        <v>45833.3</v>
      </c>
      <c r="F940" s="492">
        <v>19900.0</v>
      </c>
      <c r="G940" s="488" t="s">
        <v>1515</v>
      </c>
      <c r="H940" s="492">
        <v>19900.0</v>
      </c>
      <c r="I940" s="488" t="s">
        <v>1515</v>
      </c>
      <c r="J940" s="488" t="s">
        <v>1516</v>
      </c>
      <c r="K940" s="488" t="s">
        <v>1517</v>
      </c>
      <c r="L940" s="488" t="s">
        <v>7175</v>
      </c>
      <c r="M940" s="488" t="s">
        <v>7175</v>
      </c>
      <c r="N940" s="488" t="s">
        <v>1520</v>
      </c>
      <c r="O940" s="488" t="s">
        <v>1521</v>
      </c>
      <c r="P940" s="488" t="s">
        <v>1554</v>
      </c>
      <c r="Q940" s="488" t="s">
        <v>1523</v>
      </c>
      <c r="R940" s="495" t="s">
        <v>1524</v>
      </c>
      <c r="S940" s="494"/>
      <c r="T940" s="494"/>
      <c r="U940" s="488" t="s">
        <v>7176</v>
      </c>
      <c r="AB940" s="488" t="s">
        <v>7177</v>
      </c>
      <c r="AD940" s="488" t="s">
        <v>7178</v>
      </c>
      <c r="AE940" s="492">
        <v>616900.0</v>
      </c>
      <c r="AF940" s="488" t="s">
        <v>1515</v>
      </c>
      <c r="AG940" s="488" t="s">
        <v>2096</v>
      </c>
      <c r="AH940" s="492">
        <v>31.0</v>
      </c>
      <c r="AI940" s="494"/>
      <c r="AJ940" s="488" t="s">
        <v>1527</v>
      </c>
      <c r="AK940" s="495" t="s">
        <v>1524</v>
      </c>
      <c r="AL940" s="495" t="s">
        <v>1524</v>
      </c>
      <c r="AM940" s="488" t="s">
        <v>7179</v>
      </c>
      <c r="AO940" s="494"/>
      <c r="AP940" s="494"/>
      <c r="AQ940" s="494"/>
      <c r="AR940" s="494"/>
      <c r="AS940" s="494"/>
      <c r="AT940" s="488" t="s">
        <v>1529</v>
      </c>
      <c r="AU940" s="492">
        <v>6958.0</v>
      </c>
      <c r="AV940" s="492">
        <v>4.0</v>
      </c>
      <c r="AW940" s="492">
        <v>2029.0</v>
      </c>
      <c r="AX940" s="488" t="s">
        <v>1634</v>
      </c>
      <c r="AY940" s="488" t="s">
        <v>1831</v>
      </c>
      <c r="AZ940" s="488" t="s">
        <v>1531</v>
      </c>
    </row>
    <row r="941" hidden="1">
      <c r="A941" s="488" t="s">
        <v>7180</v>
      </c>
      <c r="B941" s="488" t="s">
        <v>7181</v>
      </c>
      <c r="C941" s="488" t="s">
        <v>1513</v>
      </c>
      <c r="D941" s="488" t="s">
        <v>1514</v>
      </c>
      <c r="E941" s="491">
        <v>45833.299305555556</v>
      </c>
      <c r="F941" s="492">
        <v>21900.0</v>
      </c>
      <c r="G941" s="488" t="s">
        <v>1515</v>
      </c>
      <c r="H941" s="492">
        <v>21900.0</v>
      </c>
      <c r="I941" s="488" t="s">
        <v>1515</v>
      </c>
      <c r="J941" s="488" t="s">
        <v>1516</v>
      </c>
      <c r="K941" s="488" t="s">
        <v>1517</v>
      </c>
      <c r="L941" s="488" t="s">
        <v>5966</v>
      </c>
      <c r="M941" s="488" t="s">
        <v>7182</v>
      </c>
      <c r="N941" s="488" t="s">
        <v>1520</v>
      </c>
      <c r="O941" s="488" t="s">
        <v>1521</v>
      </c>
      <c r="P941" s="488" t="s">
        <v>1554</v>
      </c>
      <c r="Q941" s="488" t="s">
        <v>1523</v>
      </c>
      <c r="R941" s="495" t="s">
        <v>1524</v>
      </c>
      <c r="S941" s="494"/>
      <c r="T941" s="494"/>
      <c r="U941" s="488" t="s">
        <v>7183</v>
      </c>
      <c r="AB941" s="488" t="s">
        <v>7184</v>
      </c>
      <c r="AD941" s="488" t="s">
        <v>7185</v>
      </c>
      <c r="AE941" s="492">
        <v>766500.0</v>
      </c>
      <c r="AF941" s="488" t="s">
        <v>1515</v>
      </c>
      <c r="AG941" s="488" t="s">
        <v>2096</v>
      </c>
      <c r="AH941" s="492">
        <v>35.0</v>
      </c>
      <c r="AI941" s="494"/>
      <c r="AJ941" s="495" t="b">
        <v>0</v>
      </c>
      <c r="AK941" s="495" t="s">
        <v>1524</v>
      </c>
      <c r="AL941" s="495" t="s">
        <v>1524</v>
      </c>
      <c r="AM941" s="488" t="s">
        <v>7186</v>
      </c>
      <c r="AP941" s="494"/>
      <c r="AQ941" s="494"/>
      <c r="AR941" s="494"/>
      <c r="AS941" s="494"/>
      <c r="AT941" s="488" t="s">
        <v>1558</v>
      </c>
      <c r="AU941" s="492">
        <v>4613.0</v>
      </c>
      <c r="AV941" s="492">
        <v>12.0</v>
      </c>
      <c r="AW941" s="492">
        <v>2027.0</v>
      </c>
      <c r="AX941" s="488" t="s">
        <v>1587</v>
      </c>
      <c r="AY941" s="488" t="s">
        <v>1688</v>
      </c>
      <c r="AZ941" s="488" t="s">
        <v>1531</v>
      </c>
    </row>
    <row r="942" hidden="1">
      <c r="A942" s="488" t="s">
        <v>7187</v>
      </c>
      <c r="B942" s="488" t="s">
        <v>7188</v>
      </c>
      <c r="C942" s="488" t="s">
        <v>1513</v>
      </c>
      <c r="D942" s="488" t="s">
        <v>1514</v>
      </c>
      <c r="E942" s="491">
        <v>45833.299305555556</v>
      </c>
      <c r="F942" s="492">
        <v>19900.0</v>
      </c>
      <c r="G942" s="488" t="s">
        <v>1515</v>
      </c>
      <c r="H942" s="492">
        <v>19900.0</v>
      </c>
      <c r="I942" s="488" t="s">
        <v>1515</v>
      </c>
      <c r="J942" s="488" t="s">
        <v>1516</v>
      </c>
      <c r="K942" s="488" t="s">
        <v>1517</v>
      </c>
      <c r="L942" s="488" t="s">
        <v>7189</v>
      </c>
      <c r="M942" s="488" t="s">
        <v>7189</v>
      </c>
      <c r="N942" s="488" t="s">
        <v>1520</v>
      </c>
      <c r="O942" s="488" t="s">
        <v>1521</v>
      </c>
      <c r="P942" s="488" t="s">
        <v>1545</v>
      </c>
      <c r="Q942" s="488" t="s">
        <v>1523</v>
      </c>
      <c r="R942" s="495" t="s">
        <v>1524</v>
      </c>
      <c r="S942" s="494"/>
      <c r="T942" s="494"/>
      <c r="U942" s="488" t="s">
        <v>7190</v>
      </c>
      <c r="AB942" s="488" t="s">
        <v>7191</v>
      </c>
      <c r="AC942" s="496">
        <v>9.09E9</v>
      </c>
      <c r="AD942" s="488" t="s">
        <v>7192</v>
      </c>
      <c r="AE942" s="492">
        <v>636800.0</v>
      </c>
      <c r="AF942" s="488" t="s">
        <v>1515</v>
      </c>
      <c r="AG942" s="488" t="s">
        <v>2096</v>
      </c>
      <c r="AH942" s="492">
        <v>32.0</v>
      </c>
      <c r="AI942" s="494"/>
      <c r="AJ942" s="488" t="s">
        <v>1527</v>
      </c>
      <c r="AK942" s="495" t="s">
        <v>1524</v>
      </c>
      <c r="AL942" s="495" t="s">
        <v>1524</v>
      </c>
      <c r="AM942" s="488" t="s">
        <v>7193</v>
      </c>
      <c r="AO942" s="494"/>
      <c r="AP942" s="494"/>
      <c r="AQ942" s="494"/>
      <c r="AR942" s="494"/>
      <c r="AS942" s="494"/>
      <c r="AT942" s="488" t="s">
        <v>1529</v>
      </c>
      <c r="AU942" s="492">
        <v>1758.0</v>
      </c>
      <c r="AV942" s="492">
        <v>5.0</v>
      </c>
      <c r="AW942" s="492">
        <v>2027.0</v>
      </c>
      <c r="AX942" s="497"/>
      <c r="AY942" s="488" t="s">
        <v>1652</v>
      </c>
      <c r="AZ942" s="488" t="s">
        <v>1531</v>
      </c>
    </row>
    <row r="943" hidden="1">
      <c r="A943" s="488" t="s">
        <v>7194</v>
      </c>
      <c r="B943" s="488" t="s">
        <v>7195</v>
      </c>
      <c r="C943" s="488" t="s">
        <v>1513</v>
      </c>
      <c r="D943" s="488" t="s">
        <v>1514</v>
      </c>
      <c r="E943" s="491">
        <v>45833.299305555556</v>
      </c>
      <c r="F943" s="492">
        <v>21300.0</v>
      </c>
      <c r="G943" s="488" t="s">
        <v>1515</v>
      </c>
      <c r="H943" s="492">
        <v>21300.0</v>
      </c>
      <c r="I943" s="488" t="s">
        <v>1515</v>
      </c>
      <c r="J943" s="488" t="s">
        <v>1516</v>
      </c>
      <c r="K943" s="488" t="s">
        <v>1517</v>
      </c>
      <c r="L943" s="488" t="s">
        <v>7196</v>
      </c>
      <c r="M943" s="488" t="s">
        <v>7196</v>
      </c>
      <c r="N943" s="488" t="s">
        <v>1520</v>
      </c>
      <c r="O943" s="488" t="s">
        <v>1521</v>
      </c>
      <c r="P943" s="488" t="s">
        <v>1724</v>
      </c>
      <c r="Q943" s="488" t="s">
        <v>1523</v>
      </c>
      <c r="R943" s="495" t="s">
        <v>1524</v>
      </c>
      <c r="S943" s="494"/>
      <c r="T943" s="494"/>
      <c r="U943" s="488" t="s">
        <v>7197</v>
      </c>
      <c r="AB943" s="488" t="s">
        <v>7198</v>
      </c>
      <c r="AD943" s="488" t="s">
        <v>7199</v>
      </c>
      <c r="AE943" s="492">
        <v>702900.0</v>
      </c>
      <c r="AF943" s="488" t="s">
        <v>1515</v>
      </c>
      <c r="AG943" s="488" t="s">
        <v>2096</v>
      </c>
      <c r="AH943" s="492">
        <v>33.0</v>
      </c>
      <c r="AI943" s="494"/>
      <c r="AJ943" s="488" t="s">
        <v>1527</v>
      </c>
      <c r="AK943" s="495" t="s">
        <v>1524</v>
      </c>
      <c r="AL943" s="495" t="s">
        <v>1524</v>
      </c>
      <c r="AM943" s="488" t="s">
        <v>7200</v>
      </c>
      <c r="AP943" s="494"/>
      <c r="AQ943" s="494"/>
      <c r="AR943" s="494"/>
      <c r="AS943" s="494"/>
      <c r="AT943" s="488" t="s">
        <v>1529</v>
      </c>
      <c r="AU943" s="492">
        <v>6306.0</v>
      </c>
      <c r="AV943" s="492">
        <v>2.0</v>
      </c>
      <c r="AW943" s="492">
        <v>2027.0</v>
      </c>
      <c r="AX943" s="488" t="s">
        <v>1728</v>
      </c>
      <c r="AY943" s="488" t="s">
        <v>2119</v>
      </c>
      <c r="AZ943" s="488" t="s">
        <v>1531</v>
      </c>
    </row>
    <row r="944" hidden="1">
      <c r="A944" s="488" t="s">
        <v>7201</v>
      </c>
      <c r="B944" s="488" t="s">
        <v>7202</v>
      </c>
      <c r="C944" s="488" t="s">
        <v>1513</v>
      </c>
      <c r="D944" s="488" t="s">
        <v>1514</v>
      </c>
      <c r="E944" s="491">
        <v>45833.29861111111</v>
      </c>
      <c r="F944" s="492">
        <v>14800.0</v>
      </c>
      <c r="G944" s="488" t="s">
        <v>1515</v>
      </c>
      <c r="H944" s="492">
        <v>14800.0</v>
      </c>
      <c r="I944" s="488" t="s">
        <v>1515</v>
      </c>
      <c r="J944" s="488" t="s">
        <v>1516</v>
      </c>
      <c r="K944" s="488" t="s">
        <v>1517</v>
      </c>
      <c r="L944" s="488" t="s">
        <v>7203</v>
      </c>
      <c r="M944" s="488" t="s">
        <v>7203</v>
      </c>
      <c r="N944" s="488" t="s">
        <v>1520</v>
      </c>
      <c r="O944" s="488" t="s">
        <v>1521</v>
      </c>
      <c r="P944" s="488" t="s">
        <v>1545</v>
      </c>
      <c r="Q944" s="488" t="s">
        <v>1523</v>
      </c>
      <c r="R944" s="495" t="s">
        <v>1524</v>
      </c>
      <c r="S944" s="494"/>
      <c r="T944" s="494"/>
      <c r="U944" s="488" t="s">
        <v>7204</v>
      </c>
      <c r="AB944" s="488" t="s">
        <v>7205</v>
      </c>
      <c r="AC944" s="496">
        <v>9.02E9</v>
      </c>
      <c r="AD944" s="488" t="s">
        <v>7206</v>
      </c>
      <c r="AE944" s="492">
        <v>592000.0</v>
      </c>
      <c r="AF944" s="488" t="s">
        <v>1515</v>
      </c>
      <c r="AG944" s="488" t="s">
        <v>2096</v>
      </c>
      <c r="AH944" s="492">
        <v>40.0</v>
      </c>
      <c r="AI944" s="494"/>
      <c r="AJ944" s="488" t="s">
        <v>1527</v>
      </c>
      <c r="AK944" s="495" t="s">
        <v>1524</v>
      </c>
      <c r="AL944" s="495" t="s">
        <v>1524</v>
      </c>
      <c r="AM944" s="488" t="s">
        <v>7207</v>
      </c>
      <c r="AO944" s="494"/>
      <c r="AP944" s="494"/>
      <c r="AQ944" s="494"/>
      <c r="AR944" s="494"/>
      <c r="AS944" s="494"/>
      <c r="AT944" s="488" t="s">
        <v>1529</v>
      </c>
      <c r="AU944" s="492">
        <v>603.0</v>
      </c>
      <c r="AV944" s="492">
        <v>1.0</v>
      </c>
      <c r="AW944" s="492">
        <v>2028.0</v>
      </c>
      <c r="AX944" s="488" t="s">
        <v>1549</v>
      </c>
      <c r="AY944" s="488" t="s">
        <v>5758</v>
      </c>
      <c r="AZ944" s="488" t="s">
        <v>1531</v>
      </c>
    </row>
    <row r="945" hidden="1">
      <c r="A945" s="488" t="s">
        <v>7208</v>
      </c>
      <c r="B945" s="488" t="s">
        <v>7209</v>
      </c>
      <c r="C945" s="488" t="s">
        <v>1513</v>
      </c>
      <c r="D945" s="488" t="s">
        <v>1514</v>
      </c>
      <c r="E945" s="491">
        <v>45833.29861111111</v>
      </c>
      <c r="F945" s="492">
        <v>21800.0</v>
      </c>
      <c r="G945" s="488" t="s">
        <v>1515</v>
      </c>
      <c r="H945" s="492">
        <v>21800.0</v>
      </c>
      <c r="I945" s="488" t="s">
        <v>1515</v>
      </c>
      <c r="J945" s="488" t="s">
        <v>1516</v>
      </c>
      <c r="K945" s="488" t="s">
        <v>1517</v>
      </c>
      <c r="L945" s="488" t="s">
        <v>7210</v>
      </c>
      <c r="M945" s="488" t="s">
        <v>7210</v>
      </c>
      <c r="N945" s="488" t="s">
        <v>1520</v>
      </c>
      <c r="O945" s="488" t="s">
        <v>1521</v>
      </c>
      <c r="P945" s="488" t="s">
        <v>1545</v>
      </c>
      <c r="Q945" s="488" t="s">
        <v>1523</v>
      </c>
      <c r="R945" s="495" t="s">
        <v>1524</v>
      </c>
      <c r="S945" s="494"/>
      <c r="T945" s="494"/>
      <c r="U945" s="488" t="s">
        <v>7211</v>
      </c>
      <c r="AB945" s="488" t="s">
        <v>7212</v>
      </c>
      <c r="AC945" s="496">
        <v>9.06E9</v>
      </c>
      <c r="AD945" s="488" t="s">
        <v>7213</v>
      </c>
      <c r="AE945" s="492">
        <v>784800.0</v>
      </c>
      <c r="AF945" s="488" t="s">
        <v>1515</v>
      </c>
      <c r="AG945" s="488" t="s">
        <v>2096</v>
      </c>
      <c r="AH945" s="492">
        <v>36.0</v>
      </c>
      <c r="AI945" s="494"/>
      <c r="AJ945" s="488" t="s">
        <v>1527</v>
      </c>
      <c r="AK945" s="495" t="s">
        <v>1524</v>
      </c>
      <c r="AL945" s="495" t="s">
        <v>1524</v>
      </c>
      <c r="AM945" s="488" t="s">
        <v>7214</v>
      </c>
      <c r="AO945" s="494"/>
      <c r="AP945" s="494"/>
      <c r="AQ945" s="494"/>
      <c r="AR945" s="494"/>
      <c r="AS945" s="494"/>
      <c r="AT945" s="488" t="s">
        <v>1529</v>
      </c>
      <c r="AU945" s="492">
        <v>7274.0</v>
      </c>
      <c r="AV945" s="492">
        <v>6.0</v>
      </c>
      <c r="AW945" s="492">
        <v>2027.0</v>
      </c>
      <c r="AX945" s="488" t="s">
        <v>1549</v>
      </c>
      <c r="AY945" s="488" t="s">
        <v>5190</v>
      </c>
      <c r="AZ945" s="488" t="s">
        <v>1531</v>
      </c>
    </row>
    <row r="946" hidden="1">
      <c r="A946" s="488" t="s">
        <v>7215</v>
      </c>
      <c r="B946" s="488" t="s">
        <v>7216</v>
      </c>
      <c r="C946" s="488" t="s">
        <v>1513</v>
      </c>
      <c r="D946" s="488" t="s">
        <v>1514</v>
      </c>
      <c r="E946" s="491">
        <v>45833.285416666666</v>
      </c>
      <c r="F946" s="492">
        <v>2980.0</v>
      </c>
      <c r="G946" s="488" t="s">
        <v>1515</v>
      </c>
      <c r="H946" s="492">
        <v>2980.0</v>
      </c>
      <c r="I946" s="488" t="s">
        <v>1515</v>
      </c>
      <c r="J946" s="488" t="s">
        <v>1516</v>
      </c>
      <c r="K946" s="488" t="s">
        <v>1517</v>
      </c>
      <c r="L946" s="488" t="s">
        <v>7217</v>
      </c>
      <c r="M946" s="488" t="s">
        <v>7218</v>
      </c>
      <c r="N946" s="488" t="s">
        <v>1520</v>
      </c>
      <c r="O946" s="488" t="s">
        <v>1521</v>
      </c>
      <c r="P946" s="488" t="s">
        <v>1545</v>
      </c>
      <c r="Q946" s="488" t="s">
        <v>1523</v>
      </c>
      <c r="R946" s="495" t="s">
        <v>1524</v>
      </c>
      <c r="S946" s="494"/>
      <c r="T946" s="494"/>
      <c r="U946" s="488" t="s">
        <v>7219</v>
      </c>
      <c r="AB946" s="488" t="s">
        <v>7220</v>
      </c>
      <c r="AC946" s="496">
        <v>9.03E9</v>
      </c>
      <c r="AD946" s="497"/>
      <c r="AE946" s="494"/>
      <c r="AF946" s="494"/>
      <c r="AG946" s="494"/>
      <c r="AH946" s="494"/>
      <c r="AI946" s="494"/>
      <c r="AJ946" s="488" t="s">
        <v>1527</v>
      </c>
      <c r="AK946" s="494"/>
      <c r="AL946" s="494"/>
      <c r="AM946" s="488" t="s">
        <v>7221</v>
      </c>
      <c r="AO946" s="494"/>
      <c r="AP946" s="494"/>
      <c r="AQ946" s="494"/>
      <c r="AR946" s="494"/>
      <c r="AS946" s="494"/>
      <c r="AT946" s="488" t="s">
        <v>1529</v>
      </c>
      <c r="AU946" s="492">
        <v>1292.0</v>
      </c>
      <c r="AV946" s="492">
        <v>7.0</v>
      </c>
      <c r="AW946" s="492">
        <v>2026.0</v>
      </c>
      <c r="AX946" s="488" t="s">
        <v>1549</v>
      </c>
      <c r="AY946" s="488" t="s">
        <v>7222</v>
      </c>
      <c r="AZ946" s="488" t="s">
        <v>1531</v>
      </c>
    </row>
    <row r="947" hidden="1">
      <c r="A947" s="488" t="s">
        <v>7223</v>
      </c>
      <c r="B947" s="488" t="s">
        <v>7224</v>
      </c>
      <c r="C947" s="488" t="s">
        <v>1513</v>
      </c>
      <c r="D947" s="488" t="s">
        <v>1514</v>
      </c>
      <c r="E947" s="491">
        <v>45833.27638888889</v>
      </c>
      <c r="F947" s="492">
        <v>2980.0</v>
      </c>
      <c r="G947" s="488" t="s">
        <v>1515</v>
      </c>
      <c r="H947" s="492">
        <v>2980.0</v>
      </c>
      <c r="I947" s="488" t="s">
        <v>1515</v>
      </c>
      <c r="J947" s="488" t="s">
        <v>1516</v>
      </c>
      <c r="K947" s="488" t="s">
        <v>1517</v>
      </c>
      <c r="L947" s="488" t="s">
        <v>7225</v>
      </c>
      <c r="M947" s="488" t="s">
        <v>7226</v>
      </c>
      <c r="N947" s="488" t="s">
        <v>1520</v>
      </c>
      <c r="O947" s="488" t="s">
        <v>1521</v>
      </c>
      <c r="P947" s="488" t="s">
        <v>1554</v>
      </c>
      <c r="Q947" s="488" t="s">
        <v>1523</v>
      </c>
      <c r="R947" s="495" t="s">
        <v>1524</v>
      </c>
      <c r="S947" s="494"/>
      <c r="T947" s="494"/>
      <c r="U947" s="488" t="s">
        <v>7227</v>
      </c>
      <c r="AB947" s="488" t="s">
        <v>7228</v>
      </c>
      <c r="AC947" s="496">
        <v>9.09E9</v>
      </c>
      <c r="AD947" s="497"/>
      <c r="AE947" s="497"/>
      <c r="AF947" s="497"/>
      <c r="AG947" s="497"/>
      <c r="AH947" s="497"/>
      <c r="AI947" s="494"/>
      <c r="AJ947" s="488" t="s">
        <v>1527</v>
      </c>
      <c r="AK947" s="498"/>
      <c r="AL947" s="499"/>
      <c r="AM947" s="488" t="s">
        <v>7229</v>
      </c>
      <c r="AO947" s="494"/>
      <c r="AP947" s="494"/>
      <c r="AQ947" s="494"/>
      <c r="AR947" s="494"/>
      <c r="AS947" s="494"/>
      <c r="AT947" s="488" t="s">
        <v>1529</v>
      </c>
      <c r="AU947" s="492">
        <v>5982.0</v>
      </c>
      <c r="AV947" s="492">
        <v>12.0</v>
      </c>
      <c r="AW947" s="492">
        <v>2026.0</v>
      </c>
      <c r="AX947" s="488" t="s">
        <v>1587</v>
      </c>
      <c r="AY947" s="488" t="s">
        <v>1597</v>
      </c>
      <c r="AZ947" s="488" t="s">
        <v>1531</v>
      </c>
    </row>
    <row r="948" hidden="1">
      <c r="A948" s="488" t="s">
        <v>7230</v>
      </c>
      <c r="B948" s="488" t="s">
        <v>7231</v>
      </c>
      <c r="C948" s="488" t="s">
        <v>1513</v>
      </c>
      <c r="D948" s="488" t="s">
        <v>1514</v>
      </c>
      <c r="E948" s="491">
        <v>45833.259722222225</v>
      </c>
      <c r="F948" s="492">
        <v>2980.0</v>
      </c>
      <c r="G948" s="488" t="s">
        <v>1515</v>
      </c>
      <c r="H948" s="492">
        <v>2980.0</v>
      </c>
      <c r="I948" s="488" t="s">
        <v>1515</v>
      </c>
      <c r="J948" s="488" t="s">
        <v>1516</v>
      </c>
      <c r="K948" s="488" t="s">
        <v>1517</v>
      </c>
      <c r="L948" s="488" t="s">
        <v>7232</v>
      </c>
      <c r="M948" s="488" t="s">
        <v>7233</v>
      </c>
      <c r="N948" s="488" t="s">
        <v>1520</v>
      </c>
      <c r="O948" s="488" t="s">
        <v>1521</v>
      </c>
      <c r="P948" s="488" t="s">
        <v>1545</v>
      </c>
      <c r="Q948" s="488" t="s">
        <v>1523</v>
      </c>
      <c r="R948" s="495" t="s">
        <v>1524</v>
      </c>
      <c r="S948" s="494"/>
      <c r="T948" s="494"/>
      <c r="U948" s="488" t="s">
        <v>7234</v>
      </c>
      <c r="AB948" s="488" t="s">
        <v>7235</v>
      </c>
      <c r="AC948" s="496">
        <v>8.03E9</v>
      </c>
      <c r="AD948" s="497"/>
      <c r="AE948" s="494"/>
      <c r="AF948" s="494"/>
      <c r="AG948" s="494"/>
      <c r="AH948" s="494"/>
      <c r="AI948" s="494"/>
      <c r="AJ948" s="488" t="s">
        <v>1527</v>
      </c>
      <c r="AK948" s="494"/>
      <c r="AL948" s="494"/>
      <c r="AM948" s="488" t="s">
        <v>7236</v>
      </c>
      <c r="AO948" s="494"/>
      <c r="AP948" s="494"/>
      <c r="AQ948" s="494"/>
      <c r="AR948" s="494"/>
      <c r="AS948" s="494"/>
      <c r="AT948" s="488" t="s">
        <v>1558</v>
      </c>
      <c r="AU948" s="492">
        <v>1186.0</v>
      </c>
      <c r="AV948" s="492">
        <v>2.0</v>
      </c>
      <c r="AW948" s="492">
        <v>2026.0</v>
      </c>
      <c r="AX948" s="497"/>
      <c r="AY948" s="497"/>
      <c r="AZ948" s="488" t="s">
        <v>1531</v>
      </c>
    </row>
    <row r="949" hidden="1">
      <c r="A949" s="488" t="s">
        <v>7237</v>
      </c>
      <c r="B949" s="488" t="s">
        <v>7238</v>
      </c>
      <c r="C949" s="488" t="s">
        <v>1513</v>
      </c>
      <c r="D949" s="488" t="s">
        <v>1514</v>
      </c>
      <c r="E949" s="491">
        <v>45833.25347222222</v>
      </c>
      <c r="F949" s="492">
        <v>2980.0</v>
      </c>
      <c r="G949" s="488" t="s">
        <v>1515</v>
      </c>
      <c r="H949" s="492">
        <v>2980.0</v>
      </c>
      <c r="I949" s="488" t="s">
        <v>1515</v>
      </c>
      <c r="J949" s="488" t="s">
        <v>1516</v>
      </c>
      <c r="K949" s="488" t="s">
        <v>1517</v>
      </c>
      <c r="L949" s="488" t="s">
        <v>7239</v>
      </c>
      <c r="M949" s="488" t="s">
        <v>7240</v>
      </c>
      <c r="N949" s="488" t="s">
        <v>1520</v>
      </c>
      <c r="O949" s="488" t="s">
        <v>1521</v>
      </c>
      <c r="P949" s="488" t="s">
        <v>1724</v>
      </c>
      <c r="Q949" s="488" t="s">
        <v>1523</v>
      </c>
      <c r="R949" s="495" t="s">
        <v>1524</v>
      </c>
      <c r="S949" s="494"/>
      <c r="T949" s="494"/>
      <c r="U949" s="488" t="s">
        <v>7241</v>
      </c>
      <c r="AB949" s="488" t="s">
        <v>7242</v>
      </c>
      <c r="AC949" s="496">
        <v>9.07E9</v>
      </c>
      <c r="AD949" s="497"/>
      <c r="AE949" s="497"/>
      <c r="AF949" s="497"/>
      <c r="AG949" s="497"/>
      <c r="AH949" s="497"/>
      <c r="AI949" s="494"/>
      <c r="AJ949" s="488" t="s">
        <v>1527</v>
      </c>
      <c r="AK949" s="498"/>
      <c r="AL949" s="499"/>
      <c r="AM949" s="488" t="s">
        <v>7243</v>
      </c>
      <c r="AO949" s="494"/>
      <c r="AP949" s="494"/>
      <c r="AQ949" s="494"/>
      <c r="AR949" s="494"/>
      <c r="AS949" s="494"/>
      <c r="AT949" s="488" t="s">
        <v>1529</v>
      </c>
      <c r="AU949" s="492">
        <v>1001.0</v>
      </c>
      <c r="AV949" s="492">
        <v>3.0</v>
      </c>
      <c r="AW949" s="492">
        <v>2028.0</v>
      </c>
      <c r="AX949" s="488" t="s">
        <v>1728</v>
      </c>
      <c r="AY949" s="488" t="s">
        <v>1729</v>
      </c>
      <c r="AZ949" s="488" t="s">
        <v>1531</v>
      </c>
    </row>
    <row r="950" hidden="1">
      <c r="A950" s="488" t="s">
        <v>7244</v>
      </c>
      <c r="B950" s="488" t="s">
        <v>7245</v>
      </c>
      <c r="C950" s="488" t="s">
        <v>1513</v>
      </c>
      <c r="D950" s="488" t="s">
        <v>1514</v>
      </c>
      <c r="E950" s="491">
        <v>45833.25277777778</v>
      </c>
      <c r="F950" s="492">
        <v>9800.0</v>
      </c>
      <c r="G950" s="488" t="s">
        <v>1515</v>
      </c>
      <c r="H950" s="492">
        <v>9800.0</v>
      </c>
      <c r="I950" s="488" t="s">
        <v>1515</v>
      </c>
      <c r="J950" s="488" t="s">
        <v>1516</v>
      </c>
      <c r="K950" s="488" t="s">
        <v>1517</v>
      </c>
      <c r="L950" s="488" t="s">
        <v>7246</v>
      </c>
      <c r="M950" s="488" t="s">
        <v>7247</v>
      </c>
      <c r="N950" s="488" t="s">
        <v>1520</v>
      </c>
      <c r="O950" s="488" t="s">
        <v>1521</v>
      </c>
      <c r="P950" s="488" t="s">
        <v>1724</v>
      </c>
      <c r="Q950" s="488" t="s">
        <v>1523</v>
      </c>
      <c r="R950" s="495" t="s">
        <v>1524</v>
      </c>
      <c r="S950" s="494"/>
      <c r="T950" s="494"/>
      <c r="U950" s="488" t="s">
        <v>7248</v>
      </c>
      <c r="AB950" s="488" t="s">
        <v>7249</v>
      </c>
      <c r="AC950" s="496">
        <v>8.04E9</v>
      </c>
      <c r="AD950" s="497"/>
      <c r="AE950" s="497"/>
      <c r="AF950" s="497"/>
      <c r="AG950" s="497"/>
      <c r="AH950" s="497"/>
      <c r="AI950" s="494"/>
      <c r="AJ950" s="488" t="s">
        <v>1527</v>
      </c>
      <c r="AK950" s="498"/>
      <c r="AL950" s="499"/>
      <c r="AM950" s="488" t="s">
        <v>7250</v>
      </c>
      <c r="AO950" s="494"/>
      <c r="AP950" s="494"/>
      <c r="AQ950" s="494"/>
      <c r="AR950" s="494"/>
      <c r="AS950" s="494"/>
      <c r="AT950" s="488" t="s">
        <v>1529</v>
      </c>
      <c r="AU950" s="492">
        <v>7702.0</v>
      </c>
      <c r="AV950" s="492">
        <v>6.0</v>
      </c>
      <c r="AW950" s="492">
        <v>2026.0</v>
      </c>
      <c r="AX950" s="488" t="s">
        <v>1728</v>
      </c>
      <c r="AY950" s="488" t="s">
        <v>2119</v>
      </c>
      <c r="AZ950" s="488" t="s">
        <v>1531</v>
      </c>
    </row>
    <row r="951" hidden="1">
      <c r="A951" s="488" t="s">
        <v>7251</v>
      </c>
      <c r="B951" s="488" t="s">
        <v>7245</v>
      </c>
      <c r="C951" s="488" t="s">
        <v>1513</v>
      </c>
      <c r="D951" s="488" t="s">
        <v>1514</v>
      </c>
      <c r="E951" s="491">
        <v>45833.24513888889</v>
      </c>
      <c r="F951" s="492">
        <v>2980.0</v>
      </c>
      <c r="G951" s="488" t="s">
        <v>1515</v>
      </c>
      <c r="H951" s="492">
        <v>2980.0</v>
      </c>
      <c r="I951" s="488" t="s">
        <v>1515</v>
      </c>
      <c r="J951" s="488" t="s">
        <v>1516</v>
      </c>
      <c r="K951" s="488" t="s">
        <v>1517</v>
      </c>
      <c r="L951" s="488" t="s">
        <v>7246</v>
      </c>
      <c r="M951" s="488" t="s">
        <v>7252</v>
      </c>
      <c r="N951" s="488" t="s">
        <v>1520</v>
      </c>
      <c r="O951" s="488" t="s">
        <v>1521</v>
      </c>
      <c r="P951" s="488" t="s">
        <v>1724</v>
      </c>
      <c r="Q951" s="488" t="s">
        <v>1523</v>
      </c>
      <c r="R951" s="495" t="s">
        <v>1524</v>
      </c>
      <c r="S951" s="494"/>
      <c r="T951" s="494"/>
      <c r="U951" s="488" t="s">
        <v>7253</v>
      </c>
      <c r="AB951" s="488" t="s">
        <v>7249</v>
      </c>
      <c r="AC951" s="496">
        <v>8.04E9</v>
      </c>
      <c r="AD951" s="497"/>
      <c r="AE951" s="497"/>
      <c r="AF951" s="497"/>
      <c r="AG951" s="497"/>
      <c r="AH951" s="497"/>
      <c r="AI951" s="494"/>
      <c r="AJ951" s="488" t="s">
        <v>1527</v>
      </c>
      <c r="AK951" s="498"/>
      <c r="AL951" s="499"/>
      <c r="AM951" s="488" t="s">
        <v>7250</v>
      </c>
      <c r="AO951" s="497"/>
      <c r="AP951" s="494"/>
      <c r="AQ951" s="494"/>
      <c r="AR951" s="494"/>
      <c r="AS951" s="494"/>
      <c r="AT951" s="488" t="s">
        <v>1529</v>
      </c>
      <c r="AU951" s="492">
        <v>7702.0</v>
      </c>
      <c r="AV951" s="492">
        <v>6.0</v>
      </c>
      <c r="AW951" s="492">
        <v>2026.0</v>
      </c>
      <c r="AX951" s="488" t="s">
        <v>1728</v>
      </c>
      <c r="AY951" s="488" t="s">
        <v>2119</v>
      </c>
      <c r="AZ951" s="488" t="s">
        <v>1531</v>
      </c>
    </row>
    <row r="952" hidden="1">
      <c r="A952" s="488" t="s">
        <v>7254</v>
      </c>
      <c r="B952" s="488" t="s">
        <v>7255</v>
      </c>
      <c r="C952" s="488" t="s">
        <v>1513</v>
      </c>
      <c r="D952" s="488" t="s">
        <v>1514</v>
      </c>
      <c r="E952" s="491">
        <v>45833.231944444444</v>
      </c>
      <c r="F952" s="492">
        <v>2980.0</v>
      </c>
      <c r="G952" s="488" t="s">
        <v>1515</v>
      </c>
      <c r="H952" s="492">
        <v>2980.0</v>
      </c>
      <c r="I952" s="488" t="s">
        <v>1515</v>
      </c>
      <c r="J952" s="488" t="s">
        <v>1516</v>
      </c>
      <c r="K952" s="488" t="s">
        <v>1517</v>
      </c>
      <c r="L952" s="488" t="s">
        <v>7256</v>
      </c>
      <c r="M952" s="488" t="s">
        <v>7257</v>
      </c>
      <c r="N952" s="488" t="s">
        <v>1520</v>
      </c>
      <c r="O952" s="488" t="s">
        <v>1521</v>
      </c>
      <c r="P952" s="488" t="s">
        <v>1554</v>
      </c>
      <c r="Q952" s="488" t="s">
        <v>1523</v>
      </c>
      <c r="R952" s="495" t="s">
        <v>1524</v>
      </c>
      <c r="S952" s="494"/>
      <c r="T952" s="494"/>
      <c r="U952" s="488" t="s">
        <v>7258</v>
      </c>
      <c r="AB952" s="488" t="s">
        <v>7259</v>
      </c>
      <c r="AC952" s="496">
        <v>9.02E9</v>
      </c>
      <c r="AD952" s="497"/>
      <c r="AE952" s="497"/>
      <c r="AF952" s="497"/>
      <c r="AG952" s="497"/>
      <c r="AH952" s="497"/>
      <c r="AI952" s="494"/>
      <c r="AJ952" s="488" t="s">
        <v>1527</v>
      </c>
      <c r="AK952" s="498"/>
      <c r="AL952" s="499"/>
      <c r="AM952" s="488" t="s">
        <v>7260</v>
      </c>
      <c r="AP952" s="494"/>
      <c r="AQ952" s="494"/>
      <c r="AR952" s="494"/>
      <c r="AS952" s="494"/>
      <c r="AT952" s="488" t="s">
        <v>1529</v>
      </c>
      <c r="AU952" s="492">
        <v>5390.0</v>
      </c>
      <c r="AV952" s="492">
        <v>3.0</v>
      </c>
      <c r="AW952" s="492">
        <v>2026.0</v>
      </c>
      <c r="AX952" s="488" t="s">
        <v>1587</v>
      </c>
      <c r="AY952" s="488" t="s">
        <v>1588</v>
      </c>
      <c r="AZ952" s="488" t="s">
        <v>1531</v>
      </c>
    </row>
    <row r="953" hidden="1">
      <c r="A953" s="488" t="s">
        <v>7261</v>
      </c>
      <c r="B953" s="488" t="s">
        <v>7262</v>
      </c>
      <c r="C953" s="488" t="s">
        <v>1513</v>
      </c>
      <c r="D953" s="488" t="s">
        <v>1514</v>
      </c>
      <c r="E953" s="491">
        <v>45833.225</v>
      </c>
      <c r="F953" s="492">
        <v>2980.0</v>
      </c>
      <c r="G953" s="488" t="s">
        <v>1515</v>
      </c>
      <c r="H953" s="492">
        <v>2980.0</v>
      </c>
      <c r="I953" s="488" t="s">
        <v>1515</v>
      </c>
      <c r="J953" s="488" t="s">
        <v>1516</v>
      </c>
      <c r="K953" s="488" t="s">
        <v>1517</v>
      </c>
      <c r="L953" s="488" t="s">
        <v>7263</v>
      </c>
      <c r="M953" s="488" t="s">
        <v>7264</v>
      </c>
      <c r="N953" s="488" t="s">
        <v>1520</v>
      </c>
      <c r="O953" s="488" t="s">
        <v>1521</v>
      </c>
      <c r="P953" s="488" t="s">
        <v>1545</v>
      </c>
      <c r="Q953" s="488" t="s">
        <v>1523</v>
      </c>
      <c r="R953" s="495" t="s">
        <v>1524</v>
      </c>
      <c r="S953" s="494"/>
      <c r="T953" s="494"/>
      <c r="U953" s="488" t="s">
        <v>7265</v>
      </c>
      <c r="AB953" s="488" t="s">
        <v>7266</v>
      </c>
      <c r="AC953" s="496">
        <v>8.04E9</v>
      </c>
      <c r="AD953" s="497"/>
      <c r="AE953" s="497"/>
      <c r="AF953" s="497"/>
      <c r="AG953" s="497"/>
      <c r="AH953" s="497"/>
      <c r="AI953" s="494"/>
      <c r="AJ953" s="488" t="s">
        <v>1527</v>
      </c>
      <c r="AK953" s="498"/>
      <c r="AL953" s="499"/>
      <c r="AM953" s="488" t="s">
        <v>7267</v>
      </c>
      <c r="AO953" s="494"/>
      <c r="AP953" s="494"/>
      <c r="AQ953" s="494"/>
      <c r="AR953" s="494"/>
      <c r="AS953" s="494"/>
      <c r="AT953" s="488" t="s">
        <v>1529</v>
      </c>
      <c r="AU953" s="492">
        <v>5109.0</v>
      </c>
      <c r="AV953" s="492">
        <v>11.0</v>
      </c>
      <c r="AW953" s="492">
        <v>2027.0</v>
      </c>
      <c r="AX953" s="488" t="s">
        <v>1549</v>
      </c>
      <c r="AY953" s="488" t="s">
        <v>1784</v>
      </c>
      <c r="AZ953" s="488" t="s">
        <v>1531</v>
      </c>
    </row>
    <row r="954" hidden="1">
      <c r="A954" s="488" t="s">
        <v>7268</v>
      </c>
      <c r="B954" s="488" t="s">
        <v>7269</v>
      </c>
      <c r="C954" s="488" t="s">
        <v>1513</v>
      </c>
      <c r="D954" s="488" t="s">
        <v>1514</v>
      </c>
      <c r="E954" s="491">
        <v>45833.21597222222</v>
      </c>
      <c r="F954" s="492">
        <v>2980.0</v>
      </c>
      <c r="G954" s="488" t="s">
        <v>1515</v>
      </c>
      <c r="H954" s="492">
        <v>2980.0</v>
      </c>
      <c r="I954" s="488" t="s">
        <v>1515</v>
      </c>
      <c r="J954" s="488" t="s">
        <v>1516</v>
      </c>
      <c r="K954" s="488" t="s">
        <v>1517</v>
      </c>
      <c r="L954" s="488" t="s">
        <v>7270</v>
      </c>
      <c r="M954" s="488" t="s">
        <v>7271</v>
      </c>
      <c r="N954" s="488" t="s">
        <v>1520</v>
      </c>
      <c r="O954" s="488" t="s">
        <v>1521</v>
      </c>
      <c r="P954" s="488" t="s">
        <v>1554</v>
      </c>
      <c r="Q954" s="488" t="s">
        <v>1523</v>
      </c>
      <c r="R954" s="495" t="s">
        <v>1524</v>
      </c>
      <c r="S954" s="494"/>
      <c r="T954" s="494"/>
      <c r="U954" s="488" t="s">
        <v>7272</v>
      </c>
      <c r="AB954" s="488" t="s">
        <v>7273</v>
      </c>
      <c r="AC954" s="496">
        <v>9.06E9</v>
      </c>
      <c r="AD954" s="497"/>
      <c r="AE954" s="497"/>
      <c r="AF954" s="497"/>
      <c r="AG954" s="497"/>
      <c r="AH954" s="497"/>
      <c r="AI954" s="494"/>
      <c r="AJ954" s="488" t="s">
        <v>1527</v>
      </c>
      <c r="AK954" s="498"/>
      <c r="AL954" s="499"/>
      <c r="AM954" s="488" t="s">
        <v>7274</v>
      </c>
      <c r="AO954" s="494"/>
      <c r="AP954" s="494"/>
      <c r="AQ954" s="494"/>
      <c r="AR954" s="494"/>
      <c r="AS954" s="494"/>
      <c r="AT954" s="488" t="s">
        <v>1529</v>
      </c>
      <c r="AU954" s="492">
        <v>1270.0</v>
      </c>
      <c r="AV954" s="492">
        <v>10.0</v>
      </c>
      <c r="AW954" s="492">
        <v>2029.0</v>
      </c>
      <c r="AX954" s="488" t="s">
        <v>1634</v>
      </c>
      <c r="AY954" s="488" t="s">
        <v>1597</v>
      </c>
      <c r="AZ954" s="488" t="s">
        <v>1531</v>
      </c>
    </row>
    <row r="955" hidden="1">
      <c r="A955" s="488" t="s">
        <v>7275</v>
      </c>
      <c r="B955" s="488" t="s">
        <v>7276</v>
      </c>
      <c r="C955" s="488" t="s">
        <v>1513</v>
      </c>
      <c r="D955" s="488" t="s">
        <v>1514</v>
      </c>
      <c r="E955" s="491">
        <v>45833.19375</v>
      </c>
      <c r="F955" s="492">
        <v>2980.0</v>
      </c>
      <c r="G955" s="488" t="s">
        <v>1515</v>
      </c>
      <c r="H955" s="492">
        <v>2980.0</v>
      </c>
      <c r="I955" s="488" t="s">
        <v>1515</v>
      </c>
      <c r="J955" s="488" t="s">
        <v>1516</v>
      </c>
      <c r="K955" s="488" t="s">
        <v>1517</v>
      </c>
      <c r="L955" s="488" t="s">
        <v>7277</v>
      </c>
      <c r="M955" s="488" t="s">
        <v>7278</v>
      </c>
      <c r="N955" s="488" t="s">
        <v>1520</v>
      </c>
      <c r="O955" s="488" t="s">
        <v>1521</v>
      </c>
      <c r="P955" s="488" t="s">
        <v>1554</v>
      </c>
      <c r="Q955" s="488" t="s">
        <v>1523</v>
      </c>
      <c r="R955" s="495" t="s">
        <v>1524</v>
      </c>
      <c r="S955" s="494"/>
      <c r="T955" s="494"/>
      <c r="U955" s="488" t="s">
        <v>7279</v>
      </c>
      <c r="AB955" s="488" t="s">
        <v>7280</v>
      </c>
      <c r="AC955" s="496">
        <v>9.1E9</v>
      </c>
      <c r="AD955" s="497"/>
      <c r="AE955" s="497"/>
      <c r="AF955" s="497"/>
      <c r="AG955" s="497"/>
      <c r="AH955" s="497"/>
      <c r="AI955" s="494"/>
      <c r="AJ955" s="488" t="s">
        <v>1527</v>
      </c>
      <c r="AK955" s="498"/>
      <c r="AL955" s="499"/>
      <c r="AM955" s="488" t="s">
        <v>7281</v>
      </c>
      <c r="AO955" s="494"/>
      <c r="AP955" s="494"/>
      <c r="AQ955" s="494"/>
      <c r="AR955" s="494"/>
      <c r="AS955" s="494"/>
      <c r="AT955" s="488" t="s">
        <v>1529</v>
      </c>
      <c r="AU955" s="492">
        <v>4508.0</v>
      </c>
      <c r="AV955" s="492">
        <v>2.0</v>
      </c>
      <c r="AW955" s="492">
        <v>2028.0</v>
      </c>
      <c r="AX955" s="488" t="s">
        <v>1587</v>
      </c>
      <c r="AY955" s="488" t="s">
        <v>1571</v>
      </c>
      <c r="AZ955" s="488" t="s">
        <v>1531</v>
      </c>
    </row>
    <row r="956" hidden="1">
      <c r="A956" s="488" t="s">
        <v>7282</v>
      </c>
      <c r="B956" s="488" t="s">
        <v>7283</v>
      </c>
      <c r="C956" s="488" t="s">
        <v>1513</v>
      </c>
      <c r="D956" s="488" t="s">
        <v>1514</v>
      </c>
      <c r="E956" s="491">
        <v>45833.154861111114</v>
      </c>
      <c r="F956" s="492">
        <v>9800.0</v>
      </c>
      <c r="G956" s="488" t="s">
        <v>1515</v>
      </c>
      <c r="H956" s="492">
        <v>9800.0</v>
      </c>
      <c r="I956" s="488" t="s">
        <v>1515</v>
      </c>
      <c r="J956" s="488" t="s">
        <v>1516</v>
      </c>
      <c r="K956" s="488" t="s">
        <v>1517</v>
      </c>
      <c r="L956" s="488" t="s">
        <v>7284</v>
      </c>
      <c r="M956" s="488" t="s">
        <v>7285</v>
      </c>
      <c r="N956" s="488" t="s">
        <v>1520</v>
      </c>
      <c r="O956" s="488" t="s">
        <v>1521</v>
      </c>
      <c r="P956" s="488" t="s">
        <v>1554</v>
      </c>
      <c r="Q956" s="488" t="s">
        <v>1523</v>
      </c>
      <c r="R956" s="495" t="s">
        <v>1524</v>
      </c>
      <c r="S956" s="494"/>
      <c r="T956" s="494"/>
      <c r="U956" s="488" t="s">
        <v>7286</v>
      </c>
      <c r="AB956" s="488" t="s">
        <v>7287</v>
      </c>
      <c r="AC956" s="496">
        <v>9.08E9</v>
      </c>
      <c r="AD956" s="497"/>
      <c r="AE956" s="497"/>
      <c r="AF956" s="497"/>
      <c r="AG956" s="497"/>
      <c r="AH956" s="497"/>
      <c r="AI956" s="494"/>
      <c r="AJ956" s="488" t="s">
        <v>1527</v>
      </c>
      <c r="AK956" s="498"/>
      <c r="AL956" s="499"/>
      <c r="AM956" s="488" t="s">
        <v>7288</v>
      </c>
      <c r="AO956" s="494"/>
      <c r="AP956" s="494"/>
      <c r="AQ956" s="494"/>
      <c r="AR956" s="494"/>
      <c r="AS956" s="494"/>
      <c r="AT956" s="488" t="s">
        <v>1558</v>
      </c>
      <c r="AU956" s="492">
        <v>9203.0</v>
      </c>
      <c r="AV956" s="492">
        <v>11.0</v>
      </c>
      <c r="AW956" s="492">
        <v>2029.0</v>
      </c>
      <c r="AX956" s="488" t="s">
        <v>1587</v>
      </c>
      <c r="AY956" s="488" t="s">
        <v>4030</v>
      </c>
      <c r="AZ956" s="488" t="s">
        <v>1531</v>
      </c>
    </row>
    <row r="957" hidden="1">
      <c r="A957" s="488" t="s">
        <v>7289</v>
      </c>
      <c r="B957" s="488" t="s">
        <v>7283</v>
      </c>
      <c r="C957" s="488" t="s">
        <v>1513</v>
      </c>
      <c r="D957" s="488" t="s">
        <v>1514</v>
      </c>
      <c r="E957" s="491">
        <v>45833.149305555555</v>
      </c>
      <c r="F957" s="492">
        <v>2980.0</v>
      </c>
      <c r="G957" s="488" t="s">
        <v>1515</v>
      </c>
      <c r="H957" s="492">
        <v>2980.0</v>
      </c>
      <c r="I957" s="488" t="s">
        <v>1515</v>
      </c>
      <c r="J957" s="488" t="s">
        <v>1516</v>
      </c>
      <c r="K957" s="488" t="s">
        <v>1517</v>
      </c>
      <c r="L957" s="488" t="s">
        <v>7284</v>
      </c>
      <c r="M957" s="488" t="s">
        <v>7290</v>
      </c>
      <c r="N957" s="488" t="s">
        <v>1520</v>
      </c>
      <c r="O957" s="488" t="s">
        <v>1521</v>
      </c>
      <c r="P957" s="488" t="s">
        <v>1554</v>
      </c>
      <c r="Q957" s="488" t="s">
        <v>1523</v>
      </c>
      <c r="R957" s="495" t="s">
        <v>1524</v>
      </c>
      <c r="S957" s="494"/>
      <c r="T957" s="494"/>
      <c r="U957" s="488" t="s">
        <v>7291</v>
      </c>
      <c r="AB957" s="488" t="s">
        <v>7287</v>
      </c>
      <c r="AC957" s="496">
        <v>9.08E9</v>
      </c>
      <c r="AD957" s="497"/>
      <c r="AE957" s="497"/>
      <c r="AF957" s="497"/>
      <c r="AG957" s="497"/>
      <c r="AH957" s="497"/>
      <c r="AI957" s="494"/>
      <c r="AJ957" s="488" t="s">
        <v>1527</v>
      </c>
      <c r="AK957" s="498"/>
      <c r="AL957" s="499"/>
      <c r="AM957" s="488" t="s">
        <v>7288</v>
      </c>
      <c r="AO957" s="497"/>
      <c r="AP957" s="494"/>
      <c r="AQ957" s="494"/>
      <c r="AR957" s="494"/>
      <c r="AS957" s="494"/>
      <c r="AT957" s="488" t="s">
        <v>1558</v>
      </c>
      <c r="AU957" s="492">
        <v>9203.0</v>
      </c>
      <c r="AV957" s="492">
        <v>11.0</v>
      </c>
      <c r="AW957" s="492">
        <v>2029.0</v>
      </c>
      <c r="AX957" s="488" t="s">
        <v>1587</v>
      </c>
      <c r="AY957" s="488" t="s">
        <v>4030</v>
      </c>
      <c r="AZ957" s="488" t="s">
        <v>1531</v>
      </c>
    </row>
    <row r="958" hidden="1">
      <c r="A958" s="488" t="s">
        <v>7292</v>
      </c>
      <c r="B958" s="488" t="s">
        <v>7293</v>
      </c>
      <c r="C958" s="488" t="s">
        <v>1513</v>
      </c>
      <c r="D958" s="488" t="s">
        <v>1514</v>
      </c>
      <c r="E958" s="491">
        <v>45833.13263888889</v>
      </c>
      <c r="F958" s="492">
        <v>2980.0</v>
      </c>
      <c r="G958" s="488" t="s">
        <v>1515</v>
      </c>
      <c r="H958" s="492">
        <v>2980.0</v>
      </c>
      <c r="I958" s="488" t="s">
        <v>1515</v>
      </c>
      <c r="J958" s="488" t="s">
        <v>1516</v>
      </c>
      <c r="K958" s="488" t="s">
        <v>1517</v>
      </c>
      <c r="L958" s="488" t="s">
        <v>7294</v>
      </c>
      <c r="M958" s="488" t="s">
        <v>7295</v>
      </c>
      <c r="N958" s="488" t="s">
        <v>1520</v>
      </c>
      <c r="O958" s="488" t="s">
        <v>1521</v>
      </c>
      <c r="P958" s="488" t="s">
        <v>1522</v>
      </c>
      <c r="Q958" s="488" t="s">
        <v>1523</v>
      </c>
      <c r="R958" s="495" t="s">
        <v>1524</v>
      </c>
      <c r="S958" s="494"/>
      <c r="T958" s="494"/>
      <c r="U958" s="488" t="s">
        <v>7296</v>
      </c>
      <c r="AB958" s="488" t="s">
        <v>7297</v>
      </c>
      <c r="AC958" s="496">
        <v>8.05E9</v>
      </c>
      <c r="AD958" s="497"/>
      <c r="AE958" s="494"/>
      <c r="AF958" s="494"/>
      <c r="AG958" s="494"/>
      <c r="AH958" s="494"/>
      <c r="AI958" s="494"/>
      <c r="AJ958" s="488" t="s">
        <v>1527</v>
      </c>
      <c r="AK958" s="494"/>
      <c r="AL958" s="494"/>
      <c r="AM958" s="488" t="s">
        <v>7298</v>
      </c>
      <c r="AO958" s="497"/>
      <c r="AP958" s="494"/>
      <c r="AQ958" s="494"/>
      <c r="AR958" s="494"/>
      <c r="AS958" s="494"/>
      <c r="AT958" s="488" t="s">
        <v>1558</v>
      </c>
      <c r="AU958" s="492">
        <v>6391.0</v>
      </c>
      <c r="AV958" s="492">
        <v>4.0</v>
      </c>
      <c r="AW958" s="492">
        <v>2028.0</v>
      </c>
      <c r="AX958" s="488" t="s">
        <v>1634</v>
      </c>
      <c r="AY958" s="488" t="s">
        <v>2436</v>
      </c>
      <c r="AZ958" s="488" t="s">
        <v>1531</v>
      </c>
    </row>
    <row r="959" hidden="1">
      <c r="A959" s="488" t="s">
        <v>7299</v>
      </c>
      <c r="B959" s="488" t="s">
        <v>7300</v>
      </c>
      <c r="C959" s="488" t="s">
        <v>1513</v>
      </c>
      <c r="D959" s="488" t="s">
        <v>1514</v>
      </c>
      <c r="E959" s="491">
        <v>45833.120833333334</v>
      </c>
      <c r="F959" s="492">
        <v>2980.0</v>
      </c>
      <c r="G959" s="488" t="s">
        <v>1515</v>
      </c>
      <c r="H959" s="492">
        <v>2980.0</v>
      </c>
      <c r="I959" s="488" t="s">
        <v>1515</v>
      </c>
      <c r="J959" s="488" t="s">
        <v>1516</v>
      </c>
      <c r="K959" s="488" t="s">
        <v>1517</v>
      </c>
      <c r="L959" s="488" t="s">
        <v>7301</v>
      </c>
      <c r="M959" s="488" t="s">
        <v>7302</v>
      </c>
      <c r="N959" s="488" t="s">
        <v>1520</v>
      </c>
      <c r="O959" s="488" t="s">
        <v>1521</v>
      </c>
      <c r="P959" s="488" t="s">
        <v>1554</v>
      </c>
      <c r="Q959" s="488" t="s">
        <v>1523</v>
      </c>
      <c r="R959" s="495" t="s">
        <v>1524</v>
      </c>
      <c r="S959" s="494"/>
      <c r="T959" s="494"/>
      <c r="U959" s="488" t="s">
        <v>7303</v>
      </c>
      <c r="AB959" s="488" t="s">
        <v>7304</v>
      </c>
      <c r="AC959" s="496">
        <v>9.09E9</v>
      </c>
      <c r="AD959" s="497"/>
      <c r="AE959" s="497"/>
      <c r="AF959" s="497"/>
      <c r="AG959" s="497"/>
      <c r="AH959" s="497"/>
      <c r="AI959" s="494"/>
      <c r="AJ959" s="488" t="s">
        <v>1527</v>
      </c>
      <c r="AK959" s="498"/>
      <c r="AL959" s="499"/>
      <c r="AM959" s="488" t="s">
        <v>7305</v>
      </c>
      <c r="AO959" s="497"/>
      <c r="AP959" s="494"/>
      <c r="AQ959" s="494"/>
      <c r="AR959" s="494"/>
      <c r="AS959" s="494"/>
      <c r="AT959" s="488" t="s">
        <v>1529</v>
      </c>
      <c r="AU959" s="492">
        <v>9700.0</v>
      </c>
      <c r="AV959" s="492">
        <v>6.0</v>
      </c>
      <c r="AW959" s="492">
        <v>2027.0</v>
      </c>
      <c r="AX959" s="488" t="s">
        <v>1587</v>
      </c>
      <c r="AY959" s="488" t="s">
        <v>1597</v>
      </c>
      <c r="AZ959" s="488" t="s">
        <v>1531</v>
      </c>
    </row>
    <row r="960" hidden="1">
      <c r="A960" s="488" t="s">
        <v>7306</v>
      </c>
      <c r="B960" s="488" t="s">
        <v>7307</v>
      </c>
      <c r="C960" s="488" t="s">
        <v>1513</v>
      </c>
      <c r="D960" s="488" t="s">
        <v>1514</v>
      </c>
      <c r="E960" s="491">
        <v>45833.09652777778</v>
      </c>
      <c r="F960" s="492">
        <v>2980.0</v>
      </c>
      <c r="G960" s="488" t="s">
        <v>1515</v>
      </c>
      <c r="H960" s="492">
        <v>2980.0</v>
      </c>
      <c r="I960" s="488" t="s">
        <v>1515</v>
      </c>
      <c r="J960" s="488" t="s">
        <v>1516</v>
      </c>
      <c r="K960" s="488" t="s">
        <v>1517</v>
      </c>
      <c r="L960" s="488" t="s">
        <v>7308</v>
      </c>
      <c r="M960" s="488" t="s">
        <v>7309</v>
      </c>
      <c r="N960" s="488" t="s">
        <v>1520</v>
      </c>
      <c r="O960" s="488" t="s">
        <v>1521</v>
      </c>
      <c r="P960" s="488" t="s">
        <v>1554</v>
      </c>
      <c r="Q960" s="488" t="s">
        <v>1523</v>
      </c>
      <c r="R960" s="495" t="s">
        <v>1524</v>
      </c>
      <c r="S960" s="494"/>
      <c r="T960" s="494"/>
      <c r="U960" s="488" t="s">
        <v>7310</v>
      </c>
      <c r="AB960" s="488" t="s">
        <v>7311</v>
      </c>
      <c r="AC960" s="496">
        <v>8.06E9</v>
      </c>
      <c r="AD960" s="497"/>
      <c r="AE960" s="497"/>
      <c r="AF960" s="497"/>
      <c r="AG960" s="497"/>
      <c r="AH960" s="494"/>
      <c r="AI960" s="494"/>
      <c r="AJ960" s="488" t="s">
        <v>1527</v>
      </c>
      <c r="AK960" s="498"/>
      <c r="AL960" s="499"/>
      <c r="AM960" s="488" t="s">
        <v>7312</v>
      </c>
      <c r="AO960" s="494"/>
      <c r="AP960" s="494"/>
      <c r="AQ960" s="494"/>
      <c r="AR960" s="494"/>
      <c r="AS960" s="494"/>
      <c r="AT960" s="488" t="s">
        <v>1529</v>
      </c>
      <c r="AU960" s="492">
        <v>2763.0</v>
      </c>
      <c r="AV960" s="492">
        <v>6.0</v>
      </c>
      <c r="AW960" s="492">
        <v>2029.0</v>
      </c>
      <c r="AX960" s="488" t="s">
        <v>1587</v>
      </c>
      <c r="AY960" s="488" t="s">
        <v>1597</v>
      </c>
      <c r="AZ960" s="488" t="s">
        <v>1531</v>
      </c>
    </row>
    <row r="961" hidden="1">
      <c r="A961" s="488" t="s">
        <v>7313</v>
      </c>
      <c r="B961" s="488" t="s">
        <v>7314</v>
      </c>
      <c r="C961" s="488" t="s">
        <v>1513</v>
      </c>
      <c r="D961" s="488" t="s">
        <v>1514</v>
      </c>
      <c r="E961" s="491">
        <v>45833.07361111111</v>
      </c>
      <c r="F961" s="492">
        <v>2980.0</v>
      </c>
      <c r="G961" s="488" t="s">
        <v>1515</v>
      </c>
      <c r="H961" s="492">
        <v>2980.0</v>
      </c>
      <c r="I961" s="488" t="s">
        <v>1515</v>
      </c>
      <c r="J961" s="488" t="s">
        <v>1516</v>
      </c>
      <c r="K961" s="488" t="s">
        <v>1517</v>
      </c>
      <c r="L961" s="488" t="s">
        <v>7315</v>
      </c>
      <c r="M961" s="488" t="s">
        <v>7316</v>
      </c>
      <c r="N961" s="488" t="s">
        <v>1520</v>
      </c>
      <c r="O961" s="488" t="s">
        <v>1521</v>
      </c>
      <c r="P961" s="488" t="s">
        <v>1522</v>
      </c>
      <c r="Q961" s="488" t="s">
        <v>1523</v>
      </c>
      <c r="R961" s="495" t="s">
        <v>1524</v>
      </c>
      <c r="S961" s="494"/>
      <c r="T961" s="494"/>
      <c r="U961" s="488" t="s">
        <v>7317</v>
      </c>
      <c r="AB961" s="488" t="s">
        <v>7318</v>
      </c>
      <c r="AC961" s="496">
        <v>9.05E9</v>
      </c>
      <c r="AD961" s="497"/>
      <c r="AE961" s="497"/>
      <c r="AF961" s="497"/>
      <c r="AG961" s="497"/>
      <c r="AH961" s="497"/>
      <c r="AI961" s="494"/>
      <c r="AJ961" s="488" t="s">
        <v>1527</v>
      </c>
      <c r="AK961" s="498"/>
      <c r="AL961" s="499"/>
      <c r="AM961" s="488" t="s">
        <v>7319</v>
      </c>
      <c r="AO961" s="494"/>
      <c r="AP961" s="494"/>
      <c r="AQ961" s="494"/>
      <c r="AR961" s="494"/>
      <c r="AS961" s="494"/>
      <c r="AT961" s="488" t="s">
        <v>1529</v>
      </c>
      <c r="AU961" s="492">
        <v>1307.0</v>
      </c>
      <c r="AV961" s="492">
        <v>1.0</v>
      </c>
      <c r="AW961" s="492">
        <v>2030.0</v>
      </c>
      <c r="AX961" s="488" t="s">
        <v>7320</v>
      </c>
      <c r="AY961" s="488" t="s">
        <v>1852</v>
      </c>
      <c r="AZ961" s="488" t="s">
        <v>1531</v>
      </c>
    </row>
    <row r="962" hidden="1">
      <c r="A962" s="488" t="s">
        <v>7321</v>
      </c>
      <c r="B962" s="488" t="s">
        <v>7322</v>
      </c>
      <c r="C962" s="488" t="s">
        <v>1513</v>
      </c>
      <c r="D962" s="488" t="s">
        <v>1514</v>
      </c>
      <c r="E962" s="491">
        <v>45833.02847222222</v>
      </c>
      <c r="F962" s="492">
        <v>21700.0</v>
      </c>
      <c r="G962" s="488" t="s">
        <v>1515</v>
      </c>
      <c r="H962" s="492">
        <v>21700.0</v>
      </c>
      <c r="I962" s="488" t="s">
        <v>1515</v>
      </c>
      <c r="J962" s="488" t="s">
        <v>1516</v>
      </c>
      <c r="K962" s="488" t="s">
        <v>1517</v>
      </c>
      <c r="L962" s="488" t="s">
        <v>7323</v>
      </c>
      <c r="M962" s="488" t="s">
        <v>7323</v>
      </c>
      <c r="N962" s="488" t="s">
        <v>1520</v>
      </c>
      <c r="O962" s="488" t="s">
        <v>1521</v>
      </c>
      <c r="P962" s="488" t="s">
        <v>1554</v>
      </c>
      <c r="Q962" s="488" t="s">
        <v>1523</v>
      </c>
      <c r="R962" s="495" t="s">
        <v>1524</v>
      </c>
      <c r="S962" s="494"/>
      <c r="T962" s="494"/>
      <c r="U962" s="488" t="s">
        <v>7324</v>
      </c>
      <c r="AB962" s="488" t="s">
        <v>7325</v>
      </c>
      <c r="AC962" s="496">
        <v>7.07E9</v>
      </c>
      <c r="AD962" s="488" t="s">
        <v>7326</v>
      </c>
      <c r="AE962" s="492">
        <v>759500.0</v>
      </c>
      <c r="AF962" s="488" t="s">
        <v>1515</v>
      </c>
      <c r="AG962" s="488" t="s">
        <v>2096</v>
      </c>
      <c r="AH962" s="492">
        <v>35.0</v>
      </c>
      <c r="AI962" s="494"/>
      <c r="AJ962" s="488" t="s">
        <v>1527</v>
      </c>
      <c r="AK962" s="495" t="s">
        <v>1524</v>
      </c>
      <c r="AL962" s="495" t="s">
        <v>1524</v>
      </c>
      <c r="AM962" s="488" t="s">
        <v>7327</v>
      </c>
      <c r="AP962" s="494"/>
      <c r="AQ962" s="494"/>
      <c r="AR962" s="494"/>
      <c r="AS962" s="494"/>
      <c r="AT962" s="488" t="s">
        <v>1529</v>
      </c>
      <c r="AU962" s="492">
        <v>2231.0</v>
      </c>
      <c r="AV962" s="492">
        <v>3.0</v>
      </c>
      <c r="AW962" s="492">
        <v>2028.0</v>
      </c>
      <c r="AX962" s="488" t="s">
        <v>1587</v>
      </c>
      <c r="AY962" s="488" t="s">
        <v>1831</v>
      </c>
      <c r="AZ962" s="488" t="s">
        <v>1531</v>
      </c>
    </row>
    <row r="963" hidden="1">
      <c r="A963" s="488" t="s">
        <v>7328</v>
      </c>
      <c r="B963" s="488" t="s">
        <v>7329</v>
      </c>
      <c r="C963" s="488" t="s">
        <v>1513</v>
      </c>
      <c r="D963" s="488" t="s">
        <v>1514</v>
      </c>
      <c r="E963" s="491">
        <v>45833.01944444444</v>
      </c>
      <c r="F963" s="492">
        <v>9800.0</v>
      </c>
      <c r="G963" s="488" t="s">
        <v>1515</v>
      </c>
      <c r="H963" s="492">
        <v>9800.0</v>
      </c>
      <c r="I963" s="488" t="s">
        <v>1515</v>
      </c>
      <c r="J963" s="488" t="s">
        <v>1516</v>
      </c>
      <c r="K963" s="488" t="s">
        <v>1517</v>
      </c>
      <c r="L963" s="488" t="s">
        <v>7330</v>
      </c>
      <c r="M963" s="488" t="s">
        <v>7331</v>
      </c>
      <c r="N963" s="488" t="s">
        <v>1520</v>
      </c>
      <c r="O963" s="488" t="s">
        <v>1521</v>
      </c>
      <c r="P963" s="488" t="s">
        <v>1545</v>
      </c>
      <c r="Q963" s="488" t="s">
        <v>1523</v>
      </c>
      <c r="R963" s="495" t="s">
        <v>1524</v>
      </c>
      <c r="S963" s="494"/>
      <c r="T963" s="494"/>
      <c r="U963" s="488" t="s">
        <v>7332</v>
      </c>
      <c r="AB963" s="488" t="s">
        <v>7333</v>
      </c>
      <c r="AC963" s="496">
        <v>9.1E9</v>
      </c>
      <c r="AD963" s="497"/>
      <c r="AE963" s="497"/>
      <c r="AF963" s="497"/>
      <c r="AG963" s="497"/>
      <c r="AH963" s="494"/>
      <c r="AI963" s="494"/>
      <c r="AJ963" s="488" t="s">
        <v>1527</v>
      </c>
      <c r="AK963" s="498"/>
      <c r="AL963" s="499"/>
      <c r="AM963" s="488" t="s">
        <v>7334</v>
      </c>
      <c r="AO963" s="494"/>
      <c r="AP963" s="494"/>
      <c r="AQ963" s="494"/>
      <c r="AR963" s="494"/>
      <c r="AS963" s="494"/>
      <c r="AT963" s="488" t="s">
        <v>1529</v>
      </c>
      <c r="AU963" s="492">
        <v>2862.0</v>
      </c>
      <c r="AV963" s="492">
        <v>6.0</v>
      </c>
      <c r="AW963" s="492">
        <v>2030.0</v>
      </c>
      <c r="AX963" s="497"/>
      <c r="AY963" s="497"/>
      <c r="AZ963" s="488" t="s">
        <v>1531</v>
      </c>
    </row>
    <row r="964" hidden="1">
      <c r="A964" s="488" t="s">
        <v>7335</v>
      </c>
      <c r="B964" s="488" t="s">
        <v>7329</v>
      </c>
      <c r="C964" s="488" t="s">
        <v>1513</v>
      </c>
      <c r="D964" s="488" t="s">
        <v>1514</v>
      </c>
      <c r="E964" s="491">
        <v>45833.0125</v>
      </c>
      <c r="F964" s="492">
        <v>2980.0</v>
      </c>
      <c r="G964" s="488" t="s">
        <v>1515</v>
      </c>
      <c r="H964" s="492">
        <v>2980.0</v>
      </c>
      <c r="I964" s="488" t="s">
        <v>1515</v>
      </c>
      <c r="J964" s="488" t="s">
        <v>1516</v>
      </c>
      <c r="K964" s="488" t="s">
        <v>1517</v>
      </c>
      <c r="L964" s="488" t="s">
        <v>7330</v>
      </c>
      <c r="M964" s="488" t="s">
        <v>7336</v>
      </c>
      <c r="N964" s="488" t="s">
        <v>1520</v>
      </c>
      <c r="O964" s="488" t="s">
        <v>1521</v>
      </c>
      <c r="P964" s="488" t="s">
        <v>1545</v>
      </c>
      <c r="Q964" s="488" t="s">
        <v>1523</v>
      </c>
      <c r="R964" s="495" t="s">
        <v>1524</v>
      </c>
      <c r="S964" s="494"/>
      <c r="T964" s="494"/>
      <c r="U964" s="488" t="s">
        <v>7337</v>
      </c>
      <c r="AB964" s="488" t="s">
        <v>7333</v>
      </c>
      <c r="AC964" s="496">
        <v>9.1E9</v>
      </c>
      <c r="AD964" s="497"/>
      <c r="AE964" s="494"/>
      <c r="AF964" s="494"/>
      <c r="AG964" s="494"/>
      <c r="AH964" s="494"/>
      <c r="AI964" s="494"/>
      <c r="AJ964" s="488" t="s">
        <v>1527</v>
      </c>
      <c r="AK964" s="498"/>
      <c r="AL964" s="499"/>
      <c r="AM964" s="488" t="s">
        <v>7334</v>
      </c>
      <c r="AO964" s="494"/>
      <c r="AP964" s="494"/>
      <c r="AQ964" s="494"/>
      <c r="AR964" s="494"/>
      <c r="AS964" s="494"/>
      <c r="AT964" s="488" t="s">
        <v>1529</v>
      </c>
      <c r="AU964" s="492">
        <v>2862.0</v>
      </c>
      <c r="AV964" s="492">
        <v>6.0</v>
      </c>
      <c r="AW964" s="492">
        <v>2030.0</v>
      </c>
      <c r="AX964" s="497"/>
      <c r="AY964" s="497"/>
      <c r="AZ964" s="488" t="s">
        <v>1531</v>
      </c>
    </row>
    <row r="965" hidden="1">
      <c r="A965" s="488" t="s">
        <v>7338</v>
      </c>
      <c r="B965" s="488" t="s">
        <v>7339</v>
      </c>
      <c r="C965" s="488" t="s">
        <v>1513</v>
      </c>
      <c r="D965" s="488" t="s">
        <v>1514</v>
      </c>
      <c r="E965" s="491">
        <v>45832.99513888889</v>
      </c>
      <c r="F965" s="492">
        <v>2980.0</v>
      </c>
      <c r="G965" s="488" t="s">
        <v>1515</v>
      </c>
      <c r="H965" s="492">
        <v>2980.0</v>
      </c>
      <c r="I965" s="488" t="s">
        <v>1515</v>
      </c>
      <c r="J965" s="488" t="s">
        <v>1516</v>
      </c>
      <c r="K965" s="488" t="s">
        <v>1517</v>
      </c>
      <c r="L965" s="488" t="s">
        <v>7340</v>
      </c>
      <c r="M965" s="488" t="s">
        <v>7341</v>
      </c>
      <c r="N965" s="488" t="s">
        <v>1520</v>
      </c>
      <c r="O965" s="488" t="s">
        <v>1521</v>
      </c>
      <c r="P965" s="488" t="s">
        <v>1545</v>
      </c>
      <c r="Q965" s="488" t="s">
        <v>1523</v>
      </c>
      <c r="R965" s="495" t="s">
        <v>1524</v>
      </c>
      <c r="S965" s="494"/>
      <c r="T965" s="494"/>
      <c r="U965" s="488" t="s">
        <v>7342</v>
      </c>
      <c r="AB965" s="488" t="s">
        <v>7343</v>
      </c>
      <c r="AC965" s="496">
        <v>9.07E9</v>
      </c>
      <c r="AD965" s="497"/>
      <c r="AE965" s="494"/>
      <c r="AF965" s="494"/>
      <c r="AG965" s="494"/>
      <c r="AH965" s="494"/>
      <c r="AI965" s="494"/>
      <c r="AJ965" s="488" t="s">
        <v>1527</v>
      </c>
      <c r="AK965" s="498"/>
      <c r="AL965" s="499"/>
      <c r="AM965" s="488" t="s">
        <v>7344</v>
      </c>
      <c r="AO965" s="494"/>
      <c r="AP965" s="494"/>
      <c r="AQ965" s="494"/>
      <c r="AR965" s="494"/>
      <c r="AS965" s="494"/>
      <c r="AT965" s="488" t="s">
        <v>1529</v>
      </c>
      <c r="AU965" s="492">
        <v>9136.0</v>
      </c>
      <c r="AV965" s="492">
        <v>7.0</v>
      </c>
      <c r="AW965" s="492">
        <v>2029.0</v>
      </c>
      <c r="AX965" s="497"/>
      <c r="AY965" s="488" t="s">
        <v>1652</v>
      </c>
      <c r="AZ965" s="488" t="s">
        <v>1531</v>
      </c>
    </row>
    <row r="966" hidden="1">
      <c r="A966" s="488" t="s">
        <v>7345</v>
      </c>
      <c r="B966" s="488" t="s">
        <v>7346</v>
      </c>
      <c r="C966" s="488" t="s">
        <v>1513</v>
      </c>
      <c r="D966" s="488" t="s">
        <v>1514</v>
      </c>
      <c r="E966" s="491">
        <v>45832.99166666667</v>
      </c>
      <c r="F966" s="492">
        <v>9800.0</v>
      </c>
      <c r="G966" s="488" t="s">
        <v>1515</v>
      </c>
      <c r="H966" s="492">
        <v>9800.0</v>
      </c>
      <c r="I966" s="488" t="s">
        <v>1515</v>
      </c>
      <c r="J966" s="488" t="s">
        <v>1516</v>
      </c>
      <c r="K966" s="488" t="s">
        <v>1517</v>
      </c>
      <c r="L966" s="488" t="s">
        <v>7347</v>
      </c>
      <c r="M966" s="488" t="s">
        <v>7348</v>
      </c>
      <c r="N966" s="488" t="s">
        <v>1520</v>
      </c>
      <c r="O966" s="488" t="s">
        <v>1521</v>
      </c>
      <c r="P966" s="488" t="s">
        <v>1522</v>
      </c>
      <c r="Q966" s="488" t="s">
        <v>1523</v>
      </c>
      <c r="R966" s="495" t="s">
        <v>1524</v>
      </c>
      <c r="S966" s="494"/>
      <c r="T966" s="494"/>
      <c r="U966" s="488" t="s">
        <v>7349</v>
      </c>
      <c r="AB966" s="488" t="s">
        <v>7350</v>
      </c>
      <c r="AC966" s="496">
        <v>9.09E9</v>
      </c>
      <c r="AD966" s="497"/>
      <c r="AE966" s="494"/>
      <c r="AF966" s="494"/>
      <c r="AG966" s="494"/>
      <c r="AH966" s="494"/>
      <c r="AI966" s="494"/>
      <c r="AJ966" s="488" t="s">
        <v>1527</v>
      </c>
      <c r="AK966" s="494"/>
      <c r="AL966" s="494"/>
      <c r="AM966" s="488" t="s">
        <v>7351</v>
      </c>
      <c r="AO966" s="494"/>
      <c r="AP966" s="494"/>
      <c r="AQ966" s="494"/>
      <c r="AR966" s="494"/>
      <c r="AS966" s="494"/>
      <c r="AT966" s="488" t="s">
        <v>1558</v>
      </c>
      <c r="AU966" s="492">
        <v>3335.0</v>
      </c>
      <c r="AV966" s="492">
        <v>2.0</v>
      </c>
      <c r="AW966" s="492">
        <v>2030.0</v>
      </c>
      <c r="AX966" s="488" t="s">
        <v>1867</v>
      </c>
      <c r="AY966" s="488" t="s">
        <v>2436</v>
      </c>
      <c r="AZ966" s="488" t="s">
        <v>1531</v>
      </c>
    </row>
    <row r="967" hidden="1">
      <c r="A967" s="488" t="s">
        <v>7352</v>
      </c>
      <c r="B967" s="488" t="s">
        <v>7353</v>
      </c>
      <c r="C967" s="488" t="s">
        <v>1513</v>
      </c>
      <c r="D967" s="488" t="s">
        <v>1514</v>
      </c>
      <c r="E967" s="491">
        <v>45832.99097222222</v>
      </c>
      <c r="F967" s="492">
        <v>9800.0</v>
      </c>
      <c r="G967" s="488" t="s">
        <v>1515</v>
      </c>
      <c r="H967" s="492">
        <v>9800.0</v>
      </c>
      <c r="I967" s="488" t="s">
        <v>1515</v>
      </c>
      <c r="J967" s="488" t="s">
        <v>1516</v>
      </c>
      <c r="K967" s="488" t="s">
        <v>1517</v>
      </c>
      <c r="L967" s="488" t="s">
        <v>7354</v>
      </c>
      <c r="M967" s="488" t="s">
        <v>7355</v>
      </c>
      <c r="N967" s="488" t="s">
        <v>1520</v>
      </c>
      <c r="O967" s="488" t="s">
        <v>1521</v>
      </c>
      <c r="P967" s="488" t="s">
        <v>1554</v>
      </c>
      <c r="Q967" s="488" t="s">
        <v>1523</v>
      </c>
      <c r="R967" s="495" t="s">
        <v>1524</v>
      </c>
      <c r="S967" s="494"/>
      <c r="T967" s="494"/>
      <c r="U967" s="488" t="s">
        <v>7356</v>
      </c>
      <c r="AB967" s="488" t="s">
        <v>7357</v>
      </c>
      <c r="AC967" s="496">
        <v>8.04E9</v>
      </c>
      <c r="AD967" s="497"/>
      <c r="AE967" s="497"/>
      <c r="AF967" s="497"/>
      <c r="AG967" s="497"/>
      <c r="AH967" s="497"/>
      <c r="AI967" s="494"/>
      <c r="AJ967" s="488" t="s">
        <v>1527</v>
      </c>
      <c r="AK967" s="498"/>
      <c r="AL967" s="499"/>
      <c r="AM967" s="488" t="s">
        <v>7358</v>
      </c>
      <c r="AO967" s="497"/>
      <c r="AP967" s="494"/>
      <c r="AQ967" s="494"/>
      <c r="AR967" s="494"/>
      <c r="AS967" s="494"/>
      <c r="AT967" s="488" t="s">
        <v>1529</v>
      </c>
      <c r="AU967" s="492">
        <v>3477.0</v>
      </c>
      <c r="AV967" s="492">
        <v>4.0</v>
      </c>
      <c r="AW967" s="492">
        <v>2027.0</v>
      </c>
      <c r="AX967" s="488" t="s">
        <v>1596</v>
      </c>
      <c r="AY967" s="488" t="s">
        <v>1597</v>
      </c>
      <c r="AZ967" s="488" t="s">
        <v>1531</v>
      </c>
    </row>
    <row r="968" hidden="1">
      <c r="A968" s="488" t="s">
        <v>7359</v>
      </c>
      <c r="B968" s="488" t="s">
        <v>7360</v>
      </c>
      <c r="C968" s="488" t="s">
        <v>1513</v>
      </c>
      <c r="D968" s="488" t="s">
        <v>1514</v>
      </c>
      <c r="E968" s="491">
        <v>45832.98888888889</v>
      </c>
      <c r="F968" s="492">
        <v>2980.0</v>
      </c>
      <c r="G968" s="488" t="s">
        <v>1515</v>
      </c>
      <c r="H968" s="492">
        <v>2980.0</v>
      </c>
      <c r="I968" s="488" t="s">
        <v>1515</v>
      </c>
      <c r="J968" s="488" t="s">
        <v>1516</v>
      </c>
      <c r="K968" s="488" t="s">
        <v>1517</v>
      </c>
      <c r="L968" s="488" t="s">
        <v>7361</v>
      </c>
      <c r="M968" s="488" t="s">
        <v>7362</v>
      </c>
      <c r="N968" s="488" t="s">
        <v>1520</v>
      </c>
      <c r="O968" s="488" t="s">
        <v>1521</v>
      </c>
      <c r="P968" s="488" t="s">
        <v>1545</v>
      </c>
      <c r="Q968" s="488" t="s">
        <v>1523</v>
      </c>
      <c r="R968" s="495" t="s">
        <v>1524</v>
      </c>
      <c r="S968" s="494"/>
      <c r="T968" s="494"/>
      <c r="U968" s="488" t="s">
        <v>7363</v>
      </c>
      <c r="AB968" s="488" t="s">
        <v>7364</v>
      </c>
      <c r="AC968" s="496">
        <v>9.04E9</v>
      </c>
      <c r="AD968" s="497"/>
      <c r="AE968" s="497"/>
      <c r="AF968" s="497"/>
      <c r="AG968" s="497"/>
      <c r="AH968" s="497"/>
      <c r="AI968" s="494"/>
      <c r="AJ968" s="488" t="s">
        <v>1527</v>
      </c>
      <c r="AK968" s="498"/>
      <c r="AL968" s="499"/>
      <c r="AM968" s="488" t="s">
        <v>7365</v>
      </c>
      <c r="AO968" s="494"/>
      <c r="AP968" s="494"/>
      <c r="AQ968" s="494"/>
      <c r="AR968" s="494"/>
      <c r="AS968" s="494"/>
      <c r="AT968" s="488" t="s">
        <v>1529</v>
      </c>
      <c r="AU968" s="492">
        <v>1605.0</v>
      </c>
      <c r="AV968" s="492">
        <v>12.0</v>
      </c>
      <c r="AW968" s="492">
        <v>2029.0</v>
      </c>
      <c r="AX968" s="488" t="s">
        <v>1549</v>
      </c>
      <c r="AY968" s="488" t="s">
        <v>1784</v>
      </c>
      <c r="AZ968" s="488" t="s">
        <v>1531</v>
      </c>
    </row>
    <row r="969" hidden="1">
      <c r="A969" s="488" t="s">
        <v>7366</v>
      </c>
      <c r="B969" s="488" t="s">
        <v>7353</v>
      </c>
      <c r="C969" s="488" t="s">
        <v>1513</v>
      </c>
      <c r="D969" s="488" t="s">
        <v>1514</v>
      </c>
      <c r="E969" s="491">
        <v>45832.98819444444</v>
      </c>
      <c r="F969" s="492">
        <v>2980.0</v>
      </c>
      <c r="G969" s="488" t="s">
        <v>1515</v>
      </c>
      <c r="H969" s="492">
        <v>2980.0</v>
      </c>
      <c r="I969" s="488" t="s">
        <v>1515</v>
      </c>
      <c r="J969" s="488" t="s">
        <v>1516</v>
      </c>
      <c r="K969" s="488" t="s">
        <v>1517</v>
      </c>
      <c r="L969" s="488" t="s">
        <v>7354</v>
      </c>
      <c r="M969" s="488" t="s">
        <v>7367</v>
      </c>
      <c r="N969" s="488" t="s">
        <v>1520</v>
      </c>
      <c r="O969" s="488" t="s">
        <v>1521</v>
      </c>
      <c r="P969" s="488" t="s">
        <v>1554</v>
      </c>
      <c r="Q969" s="488" t="s">
        <v>1523</v>
      </c>
      <c r="R969" s="495" t="s">
        <v>1524</v>
      </c>
      <c r="S969" s="494"/>
      <c r="T969" s="494"/>
      <c r="U969" s="488" t="s">
        <v>7368</v>
      </c>
      <c r="AB969" s="488" t="s">
        <v>7357</v>
      </c>
      <c r="AC969" s="496">
        <v>8.04E9</v>
      </c>
      <c r="AD969" s="497"/>
      <c r="AE969" s="497"/>
      <c r="AF969" s="497"/>
      <c r="AG969" s="497"/>
      <c r="AH969" s="497"/>
      <c r="AI969" s="494"/>
      <c r="AJ969" s="488" t="s">
        <v>1527</v>
      </c>
      <c r="AK969" s="498"/>
      <c r="AL969" s="499"/>
      <c r="AM969" s="488" t="s">
        <v>7358</v>
      </c>
      <c r="AO969" s="494"/>
      <c r="AP969" s="494"/>
      <c r="AQ969" s="494"/>
      <c r="AR969" s="494"/>
      <c r="AS969" s="494"/>
      <c r="AT969" s="488" t="s">
        <v>1529</v>
      </c>
      <c r="AU969" s="492">
        <v>3477.0</v>
      </c>
      <c r="AV969" s="492">
        <v>4.0</v>
      </c>
      <c r="AW969" s="492">
        <v>2027.0</v>
      </c>
      <c r="AX969" s="488" t="s">
        <v>1596</v>
      </c>
      <c r="AY969" s="488" t="s">
        <v>1597</v>
      </c>
      <c r="AZ969" s="488" t="s">
        <v>1531</v>
      </c>
    </row>
    <row r="970" hidden="1">
      <c r="A970" s="488" t="s">
        <v>7369</v>
      </c>
      <c r="B970" s="488" t="s">
        <v>7346</v>
      </c>
      <c r="C970" s="488" t="s">
        <v>1513</v>
      </c>
      <c r="D970" s="488" t="s">
        <v>1514</v>
      </c>
      <c r="E970" s="491">
        <v>45832.98611111111</v>
      </c>
      <c r="F970" s="492">
        <v>2980.0</v>
      </c>
      <c r="G970" s="488" t="s">
        <v>1515</v>
      </c>
      <c r="H970" s="492">
        <v>2980.0</v>
      </c>
      <c r="I970" s="488" t="s">
        <v>1515</v>
      </c>
      <c r="J970" s="488" t="s">
        <v>1516</v>
      </c>
      <c r="K970" s="488" t="s">
        <v>1517</v>
      </c>
      <c r="L970" s="488" t="s">
        <v>7347</v>
      </c>
      <c r="M970" s="488" t="s">
        <v>7370</v>
      </c>
      <c r="N970" s="488" t="s">
        <v>1520</v>
      </c>
      <c r="O970" s="488" t="s">
        <v>1521</v>
      </c>
      <c r="P970" s="488" t="s">
        <v>1522</v>
      </c>
      <c r="Q970" s="488" t="s">
        <v>1523</v>
      </c>
      <c r="R970" s="495" t="s">
        <v>1524</v>
      </c>
      <c r="S970" s="494"/>
      <c r="T970" s="494"/>
      <c r="U970" s="488" t="s">
        <v>7371</v>
      </c>
      <c r="AB970" s="488" t="s">
        <v>7350</v>
      </c>
      <c r="AC970" s="496">
        <v>9.09E9</v>
      </c>
      <c r="AD970" s="497"/>
      <c r="AE970" s="497"/>
      <c r="AF970" s="497"/>
      <c r="AG970" s="497"/>
      <c r="AH970" s="497"/>
      <c r="AI970" s="494"/>
      <c r="AJ970" s="488" t="s">
        <v>1527</v>
      </c>
      <c r="AK970" s="498"/>
      <c r="AL970" s="499"/>
      <c r="AM970" s="488" t="s">
        <v>7351</v>
      </c>
      <c r="AO970" s="494"/>
      <c r="AP970" s="494"/>
      <c r="AQ970" s="494"/>
      <c r="AR970" s="494"/>
      <c r="AS970" s="494"/>
      <c r="AT970" s="488" t="s">
        <v>1558</v>
      </c>
      <c r="AU970" s="492">
        <v>3335.0</v>
      </c>
      <c r="AV970" s="492">
        <v>2.0</v>
      </c>
      <c r="AW970" s="492">
        <v>2030.0</v>
      </c>
      <c r="AX970" s="488" t="s">
        <v>1867</v>
      </c>
      <c r="AY970" s="488" t="s">
        <v>2436</v>
      </c>
      <c r="AZ970" s="488" t="s">
        <v>1531</v>
      </c>
    </row>
    <row r="971" hidden="1">
      <c r="A971" s="488" t="s">
        <v>5542</v>
      </c>
      <c r="B971" s="488" t="s">
        <v>5543</v>
      </c>
      <c r="C971" s="488" t="s">
        <v>1513</v>
      </c>
      <c r="D971" s="488" t="s">
        <v>1514</v>
      </c>
      <c r="E971" s="491">
        <v>45832.98402777778</v>
      </c>
      <c r="F971" s="492">
        <v>9800.0</v>
      </c>
      <c r="G971" s="488" t="s">
        <v>1515</v>
      </c>
      <c r="H971" s="492">
        <v>9800.0</v>
      </c>
      <c r="I971" s="488" t="s">
        <v>1515</v>
      </c>
      <c r="J971" s="488" t="s">
        <v>1516</v>
      </c>
      <c r="K971" s="488" t="s">
        <v>1517</v>
      </c>
      <c r="L971" s="488" t="s">
        <v>5544</v>
      </c>
      <c r="M971" s="488" t="s">
        <v>5545</v>
      </c>
      <c r="N971" s="488" t="s">
        <v>1520</v>
      </c>
      <c r="O971" s="488" t="s">
        <v>1521</v>
      </c>
      <c r="P971" s="488" t="s">
        <v>1545</v>
      </c>
      <c r="Q971" s="488" t="s">
        <v>1523</v>
      </c>
      <c r="R971" s="495" t="s">
        <v>1524</v>
      </c>
      <c r="S971" s="494"/>
      <c r="T971" s="494"/>
      <c r="U971" s="488" t="s">
        <v>5546</v>
      </c>
      <c r="AB971" s="488" t="s">
        <v>5547</v>
      </c>
      <c r="AC971" s="496">
        <v>9.03E9</v>
      </c>
      <c r="AD971" s="497"/>
      <c r="AE971" s="497"/>
      <c r="AF971" s="497"/>
      <c r="AG971" s="497"/>
      <c r="AH971" s="497"/>
      <c r="AI971" s="494"/>
      <c r="AJ971" s="488" t="s">
        <v>1527</v>
      </c>
      <c r="AK971" s="498"/>
      <c r="AL971" s="499"/>
      <c r="AM971" s="488" t="s">
        <v>5548</v>
      </c>
      <c r="AO971" s="494"/>
      <c r="AP971" s="494"/>
      <c r="AQ971" s="494"/>
      <c r="AR971" s="494"/>
      <c r="AS971" s="494"/>
      <c r="AT971" s="488" t="s">
        <v>1529</v>
      </c>
      <c r="AU971" s="492">
        <v>2747.0</v>
      </c>
      <c r="AV971" s="492">
        <v>2.0</v>
      </c>
      <c r="AW971" s="492">
        <v>2028.0</v>
      </c>
      <c r="AX971" s="497"/>
      <c r="AY971" s="497"/>
      <c r="AZ971" s="488" t="s">
        <v>1531</v>
      </c>
    </row>
    <row r="972" hidden="1">
      <c r="A972" s="488" t="s">
        <v>7372</v>
      </c>
      <c r="B972" s="488" t="s">
        <v>7373</v>
      </c>
      <c r="C972" s="488" t="s">
        <v>1513</v>
      </c>
      <c r="D972" s="488" t="s">
        <v>1514</v>
      </c>
      <c r="E972" s="491">
        <v>45832.98333333333</v>
      </c>
      <c r="F972" s="492">
        <v>2980.0</v>
      </c>
      <c r="G972" s="488" t="s">
        <v>1515</v>
      </c>
      <c r="H972" s="492">
        <v>2980.0</v>
      </c>
      <c r="I972" s="488" t="s">
        <v>1515</v>
      </c>
      <c r="J972" s="488" t="s">
        <v>1516</v>
      </c>
      <c r="K972" s="488" t="s">
        <v>1517</v>
      </c>
      <c r="L972" s="488" t="s">
        <v>7374</v>
      </c>
      <c r="M972" s="488" t="s">
        <v>7375</v>
      </c>
      <c r="N972" s="488" t="s">
        <v>1520</v>
      </c>
      <c r="O972" s="488" t="s">
        <v>1521</v>
      </c>
      <c r="P972" s="488" t="s">
        <v>1545</v>
      </c>
      <c r="Q972" s="488" t="s">
        <v>1523</v>
      </c>
      <c r="R972" s="495" t="s">
        <v>1524</v>
      </c>
      <c r="S972" s="494"/>
      <c r="T972" s="494"/>
      <c r="U972" s="488" t="s">
        <v>7376</v>
      </c>
      <c r="AB972" s="488" t="s">
        <v>7377</v>
      </c>
      <c r="AC972" s="496">
        <v>8.05E9</v>
      </c>
      <c r="AD972" s="497"/>
      <c r="AE972" s="497"/>
      <c r="AF972" s="497"/>
      <c r="AG972" s="497"/>
      <c r="AH972" s="497"/>
      <c r="AI972" s="494"/>
      <c r="AJ972" s="488" t="s">
        <v>1527</v>
      </c>
      <c r="AK972" s="498"/>
      <c r="AL972" s="499"/>
      <c r="AM972" s="488" t="s">
        <v>7378</v>
      </c>
      <c r="AO972" s="497"/>
      <c r="AP972" s="494"/>
      <c r="AQ972" s="494"/>
      <c r="AR972" s="494"/>
      <c r="AS972" s="494"/>
      <c r="AT972" s="488" t="s">
        <v>1558</v>
      </c>
      <c r="AU972" s="492">
        <v>1084.0</v>
      </c>
      <c r="AV972" s="492">
        <v>8.0</v>
      </c>
      <c r="AW972" s="492">
        <v>2029.0</v>
      </c>
      <c r="AX972" s="497"/>
      <c r="AY972" s="497"/>
      <c r="AZ972" s="488" t="s">
        <v>1531</v>
      </c>
    </row>
    <row r="973" hidden="1">
      <c r="A973" s="488" t="s">
        <v>5549</v>
      </c>
      <c r="B973" s="488" t="s">
        <v>5543</v>
      </c>
      <c r="C973" s="488" t="s">
        <v>1513</v>
      </c>
      <c r="D973" s="488" t="s">
        <v>1514</v>
      </c>
      <c r="E973" s="491">
        <v>45832.98055555556</v>
      </c>
      <c r="F973" s="492">
        <v>2980.0</v>
      </c>
      <c r="G973" s="488" t="s">
        <v>1515</v>
      </c>
      <c r="H973" s="492">
        <v>2980.0</v>
      </c>
      <c r="I973" s="488" t="s">
        <v>1515</v>
      </c>
      <c r="J973" s="488" t="s">
        <v>1516</v>
      </c>
      <c r="K973" s="488" t="s">
        <v>1517</v>
      </c>
      <c r="L973" s="488" t="s">
        <v>5544</v>
      </c>
      <c r="M973" s="488" t="s">
        <v>5550</v>
      </c>
      <c r="N973" s="488" t="s">
        <v>1520</v>
      </c>
      <c r="O973" s="488" t="s">
        <v>1521</v>
      </c>
      <c r="P973" s="488" t="s">
        <v>1545</v>
      </c>
      <c r="Q973" s="488" t="s">
        <v>1523</v>
      </c>
      <c r="R973" s="495" t="s">
        <v>1524</v>
      </c>
      <c r="S973" s="494"/>
      <c r="T973" s="494"/>
      <c r="U973" s="488" t="s">
        <v>5551</v>
      </c>
      <c r="AB973" s="488" t="s">
        <v>5547</v>
      </c>
      <c r="AC973" s="496">
        <v>9.03E9</v>
      </c>
      <c r="AD973" s="497"/>
      <c r="AE973" s="497"/>
      <c r="AF973" s="497"/>
      <c r="AG973" s="497"/>
      <c r="AH973" s="497"/>
      <c r="AI973" s="494"/>
      <c r="AJ973" s="488" t="s">
        <v>1527</v>
      </c>
      <c r="AK973" s="498"/>
      <c r="AL973" s="499"/>
      <c r="AM973" s="488" t="s">
        <v>5548</v>
      </c>
      <c r="AO973" s="494"/>
      <c r="AP973" s="494"/>
      <c r="AQ973" s="494"/>
      <c r="AR973" s="494"/>
      <c r="AS973" s="494"/>
      <c r="AT973" s="488" t="s">
        <v>1529</v>
      </c>
      <c r="AU973" s="492">
        <v>2747.0</v>
      </c>
      <c r="AV973" s="492">
        <v>2.0</v>
      </c>
      <c r="AW973" s="492">
        <v>2028.0</v>
      </c>
      <c r="AX973" s="497"/>
      <c r="AY973" s="497"/>
      <c r="AZ973" s="488" t="s">
        <v>1531</v>
      </c>
    </row>
    <row r="974" hidden="1">
      <c r="A974" s="488" t="s">
        <v>1845</v>
      </c>
      <c r="B974" s="488" t="s">
        <v>1846</v>
      </c>
      <c r="C974" s="488" t="s">
        <v>1513</v>
      </c>
      <c r="D974" s="488" t="s">
        <v>1514</v>
      </c>
      <c r="E974" s="491">
        <v>45832.97777777778</v>
      </c>
      <c r="F974" s="492">
        <v>9800.0</v>
      </c>
      <c r="G974" s="488" t="s">
        <v>1515</v>
      </c>
      <c r="H974" s="492">
        <v>9800.0</v>
      </c>
      <c r="I974" s="488" t="s">
        <v>1515</v>
      </c>
      <c r="J974" s="488" t="s">
        <v>1516</v>
      </c>
      <c r="K974" s="488" t="s">
        <v>1517</v>
      </c>
      <c r="L974" s="488" t="s">
        <v>1847</v>
      </c>
      <c r="M974" s="488" t="s">
        <v>1848</v>
      </c>
      <c r="N974" s="488" t="s">
        <v>1520</v>
      </c>
      <c r="O974" s="488" t="s">
        <v>1521</v>
      </c>
      <c r="P974" s="488" t="s">
        <v>1554</v>
      </c>
      <c r="Q974" s="488" t="s">
        <v>1523</v>
      </c>
      <c r="R974" s="495" t="s">
        <v>1524</v>
      </c>
      <c r="S974" s="494"/>
      <c r="T974" s="494"/>
      <c r="U974" s="488" t="s">
        <v>1849</v>
      </c>
      <c r="AB974" s="488" t="s">
        <v>1850</v>
      </c>
      <c r="AC974" s="496">
        <v>7.04E9</v>
      </c>
      <c r="AD974" s="497"/>
      <c r="AE974" s="497"/>
      <c r="AF974" s="497"/>
      <c r="AG974" s="497"/>
      <c r="AH974" s="497"/>
      <c r="AI974" s="494"/>
      <c r="AJ974" s="488" t="s">
        <v>1527</v>
      </c>
      <c r="AK974" s="498"/>
      <c r="AL974" s="499"/>
      <c r="AM974" s="488" t="s">
        <v>1851</v>
      </c>
      <c r="AO974" s="494"/>
      <c r="AP974" s="494"/>
      <c r="AQ974" s="494"/>
      <c r="AR974" s="494"/>
      <c r="AS974" s="494"/>
      <c r="AT974" s="488" t="s">
        <v>1529</v>
      </c>
      <c r="AU974" s="492">
        <v>7289.0</v>
      </c>
      <c r="AV974" s="492">
        <v>3.0</v>
      </c>
      <c r="AW974" s="492">
        <v>2026.0</v>
      </c>
      <c r="AX974" s="488" t="s">
        <v>1587</v>
      </c>
      <c r="AY974" s="488" t="s">
        <v>1852</v>
      </c>
      <c r="AZ974" s="488" t="s">
        <v>1531</v>
      </c>
    </row>
    <row r="975" hidden="1">
      <c r="A975" s="488" t="s">
        <v>1806</v>
      </c>
      <c r="B975" s="488" t="s">
        <v>1799</v>
      </c>
      <c r="C975" s="488" t="s">
        <v>1513</v>
      </c>
      <c r="D975" s="488" t="s">
        <v>1514</v>
      </c>
      <c r="E975" s="491">
        <v>45832.97777777778</v>
      </c>
      <c r="F975" s="492">
        <v>9800.0</v>
      </c>
      <c r="G975" s="488" t="s">
        <v>1515</v>
      </c>
      <c r="H975" s="492">
        <v>9800.0</v>
      </c>
      <c r="I975" s="488" t="s">
        <v>1515</v>
      </c>
      <c r="J975" s="488" t="s">
        <v>1516</v>
      </c>
      <c r="K975" s="488" t="s">
        <v>1517</v>
      </c>
      <c r="L975" s="488" t="s">
        <v>1800</v>
      </c>
      <c r="M975" s="488" t="s">
        <v>1807</v>
      </c>
      <c r="N975" s="488" t="s">
        <v>1520</v>
      </c>
      <c r="O975" s="488" t="s">
        <v>1521</v>
      </c>
      <c r="P975" s="488" t="s">
        <v>1522</v>
      </c>
      <c r="Q975" s="488" t="s">
        <v>1523</v>
      </c>
      <c r="R975" s="495" t="s">
        <v>1524</v>
      </c>
      <c r="S975" s="494"/>
      <c r="T975" s="494"/>
      <c r="U975" s="488" t="s">
        <v>1808</v>
      </c>
      <c r="AB975" s="488" t="s">
        <v>1803</v>
      </c>
      <c r="AC975" s="496">
        <v>9.06E9</v>
      </c>
      <c r="AD975" s="497"/>
      <c r="AE975" s="497"/>
      <c r="AF975" s="497"/>
      <c r="AG975" s="497"/>
      <c r="AH975" s="497"/>
      <c r="AI975" s="494"/>
      <c r="AJ975" s="488" t="s">
        <v>1527</v>
      </c>
      <c r="AK975" s="498"/>
      <c r="AL975" s="499"/>
      <c r="AM975" s="488" t="s">
        <v>1804</v>
      </c>
      <c r="AO975" s="494"/>
      <c r="AP975" s="494"/>
      <c r="AQ975" s="494"/>
      <c r="AR975" s="494"/>
      <c r="AS975" s="494"/>
      <c r="AT975" s="488" t="s">
        <v>1529</v>
      </c>
      <c r="AU975" s="492">
        <v>6971.0</v>
      </c>
      <c r="AV975" s="492">
        <v>11.0</v>
      </c>
      <c r="AW975" s="492">
        <v>2028.0</v>
      </c>
      <c r="AX975" s="488" t="s">
        <v>1539</v>
      </c>
      <c r="AY975" s="488" t="s">
        <v>1805</v>
      </c>
      <c r="AZ975" s="488" t="s">
        <v>1531</v>
      </c>
    </row>
    <row r="976" hidden="1">
      <c r="A976" s="488" t="s">
        <v>7379</v>
      </c>
      <c r="B976" s="488" t="s">
        <v>7380</v>
      </c>
      <c r="C976" s="488" t="s">
        <v>1513</v>
      </c>
      <c r="D976" s="488" t="s">
        <v>1514</v>
      </c>
      <c r="E976" s="491">
        <v>45832.97361111111</v>
      </c>
      <c r="F976" s="492">
        <v>2980.0</v>
      </c>
      <c r="G976" s="488" t="s">
        <v>1515</v>
      </c>
      <c r="H976" s="492">
        <v>2980.0</v>
      </c>
      <c r="I976" s="488" t="s">
        <v>1515</v>
      </c>
      <c r="J976" s="488" t="s">
        <v>1516</v>
      </c>
      <c r="K976" s="488" t="s">
        <v>1517</v>
      </c>
      <c r="L976" s="488" t="s">
        <v>7381</v>
      </c>
      <c r="M976" s="488" t="s">
        <v>7382</v>
      </c>
      <c r="N976" s="488" t="s">
        <v>1520</v>
      </c>
      <c r="O976" s="488" t="s">
        <v>1521</v>
      </c>
      <c r="P976" s="488" t="s">
        <v>1554</v>
      </c>
      <c r="Q976" s="488" t="s">
        <v>1523</v>
      </c>
      <c r="R976" s="495" t="s">
        <v>1524</v>
      </c>
      <c r="S976" s="494"/>
      <c r="T976" s="494"/>
      <c r="U976" s="488" t="s">
        <v>7383</v>
      </c>
      <c r="AB976" s="488" t="s">
        <v>7384</v>
      </c>
      <c r="AC976" s="496">
        <v>9.03E9</v>
      </c>
      <c r="AD976" s="497"/>
      <c r="AE976" s="497"/>
      <c r="AF976" s="497"/>
      <c r="AG976" s="497"/>
      <c r="AH976" s="497"/>
      <c r="AI976" s="494"/>
      <c r="AJ976" s="488" t="s">
        <v>1527</v>
      </c>
      <c r="AK976" s="498"/>
      <c r="AL976" s="499"/>
      <c r="AM976" s="488" t="s">
        <v>7385</v>
      </c>
      <c r="AO976" s="494"/>
      <c r="AP976" s="494"/>
      <c r="AQ976" s="494"/>
      <c r="AR976" s="494"/>
      <c r="AS976" s="494"/>
      <c r="AT976" s="488" t="s">
        <v>1558</v>
      </c>
      <c r="AU976" s="492">
        <v>2028.0</v>
      </c>
      <c r="AV976" s="492">
        <v>3.0</v>
      </c>
      <c r="AW976" s="492">
        <v>2031.0</v>
      </c>
      <c r="AX976" s="488" t="s">
        <v>1587</v>
      </c>
      <c r="AY976" s="488" t="s">
        <v>1588</v>
      </c>
      <c r="AZ976" s="488" t="s">
        <v>1531</v>
      </c>
    </row>
    <row r="977" hidden="1">
      <c r="A977" s="488" t="s">
        <v>1798</v>
      </c>
      <c r="B977" s="488" t="s">
        <v>1799</v>
      </c>
      <c r="C977" s="488" t="s">
        <v>1513</v>
      </c>
      <c r="D977" s="488" t="s">
        <v>1514</v>
      </c>
      <c r="E977" s="491">
        <v>45832.96944444445</v>
      </c>
      <c r="F977" s="492">
        <v>2980.0</v>
      </c>
      <c r="G977" s="488" t="s">
        <v>1515</v>
      </c>
      <c r="H977" s="492">
        <v>2980.0</v>
      </c>
      <c r="I977" s="488" t="s">
        <v>1515</v>
      </c>
      <c r="J977" s="488" t="s">
        <v>1516</v>
      </c>
      <c r="K977" s="488" t="s">
        <v>1517</v>
      </c>
      <c r="L977" s="488" t="s">
        <v>1800</v>
      </c>
      <c r="M977" s="488" t="s">
        <v>1801</v>
      </c>
      <c r="N977" s="488" t="s">
        <v>1520</v>
      </c>
      <c r="O977" s="488" t="s">
        <v>1521</v>
      </c>
      <c r="P977" s="488" t="s">
        <v>1522</v>
      </c>
      <c r="Q977" s="488" t="s">
        <v>1523</v>
      </c>
      <c r="R977" s="495" t="s">
        <v>1524</v>
      </c>
      <c r="S977" s="494"/>
      <c r="T977" s="494"/>
      <c r="U977" s="488" t="s">
        <v>1802</v>
      </c>
      <c r="AB977" s="488" t="s">
        <v>1803</v>
      </c>
      <c r="AC977" s="496">
        <v>9.06E9</v>
      </c>
      <c r="AD977" s="497"/>
      <c r="AE977" s="497"/>
      <c r="AF977" s="497"/>
      <c r="AG977" s="497"/>
      <c r="AH977" s="497"/>
      <c r="AI977" s="494"/>
      <c r="AJ977" s="488" t="s">
        <v>1527</v>
      </c>
      <c r="AK977" s="498"/>
      <c r="AL977" s="499"/>
      <c r="AM977" s="488" t="s">
        <v>1804</v>
      </c>
      <c r="AO977" s="494"/>
      <c r="AP977" s="494"/>
      <c r="AQ977" s="494"/>
      <c r="AR977" s="494"/>
      <c r="AS977" s="494"/>
      <c r="AT977" s="488" t="s">
        <v>1529</v>
      </c>
      <c r="AU977" s="492">
        <v>6971.0</v>
      </c>
      <c r="AV977" s="492">
        <v>11.0</v>
      </c>
      <c r="AW977" s="492">
        <v>2028.0</v>
      </c>
      <c r="AX977" s="488" t="s">
        <v>1539</v>
      </c>
      <c r="AY977" s="488" t="s">
        <v>1805</v>
      </c>
      <c r="AZ977" s="488" t="s">
        <v>1531</v>
      </c>
    </row>
    <row r="978" hidden="1">
      <c r="A978" s="488" t="s">
        <v>6753</v>
      </c>
      <c r="B978" s="488" t="s">
        <v>6754</v>
      </c>
      <c r="C978" s="488" t="s">
        <v>1513</v>
      </c>
      <c r="D978" s="488" t="s">
        <v>1514</v>
      </c>
      <c r="E978" s="491">
        <v>45832.9625</v>
      </c>
      <c r="F978" s="492">
        <v>2980.0</v>
      </c>
      <c r="G978" s="488" t="s">
        <v>1515</v>
      </c>
      <c r="H978" s="492">
        <v>2980.0</v>
      </c>
      <c r="I978" s="488" t="s">
        <v>1515</v>
      </c>
      <c r="J978" s="488" t="s">
        <v>1516</v>
      </c>
      <c r="K978" s="488" t="s">
        <v>1517</v>
      </c>
      <c r="L978" s="488" t="s">
        <v>6755</v>
      </c>
      <c r="M978" s="488" t="s">
        <v>6756</v>
      </c>
      <c r="N978" s="488" t="s">
        <v>1520</v>
      </c>
      <c r="O978" s="488" t="s">
        <v>1521</v>
      </c>
      <c r="P978" s="488" t="s">
        <v>1522</v>
      </c>
      <c r="Q978" s="488" t="s">
        <v>1523</v>
      </c>
      <c r="R978" s="495" t="s">
        <v>1524</v>
      </c>
      <c r="S978" s="494"/>
      <c r="T978" s="494"/>
      <c r="U978" s="488" t="s">
        <v>6757</v>
      </c>
      <c r="AB978" s="488" t="s">
        <v>6758</v>
      </c>
      <c r="AC978" s="496">
        <v>7.08E9</v>
      </c>
      <c r="AD978" s="497"/>
      <c r="AE978" s="497"/>
      <c r="AF978" s="497"/>
      <c r="AG978" s="497"/>
      <c r="AH978" s="497"/>
      <c r="AI978" s="494"/>
      <c r="AJ978" s="488" t="s">
        <v>1527</v>
      </c>
      <c r="AK978" s="498"/>
      <c r="AL978" s="499"/>
      <c r="AM978" s="488" t="s">
        <v>6759</v>
      </c>
      <c r="AO978" s="494"/>
      <c r="AP978" s="494"/>
      <c r="AQ978" s="494"/>
      <c r="AR978" s="494"/>
      <c r="AS978" s="494"/>
      <c r="AT978" s="488" t="s">
        <v>1529</v>
      </c>
      <c r="AU978" s="492">
        <v>9585.0</v>
      </c>
      <c r="AV978" s="492">
        <v>6.0</v>
      </c>
      <c r="AW978" s="492">
        <v>2027.0</v>
      </c>
      <c r="AX978" s="488" t="s">
        <v>1634</v>
      </c>
      <c r="AY978" s="488" t="s">
        <v>1540</v>
      </c>
      <c r="AZ978" s="488" t="s">
        <v>1531</v>
      </c>
    </row>
    <row r="979" hidden="1">
      <c r="A979" s="488" t="s">
        <v>7386</v>
      </c>
      <c r="B979" s="488" t="s">
        <v>7387</v>
      </c>
      <c r="C979" s="488" t="s">
        <v>1513</v>
      </c>
      <c r="D979" s="488" t="s">
        <v>1514</v>
      </c>
      <c r="E979" s="491">
        <v>45832.955555555556</v>
      </c>
      <c r="F979" s="492">
        <v>2980.0</v>
      </c>
      <c r="G979" s="488" t="s">
        <v>1515</v>
      </c>
      <c r="H979" s="492">
        <v>2980.0</v>
      </c>
      <c r="I979" s="488" t="s">
        <v>1515</v>
      </c>
      <c r="J979" s="488" t="s">
        <v>1516</v>
      </c>
      <c r="K979" s="488" t="s">
        <v>1517</v>
      </c>
      <c r="L979" s="488" t="s">
        <v>7388</v>
      </c>
      <c r="M979" s="488" t="s">
        <v>7389</v>
      </c>
      <c r="N979" s="488" t="s">
        <v>1520</v>
      </c>
      <c r="O979" s="488" t="s">
        <v>1521</v>
      </c>
      <c r="P979" s="488" t="s">
        <v>1545</v>
      </c>
      <c r="Q979" s="488" t="s">
        <v>1523</v>
      </c>
      <c r="R979" s="495" t="s">
        <v>1524</v>
      </c>
      <c r="S979" s="494"/>
      <c r="T979" s="494"/>
      <c r="U979" s="488" t="s">
        <v>7390</v>
      </c>
      <c r="AB979" s="488" t="s">
        <v>7391</v>
      </c>
      <c r="AC979" s="496">
        <v>8.07E9</v>
      </c>
      <c r="AD979" s="497"/>
      <c r="AE979" s="497"/>
      <c r="AF979" s="497"/>
      <c r="AG979" s="497"/>
      <c r="AH979" s="497"/>
      <c r="AI979" s="494"/>
      <c r="AJ979" s="488" t="s">
        <v>1527</v>
      </c>
      <c r="AK979" s="498"/>
      <c r="AL979" s="499"/>
      <c r="AM979" s="488" t="s">
        <v>7392</v>
      </c>
      <c r="AO979" s="494"/>
      <c r="AP979" s="494"/>
      <c r="AQ979" s="494"/>
      <c r="AR979" s="494"/>
      <c r="AS979" s="494"/>
      <c r="AT979" s="488" t="s">
        <v>1529</v>
      </c>
      <c r="AU979" s="492">
        <v>6327.0</v>
      </c>
      <c r="AV979" s="492">
        <v>3.0</v>
      </c>
      <c r="AW979" s="492">
        <v>2029.0</v>
      </c>
      <c r="AX979" s="488" t="s">
        <v>1549</v>
      </c>
      <c r="AY979" s="488" t="s">
        <v>5758</v>
      </c>
      <c r="AZ979" s="488" t="s">
        <v>1531</v>
      </c>
    </row>
    <row r="980" hidden="1">
      <c r="A980" s="488" t="s">
        <v>7393</v>
      </c>
      <c r="B980" s="488" t="s">
        <v>7394</v>
      </c>
      <c r="C980" s="488" t="s">
        <v>1513</v>
      </c>
      <c r="D980" s="488" t="s">
        <v>1514</v>
      </c>
      <c r="E980" s="491">
        <v>45832.95277777778</v>
      </c>
      <c r="F980" s="492">
        <v>2980.0</v>
      </c>
      <c r="G980" s="488" t="s">
        <v>1515</v>
      </c>
      <c r="H980" s="492">
        <v>2980.0</v>
      </c>
      <c r="I980" s="488" t="s">
        <v>1515</v>
      </c>
      <c r="J980" s="488" t="s">
        <v>1516</v>
      </c>
      <c r="K980" s="488" t="s">
        <v>1517</v>
      </c>
      <c r="L980" s="488" t="s">
        <v>7395</v>
      </c>
      <c r="M980" s="488" t="s">
        <v>7396</v>
      </c>
      <c r="N980" s="488" t="s">
        <v>1520</v>
      </c>
      <c r="O980" s="488" t="s">
        <v>1521</v>
      </c>
      <c r="P980" s="488" t="s">
        <v>1545</v>
      </c>
      <c r="Q980" s="488" t="s">
        <v>1523</v>
      </c>
      <c r="R980" s="495" t="s">
        <v>1524</v>
      </c>
      <c r="S980" s="494"/>
      <c r="T980" s="494"/>
      <c r="U980" s="488" t="s">
        <v>7397</v>
      </c>
      <c r="AB980" s="488" t="s">
        <v>7398</v>
      </c>
      <c r="AC980" s="496">
        <v>8.01E9</v>
      </c>
      <c r="AD980" s="497"/>
      <c r="AE980" s="497"/>
      <c r="AF980" s="497"/>
      <c r="AG980" s="497"/>
      <c r="AH980" s="497"/>
      <c r="AI980" s="494"/>
      <c r="AJ980" s="488" t="s">
        <v>1527</v>
      </c>
      <c r="AK980" s="498"/>
      <c r="AL980" s="499"/>
      <c r="AM980" s="488" t="s">
        <v>7399</v>
      </c>
      <c r="AO980" s="494"/>
      <c r="AP980" s="494"/>
      <c r="AQ980" s="494"/>
      <c r="AR980" s="494"/>
      <c r="AS980" s="494"/>
      <c r="AT980" s="488" t="s">
        <v>1529</v>
      </c>
      <c r="AU980" s="492">
        <v>9106.0</v>
      </c>
      <c r="AV980" s="492">
        <v>11.0</v>
      </c>
      <c r="AW980" s="492">
        <v>2029.0</v>
      </c>
      <c r="AX980" s="488" t="s">
        <v>1549</v>
      </c>
      <c r="AY980" s="488" t="s">
        <v>3061</v>
      </c>
      <c r="AZ980" s="488" t="s">
        <v>1531</v>
      </c>
    </row>
    <row r="981" hidden="1">
      <c r="A981" s="488" t="s">
        <v>6636</v>
      </c>
      <c r="B981" s="488" t="s">
        <v>6637</v>
      </c>
      <c r="C981" s="488" t="s">
        <v>1513</v>
      </c>
      <c r="D981" s="488" t="s">
        <v>1514</v>
      </c>
      <c r="E981" s="491">
        <v>45832.941666666666</v>
      </c>
      <c r="F981" s="492">
        <v>2980.0</v>
      </c>
      <c r="G981" s="488" t="s">
        <v>1515</v>
      </c>
      <c r="H981" s="492">
        <v>2980.0</v>
      </c>
      <c r="I981" s="488" t="s">
        <v>1515</v>
      </c>
      <c r="J981" s="488" t="s">
        <v>1516</v>
      </c>
      <c r="K981" s="488" t="s">
        <v>1517</v>
      </c>
      <c r="L981" s="488" t="s">
        <v>6638</v>
      </c>
      <c r="M981" s="488" t="s">
        <v>6639</v>
      </c>
      <c r="N981" s="488" t="s">
        <v>1520</v>
      </c>
      <c r="O981" s="488" t="s">
        <v>1521</v>
      </c>
      <c r="P981" s="488" t="s">
        <v>1554</v>
      </c>
      <c r="Q981" s="488" t="s">
        <v>1523</v>
      </c>
      <c r="R981" s="495" t="s">
        <v>1524</v>
      </c>
      <c r="S981" s="494"/>
      <c r="T981" s="494"/>
      <c r="U981" s="488" t="s">
        <v>6640</v>
      </c>
      <c r="AB981" s="488" t="s">
        <v>6641</v>
      </c>
      <c r="AC981" s="496">
        <v>8.03E9</v>
      </c>
      <c r="AD981" s="497"/>
      <c r="AE981" s="497"/>
      <c r="AF981" s="497"/>
      <c r="AG981" s="497"/>
      <c r="AH981" s="497"/>
      <c r="AI981" s="494"/>
      <c r="AJ981" s="488" t="s">
        <v>1527</v>
      </c>
      <c r="AK981" s="498"/>
      <c r="AL981" s="499"/>
      <c r="AM981" s="488" t="s">
        <v>6642</v>
      </c>
      <c r="AO981" s="497"/>
      <c r="AP981" s="494"/>
      <c r="AQ981" s="494"/>
      <c r="AR981" s="494"/>
      <c r="AS981" s="494"/>
      <c r="AT981" s="488" t="s">
        <v>1529</v>
      </c>
      <c r="AU981" s="492">
        <v>445.0</v>
      </c>
      <c r="AV981" s="492">
        <v>7.0</v>
      </c>
      <c r="AW981" s="492">
        <v>2028.0</v>
      </c>
      <c r="AX981" s="488" t="s">
        <v>1634</v>
      </c>
      <c r="AY981" s="488" t="s">
        <v>6643</v>
      </c>
      <c r="AZ981" s="488" t="s">
        <v>1531</v>
      </c>
    </row>
    <row r="982" hidden="1">
      <c r="A982" s="488" t="s">
        <v>7400</v>
      </c>
      <c r="B982" s="488" t="s">
        <v>7401</v>
      </c>
      <c r="C982" s="488" t="s">
        <v>1513</v>
      </c>
      <c r="D982" s="488" t="s">
        <v>1514</v>
      </c>
      <c r="E982" s="491">
        <v>45832.930555555555</v>
      </c>
      <c r="F982" s="492">
        <v>2980.0</v>
      </c>
      <c r="G982" s="488" t="s">
        <v>1515</v>
      </c>
      <c r="H982" s="492">
        <v>2980.0</v>
      </c>
      <c r="I982" s="488" t="s">
        <v>1515</v>
      </c>
      <c r="J982" s="488" t="s">
        <v>1516</v>
      </c>
      <c r="K982" s="488" t="s">
        <v>1517</v>
      </c>
      <c r="L982" s="488" t="s">
        <v>7402</v>
      </c>
      <c r="M982" s="488" t="s">
        <v>7403</v>
      </c>
      <c r="N982" s="488" t="s">
        <v>1520</v>
      </c>
      <c r="O982" s="488" t="s">
        <v>1521</v>
      </c>
      <c r="P982" s="488" t="s">
        <v>1545</v>
      </c>
      <c r="Q982" s="488" t="s">
        <v>1523</v>
      </c>
      <c r="R982" s="495" t="s">
        <v>1524</v>
      </c>
      <c r="S982" s="494"/>
      <c r="T982" s="494"/>
      <c r="U982" s="488" t="s">
        <v>7404</v>
      </c>
      <c r="AB982" s="488" t="s">
        <v>7405</v>
      </c>
      <c r="AC982" s="496">
        <v>8.08E9</v>
      </c>
      <c r="AD982" s="497"/>
      <c r="AE982" s="497"/>
      <c r="AF982" s="497"/>
      <c r="AG982" s="497"/>
      <c r="AH982" s="497"/>
      <c r="AI982" s="494"/>
      <c r="AJ982" s="488" t="s">
        <v>1527</v>
      </c>
      <c r="AK982" s="498"/>
      <c r="AL982" s="499"/>
      <c r="AM982" s="488" t="s">
        <v>7406</v>
      </c>
      <c r="AP982" s="494"/>
      <c r="AQ982" s="494"/>
      <c r="AR982" s="494"/>
      <c r="AS982" s="494"/>
      <c r="AT982" s="488" t="s">
        <v>1529</v>
      </c>
      <c r="AU982" s="492">
        <v>4612.0</v>
      </c>
      <c r="AV982" s="492">
        <v>3.0</v>
      </c>
      <c r="AW982" s="492">
        <v>2029.0</v>
      </c>
      <c r="AX982" s="497"/>
      <c r="AY982" s="488" t="s">
        <v>1652</v>
      </c>
      <c r="AZ982" s="488" t="s">
        <v>1531</v>
      </c>
    </row>
    <row r="983" hidden="1">
      <c r="A983" s="488" t="s">
        <v>5830</v>
      </c>
      <c r="B983" s="488" t="s">
        <v>5831</v>
      </c>
      <c r="C983" s="488" t="s">
        <v>1513</v>
      </c>
      <c r="D983" s="488" t="s">
        <v>1514</v>
      </c>
      <c r="E983" s="491">
        <v>45832.92986111111</v>
      </c>
      <c r="F983" s="492">
        <v>9800.0</v>
      </c>
      <c r="G983" s="488" t="s">
        <v>1515</v>
      </c>
      <c r="H983" s="492">
        <v>9800.0</v>
      </c>
      <c r="I983" s="488" t="s">
        <v>1515</v>
      </c>
      <c r="J983" s="488" t="s">
        <v>1516</v>
      </c>
      <c r="K983" s="488" t="s">
        <v>1517</v>
      </c>
      <c r="L983" s="488" t="s">
        <v>5832</v>
      </c>
      <c r="M983" s="488" t="s">
        <v>5833</v>
      </c>
      <c r="N983" s="488" t="s">
        <v>1520</v>
      </c>
      <c r="O983" s="488" t="s">
        <v>1521</v>
      </c>
      <c r="P983" s="488" t="s">
        <v>1554</v>
      </c>
      <c r="Q983" s="488" t="s">
        <v>1523</v>
      </c>
      <c r="R983" s="495" t="s">
        <v>1524</v>
      </c>
      <c r="S983" s="494"/>
      <c r="T983" s="494"/>
      <c r="U983" s="488" t="s">
        <v>5834</v>
      </c>
      <c r="AB983" s="488" t="s">
        <v>5835</v>
      </c>
      <c r="AC983" s="496">
        <v>8.04E9</v>
      </c>
      <c r="AD983" s="497"/>
      <c r="AE983" s="497"/>
      <c r="AF983" s="497"/>
      <c r="AG983" s="497"/>
      <c r="AH983" s="497"/>
      <c r="AI983" s="494"/>
      <c r="AJ983" s="488" t="s">
        <v>1527</v>
      </c>
      <c r="AK983" s="498"/>
      <c r="AL983" s="499"/>
      <c r="AM983" s="488" t="s">
        <v>5836</v>
      </c>
      <c r="AO983" s="497"/>
      <c r="AP983" s="494"/>
      <c r="AQ983" s="494"/>
      <c r="AR983" s="494"/>
      <c r="AS983" s="494"/>
      <c r="AT983" s="488" t="s">
        <v>1529</v>
      </c>
      <c r="AU983" s="492">
        <v>7230.0</v>
      </c>
      <c r="AV983" s="492">
        <v>8.0</v>
      </c>
      <c r="AW983" s="492">
        <v>2027.0</v>
      </c>
      <c r="AX983" s="488" t="s">
        <v>1587</v>
      </c>
      <c r="AY983" s="488" t="s">
        <v>1597</v>
      </c>
      <c r="AZ983" s="488" t="s">
        <v>1531</v>
      </c>
    </row>
    <row r="984" hidden="1">
      <c r="A984" s="488" t="s">
        <v>7407</v>
      </c>
      <c r="B984" s="488" t="s">
        <v>5831</v>
      </c>
      <c r="C984" s="488" t="s">
        <v>1513</v>
      </c>
      <c r="D984" s="488" t="s">
        <v>1514</v>
      </c>
      <c r="E984" s="491">
        <v>45832.92361111111</v>
      </c>
      <c r="F984" s="492">
        <v>2980.0</v>
      </c>
      <c r="G984" s="488" t="s">
        <v>1515</v>
      </c>
      <c r="H984" s="492">
        <v>2980.0</v>
      </c>
      <c r="I984" s="488" t="s">
        <v>1515</v>
      </c>
      <c r="J984" s="488" t="s">
        <v>1516</v>
      </c>
      <c r="K984" s="488" t="s">
        <v>1517</v>
      </c>
      <c r="L984" s="488" t="s">
        <v>5832</v>
      </c>
      <c r="M984" s="488" t="s">
        <v>7408</v>
      </c>
      <c r="N984" s="488" t="s">
        <v>1520</v>
      </c>
      <c r="O984" s="488" t="s">
        <v>1521</v>
      </c>
      <c r="P984" s="488" t="s">
        <v>1554</v>
      </c>
      <c r="Q984" s="488" t="s">
        <v>1523</v>
      </c>
      <c r="R984" s="495" t="s">
        <v>1524</v>
      </c>
      <c r="S984" s="494"/>
      <c r="T984" s="494"/>
      <c r="U984" s="488" t="s">
        <v>7409</v>
      </c>
      <c r="AB984" s="488" t="s">
        <v>5835</v>
      </c>
      <c r="AC984" s="496">
        <v>8.04E9</v>
      </c>
      <c r="AD984" s="497"/>
      <c r="AE984" s="497"/>
      <c r="AF984" s="497"/>
      <c r="AG984" s="497"/>
      <c r="AH984" s="497"/>
      <c r="AI984" s="494"/>
      <c r="AJ984" s="488" t="s">
        <v>1527</v>
      </c>
      <c r="AK984" s="498"/>
      <c r="AL984" s="499"/>
      <c r="AM984" s="488" t="s">
        <v>5836</v>
      </c>
      <c r="AO984" s="497"/>
      <c r="AP984" s="494"/>
      <c r="AQ984" s="494"/>
      <c r="AR984" s="494"/>
      <c r="AS984" s="494"/>
      <c r="AT984" s="488" t="s">
        <v>1529</v>
      </c>
      <c r="AU984" s="492">
        <v>7230.0</v>
      </c>
      <c r="AV984" s="492">
        <v>8.0</v>
      </c>
      <c r="AW984" s="492">
        <v>2027.0</v>
      </c>
      <c r="AX984" s="488" t="s">
        <v>1587</v>
      </c>
      <c r="AY984" s="488" t="s">
        <v>1597</v>
      </c>
      <c r="AZ984" s="488" t="s">
        <v>1531</v>
      </c>
    </row>
    <row r="985" hidden="1">
      <c r="A985" s="488" t="s">
        <v>7410</v>
      </c>
      <c r="B985" s="488" t="s">
        <v>7411</v>
      </c>
      <c r="C985" s="488" t="s">
        <v>1513</v>
      </c>
      <c r="D985" s="488" t="s">
        <v>1514</v>
      </c>
      <c r="E985" s="491">
        <v>45832.92222222222</v>
      </c>
      <c r="F985" s="492">
        <v>2980.0</v>
      </c>
      <c r="G985" s="488" t="s">
        <v>1515</v>
      </c>
      <c r="H985" s="492">
        <v>2980.0</v>
      </c>
      <c r="I985" s="488" t="s">
        <v>1515</v>
      </c>
      <c r="J985" s="488" t="s">
        <v>1516</v>
      </c>
      <c r="K985" s="488" t="s">
        <v>1517</v>
      </c>
      <c r="L985" s="488" t="s">
        <v>7412</v>
      </c>
      <c r="M985" s="488" t="s">
        <v>7413</v>
      </c>
      <c r="N985" s="488" t="s">
        <v>1520</v>
      </c>
      <c r="O985" s="488" t="s">
        <v>1521</v>
      </c>
      <c r="P985" s="488" t="s">
        <v>1522</v>
      </c>
      <c r="Q985" s="488" t="s">
        <v>1523</v>
      </c>
      <c r="R985" s="495" t="s">
        <v>1524</v>
      </c>
      <c r="S985" s="494"/>
      <c r="T985" s="494"/>
      <c r="U985" s="488" t="s">
        <v>7414</v>
      </c>
      <c r="AB985" s="488" t="s">
        <v>7415</v>
      </c>
      <c r="AC985" s="496">
        <v>8.06E9</v>
      </c>
      <c r="AD985" s="497"/>
      <c r="AE985" s="497"/>
      <c r="AF985" s="497"/>
      <c r="AG985" s="497"/>
      <c r="AH985" s="497"/>
      <c r="AI985" s="494"/>
      <c r="AJ985" s="488" t="s">
        <v>1527</v>
      </c>
      <c r="AK985" s="498"/>
      <c r="AL985" s="499"/>
      <c r="AM985" s="488" t="s">
        <v>7416</v>
      </c>
      <c r="AP985" s="494"/>
      <c r="AQ985" s="494"/>
      <c r="AR985" s="494"/>
      <c r="AS985" s="494"/>
      <c r="AT985" s="488" t="s">
        <v>1529</v>
      </c>
      <c r="AU985" s="492">
        <v>3576.0</v>
      </c>
      <c r="AV985" s="492">
        <v>4.0</v>
      </c>
      <c r="AW985" s="492">
        <v>2029.0</v>
      </c>
      <c r="AX985" s="488" t="s">
        <v>1634</v>
      </c>
      <c r="AY985" s="488" t="s">
        <v>1540</v>
      </c>
      <c r="AZ985" s="488" t="s">
        <v>1531</v>
      </c>
    </row>
    <row r="986" hidden="1">
      <c r="A986" s="488" t="s">
        <v>7417</v>
      </c>
      <c r="B986" s="488" t="s">
        <v>7418</v>
      </c>
      <c r="C986" s="488" t="s">
        <v>1513</v>
      </c>
      <c r="D986" s="488" t="s">
        <v>1514</v>
      </c>
      <c r="E986" s="491">
        <v>45832.92152777778</v>
      </c>
      <c r="F986" s="492">
        <v>2980.0</v>
      </c>
      <c r="G986" s="488" t="s">
        <v>1515</v>
      </c>
      <c r="H986" s="492">
        <v>2980.0</v>
      </c>
      <c r="I986" s="488" t="s">
        <v>1515</v>
      </c>
      <c r="J986" s="488" t="s">
        <v>1516</v>
      </c>
      <c r="K986" s="488" t="s">
        <v>1517</v>
      </c>
      <c r="L986" s="488" t="s">
        <v>7419</v>
      </c>
      <c r="M986" s="488" t="s">
        <v>7420</v>
      </c>
      <c r="N986" s="488" t="s">
        <v>1520</v>
      </c>
      <c r="O986" s="488" t="s">
        <v>1521</v>
      </c>
      <c r="P986" s="488" t="s">
        <v>1545</v>
      </c>
      <c r="Q986" s="488" t="s">
        <v>1523</v>
      </c>
      <c r="R986" s="495" t="s">
        <v>1524</v>
      </c>
      <c r="S986" s="494"/>
      <c r="T986" s="494"/>
      <c r="U986" s="488" t="s">
        <v>7421</v>
      </c>
      <c r="AB986" s="488" t="s">
        <v>7422</v>
      </c>
      <c r="AC986" s="496">
        <v>8.06E9</v>
      </c>
      <c r="AD986" s="497"/>
      <c r="AE986" s="497"/>
      <c r="AF986" s="497"/>
      <c r="AG986" s="497"/>
      <c r="AH986" s="497"/>
      <c r="AI986" s="494"/>
      <c r="AJ986" s="488" t="s">
        <v>1527</v>
      </c>
      <c r="AK986" s="498"/>
      <c r="AL986" s="499"/>
      <c r="AM986" s="488" t="s">
        <v>7423</v>
      </c>
      <c r="AP986" s="494"/>
      <c r="AQ986" s="494"/>
      <c r="AR986" s="494"/>
      <c r="AS986" s="494"/>
      <c r="AT986" s="488" t="s">
        <v>1529</v>
      </c>
      <c r="AU986" s="492">
        <v>1004.0</v>
      </c>
      <c r="AV986" s="492">
        <v>10.0</v>
      </c>
      <c r="AW986" s="492">
        <v>2031.0</v>
      </c>
      <c r="AX986" s="488" t="s">
        <v>1596</v>
      </c>
      <c r="AY986" s="488" t="s">
        <v>7424</v>
      </c>
      <c r="AZ986" s="488" t="s">
        <v>1531</v>
      </c>
    </row>
    <row r="987" hidden="1">
      <c r="A987" s="488" t="s">
        <v>7425</v>
      </c>
      <c r="B987" s="488" t="s">
        <v>7426</v>
      </c>
      <c r="C987" s="488" t="s">
        <v>1513</v>
      </c>
      <c r="D987" s="488" t="s">
        <v>1514</v>
      </c>
      <c r="E987" s="491">
        <v>45832.91527777778</v>
      </c>
      <c r="F987" s="492">
        <v>2980.0</v>
      </c>
      <c r="G987" s="488" t="s">
        <v>1515</v>
      </c>
      <c r="H987" s="492">
        <v>2980.0</v>
      </c>
      <c r="I987" s="488" t="s">
        <v>1515</v>
      </c>
      <c r="J987" s="488" t="s">
        <v>1516</v>
      </c>
      <c r="K987" s="488" t="s">
        <v>1517</v>
      </c>
      <c r="L987" s="488" t="s">
        <v>7427</v>
      </c>
      <c r="M987" s="488" t="s">
        <v>7428</v>
      </c>
      <c r="N987" s="488" t="s">
        <v>1520</v>
      </c>
      <c r="O987" s="488" t="s">
        <v>1521</v>
      </c>
      <c r="P987" s="488" t="s">
        <v>1554</v>
      </c>
      <c r="Q987" s="488" t="s">
        <v>1523</v>
      </c>
      <c r="R987" s="495" t="s">
        <v>1524</v>
      </c>
      <c r="S987" s="494"/>
      <c r="T987" s="494"/>
      <c r="U987" s="488" t="s">
        <v>7429</v>
      </c>
      <c r="AB987" s="488" t="s">
        <v>7430</v>
      </c>
      <c r="AC987" s="496">
        <v>9.04E9</v>
      </c>
      <c r="AD987" s="497"/>
      <c r="AE987" s="494"/>
      <c r="AF987" s="494"/>
      <c r="AG987" s="494"/>
      <c r="AH987" s="494"/>
      <c r="AI987" s="494"/>
      <c r="AJ987" s="488" t="s">
        <v>1527</v>
      </c>
      <c r="AK987" s="494"/>
      <c r="AL987" s="494"/>
      <c r="AM987" s="488" t="s">
        <v>7431</v>
      </c>
      <c r="AP987" s="494"/>
      <c r="AQ987" s="494"/>
      <c r="AR987" s="494"/>
      <c r="AS987" s="494"/>
      <c r="AT987" s="488" t="s">
        <v>1529</v>
      </c>
      <c r="AU987" s="492">
        <v>3804.0</v>
      </c>
      <c r="AV987" s="492">
        <v>6.0</v>
      </c>
      <c r="AW987" s="492">
        <v>2030.0</v>
      </c>
      <c r="AX987" s="488" t="s">
        <v>1587</v>
      </c>
      <c r="AY987" s="488" t="s">
        <v>1571</v>
      </c>
      <c r="AZ987" s="488" t="s">
        <v>1531</v>
      </c>
    </row>
    <row r="988" hidden="1">
      <c r="A988" s="488" t="s">
        <v>7432</v>
      </c>
      <c r="B988" s="488" t="s">
        <v>7426</v>
      </c>
      <c r="C988" s="488" t="s">
        <v>1513</v>
      </c>
      <c r="D988" s="488" t="s">
        <v>1514</v>
      </c>
      <c r="E988" s="491">
        <v>45832.91458333333</v>
      </c>
      <c r="F988" s="492">
        <v>9800.0</v>
      </c>
      <c r="G988" s="488" t="s">
        <v>1515</v>
      </c>
      <c r="H988" s="492">
        <v>9800.0</v>
      </c>
      <c r="I988" s="488" t="s">
        <v>1515</v>
      </c>
      <c r="J988" s="488" t="s">
        <v>1516</v>
      </c>
      <c r="K988" s="488" t="s">
        <v>1517</v>
      </c>
      <c r="L988" s="488" t="s">
        <v>7427</v>
      </c>
      <c r="M988" s="488" t="s">
        <v>7433</v>
      </c>
      <c r="N988" s="488" t="s">
        <v>1520</v>
      </c>
      <c r="O988" s="488" t="s">
        <v>1521</v>
      </c>
      <c r="P988" s="488" t="s">
        <v>1554</v>
      </c>
      <c r="Q988" s="488" t="s">
        <v>1523</v>
      </c>
      <c r="R988" s="495" t="s">
        <v>1524</v>
      </c>
      <c r="S988" s="494"/>
      <c r="T988" s="494"/>
      <c r="U988" s="488" t="s">
        <v>7434</v>
      </c>
      <c r="AB988" s="488" t="s">
        <v>7430</v>
      </c>
      <c r="AC988" s="496">
        <v>9.04E9</v>
      </c>
      <c r="AD988" s="497"/>
      <c r="AE988" s="494"/>
      <c r="AF988" s="494"/>
      <c r="AG988" s="494"/>
      <c r="AH988" s="494"/>
      <c r="AI988" s="494"/>
      <c r="AJ988" s="488" t="s">
        <v>1527</v>
      </c>
      <c r="AK988" s="494"/>
      <c r="AL988" s="494"/>
      <c r="AM988" s="488" t="s">
        <v>7431</v>
      </c>
      <c r="AP988" s="494"/>
      <c r="AQ988" s="494"/>
      <c r="AR988" s="494"/>
      <c r="AS988" s="494"/>
      <c r="AT988" s="488" t="s">
        <v>1529</v>
      </c>
      <c r="AU988" s="492">
        <v>3804.0</v>
      </c>
      <c r="AV988" s="492">
        <v>6.0</v>
      </c>
      <c r="AW988" s="492">
        <v>2030.0</v>
      </c>
      <c r="AX988" s="488" t="s">
        <v>1587</v>
      </c>
      <c r="AY988" s="488" t="s">
        <v>1571</v>
      </c>
      <c r="AZ988" s="488" t="s">
        <v>1531</v>
      </c>
    </row>
    <row r="989" hidden="1">
      <c r="A989" s="488" t="s">
        <v>7435</v>
      </c>
      <c r="B989" s="488" t="s">
        <v>7436</v>
      </c>
      <c r="C989" s="488" t="s">
        <v>1513</v>
      </c>
      <c r="D989" s="488" t="s">
        <v>1514</v>
      </c>
      <c r="E989" s="491">
        <v>45832.88680555556</v>
      </c>
      <c r="F989" s="492">
        <v>2980.0</v>
      </c>
      <c r="G989" s="488" t="s">
        <v>1515</v>
      </c>
      <c r="H989" s="492">
        <v>2980.0</v>
      </c>
      <c r="I989" s="488" t="s">
        <v>1515</v>
      </c>
      <c r="J989" s="488" t="s">
        <v>1516</v>
      </c>
      <c r="K989" s="488" t="s">
        <v>1517</v>
      </c>
      <c r="L989" s="488" t="s">
        <v>7437</v>
      </c>
      <c r="M989" s="488" t="s">
        <v>7438</v>
      </c>
      <c r="N989" s="488" t="s">
        <v>1520</v>
      </c>
      <c r="O989" s="488" t="s">
        <v>1521</v>
      </c>
      <c r="P989" s="488" t="s">
        <v>1554</v>
      </c>
      <c r="Q989" s="488" t="s">
        <v>1523</v>
      </c>
      <c r="R989" s="495" t="s">
        <v>1524</v>
      </c>
      <c r="S989" s="494"/>
      <c r="T989" s="494"/>
      <c r="U989" s="488" t="s">
        <v>7439</v>
      </c>
      <c r="AB989" s="488" t="s">
        <v>7440</v>
      </c>
      <c r="AC989" s="496">
        <v>8.19E11</v>
      </c>
      <c r="AD989" s="497"/>
      <c r="AE989" s="497"/>
      <c r="AF989" s="497"/>
      <c r="AG989" s="497"/>
      <c r="AH989" s="494"/>
      <c r="AI989" s="494"/>
      <c r="AJ989" s="488" t="s">
        <v>1527</v>
      </c>
      <c r="AK989" s="498"/>
      <c r="AL989" s="499"/>
      <c r="AM989" s="488" t="s">
        <v>7441</v>
      </c>
      <c r="AO989" s="497"/>
      <c r="AP989" s="494"/>
      <c r="AQ989" s="494"/>
      <c r="AR989" s="494"/>
      <c r="AS989" s="494"/>
      <c r="AT989" s="488" t="s">
        <v>1529</v>
      </c>
      <c r="AU989" s="492">
        <v>2045.0</v>
      </c>
      <c r="AV989" s="492">
        <v>2.0</v>
      </c>
      <c r="AW989" s="492">
        <v>2026.0</v>
      </c>
      <c r="AX989" s="488" t="s">
        <v>1634</v>
      </c>
      <c r="AY989" s="488" t="s">
        <v>3001</v>
      </c>
      <c r="AZ989" s="488" t="s">
        <v>1531</v>
      </c>
    </row>
    <row r="990" hidden="1">
      <c r="A990" s="488" t="s">
        <v>2849</v>
      </c>
      <c r="B990" s="488" t="s">
        <v>2850</v>
      </c>
      <c r="C990" s="488" t="s">
        <v>1513</v>
      </c>
      <c r="D990" s="488" t="s">
        <v>1514</v>
      </c>
      <c r="E990" s="491">
        <v>45832.87986111111</v>
      </c>
      <c r="F990" s="492">
        <v>2980.0</v>
      </c>
      <c r="G990" s="488" t="s">
        <v>1515</v>
      </c>
      <c r="H990" s="492">
        <v>2980.0</v>
      </c>
      <c r="I990" s="488" t="s">
        <v>1515</v>
      </c>
      <c r="J990" s="488" t="s">
        <v>1516</v>
      </c>
      <c r="K990" s="488" t="s">
        <v>1517</v>
      </c>
      <c r="L990" s="488" t="s">
        <v>2851</v>
      </c>
      <c r="M990" s="488" t="s">
        <v>2852</v>
      </c>
      <c r="N990" s="488" t="s">
        <v>1520</v>
      </c>
      <c r="O990" s="488" t="s">
        <v>1521</v>
      </c>
      <c r="P990" s="488" t="s">
        <v>1554</v>
      </c>
      <c r="Q990" s="488" t="s">
        <v>1523</v>
      </c>
      <c r="R990" s="495" t="s">
        <v>1524</v>
      </c>
      <c r="S990" s="494"/>
      <c r="T990" s="494"/>
      <c r="U990" s="488" t="s">
        <v>2853</v>
      </c>
      <c r="AB990" s="488" t="s">
        <v>2854</v>
      </c>
      <c r="AC990" s="496">
        <v>9.02E9</v>
      </c>
      <c r="AD990" s="497"/>
      <c r="AE990" s="494"/>
      <c r="AF990" s="494"/>
      <c r="AG990" s="494"/>
      <c r="AH990" s="494"/>
      <c r="AI990" s="494"/>
      <c r="AJ990" s="488" t="s">
        <v>1527</v>
      </c>
      <c r="AK990" s="494"/>
      <c r="AL990" s="494"/>
      <c r="AM990" s="488" t="s">
        <v>2855</v>
      </c>
      <c r="AO990" s="494"/>
      <c r="AP990" s="494"/>
      <c r="AQ990" s="494"/>
      <c r="AR990" s="494"/>
      <c r="AS990" s="494"/>
      <c r="AT990" s="488" t="s">
        <v>1529</v>
      </c>
      <c r="AU990" s="492">
        <v>7369.0</v>
      </c>
      <c r="AV990" s="492">
        <v>9.0</v>
      </c>
      <c r="AW990" s="492">
        <v>2029.0</v>
      </c>
      <c r="AX990" s="488" t="s">
        <v>1587</v>
      </c>
      <c r="AY990" s="488" t="s">
        <v>1608</v>
      </c>
      <c r="AZ990" s="488" t="s">
        <v>1531</v>
      </c>
    </row>
    <row r="991" hidden="1">
      <c r="A991" s="488" t="s">
        <v>7442</v>
      </c>
      <c r="B991" s="488" t="s">
        <v>7443</v>
      </c>
      <c r="C991" s="488" t="s">
        <v>1513</v>
      </c>
      <c r="D991" s="488" t="s">
        <v>1514</v>
      </c>
      <c r="E991" s="491">
        <v>45832.879166666666</v>
      </c>
      <c r="F991" s="492">
        <v>2980.0</v>
      </c>
      <c r="G991" s="488" t="s">
        <v>1515</v>
      </c>
      <c r="H991" s="492">
        <v>2980.0</v>
      </c>
      <c r="I991" s="488" t="s">
        <v>1515</v>
      </c>
      <c r="J991" s="488" t="s">
        <v>1516</v>
      </c>
      <c r="K991" s="488" t="s">
        <v>1517</v>
      </c>
      <c r="L991" s="488" t="s">
        <v>7444</v>
      </c>
      <c r="M991" s="488" t="s">
        <v>7445</v>
      </c>
      <c r="N991" s="488" t="s">
        <v>1520</v>
      </c>
      <c r="O991" s="488" t="s">
        <v>1521</v>
      </c>
      <c r="P991" s="488" t="s">
        <v>1554</v>
      </c>
      <c r="Q991" s="488" t="s">
        <v>1523</v>
      </c>
      <c r="R991" s="495" t="s">
        <v>1524</v>
      </c>
      <c r="S991" s="494"/>
      <c r="T991" s="494"/>
      <c r="U991" s="488" t="s">
        <v>7446</v>
      </c>
      <c r="AB991" s="488" t="s">
        <v>7447</v>
      </c>
      <c r="AC991" s="496">
        <v>8.03E9</v>
      </c>
      <c r="AD991" s="497"/>
      <c r="AE991" s="497"/>
      <c r="AF991" s="494"/>
      <c r="AG991" s="494"/>
      <c r="AH991" s="494"/>
      <c r="AI991" s="494"/>
      <c r="AJ991" s="488" t="s">
        <v>1527</v>
      </c>
      <c r="AK991" s="494"/>
      <c r="AL991" s="494"/>
      <c r="AM991" s="488" t="s">
        <v>7448</v>
      </c>
      <c r="AP991" s="494"/>
      <c r="AQ991" s="494"/>
      <c r="AR991" s="494"/>
      <c r="AS991" s="494"/>
      <c r="AT991" s="488" t="s">
        <v>1529</v>
      </c>
      <c r="AU991" s="492">
        <v>1187.0</v>
      </c>
      <c r="AV991" s="492">
        <v>11.0</v>
      </c>
      <c r="AW991" s="492">
        <v>2026.0</v>
      </c>
      <c r="AX991" s="488" t="s">
        <v>1587</v>
      </c>
      <c r="AY991" s="488" t="s">
        <v>1588</v>
      </c>
      <c r="AZ991" s="488" t="s">
        <v>1531</v>
      </c>
    </row>
    <row r="992" hidden="1">
      <c r="A992" s="488" t="s">
        <v>7449</v>
      </c>
      <c r="B992" s="488" t="s">
        <v>7450</v>
      </c>
      <c r="C992" s="488" t="s">
        <v>1513</v>
      </c>
      <c r="D992" s="488" t="s">
        <v>1514</v>
      </c>
      <c r="E992" s="491">
        <v>45832.845138888886</v>
      </c>
      <c r="F992" s="492">
        <v>2980.0</v>
      </c>
      <c r="G992" s="488" t="s">
        <v>1515</v>
      </c>
      <c r="H992" s="492">
        <v>2980.0</v>
      </c>
      <c r="I992" s="488" t="s">
        <v>1515</v>
      </c>
      <c r="J992" s="488" t="s">
        <v>1516</v>
      </c>
      <c r="K992" s="488" t="s">
        <v>1517</v>
      </c>
      <c r="L992" s="488" t="s">
        <v>4504</v>
      </c>
      <c r="M992" s="488" t="s">
        <v>7451</v>
      </c>
      <c r="N992" s="488" t="s">
        <v>1520</v>
      </c>
      <c r="O992" s="488" t="s">
        <v>1521</v>
      </c>
      <c r="P992" s="488" t="s">
        <v>1545</v>
      </c>
      <c r="Q992" s="488" t="s">
        <v>1523</v>
      </c>
      <c r="R992" s="495" t="s">
        <v>1524</v>
      </c>
      <c r="S992" s="494"/>
      <c r="T992" s="494"/>
      <c r="U992" s="488" t="s">
        <v>7452</v>
      </c>
      <c r="AB992" s="488" t="s">
        <v>4507</v>
      </c>
      <c r="AC992" s="496">
        <v>8.06E9</v>
      </c>
      <c r="AD992" s="497"/>
      <c r="AE992" s="497"/>
      <c r="AF992" s="494"/>
      <c r="AG992" s="494"/>
      <c r="AH992" s="494"/>
      <c r="AI992" s="494"/>
      <c r="AJ992" s="488" t="s">
        <v>1527</v>
      </c>
      <c r="AK992" s="494"/>
      <c r="AL992" s="494"/>
      <c r="AM992" s="488" t="s">
        <v>4508</v>
      </c>
      <c r="AO992" s="494"/>
      <c r="AP992" s="494"/>
      <c r="AQ992" s="494"/>
      <c r="AR992" s="494"/>
      <c r="AS992" s="494"/>
      <c r="AT992" s="488" t="s">
        <v>1529</v>
      </c>
      <c r="AU992" s="492">
        <v>3003.0</v>
      </c>
      <c r="AV992" s="492">
        <v>10.0</v>
      </c>
      <c r="AW992" s="492">
        <v>2025.0</v>
      </c>
      <c r="AX992" s="497"/>
      <c r="AY992" s="488" t="s">
        <v>1652</v>
      </c>
      <c r="AZ992" s="488" t="s">
        <v>1531</v>
      </c>
    </row>
    <row r="993" hidden="1">
      <c r="A993" s="488" t="s">
        <v>7453</v>
      </c>
      <c r="B993" s="488" t="s">
        <v>7454</v>
      </c>
      <c r="C993" s="488" t="s">
        <v>1513</v>
      </c>
      <c r="D993" s="488" t="s">
        <v>1514</v>
      </c>
      <c r="E993" s="491">
        <v>45832.822916666664</v>
      </c>
      <c r="F993" s="492">
        <v>2980.0</v>
      </c>
      <c r="G993" s="488" t="s">
        <v>1515</v>
      </c>
      <c r="H993" s="492">
        <v>2980.0</v>
      </c>
      <c r="I993" s="488" t="s">
        <v>1515</v>
      </c>
      <c r="J993" s="488" t="s">
        <v>1516</v>
      </c>
      <c r="K993" s="488" t="s">
        <v>1517</v>
      </c>
      <c r="L993" s="488" t="s">
        <v>7455</v>
      </c>
      <c r="M993" s="488" t="s">
        <v>7456</v>
      </c>
      <c r="N993" s="488" t="s">
        <v>1520</v>
      </c>
      <c r="O993" s="488" t="s">
        <v>1521</v>
      </c>
      <c r="P993" s="488" t="s">
        <v>1554</v>
      </c>
      <c r="Q993" s="488" t="s">
        <v>1523</v>
      </c>
      <c r="R993" s="495" t="s">
        <v>1524</v>
      </c>
      <c r="S993" s="494"/>
      <c r="T993" s="494"/>
      <c r="U993" s="488" t="s">
        <v>7457</v>
      </c>
      <c r="AB993" s="488" t="s">
        <v>7458</v>
      </c>
      <c r="AC993" s="496">
        <v>9.07E9</v>
      </c>
      <c r="AD993" s="497"/>
      <c r="AE993" s="497"/>
      <c r="AF993" s="494"/>
      <c r="AG993" s="494"/>
      <c r="AH993" s="494"/>
      <c r="AI993" s="494"/>
      <c r="AJ993" s="488" t="s">
        <v>1527</v>
      </c>
      <c r="AK993" s="494"/>
      <c r="AL993" s="494"/>
      <c r="AM993" s="488" t="s">
        <v>7459</v>
      </c>
      <c r="AO993" s="494"/>
      <c r="AP993" s="494"/>
      <c r="AQ993" s="494"/>
      <c r="AR993" s="494"/>
      <c r="AS993" s="494"/>
      <c r="AT993" s="488" t="s">
        <v>1558</v>
      </c>
      <c r="AU993" s="492">
        <v>7577.0</v>
      </c>
      <c r="AV993" s="492">
        <v>4.0</v>
      </c>
      <c r="AW993" s="492">
        <v>2027.0</v>
      </c>
      <c r="AX993" s="488" t="s">
        <v>1587</v>
      </c>
      <c r="AY993" s="488" t="s">
        <v>1588</v>
      </c>
      <c r="AZ993" s="488" t="s">
        <v>1531</v>
      </c>
    </row>
    <row r="994" hidden="1">
      <c r="A994" s="488" t="s">
        <v>7460</v>
      </c>
      <c r="B994" s="488" t="s">
        <v>7461</v>
      </c>
      <c r="C994" s="488" t="s">
        <v>1513</v>
      </c>
      <c r="D994" s="488" t="s">
        <v>1514</v>
      </c>
      <c r="E994" s="491">
        <v>45832.819444444445</v>
      </c>
      <c r="F994" s="492">
        <v>9800.0</v>
      </c>
      <c r="G994" s="488" t="s">
        <v>1515</v>
      </c>
      <c r="H994" s="492">
        <v>9800.0</v>
      </c>
      <c r="I994" s="488" t="s">
        <v>1515</v>
      </c>
      <c r="J994" s="488" t="s">
        <v>1516</v>
      </c>
      <c r="K994" s="488" t="s">
        <v>1517</v>
      </c>
      <c r="L994" s="488" t="s">
        <v>7462</v>
      </c>
      <c r="M994" s="488" t="s">
        <v>7463</v>
      </c>
      <c r="N994" s="488" t="s">
        <v>1520</v>
      </c>
      <c r="O994" s="488" t="s">
        <v>1521</v>
      </c>
      <c r="P994" s="488" t="s">
        <v>1724</v>
      </c>
      <c r="Q994" s="488" t="s">
        <v>1523</v>
      </c>
      <c r="R994" s="495" t="s">
        <v>1524</v>
      </c>
      <c r="S994" s="494"/>
      <c r="T994" s="494"/>
      <c r="U994" s="488" t="s">
        <v>7464</v>
      </c>
      <c r="AB994" s="488" t="s">
        <v>7465</v>
      </c>
      <c r="AC994" s="496">
        <v>9.09E9</v>
      </c>
      <c r="AD994" s="497"/>
      <c r="AE994" s="494"/>
      <c r="AF994" s="494"/>
      <c r="AG994" s="494"/>
      <c r="AH994" s="494"/>
      <c r="AI994" s="494"/>
      <c r="AJ994" s="488" t="s">
        <v>1527</v>
      </c>
      <c r="AK994" s="494"/>
      <c r="AL994" s="494"/>
      <c r="AM994" s="488" t="s">
        <v>7466</v>
      </c>
      <c r="AO994" s="494"/>
      <c r="AP994" s="494"/>
      <c r="AQ994" s="494"/>
      <c r="AR994" s="494"/>
      <c r="AS994" s="494"/>
      <c r="AT994" s="488" t="s">
        <v>1529</v>
      </c>
      <c r="AU994" s="492">
        <v>2804.0</v>
      </c>
      <c r="AV994" s="492">
        <v>4.0</v>
      </c>
      <c r="AW994" s="492">
        <v>2027.0</v>
      </c>
      <c r="AX994" s="488" t="s">
        <v>1728</v>
      </c>
      <c r="AY994" s="488" t="s">
        <v>2119</v>
      </c>
      <c r="AZ994" s="488" t="s">
        <v>1531</v>
      </c>
    </row>
    <row r="995" hidden="1">
      <c r="A995" s="488" t="s">
        <v>7467</v>
      </c>
      <c r="B995" s="488" t="s">
        <v>7468</v>
      </c>
      <c r="C995" s="488" t="s">
        <v>1513</v>
      </c>
      <c r="D995" s="488" t="s">
        <v>1514</v>
      </c>
      <c r="E995" s="491">
        <v>45832.81597222222</v>
      </c>
      <c r="F995" s="492">
        <v>2980.0</v>
      </c>
      <c r="G995" s="488" t="s">
        <v>1515</v>
      </c>
      <c r="H995" s="492">
        <v>2980.0</v>
      </c>
      <c r="I995" s="488" t="s">
        <v>1515</v>
      </c>
      <c r="J995" s="488" t="s">
        <v>1516</v>
      </c>
      <c r="K995" s="488" t="s">
        <v>1517</v>
      </c>
      <c r="L995" s="488" t="s">
        <v>7469</v>
      </c>
      <c r="M995" s="488" t="s">
        <v>7470</v>
      </c>
      <c r="N995" s="488" t="s">
        <v>1520</v>
      </c>
      <c r="O995" s="488" t="s">
        <v>1521</v>
      </c>
      <c r="P995" s="488" t="s">
        <v>1545</v>
      </c>
      <c r="Q995" s="488" t="s">
        <v>1523</v>
      </c>
      <c r="R995" s="495" t="s">
        <v>1524</v>
      </c>
      <c r="S995" s="494"/>
      <c r="T995" s="494"/>
      <c r="U995" s="488" t="s">
        <v>4506</v>
      </c>
      <c r="AB995" s="488" t="s">
        <v>7471</v>
      </c>
      <c r="AC995" s="496">
        <v>7.08E9</v>
      </c>
      <c r="AD995" s="497"/>
      <c r="AE995" s="494"/>
      <c r="AF995" s="494"/>
      <c r="AG995" s="494"/>
      <c r="AH995" s="494"/>
      <c r="AI995" s="494"/>
      <c r="AJ995" s="488" t="s">
        <v>1527</v>
      </c>
      <c r="AK995" s="494"/>
      <c r="AL995" s="494"/>
      <c r="AM995" s="488" t="s">
        <v>7472</v>
      </c>
      <c r="AO995" s="494"/>
      <c r="AP995" s="494"/>
      <c r="AQ995" s="494"/>
      <c r="AR995" s="494"/>
      <c r="AS995" s="494"/>
      <c r="AT995" s="488" t="s">
        <v>1529</v>
      </c>
      <c r="AU995" s="492">
        <v>4902.0</v>
      </c>
      <c r="AV995" s="492">
        <v>6.0</v>
      </c>
      <c r="AW995" s="492">
        <v>2027.0</v>
      </c>
      <c r="AX995" s="497"/>
      <c r="AY995" s="488" t="s">
        <v>1652</v>
      </c>
      <c r="AZ995" s="488" t="s">
        <v>1531</v>
      </c>
    </row>
    <row r="996" hidden="1">
      <c r="A996" s="488" t="s">
        <v>7473</v>
      </c>
      <c r="B996" s="488" t="s">
        <v>7461</v>
      </c>
      <c r="C996" s="488" t="s">
        <v>1513</v>
      </c>
      <c r="D996" s="488" t="s">
        <v>1514</v>
      </c>
      <c r="E996" s="491">
        <v>45832.81458333333</v>
      </c>
      <c r="F996" s="492">
        <v>2980.0</v>
      </c>
      <c r="G996" s="488" t="s">
        <v>1515</v>
      </c>
      <c r="H996" s="492">
        <v>2980.0</v>
      </c>
      <c r="I996" s="488" t="s">
        <v>1515</v>
      </c>
      <c r="J996" s="488" t="s">
        <v>1516</v>
      </c>
      <c r="K996" s="488" t="s">
        <v>1517</v>
      </c>
      <c r="L996" s="488" t="s">
        <v>7462</v>
      </c>
      <c r="M996" s="488" t="s">
        <v>7474</v>
      </c>
      <c r="N996" s="488" t="s">
        <v>1520</v>
      </c>
      <c r="O996" s="488" t="s">
        <v>1521</v>
      </c>
      <c r="P996" s="488" t="s">
        <v>1724</v>
      </c>
      <c r="Q996" s="488" t="s">
        <v>1523</v>
      </c>
      <c r="R996" s="495" t="s">
        <v>1524</v>
      </c>
      <c r="S996" s="494"/>
      <c r="T996" s="494"/>
      <c r="U996" s="488" t="s">
        <v>7475</v>
      </c>
      <c r="AB996" s="488" t="s">
        <v>7465</v>
      </c>
      <c r="AC996" s="496">
        <v>9.09E9</v>
      </c>
      <c r="AD996" s="497"/>
      <c r="AE996" s="494"/>
      <c r="AF996" s="494"/>
      <c r="AG996" s="494"/>
      <c r="AH996" s="494"/>
      <c r="AI996" s="494"/>
      <c r="AJ996" s="488" t="s">
        <v>1527</v>
      </c>
      <c r="AK996" s="494"/>
      <c r="AL996" s="494"/>
      <c r="AM996" s="488" t="s">
        <v>7466</v>
      </c>
      <c r="AO996" s="494"/>
      <c r="AP996" s="494"/>
      <c r="AQ996" s="494"/>
      <c r="AR996" s="494"/>
      <c r="AS996" s="494"/>
      <c r="AT996" s="488" t="s">
        <v>1529</v>
      </c>
      <c r="AU996" s="492">
        <v>2804.0</v>
      </c>
      <c r="AV996" s="492">
        <v>4.0</v>
      </c>
      <c r="AW996" s="492">
        <v>2027.0</v>
      </c>
      <c r="AX996" s="488" t="s">
        <v>1728</v>
      </c>
      <c r="AY996" s="488" t="s">
        <v>2119</v>
      </c>
      <c r="AZ996" s="488" t="s">
        <v>1531</v>
      </c>
    </row>
    <row r="997" hidden="1">
      <c r="A997" s="488" t="s">
        <v>7476</v>
      </c>
      <c r="B997" s="488" t="s">
        <v>7477</v>
      </c>
      <c r="C997" s="488" t="s">
        <v>1513</v>
      </c>
      <c r="D997" s="488" t="s">
        <v>1514</v>
      </c>
      <c r="E997" s="491">
        <v>45832.79375</v>
      </c>
      <c r="F997" s="492">
        <v>2980.0</v>
      </c>
      <c r="G997" s="488" t="s">
        <v>1515</v>
      </c>
      <c r="H997" s="492">
        <v>2980.0</v>
      </c>
      <c r="I997" s="488" t="s">
        <v>1515</v>
      </c>
      <c r="J997" s="488" t="s">
        <v>1516</v>
      </c>
      <c r="K997" s="488" t="s">
        <v>1517</v>
      </c>
      <c r="L997" s="488" t="s">
        <v>7478</v>
      </c>
      <c r="M997" s="488" t="s">
        <v>7479</v>
      </c>
      <c r="N997" s="488" t="s">
        <v>1520</v>
      </c>
      <c r="O997" s="488" t="s">
        <v>1521</v>
      </c>
      <c r="P997" s="488" t="s">
        <v>1554</v>
      </c>
      <c r="Q997" s="488" t="s">
        <v>1523</v>
      </c>
      <c r="R997" s="495" t="s">
        <v>1524</v>
      </c>
      <c r="S997" s="494"/>
      <c r="T997" s="494"/>
      <c r="U997" s="488" t="s">
        <v>7480</v>
      </c>
      <c r="AB997" s="488" t="s">
        <v>7481</v>
      </c>
      <c r="AC997" s="496">
        <v>9.04E9</v>
      </c>
      <c r="AD997" s="497"/>
      <c r="AE997" s="494"/>
      <c r="AF997" s="494"/>
      <c r="AG997" s="494"/>
      <c r="AH997" s="494"/>
      <c r="AI997" s="494"/>
      <c r="AJ997" s="488" t="s">
        <v>1527</v>
      </c>
      <c r="AK997" s="494"/>
      <c r="AL997" s="494"/>
      <c r="AM997" s="488" t="s">
        <v>7482</v>
      </c>
      <c r="AO997" s="494"/>
      <c r="AP997" s="494"/>
      <c r="AQ997" s="494"/>
      <c r="AR997" s="494"/>
      <c r="AS997" s="494"/>
      <c r="AT997" s="488" t="s">
        <v>1529</v>
      </c>
      <c r="AU997" s="492">
        <v>4098.0</v>
      </c>
      <c r="AV997" s="492">
        <v>11.0</v>
      </c>
      <c r="AW997" s="492">
        <v>2026.0</v>
      </c>
      <c r="AX997" s="488" t="s">
        <v>1587</v>
      </c>
      <c r="AY997" s="488" t="s">
        <v>1831</v>
      </c>
      <c r="AZ997" s="488" t="s">
        <v>1531</v>
      </c>
    </row>
    <row r="998" hidden="1">
      <c r="A998" s="488" t="s">
        <v>7483</v>
      </c>
      <c r="B998" s="488" t="s">
        <v>7484</v>
      </c>
      <c r="C998" s="488" t="s">
        <v>1513</v>
      </c>
      <c r="D998" s="488" t="s">
        <v>1514</v>
      </c>
      <c r="E998" s="491">
        <v>45832.78611111111</v>
      </c>
      <c r="F998" s="492">
        <v>2980.0</v>
      </c>
      <c r="G998" s="488" t="s">
        <v>1515</v>
      </c>
      <c r="H998" s="492">
        <v>2980.0</v>
      </c>
      <c r="I998" s="488" t="s">
        <v>1515</v>
      </c>
      <c r="J998" s="488" t="s">
        <v>1516</v>
      </c>
      <c r="K998" s="488" t="s">
        <v>1517</v>
      </c>
      <c r="L998" s="488" t="s">
        <v>7485</v>
      </c>
      <c r="M998" s="488" t="s">
        <v>7486</v>
      </c>
      <c r="N998" s="488" t="s">
        <v>1520</v>
      </c>
      <c r="O998" s="488" t="s">
        <v>1521</v>
      </c>
      <c r="P998" s="488" t="s">
        <v>1554</v>
      </c>
      <c r="Q998" s="488" t="s">
        <v>1523</v>
      </c>
      <c r="R998" s="495" t="s">
        <v>1524</v>
      </c>
      <c r="S998" s="494"/>
      <c r="T998" s="494"/>
      <c r="U998" s="488" t="s">
        <v>7487</v>
      </c>
      <c r="AB998" s="488" t="s">
        <v>6782</v>
      </c>
      <c r="AC998" s="496">
        <v>8.04E9</v>
      </c>
      <c r="AD998" s="497"/>
      <c r="AE998" s="494"/>
      <c r="AF998" s="494"/>
      <c r="AG998" s="494"/>
      <c r="AH998" s="494"/>
      <c r="AI998" s="494"/>
      <c r="AJ998" s="488" t="s">
        <v>1527</v>
      </c>
      <c r="AK998" s="494"/>
      <c r="AL998" s="494"/>
      <c r="AM998" s="488" t="s">
        <v>6783</v>
      </c>
      <c r="AO998" s="494"/>
      <c r="AP998" s="494"/>
      <c r="AQ998" s="494"/>
      <c r="AR998" s="494"/>
      <c r="AS998" s="494"/>
      <c r="AT998" s="488" t="s">
        <v>1558</v>
      </c>
      <c r="AU998" s="492">
        <v>773.0</v>
      </c>
      <c r="AV998" s="492">
        <v>3.0</v>
      </c>
      <c r="AW998" s="492">
        <v>2030.0</v>
      </c>
      <c r="AX998" s="488" t="s">
        <v>1587</v>
      </c>
      <c r="AY998" s="488" t="s">
        <v>1588</v>
      </c>
      <c r="AZ998" s="488" t="s">
        <v>1531</v>
      </c>
    </row>
    <row r="999" hidden="1">
      <c r="A999" s="488" t="s">
        <v>7488</v>
      </c>
      <c r="B999" s="488" t="s">
        <v>7489</v>
      </c>
      <c r="C999" s="488" t="s">
        <v>1513</v>
      </c>
      <c r="D999" s="488" t="s">
        <v>1514</v>
      </c>
      <c r="E999" s="491">
        <v>45832.75902777778</v>
      </c>
      <c r="F999" s="492">
        <v>9800.0</v>
      </c>
      <c r="G999" s="488" t="s">
        <v>1515</v>
      </c>
      <c r="H999" s="492">
        <v>9800.0</v>
      </c>
      <c r="I999" s="488" t="s">
        <v>1515</v>
      </c>
      <c r="J999" s="488" t="s">
        <v>1516</v>
      </c>
      <c r="K999" s="488" t="s">
        <v>1517</v>
      </c>
      <c r="L999" s="488" t="s">
        <v>7490</v>
      </c>
      <c r="M999" s="488" t="s">
        <v>7491</v>
      </c>
      <c r="N999" s="488" t="s">
        <v>1520</v>
      </c>
      <c r="O999" s="488" t="s">
        <v>1521</v>
      </c>
      <c r="P999" s="488" t="s">
        <v>1724</v>
      </c>
      <c r="Q999" s="488" t="s">
        <v>1523</v>
      </c>
      <c r="R999" s="495" t="s">
        <v>1524</v>
      </c>
      <c r="S999" s="494"/>
      <c r="T999" s="494"/>
      <c r="U999" s="488" t="s">
        <v>7492</v>
      </c>
      <c r="AB999" s="488" t="s">
        <v>7493</v>
      </c>
      <c r="AC999" s="496">
        <v>9.06E9</v>
      </c>
      <c r="AD999" s="497"/>
      <c r="AE999" s="494"/>
      <c r="AF999" s="494"/>
      <c r="AG999" s="494"/>
      <c r="AH999" s="494"/>
      <c r="AI999" s="494"/>
      <c r="AJ999" s="488" t="s">
        <v>1527</v>
      </c>
      <c r="AK999" s="494"/>
      <c r="AL999" s="494"/>
      <c r="AM999" s="488" t="s">
        <v>7494</v>
      </c>
      <c r="AP999" s="494"/>
      <c r="AQ999" s="494"/>
      <c r="AR999" s="494"/>
      <c r="AS999" s="494"/>
      <c r="AT999" s="488" t="s">
        <v>1529</v>
      </c>
      <c r="AU999" s="492">
        <v>3007.0</v>
      </c>
      <c r="AV999" s="492">
        <v>4.0</v>
      </c>
      <c r="AW999" s="492">
        <v>2027.0</v>
      </c>
      <c r="AX999" s="488" t="s">
        <v>1728</v>
      </c>
      <c r="AY999" s="488" t="s">
        <v>1729</v>
      </c>
      <c r="AZ999" s="488" t="s">
        <v>1531</v>
      </c>
    </row>
    <row r="1000" hidden="1">
      <c r="A1000" s="488" t="s">
        <v>7495</v>
      </c>
      <c r="B1000" s="488" t="s">
        <v>7489</v>
      </c>
      <c r="C1000" s="488" t="s">
        <v>1513</v>
      </c>
      <c r="D1000" s="488" t="s">
        <v>1514</v>
      </c>
      <c r="E1000" s="491">
        <v>45832.756944444445</v>
      </c>
      <c r="F1000" s="492">
        <v>2980.0</v>
      </c>
      <c r="G1000" s="488" t="s">
        <v>1515</v>
      </c>
      <c r="H1000" s="492">
        <v>2980.0</v>
      </c>
      <c r="I1000" s="488" t="s">
        <v>1515</v>
      </c>
      <c r="J1000" s="488" t="s">
        <v>1516</v>
      </c>
      <c r="K1000" s="488" t="s">
        <v>1517</v>
      </c>
      <c r="L1000" s="488" t="s">
        <v>7490</v>
      </c>
      <c r="M1000" s="488" t="s">
        <v>7496</v>
      </c>
      <c r="N1000" s="488" t="s">
        <v>1520</v>
      </c>
      <c r="O1000" s="488" t="s">
        <v>1521</v>
      </c>
      <c r="P1000" s="488" t="s">
        <v>1724</v>
      </c>
      <c r="Q1000" s="488" t="s">
        <v>1523</v>
      </c>
      <c r="R1000" s="495" t="s">
        <v>1524</v>
      </c>
      <c r="S1000" s="494"/>
      <c r="T1000" s="494"/>
      <c r="U1000" s="488" t="s">
        <v>7497</v>
      </c>
      <c r="AB1000" s="488" t="s">
        <v>7493</v>
      </c>
      <c r="AC1000" s="496">
        <v>9.06E9</v>
      </c>
      <c r="AD1000" s="497"/>
      <c r="AE1000" s="494"/>
      <c r="AF1000" s="494"/>
      <c r="AG1000" s="494"/>
      <c r="AH1000" s="494"/>
      <c r="AI1000" s="494"/>
      <c r="AJ1000" s="488" t="s">
        <v>1527</v>
      </c>
      <c r="AK1000" s="494"/>
      <c r="AL1000" s="494"/>
      <c r="AM1000" s="488" t="s">
        <v>7494</v>
      </c>
      <c r="AP1000" s="494"/>
      <c r="AQ1000" s="494"/>
      <c r="AR1000" s="494"/>
      <c r="AS1000" s="494"/>
      <c r="AT1000" s="488" t="s">
        <v>1529</v>
      </c>
      <c r="AU1000" s="492">
        <v>3007.0</v>
      </c>
      <c r="AV1000" s="492">
        <v>4.0</v>
      </c>
      <c r="AW1000" s="492">
        <v>2027.0</v>
      </c>
      <c r="AX1000" s="488" t="s">
        <v>1728</v>
      </c>
      <c r="AY1000" s="488" t="s">
        <v>1729</v>
      </c>
      <c r="AZ1000" s="488" t="s">
        <v>1531</v>
      </c>
    </row>
    <row r="1001" hidden="1">
      <c r="A1001" s="488" t="s">
        <v>1832</v>
      </c>
      <c r="B1001" s="488" t="s">
        <v>1833</v>
      </c>
      <c r="C1001" s="488" t="s">
        <v>1513</v>
      </c>
      <c r="D1001" s="488" t="s">
        <v>1514</v>
      </c>
      <c r="E1001" s="491">
        <v>45832.751388888886</v>
      </c>
      <c r="F1001" s="492">
        <v>798000.0</v>
      </c>
      <c r="G1001" s="488" t="s">
        <v>1515</v>
      </c>
      <c r="H1001" s="492">
        <v>798000.0</v>
      </c>
      <c r="I1001" s="488" t="s">
        <v>1515</v>
      </c>
      <c r="J1001" s="488" t="s">
        <v>1516</v>
      </c>
      <c r="K1001" s="488" t="s">
        <v>1517</v>
      </c>
      <c r="L1001" s="488" t="s">
        <v>1834</v>
      </c>
      <c r="M1001" s="488" t="s">
        <v>1834</v>
      </c>
      <c r="N1001" s="488" t="s">
        <v>1520</v>
      </c>
      <c r="O1001" s="488" t="s">
        <v>1521</v>
      </c>
      <c r="P1001" s="488" t="s">
        <v>1545</v>
      </c>
      <c r="Q1001" s="488" t="s">
        <v>1523</v>
      </c>
      <c r="R1001" s="495" t="s">
        <v>1524</v>
      </c>
      <c r="S1001" s="494"/>
      <c r="T1001" s="494"/>
      <c r="U1001" s="488" t="s">
        <v>1835</v>
      </c>
      <c r="AB1001" s="488" t="s">
        <v>1836</v>
      </c>
      <c r="AC1001" s="496">
        <v>9.06E9</v>
      </c>
      <c r="AD1001" s="497"/>
      <c r="AE1001" s="494"/>
      <c r="AF1001" s="494"/>
      <c r="AG1001" s="494"/>
      <c r="AH1001" s="494"/>
      <c r="AI1001" s="494"/>
      <c r="AJ1001" s="488" t="s">
        <v>1527</v>
      </c>
      <c r="AK1001" s="494"/>
      <c r="AL1001" s="494"/>
      <c r="AM1001" s="488" t="s">
        <v>1837</v>
      </c>
      <c r="AO1001" s="494"/>
      <c r="AP1001" s="494"/>
      <c r="AQ1001" s="494"/>
      <c r="AR1001" s="494"/>
      <c r="AS1001" s="494"/>
      <c r="AT1001" s="488" t="s">
        <v>1529</v>
      </c>
      <c r="AU1001" s="492">
        <v>1524.0</v>
      </c>
      <c r="AV1001" s="492">
        <v>4.0</v>
      </c>
      <c r="AW1001" s="492">
        <v>2026.0</v>
      </c>
      <c r="AX1001" s="488" t="s">
        <v>1549</v>
      </c>
      <c r="AY1001" s="497"/>
      <c r="AZ1001" s="488" t="s">
        <v>1531</v>
      </c>
    </row>
    <row r="1002" hidden="1">
      <c r="A1002" s="488" t="s">
        <v>7498</v>
      </c>
      <c r="B1002" s="488" t="s">
        <v>7499</v>
      </c>
      <c r="C1002" s="488" t="s">
        <v>1513</v>
      </c>
      <c r="D1002" s="488" t="s">
        <v>1514</v>
      </c>
      <c r="E1002" s="491">
        <v>45832.74930555555</v>
      </c>
      <c r="F1002" s="492">
        <v>2980.0</v>
      </c>
      <c r="G1002" s="488" t="s">
        <v>1515</v>
      </c>
      <c r="H1002" s="492">
        <v>2980.0</v>
      </c>
      <c r="I1002" s="488" t="s">
        <v>1515</v>
      </c>
      <c r="J1002" s="488" t="s">
        <v>1516</v>
      </c>
      <c r="K1002" s="488" t="s">
        <v>1517</v>
      </c>
      <c r="L1002" s="488" t="s">
        <v>7500</v>
      </c>
      <c r="M1002" s="488" t="s">
        <v>7501</v>
      </c>
      <c r="N1002" s="488" t="s">
        <v>1520</v>
      </c>
      <c r="O1002" s="488" t="s">
        <v>1521</v>
      </c>
      <c r="P1002" s="488" t="s">
        <v>1554</v>
      </c>
      <c r="Q1002" s="488" t="s">
        <v>1523</v>
      </c>
      <c r="R1002" s="495" t="s">
        <v>1524</v>
      </c>
      <c r="S1002" s="494"/>
      <c r="T1002" s="494"/>
      <c r="U1002" s="488" t="s">
        <v>7502</v>
      </c>
      <c r="AB1002" s="488" t="s">
        <v>7503</v>
      </c>
      <c r="AC1002" s="496">
        <v>8.06E9</v>
      </c>
      <c r="AD1002" s="494"/>
      <c r="AE1002" s="494"/>
      <c r="AF1002" s="494"/>
      <c r="AG1002" s="494"/>
      <c r="AH1002" s="494"/>
      <c r="AI1002" s="494"/>
      <c r="AJ1002" s="488" t="s">
        <v>1527</v>
      </c>
      <c r="AK1002" s="494"/>
      <c r="AL1002" s="494"/>
      <c r="AM1002" s="488" t="s">
        <v>7504</v>
      </c>
      <c r="AO1002" s="494"/>
      <c r="AP1002" s="494"/>
      <c r="AQ1002" s="494"/>
      <c r="AR1002" s="494"/>
      <c r="AS1002" s="494"/>
      <c r="AT1002" s="488" t="s">
        <v>1558</v>
      </c>
      <c r="AU1002" s="492">
        <v>2901.0</v>
      </c>
      <c r="AV1002" s="492">
        <v>2.0</v>
      </c>
      <c r="AW1002" s="492">
        <v>2027.0</v>
      </c>
      <c r="AX1002" s="488" t="s">
        <v>1587</v>
      </c>
      <c r="AY1002" s="488" t="s">
        <v>1823</v>
      </c>
      <c r="AZ1002" s="488" t="s">
        <v>1531</v>
      </c>
    </row>
    <row r="1003" hidden="1">
      <c r="A1003" s="488" t="s">
        <v>7505</v>
      </c>
      <c r="B1003" s="488" t="s">
        <v>7506</v>
      </c>
      <c r="C1003" s="488" t="s">
        <v>1513</v>
      </c>
      <c r="D1003" s="488" t="s">
        <v>1514</v>
      </c>
      <c r="E1003" s="491">
        <v>45832.745833333334</v>
      </c>
      <c r="F1003" s="492">
        <v>2980.0</v>
      </c>
      <c r="G1003" s="488" t="s">
        <v>1515</v>
      </c>
      <c r="H1003" s="492">
        <v>2980.0</v>
      </c>
      <c r="I1003" s="488" t="s">
        <v>1515</v>
      </c>
      <c r="J1003" s="488" t="s">
        <v>1516</v>
      </c>
      <c r="K1003" s="488" t="s">
        <v>1517</v>
      </c>
      <c r="L1003" s="488" t="s">
        <v>7507</v>
      </c>
      <c r="M1003" s="488" t="s">
        <v>7508</v>
      </c>
      <c r="N1003" s="488" t="s">
        <v>1520</v>
      </c>
      <c r="O1003" s="488" t="s">
        <v>1521</v>
      </c>
      <c r="P1003" s="488" t="s">
        <v>1554</v>
      </c>
      <c r="Q1003" s="488" t="s">
        <v>1523</v>
      </c>
      <c r="R1003" s="495" t="s">
        <v>1524</v>
      </c>
      <c r="S1003" s="494"/>
      <c r="T1003" s="494"/>
      <c r="U1003" s="488" t="s">
        <v>7509</v>
      </c>
      <c r="AB1003" s="488" t="s">
        <v>7510</v>
      </c>
      <c r="AC1003" s="496">
        <v>8.06E9</v>
      </c>
      <c r="AD1003" s="497"/>
      <c r="AE1003" s="494"/>
      <c r="AF1003" s="494"/>
      <c r="AG1003" s="494"/>
      <c r="AH1003" s="494"/>
      <c r="AI1003" s="494"/>
      <c r="AJ1003" s="488" t="s">
        <v>1527</v>
      </c>
      <c r="AK1003" s="494"/>
      <c r="AL1003" s="494"/>
      <c r="AM1003" s="488" t="s">
        <v>7511</v>
      </c>
      <c r="AP1003" s="494"/>
      <c r="AQ1003" s="494"/>
      <c r="AR1003" s="494"/>
      <c r="AS1003" s="494"/>
      <c r="AT1003" s="488" t="s">
        <v>1529</v>
      </c>
      <c r="AU1003" s="492">
        <v>1554.0</v>
      </c>
      <c r="AV1003" s="492">
        <v>12.0</v>
      </c>
      <c r="AW1003" s="492">
        <v>2026.0</v>
      </c>
      <c r="AX1003" s="488" t="s">
        <v>1539</v>
      </c>
      <c r="AY1003" s="488" t="s">
        <v>1831</v>
      </c>
      <c r="AZ1003" s="488" t="s">
        <v>1531</v>
      </c>
    </row>
    <row r="1004" hidden="1">
      <c r="A1004" s="488" t="s">
        <v>7512</v>
      </c>
      <c r="B1004" s="488" t="s">
        <v>7513</v>
      </c>
      <c r="C1004" s="488" t="s">
        <v>1513</v>
      </c>
      <c r="D1004" s="488" t="s">
        <v>1514</v>
      </c>
      <c r="E1004" s="491">
        <v>45832.7375</v>
      </c>
      <c r="F1004" s="492">
        <v>2980.0</v>
      </c>
      <c r="G1004" s="488" t="s">
        <v>1515</v>
      </c>
      <c r="H1004" s="492">
        <v>2980.0</v>
      </c>
      <c r="I1004" s="488" t="s">
        <v>1515</v>
      </c>
      <c r="J1004" s="488" t="s">
        <v>1516</v>
      </c>
      <c r="K1004" s="488" t="s">
        <v>1517</v>
      </c>
      <c r="L1004" s="488" t="s">
        <v>7514</v>
      </c>
      <c r="M1004" s="488" t="s">
        <v>7515</v>
      </c>
      <c r="N1004" s="488" t="s">
        <v>1520</v>
      </c>
      <c r="O1004" s="488" t="s">
        <v>1521</v>
      </c>
      <c r="P1004" s="488" t="s">
        <v>1522</v>
      </c>
      <c r="Q1004" s="488" t="s">
        <v>1523</v>
      </c>
      <c r="R1004" s="495" t="s">
        <v>1524</v>
      </c>
      <c r="S1004" s="494"/>
      <c r="T1004" s="494"/>
      <c r="U1004" s="488" t="s">
        <v>7516</v>
      </c>
      <c r="AB1004" s="488" t="s">
        <v>7517</v>
      </c>
      <c r="AC1004" s="496">
        <v>9.04E9</v>
      </c>
      <c r="AD1004" s="497"/>
      <c r="AE1004" s="494"/>
      <c r="AF1004" s="494"/>
      <c r="AG1004" s="494"/>
      <c r="AH1004" s="494"/>
      <c r="AI1004" s="494"/>
      <c r="AJ1004" s="488" t="s">
        <v>1527</v>
      </c>
      <c r="AK1004" s="494"/>
      <c r="AL1004" s="494"/>
      <c r="AM1004" s="488" t="s">
        <v>7518</v>
      </c>
      <c r="AO1004" s="494"/>
      <c r="AP1004" s="494"/>
      <c r="AQ1004" s="494"/>
      <c r="AR1004" s="494"/>
      <c r="AS1004" s="494"/>
      <c r="AT1004" s="488" t="s">
        <v>1529</v>
      </c>
      <c r="AU1004" s="492">
        <v>7714.0</v>
      </c>
      <c r="AV1004" s="492">
        <v>6.0</v>
      </c>
      <c r="AW1004" s="492">
        <v>2026.0</v>
      </c>
      <c r="AX1004" s="488" t="s">
        <v>1634</v>
      </c>
      <c r="AY1004" s="488" t="s">
        <v>1540</v>
      </c>
      <c r="AZ1004" s="488" t="s">
        <v>1531</v>
      </c>
    </row>
    <row r="1005" hidden="1">
      <c r="A1005" s="488" t="s">
        <v>6575</v>
      </c>
      <c r="B1005" s="488" t="s">
        <v>6576</v>
      </c>
      <c r="C1005" s="488" t="s">
        <v>1513</v>
      </c>
      <c r="D1005" s="488" t="s">
        <v>1514</v>
      </c>
      <c r="E1005" s="491">
        <v>45832.73611111111</v>
      </c>
      <c r="F1005" s="492">
        <v>4980.0</v>
      </c>
      <c r="G1005" s="488" t="s">
        <v>1515</v>
      </c>
      <c r="H1005" s="492">
        <v>4980.0</v>
      </c>
      <c r="I1005" s="488" t="s">
        <v>1515</v>
      </c>
      <c r="J1005" s="488" t="s">
        <v>1516</v>
      </c>
      <c r="K1005" s="488" t="s">
        <v>1517</v>
      </c>
      <c r="L1005" s="488" t="s">
        <v>6577</v>
      </c>
      <c r="M1005" s="488" t="s">
        <v>6578</v>
      </c>
      <c r="N1005" s="488" t="s">
        <v>1520</v>
      </c>
      <c r="O1005" s="488" t="s">
        <v>1521</v>
      </c>
      <c r="P1005" s="488" t="s">
        <v>1554</v>
      </c>
      <c r="Q1005" s="488" t="s">
        <v>1523</v>
      </c>
      <c r="R1005" s="495" t="s">
        <v>1524</v>
      </c>
      <c r="S1005" s="494"/>
      <c r="T1005" s="494"/>
      <c r="U1005" s="488" t="s">
        <v>6579</v>
      </c>
      <c r="AB1005" s="488" t="s">
        <v>6580</v>
      </c>
      <c r="AC1005" s="496">
        <v>8.06E9</v>
      </c>
      <c r="AD1005" s="488" t="s">
        <v>6581</v>
      </c>
      <c r="AE1005" s="492">
        <v>14940.0</v>
      </c>
      <c r="AF1005" s="488" t="s">
        <v>1515</v>
      </c>
      <c r="AG1005" s="488" t="s">
        <v>2096</v>
      </c>
      <c r="AH1005" s="492">
        <v>3.0</v>
      </c>
      <c r="AI1005" s="494"/>
      <c r="AJ1005" s="488" t="s">
        <v>1527</v>
      </c>
      <c r="AK1005" s="495" t="s">
        <v>1524</v>
      </c>
      <c r="AL1005" s="495" t="s">
        <v>1524</v>
      </c>
      <c r="AM1005" s="488" t="s">
        <v>6582</v>
      </c>
      <c r="AO1005" s="497"/>
      <c r="AP1005" s="494"/>
      <c r="AQ1005" s="494"/>
      <c r="AR1005" s="494"/>
      <c r="AS1005" s="494"/>
      <c r="AT1005" s="488" t="s">
        <v>1529</v>
      </c>
      <c r="AU1005" s="492">
        <v>1108.0</v>
      </c>
      <c r="AV1005" s="492">
        <v>1.0</v>
      </c>
      <c r="AW1005" s="492">
        <v>2030.0</v>
      </c>
      <c r="AX1005" s="488" t="s">
        <v>1587</v>
      </c>
      <c r="AY1005" s="488" t="s">
        <v>2720</v>
      </c>
      <c r="AZ1005" s="488" t="s">
        <v>1531</v>
      </c>
    </row>
    <row r="1006" hidden="1">
      <c r="A1006" s="488" t="s">
        <v>7519</v>
      </c>
      <c r="B1006" s="488" t="s">
        <v>7520</v>
      </c>
      <c r="C1006" s="488" t="s">
        <v>1513</v>
      </c>
      <c r="D1006" s="488" t="s">
        <v>1514</v>
      </c>
      <c r="E1006" s="491">
        <v>45832.71319444444</v>
      </c>
      <c r="F1006" s="492">
        <v>9800.0</v>
      </c>
      <c r="G1006" s="488" t="s">
        <v>1515</v>
      </c>
      <c r="H1006" s="492">
        <v>9800.0</v>
      </c>
      <c r="I1006" s="488" t="s">
        <v>1515</v>
      </c>
      <c r="J1006" s="488" t="s">
        <v>1516</v>
      </c>
      <c r="K1006" s="488" t="s">
        <v>1517</v>
      </c>
      <c r="L1006" s="488" t="s">
        <v>7521</v>
      </c>
      <c r="M1006" s="488" t="s">
        <v>7522</v>
      </c>
      <c r="N1006" s="488" t="s">
        <v>1520</v>
      </c>
      <c r="O1006" s="488" t="s">
        <v>1521</v>
      </c>
      <c r="P1006" s="488" t="s">
        <v>1554</v>
      </c>
      <c r="Q1006" s="488" t="s">
        <v>1523</v>
      </c>
      <c r="R1006" s="495" t="s">
        <v>1524</v>
      </c>
      <c r="S1006" s="494"/>
      <c r="T1006" s="494"/>
      <c r="U1006" s="488" t="s">
        <v>7523</v>
      </c>
      <c r="AB1006" s="488" t="s">
        <v>7524</v>
      </c>
      <c r="AC1006" s="496">
        <v>8.03E9</v>
      </c>
      <c r="AD1006" s="497"/>
      <c r="AE1006" s="497"/>
      <c r="AF1006" s="494"/>
      <c r="AG1006" s="494"/>
      <c r="AH1006" s="494"/>
      <c r="AI1006" s="494"/>
      <c r="AJ1006" s="488" t="s">
        <v>1527</v>
      </c>
      <c r="AK1006" s="494"/>
      <c r="AL1006" s="494"/>
      <c r="AM1006" s="488" t="s">
        <v>7525</v>
      </c>
      <c r="AO1006" s="497"/>
      <c r="AP1006" s="494"/>
      <c r="AQ1006" s="494"/>
      <c r="AR1006" s="494"/>
      <c r="AS1006" s="494"/>
      <c r="AT1006" s="488" t="s">
        <v>1529</v>
      </c>
      <c r="AU1006" s="492">
        <v>6407.0</v>
      </c>
      <c r="AV1006" s="492">
        <v>10.0</v>
      </c>
      <c r="AW1006" s="492">
        <v>2030.0</v>
      </c>
      <c r="AX1006" s="488" t="s">
        <v>1587</v>
      </c>
      <c r="AY1006" s="488" t="s">
        <v>1571</v>
      </c>
      <c r="AZ1006" s="488" t="s">
        <v>1531</v>
      </c>
    </row>
    <row r="1007" hidden="1">
      <c r="A1007" s="488" t="s">
        <v>7526</v>
      </c>
      <c r="B1007" s="488" t="s">
        <v>7527</v>
      </c>
      <c r="C1007" s="488" t="s">
        <v>1513</v>
      </c>
      <c r="D1007" s="488" t="s">
        <v>1514</v>
      </c>
      <c r="E1007" s="491">
        <v>45832.70972222222</v>
      </c>
      <c r="F1007" s="492">
        <v>9800.0</v>
      </c>
      <c r="G1007" s="488" t="s">
        <v>1515</v>
      </c>
      <c r="H1007" s="492">
        <v>9800.0</v>
      </c>
      <c r="I1007" s="488" t="s">
        <v>1515</v>
      </c>
      <c r="J1007" s="488" t="s">
        <v>1516</v>
      </c>
      <c r="K1007" s="488" t="s">
        <v>1517</v>
      </c>
      <c r="L1007" s="488" t="s">
        <v>7528</v>
      </c>
      <c r="M1007" s="488" t="s">
        <v>7529</v>
      </c>
      <c r="N1007" s="488" t="s">
        <v>1520</v>
      </c>
      <c r="O1007" s="488" t="s">
        <v>1521</v>
      </c>
      <c r="P1007" s="488" t="s">
        <v>1554</v>
      </c>
      <c r="Q1007" s="488" t="s">
        <v>1523</v>
      </c>
      <c r="R1007" s="495" t="s">
        <v>1524</v>
      </c>
      <c r="S1007" s="494"/>
      <c r="T1007" s="494"/>
      <c r="U1007" s="488" t="s">
        <v>7530</v>
      </c>
      <c r="AB1007" s="488" t="s">
        <v>7531</v>
      </c>
      <c r="AC1007" s="496">
        <v>7.05E9</v>
      </c>
      <c r="AD1007" s="497"/>
      <c r="AE1007" s="494"/>
      <c r="AF1007" s="494"/>
      <c r="AG1007" s="494"/>
      <c r="AH1007" s="494"/>
      <c r="AI1007" s="494"/>
      <c r="AJ1007" s="488" t="s">
        <v>1527</v>
      </c>
      <c r="AK1007" s="494"/>
      <c r="AL1007" s="494"/>
      <c r="AM1007" s="488" t="s">
        <v>7532</v>
      </c>
      <c r="AP1007" s="494"/>
      <c r="AQ1007" s="494"/>
      <c r="AR1007" s="494"/>
      <c r="AS1007" s="494"/>
      <c r="AT1007" s="488" t="s">
        <v>1558</v>
      </c>
      <c r="AU1007" s="492">
        <v>6919.0</v>
      </c>
      <c r="AV1007" s="492">
        <v>2.0</v>
      </c>
      <c r="AW1007" s="492">
        <v>2029.0</v>
      </c>
      <c r="AX1007" s="488" t="s">
        <v>1587</v>
      </c>
      <c r="AY1007" s="488" t="s">
        <v>1688</v>
      </c>
      <c r="AZ1007" s="488" t="s">
        <v>1531</v>
      </c>
    </row>
    <row r="1008" hidden="1">
      <c r="A1008" s="488" t="s">
        <v>7533</v>
      </c>
      <c r="B1008" s="488" t="s">
        <v>7520</v>
      </c>
      <c r="C1008" s="488" t="s">
        <v>1513</v>
      </c>
      <c r="D1008" s="488" t="s">
        <v>1514</v>
      </c>
      <c r="E1008" s="491">
        <v>45832.70972222222</v>
      </c>
      <c r="F1008" s="492">
        <v>2980.0</v>
      </c>
      <c r="G1008" s="488" t="s">
        <v>1515</v>
      </c>
      <c r="H1008" s="492">
        <v>2980.0</v>
      </c>
      <c r="I1008" s="488" t="s">
        <v>1515</v>
      </c>
      <c r="J1008" s="488" t="s">
        <v>1516</v>
      </c>
      <c r="K1008" s="488" t="s">
        <v>1517</v>
      </c>
      <c r="L1008" s="488" t="s">
        <v>7521</v>
      </c>
      <c r="M1008" s="488" t="s">
        <v>7534</v>
      </c>
      <c r="N1008" s="488" t="s">
        <v>1520</v>
      </c>
      <c r="O1008" s="488" t="s">
        <v>1521</v>
      </c>
      <c r="P1008" s="488" t="s">
        <v>1554</v>
      </c>
      <c r="Q1008" s="488" t="s">
        <v>1523</v>
      </c>
      <c r="R1008" s="495" t="s">
        <v>1524</v>
      </c>
      <c r="S1008" s="494"/>
      <c r="T1008" s="494"/>
      <c r="U1008" s="488" t="s">
        <v>7535</v>
      </c>
      <c r="AB1008" s="488" t="s">
        <v>7524</v>
      </c>
      <c r="AC1008" s="496">
        <v>8.03E9</v>
      </c>
      <c r="AD1008" s="497"/>
      <c r="AE1008" s="494"/>
      <c r="AF1008" s="494"/>
      <c r="AG1008" s="494"/>
      <c r="AH1008" s="494"/>
      <c r="AI1008" s="494"/>
      <c r="AJ1008" s="488" t="s">
        <v>1527</v>
      </c>
      <c r="AK1008" s="494"/>
      <c r="AL1008" s="494"/>
      <c r="AM1008" s="488" t="s">
        <v>7525</v>
      </c>
      <c r="AO1008" s="494"/>
      <c r="AP1008" s="494"/>
      <c r="AQ1008" s="494"/>
      <c r="AR1008" s="494"/>
      <c r="AS1008" s="494"/>
      <c r="AT1008" s="488" t="s">
        <v>1529</v>
      </c>
      <c r="AU1008" s="492">
        <v>6407.0</v>
      </c>
      <c r="AV1008" s="492">
        <v>10.0</v>
      </c>
      <c r="AW1008" s="492">
        <v>2030.0</v>
      </c>
      <c r="AX1008" s="488" t="s">
        <v>1587</v>
      </c>
      <c r="AY1008" s="488" t="s">
        <v>1571</v>
      </c>
      <c r="AZ1008" s="488" t="s">
        <v>1531</v>
      </c>
    </row>
    <row r="1009" hidden="1">
      <c r="A1009" s="488" t="s">
        <v>7536</v>
      </c>
      <c r="B1009" s="488" t="s">
        <v>7527</v>
      </c>
      <c r="C1009" s="488" t="s">
        <v>1513</v>
      </c>
      <c r="D1009" s="488" t="s">
        <v>1514</v>
      </c>
      <c r="E1009" s="491">
        <v>45832.697916666664</v>
      </c>
      <c r="F1009" s="492">
        <v>2980.0</v>
      </c>
      <c r="G1009" s="488" t="s">
        <v>1515</v>
      </c>
      <c r="H1009" s="492">
        <v>2980.0</v>
      </c>
      <c r="I1009" s="488" t="s">
        <v>1515</v>
      </c>
      <c r="J1009" s="488" t="s">
        <v>1516</v>
      </c>
      <c r="K1009" s="488" t="s">
        <v>1517</v>
      </c>
      <c r="L1009" s="488" t="s">
        <v>7528</v>
      </c>
      <c r="M1009" s="488" t="s">
        <v>7537</v>
      </c>
      <c r="N1009" s="488" t="s">
        <v>1520</v>
      </c>
      <c r="O1009" s="488" t="s">
        <v>1521</v>
      </c>
      <c r="P1009" s="488" t="s">
        <v>1554</v>
      </c>
      <c r="Q1009" s="488" t="s">
        <v>1523</v>
      </c>
      <c r="R1009" s="495" t="s">
        <v>1524</v>
      </c>
      <c r="S1009" s="494"/>
      <c r="T1009" s="494"/>
      <c r="U1009" s="488" t="s">
        <v>7538</v>
      </c>
      <c r="AB1009" s="488" t="s">
        <v>7531</v>
      </c>
      <c r="AC1009" s="496">
        <v>7.05E9</v>
      </c>
      <c r="AD1009" s="497"/>
      <c r="AE1009" s="494"/>
      <c r="AF1009" s="494"/>
      <c r="AG1009" s="494"/>
      <c r="AH1009" s="494"/>
      <c r="AI1009" s="494"/>
      <c r="AJ1009" s="488" t="s">
        <v>1527</v>
      </c>
      <c r="AK1009" s="494"/>
      <c r="AL1009" s="494"/>
      <c r="AM1009" s="488" t="s">
        <v>7532</v>
      </c>
      <c r="AP1009" s="494"/>
      <c r="AQ1009" s="494"/>
      <c r="AR1009" s="494"/>
      <c r="AS1009" s="494"/>
      <c r="AT1009" s="488" t="s">
        <v>1558</v>
      </c>
      <c r="AU1009" s="492">
        <v>6919.0</v>
      </c>
      <c r="AV1009" s="492">
        <v>2.0</v>
      </c>
      <c r="AW1009" s="492">
        <v>2029.0</v>
      </c>
      <c r="AX1009" s="488" t="s">
        <v>1587</v>
      </c>
      <c r="AY1009" s="488" t="s">
        <v>1688</v>
      </c>
      <c r="AZ1009" s="488" t="s">
        <v>1531</v>
      </c>
    </row>
    <row r="1010" hidden="1">
      <c r="A1010" s="488" t="s">
        <v>7539</v>
      </c>
      <c r="B1010" s="488" t="s">
        <v>7540</v>
      </c>
      <c r="C1010" s="488" t="s">
        <v>1513</v>
      </c>
      <c r="D1010" s="488" t="s">
        <v>1514</v>
      </c>
      <c r="E1010" s="491">
        <v>45832.688888888886</v>
      </c>
      <c r="F1010" s="492">
        <v>2980.0</v>
      </c>
      <c r="G1010" s="488" t="s">
        <v>1515</v>
      </c>
      <c r="H1010" s="492">
        <v>2980.0</v>
      </c>
      <c r="I1010" s="488" t="s">
        <v>1515</v>
      </c>
      <c r="J1010" s="488" t="s">
        <v>1516</v>
      </c>
      <c r="K1010" s="488" t="s">
        <v>1517</v>
      </c>
      <c r="L1010" s="488" t="s">
        <v>7541</v>
      </c>
      <c r="M1010" s="488" t="s">
        <v>7542</v>
      </c>
      <c r="N1010" s="488" t="s">
        <v>1520</v>
      </c>
      <c r="O1010" s="488" t="s">
        <v>1521</v>
      </c>
      <c r="P1010" s="488" t="s">
        <v>1554</v>
      </c>
      <c r="Q1010" s="488" t="s">
        <v>1523</v>
      </c>
      <c r="R1010" s="495" t="s">
        <v>1524</v>
      </c>
      <c r="S1010" s="494"/>
      <c r="T1010" s="494"/>
      <c r="U1010" s="488" t="s">
        <v>7543</v>
      </c>
      <c r="AB1010" s="488" t="s">
        <v>7544</v>
      </c>
      <c r="AC1010" s="496">
        <v>9.07E9</v>
      </c>
      <c r="AD1010" s="494"/>
      <c r="AE1010" s="494"/>
      <c r="AF1010" s="494"/>
      <c r="AG1010" s="494"/>
      <c r="AH1010" s="494"/>
      <c r="AI1010" s="494"/>
      <c r="AJ1010" s="488" t="s">
        <v>1527</v>
      </c>
      <c r="AK1010" s="498"/>
      <c r="AL1010" s="499"/>
      <c r="AM1010" s="488" t="s">
        <v>7545</v>
      </c>
      <c r="AO1010" s="497"/>
      <c r="AP1010" s="494"/>
      <c r="AQ1010" s="494"/>
      <c r="AR1010" s="494"/>
      <c r="AS1010" s="494"/>
      <c r="AT1010" s="488" t="s">
        <v>1529</v>
      </c>
      <c r="AU1010" s="492">
        <v>3621.0</v>
      </c>
      <c r="AV1010" s="492">
        <v>4.0</v>
      </c>
      <c r="AW1010" s="492">
        <v>2030.0</v>
      </c>
      <c r="AX1010" s="488" t="s">
        <v>1587</v>
      </c>
      <c r="AY1010" s="488" t="s">
        <v>1588</v>
      </c>
      <c r="AZ1010" s="488" t="s">
        <v>1531</v>
      </c>
    </row>
    <row r="1011" hidden="1">
      <c r="A1011" s="488" t="s">
        <v>7546</v>
      </c>
      <c r="B1011" s="488" t="s">
        <v>7547</v>
      </c>
      <c r="C1011" s="488" t="s">
        <v>1513</v>
      </c>
      <c r="D1011" s="488" t="s">
        <v>1514</v>
      </c>
      <c r="E1011" s="491">
        <v>45832.63333333333</v>
      </c>
      <c r="F1011" s="492">
        <v>2980.0</v>
      </c>
      <c r="G1011" s="488" t="s">
        <v>1515</v>
      </c>
      <c r="H1011" s="492">
        <v>2980.0</v>
      </c>
      <c r="I1011" s="488" t="s">
        <v>1515</v>
      </c>
      <c r="J1011" s="488" t="s">
        <v>1516</v>
      </c>
      <c r="K1011" s="488" t="s">
        <v>1517</v>
      </c>
      <c r="L1011" s="488" t="s">
        <v>7548</v>
      </c>
      <c r="M1011" s="488" t="s">
        <v>7549</v>
      </c>
      <c r="N1011" s="488" t="s">
        <v>1520</v>
      </c>
      <c r="O1011" s="488" t="s">
        <v>1521</v>
      </c>
      <c r="P1011" s="488" t="s">
        <v>1522</v>
      </c>
      <c r="Q1011" s="488" t="s">
        <v>1523</v>
      </c>
      <c r="R1011" s="495" t="s">
        <v>1524</v>
      </c>
      <c r="S1011" s="494"/>
      <c r="T1011" s="494"/>
      <c r="U1011" s="488" t="s">
        <v>7550</v>
      </c>
      <c r="AB1011" s="488" t="s">
        <v>7551</v>
      </c>
      <c r="AC1011" s="496">
        <v>8.02E9</v>
      </c>
      <c r="AD1011" s="497"/>
      <c r="AE1011" s="494"/>
      <c r="AF1011" s="494"/>
      <c r="AG1011" s="494"/>
      <c r="AH1011" s="494"/>
      <c r="AI1011" s="494"/>
      <c r="AJ1011" s="488" t="s">
        <v>1527</v>
      </c>
      <c r="AK1011" s="498"/>
      <c r="AL1011" s="499"/>
      <c r="AM1011" s="488" t="s">
        <v>7552</v>
      </c>
      <c r="AO1011" s="494"/>
      <c r="AP1011" s="494"/>
      <c r="AQ1011" s="494"/>
      <c r="AR1011" s="494"/>
      <c r="AS1011" s="494"/>
      <c r="AT1011" s="488" t="s">
        <v>1529</v>
      </c>
      <c r="AU1011" s="492">
        <v>4149.0</v>
      </c>
      <c r="AV1011" s="492">
        <v>8.0</v>
      </c>
      <c r="AW1011" s="492">
        <v>2030.0</v>
      </c>
      <c r="AX1011" s="488" t="s">
        <v>1867</v>
      </c>
      <c r="AY1011" s="488" t="s">
        <v>1868</v>
      </c>
      <c r="AZ1011" s="488" t="s">
        <v>1531</v>
      </c>
    </row>
    <row r="1012" hidden="1">
      <c r="A1012" s="488" t="s">
        <v>7553</v>
      </c>
      <c r="B1012" s="488" t="s">
        <v>7554</v>
      </c>
      <c r="C1012" s="488" t="s">
        <v>1513</v>
      </c>
      <c r="D1012" s="488" t="s">
        <v>1514</v>
      </c>
      <c r="E1012" s="491">
        <v>45832.62708333333</v>
      </c>
      <c r="F1012" s="492">
        <v>2980.0</v>
      </c>
      <c r="G1012" s="488" t="s">
        <v>1515</v>
      </c>
      <c r="H1012" s="492">
        <v>2980.0</v>
      </c>
      <c r="I1012" s="488" t="s">
        <v>1515</v>
      </c>
      <c r="J1012" s="488" t="s">
        <v>1516</v>
      </c>
      <c r="K1012" s="488" t="s">
        <v>1517</v>
      </c>
      <c r="L1012" s="488" t="s">
        <v>7555</v>
      </c>
      <c r="M1012" s="488" t="s">
        <v>7556</v>
      </c>
      <c r="N1012" s="488" t="s">
        <v>1520</v>
      </c>
      <c r="O1012" s="488" t="s">
        <v>1521</v>
      </c>
      <c r="P1012" s="488" t="s">
        <v>1554</v>
      </c>
      <c r="Q1012" s="488" t="s">
        <v>1523</v>
      </c>
      <c r="R1012" s="495" t="s">
        <v>1524</v>
      </c>
      <c r="S1012" s="494"/>
      <c r="T1012" s="494"/>
      <c r="U1012" s="488" t="s">
        <v>7557</v>
      </c>
      <c r="AB1012" s="488" t="s">
        <v>7558</v>
      </c>
      <c r="AC1012" s="496">
        <v>8.03E9</v>
      </c>
      <c r="AD1012" s="497"/>
      <c r="AE1012" s="497"/>
      <c r="AF1012" s="494"/>
      <c r="AG1012" s="494"/>
      <c r="AH1012" s="494"/>
      <c r="AI1012" s="494"/>
      <c r="AJ1012" s="488" t="s">
        <v>1527</v>
      </c>
      <c r="AK1012" s="494"/>
      <c r="AL1012" s="494"/>
      <c r="AM1012" s="488" t="s">
        <v>7559</v>
      </c>
      <c r="AO1012" s="497"/>
      <c r="AP1012" s="494"/>
      <c r="AQ1012" s="494"/>
      <c r="AR1012" s="494"/>
      <c r="AS1012" s="494"/>
      <c r="AT1012" s="488" t="s">
        <v>1529</v>
      </c>
      <c r="AU1012" s="492">
        <v>6450.0</v>
      </c>
      <c r="AV1012" s="492">
        <v>5.0</v>
      </c>
      <c r="AW1012" s="492">
        <v>2028.0</v>
      </c>
      <c r="AX1012" s="488" t="s">
        <v>1587</v>
      </c>
      <c r="AY1012" s="488" t="s">
        <v>1597</v>
      </c>
      <c r="AZ1012" s="488" t="s">
        <v>1531</v>
      </c>
    </row>
    <row r="1013" hidden="1">
      <c r="A1013" s="488" t="s">
        <v>7560</v>
      </c>
      <c r="B1013" s="488" t="s">
        <v>7561</v>
      </c>
      <c r="C1013" s="488" t="s">
        <v>1513</v>
      </c>
      <c r="D1013" s="488" t="s">
        <v>1514</v>
      </c>
      <c r="E1013" s="491">
        <v>45832.61666666667</v>
      </c>
      <c r="F1013" s="492">
        <v>2980.0</v>
      </c>
      <c r="G1013" s="488" t="s">
        <v>1515</v>
      </c>
      <c r="H1013" s="492">
        <v>2980.0</v>
      </c>
      <c r="I1013" s="488" t="s">
        <v>1515</v>
      </c>
      <c r="J1013" s="488" t="s">
        <v>1516</v>
      </c>
      <c r="K1013" s="488" t="s">
        <v>1517</v>
      </c>
      <c r="L1013" s="488" t="s">
        <v>7562</v>
      </c>
      <c r="M1013" s="488" t="s">
        <v>7563</v>
      </c>
      <c r="N1013" s="488" t="s">
        <v>1520</v>
      </c>
      <c r="O1013" s="488" t="s">
        <v>1521</v>
      </c>
      <c r="P1013" s="488" t="s">
        <v>1522</v>
      </c>
      <c r="Q1013" s="488" t="s">
        <v>1523</v>
      </c>
      <c r="R1013" s="495" t="s">
        <v>1524</v>
      </c>
      <c r="S1013" s="494"/>
      <c r="T1013" s="494"/>
      <c r="U1013" s="488" t="s">
        <v>7564</v>
      </c>
      <c r="AB1013" s="488" t="s">
        <v>7565</v>
      </c>
      <c r="AC1013" s="496">
        <v>7.06E9</v>
      </c>
      <c r="AD1013" s="497"/>
      <c r="AE1013" s="494"/>
      <c r="AF1013" s="494"/>
      <c r="AG1013" s="494"/>
      <c r="AH1013" s="494"/>
      <c r="AI1013" s="494"/>
      <c r="AJ1013" s="488" t="s">
        <v>1527</v>
      </c>
      <c r="AK1013" s="494"/>
      <c r="AL1013" s="494"/>
      <c r="AM1013" s="488" t="s">
        <v>7566</v>
      </c>
      <c r="AO1013" s="494"/>
      <c r="AP1013" s="494"/>
      <c r="AQ1013" s="494"/>
      <c r="AR1013" s="494"/>
      <c r="AS1013" s="494"/>
      <c r="AT1013" s="488" t="s">
        <v>1529</v>
      </c>
      <c r="AU1013" s="492">
        <v>4654.0</v>
      </c>
      <c r="AV1013" s="492">
        <v>3.0</v>
      </c>
      <c r="AW1013" s="492">
        <v>2027.0</v>
      </c>
      <c r="AX1013" s="488" t="s">
        <v>1867</v>
      </c>
      <c r="AY1013" s="488" t="s">
        <v>1868</v>
      </c>
      <c r="AZ1013" s="488" t="s">
        <v>1531</v>
      </c>
    </row>
    <row r="1014">
      <c r="A1014" s="488" t="s">
        <v>7567</v>
      </c>
      <c r="B1014" s="488" t="s">
        <v>6569</v>
      </c>
      <c r="C1014" s="488" t="s">
        <v>1513</v>
      </c>
      <c r="D1014" s="488" t="s">
        <v>1514</v>
      </c>
      <c r="E1014" s="491">
        <v>45832.61111111111</v>
      </c>
      <c r="F1014" s="492">
        <v>9800.0</v>
      </c>
      <c r="G1014" s="488" t="s">
        <v>1515</v>
      </c>
      <c r="H1014" s="492">
        <v>9800.0</v>
      </c>
      <c r="I1014" s="488" t="s">
        <v>1515</v>
      </c>
      <c r="J1014" s="488" t="s">
        <v>1516</v>
      </c>
      <c r="K1014" s="488" t="s">
        <v>1517</v>
      </c>
      <c r="L1014" s="488" t="s">
        <v>6570</v>
      </c>
      <c r="M1014" s="488" t="s">
        <v>7568</v>
      </c>
      <c r="N1014" s="488" t="s">
        <v>1520</v>
      </c>
      <c r="O1014" s="488" t="s">
        <v>1521</v>
      </c>
      <c r="P1014" s="488" t="s">
        <v>1545</v>
      </c>
      <c r="Q1014" s="488" t="s">
        <v>1714</v>
      </c>
      <c r="R1014" s="495" t="s">
        <v>1524</v>
      </c>
      <c r="S1014" s="494"/>
      <c r="T1014" s="494"/>
      <c r="U1014" s="488" t="s">
        <v>7569</v>
      </c>
      <c r="V1014" s="495" t="s">
        <v>1524</v>
      </c>
      <c r="W1014" s="488" t="s">
        <v>1716</v>
      </c>
      <c r="X1014" s="488" t="s">
        <v>1717</v>
      </c>
      <c r="Y1014" s="492">
        <v>9800.0</v>
      </c>
      <c r="Z1014" s="488" t="s">
        <v>1515</v>
      </c>
      <c r="AA1014" s="488" t="s">
        <v>1516</v>
      </c>
      <c r="AB1014" s="488" t="s">
        <v>6573</v>
      </c>
      <c r="AC1014" s="496">
        <v>9.03E9</v>
      </c>
      <c r="AD1014" s="497"/>
      <c r="AE1014" s="497"/>
      <c r="AF1014" s="494"/>
      <c r="AG1014" s="494"/>
      <c r="AH1014" s="494"/>
      <c r="AI1014" s="494"/>
      <c r="AJ1014" s="488" t="s">
        <v>1527</v>
      </c>
      <c r="AK1014" s="494"/>
      <c r="AL1014" s="494"/>
      <c r="AM1014" s="488" t="s">
        <v>6574</v>
      </c>
      <c r="AO1014" s="497"/>
      <c r="AP1014" s="494"/>
      <c r="AQ1014" s="494"/>
      <c r="AR1014" s="494"/>
      <c r="AS1014" s="494"/>
      <c r="AT1014" s="488" t="s">
        <v>1529</v>
      </c>
      <c r="AU1014" s="492">
        <v>6582.0</v>
      </c>
      <c r="AV1014" s="492">
        <v>3.0</v>
      </c>
      <c r="AW1014" s="492">
        <v>2028.0</v>
      </c>
      <c r="AX1014" s="497"/>
      <c r="AY1014" s="497"/>
      <c r="AZ1014" s="488" t="s">
        <v>1531</v>
      </c>
    </row>
    <row r="1015" hidden="1">
      <c r="A1015" s="488" t="s">
        <v>7567</v>
      </c>
      <c r="B1015" s="488" t="s">
        <v>6569</v>
      </c>
      <c r="C1015" s="488" t="s">
        <v>1513</v>
      </c>
      <c r="D1015" s="488" t="s">
        <v>1514</v>
      </c>
      <c r="E1015" s="491">
        <v>45832.600694444445</v>
      </c>
      <c r="F1015" s="492">
        <v>9800.0</v>
      </c>
      <c r="G1015" s="488" t="s">
        <v>1515</v>
      </c>
      <c r="H1015" s="492">
        <v>9800.0</v>
      </c>
      <c r="I1015" s="488" t="s">
        <v>1515</v>
      </c>
      <c r="J1015" s="488" t="s">
        <v>1516</v>
      </c>
      <c r="K1015" s="488" t="s">
        <v>1517</v>
      </c>
      <c r="L1015" s="488" t="s">
        <v>6570</v>
      </c>
      <c r="M1015" s="488" t="s">
        <v>7568</v>
      </c>
      <c r="N1015" s="488" t="s">
        <v>1520</v>
      </c>
      <c r="O1015" s="488" t="s">
        <v>1521</v>
      </c>
      <c r="P1015" s="488" t="s">
        <v>1545</v>
      </c>
      <c r="Q1015" s="488" t="s">
        <v>1523</v>
      </c>
      <c r="R1015" s="495" t="s">
        <v>1524</v>
      </c>
      <c r="S1015" s="494"/>
      <c r="T1015" s="494"/>
      <c r="U1015" s="488" t="s">
        <v>7569</v>
      </c>
      <c r="AB1015" s="488" t="s">
        <v>6573</v>
      </c>
      <c r="AC1015" s="496">
        <v>9.03E9</v>
      </c>
      <c r="AD1015" s="497"/>
      <c r="AE1015" s="494"/>
      <c r="AF1015" s="494"/>
      <c r="AG1015" s="494"/>
      <c r="AH1015" s="494"/>
      <c r="AI1015" s="494"/>
      <c r="AJ1015" s="488" t="s">
        <v>1527</v>
      </c>
      <c r="AK1015" s="494"/>
      <c r="AL1015" s="494"/>
      <c r="AM1015" s="488" t="s">
        <v>6574</v>
      </c>
      <c r="AO1015" s="494"/>
      <c r="AP1015" s="494"/>
      <c r="AQ1015" s="494"/>
      <c r="AR1015" s="494"/>
      <c r="AS1015" s="494"/>
      <c r="AT1015" s="488" t="s">
        <v>1529</v>
      </c>
      <c r="AU1015" s="492">
        <v>6582.0</v>
      </c>
      <c r="AV1015" s="492">
        <v>3.0</v>
      </c>
      <c r="AW1015" s="492">
        <v>2028.0</v>
      </c>
      <c r="AX1015" s="497"/>
      <c r="AY1015" s="497"/>
      <c r="AZ1015" s="488" t="s">
        <v>1531</v>
      </c>
    </row>
    <row r="1016" hidden="1">
      <c r="A1016" s="488" t="s">
        <v>6568</v>
      </c>
      <c r="B1016" s="488" t="s">
        <v>6569</v>
      </c>
      <c r="C1016" s="488" t="s">
        <v>1513</v>
      </c>
      <c r="D1016" s="488" t="s">
        <v>1514</v>
      </c>
      <c r="E1016" s="491">
        <v>45832.6</v>
      </c>
      <c r="F1016" s="492">
        <v>2980.0</v>
      </c>
      <c r="G1016" s="488" t="s">
        <v>1515</v>
      </c>
      <c r="H1016" s="492">
        <v>2980.0</v>
      </c>
      <c r="I1016" s="488" t="s">
        <v>1515</v>
      </c>
      <c r="J1016" s="488" t="s">
        <v>1516</v>
      </c>
      <c r="K1016" s="488" t="s">
        <v>1517</v>
      </c>
      <c r="L1016" s="488" t="s">
        <v>6570</v>
      </c>
      <c r="M1016" s="488" t="s">
        <v>6571</v>
      </c>
      <c r="N1016" s="488" t="s">
        <v>1520</v>
      </c>
      <c r="O1016" s="488" t="s">
        <v>1521</v>
      </c>
      <c r="P1016" s="488" t="s">
        <v>1545</v>
      </c>
      <c r="Q1016" s="488" t="s">
        <v>1523</v>
      </c>
      <c r="R1016" s="495" t="s">
        <v>1524</v>
      </c>
      <c r="S1016" s="494"/>
      <c r="T1016" s="494"/>
      <c r="U1016" s="488" t="s">
        <v>6572</v>
      </c>
      <c r="AB1016" s="488" t="s">
        <v>6573</v>
      </c>
      <c r="AC1016" s="496">
        <v>9.03E9</v>
      </c>
      <c r="AD1016" s="497"/>
      <c r="AE1016" s="494"/>
      <c r="AF1016" s="494"/>
      <c r="AG1016" s="494"/>
      <c r="AH1016" s="494"/>
      <c r="AI1016" s="494"/>
      <c r="AJ1016" s="488" t="s">
        <v>1527</v>
      </c>
      <c r="AK1016" s="494"/>
      <c r="AL1016" s="494"/>
      <c r="AM1016" s="488" t="s">
        <v>6574</v>
      </c>
      <c r="AO1016" s="494"/>
      <c r="AP1016" s="494"/>
      <c r="AQ1016" s="494"/>
      <c r="AR1016" s="494"/>
      <c r="AS1016" s="494"/>
      <c r="AT1016" s="488" t="s">
        <v>1529</v>
      </c>
      <c r="AU1016" s="492">
        <v>6582.0</v>
      </c>
      <c r="AV1016" s="492">
        <v>3.0</v>
      </c>
      <c r="AW1016" s="492">
        <v>2028.0</v>
      </c>
      <c r="AX1016" s="497"/>
      <c r="AY1016" s="497"/>
      <c r="AZ1016" s="488" t="s">
        <v>1531</v>
      </c>
    </row>
    <row r="1017" hidden="1">
      <c r="A1017" s="488" t="s">
        <v>7570</v>
      </c>
      <c r="B1017" s="488" t="s">
        <v>7571</v>
      </c>
      <c r="C1017" s="488" t="s">
        <v>1513</v>
      </c>
      <c r="D1017" s="488" t="s">
        <v>1514</v>
      </c>
      <c r="E1017" s="491">
        <v>45832.592361111114</v>
      </c>
      <c r="F1017" s="492">
        <v>9800.0</v>
      </c>
      <c r="G1017" s="488" t="s">
        <v>1515</v>
      </c>
      <c r="H1017" s="492">
        <v>9800.0</v>
      </c>
      <c r="I1017" s="488" t="s">
        <v>1515</v>
      </c>
      <c r="J1017" s="488" t="s">
        <v>1516</v>
      </c>
      <c r="K1017" s="488" t="s">
        <v>1517</v>
      </c>
      <c r="L1017" s="488" t="s">
        <v>7572</v>
      </c>
      <c r="M1017" s="488" t="s">
        <v>7573</v>
      </c>
      <c r="N1017" s="488" t="s">
        <v>1520</v>
      </c>
      <c r="O1017" s="488" t="s">
        <v>1521</v>
      </c>
      <c r="P1017" s="488" t="s">
        <v>1545</v>
      </c>
      <c r="Q1017" s="488" t="s">
        <v>1523</v>
      </c>
      <c r="R1017" s="495" t="s">
        <v>1524</v>
      </c>
      <c r="S1017" s="494"/>
      <c r="T1017" s="494"/>
      <c r="U1017" s="488" t="s">
        <v>7574</v>
      </c>
      <c r="AB1017" s="488" t="s">
        <v>7575</v>
      </c>
      <c r="AC1017" s="496">
        <v>9.08E9</v>
      </c>
      <c r="AD1017" s="497"/>
      <c r="AE1017" s="494"/>
      <c r="AF1017" s="494"/>
      <c r="AG1017" s="494"/>
      <c r="AH1017" s="494"/>
      <c r="AI1017" s="494"/>
      <c r="AJ1017" s="488" t="s">
        <v>1527</v>
      </c>
      <c r="AK1017" s="494"/>
      <c r="AL1017" s="494"/>
      <c r="AM1017" s="488" t="s">
        <v>7576</v>
      </c>
      <c r="AO1017" s="494"/>
      <c r="AP1017" s="494"/>
      <c r="AQ1017" s="494"/>
      <c r="AR1017" s="494"/>
      <c r="AS1017" s="494"/>
      <c r="AT1017" s="488" t="s">
        <v>1558</v>
      </c>
      <c r="AU1017" s="492">
        <v>3523.0</v>
      </c>
      <c r="AV1017" s="492">
        <v>6.0</v>
      </c>
      <c r="AW1017" s="492">
        <v>2028.0</v>
      </c>
      <c r="AX1017" s="497"/>
      <c r="AY1017" s="497"/>
      <c r="AZ1017" s="488" t="s">
        <v>1531</v>
      </c>
    </row>
    <row r="1018" hidden="1">
      <c r="A1018" s="488" t="s">
        <v>7577</v>
      </c>
      <c r="B1018" s="488" t="s">
        <v>7578</v>
      </c>
      <c r="C1018" s="488" t="s">
        <v>1513</v>
      </c>
      <c r="D1018" s="488" t="s">
        <v>1514</v>
      </c>
      <c r="E1018" s="491">
        <v>45832.59027777778</v>
      </c>
      <c r="F1018" s="492">
        <v>2980.0</v>
      </c>
      <c r="G1018" s="488" t="s">
        <v>1515</v>
      </c>
      <c r="H1018" s="492">
        <v>2980.0</v>
      </c>
      <c r="I1018" s="488" t="s">
        <v>1515</v>
      </c>
      <c r="J1018" s="488" t="s">
        <v>1516</v>
      </c>
      <c r="K1018" s="488" t="s">
        <v>1517</v>
      </c>
      <c r="L1018" s="488" t="s">
        <v>7579</v>
      </c>
      <c r="M1018" s="488" t="s">
        <v>7580</v>
      </c>
      <c r="N1018" s="488" t="s">
        <v>1520</v>
      </c>
      <c r="O1018" s="488" t="s">
        <v>1521</v>
      </c>
      <c r="P1018" s="488" t="s">
        <v>1724</v>
      </c>
      <c r="Q1018" s="488" t="s">
        <v>1523</v>
      </c>
      <c r="R1018" s="495" t="s">
        <v>1524</v>
      </c>
      <c r="S1018" s="494"/>
      <c r="T1018" s="494"/>
      <c r="U1018" s="488" t="s">
        <v>7581</v>
      </c>
      <c r="AB1018" s="488" t="s">
        <v>7582</v>
      </c>
      <c r="AC1018" s="496">
        <v>8.09E9</v>
      </c>
      <c r="AD1018" s="497"/>
      <c r="AE1018" s="494"/>
      <c r="AF1018" s="494"/>
      <c r="AG1018" s="494"/>
      <c r="AH1018" s="494"/>
      <c r="AI1018" s="494"/>
      <c r="AJ1018" s="488" t="s">
        <v>1527</v>
      </c>
      <c r="AK1018" s="494"/>
      <c r="AL1018" s="494"/>
      <c r="AM1018" s="488" t="s">
        <v>7583</v>
      </c>
      <c r="AO1018" s="494"/>
      <c r="AP1018" s="494"/>
      <c r="AQ1018" s="494"/>
      <c r="AR1018" s="494"/>
      <c r="AS1018" s="494"/>
      <c r="AT1018" s="488" t="s">
        <v>1529</v>
      </c>
      <c r="AU1018" s="492">
        <v>3003.0</v>
      </c>
      <c r="AV1018" s="492">
        <v>6.0</v>
      </c>
      <c r="AW1018" s="492">
        <v>2027.0</v>
      </c>
      <c r="AX1018" s="488" t="s">
        <v>1728</v>
      </c>
      <c r="AY1018" s="488" t="s">
        <v>2119</v>
      </c>
      <c r="AZ1018" s="488" t="s">
        <v>1531</v>
      </c>
    </row>
    <row r="1019" hidden="1">
      <c r="A1019" s="488" t="s">
        <v>7584</v>
      </c>
      <c r="B1019" s="488" t="s">
        <v>7571</v>
      </c>
      <c r="C1019" s="488" t="s">
        <v>1513</v>
      </c>
      <c r="D1019" s="488" t="s">
        <v>1514</v>
      </c>
      <c r="E1019" s="491">
        <v>45832.58888888889</v>
      </c>
      <c r="F1019" s="492">
        <v>2980.0</v>
      </c>
      <c r="G1019" s="488" t="s">
        <v>1515</v>
      </c>
      <c r="H1019" s="492">
        <v>2980.0</v>
      </c>
      <c r="I1019" s="488" t="s">
        <v>1515</v>
      </c>
      <c r="J1019" s="488" t="s">
        <v>1516</v>
      </c>
      <c r="K1019" s="488" t="s">
        <v>1517</v>
      </c>
      <c r="L1019" s="488" t="s">
        <v>7572</v>
      </c>
      <c r="M1019" s="488" t="s">
        <v>7585</v>
      </c>
      <c r="N1019" s="488" t="s">
        <v>1520</v>
      </c>
      <c r="O1019" s="488" t="s">
        <v>1521</v>
      </c>
      <c r="P1019" s="488" t="s">
        <v>1545</v>
      </c>
      <c r="Q1019" s="488" t="s">
        <v>1523</v>
      </c>
      <c r="R1019" s="495" t="s">
        <v>1524</v>
      </c>
      <c r="S1019" s="494"/>
      <c r="T1019" s="494"/>
      <c r="U1019" s="488" t="s">
        <v>7586</v>
      </c>
      <c r="AB1019" s="488" t="s">
        <v>7575</v>
      </c>
      <c r="AC1019" s="496">
        <v>9.08E9</v>
      </c>
      <c r="AD1019" s="497"/>
      <c r="AE1019" s="497"/>
      <c r="AF1019" s="497"/>
      <c r="AG1019" s="497"/>
      <c r="AH1019" s="497"/>
      <c r="AI1019" s="494"/>
      <c r="AJ1019" s="488" t="s">
        <v>1527</v>
      </c>
      <c r="AK1019" s="497"/>
      <c r="AL1019" s="497"/>
      <c r="AM1019" s="488" t="s">
        <v>7576</v>
      </c>
      <c r="AO1019" s="497"/>
      <c r="AP1019" s="494"/>
      <c r="AQ1019" s="494"/>
      <c r="AR1019" s="494"/>
      <c r="AS1019" s="494"/>
      <c r="AT1019" s="488" t="s">
        <v>1558</v>
      </c>
      <c r="AU1019" s="492">
        <v>3523.0</v>
      </c>
      <c r="AV1019" s="492">
        <v>6.0</v>
      </c>
      <c r="AW1019" s="492">
        <v>2028.0</v>
      </c>
      <c r="AX1019" s="497"/>
      <c r="AY1019" s="497"/>
      <c r="AZ1019" s="488" t="s">
        <v>1531</v>
      </c>
    </row>
    <row r="1020" hidden="1">
      <c r="A1020" s="488" t="s">
        <v>7587</v>
      </c>
      <c r="B1020" s="488" t="s">
        <v>7588</v>
      </c>
      <c r="C1020" s="488" t="s">
        <v>1513</v>
      </c>
      <c r="D1020" s="488" t="s">
        <v>1514</v>
      </c>
      <c r="E1020" s="491">
        <v>45832.57777777778</v>
      </c>
      <c r="F1020" s="492">
        <v>2980.0</v>
      </c>
      <c r="G1020" s="488" t="s">
        <v>1515</v>
      </c>
      <c r="H1020" s="492">
        <v>2980.0</v>
      </c>
      <c r="I1020" s="488" t="s">
        <v>1515</v>
      </c>
      <c r="J1020" s="488" t="s">
        <v>1516</v>
      </c>
      <c r="K1020" s="488" t="s">
        <v>1517</v>
      </c>
      <c r="L1020" s="488" t="s">
        <v>7589</v>
      </c>
      <c r="M1020" s="488" t="s">
        <v>7590</v>
      </c>
      <c r="N1020" s="488" t="s">
        <v>1520</v>
      </c>
      <c r="O1020" s="488" t="s">
        <v>1521</v>
      </c>
      <c r="P1020" s="488" t="s">
        <v>1545</v>
      </c>
      <c r="Q1020" s="488" t="s">
        <v>1523</v>
      </c>
      <c r="R1020" s="495" t="s">
        <v>1524</v>
      </c>
      <c r="S1020" s="494"/>
      <c r="T1020" s="494"/>
      <c r="U1020" s="488" t="s">
        <v>7591</v>
      </c>
      <c r="AB1020" s="488" t="s">
        <v>7592</v>
      </c>
      <c r="AC1020" s="496">
        <v>8.08E9</v>
      </c>
      <c r="AD1020" s="497"/>
      <c r="AE1020" s="497"/>
      <c r="AF1020" s="497"/>
      <c r="AG1020" s="497"/>
      <c r="AH1020" s="497"/>
      <c r="AI1020" s="494"/>
      <c r="AJ1020" s="488" t="s">
        <v>1527</v>
      </c>
      <c r="AK1020" s="498"/>
      <c r="AL1020" s="499"/>
      <c r="AM1020" s="488" t="s">
        <v>7593</v>
      </c>
      <c r="AO1020" s="494"/>
      <c r="AP1020" s="494"/>
      <c r="AQ1020" s="494"/>
      <c r="AR1020" s="494"/>
      <c r="AS1020" s="494"/>
      <c r="AT1020" s="488" t="s">
        <v>1529</v>
      </c>
      <c r="AU1020" s="492">
        <v>1059.0</v>
      </c>
      <c r="AV1020" s="492">
        <v>5.0</v>
      </c>
      <c r="AW1020" s="492">
        <v>2031.0</v>
      </c>
      <c r="AX1020" s="488" t="s">
        <v>1549</v>
      </c>
      <c r="AY1020" s="497"/>
      <c r="AZ1020" s="488" t="s">
        <v>1531</v>
      </c>
    </row>
    <row r="1021">
      <c r="A1021" s="488" t="s">
        <v>7594</v>
      </c>
      <c r="B1021" s="488" t="s">
        <v>7595</v>
      </c>
      <c r="C1021" s="488" t="s">
        <v>1513</v>
      </c>
      <c r="D1021" s="488" t="s">
        <v>1514</v>
      </c>
      <c r="E1021" s="491">
        <v>45832.56319444445</v>
      </c>
      <c r="F1021" s="492">
        <v>2980.0</v>
      </c>
      <c r="G1021" s="488" t="s">
        <v>1515</v>
      </c>
      <c r="H1021" s="492">
        <v>2980.0</v>
      </c>
      <c r="I1021" s="488" t="s">
        <v>1515</v>
      </c>
      <c r="J1021" s="488" t="s">
        <v>1516</v>
      </c>
      <c r="K1021" s="488" t="s">
        <v>1517</v>
      </c>
      <c r="L1021" s="488" t="s">
        <v>7596</v>
      </c>
      <c r="M1021" s="488" t="s">
        <v>7597</v>
      </c>
      <c r="N1021" s="488" t="s">
        <v>1520</v>
      </c>
      <c r="O1021" s="488" t="s">
        <v>1521</v>
      </c>
      <c r="P1021" s="488" t="s">
        <v>1554</v>
      </c>
      <c r="Q1021" s="488" t="s">
        <v>1714</v>
      </c>
      <c r="R1021" s="495" t="s">
        <v>1524</v>
      </c>
      <c r="S1021" s="494"/>
      <c r="T1021" s="494"/>
      <c r="U1021" s="488" t="s">
        <v>7598</v>
      </c>
      <c r="V1021" s="495" t="s">
        <v>1524</v>
      </c>
      <c r="W1021" s="497"/>
      <c r="X1021" s="488" t="s">
        <v>1781</v>
      </c>
      <c r="Y1021" s="492">
        <v>2980.0</v>
      </c>
      <c r="Z1021" s="488" t="s">
        <v>1515</v>
      </c>
      <c r="AA1021" s="488" t="s">
        <v>1516</v>
      </c>
      <c r="AB1021" s="488" t="s">
        <v>7599</v>
      </c>
      <c r="AC1021" s="496">
        <v>8.04E9</v>
      </c>
      <c r="AD1021" s="497"/>
      <c r="AE1021" s="497"/>
      <c r="AF1021" s="497"/>
      <c r="AG1021" s="497"/>
      <c r="AH1021" s="497"/>
      <c r="AI1021" s="494"/>
      <c r="AJ1021" s="488" t="s">
        <v>1527</v>
      </c>
      <c r="AK1021" s="498"/>
      <c r="AL1021" s="499"/>
      <c r="AM1021" s="488" t="s">
        <v>7600</v>
      </c>
      <c r="AO1021" s="494"/>
      <c r="AP1021" s="494"/>
      <c r="AQ1021" s="494"/>
      <c r="AR1021" s="494"/>
      <c r="AS1021" s="494"/>
      <c r="AT1021" s="488" t="s">
        <v>1558</v>
      </c>
      <c r="AU1021" s="492">
        <v>3011.0</v>
      </c>
      <c r="AV1021" s="492">
        <v>5.0</v>
      </c>
      <c r="AW1021" s="492">
        <v>2028.0</v>
      </c>
      <c r="AX1021" s="488" t="s">
        <v>1587</v>
      </c>
      <c r="AY1021" s="488" t="s">
        <v>1688</v>
      </c>
      <c r="AZ1021" s="488" t="s">
        <v>1531</v>
      </c>
    </row>
    <row r="1022" hidden="1">
      <c r="A1022" s="488" t="s">
        <v>7601</v>
      </c>
      <c r="B1022" s="488" t="s">
        <v>7602</v>
      </c>
      <c r="C1022" s="488" t="s">
        <v>1513</v>
      </c>
      <c r="D1022" s="488" t="s">
        <v>1514</v>
      </c>
      <c r="E1022" s="491">
        <v>45832.558333333334</v>
      </c>
      <c r="F1022" s="492">
        <v>9800.0</v>
      </c>
      <c r="G1022" s="488" t="s">
        <v>1515</v>
      </c>
      <c r="H1022" s="492">
        <v>9800.0</v>
      </c>
      <c r="I1022" s="488" t="s">
        <v>1515</v>
      </c>
      <c r="J1022" s="488" t="s">
        <v>1516</v>
      </c>
      <c r="K1022" s="488" t="s">
        <v>1517</v>
      </c>
      <c r="L1022" s="488" t="s">
        <v>7603</v>
      </c>
      <c r="M1022" s="488" t="s">
        <v>7604</v>
      </c>
      <c r="N1022" s="488" t="s">
        <v>1520</v>
      </c>
      <c r="O1022" s="488" t="s">
        <v>1521</v>
      </c>
      <c r="P1022" s="488" t="s">
        <v>1545</v>
      </c>
      <c r="Q1022" s="488" t="s">
        <v>1523</v>
      </c>
      <c r="R1022" s="495" t="s">
        <v>1524</v>
      </c>
      <c r="S1022" s="494"/>
      <c r="T1022" s="494"/>
      <c r="U1022" s="488" t="s">
        <v>7605</v>
      </c>
      <c r="AB1022" s="488" t="s">
        <v>7606</v>
      </c>
      <c r="AC1022" s="496">
        <v>9.04E9</v>
      </c>
      <c r="AD1022" s="497"/>
      <c r="AE1022" s="497"/>
      <c r="AF1022" s="497"/>
      <c r="AG1022" s="497"/>
      <c r="AH1022" s="497"/>
      <c r="AI1022" s="494"/>
      <c r="AJ1022" s="488" t="s">
        <v>1527</v>
      </c>
      <c r="AK1022" s="498"/>
      <c r="AL1022" s="499"/>
      <c r="AM1022" s="488" t="s">
        <v>7607</v>
      </c>
      <c r="AO1022" s="494"/>
      <c r="AP1022" s="494"/>
      <c r="AQ1022" s="494"/>
      <c r="AR1022" s="494"/>
      <c r="AS1022" s="494"/>
      <c r="AT1022" s="488" t="s">
        <v>1529</v>
      </c>
      <c r="AU1022" s="492">
        <v>1026.0</v>
      </c>
      <c r="AV1022" s="492">
        <v>3.0</v>
      </c>
      <c r="AW1022" s="492">
        <v>2031.0</v>
      </c>
      <c r="AX1022" s="488" t="s">
        <v>1549</v>
      </c>
      <c r="AY1022" s="497"/>
      <c r="AZ1022" s="488" t="s">
        <v>1531</v>
      </c>
    </row>
    <row r="1023" hidden="1">
      <c r="A1023" s="488" t="s">
        <v>7608</v>
      </c>
      <c r="B1023" s="488" t="s">
        <v>7602</v>
      </c>
      <c r="C1023" s="488" t="s">
        <v>1513</v>
      </c>
      <c r="D1023" s="488" t="s">
        <v>1514</v>
      </c>
      <c r="E1023" s="491">
        <v>45832.55694444444</v>
      </c>
      <c r="F1023" s="492">
        <v>2980.0</v>
      </c>
      <c r="G1023" s="488" t="s">
        <v>1515</v>
      </c>
      <c r="H1023" s="492">
        <v>2980.0</v>
      </c>
      <c r="I1023" s="488" t="s">
        <v>1515</v>
      </c>
      <c r="J1023" s="488" t="s">
        <v>1516</v>
      </c>
      <c r="K1023" s="488" t="s">
        <v>1517</v>
      </c>
      <c r="L1023" s="488" t="s">
        <v>7603</v>
      </c>
      <c r="M1023" s="488" t="s">
        <v>7609</v>
      </c>
      <c r="N1023" s="488" t="s">
        <v>1520</v>
      </c>
      <c r="O1023" s="488" t="s">
        <v>1521</v>
      </c>
      <c r="P1023" s="488" t="s">
        <v>1545</v>
      </c>
      <c r="Q1023" s="488" t="s">
        <v>1523</v>
      </c>
      <c r="R1023" s="495" t="s">
        <v>1524</v>
      </c>
      <c r="S1023" s="494"/>
      <c r="T1023" s="494"/>
      <c r="U1023" s="488" t="s">
        <v>7610</v>
      </c>
      <c r="AB1023" s="488" t="s">
        <v>7606</v>
      </c>
      <c r="AC1023" s="496">
        <v>9.04E9</v>
      </c>
      <c r="AD1023" s="497"/>
      <c r="AE1023" s="497"/>
      <c r="AF1023" s="497"/>
      <c r="AG1023" s="497"/>
      <c r="AH1023" s="497"/>
      <c r="AI1023" s="494"/>
      <c r="AJ1023" s="488" t="s">
        <v>1527</v>
      </c>
      <c r="AK1023" s="498"/>
      <c r="AL1023" s="499"/>
      <c r="AM1023" s="488" t="s">
        <v>7607</v>
      </c>
      <c r="AO1023" s="494"/>
      <c r="AP1023" s="494"/>
      <c r="AQ1023" s="494"/>
      <c r="AR1023" s="494"/>
      <c r="AS1023" s="494"/>
      <c r="AT1023" s="488" t="s">
        <v>1529</v>
      </c>
      <c r="AU1023" s="492">
        <v>1026.0</v>
      </c>
      <c r="AV1023" s="492">
        <v>3.0</v>
      </c>
      <c r="AW1023" s="492">
        <v>2031.0</v>
      </c>
      <c r="AX1023" s="488" t="s">
        <v>1549</v>
      </c>
      <c r="AY1023" s="497"/>
      <c r="AZ1023" s="488" t="s">
        <v>1531</v>
      </c>
    </row>
    <row r="1024" hidden="1">
      <c r="A1024" s="488" t="s">
        <v>7611</v>
      </c>
      <c r="B1024" s="488" t="s">
        <v>7612</v>
      </c>
      <c r="C1024" s="488" t="s">
        <v>1513</v>
      </c>
      <c r="D1024" s="488" t="s">
        <v>1514</v>
      </c>
      <c r="E1024" s="491">
        <v>45832.55416666667</v>
      </c>
      <c r="F1024" s="492">
        <v>9800.0</v>
      </c>
      <c r="G1024" s="488" t="s">
        <v>1515</v>
      </c>
      <c r="H1024" s="492">
        <v>9800.0</v>
      </c>
      <c r="I1024" s="488" t="s">
        <v>1515</v>
      </c>
      <c r="J1024" s="488" t="s">
        <v>1516</v>
      </c>
      <c r="K1024" s="488" t="s">
        <v>1517</v>
      </c>
      <c r="L1024" s="488" t="s">
        <v>7613</v>
      </c>
      <c r="M1024" s="488" t="s">
        <v>7614</v>
      </c>
      <c r="N1024" s="488" t="s">
        <v>1520</v>
      </c>
      <c r="O1024" s="488" t="s">
        <v>1521</v>
      </c>
      <c r="P1024" s="488" t="s">
        <v>1554</v>
      </c>
      <c r="Q1024" s="488" t="s">
        <v>1523</v>
      </c>
      <c r="R1024" s="495" t="s">
        <v>1524</v>
      </c>
      <c r="S1024" s="494"/>
      <c r="T1024" s="494"/>
      <c r="U1024" s="488" t="s">
        <v>7615</v>
      </c>
      <c r="AB1024" s="488" t="s">
        <v>7616</v>
      </c>
      <c r="AC1024" s="496">
        <v>8.08E9</v>
      </c>
      <c r="AD1024" s="497"/>
      <c r="AE1024" s="497"/>
      <c r="AF1024" s="497"/>
      <c r="AG1024" s="497"/>
      <c r="AH1024" s="497"/>
      <c r="AI1024" s="494"/>
      <c r="AJ1024" s="488" t="s">
        <v>1527</v>
      </c>
      <c r="AK1024" s="498"/>
      <c r="AL1024" s="499"/>
      <c r="AM1024" s="488" t="s">
        <v>7617</v>
      </c>
      <c r="AO1024" s="497"/>
      <c r="AP1024" s="494"/>
      <c r="AQ1024" s="494"/>
      <c r="AR1024" s="494"/>
      <c r="AS1024" s="494"/>
      <c r="AT1024" s="488" t="s">
        <v>1558</v>
      </c>
      <c r="AU1024" s="492">
        <v>3475.0</v>
      </c>
      <c r="AV1024" s="492">
        <v>12.0</v>
      </c>
      <c r="AW1024" s="492">
        <v>2028.0</v>
      </c>
      <c r="AX1024" s="488" t="s">
        <v>1559</v>
      </c>
      <c r="AY1024" s="488" t="s">
        <v>1754</v>
      </c>
      <c r="AZ1024" s="488" t="s">
        <v>1531</v>
      </c>
    </row>
    <row r="1025" hidden="1">
      <c r="A1025" s="488" t="s">
        <v>7618</v>
      </c>
      <c r="B1025" s="488" t="s">
        <v>7612</v>
      </c>
      <c r="C1025" s="488" t="s">
        <v>1513</v>
      </c>
      <c r="D1025" s="488" t="s">
        <v>1514</v>
      </c>
      <c r="E1025" s="491">
        <v>45832.552777777775</v>
      </c>
      <c r="F1025" s="492">
        <v>2980.0</v>
      </c>
      <c r="G1025" s="488" t="s">
        <v>1515</v>
      </c>
      <c r="H1025" s="492">
        <v>2980.0</v>
      </c>
      <c r="I1025" s="488" t="s">
        <v>1515</v>
      </c>
      <c r="J1025" s="488" t="s">
        <v>1516</v>
      </c>
      <c r="K1025" s="488" t="s">
        <v>1517</v>
      </c>
      <c r="L1025" s="488" t="s">
        <v>7613</v>
      </c>
      <c r="M1025" s="488" t="s">
        <v>7619</v>
      </c>
      <c r="N1025" s="488" t="s">
        <v>1520</v>
      </c>
      <c r="O1025" s="488" t="s">
        <v>1521</v>
      </c>
      <c r="P1025" s="488" t="s">
        <v>1554</v>
      </c>
      <c r="Q1025" s="488" t="s">
        <v>1523</v>
      </c>
      <c r="R1025" s="495" t="s">
        <v>1524</v>
      </c>
      <c r="S1025" s="494"/>
      <c r="T1025" s="494"/>
      <c r="U1025" s="488" t="s">
        <v>7620</v>
      </c>
      <c r="AB1025" s="488" t="s">
        <v>7616</v>
      </c>
      <c r="AC1025" s="496">
        <v>8.08E9</v>
      </c>
      <c r="AD1025" s="497"/>
      <c r="AE1025" s="497"/>
      <c r="AF1025" s="497"/>
      <c r="AG1025" s="497"/>
      <c r="AH1025" s="497"/>
      <c r="AI1025" s="494"/>
      <c r="AJ1025" s="488" t="s">
        <v>1527</v>
      </c>
      <c r="AK1025" s="498"/>
      <c r="AL1025" s="499"/>
      <c r="AM1025" s="488" t="s">
        <v>7617</v>
      </c>
      <c r="AO1025" s="494"/>
      <c r="AP1025" s="494"/>
      <c r="AQ1025" s="494"/>
      <c r="AR1025" s="494"/>
      <c r="AS1025" s="494"/>
      <c r="AT1025" s="488" t="s">
        <v>1558</v>
      </c>
      <c r="AU1025" s="492">
        <v>3475.0</v>
      </c>
      <c r="AV1025" s="492">
        <v>12.0</v>
      </c>
      <c r="AW1025" s="492">
        <v>2028.0</v>
      </c>
      <c r="AX1025" s="488" t="s">
        <v>1559</v>
      </c>
      <c r="AY1025" s="488" t="s">
        <v>1754</v>
      </c>
      <c r="AZ1025" s="488" t="s">
        <v>1531</v>
      </c>
    </row>
    <row r="1026" hidden="1">
      <c r="A1026" s="488" t="s">
        <v>7621</v>
      </c>
      <c r="B1026" s="488" t="s">
        <v>7622</v>
      </c>
      <c r="C1026" s="488" t="s">
        <v>1513</v>
      </c>
      <c r="D1026" s="488" t="s">
        <v>1514</v>
      </c>
      <c r="E1026" s="491">
        <v>45832.53680555556</v>
      </c>
      <c r="F1026" s="492">
        <v>2980.0</v>
      </c>
      <c r="G1026" s="488" t="s">
        <v>1515</v>
      </c>
      <c r="H1026" s="492">
        <v>2980.0</v>
      </c>
      <c r="I1026" s="488" t="s">
        <v>1515</v>
      </c>
      <c r="J1026" s="488" t="s">
        <v>1516</v>
      </c>
      <c r="K1026" s="488" t="s">
        <v>1517</v>
      </c>
      <c r="L1026" s="488" t="s">
        <v>7623</v>
      </c>
      <c r="M1026" s="488" t="s">
        <v>7624</v>
      </c>
      <c r="N1026" s="488" t="s">
        <v>1520</v>
      </c>
      <c r="O1026" s="488" t="s">
        <v>1521</v>
      </c>
      <c r="P1026" s="488" t="s">
        <v>1554</v>
      </c>
      <c r="Q1026" s="488" t="s">
        <v>1523</v>
      </c>
      <c r="R1026" s="495" t="s">
        <v>1524</v>
      </c>
      <c r="S1026" s="494"/>
      <c r="T1026" s="494"/>
      <c r="U1026" s="488" t="s">
        <v>7625</v>
      </c>
      <c r="AB1026" s="488" t="s">
        <v>7626</v>
      </c>
      <c r="AC1026" s="496">
        <v>9.01E9</v>
      </c>
      <c r="AD1026" s="497"/>
      <c r="AE1026" s="497"/>
      <c r="AF1026" s="497"/>
      <c r="AG1026" s="497"/>
      <c r="AH1026" s="497"/>
      <c r="AI1026" s="494"/>
      <c r="AJ1026" s="488" t="s">
        <v>1527</v>
      </c>
      <c r="AK1026" s="497"/>
      <c r="AL1026" s="497"/>
      <c r="AM1026" s="488" t="s">
        <v>7627</v>
      </c>
      <c r="AO1026" s="494"/>
      <c r="AP1026" s="494"/>
      <c r="AQ1026" s="494"/>
      <c r="AR1026" s="494"/>
      <c r="AS1026" s="494"/>
      <c r="AT1026" s="488" t="s">
        <v>1529</v>
      </c>
      <c r="AU1026" s="492">
        <v>9952.0</v>
      </c>
      <c r="AV1026" s="492">
        <v>11.0</v>
      </c>
      <c r="AW1026" s="492">
        <v>2028.0</v>
      </c>
      <c r="AX1026" s="488" t="s">
        <v>1587</v>
      </c>
      <c r="AY1026" s="488" t="s">
        <v>1597</v>
      </c>
      <c r="AZ1026" s="488" t="s">
        <v>1531</v>
      </c>
    </row>
    <row r="1027" hidden="1">
      <c r="A1027" s="488" t="s">
        <v>7628</v>
      </c>
      <c r="B1027" s="488" t="s">
        <v>7629</v>
      </c>
      <c r="C1027" s="488" t="s">
        <v>1513</v>
      </c>
      <c r="D1027" s="488" t="s">
        <v>1514</v>
      </c>
      <c r="E1027" s="491">
        <v>45832.535416666666</v>
      </c>
      <c r="F1027" s="492">
        <v>2980.0</v>
      </c>
      <c r="G1027" s="488" t="s">
        <v>1515</v>
      </c>
      <c r="H1027" s="492">
        <v>2980.0</v>
      </c>
      <c r="I1027" s="488" t="s">
        <v>1515</v>
      </c>
      <c r="J1027" s="488" t="s">
        <v>1516</v>
      </c>
      <c r="K1027" s="488" t="s">
        <v>1517</v>
      </c>
      <c r="L1027" s="488" t="s">
        <v>7630</v>
      </c>
      <c r="M1027" s="488" t="s">
        <v>7631</v>
      </c>
      <c r="N1027" s="488" t="s">
        <v>1520</v>
      </c>
      <c r="O1027" s="488" t="s">
        <v>1521</v>
      </c>
      <c r="P1027" s="488" t="s">
        <v>1554</v>
      </c>
      <c r="Q1027" s="488" t="s">
        <v>1523</v>
      </c>
      <c r="R1027" s="495" t="s">
        <v>1524</v>
      </c>
      <c r="S1027" s="494"/>
      <c r="T1027" s="494"/>
      <c r="U1027" s="488" t="s">
        <v>7632</v>
      </c>
      <c r="AB1027" s="488" t="s">
        <v>7633</v>
      </c>
      <c r="AC1027" s="496">
        <v>8.02E9</v>
      </c>
      <c r="AD1027" s="497"/>
      <c r="AE1027" s="497"/>
      <c r="AF1027" s="497"/>
      <c r="AG1027" s="497"/>
      <c r="AH1027" s="497"/>
      <c r="AI1027" s="494"/>
      <c r="AJ1027" s="488" t="s">
        <v>1527</v>
      </c>
      <c r="AK1027" s="498"/>
      <c r="AL1027" s="499"/>
      <c r="AM1027" s="488" t="s">
        <v>7634</v>
      </c>
      <c r="AP1027" s="494"/>
      <c r="AQ1027" s="494"/>
      <c r="AR1027" s="494"/>
      <c r="AS1027" s="494"/>
      <c r="AT1027" s="488" t="s">
        <v>1558</v>
      </c>
      <c r="AU1027" s="492">
        <v>3181.0</v>
      </c>
      <c r="AV1027" s="492">
        <v>4.0</v>
      </c>
      <c r="AW1027" s="492">
        <v>2030.0</v>
      </c>
      <c r="AX1027" s="488" t="s">
        <v>1587</v>
      </c>
      <c r="AY1027" s="488" t="s">
        <v>1588</v>
      </c>
      <c r="AZ1027" s="488" t="s">
        <v>1531</v>
      </c>
    </row>
    <row r="1028" hidden="1">
      <c r="A1028" s="488" t="s">
        <v>7635</v>
      </c>
      <c r="B1028" s="488" t="s">
        <v>7636</v>
      </c>
      <c r="C1028" s="488" t="s">
        <v>1513</v>
      </c>
      <c r="D1028" s="488" t="s">
        <v>1514</v>
      </c>
      <c r="E1028" s="491">
        <v>45832.52777777778</v>
      </c>
      <c r="F1028" s="492">
        <v>2980.0</v>
      </c>
      <c r="G1028" s="488" t="s">
        <v>1515</v>
      </c>
      <c r="H1028" s="492">
        <v>2980.0</v>
      </c>
      <c r="I1028" s="488" t="s">
        <v>1515</v>
      </c>
      <c r="J1028" s="488" t="s">
        <v>1516</v>
      </c>
      <c r="K1028" s="488" t="s">
        <v>1517</v>
      </c>
      <c r="L1028" s="488" t="s">
        <v>7637</v>
      </c>
      <c r="M1028" s="488" t="s">
        <v>7638</v>
      </c>
      <c r="N1028" s="488" t="s">
        <v>1520</v>
      </c>
      <c r="O1028" s="488" t="s">
        <v>1521</v>
      </c>
      <c r="P1028" s="488" t="s">
        <v>1545</v>
      </c>
      <c r="Q1028" s="488" t="s">
        <v>1523</v>
      </c>
      <c r="R1028" s="495" t="s">
        <v>1524</v>
      </c>
      <c r="S1028" s="494"/>
      <c r="T1028" s="494"/>
      <c r="U1028" s="488" t="s">
        <v>1671</v>
      </c>
      <c r="AB1028" s="488" t="s">
        <v>7639</v>
      </c>
      <c r="AC1028" s="496">
        <v>8.04E9</v>
      </c>
      <c r="AD1028" s="497"/>
      <c r="AE1028" s="497"/>
      <c r="AF1028" s="497"/>
      <c r="AG1028" s="497"/>
      <c r="AH1028" s="497"/>
      <c r="AI1028" s="494"/>
      <c r="AJ1028" s="488" t="s">
        <v>1527</v>
      </c>
      <c r="AK1028" s="498"/>
      <c r="AL1028" s="499"/>
      <c r="AM1028" s="488" t="s">
        <v>7640</v>
      </c>
      <c r="AP1028" s="494"/>
      <c r="AQ1028" s="494"/>
      <c r="AR1028" s="494"/>
      <c r="AS1028" s="494"/>
      <c r="AT1028" s="488" t="s">
        <v>1529</v>
      </c>
      <c r="AU1028" s="492">
        <v>2607.0</v>
      </c>
      <c r="AV1028" s="492">
        <v>7.0</v>
      </c>
      <c r="AW1028" s="492">
        <v>2028.0</v>
      </c>
      <c r="AX1028" s="497"/>
      <c r="AY1028" s="488" t="s">
        <v>1652</v>
      </c>
      <c r="AZ1028" s="488" t="s">
        <v>1531</v>
      </c>
    </row>
    <row r="1029" hidden="1">
      <c r="A1029" s="488" t="s">
        <v>7641</v>
      </c>
      <c r="B1029" s="488" t="s">
        <v>7642</v>
      </c>
      <c r="C1029" s="488" t="s">
        <v>1513</v>
      </c>
      <c r="D1029" s="488" t="s">
        <v>1514</v>
      </c>
      <c r="E1029" s="491">
        <v>45832.51875</v>
      </c>
      <c r="F1029" s="492">
        <v>2980.0</v>
      </c>
      <c r="G1029" s="488" t="s">
        <v>1515</v>
      </c>
      <c r="H1029" s="492">
        <v>2980.0</v>
      </c>
      <c r="I1029" s="488" t="s">
        <v>1515</v>
      </c>
      <c r="J1029" s="488" t="s">
        <v>1516</v>
      </c>
      <c r="K1029" s="488" t="s">
        <v>1517</v>
      </c>
      <c r="L1029" s="488" t="s">
        <v>7643</v>
      </c>
      <c r="M1029" s="488" t="s">
        <v>7644</v>
      </c>
      <c r="N1029" s="488" t="s">
        <v>1520</v>
      </c>
      <c r="O1029" s="488" t="s">
        <v>1521</v>
      </c>
      <c r="P1029" s="488" t="s">
        <v>1522</v>
      </c>
      <c r="Q1029" s="488" t="s">
        <v>1523</v>
      </c>
      <c r="R1029" s="495" t="s">
        <v>1524</v>
      </c>
      <c r="S1029" s="494"/>
      <c r="T1029" s="494"/>
      <c r="U1029" s="488" t="s">
        <v>7645</v>
      </c>
      <c r="AB1029" s="488" t="s">
        <v>7646</v>
      </c>
      <c r="AC1029" s="496">
        <v>9.07E9</v>
      </c>
      <c r="AD1029" s="497"/>
      <c r="AE1029" s="497"/>
      <c r="AF1029" s="497"/>
      <c r="AG1029" s="497"/>
      <c r="AH1029" s="497"/>
      <c r="AI1029" s="494"/>
      <c r="AJ1029" s="488" t="s">
        <v>1527</v>
      </c>
      <c r="AK1029" s="498"/>
      <c r="AL1029" s="499"/>
      <c r="AM1029" s="488" t="s">
        <v>7647</v>
      </c>
      <c r="AO1029" s="494"/>
      <c r="AP1029" s="494"/>
      <c r="AQ1029" s="494"/>
      <c r="AR1029" s="494"/>
      <c r="AS1029" s="494"/>
      <c r="AT1029" s="488" t="s">
        <v>1529</v>
      </c>
      <c r="AU1029" s="492">
        <v>5700.0</v>
      </c>
      <c r="AV1029" s="492">
        <v>12.0</v>
      </c>
      <c r="AW1029" s="492">
        <v>2030.0</v>
      </c>
      <c r="AX1029" s="497"/>
      <c r="AY1029" s="488" t="s">
        <v>1571</v>
      </c>
      <c r="AZ1029" s="488" t="s">
        <v>1531</v>
      </c>
    </row>
    <row r="1030" hidden="1">
      <c r="A1030" s="488" t="s">
        <v>7648</v>
      </c>
      <c r="B1030" s="488" t="s">
        <v>7649</v>
      </c>
      <c r="C1030" s="488" t="s">
        <v>1513</v>
      </c>
      <c r="D1030" s="488" t="s">
        <v>1514</v>
      </c>
      <c r="E1030" s="491">
        <v>45832.513194444444</v>
      </c>
      <c r="F1030" s="492">
        <v>2980.0</v>
      </c>
      <c r="G1030" s="488" t="s">
        <v>1515</v>
      </c>
      <c r="H1030" s="492">
        <v>2980.0</v>
      </c>
      <c r="I1030" s="488" t="s">
        <v>1515</v>
      </c>
      <c r="J1030" s="488" t="s">
        <v>1516</v>
      </c>
      <c r="K1030" s="488" t="s">
        <v>1517</v>
      </c>
      <c r="L1030" s="488" t="s">
        <v>7650</v>
      </c>
      <c r="M1030" s="488" t="s">
        <v>7651</v>
      </c>
      <c r="N1030" s="488" t="s">
        <v>1520</v>
      </c>
      <c r="O1030" s="488" t="s">
        <v>1521</v>
      </c>
      <c r="P1030" s="488" t="s">
        <v>1554</v>
      </c>
      <c r="Q1030" s="488" t="s">
        <v>1523</v>
      </c>
      <c r="R1030" s="495" t="s">
        <v>1524</v>
      </c>
      <c r="S1030" s="494"/>
      <c r="T1030" s="494"/>
      <c r="U1030" s="488" t="s">
        <v>7652</v>
      </c>
      <c r="AB1030" s="488" t="s">
        <v>7653</v>
      </c>
      <c r="AC1030" s="496">
        <v>9.09E9</v>
      </c>
      <c r="AD1030" s="497"/>
      <c r="AE1030" s="497"/>
      <c r="AF1030" s="497"/>
      <c r="AG1030" s="497"/>
      <c r="AH1030" s="497"/>
      <c r="AI1030" s="494"/>
      <c r="AJ1030" s="488" t="s">
        <v>1527</v>
      </c>
      <c r="AK1030" s="498"/>
      <c r="AL1030" s="499"/>
      <c r="AM1030" s="488" t="s">
        <v>7654</v>
      </c>
      <c r="AO1030" s="494"/>
      <c r="AP1030" s="494"/>
      <c r="AQ1030" s="494"/>
      <c r="AR1030" s="494"/>
      <c r="AS1030" s="494"/>
      <c r="AT1030" s="488" t="s">
        <v>1529</v>
      </c>
      <c r="AU1030" s="492">
        <v>281.0</v>
      </c>
      <c r="AV1030" s="492">
        <v>1.0</v>
      </c>
      <c r="AW1030" s="492">
        <v>2027.0</v>
      </c>
      <c r="AX1030" s="488" t="s">
        <v>1587</v>
      </c>
      <c r="AY1030" s="488" t="s">
        <v>1597</v>
      </c>
      <c r="AZ1030" s="488" t="s">
        <v>1531</v>
      </c>
    </row>
    <row r="1031" hidden="1">
      <c r="A1031" s="488" t="s">
        <v>6791</v>
      </c>
      <c r="B1031" s="488" t="s">
        <v>6792</v>
      </c>
      <c r="C1031" s="488" t="s">
        <v>1513</v>
      </c>
      <c r="D1031" s="488" t="s">
        <v>1514</v>
      </c>
      <c r="E1031" s="491">
        <v>45832.50625</v>
      </c>
      <c r="F1031" s="492">
        <v>9800.0</v>
      </c>
      <c r="G1031" s="488" t="s">
        <v>1515</v>
      </c>
      <c r="H1031" s="492">
        <v>9800.0</v>
      </c>
      <c r="I1031" s="488" t="s">
        <v>1515</v>
      </c>
      <c r="J1031" s="488" t="s">
        <v>1516</v>
      </c>
      <c r="K1031" s="488" t="s">
        <v>1517</v>
      </c>
      <c r="L1031" s="488" t="s">
        <v>6793</v>
      </c>
      <c r="M1031" s="488" t="s">
        <v>6794</v>
      </c>
      <c r="N1031" s="488" t="s">
        <v>1520</v>
      </c>
      <c r="O1031" s="488" t="s">
        <v>1521</v>
      </c>
      <c r="P1031" s="488" t="s">
        <v>1545</v>
      </c>
      <c r="Q1031" s="488" t="s">
        <v>1523</v>
      </c>
      <c r="R1031" s="495" t="s">
        <v>1524</v>
      </c>
      <c r="S1031" s="494"/>
      <c r="T1031" s="494"/>
      <c r="U1031" s="488" t="s">
        <v>6795</v>
      </c>
      <c r="AB1031" s="488" t="s">
        <v>6796</v>
      </c>
      <c r="AC1031" s="496">
        <v>8.03E9</v>
      </c>
      <c r="AD1031" s="497"/>
      <c r="AE1031" s="497"/>
      <c r="AF1031" s="497"/>
      <c r="AG1031" s="497"/>
      <c r="AH1031" s="497"/>
      <c r="AI1031" s="494"/>
      <c r="AJ1031" s="488" t="s">
        <v>1527</v>
      </c>
      <c r="AK1031" s="498"/>
      <c r="AL1031" s="499"/>
      <c r="AM1031" s="488" t="s">
        <v>6797</v>
      </c>
      <c r="AO1031" s="497"/>
      <c r="AP1031" s="494"/>
      <c r="AQ1031" s="494"/>
      <c r="AR1031" s="494"/>
      <c r="AS1031" s="494"/>
      <c r="AT1031" s="488" t="s">
        <v>1529</v>
      </c>
      <c r="AU1031" s="492">
        <v>2034.0</v>
      </c>
      <c r="AV1031" s="492">
        <v>9.0</v>
      </c>
      <c r="AW1031" s="492">
        <v>2027.0</v>
      </c>
      <c r="AX1031" s="488" t="s">
        <v>1596</v>
      </c>
      <c r="AY1031" s="497"/>
      <c r="AZ1031" s="488" t="s">
        <v>1531</v>
      </c>
    </row>
    <row r="1032" hidden="1">
      <c r="A1032" s="488" t="s">
        <v>7655</v>
      </c>
      <c r="B1032" s="488" t="s">
        <v>6792</v>
      </c>
      <c r="C1032" s="488" t="s">
        <v>1513</v>
      </c>
      <c r="D1032" s="488" t="s">
        <v>1514</v>
      </c>
      <c r="E1032" s="491">
        <v>45832.50625</v>
      </c>
      <c r="F1032" s="492">
        <v>2980.0</v>
      </c>
      <c r="G1032" s="488" t="s">
        <v>1515</v>
      </c>
      <c r="H1032" s="492">
        <v>2980.0</v>
      </c>
      <c r="I1032" s="488" t="s">
        <v>1515</v>
      </c>
      <c r="J1032" s="488" t="s">
        <v>1516</v>
      </c>
      <c r="K1032" s="488" t="s">
        <v>1517</v>
      </c>
      <c r="L1032" s="488" t="s">
        <v>6793</v>
      </c>
      <c r="M1032" s="488" t="s">
        <v>7656</v>
      </c>
      <c r="N1032" s="488" t="s">
        <v>1520</v>
      </c>
      <c r="O1032" s="488" t="s">
        <v>1521</v>
      </c>
      <c r="P1032" s="488" t="s">
        <v>1545</v>
      </c>
      <c r="Q1032" s="488" t="s">
        <v>1523</v>
      </c>
      <c r="R1032" s="495" t="s">
        <v>1524</v>
      </c>
      <c r="S1032" s="494"/>
      <c r="T1032" s="494"/>
      <c r="U1032" s="488" t="s">
        <v>7657</v>
      </c>
      <c r="AB1032" s="488" t="s">
        <v>6796</v>
      </c>
      <c r="AC1032" s="496">
        <v>8.03E9</v>
      </c>
      <c r="AD1032" s="497"/>
      <c r="AE1032" s="497"/>
      <c r="AF1032" s="497"/>
      <c r="AG1032" s="497"/>
      <c r="AH1032" s="497"/>
      <c r="AI1032" s="494"/>
      <c r="AJ1032" s="488" t="s">
        <v>1527</v>
      </c>
      <c r="AK1032" s="498"/>
      <c r="AL1032" s="499"/>
      <c r="AM1032" s="488" t="s">
        <v>6797</v>
      </c>
      <c r="AO1032" s="494"/>
      <c r="AP1032" s="494"/>
      <c r="AQ1032" s="494"/>
      <c r="AR1032" s="494"/>
      <c r="AS1032" s="494"/>
      <c r="AT1032" s="488" t="s">
        <v>1529</v>
      </c>
      <c r="AU1032" s="492">
        <v>2034.0</v>
      </c>
      <c r="AV1032" s="492">
        <v>9.0</v>
      </c>
      <c r="AW1032" s="492">
        <v>2027.0</v>
      </c>
      <c r="AX1032" s="488" t="s">
        <v>1596</v>
      </c>
      <c r="AY1032" s="497"/>
      <c r="AZ1032" s="488" t="s">
        <v>1531</v>
      </c>
    </row>
    <row r="1033" hidden="1">
      <c r="A1033" s="488" t="s">
        <v>7658</v>
      </c>
      <c r="B1033" s="488" t="s">
        <v>7659</v>
      </c>
      <c r="C1033" s="488" t="s">
        <v>1513</v>
      </c>
      <c r="D1033" s="488" t="s">
        <v>1514</v>
      </c>
      <c r="E1033" s="491">
        <v>45832.4875</v>
      </c>
      <c r="F1033" s="492">
        <v>9800.0</v>
      </c>
      <c r="G1033" s="488" t="s">
        <v>1515</v>
      </c>
      <c r="H1033" s="492">
        <v>9800.0</v>
      </c>
      <c r="I1033" s="488" t="s">
        <v>1515</v>
      </c>
      <c r="J1033" s="488" t="s">
        <v>1516</v>
      </c>
      <c r="K1033" s="488" t="s">
        <v>1517</v>
      </c>
      <c r="L1033" s="488" t="s">
        <v>7660</v>
      </c>
      <c r="M1033" s="488" t="s">
        <v>7661</v>
      </c>
      <c r="N1033" s="488" t="s">
        <v>1520</v>
      </c>
      <c r="O1033" s="488" t="s">
        <v>1521</v>
      </c>
      <c r="P1033" s="488" t="s">
        <v>1724</v>
      </c>
      <c r="Q1033" s="488" t="s">
        <v>1523</v>
      </c>
      <c r="R1033" s="495" t="s">
        <v>1524</v>
      </c>
      <c r="S1033" s="494"/>
      <c r="T1033" s="494"/>
      <c r="U1033" s="488" t="s">
        <v>7662</v>
      </c>
      <c r="AB1033" s="488" t="s">
        <v>7663</v>
      </c>
      <c r="AC1033" s="496">
        <v>9.03E9</v>
      </c>
      <c r="AD1033" s="497"/>
      <c r="AE1033" s="497"/>
      <c r="AF1033" s="497"/>
      <c r="AG1033" s="497"/>
      <c r="AH1033" s="497"/>
      <c r="AI1033" s="494"/>
      <c r="AJ1033" s="488" t="s">
        <v>1527</v>
      </c>
      <c r="AK1033" s="498"/>
      <c r="AL1033" s="499"/>
      <c r="AM1033" s="488" t="s">
        <v>7664</v>
      </c>
      <c r="AO1033" s="494"/>
      <c r="AP1033" s="494"/>
      <c r="AQ1033" s="494"/>
      <c r="AR1033" s="494"/>
      <c r="AS1033" s="494"/>
      <c r="AT1033" s="488" t="s">
        <v>1529</v>
      </c>
      <c r="AU1033" s="492">
        <v>2008.0</v>
      </c>
      <c r="AV1033" s="492">
        <v>1.0</v>
      </c>
      <c r="AW1033" s="492">
        <v>2026.0</v>
      </c>
      <c r="AX1033" s="488" t="s">
        <v>1728</v>
      </c>
      <c r="AY1033" s="488" t="s">
        <v>1729</v>
      </c>
      <c r="AZ1033" s="488" t="s">
        <v>1531</v>
      </c>
    </row>
    <row r="1034">
      <c r="A1034" s="488" t="s">
        <v>7665</v>
      </c>
      <c r="B1034" s="488" t="s">
        <v>7666</v>
      </c>
      <c r="C1034" s="488" t="s">
        <v>1513</v>
      </c>
      <c r="D1034" s="488" t="s">
        <v>1514</v>
      </c>
      <c r="E1034" s="491">
        <v>45832.48541666667</v>
      </c>
      <c r="F1034" s="492">
        <v>9800.0</v>
      </c>
      <c r="G1034" s="488" t="s">
        <v>1515</v>
      </c>
      <c r="H1034" s="492">
        <v>9800.0</v>
      </c>
      <c r="I1034" s="488" t="s">
        <v>1515</v>
      </c>
      <c r="J1034" s="488" t="s">
        <v>1516</v>
      </c>
      <c r="K1034" s="488" t="s">
        <v>1517</v>
      </c>
      <c r="L1034" s="488" t="s">
        <v>7667</v>
      </c>
      <c r="M1034" s="488" t="s">
        <v>7668</v>
      </c>
      <c r="N1034" s="488" t="s">
        <v>1520</v>
      </c>
      <c r="O1034" s="488" t="s">
        <v>1521</v>
      </c>
      <c r="P1034" s="488" t="s">
        <v>1724</v>
      </c>
      <c r="Q1034" s="488" t="s">
        <v>1714</v>
      </c>
      <c r="R1034" s="495" t="s">
        <v>1524</v>
      </c>
      <c r="S1034" s="494"/>
      <c r="T1034" s="494"/>
      <c r="U1034" s="488" t="s">
        <v>7669</v>
      </c>
      <c r="V1034" s="495" t="s">
        <v>1524</v>
      </c>
      <c r="W1034" s="497"/>
      <c r="X1034" s="488" t="s">
        <v>1781</v>
      </c>
      <c r="Y1034" s="492">
        <v>9800.0</v>
      </c>
      <c r="Z1034" s="488" t="s">
        <v>1515</v>
      </c>
      <c r="AA1034" s="488" t="s">
        <v>1516</v>
      </c>
      <c r="AB1034" s="488" t="s">
        <v>7670</v>
      </c>
      <c r="AC1034" s="496">
        <v>9.01E9</v>
      </c>
      <c r="AD1034" s="497"/>
      <c r="AE1034" s="497"/>
      <c r="AF1034" s="497"/>
      <c r="AG1034" s="497"/>
      <c r="AH1034" s="497"/>
      <c r="AI1034" s="494"/>
      <c r="AJ1034" s="488" t="s">
        <v>1527</v>
      </c>
      <c r="AK1034" s="498"/>
      <c r="AL1034" s="499"/>
      <c r="AM1034" s="488" t="s">
        <v>7671</v>
      </c>
      <c r="AO1034" s="494"/>
      <c r="AP1034" s="494"/>
      <c r="AQ1034" s="494"/>
      <c r="AR1034" s="494"/>
      <c r="AS1034" s="494"/>
      <c r="AT1034" s="488" t="s">
        <v>1529</v>
      </c>
      <c r="AU1034" s="492">
        <v>1006.0</v>
      </c>
      <c r="AV1034" s="492">
        <v>5.0</v>
      </c>
      <c r="AW1034" s="492">
        <v>2027.0</v>
      </c>
      <c r="AX1034" s="488" t="s">
        <v>1728</v>
      </c>
      <c r="AY1034" s="488" t="s">
        <v>1729</v>
      </c>
      <c r="AZ1034" s="488" t="s">
        <v>1531</v>
      </c>
    </row>
    <row r="1035" hidden="1">
      <c r="A1035" s="488" t="s">
        <v>7672</v>
      </c>
      <c r="B1035" s="488" t="s">
        <v>7673</v>
      </c>
      <c r="C1035" s="488" t="s">
        <v>1513</v>
      </c>
      <c r="D1035" s="488" t="s">
        <v>1514</v>
      </c>
      <c r="E1035" s="491">
        <v>45832.48402777778</v>
      </c>
      <c r="F1035" s="492">
        <v>9800.0</v>
      </c>
      <c r="G1035" s="488" t="s">
        <v>1515</v>
      </c>
      <c r="H1035" s="492">
        <v>9800.0</v>
      </c>
      <c r="I1035" s="488" t="s">
        <v>1515</v>
      </c>
      <c r="J1035" s="488" t="s">
        <v>1516</v>
      </c>
      <c r="K1035" s="488" t="s">
        <v>1517</v>
      </c>
      <c r="L1035" s="488" t="s">
        <v>7674</v>
      </c>
      <c r="M1035" s="488" t="s">
        <v>7675</v>
      </c>
      <c r="N1035" s="488" t="s">
        <v>1520</v>
      </c>
      <c r="O1035" s="488" t="s">
        <v>1521</v>
      </c>
      <c r="P1035" s="488" t="s">
        <v>1545</v>
      </c>
      <c r="Q1035" s="488" t="s">
        <v>1523</v>
      </c>
      <c r="R1035" s="495" t="s">
        <v>1524</v>
      </c>
      <c r="S1035" s="494"/>
      <c r="T1035" s="494"/>
      <c r="U1035" s="488" t="s">
        <v>7676</v>
      </c>
      <c r="AB1035" s="488" t="s">
        <v>7677</v>
      </c>
      <c r="AC1035" s="496">
        <v>5.02E9</v>
      </c>
      <c r="AD1035" s="497"/>
      <c r="AE1035" s="497"/>
      <c r="AF1035" s="497"/>
      <c r="AG1035" s="497"/>
      <c r="AH1035" s="497"/>
      <c r="AI1035" s="494"/>
      <c r="AJ1035" s="488" t="s">
        <v>1527</v>
      </c>
      <c r="AK1035" s="498"/>
      <c r="AL1035" s="499"/>
      <c r="AM1035" s="488" t="s">
        <v>7678</v>
      </c>
      <c r="AO1035" s="494"/>
      <c r="AP1035" s="494"/>
      <c r="AQ1035" s="494"/>
      <c r="AR1035" s="494"/>
      <c r="AS1035" s="494"/>
      <c r="AT1035" s="488" t="s">
        <v>1529</v>
      </c>
      <c r="AU1035" s="492">
        <v>2095.0</v>
      </c>
      <c r="AV1035" s="492">
        <v>4.0</v>
      </c>
      <c r="AW1035" s="492">
        <v>2030.0</v>
      </c>
      <c r="AX1035" s="488" t="s">
        <v>1596</v>
      </c>
      <c r="AY1035" s="497"/>
      <c r="AZ1035" s="488" t="s">
        <v>1531</v>
      </c>
    </row>
    <row r="1036" hidden="1">
      <c r="A1036" s="488" t="s">
        <v>7679</v>
      </c>
      <c r="B1036" s="488" t="s">
        <v>7673</v>
      </c>
      <c r="C1036" s="488" t="s">
        <v>1513</v>
      </c>
      <c r="D1036" s="488" t="s">
        <v>1514</v>
      </c>
      <c r="E1036" s="491">
        <v>45832.48333333333</v>
      </c>
      <c r="F1036" s="492">
        <v>2980.0</v>
      </c>
      <c r="G1036" s="488" t="s">
        <v>1515</v>
      </c>
      <c r="H1036" s="492">
        <v>2980.0</v>
      </c>
      <c r="I1036" s="488" t="s">
        <v>1515</v>
      </c>
      <c r="J1036" s="488" t="s">
        <v>1516</v>
      </c>
      <c r="K1036" s="488" t="s">
        <v>1517</v>
      </c>
      <c r="L1036" s="488" t="s">
        <v>7674</v>
      </c>
      <c r="M1036" s="488" t="s">
        <v>7680</v>
      </c>
      <c r="N1036" s="488" t="s">
        <v>1520</v>
      </c>
      <c r="O1036" s="488" t="s">
        <v>1521</v>
      </c>
      <c r="P1036" s="488" t="s">
        <v>1545</v>
      </c>
      <c r="Q1036" s="488" t="s">
        <v>1523</v>
      </c>
      <c r="R1036" s="495" t="s">
        <v>1524</v>
      </c>
      <c r="S1036" s="494"/>
      <c r="T1036" s="494"/>
      <c r="U1036" s="488" t="s">
        <v>7681</v>
      </c>
      <c r="AB1036" s="488" t="s">
        <v>7677</v>
      </c>
      <c r="AC1036" s="496">
        <v>5.02E9</v>
      </c>
      <c r="AD1036" s="497"/>
      <c r="AE1036" s="497"/>
      <c r="AF1036" s="497"/>
      <c r="AG1036" s="497"/>
      <c r="AH1036" s="497"/>
      <c r="AI1036" s="494"/>
      <c r="AJ1036" s="488" t="s">
        <v>1527</v>
      </c>
      <c r="AK1036" s="498"/>
      <c r="AL1036" s="499"/>
      <c r="AM1036" s="488" t="s">
        <v>7678</v>
      </c>
      <c r="AO1036" s="494"/>
      <c r="AP1036" s="494"/>
      <c r="AQ1036" s="494"/>
      <c r="AR1036" s="494"/>
      <c r="AS1036" s="494"/>
      <c r="AT1036" s="488" t="s">
        <v>1529</v>
      </c>
      <c r="AU1036" s="492">
        <v>2095.0</v>
      </c>
      <c r="AV1036" s="492">
        <v>4.0</v>
      </c>
      <c r="AW1036" s="492">
        <v>2030.0</v>
      </c>
      <c r="AX1036" s="488" t="s">
        <v>1596</v>
      </c>
      <c r="AY1036" s="497"/>
      <c r="AZ1036" s="488" t="s">
        <v>1531</v>
      </c>
    </row>
    <row r="1037" hidden="1">
      <c r="A1037" s="488" t="s">
        <v>7682</v>
      </c>
      <c r="B1037" s="488" t="s">
        <v>7659</v>
      </c>
      <c r="C1037" s="488" t="s">
        <v>1513</v>
      </c>
      <c r="D1037" s="488" t="s">
        <v>1514</v>
      </c>
      <c r="E1037" s="491">
        <v>45832.48055555556</v>
      </c>
      <c r="F1037" s="492">
        <v>2980.0</v>
      </c>
      <c r="G1037" s="488" t="s">
        <v>1515</v>
      </c>
      <c r="H1037" s="492">
        <v>2980.0</v>
      </c>
      <c r="I1037" s="488" t="s">
        <v>1515</v>
      </c>
      <c r="J1037" s="488" t="s">
        <v>1516</v>
      </c>
      <c r="K1037" s="488" t="s">
        <v>1517</v>
      </c>
      <c r="L1037" s="488" t="s">
        <v>7660</v>
      </c>
      <c r="M1037" s="488" t="s">
        <v>7683</v>
      </c>
      <c r="N1037" s="488" t="s">
        <v>1520</v>
      </c>
      <c r="O1037" s="488" t="s">
        <v>1521</v>
      </c>
      <c r="P1037" s="488" t="s">
        <v>1724</v>
      </c>
      <c r="Q1037" s="488" t="s">
        <v>1523</v>
      </c>
      <c r="R1037" s="495" t="s">
        <v>1524</v>
      </c>
      <c r="S1037" s="494"/>
      <c r="T1037" s="494"/>
      <c r="U1037" s="488" t="s">
        <v>7684</v>
      </c>
      <c r="AB1037" s="488" t="s">
        <v>7663</v>
      </c>
      <c r="AC1037" s="496">
        <v>9.03E9</v>
      </c>
      <c r="AD1037" s="497"/>
      <c r="AE1037" s="497"/>
      <c r="AF1037" s="497"/>
      <c r="AG1037" s="497"/>
      <c r="AH1037" s="497"/>
      <c r="AI1037" s="494"/>
      <c r="AJ1037" s="488" t="s">
        <v>1527</v>
      </c>
      <c r="AK1037" s="498"/>
      <c r="AL1037" s="499"/>
      <c r="AM1037" s="488" t="s">
        <v>7664</v>
      </c>
      <c r="AO1037" s="494"/>
      <c r="AP1037" s="494"/>
      <c r="AQ1037" s="494"/>
      <c r="AR1037" s="494"/>
      <c r="AS1037" s="494"/>
      <c r="AT1037" s="488" t="s">
        <v>1529</v>
      </c>
      <c r="AU1037" s="492">
        <v>2008.0</v>
      </c>
      <c r="AV1037" s="492">
        <v>1.0</v>
      </c>
      <c r="AW1037" s="492">
        <v>2026.0</v>
      </c>
      <c r="AX1037" s="488" t="s">
        <v>1728</v>
      </c>
      <c r="AY1037" s="488" t="s">
        <v>1729</v>
      </c>
      <c r="AZ1037" s="488" t="s">
        <v>1531</v>
      </c>
    </row>
    <row r="1038" hidden="1">
      <c r="A1038" s="488" t="s">
        <v>7685</v>
      </c>
      <c r="B1038" s="488" t="s">
        <v>7686</v>
      </c>
      <c r="C1038" s="488" t="s">
        <v>1513</v>
      </c>
      <c r="D1038" s="488" t="s">
        <v>1514</v>
      </c>
      <c r="E1038" s="491">
        <v>45832.47430555556</v>
      </c>
      <c r="F1038" s="492">
        <v>9800.0</v>
      </c>
      <c r="G1038" s="488" t="s">
        <v>1515</v>
      </c>
      <c r="H1038" s="492">
        <v>9800.0</v>
      </c>
      <c r="I1038" s="488" t="s">
        <v>1515</v>
      </c>
      <c r="J1038" s="488" t="s">
        <v>1516</v>
      </c>
      <c r="K1038" s="488" t="s">
        <v>1517</v>
      </c>
      <c r="L1038" s="488" t="s">
        <v>7687</v>
      </c>
      <c r="M1038" s="488" t="s">
        <v>7688</v>
      </c>
      <c r="N1038" s="488" t="s">
        <v>1520</v>
      </c>
      <c r="O1038" s="488" t="s">
        <v>1521</v>
      </c>
      <c r="P1038" s="488" t="s">
        <v>1554</v>
      </c>
      <c r="Q1038" s="488" t="s">
        <v>1523</v>
      </c>
      <c r="R1038" s="495" t="s">
        <v>1524</v>
      </c>
      <c r="S1038" s="494"/>
      <c r="T1038" s="494"/>
      <c r="U1038" s="488" t="s">
        <v>7689</v>
      </c>
      <c r="AB1038" s="488" t="s">
        <v>7690</v>
      </c>
      <c r="AC1038" s="496">
        <v>9.1E9</v>
      </c>
      <c r="AD1038" s="497"/>
      <c r="AE1038" s="497"/>
      <c r="AF1038" s="497"/>
      <c r="AG1038" s="497"/>
      <c r="AH1038" s="497"/>
      <c r="AI1038" s="494"/>
      <c r="AJ1038" s="488" t="s">
        <v>1527</v>
      </c>
      <c r="AK1038" s="498"/>
      <c r="AL1038" s="499"/>
      <c r="AM1038" s="488" t="s">
        <v>7691</v>
      </c>
      <c r="AP1038" s="494"/>
      <c r="AQ1038" s="494"/>
      <c r="AR1038" s="494"/>
      <c r="AS1038" s="494"/>
      <c r="AT1038" s="488" t="s">
        <v>1529</v>
      </c>
      <c r="AU1038" s="492">
        <v>7847.0</v>
      </c>
      <c r="AV1038" s="492">
        <v>5.0</v>
      </c>
      <c r="AW1038" s="492">
        <v>2027.0</v>
      </c>
      <c r="AX1038" s="488" t="s">
        <v>1587</v>
      </c>
      <c r="AY1038" s="488" t="s">
        <v>2072</v>
      </c>
      <c r="AZ1038" s="488" t="s">
        <v>1531</v>
      </c>
    </row>
    <row r="1039">
      <c r="A1039" s="488" t="s">
        <v>7692</v>
      </c>
      <c r="B1039" s="488" t="s">
        <v>7693</v>
      </c>
      <c r="C1039" s="488" t="s">
        <v>1513</v>
      </c>
      <c r="D1039" s="488" t="s">
        <v>1514</v>
      </c>
      <c r="E1039" s="491">
        <v>45832.47361111111</v>
      </c>
      <c r="F1039" s="492">
        <v>9800.0</v>
      </c>
      <c r="G1039" s="488" t="s">
        <v>1515</v>
      </c>
      <c r="H1039" s="492">
        <v>9800.0</v>
      </c>
      <c r="I1039" s="488" t="s">
        <v>1515</v>
      </c>
      <c r="J1039" s="488" t="s">
        <v>1516</v>
      </c>
      <c r="K1039" s="488" t="s">
        <v>1517</v>
      </c>
      <c r="L1039" s="488" t="s">
        <v>7694</v>
      </c>
      <c r="M1039" s="488" t="s">
        <v>7695</v>
      </c>
      <c r="N1039" s="488" t="s">
        <v>1520</v>
      </c>
      <c r="O1039" s="488" t="s">
        <v>1521</v>
      </c>
      <c r="P1039" s="488" t="s">
        <v>1554</v>
      </c>
      <c r="Q1039" s="488" t="s">
        <v>1714</v>
      </c>
      <c r="R1039" s="495" t="s">
        <v>1524</v>
      </c>
      <c r="S1039" s="494"/>
      <c r="T1039" s="494"/>
      <c r="U1039" s="488" t="s">
        <v>7696</v>
      </c>
      <c r="V1039" s="495" t="s">
        <v>1524</v>
      </c>
      <c r="W1039" s="497"/>
      <c r="X1039" s="488" t="s">
        <v>1781</v>
      </c>
      <c r="Y1039" s="492">
        <v>9800.0</v>
      </c>
      <c r="Z1039" s="488" t="s">
        <v>1515</v>
      </c>
      <c r="AA1039" s="488" t="s">
        <v>1516</v>
      </c>
      <c r="AB1039" s="488" t="s">
        <v>7697</v>
      </c>
      <c r="AC1039" s="496">
        <v>8.19E11</v>
      </c>
      <c r="AD1039" s="497"/>
      <c r="AE1039" s="497"/>
      <c r="AF1039" s="497"/>
      <c r="AG1039" s="497"/>
      <c r="AH1039" s="497"/>
      <c r="AI1039" s="494"/>
      <c r="AJ1039" s="488" t="s">
        <v>1527</v>
      </c>
      <c r="AK1039" s="498"/>
      <c r="AL1039" s="499"/>
      <c r="AM1039" s="488" t="s">
        <v>7698</v>
      </c>
      <c r="AO1039" s="494"/>
      <c r="AP1039" s="494"/>
      <c r="AQ1039" s="494"/>
      <c r="AR1039" s="494"/>
      <c r="AS1039" s="494"/>
      <c r="AT1039" s="488" t="s">
        <v>1529</v>
      </c>
      <c r="AU1039" s="492">
        <v>1116.0</v>
      </c>
      <c r="AV1039" s="492">
        <v>4.0</v>
      </c>
      <c r="AW1039" s="492">
        <v>2030.0</v>
      </c>
      <c r="AX1039" s="488" t="s">
        <v>1634</v>
      </c>
      <c r="AY1039" s="488" t="s">
        <v>1635</v>
      </c>
      <c r="AZ1039" s="488" t="s">
        <v>1531</v>
      </c>
    </row>
    <row r="1040" hidden="1">
      <c r="A1040" s="488" t="s">
        <v>7699</v>
      </c>
      <c r="B1040" s="488" t="s">
        <v>7700</v>
      </c>
      <c r="C1040" s="488" t="s">
        <v>1513</v>
      </c>
      <c r="D1040" s="488" t="s">
        <v>1514</v>
      </c>
      <c r="E1040" s="491">
        <v>45832.47222222222</v>
      </c>
      <c r="F1040" s="492">
        <v>2980.0</v>
      </c>
      <c r="G1040" s="488" t="s">
        <v>1515</v>
      </c>
      <c r="H1040" s="492">
        <v>2980.0</v>
      </c>
      <c r="I1040" s="488" t="s">
        <v>1515</v>
      </c>
      <c r="J1040" s="488" t="s">
        <v>1516</v>
      </c>
      <c r="K1040" s="488" t="s">
        <v>1517</v>
      </c>
      <c r="L1040" s="488" t="s">
        <v>7701</v>
      </c>
      <c r="M1040" s="488" t="s">
        <v>7702</v>
      </c>
      <c r="N1040" s="488" t="s">
        <v>1520</v>
      </c>
      <c r="O1040" s="488" t="s">
        <v>1521</v>
      </c>
      <c r="P1040" s="488" t="s">
        <v>1554</v>
      </c>
      <c r="Q1040" s="488" t="s">
        <v>1523</v>
      </c>
      <c r="R1040" s="495" t="s">
        <v>1524</v>
      </c>
      <c r="S1040" s="494"/>
      <c r="T1040" s="494"/>
      <c r="U1040" s="488" t="s">
        <v>7703</v>
      </c>
      <c r="AB1040" s="488" t="s">
        <v>7704</v>
      </c>
      <c r="AC1040" s="496">
        <v>7.08E9</v>
      </c>
      <c r="AD1040" s="497"/>
      <c r="AE1040" s="497"/>
      <c r="AF1040" s="497"/>
      <c r="AG1040" s="497"/>
      <c r="AH1040" s="497"/>
      <c r="AI1040" s="494"/>
      <c r="AJ1040" s="488" t="s">
        <v>1527</v>
      </c>
      <c r="AK1040" s="498"/>
      <c r="AL1040" s="499"/>
      <c r="AM1040" s="488" t="s">
        <v>5922</v>
      </c>
      <c r="AO1040" s="494"/>
      <c r="AP1040" s="494"/>
      <c r="AQ1040" s="494"/>
      <c r="AR1040" s="494"/>
      <c r="AS1040" s="494"/>
      <c r="AT1040" s="488" t="s">
        <v>1529</v>
      </c>
      <c r="AU1040" s="492">
        <v>9753.0</v>
      </c>
      <c r="AV1040" s="492">
        <v>3.0</v>
      </c>
      <c r="AW1040" s="492">
        <v>2027.0</v>
      </c>
      <c r="AX1040" s="488" t="s">
        <v>1587</v>
      </c>
      <c r="AY1040" s="488" t="s">
        <v>1597</v>
      </c>
      <c r="AZ1040" s="488" t="s">
        <v>1531</v>
      </c>
    </row>
    <row r="1041">
      <c r="A1041" s="488" t="s">
        <v>7705</v>
      </c>
      <c r="B1041" s="488" t="s">
        <v>7706</v>
      </c>
      <c r="C1041" s="488" t="s">
        <v>1513</v>
      </c>
      <c r="D1041" s="488" t="s">
        <v>1514</v>
      </c>
      <c r="E1041" s="491">
        <v>45832.46944444445</v>
      </c>
      <c r="F1041" s="492">
        <v>2980.0</v>
      </c>
      <c r="G1041" s="488" t="s">
        <v>1515</v>
      </c>
      <c r="H1041" s="492">
        <v>2980.0</v>
      </c>
      <c r="I1041" s="488" t="s">
        <v>1515</v>
      </c>
      <c r="J1041" s="488" t="s">
        <v>1516</v>
      </c>
      <c r="K1041" s="488" t="s">
        <v>1517</v>
      </c>
      <c r="L1041" s="488" t="s">
        <v>7707</v>
      </c>
      <c r="M1041" s="488" t="s">
        <v>7708</v>
      </c>
      <c r="N1041" s="488" t="s">
        <v>1520</v>
      </c>
      <c r="O1041" s="488" t="s">
        <v>1521</v>
      </c>
      <c r="P1041" s="488" t="s">
        <v>1545</v>
      </c>
      <c r="Q1041" s="488" t="s">
        <v>1714</v>
      </c>
      <c r="R1041" s="495" t="s">
        <v>1524</v>
      </c>
      <c r="S1041" s="494"/>
      <c r="T1041" s="494"/>
      <c r="U1041" s="488" t="s">
        <v>7709</v>
      </c>
      <c r="V1041" s="495" t="s">
        <v>1524</v>
      </c>
      <c r="W1041" s="497"/>
      <c r="X1041" s="488" t="s">
        <v>1781</v>
      </c>
      <c r="Y1041" s="492">
        <v>2980.0</v>
      </c>
      <c r="Z1041" s="488" t="s">
        <v>1515</v>
      </c>
      <c r="AA1041" s="488" t="s">
        <v>1516</v>
      </c>
      <c r="AB1041" s="488" t="s">
        <v>7710</v>
      </c>
      <c r="AC1041" s="496">
        <v>8.04E9</v>
      </c>
      <c r="AD1041" s="497"/>
      <c r="AE1041" s="497"/>
      <c r="AF1041" s="497"/>
      <c r="AG1041" s="497"/>
      <c r="AH1041" s="497"/>
      <c r="AI1041" s="494"/>
      <c r="AJ1041" s="488" t="s">
        <v>1527</v>
      </c>
      <c r="AK1041" s="498"/>
      <c r="AL1041" s="499"/>
      <c r="AM1041" s="488" t="s">
        <v>7711</v>
      </c>
      <c r="AO1041" s="494"/>
      <c r="AP1041" s="494"/>
      <c r="AQ1041" s="494"/>
      <c r="AR1041" s="494"/>
      <c r="AS1041" s="494"/>
      <c r="AT1041" s="488" t="s">
        <v>1529</v>
      </c>
      <c r="AU1041" s="492">
        <v>3142.0</v>
      </c>
      <c r="AV1041" s="492">
        <v>5.0</v>
      </c>
      <c r="AW1041" s="492">
        <v>2030.0</v>
      </c>
      <c r="AX1041" s="497"/>
      <c r="AY1041" s="497"/>
      <c r="AZ1041" s="488" t="s">
        <v>1531</v>
      </c>
    </row>
    <row r="1042" hidden="1">
      <c r="A1042" s="488" t="s">
        <v>7712</v>
      </c>
      <c r="B1042" s="488" t="s">
        <v>7686</v>
      </c>
      <c r="C1042" s="488" t="s">
        <v>1513</v>
      </c>
      <c r="D1042" s="488" t="s">
        <v>1514</v>
      </c>
      <c r="E1042" s="491">
        <v>45832.46875</v>
      </c>
      <c r="F1042" s="492">
        <v>2980.0</v>
      </c>
      <c r="G1042" s="488" t="s">
        <v>1515</v>
      </c>
      <c r="H1042" s="492">
        <v>2980.0</v>
      </c>
      <c r="I1042" s="488" t="s">
        <v>1515</v>
      </c>
      <c r="J1042" s="488" t="s">
        <v>1516</v>
      </c>
      <c r="K1042" s="488" t="s">
        <v>1517</v>
      </c>
      <c r="L1042" s="488" t="s">
        <v>7687</v>
      </c>
      <c r="M1042" s="488" t="s">
        <v>7713</v>
      </c>
      <c r="N1042" s="488" t="s">
        <v>1520</v>
      </c>
      <c r="O1042" s="488" t="s">
        <v>1521</v>
      </c>
      <c r="P1042" s="488" t="s">
        <v>1554</v>
      </c>
      <c r="Q1042" s="488" t="s">
        <v>1523</v>
      </c>
      <c r="R1042" s="495" t="s">
        <v>1524</v>
      </c>
      <c r="S1042" s="494"/>
      <c r="T1042" s="494"/>
      <c r="U1042" s="488" t="s">
        <v>7714</v>
      </c>
      <c r="AB1042" s="488" t="s">
        <v>7690</v>
      </c>
      <c r="AC1042" s="496">
        <v>9.1E9</v>
      </c>
      <c r="AD1042" s="497"/>
      <c r="AE1042" s="497"/>
      <c r="AF1042" s="497"/>
      <c r="AG1042" s="497"/>
      <c r="AH1042" s="497"/>
      <c r="AI1042" s="494"/>
      <c r="AJ1042" s="488" t="s">
        <v>1527</v>
      </c>
      <c r="AK1042" s="498"/>
      <c r="AL1042" s="499"/>
      <c r="AM1042" s="488" t="s">
        <v>7691</v>
      </c>
      <c r="AP1042" s="494"/>
      <c r="AQ1042" s="494"/>
      <c r="AR1042" s="494"/>
      <c r="AS1042" s="494"/>
      <c r="AT1042" s="488" t="s">
        <v>1529</v>
      </c>
      <c r="AU1042" s="492">
        <v>7847.0</v>
      </c>
      <c r="AV1042" s="492">
        <v>5.0</v>
      </c>
      <c r="AW1042" s="492">
        <v>2027.0</v>
      </c>
      <c r="AX1042" s="488" t="s">
        <v>1587</v>
      </c>
      <c r="AY1042" s="488" t="s">
        <v>2072</v>
      </c>
      <c r="AZ1042" s="488" t="s">
        <v>1531</v>
      </c>
    </row>
    <row r="1043">
      <c r="A1043" s="488" t="s">
        <v>7715</v>
      </c>
      <c r="B1043" s="488" t="s">
        <v>7716</v>
      </c>
      <c r="C1043" s="488" t="s">
        <v>1513</v>
      </c>
      <c r="D1043" s="488" t="s">
        <v>1514</v>
      </c>
      <c r="E1043" s="491">
        <v>45832.46111111111</v>
      </c>
      <c r="F1043" s="492">
        <v>9800.0</v>
      </c>
      <c r="G1043" s="488" t="s">
        <v>1515</v>
      </c>
      <c r="H1043" s="492">
        <v>9800.0</v>
      </c>
      <c r="I1043" s="488" t="s">
        <v>1515</v>
      </c>
      <c r="J1043" s="488" t="s">
        <v>1516</v>
      </c>
      <c r="K1043" s="488" t="s">
        <v>1517</v>
      </c>
      <c r="L1043" s="488" t="s">
        <v>7717</v>
      </c>
      <c r="M1043" s="488" t="s">
        <v>7718</v>
      </c>
      <c r="N1043" s="488" t="s">
        <v>1520</v>
      </c>
      <c r="O1043" s="488" t="s">
        <v>1521</v>
      </c>
      <c r="P1043" s="488" t="s">
        <v>1554</v>
      </c>
      <c r="Q1043" s="488" t="s">
        <v>1714</v>
      </c>
      <c r="R1043" s="495" t="s">
        <v>1524</v>
      </c>
      <c r="S1043" s="494"/>
      <c r="T1043" s="494"/>
      <c r="U1043" s="488" t="s">
        <v>7719</v>
      </c>
      <c r="V1043" s="495" t="s">
        <v>1524</v>
      </c>
      <c r="W1043" s="488" t="s">
        <v>1716</v>
      </c>
      <c r="X1043" s="488" t="s">
        <v>1717</v>
      </c>
      <c r="Y1043" s="492">
        <v>9800.0</v>
      </c>
      <c r="Z1043" s="488" t="s">
        <v>1515</v>
      </c>
      <c r="AA1043" s="488" t="s">
        <v>1516</v>
      </c>
      <c r="AB1043" s="488" t="s">
        <v>7720</v>
      </c>
      <c r="AC1043" s="496">
        <v>9.03E9</v>
      </c>
      <c r="AD1043" s="497"/>
      <c r="AE1043" s="497"/>
      <c r="AF1043" s="497"/>
      <c r="AG1043" s="497"/>
      <c r="AH1043" s="497"/>
      <c r="AI1043" s="494"/>
      <c r="AJ1043" s="488" t="s">
        <v>1527</v>
      </c>
      <c r="AK1043" s="498"/>
      <c r="AL1043" s="499"/>
      <c r="AM1043" s="488" t="s">
        <v>7721</v>
      </c>
      <c r="AO1043" s="494"/>
      <c r="AP1043" s="494"/>
      <c r="AQ1043" s="494"/>
      <c r="AR1043" s="494"/>
      <c r="AS1043" s="494"/>
      <c r="AT1043" s="488" t="s">
        <v>1529</v>
      </c>
      <c r="AU1043" s="492">
        <v>7998.0</v>
      </c>
      <c r="AV1043" s="492">
        <v>12.0</v>
      </c>
      <c r="AW1043" s="492">
        <v>2029.0</v>
      </c>
      <c r="AX1043" s="488" t="s">
        <v>1634</v>
      </c>
      <c r="AY1043" s="488" t="s">
        <v>2047</v>
      </c>
      <c r="AZ1043" s="488" t="s">
        <v>1531</v>
      </c>
    </row>
    <row r="1044">
      <c r="A1044" s="488" t="s">
        <v>7722</v>
      </c>
      <c r="B1044" s="488" t="s">
        <v>7716</v>
      </c>
      <c r="C1044" s="488" t="s">
        <v>1513</v>
      </c>
      <c r="D1044" s="488" t="s">
        <v>1514</v>
      </c>
      <c r="E1044" s="491">
        <v>45832.46041666667</v>
      </c>
      <c r="F1044" s="492">
        <v>2980.0</v>
      </c>
      <c r="G1044" s="488" t="s">
        <v>1515</v>
      </c>
      <c r="H1044" s="492">
        <v>2980.0</v>
      </c>
      <c r="I1044" s="488" t="s">
        <v>1515</v>
      </c>
      <c r="J1044" s="488" t="s">
        <v>1516</v>
      </c>
      <c r="K1044" s="488" t="s">
        <v>1517</v>
      </c>
      <c r="L1044" s="488" t="s">
        <v>7717</v>
      </c>
      <c r="M1044" s="488" t="s">
        <v>7723</v>
      </c>
      <c r="N1044" s="488" t="s">
        <v>1520</v>
      </c>
      <c r="O1044" s="488" t="s">
        <v>1521</v>
      </c>
      <c r="P1044" s="488" t="s">
        <v>1554</v>
      </c>
      <c r="Q1044" s="488" t="s">
        <v>1714</v>
      </c>
      <c r="R1044" s="495" t="s">
        <v>1524</v>
      </c>
      <c r="S1044" s="494"/>
      <c r="T1044" s="494"/>
      <c r="U1044" s="488" t="s">
        <v>7724</v>
      </c>
      <c r="V1044" s="495" t="s">
        <v>1524</v>
      </c>
      <c r="W1044" s="488" t="s">
        <v>1716</v>
      </c>
      <c r="X1044" s="488" t="s">
        <v>1717</v>
      </c>
      <c r="Y1044" s="492">
        <v>2980.0</v>
      </c>
      <c r="Z1044" s="488" t="s">
        <v>1515</v>
      </c>
      <c r="AA1044" s="488" t="s">
        <v>1516</v>
      </c>
      <c r="AB1044" s="488" t="s">
        <v>7720</v>
      </c>
      <c r="AC1044" s="496">
        <v>9.03E9</v>
      </c>
      <c r="AD1044" s="497"/>
      <c r="AE1044" s="494"/>
      <c r="AF1044" s="494"/>
      <c r="AG1044" s="494"/>
      <c r="AH1044" s="494"/>
      <c r="AI1044" s="494"/>
      <c r="AJ1044" s="488" t="s">
        <v>1527</v>
      </c>
      <c r="AK1044" s="494"/>
      <c r="AL1044" s="494"/>
      <c r="AM1044" s="488" t="s">
        <v>7721</v>
      </c>
      <c r="AO1044" s="497"/>
      <c r="AP1044" s="494"/>
      <c r="AQ1044" s="494"/>
      <c r="AR1044" s="494"/>
      <c r="AS1044" s="494"/>
      <c r="AT1044" s="488" t="s">
        <v>1529</v>
      </c>
      <c r="AU1044" s="492">
        <v>7998.0</v>
      </c>
      <c r="AV1044" s="492">
        <v>12.0</v>
      </c>
      <c r="AW1044" s="492">
        <v>2029.0</v>
      </c>
      <c r="AX1044" s="488" t="s">
        <v>1634</v>
      </c>
      <c r="AY1044" s="488" t="s">
        <v>2047</v>
      </c>
      <c r="AZ1044" s="488" t="s">
        <v>1531</v>
      </c>
    </row>
    <row r="1045" hidden="1">
      <c r="A1045" s="488" t="s">
        <v>7725</v>
      </c>
      <c r="B1045" s="488" t="s">
        <v>7726</v>
      </c>
      <c r="C1045" s="488" t="s">
        <v>1513</v>
      </c>
      <c r="D1045" s="488" t="s">
        <v>1514</v>
      </c>
      <c r="E1045" s="491">
        <v>45832.46041666667</v>
      </c>
      <c r="F1045" s="492">
        <v>2980.0</v>
      </c>
      <c r="G1045" s="488" t="s">
        <v>1515</v>
      </c>
      <c r="H1045" s="492">
        <v>2980.0</v>
      </c>
      <c r="I1045" s="488" t="s">
        <v>1515</v>
      </c>
      <c r="J1045" s="488" t="s">
        <v>1516</v>
      </c>
      <c r="K1045" s="488" t="s">
        <v>1517</v>
      </c>
      <c r="L1045" s="488" t="s">
        <v>7727</v>
      </c>
      <c r="M1045" s="488" t="s">
        <v>7728</v>
      </c>
      <c r="N1045" s="488" t="s">
        <v>1520</v>
      </c>
      <c r="O1045" s="488" t="s">
        <v>1521</v>
      </c>
      <c r="P1045" s="488" t="s">
        <v>1554</v>
      </c>
      <c r="Q1045" s="488" t="s">
        <v>1523</v>
      </c>
      <c r="R1045" s="495" t="s">
        <v>1524</v>
      </c>
      <c r="S1045" s="494"/>
      <c r="T1045" s="494"/>
      <c r="U1045" s="488" t="s">
        <v>7729</v>
      </c>
      <c r="AB1045" s="488" t="s">
        <v>7730</v>
      </c>
      <c r="AC1045" s="496">
        <v>9.09E9</v>
      </c>
      <c r="AD1045" s="497"/>
      <c r="AE1045" s="497"/>
      <c r="AF1045" s="497"/>
      <c r="AG1045" s="497"/>
      <c r="AH1045" s="497"/>
      <c r="AI1045" s="494"/>
      <c r="AJ1045" s="488" t="s">
        <v>1527</v>
      </c>
      <c r="AK1045" s="498"/>
      <c r="AL1045" s="499"/>
      <c r="AM1045" s="488" t="s">
        <v>7731</v>
      </c>
      <c r="AP1045" s="494"/>
      <c r="AQ1045" s="494"/>
      <c r="AR1045" s="494"/>
      <c r="AS1045" s="494"/>
      <c r="AT1045" s="488" t="s">
        <v>1529</v>
      </c>
      <c r="AU1045" s="492">
        <v>1404.0</v>
      </c>
      <c r="AV1045" s="492">
        <v>2.0</v>
      </c>
      <c r="AW1045" s="492">
        <v>2026.0</v>
      </c>
      <c r="AX1045" s="488" t="s">
        <v>1587</v>
      </c>
      <c r="AY1045" s="488" t="s">
        <v>1571</v>
      </c>
      <c r="AZ1045" s="488" t="s">
        <v>1531</v>
      </c>
    </row>
    <row r="1046">
      <c r="A1046" s="488" t="s">
        <v>7732</v>
      </c>
      <c r="B1046" s="488" t="s">
        <v>7733</v>
      </c>
      <c r="C1046" s="488" t="s">
        <v>1513</v>
      </c>
      <c r="D1046" s="488" t="s">
        <v>1514</v>
      </c>
      <c r="E1046" s="491">
        <v>45832.45625</v>
      </c>
      <c r="F1046" s="492">
        <v>2980.0</v>
      </c>
      <c r="G1046" s="488" t="s">
        <v>1515</v>
      </c>
      <c r="H1046" s="492">
        <v>2980.0</v>
      </c>
      <c r="I1046" s="488" t="s">
        <v>1515</v>
      </c>
      <c r="J1046" s="488" t="s">
        <v>1516</v>
      </c>
      <c r="K1046" s="488" t="s">
        <v>1517</v>
      </c>
      <c r="L1046" s="488" t="s">
        <v>7734</v>
      </c>
      <c r="M1046" s="488" t="s">
        <v>7735</v>
      </c>
      <c r="N1046" s="488" t="s">
        <v>1520</v>
      </c>
      <c r="O1046" s="488" t="s">
        <v>1521</v>
      </c>
      <c r="P1046" s="488" t="s">
        <v>1554</v>
      </c>
      <c r="Q1046" s="488" t="s">
        <v>1714</v>
      </c>
      <c r="R1046" s="495" t="s">
        <v>1524</v>
      </c>
      <c r="S1046" s="494"/>
      <c r="T1046" s="494"/>
      <c r="U1046" s="488" t="s">
        <v>7736</v>
      </c>
      <c r="V1046" s="495" t="s">
        <v>1524</v>
      </c>
      <c r="W1046" s="497"/>
      <c r="X1046" s="488" t="s">
        <v>1781</v>
      </c>
      <c r="Y1046" s="492">
        <v>2980.0</v>
      </c>
      <c r="Z1046" s="488" t="s">
        <v>1515</v>
      </c>
      <c r="AA1046" s="488" t="s">
        <v>1516</v>
      </c>
      <c r="AB1046" s="488" t="s">
        <v>7737</v>
      </c>
      <c r="AC1046" s="496">
        <v>8.04E9</v>
      </c>
      <c r="AD1046" s="497"/>
      <c r="AE1046" s="497"/>
      <c r="AF1046" s="497"/>
      <c r="AG1046" s="497"/>
      <c r="AH1046" s="497"/>
      <c r="AI1046" s="494"/>
      <c r="AJ1046" s="488" t="s">
        <v>1527</v>
      </c>
      <c r="AK1046" s="498"/>
      <c r="AL1046" s="499"/>
      <c r="AM1046" s="488" t="s">
        <v>7738</v>
      </c>
      <c r="AO1046" s="494"/>
      <c r="AP1046" s="494"/>
      <c r="AQ1046" s="494"/>
      <c r="AR1046" s="494"/>
      <c r="AS1046" s="494"/>
      <c r="AT1046" s="488" t="s">
        <v>1529</v>
      </c>
      <c r="AU1046" s="492">
        <v>4248.0</v>
      </c>
      <c r="AV1046" s="492">
        <v>5.0</v>
      </c>
      <c r="AW1046" s="492">
        <v>2029.0</v>
      </c>
      <c r="AX1046" s="488" t="s">
        <v>1634</v>
      </c>
      <c r="AY1046" s="488" t="s">
        <v>1597</v>
      </c>
      <c r="AZ1046" s="488" t="s">
        <v>1531</v>
      </c>
    </row>
    <row r="1047">
      <c r="A1047" s="488" t="s">
        <v>7739</v>
      </c>
      <c r="B1047" s="488" t="s">
        <v>7740</v>
      </c>
      <c r="C1047" s="488" t="s">
        <v>1513</v>
      </c>
      <c r="D1047" s="488" t="s">
        <v>1514</v>
      </c>
      <c r="E1047" s="491">
        <v>45832.44861111111</v>
      </c>
      <c r="F1047" s="492">
        <v>2980.0</v>
      </c>
      <c r="G1047" s="488" t="s">
        <v>1515</v>
      </c>
      <c r="H1047" s="492">
        <v>2980.0</v>
      </c>
      <c r="I1047" s="488" t="s">
        <v>1515</v>
      </c>
      <c r="J1047" s="488" t="s">
        <v>1516</v>
      </c>
      <c r="K1047" s="488" t="s">
        <v>1517</v>
      </c>
      <c r="L1047" s="488" t="s">
        <v>7741</v>
      </c>
      <c r="M1047" s="488" t="s">
        <v>7742</v>
      </c>
      <c r="N1047" s="488" t="s">
        <v>1520</v>
      </c>
      <c r="O1047" s="488" t="s">
        <v>1521</v>
      </c>
      <c r="P1047" s="488" t="s">
        <v>1545</v>
      </c>
      <c r="Q1047" s="488" t="s">
        <v>1714</v>
      </c>
      <c r="R1047" s="495" t="s">
        <v>1524</v>
      </c>
      <c r="S1047" s="494"/>
      <c r="T1047" s="494"/>
      <c r="U1047" s="488" t="s">
        <v>7743</v>
      </c>
      <c r="V1047" s="495" t="s">
        <v>1524</v>
      </c>
      <c r="W1047" s="488" t="s">
        <v>1716</v>
      </c>
      <c r="X1047" s="488" t="s">
        <v>1717</v>
      </c>
      <c r="Y1047" s="492">
        <v>2980.0</v>
      </c>
      <c r="Z1047" s="488" t="s">
        <v>1515</v>
      </c>
      <c r="AA1047" s="488" t="s">
        <v>1516</v>
      </c>
      <c r="AB1047" s="488" t="s">
        <v>7744</v>
      </c>
      <c r="AC1047" s="496">
        <v>9.05E9</v>
      </c>
      <c r="AD1047" s="497"/>
      <c r="AE1047" s="497"/>
      <c r="AF1047" s="497"/>
      <c r="AG1047" s="497"/>
      <c r="AH1047" s="497"/>
      <c r="AI1047" s="494"/>
      <c r="AJ1047" s="488" t="s">
        <v>1527</v>
      </c>
      <c r="AK1047" s="498"/>
      <c r="AL1047" s="499"/>
      <c r="AM1047" s="488" t="s">
        <v>7745</v>
      </c>
      <c r="AO1047" s="494"/>
      <c r="AP1047" s="494"/>
      <c r="AQ1047" s="494"/>
      <c r="AR1047" s="494"/>
      <c r="AS1047" s="494"/>
      <c r="AT1047" s="488" t="s">
        <v>1529</v>
      </c>
      <c r="AU1047" s="492">
        <v>9490.0</v>
      </c>
      <c r="AV1047" s="492">
        <v>6.0</v>
      </c>
      <c r="AW1047" s="492">
        <v>2027.0</v>
      </c>
      <c r="AX1047" s="497"/>
      <c r="AY1047" s="488" t="s">
        <v>1652</v>
      </c>
      <c r="AZ1047" s="488" t="s">
        <v>1531</v>
      </c>
    </row>
    <row r="1048">
      <c r="A1048" s="488" t="s">
        <v>7746</v>
      </c>
      <c r="B1048" s="488" t="s">
        <v>7740</v>
      </c>
      <c r="C1048" s="488" t="s">
        <v>1513</v>
      </c>
      <c r="D1048" s="488" t="s">
        <v>1514</v>
      </c>
      <c r="E1048" s="491">
        <v>45832.447916666664</v>
      </c>
      <c r="F1048" s="492">
        <v>9800.0</v>
      </c>
      <c r="G1048" s="488" t="s">
        <v>1515</v>
      </c>
      <c r="H1048" s="492">
        <v>9800.0</v>
      </c>
      <c r="I1048" s="488" t="s">
        <v>1515</v>
      </c>
      <c r="J1048" s="488" t="s">
        <v>1516</v>
      </c>
      <c r="K1048" s="488" t="s">
        <v>1517</v>
      </c>
      <c r="L1048" s="488" t="s">
        <v>7741</v>
      </c>
      <c r="M1048" s="488" t="s">
        <v>7747</v>
      </c>
      <c r="N1048" s="488" t="s">
        <v>1520</v>
      </c>
      <c r="O1048" s="488" t="s">
        <v>1521</v>
      </c>
      <c r="P1048" s="488" t="s">
        <v>1545</v>
      </c>
      <c r="Q1048" s="488" t="s">
        <v>1714</v>
      </c>
      <c r="R1048" s="495" t="s">
        <v>1524</v>
      </c>
      <c r="S1048" s="494"/>
      <c r="T1048" s="494"/>
      <c r="U1048" s="488" t="s">
        <v>7748</v>
      </c>
      <c r="V1048" s="495" t="s">
        <v>1524</v>
      </c>
      <c r="W1048" s="488" t="s">
        <v>1716</v>
      </c>
      <c r="X1048" s="488" t="s">
        <v>1717</v>
      </c>
      <c r="Y1048" s="492">
        <v>9800.0</v>
      </c>
      <c r="Z1048" s="488" t="s">
        <v>1515</v>
      </c>
      <c r="AA1048" s="488" t="s">
        <v>1516</v>
      </c>
      <c r="AB1048" s="488" t="s">
        <v>7744</v>
      </c>
      <c r="AC1048" s="496">
        <v>9.05E9</v>
      </c>
      <c r="AD1048" s="497"/>
      <c r="AE1048" s="497"/>
      <c r="AF1048" s="497"/>
      <c r="AG1048" s="497"/>
      <c r="AH1048" s="497"/>
      <c r="AI1048" s="494"/>
      <c r="AJ1048" s="488" t="s">
        <v>1527</v>
      </c>
      <c r="AK1048" s="498"/>
      <c r="AL1048" s="499"/>
      <c r="AM1048" s="488" t="s">
        <v>7745</v>
      </c>
      <c r="AO1048" s="494"/>
      <c r="AP1048" s="494"/>
      <c r="AQ1048" s="494"/>
      <c r="AR1048" s="494"/>
      <c r="AS1048" s="494"/>
      <c r="AT1048" s="488" t="s">
        <v>1529</v>
      </c>
      <c r="AU1048" s="492">
        <v>9490.0</v>
      </c>
      <c r="AV1048" s="492">
        <v>6.0</v>
      </c>
      <c r="AW1048" s="492">
        <v>2027.0</v>
      </c>
      <c r="AX1048" s="497"/>
      <c r="AY1048" s="488" t="s">
        <v>1652</v>
      </c>
      <c r="AZ1048" s="488" t="s">
        <v>1531</v>
      </c>
    </row>
    <row r="1049">
      <c r="A1049" s="488" t="s">
        <v>7749</v>
      </c>
      <c r="B1049" s="488" t="s">
        <v>7750</v>
      </c>
      <c r="C1049" s="488" t="s">
        <v>1513</v>
      </c>
      <c r="D1049" s="488" t="s">
        <v>1514</v>
      </c>
      <c r="E1049" s="491">
        <v>45832.43263888889</v>
      </c>
      <c r="F1049" s="492">
        <v>2980.0</v>
      </c>
      <c r="G1049" s="488" t="s">
        <v>1515</v>
      </c>
      <c r="H1049" s="492">
        <v>2980.0</v>
      </c>
      <c r="I1049" s="488" t="s">
        <v>1515</v>
      </c>
      <c r="J1049" s="488" t="s">
        <v>1516</v>
      </c>
      <c r="K1049" s="488" t="s">
        <v>1517</v>
      </c>
      <c r="L1049" s="488" t="s">
        <v>7751</v>
      </c>
      <c r="M1049" s="488" t="s">
        <v>7752</v>
      </c>
      <c r="N1049" s="488" t="s">
        <v>1520</v>
      </c>
      <c r="O1049" s="488" t="s">
        <v>1521</v>
      </c>
      <c r="P1049" s="488" t="s">
        <v>1545</v>
      </c>
      <c r="Q1049" s="488" t="s">
        <v>1714</v>
      </c>
      <c r="R1049" s="495" t="s">
        <v>1524</v>
      </c>
      <c r="S1049" s="494"/>
      <c r="T1049" s="494"/>
      <c r="U1049" s="488" t="s">
        <v>7753</v>
      </c>
      <c r="V1049" s="495" t="s">
        <v>1524</v>
      </c>
      <c r="W1049" s="488" t="s">
        <v>1716</v>
      </c>
      <c r="X1049" s="488" t="s">
        <v>1717</v>
      </c>
      <c r="Y1049" s="492">
        <v>2980.0</v>
      </c>
      <c r="Z1049" s="488" t="s">
        <v>1515</v>
      </c>
      <c r="AA1049" s="488" t="s">
        <v>1516</v>
      </c>
      <c r="AB1049" s="488" t="s">
        <v>7754</v>
      </c>
      <c r="AC1049" s="496">
        <v>8.04E9</v>
      </c>
      <c r="AD1049" s="497"/>
      <c r="AE1049" s="497"/>
      <c r="AF1049" s="497"/>
      <c r="AG1049" s="497"/>
      <c r="AH1049" s="497"/>
      <c r="AI1049" s="494"/>
      <c r="AJ1049" s="488" t="s">
        <v>1527</v>
      </c>
      <c r="AK1049" s="498"/>
      <c r="AL1049" s="499"/>
      <c r="AM1049" s="488" t="s">
        <v>7755</v>
      </c>
      <c r="AO1049" s="494"/>
      <c r="AP1049" s="494"/>
      <c r="AQ1049" s="494"/>
      <c r="AR1049" s="494"/>
      <c r="AS1049" s="494"/>
      <c r="AT1049" s="488" t="s">
        <v>1529</v>
      </c>
      <c r="AU1049" s="492">
        <v>2287.0</v>
      </c>
      <c r="AV1049" s="492">
        <v>2.0</v>
      </c>
      <c r="AW1049" s="492">
        <v>2027.0</v>
      </c>
      <c r="AX1049" s="497"/>
      <c r="AY1049" s="497"/>
      <c r="AZ1049" s="488" t="s">
        <v>1531</v>
      </c>
    </row>
    <row r="1050">
      <c r="A1050" s="488" t="s">
        <v>7756</v>
      </c>
      <c r="B1050" s="488" t="s">
        <v>7757</v>
      </c>
      <c r="C1050" s="488" t="s">
        <v>1513</v>
      </c>
      <c r="D1050" s="488" t="s">
        <v>1514</v>
      </c>
      <c r="E1050" s="491">
        <v>45832.42222222222</v>
      </c>
      <c r="F1050" s="492">
        <v>9800.0</v>
      </c>
      <c r="G1050" s="488" t="s">
        <v>1515</v>
      </c>
      <c r="H1050" s="492">
        <v>9800.0</v>
      </c>
      <c r="I1050" s="488" t="s">
        <v>1515</v>
      </c>
      <c r="J1050" s="488" t="s">
        <v>1516</v>
      </c>
      <c r="K1050" s="488" t="s">
        <v>1517</v>
      </c>
      <c r="L1050" s="488" t="s">
        <v>7758</v>
      </c>
      <c r="M1050" s="488" t="s">
        <v>7759</v>
      </c>
      <c r="N1050" s="488" t="s">
        <v>1520</v>
      </c>
      <c r="O1050" s="488" t="s">
        <v>1521</v>
      </c>
      <c r="P1050" s="488" t="s">
        <v>1522</v>
      </c>
      <c r="Q1050" s="488" t="s">
        <v>1714</v>
      </c>
      <c r="R1050" s="495" t="s">
        <v>1524</v>
      </c>
      <c r="S1050" s="494"/>
      <c r="T1050" s="494"/>
      <c r="U1050" s="488" t="s">
        <v>7760</v>
      </c>
      <c r="V1050" s="495" t="s">
        <v>1524</v>
      </c>
      <c r="W1050" s="497"/>
      <c r="X1050" s="488" t="s">
        <v>1781</v>
      </c>
      <c r="Y1050" s="492">
        <v>9800.0</v>
      </c>
      <c r="Z1050" s="488" t="s">
        <v>1515</v>
      </c>
      <c r="AA1050" s="488" t="s">
        <v>1516</v>
      </c>
      <c r="AB1050" s="488" t="s">
        <v>7761</v>
      </c>
      <c r="AC1050" s="496">
        <v>8.03E9</v>
      </c>
      <c r="AD1050" s="497"/>
      <c r="AE1050" s="497"/>
      <c r="AF1050" s="497"/>
      <c r="AG1050" s="497"/>
      <c r="AH1050" s="497"/>
      <c r="AI1050" s="494"/>
      <c r="AJ1050" s="488" t="s">
        <v>1527</v>
      </c>
      <c r="AK1050" s="498"/>
      <c r="AL1050" s="499"/>
      <c r="AM1050" s="488" t="s">
        <v>7762</v>
      </c>
      <c r="AO1050" s="494"/>
      <c r="AP1050" s="494"/>
      <c r="AQ1050" s="494"/>
      <c r="AR1050" s="494"/>
      <c r="AS1050" s="494"/>
      <c r="AT1050" s="488" t="s">
        <v>1529</v>
      </c>
      <c r="AU1050" s="492">
        <v>4961.0</v>
      </c>
      <c r="AV1050" s="492">
        <v>10.0</v>
      </c>
      <c r="AW1050" s="492">
        <v>2029.0</v>
      </c>
      <c r="AX1050" s="488" t="s">
        <v>1634</v>
      </c>
      <c r="AY1050" s="488" t="s">
        <v>1540</v>
      </c>
      <c r="AZ1050" s="488" t="s">
        <v>1531</v>
      </c>
    </row>
    <row r="1051" hidden="1">
      <c r="A1051" s="488" t="s">
        <v>7763</v>
      </c>
      <c r="B1051" s="488" t="s">
        <v>7764</v>
      </c>
      <c r="C1051" s="488" t="s">
        <v>1513</v>
      </c>
      <c r="D1051" s="488" t="s">
        <v>1514</v>
      </c>
      <c r="E1051" s="491">
        <v>45832.4</v>
      </c>
      <c r="F1051" s="492">
        <v>2980.0</v>
      </c>
      <c r="G1051" s="488" t="s">
        <v>1515</v>
      </c>
      <c r="H1051" s="492">
        <v>2980.0</v>
      </c>
      <c r="I1051" s="488" t="s">
        <v>1515</v>
      </c>
      <c r="J1051" s="488" t="s">
        <v>1516</v>
      </c>
      <c r="K1051" s="488" t="s">
        <v>1517</v>
      </c>
      <c r="L1051" s="488" t="s">
        <v>7765</v>
      </c>
      <c r="M1051" s="488" t="s">
        <v>7766</v>
      </c>
      <c r="N1051" s="488" t="s">
        <v>1520</v>
      </c>
      <c r="O1051" s="488" t="s">
        <v>1521</v>
      </c>
      <c r="P1051" s="488" t="s">
        <v>1522</v>
      </c>
      <c r="Q1051" s="488" t="s">
        <v>1523</v>
      </c>
      <c r="R1051" s="495" t="s">
        <v>1524</v>
      </c>
      <c r="S1051" s="494"/>
      <c r="T1051" s="494"/>
      <c r="U1051" s="488" t="s">
        <v>7767</v>
      </c>
      <c r="AB1051" s="488" t="s">
        <v>7768</v>
      </c>
      <c r="AC1051" s="496">
        <v>8.02E9</v>
      </c>
      <c r="AD1051" s="497"/>
      <c r="AE1051" s="497"/>
      <c r="AF1051" s="497"/>
      <c r="AG1051" s="497"/>
      <c r="AH1051" s="497"/>
      <c r="AI1051" s="494"/>
      <c r="AJ1051" s="488" t="s">
        <v>1527</v>
      </c>
      <c r="AK1051" s="498"/>
      <c r="AL1051" s="499"/>
      <c r="AM1051" s="488" t="s">
        <v>7769</v>
      </c>
      <c r="AO1051" s="494"/>
      <c r="AP1051" s="494"/>
      <c r="AQ1051" s="494"/>
      <c r="AR1051" s="494"/>
      <c r="AS1051" s="494"/>
      <c r="AT1051" s="488" t="s">
        <v>1529</v>
      </c>
      <c r="AU1051" s="492">
        <v>8544.0</v>
      </c>
      <c r="AV1051" s="492">
        <v>10.0</v>
      </c>
      <c r="AW1051" s="492">
        <v>2028.0</v>
      </c>
      <c r="AX1051" s="488" t="s">
        <v>1634</v>
      </c>
      <c r="AY1051" s="488" t="s">
        <v>1540</v>
      </c>
      <c r="AZ1051" s="488" t="s">
        <v>1531</v>
      </c>
    </row>
    <row r="1052" hidden="1">
      <c r="A1052" s="488" t="s">
        <v>7770</v>
      </c>
      <c r="B1052" s="488" t="s">
        <v>7771</v>
      </c>
      <c r="C1052" s="488" t="s">
        <v>1513</v>
      </c>
      <c r="D1052" s="488" t="s">
        <v>1514</v>
      </c>
      <c r="E1052" s="491">
        <v>45832.385416666664</v>
      </c>
      <c r="F1052" s="492">
        <v>2980.0</v>
      </c>
      <c r="G1052" s="488" t="s">
        <v>1515</v>
      </c>
      <c r="H1052" s="492">
        <v>2980.0</v>
      </c>
      <c r="I1052" s="488" t="s">
        <v>1515</v>
      </c>
      <c r="J1052" s="488" t="s">
        <v>1516</v>
      </c>
      <c r="K1052" s="488" t="s">
        <v>1517</v>
      </c>
      <c r="L1052" s="488" t="s">
        <v>7772</v>
      </c>
      <c r="M1052" s="488" t="s">
        <v>7773</v>
      </c>
      <c r="N1052" s="488" t="s">
        <v>1520</v>
      </c>
      <c r="O1052" s="488" t="s">
        <v>1521</v>
      </c>
      <c r="P1052" s="488" t="s">
        <v>1554</v>
      </c>
      <c r="Q1052" s="488" t="s">
        <v>1523</v>
      </c>
      <c r="R1052" s="495" t="s">
        <v>1524</v>
      </c>
      <c r="S1052" s="494"/>
      <c r="T1052" s="494"/>
      <c r="U1052" s="488" t="s">
        <v>7774</v>
      </c>
      <c r="AB1052" s="488" t="s">
        <v>7775</v>
      </c>
      <c r="AC1052" s="496">
        <v>8.04E9</v>
      </c>
      <c r="AD1052" s="497"/>
      <c r="AE1052" s="497"/>
      <c r="AF1052" s="497"/>
      <c r="AG1052" s="497"/>
      <c r="AH1052" s="497"/>
      <c r="AI1052" s="494"/>
      <c r="AJ1052" s="488" t="s">
        <v>1527</v>
      </c>
      <c r="AK1052" s="498"/>
      <c r="AL1052" s="499"/>
      <c r="AM1052" s="488" t="s">
        <v>7776</v>
      </c>
      <c r="AO1052" s="494"/>
      <c r="AP1052" s="494"/>
      <c r="AQ1052" s="494"/>
      <c r="AR1052" s="494"/>
      <c r="AS1052" s="494"/>
      <c r="AT1052" s="488" t="s">
        <v>1558</v>
      </c>
      <c r="AU1052" s="492">
        <v>9726.0</v>
      </c>
      <c r="AV1052" s="492">
        <v>4.0</v>
      </c>
      <c r="AW1052" s="492">
        <v>2031.0</v>
      </c>
      <c r="AX1052" s="488" t="s">
        <v>1587</v>
      </c>
      <c r="AY1052" s="488" t="s">
        <v>1588</v>
      </c>
      <c r="AZ1052" s="488" t="s">
        <v>1531</v>
      </c>
    </row>
    <row r="1053" hidden="1">
      <c r="A1053" s="488" t="s">
        <v>7777</v>
      </c>
      <c r="B1053" s="488" t="s">
        <v>7778</v>
      </c>
      <c r="C1053" s="488" t="s">
        <v>1513</v>
      </c>
      <c r="D1053" s="488" t="s">
        <v>1514</v>
      </c>
      <c r="E1053" s="491">
        <v>45832.37222222222</v>
      </c>
      <c r="F1053" s="492">
        <v>9800.0</v>
      </c>
      <c r="G1053" s="488" t="s">
        <v>1515</v>
      </c>
      <c r="H1053" s="492">
        <v>9800.0</v>
      </c>
      <c r="I1053" s="488" t="s">
        <v>1515</v>
      </c>
      <c r="J1053" s="488" t="s">
        <v>1516</v>
      </c>
      <c r="K1053" s="488" t="s">
        <v>1517</v>
      </c>
      <c r="L1053" s="488" t="s">
        <v>7779</v>
      </c>
      <c r="M1053" s="488" t="s">
        <v>7780</v>
      </c>
      <c r="N1053" s="488" t="s">
        <v>1520</v>
      </c>
      <c r="O1053" s="488" t="s">
        <v>1521</v>
      </c>
      <c r="P1053" s="488" t="s">
        <v>1724</v>
      </c>
      <c r="Q1053" s="488" t="s">
        <v>1523</v>
      </c>
      <c r="R1053" s="495" t="s">
        <v>1524</v>
      </c>
      <c r="S1053" s="494"/>
      <c r="T1053" s="494"/>
      <c r="U1053" s="488" t="s">
        <v>7781</v>
      </c>
      <c r="AB1053" s="488" t="s">
        <v>7782</v>
      </c>
      <c r="AC1053" s="496">
        <v>8.08E9</v>
      </c>
      <c r="AD1053" s="497"/>
      <c r="AE1053" s="497"/>
      <c r="AF1053" s="497"/>
      <c r="AG1053" s="497"/>
      <c r="AH1053" s="497"/>
      <c r="AI1053" s="494"/>
      <c r="AJ1053" s="488" t="s">
        <v>1527</v>
      </c>
      <c r="AK1053" s="498"/>
      <c r="AL1053" s="499"/>
      <c r="AM1053" s="488" t="s">
        <v>7783</v>
      </c>
      <c r="AO1053" s="494"/>
      <c r="AP1053" s="494"/>
      <c r="AQ1053" s="494"/>
      <c r="AR1053" s="494"/>
      <c r="AS1053" s="494"/>
      <c r="AT1053" s="488" t="s">
        <v>1529</v>
      </c>
      <c r="AU1053" s="492">
        <v>1003.0</v>
      </c>
      <c r="AV1053" s="492">
        <v>2.0</v>
      </c>
      <c r="AW1053" s="492">
        <v>2030.0</v>
      </c>
      <c r="AX1053" s="488" t="s">
        <v>1728</v>
      </c>
      <c r="AY1053" s="488" t="s">
        <v>1729</v>
      </c>
      <c r="AZ1053" s="488" t="s">
        <v>1531</v>
      </c>
    </row>
    <row r="1054" hidden="1">
      <c r="A1054" s="488" t="s">
        <v>7784</v>
      </c>
      <c r="B1054" s="488" t="s">
        <v>7785</v>
      </c>
      <c r="C1054" s="488" t="s">
        <v>1513</v>
      </c>
      <c r="D1054" s="488" t="s">
        <v>1514</v>
      </c>
      <c r="E1054" s="491">
        <v>45832.36666666667</v>
      </c>
      <c r="F1054" s="492">
        <v>2980.0</v>
      </c>
      <c r="G1054" s="488" t="s">
        <v>1515</v>
      </c>
      <c r="H1054" s="492">
        <v>2980.0</v>
      </c>
      <c r="I1054" s="488" t="s">
        <v>1515</v>
      </c>
      <c r="J1054" s="488" t="s">
        <v>1516</v>
      </c>
      <c r="K1054" s="488" t="s">
        <v>1517</v>
      </c>
      <c r="L1054" s="488" t="s">
        <v>7786</v>
      </c>
      <c r="M1054" s="488" t="s">
        <v>7787</v>
      </c>
      <c r="N1054" s="488" t="s">
        <v>1520</v>
      </c>
      <c r="O1054" s="488" t="s">
        <v>1521</v>
      </c>
      <c r="P1054" s="488" t="s">
        <v>1554</v>
      </c>
      <c r="Q1054" s="488" t="s">
        <v>1523</v>
      </c>
      <c r="R1054" s="495" t="s">
        <v>1524</v>
      </c>
      <c r="S1054" s="494"/>
      <c r="T1054" s="494"/>
      <c r="U1054" s="488" t="s">
        <v>7788</v>
      </c>
      <c r="AB1054" s="488" t="s">
        <v>7789</v>
      </c>
      <c r="AC1054" s="496">
        <v>8.04E9</v>
      </c>
      <c r="AD1054" s="497"/>
      <c r="AE1054" s="497"/>
      <c r="AF1054" s="497"/>
      <c r="AG1054" s="497"/>
      <c r="AH1054" s="497"/>
      <c r="AI1054" s="494"/>
      <c r="AJ1054" s="488" t="s">
        <v>1527</v>
      </c>
      <c r="AK1054" s="498"/>
      <c r="AL1054" s="499"/>
      <c r="AM1054" s="488" t="s">
        <v>7790</v>
      </c>
      <c r="AO1054" s="494"/>
      <c r="AP1054" s="494"/>
      <c r="AQ1054" s="494"/>
      <c r="AR1054" s="494"/>
      <c r="AS1054" s="494"/>
      <c r="AT1054" s="488" t="s">
        <v>1529</v>
      </c>
      <c r="AU1054" s="492">
        <v>4505.0</v>
      </c>
      <c r="AV1054" s="492">
        <v>12.0</v>
      </c>
      <c r="AW1054" s="492">
        <v>2027.0</v>
      </c>
      <c r="AX1054" s="488" t="s">
        <v>1587</v>
      </c>
      <c r="AY1054" s="488" t="s">
        <v>1571</v>
      </c>
      <c r="AZ1054" s="488" t="s">
        <v>1531</v>
      </c>
    </row>
    <row r="1055" hidden="1">
      <c r="A1055" s="488" t="s">
        <v>7791</v>
      </c>
      <c r="B1055" s="488" t="s">
        <v>7792</v>
      </c>
      <c r="C1055" s="488" t="s">
        <v>1513</v>
      </c>
      <c r="D1055" s="488" t="s">
        <v>1514</v>
      </c>
      <c r="E1055" s="491">
        <v>45832.36597222222</v>
      </c>
      <c r="F1055" s="492">
        <v>2980.0</v>
      </c>
      <c r="G1055" s="488" t="s">
        <v>1515</v>
      </c>
      <c r="H1055" s="492">
        <v>2980.0</v>
      </c>
      <c r="I1055" s="488" t="s">
        <v>1515</v>
      </c>
      <c r="J1055" s="488" t="s">
        <v>1516</v>
      </c>
      <c r="K1055" s="488" t="s">
        <v>1517</v>
      </c>
      <c r="L1055" s="488" t="s">
        <v>7793</v>
      </c>
      <c r="M1055" s="488" t="s">
        <v>7794</v>
      </c>
      <c r="N1055" s="488" t="s">
        <v>1520</v>
      </c>
      <c r="O1055" s="488" t="s">
        <v>1521</v>
      </c>
      <c r="P1055" s="488" t="s">
        <v>1554</v>
      </c>
      <c r="Q1055" s="488" t="s">
        <v>1523</v>
      </c>
      <c r="R1055" s="495" t="s">
        <v>1524</v>
      </c>
      <c r="S1055" s="494"/>
      <c r="T1055" s="494"/>
      <c r="U1055" s="488" t="s">
        <v>7795</v>
      </c>
      <c r="AB1055" s="488" t="s">
        <v>7796</v>
      </c>
      <c r="AC1055" s="496">
        <v>9.02E9</v>
      </c>
      <c r="AD1055" s="497"/>
      <c r="AE1055" s="494"/>
      <c r="AF1055" s="494"/>
      <c r="AG1055" s="494"/>
      <c r="AH1055" s="494"/>
      <c r="AI1055" s="494"/>
      <c r="AJ1055" s="488" t="s">
        <v>1527</v>
      </c>
      <c r="AK1055" s="494"/>
      <c r="AL1055" s="494"/>
      <c r="AM1055" s="488" t="s">
        <v>7797</v>
      </c>
      <c r="AO1055" s="494"/>
      <c r="AP1055" s="494"/>
      <c r="AQ1055" s="494"/>
      <c r="AR1055" s="494"/>
      <c r="AS1055" s="494"/>
      <c r="AT1055" s="488" t="s">
        <v>1529</v>
      </c>
      <c r="AU1055" s="492">
        <v>3387.0</v>
      </c>
      <c r="AV1055" s="492">
        <v>2.0</v>
      </c>
      <c r="AW1055" s="492">
        <v>2030.0</v>
      </c>
      <c r="AX1055" s="488" t="s">
        <v>1634</v>
      </c>
      <c r="AY1055" s="488" t="s">
        <v>2047</v>
      </c>
      <c r="AZ1055" s="488" t="s">
        <v>1531</v>
      </c>
    </row>
    <row r="1056" hidden="1">
      <c r="A1056" s="488" t="s">
        <v>7798</v>
      </c>
      <c r="B1056" s="488" t="s">
        <v>7778</v>
      </c>
      <c r="C1056" s="488" t="s">
        <v>1513</v>
      </c>
      <c r="D1056" s="488" t="s">
        <v>1514</v>
      </c>
      <c r="E1056" s="491">
        <v>45832.36597222222</v>
      </c>
      <c r="F1056" s="492">
        <v>2980.0</v>
      </c>
      <c r="G1056" s="488" t="s">
        <v>1515</v>
      </c>
      <c r="H1056" s="492">
        <v>2980.0</v>
      </c>
      <c r="I1056" s="488" t="s">
        <v>1515</v>
      </c>
      <c r="J1056" s="488" t="s">
        <v>1516</v>
      </c>
      <c r="K1056" s="488" t="s">
        <v>1517</v>
      </c>
      <c r="L1056" s="488" t="s">
        <v>7779</v>
      </c>
      <c r="M1056" s="488" t="s">
        <v>7799</v>
      </c>
      <c r="N1056" s="488" t="s">
        <v>1520</v>
      </c>
      <c r="O1056" s="488" t="s">
        <v>1521</v>
      </c>
      <c r="P1056" s="488" t="s">
        <v>1724</v>
      </c>
      <c r="Q1056" s="488" t="s">
        <v>1523</v>
      </c>
      <c r="R1056" s="495" t="s">
        <v>1524</v>
      </c>
      <c r="S1056" s="494"/>
      <c r="T1056" s="494"/>
      <c r="U1056" s="488" t="s">
        <v>7800</v>
      </c>
      <c r="AB1056" s="488" t="s">
        <v>7782</v>
      </c>
      <c r="AC1056" s="496">
        <v>8.08E9</v>
      </c>
      <c r="AD1056" s="497"/>
      <c r="AE1056" s="494"/>
      <c r="AF1056" s="494"/>
      <c r="AG1056" s="494"/>
      <c r="AH1056" s="494"/>
      <c r="AI1056" s="494"/>
      <c r="AJ1056" s="488" t="s">
        <v>1527</v>
      </c>
      <c r="AK1056" s="494"/>
      <c r="AL1056" s="494"/>
      <c r="AM1056" s="488" t="s">
        <v>7783</v>
      </c>
      <c r="AO1056" s="494"/>
      <c r="AP1056" s="494"/>
      <c r="AQ1056" s="494"/>
      <c r="AR1056" s="494"/>
      <c r="AS1056" s="494"/>
      <c r="AT1056" s="488" t="s">
        <v>1529</v>
      </c>
      <c r="AU1056" s="492">
        <v>1003.0</v>
      </c>
      <c r="AV1056" s="492">
        <v>2.0</v>
      </c>
      <c r="AW1056" s="492">
        <v>2030.0</v>
      </c>
      <c r="AX1056" s="488" t="s">
        <v>1728</v>
      </c>
      <c r="AY1056" s="488" t="s">
        <v>1729</v>
      </c>
      <c r="AZ1056" s="488" t="s">
        <v>1531</v>
      </c>
    </row>
    <row r="1057" hidden="1">
      <c r="A1057" s="488" t="s">
        <v>7801</v>
      </c>
      <c r="B1057" s="488" t="s">
        <v>7802</v>
      </c>
      <c r="C1057" s="488" t="s">
        <v>1513</v>
      </c>
      <c r="D1057" s="488" t="s">
        <v>1514</v>
      </c>
      <c r="E1057" s="491">
        <v>45832.36597222222</v>
      </c>
      <c r="F1057" s="492">
        <v>2980.0</v>
      </c>
      <c r="G1057" s="488" t="s">
        <v>1515</v>
      </c>
      <c r="H1057" s="492">
        <v>2980.0</v>
      </c>
      <c r="I1057" s="488" t="s">
        <v>1515</v>
      </c>
      <c r="J1057" s="488" t="s">
        <v>1516</v>
      </c>
      <c r="K1057" s="488" t="s">
        <v>1517</v>
      </c>
      <c r="L1057" s="488" t="s">
        <v>7803</v>
      </c>
      <c r="M1057" s="488" t="s">
        <v>7804</v>
      </c>
      <c r="N1057" s="488" t="s">
        <v>1520</v>
      </c>
      <c r="O1057" s="488" t="s">
        <v>1521</v>
      </c>
      <c r="P1057" s="488" t="s">
        <v>1554</v>
      </c>
      <c r="Q1057" s="488" t="s">
        <v>1523</v>
      </c>
      <c r="R1057" s="495" t="s">
        <v>1524</v>
      </c>
      <c r="S1057" s="494"/>
      <c r="T1057" s="494"/>
      <c r="U1057" s="488" t="s">
        <v>7805</v>
      </c>
      <c r="AB1057" s="488" t="s">
        <v>7806</v>
      </c>
      <c r="AC1057" s="496">
        <v>8.07E9</v>
      </c>
      <c r="AD1057" s="497"/>
      <c r="AE1057" s="494"/>
      <c r="AF1057" s="494"/>
      <c r="AG1057" s="494"/>
      <c r="AH1057" s="494"/>
      <c r="AI1057" s="494"/>
      <c r="AJ1057" s="488" t="s">
        <v>1527</v>
      </c>
      <c r="AK1057" s="494"/>
      <c r="AL1057" s="494"/>
      <c r="AM1057" s="488" t="s">
        <v>7807</v>
      </c>
      <c r="AO1057" s="494"/>
      <c r="AP1057" s="494"/>
      <c r="AQ1057" s="494"/>
      <c r="AR1057" s="494"/>
      <c r="AS1057" s="494"/>
      <c r="AT1057" s="488" t="s">
        <v>1529</v>
      </c>
      <c r="AU1057" s="492">
        <v>9401.0</v>
      </c>
      <c r="AV1057" s="492">
        <v>9.0</v>
      </c>
      <c r="AW1057" s="492">
        <v>2027.0</v>
      </c>
      <c r="AX1057" s="488" t="s">
        <v>1587</v>
      </c>
      <c r="AY1057" s="488" t="s">
        <v>1571</v>
      </c>
      <c r="AZ1057" s="488" t="s">
        <v>1531</v>
      </c>
    </row>
    <row r="1058" hidden="1">
      <c r="A1058" s="488" t="s">
        <v>7808</v>
      </c>
      <c r="B1058" s="488" t="s">
        <v>7809</v>
      </c>
      <c r="C1058" s="488" t="s">
        <v>1513</v>
      </c>
      <c r="D1058" s="488" t="s">
        <v>1514</v>
      </c>
      <c r="E1058" s="491">
        <v>45832.36111111111</v>
      </c>
      <c r="F1058" s="492">
        <v>9800.0</v>
      </c>
      <c r="G1058" s="488" t="s">
        <v>1515</v>
      </c>
      <c r="H1058" s="492">
        <v>9800.0</v>
      </c>
      <c r="I1058" s="488" t="s">
        <v>1515</v>
      </c>
      <c r="J1058" s="488" t="s">
        <v>1516</v>
      </c>
      <c r="K1058" s="488" t="s">
        <v>1517</v>
      </c>
      <c r="L1058" s="488" t="s">
        <v>7810</v>
      </c>
      <c r="M1058" s="488" t="s">
        <v>7811</v>
      </c>
      <c r="N1058" s="488" t="s">
        <v>1520</v>
      </c>
      <c r="O1058" s="488" t="s">
        <v>1521</v>
      </c>
      <c r="P1058" s="488" t="s">
        <v>1522</v>
      </c>
      <c r="Q1058" s="488" t="s">
        <v>1523</v>
      </c>
      <c r="R1058" s="495" t="s">
        <v>1524</v>
      </c>
      <c r="S1058" s="494"/>
      <c r="T1058" s="494"/>
      <c r="U1058" s="488" t="s">
        <v>7812</v>
      </c>
      <c r="AB1058" s="488" t="s">
        <v>7813</v>
      </c>
      <c r="AC1058" s="496">
        <v>8.04E9</v>
      </c>
      <c r="AD1058" s="497"/>
      <c r="AE1058" s="494"/>
      <c r="AF1058" s="494"/>
      <c r="AG1058" s="494"/>
      <c r="AH1058" s="494"/>
      <c r="AI1058" s="494"/>
      <c r="AJ1058" s="488" t="s">
        <v>1527</v>
      </c>
      <c r="AK1058" s="494"/>
      <c r="AL1058" s="494"/>
      <c r="AM1058" s="488" t="s">
        <v>7814</v>
      </c>
      <c r="AO1058" s="494"/>
      <c r="AP1058" s="494"/>
      <c r="AQ1058" s="494"/>
      <c r="AR1058" s="494"/>
      <c r="AS1058" s="494"/>
      <c r="AT1058" s="488" t="s">
        <v>1529</v>
      </c>
      <c r="AU1058" s="492">
        <v>8905.0</v>
      </c>
      <c r="AV1058" s="492">
        <v>8.0</v>
      </c>
      <c r="AW1058" s="492">
        <v>2029.0</v>
      </c>
      <c r="AX1058" s="488" t="s">
        <v>1539</v>
      </c>
      <c r="AY1058" s="488" t="s">
        <v>1540</v>
      </c>
      <c r="AZ1058" s="488" t="s">
        <v>1531</v>
      </c>
    </row>
    <row r="1059" hidden="1">
      <c r="A1059" s="488" t="s">
        <v>7815</v>
      </c>
      <c r="B1059" s="488" t="s">
        <v>7809</v>
      </c>
      <c r="C1059" s="488" t="s">
        <v>1513</v>
      </c>
      <c r="D1059" s="488" t="s">
        <v>1514</v>
      </c>
      <c r="E1059" s="491">
        <v>45832.35625</v>
      </c>
      <c r="F1059" s="492">
        <v>2980.0</v>
      </c>
      <c r="G1059" s="488" t="s">
        <v>1515</v>
      </c>
      <c r="H1059" s="492">
        <v>2980.0</v>
      </c>
      <c r="I1059" s="488" t="s">
        <v>1515</v>
      </c>
      <c r="J1059" s="488" t="s">
        <v>1516</v>
      </c>
      <c r="K1059" s="488" t="s">
        <v>1517</v>
      </c>
      <c r="L1059" s="488" t="s">
        <v>7810</v>
      </c>
      <c r="M1059" s="488" t="s">
        <v>7816</v>
      </c>
      <c r="N1059" s="488" t="s">
        <v>1520</v>
      </c>
      <c r="O1059" s="488" t="s">
        <v>1521</v>
      </c>
      <c r="P1059" s="488" t="s">
        <v>1522</v>
      </c>
      <c r="Q1059" s="488" t="s">
        <v>1523</v>
      </c>
      <c r="R1059" s="495" t="s">
        <v>1524</v>
      </c>
      <c r="S1059" s="494"/>
      <c r="T1059" s="494"/>
      <c r="U1059" s="488" t="s">
        <v>7817</v>
      </c>
      <c r="AB1059" s="488" t="s">
        <v>7813</v>
      </c>
      <c r="AC1059" s="496">
        <v>8.04E9</v>
      </c>
      <c r="AD1059" s="497"/>
      <c r="AE1059" s="494"/>
      <c r="AF1059" s="494"/>
      <c r="AG1059" s="494"/>
      <c r="AH1059" s="494"/>
      <c r="AI1059" s="494"/>
      <c r="AJ1059" s="488" t="s">
        <v>1527</v>
      </c>
      <c r="AK1059" s="494"/>
      <c r="AL1059" s="494"/>
      <c r="AM1059" s="488" t="s">
        <v>7814</v>
      </c>
      <c r="AO1059" s="494"/>
      <c r="AP1059" s="494"/>
      <c r="AQ1059" s="494"/>
      <c r="AR1059" s="494"/>
      <c r="AS1059" s="494"/>
      <c r="AT1059" s="488" t="s">
        <v>1529</v>
      </c>
      <c r="AU1059" s="492">
        <v>8905.0</v>
      </c>
      <c r="AV1059" s="492">
        <v>8.0</v>
      </c>
      <c r="AW1059" s="492">
        <v>2029.0</v>
      </c>
      <c r="AX1059" s="488" t="s">
        <v>1539</v>
      </c>
      <c r="AY1059" s="488" t="s">
        <v>1540</v>
      </c>
      <c r="AZ1059" s="488" t="s">
        <v>1531</v>
      </c>
    </row>
    <row r="1060" hidden="1">
      <c r="A1060" s="488" t="s">
        <v>7818</v>
      </c>
      <c r="B1060" s="488" t="s">
        <v>7819</v>
      </c>
      <c r="C1060" s="488" t="s">
        <v>1513</v>
      </c>
      <c r="D1060" s="488" t="s">
        <v>1514</v>
      </c>
      <c r="E1060" s="491">
        <v>45832.34027777778</v>
      </c>
      <c r="F1060" s="492">
        <v>2980.0</v>
      </c>
      <c r="G1060" s="488" t="s">
        <v>1515</v>
      </c>
      <c r="H1060" s="492">
        <v>2980.0</v>
      </c>
      <c r="I1060" s="488" t="s">
        <v>1515</v>
      </c>
      <c r="J1060" s="488" t="s">
        <v>1516</v>
      </c>
      <c r="K1060" s="488" t="s">
        <v>1517</v>
      </c>
      <c r="L1060" s="488" t="s">
        <v>7820</v>
      </c>
      <c r="M1060" s="488" t="s">
        <v>7821</v>
      </c>
      <c r="N1060" s="488" t="s">
        <v>1520</v>
      </c>
      <c r="O1060" s="488" t="s">
        <v>1521</v>
      </c>
      <c r="P1060" s="488" t="s">
        <v>1554</v>
      </c>
      <c r="Q1060" s="488" t="s">
        <v>1523</v>
      </c>
      <c r="R1060" s="495" t="s">
        <v>1524</v>
      </c>
      <c r="S1060" s="494"/>
      <c r="T1060" s="494"/>
      <c r="U1060" s="488" t="s">
        <v>7822</v>
      </c>
      <c r="AB1060" s="488" t="s">
        <v>7823</v>
      </c>
      <c r="AC1060" s="496">
        <v>8.01E9</v>
      </c>
      <c r="AD1060" s="497"/>
      <c r="AE1060" s="497"/>
      <c r="AF1060" s="494"/>
      <c r="AG1060" s="494"/>
      <c r="AH1060" s="494"/>
      <c r="AI1060" s="494"/>
      <c r="AJ1060" s="488" t="s">
        <v>1527</v>
      </c>
      <c r="AK1060" s="494"/>
      <c r="AL1060" s="494"/>
      <c r="AM1060" s="488" t="s">
        <v>7824</v>
      </c>
      <c r="AO1060" s="497"/>
      <c r="AP1060" s="494"/>
      <c r="AQ1060" s="494"/>
      <c r="AR1060" s="494"/>
      <c r="AS1060" s="494"/>
      <c r="AT1060" s="488" t="s">
        <v>1529</v>
      </c>
      <c r="AU1060" s="492">
        <v>5052.0</v>
      </c>
      <c r="AV1060" s="492">
        <v>7.0</v>
      </c>
      <c r="AW1060" s="492">
        <v>2029.0</v>
      </c>
      <c r="AX1060" s="488" t="s">
        <v>1634</v>
      </c>
      <c r="AY1060" s="488" t="s">
        <v>1831</v>
      </c>
      <c r="AZ1060" s="488" t="s">
        <v>1531</v>
      </c>
    </row>
    <row r="1061" hidden="1">
      <c r="A1061" s="488" t="s">
        <v>7825</v>
      </c>
      <c r="B1061" s="488" t="s">
        <v>7826</v>
      </c>
      <c r="C1061" s="488" t="s">
        <v>1513</v>
      </c>
      <c r="D1061" s="488" t="s">
        <v>1514</v>
      </c>
      <c r="E1061" s="491">
        <v>45832.334027777775</v>
      </c>
      <c r="F1061" s="492">
        <v>2980.0</v>
      </c>
      <c r="G1061" s="488" t="s">
        <v>1515</v>
      </c>
      <c r="H1061" s="492">
        <v>2980.0</v>
      </c>
      <c r="I1061" s="488" t="s">
        <v>1515</v>
      </c>
      <c r="J1061" s="488" t="s">
        <v>1516</v>
      </c>
      <c r="K1061" s="488" t="s">
        <v>1517</v>
      </c>
      <c r="L1061" s="488" t="s">
        <v>7827</v>
      </c>
      <c r="M1061" s="488" t="s">
        <v>7828</v>
      </c>
      <c r="N1061" s="488" t="s">
        <v>1520</v>
      </c>
      <c r="O1061" s="488" t="s">
        <v>1521</v>
      </c>
      <c r="P1061" s="488" t="s">
        <v>1545</v>
      </c>
      <c r="Q1061" s="488" t="s">
        <v>1523</v>
      </c>
      <c r="R1061" s="495" t="s">
        <v>1524</v>
      </c>
      <c r="S1061" s="494"/>
      <c r="T1061" s="494"/>
      <c r="U1061" s="488" t="s">
        <v>7829</v>
      </c>
      <c r="AB1061" s="488" t="s">
        <v>7830</v>
      </c>
      <c r="AC1061" s="496">
        <v>8.01E9</v>
      </c>
      <c r="AD1061" s="497"/>
      <c r="AE1061" s="497"/>
      <c r="AF1061" s="494"/>
      <c r="AG1061" s="494"/>
      <c r="AH1061" s="494"/>
      <c r="AI1061" s="494"/>
      <c r="AJ1061" s="488" t="s">
        <v>1527</v>
      </c>
      <c r="AK1061" s="494"/>
      <c r="AL1061" s="494"/>
      <c r="AM1061" s="488" t="s">
        <v>7831</v>
      </c>
      <c r="AO1061" s="497"/>
      <c r="AP1061" s="494"/>
      <c r="AQ1061" s="494"/>
      <c r="AR1061" s="494"/>
      <c r="AS1061" s="494"/>
      <c r="AT1061" s="488" t="s">
        <v>1529</v>
      </c>
      <c r="AU1061" s="492">
        <v>4190.0</v>
      </c>
      <c r="AV1061" s="492">
        <v>11.0</v>
      </c>
      <c r="AW1061" s="492">
        <v>2026.0</v>
      </c>
      <c r="AX1061" s="488" t="s">
        <v>1549</v>
      </c>
      <c r="AY1061" s="488" t="s">
        <v>7832</v>
      </c>
      <c r="AZ1061" s="488" t="s">
        <v>1531</v>
      </c>
    </row>
    <row r="1062" hidden="1">
      <c r="A1062" s="488" t="s">
        <v>7833</v>
      </c>
      <c r="B1062" s="488" t="s">
        <v>7834</v>
      </c>
      <c r="C1062" s="488" t="s">
        <v>1513</v>
      </c>
      <c r="D1062" s="488" t="s">
        <v>1514</v>
      </c>
      <c r="E1062" s="491">
        <v>45832.31180555555</v>
      </c>
      <c r="F1062" s="492">
        <v>9800.0</v>
      </c>
      <c r="G1062" s="488" t="s">
        <v>1515</v>
      </c>
      <c r="H1062" s="492">
        <v>9800.0</v>
      </c>
      <c r="I1062" s="488" t="s">
        <v>1515</v>
      </c>
      <c r="J1062" s="488" t="s">
        <v>1516</v>
      </c>
      <c r="K1062" s="488" t="s">
        <v>1517</v>
      </c>
      <c r="L1062" s="488" t="s">
        <v>7835</v>
      </c>
      <c r="M1062" s="488" t="s">
        <v>7836</v>
      </c>
      <c r="N1062" s="488" t="s">
        <v>1520</v>
      </c>
      <c r="O1062" s="488" t="s">
        <v>1521</v>
      </c>
      <c r="P1062" s="488" t="s">
        <v>1522</v>
      </c>
      <c r="Q1062" s="488" t="s">
        <v>1523</v>
      </c>
      <c r="R1062" s="495" t="s">
        <v>1524</v>
      </c>
      <c r="S1062" s="494"/>
      <c r="T1062" s="494"/>
      <c r="U1062" s="488" t="s">
        <v>7837</v>
      </c>
      <c r="AB1062" s="488" t="s">
        <v>7838</v>
      </c>
      <c r="AC1062" s="496">
        <v>9.09E9</v>
      </c>
      <c r="AD1062" s="488" t="s">
        <v>7839</v>
      </c>
      <c r="AE1062" s="492">
        <v>9800.0</v>
      </c>
      <c r="AF1062" s="488" t="s">
        <v>1515</v>
      </c>
      <c r="AG1062" s="488" t="s">
        <v>2195</v>
      </c>
      <c r="AH1062" s="494"/>
      <c r="AI1062" s="494"/>
      <c r="AJ1062" s="488" t="s">
        <v>1527</v>
      </c>
      <c r="AK1062" s="495" t="s">
        <v>1524</v>
      </c>
      <c r="AL1062" s="495" t="s">
        <v>1524</v>
      </c>
      <c r="AM1062" s="488" t="s">
        <v>7840</v>
      </c>
      <c r="AO1062" s="497"/>
      <c r="AP1062" s="494"/>
      <c r="AQ1062" s="494"/>
      <c r="AR1062" s="494"/>
      <c r="AS1062" s="494"/>
      <c r="AT1062" s="488" t="s">
        <v>1529</v>
      </c>
      <c r="AU1062" s="492">
        <v>1498.0</v>
      </c>
      <c r="AV1062" s="492">
        <v>12.0</v>
      </c>
      <c r="AW1062" s="492">
        <v>2027.0</v>
      </c>
      <c r="AX1062" s="488" t="s">
        <v>1539</v>
      </c>
      <c r="AY1062" s="488" t="s">
        <v>1805</v>
      </c>
      <c r="AZ1062" s="488" t="s">
        <v>1531</v>
      </c>
    </row>
    <row r="1063" hidden="1">
      <c r="A1063" s="488" t="s">
        <v>7841</v>
      </c>
      <c r="B1063" s="488" t="s">
        <v>7842</v>
      </c>
      <c r="C1063" s="488" t="s">
        <v>1513</v>
      </c>
      <c r="D1063" s="488" t="s">
        <v>1514</v>
      </c>
      <c r="E1063" s="491">
        <v>45832.30972222222</v>
      </c>
      <c r="F1063" s="492">
        <v>2980.0</v>
      </c>
      <c r="G1063" s="488" t="s">
        <v>1515</v>
      </c>
      <c r="H1063" s="492">
        <v>2980.0</v>
      </c>
      <c r="I1063" s="488" t="s">
        <v>1515</v>
      </c>
      <c r="J1063" s="488" t="s">
        <v>1516</v>
      </c>
      <c r="K1063" s="488" t="s">
        <v>1517</v>
      </c>
      <c r="L1063" s="488" t="s">
        <v>7843</v>
      </c>
      <c r="M1063" s="488" t="s">
        <v>7844</v>
      </c>
      <c r="N1063" s="488" t="s">
        <v>1520</v>
      </c>
      <c r="O1063" s="488" t="s">
        <v>1521</v>
      </c>
      <c r="P1063" s="488" t="s">
        <v>1724</v>
      </c>
      <c r="Q1063" s="488" t="s">
        <v>1523</v>
      </c>
      <c r="R1063" s="495" t="s">
        <v>1524</v>
      </c>
      <c r="S1063" s="494"/>
      <c r="T1063" s="494"/>
      <c r="U1063" s="488" t="s">
        <v>7845</v>
      </c>
      <c r="AB1063" s="488" t="s">
        <v>7846</v>
      </c>
      <c r="AC1063" s="496">
        <v>9.04E9</v>
      </c>
      <c r="AD1063" s="497"/>
      <c r="AE1063" s="494"/>
      <c r="AF1063" s="494"/>
      <c r="AG1063" s="494"/>
      <c r="AH1063" s="494"/>
      <c r="AI1063" s="494"/>
      <c r="AJ1063" s="488" t="s">
        <v>1527</v>
      </c>
      <c r="AK1063" s="494"/>
      <c r="AL1063" s="494"/>
      <c r="AM1063" s="488" t="s">
        <v>7847</v>
      </c>
      <c r="AO1063" s="494"/>
      <c r="AP1063" s="494"/>
      <c r="AQ1063" s="494"/>
      <c r="AR1063" s="494"/>
      <c r="AS1063" s="494"/>
      <c r="AT1063" s="488" t="s">
        <v>1529</v>
      </c>
      <c r="AU1063" s="492">
        <v>2018.0</v>
      </c>
      <c r="AV1063" s="492">
        <v>8.0</v>
      </c>
      <c r="AW1063" s="492">
        <v>2026.0</v>
      </c>
      <c r="AX1063" s="488" t="s">
        <v>1728</v>
      </c>
      <c r="AY1063" s="488" t="s">
        <v>1729</v>
      </c>
      <c r="AZ1063" s="488" t="s">
        <v>1531</v>
      </c>
    </row>
    <row r="1064" hidden="1">
      <c r="A1064" s="488" t="s">
        <v>7848</v>
      </c>
      <c r="B1064" s="488" t="s">
        <v>7849</v>
      </c>
      <c r="C1064" s="488" t="s">
        <v>1513</v>
      </c>
      <c r="D1064" s="488" t="s">
        <v>1514</v>
      </c>
      <c r="E1064" s="491">
        <v>45832.30763888889</v>
      </c>
      <c r="F1064" s="492">
        <v>2980.0</v>
      </c>
      <c r="G1064" s="488" t="s">
        <v>1515</v>
      </c>
      <c r="H1064" s="492">
        <v>2980.0</v>
      </c>
      <c r="I1064" s="488" t="s">
        <v>1515</v>
      </c>
      <c r="J1064" s="488" t="s">
        <v>1516</v>
      </c>
      <c r="K1064" s="488" t="s">
        <v>1517</v>
      </c>
      <c r="L1064" s="488" t="s">
        <v>7850</v>
      </c>
      <c r="M1064" s="488" t="s">
        <v>7851</v>
      </c>
      <c r="N1064" s="488" t="s">
        <v>1520</v>
      </c>
      <c r="O1064" s="488" t="s">
        <v>1521</v>
      </c>
      <c r="P1064" s="488" t="s">
        <v>1724</v>
      </c>
      <c r="Q1064" s="488" t="s">
        <v>1523</v>
      </c>
      <c r="R1064" s="495" t="s">
        <v>1524</v>
      </c>
      <c r="S1064" s="494"/>
      <c r="T1064" s="494"/>
      <c r="U1064" s="488" t="s">
        <v>7852</v>
      </c>
      <c r="AB1064" s="488" t="s">
        <v>7853</v>
      </c>
      <c r="AC1064" s="496">
        <v>8.01E9</v>
      </c>
      <c r="AD1064" s="497"/>
      <c r="AE1064" s="494"/>
      <c r="AF1064" s="494"/>
      <c r="AG1064" s="494"/>
      <c r="AH1064" s="494"/>
      <c r="AI1064" s="494"/>
      <c r="AJ1064" s="488" t="s">
        <v>1527</v>
      </c>
      <c r="AK1064" s="494"/>
      <c r="AL1064" s="494"/>
      <c r="AM1064" s="488" t="s">
        <v>7854</v>
      </c>
      <c r="AP1064" s="494"/>
      <c r="AQ1064" s="494"/>
      <c r="AR1064" s="494"/>
      <c r="AS1064" s="494"/>
      <c r="AT1064" s="488" t="s">
        <v>1529</v>
      </c>
      <c r="AU1064" s="492">
        <v>2009.0</v>
      </c>
      <c r="AV1064" s="492">
        <v>8.0</v>
      </c>
      <c r="AW1064" s="492">
        <v>2029.0</v>
      </c>
      <c r="AX1064" s="488" t="s">
        <v>1728</v>
      </c>
      <c r="AY1064" s="488" t="s">
        <v>1729</v>
      </c>
      <c r="AZ1064" s="488" t="s">
        <v>1531</v>
      </c>
    </row>
    <row r="1065" hidden="1">
      <c r="A1065" s="488" t="s">
        <v>7855</v>
      </c>
      <c r="B1065" s="488" t="s">
        <v>7856</v>
      </c>
      <c r="C1065" s="488" t="s">
        <v>1513</v>
      </c>
      <c r="D1065" s="488" t="s">
        <v>1514</v>
      </c>
      <c r="E1065" s="491">
        <v>45832.30625</v>
      </c>
      <c r="F1065" s="492">
        <v>2980.0</v>
      </c>
      <c r="G1065" s="488" t="s">
        <v>1515</v>
      </c>
      <c r="H1065" s="492">
        <v>2980.0</v>
      </c>
      <c r="I1065" s="488" t="s">
        <v>1515</v>
      </c>
      <c r="J1065" s="488" t="s">
        <v>1516</v>
      </c>
      <c r="K1065" s="488" t="s">
        <v>1517</v>
      </c>
      <c r="L1065" s="488" t="s">
        <v>7857</v>
      </c>
      <c r="M1065" s="488" t="s">
        <v>7858</v>
      </c>
      <c r="N1065" s="488" t="s">
        <v>1520</v>
      </c>
      <c r="O1065" s="488" t="s">
        <v>1521</v>
      </c>
      <c r="P1065" s="488" t="s">
        <v>1554</v>
      </c>
      <c r="Q1065" s="488" t="s">
        <v>1523</v>
      </c>
      <c r="R1065" s="495" t="s">
        <v>1524</v>
      </c>
      <c r="S1065" s="494"/>
      <c r="T1065" s="494"/>
      <c r="U1065" s="488" t="s">
        <v>7859</v>
      </c>
      <c r="AB1065" s="488" t="s">
        <v>7860</v>
      </c>
      <c r="AC1065" s="496">
        <v>9.09E9</v>
      </c>
      <c r="AD1065" s="497"/>
      <c r="AE1065" s="494"/>
      <c r="AF1065" s="494"/>
      <c r="AG1065" s="494"/>
      <c r="AH1065" s="494"/>
      <c r="AI1065" s="494"/>
      <c r="AJ1065" s="488" t="s">
        <v>1527</v>
      </c>
      <c r="AK1065" s="494"/>
      <c r="AL1065" s="494"/>
      <c r="AM1065" s="488" t="s">
        <v>7861</v>
      </c>
      <c r="AO1065" s="494"/>
      <c r="AP1065" s="494"/>
      <c r="AQ1065" s="494"/>
      <c r="AR1065" s="494"/>
      <c r="AS1065" s="494"/>
      <c r="AT1065" s="488" t="s">
        <v>1529</v>
      </c>
      <c r="AU1065" s="492">
        <v>342.0</v>
      </c>
      <c r="AV1065" s="492">
        <v>1.0</v>
      </c>
      <c r="AW1065" s="492">
        <v>2029.0</v>
      </c>
      <c r="AX1065" s="488" t="s">
        <v>1634</v>
      </c>
      <c r="AY1065" s="488" t="s">
        <v>1597</v>
      </c>
      <c r="AZ1065" s="488" t="s">
        <v>1531</v>
      </c>
    </row>
    <row r="1066" hidden="1">
      <c r="A1066" s="488" t="s">
        <v>7862</v>
      </c>
      <c r="B1066" s="488" t="s">
        <v>7863</v>
      </c>
      <c r="C1066" s="488" t="s">
        <v>1513</v>
      </c>
      <c r="D1066" s="488" t="s">
        <v>1514</v>
      </c>
      <c r="E1066" s="491">
        <v>45832.30138888889</v>
      </c>
      <c r="F1066" s="492">
        <v>9800.0</v>
      </c>
      <c r="G1066" s="488" t="s">
        <v>1515</v>
      </c>
      <c r="H1066" s="492">
        <v>9800.0</v>
      </c>
      <c r="I1066" s="488" t="s">
        <v>1515</v>
      </c>
      <c r="J1066" s="488" t="s">
        <v>1516</v>
      </c>
      <c r="K1066" s="488" t="s">
        <v>1517</v>
      </c>
      <c r="L1066" s="488" t="s">
        <v>7864</v>
      </c>
      <c r="M1066" s="488" t="s">
        <v>7865</v>
      </c>
      <c r="N1066" s="488" t="s">
        <v>1520</v>
      </c>
      <c r="O1066" s="488" t="s">
        <v>1521</v>
      </c>
      <c r="P1066" s="488" t="s">
        <v>1545</v>
      </c>
      <c r="Q1066" s="488" t="s">
        <v>1523</v>
      </c>
      <c r="R1066" s="495" t="s">
        <v>1524</v>
      </c>
      <c r="S1066" s="494"/>
      <c r="T1066" s="494"/>
      <c r="U1066" s="488" t="s">
        <v>7866</v>
      </c>
      <c r="AB1066" s="488" t="s">
        <v>7867</v>
      </c>
      <c r="AC1066" s="496">
        <v>9.1E9</v>
      </c>
      <c r="AD1066" s="497"/>
      <c r="AE1066" s="497"/>
      <c r="AF1066" s="494"/>
      <c r="AG1066" s="494"/>
      <c r="AH1066" s="494"/>
      <c r="AI1066" s="494"/>
      <c r="AJ1066" s="488" t="s">
        <v>1527</v>
      </c>
      <c r="AK1066" s="494"/>
      <c r="AL1066" s="494"/>
      <c r="AM1066" s="488" t="s">
        <v>7868</v>
      </c>
      <c r="AO1066" s="494"/>
      <c r="AP1066" s="494"/>
      <c r="AQ1066" s="494"/>
      <c r="AR1066" s="494"/>
      <c r="AS1066" s="494"/>
      <c r="AT1066" s="488" t="s">
        <v>1529</v>
      </c>
      <c r="AU1066" s="492">
        <v>2511.0</v>
      </c>
      <c r="AV1066" s="492">
        <v>9.0</v>
      </c>
      <c r="AW1066" s="492">
        <v>2027.0</v>
      </c>
      <c r="AX1066" s="497"/>
      <c r="AY1066" s="488" t="s">
        <v>1652</v>
      </c>
      <c r="AZ1066" s="488" t="s">
        <v>1531</v>
      </c>
    </row>
    <row r="1067" hidden="1">
      <c r="A1067" s="488" t="s">
        <v>7869</v>
      </c>
      <c r="B1067" s="488" t="s">
        <v>7863</v>
      </c>
      <c r="C1067" s="488" t="s">
        <v>1513</v>
      </c>
      <c r="D1067" s="488" t="s">
        <v>1514</v>
      </c>
      <c r="E1067" s="491">
        <v>45832.3</v>
      </c>
      <c r="F1067" s="492">
        <v>2980.0</v>
      </c>
      <c r="G1067" s="488" t="s">
        <v>1515</v>
      </c>
      <c r="H1067" s="492">
        <v>2980.0</v>
      </c>
      <c r="I1067" s="488" t="s">
        <v>1515</v>
      </c>
      <c r="J1067" s="488" t="s">
        <v>1516</v>
      </c>
      <c r="K1067" s="488" t="s">
        <v>1517</v>
      </c>
      <c r="L1067" s="488" t="s">
        <v>7864</v>
      </c>
      <c r="M1067" s="488" t="s">
        <v>7870</v>
      </c>
      <c r="N1067" s="488" t="s">
        <v>1520</v>
      </c>
      <c r="O1067" s="488" t="s">
        <v>1521</v>
      </c>
      <c r="P1067" s="488" t="s">
        <v>1545</v>
      </c>
      <c r="Q1067" s="488" t="s">
        <v>1523</v>
      </c>
      <c r="R1067" s="495" t="s">
        <v>1524</v>
      </c>
      <c r="S1067" s="494"/>
      <c r="T1067" s="494"/>
      <c r="U1067" s="488" t="s">
        <v>2170</v>
      </c>
      <c r="AB1067" s="488" t="s">
        <v>7867</v>
      </c>
      <c r="AC1067" s="496">
        <v>9.1E9</v>
      </c>
      <c r="AD1067" s="497"/>
      <c r="AE1067" s="494"/>
      <c r="AF1067" s="494"/>
      <c r="AG1067" s="494"/>
      <c r="AH1067" s="494"/>
      <c r="AI1067" s="494"/>
      <c r="AJ1067" s="488" t="s">
        <v>1527</v>
      </c>
      <c r="AK1067" s="494"/>
      <c r="AL1067" s="494"/>
      <c r="AM1067" s="488" t="s">
        <v>7868</v>
      </c>
      <c r="AO1067" s="494"/>
      <c r="AP1067" s="494"/>
      <c r="AQ1067" s="494"/>
      <c r="AR1067" s="494"/>
      <c r="AS1067" s="494"/>
      <c r="AT1067" s="488" t="s">
        <v>1529</v>
      </c>
      <c r="AU1067" s="492">
        <v>2511.0</v>
      </c>
      <c r="AV1067" s="492">
        <v>9.0</v>
      </c>
      <c r="AW1067" s="492">
        <v>2027.0</v>
      </c>
      <c r="AX1067" s="497"/>
      <c r="AY1067" s="488" t="s">
        <v>1652</v>
      </c>
      <c r="AZ1067" s="488" t="s">
        <v>1531</v>
      </c>
    </row>
    <row r="1068" hidden="1">
      <c r="A1068" s="488" t="s">
        <v>7871</v>
      </c>
      <c r="B1068" s="488" t="s">
        <v>7872</v>
      </c>
      <c r="C1068" s="488" t="s">
        <v>1513</v>
      </c>
      <c r="D1068" s="488" t="s">
        <v>1514</v>
      </c>
      <c r="E1068" s="491">
        <v>45832.3</v>
      </c>
      <c r="F1068" s="492">
        <v>2980.0</v>
      </c>
      <c r="G1068" s="488" t="s">
        <v>1515</v>
      </c>
      <c r="H1068" s="492">
        <v>2980.0</v>
      </c>
      <c r="I1068" s="488" t="s">
        <v>1515</v>
      </c>
      <c r="J1068" s="488" t="s">
        <v>1516</v>
      </c>
      <c r="K1068" s="488" t="s">
        <v>1517</v>
      </c>
      <c r="L1068" s="488" t="s">
        <v>7873</v>
      </c>
      <c r="M1068" s="488" t="s">
        <v>7874</v>
      </c>
      <c r="N1068" s="488" t="s">
        <v>1520</v>
      </c>
      <c r="O1068" s="488" t="s">
        <v>1521</v>
      </c>
      <c r="P1068" s="488" t="s">
        <v>1724</v>
      </c>
      <c r="Q1068" s="488" t="s">
        <v>1523</v>
      </c>
      <c r="R1068" s="495" t="s">
        <v>1524</v>
      </c>
      <c r="S1068" s="494"/>
      <c r="T1068" s="494"/>
      <c r="U1068" s="488" t="s">
        <v>7875</v>
      </c>
      <c r="AB1068" s="488" t="s">
        <v>7876</v>
      </c>
      <c r="AC1068" s="496">
        <v>9.03E9</v>
      </c>
      <c r="AD1068" s="497"/>
      <c r="AE1068" s="494"/>
      <c r="AF1068" s="494"/>
      <c r="AG1068" s="494"/>
      <c r="AH1068" s="494"/>
      <c r="AI1068" s="494"/>
      <c r="AJ1068" s="488" t="s">
        <v>1527</v>
      </c>
      <c r="AK1068" s="494"/>
      <c r="AL1068" s="494"/>
      <c r="AM1068" s="488" t="s">
        <v>7877</v>
      </c>
      <c r="AP1068" s="494"/>
      <c r="AQ1068" s="494"/>
      <c r="AR1068" s="494"/>
      <c r="AS1068" s="494"/>
      <c r="AT1068" s="488" t="s">
        <v>1529</v>
      </c>
      <c r="AU1068" s="492">
        <v>4011.0</v>
      </c>
      <c r="AV1068" s="492">
        <v>11.0</v>
      </c>
      <c r="AW1068" s="492">
        <v>2028.0</v>
      </c>
      <c r="AX1068" s="488" t="s">
        <v>1728</v>
      </c>
      <c r="AY1068" s="488" t="s">
        <v>1729</v>
      </c>
      <c r="AZ1068" s="488" t="s">
        <v>1531</v>
      </c>
    </row>
    <row r="1069" hidden="1">
      <c r="A1069" s="488" t="s">
        <v>7878</v>
      </c>
      <c r="B1069" s="488" t="s">
        <v>7879</v>
      </c>
      <c r="C1069" s="488" t="s">
        <v>1513</v>
      </c>
      <c r="D1069" s="488" t="s">
        <v>1514</v>
      </c>
      <c r="E1069" s="491">
        <v>45832.29861111111</v>
      </c>
      <c r="F1069" s="492">
        <v>16280.0</v>
      </c>
      <c r="G1069" s="488" t="s">
        <v>1515</v>
      </c>
      <c r="H1069" s="492">
        <v>16280.0</v>
      </c>
      <c r="I1069" s="488" t="s">
        <v>1515</v>
      </c>
      <c r="J1069" s="488" t="s">
        <v>1516</v>
      </c>
      <c r="K1069" s="488" t="s">
        <v>1517</v>
      </c>
      <c r="L1069" s="488" t="s">
        <v>7880</v>
      </c>
      <c r="M1069" s="488" t="s">
        <v>7880</v>
      </c>
      <c r="N1069" s="488" t="s">
        <v>1520</v>
      </c>
      <c r="O1069" s="488" t="s">
        <v>1521</v>
      </c>
      <c r="P1069" s="488" t="s">
        <v>1522</v>
      </c>
      <c r="Q1069" s="488" t="s">
        <v>1523</v>
      </c>
      <c r="R1069" s="495" t="s">
        <v>1524</v>
      </c>
      <c r="S1069" s="494"/>
      <c r="T1069" s="494"/>
      <c r="U1069" s="488" t="s">
        <v>7881</v>
      </c>
      <c r="AB1069" s="488" t="s">
        <v>7882</v>
      </c>
      <c r="AC1069" s="496">
        <v>8.02E9</v>
      </c>
      <c r="AD1069" s="488" t="s">
        <v>7883</v>
      </c>
      <c r="AE1069" s="492">
        <v>651200.0</v>
      </c>
      <c r="AF1069" s="488" t="s">
        <v>1515</v>
      </c>
      <c r="AG1069" s="488" t="s">
        <v>2096</v>
      </c>
      <c r="AH1069" s="492">
        <v>40.0</v>
      </c>
      <c r="AI1069" s="494"/>
      <c r="AJ1069" s="488" t="s">
        <v>1527</v>
      </c>
      <c r="AK1069" s="495" t="s">
        <v>1524</v>
      </c>
      <c r="AL1069" s="495" t="s">
        <v>1524</v>
      </c>
      <c r="AM1069" s="488" t="s">
        <v>7884</v>
      </c>
      <c r="AP1069" s="494"/>
      <c r="AQ1069" s="494"/>
      <c r="AR1069" s="494"/>
      <c r="AS1069" s="494"/>
      <c r="AT1069" s="488" t="s">
        <v>1529</v>
      </c>
      <c r="AU1069" s="492">
        <v>1502.0</v>
      </c>
      <c r="AV1069" s="492">
        <v>7.0</v>
      </c>
      <c r="AW1069" s="492">
        <v>2026.0</v>
      </c>
      <c r="AX1069" s="488" t="s">
        <v>1634</v>
      </c>
      <c r="AY1069" s="488" t="s">
        <v>1540</v>
      </c>
      <c r="AZ1069" s="488" t="s">
        <v>1531</v>
      </c>
    </row>
    <row r="1070" hidden="1">
      <c r="A1070" s="488" t="s">
        <v>7885</v>
      </c>
      <c r="B1070" s="488" t="s">
        <v>7886</v>
      </c>
      <c r="C1070" s="488" t="s">
        <v>1513</v>
      </c>
      <c r="D1070" s="488" t="s">
        <v>1514</v>
      </c>
      <c r="E1070" s="491">
        <v>45832.29791666667</v>
      </c>
      <c r="F1070" s="492">
        <v>32780.0</v>
      </c>
      <c r="G1070" s="488" t="s">
        <v>1515</v>
      </c>
      <c r="H1070" s="492">
        <v>32780.0</v>
      </c>
      <c r="I1070" s="488" t="s">
        <v>1515</v>
      </c>
      <c r="J1070" s="488" t="s">
        <v>1516</v>
      </c>
      <c r="K1070" s="488" t="s">
        <v>1517</v>
      </c>
      <c r="L1070" s="488" t="s">
        <v>7887</v>
      </c>
      <c r="M1070" s="488" t="s">
        <v>7887</v>
      </c>
      <c r="N1070" s="488" t="s">
        <v>1520</v>
      </c>
      <c r="O1070" s="488" t="s">
        <v>1521</v>
      </c>
      <c r="P1070" s="488" t="s">
        <v>1522</v>
      </c>
      <c r="Q1070" s="488" t="s">
        <v>1523</v>
      </c>
      <c r="R1070" s="495" t="s">
        <v>1524</v>
      </c>
      <c r="S1070" s="494"/>
      <c r="T1070" s="494"/>
      <c r="U1070" s="488" t="s">
        <v>7888</v>
      </c>
      <c r="AB1070" s="488" t="s">
        <v>7889</v>
      </c>
      <c r="AC1070" s="496">
        <v>8.04E9</v>
      </c>
      <c r="AD1070" s="488" t="s">
        <v>7890</v>
      </c>
      <c r="AE1070" s="492">
        <v>1147300.0</v>
      </c>
      <c r="AF1070" s="488" t="s">
        <v>1515</v>
      </c>
      <c r="AG1070" s="488" t="s">
        <v>2096</v>
      </c>
      <c r="AH1070" s="492">
        <v>35.0</v>
      </c>
      <c r="AI1070" s="494"/>
      <c r="AJ1070" s="488" t="s">
        <v>1527</v>
      </c>
      <c r="AK1070" s="495" t="s">
        <v>1524</v>
      </c>
      <c r="AL1070" s="495" t="s">
        <v>1524</v>
      </c>
      <c r="AM1070" s="488" t="s">
        <v>7891</v>
      </c>
      <c r="AO1070" s="494"/>
      <c r="AP1070" s="494"/>
      <c r="AQ1070" s="494"/>
      <c r="AR1070" s="494"/>
      <c r="AS1070" s="494"/>
      <c r="AT1070" s="488" t="s">
        <v>1529</v>
      </c>
      <c r="AU1070" s="492">
        <v>2385.0</v>
      </c>
      <c r="AV1070" s="492">
        <v>8.0</v>
      </c>
      <c r="AW1070" s="492">
        <v>2025.0</v>
      </c>
      <c r="AX1070" s="488" t="s">
        <v>1634</v>
      </c>
      <c r="AY1070" s="488" t="s">
        <v>1540</v>
      </c>
      <c r="AZ1070" s="488" t="s">
        <v>1531</v>
      </c>
    </row>
    <row r="1071" hidden="1">
      <c r="A1071" s="488" t="s">
        <v>7892</v>
      </c>
      <c r="B1071" s="488" t="s">
        <v>7893</v>
      </c>
      <c r="C1071" s="488" t="s">
        <v>1513</v>
      </c>
      <c r="D1071" s="488" t="s">
        <v>1514</v>
      </c>
      <c r="E1071" s="491">
        <v>45832.29791666667</v>
      </c>
      <c r="F1071" s="492">
        <v>32780.0</v>
      </c>
      <c r="G1071" s="488" t="s">
        <v>1515</v>
      </c>
      <c r="H1071" s="492">
        <v>32780.0</v>
      </c>
      <c r="I1071" s="488" t="s">
        <v>1515</v>
      </c>
      <c r="J1071" s="488" t="s">
        <v>1516</v>
      </c>
      <c r="K1071" s="488" t="s">
        <v>1517</v>
      </c>
      <c r="L1071" s="488" t="s">
        <v>7894</v>
      </c>
      <c r="M1071" s="488" t="s">
        <v>7894</v>
      </c>
      <c r="N1071" s="488" t="s">
        <v>1520</v>
      </c>
      <c r="O1071" s="488" t="s">
        <v>1521</v>
      </c>
      <c r="P1071" s="488" t="s">
        <v>1554</v>
      </c>
      <c r="Q1071" s="488" t="s">
        <v>1523</v>
      </c>
      <c r="R1071" s="495" t="s">
        <v>1524</v>
      </c>
      <c r="S1071" s="494"/>
      <c r="T1071" s="494"/>
      <c r="U1071" s="488" t="s">
        <v>7895</v>
      </c>
      <c r="AB1071" s="488" t="s">
        <v>7896</v>
      </c>
      <c r="AC1071" s="496">
        <v>8.03E9</v>
      </c>
      <c r="AD1071" s="488" t="s">
        <v>7897</v>
      </c>
      <c r="AE1071" s="492">
        <v>950620.0</v>
      </c>
      <c r="AF1071" s="488" t="s">
        <v>1515</v>
      </c>
      <c r="AG1071" s="488" t="s">
        <v>2096</v>
      </c>
      <c r="AH1071" s="492">
        <v>29.0</v>
      </c>
      <c r="AI1071" s="494"/>
      <c r="AJ1071" s="488" t="s">
        <v>1527</v>
      </c>
      <c r="AK1071" s="495" t="s">
        <v>1524</v>
      </c>
      <c r="AL1071" s="495" t="s">
        <v>1524</v>
      </c>
      <c r="AM1071" s="488" t="s">
        <v>7898</v>
      </c>
      <c r="AO1071" s="494"/>
      <c r="AP1071" s="494"/>
      <c r="AQ1071" s="494"/>
      <c r="AR1071" s="494"/>
      <c r="AS1071" s="494"/>
      <c r="AT1071" s="488" t="s">
        <v>1529</v>
      </c>
      <c r="AU1071" s="492">
        <v>2168.0</v>
      </c>
      <c r="AV1071" s="492">
        <v>10.0</v>
      </c>
      <c r="AW1071" s="492">
        <v>2026.0</v>
      </c>
      <c r="AX1071" s="488" t="s">
        <v>1634</v>
      </c>
      <c r="AY1071" s="488" t="s">
        <v>1597</v>
      </c>
      <c r="AZ1071" s="488" t="s">
        <v>1531</v>
      </c>
    </row>
    <row r="1072" hidden="1">
      <c r="A1072" s="488" t="s">
        <v>7899</v>
      </c>
      <c r="B1072" s="488" t="s">
        <v>7900</v>
      </c>
      <c r="C1072" s="488" t="s">
        <v>1513</v>
      </c>
      <c r="D1072" s="488" t="s">
        <v>1514</v>
      </c>
      <c r="E1072" s="491">
        <v>45832.29791666667</v>
      </c>
      <c r="F1072" s="492">
        <v>14800.0</v>
      </c>
      <c r="G1072" s="488" t="s">
        <v>1515</v>
      </c>
      <c r="H1072" s="492">
        <v>14800.0</v>
      </c>
      <c r="I1072" s="488" t="s">
        <v>1515</v>
      </c>
      <c r="J1072" s="488" t="s">
        <v>1516</v>
      </c>
      <c r="K1072" s="488" t="s">
        <v>1517</v>
      </c>
      <c r="L1072" s="488" t="s">
        <v>7901</v>
      </c>
      <c r="M1072" s="488" t="s">
        <v>7901</v>
      </c>
      <c r="N1072" s="488" t="s">
        <v>1520</v>
      </c>
      <c r="O1072" s="488" t="s">
        <v>1521</v>
      </c>
      <c r="P1072" s="488" t="s">
        <v>1522</v>
      </c>
      <c r="Q1072" s="488" t="s">
        <v>1523</v>
      </c>
      <c r="R1072" s="495" t="s">
        <v>1524</v>
      </c>
      <c r="S1072" s="494"/>
      <c r="T1072" s="494"/>
      <c r="U1072" s="488" t="s">
        <v>7902</v>
      </c>
      <c r="AB1072" s="488" t="s">
        <v>7903</v>
      </c>
      <c r="AC1072" s="496">
        <v>9.08E9</v>
      </c>
      <c r="AD1072" s="488" t="s">
        <v>7904</v>
      </c>
      <c r="AE1072" s="492">
        <v>488400.0</v>
      </c>
      <c r="AF1072" s="488" t="s">
        <v>1515</v>
      </c>
      <c r="AG1072" s="488" t="s">
        <v>2096</v>
      </c>
      <c r="AH1072" s="492">
        <v>33.0</v>
      </c>
      <c r="AI1072" s="494"/>
      <c r="AJ1072" s="488" t="s">
        <v>1527</v>
      </c>
      <c r="AK1072" s="495" t="s">
        <v>1524</v>
      </c>
      <c r="AL1072" s="495" t="s">
        <v>1524</v>
      </c>
      <c r="AM1072" s="488" t="s">
        <v>7905</v>
      </c>
      <c r="AO1072" s="497"/>
      <c r="AP1072" s="494"/>
      <c r="AQ1072" s="494"/>
      <c r="AR1072" s="494"/>
      <c r="AS1072" s="494"/>
      <c r="AT1072" s="488" t="s">
        <v>1529</v>
      </c>
      <c r="AU1072" s="492">
        <v>7860.0</v>
      </c>
      <c r="AV1072" s="492">
        <v>2.0</v>
      </c>
      <c r="AW1072" s="492">
        <v>2028.0</v>
      </c>
      <c r="AX1072" s="488" t="s">
        <v>1634</v>
      </c>
      <c r="AY1072" s="488" t="s">
        <v>1868</v>
      </c>
      <c r="AZ1072" s="488" t="s">
        <v>1531</v>
      </c>
    </row>
    <row r="1073" hidden="1">
      <c r="A1073" s="488" t="s">
        <v>7906</v>
      </c>
      <c r="B1073" s="488" t="s">
        <v>7907</v>
      </c>
      <c r="C1073" s="488" t="s">
        <v>1513</v>
      </c>
      <c r="D1073" s="488" t="s">
        <v>1514</v>
      </c>
      <c r="E1073" s="491">
        <v>45832.29791666667</v>
      </c>
      <c r="F1073" s="492">
        <v>21300.0</v>
      </c>
      <c r="G1073" s="488" t="s">
        <v>1515</v>
      </c>
      <c r="H1073" s="492">
        <v>21300.0</v>
      </c>
      <c r="I1073" s="488" t="s">
        <v>1515</v>
      </c>
      <c r="J1073" s="488" t="s">
        <v>1516</v>
      </c>
      <c r="K1073" s="488" t="s">
        <v>1517</v>
      </c>
      <c r="L1073" s="488" t="s">
        <v>7908</v>
      </c>
      <c r="M1073" s="488" t="s">
        <v>7908</v>
      </c>
      <c r="N1073" s="488" t="s">
        <v>1520</v>
      </c>
      <c r="O1073" s="488" t="s">
        <v>1521</v>
      </c>
      <c r="P1073" s="488" t="s">
        <v>1554</v>
      </c>
      <c r="Q1073" s="488" t="s">
        <v>1523</v>
      </c>
      <c r="R1073" s="495" t="s">
        <v>1524</v>
      </c>
      <c r="S1073" s="494"/>
      <c r="T1073" s="494"/>
      <c r="U1073" s="488" t="s">
        <v>7909</v>
      </c>
      <c r="AB1073" s="488" t="s">
        <v>7910</v>
      </c>
      <c r="AC1073" s="496">
        <v>8.07E9</v>
      </c>
      <c r="AD1073" s="488" t="s">
        <v>7911</v>
      </c>
      <c r="AE1073" s="492">
        <v>639000.0</v>
      </c>
      <c r="AF1073" s="488" t="s">
        <v>1515</v>
      </c>
      <c r="AG1073" s="488" t="s">
        <v>2096</v>
      </c>
      <c r="AH1073" s="492">
        <v>30.0</v>
      </c>
      <c r="AI1073" s="494"/>
      <c r="AJ1073" s="488" t="s">
        <v>1527</v>
      </c>
      <c r="AK1073" s="495" t="s">
        <v>1524</v>
      </c>
      <c r="AL1073" s="495" t="s">
        <v>1524</v>
      </c>
      <c r="AM1073" s="488" t="s">
        <v>7912</v>
      </c>
      <c r="AP1073" s="494"/>
      <c r="AQ1073" s="494"/>
      <c r="AR1073" s="494"/>
      <c r="AS1073" s="494"/>
      <c r="AT1073" s="488" t="s">
        <v>1529</v>
      </c>
      <c r="AU1073" s="492">
        <v>4003.0</v>
      </c>
      <c r="AV1073" s="492">
        <v>2.0</v>
      </c>
      <c r="AW1073" s="492">
        <v>2029.0</v>
      </c>
      <c r="AX1073" s="488" t="s">
        <v>1587</v>
      </c>
      <c r="AY1073" s="488" t="s">
        <v>1608</v>
      </c>
      <c r="AZ1073" s="488" t="s">
        <v>1531</v>
      </c>
    </row>
    <row r="1074" hidden="1">
      <c r="A1074" s="488" t="s">
        <v>7913</v>
      </c>
      <c r="B1074" s="488" t="s">
        <v>7914</v>
      </c>
      <c r="C1074" s="488" t="s">
        <v>1513</v>
      </c>
      <c r="D1074" s="488" t="s">
        <v>1514</v>
      </c>
      <c r="E1074" s="491">
        <v>45832.29791666667</v>
      </c>
      <c r="F1074" s="492">
        <v>5000.0</v>
      </c>
      <c r="G1074" s="488" t="s">
        <v>1515</v>
      </c>
      <c r="H1074" s="492">
        <v>5000.0</v>
      </c>
      <c r="I1074" s="488" t="s">
        <v>1515</v>
      </c>
      <c r="J1074" s="488" t="s">
        <v>1516</v>
      </c>
      <c r="K1074" s="488" t="s">
        <v>1517</v>
      </c>
      <c r="L1074" s="488" t="s">
        <v>7915</v>
      </c>
      <c r="M1074" s="488" t="s">
        <v>7915</v>
      </c>
      <c r="N1074" s="488" t="s">
        <v>1520</v>
      </c>
      <c r="O1074" s="488" t="s">
        <v>1521</v>
      </c>
      <c r="P1074" s="488" t="s">
        <v>1522</v>
      </c>
      <c r="Q1074" s="488" t="s">
        <v>1523</v>
      </c>
      <c r="R1074" s="495" t="s">
        <v>1524</v>
      </c>
      <c r="S1074" s="494"/>
      <c r="T1074" s="494"/>
      <c r="U1074" s="488" t="s">
        <v>7916</v>
      </c>
      <c r="AB1074" s="488" t="s">
        <v>7917</v>
      </c>
      <c r="AC1074" s="496">
        <v>9.07E9</v>
      </c>
      <c r="AD1074" s="488" t="s">
        <v>7918</v>
      </c>
      <c r="AE1074" s="492">
        <v>715000.0</v>
      </c>
      <c r="AF1074" s="488" t="s">
        <v>1515</v>
      </c>
      <c r="AG1074" s="488" t="s">
        <v>2096</v>
      </c>
      <c r="AH1074" s="492">
        <v>143.0</v>
      </c>
      <c r="AI1074" s="494"/>
      <c r="AJ1074" s="488" t="s">
        <v>1527</v>
      </c>
      <c r="AK1074" s="495" t="s">
        <v>1524</v>
      </c>
      <c r="AL1074" s="495" t="s">
        <v>1524</v>
      </c>
      <c r="AM1074" s="488" t="s">
        <v>7919</v>
      </c>
      <c r="AO1074" s="494"/>
      <c r="AP1074" s="494"/>
      <c r="AQ1074" s="494"/>
      <c r="AR1074" s="494"/>
      <c r="AS1074" s="494"/>
      <c r="AT1074" s="488" t="s">
        <v>1529</v>
      </c>
      <c r="AU1074" s="492">
        <v>5270.0</v>
      </c>
      <c r="AV1074" s="492">
        <v>10.0</v>
      </c>
      <c r="AW1074" s="492">
        <v>2026.0</v>
      </c>
      <c r="AX1074" s="488" t="s">
        <v>1867</v>
      </c>
      <c r="AY1074" s="488" t="s">
        <v>1868</v>
      </c>
      <c r="AZ1074" s="488" t="s">
        <v>1531</v>
      </c>
    </row>
    <row r="1075" hidden="1">
      <c r="A1075" s="488" t="s">
        <v>7920</v>
      </c>
      <c r="B1075" s="488" t="s">
        <v>7921</v>
      </c>
      <c r="C1075" s="488" t="s">
        <v>1513</v>
      </c>
      <c r="D1075" s="488" t="s">
        <v>1514</v>
      </c>
      <c r="E1075" s="491">
        <v>45832.29791666667</v>
      </c>
      <c r="F1075" s="492">
        <v>32780.0</v>
      </c>
      <c r="G1075" s="488" t="s">
        <v>1515</v>
      </c>
      <c r="H1075" s="492">
        <v>32780.0</v>
      </c>
      <c r="I1075" s="488" t="s">
        <v>1515</v>
      </c>
      <c r="J1075" s="488" t="s">
        <v>1516</v>
      </c>
      <c r="K1075" s="488" t="s">
        <v>1517</v>
      </c>
      <c r="L1075" s="488" t="s">
        <v>7922</v>
      </c>
      <c r="M1075" s="488" t="s">
        <v>7922</v>
      </c>
      <c r="N1075" s="488" t="s">
        <v>1520</v>
      </c>
      <c r="O1075" s="488" t="s">
        <v>1521</v>
      </c>
      <c r="P1075" s="488" t="s">
        <v>1554</v>
      </c>
      <c r="Q1075" s="488" t="s">
        <v>1523</v>
      </c>
      <c r="R1075" s="495" t="s">
        <v>1524</v>
      </c>
      <c r="S1075" s="494"/>
      <c r="T1075" s="494"/>
      <c r="U1075" s="488" t="s">
        <v>7923</v>
      </c>
      <c r="AB1075" s="488" t="s">
        <v>7924</v>
      </c>
      <c r="AD1075" s="488" t="s">
        <v>7925</v>
      </c>
      <c r="AE1075" s="492">
        <v>983400.0</v>
      </c>
      <c r="AF1075" s="488" t="s">
        <v>1515</v>
      </c>
      <c r="AG1075" s="488" t="s">
        <v>2096</v>
      </c>
      <c r="AH1075" s="492">
        <v>30.0</v>
      </c>
      <c r="AI1075" s="494"/>
      <c r="AJ1075" s="488" t="s">
        <v>1527</v>
      </c>
      <c r="AK1075" s="495" t="s">
        <v>1524</v>
      </c>
      <c r="AL1075" s="495" t="s">
        <v>1524</v>
      </c>
      <c r="AM1075" s="488" t="s">
        <v>7926</v>
      </c>
      <c r="AO1075" s="494"/>
      <c r="AP1075" s="494"/>
      <c r="AQ1075" s="494"/>
      <c r="AR1075" s="494"/>
      <c r="AS1075" s="494"/>
      <c r="AT1075" s="488" t="s">
        <v>1529</v>
      </c>
      <c r="AU1075" s="492">
        <v>99.0</v>
      </c>
      <c r="AV1075" s="492">
        <v>4.0</v>
      </c>
      <c r="AW1075" s="492">
        <v>2027.0</v>
      </c>
      <c r="AX1075" s="488" t="s">
        <v>1587</v>
      </c>
      <c r="AY1075" s="488" t="s">
        <v>1608</v>
      </c>
      <c r="AZ1075" s="488" t="s">
        <v>1531</v>
      </c>
    </row>
    <row r="1076" hidden="1">
      <c r="A1076" s="488" t="s">
        <v>7927</v>
      </c>
      <c r="B1076" s="488" t="s">
        <v>7928</v>
      </c>
      <c r="C1076" s="488" t="s">
        <v>1513</v>
      </c>
      <c r="D1076" s="488" t="s">
        <v>1514</v>
      </c>
      <c r="E1076" s="491">
        <v>45832.29791666667</v>
      </c>
      <c r="F1076" s="492">
        <v>21300.0</v>
      </c>
      <c r="G1076" s="488" t="s">
        <v>1515</v>
      </c>
      <c r="H1076" s="492">
        <v>21300.0</v>
      </c>
      <c r="I1076" s="488" t="s">
        <v>1515</v>
      </c>
      <c r="J1076" s="488" t="s">
        <v>1516</v>
      </c>
      <c r="K1076" s="488" t="s">
        <v>1517</v>
      </c>
      <c r="L1076" s="488" t="s">
        <v>7929</v>
      </c>
      <c r="M1076" s="488" t="s">
        <v>7929</v>
      </c>
      <c r="N1076" s="488" t="s">
        <v>1520</v>
      </c>
      <c r="O1076" s="488" t="s">
        <v>1521</v>
      </c>
      <c r="P1076" s="488" t="s">
        <v>1554</v>
      </c>
      <c r="Q1076" s="488" t="s">
        <v>1523</v>
      </c>
      <c r="R1076" s="495" t="s">
        <v>1524</v>
      </c>
      <c r="S1076" s="494"/>
      <c r="T1076" s="494"/>
      <c r="U1076" s="488" t="s">
        <v>7930</v>
      </c>
      <c r="AB1076" s="488" t="s">
        <v>7931</v>
      </c>
      <c r="AC1076" s="496">
        <v>9.1E9</v>
      </c>
      <c r="AD1076" s="488" t="s">
        <v>7932</v>
      </c>
      <c r="AE1076" s="492">
        <v>660300.0</v>
      </c>
      <c r="AF1076" s="488" t="s">
        <v>1515</v>
      </c>
      <c r="AG1076" s="488" t="s">
        <v>2096</v>
      </c>
      <c r="AH1076" s="492">
        <v>31.0</v>
      </c>
      <c r="AI1076" s="494"/>
      <c r="AJ1076" s="488" t="s">
        <v>1527</v>
      </c>
      <c r="AK1076" s="495" t="s">
        <v>1524</v>
      </c>
      <c r="AL1076" s="495" t="s">
        <v>1524</v>
      </c>
      <c r="AM1076" s="488" t="s">
        <v>7933</v>
      </c>
      <c r="AO1076" s="494"/>
      <c r="AP1076" s="494"/>
      <c r="AQ1076" s="494"/>
      <c r="AR1076" s="494"/>
      <c r="AS1076" s="494"/>
      <c r="AT1076" s="488" t="s">
        <v>1558</v>
      </c>
      <c r="AU1076" s="492">
        <v>4015.0</v>
      </c>
      <c r="AV1076" s="492">
        <v>2.0</v>
      </c>
      <c r="AW1076" s="492">
        <v>2031.0</v>
      </c>
      <c r="AX1076" s="488" t="s">
        <v>1587</v>
      </c>
      <c r="AY1076" s="488" t="s">
        <v>1823</v>
      </c>
      <c r="AZ1076" s="488" t="s">
        <v>1531</v>
      </c>
    </row>
    <row r="1077" hidden="1">
      <c r="A1077" s="488" t="s">
        <v>7934</v>
      </c>
      <c r="B1077" s="488" t="s">
        <v>7935</v>
      </c>
      <c r="C1077" s="488" t="s">
        <v>1513</v>
      </c>
      <c r="D1077" s="488" t="s">
        <v>1514</v>
      </c>
      <c r="E1077" s="491">
        <v>45832.29722222222</v>
      </c>
      <c r="F1077" s="492">
        <v>21400.0</v>
      </c>
      <c r="G1077" s="488" t="s">
        <v>1515</v>
      </c>
      <c r="H1077" s="492">
        <v>21400.0</v>
      </c>
      <c r="I1077" s="488" t="s">
        <v>1515</v>
      </c>
      <c r="J1077" s="488" t="s">
        <v>1516</v>
      </c>
      <c r="K1077" s="488" t="s">
        <v>1517</v>
      </c>
      <c r="L1077" s="488" t="s">
        <v>7936</v>
      </c>
      <c r="M1077" s="488" t="s">
        <v>7936</v>
      </c>
      <c r="N1077" s="488" t="s">
        <v>1520</v>
      </c>
      <c r="O1077" s="488" t="s">
        <v>1521</v>
      </c>
      <c r="P1077" s="488" t="s">
        <v>1522</v>
      </c>
      <c r="Q1077" s="488" t="s">
        <v>1523</v>
      </c>
      <c r="R1077" s="495" t="s">
        <v>1524</v>
      </c>
      <c r="S1077" s="494"/>
      <c r="T1077" s="494"/>
      <c r="U1077" s="488" t="s">
        <v>7937</v>
      </c>
      <c r="AB1077" s="488" t="s">
        <v>7938</v>
      </c>
      <c r="AC1077" s="496">
        <v>9.09E9</v>
      </c>
      <c r="AD1077" s="488" t="s">
        <v>7939</v>
      </c>
      <c r="AE1077" s="492">
        <v>749000.0</v>
      </c>
      <c r="AF1077" s="488" t="s">
        <v>1515</v>
      </c>
      <c r="AG1077" s="488" t="s">
        <v>2096</v>
      </c>
      <c r="AH1077" s="492">
        <v>35.0</v>
      </c>
      <c r="AI1077" s="494"/>
      <c r="AJ1077" s="488" t="s">
        <v>1527</v>
      </c>
      <c r="AK1077" s="495" t="s">
        <v>1524</v>
      </c>
      <c r="AL1077" s="495" t="s">
        <v>1524</v>
      </c>
      <c r="AM1077" s="488" t="s">
        <v>7940</v>
      </c>
      <c r="AP1077" s="494"/>
      <c r="AQ1077" s="494"/>
      <c r="AR1077" s="494"/>
      <c r="AS1077" s="494"/>
      <c r="AT1077" s="488" t="s">
        <v>1529</v>
      </c>
      <c r="AU1077" s="492">
        <v>2409.0</v>
      </c>
      <c r="AV1077" s="492">
        <v>10.0</v>
      </c>
      <c r="AW1077" s="492">
        <v>2027.0</v>
      </c>
      <c r="AX1077" s="488" t="s">
        <v>1867</v>
      </c>
      <c r="AY1077" s="488" t="s">
        <v>7941</v>
      </c>
      <c r="AZ1077" s="488" t="s">
        <v>1531</v>
      </c>
    </row>
    <row r="1078" hidden="1">
      <c r="A1078" s="488" t="s">
        <v>7942</v>
      </c>
      <c r="B1078" s="488" t="s">
        <v>7943</v>
      </c>
      <c r="C1078" s="488" t="s">
        <v>1513</v>
      </c>
      <c r="D1078" s="488" t="s">
        <v>1514</v>
      </c>
      <c r="E1078" s="491">
        <v>45832.29722222222</v>
      </c>
      <c r="F1078" s="492">
        <v>24985.0</v>
      </c>
      <c r="G1078" s="488" t="s">
        <v>1515</v>
      </c>
      <c r="H1078" s="492">
        <v>24985.0</v>
      </c>
      <c r="I1078" s="488" t="s">
        <v>1515</v>
      </c>
      <c r="J1078" s="488" t="s">
        <v>1516</v>
      </c>
      <c r="K1078" s="488" t="s">
        <v>1517</v>
      </c>
      <c r="L1078" s="488" t="s">
        <v>7944</v>
      </c>
      <c r="M1078" s="488" t="s">
        <v>7944</v>
      </c>
      <c r="N1078" s="488" t="s">
        <v>1520</v>
      </c>
      <c r="O1078" s="488" t="s">
        <v>1521</v>
      </c>
      <c r="P1078" s="488" t="s">
        <v>1554</v>
      </c>
      <c r="Q1078" s="488" t="s">
        <v>1523</v>
      </c>
      <c r="R1078" s="495" t="s">
        <v>1524</v>
      </c>
      <c r="S1078" s="494"/>
      <c r="T1078" s="494"/>
      <c r="U1078" s="488" t="s">
        <v>7945</v>
      </c>
      <c r="AB1078" s="488" t="s">
        <v>7946</v>
      </c>
      <c r="AC1078" s="496">
        <v>8.02E9</v>
      </c>
      <c r="AD1078" s="488" t="s">
        <v>7947</v>
      </c>
      <c r="AE1078" s="492">
        <v>599640.0</v>
      </c>
      <c r="AF1078" s="488" t="s">
        <v>1515</v>
      </c>
      <c r="AG1078" s="488" t="s">
        <v>2096</v>
      </c>
      <c r="AH1078" s="492">
        <v>24.0</v>
      </c>
      <c r="AI1078" s="494"/>
      <c r="AJ1078" s="488" t="s">
        <v>1527</v>
      </c>
      <c r="AK1078" s="495" t="s">
        <v>1524</v>
      </c>
      <c r="AL1078" s="495" t="s">
        <v>1524</v>
      </c>
      <c r="AM1078" s="488" t="s">
        <v>7948</v>
      </c>
      <c r="AO1078" s="494"/>
      <c r="AP1078" s="494"/>
      <c r="AQ1078" s="494"/>
      <c r="AR1078" s="494"/>
      <c r="AS1078" s="494"/>
      <c r="AT1078" s="488" t="s">
        <v>1529</v>
      </c>
      <c r="AU1078" s="492">
        <v>6005.0</v>
      </c>
      <c r="AV1078" s="492">
        <v>2.0</v>
      </c>
      <c r="AW1078" s="492">
        <v>2029.0</v>
      </c>
      <c r="AX1078" s="488" t="s">
        <v>1587</v>
      </c>
      <c r="AY1078" s="488" t="s">
        <v>1904</v>
      </c>
      <c r="AZ1078" s="488" t="s">
        <v>1531</v>
      </c>
    </row>
    <row r="1079" hidden="1">
      <c r="A1079" s="488" t="s">
        <v>7949</v>
      </c>
      <c r="B1079" s="488" t="s">
        <v>7950</v>
      </c>
      <c r="C1079" s="488" t="s">
        <v>1513</v>
      </c>
      <c r="D1079" s="488" t="s">
        <v>1514</v>
      </c>
      <c r="E1079" s="491">
        <v>45832.29722222222</v>
      </c>
      <c r="F1079" s="492">
        <v>21400.0</v>
      </c>
      <c r="G1079" s="488" t="s">
        <v>1515</v>
      </c>
      <c r="H1079" s="492">
        <v>21400.0</v>
      </c>
      <c r="I1079" s="488" t="s">
        <v>1515</v>
      </c>
      <c r="J1079" s="488" t="s">
        <v>1516</v>
      </c>
      <c r="K1079" s="488" t="s">
        <v>1517</v>
      </c>
      <c r="L1079" s="488" t="s">
        <v>7951</v>
      </c>
      <c r="M1079" s="488" t="s">
        <v>7951</v>
      </c>
      <c r="N1079" s="488" t="s">
        <v>1520</v>
      </c>
      <c r="O1079" s="488" t="s">
        <v>1521</v>
      </c>
      <c r="P1079" s="488" t="s">
        <v>1554</v>
      </c>
      <c r="Q1079" s="488" t="s">
        <v>1523</v>
      </c>
      <c r="R1079" s="495" t="s">
        <v>1524</v>
      </c>
      <c r="S1079" s="494"/>
      <c r="T1079" s="494"/>
      <c r="U1079" s="488" t="s">
        <v>7952</v>
      </c>
      <c r="AB1079" s="488" t="s">
        <v>7953</v>
      </c>
      <c r="AC1079" s="496">
        <v>8.06E9</v>
      </c>
      <c r="AD1079" s="488" t="s">
        <v>7954</v>
      </c>
      <c r="AE1079" s="492">
        <v>642000.0</v>
      </c>
      <c r="AF1079" s="488" t="s">
        <v>1515</v>
      </c>
      <c r="AG1079" s="488" t="s">
        <v>2096</v>
      </c>
      <c r="AH1079" s="492">
        <v>30.0</v>
      </c>
      <c r="AI1079" s="494"/>
      <c r="AJ1079" s="488" t="s">
        <v>1527</v>
      </c>
      <c r="AK1079" s="495" t="s">
        <v>1524</v>
      </c>
      <c r="AL1079" s="495" t="s">
        <v>1524</v>
      </c>
      <c r="AM1079" s="488" t="s">
        <v>7955</v>
      </c>
      <c r="AO1079" s="494"/>
      <c r="AP1079" s="494"/>
      <c r="AQ1079" s="494"/>
      <c r="AR1079" s="494"/>
      <c r="AS1079" s="494"/>
      <c r="AT1079" s="488" t="s">
        <v>1558</v>
      </c>
      <c r="AU1079" s="492">
        <v>3842.0</v>
      </c>
      <c r="AV1079" s="492">
        <v>12.0</v>
      </c>
      <c r="AW1079" s="492">
        <v>2028.0</v>
      </c>
      <c r="AX1079" s="488" t="s">
        <v>1587</v>
      </c>
      <c r="AY1079" s="488" t="s">
        <v>1702</v>
      </c>
      <c r="AZ1079" s="488" t="s">
        <v>1531</v>
      </c>
    </row>
    <row r="1080" hidden="1">
      <c r="A1080" s="488" t="s">
        <v>7956</v>
      </c>
      <c r="B1080" s="488" t="s">
        <v>7957</v>
      </c>
      <c r="C1080" s="488" t="s">
        <v>1513</v>
      </c>
      <c r="D1080" s="488" t="s">
        <v>1514</v>
      </c>
      <c r="E1080" s="491">
        <v>45832.29722222222</v>
      </c>
      <c r="F1080" s="492">
        <v>21400.0</v>
      </c>
      <c r="G1080" s="488" t="s">
        <v>1515</v>
      </c>
      <c r="H1080" s="492">
        <v>21400.0</v>
      </c>
      <c r="I1080" s="488" t="s">
        <v>1515</v>
      </c>
      <c r="J1080" s="488" t="s">
        <v>1516</v>
      </c>
      <c r="K1080" s="488" t="s">
        <v>1517</v>
      </c>
      <c r="L1080" s="488" t="s">
        <v>7958</v>
      </c>
      <c r="M1080" s="488" t="s">
        <v>7958</v>
      </c>
      <c r="N1080" s="488" t="s">
        <v>1520</v>
      </c>
      <c r="O1080" s="488" t="s">
        <v>1521</v>
      </c>
      <c r="P1080" s="488" t="s">
        <v>1522</v>
      </c>
      <c r="Q1080" s="488" t="s">
        <v>1523</v>
      </c>
      <c r="R1080" s="495" t="s">
        <v>1524</v>
      </c>
      <c r="S1080" s="494"/>
      <c r="T1080" s="494"/>
      <c r="U1080" s="488" t="s">
        <v>7959</v>
      </c>
      <c r="AB1080" s="488" t="s">
        <v>7960</v>
      </c>
      <c r="AC1080" s="496">
        <v>7.02E9</v>
      </c>
      <c r="AD1080" s="488" t="s">
        <v>7961</v>
      </c>
      <c r="AE1080" s="492">
        <v>770400.0</v>
      </c>
      <c r="AF1080" s="488" t="s">
        <v>1515</v>
      </c>
      <c r="AG1080" s="488" t="s">
        <v>2096</v>
      </c>
      <c r="AH1080" s="492">
        <v>36.0</v>
      </c>
      <c r="AI1080" s="494"/>
      <c r="AJ1080" s="488" t="s">
        <v>1527</v>
      </c>
      <c r="AK1080" s="495" t="s">
        <v>1524</v>
      </c>
      <c r="AL1080" s="495" t="s">
        <v>1524</v>
      </c>
      <c r="AM1080" s="488" t="s">
        <v>7962</v>
      </c>
      <c r="AO1080" s="494"/>
      <c r="AP1080" s="494"/>
      <c r="AQ1080" s="494"/>
      <c r="AR1080" s="494"/>
      <c r="AS1080" s="494"/>
      <c r="AT1080" s="488" t="s">
        <v>1529</v>
      </c>
      <c r="AU1080" s="492">
        <v>4607.0</v>
      </c>
      <c r="AV1080" s="492">
        <v>10.0</v>
      </c>
      <c r="AW1080" s="492">
        <v>2026.0</v>
      </c>
      <c r="AX1080" s="497"/>
      <c r="AY1080" s="488" t="s">
        <v>2292</v>
      </c>
      <c r="AZ1080" s="488" t="s">
        <v>1531</v>
      </c>
    </row>
    <row r="1081" hidden="1">
      <c r="A1081" s="488" t="s">
        <v>7963</v>
      </c>
      <c r="B1081" s="488" t="s">
        <v>7964</v>
      </c>
      <c r="C1081" s="488" t="s">
        <v>1513</v>
      </c>
      <c r="D1081" s="488" t="s">
        <v>1514</v>
      </c>
      <c r="E1081" s="491">
        <v>45832.29722222222</v>
      </c>
      <c r="F1081" s="492">
        <v>16280.0</v>
      </c>
      <c r="G1081" s="488" t="s">
        <v>1515</v>
      </c>
      <c r="H1081" s="492">
        <v>16280.0</v>
      </c>
      <c r="I1081" s="488" t="s">
        <v>1515</v>
      </c>
      <c r="J1081" s="488" t="s">
        <v>1516</v>
      </c>
      <c r="K1081" s="488" t="s">
        <v>1517</v>
      </c>
      <c r="L1081" s="488" t="s">
        <v>7965</v>
      </c>
      <c r="M1081" s="488" t="s">
        <v>7965</v>
      </c>
      <c r="N1081" s="488" t="s">
        <v>1520</v>
      </c>
      <c r="O1081" s="488" t="s">
        <v>1521</v>
      </c>
      <c r="P1081" s="488" t="s">
        <v>1522</v>
      </c>
      <c r="Q1081" s="488" t="s">
        <v>1523</v>
      </c>
      <c r="R1081" s="495" t="s">
        <v>1524</v>
      </c>
      <c r="S1081" s="494"/>
      <c r="T1081" s="494"/>
      <c r="U1081" s="488" t="s">
        <v>7966</v>
      </c>
      <c r="AB1081" s="488" t="s">
        <v>7967</v>
      </c>
      <c r="AC1081" s="496">
        <v>7.04E9</v>
      </c>
      <c r="AD1081" s="488" t="s">
        <v>7968</v>
      </c>
      <c r="AE1081" s="492">
        <v>634920.0</v>
      </c>
      <c r="AF1081" s="488" t="s">
        <v>1515</v>
      </c>
      <c r="AG1081" s="488" t="s">
        <v>2096</v>
      </c>
      <c r="AH1081" s="492">
        <v>39.0</v>
      </c>
      <c r="AI1081" s="494"/>
      <c r="AJ1081" s="488" t="s">
        <v>1527</v>
      </c>
      <c r="AK1081" s="495" t="s">
        <v>1524</v>
      </c>
      <c r="AL1081" s="495" t="s">
        <v>1524</v>
      </c>
      <c r="AM1081" s="488" t="s">
        <v>7969</v>
      </c>
      <c r="AO1081" s="494"/>
      <c r="AP1081" s="494"/>
      <c r="AQ1081" s="494"/>
      <c r="AR1081" s="494"/>
      <c r="AS1081" s="494"/>
      <c r="AT1081" s="488" t="s">
        <v>1529</v>
      </c>
      <c r="AU1081" s="492">
        <v>1020.0</v>
      </c>
      <c r="AV1081" s="492">
        <v>9.0</v>
      </c>
      <c r="AW1081" s="492">
        <v>2026.0</v>
      </c>
      <c r="AX1081" s="488" t="s">
        <v>1634</v>
      </c>
      <c r="AY1081" s="488" t="s">
        <v>2292</v>
      </c>
      <c r="AZ1081" s="488" t="s">
        <v>1531</v>
      </c>
    </row>
    <row r="1082" hidden="1">
      <c r="A1082" s="488" t="s">
        <v>7970</v>
      </c>
      <c r="B1082" s="488" t="s">
        <v>7971</v>
      </c>
      <c r="C1082" s="488" t="s">
        <v>1513</v>
      </c>
      <c r="D1082" s="488" t="s">
        <v>1514</v>
      </c>
      <c r="E1082" s="491">
        <v>45832.29652777778</v>
      </c>
      <c r="F1082" s="492">
        <v>21850.0</v>
      </c>
      <c r="G1082" s="488" t="s">
        <v>1515</v>
      </c>
      <c r="H1082" s="492">
        <v>21850.0</v>
      </c>
      <c r="I1082" s="488" t="s">
        <v>1515</v>
      </c>
      <c r="J1082" s="488" t="s">
        <v>1516</v>
      </c>
      <c r="K1082" s="488" t="s">
        <v>1517</v>
      </c>
      <c r="L1082" s="488" t="s">
        <v>7972</v>
      </c>
      <c r="M1082" s="488" t="s">
        <v>7972</v>
      </c>
      <c r="N1082" s="488" t="s">
        <v>1520</v>
      </c>
      <c r="O1082" s="488" t="s">
        <v>1521</v>
      </c>
      <c r="P1082" s="488" t="s">
        <v>1522</v>
      </c>
      <c r="Q1082" s="488" t="s">
        <v>1523</v>
      </c>
      <c r="R1082" s="495" t="s">
        <v>1524</v>
      </c>
      <c r="S1082" s="494"/>
      <c r="T1082" s="494"/>
      <c r="U1082" s="488" t="s">
        <v>7973</v>
      </c>
      <c r="AB1082" s="488" t="s">
        <v>7889</v>
      </c>
      <c r="AC1082" s="496">
        <v>8.04E9</v>
      </c>
      <c r="AD1082" s="488" t="s">
        <v>7974</v>
      </c>
      <c r="AE1082" s="492">
        <v>764750.0</v>
      </c>
      <c r="AF1082" s="488" t="s">
        <v>1515</v>
      </c>
      <c r="AG1082" s="488" t="s">
        <v>2096</v>
      </c>
      <c r="AH1082" s="492">
        <v>35.0</v>
      </c>
      <c r="AI1082" s="494"/>
      <c r="AJ1082" s="488" t="s">
        <v>1527</v>
      </c>
      <c r="AK1082" s="495" t="s">
        <v>1524</v>
      </c>
      <c r="AL1082" s="495" t="s">
        <v>1524</v>
      </c>
      <c r="AM1082" s="488" t="s">
        <v>7891</v>
      </c>
      <c r="AO1082" s="497"/>
      <c r="AP1082" s="494"/>
      <c r="AQ1082" s="494"/>
      <c r="AR1082" s="494"/>
      <c r="AS1082" s="494"/>
      <c r="AT1082" s="488" t="s">
        <v>1529</v>
      </c>
      <c r="AU1082" s="492">
        <v>2385.0</v>
      </c>
      <c r="AV1082" s="492">
        <v>8.0</v>
      </c>
      <c r="AW1082" s="492">
        <v>2025.0</v>
      </c>
      <c r="AX1082" s="488" t="s">
        <v>1634</v>
      </c>
      <c r="AY1082" s="488" t="s">
        <v>1540</v>
      </c>
      <c r="AZ1082" s="488" t="s">
        <v>1531</v>
      </c>
    </row>
    <row r="1083" hidden="1">
      <c r="A1083" s="488" t="s">
        <v>7975</v>
      </c>
      <c r="B1083" s="488" t="s">
        <v>7976</v>
      </c>
      <c r="C1083" s="488" t="s">
        <v>1513</v>
      </c>
      <c r="D1083" s="488" t="s">
        <v>1514</v>
      </c>
      <c r="E1083" s="491">
        <v>45832.29652777778</v>
      </c>
      <c r="F1083" s="492">
        <v>21300.0</v>
      </c>
      <c r="G1083" s="488" t="s">
        <v>1515</v>
      </c>
      <c r="H1083" s="492">
        <v>21300.0</v>
      </c>
      <c r="I1083" s="488" t="s">
        <v>1515</v>
      </c>
      <c r="J1083" s="488" t="s">
        <v>1516</v>
      </c>
      <c r="K1083" s="488" t="s">
        <v>1517</v>
      </c>
      <c r="L1083" s="488" t="s">
        <v>7977</v>
      </c>
      <c r="M1083" s="488" t="s">
        <v>7977</v>
      </c>
      <c r="N1083" s="488" t="s">
        <v>1520</v>
      </c>
      <c r="O1083" s="488" t="s">
        <v>1521</v>
      </c>
      <c r="P1083" s="488" t="s">
        <v>1554</v>
      </c>
      <c r="Q1083" s="488" t="s">
        <v>1523</v>
      </c>
      <c r="R1083" s="495" t="s">
        <v>1524</v>
      </c>
      <c r="S1083" s="494"/>
      <c r="T1083" s="494"/>
      <c r="U1083" s="488" t="s">
        <v>7978</v>
      </c>
      <c r="AB1083" s="488" t="s">
        <v>7979</v>
      </c>
      <c r="AC1083" s="496">
        <v>8.02E9</v>
      </c>
      <c r="AD1083" s="488" t="s">
        <v>7980</v>
      </c>
      <c r="AE1083" s="492">
        <v>617700.0</v>
      </c>
      <c r="AF1083" s="488" t="s">
        <v>1515</v>
      </c>
      <c r="AG1083" s="488" t="s">
        <v>2096</v>
      </c>
      <c r="AH1083" s="492">
        <v>29.0</v>
      </c>
      <c r="AI1083" s="494"/>
      <c r="AJ1083" s="488" t="s">
        <v>1527</v>
      </c>
      <c r="AK1083" s="495" t="s">
        <v>1524</v>
      </c>
      <c r="AL1083" s="495" t="s">
        <v>1524</v>
      </c>
      <c r="AM1083" s="488" t="s">
        <v>7981</v>
      </c>
      <c r="AO1083" s="494"/>
      <c r="AP1083" s="494"/>
      <c r="AQ1083" s="494"/>
      <c r="AR1083" s="494"/>
      <c r="AS1083" s="494"/>
      <c r="AT1083" s="488" t="s">
        <v>1558</v>
      </c>
      <c r="AU1083" s="492">
        <v>8270.0</v>
      </c>
      <c r="AV1083" s="492">
        <v>5.0</v>
      </c>
      <c r="AW1083" s="492">
        <v>2028.0</v>
      </c>
      <c r="AX1083" s="488" t="s">
        <v>1559</v>
      </c>
      <c r="AY1083" s="488" t="s">
        <v>1560</v>
      </c>
      <c r="AZ1083" s="488" t="s">
        <v>1531</v>
      </c>
    </row>
    <row r="1084" hidden="1">
      <c r="A1084" s="488" t="s">
        <v>7982</v>
      </c>
      <c r="B1084" s="488" t="s">
        <v>7983</v>
      </c>
      <c r="C1084" s="488" t="s">
        <v>1513</v>
      </c>
      <c r="D1084" s="488" t="s">
        <v>1514</v>
      </c>
      <c r="E1084" s="491">
        <v>45832.29652777778</v>
      </c>
      <c r="F1084" s="492">
        <v>19580.0</v>
      </c>
      <c r="G1084" s="488" t="s">
        <v>1515</v>
      </c>
      <c r="H1084" s="492">
        <v>19580.0</v>
      </c>
      <c r="I1084" s="488" t="s">
        <v>1515</v>
      </c>
      <c r="J1084" s="488" t="s">
        <v>1516</v>
      </c>
      <c r="K1084" s="488" t="s">
        <v>1517</v>
      </c>
      <c r="L1084" s="488" t="s">
        <v>7984</v>
      </c>
      <c r="M1084" s="488" t="s">
        <v>7984</v>
      </c>
      <c r="N1084" s="488" t="s">
        <v>1520</v>
      </c>
      <c r="O1084" s="488" t="s">
        <v>1521</v>
      </c>
      <c r="P1084" s="488" t="s">
        <v>1554</v>
      </c>
      <c r="Q1084" s="488" t="s">
        <v>1523</v>
      </c>
      <c r="R1084" s="495" t="s">
        <v>1524</v>
      </c>
      <c r="S1084" s="494"/>
      <c r="T1084" s="494"/>
      <c r="U1084" s="488" t="s">
        <v>7985</v>
      </c>
      <c r="AB1084" s="488" t="s">
        <v>7986</v>
      </c>
      <c r="AC1084" s="496">
        <v>8.07E9</v>
      </c>
      <c r="AD1084" s="488" t="s">
        <v>7987</v>
      </c>
      <c r="AE1084" s="492">
        <v>646140.0</v>
      </c>
      <c r="AF1084" s="488" t="s">
        <v>1515</v>
      </c>
      <c r="AG1084" s="488" t="s">
        <v>2096</v>
      </c>
      <c r="AH1084" s="492">
        <v>33.0</v>
      </c>
      <c r="AI1084" s="494"/>
      <c r="AJ1084" s="488" t="s">
        <v>1527</v>
      </c>
      <c r="AK1084" s="495" t="s">
        <v>1524</v>
      </c>
      <c r="AL1084" s="495" t="s">
        <v>1524</v>
      </c>
      <c r="AM1084" s="488" t="s">
        <v>7988</v>
      </c>
      <c r="AO1084" s="494"/>
      <c r="AP1084" s="494"/>
      <c r="AQ1084" s="494"/>
      <c r="AR1084" s="494"/>
      <c r="AS1084" s="494"/>
      <c r="AT1084" s="488" t="s">
        <v>1529</v>
      </c>
      <c r="AU1084" s="492">
        <v>7611.0</v>
      </c>
      <c r="AV1084" s="492">
        <v>2.0</v>
      </c>
      <c r="AW1084" s="492">
        <v>2028.0</v>
      </c>
      <c r="AX1084" s="488" t="s">
        <v>1587</v>
      </c>
      <c r="AY1084" s="488" t="s">
        <v>1805</v>
      </c>
      <c r="AZ1084" s="488" t="s">
        <v>1531</v>
      </c>
    </row>
    <row r="1085" hidden="1">
      <c r="A1085" s="488" t="s">
        <v>7989</v>
      </c>
      <c r="B1085" s="488" t="s">
        <v>7990</v>
      </c>
      <c r="C1085" s="488" t="s">
        <v>1513</v>
      </c>
      <c r="D1085" s="488" t="s">
        <v>1514</v>
      </c>
      <c r="E1085" s="491">
        <v>45832.29652777778</v>
      </c>
      <c r="F1085" s="492">
        <v>21900.0</v>
      </c>
      <c r="G1085" s="488" t="s">
        <v>1515</v>
      </c>
      <c r="H1085" s="492">
        <v>21900.0</v>
      </c>
      <c r="I1085" s="488" t="s">
        <v>1515</v>
      </c>
      <c r="J1085" s="488" t="s">
        <v>1516</v>
      </c>
      <c r="K1085" s="488" t="s">
        <v>1517</v>
      </c>
      <c r="L1085" s="488" t="s">
        <v>7991</v>
      </c>
      <c r="M1085" s="488" t="s">
        <v>7991</v>
      </c>
      <c r="N1085" s="488" t="s">
        <v>1520</v>
      </c>
      <c r="O1085" s="488" t="s">
        <v>1521</v>
      </c>
      <c r="P1085" s="488" t="s">
        <v>1545</v>
      </c>
      <c r="Q1085" s="488" t="s">
        <v>1523</v>
      </c>
      <c r="R1085" s="495" t="s">
        <v>1524</v>
      </c>
      <c r="S1085" s="494"/>
      <c r="T1085" s="494"/>
      <c r="U1085" s="488" t="s">
        <v>7992</v>
      </c>
      <c r="AB1085" s="488" t="s">
        <v>7993</v>
      </c>
      <c r="AC1085" s="496">
        <v>9.02E9</v>
      </c>
      <c r="AD1085" s="488" t="s">
        <v>7994</v>
      </c>
      <c r="AE1085" s="492">
        <v>788400.0</v>
      </c>
      <c r="AF1085" s="488" t="s">
        <v>1515</v>
      </c>
      <c r="AG1085" s="488" t="s">
        <v>2096</v>
      </c>
      <c r="AH1085" s="492">
        <v>36.0</v>
      </c>
      <c r="AI1085" s="494"/>
      <c r="AJ1085" s="488" t="s">
        <v>1527</v>
      </c>
      <c r="AK1085" s="495" t="s">
        <v>1524</v>
      </c>
      <c r="AL1085" s="495" t="s">
        <v>1524</v>
      </c>
      <c r="AM1085" s="488" t="s">
        <v>7995</v>
      </c>
      <c r="AP1085" s="494"/>
      <c r="AQ1085" s="494"/>
      <c r="AR1085" s="494"/>
      <c r="AS1085" s="494"/>
      <c r="AT1085" s="488" t="s">
        <v>1529</v>
      </c>
      <c r="AU1085" s="492">
        <v>3185.0</v>
      </c>
      <c r="AV1085" s="492">
        <v>7.0</v>
      </c>
      <c r="AW1085" s="492">
        <v>2029.0</v>
      </c>
      <c r="AX1085" s="497"/>
      <c r="AY1085" s="488" t="s">
        <v>1652</v>
      </c>
      <c r="AZ1085" s="488" t="s">
        <v>1531</v>
      </c>
    </row>
    <row r="1086" hidden="1">
      <c r="A1086" s="488" t="s">
        <v>7996</v>
      </c>
      <c r="B1086" s="488" t="s">
        <v>7997</v>
      </c>
      <c r="C1086" s="488" t="s">
        <v>1513</v>
      </c>
      <c r="D1086" s="488" t="s">
        <v>1514</v>
      </c>
      <c r="E1086" s="491">
        <v>45832.29652777778</v>
      </c>
      <c r="F1086" s="492">
        <v>21900.0</v>
      </c>
      <c r="G1086" s="488" t="s">
        <v>1515</v>
      </c>
      <c r="H1086" s="492">
        <v>21900.0</v>
      </c>
      <c r="I1086" s="488" t="s">
        <v>1515</v>
      </c>
      <c r="J1086" s="488" t="s">
        <v>1516</v>
      </c>
      <c r="K1086" s="488" t="s">
        <v>1517</v>
      </c>
      <c r="L1086" s="488" t="s">
        <v>7998</v>
      </c>
      <c r="M1086" s="488" t="s">
        <v>7998</v>
      </c>
      <c r="N1086" s="488" t="s">
        <v>1520</v>
      </c>
      <c r="O1086" s="488" t="s">
        <v>1521</v>
      </c>
      <c r="P1086" s="488" t="s">
        <v>1545</v>
      </c>
      <c r="Q1086" s="488" t="s">
        <v>1523</v>
      </c>
      <c r="R1086" s="495" t="s">
        <v>1524</v>
      </c>
      <c r="S1086" s="494"/>
      <c r="T1086" s="494"/>
      <c r="U1086" s="488" t="s">
        <v>7999</v>
      </c>
      <c r="AB1086" s="488" t="s">
        <v>8000</v>
      </c>
      <c r="AD1086" s="488" t="s">
        <v>8001</v>
      </c>
      <c r="AE1086" s="492">
        <v>766500.0</v>
      </c>
      <c r="AF1086" s="488" t="s">
        <v>1515</v>
      </c>
      <c r="AG1086" s="488" t="s">
        <v>2096</v>
      </c>
      <c r="AH1086" s="492">
        <v>35.0</v>
      </c>
      <c r="AI1086" s="494"/>
      <c r="AJ1086" s="488" t="s">
        <v>1527</v>
      </c>
      <c r="AK1086" s="495" t="s">
        <v>1524</v>
      </c>
      <c r="AL1086" s="495" t="s">
        <v>1524</v>
      </c>
      <c r="AM1086" s="488" t="s">
        <v>8002</v>
      </c>
      <c r="AP1086" s="494"/>
      <c r="AQ1086" s="494"/>
      <c r="AR1086" s="494"/>
      <c r="AS1086" s="494"/>
      <c r="AT1086" s="488" t="s">
        <v>1529</v>
      </c>
      <c r="AU1086" s="492">
        <v>3300.0</v>
      </c>
      <c r="AV1086" s="492">
        <v>3.0</v>
      </c>
      <c r="AW1086" s="492">
        <v>2029.0</v>
      </c>
      <c r="AX1086" s="497"/>
      <c r="AY1086" s="488" t="s">
        <v>1652</v>
      </c>
      <c r="AZ1086" s="488" t="s">
        <v>1531</v>
      </c>
    </row>
    <row r="1087" hidden="1">
      <c r="A1087" s="488" t="s">
        <v>8003</v>
      </c>
      <c r="B1087" s="488" t="s">
        <v>8004</v>
      </c>
      <c r="C1087" s="488" t="s">
        <v>1513</v>
      </c>
      <c r="D1087" s="488" t="s">
        <v>1514</v>
      </c>
      <c r="E1087" s="491">
        <v>45832.29652777778</v>
      </c>
      <c r="F1087" s="492">
        <v>14800.0</v>
      </c>
      <c r="G1087" s="488" t="s">
        <v>1515</v>
      </c>
      <c r="H1087" s="492">
        <v>14800.0</v>
      </c>
      <c r="I1087" s="488" t="s">
        <v>1515</v>
      </c>
      <c r="J1087" s="488" t="s">
        <v>1516</v>
      </c>
      <c r="K1087" s="488" t="s">
        <v>1517</v>
      </c>
      <c r="L1087" s="488" t="s">
        <v>8005</v>
      </c>
      <c r="M1087" s="488" t="s">
        <v>8005</v>
      </c>
      <c r="N1087" s="488" t="s">
        <v>1520</v>
      </c>
      <c r="O1087" s="488" t="s">
        <v>1521</v>
      </c>
      <c r="P1087" s="488" t="s">
        <v>1545</v>
      </c>
      <c r="Q1087" s="488" t="s">
        <v>1523</v>
      </c>
      <c r="R1087" s="495" t="s">
        <v>1524</v>
      </c>
      <c r="S1087" s="494"/>
      <c r="T1087" s="494"/>
      <c r="U1087" s="488" t="s">
        <v>8006</v>
      </c>
      <c r="AB1087" s="488" t="s">
        <v>8007</v>
      </c>
      <c r="AD1087" s="488" t="s">
        <v>8008</v>
      </c>
      <c r="AE1087" s="492">
        <v>562400.0</v>
      </c>
      <c r="AF1087" s="488" t="s">
        <v>1515</v>
      </c>
      <c r="AG1087" s="488" t="s">
        <v>2096</v>
      </c>
      <c r="AH1087" s="492">
        <v>38.0</v>
      </c>
      <c r="AI1087" s="494"/>
      <c r="AJ1087" s="488" t="s">
        <v>1527</v>
      </c>
      <c r="AK1087" s="495" t="s">
        <v>1524</v>
      </c>
      <c r="AL1087" s="495" t="s">
        <v>1524</v>
      </c>
      <c r="AM1087" s="488" t="s">
        <v>8009</v>
      </c>
      <c r="AO1087" s="494"/>
      <c r="AP1087" s="494"/>
      <c r="AQ1087" s="494"/>
      <c r="AR1087" s="494"/>
      <c r="AS1087" s="494"/>
      <c r="AT1087" s="488" t="s">
        <v>1529</v>
      </c>
      <c r="AU1087" s="492">
        <v>1025.0</v>
      </c>
      <c r="AV1087" s="492">
        <v>6.0</v>
      </c>
      <c r="AW1087" s="492">
        <v>2031.0</v>
      </c>
      <c r="AX1087" s="488" t="s">
        <v>1549</v>
      </c>
      <c r="AY1087" s="497"/>
      <c r="AZ1087" s="488" t="s">
        <v>1531</v>
      </c>
    </row>
    <row r="1088" hidden="1">
      <c r="A1088" s="488" t="s">
        <v>8010</v>
      </c>
      <c r="B1088" s="488" t="s">
        <v>8011</v>
      </c>
      <c r="C1088" s="488" t="s">
        <v>1513</v>
      </c>
      <c r="D1088" s="488" t="s">
        <v>1514</v>
      </c>
      <c r="E1088" s="491">
        <v>45832.29583333333</v>
      </c>
      <c r="F1088" s="492">
        <v>21300.0</v>
      </c>
      <c r="G1088" s="488" t="s">
        <v>1515</v>
      </c>
      <c r="H1088" s="492">
        <v>21300.0</v>
      </c>
      <c r="I1088" s="488" t="s">
        <v>1515</v>
      </c>
      <c r="J1088" s="488" t="s">
        <v>1516</v>
      </c>
      <c r="K1088" s="488" t="s">
        <v>1517</v>
      </c>
      <c r="L1088" s="488" t="s">
        <v>8012</v>
      </c>
      <c r="M1088" s="488" t="s">
        <v>8012</v>
      </c>
      <c r="N1088" s="488" t="s">
        <v>1520</v>
      </c>
      <c r="O1088" s="488" t="s">
        <v>1521</v>
      </c>
      <c r="P1088" s="488" t="s">
        <v>1545</v>
      </c>
      <c r="Q1088" s="488" t="s">
        <v>1523</v>
      </c>
      <c r="R1088" s="495" t="s">
        <v>1524</v>
      </c>
      <c r="S1088" s="494"/>
      <c r="T1088" s="494"/>
      <c r="U1088" s="488" t="s">
        <v>8013</v>
      </c>
      <c r="AB1088" s="488" t="s">
        <v>8014</v>
      </c>
      <c r="AC1088" s="496">
        <v>9.09E9</v>
      </c>
      <c r="AD1088" s="488" t="s">
        <v>8015</v>
      </c>
      <c r="AE1088" s="492">
        <v>745500.0</v>
      </c>
      <c r="AF1088" s="488" t="s">
        <v>1515</v>
      </c>
      <c r="AG1088" s="488" t="s">
        <v>2096</v>
      </c>
      <c r="AH1088" s="492">
        <v>35.0</v>
      </c>
      <c r="AI1088" s="494"/>
      <c r="AJ1088" s="488" t="s">
        <v>1527</v>
      </c>
      <c r="AK1088" s="495" t="s">
        <v>1524</v>
      </c>
      <c r="AL1088" s="495" t="s">
        <v>1524</v>
      </c>
      <c r="AM1088" s="488" t="s">
        <v>8016</v>
      </c>
      <c r="AP1088" s="494"/>
      <c r="AQ1088" s="494"/>
      <c r="AR1088" s="494"/>
      <c r="AS1088" s="494"/>
      <c r="AT1088" s="488" t="s">
        <v>1529</v>
      </c>
      <c r="AU1088" s="492">
        <v>1010.0</v>
      </c>
      <c r="AV1088" s="492">
        <v>3.0</v>
      </c>
      <c r="AW1088" s="492">
        <v>2028.0</v>
      </c>
      <c r="AX1088" s="488" t="s">
        <v>1549</v>
      </c>
      <c r="AY1088" s="488" t="s">
        <v>8017</v>
      </c>
      <c r="AZ1088" s="488" t="s">
        <v>1531</v>
      </c>
    </row>
    <row r="1089" hidden="1">
      <c r="A1089" s="488" t="s">
        <v>8018</v>
      </c>
      <c r="B1089" s="488" t="s">
        <v>8019</v>
      </c>
      <c r="C1089" s="488" t="s">
        <v>1513</v>
      </c>
      <c r="D1089" s="488" t="s">
        <v>1514</v>
      </c>
      <c r="E1089" s="491">
        <v>45832.29583333333</v>
      </c>
      <c r="F1089" s="492">
        <v>21300.0</v>
      </c>
      <c r="G1089" s="488" t="s">
        <v>1515</v>
      </c>
      <c r="H1089" s="492">
        <v>21300.0</v>
      </c>
      <c r="I1089" s="488" t="s">
        <v>1515</v>
      </c>
      <c r="J1089" s="488" t="s">
        <v>1516</v>
      </c>
      <c r="K1089" s="488" t="s">
        <v>1517</v>
      </c>
      <c r="L1089" s="488" t="s">
        <v>8020</v>
      </c>
      <c r="M1089" s="488" t="s">
        <v>8020</v>
      </c>
      <c r="N1089" s="488" t="s">
        <v>1520</v>
      </c>
      <c r="O1089" s="488" t="s">
        <v>1521</v>
      </c>
      <c r="P1089" s="488" t="s">
        <v>1545</v>
      </c>
      <c r="Q1089" s="488" t="s">
        <v>1523</v>
      </c>
      <c r="R1089" s="495" t="s">
        <v>1524</v>
      </c>
      <c r="S1089" s="494"/>
      <c r="T1089" s="494"/>
      <c r="U1089" s="488" t="s">
        <v>8021</v>
      </c>
      <c r="AB1089" s="488" t="s">
        <v>8022</v>
      </c>
      <c r="AC1089" s="496">
        <v>9.08E9</v>
      </c>
      <c r="AD1089" s="488" t="s">
        <v>8023</v>
      </c>
      <c r="AE1089" s="492">
        <v>724200.0</v>
      </c>
      <c r="AF1089" s="488" t="s">
        <v>1515</v>
      </c>
      <c r="AG1089" s="488" t="s">
        <v>2096</v>
      </c>
      <c r="AH1089" s="492">
        <v>34.0</v>
      </c>
      <c r="AI1089" s="494"/>
      <c r="AJ1089" s="488" t="s">
        <v>1527</v>
      </c>
      <c r="AK1089" s="495" t="s">
        <v>1524</v>
      </c>
      <c r="AL1089" s="495" t="s">
        <v>1524</v>
      </c>
      <c r="AM1089" s="488" t="s">
        <v>8024</v>
      </c>
      <c r="AP1089" s="494"/>
      <c r="AQ1089" s="494"/>
      <c r="AR1089" s="494"/>
      <c r="AS1089" s="494"/>
      <c r="AT1089" s="488" t="s">
        <v>1529</v>
      </c>
      <c r="AU1089" s="492">
        <v>2807.0</v>
      </c>
      <c r="AV1089" s="492">
        <v>6.0</v>
      </c>
      <c r="AW1089" s="492">
        <v>2027.0</v>
      </c>
      <c r="AX1089" s="488" t="s">
        <v>1549</v>
      </c>
      <c r="AY1089" s="488" t="s">
        <v>5758</v>
      </c>
      <c r="AZ1089" s="488" t="s">
        <v>1531</v>
      </c>
    </row>
    <row r="1090" hidden="1">
      <c r="A1090" s="488" t="s">
        <v>8025</v>
      </c>
      <c r="B1090" s="488" t="s">
        <v>8026</v>
      </c>
      <c r="C1090" s="488" t="s">
        <v>1513</v>
      </c>
      <c r="D1090" s="488" t="s">
        <v>1514</v>
      </c>
      <c r="E1090" s="491">
        <v>45832.29583333333</v>
      </c>
      <c r="F1090" s="492">
        <v>21400.0</v>
      </c>
      <c r="G1090" s="488" t="s">
        <v>1515</v>
      </c>
      <c r="H1090" s="492">
        <v>21400.0</v>
      </c>
      <c r="I1090" s="488" t="s">
        <v>1515</v>
      </c>
      <c r="J1090" s="488" t="s">
        <v>1516</v>
      </c>
      <c r="K1090" s="488" t="s">
        <v>1517</v>
      </c>
      <c r="L1090" s="488" t="s">
        <v>8027</v>
      </c>
      <c r="M1090" s="488" t="s">
        <v>8027</v>
      </c>
      <c r="N1090" s="488" t="s">
        <v>1520</v>
      </c>
      <c r="O1090" s="488" t="s">
        <v>1521</v>
      </c>
      <c r="P1090" s="488" t="s">
        <v>1545</v>
      </c>
      <c r="Q1090" s="488" t="s">
        <v>1523</v>
      </c>
      <c r="R1090" s="495" t="s">
        <v>1524</v>
      </c>
      <c r="S1090" s="494"/>
      <c r="T1090" s="494"/>
      <c r="U1090" s="488" t="s">
        <v>8028</v>
      </c>
      <c r="AB1090" s="488" t="s">
        <v>8029</v>
      </c>
      <c r="AC1090" s="496">
        <v>9.03E9</v>
      </c>
      <c r="AD1090" s="488" t="s">
        <v>8030</v>
      </c>
      <c r="AE1090" s="492">
        <v>749000.0</v>
      </c>
      <c r="AF1090" s="488" t="s">
        <v>1515</v>
      </c>
      <c r="AG1090" s="488" t="s">
        <v>2096</v>
      </c>
      <c r="AH1090" s="492">
        <v>35.0</v>
      </c>
      <c r="AI1090" s="494"/>
      <c r="AJ1090" s="488" t="s">
        <v>1527</v>
      </c>
      <c r="AK1090" s="495" t="s">
        <v>1524</v>
      </c>
      <c r="AL1090" s="495" t="s">
        <v>1524</v>
      </c>
      <c r="AM1090" s="488" t="s">
        <v>8031</v>
      </c>
      <c r="AO1090" s="497"/>
      <c r="AP1090" s="494"/>
      <c r="AQ1090" s="494"/>
      <c r="AR1090" s="494"/>
      <c r="AS1090" s="494"/>
      <c r="AT1090" s="488" t="s">
        <v>1529</v>
      </c>
      <c r="AU1090" s="492">
        <v>6162.0</v>
      </c>
      <c r="AV1090" s="492">
        <v>8.0</v>
      </c>
      <c r="AW1090" s="492">
        <v>2028.0</v>
      </c>
      <c r="AX1090" s="497"/>
      <c r="AY1090" s="488" t="s">
        <v>1652</v>
      </c>
      <c r="AZ1090" s="488" t="s">
        <v>1531</v>
      </c>
    </row>
    <row r="1091" hidden="1">
      <c r="A1091" s="488" t="s">
        <v>8032</v>
      </c>
      <c r="B1091" s="488" t="s">
        <v>8033</v>
      </c>
      <c r="C1091" s="488" t="s">
        <v>1513</v>
      </c>
      <c r="D1091" s="488" t="s">
        <v>1514</v>
      </c>
      <c r="E1091" s="491">
        <v>45832.29583333333</v>
      </c>
      <c r="F1091" s="492">
        <v>14800.0</v>
      </c>
      <c r="G1091" s="488" t="s">
        <v>1515</v>
      </c>
      <c r="H1091" s="492">
        <v>14800.0</v>
      </c>
      <c r="I1091" s="488" t="s">
        <v>1515</v>
      </c>
      <c r="J1091" s="488" t="s">
        <v>1516</v>
      </c>
      <c r="K1091" s="488" t="s">
        <v>1517</v>
      </c>
      <c r="L1091" s="488" t="s">
        <v>8034</v>
      </c>
      <c r="M1091" s="488" t="s">
        <v>8034</v>
      </c>
      <c r="N1091" s="488" t="s">
        <v>1520</v>
      </c>
      <c r="O1091" s="488" t="s">
        <v>1521</v>
      </c>
      <c r="P1091" s="488" t="s">
        <v>1545</v>
      </c>
      <c r="Q1091" s="488" t="s">
        <v>1523</v>
      </c>
      <c r="R1091" s="495" t="s">
        <v>1524</v>
      </c>
      <c r="S1091" s="494"/>
      <c r="T1091" s="494"/>
      <c r="U1091" s="488" t="s">
        <v>8035</v>
      </c>
      <c r="AB1091" s="488" t="s">
        <v>8036</v>
      </c>
      <c r="AC1091" s="496">
        <v>9.03E9</v>
      </c>
      <c r="AD1091" s="488" t="s">
        <v>8037</v>
      </c>
      <c r="AE1091" s="492">
        <v>636400.0</v>
      </c>
      <c r="AF1091" s="488" t="s">
        <v>1515</v>
      </c>
      <c r="AG1091" s="488" t="s">
        <v>2096</v>
      </c>
      <c r="AH1091" s="492">
        <v>43.0</v>
      </c>
      <c r="AI1091" s="494"/>
      <c r="AJ1091" s="488" t="s">
        <v>1527</v>
      </c>
      <c r="AK1091" s="495" t="s">
        <v>1524</v>
      </c>
      <c r="AL1091" s="495" t="s">
        <v>1524</v>
      </c>
      <c r="AM1091" s="488" t="s">
        <v>8038</v>
      </c>
      <c r="AO1091" s="497"/>
      <c r="AP1091" s="494"/>
      <c r="AQ1091" s="494"/>
      <c r="AR1091" s="494"/>
      <c r="AS1091" s="494"/>
      <c r="AT1091" s="488" t="s">
        <v>1529</v>
      </c>
      <c r="AU1091" s="492">
        <v>1030.0</v>
      </c>
      <c r="AV1091" s="492">
        <v>10.0</v>
      </c>
      <c r="AW1091" s="492">
        <v>2026.0</v>
      </c>
      <c r="AX1091" s="488" t="s">
        <v>1549</v>
      </c>
      <c r="AY1091" s="497"/>
      <c r="AZ1091" s="488" t="s">
        <v>1531</v>
      </c>
    </row>
    <row r="1092" hidden="1">
      <c r="A1092" s="488" t="s">
        <v>8039</v>
      </c>
      <c r="B1092" s="488" t="s">
        <v>8040</v>
      </c>
      <c r="C1092" s="488" t="s">
        <v>1513</v>
      </c>
      <c r="D1092" s="488" t="s">
        <v>1514</v>
      </c>
      <c r="E1092" s="491">
        <v>45832.29583333333</v>
      </c>
      <c r="F1092" s="492">
        <v>21400.0</v>
      </c>
      <c r="G1092" s="488" t="s">
        <v>1515</v>
      </c>
      <c r="H1092" s="492">
        <v>21400.0</v>
      </c>
      <c r="I1092" s="488" t="s">
        <v>1515</v>
      </c>
      <c r="J1092" s="488" t="s">
        <v>1516</v>
      </c>
      <c r="K1092" s="488" t="s">
        <v>1517</v>
      </c>
      <c r="L1092" s="488" t="s">
        <v>8041</v>
      </c>
      <c r="M1092" s="488" t="s">
        <v>8041</v>
      </c>
      <c r="N1092" s="488" t="s">
        <v>1520</v>
      </c>
      <c r="O1092" s="488" t="s">
        <v>1521</v>
      </c>
      <c r="P1092" s="488" t="s">
        <v>1545</v>
      </c>
      <c r="Q1092" s="488" t="s">
        <v>1523</v>
      </c>
      <c r="R1092" s="495" t="s">
        <v>1524</v>
      </c>
      <c r="S1092" s="494"/>
      <c r="T1092" s="494"/>
      <c r="U1092" s="488" t="s">
        <v>8042</v>
      </c>
      <c r="AB1092" s="488" t="s">
        <v>8043</v>
      </c>
      <c r="AD1092" s="488" t="s">
        <v>8044</v>
      </c>
      <c r="AE1092" s="492">
        <v>770400.0</v>
      </c>
      <c r="AF1092" s="488" t="s">
        <v>1515</v>
      </c>
      <c r="AG1092" s="488" t="s">
        <v>2096</v>
      </c>
      <c r="AH1092" s="492">
        <v>36.0</v>
      </c>
      <c r="AI1092" s="494"/>
      <c r="AJ1092" s="488" t="s">
        <v>1527</v>
      </c>
      <c r="AK1092" s="495" t="s">
        <v>1524</v>
      </c>
      <c r="AL1092" s="495" t="s">
        <v>1524</v>
      </c>
      <c r="AM1092" s="488" t="s">
        <v>8045</v>
      </c>
      <c r="AO1092" s="497"/>
      <c r="AP1092" s="494"/>
      <c r="AQ1092" s="494"/>
      <c r="AR1092" s="494"/>
      <c r="AS1092" s="494"/>
      <c r="AT1092" s="488" t="s">
        <v>1529</v>
      </c>
      <c r="AU1092" s="492">
        <v>9657.0</v>
      </c>
      <c r="AV1092" s="492">
        <v>11.0</v>
      </c>
      <c r="AW1092" s="492">
        <v>2028.0</v>
      </c>
      <c r="AX1092" s="497"/>
      <c r="AY1092" s="497"/>
      <c r="AZ1092" s="488" t="s">
        <v>1531</v>
      </c>
    </row>
    <row r="1093" hidden="1">
      <c r="A1093" s="488" t="s">
        <v>8046</v>
      </c>
      <c r="B1093" s="488" t="s">
        <v>8047</v>
      </c>
      <c r="C1093" s="488" t="s">
        <v>1513</v>
      </c>
      <c r="D1093" s="488" t="s">
        <v>1514</v>
      </c>
      <c r="E1093" s="491">
        <v>45832.29583333333</v>
      </c>
      <c r="F1093" s="492">
        <v>21400.0</v>
      </c>
      <c r="G1093" s="488" t="s">
        <v>1515</v>
      </c>
      <c r="H1093" s="492">
        <v>21400.0</v>
      </c>
      <c r="I1093" s="488" t="s">
        <v>1515</v>
      </c>
      <c r="J1093" s="488" t="s">
        <v>1516</v>
      </c>
      <c r="K1093" s="488" t="s">
        <v>1517</v>
      </c>
      <c r="L1093" s="488" t="s">
        <v>8048</v>
      </c>
      <c r="M1093" s="488" t="s">
        <v>8048</v>
      </c>
      <c r="N1093" s="488" t="s">
        <v>1520</v>
      </c>
      <c r="O1093" s="488" t="s">
        <v>1521</v>
      </c>
      <c r="P1093" s="488" t="s">
        <v>1545</v>
      </c>
      <c r="Q1093" s="488" t="s">
        <v>1523</v>
      </c>
      <c r="R1093" s="495" t="s">
        <v>1524</v>
      </c>
      <c r="S1093" s="494"/>
      <c r="T1093" s="494"/>
      <c r="U1093" s="488" t="s">
        <v>8049</v>
      </c>
      <c r="AB1093" s="488" t="s">
        <v>8050</v>
      </c>
      <c r="AD1093" s="488" t="s">
        <v>8051</v>
      </c>
      <c r="AE1093" s="492">
        <v>749000.0</v>
      </c>
      <c r="AF1093" s="488" t="s">
        <v>1515</v>
      </c>
      <c r="AG1093" s="488" t="s">
        <v>2096</v>
      </c>
      <c r="AH1093" s="492">
        <v>35.0</v>
      </c>
      <c r="AI1093" s="494"/>
      <c r="AJ1093" s="488" t="s">
        <v>1527</v>
      </c>
      <c r="AK1093" s="495" t="s">
        <v>1524</v>
      </c>
      <c r="AL1093" s="495" t="s">
        <v>1524</v>
      </c>
      <c r="AM1093" s="488" t="s">
        <v>8052</v>
      </c>
      <c r="AO1093" s="497"/>
      <c r="AP1093" s="494"/>
      <c r="AQ1093" s="494"/>
      <c r="AR1093" s="494"/>
      <c r="AS1093" s="494"/>
      <c r="AT1093" s="488" t="s">
        <v>1529</v>
      </c>
      <c r="AU1093" s="492">
        <v>7915.0</v>
      </c>
      <c r="AV1093" s="492">
        <v>9.0</v>
      </c>
      <c r="AW1093" s="492">
        <v>2031.0</v>
      </c>
      <c r="AX1093" s="488" t="s">
        <v>1549</v>
      </c>
      <c r="AY1093" s="488" t="s">
        <v>8053</v>
      </c>
      <c r="AZ1093" s="488" t="s">
        <v>1531</v>
      </c>
    </row>
    <row r="1094" hidden="1">
      <c r="A1094" s="488" t="s">
        <v>8054</v>
      </c>
      <c r="B1094" s="488" t="s">
        <v>8055</v>
      </c>
      <c r="C1094" s="488" t="s">
        <v>1513</v>
      </c>
      <c r="D1094" s="488" t="s">
        <v>1514</v>
      </c>
      <c r="E1094" s="491">
        <v>45832.294444444444</v>
      </c>
      <c r="F1094" s="492">
        <v>9800.0</v>
      </c>
      <c r="G1094" s="488" t="s">
        <v>1515</v>
      </c>
      <c r="H1094" s="492">
        <v>9800.0</v>
      </c>
      <c r="I1094" s="488" t="s">
        <v>1515</v>
      </c>
      <c r="J1094" s="488" t="s">
        <v>1516</v>
      </c>
      <c r="K1094" s="488" t="s">
        <v>1517</v>
      </c>
      <c r="L1094" s="488" t="s">
        <v>8056</v>
      </c>
      <c r="M1094" s="488" t="s">
        <v>8057</v>
      </c>
      <c r="N1094" s="488" t="s">
        <v>1520</v>
      </c>
      <c r="O1094" s="488" t="s">
        <v>1521</v>
      </c>
      <c r="P1094" s="488" t="s">
        <v>1545</v>
      </c>
      <c r="Q1094" s="488" t="s">
        <v>1523</v>
      </c>
      <c r="R1094" s="495" t="s">
        <v>1524</v>
      </c>
      <c r="S1094" s="494"/>
      <c r="T1094" s="494"/>
      <c r="U1094" s="488" t="s">
        <v>8058</v>
      </c>
      <c r="AB1094" s="488" t="s">
        <v>8059</v>
      </c>
      <c r="AC1094" s="496">
        <v>9.04E9</v>
      </c>
      <c r="AD1094" s="497"/>
      <c r="AE1094" s="494"/>
      <c r="AF1094" s="494"/>
      <c r="AG1094" s="494"/>
      <c r="AH1094" s="494"/>
      <c r="AI1094" s="494"/>
      <c r="AJ1094" s="488" t="s">
        <v>1527</v>
      </c>
      <c r="AK1094" s="498"/>
      <c r="AL1094" s="499"/>
      <c r="AM1094" s="488" t="s">
        <v>8060</v>
      </c>
      <c r="AO1094" s="497"/>
      <c r="AP1094" s="494"/>
      <c r="AQ1094" s="494"/>
      <c r="AR1094" s="494"/>
      <c r="AS1094" s="494"/>
      <c r="AT1094" s="488" t="s">
        <v>1529</v>
      </c>
      <c r="AU1094" s="492">
        <v>1069.0</v>
      </c>
      <c r="AV1094" s="492">
        <v>2.0</v>
      </c>
      <c r="AW1094" s="492">
        <v>2028.0</v>
      </c>
      <c r="AX1094" s="488" t="s">
        <v>1549</v>
      </c>
      <c r="AY1094" s="497"/>
      <c r="AZ1094" s="488" t="s">
        <v>1531</v>
      </c>
    </row>
    <row r="1095" hidden="1">
      <c r="A1095" s="488" t="s">
        <v>8061</v>
      </c>
      <c r="B1095" s="488" t="s">
        <v>8055</v>
      </c>
      <c r="C1095" s="488" t="s">
        <v>1513</v>
      </c>
      <c r="D1095" s="488" t="s">
        <v>1514</v>
      </c>
      <c r="E1095" s="491">
        <v>45832.28958333333</v>
      </c>
      <c r="F1095" s="492">
        <v>2980.0</v>
      </c>
      <c r="G1095" s="488" t="s">
        <v>1515</v>
      </c>
      <c r="H1095" s="492">
        <v>2980.0</v>
      </c>
      <c r="I1095" s="488" t="s">
        <v>1515</v>
      </c>
      <c r="J1095" s="488" t="s">
        <v>1516</v>
      </c>
      <c r="K1095" s="488" t="s">
        <v>1517</v>
      </c>
      <c r="L1095" s="488" t="s">
        <v>8056</v>
      </c>
      <c r="M1095" s="488" t="s">
        <v>8062</v>
      </c>
      <c r="N1095" s="488" t="s">
        <v>1520</v>
      </c>
      <c r="O1095" s="488" t="s">
        <v>1521</v>
      </c>
      <c r="P1095" s="488" t="s">
        <v>1545</v>
      </c>
      <c r="Q1095" s="488" t="s">
        <v>1523</v>
      </c>
      <c r="R1095" s="495" t="s">
        <v>1524</v>
      </c>
      <c r="S1095" s="494"/>
      <c r="T1095" s="494"/>
      <c r="U1095" s="488" t="s">
        <v>8063</v>
      </c>
      <c r="AB1095" s="488" t="s">
        <v>8059</v>
      </c>
      <c r="AC1095" s="496">
        <v>9.04E9</v>
      </c>
      <c r="AD1095" s="497"/>
      <c r="AE1095" s="497"/>
      <c r="AF1095" s="494"/>
      <c r="AG1095" s="494"/>
      <c r="AH1095" s="494"/>
      <c r="AI1095" s="494"/>
      <c r="AJ1095" s="488" t="s">
        <v>1527</v>
      </c>
      <c r="AK1095" s="498"/>
      <c r="AL1095" s="499"/>
      <c r="AM1095" s="488" t="s">
        <v>8060</v>
      </c>
      <c r="AO1095" s="497"/>
      <c r="AP1095" s="494"/>
      <c r="AQ1095" s="494"/>
      <c r="AR1095" s="494"/>
      <c r="AS1095" s="494"/>
      <c r="AT1095" s="488" t="s">
        <v>1529</v>
      </c>
      <c r="AU1095" s="492">
        <v>1069.0</v>
      </c>
      <c r="AV1095" s="492">
        <v>2.0</v>
      </c>
      <c r="AW1095" s="492">
        <v>2028.0</v>
      </c>
      <c r="AX1095" s="488" t="s">
        <v>1549</v>
      </c>
      <c r="AY1095" s="497"/>
      <c r="AZ1095" s="488" t="s">
        <v>1531</v>
      </c>
    </row>
    <row r="1096" hidden="1">
      <c r="A1096" s="488" t="s">
        <v>8064</v>
      </c>
      <c r="B1096" s="488" t="s">
        <v>8065</v>
      </c>
      <c r="C1096" s="488" t="s">
        <v>1513</v>
      </c>
      <c r="D1096" s="488" t="s">
        <v>1514</v>
      </c>
      <c r="E1096" s="491">
        <v>45832.28125</v>
      </c>
      <c r="F1096" s="492">
        <v>2980.0</v>
      </c>
      <c r="G1096" s="488" t="s">
        <v>1515</v>
      </c>
      <c r="H1096" s="492">
        <v>2980.0</v>
      </c>
      <c r="I1096" s="488" t="s">
        <v>1515</v>
      </c>
      <c r="J1096" s="488" t="s">
        <v>1516</v>
      </c>
      <c r="K1096" s="488" t="s">
        <v>1517</v>
      </c>
      <c r="L1096" s="488" t="s">
        <v>8066</v>
      </c>
      <c r="M1096" s="488" t="s">
        <v>8067</v>
      </c>
      <c r="N1096" s="488" t="s">
        <v>1520</v>
      </c>
      <c r="O1096" s="488" t="s">
        <v>1521</v>
      </c>
      <c r="P1096" s="488" t="s">
        <v>1554</v>
      </c>
      <c r="Q1096" s="488" t="s">
        <v>1523</v>
      </c>
      <c r="R1096" s="495" t="s">
        <v>1524</v>
      </c>
      <c r="S1096" s="494"/>
      <c r="T1096" s="494"/>
      <c r="U1096" s="488" t="s">
        <v>8068</v>
      </c>
      <c r="AB1096" s="488" t="s">
        <v>8069</v>
      </c>
      <c r="AC1096" s="496">
        <v>8.07E9</v>
      </c>
      <c r="AD1096" s="497"/>
      <c r="AE1096" s="494"/>
      <c r="AF1096" s="494"/>
      <c r="AG1096" s="494"/>
      <c r="AH1096" s="494"/>
      <c r="AI1096" s="494"/>
      <c r="AJ1096" s="488" t="s">
        <v>1527</v>
      </c>
      <c r="AK1096" s="498"/>
      <c r="AL1096" s="499"/>
      <c r="AM1096" s="488" t="s">
        <v>8070</v>
      </c>
      <c r="AO1096" s="497"/>
      <c r="AP1096" s="494"/>
      <c r="AQ1096" s="494"/>
      <c r="AR1096" s="494"/>
      <c r="AS1096" s="494"/>
      <c r="AT1096" s="488" t="s">
        <v>1529</v>
      </c>
      <c r="AU1096" s="492">
        <v>1011.0</v>
      </c>
      <c r="AV1096" s="492">
        <v>5.0</v>
      </c>
      <c r="AW1096" s="492">
        <v>2028.0</v>
      </c>
      <c r="AX1096" s="488" t="s">
        <v>1587</v>
      </c>
      <c r="AY1096" s="488" t="s">
        <v>3306</v>
      </c>
      <c r="AZ1096" s="488" t="s">
        <v>1531</v>
      </c>
    </row>
    <row r="1097" hidden="1">
      <c r="A1097" s="488" t="s">
        <v>1876</v>
      </c>
      <c r="B1097" s="488" t="s">
        <v>1877</v>
      </c>
      <c r="C1097" s="488" t="s">
        <v>1513</v>
      </c>
      <c r="D1097" s="488" t="s">
        <v>1514</v>
      </c>
      <c r="E1097" s="491">
        <v>45832.263194444444</v>
      </c>
      <c r="F1097" s="492">
        <v>9800.0</v>
      </c>
      <c r="G1097" s="488" t="s">
        <v>1515</v>
      </c>
      <c r="H1097" s="492">
        <v>9800.0</v>
      </c>
      <c r="I1097" s="488" t="s">
        <v>1515</v>
      </c>
      <c r="J1097" s="488" t="s">
        <v>1516</v>
      </c>
      <c r="K1097" s="488" t="s">
        <v>1517</v>
      </c>
      <c r="L1097" s="488" t="s">
        <v>1878</v>
      </c>
      <c r="M1097" s="488" t="s">
        <v>1879</v>
      </c>
      <c r="N1097" s="488" t="s">
        <v>1520</v>
      </c>
      <c r="O1097" s="488" t="s">
        <v>1521</v>
      </c>
      <c r="P1097" s="488" t="s">
        <v>1554</v>
      </c>
      <c r="Q1097" s="488" t="s">
        <v>1523</v>
      </c>
      <c r="R1097" s="495" t="s">
        <v>1524</v>
      </c>
      <c r="S1097" s="494"/>
      <c r="T1097" s="494"/>
      <c r="U1097" s="488" t="s">
        <v>1880</v>
      </c>
      <c r="AB1097" s="488" t="s">
        <v>1881</v>
      </c>
      <c r="AC1097" s="496">
        <v>9.07E9</v>
      </c>
      <c r="AD1097" s="497"/>
      <c r="AE1097" s="494"/>
      <c r="AF1097" s="494"/>
      <c r="AG1097" s="494"/>
      <c r="AH1097" s="494"/>
      <c r="AI1097" s="494"/>
      <c r="AJ1097" s="488" t="s">
        <v>1527</v>
      </c>
      <c r="AK1097" s="498"/>
      <c r="AL1097" s="499"/>
      <c r="AM1097" s="488" t="s">
        <v>1882</v>
      </c>
      <c r="AO1097" s="497"/>
      <c r="AP1097" s="494"/>
      <c r="AQ1097" s="494"/>
      <c r="AR1097" s="494"/>
      <c r="AS1097" s="494"/>
      <c r="AT1097" s="488" t="s">
        <v>1529</v>
      </c>
      <c r="AU1097" s="492">
        <v>1257.0</v>
      </c>
      <c r="AV1097" s="492">
        <v>6.0</v>
      </c>
      <c r="AW1097" s="492">
        <v>2027.0</v>
      </c>
      <c r="AX1097" s="488" t="s">
        <v>1587</v>
      </c>
      <c r="AY1097" s="488" t="s">
        <v>1588</v>
      </c>
      <c r="AZ1097" s="488" t="s">
        <v>1531</v>
      </c>
    </row>
    <row r="1098" hidden="1">
      <c r="A1098" s="488" t="s">
        <v>8071</v>
      </c>
      <c r="B1098" s="488" t="s">
        <v>8072</v>
      </c>
      <c r="C1098" s="488" t="s">
        <v>1513</v>
      </c>
      <c r="D1098" s="488" t="s">
        <v>1514</v>
      </c>
      <c r="E1098" s="491">
        <v>45832.26180555556</v>
      </c>
      <c r="F1098" s="492">
        <v>9800.0</v>
      </c>
      <c r="G1098" s="488" t="s">
        <v>1515</v>
      </c>
      <c r="H1098" s="492">
        <v>9800.0</v>
      </c>
      <c r="I1098" s="488" t="s">
        <v>1515</v>
      </c>
      <c r="J1098" s="488" t="s">
        <v>1516</v>
      </c>
      <c r="K1098" s="488" t="s">
        <v>1517</v>
      </c>
      <c r="L1098" s="488" t="s">
        <v>8073</v>
      </c>
      <c r="M1098" s="488" t="s">
        <v>8074</v>
      </c>
      <c r="N1098" s="488" t="s">
        <v>1520</v>
      </c>
      <c r="O1098" s="488" t="s">
        <v>1521</v>
      </c>
      <c r="P1098" s="488" t="s">
        <v>1724</v>
      </c>
      <c r="Q1098" s="488" t="s">
        <v>1523</v>
      </c>
      <c r="R1098" s="495" t="s">
        <v>1524</v>
      </c>
      <c r="S1098" s="494"/>
      <c r="T1098" s="494"/>
      <c r="U1098" s="488" t="s">
        <v>8075</v>
      </c>
      <c r="AB1098" s="488" t="s">
        <v>8076</v>
      </c>
      <c r="AC1098" s="496">
        <v>9.05E9</v>
      </c>
      <c r="AD1098" s="497"/>
      <c r="AE1098" s="494"/>
      <c r="AF1098" s="494"/>
      <c r="AG1098" s="494"/>
      <c r="AH1098" s="494"/>
      <c r="AI1098" s="494"/>
      <c r="AJ1098" s="488" t="s">
        <v>1527</v>
      </c>
      <c r="AK1098" s="494"/>
      <c r="AL1098" s="494"/>
      <c r="AM1098" s="488" t="s">
        <v>8077</v>
      </c>
      <c r="AO1098" s="497"/>
      <c r="AP1098" s="494"/>
      <c r="AQ1098" s="494"/>
      <c r="AR1098" s="494"/>
      <c r="AS1098" s="494"/>
      <c r="AT1098" s="488" t="s">
        <v>1529</v>
      </c>
      <c r="AU1098" s="492">
        <v>7300.0</v>
      </c>
      <c r="AV1098" s="492">
        <v>4.0</v>
      </c>
      <c r="AW1098" s="492">
        <v>2027.0</v>
      </c>
      <c r="AX1098" s="488" t="s">
        <v>1728</v>
      </c>
      <c r="AY1098" s="488" t="s">
        <v>2119</v>
      </c>
      <c r="AZ1098" s="488" t="s">
        <v>1531</v>
      </c>
    </row>
    <row r="1099" hidden="1">
      <c r="A1099" s="488" t="s">
        <v>8078</v>
      </c>
      <c r="B1099" s="488" t="s">
        <v>1877</v>
      </c>
      <c r="C1099" s="488" t="s">
        <v>1513</v>
      </c>
      <c r="D1099" s="488" t="s">
        <v>1514</v>
      </c>
      <c r="E1099" s="491">
        <v>45832.25902777778</v>
      </c>
      <c r="F1099" s="492">
        <v>2980.0</v>
      </c>
      <c r="G1099" s="488" t="s">
        <v>1515</v>
      </c>
      <c r="H1099" s="492">
        <v>2980.0</v>
      </c>
      <c r="I1099" s="488" t="s">
        <v>1515</v>
      </c>
      <c r="J1099" s="488" t="s">
        <v>1516</v>
      </c>
      <c r="K1099" s="488" t="s">
        <v>1517</v>
      </c>
      <c r="L1099" s="488" t="s">
        <v>1878</v>
      </c>
      <c r="M1099" s="488" t="s">
        <v>8079</v>
      </c>
      <c r="N1099" s="488" t="s">
        <v>1520</v>
      </c>
      <c r="O1099" s="488" t="s">
        <v>1521</v>
      </c>
      <c r="P1099" s="488" t="s">
        <v>1554</v>
      </c>
      <c r="Q1099" s="488" t="s">
        <v>1523</v>
      </c>
      <c r="R1099" s="495" t="s">
        <v>1524</v>
      </c>
      <c r="S1099" s="494"/>
      <c r="T1099" s="494"/>
      <c r="U1099" s="488" t="s">
        <v>8080</v>
      </c>
      <c r="AB1099" s="488" t="s">
        <v>1881</v>
      </c>
      <c r="AC1099" s="496">
        <v>9.07E9</v>
      </c>
      <c r="AD1099" s="497"/>
      <c r="AE1099" s="494"/>
      <c r="AF1099" s="494"/>
      <c r="AG1099" s="494"/>
      <c r="AH1099" s="494"/>
      <c r="AI1099" s="494"/>
      <c r="AJ1099" s="488" t="s">
        <v>1527</v>
      </c>
      <c r="AK1099" s="494"/>
      <c r="AL1099" s="494"/>
      <c r="AM1099" s="488" t="s">
        <v>1882</v>
      </c>
      <c r="AO1099" s="494"/>
      <c r="AP1099" s="494"/>
      <c r="AQ1099" s="494"/>
      <c r="AR1099" s="494"/>
      <c r="AS1099" s="494"/>
      <c r="AT1099" s="488" t="s">
        <v>1529</v>
      </c>
      <c r="AU1099" s="492">
        <v>1257.0</v>
      </c>
      <c r="AV1099" s="492">
        <v>6.0</v>
      </c>
      <c r="AW1099" s="492">
        <v>2027.0</v>
      </c>
      <c r="AX1099" s="488" t="s">
        <v>1587</v>
      </c>
      <c r="AY1099" s="488" t="s">
        <v>1588</v>
      </c>
      <c r="AZ1099" s="488" t="s">
        <v>1531</v>
      </c>
    </row>
    <row r="1100" hidden="1">
      <c r="A1100" s="488" t="s">
        <v>8081</v>
      </c>
      <c r="B1100" s="488" t="s">
        <v>8082</v>
      </c>
      <c r="C1100" s="488" t="s">
        <v>1513</v>
      </c>
      <c r="D1100" s="488" t="s">
        <v>1514</v>
      </c>
      <c r="E1100" s="491">
        <v>45832.25763888889</v>
      </c>
      <c r="F1100" s="492">
        <v>2980.0</v>
      </c>
      <c r="G1100" s="488" t="s">
        <v>1515</v>
      </c>
      <c r="H1100" s="492">
        <v>2980.0</v>
      </c>
      <c r="I1100" s="488" t="s">
        <v>1515</v>
      </c>
      <c r="J1100" s="488" t="s">
        <v>1516</v>
      </c>
      <c r="K1100" s="488" t="s">
        <v>1517</v>
      </c>
      <c r="L1100" s="488" t="s">
        <v>8083</v>
      </c>
      <c r="M1100" s="488" t="s">
        <v>8084</v>
      </c>
      <c r="N1100" s="488" t="s">
        <v>1520</v>
      </c>
      <c r="O1100" s="488" t="s">
        <v>1521</v>
      </c>
      <c r="P1100" s="488" t="s">
        <v>1554</v>
      </c>
      <c r="Q1100" s="488" t="s">
        <v>1523</v>
      </c>
      <c r="R1100" s="495" t="s">
        <v>1524</v>
      </c>
      <c r="S1100" s="494"/>
      <c r="T1100" s="494"/>
      <c r="U1100" s="488" t="s">
        <v>8085</v>
      </c>
      <c r="AB1100" s="488" t="s">
        <v>8086</v>
      </c>
      <c r="AC1100" s="496">
        <v>8.04E9</v>
      </c>
      <c r="AD1100" s="497"/>
      <c r="AE1100" s="497"/>
      <c r="AF1100" s="494"/>
      <c r="AG1100" s="494"/>
      <c r="AH1100" s="494"/>
      <c r="AI1100" s="494"/>
      <c r="AJ1100" s="488" t="s">
        <v>1527</v>
      </c>
      <c r="AK1100" s="494"/>
      <c r="AL1100" s="494"/>
      <c r="AM1100" s="488" t="s">
        <v>8087</v>
      </c>
      <c r="AO1100" s="497"/>
      <c r="AP1100" s="494"/>
      <c r="AQ1100" s="494"/>
      <c r="AR1100" s="494"/>
      <c r="AS1100" s="494"/>
      <c r="AT1100" s="488" t="s">
        <v>1558</v>
      </c>
      <c r="AU1100" s="492">
        <v>9718.0</v>
      </c>
      <c r="AV1100" s="492">
        <v>1.0</v>
      </c>
      <c r="AW1100" s="492">
        <v>2029.0</v>
      </c>
      <c r="AX1100" s="488" t="s">
        <v>1587</v>
      </c>
      <c r="AY1100" s="488" t="s">
        <v>1688</v>
      </c>
      <c r="AZ1100" s="488" t="s">
        <v>1531</v>
      </c>
    </row>
    <row r="1101" hidden="1">
      <c r="A1101" s="488" t="s">
        <v>8088</v>
      </c>
      <c r="B1101" s="488" t="s">
        <v>8072</v>
      </c>
      <c r="C1101" s="488" t="s">
        <v>1513</v>
      </c>
      <c r="D1101" s="488" t="s">
        <v>1514</v>
      </c>
      <c r="E1101" s="491">
        <v>45832.25763888889</v>
      </c>
      <c r="F1101" s="492">
        <v>2980.0</v>
      </c>
      <c r="G1101" s="488" t="s">
        <v>1515</v>
      </c>
      <c r="H1101" s="492">
        <v>2980.0</v>
      </c>
      <c r="I1101" s="488" t="s">
        <v>1515</v>
      </c>
      <c r="J1101" s="488" t="s">
        <v>1516</v>
      </c>
      <c r="K1101" s="488" t="s">
        <v>1517</v>
      </c>
      <c r="L1101" s="488" t="s">
        <v>8073</v>
      </c>
      <c r="M1101" s="488" t="s">
        <v>8089</v>
      </c>
      <c r="N1101" s="488" t="s">
        <v>1520</v>
      </c>
      <c r="O1101" s="488" t="s">
        <v>1521</v>
      </c>
      <c r="P1101" s="488" t="s">
        <v>1724</v>
      </c>
      <c r="Q1101" s="488" t="s">
        <v>1523</v>
      </c>
      <c r="R1101" s="495" t="s">
        <v>1524</v>
      </c>
      <c r="S1101" s="494"/>
      <c r="T1101" s="494"/>
      <c r="U1101" s="488" t="s">
        <v>8090</v>
      </c>
      <c r="AB1101" s="488" t="s">
        <v>8076</v>
      </c>
      <c r="AC1101" s="496">
        <v>9.05E9</v>
      </c>
      <c r="AD1101" s="497"/>
      <c r="AE1101" s="494"/>
      <c r="AF1101" s="494"/>
      <c r="AG1101" s="494"/>
      <c r="AH1101" s="494"/>
      <c r="AI1101" s="494"/>
      <c r="AJ1101" s="488" t="s">
        <v>1527</v>
      </c>
      <c r="AK1101" s="494"/>
      <c r="AL1101" s="494"/>
      <c r="AM1101" s="488" t="s">
        <v>8077</v>
      </c>
      <c r="AO1101" s="497"/>
      <c r="AP1101" s="494"/>
      <c r="AQ1101" s="494"/>
      <c r="AR1101" s="494"/>
      <c r="AS1101" s="494"/>
      <c r="AT1101" s="488" t="s">
        <v>1529</v>
      </c>
      <c r="AU1101" s="492">
        <v>7300.0</v>
      </c>
      <c r="AV1101" s="492">
        <v>4.0</v>
      </c>
      <c r="AW1101" s="492">
        <v>2027.0</v>
      </c>
      <c r="AX1101" s="488" t="s">
        <v>1728</v>
      </c>
      <c r="AY1101" s="488" t="s">
        <v>2119</v>
      </c>
      <c r="AZ1101" s="488" t="s">
        <v>1531</v>
      </c>
    </row>
    <row r="1102" hidden="1">
      <c r="A1102" s="488" t="s">
        <v>8091</v>
      </c>
      <c r="B1102" s="488" t="s">
        <v>8092</v>
      </c>
      <c r="C1102" s="488" t="s">
        <v>1513</v>
      </c>
      <c r="D1102" s="488" t="s">
        <v>1514</v>
      </c>
      <c r="E1102" s="491">
        <v>45832.251388888886</v>
      </c>
      <c r="F1102" s="492">
        <v>2980.0</v>
      </c>
      <c r="G1102" s="488" t="s">
        <v>1515</v>
      </c>
      <c r="H1102" s="492">
        <v>2980.0</v>
      </c>
      <c r="I1102" s="488" t="s">
        <v>1515</v>
      </c>
      <c r="J1102" s="488" t="s">
        <v>1516</v>
      </c>
      <c r="K1102" s="488" t="s">
        <v>1517</v>
      </c>
      <c r="L1102" s="488" t="s">
        <v>8093</v>
      </c>
      <c r="M1102" s="488" t="s">
        <v>8094</v>
      </c>
      <c r="N1102" s="488" t="s">
        <v>1520</v>
      </c>
      <c r="O1102" s="488" t="s">
        <v>1521</v>
      </c>
      <c r="P1102" s="488" t="s">
        <v>1554</v>
      </c>
      <c r="Q1102" s="488" t="s">
        <v>1523</v>
      </c>
      <c r="R1102" s="495" t="s">
        <v>1524</v>
      </c>
      <c r="S1102" s="494"/>
      <c r="T1102" s="494"/>
      <c r="U1102" s="488" t="s">
        <v>8095</v>
      </c>
      <c r="AB1102" s="488" t="s">
        <v>8096</v>
      </c>
      <c r="AC1102" s="496">
        <v>9.04E9</v>
      </c>
      <c r="AD1102" s="497"/>
      <c r="AE1102" s="494"/>
      <c r="AF1102" s="494"/>
      <c r="AG1102" s="494"/>
      <c r="AH1102" s="494"/>
      <c r="AI1102" s="494"/>
      <c r="AJ1102" s="488" t="s">
        <v>1527</v>
      </c>
      <c r="AK1102" s="494"/>
      <c r="AL1102" s="494"/>
      <c r="AM1102" s="488" t="s">
        <v>8097</v>
      </c>
      <c r="AO1102" s="497"/>
      <c r="AP1102" s="494"/>
      <c r="AQ1102" s="494"/>
      <c r="AR1102" s="494"/>
      <c r="AS1102" s="494"/>
      <c r="AT1102" s="488" t="s">
        <v>1529</v>
      </c>
      <c r="AU1102" s="492">
        <v>4292.0</v>
      </c>
      <c r="AV1102" s="492">
        <v>11.0</v>
      </c>
      <c r="AW1102" s="492">
        <v>2027.0</v>
      </c>
      <c r="AX1102" s="488" t="s">
        <v>1587</v>
      </c>
      <c r="AY1102" s="488" t="s">
        <v>1597</v>
      </c>
      <c r="AZ1102" s="488" t="s">
        <v>1531</v>
      </c>
    </row>
    <row r="1103" hidden="1">
      <c r="A1103" s="488" t="s">
        <v>8098</v>
      </c>
      <c r="B1103" s="488" t="s">
        <v>8099</v>
      </c>
      <c r="C1103" s="488" t="s">
        <v>1513</v>
      </c>
      <c r="D1103" s="488" t="s">
        <v>1514</v>
      </c>
      <c r="E1103" s="491">
        <v>45832.231944444444</v>
      </c>
      <c r="F1103" s="492">
        <v>2980.0</v>
      </c>
      <c r="G1103" s="488" t="s">
        <v>1515</v>
      </c>
      <c r="H1103" s="492">
        <v>2980.0</v>
      </c>
      <c r="I1103" s="488" t="s">
        <v>1515</v>
      </c>
      <c r="J1103" s="488" t="s">
        <v>1516</v>
      </c>
      <c r="K1103" s="488" t="s">
        <v>1517</v>
      </c>
      <c r="L1103" s="488" t="s">
        <v>8100</v>
      </c>
      <c r="M1103" s="488" t="s">
        <v>8101</v>
      </c>
      <c r="N1103" s="488" t="s">
        <v>1520</v>
      </c>
      <c r="O1103" s="488" t="s">
        <v>1521</v>
      </c>
      <c r="P1103" s="488" t="s">
        <v>1554</v>
      </c>
      <c r="Q1103" s="488" t="s">
        <v>1523</v>
      </c>
      <c r="R1103" s="495" t="s">
        <v>1524</v>
      </c>
      <c r="S1103" s="494"/>
      <c r="T1103" s="494"/>
      <c r="U1103" s="488" t="s">
        <v>8102</v>
      </c>
      <c r="AB1103" s="488" t="s">
        <v>8103</v>
      </c>
      <c r="AC1103" s="496">
        <v>8.07E9</v>
      </c>
      <c r="AD1103" s="497"/>
      <c r="AE1103" s="494"/>
      <c r="AF1103" s="494"/>
      <c r="AG1103" s="494"/>
      <c r="AH1103" s="494"/>
      <c r="AI1103" s="494"/>
      <c r="AJ1103" s="488" t="s">
        <v>1527</v>
      </c>
      <c r="AK1103" s="494"/>
      <c r="AL1103" s="494"/>
      <c r="AM1103" s="488" t="s">
        <v>8104</v>
      </c>
      <c r="AP1103" s="494"/>
      <c r="AQ1103" s="494"/>
      <c r="AR1103" s="494"/>
      <c r="AS1103" s="494"/>
      <c r="AT1103" s="488" t="s">
        <v>1529</v>
      </c>
      <c r="AU1103" s="492">
        <v>514.0</v>
      </c>
      <c r="AV1103" s="492">
        <v>11.0</v>
      </c>
      <c r="AW1103" s="492">
        <v>2026.0</v>
      </c>
      <c r="AX1103" s="488" t="s">
        <v>1634</v>
      </c>
      <c r="AY1103" s="488" t="s">
        <v>1597</v>
      </c>
      <c r="AZ1103" s="488" t="s">
        <v>1531</v>
      </c>
    </row>
    <row r="1104" hidden="1">
      <c r="A1104" s="488" t="s">
        <v>8105</v>
      </c>
      <c r="B1104" s="488" t="s">
        <v>8106</v>
      </c>
      <c r="C1104" s="488" t="s">
        <v>1513</v>
      </c>
      <c r="D1104" s="488" t="s">
        <v>1514</v>
      </c>
      <c r="E1104" s="491">
        <v>45832.154861111114</v>
      </c>
      <c r="F1104" s="492">
        <v>2980.0</v>
      </c>
      <c r="G1104" s="488" t="s">
        <v>1515</v>
      </c>
      <c r="H1104" s="492">
        <v>2980.0</v>
      </c>
      <c r="I1104" s="488" t="s">
        <v>1515</v>
      </c>
      <c r="J1104" s="488" t="s">
        <v>1516</v>
      </c>
      <c r="K1104" s="488" t="s">
        <v>1517</v>
      </c>
      <c r="L1104" s="488" t="s">
        <v>8107</v>
      </c>
      <c r="M1104" s="488" t="s">
        <v>8108</v>
      </c>
      <c r="N1104" s="488" t="s">
        <v>1520</v>
      </c>
      <c r="O1104" s="488" t="s">
        <v>1521</v>
      </c>
      <c r="P1104" s="488" t="s">
        <v>1545</v>
      </c>
      <c r="Q1104" s="488" t="s">
        <v>1523</v>
      </c>
      <c r="R1104" s="495" t="s">
        <v>1524</v>
      </c>
      <c r="S1104" s="494"/>
      <c r="T1104" s="494"/>
      <c r="U1104" s="488" t="s">
        <v>8109</v>
      </c>
      <c r="AB1104" s="488" t="s">
        <v>8110</v>
      </c>
      <c r="AC1104" s="496">
        <v>9.08E9</v>
      </c>
      <c r="AD1104" s="497"/>
      <c r="AE1104" s="494"/>
      <c r="AF1104" s="494"/>
      <c r="AG1104" s="494"/>
      <c r="AH1104" s="494"/>
      <c r="AI1104" s="494"/>
      <c r="AJ1104" s="488" t="s">
        <v>1527</v>
      </c>
      <c r="AK1104" s="494"/>
      <c r="AL1104" s="494"/>
      <c r="AM1104" s="488" t="s">
        <v>8111</v>
      </c>
      <c r="AP1104" s="494"/>
      <c r="AQ1104" s="494"/>
      <c r="AR1104" s="494"/>
      <c r="AS1104" s="494"/>
      <c r="AT1104" s="488" t="s">
        <v>1558</v>
      </c>
      <c r="AU1104" s="492">
        <v>1101.0</v>
      </c>
      <c r="AV1104" s="492">
        <v>9.0</v>
      </c>
      <c r="AW1104" s="492">
        <v>2026.0</v>
      </c>
      <c r="AX1104" s="497"/>
      <c r="AY1104" s="497"/>
      <c r="AZ1104" s="488" t="s">
        <v>1531</v>
      </c>
    </row>
    <row r="1105" hidden="1">
      <c r="A1105" s="488" t="s">
        <v>8112</v>
      </c>
      <c r="B1105" s="488" t="s">
        <v>8113</v>
      </c>
      <c r="C1105" s="488" t="s">
        <v>1513</v>
      </c>
      <c r="D1105" s="488" t="s">
        <v>1514</v>
      </c>
      <c r="E1105" s="491">
        <v>45832.146527777775</v>
      </c>
      <c r="F1105" s="492">
        <v>2980.0</v>
      </c>
      <c r="G1105" s="488" t="s">
        <v>1515</v>
      </c>
      <c r="H1105" s="492">
        <v>2980.0</v>
      </c>
      <c r="I1105" s="488" t="s">
        <v>1515</v>
      </c>
      <c r="J1105" s="488" t="s">
        <v>1516</v>
      </c>
      <c r="K1105" s="488" t="s">
        <v>1517</v>
      </c>
      <c r="L1105" s="488" t="s">
        <v>8114</v>
      </c>
      <c r="M1105" s="488" t="s">
        <v>8115</v>
      </c>
      <c r="N1105" s="488" t="s">
        <v>1520</v>
      </c>
      <c r="O1105" s="488" t="s">
        <v>1521</v>
      </c>
      <c r="P1105" s="488" t="s">
        <v>1554</v>
      </c>
      <c r="Q1105" s="488" t="s">
        <v>1523</v>
      </c>
      <c r="R1105" s="495" t="s">
        <v>1524</v>
      </c>
      <c r="S1105" s="494"/>
      <c r="T1105" s="494"/>
      <c r="U1105" s="488" t="s">
        <v>8116</v>
      </c>
      <c r="AB1105" s="488" t="s">
        <v>8117</v>
      </c>
      <c r="AC1105" s="496">
        <v>9.03E9</v>
      </c>
      <c r="AD1105" s="497"/>
      <c r="AE1105" s="497"/>
      <c r="AF1105" s="497"/>
      <c r="AG1105" s="497"/>
      <c r="AH1105" s="494"/>
      <c r="AI1105" s="494"/>
      <c r="AJ1105" s="488" t="s">
        <v>1527</v>
      </c>
      <c r="AK1105" s="498"/>
      <c r="AL1105" s="499"/>
      <c r="AM1105" s="488" t="s">
        <v>8118</v>
      </c>
      <c r="AP1105" s="494"/>
      <c r="AQ1105" s="494"/>
      <c r="AR1105" s="494"/>
      <c r="AS1105" s="494"/>
      <c r="AT1105" s="488" t="s">
        <v>1529</v>
      </c>
      <c r="AU1105" s="492">
        <v>5723.0</v>
      </c>
      <c r="AV1105" s="492">
        <v>9.0</v>
      </c>
      <c r="AW1105" s="492">
        <v>2027.0</v>
      </c>
      <c r="AX1105" s="488" t="s">
        <v>1634</v>
      </c>
      <c r="AY1105" s="488" t="s">
        <v>8119</v>
      </c>
      <c r="AZ1105" s="488" t="s">
        <v>1531</v>
      </c>
    </row>
    <row r="1106" hidden="1">
      <c r="A1106" s="488" t="s">
        <v>7705</v>
      </c>
      <c r="B1106" s="488" t="s">
        <v>7706</v>
      </c>
      <c r="C1106" s="488" t="s">
        <v>1513</v>
      </c>
      <c r="D1106" s="488" t="s">
        <v>1514</v>
      </c>
      <c r="E1106" s="491">
        <v>45832.12708333333</v>
      </c>
      <c r="F1106" s="492">
        <v>2980.0</v>
      </c>
      <c r="G1106" s="488" t="s">
        <v>1515</v>
      </c>
      <c r="H1106" s="492">
        <v>2980.0</v>
      </c>
      <c r="I1106" s="488" t="s">
        <v>1515</v>
      </c>
      <c r="J1106" s="488" t="s">
        <v>1516</v>
      </c>
      <c r="K1106" s="488" t="s">
        <v>1517</v>
      </c>
      <c r="L1106" s="488" t="s">
        <v>7707</v>
      </c>
      <c r="M1106" s="488" t="s">
        <v>7708</v>
      </c>
      <c r="N1106" s="488" t="s">
        <v>1520</v>
      </c>
      <c r="O1106" s="488" t="s">
        <v>1521</v>
      </c>
      <c r="P1106" s="488" t="s">
        <v>1545</v>
      </c>
      <c r="Q1106" s="488" t="s">
        <v>1523</v>
      </c>
      <c r="R1106" s="495" t="s">
        <v>1524</v>
      </c>
      <c r="S1106" s="494"/>
      <c r="T1106" s="494"/>
      <c r="U1106" s="488" t="s">
        <v>7709</v>
      </c>
      <c r="AB1106" s="488" t="s">
        <v>7710</v>
      </c>
      <c r="AC1106" s="496">
        <v>8.04E9</v>
      </c>
      <c r="AD1106" s="497"/>
      <c r="AE1106" s="497"/>
      <c r="AF1106" s="497"/>
      <c r="AG1106" s="497"/>
      <c r="AH1106" s="494"/>
      <c r="AI1106" s="494"/>
      <c r="AJ1106" s="488" t="s">
        <v>1527</v>
      </c>
      <c r="AK1106" s="498"/>
      <c r="AL1106" s="499"/>
      <c r="AM1106" s="488" t="s">
        <v>7711</v>
      </c>
      <c r="AO1106" s="494"/>
      <c r="AP1106" s="494"/>
      <c r="AQ1106" s="494"/>
      <c r="AR1106" s="494"/>
      <c r="AS1106" s="494"/>
      <c r="AT1106" s="488" t="s">
        <v>1529</v>
      </c>
      <c r="AU1106" s="492">
        <v>3142.0</v>
      </c>
      <c r="AV1106" s="492">
        <v>5.0</v>
      </c>
      <c r="AW1106" s="492">
        <v>2030.0</v>
      </c>
      <c r="AX1106" s="497"/>
      <c r="AY1106" s="497"/>
      <c r="AZ1106" s="488" t="s">
        <v>1531</v>
      </c>
    </row>
    <row r="1107" hidden="1">
      <c r="A1107" s="488" t="s">
        <v>8120</v>
      </c>
      <c r="B1107" s="488" t="s">
        <v>8121</v>
      </c>
      <c r="C1107" s="488" t="s">
        <v>1513</v>
      </c>
      <c r="D1107" s="488" t="s">
        <v>1514</v>
      </c>
      <c r="E1107" s="491">
        <v>45832.08888888889</v>
      </c>
      <c r="F1107" s="492">
        <v>9800.0</v>
      </c>
      <c r="G1107" s="488" t="s">
        <v>1515</v>
      </c>
      <c r="H1107" s="492">
        <v>9800.0</v>
      </c>
      <c r="I1107" s="488" t="s">
        <v>1515</v>
      </c>
      <c r="J1107" s="488" t="s">
        <v>1516</v>
      </c>
      <c r="K1107" s="488" t="s">
        <v>1517</v>
      </c>
      <c r="L1107" s="488" t="s">
        <v>8122</v>
      </c>
      <c r="M1107" s="488" t="s">
        <v>8123</v>
      </c>
      <c r="N1107" s="488" t="s">
        <v>1520</v>
      </c>
      <c r="O1107" s="488" t="s">
        <v>1521</v>
      </c>
      <c r="P1107" s="488" t="s">
        <v>1554</v>
      </c>
      <c r="Q1107" s="488" t="s">
        <v>1523</v>
      </c>
      <c r="R1107" s="495" t="s">
        <v>1524</v>
      </c>
      <c r="S1107" s="494"/>
      <c r="T1107" s="494"/>
      <c r="U1107" s="488" t="s">
        <v>8124</v>
      </c>
      <c r="AB1107" s="488" t="s">
        <v>8125</v>
      </c>
      <c r="AC1107" s="496">
        <v>9.09E9</v>
      </c>
      <c r="AD1107" s="497"/>
      <c r="AE1107" s="497"/>
      <c r="AF1107" s="497"/>
      <c r="AG1107" s="497"/>
      <c r="AH1107" s="494"/>
      <c r="AI1107" s="494"/>
      <c r="AJ1107" s="488" t="s">
        <v>1527</v>
      </c>
      <c r="AK1107" s="498"/>
      <c r="AL1107" s="499"/>
      <c r="AM1107" s="488" t="s">
        <v>8126</v>
      </c>
      <c r="AO1107" s="497"/>
      <c r="AP1107" s="494"/>
      <c r="AQ1107" s="494"/>
      <c r="AR1107" s="494"/>
      <c r="AS1107" s="494"/>
      <c r="AT1107" s="488" t="s">
        <v>1529</v>
      </c>
      <c r="AU1107" s="492">
        <v>6007.0</v>
      </c>
      <c r="AV1107" s="492">
        <v>11.0</v>
      </c>
      <c r="AW1107" s="492">
        <v>2028.0</v>
      </c>
      <c r="AX1107" s="488" t="s">
        <v>1587</v>
      </c>
      <c r="AY1107" s="488" t="s">
        <v>8127</v>
      </c>
      <c r="AZ1107" s="488" t="s">
        <v>1531</v>
      </c>
    </row>
    <row r="1108" hidden="1">
      <c r="A1108" s="488" t="s">
        <v>8128</v>
      </c>
      <c r="B1108" s="488" t="s">
        <v>8129</v>
      </c>
      <c r="C1108" s="488" t="s">
        <v>1513</v>
      </c>
      <c r="D1108" s="488" t="s">
        <v>1514</v>
      </c>
      <c r="E1108" s="491">
        <v>45832.086805555555</v>
      </c>
      <c r="F1108" s="492">
        <v>2980.0</v>
      </c>
      <c r="G1108" s="488" t="s">
        <v>1515</v>
      </c>
      <c r="H1108" s="492">
        <v>2980.0</v>
      </c>
      <c r="I1108" s="488" t="s">
        <v>1515</v>
      </c>
      <c r="J1108" s="488" t="s">
        <v>1516</v>
      </c>
      <c r="K1108" s="488" t="s">
        <v>1517</v>
      </c>
      <c r="L1108" s="488" t="s">
        <v>8130</v>
      </c>
      <c r="M1108" s="488" t="s">
        <v>8131</v>
      </c>
      <c r="N1108" s="488" t="s">
        <v>1520</v>
      </c>
      <c r="O1108" s="488" t="s">
        <v>1521</v>
      </c>
      <c r="P1108" s="488" t="s">
        <v>1554</v>
      </c>
      <c r="Q1108" s="488" t="s">
        <v>1523</v>
      </c>
      <c r="R1108" s="495" t="s">
        <v>1524</v>
      </c>
      <c r="S1108" s="494"/>
      <c r="T1108" s="494"/>
      <c r="U1108" s="488" t="s">
        <v>8132</v>
      </c>
      <c r="AB1108" s="488" t="s">
        <v>3828</v>
      </c>
      <c r="AC1108" s="496">
        <v>8.02E9</v>
      </c>
      <c r="AD1108" s="497"/>
      <c r="AE1108" s="497"/>
      <c r="AF1108" s="497"/>
      <c r="AG1108" s="497"/>
      <c r="AH1108" s="494"/>
      <c r="AI1108" s="494"/>
      <c r="AJ1108" s="488" t="s">
        <v>1527</v>
      </c>
      <c r="AK1108" s="498"/>
      <c r="AL1108" s="499"/>
      <c r="AM1108" s="488" t="s">
        <v>3829</v>
      </c>
      <c r="AP1108" s="494"/>
      <c r="AQ1108" s="494"/>
      <c r="AR1108" s="494"/>
      <c r="AS1108" s="494"/>
      <c r="AT1108" s="488" t="s">
        <v>1529</v>
      </c>
      <c r="AU1108" s="492">
        <v>7129.0</v>
      </c>
      <c r="AV1108" s="492">
        <v>4.0</v>
      </c>
      <c r="AW1108" s="492">
        <v>2030.0</v>
      </c>
      <c r="AX1108" s="488" t="s">
        <v>1587</v>
      </c>
      <c r="AY1108" s="488" t="s">
        <v>1831</v>
      </c>
      <c r="AZ1108" s="488" t="s">
        <v>1531</v>
      </c>
    </row>
    <row r="1109" hidden="1">
      <c r="A1109" s="488" t="s">
        <v>8133</v>
      </c>
      <c r="B1109" s="488" t="s">
        <v>8134</v>
      </c>
      <c r="C1109" s="488" t="s">
        <v>1513</v>
      </c>
      <c r="D1109" s="488" t="s">
        <v>1514</v>
      </c>
      <c r="E1109" s="491">
        <v>45832.06319444445</v>
      </c>
      <c r="F1109" s="492">
        <v>9800.0</v>
      </c>
      <c r="G1109" s="488" t="s">
        <v>1515</v>
      </c>
      <c r="H1109" s="492">
        <v>9800.0</v>
      </c>
      <c r="I1109" s="488" t="s">
        <v>1515</v>
      </c>
      <c r="J1109" s="488" t="s">
        <v>1516</v>
      </c>
      <c r="K1109" s="488" t="s">
        <v>1517</v>
      </c>
      <c r="L1109" s="488" t="s">
        <v>8135</v>
      </c>
      <c r="M1109" s="488" t="s">
        <v>8136</v>
      </c>
      <c r="N1109" s="488" t="s">
        <v>1520</v>
      </c>
      <c r="O1109" s="488" t="s">
        <v>1521</v>
      </c>
      <c r="P1109" s="488" t="s">
        <v>1545</v>
      </c>
      <c r="Q1109" s="488" t="s">
        <v>1523</v>
      </c>
      <c r="R1109" s="495" t="s">
        <v>1524</v>
      </c>
      <c r="S1109" s="494"/>
      <c r="T1109" s="494"/>
      <c r="U1109" s="488" t="s">
        <v>8137</v>
      </c>
      <c r="AB1109" s="488" t="s">
        <v>8138</v>
      </c>
      <c r="AC1109" s="496">
        <v>8.09E9</v>
      </c>
      <c r="AD1109" s="497"/>
      <c r="AE1109" s="497"/>
      <c r="AF1109" s="497"/>
      <c r="AG1109" s="497"/>
      <c r="AH1109" s="494"/>
      <c r="AI1109" s="494"/>
      <c r="AJ1109" s="488" t="s">
        <v>1527</v>
      </c>
      <c r="AK1109" s="498"/>
      <c r="AL1109" s="499"/>
      <c r="AM1109" s="488" t="s">
        <v>8139</v>
      </c>
      <c r="AO1109" s="494"/>
      <c r="AP1109" s="494"/>
      <c r="AQ1109" s="494"/>
      <c r="AR1109" s="494"/>
      <c r="AS1109" s="494"/>
      <c r="AT1109" s="488" t="s">
        <v>1529</v>
      </c>
      <c r="AU1109" s="492">
        <v>2729.0</v>
      </c>
      <c r="AV1109" s="492">
        <v>3.0</v>
      </c>
      <c r="AW1109" s="492">
        <v>2029.0</v>
      </c>
      <c r="AX1109" s="497"/>
      <c r="AY1109" s="497"/>
      <c r="AZ1109" s="488" t="s">
        <v>1531</v>
      </c>
    </row>
    <row r="1110" hidden="1">
      <c r="A1110" s="488" t="s">
        <v>8140</v>
      </c>
      <c r="B1110" s="488" t="s">
        <v>8134</v>
      </c>
      <c r="C1110" s="488" t="s">
        <v>1513</v>
      </c>
      <c r="D1110" s="488" t="s">
        <v>1514</v>
      </c>
      <c r="E1110" s="491">
        <v>45832.0625</v>
      </c>
      <c r="F1110" s="492">
        <v>2980.0</v>
      </c>
      <c r="G1110" s="488" t="s">
        <v>1515</v>
      </c>
      <c r="H1110" s="492">
        <v>2980.0</v>
      </c>
      <c r="I1110" s="488" t="s">
        <v>1515</v>
      </c>
      <c r="J1110" s="488" t="s">
        <v>1516</v>
      </c>
      <c r="K1110" s="488" t="s">
        <v>1517</v>
      </c>
      <c r="L1110" s="488" t="s">
        <v>8135</v>
      </c>
      <c r="M1110" s="488" t="s">
        <v>8141</v>
      </c>
      <c r="N1110" s="488" t="s">
        <v>1520</v>
      </c>
      <c r="O1110" s="488" t="s">
        <v>1521</v>
      </c>
      <c r="P1110" s="488" t="s">
        <v>1545</v>
      </c>
      <c r="Q1110" s="488" t="s">
        <v>1523</v>
      </c>
      <c r="R1110" s="495" t="s">
        <v>1524</v>
      </c>
      <c r="S1110" s="494"/>
      <c r="T1110" s="494"/>
      <c r="U1110" s="488" t="s">
        <v>8142</v>
      </c>
      <c r="AB1110" s="488" t="s">
        <v>8138</v>
      </c>
      <c r="AC1110" s="496">
        <v>8.09E9</v>
      </c>
      <c r="AD1110" s="497"/>
      <c r="AE1110" s="497"/>
      <c r="AF1110" s="497"/>
      <c r="AG1110" s="497"/>
      <c r="AH1110" s="494"/>
      <c r="AI1110" s="494"/>
      <c r="AJ1110" s="488" t="s">
        <v>1527</v>
      </c>
      <c r="AK1110" s="498"/>
      <c r="AL1110" s="499"/>
      <c r="AM1110" s="488" t="s">
        <v>8139</v>
      </c>
      <c r="AO1110" s="494"/>
      <c r="AP1110" s="494"/>
      <c r="AQ1110" s="494"/>
      <c r="AR1110" s="494"/>
      <c r="AS1110" s="494"/>
      <c r="AT1110" s="488" t="s">
        <v>1529</v>
      </c>
      <c r="AU1110" s="492">
        <v>2729.0</v>
      </c>
      <c r="AV1110" s="492">
        <v>3.0</v>
      </c>
      <c r="AW1110" s="492">
        <v>2029.0</v>
      </c>
      <c r="AX1110" s="497"/>
      <c r="AY1110" s="497"/>
      <c r="AZ1110" s="488" t="s">
        <v>1531</v>
      </c>
    </row>
    <row r="1111" hidden="1">
      <c r="A1111" s="488" t="s">
        <v>8143</v>
      </c>
      <c r="B1111" s="488" t="s">
        <v>8144</v>
      </c>
      <c r="C1111" s="488" t="s">
        <v>1513</v>
      </c>
      <c r="D1111" s="488" t="s">
        <v>1514</v>
      </c>
      <c r="E1111" s="491">
        <v>45832.04513888889</v>
      </c>
      <c r="F1111" s="492">
        <v>2980.0</v>
      </c>
      <c r="G1111" s="488" t="s">
        <v>1515</v>
      </c>
      <c r="H1111" s="492">
        <v>2980.0</v>
      </c>
      <c r="I1111" s="488" t="s">
        <v>1515</v>
      </c>
      <c r="J1111" s="488" t="s">
        <v>1516</v>
      </c>
      <c r="K1111" s="488" t="s">
        <v>1517</v>
      </c>
      <c r="L1111" s="488" t="s">
        <v>8145</v>
      </c>
      <c r="M1111" s="488" t="s">
        <v>8146</v>
      </c>
      <c r="N1111" s="488" t="s">
        <v>1520</v>
      </c>
      <c r="O1111" s="488" t="s">
        <v>1521</v>
      </c>
      <c r="P1111" s="488" t="s">
        <v>1554</v>
      </c>
      <c r="Q1111" s="488" t="s">
        <v>1523</v>
      </c>
      <c r="R1111" s="495" t="s">
        <v>1524</v>
      </c>
      <c r="S1111" s="494"/>
      <c r="T1111" s="494"/>
      <c r="U1111" s="488" t="s">
        <v>8147</v>
      </c>
      <c r="AB1111" s="488" t="s">
        <v>8148</v>
      </c>
      <c r="AC1111" s="496">
        <v>8.02E9</v>
      </c>
      <c r="AD1111" s="497"/>
      <c r="AE1111" s="497"/>
      <c r="AF1111" s="497"/>
      <c r="AG1111" s="497"/>
      <c r="AH1111" s="497"/>
      <c r="AI1111" s="494"/>
      <c r="AJ1111" s="488" t="s">
        <v>1527</v>
      </c>
      <c r="AK1111" s="498"/>
      <c r="AL1111" s="499"/>
      <c r="AM1111" s="488" t="s">
        <v>8149</v>
      </c>
      <c r="AO1111" s="494"/>
      <c r="AP1111" s="494"/>
      <c r="AQ1111" s="494"/>
      <c r="AR1111" s="494"/>
      <c r="AS1111" s="494"/>
      <c r="AT1111" s="488" t="s">
        <v>1529</v>
      </c>
      <c r="AU1111" s="492">
        <v>1380.0</v>
      </c>
      <c r="AV1111" s="492">
        <v>9.0</v>
      </c>
      <c r="AW1111" s="492">
        <v>2031.0</v>
      </c>
      <c r="AX1111" s="488" t="s">
        <v>1634</v>
      </c>
      <c r="AY1111" s="488" t="s">
        <v>1917</v>
      </c>
      <c r="AZ1111" s="488" t="s">
        <v>1531</v>
      </c>
    </row>
    <row r="1112" hidden="1">
      <c r="A1112" s="488" t="s">
        <v>8150</v>
      </c>
      <c r="B1112" s="488" t="s">
        <v>8151</v>
      </c>
      <c r="C1112" s="488" t="s">
        <v>1513</v>
      </c>
      <c r="D1112" s="488" t="s">
        <v>1514</v>
      </c>
      <c r="E1112" s="491">
        <v>45832.040972222225</v>
      </c>
      <c r="F1112" s="492">
        <v>2980.0</v>
      </c>
      <c r="G1112" s="488" t="s">
        <v>1515</v>
      </c>
      <c r="H1112" s="492">
        <v>2980.0</v>
      </c>
      <c r="I1112" s="488" t="s">
        <v>1515</v>
      </c>
      <c r="J1112" s="488" t="s">
        <v>1516</v>
      </c>
      <c r="K1112" s="488" t="s">
        <v>1517</v>
      </c>
      <c r="L1112" s="488" t="s">
        <v>8152</v>
      </c>
      <c r="M1112" s="488" t="s">
        <v>8153</v>
      </c>
      <c r="N1112" s="488" t="s">
        <v>1520</v>
      </c>
      <c r="O1112" s="488" t="s">
        <v>1521</v>
      </c>
      <c r="P1112" s="488" t="s">
        <v>1522</v>
      </c>
      <c r="Q1112" s="488" t="s">
        <v>1523</v>
      </c>
      <c r="R1112" s="495" t="s">
        <v>1524</v>
      </c>
      <c r="S1112" s="494"/>
      <c r="T1112" s="494"/>
      <c r="U1112" s="488" t="s">
        <v>8154</v>
      </c>
      <c r="AB1112" s="488" t="s">
        <v>8155</v>
      </c>
      <c r="AC1112" s="496">
        <v>9.09E9</v>
      </c>
      <c r="AD1112" s="497"/>
      <c r="AE1112" s="497"/>
      <c r="AF1112" s="497"/>
      <c r="AG1112" s="497"/>
      <c r="AH1112" s="497"/>
      <c r="AI1112" s="494"/>
      <c r="AJ1112" s="488" t="s">
        <v>1527</v>
      </c>
      <c r="AK1112" s="498"/>
      <c r="AL1112" s="499"/>
      <c r="AM1112" s="488" t="s">
        <v>8156</v>
      </c>
      <c r="AO1112" s="494"/>
      <c r="AP1112" s="494"/>
      <c r="AQ1112" s="494"/>
      <c r="AR1112" s="494"/>
      <c r="AS1112" s="494"/>
      <c r="AT1112" s="488" t="s">
        <v>1529</v>
      </c>
      <c r="AU1112" s="492">
        <v>6768.0</v>
      </c>
      <c r="AV1112" s="492">
        <v>1.0</v>
      </c>
      <c r="AW1112" s="492">
        <v>2028.0</v>
      </c>
      <c r="AX1112" s="488" t="s">
        <v>1539</v>
      </c>
      <c r="AY1112" s="488" t="s">
        <v>1805</v>
      </c>
      <c r="AZ1112" s="488" t="s">
        <v>1531</v>
      </c>
    </row>
    <row r="1113" hidden="1">
      <c r="A1113" s="488" t="s">
        <v>8157</v>
      </c>
      <c r="B1113" s="488" t="s">
        <v>8158</v>
      </c>
      <c r="C1113" s="488" t="s">
        <v>1513</v>
      </c>
      <c r="D1113" s="488" t="s">
        <v>1514</v>
      </c>
      <c r="E1113" s="491">
        <v>45832.00208333333</v>
      </c>
      <c r="F1113" s="492">
        <v>7980.0</v>
      </c>
      <c r="G1113" s="488" t="s">
        <v>1515</v>
      </c>
      <c r="H1113" s="492">
        <v>7980.0</v>
      </c>
      <c r="I1113" s="488" t="s">
        <v>1515</v>
      </c>
      <c r="J1113" s="488" t="s">
        <v>1516</v>
      </c>
      <c r="K1113" s="488" t="s">
        <v>1517</v>
      </c>
      <c r="L1113" s="488" t="s">
        <v>8159</v>
      </c>
      <c r="M1113" s="488" t="s">
        <v>8160</v>
      </c>
      <c r="N1113" s="488" t="s">
        <v>1520</v>
      </c>
      <c r="O1113" s="488" t="s">
        <v>1521</v>
      </c>
      <c r="P1113" s="488" t="s">
        <v>1554</v>
      </c>
      <c r="Q1113" s="488" t="s">
        <v>1523</v>
      </c>
      <c r="R1113" s="495" t="s">
        <v>1524</v>
      </c>
      <c r="S1113" s="494"/>
      <c r="T1113" s="494"/>
      <c r="U1113" s="488" t="s">
        <v>8161</v>
      </c>
      <c r="AB1113" s="488" t="s">
        <v>8162</v>
      </c>
      <c r="AC1113" s="496">
        <v>7.02E9</v>
      </c>
      <c r="AD1113" s="497"/>
      <c r="AE1113" s="497"/>
      <c r="AF1113" s="497"/>
      <c r="AG1113" s="497"/>
      <c r="AH1113" s="497"/>
      <c r="AI1113" s="494"/>
      <c r="AJ1113" s="488" t="s">
        <v>1527</v>
      </c>
      <c r="AK1113" s="498"/>
      <c r="AL1113" s="499"/>
      <c r="AM1113" s="488" t="s">
        <v>8163</v>
      </c>
      <c r="AP1113" s="494"/>
      <c r="AQ1113" s="494"/>
      <c r="AR1113" s="494"/>
      <c r="AS1113" s="494"/>
      <c r="AT1113" s="488" t="s">
        <v>1529</v>
      </c>
      <c r="AU1113" s="492">
        <v>1116.0</v>
      </c>
      <c r="AV1113" s="492">
        <v>5.0</v>
      </c>
      <c r="AW1113" s="492">
        <v>2030.0</v>
      </c>
      <c r="AX1113" s="488" t="s">
        <v>1587</v>
      </c>
      <c r="AY1113" s="488" t="s">
        <v>8164</v>
      </c>
      <c r="AZ1113" s="488" t="s">
        <v>1531</v>
      </c>
    </row>
    <row r="1114" hidden="1">
      <c r="A1114" s="488" t="s">
        <v>8165</v>
      </c>
      <c r="B1114" s="488" t="s">
        <v>8166</v>
      </c>
      <c r="C1114" s="488" t="s">
        <v>1513</v>
      </c>
      <c r="D1114" s="488" t="s">
        <v>1514</v>
      </c>
      <c r="E1114" s="491">
        <v>45832.00069444445</v>
      </c>
      <c r="F1114" s="492">
        <v>2980.0</v>
      </c>
      <c r="G1114" s="488" t="s">
        <v>1515</v>
      </c>
      <c r="H1114" s="492">
        <v>2980.0</v>
      </c>
      <c r="I1114" s="488" t="s">
        <v>1515</v>
      </c>
      <c r="J1114" s="488" t="s">
        <v>1516</v>
      </c>
      <c r="K1114" s="488" t="s">
        <v>1517</v>
      </c>
      <c r="L1114" s="488" t="s">
        <v>8167</v>
      </c>
      <c r="M1114" s="488" t="s">
        <v>8168</v>
      </c>
      <c r="N1114" s="488" t="s">
        <v>1520</v>
      </c>
      <c r="O1114" s="488" t="s">
        <v>1521</v>
      </c>
      <c r="P1114" s="488" t="s">
        <v>1554</v>
      </c>
      <c r="Q1114" s="488" t="s">
        <v>1523</v>
      </c>
      <c r="R1114" s="495" t="s">
        <v>1524</v>
      </c>
      <c r="S1114" s="494"/>
      <c r="T1114" s="494"/>
      <c r="U1114" s="488" t="s">
        <v>8169</v>
      </c>
      <c r="AB1114" s="488" t="s">
        <v>8170</v>
      </c>
      <c r="AC1114" s="496">
        <v>9.04E9</v>
      </c>
      <c r="AD1114" s="497"/>
      <c r="AE1114" s="497"/>
      <c r="AF1114" s="497"/>
      <c r="AG1114" s="497"/>
      <c r="AH1114" s="497"/>
      <c r="AI1114" s="494"/>
      <c r="AJ1114" s="488" t="s">
        <v>1527</v>
      </c>
      <c r="AK1114" s="498"/>
      <c r="AL1114" s="499"/>
      <c r="AM1114" s="488" t="s">
        <v>8171</v>
      </c>
      <c r="AO1114" s="494"/>
      <c r="AP1114" s="494"/>
      <c r="AQ1114" s="494"/>
      <c r="AR1114" s="494"/>
      <c r="AS1114" s="494"/>
      <c r="AT1114" s="488" t="s">
        <v>1529</v>
      </c>
      <c r="AU1114" s="492">
        <v>1094.0</v>
      </c>
      <c r="AV1114" s="492">
        <v>2.0</v>
      </c>
      <c r="AW1114" s="492">
        <v>2026.0</v>
      </c>
      <c r="AX1114" s="488" t="s">
        <v>1587</v>
      </c>
      <c r="AY1114" s="488" t="s">
        <v>3306</v>
      </c>
      <c r="AZ1114" s="488" t="s">
        <v>1531</v>
      </c>
    </row>
    <row r="1115" hidden="1">
      <c r="A1115" s="488" t="s">
        <v>8172</v>
      </c>
      <c r="B1115" s="488" t="s">
        <v>8173</v>
      </c>
      <c r="C1115" s="488" t="s">
        <v>1513</v>
      </c>
      <c r="D1115" s="488" t="s">
        <v>1514</v>
      </c>
      <c r="E1115" s="491">
        <v>45831.995833333334</v>
      </c>
      <c r="F1115" s="492">
        <v>2980.0</v>
      </c>
      <c r="G1115" s="488" t="s">
        <v>1515</v>
      </c>
      <c r="H1115" s="492">
        <v>2980.0</v>
      </c>
      <c r="I1115" s="488" t="s">
        <v>1515</v>
      </c>
      <c r="J1115" s="488" t="s">
        <v>1516</v>
      </c>
      <c r="K1115" s="488" t="s">
        <v>1517</v>
      </c>
      <c r="L1115" s="488" t="s">
        <v>8174</v>
      </c>
      <c r="M1115" s="488" t="s">
        <v>8175</v>
      </c>
      <c r="N1115" s="488" t="s">
        <v>1520</v>
      </c>
      <c r="O1115" s="488" t="s">
        <v>1521</v>
      </c>
      <c r="P1115" s="488" t="s">
        <v>1545</v>
      </c>
      <c r="Q1115" s="488" t="s">
        <v>1523</v>
      </c>
      <c r="R1115" s="495" t="s">
        <v>1524</v>
      </c>
      <c r="S1115" s="494"/>
      <c r="T1115" s="494"/>
      <c r="U1115" s="488" t="s">
        <v>8176</v>
      </c>
      <c r="AB1115" s="488" t="s">
        <v>8177</v>
      </c>
      <c r="AC1115" s="496">
        <v>8.05E9</v>
      </c>
      <c r="AD1115" s="497"/>
      <c r="AE1115" s="497"/>
      <c r="AF1115" s="497"/>
      <c r="AG1115" s="497"/>
      <c r="AH1115" s="497"/>
      <c r="AI1115" s="494"/>
      <c r="AJ1115" s="488" t="s">
        <v>1527</v>
      </c>
      <c r="AK1115" s="498"/>
      <c r="AL1115" s="499"/>
      <c r="AM1115" s="488" t="s">
        <v>8178</v>
      </c>
      <c r="AO1115" s="494"/>
      <c r="AP1115" s="494"/>
      <c r="AQ1115" s="494"/>
      <c r="AR1115" s="494"/>
      <c r="AS1115" s="494"/>
      <c r="AT1115" s="488" t="s">
        <v>1529</v>
      </c>
      <c r="AU1115" s="492">
        <v>1014.0</v>
      </c>
      <c r="AV1115" s="492">
        <v>2.0</v>
      </c>
      <c r="AW1115" s="492">
        <v>2030.0</v>
      </c>
      <c r="AX1115" s="488" t="s">
        <v>1549</v>
      </c>
      <c r="AY1115" s="497"/>
      <c r="AZ1115" s="488" t="s">
        <v>1531</v>
      </c>
    </row>
    <row r="1116" hidden="1">
      <c r="A1116" s="488" t="s">
        <v>8179</v>
      </c>
      <c r="B1116" s="488" t="s">
        <v>8180</v>
      </c>
      <c r="C1116" s="488" t="s">
        <v>1513</v>
      </c>
      <c r="D1116" s="488" t="s">
        <v>1514</v>
      </c>
      <c r="E1116" s="491">
        <v>45831.981944444444</v>
      </c>
      <c r="F1116" s="492">
        <v>9800.0</v>
      </c>
      <c r="G1116" s="488" t="s">
        <v>1515</v>
      </c>
      <c r="H1116" s="492">
        <v>9800.0</v>
      </c>
      <c r="I1116" s="488" t="s">
        <v>1515</v>
      </c>
      <c r="J1116" s="488" t="s">
        <v>1516</v>
      </c>
      <c r="K1116" s="488" t="s">
        <v>1517</v>
      </c>
      <c r="L1116" s="488" t="s">
        <v>8181</v>
      </c>
      <c r="M1116" s="488" t="s">
        <v>8182</v>
      </c>
      <c r="N1116" s="488" t="s">
        <v>1520</v>
      </c>
      <c r="O1116" s="488" t="s">
        <v>1521</v>
      </c>
      <c r="P1116" s="488" t="s">
        <v>1554</v>
      </c>
      <c r="Q1116" s="488" t="s">
        <v>1523</v>
      </c>
      <c r="R1116" s="495" t="s">
        <v>1524</v>
      </c>
      <c r="S1116" s="494"/>
      <c r="T1116" s="494"/>
      <c r="U1116" s="488" t="s">
        <v>8183</v>
      </c>
      <c r="AB1116" s="488" t="s">
        <v>8184</v>
      </c>
      <c r="AC1116" s="496">
        <v>9.02E9</v>
      </c>
      <c r="AD1116" s="497"/>
      <c r="AE1116" s="497"/>
      <c r="AF1116" s="497"/>
      <c r="AG1116" s="497"/>
      <c r="AH1116" s="497"/>
      <c r="AI1116" s="494"/>
      <c r="AJ1116" s="488" t="s">
        <v>1527</v>
      </c>
      <c r="AK1116" s="498"/>
      <c r="AL1116" s="499"/>
      <c r="AM1116" s="488" t="s">
        <v>8185</v>
      </c>
      <c r="AO1116" s="494"/>
      <c r="AP1116" s="494"/>
      <c r="AQ1116" s="494"/>
      <c r="AR1116" s="494"/>
      <c r="AS1116" s="494"/>
      <c r="AT1116" s="488" t="s">
        <v>1529</v>
      </c>
      <c r="AU1116" s="492">
        <v>8326.0</v>
      </c>
      <c r="AV1116" s="492">
        <v>12.0</v>
      </c>
      <c r="AW1116" s="492">
        <v>2029.0</v>
      </c>
      <c r="AX1116" s="488" t="s">
        <v>1634</v>
      </c>
      <c r="AY1116" s="488" t="s">
        <v>1831</v>
      </c>
      <c r="AZ1116" s="488" t="s">
        <v>1531</v>
      </c>
    </row>
    <row r="1117" hidden="1">
      <c r="A1117" s="488" t="s">
        <v>8186</v>
      </c>
      <c r="B1117" s="488" t="s">
        <v>8180</v>
      </c>
      <c r="C1117" s="488" t="s">
        <v>1513</v>
      </c>
      <c r="D1117" s="488" t="s">
        <v>1514</v>
      </c>
      <c r="E1117" s="491">
        <v>45831.97430555556</v>
      </c>
      <c r="F1117" s="492">
        <v>2980.0</v>
      </c>
      <c r="G1117" s="488" t="s">
        <v>1515</v>
      </c>
      <c r="H1117" s="492">
        <v>2980.0</v>
      </c>
      <c r="I1117" s="488" t="s">
        <v>1515</v>
      </c>
      <c r="J1117" s="488" t="s">
        <v>1516</v>
      </c>
      <c r="K1117" s="488" t="s">
        <v>1517</v>
      </c>
      <c r="L1117" s="488" t="s">
        <v>8181</v>
      </c>
      <c r="M1117" s="488" t="s">
        <v>8187</v>
      </c>
      <c r="N1117" s="488" t="s">
        <v>1520</v>
      </c>
      <c r="O1117" s="488" t="s">
        <v>1521</v>
      </c>
      <c r="P1117" s="488" t="s">
        <v>1554</v>
      </c>
      <c r="Q1117" s="488" t="s">
        <v>1523</v>
      </c>
      <c r="R1117" s="495" t="s">
        <v>1524</v>
      </c>
      <c r="S1117" s="494"/>
      <c r="T1117" s="494"/>
      <c r="U1117" s="488" t="s">
        <v>8188</v>
      </c>
      <c r="AB1117" s="488" t="s">
        <v>8184</v>
      </c>
      <c r="AC1117" s="496">
        <v>9.02E9</v>
      </c>
      <c r="AD1117" s="497"/>
      <c r="AE1117" s="497"/>
      <c r="AF1117" s="497"/>
      <c r="AG1117" s="497"/>
      <c r="AH1117" s="497"/>
      <c r="AI1117" s="494"/>
      <c r="AJ1117" s="488" t="s">
        <v>1527</v>
      </c>
      <c r="AK1117" s="498"/>
      <c r="AL1117" s="499"/>
      <c r="AM1117" s="488" t="s">
        <v>8185</v>
      </c>
      <c r="AO1117" s="494"/>
      <c r="AP1117" s="494"/>
      <c r="AQ1117" s="494"/>
      <c r="AR1117" s="494"/>
      <c r="AS1117" s="494"/>
      <c r="AT1117" s="488" t="s">
        <v>1529</v>
      </c>
      <c r="AU1117" s="492">
        <v>8326.0</v>
      </c>
      <c r="AV1117" s="492">
        <v>12.0</v>
      </c>
      <c r="AW1117" s="492">
        <v>2029.0</v>
      </c>
      <c r="AX1117" s="488" t="s">
        <v>1634</v>
      </c>
      <c r="AY1117" s="488" t="s">
        <v>1831</v>
      </c>
      <c r="AZ1117" s="488" t="s">
        <v>1531</v>
      </c>
    </row>
    <row r="1118" hidden="1">
      <c r="A1118" s="488" t="s">
        <v>8189</v>
      </c>
      <c r="B1118" s="488" t="s">
        <v>8190</v>
      </c>
      <c r="C1118" s="488" t="s">
        <v>1513</v>
      </c>
      <c r="D1118" s="488" t="s">
        <v>1514</v>
      </c>
      <c r="E1118" s="491">
        <v>45831.97152777778</v>
      </c>
      <c r="F1118" s="492">
        <v>2980.0</v>
      </c>
      <c r="G1118" s="488" t="s">
        <v>1515</v>
      </c>
      <c r="H1118" s="492">
        <v>2980.0</v>
      </c>
      <c r="I1118" s="488" t="s">
        <v>1515</v>
      </c>
      <c r="J1118" s="488" t="s">
        <v>1516</v>
      </c>
      <c r="K1118" s="488" t="s">
        <v>1517</v>
      </c>
      <c r="L1118" s="488" t="s">
        <v>8191</v>
      </c>
      <c r="M1118" s="488" t="s">
        <v>8192</v>
      </c>
      <c r="N1118" s="488" t="s">
        <v>1520</v>
      </c>
      <c r="O1118" s="488" t="s">
        <v>1521</v>
      </c>
      <c r="P1118" s="488" t="s">
        <v>1545</v>
      </c>
      <c r="Q1118" s="488" t="s">
        <v>1523</v>
      </c>
      <c r="R1118" s="495" t="s">
        <v>1524</v>
      </c>
      <c r="S1118" s="494"/>
      <c r="T1118" s="494"/>
      <c r="U1118" s="488" t="s">
        <v>8193</v>
      </c>
      <c r="AB1118" s="488" t="s">
        <v>8194</v>
      </c>
      <c r="AC1118" s="496">
        <v>9.08E9</v>
      </c>
      <c r="AD1118" s="497"/>
      <c r="AE1118" s="497"/>
      <c r="AF1118" s="497"/>
      <c r="AG1118" s="497"/>
      <c r="AH1118" s="497"/>
      <c r="AI1118" s="494"/>
      <c r="AJ1118" s="488" t="s">
        <v>1527</v>
      </c>
      <c r="AK1118" s="498"/>
      <c r="AL1118" s="499"/>
      <c r="AM1118" s="488" t="s">
        <v>8195</v>
      </c>
      <c r="AP1118" s="494"/>
      <c r="AQ1118" s="494"/>
      <c r="AR1118" s="494"/>
      <c r="AS1118" s="494"/>
      <c r="AT1118" s="488" t="s">
        <v>1529</v>
      </c>
      <c r="AU1118" s="492">
        <v>1021.0</v>
      </c>
      <c r="AV1118" s="492">
        <v>7.0</v>
      </c>
      <c r="AW1118" s="492">
        <v>2032.0</v>
      </c>
      <c r="AX1118" s="488" t="s">
        <v>1549</v>
      </c>
      <c r="AY1118" s="497"/>
      <c r="AZ1118" s="488" t="s">
        <v>1531</v>
      </c>
    </row>
    <row r="1119" hidden="1">
      <c r="A1119" s="488" t="s">
        <v>8196</v>
      </c>
      <c r="B1119" s="488" t="s">
        <v>8197</v>
      </c>
      <c r="C1119" s="488" t="s">
        <v>1513</v>
      </c>
      <c r="D1119" s="488" t="s">
        <v>1514</v>
      </c>
      <c r="E1119" s="491">
        <v>45831.97083333333</v>
      </c>
      <c r="F1119" s="492">
        <v>9800.0</v>
      </c>
      <c r="G1119" s="488" t="s">
        <v>1515</v>
      </c>
      <c r="H1119" s="492">
        <v>9800.0</v>
      </c>
      <c r="I1119" s="488" t="s">
        <v>1515</v>
      </c>
      <c r="J1119" s="488" t="s">
        <v>1516</v>
      </c>
      <c r="K1119" s="488" t="s">
        <v>1517</v>
      </c>
      <c r="L1119" s="488" t="s">
        <v>8198</v>
      </c>
      <c r="M1119" s="488" t="s">
        <v>8199</v>
      </c>
      <c r="N1119" s="488" t="s">
        <v>1520</v>
      </c>
      <c r="O1119" s="488" t="s">
        <v>1521</v>
      </c>
      <c r="P1119" s="488" t="s">
        <v>1545</v>
      </c>
      <c r="Q1119" s="488" t="s">
        <v>1523</v>
      </c>
      <c r="R1119" s="495" t="s">
        <v>1524</v>
      </c>
      <c r="S1119" s="494"/>
      <c r="T1119" s="494"/>
      <c r="U1119" s="488" t="s">
        <v>8200</v>
      </c>
      <c r="AB1119" s="488" t="s">
        <v>8201</v>
      </c>
      <c r="AC1119" s="496">
        <v>9.1E9</v>
      </c>
      <c r="AD1119" s="497"/>
      <c r="AE1119" s="497"/>
      <c r="AF1119" s="497"/>
      <c r="AG1119" s="497"/>
      <c r="AH1119" s="497"/>
      <c r="AI1119" s="494"/>
      <c r="AJ1119" s="488" t="s">
        <v>1527</v>
      </c>
      <c r="AK1119" s="498"/>
      <c r="AL1119" s="499"/>
      <c r="AM1119" s="488" t="s">
        <v>8202</v>
      </c>
      <c r="AO1119" s="494"/>
      <c r="AP1119" s="494"/>
      <c r="AQ1119" s="494"/>
      <c r="AR1119" s="494"/>
      <c r="AS1119" s="494"/>
      <c r="AT1119" s="488" t="s">
        <v>1529</v>
      </c>
      <c r="AU1119" s="492">
        <v>7243.0</v>
      </c>
      <c r="AV1119" s="492">
        <v>1.0</v>
      </c>
      <c r="AW1119" s="492">
        <v>2031.0</v>
      </c>
      <c r="AX1119" s="488" t="s">
        <v>1549</v>
      </c>
      <c r="AY1119" s="488" t="s">
        <v>8203</v>
      </c>
      <c r="AZ1119" s="488" t="s">
        <v>1531</v>
      </c>
    </row>
    <row r="1120" hidden="1">
      <c r="A1120" s="488" t="s">
        <v>8204</v>
      </c>
      <c r="B1120" s="488" t="s">
        <v>8197</v>
      </c>
      <c r="C1120" s="488" t="s">
        <v>1513</v>
      </c>
      <c r="D1120" s="488" t="s">
        <v>1514</v>
      </c>
      <c r="E1120" s="491">
        <v>45831.967361111114</v>
      </c>
      <c r="F1120" s="492">
        <v>2980.0</v>
      </c>
      <c r="G1120" s="488" t="s">
        <v>1515</v>
      </c>
      <c r="H1120" s="492">
        <v>2980.0</v>
      </c>
      <c r="I1120" s="488" t="s">
        <v>1515</v>
      </c>
      <c r="J1120" s="488" t="s">
        <v>1516</v>
      </c>
      <c r="K1120" s="488" t="s">
        <v>1517</v>
      </c>
      <c r="L1120" s="488" t="s">
        <v>8198</v>
      </c>
      <c r="M1120" s="488" t="s">
        <v>8205</v>
      </c>
      <c r="N1120" s="488" t="s">
        <v>1520</v>
      </c>
      <c r="O1120" s="488" t="s">
        <v>1521</v>
      </c>
      <c r="P1120" s="488" t="s">
        <v>1545</v>
      </c>
      <c r="Q1120" s="488" t="s">
        <v>1523</v>
      </c>
      <c r="R1120" s="495" t="s">
        <v>1524</v>
      </c>
      <c r="S1120" s="494"/>
      <c r="T1120" s="494"/>
      <c r="U1120" s="488" t="s">
        <v>8206</v>
      </c>
      <c r="AB1120" s="488" t="s">
        <v>8201</v>
      </c>
      <c r="AC1120" s="496">
        <v>9.1E9</v>
      </c>
      <c r="AD1120" s="497"/>
      <c r="AE1120" s="497"/>
      <c r="AF1120" s="497"/>
      <c r="AG1120" s="497"/>
      <c r="AH1120" s="497"/>
      <c r="AI1120" s="494"/>
      <c r="AJ1120" s="488" t="s">
        <v>1527</v>
      </c>
      <c r="AK1120" s="498"/>
      <c r="AL1120" s="499"/>
      <c r="AM1120" s="488" t="s">
        <v>8202</v>
      </c>
      <c r="AO1120" s="494"/>
      <c r="AP1120" s="494"/>
      <c r="AQ1120" s="494"/>
      <c r="AR1120" s="494"/>
      <c r="AS1120" s="494"/>
      <c r="AT1120" s="488" t="s">
        <v>1529</v>
      </c>
      <c r="AU1120" s="492">
        <v>7243.0</v>
      </c>
      <c r="AV1120" s="492">
        <v>1.0</v>
      </c>
      <c r="AW1120" s="492">
        <v>2031.0</v>
      </c>
      <c r="AX1120" s="488" t="s">
        <v>1549</v>
      </c>
      <c r="AY1120" s="488" t="s">
        <v>8203</v>
      </c>
      <c r="AZ1120" s="488" t="s">
        <v>1531</v>
      </c>
    </row>
    <row r="1121" hidden="1">
      <c r="A1121" s="488" t="s">
        <v>8207</v>
      </c>
      <c r="B1121" s="488" t="s">
        <v>8208</v>
      </c>
      <c r="C1121" s="488" t="s">
        <v>1513</v>
      </c>
      <c r="D1121" s="488" t="s">
        <v>1514</v>
      </c>
      <c r="E1121" s="491">
        <v>45831.95763888889</v>
      </c>
      <c r="F1121" s="492">
        <v>9800.0</v>
      </c>
      <c r="G1121" s="488" t="s">
        <v>1515</v>
      </c>
      <c r="H1121" s="492">
        <v>9800.0</v>
      </c>
      <c r="I1121" s="488" t="s">
        <v>1515</v>
      </c>
      <c r="J1121" s="488" t="s">
        <v>1516</v>
      </c>
      <c r="K1121" s="488" t="s">
        <v>1517</v>
      </c>
      <c r="L1121" s="488" t="s">
        <v>8209</v>
      </c>
      <c r="M1121" s="488" t="s">
        <v>8210</v>
      </c>
      <c r="N1121" s="488" t="s">
        <v>1520</v>
      </c>
      <c r="O1121" s="488" t="s">
        <v>1521</v>
      </c>
      <c r="P1121" s="488" t="s">
        <v>1554</v>
      </c>
      <c r="Q1121" s="488" t="s">
        <v>1523</v>
      </c>
      <c r="R1121" s="495" t="s">
        <v>1524</v>
      </c>
      <c r="S1121" s="494"/>
      <c r="T1121" s="494"/>
      <c r="U1121" s="488" t="s">
        <v>8211</v>
      </c>
      <c r="AB1121" s="488" t="s">
        <v>8212</v>
      </c>
      <c r="AC1121" s="496">
        <v>9.09E9</v>
      </c>
      <c r="AD1121" s="497"/>
      <c r="AE1121" s="497"/>
      <c r="AF1121" s="497"/>
      <c r="AG1121" s="497"/>
      <c r="AH1121" s="497"/>
      <c r="AI1121" s="494"/>
      <c r="AJ1121" s="488" t="s">
        <v>1527</v>
      </c>
      <c r="AK1121" s="498"/>
      <c r="AL1121" s="499"/>
      <c r="AM1121" s="488" t="s">
        <v>8213</v>
      </c>
      <c r="AO1121" s="497"/>
      <c r="AP1121" s="494"/>
      <c r="AQ1121" s="494"/>
      <c r="AR1121" s="494"/>
      <c r="AS1121" s="494"/>
      <c r="AT1121" s="488" t="s">
        <v>1529</v>
      </c>
      <c r="AU1121" s="492">
        <v>6889.0</v>
      </c>
      <c r="AV1121" s="492">
        <v>6.0</v>
      </c>
      <c r="AW1121" s="492">
        <v>2029.0</v>
      </c>
      <c r="AX1121" s="488" t="s">
        <v>1634</v>
      </c>
      <c r="AY1121" s="488" t="s">
        <v>1597</v>
      </c>
      <c r="AZ1121" s="488" t="s">
        <v>1531</v>
      </c>
    </row>
    <row r="1122" hidden="1">
      <c r="A1122" s="488" t="s">
        <v>8214</v>
      </c>
      <c r="B1122" s="488" t="s">
        <v>8208</v>
      </c>
      <c r="C1122" s="488" t="s">
        <v>1513</v>
      </c>
      <c r="D1122" s="488" t="s">
        <v>1514</v>
      </c>
      <c r="E1122" s="491">
        <v>45831.95416666667</v>
      </c>
      <c r="F1122" s="492">
        <v>2980.0</v>
      </c>
      <c r="G1122" s="488" t="s">
        <v>1515</v>
      </c>
      <c r="H1122" s="492">
        <v>2980.0</v>
      </c>
      <c r="I1122" s="488" t="s">
        <v>1515</v>
      </c>
      <c r="J1122" s="488" t="s">
        <v>1516</v>
      </c>
      <c r="K1122" s="488" t="s">
        <v>1517</v>
      </c>
      <c r="L1122" s="488" t="s">
        <v>8209</v>
      </c>
      <c r="M1122" s="488" t="s">
        <v>8215</v>
      </c>
      <c r="N1122" s="488" t="s">
        <v>1520</v>
      </c>
      <c r="O1122" s="488" t="s">
        <v>1521</v>
      </c>
      <c r="P1122" s="488" t="s">
        <v>1554</v>
      </c>
      <c r="Q1122" s="488" t="s">
        <v>1523</v>
      </c>
      <c r="R1122" s="495" t="s">
        <v>1524</v>
      </c>
      <c r="S1122" s="494"/>
      <c r="T1122" s="494"/>
      <c r="U1122" s="488" t="s">
        <v>8216</v>
      </c>
      <c r="AB1122" s="488" t="s">
        <v>8212</v>
      </c>
      <c r="AC1122" s="496">
        <v>9.09E9</v>
      </c>
      <c r="AD1122" s="497"/>
      <c r="AE1122" s="497"/>
      <c r="AF1122" s="497"/>
      <c r="AG1122" s="497"/>
      <c r="AH1122" s="497"/>
      <c r="AI1122" s="494"/>
      <c r="AJ1122" s="488" t="s">
        <v>1527</v>
      </c>
      <c r="AK1122" s="498"/>
      <c r="AL1122" s="499"/>
      <c r="AM1122" s="488" t="s">
        <v>8213</v>
      </c>
      <c r="AO1122" s="494"/>
      <c r="AP1122" s="494"/>
      <c r="AQ1122" s="494"/>
      <c r="AR1122" s="494"/>
      <c r="AS1122" s="494"/>
      <c r="AT1122" s="488" t="s">
        <v>1529</v>
      </c>
      <c r="AU1122" s="492">
        <v>6889.0</v>
      </c>
      <c r="AV1122" s="492">
        <v>6.0</v>
      </c>
      <c r="AW1122" s="492">
        <v>2029.0</v>
      </c>
      <c r="AX1122" s="488" t="s">
        <v>1634</v>
      </c>
      <c r="AY1122" s="488" t="s">
        <v>1597</v>
      </c>
      <c r="AZ1122" s="488" t="s">
        <v>1531</v>
      </c>
    </row>
    <row r="1123" hidden="1">
      <c r="A1123" s="488" t="s">
        <v>8217</v>
      </c>
      <c r="B1123" s="488" t="s">
        <v>8218</v>
      </c>
      <c r="C1123" s="488" t="s">
        <v>1513</v>
      </c>
      <c r="D1123" s="488" t="s">
        <v>1514</v>
      </c>
      <c r="E1123" s="491">
        <v>45831.94861111111</v>
      </c>
      <c r="F1123" s="492">
        <v>2980.0</v>
      </c>
      <c r="G1123" s="488" t="s">
        <v>1515</v>
      </c>
      <c r="H1123" s="492">
        <v>2980.0</v>
      </c>
      <c r="I1123" s="488" t="s">
        <v>1515</v>
      </c>
      <c r="J1123" s="488" t="s">
        <v>1516</v>
      </c>
      <c r="K1123" s="488" t="s">
        <v>1517</v>
      </c>
      <c r="L1123" s="488" t="s">
        <v>8219</v>
      </c>
      <c r="M1123" s="488" t="s">
        <v>8220</v>
      </c>
      <c r="N1123" s="488" t="s">
        <v>1520</v>
      </c>
      <c r="O1123" s="488" t="s">
        <v>1521</v>
      </c>
      <c r="P1123" s="488" t="s">
        <v>1545</v>
      </c>
      <c r="Q1123" s="488" t="s">
        <v>1523</v>
      </c>
      <c r="R1123" s="495" t="s">
        <v>1524</v>
      </c>
      <c r="S1123" s="494"/>
      <c r="T1123" s="494"/>
      <c r="U1123" s="488" t="s">
        <v>5641</v>
      </c>
      <c r="AB1123" s="488" t="s">
        <v>8221</v>
      </c>
      <c r="AC1123" s="496">
        <v>9.05E9</v>
      </c>
      <c r="AD1123" s="497"/>
      <c r="AE1123" s="497"/>
      <c r="AF1123" s="497"/>
      <c r="AG1123" s="497"/>
      <c r="AH1123" s="497"/>
      <c r="AI1123" s="494"/>
      <c r="AJ1123" s="488" t="s">
        <v>1527</v>
      </c>
      <c r="AK1123" s="498"/>
      <c r="AL1123" s="499"/>
      <c r="AM1123" s="488" t="s">
        <v>8222</v>
      </c>
      <c r="AP1123" s="494"/>
      <c r="AQ1123" s="494"/>
      <c r="AR1123" s="494"/>
      <c r="AS1123" s="494"/>
      <c r="AT1123" s="488" t="s">
        <v>1529</v>
      </c>
      <c r="AU1123" s="492">
        <v>5124.0</v>
      </c>
      <c r="AV1123" s="492">
        <v>7.0</v>
      </c>
      <c r="AW1123" s="492">
        <v>2026.0</v>
      </c>
      <c r="AX1123" s="497"/>
      <c r="AY1123" s="488" t="s">
        <v>1652</v>
      </c>
      <c r="AZ1123" s="488" t="s">
        <v>1531</v>
      </c>
    </row>
    <row r="1124" hidden="1">
      <c r="A1124" s="488" t="s">
        <v>8223</v>
      </c>
      <c r="B1124" s="488" t="s">
        <v>8224</v>
      </c>
      <c r="C1124" s="488" t="s">
        <v>1513</v>
      </c>
      <c r="D1124" s="488" t="s">
        <v>1514</v>
      </c>
      <c r="E1124" s="491">
        <v>45831.944444444445</v>
      </c>
      <c r="F1124" s="492">
        <v>9800.0</v>
      </c>
      <c r="G1124" s="488" t="s">
        <v>1515</v>
      </c>
      <c r="H1124" s="492">
        <v>9800.0</v>
      </c>
      <c r="I1124" s="488" t="s">
        <v>1515</v>
      </c>
      <c r="J1124" s="488" t="s">
        <v>1516</v>
      </c>
      <c r="K1124" s="488" t="s">
        <v>1517</v>
      </c>
      <c r="L1124" s="488" t="s">
        <v>8225</v>
      </c>
      <c r="M1124" s="488" t="s">
        <v>8226</v>
      </c>
      <c r="N1124" s="488" t="s">
        <v>1520</v>
      </c>
      <c r="O1124" s="488" t="s">
        <v>1521</v>
      </c>
      <c r="P1124" s="488" t="s">
        <v>1545</v>
      </c>
      <c r="Q1124" s="488" t="s">
        <v>1523</v>
      </c>
      <c r="R1124" s="495" t="s">
        <v>1524</v>
      </c>
      <c r="S1124" s="494"/>
      <c r="T1124" s="494"/>
      <c r="U1124" s="488" t="s">
        <v>8227</v>
      </c>
      <c r="AB1124" s="488" t="s">
        <v>8228</v>
      </c>
      <c r="AC1124" s="496">
        <v>9.04E9</v>
      </c>
      <c r="AD1124" s="497"/>
      <c r="AE1124" s="497"/>
      <c r="AF1124" s="497"/>
      <c r="AG1124" s="497"/>
      <c r="AH1124" s="497"/>
      <c r="AI1124" s="494"/>
      <c r="AJ1124" s="488" t="s">
        <v>1527</v>
      </c>
      <c r="AK1124" s="498"/>
      <c r="AL1124" s="499"/>
      <c r="AM1124" s="488" t="s">
        <v>8229</v>
      </c>
      <c r="AO1124" s="494"/>
      <c r="AP1124" s="494"/>
      <c r="AQ1124" s="494"/>
      <c r="AR1124" s="494"/>
      <c r="AS1124" s="494"/>
      <c r="AT1124" s="488" t="s">
        <v>1529</v>
      </c>
      <c r="AU1124" s="492">
        <v>1279.0</v>
      </c>
      <c r="AV1124" s="492">
        <v>9.0</v>
      </c>
      <c r="AW1124" s="492">
        <v>2028.0</v>
      </c>
      <c r="AX1124" s="488" t="s">
        <v>1596</v>
      </c>
      <c r="AY1124" s="488" t="s">
        <v>8230</v>
      </c>
      <c r="AZ1124" s="488" t="s">
        <v>1531</v>
      </c>
    </row>
    <row r="1125" hidden="1">
      <c r="A1125" s="488" t="s">
        <v>8231</v>
      </c>
      <c r="B1125" s="488" t="s">
        <v>8232</v>
      </c>
      <c r="C1125" s="488" t="s">
        <v>1513</v>
      </c>
      <c r="D1125" s="488" t="s">
        <v>1514</v>
      </c>
      <c r="E1125" s="491">
        <v>45831.94097222222</v>
      </c>
      <c r="F1125" s="492">
        <v>2980.0</v>
      </c>
      <c r="G1125" s="488" t="s">
        <v>1515</v>
      </c>
      <c r="H1125" s="492">
        <v>2980.0</v>
      </c>
      <c r="I1125" s="488" t="s">
        <v>1515</v>
      </c>
      <c r="J1125" s="488" t="s">
        <v>1516</v>
      </c>
      <c r="K1125" s="488" t="s">
        <v>1517</v>
      </c>
      <c r="L1125" s="488" t="s">
        <v>8233</v>
      </c>
      <c r="M1125" s="488" t="s">
        <v>8234</v>
      </c>
      <c r="N1125" s="488" t="s">
        <v>1520</v>
      </c>
      <c r="O1125" s="488" t="s">
        <v>1521</v>
      </c>
      <c r="P1125" s="488" t="s">
        <v>1554</v>
      </c>
      <c r="Q1125" s="488" t="s">
        <v>1523</v>
      </c>
      <c r="R1125" s="495" t="s">
        <v>1524</v>
      </c>
      <c r="S1125" s="494"/>
      <c r="T1125" s="494"/>
      <c r="U1125" s="488" t="s">
        <v>8235</v>
      </c>
      <c r="AB1125" s="488" t="s">
        <v>8236</v>
      </c>
      <c r="AC1125" s="496">
        <v>8.06E9</v>
      </c>
      <c r="AD1125" s="497"/>
      <c r="AE1125" s="497"/>
      <c r="AF1125" s="497"/>
      <c r="AG1125" s="497"/>
      <c r="AH1125" s="497"/>
      <c r="AI1125" s="494"/>
      <c r="AJ1125" s="488" t="s">
        <v>1527</v>
      </c>
      <c r="AK1125" s="498"/>
      <c r="AL1125" s="499"/>
      <c r="AM1125" s="488" t="s">
        <v>8237</v>
      </c>
      <c r="AO1125" s="494"/>
      <c r="AP1125" s="494"/>
      <c r="AQ1125" s="494"/>
      <c r="AR1125" s="494"/>
      <c r="AS1125" s="494"/>
      <c r="AT1125" s="488" t="s">
        <v>1558</v>
      </c>
      <c r="AU1125" s="492">
        <v>9018.0</v>
      </c>
      <c r="AV1125" s="492">
        <v>9.0</v>
      </c>
      <c r="AW1125" s="492">
        <v>2031.0</v>
      </c>
      <c r="AX1125" s="488" t="s">
        <v>1587</v>
      </c>
      <c r="AY1125" s="488" t="s">
        <v>1823</v>
      </c>
      <c r="AZ1125" s="488" t="s">
        <v>1531</v>
      </c>
    </row>
    <row r="1126" hidden="1">
      <c r="A1126" s="488" t="s">
        <v>8238</v>
      </c>
      <c r="B1126" s="488" t="s">
        <v>8239</v>
      </c>
      <c r="C1126" s="488" t="s">
        <v>1513</v>
      </c>
      <c r="D1126" s="488" t="s">
        <v>1514</v>
      </c>
      <c r="E1126" s="491">
        <v>45831.94027777778</v>
      </c>
      <c r="F1126" s="492">
        <v>9800.0</v>
      </c>
      <c r="G1126" s="488" t="s">
        <v>1515</v>
      </c>
      <c r="H1126" s="492">
        <v>9800.0</v>
      </c>
      <c r="I1126" s="488" t="s">
        <v>1515</v>
      </c>
      <c r="J1126" s="488" t="s">
        <v>1516</v>
      </c>
      <c r="K1126" s="488" t="s">
        <v>1517</v>
      </c>
      <c r="L1126" s="488" t="s">
        <v>8240</v>
      </c>
      <c r="M1126" s="488" t="s">
        <v>8241</v>
      </c>
      <c r="N1126" s="488" t="s">
        <v>1520</v>
      </c>
      <c r="O1126" s="488" t="s">
        <v>1521</v>
      </c>
      <c r="P1126" s="488" t="s">
        <v>1522</v>
      </c>
      <c r="Q1126" s="488" t="s">
        <v>1523</v>
      </c>
      <c r="R1126" s="495" t="s">
        <v>1524</v>
      </c>
      <c r="S1126" s="494"/>
      <c r="T1126" s="494"/>
      <c r="U1126" s="488" t="s">
        <v>8242</v>
      </c>
      <c r="AB1126" s="488" t="s">
        <v>8243</v>
      </c>
      <c r="AC1126" s="496">
        <v>8.08E9</v>
      </c>
      <c r="AD1126" s="497"/>
      <c r="AE1126" s="497"/>
      <c r="AF1126" s="497"/>
      <c r="AG1126" s="497"/>
      <c r="AH1126" s="497"/>
      <c r="AI1126" s="494"/>
      <c r="AJ1126" s="488" t="s">
        <v>1527</v>
      </c>
      <c r="AK1126" s="498"/>
      <c r="AL1126" s="499"/>
      <c r="AM1126" s="488" t="s">
        <v>8244</v>
      </c>
      <c r="AP1126" s="494"/>
      <c r="AQ1126" s="494"/>
      <c r="AR1126" s="494"/>
      <c r="AS1126" s="494"/>
      <c r="AT1126" s="488" t="s">
        <v>1529</v>
      </c>
      <c r="AU1126" s="492">
        <v>4987.0</v>
      </c>
      <c r="AV1126" s="492">
        <v>11.0</v>
      </c>
      <c r="AW1126" s="492">
        <v>2025.0</v>
      </c>
      <c r="AX1126" s="488" t="s">
        <v>1634</v>
      </c>
      <c r="AY1126" s="488" t="s">
        <v>1540</v>
      </c>
      <c r="AZ1126" s="488" t="s">
        <v>1531</v>
      </c>
    </row>
    <row r="1127" hidden="1">
      <c r="A1127" s="488" t="s">
        <v>8245</v>
      </c>
      <c r="B1127" s="488" t="s">
        <v>8224</v>
      </c>
      <c r="C1127" s="488" t="s">
        <v>1513</v>
      </c>
      <c r="D1127" s="488" t="s">
        <v>1514</v>
      </c>
      <c r="E1127" s="491">
        <v>45831.93958333333</v>
      </c>
      <c r="F1127" s="492">
        <v>2980.0</v>
      </c>
      <c r="G1127" s="488" t="s">
        <v>1515</v>
      </c>
      <c r="H1127" s="492">
        <v>2980.0</v>
      </c>
      <c r="I1127" s="488" t="s">
        <v>1515</v>
      </c>
      <c r="J1127" s="488" t="s">
        <v>1516</v>
      </c>
      <c r="K1127" s="488" t="s">
        <v>1517</v>
      </c>
      <c r="L1127" s="488" t="s">
        <v>8225</v>
      </c>
      <c r="M1127" s="488" t="s">
        <v>8246</v>
      </c>
      <c r="N1127" s="488" t="s">
        <v>1520</v>
      </c>
      <c r="O1127" s="488" t="s">
        <v>1521</v>
      </c>
      <c r="P1127" s="488" t="s">
        <v>1545</v>
      </c>
      <c r="Q1127" s="488" t="s">
        <v>1523</v>
      </c>
      <c r="R1127" s="495" t="s">
        <v>1524</v>
      </c>
      <c r="S1127" s="494"/>
      <c r="T1127" s="494"/>
      <c r="U1127" s="488" t="s">
        <v>8247</v>
      </c>
      <c r="AB1127" s="488" t="s">
        <v>8228</v>
      </c>
      <c r="AC1127" s="496">
        <v>9.04E9</v>
      </c>
      <c r="AD1127" s="497"/>
      <c r="AE1127" s="497"/>
      <c r="AF1127" s="497"/>
      <c r="AG1127" s="497"/>
      <c r="AH1127" s="497"/>
      <c r="AI1127" s="494"/>
      <c r="AJ1127" s="488" t="s">
        <v>1527</v>
      </c>
      <c r="AK1127" s="498"/>
      <c r="AL1127" s="499"/>
      <c r="AM1127" s="488" t="s">
        <v>8229</v>
      </c>
      <c r="AO1127" s="494"/>
      <c r="AP1127" s="494"/>
      <c r="AQ1127" s="494"/>
      <c r="AR1127" s="494"/>
      <c r="AS1127" s="494"/>
      <c r="AT1127" s="488" t="s">
        <v>1529</v>
      </c>
      <c r="AU1127" s="492">
        <v>1279.0</v>
      </c>
      <c r="AV1127" s="492">
        <v>9.0</v>
      </c>
      <c r="AW1127" s="492">
        <v>2028.0</v>
      </c>
      <c r="AX1127" s="488" t="s">
        <v>1596</v>
      </c>
      <c r="AY1127" s="488" t="s">
        <v>8230</v>
      </c>
      <c r="AZ1127" s="488" t="s">
        <v>1531</v>
      </c>
    </row>
    <row r="1128" hidden="1">
      <c r="A1128" s="488" t="s">
        <v>8248</v>
      </c>
      <c r="B1128" s="488" t="s">
        <v>8249</v>
      </c>
      <c r="C1128" s="488" t="s">
        <v>1513</v>
      </c>
      <c r="D1128" s="488" t="s">
        <v>1514</v>
      </c>
      <c r="E1128" s="491">
        <v>45831.93541666667</v>
      </c>
      <c r="F1128" s="492">
        <v>2980.0</v>
      </c>
      <c r="G1128" s="488" t="s">
        <v>1515</v>
      </c>
      <c r="H1128" s="492">
        <v>2980.0</v>
      </c>
      <c r="I1128" s="488" t="s">
        <v>1515</v>
      </c>
      <c r="J1128" s="488" t="s">
        <v>1516</v>
      </c>
      <c r="K1128" s="488" t="s">
        <v>1517</v>
      </c>
      <c r="L1128" s="488" t="s">
        <v>8250</v>
      </c>
      <c r="M1128" s="488" t="s">
        <v>8251</v>
      </c>
      <c r="N1128" s="488" t="s">
        <v>1520</v>
      </c>
      <c r="O1128" s="488" t="s">
        <v>1521</v>
      </c>
      <c r="P1128" s="488" t="s">
        <v>1545</v>
      </c>
      <c r="Q1128" s="488" t="s">
        <v>1523</v>
      </c>
      <c r="R1128" s="495" t="s">
        <v>1524</v>
      </c>
      <c r="S1128" s="494"/>
      <c r="T1128" s="494"/>
      <c r="U1128" s="488" t="s">
        <v>8252</v>
      </c>
      <c r="AB1128" s="488" t="s">
        <v>8253</v>
      </c>
      <c r="AC1128" s="496">
        <v>9.08E9</v>
      </c>
      <c r="AD1128" s="497"/>
      <c r="AE1128" s="497"/>
      <c r="AF1128" s="497"/>
      <c r="AG1128" s="497"/>
      <c r="AH1128" s="497"/>
      <c r="AI1128" s="494"/>
      <c r="AJ1128" s="488" t="s">
        <v>1527</v>
      </c>
      <c r="AK1128" s="498"/>
      <c r="AL1128" s="499"/>
      <c r="AM1128" s="488" t="s">
        <v>8254</v>
      </c>
      <c r="AO1128" s="494"/>
      <c r="AP1128" s="494"/>
      <c r="AQ1128" s="494"/>
      <c r="AR1128" s="494"/>
      <c r="AS1128" s="494"/>
      <c r="AT1128" s="488" t="s">
        <v>1529</v>
      </c>
      <c r="AU1128" s="492">
        <v>1099.0</v>
      </c>
      <c r="AV1128" s="492">
        <v>6.0</v>
      </c>
      <c r="AW1128" s="492">
        <v>2030.0</v>
      </c>
      <c r="AX1128" s="488" t="s">
        <v>1549</v>
      </c>
      <c r="AY1128" s="488" t="s">
        <v>8255</v>
      </c>
      <c r="AZ1128" s="488" t="s">
        <v>1531</v>
      </c>
    </row>
    <row r="1129" hidden="1">
      <c r="A1129" s="488" t="s">
        <v>8256</v>
      </c>
      <c r="B1129" s="488" t="s">
        <v>8239</v>
      </c>
      <c r="C1129" s="488" t="s">
        <v>1513</v>
      </c>
      <c r="D1129" s="488" t="s">
        <v>1514</v>
      </c>
      <c r="E1129" s="491">
        <v>45831.93472222222</v>
      </c>
      <c r="F1129" s="492">
        <v>2980.0</v>
      </c>
      <c r="G1129" s="488" t="s">
        <v>1515</v>
      </c>
      <c r="H1129" s="492">
        <v>2980.0</v>
      </c>
      <c r="I1129" s="488" t="s">
        <v>1515</v>
      </c>
      <c r="J1129" s="488" t="s">
        <v>1516</v>
      </c>
      <c r="K1129" s="488" t="s">
        <v>1517</v>
      </c>
      <c r="L1129" s="488" t="s">
        <v>8240</v>
      </c>
      <c r="M1129" s="488" t="s">
        <v>8257</v>
      </c>
      <c r="N1129" s="488" t="s">
        <v>1520</v>
      </c>
      <c r="O1129" s="488" t="s">
        <v>1521</v>
      </c>
      <c r="P1129" s="488" t="s">
        <v>1522</v>
      </c>
      <c r="Q1129" s="488" t="s">
        <v>1523</v>
      </c>
      <c r="R1129" s="495" t="s">
        <v>1524</v>
      </c>
      <c r="S1129" s="494"/>
      <c r="T1129" s="494"/>
      <c r="U1129" s="488" t="s">
        <v>8258</v>
      </c>
      <c r="AB1129" s="488" t="s">
        <v>8243</v>
      </c>
      <c r="AC1129" s="496">
        <v>8.08E9</v>
      </c>
      <c r="AD1129" s="497"/>
      <c r="AE1129" s="497"/>
      <c r="AF1129" s="497"/>
      <c r="AG1129" s="497"/>
      <c r="AH1129" s="497"/>
      <c r="AI1129" s="494"/>
      <c r="AJ1129" s="488" t="s">
        <v>1527</v>
      </c>
      <c r="AK1129" s="498"/>
      <c r="AL1129" s="499"/>
      <c r="AM1129" s="488" t="s">
        <v>8244</v>
      </c>
      <c r="AP1129" s="494"/>
      <c r="AQ1129" s="494"/>
      <c r="AR1129" s="494"/>
      <c r="AS1129" s="494"/>
      <c r="AT1129" s="488" t="s">
        <v>1529</v>
      </c>
      <c r="AU1129" s="492">
        <v>4987.0</v>
      </c>
      <c r="AV1129" s="492">
        <v>11.0</v>
      </c>
      <c r="AW1129" s="492">
        <v>2025.0</v>
      </c>
      <c r="AX1129" s="488" t="s">
        <v>1634</v>
      </c>
      <c r="AY1129" s="488" t="s">
        <v>1540</v>
      </c>
      <c r="AZ1129" s="488" t="s">
        <v>1531</v>
      </c>
    </row>
    <row r="1130" hidden="1">
      <c r="A1130" s="488" t="s">
        <v>8259</v>
      </c>
      <c r="B1130" s="488" t="s">
        <v>8260</v>
      </c>
      <c r="C1130" s="488" t="s">
        <v>1513</v>
      </c>
      <c r="D1130" s="488" t="s">
        <v>1514</v>
      </c>
      <c r="E1130" s="491">
        <v>45831.93125</v>
      </c>
      <c r="F1130" s="492">
        <v>2980.0</v>
      </c>
      <c r="G1130" s="488" t="s">
        <v>1515</v>
      </c>
      <c r="H1130" s="492">
        <v>2980.0</v>
      </c>
      <c r="I1130" s="488" t="s">
        <v>1515</v>
      </c>
      <c r="J1130" s="488" t="s">
        <v>1516</v>
      </c>
      <c r="K1130" s="488" t="s">
        <v>1517</v>
      </c>
      <c r="L1130" s="488" t="s">
        <v>8261</v>
      </c>
      <c r="M1130" s="488" t="s">
        <v>8262</v>
      </c>
      <c r="N1130" s="488" t="s">
        <v>1520</v>
      </c>
      <c r="O1130" s="488" t="s">
        <v>1521</v>
      </c>
      <c r="P1130" s="488" t="s">
        <v>1554</v>
      </c>
      <c r="Q1130" s="488" t="s">
        <v>1523</v>
      </c>
      <c r="R1130" s="495" t="s">
        <v>1524</v>
      </c>
      <c r="S1130" s="494"/>
      <c r="T1130" s="494"/>
      <c r="U1130" s="488" t="s">
        <v>8263</v>
      </c>
      <c r="AB1130" s="488" t="s">
        <v>8264</v>
      </c>
      <c r="AC1130" s="496">
        <v>9.1E9</v>
      </c>
      <c r="AD1130" s="497"/>
      <c r="AE1130" s="497"/>
      <c r="AF1130" s="497"/>
      <c r="AG1130" s="497"/>
      <c r="AH1130" s="497"/>
      <c r="AI1130" s="494"/>
      <c r="AJ1130" s="488" t="s">
        <v>1527</v>
      </c>
      <c r="AK1130" s="498"/>
      <c r="AL1130" s="499"/>
      <c r="AM1130" s="488" t="s">
        <v>8265</v>
      </c>
      <c r="AO1130" s="494"/>
      <c r="AP1130" s="494"/>
      <c r="AQ1130" s="494"/>
      <c r="AR1130" s="494"/>
      <c r="AS1130" s="494"/>
      <c r="AT1130" s="488" t="s">
        <v>1529</v>
      </c>
      <c r="AU1130" s="492">
        <v>7091.0</v>
      </c>
      <c r="AV1130" s="492">
        <v>12.0</v>
      </c>
      <c r="AW1130" s="492">
        <v>2027.0</v>
      </c>
      <c r="AX1130" s="488" t="s">
        <v>1634</v>
      </c>
      <c r="AY1130" s="488" t="s">
        <v>1608</v>
      </c>
      <c r="AZ1130" s="488" t="s">
        <v>1531</v>
      </c>
    </row>
    <row r="1131" hidden="1">
      <c r="A1131" s="488" t="s">
        <v>8266</v>
      </c>
      <c r="B1131" s="488" t="s">
        <v>8267</v>
      </c>
      <c r="C1131" s="488" t="s">
        <v>1513</v>
      </c>
      <c r="D1131" s="488" t="s">
        <v>1514</v>
      </c>
      <c r="E1131" s="491">
        <v>45831.8875</v>
      </c>
      <c r="F1131" s="492">
        <v>2980.0</v>
      </c>
      <c r="G1131" s="488" t="s">
        <v>1515</v>
      </c>
      <c r="H1131" s="492">
        <v>2980.0</v>
      </c>
      <c r="I1131" s="488" t="s">
        <v>1515</v>
      </c>
      <c r="J1131" s="488" t="s">
        <v>1516</v>
      </c>
      <c r="K1131" s="488" t="s">
        <v>1517</v>
      </c>
      <c r="L1131" s="488" t="s">
        <v>8268</v>
      </c>
      <c r="M1131" s="488" t="s">
        <v>8269</v>
      </c>
      <c r="N1131" s="488" t="s">
        <v>1520</v>
      </c>
      <c r="O1131" s="488" t="s">
        <v>1521</v>
      </c>
      <c r="P1131" s="488" t="s">
        <v>1545</v>
      </c>
      <c r="Q1131" s="488" t="s">
        <v>1523</v>
      </c>
      <c r="R1131" s="495" t="s">
        <v>1524</v>
      </c>
      <c r="S1131" s="494"/>
      <c r="T1131" s="494"/>
      <c r="U1131" s="488" t="s">
        <v>8270</v>
      </c>
      <c r="AB1131" s="488" t="s">
        <v>8271</v>
      </c>
      <c r="AC1131" s="496">
        <v>8.18E11</v>
      </c>
      <c r="AD1131" s="497"/>
      <c r="AE1131" s="497"/>
      <c r="AF1131" s="497"/>
      <c r="AG1131" s="497"/>
      <c r="AH1131" s="497"/>
      <c r="AI1131" s="494"/>
      <c r="AJ1131" s="488" t="s">
        <v>1527</v>
      </c>
      <c r="AK1131" s="498"/>
      <c r="AL1131" s="499"/>
      <c r="AM1131" s="488" t="s">
        <v>8272</v>
      </c>
      <c r="AP1131" s="494"/>
      <c r="AQ1131" s="494"/>
      <c r="AR1131" s="494"/>
      <c r="AS1131" s="494"/>
      <c r="AT1131" s="488" t="s">
        <v>1529</v>
      </c>
      <c r="AU1131" s="492">
        <v>100.0</v>
      </c>
      <c r="AV1131" s="492">
        <v>3.0</v>
      </c>
      <c r="AW1131" s="492">
        <v>2031.0</v>
      </c>
      <c r="AX1131" s="488" t="s">
        <v>1549</v>
      </c>
      <c r="AY1131" s="488" t="s">
        <v>8203</v>
      </c>
      <c r="AZ1131" s="488" t="s">
        <v>1531</v>
      </c>
    </row>
    <row r="1132" hidden="1">
      <c r="A1132" s="488" t="s">
        <v>8273</v>
      </c>
      <c r="B1132" s="488" t="s">
        <v>8274</v>
      </c>
      <c r="C1132" s="488" t="s">
        <v>1513</v>
      </c>
      <c r="D1132" s="488" t="s">
        <v>1514</v>
      </c>
      <c r="E1132" s="491">
        <v>45831.87777777778</v>
      </c>
      <c r="F1132" s="492">
        <v>9800.0</v>
      </c>
      <c r="G1132" s="488" t="s">
        <v>1515</v>
      </c>
      <c r="H1132" s="492">
        <v>9800.0</v>
      </c>
      <c r="I1132" s="488" t="s">
        <v>1515</v>
      </c>
      <c r="J1132" s="488" t="s">
        <v>1516</v>
      </c>
      <c r="K1132" s="488" t="s">
        <v>1517</v>
      </c>
      <c r="L1132" s="488" t="s">
        <v>8275</v>
      </c>
      <c r="M1132" s="488" t="s">
        <v>8276</v>
      </c>
      <c r="N1132" s="488" t="s">
        <v>1520</v>
      </c>
      <c r="O1132" s="488" t="s">
        <v>1521</v>
      </c>
      <c r="P1132" s="488" t="s">
        <v>1554</v>
      </c>
      <c r="Q1132" s="488" t="s">
        <v>1523</v>
      </c>
      <c r="R1132" s="495" t="s">
        <v>1524</v>
      </c>
      <c r="S1132" s="494"/>
      <c r="T1132" s="494"/>
      <c r="U1132" s="488" t="s">
        <v>8277</v>
      </c>
      <c r="AB1132" s="488" t="s">
        <v>8278</v>
      </c>
      <c r="AC1132" s="496">
        <v>9.07E9</v>
      </c>
      <c r="AD1132" s="497"/>
      <c r="AE1132" s="497"/>
      <c r="AF1132" s="497"/>
      <c r="AG1132" s="497"/>
      <c r="AH1132" s="497"/>
      <c r="AI1132" s="494"/>
      <c r="AJ1132" s="488" t="s">
        <v>1527</v>
      </c>
      <c r="AK1132" s="498"/>
      <c r="AL1132" s="499"/>
      <c r="AM1132" s="488" t="s">
        <v>8279</v>
      </c>
      <c r="AO1132" s="494"/>
      <c r="AP1132" s="494"/>
      <c r="AQ1132" s="494"/>
      <c r="AR1132" s="494"/>
      <c r="AS1132" s="494"/>
      <c r="AT1132" s="488" t="s">
        <v>1529</v>
      </c>
      <c r="AU1132" s="492">
        <v>5430.0</v>
      </c>
      <c r="AV1132" s="492">
        <v>4.0</v>
      </c>
      <c r="AW1132" s="492">
        <v>2029.0</v>
      </c>
      <c r="AX1132" s="488" t="s">
        <v>1634</v>
      </c>
      <c r="AY1132" s="488" t="s">
        <v>1805</v>
      </c>
      <c r="AZ1132" s="488" t="s">
        <v>1531</v>
      </c>
    </row>
    <row r="1133" hidden="1">
      <c r="A1133" s="488" t="s">
        <v>8280</v>
      </c>
      <c r="B1133" s="488" t="s">
        <v>8281</v>
      </c>
      <c r="C1133" s="488" t="s">
        <v>1513</v>
      </c>
      <c r="D1133" s="488" t="s">
        <v>1514</v>
      </c>
      <c r="E1133" s="491">
        <v>45831.87777777778</v>
      </c>
      <c r="F1133" s="492">
        <v>2980.0</v>
      </c>
      <c r="G1133" s="488" t="s">
        <v>1515</v>
      </c>
      <c r="H1133" s="492">
        <v>2980.0</v>
      </c>
      <c r="I1133" s="488" t="s">
        <v>1515</v>
      </c>
      <c r="J1133" s="488" t="s">
        <v>1516</v>
      </c>
      <c r="K1133" s="488" t="s">
        <v>1517</v>
      </c>
      <c r="L1133" s="488" t="s">
        <v>8282</v>
      </c>
      <c r="M1133" s="488" t="s">
        <v>8283</v>
      </c>
      <c r="N1133" s="488" t="s">
        <v>1520</v>
      </c>
      <c r="O1133" s="488" t="s">
        <v>1521</v>
      </c>
      <c r="P1133" s="488" t="s">
        <v>1554</v>
      </c>
      <c r="Q1133" s="488" t="s">
        <v>1523</v>
      </c>
      <c r="R1133" s="495" t="s">
        <v>1524</v>
      </c>
      <c r="S1133" s="494"/>
      <c r="T1133" s="494"/>
      <c r="U1133" s="488" t="s">
        <v>8284</v>
      </c>
      <c r="AB1133" s="488" t="s">
        <v>2664</v>
      </c>
      <c r="AC1133" s="496">
        <v>8.04E9</v>
      </c>
      <c r="AD1133" s="497"/>
      <c r="AE1133" s="497"/>
      <c r="AF1133" s="497"/>
      <c r="AG1133" s="497"/>
      <c r="AH1133" s="497"/>
      <c r="AI1133" s="494"/>
      <c r="AJ1133" s="488" t="s">
        <v>1527</v>
      </c>
      <c r="AK1133" s="498"/>
      <c r="AL1133" s="499"/>
      <c r="AM1133" s="488" t="s">
        <v>8285</v>
      </c>
      <c r="AP1133" s="494"/>
      <c r="AQ1133" s="494"/>
      <c r="AR1133" s="494"/>
      <c r="AS1133" s="494"/>
      <c r="AT1133" s="488" t="s">
        <v>1529</v>
      </c>
      <c r="AU1133" s="492">
        <v>1006.0</v>
      </c>
      <c r="AV1133" s="492">
        <v>1.0</v>
      </c>
      <c r="AW1133" s="492">
        <v>2029.0</v>
      </c>
      <c r="AX1133" s="488" t="s">
        <v>1634</v>
      </c>
      <c r="AY1133" s="488" t="s">
        <v>3162</v>
      </c>
      <c r="AZ1133" s="488" t="s">
        <v>1531</v>
      </c>
    </row>
    <row r="1134" hidden="1">
      <c r="A1134" s="488" t="s">
        <v>8286</v>
      </c>
      <c r="B1134" s="488" t="s">
        <v>8287</v>
      </c>
      <c r="C1134" s="488" t="s">
        <v>1513</v>
      </c>
      <c r="D1134" s="488" t="s">
        <v>1514</v>
      </c>
      <c r="E1134" s="491">
        <v>45831.86388888889</v>
      </c>
      <c r="F1134" s="492">
        <v>2980.0</v>
      </c>
      <c r="G1134" s="488" t="s">
        <v>1515</v>
      </c>
      <c r="H1134" s="492">
        <v>2980.0</v>
      </c>
      <c r="I1134" s="488" t="s">
        <v>1515</v>
      </c>
      <c r="J1134" s="488" t="s">
        <v>1516</v>
      </c>
      <c r="K1134" s="488" t="s">
        <v>1517</v>
      </c>
      <c r="L1134" s="488" t="s">
        <v>8288</v>
      </c>
      <c r="M1134" s="488" t="s">
        <v>8289</v>
      </c>
      <c r="N1134" s="488" t="s">
        <v>1520</v>
      </c>
      <c r="O1134" s="488" t="s">
        <v>1521</v>
      </c>
      <c r="P1134" s="488" t="s">
        <v>1545</v>
      </c>
      <c r="Q1134" s="488" t="s">
        <v>1523</v>
      </c>
      <c r="R1134" s="495" t="s">
        <v>1524</v>
      </c>
      <c r="S1134" s="494"/>
      <c r="T1134" s="494"/>
      <c r="U1134" s="488" t="s">
        <v>8290</v>
      </c>
      <c r="AB1134" s="488" t="s">
        <v>8291</v>
      </c>
      <c r="AC1134" s="496">
        <v>9.1E9</v>
      </c>
      <c r="AD1134" s="497"/>
      <c r="AE1134" s="497"/>
      <c r="AF1134" s="497"/>
      <c r="AG1134" s="497"/>
      <c r="AH1134" s="497"/>
      <c r="AI1134" s="494"/>
      <c r="AJ1134" s="488" t="s">
        <v>1527</v>
      </c>
      <c r="AK1134" s="498"/>
      <c r="AL1134" s="499"/>
      <c r="AM1134" s="488" t="s">
        <v>8292</v>
      </c>
      <c r="AO1134" s="494"/>
      <c r="AP1134" s="494"/>
      <c r="AQ1134" s="494"/>
      <c r="AR1134" s="494"/>
      <c r="AS1134" s="494"/>
      <c r="AT1134" s="488" t="s">
        <v>1529</v>
      </c>
      <c r="AU1134" s="492">
        <v>1080.0</v>
      </c>
      <c r="AV1134" s="492">
        <v>12.0</v>
      </c>
      <c r="AW1134" s="492">
        <v>2025.0</v>
      </c>
      <c r="AX1134" s="488" t="s">
        <v>1549</v>
      </c>
      <c r="AY1134" s="488" t="s">
        <v>8293</v>
      </c>
      <c r="AZ1134" s="488" t="s">
        <v>1531</v>
      </c>
    </row>
    <row r="1135" hidden="1">
      <c r="A1135" s="488" t="s">
        <v>7732</v>
      </c>
      <c r="B1135" s="488" t="s">
        <v>7733</v>
      </c>
      <c r="C1135" s="488" t="s">
        <v>1513</v>
      </c>
      <c r="D1135" s="488" t="s">
        <v>1514</v>
      </c>
      <c r="E1135" s="491">
        <v>45831.86319444444</v>
      </c>
      <c r="F1135" s="492">
        <v>2980.0</v>
      </c>
      <c r="G1135" s="488" t="s">
        <v>1515</v>
      </c>
      <c r="H1135" s="492">
        <v>2980.0</v>
      </c>
      <c r="I1135" s="488" t="s">
        <v>1515</v>
      </c>
      <c r="J1135" s="488" t="s">
        <v>1516</v>
      </c>
      <c r="K1135" s="488" t="s">
        <v>1517</v>
      </c>
      <c r="L1135" s="488" t="s">
        <v>7734</v>
      </c>
      <c r="M1135" s="488" t="s">
        <v>7735</v>
      </c>
      <c r="N1135" s="488" t="s">
        <v>1520</v>
      </c>
      <c r="O1135" s="488" t="s">
        <v>1521</v>
      </c>
      <c r="P1135" s="488" t="s">
        <v>1554</v>
      </c>
      <c r="Q1135" s="488" t="s">
        <v>1523</v>
      </c>
      <c r="R1135" s="495" t="s">
        <v>1524</v>
      </c>
      <c r="S1135" s="494"/>
      <c r="T1135" s="494"/>
      <c r="U1135" s="488" t="s">
        <v>7736</v>
      </c>
      <c r="AB1135" s="488" t="s">
        <v>7737</v>
      </c>
      <c r="AC1135" s="496">
        <v>8.04E9</v>
      </c>
      <c r="AD1135" s="497"/>
      <c r="AE1135" s="497"/>
      <c r="AF1135" s="497"/>
      <c r="AG1135" s="497"/>
      <c r="AH1135" s="497"/>
      <c r="AI1135" s="494"/>
      <c r="AJ1135" s="488" t="s">
        <v>1527</v>
      </c>
      <c r="AK1135" s="498"/>
      <c r="AL1135" s="499"/>
      <c r="AM1135" s="488" t="s">
        <v>7738</v>
      </c>
      <c r="AO1135" s="494"/>
      <c r="AP1135" s="494"/>
      <c r="AQ1135" s="494"/>
      <c r="AR1135" s="494"/>
      <c r="AS1135" s="494"/>
      <c r="AT1135" s="488" t="s">
        <v>1529</v>
      </c>
      <c r="AU1135" s="492">
        <v>4248.0</v>
      </c>
      <c r="AV1135" s="492">
        <v>5.0</v>
      </c>
      <c r="AW1135" s="492">
        <v>2029.0</v>
      </c>
      <c r="AX1135" s="488" t="s">
        <v>1634</v>
      </c>
      <c r="AY1135" s="488" t="s">
        <v>1597</v>
      </c>
      <c r="AZ1135" s="488" t="s">
        <v>1531</v>
      </c>
    </row>
    <row r="1136" hidden="1">
      <c r="A1136" s="488" t="s">
        <v>8294</v>
      </c>
      <c r="B1136" s="488" t="s">
        <v>8295</v>
      </c>
      <c r="C1136" s="488" t="s">
        <v>1513</v>
      </c>
      <c r="D1136" s="488" t="s">
        <v>1514</v>
      </c>
      <c r="E1136" s="491">
        <v>45831.850694444445</v>
      </c>
      <c r="F1136" s="492">
        <v>2980.0</v>
      </c>
      <c r="G1136" s="488" t="s">
        <v>1515</v>
      </c>
      <c r="H1136" s="492">
        <v>2980.0</v>
      </c>
      <c r="I1136" s="488" t="s">
        <v>1515</v>
      </c>
      <c r="J1136" s="488" t="s">
        <v>1516</v>
      </c>
      <c r="K1136" s="488" t="s">
        <v>1517</v>
      </c>
      <c r="L1136" s="488" t="s">
        <v>8296</v>
      </c>
      <c r="M1136" s="488" t="s">
        <v>8297</v>
      </c>
      <c r="N1136" s="488" t="s">
        <v>1520</v>
      </c>
      <c r="O1136" s="488" t="s">
        <v>1521</v>
      </c>
      <c r="P1136" s="488" t="s">
        <v>1554</v>
      </c>
      <c r="Q1136" s="488" t="s">
        <v>1523</v>
      </c>
      <c r="R1136" s="495" t="s">
        <v>1524</v>
      </c>
      <c r="S1136" s="494"/>
      <c r="T1136" s="494"/>
      <c r="U1136" s="488" t="s">
        <v>8298</v>
      </c>
      <c r="AB1136" s="488" t="s">
        <v>8299</v>
      </c>
      <c r="AC1136" s="496">
        <v>9.08E9</v>
      </c>
      <c r="AD1136" s="497"/>
      <c r="AE1136" s="497"/>
      <c r="AF1136" s="497"/>
      <c r="AG1136" s="497"/>
      <c r="AH1136" s="497"/>
      <c r="AI1136" s="494"/>
      <c r="AJ1136" s="488" t="s">
        <v>1527</v>
      </c>
      <c r="AK1136" s="498"/>
      <c r="AL1136" s="499"/>
      <c r="AM1136" s="488" t="s">
        <v>8300</v>
      </c>
      <c r="AO1136" s="494"/>
      <c r="AP1136" s="494"/>
      <c r="AQ1136" s="494"/>
      <c r="AR1136" s="494"/>
      <c r="AS1136" s="494"/>
      <c r="AT1136" s="488" t="s">
        <v>1529</v>
      </c>
      <c r="AU1136" s="492">
        <v>2660.0</v>
      </c>
      <c r="AV1136" s="492">
        <v>4.0</v>
      </c>
      <c r="AW1136" s="492">
        <v>2030.0</v>
      </c>
      <c r="AX1136" s="488" t="s">
        <v>1634</v>
      </c>
      <c r="AY1136" s="488" t="s">
        <v>2047</v>
      </c>
      <c r="AZ1136" s="488" t="s">
        <v>1531</v>
      </c>
    </row>
    <row r="1137" hidden="1">
      <c r="A1137" s="488" t="s">
        <v>8301</v>
      </c>
      <c r="B1137" s="488" t="s">
        <v>8302</v>
      </c>
      <c r="C1137" s="488" t="s">
        <v>1513</v>
      </c>
      <c r="D1137" s="488" t="s">
        <v>1514</v>
      </c>
      <c r="E1137" s="491">
        <v>45831.84166666667</v>
      </c>
      <c r="F1137" s="492">
        <v>9800.0</v>
      </c>
      <c r="G1137" s="488" t="s">
        <v>1515</v>
      </c>
      <c r="H1137" s="492">
        <v>9800.0</v>
      </c>
      <c r="I1137" s="488" t="s">
        <v>1515</v>
      </c>
      <c r="J1137" s="488" t="s">
        <v>1516</v>
      </c>
      <c r="K1137" s="488" t="s">
        <v>1517</v>
      </c>
      <c r="L1137" s="488" t="s">
        <v>8303</v>
      </c>
      <c r="M1137" s="488" t="s">
        <v>8304</v>
      </c>
      <c r="N1137" s="488" t="s">
        <v>1520</v>
      </c>
      <c r="O1137" s="488" t="s">
        <v>1521</v>
      </c>
      <c r="P1137" s="488" t="s">
        <v>1554</v>
      </c>
      <c r="Q1137" s="488" t="s">
        <v>1523</v>
      </c>
      <c r="R1137" s="495" t="s">
        <v>1524</v>
      </c>
      <c r="S1137" s="494"/>
      <c r="T1137" s="494"/>
      <c r="U1137" s="488" t="s">
        <v>8305</v>
      </c>
      <c r="AB1137" s="488" t="s">
        <v>8306</v>
      </c>
      <c r="AC1137" s="496">
        <v>9.06E9</v>
      </c>
      <c r="AD1137" s="497"/>
      <c r="AE1137" s="497"/>
      <c r="AF1137" s="497"/>
      <c r="AG1137" s="497"/>
      <c r="AH1137" s="497"/>
      <c r="AI1137" s="494"/>
      <c r="AJ1137" s="488" t="s">
        <v>1527</v>
      </c>
      <c r="AK1137" s="498"/>
      <c r="AL1137" s="499"/>
      <c r="AM1137" s="488" t="s">
        <v>8307</v>
      </c>
      <c r="AP1137" s="494"/>
      <c r="AQ1137" s="494"/>
      <c r="AR1137" s="494"/>
      <c r="AS1137" s="494"/>
      <c r="AT1137" s="488" t="s">
        <v>1558</v>
      </c>
      <c r="AU1137" s="492">
        <v>3417.0</v>
      </c>
      <c r="AV1137" s="492">
        <v>2.0</v>
      </c>
      <c r="AW1137" s="492">
        <v>2030.0</v>
      </c>
      <c r="AX1137" s="488" t="s">
        <v>1587</v>
      </c>
      <c r="AY1137" s="488" t="s">
        <v>1688</v>
      </c>
      <c r="AZ1137" s="488" t="s">
        <v>1531</v>
      </c>
    </row>
    <row r="1138" hidden="1">
      <c r="A1138" s="488" t="s">
        <v>8308</v>
      </c>
      <c r="B1138" s="488" t="s">
        <v>8302</v>
      </c>
      <c r="C1138" s="488" t="s">
        <v>1513</v>
      </c>
      <c r="D1138" s="488" t="s">
        <v>1514</v>
      </c>
      <c r="E1138" s="491">
        <v>45831.839583333334</v>
      </c>
      <c r="F1138" s="492">
        <v>2980.0</v>
      </c>
      <c r="G1138" s="488" t="s">
        <v>1515</v>
      </c>
      <c r="H1138" s="492">
        <v>2980.0</v>
      </c>
      <c r="I1138" s="488" t="s">
        <v>1515</v>
      </c>
      <c r="J1138" s="488" t="s">
        <v>1516</v>
      </c>
      <c r="K1138" s="488" t="s">
        <v>1517</v>
      </c>
      <c r="L1138" s="488" t="s">
        <v>8303</v>
      </c>
      <c r="M1138" s="488" t="s">
        <v>8309</v>
      </c>
      <c r="N1138" s="488" t="s">
        <v>1520</v>
      </c>
      <c r="O1138" s="488" t="s">
        <v>1521</v>
      </c>
      <c r="P1138" s="488" t="s">
        <v>1554</v>
      </c>
      <c r="Q1138" s="488" t="s">
        <v>1523</v>
      </c>
      <c r="R1138" s="495" t="s">
        <v>1524</v>
      </c>
      <c r="S1138" s="494"/>
      <c r="T1138" s="494"/>
      <c r="U1138" s="488" t="s">
        <v>8310</v>
      </c>
      <c r="AB1138" s="488" t="s">
        <v>8306</v>
      </c>
      <c r="AC1138" s="496">
        <v>9.06E9</v>
      </c>
      <c r="AD1138" s="497"/>
      <c r="AE1138" s="497"/>
      <c r="AF1138" s="497"/>
      <c r="AG1138" s="497"/>
      <c r="AH1138" s="497"/>
      <c r="AI1138" s="494"/>
      <c r="AJ1138" s="488" t="s">
        <v>1527</v>
      </c>
      <c r="AK1138" s="498"/>
      <c r="AL1138" s="499"/>
      <c r="AM1138" s="488" t="s">
        <v>8307</v>
      </c>
      <c r="AP1138" s="494"/>
      <c r="AQ1138" s="494"/>
      <c r="AR1138" s="494"/>
      <c r="AS1138" s="494"/>
      <c r="AT1138" s="488" t="s">
        <v>1558</v>
      </c>
      <c r="AU1138" s="492">
        <v>3417.0</v>
      </c>
      <c r="AV1138" s="492">
        <v>2.0</v>
      </c>
      <c r="AW1138" s="492">
        <v>2030.0</v>
      </c>
      <c r="AX1138" s="488" t="s">
        <v>1587</v>
      </c>
      <c r="AY1138" s="488" t="s">
        <v>1688</v>
      </c>
      <c r="AZ1138" s="488" t="s">
        <v>1531</v>
      </c>
    </row>
    <row r="1139" hidden="1">
      <c r="A1139" s="488" t="s">
        <v>7692</v>
      </c>
      <c r="B1139" s="488" t="s">
        <v>7693</v>
      </c>
      <c r="C1139" s="488" t="s">
        <v>1513</v>
      </c>
      <c r="D1139" s="488" t="s">
        <v>1514</v>
      </c>
      <c r="E1139" s="491">
        <v>45831.83611111111</v>
      </c>
      <c r="F1139" s="492">
        <v>9800.0</v>
      </c>
      <c r="G1139" s="488" t="s">
        <v>1515</v>
      </c>
      <c r="H1139" s="492">
        <v>9800.0</v>
      </c>
      <c r="I1139" s="488" t="s">
        <v>1515</v>
      </c>
      <c r="J1139" s="488" t="s">
        <v>1516</v>
      </c>
      <c r="K1139" s="488" t="s">
        <v>1517</v>
      </c>
      <c r="L1139" s="488" t="s">
        <v>7694</v>
      </c>
      <c r="M1139" s="488" t="s">
        <v>7695</v>
      </c>
      <c r="N1139" s="488" t="s">
        <v>1520</v>
      </c>
      <c r="O1139" s="488" t="s">
        <v>1521</v>
      </c>
      <c r="P1139" s="488" t="s">
        <v>1554</v>
      </c>
      <c r="Q1139" s="488" t="s">
        <v>1523</v>
      </c>
      <c r="R1139" s="495" t="s">
        <v>1524</v>
      </c>
      <c r="S1139" s="494"/>
      <c r="T1139" s="494"/>
      <c r="U1139" s="488" t="s">
        <v>7696</v>
      </c>
      <c r="AB1139" s="488" t="s">
        <v>7697</v>
      </c>
      <c r="AC1139" s="496">
        <v>8.19E11</v>
      </c>
      <c r="AD1139" s="497"/>
      <c r="AE1139" s="497"/>
      <c r="AF1139" s="497"/>
      <c r="AG1139" s="497"/>
      <c r="AH1139" s="497"/>
      <c r="AI1139" s="494"/>
      <c r="AJ1139" s="488" t="s">
        <v>1527</v>
      </c>
      <c r="AK1139" s="498"/>
      <c r="AL1139" s="499"/>
      <c r="AM1139" s="488" t="s">
        <v>7698</v>
      </c>
      <c r="AO1139" s="494"/>
      <c r="AP1139" s="494"/>
      <c r="AQ1139" s="494"/>
      <c r="AR1139" s="494"/>
      <c r="AS1139" s="494"/>
      <c r="AT1139" s="488" t="s">
        <v>1529</v>
      </c>
      <c r="AU1139" s="492">
        <v>1116.0</v>
      </c>
      <c r="AV1139" s="492">
        <v>4.0</v>
      </c>
      <c r="AW1139" s="492">
        <v>2030.0</v>
      </c>
      <c r="AX1139" s="488" t="s">
        <v>1634</v>
      </c>
      <c r="AY1139" s="488" t="s">
        <v>1635</v>
      </c>
      <c r="AZ1139" s="488" t="s">
        <v>1531</v>
      </c>
    </row>
    <row r="1140" hidden="1">
      <c r="A1140" s="488" t="s">
        <v>8311</v>
      </c>
      <c r="B1140" s="488" t="s">
        <v>8312</v>
      </c>
      <c r="C1140" s="488" t="s">
        <v>1513</v>
      </c>
      <c r="D1140" s="488" t="s">
        <v>1514</v>
      </c>
      <c r="E1140" s="491">
        <v>45831.83194444444</v>
      </c>
      <c r="F1140" s="492">
        <v>9800.0</v>
      </c>
      <c r="G1140" s="488" t="s">
        <v>1515</v>
      </c>
      <c r="H1140" s="492">
        <v>9800.0</v>
      </c>
      <c r="I1140" s="488" t="s">
        <v>1515</v>
      </c>
      <c r="J1140" s="488" t="s">
        <v>1516</v>
      </c>
      <c r="K1140" s="488" t="s">
        <v>1517</v>
      </c>
      <c r="L1140" s="488" t="s">
        <v>8313</v>
      </c>
      <c r="M1140" s="488" t="s">
        <v>8314</v>
      </c>
      <c r="N1140" s="488" t="s">
        <v>1520</v>
      </c>
      <c r="O1140" s="488" t="s">
        <v>1521</v>
      </c>
      <c r="P1140" s="488" t="s">
        <v>1724</v>
      </c>
      <c r="Q1140" s="488" t="s">
        <v>1523</v>
      </c>
      <c r="R1140" s="495" t="s">
        <v>1524</v>
      </c>
      <c r="S1140" s="494"/>
      <c r="T1140" s="494"/>
      <c r="U1140" s="488" t="s">
        <v>8315</v>
      </c>
      <c r="AB1140" s="488" t="s">
        <v>8316</v>
      </c>
      <c r="AC1140" s="496">
        <v>9.05E9</v>
      </c>
      <c r="AD1140" s="497"/>
      <c r="AE1140" s="497"/>
      <c r="AF1140" s="497"/>
      <c r="AG1140" s="497"/>
      <c r="AH1140" s="497"/>
      <c r="AI1140" s="494"/>
      <c r="AJ1140" s="488" t="s">
        <v>1527</v>
      </c>
      <c r="AK1140" s="498"/>
      <c r="AL1140" s="499"/>
      <c r="AM1140" s="488" t="s">
        <v>2923</v>
      </c>
      <c r="AO1140" s="497"/>
      <c r="AP1140" s="494"/>
      <c r="AQ1140" s="494"/>
      <c r="AR1140" s="494"/>
      <c r="AS1140" s="494"/>
      <c r="AT1140" s="488" t="s">
        <v>1529</v>
      </c>
      <c r="AU1140" s="492">
        <v>1007.0</v>
      </c>
      <c r="AV1140" s="492">
        <v>6.0</v>
      </c>
      <c r="AW1140" s="492">
        <v>2027.0</v>
      </c>
      <c r="AX1140" s="488" t="s">
        <v>1728</v>
      </c>
      <c r="AY1140" s="488" t="s">
        <v>1729</v>
      </c>
      <c r="AZ1140" s="488" t="s">
        <v>1531</v>
      </c>
    </row>
    <row r="1141" hidden="1">
      <c r="A1141" s="488" t="s">
        <v>8317</v>
      </c>
      <c r="B1141" s="488" t="s">
        <v>7693</v>
      </c>
      <c r="C1141" s="488" t="s">
        <v>1513</v>
      </c>
      <c r="D1141" s="488" t="s">
        <v>1514</v>
      </c>
      <c r="E1141" s="491">
        <v>45831.83125</v>
      </c>
      <c r="F1141" s="492">
        <v>2980.0</v>
      </c>
      <c r="G1141" s="488" t="s">
        <v>1515</v>
      </c>
      <c r="H1141" s="492">
        <v>2980.0</v>
      </c>
      <c r="I1141" s="488" t="s">
        <v>1515</v>
      </c>
      <c r="J1141" s="488" t="s">
        <v>1516</v>
      </c>
      <c r="K1141" s="488" t="s">
        <v>1517</v>
      </c>
      <c r="L1141" s="488" t="s">
        <v>7694</v>
      </c>
      <c r="M1141" s="488" t="s">
        <v>8318</v>
      </c>
      <c r="N1141" s="488" t="s">
        <v>1520</v>
      </c>
      <c r="O1141" s="488" t="s">
        <v>1521</v>
      </c>
      <c r="P1141" s="488" t="s">
        <v>1554</v>
      </c>
      <c r="Q1141" s="488" t="s">
        <v>1523</v>
      </c>
      <c r="R1141" s="495" t="s">
        <v>1524</v>
      </c>
      <c r="S1141" s="494"/>
      <c r="T1141" s="494"/>
      <c r="U1141" s="488" t="s">
        <v>8319</v>
      </c>
      <c r="AB1141" s="488" t="s">
        <v>7697</v>
      </c>
      <c r="AC1141" s="496">
        <v>8.19E11</v>
      </c>
      <c r="AD1141" s="497"/>
      <c r="AE1141" s="497"/>
      <c r="AF1141" s="497"/>
      <c r="AG1141" s="497"/>
      <c r="AH1141" s="497"/>
      <c r="AI1141" s="494"/>
      <c r="AJ1141" s="488" t="s">
        <v>1527</v>
      </c>
      <c r="AK1141" s="498"/>
      <c r="AL1141" s="499"/>
      <c r="AM1141" s="488" t="s">
        <v>7698</v>
      </c>
      <c r="AO1141" s="494"/>
      <c r="AP1141" s="494"/>
      <c r="AQ1141" s="494"/>
      <c r="AR1141" s="494"/>
      <c r="AS1141" s="494"/>
      <c r="AT1141" s="488" t="s">
        <v>1529</v>
      </c>
      <c r="AU1141" s="492">
        <v>1116.0</v>
      </c>
      <c r="AV1141" s="492">
        <v>4.0</v>
      </c>
      <c r="AW1141" s="492">
        <v>2030.0</v>
      </c>
      <c r="AX1141" s="488" t="s">
        <v>1634</v>
      </c>
      <c r="AY1141" s="488" t="s">
        <v>1635</v>
      </c>
      <c r="AZ1141" s="488" t="s">
        <v>1531</v>
      </c>
    </row>
    <row r="1142" hidden="1">
      <c r="A1142" s="488" t="s">
        <v>8320</v>
      </c>
      <c r="B1142" s="488" t="s">
        <v>8312</v>
      </c>
      <c r="C1142" s="488" t="s">
        <v>1513</v>
      </c>
      <c r="D1142" s="488" t="s">
        <v>1514</v>
      </c>
      <c r="E1142" s="491">
        <v>45831.82847222222</v>
      </c>
      <c r="F1142" s="492">
        <v>2980.0</v>
      </c>
      <c r="G1142" s="488" t="s">
        <v>1515</v>
      </c>
      <c r="H1142" s="492">
        <v>2980.0</v>
      </c>
      <c r="I1142" s="488" t="s">
        <v>1515</v>
      </c>
      <c r="J1142" s="488" t="s">
        <v>1516</v>
      </c>
      <c r="K1142" s="488" t="s">
        <v>1517</v>
      </c>
      <c r="L1142" s="488" t="s">
        <v>8313</v>
      </c>
      <c r="M1142" s="488" t="s">
        <v>8321</v>
      </c>
      <c r="N1142" s="488" t="s">
        <v>1520</v>
      </c>
      <c r="O1142" s="488" t="s">
        <v>1521</v>
      </c>
      <c r="P1142" s="488" t="s">
        <v>1724</v>
      </c>
      <c r="Q1142" s="488" t="s">
        <v>1523</v>
      </c>
      <c r="R1142" s="495" t="s">
        <v>1524</v>
      </c>
      <c r="S1142" s="494"/>
      <c r="T1142" s="494"/>
      <c r="U1142" s="488" t="s">
        <v>8322</v>
      </c>
      <c r="AB1142" s="488" t="s">
        <v>8316</v>
      </c>
      <c r="AC1142" s="496">
        <v>9.05E9</v>
      </c>
      <c r="AD1142" s="497"/>
      <c r="AE1142" s="497"/>
      <c r="AF1142" s="497"/>
      <c r="AG1142" s="497"/>
      <c r="AH1142" s="497"/>
      <c r="AI1142" s="494"/>
      <c r="AJ1142" s="488" t="s">
        <v>1527</v>
      </c>
      <c r="AK1142" s="498"/>
      <c r="AL1142" s="499"/>
      <c r="AM1142" s="488" t="s">
        <v>2923</v>
      </c>
      <c r="AO1142" s="497"/>
      <c r="AP1142" s="494"/>
      <c r="AQ1142" s="494"/>
      <c r="AR1142" s="494"/>
      <c r="AS1142" s="494"/>
      <c r="AT1142" s="488" t="s">
        <v>1529</v>
      </c>
      <c r="AU1142" s="492">
        <v>1007.0</v>
      </c>
      <c r="AV1142" s="492">
        <v>6.0</v>
      </c>
      <c r="AW1142" s="492">
        <v>2027.0</v>
      </c>
      <c r="AX1142" s="488" t="s">
        <v>1728</v>
      </c>
      <c r="AY1142" s="488" t="s">
        <v>1729</v>
      </c>
      <c r="AZ1142" s="488" t="s">
        <v>1531</v>
      </c>
    </row>
    <row r="1143" hidden="1">
      <c r="A1143" s="488" t="s">
        <v>8323</v>
      </c>
      <c r="B1143" s="488" t="s">
        <v>8324</v>
      </c>
      <c r="C1143" s="488" t="s">
        <v>1513</v>
      </c>
      <c r="D1143" s="488" t="s">
        <v>1514</v>
      </c>
      <c r="E1143" s="491">
        <v>45831.82013888889</v>
      </c>
      <c r="F1143" s="492">
        <v>2980.0</v>
      </c>
      <c r="G1143" s="488" t="s">
        <v>1515</v>
      </c>
      <c r="H1143" s="492">
        <v>2980.0</v>
      </c>
      <c r="I1143" s="488" t="s">
        <v>1515</v>
      </c>
      <c r="J1143" s="488" t="s">
        <v>1516</v>
      </c>
      <c r="K1143" s="488" t="s">
        <v>1517</v>
      </c>
      <c r="L1143" s="488" t="s">
        <v>8325</v>
      </c>
      <c r="M1143" s="488" t="s">
        <v>8326</v>
      </c>
      <c r="N1143" s="488" t="s">
        <v>1520</v>
      </c>
      <c r="O1143" s="488" t="s">
        <v>1521</v>
      </c>
      <c r="P1143" s="488" t="s">
        <v>1724</v>
      </c>
      <c r="Q1143" s="488" t="s">
        <v>1523</v>
      </c>
      <c r="R1143" s="495" t="s">
        <v>1524</v>
      </c>
      <c r="S1143" s="494"/>
      <c r="T1143" s="494"/>
      <c r="U1143" s="488" t="s">
        <v>8327</v>
      </c>
      <c r="AB1143" s="488" t="s">
        <v>8328</v>
      </c>
      <c r="AC1143" s="496">
        <v>9.02E9</v>
      </c>
      <c r="AD1143" s="497"/>
      <c r="AE1143" s="497"/>
      <c r="AF1143" s="497"/>
      <c r="AG1143" s="497"/>
      <c r="AH1143" s="497"/>
      <c r="AI1143" s="494"/>
      <c r="AJ1143" s="488" t="s">
        <v>1527</v>
      </c>
      <c r="AK1143" s="498"/>
      <c r="AL1143" s="499"/>
      <c r="AM1143" s="488" t="s">
        <v>8329</v>
      </c>
      <c r="AO1143" s="497"/>
      <c r="AP1143" s="494"/>
      <c r="AQ1143" s="494"/>
      <c r="AR1143" s="494"/>
      <c r="AS1143" s="494"/>
      <c r="AT1143" s="488" t="s">
        <v>1529</v>
      </c>
      <c r="AU1143" s="492">
        <v>2005.0</v>
      </c>
      <c r="AV1143" s="492">
        <v>3.0</v>
      </c>
      <c r="AW1143" s="492">
        <v>2027.0</v>
      </c>
      <c r="AX1143" s="488" t="s">
        <v>1728</v>
      </c>
      <c r="AY1143" s="488" t="s">
        <v>1729</v>
      </c>
      <c r="AZ1143" s="488" t="s">
        <v>1531</v>
      </c>
    </row>
    <row r="1144" hidden="1">
      <c r="A1144" s="488" t="s">
        <v>8330</v>
      </c>
      <c r="B1144" s="488" t="s">
        <v>8331</v>
      </c>
      <c r="C1144" s="488" t="s">
        <v>1513</v>
      </c>
      <c r="D1144" s="488" t="s">
        <v>1514</v>
      </c>
      <c r="E1144" s="491">
        <v>45831.80902777778</v>
      </c>
      <c r="F1144" s="492">
        <v>9800.0</v>
      </c>
      <c r="G1144" s="488" t="s">
        <v>1515</v>
      </c>
      <c r="H1144" s="492">
        <v>9800.0</v>
      </c>
      <c r="I1144" s="488" t="s">
        <v>1515</v>
      </c>
      <c r="J1144" s="488" t="s">
        <v>1516</v>
      </c>
      <c r="K1144" s="488" t="s">
        <v>1517</v>
      </c>
      <c r="L1144" s="488" t="s">
        <v>8332</v>
      </c>
      <c r="M1144" s="488" t="s">
        <v>8333</v>
      </c>
      <c r="N1144" s="488" t="s">
        <v>1520</v>
      </c>
      <c r="O1144" s="488" t="s">
        <v>1521</v>
      </c>
      <c r="P1144" s="488" t="s">
        <v>1724</v>
      </c>
      <c r="Q1144" s="488" t="s">
        <v>1523</v>
      </c>
      <c r="R1144" s="495" t="s">
        <v>1524</v>
      </c>
      <c r="S1144" s="494"/>
      <c r="T1144" s="494"/>
      <c r="U1144" s="488" t="s">
        <v>8334</v>
      </c>
      <c r="AB1144" s="488" t="s">
        <v>8335</v>
      </c>
      <c r="AC1144" s="496">
        <v>9.03E9</v>
      </c>
      <c r="AD1144" s="497"/>
      <c r="AE1144" s="497"/>
      <c r="AF1144" s="497"/>
      <c r="AG1144" s="497"/>
      <c r="AH1144" s="497"/>
      <c r="AI1144" s="494"/>
      <c r="AJ1144" s="488" t="s">
        <v>1527</v>
      </c>
      <c r="AK1144" s="498"/>
      <c r="AL1144" s="499"/>
      <c r="AM1144" s="488" t="s">
        <v>8336</v>
      </c>
      <c r="AO1144" s="494"/>
      <c r="AP1144" s="494"/>
      <c r="AQ1144" s="494"/>
      <c r="AR1144" s="494"/>
      <c r="AS1144" s="494"/>
      <c r="AT1144" s="488" t="s">
        <v>1529</v>
      </c>
      <c r="AU1144" s="492">
        <v>1308.0</v>
      </c>
      <c r="AV1144" s="492">
        <v>8.0</v>
      </c>
      <c r="AW1144" s="492">
        <v>2026.0</v>
      </c>
      <c r="AX1144" s="488" t="s">
        <v>1728</v>
      </c>
      <c r="AY1144" s="488" t="s">
        <v>2119</v>
      </c>
      <c r="AZ1144" s="488" t="s">
        <v>1531</v>
      </c>
    </row>
    <row r="1145" hidden="1">
      <c r="A1145" s="488" t="s">
        <v>8337</v>
      </c>
      <c r="B1145" s="488" t="s">
        <v>8331</v>
      </c>
      <c r="C1145" s="488" t="s">
        <v>1513</v>
      </c>
      <c r="D1145" s="488" t="s">
        <v>1514</v>
      </c>
      <c r="E1145" s="491">
        <v>45831.808333333334</v>
      </c>
      <c r="F1145" s="492">
        <v>2980.0</v>
      </c>
      <c r="G1145" s="488" t="s">
        <v>1515</v>
      </c>
      <c r="H1145" s="492">
        <v>2980.0</v>
      </c>
      <c r="I1145" s="488" t="s">
        <v>1515</v>
      </c>
      <c r="J1145" s="488" t="s">
        <v>1516</v>
      </c>
      <c r="K1145" s="488" t="s">
        <v>1517</v>
      </c>
      <c r="L1145" s="488" t="s">
        <v>8332</v>
      </c>
      <c r="M1145" s="488" t="s">
        <v>8338</v>
      </c>
      <c r="N1145" s="488" t="s">
        <v>1520</v>
      </c>
      <c r="O1145" s="488" t="s">
        <v>1521</v>
      </c>
      <c r="P1145" s="488" t="s">
        <v>1724</v>
      </c>
      <c r="Q1145" s="488" t="s">
        <v>1523</v>
      </c>
      <c r="R1145" s="495" t="s">
        <v>1524</v>
      </c>
      <c r="S1145" s="494"/>
      <c r="T1145" s="494"/>
      <c r="U1145" s="488" t="s">
        <v>8339</v>
      </c>
      <c r="AB1145" s="488" t="s">
        <v>8335</v>
      </c>
      <c r="AC1145" s="496">
        <v>9.03E9</v>
      </c>
      <c r="AD1145" s="497"/>
      <c r="AE1145" s="497"/>
      <c r="AF1145" s="497"/>
      <c r="AG1145" s="497"/>
      <c r="AH1145" s="497"/>
      <c r="AI1145" s="494"/>
      <c r="AJ1145" s="488" t="s">
        <v>1527</v>
      </c>
      <c r="AK1145" s="498"/>
      <c r="AL1145" s="499"/>
      <c r="AM1145" s="488" t="s">
        <v>8336</v>
      </c>
      <c r="AO1145" s="494"/>
      <c r="AP1145" s="494"/>
      <c r="AQ1145" s="494"/>
      <c r="AR1145" s="494"/>
      <c r="AS1145" s="494"/>
      <c r="AT1145" s="488" t="s">
        <v>1529</v>
      </c>
      <c r="AU1145" s="492">
        <v>1308.0</v>
      </c>
      <c r="AV1145" s="492">
        <v>8.0</v>
      </c>
      <c r="AW1145" s="492">
        <v>2026.0</v>
      </c>
      <c r="AX1145" s="488" t="s">
        <v>1728</v>
      </c>
      <c r="AY1145" s="488" t="s">
        <v>2119</v>
      </c>
      <c r="AZ1145" s="488" t="s">
        <v>1531</v>
      </c>
    </row>
    <row r="1146" hidden="1">
      <c r="A1146" s="488" t="s">
        <v>8340</v>
      </c>
      <c r="B1146" s="488" t="s">
        <v>8341</v>
      </c>
      <c r="C1146" s="488" t="s">
        <v>1513</v>
      </c>
      <c r="D1146" s="488" t="s">
        <v>1514</v>
      </c>
      <c r="E1146" s="491">
        <v>45831.775</v>
      </c>
      <c r="F1146" s="492">
        <v>9800.0</v>
      </c>
      <c r="G1146" s="488" t="s">
        <v>1515</v>
      </c>
      <c r="H1146" s="492">
        <v>9800.0</v>
      </c>
      <c r="I1146" s="488" t="s">
        <v>1515</v>
      </c>
      <c r="J1146" s="488" t="s">
        <v>1516</v>
      </c>
      <c r="K1146" s="488" t="s">
        <v>1517</v>
      </c>
      <c r="L1146" s="488" t="s">
        <v>8342</v>
      </c>
      <c r="M1146" s="488" t="s">
        <v>8343</v>
      </c>
      <c r="N1146" s="488" t="s">
        <v>1520</v>
      </c>
      <c r="O1146" s="488" t="s">
        <v>1521</v>
      </c>
      <c r="P1146" s="488" t="s">
        <v>1554</v>
      </c>
      <c r="Q1146" s="488" t="s">
        <v>1523</v>
      </c>
      <c r="R1146" s="495" t="s">
        <v>1524</v>
      </c>
      <c r="S1146" s="494"/>
      <c r="T1146" s="494"/>
      <c r="U1146" s="488" t="s">
        <v>8344</v>
      </c>
      <c r="AB1146" s="488" t="s">
        <v>8345</v>
      </c>
      <c r="AC1146" s="496">
        <v>9.08E9</v>
      </c>
      <c r="AD1146" s="497"/>
      <c r="AE1146" s="497"/>
      <c r="AF1146" s="497"/>
      <c r="AG1146" s="497"/>
      <c r="AH1146" s="497"/>
      <c r="AI1146" s="494"/>
      <c r="AJ1146" s="488" t="s">
        <v>1527</v>
      </c>
      <c r="AK1146" s="498"/>
      <c r="AL1146" s="499"/>
      <c r="AM1146" s="488" t="s">
        <v>8346</v>
      </c>
      <c r="AO1146" s="494"/>
      <c r="AP1146" s="494"/>
      <c r="AQ1146" s="494"/>
      <c r="AR1146" s="494"/>
      <c r="AS1146" s="494"/>
      <c r="AT1146" s="488" t="s">
        <v>1529</v>
      </c>
      <c r="AU1146" s="492">
        <v>3904.0</v>
      </c>
      <c r="AV1146" s="492">
        <v>7.0</v>
      </c>
      <c r="AW1146" s="492">
        <v>2029.0</v>
      </c>
      <c r="AX1146" s="488" t="s">
        <v>1587</v>
      </c>
      <c r="AY1146" s="488" t="s">
        <v>1805</v>
      </c>
      <c r="AZ1146" s="488" t="s">
        <v>1531</v>
      </c>
    </row>
    <row r="1147" hidden="1">
      <c r="A1147" s="488" t="s">
        <v>8347</v>
      </c>
      <c r="B1147" s="488" t="s">
        <v>8348</v>
      </c>
      <c r="C1147" s="488" t="s">
        <v>1513</v>
      </c>
      <c r="D1147" s="488" t="s">
        <v>1514</v>
      </c>
      <c r="E1147" s="491">
        <v>45831.774305555555</v>
      </c>
      <c r="F1147" s="492">
        <v>2980.0</v>
      </c>
      <c r="G1147" s="488" t="s">
        <v>1515</v>
      </c>
      <c r="H1147" s="492">
        <v>2980.0</v>
      </c>
      <c r="I1147" s="488" t="s">
        <v>1515</v>
      </c>
      <c r="J1147" s="488" t="s">
        <v>1516</v>
      </c>
      <c r="K1147" s="488" t="s">
        <v>1517</v>
      </c>
      <c r="L1147" s="488" t="s">
        <v>8349</v>
      </c>
      <c r="M1147" s="488" t="s">
        <v>8350</v>
      </c>
      <c r="N1147" s="488" t="s">
        <v>1520</v>
      </c>
      <c r="O1147" s="488" t="s">
        <v>1521</v>
      </c>
      <c r="P1147" s="488" t="s">
        <v>1554</v>
      </c>
      <c r="Q1147" s="488" t="s">
        <v>1523</v>
      </c>
      <c r="R1147" s="495" t="s">
        <v>1524</v>
      </c>
      <c r="S1147" s="494"/>
      <c r="T1147" s="494"/>
      <c r="U1147" s="488" t="s">
        <v>8351</v>
      </c>
      <c r="AB1147" s="488" t="s">
        <v>8352</v>
      </c>
      <c r="AC1147" s="496">
        <v>8.18E11</v>
      </c>
      <c r="AD1147" s="497"/>
      <c r="AE1147" s="497"/>
      <c r="AF1147" s="497"/>
      <c r="AG1147" s="497"/>
      <c r="AH1147" s="497"/>
      <c r="AI1147" s="494"/>
      <c r="AJ1147" s="488" t="s">
        <v>1527</v>
      </c>
      <c r="AK1147" s="498"/>
      <c r="AL1147" s="499"/>
      <c r="AM1147" s="488" t="s">
        <v>8353</v>
      </c>
      <c r="AP1147" s="494"/>
      <c r="AQ1147" s="494"/>
      <c r="AR1147" s="494"/>
      <c r="AS1147" s="494"/>
      <c r="AT1147" s="488" t="s">
        <v>1529</v>
      </c>
      <c r="AU1147" s="492">
        <v>7680.0</v>
      </c>
      <c r="AV1147" s="492">
        <v>5.0</v>
      </c>
      <c r="AW1147" s="492">
        <v>2030.0</v>
      </c>
      <c r="AX1147" s="488" t="s">
        <v>1587</v>
      </c>
      <c r="AY1147" s="488" t="s">
        <v>1597</v>
      </c>
      <c r="AZ1147" s="488" t="s">
        <v>1531</v>
      </c>
    </row>
    <row r="1148" hidden="1">
      <c r="A1148" s="488" t="s">
        <v>8354</v>
      </c>
      <c r="B1148" s="488" t="s">
        <v>8341</v>
      </c>
      <c r="C1148" s="488" t="s">
        <v>1513</v>
      </c>
      <c r="D1148" s="488" t="s">
        <v>1514</v>
      </c>
      <c r="E1148" s="491">
        <v>45831.76944444444</v>
      </c>
      <c r="F1148" s="492">
        <v>2980.0</v>
      </c>
      <c r="G1148" s="488" t="s">
        <v>1515</v>
      </c>
      <c r="H1148" s="492">
        <v>2980.0</v>
      </c>
      <c r="I1148" s="488" t="s">
        <v>1515</v>
      </c>
      <c r="J1148" s="488" t="s">
        <v>1516</v>
      </c>
      <c r="K1148" s="488" t="s">
        <v>1517</v>
      </c>
      <c r="L1148" s="488" t="s">
        <v>8342</v>
      </c>
      <c r="M1148" s="488" t="s">
        <v>8355</v>
      </c>
      <c r="N1148" s="488" t="s">
        <v>1520</v>
      </c>
      <c r="O1148" s="488" t="s">
        <v>1521</v>
      </c>
      <c r="P1148" s="488" t="s">
        <v>1554</v>
      </c>
      <c r="Q1148" s="488" t="s">
        <v>1523</v>
      </c>
      <c r="R1148" s="495" t="s">
        <v>1524</v>
      </c>
      <c r="S1148" s="494"/>
      <c r="T1148" s="494"/>
      <c r="U1148" s="488" t="s">
        <v>8356</v>
      </c>
      <c r="AB1148" s="488" t="s">
        <v>8345</v>
      </c>
      <c r="AC1148" s="496">
        <v>9.08E9</v>
      </c>
      <c r="AD1148" s="497"/>
      <c r="AE1148" s="497"/>
      <c r="AF1148" s="497"/>
      <c r="AG1148" s="497"/>
      <c r="AH1148" s="497"/>
      <c r="AI1148" s="494"/>
      <c r="AJ1148" s="488" t="s">
        <v>1527</v>
      </c>
      <c r="AK1148" s="498"/>
      <c r="AL1148" s="499"/>
      <c r="AM1148" s="488" t="s">
        <v>8346</v>
      </c>
      <c r="AO1148" s="494"/>
      <c r="AP1148" s="494"/>
      <c r="AQ1148" s="494"/>
      <c r="AR1148" s="494"/>
      <c r="AS1148" s="494"/>
      <c r="AT1148" s="488" t="s">
        <v>1529</v>
      </c>
      <c r="AU1148" s="492">
        <v>3904.0</v>
      </c>
      <c r="AV1148" s="492">
        <v>7.0</v>
      </c>
      <c r="AW1148" s="492">
        <v>2029.0</v>
      </c>
      <c r="AX1148" s="488" t="s">
        <v>1587</v>
      </c>
      <c r="AY1148" s="488" t="s">
        <v>1805</v>
      </c>
      <c r="AZ1148" s="488" t="s">
        <v>1531</v>
      </c>
    </row>
    <row r="1149" hidden="1">
      <c r="A1149" s="488" t="s">
        <v>8357</v>
      </c>
      <c r="B1149" s="488" t="s">
        <v>8358</v>
      </c>
      <c r="C1149" s="488" t="s">
        <v>1513</v>
      </c>
      <c r="D1149" s="488" t="s">
        <v>1514</v>
      </c>
      <c r="E1149" s="491">
        <v>45831.76736111111</v>
      </c>
      <c r="F1149" s="492">
        <v>9800.0</v>
      </c>
      <c r="G1149" s="488" t="s">
        <v>1515</v>
      </c>
      <c r="H1149" s="492">
        <v>9800.0</v>
      </c>
      <c r="I1149" s="488" t="s">
        <v>1515</v>
      </c>
      <c r="J1149" s="488" t="s">
        <v>1516</v>
      </c>
      <c r="K1149" s="488" t="s">
        <v>1517</v>
      </c>
      <c r="L1149" s="488" t="s">
        <v>8359</v>
      </c>
      <c r="M1149" s="488" t="s">
        <v>8360</v>
      </c>
      <c r="N1149" s="488" t="s">
        <v>1520</v>
      </c>
      <c r="O1149" s="488" t="s">
        <v>1521</v>
      </c>
      <c r="P1149" s="488" t="s">
        <v>1554</v>
      </c>
      <c r="Q1149" s="488" t="s">
        <v>1523</v>
      </c>
      <c r="R1149" s="495" t="s">
        <v>1524</v>
      </c>
      <c r="S1149" s="494"/>
      <c r="T1149" s="494"/>
      <c r="U1149" s="488" t="s">
        <v>8361</v>
      </c>
      <c r="AB1149" s="488" t="s">
        <v>8362</v>
      </c>
      <c r="AC1149" s="496">
        <v>9.07E9</v>
      </c>
      <c r="AD1149" s="497"/>
      <c r="AE1149" s="497"/>
      <c r="AF1149" s="497"/>
      <c r="AG1149" s="497"/>
      <c r="AH1149" s="497"/>
      <c r="AI1149" s="494"/>
      <c r="AJ1149" s="488" t="s">
        <v>1527</v>
      </c>
      <c r="AK1149" s="498"/>
      <c r="AL1149" s="499"/>
      <c r="AM1149" s="488" t="s">
        <v>8363</v>
      </c>
      <c r="AO1149" s="494"/>
      <c r="AP1149" s="494"/>
      <c r="AQ1149" s="494"/>
      <c r="AR1149" s="494"/>
      <c r="AS1149" s="494"/>
      <c r="AT1149" s="488" t="s">
        <v>1529</v>
      </c>
      <c r="AU1149" s="492">
        <v>3656.0</v>
      </c>
      <c r="AV1149" s="492">
        <v>9.0</v>
      </c>
      <c r="AW1149" s="492">
        <v>2027.0</v>
      </c>
      <c r="AX1149" s="488" t="s">
        <v>1587</v>
      </c>
      <c r="AY1149" s="488" t="s">
        <v>1597</v>
      </c>
      <c r="AZ1149" s="488" t="s">
        <v>1531</v>
      </c>
    </row>
    <row r="1150" hidden="1">
      <c r="A1150" s="488" t="s">
        <v>8364</v>
      </c>
      <c r="B1150" s="488" t="s">
        <v>8358</v>
      </c>
      <c r="C1150" s="488" t="s">
        <v>1513</v>
      </c>
      <c r="D1150" s="488" t="s">
        <v>1514</v>
      </c>
      <c r="E1150" s="491">
        <v>45831.760416666664</v>
      </c>
      <c r="F1150" s="492">
        <v>2980.0</v>
      </c>
      <c r="G1150" s="488" t="s">
        <v>1515</v>
      </c>
      <c r="H1150" s="492">
        <v>2980.0</v>
      </c>
      <c r="I1150" s="488" t="s">
        <v>1515</v>
      </c>
      <c r="J1150" s="488" t="s">
        <v>1516</v>
      </c>
      <c r="K1150" s="488" t="s">
        <v>1517</v>
      </c>
      <c r="L1150" s="488" t="s">
        <v>8359</v>
      </c>
      <c r="M1150" s="488" t="s">
        <v>8365</v>
      </c>
      <c r="N1150" s="488" t="s">
        <v>1520</v>
      </c>
      <c r="O1150" s="488" t="s">
        <v>1521</v>
      </c>
      <c r="P1150" s="488" t="s">
        <v>1554</v>
      </c>
      <c r="Q1150" s="488" t="s">
        <v>1523</v>
      </c>
      <c r="R1150" s="495" t="s">
        <v>1524</v>
      </c>
      <c r="S1150" s="494"/>
      <c r="T1150" s="494"/>
      <c r="U1150" s="488" t="s">
        <v>8366</v>
      </c>
      <c r="AB1150" s="488" t="s">
        <v>8362</v>
      </c>
      <c r="AC1150" s="496">
        <v>9.07E9</v>
      </c>
      <c r="AD1150" s="497"/>
      <c r="AE1150" s="497"/>
      <c r="AF1150" s="497"/>
      <c r="AG1150" s="497"/>
      <c r="AH1150" s="497"/>
      <c r="AI1150" s="494"/>
      <c r="AJ1150" s="488" t="s">
        <v>1527</v>
      </c>
      <c r="AK1150" s="498"/>
      <c r="AL1150" s="499"/>
      <c r="AM1150" s="488" t="s">
        <v>8363</v>
      </c>
      <c r="AO1150" s="494"/>
      <c r="AP1150" s="494"/>
      <c r="AQ1150" s="494"/>
      <c r="AR1150" s="494"/>
      <c r="AS1150" s="494"/>
      <c r="AT1150" s="488" t="s">
        <v>1529</v>
      </c>
      <c r="AU1150" s="492">
        <v>3656.0</v>
      </c>
      <c r="AV1150" s="492">
        <v>9.0</v>
      </c>
      <c r="AW1150" s="492">
        <v>2027.0</v>
      </c>
      <c r="AX1150" s="488" t="s">
        <v>1587</v>
      </c>
      <c r="AY1150" s="488" t="s">
        <v>1597</v>
      </c>
      <c r="AZ1150" s="488" t="s">
        <v>1531</v>
      </c>
    </row>
    <row r="1151" hidden="1">
      <c r="A1151" s="488" t="s">
        <v>8367</v>
      </c>
      <c r="B1151" s="488" t="s">
        <v>8368</v>
      </c>
      <c r="C1151" s="488" t="s">
        <v>1513</v>
      </c>
      <c r="D1151" s="488" t="s">
        <v>1514</v>
      </c>
      <c r="E1151" s="491">
        <v>45831.73819444444</v>
      </c>
      <c r="F1151" s="492">
        <v>2980.0</v>
      </c>
      <c r="G1151" s="488" t="s">
        <v>1515</v>
      </c>
      <c r="H1151" s="492">
        <v>2980.0</v>
      </c>
      <c r="I1151" s="488" t="s">
        <v>1515</v>
      </c>
      <c r="J1151" s="488" t="s">
        <v>1516</v>
      </c>
      <c r="K1151" s="488" t="s">
        <v>1517</v>
      </c>
      <c r="L1151" s="488" t="s">
        <v>8369</v>
      </c>
      <c r="M1151" s="488" t="s">
        <v>8370</v>
      </c>
      <c r="N1151" s="488" t="s">
        <v>1520</v>
      </c>
      <c r="O1151" s="488" t="s">
        <v>1521</v>
      </c>
      <c r="P1151" s="488" t="s">
        <v>1554</v>
      </c>
      <c r="Q1151" s="488" t="s">
        <v>1523</v>
      </c>
      <c r="R1151" s="495" t="s">
        <v>1524</v>
      </c>
      <c r="S1151" s="494"/>
      <c r="T1151" s="494"/>
      <c r="U1151" s="488" t="s">
        <v>8371</v>
      </c>
      <c r="AB1151" s="488" t="s">
        <v>8372</v>
      </c>
      <c r="AC1151" s="496">
        <v>9.04E9</v>
      </c>
      <c r="AD1151" s="497"/>
      <c r="AE1151" s="497"/>
      <c r="AF1151" s="497"/>
      <c r="AG1151" s="497"/>
      <c r="AH1151" s="497"/>
      <c r="AI1151" s="494"/>
      <c r="AJ1151" s="488" t="s">
        <v>1527</v>
      </c>
      <c r="AK1151" s="498"/>
      <c r="AL1151" s="499"/>
      <c r="AM1151" s="488" t="s">
        <v>8373</v>
      </c>
      <c r="AO1151" s="494"/>
      <c r="AP1151" s="494"/>
      <c r="AQ1151" s="494"/>
      <c r="AR1151" s="494"/>
      <c r="AS1151" s="494"/>
      <c r="AT1151" s="488" t="s">
        <v>1529</v>
      </c>
      <c r="AU1151" s="492">
        <v>1007.0</v>
      </c>
      <c r="AV1151" s="492">
        <v>1.0</v>
      </c>
      <c r="AW1151" s="492">
        <v>2028.0</v>
      </c>
      <c r="AX1151" s="488" t="s">
        <v>1634</v>
      </c>
      <c r="AY1151" s="488" t="s">
        <v>3306</v>
      </c>
      <c r="AZ1151" s="488" t="s">
        <v>1531</v>
      </c>
    </row>
    <row r="1152" hidden="1">
      <c r="A1152" s="488" t="s">
        <v>8374</v>
      </c>
      <c r="B1152" s="488" t="s">
        <v>8375</v>
      </c>
      <c r="C1152" s="488" t="s">
        <v>1513</v>
      </c>
      <c r="D1152" s="488" t="s">
        <v>1514</v>
      </c>
      <c r="E1152" s="491">
        <v>45831.73263888889</v>
      </c>
      <c r="F1152" s="492">
        <v>2980.0</v>
      </c>
      <c r="G1152" s="488" t="s">
        <v>1515</v>
      </c>
      <c r="H1152" s="492">
        <v>2980.0</v>
      </c>
      <c r="I1152" s="488" t="s">
        <v>1515</v>
      </c>
      <c r="J1152" s="488" t="s">
        <v>1516</v>
      </c>
      <c r="K1152" s="488" t="s">
        <v>1517</v>
      </c>
      <c r="L1152" s="488" t="s">
        <v>8376</v>
      </c>
      <c r="M1152" s="488" t="s">
        <v>8377</v>
      </c>
      <c r="N1152" s="488" t="s">
        <v>1520</v>
      </c>
      <c r="O1152" s="488" t="s">
        <v>1521</v>
      </c>
      <c r="P1152" s="488" t="s">
        <v>1545</v>
      </c>
      <c r="Q1152" s="488" t="s">
        <v>1523</v>
      </c>
      <c r="R1152" s="495" t="s">
        <v>1524</v>
      </c>
      <c r="S1152" s="494"/>
      <c r="T1152" s="494"/>
      <c r="U1152" s="488" t="s">
        <v>8378</v>
      </c>
      <c r="AB1152" s="488" t="s">
        <v>8379</v>
      </c>
      <c r="AC1152" s="496">
        <v>9.06E9</v>
      </c>
      <c r="AD1152" s="497"/>
      <c r="AE1152" s="497"/>
      <c r="AF1152" s="497"/>
      <c r="AG1152" s="497"/>
      <c r="AH1152" s="497"/>
      <c r="AI1152" s="494"/>
      <c r="AJ1152" s="488" t="s">
        <v>1527</v>
      </c>
      <c r="AK1152" s="498"/>
      <c r="AL1152" s="499"/>
      <c r="AM1152" s="488" t="s">
        <v>8380</v>
      </c>
      <c r="AO1152" s="494"/>
      <c r="AP1152" s="494"/>
      <c r="AQ1152" s="494"/>
      <c r="AR1152" s="494"/>
      <c r="AS1152" s="494"/>
      <c r="AT1152" s="488" t="s">
        <v>1529</v>
      </c>
      <c r="AU1152" s="492">
        <v>845.0</v>
      </c>
      <c r="AV1152" s="492">
        <v>4.0</v>
      </c>
      <c r="AW1152" s="492">
        <v>2031.0</v>
      </c>
      <c r="AX1152" s="488" t="s">
        <v>1549</v>
      </c>
      <c r="AY1152" s="488" t="s">
        <v>3061</v>
      </c>
      <c r="AZ1152" s="488" t="s">
        <v>1531</v>
      </c>
    </row>
    <row r="1153" hidden="1">
      <c r="A1153" s="488" t="s">
        <v>8381</v>
      </c>
      <c r="B1153" s="488" t="s">
        <v>8382</v>
      </c>
      <c r="C1153" s="488" t="s">
        <v>1513</v>
      </c>
      <c r="D1153" s="488" t="s">
        <v>1514</v>
      </c>
      <c r="E1153" s="491">
        <v>45831.71319444444</v>
      </c>
      <c r="F1153" s="492">
        <v>2980.0</v>
      </c>
      <c r="G1153" s="488" t="s">
        <v>1515</v>
      </c>
      <c r="H1153" s="492">
        <v>2980.0</v>
      </c>
      <c r="I1153" s="488" t="s">
        <v>1515</v>
      </c>
      <c r="J1153" s="488" t="s">
        <v>1516</v>
      </c>
      <c r="K1153" s="488" t="s">
        <v>1517</v>
      </c>
      <c r="L1153" s="488" t="s">
        <v>8383</v>
      </c>
      <c r="M1153" s="488" t="s">
        <v>8384</v>
      </c>
      <c r="N1153" s="488" t="s">
        <v>1520</v>
      </c>
      <c r="O1153" s="488" t="s">
        <v>1521</v>
      </c>
      <c r="P1153" s="488" t="s">
        <v>1554</v>
      </c>
      <c r="Q1153" s="488" t="s">
        <v>1523</v>
      </c>
      <c r="R1153" s="495" t="s">
        <v>1524</v>
      </c>
      <c r="S1153" s="494"/>
      <c r="T1153" s="494"/>
      <c r="U1153" s="488" t="s">
        <v>8385</v>
      </c>
      <c r="AB1153" s="488" t="s">
        <v>8386</v>
      </c>
      <c r="AC1153" s="496">
        <v>7.05E9</v>
      </c>
      <c r="AD1153" s="497"/>
      <c r="AE1153" s="497"/>
      <c r="AF1153" s="497"/>
      <c r="AG1153" s="497"/>
      <c r="AH1153" s="497"/>
      <c r="AI1153" s="494"/>
      <c r="AJ1153" s="488" t="s">
        <v>1527</v>
      </c>
      <c r="AK1153" s="498"/>
      <c r="AL1153" s="499"/>
      <c r="AM1153" s="488" t="s">
        <v>8387</v>
      </c>
      <c r="AO1153" s="494"/>
      <c r="AP1153" s="494"/>
      <c r="AQ1153" s="494"/>
      <c r="AR1153" s="494"/>
      <c r="AS1153" s="494"/>
      <c r="AT1153" s="488" t="s">
        <v>1529</v>
      </c>
      <c r="AU1153" s="492">
        <v>3744.0</v>
      </c>
      <c r="AV1153" s="492">
        <v>12.0</v>
      </c>
      <c r="AW1153" s="492">
        <v>2029.0</v>
      </c>
      <c r="AX1153" s="488" t="s">
        <v>1587</v>
      </c>
      <c r="AY1153" s="488" t="s">
        <v>1805</v>
      </c>
      <c r="AZ1153" s="488" t="s">
        <v>1531</v>
      </c>
    </row>
    <row r="1154" hidden="1">
      <c r="A1154" s="488" t="s">
        <v>7756</v>
      </c>
      <c r="B1154" s="488" t="s">
        <v>7757</v>
      </c>
      <c r="C1154" s="488" t="s">
        <v>1513</v>
      </c>
      <c r="D1154" s="488" t="s">
        <v>1514</v>
      </c>
      <c r="E1154" s="491">
        <v>45831.71041666667</v>
      </c>
      <c r="F1154" s="492">
        <v>9800.0</v>
      </c>
      <c r="G1154" s="488" t="s">
        <v>1515</v>
      </c>
      <c r="H1154" s="492">
        <v>9800.0</v>
      </c>
      <c r="I1154" s="488" t="s">
        <v>1515</v>
      </c>
      <c r="J1154" s="488" t="s">
        <v>1516</v>
      </c>
      <c r="K1154" s="488" t="s">
        <v>1517</v>
      </c>
      <c r="L1154" s="488" t="s">
        <v>7758</v>
      </c>
      <c r="M1154" s="488" t="s">
        <v>7759</v>
      </c>
      <c r="N1154" s="488" t="s">
        <v>1520</v>
      </c>
      <c r="O1154" s="488" t="s">
        <v>1521</v>
      </c>
      <c r="P1154" s="488" t="s">
        <v>1522</v>
      </c>
      <c r="Q1154" s="488" t="s">
        <v>1523</v>
      </c>
      <c r="R1154" s="495" t="s">
        <v>1524</v>
      </c>
      <c r="S1154" s="494"/>
      <c r="T1154" s="494"/>
      <c r="U1154" s="488" t="s">
        <v>7760</v>
      </c>
      <c r="AB1154" s="488" t="s">
        <v>7761</v>
      </c>
      <c r="AC1154" s="496">
        <v>8.03E9</v>
      </c>
      <c r="AD1154" s="497"/>
      <c r="AE1154" s="497"/>
      <c r="AF1154" s="497"/>
      <c r="AG1154" s="497"/>
      <c r="AH1154" s="497"/>
      <c r="AI1154" s="494"/>
      <c r="AJ1154" s="488" t="s">
        <v>1527</v>
      </c>
      <c r="AK1154" s="498"/>
      <c r="AL1154" s="499"/>
      <c r="AM1154" s="488" t="s">
        <v>7762</v>
      </c>
      <c r="AO1154" s="494"/>
      <c r="AP1154" s="494"/>
      <c r="AQ1154" s="494"/>
      <c r="AR1154" s="494"/>
      <c r="AS1154" s="494"/>
      <c r="AT1154" s="488" t="s">
        <v>1529</v>
      </c>
      <c r="AU1154" s="492">
        <v>4961.0</v>
      </c>
      <c r="AV1154" s="492">
        <v>10.0</v>
      </c>
      <c r="AW1154" s="492">
        <v>2029.0</v>
      </c>
      <c r="AX1154" s="488" t="s">
        <v>1634</v>
      </c>
      <c r="AY1154" s="488" t="s">
        <v>1540</v>
      </c>
      <c r="AZ1154" s="488" t="s">
        <v>1531</v>
      </c>
    </row>
    <row r="1155" hidden="1">
      <c r="A1155" s="488" t="s">
        <v>8388</v>
      </c>
      <c r="B1155" s="488" t="s">
        <v>7757</v>
      </c>
      <c r="C1155" s="488" t="s">
        <v>1513</v>
      </c>
      <c r="D1155" s="488" t="s">
        <v>1514</v>
      </c>
      <c r="E1155" s="491">
        <v>45831.70625</v>
      </c>
      <c r="F1155" s="492">
        <v>2980.0</v>
      </c>
      <c r="G1155" s="488" t="s">
        <v>1515</v>
      </c>
      <c r="H1155" s="492">
        <v>2980.0</v>
      </c>
      <c r="I1155" s="488" t="s">
        <v>1515</v>
      </c>
      <c r="J1155" s="488" t="s">
        <v>1516</v>
      </c>
      <c r="K1155" s="488" t="s">
        <v>1517</v>
      </c>
      <c r="L1155" s="488" t="s">
        <v>7758</v>
      </c>
      <c r="M1155" s="488" t="s">
        <v>8389</v>
      </c>
      <c r="N1155" s="488" t="s">
        <v>1520</v>
      </c>
      <c r="O1155" s="488" t="s">
        <v>1521</v>
      </c>
      <c r="P1155" s="488" t="s">
        <v>1522</v>
      </c>
      <c r="Q1155" s="488" t="s">
        <v>1523</v>
      </c>
      <c r="R1155" s="495" t="s">
        <v>1524</v>
      </c>
      <c r="S1155" s="494"/>
      <c r="T1155" s="494"/>
      <c r="U1155" s="488" t="s">
        <v>8390</v>
      </c>
      <c r="AB1155" s="488" t="s">
        <v>7761</v>
      </c>
      <c r="AC1155" s="496">
        <v>8.03E9</v>
      </c>
      <c r="AD1155" s="497"/>
      <c r="AE1155" s="497"/>
      <c r="AF1155" s="497"/>
      <c r="AG1155" s="497"/>
      <c r="AH1155" s="497"/>
      <c r="AI1155" s="494"/>
      <c r="AJ1155" s="488" t="s">
        <v>1527</v>
      </c>
      <c r="AK1155" s="498"/>
      <c r="AL1155" s="499"/>
      <c r="AM1155" s="488" t="s">
        <v>7762</v>
      </c>
      <c r="AO1155" s="494"/>
      <c r="AP1155" s="494"/>
      <c r="AQ1155" s="494"/>
      <c r="AR1155" s="494"/>
      <c r="AS1155" s="494"/>
      <c r="AT1155" s="488" t="s">
        <v>1529</v>
      </c>
      <c r="AU1155" s="492">
        <v>4961.0</v>
      </c>
      <c r="AV1155" s="492">
        <v>10.0</v>
      </c>
      <c r="AW1155" s="492">
        <v>2029.0</v>
      </c>
      <c r="AX1155" s="488" t="s">
        <v>1634</v>
      </c>
      <c r="AY1155" s="488" t="s">
        <v>1540</v>
      </c>
      <c r="AZ1155" s="488" t="s">
        <v>1531</v>
      </c>
    </row>
    <row r="1156">
      <c r="A1156" s="488" t="s">
        <v>8391</v>
      </c>
      <c r="B1156" s="488" t="s">
        <v>8392</v>
      </c>
      <c r="C1156" s="488" t="s">
        <v>1513</v>
      </c>
      <c r="D1156" s="488" t="s">
        <v>1514</v>
      </c>
      <c r="E1156" s="491">
        <v>45831.68472222222</v>
      </c>
      <c r="F1156" s="492">
        <v>9800.0</v>
      </c>
      <c r="G1156" s="488" t="s">
        <v>1515</v>
      </c>
      <c r="H1156" s="492">
        <v>9800.0</v>
      </c>
      <c r="I1156" s="488" t="s">
        <v>1515</v>
      </c>
      <c r="J1156" s="488" t="s">
        <v>1516</v>
      </c>
      <c r="K1156" s="488" t="s">
        <v>1517</v>
      </c>
      <c r="L1156" s="488" t="s">
        <v>8393</v>
      </c>
      <c r="M1156" s="488" t="s">
        <v>8394</v>
      </c>
      <c r="N1156" s="488" t="s">
        <v>1520</v>
      </c>
      <c r="O1156" s="488" t="s">
        <v>1521</v>
      </c>
      <c r="P1156" s="488" t="s">
        <v>1554</v>
      </c>
      <c r="Q1156" s="488" t="s">
        <v>1714</v>
      </c>
      <c r="R1156" s="495" t="s">
        <v>1524</v>
      </c>
      <c r="S1156" s="494"/>
      <c r="T1156" s="494"/>
      <c r="U1156" s="488" t="s">
        <v>8395</v>
      </c>
      <c r="V1156" s="495" t="s">
        <v>1524</v>
      </c>
      <c r="W1156" s="488" t="s">
        <v>1716</v>
      </c>
      <c r="X1156" s="488" t="s">
        <v>1717</v>
      </c>
      <c r="Y1156" s="492">
        <v>9800.0</v>
      </c>
      <c r="Z1156" s="488" t="s">
        <v>1515</v>
      </c>
      <c r="AA1156" s="488" t="s">
        <v>1516</v>
      </c>
      <c r="AB1156" s="488" t="s">
        <v>8396</v>
      </c>
      <c r="AC1156" s="496">
        <v>7.09E9</v>
      </c>
      <c r="AD1156" s="497"/>
      <c r="AE1156" s="497"/>
      <c r="AF1156" s="497"/>
      <c r="AG1156" s="497"/>
      <c r="AH1156" s="497"/>
      <c r="AI1156" s="494"/>
      <c r="AJ1156" s="488" t="s">
        <v>1527</v>
      </c>
      <c r="AK1156" s="498"/>
      <c r="AL1156" s="499"/>
      <c r="AM1156" s="488" t="s">
        <v>8397</v>
      </c>
      <c r="AP1156" s="494"/>
      <c r="AQ1156" s="494"/>
      <c r="AR1156" s="494"/>
      <c r="AS1156" s="494"/>
      <c r="AT1156" s="488" t="s">
        <v>1529</v>
      </c>
      <c r="AU1156" s="492">
        <v>1728.0</v>
      </c>
      <c r="AV1156" s="492">
        <v>2.0</v>
      </c>
      <c r="AW1156" s="492">
        <v>2031.0</v>
      </c>
      <c r="AX1156" s="488" t="s">
        <v>1587</v>
      </c>
      <c r="AY1156" s="488" t="s">
        <v>1588</v>
      </c>
      <c r="AZ1156" s="488" t="s">
        <v>1531</v>
      </c>
    </row>
    <row r="1157" hidden="1">
      <c r="A1157" s="488" t="s">
        <v>8398</v>
      </c>
      <c r="B1157" s="488" t="s">
        <v>8399</v>
      </c>
      <c r="C1157" s="488" t="s">
        <v>1513</v>
      </c>
      <c r="D1157" s="488" t="s">
        <v>1514</v>
      </c>
      <c r="E1157" s="491">
        <v>45831.66527777778</v>
      </c>
      <c r="F1157" s="492">
        <v>2980.0</v>
      </c>
      <c r="G1157" s="488" t="s">
        <v>1515</v>
      </c>
      <c r="H1157" s="492">
        <v>2980.0</v>
      </c>
      <c r="I1157" s="488" t="s">
        <v>1515</v>
      </c>
      <c r="J1157" s="488" t="s">
        <v>1516</v>
      </c>
      <c r="K1157" s="488" t="s">
        <v>1517</v>
      </c>
      <c r="L1157" s="488" t="s">
        <v>8400</v>
      </c>
      <c r="M1157" s="488" t="s">
        <v>8401</v>
      </c>
      <c r="N1157" s="488" t="s">
        <v>1520</v>
      </c>
      <c r="O1157" s="488" t="s">
        <v>1521</v>
      </c>
      <c r="P1157" s="488" t="s">
        <v>1554</v>
      </c>
      <c r="Q1157" s="488" t="s">
        <v>1523</v>
      </c>
      <c r="R1157" s="495" t="s">
        <v>1524</v>
      </c>
      <c r="S1157" s="494"/>
      <c r="T1157" s="494"/>
      <c r="U1157" s="488" t="s">
        <v>8402</v>
      </c>
      <c r="AB1157" s="488" t="s">
        <v>8403</v>
      </c>
      <c r="AC1157" s="496">
        <v>8.05E9</v>
      </c>
      <c r="AD1157" s="497"/>
      <c r="AE1157" s="497"/>
      <c r="AF1157" s="497"/>
      <c r="AG1157" s="497"/>
      <c r="AH1157" s="497"/>
      <c r="AI1157" s="494"/>
      <c r="AJ1157" s="488" t="s">
        <v>1527</v>
      </c>
      <c r="AK1157" s="498"/>
      <c r="AL1157" s="499"/>
      <c r="AM1157" s="488" t="s">
        <v>8404</v>
      </c>
      <c r="AO1157" s="494"/>
      <c r="AP1157" s="494"/>
      <c r="AQ1157" s="494"/>
      <c r="AR1157" s="494"/>
      <c r="AS1157" s="494"/>
      <c r="AT1157" s="488" t="s">
        <v>1529</v>
      </c>
      <c r="AU1157" s="492">
        <v>4499.0</v>
      </c>
      <c r="AV1157" s="492">
        <v>6.0</v>
      </c>
      <c r="AW1157" s="492">
        <v>2028.0</v>
      </c>
      <c r="AX1157" s="488" t="s">
        <v>1587</v>
      </c>
      <c r="AY1157" s="488" t="s">
        <v>1597</v>
      </c>
      <c r="AZ1157" s="488" t="s">
        <v>1531</v>
      </c>
    </row>
    <row r="1158" hidden="1">
      <c r="A1158" s="488" t="s">
        <v>1838</v>
      </c>
      <c r="B1158" s="488" t="s">
        <v>1839</v>
      </c>
      <c r="C1158" s="488" t="s">
        <v>1513</v>
      </c>
      <c r="D1158" s="488" t="s">
        <v>1514</v>
      </c>
      <c r="E1158" s="491">
        <v>45831.60833333333</v>
      </c>
      <c r="F1158" s="492">
        <v>9800.0</v>
      </c>
      <c r="G1158" s="488" t="s">
        <v>1515</v>
      </c>
      <c r="H1158" s="492">
        <v>9800.0</v>
      </c>
      <c r="I1158" s="488" t="s">
        <v>1515</v>
      </c>
      <c r="J1158" s="488" t="s">
        <v>1516</v>
      </c>
      <c r="K1158" s="488" t="s">
        <v>1517</v>
      </c>
      <c r="L1158" s="488" t="s">
        <v>1840</v>
      </c>
      <c r="M1158" s="488" t="s">
        <v>1841</v>
      </c>
      <c r="N1158" s="488" t="s">
        <v>1520</v>
      </c>
      <c r="O1158" s="488" t="s">
        <v>1521</v>
      </c>
      <c r="P1158" s="488" t="s">
        <v>1724</v>
      </c>
      <c r="Q1158" s="488" t="s">
        <v>1523</v>
      </c>
      <c r="R1158" s="495" t="s">
        <v>1524</v>
      </c>
      <c r="S1158" s="494"/>
      <c r="T1158" s="494"/>
      <c r="U1158" s="488" t="s">
        <v>1842</v>
      </c>
      <c r="AB1158" s="488" t="s">
        <v>1843</v>
      </c>
      <c r="AC1158" s="496">
        <v>9.09E9</v>
      </c>
      <c r="AD1158" s="497"/>
      <c r="AE1158" s="497"/>
      <c r="AF1158" s="497"/>
      <c r="AG1158" s="497"/>
      <c r="AH1158" s="497"/>
      <c r="AI1158" s="494"/>
      <c r="AJ1158" s="488" t="s">
        <v>1527</v>
      </c>
      <c r="AK1158" s="498"/>
      <c r="AL1158" s="499"/>
      <c r="AM1158" s="488" t="s">
        <v>1844</v>
      </c>
      <c r="AO1158" s="494"/>
      <c r="AP1158" s="494"/>
      <c r="AQ1158" s="494"/>
      <c r="AR1158" s="494"/>
      <c r="AS1158" s="494"/>
      <c r="AT1158" s="488" t="s">
        <v>1529</v>
      </c>
      <c r="AU1158" s="492">
        <v>1007.0</v>
      </c>
      <c r="AV1158" s="492">
        <v>1.0</v>
      </c>
      <c r="AW1158" s="492">
        <v>2029.0</v>
      </c>
      <c r="AX1158" s="488" t="s">
        <v>1728</v>
      </c>
      <c r="AY1158" s="488" t="s">
        <v>1729</v>
      </c>
      <c r="AZ1158" s="488" t="s">
        <v>1531</v>
      </c>
    </row>
    <row r="1159">
      <c r="A1159" s="488" t="s">
        <v>8405</v>
      </c>
      <c r="B1159" s="488" t="s">
        <v>8406</v>
      </c>
      <c r="C1159" s="488" t="s">
        <v>1513</v>
      </c>
      <c r="D1159" s="488" t="s">
        <v>1514</v>
      </c>
      <c r="E1159" s="491">
        <v>45831.604166666664</v>
      </c>
      <c r="F1159" s="492">
        <v>9800.0</v>
      </c>
      <c r="G1159" s="488" t="s">
        <v>1515</v>
      </c>
      <c r="H1159" s="492">
        <v>9800.0</v>
      </c>
      <c r="I1159" s="488" t="s">
        <v>1515</v>
      </c>
      <c r="J1159" s="488" t="s">
        <v>1516</v>
      </c>
      <c r="K1159" s="488" t="s">
        <v>1517</v>
      </c>
      <c r="L1159" s="488" t="s">
        <v>8407</v>
      </c>
      <c r="M1159" s="488" t="s">
        <v>8408</v>
      </c>
      <c r="N1159" s="488" t="s">
        <v>1520</v>
      </c>
      <c r="O1159" s="488" t="s">
        <v>1521</v>
      </c>
      <c r="P1159" s="488" t="s">
        <v>1522</v>
      </c>
      <c r="Q1159" s="488" t="s">
        <v>1714</v>
      </c>
      <c r="R1159" s="495" t="s">
        <v>1524</v>
      </c>
      <c r="S1159" s="494"/>
      <c r="T1159" s="494"/>
      <c r="U1159" s="488" t="s">
        <v>8409</v>
      </c>
      <c r="V1159" s="495" t="s">
        <v>1524</v>
      </c>
      <c r="W1159" s="497"/>
      <c r="X1159" s="488" t="s">
        <v>1781</v>
      </c>
      <c r="Y1159" s="492">
        <v>9800.0</v>
      </c>
      <c r="Z1159" s="488" t="s">
        <v>1515</v>
      </c>
      <c r="AA1159" s="488" t="s">
        <v>1516</v>
      </c>
      <c r="AB1159" s="488" t="s">
        <v>8410</v>
      </c>
      <c r="AC1159" s="496">
        <v>9.05E9</v>
      </c>
      <c r="AD1159" s="497"/>
      <c r="AE1159" s="497"/>
      <c r="AF1159" s="497"/>
      <c r="AG1159" s="497"/>
      <c r="AH1159" s="497"/>
      <c r="AI1159" s="494"/>
      <c r="AJ1159" s="488" t="s">
        <v>1527</v>
      </c>
      <c r="AK1159" s="498"/>
      <c r="AL1159" s="499"/>
      <c r="AM1159" s="488" t="s">
        <v>8411</v>
      </c>
      <c r="AO1159" s="494"/>
      <c r="AP1159" s="494"/>
      <c r="AQ1159" s="494"/>
      <c r="AR1159" s="494"/>
      <c r="AS1159" s="494"/>
      <c r="AT1159" s="488" t="s">
        <v>1529</v>
      </c>
      <c r="AU1159" s="492">
        <v>895.0</v>
      </c>
      <c r="AV1159" s="492">
        <v>11.0</v>
      </c>
      <c r="AW1159" s="492">
        <v>2029.0</v>
      </c>
      <c r="AX1159" s="488" t="s">
        <v>1634</v>
      </c>
      <c r="AY1159" s="488" t="s">
        <v>1540</v>
      </c>
      <c r="AZ1159" s="488" t="s">
        <v>1531</v>
      </c>
    </row>
    <row r="1160" hidden="1">
      <c r="A1160" s="488" t="s">
        <v>8412</v>
      </c>
      <c r="B1160" s="488" t="s">
        <v>1839</v>
      </c>
      <c r="C1160" s="488" t="s">
        <v>1513</v>
      </c>
      <c r="D1160" s="488" t="s">
        <v>1514</v>
      </c>
      <c r="E1160" s="491">
        <v>45831.60138888889</v>
      </c>
      <c r="F1160" s="492">
        <v>2980.0</v>
      </c>
      <c r="G1160" s="488" t="s">
        <v>1515</v>
      </c>
      <c r="H1160" s="492">
        <v>2980.0</v>
      </c>
      <c r="I1160" s="488" t="s">
        <v>1515</v>
      </c>
      <c r="J1160" s="488" t="s">
        <v>1516</v>
      </c>
      <c r="K1160" s="488" t="s">
        <v>1517</v>
      </c>
      <c r="L1160" s="488" t="s">
        <v>1840</v>
      </c>
      <c r="M1160" s="488" t="s">
        <v>8413</v>
      </c>
      <c r="N1160" s="488" t="s">
        <v>1520</v>
      </c>
      <c r="O1160" s="488" t="s">
        <v>1521</v>
      </c>
      <c r="P1160" s="488" t="s">
        <v>1724</v>
      </c>
      <c r="Q1160" s="488" t="s">
        <v>1523</v>
      </c>
      <c r="R1160" s="495" t="s">
        <v>1524</v>
      </c>
      <c r="S1160" s="494"/>
      <c r="T1160" s="494"/>
      <c r="U1160" s="488" t="s">
        <v>8414</v>
      </c>
      <c r="AB1160" s="488" t="s">
        <v>1843</v>
      </c>
      <c r="AC1160" s="496">
        <v>9.09E9</v>
      </c>
      <c r="AD1160" s="497"/>
      <c r="AE1160" s="497"/>
      <c r="AF1160" s="497"/>
      <c r="AG1160" s="497"/>
      <c r="AH1160" s="497"/>
      <c r="AI1160" s="494"/>
      <c r="AJ1160" s="488" t="s">
        <v>1527</v>
      </c>
      <c r="AK1160" s="498"/>
      <c r="AL1160" s="499"/>
      <c r="AM1160" s="488" t="s">
        <v>1844</v>
      </c>
      <c r="AO1160" s="494"/>
      <c r="AP1160" s="494"/>
      <c r="AQ1160" s="494"/>
      <c r="AR1160" s="494"/>
      <c r="AS1160" s="494"/>
      <c r="AT1160" s="488" t="s">
        <v>1529</v>
      </c>
      <c r="AU1160" s="492">
        <v>1007.0</v>
      </c>
      <c r="AV1160" s="492">
        <v>1.0</v>
      </c>
      <c r="AW1160" s="492">
        <v>2029.0</v>
      </c>
      <c r="AX1160" s="488" t="s">
        <v>1728</v>
      </c>
      <c r="AY1160" s="488" t="s">
        <v>1729</v>
      </c>
      <c r="AZ1160" s="488" t="s">
        <v>1531</v>
      </c>
    </row>
    <row r="1161" hidden="1">
      <c r="A1161" s="488" t="s">
        <v>8415</v>
      </c>
      <c r="B1161" s="488" t="s">
        <v>8416</v>
      </c>
      <c r="C1161" s="488" t="s">
        <v>1513</v>
      </c>
      <c r="D1161" s="488" t="s">
        <v>1514</v>
      </c>
      <c r="E1161" s="491">
        <v>45831.59305555555</v>
      </c>
      <c r="F1161" s="492">
        <v>9800.0</v>
      </c>
      <c r="G1161" s="488" t="s">
        <v>1515</v>
      </c>
      <c r="H1161" s="492">
        <v>9800.0</v>
      </c>
      <c r="I1161" s="488" t="s">
        <v>1515</v>
      </c>
      <c r="J1161" s="488" t="s">
        <v>1516</v>
      </c>
      <c r="K1161" s="488" t="s">
        <v>1517</v>
      </c>
      <c r="L1161" s="488" t="s">
        <v>8417</v>
      </c>
      <c r="M1161" s="488" t="s">
        <v>8418</v>
      </c>
      <c r="N1161" s="488" t="s">
        <v>1520</v>
      </c>
      <c r="O1161" s="488" t="s">
        <v>1521</v>
      </c>
      <c r="P1161" s="488" t="s">
        <v>1554</v>
      </c>
      <c r="Q1161" s="488" t="s">
        <v>1523</v>
      </c>
      <c r="R1161" s="495" t="s">
        <v>1524</v>
      </c>
      <c r="S1161" s="494"/>
      <c r="T1161" s="494"/>
      <c r="U1161" s="488" t="s">
        <v>8419</v>
      </c>
      <c r="AB1161" s="488" t="s">
        <v>8420</v>
      </c>
      <c r="AC1161" s="496">
        <v>8.06E9</v>
      </c>
      <c r="AD1161" s="497"/>
      <c r="AE1161" s="497"/>
      <c r="AF1161" s="497"/>
      <c r="AG1161" s="497"/>
      <c r="AH1161" s="497"/>
      <c r="AI1161" s="494"/>
      <c r="AJ1161" s="488" t="s">
        <v>1527</v>
      </c>
      <c r="AK1161" s="498"/>
      <c r="AL1161" s="499"/>
      <c r="AM1161" s="488" t="s">
        <v>8421</v>
      </c>
      <c r="AO1161" s="494"/>
      <c r="AP1161" s="494"/>
      <c r="AQ1161" s="494"/>
      <c r="AR1161" s="494"/>
      <c r="AS1161" s="494"/>
      <c r="AT1161" s="488" t="s">
        <v>1558</v>
      </c>
      <c r="AU1161" s="492">
        <v>602.0</v>
      </c>
      <c r="AV1161" s="492">
        <v>9.0</v>
      </c>
      <c r="AW1161" s="492">
        <v>2029.0</v>
      </c>
      <c r="AX1161" s="488" t="s">
        <v>1587</v>
      </c>
      <c r="AY1161" s="488" t="s">
        <v>3659</v>
      </c>
      <c r="AZ1161" s="488" t="s">
        <v>1531</v>
      </c>
    </row>
    <row r="1162" hidden="1">
      <c r="A1162" s="488" t="s">
        <v>8422</v>
      </c>
      <c r="B1162" s="488" t="s">
        <v>8416</v>
      </c>
      <c r="C1162" s="488" t="s">
        <v>1513</v>
      </c>
      <c r="D1162" s="488" t="s">
        <v>1514</v>
      </c>
      <c r="E1162" s="491">
        <v>45831.59027777778</v>
      </c>
      <c r="F1162" s="492">
        <v>2980.0</v>
      </c>
      <c r="G1162" s="488" t="s">
        <v>1515</v>
      </c>
      <c r="H1162" s="492">
        <v>2980.0</v>
      </c>
      <c r="I1162" s="488" t="s">
        <v>1515</v>
      </c>
      <c r="J1162" s="488" t="s">
        <v>1516</v>
      </c>
      <c r="K1162" s="488" t="s">
        <v>1517</v>
      </c>
      <c r="L1162" s="488" t="s">
        <v>8417</v>
      </c>
      <c r="M1162" s="488" t="s">
        <v>8423</v>
      </c>
      <c r="N1162" s="488" t="s">
        <v>1520</v>
      </c>
      <c r="O1162" s="488" t="s">
        <v>1521</v>
      </c>
      <c r="P1162" s="488" t="s">
        <v>1554</v>
      </c>
      <c r="Q1162" s="488" t="s">
        <v>1523</v>
      </c>
      <c r="R1162" s="495" t="s">
        <v>1524</v>
      </c>
      <c r="S1162" s="494"/>
      <c r="T1162" s="494"/>
      <c r="U1162" s="488" t="s">
        <v>8424</v>
      </c>
      <c r="AB1162" s="488" t="s">
        <v>8420</v>
      </c>
      <c r="AC1162" s="496">
        <v>8.06E9</v>
      </c>
      <c r="AD1162" s="497"/>
      <c r="AE1162" s="497"/>
      <c r="AF1162" s="497"/>
      <c r="AG1162" s="497"/>
      <c r="AH1162" s="497"/>
      <c r="AI1162" s="494"/>
      <c r="AJ1162" s="488" t="s">
        <v>1527</v>
      </c>
      <c r="AK1162" s="498"/>
      <c r="AL1162" s="499"/>
      <c r="AM1162" s="488" t="s">
        <v>8421</v>
      </c>
      <c r="AO1162" s="497"/>
      <c r="AP1162" s="494"/>
      <c r="AQ1162" s="494"/>
      <c r="AR1162" s="494"/>
      <c r="AS1162" s="494"/>
      <c r="AT1162" s="488" t="s">
        <v>1558</v>
      </c>
      <c r="AU1162" s="492">
        <v>602.0</v>
      </c>
      <c r="AV1162" s="492">
        <v>9.0</v>
      </c>
      <c r="AW1162" s="492">
        <v>2029.0</v>
      </c>
      <c r="AX1162" s="488" t="s">
        <v>1587</v>
      </c>
      <c r="AY1162" s="488" t="s">
        <v>3659</v>
      </c>
      <c r="AZ1162" s="488" t="s">
        <v>1531</v>
      </c>
    </row>
    <row r="1163">
      <c r="A1163" s="488" t="s">
        <v>8425</v>
      </c>
      <c r="B1163" s="488" t="s">
        <v>8426</v>
      </c>
      <c r="C1163" s="488" t="s">
        <v>1513</v>
      </c>
      <c r="D1163" s="488" t="s">
        <v>1514</v>
      </c>
      <c r="E1163" s="491">
        <v>45831.586805555555</v>
      </c>
      <c r="F1163" s="492">
        <v>9800.0</v>
      </c>
      <c r="G1163" s="488" t="s">
        <v>1515</v>
      </c>
      <c r="H1163" s="492">
        <v>9800.0</v>
      </c>
      <c r="I1163" s="488" t="s">
        <v>1515</v>
      </c>
      <c r="J1163" s="488" t="s">
        <v>1516</v>
      </c>
      <c r="K1163" s="488" t="s">
        <v>1517</v>
      </c>
      <c r="L1163" s="488" t="s">
        <v>8427</v>
      </c>
      <c r="M1163" s="488" t="s">
        <v>8428</v>
      </c>
      <c r="N1163" s="488" t="s">
        <v>1520</v>
      </c>
      <c r="O1163" s="488" t="s">
        <v>1521</v>
      </c>
      <c r="P1163" s="488" t="s">
        <v>1554</v>
      </c>
      <c r="Q1163" s="488" t="s">
        <v>1714</v>
      </c>
      <c r="R1163" s="495" t="s">
        <v>1524</v>
      </c>
      <c r="S1163" s="494"/>
      <c r="T1163" s="494"/>
      <c r="U1163" s="488" t="s">
        <v>8429</v>
      </c>
      <c r="V1163" s="495" t="s">
        <v>1524</v>
      </c>
      <c r="W1163" s="497"/>
      <c r="X1163" s="488" t="s">
        <v>1781</v>
      </c>
      <c r="Y1163" s="492">
        <v>9800.0</v>
      </c>
      <c r="Z1163" s="488" t="s">
        <v>1515</v>
      </c>
      <c r="AA1163" s="488" t="s">
        <v>1516</v>
      </c>
      <c r="AB1163" s="488" t="s">
        <v>8430</v>
      </c>
      <c r="AC1163" s="496">
        <v>9.1E9</v>
      </c>
      <c r="AD1163" s="497"/>
      <c r="AE1163" s="494"/>
      <c r="AF1163" s="494"/>
      <c r="AG1163" s="494"/>
      <c r="AH1163" s="494"/>
      <c r="AI1163" s="494"/>
      <c r="AJ1163" s="488" t="s">
        <v>1527</v>
      </c>
      <c r="AK1163" s="494"/>
      <c r="AL1163" s="494"/>
      <c r="AM1163" s="488" t="s">
        <v>8431</v>
      </c>
      <c r="AP1163" s="494"/>
      <c r="AQ1163" s="494"/>
      <c r="AR1163" s="494"/>
      <c r="AS1163" s="494"/>
      <c r="AT1163" s="488" t="s">
        <v>1529</v>
      </c>
      <c r="AU1163" s="492">
        <v>8110.0</v>
      </c>
      <c r="AV1163" s="492">
        <v>3.0</v>
      </c>
      <c r="AW1163" s="492">
        <v>2026.0</v>
      </c>
      <c r="AX1163" s="488" t="s">
        <v>1587</v>
      </c>
      <c r="AY1163" s="488" t="s">
        <v>1597</v>
      </c>
      <c r="AZ1163" s="488" t="s">
        <v>1531</v>
      </c>
    </row>
    <row r="1164">
      <c r="A1164" s="488" t="s">
        <v>8432</v>
      </c>
      <c r="B1164" s="488" t="s">
        <v>8433</v>
      </c>
      <c r="C1164" s="488" t="s">
        <v>1513</v>
      </c>
      <c r="D1164" s="488" t="s">
        <v>1514</v>
      </c>
      <c r="E1164" s="491">
        <v>45831.58194444444</v>
      </c>
      <c r="F1164" s="492">
        <v>2980.0</v>
      </c>
      <c r="G1164" s="488" t="s">
        <v>1515</v>
      </c>
      <c r="H1164" s="492">
        <v>2980.0</v>
      </c>
      <c r="I1164" s="488" t="s">
        <v>1515</v>
      </c>
      <c r="J1164" s="488" t="s">
        <v>1516</v>
      </c>
      <c r="K1164" s="488" t="s">
        <v>1517</v>
      </c>
      <c r="L1164" s="488" t="s">
        <v>8434</v>
      </c>
      <c r="M1164" s="488" t="s">
        <v>8435</v>
      </c>
      <c r="N1164" s="488" t="s">
        <v>1520</v>
      </c>
      <c r="O1164" s="488" t="s">
        <v>1521</v>
      </c>
      <c r="P1164" s="488" t="s">
        <v>1545</v>
      </c>
      <c r="Q1164" s="488" t="s">
        <v>1714</v>
      </c>
      <c r="R1164" s="495" t="s">
        <v>1524</v>
      </c>
      <c r="S1164" s="494"/>
      <c r="T1164" s="494"/>
      <c r="U1164" s="488" t="s">
        <v>8436</v>
      </c>
      <c r="V1164" s="495" t="s">
        <v>1524</v>
      </c>
      <c r="W1164" s="497"/>
      <c r="X1164" s="488" t="s">
        <v>1781</v>
      </c>
      <c r="Y1164" s="492">
        <v>2980.0</v>
      </c>
      <c r="Z1164" s="488" t="s">
        <v>1515</v>
      </c>
      <c r="AA1164" s="488" t="s">
        <v>1516</v>
      </c>
      <c r="AB1164" s="488" t="s">
        <v>8437</v>
      </c>
      <c r="AC1164" s="496">
        <v>9.06E9</v>
      </c>
      <c r="AD1164" s="497"/>
      <c r="AE1164" s="497"/>
      <c r="AF1164" s="497"/>
      <c r="AG1164" s="497"/>
      <c r="AH1164" s="497"/>
      <c r="AI1164" s="494"/>
      <c r="AJ1164" s="488" t="s">
        <v>1527</v>
      </c>
      <c r="AK1164" s="498"/>
      <c r="AL1164" s="499"/>
      <c r="AM1164" s="488" t="s">
        <v>8438</v>
      </c>
      <c r="AO1164" s="497"/>
      <c r="AP1164" s="494"/>
      <c r="AQ1164" s="494"/>
      <c r="AR1164" s="494"/>
      <c r="AS1164" s="494"/>
      <c r="AT1164" s="488" t="s">
        <v>1529</v>
      </c>
      <c r="AU1164" s="492">
        <v>3018.0</v>
      </c>
      <c r="AV1164" s="492">
        <v>1.0</v>
      </c>
      <c r="AW1164" s="492">
        <v>2028.0</v>
      </c>
      <c r="AX1164" s="497"/>
      <c r="AY1164" s="488" t="s">
        <v>1652</v>
      </c>
      <c r="AZ1164" s="488" t="s">
        <v>1531</v>
      </c>
    </row>
    <row r="1165">
      <c r="A1165" s="488" t="s">
        <v>8439</v>
      </c>
      <c r="B1165" s="488" t="s">
        <v>8440</v>
      </c>
      <c r="C1165" s="488" t="s">
        <v>1513</v>
      </c>
      <c r="D1165" s="488" t="s">
        <v>1514</v>
      </c>
      <c r="E1165" s="491">
        <v>45831.57847222222</v>
      </c>
      <c r="F1165" s="492">
        <v>9800.0</v>
      </c>
      <c r="G1165" s="488" t="s">
        <v>1515</v>
      </c>
      <c r="H1165" s="492">
        <v>9800.0</v>
      </c>
      <c r="I1165" s="488" t="s">
        <v>1515</v>
      </c>
      <c r="J1165" s="488" t="s">
        <v>1516</v>
      </c>
      <c r="K1165" s="488" t="s">
        <v>1517</v>
      </c>
      <c r="L1165" s="488" t="s">
        <v>8441</v>
      </c>
      <c r="M1165" s="488" t="s">
        <v>8442</v>
      </c>
      <c r="N1165" s="488" t="s">
        <v>1520</v>
      </c>
      <c r="O1165" s="488" t="s">
        <v>1521</v>
      </c>
      <c r="P1165" s="488" t="s">
        <v>1554</v>
      </c>
      <c r="Q1165" s="488" t="s">
        <v>1714</v>
      </c>
      <c r="R1165" s="495" t="s">
        <v>1524</v>
      </c>
      <c r="S1165" s="494"/>
      <c r="T1165" s="494"/>
      <c r="U1165" s="488" t="s">
        <v>8443</v>
      </c>
      <c r="V1165" s="495" t="s">
        <v>1524</v>
      </c>
      <c r="W1165" s="497"/>
      <c r="X1165" s="488" t="s">
        <v>1781</v>
      </c>
      <c r="Y1165" s="492">
        <v>9800.0</v>
      </c>
      <c r="Z1165" s="488" t="s">
        <v>1515</v>
      </c>
      <c r="AA1165" s="488" t="s">
        <v>1516</v>
      </c>
      <c r="AB1165" s="488" t="s">
        <v>8444</v>
      </c>
      <c r="AC1165" s="492">
        <v>5.1976418E7</v>
      </c>
      <c r="AD1165" s="497"/>
      <c r="AE1165" s="497"/>
      <c r="AF1165" s="497"/>
      <c r="AG1165" s="497"/>
      <c r="AH1165" s="497"/>
      <c r="AI1165" s="494"/>
      <c r="AJ1165" s="488" t="s">
        <v>1527</v>
      </c>
      <c r="AK1165" s="498"/>
      <c r="AL1165" s="499"/>
      <c r="AM1165" s="488" t="s">
        <v>8445</v>
      </c>
      <c r="AO1165" s="497"/>
      <c r="AP1165" s="494"/>
      <c r="AQ1165" s="494"/>
      <c r="AR1165" s="494"/>
      <c r="AS1165" s="494"/>
      <c r="AT1165" s="488" t="s">
        <v>1529</v>
      </c>
      <c r="AU1165" s="492">
        <v>804.0</v>
      </c>
      <c r="AV1165" s="492">
        <v>11.0</v>
      </c>
      <c r="AW1165" s="492">
        <v>2029.0</v>
      </c>
      <c r="AX1165" s="488" t="s">
        <v>1634</v>
      </c>
      <c r="AY1165" s="488" t="s">
        <v>1597</v>
      </c>
      <c r="AZ1165" s="488" t="s">
        <v>1531</v>
      </c>
    </row>
    <row r="1166" hidden="1">
      <c r="A1166" s="488" t="s">
        <v>8446</v>
      </c>
      <c r="B1166" s="488" t="s">
        <v>8447</v>
      </c>
      <c r="C1166" s="488" t="s">
        <v>1513</v>
      </c>
      <c r="D1166" s="488" t="s">
        <v>1514</v>
      </c>
      <c r="E1166" s="491">
        <v>45831.57708333333</v>
      </c>
      <c r="F1166" s="492">
        <v>9800.0</v>
      </c>
      <c r="G1166" s="488" t="s">
        <v>1515</v>
      </c>
      <c r="H1166" s="492">
        <v>9800.0</v>
      </c>
      <c r="I1166" s="488" t="s">
        <v>1515</v>
      </c>
      <c r="J1166" s="488" t="s">
        <v>1516</v>
      </c>
      <c r="K1166" s="488" t="s">
        <v>1517</v>
      </c>
      <c r="L1166" s="488" t="s">
        <v>8448</v>
      </c>
      <c r="M1166" s="488" t="s">
        <v>8449</v>
      </c>
      <c r="N1166" s="488" t="s">
        <v>1520</v>
      </c>
      <c r="O1166" s="488" t="s">
        <v>1521</v>
      </c>
      <c r="P1166" s="488" t="s">
        <v>1554</v>
      </c>
      <c r="Q1166" s="488" t="s">
        <v>1523</v>
      </c>
      <c r="R1166" s="495" t="s">
        <v>1524</v>
      </c>
      <c r="S1166" s="494"/>
      <c r="T1166" s="494"/>
      <c r="U1166" s="488" t="s">
        <v>8450</v>
      </c>
      <c r="AB1166" s="488" t="s">
        <v>8451</v>
      </c>
      <c r="AC1166" s="496">
        <v>8.07E9</v>
      </c>
      <c r="AD1166" s="497"/>
      <c r="AE1166" s="497"/>
      <c r="AF1166" s="497"/>
      <c r="AG1166" s="497"/>
      <c r="AH1166" s="497"/>
      <c r="AI1166" s="494"/>
      <c r="AJ1166" s="488" t="s">
        <v>1527</v>
      </c>
      <c r="AK1166" s="498"/>
      <c r="AL1166" s="499"/>
      <c r="AM1166" s="488" t="s">
        <v>8452</v>
      </c>
      <c r="AP1166" s="494"/>
      <c r="AQ1166" s="494"/>
      <c r="AR1166" s="494"/>
      <c r="AS1166" s="494"/>
      <c r="AT1166" s="488" t="s">
        <v>1529</v>
      </c>
      <c r="AU1166" s="492">
        <v>5923.0</v>
      </c>
      <c r="AV1166" s="492">
        <v>2.0</v>
      </c>
      <c r="AW1166" s="492">
        <v>2026.0</v>
      </c>
      <c r="AX1166" s="488" t="s">
        <v>1587</v>
      </c>
      <c r="AY1166" s="488" t="s">
        <v>1597</v>
      </c>
      <c r="AZ1166" s="488" t="s">
        <v>1531</v>
      </c>
    </row>
    <row r="1167" hidden="1">
      <c r="A1167" s="488" t="s">
        <v>8453</v>
      </c>
      <c r="B1167" s="488" t="s">
        <v>8447</v>
      </c>
      <c r="C1167" s="488" t="s">
        <v>1513</v>
      </c>
      <c r="D1167" s="488" t="s">
        <v>1514</v>
      </c>
      <c r="E1167" s="491">
        <v>45831.57430555556</v>
      </c>
      <c r="F1167" s="492">
        <v>2980.0</v>
      </c>
      <c r="G1167" s="488" t="s">
        <v>1515</v>
      </c>
      <c r="H1167" s="492">
        <v>2980.0</v>
      </c>
      <c r="I1167" s="488" t="s">
        <v>1515</v>
      </c>
      <c r="J1167" s="488" t="s">
        <v>1516</v>
      </c>
      <c r="K1167" s="488" t="s">
        <v>1517</v>
      </c>
      <c r="L1167" s="488" t="s">
        <v>8448</v>
      </c>
      <c r="M1167" s="488" t="s">
        <v>8454</v>
      </c>
      <c r="N1167" s="488" t="s">
        <v>1520</v>
      </c>
      <c r="O1167" s="488" t="s">
        <v>1521</v>
      </c>
      <c r="P1167" s="488" t="s">
        <v>1554</v>
      </c>
      <c r="Q1167" s="488" t="s">
        <v>1523</v>
      </c>
      <c r="R1167" s="495" t="s">
        <v>1524</v>
      </c>
      <c r="S1167" s="494"/>
      <c r="T1167" s="494"/>
      <c r="U1167" s="488" t="s">
        <v>8455</v>
      </c>
      <c r="AB1167" s="488" t="s">
        <v>8451</v>
      </c>
      <c r="AC1167" s="496">
        <v>8.07E9</v>
      </c>
      <c r="AD1167" s="497"/>
      <c r="AE1167" s="497"/>
      <c r="AF1167" s="497"/>
      <c r="AG1167" s="497"/>
      <c r="AH1167" s="497"/>
      <c r="AI1167" s="494"/>
      <c r="AJ1167" s="488" t="s">
        <v>1527</v>
      </c>
      <c r="AK1167" s="498"/>
      <c r="AL1167" s="499"/>
      <c r="AM1167" s="488" t="s">
        <v>8452</v>
      </c>
      <c r="AP1167" s="494"/>
      <c r="AQ1167" s="494"/>
      <c r="AR1167" s="494"/>
      <c r="AS1167" s="494"/>
      <c r="AT1167" s="488" t="s">
        <v>1529</v>
      </c>
      <c r="AU1167" s="492">
        <v>5923.0</v>
      </c>
      <c r="AV1167" s="492">
        <v>2.0</v>
      </c>
      <c r="AW1167" s="492">
        <v>2026.0</v>
      </c>
      <c r="AX1167" s="488" t="s">
        <v>1587</v>
      </c>
      <c r="AY1167" s="488" t="s">
        <v>1597</v>
      </c>
      <c r="AZ1167" s="488" t="s">
        <v>1531</v>
      </c>
    </row>
    <row r="1168">
      <c r="A1168" s="488" t="s">
        <v>8456</v>
      </c>
      <c r="B1168" s="488" t="s">
        <v>8457</v>
      </c>
      <c r="C1168" s="488" t="s">
        <v>1513</v>
      </c>
      <c r="D1168" s="488" t="s">
        <v>1514</v>
      </c>
      <c r="E1168" s="491">
        <v>45831.572916666664</v>
      </c>
      <c r="F1168" s="492">
        <v>2980.0</v>
      </c>
      <c r="G1168" s="488" t="s">
        <v>1515</v>
      </c>
      <c r="H1168" s="492">
        <v>2980.0</v>
      </c>
      <c r="I1168" s="488" t="s">
        <v>1515</v>
      </c>
      <c r="J1168" s="488" t="s">
        <v>1516</v>
      </c>
      <c r="K1168" s="488" t="s">
        <v>1517</v>
      </c>
      <c r="L1168" s="488" t="s">
        <v>8458</v>
      </c>
      <c r="M1168" s="488" t="s">
        <v>8459</v>
      </c>
      <c r="N1168" s="488" t="s">
        <v>1520</v>
      </c>
      <c r="O1168" s="488" t="s">
        <v>1521</v>
      </c>
      <c r="P1168" s="488" t="s">
        <v>1545</v>
      </c>
      <c r="Q1168" s="488" t="s">
        <v>1714</v>
      </c>
      <c r="R1168" s="495" t="s">
        <v>1524</v>
      </c>
      <c r="S1168" s="494"/>
      <c r="T1168" s="494"/>
      <c r="U1168" s="488" t="s">
        <v>8460</v>
      </c>
      <c r="V1168" s="495" t="s">
        <v>1524</v>
      </c>
      <c r="W1168" s="494"/>
      <c r="X1168" s="488" t="s">
        <v>1781</v>
      </c>
      <c r="Y1168" s="492">
        <v>2980.0</v>
      </c>
      <c r="Z1168" s="488" t="s">
        <v>1515</v>
      </c>
      <c r="AA1168" s="488" t="s">
        <v>1516</v>
      </c>
      <c r="AB1168" s="488" t="s">
        <v>8461</v>
      </c>
      <c r="AC1168" s="496">
        <v>8.06E9</v>
      </c>
      <c r="AD1168" s="497"/>
      <c r="AE1168" s="494"/>
      <c r="AF1168" s="494"/>
      <c r="AG1168" s="494"/>
      <c r="AH1168" s="494"/>
      <c r="AI1168" s="494"/>
      <c r="AJ1168" s="488" t="s">
        <v>1527</v>
      </c>
      <c r="AK1168" s="494"/>
      <c r="AL1168" s="494"/>
      <c r="AM1168" s="488" t="s">
        <v>8462</v>
      </c>
      <c r="AO1168" s="497"/>
      <c r="AP1168" s="494"/>
      <c r="AQ1168" s="494"/>
      <c r="AR1168" s="494"/>
      <c r="AS1168" s="494"/>
      <c r="AT1168" s="488" t="s">
        <v>1529</v>
      </c>
      <c r="AU1168" s="492">
        <v>1037.0</v>
      </c>
      <c r="AV1168" s="492">
        <v>3.0</v>
      </c>
      <c r="AW1168" s="492">
        <v>2029.0</v>
      </c>
      <c r="AX1168" s="488" t="s">
        <v>1549</v>
      </c>
      <c r="AY1168" s="488" t="s">
        <v>6456</v>
      </c>
      <c r="AZ1168" s="488" t="s">
        <v>1531</v>
      </c>
    </row>
    <row r="1169">
      <c r="A1169" s="488" t="s">
        <v>8463</v>
      </c>
      <c r="B1169" s="488" t="s">
        <v>8464</v>
      </c>
      <c r="C1169" s="488" t="s">
        <v>1513</v>
      </c>
      <c r="D1169" s="488" t="s">
        <v>1514</v>
      </c>
      <c r="E1169" s="491">
        <v>45831.572222222225</v>
      </c>
      <c r="F1169" s="492">
        <v>2980.0</v>
      </c>
      <c r="G1169" s="488" t="s">
        <v>1515</v>
      </c>
      <c r="H1169" s="492">
        <v>2980.0</v>
      </c>
      <c r="I1169" s="488" t="s">
        <v>1515</v>
      </c>
      <c r="J1169" s="488" t="s">
        <v>1516</v>
      </c>
      <c r="K1169" s="488" t="s">
        <v>1517</v>
      </c>
      <c r="L1169" s="488" t="s">
        <v>8465</v>
      </c>
      <c r="M1169" s="488" t="s">
        <v>8466</v>
      </c>
      <c r="N1169" s="488" t="s">
        <v>1520</v>
      </c>
      <c r="O1169" s="488" t="s">
        <v>1521</v>
      </c>
      <c r="P1169" s="488" t="s">
        <v>1522</v>
      </c>
      <c r="Q1169" s="488" t="s">
        <v>1714</v>
      </c>
      <c r="R1169" s="495" t="s">
        <v>1524</v>
      </c>
      <c r="S1169" s="494"/>
      <c r="T1169" s="494"/>
      <c r="U1169" s="488" t="s">
        <v>8467</v>
      </c>
      <c r="V1169" s="495" t="s">
        <v>1524</v>
      </c>
      <c r="W1169" s="497"/>
      <c r="X1169" s="488" t="s">
        <v>1781</v>
      </c>
      <c r="Y1169" s="492">
        <v>2980.0</v>
      </c>
      <c r="Z1169" s="488" t="s">
        <v>1515</v>
      </c>
      <c r="AA1169" s="488" t="s">
        <v>1516</v>
      </c>
      <c r="AB1169" s="488" t="s">
        <v>8468</v>
      </c>
      <c r="AC1169" s="496">
        <v>9.03E9</v>
      </c>
      <c r="AD1169" s="497"/>
      <c r="AE1169" s="497"/>
      <c r="AF1169" s="494"/>
      <c r="AG1169" s="494"/>
      <c r="AH1169" s="494"/>
      <c r="AI1169" s="494"/>
      <c r="AJ1169" s="488" t="s">
        <v>1527</v>
      </c>
      <c r="AK1169" s="494"/>
      <c r="AL1169" s="494"/>
      <c r="AM1169" s="488" t="s">
        <v>8469</v>
      </c>
      <c r="AO1169" s="497"/>
      <c r="AP1169" s="494"/>
      <c r="AQ1169" s="494"/>
      <c r="AR1169" s="494"/>
      <c r="AS1169" s="494"/>
      <c r="AT1169" s="488" t="s">
        <v>1558</v>
      </c>
      <c r="AU1169" s="492">
        <v>2898.0</v>
      </c>
      <c r="AV1169" s="492">
        <v>1.0</v>
      </c>
      <c r="AW1169" s="492">
        <v>2030.0</v>
      </c>
      <c r="AX1169" s="488" t="s">
        <v>1539</v>
      </c>
      <c r="AY1169" s="488" t="s">
        <v>1702</v>
      </c>
      <c r="AZ1169" s="488" t="s">
        <v>1531</v>
      </c>
    </row>
    <row r="1170" hidden="1">
      <c r="A1170" s="488" t="s">
        <v>8470</v>
      </c>
      <c r="B1170" s="488" t="s">
        <v>8471</v>
      </c>
      <c r="C1170" s="488" t="s">
        <v>1513</v>
      </c>
      <c r="D1170" s="488" t="s">
        <v>1514</v>
      </c>
      <c r="E1170" s="491">
        <v>45831.55138888889</v>
      </c>
      <c r="F1170" s="492">
        <v>2980.0</v>
      </c>
      <c r="G1170" s="488" t="s">
        <v>1515</v>
      </c>
      <c r="H1170" s="492">
        <v>2980.0</v>
      </c>
      <c r="I1170" s="488" t="s">
        <v>1515</v>
      </c>
      <c r="J1170" s="488" t="s">
        <v>1516</v>
      </c>
      <c r="K1170" s="488" t="s">
        <v>1517</v>
      </c>
      <c r="L1170" s="488" t="s">
        <v>8472</v>
      </c>
      <c r="M1170" s="488" t="s">
        <v>8473</v>
      </c>
      <c r="N1170" s="488" t="s">
        <v>1520</v>
      </c>
      <c r="O1170" s="488" t="s">
        <v>1521</v>
      </c>
      <c r="P1170" s="488" t="s">
        <v>1545</v>
      </c>
      <c r="Q1170" s="488" t="s">
        <v>1523</v>
      </c>
      <c r="R1170" s="495" t="s">
        <v>1524</v>
      </c>
      <c r="S1170" s="494"/>
      <c r="T1170" s="494"/>
      <c r="U1170" s="488" t="s">
        <v>8474</v>
      </c>
      <c r="AB1170" s="488" t="s">
        <v>8475</v>
      </c>
      <c r="AC1170" s="496">
        <v>3.37E8</v>
      </c>
      <c r="AD1170" s="497"/>
      <c r="AE1170" s="494"/>
      <c r="AF1170" s="494"/>
      <c r="AG1170" s="494"/>
      <c r="AH1170" s="494"/>
      <c r="AI1170" s="494"/>
      <c r="AJ1170" s="488" t="s">
        <v>1527</v>
      </c>
      <c r="AK1170" s="494"/>
      <c r="AL1170" s="494"/>
      <c r="AM1170" s="488" t="s">
        <v>8476</v>
      </c>
      <c r="AO1170" s="494"/>
      <c r="AP1170" s="494"/>
      <c r="AQ1170" s="494"/>
      <c r="AR1170" s="494"/>
      <c r="AS1170" s="494"/>
      <c r="AT1170" s="488" t="s">
        <v>1529</v>
      </c>
      <c r="AU1170" s="492">
        <v>6998.0</v>
      </c>
      <c r="AV1170" s="492">
        <v>1.0</v>
      </c>
      <c r="AW1170" s="492">
        <v>2026.0</v>
      </c>
      <c r="AX1170" s="497"/>
      <c r="AY1170" s="488" t="s">
        <v>4131</v>
      </c>
      <c r="AZ1170" s="488" t="s">
        <v>1531</v>
      </c>
    </row>
    <row r="1171" hidden="1">
      <c r="A1171" s="488" t="s">
        <v>8477</v>
      </c>
      <c r="B1171" s="488" t="s">
        <v>8478</v>
      </c>
      <c r="C1171" s="488" t="s">
        <v>1513</v>
      </c>
      <c r="D1171" s="488" t="s">
        <v>1514</v>
      </c>
      <c r="E1171" s="491">
        <v>45831.52222222222</v>
      </c>
      <c r="F1171" s="492">
        <v>9800.0</v>
      </c>
      <c r="G1171" s="488" t="s">
        <v>1515</v>
      </c>
      <c r="H1171" s="492">
        <v>9800.0</v>
      </c>
      <c r="I1171" s="488" t="s">
        <v>1515</v>
      </c>
      <c r="J1171" s="488" t="s">
        <v>1516</v>
      </c>
      <c r="K1171" s="488" t="s">
        <v>1517</v>
      </c>
      <c r="L1171" s="488" t="s">
        <v>8479</v>
      </c>
      <c r="M1171" s="488" t="s">
        <v>8480</v>
      </c>
      <c r="N1171" s="488" t="s">
        <v>1520</v>
      </c>
      <c r="O1171" s="488" t="s">
        <v>1521</v>
      </c>
      <c r="P1171" s="488" t="s">
        <v>1554</v>
      </c>
      <c r="Q1171" s="488" t="s">
        <v>1523</v>
      </c>
      <c r="R1171" s="495" t="s">
        <v>1524</v>
      </c>
      <c r="S1171" s="494"/>
      <c r="T1171" s="494"/>
      <c r="U1171" s="488" t="s">
        <v>8481</v>
      </c>
      <c r="AB1171" s="488" t="s">
        <v>8482</v>
      </c>
      <c r="AC1171" s="496">
        <v>2.59E8</v>
      </c>
      <c r="AD1171" s="497"/>
      <c r="AE1171" s="494"/>
      <c r="AF1171" s="494"/>
      <c r="AG1171" s="494"/>
      <c r="AH1171" s="494"/>
      <c r="AI1171" s="494"/>
      <c r="AJ1171" s="488" t="s">
        <v>1527</v>
      </c>
      <c r="AK1171" s="494"/>
      <c r="AL1171" s="494"/>
      <c r="AM1171" s="488" t="s">
        <v>8483</v>
      </c>
      <c r="AP1171" s="494"/>
      <c r="AQ1171" s="494"/>
      <c r="AR1171" s="494"/>
      <c r="AS1171" s="494"/>
      <c r="AT1171" s="488" t="s">
        <v>1529</v>
      </c>
      <c r="AU1171" s="492">
        <v>9933.0</v>
      </c>
      <c r="AV1171" s="492">
        <v>12.0</v>
      </c>
      <c r="AW1171" s="492">
        <v>2028.0</v>
      </c>
      <c r="AX1171" s="488" t="s">
        <v>1539</v>
      </c>
      <c r="AY1171" s="488" t="s">
        <v>1588</v>
      </c>
      <c r="AZ1171" s="488" t="s">
        <v>1531</v>
      </c>
    </row>
    <row r="1172" hidden="1">
      <c r="A1172" s="488" t="s">
        <v>8484</v>
      </c>
      <c r="B1172" s="488" t="s">
        <v>8478</v>
      </c>
      <c r="C1172" s="488" t="s">
        <v>1513</v>
      </c>
      <c r="D1172" s="488" t="s">
        <v>1514</v>
      </c>
      <c r="E1172" s="491">
        <v>45831.51666666667</v>
      </c>
      <c r="F1172" s="492">
        <v>2980.0</v>
      </c>
      <c r="G1172" s="488" t="s">
        <v>1515</v>
      </c>
      <c r="H1172" s="492">
        <v>2980.0</v>
      </c>
      <c r="I1172" s="488" t="s">
        <v>1515</v>
      </c>
      <c r="J1172" s="488" t="s">
        <v>1516</v>
      </c>
      <c r="K1172" s="488" t="s">
        <v>1517</v>
      </c>
      <c r="L1172" s="488" t="s">
        <v>8479</v>
      </c>
      <c r="M1172" s="488" t="s">
        <v>8485</v>
      </c>
      <c r="N1172" s="488" t="s">
        <v>1520</v>
      </c>
      <c r="O1172" s="488" t="s">
        <v>1521</v>
      </c>
      <c r="P1172" s="488" t="s">
        <v>1554</v>
      </c>
      <c r="Q1172" s="488" t="s">
        <v>1523</v>
      </c>
      <c r="R1172" s="495" t="s">
        <v>1524</v>
      </c>
      <c r="S1172" s="494"/>
      <c r="T1172" s="494"/>
      <c r="U1172" s="488" t="s">
        <v>8486</v>
      </c>
      <c r="AB1172" s="488" t="s">
        <v>8482</v>
      </c>
      <c r="AC1172" s="496">
        <v>2.59E8</v>
      </c>
      <c r="AD1172" s="497"/>
      <c r="AE1172" s="494"/>
      <c r="AF1172" s="494"/>
      <c r="AG1172" s="494"/>
      <c r="AH1172" s="494"/>
      <c r="AI1172" s="494"/>
      <c r="AJ1172" s="488" t="s">
        <v>1527</v>
      </c>
      <c r="AK1172" s="494"/>
      <c r="AL1172" s="494"/>
      <c r="AM1172" s="488" t="s">
        <v>8483</v>
      </c>
      <c r="AP1172" s="494"/>
      <c r="AQ1172" s="494"/>
      <c r="AR1172" s="494"/>
      <c r="AS1172" s="494"/>
      <c r="AT1172" s="488" t="s">
        <v>1529</v>
      </c>
      <c r="AU1172" s="492">
        <v>9933.0</v>
      </c>
      <c r="AV1172" s="492">
        <v>12.0</v>
      </c>
      <c r="AW1172" s="492">
        <v>2028.0</v>
      </c>
      <c r="AX1172" s="488" t="s">
        <v>1539</v>
      </c>
      <c r="AY1172" s="488" t="s">
        <v>1588</v>
      </c>
      <c r="AZ1172" s="488" t="s">
        <v>1531</v>
      </c>
    </row>
    <row r="1173" hidden="1">
      <c r="A1173" s="488" t="s">
        <v>8487</v>
      </c>
      <c r="B1173" s="488" t="s">
        <v>8488</v>
      </c>
      <c r="C1173" s="488" t="s">
        <v>1513</v>
      </c>
      <c r="D1173" s="488" t="s">
        <v>1514</v>
      </c>
      <c r="E1173" s="491">
        <v>45831.501388888886</v>
      </c>
      <c r="F1173" s="492">
        <v>7980.0</v>
      </c>
      <c r="G1173" s="488" t="s">
        <v>1515</v>
      </c>
      <c r="H1173" s="492">
        <v>7980.0</v>
      </c>
      <c r="I1173" s="488" t="s">
        <v>1515</v>
      </c>
      <c r="J1173" s="488" t="s">
        <v>1516</v>
      </c>
      <c r="K1173" s="488" t="s">
        <v>1517</v>
      </c>
      <c r="L1173" s="488" t="s">
        <v>8489</v>
      </c>
      <c r="M1173" s="488" t="s">
        <v>8490</v>
      </c>
      <c r="N1173" s="488" t="s">
        <v>1520</v>
      </c>
      <c r="O1173" s="488" t="s">
        <v>1521</v>
      </c>
      <c r="P1173" s="488" t="s">
        <v>1554</v>
      </c>
      <c r="Q1173" s="488" t="s">
        <v>1523</v>
      </c>
      <c r="R1173" s="495" t="s">
        <v>1524</v>
      </c>
      <c r="S1173" s="494"/>
      <c r="T1173" s="494"/>
      <c r="U1173" s="488" t="s">
        <v>8491</v>
      </c>
      <c r="AB1173" s="488" t="s">
        <v>8492</v>
      </c>
      <c r="AC1173" s="496">
        <v>9.08E9</v>
      </c>
      <c r="AD1173" s="497"/>
      <c r="AE1173" s="497"/>
      <c r="AF1173" s="497"/>
      <c r="AG1173" s="497"/>
      <c r="AH1173" s="497"/>
      <c r="AI1173" s="494"/>
      <c r="AJ1173" s="488" t="s">
        <v>1527</v>
      </c>
      <c r="AK1173" s="498"/>
      <c r="AL1173" s="499"/>
      <c r="AM1173" s="488" t="s">
        <v>8493</v>
      </c>
      <c r="AO1173" s="494"/>
      <c r="AP1173" s="494"/>
      <c r="AQ1173" s="494"/>
      <c r="AR1173" s="494"/>
      <c r="AS1173" s="494"/>
      <c r="AT1173" s="488" t="s">
        <v>1529</v>
      </c>
      <c r="AU1173" s="492">
        <v>1046.0</v>
      </c>
      <c r="AV1173" s="492">
        <v>10.0</v>
      </c>
      <c r="AW1173" s="492">
        <v>2027.0</v>
      </c>
      <c r="AX1173" s="488" t="s">
        <v>1634</v>
      </c>
      <c r="AY1173" s="488" t="s">
        <v>3306</v>
      </c>
      <c r="AZ1173" s="488" t="s">
        <v>1531</v>
      </c>
    </row>
    <row r="1174" hidden="1">
      <c r="A1174" s="488" t="s">
        <v>8494</v>
      </c>
      <c r="B1174" s="488" t="s">
        <v>8495</v>
      </c>
      <c r="C1174" s="488" t="s">
        <v>1513</v>
      </c>
      <c r="D1174" s="488" t="s">
        <v>1514</v>
      </c>
      <c r="E1174" s="491">
        <v>45831.489583333336</v>
      </c>
      <c r="F1174" s="492">
        <v>2980.0</v>
      </c>
      <c r="G1174" s="488" t="s">
        <v>1515</v>
      </c>
      <c r="H1174" s="492">
        <v>2980.0</v>
      </c>
      <c r="I1174" s="488" t="s">
        <v>1515</v>
      </c>
      <c r="J1174" s="488" t="s">
        <v>1516</v>
      </c>
      <c r="K1174" s="488" t="s">
        <v>1517</v>
      </c>
      <c r="L1174" s="488" t="s">
        <v>8496</v>
      </c>
      <c r="M1174" s="488" t="s">
        <v>8497</v>
      </c>
      <c r="N1174" s="488" t="s">
        <v>1520</v>
      </c>
      <c r="O1174" s="488" t="s">
        <v>1521</v>
      </c>
      <c r="P1174" s="488" t="s">
        <v>1554</v>
      </c>
      <c r="Q1174" s="488" t="s">
        <v>1523</v>
      </c>
      <c r="R1174" s="495" t="s">
        <v>1524</v>
      </c>
      <c r="S1174" s="494"/>
      <c r="T1174" s="494"/>
      <c r="U1174" s="488" t="s">
        <v>8498</v>
      </c>
      <c r="AB1174" s="488" t="s">
        <v>8499</v>
      </c>
      <c r="AC1174" s="496">
        <v>9.02E9</v>
      </c>
      <c r="AD1174" s="497"/>
      <c r="AE1174" s="494"/>
      <c r="AF1174" s="494"/>
      <c r="AG1174" s="494"/>
      <c r="AH1174" s="494"/>
      <c r="AI1174" s="494"/>
      <c r="AJ1174" s="488" t="s">
        <v>1527</v>
      </c>
      <c r="AK1174" s="494"/>
      <c r="AL1174" s="494"/>
      <c r="AM1174" s="488" t="s">
        <v>8500</v>
      </c>
      <c r="AP1174" s="494"/>
      <c r="AQ1174" s="494"/>
      <c r="AR1174" s="494"/>
      <c r="AS1174" s="494"/>
      <c r="AT1174" s="488" t="s">
        <v>1529</v>
      </c>
      <c r="AU1174" s="492">
        <v>3354.0</v>
      </c>
      <c r="AV1174" s="492">
        <v>8.0</v>
      </c>
      <c r="AW1174" s="492">
        <v>2028.0</v>
      </c>
      <c r="AX1174" s="488" t="s">
        <v>1634</v>
      </c>
      <c r="AY1174" s="488" t="s">
        <v>1805</v>
      </c>
      <c r="AZ1174" s="488" t="s">
        <v>1531</v>
      </c>
    </row>
    <row r="1175">
      <c r="A1175" s="488" t="s">
        <v>8501</v>
      </c>
      <c r="B1175" s="488" t="s">
        <v>8502</v>
      </c>
      <c r="C1175" s="488" t="s">
        <v>1513</v>
      </c>
      <c r="D1175" s="488" t="s">
        <v>1514</v>
      </c>
      <c r="E1175" s="491">
        <v>45831.47152777778</v>
      </c>
      <c r="F1175" s="492">
        <v>9800.0</v>
      </c>
      <c r="G1175" s="488" t="s">
        <v>1515</v>
      </c>
      <c r="H1175" s="492">
        <v>9800.0</v>
      </c>
      <c r="I1175" s="488" t="s">
        <v>1515</v>
      </c>
      <c r="J1175" s="488" t="s">
        <v>1516</v>
      </c>
      <c r="K1175" s="488" t="s">
        <v>1517</v>
      </c>
      <c r="L1175" s="488" t="s">
        <v>8503</v>
      </c>
      <c r="M1175" s="488" t="s">
        <v>8504</v>
      </c>
      <c r="N1175" s="488" t="s">
        <v>1520</v>
      </c>
      <c r="O1175" s="488" t="s">
        <v>1521</v>
      </c>
      <c r="P1175" s="488" t="s">
        <v>1554</v>
      </c>
      <c r="Q1175" s="488" t="s">
        <v>1714</v>
      </c>
      <c r="R1175" s="495" t="s">
        <v>1524</v>
      </c>
      <c r="S1175" s="494"/>
      <c r="T1175" s="494"/>
      <c r="U1175" s="488" t="s">
        <v>8505</v>
      </c>
      <c r="V1175" s="495" t="s">
        <v>1524</v>
      </c>
      <c r="W1175" s="488" t="s">
        <v>1716</v>
      </c>
      <c r="X1175" s="488" t="s">
        <v>1717</v>
      </c>
      <c r="Y1175" s="492">
        <v>9800.0</v>
      </c>
      <c r="Z1175" s="488" t="s">
        <v>1515</v>
      </c>
      <c r="AA1175" s="488" t="s">
        <v>1516</v>
      </c>
      <c r="AB1175" s="488" t="s">
        <v>8506</v>
      </c>
      <c r="AC1175" s="496">
        <v>9.05E9</v>
      </c>
      <c r="AD1175" s="497"/>
      <c r="AE1175" s="494"/>
      <c r="AF1175" s="494"/>
      <c r="AG1175" s="494"/>
      <c r="AH1175" s="494"/>
      <c r="AI1175" s="494"/>
      <c r="AJ1175" s="488" t="s">
        <v>1527</v>
      </c>
      <c r="AK1175" s="494"/>
      <c r="AL1175" s="494"/>
      <c r="AM1175" s="488" t="s">
        <v>8507</v>
      </c>
      <c r="AO1175" s="494"/>
      <c r="AP1175" s="494"/>
      <c r="AQ1175" s="494"/>
      <c r="AR1175" s="494"/>
      <c r="AS1175" s="494"/>
      <c r="AT1175" s="488" t="s">
        <v>1558</v>
      </c>
      <c r="AU1175" s="492">
        <v>8867.0</v>
      </c>
      <c r="AV1175" s="492">
        <v>7.0</v>
      </c>
      <c r="AW1175" s="492">
        <v>2025.0</v>
      </c>
      <c r="AX1175" s="488" t="s">
        <v>1587</v>
      </c>
      <c r="AY1175" s="488" t="s">
        <v>4030</v>
      </c>
      <c r="AZ1175" s="488" t="s">
        <v>1531</v>
      </c>
    </row>
    <row r="1176" hidden="1">
      <c r="A1176" s="488" t="s">
        <v>8508</v>
      </c>
      <c r="B1176" s="488" t="s">
        <v>8509</v>
      </c>
      <c r="C1176" s="488" t="s">
        <v>1513</v>
      </c>
      <c r="D1176" s="488" t="s">
        <v>1514</v>
      </c>
      <c r="E1176" s="491">
        <v>45831.470138888886</v>
      </c>
      <c r="F1176" s="492">
        <v>9800.0</v>
      </c>
      <c r="G1176" s="488" t="s">
        <v>1515</v>
      </c>
      <c r="H1176" s="492">
        <v>9800.0</v>
      </c>
      <c r="I1176" s="488" t="s">
        <v>1515</v>
      </c>
      <c r="J1176" s="488" t="s">
        <v>1516</v>
      </c>
      <c r="K1176" s="488" t="s">
        <v>1517</v>
      </c>
      <c r="L1176" s="488" t="s">
        <v>8510</v>
      </c>
      <c r="M1176" s="488" t="s">
        <v>8511</v>
      </c>
      <c r="N1176" s="488" t="s">
        <v>1520</v>
      </c>
      <c r="O1176" s="488" t="s">
        <v>1521</v>
      </c>
      <c r="P1176" s="488" t="s">
        <v>1554</v>
      </c>
      <c r="Q1176" s="488" t="s">
        <v>1523</v>
      </c>
      <c r="R1176" s="495" t="s">
        <v>1524</v>
      </c>
      <c r="S1176" s="494"/>
      <c r="T1176" s="494"/>
      <c r="U1176" s="488" t="s">
        <v>8512</v>
      </c>
      <c r="AB1176" s="488" t="s">
        <v>8513</v>
      </c>
      <c r="AC1176" s="496">
        <v>7.02E9</v>
      </c>
      <c r="AD1176" s="497"/>
      <c r="AE1176" s="497"/>
      <c r="AF1176" s="497"/>
      <c r="AG1176" s="497"/>
      <c r="AH1176" s="494"/>
      <c r="AI1176" s="494"/>
      <c r="AJ1176" s="488" t="s">
        <v>1527</v>
      </c>
      <c r="AK1176" s="498"/>
      <c r="AL1176" s="499"/>
      <c r="AM1176" s="488" t="s">
        <v>8514</v>
      </c>
      <c r="AO1176" s="494"/>
      <c r="AP1176" s="494"/>
      <c r="AQ1176" s="494"/>
      <c r="AR1176" s="494"/>
      <c r="AS1176" s="494"/>
      <c r="AT1176" s="488" t="s">
        <v>1529</v>
      </c>
      <c r="AU1176" s="492">
        <v>9899.0</v>
      </c>
      <c r="AV1176" s="492">
        <v>9.0</v>
      </c>
      <c r="AW1176" s="492">
        <v>2028.0</v>
      </c>
      <c r="AX1176" s="488" t="s">
        <v>1587</v>
      </c>
      <c r="AY1176" s="488" t="s">
        <v>1597</v>
      </c>
      <c r="AZ1176" s="488" t="s">
        <v>1531</v>
      </c>
    </row>
    <row r="1177">
      <c r="A1177" s="488" t="s">
        <v>8515</v>
      </c>
      <c r="B1177" s="488" t="s">
        <v>8516</v>
      </c>
      <c r="C1177" s="488" t="s">
        <v>1513</v>
      </c>
      <c r="D1177" s="488" t="s">
        <v>1514</v>
      </c>
      <c r="E1177" s="491">
        <v>45831.46875</v>
      </c>
      <c r="F1177" s="492">
        <v>2980.0</v>
      </c>
      <c r="G1177" s="488" t="s">
        <v>1515</v>
      </c>
      <c r="H1177" s="492">
        <v>2980.0</v>
      </c>
      <c r="I1177" s="488" t="s">
        <v>1515</v>
      </c>
      <c r="J1177" s="488" t="s">
        <v>1516</v>
      </c>
      <c r="K1177" s="488" t="s">
        <v>1517</v>
      </c>
      <c r="L1177" s="488" t="s">
        <v>8517</v>
      </c>
      <c r="M1177" s="488" t="s">
        <v>8518</v>
      </c>
      <c r="N1177" s="488" t="s">
        <v>1520</v>
      </c>
      <c r="O1177" s="488" t="s">
        <v>1521</v>
      </c>
      <c r="P1177" s="488" t="s">
        <v>1724</v>
      </c>
      <c r="Q1177" s="488" t="s">
        <v>4596</v>
      </c>
      <c r="R1177" s="495" t="s">
        <v>1524</v>
      </c>
      <c r="S1177" s="494"/>
      <c r="T1177" s="494"/>
      <c r="U1177" s="488" t="s">
        <v>8519</v>
      </c>
      <c r="V1177" s="495" t="s">
        <v>1524</v>
      </c>
      <c r="W1177" s="488" t="s">
        <v>1716</v>
      </c>
      <c r="X1177" s="488" t="s">
        <v>5692</v>
      </c>
      <c r="Y1177" s="492">
        <v>2980.0</v>
      </c>
      <c r="Z1177" s="488" t="s">
        <v>1515</v>
      </c>
      <c r="AA1177" s="488" t="s">
        <v>1516</v>
      </c>
      <c r="AB1177" s="488" t="s">
        <v>8520</v>
      </c>
      <c r="AC1177" s="496">
        <v>8.05E9</v>
      </c>
      <c r="AD1177" s="497"/>
      <c r="AE1177" s="494"/>
      <c r="AF1177" s="494"/>
      <c r="AG1177" s="494"/>
      <c r="AH1177" s="494"/>
      <c r="AI1177" s="494"/>
      <c r="AJ1177" s="488" t="s">
        <v>1527</v>
      </c>
      <c r="AK1177" s="494"/>
      <c r="AL1177" s="494"/>
      <c r="AM1177" s="488" t="s">
        <v>8521</v>
      </c>
      <c r="AO1177" s="497"/>
      <c r="AP1177" s="494"/>
      <c r="AQ1177" s="494"/>
      <c r="AR1177" s="494"/>
      <c r="AS1177" s="494"/>
      <c r="AT1177" s="488" t="s">
        <v>1529</v>
      </c>
      <c r="AU1177" s="492">
        <v>1017.0</v>
      </c>
      <c r="AV1177" s="492">
        <v>6.0</v>
      </c>
      <c r="AW1177" s="492">
        <v>2027.0</v>
      </c>
      <c r="AX1177" s="488" t="s">
        <v>1728</v>
      </c>
      <c r="AY1177" s="488" t="s">
        <v>1729</v>
      </c>
      <c r="AZ1177" s="488" t="s">
        <v>1531</v>
      </c>
    </row>
    <row r="1178" hidden="1">
      <c r="A1178" s="488" t="s">
        <v>8522</v>
      </c>
      <c r="B1178" s="488" t="s">
        <v>8509</v>
      </c>
      <c r="C1178" s="488" t="s">
        <v>1513</v>
      </c>
      <c r="D1178" s="488" t="s">
        <v>1514</v>
      </c>
      <c r="E1178" s="491">
        <v>45831.46111111111</v>
      </c>
      <c r="F1178" s="492">
        <v>2980.0</v>
      </c>
      <c r="G1178" s="488" t="s">
        <v>1515</v>
      </c>
      <c r="H1178" s="492">
        <v>2980.0</v>
      </c>
      <c r="I1178" s="488" t="s">
        <v>1515</v>
      </c>
      <c r="J1178" s="488" t="s">
        <v>1516</v>
      </c>
      <c r="K1178" s="488" t="s">
        <v>1517</v>
      </c>
      <c r="L1178" s="488" t="s">
        <v>8510</v>
      </c>
      <c r="M1178" s="488" t="s">
        <v>8523</v>
      </c>
      <c r="N1178" s="488" t="s">
        <v>1520</v>
      </c>
      <c r="O1178" s="488" t="s">
        <v>1521</v>
      </c>
      <c r="P1178" s="488" t="s">
        <v>1554</v>
      </c>
      <c r="Q1178" s="488" t="s">
        <v>1523</v>
      </c>
      <c r="R1178" s="495" t="s">
        <v>1524</v>
      </c>
      <c r="S1178" s="494"/>
      <c r="T1178" s="494"/>
      <c r="U1178" s="488" t="s">
        <v>8524</v>
      </c>
      <c r="AB1178" s="488" t="s">
        <v>8513</v>
      </c>
      <c r="AC1178" s="496">
        <v>7.02E9</v>
      </c>
      <c r="AD1178" s="497"/>
      <c r="AE1178" s="494"/>
      <c r="AF1178" s="494"/>
      <c r="AG1178" s="494"/>
      <c r="AH1178" s="494"/>
      <c r="AI1178" s="494"/>
      <c r="AJ1178" s="488" t="s">
        <v>1527</v>
      </c>
      <c r="AK1178" s="494"/>
      <c r="AL1178" s="494"/>
      <c r="AM1178" s="488" t="s">
        <v>8514</v>
      </c>
      <c r="AO1178" s="497"/>
      <c r="AP1178" s="494"/>
      <c r="AQ1178" s="494"/>
      <c r="AR1178" s="494"/>
      <c r="AS1178" s="494"/>
      <c r="AT1178" s="488" t="s">
        <v>1529</v>
      </c>
      <c r="AU1178" s="492">
        <v>9899.0</v>
      </c>
      <c r="AV1178" s="492">
        <v>9.0</v>
      </c>
      <c r="AW1178" s="492">
        <v>2028.0</v>
      </c>
      <c r="AX1178" s="488" t="s">
        <v>1587</v>
      </c>
      <c r="AY1178" s="488" t="s">
        <v>1597</v>
      </c>
      <c r="AZ1178" s="488" t="s">
        <v>1531</v>
      </c>
    </row>
    <row r="1179" hidden="1">
      <c r="A1179" s="488" t="s">
        <v>8525</v>
      </c>
      <c r="B1179" s="488" t="s">
        <v>8526</v>
      </c>
      <c r="C1179" s="488" t="s">
        <v>1513</v>
      </c>
      <c r="D1179" s="488" t="s">
        <v>1514</v>
      </c>
      <c r="E1179" s="491">
        <v>45831.45972222222</v>
      </c>
      <c r="F1179" s="492">
        <v>2980.0</v>
      </c>
      <c r="G1179" s="488" t="s">
        <v>1515</v>
      </c>
      <c r="H1179" s="492">
        <v>2980.0</v>
      </c>
      <c r="I1179" s="488" t="s">
        <v>1515</v>
      </c>
      <c r="J1179" s="488" t="s">
        <v>1516</v>
      </c>
      <c r="K1179" s="488" t="s">
        <v>1517</v>
      </c>
      <c r="L1179" s="488" t="s">
        <v>8527</v>
      </c>
      <c r="M1179" s="488" t="s">
        <v>8528</v>
      </c>
      <c r="N1179" s="488" t="s">
        <v>1520</v>
      </c>
      <c r="O1179" s="488" t="s">
        <v>1521</v>
      </c>
      <c r="P1179" s="488" t="s">
        <v>1545</v>
      </c>
      <c r="Q1179" s="488" t="s">
        <v>1523</v>
      </c>
      <c r="R1179" s="495" t="s">
        <v>1524</v>
      </c>
      <c r="S1179" s="494"/>
      <c r="T1179" s="494"/>
      <c r="U1179" s="488" t="s">
        <v>8529</v>
      </c>
      <c r="AB1179" s="488" t="s">
        <v>8530</v>
      </c>
      <c r="AC1179" s="496">
        <v>8.04E9</v>
      </c>
      <c r="AD1179" s="497"/>
      <c r="AE1179" s="494"/>
      <c r="AF1179" s="494"/>
      <c r="AG1179" s="494"/>
      <c r="AH1179" s="494"/>
      <c r="AI1179" s="494"/>
      <c r="AJ1179" s="488" t="s">
        <v>1527</v>
      </c>
      <c r="AK1179" s="494"/>
      <c r="AL1179" s="494"/>
      <c r="AM1179" s="488" t="s">
        <v>8531</v>
      </c>
      <c r="AP1179" s="494"/>
      <c r="AQ1179" s="494"/>
      <c r="AR1179" s="494"/>
      <c r="AS1179" s="494"/>
      <c r="AT1179" s="488" t="s">
        <v>1529</v>
      </c>
      <c r="AU1179" s="492">
        <v>1069.0</v>
      </c>
      <c r="AV1179" s="492">
        <v>1.0</v>
      </c>
      <c r="AW1179" s="492">
        <v>2032.0</v>
      </c>
      <c r="AX1179" s="488" t="s">
        <v>1549</v>
      </c>
      <c r="AY1179" s="497"/>
      <c r="AZ1179" s="488" t="s">
        <v>1531</v>
      </c>
    </row>
    <row r="1180">
      <c r="A1180" s="488" t="s">
        <v>8532</v>
      </c>
      <c r="B1180" s="488" t="s">
        <v>8533</v>
      </c>
      <c r="C1180" s="488" t="s">
        <v>1513</v>
      </c>
      <c r="D1180" s="488" t="s">
        <v>1514</v>
      </c>
      <c r="E1180" s="491">
        <v>45831.45486111111</v>
      </c>
      <c r="F1180" s="492">
        <v>9800.0</v>
      </c>
      <c r="G1180" s="488" t="s">
        <v>1515</v>
      </c>
      <c r="H1180" s="492">
        <v>9800.0</v>
      </c>
      <c r="I1180" s="488" t="s">
        <v>1515</v>
      </c>
      <c r="J1180" s="488" t="s">
        <v>1516</v>
      </c>
      <c r="K1180" s="488" t="s">
        <v>1517</v>
      </c>
      <c r="L1180" s="488" t="s">
        <v>8534</v>
      </c>
      <c r="M1180" s="488" t="s">
        <v>8535</v>
      </c>
      <c r="N1180" s="488" t="s">
        <v>1520</v>
      </c>
      <c r="O1180" s="488" t="s">
        <v>1521</v>
      </c>
      <c r="P1180" s="488" t="s">
        <v>1554</v>
      </c>
      <c r="Q1180" s="488" t="s">
        <v>1714</v>
      </c>
      <c r="R1180" s="495" t="s">
        <v>1524</v>
      </c>
      <c r="S1180" s="494"/>
      <c r="T1180" s="494"/>
      <c r="U1180" s="488" t="s">
        <v>8536</v>
      </c>
      <c r="V1180" s="495" t="s">
        <v>1524</v>
      </c>
      <c r="W1180" s="488" t="s">
        <v>1716</v>
      </c>
      <c r="X1180" s="488" t="s">
        <v>1717</v>
      </c>
      <c r="Y1180" s="492">
        <v>9800.0</v>
      </c>
      <c r="Z1180" s="488" t="s">
        <v>1515</v>
      </c>
      <c r="AA1180" s="488" t="s">
        <v>1516</v>
      </c>
      <c r="AB1180" s="488" t="s">
        <v>8537</v>
      </c>
      <c r="AC1180" s="496">
        <v>9.07E9</v>
      </c>
      <c r="AD1180" s="497"/>
      <c r="AE1180" s="497"/>
      <c r="AF1180" s="494"/>
      <c r="AG1180" s="494"/>
      <c r="AH1180" s="494"/>
      <c r="AI1180" s="494"/>
      <c r="AJ1180" s="488" t="s">
        <v>1527</v>
      </c>
      <c r="AK1180" s="494"/>
      <c r="AL1180" s="494"/>
      <c r="AM1180" s="488" t="s">
        <v>8538</v>
      </c>
      <c r="AO1180" s="494"/>
      <c r="AP1180" s="494"/>
      <c r="AQ1180" s="494"/>
      <c r="AR1180" s="494"/>
      <c r="AS1180" s="494"/>
      <c r="AT1180" s="488" t="s">
        <v>1529</v>
      </c>
      <c r="AU1180" s="492">
        <v>6343.0</v>
      </c>
      <c r="AV1180" s="492">
        <v>4.0</v>
      </c>
      <c r="AW1180" s="492">
        <v>2026.0</v>
      </c>
      <c r="AX1180" s="488" t="s">
        <v>1587</v>
      </c>
      <c r="AY1180" s="488" t="s">
        <v>1597</v>
      </c>
      <c r="AZ1180" s="488" t="s">
        <v>1531</v>
      </c>
    </row>
    <row r="1181" hidden="1">
      <c r="A1181" s="488" t="s">
        <v>8539</v>
      </c>
      <c r="B1181" s="488" t="s">
        <v>8540</v>
      </c>
      <c r="C1181" s="488" t="s">
        <v>1513</v>
      </c>
      <c r="D1181" s="488" t="s">
        <v>1514</v>
      </c>
      <c r="E1181" s="491">
        <v>45831.44513888889</v>
      </c>
      <c r="F1181" s="492">
        <v>2980.0</v>
      </c>
      <c r="G1181" s="488" t="s">
        <v>1515</v>
      </c>
      <c r="H1181" s="492">
        <v>2980.0</v>
      </c>
      <c r="I1181" s="488" t="s">
        <v>1515</v>
      </c>
      <c r="J1181" s="488" t="s">
        <v>1516</v>
      </c>
      <c r="K1181" s="488" t="s">
        <v>1517</v>
      </c>
      <c r="L1181" s="488" t="s">
        <v>8541</v>
      </c>
      <c r="M1181" s="488" t="s">
        <v>8542</v>
      </c>
      <c r="N1181" s="488" t="s">
        <v>1520</v>
      </c>
      <c r="O1181" s="488" t="s">
        <v>1521</v>
      </c>
      <c r="P1181" s="488" t="s">
        <v>1554</v>
      </c>
      <c r="Q1181" s="488" t="s">
        <v>1523</v>
      </c>
      <c r="R1181" s="495" t="s">
        <v>1524</v>
      </c>
      <c r="S1181" s="494"/>
      <c r="T1181" s="494"/>
      <c r="U1181" s="488" t="s">
        <v>8543</v>
      </c>
      <c r="AB1181" s="488" t="s">
        <v>8544</v>
      </c>
      <c r="AC1181" s="496">
        <v>8.04E9</v>
      </c>
      <c r="AD1181" s="497"/>
      <c r="AE1181" s="497"/>
      <c r="AF1181" s="494"/>
      <c r="AG1181" s="494"/>
      <c r="AH1181" s="494"/>
      <c r="AI1181" s="494"/>
      <c r="AJ1181" s="488" t="s">
        <v>1527</v>
      </c>
      <c r="AK1181" s="494"/>
      <c r="AL1181" s="494"/>
      <c r="AM1181" s="488" t="s">
        <v>8545</v>
      </c>
      <c r="AO1181" s="494"/>
      <c r="AP1181" s="494"/>
      <c r="AQ1181" s="494"/>
      <c r="AR1181" s="494"/>
      <c r="AS1181" s="494"/>
      <c r="AT1181" s="488" t="s">
        <v>1558</v>
      </c>
      <c r="AU1181" s="492">
        <v>3796.0</v>
      </c>
      <c r="AV1181" s="492">
        <v>7.0</v>
      </c>
      <c r="AW1181" s="492">
        <v>2026.0</v>
      </c>
      <c r="AX1181" s="488" t="s">
        <v>1587</v>
      </c>
      <c r="AY1181" s="488" t="s">
        <v>8546</v>
      </c>
      <c r="AZ1181" s="488" t="s">
        <v>1531</v>
      </c>
    </row>
    <row r="1182" hidden="1">
      <c r="A1182" s="488" t="s">
        <v>8547</v>
      </c>
      <c r="B1182" s="488" t="s">
        <v>8540</v>
      </c>
      <c r="C1182" s="488" t="s">
        <v>1513</v>
      </c>
      <c r="D1182" s="488" t="s">
        <v>1514</v>
      </c>
      <c r="E1182" s="491">
        <v>45831.44513888889</v>
      </c>
      <c r="F1182" s="492">
        <v>9800.0</v>
      </c>
      <c r="G1182" s="488" t="s">
        <v>1515</v>
      </c>
      <c r="H1182" s="492">
        <v>9800.0</v>
      </c>
      <c r="I1182" s="488" t="s">
        <v>1515</v>
      </c>
      <c r="J1182" s="488" t="s">
        <v>1516</v>
      </c>
      <c r="K1182" s="488" t="s">
        <v>1517</v>
      </c>
      <c r="L1182" s="488" t="s">
        <v>8541</v>
      </c>
      <c r="M1182" s="488" t="s">
        <v>8548</v>
      </c>
      <c r="N1182" s="488" t="s">
        <v>1520</v>
      </c>
      <c r="O1182" s="488" t="s">
        <v>1521</v>
      </c>
      <c r="P1182" s="488" t="s">
        <v>1554</v>
      </c>
      <c r="Q1182" s="488" t="s">
        <v>1523</v>
      </c>
      <c r="R1182" s="495" t="s">
        <v>1524</v>
      </c>
      <c r="S1182" s="494"/>
      <c r="T1182" s="494"/>
      <c r="U1182" s="488" t="s">
        <v>8549</v>
      </c>
      <c r="AB1182" s="488" t="s">
        <v>8544</v>
      </c>
      <c r="AC1182" s="496">
        <v>8.04E9</v>
      </c>
      <c r="AD1182" s="497"/>
      <c r="AE1182" s="494"/>
      <c r="AF1182" s="494"/>
      <c r="AG1182" s="494"/>
      <c r="AH1182" s="494"/>
      <c r="AI1182" s="494"/>
      <c r="AJ1182" s="488" t="s">
        <v>1527</v>
      </c>
      <c r="AK1182" s="494"/>
      <c r="AL1182" s="494"/>
      <c r="AM1182" s="488" t="s">
        <v>8545</v>
      </c>
      <c r="AO1182" s="494"/>
      <c r="AP1182" s="494"/>
      <c r="AQ1182" s="494"/>
      <c r="AR1182" s="494"/>
      <c r="AS1182" s="494"/>
      <c r="AT1182" s="488" t="s">
        <v>1558</v>
      </c>
      <c r="AU1182" s="492">
        <v>3796.0</v>
      </c>
      <c r="AV1182" s="492">
        <v>7.0</v>
      </c>
      <c r="AW1182" s="492">
        <v>2026.0</v>
      </c>
      <c r="AX1182" s="488" t="s">
        <v>1587</v>
      </c>
      <c r="AY1182" s="488" t="s">
        <v>8546</v>
      </c>
      <c r="AZ1182" s="488" t="s">
        <v>1531</v>
      </c>
    </row>
    <row r="1183" hidden="1">
      <c r="A1183" s="488" t="s">
        <v>8550</v>
      </c>
      <c r="B1183" s="488" t="s">
        <v>8551</v>
      </c>
      <c r="C1183" s="488" t="s">
        <v>1513</v>
      </c>
      <c r="D1183" s="488" t="s">
        <v>1514</v>
      </c>
      <c r="E1183" s="491">
        <v>45831.43819444445</v>
      </c>
      <c r="F1183" s="492">
        <v>2980.0</v>
      </c>
      <c r="G1183" s="488" t="s">
        <v>1515</v>
      </c>
      <c r="H1183" s="492">
        <v>2980.0</v>
      </c>
      <c r="I1183" s="488" t="s">
        <v>1515</v>
      </c>
      <c r="J1183" s="488" t="s">
        <v>1516</v>
      </c>
      <c r="K1183" s="488" t="s">
        <v>1517</v>
      </c>
      <c r="L1183" s="488" t="s">
        <v>8552</v>
      </c>
      <c r="M1183" s="488" t="s">
        <v>8553</v>
      </c>
      <c r="N1183" s="488" t="s">
        <v>1520</v>
      </c>
      <c r="O1183" s="488" t="s">
        <v>1521</v>
      </c>
      <c r="P1183" s="488" t="s">
        <v>1522</v>
      </c>
      <c r="Q1183" s="488" t="s">
        <v>1523</v>
      </c>
      <c r="R1183" s="495" t="s">
        <v>1524</v>
      </c>
      <c r="S1183" s="494"/>
      <c r="T1183" s="494"/>
      <c r="U1183" s="488" t="s">
        <v>8554</v>
      </c>
      <c r="AB1183" s="488" t="s">
        <v>8555</v>
      </c>
      <c r="AC1183" s="496">
        <v>9.05E9</v>
      </c>
      <c r="AD1183" s="497"/>
      <c r="AE1183" s="497"/>
      <c r="AF1183" s="494"/>
      <c r="AG1183" s="494"/>
      <c r="AH1183" s="494"/>
      <c r="AI1183" s="494"/>
      <c r="AJ1183" s="488" t="s">
        <v>1527</v>
      </c>
      <c r="AK1183" s="494"/>
      <c r="AL1183" s="494"/>
      <c r="AM1183" s="488" t="s">
        <v>8556</v>
      </c>
      <c r="AO1183" s="497"/>
      <c r="AP1183" s="494"/>
      <c r="AQ1183" s="494"/>
      <c r="AR1183" s="494"/>
      <c r="AS1183" s="494"/>
      <c r="AT1183" s="488" t="s">
        <v>1529</v>
      </c>
      <c r="AU1183" s="492">
        <v>8116.0</v>
      </c>
      <c r="AV1183" s="492">
        <v>7.0</v>
      </c>
      <c r="AW1183" s="492">
        <v>2026.0</v>
      </c>
      <c r="AX1183" s="488" t="s">
        <v>1867</v>
      </c>
      <c r="AY1183" s="488" t="s">
        <v>1868</v>
      </c>
      <c r="AZ1183" s="488" t="s">
        <v>1531</v>
      </c>
    </row>
    <row r="1184" hidden="1">
      <c r="A1184" s="488" t="s">
        <v>5823</v>
      </c>
      <c r="B1184" s="488" t="s">
        <v>5824</v>
      </c>
      <c r="C1184" s="488" t="s">
        <v>1513</v>
      </c>
      <c r="D1184" s="488" t="s">
        <v>1514</v>
      </c>
      <c r="E1184" s="491">
        <v>45831.43680555555</v>
      </c>
      <c r="F1184" s="492">
        <v>2980.0</v>
      </c>
      <c r="G1184" s="488" t="s">
        <v>1515</v>
      </c>
      <c r="H1184" s="492">
        <v>2980.0</v>
      </c>
      <c r="I1184" s="488" t="s">
        <v>1515</v>
      </c>
      <c r="J1184" s="488" t="s">
        <v>1516</v>
      </c>
      <c r="K1184" s="488" t="s">
        <v>1517</v>
      </c>
      <c r="L1184" s="488" t="s">
        <v>5825</v>
      </c>
      <c r="M1184" s="488" t="s">
        <v>5826</v>
      </c>
      <c r="N1184" s="488" t="s">
        <v>1520</v>
      </c>
      <c r="O1184" s="488" t="s">
        <v>1521</v>
      </c>
      <c r="P1184" s="488" t="s">
        <v>4552</v>
      </c>
      <c r="Q1184" s="488" t="s">
        <v>1523</v>
      </c>
      <c r="R1184" s="495" t="s">
        <v>1524</v>
      </c>
      <c r="S1184" s="494"/>
      <c r="T1184" s="494"/>
      <c r="U1184" s="488" t="s">
        <v>5827</v>
      </c>
      <c r="AB1184" s="488" t="s">
        <v>5828</v>
      </c>
      <c r="AC1184" s="496">
        <v>7.09E9</v>
      </c>
      <c r="AD1184" s="497"/>
      <c r="AE1184" s="494"/>
      <c r="AF1184" s="494"/>
      <c r="AG1184" s="494"/>
      <c r="AH1184" s="494"/>
      <c r="AI1184" s="494"/>
      <c r="AJ1184" s="488" t="s">
        <v>1527</v>
      </c>
      <c r="AK1184" s="494"/>
      <c r="AL1184" s="494"/>
      <c r="AM1184" s="488" t="s">
        <v>5829</v>
      </c>
      <c r="AO1184" s="494"/>
      <c r="AP1184" s="494"/>
      <c r="AQ1184" s="494"/>
      <c r="AR1184" s="494"/>
      <c r="AS1184" s="494"/>
      <c r="AT1184" s="488" t="s">
        <v>1529</v>
      </c>
      <c r="AU1184" s="492">
        <v>2918.0</v>
      </c>
      <c r="AV1184" s="492">
        <v>1.0</v>
      </c>
      <c r="AW1184" s="492">
        <v>2027.0</v>
      </c>
      <c r="AX1184" s="497"/>
      <c r="AY1184" s="488" t="s">
        <v>4556</v>
      </c>
      <c r="AZ1184" s="488" t="s">
        <v>1531</v>
      </c>
    </row>
    <row r="1185" hidden="1">
      <c r="A1185" s="488" t="s">
        <v>8557</v>
      </c>
      <c r="B1185" s="488" t="s">
        <v>8558</v>
      </c>
      <c r="C1185" s="488" t="s">
        <v>1513</v>
      </c>
      <c r="D1185" s="488" t="s">
        <v>1514</v>
      </c>
      <c r="E1185" s="491">
        <v>45831.436111111114</v>
      </c>
      <c r="F1185" s="492">
        <v>2980.0</v>
      </c>
      <c r="G1185" s="488" t="s">
        <v>1515</v>
      </c>
      <c r="H1185" s="492">
        <v>2980.0</v>
      </c>
      <c r="I1185" s="488" t="s">
        <v>1515</v>
      </c>
      <c r="J1185" s="488" t="s">
        <v>1516</v>
      </c>
      <c r="K1185" s="488" t="s">
        <v>1517</v>
      </c>
      <c r="L1185" s="488" t="s">
        <v>8559</v>
      </c>
      <c r="M1185" s="488" t="s">
        <v>8560</v>
      </c>
      <c r="N1185" s="488" t="s">
        <v>1520</v>
      </c>
      <c r="O1185" s="488" t="s">
        <v>1521</v>
      </c>
      <c r="P1185" s="488" t="s">
        <v>1554</v>
      </c>
      <c r="Q1185" s="488" t="s">
        <v>1523</v>
      </c>
      <c r="R1185" s="495" t="s">
        <v>1524</v>
      </c>
      <c r="S1185" s="494"/>
      <c r="T1185" s="494"/>
      <c r="U1185" s="488" t="s">
        <v>8561</v>
      </c>
      <c r="AB1185" s="488" t="s">
        <v>8562</v>
      </c>
      <c r="AC1185" s="496">
        <v>9.06E9</v>
      </c>
      <c r="AD1185" s="497"/>
      <c r="AE1185" s="494"/>
      <c r="AF1185" s="494"/>
      <c r="AG1185" s="494"/>
      <c r="AH1185" s="494"/>
      <c r="AI1185" s="494"/>
      <c r="AJ1185" s="488" t="s">
        <v>1527</v>
      </c>
      <c r="AK1185" s="494"/>
      <c r="AL1185" s="494"/>
      <c r="AM1185" s="488" t="s">
        <v>8563</v>
      </c>
      <c r="AP1185" s="494"/>
      <c r="AQ1185" s="494"/>
      <c r="AR1185" s="494"/>
      <c r="AS1185" s="494"/>
      <c r="AT1185" s="488" t="s">
        <v>1529</v>
      </c>
      <c r="AU1185" s="492">
        <v>7572.0</v>
      </c>
      <c r="AV1185" s="492">
        <v>10.0</v>
      </c>
      <c r="AW1185" s="492">
        <v>2028.0</v>
      </c>
      <c r="AX1185" s="488" t="s">
        <v>1587</v>
      </c>
      <c r="AY1185" s="488" t="s">
        <v>1805</v>
      </c>
      <c r="AZ1185" s="488" t="s">
        <v>1531</v>
      </c>
    </row>
    <row r="1186">
      <c r="A1186" s="488" t="s">
        <v>8564</v>
      </c>
      <c r="B1186" s="488" t="s">
        <v>8565</v>
      </c>
      <c r="C1186" s="488" t="s">
        <v>1513</v>
      </c>
      <c r="D1186" s="488" t="s">
        <v>1514</v>
      </c>
      <c r="E1186" s="491">
        <v>45831.42986111111</v>
      </c>
      <c r="F1186" s="492">
        <v>9800.0</v>
      </c>
      <c r="G1186" s="488" t="s">
        <v>1515</v>
      </c>
      <c r="H1186" s="492">
        <v>9800.0</v>
      </c>
      <c r="I1186" s="488" t="s">
        <v>1515</v>
      </c>
      <c r="J1186" s="488" t="s">
        <v>1516</v>
      </c>
      <c r="K1186" s="488" t="s">
        <v>1517</v>
      </c>
      <c r="L1186" s="488" t="s">
        <v>8566</v>
      </c>
      <c r="M1186" s="488" t="s">
        <v>8567</v>
      </c>
      <c r="N1186" s="488" t="s">
        <v>1520</v>
      </c>
      <c r="O1186" s="488" t="s">
        <v>1521</v>
      </c>
      <c r="P1186" s="488" t="s">
        <v>1724</v>
      </c>
      <c r="Q1186" s="488" t="s">
        <v>1714</v>
      </c>
      <c r="R1186" s="495" t="s">
        <v>1524</v>
      </c>
      <c r="S1186" s="494"/>
      <c r="T1186" s="494"/>
      <c r="U1186" s="488" t="s">
        <v>8568</v>
      </c>
      <c r="V1186" s="495" t="s">
        <v>1524</v>
      </c>
      <c r="W1186" s="488" t="s">
        <v>1716</v>
      </c>
      <c r="X1186" s="488" t="s">
        <v>1717</v>
      </c>
      <c r="Y1186" s="492">
        <v>9800.0</v>
      </c>
      <c r="Z1186" s="488" t="s">
        <v>1515</v>
      </c>
      <c r="AA1186" s="488" t="s">
        <v>1516</v>
      </c>
      <c r="AB1186" s="488" t="s">
        <v>8569</v>
      </c>
      <c r="AC1186" s="496">
        <v>9.05E9</v>
      </c>
      <c r="AD1186" s="497"/>
      <c r="AE1186" s="494"/>
      <c r="AF1186" s="494"/>
      <c r="AG1186" s="494"/>
      <c r="AH1186" s="494"/>
      <c r="AI1186" s="494"/>
      <c r="AJ1186" s="488" t="s">
        <v>1527</v>
      </c>
      <c r="AK1186" s="494"/>
      <c r="AL1186" s="494"/>
      <c r="AM1186" s="488" t="s">
        <v>8570</v>
      </c>
      <c r="AO1186" s="494"/>
      <c r="AP1186" s="494"/>
      <c r="AQ1186" s="494"/>
      <c r="AR1186" s="494"/>
      <c r="AS1186" s="494"/>
      <c r="AT1186" s="488" t="s">
        <v>1529</v>
      </c>
      <c r="AU1186" s="492">
        <v>1002.0</v>
      </c>
      <c r="AV1186" s="492">
        <v>6.0</v>
      </c>
      <c r="AW1186" s="492">
        <v>2029.0</v>
      </c>
      <c r="AX1186" s="488" t="s">
        <v>1728</v>
      </c>
      <c r="AY1186" s="488" t="s">
        <v>1729</v>
      </c>
      <c r="AZ1186" s="488" t="s">
        <v>1531</v>
      </c>
    </row>
    <row r="1187" hidden="1">
      <c r="A1187" s="488" t="s">
        <v>8571</v>
      </c>
      <c r="B1187" s="488" t="s">
        <v>8572</v>
      </c>
      <c r="C1187" s="488" t="s">
        <v>1513</v>
      </c>
      <c r="D1187" s="488" t="s">
        <v>1514</v>
      </c>
      <c r="E1187" s="491">
        <v>45831.427083333336</v>
      </c>
      <c r="F1187" s="492">
        <v>2980.0</v>
      </c>
      <c r="G1187" s="488" t="s">
        <v>1515</v>
      </c>
      <c r="H1187" s="492">
        <v>2980.0</v>
      </c>
      <c r="I1187" s="488" t="s">
        <v>1515</v>
      </c>
      <c r="J1187" s="488" t="s">
        <v>1516</v>
      </c>
      <c r="K1187" s="488" t="s">
        <v>1517</v>
      </c>
      <c r="L1187" s="488" t="s">
        <v>8573</v>
      </c>
      <c r="M1187" s="488" t="s">
        <v>8574</v>
      </c>
      <c r="N1187" s="488" t="s">
        <v>1520</v>
      </c>
      <c r="O1187" s="488" t="s">
        <v>1521</v>
      </c>
      <c r="P1187" s="488" t="s">
        <v>1724</v>
      </c>
      <c r="Q1187" s="488" t="s">
        <v>1523</v>
      </c>
      <c r="R1187" s="495" t="s">
        <v>1524</v>
      </c>
      <c r="S1187" s="494"/>
      <c r="T1187" s="494"/>
      <c r="U1187" s="488" t="s">
        <v>8575</v>
      </c>
      <c r="AB1187" s="488" t="s">
        <v>8576</v>
      </c>
      <c r="AC1187" s="496">
        <v>8.04E9</v>
      </c>
      <c r="AD1187" s="497"/>
      <c r="AE1187" s="494"/>
      <c r="AF1187" s="494"/>
      <c r="AG1187" s="494"/>
      <c r="AH1187" s="494"/>
      <c r="AI1187" s="494"/>
      <c r="AJ1187" s="488" t="s">
        <v>1527</v>
      </c>
      <c r="AK1187" s="494"/>
      <c r="AL1187" s="494"/>
      <c r="AM1187" s="488" t="s">
        <v>8577</v>
      </c>
      <c r="AO1187" s="494"/>
      <c r="AP1187" s="494"/>
      <c r="AQ1187" s="494"/>
      <c r="AR1187" s="494"/>
      <c r="AS1187" s="494"/>
      <c r="AT1187" s="488" t="s">
        <v>1529</v>
      </c>
      <c r="AU1187" s="492">
        <v>3007.0</v>
      </c>
      <c r="AV1187" s="492">
        <v>9.0</v>
      </c>
      <c r="AW1187" s="492">
        <v>2028.0</v>
      </c>
      <c r="AX1187" s="488" t="s">
        <v>1728</v>
      </c>
      <c r="AY1187" s="488" t="s">
        <v>1729</v>
      </c>
      <c r="AZ1187" s="488" t="s">
        <v>1531</v>
      </c>
    </row>
    <row r="1188" hidden="1">
      <c r="A1188" s="488" t="s">
        <v>8578</v>
      </c>
      <c r="B1188" s="488" t="s">
        <v>8579</v>
      </c>
      <c r="C1188" s="488" t="s">
        <v>1513</v>
      </c>
      <c r="D1188" s="488" t="s">
        <v>1514</v>
      </c>
      <c r="E1188" s="491">
        <v>45831.42569444444</v>
      </c>
      <c r="F1188" s="492">
        <v>9800.0</v>
      </c>
      <c r="G1188" s="488" t="s">
        <v>1515</v>
      </c>
      <c r="H1188" s="492">
        <v>9800.0</v>
      </c>
      <c r="I1188" s="488" t="s">
        <v>1515</v>
      </c>
      <c r="J1188" s="488" t="s">
        <v>1516</v>
      </c>
      <c r="K1188" s="488" t="s">
        <v>1517</v>
      </c>
      <c r="L1188" s="488" t="s">
        <v>8580</v>
      </c>
      <c r="M1188" s="488" t="s">
        <v>8581</v>
      </c>
      <c r="N1188" s="488" t="s">
        <v>1520</v>
      </c>
      <c r="O1188" s="488" t="s">
        <v>1521</v>
      </c>
      <c r="P1188" s="488" t="s">
        <v>1724</v>
      </c>
      <c r="Q1188" s="488" t="s">
        <v>1523</v>
      </c>
      <c r="R1188" s="495" t="s">
        <v>1524</v>
      </c>
      <c r="S1188" s="494"/>
      <c r="T1188" s="494"/>
      <c r="U1188" s="488" t="s">
        <v>8582</v>
      </c>
      <c r="AB1188" s="488" t="s">
        <v>8583</v>
      </c>
      <c r="AC1188" s="496">
        <v>8.09E9</v>
      </c>
      <c r="AD1188" s="497"/>
      <c r="AE1188" s="497"/>
      <c r="AF1188" s="497"/>
      <c r="AG1188" s="497"/>
      <c r="AH1188" s="497"/>
      <c r="AI1188" s="494"/>
      <c r="AJ1188" s="488" t="s">
        <v>1527</v>
      </c>
      <c r="AK1188" s="498"/>
      <c r="AL1188" s="499"/>
      <c r="AM1188" s="488" t="s">
        <v>8584</v>
      </c>
      <c r="AP1188" s="494"/>
      <c r="AQ1188" s="494"/>
      <c r="AR1188" s="494"/>
      <c r="AS1188" s="494"/>
      <c r="AT1188" s="488" t="s">
        <v>1529</v>
      </c>
      <c r="AU1188" s="492">
        <v>3007.0</v>
      </c>
      <c r="AV1188" s="492">
        <v>6.0</v>
      </c>
      <c r="AW1188" s="492">
        <v>2029.0</v>
      </c>
      <c r="AX1188" s="488" t="s">
        <v>1728</v>
      </c>
      <c r="AY1188" s="488" t="s">
        <v>1729</v>
      </c>
      <c r="AZ1188" s="488" t="s">
        <v>1531</v>
      </c>
    </row>
    <row r="1189" hidden="1">
      <c r="A1189" s="488" t="s">
        <v>8585</v>
      </c>
      <c r="B1189" s="488" t="s">
        <v>8579</v>
      </c>
      <c r="C1189" s="488" t="s">
        <v>1513</v>
      </c>
      <c r="D1189" s="488" t="s">
        <v>1514</v>
      </c>
      <c r="E1189" s="491">
        <v>45831.42361111111</v>
      </c>
      <c r="F1189" s="492">
        <v>2980.0</v>
      </c>
      <c r="G1189" s="488" t="s">
        <v>1515</v>
      </c>
      <c r="H1189" s="492">
        <v>2980.0</v>
      </c>
      <c r="I1189" s="488" t="s">
        <v>1515</v>
      </c>
      <c r="J1189" s="488" t="s">
        <v>1516</v>
      </c>
      <c r="K1189" s="488" t="s">
        <v>1517</v>
      </c>
      <c r="L1189" s="488" t="s">
        <v>8580</v>
      </c>
      <c r="M1189" s="488" t="s">
        <v>8586</v>
      </c>
      <c r="N1189" s="488" t="s">
        <v>1520</v>
      </c>
      <c r="O1189" s="488" t="s">
        <v>1521</v>
      </c>
      <c r="P1189" s="488" t="s">
        <v>1724</v>
      </c>
      <c r="Q1189" s="488" t="s">
        <v>1523</v>
      </c>
      <c r="R1189" s="495" t="s">
        <v>1524</v>
      </c>
      <c r="S1189" s="494"/>
      <c r="T1189" s="494"/>
      <c r="U1189" s="488" t="s">
        <v>8587</v>
      </c>
      <c r="AB1189" s="488" t="s">
        <v>8583</v>
      </c>
      <c r="AC1189" s="496">
        <v>8.09E9</v>
      </c>
      <c r="AD1189" s="497"/>
      <c r="AE1189" s="497"/>
      <c r="AF1189" s="497"/>
      <c r="AG1189" s="497"/>
      <c r="AH1189" s="497"/>
      <c r="AI1189" s="494"/>
      <c r="AJ1189" s="488" t="s">
        <v>1527</v>
      </c>
      <c r="AK1189" s="498"/>
      <c r="AL1189" s="499"/>
      <c r="AM1189" s="488" t="s">
        <v>8584</v>
      </c>
      <c r="AP1189" s="494"/>
      <c r="AQ1189" s="494"/>
      <c r="AR1189" s="494"/>
      <c r="AS1189" s="494"/>
      <c r="AT1189" s="488" t="s">
        <v>1529</v>
      </c>
      <c r="AU1189" s="492">
        <v>3007.0</v>
      </c>
      <c r="AV1189" s="492">
        <v>6.0</v>
      </c>
      <c r="AW1189" s="492">
        <v>2029.0</v>
      </c>
      <c r="AX1189" s="488" t="s">
        <v>1728</v>
      </c>
      <c r="AY1189" s="488" t="s">
        <v>1729</v>
      </c>
      <c r="AZ1189" s="488" t="s">
        <v>1531</v>
      </c>
    </row>
    <row r="1190" hidden="1">
      <c r="A1190" s="488" t="s">
        <v>8588</v>
      </c>
      <c r="B1190" s="488" t="s">
        <v>8589</v>
      </c>
      <c r="C1190" s="488" t="s">
        <v>1513</v>
      </c>
      <c r="D1190" s="488" t="s">
        <v>1514</v>
      </c>
      <c r="E1190" s="491">
        <v>45831.42291666667</v>
      </c>
      <c r="F1190" s="492">
        <v>2980.0</v>
      </c>
      <c r="G1190" s="488" t="s">
        <v>1515</v>
      </c>
      <c r="H1190" s="492">
        <v>2980.0</v>
      </c>
      <c r="I1190" s="488" t="s">
        <v>1515</v>
      </c>
      <c r="J1190" s="488" t="s">
        <v>1516</v>
      </c>
      <c r="K1190" s="488" t="s">
        <v>1517</v>
      </c>
      <c r="L1190" s="488" t="s">
        <v>8590</v>
      </c>
      <c r="M1190" s="488" t="s">
        <v>8591</v>
      </c>
      <c r="N1190" s="488" t="s">
        <v>1520</v>
      </c>
      <c r="O1190" s="488" t="s">
        <v>1521</v>
      </c>
      <c r="P1190" s="488" t="s">
        <v>1724</v>
      </c>
      <c r="Q1190" s="488" t="s">
        <v>1523</v>
      </c>
      <c r="R1190" s="495" t="s">
        <v>1524</v>
      </c>
      <c r="S1190" s="494"/>
      <c r="T1190" s="494"/>
      <c r="U1190" s="488" t="s">
        <v>8592</v>
      </c>
      <c r="AB1190" s="488" t="s">
        <v>8593</v>
      </c>
      <c r="AC1190" s="496">
        <v>8.02E9</v>
      </c>
      <c r="AD1190" s="497"/>
      <c r="AE1190" s="497"/>
      <c r="AF1190" s="497"/>
      <c r="AG1190" s="497"/>
      <c r="AH1190" s="497"/>
      <c r="AI1190" s="494"/>
      <c r="AJ1190" s="488" t="s">
        <v>1527</v>
      </c>
      <c r="AK1190" s="498"/>
      <c r="AL1190" s="499"/>
      <c r="AM1190" s="488" t="s">
        <v>8594</v>
      </c>
      <c r="AP1190" s="494"/>
      <c r="AQ1190" s="494"/>
      <c r="AR1190" s="494"/>
      <c r="AS1190" s="494"/>
      <c r="AT1190" s="488" t="s">
        <v>1529</v>
      </c>
      <c r="AU1190" s="492">
        <v>4003.0</v>
      </c>
      <c r="AV1190" s="492">
        <v>7.0</v>
      </c>
      <c r="AW1190" s="492">
        <v>2027.0</v>
      </c>
      <c r="AX1190" s="488" t="s">
        <v>1728</v>
      </c>
      <c r="AY1190" s="488" t="s">
        <v>1729</v>
      </c>
      <c r="AZ1190" s="488" t="s">
        <v>1531</v>
      </c>
    </row>
    <row r="1191" hidden="1">
      <c r="A1191" s="488" t="s">
        <v>8595</v>
      </c>
      <c r="B1191" s="488" t="s">
        <v>8596</v>
      </c>
      <c r="C1191" s="488" t="s">
        <v>1513</v>
      </c>
      <c r="D1191" s="488" t="s">
        <v>1514</v>
      </c>
      <c r="E1191" s="491">
        <v>45831.42083333333</v>
      </c>
      <c r="F1191" s="492">
        <v>2980.0</v>
      </c>
      <c r="G1191" s="488" t="s">
        <v>1515</v>
      </c>
      <c r="H1191" s="492">
        <v>2980.0</v>
      </c>
      <c r="I1191" s="488" t="s">
        <v>1515</v>
      </c>
      <c r="J1191" s="488" t="s">
        <v>1516</v>
      </c>
      <c r="K1191" s="488" t="s">
        <v>1517</v>
      </c>
      <c r="L1191" s="488" t="s">
        <v>8597</v>
      </c>
      <c r="M1191" s="488" t="s">
        <v>8598</v>
      </c>
      <c r="N1191" s="488" t="s">
        <v>1520</v>
      </c>
      <c r="O1191" s="488" t="s">
        <v>1521</v>
      </c>
      <c r="P1191" s="488" t="s">
        <v>1545</v>
      </c>
      <c r="Q1191" s="488" t="s">
        <v>1523</v>
      </c>
      <c r="R1191" s="495" t="s">
        <v>1524</v>
      </c>
      <c r="S1191" s="494"/>
      <c r="T1191" s="494"/>
      <c r="U1191" s="488" t="s">
        <v>8599</v>
      </c>
      <c r="AB1191" s="488" t="s">
        <v>8600</v>
      </c>
      <c r="AC1191" s="496">
        <v>8.02E9</v>
      </c>
      <c r="AD1191" s="497"/>
      <c r="AE1191" s="497"/>
      <c r="AF1191" s="497"/>
      <c r="AG1191" s="497"/>
      <c r="AH1191" s="497"/>
      <c r="AI1191" s="494"/>
      <c r="AJ1191" s="488" t="s">
        <v>1527</v>
      </c>
      <c r="AK1191" s="498"/>
      <c r="AL1191" s="499"/>
      <c r="AM1191" s="488" t="s">
        <v>8601</v>
      </c>
      <c r="AO1191" s="494"/>
      <c r="AP1191" s="494"/>
      <c r="AQ1191" s="494"/>
      <c r="AR1191" s="494"/>
      <c r="AS1191" s="494"/>
      <c r="AT1191" s="488" t="s">
        <v>1529</v>
      </c>
      <c r="AU1191" s="492">
        <v>4502.0</v>
      </c>
      <c r="AV1191" s="492">
        <v>1.0</v>
      </c>
      <c r="AW1191" s="492">
        <v>2029.0</v>
      </c>
      <c r="AX1191" s="488" t="s">
        <v>1549</v>
      </c>
      <c r="AY1191" s="488" t="s">
        <v>3061</v>
      </c>
      <c r="AZ1191" s="488" t="s">
        <v>1531</v>
      </c>
    </row>
    <row r="1192" hidden="1">
      <c r="A1192" s="488" t="s">
        <v>8602</v>
      </c>
      <c r="B1192" s="488" t="s">
        <v>8603</v>
      </c>
      <c r="C1192" s="488" t="s">
        <v>1513</v>
      </c>
      <c r="D1192" s="488" t="s">
        <v>1514</v>
      </c>
      <c r="E1192" s="491">
        <v>45831.413194444445</v>
      </c>
      <c r="F1192" s="492">
        <v>9800.0</v>
      </c>
      <c r="G1192" s="488" t="s">
        <v>1515</v>
      </c>
      <c r="H1192" s="492">
        <v>9800.0</v>
      </c>
      <c r="I1192" s="488" t="s">
        <v>1515</v>
      </c>
      <c r="J1192" s="488" t="s">
        <v>1516</v>
      </c>
      <c r="K1192" s="488" t="s">
        <v>1517</v>
      </c>
      <c r="L1192" s="488" t="s">
        <v>8604</v>
      </c>
      <c r="M1192" s="488" t="s">
        <v>8605</v>
      </c>
      <c r="N1192" s="488" t="s">
        <v>1520</v>
      </c>
      <c r="O1192" s="488" t="s">
        <v>1521</v>
      </c>
      <c r="P1192" s="488" t="s">
        <v>1554</v>
      </c>
      <c r="Q1192" s="488" t="s">
        <v>1523</v>
      </c>
      <c r="R1192" s="495" t="s">
        <v>1524</v>
      </c>
      <c r="S1192" s="494"/>
      <c r="T1192" s="494"/>
      <c r="U1192" s="488" t="s">
        <v>8606</v>
      </c>
      <c r="AB1192" s="488" t="s">
        <v>8607</v>
      </c>
      <c r="AC1192" s="496">
        <v>9.04E9</v>
      </c>
      <c r="AD1192" s="497"/>
      <c r="AE1192" s="497"/>
      <c r="AF1192" s="497"/>
      <c r="AG1192" s="497"/>
      <c r="AH1192" s="497"/>
      <c r="AI1192" s="494"/>
      <c r="AJ1192" s="488" t="s">
        <v>1527</v>
      </c>
      <c r="AK1192" s="498"/>
      <c r="AL1192" s="499"/>
      <c r="AM1192" s="488" t="s">
        <v>8608</v>
      </c>
      <c r="AP1192" s="494"/>
      <c r="AQ1192" s="494"/>
      <c r="AR1192" s="494"/>
      <c r="AS1192" s="494"/>
      <c r="AT1192" s="488" t="s">
        <v>1529</v>
      </c>
      <c r="AU1192" s="492">
        <v>1652.0</v>
      </c>
      <c r="AV1192" s="492">
        <v>6.0</v>
      </c>
      <c r="AW1192" s="492">
        <v>2030.0</v>
      </c>
      <c r="AX1192" s="488" t="s">
        <v>1587</v>
      </c>
      <c r="AY1192" s="488" t="s">
        <v>1805</v>
      </c>
      <c r="AZ1192" s="488" t="s">
        <v>1531</v>
      </c>
    </row>
    <row r="1193" hidden="1">
      <c r="A1193" s="488" t="s">
        <v>8609</v>
      </c>
      <c r="B1193" s="488" t="s">
        <v>8603</v>
      </c>
      <c r="C1193" s="488" t="s">
        <v>1513</v>
      </c>
      <c r="D1193" s="488" t="s">
        <v>1514</v>
      </c>
      <c r="E1193" s="491">
        <v>45831.407638888886</v>
      </c>
      <c r="F1193" s="492">
        <v>2980.0</v>
      </c>
      <c r="G1193" s="488" t="s">
        <v>1515</v>
      </c>
      <c r="H1193" s="492">
        <v>2980.0</v>
      </c>
      <c r="I1193" s="488" t="s">
        <v>1515</v>
      </c>
      <c r="J1193" s="488" t="s">
        <v>1516</v>
      </c>
      <c r="K1193" s="488" t="s">
        <v>1517</v>
      </c>
      <c r="L1193" s="488" t="s">
        <v>8604</v>
      </c>
      <c r="M1193" s="488" t="s">
        <v>8610</v>
      </c>
      <c r="N1193" s="488" t="s">
        <v>1520</v>
      </c>
      <c r="O1193" s="488" t="s">
        <v>1521</v>
      </c>
      <c r="P1193" s="488" t="s">
        <v>1554</v>
      </c>
      <c r="Q1193" s="488" t="s">
        <v>1523</v>
      </c>
      <c r="R1193" s="495" t="s">
        <v>1524</v>
      </c>
      <c r="S1193" s="494"/>
      <c r="T1193" s="494"/>
      <c r="U1193" s="488" t="s">
        <v>8611</v>
      </c>
      <c r="AB1193" s="488" t="s">
        <v>8607</v>
      </c>
      <c r="AC1193" s="496">
        <v>9.04E9</v>
      </c>
      <c r="AD1193" s="497"/>
      <c r="AE1193" s="494"/>
      <c r="AF1193" s="494"/>
      <c r="AG1193" s="494"/>
      <c r="AH1193" s="494"/>
      <c r="AI1193" s="494"/>
      <c r="AJ1193" s="488" t="s">
        <v>1527</v>
      </c>
      <c r="AK1193" s="494"/>
      <c r="AL1193" s="494"/>
      <c r="AM1193" s="488" t="s">
        <v>8608</v>
      </c>
      <c r="AP1193" s="494"/>
      <c r="AQ1193" s="494"/>
      <c r="AR1193" s="494"/>
      <c r="AS1193" s="494"/>
      <c r="AT1193" s="488" t="s">
        <v>1529</v>
      </c>
      <c r="AU1193" s="492">
        <v>1652.0</v>
      </c>
      <c r="AV1193" s="492">
        <v>6.0</v>
      </c>
      <c r="AW1193" s="492">
        <v>2030.0</v>
      </c>
      <c r="AX1193" s="488" t="s">
        <v>1587</v>
      </c>
      <c r="AY1193" s="488" t="s">
        <v>1805</v>
      </c>
      <c r="AZ1193" s="488" t="s">
        <v>1531</v>
      </c>
    </row>
    <row r="1194" hidden="1">
      <c r="A1194" s="488" t="s">
        <v>8612</v>
      </c>
      <c r="B1194" s="488" t="s">
        <v>8613</v>
      </c>
      <c r="C1194" s="488" t="s">
        <v>1513</v>
      </c>
      <c r="D1194" s="488" t="s">
        <v>1514</v>
      </c>
      <c r="E1194" s="491">
        <v>45831.38263888889</v>
      </c>
      <c r="F1194" s="492">
        <v>2980.0</v>
      </c>
      <c r="G1194" s="488" t="s">
        <v>1515</v>
      </c>
      <c r="H1194" s="492">
        <v>2980.0</v>
      </c>
      <c r="I1194" s="488" t="s">
        <v>1515</v>
      </c>
      <c r="J1194" s="488" t="s">
        <v>1516</v>
      </c>
      <c r="K1194" s="488" t="s">
        <v>1517</v>
      </c>
      <c r="L1194" s="488" t="s">
        <v>8614</v>
      </c>
      <c r="M1194" s="488" t="s">
        <v>8615</v>
      </c>
      <c r="N1194" s="488" t="s">
        <v>1520</v>
      </c>
      <c r="O1194" s="488" t="s">
        <v>1521</v>
      </c>
      <c r="P1194" s="488" t="s">
        <v>1554</v>
      </c>
      <c r="Q1194" s="488" t="s">
        <v>1523</v>
      </c>
      <c r="R1194" s="495" t="s">
        <v>1524</v>
      </c>
      <c r="S1194" s="494"/>
      <c r="T1194" s="494"/>
      <c r="U1194" s="488" t="s">
        <v>8616</v>
      </c>
      <c r="AB1194" s="488" t="s">
        <v>8617</v>
      </c>
      <c r="AC1194" s="496">
        <v>9.05E9</v>
      </c>
      <c r="AD1194" s="497"/>
      <c r="AE1194" s="494"/>
      <c r="AF1194" s="494"/>
      <c r="AG1194" s="494"/>
      <c r="AH1194" s="494"/>
      <c r="AI1194" s="494"/>
      <c r="AJ1194" s="488" t="s">
        <v>1527</v>
      </c>
      <c r="AK1194" s="494"/>
      <c r="AL1194" s="494"/>
      <c r="AM1194" s="488" t="s">
        <v>8618</v>
      </c>
      <c r="AO1194" s="494"/>
      <c r="AP1194" s="494"/>
      <c r="AQ1194" s="494"/>
      <c r="AR1194" s="494"/>
      <c r="AS1194" s="494"/>
      <c r="AT1194" s="488" t="s">
        <v>1558</v>
      </c>
      <c r="AU1194" s="492">
        <v>6717.0</v>
      </c>
      <c r="AV1194" s="492">
        <v>11.0</v>
      </c>
      <c r="AW1194" s="492">
        <v>2030.0</v>
      </c>
      <c r="AX1194" s="488" t="s">
        <v>1587</v>
      </c>
      <c r="AY1194" s="488" t="s">
        <v>1588</v>
      </c>
      <c r="AZ1194" s="488" t="s">
        <v>1531</v>
      </c>
    </row>
    <row r="1195" hidden="1">
      <c r="A1195" s="488" t="s">
        <v>8619</v>
      </c>
      <c r="B1195" s="488" t="s">
        <v>8620</v>
      </c>
      <c r="C1195" s="488" t="s">
        <v>1513</v>
      </c>
      <c r="D1195" s="488" t="s">
        <v>1514</v>
      </c>
      <c r="E1195" s="491">
        <v>45831.37013888889</v>
      </c>
      <c r="F1195" s="492">
        <v>2980.0</v>
      </c>
      <c r="G1195" s="488" t="s">
        <v>1515</v>
      </c>
      <c r="H1195" s="492">
        <v>2980.0</v>
      </c>
      <c r="I1195" s="488" t="s">
        <v>1515</v>
      </c>
      <c r="J1195" s="488" t="s">
        <v>1516</v>
      </c>
      <c r="K1195" s="488" t="s">
        <v>1517</v>
      </c>
      <c r="L1195" s="488" t="s">
        <v>8621</v>
      </c>
      <c r="M1195" s="488" t="s">
        <v>8622</v>
      </c>
      <c r="N1195" s="488" t="s">
        <v>1520</v>
      </c>
      <c r="O1195" s="488" t="s">
        <v>1521</v>
      </c>
      <c r="P1195" s="488" t="s">
        <v>1724</v>
      </c>
      <c r="Q1195" s="488" t="s">
        <v>1523</v>
      </c>
      <c r="R1195" s="495" t="s">
        <v>1524</v>
      </c>
      <c r="S1195" s="494"/>
      <c r="T1195" s="494"/>
      <c r="U1195" s="488" t="s">
        <v>8623</v>
      </c>
      <c r="AB1195" s="488" t="s">
        <v>8624</v>
      </c>
      <c r="AC1195" s="496">
        <v>9.03E9</v>
      </c>
      <c r="AD1195" s="497"/>
      <c r="AE1195" s="494"/>
      <c r="AF1195" s="494"/>
      <c r="AG1195" s="494"/>
      <c r="AH1195" s="494"/>
      <c r="AI1195" s="494"/>
      <c r="AJ1195" s="488" t="s">
        <v>1527</v>
      </c>
      <c r="AK1195" s="494"/>
      <c r="AL1195" s="494"/>
      <c r="AM1195" s="488" t="s">
        <v>8625</v>
      </c>
      <c r="AO1195" s="494"/>
      <c r="AP1195" s="494"/>
      <c r="AQ1195" s="494"/>
      <c r="AR1195" s="494"/>
      <c r="AS1195" s="494"/>
      <c r="AT1195" s="488" t="s">
        <v>1529</v>
      </c>
      <c r="AU1195" s="492">
        <v>2005.0</v>
      </c>
      <c r="AV1195" s="492">
        <v>11.0</v>
      </c>
      <c r="AW1195" s="492">
        <v>2027.0</v>
      </c>
      <c r="AX1195" s="488" t="s">
        <v>1728</v>
      </c>
      <c r="AY1195" s="488" t="s">
        <v>1729</v>
      </c>
      <c r="AZ1195" s="488" t="s">
        <v>1531</v>
      </c>
    </row>
    <row r="1196" hidden="1">
      <c r="A1196" s="488" t="s">
        <v>8626</v>
      </c>
      <c r="B1196" s="488" t="s">
        <v>8627</v>
      </c>
      <c r="C1196" s="488" t="s">
        <v>1513</v>
      </c>
      <c r="D1196" s="488" t="s">
        <v>1514</v>
      </c>
      <c r="E1196" s="491">
        <v>45831.35555555556</v>
      </c>
      <c r="F1196" s="492">
        <v>2980.0</v>
      </c>
      <c r="G1196" s="488" t="s">
        <v>1515</v>
      </c>
      <c r="H1196" s="492">
        <v>2980.0</v>
      </c>
      <c r="I1196" s="488" t="s">
        <v>1515</v>
      </c>
      <c r="J1196" s="488" t="s">
        <v>1516</v>
      </c>
      <c r="K1196" s="488" t="s">
        <v>1517</v>
      </c>
      <c r="L1196" s="488" t="s">
        <v>8628</v>
      </c>
      <c r="M1196" s="488" t="s">
        <v>8629</v>
      </c>
      <c r="N1196" s="488" t="s">
        <v>1520</v>
      </c>
      <c r="O1196" s="488" t="s">
        <v>1521</v>
      </c>
      <c r="P1196" s="488" t="s">
        <v>1545</v>
      </c>
      <c r="Q1196" s="488" t="s">
        <v>1523</v>
      </c>
      <c r="R1196" s="495" t="s">
        <v>1524</v>
      </c>
      <c r="S1196" s="494"/>
      <c r="T1196" s="494"/>
      <c r="U1196" s="488" t="s">
        <v>8630</v>
      </c>
      <c r="AB1196" s="488" t="s">
        <v>8631</v>
      </c>
      <c r="AC1196" s="496">
        <v>9.06E9</v>
      </c>
      <c r="AD1196" s="497"/>
      <c r="AE1196" s="494"/>
      <c r="AF1196" s="494"/>
      <c r="AG1196" s="494"/>
      <c r="AH1196" s="494"/>
      <c r="AI1196" s="494"/>
      <c r="AJ1196" s="488" t="s">
        <v>1527</v>
      </c>
      <c r="AK1196" s="498"/>
      <c r="AL1196" s="499"/>
      <c r="AM1196" s="488" t="s">
        <v>8632</v>
      </c>
      <c r="AP1196" s="494"/>
      <c r="AQ1196" s="494"/>
      <c r="AR1196" s="494"/>
      <c r="AS1196" s="494"/>
      <c r="AT1196" s="488" t="s">
        <v>1529</v>
      </c>
      <c r="AU1196" s="492">
        <v>2050.0</v>
      </c>
      <c r="AV1196" s="492">
        <v>1.0</v>
      </c>
      <c r="AW1196" s="492">
        <v>2028.0</v>
      </c>
      <c r="AX1196" s="488" t="s">
        <v>1549</v>
      </c>
      <c r="AY1196" s="488" t="s">
        <v>8633</v>
      </c>
      <c r="AZ1196" s="488" t="s">
        <v>1531</v>
      </c>
    </row>
    <row r="1197" hidden="1">
      <c r="A1197" s="488" t="s">
        <v>8634</v>
      </c>
      <c r="B1197" s="488" t="s">
        <v>8635</v>
      </c>
      <c r="C1197" s="488" t="s">
        <v>1513</v>
      </c>
      <c r="D1197" s="488" t="s">
        <v>1514</v>
      </c>
      <c r="E1197" s="491">
        <v>45831.33125</v>
      </c>
      <c r="F1197" s="492">
        <v>2980.0</v>
      </c>
      <c r="G1197" s="488" t="s">
        <v>1515</v>
      </c>
      <c r="H1197" s="492">
        <v>2980.0</v>
      </c>
      <c r="I1197" s="488" t="s">
        <v>1515</v>
      </c>
      <c r="J1197" s="488" t="s">
        <v>1516</v>
      </c>
      <c r="K1197" s="488" t="s">
        <v>1517</v>
      </c>
      <c r="L1197" s="488" t="s">
        <v>8636</v>
      </c>
      <c r="M1197" s="488" t="s">
        <v>8637</v>
      </c>
      <c r="N1197" s="488" t="s">
        <v>1520</v>
      </c>
      <c r="O1197" s="488" t="s">
        <v>1521</v>
      </c>
      <c r="P1197" s="488" t="s">
        <v>1554</v>
      </c>
      <c r="Q1197" s="488" t="s">
        <v>1523</v>
      </c>
      <c r="R1197" s="495" t="s">
        <v>1524</v>
      </c>
      <c r="S1197" s="494"/>
      <c r="T1197" s="494"/>
      <c r="U1197" s="488" t="s">
        <v>8638</v>
      </c>
      <c r="AB1197" s="488" t="s">
        <v>8639</v>
      </c>
      <c r="AC1197" s="496">
        <v>8.04E9</v>
      </c>
      <c r="AD1197" s="497"/>
      <c r="AE1197" s="494"/>
      <c r="AF1197" s="494"/>
      <c r="AG1197" s="494"/>
      <c r="AH1197" s="494"/>
      <c r="AI1197" s="494"/>
      <c r="AJ1197" s="488" t="s">
        <v>1527</v>
      </c>
      <c r="AK1197" s="498"/>
      <c r="AL1197" s="499"/>
      <c r="AM1197" s="488" t="s">
        <v>8640</v>
      </c>
      <c r="AO1197" s="494"/>
      <c r="AP1197" s="494"/>
      <c r="AQ1197" s="494"/>
      <c r="AR1197" s="494"/>
      <c r="AS1197" s="494"/>
      <c r="AT1197" s="488" t="s">
        <v>1558</v>
      </c>
      <c r="AU1197" s="492">
        <v>2009.0</v>
      </c>
      <c r="AV1197" s="492">
        <v>4.0</v>
      </c>
      <c r="AW1197" s="492">
        <v>2030.0</v>
      </c>
      <c r="AX1197" s="488" t="s">
        <v>1587</v>
      </c>
      <c r="AY1197" s="488" t="s">
        <v>1588</v>
      </c>
      <c r="AZ1197" s="488" t="s">
        <v>1531</v>
      </c>
    </row>
    <row r="1198" hidden="1">
      <c r="A1198" s="488" t="s">
        <v>8641</v>
      </c>
      <c r="B1198" s="488" t="s">
        <v>8642</v>
      </c>
      <c r="C1198" s="488" t="s">
        <v>1513</v>
      </c>
      <c r="D1198" s="488" t="s">
        <v>1514</v>
      </c>
      <c r="E1198" s="491">
        <v>45831.33125</v>
      </c>
      <c r="F1198" s="492">
        <v>2980.0</v>
      </c>
      <c r="G1198" s="488" t="s">
        <v>1515</v>
      </c>
      <c r="H1198" s="492">
        <v>2980.0</v>
      </c>
      <c r="I1198" s="488" t="s">
        <v>1515</v>
      </c>
      <c r="J1198" s="488" t="s">
        <v>1516</v>
      </c>
      <c r="K1198" s="488" t="s">
        <v>1517</v>
      </c>
      <c r="L1198" s="488" t="s">
        <v>8643</v>
      </c>
      <c r="M1198" s="488" t="s">
        <v>8644</v>
      </c>
      <c r="N1198" s="488" t="s">
        <v>1520</v>
      </c>
      <c r="O1198" s="488" t="s">
        <v>1521</v>
      </c>
      <c r="P1198" s="488" t="s">
        <v>1554</v>
      </c>
      <c r="Q1198" s="488" t="s">
        <v>1523</v>
      </c>
      <c r="R1198" s="495" t="s">
        <v>1524</v>
      </c>
      <c r="S1198" s="494"/>
      <c r="T1198" s="494"/>
      <c r="U1198" s="488" t="s">
        <v>8645</v>
      </c>
      <c r="AB1198" s="488" t="s">
        <v>8646</v>
      </c>
      <c r="AC1198" s="496">
        <v>9.06E9</v>
      </c>
      <c r="AD1198" s="497"/>
      <c r="AE1198" s="494"/>
      <c r="AF1198" s="494"/>
      <c r="AG1198" s="494"/>
      <c r="AH1198" s="494"/>
      <c r="AI1198" s="494"/>
      <c r="AJ1198" s="488" t="s">
        <v>1527</v>
      </c>
      <c r="AK1198" s="494"/>
      <c r="AL1198" s="494"/>
      <c r="AM1198" s="488" t="s">
        <v>8647</v>
      </c>
      <c r="AO1198" s="494"/>
      <c r="AP1198" s="494"/>
      <c r="AQ1198" s="494"/>
      <c r="AR1198" s="494"/>
      <c r="AS1198" s="494"/>
      <c r="AT1198" s="488" t="s">
        <v>1529</v>
      </c>
      <c r="AU1198" s="492">
        <v>5426.0</v>
      </c>
      <c r="AV1198" s="492">
        <v>9.0</v>
      </c>
      <c r="AW1198" s="492">
        <v>2026.0</v>
      </c>
      <c r="AX1198" s="488" t="s">
        <v>1634</v>
      </c>
      <c r="AY1198" s="488" t="s">
        <v>1917</v>
      </c>
      <c r="AZ1198" s="488" t="s">
        <v>1531</v>
      </c>
    </row>
    <row r="1199" hidden="1">
      <c r="A1199" s="488" t="s">
        <v>8648</v>
      </c>
      <c r="B1199" s="488" t="s">
        <v>8649</v>
      </c>
      <c r="C1199" s="488" t="s">
        <v>1513</v>
      </c>
      <c r="D1199" s="488" t="s">
        <v>1514</v>
      </c>
      <c r="E1199" s="491">
        <v>45831.3125</v>
      </c>
      <c r="F1199" s="492">
        <v>2980.0</v>
      </c>
      <c r="G1199" s="488" t="s">
        <v>1515</v>
      </c>
      <c r="H1199" s="492">
        <v>2980.0</v>
      </c>
      <c r="I1199" s="488" t="s">
        <v>1515</v>
      </c>
      <c r="J1199" s="488" t="s">
        <v>1516</v>
      </c>
      <c r="K1199" s="488" t="s">
        <v>1517</v>
      </c>
      <c r="L1199" s="488" t="s">
        <v>8650</v>
      </c>
      <c r="M1199" s="488" t="s">
        <v>8651</v>
      </c>
      <c r="N1199" s="488" t="s">
        <v>1520</v>
      </c>
      <c r="O1199" s="488" t="s">
        <v>1521</v>
      </c>
      <c r="P1199" s="488" t="s">
        <v>1554</v>
      </c>
      <c r="Q1199" s="488" t="s">
        <v>1523</v>
      </c>
      <c r="R1199" s="495" t="s">
        <v>1524</v>
      </c>
      <c r="S1199" s="494"/>
      <c r="T1199" s="494"/>
      <c r="U1199" s="488" t="s">
        <v>8652</v>
      </c>
      <c r="AB1199" s="488" t="s">
        <v>8653</v>
      </c>
      <c r="AC1199" s="496">
        <v>9.07E9</v>
      </c>
      <c r="AD1199" s="497"/>
      <c r="AE1199" s="497"/>
      <c r="AF1199" s="494"/>
      <c r="AG1199" s="494"/>
      <c r="AH1199" s="494"/>
      <c r="AI1199" s="494"/>
      <c r="AJ1199" s="488" t="s">
        <v>1527</v>
      </c>
      <c r="AK1199" s="494"/>
      <c r="AL1199" s="494"/>
      <c r="AM1199" s="488" t="s">
        <v>8654</v>
      </c>
      <c r="AO1199" s="497"/>
      <c r="AP1199" s="494"/>
      <c r="AQ1199" s="494"/>
      <c r="AR1199" s="494"/>
      <c r="AS1199" s="494"/>
      <c r="AT1199" s="488" t="s">
        <v>1558</v>
      </c>
      <c r="AU1199" s="492">
        <v>291.0</v>
      </c>
      <c r="AV1199" s="492">
        <v>2.0</v>
      </c>
      <c r="AW1199" s="492">
        <v>2031.0</v>
      </c>
      <c r="AX1199" s="488" t="s">
        <v>1587</v>
      </c>
      <c r="AY1199" s="488" t="s">
        <v>1588</v>
      </c>
      <c r="AZ1199" s="488" t="s">
        <v>1531</v>
      </c>
    </row>
    <row r="1200" hidden="1">
      <c r="A1200" s="488" t="s">
        <v>8655</v>
      </c>
      <c r="B1200" s="488" t="s">
        <v>8656</v>
      </c>
      <c r="C1200" s="488" t="s">
        <v>1513</v>
      </c>
      <c r="D1200" s="488" t="s">
        <v>1514</v>
      </c>
      <c r="E1200" s="491">
        <v>45831.311111111114</v>
      </c>
      <c r="F1200" s="492">
        <v>9800.0</v>
      </c>
      <c r="G1200" s="488" t="s">
        <v>1515</v>
      </c>
      <c r="H1200" s="492">
        <v>9800.0</v>
      </c>
      <c r="I1200" s="488" t="s">
        <v>1515</v>
      </c>
      <c r="J1200" s="488" t="s">
        <v>1516</v>
      </c>
      <c r="K1200" s="488" t="s">
        <v>1517</v>
      </c>
      <c r="L1200" s="488" t="s">
        <v>8657</v>
      </c>
      <c r="M1200" s="488" t="s">
        <v>8658</v>
      </c>
      <c r="N1200" s="488" t="s">
        <v>1520</v>
      </c>
      <c r="O1200" s="488" t="s">
        <v>1521</v>
      </c>
      <c r="P1200" s="488" t="s">
        <v>1554</v>
      </c>
      <c r="Q1200" s="488" t="s">
        <v>1523</v>
      </c>
      <c r="R1200" s="495" t="s">
        <v>1524</v>
      </c>
      <c r="S1200" s="494"/>
      <c r="T1200" s="494"/>
      <c r="U1200" s="488" t="s">
        <v>8659</v>
      </c>
      <c r="AB1200" s="488" t="s">
        <v>8660</v>
      </c>
      <c r="AC1200" s="496">
        <v>9.03E9</v>
      </c>
      <c r="AD1200" s="494"/>
      <c r="AE1200" s="494"/>
      <c r="AF1200" s="494"/>
      <c r="AG1200" s="494"/>
      <c r="AH1200" s="494"/>
      <c r="AI1200" s="494"/>
      <c r="AJ1200" s="488" t="s">
        <v>1527</v>
      </c>
      <c r="AK1200" s="498"/>
      <c r="AL1200" s="499"/>
      <c r="AM1200" s="488" t="s">
        <v>8661</v>
      </c>
      <c r="AO1200" s="494"/>
      <c r="AP1200" s="494"/>
      <c r="AQ1200" s="494"/>
      <c r="AR1200" s="494"/>
      <c r="AS1200" s="494"/>
      <c r="AT1200" s="488" t="s">
        <v>1529</v>
      </c>
      <c r="AU1200" s="492">
        <v>6018.0</v>
      </c>
      <c r="AV1200" s="492">
        <v>2.0</v>
      </c>
      <c r="AW1200" s="492">
        <v>2029.0</v>
      </c>
      <c r="AX1200" s="488" t="s">
        <v>1634</v>
      </c>
      <c r="AY1200" s="488" t="s">
        <v>1904</v>
      </c>
      <c r="AZ1200" s="488" t="s">
        <v>1531</v>
      </c>
    </row>
    <row r="1201" hidden="1">
      <c r="A1201" s="488" t="s">
        <v>8662</v>
      </c>
      <c r="B1201" s="488" t="s">
        <v>8663</v>
      </c>
      <c r="C1201" s="488" t="s">
        <v>1513</v>
      </c>
      <c r="D1201" s="488" t="s">
        <v>1514</v>
      </c>
      <c r="E1201" s="491">
        <v>45831.31041666667</v>
      </c>
      <c r="F1201" s="492">
        <v>2980.0</v>
      </c>
      <c r="G1201" s="488" t="s">
        <v>1515</v>
      </c>
      <c r="H1201" s="492">
        <v>2980.0</v>
      </c>
      <c r="I1201" s="488" t="s">
        <v>1515</v>
      </c>
      <c r="J1201" s="488" t="s">
        <v>1516</v>
      </c>
      <c r="K1201" s="488" t="s">
        <v>1517</v>
      </c>
      <c r="L1201" s="488" t="s">
        <v>8664</v>
      </c>
      <c r="M1201" s="488" t="s">
        <v>8665</v>
      </c>
      <c r="N1201" s="488" t="s">
        <v>1520</v>
      </c>
      <c r="O1201" s="488" t="s">
        <v>1521</v>
      </c>
      <c r="P1201" s="488" t="s">
        <v>1724</v>
      </c>
      <c r="Q1201" s="488" t="s">
        <v>1523</v>
      </c>
      <c r="R1201" s="495" t="s">
        <v>1524</v>
      </c>
      <c r="S1201" s="494"/>
      <c r="T1201" s="494"/>
      <c r="U1201" s="488" t="s">
        <v>8666</v>
      </c>
      <c r="AB1201" s="488" t="s">
        <v>8667</v>
      </c>
      <c r="AC1201" s="496">
        <v>9.08E9</v>
      </c>
      <c r="AD1201" s="497"/>
      <c r="AE1201" s="494"/>
      <c r="AF1201" s="494"/>
      <c r="AG1201" s="494"/>
      <c r="AH1201" s="494"/>
      <c r="AI1201" s="494"/>
      <c r="AJ1201" s="488" t="s">
        <v>1527</v>
      </c>
      <c r="AK1201" s="494"/>
      <c r="AL1201" s="494"/>
      <c r="AM1201" s="488" t="s">
        <v>8668</v>
      </c>
      <c r="AO1201" s="494"/>
      <c r="AP1201" s="494"/>
      <c r="AQ1201" s="494"/>
      <c r="AR1201" s="494"/>
      <c r="AS1201" s="494"/>
      <c r="AT1201" s="488" t="s">
        <v>1529</v>
      </c>
      <c r="AU1201" s="492">
        <v>7006.0</v>
      </c>
      <c r="AV1201" s="492">
        <v>9.0</v>
      </c>
      <c r="AW1201" s="492">
        <v>2027.0</v>
      </c>
      <c r="AX1201" s="488" t="s">
        <v>1728</v>
      </c>
      <c r="AY1201" s="488" t="s">
        <v>2119</v>
      </c>
      <c r="AZ1201" s="488" t="s">
        <v>1531</v>
      </c>
    </row>
    <row r="1202" hidden="1">
      <c r="A1202" s="488" t="s">
        <v>8669</v>
      </c>
      <c r="B1202" s="488" t="s">
        <v>8670</v>
      </c>
      <c r="C1202" s="488" t="s">
        <v>1513</v>
      </c>
      <c r="D1202" s="488" t="s">
        <v>1514</v>
      </c>
      <c r="E1202" s="491">
        <v>45831.30763888889</v>
      </c>
      <c r="F1202" s="492">
        <v>9800.0</v>
      </c>
      <c r="G1202" s="488" t="s">
        <v>1515</v>
      </c>
      <c r="H1202" s="492">
        <v>9800.0</v>
      </c>
      <c r="I1202" s="488" t="s">
        <v>1515</v>
      </c>
      <c r="J1202" s="488" t="s">
        <v>1516</v>
      </c>
      <c r="K1202" s="488" t="s">
        <v>1517</v>
      </c>
      <c r="L1202" s="488" t="s">
        <v>8671</v>
      </c>
      <c r="M1202" s="488" t="s">
        <v>8672</v>
      </c>
      <c r="N1202" s="488" t="s">
        <v>1520</v>
      </c>
      <c r="O1202" s="488" t="s">
        <v>1521</v>
      </c>
      <c r="P1202" s="488" t="s">
        <v>1522</v>
      </c>
      <c r="Q1202" s="488" t="s">
        <v>1523</v>
      </c>
      <c r="R1202" s="495" t="s">
        <v>1524</v>
      </c>
      <c r="S1202" s="494"/>
      <c r="T1202" s="494"/>
      <c r="U1202" s="488" t="s">
        <v>8673</v>
      </c>
      <c r="AB1202" s="488" t="s">
        <v>8674</v>
      </c>
      <c r="AC1202" s="496">
        <v>8.06E9</v>
      </c>
      <c r="AD1202" s="488" t="s">
        <v>8675</v>
      </c>
      <c r="AE1202" s="492">
        <v>9800.0</v>
      </c>
      <c r="AF1202" s="488" t="s">
        <v>1515</v>
      </c>
      <c r="AG1202" s="488" t="s">
        <v>2195</v>
      </c>
      <c r="AH1202" s="494"/>
      <c r="AI1202" s="494"/>
      <c r="AJ1202" s="488" t="s">
        <v>1527</v>
      </c>
      <c r="AK1202" s="495" t="s">
        <v>1524</v>
      </c>
      <c r="AL1202" s="495" t="s">
        <v>1524</v>
      </c>
      <c r="AM1202" s="488" t="s">
        <v>8676</v>
      </c>
      <c r="AO1202" s="497"/>
      <c r="AP1202" s="494"/>
      <c r="AQ1202" s="494"/>
      <c r="AR1202" s="494"/>
      <c r="AS1202" s="494"/>
      <c r="AT1202" s="488" t="s">
        <v>1529</v>
      </c>
      <c r="AU1202" s="492">
        <v>329.0</v>
      </c>
      <c r="AV1202" s="492">
        <v>11.0</v>
      </c>
      <c r="AW1202" s="492">
        <v>2027.0</v>
      </c>
      <c r="AX1202" s="488" t="s">
        <v>1549</v>
      </c>
      <c r="AY1202" s="488" t="s">
        <v>2292</v>
      </c>
      <c r="AZ1202" s="488" t="s">
        <v>1531</v>
      </c>
    </row>
    <row r="1203" hidden="1">
      <c r="A1203" s="488" t="s">
        <v>8677</v>
      </c>
      <c r="B1203" s="488" t="s">
        <v>8678</v>
      </c>
      <c r="C1203" s="488" t="s">
        <v>1513</v>
      </c>
      <c r="D1203" s="488" t="s">
        <v>1514</v>
      </c>
      <c r="E1203" s="491">
        <v>45831.30763888889</v>
      </c>
      <c r="F1203" s="492">
        <v>9800.0</v>
      </c>
      <c r="G1203" s="488" t="s">
        <v>1515</v>
      </c>
      <c r="H1203" s="492">
        <v>9800.0</v>
      </c>
      <c r="I1203" s="488" t="s">
        <v>1515</v>
      </c>
      <c r="J1203" s="488" t="s">
        <v>1516</v>
      </c>
      <c r="K1203" s="488" t="s">
        <v>1517</v>
      </c>
      <c r="L1203" s="488" t="s">
        <v>8679</v>
      </c>
      <c r="M1203" s="488" t="s">
        <v>8680</v>
      </c>
      <c r="N1203" s="488" t="s">
        <v>1520</v>
      </c>
      <c r="O1203" s="488" t="s">
        <v>1521</v>
      </c>
      <c r="P1203" s="488" t="s">
        <v>1522</v>
      </c>
      <c r="Q1203" s="488" t="s">
        <v>1523</v>
      </c>
      <c r="R1203" s="495" t="s">
        <v>1524</v>
      </c>
      <c r="S1203" s="494"/>
      <c r="T1203" s="494"/>
      <c r="U1203" s="488" t="s">
        <v>8681</v>
      </c>
      <c r="AB1203" s="488" t="s">
        <v>8682</v>
      </c>
      <c r="AC1203" s="496">
        <v>9.07E9</v>
      </c>
      <c r="AD1203" s="488" t="s">
        <v>8683</v>
      </c>
      <c r="AE1203" s="492">
        <v>9800.0</v>
      </c>
      <c r="AF1203" s="488" t="s">
        <v>1515</v>
      </c>
      <c r="AG1203" s="488" t="s">
        <v>2195</v>
      </c>
      <c r="AH1203" s="494"/>
      <c r="AI1203" s="494"/>
      <c r="AJ1203" s="488" t="s">
        <v>1527</v>
      </c>
      <c r="AK1203" s="495" t="s">
        <v>1524</v>
      </c>
      <c r="AL1203" s="495" t="s">
        <v>1524</v>
      </c>
      <c r="AM1203" s="488" t="s">
        <v>8684</v>
      </c>
      <c r="AO1203" s="494"/>
      <c r="AP1203" s="494"/>
      <c r="AQ1203" s="494"/>
      <c r="AR1203" s="494"/>
      <c r="AS1203" s="494"/>
      <c r="AT1203" s="488" t="s">
        <v>1529</v>
      </c>
      <c r="AU1203" s="492">
        <v>5528.0</v>
      </c>
      <c r="AV1203" s="492">
        <v>5.0</v>
      </c>
      <c r="AW1203" s="492">
        <v>2026.0</v>
      </c>
      <c r="AX1203" s="488" t="s">
        <v>1634</v>
      </c>
      <c r="AY1203" s="488" t="s">
        <v>1540</v>
      </c>
      <c r="AZ1203" s="488" t="s">
        <v>1531</v>
      </c>
    </row>
    <row r="1204" hidden="1">
      <c r="A1204" s="488" t="s">
        <v>8685</v>
      </c>
      <c r="B1204" s="488" t="s">
        <v>8686</v>
      </c>
      <c r="C1204" s="488" t="s">
        <v>1513</v>
      </c>
      <c r="D1204" s="488" t="s">
        <v>1514</v>
      </c>
      <c r="E1204" s="491">
        <v>45831.30763888889</v>
      </c>
      <c r="F1204" s="492">
        <v>9800.0</v>
      </c>
      <c r="G1204" s="488" t="s">
        <v>1515</v>
      </c>
      <c r="H1204" s="492">
        <v>9800.0</v>
      </c>
      <c r="I1204" s="488" t="s">
        <v>1515</v>
      </c>
      <c r="J1204" s="488" t="s">
        <v>1516</v>
      </c>
      <c r="K1204" s="488" t="s">
        <v>1517</v>
      </c>
      <c r="L1204" s="488" t="s">
        <v>8687</v>
      </c>
      <c r="M1204" s="488" t="s">
        <v>8688</v>
      </c>
      <c r="N1204" s="488" t="s">
        <v>1520</v>
      </c>
      <c r="O1204" s="488" t="s">
        <v>1521</v>
      </c>
      <c r="P1204" s="488" t="s">
        <v>1522</v>
      </c>
      <c r="Q1204" s="488" t="s">
        <v>1523</v>
      </c>
      <c r="R1204" s="495" t="s">
        <v>1524</v>
      </c>
      <c r="S1204" s="494"/>
      <c r="T1204" s="494"/>
      <c r="U1204" s="488" t="s">
        <v>8689</v>
      </c>
      <c r="AB1204" s="488" t="s">
        <v>8690</v>
      </c>
      <c r="AC1204" s="496">
        <v>8.05E9</v>
      </c>
      <c r="AD1204" s="488" t="s">
        <v>8691</v>
      </c>
      <c r="AE1204" s="492">
        <v>9800.0</v>
      </c>
      <c r="AF1204" s="488" t="s">
        <v>1515</v>
      </c>
      <c r="AG1204" s="488" t="s">
        <v>2195</v>
      </c>
      <c r="AH1204" s="494"/>
      <c r="AI1204" s="494"/>
      <c r="AJ1204" s="488" t="s">
        <v>1527</v>
      </c>
      <c r="AK1204" s="495" t="s">
        <v>1524</v>
      </c>
      <c r="AL1204" s="495" t="s">
        <v>1524</v>
      </c>
      <c r="AM1204" s="488" t="s">
        <v>8692</v>
      </c>
      <c r="AP1204" s="494"/>
      <c r="AQ1204" s="494"/>
      <c r="AR1204" s="494"/>
      <c r="AS1204" s="494"/>
      <c r="AT1204" s="488" t="s">
        <v>1529</v>
      </c>
      <c r="AU1204" s="492">
        <v>2189.0</v>
      </c>
      <c r="AV1204" s="492">
        <v>10.0</v>
      </c>
      <c r="AW1204" s="492">
        <v>2025.0</v>
      </c>
      <c r="AX1204" s="488" t="s">
        <v>1634</v>
      </c>
      <c r="AY1204" s="488" t="s">
        <v>1868</v>
      </c>
      <c r="AZ1204" s="488" t="s">
        <v>1531</v>
      </c>
    </row>
    <row r="1205" hidden="1">
      <c r="A1205" s="488" t="s">
        <v>8693</v>
      </c>
      <c r="B1205" s="488" t="s">
        <v>8694</v>
      </c>
      <c r="C1205" s="488" t="s">
        <v>1513</v>
      </c>
      <c r="D1205" s="488" t="s">
        <v>1514</v>
      </c>
      <c r="E1205" s="491">
        <v>45831.30625</v>
      </c>
      <c r="F1205" s="492">
        <v>9800.0</v>
      </c>
      <c r="G1205" s="488" t="s">
        <v>1515</v>
      </c>
      <c r="H1205" s="492">
        <v>9800.0</v>
      </c>
      <c r="I1205" s="488" t="s">
        <v>1515</v>
      </c>
      <c r="J1205" s="488" t="s">
        <v>1516</v>
      </c>
      <c r="K1205" s="488" t="s">
        <v>1517</v>
      </c>
      <c r="L1205" s="488" t="s">
        <v>8695</v>
      </c>
      <c r="M1205" s="488" t="s">
        <v>8696</v>
      </c>
      <c r="N1205" s="488" t="s">
        <v>1520</v>
      </c>
      <c r="O1205" s="488" t="s">
        <v>1521</v>
      </c>
      <c r="P1205" s="488" t="s">
        <v>1545</v>
      </c>
      <c r="Q1205" s="488" t="s">
        <v>1523</v>
      </c>
      <c r="R1205" s="495" t="s">
        <v>1524</v>
      </c>
      <c r="S1205" s="494"/>
      <c r="T1205" s="494"/>
      <c r="U1205" s="488" t="s">
        <v>8697</v>
      </c>
      <c r="AB1205" s="488" t="s">
        <v>8698</v>
      </c>
      <c r="AC1205" s="496">
        <v>4.3E8</v>
      </c>
      <c r="AD1205" s="488" t="s">
        <v>8699</v>
      </c>
      <c r="AE1205" s="492">
        <v>9800.0</v>
      </c>
      <c r="AF1205" s="488" t="s">
        <v>1515</v>
      </c>
      <c r="AG1205" s="488" t="s">
        <v>2195</v>
      </c>
      <c r="AH1205" s="494"/>
      <c r="AI1205" s="494"/>
      <c r="AJ1205" s="488" t="s">
        <v>1527</v>
      </c>
      <c r="AK1205" s="495" t="s">
        <v>1524</v>
      </c>
      <c r="AL1205" s="495" t="s">
        <v>1524</v>
      </c>
      <c r="AM1205" s="488" t="s">
        <v>8700</v>
      </c>
      <c r="AP1205" s="494"/>
      <c r="AQ1205" s="494"/>
      <c r="AR1205" s="494"/>
      <c r="AS1205" s="494"/>
      <c r="AT1205" s="488" t="s">
        <v>1529</v>
      </c>
      <c r="AU1205" s="492">
        <v>8224.0</v>
      </c>
      <c r="AV1205" s="492">
        <v>12.0</v>
      </c>
      <c r="AW1205" s="492">
        <v>2025.0</v>
      </c>
      <c r="AX1205" s="497"/>
      <c r="AY1205" s="488" t="s">
        <v>1652</v>
      </c>
      <c r="AZ1205" s="488" t="s">
        <v>1531</v>
      </c>
    </row>
    <row r="1206" hidden="1">
      <c r="A1206" s="488" t="s">
        <v>8701</v>
      </c>
      <c r="B1206" s="488" t="s">
        <v>8702</v>
      </c>
      <c r="C1206" s="488" t="s">
        <v>1513</v>
      </c>
      <c r="D1206" s="488" t="s">
        <v>1514</v>
      </c>
      <c r="E1206" s="491">
        <v>45831.30625</v>
      </c>
      <c r="F1206" s="492">
        <v>9800.0</v>
      </c>
      <c r="G1206" s="488" t="s">
        <v>1515</v>
      </c>
      <c r="H1206" s="492">
        <v>9800.0</v>
      </c>
      <c r="I1206" s="488" t="s">
        <v>1515</v>
      </c>
      <c r="J1206" s="488" t="s">
        <v>1516</v>
      </c>
      <c r="K1206" s="488" t="s">
        <v>1517</v>
      </c>
      <c r="L1206" s="488" t="s">
        <v>8703</v>
      </c>
      <c r="M1206" s="488" t="s">
        <v>8704</v>
      </c>
      <c r="N1206" s="488" t="s">
        <v>1520</v>
      </c>
      <c r="O1206" s="488" t="s">
        <v>1521</v>
      </c>
      <c r="P1206" s="488" t="s">
        <v>1545</v>
      </c>
      <c r="Q1206" s="488" t="s">
        <v>1523</v>
      </c>
      <c r="R1206" s="495" t="s">
        <v>1524</v>
      </c>
      <c r="S1206" s="494"/>
      <c r="T1206" s="494"/>
      <c r="U1206" s="488" t="s">
        <v>8705</v>
      </c>
      <c r="AB1206" s="488" t="s">
        <v>8706</v>
      </c>
      <c r="AC1206" s="496">
        <v>8.09E9</v>
      </c>
      <c r="AD1206" s="488" t="s">
        <v>8707</v>
      </c>
      <c r="AE1206" s="492">
        <v>9800.0</v>
      </c>
      <c r="AF1206" s="488" t="s">
        <v>1515</v>
      </c>
      <c r="AG1206" s="488" t="s">
        <v>2195</v>
      </c>
      <c r="AH1206" s="494"/>
      <c r="AI1206" s="494"/>
      <c r="AJ1206" s="488" t="s">
        <v>1527</v>
      </c>
      <c r="AK1206" s="495" t="s">
        <v>1524</v>
      </c>
      <c r="AL1206" s="495" t="s">
        <v>1524</v>
      </c>
      <c r="AM1206" s="488" t="s">
        <v>8708</v>
      </c>
      <c r="AO1206" s="494"/>
      <c r="AP1206" s="494"/>
      <c r="AQ1206" s="494"/>
      <c r="AR1206" s="494"/>
      <c r="AS1206" s="494"/>
      <c r="AT1206" s="488" t="s">
        <v>1558</v>
      </c>
      <c r="AU1206" s="492">
        <v>1082.0</v>
      </c>
      <c r="AV1206" s="492">
        <v>11.0</v>
      </c>
      <c r="AW1206" s="492">
        <v>2030.0</v>
      </c>
      <c r="AX1206" s="497"/>
      <c r="AY1206" s="497"/>
      <c r="AZ1206" s="488" t="s">
        <v>1531</v>
      </c>
    </row>
    <row r="1207" hidden="1">
      <c r="A1207" s="488" t="s">
        <v>8709</v>
      </c>
      <c r="B1207" s="488" t="s">
        <v>8656</v>
      </c>
      <c r="C1207" s="488" t="s">
        <v>1513</v>
      </c>
      <c r="D1207" s="488" t="s">
        <v>1514</v>
      </c>
      <c r="E1207" s="491">
        <v>45831.30625</v>
      </c>
      <c r="F1207" s="492">
        <v>2980.0</v>
      </c>
      <c r="G1207" s="488" t="s">
        <v>1515</v>
      </c>
      <c r="H1207" s="492">
        <v>2980.0</v>
      </c>
      <c r="I1207" s="488" t="s">
        <v>1515</v>
      </c>
      <c r="J1207" s="488" t="s">
        <v>1516</v>
      </c>
      <c r="K1207" s="488" t="s">
        <v>1517</v>
      </c>
      <c r="L1207" s="488" t="s">
        <v>8657</v>
      </c>
      <c r="M1207" s="488" t="s">
        <v>8710</v>
      </c>
      <c r="N1207" s="488" t="s">
        <v>1520</v>
      </c>
      <c r="O1207" s="488" t="s">
        <v>1521</v>
      </c>
      <c r="P1207" s="488" t="s">
        <v>1554</v>
      </c>
      <c r="Q1207" s="488" t="s">
        <v>1523</v>
      </c>
      <c r="R1207" s="495" t="s">
        <v>1524</v>
      </c>
      <c r="S1207" s="494"/>
      <c r="T1207" s="494"/>
      <c r="U1207" s="488" t="s">
        <v>8711</v>
      </c>
      <c r="AB1207" s="488" t="s">
        <v>8660</v>
      </c>
      <c r="AC1207" s="496">
        <v>9.03E9</v>
      </c>
      <c r="AD1207" s="497"/>
      <c r="AE1207" s="494"/>
      <c r="AF1207" s="494"/>
      <c r="AG1207" s="494"/>
      <c r="AH1207" s="494"/>
      <c r="AI1207" s="494"/>
      <c r="AJ1207" s="488" t="s">
        <v>1527</v>
      </c>
      <c r="AK1207" s="494"/>
      <c r="AL1207" s="494"/>
      <c r="AM1207" s="488" t="s">
        <v>8661</v>
      </c>
      <c r="AO1207" s="494"/>
      <c r="AP1207" s="494"/>
      <c r="AQ1207" s="494"/>
      <c r="AR1207" s="494"/>
      <c r="AS1207" s="494"/>
      <c r="AT1207" s="488" t="s">
        <v>1529</v>
      </c>
      <c r="AU1207" s="492">
        <v>6018.0</v>
      </c>
      <c r="AV1207" s="492">
        <v>2.0</v>
      </c>
      <c r="AW1207" s="492">
        <v>2029.0</v>
      </c>
      <c r="AX1207" s="488" t="s">
        <v>1634</v>
      </c>
      <c r="AY1207" s="488" t="s">
        <v>1904</v>
      </c>
      <c r="AZ1207" s="488" t="s">
        <v>1531</v>
      </c>
    </row>
    <row r="1208" hidden="1">
      <c r="A1208" s="488" t="s">
        <v>8712</v>
      </c>
      <c r="B1208" s="488" t="s">
        <v>8713</v>
      </c>
      <c r="C1208" s="488" t="s">
        <v>1513</v>
      </c>
      <c r="D1208" s="488" t="s">
        <v>1514</v>
      </c>
      <c r="E1208" s="491">
        <v>45831.30416666667</v>
      </c>
      <c r="F1208" s="492">
        <v>2980.0</v>
      </c>
      <c r="G1208" s="488" t="s">
        <v>1515</v>
      </c>
      <c r="H1208" s="492">
        <v>2980.0</v>
      </c>
      <c r="I1208" s="488" t="s">
        <v>1515</v>
      </c>
      <c r="J1208" s="488" t="s">
        <v>1516</v>
      </c>
      <c r="K1208" s="488" t="s">
        <v>1517</v>
      </c>
      <c r="L1208" s="488" t="s">
        <v>8714</v>
      </c>
      <c r="M1208" s="488" t="s">
        <v>8715</v>
      </c>
      <c r="N1208" s="488" t="s">
        <v>1520</v>
      </c>
      <c r="O1208" s="488" t="s">
        <v>1521</v>
      </c>
      <c r="P1208" s="488" t="s">
        <v>1554</v>
      </c>
      <c r="Q1208" s="488" t="s">
        <v>1523</v>
      </c>
      <c r="R1208" s="495" t="s">
        <v>1524</v>
      </c>
      <c r="S1208" s="494"/>
      <c r="T1208" s="494"/>
      <c r="U1208" s="488" t="s">
        <v>8716</v>
      </c>
      <c r="AB1208" s="488" t="s">
        <v>8717</v>
      </c>
      <c r="AC1208" s="496">
        <v>9.09E9</v>
      </c>
      <c r="AD1208" s="497"/>
      <c r="AE1208" s="494"/>
      <c r="AF1208" s="494"/>
      <c r="AG1208" s="494"/>
      <c r="AH1208" s="494"/>
      <c r="AI1208" s="494"/>
      <c r="AJ1208" s="488" t="s">
        <v>1527</v>
      </c>
      <c r="AK1208" s="494"/>
      <c r="AL1208" s="494"/>
      <c r="AM1208" s="488" t="s">
        <v>8718</v>
      </c>
      <c r="AP1208" s="494"/>
      <c r="AQ1208" s="494"/>
      <c r="AR1208" s="494"/>
      <c r="AS1208" s="494"/>
      <c r="AT1208" s="488" t="s">
        <v>1529</v>
      </c>
      <c r="AU1208" s="492">
        <v>8058.0</v>
      </c>
      <c r="AV1208" s="492">
        <v>6.0</v>
      </c>
      <c r="AW1208" s="492">
        <v>2026.0</v>
      </c>
      <c r="AX1208" s="488" t="s">
        <v>1596</v>
      </c>
      <c r="AY1208" s="488" t="s">
        <v>1597</v>
      </c>
      <c r="AZ1208" s="488" t="s">
        <v>1531</v>
      </c>
    </row>
    <row r="1209" hidden="1">
      <c r="A1209" s="488" t="s">
        <v>8719</v>
      </c>
      <c r="B1209" s="488" t="s">
        <v>8720</v>
      </c>
      <c r="C1209" s="488" t="s">
        <v>1513</v>
      </c>
      <c r="D1209" s="488" t="s">
        <v>1514</v>
      </c>
      <c r="E1209" s="491">
        <v>45831.302083333336</v>
      </c>
      <c r="F1209" s="492">
        <v>2980.0</v>
      </c>
      <c r="G1209" s="488" t="s">
        <v>1515</v>
      </c>
      <c r="H1209" s="492">
        <v>2980.0</v>
      </c>
      <c r="I1209" s="488" t="s">
        <v>1515</v>
      </c>
      <c r="J1209" s="488" t="s">
        <v>1516</v>
      </c>
      <c r="K1209" s="488" t="s">
        <v>1517</v>
      </c>
      <c r="L1209" s="488" t="s">
        <v>8721</v>
      </c>
      <c r="M1209" s="488" t="s">
        <v>8722</v>
      </c>
      <c r="N1209" s="488" t="s">
        <v>1520</v>
      </c>
      <c r="O1209" s="488" t="s">
        <v>1521</v>
      </c>
      <c r="P1209" s="488" t="s">
        <v>1554</v>
      </c>
      <c r="Q1209" s="488" t="s">
        <v>1523</v>
      </c>
      <c r="R1209" s="495" t="s">
        <v>1524</v>
      </c>
      <c r="S1209" s="494"/>
      <c r="T1209" s="494"/>
      <c r="U1209" s="488" t="s">
        <v>8723</v>
      </c>
      <c r="AB1209" s="488" t="s">
        <v>8724</v>
      </c>
      <c r="AC1209" s="496">
        <v>9.08E9</v>
      </c>
      <c r="AD1209" s="497"/>
      <c r="AE1209" s="494"/>
      <c r="AF1209" s="494"/>
      <c r="AG1209" s="494"/>
      <c r="AH1209" s="494"/>
      <c r="AI1209" s="494"/>
      <c r="AJ1209" s="488" t="s">
        <v>1527</v>
      </c>
      <c r="AK1209" s="494"/>
      <c r="AL1209" s="494"/>
      <c r="AM1209" s="488" t="s">
        <v>8725</v>
      </c>
      <c r="AO1209" s="494"/>
      <c r="AP1209" s="494"/>
      <c r="AQ1209" s="494"/>
      <c r="AR1209" s="494"/>
      <c r="AS1209" s="494"/>
      <c r="AT1209" s="488" t="s">
        <v>1529</v>
      </c>
      <c r="AU1209" s="492">
        <v>2640.0</v>
      </c>
      <c r="AV1209" s="492">
        <v>5.0</v>
      </c>
      <c r="AW1209" s="492">
        <v>2027.0</v>
      </c>
      <c r="AX1209" s="488" t="s">
        <v>1587</v>
      </c>
      <c r="AY1209" s="488" t="s">
        <v>1597</v>
      </c>
      <c r="AZ1209" s="488" t="s">
        <v>1531</v>
      </c>
    </row>
    <row r="1210" hidden="1">
      <c r="A1210" s="488" t="s">
        <v>8726</v>
      </c>
      <c r="B1210" s="488" t="s">
        <v>8727</v>
      </c>
      <c r="C1210" s="488" t="s">
        <v>1513</v>
      </c>
      <c r="D1210" s="488" t="s">
        <v>1514</v>
      </c>
      <c r="E1210" s="491">
        <v>45831.299305555556</v>
      </c>
      <c r="F1210" s="492">
        <v>24985.0</v>
      </c>
      <c r="G1210" s="488" t="s">
        <v>1515</v>
      </c>
      <c r="H1210" s="492">
        <v>24985.0</v>
      </c>
      <c r="I1210" s="488" t="s">
        <v>1515</v>
      </c>
      <c r="J1210" s="488" t="s">
        <v>1516</v>
      </c>
      <c r="K1210" s="488" t="s">
        <v>1517</v>
      </c>
      <c r="L1210" s="488" t="s">
        <v>8728</v>
      </c>
      <c r="M1210" s="488" t="s">
        <v>8728</v>
      </c>
      <c r="N1210" s="488" t="s">
        <v>1520</v>
      </c>
      <c r="O1210" s="488" t="s">
        <v>1521</v>
      </c>
      <c r="P1210" s="488" t="s">
        <v>1554</v>
      </c>
      <c r="Q1210" s="488" t="s">
        <v>1523</v>
      </c>
      <c r="R1210" s="495" t="s">
        <v>1524</v>
      </c>
      <c r="S1210" s="494"/>
      <c r="T1210" s="494"/>
      <c r="U1210" s="488" t="s">
        <v>8729</v>
      </c>
      <c r="AB1210" s="488" t="s">
        <v>8730</v>
      </c>
      <c r="AC1210" s="496">
        <v>9.1E9</v>
      </c>
      <c r="AD1210" s="488" t="s">
        <v>8731</v>
      </c>
      <c r="AE1210" s="492">
        <v>599640.0</v>
      </c>
      <c r="AF1210" s="488" t="s">
        <v>1515</v>
      </c>
      <c r="AG1210" s="488" t="s">
        <v>2096</v>
      </c>
      <c r="AH1210" s="492">
        <v>24.0</v>
      </c>
      <c r="AI1210" s="494"/>
      <c r="AJ1210" s="488" t="s">
        <v>1527</v>
      </c>
      <c r="AK1210" s="495" t="s">
        <v>1524</v>
      </c>
      <c r="AL1210" s="495" t="s">
        <v>1524</v>
      </c>
      <c r="AM1210" s="488" t="s">
        <v>8732</v>
      </c>
      <c r="AO1210" s="494"/>
      <c r="AP1210" s="494"/>
      <c r="AQ1210" s="494"/>
      <c r="AR1210" s="494"/>
      <c r="AS1210" s="494"/>
      <c r="AT1210" s="488" t="s">
        <v>1529</v>
      </c>
      <c r="AU1210" s="492">
        <v>8021.0</v>
      </c>
      <c r="AV1210" s="492">
        <v>9.0</v>
      </c>
      <c r="AW1210" s="492">
        <v>2026.0</v>
      </c>
      <c r="AX1210" s="488" t="s">
        <v>1634</v>
      </c>
      <c r="AY1210" s="488" t="s">
        <v>1831</v>
      </c>
      <c r="AZ1210" s="488" t="s">
        <v>1531</v>
      </c>
    </row>
    <row r="1211" hidden="1">
      <c r="A1211" s="488" t="s">
        <v>8733</v>
      </c>
      <c r="B1211" s="488" t="s">
        <v>8734</v>
      </c>
      <c r="C1211" s="488" t="s">
        <v>1513</v>
      </c>
      <c r="D1211" s="488" t="s">
        <v>1514</v>
      </c>
      <c r="E1211" s="491">
        <v>45831.29791666667</v>
      </c>
      <c r="F1211" s="492">
        <v>16280.0</v>
      </c>
      <c r="G1211" s="488" t="s">
        <v>1515</v>
      </c>
      <c r="H1211" s="492">
        <v>16280.0</v>
      </c>
      <c r="I1211" s="488" t="s">
        <v>1515</v>
      </c>
      <c r="J1211" s="488" t="s">
        <v>1516</v>
      </c>
      <c r="K1211" s="488" t="s">
        <v>1517</v>
      </c>
      <c r="L1211" s="488" t="s">
        <v>8735</v>
      </c>
      <c r="M1211" s="488" t="s">
        <v>8735</v>
      </c>
      <c r="N1211" s="488" t="s">
        <v>1520</v>
      </c>
      <c r="O1211" s="488" t="s">
        <v>1521</v>
      </c>
      <c r="P1211" s="488" t="s">
        <v>1554</v>
      </c>
      <c r="Q1211" s="488" t="s">
        <v>1523</v>
      </c>
      <c r="R1211" s="495" t="s">
        <v>1524</v>
      </c>
      <c r="S1211" s="494"/>
      <c r="T1211" s="494"/>
      <c r="U1211" s="488" t="s">
        <v>8736</v>
      </c>
      <c r="AB1211" s="488" t="s">
        <v>8737</v>
      </c>
      <c r="AC1211" s="496">
        <v>8.03E9</v>
      </c>
      <c r="AD1211" s="488" t="s">
        <v>8738</v>
      </c>
      <c r="AE1211" s="492">
        <v>618640.0</v>
      </c>
      <c r="AF1211" s="488" t="s">
        <v>1515</v>
      </c>
      <c r="AG1211" s="488" t="s">
        <v>2096</v>
      </c>
      <c r="AH1211" s="492">
        <v>38.0</v>
      </c>
      <c r="AI1211" s="494"/>
      <c r="AJ1211" s="488" t="s">
        <v>1527</v>
      </c>
      <c r="AK1211" s="495" t="s">
        <v>1524</v>
      </c>
      <c r="AL1211" s="495" t="s">
        <v>1524</v>
      </c>
      <c r="AM1211" s="488" t="s">
        <v>8739</v>
      </c>
      <c r="AO1211" s="497"/>
      <c r="AP1211" s="494"/>
      <c r="AQ1211" s="494"/>
      <c r="AR1211" s="494"/>
      <c r="AS1211" s="494"/>
      <c r="AT1211" s="488" t="s">
        <v>1529</v>
      </c>
      <c r="AU1211" s="492">
        <v>6303.0</v>
      </c>
      <c r="AV1211" s="492">
        <v>6.0</v>
      </c>
      <c r="AW1211" s="492">
        <v>2027.0</v>
      </c>
      <c r="AX1211" s="488" t="s">
        <v>1587</v>
      </c>
      <c r="AY1211" s="488" t="s">
        <v>1597</v>
      </c>
      <c r="AZ1211" s="488" t="s">
        <v>1531</v>
      </c>
    </row>
    <row r="1212" hidden="1">
      <c r="A1212" s="488" t="s">
        <v>8740</v>
      </c>
      <c r="B1212" s="488" t="s">
        <v>8741</v>
      </c>
      <c r="C1212" s="488" t="s">
        <v>1513</v>
      </c>
      <c r="D1212" s="488" t="s">
        <v>1514</v>
      </c>
      <c r="E1212" s="491">
        <v>45831.29791666667</v>
      </c>
      <c r="F1212" s="492">
        <v>21300.0</v>
      </c>
      <c r="G1212" s="488" t="s">
        <v>1515</v>
      </c>
      <c r="H1212" s="492">
        <v>21300.0</v>
      </c>
      <c r="I1212" s="488" t="s">
        <v>1515</v>
      </c>
      <c r="J1212" s="488" t="s">
        <v>1516</v>
      </c>
      <c r="K1212" s="488" t="s">
        <v>1517</v>
      </c>
      <c r="L1212" s="488" t="s">
        <v>8742</v>
      </c>
      <c r="M1212" s="488" t="s">
        <v>8742</v>
      </c>
      <c r="N1212" s="488" t="s">
        <v>1520</v>
      </c>
      <c r="O1212" s="488" t="s">
        <v>1521</v>
      </c>
      <c r="P1212" s="488" t="s">
        <v>1522</v>
      </c>
      <c r="Q1212" s="488" t="s">
        <v>1523</v>
      </c>
      <c r="R1212" s="495" t="s">
        <v>1524</v>
      </c>
      <c r="S1212" s="494"/>
      <c r="T1212" s="494"/>
      <c r="U1212" s="488" t="s">
        <v>8743</v>
      </c>
      <c r="AB1212" s="488" t="s">
        <v>8744</v>
      </c>
      <c r="AC1212" s="496">
        <v>8.03E9</v>
      </c>
      <c r="AD1212" s="488" t="s">
        <v>8745</v>
      </c>
      <c r="AE1212" s="492">
        <v>724200.0</v>
      </c>
      <c r="AF1212" s="488" t="s">
        <v>1515</v>
      </c>
      <c r="AG1212" s="488" t="s">
        <v>2096</v>
      </c>
      <c r="AH1212" s="492">
        <v>34.0</v>
      </c>
      <c r="AI1212" s="494"/>
      <c r="AJ1212" s="488" t="s">
        <v>1527</v>
      </c>
      <c r="AK1212" s="495" t="s">
        <v>1524</v>
      </c>
      <c r="AL1212" s="495" t="s">
        <v>1524</v>
      </c>
      <c r="AM1212" s="488" t="s">
        <v>8746</v>
      </c>
      <c r="AO1212" s="497"/>
      <c r="AP1212" s="494"/>
      <c r="AQ1212" s="494"/>
      <c r="AR1212" s="494"/>
      <c r="AS1212" s="494"/>
      <c r="AT1212" s="488" t="s">
        <v>1529</v>
      </c>
      <c r="AU1212" s="492">
        <v>4500.0</v>
      </c>
      <c r="AV1212" s="492">
        <v>6.0</v>
      </c>
      <c r="AW1212" s="492">
        <v>2028.0</v>
      </c>
      <c r="AX1212" s="488" t="s">
        <v>1634</v>
      </c>
      <c r="AY1212" s="488" t="s">
        <v>1805</v>
      </c>
      <c r="AZ1212" s="488" t="s">
        <v>1531</v>
      </c>
    </row>
    <row r="1213" hidden="1">
      <c r="A1213" s="488" t="s">
        <v>8747</v>
      </c>
      <c r="B1213" s="488" t="s">
        <v>8748</v>
      </c>
      <c r="C1213" s="488" t="s">
        <v>1513</v>
      </c>
      <c r="D1213" s="488" t="s">
        <v>1514</v>
      </c>
      <c r="E1213" s="491">
        <v>45831.29791666667</v>
      </c>
      <c r="F1213" s="492">
        <v>32780.0</v>
      </c>
      <c r="G1213" s="488" t="s">
        <v>1515</v>
      </c>
      <c r="H1213" s="492">
        <v>32780.0</v>
      </c>
      <c r="I1213" s="488" t="s">
        <v>1515</v>
      </c>
      <c r="J1213" s="488" t="s">
        <v>1516</v>
      </c>
      <c r="K1213" s="488" t="s">
        <v>1517</v>
      </c>
      <c r="L1213" s="488" t="s">
        <v>8749</v>
      </c>
      <c r="M1213" s="488" t="s">
        <v>8749</v>
      </c>
      <c r="N1213" s="488" t="s">
        <v>1520</v>
      </c>
      <c r="O1213" s="488" t="s">
        <v>1521</v>
      </c>
      <c r="P1213" s="488" t="s">
        <v>1554</v>
      </c>
      <c r="Q1213" s="488" t="s">
        <v>1523</v>
      </c>
      <c r="R1213" s="495" t="s">
        <v>1524</v>
      </c>
      <c r="S1213" s="494"/>
      <c r="T1213" s="494"/>
      <c r="U1213" s="488" t="s">
        <v>8750</v>
      </c>
      <c r="AB1213" s="488" t="s">
        <v>8751</v>
      </c>
      <c r="AC1213" s="496">
        <v>9.05E9</v>
      </c>
      <c r="AD1213" s="488" t="s">
        <v>8752</v>
      </c>
      <c r="AE1213" s="492">
        <v>950620.0</v>
      </c>
      <c r="AF1213" s="488" t="s">
        <v>1515</v>
      </c>
      <c r="AG1213" s="488" t="s">
        <v>2096</v>
      </c>
      <c r="AH1213" s="492">
        <v>29.0</v>
      </c>
      <c r="AI1213" s="494"/>
      <c r="AJ1213" s="488" t="s">
        <v>1527</v>
      </c>
      <c r="AK1213" s="495" t="s">
        <v>1524</v>
      </c>
      <c r="AL1213" s="495" t="s">
        <v>1524</v>
      </c>
      <c r="AM1213" s="488" t="s">
        <v>8753</v>
      </c>
      <c r="AO1213" s="497"/>
      <c r="AP1213" s="494"/>
      <c r="AQ1213" s="494"/>
      <c r="AR1213" s="494"/>
      <c r="AS1213" s="494"/>
      <c r="AT1213" s="488" t="s">
        <v>1558</v>
      </c>
      <c r="AU1213" s="492">
        <v>3812.0</v>
      </c>
      <c r="AV1213" s="492">
        <v>11.0</v>
      </c>
      <c r="AW1213" s="492">
        <v>2028.0</v>
      </c>
      <c r="AX1213" s="488" t="s">
        <v>1587</v>
      </c>
      <c r="AY1213" s="488" t="s">
        <v>1688</v>
      </c>
      <c r="AZ1213" s="488" t="s">
        <v>1531</v>
      </c>
    </row>
    <row r="1214" hidden="1">
      <c r="A1214" s="488" t="s">
        <v>8754</v>
      </c>
      <c r="B1214" s="488" t="s">
        <v>8755</v>
      </c>
      <c r="C1214" s="488" t="s">
        <v>1513</v>
      </c>
      <c r="D1214" s="488" t="s">
        <v>1514</v>
      </c>
      <c r="E1214" s="491">
        <v>45831.29791666667</v>
      </c>
      <c r="F1214" s="492">
        <v>32780.0</v>
      </c>
      <c r="G1214" s="488" t="s">
        <v>1515</v>
      </c>
      <c r="H1214" s="492">
        <v>32780.0</v>
      </c>
      <c r="I1214" s="488" t="s">
        <v>1515</v>
      </c>
      <c r="J1214" s="488" t="s">
        <v>1516</v>
      </c>
      <c r="K1214" s="488" t="s">
        <v>1517</v>
      </c>
      <c r="L1214" s="488" t="s">
        <v>8756</v>
      </c>
      <c r="M1214" s="488" t="s">
        <v>8756</v>
      </c>
      <c r="N1214" s="488" t="s">
        <v>1520</v>
      </c>
      <c r="O1214" s="488" t="s">
        <v>1521</v>
      </c>
      <c r="P1214" s="488" t="s">
        <v>1554</v>
      </c>
      <c r="Q1214" s="488" t="s">
        <v>1523</v>
      </c>
      <c r="R1214" s="495" t="s">
        <v>1524</v>
      </c>
      <c r="S1214" s="494"/>
      <c r="T1214" s="494"/>
      <c r="U1214" s="488" t="s">
        <v>8757</v>
      </c>
      <c r="AB1214" s="488" t="s">
        <v>8758</v>
      </c>
      <c r="AC1214" s="496">
        <v>8.08E9</v>
      </c>
      <c r="AD1214" s="488" t="s">
        <v>8759</v>
      </c>
      <c r="AE1214" s="492">
        <v>1114520.0</v>
      </c>
      <c r="AF1214" s="488" t="s">
        <v>1515</v>
      </c>
      <c r="AG1214" s="488" t="s">
        <v>2096</v>
      </c>
      <c r="AH1214" s="492">
        <v>34.0</v>
      </c>
      <c r="AI1214" s="494"/>
      <c r="AJ1214" s="488" t="s">
        <v>1527</v>
      </c>
      <c r="AK1214" s="495" t="s">
        <v>1524</v>
      </c>
      <c r="AL1214" s="495" t="s">
        <v>1524</v>
      </c>
      <c r="AM1214" s="488" t="s">
        <v>8760</v>
      </c>
      <c r="AO1214" s="494"/>
      <c r="AP1214" s="494"/>
      <c r="AQ1214" s="494"/>
      <c r="AR1214" s="494"/>
      <c r="AS1214" s="494"/>
      <c r="AT1214" s="488" t="s">
        <v>1529</v>
      </c>
      <c r="AU1214" s="492">
        <v>8946.0</v>
      </c>
      <c r="AV1214" s="492">
        <v>7.0</v>
      </c>
      <c r="AW1214" s="492">
        <v>2026.0</v>
      </c>
      <c r="AX1214" s="488" t="s">
        <v>1587</v>
      </c>
      <c r="AY1214" s="488" t="s">
        <v>1597</v>
      </c>
      <c r="AZ1214" s="488" t="s">
        <v>1531</v>
      </c>
    </row>
    <row r="1215" hidden="1">
      <c r="A1215" s="488" t="s">
        <v>8761</v>
      </c>
      <c r="B1215" s="488" t="s">
        <v>8762</v>
      </c>
      <c r="C1215" s="488" t="s">
        <v>1513</v>
      </c>
      <c r="D1215" s="488" t="s">
        <v>1514</v>
      </c>
      <c r="E1215" s="491">
        <v>45831.29791666667</v>
      </c>
      <c r="F1215" s="492">
        <v>21850.0</v>
      </c>
      <c r="G1215" s="488" t="s">
        <v>1515</v>
      </c>
      <c r="H1215" s="492">
        <v>21850.0</v>
      </c>
      <c r="I1215" s="488" t="s">
        <v>1515</v>
      </c>
      <c r="J1215" s="488" t="s">
        <v>1516</v>
      </c>
      <c r="K1215" s="488" t="s">
        <v>1517</v>
      </c>
      <c r="L1215" s="488" t="s">
        <v>8763</v>
      </c>
      <c r="M1215" s="488" t="s">
        <v>8763</v>
      </c>
      <c r="N1215" s="488" t="s">
        <v>1520</v>
      </c>
      <c r="O1215" s="488" t="s">
        <v>1521</v>
      </c>
      <c r="P1215" s="488" t="s">
        <v>1554</v>
      </c>
      <c r="Q1215" s="488" t="s">
        <v>1523</v>
      </c>
      <c r="R1215" s="495" t="s">
        <v>1524</v>
      </c>
      <c r="S1215" s="494"/>
      <c r="T1215" s="494"/>
      <c r="U1215" s="488" t="s">
        <v>8764</v>
      </c>
      <c r="AB1215" s="488" t="s">
        <v>8765</v>
      </c>
      <c r="AC1215" s="496">
        <v>9.08E9</v>
      </c>
      <c r="AD1215" s="488" t="s">
        <v>8766</v>
      </c>
      <c r="AE1215" s="492">
        <v>764750.0</v>
      </c>
      <c r="AF1215" s="488" t="s">
        <v>1515</v>
      </c>
      <c r="AG1215" s="488" t="s">
        <v>2096</v>
      </c>
      <c r="AH1215" s="492">
        <v>35.0</v>
      </c>
      <c r="AI1215" s="494"/>
      <c r="AJ1215" s="488" t="s">
        <v>1527</v>
      </c>
      <c r="AK1215" s="495" t="s">
        <v>1524</v>
      </c>
      <c r="AL1215" s="495" t="s">
        <v>1524</v>
      </c>
      <c r="AM1215" s="488" t="s">
        <v>8767</v>
      </c>
      <c r="AO1215" s="497"/>
      <c r="AP1215" s="494"/>
      <c r="AQ1215" s="494"/>
      <c r="AR1215" s="494"/>
      <c r="AS1215" s="494"/>
      <c r="AT1215" s="488" t="s">
        <v>1558</v>
      </c>
      <c r="AU1215" s="492">
        <v>4707.0</v>
      </c>
      <c r="AV1215" s="492">
        <v>11.0</v>
      </c>
      <c r="AW1215" s="492">
        <v>2027.0</v>
      </c>
      <c r="AX1215" s="488" t="s">
        <v>1634</v>
      </c>
      <c r="AY1215" s="488" t="s">
        <v>1702</v>
      </c>
      <c r="AZ1215" s="488" t="s">
        <v>1531</v>
      </c>
    </row>
    <row r="1216" hidden="1">
      <c r="A1216" s="488" t="s">
        <v>8768</v>
      </c>
      <c r="B1216" s="488" t="s">
        <v>8769</v>
      </c>
      <c r="C1216" s="488" t="s">
        <v>1513</v>
      </c>
      <c r="D1216" s="488" t="s">
        <v>1514</v>
      </c>
      <c r="E1216" s="491">
        <v>45831.29791666667</v>
      </c>
      <c r="F1216" s="492">
        <v>15180.0</v>
      </c>
      <c r="G1216" s="488" t="s">
        <v>1515</v>
      </c>
      <c r="H1216" s="492">
        <v>15180.0</v>
      </c>
      <c r="I1216" s="488" t="s">
        <v>1515</v>
      </c>
      <c r="J1216" s="488" t="s">
        <v>1516</v>
      </c>
      <c r="K1216" s="488" t="s">
        <v>1517</v>
      </c>
      <c r="L1216" s="488" t="s">
        <v>8770</v>
      </c>
      <c r="M1216" s="488" t="s">
        <v>8770</v>
      </c>
      <c r="N1216" s="488" t="s">
        <v>1520</v>
      </c>
      <c r="O1216" s="488" t="s">
        <v>1521</v>
      </c>
      <c r="P1216" s="488" t="s">
        <v>1554</v>
      </c>
      <c r="Q1216" s="488" t="s">
        <v>1523</v>
      </c>
      <c r="R1216" s="495" t="s">
        <v>1524</v>
      </c>
      <c r="S1216" s="494"/>
      <c r="T1216" s="494"/>
      <c r="U1216" s="488" t="s">
        <v>8771</v>
      </c>
      <c r="AB1216" s="488" t="s">
        <v>8772</v>
      </c>
      <c r="AC1216" s="496">
        <v>8.05E9</v>
      </c>
      <c r="AD1216" s="488" t="s">
        <v>8773</v>
      </c>
      <c r="AE1216" s="492">
        <v>576840.0</v>
      </c>
      <c r="AF1216" s="488" t="s">
        <v>1515</v>
      </c>
      <c r="AG1216" s="488" t="s">
        <v>2096</v>
      </c>
      <c r="AH1216" s="492">
        <v>38.0</v>
      </c>
      <c r="AI1216" s="494"/>
      <c r="AJ1216" s="488" t="s">
        <v>1527</v>
      </c>
      <c r="AK1216" s="495" t="s">
        <v>1524</v>
      </c>
      <c r="AL1216" s="495" t="s">
        <v>1524</v>
      </c>
      <c r="AM1216" s="488" t="s">
        <v>8774</v>
      </c>
      <c r="AO1216" s="494"/>
      <c r="AP1216" s="494"/>
      <c r="AQ1216" s="494"/>
      <c r="AR1216" s="494"/>
      <c r="AS1216" s="494"/>
      <c r="AT1216" s="488" t="s">
        <v>1529</v>
      </c>
      <c r="AU1216" s="492">
        <v>1066.0</v>
      </c>
      <c r="AV1216" s="492">
        <v>10.0</v>
      </c>
      <c r="AW1216" s="492">
        <v>2025.0</v>
      </c>
      <c r="AX1216" s="488" t="s">
        <v>1587</v>
      </c>
      <c r="AY1216" s="488" t="s">
        <v>3306</v>
      </c>
      <c r="AZ1216" s="488" t="s">
        <v>1531</v>
      </c>
    </row>
    <row r="1217" hidden="1">
      <c r="A1217" s="488" t="s">
        <v>8775</v>
      </c>
      <c r="B1217" s="488" t="s">
        <v>8776</v>
      </c>
      <c r="C1217" s="488" t="s">
        <v>1513</v>
      </c>
      <c r="D1217" s="488" t="s">
        <v>1514</v>
      </c>
      <c r="E1217" s="491">
        <v>45831.29791666667</v>
      </c>
      <c r="F1217" s="492">
        <v>21300.0</v>
      </c>
      <c r="G1217" s="488" t="s">
        <v>1515</v>
      </c>
      <c r="H1217" s="492">
        <v>21300.0</v>
      </c>
      <c r="I1217" s="488" t="s">
        <v>1515</v>
      </c>
      <c r="J1217" s="488" t="s">
        <v>1516</v>
      </c>
      <c r="K1217" s="488" t="s">
        <v>1517</v>
      </c>
      <c r="L1217" s="488" t="s">
        <v>8777</v>
      </c>
      <c r="M1217" s="488" t="s">
        <v>8777</v>
      </c>
      <c r="N1217" s="488" t="s">
        <v>1520</v>
      </c>
      <c r="O1217" s="488" t="s">
        <v>1521</v>
      </c>
      <c r="P1217" s="488" t="s">
        <v>1554</v>
      </c>
      <c r="Q1217" s="488" t="s">
        <v>1523</v>
      </c>
      <c r="R1217" s="495" t="s">
        <v>1524</v>
      </c>
      <c r="S1217" s="494"/>
      <c r="T1217" s="494"/>
      <c r="U1217" s="488" t="s">
        <v>8778</v>
      </c>
      <c r="AB1217" s="488" t="s">
        <v>8779</v>
      </c>
      <c r="AC1217" s="496">
        <v>8.04E9</v>
      </c>
      <c r="AD1217" s="488" t="s">
        <v>8780</v>
      </c>
      <c r="AE1217" s="492">
        <v>702900.0</v>
      </c>
      <c r="AF1217" s="488" t="s">
        <v>1515</v>
      </c>
      <c r="AG1217" s="488" t="s">
        <v>2096</v>
      </c>
      <c r="AH1217" s="492">
        <v>33.0</v>
      </c>
      <c r="AI1217" s="494"/>
      <c r="AJ1217" s="488" t="s">
        <v>1527</v>
      </c>
      <c r="AK1217" s="495" t="s">
        <v>1524</v>
      </c>
      <c r="AL1217" s="495" t="s">
        <v>1524</v>
      </c>
      <c r="AM1217" s="488" t="s">
        <v>8781</v>
      </c>
      <c r="AO1217" s="497"/>
      <c r="AP1217" s="494"/>
      <c r="AQ1217" s="494"/>
      <c r="AR1217" s="494"/>
      <c r="AS1217" s="494"/>
      <c r="AT1217" s="488" t="s">
        <v>1558</v>
      </c>
      <c r="AU1217" s="492">
        <v>9066.0</v>
      </c>
      <c r="AV1217" s="492">
        <v>8.0</v>
      </c>
      <c r="AW1217" s="492">
        <v>2027.0</v>
      </c>
      <c r="AX1217" s="488" t="s">
        <v>1587</v>
      </c>
      <c r="AY1217" s="488" t="s">
        <v>1823</v>
      </c>
      <c r="AZ1217" s="488" t="s">
        <v>1531</v>
      </c>
    </row>
    <row r="1218" hidden="1">
      <c r="A1218" s="488" t="s">
        <v>8782</v>
      </c>
      <c r="B1218" s="488" t="s">
        <v>8783</v>
      </c>
      <c r="C1218" s="488" t="s">
        <v>1513</v>
      </c>
      <c r="D1218" s="488" t="s">
        <v>1514</v>
      </c>
      <c r="E1218" s="491">
        <v>45831.29791666667</v>
      </c>
      <c r="F1218" s="492">
        <v>21900.0</v>
      </c>
      <c r="G1218" s="488" t="s">
        <v>1515</v>
      </c>
      <c r="H1218" s="492">
        <v>21900.0</v>
      </c>
      <c r="I1218" s="488" t="s">
        <v>1515</v>
      </c>
      <c r="J1218" s="488" t="s">
        <v>1516</v>
      </c>
      <c r="K1218" s="488" t="s">
        <v>1517</v>
      </c>
      <c r="L1218" s="488" t="s">
        <v>8784</v>
      </c>
      <c r="M1218" s="488" t="s">
        <v>8784</v>
      </c>
      <c r="N1218" s="488" t="s">
        <v>1520</v>
      </c>
      <c r="O1218" s="488" t="s">
        <v>1521</v>
      </c>
      <c r="P1218" s="488" t="s">
        <v>1554</v>
      </c>
      <c r="Q1218" s="488" t="s">
        <v>1523</v>
      </c>
      <c r="R1218" s="495" t="s">
        <v>1524</v>
      </c>
      <c r="S1218" s="494"/>
      <c r="T1218" s="494"/>
      <c r="U1218" s="488" t="s">
        <v>8785</v>
      </c>
      <c r="AB1218" s="488" t="s">
        <v>8786</v>
      </c>
      <c r="AC1218" s="496">
        <v>9.02E9</v>
      </c>
      <c r="AD1218" s="488" t="s">
        <v>8787</v>
      </c>
      <c r="AE1218" s="492">
        <v>788400.0</v>
      </c>
      <c r="AF1218" s="488" t="s">
        <v>1515</v>
      </c>
      <c r="AG1218" s="488" t="s">
        <v>2096</v>
      </c>
      <c r="AH1218" s="492">
        <v>36.0</v>
      </c>
      <c r="AI1218" s="494"/>
      <c r="AJ1218" s="488" t="s">
        <v>1527</v>
      </c>
      <c r="AK1218" s="495" t="s">
        <v>1524</v>
      </c>
      <c r="AL1218" s="495" t="s">
        <v>1524</v>
      </c>
      <c r="AM1218" s="488" t="s">
        <v>8788</v>
      </c>
      <c r="AO1218" s="494"/>
      <c r="AP1218" s="494"/>
      <c r="AQ1218" s="494"/>
      <c r="AR1218" s="494"/>
      <c r="AS1218" s="494"/>
      <c r="AT1218" s="488" t="s">
        <v>1529</v>
      </c>
      <c r="AU1218" s="492">
        <v>3322.0</v>
      </c>
      <c r="AV1218" s="492">
        <v>7.0</v>
      </c>
      <c r="AW1218" s="492">
        <v>2028.0</v>
      </c>
      <c r="AX1218" s="488" t="s">
        <v>1587</v>
      </c>
      <c r="AY1218" s="488" t="s">
        <v>1831</v>
      </c>
      <c r="AZ1218" s="488" t="s">
        <v>1531</v>
      </c>
    </row>
    <row r="1219" hidden="1">
      <c r="A1219" s="488" t="s">
        <v>8789</v>
      </c>
      <c r="B1219" s="488" t="s">
        <v>8790</v>
      </c>
      <c r="C1219" s="488" t="s">
        <v>1513</v>
      </c>
      <c r="D1219" s="488" t="s">
        <v>1514</v>
      </c>
      <c r="E1219" s="491">
        <v>45831.29791666667</v>
      </c>
      <c r="F1219" s="492">
        <v>21700.0</v>
      </c>
      <c r="G1219" s="488" t="s">
        <v>1515</v>
      </c>
      <c r="H1219" s="492">
        <v>21700.0</v>
      </c>
      <c r="I1219" s="488" t="s">
        <v>1515</v>
      </c>
      <c r="J1219" s="488" t="s">
        <v>1516</v>
      </c>
      <c r="K1219" s="488" t="s">
        <v>1517</v>
      </c>
      <c r="L1219" s="488" t="s">
        <v>8791</v>
      </c>
      <c r="M1219" s="488" t="s">
        <v>8792</v>
      </c>
      <c r="N1219" s="488" t="s">
        <v>1520</v>
      </c>
      <c r="O1219" s="488" t="s">
        <v>1521</v>
      </c>
      <c r="P1219" s="488" t="s">
        <v>1554</v>
      </c>
      <c r="Q1219" s="488" t="s">
        <v>1523</v>
      </c>
      <c r="R1219" s="495" t="s">
        <v>1524</v>
      </c>
      <c r="S1219" s="494"/>
      <c r="T1219" s="494"/>
      <c r="U1219" s="488" t="s">
        <v>8793</v>
      </c>
      <c r="AB1219" s="488" t="s">
        <v>8794</v>
      </c>
      <c r="AC1219" s="496">
        <v>9.07E9</v>
      </c>
      <c r="AD1219" s="488" t="s">
        <v>8795</v>
      </c>
      <c r="AE1219" s="492">
        <v>781200.0</v>
      </c>
      <c r="AF1219" s="488" t="s">
        <v>1515</v>
      </c>
      <c r="AG1219" s="488" t="s">
        <v>2096</v>
      </c>
      <c r="AH1219" s="492">
        <v>36.0</v>
      </c>
      <c r="AI1219" s="494"/>
      <c r="AJ1219" s="495" t="b">
        <v>0</v>
      </c>
      <c r="AK1219" s="495" t="s">
        <v>1524</v>
      </c>
      <c r="AL1219" s="495" t="s">
        <v>1524</v>
      </c>
      <c r="AM1219" s="488" t="s">
        <v>8796</v>
      </c>
      <c r="AP1219" s="494"/>
      <c r="AQ1219" s="494"/>
      <c r="AR1219" s="494"/>
      <c r="AS1219" s="494"/>
      <c r="AT1219" s="488" t="s">
        <v>1529</v>
      </c>
      <c r="AU1219" s="492">
        <v>8568.0</v>
      </c>
      <c r="AV1219" s="492">
        <v>4.0</v>
      </c>
      <c r="AW1219" s="492">
        <v>2029.0</v>
      </c>
      <c r="AX1219" s="488" t="s">
        <v>1587</v>
      </c>
      <c r="AY1219" s="488" t="s">
        <v>1597</v>
      </c>
      <c r="AZ1219" s="488" t="s">
        <v>1531</v>
      </c>
    </row>
    <row r="1220" hidden="1">
      <c r="A1220" s="488" t="s">
        <v>8797</v>
      </c>
      <c r="B1220" s="488" t="s">
        <v>8798</v>
      </c>
      <c r="C1220" s="488" t="s">
        <v>1513</v>
      </c>
      <c r="D1220" s="488" t="s">
        <v>1514</v>
      </c>
      <c r="E1220" s="491">
        <v>45831.29791666667</v>
      </c>
      <c r="F1220" s="492">
        <v>21400.0</v>
      </c>
      <c r="G1220" s="488" t="s">
        <v>1515</v>
      </c>
      <c r="H1220" s="492">
        <v>21400.0</v>
      </c>
      <c r="I1220" s="488" t="s">
        <v>1515</v>
      </c>
      <c r="J1220" s="488" t="s">
        <v>1516</v>
      </c>
      <c r="K1220" s="488" t="s">
        <v>1517</v>
      </c>
      <c r="L1220" s="488" t="s">
        <v>8799</v>
      </c>
      <c r="M1220" s="488" t="s">
        <v>8799</v>
      </c>
      <c r="N1220" s="488" t="s">
        <v>1520</v>
      </c>
      <c r="O1220" s="488" t="s">
        <v>1521</v>
      </c>
      <c r="P1220" s="488" t="s">
        <v>1554</v>
      </c>
      <c r="Q1220" s="488" t="s">
        <v>1523</v>
      </c>
      <c r="R1220" s="495" t="s">
        <v>1524</v>
      </c>
      <c r="S1220" s="494"/>
      <c r="T1220" s="494"/>
      <c r="U1220" s="488" t="s">
        <v>8800</v>
      </c>
      <c r="AB1220" s="488" t="s">
        <v>8801</v>
      </c>
      <c r="AC1220" s="496">
        <v>9.03E9</v>
      </c>
      <c r="AD1220" s="488" t="s">
        <v>8802</v>
      </c>
      <c r="AE1220" s="492">
        <v>770400.0</v>
      </c>
      <c r="AF1220" s="488" t="s">
        <v>1515</v>
      </c>
      <c r="AG1220" s="488" t="s">
        <v>2096</v>
      </c>
      <c r="AH1220" s="492">
        <v>36.0</v>
      </c>
      <c r="AI1220" s="494"/>
      <c r="AJ1220" s="488" t="s">
        <v>1527</v>
      </c>
      <c r="AK1220" s="495" t="s">
        <v>1524</v>
      </c>
      <c r="AL1220" s="495" t="s">
        <v>1524</v>
      </c>
      <c r="AM1220" s="488" t="s">
        <v>1557</v>
      </c>
      <c r="AO1220" s="494"/>
      <c r="AP1220" s="494"/>
      <c r="AQ1220" s="494"/>
      <c r="AR1220" s="494"/>
      <c r="AS1220" s="494"/>
      <c r="AT1220" s="488" t="s">
        <v>1558</v>
      </c>
      <c r="AU1220" s="492">
        <v>8379.0</v>
      </c>
      <c r="AV1220" s="492">
        <v>11.0</v>
      </c>
      <c r="AW1220" s="492">
        <v>2028.0</v>
      </c>
      <c r="AX1220" s="488" t="s">
        <v>1559</v>
      </c>
      <c r="AY1220" s="488" t="s">
        <v>1560</v>
      </c>
      <c r="AZ1220" s="488" t="s">
        <v>1531</v>
      </c>
    </row>
    <row r="1221" hidden="1">
      <c r="A1221" s="488" t="s">
        <v>8803</v>
      </c>
      <c r="B1221" s="488" t="s">
        <v>8804</v>
      </c>
      <c r="C1221" s="488" t="s">
        <v>4227</v>
      </c>
      <c r="D1221" s="488" t="s">
        <v>1514</v>
      </c>
      <c r="E1221" s="491">
        <v>45831.29791666667</v>
      </c>
      <c r="F1221" s="492">
        <v>15180.0</v>
      </c>
      <c r="G1221" s="488" t="s">
        <v>1515</v>
      </c>
      <c r="H1221" s="492">
        <v>15180.0</v>
      </c>
      <c r="I1221" s="488" t="s">
        <v>1515</v>
      </c>
      <c r="J1221" s="488" t="s">
        <v>1516</v>
      </c>
      <c r="K1221" s="488" t="s">
        <v>1517</v>
      </c>
      <c r="L1221" s="488" t="s">
        <v>8805</v>
      </c>
      <c r="M1221" s="488" t="s">
        <v>8806</v>
      </c>
      <c r="N1221" s="488" t="s">
        <v>1520</v>
      </c>
      <c r="O1221" s="488" t="s">
        <v>1521</v>
      </c>
      <c r="P1221" s="488" t="s">
        <v>1522</v>
      </c>
      <c r="Q1221" s="488" t="s">
        <v>1523</v>
      </c>
      <c r="R1221" s="495" t="s">
        <v>1524</v>
      </c>
      <c r="S1221" s="494"/>
      <c r="T1221" s="494"/>
      <c r="U1221" s="488" t="s">
        <v>8807</v>
      </c>
      <c r="AB1221" s="488" t="s">
        <v>8808</v>
      </c>
      <c r="AD1221" s="488" t="s">
        <v>8809</v>
      </c>
      <c r="AE1221" s="492">
        <v>576840.0</v>
      </c>
      <c r="AF1221" s="488" t="s">
        <v>1515</v>
      </c>
      <c r="AG1221" s="488" t="s">
        <v>2096</v>
      </c>
      <c r="AH1221" s="492">
        <v>38.0</v>
      </c>
      <c r="AI1221" s="494"/>
      <c r="AJ1221" s="495" t="b">
        <v>0</v>
      </c>
      <c r="AK1221" s="495" t="s">
        <v>1524</v>
      </c>
      <c r="AL1221" s="495" t="s">
        <v>1524</v>
      </c>
      <c r="AM1221" s="488" t="s">
        <v>8810</v>
      </c>
      <c r="AO1221" s="494"/>
      <c r="AP1221" s="494"/>
      <c r="AQ1221" s="494"/>
      <c r="AR1221" s="494"/>
      <c r="AS1221" s="494"/>
      <c r="AT1221" s="488" t="s">
        <v>1529</v>
      </c>
      <c r="AU1221" s="492">
        <v>1191.0</v>
      </c>
      <c r="AV1221" s="492">
        <v>9.0</v>
      </c>
      <c r="AW1221" s="492">
        <v>2028.0</v>
      </c>
      <c r="AX1221" s="488" t="s">
        <v>1539</v>
      </c>
      <c r="AY1221" s="488" t="s">
        <v>2292</v>
      </c>
      <c r="AZ1221" s="488" t="s">
        <v>1531</v>
      </c>
    </row>
    <row r="1222" hidden="1">
      <c r="A1222" s="488" t="s">
        <v>8811</v>
      </c>
      <c r="B1222" s="488" t="s">
        <v>8812</v>
      </c>
      <c r="C1222" s="488" t="s">
        <v>1513</v>
      </c>
      <c r="D1222" s="488" t="s">
        <v>1514</v>
      </c>
      <c r="E1222" s="491">
        <v>45831.29722222222</v>
      </c>
      <c r="F1222" s="492">
        <v>19900.0</v>
      </c>
      <c r="G1222" s="488" t="s">
        <v>1515</v>
      </c>
      <c r="H1222" s="492">
        <v>19900.0</v>
      </c>
      <c r="I1222" s="488" t="s">
        <v>1515</v>
      </c>
      <c r="J1222" s="488" t="s">
        <v>1516</v>
      </c>
      <c r="K1222" s="488" t="s">
        <v>1517</v>
      </c>
      <c r="L1222" s="488" t="s">
        <v>8813</v>
      </c>
      <c r="M1222" s="488" t="s">
        <v>8813</v>
      </c>
      <c r="N1222" s="488" t="s">
        <v>1520</v>
      </c>
      <c r="O1222" s="488" t="s">
        <v>1521</v>
      </c>
      <c r="P1222" s="488" t="s">
        <v>1554</v>
      </c>
      <c r="Q1222" s="488" t="s">
        <v>1523</v>
      </c>
      <c r="R1222" s="495" t="s">
        <v>1524</v>
      </c>
      <c r="S1222" s="494"/>
      <c r="T1222" s="494"/>
      <c r="U1222" s="488" t="s">
        <v>8814</v>
      </c>
      <c r="AB1222" s="488" t="s">
        <v>8815</v>
      </c>
      <c r="AC1222" s="496">
        <v>8.04E9</v>
      </c>
      <c r="AD1222" s="488" t="s">
        <v>8816</v>
      </c>
      <c r="AE1222" s="492">
        <v>597000.0</v>
      </c>
      <c r="AF1222" s="488" t="s">
        <v>1515</v>
      </c>
      <c r="AG1222" s="488" t="s">
        <v>2096</v>
      </c>
      <c r="AH1222" s="492">
        <v>30.0</v>
      </c>
      <c r="AI1222" s="494"/>
      <c r="AJ1222" s="488" t="s">
        <v>1527</v>
      </c>
      <c r="AK1222" s="495" t="s">
        <v>1524</v>
      </c>
      <c r="AL1222" s="495" t="s">
        <v>1524</v>
      </c>
      <c r="AM1222" s="488" t="s">
        <v>8817</v>
      </c>
      <c r="AP1222" s="494"/>
      <c r="AQ1222" s="494"/>
      <c r="AR1222" s="494"/>
      <c r="AS1222" s="494"/>
      <c r="AT1222" s="488" t="s">
        <v>1529</v>
      </c>
      <c r="AU1222" s="492">
        <v>3118.0</v>
      </c>
      <c r="AV1222" s="492">
        <v>7.0</v>
      </c>
      <c r="AW1222" s="492">
        <v>2029.0</v>
      </c>
      <c r="AX1222" s="488" t="s">
        <v>1634</v>
      </c>
      <c r="AY1222" s="488" t="s">
        <v>1635</v>
      </c>
      <c r="AZ1222" s="488" t="s">
        <v>1531</v>
      </c>
    </row>
    <row r="1223" hidden="1">
      <c r="A1223" s="488" t="s">
        <v>8818</v>
      </c>
      <c r="B1223" s="488" t="s">
        <v>8819</v>
      </c>
      <c r="C1223" s="488" t="s">
        <v>1513</v>
      </c>
      <c r="D1223" s="488" t="s">
        <v>1514</v>
      </c>
      <c r="E1223" s="491">
        <v>45831.29722222222</v>
      </c>
      <c r="F1223" s="492">
        <v>19900.0</v>
      </c>
      <c r="G1223" s="488" t="s">
        <v>1515</v>
      </c>
      <c r="H1223" s="492">
        <v>19900.0</v>
      </c>
      <c r="I1223" s="488" t="s">
        <v>1515</v>
      </c>
      <c r="J1223" s="488" t="s">
        <v>1516</v>
      </c>
      <c r="K1223" s="488" t="s">
        <v>1517</v>
      </c>
      <c r="L1223" s="488" t="s">
        <v>8820</v>
      </c>
      <c r="M1223" s="488" t="s">
        <v>8820</v>
      </c>
      <c r="N1223" s="488" t="s">
        <v>1520</v>
      </c>
      <c r="O1223" s="488" t="s">
        <v>1521</v>
      </c>
      <c r="P1223" s="488" t="s">
        <v>1554</v>
      </c>
      <c r="Q1223" s="488" t="s">
        <v>1523</v>
      </c>
      <c r="R1223" s="495" t="s">
        <v>1524</v>
      </c>
      <c r="S1223" s="494"/>
      <c r="T1223" s="494"/>
      <c r="U1223" s="488" t="s">
        <v>8821</v>
      </c>
      <c r="AB1223" s="488" t="s">
        <v>8822</v>
      </c>
      <c r="AC1223" s="496">
        <v>8.07E9</v>
      </c>
      <c r="AD1223" s="488" t="s">
        <v>8823</v>
      </c>
      <c r="AE1223" s="492">
        <v>656700.0</v>
      </c>
      <c r="AF1223" s="488" t="s">
        <v>1515</v>
      </c>
      <c r="AG1223" s="488" t="s">
        <v>2096</v>
      </c>
      <c r="AH1223" s="492">
        <v>33.0</v>
      </c>
      <c r="AI1223" s="494"/>
      <c r="AJ1223" s="488" t="s">
        <v>1527</v>
      </c>
      <c r="AK1223" s="495" t="s">
        <v>1524</v>
      </c>
      <c r="AL1223" s="495" t="s">
        <v>1524</v>
      </c>
      <c r="AM1223" s="488" t="s">
        <v>8824</v>
      </c>
      <c r="AO1223" s="494"/>
      <c r="AP1223" s="494"/>
      <c r="AQ1223" s="494"/>
      <c r="AR1223" s="494"/>
      <c r="AS1223" s="494"/>
      <c r="AT1223" s="488" t="s">
        <v>1529</v>
      </c>
      <c r="AU1223" s="492">
        <v>9849.0</v>
      </c>
      <c r="AV1223" s="492">
        <v>12.0</v>
      </c>
      <c r="AW1223" s="492">
        <v>2025.0</v>
      </c>
      <c r="AX1223" s="488" t="s">
        <v>1587</v>
      </c>
      <c r="AY1223" s="488" t="s">
        <v>1588</v>
      </c>
      <c r="AZ1223" s="488" t="s">
        <v>1531</v>
      </c>
    </row>
    <row r="1224" hidden="1">
      <c r="A1224" s="488" t="s">
        <v>8825</v>
      </c>
      <c r="B1224" s="488" t="s">
        <v>8826</v>
      </c>
      <c r="C1224" s="488" t="s">
        <v>1513</v>
      </c>
      <c r="D1224" s="488" t="s">
        <v>1514</v>
      </c>
      <c r="E1224" s="491">
        <v>45831.29722222222</v>
      </c>
      <c r="F1224" s="492">
        <v>21700.0</v>
      </c>
      <c r="G1224" s="488" t="s">
        <v>1515</v>
      </c>
      <c r="H1224" s="492">
        <v>21700.0</v>
      </c>
      <c r="I1224" s="488" t="s">
        <v>1515</v>
      </c>
      <c r="J1224" s="488" t="s">
        <v>1516</v>
      </c>
      <c r="K1224" s="488" t="s">
        <v>1517</v>
      </c>
      <c r="L1224" s="488" t="s">
        <v>8827</v>
      </c>
      <c r="M1224" s="488" t="s">
        <v>8827</v>
      </c>
      <c r="N1224" s="488" t="s">
        <v>1520</v>
      </c>
      <c r="O1224" s="488" t="s">
        <v>1521</v>
      </c>
      <c r="P1224" s="488" t="s">
        <v>1545</v>
      </c>
      <c r="Q1224" s="488" t="s">
        <v>1523</v>
      </c>
      <c r="R1224" s="495" t="s">
        <v>1524</v>
      </c>
      <c r="S1224" s="494"/>
      <c r="T1224" s="494"/>
      <c r="U1224" s="488" t="s">
        <v>8828</v>
      </c>
      <c r="AB1224" s="488" t="s">
        <v>8829</v>
      </c>
      <c r="AC1224" s="496">
        <v>8.06E9</v>
      </c>
      <c r="AD1224" s="488" t="s">
        <v>8830</v>
      </c>
      <c r="AE1224" s="492">
        <v>781200.0</v>
      </c>
      <c r="AF1224" s="488" t="s">
        <v>1515</v>
      </c>
      <c r="AG1224" s="488" t="s">
        <v>2096</v>
      </c>
      <c r="AH1224" s="492">
        <v>36.0</v>
      </c>
      <c r="AI1224" s="494"/>
      <c r="AJ1224" s="488" t="s">
        <v>1527</v>
      </c>
      <c r="AK1224" s="495" t="s">
        <v>1524</v>
      </c>
      <c r="AL1224" s="495" t="s">
        <v>1524</v>
      </c>
      <c r="AM1224" s="488" t="s">
        <v>8831</v>
      </c>
      <c r="AO1224" s="494"/>
      <c r="AP1224" s="494"/>
      <c r="AQ1224" s="494"/>
      <c r="AR1224" s="494"/>
      <c r="AS1224" s="494"/>
      <c r="AT1224" s="488" t="s">
        <v>1529</v>
      </c>
      <c r="AU1224" s="492">
        <v>1064.0</v>
      </c>
      <c r="AV1224" s="492">
        <v>9.0</v>
      </c>
      <c r="AW1224" s="492">
        <v>2028.0</v>
      </c>
      <c r="AX1224" s="488" t="s">
        <v>1549</v>
      </c>
      <c r="AY1224" s="488" t="s">
        <v>7041</v>
      </c>
      <c r="AZ1224" s="488" t="s">
        <v>1531</v>
      </c>
    </row>
    <row r="1225" hidden="1">
      <c r="A1225" s="488" t="s">
        <v>8832</v>
      </c>
      <c r="B1225" s="488" t="s">
        <v>8833</v>
      </c>
      <c r="C1225" s="488" t="s">
        <v>1513</v>
      </c>
      <c r="D1225" s="488" t="s">
        <v>1514</v>
      </c>
      <c r="E1225" s="491">
        <v>45831.29722222222</v>
      </c>
      <c r="F1225" s="492">
        <v>24985.0</v>
      </c>
      <c r="G1225" s="488" t="s">
        <v>1515</v>
      </c>
      <c r="H1225" s="492">
        <v>24985.0</v>
      </c>
      <c r="I1225" s="488" t="s">
        <v>1515</v>
      </c>
      <c r="J1225" s="488" t="s">
        <v>1516</v>
      </c>
      <c r="K1225" s="488" t="s">
        <v>1517</v>
      </c>
      <c r="L1225" s="488" t="s">
        <v>8834</v>
      </c>
      <c r="M1225" s="488" t="s">
        <v>8835</v>
      </c>
      <c r="N1225" s="488" t="s">
        <v>1520</v>
      </c>
      <c r="O1225" s="488" t="s">
        <v>1521</v>
      </c>
      <c r="P1225" s="488" t="s">
        <v>1724</v>
      </c>
      <c r="Q1225" s="488" t="s">
        <v>1523</v>
      </c>
      <c r="R1225" s="495" t="s">
        <v>1524</v>
      </c>
      <c r="S1225" s="494"/>
      <c r="T1225" s="494"/>
      <c r="U1225" s="488" t="s">
        <v>8836</v>
      </c>
      <c r="AB1225" s="488" t="s">
        <v>8837</v>
      </c>
      <c r="AC1225" s="496">
        <v>8.05E9</v>
      </c>
      <c r="AD1225" s="488" t="s">
        <v>8838</v>
      </c>
      <c r="AE1225" s="492">
        <v>699640.0</v>
      </c>
      <c r="AF1225" s="488" t="s">
        <v>1515</v>
      </c>
      <c r="AG1225" s="488" t="s">
        <v>2096</v>
      </c>
      <c r="AH1225" s="492">
        <v>24.0</v>
      </c>
      <c r="AI1225" s="494"/>
      <c r="AJ1225" s="495" t="b">
        <v>0</v>
      </c>
      <c r="AK1225" s="495" t="s">
        <v>1524</v>
      </c>
      <c r="AL1225" s="495" t="s">
        <v>1524</v>
      </c>
      <c r="AM1225" s="488" t="s">
        <v>8839</v>
      </c>
      <c r="AO1225" s="494"/>
      <c r="AP1225" s="494"/>
      <c r="AQ1225" s="494"/>
      <c r="AR1225" s="494"/>
      <c r="AS1225" s="494"/>
      <c r="AT1225" s="488" t="s">
        <v>1529</v>
      </c>
      <c r="AU1225" s="492">
        <v>6408.0</v>
      </c>
      <c r="AV1225" s="492">
        <v>9.0</v>
      </c>
      <c r="AW1225" s="492">
        <v>2029.0</v>
      </c>
      <c r="AX1225" s="488" t="s">
        <v>1728</v>
      </c>
      <c r="AY1225" s="488" t="s">
        <v>2119</v>
      </c>
      <c r="AZ1225" s="488" t="s">
        <v>1531</v>
      </c>
    </row>
    <row r="1226" hidden="1">
      <c r="A1226" s="488" t="s">
        <v>8840</v>
      </c>
      <c r="B1226" s="488" t="s">
        <v>8841</v>
      </c>
      <c r="C1226" s="488" t="s">
        <v>1513</v>
      </c>
      <c r="D1226" s="488" t="s">
        <v>1514</v>
      </c>
      <c r="E1226" s="491">
        <v>45831.29722222222</v>
      </c>
      <c r="F1226" s="492">
        <v>21700.0</v>
      </c>
      <c r="G1226" s="488" t="s">
        <v>1515</v>
      </c>
      <c r="H1226" s="492">
        <v>21700.0</v>
      </c>
      <c r="I1226" s="488" t="s">
        <v>1515</v>
      </c>
      <c r="J1226" s="488" t="s">
        <v>1516</v>
      </c>
      <c r="K1226" s="488" t="s">
        <v>1517</v>
      </c>
      <c r="L1226" s="488" t="s">
        <v>8842</v>
      </c>
      <c r="M1226" s="488" t="s">
        <v>8842</v>
      </c>
      <c r="N1226" s="488" t="s">
        <v>1520</v>
      </c>
      <c r="O1226" s="488" t="s">
        <v>1521</v>
      </c>
      <c r="P1226" s="488" t="s">
        <v>1545</v>
      </c>
      <c r="Q1226" s="488" t="s">
        <v>1523</v>
      </c>
      <c r="R1226" s="495" t="s">
        <v>1524</v>
      </c>
      <c r="S1226" s="494"/>
      <c r="T1226" s="494"/>
      <c r="U1226" s="488" t="s">
        <v>8843</v>
      </c>
      <c r="AB1226" s="488" t="s">
        <v>8844</v>
      </c>
      <c r="AC1226" s="496">
        <v>9.09E9</v>
      </c>
      <c r="AD1226" s="488" t="s">
        <v>8845</v>
      </c>
      <c r="AE1226" s="492">
        <v>781200.0</v>
      </c>
      <c r="AF1226" s="488" t="s">
        <v>1515</v>
      </c>
      <c r="AG1226" s="488" t="s">
        <v>2096</v>
      </c>
      <c r="AH1226" s="492">
        <v>36.0</v>
      </c>
      <c r="AI1226" s="494"/>
      <c r="AJ1226" s="488" t="s">
        <v>1527</v>
      </c>
      <c r="AK1226" s="495" t="s">
        <v>1524</v>
      </c>
      <c r="AL1226" s="495" t="s">
        <v>1524</v>
      </c>
      <c r="AM1226" s="488" t="s">
        <v>8846</v>
      </c>
      <c r="AO1226" s="497"/>
      <c r="AP1226" s="494"/>
      <c r="AQ1226" s="494"/>
      <c r="AR1226" s="494"/>
      <c r="AS1226" s="494"/>
      <c r="AT1226" s="488" t="s">
        <v>1529</v>
      </c>
      <c r="AU1226" s="492">
        <v>1218.0</v>
      </c>
      <c r="AV1226" s="492">
        <v>8.0</v>
      </c>
      <c r="AW1226" s="492">
        <v>2028.0</v>
      </c>
      <c r="AX1226" s="488" t="s">
        <v>1549</v>
      </c>
      <c r="AY1226" s="497"/>
      <c r="AZ1226" s="488" t="s">
        <v>1531</v>
      </c>
    </row>
    <row r="1227" hidden="1">
      <c r="A1227" s="488" t="s">
        <v>8847</v>
      </c>
      <c r="B1227" s="488" t="s">
        <v>8848</v>
      </c>
      <c r="C1227" s="488" t="s">
        <v>1513</v>
      </c>
      <c r="D1227" s="488" t="s">
        <v>1514</v>
      </c>
      <c r="E1227" s="491">
        <v>45831.29722222222</v>
      </c>
      <c r="F1227" s="492">
        <v>14800.0</v>
      </c>
      <c r="G1227" s="488" t="s">
        <v>1515</v>
      </c>
      <c r="H1227" s="492">
        <v>14800.0</v>
      </c>
      <c r="I1227" s="488" t="s">
        <v>1515</v>
      </c>
      <c r="J1227" s="488" t="s">
        <v>1516</v>
      </c>
      <c r="K1227" s="488" t="s">
        <v>1517</v>
      </c>
      <c r="L1227" s="488" t="s">
        <v>8849</v>
      </c>
      <c r="M1227" s="488" t="s">
        <v>8849</v>
      </c>
      <c r="N1227" s="488" t="s">
        <v>1520</v>
      </c>
      <c r="O1227" s="488" t="s">
        <v>1521</v>
      </c>
      <c r="P1227" s="488" t="s">
        <v>1545</v>
      </c>
      <c r="Q1227" s="488" t="s">
        <v>1523</v>
      </c>
      <c r="R1227" s="495" t="s">
        <v>1524</v>
      </c>
      <c r="S1227" s="494"/>
      <c r="T1227" s="494"/>
      <c r="U1227" s="488" t="s">
        <v>8850</v>
      </c>
      <c r="AB1227" s="488" t="s">
        <v>8851</v>
      </c>
      <c r="AC1227" s="496">
        <v>9.06E9</v>
      </c>
      <c r="AD1227" s="488" t="s">
        <v>8852</v>
      </c>
      <c r="AE1227" s="492">
        <v>532800.0</v>
      </c>
      <c r="AF1227" s="488" t="s">
        <v>1515</v>
      </c>
      <c r="AG1227" s="488" t="s">
        <v>2096</v>
      </c>
      <c r="AH1227" s="492">
        <v>36.0</v>
      </c>
      <c r="AI1227" s="494"/>
      <c r="AJ1227" s="488" t="s">
        <v>1527</v>
      </c>
      <c r="AK1227" s="495" t="s">
        <v>1524</v>
      </c>
      <c r="AL1227" s="495" t="s">
        <v>1524</v>
      </c>
      <c r="AM1227" s="488" t="s">
        <v>8853</v>
      </c>
      <c r="AP1227" s="494"/>
      <c r="AQ1227" s="494"/>
      <c r="AR1227" s="494"/>
      <c r="AS1227" s="494"/>
      <c r="AT1227" s="488" t="s">
        <v>1558</v>
      </c>
      <c r="AU1227" s="492">
        <v>1011.0</v>
      </c>
      <c r="AV1227" s="492">
        <v>10.0</v>
      </c>
      <c r="AW1227" s="492">
        <v>2028.0</v>
      </c>
      <c r="AX1227" s="497"/>
      <c r="AY1227" s="497"/>
      <c r="AZ1227" s="488" t="s">
        <v>1531</v>
      </c>
    </row>
    <row r="1228" hidden="1">
      <c r="A1228" s="488" t="s">
        <v>8854</v>
      </c>
      <c r="B1228" s="488" t="s">
        <v>8855</v>
      </c>
      <c r="C1228" s="488" t="s">
        <v>1513</v>
      </c>
      <c r="D1228" s="488" t="s">
        <v>1514</v>
      </c>
      <c r="E1228" s="491">
        <v>45831.29722222222</v>
      </c>
      <c r="F1228" s="492">
        <v>29800.0</v>
      </c>
      <c r="G1228" s="488" t="s">
        <v>1515</v>
      </c>
      <c r="H1228" s="492">
        <v>29800.0</v>
      </c>
      <c r="I1228" s="488" t="s">
        <v>1515</v>
      </c>
      <c r="J1228" s="488" t="s">
        <v>1516</v>
      </c>
      <c r="K1228" s="488" t="s">
        <v>1517</v>
      </c>
      <c r="L1228" s="488" t="s">
        <v>8856</v>
      </c>
      <c r="M1228" s="488" t="s">
        <v>8856</v>
      </c>
      <c r="N1228" s="488" t="s">
        <v>1520</v>
      </c>
      <c r="O1228" s="488" t="s">
        <v>1521</v>
      </c>
      <c r="P1228" s="488" t="s">
        <v>1545</v>
      </c>
      <c r="Q1228" s="488" t="s">
        <v>1523</v>
      </c>
      <c r="R1228" s="495" t="s">
        <v>1524</v>
      </c>
      <c r="S1228" s="494"/>
      <c r="T1228" s="494"/>
      <c r="U1228" s="488" t="s">
        <v>8857</v>
      </c>
      <c r="AB1228" s="488" t="s">
        <v>8043</v>
      </c>
      <c r="AD1228" s="488" t="s">
        <v>8858</v>
      </c>
      <c r="AE1228" s="492">
        <v>655600.0</v>
      </c>
      <c r="AF1228" s="488" t="s">
        <v>1515</v>
      </c>
      <c r="AG1228" s="488" t="s">
        <v>2096</v>
      </c>
      <c r="AH1228" s="492">
        <v>22.0</v>
      </c>
      <c r="AI1228" s="494"/>
      <c r="AJ1228" s="488" t="s">
        <v>1527</v>
      </c>
      <c r="AK1228" s="495" t="s">
        <v>1524</v>
      </c>
      <c r="AL1228" s="495" t="s">
        <v>1524</v>
      </c>
      <c r="AM1228" s="488" t="s">
        <v>8045</v>
      </c>
      <c r="AO1228" s="497"/>
      <c r="AP1228" s="494"/>
      <c r="AQ1228" s="494"/>
      <c r="AR1228" s="494"/>
      <c r="AS1228" s="494"/>
      <c r="AT1228" s="488" t="s">
        <v>1529</v>
      </c>
      <c r="AU1228" s="492">
        <v>9657.0</v>
      </c>
      <c r="AV1228" s="492">
        <v>11.0</v>
      </c>
      <c r="AW1228" s="492">
        <v>2028.0</v>
      </c>
      <c r="AX1228" s="497"/>
      <c r="AY1228" s="497"/>
      <c r="AZ1228" s="488" t="s">
        <v>1531</v>
      </c>
    </row>
    <row r="1229" hidden="1">
      <c r="A1229" s="488" t="s">
        <v>8859</v>
      </c>
      <c r="B1229" s="488" t="s">
        <v>8860</v>
      </c>
      <c r="C1229" s="488" t="s">
        <v>1513</v>
      </c>
      <c r="D1229" s="488" t="s">
        <v>1514</v>
      </c>
      <c r="E1229" s="491">
        <v>45831.29652777778</v>
      </c>
      <c r="F1229" s="492">
        <v>21850.0</v>
      </c>
      <c r="G1229" s="488" t="s">
        <v>1515</v>
      </c>
      <c r="H1229" s="492">
        <v>21850.0</v>
      </c>
      <c r="I1229" s="488" t="s">
        <v>1515</v>
      </c>
      <c r="J1229" s="488" t="s">
        <v>1516</v>
      </c>
      <c r="K1229" s="488" t="s">
        <v>1517</v>
      </c>
      <c r="L1229" s="488" t="s">
        <v>8861</v>
      </c>
      <c r="M1229" s="488" t="s">
        <v>8861</v>
      </c>
      <c r="N1229" s="488" t="s">
        <v>1520</v>
      </c>
      <c r="O1229" s="488" t="s">
        <v>1521</v>
      </c>
      <c r="P1229" s="488" t="s">
        <v>1724</v>
      </c>
      <c r="Q1229" s="488" t="s">
        <v>1523</v>
      </c>
      <c r="R1229" s="495" t="s">
        <v>1524</v>
      </c>
      <c r="S1229" s="494"/>
      <c r="T1229" s="494"/>
      <c r="U1229" s="488" t="s">
        <v>8862</v>
      </c>
      <c r="AB1229" s="488" t="s">
        <v>8863</v>
      </c>
      <c r="AC1229" s="496">
        <v>8.03E9</v>
      </c>
      <c r="AD1229" s="488" t="s">
        <v>8864</v>
      </c>
      <c r="AE1229" s="492">
        <v>742900.0</v>
      </c>
      <c r="AF1229" s="488" t="s">
        <v>1515</v>
      </c>
      <c r="AG1229" s="488" t="s">
        <v>2096</v>
      </c>
      <c r="AH1229" s="492">
        <v>34.0</v>
      </c>
      <c r="AI1229" s="494"/>
      <c r="AJ1229" s="488" t="s">
        <v>1527</v>
      </c>
      <c r="AK1229" s="495" t="s">
        <v>1524</v>
      </c>
      <c r="AL1229" s="495" t="s">
        <v>1524</v>
      </c>
      <c r="AM1229" s="488" t="s">
        <v>8865</v>
      </c>
      <c r="AO1229" s="494"/>
      <c r="AP1229" s="494"/>
      <c r="AQ1229" s="494"/>
      <c r="AR1229" s="494"/>
      <c r="AS1229" s="494"/>
      <c r="AT1229" s="488" t="s">
        <v>1529</v>
      </c>
      <c r="AU1229" s="492">
        <v>1914.0</v>
      </c>
      <c r="AV1229" s="492">
        <v>1.0</v>
      </c>
      <c r="AW1229" s="492">
        <v>2027.0</v>
      </c>
      <c r="AX1229" s="488" t="s">
        <v>1728</v>
      </c>
      <c r="AY1229" s="497"/>
      <c r="AZ1229" s="488" t="s">
        <v>1531</v>
      </c>
    </row>
    <row r="1230" hidden="1">
      <c r="A1230" s="488" t="s">
        <v>8866</v>
      </c>
      <c r="B1230" s="488" t="s">
        <v>8867</v>
      </c>
      <c r="C1230" s="488" t="s">
        <v>1513</v>
      </c>
      <c r="D1230" s="488" t="s">
        <v>1514</v>
      </c>
      <c r="E1230" s="491">
        <v>45831.294444444444</v>
      </c>
      <c r="F1230" s="492">
        <v>2980.0</v>
      </c>
      <c r="G1230" s="488" t="s">
        <v>1515</v>
      </c>
      <c r="H1230" s="492">
        <v>2980.0</v>
      </c>
      <c r="I1230" s="488" t="s">
        <v>1515</v>
      </c>
      <c r="J1230" s="488" t="s">
        <v>1516</v>
      </c>
      <c r="K1230" s="488" t="s">
        <v>1517</v>
      </c>
      <c r="L1230" s="488" t="s">
        <v>8868</v>
      </c>
      <c r="M1230" s="488" t="s">
        <v>8869</v>
      </c>
      <c r="N1230" s="488" t="s">
        <v>1520</v>
      </c>
      <c r="O1230" s="488" t="s">
        <v>1521</v>
      </c>
      <c r="P1230" s="488" t="s">
        <v>1554</v>
      </c>
      <c r="Q1230" s="488" t="s">
        <v>1523</v>
      </c>
      <c r="R1230" s="495" t="s">
        <v>1524</v>
      </c>
      <c r="S1230" s="494"/>
      <c r="T1230" s="494"/>
      <c r="U1230" s="488" t="s">
        <v>8870</v>
      </c>
      <c r="AB1230" s="488" t="s">
        <v>8871</v>
      </c>
      <c r="AC1230" s="496">
        <v>9.02E9</v>
      </c>
      <c r="AD1230" s="497"/>
      <c r="AE1230" s="497"/>
      <c r="AF1230" s="497"/>
      <c r="AG1230" s="497"/>
      <c r="AH1230" s="494"/>
      <c r="AI1230" s="494"/>
      <c r="AJ1230" s="488" t="s">
        <v>1527</v>
      </c>
      <c r="AK1230" s="498"/>
      <c r="AL1230" s="499"/>
      <c r="AM1230" s="488" t="s">
        <v>8872</v>
      </c>
      <c r="AO1230" s="494"/>
      <c r="AP1230" s="494"/>
      <c r="AQ1230" s="494"/>
      <c r="AR1230" s="494"/>
      <c r="AS1230" s="494"/>
      <c r="AT1230" s="488" t="s">
        <v>1529</v>
      </c>
      <c r="AU1230" s="492">
        <v>2726.0</v>
      </c>
      <c r="AV1230" s="492">
        <v>2.0</v>
      </c>
      <c r="AW1230" s="492">
        <v>2028.0</v>
      </c>
      <c r="AX1230" s="488" t="s">
        <v>1596</v>
      </c>
      <c r="AY1230" s="488" t="s">
        <v>1588</v>
      </c>
      <c r="AZ1230" s="488" t="s">
        <v>1531</v>
      </c>
    </row>
    <row r="1231" hidden="1">
      <c r="A1231" s="488" t="s">
        <v>8873</v>
      </c>
      <c r="B1231" s="488" t="s">
        <v>8874</v>
      </c>
      <c r="C1231" s="488" t="s">
        <v>1513</v>
      </c>
      <c r="D1231" s="488" t="s">
        <v>1514</v>
      </c>
      <c r="E1231" s="491">
        <v>45831.28680555556</v>
      </c>
      <c r="F1231" s="492">
        <v>2980.0</v>
      </c>
      <c r="G1231" s="488" t="s">
        <v>1515</v>
      </c>
      <c r="H1231" s="492">
        <v>2980.0</v>
      </c>
      <c r="I1231" s="488" t="s">
        <v>1515</v>
      </c>
      <c r="J1231" s="488" t="s">
        <v>1516</v>
      </c>
      <c r="K1231" s="488" t="s">
        <v>1517</v>
      </c>
      <c r="L1231" s="488" t="s">
        <v>8875</v>
      </c>
      <c r="M1231" s="488" t="s">
        <v>8876</v>
      </c>
      <c r="N1231" s="488" t="s">
        <v>1520</v>
      </c>
      <c r="O1231" s="488" t="s">
        <v>1521</v>
      </c>
      <c r="P1231" s="488" t="s">
        <v>1545</v>
      </c>
      <c r="Q1231" s="488" t="s">
        <v>1523</v>
      </c>
      <c r="R1231" s="495" t="s">
        <v>1524</v>
      </c>
      <c r="S1231" s="494"/>
      <c r="T1231" s="494"/>
      <c r="U1231" s="488" t="s">
        <v>8877</v>
      </c>
      <c r="AB1231" s="488" t="s">
        <v>8878</v>
      </c>
      <c r="AC1231" s="496">
        <v>9.01E9</v>
      </c>
      <c r="AD1231" s="497"/>
      <c r="AE1231" s="497"/>
      <c r="AF1231" s="497"/>
      <c r="AG1231" s="497"/>
      <c r="AH1231" s="494"/>
      <c r="AI1231" s="494"/>
      <c r="AJ1231" s="488" t="s">
        <v>1527</v>
      </c>
      <c r="AK1231" s="498"/>
      <c r="AL1231" s="499"/>
      <c r="AM1231" s="488" t="s">
        <v>8879</v>
      </c>
      <c r="AO1231" s="494"/>
      <c r="AP1231" s="494"/>
      <c r="AQ1231" s="494"/>
      <c r="AR1231" s="494"/>
      <c r="AS1231" s="494"/>
      <c r="AT1231" s="488" t="s">
        <v>1529</v>
      </c>
      <c r="AU1231" s="492">
        <v>3406.0</v>
      </c>
      <c r="AV1231" s="492">
        <v>1.0</v>
      </c>
      <c r="AW1231" s="492">
        <v>2028.0</v>
      </c>
      <c r="AX1231" s="488" t="s">
        <v>1549</v>
      </c>
      <c r="AY1231" s="488" t="s">
        <v>3061</v>
      </c>
      <c r="AZ1231" s="488" t="s">
        <v>1531</v>
      </c>
    </row>
    <row r="1232" hidden="1">
      <c r="A1232" s="488" t="s">
        <v>5644</v>
      </c>
      <c r="B1232" s="488" t="s">
        <v>5645</v>
      </c>
      <c r="C1232" s="488" t="s">
        <v>1513</v>
      </c>
      <c r="D1232" s="488" t="s">
        <v>1514</v>
      </c>
      <c r="E1232" s="491">
        <v>45831.27847222222</v>
      </c>
      <c r="F1232" s="492">
        <v>9800.0</v>
      </c>
      <c r="G1232" s="488" t="s">
        <v>1515</v>
      </c>
      <c r="H1232" s="492">
        <v>9800.0</v>
      </c>
      <c r="I1232" s="488" t="s">
        <v>1515</v>
      </c>
      <c r="J1232" s="488" t="s">
        <v>1516</v>
      </c>
      <c r="K1232" s="488" t="s">
        <v>1517</v>
      </c>
      <c r="L1232" s="488" t="s">
        <v>5646</v>
      </c>
      <c r="M1232" s="488" t="s">
        <v>5647</v>
      </c>
      <c r="N1232" s="488" t="s">
        <v>1520</v>
      </c>
      <c r="O1232" s="488" t="s">
        <v>1521</v>
      </c>
      <c r="P1232" s="488" t="s">
        <v>1554</v>
      </c>
      <c r="Q1232" s="488" t="s">
        <v>1523</v>
      </c>
      <c r="R1232" s="495" t="s">
        <v>1524</v>
      </c>
      <c r="S1232" s="494"/>
      <c r="T1232" s="494"/>
      <c r="U1232" s="488" t="s">
        <v>5648</v>
      </c>
      <c r="AB1232" s="488" t="s">
        <v>5649</v>
      </c>
      <c r="AC1232" s="496">
        <v>9.09E9</v>
      </c>
      <c r="AD1232" s="497"/>
      <c r="AE1232" s="497"/>
      <c r="AF1232" s="497"/>
      <c r="AG1232" s="497"/>
      <c r="AH1232" s="494"/>
      <c r="AI1232" s="494"/>
      <c r="AJ1232" s="488" t="s">
        <v>1527</v>
      </c>
      <c r="AK1232" s="498"/>
      <c r="AL1232" s="499"/>
      <c r="AM1232" s="488" t="s">
        <v>5650</v>
      </c>
      <c r="AO1232" s="494"/>
      <c r="AP1232" s="494"/>
      <c r="AQ1232" s="494"/>
      <c r="AR1232" s="494"/>
      <c r="AS1232" s="494"/>
      <c r="AT1232" s="488" t="s">
        <v>1558</v>
      </c>
      <c r="AU1232" s="492">
        <v>628.0</v>
      </c>
      <c r="AV1232" s="492">
        <v>2.0</v>
      </c>
      <c r="AW1232" s="492">
        <v>2030.0</v>
      </c>
      <c r="AX1232" s="488" t="s">
        <v>1587</v>
      </c>
      <c r="AY1232" s="488" t="s">
        <v>1588</v>
      </c>
      <c r="AZ1232" s="488" t="s">
        <v>1531</v>
      </c>
    </row>
    <row r="1233" hidden="1">
      <c r="A1233" s="488" t="s">
        <v>8880</v>
      </c>
      <c r="B1233" s="488" t="s">
        <v>5645</v>
      </c>
      <c r="C1233" s="488" t="s">
        <v>1513</v>
      </c>
      <c r="D1233" s="488" t="s">
        <v>1514</v>
      </c>
      <c r="E1233" s="491">
        <v>45831.275</v>
      </c>
      <c r="F1233" s="492">
        <v>2980.0</v>
      </c>
      <c r="G1233" s="488" t="s">
        <v>1515</v>
      </c>
      <c r="H1233" s="492">
        <v>2980.0</v>
      </c>
      <c r="I1233" s="488" t="s">
        <v>1515</v>
      </c>
      <c r="J1233" s="488" t="s">
        <v>1516</v>
      </c>
      <c r="K1233" s="488" t="s">
        <v>1517</v>
      </c>
      <c r="L1233" s="488" t="s">
        <v>5646</v>
      </c>
      <c r="M1233" s="488" t="s">
        <v>8881</v>
      </c>
      <c r="N1233" s="488" t="s">
        <v>1520</v>
      </c>
      <c r="O1233" s="488" t="s">
        <v>1521</v>
      </c>
      <c r="P1233" s="488" t="s">
        <v>1554</v>
      </c>
      <c r="Q1233" s="488" t="s">
        <v>1523</v>
      </c>
      <c r="R1233" s="495" t="s">
        <v>1524</v>
      </c>
      <c r="S1233" s="494"/>
      <c r="T1233" s="494"/>
      <c r="U1233" s="488" t="s">
        <v>8882</v>
      </c>
      <c r="AB1233" s="488" t="s">
        <v>5649</v>
      </c>
      <c r="AC1233" s="496">
        <v>9.09E9</v>
      </c>
      <c r="AD1233" s="497"/>
      <c r="AE1233" s="497"/>
      <c r="AF1233" s="497"/>
      <c r="AG1233" s="497"/>
      <c r="AH1233" s="494"/>
      <c r="AI1233" s="494"/>
      <c r="AJ1233" s="488" t="s">
        <v>1527</v>
      </c>
      <c r="AK1233" s="498"/>
      <c r="AL1233" s="499"/>
      <c r="AM1233" s="488" t="s">
        <v>5650</v>
      </c>
      <c r="AO1233" s="494"/>
      <c r="AP1233" s="494"/>
      <c r="AQ1233" s="494"/>
      <c r="AR1233" s="494"/>
      <c r="AS1233" s="494"/>
      <c r="AT1233" s="488" t="s">
        <v>1558</v>
      </c>
      <c r="AU1233" s="492">
        <v>628.0</v>
      </c>
      <c r="AV1233" s="492">
        <v>2.0</v>
      </c>
      <c r="AW1233" s="492">
        <v>2030.0</v>
      </c>
      <c r="AX1233" s="488" t="s">
        <v>1587</v>
      </c>
      <c r="AY1233" s="488" t="s">
        <v>1588</v>
      </c>
      <c r="AZ1233" s="488" t="s">
        <v>1531</v>
      </c>
    </row>
    <row r="1234" hidden="1">
      <c r="A1234" s="488" t="s">
        <v>8883</v>
      </c>
      <c r="B1234" s="488" t="s">
        <v>8884</v>
      </c>
      <c r="C1234" s="488" t="s">
        <v>1513</v>
      </c>
      <c r="D1234" s="488" t="s">
        <v>1514</v>
      </c>
      <c r="E1234" s="491">
        <v>45831.27291666667</v>
      </c>
      <c r="F1234" s="492">
        <v>2980.0</v>
      </c>
      <c r="G1234" s="488" t="s">
        <v>1515</v>
      </c>
      <c r="H1234" s="492">
        <v>2980.0</v>
      </c>
      <c r="I1234" s="488" t="s">
        <v>1515</v>
      </c>
      <c r="J1234" s="488" t="s">
        <v>1516</v>
      </c>
      <c r="K1234" s="488" t="s">
        <v>1517</v>
      </c>
      <c r="L1234" s="488" t="s">
        <v>8885</v>
      </c>
      <c r="M1234" s="488" t="s">
        <v>8886</v>
      </c>
      <c r="N1234" s="488" t="s">
        <v>1520</v>
      </c>
      <c r="O1234" s="488" t="s">
        <v>1521</v>
      </c>
      <c r="P1234" s="488" t="s">
        <v>1554</v>
      </c>
      <c r="Q1234" s="488" t="s">
        <v>1523</v>
      </c>
      <c r="R1234" s="495" t="s">
        <v>1524</v>
      </c>
      <c r="S1234" s="494"/>
      <c r="T1234" s="494"/>
      <c r="U1234" s="488" t="s">
        <v>8887</v>
      </c>
      <c r="AB1234" s="488" t="s">
        <v>8888</v>
      </c>
      <c r="AC1234" s="496">
        <v>8.06E9</v>
      </c>
      <c r="AD1234" s="497"/>
      <c r="AE1234" s="497"/>
      <c r="AF1234" s="497"/>
      <c r="AG1234" s="497"/>
      <c r="AH1234" s="494"/>
      <c r="AI1234" s="494"/>
      <c r="AJ1234" s="488" t="s">
        <v>1527</v>
      </c>
      <c r="AK1234" s="498"/>
      <c r="AL1234" s="499"/>
      <c r="AM1234" s="488" t="s">
        <v>8889</v>
      </c>
      <c r="AO1234" s="494"/>
      <c r="AP1234" s="494"/>
      <c r="AQ1234" s="494"/>
      <c r="AR1234" s="494"/>
      <c r="AS1234" s="494"/>
      <c r="AT1234" s="488" t="s">
        <v>1558</v>
      </c>
      <c r="AU1234" s="492">
        <v>2618.0</v>
      </c>
      <c r="AV1234" s="492">
        <v>10.0</v>
      </c>
      <c r="AW1234" s="492">
        <v>2030.0</v>
      </c>
      <c r="AX1234" s="488" t="s">
        <v>1587</v>
      </c>
      <c r="AY1234" s="488" t="s">
        <v>1588</v>
      </c>
      <c r="AZ1234" s="488" t="s">
        <v>1531</v>
      </c>
    </row>
    <row r="1235" hidden="1">
      <c r="A1235" s="488" t="s">
        <v>8890</v>
      </c>
      <c r="B1235" s="488" t="s">
        <v>8891</v>
      </c>
      <c r="C1235" s="488" t="s">
        <v>1513</v>
      </c>
      <c r="D1235" s="488" t="s">
        <v>1514</v>
      </c>
      <c r="E1235" s="491">
        <v>45831.25902777778</v>
      </c>
      <c r="F1235" s="492">
        <v>2980.0</v>
      </c>
      <c r="G1235" s="488" t="s">
        <v>1515</v>
      </c>
      <c r="H1235" s="492">
        <v>2980.0</v>
      </c>
      <c r="I1235" s="488" t="s">
        <v>1515</v>
      </c>
      <c r="J1235" s="488" t="s">
        <v>1516</v>
      </c>
      <c r="K1235" s="488" t="s">
        <v>1517</v>
      </c>
      <c r="L1235" s="488" t="s">
        <v>8892</v>
      </c>
      <c r="M1235" s="488" t="s">
        <v>8893</v>
      </c>
      <c r="N1235" s="488" t="s">
        <v>1520</v>
      </c>
      <c r="O1235" s="488" t="s">
        <v>1521</v>
      </c>
      <c r="P1235" s="488" t="s">
        <v>1724</v>
      </c>
      <c r="Q1235" s="488" t="s">
        <v>1523</v>
      </c>
      <c r="R1235" s="495" t="s">
        <v>1524</v>
      </c>
      <c r="S1235" s="494"/>
      <c r="T1235" s="494"/>
      <c r="U1235" s="488" t="s">
        <v>8894</v>
      </c>
      <c r="AB1235" s="488" t="s">
        <v>8895</v>
      </c>
      <c r="AC1235" s="496">
        <v>7.03E9</v>
      </c>
      <c r="AD1235" s="497"/>
      <c r="AE1235" s="497"/>
      <c r="AF1235" s="497"/>
      <c r="AG1235" s="497"/>
      <c r="AH1235" s="494"/>
      <c r="AI1235" s="494"/>
      <c r="AJ1235" s="488" t="s">
        <v>1527</v>
      </c>
      <c r="AK1235" s="498"/>
      <c r="AL1235" s="499"/>
      <c r="AM1235" s="488" t="s">
        <v>8896</v>
      </c>
      <c r="AP1235" s="494"/>
      <c r="AQ1235" s="494"/>
      <c r="AR1235" s="494"/>
      <c r="AS1235" s="494"/>
      <c r="AT1235" s="488" t="s">
        <v>1529</v>
      </c>
      <c r="AU1235" s="492">
        <v>8509.0</v>
      </c>
      <c r="AV1235" s="492">
        <v>12.0</v>
      </c>
      <c r="AW1235" s="492">
        <v>2029.0</v>
      </c>
      <c r="AX1235" s="488" t="s">
        <v>1728</v>
      </c>
      <c r="AY1235" s="488" t="s">
        <v>2119</v>
      </c>
      <c r="AZ1235" s="488" t="s">
        <v>1531</v>
      </c>
    </row>
    <row r="1236" hidden="1">
      <c r="A1236" s="488" t="s">
        <v>8897</v>
      </c>
      <c r="B1236" s="488" t="s">
        <v>8898</v>
      </c>
      <c r="C1236" s="488" t="s">
        <v>1513</v>
      </c>
      <c r="D1236" s="488" t="s">
        <v>1514</v>
      </c>
      <c r="E1236" s="491">
        <v>45831.10625</v>
      </c>
      <c r="F1236" s="492">
        <v>2980.0</v>
      </c>
      <c r="G1236" s="488" t="s">
        <v>1515</v>
      </c>
      <c r="H1236" s="492">
        <v>2980.0</v>
      </c>
      <c r="I1236" s="488" t="s">
        <v>1515</v>
      </c>
      <c r="J1236" s="488" t="s">
        <v>1516</v>
      </c>
      <c r="K1236" s="488" t="s">
        <v>1517</v>
      </c>
      <c r="L1236" s="488" t="s">
        <v>8899</v>
      </c>
      <c r="M1236" s="488" t="s">
        <v>8900</v>
      </c>
      <c r="N1236" s="488" t="s">
        <v>1520</v>
      </c>
      <c r="O1236" s="488" t="s">
        <v>1521</v>
      </c>
      <c r="P1236" s="488" t="s">
        <v>1554</v>
      </c>
      <c r="Q1236" s="488" t="s">
        <v>1523</v>
      </c>
      <c r="R1236" s="495" t="s">
        <v>1524</v>
      </c>
      <c r="S1236" s="494"/>
      <c r="T1236" s="494"/>
      <c r="U1236" s="488" t="s">
        <v>8901</v>
      </c>
      <c r="AB1236" s="488" t="s">
        <v>8902</v>
      </c>
      <c r="AC1236" s="496">
        <v>8.02E9</v>
      </c>
      <c r="AD1236" s="497"/>
      <c r="AE1236" s="497"/>
      <c r="AF1236" s="497"/>
      <c r="AG1236" s="497"/>
      <c r="AH1236" s="494"/>
      <c r="AI1236" s="494"/>
      <c r="AJ1236" s="488" t="s">
        <v>1527</v>
      </c>
      <c r="AK1236" s="498"/>
      <c r="AL1236" s="499"/>
      <c r="AM1236" s="488" t="s">
        <v>8903</v>
      </c>
      <c r="AO1236" s="494"/>
      <c r="AP1236" s="494"/>
      <c r="AQ1236" s="494"/>
      <c r="AR1236" s="494"/>
      <c r="AS1236" s="494"/>
      <c r="AT1236" s="488" t="s">
        <v>1529</v>
      </c>
      <c r="AU1236" s="492">
        <v>6155.0</v>
      </c>
      <c r="AV1236" s="492">
        <v>10.0</v>
      </c>
      <c r="AW1236" s="492">
        <v>2029.0</v>
      </c>
      <c r="AX1236" s="488" t="s">
        <v>1587</v>
      </c>
      <c r="AY1236" s="488" t="s">
        <v>1588</v>
      </c>
      <c r="AZ1236" s="488" t="s">
        <v>1531</v>
      </c>
    </row>
    <row r="1237" hidden="1">
      <c r="A1237" s="488" t="s">
        <v>8904</v>
      </c>
      <c r="B1237" s="488" t="s">
        <v>8905</v>
      </c>
      <c r="C1237" s="488" t="s">
        <v>1513</v>
      </c>
      <c r="D1237" s="488" t="s">
        <v>1514</v>
      </c>
      <c r="E1237" s="491">
        <v>45831.08125</v>
      </c>
      <c r="F1237" s="492">
        <v>2980.0</v>
      </c>
      <c r="G1237" s="488" t="s">
        <v>1515</v>
      </c>
      <c r="H1237" s="492">
        <v>2980.0</v>
      </c>
      <c r="I1237" s="488" t="s">
        <v>1515</v>
      </c>
      <c r="J1237" s="488" t="s">
        <v>1516</v>
      </c>
      <c r="K1237" s="488" t="s">
        <v>1517</v>
      </c>
      <c r="L1237" s="488" t="s">
        <v>8906</v>
      </c>
      <c r="M1237" s="488" t="s">
        <v>8907</v>
      </c>
      <c r="N1237" s="488" t="s">
        <v>1520</v>
      </c>
      <c r="O1237" s="488" t="s">
        <v>1521</v>
      </c>
      <c r="P1237" s="488" t="s">
        <v>1545</v>
      </c>
      <c r="Q1237" s="488" t="s">
        <v>1523</v>
      </c>
      <c r="R1237" s="495" t="s">
        <v>1524</v>
      </c>
      <c r="S1237" s="494"/>
      <c r="T1237" s="494"/>
      <c r="U1237" s="488" t="s">
        <v>8908</v>
      </c>
      <c r="AB1237" s="488" t="s">
        <v>8909</v>
      </c>
      <c r="AC1237" s="496">
        <v>8.04E9</v>
      </c>
      <c r="AD1237" s="497"/>
      <c r="AE1237" s="497"/>
      <c r="AF1237" s="497"/>
      <c r="AG1237" s="497"/>
      <c r="AH1237" s="497"/>
      <c r="AI1237" s="494"/>
      <c r="AJ1237" s="488" t="s">
        <v>1527</v>
      </c>
      <c r="AK1237" s="498"/>
      <c r="AL1237" s="499"/>
      <c r="AM1237" s="488" t="s">
        <v>8910</v>
      </c>
      <c r="AO1237" s="494"/>
      <c r="AP1237" s="494"/>
      <c r="AQ1237" s="494"/>
      <c r="AR1237" s="494"/>
      <c r="AS1237" s="494"/>
      <c r="AT1237" s="488" t="s">
        <v>1529</v>
      </c>
      <c r="AU1237" s="492">
        <v>8009.0</v>
      </c>
      <c r="AV1237" s="492">
        <v>7.0</v>
      </c>
      <c r="AW1237" s="492">
        <v>2026.0</v>
      </c>
      <c r="AX1237" s="488" t="s">
        <v>1549</v>
      </c>
      <c r="AY1237" s="488" t="s">
        <v>3061</v>
      </c>
      <c r="AZ1237" s="488" t="s">
        <v>1531</v>
      </c>
    </row>
    <row r="1238" hidden="1">
      <c r="A1238" s="488" t="s">
        <v>8911</v>
      </c>
      <c r="B1238" s="488" t="s">
        <v>8912</v>
      </c>
      <c r="C1238" s="488" t="s">
        <v>1513</v>
      </c>
      <c r="D1238" s="488" t="s">
        <v>1514</v>
      </c>
      <c r="E1238" s="491">
        <v>45831.07013888889</v>
      </c>
      <c r="F1238" s="492">
        <v>2980.0</v>
      </c>
      <c r="G1238" s="488" t="s">
        <v>1515</v>
      </c>
      <c r="H1238" s="492">
        <v>2980.0</v>
      </c>
      <c r="I1238" s="488" t="s">
        <v>1515</v>
      </c>
      <c r="J1238" s="488" t="s">
        <v>1516</v>
      </c>
      <c r="K1238" s="488" t="s">
        <v>1517</v>
      </c>
      <c r="L1238" s="488" t="s">
        <v>8913</v>
      </c>
      <c r="M1238" s="488" t="s">
        <v>8914</v>
      </c>
      <c r="N1238" s="488" t="s">
        <v>1520</v>
      </c>
      <c r="O1238" s="488" t="s">
        <v>1521</v>
      </c>
      <c r="P1238" s="488" t="s">
        <v>1554</v>
      </c>
      <c r="Q1238" s="488" t="s">
        <v>1523</v>
      </c>
      <c r="R1238" s="495" t="s">
        <v>1524</v>
      </c>
      <c r="S1238" s="494"/>
      <c r="T1238" s="494"/>
      <c r="U1238" s="488" t="s">
        <v>8915</v>
      </c>
      <c r="AB1238" s="488" t="s">
        <v>8916</v>
      </c>
      <c r="AC1238" s="496">
        <v>9.07E9</v>
      </c>
      <c r="AD1238" s="497"/>
      <c r="AE1238" s="497"/>
      <c r="AF1238" s="497"/>
      <c r="AG1238" s="497"/>
      <c r="AH1238" s="497"/>
      <c r="AI1238" s="494"/>
      <c r="AJ1238" s="488" t="s">
        <v>1527</v>
      </c>
      <c r="AK1238" s="498"/>
      <c r="AL1238" s="499"/>
      <c r="AM1238" s="488" t="s">
        <v>8917</v>
      </c>
      <c r="AO1238" s="494"/>
      <c r="AP1238" s="494"/>
      <c r="AQ1238" s="494"/>
      <c r="AR1238" s="494"/>
      <c r="AS1238" s="494"/>
      <c r="AT1238" s="488" t="s">
        <v>1558</v>
      </c>
      <c r="AU1238" s="492">
        <v>264.0</v>
      </c>
      <c r="AV1238" s="492">
        <v>5.0</v>
      </c>
      <c r="AW1238" s="492">
        <v>2031.0</v>
      </c>
      <c r="AX1238" s="488" t="s">
        <v>1587</v>
      </c>
      <c r="AY1238" s="488" t="s">
        <v>1588</v>
      </c>
      <c r="AZ1238" s="488" t="s">
        <v>1531</v>
      </c>
    </row>
    <row r="1239" hidden="1">
      <c r="A1239" s="488" t="s">
        <v>8918</v>
      </c>
      <c r="B1239" s="488" t="s">
        <v>8919</v>
      </c>
      <c r="C1239" s="488" t="s">
        <v>1513</v>
      </c>
      <c r="D1239" s="488" t="s">
        <v>1514</v>
      </c>
      <c r="E1239" s="491">
        <v>45831.061111111114</v>
      </c>
      <c r="F1239" s="492">
        <v>4980.0</v>
      </c>
      <c r="G1239" s="488" t="s">
        <v>1515</v>
      </c>
      <c r="H1239" s="492">
        <v>4980.0</v>
      </c>
      <c r="I1239" s="488" t="s">
        <v>1515</v>
      </c>
      <c r="J1239" s="488" t="s">
        <v>1516</v>
      </c>
      <c r="K1239" s="488" t="s">
        <v>1517</v>
      </c>
      <c r="L1239" s="488" t="s">
        <v>8920</v>
      </c>
      <c r="M1239" s="488" t="s">
        <v>8921</v>
      </c>
      <c r="N1239" s="488" t="s">
        <v>1520</v>
      </c>
      <c r="O1239" s="488" t="s">
        <v>1521</v>
      </c>
      <c r="P1239" s="488" t="s">
        <v>1545</v>
      </c>
      <c r="Q1239" s="488" t="s">
        <v>1523</v>
      </c>
      <c r="R1239" s="495" t="s">
        <v>1524</v>
      </c>
      <c r="S1239" s="494"/>
      <c r="T1239" s="494"/>
      <c r="U1239" s="488" t="s">
        <v>8922</v>
      </c>
      <c r="AB1239" s="488" t="s">
        <v>8923</v>
      </c>
      <c r="AC1239" s="496">
        <v>9.03E9</v>
      </c>
      <c r="AD1239" s="497"/>
      <c r="AE1239" s="497"/>
      <c r="AF1239" s="497"/>
      <c r="AG1239" s="497"/>
      <c r="AH1239" s="497"/>
      <c r="AI1239" s="494"/>
      <c r="AJ1239" s="488" t="s">
        <v>1527</v>
      </c>
      <c r="AK1239" s="498"/>
      <c r="AL1239" s="499"/>
      <c r="AM1239" s="488" t="s">
        <v>8924</v>
      </c>
      <c r="AO1239" s="494"/>
      <c r="AP1239" s="494"/>
      <c r="AQ1239" s="494"/>
      <c r="AR1239" s="494"/>
      <c r="AS1239" s="494"/>
      <c r="AT1239" s="488" t="s">
        <v>1529</v>
      </c>
      <c r="AU1239" s="492">
        <v>1059.0</v>
      </c>
      <c r="AV1239" s="492">
        <v>6.0</v>
      </c>
      <c r="AW1239" s="492">
        <v>2032.0</v>
      </c>
      <c r="AX1239" s="488" t="s">
        <v>1549</v>
      </c>
      <c r="AY1239" s="497"/>
      <c r="AZ1239" s="488" t="s">
        <v>1531</v>
      </c>
    </row>
    <row r="1240" hidden="1">
      <c r="A1240" s="488" t="s">
        <v>8925</v>
      </c>
      <c r="B1240" s="488" t="s">
        <v>8926</v>
      </c>
      <c r="C1240" s="488" t="s">
        <v>1513</v>
      </c>
      <c r="D1240" s="488" t="s">
        <v>1514</v>
      </c>
      <c r="E1240" s="491">
        <v>45831.05694444444</v>
      </c>
      <c r="F1240" s="492">
        <v>2980.0</v>
      </c>
      <c r="G1240" s="488" t="s">
        <v>1515</v>
      </c>
      <c r="H1240" s="492">
        <v>2980.0</v>
      </c>
      <c r="I1240" s="488" t="s">
        <v>1515</v>
      </c>
      <c r="J1240" s="488" t="s">
        <v>1516</v>
      </c>
      <c r="K1240" s="488" t="s">
        <v>1517</v>
      </c>
      <c r="L1240" s="488" t="s">
        <v>8927</v>
      </c>
      <c r="M1240" s="488" t="s">
        <v>8928</v>
      </c>
      <c r="N1240" s="488" t="s">
        <v>1520</v>
      </c>
      <c r="O1240" s="488" t="s">
        <v>1521</v>
      </c>
      <c r="P1240" s="488" t="s">
        <v>1545</v>
      </c>
      <c r="Q1240" s="488" t="s">
        <v>1523</v>
      </c>
      <c r="R1240" s="495" t="s">
        <v>1524</v>
      </c>
      <c r="S1240" s="494"/>
      <c r="T1240" s="494"/>
      <c r="U1240" s="488" t="s">
        <v>8929</v>
      </c>
      <c r="AB1240" s="488" t="s">
        <v>8930</v>
      </c>
      <c r="AC1240" s="496">
        <v>8.06E9</v>
      </c>
      <c r="AD1240" s="497"/>
      <c r="AE1240" s="497"/>
      <c r="AF1240" s="497"/>
      <c r="AG1240" s="497"/>
      <c r="AH1240" s="497"/>
      <c r="AI1240" s="494"/>
      <c r="AJ1240" s="488" t="s">
        <v>1527</v>
      </c>
      <c r="AK1240" s="498"/>
      <c r="AL1240" s="499"/>
      <c r="AM1240" s="488" t="s">
        <v>8931</v>
      </c>
      <c r="AO1240" s="494"/>
      <c r="AP1240" s="494"/>
      <c r="AQ1240" s="494"/>
      <c r="AR1240" s="494"/>
      <c r="AS1240" s="494"/>
      <c r="AT1240" s="488" t="s">
        <v>1529</v>
      </c>
      <c r="AU1240" s="492">
        <v>1129.0</v>
      </c>
      <c r="AV1240" s="492">
        <v>11.0</v>
      </c>
      <c r="AW1240" s="492">
        <v>2026.0</v>
      </c>
      <c r="AX1240" s="488" t="s">
        <v>1549</v>
      </c>
      <c r="AY1240" s="497"/>
      <c r="AZ1240" s="488" t="s">
        <v>1531</v>
      </c>
    </row>
    <row r="1241" hidden="1">
      <c r="A1241" s="488" t="s">
        <v>7715</v>
      </c>
      <c r="B1241" s="488" t="s">
        <v>7716</v>
      </c>
      <c r="C1241" s="488" t="s">
        <v>1513</v>
      </c>
      <c r="D1241" s="488" t="s">
        <v>1514</v>
      </c>
      <c r="E1241" s="491">
        <v>45831.041666666664</v>
      </c>
      <c r="F1241" s="492">
        <v>9800.0</v>
      </c>
      <c r="G1241" s="488" t="s">
        <v>1515</v>
      </c>
      <c r="H1241" s="492">
        <v>9800.0</v>
      </c>
      <c r="I1241" s="488" t="s">
        <v>1515</v>
      </c>
      <c r="J1241" s="488" t="s">
        <v>1516</v>
      </c>
      <c r="K1241" s="488" t="s">
        <v>1517</v>
      </c>
      <c r="L1241" s="488" t="s">
        <v>7717</v>
      </c>
      <c r="M1241" s="488" t="s">
        <v>7718</v>
      </c>
      <c r="N1241" s="488" t="s">
        <v>1520</v>
      </c>
      <c r="O1241" s="488" t="s">
        <v>1521</v>
      </c>
      <c r="P1241" s="488" t="s">
        <v>1554</v>
      </c>
      <c r="Q1241" s="488" t="s">
        <v>1523</v>
      </c>
      <c r="R1241" s="495" t="s">
        <v>1524</v>
      </c>
      <c r="S1241" s="494"/>
      <c r="T1241" s="494"/>
      <c r="U1241" s="488" t="s">
        <v>7719</v>
      </c>
      <c r="AB1241" s="488" t="s">
        <v>7720</v>
      </c>
      <c r="AC1241" s="496">
        <v>9.03E9</v>
      </c>
      <c r="AD1241" s="497"/>
      <c r="AE1241" s="497"/>
      <c r="AF1241" s="497"/>
      <c r="AG1241" s="497"/>
      <c r="AH1241" s="497"/>
      <c r="AI1241" s="494"/>
      <c r="AJ1241" s="488" t="s">
        <v>1527</v>
      </c>
      <c r="AK1241" s="498"/>
      <c r="AL1241" s="499"/>
      <c r="AM1241" s="488" t="s">
        <v>7721</v>
      </c>
      <c r="AO1241" s="494"/>
      <c r="AP1241" s="494"/>
      <c r="AQ1241" s="494"/>
      <c r="AR1241" s="494"/>
      <c r="AS1241" s="494"/>
      <c r="AT1241" s="488" t="s">
        <v>1529</v>
      </c>
      <c r="AU1241" s="492">
        <v>7998.0</v>
      </c>
      <c r="AV1241" s="492">
        <v>12.0</v>
      </c>
      <c r="AW1241" s="492">
        <v>2029.0</v>
      </c>
      <c r="AX1241" s="488" t="s">
        <v>1634</v>
      </c>
      <c r="AY1241" s="488" t="s">
        <v>2047</v>
      </c>
      <c r="AZ1241" s="488" t="s">
        <v>1531</v>
      </c>
    </row>
    <row r="1242" hidden="1">
      <c r="A1242" s="488" t="s">
        <v>8932</v>
      </c>
      <c r="B1242" s="488" t="s">
        <v>8933</v>
      </c>
      <c r="C1242" s="488" t="s">
        <v>1513</v>
      </c>
      <c r="D1242" s="488" t="s">
        <v>1514</v>
      </c>
      <c r="E1242" s="491">
        <v>45831.041666666664</v>
      </c>
      <c r="F1242" s="492">
        <v>2980.0</v>
      </c>
      <c r="G1242" s="488" t="s">
        <v>1515</v>
      </c>
      <c r="H1242" s="492">
        <v>2980.0</v>
      </c>
      <c r="I1242" s="488" t="s">
        <v>1515</v>
      </c>
      <c r="J1242" s="488" t="s">
        <v>1516</v>
      </c>
      <c r="K1242" s="488" t="s">
        <v>1517</v>
      </c>
      <c r="L1242" s="488" t="s">
        <v>8934</v>
      </c>
      <c r="M1242" s="488" t="s">
        <v>8935</v>
      </c>
      <c r="N1242" s="488" t="s">
        <v>1520</v>
      </c>
      <c r="O1242" s="488" t="s">
        <v>1521</v>
      </c>
      <c r="P1242" s="488" t="s">
        <v>1545</v>
      </c>
      <c r="Q1242" s="488" t="s">
        <v>1523</v>
      </c>
      <c r="R1242" s="495" t="s">
        <v>1524</v>
      </c>
      <c r="S1242" s="494"/>
      <c r="T1242" s="494"/>
      <c r="U1242" s="488" t="s">
        <v>8936</v>
      </c>
      <c r="AB1242" s="488" t="s">
        <v>8937</v>
      </c>
      <c r="AC1242" s="496">
        <v>8.07E9</v>
      </c>
      <c r="AD1242" s="497"/>
      <c r="AE1242" s="497"/>
      <c r="AF1242" s="497"/>
      <c r="AG1242" s="497"/>
      <c r="AH1242" s="497"/>
      <c r="AI1242" s="494"/>
      <c r="AJ1242" s="488" t="s">
        <v>1527</v>
      </c>
      <c r="AK1242" s="498"/>
      <c r="AL1242" s="499"/>
      <c r="AM1242" s="488" t="s">
        <v>8938</v>
      </c>
      <c r="AO1242" s="494"/>
      <c r="AP1242" s="494"/>
      <c r="AQ1242" s="494"/>
      <c r="AR1242" s="494"/>
      <c r="AS1242" s="494"/>
      <c r="AT1242" s="488" t="s">
        <v>1529</v>
      </c>
      <c r="AU1242" s="492">
        <v>7946.0</v>
      </c>
      <c r="AV1242" s="492">
        <v>6.0</v>
      </c>
      <c r="AW1242" s="492">
        <v>2027.0</v>
      </c>
      <c r="AX1242" s="497"/>
      <c r="AY1242" s="488" t="s">
        <v>1652</v>
      </c>
      <c r="AZ1242" s="488" t="s">
        <v>1531</v>
      </c>
    </row>
    <row r="1243" hidden="1">
      <c r="A1243" s="488" t="s">
        <v>7722</v>
      </c>
      <c r="B1243" s="488" t="s">
        <v>7716</v>
      </c>
      <c r="C1243" s="488" t="s">
        <v>1513</v>
      </c>
      <c r="D1243" s="488" t="s">
        <v>1514</v>
      </c>
      <c r="E1243" s="491">
        <v>45831.032638888886</v>
      </c>
      <c r="F1243" s="492">
        <v>2980.0</v>
      </c>
      <c r="G1243" s="488" t="s">
        <v>1515</v>
      </c>
      <c r="H1243" s="492">
        <v>2980.0</v>
      </c>
      <c r="I1243" s="488" t="s">
        <v>1515</v>
      </c>
      <c r="J1243" s="488" t="s">
        <v>1516</v>
      </c>
      <c r="K1243" s="488" t="s">
        <v>1517</v>
      </c>
      <c r="L1243" s="488" t="s">
        <v>7717</v>
      </c>
      <c r="M1243" s="488" t="s">
        <v>7723</v>
      </c>
      <c r="N1243" s="488" t="s">
        <v>1520</v>
      </c>
      <c r="O1243" s="488" t="s">
        <v>1521</v>
      </c>
      <c r="P1243" s="488" t="s">
        <v>1554</v>
      </c>
      <c r="Q1243" s="488" t="s">
        <v>1523</v>
      </c>
      <c r="R1243" s="495" t="s">
        <v>1524</v>
      </c>
      <c r="S1243" s="494"/>
      <c r="T1243" s="494"/>
      <c r="U1243" s="488" t="s">
        <v>7724</v>
      </c>
      <c r="AB1243" s="488" t="s">
        <v>7720</v>
      </c>
      <c r="AC1243" s="496">
        <v>9.03E9</v>
      </c>
      <c r="AD1243" s="497"/>
      <c r="AE1243" s="497"/>
      <c r="AF1243" s="497"/>
      <c r="AG1243" s="497"/>
      <c r="AH1243" s="497"/>
      <c r="AI1243" s="494"/>
      <c r="AJ1243" s="488" t="s">
        <v>1527</v>
      </c>
      <c r="AK1243" s="498"/>
      <c r="AL1243" s="499"/>
      <c r="AM1243" s="488" t="s">
        <v>7721</v>
      </c>
      <c r="AO1243" s="497"/>
      <c r="AP1243" s="494"/>
      <c r="AQ1243" s="494"/>
      <c r="AR1243" s="494"/>
      <c r="AS1243" s="494"/>
      <c r="AT1243" s="488" t="s">
        <v>1529</v>
      </c>
      <c r="AU1243" s="492">
        <v>7998.0</v>
      </c>
      <c r="AV1243" s="492">
        <v>12.0</v>
      </c>
      <c r="AW1243" s="492">
        <v>2029.0</v>
      </c>
      <c r="AX1243" s="488" t="s">
        <v>1634</v>
      </c>
      <c r="AY1243" s="488" t="s">
        <v>2047</v>
      </c>
      <c r="AZ1243" s="488" t="s">
        <v>1531</v>
      </c>
    </row>
    <row r="1244" hidden="1">
      <c r="A1244" s="488" t="s">
        <v>8939</v>
      </c>
      <c r="B1244" s="488" t="s">
        <v>8940</v>
      </c>
      <c r="C1244" s="488" t="s">
        <v>1513</v>
      </c>
      <c r="D1244" s="488" t="s">
        <v>1514</v>
      </c>
      <c r="E1244" s="491">
        <v>45831.02638888889</v>
      </c>
      <c r="F1244" s="492">
        <v>2980.0</v>
      </c>
      <c r="G1244" s="488" t="s">
        <v>1515</v>
      </c>
      <c r="H1244" s="492">
        <v>2980.0</v>
      </c>
      <c r="I1244" s="488" t="s">
        <v>1515</v>
      </c>
      <c r="J1244" s="488" t="s">
        <v>1516</v>
      </c>
      <c r="K1244" s="488" t="s">
        <v>1517</v>
      </c>
      <c r="L1244" s="488" t="s">
        <v>8941</v>
      </c>
      <c r="M1244" s="488" t="s">
        <v>8942</v>
      </c>
      <c r="N1244" s="488" t="s">
        <v>1520</v>
      </c>
      <c r="O1244" s="488" t="s">
        <v>1521</v>
      </c>
      <c r="P1244" s="488" t="s">
        <v>1554</v>
      </c>
      <c r="Q1244" s="488" t="s">
        <v>1523</v>
      </c>
      <c r="R1244" s="495" t="s">
        <v>1524</v>
      </c>
      <c r="S1244" s="494"/>
      <c r="T1244" s="494"/>
      <c r="U1244" s="488" t="s">
        <v>8943</v>
      </c>
      <c r="AB1244" s="488" t="s">
        <v>8944</v>
      </c>
      <c r="AC1244" s="496">
        <v>8.04E9</v>
      </c>
      <c r="AD1244" s="497"/>
      <c r="AE1244" s="497"/>
      <c r="AF1244" s="497"/>
      <c r="AG1244" s="497"/>
      <c r="AH1244" s="497"/>
      <c r="AI1244" s="494"/>
      <c r="AJ1244" s="488" t="s">
        <v>1527</v>
      </c>
      <c r="AK1244" s="498"/>
      <c r="AL1244" s="499"/>
      <c r="AM1244" s="488" t="s">
        <v>8945</v>
      </c>
      <c r="AO1244" s="494"/>
      <c r="AP1244" s="494"/>
      <c r="AQ1244" s="494"/>
      <c r="AR1244" s="494"/>
      <c r="AS1244" s="494"/>
      <c r="AT1244" s="488" t="s">
        <v>1558</v>
      </c>
      <c r="AU1244" s="492">
        <v>8007.0</v>
      </c>
      <c r="AV1244" s="492">
        <v>1.0</v>
      </c>
      <c r="AW1244" s="492">
        <v>2026.0</v>
      </c>
      <c r="AX1244" s="488" t="s">
        <v>8946</v>
      </c>
      <c r="AY1244" s="488" t="s">
        <v>8947</v>
      </c>
      <c r="AZ1244" s="488" t="s">
        <v>1531</v>
      </c>
    </row>
    <row r="1245" hidden="1">
      <c r="A1245" s="488" t="s">
        <v>8439</v>
      </c>
      <c r="B1245" s="488" t="s">
        <v>8440</v>
      </c>
      <c r="C1245" s="488" t="s">
        <v>1513</v>
      </c>
      <c r="D1245" s="488" t="s">
        <v>1514</v>
      </c>
      <c r="E1245" s="491">
        <v>45831.02013888889</v>
      </c>
      <c r="F1245" s="492">
        <v>9800.0</v>
      </c>
      <c r="G1245" s="488" t="s">
        <v>1515</v>
      </c>
      <c r="H1245" s="492">
        <v>9800.0</v>
      </c>
      <c r="I1245" s="488" t="s">
        <v>1515</v>
      </c>
      <c r="J1245" s="488" t="s">
        <v>1516</v>
      </c>
      <c r="K1245" s="488" t="s">
        <v>1517</v>
      </c>
      <c r="L1245" s="488" t="s">
        <v>8441</v>
      </c>
      <c r="M1245" s="488" t="s">
        <v>8442</v>
      </c>
      <c r="N1245" s="488" t="s">
        <v>1520</v>
      </c>
      <c r="O1245" s="488" t="s">
        <v>1521</v>
      </c>
      <c r="P1245" s="488" t="s">
        <v>1554</v>
      </c>
      <c r="Q1245" s="488" t="s">
        <v>1523</v>
      </c>
      <c r="R1245" s="495" t="s">
        <v>1524</v>
      </c>
      <c r="S1245" s="494"/>
      <c r="T1245" s="494"/>
      <c r="U1245" s="488" t="s">
        <v>8443</v>
      </c>
      <c r="AB1245" s="488" t="s">
        <v>8444</v>
      </c>
      <c r="AC1245" s="492">
        <v>5.1976418E7</v>
      </c>
      <c r="AD1245" s="494"/>
      <c r="AE1245" s="494"/>
      <c r="AF1245" s="494"/>
      <c r="AG1245" s="494"/>
      <c r="AH1245" s="494"/>
      <c r="AI1245" s="494"/>
      <c r="AJ1245" s="488" t="s">
        <v>1527</v>
      </c>
      <c r="AK1245" s="494"/>
      <c r="AL1245" s="494"/>
      <c r="AM1245" s="488" t="s">
        <v>8445</v>
      </c>
      <c r="AO1245" s="494"/>
      <c r="AP1245" s="494"/>
      <c r="AQ1245" s="494"/>
      <c r="AR1245" s="494"/>
      <c r="AS1245" s="494"/>
      <c r="AT1245" s="488" t="s">
        <v>1529</v>
      </c>
      <c r="AU1245" s="492">
        <v>804.0</v>
      </c>
      <c r="AV1245" s="492">
        <v>11.0</v>
      </c>
      <c r="AW1245" s="492">
        <v>2029.0</v>
      </c>
      <c r="AX1245" s="488" t="s">
        <v>1634</v>
      </c>
      <c r="AY1245" s="488" t="s">
        <v>1597</v>
      </c>
      <c r="AZ1245" s="488" t="s">
        <v>1531</v>
      </c>
    </row>
    <row r="1246" hidden="1">
      <c r="A1246" s="488" t="s">
        <v>8948</v>
      </c>
      <c r="B1246" s="488" t="s">
        <v>8440</v>
      </c>
      <c r="C1246" s="488" t="s">
        <v>1513</v>
      </c>
      <c r="D1246" s="488" t="s">
        <v>1514</v>
      </c>
      <c r="E1246" s="491">
        <v>45831.01944444444</v>
      </c>
      <c r="F1246" s="492">
        <v>2980.0</v>
      </c>
      <c r="G1246" s="488" t="s">
        <v>1515</v>
      </c>
      <c r="H1246" s="492">
        <v>2980.0</v>
      </c>
      <c r="I1246" s="488" t="s">
        <v>1515</v>
      </c>
      <c r="J1246" s="488" t="s">
        <v>1516</v>
      </c>
      <c r="K1246" s="488" t="s">
        <v>1517</v>
      </c>
      <c r="L1246" s="488" t="s">
        <v>8441</v>
      </c>
      <c r="M1246" s="488" t="s">
        <v>8949</v>
      </c>
      <c r="N1246" s="488" t="s">
        <v>1520</v>
      </c>
      <c r="O1246" s="488" t="s">
        <v>1521</v>
      </c>
      <c r="P1246" s="488" t="s">
        <v>1554</v>
      </c>
      <c r="Q1246" s="488" t="s">
        <v>1523</v>
      </c>
      <c r="R1246" s="495" t="s">
        <v>1524</v>
      </c>
      <c r="S1246" s="494"/>
      <c r="T1246" s="494"/>
      <c r="U1246" s="488" t="s">
        <v>8950</v>
      </c>
      <c r="AB1246" s="488" t="s">
        <v>8444</v>
      </c>
      <c r="AC1246" s="492">
        <v>5.1976418E7</v>
      </c>
      <c r="AD1246" s="497"/>
      <c r="AE1246" s="494"/>
      <c r="AF1246" s="494"/>
      <c r="AG1246" s="494"/>
      <c r="AH1246" s="494"/>
      <c r="AI1246" s="494"/>
      <c r="AJ1246" s="488" t="s">
        <v>1527</v>
      </c>
      <c r="AK1246" s="494"/>
      <c r="AL1246" s="494"/>
      <c r="AM1246" s="488" t="s">
        <v>8445</v>
      </c>
      <c r="AO1246" s="494"/>
      <c r="AP1246" s="494"/>
      <c r="AQ1246" s="494"/>
      <c r="AR1246" s="494"/>
      <c r="AS1246" s="494"/>
      <c r="AT1246" s="488" t="s">
        <v>1529</v>
      </c>
      <c r="AU1246" s="492">
        <v>804.0</v>
      </c>
      <c r="AV1246" s="492">
        <v>11.0</v>
      </c>
      <c r="AW1246" s="492">
        <v>2029.0</v>
      </c>
      <c r="AX1246" s="488" t="s">
        <v>1634</v>
      </c>
      <c r="AY1246" s="488" t="s">
        <v>1597</v>
      </c>
      <c r="AZ1246" s="488" t="s">
        <v>1531</v>
      </c>
    </row>
    <row r="1247" hidden="1">
      <c r="A1247" s="488" t="s">
        <v>8951</v>
      </c>
      <c r="B1247" s="488" t="s">
        <v>8952</v>
      </c>
      <c r="C1247" s="488" t="s">
        <v>1513</v>
      </c>
      <c r="D1247" s="488" t="s">
        <v>1514</v>
      </c>
      <c r="E1247" s="491">
        <v>45830.995833333334</v>
      </c>
      <c r="F1247" s="492">
        <v>2980.0</v>
      </c>
      <c r="G1247" s="488" t="s">
        <v>1515</v>
      </c>
      <c r="H1247" s="492">
        <v>2980.0</v>
      </c>
      <c r="I1247" s="488" t="s">
        <v>1515</v>
      </c>
      <c r="J1247" s="488" t="s">
        <v>1516</v>
      </c>
      <c r="K1247" s="488" t="s">
        <v>1517</v>
      </c>
      <c r="L1247" s="488" t="s">
        <v>8953</v>
      </c>
      <c r="M1247" s="488" t="s">
        <v>8954</v>
      </c>
      <c r="N1247" s="488" t="s">
        <v>1520</v>
      </c>
      <c r="O1247" s="488" t="s">
        <v>1521</v>
      </c>
      <c r="P1247" s="488" t="s">
        <v>1554</v>
      </c>
      <c r="Q1247" s="488" t="s">
        <v>1523</v>
      </c>
      <c r="R1247" s="495" t="s">
        <v>1524</v>
      </c>
      <c r="S1247" s="494"/>
      <c r="T1247" s="494"/>
      <c r="U1247" s="488" t="s">
        <v>8955</v>
      </c>
      <c r="AB1247" s="488" t="s">
        <v>8956</v>
      </c>
      <c r="AC1247" s="496">
        <v>9.08E9</v>
      </c>
      <c r="AD1247" s="497"/>
      <c r="AE1247" s="494"/>
      <c r="AF1247" s="494"/>
      <c r="AG1247" s="494"/>
      <c r="AH1247" s="494"/>
      <c r="AI1247" s="494"/>
      <c r="AJ1247" s="488" t="s">
        <v>1527</v>
      </c>
      <c r="AK1247" s="494"/>
      <c r="AL1247" s="494"/>
      <c r="AM1247" s="488" t="s">
        <v>8957</v>
      </c>
      <c r="AO1247" s="494"/>
      <c r="AP1247" s="494"/>
      <c r="AQ1247" s="494"/>
      <c r="AR1247" s="494"/>
      <c r="AS1247" s="494"/>
      <c r="AT1247" s="488" t="s">
        <v>1529</v>
      </c>
      <c r="AU1247" s="492">
        <v>4001.0</v>
      </c>
      <c r="AV1247" s="492">
        <v>1.0</v>
      </c>
      <c r="AW1247" s="492">
        <v>2028.0</v>
      </c>
      <c r="AX1247" s="488" t="s">
        <v>1587</v>
      </c>
      <c r="AY1247" s="488" t="s">
        <v>1608</v>
      </c>
      <c r="AZ1247" s="488" t="s">
        <v>1531</v>
      </c>
    </row>
    <row r="1248" hidden="1">
      <c r="A1248" s="488" t="s">
        <v>5687</v>
      </c>
      <c r="B1248" s="488" t="s">
        <v>5688</v>
      </c>
      <c r="C1248" s="488" t="s">
        <v>1513</v>
      </c>
      <c r="D1248" s="488" t="s">
        <v>1514</v>
      </c>
      <c r="E1248" s="491">
        <v>45830.99097222222</v>
      </c>
      <c r="F1248" s="492">
        <v>9800.0</v>
      </c>
      <c r="G1248" s="488" t="s">
        <v>1515</v>
      </c>
      <c r="H1248" s="492">
        <v>9800.0</v>
      </c>
      <c r="I1248" s="488" t="s">
        <v>1515</v>
      </c>
      <c r="J1248" s="488" t="s">
        <v>1516</v>
      </c>
      <c r="K1248" s="488" t="s">
        <v>1517</v>
      </c>
      <c r="L1248" s="488" t="s">
        <v>5689</v>
      </c>
      <c r="M1248" s="488" t="s">
        <v>5690</v>
      </c>
      <c r="N1248" s="488" t="s">
        <v>1520</v>
      </c>
      <c r="O1248" s="488" t="s">
        <v>1521</v>
      </c>
      <c r="P1248" s="488" t="s">
        <v>1545</v>
      </c>
      <c r="Q1248" s="488" t="s">
        <v>1523</v>
      </c>
      <c r="R1248" s="495" t="s">
        <v>1524</v>
      </c>
      <c r="S1248" s="494"/>
      <c r="T1248" s="494"/>
      <c r="U1248" s="488" t="s">
        <v>5691</v>
      </c>
      <c r="AB1248" s="488" t="s">
        <v>5693</v>
      </c>
      <c r="AC1248" s="496">
        <v>9.07E9</v>
      </c>
      <c r="AD1248" s="497"/>
      <c r="AE1248" s="494"/>
      <c r="AF1248" s="494"/>
      <c r="AG1248" s="494"/>
      <c r="AH1248" s="494"/>
      <c r="AI1248" s="494"/>
      <c r="AJ1248" s="488" t="s">
        <v>1527</v>
      </c>
      <c r="AK1248" s="494"/>
      <c r="AL1248" s="494"/>
      <c r="AM1248" s="488" t="s">
        <v>5694</v>
      </c>
      <c r="AO1248" s="494"/>
      <c r="AP1248" s="494"/>
      <c r="AQ1248" s="494"/>
      <c r="AR1248" s="494"/>
      <c r="AS1248" s="494"/>
      <c r="AT1248" s="488" t="s">
        <v>1529</v>
      </c>
      <c r="AU1248" s="492">
        <v>9892.0</v>
      </c>
      <c r="AV1248" s="492">
        <v>7.0</v>
      </c>
      <c r="AW1248" s="492">
        <v>2029.0</v>
      </c>
      <c r="AX1248" s="497"/>
      <c r="AY1248" s="488" t="s">
        <v>4131</v>
      </c>
      <c r="AZ1248" s="488" t="s">
        <v>1531</v>
      </c>
    </row>
    <row r="1249" hidden="1">
      <c r="A1249" s="488" t="s">
        <v>8958</v>
      </c>
      <c r="B1249" s="488" t="s">
        <v>8959</v>
      </c>
      <c r="C1249" s="488" t="s">
        <v>1513</v>
      </c>
      <c r="D1249" s="488" t="s">
        <v>1514</v>
      </c>
      <c r="E1249" s="491">
        <v>45830.98819444444</v>
      </c>
      <c r="F1249" s="492">
        <v>2980.0</v>
      </c>
      <c r="G1249" s="488" t="s">
        <v>1515</v>
      </c>
      <c r="H1249" s="492">
        <v>2980.0</v>
      </c>
      <c r="I1249" s="488" t="s">
        <v>1515</v>
      </c>
      <c r="J1249" s="488" t="s">
        <v>1516</v>
      </c>
      <c r="K1249" s="488" t="s">
        <v>1517</v>
      </c>
      <c r="L1249" s="488" t="s">
        <v>8960</v>
      </c>
      <c r="M1249" s="488" t="s">
        <v>8961</v>
      </c>
      <c r="N1249" s="488" t="s">
        <v>1520</v>
      </c>
      <c r="O1249" s="488" t="s">
        <v>1521</v>
      </c>
      <c r="P1249" s="488" t="s">
        <v>1554</v>
      </c>
      <c r="Q1249" s="488" t="s">
        <v>1523</v>
      </c>
      <c r="R1249" s="495" t="s">
        <v>1524</v>
      </c>
      <c r="S1249" s="494"/>
      <c r="T1249" s="494"/>
      <c r="U1249" s="488" t="s">
        <v>8962</v>
      </c>
      <c r="AB1249" s="488" t="s">
        <v>8963</v>
      </c>
      <c r="AC1249" s="496">
        <v>9.03E9</v>
      </c>
      <c r="AD1249" s="497"/>
      <c r="AE1249" s="494"/>
      <c r="AF1249" s="494"/>
      <c r="AG1249" s="494"/>
      <c r="AH1249" s="494"/>
      <c r="AI1249" s="494"/>
      <c r="AJ1249" s="488" t="s">
        <v>1527</v>
      </c>
      <c r="AK1249" s="494"/>
      <c r="AL1249" s="494"/>
      <c r="AM1249" s="488" t="s">
        <v>8964</v>
      </c>
      <c r="AO1249" s="494"/>
      <c r="AP1249" s="494"/>
      <c r="AQ1249" s="494"/>
      <c r="AR1249" s="494"/>
      <c r="AS1249" s="494"/>
      <c r="AT1249" s="488" t="s">
        <v>1529</v>
      </c>
      <c r="AU1249" s="492">
        <v>5794.0</v>
      </c>
      <c r="AV1249" s="492">
        <v>4.0</v>
      </c>
      <c r="AW1249" s="492">
        <v>2027.0</v>
      </c>
      <c r="AX1249" s="488" t="s">
        <v>1634</v>
      </c>
      <c r="AY1249" s="488" t="s">
        <v>1831</v>
      </c>
      <c r="AZ1249" s="488" t="s">
        <v>1531</v>
      </c>
    </row>
    <row r="1250" hidden="1">
      <c r="A1250" s="488" t="s">
        <v>5695</v>
      </c>
      <c r="B1250" s="488" t="s">
        <v>5688</v>
      </c>
      <c r="C1250" s="488" t="s">
        <v>1513</v>
      </c>
      <c r="D1250" s="488" t="s">
        <v>1514</v>
      </c>
      <c r="E1250" s="491">
        <v>45830.98263888889</v>
      </c>
      <c r="F1250" s="492">
        <v>2980.0</v>
      </c>
      <c r="G1250" s="488" t="s">
        <v>1515</v>
      </c>
      <c r="H1250" s="492">
        <v>2980.0</v>
      </c>
      <c r="I1250" s="488" t="s">
        <v>1515</v>
      </c>
      <c r="J1250" s="488" t="s">
        <v>1516</v>
      </c>
      <c r="K1250" s="488" t="s">
        <v>1517</v>
      </c>
      <c r="L1250" s="488" t="s">
        <v>5689</v>
      </c>
      <c r="M1250" s="488" t="s">
        <v>5696</v>
      </c>
      <c r="N1250" s="488" t="s">
        <v>1520</v>
      </c>
      <c r="O1250" s="488" t="s">
        <v>1521</v>
      </c>
      <c r="P1250" s="488" t="s">
        <v>1545</v>
      </c>
      <c r="Q1250" s="488" t="s">
        <v>1523</v>
      </c>
      <c r="R1250" s="495" t="s">
        <v>1524</v>
      </c>
      <c r="S1250" s="494"/>
      <c r="T1250" s="494"/>
      <c r="U1250" s="488" t="s">
        <v>5697</v>
      </c>
      <c r="AB1250" s="488" t="s">
        <v>5693</v>
      </c>
      <c r="AC1250" s="496">
        <v>9.07E9</v>
      </c>
      <c r="AD1250" s="497"/>
      <c r="AE1250" s="494"/>
      <c r="AF1250" s="494"/>
      <c r="AG1250" s="494"/>
      <c r="AH1250" s="494"/>
      <c r="AI1250" s="494"/>
      <c r="AJ1250" s="488" t="s">
        <v>1527</v>
      </c>
      <c r="AK1250" s="494"/>
      <c r="AL1250" s="494"/>
      <c r="AM1250" s="488" t="s">
        <v>5694</v>
      </c>
      <c r="AO1250" s="494"/>
      <c r="AP1250" s="494"/>
      <c r="AQ1250" s="494"/>
      <c r="AR1250" s="494"/>
      <c r="AS1250" s="494"/>
      <c r="AT1250" s="488" t="s">
        <v>1529</v>
      </c>
      <c r="AU1250" s="492">
        <v>9892.0</v>
      </c>
      <c r="AV1250" s="492">
        <v>7.0</v>
      </c>
      <c r="AW1250" s="492">
        <v>2029.0</v>
      </c>
      <c r="AX1250" s="497"/>
      <c r="AY1250" s="488" t="s">
        <v>4131</v>
      </c>
      <c r="AZ1250" s="488" t="s">
        <v>1531</v>
      </c>
    </row>
    <row r="1251" hidden="1">
      <c r="A1251" s="488" t="s">
        <v>8965</v>
      </c>
      <c r="B1251" s="488" t="s">
        <v>8966</v>
      </c>
      <c r="C1251" s="488" t="s">
        <v>1513</v>
      </c>
      <c r="D1251" s="488" t="s">
        <v>1514</v>
      </c>
      <c r="E1251" s="491">
        <v>45830.979166666664</v>
      </c>
      <c r="F1251" s="492">
        <v>2980.0</v>
      </c>
      <c r="G1251" s="488" t="s">
        <v>1515</v>
      </c>
      <c r="H1251" s="492">
        <v>2980.0</v>
      </c>
      <c r="I1251" s="488" t="s">
        <v>1515</v>
      </c>
      <c r="J1251" s="488" t="s">
        <v>1516</v>
      </c>
      <c r="K1251" s="488" t="s">
        <v>1517</v>
      </c>
      <c r="L1251" s="488" t="s">
        <v>8967</v>
      </c>
      <c r="M1251" s="488" t="s">
        <v>8968</v>
      </c>
      <c r="N1251" s="488" t="s">
        <v>1520</v>
      </c>
      <c r="O1251" s="488" t="s">
        <v>1521</v>
      </c>
      <c r="P1251" s="488" t="s">
        <v>1554</v>
      </c>
      <c r="Q1251" s="488" t="s">
        <v>1523</v>
      </c>
      <c r="R1251" s="495" t="s">
        <v>1524</v>
      </c>
      <c r="S1251" s="494"/>
      <c r="T1251" s="494"/>
      <c r="U1251" s="488" t="s">
        <v>8969</v>
      </c>
      <c r="AB1251" s="488" t="s">
        <v>8970</v>
      </c>
      <c r="AC1251" s="496">
        <v>7.04E9</v>
      </c>
      <c r="AD1251" s="497"/>
      <c r="AE1251" s="497"/>
      <c r="AF1251" s="494"/>
      <c r="AG1251" s="494"/>
      <c r="AH1251" s="494"/>
      <c r="AI1251" s="494"/>
      <c r="AJ1251" s="488" t="s">
        <v>1527</v>
      </c>
      <c r="AK1251" s="494"/>
      <c r="AL1251" s="494"/>
      <c r="AM1251" s="488" t="s">
        <v>8971</v>
      </c>
      <c r="AO1251" s="494"/>
      <c r="AP1251" s="494"/>
      <c r="AQ1251" s="494"/>
      <c r="AR1251" s="494"/>
      <c r="AS1251" s="494"/>
      <c r="AT1251" s="488" t="s">
        <v>1558</v>
      </c>
      <c r="AU1251" s="492">
        <v>2966.0</v>
      </c>
      <c r="AV1251" s="492">
        <v>9.0</v>
      </c>
      <c r="AW1251" s="492">
        <v>2027.0</v>
      </c>
      <c r="AX1251" s="488" t="s">
        <v>1587</v>
      </c>
      <c r="AY1251" s="488" t="s">
        <v>6898</v>
      </c>
      <c r="AZ1251" s="488" t="s">
        <v>1531</v>
      </c>
    </row>
    <row r="1252" hidden="1">
      <c r="A1252" s="488" t="s">
        <v>8972</v>
      </c>
      <c r="B1252" s="488" t="s">
        <v>8973</v>
      </c>
      <c r="C1252" s="488" t="s">
        <v>1513</v>
      </c>
      <c r="D1252" s="488" t="s">
        <v>1514</v>
      </c>
      <c r="E1252" s="491">
        <v>45830.97777777778</v>
      </c>
      <c r="F1252" s="492">
        <v>9800.0</v>
      </c>
      <c r="G1252" s="488" t="s">
        <v>1515</v>
      </c>
      <c r="H1252" s="492">
        <v>9800.0</v>
      </c>
      <c r="I1252" s="488" t="s">
        <v>1515</v>
      </c>
      <c r="J1252" s="488" t="s">
        <v>1516</v>
      </c>
      <c r="K1252" s="488" t="s">
        <v>1517</v>
      </c>
      <c r="L1252" s="488" t="s">
        <v>8974</v>
      </c>
      <c r="M1252" s="488" t="s">
        <v>8975</v>
      </c>
      <c r="N1252" s="488" t="s">
        <v>1520</v>
      </c>
      <c r="O1252" s="488" t="s">
        <v>1521</v>
      </c>
      <c r="P1252" s="488" t="s">
        <v>1554</v>
      </c>
      <c r="Q1252" s="488" t="s">
        <v>1523</v>
      </c>
      <c r="R1252" s="495" t="s">
        <v>1524</v>
      </c>
      <c r="S1252" s="494"/>
      <c r="T1252" s="494"/>
      <c r="U1252" s="488" t="s">
        <v>8976</v>
      </c>
      <c r="AB1252" s="488" t="s">
        <v>8977</v>
      </c>
      <c r="AC1252" s="496">
        <v>9.03E9</v>
      </c>
      <c r="AD1252" s="497"/>
      <c r="AE1252" s="494"/>
      <c r="AF1252" s="494"/>
      <c r="AG1252" s="494"/>
      <c r="AH1252" s="494"/>
      <c r="AI1252" s="494"/>
      <c r="AJ1252" s="488" t="s">
        <v>1527</v>
      </c>
      <c r="AK1252" s="494"/>
      <c r="AL1252" s="494"/>
      <c r="AM1252" s="488" t="s">
        <v>8978</v>
      </c>
      <c r="AP1252" s="494"/>
      <c r="AQ1252" s="494"/>
      <c r="AR1252" s="494"/>
      <c r="AS1252" s="494"/>
      <c r="AT1252" s="488" t="s">
        <v>1529</v>
      </c>
      <c r="AU1252" s="492">
        <v>3634.0</v>
      </c>
      <c r="AV1252" s="492">
        <v>3.0</v>
      </c>
      <c r="AW1252" s="492">
        <v>2029.0</v>
      </c>
      <c r="AX1252" s="488" t="s">
        <v>1587</v>
      </c>
      <c r="AY1252" s="488" t="s">
        <v>8979</v>
      </c>
      <c r="AZ1252" s="488" t="s">
        <v>1531</v>
      </c>
    </row>
    <row r="1253" hidden="1">
      <c r="A1253" s="488" t="s">
        <v>8980</v>
      </c>
      <c r="B1253" s="488" t="s">
        <v>8973</v>
      </c>
      <c r="C1253" s="488" t="s">
        <v>1513</v>
      </c>
      <c r="D1253" s="488" t="s">
        <v>1514</v>
      </c>
      <c r="E1253" s="491">
        <v>45830.972916666666</v>
      </c>
      <c r="F1253" s="492">
        <v>2980.0</v>
      </c>
      <c r="G1253" s="488" t="s">
        <v>1515</v>
      </c>
      <c r="H1253" s="492">
        <v>2980.0</v>
      </c>
      <c r="I1253" s="488" t="s">
        <v>1515</v>
      </c>
      <c r="J1253" s="488" t="s">
        <v>1516</v>
      </c>
      <c r="K1253" s="488" t="s">
        <v>1517</v>
      </c>
      <c r="L1253" s="488" t="s">
        <v>8974</v>
      </c>
      <c r="M1253" s="488" t="s">
        <v>8981</v>
      </c>
      <c r="N1253" s="488" t="s">
        <v>1520</v>
      </c>
      <c r="O1253" s="488" t="s">
        <v>1521</v>
      </c>
      <c r="P1253" s="488" t="s">
        <v>1554</v>
      </c>
      <c r="Q1253" s="488" t="s">
        <v>1523</v>
      </c>
      <c r="R1253" s="495" t="s">
        <v>1524</v>
      </c>
      <c r="S1253" s="494"/>
      <c r="T1253" s="494"/>
      <c r="U1253" s="488" t="s">
        <v>8982</v>
      </c>
      <c r="AB1253" s="488" t="s">
        <v>8977</v>
      </c>
      <c r="AC1253" s="496">
        <v>9.03E9</v>
      </c>
      <c r="AD1253" s="497"/>
      <c r="AE1253" s="497"/>
      <c r="AF1253" s="494"/>
      <c r="AG1253" s="494"/>
      <c r="AH1253" s="494"/>
      <c r="AI1253" s="494"/>
      <c r="AJ1253" s="488" t="s">
        <v>1527</v>
      </c>
      <c r="AK1253" s="494"/>
      <c r="AL1253" s="494"/>
      <c r="AM1253" s="488" t="s">
        <v>8978</v>
      </c>
      <c r="AP1253" s="494"/>
      <c r="AQ1253" s="494"/>
      <c r="AR1253" s="494"/>
      <c r="AS1253" s="494"/>
      <c r="AT1253" s="488" t="s">
        <v>1529</v>
      </c>
      <c r="AU1253" s="492">
        <v>3634.0</v>
      </c>
      <c r="AV1253" s="492">
        <v>3.0</v>
      </c>
      <c r="AW1253" s="492">
        <v>2029.0</v>
      </c>
      <c r="AX1253" s="488" t="s">
        <v>1587</v>
      </c>
      <c r="AY1253" s="488" t="s">
        <v>8979</v>
      </c>
      <c r="AZ1253" s="488" t="s">
        <v>1531</v>
      </c>
    </row>
    <row r="1254" hidden="1">
      <c r="A1254" s="488" t="s">
        <v>8983</v>
      </c>
      <c r="B1254" s="488" t="s">
        <v>8984</v>
      </c>
      <c r="C1254" s="488" t="s">
        <v>1513</v>
      </c>
      <c r="D1254" s="488" t="s">
        <v>1514</v>
      </c>
      <c r="E1254" s="491">
        <v>45830.97083333333</v>
      </c>
      <c r="F1254" s="492">
        <v>9800.0</v>
      </c>
      <c r="G1254" s="488" t="s">
        <v>1515</v>
      </c>
      <c r="H1254" s="492">
        <v>9800.0</v>
      </c>
      <c r="I1254" s="488" t="s">
        <v>1515</v>
      </c>
      <c r="J1254" s="488" t="s">
        <v>1516</v>
      </c>
      <c r="K1254" s="488" t="s">
        <v>1517</v>
      </c>
      <c r="L1254" s="488" t="s">
        <v>8985</v>
      </c>
      <c r="M1254" s="488" t="s">
        <v>8986</v>
      </c>
      <c r="N1254" s="488" t="s">
        <v>1520</v>
      </c>
      <c r="O1254" s="488" t="s">
        <v>1521</v>
      </c>
      <c r="P1254" s="488" t="s">
        <v>1522</v>
      </c>
      <c r="Q1254" s="488" t="s">
        <v>1523</v>
      </c>
      <c r="R1254" s="495" t="s">
        <v>1524</v>
      </c>
      <c r="S1254" s="494"/>
      <c r="T1254" s="494"/>
      <c r="U1254" s="488" t="s">
        <v>8987</v>
      </c>
      <c r="AB1254" s="488" t="s">
        <v>8988</v>
      </c>
      <c r="AC1254" s="496">
        <v>9.04E9</v>
      </c>
      <c r="AD1254" s="497"/>
      <c r="AE1254" s="494"/>
      <c r="AF1254" s="494"/>
      <c r="AG1254" s="494"/>
      <c r="AH1254" s="494"/>
      <c r="AI1254" s="494"/>
      <c r="AJ1254" s="488" t="s">
        <v>1527</v>
      </c>
      <c r="AK1254" s="494"/>
      <c r="AL1254" s="494"/>
      <c r="AM1254" s="488" t="s">
        <v>8989</v>
      </c>
      <c r="AO1254" s="494"/>
      <c r="AP1254" s="494"/>
      <c r="AQ1254" s="494"/>
      <c r="AR1254" s="494"/>
      <c r="AS1254" s="494"/>
      <c r="AT1254" s="488" t="s">
        <v>1529</v>
      </c>
      <c r="AU1254" s="492">
        <v>9873.0</v>
      </c>
      <c r="AV1254" s="492">
        <v>10.0</v>
      </c>
      <c r="AW1254" s="492">
        <v>2029.0</v>
      </c>
      <c r="AX1254" s="488" t="s">
        <v>1634</v>
      </c>
      <c r="AY1254" s="488" t="s">
        <v>1540</v>
      </c>
      <c r="AZ1254" s="488" t="s">
        <v>1531</v>
      </c>
    </row>
    <row r="1255" hidden="1">
      <c r="A1255" s="488" t="s">
        <v>8990</v>
      </c>
      <c r="B1255" s="488" t="s">
        <v>8991</v>
      </c>
      <c r="C1255" s="488" t="s">
        <v>1513</v>
      </c>
      <c r="D1255" s="488" t="s">
        <v>1514</v>
      </c>
      <c r="E1255" s="491">
        <v>45830.97083333333</v>
      </c>
      <c r="F1255" s="492">
        <v>2980.0</v>
      </c>
      <c r="G1255" s="488" t="s">
        <v>1515</v>
      </c>
      <c r="H1255" s="492">
        <v>2980.0</v>
      </c>
      <c r="I1255" s="488" t="s">
        <v>1515</v>
      </c>
      <c r="J1255" s="488" t="s">
        <v>1516</v>
      </c>
      <c r="K1255" s="488" t="s">
        <v>1517</v>
      </c>
      <c r="L1255" s="488" t="s">
        <v>8992</v>
      </c>
      <c r="M1255" s="488" t="s">
        <v>8993</v>
      </c>
      <c r="N1255" s="488" t="s">
        <v>1520</v>
      </c>
      <c r="O1255" s="488" t="s">
        <v>1521</v>
      </c>
      <c r="P1255" s="488" t="s">
        <v>1554</v>
      </c>
      <c r="Q1255" s="488" t="s">
        <v>1523</v>
      </c>
      <c r="R1255" s="495" t="s">
        <v>1524</v>
      </c>
      <c r="S1255" s="494"/>
      <c r="T1255" s="494"/>
      <c r="U1255" s="488" t="s">
        <v>8994</v>
      </c>
      <c r="AB1255" s="488" t="s">
        <v>8995</v>
      </c>
      <c r="AC1255" s="496">
        <v>9.08E9</v>
      </c>
      <c r="AD1255" s="497"/>
      <c r="AE1255" s="494"/>
      <c r="AF1255" s="494"/>
      <c r="AG1255" s="494"/>
      <c r="AH1255" s="494"/>
      <c r="AI1255" s="494"/>
      <c r="AJ1255" s="488" t="s">
        <v>1527</v>
      </c>
      <c r="AK1255" s="494"/>
      <c r="AL1255" s="494"/>
      <c r="AM1255" s="488" t="s">
        <v>8996</v>
      </c>
      <c r="AO1255" s="494"/>
      <c r="AP1255" s="494"/>
      <c r="AQ1255" s="494"/>
      <c r="AR1255" s="494"/>
      <c r="AS1255" s="494"/>
      <c r="AT1255" s="488" t="s">
        <v>1529</v>
      </c>
      <c r="AU1255" s="492">
        <v>9128.0</v>
      </c>
      <c r="AV1255" s="492">
        <v>12.0</v>
      </c>
      <c r="AW1255" s="492">
        <v>2031.0</v>
      </c>
      <c r="AX1255" s="488" t="s">
        <v>1634</v>
      </c>
      <c r="AY1255" s="488" t="s">
        <v>1917</v>
      </c>
      <c r="AZ1255" s="488" t="s">
        <v>1531</v>
      </c>
    </row>
    <row r="1256" hidden="1">
      <c r="A1256" s="488" t="s">
        <v>8997</v>
      </c>
      <c r="B1256" s="488" t="s">
        <v>8998</v>
      </c>
      <c r="C1256" s="488" t="s">
        <v>1513</v>
      </c>
      <c r="D1256" s="488" t="s">
        <v>1514</v>
      </c>
      <c r="E1256" s="491">
        <v>45830.96944444445</v>
      </c>
      <c r="F1256" s="492">
        <v>2980.0</v>
      </c>
      <c r="G1256" s="488" t="s">
        <v>1515</v>
      </c>
      <c r="H1256" s="492">
        <v>2980.0</v>
      </c>
      <c r="I1256" s="488" t="s">
        <v>1515</v>
      </c>
      <c r="J1256" s="488" t="s">
        <v>1516</v>
      </c>
      <c r="K1256" s="488" t="s">
        <v>1517</v>
      </c>
      <c r="L1256" s="488" t="s">
        <v>8999</v>
      </c>
      <c r="M1256" s="488" t="s">
        <v>9000</v>
      </c>
      <c r="N1256" s="488" t="s">
        <v>1520</v>
      </c>
      <c r="O1256" s="488" t="s">
        <v>1521</v>
      </c>
      <c r="P1256" s="488" t="s">
        <v>1554</v>
      </c>
      <c r="Q1256" s="488" t="s">
        <v>1523</v>
      </c>
      <c r="R1256" s="495" t="s">
        <v>1524</v>
      </c>
      <c r="S1256" s="494"/>
      <c r="T1256" s="494"/>
      <c r="U1256" s="488" t="s">
        <v>9001</v>
      </c>
      <c r="AB1256" s="488" t="s">
        <v>9002</v>
      </c>
      <c r="AC1256" s="496">
        <v>9.06E9</v>
      </c>
      <c r="AD1256" s="497"/>
      <c r="AE1256" s="494"/>
      <c r="AF1256" s="494"/>
      <c r="AG1256" s="494"/>
      <c r="AH1256" s="494"/>
      <c r="AI1256" s="494"/>
      <c r="AJ1256" s="488" t="s">
        <v>1527</v>
      </c>
      <c r="AK1256" s="494"/>
      <c r="AL1256" s="494"/>
      <c r="AM1256" s="488" t="s">
        <v>9003</v>
      </c>
      <c r="AO1256" s="497"/>
      <c r="AP1256" s="494"/>
      <c r="AQ1256" s="494"/>
      <c r="AR1256" s="494"/>
      <c r="AS1256" s="494"/>
      <c r="AT1256" s="488" t="s">
        <v>1529</v>
      </c>
      <c r="AU1256" s="492">
        <v>327.0</v>
      </c>
      <c r="AV1256" s="492">
        <v>12.0</v>
      </c>
      <c r="AW1256" s="492">
        <v>2028.0</v>
      </c>
      <c r="AX1256" s="488" t="s">
        <v>1587</v>
      </c>
      <c r="AY1256" s="488" t="s">
        <v>1597</v>
      </c>
      <c r="AZ1256" s="488" t="s">
        <v>1531</v>
      </c>
    </row>
    <row r="1257" hidden="1">
      <c r="A1257" s="488" t="s">
        <v>9004</v>
      </c>
      <c r="B1257" s="488" t="s">
        <v>9005</v>
      </c>
      <c r="C1257" s="488" t="s">
        <v>1513</v>
      </c>
      <c r="D1257" s="488" t="s">
        <v>1514</v>
      </c>
      <c r="E1257" s="491">
        <v>45830.96944444445</v>
      </c>
      <c r="F1257" s="492">
        <v>2980.0</v>
      </c>
      <c r="G1257" s="488" t="s">
        <v>1515</v>
      </c>
      <c r="H1257" s="492">
        <v>2980.0</v>
      </c>
      <c r="I1257" s="488" t="s">
        <v>1515</v>
      </c>
      <c r="J1257" s="488" t="s">
        <v>1516</v>
      </c>
      <c r="K1257" s="488" t="s">
        <v>1517</v>
      </c>
      <c r="L1257" s="488" t="s">
        <v>9006</v>
      </c>
      <c r="M1257" s="488" t="s">
        <v>9007</v>
      </c>
      <c r="N1257" s="488" t="s">
        <v>1520</v>
      </c>
      <c r="O1257" s="488" t="s">
        <v>1521</v>
      </c>
      <c r="P1257" s="488" t="s">
        <v>1554</v>
      </c>
      <c r="Q1257" s="488" t="s">
        <v>1523</v>
      </c>
      <c r="R1257" s="495" t="s">
        <v>1524</v>
      </c>
      <c r="S1257" s="494"/>
      <c r="T1257" s="494"/>
      <c r="U1257" s="488" t="s">
        <v>9008</v>
      </c>
      <c r="AB1257" s="488" t="s">
        <v>9009</v>
      </c>
      <c r="AC1257" s="496">
        <v>8.03E9</v>
      </c>
      <c r="AD1257" s="497"/>
      <c r="AE1257" s="494"/>
      <c r="AF1257" s="494"/>
      <c r="AG1257" s="494"/>
      <c r="AH1257" s="494"/>
      <c r="AI1257" s="494"/>
      <c r="AJ1257" s="488" t="s">
        <v>1527</v>
      </c>
      <c r="AK1257" s="494"/>
      <c r="AL1257" s="494"/>
      <c r="AM1257" s="488" t="s">
        <v>9010</v>
      </c>
      <c r="AO1257" s="497"/>
      <c r="AP1257" s="494"/>
      <c r="AQ1257" s="494"/>
      <c r="AR1257" s="494"/>
      <c r="AS1257" s="494"/>
      <c r="AT1257" s="488" t="s">
        <v>1529</v>
      </c>
      <c r="AU1257" s="492">
        <v>1039.0</v>
      </c>
      <c r="AV1257" s="492">
        <v>5.0</v>
      </c>
      <c r="AW1257" s="492">
        <v>2026.0</v>
      </c>
      <c r="AX1257" s="488" t="s">
        <v>1587</v>
      </c>
      <c r="AY1257" s="488" t="s">
        <v>1588</v>
      </c>
      <c r="AZ1257" s="488" t="s">
        <v>1531</v>
      </c>
    </row>
    <row r="1258" hidden="1">
      <c r="A1258" s="488" t="s">
        <v>9011</v>
      </c>
      <c r="B1258" s="488" t="s">
        <v>8984</v>
      </c>
      <c r="C1258" s="488" t="s">
        <v>1513</v>
      </c>
      <c r="D1258" s="488" t="s">
        <v>1514</v>
      </c>
      <c r="E1258" s="491">
        <v>45830.96666666667</v>
      </c>
      <c r="F1258" s="492">
        <v>2980.0</v>
      </c>
      <c r="G1258" s="488" t="s">
        <v>1515</v>
      </c>
      <c r="H1258" s="492">
        <v>2980.0</v>
      </c>
      <c r="I1258" s="488" t="s">
        <v>1515</v>
      </c>
      <c r="J1258" s="488" t="s">
        <v>1516</v>
      </c>
      <c r="K1258" s="488" t="s">
        <v>1517</v>
      </c>
      <c r="L1258" s="488" t="s">
        <v>8985</v>
      </c>
      <c r="M1258" s="488" t="s">
        <v>9012</v>
      </c>
      <c r="N1258" s="488" t="s">
        <v>1520</v>
      </c>
      <c r="O1258" s="488" t="s">
        <v>1521</v>
      </c>
      <c r="P1258" s="488" t="s">
        <v>1522</v>
      </c>
      <c r="Q1258" s="488" t="s">
        <v>1523</v>
      </c>
      <c r="R1258" s="495" t="s">
        <v>1524</v>
      </c>
      <c r="S1258" s="494"/>
      <c r="T1258" s="494"/>
      <c r="U1258" s="488" t="s">
        <v>9013</v>
      </c>
      <c r="AB1258" s="488" t="s">
        <v>8988</v>
      </c>
      <c r="AC1258" s="496">
        <v>9.04E9</v>
      </c>
      <c r="AD1258" s="497"/>
      <c r="AE1258" s="497"/>
      <c r="AF1258" s="494"/>
      <c r="AG1258" s="494"/>
      <c r="AH1258" s="494"/>
      <c r="AI1258" s="494"/>
      <c r="AJ1258" s="488" t="s">
        <v>1527</v>
      </c>
      <c r="AK1258" s="494"/>
      <c r="AL1258" s="494"/>
      <c r="AM1258" s="488" t="s">
        <v>8989</v>
      </c>
      <c r="AO1258" s="494"/>
      <c r="AP1258" s="494"/>
      <c r="AQ1258" s="494"/>
      <c r="AR1258" s="494"/>
      <c r="AS1258" s="494"/>
      <c r="AT1258" s="488" t="s">
        <v>1529</v>
      </c>
      <c r="AU1258" s="492">
        <v>9873.0</v>
      </c>
      <c r="AV1258" s="492">
        <v>10.0</v>
      </c>
      <c r="AW1258" s="492">
        <v>2029.0</v>
      </c>
      <c r="AX1258" s="488" t="s">
        <v>1634</v>
      </c>
      <c r="AY1258" s="488" t="s">
        <v>1540</v>
      </c>
      <c r="AZ1258" s="488" t="s">
        <v>1531</v>
      </c>
    </row>
    <row r="1259" hidden="1">
      <c r="A1259" s="488" t="s">
        <v>9014</v>
      </c>
      <c r="B1259" s="488" t="s">
        <v>9015</v>
      </c>
      <c r="C1259" s="488" t="s">
        <v>1513</v>
      </c>
      <c r="D1259" s="488" t="s">
        <v>1514</v>
      </c>
      <c r="E1259" s="491">
        <v>45830.95347222222</v>
      </c>
      <c r="F1259" s="492">
        <v>2980.0</v>
      </c>
      <c r="G1259" s="488" t="s">
        <v>1515</v>
      </c>
      <c r="H1259" s="492">
        <v>2980.0</v>
      </c>
      <c r="I1259" s="488" t="s">
        <v>1515</v>
      </c>
      <c r="J1259" s="488" t="s">
        <v>1516</v>
      </c>
      <c r="K1259" s="488" t="s">
        <v>1517</v>
      </c>
      <c r="L1259" s="488" t="s">
        <v>9016</v>
      </c>
      <c r="M1259" s="488" t="s">
        <v>9017</v>
      </c>
      <c r="N1259" s="488" t="s">
        <v>1520</v>
      </c>
      <c r="O1259" s="488" t="s">
        <v>1521</v>
      </c>
      <c r="P1259" s="488" t="s">
        <v>1554</v>
      </c>
      <c r="Q1259" s="488" t="s">
        <v>1523</v>
      </c>
      <c r="R1259" s="495" t="s">
        <v>1524</v>
      </c>
      <c r="S1259" s="494"/>
      <c r="T1259" s="494"/>
      <c r="U1259" s="488" t="s">
        <v>9018</v>
      </c>
      <c r="AB1259" s="488" t="s">
        <v>9019</v>
      </c>
      <c r="AC1259" s="496">
        <v>7.02E9</v>
      </c>
      <c r="AD1259" s="497"/>
      <c r="AE1259" s="497"/>
      <c r="AF1259" s="494"/>
      <c r="AG1259" s="494"/>
      <c r="AH1259" s="494"/>
      <c r="AI1259" s="494"/>
      <c r="AJ1259" s="488" t="s">
        <v>1527</v>
      </c>
      <c r="AK1259" s="494"/>
      <c r="AL1259" s="494"/>
      <c r="AM1259" s="488" t="s">
        <v>9020</v>
      </c>
      <c r="AO1259" s="494"/>
      <c r="AP1259" s="494"/>
      <c r="AQ1259" s="494"/>
      <c r="AR1259" s="494"/>
      <c r="AS1259" s="494"/>
      <c r="AT1259" s="488" t="s">
        <v>1558</v>
      </c>
      <c r="AU1259" s="492">
        <v>8006.0</v>
      </c>
      <c r="AV1259" s="492">
        <v>9.0</v>
      </c>
      <c r="AW1259" s="492">
        <v>2026.0</v>
      </c>
      <c r="AX1259" s="488" t="s">
        <v>8946</v>
      </c>
      <c r="AY1259" s="488" t="s">
        <v>8947</v>
      </c>
      <c r="AZ1259" s="488" t="s">
        <v>1531</v>
      </c>
    </row>
    <row r="1260" hidden="1">
      <c r="A1260" s="488" t="s">
        <v>9021</v>
      </c>
      <c r="B1260" s="488" t="s">
        <v>9022</v>
      </c>
      <c r="C1260" s="488" t="s">
        <v>1513</v>
      </c>
      <c r="D1260" s="488" t="s">
        <v>1514</v>
      </c>
      <c r="E1260" s="491">
        <v>45830.95277777778</v>
      </c>
      <c r="F1260" s="492">
        <v>9800.0</v>
      </c>
      <c r="G1260" s="488" t="s">
        <v>1515</v>
      </c>
      <c r="H1260" s="492">
        <v>9800.0</v>
      </c>
      <c r="I1260" s="488" t="s">
        <v>1515</v>
      </c>
      <c r="J1260" s="488" t="s">
        <v>1516</v>
      </c>
      <c r="K1260" s="488" t="s">
        <v>1517</v>
      </c>
      <c r="L1260" s="488" t="s">
        <v>9023</v>
      </c>
      <c r="M1260" s="488" t="s">
        <v>9024</v>
      </c>
      <c r="N1260" s="488" t="s">
        <v>1520</v>
      </c>
      <c r="O1260" s="488" t="s">
        <v>1521</v>
      </c>
      <c r="P1260" s="488" t="s">
        <v>1554</v>
      </c>
      <c r="Q1260" s="488" t="s">
        <v>1523</v>
      </c>
      <c r="R1260" s="495" t="s">
        <v>1524</v>
      </c>
      <c r="S1260" s="494"/>
      <c r="T1260" s="494"/>
      <c r="U1260" s="488" t="s">
        <v>9025</v>
      </c>
      <c r="AB1260" s="488" t="s">
        <v>9026</v>
      </c>
      <c r="AC1260" s="496">
        <v>9.05E9</v>
      </c>
      <c r="AD1260" s="497"/>
      <c r="AE1260" s="494"/>
      <c r="AF1260" s="494"/>
      <c r="AG1260" s="494"/>
      <c r="AH1260" s="494"/>
      <c r="AI1260" s="494"/>
      <c r="AJ1260" s="488" t="s">
        <v>1527</v>
      </c>
      <c r="AK1260" s="494"/>
      <c r="AL1260" s="494"/>
      <c r="AM1260" s="488" t="s">
        <v>9027</v>
      </c>
      <c r="AO1260" s="494"/>
      <c r="AP1260" s="494"/>
      <c r="AQ1260" s="494"/>
      <c r="AR1260" s="494"/>
      <c r="AS1260" s="494"/>
      <c r="AT1260" s="488" t="s">
        <v>1529</v>
      </c>
      <c r="AU1260" s="492">
        <v>250.0</v>
      </c>
      <c r="AV1260" s="492">
        <v>11.0</v>
      </c>
      <c r="AW1260" s="492">
        <v>2025.0</v>
      </c>
      <c r="AX1260" s="488" t="s">
        <v>1634</v>
      </c>
      <c r="AY1260" s="488" t="s">
        <v>1917</v>
      </c>
      <c r="AZ1260" s="488" t="s">
        <v>1531</v>
      </c>
    </row>
    <row r="1261" hidden="1">
      <c r="A1261" s="488" t="s">
        <v>9028</v>
      </c>
      <c r="B1261" s="488" t="s">
        <v>9029</v>
      </c>
      <c r="C1261" s="488" t="s">
        <v>1513</v>
      </c>
      <c r="D1261" s="488" t="s">
        <v>1514</v>
      </c>
      <c r="E1261" s="491">
        <v>45830.94861111111</v>
      </c>
      <c r="F1261" s="492">
        <v>2980.0</v>
      </c>
      <c r="G1261" s="488" t="s">
        <v>1515</v>
      </c>
      <c r="H1261" s="492">
        <v>2980.0</v>
      </c>
      <c r="I1261" s="488" t="s">
        <v>1515</v>
      </c>
      <c r="J1261" s="488" t="s">
        <v>1516</v>
      </c>
      <c r="K1261" s="488" t="s">
        <v>1517</v>
      </c>
      <c r="L1261" s="488" t="s">
        <v>9030</v>
      </c>
      <c r="M1261" s="488" t="s">
        <v>9031</v>
      </c>
      <c r="N1261" s="488" t="s">
        <v>1520</v>
      </c>
      <c r="O1261" s="488" t="s">
        <v>1521</v>
      </c>
      <c r="P1261" s="488" t="s">
        <v>1554</v>
      </c>
      <c r="Q1261" s="488" t="s">
        <v>1523</v>
      </c>
      <c r="R1261" s="495" t="s">
        <v>1524</v>
      </c>
      <c r="S1261" s="494"/>
      <c r="T1261" s="494"/>
      <c r="U1261" s="488" t="s">
        <v>9032</v>
      </c>
      <c r="AB1261" s="488" t="s">
        <v>9033</v>
      </c>
      <c r="AC1261" s="496">
        <v>8.06E9</v>
      </c>
      <c r="AD1261" s="497"/>
      <c r="AE1261" s="494"/>
      <c r="AF1261" s="494"/>
      <c r="AG1261" s="494"/>
      <c r="AH1261" s="494"/>
      <c r="AI1261" s="494"/>
      <c r="AJ1261" s="488" t="s">
        <v>1527</v>
      </c>
      <c r="AK1261" s="494"/>
      <c r="AL1261" s="494"/>
      <c r="AM1261" s="488" t="s">
        <v>9034</v>
      </c>
      <c r="AO1261" s="494"/>
      <c r="AP1261" s="494"/>
      <c r="AQ1261" s="494"/>
      <c r="AR1261" s="494"/>
      <c r="AS1261" s="494"/>
      <c r="AT1261" s="488" t="s">
        <v>1558</v>
      </c>
      <c r="AU1261" s="492">
        <v>1567.0</v>
      </c>
      <c r="AV1261" s="492">
        <v>9.0</v>
      </c>
      <c r="AW1261" s="492">
        <v>2026.0</v>
      </c>
      <c r="AX1261" s="488" t="s">
        <v>1587</v>
      </c>
      <c r="AY1261" s="488" t="s">
        <v>4030</v>
      </c>
      <c r="AZ1261" s="488" t="s">
        <v>1531</v>
      </c>
    </row>
    <row r="1262" hidden="1">
      <c r="A1262" s="488" t="s">
        <v>9035</v>
      </c>
      <c r="B1262" s="488" t="s">
        <v>9022</v>
      </c>
      <c r="C1262" s="488" t="s">
        <v>1513</v>
      </c>
      <c r="D1262" s="488" t="s">
        <v>1514</v>
      </c>
      <c r="E1262" s="491">
        <v>45830.94861111111</v>
      </c>
      <c r="F1262" s="492">
        <v>2980.0</v>
      </c>
      <c r="G1262" s="488" t="s">
        <v>1515</v>
      </c>
      <c r="H1262" s="492">
        <v>2980.0</v>
      </c>
      <c r="I1262" s="488" t="s">
        <v>1515</v>
      </c>
      <c r="J1262" s="488" t="s">
        <v>1516</v>
      </c>
      <c r="K1262" s="488" t="s">
        <v>1517</v>
      </c>
      <c r="L1262" s="488" t="s">
        <v>9023</v>
      </c>
      <c r="M1262" s="488" t="s">
        <v>9036</v>
      </c>
      <c r="N1262" s="488" t="s">
        <v>1520</v>
      </c>
      <c r="O1262" s="488" t="s">
        <v>1521</v>
      </c>
      <c r="P1262" s="488" t="s">
        <v>1554</v>
      </c>
      <c r="Q1262" s="488" t="s">
        <v>1523</v>
      </c>
      <c r="R1262" s="495" t="s">
        <v>1524</v>
      </c>
      <c r="S1262" s="494"/>
      <c r="T1262" s="494"/>
      <c r="U1262" s="488" t="s">
        <v>9037</v>
      </c>
      <c r="AB1262" s="488" t="s">
        <v>9026</v>
      </c>
      <c r="AC1262" s="496">
        <v>9.05E9</v>
      </c>
      <c r="AD1262" s="497"/>
      <c r="AE1262" s="494"/>
      <c r="AF1262" s="494"/>
      <c r="AG1262" s="494"/>
      <c r="AH1262" s="494"/>
      <c r="AI1262" s="494"/>
      <c r="AJ1262" s="488" t="s">
        <v>1527</v>
      </c>
      <c r="AK1262" s="494"/>
      <c r="AL1262" s="494"/>
      <c r="AM1262" s="488" t="s">
        <v>9027</v>
      </c>
      <c r="AO1262" s="494"/>
      <c r="AP1262" s="494"/>
      <c r="AQ1262" s="494"/>
      <c r="AR1262" s="494"/>
      <c r="AS1262" s="494"/>
      <c r="AT1262" s="488" t="s">
        <v>1529</v>
      </c>
      <c r="AU1262" s="492">
        <v>250.0</v>
      </c>
      <c r="AV1262" s="492">
        <v>11.0</v>
      </c>
      <c r="AW1262" s="492">
        <v>2025.0</v>
      </c>
      <c r="AX1262" s="488" t="s">
        <v>1634</v>
      </c>
      <c r="AY1262" s="488" t="s">
        <v>1917</v>
      </c>
      <c r="AZ1262" s="488" t="s">
        <v>1531</v>
      </c>
    </row>
    <row r="1263" hidden="1">
      <c r="A1263" s="488" t="s">
        <v>9038</v>
      </c>
      <c r="B1263" s="488" t="s">
        <v>9039</v>
      </c>
      <c r="C1263" s="488" t="s">
        <v>1513</v>
      </c>
      <c r="D1263" s="488" t="s">
        <v>1514</v>
      </c>
      <c r="E1263" s="491">
        <v>45830.938888888886</v>
      </c>
      <c r="F1263" s="492">
        <v>9800.0</v>
      </c>
      <c r="G1263" s="488" t="s">
        <v>1515</v>
      </c>
      <c r="H1263" s="492">
        <v>9800.0</v>
      </c>
      <c r="I1263" s="488" t="s">
        <v>1515</v>
      </c>
      <c r="J1263" s="488" t="s">
        <v>1516</v>
      </c>
      <c r="K1263" s="488" t="s">
        <v>1517</v>
      </c>
      <c r="L1263" s="488" t="s">
        <v>9040</v>
      </c>
      <c r="M1263" s="488" t="s">
        <v>9041</v>
      </c>
      <c r="N1263" s="488" t="s">
        <v>1520</v>
      </c>
      <c r="O1263" s="488" t="s">
        <v>1521</v>
      </c>
      <c r="P1263" s="488" t="s">
        <v>1545</v>
      </c>
      <c r="Q1263" s="488" t="s">
        <v>1523</v>
      </c>
      <c r="R1263" s="495" t="s">
        <v>1524</v>
      </c>
      <c r="S1263" s="494"/>
      <c r="T1263" s="494"/>
      <c r="U1263" s="488" t="s">
        <v>9042</v>
      </c>
      <c r="AB1263" s="488" t="s">
        <v>9043</v>
      </c>
      <c r="AC1263" s="496">
        <v>9.02E9</v>
      </c>
      <c r="AD1263" s="497"/>
      <c r="AE1263" s="494"/>
      <c r="AF1263" s="494"/>
      <c r="AG1263" s="494"/>
      <c r="AH1263" s="494"/>
      <c r="AI1263" s="494"/>
      <c r="AJ1263" s="488" t="s">
        <v>1527</v>
      </c>
      <c r="AK1263" s="494"/>
      <c r="AL1263" s="494"/>
      <c r="AM1263" s="488" t="s">
        <v>9044</v>
      </c>
      <c r="AO1263" s="494"/>
      <c r="AP1263" s="494"/>
      <c r="AQ1263" s="494"/>
      <c r="AR1263" s="494"/>
      <c r="AS1263" s="494"/>
      <c r="AT1263" s="488" t="s">
        <v>1529</v>
      </c>
      <c r="AU1263" s="492">
        <v>3915.0</v>
      </c>
      <c r="AV1263" s="492">
        <v>7.0</v>
      </c>
      <c r="AW1263" s="492">
        <v>2028.0</v>
      </c>
      <c r="AX1263" s="497"/>
      <c r="AY1263" s="488" t="s">
        <v>1652</v>
      </c>
      <c r="AZ1263" s="488" t="s">
        <v>1531</v>
      </c>
    </row>
    <row r="1264" hidden="1">
      <c r="A1264" s="488" t="s">
        <v>9045</v>
      </c>
      <c r="B1264" s="488" t="s">
        <v>9046</v>
      </c>
      <c r="C1264" s="488" t="s">
        <v>1513</v>
      </c>
      <c r="D1264" s="488" t="s">
        <v>1514</v>
      </c>
      <c r="E1264" s="491">
        <v>45830.933333333334</v>
      </c>
      <c r="F1264" s="492">
        <v>2980.0</v>
      </c>
      <c r="G1264" s="488" t="s">
        <v>1515</v>
      </c>
      <c r="H1264" s="492">
        <v>2980.0</v>
      </c>
      <c r="I1264" s="488" t="s">
        <v>1515</v>
      </c>
      <c r="J1264" s="488" t="s">
        <v>1516</v>
      </c>
      <c r="K1264" s="488" t="s">
        <v>1517</v>
      </c>
      <c r="L1264" s="488" t="s">
        <v>9047</v>
      </c>
      <c r="M1264" s="488" t="s">
        <v>9048</v>
      </c>
      <c r="N1264" s="488" t="s">
        <v>1520</v>
      </c>
      <c r="O1264" s="488" t="s">
        <v>1521</v>
      </c>
      <c r="P1264" s="488" t="s">
        <v>1522</v>
      </c>
      <c r="Q1264" s="488" t="s">
        <v>1523</v>
      </c>
      <c r="R1264" s="495" t="s">
        <v>1524</v>
      </c>
      <c r="S1264" s="494"/>
      <c r="T1264" s="494"/>
      <c r="U1264" s="488" t="s">
        <v>9049</v>
      </c>
      <c r="AB1264" s="488" t="s">
        <v>9050</v>
      </c>
      <c r="AC1264" s="496">
        <v>9.02E9</v>
      </c>
      <c r="AD1264" s="497"/>
      <c r="AE1264" s="494"/>
      <c r="AF1264" s="494"/>
      <c r="AG1264" s="494"/>
      <c r="AH1264" s="494"/>
      <c r="AI1264" s="494"/>
      <c r="AJ1264" s="488" t="s">
        <v>1527</v>
      </c>
      <c r="AK1264" s="494"/>
      <c r="AL1264" s="494"/>
      <c r="AM1264" s="488" t="s">
        <v>9051</v>
      </c>
      <c r="AO1264" s="494"/>
      <c r="AP1264" s="494"/>
      <c r="AQ1264" s="494"/>
      <c r="AR1264" s="494"/>
      <c r="AS1264" s="494"/>
      <c r="AT1264" s="488" t="s">
        <v>1529</v>
      </c>
      <c r="AU1264" s="492">
        <v>3008.0</v>
      </c>
      <c r="AV1264" s="492">
        <v>10.0</v>
      </c>
      <c r="AW1264" s="492">
        <v>2028.0</v>
      </c>
      <c r="AX1264" s="488" t="s">
        <v>1539</v>
      </c>
      <c r="AY1264" s="488" t="s">
        <v>1805</v>
      </c>
      <c r="AZ1264" s="488" t="s">
        <v>1531</v>
      </c>
    </row>
    <row r="1265" hidden="1">
      <c r="A1265" s="488" t="s">
        <v>9052</v>
      </c>
      <c r="B1265" s="488" t="s">
        <v>9039</v>
      </c>
      <c r="C1265" s="488" t="s">
        <v>1513</v>
      </c>
      <c r="D1265" s="488" t="s">
        <v>1514</v>
      </c>
      <c r="E1265" s="491">
        <v>45830.933333333334</v>
      </c>
      <c r="F1265" s="492">
        <v>2980.0</v>
      </c>
      <c r="G1265" s="488" t="s">
        <v>1515</v>
      </c>
      <c r="H1265" s="492">
        <v>2980.0</v>
      </c>
      <c r="I1265" s="488" t="s">
        <v>1515</v>
      </c>
      <c r="J1265" s="488" t="s">
        <v>1516</v>
      </c>
      <c r="K1265" s="488" t="s">
        <v>1517</v>
      </c>
      <c r="L1265" s="488" t="s">
        <v>9040</v>
      </c>
      <c r="M1265" s="488" t="s">
        <v>9053</v>
      </c>
      <c r="N1265" s="488" t="s">
        <v>1520</v>
      </c>
      <c r="O1265" s="488" t="s">
        <v>1521</v>
      </c>
      <c r="P1265" s="488" t="s">
        <v>1545</v>
      </c>
      <c r="Q1265" s="488" t="s">
        <v>1523</v>
      </c>
      <c r="R1265" s="495" t="s">
        <v>1524</v>
      </c>
      <c r="S1265" s="494"/>
      <c r="T1265" s="494"/>
      <c r="U1265" s="488" t="s">
        <v>6508</v>
      </c>
      <c r="AB1265" s="488" t="s">
        <v>9043</v>
      </c>
      <c r="AC1265" s="496">
        <v>9.02E9</v>
      </c>
      <c r="AD1265" s="497"/>
      <c r="AE1265" s="494"/>
      <c r="AF1265" s="494"/>
      <c r="AG1265" s="494"/>
      <c r="AH1265" s="494"/>
      <c r="AI1265" s="494"/>
      <c r="AJ1265" s="488" t="s">
        <v>1527</v>
      </c>
      <c r="AK1265" s="494"/>
      <c r="AL1265" s="494"/>
      <c r="AM1265" s="488" t="s">
        <v>9044</v>
      </c>
      <c r="AO1265" s="494"/>
      <c r="AP1265" s="494"/>
      <c r="AQ1265" s="494"/>
      <c r="AR1265" s="494"/>
      <c r="AS1265" s="494"/>
      <c r="AT1265" s="488" t="s">
        <v>1529</v>
      </c>
      <c r="AU1265" s="492">
        <v>3915.0</v>
      </c>
      <c r="AV1265" s="492">
        <v>7.0</v>
      </c>
      <c r="AW1265" s="492">
        <v>2028.0</v>
      </c>
      <c r="AX1265" s="497"/>
      <c r="AY1265" s="488" t="s">
        <v>1652</v>
      </c>
      <c r="AZ1265" s="488" t="s">
        <v>1531</v>
      </c>
    </row>
    <row r="1266" hidden="1">
      <c r="A1266" s="488" t="s">
        <v>9054</v>
      </c>
      <c r="B1266" s="488" t="s">
        <v>9055</v>
      </c>
      <c r="C1266" s="488" t="s">
        <v>1513</v>
      </c>
      <c r="D1266" s="488" t="s">
        <v>1514</v>
      </c>
      <c r="E1266" s="491">
        <v>45830.93263888889</v>
      </c>
      <c r="F1266" s="492">
        <v>2980.0</v>
      </c>
      <c r="G1266" s="488" t="s">
        <v>1515</v>
      </c>
      <c r="H1266" s="492">
        <v>2980.0</v>
      </c>
      <c r="I1266" s="488" t="s">
        <v>1515</v>
      </c>
      <c r="J1266" s="488" t="s">
        <v>1516</v>
      </c>
      <c r="K1266" s="488" t="s">
        <v>1517</v>
      </c>
      <c r="L1266" s="488" t="s">
        <v>9056</v>
      </c>
      <c r="M1266" s="488" t="s">
        <v>9057</v>
      </c>
      <c r="N1266" s="488" t="s">
        <v>1520</v>
      </c>
      <c r="O1266" s="488" t="s">
        <v>1521</v>
      </c>
      <c r="P1266" s="488" t="s">
        <v>1554</v>
      </c>
      <c r="Q1266" s="488" t="s">
        <v>1523</v>
      </c>
      <c r="R1266" s="495" t="s">
        <v>1524</v>
      </c>
      <c r="S1266" s="494"/>
      <c r="T1266" s="494"/>
      <c r="U1266" s="488" t="s">
        <v>9058</v>
      </c>
      <c r="AB1266" s="488" t="s">
        <v>9059</v>
      </c>
      <c r="AC1266" s="496">
        <v>8.02E9</v>
      </c>
      <c r="AD1266" s="497"/>
      <c r="AE1266" s="494"/>
      <c r="AF1266" s="494"/>
      <c r="AG1266" s="494"/>
      <c r="AH1266" s="494"/>
      <c r="AI1266" s="494"/>
      <c r="AJ1266" s="488" t="s">
        <v>1527</v>
      </c>
      <c r="AK1266" s="494"/>
      <c r="AL1266" s="494"/>
      <c r="AM1266" s="488" t="s">
        <v>9060</v>
      </c>
      <c r="AO1266" s="497"/>
      <c r="AP1266" s="494"/>
      <c r="AQ1266" s="494"/>
      <c r="AR1266" s="494"/>
      <c r="AS1266" s="494"/>
      <c r="AT1266" s="488" t="s">
        <v>1529</v>
      </c>
      <c r="AU1266" s="492">
        <v>2365.0</v>
      </c>
      <c r="AV1266" s="492">
        <v>4.0</v>
      </c>
      <c r="AW1266" s="492">
        <v>2028.0</v>
      </c>
      <c r="AX1266" s="488" t="s">
        <v>1587</v>
      </c>
      <c r="AY1266" s="488" t="s">
        <v>1805</v>
      </c>
      <c r="AZ1266" s="488" t="s">
        <v>1531</v>
      </c>
    </row>
    <row r="1267" hidden="1">
      <c r="A1267" s="488" t="s">
        <v>9061</v>
      </c>
      <c r="B1267" s="488" t="s">
        <v>9062</v>
      </c>
      <c r="C1267" s="488" t="s">
        <v>1513</v>
      </c>
      <c r="D1267" s="488" t="s">
        <v>1514</v>
      </c>
      <c r="E1267" s="491">
        <v>45830.899305555555</v>
      </c>
      <c r="F1267" s="492">
        <v>2980.0</v>
      </c>
      <c r="G1267" s="488" t="s">
        <v>1515</v>
      </c>
      <c r="H1267" s="492">
        <v>2980.0</v>
      </c>
      <c r="I1267" s="488" t="s">
        <v>1515</v>
      </c>
      <c r="J1267" s="488" t="s">
        <v>1516</v>
      </c>
      <c r="K1267" s="488" t="s">
        <v>1517</v>
      </c>
      <c r="L1267" s="488" t="s">
        <v>9063</v>
      </c>
      <c r="M1267" s="488" t="s">
        <v>9064</v>
      </c>
      <c r="N1267" s="488" t="s">
        <v>1520</v>
      </c>
      <c r="O1267" s="488" t="s">
        <v>1521</v>
      </c>
      <c r="P1267" s="488" t="s">
        <v>1724</v>
      </c>
      <c r="Q1267" s="488" t="s">
        <v>1523</v>
      </c>
      <c r="R1267" s="495" t="s">
        <v>1524</v>
      </c>
      <c r="S1267" s="494"/>
      <c r="T1267" s="494"/>
      <c r="U1267" s="488" t="s">
        <v>9065</v>
      </c>
      <c r="AB1267" s="488" t="s">
        <v>9066</v>
      </c>
      <c r="AC1267" s="496">
        <v>9.1E9</v>
      </c>
      <c r="AD1267" s="497"/>
      <c r="AE1267" s="494"/>
      <c r="AF1267" s="494"/>
      <c r="AG1267" s="494"/>
      <c r="AH1267" s="494"/>
      <c r="AI1267" s="494"/>
      <c r="AJ1267" s="488" t="s">
        <v>1527</v>
      </c>
      <c r="AK1267" s="494"/>
      <c r="AL1267" s="494"/>
      <c r="AM1267" s="488" t="s">
        <v>9067</v>
      </c>
      <c r="AO1267" s="494"/>
      <c r="AP1267" s="494"/>
      <c r="AQ1267" s="494"/>
      <c r="AR1267" s="494"/>
      <c r="AS1267" s="494"/>
      <c r="AT1267" s="488" t="s">
        <v>1529</v>
      </c>
      <c r="AU1267" s="492">
        <v>1016.0</v>
      </c>
      <c r="AV1267" s="492">
        <v>4.0</v>
      </c>
      <c r="AW1267" s="492">
        <v>2028.0</v>
      </c>
      <c r="AX1267" s="488" t="s">
        <v>1728</v>
      </c>
      <c r="AY1267" s="488" t="s">
        <v>4816</v>
      </c>
      <c r="AZ1267" s="488" t="s">
        <v>4817</v>
      </c>
    </row>
    <row r="1268" hidden="1">
      <c r="A1268" s="488" t="s">
        <v>9068</v>
      </c>
      <c r="B1268" s="488" t="s">
        <v>9069</v>
      </c>
      <c r="C1268" s="488" t="s">
        <v>1513</v>
      </c>
      <c r="D1268" s="488" t="s">
        <v>1514</v>
      </c>
      <c r="E1268" s="491">
        <v>45830.88055555556</v>
      </c>
      <c r="F1268" s="492">
        <v>2980.0</v>
      </c>
      <c r="G1268" s="488" t="s">
        <v>1515</v>
      </c>
      <c r="H1268" s="492">
        <v>2980.0</v>
      </c>
      <c r="I1268" s="488" t="s">
        <v>1515</v>
      </c>
      <c r="J1268" s="488" t="s">
        <v>1516</v>
      </c>
      <c r="K1268" s="488" t="s">
        <v>1517</v>
      </c>
      <c r="L1268" s="488" t="s">
        <v>9070</v>
      </c>
      <c r="M1268" s="488" t="s">
        <v>9071</v>
      </c>
      <c r="N1268" s="488" t="s">
        <v>1520</v>
      </c>
      <c r="O1268" s="488" t="s">
        <v>1521</v>
      </c>
      <c r="P1268" s="488" t="s">
        <v>1554</v>
      </c>
      <c r="Q1268" s="488" t="s">
        <v>1523</v>
      </c>
      <c r="R1268" s="495" t="s">
        <v>1524</v>
      </c>
      <c r="S1268" s="494"/>
      <c r="T1268" s="494"/>
      <c r="U1268" s="488" t="s">
        <v>9072</v>
      </c>
      <c r="AB1268" s="488" t="s">
        <v>9073</v>
      </c>
      <c r="AC1268" s="496">
        <v>8.05E9</v>
      </c>
      <c r="AD1268" s="497"/>
      <c r="AE1268" s="494"/>
      <c r="AF1268" s="494"/>
      <c r="AG1268" s="494"/>
      <c r="AH1268" s="494"/>
      <c r="AI1268" s="494"/>
      <c r="AJ1268" s="488" t="s">
        <v>1527</v>
      </c>
      <c r="AK1268" s="494"/>
      <c r="AL1268" s="494"/>
      <c r="AM1268" s="488" t="s">
        <v>9074</v>
      </c>
      <c r="AO1268" s="494"/>
      <c r="AP1268" s="494"/>
      <c r="AQ1268" s="494"/>
      <c r="AR1268" s="494"/>
      <c r="AS1268" s="494"/>
      <c r="AT1268" s="488" t="s">
        <v>1529</v>
      </c>
      <c r="AU1268" s="492">
        <v>5368.0</v>
      </c>
      <c r="AV1268" s="492">
        <v>5.0</v>
      </c>
      <c r="AW1268" s="492">
        <v>2029.0</v>
      </c>
      <c r="AX1268" s="488" t="s">
        <v>1587</v>
      </c>
      <c r="AY1268" s="488" t="s">
        <v>1588</v>
      </c>
      <c r="AZ1268" s="488" t="s">
        <v>1531</v>
      </c>
    </row>
    <row r="1269" hidden="1">
      <c r="A1269" s="488" t="s">
        <v>8432</v>
      </c>
      <c r="B1269" s="488" t="s">
        <v>8433</v>
      </c>
      <c r="C1269" s="488" t="s">
        <v>1513</v>
      </c>
      <c r="D1269" s="488" t="s">
        <v>1514</v>
      </c>
      <c r="E1269" s="491">
        <v>45830.87013888889</v>
      </c>
      <c r="F1269" s="492">
        <v>2980.0</v>
      </c>
      <c r="G1269" s="488" t="s">
        <v>1515</v>
      </c>
      <c r="H1269" s="492">
        <v>2980.0</v>
      </c>
      <c r="I1269" s="488" t="s">
        <v>1515</v>
      </c>
      <c r="J1269" s="488" t="s">
        <v>1516</v>
      </c>
      <c r="K1269" s="488" t="s">
        <v>1517</v>
      </c>
      <c r="L1269" s="488" t="s">
        <v>8434</v>
      </c>
      <c r="M1269" s="488" t="s">
        <v>8435</v>
      </c>
      <c r="N1269" s="488" t="s">
        <v>1520</v>
      </c>
      <c r="O1269" s="488" t="s">
        <v>1521</v>
      </c>
      <c r="P1269" s="488" t="s">
        <v>1545</v>
      </c>
      <c r="Q1269" s="488" t="s">
        <v>1523</v>
      </c>
      <c r="R1269" s="495" t="s">
        <v>1524</v>
      </c>
      <c r="S1269" s="494"/>
      <c r="T1269" s="494"/>
      <c r="U1269" s="488" t="s">
        <v>8436</v>
      </c>
      <c r="AB1269" s="488" t="s">
        <v>8437</v>
      </c>
      <c r="AC1269" s="496">
        <v>9.06E9</v>
      </c>
      <c r="AD1269" s="497"/>
      <c r="AE1269" s="494"/>
      <c r="AF1269" s="494"/>
      <c r="AG1269" s="494"/>
      <c r="AH1269" s="494"/>
      <c r="AI1269" s="494"/>
      <c r="AJ1269" s="488" t="s">
        <v>1527</v>
      </c>
      <c r="AK1269" s="494"/>
      <c r="AL1269" s="494"/>
      <c r="AM1269" s="488" t="s">
        <v>8438</v>
      </c>
      <c r="AO1269" s="494"/>
      <c r="AP1269" s="494"/>
      <c r="AQ1269" s="494"/>
      <c r="AR1269" s="494"/>
      <c r="AS1269" s="494"/>
      <c r="AT1269" s="488" t="s">
        <v>1529</v>
      </c>
      <c r="AU1269" s="492">
        <v>3018.0</v>
      </c>
      <c r="AV1269" s="492">
        <v>1.0</v>
      </c>
      <c r="AW1269" s="492">
        <v>2028.0</v>
      </c>
      <c r="AX1269" s="497"/>
      <c r="AY1269" s="488" t="s">
        <v>1652</v>
      </c>
      <c r="AZ1269" s="488" t="s">
        <v>1531</v>
      </c>
    </row>
    <row r="1270">
      <c r="A1270" s="488" t="s">
        <v>9075</v>
      </c>
      <c r="B1270" s="488" t="s">
        <v>9076</v>
      </c>
      <c r="C1270" s="488" t="s">
        <v>1513</v>
      </c>
      <c r="D1270" s="488" t="s">
        <v>1514</v>
      </c>
      <c r="E1270" s="491">
        <v>45830.84166666667</v>
      </c>
      <c r="F1270" s="492">
        <v>9800.0</v>
      </c>
      <c r="G1270" s="488" t="s">
        <v>1515</v>
      </c>
      <c r="H1270" s="492">
        <v>9800.0</v>
      </c>
      <c r="I1270" s="488" t="s">
        <v>1515</v>
      </c>
      <c r="J1270" s="488" t="s">
        <v>1516</v>
      </c>
      <c r="K1270" s="488" t="s">
        <v>1517</v>
      </c>
      <c r="L1270" s="488" t="s">
        <v>9077</v>
      </c>
      <c r="M1270" s="488" t="s">
        <v>9078</v>
      </c>
      <c r="N1270" s="488" t="s">
        <v>1520</v>
      </c>
      <c r="O1270" s="488" t="s">
        <v>1521</v>
      </c>
      <c r="P1270" s="488" t="s">
        <v>1522</v>
      </c>
      <c r="Q1270" s="488" t="s">
        <v>1714</v>
      </c>
      <c r="R1270" s="495" t="s">
        <v>1524</v>
      </c>
      <c r="S1270" s="494"/>
      <c r="T1270" s="494"/>
      <c r="U1270" s="488" t="s">
        <v>9079</v>
      </c>
      <c r="V1270" s="495" t="s">
        <v>1524</v>
      </c>
      <c r="W1270" s="497"/>
      <c r="X1270" s="488" t="s">
        <v>3927</v>
      </c>
      <c r="Y1270" s="492">
        <v>9800.0</v>
      </c>
      <c r="Z1270" s="488" t="s">
        <v>1515</v>
      </c>
      <c r="AA1270" s="488" t="s">
        <v>1516</v>
      </c>
      <c r="AB1270" s="488" t="s">
        <v>9080</v>
      </c>
      <c r="AC1270" s="496">
        <v>8.19E11</v>
      </c>
      <c r="AD1270" s="497"/>
      <c r="AE1270" s="497"/>
      <c r="AF1270" s="494"/>
      <c r="AG1270" s="494"/>
      <c r="AH1270" s="494"/>
      <c r="AI1270" s="494"/>
      <c r="AJ1270" s="488" t="s">
        <v>1527</v>
      </c>
      <c r="AK1270" s="494"/>
      <c r="AL1270" s="494"/>
      <c r="AM1270" s="488" t="s">
        <v>9081</v>
      </c>
      <c r="AP1270" s="494"/>
      <c r="AQ1270" s="494"/>
      <c r="AR1270" s="494"/>
      <c r="AS1270" s="494"/>
      <c r="AT1270" s="488" t="s">
        <v>1529</v>
      </c>
      <c r="AU1270" s="492">
        <v>327.0</v>
      </c>
      <c r="AV1270" s="492">
        <v>10.0</v>
      </c>
      <c r="AW1270" s="492">
        <v>2028.0</v>
      </c>
      <c r="AX1270" s="488" t="s">
        <v>1539</v>
      </c>
      <c r="AY1270" s="488" t="s">
        <v>2292</v>
      </c>
      <c r="AZ1270" s="488" t="s">
        <v>1531</v>
      </c>
    </row>
    <row r="1271">
      <c r="A1271" s="488" t="s">
        <v>9082</v>
      </c>
      <c r="B1271" s="488" t="s">
        <v>9076</v>
      </c>
      <c r="C1271" s="488" t="s">
        <v>1513</v>
      </c>
      <c r="D1271" s="488" t="s">
        <v>1514</v>
      </c>
      <c r="E1271" s="491">
        <v>45830.84027777778</v>
      </c>
      <c r="F1271" s="492">
        <v>9800.0</v>
      </c>
      <c r="G1271" s="488" t="s">
        <v>1515</v>
      </c>
      <c r="H1271" s="492">
        <v>9800.0</v>
      </c>
      <c r="I1271" s="488" t="s">
        <v>1515</v>
      </c>
      <c r="J1271" s="488" t="s">
        <v>1516</v>
      </c>
      <c r="K1271" s="488" t="s">
        <v>1517</v>
      </c>
      <c r="L1271" s="488" t="s">
        <v>9077</v>
      </c>
      <c r="M1271" s="488" t="s">
        <v>9078</v>
      </c>
      <c r="N1271" s="488" t="s">
        <v>1520</v>
      </c>
      <c r="O1271" s="488" t="s">
        <v>1521</v>
      </c>
      <c r="P1271" s="488" t="s">
        <v>1522</v>
      </c>
      <c r="Q1271" s="488" t="s">
        <v>1714</v>
      </c>
      <c r="R1271" s="495" t="s">
        <v>1524</v>
      </c>
      <c r="S1271" s="494"/>
      <c r="T1271" s="494"/>
      <c r="U1271" s="488" t="s">
        <v>9083</v>
      </c>
      <c r="V1271" s="495" t="s">
        <v>1524</v>
      </c>
      <c r="W1271" s="497"/>
      <c r="X1271" s="488" t="s">
        <v>3927</v>
      </c>
      <c r="Y1271" s="492">
        <v>9800.0</v>
      </c>
      <c r="Z1271" s="488" t="s">
        <v>1515</v>
      </c>
      <c r="AA1271" s="488" t="s">
        <v>1516</v>
      </c>
      <c r="AB1271" s="488" t="s">
        <v>9080</v>
      </c>
      <c r="AC1271" s="496">
        <v>8.19E11</v>
      </c>
      <c r="AD1271" s="497"/>
      <c r="AE1271" s="494"/>
      <c r="AF1271" s="494"/>
      <c r="AG1271" s="494"/>
      <c r="AH1271" s="494"/>
      <c r="AI1271" s="494"/>
      <c r="AJ1271" s="488" t="s">
        <v>1527</v>
      </c>
      <c r="AK1271" s="494"/>
      <c r="AL1271" s="494"/>
      <c r="AM1271" s="488" t="s">
        <v>9081</v>
      </c>
      <c r="AP1271" s="494"/>
      <c r="AQ1271" s="494"/>
      <c r="AR1271" s="494"/>
      <c r="AS1271" s="494"/>
      <c r="AT1271" s="488" t="s">
        <v>1529</v>
      </c>
      <c r="AU1271" s="492">
        <v>327.0</v>
      </c>
      <c r="AV1271" s="492">
        <v>10.0</v>
      </c>
      <c r="AW1271" s="492">
        <v>2028.0</v>
      </c>
      <c r="AX1271" s="488" t="s">
        <v>1539</v>
      </c>
      <c r="AY1271" s="488" t="s">
        <v>2292</v>
      </c>
      <c r="AZ1271" s="488" t="s">
        <v>1531</v>
      </c>
    </row>
    <row r="1272" hidden="1">
      <c r="A1272" s="488" t="s">
        <v>9084</v>
      </c>
      <c r="B1272" s="488" t="s">
        <v>9085</v>
      </c>
      <c r="C1272" s="488" t="s">
        <v>1513</v>
      </c>
      <c r="D1272" s="488" t="s">
        <v>1514</v>
      </c>
      <c r="E1272" s="491">
        <v>45830.83819444444</v>
      </c>
      <c r="F1272" s="492">
        <v>2980.0</v>
      </c>
      <c r="G1272" s="488" t="s">
        <v>1515</v>
      </c>
      <c r="H1272" s="492">
        <v>2980.0</v>
      </c>
      <c r="I1272" s="488" t="s">
        <v>1515</v>
      </c>
      <c r="J1272" s="488" t="s">
        <v>1516</v>
      </c>
      <c r="K1272" s="488" t="s">
        <v>1517</v>
      </c>
      <c r="L1272" s="488" t="s">
        <v>9086</v>
      </c>
      <c r="M1272" s="488" t="s">
        <v>9087</v>
      </c>
      <c r="N1272" s="488" t="s">
        <v>1520</v>
      </c>
      <c r="O1272" s="488" t="s">
        <v>1521</v>
      </c>
      <c r="P1272" s="488" t="s">
        <v>1554</v>
      </c>
      <c r="Q1272" s="488" t="s">
        <v>1523</v>
      </c>
      <c r="R1272" s="495" t="s">
        <v>1524</v>
      </c>
      <c r="S1272" s="494"/>
      <c r="T1272" s="494"/>
      <c r="U1272" s="488" t="s">
        <v>9088</v>
      </c>
      <c r="AB1272" s="488" t="s">
        <v>9089</v>
      </c>
      <c r="AC1272" s="496">
        <v>9.07E9</v>
      </c>
      <c r="AD1272" s="497"/>
      <c r="AE1272" s="494"/>
      <c r="AF1272" s="494"/>
      <c r="AG1272" s="494"/>
      <c r="AH1272" s="494"/>
      <c r="AI1272" s="494"/>
      <c r="AJ1272" s="488" t="s">
        <v>1527</v>
      </c>
      <c r="AK1272" s="494"/>
      <c r="AL1272" s="494"/>
      <c r="AM1272" s="488" t="s">
        <v>9090</v>
      </c>
      <c r="AO1272" s="494"/>
      <c r="AP1272" s="494"/>
      <c r="AQ1272" s="494"/>
      <c r="AR1272" s="494"/>
      <c r="AS1272" s="494"/>
      <c r="AT1272" s="488" t="s">
        <v>1529</v>
      </c>
      <c r="AU1272" s="492">
        <v>1262.0</v>
      </c>
      <c r="AV1272" s="492">
        <v>11.0</v>
      </c>
      <c r="AW1272" s="492">
        <v>2029.0</v>
      </c>
      <c r="AX1272" s="488" t="s">
        <v>1634</v>
      </c>
      <c r="AY1272" s="488" t="s">
        <v>1597</v>
      </c>
      <c r="AZ1272" s="488" t="s">
        <v>1531</v>
      </c>
    </row>
    <row r="1273">
      <c r="A1273" s="488" t="s">
        <v>9091</v>
      </c>
      <c r="B1273" s="488" t="s">
        <v>9076</v>
      </c>
      <c r="C1273" s="488" t="s">
        <v>1513</v>
      </c>
      <c r="D1273" s="488" t="s">
        <v>1514</v>
      </c>
      <c r="E1273" s="491">
        <v>45830.83819444444</v>
      </c>
      <c r="F1273" s="492">
        <v>2980.0</v>
      </c>
      <c r="G1273" s="488" t="s">
        <v>1515</v>
      </c>
      <c r="H1273" s="492">
        <v>2980.0</v>
      </c>
      <c r="I1273" s="488" t="s">
        <v>1515</v>
      </c>
      <c r="J1273" s="488" t="s">
        <v>1516</v>
      </c>
      <c r="K1273" s="488" t="s">
        <v>1517</v>
      </c>
      <c r="L1273" s="488" t="s">
        <v>9077</v>
      </c>
      <c r="M1273" s="488" t="s">
        <v>9092</v>
      </c>
      <c r="N1273" s="488" t="s">
        <v>1520</v>
      </c>
      <c r="O1273" s="488" t="s">
        <v>1521</v>
      </c>
      <c r="P1273" s="488" t="s">
        <v>1522</v>
      </c>
      <c r="Q1273" s="488" t="s">
        <v>1714</v>
      </c>
      <c r="R1273" s="495" t="s">
        <v>1524</v>
      </c>
      <c r="S1273" s="494"/>
      <c r="T1273" s="494"/>
      <c r="U1273" s="488" t="s">
        <v>9093</v>
      </c>
      <c r="V1273" s="495" t="s">
        <v>1524</v>
      </c>
      <c r="W1273" s="497"/>
      <c r="X1273" s="488" t="s">
        <v>3927</v>
      </c>
      <c r="Y1273" s="492">
        <v>2980.0</v>
      </c>
      <c r="Z1273" s="488" t="s">
        <v>1515</v>
      </c>
      <c r="AA1273" s="488" t="s">
        <v>1516</v>
      </c>
      <c r="AB1273" s="488" t="s">
        <v>9080</v>
      </c>
      <c r="AC1273" s="496">
        <v>8.19E11</v>
      </c>
      <c r="AD1273" s="497"/>
      <c r="AE1273" s="494"/>
      <c r="AF1273" s="494"/>
      <c r="AG1273" s="494"/>
      <c r="AH1273" s="494"/>
      <c r="AI1273" s="494"/>
      <c r="AJ1273" s="488" t="s">
        <v>1527</v>
      </c>
      <c r="AK1273" s="494"/>
      <c r="AL1273" s="494"/>
      <c r="AM1273" s="488" t="s">
        <v>9081</v>
      </c>
      <c r="AP1273" s="494"/>
      <c r="AQ1273" s="494"/>
      <c r="AR1273" s="494"/>
      <c r="AS1273" s="494"/>
      <c r="AT1273" s="488" t="s">
        <v>1529</v>
      </c>
      <c r="AU1273" s="492">
        <v>327.0</v>
      </c>
      <c r="AV1273" s="492">
        <v>10.0</v>
      </c>
      <c r="AW1273" s="492">
        <v>2028.0</v>
      </c>
      <c r="AX1273" s="488" t="s">
        <v>1539</v>
      </c>
      <c r="AY1273" s="488" t="s">
        <v>2292</v>
      </c>
      <c r="AZ1273" s="488" t="s">
        <v>1531</v>
      </c>
    </row>
    <row r="1274">
      <c r="A1274" s="488" t="s">
        <v>9094</v>
      </c>
      <c r="B1274" s="488" t="s">
        <v>9095</v>
      </c>
      <c r="C1274" s="488" t="s">
        <v>1513</v>
      </c>
      <c r="D1274" s="488" t="s">
        <v>1514</v>
      </c>
      <c r="E1274" s="491">
        <v>45830.83541666667</v>
      </c>
      <c r="F1274" s="492">
        <v>2980.0</v>
      </c>
      <c r="G1274" s="488" t="s">
        <v>1515</v>
      </c>
      <c r="H1274" s="492">
        <v>2980.0</v>
      </c>
      <c r="I1274" s="488" t="s">
        <v>1515</v>
      </c>
      <c r="J1274" s="488" t="s">
        <v>1516</v>
      </c>
      <c r="K1274" s="488" t="s">
        <v>1517</v>
      </c>
      <c r="L1274" s="488" t="s">
        <v>9096</v>
      </c>
      <c r="M1274" s="488" t="s">
        <v>9097</v>
      </c>
      <c r="N1274" s="488" t="s">
        <v>1520</v>
      </c>
      <c r="O1274" s="488" t="s">
        <v>1521</v>
      </c>
      <c r="P1274" s="488" t="s">
        <v>1554</v>
      </c>
      <c r="Q1274" s="488" t="s">
        <v>1714</v>
      </c>
      <c r="R1274" s="495" t="s">
        <v>1524</v>
      </c>
      <c r="S1274" s="494"/>
      <c r="T1274" s="494"/>
      <c r="U1274" s="488" t="s">
        <v>9098</v>
      </c>
      <c r="V1274" s="495" t="s">
        <v>1524</v>
      </c>
      <c r="W1274" s="497"/>
      <c r="X1274" s="488" t="s">
        <v>3927</v>
      </c>
      <c r="Y1274" s="492">
        <v>2980.0</v>
      </c>
      <c r="Z1274" s="488" t="s">
        <v>1515</v>
      </c>
      <c r="AA1274" s="488" t="s">
        <v>1516</v>
      </c>
      <c r="AB1274" s="488" t="s">
        <v>9099</v>
      </c>
      <c r="AC1274" s="496">
        <v>8.09E9</v>
      </c>
      <c r="AD1274" s="497"/>
      <c r="AE1274" s="494"/>
      <c r="AF1274" s="494"/>
      <c r="AG1274" s="494"/>
      <c r="AH1274" s="494"/>
      <c r="AI1274" s="494"/>
      <c r="AJ1274" s="488" t="s">
        <v>1527</v>
      </c>
      <c r="AK1274" s="494"/>
      <c r="AL1274" s="494"/>
      <c r="AM1274" s="488" t="s">
        <v>9100</v>
      </c>
      <c r="AO1274" s="497"/>
      <c r="AP1274" s="494"/>
      <c r="AQ1274" s="494"/>
      <c r="AR1274" s="494"/>
      <c r="AS1274" s="494"/>
      <c r="AT1274" s="488" t="s">
        <v>1558</v>
      </c>
      <c r="AU1274" s="492">
        <v>9942.0</v>
      </c>
      <c r="AV1274" s="492">
        <v>11.0</v>
      </c>
      <c r="AW1274" s="492">
        <v>2030.0</v>
      </c>
      <c r="AX1274" s="488" t="s">
        <v>1587</v>
      </c>
      <c r="AY1274" s="488" t="s">
        <v>1588</v>
      </c>
      <c r="AZ1274" s="488" t="s">
        <v>1531</v>
      </c>
    </row>
    <row r="1275">
      <c r="A1275" s="488" t="s">
        <v>9101</v>
      </c>
      <c r="B1275" s="488" t="s">
        <v>9102</v>
      </c>
      <c r="C1275" s="488" t="s">
        <v>1513</v>
      </c>
      <c r="D1275" s="488" t="s">
        <v>1514</v>
      </c>
      <c r="E1275" s="491">
        <v>45830.83263888889</v>
      </c>
      <c r="F1275" s="492">
        <v>9800.0</v>
      </c>
      <c r="G1275" s="488" t="s">
        <v>1515</v>
      </c>
      <c r="H1275" s="492">
        <v>9800.0</v>
      </c>
      <c r="I1275" s="488" t="s">
        <v>1515</v>
      </c>
      <c r="J1275" s="488" t="s">
        <v>1516</v>
      </c>
      <c r="K1275" s="488" t="s">
        <v>1517</v>
      </c>
      <c r="L1275" s="488" t="s">
        <v>9103</v>
      </c>
      <c r="M1275" s="488" t="s">
        <v>9104</v>
      </c>
      <c r="N1275" s="488" t="s">
        <v>1520</v>
      </c>
      <c r="O1275" s="488" t="s">
        <v>1521</v>
      </c>
      <c r="P1275" s="488" t="s">
        <v>1522</v>
      </c>
      <c r="Q1275" s="488" t="s">
        <v>1714</v>
      </c>
      <c r="R1275" s="495" t="s">
        <v>1524</v>
      </c>
      <c r="S1275" s="494"/>
      <c r="T1275" s="494"/>
      <c r="U1275" s="488" t="s">
        <v>9105</v>
      </c>
      <c r="V1275" s="495" t="s">
        <v>1524</v>
      </c>
      <c r="W1275" s="497"/>
      <c r="X1275" s="488" t="s">
        <v>3927</v>
      </c>
      <c r="Y1275" s="492">
        <v>9800.0</v>
      </c>
      <c r="Z1275" s="488" t="s">
        <v>1515</v>
      </c>
      <c r="AA1275" s="488" t="s">
        <v>1516</v>
      </c>
      <c r="AB1275" s="488" t="s">
        <v>9106</v>
      </c>
      <c r="AC1275" s="496">
        <v>9.01E9</v>
      </c>
      <c r="AD1275" s="497"/>
      <c r="AE1275" s="494"/>
      <c r="AF1275" s="494"/>
      <c r="AG1275" s="494"/>
      <c r="AH1275" s="494"/>
      <c r="AI1275" s="494"/>
      <c r="AJ1275" s="488" t="s">
        <v>1527</v>
      </c>
      <c r="AK1275" s="494"/>
      <c r="AL1275" s="494"/>
      <c r="AM1275" s="488" t="s">
        <v>9107</v>
      </c>
      <c r="AO1275" s="497"/>
      <c r="AP1275" s="494"/>
      <c r="AQ1275" s="494"/>
      <c r="AR1275" s="494"/>
      <c r="AS1275" s="494"/>
      <c r="AT1275" s="488" t="s">
        <v>1529</v>
      </c>
      <c r="AU1275" s="492">
        <v>3806.0</v>
      </c>
      <c r="AV1275" s="492">
        <v>12.0</v>
      </c>
      <c r="AW1275" s="492">
        <v>2030.0</v>
      </c>
      <c r="AX1275" s="488" t="s">
        <v>1634</v>
      </c>
      <c r="AY1275" s="488" t="s">
        <v>1852</v>
      </c>
      <c r="AZ1275" s="488" t="s">
        <v>1531</v>
      </c>
    </row>
    <row r="1276">
      <c r="A1276" s="488" t="s">
        <v>9108</v>
      </c>
      <c r="B1276" s="488" t="s">
        <v>9102</v>
      </c>
      <c r="C1276" s="488" t="s">
        <v>1513</v>
      </c>
      <c r="D1276" s="488" t="s">
        <v>1514</v>
      </c>
      <c r="E1276" s="491">
        <v>45830.830555555556</v>
      </c>
      <c r="F1276" s="492">
        <v>2980.0</v>
      </c>
      <c r="G1276" s="488" t="s">
        <v>1515</v>
      </c>
      <c r="H1276" s="492">
        <v>2980.0</v>
      </c>
      <c r="I1276" s="488" t="s">
        <v>1515</v>
      </c>
      <c r="J1276" s="488" t="s">
        <v>1516</v>
      </c>
      <c r="K1276" s="488" t="s">
        <v>1517</v>
      </c>
      <c r="L1276" s="488" t="s">
        <v>9103</v>
      </c>
      <c r="M1276" s="488" t="s">
        <v>9109</v>
      </c>
      <c r="N1276" s="488" t="s">
        <v>1520</v>
      </c>
      <c r="O1276" s="488" t="s">
        <v>1521</v>
      </c>
      <c r="P1276" s="488" t="s">
        <v>1522</v>
      </c>
      <c r="Q1276" s="488" t="s">
        <v>1714</v>
      </c>
      <c r="R1276" s="495" t="s">
        <v>1524</v>
      </c>
      <c r="S1276" s="494"/>
      <c r="T1276" s="494"/>
      <c r="U1276" s="488" t="s">
        <v>9110</v>
      </c>
      <c r="V1276" s="495" t="s">
        <v>1524</v>
      </c>
      <c r="W1276" s="497"/>
      <c r="X1276" s="488" t="s">
        <v>3927</v>
      </c>
      <c r="Y1276" s="492">
        <v>2980.0</v>
      </c>
      <c r="Z1276" s="488" t="s">
        <v>1515</v>
      </c>
      <c r="AA1276" s="488" t="s">
        <v>1516</v>
      </c>
      <c r="AB1276" s="488" t="s">
        <v>9106</v>
      </c>
      <c r="AC1276" s="496">
        <v>9.01E9</v>
      </c>
      <c r="AD1276" s="497"/>
      <c r="AE1276" s="494"/>
      <c r="AF1276" s="494"/>
      <c r="AG1276" s="494"/>
      <c r="AH1276" s="494"/>
      <c r="AI1276" s="494"/>
      <c r="AJ1276" s="488" t="s">
        <v>1527</v>
      </c>
      <c r="AK1276" s="494"/>
      <c r="AL1276" s="494"/>
      <c r="AM1276" s="488" t="s">
        <v>9107</v>
      </c>
      <c r="AO1276" s="497"/>
      <c r="AP1276" s="494"/>
      <c r="AQ1276" s="494"/>
      <c r="AR1276" s="494"/>
      <c r="AS1276" s="494"/>
      <c r="AT1276" s="488" t="s">
        <v>1529</v>
      </c>
      <c r="AU1276" s="492">
        <v>3806.0</v>
      </c>
      <c r="AV1276" s="492">
        <v>12.0</v>
      </c>
      <c r="AW1276" s="492">
        <v>2030.0</v>
      </c>
      <c r="AX1276" s="488" t="s">
        <v>1634</v>
      </c>
      <c r="AY1276" s="488" t="s">
        <v>1852</v>
      </c>
      <c r="AZ1276" s="488" t="s">
        <v>1531</v>
      </c>
    </row>
    <row r="1277" hidden="1">
      <c r="A1277" s="488" t="s">
        <v>9111</v>
      </c>
      <c r="B1277" s="488" t="s">
        <v>9112</v>
      </c>
      <c r="C1277" s="488" t="s">
        <v>1513</v>
      </c>
      <c r="D1277" s="488" t="s">
        <v>1514</v>
      </c>
      <c r="E1277" s="491">
        <v>45830.825694444444</v>
      </c>
      <c r="F1277" s="492">
        <v>2980.0</v>
      </c>
      <c r="G1277" s="488" t="s">
        <v>1515</v>
      </c>
      <c r="H1277" s="492">
        <v>2980.0</v>
      </c>
      <c r="I1277" s="488" t="s">
        <v>1515</v>
      </c>
      <c r="J1277" s="488" t="s">
        <v>1516</v>
      </c>
      <c r="K1277" s="488" t="s">
        <v>1517</v>
      </c>
      <c r="L1277" s="488" t="s">
        <v>9113</v>
      </c>
      <c r="M1277" s="488" t="s">
        <v>9114</v>
      </c>
      <c r="N1277" s="488" t="s">
        <v>1520</v>
      </c>
      <c r="O1277" s="488" t="s">
        <v>1521</v>
      </c>
      <c r="P1277" s="488" t="s">
        <v>1554</v>
      </c>
      <c r="Q1277" s="488" t="s">
        <v>1523</v>
      </c>
      <c r="R1277" s="495" t="s">
        <v>1524</v>
      </c>
      <c r="S1277" s="494"/>
      <c r="T1277" s="494"/>
      <c r="U1277" s="488" t="s">
        <v>9115</v>
      </c>
      <c r="AB1277" s="488" t="s">
        <v>9116</v>
      </c>
      <c r="AC1277" s="496">
        <v>9.03E9</v>
      </c>
      <c r="AD1277" s="497"/>
      <c r="AE1277" s="497"/>
      <c r="AF1277" s="494"/>
      <c r="AG1277" s="494"/>
      <c r="AH1277" s="494"/>
      <c r="AI1277" s="494"/>
      <c r="AJ1277" s="488" t="s">
        <v>1527</v>
      </c>
      <c r="AK1277" s="494"/>
      <c r="AL1277" s="494"/>
      <c r="AM1277" s="488" t="s">
        <v>9117</v>
      </c>
      <c r="AO1277" s="494"/>
      <c r="AP1277" s="494"/>
      <c r="AQ1277" s="494"/>
      <c r="AR1277" s="494"/>
      <c r="AS1277" s="494"/>
      <c r="AT1277" s="488" t="s">
        <v>1529</v>
      </c>
      <c r="AU1277" s="492">
        <v>974.0</v>
      </c>
      <c r="AV1277" s="492">
        <v>3.0</v>
      </c>
      <c r="AW1277" s="492">
        <v>2028.0</v>
      </c>
      <c r="AX1277" s="488" t="s">
        <v>1634</v>
      </c>
      <c r="AY1277" s="488" t="s">
        <v>1597</v>
      </c>
      <c r="AZ1277" s="488" t="s">
        <v>1531</v>
      </c>
    </row>
    <row r="1278">
      <c r="A1278" s="488" t="s">
        <v>9118</v>
      </c>
      <c r="B1278" s="488" t="s">
        <v>9119</v>
      </c>
      <c r="C1278" s="488" t="s">
        <v>1513</v>
      </c>
      <c r="D1278" s="488" t="s">
        <v>1514</v>
      </c>
      <c r="E1278" s="491">
        <v>45830.822916666664</v>
      </c>
      <c r="F1278" s="492">
        <v>2980.0</v>
      </c>
      <c r="G1278" s="488" t="s">
        <v>1515</v>
      </c>
      <c r="H1278" s="492">
        <v>2980.0</v>
      </c>
      <c r="I1278" s="488" t="s">
        <v>1515</v>
      </c>
      <c r="J1278" s="488" t="s">
        <v>1516</v>
      </c>
      <c r="K1278" s="488" t="s">
        <v>1517</v>
      </c>
      <c r="L1278" s="488" t="s">
        <v>9120</v>
      </c>
      <c r="M1278" s="488" t="s">
        <v>9121</v>
      </c>
      <c r="N1278" s="488" t="s">
        <v>1520</v>
      </c>
      <c r="O1278" s="488" t="s">
        <v>1521</v>
      </c>
      <c r="P1278" s="488" t="s">
        <v>1554</v>
      </c>
      <c r="Q1278" s="488" t="s">
        <v>1714</v>
      </c>
      <c r="R1278" s="495" t="s">
        <v>1524</v>
      </c>
      <c r="S1278" s="494"/>
      <c r="T1278" s="494"/>
      <c r="U1278" s="488" t="s">
        <v>9122</v>
      </c>
      <c r="V1278" s="495" t="s">
        <v>1524</v>
      </c>
      <c r="W1278" s="497"/>
      <c r="X1278" s="488" t="s">
        <v>3927</v>
      </c>
      <c r="Y1278" s="492">
        <v>2980.0</v>
      </c>
      <c r="Z1278" s="488" t="s">
        <v>1515</v>
      </c>
      <c r="AA1278" s="488" t="s">
        <v>1516</v>
      </c>
      <c r="AB1278" s="488" t="s">
        <v>9123</v>
      </c>
      <c r="AC1278" s="496">
        <v>8.07E9</v>
      </c>
      <c r="AD1278" s="497"/>
      <c r="AE1278" s="494"/>
      <c r="AF1278" s="494"/>
      <c r="AG1278" s="494"/>
      <c r="AH1278" s="494"/>
      <c r="AI1278" s="494"/>
      <c r="AJ1278" s="488" t="s">
        <v>1527</v>
      </c>
      <c r="AK1278" s="494"/>
      <c r="AL1278" s="494"/>
      <c r="AM1278" s="488" t="s">
        <v>9124</v>
      </c>
      <c r="AN1278" s="497"/>
      <c r="AO1278" s="497"/>
      <c r="AP1278" s="494"/>
      <c r="AQ1278" s="494"/>
      <c r="AR1278" s="494"/>
      <c r="AS1278" s="494"/>
      <c r="AT1278" s="488" t="s">
        <v>1558</v>
      </c>
      <c r="AU1278" s="492">
        <v>6245.0</v>
      </c>
      <c r="AV1278" s="492">
        <v>9.0</v>
      </c>
      <c r="AW1278" s="492">
        <v>2031.0</v>
      </c>
      <c r="AX1278" s="488" t="s">
        <v>1587</v>
      </c>
      <c r="AY1278" s="488" t="s">
        <v>1588</v>
      </c>
      <c r="AZ1278" s="488" t="s">
        <v>1531</v>
      </c>
    </row>
    <row r="1279" hidden="1">
      <c r="A1279" s="488" t="s">
        <v>9125</v>
      </c>
      <c r="B1279" s="488" t="s">
        <v>9126</v>
      </c>
      <c r="C1279" s="488" t="s">
        <v>1513</v>
      </c>
      <c r="D1279" s="488" t="s">
        <v>1514</v>
      </c>
      <c r="E1279" s="491">
        <v>45830.80416666667</v>
      </c>
      <c r="F1279" s="492">
        <v>9800.0</v>
      </c>
      <c r="G1279" s="488" t="s">
        <v>1515</v>
      </c>
      <c r="H1279" s="492">
        <v>9800.0</v>
      </c>
      <c r="I1279" s="488" t="s">
        <v>1515</v>
      </c>
      <c r="J1279" s="488" t="s">
        <v>1516</v>
      </c>
      <c r="K1279" s="488" t="s">
        <v>1517</v>
      </c>
      <c r="L1279" s="488" t="s">
        <v>9127</v>
      </c>
      <c r="M1279" s="488" t="s">
        <v>9128</v>
      </c>
      <c r="N1279" s="488" t="s">
        <v>1520</v>
      </c>
      <c r="O1279" s="488" t="s">
        <v>1521</v>
      </c>
      <c r="P1279" s="488" t="s">
        <v>1545</v>
      </c>
      <c r="Q1279" s="488" t="s">
        <v>1523</v>
      </c>
      <c r="R1279" s="495" t="s">
        <v>1524</v>
      </c>
      <c r="S1279" s="494"/>
      <c r="T1279" s="494"/>
      <c r="U1279" s="488" t="s">
        <v>9129</v>
      </c>
      <c r="AB1279" s="488" t="s">
        <v>9130</v>
      </c>
      <c r="AC1279" s="496">
        <v>9.02E9</v>
      </c>
      <c r="AD1279" s="497"/>
      <c r="AE1279" s="494"/>
      <c r="AF1279" s="494"/>
      <c r="AG1279" s="494"/>
      <c r="AH1279" s="494"/>
      <c r="AI1279" s="494"/>
      <c r="AJ1279" s="488" t="s">
        <v>1527</v>
      </c>
      <c r="AK1279" s="494"/>
      <c r="AL1279" s="494"/>
      <c r="AM1279" s="488" t="s">
        <v>9131</v>
      </c>
      <c r="AO1279" s="494"/>
      <c r="AP1279" s="494"/>
      <c r="AQ1279" s="494"/>
      <c r="AR1279" s="494"/>
      <c r="AS1279" s="494"/>
      <c r="AT1279" s="488" t="s">
        <v>1529</v>
      </c>
      <c r="AU1279" s="492">
        <v>1019.0</v>
      </c>
      <c r="AV1279" s="492">
        <v>10.0</v>
      </c>
      <c r="AW1279" s="492">
        <v>2031.0</v>
      </c>
      <c r="AX1279" s="488" t="s">
        <v>1596</v>
      </c>
      <c r="AY1279" s="497"/>
      <c r="AZ1279" s="488" t="s">
        <v>1531</v>
      </c>
    </row>
    <row r="1280" hidden="1">
      <c r="A1280" s="488" t="s">
        <v>9132</v>
      </c>
      <c r="B1280" s="488" t="s">
        <v>9133</v>
      </c>
      <c r="C1280" s="488" t="s">
        <v>1513</v>
      </c>
      <c r="D1280" s="488" t="s">
        <v>1514</v>
      </c>
      <c r="E1280" s="491">
        <v>45830.8</v>
      </c>
      <c r="F1280" s="492">
        <v>4980.0</v>
      </c>
      <c r="G1280" s="488" t="s">
        <v>1515</v>
      </c>
      <c r="H1280" s="492">
        <v>4980.0</v>
      </c>
      <c r="I1280" s="488" t="s">
        <v>1515</v>
      </c>
      <c r="J1280" s="488" t="s">
        <v>1516</v>
      </c>
      <c r="K1280" s="488" t="s">
        <v>1517</v>
      </c>
      <c r="L1280" s="488" t="s">
        <v>9134</v>
      </c>
      <c r="M1280" s="488" t="s">
        <v>9135</v>
      </c>
      <c r="N1280" s="488" t="s">
        <v>1520</v>
      </c>
      <c r="O1280" s="488" t="s">
        <v>1521</v>
      </c>
      <c r="P1280" s="488" t="s">
        <v>1724</v>
      </c>
      <c r="Q1280" s="488" t="s">
        <v>1523</v>
      </c>
      <c r="R1280" s="495" t="s">
        <v>1524</v>
      </c>
      <c r="S1280" s="494"/>
      <c r="T1280" s="494"/>
      <c r="U1280" s="488" t="s">
        <v>9136</v>
      </c>
      <c r="AB1280" s="488" t="s">
        <v>9137</v>
      </c>
      <c r="AC1280" s="496">
        <v>9.06E9</v>
      </c>
      <c r="AD1280" s="497"/>
      <c r="AE1280" s="497"/>
      <c r="AF1280" s="494"/>
      <c r="AG1280" s="494"/>
      <c r="AH1280" s="494"/>
      <c r="AI1280" s="494"/>
      <c r="AJ1280" s="488" t="s">
        <v>1527</v>
      </c>
      <c r="AK1280" s="494"/>
      <c r="AL1280" s="494"/>
      <c r="AM1280" s="488" t="s">
        <v>9138</v>
      </c>
      <c r="AO1280" s="494"/>
      <c r="AP1280" s="494"/>
      <c r="AQ1280" s="494"/>
      <c r="AR1280" s="494"/>
      <c r="AS1280" s="494"/>
      <c r="AT1280" s="488" t="s">
        <v>1529</v>
      </c>
      <c r="AU1280" s="492">
        <v>4004.0</v>
      </c>
      <c r="AV1280" s="492">
        <v>5.0</v>
      </c>
      <c r="AW1280" s="492">
        <v>2030.0</v>
      </c>
      <c r="AX1280" s="488" t="s">
        <v>1728</v>
      </c>
      <c r="AY1280" s="488" t="s">
        <v>1729</v>
      </c>
      <c r="AZ1280" s="488" t="s">
        <v>1531</v>
      </c>
    </row>
    <row r="1281" hidden="1">
      <c r="A1281" s="488" t="s">
        <v>9139</v>
      </c>
      <c r="B1281" s="488" t="s">
        <v>9126</v>
      </c>
      <c r="C1281" s="488" t="s">
        <v>1513</v>
      </c>
      <c r="D1281" s="488" t="s">
        <v>1514</v>
      </c>
      <c r="E1281" s="491">
        <v>45830.799305555556</v>
      </c>
      <c r="F1281" s="492">
        <v>2980.0</v>
      </c>
      <c r="G1281" s="488" t="s">
        <v>1515</v>
      </c>
      <c r="H1281" s="492">
        <v>2980.0</v>
      </c>
      <c r="I1281" s="488" t="s">
        <v>1515</v>
      </c>
      <c r="J1281" s="488" t="s">
        <v>1516</v>
      </c>
      <c r="K1281" s="488" t="s">
        <v>1517</v>
      </c>
      <c r="L1281" s="488" t="s">
        <v>9127</v>
      </c>
      <c r="M1281" s="488" t="s">
        <v>9140</v>
      </c>
      <c r="N1281" s="488" t="s">
        <v>1520</v>
      </c>
      <c r="O1281" s="488" t="s">
        <v>1521</v>
      </c>
      <c r="P1281" s="488" t="s">
        <v>1545</v>
      </c>
      <c r="Q1281" s="488" t="s">
        <v>1523</v>
      </c>
      <c r="R1281" s="495" t="s">
        <v>1524</v>
      </c>
      <c r="S1281" s="494"/>
      <c r="T1281" s="494"/>
      <c r="U1281" s="488" t="s">
        <v>9141</v>
      </c>
      <c r="AB1281" s="488" t="s">
        <v>9130</v>
      </c>
      <c r="AC1281" s="496">
        <v>9.02E9</v>
      </c>
      <c r="AD1281" s="497"/>
      <c r="AE1281" s="494"/>
      <c r="AF1281" s="494"/>
      <c r="AG1281" s="494"/>
      <c r="AH1281" s="494"/>
      <c r="AI1281" s="494"/>
      <c r="AJ1281" s="488" t="s">
        <v>1527</v>
      </c>
      <c r="AK1281" s="494"/>
      <c r="AL1281" s="494"/>
      <c r="AM1281" s="488" t="s">
        <v>9131</v>
      </c>
      <c r="AO1281" s="494"/>
      <c r="AP1281" s="494"/>
      <c r="AQ1281" s="494"/>
      <c r="AR1281" s="494"/>
      <c r="AS1281" s="494"/>
      <c r="AT1281" s="488" t="s">
        <v>1529</v>
      </c>
      <c r="AU1281" s="492">
        <v>1019.0</v>
      </c>
      <c r="AV1281" s="492">
        <v>10.0</v>
      </c>
      <c r="AW1281" s="492">
        <v>2031.0</v>
      </c>
      <c r="AX1281" s="488" t="s">
        <v>1596</v>
      </c>
      <c r="AY1281" s="497"/>
      <c r="AZ1281" s="488" t="s">
        <v>1531</v>
      </c>
    </row>
    <row r="1282" hidden="1">
      <c r="A1282" s="488" t="s">
        <v>9142</v>
      </c>
      <c r="B1282" s="488" t="s">
        <v>9143</v>
      </c>
      <c r="C1282" s="488" t="s">
        <v>1513</v>
      </c>
      <c r="D1282" s="488" t="s">
        <v>1514</v>
      </c>
      <c r="E1282" s="491">
        <v>45830.78125</v>
      </c>
      <c r="F1282" s="492">
        <v>2980.0</v>
      </c>
      <c r="G1282" s="488" t="s">
        <v>1515</v>
      </c>
      <c r="H1282" s="492">
        <v>2980.0</v>
      </c>
      <c r="I1282" s="488" t="s">
        <v>1515</v>
      </c>
      <c r="J1282" s="488" t="s">
        <v>1516</v>
      </c>
      <c r="K1282" s="488" t="s">
        <v>1517</v>
      </c>
      <c r="L1282" s="488" t="s">
        <v>9144</v>
      </c>
      <c r="M1282" s="488" t="s">
        <v>9145</v>
      </c>
      <c r="N1282" s="488" t="s">
        <v>1520</v>
      </c>
      <c r="O1282" s="488" t="s">
        <v>1521</v>
      </c>
      <c r="P1282" s="488" t="s">
        <v>1545</v>
      </c>
      <c r="Q1282" s="488" t="s">
        <v>1523</v>
      </c>
      <c r="R1282" s="495" t="s">
        <v>1524</v>
      </c>
      <c r="S1282" s="494"/>
      <c r="T1282" s="494"/>
      <c r="U1282" s="488" t="s">
        <v>9146</v>
      </c>
      <c r="AB1282" s="488" t="s">
        <v>9147</v>
      </c>
      <c r="AC1282" s="496">
        <v>8.02E9</v>
      </c>
      <c r="AD1282" s="497"/>
      <c r="AE1282" s="494"/>
      <c r="AF1282" s="494"/>
      <c r="AG1282" s="494"/>
      <c r="AH1282" s="494"/>
      <c r="AI1282" s="494"/>
      <c r="AJ1282" s="488" t="s">
        <v>1527</v>
      </c>
      <c r="AK1282" s="494"/>
      <c r="AL1282" s="494"/>
      <c r="AM1282" s="488" t="s">
        <v>9148</v>
      </c>
      <c r="AO1282" s="494"/>
      <c r="AP1282" s="494"/>
      <c r="AQ1282" s="494"/>
      <c r="AR1282" s="494"/>
      <c r="AS1282" s="494"/>
      <c r="AT1282" s="488" t="s">
        <v>1529</v>
      </c>
      <c r="AU1282" s="492">
        <v>3021.0</v>
      </c>
      <c r="AV1282" s="492">
        <v>4.0</v>
      </c>
      <c r="AW1282" s="492">
        <v>2030.0</v>
      </c>
      <c r="AX1282" s="497"/>
      <c r="AY1282" s="497"/>
      <c r="AZ1282" s="488" t="s">
        <v>1531</v>
      </c>
    </row>
    <row r="1283" hidden="1">
      <c r="A1283" s="488" t="s">
        <v>9149</v>
      </c>
      <c r="B1283" s="488" t="s">
        <v>9150</v>
      </c>
      <c r="C1283" s="488" t="s">
        <v>1513</v>
      </c>
      <c r="D1283" s="488" t="s">
        <v>1514</v>
      </c>
      <c r="E1283" s="491">
        <v>45830.76944444444</v>
      </c>
      <c r="F1283" s="492">
        <v>2980.0</v>
      </c>
      <c r="G1283" s="488" t="s">
        <v>1515</v>
      </c>
      <c r="H1283" s="492">
        <v>2980.0</v>
      </c>
      <c r="I1283" s="488" t="s">
        <v>1515</v>
      </c>
      <c r="J1283" s="488" t="s">
        <v>1516</v>
      </c>
      <c r="K1283" s="488" t="s">
        <v>1517</v>
      </c>
      <c r="L1283" s="488" t="s">
        <v>9151</v>
      </c>
      <c r="M1283" s="488" t="s">
        <v>9152</v>
      </c>
      <c r="N1283" s="488" t="s">
        <v>1520</v>
      </c>
      <c r="O1283" s="488" t="s">
        <v>1521</v>
      </c>
      <c r="P1283" s="488" t="s">
        <v>1724</v>
      </c>
      <c r="Q1283" s="488" t="s">
        <v>1523</v>
      </c>
      <c r="R1283" s="495" t="s">
        <v>1524</v>
      </c>
      <c r="S1283" s="494"/>
      <c r="T1283" s="494"/>
      <c r="U1283" s="488" t="s">
        <v>9153</v>
      </c>
      <c r="AB1283" s="488" t="s">
        <v>9154</v>
      </c>
      <c r="AC1283" s="496">
        <v>8.05E9</v>
      </c>
      <c r="AD1283" s="497"/>
      <c r="AE1283" s="497"/>
      <c r="AF1283" s="494"/>
      <c r="AG1283" s="494"/>
      <c r="AH1283" s="494"/>
      <c r="AI1283" s="494"/>
      <c r="AJ1283" s="488" t="s">
        <v>1527</v>
      </c>
      <c r="AK1283" s="494"/>
      <c r="AL1283" s="494"/>
      <c r="AM1283" s="488" t="s">
        <v>9155</v>
      </c>
      <c r="AO1283" s="494"/>
      <c r="AP1283" s="494"/>
      <c r="AQ1283" s="494"/>
      <c r="AR1283" s="494"/>
      <c r="AS1283" s="494"/>
      <c r="AT1283" s="488" t="s">
        <v>1529</v>
      </c>
      <c r="AU1283" s="492">
        <v>3006.0</v>
      </c>
      <c r="AV1283" s="492">
        <v>12.0</v>
      </c>
      <c r="AW1283" s="492">
        <v>2027.0</v>
      </c>
      <c r="AX1283" s="488" t="s">
        <v>1728</v>
      </c>
      <c r="AY1283" s="488" t="s">
        <v>1729</v>
      </c>
      <c r="AZ1283" s="488" t="s">
        <v>1531</v>
      </c>
    </row>
    <row r="1284" hidden="1">
      <c r="A1284" s="488" t="s">
        <v>9156</v>
      </c>
      <c r="B1284" s="488" t="s">
        <v>9157</v>
      </c>
      <c r="C1284" s="488" t="s">
        <v>1513</v>
      </c>
      <c r="D1284" s="488" t="s">
        <v>1514</v>
      </c>
      <c r="E1284" s="491">
        <v>45830.76944444444</v>
      </c>
      <c r="F1284" s="492">
        <v>2980.0</v>
      </c>
      <c r="G1284" s="488" t="s">
        <v>1515</v>
      </c>
      <c r="H1284" s="492">
        <v>2980.0</v>
      </c>
      <c r="I1284" s="488" t="s">
        <v>1515</v>
      </c>
      <c r="J1284" s="488" t="s">
        <v>1516</v>
      </c>
      <c r="K1284" s="488" t="s">
        <v>1517</v>
      </c>
      <c r="L1284" s="488" t="s">
        <v>9158</v>
      </c>
      <c r="M1284" s="488" t="s">
        <v>9159</v>
      </c>
      <c r="N1284" s="488" t="s">
        <v>1520</v>
      </c>
      <c r="O1284" s="488" t="s">
        <v>1521</v>
      </c>
      <c r="P1284" s="488" t="s">
        <v>1554</v>
      </c>
      <c r="Q1284" s="488" t="s">
        <v>1523</v>
      </c>
      <c r="R1284" s="495" t="s">
        <v>1524</v>
      </c>
      <c r="S1284" s="494"/>
      <c r="T1284" s="494"/>
      <c r="U1284" s="488" t="s">
        <v>9160</v>
      </c>
      <c r="AB1284" s="488" t="s">
        <v>9161</v>
      </c>
      <c r="AC1284" s="496">
        <v>9.02E9</v>
      </c>
      <c r="AD1284" s="497"/>
      <c r="AE1284" s="494"/>
      <c r="AF1284" s="494"/>
      <c r="AG1284" s="494"/>
      <c r="AH1284" s="494"/>
      <c r="AI1284" s="494"/>
      <c r="AJ1284" s="488" t="s">
        <v>1527</v>
      </c>
      <c r="AK1284" s="494"/>
      <c r="AL1284" s="494"/>
      <c r="AM1284" s="488" t="s">
        <v>9162</v>
      </c>
      <c r="AO1284" s="497"/>
      <c r="AP1284" s="494"/>
      <c r="AQ1284" s="494"/>
      <c r="AR1284" s="494"/>
      <c r="AS1284" s="494"/>
      <c r="AT1284" s="488" t="s">
        <v>1529</v>
      </c>
      <c r="AU1284" s="492">
        <v>6788.0</v>
      </c>
      <c r="AV1284" s="492">
        <v>9.0</v>
      </c>
      <c r="AW1284" s="492">
        <v>2026.0</v>
      </c>
      <c r="AX1284" s="488" t="s">
        <v>1587</v>
      </c>
      <c r="AY1284" s="488" t="s">
        <v>1597</v>
      </c>
      <c r="AZ1284" s="488" t="s">
        <v>1531</v>
      </c>
    </row>
    <row r="1285" hidden="1">
      <c r="A1285" s="488" t="s">
        <v>9163</v>
      </c>
      <c r="B1285" s="488" t="s">
        <v>9164</v>
      </c>
      <c r="C1285" s="488" t="s">
        <v>1513</v>
      </c>
      <c r="D1285" s="488" t="s">
        <v>1514</v>
      </c>
      <c r="E1285" s="491">
        <v>45830.754166666666</v>
      </c>
      <c r="F1285" s="492">
        <v>9800.0</v>
      </c>
      <c r="G1285" s="488" t="s">
        <v>1515</v>
      </c>
      <c r="H1285" s="492">
        <v>9800.0</v>
      </c>
      <c r="I1285" s="488" t="s">
        <v>1515</v>
      </c>
      <c r="J1285" s="488" t="s">
        <v>1516</v>
      </c>
      <c r="K1285" s="488" t="s">
        <v>1517</v>
      </c>
      <c r="L1285" s="488" t="s">
        <v>9165</v>
      </c>
      <c r="M1285" s="488" t="s">
        <v>9166</v>
      </c>
      <c r="N1285" s="488" t="s">
        <v>1520</v>
      </c>
      <c r="O1285" s="488" t="s">
        <v>1521</v>
      </c>
      <c r="P1285" s="488" t="s">
        <v>1554</v>
      </c>
      <c r="Q1285" s="488" t="s">
        <v>1523</v>
      </c>
      <c r="R1285" s="495" t="s">
        <v>1524</v>
      </c>
      <c r="S1285" s="494"/>
      <c r="T1285" s="494"/>
      <c r="U1285" s="488" t="s">
        <v>9167</v>
      </c>
      <c r="AB1285" s="488" t="s">
        <v>9168</v>
      </c>
      <c r="AC1285" s="496">
        <v>9.09E9</v>
      </c>
      <c r="AD1285" s="497"/>
      <c r="AE1285" s="494"/>
      <c r="AF1285" s="494"/>
      <c r="AG1285" s="494"/>
      <c r="AH1285" s="494"/>
      <c r="AI1285" s="494"/>
      <c r="AJ1285" s="488" t="s">
        <v>1527</v>
      </c>
      <c r="AK1285" s="494"/>
      <c r="AL1285" s="494"/>
      <c r="AM1285" s="488" t="s">
        <v>9169</v>
      </c>
      <c r="AO1285" s="497"/>
      <c r="AP1285" s="494"/>
      <c r="AQ1285" s="494"/>
      <c r="AR1285" s="494"/>
      <c r="AS1285" s="494"/>
      <c r="AT1285" s="488" t="s">
        <v>1529</v>
      </c>
      <c r="AU1285" s="492">
        <v>8336.0</v>
      </c>
      <c r="AV1285" s="492">
        <v>3.0</v>
      </c>
      <c r="AW1285" s="492">
        <v>2030.0</v>
      </c>
      <c r="AX1285" s="488" t="s">
        <v>1634</v>
      </c>
      <c r="AY1285" s="488" t="s">
        <v>1831</v>
      </c>
      <c r="AZ1285" s="488" t="s">
        <v>1531</v>
      </c>
    </row>
    <row r="1286" hidden="1">
      <c r="A1286" s="488" t="s">
        <v>9170</v>
      </c>
      <c r="B1286" s="488" t="s">
        <v>9171</v>
      </c>
      <c r="C1286" s="488" t="s">
        <v>1513</v>
      </c>
      <c r="D1286" s="488" t="s">
        <v>1514</v>
      </c>
      <c r="E1286" s="491">
        <v>45830.751388888886</v>
      </c>
      <c r="F1286" s="492">
        <v>2980.0</v>
      </c>
      <c r="G1286" s="488" t="s">
        <v>1515</v>
      </c>
      <c r="H1286" s="492">
        <v>2980.0</v>
      </c>
      <c r="I1286" s="488" t="s">
        <v>1515</v>
      </c>
      <c r="J1286" s="488" t="s">
        <v>1516</v>
      </c>
      <c r="K1286" s="488" t="s">
        <v>1517</v>
      </c>
      <c r="L1286" s="488" t="s">
        <v>9172</v>
      </c>
      <c r="M1286" s="488" t="s">
        <v>9173</v>
      </c>
      <c r="N1286" s="488" t="s">
        <v>1520</v>
      </c>
      <c r="O1286" s="488" t="s">
        <v>1521</v>
      </c>
      <c r="P1286" s="488" t="s">
        <v>1554</v>
      </c>
      <c r="Q1286" s="488" t="s">
        <v>1523</v>
      </c>
      <c r="R1286" s="495" t="s">
        <v>1524</v>
      </c>
      <c r="S1286" s="494"/>
      <c r="T1286" s="494"/>
      <c r="U1286" s="488" t="s">
        <v>9174</v>
      </c>
      <c r="AB1286" s="488" t="s">
        <v>9175</v>
      </c>
      <c r="AC1286" s="496">
        <v>9.09E9</v>
      </c>
      <c r="AD1286" s="497"/>
      <c r="AE1286" s="494"/>
      <c r="AF1286" s="494"/>
      <c r="AG1286" s="494"/>
      <c r="AH1286" s="494"/>
      <c r="AI1286" s="494"/>
      <c r="AJ1286" s="488" t="s">
        <v>1527</v>
      </c>
      <c r="AK1286" s="494"/>
      <c r="AL1286" s="494"/>
      <c r="AM1286" s="488" t="s">
        <v>9176</v>
      </c>
      <c r="AO1286" s="494"/>
      <c r="AP1286" s="494"/>
      <c r="AQ1286" s="494"/>
      <c r="AR1286" s="494"/>
      <c r="AS1286" s="494"/>
      <c r="AT1286" s="488" t="s">
        <v>1529</v>
      </c>
      <c r="AU1286" s="492">
        <v>4184.0</v>
      </c>
      <c r="AV1286" s="492">
        <v>12.0</v>
      </c>
      <c r="AW1286" s="492">
        <v>2030.0</v>
      </c>
      <c r="AX1286" s="488" t="s">
        <v>1587</v>
      </c>
      <c r="AY1286" s="488" t="s">
        <v>1588</v>
      </c>
      <c r="AZ1286" s="488" t="s">
        <v>1531</v>
      </c>
    </row>
    <row r="1287" hidden="1">
      <c r="A1287" s="488" t="s">
        <v>9177</v>
      </c>
      <c r="B1287" s="488" t="s">
        <v>9178</v>
      </c>
      <c r="C1287" s="488" t="s">
        <v>1513</v>
      </c>
      <c r="D1287" s="488" t="s">
        <v>1514</v>
      </c>
      <c r="E1287" s="491">
        <v>45830.74513888889</v>
      </c>
      <c r="F1287" s="492">
        <v>2980.0</v>
      </c>
      <c r="G1287" s="488" t="s">
        <v>1515</v>
      </c>
      <c r="H1287" s="492">
        <v>2980.0</v>
      </c>
      <c r="I1287" s="488" t="s">
        <v>1515</v>
      </c>
      <c r="J1287" s="488" t="s">
        <v>1516</v>
      </c>
      <c r="K1287" s="488" t="s">
        <v>1517</v>
      </c>
      <c r="L1287" s="488" t="s">
        <v>9179</v>
      </c>
      <c r="M1287" s="488" t="s">
        <v>9180</v>
      </c>
      <c r="N1287" s="488" t="s">
        <v>1520</v>
      </c>
      <c r="O1287" s="488" t="s">
        <v>1521</v>
      </c>
      <c r="P1287" s="488" t="s">
        <v>1554</v>
      </c>
      <c r="Q1287" s="488" t="s">
        <v>1523</v>
      </c>
      <c r="R1287" s="495" t="s">
        <v>1524</v>
      </c>
      <c r="S1287" s="494"/>
      <c r="T1287" s="494"/>
      <c r="U1287" s="488" t="s">
        <v>9181</v>
      </c>
      <c r="AB1287" s="488" t="s">
        <v>9182</v>
      </c>
      <c r="AC1287" s="496">
        <v>9.01E9</v>
      </c>
      <c r="AD1287" s="497"/>
      <c r="AE1287" s="494"/>
      <c r="AF1287" s="494"/>
      <c r="AG1287" s="494"/>
      <c r="AH1287" s="494"/>
      <c r="AI1287" s="494"/>
      <c r="AJ1287" s="488" t="s">
        <v>1527</v>
      </c>
      <c r="AK1287" s="494"/>
      <c r="AL1287" s="494"/>
      <c r="AM1287" s="488" t="s">
        <v>9183</v>
      </c>
      <c r="AO1287" s="494"/>
      <c r="AP1287" s="494"/>
      <c r="AQ1287" s="494"/>
      <c r="AR1287" s="494"/>
      <c r="AS1287" s="494"/>
      <c r="AT1287" s="488" t="s">
        <v>1529</v>
      </c>
      <c r="AU1287" s="492">
        <v>472.0</v>
      </c>
      <c r="AV1287" s="492">
        <v>6.0</v>
      </c>
      <c r="AW1287" s="492">
        <v>2030.0</v>
      </c>
      <c r="AX1287" s="488" t="s">
        <v>1539</v>
      </c>
      <c r="AY1287" s="488" t="s">
        <v>1831</v>
      </c>
      <c r="AZ1287" s="488" t="s">
        <v>1531</v>
      </c>
    </row>
    <row r="1288" hidden="1">
      <c r="A1288" s="488" t="s">
        <v>9184</v>
      </c>
      <c r="B1288" s="488" t="s">
        <v>9164</v>
      </c>
      <c r="C1288" s="488" t="s">
        <v>1513</v>
      </c>
      <c r="D1288" s="488" t="s">
        <v>1514</v>
      </c>
      <c r="E1288" s="491">
        <v>45830.73819444444</v>
      </c>
      <c r="F1288" s="492">
        <v>2980.0</v>
      </c>
      <c r="G1288" s="488" t="s">
        <v>1515</v>
      </c>
      <c r="H1288" s="492">
        <v>2980.0</v>
      </c>
      <c r="I1288" s="488" t="s">
        <v>1515</v>
      </c>
      <c r="J1288" s="488" t="s">
        <v>1516</v>
      </c>
      <c r="K1288" s="488" t="s">
        <v>1517</v>
      </c>
      <c r="L1288" s="488" t="s">
        <v>9165</v>
      </c>
      <c r="M1288" s="488" t="s">
        <v>9185</v>
      </c>
      <c r="N1288" s="488" t="s">
        <v>1520</v>
      </c>
      <c r="O1288" s="488" t="s">
        <v>1521</v>
      </c>
      <c r="P1288" s="488" t="s">
        <v>1554</v>
      </c>
      <c r="Q1288" s="488" t="s">
        <v>1523</v>
      </c>
      <c r="R1288" s="495" t="s">
        <v>1524</v>
      </c>
      <c r="S1288" s="494"/>
      <c r="T1288" s="494"/>
      <c r="U1288" s="488" t="s">
        <v>9186</v>
      </c>
      <c r="AB1288" s="488" t="s">
        <v>9168</v>
      </c>
      <c r="AC1288" s="496">
        <v>9.09E9</v>
      </c>
      <c r="AD1288" s="497"/>
      <c r="AE1288" s="494"/>
      <c r="AF1288" s="494"/>
      <c r="AG1288" s="494"/>
      <c r="AH1288" s="494"/>
      <c r="AI1288" s="494"/>
      <c r="AJ1288" s="488" t="s">
        <v>1527</v>
      </c>
      <c r="AK1288" s="494"/>
      <c r="AL1288" s="494"/>
      <c r="AM1288" s="488" t="s">
        <v>9169</v>
      </c>
      <c r="AO1288" s="494"/>
      <c r="AP1288" s="494"/>
      <c r="AQ1288" s="494"/>
      <c r="AR1288" s="494"/>
      <c r="AS1288" s="494"/>
      <c r="AT1288" s="488" t="s">
        <v>1529</v>
      </c>
      <c r="AU1288" s="492">
        <v>8336.0</v>
      </c>
      <c r="AV1288" s="492">
        <v>3.0</v>
      </c>
      <c r="AW1288" s="492">
        <v>2030.0</v>
      </c>
      <c r="AX1288" s="488" t="s">
        <v>1634</v>
      </c>
      <c r="AY1288" s="488" t="s">
        <v>1831</v>
      </c>
      <c r="AZ1288" s="488" t="s">
        <v>1531</v>
      </c>
    </row>
    <row r="1289" hidden="1">
      <c r="A1289" s="488" t="s">
        <v>9187</v>
      </c>
      <c r="B1289" s="488" t="s">
        <v>9188</v>
      </c>
      <c r="C1289" s="488" t="s">
        <v>1513</v>
      </c>
      <c r="D1289" s="488" t="s">
        <v>1514</v>
      </c>
      <c r="E1289" s="491">
        <v>45830.71527777778</v>
      </c>
      <c r="F1289" s="492">
        <v>2980.0</v>
      </c>
      <c r="G1289" s="488" t="s">
        <v>1515</v>
      </c>
      <c r="H1289" s="492">
        <v>2980.0</v>
      </c>
      <c r="I1289" s="488" t="s">
        <v>1515</v>
      </c>
      <c r="J1289" s="488" t="s">
        <v>1516</v>
      </c>
      <c r="K1289" s="488" t="s">
        <v>1517</v>
      </c>
      <c r="L1289" s="488" t="s">
        <v>9189</v>
      </c>
      <c r="M1289" s="488" t="s">
        <v>9190</v>
      </c>
      <c r="N1289" s="488" t="s">
        <v>1520</v>
      </c>
      <c r="O1289" s="488" t="s">
        <v>1521</v>
      </c>
      <c r="P1289" s="488" t="s">
        <v>1554</v>
      </c>
      <c r="Q1289" s="488" t="s">
        <v>1523</v>
      </c>
      <c r="R1289" s="495" t="s">
        <v>1524</v>
      </c>
      <c r="S1289" s="494"/>
      <c r="T1289" s="494"/>
      <c r="U1289" s="488" t="s">
        <v>9191</v>
      </c>
      <c r="AB1289" s="488" t="s">
        <v>9192</v>
      </c>
      <c r="AC1289" s="496">
        <v>8.06E9</v>
      </c>
      <c r="AD1289" s="497"/>
      <c r="AE1289" s="494"/>
      <c r="AF1289" s="494"/>
      <c r="AG1289" s="494"/>
      <c r="AH1289" s="494"/>
      <c r="AI1289" s="494"/>
      <c r="AJ1289" s="488" t="s">
        <v>1527</v>
      </c>
      <c r="AK1289" s="494"/>
      <c r="AL1289" s="494"/>
      <c r="AM1289" s="488" t="s">
        <v>9193</v>
      </c>
      <c r="AP1289" s="494"/>
      <c r="AQ1289" s="494"/>
      <c r="AR1289" s="494"/>
      <c r="AS1289" s="494"/>
      <c r="AT1289" s="488" t="s">
        <v>1529</v>
      </c>
      <c r="AU1289" s="492">
        <v>1332.0</v>
      </c>
      <c r="AV1289" s="492">
        <v>12.0</v>
      </c>
      <c r="AW1289" s="492">
        <v>2030.0</v>
      </c>
      <c r="AX1289" s="488" t="s">
        <v>1539</v>
      </c>
      <c r="AY1289" s="488" t="s">
        <v>1588</v>
      </c>
      <c r="AZ1289" s="488" t="s">
        <v>1531</v>
      </c>
    </row>
    <row r="1290" hidden="1">
      <c r="A1290" s="488" t="s">
        <v>9194</v>
      </c>
      <c r="B1290" s="488" t="s">
        <v>9195</v>
      </c>
      <c r="C1290" s="488" t="s">
        <v>1513</v>
      </c>
      <c r="D1290" s="488" t="s">
        <v>1514</v>
      </c>
      <c r="E1290" s="491">
        <v>45830.70486111111</v>
      </c>
      <c r="F1290" s="492">
        <v>2980.0</v>
      </c>
      <c r="G1290" s="488" t="s">
        <v>1515</v>
      </c>
      <c r="H1290" s="492">
        <v>2980.0</v>
      </c>
      <c r="I1290" s="488" t="s">
        <v>1515</v>
      </c>
      <c r="J1290" s="488" t="s">
        <v>1516</v>
      </c>
      <c r="K1290" s="488" t="s">
        <v>1517</v>
      </c>
      <c r="L1290" s="488" t="s">
        <v>9196</v>
      </c>
      <c r="M1290" s="488" t="s">
        <v>9197</v>
      </c>
      <c r="N1290" s="488" t="s">
        <v>1520</v>
      </c>
      <c r="O1290" s="488" t="s">
        <v>1521</v>
      </c>
      <c r="P1290" s="488" t="s">
        <v>1545</v>
      </c>
      <c r="Q1290" s="488" t="s">
        <v>1523</v>
      </c>
      <c r="R1290" s="495" t="s">
        <v>1524</v>
      </c>
      <c r="S1290" s="494"/>
      <c r="T1290" s="494"/>
      <c r="U1290" s="488" t="s">
        <v>9198</v>
      </c>
      <c r="AB1290" s="488" t="s">
        <v>9199</v>
      </c>
      <c r="AC1290" s="496">
        <v>8.03E9</v>
      </c>
      <c r="AD1290" s="497"/>
      <c r="AE1290" s="494"/>
      <c r="AF1290" s="494"/>
      <c r="AG1290" s="494"/>
      <c r="AH1290" s="494"/>
      <c r="AI1290" s="494"/>
      <c r="AJ1290" s="488" t="s">
        <v>1527</v>
      </c>
      <c r="AK1290" s="494"/>
      <c r="AL1290" s="494"/>
      <c r="AM1290" s="488" t="s">
        <v>9200</v>
      </c>
      <c r="AO1290" s="494"/>
      <c r="AP1290" s="494"/>
      <c r="AQ1290" s="494"/>
      <c r="AR1290" s="494"/>
      <c r="AS1290" s="494"/>
      <c r="AT1290" s="488" t="s">
        <v>1529</v>
      </c>
      <c r="AU1290" s="492">
        <v>1029.0</v>
      </c>
      <c r="AV1290" s="492">
        <v>6.0</v>
      </c>
      <c r="AW1290" s="492">
        <v>2031.0</v>
      </c>
      <c r="AX1290" s="488" t="s">
        <v>1549</v>
      </c>
      <c r="AY1290" s="497"/>
      <c r="AZ1290" s="488" t="s">
        <v>1531</v>
      </c>
    </row>
    <row r="1291" hidden="1">
      <c r="A1291" s="488" t="s">
        <v>9201</v>
      </c>
      <c r="B1291" s="488" t="s">
        <v>9202</v>
      </c>
      <c r="C1291" s="488" t="s">
        <v>1513</v>
      </c>
      <c r="D1291" s="488" t="s">
        <v>1514</v>
      </c>
      <c r="E1291" s="491">
        <v>45830.700694444444</v>
      </c>
      <c r="F1291" s="492">
        <v>2980.0</v>
      </c>
      <c r="G1291" s="488" t="s">
        <v>1515</v>
      </c>
      <c r="H1291" s="492">
        <v>2980.0</v>
      </c>
      <c r="I1291" s="488" t="s">
        <v>1515</v>
      </c>
      <c r="J1291" s="488" t="s">
        <v>1516</v>
      </c>
      <c r="K1291" s="488" t="s">
        <v>1517</v>
      </c>
      <c r="L1291" s="488" t="s">
        <v>9203</v>
      </c>
      <c r="M1291" s="488" t="s">
        <v>9204</v>
      </c>
      <c r="N1291" s="488" t="s">
        <v>1520</v>
      </c>
      <c r="O1291" s="488" t="s">
        <v>1521</v>
      </c>
      <c r="P1291" s="488" t="s">
        <v>1554</v>
      </c>
      <c r="Q1291" s="488" t="s">
        <v>1523</v>
      </c>
      <c r="R1291" s="495" t="s">
        <v>1524</v>
      </c>
      <c r="S1291" s="494"/>
      <c r="T1291" s="494"/>
      <c r="U1291" s="488" t="s">
        <v>9205</v>
      </c>
      <c r="AB1291" s="488" t="s">
        <v>4007</v>
      </c>
      <c r="AC1291" s="496">
        <v>8.05E9</v>
      </c>
      <c r="AD1291" s="497"/>
      <c r="AE1291" s="494"/>
      <c r="AF1291" s="494"/>
      <c r="AG1291" s="494"/>
      <c r="AH1291" s="494"/>
      <c r="AI1291" s="494"/>
      <c r="AJ1291" s="488" t="s">
        <v>1527</v>
      </c>
      <c r="AK1291" s="494"/>
      <c r="AL1291" s="494"/>
      <c r="AM1291" s="488" t="s">
        <v>4008</v>
      </c>
      <c r="AO1291" s="494"/>
      <c r="AP1291" s="494"/>
      <c r="AQ1291" s="494"/>
      <c r="AR1291" s="494"/>
      <c r="AS1291" s="494"/>
      <c r="AT1291" s="488" t="s">
        <v>1529</v>
      </c>
      <c r="AU1291" s="492">
        <v>53.0</v>
      </c>
      <c r="AV1291" s="492">
        <v>9.0</v>
      </c>
      <c r="AW1291" s="492">
        <v>2025.0</v>
      </c>
      <c r="AX1291" s="488" t="s">
        <v>1634</v>
      </c>
      <c r="AY1291" s="488" t="s">
        <v>3001</v>
      </c>
      <c r="AZ1291" s="488" t="s">
        <v>1531</v>
      </c>
    </row>
    <row r="1292" hidden="1">
      <c r="A1292" s="488" t="s">
        <v>9206</v>
      </c>
      <c r="B1292" s="488" t="s">
        <v>9207</v>
      </c>
      <c r="C1292" s="488" t="s">
        <v>1513</v>
      </c>
      <c r="D1292" s="488" t="s">
        <v>1514</v>
      </c>
      <c r="E1292" s="491">
        <v>45830.69861111111</v>
      </c>
      <c r="F1292" s="492">
        <v>2980.0</v>
      </c>
      <c r="G1292" s="488" t="s">
        <v>1515</v>
      </c>
      <c r="H1292" s="492">
        <v>2980.0</v>
      </c>
      <c r="I1292" s="488" t="s">
        <v>1515</v>
      </c>
      <c r="J1292" s="488" t="s">
        <v>1516</v>
      </c>
      <c r="K1292" s="488" t="s">
        <v>1517</v>
      </c>
      <c r="L1292" s="488" t="s">
        <v>9208</v>
      </c>
      <c r="M1292" s="488" t="s">
        <v>9209</v>
      </c>
      <c r="N1292" s="488" t="s">
        <v>1520</v>
      </c>
      <c r="O1292" s="488" t="s">
        <v>1521</v>
      </c>
      <c r="P1292" s="488" t="s">
        <v>1554</v>
      </c>
      <c r="Q1292" s="488" t="s">
        <v>1523</v>
      </c>
      <c r="R1292" s="495" t="s">
        <v>1524</v>
      </c>
      <c r="S1292" s="494"/>
      <c r="T1292" s="494"/>
      <c r="U1292" s="488" t="s">
        <v>9210</v>
      </c>
      <c r="AB1292" s="488" t="s">
        <v>9211</v>
      </c>
      <c r="AC1292" s="496">
        <v>9.05E9</v>
      </c>
      <c r="AD1292" s="497"/>
      <c r="AE1292" s="494"/>
      <c r="AF1292" s="494"/>
      <c r="AG1292" s="494"/>
      <c r="AH1292" s="494"/>
      <c r="AI1292" s="494"/>
      <c r="AJ1292" s="488" t="s">
        <v>1527</v>
      </c>
      <c r="AK1292" s="494"/>
      <c r="AL1292" s="494"/>
      <c r="AM1292" s="488" t="s">
        <v>9212</v>
      </c>
      <c r="AO1292" s="494"/>
      <c r="AP1292" s="494"/>
      <c r="AQ1292" s="494"/>
      <c r="AR1292" s="494"/>
      <c r="AS1292" s="494"/>
      <c r="AT1292" s="488" t="s">
        <v>1558</v>
      </c>
      <c r="AU1292" s="492">
        <v>5774.0</v>
      </c>
      <c r="AV1292" s="492">
        <v>7.0</v>
      </c>
      <c r="AW1292" s="492">
        <v>2030.0</v>
      </c>
      <c r="AX1292" s="488" t="s">
        <v>1587</v>
      </c>
      <c r="AY1292" s="488" t="s">
        <v>1702</v>
      </c>
      <c r="AZ1292" s="488" t="s">
        <v>1531</v>
      </c>
    </row>
    <row r="1293" hidden="1">
      <c r="A1293" s="488" t="s">
        <v>9213</v>
      </c>
      <c r="B1293" s="488" t="s">
        <v>9214</v>
      </c>
      <c r="C1293" s="488" t="s">
        <v>1513</v>
      </c>
      <c r="D1293" s="488" t="s">
        <v>1514</v>
      </c>
      <c r="E1293" s="491">
        <v>45830.69375</v>
      </c>
      <c r="F1293" s="492">
        <v>9800.0</v>
      </c>
      <c r="G1293" s="488" t="s">
        <v>1515</v>
      </c>
      <c r="H1293" s="492">
        <v>9800.0</v>
      </c>
      <c r="I1293" s="488" t="s">
        <v>1515</v>
      </c>
      <c r="J1293" s="488" t="s">
        <v>1516</v>
      </c>
      <c r="K1293" s="488" t="s">
        <v>1517</v>
      </c>
      <c r="L1293" s="488" t="s">
        <v>9215</v>
      </c>
      <c r="M1293" s="488" t="s">
        <v>9216</v>
      </c>
      <c r="N1293" s="488" t="s">
        <v>1520</v>
      </c>
      <c r="O1293" s="488" t="s">
        <v>1521</v>
      </c>
      <c r="P1293" s="488" t="s">
        <v>1545</v>
      </c>
      <c r="Q1293" s="488" t="s">
        <v>1523</v>
      </c>
      <c r="R1293" s="495" t="s">
        <v>1524</v>
      </c>
      <c r="S1293" s="494"/>
      <c r="T1293" s="494"/>
      <c r="U1293" s="488" t="s">
        <v>9217</v>
      </c>
      <c r="AB1293" s="488" t="s">
        <v>9218</v>
      </c>
      <c r="AC1293" s="496">
        <v>9.02E9</v>
      </c>
      <c r="AD1293" s="497"/>
      <c r="AE1293" s="497"/>
      <c r="AF1293" s="497"/>
      <c r="AG1293" s="497"/>
      <c r="AH1293" s="497"/>
      <c r="AI1293" s="494"/>
      <c r="AJ1293" s="488" t="s">
        <v>1527</v>
      </c>
      <c r="AK1293" s="498"/>
      <c r="AL1293" s="499"/>
      <c r="AM1293" s="488" t="s">
        <v>9219</v>
      </c>
      <c r="AP1293" s="494"/>
      <c r="AQ1293" s="494"/>
      <c r="AR1293" s="494"/>
      <c r="AS1293" s="494"/>
      <c r="AT1293" s="488" t="s">
        <v>1529</v>
      </c>
      <c r="AU1293" s="492">
        <v>1017.0</v>
      </c>
      <c r="AV1293" s="492">
        <v>1.0</v>
      </c>
      <c r="AW1293" s="492">
        <v>2026.0</v>
      </c>
      <c r="AX1293" s="488" t="s">
        <v>1549</v>
      </c>
      <c r="AY1293" s="488" t="s">
        <v>8017</v>
      </c>
      <c r="AZ1293" s="488" t="s">
        <v>1531</v>
      </c>
    </row>
    <row r="1294" hidden="1">
      <c r="A1294" s="488" t="s">
        <v>9220</v>
      </c>
      <c r="B1294" s="488" t="s">
        <v>9221</v>
      </c>
      <c r="C1294" s="488" t="s">
        <v>1513</v>
      </c>
      <c r="D1294" s="488" t="s">
        <v>1514</v>
      </c>
      <c r="E1294" s="491">
        <v>45830.69027777778</v>
      </c>
      <c r="F1294" s="492">
        <v>2980.0</v>
      </c>
      <c r="G1294" s="488" t="s">
        <v>1515</v>
      </c>
      <c r="H1294" s="492">
        <v>2980.0</v>
      </c>
      <c r="I1294" s="488" t="s">
        <v>1515</v>
      </c>
      <c r="J1294" s="488" t="s">
        <v>1516</v>
      </c>
      <c r="K1294" s="488" t="s">
        <v>1517</v>
      </c>
      <c r="L1294" s="488" t="s">
        <v>9222</v>
      </c>
      <c r="M1294" s="488" t="s">
        <v>9223</v>
      </c>
      <c r="N1294" s="488" t="s">
        <v>1520</v>
      </c>
      <c r="O1294" s="488" t="s">
        <v>1521</v>
      </c>
      <c r="P1294" s="488" t="s">
        <v>1554</v>
      </c>
      <c r="Q1294" s="488" t="s">
        <v>1523</v>
      </c>
      <c r="R1294" s="495" t="s">
        <v>1524</v>
      </c>
      <c r="S1294" s="494"/>
      <c r="T1294" s="494"/>
      <c r="U1294" s="488" t="s">
        <v>9224</v>
      </c>
      <c r="AB1294" s="488" t="s">
        <v>9225</v>
      </c>
      <c r="AC1294" s="496">
        <v>9.04E9</v>
      </c>
      <c r="AD1294" s="497"/>
      <c r="AE1294" s="494"/>
      <c r="AF1294" s="494"/>
      <c r="AG1294" s="494"/>
      <c r="AH1294" s="494"/>
      <c r="AI1294" s="494"/>
      <c r="AJ1294" s="488" t="s">
        <v>1527</v>
      </c>
      <c r="AK1294" s="494"/>
      <c r="AL1294" s="494"/>
      <c r="AM1294" s="488" t="s">
        <v>9226</v>
      </c>
      <c r="AO1294" s="494"/>
      <c r="AP1294" s="494"/>
      <c r="AQ1294" s="494"/>
      <c r="AR1294" s="494"/>
      <c r="AS1294" s="494"/>
      <c r="AT1294" s="488" t="s">
        <v>1529</v>
      </c>
      <c r="AU1294" s="492">
        <v>7962.0</v>
      </c>
      <c r="AV1294" s="492">
        <v>4.0</v>
      </c>
      <c r="AW1294" s="492">
        <v>2027.0</v>
      </c>
      <c r="AX1294" s="488" t="s">
        <v>1587</v>
      </c>
      <c r="AY1294" s="488" t="s">
        <v>1597</v>
      </c>
      <c r="AZ1294" s="488" t="s">
        <v>1531</v>
      </c>
    </row>
    <row r="1295" hidden="1">
      <c r="A1295" s="488" t="s">
        <v>9227</v>
      </c>
      <c r="B1295" s="488" t="s">
        <v>9214</v>
      </c>
      <c r="C1295" s="488" t="s">
        <v>1513</v>
      </c>
      <c r="D1295" s="488" t="s">
        <v>1514</v>
      </c>
      <c r="E1295" s="491">
        <v>45830.68958333333</v>
      </c>
      <c r="F1295" s="492">
        <v>2980.0</v>
      </c>
      <c r="G1295" s="488" t="s">
        <v>1515</v>
      </c>
      <c r="H1295" s="492">
        <v>2980.0</v>
      </c>
      <c r="I1295" s="488" t="s">
        <v>1515</v>
      </c>
      <c r="J1295" s="488" t="s">
        <v>1516</v>
      </c>
      <c r="K1295" s="488" t="s">
        <v>1517</v>
      </c>
      <c r="L1295" s="488" t="s">
        <v>9215</v>
      </c>
      <c r="M1295" s="488" t="s">
        <v>9228</v>
      </c>
      <c r="N1295" s="488" t="s">
        <v>1520</v>
      </c>
      <c r="O1295" s="488" t="s">
        <v>1521</v>
      </c>
      <c r="P1295" s="488" t="s">
        <v>1545</v>
      </c>
      <c r="Q1295" s="488" t="s">
        <v>1523</v>
      </c>
      <c r="R1295" s="495" t="s">
        <v>1524</v>
      </c>
      <c r="S1295" s="494"/>
      <c r="T1295" s="494"/>
      <c r="U1295" s="488" t="s">
        <v>9229</v>
      </c>
      <c r="AB1295" s="488" t="s">
        <v>9218</v>
      </c>
      <c r="AC1295" s="496">
        <v>9.02E9</v>
      </c>
      <c r="AD1295" s="497"/>
      <c r="AE1295" s="497"/>
      <c r="AF1295" s="497"/>
      <c r="AG1295" s="497"/>
      <c r="AH1295" s="497"/>
      <c r="AI1295" s="494"/>
      <c r="AJ1295" s="488" t="s">
        <v>1527</v>
      </c>
      <c r="AK1295" s="498"/>
      <c r="AL1295" s="499"/>
      <c r="AM1295" s="488" t="s">
        <v>9219</v>
      </c>
      <c r="AP1295" s="494"/>
      <c r="AQ1295" s="494"/>
      <c r="AR1295" s="494"/>
      <c r="AS1295" s="494"/>
      <c r="AT1295" s="488" t="s">
        <v>1529</v>
      </c>
      <c r="AU1295" s="492">
        <v>1017.0</v>
      </c>
      <c r="AV1295" s="492">
        <v>1.0</v>
      </c>
      <c r="AW1295" s="492">
        <v>2026.0</v>
      </c>
      <c r="AX1295" s="488" t="s">
        <v>1549</v>
      </c>
      <c r="AY1295" s="488" t="s">
        <v>8017</v>
      </c>
      <c r="AZ1295" s="488" t="s">
        <v>1531</v>
      </c>
    </row>
    <row r="1296" hidden="1">
      <c r="A1296" s="488" t="s">
        <v>9230</v>
      </c>
      <c r="B1296" s="488" t="s">
        <v>9231</v>
      </c>
      <c r="C1296" s="488" t="s">
        <v>1513</v>
      </c>
      <c r="D1296" s="488" t="s">
        <v>1514</v>
      </c>
      <c r="E1296" s="491">
        <v>45830.686111111114</v>
      </c>
      <c r="F1296" s="492">
        <v>2980.0</v>
      </c>
      <c r="G1296" s="488" t="s">
        <v>1515</v>
      </c>
      <c r="H1296" s="492">
        <v>2980.0</v>
      </c>
      <c r="I1296" s="488" t="s">
        <v>1515</v>
      </c>
      <c r="J1296" s="488" t="s">
        <v>1516</v>
      </c>
      <c r="K1296" s="488" t="s">
        <v>1517</v>
      </c>
      <c r="L1296" s="488" t="s">
        <v>9232</v>
      </c>
      <c r="M1296" s="488" t="s">
        <v>9233</v>
      </c>
      <c r="N1296" s="488" t="s">
        <v>1520</v>
      </c>
      <c r="O1296" s="488" t="s">
        <v>1521</v>
      </c>
      <c r="P1296" s="488" t="s">
        <v>1554</v>
      </c>
      <c r="Q1296" s="488" t="s">
        <v>1523</v>
      </c>
      <c r="R1296" s="495" t="s">
        <v>1524</v>
      </c>
      <c r="S1296" s="494"/>
      <c r="T1296" s="494"/>
      <c r="U1296" s="488" t="s">
        <v>9234</v>
      </c>
      <c r="AB1296" s="488" t="s">
        <v>9235</v>
      </c>
      <c r="AC1296" s="496">
        <v>9.05E9</v>
      </c>
      <c r="AD1296" s="497"/>
      <c r="AE1296" s="497"/>
      <c r="AF1296" s="497"/>
      <c r="AG1296" s="497"/>
      <c r="AH1296" s="497"/>
      <c r="AI1296" s="494"/>
      <c r="AJ1296" s="488" t="s">
        <v>1527</v>
      </c>
      <c r="AK1296" s="498"/>
      <c r="AL1296" s="499"/>
      <c r="AM1296" s="488" t="s">
        <v>9236</v>
      </c>
      <c r="AP1296" s="494"/>
      <c r="AQ1296" s="494"/>
      <c r="AR1296" s="494"/>
      <c r="AS1296" s="494"/>
      <c r="AT1296" s="488" t="s">
        <v>1529</v>
      </c>
      <c r="AU1296" s="492">
        <v>3460.0</v>
      </c>
      <c r="AV1296" s="492">
        <v>11.0</v>
      </c>
      <c r="AW1296" s="492">
        <v>2028.0</v>
      </c>
      <c r="AX1296" s="488" t="s">
        <v>1587</v>
      </c>
      <c r="AY1296" s="488" t="s">
        <v>1805</v>
      </c>
      <c r="AZ1296" s="488" t="s">
        <v>1531</v>
      </c>
    </row>
    <row r="1297" hidden="1">
      <c r="A1297" s="488" t="s">
        <v>9237</v>
      </c>
      <c r="B1297" s="488" t="s">
        <v>9238</v>
      </c>
      <c r="C1297" s="488" t="s">
        <v>1513</v>
      </c>
      <c r="D1297" s="488" t="s">
        <v>1514</v>
      </c>
      <c r="E1297" s="491">
        <v>45830.66527777778</v>
      </c>
      <c r="F1297" s="492">
        <v>2980.0</v>
      </c>
      <c r="G1297" s="488" t="s">
        <v>1515</v>
      </c>
      <c r="H1297" s="492">
        <v>2980.0</v>
      </c>
      <c r="I1297" s="488" t="s">
        <v>1515</v>
      </c>
      <c r="J1297" s="488" t="s">
        <v>1516</v>
      </c>
      <c r="K1297" s="488" t="s">
        <v>1517</v>
      </c>
      <c r="L1297" s="488" t="s">
        <v>9239</v>
      </c>
      <c r="M1297" s="488" t="s">
        <v>9240</v>
      </c>
      <c r="N1297" s="488" t="s">
        <v>1520</v>
      </c>
      <c r="O1297" s="488" t="s">
        <v>1521</v>
      </c>
      <c r="P1297" s="488" t="s">
        <v>1554</v>
      </c>
      <c r="Q1297" s="488" t="s">
        <v>1523</v>
      </c>
      <c r="R1297" s="495" t="s">
        <v>1524</v>
      </c>
      <c r="S1297" s="494"/>
      <c r="T1297" s="494"/>
      <c r="U1297" s="488" t="s">
        <v>9241</v>
      </c>
      <c r="AB1297" s="488" t="s">
        <v>9242</v>
      </c>
      <c r="AC1297" s="496">
        <v>8.06E9</v>
      </c>
      <c r="AD1297" s="497"/>
      <c r="AE1297" s="497"/>
      <c r="AF1297" s="497"/>
      <c r="AG1297" s="497"/>
      <c r="AH1297" s="497"/>
      <c r="AI1297" s="494"/>
      <c r="AJ1297" s="488" t="s">
        <v>1527</v>
      </c>
      <c r="AK1297" s="498"/>
      <c r="AL1297" s="499"/>
      <c r="AM1297" s="488" t="s">
        <v>9243</v>
      </c>
      <c r="AO1297" s="497"/>
      <c r="AP1297" s="494"/>
      <c r="AQ1297" s="494"/>
      <c r="AR1297" s="494"/>
      <c r="AS1297" s="494"/>
      <c r="AT1297" s="488" t="s">
        <v>1529</v>
      </c>
      <c r="AU1297" s="492">
        <v>7714.0</v>
      </c>
      <c r="AV1297" s="492">
        <v>8.0</v>
      </c>
      <c r="AW1297" s="492">
        <v>2027.0</v>
      </c>
      <c r="AX1297" s="488" t="s">
        <v>1587</v>
      </c>
      <c r="AY1297" s="488" t="s">
        <v>1597</v>
      </c>
      <c r="AZ1297" s="488" t="s">
        <v>1531</v>
      </c>
    </row>
    <row r="1298" hidden="1">
      <c r="A1298" s="488" t="s">
        <v>9244</v>
      </c>
      <c r="B1298" s="488" t="s">
        <v>9245</v>
      </c>
      <c r="C1298" s="488" t="s">
        <v>1513</v>
      </c>
      <c r="D1298" s="488" t="s">
        <v>1514</v>
      </c>
      <c r="E1298" s="491">
        <v>45830.65555555555</v>
      </c>
      <c r="F1298" s="492">
        <v>2980.0</v>
      </c>
      <c r="G1298" s="488" t="s">
        <v>1515</v>
      </c>
      <c r="H1298" s="492">
        <v>2980.0</v>
      </c>
      <c r="I1298" s="488" t="s">
        <v>1515</v>
      </c>
      <c r="J1298" s="488" t="s">
        <v>1516</v>
      </c>
      <c r="K1298" s="488" t="s">
        <v>1517</v>
      </c>
      <c r="L1298" s="488" t="s">
        <v>9246</v>
      </c>
      <c r="M1298" s="488" t="s">
        <v>9247</v>
      </c>
      <c r="N1298" s="488" t="s">
        <v>1520</v>
      </c>
      <c r="O1298" s="488" t="s">
        <v>1521</v>
      </c>
      <c r="P1298" s="488" t="s">
        <v>1522</v>
      </c>
      <c r="Q1298" s="488" t="s">
        <v>1523</v>
      </c>
      <c r="R1298" s="495" t="s">
        <v>1524</v>
      </c>
      <c r="S1298" s="494"/>
      <c r="T1298" s="494"/>
      <c r="U1298" s="488" t="s">
        <v>9248</v>
      </c>
      <c r="AB1298" s="488" t="s">
        <v>9249</v>
      </c>
      <c r="AC1298" s="496">
        <v>8.02E9</v>
      </c>
      <c r="AD1298" s="497"/>
      <c r="AE1298" s="497"/>
      <c r="AF1298" s="497"/>
      <c r="AG1298" s="497"/>
      <c r="AH1298" s="497"/>
      <c r="AI1298" s="494"/>
      <c r="AJ1298" s="488" t="s">
        <v>1527</v>
      </c>
      <c r="AK1298" s="498"/>
      <c r="AL1298" s="499"/>
      <c r="AM1298" s="488" t="s">
        <v>9250</v>
      </c>
      <c r="AO1298" s="497"/>
      <c r="AP1298" s="494"/>
      <c r="AQ1298" s="494"/>
      <c r="AR1298" s="494"/>
      <c r="AS1298" s="494"/>
      <c r="AT1298" s="488" t="s">
        <v>1529</v>
      </c>
      <c r="AU1298" s="492">
        <v>821.0</v>
      </c>
      <c r="AV1298" s="492">
        <v>4.0</v>
      </c>
      <c r="AW1298" s="492">
        <v>2028.0</v>
      </c>
      <c r="AX1298" s="488" t="s">
        <v>1634</v>
      </c>
      <c r="AY1298" s="488" t="s">
        <v>1540</v>
      </c>
      <c r="AZ1298" s="488" t="s">
        <v>1531</v>
      </c>
    </row>
    <row r="1299" hidden="1">
      <c r="A1299" s="488" t="s">
        <v>9251</v>
      </c>
      <c r="B1299" s="488" t="s">
        <v>9252</v>
      </c>
      <c r="C1299" s="488" t="s">
        <v>1513</v>
      </c>
      <c r="D1299" s="488" t="s">
        <v>1514</v>
      </c>
      <c r="E1299" s="491">
        <v>45830.65347222222</v>
      </c>
      <c r="F1299" s="492">
        <v>2980.0</v>
      </c>
      <c r="G1299" s="488" t="s">
        <v>1515</v>
      </c>
      <c r="H1299" s="492">
        <v>2980.0</v>
      </c>
      <c r="I1299" s="488" t="s">
        <v>1515</v>
      </c>
      <c r="J1299" s="488" t="s">
        <v>1516</v>
      </c>
      <c r="K1299" s="488" t="s">
        <v>1517</v>
      </c>
      <c r="L1299" s="488" t="s">
        <v>9253</v>
      </c>
      <c r="M1299" s="488" t="s">
        <v>9254</v>
      </c>
      <c r="N1299" s="488" t="s">
        <v>1520</v>
      </c>
      <c r="O1299" s="488" t="s">
        <v>1521</v>
      </c>
      <c r="P1299" s="488" t="s">
        <v>1554</v>
      </c>
      <c r="Q1299" s="488" t="s">
        <v>1523</v>
      </c>
      <c r="R1299" s="495" t="s">
        <v>1524</v>
      </c>
      <c r="S1299" s="494"/>
      <c r="T1299" s="494"/>
      <c r="U1299" s="488" t="s">
        <v>9255</v>
      </c>
      <c r="AB1299" s="488" t="s">
        <v>9256</v>
      </c>
      <c r="AC1299" s="496">
        <v>9.03E9</v>
      </c>
      <c r="AD1299" s="497"/>
      <c r="AE1299" s="497"/>
      <c r="AF1299" s="497"/>
      <c r="AG1299" s="497"/>
      <c r="AH1299" s="497"/>
      <c r="AI1299" s="494"/>
      <c r="AJ1299" s="488" t="s">
        <v>1527</v>
      </c>
      <c r="AK1299" s="498"/>
      <c r="AL1299" s="499"/>
      <c r="AM1299" s="488" t="s">
        <v>9257</v>
      </c>
      <c r="AO1299" s="494"/>
      <c r="AP1299" s="494"/>
      <c r="AQ1299" s="494"/>
      <c r="AR1299" s="494"/>
      <c r="AS1299" s="494"/>
      <c r="AT1299" s="488" t="s">
        <v>1529</v>
      </c>
      <c r="AU1299" s="492">
        <v>7226.0</v>
      </c>
      <c r="AV1299" s="492">
        <v>9.0</v>
      </c>
      <c r="AW1299" s="492">
        <v>2028.0</v>
      </c>
      <c r="AX1299" s="488" t="s">
        <v>1634</v>
      </c>
      <c r="AY1299" s="488" t="s">
        <v>1597</v>
      </c>
      <c r="AZ1299" s="488" t="s">
        <v>1531</v>
      </c>
    </row>
    <row r="1300" hidden="1">
      <c r="A1300" s="488" t="s">
        <v>9118</v>
      </c>
      <c r="B1300" s="488" t="s">
        <v>9119</v>
      </c>
      <c r="C1300" s="488" t="s">
        <v>1513</v>
      </c>
      <c r="D1300" s="488" t="s">
        <v>1514</v>
      </c>
      <c r="E1300" s="491">
        <v>45830.65</v>
      </c>
      <c r="F1300" s="492">
        <v>2980.0</v>
      </c>
      <c r="G1300" s="488" t="s">
        <v>1515</v>
      </c>
      <c r="H1300" s="492">
        <v>2980.0</v>
      </c>
      <c r="I1300" s="488" t="s">
        <v>1515</v>
      </c>
      <c r="J1300" s="488" t="s">
        <v>1516</v>
      </c>
      <c r="K1300" s="488" t="s">
        <v>1517</v>
      </c>
      <c r="L1300" s="488" t="s">
        <v>9120</v>
      </c>
      <c r="M1300" s="488" t="s">
        <v>9121</v>
      </c>
      <c r="N1300" s="488" t="s">
        <v>1520</v>
      </c>
      <c r="O1300" s="488" t="s">
        <v>1521</v>
      </c>
      <c r="P1300" s="488" t="s">
        <v>1554</v>
      </c>
      <c r="Q1300" s="488" t="s">
        <v>1523</v>
      </c>
      <c r="R1300" s="495" t="s">
        <v>1524</v>
      </c>
      <c r="S1300" s="494"/>
      <c r="T1300" s="494"/>
      <c r="U1300" s="488" t="s">
        <v>9122</v>
      </c>
      <c r="AB1300" s="488" t="s">
        <v>9123</v>
      </c>
      <c r="AC1300" s="496">
        <v>8.07E9</v>
      </c>
      <c r="AD1300" s="497"/>
      <c r="AE1300" s="497"/>
      <c r="AF1300" s="497"/>
      <c r="AG1300" s="497"/>
      <c r="AH1300" s="497"/>
      <c r="AI1300" s="494"/>
      <c r="AJ1300" s="488" t="s">
        <v>1527</v>
      </c>
      <c r="AK1300" s="498"/>
      <c r="AL1300" s="499"/>
      <c r="AM1300" s="488" t="s">
        <v>9124</v>
      </c>
      <c r="AN1300" s="497"/>
      <c r="AO1300" s="494"/>
      <c r="AP1300" s="494"/>
      <c r="AQ1300" s="494"/>
      <c r="AR1300" s="494"/>
      <c r="AS1300" s="494"/>
      <c r="AT1300" s="488" t="s">
        <v>1558</v>
      </c>
      <c r="AU1300" s="492">
        <v>6245.0</v>
      </c>
      <c r="AV1300" s="492">
        <v>9.0</v>
      </c>
      <c r="AW1300" s="492">
        <v>2031.0</v>
      </c>
      <c r="AX1300" s="488" t="s">
        <v>1587</v>
      </c>
      <c r="AY1300" s="488" t="s">
        <v>1588</v>
      </c>
      <c r="AZ1300" s="488" t="s">
        <v>1531</v>
      </c>
    </row>
    <row r="1301" hidden="1">
      <c r="A1301" s="488" t="s">
        <v>9258</v>
      </c>
      <c r="B1301" s="488" t="s">
        <v>9259</v>
      </c>
      <c r="C1301" s="488" t="s">
        <v>1513</v>
      </c>
      <c r="D1301" s="488" t="s">
        <v>1514</v>
      </c>
      <c r="E1301" s="491">
        <v>45830.649305555555</v>
      </c>
      <c r="F1301" s="492">
        <v>2980.0</v>
      </c>
      <c r="G1301" s="488" t="s">
        <v>1515</v>
      </c>
      <c r="H1301" s="492">
        <v>2980.0</v>
      </c>
      <c r="I1301" s="488" t="s">
        <v>1515</v>
      </c>
      <c r="J1301" s="488" t="s">
        <v>1516</v>
      </c>
      <c r="K1301" s="488" t="s">
        <v>1517</v>
      </c>
      <c r="L1301" s="488" t="s">
        <v>9260</v>
      </c>
      <c r="M1301" s="488" t="s">
        <v>9261</v>
      </c>
      <c r="N1301" s="488" t="s">
        <v>1520</v>
      </c>
      <c r="O1301" s="488" t="s">
        <v>1521</v>
      </c>
      <c r="P1301" s="488" t="s">
        <v>1554</v>
      </c>
      <c r="Q1301" s="488" t="s">
        <v>1523</v>
      </c>
      <c r="R1301" s="495" t="s">
        <v>1524</v>
      </c>
      <c r="S1301" s="494"/>
      <c r="T1301" s="494"/>
      <c r="U1301" s="488" t="s">
        <v>9262</v>
      </c>
      <c r="AB1301" s="488" t="s">
        <v>9263</v>
      </c>
      <c r="AC1301" s="496">
        <v>7.08E9</v>
      </c>
      <c r="AD1301" s="497"/>
      <c r="AE1301" s="497"/>
      <c r="AF1301" s="497"/>
      <c r="AG1301" s="497"/>
      <c r="AH1301" s="497"/>
      <c r="AI1301" s="494"/>
      <c r="AJ1301" s="488" t="s">
        <v>1527</v>
      </c>
      <c r="AK1301" s="498"/>
      <c r="AL1301" s="499"/>
      <c r="AM1301" s="488" t="s">
        <v>9264</v>
      </c>
      <c r="AO1301" s="494"/>
      <c r="AP1301" s="494"/>
      <c r="AQ1301" s="494"/>
      <c r="AR1301" s="494"/>
      <c r="AS1301" s="494"/>
      <c r="AT1301" s="488" t="s">
        <v>1529</v>
      </c>
      <c r="AU1301" s="492">
        <v>1684.0</v>
      </c>
      <c r="AV1301" s="492">
        <v>1.0</v>
      </c>
      <c r="AW1301" s="492">
        <v>2029.0</v>
      </c>
      <c r="AX1301" s="488" t="s">
        <v>1634</v>
      </c>
      <c r="AY1301" s="488" t="s">
        <v>1597</v>
      </c>
      <c r="AZ1301" s="488" t="s">
        <v>1531</v>
      </c>
    </row>
    <row r="1302" hidden="1">
      <c r="A1302" s="488" t="s">
        <v>9265</v>
      </c>
      <c r="B1302" s="488" t="s">
        <v>9266</v>
      </c>
      <c r="C1302" s="488" t="s">
        <v>1513</v>
      </c>
      <c r="D1302" s="488" t="s">
        <v>1514</v>
      </c>
      <c r="E1302" s="491">
        <v>45830.64722222222</v>
      </c>
      <c r="F1302" s="492">
        <v>2980.0</v>
      </c>
      <c r="G1302" s="488" t="s">
        <v>1515</v>
      </c>
      <c r="H1302" s="492">
        <v>2980.0</v>
      </c>
      <c r="I1302" s="488" t="s">
        <v>1515</v>
      </c>
      <c r="J1302" s="488" t="s">
        <v>1516</v>
      </c>
      <c r="K1302" s="488" t="s">
        <v>1517</v>
      </c>
      <c r="L1302" s="488" t="s">
        <v>9267</v>
      </c>
      <c r="M1302" s="488" t="s">
        <v>9268</v>
      </c>
      <c r="N1302" s="488" t="s">
        <v>1520</v>
      </c>
      <c r="O1302" s="488" t="s">
        <v>1521</v>
      </c>
      <c r="P1302" s="488" t="s">
        <v>1545</v>
      </c>
      <c r="Q1302" s="488" t="s">
        <v>1523</v>
      </c>
      <c r="R1302" s="495" t="s">
        <v>1524</v>
      </c>
      <c r="S1302" s="494"/>
      <c r="T1302" s="494"/>
      <c r="U1302" s="488" t="s">
        <v>9269</v>
      </c>
      <c r="AB1302" s="488" t="s">
        <v>9270</v>
      </c>
      <c r="AC1302" s="496">
        <v>8.09E9</v>
      </c>
      <c r="AD1302" s="497"/>
      <c r="AE1302" s="497"/>
      <c r="AF1302" s="497"/>
      <c r="AG1302" s="497"/>
      <c r="AH1302" s="497"/>
      <c r="AI1302" s="494"/>
      <c r="AJ1302" s="488" t="s">
        <v>1527</v>
      </c>
      <c r="AK1302" s="498"/>
      <c r="AL1302" s="499"/>
      <c r="AM1302" s="488" t="s">
        <v>9271</v>
      </c>
      <c r="AO1302" s="494"/>
      <c r="AP1302" s="494"/>
      <c r="AQ1302" s="494"/>
      <c r="AR1302" s="494"/>
      <c r="AS1302" s="494"/>
      <c r="AT1302" s="488" t="s">
        <v>1529</v>
      </c>
      <c r="AU1302" s="492">
        <v>703.0</v>
      </c>
      <c r="AV1302" s="492">
        <v>9.0</v>
      </c>
      <c r="AW1302" s="492">
        <v>2028.0</v>
      </c>
      <c r="AX1302" s="488" t="s">
        <v>1549</v>
      </c>
      <c r="AY1302" s="488" t="s">
        <v>5758</v>
      </c>
      <c r="AZ1302" s="488" t="s">
        <v>1531</v>
      </c>
    </row>
    <row r="1303" hidden="1">
      <c r="A1303" s="488" t="s">
        <v>9272</v>
      </c>
      <c r="B1303" s="488" t="s">
        <v>9273</v>
      </c>
      <c r="C1303" s="488" t="s">
        <v>1513</v>
      </c>
      <c r="D1303" s="488" t="s">
        <v>1514</v>
      </c>
      <c r="E1303" s="491">
        <v>45830.62222222222</v>
      </c>
      <c r="F1303" s="492">
        <v>2980.0</v>
      </c>
      <c r="G1303" s="488" t="s">
        <v>1515</v>
      </c>
      <c r="H1303" s="492">
        <v>2980.0</v>
      </c>
      <c r="I1303" s="488" t="s">
        <v>1515</v>
      </c>
      <c r="J1303" s="488" t="s">
        <v>1516</v>
      </c>
      <c r="K1303" s="488" t="s">
        <v>1517</v>
      </c>
      <c r="L1303" s="488" t="s">
        <v>9274</v>
      </c>
      <c r="M1303" s="488" t="s">
        <v>9275</v>
      </c>
      <c r="N1303" s="488" t="s">
        <v>1520</v>
      </c>
      <c r="O1303" s="488" t="s">
        <v>1521</v>
      </c>
      <c r="P1303" s="488" t="s">
        <v>1554</v>
      </c>
      <c r="Q1303" s="488" t="s">
        <v>1523</v>
      </c>
      <c r="R1303" s="495" t="s">
        <v>1524</v>
      </c>
      <c r="S1303" s="494"/>
      <c r="T1303" s="494"/>
      <c r="U1303" s="488" t="s">
        <v>9276</v>
      </c>
      <c r="AB1303" s="488" t="s">
        <v>9277</v>
      </c>
      <c r="AC1303" s="496">
        <v>8.09E9</v>
      </c>
      <c r="AD1303" s="497"/>
      <c r="AE1303" s="497"/>
      <c r="AF1303" s="497"/>
      <c r="AG1303" s="497"/>
      <c r="AH1303" s="497"/>
      <c r="AI1303" s="494"/>
      <c r="AJ1303" s="488" t="s">
        <v>1527</v>
      </c>
      <c r="AK1303" s="498"/>
      <c r="AL1303" s="499"/>
      <c r="AM1303" s="488" t="s">
        <v>9278</v>
      </c>
      <c r="AO1303" s="494"/>
      <c r="AP1303" s="494"/>
      <c r="AQ1303" s="494"/>
      <c r="AR1303" s="494"/>
      <c r="AS1303" s="494"/>
      <c r="AT1303" s="488" t="s">
        <v>1529</v>
      </c>
      <c r="AU1303" s="492">
        <v>6886.0</v>
      </c>
      <c r="AV1303" s="492">
        <v>3.0</v>
      </c>
      <c r="AW1303" s="492">
        <v>2031.0</v>
      </c>
      <c r="AX1303" s="488" t="s">
        <v>1587</v>
      </c>
      <c r="AY1303" s="488" t="s">
        <v>1588</v>
      </c>
      <c r="AZ1303" s="488" t="s">
        <v>1531</v>
      </c>
    </row>
    <row r="1304">
      <c r="A1304" s="488" t="s">
        <v>9279</v>
      </c>
      <c r="B1304" s="488" t="s">
        <v>9280</v>
      </c>
      <c r="C1304" s="488" t="s">
        <v>1513</v>
      </c>
      <c r="D1304" s="488" t="s">
        <v>1514</v>
      </c>
      <c r="E1304" s="491">
        <v>45830.618055555555</v>
      </c>
      <c r="F1304" s="492">
        <v>2980.0</v>
      </c>
      <c r="G1304" s="488" t="s">
        <v>1515</v>
      </c>
      <c r="H1304" s="492">
        <v>2980.0</v>
      </c>
      <c r="I1304" s="488" t="s">
        <v>1515</v>
      </c>
      <c r="J1304" s="488" t="s">
        <v>1516</v>
      </c>
      <c r="K1304" s="488" t="s">
        <v>1517</v>
      </c>
      <c r="L1304" s="488" t="s">
        <v>9281</v>
      </c>
      <c r="M1304" s="488" t="s">
        <v>9282</v>
      </c>
      <c r="N1304" s="488" t="s">
        <v>1520</v>
      </c>
      <c r="O1304" s="488" t="s">
        <v>1521</v>
      </c>
      <c r="P1304" s="488" t="s">
        <v>1545</v>
      </c>
      <c r="Q1304" s="488" t="s">
        <v>1714</v>
      </c>
      <c r="R1304" s="495" t="s">
        <v>1524</v>
      </c>
      <c r="S1304" s="494"/>
      <c r="T1304" s="494"/>
      <c r="U1304" s="488" t="s">
        <v>9283</v>
      </c>
      <c r="V1304" s="495" t="s">
        <v>1524</v>
      </c>
      <c r="W1304" s="488" t="s">
        <v>1716</v>
      </c>
      <c r="X1304" s="488" t="s">
        <v>9284</v>
      </c>
      <c r="Y1304" s="492">
        <v>2980.0</v>
      </c>
      <c r="Z1304" s="488" t="s">
        <v>1515</v>
      </c>
      <c r="AA1304" s="488" t="s">
        <v>1516</v>
      </c>
      <c r="AB1304" s="488" t="s">
        <v>9285</v>
      </c>
      <c r="AC1304" s="496">
        <v>9.02E9</v>
      </c>
      <c r="AD1304" s="497"/>
      <c r="AE1304" s="497"/>
      <c r="AF1304" s="497"/>
      <c r="AG1304" s="497"/>
      <c r="AH1304" s="497"/>
      <c r="AI1304" s="494"/>
      <c r="AJ1304" s="488" t="s">
        <v>1527</v>
      </c>
      <c r="AK1304" s="498"/>
      <c r="AL1304" s="499"/>
      <c r="AM1304" s="488" t="s">
        <v>9286</v>
      </c>
      <c r="AP1304" s="494"/>
      <c r="AQ1304" s="494"/>
      <c r="AR1304" s="494"/>
      <c r="AS1304" s="494"/>
      <c r="AT1304" s="488" t="s">
        <v>1558</v>
      </c>
      <c r="AU1304" s="492">
        <v>1018.0</v>
      </c>
      <c r="AV1304" s="492">
        <v>7.0</v>
      </c>
      <c r="AW1304" s="492">
        <v>2029.0</v>
      </c>
      <c r="AX1304" s="488" t="s">
        <v>1559</v>
      </c>
      <c r="AY1304" s="497"/>
      <c r="AZ1304" s="488" t="s">
        <v>1531</v>
      </c>
    </row>
    <row r="1305">
      <c r="A1305" s="488" t="s">
        <v>9287</v>
      </c>
      <c r="B1305" s="488" t="s">
        <v>9288</v>
      </c>
      <c r="C1305" s="488" t="s">
        <v>1513</v>
      </c>
      <c r="D1305" s="488" t="s">
        <v>1514</v>
      </c>
      <c r="E1305" s="491">
        <v>45830.615277777775</v>
      </c>
      <c r="F1305" s="492">
        <v>2980.0</v>
      </c>
      <c r="G1305" s="488" t="s">
        <v>1515</v>
      </c>
      <c r="H1305" s="492">
        <v>2980.0</v>
      </c>
      <c r="I1305" s="488" t="s">
        <v>1515</v>
      </c>
      <c r="J1305" s="488" t="s">
        <v>1516</v>
      </c>
      <c r="K1305" s="488" t="s">
        <v>1517</v>
      </c>
      <c r="L1305" s="488" t="s">
        <v>9289</v>
      </c>
      <c r="M1305" s="488" t="s">
        <v>9290</v>
      </c>
      <c r="N1305" s="488" t="s">
        <v>1520</v>
      </c>
      <c r="O1305" s="488" t="s">
        <v>1521</v>
      </c>
      <c r="P1305" s="488" t="s">
        <v>1554</v>
      </c>
      <c r="Q1305" s="488" t="s">
        <v>1714</v>
      </c>
      <c r="R1305" s="495" t="s">
        <v>1524</v>
      </c>
      <c r="S1305" s="494"/>
      <c r="T1305" s="494"/>
      <c r="U1305" s="488" t="s">
        <v>9291</v>
      </c>
      <c r="V1305" s="495" t="s">
        <v>1524</v>
      </c>
      <c r="W1305" s="488" t="s">
        <v>1716</v>
      </c>
      <c r="X1305" s="488" t="s">
        <v>9284</v>
      </c>
      <c r="Y1305" s="492">
        <v>2980.0</v>
      </c>
      <c r="Z1305" s="488" t="s">
        <v>1515</v>
      </c>
      <c r="AA1305" s="488" t="s">
        <v>1516</v>
      </c>
      <c r="AB1305" s="488" t="s">
        <v>9292</v>
      </c>
      <c r="AC1305" s="496">
        <v>9.09E9</v>
      </c>
      <c r="AD1305" s="497"/>
      <c r="AE1305" s="497"/>
      <c r="AF1305" s="497"/>
      <c r="AG1305" s="497"/>
      <c r="AH1305" s="497"/>
      <c r="AI1305" s="494"/>
      <c r="AJ1305" s="488" t="s">
        <v>1527</v>
      </c>
      <c r="AK1305" s="498"/>
      <c r="AL1305" s="499"/>
      <c r="AM1305" s="488" t="s">
        <v>9293</v>
      </c>
      <c r="AO1305" s="494"/>
      <c r="AP1305" s="494"/>
      <c r="AQ1305" s="494"/>
      <c r="AR1305" s="494"/>
      <c r="AS1305" s="494"/>
      <c r="AT1305" s="488" t="s">
        <v>1529</v>
      </c>
      <c r="AU1305" s="492">
        <v>1105.0</v>
      </c>
      <c r="AV1305" s="492">
        <v>1.0</v>
      </c>
      <c r="AW1305" s="492">
        <v>2028.0</v>
      </c>
      <c r="AX1305" s="488" t="s">
        <v>1634</v>
      </c>
      <c r="AY1305" s="488" t="s">
        <v>3001</v>
      </c>
      <c r="AZ1305" s="488" t="s">
        <v>1531</v>
      </c>
    </row>
    <row r="1306" hidden="1">
      <c r="A1306" s="488" t="s">
        <v>9294</v>
      </c>
      <c r="B1306" s="488" t="s">
        <v>9295</v>
      </c>
      <c r="C1306" s="488" t="s">
        <v>1513</v>
      </c>
      <c r="D1306" s="488" t="s">
        <v>1514</v>
      </c>
      <c r="E1306" s="491">
        <v>45830.614583333336</v>
      </c>
      <c r="F1306" s="492">
        <v>9800.0</v>
      </c>
      <c r="G1306" s="488" t="s">
        <v>1515</v>
      </c>
      <c r="H1306" s="492">
        <v>9800.0</v>
      </c>
      <c r="I1306" s="488" t="s">
        <v>1515</v>
      </c>
      <c r="J1306" s="488" t="s">
        <v>1516</v>
      </c>
      <c r="K1306" s="488" t="s">
        <v>1517</v>
      </c>
      <c r="L1306" s="488" t="s">
        <v>9296</v>
      </c>
      <c r="M1306" s="488" t="s">
        <v>9297</v>
      </c>
      <c r="N1306" s="488" t="s">
        <v>1520</v>
      </c>
      <c r="O1306" s="488" t="s">
        <v>1521</v>
      </c>
      <c r="P1306" s="488" t="s">
        <v>1554</v>
      </c>
      <c r="Q1306" s="488" t="s">
        <v>1523</v>
      </c>
      <c r="R1306" s="495" t="s">
        <v>1524</v>
      </c>
      <c r="S1306" s="494"/>
      <c r="T1306" s="494"/>
      <c r="U1306" s="488" t="s">
        <v>9298</v>
      </c>
      <c r="AB1306" s="488" t="s">
        <v>9299</v>
      </c>
      <c r="AC1306" s="496">
        <v>9.02E9</v>
      </c>
      <c r="AD1306" s="497"/>
      <c r="AE1306" s="497"/>
      <c r="AF1306" s="497"/>
      <c r="AG1306" s="497"/>
      <c r="AH1306" s="497"/>
      <c r="AI1306" s="494"/>
      <c r="AJ1306" s="488" t="s">
        <v>1527</v>
      </c>
      <c r="AK1306" s="498"/>
      <c r="AL1306" s="499"/>
      <c r="AM1306" s="488" t="s">
        <v>9300</v>
      </c>
      <c r="AN1306" s="497"/>
      <c r="AO1306" s="494"/>
      <c r="AP1306" s="494"/>
      <c r="AQ1306" s="494"/>
      <c r="AR1306" s="494"/>
      <c r="AS1306" s="494"/>
      <c r="AT1306" s="488" t="s">
        <v>1558</v>
      </c>
      <c r="AU1306" s="492">
        <v>8882.0</v>
      </c>
      <c r="AV1306" s="492">
        <v>8.0</v>
      </c>
      <c r="AW1306" s="492">
        <v>2028.0</v>
      </c>
      <c r="AX1306" s="488" t="s">
        <v>1596</v>
      </c>
      <c r="AY1306" s="488" t="s">
        <v>3348</v>
      </c>
      <c r="AZ1306" s="488" t="s">
        <v>1531</v>
      </c>
    </row>
    <row r="1307" hidden="1">
      <c r="A1307" s="488" t="s">
        <v>9301</v>
      </c>
      <c r="B1307" s="488" t="s">
        <v>9295</v>
      </c>
      <c r="C1307" s="488" t="s">
        <v>1513</v>
      </c>
      <c r="D1307" s="488" t="s">
        <v>1514</v>
      </c>
      <c r="E1307" s="491">
        <v>45830.61388888889</v>
      </c>
      <c r="F1307" s="492">
        <v>2980.0</v>
      </c>
      <c r="G1307" s="488" t="s">
        <v>1515</v>
      </c>
      <c r="H1307" s="492">
        <v>2980.0</v>
      </c>
      <c r="I1307" s="488" t="s">
        <v>1515</v>
      </c>
      <c r="J1307" s="488" t="s">
        <v>1516</v>
      </c>
      <c r="K1307" s="488" t="s">
        <v>1517</v>
      </c>
      <c r="L1307" s="488" t="s">
        <v>9296</v>
      </c>
      <c r="M1307" s="488" t="s">
        <v>9302</v>
      </c>
      <c r="N1307" s="488" t="s">
        <v>1520</v>
      </c>
      <c r="O1307" s="488" t="s">
        <v>1521</v>
      </c>
      <c r="P1307" s="488" t="s">
        <v>1554</v>
      </c>
      <c r="Q1307" s="488" t="s">
        <v>1523</v>
      </c>
      <c r="R1307" s="495" t="s">
        <v>1524</v>
      </c>
      <c r="S1307" s="494"/>
      <c r="T1307" s="494"/>
      <c r="U1307" s="488" t="s">
        <v>9303</v>
      </c>
      <c r="AB1307" s="488" t="s">
        <v>9299</v>
      </c>
      <c r="AC1307" s="496">
        <v>9.02E9</v>
      </c>
      <c r="AD1307" s="497"/>
      <c r="AE1307" s="497"/>
      <c r="AF1307" s="497"/>
      <c r="AG1307" s="497"/>
      <c r="AH1307" s="497"/>
      <c r="AI1307" s="494"/>
      <c r="AJ1307" s="488" t="s">
        <v>1527</v>
      </c>
      <c r="AK1307" s="498"/>
      <c r="AL1307" s="499"/>
      <c r="AM1307" s="488" t="s">
        <v>9300</v>
      </c>
      <c r="AN1307" s="497"/>
      <c r="AO1307" s="497"/>
      <c r="AP1307" s="494"/>
      <c r="AQ1307" s="494"/>
      <c r="AR1307" s="494"/>
      <c r="AS1307" s="494"/>
      <c r="AT1307" s="488" t="s">
        <v>1558</v>
      </c>
      <c r="AU1307" s="492">
        <v>8882.0</v>
      </c>
      <c r="AV1307" s="492">
        <v>8.0</v>
      </c>
      <c r="AW1307" s="492">
        <v>2028.0</v>
      </c>
      <c r="AX1307" s="488" t="s">
        <v>1596</v>
      </c>
      <c r="AY1307" s="488" t="s">
        <v>3348</v>
      </c>
      <c r="AZ1307" s="488" t="s">
        <v>1531</v>
      </c>
    </row>
    <row r="1308">
      <c r="A1308" s="488" t="s">
        <v>9304</v>
      </c>
      <c r="B1308" s="488" t="s">
        <v>9288</v>
      </c>
      <c r="C1308" s="488" t="s">
        <v>1513</v>
      </c>
      <c r="D1308" s="488" t="s">
        <v>1514</v>
      </c>
      <c r="E1308" s="491">
        <v>45830.61319444444</v>
      </c>
      <c r="F1308" s="492">
        <v>9800.0</v>
      </c>
      <c r="G1308" s="488" t="s">
        <v>1515</v>
      </c>
      <c r="H1308" s="492">
        <v>9800.0</v>
      </c>
      <c r="I1308" s="488" t="s">
        <v>1515</v>
      </c>
      <c r="J1308" s="488" t="s">
        <v>1516</v>
      </c>
      <c r="K1308" s="488" t="s">
        <v>1517</v>
      </c>
      <c r="L1308" s="488" t="s">
        <v>9289</v>
      </c>
      <c r="M1308" s="488" t="s">
        <v>9305</v>
      </c>
      <c r="N1308" s="488" t="s">
        <v>1520</v>
      </c>
      <c r="O1308" s="488" t="s">
        <v>1521</v>
      </c>
      <c r="P1308" s="488" t="s">
        <v>1554</v>
      </c>
      <c r="Q1308" s="488" t="s">
        <v>1714</v>
      </c>
      <c r="R1308" s="495" t="s">
        <v>1524</v>
      </c>
      <c r="S1308" s="494"/>
      <c r="T1308" s="494"/>
      <c r="U1308" s="488" t="s">
        <v>9306</v>
      </c>
      <c r="V1308" s="495" t="s">
        <v>1524</v>
      </c>
      <c r="W1308" s="488" t="s">
        <v>1716</v>
      </c>
      <c r="X1308" s="488" t="s">
        <v>9284</v>
      </c>
      <c r="Y1308" s="492">
        <v>9800.0</v>
      </c>
      <c r="Z1308" s="488" t="s">
        <v>1515</v>
      </c>
      <c r="AA1308" s="488" t="s">
        <v>1516</v>
      </c>
      <c r="AB1308" s="488" t="s">
        <v>9292</v>
      </c>
      <c r="AC1308" s="496">
        <v>9.09E9</v>
      </c>
      <c r="AD1308" s="497"/>
      <c r="AE1308" s="497"/>
      <c r="AF1308" s="497"/>
      <c r="AG1308" s="497"/>
      <c r="AH1308" s="497"/>
      <c r="AI1308" s="494"/>
      <c r="AJ1308" s="488" t="s">
        <v>1527</v>
      </c>
      <c r="AK1308" s="498"/>
      <c r="AL1308" s="499"/>
      <c r="AM1308" s="488" t="s">
        <v>9293</v>
      </c>
      <c r="AO1308" s="494"/>
      <c r="AP1308" s="494"/>
      <c r="AQ1308" s="494"/>
      <c r="AR1308" s="494"/>
      <c r="AS1308" s="494"/>
      <c r="AT1308" s="488" t="s">
        <v>1529</v>
      </c>
      <c r="AU1308" s="492">
        <v>1105.0</v>
      </c>
      <c r="AV1308" s="492">
        <v>1.0</v>
      </c>
      <c r="AW1308" s="492">
        <v>2028.0</v>
      </c>
      <c r="AX1308" s="488" t="s">
        <v>1634</v>
      </c>
      <c r="AY1308" s="488" t="s">
        <v>3001</v>
      </c>
      <c r="AZ1308" s="488" t="s">
        <v>1531</v>
      </c>
    </row>
    <row r="1309">
      <c r="A1309" s="488" t="s">
        <v>9307</v>
      </c>
      <c r="B1309" s="488" t="s">
        <v>9308</v>
      </c>
      <c r="C1309" s="488" t="s">
        <v>1513</v>
      </c>
      <c r="D1309" s="488" t="s">
        <v>1514</v>
      </c>
      <c r="E1309" s="491">
        <v>45830.61041666667</v>
      </c>
      <c r="F1309" s="492">
        <v>2980.0</v>
      </c>
      <c r="G1309" s="488" t="s">
        <v>1515</v>
      </c>
      <c r="H1309" s="492">
        <v>2980.0</v>
      </c>
      <c r="I1309" s="488" t="s">
        <v>1515</v>
      </c>
      <c r="J1309" s="488" t="s">
        <v>1516</v>
      </c>
      <c r="K1309" s="488" t="s">
        <v>1517</v>
      </c>
      <c r="L1309" s="488" t="s">
        <v>9309</v>
      </c>
      <c r="M1309" s="488" t="s">
        <v>9310</v>
      </c>
      <c r="N1309" s="488" t="s">
        <v>1520</v>
      </c>
      <c r="O1309" s="488" t="s">
        <v>1521</v>
      </c>
      <c r="P1309" s="488" t="s">
        <v>1545</v>
      </c>
      <c r="Q1309" s="488" t="s">
        <v>1714</v>
      </c>
      <c r="R1309" s="495" t="s">
        <v>1524</v>
      </c>
      <c r="S1309" s="494"/>
      <c r="T1309" s="494"/>
      <c r="U1309" s="488" t="s">
        <v>9311</v>
      </c>
      <c r="V1309" s="495" t="s">
        <v>1524</v>
      </c>
      <c r="W1309" s="488" t="s">
        <v>1716</v>
      </c>
      <c r="X1309" s="488" t="s">
        <v>9284</v>
      </c>
      <c r="Y1309" s="492">
        <v>2980.0</v>
      </c>
      <c r="Z1309" s="488" t="s">
        <v>1515</v>
      </c>
      <c r="AA1309" s="488" t="s">
        <v>1516</v>
      </c>
      <c r="AB1309" s="488" t="s">
        <v>9312</v>
      </c>
      <c r="AC1309" s="496">
        <v>9.05E9</v>
      </c>
      <c r="AD1309" s="497"/>
      <c r="AE1309" s="497"/>
      <c r="AF1309" s="497"/>
      <c r="AG1309" s="497"/>
      <c r="AH1309" s="497"/>
      <c r="AI1309" s="494"/>
      <c r="AJ1309" s="488" t="s">
        <v>1527</v>
      </c>
      <c r="AK1309" s="498"/>
      <c r="AL1309" s="499"/>
      <c r="AM1309" s="488" t="s">
        <v>9313</v>
      </c>
      <c r="AO1309" s="494"/>
      <c r="AP1309" s="494"/>
      <c r="AQ1309" s="494"/>
      <c r="AR1309" s="494"/>
      <c r="AS1309" s="494"/>
      <c r="AT1309" s="488" t="s">
        <v>1529</v>
      </c>
      <c r="AU1309" s="492">
        <v>1230.0</v>
      </c>
      <c r="AV1309" s="492">
        <v>10.0</v>
      </c>
      <c r="AW1309" s="492">
        <v>2026.0</v>
      </c>
      <c r="AX1309" s="488" t="s">
        <v>1549</v>
      </c>
      <c r="AY1309" s="497"/>
      <c r="AZ1309" s="488" t="s">
        <v>1531</v>
      </c>
    </row>
    <row r="1310">
      <c r="A1310" s="488" t="s">
        <v>9314</v>
      </c>
      <c r="B1310" s="488" t="s">
        <v>9308</v>
      </c>
      <c r="C1310" s="488" t="s">
        <v>1513</v>
      </c>
      <c r="D1310" s="488" t="s">
        <v>1514</v>
      </c>
      <c r="E1310" s="491">
        <v>45830.61041666667</v>
      </c>
      <c r="F1310" s="492">
        <v>9800.0</v>
      </c>
      <c r="G1310" s="488" t="s">
        <v>1515</v>
      </c>
      <c r="H1310" s="492">
        <v>9800.0</v>
      </c>
      <c r="I1310" s="488" t="s">
        <v>1515</v>
      </c>
      <c r="J1310" s="488" t="s">
        <v>1516</v>
      </c>
      <c r="K1310" s="488" t="s">
        <v>1517</v>
      </c>
      <c r="L1310" s="488" t="s">
        <v>9309</v>
      </c>
      <c r="M1310" s="488" t="s">
        <v>9315</v>
      </c>
      <c r="N1310" s="488" t="s">
        <v>1520</v>
      </c>
      <c r="O1310" s="488" t="s">
        <v>1521</v>
      </c>
      <c r="P1310" s="488" t="s">
        <v>1545</v>
      </c>
      <c r="Q1310" s="488" t="s">
        <v>1714</v>
      </c>
      <c r="R1310" s="495" t="s">
        <v>1524</v>
      </c>
      <c r="S1310" s="494"/>
      <c r="T1310" s="494"/>
      <c r="U1310" s="488" t="s">
        <v>9316</v>
      </c>
      <c r="V1310" s="495" t="s">
        <v>1524</v>
      </c>
      <c r="W1310" s="488" t="s">
        <v>1716</v>
      </c>
      <c r="X1310" s="488" t="s">
        <v>9284</v>
      </c>
      <c r="Y1310" s="492">
        <v>9800.0</v>
      </c>
      <c r="Z1310" s="488" t="s">
        <v>1515</v>
      </c>
      <c r="AA1310" s="488" t="s">
        <v>1516</v>
      </c>
      <c r="AB1310" s="488" t="s">
        <v>9312</v>
      </c>
      <c r="AC1310" s="496">
        <v>9.05E9</v>
      </c>
      <c r="AD1310" s="497"/>
      <c r="AE1310" s="497"/>
      <c r="AF1310" s="497"/>
      <c r="AG1310" s="497"/>
      <c r="AH1310" s="497"/>
      <c r="AI1310" s="494"/>
      <c r="AJ1310" s="488" t="s">
        <v>1527</v>
      </c>
      <c r="AK1310" s="498"/>
      <c r="AL1310" s="499"/>
      <c r="AM1310" s="488" t="s">
        <v>9313</v>
      </c>
      <c r="AO1310" s="494"/>
      <c r="AP1310" s="494"/>
      <c r="AQ1310" s="494"/>
      <c r="AR1310" s="494"/>
      <c r="AS1310" s="494"/>
      <c r="AT1310" s="488" t="s">
        <v>1529</v>
      </c>
      <c r="AU1310" s="492">
        <v>1230.0</v>
      </c>
      <c r="AV1310" s="492">
        <v>10.0</v>
      </c>
      <c r="AW1310" s="492">
        <v>2026.0</v>
      </c>
      <c r="AX1310" s="488" t="s">
        <v>1549</v>
      </c>
      <c r="AY1310" s="497"/>
      <c r="AZ1310" s="488" t="s">
        <v>1531</v>
      </c>
    </row>
    <row r="1311" hidden="1">
      <c r="A1311" s="488" t="s">
        <v>9317</v>
      </c>
      <c r="B1311" s="488" t="s">
        <v>9318</v>
      </c>
      <c r="C1311" s="488" t="s">
        <v>1513</v>
      </c>
      <c r="D1311" s="488" t="s">
        <v>1514</v>
      </c>
      <c r="E1311" s="491">
        <v>45830.603472222225</v>
      </c>
      <c r="F1311" s="492">
        <v>2980.0</v>
      </c>
      <c r="G1311" s="488" t="s">
        <v>1515</v>
      </c>
      <c r="H1311" s="492">
        <v>2980.0</v>
      </c>
      <c r="I1311" s="488" t="s">
        <v>1515</v>
      </c>
      <c r="J1311" s="488" t="s">
        <v>1516</v>
      </c>
      <c r="K1311" s="488" t="s">
        <v>1517</v>
      </c>
      <c r="L1311" s="488" t="s">
        <v>9319</v>
      </c>
      <c r="M1311" s="488" t="s">
        <v>9320</v>
      </c>
      <c r="N1311" s="488" t="s">
        <v>1520</v>
      </c>
      <c r="O1311" s="488" t="s">
        <v>1521</v>
      </c>
      <c r="P1311" s="488" t="s">
        <v>1554</v>
      </c>
      <c r="Q1311" s="488" t="s">
        <v>1523</v>
      </c>
      <c r="R1311" s="495" t="s">
        <v>1524</v>
      </c>
      <c r="S1311" s="494"/>
      <c r="T1311" s="494"/>
      <c r="U1311" s="488" t="s">
        <v>9321</v>
      </c>
      <c r="AB1311" s="488" t="s">
        <v>9322</v>
      </c>
      <c r="AC1311" s="496">
        <v>7.08E9</v>
      </c>
      <c r="AD1311" s="497"/>
      <c r="AE1311" s="497"/>
      <c r="AF1311" s="497"/>
      <c r="AG1311" s="497"/>
      <c r="AH1311" s="497"/>
      <c r="AI1311" s="494"/>
      <c r="AJ1311" s="488" t="s">
        <v>1527</v>
      </c>
      <c r="AK1311" s="498"/>
      <c r="AL1311" s="499"/>
      <c r="AM1311" s="488" t="s">
        <v>9323</v>
      </c>
      <c r="AO1311" s="497"/>
      <c r="AP1311" s="494"/>
      <c r="AQ1311" s="494"/>
      <c r="AR1311" s="494"/>
      <c r="AS1311" s="494"/>
      <c r="AT1311" s="488" t="s">
        <v>1529</v>
      </c>
      <c r="AU1311" s="492">
        <v>4105.0</v>
      </c>
      <c r="AV1311" s="492">
        <v>2.0</v>
      </c>
      <c r="AW1311" s="492">
        <v>2030.0</v>
      </c>
      <c r="AX1311" s="488" t="s">
        <v>1587</v>
      </c>
      <c r="AY1311" s="488" t="s">
        <v>1917</v>
      </c>
      <c r="AZ1311" s="488" t="s">
        <v>1531</v>
      </c>
    </row>
    <row r="1312" hidden="1">
      <c r="A1312" s="488" t="s">
        <v>9324</v>
      </c>
      <c r="B1312" s="488" t="s">
        <v>9325</v>
      </c>
      <c r="C1312" s="488" t="s">
        <v>1513</v>
      </c>
      <c r="D1312" s="488" t="s">
        <v>1514</v>
      </c>
      <c r="E1312" s="491">
        <v>45830.600694444445</v>
      </c>
      <c r="F1312" s="492">
        <v>2980.0</v>
      </c>
      <c r="G1312" s="488" t="s">
        <v>1515</v>
      </c>
      <c r="H1312" s="492">
        <v>2980.0</v>
      </c>
      <c r="I1312" s="488" t="s">
        <v>1515</v>
      </c>
      <c r="J1312" s="488" t="s">
        <v>1516</v>
      </c>
      <c r="K1312" s="488" t="s">
        <v>1517</v>
      </c>
      <c r="L1312" s="488" t="s">
        <v>9326</v>
      </c>
      <c r="M1312" s="488" t="s">
        <v>9327</v>
      </c>
      <c r="N1312" s="488" t="s">
        <v>1520</v>
      </c>
      <c r="O1312" s="488" t="s">
        <v>1521</v>
      </c>
      <c r="P1312" s="488" t="s">
        <v>1554</v>
      </c>
      <c r="Q1312" s="488" t="s">
        <v>1523</v>
      </c>
      <c r="R1312" s="495" t="s">
        <v>1524</v>
      </c>
      <c r="S1312" s="494"/>
      <c r="T1312" s="494"/>
      <c r="U1312" s="488" t="s">
        <v>9328</v>
      </c>
      <c r="AB1312" s="488" t="s">
        <v>9329</v>
      </c>
      <c r="AC1312" s="496">
        <v>8.04E9</v>
      </c>
      <c r="AD1312" s="497"/>
      <c r="AE1312" s="497"/>
      <c r="AF1312" s="497"/>
      <c r="AG1312" s="497"/>
      <c r="AH1312" s="497"/>
      <c r="AI1312" s="494"/>
      <c r="AJ1312" s="488" t="s">
        <v>1527</v>
      </c>
      <c r="AK1312" s="498"/>
      <c r="AL1312" s="499"/>
      <c r="AM1312" s="488" t="s">
        <v>9330</v>
      </c>
      <c r="AO1312" s="494"/>
      <c r="AP1312" s="494"/>
      <c r="AQ1312" s="494"/>
      <c r="AR1312" s="494"/>
      <c r="AS1312" s="494"/>
      <c r="AT1312" s="488" t="s">
        <v>1529</v>
      </c>
      <c r="AU1312" s="492">
        <v>5406.0</v>
      </c>
      <c r="AV1312" s="492">
        <v>12.0</v>
      </c>
      <c r="AW1312" s="492">
        <v>2029.0</v>
      </c>
      <c r="AX1312" s="488" t="s">
        <v>1587</v>
      </c>
      <c r="AY1312" s="488" t="s">
        <v>1588</v>
      </c>
      <c r="AZ1312" s="488" t="s">
        <v>1531</v>
      </c>
    </row>
    <row r="1313" hidden="1">
      <c r="A1313" s="488" t="s">
        <v>9331</v>
      </c>
      <c r="B1313" s="488" t="s">
        <v>9332</v>
      </c>
      <c r="C1313" s="488" t="s">
        <v>1513</v>
      </c>
      <c r="D1313" s="488" t="s">
        <v>1514</v>
      </c>
      <c r="E1313" s="491">
        <v>45830.59583333333</v>
      </c>
      <c r="F1313" s="492">
        <v>9800.0</v>
      </c>
      <c r="G1313" s="488" t="s">
        <v>1515</v>
      </c>
      <c r="H1313" s="492">
        <v>9800.0</v>
      </c>
      <c r="I1313" s="488" t="s">
        <v>1515</v>
      </c>
      <c r="J1313" s="488" t="s">
        <v>1516</v>
      </c>
      <c r="K1313" s="488" t="s">
        <v>1517</v>
      </c>
      <c r="L1313" s="488" t="s">
        <v>9333</v>
      </c>
      <c r="M1313" s="488" t="s">
        <v>9334</v>
      </c>
      <c r="N1313" s="488" t="s">
        <v>1520</v>
      </c>
      <c r="O1313" s="488" t="s">
        <v>1521</v>
      </c>
      <c r="P1313" s="488" t="s">
        <v>1554</v>
      </c>
      <c r="Q1313" s="488" t="s">
        <v>1523</v>
      </c>
      <c r="R1313" s="495" t="s">
        <v>1524</v>
      </c>
      <c r="S1313" s="494"/>
      <c r="T1313" s="494"/>
      <c r="U1313" s="488" t="s">
        <v>9335</v>
      </c>
      <c r="AB1313" s="488" t="s">
        <v>9336</v>
      </c>
      <c r="AC1313" s="496">
        <v>9.09E9</v>
      </c>
      <c r="AD1313" s="497"/>
      <c r="AE1313" s="497"/>
      <c r="AF1313" s="497"/>
      <c r="AG1313" s="497"/>
      <c r="AH1313" s="497"/>
      <c r="AI1313" s="494"/>
      <c r="AJ1313" s="488" t="s">
        <v>1527</v>
      </c>
      <c r="AK1313" s="498"/>
      <c r="AL1313" s="499"/>
      <c r="AM1313" s="488" t="s">
        <v>9337</v>
      </c>
      <c r="AO1313" s="497"/>
      <c r="AP1313" s="494"/>
      <c r="AQ1313" s="494"/>
      <c r="AR1313" s="494"/>
      <c r="AS1313" s="494"/>
      <c r="AT1313" s="488" t="s">
        <v>1529</v>
      </c>
      <c r="AU1313" s="492">
        <v>3948.0</v>
      </c>
      <c r="AV1313" s="492">
        <v>5.0</v>
      </c>
      <c r="AW1313" s="492">
        <v>2030.0</v>
      </c>
      <c r="AX1313" s="488" t="s">
        <v>1634</v>
      </c>
      <c r="AY1313" s="488" t="s">
        <v>2047</v>
      </c>
      <c r="AZ1313" s="488" t="s">
        <v>1531</v>
      </c>
    </row>
    <row r="1314" hidden="1">
      <c r="A1314" s="488" t="s">
        <v>9338</v>
      </c>
      <c r="B1314" s="488" t="s">
        <v>9339</v>
      </c>
      <c r="C1314" s="488" t="s">
        <v>1513</v>
      </c>
      <c r="D1314" s="488" t="s">
        <v>1514</v>
      </c>
      <c r="E1314" s="491">
        <v>45830.595138888886</v>
      </c>
      <c r="F1314" s="492">
        <v>2980.0</v>
      </c>
      <c r="G1314" s="488" t="s">
        <v>1515</v>
      </c>
      <c r="H1314" s="492">
        <v>2980.0</v>
      </c>
      <c r="I1314" s="488" t="s">
        <v>1515</v>
      </c>
      <c r="J1314" s="488" t="s">
        <v>1516</v>
      </c>
      <c r="K1314" s="488" t="s">
        <v>1517</v>
      </c>
      <c r="L1314" s="488" t="s">
        <v>9340</v>
      </c>
      <c r="M1314" s="488" t="s">
        <v>9341</v>
      </c>
      <c r="N1314" s="488" t="s">
        <v>1520</v>
      </c>
      <c r="O1314" s="488" t="s">
        <v>1521</v>
      </c>
      <c r="P1314" s="488" t="s">
        <v>1724</v>
      </c>
      <c r="Q1314" s="488" t="s">
        <v>1523</v>
      </c>
      <c r="R1314" s="495" t="s">
        <v>1524</v>
      </c>
      <c r="S1314" s="494"/>
      <c r="T1314" s="494"/>
      <c r="U1314" s="488" t="s">
        <v>9342</v>
      </c>
      <c r="AB1314" s="488" t="s">
        <v>9343</v>
      </c>
      <c r="AC1314" s="496">
        <v>8.04E9</v>
      </c>
      <c r="AD1314" s="497"/>
      <c r="AE1314" s="497"/>
      <c r="AF1314" s="497"/>
      <c r="AG1314" s="497"/>
      <c r="AH1314" s="497"/>
      <c r="AI1314" s="494"/>
      <c r="AJ1314" s="488" t="s">
        <v>1527</v>
      </c>
      <c r="AK1314" s="498"/>
      <c r="AL1314" s="499"/>
      <c r="AM1314" s="488" t="s">
        <v>9344</v>
      </c>
      <c r="AO1314" s="494"/>
      <c r="AP1314" s="494"/>
      <c r="AQ1314" s="494"/>
      <c r="AR1314" s="494"/>
      <c r="AS1314" s="494"/>
      <c r="AT1314" s="488" t="s">
        <v>1529</v>
      </c>
      <c r="AU1314" s="492">
        <v>1011.0</v>
      </c>
      <c r="AV1314" s="492">
        <v>8.0</v>
      </c>
      <c r="AW1314" s="492">
        <v>2028.0</v>
      </c>
      <c r="AX1314" s="488" t="s">
        <v>1728</v>
      </c>
      <c r="AY1314" s="488" t="s">
        <v>1729</v>
      </c>
      <c r="AZ1314" s="488" t="s">
        <v>1531</v>
      </c>
    </row>
    <row r="1315" hidden="1">
      <c r="A1315" s="488" t="s">
        <v>9345</v>
      </c>
      <c r="B1315" s="488" t="s">
        <v>9346</v>
      </c>
      <c r="C1315" s="488" t="s">
        <v>1513</v>
      </c>
      <c r="D1315" s="488" t="s">
        <v>1514</v>
      </c>
      <c r="E1315" s="491">
        <v>45830.59444444445</v>
      </c>
      <c r="F1315" s="492">
        <v>2980.0</v>
      </c>
      <c r="G1315" s="488" t="s">
        <v>1515</v>
      </c>
      <c r="H1315" s="492">
        <v>2980.0</v>
      </c>
      <c r="I1315" s="488" t="s">
        <v>1515</v>
      </c>
      <c r="J1315" s="488" t="s">
        <v>1516</v>
      </c>
      <c r="K1315" s="488" t="s">
        <v>1517</v>
      </c>
      <c r="L1315" s="488" t="s">
        <v>9347</v>
      </c>
      <c r="M1315" s="488" t="s">
        <v>9348</v>
      </c>
      <c r="N1315" s="488" t="s">
        <v>1520</v>
      </c>
      <c r="O1315" s="488" t="s">
        <v>1521</v>
      </c>
      <c r="P1315" s="488" t="s">
        <v>1554</v>
      </c>
      <c r="Q1315" s="488" t="s">
        <v>1523</v>
      </c>
      <c r="R1315" s="495" t="s">
        <v>1524</v>
      </c>
      <c r="S1315" s="494"/>
      <c r="T1315" s="494"/>
      <c r="U1315" s="488" t="s">
        <v>9349</v>
      </c>
      <c r="AB1315" s="488" t="s">
        <v>9350</v>
      </c>
      <c r="AC1315" s="496">
        <v>9.09E9</v>
      </c>
      <c r="AD1315" s="497"/>
      <c r="AE1315" s="497"/>
      <c r="AF1315" s="497"/>
      <c r="AG1315" s="497"/>
      <c r="AH1315" s="497"/>
      <c r="AI1315" s="494"/>
      <c r="AJ1315" s="488" t="s">
        <v>1527</v>
      </c>
      <c r="AK1315" s="498"/>
      <c r="AL1315" s="499"/>
      <c r="AM1315" s="488" t="s">
        <v>1557</v>
      </c>
      <c r="AO1315" s="494"/>
      <c r="AP1315" s="494"/>
      <c r="AQ1315" s="494"/>
      <c r="AR1315" s="494"/>
      <c r="AS1315" s="494"/>
      <c r="AT1315" s="488" t="s">
        <v>1558</v>
      </c>
      <c r="AU1315" s="492">
        <v>9743.0</v>
      </c>
      <c r="AV1315" s="492">
        <v>9.0</v>
      </c>
      <c r="AW1315" s="492">
        <v>2026.0</v>
      </c>
      <c r="AX1315" s="488" t="s">
        <v>1559</v>
      </c>
      <c r="AY1315" s="488" t="s">
        <v>1560</v>
      </c>
      <c r="AZ1315" s="488" t="s">
        <v>1531</v>
      </c>
    </row>
    <row r="1316" hidden="1">
      <c r="A1316" s="488" t="s">
        <v>9351</v>
      </c>
      <c r="B1316" s="488" t="s">
        <v>9352</v>
      </c>
      <c r="C1316" s="488" t="s">
        <v>1513</v>
      </c>
      <c r="D1316" s="488" t="s">
        <v>1514</v>
      </c>
      <c r="E1316" s="491">
        <v>45830.59097222222</v>
      </c>
      <c r="F1316" s="492">
        <v>2980.0</v>
      </c>
      <c r="G1316" s="488" t="s">
        <v>1515</v>
      </c>
      <c r="H1316" s="492">
        <v>2980.0</v>
      </c>
      <c r="I1316" s="488" t="s">
        <v>1515</v>
      </c>
      <c r="J1316" s="488" t="s">
        <v>1516</v>
      </c>
      <c r="K1316" s="488" t="s">
        <v>1517</v>
      </c>
      <c r="L1316" s="488" t="s">
        <v>9353</v>
      </c>
      <c r="M1316" s="488" t="s">
        <v>9354</v>
      </c>
      <c r="N1316" s="488" t="s">
        <v>1520</v>
      </c>
      <c r="O1316" s="488" t="s">
        <v>1521</v>
      </c>
      <c r="P1316" s="488" t="s">
        <v>1554</v>
      </c>
      <c r="Q1316" s="488" t="s">
        <v>1523</v>
      </c>
      <c r="R1316" s="495" t="s">
        <v>1524</v>
      </c>
      <c r="S1316" s="494"/>
      <c r="T1316" s="494"/>
      <c r="U1316" s="488" t="s">
        <v>9355</v>
      </c>
      <c r="AB1316" s="488" t="s">
        <v>9356</v>
      </c>
      <c r="AC1316" s="496">
        <v>9.06E9</v>
      </c>
      <c r="AD1316" s="497"/>
      <c r="AE1316" s="497"/>
      <c r="AF1316" s="497"/>
      <c r="AG1316" s="497"/>
      <c r="AH1316" s="497"/>
      <c r="AI1316" s="494"/>
      <c r="AJ1316" s="488" t="s">
        <v>1527</v>
      </c>
      <c r="AK1316" s="498"/>
      <c r="AL1316" s="499"/>
      <c r="AM1316" s="488" t="s">
        <v>9357</v>
      </c>
      <c r="AP1316" s="494"/>
      <c r="AQ1316" s="494"/>
      <c r="AR1316" s="494"/>
      <c r="AS1316" s="494"/>
      <c r="AT1316" s="488" t="s">
        <v>1529</v>
      </c>
      <c r="AU1316" s="492">
        <v>1127.0</v>
      </c>
      <c r="AV1316" s="492">
        <v>6.0</v>
      </c>
      <c r="AW1316" s="492">
        <v>2026.0</v>
      </c>
      <c r="AX1316" s="488" t="s">
        <v>1634</v>
      </c>
      <c r="AY1316" s="488" t="s">
        <v>1917</v>
      </c>
      <c r="AZ1316" s="488" t="s">
        <v>1531</v>
      </c>
    </row>
    <row r="1317" hidden="1">
      <c r="A1317" s="488" t="s">
        <v>9358</v>
      </c>
      <c r="B1317" s="488" t="s">
        <v>9332</v>
      </c>
      <c r="C1317" s="488" t="s">
        <v>1513</v>
      </c>
      <c r="D1317" s="488" t="s">
        <v>1514</v>
      </c>
      <c r="E1317" s="491">
        <v>45830.59097222222</v>
      </c>
      <c r="F1317" s="492">
        <v>2980.0</v>
      </c>
      <c r="G1317" s="488" t="s">
        <v>1515</v>
      </c>
      <c r="H1317" s="492">
        <v>2980.0</v>
      </c>
      <c r="I1317" s="488" t="s">
        <v>1515</v>
      </c>
      <c r="J1317" s="488" t="s">
        <v>1516</v>
      </c>
      <c r="K1317" s="488" t="s">
        <v>1517</v>
      </c>
      <c r="L1317" s="488" t="s">
        <v>9333</v>
      </c>
      <c r="M1317" s="488" t="s">
        <v>9359</v>
      </c>
      <c r="N1317" s="488" t="s">
        <v>1520</v>
      </c>
      <c r="O1317" s="488" t="s">
        <v>1521</v>
      </c>
      <c r="P1317" s="488" t="s">
        <v>1554</v>
      </c>
      <c r="Q1317" s="488" t="s">
        <v>1523</v>
      </c>
      <c r="R1317" s="495" t="s">
        <v>1524</v>
      </c>
      <c r="S1317" s="494"/>
      <c r="T1317" s="494"/>
      <c r="U1317" s="488" t="s">
        <v>9360</v>
      </c>
      <c r="AB1317" s="488" t="s">
        <v>9336</v>
      </c>
      <c r="AC1317" s="496">
        <v>9.09E9</v>
      </c>
      <c r="AD1317" s="497"/>
      <c r="AE1317" s="497"/>
      <c r="AF1317" s="497"/>
      <c r="AG1317" s="497"/>
      <c r="AH1317" s="497"/>
      <c r="AI1317" s="494"/>
      <c r="AJ1317" s="488" t="s">
        <v>1527</v>
      </c>
      <c r="AK1317" s="498"/>
      <c r="AL1317" s="499"/>
      <c r="AM1317" s="488" t="s">
        <v>9337</v>
      </c>
      <c r="AO1317" s="494"/>
      <c r="AP1317" s="494"/>
      <c r="AQ1317" s="494"/>
      <c r="AR1317" s="494"/>
      <c r="AS1317" s="494"/>
      <c r="AT1317" s="488" t="s">
        <v>1529</v>
      </c>
      <c r="AU1317" s="492">
        <v>3948.0</v>
      </c>
      <c r="AV1317" s="492">
        <v>5.0</v>
      </c>
      <c r="AW1317" s="492">
        <v>2030.0</v>
      </c>
      <c r="AX1317" s="488" t="s">
        <v>1634</v>
      </c>
      <c r="AY1317" s="488" t="s">
        <v>2047</v>
      </c>
      <c r="AZ1317" s="488" t="s">
        <v>1531</v>
      </c>
    </row>
    <row r="1318" hidden="1">
      <c r="A1318" s="488" t="s">
        <v>9361</v>
      </c>
      <c r="B1318" s="488" t="s">
        <v>9362</v>
      </c>
      <c r="C1318" s="488" t="s">
        <v>1513</v>
      </c>
      <c r="D1318" s="488" t="s">
        <v>1514</v>
      </c>
      <c r="E1318" s="491">
        <v>45830.56805555556</v>
      </c>
      <c r="F1318" s="492">
        <v>2980.0</v>
      </c>
      <c r="G1318" s="488" t="s">
        <v>1515</v>
      </c>
      <c r="H1318" s="492">
        <v>2980.0</v>
      </c>
      <c r="I1318" s="488" t="s">
        <v>1515</v>
      </c>
      <c r="J1318" s="488" t="s">
        <v>1516</v>
      </c>
      <c r="K1318" s="488" t="s">
        <v>1517</v>
      </c>
      <c r="L1318" s="488" t="s">
        <v>9363</v>
      </c>
      <c r="M1318" s="488" t="s">
        <v>9364</v>
      </c>
      <c r="N1318" s="488" t="s">
        <v>1520</v>
      </c>
      <c r="O1318" s="488" t="s">
        <v>1521</v>
      </c>
      <c r="P1318" s="488" t="s">
        <v>1554</v>
      </c>
      <c r="Q1318" s="488" t="s">
        <v>1523</v>
      </c>
      <c r="R1318" s="495" t="s">
        <v>1524</v>
      </c>
      <c r="S1318" s="494"/>
      <c r="T1318" s="494"/>
      <c r="U1318" s="488" t="s">
        <v>9365</v>
      </c>
      <c r="AB1318" s="488" t="s">
        <v>9366</v>
      </c>
      <c r="AC1318" s="496">
        <v>8.05E9</v>
      </c>
      <c r="AD1318" s="497"/>
      <c r="AE1318" s="497"/>
      <c r="AF1318" s="497"/>
      <c r="AG1318" s="497"/>
      <c r="AH1318" s="497"/>
      <c r="AI1318" s="494"/>
      <c r="AJ1318" s="488" t="s">
        <v>1527</v>
      </c>
      <c r="AK1318" s="498"/>
      <c r="AL1318" s="499"/>
      <c r="AM1318" s="488" t="s">
        <v>9367</v>
      </c>
      <c r="AP1318" s="494"/>
      <c r="AQ1318" s="494"/>
      <c r="AR1318" s="494"/>
      <c r="AS1318" s="494"/>
      <c r="AT1318" s="488" t="s">
        <v>1529</v>
      </c>
      <c r="AU1318" s="492">
        <v>1606.0</v>
      </c>
      <c r="AV1318" s="492">
        <v>5.0</v>
      </c>
      <c r="AW1318" s="492">
        <v>2028.0</v>
      </c>
      <c r="AX1318" s="488" t="s">
        <v>1587</v>
      </c>
      <c r="AY1318" s="488" t="s">
        <v>2072</v>
      </c>
      <c r="AZ1318" s="488" t="s">
        <v>1531</v>
      </c>
    </row>
    <row r="1319" hidden="1">
      <c r="A1319" s="488" t="s">
        <v>9368</v>
      </c>
      <c r="B1319" s="488" t="s">
        <v>9369</v>
      </c>
      <c r="C1319" s="488" t="s">
        <v>1513</v>
      </c>
      <c r="D1319" s="488" t="s">
        <v>1514</v>
      </c>
      <c r="E1319" s="491">
        <v>45830.54027777778</v>
      </c>
      <c r="F1319" s="492">
        <v>9800.0</v>
      </c>
      <c r="G1319" s="488" t="s">
        <v>1515</v>
      </c>
      <c r="H1319" s="492">
        <v>9800.0</v>
      </c>
      <c r="I1319" s="488" t="s">
        <v>1515</v>
      </c>
      <c r="J1319" s="488" t="s">
        <v>1516</v>
      </c>
      <c r="K1319" s="488" t="s">
        <v>1517</v>
      </c>
      <c r="L1319" s="488" t="s">
        <v>9370</v>
      </c>
      <c r="M1319" s="488" t="s">
        <v>9371</v>
      </c>
      <c r="N1319" s="488" t="s">
        <v>1520</v>
      </c>
      <c r="O1319" s="488" t="s">
        <v>1521</v>
      </c>
      <c r="P1319" s="488" t="s">
        <v>1522</v>
      </c>
      <c r="Q1319" s="488" t="s">
        <v>1523</v>
      </c>
      <c r="R1319" s="495" t="s">
        <v>1524</v>
      </c>
      <c r="S1319" s="494"/>
      <c r="T1319" s="494"/>
      <c r="U1319" s="488" t="s">
        <v>9372</v>
      </c>
      <c r="AB1319" s="488" t="s">
        <v>9373</v>
      </c>
      <c r="AC1319" s="496">
        <v>9.08E9</v>
      </c>
      <c r="AD1319" s="497"/>
      <c r="AE1319" s="497"/>
      <c r="AF1319" s="497"/>
      <c r="AG1319" s="497"/>
      <c r="AH1319" s="497"/>
      <c r="AI1319" s="494"/>
      <c r="AJ1319" s="488" t="s">
        <v>1527</v>
      </c>
      <c r="AK1319" s="498"/>
      <c r="AL1319" s="499"/>
      <c r="AM1319" s="488" t="s">
        <v>9374</v>
      </c>
      <c r="AP1319" s="494"/>
      <c r="AQ1319" s="494"/>
      <c r="AR1319" s="494"/>
      <c r="AS1319" s="494"/>
      <c r="AT1319" s="488" t="s">
        <v>1529</v>
      </c>
      <c r="AU1319" s="492">
        <v>3873.0</v>
      </c>
      <c r="AV1319" s="492">
        <v>9.0</v>
      </c>
      <c r="AW1319" s="492">
        <v>2025.0</v>
      </c>
      <c r="AX1319" s="488" t="s">
        <v>1539</v>
      </c>
      <c r="AY1319" s="488" t="s">
        <v>1540</v>
      </c>
      <c r="AZ1319" s="488" t="s">
        <v>1531</v>
      </c>
    </row>
    <row r="1320" hidden="1">
      <c r="A1320" s="488" t="s">
        <v>9375</v>
      </c>
      <c r="B1320" s="488" t="s">
        <v>9369</v>
      </c>
      <c r="C1320" s="488" t="s">
        <v>1513</v>
      </c>
      <c r="D1320" s="488" t="s">
        <v>1514</v>
      </c>
      <c r="E1320" s="491">
        <v>45830.53333333333</v>
      </c>
      <c r="F1320" s="492">
        <v>2980.0</v>
      </c>
      <c r="G1320" s="488" t="s">
        <v>1515</v>
      </c>
      <c r="H1320" s="492">
        <v>2980.0</v>
      </c>
      <c r="I1320" s="488" t="s">
        <v>1515</v>
      </c>
      <c r="J1320" s="488" t="s">
        <v>1516</v>
      </c>
      <c r="K1320" s="488" t="s">
        <v>1517</v>
      </c>
      <c r="L1320" s="488" t="s">
        <v>9370</v>
      </c>
      <c r="M1320" s="488" t="s">
        <v>9376</v>
      </c>
      <c r="N1320" s="488" t="s">
        <v>1520</v>
      </c>
      <c r="O1320" s="488" t="s">
        <v>1521</v>
      </c>
      <c r="P1320" s="488" t="s">
        <v>1522</v>
      </c>
      <c r="Q1320" s="488" t="s">
        <v>1523</v>
      </c>
      <c r="R1320" s="495" t="s">
        <v>1524</v>
      </c>
      <c r="S1320" s="494"/>
      <c r="T1320" s="494"/>
      <c r="U1320" s="488" t="s">
        <v>9377</v>
      </c>
      <c r="AB1320" s="488" t="s">
        <v>9373</v>
      </c>
      <c r="AC1320" s="496">
        <v>9.08E9</v>
      </c>
      <c r="AD1320" s="497"/>
      <c r="AE1320" s="497"/>
      <c r="AF1320" s="497"/>
      <c r="AG1320" s="497"/>
      <c r="AH1320" s="497"/>
      <c r="AI1320" s="494"/>
      <c r="AJ1320" s="488" t="s">
        <v>1527</v>
      </c>
      <c r="AK1320" s="498"/>
      <c r="AL1320" s="499"/>
      <c r="AM1320" s="488" t="s">
        <v>9374</v>
      </c>
      <c r="AP1320" s="494"/>
      <c r="AQ1320" s="494"/>
      <c r="AR1320" s="494"/>
      <c r="AS1320" s="494"/>
      <c r="AT1320" s="488" t="s">
        <v>1529</v>
      </c>
      <c r="AU1320" s="492">
        <v>3873.0</v>
      </c>
      <c r="AV1320" s="492">
        <v>9.0</v>
      </c>
      <c r="AW1320" s="492">
        <v>2025.0</v>
      </c>
      <c r="AX1320" s="488" t="s">
        <v>1539</v>
      </c>
      <c r="AY1320" s="488" t="s">
        <v>1540</v>
      </c>
      <c r="AZ1320" s="488" t="s">
        <v>1531</v>
      </c>
    </row>
    <row r="1321" hidden="1">
      <c r="A1321" s="488" t="s">
        <v>9378</v>
      </c>
      <c r="B1321" s="488" t="s">
        <v>9379</v>
      </c>
      <c r="C1321" s="488" t="s">
        <v>1513</v>
      </c>
      <c r="D1321" s="488" t="s">
        <v>1514</v>
      </c>
      <c r="E1321" s="491">
        <v>45830.527083333334</v>
      </c>
      <c r="F1321" s="492">
        <v>9800.0</v>
      </c>
      <c r="G1321" s="488" t="s">
        <v>1515</v>
      </c>
      <c r="H1321" s="492">
        <v>9800.0</v>
      </c>
      <c r="I1321" s="488" t="s">
        <v>1515</v>
      </c>
      <c r="J1321" s="488" t="s">
        <v>1516</v>
      </c>
      <c r="K1321" s="488" t="s">
        <v>1517</v>
      </c>
      <c r="L1321" s="488" t="s">
        <v>9380</v>
      </c>
      <c r="M1321" s="488" t="s">
        <v>9381</v>
      </c>
      <c r="N1321" s="488" t="s">
        <v>1520</v>
      </c>
      <c r="O1321" s="488" t="s">
        <v>1521</v>
      </c>
      <c r="P1321" s="488" t="s">
        <v>1522</v>
      </c>
      <c r="Q1321" s="488" t="s">
        <v>1523</v>
      </c>
      <c r="R1321" s="495" t="s">
        <v>1524</v>
      </c>
      <c r="S1321" s="494"/>
      <c r="T1321" s="494"/>
      <c r="U1321" s="488" t="s">
        <v>9382</v>
      </c>
      <c r="AB1321" s="488" t="s">
        <v>9383</v>
      </c>
      <c r="AC1321" s="496">
        <v>9.09E9</v>
      </c>
      <c r="AD1321" s="497"/>
      <c r="AE1321" s="497"/>
      <c r="AF1321" s="497"/>
      <c r="AG1321" s="497"/>
      <c r="AH1321" s="497"/>
      <c r="AI1321" s="494"/>
      <c r="AJ1321" s="488" t="s">
        <v>1527</v>
      </c>
      <c r="AK1321" s="498"/>
      <c r="AL1321" s="499"/>
      <c r="AM1321" s="488" t="s">
        <v>9384</v>
      </c>
      <c r="AO1321" s="494"/>
      <c r="AP1321" s="494"/>
      <c r="AQ1321" s="494"/>
      <c r="AR1321" s="494"/>
      <c r="AS1321" s="494"/>
      <c r="AT1321" s="488" t="s">
        <v>1529</v>
      </c>
      <c r="AU1321" s="492">
        <v>1685.0</v>
      </c>
      <c r="AV1321" s="492">
        <v>7.0</v>
      </c>
      <c r="AW1321" s="492">
        <v>2029.0</v>
      </c>
      <c r="AX1321" s="488" t="s">
        <v>7320</v>
      </c>
      <c r="AY1321" s="488" t="s">
        <v>9385</v>
      </c>
      <c r="AZ1321" s="488" t="s">
        <v>1531</v>
      </c>
    </row>
    <row r="1322" hidden="1">
      <c r="A1322" s="488" t="s">
        <v>9386</v>
      </c>
      <c r="B1322" s="488" t="s">
        <v>9379</v>
      </c>
      <c r="C1322" s="488" t="s">
        <v>1513</v>
      </c>
      <c r="D1322" s="488" t="s">
        <v>1514</v>
      </c>
      <c r="E1322" s="491">
        <v>45830.520833333336</v>
      </c>
      <c r="F1322" s="492">
        <v>2980.0</v>
      </c>
      <c r="G1322" s="488" t="s">
        <v>1515</v>
      </c>
      <c r="H1322" s="492">
        <v>2980.0</v>
      </c>
      <c r="I1322" s="488" t="s">
        <v>1515</v>
      </c>
      <c r="J1322" s="488" t="s">
        <v>1516</v>
      </c>
      <c r="K1322" s="488" t="s">
        <v>1517</v>
      </c>
      <c r="L1322" s="488" t="s">
        <v>9380</v>
      </c>
      <c r="M1322" s="488" t="s">
        <v>9387</v>
      </c>
      <c r="N1322" s="488" t="s">
        <v>1520</v>
      </c>
      <c r="O1322" s="488" t="s">
        <v>1521</v>
      </c>
      <c r="P1322" s="488" t="s">
        <v>1522</v>
      </c>
      <c r="Q1322" s="488" t="s">
        <v>1523</v>
      </c>
      <c r="R1322" s="495" t="s">
        <v>1524</v>
      </c>
      <c r="S1322" s="494"/>
      <c r="T1322" s="494"/>
      <c r="U1322" s="488" t="s">
        <v>9388</v>
      </c>
      <c r="AB1322" s="488" t="s">
        <v>9383</v>
      </c>
      <c r="AC1322" s="496">
        <v>9.09E9</v>
      </c>
      <c r="AD1322" s="497"/>
      <c r="AE1322" s="497"/>
      <c r="AF1322" s="497"/>
      <c r="AG1322" s="497"/>
      <c r="AH1322" s="497"/>
      <c r="AI1322" s="494"/>
      <c r="AJ1322" s="488" t="s">
        <v>1527</v>
      </c>
      <c r="AK1322" s="498"/>
      <c r="AL1322" s="499"/>
      <c r="AM1322" s="488" t="s">
        <v>9384</v>
      </c>
      <c r="AO1322" s="494"/>
      <c r="AP1322" s="494"/>
      <c r="AQ1322" s="494"/>
      <c r="AR1322" s="494"/>
      <c r="AS1322" s="494"/>
      <c r="AT1322" s="488" t="s">
        <v>1529</v>
      </c>
      <c r="AU1322" s="492">
        <v>1685.0</v>
      </c>
      <c r="AV1322" s="492">
        <v>7.0</v>
      </c>
      <c r="AW1322" s="492">
        <v>2029.0</v>
      </c>
      <c r="AX1322" s="488" t="s">
        <v>7320</v>
      </c>
      <c r="AY1322" s="488" t="s">
        <v>9385</v>
      </c>
      <c r="AZ1322" s="488" t="s">
        <v>1531</v>
      </c>
    </row>
    <row r="1323" hidden="1">
      <c r="A1323" s="488" t="s">
        <v>9389</v>
      </c>
      <c r="B1323" s="488" t="s">
        <v>9390</v>
      </c>
      <c r="C1323" s="488" t="s">
        <v>1513</v>
      </c>
      <c r="D1323" s="488" t="s">
        <v>1514</v>
      </c>
      <c r="E1323" s="491">
        <v>45830.506944444445</v>
      </c>
      <c r="F1323" s="492">
        <v>2980.0</v>
      </c>
      <c r="G1323" s="488" t="s">
        <v>1515</v>
      </c>
      <c r="H1323" s="492">
        <v>2980.0</v>
      </c>
      <c r="I1323" s="488" t="s">
        <v>1515</v>
      </c>
      <c r="J1323" s="488" t="s">
        <v>1516</v>
      </c>
      <c r="K1323" s="488" t="s">
        <v>1517</v>
      </c>
      <c r="L1323" s="488" t="s">
        <v>9391</v>
      </c>
      <c r="M1323" s="488" t="s">
        <v>9392</v>
      </c>
      <c r="N1323" s="488" t="s">
        <v>1520</v>
      </c>
      <c r="O1323" s="488" t="s">
        <v>1521</v>
      </c>
      <c r="P1323" s="488" t="s">
        <v>1554</v>
      </c>
      <c r="Q1323" s="488" t="s">
        <v>1523</v>
      </c>
      <c r="R1323" s="495" t="s">
        <v>1524</v>
      </c>
      <c r="S1323" s="494"/>
      <c r="T1323" s="494"/>
      <c r="U1323" s="488" t="s">
        <v>9393</v>
      </c>
      <c r="AB1323" s="488" t="s">
        <v>8125</v>
      </c>
      <c r="AC1323" s="496">
        <v>9.09E9</v>
      </c>
      <c r="AD1323" s="497"/>
      <c r="AE1323" s="497"/>
      <c r="AF1323" s="497"/>
      <c r="AG1323" s="497"/>
      <c r="AH1323" s="497"/>
      <c r="AI1323" s="494"/>
      <c r="AJ1323" s="488" t="s">
        <v>1527</v>
      </c>
      <c r="AK1323" s="498"/>
      <c r="AL1323" s="499"/>
      <c r="AM1323" s="488" t="s">
        <v>8126</v>
      </c>
      <c r="AO1323" s="494"/>
      <c r="AP1323" s="494"/>
      <c r="AQ1323" s="494"/>
      <c r="AR1323" s="494"/>
      <c r="AS1323" s="494"/>
      <c r="AT1323" s="488" t="s">
        <v>1529</v>
      </c>
      <c r="AU1323" s="492">
        <v>6007.0</v>
      </c>
      <c r="AV1323" s="492">
        <v>11.0</v>
      </c>
      <c r="AW1323" s="492">
        <v>2028.0</v>
      </c>
      <c r="AX1323" s="488" t="s">
        <v>1587</v>
      </c>
      <c r="AY1323" s="488" t="s">
        <v>8127</v>
      </c>
      <c r="AZ1323" s="488" t="s">
        <v>1531</v>
      </c>
    </row>
    <row r="1324" hidden="1">
      <c r="A1324" s="488" t="s">
        <v>9394</v>
      </c>
      <c r="B1324" s="488" t="s">
        <v>9395</v>
      </c>
      <c r="C1324" s="488" t="s">
        <v>1513</v>
      </c>
      <c r="D1324" s="488" t="s">
        <v>1514</v>
      </c>
      <c r="E1324" s="491">
        <v>45830.504166666666</v>
      </c>
      <c r="F1324" s="492">
        <v>2980.0</v>
      </c>
      <c r="G1324" s="488" t="s">
        <v>1515</v>
      </c>
      <c r="H1324" s="492">
        <v>2980.0</v>
      </c>
      <c r="I1324" s="488" t="s">
        <v>1515</v>
      </c>
      <c r="J1324" s="488" t="s">
        <v>1516</v>
      </c>
      <c r="K1324" s="488" t="s">
        <v>1517</v>
      </c>
      <c r="L1324" s="488" t="s">
        <v>9396</v>
      </c>
      <c r="M1324" s="488" t="s">
        <v>9397</v>
      </c>
      <c r="N1324" s="488" t="s">
        <v>1520</v>
      </c>
      <c r="O1324" s="488" t="s">
        <v>1521</v>
      </c>
      <c r="P1324" s="488" t="s">
        <v>1554</v>
      </c>
      <c r="Q1324" s="488" t="s">
        <v>1523</v>
      </c>
      <c r="R1324" s="495" t="s">
        <v>1524</v>
      </c>
      <c r="S1324" s="494"/>
      <c r="T1324" s="494"/>
      <c r="U1324" s="488" t="s">
        <v>9398</v>
      </c>
      <c r="AB1324" s="488" t="s">
        <v>9399</v>
      </c>
      <c r="AC1324" s="496">
        <v>8.03E9</v>
      </c>
      <c r="AD1324" s="497"/>
      <c r="AE1324" s="497"/>
      <c r="AF1324" s="497"/>
      <c r="AG1324" s="497"/>
      <c r="AH1324" s="497"/>
      <c r="AI1324" s="494"/>
      <c r="AJ1324" s="488" t="s">
        <v>1527</v>
      </c>
      <c r="AK1324" s="498"/>
      <c r="AL1324" s="499"/>
      <c r="AM1324" s="488" t="s">
        <v>9400</v>
      </c>
      <c r="AO1324" s="494"/>
      <c r="AP1324" s="494"/>
      <c r="AQ1324" s="494"/>
      <c r="AR1324" s="494"/>
      <c r="AS1324" s="494"/>
      <c r="AT1324" s="488" t="s">
        <v>1529</v>
      </c>
      <c r="AU1324" s="492">
        <v>8823.0</v>
      </c>
      <c r="AV1324" s="492">
        <v>1.0</v>
      </c>
      <c r="AW1324" s="492">
        <v>2028.0</v>
      </c>
      <c r="AX1324" s="488" t="s">
        <v>1634</v>
      </c>
      <c r="AY1324" s="488" t="s">
        <v>1831</v>
      </c>
      <c r="AZ1324" s="488" t="s">
        <v>1531</v>
      </c>
    </row>
    <row r="1325" hidden="1">
      <c r="A1325" s="488" t="s">
        <v>9075</v>
      </c>
      <c r="B1325" s="488" t="s">
        <v>9076</v>
      </c>
      <c r="C1325" s="488" t="s">
        <v>1513</v>
      </c>
      <c r="D1325" s="488" t="s">
        <v>1514</v>
      </c>
      <c r="E1325" s="491">
        <v>45830.48472222222</v>
      </c>
      <c r="F1325" s="492">
        <v>9800.0</v>
      </c>
      <c r="G1325" s="488" t="s">
        <v>1515</v>
      </c>
      <c r="H1325" s="492">
        <v>9800.0</v>
      </c>
      <c r="I1325" s="488" t="s">
        <v>1515</v>
      </c>
      <c r="J1325" s="488" t="s">
        <v>1516</v>
      </c>
      <c r="K1325" s="488" t="s">
        <v>1517</v>
      </c>
      <c r="L1325" s="488" t="s">
        <v>9077</v>
      </c>
      <c r="M1325" s="488" t="s">
        <v>9078</v>
      </c>
      <c r="N1325" s="488" t="s">
        <v>1520</v>
      </c>
      <c r="O1325" s="488" t="s">
        <v>1521</v>
      </c>
      <c r="P1325" s="488" t="s">
        <v>1522</v>
      </c>
      <c r="Q1325" s="488" t="s">
        <v>1523</v>
      </c>
      <c r="R1325" s="495" t="s">
        <v>1524</v>
      </c>
      <c r="S1325" s="494"/>
      <c r="T1325" s="494"/>
      <c r="U1325" s="488" t="s">
        <v>9079</v>
      </c>
      <c r="AB1325" s="488" t="s">
        <v>9080</v>
      </c>
      <c r="AC1325" s="496">
        <v>8.19E11</v>
      </c>
      <c r="AD1325" s="497"/>
      <c r="AE1325" s="497"/>
      <c r="AF1325" s="497"/>
      <c r="AG1325" s="497"/>
      <c r="AH1325" s="497"/>
      <c r="AI1325" s="494"/>
      <c r="AJ1325" s="488" t="s">
        <v>1527</v>
      </c>
      <c r="AK1325" s="498"/>
      <c r="AL1325" s="499"/>
      <c r="AM1325" s="488" t="s">
        <v>9081</v>
      </c>
      <c r="AP1325" s="494"/>
      <c r="AQ1325" s="494"/>
      <c r="AR1325" s="494"/>
      <c r="AS1325" s="494"/>
      <c r="AT1325" s="488" t="s">
        <v>1529</v>
      </c>
      <c r="AU1325" s="492">
        <v>327.0</v>
      </c>
      <c r="AV1325" s="492">
        <v>10.0</v>
      </c>
      <c r="AW1325" s="492">
        <v>2028.0</v>
      </c>
      <c r="AX1325" s="488" t="s">
        <v>1539</v>
      </c>
      <c r="AY1325" s="488" t="s">
        <v>2292</v>
      </c>
      <c r="AZ1325" s="488" t="s">
        <v>1531</v>
      </c>
    </row>
    <row r="1326" hidden="1">
      <c r="A1326" s="488" t="s">
        <v>9401</v>
      </c>
      <c r="B1326" s="488" t="s">
        <v>9402</v>
      </c>
      <c r="C1326" s="488" t="s">
        <v>1513</v>
      </c>
      <c r="D1326" s="488" t="s">
        <v>1514</v>
      </c>
      <c r="E1326" s="491">
        <v>45830.48402777778</v>
      </c>
      <c r="F1326" s="492">
        <v>2980.0</v>
      </c>
      <c r="G1326" s="488" t="s">
        <v>1515</v>
      </c>
      <c r="H1326" s="492">
        <v>2980.0</v>
      </c>
      <c r="I1326" s="488" t="s">
        <v>1515</v>
      </c>
      <c r="J1326" s="488" t="s">
        <v>1516</v>
      </c>
      <c r="K1326" s="488" t="s">
        <v>1517</v>
      </c>
      <c r="L1326" s="488" t="s">
        <v>9403</v>
      </c>
      <c r="M1326" s="488" t="s">
        <v>9404</v>
      </c>
      <c r="N1326" s="488" t="s">
        <v>1520</v>
      </c>
      <c r="O1326" s="488" t="s">
        <v>1521</v>
      </c>
      <c r="P1326" s="488" t="s">
        <v>1545</v>
      </c>
      <c r="Q1326" s="488" t="s">
        <v>1523</v>
      </c>
      <c r="R1326" s="495" t="s">
        <v>1524</v>
      </c>
      <c r="S1326" s="494"/>
      <c r="T1326" s="494"/>
      <c r="U1326" s="488" t="s">
        <v>9405</v>
      </c>
      <c r="AB1326" s="488" t="s">
        <v>9406</v>
      </c>
      <c r="AC1326" s="496">
        <v>8.04E9</v>
      </c>
      <c r="AD1326" s="497"/>
      <c r="AE1326" s="497"/>
      <c r="AF1326" s="497"/>
      <c r="AG1326" s="497"/>
      <c r="AH1326" s="497"/>
      <c r="AI1326" s="494"/>
      <c r="AJ1326" s="488" t="s">
        <v>1527</v>
      </c>
      <c r="AK1326" s="498"/>
      <c r="AL1326" s="499"/>
      <c r="AM1326" s="488" t="s">
        <v>9407</v>
      </c>
      <c r="AO1326" s="494"/>
      <c r="AP1326" s="494"/>
      <c r="AQ1326" s="494"/>
      <c r="AR1326" s="494"/>
      <c r="AS1326" s="494"/>
      <c r="AT1326" s="488" t="s">
        <v>1529</v>
      </c>
      <c r="AU1326" s="492">
        <v>9518.0</v>
      </c>
      <c r="AV1326" s="492">
        <v>4.0</v>
      </c>
      <c r="AW1326" s="492">
        <v>2029.0</v>
      </c>
      <c r="AX1326" s="497"/>
      <c r="AY1326" s="488" t="s">
        <v>1652</v>
      </c>
      <c r="AZ1326" s="488" t="s">
        <v>1531</v>
      </c>
    </row>
    <row r="1327" hidden="1">
      <c r="A1327" s="488" t="s">
        <v>9082</v>
      </c>
      <c r="B1327" s="488" t="s">
        <v>9076</v>
      </c>
      <c r="C1327" s="488" t="s">
        <v>1513</v>
      </c>
      <c r="D1327" s="488" t="s">
        <v>1514</v>
      </c>
      <c r="E1327" s="491">
        <v>45830.46597222222</v>
      </c>
      <c r="F1327" s="492">
        <v>9800.0</v>
      </c>
      <c r="G1327" s="488" t="s">
        <v>1515</v>
      </c>
      <c r="H1327" s="492">
        <v>9800.0</v>
      </c>
      <c r="I1327" s="488" t="s">
        <v>1515</v>
      </c>
      <c r="J1327" s="488" t="s">
        <v>1516</v>
      </c>
      <c r="K1327" s="488" t="s">
        <v>1517</v>
      </c>
      <c r="L1327" s="488" t="s">
        <v>9077</v>
      </c>
      <c r="M1327" s="488" t="s">
        <v>9078</v>
      </c>
      <c r="N1327" s="488" t="s">
        <v>1520</v>
      </c>
      <c r="O1327" s="488" t="s">
        <v>1521</v>
      </c>
      <c r="P1327" s="488" t="s">
        <v>1522</v>
      </c>
      <c r="Q1327" s="488" t="s">
        <v>1523</v>
      </c>
      <c r="R1327" s="495" t="s">
        <v>1524</v>
      </c>
      <c r="S1327" s="494"/>
      <c r="T1327" s="494"/>
      <c r="U1327" s="488" t="s">
        <v>9083</v>
      </c>
      <c r="AB1327" s="488" t="s">
        <v>9080</v>
      </c>
      <c r="AC1327" s="496">
        <v>8.19E11</v>
      </c>
      <c r="AD1327" s="497"/>
      <c r="AE1327" s="497"/>
      <c r="AF1327" s="497"/>
      <c r="AG1327" s="497"/>
      <c r="AH1327" s="497"/>
      <c r="AI1327" s="494"/>
      <c r="AJ1327" s="488" t="s">
        <v>1527</v>
      </c>
      <c r="AK1327" s="498"/>
      <c r="AL1327" s="499"/>
      <c r="AM1327" s="488" t="s">
        <v>9081</v>
      </c>
      <c r="AP1327" s="494"/>
      <c r="AQ1327" s="494"/>
      <c r="AR1327" s="494"/>
      <c r="AS1327" s="494"/>
      <c r="AT1327" s="488" t="s">
        <v>1529</v>
      </c>
      <c r="AU1327" s="492">
        <v>327.0</v>
      </c>
      <c r="AV1327" s="492">
        <v>10.0</v>
      </c>
      <c r="AW1327" s="492">
        <v>2028.0</v>
      </c>
      <c r="AX1327" s="488" t="s">
        <v>1539</v>
      </c>
      <c r="AY1327" s="488" t="s">
        <v>2292</v>
      </c>
      <c r="AZ1327" s="488" t="s">
        <v>1531</v>
      </c>
    </row>
    <row r="1328" hidden="1">
      <c r="A1328" s="488" t="s">
        <v>9091</v>
      </c>
      <c r="B1328" s="488" t="s">
        <v>9076</v>
      </c>
      <c r="C1328" s="488" t="s">
        <v>1513</v>
      </c>
      <c r="D1328" s="488" t="s">
        <v>1514</v>
      </c>
      <c r="E1328" s="491">
        <v>45830.46527777778</v>
      </c>
      <c r="F1328" s="492">
        <v>2980.0</v>
      </c>
      <c r="G1328" s="488" t="s">
        <v>1515</v>
      </c>
      <c r="H1328" s="492">
        <v>2980.0</v>
      </c>
      <c r="I1328" s="488" t="s">
        <v>1515</v>
      </c>
      <c r="J1328" s="488" t="s">
        <v>1516</v>
      </c>
      <c r="K1328" s="488" t="s">
        <v>1517</v>
      </c>
      <c r="L1328" s="488" t="s">
        <v>9077</v>
      </c>
      <c r="M1328" s="488" t="s">
        <v>9092</v>
      </c>
      <c r="N1328" s="488" t="s">
        <v>1520</v>
      </c>
      <c r="O1328" s="488" t="s">
        <v>1521</v>
      </c>
      <c r="P1328" s="488" t="s">
        <v>1522</v>
      </c>
      <c r="Q1328" s="488" t="s">
        <v>1523</v>
      </c>
      <c r="R1328" s="495" t="s">
        <v>1524</v>
      </c>
      <c r="S1328" s="494"/>
      <c r="T1328" s="494"/>
      <c r="U1328" s="488" t="s">
        <v>9093</v>
      </c>
      <c r="AB1328" s="488" t="s">
        <v>9080</v>
      </c>
      <c r="AC1328" s="496">
        <v>8.19E11</v>
      </c>
      <c r="AD1328" s="497"/>
      <c r="AE1328" s="497"/>
      <c r="AF1328" s="497"/>
      <c r="AG1328" s="497"/>
      <c r="AH1328" s="497"/>
      <c r="AI1328" s="494"/>
      <c r="AJ1328" s="488" t="s">
        <v>1527</v>
      </c>
      <c r="AK1328" s="498"/>
      <c r="AL1328" s="499"/>
      <c r="AM1328" s="488" t="s">
        <v>9081</v>
      </c>
      <c r="AP1328" s="494"/>
      <c r="AQ1328" s="494"/>
      <c r="AR1328" s="494"/>
      <c r="AS1328" s="494"/>
      <c r="AT1328" s="488" t="s">
        <v>1529</v>
      </c>
      <c r="AU1328" s="492">
        <v>327.0</v>
      </c>
      <c r="AV1328" s="492">
        <v>10.0</v>
      </c>
      <c r="AW1328" s="492">
        <v>2028.0</v>
      </c>
      <c r="AX1328" s="488" t="s">
        <v>1539</v>
      </c>
      <c r="AY1328" s="488" t="s">
        <v>2292</v>
      </c>
      <c r="AZ1328" s="488" t="s">
        <v>1531</v>
      </c>
    </row>
    <row r="1329" hidden="1">
      <c r="A1329" s="488" t="s">
        <v>9408</v>
      </c>
      <c r="B1329" s="488" t="s">
        <v>9409</v>
      </c>
      <c r="C1329" s="488" t="s">
        <v>1513</v>
      </c>
      <c r="D1329" s="488" t="s">
        <v>1514</v>
      </c>
      <c r="E1329" s="491">
        <v>45830.46319444444</v>
      </c>
      <c r="F1329" s="492">
        <v>2980.0</v>
      </c>
      <c r="G1329" s="488" t="s">
        <v>1515</v>
      </c>
      <c r="H1329" s="492">
        <v>2980.0</v>
      </c>
      <c r="I1329" s="488" t="s">
        <v>1515</v>
      </c>
      <c r="J1329" s="488" t="s">
        <v>1516</v>
      </c>
      <c r="K1329" s="488" t="s">
        <v>1517</v>
      </c>
      <c r="L1329" s="488" t="s">
        <v>9410</v>
      </c>
      <c r="M1329" s="488" t="s">
        <v>9411</v>
      </c>
      <c r="N1329" s="488" t="s">
        <v>1520</v>
      </c>
      <c r="O1329" s="488" t="s">
        <v>1521</v>
      </c>
      <c r="P1329" s="488" t="s">
        <v>1554</v>
      </c>
      <c r="Q1329" s="488" t="s">
        <v>1523</v>
      </c>
      <c r="R1329" s="495" t="s">
        <v>1524</v>
      </c>
      <c r="S1329" s="494"/>
      <c r="T1329" s="494"/>
      <c r="U1329" s="488" t="s">
        <v>9412</v>
      </c>
      <c r="AB1329" s="488" t="s">
        <v>5685</v>
      </c>
      <c r="AC1329" s="496">
        <v>9.01E9</v>
      </c>
      <c r="AD1329" s="497"/>
      <c r="AE1329" s="497"/>
      <c r="AF1329" s="497"/>
      <c r="AG1329" s="497"/>
      <c r="AH1329" s="497"/>
      <c r="AI1329" s="494"/>
      <c r="AJ1329" s="488" t="s">
        <v>1527</v>
      </c>
      <c r="AK1329" s="498"/>
      <c r="AL1329" s="499"/>
      <c r="AM1329" s="488" t="s">
        <v>5686</v>
      </c>
      <c r="AO1329" s="494"/>
      <c r="AP1329" s="494"/>
      <c r="AQ1329" s="494"/>
      <c r="AR1329" s="494"/>
      <c r="AS1329" s="494"/>
      <c r="AT1329" s="488" t="s">
        <v>1529</v>
      </c>
      <c r="AU1329" s="492">
        <v>54.0</v>
      </c>
      <c r="AV1329" s="492">
        <v>5.0</v>
      </c>
      <c r="AW1329" s="492">
        <v>2030.0</v>
      </c>
      <c r="AX1329" s="488" t="s">
        <v>1634</v>
      </c>
      <c r="AY1329" s="488" t="s">
        <v>2047</v>
      </c>
      <c r="AZ1329" s="488" t="s">
        <v>1531</v>
      </c>
    </row>
    <row r="1330" hidden="1">
      <c r="A1330" s="488" t="s">
        <v>9413</v>
      </c>
      <c r="B1330" s="488" t="s">
        <v>9414</v>
      </c>
      <c r="C1330" s="488" t="s">
        <v>1513</v>
      </c>
      <c r="D1330" s="488" t="s">
        <v>1514</v>
      </c>
      <c r="E1330" s="491">
        <v>45830.44375</v>
      </c>
      <c r="F1330" s="492">
        <v>2980.0</v>
      </c>
      <c r="G1330" s="488" t="s">
        <v>1515</v>
      </c>
      <c r="H1330" s="492">
        <v>2980.0</v>
      </c>
      <c r="I1330" s="488" t="s">
        <v>1515</v>
      </c>
      <c r="J1330" s="488" t="s">
        <v>1516</v>
      </c>
      <c r="K1330" s="488" t="s">
        <v>1517</v>
      </c>
      <c r="L1330" s="488" t="s">
        <v>9415</v>
      </c>
      <c r="M1330" s="488" t="s">
        <v>9416</v>
      </c>
      <c r="N1330" s="488" t="s">
        <v>1520</v>
      </c>
      <c r="O1330" s="488" t="s">
        <v>1521</v>
      </c>
      <c r="P1330" s="488" t="s">
        <v>1545</v>
      </c>
      <c r="Q1330" s="488" t="s">
        <v>1523</v>
      </c>
      <c r="R1330" s="495" t="s">
        <v>1524</v>
      </c>
      <c r="S1330" s="494"/>
      <c r="T1330" s="494"/>
      <c r="U1330" s="488" t="s">
        <v>9417</v>
      </c>
      <c r="AB1330" s="488" t="s">
        <v>9418</v>
      </c>
      <c r="AC1330" s="496">
        <v>9.04E9</v>
      </c>
      <c r="AD1330" s="497"/>
      <c r="AE1330" s="497"/>
      <c r="AF1330" s="497"/>
      <c r="AG1330" s="497"/>
      <c r="AH1330" s="497"/>
      <c r="AI1330" s="494"/>
      <c r="AJ1330" s="488" t="s">
        <v>1527</v>
      </c>
      <c r="AK1330" s="498"/>
      <c r="AL1330" s="499"/>
      <c r="AM1330" s="488" t="s">
        <v>9419</v>
      </c>
      <c r="AO1330" s="494"/>
      <c r="AP1330" s="494"/>
      <c r="AQ1330" s="494"/>
      <c r="AR1330" s="494"/>
      <c r="AS1330" s="494"/>
      <c r="AT1330" s="488" t="s">
        <v>1529</v>
      </c>
      <c r="AU1330" s="492">
        <v>318.0</v>
      </c>
      <c r="AV1330" s="492">
        <v>3.0</v>
      </c>
      <c r="AW1330" s="492">
        <v>2028.0</v>
      </c>
      <c r="AX1330" s="497"/>
      <c r="AY1330" s="488" t="s">
        <v>1652</v>
      </c>
      <c r="AZ1330" s="488" t="s">
        <v>1531</v>
      </c>
    </row>
    <row r="1331">
      <c r="A1331" s="488" t="s">
        <v>9420</v>
      </c>
      <c r="B1331" s="488" t="s">
        <v>9421</v>
      </c>
      <c r="C1331" s="488" t="s">
        <v>1513</v>
      </c>
      <c r="D1331" s="488" t="s">
        <v>1514</v>
      </c>
      <c r="E1331" s="491">
        <v>45830.44236111111</v>
      </c>
      <c r="F1331" s="492">
        <v>9800.0</v>
      </c>
      <c r="G1331" s="488" t="s">
        <v>1515</v>
      </c>
      <c r="H1331" s="492">
        <v>9800.0</v>
      </c>
      <c r="I1331" s="488" t="s">
        <v>1515</v>
      </c>
      <c r="J1331" s="488" t="s">
        <v>1516</v>
      </c>
      <c r="K1331" s="488" t="s">
        <v>1517</v>
      </c>
      <c r="L1331" s="488" t="s">
        <v>9422</v>
      </c>
      <c r="M1331" s="488" t="s">
        <v>9423</v>
      </c>
      <c r="N1331" s="488" t="s">
        <v>1520</v>
      </c>
      <c r="O1331" s="488" t="s">
        <v>1521</v>
      </c>
      <c r="P1331" s="488" t="s">
        <v>1522</v>
      </c>
      <c r="Q1331" s="488" t="s">
        <v>1714</v>
      </c>
      <c r="R1331" s="495" t="s">
        <v>1524</v>
      </c>
      <c r="S1331" s="494"/>
      <c r="T1331" s="494"/>
      <c r="U1331" s="488" t="s">
        <v>9424</v>
      </c>
      <c r="V1331" s="495" t="s">
        <v>1524</v>
      </c>
      <c r="W1331" s="497"/>
      <c r="X1331" s="488" t="s">
        <v>1781</v>
      </c>
      <c r="Y1331" s="492">
        <v>9800.0</v>
      </c>
      <c r="Z1331" s="488" t="s">
        <v>1515</v>
      </c>
      <c r="AA1331" s="488" t="s">
        <v>1516</v>
      </c>
      <c r="AB1331" s="488" t="s">
        <v>9425</v>
      </c>
      <c r="AC1331" s="496">
        <v>9.09E9</v>
      </c>
      <c r="AD1331" s="497"/>
      <c r="AE1331" s="497"/>
      <c r="AF1331" s="497"/>
      <c r="AG1331" s="497"/>
      <c r="AH1331" s="497"/>
      <c r="AI1331" s="494"/>
      <c r="AJ1331" s="488" t="s">
        <v>1527</v>
      </c>
      <c r="AK1331" s="498"/>
      <c r="AL1331" s="499"/>
      <c r="AM1331" s="488" t="s">
        <v>9426</v>
      </c>
      <c r="AO1331" s="494"/>
      <c r="AP1331" s="494"/>
      <c r="AQ1331" s="494"/>
      <c r="AR1331" s="494"/>
      <c r="AS1331" s="494"/>
      <c r="AT1331" s="488" t="s">
        <v>1529</v>
      </c>
      <c r="AU1331" s="492">
        <v>8171.0</v>
      </c>
      <c r="AV1331" s="492">
        <v>10.0</v>
      </c>
      <c r="AW1331" s="492">
        <v>2025.0</v>
      </c>
      <c r="AX1331" s="488" t="s">
        <v>1634</v>
      </c>
      <c r="AY1331" s="488" t="s">
        <v>1540</v>
      </c>
      <c r="AZ1331" s="488" t="s">
        <v>1531</v>
      </c>
    </row>
    <row r="1332" hidden="1">
      <c r="A1332" s="488" t="s">
        <v>9427</v>
      </c>
      <c r="B1332" s="488" t="s">
        <v>9428</v>
      </c>
      <c r="C1332" s="488" t="s">
        <v>1513</v>
      </c>
      <c r="D1332" s="488" t="s">
        <v>1514</v>
      </c>
      <c r="E1332" s="491">
        <v>45830.438888888886</v>
      </c>
      <c r="F1332" s="492">
        <v>9800.0</v>
      </c>
      <c r="G1332" s="488" t="s">
        <v>1515</v>
      </c>
      <c r="H1332" s="492">
        <v>9800.0</v>
      </c>
      <c r="I1332" s="488" t="s">
        <v>1515</v>
      </c>
      <c r="J1332" s="488" t="s">
        <v>1516</v>
      </c>
      <c r="K1332" s="488" t="s">
        <v>1517</v>
      </c>
      <c r="L1332" s="488" t="s">
        <v>9429</v>
      </c>
      <c r="M1332" s="488" t="s">
        <v>9430</v>
      </c>
      <c r="N1332" s="488" t="s">
        <v>1520</v>
      </c>
      <c r="O1332" s="488" t="s">
        <v>1521</v>
      </c>
      <c r="P1332" s="488" t="s">
        <v>1554</v>
      </c>
      <c r="Q1332" s="488" t="s">
        <v>1523</v>
      </c>
      <c r="R1332" s="495" t="s">
        <v>1524</v>
      </c>
      <c r="S1332" s="494"/>
      <c r="T1332" s="494"/>
      <c r="U1332" s="488" t="s">
        <v>9431</v>
      </c>
      <c r="AB1332" s="488" t="s">
        <v>9432</v>
      </c>
      <c r="AC1332" s="496">
        <v>8.08E9</v>
      </c>
      <c r="AD1332" s="497"/>
      <c r="AE1332" s="497"/>
      <c r="AF1332" s="497"/>
      <c r="AG1332" s="497"/>
      <c r="AH1332" s="497"/>
      <c r="AI1332" s="494"/>
      <c r="AJ1332" s="488" t="s">
        <v>1527</v>
      </c>
      <c r="AK1332" s="498"/>
      <c r="AL1332" s="499"/>
      <c r="AM1332" s="488" t="s">
        <v>9433</v>
      </c>
      <c r="AO1332" s="497"/>
      <c r="AP1332" s="494"/>
      <c r="AQ1332" s="494"/>
      <c r="AR1332" s="494"/>
      <c r="AS1332" s="494"/>
      <c r="AT1332" s="488" t="s">
        <v>1529</v>
      </c>
      <c r="AU1332" s="492">
        <v>411.0</v>
      </c>
      <c r="AV1332" s="492">
        <v>5.0</v>
      </c>
      <c r="AW1332" s="492">
        <v>2026.0</v>
      </c>
      <c r="AX1332" s="488" t="s">
        <v>1634</v>
      </c>
      <c r="AY1332" s="488" t="s">
        <v>1831</v>
      </c>
      <c r="AZ1332" s="488" t="s">
        <v>1531</v>
      </c>
    </row>
    <row r="1333" hidden="1">
      <c r="A1333" s="488" t="s">
        <v>9434</v>
      </c>
      <c r="B1333" s="488" t="s">
        <v>9428</v>
      </c>
      <c r="C1333" s="488" t="s">
        <v>1513</v>
      </c>
      <c r="D1333" s="488" t="s">
        <v>1514</v>
      </c>
      <c r="E1333" s="491">
        <v>45830.43541666667</v>
      </c>
      <c r="F1333" s="492">
        <v>2980.0</v>
      </c>
      <c r="G1333" s="488" t="s">
        <v>1515</v>
      </c>
      <c r="H1333" s="492">
        <v>2980.0</v>
      </c>
      <c r="I1333" s="488" t="s">
        <v>1515</v>
      </c>
      <c r="J1333" s="488" t="s">
        <v>1516</v>
      </c>
      <c r="K1333" s="488" t="s">
        <v>1517</v>
      </c>
      <c r="L1333" s="488" t="s">
        <v>9429</v>
      </c>
      <c r="M1333" s="488" t="s">
        <v>9435</v>
      </c>
      <c r="N1333" s="488" t="s">
        <v>1520</v>
      </c>
      <c r="O1333" s="488" t="s">
        <v>1521</v>
      </c>
      <c r="P1333" s="488" t="s">
        <v>1554</v>
      </c>
      <c r="Q1333" s="488" t="s">
        <v>1523</v>
      </c>
      <c r="R1333" s="495" t="s">
        <v>1524</v>
      </c>
      <c r="S1333" s="494"/>
      <c r="T1333" s="494"/>
      <c r="U1333" s="488" t="s">
        <v>9436</v>
      </c>
      <c r="AB1333" s="488" t="s">
        <v>9432</v>
      </c>
      <c r="AC1333" s="496">
        <v>8.08E9</v>
      </c>
      <c r="AD1333" s="497"/>
      <c r="AE1333" s="497"/>
      <c r="AF1333" s="497"/>
      <c r="AG1333" s="497"/>
      <c r="AH1333" s="497"/>
      <c r="AI1333" s="494"/>
      <c r="AJ1333" s="488" t="s">
        <v>1527</v>
      </c>
      <c r="AK1333" s="498"/>
      <c r="AL1333" s="499"/>
      <c r="AM1333" s="488" t="s">
        <v>9433</v>
      </c>
      <c r="AO1333" s="497"/>
      <c r="AP1333" s="494"/>
      <c r="AQ1333" s="494"/>
      <c r="AR1333" s="494"/>
      <c r="AS1333" s="494"/>
      <c r="AT1333" s="488" t="s">
        <v>1529</v>
      </c>
      <c r="AU1333" s="492">
        <v>411.0</v>
      </c>
      <c r="AV1333" s="492">
        <v>5.0</v>
      </c>
      <c r="AW1333" s="492">
        <v>2026.0</v>
      </c>
      <c r="AX1333" s="488" t="s">
        <v>1634</v>
      </c>
      <c r="AY1333" s="488" t="s">
        <v>1831</v>
      </c>
      <c r="AZ1333" s="488" t="s">
        <v>1531</v>
      </c>
    </row>
    <row r="1334" hidden="1">
      <c r="A1334" s="488" t="s">
        <v>9437</v>
      </c>
      <c r="B1334" s="488" t="s">
        <v>9438</v>
      </c>
      <c r="C1334" s="488" t="s">
        <v>1513</v>
      </c>
      <c r="D1334" s="488" t="s">
        <v>1514</v>
      </c>
      <c r="E1334" s="491">
        <v>45830.42986111111</v>
      </c>
      <c r="F1334" s="492">
        <v>2980.0</v>
      </c>
      <c r="G1334" s="488" t="s">
        <v>1515</v>
      </c>
      <c r="H1334" s="492">
        <v>2980.0</v>
      </c>
      <c r="I1334" s="488" t="s">
        <v>1515</v>
      </c>
      <c r="J1334" s="488" t="s">
        <v>1516</v>
      </c>
      <c r="K1334" s="488" t="s">
        <v>1517</v>
      </c>
      <c r="L1334" s="488" t="s">
        <v>9439</v>
      </c>
      <c r="M1334" s="488" t="s">
        <v>9440</v>
      </c>
      <c r="N1334" s="488" t="s">
        <v>1520</v>
      </c>
      <c r="O1334" s="488" t="s">
        <v>1521</v>
      </c>
      <c r="P1334" s="488" t="s">
        <v>1554</v>
      </c>
      <c r="Q1334" s="488" t="s">
        <v>1523</v>
      </c>
      <c r="R1334" s="495" t="s">
        <v>1524</v>
      </c>
      <c r="S1334" s="494"/>
      <c r="T1334" s="494"/>
      <c r="U1334" s="488" t="s">
        <v>9441</v>
      </c>
      <c r="AB1334" s="488" t="s">
        <v>9442</v>
      </c>
      <c r="AC1334" s="496">
        <v>7.02E9</v>
      </c>
      <c r="AD1334" s="497"/>
      <c r="AE1334" s="497"/>
      <c r="AF1334" s="497"/>
      <c r="AG1334" s="497"/>
      <c r="AH1334" s="497"/>
      <c r="AI1334" s="494"/>
      <c r="AJ1334" s="488" t="s">
        <v>1527</v>
      </c>
      <c r="AK1334" s="498"/>
      <c r="AL1334" s="499"/>
      <c r="AM1334" s="488" t="s">
        <v>9443</v>
      </c>
      <c r="AO1334" s="494"/>
      <c r="AP1334" s="494"/>
      <c r="AQ1334" s="494"/>
      <c r="AR1334" s="494"/>
      <c r="AS1334" s="494"/>
      <c r="AT1334" s="488" t="s">
        <v>1529</v>
      </c>
      <c r="AU1334" s="492">
        <v>3307.0</v>
      </c>
      <c r="AV1334" s="492">
        <v>1.0</v>
      </c>
      <c r="AW1334" s="492">
        <v>2030.0</v>
      </c>
      <c r="AX1334" s="488" t="s">
        <v>1587</v>
      </c>
      <c r="AY1334" s="488" t="s">
        <v>1597</v>
      </c>
      <c r="AZ1334" s="488" t="s">
        <v>1531</v>
      </c>
    </row>
    <row r="1335" hidden="1">
      <c r="A1335" s="488" t="s">
        <v>9444</v>
      </c>
      <c r="B1335" s="488" t="s">
        <v>9445</v>
      </c>
      <c r="C1335" s="488" t="s">
        <v>1513</v>
      </c>
      <c r="D1335" s="488" t="s">
        <v>1514</v>
      </c>
      <c r="E1335" s="491">
        <v>45830.42152777778</v>
      </c>
      <c r="F1335" s="492">
        <v>9800.0</v>
      </c>
      <c r="G1335" s="488" t="s">
        <v>1515</v>
      </c>
      <c r="H1335" s="492">
        <v>9800.0</v>
      </c>
      <c r="I1335" s="488" t="s">
        <v>1515</v>
      </c>
      <c r="J1335" s="488" t="s">
        <v>1516</v>
      </c>
      <c r="K1335" s="488" t="s">
        <v>1517</v>
      </c>
      <c r="L1335" s="488" t="s">
        <v>9446</v>
      </c>
      <c r="M1335" s="488" t="s">
        <v>9447</v>
      </c>
      <c r="N1335" s="488" t="s">
        <v>1520</v>
      </c>
      <c r="O1335" s="488" t="s">
        <v>1521</v>
      </c>
      <c r="P1335" s="488" t="s">
        <v>1554</v>
      </c>
      <c r="Q1335" s="488" t="s">
        <v>1523</v>
      </c>
      <c r="R1335" s="495" t="s">
        <v>1524</v>
      </c>
      <c r="S1335" s="494"/>
      <c r="T1335" s="494"/>
      <c r="U1335" s="488" t="s">
        <v>9448</v>
      </c>
      <c r="AB1335" s="488" t="s">
        <v>9449</v>
      </c>
      <c r="AC1335" s="496">
        <v>9.03E9</v>
      </c>
      <c r="AD1335" s="497"/>
      <c r="AE1335" s="497"/>
      <c r="AF1335" s="497"/>
      <c r="AG1335" s="497"/>
      <c r="AH1335" s="497"/>
      <c r="AI1335" s="494"/>
      <c r="AJ1335" s="488" t="s">
        <v>1527</v>
      </c>
      <c r="AK1335" s="498"/>
      <c r="AL1335" s="499"/>
      <c r="AM1335" s="488" t="s">
        <v>9450</v>
      </c>
      <c r="AO1335" s="494"/>
      <c r="AP1335" s="494"/>
      <c r="AQ1335" s="494"/>
      <c r="AR1335" s="494"/>
      <c r="AS1335" s="494"/>
      <c r="AT1335" s="488" t="s">
        <v>1558</v>
      </c>
      <c r="AU1335" s="492">
        <v>8115.0</v>
      </c>
      <c r="AV1335" s="492">
        <v>3.0</v>
      </c>
      <c r="AW1335" s="492">
        <v>2028.0</v>
      </c>
      <c r="AX1335" s="488" t="s">
        <v>1587</v>
      </c>
      <c r="AY1335" s="488" t="s">
        <v>1688</v>
      </c>
      <c r="AZ1335" s="488" t="s">
        <v>1531</v>
      </c>
    </row>
    <row r="1336" hidden="1">
      <c r="A1336" s="488" t="s">
        <v>9451</v>
      </c>
      <c r="B1336" s="488" t="s">
        <v>9452</v>
      </c>
      <c r="C1336" s="488" t="s">
        <v>1513</v>
      </c>
      <c r="D1336" s="488" t="s">
        <v>1514</v>
      </c>
      <c r="E1336" s="491">
        <v>45830.41875</v>
      </c>
      <c r="F1336" s="492">
        <v>2980.0</v>
      </c>
      <c r="G1336" s="488" t="s">
        <v>1515</v>
      </c>
      <c r="H1336" s="492">
        <v>2980.0</v>
      </c>
      <c r="I1336" s="488" t="s">
        <v>1515</v>
      </c>
      <c r="J1336" s="488" t="s">
        <v>1516</v>
      </c>
      <c r="K1336" s="488" t="s">
        <v>1517</v>
      </c>
      <c r="L1336" s="488" t="s">
        <v>9453</v>
      </c>
      <c r="M1336" s="488" t="s">
        <v>9454</v>
      </c>
      <c r="N1336" s="488" t="s">
        <v>1520</v>
      </c>
      <c r="O1336" s="488" t="s">
        <v>1521</v>
      </c>
      <c r="P1336" s="488" t="s">
        <v>1545</v>
      </c>
      <c r="Q1336" s="488" t="s">
        <v>1523</v>
      </c>
      <c r="R1336" s="495" t="s">
        <v>1524</v>
      </c>
      <c r="S1336" s="494"/>
      <c r="T1336" s="494"/>
      <c r="U1336" s="488" t="s">
        <v>9455</v>
      </c>
      <c r="AB1336" s="488" t="s">
        <v>9456</v>
      </c>
      <c r="AC1336" s="496">
        <v>8.04E9</v>
      </c>
      <c r="AD1336" s="497"/>
      <c r="AE1336" s="497"/>
      <c r="AF1336" s="497"/>
      <c r="AG1336" s="497"/>
      <c r="AH1336" s="497"/>
      <c r="AI1336" s="494"/>
      <c r="AJ1336" s="488" t="s">
        <v>1527</v>
      </c>
      <c r="AK1336" s="498"/>
      <c r="AL1336" s="499"/>
      <c r="AM1336" s="488" t="s">
        <v>9457</v>
      </c>
      <c r="AO1336" s="494"/>
      <c r="AP1336" s="494"/>
      <c r="AQ1336" s="494"/>
      <c r="AR1336" s="494"/>
      <c r="AS1336" s="494"/>
      <c r="AT1336" s="488" t="s">
        <v>1529</v>
      </c>
      <c r="AU1336" s="492">
        <v>1009.0</v>
      </c>
      <c r="AV1336" s="492">
        <v>1.0</v>
      </c>
      <c r="AW1336" s="492">
        <v>2028.0</v>
      </c>
      <c r="AX1336" s="488" t="s">
        <v>1549</v>
      </c>
      <c r="AY1336" s="497"/>
      <c r="AZ1336" s="488" t="s">
        <v>1531</v>
      </c>
    </row>
    <row r="1337" hidden="1">
      <c r="A1337" s="488" t="s">
        <v>9458</v>
      </c>
      <c r="B1337" s="488" t="s">
        <v>9459</v>
      </c>
      <c r="C1337" s="488" t="s">
        <v>1513</v>
      </c>
      <c r="D1337" s="488" t="s">
        <v>1514</v>
      </c>
      <c r="E1337" s="491">
        <v>45830.413194444445</v>
      </c>
      <c r="F1337" s="492">
        <v>2980.0</v>
      </c>
      <c r="G1337" s="488" t="s">
        <v>1515</v>
      </c>
      <c r="H1337" s="492">
        <v>2980.0</v>
      </c>
      <c r="I1337" s="488" t="s">
        <v>1515</v>
      </c>
      <c r="J1337" s="488" t="s">
        <v>1516</v>
      </c>
      <c r="K1337" s="488" t="s">
        <v>1517</v>
      </c>
      <c r="L1337" s="488" t="s">
        <v>9460</v>
      </c>
      <c r="M1337" s="488" t="s">
        <v>9461</v>
      </c>
      <c r="N1337" s="488" t="s">
        <v>1520</v>
      </c>
      <c r="O1337" s="488" t="s">
        <v>1521</v>
      </c>
      <c r="P1337" s="488" t="s">
        <v>1522</v>
      </c>
      <c r="Q1337" s="488" t="s">
        <v>1523</v>
      </c>
      <c r="R1337" s="495" t="s">
        <v>1524</v>
      </c>
      <c r="S1337" s="494"/>
      <c r="T1337" s="494"/>
      <c r="U1337" s="488" t="s">
        <v>9462</v>
      </c>
      <c r="AB1337" s="488" t="s">
        <v>9463</v>
      </c>
      <c r="AC1337" s="496">
        <v>9.01E9</v>
      </c>
      <c r="AD1337" s="497"/>
      <c r="AE1337" s="497"/>
      <c r="AF1337" s="497"/>
      <c r="AG1337" s="497"/>
      <c r="AH1337" s="497"/>
      <c r="AI1337" s="494"/>
      <c r="AJ1337" s="488" t="s">
        <v>1527</v>
      </c>
      <c r="AK1337" s="498"/>
      <c r="AL1337" s="499"/>
      <c r="AM1337" s="488" t="s">
        <v>9464</v>
      </c>
      <c r="AO1337" s="497"/>
      <c r="AP1337" s="494"/>
      <c r="AQ1337" s="494"/>
      <c r="AR1337" s="494"/>
      <c r="AS1337" s="494"/>
      <c r="AT1337" s="488" t="s">
        <v>1529</v>
      </c>
      <c r="AU1337" s="492">
        <v>5956.0</v>
      </c>
      <c r="AV1337" s="492">
        <v>2.0</v>
      </c>
      <c r="AW1337" s="492">
        <v>2028.0</v>
      </c>
      <c r="AX1337" s="488" t="s">
        <v>1539</v>
      </c>
      <c r="AY1337" s="488" t="s">
        <v>1805</v>
      </c>
      <c r="AZ1337" s="488" t="s">
        <v>1531</v>
      </c>
    </row>
    <row r="1338" hidden="1">
      <c r="A1338" s="488" t="s">
        <v>9465</v>
      </c>
      <c r="B1338" s="488" t="s">
        <v>9466</v>
      </c>
      <c r="C1338" s="488" t="s">
        <v>1513</v>
      </c>
      <c r="D1338" s="488" t="s">
        <v>1514</v>
      </c>
      <c r="E1338" s="491">
        <v>45830.41180555556</v>
      </c>
      <c r="F1338" s="492">
        <v>9800.0</v>
      </c>
      <c r="G1338" s="488" t="s">
        <v>1515</v>
      </c>
      <c r="H1338" s="492">
        <v>9800.0</v>
      </c>
      <c r="I1338" s="488" t="s">
        <v>1515</v>
      </c>
      <c r="J1338" s="488" t="s">
        <v>1516</v>
      </c>
      <c r="K1338" s="488" t="s">
        <v>1517</v>
      </c>
      <c r="L1338" s="488" t="s">
        <v>9467</v>
      </c>
      <c r="M1338" s="488" t="s">
        <v>9468</v>
      </c>
      <c r="N1338" s="488" t="s">
        <v>1520</v>
      </c>
      <c r="O1338" s="488" t="s">
        <v>1521</v>
      </c>
      <c r="P1338" s="488" t="s">
        <v>1724</v>
      </c>
      <c r="Q1338" s="488" t="s">
        <v>1523</v>
      </c>
      <c r="R1338" s="495" t="s">
        <v>1524</v>
      </c>
      <c r="S1338" s="494"/>
      <c r="T1338" s="494"/>
      <c r="U1338" s="488" t="s">
        <v>9469</v>
      </c>
      <c r="AB1338" s="488" t="s">
        <v>9470</v>
      </c>
      <c r="AC1338" s="496">
        <v>9.05E9</v>
      </c>
      <c r="AD1338" s="497"/>
      <c r="AE1338" s="497"/>
      <c r="AF1338" s="497"/>
      <c r="AG1338" s="497"/>
      <c r="AH1338" s="497"/>
      <c r="AI1338" s="494"/>
      <c r="AJ1338" s="488" t="s">
        <v>1527</v>
      </c>
      <c r="AK1338" s="494"/>
      <c r="AL1338" s="499"/>
      <c r="AM1338" s="488" t="s">
        <v>9471</v>
      </c>
      <c r="AO1338" s="494"/>
      <c r="AP1338" s="494"/>
      <c r="AQ1338" s="494"/>
      <c r="AR1338" s="494"/>
      <c r="AS1338" s="494"/>
      <c r="AT1338" s="488" t="s">
        <v>1529</v>
      </c>
      <c r="AU1338" s="492">
        <v>5601.0</v>
      </c>
      <c r="AV1338" s="492">
        <v>8.0</v>
      </c>
      <c r="AW1338" s="492">
        <v>2027.0</v>
      </c>
      <c r="AX1338" s="488" t="s">
        <v>1728</v>
      </c>
      <c r="AY1338" s="488" t="s">
        <v>2119</v>
      </c>
      <c r="AZ1338" s="488" t="s">
        <v>1531</v>
      </c>
    </row>
    <row r="1339" hidden="1">
      <c r="A1339" s="488" t="s">
        <v>9472</v>
      </c>
      <c r="B1339" s="488" t="s">
        <v>9445</v>
      </c>
      <c r="C1339" s="488" t="s">
        <v>1513</v>
      </c>
      <c r="D1339" s="488" t="s">
        <v>1514</v>
      </c>
      <c r="E1339" s="491">
        <v>45830.41180555556</v>
      </c>
      <c r="F1339" s="492">
        <v>2980.0</v>
      </c>
      <c r="G1339" s="488" t="s">
        <v>1515</v>
      </c>
      <c r="H1339" s="492">
        <v>2980.0</v>
      </c>
      <c r="I1339" s="488" t="s">
        <v>1515</v>
      </c>
      <c r="J1339" s="488" t="s">
        <v>1516</v>
      </c>
      <c r="K1339" s="488" t="s">
        <v>1517</v>
      </c>
      <c r="L1339" s="488" t="s">
        <v>9446</v>
      </c>
      <c r="M1339" s="488" t="s">
        <v>9473</v>
      </c>
      <c r="N1339" s="488" t="s">
        <v>1520</v>
      </c>
      <c r="O1339" s="488" t="s">
        <v>1521</v>
      </c>
      <c r="P1339" s="488" t="s">
        <v>1554</v>
      </c>
      <c r="Q1339" s="488" t="s">
        <v>1523</v>
      </c>
      <c r="R1339" s="495" t="s">
        <v>1524</v>
      </c>
      <c r="S1339" s="494"/>
      <c r="T1339" s="494"/>
      <c r="U1339" s="488" t="s">
        <v>9474</v>
      </c>
      <c r="AB1339" s="488" t="s">
        <v>9449</v>
      </c>
      <c r="AC1339" s="496">
        <v>9.03E9</v>
      </c>
      <c r="AD1339" s="497"/>
      <c r="AE1339" s="497"/>
      <c r="AF1339" s="494"/>
      <c r="AG1339" s="494"/>
      <c r="AH1339" s="494"/>
      <c r="AI1339" s="494"/>
      <c r="AJ1339" s="488" t="s">
        <v>1527</v>
      </c>
      <c r="AK1339" s="494"/>
      <c r="AL1339" s="494"/>
      <c r="AM1339" s="488" t="s">
        <v>9450</v>
      </c>
      <c r="AO1339" s="494"/>
      <c r="AP1339" s="494"/>
      <c r="AQ1339" s="494"/>
      <c r="AR1339" s="494"/>
      <c r="AS1339" s="494"/>
      <c r="AT1339" s="488" t="s">
        <v>1558</v>
      </c>
      <c r="AU1339" s="492">
        <v>8115.0</v>
      </c>
      <c r="AV1339" s="492">
        <v>3.0</v>
      </c>
      <c r="AW1339" s="492">
        <v>2028.0</v>
      </c>
      <c r="AX1339" s="488" t="s">
        <v>1587</v>
      </c>
      <c r="AY1339" s="488" t="s">
        <v>1688</v>
      </c>
      <c r="AZ1339" s="488" t="s">
        <v>1531</v>
      </c>
    </row>
    <row r="1340" hidden="1">
      <c r="A1340" s="488" t="s">
        <v>9475</v>
      </c>
      <c r="B1340" s="488" t="s">
        <v>9476</v>
      </c>
      <c r="C1340" s="488" t="s">
        <v>1513</v>
      </c>
      <c r="D1340" s="488" t="s">
        <v>1514</v>
      </c>
      <c r="E1340" s="491">
        <v>45830.407638888886</v>
      </c>
      <c r="F1340" s="492">
        <v>2980.0</v>
      </c>
      <c r="G1340" s="488" t="s">
        <v>1515</v>
      </c>
      <c r="H1340" s="492">
        <v>2980.0</v>
      </c>
      <c r="I1340" s="488" t="s">
        <v>1515</v>
      </c>
      <c r="J1340" s="488" t="s">
        <v>1516</v>
      </c>
      <c r="K1340" s="488" t="s">
        <v>1517</v>
      </c>
      <c r="L1340" s="488" t="s">
        <v>9477</v>
      </c>
      <c r="M1340" s="488" t="s">
        <v>9478</v>
      </c>
      <c r="N1340" s="488" t="s">
        <v>1520</v>
      </c>
      <c r="O1340" s="488" t="s">
        <v>1521</v>
      </c>
      <c r="P1340" s="488" t="s">
        <v>1554</v>
      </c>
      <c r="Q1340" s="488" t="s">
        <v>1523</v>
      </c>
      <c r="R1340" s="495" t="s">
        <v>1524</v>
      </c>
      <c r="S1340" s="494"/>
      <c r="T1340" s="494"/>
      <c r="U1340" s="488" t="s">
        <v>9479</v>
      </c>
      <c r="AB1340" s="488" t="s">
        <v>9480</v>
      </c>
      <c r="AC1340" s="496">
        <v>9.09E9</v>
      </c>
      <c r="AD1340" s="497"/>
      <c r="AE1340" s="494"/>
      <c r="AF1340" s="494"/>
      <c r="AG1340" s="494"/>
      <c r="AH1340" s="494"/>
      <c r="AI1340" s="494"/>
      <c r="AJ1340" s="488" t="s">
        <v>1527</v>
      </c>
      <c r="AK1340" s="494"/>
      <c r="AL1340" s="494"/>
      <c r="AM1340" s="488" t="s">
        <v>9481</v>
      </c>
      <c r="AO1340" s="494"/>
      <c r="AP1340" s="494"/>
      <c r="AQ1340" s="494"/>
      <c r="AR1340" s="494"/>
      <c r="AS1340" s="494"/>
      <c r="AT1340" s="488" t="s">
        <v>1529</v>
      </c>
      <c r="AU1340" s="492">
        <v>7004.0</v>
      </c>
      <c r="AV1340" s="492">
        <v>2.0</v>
      </c>
      <c r="AW1340" s="492">
        <v>2026.0</v>
      </c>
      <c r="AX1340" s="488" t="s">
        <v>1587</v>
      </c>
      <c r="AY1340" s="488" t="s">
        <v>1588</v>
      </c>
      <c r="AZ1340" s="488" t="s">
        <v>1531</v>
      </c>
    </row>
    <row r="1341" hidden="1">
      <c r="A1341" s="488" t="s">
        <v>9482</v>
      </c>
      <c r="B1341" s="488" t="s">
        <v>9483</v>
      </c>
      <c r="C1341" s="488" t="s">
        <v>1513</v>
      </c>
      <c r="D1341" s="488" t="s">
        <v>1514</v>
      </c>
      <c r="E1341" s="491">
        <v>45830.399305555555</v>
      </c>
      <c r="F1341" s="492">
        <v>9800.0</v>
      </c>
      <c r="G1341" s="488" t="s">
        <v>1515</v>
      </c>
      <c r="H1341" s="492">
        <v>9800.0</v>
      </c>
      <c r="I1341" s="488" t="s">
        <v>1515</v>
      </c>
      <c r="J1341" s="488" t="s">
        <v>1516</v>
      </c>
      <c r="K1341" s="488" t="s">
        <v>1517</v>
      </c>
      <c r="L1341" s="488" t="s">
        <v>9484</v>
      </c>
      <c r="M1341" s="488" t="s">
        <v>9485</v>
      </c>
      <c r="N1341" s="488" t="s">
        <v>1520</v>
      </c>
      <c r="O1341" s="488" t="s">
        <v>1521</v>
      </c>
      <c r="P1341" s="488" t="s">
        <v>1545</v>
      </c>
      <c r="Q1341" s="488" t="s">
        <v>1523</v>
      </c>
      <c r="R1341" s="495" t="s">
        <v>1524</v>
      </c>
      <c r="S1341" s="494"/>
      <c r="T1341" s="494"/>
      <c r="U1341" s="488" t="s">
        <v>9486</v>
      </c>
      <c r="AB1341" s="488" t="s">
        <v>9487</v>
      </c>
      <c r="AC1341" s="496">
        <v>9.05E9</v>
      </c>
      <c r="AD1341" s="497"/>
      <c r="AE1341" s="494"/>
      <c r="AF1341" s="494"/>
      <c r="AG1341" s="494"/>
      <c r="AH1341" s="494"/>
      <c r="AI1341" s="494"/>
      <c r="AJ1341" s="488" t="s">
        <v>1527</v>
      </c>
      <c r="AK1341" s="494"/>
      <c r="AL1341" s="494"/>
      <c r="AM1341" s="488" t="s">
        <v>9488</v>
      </c>
      <c r="AO1341" s="497"/>
      <c r="AP1341" s="494"/>
      <c r="AQ1341" s="494"/>
      <c r="AR1341" s="494"/>
      <c r="AS1341" s="494"/>
      <c r="AT1341" s="488" t="s">
        <v>1529</v>
      </c>
      <c r="AU1341" s="492">
        <v>285.0</v>
      </c>
      <c r="AV1341" s="492">
        <v>11.0</v>
      </c>
      <c r="AW1341" s="492">
        <v>2029.0</v>
      </c>
      <c r="AX1341" s="488" t="s">
        <v>1549</v>
      </c>
      <c r="AY1341" s="497"/>
      <c r="AZ1341" s="488" t="s">
        <v>1531</v>
      </c>
    </row>
    <row r="1342" hidden="1">
      <c r="A1342" s="488" t="s">
        <v>9489</v>
      </c>
      <c r="B1342" s="488" t="s">
        <v>9466</v>
      </c>
      <c r="C1342" s="488" t="s">
        <v>1513</v>
      </c>
      <c r="D1342" s="488" t="s">
        <v>1514</v>
      </c>
      <c r="E1342" s="491">
        <v>45830.393055555556</v>
      </c>
      <c r="F1342" s="492">
        <v>2980.0</v>
      </c>
      <c r="G1342" s="488" t="s">
        <v>1515</v>
      </c>
      <c r="H1342" s="492">
        <v>2980.0</v>
      </c>
      <c r="I1342" s="488" t="s">
        <v>1515</v>
      </c>
      <c r="J1342" s="488" t="s">
        <v>1516</v>
      </c>
      <c r="K1342" s="488" t="s">
        <v>1517</v>
      </c>
      <c r="L1342" s="488" t="s">
        <v>9467</v>
      </c>
      <c r="M1342" s="488" t="s">
        <v>9490</v>
      </c>
      <c r="N1342" s="488" t="s">
        <v>1520</v>
      </c>
      <c r="O1342" s="488" t="s">
        <v>1521</v>
      </c>
      <c r="P1342" s="488" t="s">
        <v>1724</v>
      </c>
      <c r="Q1342" s="488" t="s">
        <v>1523</v>
      </c>
      <c r="R1342" s="495" t="s">
        <v>1524</v>
      </c>
      <c r="S1342" s="494"/>
      <c r="T1342" s="494"/>
      <c r="U1342" s="488" t="s">
        <v>9491</v>
      </c>
      <c r="AB1342" s="488" t="s">
        <v>9470</v>
      </c>
      <c r="AC1342" s="496">
        <v>9.05E9</v>
      </c>
      <c r="AD1342" s="497"/>
      <c r="AE1342" s="494"/>
      <c r="AF1342" s="494"/>
      <c r="AG1342" s="494"/>
      <c r="AH1342" s="494"/>
      <c r="AI1342" s="494"/>
      <c r="AJ1342" s="488" t="s">
        <v>1527</v>
      </c>
      <c r="AK1342" s="494"/>
      <c r="AL1342" s="494"/>
      <c r="AM1342" s="488" t="s">
        <v>9471</v>
      </c>
      <c r="AO1342" s="497"/>
      <c r="AP1342" s="494"/>
      <c r="AQ1342" s="494"/>
      <c r="AR1342" s="494"/>
      <c r="AS1342" s="494"/>
      <c r="AT1342" s="488" t="s">
        <v>1529</v>
      </c>
      <c r="AU1342" s="492">
        <v>5601.0</v>
      </c>
      <c r="AV1342" s="492">
        <v>8.0</v>
      </c>
      <c r="AW1342" s="492">
        <v>2027.0</v>
      </c>
      <c r="AX1342" s="488" t="s">
        <v>1728</v>
      </c>
      <c r="AY1342" s="488" t="s">
        <v>2119</v>
      </c>
      <c r="AZ1342" s="488" t="s">
        <v>1531</v>
      </c>
    </row>
    <row r="1343" hidden="1">
      <c r="A1343" s="488" t="s">
        <v>9492</v>
      </c>
      <c r="B1343" s="488" t="s">
        <v>9493</v>
      </c>
      <c r="C1343" s="488" t="s">
        <v>1513</v>
      </c>
      <c r="D1343" s="488" t="s">
        <v>1514</v>
      </c>
      <c r="E1343" s="491">
        <v>45830.39166666667</v>
      </c>
      <c r="F1343" s="492">
        <v>9800.0</v>
      </c>
      <c r="G1343" s="488" t="s">
        <v>1515</v>
      </c>
      <c r="H1343" s="492">
        <v>9800.0</v>
      </c>
      <c r="I1343" s="488" t="s">
        <v>1515</v>
      </c>
      <c r="J1343" s="488" t="s">
        <v>1516</v>
      </c>
      <c r="K1343" s="488" t="s">
        <v>1517</v>
      </c>
      <c r="L1343" s="488" t="s">
        <v>9494</v>
      </c>
      <c r="M1343" s="488" t="s">
        <v>9495</v>
      </c>
      <c r="N1343" s="488" t="s">
        <v>1520</v>
      </c>
      <c r="O1343" s="488" t="s">
        <v>1521</v>
      </c>
      <c r="P1343" s="488" t="s">
        <v>1554</v>
      </c>
      <c r="Q1343" s="488" t="s">
        <v>1523</v>
      </c>
      <c r="R1343" s="495" t="s">
        <v>1524</v>
      </c>
      <c r="S1343" s="494"/>
      <c r="T1343" s="494"/>
      <c r="U1343" s="488" t="s">
        <v>9496</v>
      </c>
      <c r="AB1343" s="488" t="s">
        <v>9497</v>
      </c>
      <c r="AC1343" s="496">
        <v>8.04E9</v>
      </c>
      <c r="AD1343" s="497"/>
      <c r="AE1343" s="494"/>
      <c r="AF1343" s="494"/>
      <c r="AG1343" s="494"/>
      <c r="AH1343" s="494"/>
      <c r="AI1343" s="494"/>
      <c r="AJ1343" s="488" t="s">
        <v>1527</v>
      </c>
      <c r="AK1343" s="494"/>
      <c r="AL1343" s="494"/>
      <c r="AM1343" s="488" t="s">
        <v>9498</v>
      </c>
      <c r="AN1343" s="497"/>
      <c r="AO1343" s="494"/>
      <c r="AP1343" s="494"/>
      <c r="AQ1343" s="494"/>
      <c r="AR1343" s="494"/>
      <c r="AS1343" s="494"/>
      <c r="AT1343" s="488" t="s">
        <v>1529</v>
      </c>
      <c r="AU1343" s="492">
        <v>1755.0</v>
      </c>
      <c r="AV1343" s="492">
        <v>12.0</v>
      </c>
      <c r="AW1343" s="492">
        <v>2028.0</v>
      </c>
      <c r="AX1343" s="488" t="s">
        <v>1634</v>
      </c>
      <c r="AY1343" s="488" t="s">
        <v>1831</v>
      </c>
      <c r="AZ1343" s="488" t="s">
        <v>1531</v>
      </c>
    </row>
    <row r="1344" hidden="1">
      <c r="A1344" s="488" t="s">
        <v>9499</v>
      </c>
      <c r="B1344" s="488" t="s">
        <v>9500</v>
      </c>
      <c r="C1344" s="488" t="s">
        <v>1513</v>
      </c>
      <c r="D1344" s="488" t="s">
        <v>1514</v>
      </c>
      <c r="E1344" s="491">
        <v>45830.39027777778</v>
      </c>
      <c r="F1344" s="492">
        <v>2980.0</v>
      </c>
      <c r="G1344" s="488" t="s">
        <v>1515</v>
      </c>
      <c r="H1344" s="492">
        <v>2980.0</v>
      </c>
      <c r="I1344" s="488" t="s">
        <v>1515</v>
      </c>
      <c r="J1344" s="488" t="s">
        <v>1516</v>
      </c>
      <c r="K1344" s="488" t="s">
        <v>1517</v>
      </c>
      <c r="L1344" s="488" t="s">
        <v>9501</v>
      </c>
      <c r="M1344" s="488" t="s">
        <v>9502</v>
      </c>
      <c r="N1344" s="488" t="s">
        <v>1520</v>
      </c>
      <c r="O1344" s="488" t="s">
        <v>1521</v>
      </c>
      <c r="P1344" s="488" t="s">
        <v>1554</v>
      </c>
      <c r="Q1344" s="488" t="s">
        <v>1523</v>
      </c>
      <c r="R1344" s="495" t="s">
        <v>1524</v>
      </c>
      <c r="S1344" s="494"/>
      <c r="T1344" s="494"/>
      <c r="U1344" s="488" t="s">
        <v>9503</v>
      </c>
      <c r="AB1344" s="488" t="s">
        <v>9504</v>
      </c>
      <c r="AC1344" s="496">
        <v>9.05E9</v>
      </c>
      <c r="AD1344" s="497"/>
      <c r="AE1344" s="497"/>
      <c r="AF1344" s="494"/>
      <c r="AG1344" s="494"/>
      <c r="AH1344" s="494"/>
      <c r="AI1344" s="494"/>
      <c r="AJ1344" s="488" t="s">
        <v>1527</v>
      </c>
      <c r="AK1344" s="494"/>
      <c r="AL1344" s="494"/>
      <c r="AM1344" s="488" t="s">
        <v>9505</v>
      </c>
      <c r="AP1344" s="494"/>
      <c r="AQ1344" s="494"/>
      <c r="AR1344" s="494"/>
      <c r="AS1344" s="494"/>
      <c r="AT1344" s="488" t="s">
        <v>1529</v>
      </c>
      <c r="AU1344" s="492">
        <v>1387.0</v>
      </c>
      <c r="AV1344" s="492">
        <v>8.0</v>
      </c>
      <c r="AW1344" s="492">
        <v>2025.0</v>
      </c>
      <c r="AX1344" s="488" t="s">
        <v>1587</v>
      </c>
      <c r="AY1344" s="488" t="s">
        <v>1597</v>
      </c>
      <c r="AZ1344" s="488" t="s">
        <v>1531</v>
      </c>
    </row>
    <row r="1345" hidden="1">
      <c r="A1345" s="488" t="s">
        <v>9506</v>
      </c>
      <c r="B1345" s="488" t="s">
        <v>9493</v>
      </c>
      <c r="C1345" s="488" t="s">
        <v>1513</v>
      </c>
      <c r="D1345" s="488" t="s">
        <v>1514</v>
      </c>
      <c r="E1345" s="491">
        <v>45830.388194444444</v>
      </c>
      <c r="F1345" s="492">
        <v>2980.0</v>
      </c>
      <c r="G1345" s="488" t="s">
        <v>1515</v>
      </c>
      <c r="H1345" s="492">
        <v>2980.0</v>
      </c>
      <c r="I1345" s="488" t="s">
        <v>1515</v>
      </c>
      <c r="J1345" s="488" t="s">
        <v>1516</v>
      </c>
      <c r="K1345" s="488" t="s">
        <v>1517</v>
      </c>
      <c r="L1345" s="488" t="s">
        <v>9494</v>
      </c>
      <c r="M1345" s="488" t="s">
        <v>9507</v>
      </c>
      <c r="N1345" s="488" t="s">
        <v>1520</v>
      </c>
      <c r="O1345" s="488" t="s">
        <v>1521</v>
      </c>
      <c r="P1345" s="488" t="s">
        <v>1554</v>
      </c>
      <c r="Q1345" s="488" t="s">
        <v>1523</v>
      </c>
      <c r="R1345" s="495" t="s">
        <v>1524</v>
      </c>
      <c r="S1345" s="494"/>
      <c r="T1345" s="494"/>
      <c r="U1345" s="488" t="s">
        <v>9508</v>
      </c>
      <c r="AB1345" s="488" t="s">
        <v>9497</v>
      </c>
      <c r="AC1345" s="496">
        <v>8.04E9</v>
      </c>
      <c r="AD1345" s="497"/>
      <c r="AE1345" s="497"/>
      <c r="AF1345" s="494"/>
      <c r="AG1345" s="494"/>
      <c r="AH1345" s="494"/>
      <c r="AI1345" s="494"/>
      <c r="AJ1345" s="488" t="s">
        <v>1527</v>
      </c>
      <c r="AK1345" s="494"/>
      <c r="AL1345" s="494"/>
      <c r="AM1345" s="488" t="s">
        <v>9498</v>
      </c>
      <c r="AN1345" s="497"/>
      <c r="AO1345" s="494"/>
      <c r="AP1345" s="494"/>
      <c r="AQ1345" s="494"/>
      <c r="AR1345" s="494"/>
      <c r="AS1345" s="494"/>
      <c r="AT1345" s="488" t="s">
        <v>1529</v>
      </c>
      <c r="AU1345" s="492">
        <v>1755.0</v>
      </c>
      <c r="AV1345" s="492">
        <v>12.0</v>
      </c>
      <c r="AW1345" s="492">
        <v>2028.0</v>
      </c>
      <c r="AX1345" s="488" t="s">
        <v>1634</v>
      </c>
      <c r="AY1345" s="488" t="s">
        <v>1831</v>
      </c>
      <c r="AZ1345" s="488" t="s">
        <v>1531</v>
      </c>
    </row>
    <row r="1346" hidden="1">
      <c r="A1346" s="488" t="s">
        <v>9509</v>
      </c>
      <c r="B1346" s="488" t="s">
        <v>9483</v>
      </c>
      <c r="C1346" s="488" t="s">
        <v>1513</v>
      </c>
      <c r="D1346" s="488" t="s">
        <v>1514</v>
      </c>
      <c r="E1346" s="491">
        <v>45830.38680555556</v>
      </c>
      <c r="F1346" s="492">
        <v>2980.0</v>
      </c>
      <c r="G1346" s="488" t="s">
        <v>1515</v>
      </c>
      <c r="H1346" s="492">
        <v>2980.0</v>
      </c>
      <c r="I1346" s="488" t="s">
        <v>1515</v>
      </c>
      <c r="J1346" s="488" t="s">
        <v>1516</v>
      </c>
      <c r="K1346" s="488" t="s">
        <v>1517</v>
      </c>
      <c r="L1346" s="488" t="s">
        <v>9484</v>
      </c>
      <c r="M1346" s="488" t="s">
        <v>9510</v>
      </c>
      <c r="N1346" s="488" t="s">
        <v>1520</v>
      </c>
      <c r="O1346" s="488" t="s">
        <v>1521</v>
      </c>
      <c r="P1346" s="488" t="s">
        <v>1545</v>
      </c>
      <c r="Q1346" s="488" t="s">
        <v>1523</v>
      </c>
      <c r="R1346" s="495" t="s">
        <v>1524</v>
      </c>
      <c r="S1346" s="494"/>
      <c r="T1346" s="494"/>
      <c r="U1346" s="488" t="s">
        <v>9511</v>
      </c>
      <c r="AB1346" s="488" t="s">
        <v>9487</v>
      </c>
      <c r="AC1346" s="496">
        <v>9.05E9</v>
      </c>
      <c r="AD1346" s="497"/>
      <c r="AE1346" s="494"/>
      <c r="AF1346" s="494"/>
      <c r="AG1346" s="494"/>
      <c r="AH1346" s="494"/>
      <c r="AI1346" s="494"/>
      <c r="AJ1346" s="488" t="s">
        <v>1527</v>
      </c>
      <c r="AK1346" s="494"/>
      <c r="AL1346" s="494"/>
      <c r="AM1346" s="488" t="s">
        <v>9488</v>
      </c>
      <c r="AO1346" s="497"/>
      <c r="AP1346" s="494"/>
      <c r="AQ1346" s="494"/>
      <c r="AR1346" s="494"/>
      <c r="AS1346" s="494"/>
      <c r="AT1346" s="488" t="s">
        <v>1529</v>
      </c>
      <c r="AU1346" s="492">
        <v>285.0</v>
      </c>
      <c r="AV1346" s="492">
        <v>11.0</v>
      </c>
      <c r="AW1346" s="492">
        <v>2029.0</v>
      </c>
      <c r="AX1346" s="488" t="s">
        <v>1549</v>
      </c>
      <c r="AY1346" s="497"/>
      <c r="AZ1346" s="488" t="s">
        <v>1531</v>
      </c>
    </row>
    <row r="1347" hidden="1">
      <c r="A1347" s="488" t="s">
        <v>9512</v>
      </c>
      <c r="B1347" s="488" t="s">
        <v>9513</v>
      </c>
      <c r="C1347" s="488" t="s">
        <v>1513</v>
      </c>
      <c r="D1347" s="488" t="s">
        <v>1514</v>
      </c>
      <c r="E1347" s="491">
        <v>45830.385416666664</v>
      </c>
      <c r="F1347" s="492">
        <v>2980.0</v>
      </c>
      <c r="G1347" s="488" t="s">
        <v>1515</v>
      </c>
      <c r="H1347" s="492">
        <v>2980.0</v>
      </c>
      <c r="I1347" s="488" t="s">
        <v>1515</v>
      </c>
      <c r="J1347" s="488" t="s">
        <v>1516</v>
      </c>
      <c r="K1347" s="488" t="s">
        <v>1517</v>
      </c>
      <c r="L1347" s="488" t="s">
        <v>9514</v>
      </c>
      <c r="M1347" s="488" t="s">
        <v>9515</v>
      </c>
      <c r="N1347" s="488" t="s">
        <v>1520</v>
      </c>
      <c r="O1347" s="488" t="s">
        <v>1521</v>
      </c>
      <c r="P1347" s="488" t="s">
        <v>1522</v>
      </c>
      <c r="Q1347" s="488" t="s">
        <v>1523</v>
      </c>
      <c r="R1347" s="495" t="s">
        <v>1524</v>
      </c>
      <c r="S1347" s="494"/>
      <c r="T1347" s="494"/>
      <c r="U1347" s="488" t="s">
        <v>9516</v>
      </c>
      <c r="AB1347" s="488" t="s">
        <v>9517</v>
      </c>
      <c r="AC1347" s="496">
        <v>9.02E9</v>
      </c>
      <c r="AD1347" s="497"/>
      <c r="AE1347" s="497"/>
      <c r="AF1347" s="497"/>
      <c r="AG1347" s="497"/>
      <c r="AH1347" s="494"/>
      <c r="AI1347" s="494"/>
      <c r="AJ1347" s="488" t="s">
        <v>1527</v>
      </c>
      <c r="AK1347" s="498"/>
      <c r="AL1347" s="499"/>
      <c r="AM1347" s="488" t="s">
        <v>9518</v>
      </c>
      <c r="AP1347" s="494"/>
      <c r="AQ1347" s="494"/>
      <c r="AR1347" s="494"/>
      <c r="AS1347" s="494"/>
      <c r="AT1347" s="488" t="s">
        <v>1529</v>
      </c>
      <c r="AU1347" s="492">
        <v>9275.0</v>
      </c>
      <c r="AV1347" s="492">
        <v>2.0</v>
      </c>
      <c r="AW1347" s="492">
        <v>2030.0</v>
      </c>
      <c r="AX1347" s="488" t="s">
        <v>7320</v>
      </c>
      <c r="AY1347" s="488" t="s">
        <v>9385</v>
      </c>
      <c r="AZ1347" s="488" t="s">
        <v>1531</v>
      </c>
    </row>
    <row r="1348" hidden="1">
      <c r="A1348" s="488" t="s">
        <v>5606</v>
      </c>
      <c r="B1348" s="488" t="s">
        <v>5607</v>
      </c>
      <c r="C1348" s="488" t="s">
        <v>1513</v>
      </c>
      <c r="D1348" s="488" t="s">
        <v>1514</v>
      </c>
      <c r="E1348" s="491">
        <v>45830.38333333333</v>
      </c>
      <c r="F1348" s="492">
        <v>9800.0</v>
      </c>
      <c r="G1348" s="488" t="s">
        <v>1515</v>
      </c>
      <c r="H1348" s="492">
        <v>9800.0</v>
      </c>
      <c r="I1348" s="488" t="s">
        <v>1515</v>
      </c>
      <c r="J1348" s="488" t="s">
        <v>1516</v>
      </c>
      <c r="K1348" s="488" t="s">
        <v>1517</v>
      </c>
      <c r="L1348" s="488" t="s">
        <v>5608</v>
      </c>
      <c r="M1348" s="488" t="s">
        <v>5609</v>
      </c>
      <c r="N1348" s="488" t="s">
        <v>1520</v>
      </c>
      <c r="O1348" s="488" t="s">
        <v>1521</v>
      </c>
      <c r="P1348" s="488" t="s">
        <v>1724</v>
      </c>
      <c r="Q1348" s="488" t="s">
        <v>1523</v>
      </c>
      <c r="R1348" s="495" t="s">
        <v>1524</v>
      </c>
      <c r="S1348" s="494"/>
      <c r="T1348" s="494"/>
      <c r="U1348" s="488" t="s">
        <v>5610</v>
      </c>
      <c r="AB1348" s="488" t="s">
        <v>5611</v>
      </c>
      <c r="AC1348" s="496">
        <v>9.07E9</v>
      </c>
      <c r="AD1348" s="497"/>
      <c r="AE1348" s="494"/>
      <c r="AF1348" s="494"/>
      <c r="AG1348" s="494"/>
      <c r="AH1348" s="494"/>
      <c r="AI1348" s="494"/>
      <c r="AJ1348" s="488" t="s">
        <v>1527</v>
      </c>
      <c r="AK1348" s="494"/>
      <c r="AL1348" s="494"/>
      <c r="AM1348" s="488" t="s">
        <v>5612</v>
      </c>
      <c r="AO1348" s="497"/>
      <c r="AP1348" s="494"/>
      <c r="AQ1348" s="494"/>
      <c r="AR1348" s="494"/>
      <c r="AS1348" s="494"/>
      <c r="AT1348" s="488" t="s">
        <v>1529</v>
      </c>
      <c r="AU1348" s="492">
        <v>2005.0</v>
      </c>
      <c r="AV1348" s="492">
        <v>7.0</v>
      </c>
      <c r="AW1348" s="492">
        <v>2026.0</v>
      </c>
      <c r="AX1348" s="488" t="s">
        <v>1728</v>
      </c>
      <c r="AY1348" s="488" t="s">
        <v>1729</v>
      </c>
      <c r="AZ1348" s="488" t="s">
        <v>1531</v>
      </c>
    </row>
    <row r="1349" hidden="1">
      <c r="A1349" s="488" t="s">
        <v>9519</v>
      </c>
      <c r="B1349" s="488" t="s">
        <v>9520</v>
      </c>
      <c r="C1349" s="488" t="s">
        <v>1513</v>
      </c>
      <c r="D1349" s="488" t="s">
        <v>1514</v>
      </c>
      <c r="E1349" s="491">
        <v>45830.38333333333</v>
      </c>
      <c r="F1349" s="492">
        <v>2980.0</v>
      </c>
      <c r="G1349" s="488" t="s">
        <v>1515</v>
      </c>
      <c r="H1349" s="492">
        <v>2980.0</v>
      </c>
      <c r="I1349" s="488" t="s">
        <v>1515</v>
      </c>
      <c r="J1349" s="488" t="s">
        <v>1516</v>
      </c>
      <c r="K1349" s="488" t="s">
        <v>1517</v>
      </c>
      <c r="L1349" s="488" t="s">
        <v>9521</v>
      </c>
      <c r="M1349" s="488" t="s">
        <v>9522</v>
      </c>
      <c r="N1349" s="488" t="s">
        <v>1520</v>
      </c>
      <c r="O1349" s="488" t="s">
        <v>1521</v>
      </c>
      <c r="P1349" s="488" t="s">
        <v>1522</v>
      </c>
      <c r="Q1349" s="488" t="s">
        <v>1523</v>
      </c>
      <c r="R1349" s="495" t="s">
        <v>1524</v>
      </c>
      <c r="S1349" s="494"/>
      <c r="T1349" s="494"/>
      <c r="U1349" s="488" t="s">
        <v>9523</v>
      </c>
      <c r="AB1349" s="488" t="s">
        <v>9524</v>
      </c>
      <c r="AC1349" s="496">
        <v>9.08E9</v>
      </c>
      <c r="AD1349" s="497"/>
      <c r="AE1349" s="494"/>
      <c r="AF1349" s="494"/>
      <c r="AG1349" s="494"/>
      <c r="AH1349" s="494"/>
      <c r="AI1349" s="494"/>
      <c r="AJ1349" s="488" t="s">
        <v>1527</v>
      </c>
      <c r="AK1349" s="494"/>
      <c r="AL1349" s="494"/>
      <c r="AM1349" s="488" t="s">
        <v>9525</v>
      </c>
      <c r="AP1349" s="494"/>
      <c r="AQ1349" s="494"/>
      <c r="AR1349" s="494"/>
      <c r="AS1349" s="494"/>
      <c r="AT1349" s="488" t="s">
        <v>1529</v>
      </c>
      <c r="AU1349" s="492">
        <v>4830.0</v>
      </c>
      <c r="AV1349" s="492">
        <v>2.0</v>
      </c>
      <c r="AW1349" s="492">
        <v>2027.0</v>
      </c>
      <c r="AX1349" s="488" t="s">
        <v>1549</v>
      </c>
      <c r="AY1349" s="488" t="s">
        <v>6106</v>
      </c>
      <c r="AZ1349" s="488" t="s">
        <v>1531</v>
      </c>
    </row>
    <row r="1350" hidden="1">
      <c r="A1350" s="488" t="s">
        <v>9526</v>
      </c>
      <c r="B1350" s="488" t="s">
        <v>9527</v>
      </c>
      <c r="C1350" s="488" t="s">
        <v>1513</v>
      </c>
      <c r="D1350" s="488" t="s">
        <v>1514</v>
      </c>
      <c r="E1350" s="491">
        <v>45830.38263888889</v>
      </c>
      <c r="F1350" s="492">
        <v>2980.0</v>
      </c>
      <c r="G1350" s="488" t="s">
        <v>1515</v>
      </c>
      <c r="H1350" s="492">
        <v>2980.0</v>
      </c>
      <c r="I1350" s="488" t="s">
        <v>1515</v>
      </c>
      <c r="J1350" s="488" t="s">
        <v>1516</v>
      </c>
      <c r="K1350" s="488" t="s">
        <v>1517</v>
      </c>
      <c r="L1350" s="488" t="s">
        <v>9528</v>
      </c>
      <c r="M1350" s="488" t="s">
        <v>9529</v>
      </c>
      <c r="N1350" s="488" t="s">
        <v>1520</v>
      </c>
      <c r="O1350" s="488" t="s">
        <v>1521</v>
      </c>
      <c r="P1350" s="488" t="s">
        <v>1554</v>
      </c>
      <c r="Q1350" s="488" t="s">
        <v>1523</v>
      </c>
      <c r="R1350" s="495" t="s">
        <v>1524</v>
      </c>
      <c r="S1350" s="494"/>
      <c r="T1350" s="494"/>
      <c r="U1350" s="488" t="s">
        <v>9530</v>
      </c>
      <c r="AB1350" s="488" t="s">
        <v>9531</v>
      </c>
      <c r="AC1350" s="496">
        <v>9.06E9</v>
      </c>
      <c r="AD1350" s="497"/>
      <c r="AE1350" s="494"/>
      <c r="AF1350" s="494"/>
      <c r="AG1350" s="494"/>
      <c r="AH1350" s="494"/>
      <c r="AI1350" s="494"/>
      <c r="AJ1350" s="488" t="s">
        <v>1527</v>
      </c>
      <c r="AK1350" s="494"/>
      <c r="AL1350" s="494"/>
      <c r="AM1350" s="488" t="s">
        <v>9532</v>
      </c>
      <c r="AO1350" s="494"/>
      <c r="AP1350" s="494"/>
      <c r="AQ1350" s="494"/>
      <c r="AR1350" s="494"/>
      <c r="AS1350" s="494"/>
      <c r="AT1350" s="488" t="s">
        <v>1529</v>
      </c>
      <c r="AU1350" s="492">
        <v>2817.0</v>
      </c>
      <c r="AV1350" s="492">
        <v>7.0</v>
      </c>
      <c r="AW1350" s="492">
        <v>2028.0</v>
      </c>
      <c r="AX1350" s="488" t="s">
        <v>1587</v>
      </c>
      <c r="AY1350" s="488" t="s">
        <v>1597</v>
      </c>
      <c r="AZ1350" s="488" t="s">
        <v>1531</v>
      </c>
    </row>
    <row r="1351" hidden="1">
      <c r="A1351" s="488" t="s">
        <v>9533</v>
      </c>
      <c r="B1351" s="488" t="s">
        <v>9534</v>
      </c>
      <c r="C1351" s="488" t="s">
        <v>1513</v>
      </c>
      <c r="D1351" s="488" t="s">
        <v>1514</v>
      </c>
      <c r="E1351" s="491">
        <v>45830.37986111111</v>
      </c>
      <c r="F1351" s="492">
        <v>2980.0</v>
      </c>
      <c r="G1351" s="488" t="s">
        <v>1515</v>
      </c>
      <c r="H1351" s="492">
        <v>2980.0</v>
      </c>
      <c r="I1351" s="488" t="s">
        <v>1515</v>
      </c>
      <c r="J1351" s="488" t="s">
        <v>1516</v>
      </c>
      <c r="K1351" s="488" t="s">
        <v>1517</v>
      </c>
      <c r="L1351" s="488" t="s">
        <v>9535</v>
      </c>
      <c r="M1351" s="488" t="s">
        <v>9536</v>
      </c>
      <c r="N1351" s="488" t="s">
        <v>1520</v>
      </c>
      <c r="O1351" s="488" t="s">
        <v>1521</v>
      </c>
      <c r="P1351" s="488" t="s">
        <v>1554</v>
      </c>
      <c r="Q1351" s="488" t="s">
        <v>1523</v>
      </c>
      <c r="R1351" s="495" t="s">
        <v>1524</v>
      </c>
      <c r="S1351" s="494"/>
      <c r="T1351" s="494"/>
      <c r="U1351" s="488" t="s">
        <v>9537</v>
      </c>
      <c r="AB1351" s="488" t="s">
        <v>9538</v>
      </c>
      <c r="AC1351" s="496">
        <v>9.04E9</v>
      </c>
      <c r="AD1351" s="497"/>
      <c r="AE1351" s="494"/>
      <c r="AF1351" s="494"/>
      <c r="AG1351" s="494"/>
      <c r="AH1351" s="494"/>
      <c r="AI1351" s="494"/>
      <c r="AJ1351" s="488" t="s">
        <v>1527</v>
      </c>
      <c r="AK1351" s="494"/>
      <c r="AL1351" s="494"/>
      <c r="AM1351" s="488" t="s">
        <v>9539</v>
      </c>
      <c r="AO1351" s="494"/>
      <c r="AP1351" s="494"/>
      <c r="AQ1351" s="494"/>
      <c r="AR1351" s="494"/>
      <c r="AS1351" s="494"/>
      <c r="AT1351" s="488" t="s">
        <v>1529</v>
      </c>
      <c r="AU1351" s="492">
        <v>1102.0</v>
      </c>
      <c r="AV1351" s="492">
        <v>3.0</v>
      </c>
      <c r="AW1351" s="492">
        <v>2027.0</v>
      </c>
      <c r="AX1351" s="488" t="s">
        <v>1587</v>
      </c>
      <c r="AY1351" s="488" t="s">
        <v>1917</v>
      </c>
      <c r="AZ1351" s="488" t="s">
        <v>1531</v>
      </c>
    </row>
    <row r="1352" hidden="1">
      <c r="A1352" s="488" t="s">
        <v>9540</v>
      </c>
      <c r="B1352" s="488" t="s">
        <v>5607</v>
      </c>
      <c r="C1352" s="488" t="s">
        <v>1513</v>
      </c>
      <c r="D1352" s="488" t="s">
        <v>1514</v>
      </c>
      <c r="E1352" s="491">
        <v>45830.375</v>
      </c>
      <c r="F1352" s="492">
        <v>2980.0</v>
      </c>
      <c r="G1352" s="488" t="s">
        <v>1515</v>
      </c>
      <c r="H1352" s="492">
        <v>2980.0</v>
      </c>
      <c r="I1352" s="488" t="s">
        <v>1515</v>
      </c>
      <c r="J1352" s="488" t="s">
        <v>1516</v>
      </c>
      <c r="K1352" s="488" t="s">
        <v>1517</v>
      </c>
      <c r="L1352" s="488" t="s">
        <v>5608</v>
      </c>
      <c r="M1352" s="488" t="s">
        <v>9541</v>
      </c>
      <c r="N1352" s="488" t="s">
        <v>1520</v>
      </c>
      <c r="O1352" s="488" t="s">
        <v>1521</v>
      </c>
      <c r="P1352" s="488" t="s">
        <v>1724</v>
      </c>
      <c r="Q1352" s="488" t="s">
        <v>1523</v>
      </c>
      <c r="R1352" s="495" t="s">
        <v>1524</v>
      </c>
      <c r="S1352" s="494"/>
      <c r="T1352" s="494"/>
      <c r="U1352" s="488" t="s">
        <v>9542</v>
      </c>
      <c r="AB1352" s="488" t="s">
        <v>5611</v>
      </c>
      <c r="AC1352" s="496">
        <v>9.07E9</v>
      </c>
      <c r="AD1352" s="497"/>
      <c r="AE1352" s="494"/>
      <c r="AF1352" s="494"/>
      <c r="AG1352" s="494"/>
      <c r="AH1352" s="494"/>
      <c r="AI1352" s="494"/>
      <c r="AJ1352" s="488" t="s">
        <v>1527</v>
      </c>
      <c r="AK1352" s="494"/>
      <c r="AL1352" s="494"/>
      <c r="AM1352" s="488" t="s">
        <v>5612</v>
      </c>
      <c r="AO1352" s="497"/>
      <c r="AP1352" s="494"/>
      <c r="AQ1352" s="494"/>
      <c r="AR1352" s="494"/>
      <c r="AS1352" s="494"/>
      <c r="AT1352" s="488" t="s">
        <v>1529</v>
      </c>
      <c r="AU1352" s="492">
        <v>2005.0</v>
      </c>
      <c r="AV1352" s="492">
        <v>7.0</v>
      </c>
      <c r="AW1352" s="492">
        <v>2026.0</v>
      </c>
      <c r="AX1352" s="488" t="s">
        <v>1728</v>
      </c>
      <c r="AY1352" s="488" t="s">
        <v>1729</v>
      </c>
      <c r="AZ1352" s="488" t="s">
        <v>1531</v>
      </c>
    </row>
    <row r="1353" hidden="1">
      <c r="A1353" s="488" t="s">
        <v>9543</v>
      </c>
      <c r="B1353" s="488" t="s">
        <v>9544</v>
      </c>
      <c r="C1353" s="488" t="s">
        <v>1513</v>
      </c>
      <c r="D1353" s="488" t="s">
        <v>1514</v>
      </c>
      <c r="E1353" s="491">
        <v>45830.375</v>
      </c>
      <c r="F1353" s="492">
        <v>88000.0</v>
      </c>
      <c r="G1353" s="488" t="s">
        <v>1515</v>
      </c>
      <c r="H1353" s="492">
        <v>88000.0</v>
      </c>
      <c r="I1353" s="488" t="s">
        <v>1515</v>
      </c>
      <c r="J1353" s="488" t="s">
        <v>1516</v>
      </c>
      <c r="K1353" s="488" t="s">
        <v>1517</v>
      </c>
      <c r="L1353" s="488" t="s">
        <v>9545</v>
      </c>
      <c r="M1353" s="488" t="s">
        <v>9545</v>
      </c>
      <c r="N1353" s="488" t="s">
        <v>1520</v>
      </c>
      <c r="O1353" s="488" t="s">
        <v>1521</v>
      </c>
      <c r="P1353" s="488" t="s">
        <v>1545</v>
      </c>
      <c r="Q1353" s="488" t="s">
        <v>1523</v>
      </c>
      <c r="R1353" s="495" t="s">
        <v>1524</v>
      </c>
      <c r="S1353" s="494"/>
      <c r="T1353" s="494"/>
      <c r="U1353" s="488" t="s">
        <v>9546</v>
      </c>
      <c r="AB1353" s="488" t="s">
        <v>9547</v>
      </c>
      <c r="AC1353" s="496">
        <v>8.08E9</v>
      </c>
      <c r="AD1353" s="488" t="s">
        <v>9548</v>
      </c>
      <c r="AE1353" s="492">
        <v>880000.0</v>
      </c>
      <c r="AF1353" s="488" t="s">
        <v>1515</v>
      </c>
      <c r="AG1353" s="488" t="s">
        <v>2096</v>
      </c>
      <c r="AH1353" s="492">
        <v>10.0</v>
      </c>
      <c r="AI1353" s="494"/>
      <c r="AJ1353" s="488" t="s">
        <v>1527</v>
      </c>
      <c r="AK1353" s="494"/>
      <c r="AL1353" s="495" t="s">
        <v>1524</v>
      </c>
      <c r="AM1353" s="488" t="s">
        <v>9549</v>
      </c>
      <c r="AO1353" s="497"/>
      <c r="AP1353" s="494"/>
      <c r="AQ1353" s="494"/>
      <c r="AR1353" s="494"/>
      <c r="AS1353" s="494"/>
      <c r="AT1353" s="488" t="s">
        <v>1529</v>
      </c>
      <c r="AU1353" s="492">
        <v>464.0</v>
      </c>
      <c r="AV1353" s="492">
        <v>2.0</v>
      </c>
      <c r="AW1353" s="492">
        <v>2027.0</v>
      </c>
      <c r="AX1353" s="497"/>
      <c r="AY1353" s="488" t="s">
        <v>1652</v>
      </c>
      <c r="AZ1353" s="488" t="s">
        <v>1531</v>
      </c>
    </row>
    <row r="1354" hidden="1">
      <c r="A1354" s="488" t="s">
        <v>9550</v>
      </c>
      <c r="B1354" s="488" t="s">
        <v>9551</v>
      </c>
      <c r="C1354" s="488" t="s">
        <v>1513</v>
      </c>
      <c r="D1354" s="488" t="s">
        <v>1514</v>
      </c>
      <c r="E1354" s="491">
        <v>45830.37430555555</v>
      </c>
      <c r="F1354" s="492">
        <v>9800.0</v>
      </c>
      <c r="G1354" s="488" t="s">
        <v>1515</v>
      </c>
      <c r="H1354" s="492">
        <v>9800.0</v>
      </c>
      <c r="I1354" s="488" t="s">
        <v>1515</v>
      </c>
      <c r="J1354" s="488" t="s">
        <v>1516</v>
      </c>
      <c r="K1354" s="488" t="s">
        <v>1517</v>
      </c>
      <c r="L1354" s="488" t="s">
        <v>9552</v>
      </c>
      <c r="M1354" s="488" t="s">
        <v>9553</v>
      </c>
      <c r="N1354" s="488" t="s">
        <v>1520</v>
      </c>
      <c r="O1354" s="488" t="s">
        <v>1521</v>
      </c>
      <c r="P1354" s="488" t="s">
        <v>1554</v>
      </c>
      <c r="Q1354" s="488" t="s">
        <v>1523</v>
      </c>
      <c r="R1354" s="495" t="s">
        <v>1524</v>
      </c>
      <c r="S1354" s="494"/>
      <c r="T1354" s="494"/>
      <c r="U1354" s="488" t="s">
        <v>9554</v>
      </c>
      <c r="AB1354" s="488" t="s">
        <v>9555</v>
      </c>
      <c r="AC1354" s="496">
        <v>9.07E9</v>
      </c>
      <c r="AD1354" s="497"/>
      <c r="AE1354" s="497"/>
      <c r="AF1354" s="494"/>
      <c r="AG1354" s="494"/>
      <c r="AH1354" s="494"/>
      <c r="AI1354" s="494"/>
      <c r="AJ1354" s="488" t="s">
        <v>1527</v>
      </c>
      <c r="AK1354" s="494"/>
      <c r="AL1354" s="494"/>
      <c r="AM1354" s="488" t="s">
        <v>9556</v>
      </c>
      <c r="AO1354" s="494"/>
      <c r="AP1354" s="494"/>
      <c r="AQ1354" s="494"/>
      <c r="AR1354" s="494"/>
      <c r="AS1354" s="494"/>
      <c r="AT1354" s="488" t="s">
        <v>1529</v>
      </c>
      <c r="AU1354" s="492">
        <v>5725.0</v>
      </c>
      <c r="AV1354" s="492">
        <v>5.0</v>
      </c>
      <c r="AW1354" s="492">
        <v>2029.0</v>
      </c>
      <c r="AX1354" s="488" t="s">
        <v>1634</v>
      </c>
      <c r="AY1354" s="488" t="s">
        <v>2047</v>
      </c>
      <c r="AZ1354" s="488" t="s">
        <v>1531</v>
      </c>
    </row>
    <row r="1355" hidden="1">
      <c r="A1355" s="488" t="s">
        <v>9557</v>
      </c>
      <c r="B1355" s="488" t="s">
        <v>9558</v>
      </c>
      <c r="C1355" s="488" t="s">
        <v>1513</v>
      </c>
      <c r="D1355" s="488" t="s">
        <v>1514</v>
      </c>
      <c r="E1355" s="491">
        <v>45830.37430555555</v>
      </c>
      <c r="F1355" s="492">
        <v>2980.0</v>
      </c>
      <c r="G1355" s="488" t="s">
        <v>1515</v>
      </c>
      <c r="H1355" s="492">
        <v>2980.0</v>
      </c>
      <c r="I1355" s="488" t="s">
        <v>1515</v>
      </c>
      <c r="J1355" s="488" t="s">
        <v>1516</v>
      </c>
      <c r="K1355" s="488" t="s">
        <v>1517</v>
      </c>
      <c r="L1355" s="488" t="s">
        <v>9559</v>
      </c>
      <c r="M1355" s="488" t="s">
        <v>9560</v>
      </c>
      <c r="N1355" s="488" t="s">
        <v>1520</v>
      </c>
      <c r="O1355" s="488" t="s">
        <v>1521</v>
      </c>
      <c r="P1355" s="488" t="s">
        <v>1724</v>
      </c>
      <c r="Q1355" s="488" t="s">
        <v>1523</v>
      </c>
      <c r="R1355" s="495" t="s">
        <v>1524</v>
      </c>
      <c r="S1355" s="494"/>
      <c r="T1355" s="494"/>
      <c r="U1355" s="488" t="s">
        <v>9561</v>
      </c>
      <c r="AB1355" s="488" t="s">
        <v>9562</v>
      </c>
      <c r="AC1355" s="496">
        <v>7.08E9</v>
      </c>
      <c r="AD1355" s="497"/>
      <c r="AE1355" s="494"/>
      <c r="AF1355" s="494"/>
      <c r="AG1355" s="494"/>
      <c r="AH1355" s="494"/>
      <c r="AI1355" s="494"/>
      <c r="AJ1355" s="488" t="s">
        <v>1527</v>
      </c>
      <c r="AK1355" s="494"/>
      <c r="AL1355" s="494"/>
      <c r="AM1355" s="488" t="s">
        <v>9563</v>
      </c>
      <c r="AO1355" s="494"/>
      <c r="AP1355" s="494"/>
      <c r="AQ1355" s="494"/>
      <c r="AR1355" s="494"/>
      <c r="AS1355" s="494"/>
      <c r="AT1355" s="488" t="s">
        <v>1529</v>
      </c>
      <c r="AU1355" s="492">
        <v>5903.0</v>
      </c>
      <c r="AV1355" s="492">
        <v>1.0</v>
      </c>
      <c r="AW1355" s="492">
        <v>2030.0</v>
      </c>
      <c r="AX1355" s="488" t="s">
        <v>1728</v>
      </c>
      <c r="AY1355" s="488" t="s">
        <v>2119</v>
      </c>
      <c r="AZ1355" s="488" t="s">
        <v>1531</v>
      </c>
    </row>
    <row r="1356" hidden="1">
      <c r="A1356" s="488" t="s">
        <v>9420</v>
      </c>
      <c r="B1356" s="488" t="s">
        <v>9421</v>
      </c>
      <c r="C1356" s="488" t="s">
        <v>1513</v>
      </c>
      <c r="D1356" s="488" t="s">
        <v>1514</v>
      </c>
      <c r="E1356" s="491">
        <v>45830.36875</v>
      </c>
      <c r="F1356" s="492">
        <v>9800.0</v>
      </c>
      <c r="G1356" s="488" t="s">
        <v>1515</v>
      </c>
      <c r="H1356" s="492">
        <v>9800.0</v>
      </c>
      <c r="I1356" s="488" t="s">
        <v>1515</v>
      </c>
      <c r="J1356" s="488" t="s">
        <v>1516</v>
      </c>
      <c r="K1356" s="488" t="s">
        <v>1517</v>
      </c>
      <c r="L1356" s="488" t="s">
        <v>9422</v>
      </c>
      <c r="M1356" s="488" t="s">
        <v>9423</v>
      </c>
      <c r="N1356" s="488" t="s">
        <v>1520</v>
      </c>
      <c r="O1356" s="488" t="s">
        <v>1521</v>
      </c>
      <c r="P1356" s="488" t="s">
        <v>1522</v>
      </c>
      <c r="Q1356" s="488" t="s">
        <v>1523</v>
      </c>
      <c r="R1356" s="495" t="s">
        <v>1524</v>
      </c>
      <c r="S1356" s="494"/>
      <c r="T1356" s="494"/>
      <c r="U1356" s="488" t="s">
        <v>9424</v>
      </c>
      <c r="AB1356" s="488" t="s">
        <v>9425</v>
      </c>
      <c r="AC1356" s="496">
        <v>9.09E9</v>
      </c>
      <c r="AD1356" s="497"/>
      <c r="AE1356" s="494"/>
      <c r="AF1356" s="494"/>
      <c r="AG1356" s="494"/>
      <c r="AH1356" s="494"/>
      <c r="AI1356" s="494"/>
      <c r="AJ1356" s="488" t="s">
        <v>1527</v>
      </c>
      <c r="AK1356" s="494"/>
      <c r="AL1356" s="494"/>
      <c r="AM1356" s="488" t="s">
        <v>9426</v>
      </c>
      <c r="AO1356" s="494"/>
      <c r="AP1356" s="494"/>
      <c r="AQ1356" s="494"/>
      <c r="AR1356" s="494"/>
      <c r="AS1356" s="494"/>
      <c r="AT1356" s="488" t="s">
        <v>1529</v>
      </c>
      <c r="AU1356" s="492">
        <v>8171.0</v>
      </c>
      <c r="AV1356" s="492">
        <v>10.0</v>
      </c>
      <c r="AW1356" s="492">
        <v>2025.0</v>
      </c>
      <c r="AX1356" s="488" t="s">
        <v>1634</v>
      </c>
      <c r="AY1356" s="488" t="s">
        <v>1540</v>
      </c>
      <c r="AZ1356" s="488" t="s">
        <v>1531</v>
      </c>
    </row>
    <row r="1357" hidden="1">
      <c r="A1357" s="488" t="s">
        <v>9564</v>
      </c>
      <c r="B1357" s="488" t="s">
        <v>9565</v>
      </c>
      <c r="C1357" s="488" t="s">
        <v>1513</v>
      </c>
      <c r="D1357" s="488" t="s">
        <v>1514</v>
      </c>
      <c r="E1357" s="491">
        <v>45830.36736111111</v>
      </c>
      <c r="F1357" s="492">
        <v>2980.0</v>
      </c>
      <c r="G1357" s="488" t="s">
        <v>1515</v>
      </c>
      <c r="H1357" s="492">
        <v>2980.0</v>
      </c>
      <c r="I1357" s="488" t="s">
        <v>1515</v>
      </c>
      <c r="J1357" s="488" t="s">
        <v>1516</v>
      </c>
      <c r="K1357" s="488" t="s">
        <v>1517</v>
      </c>
      <c r="L1357" s="488" t="s">
        <v>9566</v>
      </c>
      <c r="M1357" s="488" t="s">
        <v>9567</v>
      </c>
      <c r="N1357" s="488" t="s">
        <v>1520</v>
      </c>
      <c r="O1357" s="488" t="s">
        <v>1521</v>
      </c>
      <c r="P1357" s="488" t="s">
        <v>1522</v>
      </c>
      <c r="Q1357" s="488" t="s">
        <v>1523</v>
      </c>
      <c r="R1357" s="495" t="s">
        <v>1524</v>
      </c>
      <c r="S1357" s="494"/>
      <c r="T1357" s="494"/>
      <c r="U1357" s="488" t="s">
        <v>9568</v>
      </c>
      <c r="AB1357" s="488" t="s">
        <v>9569</v>
      </c>
      <c r="AC1357" s="496">
        <v>9.09E9</v>
      </c>
      <c r="AD1357" s="497"/>
      <c r="AE1357" s="494"/>
      <c r="AF1357" s="494"/>
      <c r="AG1357" s="494"/>
      <c r="AH1357" s="494"/>
      <c r="AI1357" s="494"/>
      <c r="AJ1357" s="488" t="s">
        <v>1527</v>
      </c>
      <c r="AK1357" s="494"/>
      <c r="AL1357" s="494"/>
      <c r="AM1357" s="488" t="s">
        <v>9570</v>
      </c>
      <c r="AO1357" s="494"/>
      <c r="AP1357" s="494"/>
      <c r="AQ1357" s="494"/>
      <c r="AR1357" s="494"/>
      <c r="AS1357" s="494"/>
      <c r="AT1357" s="488" t="s">
        <v>1529</v>
      </c>
      <c r="AU1357" s="492">
        <v>8353.0</v>
      </c>
      <c r="AV1357" s="492">
        <v>3.0</v>
      </c>
      <c r="AW1357" s="492">
        <v>2029.0</v>
      </c>
      <c r="AX1357" s="488" t="s">
        <v>1634</v>
      </c>
      <c r="AY1357" s="488" t="s">
        <v>1540</v>
      </c>
      <c r="AZ1357" s="488" t="s">
        <v>1531</v>
      </c>
    </row>
    <row r="1358" hidden="1">
      <c r="A1358" s="488" t="s">
        <v>9571</v>
      </c>
      <c r="B1358" s="488" t="s">
        <v>9572</v>
      </c>
      <c r="C1358" s="488" t="s">
        <v>1513</v>
      </c>
      <c r="D1358" s="488" t="s">
        <v>1514</v>
      </c>
      <c r="E1358" s="491">
        <v>45830.35833333333</v>
      </c>
      <c r="F1358" s="492">
        <v>2980.0</v>
      </c>
      <c r="G1358" s="488" t="s">
        <v>1515</v>
      </c>
      <c r="H1358" s="492">
        <v>2980.0</v>
      </c>
      <c r="I1358" s="488" t="s">
        <v>1515</v>
      </c>
      <c r="J1358" s="488" t="s">
        <v>1516</v>
      </c>
      <c r="K1358" s="488" t="s">
        <v>1517</v>
      </c>
      <c r="L1358" s="488" t="s">
        <v>9573</v>
      </c>
      <c r="M1358" s="488" t="s">
        <v>9574</v>
      </c>
      <c r="N1358" s="488" t="s">
        <v>1520</v>
      </c>
      <c r="O1358" s="488" t="s">
        <v>1521</v>
      </c>
      <c r="P1358" s="488" t="s">
        <v>1522</v>
      </c>
      <c r="Q1358" s="488" t="s">
        <v>1523</v>
      </c>
      <c r="R1358" s="495" t="s">
        <v>1524</v>
      </c>
      <c r="S1358" s="494"/>
      <c r="T1358" s="494"/>
      <c r="U1358" s="488" t="s">
        <v>9575</v>
      </c>
      <c r="AB1358" s="488" t="s">
        <v>9576</v>
      </c>
      <c r="AC1358" s="496">
        <v>9.04E9</v>
      </c>
      <c r="AD1358" s="497"/>
      <c r="AE1358" s="494"/>
      <c r="AF1358" s="494"/>
      <c r="AG1358" s="494"/>
      <c r="AH1358" s="494"/>
      <c r="AI1358" s="494"/>
      <c r="AJ1358" s="488" t="s">
        <v>1527</v>
      </c>
      <c r="AK1358" s="494"/>
      <c r="AL1358" s="494"/>
      <c r="AM1358" s="488" t="s">
        <v>9577</v>
      </c>
      <c r="AO1358" s="494"/>
      <c r="AP1358" s="494"/>
      <c r="AQ1358" s="494"/>
      <c r="AR1358" s="494"/>
      <c r="AS1358" s="494"/>
      <c r="AT1358" s="488" t="s">
        <v>1529</v>
      </c>
      <c r="AU1358" s="492">
        <v>7873.0</v>
      </c>
      <c r="AV1358" s="492">
        <v>11.0</v>
      </c>
      <c r="AW1358" s="492">
        <v>2026.0</v>
      </c>
      <c r="AX1358" s="488" t="s">
        <v>1867</v>
      </c>
      <c r="AY1358" s="488" t="s">
        <v>1868</v>
      </c>
      <c r="AZ1358" s="488" t="s">
        <v>1531</v>
      </c>
    </row>
    <row r="1359" hidden="1">
      <c r="A1359" s="488" t="s">
        <v>9578</v>
      </c>
      <c r="B1359" s="488" t="s">
        <v>9551</v>
      </c>
      <c r="C1359" s="488" t="s">
        <v>1513</v>
      </c>
      <c r="D1359" s="488" t="s">
        <v>1514</v>
      </c>
      <c r="E1359" s="491">
        <v>45830.35763888889</v>
      </c>
      <c r="F1359" s="492">
        <v>2980.0</v>
      </c>
      <c r="G1359" s="488" t="s">
        <v>1515</v>
      </c>
      <c r="H1359" s="492">
        <v>2980.0</v>
      </c>
      <c r="I1359" s="488" t="s">
        <v>1515</v>
      </c>
      <c r="J1359" s="488" t="s">
        <v>1516</v>
      </c>
      <c r="K1359" s="488" t="s">
        <v>1517</v>
      </c>
      <c r="L1359" s="488" t="s">
        <v>9552</v>
      </c>
      <c r="M1359" s="488" t="s">
        <v>9579</v>
      </c>
      <c r="N1359" s="488" t="s">
        <v>1520</v>
      </c>
      <c r="O1359" s="488" t="s">
        <v>1521</v>
      </c>
      <c r="P1359" s="488" t="s">
        <v>1554</v>
      </c>
      <c r="Q1359" s="488" t="s">
        <v>1523</v>
      </c>
      <c r="R1359" s="495" t="s">
        <v>1524</v>
      </c>
      <c r="S1359" s="494"/>
      <c r="T1359" s="494"/>
      <c r="U1359" s="488" t="s">
        <v>9580</v>
      </c>
      <c r="AB1359" s="488" t="s">
        <v>9555</v>
      </c>
      <c r="AC1359" s="496">
        <v>9.07E9</v>
      </c>
      <c r="AD1359" s="497"/>
      <c r="AE1359" s="494"/>
      <c r="AF1359" s="494"/>
      <c r="AG1359" s="494"/>
      <c r="AH1359" s="494"/>
      <c r="AI1359" s="494"/>
      <c r="AJ1359" s="488" t="s">
        <v>1527</v>
      </c>
      <c r="AK1359" s="494"/>
      <c r="AL1359" s="494"/>
      <c r="AM1359" s="488" t="s">
        <v>9556</v>
      </c>
      <c r="AO1359" s="494"/>
      <c r="AP1359" s="494"/>
      <c r="AQ1359" s="494"/>
      <c r="AR1359" s="494"/>
      <c r="AS1359" s="494"/>
      <c r="AT1359" s="488" t="s">
        <v>1529</v>
      </c>
      <c r="AU1359" s="492">
        <v>5725.0</v>
      </c>
      <c r="AV1359" s="492">
        <v>5.0</v>
      </c>
      <c r="AW1359" s="492">
        <v>2029.0</v>
      </c>
      <c r="AX1359" s="488" t="s">
        <v>1634</v>
      </c>
      <c r="AY1359" s="488" t="s">
        <v>2047</v>
      </c>
      <c r="AZ1359" s="488" t="s">
        <v>1531</v>
      </c>
    </row>
    <row r="1360" hidden="1">
      <c r="A1360" s="488" t="s">
        <v>9581</v>
      </c>
      <c r="B1360" s="488" t="s">
        <v>9421</v>
      </c>
      <c r="C1360" s="488" t="s">
        <v>1513</v>
      </c>
      <c r="D1360" s="488" t="s">
        <v>1514</v>
      </c>
      <c r="E1360" s="491">
        <v>45830.35138888889</v>
      </c>
      <c r="F1360" s="492">
        <v>2980.0</v>
      </c>
      <c r="G1360" s="488" t="s">
        <v>1515</v>
      </c>
      <c r="H1360" s="492">
        <v>2980.0</v>
      </c>
      <c r="I1360" s="488" t="s">
        <v>1515</v>
      </c>
      <c r="J1360" s="488" t="s">
        <v>1516</v>
      </c>
      <c r="K1360" s="488" t="s">
        <v>1517</v>
      </c>
      <c r="L1360" s="488" t="s">
        <v>9422</v>
      </c>
      <c r="M1360" s="488" t="s">
        <v>9582</v>
      </c>
      <c r="N1360" s="488" t="s">
        <v>1520</v>
      </c>
      <c r="O1360" s="488" t="s">
        <v>1521</v>
      </c>
      <c r="P1360" s="488" t="s">
        <v>1522</v>
      </c>
      <c r="Q1360" s="488" t="s">
        <v>1523</v>
      </c>
      <c r="R1360" s="495" t="s">
        <v>1524</v>
      </c>
      <c r="S1360" s="494"/>
      <c r="T1360" s="494"/>
      <c r="U1360" s="488" t="s">
        <v>9583</v>
      </c>
      <c r="AB1360" s="488" t="s">
        <v>9425</v>
      </c>
      <c r="AC1360" s="496">
        <v>9.09E9</v>
      </c>
      <c r="AD1360" s="497"/>
      <c r="AE1360" s="494"/>
      <c r="AF1360" s="494"/>
      <c r="AG1360" s="494"/>
      <c r="AH1360" s="494"/>
      <c r="AI1360" s="494"/>
      <c r="AJ1360" s="488" t="s">
        <v>1527</v>
      </c>
      <c r="AK1360" s="494"/>
      <c r="AL1360" s="494"/>
      <c r="AM1360" s="488" t="s">
        <v>9426</v>
      </c>
      <c r="AO1360" s="494"/>
      <c r="AP1360" s="494"/>
      <c r="AQ1360" s="494"/>
      <c r="AR1360" s="494"/>
      <c r="AS1360" s="494"/>
      <c r="AT1360" s="488" t="s">
        <v>1529</v>
      </c>
      <c r="AU1360" s="492">
        <v>8171.0</v>
      </c>
      <c r="AV1360" s="492">
        <v>10.0</v>
      </c>
      <c r="AW1360" s="492">
        <v>2025.0</v>
      </c>
      <c r="AX1360" s="488" t="s">
        <v>1634</v>
      </c>
      <c r="AY1360" s="488" t="s">
        <v>1540</v>
      </c>
      <c r="AZ1360" s="488" t="s">
        <v>1531</v>
      </c>
    </row>
    <row r="1361" hidden="1">
      <c r="A1361" s="488" t="s">
        <v>9584</v>
      </c>
      <c r="B1361" s="488" t="s">
        <v>9585</v>
      </c>
      <c r="C1361" s="488" t="s">
        <v>1513</v>
      </c>
      <c r="D1361" s="488" t="s">
        <v>1514</v>
      </c>
      <c r="E1361" s="491">
        <v>45830.34097222222</v>
      </c>
      <c r="F1361" s="492">
        <v>2980.0</v>
      </c>
      <c r="G1361" s="488" t="s">
        <v>1515</v>
      </c>
      <c r="H1361" s="492">
        <v>2980.0</v>
      </c>
      <c r="I1361" s="488" t="s">
        <v>1515</v>
      </c>
      <c r="J1361" s="488" t="s">
        <v>1516</v>
      </c>
      <c r="K1361" s="488" t="s">
        <v>1517</v>
      </c>
      <c r="L1361" s="488" t="s">
        <v>9586</v>
      </c>
      <c r="M1361" s="488" t="s">
        <v>9587</v>
      </c>
      <c r="N1361" s="488" t="s">
        <v>1520</v>
      </c>
      <c r="O1361" s="488" t="s">
        <v>1521</v>
      </c>
      <c r="P1361" s="488" t="s">
        <v>1554</v>
      </c>
      <c r="Q1361" s="488" t="s">
        <v>1523</v>
      </c>
      <c r="R1361" s="495" t="s">
        <v>1524</v>
      </c>
      <c r="S1361" s="494"/>
      <c r="T1361" s="494"/>
      <c r="U1361" s="488" t="s">
        <v>9588</v>
      </c>
      <c r="AB1361" s="488" t="s">
        <v>9589</v>
      </c>
      <c r="AC1361" s="496">
        <v>4.73E8</v>
      </c>
      <c r="AD1361" s="497"/>
      <c r="AE1361" s="497"/>
      <c r="AF1361" s="494"/>
      <c r="AG1361" s="494"/>
      <c r="AH1361" s="494"/>
      <c r="AI1361" s="494"/>
      <c r="AJ1361" s="488" t="s">
        <v>1527</v>
      </c>
      <c r="AK1361" s="494"/>
      <c r="AL1361" s="494"/>
      <c r="AM1361" s="488" t="s">
        <v>9590</v>
      </c>
      <c r="AO1361" s="497"/>
      <c r="AP1361" s="494"/>
      <c r="AQ1361" s="494"/>
      <c r="AR1361" s="494"/>
      <c r="AS1361" s="494"/>
      <c r="AT1361" s="488" t="s">
        <v>1529</v>
      </c>
      <c r="AU1361" s="492">
        <v>862.0</v>
      </c>
      <c r="AV1361" s="492">
        <v>4.0</v>
      </c>
      <c r="AW1361" s="492">
        <v>2026.0</v>
      </c>
      <c r="AX1361" s="488" t="s">
        <v>1587</v>
      </c>
      <c r="AY1361" s="488" t="s">
        <v>6643</v>
      </c>
      <c r="AZ1361" s="488" t="s">
        <v>1531</v>
      </c>
    </row>
    <row r="1362" hidden="1">
      <c r="A1362" s="488" t="s">
        <v>9591</v>
      </c>
      <c r="B1362" s="488" t="s">
        <v>9592</v>
      </c>
      <c r="C1362" s="488" t="s">
        <v>1513</v>
      </c>
      <c r="D1362" s="488" t="s">
        <v>1514</v>
      </c>
      <c r="E1362" s="491">
        <v>45830.339583333334</v>
      </c>
      <c r="F1362" s="492">
        <v>2980.0</v>
      </c>
      <c r="G1362" s="488" t="s">
        <v>1515</v>
      </c>
      <c r="H1362" s="492">
        <v>2980.0</v>
      </c>
      <c r="I1362" s="488" t="s">
        <v>1515</v>
      </c>
      <c r="J1362" s="488" t="s">
        <v>1516</v>
      </c>
      <c r="K1362" s="488" t="s">
        <v>1517</v>
      </c>
      <c r="L1362" s="488" t="s">
        <v>9593</v>
      </c>
      <c r="M1362" s="488" t="s">
        <v>9594</v>
      </c>
      <c r="N1362" s="488" t="s">
        <v>1520</v>
      </c>
      <c r="O1362" s="488" t="s">
        <v>1521</v>
      </c>
      <c r="P1362" s="488" t="s">
        <v>1522</v>
      </c>
      <c r="Q1362" s="488" t="s">
        <v>1523</v>
      </c>
      <c r="R1362" s="495" t="s">
        <v>1524</v>
      </c>
      <c r="S1362" s="494"/>
      <c r="T1362" s="494"/>
      <c r="U1362" s="488" t="s">
        <v>9595</v>
      </c>
      <c r="AB1362" s="488" t="s">
        <v>9596</v>
      </c>
      <c r="AC1362" s="496">
        <v>9.04E9</v>
      </c>
      <c r="AD1362" s="497"/>
      <c r="AE1362" s="494"/>
      <c r="AF1362" s="494"/>
      <c r="AG1362" s="494"/>
      <c r="AH1362" s="494"/>
      <c r="AI1362" s="494"/>
      <c r="AJ1362" s="488" t="s">
        <v>1527</v>
      </c>
      <c r="AK1362" s="494"/>
      <c r="AL1362" s="494"/>
      <c r="AM1362" s="488" t="s">
        <v>9597</v>
      </c>
      <c r="AO1362" s="494"/>
      <c r="AP1362" s="494"/>
      <c r="AQ1362" s="494"/>
      <c r="AR1362" s="494"/>
      <c r="AS1362" s="494"/>
      <c r="AT1362" s="488" t="s">
        <v>1529</v>
      </c>
      <c r="AU1362" s="492">
        <v>6622.0</v>
      </c>
      <c r="AV1362" s="492">
        <v>6.0</v>
      </c>
      <c r="AW1362" s="492">
        <v>2029.0</v>
      </c>
      <c r="AX1362" s="488" t="s">
        <v>7320</v>
      </c>
      <c r="AY1362" s="488" t="s">
        <v>9385</v>
      </c>
      <c r="AZ1362" s="488" t="s">
        <v>1531</v>
      </c>
    </row>
    <row r="1363" hidden="1">
      <c r="A1363" s="488" t="s">
        <v>9598</v>
      </c>
      <c r="B1363" s="488" t="s">
        <v>9599</v>
      </c>
      <c r="C1363" s="488" t="s">
        <v>1513</v>
      </c>
      <c r="D1363" s="488" t="s">
        <v>1514</v>
      </c>
      <c r="E1363" s="491">
        <v>45830.31875</v>
      </c>
      <c r="F1363" s="492">
        <v>2980.0</v>
      </c>
      <c r="G1363" s="488" t="s">
        <v>1515</v>
      </c>
      <c r="H1363" s="492">
        <v>2980.0</v>
      </c>
      <c r="I1363" s="488" t="s">
        <v>1515</v>
      </c>
      <c r="J1363" s="488" t="s">
        <v>1516</v>
      </c>
      <c r="K1363" s="488" t="s">
        <v>1517</v>
      </c>
      <c r="L1363" s="488" t="s">
        <v>9600</v>
      </c>
      <c r="M1363" s="488" t="s">
        <v>9601</v>
      </c>
      <c r="N1363" s="488" t="s">
        <v>1520</v>
      </c>
      <c r="O1363" s="488" t="s">
        <v>1521</v>
      </c>
      <c r="P1363" s="488" t="s">
        <v>1522</v>
      </c>
      <c r="Q1363" s="488" t="s">
        <v>1523</v>
      </c>
      <c r="R1363" s="495" t="s">
        <v>1524</v>
      </c>
      <c r="S1363" s="494"/>
      <c r="T1363" s="494"/>
      <c r="U1363" s="488" t="s">
        <v>9602</v>
      </c>
      <c r="AB1363" s="488" t="s">
        <v>9603</v>
      </c>
      <c r="AC1363" s="496">
        <v>9.06E9</v>
      </c>
      <c r="AD1363" s="497"/>
      <c r="AE1363" s="494"/>
      <c r="AF1363" s="494"/>
      <c r="AG1363" s="494"/>
      <c r="AH1363" s="494"/>
      <c r="AI1363" s="494"/>
      <c r="AJ1363" s="488" t="s">
        <v>1527</v>
      </c>
      <c r="AK1363" s="494"/>
      <c r="AL1363" s="494"/>
      <c r="AM1363" s="488" t="s">
        <v>9604</v>
      </c>
      <c r="AO1363" s="494"/>
      <c r="AP1363" s="494"/>
      <c r="AQ1363" s="494"/>
      <c r="AR1363" s="494"/>
      <c r="AS1363" s="494"/>
      <c r="AT1363" s="488" t="s">
        <v>1529</v>
      </c>
      <c r="AU1363" s="492">
        <v>3927.0</v>
      </c>
      <c r="AV1363" s="492">
        <v>11.0</v>
      </c>
      <c r="AW1363" s="492">
        <v>2027.0</v>
      </c>
      <c r="AX1363" s="488" t="s">
        <v>1549</v>
      </c>
      <c r="AY1363" s="488" t="s">
        <v>6106</v>
      </c>
      <c r="AZ1363" s="488" t="s">
        <v>1531</v>
      </c>
    </row>
    <row r="1364" hidden="1">
      <c r="A1364" s="488" t="s">
        <v>9605</v>
      </c>
      <c r="B1364" s="488" t="s">
        <v>9606</v>
      </c>
      <c r="C1364" s="488" t="s">
        <v>1513</v>
      </c>
      <c r="D1364" s="488" t="s">
        <v>1514</v>
      </c>
      <c r="E1364" s="491">
        <v>45830.31180555555</v>
      </c>
      <c r="F1364" s="492">
        <v>2980.0</v>
      </c>
      <c r="G1364" s="488" t="s">
        <v>1515</v>
      </c>
      <c r="H1364" s="492">
        <v>2980.0</v>
      </c>
      <c r="I1364" s="488" t="s">
        <v>1515</v>
      </c>
      <c r="J1364" s="488" t="s">
        <v>1516</v>
      </c>
      <c r="K1364" s="488" t="s">
        <v>1517</v>
      </c>
      <c r="L1364" s="488" t="s">
        <v>9607</v>
      </c>
      <c r="M1364" s="488" t="s">
        <v>9608</v>
      </c>
      <c r="N1364" s="488" t="s">
        <v>1520</v>
      </c>
      <c r="O1364" s="488" t="s">
        <v>1521</v>
      </c>
      <c r="P1364" s="488" t="s">
        <v>1522</v>
      </c>
      <c r="Q1364" s="488" t="s">
        <v>1523</v>
      </c>
      <c r="R1364" s="495" t="s">
        <v>1524</v>
      </c>
      <c r="S1364" s="494"/>
      <c r="T1364" s="494"/>
      <c r="U1364" s="488" t="s">
        <v>9609</v>
      </c>
      <c r="AB1364" s="488" t="s">
        <v>9610</v>
      </c>
      <c r="AC1364" s="496">
        <v>8.08E9</v>
      </c>
      <c r="AD1364" s="497"/>
      <c r="AE1364" s="494"/>
      <c r="AF1364" s="494"/>
      <c r="AG1364" s="494"/>
      <c r="AH1364" s="494"/>
      <c r="AI1364" s="494"/>
      <c r="AJ1364" s="488" t="s">
        <v>1527</v>
      </c>
      <c r="AK1364" s="494"/>
      <c r="AL1364" s="494"/>
      <c r="AM1364" s="488" t="s">
        <v>9611</v>
      </c>
      <c r="AO1364" s="494"/>
      <c r="AP1364" s="494"/>
      <c r="AQ1364" s="494"/>
      <c r="AR1364" s="494"/>
      <c r="AS1364" s="494"/>
      <c r="AT1364" s="488" t="s">
        <v>1529</v>
      </c>
      <c r="AU1364" s="492">
        <v>1012.0</v>
      </c>
      <c r="AV1364" s="492">
        <v>9.0</v>
      </c>
      <c r="AW1364" s="492">
        <v>2026.0</v>
      </c>
      <c r="AX1364" s="488" t="s">
        <v>1539</v>
      </c>
      <c r="AY1364" s="488" t="s">
        <v>2292</v>
      </c>
      <c r="AZ1364" s="488" t="s">
        <v>1531</v>
      </c>
    </row>
    <row r="1365" hidden="1">
      <c r="A1365" s="488" t="s">
        <v>9612</v>
      </c>
      <c r="B1365" s="488" t="s">
        <v>9613</v>
      </c>
      <c r="C1365" s="488" t="s">
        <v>1513</v>
      </c>
      <c r="D1365" s="488" t="s">
        <v>1514</v>
      </c>
      <c r="E1365" s="491">
        <v>45830.311111111114</v>
      </c>
      <c r="F1365" s="492">
        <v>2980.0</v>
      </c>
      <c r="G1365" s="488" t="s">
        <v>1515</v>
      </c>
      <c r="H1365" s="492">
        <v>2980.0</v>
      </c>
      <c r="I1365" s="488" t="s">
        <v>1515</v>
      </c>
      <c r="J1365" s="488" t="s">
        <v>1516</v>
      </c>
      <c r="K1365" s="488" t="s">
        <v>1517</v>
      </c>
      <c r="L1365" s="488" t="s">
        <v>9614</v>
      </c>
      <c r="M1365" s="488" t="s">
        <v>9615</v>
      </c>
      <c r="N1365" s="488" t="s">
        <v>1520</v>
      </c>
      <c r="O1365" s="488" t="s">
        <v>1521</v>
      </c>
      <c r="P1365" s="488" t="s">
        <v>1554</v>
      </c>
      <c r="Q1365" s="488" t="s">
        <v>1523</v>
      </c>
      <c r="R1365" s="495" t="s">
        <v>1524</v>
      </c>
      <c r="S1365" s="494"/>
      <c r="T1365" s="494"/>
      <c r="U1365" s="488" t="s">
        <v>9616</v>
      </c>
      <c r="AB1365" s="488" t="s">
        <v>9617</v>
      </c>
      <c r="AC1365" s="496">
        <v>3.63E8</v>
      </c>
      <c r="AD1365" s="497"/>
      <c r="AE1365" s="494"/>
      <c r="AF1365" s="494"/>
      <c r="AG1365" s="494"/>
      <c r="AH1365" s="494"/>
      <c r="AI1365" s="494"/>
      <c r="AJ1365" s="488" t="s">
        <v>1527</v>
      </c>
      <c r="AK1365" s="494"/>
      <c r="AL1365" s="494"/>
      <c r="AM1365" s="488" t="s">
        <v>9618</v>
      </c>
      <c r="AO1365" s="494"/>
      <c r="AP1365" s="494"/>
      <c r="AQ1365" s="494"/>
      <c r="AR1365" s="494"/>
      <c r="AS1365" s="494"/>
      <c r="AT1365" s="488" t="s">
        <v>1558</v>
      </c>
      <c r="AU1365" s="492">
        <v>9257.0</v>
      </c>
      <c r="AV1365" s="492">
        <v>5.0</v>
      </c>
      <c r="AW1365" s="492">
        <v>2026.0</v>
      </c>
      <c r="AX1365" s="488" t="s">
        <v>1587</v>
      </c>
      <c r="AY1365" s="488" t="s">
        <v>9619</v>
      </c>
      <c r="AZ1365" s="488" t="s">
        <v>1531</v>
      </c>
    </row>
    <row r="1366" hidden="1">
      <c r="A1366" s="488" t="s">
        <v>9620</v>
      </c>
      <c r="B1366" s="488" t="s">
        <v>9621</v>
      </c>
      <c r="C1366" s="488" t="s">
        <v>1513</v>
      </c>
      <c r="D1366" s="488" t="s">
        <v>1514</v>
      </c>
      <c r="E1366" s="491">
        <v>45830.31041666667</v>
      </c>
      <c r="F1366" s="492">
        <v>9800.0</v>
      </c>
      <c r="G1366" s="488" t="s">
        <v>1515</v>
      </c>
      <c r="H1366" s="492">
        <v>9800.0</v>
      </c>
      <c r="I1366" s="488" t="s">
        <v>1515</v>
      </c>
      <c r="J1366" s="488" t="s">
        <v>1516</v>
      </c>
      <c r="K1366" s="488" t="s">
        <v>1517</v>
      </c>
      <c r="L1366" s="488" t="s">
        <v>9622</v>
      </c>
      <c r="M1366" s="488" t="s">
        <v>9623</v>
      </c>
      <c r="N1366" s="488" t="s">
        <v>1520</v>
      </c>
      <c r="O1366" s="488" t="s">
        <v>1521</v>
      </c>
      <c r="P1366" s="488" t="s">
        <v>1554</v>
      </c>
      <c r="Q1366" s="488" t="s">
        <v>1523</v>
      </c>
      <c r="R1366" s="495" t="s">
        <v>1524</v>
      </c>
      <c r="S1366" s="494"/>
      <c r="T1366" s="494"/>
      <c r="U1366" s="488" t="s">
        <v>9624</v>
      </c>
      <c r="AB1366" s="488" t="s">
        <v>9625</v>
      </c>
      <c r="AC1366" s="496">
        <v>7.09E9</v>
      </c>
      <c r="AD1366" s="488" t="s">
        <v>9626</v>
      </c>
      <c r="AE1366" s="492">
        <v>9800.0</v>
      </c>
      <c r="AF1366" s="488" t="s">
        <v>1515</v>
      </c>
      <c r="AG1366" s="488" t="s">
        <v>2195</v>
      </c>
      <c r="AH1366" s="494"/>
      <c r="AI1366" s="494"/>
      <c r="AJ1366" s="488" t="s">
        <v>1527</v>
      </c>
      <c r="AK1366" s="495" t="s">
        <v>1524</v>
      </c>
      <c r="AL1366" s="495" t="s">
        <v>1524</v>
      </c>
      <c r="AM1366" s="488" t="s">
        <v>9627</v>
      </c>
      <c r="AO1366" s="494"/>
      <c r="AP1366" s="494"/>
      <c r="AQ1366" s="494"/>
      <c r="AR1366" s="494"/>
      <c r="AS1366" s="494"/>
      <c r="AT1366" s="488" t="s">
        <v>1529</v>
      </c>
      <c r="AU1366" s="492">
        <v>4263.0</v>
      </c>
      <c r="AV1366" s="492">
        <v>11.0</v>
      </c>
      <c r="AW1366" s="492">
        <v>2026.0</v>
      </c>
      <c r="AX1366" s="488" t="s">
        <v>1587</v>
      </c>
      <c r="AY1366" s="488" t="s">
        <v>1597</v>
      </c>
      <c r="AZ1366" s="488" t="s">
        <v>1531</v>
      </c>
    </row>
    <row r="1367" hidden="1">
      <c r="A1367" s="488" t="s">
        <v>9628</v>
      </c>
      <c r="B1367" s="488" t="s">
        <v>9629</v>
      </c>
      <c r="C1367" s="488" t="s">
        <v>1513</v>
      </c>
      <c r="D1367" s="488" t="s">
        <v>1514</v>
      </c>
      <c r="E1367" s="491">
        <v>45830.31041666667</v>
      </c>
      <c r="F1367" s="492">
        <v>550000.0</v>
      </c>
      <c r="G1367" s="488" t="s">
        <v>1515</v>
      </c>
      <c r="H1367" s="492">
        <v>550000.0</v>
      </c>
      <c r="I1367" s="488" t="s">
        <v>1515</v>
      </c>
      <c r="J1367" s="488" t="s">
        <v>1516</v>
      </c>
      <c r="K1367" s="488" t="s">
        <v>1517</v>
      </c>
      <c r="L1367" s="488" t="s">
        <v>9630</v>
      </c>
      <c r="M1367" s="488" t="s">
        <v>9630</v>
      </c>
      <c r="N1367" s="488" t="s">
        <v>1520</v>
      </c>
      <c r="O1367" s="488" t="s">
        <v>1521</v>
      </c>
      <c r="P1367" s="488" t="s">
        <v>1724</v>
      </c>
      <c r="Q1367" s="488" t="s">
        <v>1523</v>
      </c>
      <c r="R1367" s="495" t="s">
        <v>1524</v>
      </c>
      <c r="S1367" s="494"/>
      <c r="T1367" s="494"/>
      <c r="U1367" s="488" t="s">
        <v>9631</v>
      </c>
      <c r="AB1367" s="488" t="s">
        <v>9632</v>
      </c>
      <c r="AC1367" s="496">
        <v>8.03E9</v>
      </c>
      <c r="AD1367" s="488" t="s">
        <v>9633</v>
      </c>
      <c r="AE1367" s="492">
        <v>550000.0</v>
      </c>
      <c r="AF1367" s="488" t="s">
        <v>1515</v>
      </c>
      <c r="AG1367" s="488" t="s">
        <v>2195</v>
      </c>
      <c r="AH1367" s="494"/>
      <c r="AI1367" s="494"/>
      <c r="AJ1367" s="488" t="s">
        <v>1527</v>
      </c>
      <c r="AK1367" s="495" t="s">
        <v>1524</v>
      </c>
      <c r="AL1367" s="495" t="s">
        <v>1524</v>
      </c>
      <c r="AM1367" s="488" t="s">
        <v>9634</v>
      </c>
      <c r="AO1367" s="494"/>
      <c r="AP1367" s="494"/>
      <c r="AQ1367" s="494"/>
      <c r="AR1367" s="494"/>
      <c r="AS1367" s="494"/>
      <c r="AT1367" s="488" t="s">
        <v>1529</v>
      </c>
      <c r="AU1367" s="492">
        <v>4001.0</v>
      </c>
      <c r="AV1367" s="492">
        <v>12.0</v>
      </c>
      <c r="AW1367" s="492">
        <v>2029.0</v>
      </c>
      <c r="AX1367" s="488" t="s">
        <v>1728</v>
      </c>
      <c r="AY1367" s="488" t="s">
        <v>1729</v>
      </c>
      <c r="AZ1367" s="488" t="s">
        <v>1531</v>
      </c>
    </row>
    <row r="1368" hidden="1">
      <c r="A1368" s="488" t="s">
        <v>9635</v>
      </c>
      <c r="B1368" s="488" t="s">
        <v>9636</v>
      </c>
      <c r="C1368" s="488" t="s">
        <v>1513</v>
      </c>
      <c r="D1368" s="488" t="s">
        <v>1514</v>
      </c>
      <c r="E1368" s="491">
        <v>45830.30972222222</v>
      </c>
      <c r="F1368" s="492">
        <v>9800.0</v>
      </c>
      <c r="G1368" s="488" t="s">
        <v>1515</v>
      </c>
      <c r="H1368" s="492">
        <v>9800.0</v>
      </c>
      <c r="I1368" s="488" t="s">
        <v>1515</v>
      </c>
      <c r="J1368" s="488" t="s">
        <v>1516</v>
      </c>
      <c r="K1368" s="488" t="s">
        <v>1517</v>
      </c>
      <c r="L1368" s="488" t="s">
        <v>9637</v>
      </c>
      <c r="M1368" s="488" t="s">
        <v>9638</v>
      </c>
      <c r="N1368" s="488" t="s">
        <v>1520</v>
      </c>
      <c r="O1368" s="488" t="s">
        <v>1521</v>
      </c>
      <c r="P1368" s="488" t="s">
        <v>1554</v>
      </c>
      <c r="Q1368" s="488" t="s">
        <v>1523</v>
      </c>
      <c r="R1368" s="495" t="s">
        <v>1524</v>
      </c>
      <c r="S1368" s="494"/>
      <c r="T1368" s="494"/>
      <c r="U1368" s="488" t="s">
        <v>9639</v>
      </c>
      <c r="AB1368" s="488" t="s">
        <v>9640</v>
      </c>
      <c r="AC1368" s="496">
        <v>8.02E9</v>
      </c>
      <c r="AD1368" s="488" t="s">
        <v>9641</v>
      </c>
      <c r="AE1368" s="492">
        <v>9800.0</v>
      </c>
      <c r="AF1368" s="488" t="s">
        <v>1515</v>
      </c>
      <c r="AG1368" s="488" t="s">
        <v>2195</v>
      </c>
      <c r="AH1368" s="494"/>
      <c r="AI1368" s="494"/>
      <c r="AJ1368" s="488" t="s">
        <v>1527</v>
      </c>
      <c r="AK1368" s="495" t="s">
        <v>1524</v>
      </c>
      <c r="AL1368" s="495" t="s">
        <v>1524</v>
      </c>
      <c r="AM1368" s="488" t="s">
        <v>9642</v>
      </c>
      <c r="AO1368" s="494"/>
      <c r="AP1368" s="494"/>
      <c r="AQ1368" s="494"/>
      <c r="AR1368" s="494"/>
      <c r="AS1368" s="494"/>
      <c r="AT1368" s="488" t="s">
        <v>1558</v>
      </c>
      <c r="AU1368" s="492">
        <v>5499.0</v>
      </c>
      <c r="AV1368" s="492">
        <v>4.0</v>
      </c>
      <c r="AW1368" s="492">
        <v>2030.0</v>
      </c>
      <c r="AX1368" s="488" t="s">
        <v>1587</v>
      </c>
      <c r="AY1368" s="488" t="s">
        <v>1702</v>
      </c>
      <c r="AZ1368" s="488" t="s">
        <v>1531</v>
      </c>
    </row>
    <row r="1369" hidden="1">
      <c r="A1369" s="488" t="s">
        <v>9643</v>
      </c>
      <c r="B1369" s="488" t="s">
        <v>9644</v>
      </c>
      <c r="C1369" s="488" t="s">
        <v>1513</v>
      </c>
      <c r="D1369" s="488" t="s">
        <v>1514</v>
      </c>
      <c r="E1369" s="491">
        <v>45830.30972222222</v>
      </c>
      <c r="F1369" s="492">
        <v>9800.0</v>
      </c>
      <c r="G1369" s="488" t="s">
        <v>1515</v>
      </c>
      <c r="H1369" s="492">
        <v>9800.0</v>
      </c>
      <c r="I1369" s="488" t="s">
        <v>1515</v>
      </c>
      <c r="J1369" s="488" t="s">
        <v>1516</v>
      </c>
      <c r="K1369" s="488" t="s">
        <v>1517</v>
      </c>
      <c r="L1369" s="488" t="s">
        <v>9645</v>
      </c>
      <c r="M1369" s="488" t="s">
        <v>9646</v>
      </c>
      <c r="N1369" s="488" t="s">
        <v>1520</v>
      </c>
      <c r="O1369" s="488" t="s">
        <v>1521</v>
      </c>
      <c r="P1369" s="488" t="s">
        <v>1554</v>
      </c>
      <c r="Q1369" s="488" t="s">
        <v>1523</v>
      </c>
      <c r="R1369" s="495" t="s">
        <v>1524</v>
      </c>
      <c r="S1369" s="494"/>
      <c r="T1369" s="494"/>
      <c r="U1369" s="488" t="s">
        <v>9647</v>
      </c>
      <c r="AB1369" s="488" t="s">
        <v>9648</v>
      </c>
      <c r="AC1369" s="496">
        <v>9.1E9</v>
      </c>
      <c r="AD1369" s="488" t="s">
        <v>9649</v>
      </c>
      <c r="AE1369" s="492">
        <v>9800.0</v>
      </c>
      <c r="AF1369" s="488" t="s">
        <v>1515</v>
      </c>
      <c r="AG1369" s="488" t="s">
        <v>2195</v>
      </c>
      <c r="AH1369" s="494"/>
      <c r="AI1369" s="494"/>
      <c r="AJ1369" s="488" t="s">
        <v>1527</v>
      </c>
      <c r="AK1369" s="495" t="s">
        <v>1524</v>
      </c>
      <c r="AL1369" s="495" t="s">
        <v>1524</v>
      </c>
      <c r="AM1369" s="488" t="s">
        <v>9650</v>
      </c>
      <c r="AO1369" s="494"/>
      <c r="AP1369" s="494"/>
      <c r="AQ1369" s="494"/>
      <c r="AR1369" s="494"/>
      <c r="AS1369" s="494"/>
      <c r="AT1369" s="488" t="s">
        <v>1529</v>
      </c>
      <c r="AU1369" s="492">
        <v>8528.0</v>
      </c>
      <c r="AV1369" s="492">
        <v>7.0</v>
      </c>
      <c r="AW1369" s="492">
        <v>2026.0</v>
      </c>
      <c r="AX1369" s="488" t="s">
        <v>1587</v>
      </c>
      <c r="AY1369" s="488" t="s">
        <v>1588</v>
      </c>
      <c r="AZ1369" s="488" t="s">
        <v>1531</v>
      </c>
    </row>
    <row r="1370" hidden="1">
      <c r="A1370" s="488" t="s">
        <v>9651</v>
      </c>
      <c r="B1370" s="488" t="s">
        <v>9652</v>
      </c>
      <c r="C1370" s="488" t="s">
        <v>1513</v>
      </c>
      <c r="D1370" s="488" t="s">
        <v>1514</v>
      </c>
      <c r="E1370" s="491">
        <v>45830.30972222222</v>
      </c>
      <c r="F1370" s="492">
        <v>9800.0</v>
      </c>
      <c r="G1370" s="488" t="s">
        <v>1515</v>
      </c>
      <c r="H1370" s="492">
        <v>9800.0</v>
      </c>
      <c r="I1370" s="488" t="s">
        <v>1515</v>
      </c>
      <c r="J1370" s="488" t="s">
        <v>1516</v>
      </c>
      <c r="K1370" s="488" t="s">
        <v>1517</v>
      </c>
      <c r="L1370" s="488" t="s">
        <v>9653</v>
      </c>
      <c r="M1370" s="488" t="s">
        <v>9654</v>
      </c>
      <c r="N1370" s="488" t="s">
        <v>1520</v>
      </c>
      <c r="O1370" s="488" t="s">
        <v>1521</v>
      </c>
      <c r="P1370" s="488" t="s">
        <v>1554</v>
      </c>
      <c r="Q1370" s="488" t="s">
        <v>1523</v>
      </c>
      <c r="R1370" s="495" t="s">
        <v>1524</v>
      </c>
      <c r="S1370" s="494"/>
      <c r="T1370" s="494"/>
      <c r="U1370" s="488" t="s">
        <v>9655</v>
      </c>
      <c r="AB1370" s="488" t="s">
        <v>9656</v>
      </c>
      <c r="AC1370" s="496">
        <v>8.06E9</v>
      </c>
      <c r="AD1370" s="488" t="s">
        <v>9657</v>
      </c>
      <c r="AE1370" s="492">
        <v>9800.0</v>
      </c>
      <c r="AF1370" s="488" t="s">
        <v>1515</v>
      </c>
      <c r="AG1370" s="488" t="s">
        <v>2195</v>
      </c>
      <c r="AH1370" s="494"/>
      <c r="AI1370" s="494"/>
      <c r="AJ1370" s="488" t="s">
        <v>1527</v>
      </c>
      <c r="AK1370" s="495" t="s">
        <v>1524</v>
      </c>
      <c r="AL1370" s="495" t="s">
        <v>1524</v>
      </c>
      <c r="AM1370" s="488" t="s">
        <v>9658</v>
      </c>
      <c r="AO1370" s="494"/>
      <c r="AP1370" s="494"/>
      <c r="AQ1370" s="494"/>
      <c r="AR1370" s="494"/>
      <c r="AS1370" s="494"/>
      <c r="AT1370" s="488" t="s">
        <v>1529</v>
      </c>
      <c r="AU1370" s="492">
        <v>1992.0</v>
      </c>
      <c r="AV1370" s="492">
        <v>4.0</v>
      </c>
      <c r="AW1370" s="492">
        <v>2027.0</v>
      </c>
      <c r="AX1370" s="488" t="s">
        <v>1587</v>
      </c>
      <c r="AY1370" s="488" t="s">
        <v>1597</v>
      </c>
      <c r="AZ1370" s="488" t="s">
        <v>1531</v>
      </c>
    </row>
    <row r="1371" hidden="1">
      <c r="A1371" s="488" t="s">
        <v>9659</v>
      </c>
      <c r="B1371" s="488" t="s">
        <v>9660</v>
      </c>
      <c r="C1371" s="488" t="s">
        <v>1513</v>
      </c>
      <c r="D1371" s="488" t="s">
        <v>1514</v>
      </c>
      <c r="E1371" s="491">
        <v>45830.30902777778</v>
      </c>
      <c r="F1371" s="492">
        <v>9800.0</v>
      </c>
      <c r="G1371" s="488" t="s">
        <v>1515</v>
      </c>
      <c r="H1371" s="492">
        <v>9800.0</v>
      </c>
      <c r="I1371" s="488" t="s">
        <v>1515</v>
      </c>
      <c r="J1371" s="488" t="s">
        <v>1516</v>
      </c>
      <c r="K1371" s="488" t="s">
        <v>1517</v>
      </c>
      <c r="L1371" s="488" t="s">
        <v>9661</v>
      </c>
      <c r="M1371" s="488" t="s">
        <v>9662</v>
      </c>
      <c r="N1371" s="488" t="s">
        <v>1520</v>
      </c>
      <c r="O1371" s="488" t="s">
        <v>1521</v>
      </c>
      <c r="P1371" s="488" t="s">
        <v>1724</v>
      </c>
      <c r="Q1371" s="488" t="s">
        <v>1523</v>
      </c>
      <c r="R1371" s="495" t="s">
        <v>1524</v>
      </c>
      <c r="S1371" s="494"/>
      <c r="T1371" s="494"/>
      <c r="U1371" s="488" t="s">
        <v>9663</v>
      </c>
      <c r="AB1371" s="488" t="s">
        <v>9664</v>
      </c>
      <c r="AC1371" s="496">
        <v>8.03E9</v>
      </c>
      <c r="AD1371" s="488" t="s">
        <v>9665</v>
      </c>
      <c r="AE1371" s="492">
        <v>9800.0</v>
      </c>
      <c r="AF1371" s="488" t="s">
        <v>1515</v>
      </c>
      <c r="AG1371" s="488" t="s">
        <v>2195</v>
      </c>
      <c r="AH1371" s="494"/>
      <c r="AI1371" s="494"/>
      <c r="AJ1371" s="488" t="s">
        <v>1527</v>
      </c>
      <c r="AK1371" s="495" t="s">
        <v>1524</v>
      </c>
      <c r="AL1371" s="495" t="s">
        <v>1524</v>
      </c>
      <c r="AM1371" s="488" t="s">
        <v>9666</v>
      </c>
      <c r="AP1371" s="494"/>
      <c r="AQ1371" s="494"/>
      <c r="AR1371" s="494"/>
      <c r="AS1371" s="494"/>
      <c r="AT1371" s="488" t="s">
        <v>1529</v>
      </c>
      <c r="AU1371" s="492">
        <v>3002.0</v>
      </c>
      <c r="AV1371" s="492">
        <v>3.0</v>
      </c>
      <c r="AW1371" s="492">
        <v>2026.0</v>
      </c>
      <c r="AX1371" s="488" t="s">
        <v>1728</v>
      </c>
      <c r="AY1371" s="488" t="s">
        <v>1729</v>
      </c>
      <c r="AZ1371" s="488" t="s">
        <v>1531</v>
      </c>
    </row>
    <row r="1372" hidden="1">
      <c r="A1372" s="488" t="s">
        <v>9667</v>
      </c>
      <c r="B1372" s="488" t="s">
        <v>9668</v>
      </c>
      <c r="C1372" s="488" t="s">
        <v>1513</v>
      </c>
      <c r="D1372" s="488" t="s">
        <v>1514</v>
      </c>
      <c r="E1372" s="491">
        <v>45830.302777777775</v>
      </c>
      <c r="F1372" s="492">
        <v>2980.0</v>
      </c>
      <c r="G1372" s="488" t="s">
        <v>1515</v>
      </c>
      <c r="H1372" s="492">
        <v>2980.0</v>
      </c>
      <c r="I1372" s="488" t="s">
        <v>1515</v>
      </c>
      <c r="J1372" s="488" t="s">
        <v>1516</v>
      </c>
      <c r="K1372" s="488" t="s">
        <v>1517</v>
      </c>
      <c r="L1372" s="488" t="s">
        <v>9669</v>
      </c>
      <c r="M1372" s="488" t="s">
        <v>9670</v>
      </c>
      <c r="N1372" s="488" t="s">
        <v>1520</v>
      </c>
      <c r="O1372" s="488" t="s">
        <v>1521</v>
      </c>
      <c r="P1372" s="488" t="s">
        <v>1554</v>
      </c>
      <c r="Q1372" s="488" t="s">
        <v>1523</v>
      </c>
      <c r="R1372" s="495" t="s">
        <v>1524</v>
      </c>
      <c r="S1372" s="494"/>
      <c r="T1372" s="494"/>
      <c r="U1372" s="488" t="s">
        <v>9671</v>
      </c>
      <c r="AB1372" s="488" t="s">
        <v>9672</v>
      </c>
      <c r="AC1372" s="496">
        <v>9.06E9</v>
      </c>
      <c r="AD1372" s="497"/>
      <c r="AE1372" s="494"/>
      <c r="AF1372" s="494"/>
      <c r="AG1372" s="494"/>
      <c r="AH1372" s="494"/>
      <c r="AI1372" s="494"/>
      <c r="AJ1372" s="488" t="s">
        <v>1527</v>
      </c>
      <c r="AK1372" s="494"/>
      <c r="AL1372" s="494"/>
      <c r="AM1372" s="488" t="s">
        <v>9673</v>
      </c>
      <c r="AP1372" s="494"/>
      <c r="AQ1372" s="494"/>
      <c r="AR1372" s="494"/>
      <c r="AS1372" s="494"/>
      <c r="AT1372" s="488" t="s">
        <v>1529</v>
      </c>
      <c r="AU1372" s="492">
        <v>3.0</v>
      </c>
      <c r="AV1372" s="492">
        <v>6.0</v>
      </c>
      <c r="AW1372" s="492">
        <v>2029.0</v>
      </c>
      <c r="AX1372" s="488" t="s">
        <v>1634</v>
      </c>
      <c r="AY1372" s="488" t="s">
        <v>1608</v>
      </c>
      <c r="AZ1372" s="488" t="s">
        <v>1531</v>
      </c>
    </row>
    <row r="1373" hidden="1">
      <c r="A1373" s="488" t="s">
        <v>9674</v>
      </c>
      <c r="B1373" s="488" t="s">
        <v>9675</v>
      </c>
      <c r="C1373" s="488" t="s">
        <v>1513</v>
      </c>
      <c r="D1373" s="488" t="s">
        <v>1514</v>
      </c>
      <c r="E1373" s="491">
        <v>45830.30069444444</v>
      </c>
      <c r="F1373" s="492">
        <v>21700.0</v>
      </c>
      <c r="G1373" s="488" t="s">
        <v>1515</v>
      </c>
      <c r="H1373" s="492">
        <v>21700.0</v>
      </c>
      <c r="I1373" s="488" t="s">
        <v>1515</v>
      </c>
      <c r="J1373" s="488" t="s">
        <v>1516</v>
      </c>
      <c r="K1373" s="488" t="s">
        <v>1517</v>
      </c>
      <c r="L1373" s="488" t="s">
        <v>9676</v>
      </c>
      <c r="M1373" s="488" t="s">
        <v>9676</v>
      </c>
      <c r="N1373" s="488" t="s">
        <v>1520</v>
      </c>
      <c r="O1373" s="488" t="s">
        <v>1521</v>
      </c>
      <c r="P1373" s="488" t="s">
        <v>1554</v>
      </c>
      <c r="Q1373" s="488" t="s">
        <v>1523</v>
      </c>
      <c r="R1373" s="495" t="s">
        <v>1524</v>
      </c>
      <c r="S1373" s="494"/>
      <c r="T1373" s="494"/>
      <c r="U1373" s="488" t="s">
        <v>9677</v>
      </c>
      <c r="AB1373" s="488" t="s">
        <v>9678</v>
      </c>
      <c r="AC1373" s="496">
        <v>8.07E9</v>
      </c>
      <c r="AD1373" s="488" t="s">
        <v>9679</v>
      </c>
      <c r="AE1373" s="492">
        <v>781200.0</v>
      </c>
      <c r="AF1373" s="488" t="s">
        <v>1515</v>
      </c>
      <c r="AG1373" s="488" t="s">
        <v>2096</v>
      </c>
      <c r="AH1373" s="492">
        <v>36.0</v>
      </c>
      <c r="AI1373" s="494"/>
      <c r="AJ1373" s="488" t="s">
        <v>1527</v>
      </c>
      <c r="AK1373" s="495" t="s">
        <v>1524</v>
      </c>
      <c r="AL1373" s="495" t="s">
        <v>1524</v>
      </c>
      <c r="AM1373" s="488" t="s">
        <v>9680</v>
      </c>
      <c r="AO1373" s="494"/>
      <c r="AP1373" s="494"/>
      <c r="AQ1373" s="494"/>
      <c r="AR1373" s="494"/>
      <c r="AS1373" s="494"/>
      <c r="AT1373" s="488" t="s">
        <v>1529</v>
      </c>
      <c r="AU1373" s="492">
        <v>4089.0</v>
      </c>
      <c r="AV1373" s="492">
        <v>6.0</v>
      </c>
      <c r="AW1373" s="492">
        <v>2029.0</v>
      </c>
      <c r="AX1373" s="488" t="s">
        <v>1587</v>
      </c>
      <c r="AY1373" s="488" t="s">
        <v>1831</v>
      </c>
      <c r="AZ1373" s="488" t="s">
        <v>1531</v>
      </c>
    </row>
    <row r="1374" hidden="1">
      <c r="A1374" s="488" t="s">
        <v>9681</v>
      </c>
      <c r="B1374" s="488" t="s">
        <v>9682</v>
      </c>
      <c r="C1374" s="488" t="s">
        <v>1513</v>
      </c>
      <c r="D1374" s="488" t="s">
        <v>1514</v>
      </c>
      <c r="E1374" s="491">
        <v>45830.3</v>
      </c>
      <c r="F1374" s="492">
        <v>21900.0</v>
      </c>
      <c r="G1374" s="488" t="s">
        <v>1515</v>
      </c>
      <c r="H1374" s="492">
        <v>21900.0</v>
      </c>
      <c r="I1374" s="488" t="s">
        <v>1515</v>
      </c>
      <c r="J1374" s="488" t="s">
        <v>1516</v>
      </c>
      <c r="K1374" s="488" t="s">
        <v>1517</v>
      </c>
      <c r="L1374" s="488" t="s">
        <v>9683</v>
      </c>
      <c r="M1374" s="488" t="s">
        <v>9683</v>
      </c>
      <c r="N1374" s="488" t="s">
        <v>1520</v>
      </c>
      <c r="O1374" s="488" t="s">
        <v>1521</v>
      </c>
      <c r="P1374" s="488" t="s">
        <v>1554</v>
      </c>
      <c r="Q1374" s="488" t="s">
        <v>1523</v>
      </c>
      <c r="R1374" s="495" t="s">
        <v>1524</v>
      </c>
      <c r="S1374" s="494"/>
      <c r="T1374" s="494"/>
      <c r="U1374" s="488" t="s">
        <v>9684</v>
      </c>
      <c r="AB1374" s="488" t="s">
        <v>9685</v>
      </c>
      <c r="AC1374" s="496">
        <v>9.09E9</v>
      </c>
      <c r="AD1374" s="488" t="s">
        <v>9686</v>
      </c>
      <c r="AE1374" s="492">
        <v>766500.0</v>
      </c>
      <c r="AF1374" s="488" t="s">
        <v>1515</v>
      </c>
      <c r="AG1374" s="488" t="s">
        <v>2096</v>
      </c>
      <c r="AH1374" s="492">
        <v>36.0</v>
      </c>
      <c r="AI1374" s="494"/>
      <c r="AJ1374" s="488" t="s">
        <v>1527</v>
      </c>
      <c r="AK1374" s="495" t="s">
        <v>1524</v>
      </c>
      <c r="AL1374" s="495" t="s">
        <v>1524</v>
      </c>
      <c r="AM1374" s="488" t="s">
        <v>9687</v>
      </c>
      <c r="AO1374" s="494"/>
      <c r="AP1374" s="494"/>
      <c r="AQ1374" s="494"/>
      <c r="AR1374" s="494"/>
      <c r="AS1374" s="494"/>
      <c r="AT1374" s="488" t="s">
        <v>1529</v>
      </c>
      <c r="AU1374" s="492">
        <v>4190.0</v>
      </c>
      <c r="AV1374" s="492">
        <v>4.0</v>
      </c>
      <c r="AW1374" s="492">
        <v>2026.0</v>
      </c>
      <c r="AX1374" s="488" t="s">
        <v>1587</v>
      </c>
      <c r="AY1374" s="488" t="s">
        <v>1588</v>
      </c>
      <c r="AZ1374" s="488" t="s">
        <v>1531</v>
      </c>
    </row>
    <row r="1375" hidden="1">
      <c r="A1375" s="488" t="s">
        <v>9688</v>
      </c>
      <c r="B1375" s="488" t="s">
        <v>9689</v>
      </c>
      <c r="C1375" s="488" t="s">
        <v>1513</v>
      </c>
      <c r="D1375" s="488" t="s">
        <v>1514</v>
      </c>
      <c r="E1375" s="491">
        <v>45830.299305555556</v>
      </c>
      <c r="F1375" s="492">
        <v>21900.0</v>
      </c>
      <c r="G1375" s="488" t="s">
        <v>1515</v>
      </c>
      <c r="H1375" s="492">
        <v>21900.0</v>
      </c>
      <c r="I1375" s="488" t="s">
        <v>1515</v>
      </c>
      <c r="J1375" s="488" t="s">
        <v>1516</v>
      </c>
      <c r="K1375" s="488" t="s">
        <v>1517</v>
      </c>
      <c r="L1375" s="488" t="s">
        <v>9690</v>
      </c>
      <c r="M1375" s="488" t="s">
        <v>9690</v>
      </c>
      <c r="N1375" s="488" t="s">
        <v>1520</v>
      </c>
      <c r="O1375" s="488" t="s">
        <v>1521</v>
      </c>
      <c r="P1375" s="488" t="s">
        <v>1522</v>
      </c>
      <c r="Q1375" s="488" t="s">
        <v>1523</v>
      </c>
      <c r="R1375" s="495" t="s">
        <v>1524</v>
      </c>
      <c r="S1375" s="494"/>
      <c r="T1375" s="494"/>
      <c r="U1375" s="488" t="s">
        <v>9691</v>
      </c>
      <c r="AB1375" s="488" t="s">
        <v>9692</v>
      </c>
      <c r="AC1375" s="496">
        <v>9.07E9</v>
      </c>
      <c r="AD1375" s="488" t="s">
        <v>9693</v>
      </c>
      <c r="AE1375" s="492">
        <v>788400.0</v>
      </c>
      <c r="AF1375" s="488" t="s">
        <v>1515</v>
      </c>
      <c r="AG1375" s="488" t="s">
        <v>2096</v>
      </c>
      <c r="AH1375" s="492">
        <v>36.0</v>
      </c>
      <c r="AI1375" s="494"/>
      <c r="AJ1375" s="488" t="s">
        <v>1527</v>
      </c>
      <c r="AK1375" s="495" t="s">
        <v>1524</v>
      </c>
      <c r="AL1375" s="495" t="s">
        <v>1524</v>
      </c>
      <c r="AM1375" s="488" t="s">
        <v>9694</v>
      </c>
      <c r="AO1375" s="494"/>
      <c r="AP1375" s="494"/>
      <c r="AQ1375" s="494"/>
      <c r="AR1375" s="494"/>
      <c r="AS1375" s="494"/>
      <c r="AT1375" s="488" t="s">
        <v>1529</v>
      </c>
      <c r="AU1375" s="492">
        <v>6487.0</v>
      </c>
      <c r="AV1375" s="492">
        <v>11.0</v>
      </c>
      <c r="AW1375" s="492">
        <v>2026.0</v>
      </c>
      <c r="AX1375" s="488" t="s">
        <v>1867</v>
      </c>
      <c r="AY1375" s="488" t="s">
        <v>5439</v>
      </c>
      <c r="AZ1375" s="488" t="s">
        <v>1531</v>
      </c>
    </row>
    <row r="1376" hidden="1">
      <c r="A1376" s="488" t="s">
        <v>9695</v>
      </c>
      <c r="B1376" s="488" t="s">
        <v>9696</v>
      </c>
      <c r="C1376" s="488" t="s">
        <v>1513</v>
      </c>
      <c r="D1376" s="488" t="s">
        <v>1514</v>
      </c>
      <c r="E1376" s="491">
        <v>45830.299305555556</v>
      </c>
      <c r="F1376" s="492">
        <v>21700.0</v>
      </c>
      <c r="G1376" s="488" t="s">
        <v>1515</v>
      </c>
      <c r="H1376" s="492">
        <v>21700.0</v>
      </c>
      <c r="I1376" s="488" t="s">
        <v>1515</v>
      </c>
      <c r="J1376" s="488" t="s">
        <v>1516</v>
      </c>
      <c r="K1376" s="488" t="s">
        <v>1517</v>
      </c>
      <c r="L1376" s="488" t="s">
        <v>9697</v>
      </c>
      <c r="M1376" s="488" t="s">
        <v>9697</v>
      </c>
      <c r="N1376" s="488" t="s">
        <v>1520</v>
      </c>
      <c r="O1376" s="488" t="s">
        <v>1521</v>
      </c>
      <c r="P1376" s="488" t="s">
        <v>1522</v>
      </c>
      <c r="Q1376" s="488" t="s">
        <v>1523</v>
      </c>
      <c r="R1376" s="495" t="s">
        <v>1524</v>
      </c>
      <c r="S1376" s="494"/>
      <c r="T1376" s="494"/>
      <c r="U1376" s="488" t="s">
        <v>9698</v>
      </c>
      <c r="AB1376" s="488" t="s">
        <v>5056</v>
      </c>
      <c r="AC1376" s="496">
        <v>9.1E9</v>
      </c>
      <c r="AD1376" s="488" t="s">
        <v>9699</v>
      </c>
      <c r="AE1376" s="492">
        <v>781200.0</v>
      </c>
      <c r="AF1376" s="488" t="s">
        <v>1515</v>
      </c>
      <c r="AG1376" s="488" t="s">
        <v>2096</v>
      </c>
      <c r="AH1376" s="492">
        <v>36.0</v>
      </c>
      <c r="AI1376" s="494"/>
      <c r="AJ1376" s="488" t="s">
        <v>1527</v>
      </c>
      <c r="AK1376" s="495" t="s">
        <v>1524</v>
      </c>
      <c r="AL1376" s="495" t="s">
        <v>1524</v>
      </c>
      <c r="AM1376" s="488" t="s">
        <v>5058</v>
      </c>
      <c r="AO1376" s="494"/>
      <c r="AP1376" s="494"/>
      <c r="AQ1376" s="494"/>
      <c r="AR1376" s="494"/>
      <c r="AS1376" s="494"/>
      <c r="AT1376" s="488" t="s">
        <v>1529</v>
      </c>
      <c r="AU1376" s="492">
        <v>831.0</v>
      </c>
      <c r="AV1376" s="492">
        <v>12.0</v>
      </c>
      <c r="AW1376" s="492">
        <v>2028.0</v>
      </c>
      <c r="AX1376" s="488" t="s">
        <v>1634</v>
      </c>
      <c r="AY1376" s="488" t="s">
        <v>1540</v>
      </c>
      <c r="AZ1376" s="488" t="s">
        <v>1531</v>
      </c>
    </row>
    <row r="1377" hidden="1">
      <c r="A1377" s="488" t="s">
        <v>9700</v>
      </c>
      <c r="B1377" s="488" t="s">
        <v>9701</v>
      </c>
      <c r="C1377" s="488" t="s">
        <v>1513</v>
      </c>
      <c r="D1377" s="488" t="s">
        <v>1514</v>
      </c>
      <c r="E1377" s="491">
        <v>45830.299305555556</v>
      </c>
      <c r="F1377" s="492">
        <v>16280.0</v>
      </c>
      <c r="G1377" s="488" t="s">
        <v>1515</v>
      </c>
      <c r="H1377" s="492">
        <v>16280.0</v>
      </c>
      <c r="I1377" s="488" t="s">
        <v>1515</v>
      </c>
      <c r="J1377" s="488" t="s">
        <v>1516</v>
      </c>
      <c r="K1377" s="488" t="s">
        <v>1517</v>
      </c>
      <c r="L1377" s="488" t="s">
        <v>9702</v>
      </c>
      <c r="M1377" s="488" t="s">
        <v>9702</v>
      </c>
      <c r="N1377" s="488" t="s">
        <v>1520</v>
      </c>
      <c r="O1377" s="488" t="s">
        <v>1521</v>
      </c>
      <c r="P1377" s="488" t="s">
        <v>1554</v>
      </c>
      <c r="Q1377" s="488" t="s">
        <v>1523</v>
      </c>
      <c r="R1377" s="495" t="s">
        <v>1524</v>
      </c>
      <c r="S1377" s="494"/>
      <c r="T1377" s="494"/>
      <c r="U1377" s="488" t="s">
        <v>9703</v>
      </c>
      <c r="AB1377" s="488" t="s">
        <v>7953</v>
      </c>
      <c r="AC1377" s="496">
        <v>8.06E9</v>
      </c>
      <c r="AD1377" s="488" t="s">
        <v>9704</v>
      </c>
      <c r="AE1377" s="492">
        <v>634920.0</v>
      </c>
      <c r="AF1377" s="488" t="s">
        <v>1515</v>
      </c>
      <c r="AG1377" s="488" t="s">
        <v>2096</v>
      </c>
      <c r="AH1377" s="492">
        <v>39.0</v>
      </c>
      <c r="AI1377" s="494"/>
      <c r="AJ1377" s="488" t="s">
        <v>1527</v>
      </c>
      <c r="AK1377" s="495" t="s">
        <v>1524</v>
      </c>
      <c r="AL1377" s="495" t="s">
        <v>1524</v>
      </c>
      <c r="AM1377" s="488" t="s">
        <v>7955</v>
      </c>
      <c r="AO1377" s="497"/>
      <c r="AP1377" s="494"/>
      <c r="AQ1377" s="494"/>
      <c r="AR1377" s="494"/>
      <c r="AS1377" s="494"/>
      <c r="AT1377" s="488" t="s">
        <v>1558</v>
      </c>
      <c r="AU1377" s="492">
        <v>3842.0</v>
      </c>
      <c r="AV1377" s="492">
        <v>12.0</v>
      </c>
      <c r="AW1377" s="492">
        <v>2028.0</v>
      </c>
      <c r="AX1377" s="488" t="s">
        <v>1587</v>
      </c>
      <c r="AY1377" s="488" t="s">
        <v>1702</v>
      </c>
      <c r="AZ1377" s="488" t="s">
        <v>1531</v>
      </c>
    </row>
    <row r="1378" hidden="1">
      <c r="A1378" s="488" t="s">
        <v>9705</v>
      </c>
      <c r="B1378" s="488" t="s">
        <v>9706</v>
      </c>
      <c r="C1378" s="488" t="s">
        <v>1513</v>
      </c>
      <c r="D1378" s="488" t="s">
        <v>1514</v>
      </c>
      <c r="E1378" s="491">
        <v>45830.299305555556</v>
      </c>
      <c r="F1378" s="492">
        <v>21400.0</v>
      </c>
      <c r="G1378" s="488" t="s">
        <v>1515</v>
      </c>
      <c r="H1378" s="492">
        <v>21400.0</v>
      </c>
      <c r="I1378" s="488" t="s">
        <v>1515</v>
      </c>
      <c r="J1378" s="488" t="s">
        <v>1516</v>
      </c>
      <c r="K1378" s="488" t="s">
        <v>1517</v>
      </c>
      <c r="L1378" s="488" t="s">
        <v>9707</v>
      </c>
      <c r="M1378" s="488" t="s">
        <v>9707</v>
      </c>
      <c r="N1378" s="488" t="s">
        <v>1520</v>
      </c>
      <c r="O1378" s="488" t="s">
        <v>1521</v>
      </c>
      <c r="P1378" s="488" t="s">
        <v>1554</v>
      </c>
      <c r="Q1378" s="488" t="s">
        <v>1523</v>
      </c>
      <c r="R1378" s="495" t="s">
        <v>1524</v>
      </c>
      <c r="S1378" s="494"/>
      <c r="T1378" s="494"/>
      <c r="U1378" s="488" t="s">
        <v>9708</v>
      </c>
      <c r="AB1378" s="488" t="s">
        <v>9709</v>
      </c>
      <c r="AC1378" s="496">
        <v>8.06E9</v>
      </c>
      <c r="AD1378" s="488" t="s">
        <v>9710</v>
      </c>
      <c r="AE1378" s="492">
        <v>684800.0</v>
      </c>
      <c r="AF1378" s="488" t="s">
        <v>1515</v>
      </c>
      <c r="AG1378" s="488" t="s">
        <v>2096</v>
      </c>
      <c r="AH1378" s="492">
        <v>32.0</v>
      </c>
      <c r="AI1378" s="494"/>
      <c r="AJ1378" s="488" t="s">
        <v>1527</v>
      </c>
      <c r="AK1378" s="495" t="s">
        <v>1524</v>
      </c>
      <c r="AL1378" s="495" t="s">
        <v>1524</v>
      </c>
      <c r="AM1378" s="488" t="s">
        <v>1557</v>
      </c>
      <c r="AO1378" s="497"/>
      <c r="AP1378" s="494"/>
      <c r="AQ1378" s="494"/>
      <c r="AR1378" s="494"/>
      <c r="AS1378" s="494"/>
      <c r="AT1378" s="488" t="s">
        <v>1558</v>
      </c>
      <c r="AU1378" s="492">
        <v>7814.0</v>
      </c>
      <c r="AV1378" s="492">
        <v>9.0</v>
      </c>
      <c r="AW1378" s="492">
        <v>2028.0</v>
      </c>
      <c r="AX1378" s="488" t="s">
        <v>1559</v>
      </c>
      <c r="AY1378" s="488" t="s">
        <v>1560</v>
      </c>
      <c r="AZ1378" s="488" t="s">
        <v>1531</v>
      </c>
    </row>
    <row r="1379" hidden="1">
      <c r="A1379" s="488" t="s">
        <v>9711</v>
      </c>
      <c r="B1379" s="488" t="s">
        <v>9712</v>
      </c>
      <c r="C1379" s="488" t="s">
        <v>1513</v>
      </c>
      <c r="D1379" s="488" t="s">
        <v>1514</v>
      </c>
      <c r="E1379" s="491">
        <v>45830.299305555556</v>
      </c>
      <c r="F1379" s="492">
        <v>21800.0</v>
      </c>
      <c r="G1379" s="488" t="s">
        <v>1515</v>
      </c>
      <c r="H1379" s="492">
        <v>21800.0</v>
      </c>
      <c r="I1379" s="488" t="s">
        <v>1515</v>
      </c>
      <c r="J1379" s="488" t="s">
        <v>1516</v>
      </c>
      <c r="K1379" s="488" t="s">
        <v>1517</v>
      </c>
      <c r="L1379" s="488" t="s">
        <v>9713</v>
      </c>
      <c r="M1379" s="488" t="s">
        <v>9713</v>
      </c>
      <c r="N1379" s="488" t="s">
        <v>1520</v>
      </c>
      <c r="O1379" s="488" t="s">
        <v>1521</v>
      </c>
      <c r="P1379" s="488" t="s">
        <v>1554</v>
      </c>
      <c r="Q1379" s="488" t="s">
        <v>1523</v>
      </c>
      <c r="R1379" s="495" t="s">
        <v>1524</v>
      </c>
      <c r="S1379" s="494"/>
      <c r="T1379" s="494"/>
      <c r="U1379" s="488" t="s">
        <v>9714</v>
      </c>
      <c r="AB1379" s="488" t="s">
        <v>9715</v>
      </c>
      <c r="AC1379" s="496">
        <v>9.02E9</v>
      </c>
      <c r="AD1379" s="488" t="s">
        <v>9716</v>
      </c>
      <c r="AE1379" s="492">
        <v>763000.0</v>
      </c>
      <c r="AF1379" s="488" t="s">
        <v>1515</v>
      </c>
      <c r="AG1379" s="488" t="s">
        <v>2096</v>
      </c>
      <c r="AH1379" s="492">
        <v>35.0</v>
      </c>
      <c r="AI1379" s="494"/>
      <c r="AJ1379" s="488" t="s">
        <v>1527</v>
      </c>
      <c r="AK1379" s="495" t="s">
        <v>1524</v>
      </c>
      <c r="AL1379" s="495" t="s">
        <v>1524</v>
      </c>
      <c r="AM1379" s="488" t="s">
        <v>9717</v>
      </c>
      <c r="AO1379" s="494"/>
      <c r="AP1379" s="494"/>
      <c r="AQ1379" s="494"/>
      <c r="AR1379" s="494"/>
      <c r="AS1379" s="494"/>
      <c r="AT1379" s="488" t="s">
        <v>1529</v>
      </c>
      <c r="AU1379" s="492">
        <v>4195.0</v>
      </c>
      <c r="AV1379" s="492">
        <v>8.0</v>
      </c>
      <c r="AW1379" s="492">
        <v>2027.0</v>
      </c>
      <c r="AX1379" s="488" t="s">
        <v>1587</v>
      </c>
      <c r="AY1379" s="488" t="s">
        <v>1831</v>
      </c>
      <c r="AZ1379" s="488" t="s">
        <v>1531</v>
      </c>
    </row>
    <row r="1380" hidden="1">
      <c r="A1380" s="488" t="s">
        <v>9718</v>
      </c>
      <c r="B1380" s="488" t="s">
        <v>9719</v>
      </c>
      <c r="C1380" s="488" t="s">
        <v>1513</v>
      </c>
      <c r="D1380" s="488" t="s">
        <v>1514</v>
      </c>
      <c r="E1380" s="491">
        <v>45830.299305555556</v>
      </c>
      <c r="F1380" s="492">
        <v>15180.0</v>
      </c>
      <c r="G1380" s="488" t="s">
        <v>1515</v>
      </c>
      <c r="H1380" s="492">
        <v>15180.0</v>
      </c>
      <c r="I1380" s="488" t="s">
        <v>1515</v>
      </c>
      <c r="J1380" s="488" t="s">
        <v>1516</v>
      </c>
      <c r="K1380" s="488" t="s">
        <v>1517</v>
      </c>
      <c r="L1380" s="488" t="s">
        <v>9720</v>
      </c>
      <c r="M1380" s="488" t="s">
        <v>9720</v>
      </c>
      <c r="N1380" s="488" t="s">
        <v>1520</v>
      </c>
      <c r="O1380" s="488" t="s">
        <v>1521</v>
      </c>
      <c r="P1380" s="488" t="s">
        <v>1554</v>
      </c>
      <c r="Q1380" s="488" t="s">
        <v>1523</v>
      </c>
      <c r="R1380" s="495" t="s">
        <v>1524</v>
      </c>
      <c r="S1380" s="494"/>
      <c r="T1380" s="494"/>
      <c r="U1380" s="488" t="s">
        <v>9721</v>
      </c>
      <c r="AB1380" s="488" t="s">
        <v>9722</v>
      </c>
      <c r="AC1380" s="496">
        <v>8.05E9</v>
      </c>
      <c r="AD1380" s="488" t="s">
        <v>9723</v>
      </c>
      <c r="AE1380" s="492">
        <v>561660.0</v>
      </c>
      <c r="AF1380" s="488" t="s">
        <v>1515</v>
      </c>
      <c r="AG1380" s="488" t="s">
        <v>2096</v>
      </c>
      <c r="AH1380" s="492">
        <v>37.0</v>
      </c>
      <c r="AI1380" s="494"/>
      <c r="AJ1380" s="488" t="s">
        <v>1527</v>
      </c>
      <c r="AK1380" s="495" t="s">
        <v>1524</v>
      </c>
      <c r="AL1380" s="495" t="s">
        <v>1524</v>
      </c>
      <c r="AM1380" s="488" t="s">
        <v>9724</v>
      </c>
      <c r="AO1380" s="494"/>
      <c r="AP1380" s="494"/>
      <c r="AQ1380" s="494"/>
      <c r="AR1380" s="494"/>
      <c r="AS1380" s="494"/>
      <c r="AT1380" s="488" t="s">
        <v>1529</v>
      </c>
      <c r="AU1380" s="492">
        <v>8199.0</v>
      </c>
      <c r="AV1380" s="492">
        <v>7.0</v>
      </c>
      <c r="AW1380" s="492">
        <v>2026.0</v>
      </c>
      <c r="AX1380" s="488" t="s">
        <v>1587</v>
      </c>
      <c r="AY1380" s="488" t="s">
        <v>1597</v>
      </c>
      <c r="AZ1380" s="488" t="s">
        <v>1531</v>
      </c>
    </row>
    <row r="1381" hidden="1">
      <c r="A1381" s="488" t="s">
        <v>9725</v>
      </c>
      <c r="B1381" s="488" t="s">
        <v>9726</v>
      </c>
      <c r="C1381" s="488" t="s">
        <v>1513</v>
      </c>
      <c r="D1381" s="488" t="s">
        <v>1514</v>
      </c>
      <c r="E1381" s="491">
        <v>45830.29861111111</v>
      </c>
      <c r="F1381" s="492">
        <v>15180.0</v>
      </c>
      <c r="G1381" s="488" t="s">
        <v>1515</v>
      </c>
      <c r="H1381" s="492">
        <v>15180.0</v>
      </c>
      <c r="I1381" s="488" t="s">
        <v>1515</v>
      </c>
      <c r="J1381" s="488" t="s">
        <v>1516</v>
      </c>
      <c r="K1381" s="488" t="s">
        <v>1517</v>
      </c>
      <c r="L1381" s="488" t="s">
        <v>9727</v>
      </c>
      <c r="M1381" s="488" t="s">
        <v>9727</v>
      </c>
      <c r="N1381" s="488" t="s">
        <v>1520</v>
      </c>
      <c r="O1381" s="488" t="s">
        <v>1521</v>
      </c>
      <c r="P1381" s="488" t="s">
        <v>1554</v>
      </c>
      <c r="Q1381" s="488" t="s">
        <v>1523</v>
      </c>
      <c r="R1381" s="495" t="s">
        <v>1524</v>
      </c>
      <c r="S1381" s="494"/>
      <c r="T1381" s="494"/>
      <c r="U1381" s="488" t="s">
        <v>9728</v>
      </c>
      <c r="AB1381" s="488" t="s">
        <v>9729</v>
      </c>
      <c r="AC1381" s="496">
        <v>7.03E9</v>
      </c>
      <c r="AD1381" s="488" t="s">
        <v>9730</v>
      </c>
      <c r="AE1381" s="492">
        <v>576840.0</v>
      </c>
      <c r="AF1381" s="488" t="s">
        <v>1515</v>
      </c>
      <c r="AG1381" s="488" t="s">
        <v>2096</v>
      </c>
      <c r="AH1381" s="492">
        <v>38.0</v>
      </c>
      <c r="AI1381" s="494"/>
      <c r="AJ1381" s="488" t="s">
        <v>1527</v>
      </c>
      <c r="AK1381" s="495" t="s">
        <v>1524</v>
      </c>
      <c r="AL1381" s="495" t="s">
        <v>1524</v>
      </c>
      <c r="AM1381" s="488" t="s">
        <v>9731</v>
      </c>
      <c r="AO1381" s="494"/>
      <c r="AP1381" s="494"/>
      <c r="AQ1381" s="494"/>
      <c r="AR1381" s="494"/>
      <c r="AS1381" s="494"/>
      <c r="AT1381" s="488" t="s">
        <v>1529</v>
      </c>
      <c r="AU1381" s="492">
        <v>38.0</v>
      </c>
      <c r="AV1381" s="492">
        <v>6.0</v>
      </c>
      <c r="AW1381" s="492">
        <v>2027.0</v>
      </c>
      <c r="AX1381" s="488" t="s">
        <v>1587</v>
      </c>
      <c r="AY1381" s="488" t="s">
        <v>1597</v>
      </c>
      <c r="AZ1381" s="488" t="s">
        <v>1531</v>
      </c>
    </row>
    <row r="1382" hidden="1">
      <c r="A1382" s="488" t="s">
        <v>9732</v>
      </c>
      <c r="B1382" s="488" t="s">
        <v>9733</v>
      </c>
      <c r="C1382" s="488" t="s">
        <v>1513</v>
      </c>
      <c r="D1382" s="488" t="s">
        <v>1514</v>
      </c>
      <c r="E1382" s="491">
        <v>45830.29861111111</v>
      </c>
      <c r="F1382" s="492">
        <v>14800.0</v>
      </c>
      <c r="G1382" s="488" t="s">
        <v>1515</v>
      </c>
      <c r="H1382" s="492">
        <v>14800.0</v>
      </c>
      <c r="I1382" s="488" t="s">
        <v>1515</v>
      </c>
      <c r="J1382" s="488" t="s">
        <v>1516</v>
      </c>
      <c r="K1382" s="488" t="s">
        <v>1517</v>
      </c>
      <c r="L1382" s="488" t="s">
        <v>9734</v>
      </c>
      <c r="M1382" s="488" t="s">
        <v>9734</v>
      </c>
      <c r="N1382" s="488" t="s">
        <v>1520</v>
      </c>
      <c r="O1382" s="488" t="s">
        <v>1521</v>
      </c>
      <c r="P1382" s="488" t="s">
        <v>1522</v>
      </c>
      <c r="Q1382" s="488" t="s">
        <v>1523</v>
      </c>
      <c r="R1382" s="495" t="s">
        <v>1524</v>
      </c>
      <c r="S1382" s="494"/>
      <c r="T1382" s="494"/>
      <c r="U1382" s="488" t="s">
        <v>9735</v>
      </c>
      <c r="AB1382" s="488" t="s">
        <v>9736</v>
      </c>
      <c r="AC1382" s="496">
        <v>8.07E9</v>
      </c>
      <c r="AD1382" s="488" t="s">
        <v>9737</v>
      </c>
      <c r="AE1382" s="492">
        <v>473600.0</v>
      </c>
      <c r="AF1382" s="488" t="s">
        <v>1515</v>
      </c>
      <c r="AG1382" s="488" t="s">
        <v>2096</v>
      </c>
      <c r="AH1382" s="492">
        <v>32.0</v>
      </c>
      <c r="AI1382" s="494"/>
      <c r="AJ1382" s="488" t="s">
        <v>1527</v>
      </c>
      <c r="AK1382" s="495" t="s">
        <v>1524</v>
      </c>
      <c r="AL1382" s="495" t="s">
        <v>1524</v>
      </c>
      <c r="AM1382" s="488" t="s">
        <v>9738</v>
      </c>
      <c r="AO1382" s="497"/>
      <c r="AP1382" s="494"/>
      <c r="AQ1382" s="494"/>
      <c r="AR1382" s="494"/>
      <c r="AS1382" s="494"/>
      <c r="AT1382" s="488" t="s">
        <v>1529</v>
      </c>
      <c r="AU1382" s="492">
        <v>6473.0</v>
      </c>
      <c r="AV1382" s="492">
        <v>1.0</v>
      </c>
      <c r="AW1382" s="492">
        <v>2028.0</v>
      </c>
      <c r="AX1382" s="488" t="s">
        <v>1634</v>
      </c>
      <c r="AY1382" s="488" t="s">
        <v>1868</v>
      </c>
      <c r="AZ1382" s="488" t="s">
        <v>1531</v>
      </c>
    </row>
    <row r="1383" hidden="1">
      <c r="A1383" s="488" t="s">
        <v>9739</v>
      </c>
      <c r="B1383" s="488" t="s">
        <v>9740</v>
      </c>
      <c r="C1383" s="488" t="s">
        <v>1513</v>
      </c>
      <c r="D1383" s="488" t="s">
        <v>1514</v>
      </c>
      <c r="E1383" s="491">
        <v>45830.29861111111</v>
      </c>
      <c r="F1383" s="492">
        <v>21400.0</v>
      </c>
      <c r="G1383" s="488" t="s">
        <v>1515</v>
      </c>
      <c r="H1383" s="492">
        <v>21400.0</v>
      </c>
      <c r="I1383" s="488" t="s">
        <v>1515</v>
      </c>
      <c r="J1383" s="488" t="s">
        <v>1516</v>
      </c>
      <c r="K1383" s="488" t="s">
        <v>1517</v>
      </c>
      <c r="L1383" s="488" t="s">
        <v>9741</v>
      </c>
      <c r="M1383" s="488" t="s">
        <v>9741</v>
      </c>
      <c r="N1383" s="488" t="s">
        <v>1520</v>
      </c>
      <c r="O1383" s="488" t="s">
        <v>1521</v>
      </c>
      <c r="P1383" s="488" t="s">
        <v>1545</v>
      </c>
      <c r="Q1383" s="488" t="s">
        <v>1523</v>
      </c>
      <c r="R1383" s="495" t="s">
        <v>1524</v>
      </c>
      <c r="S1383" s="494"/>
      <c r="T1383" s="494"/>
      <c r="U1383" s="488" t="s">
        <v>9742</v>
      </c>
      <c r="AB1383" s="488" t="s">
        <v>9743</v>
      </c>
      <c r="AC1383" s="496">
        <v>9.07E9</v>
      </c>
      <c r="AD1383" s="488" t="s">
        <v>9744</v>
      </c>
      <c r="AE1383" s="492">
        <v>706200.0</v>
      </c>
      <c r="AF1383" s="488" t="s">
        <v>1515</v>
      </c>
      <c r="AG1383" s="488" t="s">
        <v>2096</v>
      </c>
      <c r="AH1383" s="492">
        <v>33.0</v>
      </c>
      <c r="AI1383" s="494"/>
      <c r="AJ1383" s="488" t="s">
        <v>1527</v>
      </c>
      <c r="AK1383" s="495" t="s">
        <v>1524</v>
      </c>
      <c r="AL1383" s="495" t="s">
        <v>1524</v>
      </c>
      <c r="AM1383" s="488" t="s">
        <v>9745</v>
      </c>
      <c r="AO1383" s="494"/>
      <c r="AP1383" s="494"/>
      <c r="AQ1383" s="494"/>
      <c r="AR1383" s="494"/>
      <c r="AS1383" s="494"/>
      <c r="AT1383" s="488" t="s">
        <v>1558</v>
      </c>
      <c r="AU1383" s="492">
        <v>1056.0</v>
      </c>
      <c r="AV1383" s="492">
        <v>4.0</v>
      </c>
      <c r="AW1383" s="492">
        <v>2028.0</v>
      </c>
      <c r="AX1383" s="497"/>
      <c r="AY1383" s="497"/>
      <c r="AZ1383" s="488" t="s">
        <v>1531</v>
      </c>
    </row>
    <row r="1384" hidden="1">
      <c r="A1384" s="488" t="s">
        <v>9746</v>
      </c>
      <c r="B1384" s="488" t="s">
        <v>9747</v>
      </c>
      <c r="C1384" s="488" t="s">
        <v>1513</v>
      </c>
      <c r="D1384" s="488" t="s">
        <v>1514</v>
      </c>
      <c r="E1384" s="491">
        <v>45830.29861111111</v>
      </c>
      <c r="F1384" s="492">
        <v>21300.0</v>
      </c>
      <c r="G1384" s="488" t="s">
        <v>1515</v>
      </c>
      <c r="H1384" s="492">
        <v>21300.0</v>
      </c>
      <c r="I1384" s="488" t="s">
        <v>1515</v>
      </c>
      <c r="J1384" s="488" t="s">
        <v>1516</v>
      </c>
      <c r="K1384" s="488" t="s">
        <v>1517</v>
      </c>
      <c r="L1384" s="488" t="s">
        <v>9748</v>
      </c>
      <c r="M1384" s="488" t="s">
        <v>9748</v>
      </c>
      <c r="N1384" s="488" t="s">
        <v>1520</v>
      </c>
      <c r="O1384" s="488" t="s">
        <v>1521</v>
      </c>
      <c r="P1384" s="488" t="s">
        <v>1545</v>
      </c>
      <c r="Q1384" s="488" t="s">
        <v>1523</v>
      </c>
      <c r="R1384" s="495" t="s">
        <v>1524</v>
      </c>
      <c r="S1384" s="494"/>
      <c r="T1384" s="494"/>
      <c r="U1384" s="488" t="s">
        <v>9749</v>
      </c>
      <c r="AB1384" s="488" t="s">
        <v>9750</v>
      </c>
      <c r="AC1384" s="496">
        <v>8.02E9</v>
      </c>
      <c r="AD1384" s="488" t="s">
        <v>9751</v>
      </c>
      <c r="AE1384" s="492">
        <v>724200.0</v>
      </c>
      <c r="AF1384" s="488" t="s">
        <v>1515</v>
      </c>
      <c r="AG1384" s="488" t="s">
        <v>2096</v>
      </c>
      <c r="AH1384" s="492">
        <v>34.0</v>
      </c>
      <c r="AI1384" s="494"/>
      <c r="AJ1384" s="488" t="s">
        <v>1527</v>
      </c>
      <c r="AK1384" s="495" t="s">
        <v>1524</v>
      </c>
      <c r="AL1384" s="495" t="s">
        <v>1524</v>
      </c>
      <c r="AM1384" s="488" t="s">
        <v>9752</v>
      </c>
      <c r="AO1384" s="494"/>
      <c r="AP1384" s="494"/>
      <c r="AQ1384" s="494"/>
      <c r="AR1384" s="494"/>
      <c r="AS1384" s="494"/>
      <c r="AT1384" s="488" t="s">
        <v>1529</v>
      </c>
      <c r="AU1384" s="492">
        <v>2394.0</v>
      </c>
      <c r="AV1384" s="492">
        <v>10.0</v>
      </c>
      <c r="AW1384" s="492">
        <v>2028.0</v>
      </c>
      <c r="AX1384" s="497"/>
      <c r="AY1384" s="497"/>
      <c r="AZ1384" s="488" t="s">
        <v>1531</v>
      </c>
    </row>
    <row r="1385" hidden="1">
      <c r="A1385" s="488" t="s">
        <v>9753</v>
      </c>
      <c r="B1385" s="488" t="s">
        <v>9754</v>
      </c>
      <c r="C1385" s="488" t="s">
        <v>1513</v>
      </c>
      <c r="D1385" s="488" t="s">
        <v>1514</v>
      </c>
      <c r="E1385" s="491">
        <v>45830.29861111111</v>
      </c>
      <c r="F1385" s="492">
        <v>19985.0</v>
      </c>
      <c r="G1385" s="488" t="s">
        <v>1515</v>
      </c>
      <c r="H1385" s="492">
        <v>19985.0</v>
      </c>
      <c r="I1385" s="488" t="s">
        <v>1515</v>
      </c>
      <c r="J1385" s="488" t="s">
        <v>1516</v>
      </c>
      <c r="K1385" s="488" t="s">
        <v>1517</v>
      </c>
      <c r="L1385" s="488" t="s">
        <v>9755</v>
      </c>
      <c r="M1385" s="488" t="s">
        <v>9755</v>
      </c>
      <c r="N1385" s="488" t="s">
        <v>1520</v>
      </c>
      <c r="O1385" s="488" t="s">
        <v>1521</v>
      </c>
      <c r="P1385" s="488" t="s">
        <v>1522</v>
      </c>
      <c r="Q1385" s="488" t="s">
        <v>1523</v>
      </c>
      <c r="R1385" s="495" t="s">
        <v>1524</v>
      </c>
      <c r="S1385" s="494"/>
      <c r="T1385" s="494"/>
      <c r="U1385" s="488" t="s">
        <v>9756</v>
      </c>
      <c r="AB1385" s="488" t="s">
        <v>9757</v>
      </c>
      <c r="AC1385" s="496">
        <v>8.06E9</v>
      </c>
      <c r="AD1385" s="488" t="s">
        <v>9758</v>
      </c>
      <c r="AE1385" s="492">
        <v>679640.0</v>
      </c>
      <c r="AF1385" s="488" t="s">
        <v>1515</v>
      </c>
      <c r="AG1385" s="488" t="s">
        <v>2096</v>
      </c>
      <c r="AH1385" s="492">
        <v>24.0</v>
      </c>
      <c r="AI1385" s="494"/>
      <c r="AJ1385" s="488" t="s">
        <v>1527</v>
      </c>
      <c r="AK1385" s="495" t="s">
        <v>1524</v>
      </c>
      <c r="AL1385" s="495" t="s">
        <v>1524</v>
      </c>
      <c r="AM1385" s="488" t="s">
        <v>9759</v>
      </c>
      <c r="AO1385" s="494"/>
      <c r="AP1385" s="494"/>
      <c r="AQ1385" s="494"/>
      <c r="AR1385" s="494"/>
      <c r="AS1385" s="494"/>
      <c r="AT1385" s="488" t="s">
        <v>1529</v>
      </c>
      <c r="AU1385" s="492">
        <v>548.0</v>
      </c>
      <c r="AV1385" s="492">
        <v>2.0</v>
      </c>
      <c r="AW1385" s="492">
        <v>2026.0</v>
      </c>
      <c r="AX1385" s="488" t="s">
        <v>1634</v>
      </c>
      <c r="AY1385" s="488" t="s">
        <v>1540</v>
      </c>
      <c r="AZ1385" s="488" t="s">
        <v>1531</v>
      </c>
    </row>
    <row r="1386" hidden="1">
      <c r="A1386" s="488" t="s">
        <v>9760</v>
      </c>
      <c r="B1386" s="488" t="s">
        <v>9761</v>
      </c>
      <c r="C1386" s="488" t="s">
        <v>4227</v>
      </c>
      <c r="D1386" s="488" t="s">
        <v>1514</v>
      </c>
      <c r="E1386" s="491">
        <v>45830.29791666667</v>
      </c>
      <c r="F1386" s="492">
        <v>21300.0</v>
      </c>
      <c r="G1386" s="488" t="s">
        <v>1515</v>
      </c>
      <c r="H1386" s="492">
        <v>21300.0</v>
      </c>
      <c r="I1386" s="488" t="s">
        <v>1515</v>
      </c>
      <c r="J1386" s="488" t="s">
        <v>1516</v>
      </c>
      <c r="K1386" s="488" t="s">
        <v>1517</v>
      </c>
      <c r="L1386" s="488" t="s">
        <v>9762</v>
      </c>
      <c r="M1386" s="488" t="s">
        <v>9763</v>
      </c>
      <c r="N1386" s="488" t="s">
        <v>1520</v>
      </c>
      <c r="O1386" s="488" t="s">
        <v>1521</v>
      </c>
      <c r="P1386" s="488" t="s">
        <v>1545</v>
      </c>
      <c r="Q1386" s="488" t="s">
        <v>1523</v>
      </c>
      <c r="R1386" s="495" t="s">
        <v>1524</v>
      </c>
      <c r="S1386" s="494"/>
      <c r="T1386" s="494"/>
      <c r="U1386" s="488" t="s">
        <v>9764</v>
      </c>
      <c r="AB1386" s="488" t="s">
        <v>9765</v>
      </c>
      <c r="AD1386" s="488" t="s">
        <v>9766</v>
      </c>
      <c r="AE1386" s="492">
        <v>681600.0</v>
      </c>
      <c r="AF1386" s="488" t="s">
        <v>1515</v>
      </c>
      <c r="AG1386" s="488" t="s">
        <v>2096</v>
      </c>
      <c r="AH1386" s="492">
        <v>32.0</v>
      </c>
      <c r="AI1386" s="494"/>
      <c r="AJ1386" s="495" t="b">
        <v>0</v>
      </c>
      <c r="AK1386" s="495" t="s">
        <v>1524</v>
      </c>
      <c r="AL1386" s="495" t="s">
        <v>1524</v>
      </c>
      <c r="AM1386" s="488" t="s">
        <v>9767</v>
      </c>
      <c r="AO1386" s="494"/>
      <c r="AP1386" s="494"/>
      <c r="AQ1386" s="494"/>
      <c r="AR1386" s="494"/>
      <c r="AS1386" s="494"/>
      <c r="AT1386" s="488" t="s">
        <v>1558</v>
      </c>
      <c r="AU1386" s="492">
        <v>1042.0</v>
      </c>
      <c r="AV1386" s="492">
        <v>1.0</v>
      </c>
      <c r="AW1386" s="492">
        <v>2027.0</v>
      </c>
      <c r="AX1386" s="497"/>
      <c r="AY1386" s="497"/>
      <c r="AZ1386" s="488" t="s">
        <v>1531</v>
      </c>
    </row>
    <row r="1387" hidden="1">
      <c r="A1387" s="488" t="s">
        <v>9768</v>
      </c>
      <c r="B1387" s="488" t="s">
        <v>9769</v>
      </c>
      <c r="C1387" s="488" t="s">
        <v>1513</v>
      </c>
      <c r="D1387" s="488" t="s">
        <v>1514</v>
      </c>
      <c r="E1387" s="491">
        <v>45830.29722222222</v>
      </c>
      <c r="F1387" s="492">
        <v>19800.0</v>
      </c>
      <c r="G1387" s="488" t="s">
        <v>1515</v>
      </c>
      <c r="H1387" s="492">
        <v>19800.0</v>
      </c>
      <c r="I1387" s="488" t="s">
        <v>1515</v>
      </c>
      <c r="J1387" s="488" t="s">
        <v>1516</v>
      </c>
      <c r="K1387" s="488" t="s">
        <v>1517</v>
      </c>
      <c r="L1387" s="488" t="s">
        <v>9770</v>
      </c>
      <c r="M1387" s="488" t="s">
        <v>9770</v>
      </c>
      <c r="N1387" s="488" t="s">
        <v>1520</v>
      </c>
      <c r="O1387" s="488" t="s">
        <v>1521</v>
      </c>
      <c r="P1387" s="488" t="s">
        <v>1554</v>
      </c>
      <c r="Q1387" s="488" t="s">
        <v>1523</v>
      </c>
      <c r="R1387" s="495" t="s">
        <v>1524</v>
      </c>
      <c r="S1387" s="494"/>
      <c r="T1387" s="494"/>
      <c r="U1387" s="488" t="s">
        <v>9771</v>
      </c>
      <c r="AB1387" s="488" t="s">
        <v>9772</v>
      </c>
      <c r="AC1387" s="496">
        <v>9.08E9</v>
      </c>
      <c r="AD1387" s="488" t="s">
        <v>9773</v>
      </c>
      <c r="AE1387" s="492">
        <v>495000.0</v>
      </c>
      <c r="AF1387" s="488" t="s">
        <v>1515</v>
      </c>
      <c r="AG1387" s="488" t="s">
        <v>2096</v>
      </c>
      <c r="AH1387" s="492">
        <v>25.0</v>
      </c>
      <c r="AI1387" s="494"/>
      <c r="AJ1387" s="488" t="s">
        <v>1527</v>
      </c>
      <c r="AK1387" s="495" t="s">
        <v>1524</v>
      </c>
      <c r="AL1387" s="495" t="s">
        <v>1524</v>
      </c>
      <c r="AM1387" s="488" t="s">
        <v>9774</v>
      </c>
      <c r="AO1387" s="494"/>
      <c r="AP1387" s="494"/>
      <c r="AQ1387" s="494"/>
      <c r="AR1387" s="494"/>
      <c r="AS1387" s="494"/>
      <c r="AT1387" s="488" t="s">
        <v>1529</v>
      </c>
      <c r="AU1387" s="492">
        <v>6623.0</v>
      </c>
      <c r="AV1387" s="492">
        <v>2.0</v>
      </c>
      <c r="AW1387" s="492">
        <v>2028.0</v>
      </c>
      <c r="AX1387" s="488" t="s">
        <v>1596</v>
      </c>
      <c r="AY1387" s="488" t="s">
        <v>1588</v>
      </c>
      <c r="AZ1387" s="488" t="s">
        <v>1531</v>
      </c>
    </row>
    <row r="1388" hidden="1">
      <c r="A1388" s="488" t="s">
        <v>9775</v>
      </c>
      <c r="B1388" s="488" t="s">
        <v>9776</v>
      </c>
      <c r="C1388" s="488" t="s">
        <v>1513</v>
      </c>
      <c r="D1388" s="488" t="s">
        <v>1514</v>
      </c>
      <c r="E1388" s="491">
        <v>45830.29583333333</v>
      </c>
      <c r="F1388" s="492">
        <v>2980.0</v>
      </c>
      <c r="G1388" s="488" t="s">
        <v>1515</v>
      </c>
      <c r="H1388" s="492">
        <v>2980.0</v>
      </c>
      <c r="I1388" s="488" t="s">
        <v>1515</v>
      </c>
      <c r="J1388" s="488" t="s">
        <v>1516</v>
      </c>
      <c r="K1388" s="488" t="s">
        <v>1517</v>
      </c>
      <c r="L1388" s="488" t="s">
        <v>9777</v>
      </c>
      <c r="M1388" s="488" t="s">
        <v>9778</v>
      </c>
      <c r="N1388" s="488" t="s">
        <v>1520</v>
      </c>
      <c r="O1388" s="488" t="s">
        <v>1521</v>
      </c>
      <c r="P1388" s="488" t="s">
        <v>1724</v>
      </c>
      <c r="Q1388" s="488" t="s">
        <v>1523</v>
      </c>
      <c r="R1388" s="495" t="s">
        <v>1524</v>
      </c>
      <c r="S1388" s="494"/>
      <c r="T1388" s="494"/>
      <c r="U1388" s="488" t="s">
        <v>9779</v>
      </c>
      <c r="AB1388" s="488" t="s">
        <v>9780</v>
      </c>
      <c r="AC1388" s="496">
        <v>3.6E8</v>
      </c>
      <c r="AD1388" s="497"/>
      <c r="AE1388" s="497"/>
      <c r="AF1388" s="497"/>
      <c r="AG1388" s="497"/>
      <c r="AH1388" s="497"/>
      <c r="AI1388" s="494"/>
      <c r="AJ1388" s="488" t="s">
        <v>1527</v>
      </c>
      <c r="AK1388" s="498"/>
      <c r="AL1388" s="499"/>
      <c r="AM1388" s="488" t="s">
        <v>9781</v>
      </c>
      <c r="AO1388" s="494"/>
      <c r="AP1388" s="494"/>
      <c r="AQ1388" s="494"/>
      <c r="AR1388" s="494"/>
      <c r="AS1388" s="494"/>
      <c r="AT1388" s="488" t="s">
        <v>1529</v>
      </c>
      <c r="AU1388" s="492">
        <v>1013.0</v>
      </c>
      <c r="AV1388" s="492">
        <v>6.0</v>
      </c>
      <c r="AW1388" s="492">
        <v>2028.0</v>
      </c>
      <c r="AX1388" s="488" t="s">
        <v>1728</v>
      </c>
      <c r="AY1388" s="488" t="s">
        <v>1729</v>
      </c>
      <c r="AZ1388" s="488" t="s">
        <v>1531</v>
      </c>
    </row>
    <row r="1389" hidden="1">
      <c r="A1389" s="488" t="s">
        <v>9782</v>
      </c>
      <c r="B1389" s="488" t="s">
        <v>9783</v>
      </c>
      <c r="C1389" s="488" t="s">
        <v>1513</v>
      </c>
      <c r="D1389" s="488" t="s">
        <v>1514</v>
      </c>
      <c r="E1389" s="491">
        <v>45830.26944444444</v>
      </c>
      <c r="F1389" s="492">
        <v>2980.0</v>
      </c>
      <c r="G1389" s="488" t="s">
        <v>1515</v>
      </c>
      <c r="H1389" s="492">
        <v>2980.0</v>
      </c>
      <c r="I1389" s="488" t="s">
        <v>1515</v>
      </c>
      <c r="J1389" s="488" t="s">
        <v>1516</v>
      </c>
      <c r="K1389" s="488" t="s">
        <v>1517</v>
      </c>
      <c r="L1389" s="488" t="s">
        <v>9784</v>
      </c>
      <c r="M1389" s="488" t="s">
        <v>9785</v>
      </c>
      <c r="N1389" s="488" t="s">
        <v>1520</v>
      </c>
      <c r="O1389" s="488" t="s">
        <v>1521</v>
      </c>
      <c r="P1389" s="488" t="s">
        <v>1724</v>
      </c>
      <c r="Q1389" s="488" t="s">
        <v>1523</v>
      </c>
      <c r="R1389" s="495" t="s">
        <v>1524</v>
      </c>
      <c r="S1389" s="494"/>
      <c r="T1389" s="494"/>
      <c r="U1389" s="488" t="s">
        <v>9786</v>
      </c>
      <c r="AB1389" s="488" t="s">
        <v>9787</v>
      </c>
      <c r="AC1389" s="496">
        <v>9.05E9</v>
      </c>
      <c r="AD1389" s="497"/>
      <c r="AE1389" s="497"/>
      <c r="AF1389" s="497"/>
      <c r="AG1389" s="497"/>
      <c r="AH1389" s="497"/>
      <c r="AI1389" s="494"/>
      <c r="AJ1389" s="488" t="s">
        <v>1527</v>
      </c>
      <c r="AK1389" s="498"/>
      <c r="AL1389" s="499"/>
      <c r="AM1389" s="488" t="s">
        <v>9788</v>
      </c>
      <c r="AO1389" s="497"/>
      <c r="AP1389" s="494"/>
      <c r="AQ1389" s="494"/>
      <c r="AR1389" s="494"/>
      <c r="AS1389" s="494"/>
      <c r="AT1389" s="488" t="s">
        <v>1529</v>
      </c>
      <c r="AU1389" s="492">
        <v>807.0</v>
      </c>
      <c r="AV1389" s="492">
        <v>8.0</v>
      </c>
      <c r="AW1389" s="492">
        <v>2028.0</v>
      </c>
      <c r="AX1389" s="488" t="s">
        <v>1728</v>
      </c>
      <c r="AY1389" s="488" t="s">
        <v>2119</v>
      </c>
      <c r="AZ1389" s="488" t="s">
        <v>1531</v>
      </c>
    </row>
    <row r="1390" hidden="1">
      <c r="A1390" s="488" t="s">
        <v>9789</v>
      </c>
      <c r="B1390" s="488" t="s">
        <v>9790</v>
      </c>
      <c r="C1390" s="488" t="s">
        <v>1513</v>
      </c>
      <c r="D1390" s="488" t="s">
        <v>1514</v>
      </c>
      <c r="E1390" s="491">
        <v>45830.2625</v>
      </c>
      <c r="F1390" s="492">
        <v>9800.0</v>
      </c>
      <c r="G1390" s="488" t="s">
        <v>1515</v>
      </c>
      <c r="H1390" s="492">
        <v>9800.0</v>
      </c>
      <c r="I1390" s="488" t="s">
        <v>1515</v>
      </c>
      <c r="J1390" s="488" t="s">
        <v>1516</v>
      </c>
      <c r="K1390" s="488" t="s">
        <v>1517</v>
      </c>
      <c r="L1390" s="488" t="s">
        <v>9791</v>
      </c>
      <c r="M1390" s="488" t="s">
        <v>9792</v>
      </c>
      <c r="N1390" s="488" t="s">
        <v>1520</v>
      </c>
      <c r="O1390" s="488" t="s">
        <v>1521</v>
      </c>
      <c r="P1390" s="488" t="s">
        <v>1522</v>
      </c>
      <c r="Q1390" s="488" t="s">
        <v>1523</v>
      </c>
      <c r="R1390" s="495" t="s">
        <v>1524</v>
      </c>
      <c r="S1390" s="494"/>
      <c r="T1390" s="494"/>
      <c r="U1390" s="488" t="s">
        <v>9793</v>
      </c>
      <c r="AB1390" s="488" t="s">
        <v>9794</v>
      </c>
      <c r="AC1390" s="496">
        <v>9.03E9</v>
      </c>
      <c r="AD1390" s="497"/>
      <c r="AE1390" s="497"/>
      <c r="AF1390" s="497"/>
      <c r="AG1390" s="497"/>
      <c r="AH1390" s="497"/>
      <c r="AI1390" s="494"/>
      <c r="AJ1390" s="488" t="s">
        <v>1527</v>
      </c>
      <c r="AK1390" s="498"/>
      <c r="AL1390" s="499"/>
      <c r="AM1390" s="488" t="s">
        <v>9795</v>
      </c>
      <c r="AO1390" s="494"/>
      <c r="AP1390" s="494"/>
      <c r="AQ1390" s="494"/>
      <c r="AR1390" s="494"/>
      <c r="AS1390" s="494"/>
      <c r="AT1390" s="488" t="s">
        <v>1529</v>
      </c>
      <c r="AU1390" s="492">
        <v>8047.0</v>
      </c>
      <c r="AV1390" s="492">
        <v>4.0</v>
      </c>
      <c r="AW1390" s="492">
        <v>2030.0</v>
      </c>
      <c r="AX1390" s="497"/>
      <c r="AY1390" s="488" t="s">
        <v>1530</v>
      </c>
      <c r="AZ1390" s="488" t="s">
        <v>1531</v>
      </c>
    </row>
    <row r="1391" hidden="1">
      <c r="A1391" s="488" t="s">
        <v>9796</v>
      </c>
      <c r="B1391" s="488" t="s">
        <v>9797</v>
      </c>
      <c r="C1391" s="488" t="s">
        <v>1513</v>
      </c>
      <c r="D1391" s="488" t="s">
        <v>1514</v>
      </c>
      <c r="E1391" s="491">
        <v>45830.260416666664</v>
      </c>
      <c r="F1391" s="492">
        <v>2980.0</v>
      </c>
      <c r="G1391" s="488" t="s">
        <v>1515</v>
      </c>
      <c r="H1391" s="492">
        <v>2980.0</v>
      </c>
      <c r="I1391" s="488" t="s">
        <v>1515</v>
      </c>
      <c r="J1391" s="488" t="s">
        <v>1516</v>
      </c>
      <c r="K1391" s="488" t="s">
        <v>1517</v>
      </c>
      <c r="L1391" s="488" t="s">
        <v>9798</v>
      </c>
      <c r="M1391" s="488" t="s">
        <v>9799</v>
      </c>
      <c r="N1391" s="488" t="s">
        <v>1520</v>
      </c>
      <c r="O1391" s="488" t="s">
        <v>1521</v>
      </c>
      <c r="P1391" s="488" t="s">
        <v>1554</v>
      </c>
      <c r="Q1391" s="488" t="s">
        <v>1523</v>
      </c>
      <c r="R1391" s="495" t="s">
        <v>1524</v>
      </c>
      <c r="S1391" s="494"/>
      <c r="T1391" s="494"/>
      <c r="U1391" s="488" t="s">
        <v>9800</v>
      </c>
      <c r="AB1391" s="488" t="s">
        <v>9801</v>
      </c>
      <c r="AC1391" s="496">
        <v>9.03E9</v>
      </c>
      <c r="AD1391" s="497"/>
      <c r="AE1391" s="497"/>
      <c r="AF1391" s="497"/>
      <c r="AG1391" s="497"/>
      <c r="AH1391" s="497"/>
      <c r="AI1391" s="494"/>
      <c r="AJ1391" s="488" t="s">
        <v>1527</v>
      </c>
      <c r="AK1391" s="498"/>
      <c r="AL1391" s="499"/>
      <c r="AM1391" s="488" t="s">
        <v>9802</v>
      </c>
      <c r="AO1391" s="494"/>
      <c r="AP1391" s="494"/>
      <c r="AQ1391" s="494"/>
      <c r="AR1391" s="494"/>
      <c r="AS1391" s="494"/>
      <c r="AT1391" s="488" t="s">
        <v>1529</v>
      </c>
      <c r="AU1391" s="492">
        <v>1638.0</v>
      </c>
      <c r="AV1391" s="492">
        <v>6.0</v>
      </c>
      <c r="AW1391" s="492">
        <v>2029.0</v>
      </c>
      <c r="AX1391" s="488" t="s">
        <v>1587</v>
      </c>
      <c r="AY1391" s="488" t="s">
        <v>2720</v>
      </c>
      <c r="AZ1391" s="488" t="s">
        <v>1531</v>
      </c>
    </row>
    <row r="1392" hidden="1">
      <c r="A1392" s="488" t="s">
        <v>9803</v>
      </c>
      <c r="B1392" s="488" t="s">
        <v>9790</v>
      </c>
      <c r="C1392" s="488" t="s">
        <v>1513</v>
      </c>
      <c r="D1392" s="488" t="s">
        <v>1514</v>
      </c>
      <c r="E1392" s="491">
        <v>45830.25833333333</v>
      </c>
      <c r="F1392" s="492">
        <v>2980.0</v>
      </c>
      <c r="G1392" s="488" t="s">
        <v>1515</v>
      </c>
      <c r="H1392" s="492">
        <v>2980.0</v>
      </c>
      <c r="I1392" s="488" t="s">
        <v>1515</v>
      </c>
      <c r="J1392" s="488" t="s">
        <v>1516</v>
      </c>
      <c r="K1392" s="488" t="s">
        <v>1517</v>
      </c>
      <c r="L1392" s="488" t="s">
        <v>9791</v>
      </c>
      <c r="M1392" s="488" t="s">
        <v>9804</v>
      </c>
      <c r="N1392" s="488" t="s">
        <v>1520</v>
      </c>
      <c r="O1392" s="488" t="s">
        <v>1521</v>
      </c>
      <c r="P1392" s="488" t="s">
        <v>1522</v>
      </c>
      <c r="Q1392" s="488" t="s">
        <v>1523</v>
      </c>
      <c r="R1392" s="495" t="s">
        <v>1524</v>
      </c>
      <c r="S1392" s="494"/>
      <c r="T1392" s="494"/>
      <c r="U1392" s="488" t="s">
        <v>9805</v>
      </c>
      <c r="AB1392" s="488" t="s">
        <v>9794</v>
      </c>
      <c r="AC1392" s="496">
        <v>9.03E9</v>
      </c>
      <c r="AD1392" s="497"/>
      <c r="AE1392" s="497"/>
      <c r="AF1392" s="497"/>
      <c r="AG1392" s="497"/>
      <c r="AH1392" s="497"/>
      <c r="AI1392" s="494"/>
      <c r="AJ1392" s="488" t="s">
        <v>1527</v>
      </c>
      <c r="AK1392" s="498"/>
      <c r="AL1392" s="499"/>
      <c r="AM1392" s="488" t="s">
        <v>9795</v>
      </c>
      <c r="AO1392" s="494"/>
      <c r="AP1392" s="494"/>
      <c r="AQ1392" s="494"/>
      <c r="AR1392" s="494"/>
      <c r="AS1392" s="494"/>
      <c r="AT1392" s="488" t="s">
        <v>1529</v>
      </c>
      <c r="AU1392" s="492">
        <v>8047.0</v>
      </c>
      <c r="AV1392" s="492">
        <v>4.0</v>
      </c>
      <c r="AW1392" s="492">
        <v>2030.0</v>
      </c>
      <c r="AX1392" s="497"/>
      <c r="AY1392" s="488" t="s">
        <v>1530</v>
      </c>
      <c r="AZ1392" s="488" t="s">
        <v>1531</v>
      </c>
    </row>
    <row r="1393" hidden="1">
      <c r="A1393" s="488" t="s">
        <v>9806</v>
      </c>
      <c r="B1393" s="488" t="s">
        <v>9807</v>
      </c>
      <c r="C1393" s="488" t="s">
        <v>1513</v>
      </c>
      <c r="D1393" s="488" t="s">
        <v>1514</v>
      </c>
      <c r="E1393" s="491">
        <v>45830.25</v>
      </c>
      <c r="F1393" s="492">
        <v>9800.0</v>
      </c>
      <c r="G1393" s="488" t="s">
        <v>1515</v>
      </c>
      <c r="H1393" s="492">
        <v>9800.0</v>
      </c>
      <c r="I1393" s="488" t="s">
        <v>1515</v>
      </c>
      <c r="J1393" s="488" t="s">
        <v>1516</v>
      </c>
      <c r="K1393" s="488" t="s">
        <v>1517</v>
      </c>
      <c r="L1393" s="488" t="s">
        <v>9808</v>
      </c>
      <c r="M1393" s="488" t="s">
        <v>9809</v>
      </c>
      <c r="N1393" s="488" t="s">
        <v>1520</v>
      </c>
      <c r="O1393" s="488" t="s">
        <v>1521</v>
      </c>
      <c r="P1393" s="488" t="s">
        <v>1724</v>
      </c>
      <c r="Q1393" s="488" t="s">
        <v>1523</v>
      </c>
      <c r="R1393" s="495" t="s">
        <v>1524</v>
      </c>
      <c r="S1393" s="494"/>
      <c r="T1393" s="494"/>
      <c r="U1393" s="488" t="s">
        <v>9810</v>
      </c>
      <c r="AB1393" s="488" t="s">
        <v>9811</v>
      </c>
      <c r="AC1393" s="496">
        <v>9.03E9</v>
      </c>
      <c r="AD1393" s="497"/>
      <c r="AE1393" s="494"/>
      <c r="AF1393" s="494"/>
      <c r="AG1393" s="494"/>
      <c r="AH1393" s="494"/>
      <c r="AI1393" s="494"/>
      <c r="AJ1393" s="488" t="s">
        <v>1527</v>
      </c>
      <c r="AK1393" s="494"/>
      <c r="AL1393" s="494"/>
      <c r="AM1393" s="488" t="s">
        <v>9812</v>
      </c>
      <c r="AP1393" s="494"/>
      <c r="AQ1393" s="494"/>
      <c r="AR1393" s="494"/>
      <c r="AS1393" s="494"/>
      <c r="AT1393" s="488" t="s">
        <v>1529</v>
      </c>
      <c r="AU1393" s="492">
        <v>1006.0</v>
      </c>
      <c r="AV1393" s="492">
        <v>10.0</v>
      </c>
      <c r="AW1393" s="492">
        <v>2029.0</v>
      </c>
      <c r="AX1393" s="488" t="s">
        <v>1728</v>
      </c>
      <c r="AY1393" s="488" t="s">
        <v>1729</v>
      </c>
      <c r="AZ1393" s="488" t="s">
        <v>1531</v>
      </c>
    </row>
    <row r="1394" hidden="1">
      <c r="A1394" s="488" t="s">
        <v>9813</v>
      </c>
      <c r="B1394" s="488" t="s">
        <v>9807</v>
      </c>
      <c r="C1394" s="488" t="s">
        <v>1513</v>
      </c>
      <c r="D1394" s="488" t="s">
        <v>1514</v>
      </c>
      <c r="E1394" s="491">
        <v>45830.243055555555</v>
      </c>
      <c r="F1394" s="492">
        <v>2980.0</v>
      </c>
      <c r="G1394" s="488" t="s">
        <v>1515</v>
      </c>
      <c r="H1394" s="492">
        <v>2980.0</v>
      </c>
      <c r="I1394" s="488" t="s">
        <v>1515</v>
      </c>
      <c r="J1394" s="488" t="s">
        <v>1516</v>
      </c>
      <c r="K1394" s="488" t="s">
        <v>1517</v>
      </c>
      <c r="L1394" s="488" t="s">
        <v>9808</v>
      </c>
      <c r="M1394" s="488" t="s">
        <v>9814</v>
      </c>
      <c r="N1394" s="488" t="s">
        <v>1520</v>
      </c>
      <c r="O1394" s="488" t="s">
        <v>1521</v>
      </c>
      <c r="P1394" s="488" t="s">
        <v>1724</v>
      </c>
      <c r="Q1394" s="488" t="s">
        <v>1523</v>
      </c>
      <c r="R1394" s="495" t="s">
        <v>1524</v>
      </c>
      <c r="S1394" s="494"/>
      <c r="T1394" s="494"/>
      <c r="U1394" s="488" t="s">
        <v>9815</v>
      </c>
      <c r="AB1394" s="488" t="s">
        <v>9811</v>
      </c>
      <c r="AC1394" s="496">
        <v>9.03E9</v>
      </c>
      <c r="AD1394" s="497"/>
      <c r="AE1394" s="497"/>
      <c r="AF1394" s="497"/>
      <c r="AG1394" s="497"/>
      <c r="AH1394" s="497"/>
      <c r="AI1394" s="494"/>
      <c r="AJ1394" s="488" t="s">
        <v>1527</v>
      </c>
      <c r="AK1394" s="498"/>
      <c r="AL1394" s="499"/>
      <c r="AM1394" s="488" t="s">
        <v>9812</v>
      </c>
      <c r="AP1394" s="494"/>
      <c r="AQ1394" s="494"/>
      <c r="AR1394" s="494"/>
      <c r="AS1394" s="494"/>
      <c r="AT1394" s="488" t="s">
        <v>1529</v>
      </c>
      <c r="AU1394" s="492">
        <v>1006.0</v>
      </c>
      <c r="AV1394" s="492">
        <v>10.0</v>
      </c>
      <c r="AW1394" s="492">
        <v>2029.0</v>
      </c>
      <c r="AX1394" s="488" t="s">
        <v>1728</v>
      </c>
      <c r="AY1394" s="488" t="s">
        <v>1729</v>
      </c>
      <c r="AZ1394" s="488" t="s">
        <v>1531</v>
      </c>
    </row>
    <row r="1395" hidden="1">
      <c r="A1395" s="488" t="s">
        <v>4607</v>
      </c>
      <c r="B1395" s="488" t="s">
        <v>4608</v>
      </c>
      <c r="C1395" s="488" t="s">
        <v>1513</v>
      </c>
      <c r="D1395" s="488" t="s">
        <v>1514</v>
      </c>
      <c r="E1395" s="491">
        <v>45830.220138888886</v>
      </c>
      <c r="F1395" s="492">
        <v>9800.0</v>
      </c>
      <c r="G1395" s="488" t="s">
        <v>1515</v>
      </c>
      <c r="H1395" s="492">
        <v>9800.0</v>
      </c>
      <c r="I1395" s="488" t="s">
        <v>1515</v>
      </c>
      <c r="J1395" s="488" t="s">
        <v>1516</v>
      </c>
      <c r="K1395" s="488" t="s">
        <v>1517</v>
      </c>
      <c r="L1395" s="488" t="s">
        <v>4609</v>
      </c>
      <c r="M1395" s="488" t="s">
        <v>4610</v>
      </c>
      <c r="N1395" s="488" t="s">
        <v>1520</v>
      </c>
      <c r="O1395" s="488" t="s">
        <v>1521</v>
      </c>
      <c r="P1395" s="488" t="s">
        <v>1554</v>
      </c>
      <c r="Q1395" s="488" t="s">
        <v>1523</v>
      </c>
      <c r="R1395" s="495" t="s">
        <v>1524</v>
      </c>
      <c r="S1395" s="494"/>
      <c r="T1395" s="494"/>
      <c r="U1395" s="488" t="s">
        <v>4611</v>
      </c>
      <c r="AB1395" s="488" t="s">
        <v>4612</v>
      </c>
      <c r="AC1395" s="496">
        <v>9.02E9</v>
      </c>
      <c r="AD1395" s="497"/>
      <c r="AE1395" s="494"/>
      <c r="AF1395" s="494"/>
      <c r="AG1395" s="494"/>
      <c r="AH1395" s="494"/>
      <c r="AI1395" s="494"/>
      <c r="AJ1395" s="488" t="s">
        <v>1527</v>
      </c>
      <c r="AK1395" s="494"/>
      <c r="AL1395" s="494"/>
      <c r="AM1395" s="488" t="s">
        <v>4613</v>
      </c>
      <c r="AP1395" s="494"/>
      <c r="AQ1395" s="494"/>
      <c r="AR1395" s="494"/>
      <c r="AS1395" s="494"/>
      <c r="AT1395" s="488" t="s">
        <v>1529</v>
      </c>
      <c r="AU1395" s="492">
        <v>8182.0</v>
      </c>
      <c r="AV1395" s="492">
        <v>12.0</v>
      </c>
      <c r="AW1395" s="492">
        <v>2028.0</v>
      </c>
      <c r="AX1395" s="488" t="s">
        <v>1634</v>
      </c>
      <c r="AY1395" s="488" t="s">
        <v>1805</v>
      </c>
      <c r="AZ1395" s="488" t="s">
        <v>1531</v>
      </c>
    </row>
    <row r="1396" hidden="1">
      <c r="A1396" s="488" t="s">
        <v>9816</v>
      </c>
      <c r="B1396" s="488" t="s">
        <v>4608</v>
      </c>
      <c r="C1396" s="488" t="s">
        <v>1513</v>
      </c>
      <c r="D1396" s="488" t="s">
        <v>1514</v>
      </c>
      <c r="E1396" s="491">
        <v>45830.21388888889</v>
      </c>
      <c r="F1396" s="492">
        <v>2980.0</v>
      </c>
      <c r="G1396" s="488" t="s">
        <v>1515</v>
      </c>
      <c r="H1396" s="492">
        <v>2980.0</v>
      </c>
      <c r="I1396" s="488" t="s">
        <v>1515</v>
      </c>
      <c r="J1396" s="488" t="s">
        <v>1516</v>
      </c>
      <c r="K1396" s="488" t="s">
        <v>1517</v>
      </c>
      <c r="L1396" s="488" t="s">
        <v>4609</v>
      </c>
      <c r="M1396" s="488" t="s">
        <v>9817</v>
      </c>
      <c r="N1396" s="488" t="s">
        <v>1520</v>
      </c>
      <c r="O1396" s="488" t="s">
        <v>1521</v>
      </c>
      <c r="P1396" s="488" t="s">
        <v>1554</v>
      </c>
      <c r="Q1396" s="488" t="s">
        <v>1523</v>
      </c>
      <c r="R1396" s="495" t="s">
        <v>1524</v>
      </c>
      <c r="S1396" s="494"/>
      <c r="T1396" s="494"/>
      <c r="U1396" s="488" t="s">
        <v>9818</v>
      </c>
      <c r="AB1396" s="488" t="s">
        <v>4612</v>
      </c>
      <c r="AC1396" s="496">
        <v>9.02E9</v>
      </c>
      <c r="AD1396" s="497"/>
      <c r="AE1396" s="494"/>
      <c r="AF1396" s="494"/>
      <c r="AG1396" s="494"/>
      <c r="AH1396" s="494"/>
      <c r="AI1396" s="494"/>
      <c r="AJ1396" s="488" t="s">
        <v>1527</v>
      </c>
      <c r="AK1396" s="494"/>
      <c r="AL1396" s="494"/>
      <c r="AM1396" s="488" t="s">
        <v>4613</v>
      </c>
      <c r="AP1396" s="494"/>
      <c r="AQ1396" s="494"/>
      <c r="AR1396" s="494"/>
      <c r="AS1396" s="494"/>
      <c r="AT1396" s="488" t="s">
        <v>1529</v>
      </c>
      <c r="AU1396" s="492">
        <v>8182.0</v>
      </c>
      <c r="AV1396" s="492">
        <v>12.0</v>
      </c>
      <c r="AW1396" s="492">
        <v>2028.0</v>
      </c>
      <c r="AX1396" s="488" t="s">
        <v>1634</v>
      </c>
      <c r="AY1396" s="488" t="s">
        <v>1805</v>
      </c>
      <c r="AZ1396" s="488" t="s">
        <v>1531</v>
      </c>
    </row>
    <row r="1397" hidden="1">
      <c r="A1397" s="488" t="s">
        <v>6668</v>
      </c>
      <c r="B1397" s="488" t="s">
        <v>6669</v>
      </c>
      <c r="C1397" s="488" t="s">
        <v>1513</v>
      </c>
      <c r="D1397" s="488" t="s">
        <v>1514</v>
      </c>
      <c r="E1397" s="491">
        <v>45830.18125</v>
      </c>
      <c r="F1397" s="492">
        <v>2980.0</v>
      </c>
      <c r="G1397" s="488" t="s">
        <v>1515</v>
      </c>
      <c r="H1397" s="492">
        <v>2980.0</v>
      </c>
      <c r="I1397" s="488" t="s">
        <v>1515</v>
      </c>
      <c r="J1397" s="488" t="s">
        <v>1516</v>
      </c>
      <c r="K1397" s="488" t="s">
        <v>1517</v>
      </c>
      <c r="L1397" s="488" t="s">
        <v>6670</v>
      </c>
      <c r="M1397" s="488" t="s">
        <v>6671</v>
      </c>
      <c r="N1397" s="488" t="s">
        <v>1520</v>
      </c>
      <c r="O1397" s="488" t="s">
        <v>1521</v>
      </c>
      <c r="P1397" s="488" t="s">
        <v>1554</v>
      </c>
      <c r="Q1397" s="488" t="s">
        <v>1523</v>
      </c>
      <c r="R1397" s="495" t="s">
        <v>1524</v>
      </c>
      <c r="S1397" s="494"/>
      <c r="T1397" s="494"/>
      <c r="U1397" s="488" t="s">
        <v>6672</v>
      </c>
      <c r="AB1397" s="488" t="s">
        <v>6673</v>
      </c>
      <c r="AC1397" s="496">
        <v>9.04E9</v>
      </c>
      <c r="AD1397" s="497"/>
      <c r="AE1397" s="494"/>
      <c r="AF1397" s="494"/>
      <c r="AG1397" s="494"/>
      <c r="AH1397" s="494"/>
      <c r="AI1397" s="494"/>
      <c r="AJ1397" s="488" t="s">
        <v>1527</v>
      </c>
      <c r="AK1397" s="494"/>
      <c r="AL1397" s="494"/>
      <c r="AM1397" s="488" t="s">
        <v>6674</v>
      </c>
      <c r="AO1397" s="494"/>
      <c r="AP1397" s="494"/>
      <c r="AQ1397" s="494"/>
      <c r="AR1397" s="494"/>
      <c r="AS1397" s="494"/>
      <c r="AT1397" s="488" t="s">
        <v>1529</v>
      </c>
      <c r="AU1397" s="492">
        <v>6577.0</v>
      </c>
      <c r="AV1397" s="492">
        <v>8.0</v>
      </c>
      <c r="AW1397" s="492">
        <v>2025.0</v>
      </c>
      <c r="AX1397" s="488" t="s">
        <v>1587</v>
      </c>
      <c r="AY1397" s="488" t="s">
        <v>1597</v>
      </c>
      <c r="AZ1397" s="488" t="s">
        <v>1531</v>
      </c>
    </row>
    <row r="1398" hidden="1">
      <c r="A1398" s="488" t="s">
        <v>9819</v>
      </c>
      <c r="B1398" s="488" t="s">
        <v>9820</v>
      </c>
      <c r="C1398" s="488" t="s">
        <v>1513</v>
      </c>
      <c r="D1398" s="488" t="s">
        <v>1514</v>
      </c>
      <c r="E1398" s="491">
        <v>45830.08888888889</v>
      </c>
      <c r="F1398" s="492">
        <v>2980.0</v>
      </c>
      <c r="G1398" s="488" t="s">
        <v>1515</v>
      </c>
      <c r="H1398" s="492">
        <v>2980.0</v>
      </c>
      <c r="I1398" s="488" t="s">
        <v>1515</v>
      </c>
      <c r="J1398" s="488" t="s">
        <v>1516</v>
      </c>
      <c r="K1398" s="488" t="s">
        <v>1517</v>
      </c>
      <c r="L1398" s="488" t="s">
        <v>9821</v>
      </c>
      <c r="M1398" s="488" t="s">
        <v>9822</v>
      </c>
      <c r="N1398" s="488" t="s">
        <v>1520</v>
      </c>
      <c r="O1398" s="488" t="s">
        <v>1521</v>
      </c>
      <c r="P1398" s="488" t="s">
        <v>1545</v>
      </c>
      <c r="Q1398" s="488" t="s">
        <v>1523</v>
      </c>
      <c r="R1398" s="495" t="s">
        <v>1524</v>
      </c>
      <c r="S1398" s="494"/>
      <c r="T1398" s="494"/>
      <c r="U1398" s="488" t="s">
        <v>9823</v>
      </c>
      <c r="AB1398" s="488" t="s">
        <v>9824</v>
      </c>
      <c r="AC1398" s="496">
        <v>8.01E9</v>
      </c>
      <c r="AD1398" s="497"/>
      <c r="AE1398" s="494"/>
      <c r="AF1398" s="494"/>
      <c r="AG1398" s="494"/>
      <c r="AH1398" s="494"/>
      <c r="AI1398" s="494"/>
      <c r="AJ1398" s="488" t="s">
        <v>1527</v>
      </c>
      <c r="AK1398" s="494"/>
      <c r="AL1398" s="494"/>
      <c r="AM1398" s="488" t="s">
        <v>9825</v>
      </c>
      <c r="AO1398" s="494"/>
      <c r="AP1398" s="494"/>
      <c r="AQ1398" s="494"/>
      <c r="AR1398" s="494"/>
      <c r="AS1398" s="494"/>
      <c r="AT1398" s="488" t="s">
        <v>1529</v>
      </c>
      <c r="AU1398" s="492">
        <v>5461.0</v>
      </c>
      <c r="AV1398" s="492">
        <v>6.0</v>
      </c>
      <c r="AW1398" s="492">
        <v>2029.0</v>
      </c>
      <c r="AX1398" s="497"/>
      <c r="AY1398" s="497"/>
      <c r="AZ1398" s="488" t="s">
        <v>1531</v>
      </c>
    </row>
    <row r="1399" hidden="1">
      <c r="A1399" s="488" t="s">
        <v>9826</v>
      </c>
      <c r="B1399" s="488" t="s">
        <v>9827</v>
      </c>
      <c r="C1399" s="488" t="s">
        <v>1513</v>
      </c>
      <c r="D1399" s="488" t="s">
        <v>1514</v>
      </c>
      <c r="E1399" s="491">
        <v>45830.07430555556</v>
      </c>
      <c r="F1399" s="492">
        <v>9800.0</v>
      </c>
      <c r="G1399" s="488" t="s">
        <v>1515</v>
      </c>
      <c r="H1399" s="492">
        <v>9800.0</v>
      </c>
      <c r="I1399" s="488" t="s">
        <v>1515</v>
      </c>
      <c r="J1399" s="488" t="s">
        <v>1516</v>
      </c>
      <c r="K1399" s="488" t="s">
        <v>1517</v>
      </c>
      <c r="L1399" s="488" t="s">
        <v>9828</v>
      </c>
      <c r="M1399" s="488" t="s">
        <v>9829</v>
      </c>
      <c r="N1399" s="488" t="s">
        <v>1520</v>
      </c>
      <c r="O1399" s="488" t="s">
        <v>1521</v>
      </c>
      <c r="P1399" s="488" t="s">
        <v>1554</v>
      </c>
      <c r="Q1399" s="488" t="s">
        <v>1523</v>
      </c>
      <c r="R1399" s="495" t="s">
        <v>1524</v>
      </c>
      <c r="S1399" s="494"/>
      <c r="T1399" s="494"/>
      <c r="U1399" s="488" t="s">
        <v>9830</v>
      </c>
      <c r="AB1399" s="488" t="s">
        <v>9831</v>
      </c>
      <c r="AC1399" s="496">
        <v>9.08E9</v>
      </c>
      <c r="AD1399" s="497"/>
      <c r="AE1399" s="494"/>
      <c r="AF1399" s="494"/>
      <c r="AG1399" s="494"/>
      <c r="AH1399" s="494"/>
      <c r="AI1399" s="494"/>
      <c r="AJ1399" s="488" t="s">
        <v>1527</v>
      </c>
      <c r="AK1399" s="494"/>
      <c r="AL1399" s="494"/>
      <c r="AM1399" s="488" t="s">
        <v>9832</v>
      </c>
      <c r="AO1399" s="494"/>
      <c r="AP1399" s="494"/>
      <c r="AQ1399" s="494"/>
      <c r="AR1399" s="494"/>
      <c r="AS1399" s="494"/>
      <c r="AT1399" s="488" t="s">
        <v>1529</v>
      </c>
      <c r="AU1399" s="492">
        <v>1038.0</v>
      </c>
      <c r="AV1399" s="492">
        <v>9.0</v>
      </c>
      <c r="AW1399" s="492">
        <v>2029.0</v>
      </c>
      <c r="AX1399" s="488" t="s">
        <v>1634</v>
      </c>
      <c r="AY1399" s="488" t="s">
        <v>1597</v>
      </c>
      <c r="AZ1399" s="488" t="s">
        <v>1531</v>
      </c>
    </row>
    <row r="1400" hidden="1">
      <c r="A1400" s="488" t="s">
        <v>9833</v>
      </c>
      <c r="B1400" s="488" t="s">
        <v>9827</v>
      </c>
      <c r="C1400" s="488" t="s">
        <v>1513</v>
      </c>
      <c r="D1400" s="488" t="s">
        <v>1514</v>
      </c>
      <c r="E1400" s="491">
        <v>45830.07013888889</v>
      </c>
      <c r="F1400" s="492">
        <v>2980.0</v>
      </c>
      <c r="G1400" s="488" t="s">
        <v>1515</v>
      </c>
      <c r="H1400" s="492">
        <v>2980.0</v>
      </c>
      <c r="I1400" s="488" t="s">
        <v>1515</v>
      </c>
      <c r="J1400" s="488" t="s">
        <v>1516</v>
      </c>
      <c r="K1400" s="488" t="s">
        <v>1517</v>
      </c>
      <c r="L1400" s="488" t="s">
        <v>9828</v>
      </c>
      <c r="M1400" s="488" t="s">
        <v>9834</v>
      </c>
      <c r="N1400" s="488" t="s">
        <v>1520</v>
      </c>
      <c r="O1400" s="488" t="s">
        <v>1521</v>
      </c>
      <c r="P1400" s="488" t="s">
        <v>1554</v>
      </c>
      <c r="Q1400" s="488" t="s">
        <v>1523</v>
      </c>
      <c r="R1400" s="495" t="s">
        <v>1524</v>
      </c>
      <c r="S1400" s="494"/>
      <c r="T1400" s="494"/>
      <c r="U1400" s="488" t="s">
        <v>9835</v>
      </c>
      <c r="AB1400" s="488" t="s">
        <v>9831</v>
      </c>
      <c r="AC1400" s="496">
        <v>9.08E9</v>
      </c>
      <c r="AD1400" s="497"/>
      <c r="AE1400" s="494"/>
      <c r="AF1400" s="494"/>
      <c r="AG1400" s="494"/>
      <c r="AH1400" s="494"/>
      <c r="AI1400" s="494"/>
      <c r="AJ1400" s="488" t="s">
        <v>1527</v>
      </c>
      <c r="AK1400" s="494"/>
      <c r="AL1400" s="494"/>
      <c r="AM1400" s="488" t="s">
        <v>9832</v>
      </c>
      <c r="AO1400" s="494"/>
      <c r="AP1400" s="494"/>
      <c r="AQ1400" s="494"/>
      <c r="AR1400" s="494"/>
      <c r="AS1400" s="494"/>
      <c r="AT1400" s="488" t="s">
        <v>1529</v>
      </c>
      <c r="AU1400" s="492">
        <v>1038.0</v>
      </c>
      <c r="AV1400" s="492">
        <v>9.0</v>
      </c>
      <c r="AW1400" s="492">
        <v>2029.0</v>
      </c>
      <c r="AX1400" s="488" t="s">
        <v>1634</v>
      </c>
      <c r="AY1400" s="488" t="s">
        <v>1597</v>
      </c>
      <c r="AZ1400" s="488" t="s">
        <v>1531</v>
      </c>
    </row>
    <row r="1401" hidden="1">
      <c r="A1401" s="488" t="s">
        <v>9836</v>
      </c>
      <c r="B1401" s="488" t="s">
        <v>9837</v>
      </c>
      <c r="C1401" s="488" t="s">
        <v>1513</v>
      </c>
      <c r="D1401" s="488" t="s">
        <v>1514</v>
      </c>
      <c r="E1401" s="491">
        <v>45830.04305555556</v>
      </c>
      <c r="F1401" s="492">
        <v>2980.0</v>
      </c>
      <c r="G1401" s="488" t="s">
        <v>1515</v>
      </c>
      <c r="H1401" s="492">
        <v>2980.0</v>
      </c>
      <c r="I1401" s="488" t="s">
        <v>1515</v>
      </c>
      <c r="J1401" s="488" t="s">
        <v>1516</v>
      </c>
      <c r="K1401" s="488" t="s">
        <v>1517</v>
      </c>
      <c r="L1401" s="488" t="s">
        <v>9838</v>
      </c>
      <c r="M1401" s="488" t="s">
        <v>9839</v>
      </c>
      <c r="N1401" s="488" t="s">
        <v>1520</v>
      </c>
      <c r="O1401" s="488" t="s">
        <v>1521</v>
      </c>
      <c r="P1401" s="488" t="s">
        <v>1554</v>
      </c>
      <c r="Q1401" s="488" t="s">
        <v>1523</v>
      </c>
      <c r="R1401" s="495" t="s">
        <v>1524</v>
      </c>
      <c r="S1401" s="494"/>
      <c r="T1401" s="494"/>
      <c r="U1401" s="488" t="s">
        <v>9840</v>
      </c>
      <c r="AB1401" s="488" t="s">
        <v>9841</v>
      </c>
      <c r="AC1401" s="496">
        <v>8.07E9</v>
      </c>
      <c r="AD1401" s="497"/>
      <c r="AE1401" s="494"/>
      <c r="AF1401" s="494"/>
      <c r="AG1401" s="494"/>
      <c r="AH1401" s="494"/>
      <c r="AI1401" s="494"/>
      <c r="AJ1401" s="488" t="s">
        <v>1527</v>
      </c>
      <c r="AK1401" s="494"/>
      <c r="AL1401" s="494"/>
      <c r="AM1401" s="488" t="s">
        <v>9842</v>
      </c>
      <c r="AO1401" s="494"/>
      <c r="AP1401" s="494"/>
      <c r="AQ1401" s="494"/>
      <c r="AR1401" s="494"/>
      <c r="AS1401" s="494"/>
      <c r="AT1401" s="488" t="s">
        <v>1529</v>
      </c>
      <c r="AU1401" s="492">
        <v>9705.0</v>
      </c>
      <c r="AV1401" s="492">
        <v>8.0</v>
      </c>
      <c r="AW1401" s="492">
        <v>2029.0</v>
      </c>
      <c r="AX1401" s="488" t="s">
        <v>1587</v>
      </c>
      <c r="AY1401" s="488" t="s">
        <v>1805</v>
      </c>
      <c r="AZ1401" s="488" t="s">
        <v>1531</v>
      </c>
    </row>
    <row r="1402" hidden="1">
      <c r="A1402" s="488" t="s">
        <v>9843</v>
      </c>
      <c r="B1402" s="488" t="s">
        <v>9844</v>
      </c>
      <c r="C1402" s="488" t="s">
        <v>1513</v>
      </c>
      <c r="D1402" s="488" t="s">
        <v>1514</v>
      </c>
      <c r="E1402" s="491">
        <v>45830.02777777778</v>
      </c>
      <c r="F1402" s="492">
        <v>4980.0</v>
      </c>
      <c r="G1402" s="488" t="s">
        <v>1515</v>
      </c>
      <c r="H1402" s="492">
        <v>4980.0</v>
      </c>
      <c r="I1402" s="488" t="s">
        <v>1515</v>
      </c>
      <c r="J1402" s="488" t="s">
        <v>1516</v>
      </c>
      <c r="K1402" s="488" t="s">
        <v>1517</v>
      </c>
      <c r="L1402" s="488" t="s">
        <v>1518</v>
      </c>
      <c r="M1402" s="488" t="s">
        <v>9845</v>
      </c>
      <c r="N1402" s="488" t="s">
        <v>1520</v>
      </c>
      <c r="O1402" s="488" t="s">
        <v>1521</v>
      </c>
      <c r="P1402" s="488" t="s">
        <v>1522</v>
      </c>
      <c r="Q1402" s="488" t="s">
        <v>1523</v>
      </c>
      <c r="R1402" s="495" t="s">
        <v>1524</v>
      </c>
      <c r="S1402" s="494"/>
      <c r="T1402" s="494"/>
      <c r="U1402" s="488" t="s">
        <v>9846</v>
      </c>
      <c r="AB1402" s="488" t="s">
        <v>1526</v>
      </c>
      <c r="AC1402" s="496">
        <v>9.02E9</v>
      </c>
      <c r="AD1402" s="497"/>
      <c r="AE1402" s="494"/>
      <c r="AF1402" s="494"/>
      <c r="AG1402" s="494"/>
      <c r="AH1402" s="494"/>
      <c r="AI1402" s="494"/>
      <c r="AJ1402" s="488" t="s">
        <v>1527</v>
      </c>
      <c r="AK1402" s="494"/>
      <c r="AL1402" s="494"/>
      <c r="AM1402" s="488" t="s">
        <v>1528</v>
      </c>
      <c r="AP1402" s="494"/>
      <c r="AQ1402" s="494"/>
      <c r="AR1402" s="494"/>
      <c r="AS1402" s="494"/>
      <c r="AT1402" s="488" t="s">
        <v>1529</v>
      </c>
      <c r="AU1402" s="492">
        <v>8008.0</v>
      </c>
      <c r="AV1402" s="492">
        <v>10.0</v>
      </c>
      <c r="AW1402" s="492">
        <v>2029.0</v>
      </c>
      <c r="AX1402" s="497"/>
      <c r="AY1402" s="488" t="s">
        <v>1530</v>
      </c>
      <c r="AZ1402" s="488" t="s">
        <v>1531</v>
      </c>
    </row>
    <row r="1403" hidden="1">
      <c r="A1403" s="488" t="s">
        <v>9847</v>
      </c>
      <c r="B1403" s="488" t="s">
        <v>9848</v>
      </c>
      <c r="C1403" s="488" t="s">
        <v>1513</v>
      </c>
      <c r="D1403" s="488" t="s">
        <v>1514</v>
      </c>
      <c r="E1403" s="491">
        <v>45830.01388888889</v>
      </c>
      <c r="F1403" s="492">
        <v>9800.0</v>
      </c>
      <c r="G1403" s="488" t="s">
        <v>1515</v>
      </c>
      <c r="H1403" s="492">
        <v>9800.0</v>
      </c>
      <c r="I1403" s="488" t="s">
        <v>1515</v>
      </c>
      <c r="J1403" s="488" t="s">
        <v>1516</v>
      </c>
      <c r="K1403" s="488" t="s">
        <v>1517</v>
      </c>
      <c r="L1403" s="488" t="s">
        <v>9849</v>
      </c>
      <c r="M1403" s="488" t="s">
        <v>9850</v>
      </c>
      <c r="N1403" s="488" t="s">
        <v>1520</v>
      </c>
      <c r="O1403" s="488" t="s">
        <v>1521</v>
      </c>
      <c r="P1403" s="488" t="s">
        <v>1554</v>
      </c>
      <c r="Q1403" s="488" t="s">
        <v>1523</v>
      </c>
      <c r="R1403" s="495" t="s">
        <v>1524</v>
      </c>
      <c r="S1403" s="494"/>
      <c r="T1403" s="494"/>
      <c r="U1403" s="488" t="s">
        <v>9851</v>
      </c>
      <c r="AB1403" s="488" t="s">
        <v>9852</v>
      </c>
      <c r="AC1403" s="496">
        <v>9.03E9</v>
      </c>
      <c r="AD1403" s="497"/>
      <c r="AE1403" s="494"/>
      <c r="AF1403" s="494"/>
      <c r="AG1403" s="494"/>
      <c r="AH1403" s="494"/>
      <c r="AI1403" s="494"/>
      <c r="AJ1403" s="488" t="s">
        <v>1527</v>
      </c>
      <c r="AK1403" s="494"/>
      <c r="AL1403" s="494"/>
      <c r="AM1403" s="488" t="s">
        <v>9853</v>
      </c>
      <c r="AO1403" s="494"/>
      <c r="AP1403" s="494"/>
      <c r="AQ1403" s="494"/>
      <c r="AR1403" s="494"/>
      <c r="AS1403" s="494"/>
      <c r="AT1403" s="488" t="s">
        <v>1529</v>
      </c>
      <c r="AU1403" s="492">
        <v>925.0</v>
      </c>
      <c r="AV1403" s="492">
        <v>12.0</v>
      </c>
      <c r="AW1403" s="492">
        <v>2025.0</v>
      </c>
      <c r="AX1403" s="488" t="s">
        <v>1587</v>
      </c>
      <c r="AY1403" s="488" t="s">
        <v>1588</v>
      </c>
      <c r="AZ1403" s="488" t="s">
        <v>1531</v>
      </c>
    </row>
    <row r="1404" hidden="1">
      <c r="A1404" s="488" t="s">
        <v>9854</v>
      </c>
      <c r="B1404" s="488" t="s">
        <v>9848</v>
      </c>
      <c r="C1404" s="488" t="s">
        <v>1513</v>
      </c>
      <c r="D1404" s="488" t="s">
        <v>1514</v>
      </c>
      <c r="E1404" s="491">
        <v>45830.010416666664</v>
      </c>
      <c r="F1404" s="492">
        <v>2980.0</v>
      </c>
      <c r="G1404" s="488" t="s">
        <v>1515</v>
      </c>
      <c r="H1404" s="492">
        <v>2980.0</v>
      </c>
      <c r="I1404" s="488" t="s">
        <v>1515</v>
      </c>
      <c r="J1404" s="488" t="s">
        <v>1516</v>
      </c>
      <c r="K1404" s="488" t="s">
        <v>1517</v>
      </c>
      <c r="L1404" s="488" t="s">
        <v>9849</v>
      </c>
      <c r="M1404" s="488" t="s">
        <v>9855</v>
      </c>
      <c r="N1404" s="488" t="s">
        <v>1520</v>
      </c>
      <c r="O1404" s="488" t="s">
        <v>1521</v>
      </c>
      <c r="P1404" s="488" t="s">
        <v>1554</v>
      </c>
      <c r="Q1404" s="488" t="s">
        <v>1523</v>
      </c>
      <c r="R1404" s="495" t="s">
        <v>1524</v>
      </c>
      <c r="S1404" s="494"/>
      <c r="T1404" s="494"/>
      <c r="U1404" s="488" t="s">
        <v>9856</v>
      </c>
      <c r="AB1404" s="488" t="s">
        <v>9852</v>
      </c>
      <c r="AC1404" s="496">
        <v>9.03E9</v>
      </c>
      <c r="AD1404" s="497"/>
      <c r="AE1404" s="494"/>
      <c r="AF1404" s="494"/>
      <c r="AG1404" s="494"/>
      <c r="AH1404" s="494"/>
      <c r="AI1404" s="494"/>
      <c r="AJ1404" s="488" t="s">
        <v>1527</v>
      </c>
      <c r="AK1404" s="494"/>
      <c r="AL1404" s="494"/>
      <c r="AM1404" s="488" t="s">
        <v>9853</v>
      </c>
      <c r="AO1404" s="494"/>
      <c r="AP1404" s="494"/>
      <c r="AQ1404" s="494"/>
      <c r="AR1404" s="494"/>
      <c r="AS1404" s="494"/>
      <c r="AT1404" s="488" t="s">
        <v>1529</v>
      </c>
      <c r="AU1404" s="492">
        <v>925.0</v>
      </c>
      <c r="AV1404" s="492">
        <v>12.0</v>
      </c>
      <c r="AW1404" s="492">
        <v>2025.0</v>
      </c>
      <c r="AX1404" s="488" t="s">
        <v>1587</v>
      </c>
      <c r="AY1404" s="488" t="s">
        <v>1588</v>
      </c>
      <c r="AZ1404" s="488" t="s">
        <v>1531</v>
      </c>
    </row>
    <row r="1405" hidden="1">
      <c r="A1405" s="488" t="s">
        <v>9857</v>
      </c>
      <c r="B1405" s="488" t="s">
        <v>9858</v>
      </c>
      <c r="C1405" s="488" t="s">
        <v>1513</v>
      </c>
      <c r="D1405" s="488" t="s">
        <v>1514</v>
      </c>
      <c r="E1405" s="491">
        <v>45829.99444444444</v>
      </c>
      <c r="F1405" s="492">
        <v>9800.0</v>
      </c>
      <c r="G1405" s="488" t="s">
        <v>1515</v>
      </c>
      <c r="H1405" s="492">
        <v>9800.0</v>
      </c>
      <c r="I1405" s="488" t="s">
        <v>1515</v>
      </c>
      <c r="J1405" s="488" t="s">
        <v>1516</v>
      </c>
      <c r="K1405" s="488" t="s">
        <v>1517</v>
      </c>
      <c r="L1405" s="488" t="s">
        <v>9859</v>
      </c>
      <c r="M1405" s="488" t="s">
        <v>9860</v>
      </c>
      <c r="N1405" s="488" t="s">
        <v>1520</v>
      </c>
      <c r="O1405" s="488" t="s">
        <v>1521</v>
      </c>
      <c r="P1405" s="488" t="s">
        <v>1545</v>
      </c>
      <c r="Q1405" s="488" t="s">
        <v>1523</v>
      </c>
      <c r="R1405" s="495" t="s">
        <v>1524</v>
      </c>
      <c r="S1405" s="494"/>
      <c r="T1405" s="494"/>
      <c r="U1405" s="488" t="s">
        <v>9861</v>
      </c>
      <c r="AB1405" s="488" t="s">
        <v>9862</v>
      </c>
      <c r="AC1405" s="496">
        <v>9.02E9</v>
      </c>
      <c r="AD1405" s="497"/>
      <c r="AE1405" s="494"/>
      <c r="AF1405" s="494"/>
      <c r="AG1405" s="494"/>
      <c r="AH1405" s="494"/>
      <c r="AI1405" s="494"/>
      <c r="AJ1405" s="488" t="s">
        <v>1527</v>
      </c>
      <c r="AK1405" s="494"/>
      <c r="AL1405" s="494"/>
      <c r="AM1405" s="488" t="s">
        <v>9863</v>
      </c>
      <c r="AP1405" s="494"/>
      <c r="AQ1405" s="494"/>
      <c r="AR1405" s="494"/>
      <c r="AS1405" s="494"/>
      <c r="AT1405" s="488" t="s">
        <v>1529</v>
      </c>
      <c r="AU1405" s="492">
        <v>8179.0</v>
      </c>
      <c r="AV1405" s="492">
        <v>7.0</v>
      </c>
      <c r="AW1405" s="492">
        <v>2030.0</v>
      </c>
      <c r="AX1405" s="497"/>
      <c r="AY1405" s="497"/>
      <c r="AZ1405" s="488" t="s">
        <v>1531</v>
      </c>
    </row>
    <row r="1406" hidden="1">
      <c r="A1406" s="488" t="s">
        <v>9864</v>
      </c>
      <c r="B1406" s="488" t="s">
        <v>9858</v>
      </c>
      <c r="C1406" s="488" t="s">
        <v>1513</v>
      </c>
      <c r="D1406" s="488" t="s">
        <v>1514</v>
      </c>
      <c r="E1406" s="491">
        <v>45829.99375</v>
      </c>
      <c r="F1406" s="492">
        <v>2980.0</v>
      </c>
      <c r="G1406" s="488" t="s">
        <v>1515</v>
      </c>
      <c r="H1406" s="492">
        <v>2980.0</v>
      </c>
      <c r="I1406" s="488" t="s">
        <v>1515</v>
      </c>
      <c r="J1406" s="488" t="s">
        <v>1516</v>
      </c>
      <c r="K1406" s="488" t="s">
        <v>1517</v>
      </c>
      <c r="L1406" s="488" t="s">
        <v>9859</v>
      </c>
      <c r="M1406" s="488" t="s">
        <v>9865</v>
      </c>
      <c r="N1406" s="488" t="s">
        <v>1520</v>
      </c>
      <c r="O1406" s="488" t="s">
        <v>1521</v>
      </c>
      <c r="P1406" s="488" t="s">
        <v>1545</v>
      </c>
      <c r="Q1406" s="488" t="s">
        <v>1523</v>
      </c>
      <c r="R1406" s="495" t="s">
        <v>1524</v>
      </c>
      <c r="S1406" s="494"/>
      <c r="T1406" s="494"/>
      <c r="U1406" s="488" t="s">
        <v>9866</v>
      </c>
      <c r="AB1406" s="488" t="s">
        <v>9862</v>
      </c>
      <c r="AC1406" s="496">
        <v>9.02E9</v>
      </c>
      <c r="AD1406" s="497"/>
      <c r="AE1406" s="494"/>
      <c r="AF1406" s="494"/>
      <c r="AG1406" s="494"/>
      <c r="AH1406" s="494"/>
      <c r="AI1406" s="494"/>
      <c r="AJ1406" s="488" t="s">
        <v>1527</v>
      </c>
      <c r="AK1406" s="494"/>
      <c r="AL1406" s="494"/>
      <c r="AM1406" s="488" t="s">
        <v>9863</v>
      </c>
      <c r="AP1406" s="494"/>
      <c r="AQ1406" s="494"/>
      <c r="AR1406" s="494"/>
      <c r="AS1406" s="494"/>
      <c r="AT1406" s="488" t="s">
        <v>1529</v>
      </c>
      <c r="AU1406" s="492">
        <v>8179.0</v>
      </c>
      <c r="AV1406" s="492">
        <v>7.0</v>
      </c>
      <c r="AW1406" s="492">
        <v>2030.0</v>
      </c>
      <c r="AX1406" s="497"/>
      <c r="AY1406" s="497"/>
      <c r="AZ1406" s="488" t="s">
        <v>1531</v>
      </c>
    </row>
    <row r="1407" hidden="1">
      <c r="A1407" s="488" t="s">
        <v>9867</v>
      </c>
      <c r="B1407" s="488" t="s">
        <v>9868</v>
      </c>
      <c r="C1407" s="488" t="s">
        <v>1513</v>
      </c>
      <c r="D1407" s="488" t="s">
        <v>1514</v>
      </c>
      <c r="E1407" s="491">
        <v>45829.97152777778</v>
      </c>
      <c r="F1407" s="492">
        <v>2980.0</v>
      </c>
      <c r="G1407" s="488" t="s">
        <v>1515</v>
      </c>
      <c r="H1407" s="492">
        <v>2980.0</v>
      </c>
      <c r="I1407" s="488" t="s">
        <v>1515</v>
      </c>
      <c r="J1407" s="488" t="s">
        <v>1516</v>
      </c>
      <c r="K1407" s="488" t="s">
        <v>1517</v>
      </c>
      <c r="L1407" s="488" t="s">
        <v>9869</v>
      </c>
      <c r="M1407" s="488" t="s">
        <v>9870</v>
      </c>
      <c r="N1407" s="488" t="s">
        <v>1520</v>
      </c>
      <c r="O1407" s="488" t="s">
        <v>1521</v>
      </c>
      <c r="P1407" s="488" t="s">
        <v>1522</v>
      </c>
      <c r="Q1407" s="488" t="s">
        <v>1523</v>
      </c>
      <c r="R1407" s="495" t="s">
        <v>1524</v>
      </c>
      <c r="S1407" s="494"/>
      <c r="T1407" s="494"/>
      <c r="U1407" s="488" t="s">
        <v>9871</v>
      </c>
      <c r="AB1407" s="488" t="s">
        <v>9872</v>
      </c>
      <c r="AC1407" s="496">
        <v>9.09E9</v>
      </c>
      <c r="AD1407" s="497"/>
      <c r="AE1407" s="497"/>
      <c r="AF1407" s="497"/>
      <c r="AG1407" s="497"/>
      <c r="AH1407" s="497"/>
      <c r="AI1407" s="494"/>
      <c r="AJ1407" s="488" t="s">
        <v>1527</v>
      </c>
      <c r="AK1407" s="498"/>
      <c r="AL1407" s="499"/>
      <c r="AM1407" s="488" t="s">
        <v>9873</v>
      </c>
      <c r="AO1407" s="494"/>
      <c r="AP1407" s="494"/>
      <c r="AQ1407" s="494"/>
      <c r="AR1407" s="494"/>
      <c r="AS1407" s="494"/>
      <c r="AT1407" s="488" t="s">
        <v>1558</v>
      </c>
      <c r="AU1407" s="492">
        <v>4106.0</v>
      </c>
      <c r="AV1407" s="492">
        <v>3.0</v>
      </c>
      <c r="AW1407" s="492">
        <v>2031.0</v>
      </c>
      <c r="AX1407" s="488" t="s">
        <v>1634</v>
      </c>
      <c r="AY1407" s="488" t="s">
        <v>2436</v>
      </c>
      <c r="AZ1407" s="488" t="s">
        <v>1531</v>
      </c>
    </row>
    <row r="1408" hidden="1">
      <c r="A1408" s="488" t="s">
        <v>9874</v>
      </c>
      <c r="B1408" s="488" t="s">
        <v>9875</v>
      </c>
      <c r="C1408" s="488" t="s">
        <v>1513</v>
      </c>
      <c r="D1408" s="488" t="s">
        <v>1514</v>
      </c>
      <c r="E1408" s="491">
        <v>45829.97083333333</v>
      </c>
      <c r="F1408" s="492">
        <v>2980.0</v>
      </c>
      <c r="G1408" s="488" t="s">
        <v>1515</v>
      </c>
      <c r="H1408" s="492">
        <v>2980.0</v>
      </c>
      <c r="I1408" s="488" t="s">
        <v>1515</v>
      </c>
      <c r="J1408" s="488" t="s">
        <v>1516</v>
      </c>
      <c r="K1408" s="488" t="s">
        <v>1517</v>
      </c>
      <c r="L1408" s="488" t="s">
        <v>9876</v>
      </c>
      <c r="M1408" s="488" t="s">
        <v>9877</v>
      </c>
      <c r="N1408" s="488" t="s">
        <v>1520</v>
      </c>
      <c r="O1408" s="488" t="s">
        <v>1521</v>
      </c>
      <c r="P1408" s="488" t="s">
        <v>1522</v>
      </c>
      <c r="Q1408" s="488" t="s">
        <v>1523</v>
      </c>
      <c r="R1408" s="495" t="s">
        <v>1524</v>
      </c>
      <c r="S1408" s="494"/>
      <c r="T1408" s="494"/>
      <c r="U1408" s="488" t="s">
        <v>9878</v>
      </c>
      <c r="AB1408" s="488" t="s">
        <v>9879</v>
      </c>
      <c r="AC1408" s="496">
        <v>8.06E9</v>
      </c>
      <c r="AD1408" s="497"/>
      <c r="AE1408" s="497"/>
      <c r="AF1408" s="497"/>
      <c r="AG1408" s="497"/>
      <c r="AH1408" s="497"/>
      <c r="AI1408" s="494"/>
      <c r="AJ1408" s="488" t="s">
        <v>1527</v>
      </c>
      <c r="AK1408" s="498"/>
      <c r="AL1408" s="499"/>
      <c r="AM1408" s="488" t="s">
        <v>9880</v>
      </c>
      <c r="AP1408" s="494"/>
      <c r="AQ1408" s="494"/>
      <c r="AR1408" s="494"/>
      <c r="AS1408" s="494"/>
      <c r="AT1408" s="488" t="s">
        <v>1558</v>
      </c>
      <c r="AU1408" s="492">
        <v>8494.0</v>
      </c>
      <c r="AV1408" s="492">
        <v>3.0</v>
      </c>
      <c r="AW1408" s="492">
        <v>2032.0</v>
      </c>
      <c r="AX1408" s="488" t="s">
        <v>1867</v>
      </c>
      <c r="AY1408" s="488" t="s">
        <v>2436</v>
      </c>
      <c r="AZ1408" s="488" t="s">
        <v>1531</v>
      </c>
    </row>
    <row r="1409" hidden="1">
      <c r="A1409" s="488" t="s">
        <v>9881</v>
      </c>
      <c r="B1409" s="488" t="s">
        <v>9882</v>
      </c>
      <c r="C1409" s="488" t="s">
        <v>1513</v>
      </c>
      <c r="D1409" s="488" t="s">
        <v>1514</v>
      </c>
      <c r="E1409" s="491">
        <v>45829.970138888886</v>
      </c>
      <c r="F1409" s="492">
        <v>2980.0</v>
      </c>
      <c r="G1409" s="488" t="s">
        <v>1515</v>
      </c>
      <c r="H1409" s="492">
        <v>2980.0</v>
      </c>
      <c r="I1409" s="488" t="s">
        <v>1515</v>
      </c>
      <c r="J1409" s="488" t="s">
        <v>1516</v>
      </c>
      <c r="K1409" s="488" t="s">
        <v>1517</v>
      </c>
      <c r="L1409" s="488" t="s">
        <v>9883</v>
      </c>
      <c r="M1409" s="488" t="s">
        <v>9884</v>
      </c>
      <c r="N1409" s="488" t="s">
        <v>1520</v>
      </c>
      <c r="O1409" s="488" t="s">
        <v>1521</v>
      </c>
      <c r="P1409" s="488" t="s">
        <v>1724</v>
      </c>
      <c r="Q1409" s="488" t="s">
        <v>1523</v>
      </c>
      <c r="R1409" s="495" t="s">
        <v>1524</v>
      </c>
      <c r="S1409" s="494"/>
      <c r="T1409" s="494"/>
      <c r="U1409" s="488" t="s">
        <v>9885</v>
      </c>
      <c r="AB1409" s="488" t="s">
        <v>9886</v>
      </c>
      <c r="AC1409" s="496">
        <v>7.08E9</v>
      </c>
      <c r="AD1409" s="497"/>
      <c r="AE1409" s="494"/>
      <c r="AF1409" s="494"/>
      <c r="AG1409" s="494"/>
      <c r="AH1409" s="494"/>
      <c r="AI1409" s="494"/>
      <c r="AJ1409" s="488" t="s">
        <v>1527</v>
      </c>
      <c r="AK1409" s="494"/>
      <c r="AL1409" s="494"/>
      <c r="AM1409" s="488" t="s">
        <v>9887</v>
      </c>
      <c r="AO1409" s="494"/>
      <c r="AP1409" s="494"/>
      <c r="AQ1409" s="494"/>
      <c r="AR1409" s="494"/>
      <c r="AS1409" s="494"/>
      <c r="AT1409" s="488" t="s">
        <v>1529</v>
      </c>
      <c r="AU1409" s="492">
        <v>3009.0</v>
      </c>
      <c r="AV1409" s="492">
        <v>1.0</v>
      </c>
      <c r="AW1409" s="492">
        <v>2027.0</v>
      </c>
      <c r="AX1409" s="488" t="s">
        <v>1728</v>
      </c>
      <c r="AY1409" s="488" t="s">
        <v>1729</v>
      </c>
      <c r="AZ1409" s="488" t="s">
        <v>1531</v>
      </c>
    </row>
    <row r="1410" hidden="1">
      <c r="A1410" s="488" t="s">
        <v>9888</v>
      </c>
      <c r="B1410" s="488" t="s">
        <v>9889</v>
      </c>
      <c r="C1410" s="488" t="s">
        <v>1513</v>
      </c>
      <c r="D1410" s="488" t="s">
        <v>1514</v>
      </c>
      <c r="E1410" s="491">
        <v>45829.96388888889</v>
      </c>
      <c r="F1410" s="492">
        <v>2980.0</v>
      </c>
      <c r="G1410" s="488" t="s">
        <v>1515</v>
      </c>
      <c r="H1410" s="492">
        <v>2980.0</v>
      </c>
      <c r="I1410" s="488" t="s">
        <v>1515</v>
      </c>
      <c r="J1410" s="488" t="s">
        <v>1516</v>
      </c>
      <c r="K1410" s="488" t="s">
        <v>1517</v>
      </c>
      <c r="L1410" s="488" t="s">
        <v>9890</v>
      </c>
      <c r="M1410" s="488" t="s">
        <v>9891</v>
      </c>
      <c r="N1410" s="488" t="s">
        <v>1520</v>
      </c>
      <c r="O1410" s="488" t="s">
        <v>1521</v>
      </c>
      <c r="P1410" s="488" t="s">
        <v>1554</v>
      </c>
      <c r="Q1410" s="488" t="s">
        <v>1523</v>
      </c>
      <c r="R1410" s="495" t="s">
        <v>1524</v>
      </c>
      <c r="S1410" s="494"/>
      <c r="T1410" s="494"/>
      <c r="U1410" s="488" t="s">
        <v>9892</v>
      </c>
      <c r="AB1410" s="488" t="s">
        <v>9893</v>
      </c>
      <c r="AC1410" s="496">
        <v>7.02E9</v>
      </c>
      <c r="AD1410" s="497"/>
      <c r="AE1410" s="497"/>
      <c r="AF1410" s="497"/>
      <c r="AG1410" s="497"/>
      <c r="AH1410" s="497"/>
      <c r="AI1410" s="494"/>
      <c r="AJ1410" s="488" t="s">
        <v>1527</v>
      </c>
      <c r="AK1410" s="498"/>
      <c r="AL1410" s="499"/>
      <c r="AM1410" s="488" t="s">
        <v>9894</v>
      </c>
      <c r="AO1410" s="494"/>
      <c r="AP1410" s="494"/>
      <c r="AQ1410" s="494"/>
      <c r="AR1410" s="494"/>
      <c r="AS1410" s="494"/>
      <c r="AT1410" s="488" t="s">
        <v>1529</v>
      </c>
      <c r="AU1410" s="492">
        <v>3397.0</v>
      </c>
      <c r="AV1410" s="492">
        <v>9.0</v>
      </c>
      <c r="AW1410" s="492">
        <v>2025.0</v>
      </c>
      <c r="AX1410" s="488" t="s">
        <v>1587</v>
      </c>
      <c r="AY1410" s="488" t="s">
        <v>1597</v>
      </c>
      <c r="AZ1410" s="488" t="s">
        <v>1531</v>
      </c>
    </row>
    <row r="1411" hidden="1">
      <c r="A1411" s="488" t="s">
        <v>9895</v>
      </c>
      <c r="B1411" s="488" t="s">
        <v>9896</v>
      </c>
      <c r="C1411" s="488" t="s">
        <v>1513</v>
      </c>
      <c r="D1411" s="488" t="s">
        <v>1514</v>
      </c>
      <c r="E1411" s="491">
        <v>45829.93680555555</v>
      </c>
      <c r="F1411" s="492">
        <v>2980.0</v>
      </c>
      <c r="G1411" s="488" t="s">
        <v>1515</v>
      </c>
      <c r="H1411" s="492">
        <v>2980.0</v>
      </c>
      <c r="I1411" s="488" t="s">
        <v>1515</v>
      </c>
      <c r="J1411" s="488" t="s">
        <v>1516</v>
      </c>
      <c r="K1411" s="488" t="s">
        <v>1517</v>
      </c>
      <c r="L1411" s="488" t="s">
        <v>9897</v>
      </c>
      <c r="M1411" s="488" t="s">
        <v>9898</v>
      </c>
      <c r="N1411" s="488" t="s">
        <v>1520</v>
      </c>
      <c r="O1411" s="488" t="s">
        <v>1521</v>
      </c>
      <c r="P1411" s="488" t="s">
        <v>1522</v>
      </c>
      <c r="Q1411" s="488" t="s">
        <v>1523</v>
      </c>
      <c r="R1411" s="495" t="s">
        <v>1524</v>
      </c>
      <c r="S1411" s="494"/>
      <c r="T1411" s="494"/>
      <c r="U1411" s="488" t="s">
        <v>9899</v>
      </c>
      <c r="AB1411" s="488" t="s">
        <v>9900</v>
      </c>
      <c r="AC1411" s="496">
        <v>8.04E9</v>
      </c>
      <c r="AD1411" s="497"/>
      <c r="AE1411" s="497"/>
      <c r="AF1411" s="497"/>
      <c r="AG1411" s="497"/>
      <c r="AH1411" s="497"/>
      <c r="AI1411" s="494"/>
      <c r="AJ1411" s="488" t="s">
        <v>1527</v>
      </c>
      <c r="AK1411" s="498"/>
      <c r="AL1411" s="499"/>
      <c r="AM1411" s="488" t="s">
        <v>9901</v>
      </c>
      <c r="AO1411" s="497"/>
      <c r="AP1411" s="494"/>
      <c r="AQ1411" s="494"/>
      <c r="AR1411" s="494"/>
      <c r="AS1411" s="494"/>
      <c r="AT1411" s="488" t="s">
        <v>1558</v>
      </c>
      <c r="AU1411" s="492">
        <v>7930.0</v>
      </c>
      <c r="AV1411" s="492">
        <v>4.0</v>
      </c>
      <c r="AW1411" s="492">
        <v>2030.0</v>
      </c>
      <c r="AX1411" s="488" t="s">
        <v>1539</v>
      </c>
      <c r="AY1411" s="488" t="s">
        <v>1702</v>
      </c>
      <c r="AZ1411" s="488" t="s">
        <v>1531</v>
      </c>
    </row>
    <row r="1412" hidden="1">
      <c r="A1412" s="488" t="s">
        <v>7746</v>
      </c>
      <c r="B1412" s="488" t="s">
        <v>7740</v>
      </c>
      <c r="C1412" s="488" t="s">
        <v>1513</v>
      </c>
      <c r="D1412" s="488" t="s">
        <v>1514</v>
      </c>
      <c r="E1412" s="491">
        <v>45829.93472222222</v>
      </c>
      <c r="F1412" s="492">
        <v>9800.0</v>
      </c>
      <c r="G1412" s="488" t="s">
        <v>1515</v>
      </c>
      <c r="H1412" s="492">
        <v>9800.0</v>
      </c>
      <c r="I1412" s="488" t="s">
        <v>1515</v>
      </c>
      <c r="J1412" s="488" t="s">
        <v>1516</v>
      </c>
      <c r="K1412" s="488" t="s">
        <v>1517</v>
      </c>
      <c r="L1412" s="488" t="s">
        <v>7741</v>
      </c>
      <c r="M1412" s="488" t="s">
        <v>7747</v>
      </c>
      <c r="N1412" s="488" t="s">
        <v>1520</v>
      </c>
      <c r="O1412" s="488" t="s">
        <v>1521</v>
      </c>
      <c r="P1412" s="488" t="s">
        <v>1545</v>
      </c>
      <c r="Q1412" s="488" t="s">
        <v>1523</v>
      </c>
      <c r="R1412" s="495" t="s">
        <v>1524</v>
      </c>
      <c r="S1412" s="494"/>
      <c r="T1412" s="494"/>
      <c r="U1412" s="488" t="s">
        <v>7748</v>
      </c>
      <c r="AB1412" s="488" t="s">
        <v>7744</v>
      </c>
      <c r="AC1412" s="496">
        <v>9.05E9</v>
      </c>
      <c r="AD1412" s="497"/>
      <c r="AE1412" s="497"/>
      <c r="AF1412" s="497"/>
      <c r="AG1412" s="497"/>
      <c r="AH1412" s="497"/>
      <c r="AI1412" s="494"/>
      <c r="AJ1412" s="488" t="s">
        <v>1527</v>
      </c>
      <c r="AK1412" s="498"/>
      <c r="AL1412" s="499"/>
      <c r="AM1412" s="488" t="s">
        <v>7745</v>
      </c>
      <c r="AO1412" s="494"/>
      <c r="AP1412" s="494"/>
      <c r="AQ1412" s="494"/>
      <c r="AR1412" s="494"/>
      <c r="AS1412" s="494"/>
      <c r="AT1412" s="488" t="s">
        <v>1529</v>
      </c>
      <c r="AU1412" s="492">
        <v>9490.0</v>
      </c>
      <c r="AV1412" s="492">
        <v>6.0</v>
      </c>
      <c r="AW1412" s="492">
        <v>2027.0</v>
      </c>
      <c r="AX1412" s="497"/>
      <c r="AY1412" s="488" t="s">
        <v>1652</v>
      </c>
      <c r="AZ1412" s="488" t="s">
        <v>1531</v>
      </c>
    </row>
    <row r="1413" hidden="1">
      <c r="A1413" s="488" t="s">
        <v>9902</v>
      </c>
      <c r="B1413" s="488" t="s">
        <v>9903</v>
      </c>
      <c r="C1413" s="488" t="s">
        <v>1513</v>
      </c>
      <c r="D1413" s="488" t="s">
        <v>1514</v>
      </c>
      <c r="E1413" s="491">
        <v>45829.93402777778</v>
      </c>
      <c r="F1413" s="492">
        <v>9800.0</v>
      </c>
      <c r="G1413" s="488" t="s">
        <v>1515</v>
      </c>
      <c r="H1413" s="492">
        <v>9800.0</v>
      </c>
      <c r="I1413" s="488" t="s">
        <v>1515</v>
      </c>
      <c r="J1413" s="488" t="s">
        <v>1516</v>
      </c>
      <c r="K1413" s="488" t="s">
        <v>1517</v>
      </c>
      <c r="L1413" s="488" t="s">
        <v>9904</v>
      </c>
      <c r="M1413" s="488" t="s">
        <v>9905</v>
      </c>
      <c r="N1413" s="488" t="s">
        <v>1520</v>
      </c>
      <c r="O1413" s="488" t="s">
        <v>1521</v>
      </c>
      <c r="P1413" s="488" t="s">
        <v>1724</v>
      </c>
      <c r="Q1413" s="488" t="s">
        <v>1523</v>
      </c>
      <c r="R1413" s="495" t="s">
        <v>1524</v>
      </c>
      <c r="S1413" s="494"/>
      <c r="T1413" s="494"/>
      <c r="U1413" s="488" t="s">
        <v>9906</v>
      </c>
      <c r="AB1413" s="488" t="s">
        <v>9907</v>
      </c>
      <c r="AC1413" s="496">
        <v>8.04E9</v>
      </c>
      <c r="AD1413" s="497"/>
      <c r="AE1413" s="497"/>
      <c r="AF1413" s="497"/>
      <c r="AG1413" s="497"/>
      <c r="AH1413" s="497"/>
      <c r="AI1413" s="494"/>
      <c r="AJ1413" s="488" t="s">
        <v>1527</v>
      </c>
      <c r="AK1413" s="498"/>
      <c r="AL1413" s="499"/>
      <c r="AM1413" s="488" t="s">
        <v>9908</v>
      </c>
      <c r="AP1413" s="494"/>
      <c r="AQ1413" s="494"/>
      <c r="AR1413" s="494"/>
      <c r="AS1413" s="494"/>
      <c r="AT1413" s="488" t="s">
        <v>1529</v>
      </c>
      <c r="AU1413" s="492">
        <v>1004.0</v>
      </c>
      <c r="AV1413" s="492">
        <v>11.0</v>
      </c>
      <c r="AW1413" s="492">
        <v>2029.0</v>
      </c>
      <c r="AX1413" s="488" t="s">
        <v>1728</v>
      </c>
      <c r="AY1413" s="488" t="s">
        <v>1729</v>
      </c>
      <c r="AZ1413" s="488" t="s">
        <v>1531</v>
      </c>
    </row>
    <row r="1414" hidden="1">
      <c r="A1414" s="488" t="s">
        <v>9909</v>
      </c>
      <c r="B1414" s="488" t="s">
        <v>9903</v>
      </c>
      <c r="C1414" s="488" t="s">
        <v>1513</v>
      </c>
      <c r="D1414" s="488" t="s">
        <v>1514</v>
      </c>
      <c r="E1414" s="491">
        <v>45829.93263888889</v>
      </c>
      <c r="F1414" s="492">
        <v>2980.0</v>
      </c>
      <c r="G1414" s="488" t="s">
        <v>1515</v>
      </c>
      <c r="H1414" s="492">
        <v>2980.0</v>
      </c>
      <c r="I1414" s="488" t="s">
        <v>1515</v>
      </c>
      <c r="J1414" s="488" t="s">
        <v>1516</v>
      </c>
      <c r="K1414" s="488" t="s">
        <v>1517</v>
      </c>
      <c r="L1414" s="488" t="s">
        <v>9904</v>
      </c>
      <c r="M1414" s="488" t="s">
        <v>9910</v>
      </c>
      <c r="N1414" s="488" t="s">
        <v>1520</v>
      </c>
      <c r="O1414" s="488" t="s">
        <v>1521</v>
      </c>
      <c r="P1414" s="488" t="s">
        <v>1724</v>
      </c>
      <c r="Q1414" s="488" t="s">
        <v>1523</v>
      </c>
      <c r="R1414" s="495" t="s">
        <v>1524</v>
      </c>
      <c r="S1414" s="494"/>
      <c r="T1414" s="494"/>
      <c r="U1414" s="488" t="s">
        <v>9911</v>
      </c>
      <c r="AB1414" s="488" t="s">
        <v>9907</v>
      </c>
      <c r="AC1414" s="496">
        <v>8.04E9</v>
      </c>
      <c r="AD1414" s="497"/>
      <c r="AE1414" s="497"/>
      <c r="AF1414" s="497"/>
      <c r="AG1414" s="497"/>
      <c r="AH1414" s="497"/>
      <c r="AI1414" s="494"/>
      <c r="AJ1414" s="488" t="s">
        <v>1527</v>
      </c>
      <c r="AK1414" s="498"/>
      <c r="AL1414" s="499"/>
      <c r="AM1414" s="488" t="s">
        <v>9908</v>
      </c>
      <c r="AP1414" s="494"/>
      <c r="AQ1414" s="494"/>
      <c r="AR1414" s="494"/>
      <c r="AS1414" s="494"/>
      <c r="AT1414" s="488" t="s">
        <v>1529</v>
      </c>
      <c r="AU1414" s="492">
        <v>1004.0</v>
      </c>
      <c r="AV1414" s="492">
        <v>11.0</v>
      </c>
      <c r="AW1414" s="492">
        <v>2029.0</v>
      </c>
      <c r="AX1414" s="488" t="s">
        <v>1728</v>
      </c>
      <c r="AY1414" s="488" t="s">
        <v>1729</v>
      </c>
      <c r="AZ1414" s="488" t="s">
        <v>1531</v>
      </c>
    </row>
    <row r="1415" hidden="1">
      <c r="A1415" s="488" t="s">
        <v>7739</v>
      </c>
      <c r="B1415" s="488" t="s">
        <v>7740</v>
      </c>
      <c r="C1415" s="488" t="s">
        <v>1513</v>
      </c>
      <c r="D1415" s="488" t="s">
        <v>1514</v>
      </c>
      <c r="E1415" s="491">
        <v>45829.930555555555</v>
      </c>
      <c r="F1415" s="492">
        <v>2980.0</v>
      </c>
      <c r="G1415" s="488" t="s">
        <v>1515</v>
      </c>
      <c r="H1415" s="492">
        <v>2980.0</v>
      </c>
      <c r="I1415" s="488" t="s">
        <v>1515</v>
      </c>
      <c r="J1415" s="488" t="s">
        <v>1516</v>
      </c>
      <c r="K1415" s="488" t="s">
        <v>1517</v>
      </c>
      <c r="L1415" s="488" t="s">
        <v>7741</v>
      </c>
      <c r="M1415" s="488" t="s">
        <v>7742</v>
      </c>
      <c r="N1415" s="488" t="s">
        <v>1520</v>
      </c>
      <c r="O1415" s="488" t="s">
        <v>1521</v>
      </c>
      <c r="P1415" s="488" t="s">
        <v>1545</v>
      </c>
      <c r="Q1415" s="488" t="s">
        <v>1523</v>
      </c>
      <c r="R1415" s="495" t="s">
        <v>1524</v>
      </c>
      <c r="S1415" s="494"/>
      <c r="T1415" s="494"/>
      <c r="U1415" s="488" t="s">
        <v>7743</v>
      </c>
      <c r="AB1415" s="488" t="s">
        <v>7744</v>
      </c>
      <c r="AC1415" s="496">
        <v>9.05E9</v>
      </c>
      <c r="AD1415" s="497"/>
      <c r="AE1415" s="494"/>
      <c r="AF1415" s="494"/>
      <c r="AG1415" s="494"/>
      <c r="AH1415" s="494"/>
      <c r="AI1415" s="494"/>
      <c r="AJ1415" s="488" t="s">
        <v>1527</v>
      </c>
      <c r="AK1415" s="498"/>
      <c r="AL1415" s="499"/>
      <c r="AM1415" s="488" t="s">
        <v>7745</v>
      </c>
      <c r="AO1415" s="494"/>
      <c r="AP1415" s="494"/>
      <c r="AQ1415" s="494"/>
      <c r="AR1415" s="494"/>
      <c r="AS1415" s="494"/>
      <c r="AT1415" s="488" t="s">
        <v>1529</v>
      </c>
      <c r="AU1415" s="492">
        <v>9490.0</v>
      </c>
      <c r="AV1415" s="492">
        <v>6.0</v>
      </c>
      <c r="AW1415" s="492">
        <v>2027.0</v>
      </c>
      <c r="AX1415" s="497"/>
      <c r="AY1415" s="488" t="s">
        <v>1652</v>
      </c>
      <c r="AZ1415" s="488" t="s">
        <v>1531</v>
      </c>
    </row>
    <row r="1416" hidden="1">
      <c r="A1416" s="488" t="s">
        <v>9912</v>
      </c>
      <c r="B1416" s="488" t="s">
        <v>9913</v>
      </c>
      <c r="C1416" s="488" t="s">
        <v>1513</v>
      </c>
      <c r="D1416" s="488" t="s">
        <v>1514</v>
      </c>
      <c r="E1416" s="491">
        <v>45829.927083333336</v>
      </c>
      <c r="F1416" s="492">
        <v>2980.0</v>
      </c>
      <c r="G1416" s="488" t="s">
        <v>1515</v>
      </c>
      <c r="H1416" s="492">
        <v>2980.0</v>
      </c>
      <c r="I1416" s="488" t="s">
        <v>1515</v>
      </c>
      <c r="J1416" s="488" t="s">
        <v>1516</v>
      </c>
      <c r="K1416" s="488" t="s">
        <v>1517</v>
      </c>
      <c r="L1416" s="488" t="s">
        <v>9914</v>
      </c>
      <c r="M1416" s="488" t="s">
        <v>9915</v>
      </c>
      <c r="N1416" s="488" t="s">
        <v>1520</v>
      </c>
      <c r="O1416" s="488" t="s">
        <v>1521</v>
      </c>
      <c r="P1416" s="488" t="s">
        <v>1554</v>
      </c>
      <c r="Q1416" s="488" t="s">
        <v>1523</v>
      </c>
      <c r="R1416" s="495" t="s">
        <v>1524</v>
      </c>
      <c r="S1416" s="494"/>
      <c r="T1416" s="494"/>
      <c r="U1416" s="488" t="s">
        <v>9916</v>
      </c>
      <c r="AB1416" s="488" t="s">
        <v>9917</v>
      </c>
      <c r="AC1416" s="496">
        <v>9.08E9</v>
      </c>
      <c r="AD1416" s="497"/>
      <c r="AE1416" s="494"/>
      <c r="AF1416" s="494"/>
      <c r="AG1416" s="494"/>
      <c r="AH1416" s="494"/>
      <c r="AI1416" s="494"/>
      <c r="AJ1416" s="488" t="s">
        <v>1527</v>
      </c>
      <c r="AK1416" s="494"/>
      <c r="AL1416" s="494"/>
      <c r="AM1416" s="488" t="s">
        <v>9918</v>
      </c>
      <c r="AO1416" s="494"/>
      <c r="AP1416" s="494"/>
      <c r="AQ1416" s="494"/>
      <c r="AR1416" s="494"/>
      <c r="AS1416" s="494"/>
      <c r="AT1416" s="488" t="s">
        <v>1529</v>
      </c>
      <c r="AU1416" s="492">
        <v>6774.0</v>
      </c>
      <c r="AV1416" s="492">
        <v>4.0</v>
      </c>
      <c r="AW1416" s="492">
        <v>2031.0</v>
      </c>
      <c r="AX1416" s="488" t="s">
        <v>1634</v>
      </c>
      <c r="AY1416" s="488" t="s">
        <v>1917</v>
      </c>
      <c r="AZ1416" s="488" t="s">
        <v>1531</v>
      </c>
    </row>
    <row r="1417" hidden="1">
      <c r="A1417" s="488" t="s">
        <v>9919</v>
      </c>
      <c r="B1417" s="488" t="s">
        <v>9920</v>
      </c>
      <c r="C1417" s="488" t="s">
        <v>1513</v>
      </c>
      <c r="D1417" s="488" t="s">
        <v>1514</v>
      </c>
      <c r="E1417" s="491">
        <v>45829.92083333333</v>
      </c>
      <c r="F1417" s="492">
        <v>2980.0</v>
      </c>
      <c r="G1417" s="488" t="s">
        <v>1515</v>
      </c>
      <c r="H1417" s="492">
        <v>2980.0</v>
      </c>
      <c r="I1417" s="488" t="s">
        <v>1515</v>
      </c>
      <c r="J1417" s="488" t="s">
        <v>1516</v>
      </c>
      <c r="K1417" s="488" t="s">
        <v>1517</v>
      </c>
      <c r="L1417" s="488" t="s">
        <v>9921</v>
      </c>
      <c r="M1417" s="488" t="s">
        <v>9922</v>
      </c>
      <c r="N1417" s="488" t="s">
        <v>1520</v>
      </c>
      <c r="O1417" s="488" t="s">
        <v>1521</v>
      </c>
      <c r="P1417" s="488" t="s">
        <v>1545</v>
      </c>
      <c r="Q1417" s="488" t="s">
        <v>1523</v>
      </c>
      <c r="R1417" s="495" t="s">
        <v>1524</v>
      </c>
      <c r="S1417" s="494"/>
      <c r="T1417" s="494"/>
      <c r="U1417" s="488" t="s">
        <v>9923</v>
      </c>
      <c r="AB1417" s="488" t="s">
        <v>9924</v>
      </c>
      <c r="AC1417" s="496">
        <v>9.02E9</v>
      </c>
      <c r="AD1417" s="497"/>
      <c r="AE1417" s="497"/>
      <c r="AF1417" s="497"/>
      <c r="AG1417" s="497"/>
      <c r="AH1417" s="497"/>
      <c r="AI1417" s="494"/>
      <c r="AJ1417" s="488" t="s">
        <v>1527</v>
      </c>
      <c r="AK1417" s="494"/>
      <c r="AL1417" s="499"/>
      <c r="AM1417" s="488" t="s">
        <v>9925</v>
      </c>
      <c r="AO1417" s="494"/>
      <c r="AP1417" s="494"/>
      <c r="AQ1417" s="494"/>
      <c r="AR1417" s="494"/>
      <c r="AS1417" s="494"/>
      <c r="AT1417" s="488" t="s">
        <v>1529</v>
      </c>
      <c r="AU1417" s="492">
        <v>4143.0</v>
      </c>
      <c r="AV1417" s="492">
        <v>7.0</v>
      </c>
      <c r="AW1417" s="492">
        <v>2030.0</v>
      </c>
      <c r="AX1417" s="497"/>
      <c r="AY1417" s="497"/>
      <c r="AZ1417" s="488" t="s">
        <v>1531</v>
      </c>
    </row>
    <row r="1418" hidden="1">
      <c r="A1418" s="488" t="s">
        <v>9926</v>
      </c>
      <c r="B1418" s="488" t="s">
        <v>9927</v>
      </c>
      <c r="C1418" s="488" t="s">
        <v>1513</v>
      </c>
      <c r="D1418" s="488" t="s">
        <v>1514</v>
      </c>
      <c r="E1418" s="491">
        <v>45829.9</v>
      </c>
      <c r="F1418" s="492">
        <v>2980.0</v>
      </c>
      <c r="G1418" s="488" t="s">
        <v>1515</v>
      </c>
      <c r="H1418" s="492">
        <v>2980.0</v>
      </c>
      <c r="I1418" s="488" t="s">
        <v>1515</v>
      </c>
      <c r="J1418" s="488" t="s">
        <v>1516</v>
      </c>
      <c r="K1418" s="488" t="s">
        <v>1517</v>
      </c>
      <c r="L1418" s="488" t="s">
        <v>9928</v>
      </c>
      <c r="M1418" s="488" t="s">
        <v>9929</v>
      </c>
      <c r="N1418" s="488" t="s">
        <v>1520</v>
      </c>
      <c r="O1418" s="488" t="s">
        <v>1521</v>
      </c>
      <c r="P1418" s="488" t="s">
        <v>1554</v>
      </c>
      <c r="Q1418" s="488" t="s">
        <v>1523</v>
      </c>
      <c r="R1418" s="495" t="s">
        <v>1524</v>
      </c>
      <c r="S1418" s="494"/>
      <c r="T1418" s="494"/>
      <c r="U1418" s="488" t="s">
        <v>9930</v>
      </c>
      <c r="AB1418" s="488" t="s">
        <v>9931</v>
      </c>
      <c r="AC1418" s="496">
        <v>7.03E9</v>
      </c>
      <c r="AD1418" s="497"/>
      <c r="AE1418" s="497"/>
      <c r="AF1418" s="497"/>
      <c r="AG1418" s="497"/>
      <c r="AH1418" s="497"/>
      <c r="AI1418" s="494"/>
      <c r="AJ1418" s="488" t="s">
        <v>1527</v>
      </c>
      <c r="AK1418" s="498"/>
      <c r="AL1418" s="499"/>
      <c r="AM1418" s="488" t="s">
        <v>9932</v>
      </c>
      <c r="AO1418" s="494"/>
      <c r="AP1418" s="494"/>
      <c r="AQ1418" s="494"/>
      <c r="AR1418" s="494"/>
      <c r="AS1418" s="494"/>
      <c r="AT1418" s="488" t="s">
        <v>1529</v>
      </c>
      <c r="AU1418" s="492">
        <v>2533.0</v>
      </c>
      <c r="AV1418" s="492">
        <v>1.0</v>
      </c>
      <c r="AW1418" s="492">
        <v>2026.0</v>
      </c>
      <c r="AX1418" s="488" t="s">
        <v>1634</v>
      </c>
      <c r="AY1418" s="488" t="s">
        <v>1831</v>
      </c>
      <c r="AZ1418" s="488" t="s">
        <v>1531</v>
      </c>
    </row>
    <row r="1419" hidden="1">
      <c r="A1419" s="488" t="s">
        <v>9933</v>
      </c>
      <c r="B1419" s="488" t="s">
        <v>9934</v>
      </c>
      <c r="C1419" s="488" t="s">
        <v>1513</v>
      </c>
      <c r="D1419" s="488" t="s">
        <v>1514</v>
      </c>
      <c r="E1419" s="491">
        <v>45829.89722222222</v>
      </c>
      <c r="F1419" s="492">
        <v>2980.0</v>
      </c>
      <c r="G1419" s="488" t="s">
        <v>1515</v>
      </c>
      <c r="H1419" s="492">
        <v>2980.0</v>
      </c>
      <c r="I1419" s="488" t="s">
        <v>1515</v>
      </c>
      <c r="J1419" s="488" t="s">
        <v>1516</v>
      </c>
      <c r="K1419" s="488" t="s">
        <v>1517</v>
      </c>
      <c r="L1419" s="488" t="s">
        <v>9935</v>
      </c>
      <c r="M1419" s="488" t="s">
        <v>9936</v>
      </c>
      <c r="N1419" s="488" t="s">
        <v>1520</v>
      </c>
      <c r="O1419" s="488" t="s">
        <v>1521</v>
      </c>
      <c r="P1419" s="488" t="s">
        <v>1554</v>
      </c>
      <c r="Q1419" s="488" t="s">
        <v>1523</v>
      </c>
      <c r="R1419" s="495" t="s">
        <v>1524</v>
      </c>
      <c r="S1419" s="494"/>
      <c r="T1419" s="494"/>
      <c r="U1419" s="488" t="s">
        <v>9937</v>
      </c>
      <c r="AB1419" s="488" t="s">
        <v>9938</v>
      </c>
      <c r="AC1419" s="496">
        <v>8.06E9</v>
      </c>
      <c r="AD1419" s="497"/>
      <c r="AE1419" s="494"/>
      <c r="AF1419" s="494"/>
      <c r="AG1419" s="494"/>
      <c r="AH1419" s="494"/>
      <c r="AI1419" s="494"/>
      <c r="AJ1419" s="488" t="s">
        <v>1527</v>
      </c>
      <c r="AK1419" s="494"/>
      <c r="AL1419" s="494"/>
      <c r="AM1419" s="488" t="s">
        <v>9939</v>
      </c>
      <c r="AO1419" s="494"/>
      <c r="AP1419" s="494"/>
      <c r="AQ1419" s="494"/>
      <c r="AR1419" s="494"/>
      <c r="AS1419" s="494"/>
      <c r="AT1419" s="488" t="s">
        <v>1529</v>
      </c>
      <c r="AU1419" s="492">
        <v>1087.0</v>
      </c>
      <c r="AV1419" s="492">
        <v>8.0</v>
      </c>
      <c r="AW1419" s="492">
        <v>2029.0</v>
      </c>
      <c r="AX1419" s="488" t="s">
        <v>1587</v>
      </c>
      <c r="AY1419" s="488" t="s">
        <v>1608</v>
      </c>
      <c r="AZ1419" s="488" t="s">
        <v>1531</v>
      </c>
    </row>
    <row r="1420" hidden="1">
      <c r="A1420" s="488" t="s">
        <v>9940</v>
      </c>
      <c r="B1420" s="488" t="s">
        <v>9941</v>
      </c>
      <c r="C1420" s="488" t="s">
        <v>1513</v>
      </c>
      <c r="D1420" s="488" t="s">
        <v>1514</v>
      </c>
      <c r="E1420" s="491">
        <v>45829.873611111114</v>
      </c>
      <c r="F1420" s="492">
        <v>2980.0</v>
      </c>
      <c r="G1420" s="488" t="s">
        <v>1515</v>
      </c>
      <c r="H1420" s="492">
        <v>2980.0</v>
      </c>
      <c r="I1420" s="488" t="s">
        <v>1515</v>
      </c>
      <c r="J1420" s="488" t="s">
        <v>1516</v>
      </c>
      <c r="K1420" s="488" t="s">
        <v>1517</v>
      </c>
      <c r="L1420" s="488" t="s">
        <v>9942</v>
      </c>
      <c r="M1420" s="488" t="s">
        <v>9943</v>
      </c>
      <c r="N1420" s="488" t="s">
        <v>1520</v>
      </c>
      <c r="O1420" s="488" t="s">
        <v>1521</v>
      </c>
      <c r="P1420" s="488" t="s">
        <v>1554</v>
      </c>
      <c r="Q1420" s="488" t="s">
        <v>1523</v>
      </c>
      <c r="R1420" s="495" t="s">
        <v>1524</v>
      </c>
      <c r="S1420" s="494"/>
      <c r="T1420" s="494"/>
      <c r="U1420" s="488" t="s">
        <v>9944</v>
      </c>
      <c r="AB1420" s="488" t="s">
        <v>9945</v>
      </c>
      <c r="AC1420" s="496">
        <v>7.08E9</v>
      </c>
      <c r="AD1420" s="497"/>
      <c r="AE1420" s="494"/>
      <c r="AF1420" s="494"/>
      <c r="AG1420" s="494"/>
      <c r="AH1420" s="494"/>
      <c r="AI1420" s="494"/>
      <c r="AJ1420" s="488" t="s">
        <v>1527</v>
      </c>
      <c r="AK1420" s="494"/>
      <c r="AL1420" s="494"/>
      <c r="AM1420" s="488" t="s">
        <v>9946</v>
      </c>
      <c r="AO1420" s="494"/>
      <c r="AP1420" s="494"/>
      <c r="AQ1420" s="494"/>
      <c r="AR1420" s="494"/>
      <c r="AS1420" s="494"/>
      <c r="AT1420" s="488" t="s">
        <v>1529</v>
      </c>
      <c r="AU1420" s="492">
        <v>9102.0</v>
      </c>
      <c r="AV1420" s="492">
        <v>7.0</v>
      </c>
      <c r="AW1420" s="492">
        <v>2026.0</v>
      </c>
      <c r="AX1420" s="488" t="s">
        <v>1587</v>
      </c>
      <c r="AY1420" s="488" t="s">
        <v>1571</v>
      </c>
      <c r="AZ1420" s="488" t="s">
        <v>1531</v>
      </c>
    </row>
    <row r="1421" hidden="1">
      <c r="A1421" s="488" t="s">
        <v>9947</v>
      </c>
      <c r="B1421" s="488" t="s">
        <v>9948</v>
      </c>
      <c r="C1421" s="488" t="s">
        <v>1513</v>
      </c>
      <c r="D1421" s="488" t="s">
        <v>1514</v>
      </c>
      <c r="E1421" s="491">
        <v>45829.87152777778</v>
      </c>
      <c r="F1421" s="492">
        <v>9800.0</v>
      </c>
      <c r="G1421" s="488" t="s">
        <v>1515</v>
      </c>
      <c r="H1421" s="492">
        <v>9800.0</v>
      </c>
      <c r="I1421" s="488" t="s">
        <v>1515</v>
      </c>
      <c r="J1421" s="488" t="s">
        <v>1516</v>
      </c>
      <c r="K1421" s="488" t="s">
        <v>1517</v>
      </c>
      <c r="L1421" s="488" t="s">
        <v>9949</v>
      </c>
      <c r="M1421" s="488" t="s">
        <v>9950</v>
      </c>
      <c r="N1421" s="488" t="s">
        <v>1520</v>
      </c>
      <c r="O1421" s="488" t="s">
        <v>1521</v>
      </c>
      <c r="P1421" s="488" t="s">
        <v>1554</v>
      </c>
      <c r="Q1421" s="488" t="s">
        <v>1523</v>
      </c>
      <c r="R1421" s="495" t="s">
        <v>1524</v>
      </c>
      <c r="S1421" s="494"/>
      <c r="T1421" s="494"/>
      <c r="U1421" s="488" t="s">
        <v>9951</v>
      </c>
      <c r="AB1421" s="488" t="s">
        <v>9952</v>
      </c>
      <c r="AC1421" s="496">
        <v>9.01E9</v>
      </c>
      <c r="AD1421" s="497"/>
      <c r="AE1421" s="494"/>
      <c r="AF1421" s="494"/>
      <c r="AG1421" s="494"/>
      <c r="AH1421" s="494"/>
      <c r="AI1421" s="494"/>
      <c r="AJ1421" s="488" t="s">
        <v>1527</v>
      </c>
      <c r="AK1421" s="494"/>
      <c r="AL1421" s="494"/>
      <c r="AM1421" s="488" t="s">
        <v>9953</v>
      </c>
      <c r="AP1421" s="494"/>
      <c r="AQ1421" s="494"/>
      <c r="AR1421" s="494"/>
      <c r="AS1421" s="494"/>
      <c r="AT1421" s="488" t="s">
        <v>1529</v>
      </c>
      <c r="AU1421" s="492">
        <v>5663.0</v>
      </c>
      <c r="AV1421" s="492">
        <v>3.0</v>
      </c>
      <c r="AW1421" s="492">
        <v>2029.0</v>
      </c>
      <c r="AX1421" s="488" t="s">
        <v>1587</v>
      </c>
      <c r="AY1421" s="488" t="s">
        <v>1597</v>
      </c>
      <c r="AZ1421" s="488" t="s">
        <v>1531</v>
      </c>
    </row>
    <row r="1422" hidden="1">
      <c r="A1422" s="488" t="s">
        <v>9954</v>
      </c>
      <c r="B1422" s="488" t="s">
        <v>9955</v>
      </c>
      <c r="C1422" s="488" t="s">
        <v>1513</v>
      </c>
      <c r="D1422" s="488" t="s">
        <v>1514</v>
      </c>
      <c r="E1422" s="491">
        <v>45829.86944444444</v>
      </c>
      <c r="F1422" s="492">
        <v>2980.0</v>
      </c>
      <c r="G1422" s="488" t="s">
        <v>1515</v>
      </c>
      <c r="H1422" s="492">
        <v>2980.0</v>
      </c>
      <c r="I1422" s="488" t="s">
        <v>1515</v>
      </c>
      <c r="J1422" s="488" t="s">
        <v>1516</v>
      </c>
      <c r="K1422" s="488" t="s">
        <v>1517</v>
      </c>
      <c r="L1422" s="488" t="s">
        <v>9956</v>
      </c>
      <c r="M1422" s="488" t="s">
        <v>9957</v>
      </c>
      <c r="N1422" s="488" t="s">
        <v>1520</v>
      </c>
      <c r="O1422" s="488" t="s">
        <v>1521</v>
      </c>
      <c r="P1422" s="488" t="s">
        <v>1545</v>
      </c>
      <c r="Q1422" s="488" t="s">
        <v>1523</v>
      </c>
      <c r="R1422" s="495" t="s">
        <v>1524</v>
      </c>
      <c r="S1422" s="494"/>
      <c r="T1422" s="494"/>
      <c r="U1422" s="488" t="s">
        <v>9958</v>
      </c>
      <c r="AB1422" s="488" t="s">
        <v>9959</v>
      </c>
      <c r="AC1422" s="496">
        <v>9.08E9</v>
      </c>
      <c r="AD1422" s="497"/>
      <c r="AE1422" s="494"/>
      <c r="AF1422" s="494"/>
      <c r="AG1422" s="494"/>
      <c r="AH1422" s="494"/>
      <c r="AI1422" s="494"/>
      <c r="AJ1422" s="488" t="s">
        <v>1527</v>
      </c>
      <c r="AK1422" s="494"/>
      <c r="AL1422" s="494"/>
      <c r="AM1422" s="488" t="s">
        <v>9960</v>
      </c>
      <c r="AP1422" s="494"/>
      <c r="AQ1422" s="494"/>
      <c r="AR1422" s="494"/>
      <c r="AS1422" s="494"/>
      <c r="AT1422" s="488" t="s">
        <v>1529</v>
      </c>
      <c r="AU1422" s="492">
        <v>8493.0</v>
      </c>
      <c r="AV1422" s="492">
        <v>5.0</v>
      </c>
      <c r="AW1422" s="492">
        <v>2030.0</v>
      </c>
      <c r="AX1422" s="497"/>
      <c r="AY1422" s="488" t="s">
        <v>1652</v>
      </c>
      <c r="AZ1422" s="488" t="s">
        <v>1531</v>
      </c>
    </row>
    <row r="1423" hidden="1">
      <c r="A1423" s="488" t="s">
        <v>9961</v>
      </c>
      <c r="B1423" s="488" t="s">
        <v>9948</v>
      </c>
      <c r="C1423" s="488" t="s">
        <v>1513</v>
      </c>
      <c r="D1423" s="488" t="s">
        <v>1514</v>
      </c>
      <c r="E1423" s="491">
        <v>45829.86736111111</v>
      </c>
      <c r="F1423" s="492">
        <v>2980.0</v>
      </c>
      <c r="G1423" s="488" t="s">
        <v>1515</v>
      </c>
      <c r="H1423" s="492">
        <v>2980.0</v>
      </c>
      <c r="I1423" s="488" t="s">
        <v>1515</v>
      </c>
      <c r="J1423" s="488" t="s">
        <v>1516</v>
      </c>
      <c r="K1423" s="488" t="s">
        <v>1517</v>
      </c>
      <c r="L1423" s="488" t="s">
        <v>9949</v>
      </c>
      <c r="M1423" s="488" t="s">
        <v>9962</v>
      </c>
      <c r="N1423" s="488" t="s">
        <v>1520</v>
      </c>
      <c r="O1423" s="488" t="s">
        <v>1521</v>
      </c>
      <c r="P1423" s="488" t="s">
        <v>1554</v>
      </c>
      <c r="Q1423" s="488" t="s">
        <v>1523</v>
      </c>
      <c r="R1423" s="495" t="s">
        <v>1524</v>
      </c>
      <c r="S1423" s="494"/>
      <c r="T1423" s="494"/>
      <c r="U1423" s="488" t="s">
        <v>9963</v>
      </c>
      <c r="AB1423" s="488" t="s">
        <v>9952</v>
      </c>
      <c r="AC1423" s="496">
        <v>9.01E9</v>
      </c>
      <c r="AD1423" s="497"/>
      <c r="AE1423" s="494"/>
      <c r="AF1423" s="494"/>
      <c r="AG1423" s="494"/>
      <c r="AH1423" s="494"/>
      <c r="AI1423" s="494"/>
      <c r="AJ1423" s="488" t="s">
        <v>1527</v>
      </c>
      <c r="AK1423" s="494"/>
      <c r="AL1423" s="494"/>
      <c r="AM1423" s="488" t="s">
        <v>9953</v>
      </c>
      <c r="AP1423" s="494"/>
      <c r="AQ1423" s="494"/>
      <c r="AR1423" s="494"/>
      <c r="AS1423" s="494"/>
      <c r="AT1423" s="488" t="s">
        <v>1529</v>
      </c>
      <c r="AU1423" s="492">
        <v>5663.0</v>
      </c>
      <c r="AV1423" s="492">
        <v>3.0</v>
      </c>
      <c r="AW1423" s="492">
        <v>2029.0</v>
      </c>
      <c r="AX1423" s="488" t="s">
        <v>1587</v>
      </c>
      <c r="AY1423" s="488" t="s">
        <v>1597</v>
      </c>
      <c r="AZ1423" s="488" t="s">
        <v>1531</v>
      </c>
    </row>
    <row r="1424" hidden="1">
      <c r="A1424" s="488" t="s">
        <v>9964</v>
      </c>
      <c r="B1424" s="488" t="s">
        <v>9965</v>
      </c>
      <c r="C1424" s="488" t="s">
        <v>1513</v>
      </c>
      <c r="D1424" s="488" t="s">
        <v>1514</v>
      </c>
      <c r="E1424" s="491">
        <v>45829.85972222222</v>
      </c>
      <c r="F1424" s="492">
        <v>2980.0</v>
      </c>
      <c r="G1424" s="488" t="s">
        <v>1515</v>
      </c>
      <c r="H1424" s="492">
        <v>2980.0</v>
      </c>
      <c r="I1424" s="488" t="s">
        <v>1515</v>
      </c>
      <c r="J1424" s="488" t="s">
        <v>1516</v>
      </c>
      <c r="K1424" s="488" t="s">
        <v>1517</v>
      </c>
      <c r="L1424" s="488" t="s">
        <v>9966</v>
      </c>
      <c r="M1424" s="488" t="s">
        <v>9967</v>
      </c>
      <c r="N1424" s="488" t="s">
        <v>1520</v>
      </c>
      <c r="O1424" s="488" t="s">
        <v>1521</v>
      </c>
      <c r="P1424" s="488" t="s">
        <v>1554</v>
      </c>
      <c r="Q1424" s="488" t="s">
        <v>1523</v>
      </c>
      <c r="R1424" s="495" t="s">
        <v>1524</v>
      </c>
      <c r="S1424" s="494"/>
      <c r="T1424" s="494"/>
      <c r="U1424" s="488" t="s">
        <v>9968</v>
      </c>
      <c r="AB1424" s="488" t="s">
        <v>9969</v>
      </c>
      <c r="AC1424" s="496">
        <v>9.1E9</v>
      </c>
      <c r="AD1424" s="497"/>
      <c r="AE1424" s="494"/>
      <c r="AF1424" s="494"/>
      <c r="AG1424" s="494"/>
      <c r="AH1424" s="494"/>
      <c r="AI1424" s="494"/>
      <c r="AJ1424" s="488" t="s">
        <v>1527</v>
      </c>
      <c r="AK1424" s="494"/>
      <c r="AL1424" s="494"/>
      <c r="AM1424" s="488" t="s">
        <v>9970</v>
      </c>
      <c r="AO1424" s="494"/>
      <c r="AP1424" s="494"/>
      <c r="AQ1424" s="494"/>
      <c r="AR1424" s="494"/>
      <c r="AS1424" s="494"/>
      <c r="AT1424" s="488" t="s">
        <v>1558</v>
      </c>
      <c r="AU1424" s="492">
        <v>9834.0</v>
      </c>
      <c r="AV1424" s="492">
        <v>11.0</v>
      </c>
      <c r="AW1424" s="492">
        <v>2027.0</v>
      </c>
      <c r="AX1424" s="488" t="s">
        <v>1587</v>
      </c>
      <c r="AY1424" s="488" t="s">
        <v>2793</v>
      </c>
      <c r="AZ1424" s="488" t="s">
        <v>1531</v>
      </c>
    </row>
    <row r="1425" hidden="1">
      <c r="A1425" s="488" t="s">
        <v>9971</v>
      </c>
      <c r="B1425" s="488" t="s">
        <v>9972</v>
      </c>
      <c r="C1425" s="488" t="s">
        <v>1513</v>
      </c>
      <c r="D1425" s="488" t="s">
        <v>1514</v>
      </c>
      <c r="E1425" s="491">
        <v>45829.854166666664</v>
      </c>
      <c r="F1425" s="492">
        <v>9800.0</v>
      </c>
      <c r="G1425" s="488" t="s">
        <v>1515</v>
      </c>
      <c r="H1425" s="492">
        <v>9800.0</v>
      </c>
      <c r="I1425" s="488" t="s">
        <v>1515</v>
      </c>
      <c r="J1425" s="488" t="s">
        <v>1516</v>
      </c>
      <c r="K1425" s="488" t="s">
        <v>1517</v>
      </c>
      <c r="L1425" s="488" t="s">
        <v>9973</v>
      </c>
      <c r="M1425" s="488" t="s">
        <v>9974</v>
      </c>
      <c r="N1425" s="488" t="s">
        <v>1520</v>
      </c>
      <c r="O1425" s="488" t="s">
        <v>1521</v>
      </c>
      <c r="P1425" s="488" t="s">
        <v>1522</v>
      </c>
      <c r="Q1425" s="488" t="s">
        <v>1523</v>
      </c>
      <c r="R1425" s="495" t="s">
        <v>1524</v>
      </c>
      <c r="S1425" s="494"/>
      <c r="T1425" s="494"/>
      <c r="U1425" s="488" t="s">
        <v>9975</v>
      </c>
      <c r="AB1425" s="488" t="s">
        <v>9976</v>
      </c>
      <c r="AC1425" s="496">
        <v>8.07E9</v>
      </c>
      <c r="AD1425" s="497"/>
      <c r="AE1425" s="494"/>
      <c r="AF1425" s="494"/>
      <c r="AG1425" s="494"/>
      <c r="AH1425" s="494"/>
      <c r="AI1425" s="494"/>
      <c r="AJ1425" s="488" t="s">
        <v>1527</v>
      </c>
      <c r="AK1425" s="494"/>
      <c r="AL1425" s="494"/>
      <c r="AM1425" s="488" t="s">
        <v>9977</v>
      </c>
      <c r="AO1425" s="494"/>
      <c r="AP1425" s="494"/>
      <c r="AQ1425" s="494"/>
      <c r="AR1425" s="494"/>
      <c r="AS1425" s="494"/>
      <c r="AT1425" s="488" t="s">
        <v>1529</v>
      </c>
      <c r="AU1425" s="492">
        <v>3073.0</v>
      </c>
      <c r="AV1425" s="492">
        <v>5.0</v>
      </c>
      <c r="AW1425" s="492">
        <v>2030.0</v>
      </c>
      <c r="AX1425" s="497"/>
      <c r="AY1425" s="488" t="s">
        <v>1530</v>
      </c>
      <c r="AZ1425" s="488" t="s">
        <v>1531</v>
      </c>
    </row>
    <row r="1426" hidden="1">
      <c r="A1426" s="488" t="s">
        <v>9978</v>
      </c>
      <c r="B1426" s="488" t="s">
        <v>9972</v>
      </c>
      <c r="C1426" s="488" t="s">
        <v>1513</v>
      </c>
      <c r="D1426" s="488" t="s">
        <v>1514</v>
      </c>
      <c r="E1426" s="491">
        <v>45829.85208333333</v>
      </c>
      <c r="F1426" s="492">
        <v>2980.0</v>
      </c>
      <c r="G1426" s="488" t="s">
        <v>1515</v>
      </c>
      <c r="H1426" s="492">
        <v>2980.0</v>
      </c>
      <c r="I1426" s="488" t="s">
        <v>1515</v>
      </c>
      <c r="J1426" s="488" t="s">
        <v>1516</v>
      </c>
      <c r="K1426" s="488" t="s">
        <v>1517</v>
      </c>
      <c r="L1426" s="488" t="s">
        <v>9973</v>
      </c>
      <c r="M1426" s="488" t="s">
        <v>9979</v>
      </c>
      <c r="N1426" s="488" t="s">
        <v>1520</v>
      </c>
      <c r="O1426" s="488" t="s">
        <v>1521</v>
      </c>
      <c r="P1426" s="488" t="s">
        <v>1522</v>
      </c>
      <c r="Q1426" s="488" t="s">
        <v>1523</v>
      </c>
      <c r="R1426" s="495" t="s">
        <v>1524</v>
      </c>
      <c r="S1426" s="494"/>
      <c r="T1426" s="494"/>
      <c r="U1426" s="488" t="s">
        <v>9980</v>
      </c>
      <c r="AB1426" s="488" t="s">
        <v>9976</v>
      </c>
      <c r="AC1426" s="496">
        <v>8.07E9</v>
      </c>
      <c r="AD1426" s="497"/>
      <c r="AE1426" s="497"/>
      <c r="AF1426" s="494"/>
      <c r="AG1426" s="494"/>
      <c r="AH1426" s="494"/>
      <c r="AI1426" s="494"/>
      <c r="AJ1426" s="488" t="s">
        <v>1527</v>
      </c>
      <c r="AK1426" s="494"/>
      <c r="AL1426" s="494"/>
      <c r="AM1426" s="488" t="s">
        <v>9977</v>
      </c>
      <c r="AO1426" s="494"/>
      <c r="AP1426" s="494"/>
      <c r="AQ1426" s="494"/>
      <c r="AR1426" s="494"/>
      <c r="AS1426" s="494"/>
      <c r="AT1426" s="488" t="s">
        <v>1529</v>
      </c>
      <c r="AU1426" s="492">
        <v>3073.0</v>
      </c>
      <c r="AV1426" s="492">
        <v>5.0</v>
      </c>
      <c r="AW1426" s="492">
        <v>2030.0</v>
      </c>
      <c r="AX1426" s="497"/>
      <c r="AY1426" s="488" t="s">
        <v>1530</v>
      </c>
      <c r="AZ1426" s="488" t="s">
        <v>1531</v>
      </c>
    </row>
    <row r="1427" hidden="1">
      <c r="A1427" s="488" t="s">
        <v>9981</v>
      </c>
      <c r="B1427" s="488" t="s">
        <v>9982</v>
      </c>
      <c r="C1427" s="488" t="s">
        <v>1513</v>
      </c>
      <c r="D1427" s="488" t="s">
        <v>1514</v>
      </c>
      <c r="E1427" s="491">
        <v>45829.839583333334</v>
      </c>
      <c r="F1427" s="492">
        <v>2980.0</v>
      </c>
      <c r="G1427" s="488" t="s">
        <v>1515</v>
      </c>
      <c r="H1427" s="492">
        <v>2980.0</v>
      </c>
      <c r="I1427" s="488" t="s">
        <v>1515</v>
      </c>
      <c r="J1427" s="488" t="s">
        <v>1516</v>
      </c>
      <c r="K1427" s="488" t="s">
        <v>1517</v>
      </c>
      <c r="L1427" s="488" t="s">
        <v>9983</v>
      </c>
      <c r="M1427" s="488" t="s">
        <v>9984</v>
      </c>
      <c r="N1427" s="488" t="s">
        <v>1520</v>
      </c>
      <c r="O1427" s="488" t="s">
        <v>1521</v>
      </c>
      <c r="P1427" s="488" t="s">
        <v>1522</v>
      </c>
      <c r="Q1427" s="488" t="s">
        <v>1523</v>
      </c>
      <c r="R1427" s="495" t="s">
        <v>1524</v>
      </c>
      <c r="S1427" s="494"/>
      <c r="T1427" s="494"/>
      <c r="U1427" s="488" t="s">
        <v>9985</v>
      </c>
      <c r="AB1427" s="488" t="s">
        <v>9986</v>
      </c>
      <c r="AC1427" s="496">
        <v>9.02E9</v>
      </c>
      <c r="AD1427" s="497"/>
      <c r="AE1427" s="494"/>
      <c r="AF1427" s="494"/>
      <c r="AG1427" s="494"/>
      <c r="AH1427" s="494"/>
      <c r="AI1427" s="494"/>
      <c r="AJ1427" s="488" t="s">
        <v>1527</v>
      </c>
      <c r="AK1427" s="494"/>
      <c r="AL1427" s="494"/>
      <c r="AM1427" s="488" t="s">
        <v>9987</v>
      </c>
      <c r="AO1427" s="494"/>
      <c r="AP1427" s="494"/>
      <c r="AQ1427" s="494"/>
      <c r="AR1427" s="494"/>
      <c r="AS1427" s="494"/>
      <c r="AT1427" s="488" t="s">
        <v>1529</v>
      </c>
      <c r="AU1427" s="492">
        <v>6687.0</v>
      </c>
      <c r="AV1427" s="492">
        <v>8.0</v>
      </c>
      <c r="AW1427" s="492">
        <v>2025.0</v>
      </c>
      <c r="AX1427" s="497"/>
      <c r="AY1427" s="488" t="s">
        <v>1868</v>
      </c>
      <c r="AZ1427" s="488" t="s">
        <v>1531</v>
      </c>
    </row>
    <row r="1428" hidden="1">
      <c r="A1428" s="488" t="s">
        <v>9988</v>
      </c>
      <c r="B1428" s="488" t="s">
        <v>9989</v>
      </c>
      <c r="C1428" s="488" t="s">
        <v>1513</v>
      </c>
      <c r="D1428" s="488" t="s">
        <v>1514</v>
      </c>
      <c r="E1428" s="491">
        <v>45829.83888888889</v>
      </c>
      <c r="F1428" s="492">
        <v>2980.0</v>
      </c>
      <c r="G1428" s="488" t="s">
        <v>1515</v>
      </c>
      <c r="H1428" s="492">
        <v>2980.0</v>
      </c>
      <c r="I1428" s="488" t="s">
        <v>1515</v>
      </c>
      <c r="J1428" s="488" t="s">
        <v>1516</v>
      </c>
      <c r="K1428" s="488" t="s">
        <v>1517</v>
      </c>
      <c r="L1428" s="488" t="s">
        <v>9990</v>
      </c>
      <c r="M1428" s="488" t="s">
        <v>9991</v>
      </c>
      <c r="N1428" s="488" t="s">
        <v>1520</v>
      </c>
      <c r="O1428" s="488" t="s">
        <v>1521</v>
      </c>
      <c r="P1428" s="488" t="s">
        <v>1554</v>
      </c>
      <c r="Q1428" s="488" t="s">
        <v>1523</v>
      </c>
      <c r="R1428" s="495" t="s">
        <v>1524</v>
      </c>
      <c r="S1428" s="494"/>
      <c r="T1428" s="494"/>
      <c r="U1428" s="488" t="s">
        <v>9992</v>
      </c>
      <c r="AB1428" s="488" t="s">
        <v>9993</v>
      </c>
      <c r="AC1428" s="496">
        <v>8.01E9</v>
      </c>
      <c r="AD1428" s="497"/>
      <c r="AE1428" s="494"/>
      <c r="AF1428" s="494"/>
      <c r="AG1428" s="494"/>
      <c r="AH1428" s="494"/>
      <c r="AI1428" s="494"/>
      <c r="AJ1428" s="488" t="s">
        <v>1527</v>
      </c>
      <c r="AK1428" s="494"/>
      <c r="AL1428" s="494"/>
      <c r="AM1428" s="488" t="s">
        <v>9994</v>
      </c>
      <c r="AO1428" s="494"/>
      <c r="AP1428" s="494"/>
      <c r="AQ1428" s="494"/>
      <c r="AR1428" s="494"/>
      <c r="AS1428" s="494"/>
      <c r="AT1428" s="488" t="s">
        <v>1529</v>
      </c>
      <c r="AU1428" s="492">
        <v>1203.0</v>
      </c>
      <c r="AV1428" s="492">
        <v>11.0</v>
      </c>
      <c r="AW1428" s="492">
        <v>2030.0</v>
      </c>
      <c r="AX1428" s="488" t="s">
        <v>1634</v>
      </c>
      <c r="AY1428" s="488" t="s">
        <v>1917</v>
      </c>
      <c r="AZ1428" s="488" t="s">
        <v>1531</v>
      </c>
    </row>
    <row r="1429" hidden="1">
      <c r="A1429" s="488" t="s">
        <v>9995</v>
      </c>
      <c r="B1429" s="488" t="s">
        <v>9996</v>
      </c>
      <c r="C1429" s="488" t="s">
        <v>1513</v>
      </c>
      <c r="D1429" s="488" t="s">
        <v>1514</v>
      </c>
      <c r="E1429" s="491">
        <v>45829.8375</v>
      </c>
      <c r="F1429" s="492">
        <v>2980.0</v>
      </c>
      <c r="G1429" s="488" t="s">
        <v>1515</v>
      </c>
      <c r="H1429" s="492">
        <v>2980.0</v>
      </c>
      <c r="I1429" s="488" t="s">
        <v>1515</v>
      </c>
      <c r="J1429" s="488" t="s">
        <v>1516</v>
      </c>
      <c r="K1429" s="488" t="s">
        <v>1517</v>
      </c>
      <c r="L1429" s="488" t="s">
        <v>9997</v>
      </c>
      <c r="M1429" s="488" t="s">
        <v>9998</v>
      </c>
      <c r="N1429" s="488" t="s">
        <v>1520</v>
      </c>
      <c r="O1429" s="488" t="s">
        <v>1521</v>
      </c>
      <c r="P1429" s="488" t="s">
        <v>1724</v>
      </c>
      <c r="Q1429" s="488" t="s">
        <v>1523</v>
      </c>
      <c r="R1429" s="495" t="s">
        <v>1524</v>
      </c>
      <c r="S1429" s="494"/>
      <c r="T1429" s="494"/>
      <c r="U1429" s="488" t="s">
        <v>9999</v>
      </c>
      <c r="AB1429" s="488" t="s">
        <v>10000</v>
      </c>
      <c r="AC1429" s="496">
        <v>9.09E9</v>
      </c>
      <c r="AD1429" s="497"/>
      <c r="AE1429" s="494"/>
      <c r="AF1429" s="494"/>
      <c r="AG1429" s="494"/>
      <c r="AH1429" s="494"/>
      <c r="AI1429" s="494"/>
      <c r="AJ1429" s="488" t="s">
        <v>1527</v>
      </c>
      <c r="AK1429" s="494"/>
      <c r="AL1429" s="494"/>
      <c r="AM1429" s="488" t="s">
        <v>10001</v>
      </c>
      <c r="AP1429" s="494"/>
      <c r="AQ1429" s="494"/>
      <c r="AR1429" s="494"/>
      <c r="AS1429" s="494"/>
      <c r="AT1429" s="488" t="s">
        <v>1529</v>
      </c>
      <c r="AU1429" s="492">
        <v>1007.0</v>
      </c>
      <c r="AV1429" s="492">
        <v>5.0</v>
      </c>
      <c r="AW1429" s="492">
        <v>2029.0</v>
      </c>
      <c r="AX1429" s="488" t="s">
        <v>1728</v>
      </c>
      <c r="AY1429" s="488" t="s">
        <v>1729</v>
      </c>
      <c r="AZ1429" s="488" t="s">
        <v>1531</v>
      </c>
    </row>
    <row r="1430" hidden="1">
      <c r="A1430" s="488" t="s">
        <v>10002</v>
      </c>
      <c r="B1430" s="488" t="s">
        <v>10003</v>
      </c>
      <c r="C1430" s="488" t="s">
        <v>1513</v>
      </c>
      <c r="D1430" s="488" t="s">
        <v>1514</v>
      </c>
      <c r="E1430" s="491">
        <v>45829.82083333333</v>
      </c>
      <c r="F1430" s="492">
        <v>2980.0</v>
      </c>
      <c r="G1430" s="488" t="s">
        <v>1515</v>
      </c>
      <c r="H1430" s="492">
        <v>2980.0</v>
      </c>
      <c r="I1430" s="488" t="s">
        <v>1515</v>
      </c>
      <c r="J1430" s="488" t="s">
        <v>1516</v>
      </c>
      <c r="K1430" s="488" t="s">
        <v>1517</v>
      </c>
      <c r="L1430" s="488" t="s">
        <v>10004</v>
      </c>
      <c r="M1430" s="488" t="s">
        <v>10005</v>
      </c>
      <c r="N1430" s="488" t="s">
        <v>1520</v>
      </c>
      <c r="O1430" s="488" t="s">
        <v>1521</v>
      </c>
      <c r="P1430" s="488" t="s">
        <v>1545</v>
      </c>
      <c r="Q1430" s="488" t="s">
        <v>1523</v>
      </c>
      <c r="R1430" s="495" t="s">
        <v>1524</v>
      </c>
      <c r="S1430" s="494"/>
      <c r="T1430" s="494"/>
      <c r="U1430" s="488" t="s">
        <v>10006</v>
      </c>
      <c r="AB1430" s="488" t="s">
        <v>10007</v>
      </c>
      <c r="AC1430" s="496">
        <v>7.05E9</v>
      </c>
      <c r="AD1430" s="497"/>
      <c r="AE1430" s="497"/>
      <c r="AF1430" s="494"/>
      <c r="AG1430" s="494"/>
      <c r="AH1430" s="494"/>
      <c r="AI1430" s="494"/>
      <c r="AJ1430" s="488" t="s">
        <v>1527</v>
      </c>
      <c r="AK1430" s="494"/>
      <c r="AL1430" s="494"/>
      <c r="AM1430" s="488" t="s">
        <v>10008</v>
      </c>
      <c r="AO1430" s="494"/>
      <c r="AP1430" s="494"/>
      <c r="AQ1430" s="494"/>
      <c r="AR1430" s="494"/>
      <c r="AS1430" s="494"/>
      <c r="AT1430" s="488" t="s">
        <v>1529</v>
      </c>
      <c r="AU1430" s="492">
        <v>1265.0</v>
      </c>
      <c r="AV1430" s="492">
        <v>2.0</v>
      </c>
      <c r="AW1430" s="492">
        <v>2029.0</v>
      </c>
      <c r="AX1430" s="497"/>
      <c r="AY1430" s="488" t="s">
        <v>4131</v>
      </c>
      <c r="AZ1430" s="488" t="s">
        <v>1531</v>
      </c>
    </row>
    <row r="1431" hidden="1">
      <c r="A1431" s="488" t="s">
        <v>10009</v>
      </c>
      <c r="B1431" s="488" t="s">
        <v>10010</v>
      </c>
      <c r="C1431" s="488" t="s">
        <v>1513</v>
      </c>
      <c r="D1431" s="488" t="s">
        <v>1514</v>
      </c>
      <c r="E1431" s="491">
        <v>45829.81597222222</v>
      </c>
      <c r="F1431" s="492">
        <v>2980.0</v>
      </c>
      <c r="G1431" s="488" t="s">
        <v>1515</v>
      </c>
      <c r="H1431" s="492">
        <v>2980.0</v>
      </c>
      <c r="I1431" s="488" t="s">
        <v>1515</v>
      </c>
      <c r="J1431" s="488" t="s">
        <v>1516</v>
      </c>
      <c r="K1431" s="488" t="s">
        <v>1517</v>
      </c>
      <c r="L1431" s="488" t="s">
        <v>10011</v>
      </c>
      <c r="M1431" s="488" t="s">
        <v>10012</v>
      </c>
      <c r="N1431" s="488" t="s">
        <v>1520</v>
      </c>
      <c r="O1431" s="488" t="s">
        <v>1521</v>
      </c>
      <c r="P1431" s="488" t="s">
        <v>1522</v>
      </c>
      <c r="Q1431" s="488" t="s">
        <v>1523</v>
      </c>
      <c r="R1431" s="495" t="s">
        <v>1524</v>
      </c>
      <c r="S1431" s="494"/>
      <c r="T1431" s="494"/>
      <c r="U1431" s="488" t="s">
        <v>10013</v>
      </c>
      <c r="AB1431" s="488" t="s">
        <v>10014</v>
      </c>
      <c r="AC1431" s="496">
        <v>9.06E9</v>
      </c>
      <c r="AD1431" s="497"/>
      <c r="AE1431" s="497"/>
      <c r="AF1431" s="494"/>
      <c r="AG1431" s="494"/>
      <c r="AH1431" s="494"/>
      <c r="AI1431" s="494"/>
      <c r="AJ1431" s="488" t="s">
        <v>1527</v>
      </c>
      <c r="AK1431" s="494"/>
      <c r="AL1431" s="494"/>
      <c r="AM1431" s="488" t="s">
        <v>10015</v>
      </c>
      <c r="AO1431" s="494"/>
      <c r="AP1431" s="494"/>
      <c r="AQ1431" s="494"/>
      <c r="AR1431" s="494"/>
      <c r="AS1431" s="494"/>
      <c r="AT1431" s="488" t="s">
        <v>1529</v>
      </c>
      <c r="AU1431" s="492">
        <v>2851.0</v>
      </c>
      <c r="AV1431" s="492">
        <v>12.0</v>
      </c>
      <c r="AW1431" s="492">
        <v>2027.0</v>
      </c>
      <c r="AX1431" s="488" t="s">
        <v>1539</v>
      </c>
      <c r="AY1431" s="488" t="s">
        <v>1805</v>
      </c>
      <c r="AZ1431" s="488" t="s">
        <v>1531</v>
      </c>
    </row>
    <row r="1432" hidden="1">
      <c r="A1432" s="488" t="s">
        <v>10016</v>
      </c>
      <c r="B1432" s="488" t="s">
        <v>10017</v>
      </c>
      <c r="C1432" s="488" t="s">
        <v>1513</v>
      </c>
      <c r="D1432" s="488" t="s">
        <v>1514</v>
      </c>
      <c r="E1432" s="491">
        <v>45829.8125</v>
      </c>
      <c r="F1432" s="492">
        <v>7980.0</v>
      </c>
      <c r="G1432" s="488" t="s">
        <v>1515</v>
      </c>
      <c r="H1432" s="492">
        <v>7980.0</v>
      </c>
      <c r="I1432" s="488" t="s">
        <v>1515</v>
      </c>
      <c r="J1432" s="488" t="s">
        <v>1516</v>
      </c>
      <c r="K1432" s="488" t="s">
        <v>1517</v>
      </c>
      <c r="L1432" s="488" t="s">
        <v>10018</v>
      </c>
      <c r="M1432" s="488" t="s">
        <v>10019</v>
      </c>
      <c r="N1432" s="488" t="s">
        <v>1520</v>
      </c>
      <c r="O1432" s="488" t="s">
        <v>1521</v>
      </c>
      <c r="P1432" s="488" t="s">
        <v>1554</v>
      </c>
      <c r="Q1432" s="488" t="s">
        <v>1523</v>
      </c>
      <c r="R1432" s="495" t="s">
        <v>1524</v>
      </c>
      <c r="S1432" s="494"/>
      <c r="T1432" s="494"/>
      <c r="U1432" s="488" t="s">
        <v>10020</v>
      </c>
      <c r="AB1432" s="488" t="s">
        <v>10021</v>
      </c>
      <c r="AC1432" s="496">
        <v>9.08E9</v>
      </c>
      <c r="AD1432" s="497"/>
      <c r="AE1432" s="494"/>
      <c r="AF1432" s="494"/>
      <c r="AG1432" s="494"/>
      <c r="AH1432" s="494"/>
      <c r="AI1432" s="494"/>
      <c r="AJ1432" s="488" t="s">
        <v>1527</v>
      </c>
      <c r="AK1432" s="494"/>
      <c r="AL1432" s="494"/>
      <c r="AM1432" s="488" t="s">
        <v>10022</v>
      </c>
      <c r="AO1432" s="494"/>
      <c r="AP1432" s="494"/>
      <c r="AQ1432" s="494"/>
      <c r="AR1432" s="494"/>
      <c r="AS1432" s="494"/>
      <c r="AT1432" s="488" t="s">
        <v>1529</v>
      </c>
      <c r="AU1432" s="492">
        <v>5712.0</v>
      </c>
      <c r="AV1432" s="492">
        <v>5.0</v>
      </c>
      <c r="AW1432" s="492">
        <v>2028.0</v>
      </c>
      <c r="AX1432" s="488" t="s">
        <v>1587</v>
      </c>
      <c r="AY1432" s="488" t="s">
        <v>1597</v>
      </c>
      <c r="AZ1432" s="488" t="s">
        <v>1531</v>
      </c>
    </row>
    <row r="1433" hidden="1">
      <c r="A1433" s="488" t="s">
        <v>10023</v>
      </c>
      <c r="B1433" s="488" t="s">
        <v>10024</v>
      </c>
      <c r="C1433" s="488" t="s">
        <v>1513</v>
      </c>
      <c r="D1433" s="488" t="s">
        <v>1514</v>
      </c>
      <c r="E1433" s="491">
        <v>45829.81041666667</v>
      </c>
      <c r="F1433" s="492">
        <v>2980.0</v>
      </c>
      <c r="G1433" s="488" t="s">
        <v>1515</v>
      </c>
      <c r="H1433" s="492">
        <v>2980.0</v>
      </c>
      <c r="I1433" s="488" t="s">
        <v>1515</v>
      </c>
      <c r="J1433" s="488" t="s">
        <v>1516</v>
      </c>
      <c r="K1433" s="488" t="s">
        <v>1517</v>
      </c>
      <c r="L1433" s="488" t="s">
        <v>10025</v>
      </c>
      <c r="M1433" s="488" t="s">
        <v>10026</v>
      </c>
      <c r="N1433" s="488" t="s">
        <v>1520</v>
      </c>
      <c r="O1433" s="488" t="s">
        <v>1521</v>
      </c>
      <c r="P1433" s="488" t="s">
        <v>1554</v>
      </c>
      <c r="Q1433" s="488" t="s">
        <v>1523</v>
      </c>
      <c r="R1433" s="495" t="s">
        <v>1524</v>
      </c>
      <c r="S1433" s="494"/>
      <c r="T1433" s="494"/>
      <c r="U1433" s="488" t="s">
        <v>10027</v>
      </c>
      <c r="AB1433" s="488" t="s">
        <v>10028</v>
      </c>
      <c r="AC1433" s="496">
        <v>9.1E9</v>
      </c>
      <c r="AD1433" s="497"/>
      <c r="AE1433" s="494"/>
      <c r="AF1433" s="494"/>
      <c r="AG1433" s="494"/>
      <c r="AH1433" s="494"/>
      <c r="AI1433" s="494"/>
      <c r="AJ1433" s="488" t="s">
        <v>1527</v>
      </c>
      <c r="AK1433" s="494"/>
      <c r="AL1433" s="494"/>
      <c r="AM1433" s="488" t="s">
        <v>10029</v>
      </c>
      <c r="AO1433" s="494"/>
      <c r="AP1433" s="494"/>
      <c r="AQ1433" s="494"/>
      <c r="AR1433" s="494"/>
      <c r="AS1433" s="494"/>
      <c r="AT1433" s="488" t="s">
        <v>1558</v>
      </c>
      <c r="AU1433" s="492">
        <v>2012.0</v>
      </c>
      <c r="AV1433" s="492">
        <v>12.0</v>
      </c>
      <c r="AW1433" s="492">
        <v>2031.0</v>
      </c>
      <c r="AX1433" s="488" t="s">
        <v>1587</v>
      </c>
      <c r="AY1433" s="488" t="s">
        <v>1588</v>
      </c>
      <c r="AZ1433" s="488" t="s">
        <v>1531</v>
      </c>
    </row>
    <row r="1434" hidden="1">
      <c r="A1434" s="488" t="s">
        <v>10030</v>
      </c>
      <c r="B1434" s="488" t="s">
        <v>10031</v>
      </c>
      <c r="C1434" s="488" t="s">
        <v>1513</v>
      </c>
      <c r="D1434" s="488" t="s">
        <v>1514</v>
      </c>
      <c r="E1434" s="491">
        <v>45829.80763888889</v>
      </c>
      <c r="F1434" s="492">
        <v>2980.0</v>
      </c>
      <c r="G1434" s="488" t="s">
        <v>1515</v>
      </c>
      <c r="H1434" s="492">
        <v>2980.0</v>
      </c>
      <c r="I1434" s="488" t="s">
        <v>1515</v>
      </c>
      <c r="J1434" s="488" t="s">
        <v>1516</v>
      </c>
      <c r="K1434" s="488" t="s">
        <v>1517</v>
      </c>
      <c r="L1434" s="488" t="s">
        <v>10032</v>
      </c>
      <c r="M1434" s="488" t="s">
        <v>10033</v>
      </c>
      <c r="N1434" s="488" t="s">
        <v>1520</v>
      </c>
      <c r="O1434" s="488" t="s">
        <v>1521</v>
      </c>
      <c r="P1434" s="488" t="s">
        <v>1554</v>
      </c>
      <c r="Q1434" s="488" t="s">
        <v>1523</v>
      </c>
      <c r="R1434" s="495" t="s">
        <v>1524</v>
      </c>
      <c r="S1434" s="494"/>
      <c r="T1434" s="494"/>
      <c r="U1434" s="488" t="s">
        <v>10034</v>
      </c>
      <c r="AB1434" s="488" t="s">
        <v>10035</v>
      </c>
      <c r="AC1434" s="496">
        <v>9.08E9</v>
      </c>
      <c r="AD1434" s="497"/>
      <c r="AE1434" s="494"/>
      <c r="AF1434" s="494"/>
      <c r="AG1434" s="494"/>
      <c r="AH1434" s="494"/>
      <c r="AI1434" s="494"/>
      <c r="AJ1434" s="488" t="s">
        <v>1527</v>
      </c>
      <c r="AK1434" s="494"/>
      <c r="AL1434" s="494"/>
      <c r="AM1434" s="488" t="s">
        <v>10036</v>
      </c>
      <c r="AO1434" s="494"/>
      <c r="AP1434" s="494"/>
      <c r="AQ1434" s="494"/>
      <c r="AR1434" s="494"/>
      <c r="AS1434" s="494"/>
      <c r="AT1434" s="488" t="s">
        <v>1529</v>
      </c>
      <c r="AU1434" s="492">
        <v>283.0</v>
      </c>
      <c r="AV1434" s="492">
        <v>1.0</v>
      </c>
      <c r="AW1434" s="492">
        <v>2030.0</v>
      </c>
      <c r="AX1434" s="488" t="s">
        <v>1634</v>
      </c>
      <c r="AY1434" s="488" t="s">
        <v>2047</v>
      </c>
      <c r="AZ1434" s="488" t="s">
        <v>1531</v>
      </c>
    </row>
    <row r="1435" hidden="1">
      <c r="A1435" s="488" t="s">
        <v>10037</v>
      </c>
      <c r="B1435" s="488" t="s">
        <v>10038</v>
      </c>
      <c r="C1435" s="488" t="s">
        <v>1513</v>
      </c>
      <c r="D1435" s="488" t="s">
        <v>1514</v>
      </c>
      <c r="E1435" s="491">
        <v>45829.78055555555</v>
      </c>
      <c r="F1435" s="492">
        <v>2980.0</v>
      </c>
      <c r="G1435" s="488" t="s">
        <v>1515</v>
      </c>
      <c r="H1435" s="492">
        <v>2980.0</v>
      </c>
      <c r="I1435" s="488" t="s">
        <v>1515</v>
      </c>
      <c r="J1435" s="488" t="s">
        <v>1516</v>
      </c>
      <c r="K1435" s="488" t="s">
        <v>1517</v>
      </c>
      <c r="L1435" s="488" t="s">
        <v>10039</v>
      </c>
      <c r="M1435" s="488" t="s">
        <v>10040</v>
      </c>
      <c r="N1435" s="488" t="s">
        <v>1520</v>
      </c>
      <c r="O1435" s="488" t="s">
        <v>1521</v>
      </c>
      <c r="P1435" s="488" t="s">
        <v>1522</v>
      </c>
      <c r="Q1435" s="488" t="s">
        <v>1523</v>
      </c>
      <c r="R1435" s="495" t="s">
        <v>1524</v>
      </c>
      <c r="S1435" s="494"/>
      <c r="T1435" s="494"/>
      <c r="U1435" s="488" t="s">
        <v>10041</v>
      </c>
      <c r="AB1435" s="488" t="s">
        <v>10042</v>
      </c>
      <c r="AC1435" s="496">
        <v>9.03E9</v>
      </c>
      <c r="AD1435" s="497"/>
      <c r="AE1435" s="494"/>
      <c r="AF1435" s="494"/>
      <c r="AG1435" s="494"/>
      <c r="AH1435" s="494"/>
      <c r="AI1435" s="494"/>
      <c r="AJ1435" s="488" t="s">
        <v>1527</v>
      </c>
      <c r="AK1435" s="494"/>
      <c r="AL1435" s="494"/>
      <c r="AM1435" s="488" t="s">
        <v>10043</v>
      </c>
      <c r="AO1435" s="494"/>
      <c r="AP1435" s="494"/>
      <c r="AQ1435" s="494"/>
      <c r="AR1435" s="494"/>
      <c r="AS1435" s="494"/>
      <c r="AT1435" s="488" t="s">
        <v>1529</v>
      </c>
      <c r="AU1435" s="492">
        <v>3105.0</v>
      </c>
      <c r="AV1435" s="492">
        <v>9.0</v>
      </c>
      <c r="AW1435" s="492">
        <v>2026.0</v>
      </c>
      <c r="AX1435" s="488" t="s">
        <v>1634</v>
      </c>
      <c r="AY1435" s="488" t="s">
        <v>1868</v>
      </c>
      <c r="AZ1435" s="488" t="s">
        <v>1531</v>
      </c>
    </row>
    <row r="1436" hidden="1">
      <c r="A1436" s="488" t="s">
        <v>10044</v>
      </c>
      <c r="B1436" s="488" t="s">
        <v>10045</v>
      </c>
      <c r="C1436" s="488" t="s">
        <v>1513</v>
      </c>
      <c r="D1436" s="488" t="s">
        <v>1514</v>
      </c>
      <c r="E1436" s="491">
        <v>45829.770833333336</v>
      </c>
      <c r="F1436" s="492">
        <v>4980.0</v>
      </c>
      <c r="G1436" s="488" t="s">
        <v>1515</v>
      </c>
      <c r="H1436" s="492">
        <v>4980.0</v>
      </c>
      <c r="I1436" s="488" t="s">
        <v>1515</v>
      </c>
      <c r="J1436" s="488" t="s">
        <v>1516</v>
      </c>
      <c r="K1436" s="488" t="s">
        <v>1517</v>
      </c>
      <c r="L1436" s="488" t="s">
        <v>10046</v>
      </c>
      <c r="M1436" s="488" t="s">
        <v>10047</v>
      </c>
      <c r="N1436" s="488" t="s">
        <v>1520</v>
      </c>
      <c r="O1436" s="488" t="s">
        <v>1521</v>
      </c>
      <c r="P1436" s="488" t="s">
        <v>1554</v>
      </c>
      <c r="Q1436" s="488" t="s">
        <v>1523</v>
      </c>
      <c r="R1436" s="495" t="s">
        <v>1524</v>
      </c>
      <c r="S1436" s="494"/>
      <c r="T1436" s="494"/>
      <c r="U1436" s="488" t="s">
        <v>10048</v>
      </c>
      <c r="AB1436" s="488" t="s">
        <v>10049</v>
      </c>
      <c r="AC1436" s="496">
        <v>9.04E9</v>
      </c>
      <c r="AD1436" s="497"/>
      <c r="AE1436" s="494"/>
      <c r="AF1436" s="494"/>
      <c r="AG1436" s="494"/>
      <c r="AH1436" s="494"/>
      <c r="AI1436" s="494"/>
      <c r="AJ1436" s="488" t="s">
        <v>1527</v>
      </c>
      <c r="AK1436" s="494"/>
      <c r="AL1436" s="494"/>
      <c r="AM1436" s="488" t="s">
        <v>10050</v>
      </c>
      <c r="AO1436" s="497"/>
      <c r="AP1436" s="494"/>
      <c r="AQ1436" s="494"/>
      <c r="AR1436" s="494"/>
      <c r="AS1436" s="494"/>
      <c r="AT1436" s="488" t="s">
        <v>1529</v>
      </c>
      <c r="AU1436" s="492">
        <v>7320.0</v>
      </c>
      <c r="AV1436" s="492">
        <v>1.0</v>
      </c>
      <c r="AW1436" s="492">
        <v>2027.0</v>
      </c>
      <c r="AX1436" s="488" t="s">
        <v>1587</v>
      </c>
      <c r="AY1436" s="488" t="s">
        <v>1588</v>
      </c>
      <c r="AZ1436" s="488" t="s">
        <v>1531</v>
      </c>
    </row>
    <row r="1437" hidden="1">
      <c r="A1437" s="488" t="s">
        <v>10051</v>
      </c>
      <c r="B1437" s="488" t="s">
        <v>10052</v>
      </c>
      <c r="C1437" s="488" t="s">
        <v>1513</v>
      </c>
      <c r="D1437" s="488" t="s">
        <v>1514</v>
      </c>
      <c r="E1437" s="491">
        <v>45829.75486111111</v>
      </c>
      <c r="F1437" s="492">
        <v>9800.0</v>
      </c>
      <c r="G1437" s="488" t="s">
        <v>1515</v>
      </c>
      <c r="H1437" s="492">
        <v>9800.0</v>
      </c>
      <c r="I1437" s="488" t="s">
        <v>1515</v>
      </c>
      <c r="J1437" s="488" t="s">
        <v>1516</v>
      </c>
      <c r="K1437" s="488" t="s">
        <v>1517</v>
      </c>
      <c r="L1437" s="488" t="s">
        <v>10053</v>
      </c>
      <c r="M1437" s="488" t="s">
        <v>10054</v>
      </c>
      <c r="N1437" s="488" t="s">
        <v>1520</v>
      </c>
      <c r="O1437" s="488" t="s">
        <v>1521</v>
      </c>
      <c r="P1437" s="488" t="s">
        <v>1554</v>
      </c>
      <c r="Q1437" s="488" t="s">
        <v>1523</v>
      </c>
      <c r="R1437" s="495" t="s">
        <v>1524</v>
      </c>
      <c r="S1437" s="494"/>
      <c r="T1437" s="494"/>
      <c r="U1437" s="488" t="s">
        <v>10055</v>
      </c>
      <c r="AB1437" s="488" t="s">
        <v>10056</v>
      </c>
      <c r="AC1437" s="496">
        <v>9.06E9</v>
      </c>
      <c r="AD1437" s="497"/>
      <c r="AE1437" s="494"/>
      <c r="AF1437" s="494"/>
      <c r="AG1437" s="494"/>
      <c r="AH1437" s="494"/>
      <c r="AI1437" s="494"/>
      <c r="AJ1437" s="488" t="s">
        <v>1527</v>
      </c>
      <c r="AK1437" s="494"/>
      <c r="AL1437" s="494"/>
      <c r="AM1437" s="488" t="s">
        <v>10057</v>
      </c>
      <c r="AN1437" s="497"/>
      <c r="AO1437" s="497"/>
      <c r="AP1437" s="494"/>
      <c r="AQ1437" s="494"/>
      <c r="AR1437" s="494"/>
      <c r="AS1437" s="494"/>
      <c r="AT1437" s="488" t="s">
        <v>1529</v>
      </c>
      <c r="AU1437" s="492">
        <v>8972.0</v>
      </c>
      <c r="AV1437" s="492">
        <v>7.0</v>
      </c>
      <c r="AW1437" s="492">
        <v>2027.0</v>
      </c>
      <c r="AX1437" s="488" t="s">
        <v>1587</v>
      </c>
      <c r="AY1437" s="488" t="s">
        <v>1852</v>
      </c>
      <c r="AZ1437" s="488" t="s">
        <v>1531</v>
      </c>
    </row>
    <row r="1438" hidden="1">
      <c r="A1438" s="488" t="s">
        <v>10058</v>
      </c>
      <c r="B1438" s="488" t="s">
        <v>10052</v>
      </c>
      <c r="C1438" s="488" t="s">
        <v>1513</v>
      </c>
      <c r="D1438" s="488" t="s">
        <v>1514</v>
      </c>
      <c r="E1438" s="491">
        <v>45829.74375</v>
      </c>
      <c r="F1438" s="492">
        <v>2980.0</v>
      </c>
      <c r="G1438" s="488" t="s">
        <v>1515</v>
      </c>
      <c r="H1438" s="492">
        <v>2980.0</v>
      </c>
      <c r="I1438" s="488" t="s">
        <v>1515</v>
      </c>
      <c r="J1438" s="488" t="s">
        <v>1516</v>
      </c>
      <c r="K1438" s="488" t="s">
        <v>1517</v>
      </c>
      <c r="L1438" s="488" t="s">
        <v>10053</v>
      </c>
      <c r="M1438" s="488" t="s">
        <v>10059</v>
      </c>
      <c r="N1438" s="488" t="s">
        <v>1520</v>
      </c>
      <c r="O1438" s="488" t="s">
        <v>1521</v>
      </c>
      <c r="P1438" s="488" t="s">
        <v>1554</v>
      </c>
      <c r="Q1438" s="488" t="s">
        <v>1523</v>
      </c>
      <c r="R1438" s="495" t="s">
        <v>1524</v>
      </c>
      <c r="S1438" s="494"/>
      <c r="T1438" s="494"/>
      <c r="U1438" s="488" t="s">
        <v>10060</v>
      </c>
      <c r="AB1438" s="488" t="s">
        <v>10056</v>
      </c>
      <c r="AC1438" s="496">
        <v>9.06E9</v>
      </c>
      <c r="AD1438" s="497"/>
      <c r="AE1438" s="494"/>
      <c r="AF1438" s="494"/>
      <c r="AG1438" s="494"/>
      <c r="AH1438" s="494"/>
      <c r="AI1438" s="494"/>
      <c r="AJ1438" s="488" t="s">
        <v>1527</v>
      </c>
      <c r="AK1438" s="494"/>
      <c r="AL1438" s="494"/>
      <c r="AM1438" s="488" t="s">
        <v>10057</v>
      </c>
      <c r="AN1438" s="497"/>
      <c r="AO1438" s="497"/>
      <c r="AP1438" s="494"/>
      <c r="AQ1438" s="494"/>
      <c r="AR1438" s="494"/>
      <c r="AS1438" s="494"/>
      <c r="AT1438" s="488" t="s">
        <v>1529</v>
      </c>
      <c r="AU1438" s="492">
        <v>8972.0</v>
      </c>
      <c r="AV1438" s="492">
        <v>7.0</v>
      </c>
      <c r="AW1438" s="492">
        <v>2027.0</v>
      </c>
      <c r="AX1438" s="488" t="s">
        <v>1587</v>
      </c>
      <c r="AY1438" s="488" t="s">
        <v>1852</v>
      </c>
      <c r="AZ1438" s="488" t="s">
        <v>1531</v>
      </c>
    </row>
    <row r="1439">
      <c r="A1439" s="488" t="s">
        <v>10061</v>
      </c>
      <c r="B1439" s="488" t="s">
        <v>10062</v>
      </c>
      <c r="C1439" s="488" t="s">
        <v>1513</v>
      </c>
      <c r="D1439" s="488" t="s">
        <v>1514</v>
      </c>
      <c r="E1439" s="491">
        <v>45829.743055555555</v>
      </c>
      <c r="F1439" s="492">
        <v>2980.0</v>
      </c>
      <c r="G1439" s="488" t="s">
        <v>1515</v>
      </c>
      <c r="H1439" s="492">
        <v>2980.0</v>
      </c>
      <c r="I1439" s="488" t="s">
        <v>1515</v>
      </c>
      <c r="J1439" s="488" t="s">
        <v>1516</v>
      </c>
      <c r="K1439" s="488" t="s">
        <v>1517</v>
      </c>
      <c r="L1439" s="488" t="s">
        <v>10063</v>
      </c>
      <c r="M1439" s="488" t="s">
        <v>10064</v>
      </c>
      <c r="N1439" s="488" t="s">
        <v>1520</v>
      </c>
      <c r="O1439" s="488" t="s">
        <v>1521</v>
      </c>
      <c r="P1439" s="488" t="s">
        <v>1554</v>
      </c>
      <c r="Q1439" s="488" t="s">
        <v>1714</v>
      </c>
      <c r="R1439" s="495" t="s">
        <v>1524</v>
      </c>
      <c r="S1439" s="494"/>
      <c r="T1439" s="494"/>
      <c r="U1439" s="488" t="s">
        <v>10065</v>
      </c>
      <c r="V1439" s="495" t="s">
        <v>1524</v>
      </c>
      <c r="W1439" s="497"/>
      <c r="X1439" s="488" t="s">
        <v>3927</v>
      </c>
      <c r="Y1439" s="492">
        <v>2980.0</v>
      </c>
      <c r="Z1439" s="488" t="s">
        <v>1515</v>
      </c>
      <c r="AA1439" s="488" t="s">
        <v>1516</v>
      </c>
      <c r="AB1439" s="488" t="s">
        <v>10066</v>
      </c>
      <c r="AC1439" s="496">
        <v>8.04E9</v>
      </c>
      <c r="AD1439" s="497"/>
      <c r="AE1439" s="494"/>
      <c r="AF1439" s="494"/>
      <c r="AG1439" s="494"/>
      <c r="AH1439" s="494"/>
      <c r="AI1439" s="494"/>
      <c r="AJ1439" s="488" t="s">
        <v>1527</v>
      </c>
      <c r="AK1439" s="494"/>
      <c r="AL1439" s="494"/>
      <c r="AM1439" s="488" t="s">
        <v>10067</v>
      </c>
      <c r="AO1439" s="494"/>
      <c r="AP1439" s="494"/>
      <c r="AQ1439" s="494"/>
      <c r="AR1439" s="494"/>
      <c r="AS1439" s="494"/>
      <c r="AT1439" s="488" t="s">
        <v>1558</v>
      </c>
      <c r="AU1439" s="492">
        <v>1252.0</v>
      </c>
      <c r="AV1439" s="492">
        <v>11.0</v>
      </c>
      <c r="AW1439" s="492">
        <v>2029.0</v>
      </c>
      <c r="AX1439" s="488" t="s">
        <v>1587</v>
      </c>
      <c r="AY1439" s="488" t="s">
        <v>3348</v>
      </c>
      <c r="AZ1439" s="488" t="s">
        <v>1531</v>
      </c>
    </row>
    <row r="1440" hidden="1">
      <c r="A1440" s="488" t="s">
        <v>10068</v>
      </c>
      <c r="B1440" s="488" t="s">
        <v>10069</v>
      </c>
      <c r="C1440" s="488" t="s">
        <v>1513</v>
      </c>
      <c r="D1440" s="488" t="s">
        <v>1514</v>
      </c>
      <c r="E1440" s="491">
        <v>45829.72638888889</v>
      </c>
      <c r="F1440" s="492">
        <v>2980.0</v>
      </c>
      <c r="G1440" s="488" t="s">
        <v>1515</v>
      </c>
      <c r="H1440" s="492">
        <v>2980.0</v>
      </c>
      <c r="I1440" s="488" t="s">
        <v>1515</v>
      </c>
      <c r="J1440" s="488" t="s">
        <v>1516</v>
      </c>
      <c r="K1440" s="488" t="s">
        <v>1517</v>
      </c>
      <c r="L1440" s="488" t="s">
        <v>10070</v>
      </c>
      <c r="M1440" s="488" t="s">
        <v>10071</v>
      </c>
      <c r="N1440" s="488" t="s">
        <v>1520</v>
      </c>
      <c r="O1440" s="488" t="s">
        <v>1521</v>
      </c>
      <c r="P1440" s="488" t="s">
        <v>1554</v>
      </c>
      <c r="Q1440" s="488" t="s">
        <v>1523</v>
      </c>
      <c r="R1440" s="495" t="s">
        <v>1524</v>
      </c>
      <c r="S1440" s="494"/>
      <c r="T1440" s="494"/>
      <c r="U1440" s="488" t="s">
        <v>10072</v>
      </c>
      <c r="AB1440" s="488" t="s">
        <v>10073</v>
      </c>
      <c r="AC1440" s="496">
        <v>8.04E9</v>
      </c>
      <c r="AD1440" s="497"/>
      <c r="AE1440" s="494"/>
      <c r="AF1440" s="494"/>
      <c r="AG1440" s="494"/>
      <c r="AH1440" s="494"/>
      <c r="AI1440" s="494"/>
      <c r="AJ1440" s="488" t="s">
        <v>1527</v>
      </c>
      <c r="AK1440" s="494"/>
      <c r="AL1440" s="494"/>
      <c r="AM1440" s="488" t="s">
        <v>10074</v>
      </c>
      <c r="AO1440" s="494"/>
      <c r="AP1440" s="494"/>
      <c r="AQ1440" s="494"/>
      <c r="AR1440" s="494"/>
      <c r="AS1440" s="494"/>
      <c r="AT1440" s="488" t="s">
        <v>1529</v>
      </c>
      <c r="AU1440" s="492">
        <v>25.0</v>
      </c>
      <c r="AV1440" s="492">
        <v>3.0</v>
      </c>
      <c r="AW1440" s="492">
        <v>2030.0</v>
      </c>
      <c r="AX1440" s="488" t="s">
        <v>1634</v>
      </c>
      <c r="AY1440" s="488" t="s">
        <v>1917</v>
      </c>
      <c r="AZ1440" s="488" t="s">
        <v>1531</v>
      </c>
    </row>
    <row r="1441" hidden="1">
      <c r="A1441" s="488" t="s">
        <v>10075</v>
      </c>
      <c r="B1441" s="488" t="s">
        <v>10076</v>
      </c>
      <c r="C1441" s="488" t="s">
        <v>1513</v>
      </c>
      <c r="D1441" s="488" t="s">
        <v>1514</v>
      </c>
      <c r="E1441" s="491">
        <v>45829.725694444445</v>
      </c>
      <c r="F1441" s="492">
        <v>9800.0</v>
      </c>
      <c r="G1441" s="488" t="s">
        <v>1515</v>
      </c>
      <c r="H1441" s="492">
        <v>9800.0</v>
      </c>
      <c r="I1441" s="488" t="s">
        <v>1515</v>
      </c>
      <c r="J1441" s="488" t="s">
        <v>1516</v>
      </c>
      <c r="K1441" s="488" t="s">
        <v>1517</v>
      </c>
      <c r="L1441" s="488" t="s">
        <v>10077</v>
      </c>
      <c r="M1441" s="488" t="s">
        <v>10078</v>
      </c>
      <c r="N1441" s="488" t="s">
        <v>1520</v>
      </c>
      <c r="O1441" s="488" t="s">
        <v>1521</v>
      </c>
      <c r="P1441" s="488" t="s">
        <v>1554</v>
      </c>
      <c r="Q1441" s="488" t="s">
        <v>1523</v>
      </c>
      <c r="R1441" s="495" t="s">
        <v>1524</v>
      </c>
      <c r="S1441" s="494"/>
      <c r="T1441" s="494"/>
      <c r="U1441" s="488" t="s">
        <v>10079</v>
      </c>
      <c r="AB1441" s="488" t="s">
        <v>10080</v>
      </c>
      <c r="AC1441" s="496">
        <v>8.05E9</v>
      </c>
      <c r="AD1441" s="497"/>
      <c r="AE1441" s="494"/>
      <c r="AF1441" s="494"/>
      <c r="AG1441" s="494"/>
      <c r="AH1441" s="494"/>
      <c r="AI1441" s="494"/>
      <c r="AJ1441" s="488" t="s">
        <v>1527</v>
      </c>
      <c r="AK1441" s="494"/>
      <c r="AL1441" s="494"/>
      <c r="AM1441" s="488" t="s">
        <v>10081</v>
      </c>
      <c r="AO1441" s="497"/>
      <c r="AP1441" s="494"/>
      <c r="AQ1441" s="494"/>
      <c r="AR1441" s="494"/>
      <c r="AS1441" s="494"/>
      <c r="AT1441" s="488" t="s">
        <v>1529</v>
      </c>
      <c r="AU1441" s="492">
        <v>7231.0</v>
      </c>
      <c r="AV1441" s="492">
        <v>4.0</v>
      </c>
      <c r="AW1441" s="492">
        <v>2028.0</v>
      </c>
      <c r="AX1441" s="488" t="s">
        <v>1587</v>
      </c>
      <c r="AY1441" s="488" t="s">
        <v>1597</v>
      </c>
      <c r="AZ1441" s="488" t="s">
        <v>1531</v>
      </c>
    </row>
    <row r="1442" hidden="1">
      <c r="A1442" s="488" t="s">
        <v>10082</v>
      </c>
      <c r="B1442" s="488" t="s">
        <v>10076</v>
      </c>
      <c r="C1442" s="488" t="s">
        <v>1513</v>
      </c>
      <c r="D1442" s="488" t="s">
        <v>1514</v>
      </c>
      <c r="E1442" s="491">
        <v>45829.72152777778</v>
      </c>
      <c r="F1442" s="492">
        <v>2980.0</v>
      </c>
      <c r="G1442" s="488" t="s">
        <v>1515</v>
      </c>
      <c r="H1442" s="492">
        <v>2980.0</v>
      </c>
      <c r="I1442" s="488" t="s">
        <v>1515</v>
      </c>
      <c r="J1442" s="488" t="s">
        <v>1516</v>
      </c>
      <c r="K1442" s="488" t="s">
        <v>1517</v>
      </c>
      <c r="L1442" s="488" t="s">
        <v>10077</v>
      </c>
      <c r="M1442" s="488" t="s">
        <v>10083</v>
      </c>
      <c r="N1442" s="488" t="s">
        <v>1520</v>
      </c>
      <c r="O1442" s="488" t="s">
        <v>1521</v>
      </c>
      <c r="P1442" s="488" t="s">
        <v>1554</v>
      </c>
      <c r="Q1442" s="488" t="s">
        <v>1523</v>
      </c>
      <c r="R1442" s="495" t="s">
        <v>1524</v>
      </c>
      <c r="S1442" s="494"/>
      <c r="T1442" s="494"/>
      <c r="U1442" s="488" t="s">
        <v>10084</v>
      </c>
      <c r="AB1442" s="488" t="s">
        <v>10080</v>
      </c>
      <c r="AC1442" s="496">
        <v>8.05E9</v>
      </c>
      <c r="AD1442" s="497"/>
      <c r="AE1442" s="497"/>
      <c r="AF1442" s="494"/>
      <c r="AG1442" s="494"/>
      <c r="AH1442" s="494"/>
      <c r="AI1442" s="494"/>
      <c r="AJ1442" s="488" t="s">
        <v>1527</v>
      </c>
      <c r="AK1442" s="494"/>
      <c r="AL1442" s="494"/>
      <c r="AM1442" s="488" t="s">
        <v>10081</v>
      </c>
      <c r="AO1442" s="494"/>
      <c r="AP1442" s="494"/>
      <c r="AQ1442" s="494"/>
      <c r="AR1442" s="494"/>
      <c r="AS1442" s="494"/>
      <c r="AT1442" s="488" t="s">
        <v>1529</v>
      </c>
      <c r="AU1442" s="492">
        <v>7231.0</v>
      </c>
      <c r="AV1442" s="492">
        <v>4.0</v>
      </c>
      <c r="AW1442" s="492">
        <v>2028.0</v>
      </c>
      <c r="AX1442" s="488" t="s">
        <v>1587</v>
      </c>
      <c r="AY1442" s="488" t="s">
        <v>1597</v>
      </c>
      <c r="AZ1442" s="488" t="s">
        <v>1531</v>
      </c>
    </row>
    <row r="1443">
      <c r="A1443" s="488" t="s">
        <v>10085</v>
      </c>
      <c r="B1443" s="488" t="s">
        <v>10086</v>
      </c>
      <c r="C1443" s="488" t="s">
        <v>1513</v>
      </c>
      <c r="D1443" s="488" t="s">
        <v>1514</v>
      </c>
      <c r="E1443" s="491">
        <v>45829.71527777778</v>
      </c>
      <c r="F1443" s="492">
        <v>2980.0</v>
      </c>
      <c r="G1443" s="488" t="s">
        <v>1515</v>
      </c>
      <c r="H1443" s="492">
        <v>2980.0</v>
      </c>
      <c r="I1443" s="488" t="s">
        <v>1515</v>
      </c>
      <c r="J1443" s="488" t="s">
        <v>1516</v>
      </c>
      <c r="K1443" s="488" t="s">
        <v>1517</v>
      </c>
      <c r="L1443" s="488" t="s">
        <v>10087</v>
      </c>
      <c r="M1443" s="488" t="s">
        <v>10088</v>
      </c>
      <c r="N1443" s="488" t="s">
        <v>1520</v>
      </c>
      <c r="O1443" s="488" t="s">
        <v>1521</v>
      </c>
      <c r="P1443" s="488" t="s">
        <v>1554</v>
      </c>
      <c r="Q1443" s="488" t="s">
        <v>1714</v>
      </c>
      <c r="R1443" s="495" t="s">
        <v>1524</v>
      </c>
      <c r="S1443" s="494"/>
      <c r="T1443" s="494"/>
      <c r="U1443" s="488" t="s">
        <v>10089</v>
      </c>
      <c r="V1443" s="495" t="s">
        <v>1524</v>
      </c>
      <c r="W1443" s="488" t="s">
        <v>1716</v>
      </c>
      <c r="X1443" s="488" t="s">
        <v>10090</v>
      </c>
      <c r="Y1443" s="492">
        <v>2980.0</v>
      </c>
      <c r="Z1443" s="488" t="s">
        <v>1515</v>
      </c>
      <c r="AA1443" s="488" t="s">
        <v>1516</v>
      </c>
      <c r="AB1443" s="488" t="s">
        <v>10091</v>
      </c>
      <c r="AC1443" s="496">
        <v>9.07E9</v>
      </c>
      <c r="AD1443" s="497"/>
      <c r="AE1443" s="494"/>
      <c r="AF1443" s="494"/>
      <c r="AG1443" s="494"/>
      <c r="AH1443" s="494"/>
      <c r="AI1443" s="494"/>
      <c r="AJ1443" s="488" t="s">
        <v>1527</v>
      </c>
      <c r="AK1443" s="494"/>
      <c r="AL1443" s="494"/>
      <c r="AM1443" s="488" t="s">
        <v>10092</v>
      </c>
      <c r="AO1443" s="497"/>
      <c r="AP1443" s="494"/>
      <c r="AQ1443" s="494"/>
      <c r="AR1443" s="494"/>
      <c r="AS1443" s="494"/>
      <c r="AT1443" s="488" t="s">
        <v>1529</v>
      </c>
      <c r="AU1443" s="492">
        <v>1938.0</v>
      </c>
      <c r="AV1443" s="492">
        <v>1.0</v>
      </c>
      <c r="AW1443" s="492">
        <v>2030.0</v>
      </c>
      <c r="AX1443" s="488" t="s">
        <v>1587</v>
      </c>
      <c r="AY1443" s="488" t="s">
        <v>2047</v>
      </c>
      <c r="AZ1443" s="488" t="s">
        <v>1531</v>
      </c>
    </row>
    <row r="1444" hidden="1">
      <c r="A1444" s="488" t="s">
        <v>10093</v>
      </c>
      <c r="B1444" s="488" t="s">
        <v>10094</v>
      </c>
      <c r="C1444" s="488" t="s">
        <v>1513</v>
      </c>
      <c r="D1444" s="488" t="s">
        <v>1514</v>
      </c>
      <c r="E1444" s="491">
        <v>45829.68819444445</v>
      </c>
      <c r="F1444" s="492">
        <v>2980.0</v>
      </c>
      <c r="G1444" s="488" t="s">
        <v>1515</v>
      </c>
      <c r="H1444" s="492">
        <v>2980.0</v>
      </c>
      <c r="I1444" s="488" t="s">
        <v>1515</v>
      </c>
      <c r="J1444" s="488" t="s">
        <v>1516</v>
      </c>
      <c r="K1444" s="488" t="s">
        <v>1517</v>
      </c>
      <c r="L1444" s="488" t="s">
        <v>10095</v>
      </c>
      <c r="M1444" s="488" t="s">
        <v>10096</v>
      </c>
      <c r="N1444" s="488" t="s">
        <v>1520</v>
      </c>
      <c r="O1444" s="488" t="s">
        <v>1521</v>
      </c>
      <c r="P1444" s="488" t="s">
        <v>1522</v>
      </c>
      <c r="Q1444" s="488" t="s">
        <v>1523</v>
      </c>
      <c r="R1444" s="495" t="s">
        <v>1524</v>
      </c>
      <c r="S1444" s="494"/>
      <c r="T1444" s="494"/>
      <c r="U1444" s="488" t="s">
        <v>10097</v>
      </c>
      <c r="AB1444" s="488" t="s">
        <v>10098</v>
      </c>
      <c r="AC1444" s="496">
        <v>8.05E9</v>
      </c>
      <c r="AD1444" s="497"/>
      <c r="AE1444" s="494"/>
      <c r="AF1444" s="494"/>
      <c r="AG1444" s="494"/>
      <c r="AH1444" s="494"/>
      <c r="AI1444" s="494"/>
      <c r="AJ1444" s="488" t="s">
        <v>1527</v>
      </c>
      <c r="AK1444" s="494"/>
      <c r="AL1444" s="494"/>
      <c r="AM1444" s="488" t="s">
        <v>10099</v>
      </c>
      <c r="AO1444" s="494"/>
      <c r="AP1444" s="494"/>
      <c r="AQ1444" s="494"/>
      <c r="AR1444" s="494"/>
      <c r="AS1444" s="494"/>
      <c r="AT1444" s="488" t="s">
        <v>1529</v>
      </c>
      <c r="AU1444" s="492">
        <v>5400.0</v>
      </c>
      <c r="AV1444" s="492">
        <v>8.0</v>
      </c>
      <c r="AW1444" s="492">
        <v>2029.0</v>
      </c>
      <c r="AX1444" s="488" t="s">
        <v>7320</v>
      </c>
      <c r="AY1444" s="488" t="s">
        <v>1852</v>
      </c>
      <c r="AZ1444" s="488" t="s">
        <v>1531</v>
      </c>
    </row>
    <row r="1445" hidden="1">
      <c r="A1445" s="488" t="s">
        <v>9304</v>
      </c>
      <c r="B1445" s="488" t="s">
        <v>9288</v>
      </c>
      <c r="C1445" s="488" t="s">
        <v>1513</v>
      </c>
      <c r="D1445" s="488" t="s">
        <v>1514</v>
      </c>
      <c r="E1445" s="491">
        <v>45829.68402777778</v>
      </c>
      <c r="F1445" s="492">
        <v>9800.0</v>
      </c>
      <c r="G1445" s="488" t="s">
        <v>1515</v>
      </c>
      <c r="H1445" s="492">
        <v>9800.0</v>
      </c>
      <c r="I1445" s="488" t="s">
        <v>1515</v>
      </c>
      <c r="J1445" s="488" t="s">
        <v>1516</v>
      </c>
      <c r="K1445" s="488" t="s">
        <v>1517</v>
      </c>
      <c r="L1445" s="488" t="s">
        <v>9289</v>
      </c>
      <c r="M1445" s="488" t="s">
        <v>9305</v>
      </c>
      <c r="N1445" s="488" t="s">
        <v>1520</v>
      </c>
      <c r="O1445" s="488" t="s">
        <v>1521</v>
      </c>
      <c r="P1445" s="488" t="s">
        <v>1554</v>
      </c>
      <c r="Q1445" s="488" t="s">
        <v>1523</v>
      </c>
      <c r="R1445" s="495" t="s">
        <v>1524</v>
      </c>
      <c r="S1445" s="494"/>
      <c r="T1445" s="494"/>
      <c r="U1445" s="488" t="s">
        <v>9306</v>
      </c>
      <c r="AB1445" s="488" t="s">
        <v>9292</v>
      </c>
      <c r="AC1445" s="496">
        <v>9.09E9</v>
      </c>
      <c r="AD1445" s="497"/>
      <c r="AE1445" s="494"/>
      <c r="AF1445" s="494"/>
      <c r="AG1445" s="494"/>
      <c r="AH1445" s="494"/>
      <c r="AI1445" s="494"/>
      <c r="AJ1445" s="488" t="s">
        <v>1527</v>
      </c>
      <c r="AK1445" s="494"/>
      <c r="AL1445" s="494"/>
      <c r="AM1445" s="488" t="s">
        <v>9293</v>
      </c>
      <c r="AO1445" s="494"/>
      <c r="AP1445" s="494"/>
      <c r="AQ1445" s="494"/>
      <c r="AR1445" s="494"/>
      <c r="AS1445" s="494"/>
      <c r="AT1445" s="488" t="s">
        <v>1529</v>
      </c>
      <c r="AU1445" s="492">
        <v>1105.0</v>
      </c>
      <c r="AV1445" s="492">
        <v>1.0</v>
      </c>
      <c r="AW1445" s="492">
        <v>2028.0</v>
      </c>
      <c r="AX1445" s="488" t="s">
        <v>1634</v>
      </c>
      <c r="AY1445" s="488" t="s">
        <v>3001</v>
      </c>
      <c r="AZ1445" s="488" t="s">
        <v>1531</v>
      </c>
    </row>
    <row r="1446" hidden="1">
      <c r="A1446" s="488" t="s">
        <v>10100</v>
      </c>
      <c r="B1446" s="488" t="s">
        <v>10101</v>
      </c>
      <c r="C1446" s="488" t="s">
        <v>1513</v>
      </c>
      <c r="D1446" s="488" t="s">
        <v>1514</v>
      </c>
      <c r="E1446" s="491">
        <v>45829.67916666667</v>
      </c>
      <c r="F1446" s="492">
        <v>2980.0</v>
      </c>
      <c r="G1446" s="488" t="s">
        <v>1515</v>
      </c>
      <c r="H1446" s="492">
        <v>2980.0</v>
      </c>
      <c r="I1446" s="488" t="s">
        <v>1515</v>
      </c>
      <c r="J1446" s="488" t="s">
        <v>1516</v>
      </c>
      <c r="K1446" s="488" t="s">
        <v>1517</v>
      </c>
      <c r="L1446" s="488" t="s">
        <v>10102</v>
      </c>
      <c r="M1446" s="488" t="s">
        <v>10103</v>
      </c>
      <c r="N1446" s="488" t="s">
        <v>1520</v>
      </c>
      <c r="O1446" s="488" t="s">
        <v>1521</v>
      </c>
      <c r="P1446" s="488" t="s">
        <v>1554</v>
      </c>
      <c r="Q1446" s="488" t="s">
        <v>1523</v>
      </c>
      <c r="R1446" s="495" t="s">
        <v>1524</v>
      </c>
      <c r="S1446" s="494"/>
      <c r="T1446" s="494"/>
      <c r="U1446" s="488" t="s">
        <v>10104</v>
      </c>
      <c r="AB1446" s="488" t="s">
        <v>10105</v>
      </c>
      <c r="AC1446" s="496">
        <v>8.05E9</v>
      </c>
      <c r="AD1446" s="497"/>
      <c r="AE1446" s="494"/>
      <c r="AF1446" s="494"/>
      <c r="AG1446" s="494"/>
      <c r="AH1446" s="494"/>
      <c r="AI1446" s="494"/>
      <c r="AJ1446" s="488" t="s">
        <v>1527</v>
      </c>
      <c r="AK1446" s="494"/>
      <c r="AL1446" s="494"/>
      <c r="AM1446" s="488" t="s">
        <v>10106</v>
      </c>
      <c r="AO1446" s="494"/>
      <c r="AP1446" s="494"/>
      <c r="AQ1446" s="494"/>
      <c r="AR1446" s="494"/>
      <c r="AS1446" s="494"/>
      <c r="AT1446" s="488" t="s">
        <v>1558</v>
      </c>
      <c r="AU1446" s="492">
        <v>4955.0</v>
      </c>
      <c r="AV1446" s="492">
        <v>11.0</v>
      </c>
      <c r="AW1446" s="492">
        <v>2025.0</v>
      </c>
      <c r="AX1446" s="488" t="s">
        <v>1587</v>
      </c>
      <c r="AY1446" s="488" t="s">
        <v>1702</v>
      </c>
      <c r="AZ1446" s="488" t="s">
        <v>1531</v>
      </c>
    </row>
    <row r="1447" hidden="1">
      <c r="A1447" s="488" t="s">
        <v>10107</v>
      </c>
      <c r="B1447" s="488" t="s">
        <v>10108</v>
      </c>
      <c r="C1447" s="488" t="s">
        <v>1513</v>
      </c>
      <c r="D1447" s="488" t="s">
        <v>1514</v>
      </c>
      <c r="E1447" s="491">
        <v>45829.67222222222</v>
      </c>
      <c r="F1447" s="492">
        <v>2980.0</v>
      </c>
      <c r="G1447" s="488" t="s">
        <v>1515</v>
      </c>
      <c r="H1447" s="492">
        <v>2980.0</v>
      </c>
      <c r="I1447" s="488" t="s">
        <v>1515</v>
      </c>
      <c r="J1447" s="488" t="s">
        <v>1516</v>
      </c>
      <c r="K1447" s="488" t="s">
        <v>1517</v>
      </c>
      <c r="L1447" s="488" t="s">
        <v>10109</v>
      </c>
      <c r="M1447" s="488" t="s">
        <v>10110</v>
      </c>
      <c r="N1447" s="488" t="s">
        <v>1520</v>
      </c>
      <c r="O1447" s="488" t="s">
        <v>1521</v>
      </c>
      <c r="P1447" s="488" t="s">
        <v>1522</v>
      </c>
      <c r="Q1447" s="488" t="s">
        <v>1523</v>
      </c>
      <c r="R1447" s="495" t="s">
        <v>1524</v>
      </c>
      <c r="S1447" s="494"/>
      <c r="T1447" s="494"/>
      <c r="U1447" s="488" t="s">
        <v>10111</v>
      </c>
      <c r="AB1447" s="488" t="s">
        <v>10112</v>
      </c>
      <c r="AC1447" s="496">
        <v>9.04E9</v>
      </c>
      <c r="AD1447" s="497"/>
      <c r="AE1447" s="494"/>
      <c r="AF1447" s="494"/>
      <c r="AG1447" s="494"/>
      <c r="AH1447" s="494"/>
      <c r="AI1447" s="494"/>
      <c r="AJ1447" s="488" t="s">
        <v>1527</v>
      </c>
      <c r="AK1447" s="494"/>
      <c r="AL1447" s="494"/>
      <c r="AM1447" s="488" t="s">
        <v>10113</v>
      </c>
      <c r="AO1447" s="494"/>
      <c r="AP1447" s="494"/>
      <c r="AQ1447" s="494"/>
      <c r="AR1447" s="494"/>
      <c r="AS1447" s="494"/>
      <c r="AT1447" s="488" t="s">
        <v>1529</v>
      </c>
      <c r="AU1447" s="492">
        <v>1021.0</v>
      </c>
      <c r="AV1447" s="492">
        <v>2.0</v>
      </c>
      <c r="AW1447" s="492">
        <v>2029.0</v>
      </c>
      <c r="AX1447" s="488" t="s">
        <v>1549</v>
      </c>
      <c r="AY1447" s="488" t="s">
        <v>2292</v>
      </c>
      <c r="AZ1447" s="488" t="s">
        <v>1531</v>
      </c>
    </row>
    <row r="1448" hidden="1">
      <c r="A1448" s="488" t="s">
        <v>9287</v>
      </c>
      <c r="B1448" s="488" t="s">
        <v>9288</v>
      </c>
      <c r="C1448" s="488" t="s">
        <v>1513</v>
      </c>
      <c r="D1448" s="488" t="s">
        <v>1514</v>
      </c>
      <c r="E1448" s="491">
        <v>45829.67083333333</v>
      </c>
      <c r="F1448" s="492">
        <v>2980.0</v>
      </c>
      <c r="G1448" s="488" t="s">
        <v>1515</v>
      </c>
      <c r="H1448" s="492">
        <v>2980.0</v>
      </c>
      <c r="I1448" s="488" t="s">
        <v>1515</v>
      </c>
      <c r="J1448" s="488" t="s">
        <v>1516</v>
      </c>
      <c r="K1448" s="488" t="s">
        <v>1517</v>
      </c>
      <c r="L1448" s="488" t="s">
        <v>9289</v>
      </c>
      <c r="M1448" s="488" t="s">
        <v>9290</v>
      </c>
      <c r="N1448" s="488" t="s">
        <v>1520</v>
      </c>
      <c r="O1448" s="488" t="s">
        <v>1521</v>
      </c>
      <c r="P1448" s="488" t="s">
        <v>1554</v>
      </c>
      <c r="Q1448" s="488" t="s">
        <v>1523</v>
      </c>
      <c r="R1448" s="495" t="s">
        <v>1524</v>
      </c>
      <c r="S1448" s="494"/>
      <c r="T1448" s="494"/>
      <c r="U1448" s="488" t="s">
        <v>9291</v>
      </c>
      <c r="AB1448" s="488" t="s">
        <v>9292</v>
      </c>
      <c r="AC1448" s="496">
        <v>9.09E9</v>
      </c>
      <c r="AD1448" s="497"/>
      <c r="AE1448" s="494"/>
      <c r="AF1448" s="494"/>
      <c r="AG1448" s="494"/>
      <c r="AH1448" s="494"/>
      <c r="AI1448" s="494"/>
      <c r="AJ1448" s="488" t="s">
        <v>1527</v>
      </c>
      <c r="AK1448" s="494"/>
      <c r="AL1448" s="494"/>
      <c r="AM1448" s="488" t="s">
        <v>9293</v>
      </c>
      <c r="AO1448" s="494"/>
      <c r="AP1448" s="494"/>
      <c r="AQ1448" s="494"/>
      <c r="AR1448" s="494"/>
      <c r="AS1448" s="494"/>
      <c r="AT1448" s="488" t="s">
        <v>1529</v>
      </c>
      <c r="AU1448" s="492">
        <v>1105.0</v>
      </c>
      <c r="AV1448" s="492">
        <v>1.0</v>
      </c>
      <c r="AW1448" s="492">
        <v>2028.0</v>
      </c>
      <c r="AX1448" s="488" t="s">
        <v>1634</v>
      </c>
      <c r="AY1448" s="488" t="s">
        <v>3001</v>
      </c>
      <c r="AZ1448" s="488" t="s">
        <v>1531</v>
      </c>
    </row>
    <row r="1449" hidden="1">
      <c r="A1449" s="488" t="s">
        <v>10114</v>
      </c>
      <c r="B1449" s="488" t="s">
        <v>10115</v>
      </c>
      <c r="C1449" s="488" t="s">
        <v>1513</v>
      </c>
      <c r="D1449" s="488" t="s">
        <v>1514</v>
      </c>
      <c r="E1449" s="491">
        <v>45829.66458333333</v>
      </c>
      <c r="F1449" s="492">
        <v>2980.0</v>
      </c>
      <c r="G1449" s="488" t="s">
        <v>1515</v>
      </c>
      <c r="H1449" s="492">
        <v>2980.0</v>
      </c>
      <c r="I1449" s="488" t="s">
        <v>1515</v>
      </c>
      <c r="J1449" s="488" t="s">
        <v>1516</v>
      </c>
      <c r="K1449" s="488" t="s">
        <v>1517</v>
      </c>
      <c r="L1449" s="488" t="s">
        <v>10116</v>
      </c>
      <c r="M1449" s="488" t="s">
        <v>10117</v>
      </c>
      <c r="N1449" s="488" t="s">
        <v>1520</v>
      </c>
      <c r="O1449" s="488" t="s">
        <v>1521</v>
      </c>
      <c r="P1449" s="488" t="s">
        <v>1554</v>
      </c>
      <c r="Q1449" s="488" t="s">
        <v>1523</v>
      </c>
      <c r="R1449" s="495" t="s">
        <v>1524</v>
      </c>
      <c r="S1449" s="494"/>
      <c r="T1449" s="494"/>
      <c r="U1449" s="488" t="s">
        <v>10118</v>
      </c>
      <c r="AB1449" s="488" t="s">
        <v>10119</v>
      </c>
      <c r="AC1449" s="496">
        <v>8.05E9</v>
      </c>
      <c r="AD1449" s="497"/>
      <c r="AE1449" s="494"/>
      <c r="AF1449" s="494"/>
      <c r="AG1449" s="494"/>
      <c r="AH1449" s="494"/>
      <c r="AI1449" s="494"/>
      <c r="AJ1449" s="488" t="s">
        <v>1527</v>
      </c>
      <c r="AK1449" s="494"/>
      <c r="AL1449" s="494"/>
      <c r="AM1449" s="488" t="s">
        <v>10120</v>
      </c>
      <c r="AO1449" s="494"/>
      <c r="AP1449" s="494"/>
      <c r="AQ1449" s="494"/>
      <c r="AR1449" s="494"/>
      <c r="AS1449" s="494"/>
      <c r="AT1449" s="488" t="s">
        <v>1529</v>
      </c>
      <c r="AU1449" s="492">
        <v>353.0</v>
      </c>
      <c r="AV1449" s="492">
        <v>2.0</v>
      </c>
      <c r="AW1449" s="492">
        <v>2030.0</v>
      </c>
      <c r="AX1449" s="488" t="s">
        <v>1587</v>
      </c>
      <c r="AY1449" s="488" t="s">
        <v>3306</v>
      </c>
      <c r="AZ1449" s="488" t="s">
        <v>1531</v>
      </c>
    </row>
    <row r="1450" hidden="1">
      <c r="A1450" s="488" t="s">
        <v>10121</v>
      </c>
      <c r="B1450" s="488" t="s">
        <v>10122</v>
      </c>
      <c r="C1450" s="488" t="s">
        <v>1513</v>
      </c>
      <c r="D1450" s="488" t="s">
        <v>1514</v>
      </c>
      <c r="E1450" s="491">
        <v>45829.652083333334</v>
      </c>
      <c r="F1450" s="492">
        <v>2980.0</v>
      </c>
      <c r="G1450" s="488" t="s">
        <v>1515</v>
      </c>
      <c r="H1450" s="492">
        <v>2980.0</v>
      </c>
      <c r="I1450" s="488" t="s">
        <v>1515</v>
      </c>
      <c r="J1450" s="488" t="s">
        <v>1516</v>
      </c>
      <c r="K1450" s="488" t="s">
        <v>1517</v>
      </c>
      <c r="L1450" s="488" t="s">
        <v>10123</v>
      </c>
      <c r="M1450" s="488" t="s">
        <v>10124</v>
      </c>
      <c r="N1450" s="488" t="s">
        <v>1520</v>
      </c>
      <c r="O1450" s="488" t="s">
        <v>1521</v>
      </c>
      <c r="P1450" s="488" t="s">
        <v>1554</v>
      </c>
      <c r="Q1450" s="488" t="s">
        <v>1523</v>
      </c>
      <c r="R1450" s="495" t="s">
        <v>1524</v>
      </c>
      <c r="S1450" s="494"/>
      <c r="T1450" s="494"/>
      <c r="U1450" s="488" t="s">
        <v>10125</v>
      </c>
      <c r="AB1450" s="488" t="s">
        <v>10126</v>
      </c>
      <c r="AC1450" s="496">
        <v>9.07E9</v>
      </c>
      <c r="AD1450" s="497"/>
      <c r="AE1450" s="497"/>
      <c r="AF1450" s="494"/>
      <c r="AG1450" s="494"/>
      <c r="AH1450" s="494"/>
      <c r="AI1450" s="494"/>
      <c r="AJ1450" s="488" t="s">
        <v>1527</v>
      </c>
      <c r="AK1450" s="494"/>
      <c r="AL1450" s="494"/>
      <c r="AM1450" s="488" t="s">
        <v>10127</v>
      </c>
      <c r="AQ1450" s="494"/>
      <c r="AR1450" s="494"/>
      <c r="AS1450" s="494"/>
      <c r="AT1450" s="488" t="s">
        <v>1558</v>
      </c>
      <c r="AU1450" s="492">
        <v>4578.0</v>
      </c>
      <c r="AV1450" s="492">
        <v>1.0</v>
      </c>
      <c r="AW1450" s="492">
        <v>2027.0</v>
      </c>
      <c r="AX1450" s="488" t="s">
        <v>1587</v>
      </c>
      <c r="AY1450" s="488" t="s">
        <v>10128</v>
      </c>
      <c r="AZ1450" s="488" t="s">
        <v>4817</v>
      </c>
    </row>
    <row r="1451">
      <c r="A1451" s="488" t="s">
        <v>10129</v>
      </c>
      <c r="B1451" s="488" t="s">
        <v>10130</v>
      </c>
      <c r="C1451" s="488" t="s">
        <v>1513</v>
      </c>
      <c r="D1451" s="488" t="s">
        <v>1514</v>
      </c>
      <c r="E1451" s="491">
        <v>45829.63611111111</v>
      </c>
      <c r="F1451" s="492">
        <v>9800.0</v>
      </c>
      <c r="G1451" s="488" t="s">
        <v>1515</v>
      </c>
      <c r="H1451" s="492">
        <v>9800.0</v>
      </c>
      <c r="I1451" s="488" t="s">
        <v>1515</v>
      </c>
      <c r="J1451" s="488" t="s">
        <v>1516</v>
      </c>
      <c r="K1451" s="488" t="s">
        <v>1517</v>
      </c>
      <c r="L1451" s="488" t="s">
        <v>10131</v>
      </c>
      <c r="M1451" s="488" t="s">
        <v>10132</v>
      </c>
      <c r="N1451" s="488" t="s">
        <v>1520</v>
      </c>
      <c r="O1451" s="488" t="s">
        <v>1521</v>
      </c>
      <c r="P1451" s="488" t="s">
        <v>1522</v>
      </c>
      <c r="Q1451" s="488" t="s">
        <v>1714</v>
      </c>
      <c r="R1451" s="495" t="s">
        <v>1524</v>
      </c>
      <c r="S1451" s="494"/>
      <c r="T1451" s="494"/>
      <c r="U1451" s="488" t="s">
        <v>10133</v>
      </c>
      <c r="V1451" s="495" t="s">
        <v>1524</v>
      </c>
      <c r="W1451" s="488" t="s">
        <v>1716</v>
      </c>
      <c r="X1451" s="488" t="s">
        <v>10090</v>
      </c>
      <c r="Y1451" s="492">
        <v>9800.0</v>
      </c>
      <c r="Z1451" s="488" t="s">
        <v>1515</v>
      </c>
      <c r="AA1451" s="488" t="s">
        <v>1516</v>
      </c>
      <c r="AB1451" s="488" t="s">
        <v>10134</v>
      </c>
      <c r="AC1451" s="496">
        <v>8.04E9</v>
      </c>
      <c r="AD1451" s="497"/>
      <c r="AE1451" s="494"/>
      <c r="AF1451" s="494"/>
      <c r="AG1451" s="494"/>
      <c r="AH1451" s="494"/>
      <c r="AI1451" s="494"/>
      <c r="AJ1451" s="488" t="s">
        <v>1527</v>
      </c>
      <c r="AK1451" s="494"/>
      <c r="AL1451" s="494"/>
      <c r="AM1451" s="488" t="s">
        <v>10135</v>
      </c>
      <c r="AO1451" s="494"/>
      <c r="AP1451" s="494"/>
      <c r="AQ1451" s="494"/>
      <c r="AR1451" s="494"/>
      <c r="AS1451" s="494"/>
      <c r="AT1451" s="488" t="s">
        <v>1529</v>
      </c>
      <c r="AU1451" s="492">
        <v>8638.0</v>
      </c>
      <c r="AV1451" s="492">
        <v>9.0</v>
      </c>
      <c r="AW1451" s="492">
        <v>2030.0</v>
      </c>
      <c r="AX1451" s="488" t="s">
        <v>1867</v>
      </c>
      <c r="AY1451" s="488" t="s">
        <v>1868</v>
      </c>
      <c r="AZ1451" s="488" t="s">
        <v>1531</v>
      </c>
    </row>
    <row r="1452" hidden="1">
      <c r="A1452" s="488" t="s">
        <v>10136</v>
      </c>
      <c r="B1452" s="488" t="s">
        <v>10137</v>
      </c>
      <c r="C1452" s="488" t="s">
        <v>1513</v>
      </c>
      <c r="D1452" s="488" t="s">
        <v>1514</v>
      </c>
      <c r="E1452" s="491">
        <v>45829.62777777778</v>
      </c>
      <c r="F1452" s="492">
        <v>9800.0</v>
      </c>
      <c r="G1452" s="488" t="s">
        <v>1515</v>
      </c>
      <c r="H1452" s="492">
        <v>9800.0</v>
      </c>
      <c r="I1452" s="488" t="s">
        <v>1515</v>
      </c>
      <c r="J1452" s="488" t="s">
        <v>1516</v>
      </c>
      <c r="K1452" s="488" t="s">
        <v>1517</v>
      </c>
      <c r="L1452" s="488" t="s">
        <v>10138</v>
      </c>
      <c r="M1452" s="488" t="s">
        <v>10139</v>
      </c>
      <c r="N1452" s="488" t="s">
        <v>1520</v>
      </c>
      <c r="O1452" s="488" t="s">
        <v>1521</v>
      </c>
      <c r="P1452" s="488" t="s">
        <v>1545</v>
      </c>
      <c r="Q1452" s="488" t="s">
        <v>1523</v>
      </c>
      <c r="R1452" s="495" t="s">
        <v>1524</v>
      </c>
      <c r="S1452" s="494"/>
      <c r="T1452" s="494"/>
      <c r="U1452" s="488" t="s">
        <v>10140</v>
      </c>
      <c r="AB1452" s="488" t="s">
        <v>10141</v>
      </c>
      <c r="AC1452" s="496">
        <v>9.1E9</v>
      </c>
      <c r="AD1452" s="497"/>
      <c r="AE1452" s="497"/>
      <c r="AF1452" s="497"/>
      <c r="AG1452" s="497"/>
      <c r="AH1452" s="494"/>
      <c r="AI1452" s="494"/>
      <c r="AJ1452" s="488" t="s">
        <v>1527</v>
      </c>
      <c r="AK1452" s="498"/>
      <c r="AL1452" s="499"/>
      <c r="AM1452" s="488" t="s">
        <v>10142</v>
      </c>
      <c r="AO1452" s="494"/>
      <c r="AP1452" s="494"/>
      <c r="AQ1452" s="494"/>
      <c r="AR1452" s="494"/>
      <c r="AS1452" s="494"/>
      <c r="AT1452" s="488" t="s">
        <v>1529</v>
      </c>
      <c r="AU1452" s="492">
        <v>1119.0</v>
      </c>
      <c r="AV1452" s="492">
        <v>8.0</v>
      </c>
      <c r="AW1452" s="492">
        <v>2029.0</v>
      </c>
      <c r="AX1452" s="488" t="s">
        <v>1549</v>
      </c>
      <c r="AY1452" s="497"/>
      <c r="AZ1452" s="488" t="s">
        <v>1531</v>
      </c>
    </row>
    <row r="1453" hidden="1">
      <c r="A1453" s="488" t="s">
        <v>10143</v>
      </c>
      <c r="B1453" s="488" t="s">
        <v>10137</v>
      </c>
      <c r="C1453" s="488" t="s">
        <v>1513</v>
      </c>
      <c r="D1453" s="488" t="s">
        <v>1514</v>
      </c>
      <c r="E1453" s="491">
        <v>45829.62013888889</v>
      </c>
      <c r="F1453" s="492">
        <v>2980.0</v>
      </c>
      <c r="G1453" s="488" t="s">
        <v>1515</v>
      </c>
      <c r="H1453" s="492">
        <v>2980.0</v>
      </c>
      <c r="I1453" s="488" t="s">
        <v>1515</v>
      </c>
      <c r="J1453" s="488" t="s">
        <v>1516</v>
      </c>
      <c r="K1453" s="488" t="s">
        <v>1517</v>
      </c>
      <c r="L1453" s="488" t="s">
        <v>10138</v>
      </c>
      <c r="M1453" s="488" t="s">
        <v>10144</v>
      </c>
      <c r="N1453" s="488" t="s">
        <v>1520</v>
      </c>
      <c r="O1453" s="488" t="s">
        <v>1521</v>
      </c>
      <c r="P1453" s="488" t="s">
        <v>1545</v>
      </c>
      <c r="Q1453" s="488" t="s">
        <v>1523</v>
      </c>
      <c r="R1453" s="495" t="s">
        <v>1524</v>
      </c>
      <c r="S1453" s="494"/>
      <c r="T1453" s="494"/>
      <c r="U1453" s="488" t="s">
        <v>10145</v>
      </c>
      <c r="AB1453" s="488" t="s">
        <v>10141</v>
      </c>
      <c r="AC1453" s="496">
        <v>9.1E9</v>
      </c>
      <c r="AD1453" s="497"/>
      <c r="AE1453" s="494"/>
      <c r="AF1453" s="494"/>
      <c r="AG1453" s="494"/>
      <c r="AH1453" s="494"/>
      <c r="AI1453" s="494"/>
      <c r="AJ1453" s="488" t="s">
        <v>1527</v>
      </c>
      <c r="AK1453" s="494"/>
      <c r="AL1453" s="494"/>
      <c r="AM1453" s="488" t="s">
        <v>10142</v>
      </c>
      <c r="AO1453" s="494"/>
      <c r="AP1453" s="494"/>
      <c r="AQ1453" s="494"/>
      <c r="AR1453" s="494"/>
      <c r="AS1453" s="494"/>
      <c r="AT1453" s="488" t="s">
        <v>1529</v>
      </c>
      <c r="AU1453" s="492">
        <v>1119.0</v>
      </c>
      <c r="AV1453" s="492">
        <v>8.0</v>
      </c>
      <c r="AW1453" s="492">
        <v>2029.0</v>
      </c>
      <c r="AX1453" s="488" t="s">
        <v>1549</v>
      </c>
      <c r="AY1453" s="497"/>
      <c r="AZ1453" s="488" t="s">
        <v>1531</v>
      </c>
    </row>
    <row r="1454" hidden="1">
      <c r="A1454" s="488" t="s">
        <v>10146</v>
      </c>
      <c r="B1454" s="488" t="s">
        <v>10147</v>
      </c>
      <c r="C1454" s="488" t="s">
        <v>1513</v>
      </c>
      <c r="D1454" s="488" t="s">
        <v>1514</v>
      </c>
      <c r="E1454" s="491">
        <v>45829.61597222222</v>
      </c>
      <c r="F1454" s="492">
        <v>2980.0</v>
      </c>
      <c r="G1454" s="488" t="s">
        <v>1515</v>
      </c>
      <c r="H1454" s="492">
        <v>2980.0</v>
      </c>
      <c r="I1454" s="488" t="s">
        <v>1515</v>
      </c>
      <c r="J1454" s="488" t="s">
        <v>1516</v>
      </c>
      <c r="K1454" s="488" t="s">
        <v>1517</v>
      </c>
      <c r="L1454" s="488" t="s">
        <v>10148</v>
      </c>
      <c r="M1454" s="488" t="s">
        <v>10149</v>
      </c>
      <c r="N1454" s="488" t="s">
        <v>1520</v>
      </c>
      <c r="O1454" s="488" t="s">
        <v>1521</v>
      </c>
      <c r="P1454" s="488" t="s">
        <v>1554</v>
      </c>
      <c r="Q1454" s="488" t="s">
        <v>1523</v>
      </c>
      <c r="R1454" s="495" t="s">
        <v>1524</v>
      </c>
      <c r="S1454" s="494"/>
      <c r="T1454" s="494"/>
      <c r="U1454" s="488" t="s">
        <v>10150</v>
      </c>
      <c r="AB1454" s="488" t="s">
        <v>10151</v>
      </c>
      <c r="AC1454" s="496">
        <v>8.04E9</v>
      </c>
      <c r="AD1454" s="497"/>
      <c r="AE1454" s="494"/>
      <c r="AF1454" s="494"/>
      <c r="AG1454" s="494"/>
      <c r="AH1454" s="494"/>
      <c r="AI1454" s="494"/>
      <c r="AJ1454" s="488" t="s">
        <v>1527</v>
      </c>
      <c r="AK1454" s="494"/>
      <c r="AL1454" s="494"/>
      <c r="AM1454" s="488" t="s">
        <v>10152</v>
      </c>
      <c r="AO1454" s="497"/>
      <c r="AP1454" s="494"/>
      <c r="AQ1454" s="494"/>
      <c r="AR1454" s="494"/>
      <c r="AS1454" s="494"/>
      <c r="AT1454" s="488" t="s">
        <v>1558</v>
      </c>
      <c r="AU1454" s="492">
        <v>2385.0</v>
      </c>
      <c r="AV1454" s="492">
        <v>7.0</v>
      </c>
      <c r="AW1454" s="492">
        <v>2030.0</v>
      </c>
      <c r="AX1454" s="488" t="s">
        <v>1587</v>
      </c>
      <c r="AY1454" s="488" t="s">
        <v>10153</v>
      </c>
      <c r="AZ1454" s="488" t="s">
        <v>1531</v>
      </c>
    </row>
    <row r="1455" hidden="1">
      <c r="A1455" s="488" t="s">
        <v>10154</v>
      </c>
      <c r="B1455" s="488" t="s">
        <v>10155</v>
      </c>
      <c r="C1455" s="488" t="s">
        <v>1513</v>
      </c>
      <c r="D1455" s="488" t="s">
        <v>1514</v>
      </c>
      <c r="E1455" s="491">
        <v>45829.61597222222</v>
      </c>
      <c r="F1455" s="492">
        <v>9800.0</v>
      </c>
      <c r="G1455" s="488" t="s">
        <v>1515</v>
      </c>
      <c r="H1455" s="492">
        <v>9800.0</v>
      </c>
      <c r="I1455" s="488" t="s">
        <v>1515</v>
      </c>
      <c r="J1455" s="488" t="s">
        <v>1516</v>
      </c>
      <c r="K1455" s="488" t="s">
        <v>1517</v>
      </c>
      <c r="L1455" s="488" t="s">
        <v>10156</v>
      </c>
      <c r="M1455" s="488" t="s">
        <v>10157</v>
      </c>
      <c r="N1455" s="488" t="s">
        <v>1520</v>
      </c>
      <c r="O1455" s="488" t="s">
        <v>1521</v>
      </c>
      <c r="P1455" s="488" t="s">
        <v>1554</v>
      </c>
      <c r="Q1455" s="488" t="s">
        <v>1523</v>
      </c>
      <c r="R1455" s="495" t="s">
        <v>1524</v>
      </c>
      <c r="S1455" s="494"/>
      <c r="T1455" s="494"/>
      <c r="U1455" s="488" t="s">
        <v>10158</v>
      </c>
      <c r="AB1455" s="488" t="s">
        <v>10159</v>
      </c>
      <c r="AC1455" s="496">
        <v>8.06E9</v>
      </c>
      <c r="AD1455" s="497"/>
      <c r="AE1455" s="494"/>
      <c r="AF1455" s="494"/>
      <c r="AG1455" s="494"/>
      <c r="AH1455" s="494"/>
      <c r="AI1455" s="494"/>
      <c r="AJ1455" s="488" t="s">
        <v>1527</v>
      </c>
      <c r="AK1455" s="498"/>
      <c r="AL1455" s="499"/>
      <c r="AM1455" s="488" t="s">
        <v>10160</v>
      </c>
      <c r="AO1455" s="494"/>
      <c r="AP1455" s="494"/>
      <c r="AQ1455" s="494"/>
      <c r="AR1455" s="494"/>
      <c r="AS1455" s="494"/>
      <c r="AT1455" s="488" t="s">
        <v>1529</v>
      </c>
      <c r="AU1455" s="492">
        <v>6361.0</v>
      </c>
      <c r="AV1455" s="492">
        <v>3.0</v>
      </c>
      <c r="AW1455" s="492">
        <v>2031.0</v>
      </c>
      <c r="AX1455" s="488" t="s">
        <v>1539</v>
      </c>
      <c r="AY1455" s="488" t="s">
        <v>1588</v>
      </c>
      <c r="AZ1455" s="488" t="s">
        <v>1531</v>
      </c>
    </row>
    <row r="1456" hidden="1">
      <c r="A1456" s="488" t="s">
        <v>10161</v>
      </c>
      <c r="B1456" s="488" t="s">
        <v>10155</v>
      </c>
      <c r="C1456" s="488" t="s">
        <v>1513</v>
      </c>
      <c r="D1456" s="488" t="s">
        <v>1514</v>
      </c>
      <c r="E1456" s="491">
        <v>45829.61388888889</v>
      </c>
      <c r="F1456" s="492">
        <v>2980.0</v>
      </c>
      <c r="G1456" s="488" t="s">
        <v>1515</v>
      </c>
      <c r="H1456" s="492">
        <v>2980.0</v>
      </c>
      <c r="I1456" s="488" t="s">
        <v>1515</v>
      </c>
      <c r="J1456" s="488" t="s">
        <v>1516</v>
      </c>
      <c r="K1456" s="488" t="s">
        <v>1517</v>
      </c>
      <c r="L1456" s="488" t="s">
        <v>10156</v>
      </c>
      <c r="M1456" s="488" t="s">
        <v>10162</v>
      </c>
      <c r="N1456" s="488" t="s">
        <v>1520</v>
      </c>
      <c r="O1456" s="488" t="s">
        <v>1521</v>
      </c>
      <c r="P1456" s="488" t="s">
        <v>1554</v>
      </c>
      <c r="Q1456" s="488" t="s">
        <v>1523</v>
      </c>
      <c r="R1456" s="495" t="s">
        <v>1524</v>
      </c>
      <c r="S1456" s="494"/>
      <c r="T1456" s="494"/>
      <c r="U1456" s="488" t="s">
        <v>10163</v>
      </c>
      <c r="AB1456" s="488" t="s">
        <v>10159</v>
      </c>
      <c r="AC1456" s="496">
        <v>8.06E9</v>
      </c>
      <c r="AD1456" s="497"/>
      <c r="AE1456" s="494"/>
      <c r="AF1456" s="494"/>
      <c r="AG1456" s="494"/>
      <c r="AH1456" s="494"/>
      <c r="AI1456" s="494"/>
      <c r="AJ1456" s="488" t="s">
        <v>1527</v>
      </c>
      <c r="AK1456" s="494"/>
      <c r="AL1456" s="494"/>
      <c r="AM1456" s="488" t="s">
        <v>10160</v>
      </c>
      <c r="AO1456" s="494"/>
      <c r="AP1456" s="494"/>
      <c r="AQ1456" s="494"/>
      <c r="AR1456" s="494"/>
      <c r="AS1456" s="494"/>
      <c r="AT1456" s="488" t="s">
        <v>1529</v>
      </c>
      <c r="AU1456" s="492">
        <v>6361.0</v>
      </c>
      <c r="AV1456" s="492">
        <v>3.0</v>
      </c>
      <c r="AW1456" s="492">
        <v>2031.0</v>
      </c>
      <c r="AX1456" s="488" t="s">
        <v>1539</v>
      </c>
      <c r="AY1456" s="488" t="s">
        <v>1588</v>
      </c>
      <c r="AZ1456" s="488" t="s">
        <v>1531</v>
      </c>
    </row>
    <row r="1457" hidden="1">
      <c r="A1457" s="488" t="s">
        <v>10164</v>
      </c>
      <c r="B1457" s="488" t="s">
        <v>10165</v>
      </c>
      <c r="C1457" s="488" t="s">
        <v>1513</v>
      </c>
      <c r="D1457" s="488" t="s">
        <v>1514</v>
      </c>
      <c r="E1457" s="491">
        <v>45829.60486111111</v>
      </c>
      <c r="F1457" s="492">
        <v>2980.0</v>
      </c>
      <c r="G1457" s="488" t="s">
        <v>1515</v>
      </c>
      <c r="H1457" s="492">
        <v>2980.0</v>
      </c>
      <c r="I1457" s="488" t="s">
        <v>1515</v>
      </c>
      <c r="J1457" s="488" t="s">
        <v>1516</v>
      </c>
      <c r="K1457" s="488" t="s">
        <v>1517</v>
      </c>
      <c r="L1457" s="488" t="s">
        <v>10166</v>
      </c>
      <c r="M1457" s="488" t="s">
        <v>10167</v>
      </c>
      <c r="N1457" s="488" t="s">
        <v>1520</v>
      </c>
      <c r="O1457" s="488" t="s">
        <v>1521</v>
      </c>
      <c r="P1457" s="488" t="s">
        <v>1724</v>
      </c>
      <c r="Q1457" s="488" t="s">
        <v>1523</v>
      </c>
      <c r="R1457" s="495" t="s">
        <v>1524</v>
      </c>
      <c r="S1457" s="494"/>
      <c r="T1457" s="494"/>
      <c r="U1457" s="488" t="s">
        <v>10168</v>
      </c>
      <c r="AB1457" s="488" t="s">
        <v>10169</v>
      </c>
      <c r="AC1457" s="496">
        <v>9.09E9</v>
      </c>
      <c r="AD1457" s="494"/>
      <c r="AE1457" s="494"/>
      <c r="AF1457" s="494"/>
      <c r="AG1457" s="494"/>
      <c r="AH1457" s="494"/>
      <c r="AI1457" s="494"/>
      <c r="AJ1457" s="488" t="s">
        <v>1527</v>
      </c>
      <c r="AK1457" s="494"/>
      <c r="AL1457" s="494"/>
      <c r="AM1457" s="488" t="s">
        <v>10170</v>
      </c>
      <c r="AO1457" s="494"/>
      <c r="AP1457" s="494"/>
      <c r="AQ1457" s="494"/>
      <c r="AR1457" s="494"/>
      <c r="AS1457" s="494"/>
      <c r="AT1457" s="488" t="s">
        <v>1529</v>
      </c>
      <c r="AU1457" s="492">
        <v>4011.0</v>
      </c>
      <c r="AV1457" s="492">
        <v>7.0</v>
      </c>
      <c r="AW1457" s="492">
        <v>2025.0</v>
      </c>
      <c r="AX1457" s="488" t="s">
        <v>1728</v>
      </c>
      <c r="AY1457" s="488" t="s">
        <v>1729</v>
      </c>
      <c r="AZ1457" s="488" t="s">
        <v>1531</v>
      </c>
    </row>
    <row r="1458" hidden="1">
      <c r="A1458" s="488" t="s">
        <v>8501</v>
      </c>
      <c r="B1458" s="488" t="s">
        <v>8502</v>
      </c>
      <c r="C1458" s="488" t="s">
        <v>1513</v>
      </c>
      <c r="D1458" s="488" t="s">
        <v>1514</v>
      </c>
      <c r="E1458" s="491">
        <v>45829.59930555556</v>
      </c>
      <c r="F1458" s="492">
        <v>9800.0</v>
      </c>
      <c r="G1458" s="488" t="s">
        <v>1515</v>
      </c>
      <c r="H1458" s="492">
        <v>9800.0</v>
      </c>
      <c r="I1458" s="488" t="s">
        <v>1515</v>
      </c>
      <c r="J1458" s="488" t="s">
        <v>1516</v>
      </c>
      <c r="K1458" s="488" t="s">
        <v>1517</v>
      </c>
      <c r="L1458" s="488" t="s">
        <v>8503</v>
      </c>
      <c r="M1458" s="488" t="s">
        <v>8504</v>
      </c>
      <c r="N1458" s="488" t="s">
        <v>1520</v>
      </c>
      <c r="O1458" s="488" t="s">
        <v>1521</v>
      </c>
      <c r="P1458" s="488" t="s">
        <v>1554</v>
      </c>
      <c r="Q1458" s="488" t="s">
        <v>1523</v>
      </c>
      <c r="R1458" s="495" t="s">
        <v>1524</v>
      </c>
      <c r="S1458" s="494"/>
      <c r="T1458" s="494"/>
      <c r="U1458" s="488" t="s">
        <v>8505</v>
      </c>
      <c r="AB1458" s="488" t="s">
        <v>8506</v>
      </c>
      <c r="AC1458" s="496">
        <v>9.05E9</v>
      </c>
      <c r="AD1458" s="497"/>
      <c r="AE1458" s="494"/>
      <c r="AF1458" s="494"/>
      <c r="AG1458" s="494"/>
      <c r="AH1458" s="494"/>
      <c r="AI1458" s="494"/>
      <c r="AJ1458" s="488" t="s">
        <v>1527</v>
      </c>
      <c r="AK1458" s="494"/>
      <c r="AL1458" s="494"/>
      <c r="AM1458" s="488" t="s">
        <v>8507</v>
      </c>
      <c r="AO1458" s="494"/>
      <c r="AP1458" s="494"/>
      <c r="AQ1458" s="494"/>
      <c r="AR1458" s="494"/>
      <c r="AS1458" s="494"/>
      <c r="AT1458" s="488" t="s">
        <v>1558</v>
      </c>
      <c r="AU1458" s="492">
        <v>8867.0</v>
      </c>
      <c r="AV1458" s="492">
        <v>7.0</v>
      </c>
      <c r="AW1458" s="492">
        <v>2025.0</v>
      </c>
      <c r="AX1458" s="488" t="s">
        <v>1587</v>
      </c>
      <c r="AY1458" s="488" t="s">
        <v>4030</v>
      </c>
      <c r="AZ1458" s="488" t="s">
        <v>1531</v>
      </c>
    </row>
    <row r="1459" hidden="1">
      <c r="A1459" s="488" t="s">
        <v>10171</v>
      </c>
      <c r="B1459" s="488" t="s">
        <v>8502</v>
      </c>
      <c r="C1459" s="488" t="s">
        <v>1513</v>
      </c>
      <c r="D1459" s="488" t="s">
        <v>1514</v>
      </c>
      <c r="E1459" s="491">
        <v>45829.595138888886</v>
      </c>
      <c r="F1459" s="492">
        <v>2980.0</v>
      </c>
      <c r="G1459" s="488" t="s">
        <v>1515</v>
      </c>
      <c r="H1459" s="492">
        <v>2980.0</v>
      </c>
      <c r="I1459" s="488" t="s">
        <v>1515</v>
      </c>
      <c r="J1459" s="488" t="s">
        <v>1516</v>
      </c>
      <c r="K1459" s="488" t="s">
        <v>1517</v>
      </c>
      <c r="L1459" s="488" t="s">
        <v>8503</v>
      </c>
      <c r="M1459" s="488" t="s">
        <v>10172</v>
      </c>
      <c r="N1459" s="488" t="s">
        <v>1520</v>
      </c>
      <c r="O1459" s="488" t="s">
        <v>1521</v>
      </c>
      <c r="P1459" s="488" t="s">
        <v>1554</v>
      </c>
      <c r="Q1459" s="488" t="s">
        <v>1523</v>
      </c>
      <c r="R1459" s="495" t="s">
        <v>1524</v>
      </c>
      <c r="S1459" s="494"/>
      <c r="T1459" s="494"/>
      <c r="U1459" s="488" t="s">
        <v>10173</v>
      </c>
      <c r="AB1459" s="488" t="s">
        <v>8506</v>
      </c>
      <c r="AC1459" s="496">
        <v>9.05E9</v>
      </c>
      <c r="AD1459" s="497"/>
      <c r="AE1459" s="497"/>
      <c r="AF1459" s="497"/>
      <c r="AG1459" s="497"/>
      <c r="AH1459" s="497"/>
      <c r="AI1459" s="494"/>
      <c r="AJ1459" s="488" t="s">
        <v>1527</v>
      </c>
      <c r="AK1459" s="498"/>
      <c r="AL1459" s="499"/>
      <c r="AM1459" s="488" t="s">
        <v>8507</v>
      </c>
      <c r="AO1459" s="494"/>
      <c r="AP1459" s="494"/>
      <c r="AQ1459" s="494"/>
      <c r="AR1459" s="494"/>
      <c r="AS1459" s="494"/>
      <c r="AT1459" s="488" t="s">
        <v>1558</v>
      </c>
      <c r="AU1459" s="492">
        <v>8867.0</v>
      </c>
      <c r="AV1459" s="492">
        <v>7.0</v>
      </c>
      <c r="AW1459" s="492">
        <v>2025.0</v>
      </c>
      <c r="AX1459" s="488" t="s">
        <v>1587</v>
      </c>
      <c r="AY1459" s="488" t="s">
        <v>4030</v>
      </c>
      <c r="AZ1459" s="488" t="s">
        <v>1531</v>
      </c>
    </row>
    <row r="1460" hidden="1">
      <c r="A1460" s="488" t="s">
        <v>10174</v>
      </c>
      <c r="B1460" s="488" t="s">
        <v>10175</v>
      </c>
      <c r="C1460" s="488" t="s">
        <v>1513</v>
      </c>
      <c r="D1460" s="488" t="s">
        <v>1514</v>
      </c>
      <c r="E1460" s="491">
        <v>45829.589583333334</v>
      </c>
      <c r="F1460" s="492">
        <v>4980.0</v>
      </c>
      <c r="G1460" s="488" t="s">
        <v>1515</v>
      </c>
      <c r="H1460" s="492">
        <v>4980.0</v>
      </c>
      <c r="I1460" s="488" t="s">
        <v>1515</v>
      </c>
      <c r="J1460" s="488" t="s">
        <v>1516</v>
      </c>
      <c r="K1460" s="488" t="s">
        <v>1517</v>
      </c>
      <c r="L1460" s="488" t="s">
        <v>10176</v>
      </c>
      <c r="M1460" s="488" t="s">
        <v>10177</v>
      </c>
      <c r="N1460" s="488" t="s">
        <v>1520</v>
      </c>
      <c r="O1460" s="488" t="s">
        <v>1521</v>
      </c>
      <c r="P1460" s="488" t="s">
        <v>1554</v>
      </c>
      <c r="Q1460" s="488" t="s">
        <v>1523</v>
      </c>
      <c r="R1460" s="495" t="s">
        <v>1524</v>
      </c>
      <c r="S1460" s="494"/>
      <c r="T1460" s="494"/>
      <c r="U1460" s="488" t="s">
        <v>10178</v>
      </c>
      <c r="AB1460" s="488" t="s">
        <v>10179</v>
      </c>
      <c r="AC1460" s="496">
        <v>8.03E9</v>
      </c>
      <c r="AD1460" s="497"/>
      <c r="AE1460" s="497"/>
      <c r="AF1460" s="497"/>
      <c r="AG1460" s="497"/>
      <c r="AH1460" s="497"/>
      <c r="AI1460" s="494"/>
      <c r="AJ1460" s="488" t="s">
        <v>1527</v>
      </c>
      <c r="AK1460" s="498"/>
      <c r="AL1460" s="499"/>
      <c r="AM1460" s="488" t="s">
        <v>10180</v>
      </c>
      <c r="AP1460" s="494"/>
      <c r="AQ1460" s="494"/>
      <c r="AR1460" s="494"/>
      <c r="AS1460" s="494"/>
      <c r="AT1460" s="488" t="s">
        <v>1529</v>
      </c>
      <c r="AU1460" s="492">
        <v>5104.0</v>
      </c>
      <c r="AV1460" s="492">
        <v>9.0</v>
      </c>
      <c r="AW1460" s="492">
        <v>2028.0</v>
      </c>
      <c r="AX1460" s="488" t="s">
        <v>1634</v>
      </c>
      <c r="AY1460" s="488" t="s">
        <v>1571</v>
      </c>
      <c r="AZ1460" s="488" t="s">
        <v>1531</v>
      </c>
    </row>
    <row r="1461" hidden="1">
      <c r="A1461" s="488" t="s">
        <v>10181</v>
      </c>
      <c r="B1461" s="488" t="s">
        <v>10182</v>
      </c>
      <c r="C1461" s="488" t="s">
        <v>1513</v>
      </c>
      <c r="D1461" s="488" t="s">
        <v>1514</v>
      </c>
      <c r="E1461" s="491">
        <v>45829.55902777778</v>
      </c>
      <c r="F1461" s="492">
        <v>2980.0</v>
      </c>
      <c r="G1461" s="488" t="s">
        <v>1515</v>
      </c>
      <c r="H1461" s="492">
        <v>2980.0</v>
      </c>
      <c r="I1461" s="488" t="s">
        <v>1515</v>
      </c>
      <c r="J1461" s="488" t="s">
        <v>1516</v>
      </c>
      <c r="K1461" s="488" t="s">
        <v>1517</v>
      </c>
      <c r="L1461" s="488" t="s">
        <v>10183</v>
      </c>
      <c r="M1461" s="488" t="s">
        <v>10184</v>
      </c>
      <c r="N1461" s="488" t="s">
        <v>1520</v>
      </c>
      <c r="O1461" s="488" t="s">
        <v>1521</v>
      </c>
      <c r="P1461" s="488" t="s">
        <v>1554</v>
      </c>
      <c r="Q1461" s="488" t="s">
        <v>1523</v>
      </c>
      <c r="R1461" s="495" t="s">
        <v>1524</v>
      </c>
      <c r="S1461" s="494"/>
      <c r="T1461" s="494"/>
      <c r="U1461" s="488" t="s">
        <v>10185</v>
      </c>
      <c r="AB1461" s="488" t="s">
        <v>10186</v>
      </c>
      <c r="AC1461" s="496">
        <v>9.01E9</v>
      </c>
      <c r="AD1461" s="497"/>
      <c r="AE1461" s="497"/>
      <c r="AF1461" s="497"/>
      <c r="AG1461" s="497"/>
      <c r="AH1461" s="497"/>
      <c r="AI1461" s="494"/>
      <c r="AJ1461" s="488" t="s">
        <v>1527</v>
      </c>
      <c r="AK1461" s="498"/>
      <c r="AL1461" s="499"/>
      <c r="AM1461" s="488" t="s">
        <v>10187</v>
      </c>
      <c r="AP1461" s="494"/>
      <c r="AQ1461" s="494"/>
      <c r="AR1461" s="494"/>
      <c r="AS1461" s="494"/>
      <c r="AT1461" s="488" t="s">
        <v>1529</v>
      </c>
      <c r="AU1461" s="492">
        <v>4973.0</v>
      </c>
      <c r="AV1461" s="492">
        <v>7.0</v>
      </c>
      <c r="AW1461" s="492">
        <v>2028.0</v>
      </c>
      <c r="AX1461" s="488" t="s">
        <v>1634</v>
      </c>
      <c r="AY1461" s="488" t="s">
        <v>10188</v>
      </c>
      <c r="AZ1461" s="488" t="s">
        <v>1531</v>
      </c>
    </row>
    <row r="1462" hidden="1">
      <c r="A1462" s="488" t="s">
        <v>10189</v>
      </c>
      <c r="B1462" s="488" t="s">
        <v>10190</v>
      </c>
      <c r="C1462" s="488" t="s">
        <v>1513</v>
      </c>
      <c r="D1462" s="488" t="s">
        <v>1514</v>
      </c>
      <c r="E1462" s="491">
        <v>45829.55625</v>
      </c>
      <c r="F1462" s="492">
        <v>2980.0</v>
      </c>
      <c r="G1462" s="488" t="s">
        <v>1515</v>
      </c>
      <c r="H1462" s="492">
        <v>2980.0</v>
      </c>
      <c r="I1462" s="488" t="s">
        <v>1515</v>
      </c>
      <c r="J1462" s="488" t="s">
        <v>1516</v>
      </c>
      <c r="K1462" s="488" t="s">
        <v>1517</v>
      </c>
      <c r="L1462" s="488" t="s">
        <v>10191</v>
      </c>
      <c r="M1462" s="488" t="s">
        <v>10192</v>
      </c>
      <c r="N1462" s="488" t="s">
        <v>1520</v>
      </c>
      <c r="O1462" s="488" t="s">
        <v>1521</v>
      </c>
      <c r="P1462" s="488" t="s">
        <v>1554</v>
      </c>
      <c r="Q1462" s="488" t="s">
        <v>1523</v>
      </c>
      <c r="R1462" s="495" t="s">
        <v>1524</v>
      </c>
      <c r="S1462" s="494"/>
      <c r="T1462" s="494"/>
      <c r="U1462" s="488" t="s">
        <v>10193</v>
      </c>
      <c r="AB1462" s="488" t="s">
        <v>10194</v>
      </c>
      <c r="AC1462" s="496">
        <v>7.02E9</v>
      </c>
      <c r="AD1462" s="497"/>
      <c r="AE1462" s="497"/>
      <c r="AF1462" s="497"/>
      <c r="AG1462" s="497"/>
      <c r="AH1462" s="497"/>
      <c r="AI1462" s="494"/>
      <c r="AJ1462" s="488" t="s">
        <v>1527</v>
      </c>
      <c r="AK1462" s="498"/>
      <c r="AL1462" s="499"/>
      <c r="AM1462" s="488" t="s">
        <v>10195</v>
      </c>
      <c r="AO1462" s="494"/>
      <c r="AP1462" s="494"/>
      <c r="AQ1462" s="494"/>
      <c r="AR1462" s="494"/>
      <c r="AS1462" s="494"/>
      <c r="AT1462" s="488" t="s">
        <v>1529</v>
      </c>
      <c r="AU1462" s="492">
        <v>1037.0</v>
      </c>
      <c r="AV1462" s="492">
        <v>10.0</v>
      </c>
      <c r="AW1462" s="492">
        <v>2026.0</v>
      </c>
      <c r="AX1462" s="488" t="s">
        <v>1634</v>
      </c>
      <c r="AY1462" s="488" t="s">
        <v>3306</v>
      </c>
      <c r="AZ1462" s="488" t="s">
        <v>1531</v>
      </c>
    </row>
    <row r="1463" hidden="1">
      <c r="A1463" s="488" t="s">
        <v>10196</v>
      </c>
      <c r="B1463" s="488" t="s">
        <v>10197</v>
      </c>
      <c r="C1463" s="488" t="s">
        <v>1513</v>
      </c>
      <c r="D1463" s="488" t="s">
        <v>1514</v>
      </c>
      <c r="E1463" s="491">
        <v>45829.54375</v>
      </c>
      <c r="F1463" s="492">
        <v>4000.0</v>
      </c>
      <c r="G1463" s="488" t="s">
        <v>1515</v>
      </c>
      <c r="H1463" s="492">
        <v>4000.0</v>
      </c>
      <c r="I1463" s="488" t="s">
        <v>1515</v>
      </c>
      <c r="J1463" s="488" t="s">
        <v>1516</v>
      </c>
      <c r="K1463" s="488" t="s">
        <v>1517</v>
      </c>
      <c r="L1463" s="488" t="s">
        <v>10198</v>
      </c>
      <c r="M1463" s="488" t="s">
        <v>10198</v>
      </c>
      <c r="N1463" s="488" t="s">
        <v>1520</v>
      </c>
      <c r="O1463" s="488" t="s">
        <v>1521</v>
      </c>
      <c r="P1463" s="488" t="s">
        <v>1554</v>
      </c>
      <c r="Q1463" s="488" t="s">
        <v>1523</v>
      </c>
      <c r="R1463" s="495" t="s">
        <v>1524</v>
      </c>
      <c r="S1463" s="494"/>
      <c r="T1463" s="494"/>
      <c r="U1463" s="488" t="s">
        <v>10199</v>
      </c>
      <c r="AB1463" s="488" t="s">
        <v>10200</v>
      </c>
      <c r="AC1463" s="496">
        <v>8.02E9</v>
      </c>
      <c r="AD1463" s="497"/>
      <c r="AE1463" s="497"/>
      <c r="AF1463" s="497"/>
      <c r="AG1463" s="497"/>
      <c r="AH1463" s="497"/>
      <c r="AI1463" s="494"/>
      <c r="AJ1463" s="488" t="s">
        <v>1527</v>
      </c>
      <c r="AK1463" s="498"/>
      <c r="AL1463" s="499"/>
      <c r="AM1463" s="488" t="s">
        <v>6146</v>
      </c>
      <c r="AP1463" s="494"/>
      <c r="AQ1463" s="494"/>
      <c r="AR1463" s="494"/>
      <c r="AS1463" s="494"/>
      <c r="AT1463" s="488" t="s">
        <v>1529</v>
      </c>
      <c r="AU1463" s="492">
        <v>5.0</v>
      </c>
      <c r="AV1463" s="492">
        <v>7.0</v>
      </c>
      <c r="AW1463" s="492">
        <v>2026.0</v>
      </c>
      <c r="AX1463" s="488" t="s">
        <v>1587</v>
      </c>
      <c r="AY1463" s="488" t="s">
        <v>1597</v>
      </c>
      <c r="AZ1463" s="488" t="s">
        <v>1531</v>
      </c>
    </row>
    <row r="1464" hidden="1">
      <c r="A1464" s="488" t="s">
        <v>8405</v>
      </c>
      <c r="B1464" s="488" t="s">
        <v>8406</v>
      </c>
      <c r="C1464" s="488" t="s">
        <v>1513</v>
      </c>
      <c r="D1464" s="488" t="s">
        <v>1514</v>
      </c>
      <c r="E1464" s="491">
        <v>45829.54027777778</v>
      </c>
      <c r="F1464" s="492">
        <v>9800.0</v>
      </c>
      <c r="G1464" s="488" t="s">
        <v>1515</v>
      </c>
      <c r="H1464" s="492">
        <v>9800.0</v>
      </c>
      <c r="I1464" s="488" t="s">
        <v>1515</v>
      </c>
      <c r="J1464" s="488" t="s">
        <v>1516</v>
      </c>
      <c r="K1464" s="488" t="s">
        <v>1517</v>
      </c>
      <c r="L1464" s="488" t="s">
        <v>8407</v>
      </c>
      <c r="M1464" s="488" t="s">
        <v>8408</v>
      </c>
      <c r="N1464" s="488" t="s">
        <v>1520</v>
      </c>
      <c r="O1464" s="488" t="s">
        <v>1521</v>
      </c>
      <c r="P1464" s="488" t="s">
        <v>1522</v>
      </c>
      <c r="Q1464" s="488" t="s">
        <v>1523</v>
      </c>
      <c r="R1464" s="495" t="s">
        <v>1524</v>
      </c>
      <c r="S1464" s="494"/>
      <c r="T1464" s="494"/>
      <c r="U1464" s="488" t="s">
        <v>8409</v>
      </c>
      <c r="AB1464" s="488" t="s">
        <v>8410</v>
      </c>
      <c r="AC1464" s="496">
        <v>9.05E9</v>
      </c>
      <c r="AD1464" s="497"/>
      <c r="AE1464" s="497"/>
      <c r="AF1464" s="497"/>
      <c r="AG1464" s="497"/>
      <c r="AH1464" s="497"/>
      <c r="AI1464" s="494"/>
      <c r="AJ1464" s="488" t="s">
        <v>1527</v>
      </c>
      <c r="AK1464" s="497"/>
      <c r="AL1464" s="497"/>
      <c r="AM1464" s="488" t="s">
        <v>8411</v>
      </c>
      <c r="AO1464" s="497"/>
      <c r="AP1464" s="494"/>
      <c r="AQ1464" s="494"/>
      <c r="AR1464" s="494"/>
      <c r="AS1464" s="494"/>
      <c r="AT1464" s="488" t="s">
        <v>1529</v>
      </c>
      <c r="AU1464" s="492">
        <v>895.0</v>
      </c>
      <c r="AV1464" s="492">
        <v>11.0</v>
      </c>
      <c r="AW1464" s="492">
        <v>2029.0</v>
      </c>
      <c r="AX1464" s="488" t="s">
        <v>1634</v>
      </c>
      <c r="AY1464" s="488" t="s">
        <v>1540</v>
      </c>
      <c r="AZ1464" s="488" t="s">
        <v>1531</v>
      </c>
    </row>
    <row r="1465" hidden="1">
      <c r="A1465" s="488" t="s">
        <v>10201</v>
      </c>
      <c r="B1465" s="488" t="s">
        <v>8406</v>
      </c>
      <c r="C1465" s="488" t="s">
        <v>1513</v>
      </c>
      <c r="D1465" s="488" t="s">
        <v>1514</v>
      </c>
      <c r="E1465" s="491">
        <v>45829.53472222222</v>
      </c>
      <c r="F1465" s="492">
        <v>2980.0</v>
      </c>
      <c r="G1465" s="488" t="s">
        <v>1515</v>
      </c>
      <c r="H1465" s="492">
        <v>2980.0</v>
      </c>
      <c r="I1465" s="488" t="s">
        <v>1515</v>
      </c>
      <c r="J1465" s="488" t="s">
        <v>1516</v>
      </c>
      <c r="K1465" s="488" t="s">
        <v>1517</v>
      </c>
      <c r="L1465" s="488" t="s">
        <v>8407</v>
      </c>
      <c r="M1465" s="488" t="s">
        <v>10202</v>
      </c>
      <c r="N1465" s="488" t="s">
        <v>1520</v>
      </c>
      <c r="O1465" s="488" t="s">
        <v>1521</v>
      </c>
      <c r="P1465" s="488" t="s">
        <v>1522</v>
      </c>
      <c r="Q1465" s="488" t="s">
        <v>1523</v>
      </c>
      <c r="R1465" s="495" t="s">
        <v>1524</v>
      </c>
      <c r="S1465" s="494"/>
      <c r="T1465" s="494"/>
      <c r="U1465" s="488" t="s">
        <v>10203</v>
      </c>
      <c r="AB1465" s="488" t="s">
        <v>8410</v>
      </c>
      <c r="AC1465" s="496">
        <v>9.05E9</v>
      </c>
      <c r="AD1465" s="497"/>
      <c r="AE1465" s="497"/>
      <c r="AF1465" s="497"/>
      <c r="AG1465" s="497"/>
      <c r="AH1465" s="497"/>
      <c r="AI1465" s="494"/>
      <c r="AJ1465" s="488" t="s">
        <v>1527</v>
      </c>
      <c r="AK1465" s="498"/>
      <c r="AL1465" s="499"/>
      <c r="AM1465" s="488" t="s">
        <v>8411</v>
      </c>
      <c r="AO1465" s="494"/>
      <c r="AP1465" s="494"/>
      <c r="AQ1465" s="494"/>
      <c r="AR1465" s="494"/>
      <c r="AS1465" s="494"/>
      <c r="AT1465" s="488" t="s">
        <v>1529</v>
      </c>
      <c r="AU1465" s="492">
        <v>895.0</v>
      </c>
      <c r="AV1465" s="492">
        <v>11.0</v>
      </c>
      <c r="AW1465" s="492">
        <v>2029.0</v>
      </c>
      <c r="AX1465" s="488" t="s">
        <v>1634</v>
      </c>
      <c r="AY1465" s="488" t="s">
        <v>1540</v>
      </c>
      <c r="AZ1465" s="488" t="s">
        <v>1531</v>
      </c>
    </row>
    <row r="1466" hidden="1">
      <c r="A1466" s="488" t="s">
        <v>10204</v>
      </c>
      <c r="B1466" s="488" t="s">
        <v>10205</v>
      </c>
      <c r="C1466" s="488" t="s">
        <v>1513</v>
      </c>
      <c r="D1466" s="488" t="s">
        <v>1514</v>
      </c>
      <c r="E1466" s="491">
        <v>45829.51875</v>
      </c>
      <c r="F1466" s="492">
        <v>9800.0</v>
      </c>
      <c r="G1466" s="488" t="s">
        <v>1515</v>
      </c>
      <c r="H1466" s="492">
        <v>9800.0</v>
      </c>
      <c r="I1466" s="488" t="s">
        <v>1515</v>
      </c>
      <c r="J1466" s="488" t="s">
        <v>1516</v>
      </c>
      <c r="K1466" s="488" t="s">
        <v>1517</v>
      </c>
      <c r="L1466" s="488" t="s">
        <v>10206</v>
      </c>
      <c r="M1466" s="488" t="s">
        <v>10207</v>
      </c>
      <c r="N1466" s="488" t="s">
        <v>1520</v>
      </c>
      <c r="O1466" s="488" t="s">
        <v>1521</v>
      </c>
      <c r="P1466" s="488" t="s">
        <v>1545</v>
      </c>
      <c r="Q1466" s="488" t="s">
        <v>1523</v>
      </c>
      <c r="R1466" s="495" t="s">
        <v>1524</v>
      </c>
      <c r="S1466" s="494"/>
      <c r="T1466" s="494"/>
      <c r="U1466" s="488" t="s">
        <v>10208</v>
      </c>
      <c r="AB1466" s="488" t="s">
        <v>10209</v>
      </c>
      <c r="AC1466" s="496">
        <v>8.03E9</v>
      </c>
      <c r="AD1466" s="497"/>
      <c r="AE1466" s="497"/>
      <c r="AF1466" s="497"/>
      <c r="AG1466" s="497"/>
      <c r="AH1466" s="497"/>
      <c r="AI1466" s="494"/>
      <c r="AJ1466" s="488" t="s">
        <v>1527</v>
      </c>
      <c r="AK1466" s="498"/>
      <c r="AL1466" s="499"/>
      <c r="AM1466" s="488" t="s">
        <v>10210</v>
      </c>
      <c r="AO1466" s="494"/>
      <c r="AP1466" s="494"/>
      <c r="AQ1466" s="494"/>
      <c r="AR1466" s="494"/>
      <c r="AS1466" s="494"/>
      <c r="AT1466" s="488" t="s">
        <v>1529</v>
      </c>
      <c r="AU1466" s="492">
        <v>6935.0</v>
      </c>
      <c r="AV1466" s="492">
        <v>1.0</v>
      </c>
      <c r="AW1466" s="492">
        <v>2026.0</v>
      </c>
      <c r="AX1466" s="488" t="s">
        <v>1549</v>
      </c>
      <c r="AY1466" s="488" t="s">
        <v>5190</v>
      </c>
      <c r="AZ1466" s="488" t="s">
        <v>1531</v>
      </c>
    </row>
    <row r="1467" hidden="1">
      <c r="A1467" s="488" t="s">
        <v>10211</v>
      </c>
      <c r="B1467" s="488" t="s">
        <v>10212</v>
      </c>
      <c r="C1467" s="488" t="s">
        <v>1513</v>
      </c>
      <c r="D1467" s="488" t="s">
        <v>1514</v>
      </c>
      <c r="E1467" s="491">
        <v>45829.51736111111</v>
      </c>
      <c r="F1467" s="492">
        <v>2980.0</v>
      </c>
      <c r="G1467" s="488" t="s">
        <v>1515</v>
      </c>
      <c r="H1467" s="492">
        <v>2980.0</v>
      </c>
      <c r="I1467" s="488" t="s">
        <v>1515</v>
      </c>
      <c r="J1467" s="488" t="s">
        <v>1516</v>
      </c>
      <c r="K1467" s="488" t="s">
        <v>1517</v>
      </c>
      <c r="L1467" s="488" t="s">
        <v>10213</v>
      </c>
      <c r="M1467" s="488" t="s">
        <v>10214</v>
      </c>
      <c r="N1467" s="488" t="s">
        <v>1520</v>
      </c>
      <c r="O1467" s="488" t="s">
        <v>1521</v>
      </c>
      <c r="P1467" s="488" t="s">
        <v>1554</v>
      </c>
      <c r="Q1467" s="488" t="s">
        <v>1523</v>
      </c>
      <c r="R1467" s="495" t="s">
        <v>1524</v>
      </c>
      <c r="S1467" s="494"/>
      <c r="T1467" s="494"/>
      <c r="U1467" s="488" t="s">
        <v>10215</v>
      </c>
      <c r="AB1467" s="488" t="s">
        <v>10216</v>
      </c>
      <c r="AC1467" s="496">
        <v>9.05E9</v>
      </c>
      <c r="AD1467" s="497"/>
      <c r="AE1467" s="497"/>
      <c r="AF1467" s="497"/>
      <c r="AG1467" s="497"/>
      <c r="AH1467" s="497"/>
      <c r="AI1467" s="494"/>
      <c r="AJ1467" s="488" t="s">
        <v>1527</v>
      </c>
      <c r="AK1467" s="498"/>
      <c r="AL1467" s="499"/>
      <c r="AM1467" s="488" t="s">
        <v>10217</v>
      </c>
      <c r="AO1467" s="494"/>
      <c r="AP1467" s="494"/>
      <c r="AQ1467" s="494"/>
      <c r="AR1467" s="494"/>
      <c r="AS1467" s="494"/>
      <c r="AT1467" s="488" t="s">
        <v>1529</v>
      </c>
      <c r="AU1467" s="492">
        <v>6711.0</v>
      </c>
      <c r="AV1467" s="492">
        <v>7.0</v>
      </c>
      <c r="AW1467" s="492">
        <v>2029.0</v>
      </c>
      <c r="AX1467" s="488" t="s">
        <v>1634</v>
      </c>
      <c r="AY1467" s="488" t="s">
        <v>2047</v>
      </c>
      <c r="AZ1467" s="488" t="s">
        <v>1531</v>
      </c>
    </row>
    <row r="1468" hidden="1">
      <c r="A1468" s="488" t="s">
        <v>10218</v>
      </c>
      <c r="B1468" s="488" t="s">
        <v>10205</v>
      </c>
      <c r="C1468" s="488" t="s">
        <v>1513</v>
      </c>
      <c r="D1468" s="488" t="s">
        <v>1514</v>
      </c>
      <c r="E1468" s="491">
        <v>45829.510416666664</v>
      </c>
      <c r="F1468" s="492">
        <v>2980.0</v>
      </c>
      <c r="G1468" s="488" t="s">
        <v>1515</v>
      </c>
      <c r="H1468" s="492">
        <v>2980.0</v>
      </c>
      <c r="I1468" s="488" t="s">
        <v>1515</v>
      </c>
      <c r="J1468" s="488" t="s">
        <v>1516</v>
      </c>
      <c r="K1468" s="488" t="s">
        <v>1517</v>
      </c>
      <c r="L1468" s="488" t="s">
        <v>10206</v>
      </c>
      <c r="M1468" s="488" t="s">
        <v>10219</v>
      </c>
      <c r="N1468" s="488" t="s">
        <v>1520</v>
      </c>
      <c r="O1468" s="488" t="s">
        <v>1521</v>
      </c>
      <c r="P1468" s="488" t="s">
        <v>1545</v>
      </c>
      <c r="Q1468" s="488" t="s">
        <v>1523</v>
      </c>
      <c r="R1468" s="495" t="s">
        <v>1524</v>
      </c>
      <c r="S1468" s="494"/>
      <c r="T1468" s="494"/>
      <c r="U1468" s="488" t="s">
        <v>10220</v>
      </c>
      <c r="AB1468" s="488" t="s">
        <v>10209</v>
      </c>
      <c r="AC1468" s="496">
        <v>8.03E9</v>
      </c>
      <c r="AD1468" s="497"/>
      <c r="AE1468" s="494"/>
      <c r="AF1468" s="494"/>
      <c r="AG1468" s="494"/>
      <c r="AH1468" s="494"/>
      <c r="AI1468" s="494"/>
      <c r="AJ1468" s="488" t="s">
        <v>1527</v>
      </c>
      <c r="AK1468" s="494"/>
      <c r="AL1468" s="494"/>
      <c r="AM1468" s="488" t="s">
        <v>10210</v>
      </c>
      <c r="AO1468" s="497"/>
      <c r="AP1468" s="494"/>
      <c r="AQ1468" s="494"/>
      <c r="AR1468" s="494"/>
      <c r="AS1468" s="494"/>
      <c r="AT1468" s="488" t="s">
        <v>1529</v>
      </c>
      <c r="AU1468" s="492">
        <v>6935.0</v>
      </c>
      <c r="AV1468" s="492">
        <v>1.0</v>
      </c>
      <c r="AW1468" s="492">
        <v>2026.0</v>
      </c>
      <c r="AX1468" s="488" t="s">
        <v>1549</v>
      </c>
      <c r="AY1468" s="488" t="s">
        <v>5190</v>
      </c>
      <c r="AZ1468" s="488" t="s">
        <v>1531</v>
      </c>
    </row>
    <row r="1469" hidden="1">
      <c r="A1469" s="488" t="s">
        <v>10221</v>
      </c>
      <c r="B1469" s="488" t="s">
        <v>10222</v>
      </c>
      <c r="C1469" s="488" t="s">
        <v>1513</v>
      </c>
      <c r="D1469" s="488" t="s">
        <v>1514</v>
      </c>
      <c r="E1469" s="491">
        <v>45829.49444444444</v>
      </c>
      <c r="F1469" s="492">
        <v>2980.0</v>
      </c>
      <c r="G1469" s="488" t="s">
        <v>1515</v>
      </c>
      <c r="H1469" s="492">
        <v>2980.0</v>
      </c>
      <c r="I1469" s="488" t="s">
        <v>1515</v>
      </c>
      <c r="J1469" s="488" t="s">
        <v>1516</v>
      </c>
      <c r="K1469" s="488" t="s">
        <v>1517</v>
      </c>
      <c r="L1469" s="488" t="s">
        <v>10223</v>
      </c>
      <c r="M1469" s="488" t="s">
        <v>10224</v>
      </c>
      <c r="N1469" s="488" t="s">
        <v>1520</v>
      </c>
      <c r="O1469" s="488" t="s">
        <v>1521</v>
      </c>
      <c r="P1469" s="488" t="s">
        <v>1522</v>
      </c>
      <c r="Q1469" s="488" t="s">
        <v>1523</v>
      </c>
      <c r="R1469" s="495" t="s">
        <v>1524</v>
      </c>
      <c r="S1469" s="494"/>
      <c r="T1469" s="494"/>
      <c r="U1469" s="488" t="s">
        <v>10225</v>
      </c>
      <c r="AB1469" s="488" t="s">
        <v>10226</v>
      </c>
      <c r="AC1469" s="496">
        <v>8.08E9</v>
      </c>
      <c r="AD1469" s="497"/>
      <c r="AE1469" s="497"/>
      <c r="AF1469" s="497"/>
      <c r="AG1469" s="497"/>
      <c r="AH1469" s="497"/>
      <c r="AI1469" s="494"/>
      <c r="AJ1469" s="488" t="s">
        <v>1527</v>
      </c>
      <c r="AK1469" s="498"/>
      <c r="AL1469" s="499"/>
      <c r="AM1469" s="488" t="s">
        <v>10227</v>
      </c>
      <c r="AO1469" s="497"/>
      <c r="AP1469" s="494"/>
      <c r="AQ1469" s="494"/>
      <c r="AR1469" s="494"/>
      <c r="AS1469" s="494"/>
      <c r="AT1469" s="488" t="s">
        <v>1529</v>
      </c>
      <c r="AU1469" s="492">
        <v>41.0</v>
      </c>
      <c r="AV1469" s="492">
        <v>2.0</v>
      </c>
      <c r="AW1469" s="492">
        <v>2027.0</v>
      </c>
      <c r="AX1469" s="488" t="s">
        <v>1634</v>
      </c>
      <c r="AY1469" s="488" t="s">
        <v>1540</v>
      </c>
      <c r="AZ1469" s="488" t="s">
        <v>1531</v>
      </c>
    </row>
    <row r="1470" hidden="1">
      <c r="A1470" s="488" t="s">
        <v>10228</v>
      </c>
      <c r="B1470" s="488" t="s">
        <v>10229</v>
      </c>
      <c r="C1470" s="488" t="s">
        <v>1513</v>
      </c>
      <c r="D1470" s="488" t="s">
        <v>1514</v>
      </c>
      <c r="E1470" s="491">
        <v>45829.49097222222</v>
      </c>
      <c r="F1470" s="492">
        <v>2980.0</v>
      </c>
      <c r="G1470" s="488" t="s">
        <v>1515</v>
      </c>
      <c r="H1470" s="492">
        <v>2980.0</v>
      </c>
      <c r="I1470" s="488" t="s">
        <v>1515</v>
      </c>
      <c r="J1470" s="488" t="s">
        <v>1516</v>
      </c>
      <c r="K1470" s="488" t="s">
        <v>1517</v>
      </c>
      <c r="L1470" s="488" t="s">
        <v>10230</v>
      </c>
      <c r="M1470" s="488" t="s">
        <v>10231</v>
      </c>
      <c r="N1470" s="488" t="s">
        <v>1520</v>
      </c>
      <c r="O1470" s="488" t="s">
        <v>1521</v>
      </c>
      <c r="P1470" s="488" t="s">
        <v>1554</v>
      </c>
      <c r="Q1470" s="488" t="s">
        <v>1523</v>
      </c>
      <c r="R1470" s="495" t="s">
        <v>1524</v>
      </c>
      <c r="S1470" s="494"/>
      <c r="T1470" s="494"/>
      <c r="U1470" s="488" t="s">
        <v>10232</v>
      </c>
      <c r="AB1470" s="488" t="s">
        <v>10233</v>
      </c>
      <c r="AC1470" s="496">
        <v>7.07E9</v>
      </c>
      <c r="AD1470" s="497"/>
      <c r="AE1470" s="494"/>
      <c r="AF1470" s="494"/>
      <c r="AG1470" s="494"/>
      <c r="AH1470" s="494"/>
      <c r="AI1470" s="494"/>
      <c r="AJ1470" s="488" t="s">
        <v>1527</v>
      </c>
      <c r="AK1470" s="494"/>
      <c r="AL1470" s="494"/>
      <c r="AM1470" s="488" t="s">
        <v>10234</v>
      </c>
      <c r="AO1470" s="494"/>
      <c r="AP1470" s="494"/>
      <c r="AQ1470" s="494"/>
      <c r="AR1470" s="494"/>
      <c r="AS1470" s="494"/>
      <c r="AT1470" s="488" t="s">
        <v>1529</v>
      </c>
      <c r="AU1470" s="492">
        <v>7165.0</v>
      </c>
      <c r="AV1470" s="492">
        <v>10.0</v>
      </c>
      <c r="AW1470" s="492">
        <v>2026.0</v>
      </c>
      <c r="AX1470" s="488" t="s">
        <v>1587</v>
      </c>
      <c r="AY1470" s="488" t="s">
        <v>1597</v>
      </c>
      <c r="AZ1470" s="488" t="s">
        <v>1531</v>
      </c>
    </row>
    <row r="1471" hidden="1">
      <c r="A1471" s="488" t="s">
        <v>10235</v>
      </c>
      <c r="B1471" s="488" t="s">
        <v>10236</v>
      </c>
      <c r="C1471" s="488" t="s">
        <v>1513</v>
      </c>
      <c r="D1471" s="488" t="s">
        <v>1514</v>
      </c>
      <c r="E1471" s="491">
        <v>45829.475694444445</v>
      </c>
      <c r="F1471" s="492">
        <v>9800.0</v>
      </c>
      <c r="G1471" s="488" t="s">
        <v>1515</v>
      </c>
      <c r="H1471" s="492">
        <v>9800.0</v>
      </c>
      <c r="I1471" s="488" t="s">
        <v>1515</v>
      </c>
      <c r="J1471" s="488" t="s">
        <v>1516</v>
      </c>
      <c r="K1471" s="488" t="s">
        <v>1517</v>
      </c>
      <c r="L1471" s="488" t="s">
        <v>10237</v>
      </c>
      <c r="M1471" s="488" t="s">
        <v>10238</v>
      </c>
      <c r="N1471" s="488" t="s">
        <v>1520</v>
      </c>
      <c r="O1471" s="488" t="s">
        <v>1521</v>
      </c>
      <c r="P1471" s="488" t="s">
        <v>1554</v>
      </c>
      <c r="Q1471" s="488" t="s">
        <v>1523</v>
      </c>
      <c r="R1471" s="495" t="s">
        <v>1524</v>
      </c>
      <c r="S1471" s="494"/>
      <c r="T1471" s="494"/>
      <c r="U1471" s="488" t="s">
        <v>10239</v>
      </c>
      <c r="AB1471" s="488" t="s">
        <v>10240</v>
      </c>
      <c r="AC1471" s="496">
        <v>8.03E9</v>
      </c>
      <c r="AD1471" s="497"/>
      <c r="AE1471" s="494"/>
      <c r="AF1471" s="494"/>
      <c r="AG1471" s="494"/>
      <c r="AH1471" s="494"/>
      <c r="AI1471" s="494"/>
      <c r="AJ1471" s="488" t="s">
        <v>1527</v>
      </c>
      <c r="AK1471" s="494"/>
      <c r="AL1471" s="494"/>
      <c r="AM1471" s="488" t="s">
        <v>10241</v>
      </c>
      <c r="AO1471" s="494"/>
      <c r="AP1471" s="494"/>
      <c r="AQ1471" s="494"/>
      <c r="AR1471" s="494"/>
      <c r="AS1471" s="494"/>
      <c r="AT1471" s="488" t="s">
        <v>1529</v>
      </c>
      <c r="AU1471" s="492">
        <v>619.0</v>
      </c>
      <c r="AV1471" s="492">
        <v>4.0</v>
      </c>
      <c r="AW1471" s="492">
        <v>2030.0</v>
      </c>
      <c r="AX1471" s="488" t="s">
        <v>1587</v>
      </c>
      <c r="AY1471" s="488" t="s">
        <v>2720</v>
      </c>
      <c r="AZ1471" s="488" t="s">
        <v>1531</v>
      </c>
    </row>
    <row r="1472" hidden="1">
      <c r="A1472" s="488" t="s">
        <v>10242</v>
      </c>
      <c r="B1472" s="488" t="s">
        <v>10236</v>
      </c>
      <c r="C1472" s="488" t="s">
        <v>1513</v>
      </c>
      <c r="D1472" s="488" t="s">
        <v>1514</v>
      </c>
      <c r="E1472" s="491">
        <v>45829.470138888886</v>
      </c>
      <c r="F1472" s="492">
        <v>2980.0</v>
      </c>
      <c r="G1472" s="488" t="s">
        <v>1515</v>
      </c>
      <c r="H1472" s="492">
        <v>2980.0</v>
      </c>
      <c r="I1472" s="488" t="s">
        <v>1515</v>
      </c>
      <c r="J1472" s="488" t="s">
        <v>1516</v>
      </c>
      <c r="K1472" s="488" t="s">
        <v>1517</v>
      </c>
      <c r="L1472" s="488" t="s">
        <v>10237</v>
      </c>
      <c r="M1472" s="488" t="s">
        <v>10243</v>
      </c>
      <c r="N1472" s="488" t="s">
        <v>1520</v>
      </c>
      <c r="O1472" s="488" t="s">
        <v>1521</v>
      </c>
      <c r="P1472" s="488" t="s">
        <v>1554</v>
      </c>
      <c r="Q1472" s="488" t="s">
        <v>1523</v>
      </c>
      <c r="R1472" s="495" t="s">
        <v>1524</v>
      </c>
      <c r="S1472" s="494"/>
      <c r="T1472" s="494"/>
      <c r="U1472" s="488" t="s">
        <v>10244</v>
      </c>
      <c r="AB1472" s="488" t="s">
        <v>10240</v>
      </c>
      <c r="AC1472" s="496">
        <v>8.03E9</v>
      </c>
      <c r="AD1472" s="497"/>
      <c r="AE1472" s="494"/>
      <c r="AF1472" s="494"/>
      <c r="AG1472" s="494"/>
      <c r="AH1472" s="494"/>
      <c r="AI1472" s="494"/>
      <c r="AJ1472" s="488" t="s">
        <v>1527</v>
      </c>
      <c r="AK1472" s="494"/>
      <c r="AL1472" s="494"/>
      <c r="AM1472" s="488" t="s">
        <v>10241</v>
      </c>
      <c r="AO1472" s="494"/>
      <c r="AP1472" s="494"/>
      <c r="AQ1472" s="494"/>
      <c r="AR1472" s="494"/>
      <c r="AS1472" s="494"/>
      <c r="AT1472" s="488" t="s">
        <v>1529</v>
      </c>
      <c r="AU1472" s="492">
        <v>619.0</v>
      </c>
      <c r="AV1472" s="492">
        <v>4.0</v>
      </c>
      <c r="AW1472" s="492">
        <v>2030.0</v>
      </c>
      <c r="AX1472" s="488" t="s">
        <v>1587</v>
      </c>
      <c r="AY1472" s="488" t="s">
        <v>2720</v>
      </c>
      <c r="AZ1472" s="488" t="s">
        <v>1531</v>
      </c>
    </row>
    <row r="1473" hidden="1">
      <c r="A1473" s="488" t="s">
        <v>10245</v>
      </c>
      <c r="B1473" s="488" t="s">
        <v>10246</v>
      </c>
      <c r="C1473" s="488" t="s">
        <v>1513</v>
      </c>
      <c r="D1473" s="488" t="s">
        <v>1514</v>
      </c>
      <c r="E1473" s="491">
        <v>45829.46944444445</v>
      </c>
      <c r="F1473" s="492">
        <v>9800.0</v>
      </c>
      <c r="G1473" s="488" t="s">
        <v>1515</v>
      </c>
      <c r="H1473" s="492">
        <v>9800.0</v>
      </c>
      <c r="I1473" s="488" t="s">
        <v>1515</v>
      </c>
      <c r="J1473" s="488" t="s">
        <v>1516</v>
      </c>
      <c r="K1473" s="488" t="s">
        <v>1517</v>
      </c>
      <c r="L1473" s="488" t="s">
        <v>10247</v>
      </c>
      <c r="M1473" s="488" t="s">
        <v>10248</v>
      </c>
      <c r="N1473" s="488" t="s">
        <v>1520</v>
      </c>
      <c r="O1473" s="488" t="s">
        <v>1521</v>
      </c>
      <c r="P1473" s="488" t="s">
        <v>1522</v>
      </c>
      <c r="Q1473" s="488" t="s">
        <v>1523</v>
      </c>
      <c r="R1473" s="495" t="s">
        <v>1524</v>
      </c>
      <c r="S1473" s="494"/>
      <c r="T1473" s="494"/>
      <c r="U1473" s="488" t="s">
        <v>10249</v>
      </c>
      <c r="AB1473" s="488" t="s">
        <v>10250</v>
      </c>
      <c r="AC1473" s="496">
        <v>9.03E9</v>
      </c>
      <c r="AD1473" s="497"/>
      <c r="AE1473" s="494"/>
      <c r="AF1473" s="494"/>
      <c r="AG1473" s="494"/>
      <c r="AH1473" s="494"/>
      <c r="AI1473" s="494"/>
      <c r="AJ1473" s="488" t="s">
        <v>1527</v>
      </c>
      <c r="AK1473" s="494"/>
      <c r="AL1473" s="494"/>
      <c r="AM1473" s="488" t="s">
        <v>10251</v>
      </c>
      <c r="AP1473" s="494"/>
      <c r="AQ1473" s="494"/>
      <c r="AR1473" s="494"/>
      <c r="AS1473" s="494"/>
      <c r="AT1473" s="488" t="s">
        <v>1529</v>
      </c>
      <c r="AU1473" s="492">
        <v>870.0</v>
      </c>
      <c r="AV1473" s="492">
        <v>4.0</v>
      </c>
      <c r="AW1473" s="492">
        <v>2027.0</v>
      </c>
      <c r="AX1473" s="488" t="s">
        <v>1634</v>
      </c>
      <c r="AY1473" s="488" t="s">
        <v>1868</v>
      </c>
      <c r="AZ1473" s="488" t="s">
        <v>1531</v>
      </c>
    </row>
    <row r="1474" hidden="1">
      <c r="A1474" s="488" t="s">
        <v>10252</v>
      </c>
      <c r="B1474" s="488" t="s">
        <v>10246</v>
      </c>
      <c r="C1474" s="488" t="s">
        <v>1513</v>
      </c>
      <c r="D1474" s="488" t="s">
        <v>1514</v>
      </c>
      <c r="E1474" s="491">
        <v>45829.464583333334</v>
      </c>
      <c r="F1474" s="492">
        <v>2980.0</v>
      </c>
      <c r="G1474" s="488" t="s">
        <v>1515</v>
      </c>
      <c r="H1474" s="492">
        <v>2980.0</v>
      </c>
      <c r="I1474" s="488" t="s">
        <v>1515</v>
      </c>
      <c r="J1474" s="488" t="s">
        <v>1516</v>
      </c>
      <c r="K1474" s="488" t="s">
        <v>1517</v>
      </c>
      <c r="L1474" s="488" t="s">
        <v>10247</v>
      </c>
      <c r="M1474" s="488" t="s">
        <v>10253</v>
      </c>
      <c r="N1474" s="488" t="s">
        <v>1520</v>
      </c>
      <c r="O1474" s="488" t="s">
        <v>1521</v>
      </c>
      <c r="P1474" s="488" t="s">
        <v>1522</v>
      </c>
      <c r="Q1474" s="488" t="s">
        <v>1523</v>
      </c>
      <c r="R1474" s="495" t="s">
        <v>1524</v>
      </c>
      <c r="S1474" s="494"/>
      <c r="T1474" s="494"/>
      <c r="U1474" s="488" t="s">
        <v>10254</v>
      </c>
      <c r="AB1474" s="488" t="s">
        <v>10250</v>
      </c>
      <c r="AC1474" s="496">
        <v>9.03E9</v>
      </c>
      <c r="AD1474" s="494"/>
      <c r="AE1474" s="494"/>
      <c r="AF1474" s="494"/>
      <c r="AG1474" s="494"/>
      <c r="AH1474" s="494"/>
      <c r="AI1474" s="494"/>
      <c r="AJ1474" s="488" t="s">
        <v>1527</v>
      </c>
      <c r="AK1474" s="494"/>
      <c r="AL1474" s="494"/>
      <c r="AM1474" s="488" t="s">
        <v>10251</v>
      </c>
      <c r="AP1474" s="494"/>
      <c r="AQ1474" s="494"/>
      <c r="AR1474" s="494"/>
      <c r="AS1474" s="494"/>
      <c r="AT1474" s="488" t="s">
        <v>1529</v>
      </c>
      <c r="AU1474" s="492">
        <v>870.0</v>
      </c>
      <c r="AV1474" s="492">
        <v>4.0</v>
      </c>
      <c r="AW1474" s="492">
        <v>2027.0</v>
      </c>
      <c r="AX1474" s="488" t="s">
        <v>1634</v>
      </c>
      <c r="AY1474" s="488" t="s">
        <v>1868</v>
      </c>
      <c r="AZ1474" s="488" t="s">
        <v>1531</v>
      </c>
    </row>
    <row r="1475" hidden="1">
      <c r="A1475" s="488" t="s">
        <v>10255</v>
      </c>
      <c r="B1475" s="488" t="s">
        <v>10256</v>
      </c>
      <c r="C1475" s="488" t="s">
        <v>1513</v>
      </c>
      <c r="D1475" s="488" t="s">
        <v>1514</v>
      </c>
      <c r="E1475" s="491">
        <v>45829.459027777775</v>
      </c>
      <c r="F1475" s="492">
        <v>9800.0</v>
      </c>
      <c r="G1475" s="488" t="s">
        <v>1515</v>
      </c>
      <c r="H1475" s="492">
        <v>9800.0</v>
      </c>
      <c r="I1475" s="488" t="s">
        <v>1515</v>
      </c>
      <c r="J1475" s="488" t="s">
        <v>1516</v>
      </c>
      <c r="K1475" s="488" t="s">
        <v>1517</v>
      </c>
      <c r="L1475" s="488" t="s">
        <v>10257</v>
      </c>
      <c r="M1475" s="488" t="s">
        <v>10258</v>
      </c>
      <c r="N1475" s="488" t="s">
        <v>1520</v>
      </c>
      <c r="O1475" s="488" t="s">
        <v>1521</v>
      </c>
      <c r="P1475" s="488" t="s">
        <v>1522</v>
      </c>
      <c r="Q1475" s="488" t="s">
        <v>1523</v>
      </c>
      <c r="R1475" s="495" t="s">
        <v>1524</v>
      </c>
      <c r="S1475" s="494"/>
      <c r="T1475" s="494"/>
      <c r="U1475" s="488" t="s">
        <v>10259</v>
      </c>
      <c r="AB1475" s="488" t="s">
        <v>10260</v>
      </c>
      <c r="AC1475" s="496">
        <v>9.09E9</v>
      </c>
      <c r="AD1475" s="497"/>
      <c r="AE1475" s="497"/>
      <c r="AF1475" s="497"/>
      <c r="AG1475" s="497"/>
      <c r="AH1475" s="497"/>
      <c r="AI1475" s="494"/>
      <c r="AJ1475" s="488" t="s">
        <v>1527</v>
      </c>
      <c r="AK1475" s="497"/>
      <c r="AL1475" s="497"/>
      <c r="AM1475" s="488" t="s">
        <v>10261</v>
      </c>
      <c r="AO1475" s="494"/>
      <c r="AP1475" s="494"/>
      <c r="AQ1475" s="494"/>
      <c r="AR1475" s="494"/>
      <c r="AS1475" s="494"/>
      <c r="AT1475" s="488" t="s">
        <v>1558</v>
      </c>
      <c r="AU1475" s="492">
        <v>425.0</v>
      </c>
      <c r="AV1475" s="492">
        <v>10.0</v>
      </c>
      <c r="AW1475" s="492">
        <v>2029.0</v>
      </c>
      <c r="AX1475" s="488" t="s">
        <v>1539</v>
      </c>
      <c r="AY1475" s="488" t="s">
        <v>3348</v>
      </c>
      <c r="AZ1475" s="488" t="s">
        <v>1531</v>
      </c>
    </row>
    <row r="1476">
      <c r="A1476" s="488" t="s">
        <v>10262</v>
      </c>
      <c r="B1476" s="488" t="s">
        <v>10263</v>
      </c>
      <c r="C1476" s="488" t="s">
        <v>1513</v>
      </c>
      <c r="D1476" s="488" t="s">
        <v>1514</v>
      </c>
      <c r="E1476" s="491">
        <v>45829.45763888889</v>
      </c>
      <c r="F1476" s="492">
        <v>7980.0</v>
      </c>
      <c r="G1476" s="488" t="s">
        <v>1515</v>
      </c>
      <c r="H1476" s="492">
        <v>7980.0</v>
      </c>
      <c r="I1476" s="488" t="s">
        <v>1515</v>
      </c>
      <c r="J1476" s="488" t="s">
        <v>1516</v>
      </c>
      <c r="K1476" s="488" t="s">
        <v>1517</v>
      </c>
      <c r="L1476" s="488" t="s">
        <v>10264</v>
      </c>
      <c r="M1476" s="488" t="s">
        <v>10265</v>
      </c>
      <c r="N1476" s="488" t="s">
        <v>1520</v>
      </c>
      <c r="O1476" s="488" t="s">
        <v>1521</v>
      </c>
      <c r="P1476" s="488" t="s">
        <v>1554</v>
      </c>
      <c r="Q1476" s="488" t="s">
        <v>1714</v>
      </c>
      <c r="R1476" s="495" t="s">
        <v>1524</v>
      </c>
      <c r="S1476" s="494"/>
      <c r="T1476" s="494"/>
      <c r="U1476" s="488" t="s">
        <v>10266</v>
      </c>
      <c r="V1476" s="495" t="s">
        <v>1524</v>
      </c>
      <c r="W1476" s="488" t="s">
        <v>10267</v>
      </c>
      <c r="X1476" s="488" t="s">
        <v>4667</v>
      </c>
      <c r="Y1476" s="492">
        <v>7980.0</v>
      </c>
      <c r="Z1476" s="488" t="s">
        <v>1515</v>
      </c>
      <c r="AA1476" s="488" t="s">
        <v>1516</v>
      </c>
      <c r="AB1476" s="488" t="s">
        <v>10268</v>
      </c>
      <c r="AC1476" s="496">
        <v>8.02E9</v>
      </c>
      <c r="AD1476" s="497"/>
      <c r="AE1476" s="497"/>
      <c r="AF1476" s="497"/>
      <c r="AG1476" s="497"/>
      <c r="AH1476" s="497"/>
      <c r="AI1476" s="494"/>
      <c r="AJ1476" s="488" t="s">
        <v>1527</v>
      </c>
      <c r="AK1476" s="498"/>
      <c r="AL1476" s="499"/>
      <c r="AM1476" s="488" t="s">
        <v>10269</v>
      </c>
      <c r="AP1476" s="494"/>
      <c r="AQ1476" s="494"/>
      <c r="AR1476" s="494"/>
      <c r="AS1476" s="494"/>
      <c r="AT1476" s="488" t="s">
        <v>1558</v>
      </c>
      <c r="AU1476" s="492">
        <v>2517.0</v>
      </c>
      <c r="AV1476" s="492">
        <v>1.0</v>
      </c>
      <c r="AW1476" s="492">
        <v>2029.0</v>
      </c>
      <c r="AX1476" s="488" t="s">
        <v>1587</v>
      </c>
      <c r="AY1476" s="488" t="s">
        <v>1688</v>
      </c>
      <c r="AZ1476" s="488" t="s">
        <v>1531</v>
      </c>
    </row>
    <row r="1477" hidden="1">
      <c r="A1477" s="488" t="s">
        <v>10270</v>
      </c>
      <c r="B1477" s="488" t="s">
        <v>10271</v>
      </c>
      <c r="C1477" s="488" t="s">
        <v>1513</v>
      </c>
      <c r="D1477" s="488" t="s">
        <v>1514</v>
      </c>
      <c r="E1477" s="491">
        <v>45829.45416666667</v>
      </c>
      <c r="F1477" s="492">
        <v>2980.0</v>
      </c>
      <c r="G1477" s="488" t="s">
        <v>1515</v>
      </c>
      <c r="H1477" s="492">
        <v>2980.0</v>
      </c>
      <c r="I1477" s="488" t="s">
        <v>1515</v>
      </c>
      <c r="J1477" s="488" t="s">
        <v>1516</v>
      </c>
      <c r="K1477" s="488" t="s">
        <v>1517</v>
      </c>
      <c r="L1477" s="488" t="s">
        <v>10272</v>
      </c>
      <c r="M1477" s="488" t="s">
        <v>10273</v>
      </c>
      <c r="N1477" s="488" t="s">
        <v>1520</v>
      </c>
      <c r="O1477" s="488" t="s">
        <v>1521</v>
      </c>
      <c r="P1477" s="488" t="s">
        <v>1724</v>
      </c>
      <c r="Q1477" s="488" t="s">
        <v>1523</v>
      </c>
      <c r="R1477" s="495" t="s">
        <v>1524</v>
      </c>
      <c r="S1477" s="494"/>
      <c r="T1477" s="494"/>
      <c r="U1477" s="488" t="s">
        <v>10274</v>
      </c>
      <c r="AB1477" s="488" t="s">
        <v>10275</v>
      </c>
      <c r="AC1477" s="496">
        <v>9.02E9</v>
      </c>
      <c r="AD1477" s="497"/>
      <c r="AE1477" s="497"/>
      <c r="AF1477" s="497"/>
      <c r="AG1477" s="497"/>
      <c r="AH1477" s="494"/>
      <c r="AI1477" s="494"/>
      <c r="AJ1477" s="488" t="s">
        <v>1527</v>
      </c>
      <c r="AK1477" s="497"/>
      <c r="AL1477" s="497"/>
      <c r="AM1477" s="488" t="s">
        <v>10276</v>
      </c>
      <c r="AP1477" s="494"/>
      <c r="AQ1477" s="494"/>
      <c r="AR1477" s="494"/>
      <c r="AS1477" s="494"/>
      <c r="AT1477" s="488" t="s">
        <v>1529</v>
      </c>
      <c r="AU1477" s="492">
        <v>6204.0</v>
      </c>
      <c r="AV1477" s="492">
        <v>5.0</v>
      </c>
      <c r="AW1477" s="492">
        <v>2026.0</v>
      </c>
      <c r="AX1477" s="488" t="s">
        <v>1728</v>
      </c>
      <c r="AY1477" s="488" t="s">
        <v>2119</v>
      </c>
      <c r="AZ1477" s="488" t="s">
        <v>1531</v>
      </c>
    </row>
    <row r="1478" hidden="1">
      <c r="A1478" s="488" t="s">
        <v>10277</v>
      </c>
      <c r="B1478" s="488" t="s">
        <v>10256</v>
      </c>
      <c r="C1478" s="488" t="s">
        <v>1513</v>
      </c>
      <c r="D1478" s="488" t="s">
        <v>1514</v>
      </c>
      <c r="E1478" s="491">
        <v>45829.450694444444</v>
      </c>
      <c r="F1478" s="492">
        <v>2980.0</v>
      </c>
      <c r="G1478" s="488" t="s">
        <v>1515</v>
      </c>
      <c r="H1478" s="492">
        <v>2980.0</v>
      </c>
      <c r="I1478" s="488" t="s">
        <v>1515</v>
      </c>
      <c r="J1478" s="488" t="s">
        <v>1516</v>
      </c>
      <c r="K1478" s="488" t="s">
        <v>1517</v>
      </c>
      <c r="L1478" s="488" t="s">
        <v>10257</v>
      </c>
      <c r="M1478" s="488" t="s">
        <v>10278</v>
      </c>
      <c r="N1478" s="488" t="s">
        <v>1520</v>
      </c>
      <c r="O1478" s="488" t="s">
        <v>1521</v>
      </c>
      <c r="P1478" s="488" t="s">
        <v>1522</v>
      </c>
      <c r="Q1478" s="488" t="s">
        <v>1523</v>
      </c>
      <c r="R1478" s="495" t="s">
        <v>1524</v>
      </c>
      <c r="S1478" s="494"/>
      <c r="T1478" s="494"/>
      <c r="U1478" s="488" t="s">
        <v>10279</v>
      </c>
      <c r="AB1478" s="488" t="s">
        <v>10260</v>
      </c>
      <c r="AC1478" s="496">
        <v>9.09E9</v>
      </c>
      <c r="AD1478" s="497"/>
      <c r="AE1478" s="497"/>
      <c r="AF1478" s="497"/>
      <c r="AG1478" s="497"/>
      <c r="AH1478" s="497"/>
      <c r="AI1478" s="494"/>
      <c r="AJ1478" s="488" t="s">
        <v>1527</v>
      </c>
      <c r="AK1478" s="498"/>
      <c r="AL1478" s="499"/>
      <c r="AM1478" s="488" t="s">
        <v>10261</v>
      </c>
      <c r="AO1478" s="494"/>
      <c r="AP1478" s="494"/>
      <c r="AQ1478" s="494"/>
      <c r="AR1478" s="494"/>
      <c r="AS1478" s="494"/>
      <c r="AT1478" s="488" t="s">
        <v>1558</v>
      </c>
      <c r="AU1478" s="492">
        <v>425.0</v>
      </c>
      <c r="AV1478" s="492">
        <v>10.0</v>
      </c>
      <c r="AW1478" s="492">
        <v>2029.0</v>
      </c>
      <c r="AX1478" s="488" t="s">
        <v>1539</v>
      </c>
      <c r="AY1478" s="488" t="s">
        <v>3348</v>
      </c>
      <c r="AZ1478" s="488" t="s">
        <v>1531</v>
      </c>
    </row>
    <row r="1479">
      <c r="A1479" s="488" t="s">
        <v>10280</v>
      </c>
      <c r="B1479" s="488" t="s">
        <v>10281</v>
      </c>
      <c r="C1479" s="488" t="s">
        <v>1513</v>
      </c>
      <c r="D1479" s="488" t="s">
        <v>1514</v>
      </c>
      <c r="E1479" s="491">
        <v>45829.45</v>
      </c>
      <c r="F1479" s="492">
        <v>9800.0</v>
      </c>
      <c r="G1479" s="488" t="s">
        <v>1515</v>
      </c>
      <c r="H1479" s="492">
        <v>9800.0</v>
      </c>
      <c r="I1479" s="488" t="s">
        <v>1515</v>
      </c>
      <c r="J1479" s="488" t="s">
        <v>1516</v>
      </c>
      <c r="K1479" s="488" t="s">
        <v>1517</v>
      </c>
      <c r="L1479" s="488" t="s">
        <v>10282</v>
      </c>
      <c r="M1479" s="488" t="s">
        <v>10283</v>
      </c>
      <c r="N1479" s="488" t="s">
        <v>1520</v>
      </c>
      <c r="O1479" s="488" t="s">
        <v>1521</v>
      </c>
      <c r="P1479" s="488" t="s">
        <v>1554</v>
      </c>
      <c r="Q1479" s="488" t="s">
        <v>1714</v>
      </c>
      <c r="R1479" s="495" t="s">
        <v>1524</v>
      </c>
      <c r="S1479" s="494"/>
      <c r="T1479" s="494"/>
      <c r="U1479" s="488" t="s">
        <v>10284</v>
      </c>
      <c r="V1479" s="495" t="s">
        <v>1524</v>
      </c>
      <c r="W1479" s="497"/>
      <c r="X1479" s="488" t="s">
        <v>1781</v>
      </c>
      <c r="Y1479" s="492">
        <v>9800.0</v>
      </c>
      <c r="Z1479" s="488" t="s">
        <v>1515</v>
      </c>
      <c r="AA1479" s="488" t="s">
        <v>1516</v>
      </c>
      <c r="AB1479" s="488" t="s">
        <v>10285</v>
      </c>
      <c r="AC1479" s="496">
        <v>8.07E9</v>
      </c>
      <c r="AD1479" s="497"/>
      <c r="AE1479" s="497"/>
      <c r="AF1479" s="497"/>
      <c r="AG1479" s="497"/>
      <c r="AH1479" s="497"/>
      <c r="AI1479" s="494"/>
      <c r="AJ1479" s="488" t="s">
        <v>1527</v>
      </c>
      <c r="AK1479" s="498"/>
      <c r="AL1479" s="499"/>
      <c r="AM1479" s="488" t="s">
        <v>1557</v>
      </c>
      <c r="AO1479" s="494"/>
      <c r="AP1479" s="494"/>
      <c r="AQ1479" s="494"/>
      <c r="AR1479" s="494"/>
      <c r="AS1479" s="494"/>
      <c r="AT1479" s="488" t="s">
        <v>1558</v>
      </c>
      <c r="AU1479" s="492">
        <v>246.0</v>
      </c>
      <c r="AV1479" s="492">
        <v>3.0</v>
      </c>
      <c r="AW1479" s="492">
        <v>2029.0</v>
      </c>
      <c r="AX1479" s="488" t="s">
        <v>1559</v>
      </c>
      <c r="AY1479" s="488" t="s">
        <v>1560</v>
      </c>
      <c r="AZ1479" s="488" t="s">
        <v>1531</v>
      </c>
    </row>
    <row r="1480" hidden="1">
      <c r="A1480" s="488" t="s">
        <v>10286</v>
      </c>
      <c r="B1480" s="488" t="s">
        <v>10287</v>
      </c>
      <c r="C1480" s="488" t="s">
        <v>1513</v>
      </c>
      <c r="D1480" s="488" t="s">
        <v>1514</v>
      </c>
      <c r="E1480" s="491">
        <v>45829.447222222225</v>
      </c>
      <c r="F1480" s="492">
        <v>2980.0</v>
      </c>
      <c r="G1480" s="488" t="s">
        <v>1515</v>
      </c>
      <c r="H1480" s="492">
        <v>2980.0</v>
      </c>
      <c r="I1480" s="488" t="s">
        <v>1515</v>
      </c>
      <c r="J1480" s="488" t="s">
        <v>1516</v>
      </c>
      <c r="K1480" s="488" t="s">
        <v>1517</v>
      </c>
      <c r="L1480" s="488" t="s">
        <v>10288</v>
      </c>
      <c r="M1480" s="488" t="s">
        <v>10289</v>
      </c>
      <c r="N1480" s="488" t="s">
        <v>1520</v>
      </c>
      <c r="O1480" s="488" t="s">
        <v>1521</v>
      </c>
      <c r="P1480" s="488" t="s">
        <v>1554</v>
      </c>
      <c r="Q1480" s="488" t="s">
        <v>1523</v>
      </c>
      <c r="R1480" s="495" t="s">
        <v>1524</v>
      </c>
      <c r="S1480" s="494"/>
      <c r="T1480" s="494"/>
      <c r="U1480" s="488" t="s">
        <v>10290</v>
      </c>
      <c r="AB1480" s="488" t="s">
        <v>10291</v>
      </c>
      <c r="AC1480" s="496">
        <v>8.05E9</v>
      </c>
      <c r="AD1480" s="497"/>
      <c r="AE1480" s="497"/>
      <c r="AF1480" s="497"/>
      <c r="AG1480" s="497"/>
      <c r="AH1480" s="497"/>
      <c r="AI1480" s="494"/>
      <c r="AJ1480" s="488" t="s">
        <v>1527</v>
      </c>
      <c r="AK1480" s="498"/>
      <c r="AL1480" s="499"/>
      <c r="AM1480" s="488" t="s">
        <v>10292</v>
      </c>
      <c r="AO1480" s="494"/>
      <c r="AP1480" s="494"/>
      <c r="AQ1480" s="494"/>
      <c r="AR1480" s="494"/>
      <c r="AS1480" s="494"/>
      <c r="AT1480" s="488" t="s">
        <v>1529</v>
      </c>
      <c r="AU1480" s="492">
        <v>1182.0</v>
      </c>
      <c r="AV1480" s="492">
        <v>4.0</v>
      </c>
      <c r="AW1480" s="492">
        <v>2029.0</v>
      </c>
      <c r="AX1480" s="488" t="s">
        <v>1587</v>
      </c>
      <c r="AY1480" s="488" t="s">
        <v>1597</v>
      </c>
      <c r="AZ1480" s="488" t="s">
        <v>1531</v>
      </c>
    </row>
    <row r="1481" hidden="1">
      <c r="A1481" s="488" t="s">
        <v>10293</v>
      </c>
      <c r="B1481" s="488" t="s">
        <v>10294</v>
      </c>
      <c r="C1481" s="488" t="s">
        <v>1513</v>
      </c>
      <c r="D1481" s="488" t="s">
        <v>1514</v>
      </c>
      <c r="E1481" s="491">
        <v>45829.42916666667</v>
      </c>
      <c r="F1481" s="492">
        <v>2980.0</v>
      </c>
      <c r="G1481" s="488" t="s">
        <v>1515</v>
      </c>
      <c r="H1481" s="492">
        <v>2980.0</v>
      </c>
      <c r="I1481" s="488" t="s">
        <v>1515</v>
      </c>
      <c r="J1481" s="488" t="s">
        <v>1516</v>
      </c>
      <c r="K1481" s="488" t="s">
        <v>1517</v>
      </c>
      <c r="L1481" s="488" t="s">
        <v>10295</v>
      </c>
      <c r="M1481" s="488" t="s">
        <v>10296</v>
      </c>
      <c r="N1481" s="488" t="s">
        <v>1520</v>
      </c>
      <c r="O1481" s="488" t="s">
        <v>1521</v>
      </c>
      <c r="P1481" s="488" t="s">
        <v>1554</v>
      </c>
      <c r="Q1481" s="488" t="s">
        <v>1523</v>
      </c>
      <c r="R1481" s="495" t="s">
        <v>1524</v>
      </c>
      <c r="S1481" s="494"/>
      <c r="T1481" s="494"/>
      <c r="U1481" s="488" t="s">
        <v>10297</v>
      </c>
      <c r="AB1481" s="488" t="s">
        <v>10298</v>
      </c>
      <c r="AC1481" s="496">
        <v>9.04E9</v>
      </c>
      <c r="AD1481" s="497"/>
      <c r="AE1481" s="497"/>
      <c r="AF1481" s="497"/>
      <c r="AG1481" s="497"/>
      <c r="AH1481" s="497"/>
      <c r="AI1481" s="494"/>
      <c r="AJ1481" s="488" t="s">
        <v>1527</v>
      </c>
      <c r="AK1481" s="498"/>
      <c r="AL1481" s="499"/>
      <c r="AM1481" s="488" t="s">
        <v>10299</v>
      </c>
      <c r="AO1481" s="497"/>
      <c r="AP1481" s="494"/>
      <c r="AQ1481" s="494"/>
      <c r="AR1481" s="494"/>
      <c r="AS1481" s="494"/>
      <c r="AT1481" s="488" t="s">
        <v>1529</v>
      </c>
      <c r="AU1481" s="492">
        <v>4170.0</v>
      </c>
      <c r="AV1481" s="492">
        <v>10.0</v>
      </c>
      <c r="AW1481" s="492">
        <v>2025.0</v>
      </c>
      <c r="AX1481" s="488" t="s">
        <v>1634</v>
      </c>
      <c r="AY1481" s="488" t="s">
        <v>1917</v>
      </c>
      <c r="AZ1481" s="488" t="s">
        <v>1531</v>
      </c>
    </row>
    <row r="1482" hidden="1">
      <c r="A1482" s="488" t="s">
        <v>10300</v>
      </c>
      <c r="B1482" s="488" t="s">
        <v>10301</v>
      </c>
      <c r="C1482" s="488" t="s">
        <v>1513</v>
      </c>
      <c r="D1482" s="488" t="s">
        <v>1514</v>
      </c>
      <c r="E1482" s="491">
        <v>45829.42569444444</v>
      </c>
      <c r="F1482" s="492">
        <v>2980.0</v>
      </c>
      <c r="G1482" s="488" t="s">
        <v>1515</v>
      </c>
      <c r="H1482" s="492">
        <v>2980.0</v>
      </c>
      <c r="I1482" s="488" t="s">
        <v>1515</v>
      </c>
      <c r="J1482" s="488" t="s">
        <v>1516</v>
      </c>
      <c r="K1482" s="488" t="s">
        <v>1517</v>
      </c>
      <c r="L1482" s="488" t="s">
        <v>10302</v>
      </c>
      <c r="M1482" s="488" t="s">
        <v>10303</v>
      </c>
      <c r="N1482" s="488" t="s">
        <v>1520</v>
      </c>
      <c r="O1482" s="488" t="s">
        <v>1521</v>
      </c>
      <c r="P1482" s="488" t="s">
        <v>1554</v>
      </c>
      <c r="Q1482" s="488" t="s">
        <v>1523</v>
      </c>
      <c r="R1482" s="495" t="s">
        <v>1524</v>
      </c>
      <c r="S1482" s="494"/>
      <c r="T1482" s="494"/>
      <c r="U1482" s="488" t="s">
        <v>10304</v>
      </c>
      <c r="AB1482" s="488" t="s">
        <v>10305</v>
      </c>
      <c r="AC1482" s="496">
        <v>8.05E9</v>
      </c>
      <c r="AD1482" s="497"/>
      <c r="AE1482" s="497"/>
      <c r="AF1482" s="497"/>
      <c r="AG1482" s="497"/>
      <c r="AH1482" s="497"/>
      <c r="AI1482" s="494"/>
      <c r="AJ1482" s="488" t="s">
        <v>1527</v>
      </c>
      <c r="AK1482" s="498"/>
      <c r="AL1482" s="499"/>
      <c r="AM1482" s="488" t="s">
        <v>10306</v>
      </c>
      <c r="AP1482" s="494"/>
      <c r="AQ1482" s="494"/>
      <c r="AR1482" s="494"/>
      <c r="AS1482" s="494"/>
      <c r="AT1482" s="488" t="s">
        <v>1529</v>
      </c>
      <c r="AU1482" s="492">
        <v>6774.0</v>
      </c>
      <c r="AV1482" s="492">
        <v>7.0</v>
      </c>
      <c r="AW1482" s="492">
        <v>2029.0</v>
      </c>
      <c r="AX1482" s="488" t="s">
        <v>1634</v>
      </c>
      <c r="AY1482" s="488" t="s">
        <v>1597</v>
      </c>
      <c r="AZ1482" s="488" t="s">
        <v>1531</v>
      </c>
    </row>
    <row r="1483" hidden="1">
      <c r="A1483" s="488" t="s">
        <v>10307</v>
      </c>
      <c r="B1483" s="488" t="s">
        <v>10308</v>
      </c>
      <c r="C1483" s="488" t="s">
        <v>1513</v>
      </c>
      <c r="D1483" s="488" t="s">
        <v>1514</v>
      </c>
      <c r="E1483" s="491">
        <v>45829.42222222222</v>
      </c>
      <c r="F1483" s="492">
        <v>2980.0</v>
      </c>
      <c r="G1483" s="488" t="s">
        <v>1515</v>
      </c>
      <c r="H1483" s="492">
        <v>2980.0</v>
      </c>
      <c r="I1483" s="488" t="s">
        <v>1515</v>
      </c>
      <c r="J1483" s="488" t="s">
        <v>1516</v>
      </c>
      <c r="K1483" s="488" t="s">
        <v>1517</v>
      </c>
      <c r="L1483" s="488" t="s">
        <v>10309</v>
      </c>
      <c r="M1483" s="488" t="s">
        <v>10310</v>
      </c>
      <c r="N1483" s="488" t="s">
        <v>1520</v>
      </c>
      <c r="O1483" s="488" t="s">
        <v>1521</v>
      </c>
      <c r="P1483" s="488" t="s">
        <v>1545</v>
      </c>
      <c r="Q1483" s="488" t="s">
        <v>1523</v>
      </c>
      <c r="R1483" s="495" t="s">
        <v>1524</v>
      </c>
      <c r="S1483" s="494"/>
      <c r="T1483" s="494"/>
      <c r="U1483" s="488" t="s">
        <v>10311</v>
      </c>
      <c r="AB1483" s="488" t="s">
        <v>10312</v>
      </c>
      <c r="AC1483" s="496">
        <v>9.09E9</v>
      </c>
      <c r="AD1483" s="497"/>
      <c r="AE1483" s="497"/>
      <c r="AF1483" s="497"/>
      <c r="AG1483" s="497"/>
      <c r="AH1483" s="497"/>
      <c r="AI1483" s="494"/>
      <c r="AJ1483" s="488" t="s">
        <v>1527</v>
      </c>
      <c r="AK1483" s="498"/>
      <c r="AL1483" s="499"/>
      <c r="AM1483" s="488" t="s">
        <v>10313</v>
      </c>
      <c r="AO1483" s="494"/>
      <c r="AP1483" s="494"/>
      <c r="AQ1483" s="494"/>
      <c r="AR1483" s="494"/>
      <c r="AS1483" s="494"/>
      <c r="AT1483" s="488" t="s">
        <v>1529</v>
      </c>
      <c r="AU1483" s="492">
        <v>1077.0</v>
      </c>
      <c r="AV1483" s="492">
        <v>9.0</v>
      </c>
      <c r="AW1483" s="492">
        <v>2030.0</v>
      </c>
      <c r="AX1483" s="488" t="s">
        <v>1549</v>
      </c>
      <c r="AY1483" s="488" t="s">
        <v>4168</v>
      </c>
      <c r="AZ1483" s="488" t="s">
        <v>1531</v>
      </c>
    </row>
    <row r="1484" hidden="1">
      <c r="A1484" s="488" t="s">
        <v>10314</v>
      </c>
      <c r="B1484" s="488" t="s">
        <v>10315</v>
      </c>
      <c r="C1484" s="488" t="s">
        <v>1513</v>
      </c>
      <c r="D1484" s="488" t="s">
        <v>1514</v>
      </c>
      <c r="E1484" s="491">
        <v>45829.42013888889</v>
      </c>
      <c r="F1484" s="492">
        <v>2980.0</v>
      </c>
      <c r="G1484" s="488" t="s">
        <v>1515</v>
      </c>
      <c r="H1484" s="492">
        <v>2980.0</v>
      </c>
      <c r="I1484" s="488" t="s">
        <v>1515</v>
      </c>
      <c r="J1484" s="488" t="s">
        <v>1516</v>
      </c>
      <c r="K1484" s="488" t="s">
        <v>1517</v>
      </c>
      <c r="L1484" s="488" t="s">
        <v>10316</v>
      </c>
      <c r="M1484" s="488" t="s">
        <v>10317</v>
      </c>
      <c r="N1484" s="488" t="s">
        <v>1520</v>
      </c>
      <c r="O1484" s="488" t="s">
        <v>1521</v>
      </c>
      <c r="P1484" s="488" t="s">
        <v>1724</v>
      </c>
      <c r="Q1484" s="488" t="s">
        <v>1523</v>
      </c>
      <c r="R1484" s="495" t="s">
        <v>1524</v>
      </c>
      <c r="S1484" s="494"/>
      <c r="T1484" s="494"/>
      <c r="U1484" s="488" t="s">
        <v>10318</v>
      </c>
      <c r="AB1484" s="488" t="s">
        <v>10319</v>
      </c>
      <c r="AC1484" s="496">
        <v>9.07E9</v>
      </c>
      <c r="AD1484" s="497"/>
      <c r="AE1484" s="497"/>
      <c r="AF1484" s="497"/>
      <c r="AG1484" s="497"/>
      <c r="AH1484" s="497"/>
      <c r="AI1484" s="494"/>
      <c r="AJ1484" s="488" t="s">
        <v>1527</v>
      </c>
      <c r="AK1484" s="498"/>
      <c r="AL1484" s="499"/>
      <c r="AM1484" s="488" t="s">
        <v>10320</v>
      </c>
      <c r="AO1484" s="494"/>
      <c r="AP1484" s="494"/>
      <c r="AQ1484" s="494"/>
      <c r="AR1484" s="494"/>
      <c r="AS1484" s="494"/>
      <c r="AT1484" s="488" t="s">
        <v>1529</v>
      </c>
      <c r="AU1484" s="492">
        <v>2001.0</v>
      </c>
      <c r="AV1484" s="492">
        <v>3.0</v>
      </c>
      <c r="AW1484" s="492">
        <v>2029.0</v>
      </c>
      <c r="AX1484" s="488" t="s">
        <v>1728</v>
      </c>
      <c r="AY1484" s="488" t="s">
        <v>1729</v>
      </c>
      <c r="AZ1484" s="488" t="s">
        <v>1531</v>
      </c>
    </row>
    <row r="1485" hidden="1">
      <c r="A1485" s="488" t="s">
        <v>10321</v>
      </c>
      <c r="B1485" s="488" t="s">
        <v>10322</v>
      </c>
      <c r="C1485" s="488" t="s">
        <v>1513</v>
      </c>
      <c r="D1485" s="488" t="s">
        <v>1514</v>
      </c>
      <c r="E1485" s="491">
        <v>45829.419444444444</v>
      </c>
      <c r="F1485" s="492">
        <v>2980.0</v>
      </c>
      <c r="G1485" s="488" t="s">
        <v>1515</v>
      </c>
      <c r="H1485" s="492">
        <v>2980.0</v>
      </c>
      <c r="I1485" s="488" t="s">
        <v>1515</v>
      </c>
      <c r="J1485" s="488" t="s">
        <v>1516</v>
      </c>
      <c r="K1485" s="488" t="s">
        <v>1517</v>
      </c>
      <c r="L1485" s="488" t="s">
        <v>10323</v>
      </c>
      <c r="M1485" s="488" t="s">
        <v>10324</v>
      </c>
      <c r="N1485" s="488" t="s">
        <v>1520</v>
      </c>
      <c r="O1485" s="488" t="s">
        <v>1521</v>
      </c>
      <c r="P1485" s="488" t="s">
        <v>1554</v>
      </c>
      <c r="Q1485" s="488" t="s">
        <v>1523</v>
      </c>
      <c r="R1485" s="495" t="s">
        <v>1524</v>
      </c>
      <c r="S1485" s="494"/>
      <c r="T1485" s="494"/>
      <c r="U1485" s="488" t="s">
        <v>10325</v>
      </c>
      <c r="AB1485" s="488" t="s">
        <v>10326</v>
      </c>
      <c r="AC1485" s="496">
        <v>8.06E9</v>
      </c>
      <c r="AD1485" s="497"/>
      <c r="AE1485" s="497"/>
      <c r="AF1485" s="497"/>
      <c r="AG1485" s="497"/>
      <c r="AH1485" s="497"/>
      <c r="AI1485" s="494"/>
      <c r="AJ1485" s="488" t="s">
        <v>1527</v>
      </c>
      <c r="AK1485" s="498"/>
      <c r="AL1485" s="499"/>
      <c r="AM1485" s="488" t="s">
        <v>10327</v>
      </c>
      <c r="AO1485" s="497"/>
      <c r="AP1485" s="494"/>
      <c r="AQ1485" s="494"/>
      <c r="AR1485" s="494"/>
      <c r="AS1485" s="494"/>
      <c r="AT1485" s="488" t="s">
        <v>1529</v>
      </c>
      <c r="AU1485" s="492">
        <v>528.0</v>
      </c>
      <c r="AV1485" s="492">
        <v>10.0</v>
      </c>
      <c r="AW1485" s="492">
        <v>2028.0</v>
      </c>
      <c r="AX1485" s="488" t="s">
        <v>1587</v>
      </c>
      <c r="AY1485" s="488" t="s">
        <v>1805</v>
      </c>
      <c r="AZ1485" s="488" t="s">
        <v>1531</v>
      </c>
    </row>
    <row r="1486" hidden="1">
      <c r="A1486" s="488" t="s">
        <v>10328</v>
      </c>
      <c r="B1486" s="488" t="s">
        <v>10329</v>
      </c>
      <c r="C1486" s="488" t="s">
        <v>1513</v>
      </c>
      <c r="D1486" s="488" t="s">
        <v>1514</v>
      </c>
      <c r="E1486" s="491">
        <v>45829.407638888886</v>
      </c>
      <c r="F1486" s="492">
        <v>9800.0</v>
      </c>
      <c r="G1486" s="488" t="s">
        <v>1515</v>
      </c>
      <c r="H1486" s="492">
        <v>9800.0</v>
      </c>
      <c r="I1486" s="488" t="s">
        <v>1515</v>
      </c>
      <c r="J1486" s="488" t="s">
        <v>1516</v>
      </c>
      <c r="K1486" s="488" t="s">
        <v>1517</v>
      </c>
      <c r="L1486" s="488" t="s">
        <v>7419</v>
      </c>
      <c r="M1486" s="488" t="s">
        <v>10330</v>
      </c>
      <c r="N1486" s="488" t="s">
        <v>1520</v>
      </c>
      <c r="O1486" s="488" t="s">
        <v>1521</v>
      </c>
      <c r="P1486" s="488" t="s">
        <v>1545</v>
      </c>
      <c r="Q1486" s="488" t="s">
        <v>1523</v>
      </c>
      <c r="R1486" s="495" t="s">
        <v>1524</v>
      </c>
      <c r="S1486" s="494"/>
      <c r="T1486" s="494"/>
      <c r="U1486" s="488" t="s">
        <v>10331</v>
      </c>
      <c r="AB1486" s="488" t="s">
        <v>7422</v>
      </c>
      <c r="AC1486" s="496">
        <v>8.06E9</v>
      </c>
      <c r="AD1486" s="497"/>
      <c r="AE1486" s="497"/>
      <c r="AF1486" s="497"/>
      <c r="AG1486" s="497"/>
      <c r="AH1486" s="497"/>
      <c r="AI1486" s="494"/>
      <c r="AJ1486" s="488" t="s">
        <v>1527</v>
      </c>
      <c r="AK1486" s="498"/>
      <c r="AL1486" s="499"/>
      <c r="AM1486" s="488" t="s">
        <v>7423</v>
      </c>
      <c r="AP1486" s="494"/>
      <c r="AQ1486" s="494"/>
      <c r="AR1486" s="494"/>
      <c r="AS1486" s="494"/>
      <c r="AT1486" s="488" t="s">
        <v>1529</v>
      </c>
      <c r="AU1486" s="492">
        <v>1004.0</v>
      </c>
      <c r="AV1486" s="492">
        <v>10.0</v>
      </c>
      <c r="AW1486" s="492">
        <v>2031.0</v>
      </c>
      <c r="AX1486" s="488" t="s">
        <v>1596</v>
      </c>
      <c r="AY1486" s="488" t="s">
        <v>7424</v>
      </c>
      <c r="AZ1486" s="488" t="s">
        <v>1531</v>
      </c>
    </row>
    <row r="1487" hidden="1">
      <c r="A1487" s="488" t="s">
        <v>10332</v>
      </c>
      <c r="B1487" s="488" t="s">
        <v>10329</v>
      </c>
      <c r="C1487" s="488" t="s">
        <v>1513</v>
      </c>
      <c r="D1487" s="488" t="s">
        <v>1514</v>
      </c>
      <c r="E1487" s="491">
        <v>45829.40694444445</v>
      </c>
      <c r="F1487" s="492">
        <v>2980.0</v>
      </c>
      <c r="G1487" s="488" t="s">
        <v>1515</v>
      </c>
      <c r="H1487" s="492">
        <v>2980.0</v>
      </c>
      <c r="I1487" s="488" t="s">
        <v>1515</v>
      </c>
      <c r="J1487" s="488" t="s">
        <v>1516</v>
      </c>
      <c r="K1487" s="488" t="s">
        <v>1517</v>
      </c>
      <c r="L1487" s="488" t="s">
        <v>7419</v>
      </c>
      <c r="M1487" s="488" t="s">
        <v>10333</v>
      </c>
      <c r="N1487" s="488" t="s">
        <v>1520</v>
      </c>
      <c r="O1487" s="488" t="s">
        <v>1521</v>
      </c>
      <c r="P1487" s="488" t="s">
        <v>1545</v>
      </c>
      <c r="Q1487" s="488" t="s">
        <v>1523</v>
      </c>
      <c r="R1487" s="495" t="s">
        <v>1524</v>
      </c>
      <c r="S1487" s="494"/>
      <c r="T1487" s="494"/>
      <c r="U1487" s="488" t="s">
        <v>10334</v>
      </c>
      <c r="AB1487" s="488" t="s">
        <v>7422</v>
      </c>
      <c r="AC1487" s="496">
        <v>8.06E9</v>
      </c>
      <c r="AD1487" s="497"/>
      <c r="AE1487" s="497"/>
      <c r="AF1487" s="497"/>
      <c r="AG1487" s="497"/>
      <c r="AH1487" s="497"/>
      <c r="AI1487" s="494"/>
      <c r="AJ1487" s="488" t="s">
        <v>1527</v>
      </c>
      <c r="AK1487" s="498"/>
      <c r="AL1487" s="499"/>
      <c r="AM1487" s="488" t="s">
        <v>7423</v>
      </c>
      <c r="AP1487" s="494"/>
      <c r="AQ1487" s="494"/>
      <c r="AR1487" s="494"/>
      <c r="AS1487" s="494"/>
      <c r="AT1487" s="488" t="s">
        <v>1529</v>
      </c>
      <c r="AU1487" s="492">
        <v>1004.0</v>
      </c>
      <c r="AV1487" s="492">
        <v>10.0</v>
      </c>
      <c r="AW1487" s="492">
        <v>2031.0</v>
      </c>
      <c r="AX1487" s="488" t="s">
        <v>1596</v>
      </c>
      <c r="AY1487" s="488" t="s">
        <v>7424</v>
      </c>
      <c r="AZ1487" s="488" t="s">
        <v>1531</v>
      </c>
    </row>
    <row r="1488" hidden="1">
      <c r="A1488" s="488" t="s">
        <v>10335</v>
      </c>
      <c r="B1488" s="488" t="s">
        <v>10336</v>
      </c>
      <c r="C1488" s="488" t="s">
        <v>1513</v>
      </c>
      <c r="D1488" s="488" t="s">
        <v>1514</v>
      </c>
      <c r="E1488" s="491">
        <v>45829.40416666667</v>
      </c>
      <c r="F1488" s="492">
        <v>2980.0</v>
      </c>
      <c r="G1488" s="488" t="s">
        <v>1515</v>
      </c>
      <c r="H1488" s="492">
        <v>2980.0</v>
      </c>
      <c r="I1488" s="488" t="s">
        <v>1515</v>
      </c>
      <c r="J1488" s="488" t="s">
        <v>1516</v>
      </c>
      <c r="K1488" s="488" t="s">
        <v>1517</v>
      </c>
      <c r="L1488" s="488" t="s">
        <v>10337</v>
      </c>
      <c r="M1488" s="488" t="s">
        <v>10338</v>
      </c>
      <c r="N1488" s="488" t="s">
        <v>1520</v>
      </c>
      <c r="O1488" s="488" t="s">
        <v>1521</v>
      </c>
      <c r="P1488" s="488" t="s">
        <v>1724</v>
      </c>
      <c r="Q1488" s="488" t="s">
        <v>1523</v>
      </c>
      <c r="R1488" s="495" t="s">
        <v>1524</v>
      </c>
      <c r="S1488" s="494"/>
      <c r="T1488" s="494"/>
      <c r="U1488" s="488" t="s">
        <v>10339</v>
      </c>
      <c r="AB1488" s="488" t="s">
        <v>10340</v>
      </c>
      <c r="AC1488" s="496">
        <v>8.06E9</v>
      </c>
      <c r="AD1488" s="497"/>
      <c r="AE1488" s="497"/>
      <c r="AF1488" s="497"/>
      <c r="AG1488" s="497"/>
      <c r="AH1488" s="497"/>
      <c r="AI1488" s="494"/>
      <c r="AJ1488" s="488" t="s">
        <v>1527</v>
      </c>
      <c r="AK1488" s="498"/>
      <c r="AL1488" s="499"/>
      <c r="AM1488" s="488" t="s">
        <v>10341</v>
      </c>
      <c r="AO1488" s="497"/>
      <c r="AP1488" s="494"/>
      <c r="AQ1488" s="494"/>
      <c r="AR1488" s="494"/>
      <c r="AS1488" s="494"/>
      <c r="AT1488" s="488" t="s">
        <v>1529</v>
      </c>
      <c r="AU1488" s="492">
        <v>9901.0</v>
      </c>
      <c r="AV1488" s="492">
        <v>2.0</v>
      </c>
      <c r="AW1488" s="492">
        <v>2028.0</v>
      </c>
      <c r="AX1488" s="488" t="s">
        <v>1728</v>
      </c>
      <c r="AY1488" s="488" t="s">
        <v>2119</v>
      </c>
      <c r="AZ1488" s="488" t="s">
        <v>1531</v>
      </c>
    </row>
    <row r="1489" hidden="1">
      <c r="A1489" s="488" t="s">
        <v>10342</v>
      </c>
      <c r="B1489" s="488" t="s">
        <v>10343</v>
      </c>
      <c r="C1489" s="488" t="s">
        <v>1513</v>
      </c>
      <c r="D1489" s="488" t="s">
        <v>1514</v>
      </c>
      <c r="E1489" s="491">
        <v>45829.399305555555</v>
      </c>
      <c r="F1489" s="492">
        <v>2980.0</v>
      </c>
      <c r="G1489" s="488" t="s">
        <v>1515</v>
      </c>
      <c r="H1489" s="492">
        <v>2980.0</v>
      </c>
      <c r="I1489" s="488" t="s">
        <v>1515</v>
      </c>
      <c r="J1489" s="488" t="s">
        <v>1516</v>
      </c>
      <c r="K1489" s="488" t="s">
        <v>1517</v>
      </c>
      <c r="L1489" s="488" t="s">
        <v>10344</v>
      </c>
      <c r="M1489" s="488" t="s">
        <v>10345</v>
      </c>
      <c r="N1489" s="488" t="s">
        <v>1520</v>
      </c>
      <c r="O1489" s="488" t="s">
        <v>1521</v>
      </c>
      <c r="P1489" s="488" t="s">
        <v>1554</v>
      </c>
      <c r="Q1489" s="488" t="s">
        <v>1523</v>
      </c>
      <c r="R1489" s="495" t="s">
        <v>1524</v>
      </c>
      <c r="S1489" s="494"/>
      <c r="T1489" s="494"/>
      <c r="U1489" s="488" t="s">
        <v>10346</v>
      </c>
      <c r="AB1489" s="488" t="s">
        <v>10347</v>
      </c>
      <c r="AC1489" s="496">
        <v>9.07E9</v>
      </c>
      <c r="AD1489" s="497"/>
      <c r="AE1489" s="497"/>
      <c r="AF1489" s="497"/>
      <c r="AG1489" s="497"/>
      <c r="AH1489" s="497"/>
      <c r="AI1489" s="494"/>
      <c r="AJ1489" s="488" t="s">
        <v>1527</v>
      </c>
      <c r="AK1489" s="498"/>
      <c r="AL1489" s="499"/>
      <c r="AM1489" s="488" t="s">
        <v>10348</v>
      </c>
      <c r="AO1489" s="497"/>
      <c r="AP1489" s="494"/>
      <c r="AQ1489" s="494"/>
      <c r="AR1489" s="494"/>
      <c r="AS1489" s="494"/>
      <c r="AT1489" s="488" t="s">
        <v>1529</v>
      </c>
      <c r="AU1489" s="492">
        <v>9833.0</v>
      </c>
      <c r="AV1489" s="492">
        <v>11.0</v>
      </c>
      <c r="AW1489" s="492">
        <v>2025.0</v>
      </c>
      <c r="AX1489" s="488" t="s">
        <v>1587</v>
      </c>
      <c r="AY1489" s="488" t="s">
        <v>1597</v>
      </c>
      <c r="AZ1489" s="488" t="s">
        <v>1531</v>
      </c>
    </row>
    <row r="1490" hidden="1">
      <c r="A1490" s="488" t="s">
        <v>10349</v>
      </c>
      <c r="B1490" s="488" t="s">
        <v>10350</v>
      </c>
      <c r="C1490" s="488" t="s">
        <v>1513</v>
      </c>
      <c r="D1490" s="488" t="s">
        <v>1514</v>
      </c>
      <c r="E1490" s="491">
        <v>45829.38611111111</v>
      </c>
      <c r="F1490" s="492">
        <v>9800.0</v>
      </c>
      <c r="G1490" s="488" t="s">
        <v>1515</v>
      </c>
      <c r="H1490" s="492">
        <v>9800.0</v>
      </c>
      <c r="I1490" s="488" t="s">
        <v>1515</v>
      </c>
      <c r="J1490" s="488" t="s">
        <v>1516</v>
      </c>
      <c r="K1490" s="488" t="s">
        <v>1517</v>
      </c>
      <c r="L1490" s="488" t="s">
        <v>10351</v>
      </c>
      <c r="M1490" s="488" t="s">
        <v>10352</v>
      </c>
      <c r="N1490" s="488" t="s">
        <v>1520</v>
      </c>
      <c r="O1490" s="488" t="s">
        <v>1521</v>
      </c>
      <c r="P1490" s="488" t="s">
        <v>1554</v>
      </c>
      <c r="Q1490" s="488" t="s">
        <v>1523</v>
      </c>
      <c r="R1490" s="495" t="s">
        <v>1524</v>
      </c>
      <c r="S1490" s="494"/>
      <c r="T1490" s="494"/>
      <c r="U1490" s="488" t="s">
        <v>10353</v>
      </c>
      <c r="AB1490" s="488" t="s">
        <v>10354</v>
      </c>
      <c r="AC1490" s="496">
        <v>9.02E9</v>
      </c>
      <c r="AD1490" s="497"/>
      <c r="AE1490" s="497"/>
      <c r="AF1490" s="497"/>
      <c r="AG1490" s="497"/>
      <c r="AH1490" s="497"/>
      <c r="AI1490" s="494"/>
      <c r="AJ1490" s="488" t="s">
        <v>1527</v>
      </c>
      <c r="AK1490" s="498"/>
      <c r="AL1490" s="499"/>
      <c r="AM1490" s="488" t="s">
        <v>10355</v>
      </c>
      <c r="AO1490" s="497"/>
      <c r="AP1490" s="494"/>
      <c r="AQ1490" s="494"/>
      <c r="AR1490" s="494"/>
      <c r="AS1490" s="494"/>
      <c r="AT1490" s="488" t="s">
        <v>1529</v>
      </c>
      <c r="AU1490" s="492">
        <v>4006.0</v>
      </c>
      <c r="AV1490" s="492">
        <v>8.0</v>
      </c>
      <c r="AW1490" s="492">
        <v>2025.0</v>
      </c>
      <c r="AX1490" s="488" t="s">
        <v>1587</v>
      </c>
      <c r="AY1490" s="488" t="s">
        <v>1904</v>
      </c>
      <c r="AZ1490" s="488" t="s">
        <v>1531</v>
      </c>
    </row>
    <row r="1491" hidden="1">
      <c r="A1491" s="488" t="s">
        <v>10356</v>
      </c>
      <c r="B1491" s="488" t="s">
        <v>10350</v>
      </c>
      <c r="C1491" s="488" t="s">
        <v>1513</v>
      </c>
      <c r="D1491" s="488" t="s">
        <v>1514</v>
      </c>
      <c r="E1491" s="491">
        <v>45829.381944444445</v>
      </c>
      <c r="F1491" s="492">
        <v>2980.0</v>
      </c>
      <c r="G1491" s="488" t="s">
        <v>1515</v>
      </c>
      <c r="H1491" s="492">
        <v>2980.0</v>
      </c>
      <c r="I1491" s="488" t="s">
        <v>1515</v>
      </c>
      <c r="J1491" s="488" t="s">
        <v>1516</v>
      </c>
      <c r="K1491" s="488" t="s">
        <v>1517</v>
      </c>
      <c r="L1491" s="488" t="s">
        <v>10351</v>
      </c>
      <c r="M1491" s="488" t="s">
        <v>10357</v>
      </c>
      <c r="N1491" s="488" t="s">
        <v>1520</v>
      </c>
      <c r="O1491" s="488" t="s">
        <v>1521</v>
      </c>
      <c r="P1491" s="488" t="s">
        <v>1554</v>
      </c>
      <c r="Q1491" s="488" t="s">
        <v>1523</v>
      </c>
      <c r="R1491" s="495" t="s">
        <v>1524</v>
      </c>
      <c r="S1491" s="494"/>
      <c r="T1491" s="494"/>
      <c r="U1491" s="488" t="s">
        <v>10358</v>
      </c>
      <c r="AB1491" s="488" t="s">
        <v>10354</v>
      </c>
      <c r="AC1491" s="496">
        <v>9.02E9</v>
      </c>
      <c r="AD1491" s="497"/>
      <c r="AE1491" s="497"/>
      <c r="AF1491" s="497"/>
      <c r="AG1491" s="497"/>
      <c r="AH1491" s="497"/>
      <c r="AI1491" s="494"/>
      <c r="AJ1491" s="488" t="s">
        <v>1527</v>
      </c>
      <c r="AK1491" s="498"/>
      <c r="AL1491" s="499"/>
      <c r="AM1491" s="488" t="s">
        <v>10355</v>
      </c>
      <c r="AO1491" s="494"/>
      <c r="AP1491" s="494"/>
      <c r="AQ1491" s="494"/>
      <c r="AR1491" s="494"/>
      <c r="AS1491" s="494"/>
      <c r="AT1491" s="488" t="s">
        <v>1529</v>
      </c>
      <c r="AU1491" s="492">
        <v>4006.0</v>
      </c>
      <c r="AV1491" s="492">
        <v>8.0</v>
      </c>
      <c r="AW1491" s="492">
        <v>2025.0</v>
      </c>
      <c r="AX1491" s="488" t="s">
        <v>1587</v>
      </c>
      <c r="AY1491" s="488" t="s">
        <v>1904</v>
      </c>
      <c r="AZ1491" s="488" t="s">
        <v>1531</v>
      </c>
    </row>
    <row r="1492" hidden="1">
      <c r="A1492" s="488" t="s">
        <v>10359</v>
      </c>
      <c r="B1492" s="488" t="s">
        <v>10360</v>
      </c>
      <c r="C1492" s="488" t="s">
        <v>1513</v>
      </c>
      <c r="D1492" s="488" t="s">
        <v>1514</v>
      </c>
      <c r="E1492" s="491">
        <v>45829.381944444445</v>
      </c>
      <c r="F1492" s="492">
        <v>2980.0</v>
      </c>
      <c r="G1492" s="488" t="s">
        <v>1515</v>
      </c>
      <c r="H1492" s="492">
        <v>2980.0</v>
      </c>
      <c r="I1492" s="488" t="s">
        <v>1515</v>
      </c>
      <c r="J1492" s="488" t="s">
        <v>1516</v>
      </c>
      <c r="K1492" s="488" t="s">
        <v>1517</v>
      </c>
      <c r="L1492" s="488" t="s">
        <v>10361</v>
      </c>
      <c r="M1492" s="488" t="s">
        <v>10362</v>
      </c>
      <c r="N1492" s="488" t="s">
        <v>1520</v>
      </c>
      <c r="O1492" s="488" t="s">
        <v>1521</v>
      </c>
      <c r="P1492" s="488" t="s">
        <v>1554</v>
      </c>
      <c r="Q1492" s="488" t="s">
        <v>1523</v>
      </c>
      <c r="R1492" s="495" t="s">
        <v>1524</v>
      </c>
      <c r="S1492" s="494"/>
      <c r="T1492" s="494"/>
      <c r="U1492" s="488" t="s">
        <v>10363</v>
      </c>
      <c r="AB1492" s="488" t="s">
        <v>10364</v>
      </c>
      <c r="AC1492" s="496">
        <v>8.06E9</v>
      </c>
      <c r="AD1492" s="497"/>
      <c r="AE1492" s="497"/>
      <c r="AF1492" s="497"/>
      <c r="AG1492" s="497"/>
      <c r="AH1492" s="497"/>
      <c r="AI1492" s="494"/>
      <c r="AJ1492" s="488" t="s">
        <v>1527</v>
      </c>
      <c r="AK1492" s="498"/>
      <c r="AL1492" s="499"/>
      <c r="AM1492" s="488" t="s">
        <v>10365</v>
      </c>
      <c r="AO1492" s="494"/>
      <c r="AP1492" s="494"/>
      <c r="AQ1492" s="494"/>
      <c r="AR1492" s="494"/>
      <c r="AS1492" s="494"/>
      <c r="AT1492" s="488" t="s">
        <v>1558</v>
      </c>
      <c r="AU1492" s="492">
        <v>5010.0</v>
      </c>
      <c r="AV1492" s="492">
        <v>12.0</v>
      </c>
      <c r="AW1492" s="492">
        <v>2028.0</v>
      </c>
      <c r="AX1492" s="488" t="s">
        <v>1596</v>
      </c>
      <c r="AY1492" s="488" t="s">
        <v>1688</v>
      </c>
      <c r="AZ1492" s="488" t="s">
        <v>1531</v>
      </c>
    </row>
    <row r="1493" hidden="1">
      <c r="A1493" s="488" t="s">
        <v>10366</v>
      </c>
      <c r="B1493" s="488" t="s">
        <v>10367</v>
      </c>
      <c r="C1493" s="488" t="s">
        <v>1513</v>
      </c>
      <c r="D1493" s="488" t="s">
        <v>1514</v>
      </c>
      <c r="E1493" s="491">
        <v>45829.379166666666</v>
      </c>
      <c r="F1493" s="492">
        <v>2980.0</v>
      </c>
      <c r="G1493" s="488" t="s">
        <v>1515</v>
      </c>
      <c r="H1493" s="492">
        <v>2980.0</v>
      </c>
      <c r="I1493" s="488" t="s">
        <v>1515</v>
      </c>
      <c r="J1493" s="488" t="s">
        <v>1516</v>
      </c>
      <c r="K1493" s="488" t="s">
        <v>1517</v>
      </c>
      <c r="L1493" s="488" t="s">
        <v>10368</v>
      </c>
      <c r="M1493" s="488" t="s">
        <v>10369</v>
      </c>
      <c r="N1493" s="488" t="s">
        <v>1520</v>
      </c>
      <c r="O1493" s="488" t="s">
        <v>1521</v>
      </c>
      <c r="P1493" s="488" t="s">
        <v>1554</v>
      </c>
      <c r="Q1493" s="488" t="s">
        <v>1523</v>
      </c>
      <c r="R1493" s="495" t="s">
        <v>1524</v>
      </c>
      <c r="S1493" s="494"/>
      <c r="T1493" s="494"/>
      <c r="U1493" s="488" t="s">
        <v>10370</v>
      </c>
      <c r="AB1493" s="488" t="s">
        <v>10371</v>
      </c>
      <c r="AC1493" s="496">
        <v>5.94E8</v>
      </c>
      <c r="AD1493" s="497"/>
      <c r="AE1493" s="497"/>
      <c r="AF1493" s="497"/>
      <c r="AG1493" s="497"/>
      <c r="AH1493" s="497"/>
      <c r="AI1493" s="494"/>
      <c r="AJ1493" s="488" t="s">
        <v>1527</v>
      </c>
      <c r="AK1493" s="498"/>
      <c r="AL1493" s="499"/>
      <c r="AM1493" s="488" t="s">
        <v>10372</v>
      </c>
      <c r="AO1493" s="494"/>
      <c r="AP1493" s="494"/>
      <c r="AQ1493" s="494"/>
      <c r="AR1493" s="494"/>
      <c r="AS1493" s="494"/>
      <c r="AT1493" s="488" t="s">
        <v>1529</v>
      </c>
      <c r="AU1493" s="492">
        <v>1608.0</v>
      </c>
      <c r="AV1493" s="492">
        <v>8.0</v>
      </c>
      <c r="AW1493" s="492">
        <v>2027.0</v>
      </c>
      <c r="AX1493" s="488" t="s">
        <v>1634</v>
      </c>
      <c r="AY1493" s="488" t="s">
        <v>1917</v>
      </c>
      <c r="AZ1493" s="488" t="s">
        <v>1531</v>
      </c>
    </row>
    <row r="1494" hidden="1">
      <c r="A1494" s="488" t="s">
        <v>10373</v>
      </c>
      <c r="B1494" s="488" t="s">
        <v>9544</v>
      </c>
      <c r="C1494" s="488" t="s">
        <v>1513</v>
      </c>
      <c r="D1494" s="488" t="s">
        <v>1514</v>
      </c>
      <c r="E1494" s="491">
        <v>45829.375</v>
      </c>
      <c r="F1494" s="492">
        <v>88000.0</v>
      </c>
      <c r="G1494" s="488" t="s">
        <v>1515</v>
      </c>
      <c r="H1494" s="492">
        <v>88000.0</v>
      </c>
      <c r="I1494" s="488" t="s">
        <v>1515</v>
      </c>
      <c r="J1494" s="488" t="s">
        <v>1516</v>
      </c>
      <c r="K1494" s="488" t="s">
        <v>1517</v>
      </c>
      <c r="L1494" s="488" t="s">
        <v>9545</v>
      </c>
      <c r="M1494" s="488" t="s">
        <v>9545</v>
      </c>
      <c r="N1494" s="488" t="s">
        <v>1520</v>
      </c>
      <c r="O1494" s="488" t="s">
        <v>1521</v>
      </c>
      <c r="P1494" s="488" t="s">
        <v>1545</v>
      </c>
      <c r="Q1494" s="488" t="s">
        <v>1523</v>
      </c>
      <c r="R1494" s="495" t="s">
        <v>1524</v>
      </c>
      <c r="S1494" s="494"/>
      <c r="T1494" s="494"/>
      <c r="U1494" s="488" t="s">
        <v>10374</v>
      </c>
      <c r="AB1494" s="488" t="s">
        <v>9547</v>
      </c>
      <c r="AC1494" s="496">
        <v>8.08E9</v>
      </c>
      <c r="AD1494" s="488" t="s">
        <v>9548</v>
      </c>
      <c r="AE1494" s="492">
        <v>880000.0</v>
      </c>
      <c r="AF1494" s="488" t="s">
        <v>1515</v>
      </c>
      <c r="AG1494" s="488" t="s">
        <v>2096</v>
      </c>
      <c r="AH1494" s="492">
        <v>10.0</v>
      </c>
      <c r="AI1494" s="494"/>
      <c r="AJ1494" s="488" t="s">
        <v>1527</v>
      </c>
      <c r="AK1494" s="498"/>
      <c r="AL1494" s="495" t="s">
        <v>1524</v>
      </c>
      <c r="AM1494" s="488" t="s">
        <v>9549</v>
      </c>
      <c r="AO1494" s="494"/>
      <c r="AP1494" s="494"/>
      <c r="AQ1494" s="494"/>
      <c r="AR1494" s="494"/>
      <c r="AS1494" s="494"/>
      <c r="AT1494" s="488" t="s">
        <v>1529</v>
      </c>
      <c r="AU1494" s="492">
        <v>464.0</v>
      </c>
      <c r="AV1494" s="492">
        <v>2.0</v>
      </c>
      <c r="AW1494" s="492">
        <v>2027.0</v>
      </c>
      <c r="AX1494" s="497"/>
      <c r="AY1494" s="488" t="s">
        <v>1652</v>
      </c>
      <c r="AZ1494" s="488" t="s">
        <v>1531</v>
      </c>
    </row>
    <row r="1495" hidden="1">
      <c r="A1495" s="488" t="s">
        <v>10375</v>
      </c>
      <c r="B1495" s="488" t="s">
        <v>10376</v>
      </c>
      <c r="C1495" s="488" t="s">
        <v>1513</v>
      </c>
      <c r="D1495" s="488" t="s">
        <v>1514</v>
      </c>
      <c r="E1495" s="491">
        <v>45829.37013888889</v>
      </c>
      <c r="F1495" s="492">
        <v>2980.0</v>
      </c>
      <c r="G1495" s="488" t="s">
        <v>1515</v>
      </c>
      <c r="H1495" s="492">
        <v>2980.0</v>
      </c>
      <c r="I1495" s="488" t="s">
        <v>1515</v>
      </c>
      <c r="J1495" s="488" t="s">
        <v>1516</v>
      </c>
      <c r="K1495" s="488" t="s">
        <v>1517</v>
      </c>
      <c r="L1495" s="488" t="s">
        <v>10377</v>
      </c>
      <c r="M1495" s="488" t="s">
        <v>10378</v>
      </c>
      <c r="N1495" s="488" t="s">
        <v>1520</v>
      </c>
      <c r="O1495" s="488" t="s">
        <v>1521</v>
      </c>
      <c r="P1495" s="488" t="s">
        <v>1554</v>
      </c>
      <c r="Q1495" s="488" t="s">
        <v>1523</v>
      </c>
      <c r="R1495" s="495" t="s">
        <v>1524</v>
      </c>
      <c r="S1495" s="494"/>
      <c r="T1495" s="494"/>
      <c r="U1495" s="488" t="s">
        <v>10379</v>
      </c>
      <c r="AB1495" s="488" t="s">
        <v>10380</v>
      </c>
      <c r="AC1495" s="496">
        <v>8.01E9</v>
      </c>
      <c r="AD1495" s="497"/>
      <c r="AE1495" s="497"/>
      <c r="AF1495" s="497"/>
      <c r="AG1495" s="497"/>
      <c r="AH1495" s="497"/>
      <c r="AI1495" s="494"/>
      <c r="AJ1495" s="488" t="s">
        <v>1527</v>
      </c>
      <c r="AK1495" s="498"/>
      <c r="AL1495" s="499"/>
      <c r="AM1495" s="488" t="s">
        <v>10381</v>
      </c>
      <c r="AO1495" s="494"/>
      <c r="AP1495" s="494"/>
      <c r="AQ1495" s="494"/>
      <c r="AR1495" s="494"/>
      <c r="AS1495" s="494"/>
      <c r="AT1495" s="488" t="s">
        <v>1529</v>
      </c>
      <c r="AU1495" s="492">
        <v>3056.0</v>
      </c>
      <c r="AV1495" s="492">
        <v>2.0</v>
      </c>
      <c r="AW1495" s="492">
        <v>2027.0</v>
      </c>
      <c r="AX1495" s="488" t="s">
        <v>1634</v>
      </c>
      <c r="AY1495" s="488" t="s">
        <v>1831</v>
      </c>
      <c r="AZ1495" s="488" t="s">
        <v>1531</v>
      </c>
    </row>
    <row r="1496" hidden="1">
      <c r="A1496" s="488" t="s">
        <v>10382</v>
      </c>
      <c r="B1496" s="488" t="s">
        <v>10383</v>
      </c>
      <c r="C1496" s="488" t="s">
        <v>1513</v>
      </c>
      <c r="D1496" s="488" t="s">
        <v>1514</v>
      </c>
      <c r="E1496" s="491">
        <v>45829.36944444444</v>
      </c>
      <c r="F1496" s="492">
        <v>2980.0</v>
      </c>
      <c r="G1496" s="488" t="s">
        <v>1515</v>
      </c>
      <c r="H1496" s="492">
        <v>2980.0</v>
      </c>
      <c r="I1496" s="488" t="s">
        <v>1515</v>
      </c>
      <c r="J1496" s="488" t="s">
        <v>1516</v>
      </c>
      <c r="K1496" s="488" t="s">
        <v>1517</v>
      </c>
      <c r="L1496" s="488" t="s">
        <v>10384</v>
      </c>
      <c r="M1496" s="488" t="s">
        <v>10385</v>
      </c>
      <c r="N1496" s="488" t="s">
        <v>1520</v>
      </c>
      <c r="O1496" s="488" t="s">
        <v>1521</v>
      </c>
      <c r="P1496" s="488" t="s">
        <v>1554</v>
      </c>
      <c r="Q1496" s="488" t="s">
        <v>1523</v>
      </c>
      <c r="R1496" s="495" t="s">
        <v>1524</v>
      </c>
      <c r="S1496" s="494"/>
      <c r="T1496" s="494"/>
      <c r="U1496" s="488" t="s">
        <v>10386</v>
      </c>
      <c r="AB1496" s="488" t="s">
        <v>10387</v>
      </c>
      <c r="AC1496" s="496">
        <v>8.06E9</v>
      </c>
      <c r="AD1496" s="497"/>
      <c r="AE1496" s="497"/>
      <c r="AF1496" s="497"/>
      <c r="AG1496" s="497"/>
      <c r="AH1496" s="497"/>
      <c r="AI1496" s="494"/>
      <c r="AJ1496" s="488" t="s">
        <v>1527</v>
      </c>
      <c r="AK1496" s="498"/>
      <c r="AL1496" s="499"/>
      <c r="AM1496" s="488" t="s">
        <v>10388</v>
      </c>
      <c r="AP1496" s="494"/>
      <c r="AQ1496" s="494"/>
      <c r="AR1496" s="494"/>
      <c r="AS1496" s="494"/>
      <c r="AT1496" s="488" t="s">
        <v>1529</v>
      </c>
      <c r="AU1496" s="492">
        <v>6512.0</v>
      </c>
      <c r="AV1496" s="492">
        <v>3.0</v>
      </c>
      <c r="AW1496" s="492">
        <v>2027.0</v>
      </c>
      <c r="AX1496" s="488" t="s">
        <v>1587</v>
      </c>
      <c r="AY1496" s="488" t="s">
        <v>1588</v>
      </c>
      <c r="AZ1496" s="488" t="s">
        <v>1531</v>
      </c>
    </row>
    <row r="1497" hidden="1">
      <c r="A1497" s="488" t="s">
        <v>10389</v>
      </c>
      <c r="B1497" s="488" t="s">
        <v>10390</v>
      </c>
      <c r="C1497" s="488" t="s">
        <v>1513</v>
      </c>
      <c r="D1497" s="488" t="s">
        <v>1514</v>
      </c>
      <c r="E1497" s="491">
        <v>45829.354166666664</v>
      </c>
      <c r="F1497" s="492">
        <v>2980.0</v>
      </c>
      <c r="G1497" s="488" t="s">
        <v>1515</v>
      </c>
      <c r="H1497" s="492">
        <v>2980.0</v>
      </c>
      <c r="I1497" s="488" t="s">
        <v>1515</v>
      </c>
      <c r="J1497" s="488" t="s">
        <v>1516</v>
      </c>
      <c r="K1497" s="488" t="s">
        <v>1517</v>
      </c>
      <c r="L1497" s="488" t="s">
        <v>10391</v>
      </c>
      <c r="M1497" s="488" t="s">
        <v>10392</v>
      </c>
      <c r="N1497" s="488" t="s">
        <v>1520</v>
      </c>
      <c r="O1497" s="488" t="s">
        <v>1521</v>
      </c>
      <c r="P1497" s="488" t="s">
        <v>1724</v>
      </c>
      <c r="Q1497" s="488" t="s">
        <v>1523</v>
      </c>
      <c r="R1497" s="495" t="s">
        <v>1524</v>
      </c>
      <c r="S1497" s="494"/>
      <c r="T1497" s="494"/>
      <c r="U1497" s="488" t="s">
        <v>10393</v>
      </c>
      <c r="AB1497" s="488" t="s">
        <v>10394</v>
      </c>
      <c r="AC1497" s="496">
        <v>9.06E9</v>
      </c>
      <c r="AD1497" s="497"/>
      <c r="AE1497" s="497"/>
      <c r="AF1497" s="497"/>
      <c r="AG1497" s="497"/>
      <c r="AH1497" s="497"/>
      <c r="AI1497" s="494"/>
      <c r="AJ1497" s="488" t="s">
        <v>1527</v>
      </c>
      <c r="AK1497" s="498"/>
      <c r="AL1497" s="499"/>
      <c r="AM1497" s="488" t="s">
        <v>2291</v>
      </c>
      <c r="AO1497" s="494"/>
      <c r="AP1497" s="494"/>
      <c r="AQ1497" s="494"/>
      <c r="AR1497" s="494"/>
      <c r="AS1497" s="494"/>
      <c r="AT1497" s="488" t="s">
        <v>1529</v>
      </c>
      <c r="AU1497" s="492">
        <v>2003.0</v>
      </c>
      <c r="AV1497" s="492">
        <v>10.0</v>
      </c>
      <c r="AW1497" s="492">
        <v>2027.0</v>
      </c>
      <c r="AX1497" s="488" t="s">
        <v>1728</v>
      </c>
      <c r="AY1497" s="488" t="s">
        <v>1729</v>
      </c>
      <c r="AZ1497" s="488" t="s">
        <v>1531</v>
      </c>
    </row>
    <row r="1498" hidden="1">
      <c r="A1498" s="488" t="s">
        <v>10395</v>
      </c>
      <c r="B1498" s="488" t="s">
        <v>10396</v>
      </c>
      <c r="C1498" s="488" t="s">
        <v>1513</v>
      </c>
      <c r="D1498" s="488" t="s">
        <v>1514</v>
      </c>
      <c r="E1498" s="491">
        <v>45829.34375</v>
      </c>
      <c r="F1498" s="492">
        <v>2980.0</v>
      </c>
      <c r="G1498" s="488" t="s">
        <v>1515</v>
      </c>
      <c r="H1498" s="492">
        <v>2980.0</v>
      </c>
      <c r="I1498" s="488" t="s">
        <v>1515</v>
      </c>
      <c r="J1498" s="488" t="s">
        <v>1516</v>
      </c>
      <c r="K1498" s="488" t="s">
        <v>1517</v>
      </c>
      <c r="L1498" s="488" t="s">
        <v>10397</v>
      </c>
      <c r="M1498" s="488" t="s">
        <v>10398</v>
      </c>
      <c r="N1498" s="488" t="s">
        <v>1520</v>
      </c>
      <c r="O1498" s="488" t="s">
        <v>1521</v>
      </c>
      <c r="P1498" s="488" t="s">
        <v>1554</v>
      </c>
      <c r="Q1498" s="488" t="s">
        <v>1523</v>
      </c>
      <c r="R1498" s="495" t="s">
        <v>1524</v>
      </c>
      <c r="S1498" s="494"/>
      <c r="T1498" s="494"/>
      <c r="U1498" s="488" t="s">
        <v>10399</v>
      </c>
      <c r="AB1498" s="488" t="s">
        <v>10400</v>
      </c>
      <c r="AC1498" s="496">
        <v>7.02E9</v>
      </c>
      <c r="AD1498" s="497"/>
      <c r="AE1498" s="497"/>
      <c r="AF1498" s="497"/>
      <c r="AG1498" s="497"/>
      <c r="AH1498" s="497"/>
      <c r="AI1498" s="494"/>
      <c r="AJ1498" s="488" t="s">
        <v>1527</v>
      </c>
      <c r="AK1498" s="498"/>
      <c r="AL1498" s="499"/>
      <c r="AM1498" s="488" t="s">
        <v>10401</v>
      </c>
      <c r="AO1498" s="494"/>
      <c r="AP1498" s="494"/>
      <c r="AQ1498" s="494"/>
      <c r="AR1498" s="494"/>
      <c r="AS1498" s="494"/>
      <c r="AT1498" s="488" t="s">
        <v>1529</v>
      </c>
      <c r="AU1498" s="492">
        <v>1732.0</v>
      </c>
      <c r="AV1498" s="492">
        <v>3.0</v>
      </c>
      <c r="AW1498" s="492">
        <v>2031.0</v>
      </c>
      <c r="AX1498" s="488" t="s">
        <v>1587</v>
      </c>
      <c r="AY1498" s="488" t="s">
        <v>1588</v>
      </c>
      <c r="AZ1498" s="488" t="s">
        <v>1531</v>
      </c>
    </row>
    <row r="1499" hidden="1">
      <c r="A1499" s="488" t="s">
        <v>10402</v>
      </c>
      <c r="B1499" s="488" t="s">
        <v>10403</v>
      </c>
      <c r="C1499" s="488" t="s">
        <v>1513</v>
      </c>
      <c r="D1499" s="488" t="s">
        <v>1514</v>
      </c>
      <c r="E1499" s="491">
        <v>45829.34305555555</v>
      </c>
      <c r="F1499" s="492">
        <v>2980.0</v>
      </c>
      <c r="G1499" s="488" t="s">
        <v>1515</v>
      </c>
      <c r="H1499" s="492">
        <v>2980.0</v>
      </c>
      <c r="I1499" s="488" t="s">
        <v>1515</v>
      </c>
      <c r="J1499" s="488" t="s">
        <v>1516</v>
      </c>
      <c r="K1499" s="488" t="s">
        <v>1517</v>
      </c>
      <c r="L1499" s="488" t="s">
        <v>10404</v>
      </c>
      <c r="M1499" s="488" t="s">
        <v>10405</v>
      </c>
      <c r="N1499" s="488" t="s">
        <v>1520</v>
      </c>
      <c r="O1499" s="488" t="s">
        <v>1521</v>
      </c>
      <c r="P1499" s="488" t="s">
        <v>1554</v>
      </c>
      <c r="Q1499" s="488" t="s">
        <v>1523</v>
      </c>
      <c r="R1499" s="495" t="s">
        <v>1524</v>
      </c>
      <c r="S1499" s="494"/>
      <c r="T1499" s="494"/>
      <c r="U1499" s="488" t="s">
        <v>10406</v>
      </c>
      <c r="AB1499" s="488" t="s">
        <v>10407</v>
      </c>
      <c r="AC1499" s="496">
        <v>8.01E9</v>
      </c>
      <c r="AD1499" s="497"/>
      <c r="AE1499" s="497"/>
      <c r="AF1499" s="497"/>
      <c r="AG1499" s="497"/>
      <c r="AH1499" s="497"/>
      <c r="AI1499" s="494"/>
      <c r="AJ1499" s="488" t="s">
        <v>1527</v>
      </c>
      <c r="AK1499" s="498"/>
      <c r="AL1499" s="499"/>
      <c r="AM1499" s="488" t="s">
        <v>10408</v>
      </c>
      <c r="AO1499" s="494"/>
      <c r="AP1499" s="494"/>
      <c r="AQ1499" s="494"/>
      <c r="AR1499" s="494"/>
      <c r="AS1499" s="494"/>
      <c r="AT1499" s="488" t="s">
        <v>1529</v>
      </c>
      <c r="AU1499" s="492">
        <v>6654.0</v>
      </c>
      <c r="AV1499" s="492">
        <v>12.0</v>
      </c>
      <c r="AW1499" s="492">
        <v>2029.0</v>
      </c>
      <c r="AX1499" s="488" t="s">
        <v>1634</v>
      </c>
      <c r="AY1499" s="488" t="s">
        <v>1917</v>
      </c>
      <c r="AZ1499" s="488" t="s">
        <v>1531</v>
      </c>
    </row>
    <row r="1500" hidden="1">
      <c r="A1500" s="488" t="s">
        <v>10409</v>
      </c>
      <c r="B1500" s="488" t="s">
        <v>10410</v>
      </c>
      <c r="C1500" s="488" t="s">
        <v>1513</v>
      </c>
      <c r="D1500" s="488" t="s">
        <v>1514</v>
      </c>
      <c r="E1500" s="491">
        <v>45829.3375</v>
      </c>
      <c r="F1500" s="492">
        <v>9800.0</v>
      </c>
      <c r="G1500" s="488" t="s">
        <v>1515</v>
      </c>
      <c r="H1500" s="492">
        <v>9800.0</v>
      </c>
      <c r="I1500" s="488" t="s">
        <v>1515</v>
      </c>
      <c r="J1500" s="488" t="s">
        <v>1516</v>
      </c>
      <c r="K1500" s="488" t="s">
        <v>1517</v>
      </c>
      <c r="L1500" s="488" t="s">
        <v>10411</v>
      </c>
      <c r="M1500" s="488" t="s">
        <v>10412</v>
      </c>
      <c r="N1500" s="488" t="s">
        <v>1520</v>
      </c>
      <c r="O1500" s="488" t="s">
        <v>1521</v>
      </c>
      <c r="P1500" s="488" t="s">
        <v>1554</v>
      </c>
      <c r="Q1500" s="488" t="s">
        <v>1523</v>
      </c>
      <c r="R1500" s="495" t="s">
        <v>1524</v>
      </c>
      <c r="S1500" s="494"/>
      <c r="T1500" s="494"/>
      <c r="U1500" s="488" t="s">
        <v>10413</v>
      </c>
      <c r="AB1500" s="488" t="s">
        <v>10414</v>
      </c>
      <c r="AC1500" s="496">
        <v>8.09E9</v>
      </c>
      <c r="AD1500" s="497"/>
      <c r="AE1500" s="497"/>
      <c r="AF1500" s="497"/>
      <c r="AG1500" s="497"/>
      <c r="AH1500" s="497"/>
      <c r="AI1500" s="494"/>
      <c r="AJ1500" s="488" t="s">
        <v>1527</v>
      </c>
      <c r="AK1500" s="498"/>
      <c r="AL1500" s="499"/>
      <c r="AM1500" s="488" t="s">
        <v>10415</v>
      </c>
      <c r="AP1500" s="494"/>
      <c r="AQ1500" s="494"/>
      <c r="AR1500" s="494"/>
      <c r="AS1500" s="494"/>
      <c r="AT1500" s="488" t="s">
        <v>1558</v>
      </c>
      <c r="AU1500" s="492">
        <v>7590.0</v>
      </c>
      <c r="AV1500" s="492">
        <v>2.0</v>
      </c>
      <c r="AW1500" s="492">
        <v>2029.0</v>
      </c>
      <c r="AX1500" s="488" t="s">
        <v>1587</v>
      </c>
      <c r="AY1500" s="488" t="s">
        <v>4030</v>
      </c>
      <c r="AZ1500" s="488" t="s">
        <v>1531</v>
      </c>
    </row>
    <row r="1501" hidden="1">
      <c r="A1501" s="488" t="s">
        <v>10416</v>
      </c>
      <c r="B1501" s="488" t="s">
        <v>10417</v>
      </c>
      <c r="C1501" s="488" t="s">
        <v>1513</v>
      </c>
      <c r="D1501" s="488" t="s">
        <v>1514</v>
      </c>
      <c r="E1501" s="491">
        <v>45829.32708333333</v>
      </c>
      <c r="F1501" s="492">
        <v>2980.0</v>
      </c>
      <c r="G1501" s="488" t="s">
        <v>1515</v>
      </c>
      <c r="H1501" s="492">
        <v>2980.0</v>
      </c>
      <c r="I1501" s="488" t="s">
        <v>1515</v>
      </c>
      <c r="J1501" s="488" t="s">
        <v>1516</v>
      </c>
      <c r="K1501" s="488" t="s">
        <v>1517</v>
      </c>
      <c r="L1501" s="488" t="s">
        <v>10418</v>
      </c>
      <c r="M1501" s="488" t="s">
        <v>10419</v>
      </c>
      <c r="N1501" s="488" t="s">
        <v>1520</v>
      </c>
      <c r="O1501" s="488" t="s">
        <v>1521</v>
      </c>
      <c r="P1501" s="488" t="s">
        <v>1554</v>
      </c>
      <c r="Q1501" s="488" t="s">
        <v>1523</v>
      </c>
      <c r="R1501" s="495" t="s">
        <v>1524</v>
      </c>
      <c r="S1501" s="494"/>
      <c r="T1501" s="494"/>
      <c r="U1501" s="488" t="s">
        <v>10420</v>
      </c>
      <c r="AB1501" s="488" t="s">
        <v>10421</v>
      </c>
      <c r="AC1501" s="496">
        <v>9.06E9</v>
      </c>
      <c r="AD1501" s="497"/>
      <c r="AE1501" s="497"/>
      <c r="AF1501" s="497"/>
      <c r="AG1501" s="497"/>
      <c r="AH1501" s="497"/>
      <c r="AI1501" s="494"/>
      <c r="AJ1501" s="488" t="s">
        <v>1527</v>
      </c>
      <c r="AK1501" s="498"/>
      <c r="AL1501" s="499"/>
      <c r="AM1501" s="488" t="s">
        <v>10422</v>
      </c>
      <c r="AO1501" s="497"/>
      <c r="AP1501" s="494"/>
      <c r="AQ1501" s="494"/>
      <c r="AR1501" s="494"/>
      <c r="AS1501" s="494"/>
      <c r="AT1501" s="488" t="s">
        <v>1558</v>
      </c>
      <c r="AU1501" s="492">
        <v>4824.0</v>
      </c>
      <c r="AV1501" s="492">
        <v>10.0</v>
      </c>
      <c r="AW1501" s="492">
        <v>2029.0</v>
      </c>
      <c r="AX1501" s="488" t="s">
        <v>1587</v>
      </c>
      <c r="AY1501" s="488" t="s">
        <v>6898</v>
      </c>
      <c r="AZ1501" s="488" t="s">
        <v>1531</v>
      </c>
    </row>
    <row r="1502" hidden="1">
      <c r="A1502" s="488" t="s">
        <v>10423</v>
      </c>
      <c r="B1502" s="488" t="s">
        <v>10410</v>
      </c>
      <c r="C1502" s="488" t="s">
        <v>1513</v>
      </c>
      <c r="D1502" s="488" t="s">
        <v>1514</v>
      </c>
      <c r="E1502" s="491">
        <v>45829.322222222225</v>
      </c>
      <c r="F1502" s="492">
        <v>2980.0</v>
      </c>
      <c r="G1502" s="488" t="s">
        <v>1515</v>
      </c>
      <c r="H1502" s="492">
        <v>2980.0</v>
      </c>
      <c r="I1502" s="488" t="s">
        <v>1515</v>
      </c>
      <c r="J1502" s="488" t="s">
        <v>1516</v>
      </c>
      <c r="K1502" s="488" t="s">
        <v>1517</v>
      </c>
      <c r="L1502" s="488" t="s">
        <v>10411</v>
      </c>
      <c r="M1502" s="488" t="s">
        <v>10424</v>
      </c>
      <c r="N1502" s="488" t="s">
        <v>1520</v>
      </c>
      <c r="O1502" s="488" t="s">
        <v>1521</v>
      </c>
      <c r="P1502" s="488" t="s">
        <v>1554</v>
      </c>
      <c r="Q1502" s="488" t="s">
        <v>1523</v>
      </c>
      <c r="R1502" s="495" t="s">
        <v>1524</v>
      </c>
      <c r="S1502" s="494"/>
      <c r="T1502" s="494"/>
      <c r="U1502" s="488" t="s">
        <v>10425</v>
      </c>
      <c r="AB1502" s="488" t="s">
        <v>10414</v>
      </c>
      <c r="AC1502" s="496">
        <v>8.09E9</v>
      </c>
      <c r="AD1502" s="497"/>
      <c r="AE1502" s="497"/>
      <c r="AF1502" s="497"/>
      <c r="AG1502" s="497"/>
      <c r="AH1502" s="497"/>
      <c r="AI1502" s="494"/>
      <c r="AJ1502" s="488" t="s">
        <v>1527</v>
      </c>
      <c r="AK1502" s="498"/>
      <c r="AL1502" s="499"/>
      <c r="AM1502" s="488" t="s">
        <v>10415</v>
      </c>
      <c r="AP1502" s="494"/>
      <c r="AQ1502" s="494"/>
      <c r="AR1502" s="494"/>
      <c r="AS1502" s="494"/>
      <c r="AT1502" s="488" t="s">
        <v>1558</v>
      </c>
      <c r="AU1502" s="492">
        <v>7590.0</v>
      </c>
      <c r="AV1502" s="492">
        <v>2.0</v>
      </c>
      <c r="AW1502" s="492">
        <v>2029.0</v>
      </c>
      <c r="AX1502" s="488" t="s">
        <v>1587</v>
      </c>
      <c r="AY1502" s="488" t="s">
        <v>4030</v>
      </c>
      <c r="AZ1502" s="488" t="s">
        <v>1531</v>
      </c>
    </row>
    <row r="1503" hidden="1">
      <c r="A1503" s="488" t="s">
        <v>10426</v>
      </c>
      <c r="B1503" s="488" t="s">
        <v>10427</v>
      </c>
      <c r="C1503" s="488" t="s">
        <v>1513</v>
      </c>
      <c r="D1503" s="488" t="s">
        <v>1514</v>
      </c>
      <c r="E1503" s="491">
        <v>45829.31180555555</v>
      </c>
      <c r="F1503" s="492">
        <v>9800.0</v>
      </c>
      <c r="G1503" s="488" t="s">
        <v>1515</v>
      </c>
      <c r="H1503" s="492">
        <v>9800.0</v>
      </c>
      <c r="I1503" s="488" t="s">
        <v>1515</v>
      </c>
      <c r="J1503" s="488" t="s">
        <v>1516</v>
      </c>
      <c r="K1503" s="488" t="s">
        <v>1517</v>
      </c>
      <c r="L1503" s="488" t="s">
        <v>10428</v>
      </c>
      <c r="M1503" s="488" t="s">
        <v>10429</v>
      </c>
      <c r="N1503" s="488" t="s">
        <v>1520</v>
      </c>
      <c r="O1503" s="488" t="s">
        <v>1521</v>
      </c>
      <c r="P1503" s="488" t="s">
        <v>1554</v>
      </c>
      <c r="Q1503" s="488" t="s">
        <v>1523</v>
      </c>
      <c r="R1503" s="495" t="s">
        <v>1524</v>
      </c>
      <c r="S1503" s="494"/>
      <c r="T1503" s="494"/>
      <c r="U1503" s="488" t="s">
        <v>10430</v>
      </c>
      <c r="AB1503" s="488" t="s">
        <v>10431</v>
      </c>
      <c r="AC1503" s="496">
        <v>9.1E9</v>
      </c>
      <c r="AD1503" s="497"/>
      <c r="AE1503" s="497"/>
      <c r="AF1503" s="497"/>
      <c r="AG1503" s="497"/>
      <c r="AH1503" s="497"/>
      <c r="AI1503" s="494"/>
      <c r="AJ1503" s="488" t="s">
        <v>1527</v>
      </c>
      <c r="AK1503" s="498"/>
      <c r="AL1503" s="499"/>
      <c r="AM1503" s="488" t="s">
        <v>1557</v>
      </c>
      <c r="AO1503" s="494"/>
      <c r="AP1503" s="494"/>
      <c r="AQ1503" s="494"/>
      <c r="AR1503" s="494"/>
      <c r="AS1503" s="494"/>
      <c r="AT1503" s="488" t="s">
        <v>1558</v>
      </c>
      <c r="AU1503" s="492">
        <v>6314.0</v>
      </c>
      <c r="AV1503" s="492">
        <v>10.0</v>
      </c>
      <c r="AW1503" s="492">
        <v>2028.0</v>
      </c>
      <c r="AX1503" s="488" t="s">
        <v>1559</v>
      </c>
      <c r="AY1503" s="488" t="s">
        <v>1560</v>
      </c>
      <c r="AZ1503" s="488" t="s">
        <v>1531</v>
      </c>
    </row>
    <row r="1504" hidden="1">
      <c r="A1504" s="488" t="s">
        <v>10432</v>
      </c>
      <c r="B1504" s="488" t="s">
        <v>10433</v>
      </c>
      <c r="C1504" s="488" t="s">
        <v>1513</v>
      </c>
      <c r="D1504" s="488" t="s">
        <v>1514</v>
      </c>
      <c r="E1504" s="491">
        <v>45829.30763888889</v>
      </c>
      <c r="F1504" s="492">
        <v>4980.0</v>
      </c>
      <c r="G1504" s="488" t="s">
        <v>1515</v>
      </c>
      <c r="H1504" s="492">
        <v>4980.0</v>
      </c>
      <c r="I1504" s="488" t="s">
        <v>1515</v>
      </c>
      <c r="J1504" s="488" t="s">
        <v>1516</v>
      </c>
      <c r="K1504" s="488" t="s">
        <v>1517</v>
      </c>
      <c r="L1504" s="488" t="s">
        <v>10434</v>
      </c>
      <c r="M1504" s="488" t="s">
        <v>10434</v>
      </c>
      <c r="N1504" s="488" t="s">
        <v>1520</v>
      </c>
      <c r="O1504" s="488" t="s">
        <v>1521</v>
      </c>
      <c r="P1504" s="488" t="s">
        <v>1554</v>
      </c>
      <c r="Q1504" s="488" t="s">
        <v>1523</v>
      </c>
      <c r="R1504" s="495" t="s">
        <v>1524</v>
      </c>
      <c r="S1504" s="494"/>
      <c r="T1504" s="494"/>
      <c r="U1504" s="488" t="s">
        <v>10435</v>
      </c>
      <c r="AB1504" s="488" t="s">
        <v>10436</v>
      </c>
      <c r="AC1504" s="496">
        <v>8.08E9</v>
      </c>
      <c r="AD1504" s="488" t="s">
        <v>10437</v>
      </c>
      <c r="AE1504" s="492">
        <v>4980.0</v>
      </c>
      <c r="AF1504" s="488" t="s">
        <v>1515</v>
      </c>
      <c r="AG1504" s="488" t="s">
        <v>2195</v>
      </c>
      <c r="AH1504" s="497"/>
      <c r="AI1504" s="494"/>
      <c r="AJ1504" s="488" t="s">
        <v>1527</v>
      </c>
      <c r="AK1504" s="495" t="s">
        <v>1524</v>
      </c>
      <c r="AL1504" s="495" t="s">
        <v>1524</v>
      </c>
      <c r="AM1504" s="488" t="s">
        <v>10438</v>
      </c>
      <c r="AO1504" s="494"/>
      <c r="AP1504" s="494"/>
      <c r="AQ1504" s="494"/>
      <c r="AR1504" s="494"/>
      <c r="AS1504" s="494"/>
      <c r="AT1504" s="488" t="s">
        <v>1529</v>
      </c>
      <c r="AU1504" s="492">
        <v>75.0</v>
      </c>
      <c r="AV1504" s="492">
        <v>4.0</v>
      </c>
      <c r="AW1504" s="492">
        <v>2030.0</v>
      </c>
      <c r="AX1504" s="488" t="s">
        <v>1587</v>
      </c>
      <c r="AY1504" s="488" t="s">
        <v>1597</v>
      </c>
      <c r="AZ1504" s="488" t="s">
        <v>1531</v>
      </c>
    </row>
    <row r="1505" hidden="1">
      <c r="A1505" s="488" t="s">
        <v>10439</v>
      </c>
      <c r="B1505" s="488" t="s">
        <v>10440</v>
      </c>
      <c r="C1505" s="488" t="s">
        <v>1513</v>
      </c>
      <c r="D1505" s="488" t="s">
        <v>1514</v>
      </c>
      <c r="E1505" s="491">
        <v>45829.30694444444</v>
      </c>
      <c r="F1505" s="492">
        <v>9800.0</v>
      </c>
      <c r="G1505" s="488" t="s">
        <v>1515</v>
      </c>
      <c r="H1505" s="492">
        <v>9800.0</v>
      </c>
      <c r="I1505" s="488" t="s">
        <v>1515</v>
      </c>
      <c r="J1505" s="488" t="s">
        <v>1516</v>
      </c>
      <c r="K1505" s="488" t="s">
        <v>1517</v>
      </c>
      <c r="L1505" s="488" t="s">
        <v>10441</v>
      </c>
      <c r="M1505" s="488" t="s">
        <v>10442</v>
      </c>
      <c r="N1505" s="488" t="s">
        <v>1520</v>
      </c>
      <c r="O1505" s="488" t="s">
        <v>1521</v>
      </c>
      <c r="P1505" s="488" t="s">
        <v>1522</v>
      </c>
      <c r="Q1505" s="488" t="s">
        <v>1523</v>
      </c>
      <c r="R1505" s="495" t="s">
        <v>1524</v>
      </c>
      <c r="S1505" s="494"/>
      <c r="T1505" s="494"/>
      <c r="U1505" s="488" t="s">
        <v>10443</v>
      </c>
      <c r="AB1505" s="488" t="s">
        <v>10444</v>
      </c>
      <c r="AC1505" s="496">
        <v>9.08E9</v>
      </c>
      <c r="AD1505" s="488" t="s">
        <v>10445</v>
      </c>
      <c r="AE1505" s="492">
        <v>9800.0</v>
      </c>
      <c r="AF1505" s="488" t="s">
        <v>1515</v>
      </c>
      <c r="AG1505" s="488" t="s">
        <v>2195</v>
      </c>
      <c r="AH1505" s="497"/>
      <c r="AI1505" s="494"/>
      <c r="AJ1505" s="488" t="s">
        <v>1527</v>
      </c>
      <c r="AK1505" s="495" t="s">
        <v>1524</v>
      </c>
      <c r="AL1505" s="495" t="s">
        <v>1524</v>
      </c>
      <c r="AM1505" s="488" t="s">
        <v>10446</v>
      </c>
      <c r="AP1505" s="494"/>
      <c r="AQ1505" s="494"/>
      <c r="AR1505" s="494"/>
      <c r="AS1505" s="494"/>
      <c r="AT1505" s="488" t="s">
        <v>1529</v>
      </c>
      <c r="AU1505" s="492">
        <v>5503.0</v>
      </c>
      <c r="AV1505" s="492">
        <v>1.0</v>
      </c>
      <c r="AW1505" s="492">
        <v>2027.0</v>
      </c>
      <c r="AX1505" s="488" t="s">
        <v>1634</v>
      </c>
      <c r="AY1505" s="488" t="s">
        <v>1540</v>
      </c>
      <c r="AZ1505" s="488" t="s">
        <v>1531</v>
      </c>
    </row>
    <row r="1506" hidden="1">
      <c r="A1506" s="488" t="s">
        <v>10447</v>
      </c>
      <c r="B1506" s="488" t="s">
        <v>10448</v>
      </c>
      <c r="C1506" s="488" t="s">
        <v>1513</v>
      </c>
      <c r="D1506" s="488" t="s">
        <v>1514</v>
      </c>
      <c r="E1506" s="491">
        <v>45829.30694444444</v>
      </c>
      <c r="F1506" s="492">
        <v>9800.0</v>
      </c>
      <c r="G1506" s="488" t="s">
        <v>1515</v>
      </c>
      <c r="H1506" s="492">
        <v>9800.0</v>
      </c>
      <c r="I1506" s="488" t="s">
        <v>1515</v>
      </c>
      <c r="J1506" s="488" t="s">
        <v>1516</v>
      </c>
      <c r="K1506" s="488" t="s">
        <v>1517</v>
      </c>
      <c r="L1506" s="488" t="s">
        <v>10449</v>
      </c>
      <c r="M1506" s="488" t="s">
        <v>10450</v>
      </c>
      <c r="N1506" s="488" t="s">
        <v>1520</v>
      </c>
      <c r="O1506" s="488" t="s">
        <v>1521</v>
      </c>
      <c r="P1506" s="488" t="s">
        <v>1554</v>
      </c>
      <c r="Q1506" s="488" t="s">
        <v>1523</v>
      </c>
      <c r="R1506" s="495" t="s">
        <v>1524</v>
      </c>
      <c r="S1506" s="494"/>
      <c r="T1506" s="494"/>
      <c r="U1506" s="488" t="s">
        <v>10451</v>
      </c>
      <c r="AB1506" s="488" t="s">
        <v>10452</v>
      </c>
      <c r="AC1506" s="496">
        <v>7.08E9</v>
      </c>
      <c r="AD1506" s="488" t="s">
        <v>10453</v>
      </c>
      <c r="AE1506" s="492">
        <v>9800.0</v>
      </c>
      <c r="AF1506" s="488" t="s">
        <v>1515</v>
      </c>
      <c r="AG1506" s="488" t="s">
        <v>2195</v>
      </c>
      <c r="AH1506" s="497"/>
      <c r="AI1506" s="494"/>
      <c r="AJ1506" s="488" t="s">
        <v>1527</v>
      </c>
      <c r="AK1506" s="495" t="s">
        <v>1524</v>
      </c>
      <c r="AL1506" s="495" t="s">
        <v>1524</v>
      </c>
      <c r="AM1506" s="488" t="s">
        <v>10454</v>
      </c>
      <c r="AO1506" s="494"/>
      <c r="AP1506" s="494"/>
      <c r="AQ1506" s="494"/>
      <c r="AR1506" s="494"/>
      <c r="AS1506" s="494"/>
      <c r="AT1506" s="488" t="s">
        <v>1558</v>
      </c>
      <c r="AU1506" s="492">
        <v>4813.0</v>
      </c>
      <c r="AV1506" s="492">
        <v>7.0</v>
      </c>
      <c r="AW1506" s="492">
        <v>2029.0</v>
      </c>
      <c r="AX1506" s="488" t="s">
        <v>1587</v>
      </c>
      <c r="AY1506" s="488" t="s">
        <v>1688</v>
      </c>
      <c r="AZ1506" s="488" t="s">
        <v>1531</v>
      </c>
    </row>
    <row r="1507" hidden="1">
      <c r="A1507" s="488" t="s">
        <v>10455</v>
      </c>
      <c r="B1507" s="488" t="s">
        <v>10456</v>
      </c>
      <c r="C1507" s="488" t="s">
        <v>1513</v>
      </c>
      <c r="D1507" s="488" t="s">
        <v>1514</v>
      </c>
      <c r="E1507" s="491">
        <v>45829.30694444444</v>
      </c>
      <c r="F1507" s="492">
        <v>9800.0</v>
      </c>
      <c r="G1507" s="488" t="s">
        <v>1515</v>
      </c>
      <c r="H1507" s="492">
        <v>9800.0</v>
      </c>
      <c r="I1507" s="488" t="s">
        <v>1515</v>
      </c>
      <c r="J1507" s="488" t="s">
        <v>1516</v>
      </c>
      <c r="K1507" s="488" t="s">
        <v>1517</v>
      </c>
      <c r="L1507" s="488" t="s">
        <v>10457</v>
      </c>
      <c r="M1507" s="488" t="s">
        <v>10458</v>
      </c>
      <c r="N1507" s="488" t="s">
        <v>1520</v>
      </c>
      <c r="O1507" s="488" t="s">
        <v>1521</v>
      </c>
      <c r="P1507" s="488" t="s">
        <v>1554</v>
      </c>
      <c r="Q1507" s="488" t="s">
        <v>1523</v>
      </c>
      <c r="R1507" s="495" t="s">
        <v>1524</v>
      </c>
      <c r="S1507" s="494"/>
      <c r="T1507" s="494"/>
      <c r="U1507" s="488" t="s">
        <v>10459</v>
      </c>
      <c r="AB1507" s="488" t="s">
        <v>10460</v>
      </c>
      <c r="AC1507" s="496">
        <v>9.03E9</v>
      </c>
      <c r="AD1507" s="488" t="s">
        <v>10461</v>
      </c>
      <c r="AE1507" s="492">
        <v>9800.0</v>
      </c>
      <c r="AF1507" s="488" t="s">
        <v>1515</v>
      </c>
      <c r="AG1507" s="488" t="s">
        <v>2195</v>
      </c>
      <c r="AH1507" s="497"/>
      <c r="AI1507" s="494"/>
      <c r="AJ1507" s="488" t="s">
        <v>1527</v>
      </c>
      <c r="AK1507" s="495" t="s">
        <v>1524</v>
      </c>
      <c r="AL1507" s="495" t="s">
        <v>1524</v>
      </c>
      <c r="AM1507" s="488" t="s">
        <v>10462</v>
      </c>
      <c r="AO1507" s="494"/>
      <c r="AP1507" s="494"/>
      <c r="AQ1507" s="494"/>
      <c r="AR1507" s="494"/>
      <c r="AS1507" s="494"/>
      <c r="AT1507" s="488" t="s">
        <v>1529</v>
      </c>
      <c r="AU1507" s="492">
        <v>3083.0</v>
      </c>
      <c r="AV1507" s="492">
        <v>7.0</v>
      </c>
      <c r="AW1507" s="492">
        <v>2028.0</v>
      </c>
      <c r="AX1507" s="488" t="s">
        <v>1634</v>
      </c>
      <c r="AY1507" s="488" t="s">
        <v>2047</v>
      </c>
      <c r="AZ1507" s="488" t="s">
        <v>1531</v>
      </c>
    </row>
    <row r="1508" hidden="1">
      <c r="A1508" s="488" t="s">
        <v>10463</v>
      </c>
      <c r="B1508" s="488" t="s">
        <v>10464</v>
      </c>
      <c r="C1508" s="488" t="s">
        <v>1513</v>
      </c>
      <c r="D1508" s="488" t="s">
        <v>1514</v>
      </c>
      <c r="E1508" s="491">
        <v>45829.30625</v>
      </c>
      <c r="F1508" s="492">
        <v>9800.0</v>
      </c>
      <c r="G1508" s="488" t="s">
        <v>1515</v>
      </c>
      <c r="H1508" s="492">
        <v>9800.0</v>
      </c>
      <c r="I1508" s="488" t="s">
        <v>1515</v>
      </c>
      <c r="J1508" s="488" t="s">
        <v>1516</v>
      </c>
      <c r="K1508" s="488" t="s">
        <v>1517</v>
      </c>
      <c r="L1508" s="488" t="s">
        <v>10465</v>
      </c>
      <c r="M1508" s="488" t="s">
        <v>10466</v>
      </c>
      <c r="N1508" s="488" t="s">
        <v>1520</v>
      </c>
      <c r="O1508" s="488" t="s">
        <v>1521</v>
      </c>
      <c r="P1508" s="488" t="s">
        <v>1724</v>
      </c>
      <c r="Q1508" s="488" t="s">
        <v>1523</v>
      </c>
      <c r="R1508" s="495" t="s">
        <v>1524</v>
      </c>
      <c r="S1508" s="494"/>
      <c r="T1508" s="494"/>
      <c r="U1508" s="488" t="s">
        <v>10467</v>
      </c>
      <c r="AB1508" s="488" t="s">
        <v>10468</v>
      </c>
      <c r="AC1508" s="496">
        <v>8.04E9</v>
      </c>
      <c r="AD1508" s="488" t="s">
        <v>10469</v>
      </c>
      <c r="AE1508" s="492">
        <v>9800.0</v>
      </c>
      <c r="AF1508" s="488" t="s">
        <v>1515</v>
      </c>
      <c r="AG1508" s="488" t="s">
        <v>2195</v>
      </c>
      <c r="AH1508" s="497"/>
      <c r="AI1508" s="494"/>
      <c r="AJ1508" s="488" t="s">
        <v>1527</v>
      </c>
      <c r="AK1508" s="495" t="s">
        <v>1524</v>
      </c>
      <c r="AL1508" s="495" t="s">
        <v>1524</v>
      </c>
      <c r="AM1508" s="488" t="s">
        <v>10470</v>
      </c>
      <c r="AO1508" s="497"/>
      <c r="AP1508" s="494"/>
      <c r="AQ1508" s="494"/>
      <c r="AR1508" s="494"/>
      <c r="AS1508" s="494"/>
      <c r="AT1508" s="488" t="s">
        <v>1529</v>
      </c>
      <c r="AU1508" s="492">
        <v>9009.0</v>
      </c>
      <c r="AV1508" s="492">
        <v>10.0</v>
      </c>
      <c r="AW1508" s="492">
        <v>2025.0</v>
      </c>
      <c r="AX1508" s="488" t="s">
        <v>1728</v>
      </c>
      <c r="AY1508" s="488" t="s">
        <v>1729</v>
      </c>
      <c r="AZ1508" s="488" t="s">
        <v>1531</v>
      </c>
    </row>
    <row r="1509" hidden="1">
      <c r="A1509" s="488" t="s">
        <v>10471</v>
      </c>
      <c r="B1509" s="488" t="s">
        <v>10472</v>
      </c>
      <c r="C1509" s="488" t="s">
        <v>1513</v>
      </c>
      <c r="D1509" s="488" t="s">
        <v>1514</v>
      </c>
      <c r="E1509" s="491">
        <v>45829.30625</v>
      </c>
      <c r="F1509" s="492">
        <v>9800.0</v>
      </c>
      <c r="G1509" s="488" t="s">
        <v>1515</v>
      </c>
      <c r="H1509" s="492">
        <v>9800.0</v>
      </c>
      <c r="I1509" s="488" t="s">
        <v>1515</v>
      </c>
      <c r="J1509" s="488" t="s">
        <v>1516</v>
      </c>
      <c r="K1509" s="488" t="s">
        <v>1517</v>
      </c>
      <c r="L1509" s="488" t="s">
        <v>10473</v>
      </c>
      <c r="M1509" s="488" t="s">
        <v>10474</v>
      </c>
      <c r="N1509" s="488" t="s">
        <v>1520</v>
      </c>
      <c r="O1509" s="488" t="s">
        <v>1521</v>
      </c>
      <c r="P1509" s="488" t="s">
        <v>1545</v>
      </c>
      <c r="Q1509" s="488" t="s">
        <v>1523</v>
      </c>
      <c r="R1509" s="495" t="s">
        <v>1524</v>
      </c>
      <c r="S1509" s="494"/>
      <c r="T1509" s="494"/>
      <c r="U1509" s="488" t="s">
        <v>10475</v>
      </c>
      <c r="AB1509" s="488" t="s">
        <v>10476</v>
      </c>
      <c r="AC1509" s="496">
        <v>9.08E9</v>
      </c>
      <c r="AD1509" s="488" t="s">
        <v>10477</v>
      </c>
      <c r="AE1509" s="492">
        <v>9800.0</v>
      </c>
      <c r="AF1509" s="488" t="s">
        <v>1515</v>
      </c>
      <c r="AG1509" s="488" t="s">
        <v>2195</v>
      </c>
      <c r="AH1509" s="497"/>
      <c r="AI1509" s="494"/>
      <c r="AJ1509" s="488" t="s">
        <v>1527</v>
      </c>
      <c r="AK1509" s="495" t="s">
        <v>1524</v>
      </c>
      <c r="AL1509" s="495" t="s">
        <v>1524</v>
      </c>
      <c r="AM1509" s="488" t="s">
        <v>10478</v>
      </c>
      <c r="AO1509" s="497"/>
      <c r="AP1509" s="494"/>
      <c r="AQ1509" s="494"/>
      <c r="AR1509" s="494"/>
      <c r="AS1509" s="494"/>
      <c r="AT1509" s="488" t="s">
        <v>1529</v>
      </c>
      <c r="AU1509" s="492">
        <v>920.0</v>
      </c>
      <c r="AV1509" s="492">
        <v>1.0</v>
      </c>
      <c r="AW1509" s="492">
        <v>2027.0</v>
      </c>
      <c r="AX1509" s="497"/>
      <c r="AY1509" s="497"/>
      <c r="AZ1509" s="488" t="s">
        <v>1531</v>
      </c>
    </row>
    <row r="1510" hidden="1">
      <c r="A1510" s="488" t="s">
        <v>10479</v>
      </c>
      <c r="B1510" s="488" t="s">
        <v>10480</v>
      </c>
      <c r="C1510" s="488" t="s">
        <v>1513</v>
      </c>
      <c r="D1510" s="488" t="s">
        <v>1514</v>
      </c>
      <c r="E1510" s="491">
        <v>45829.305555555555</v>
      </c>
      <c r="F1510" s="492">
        <v>4980.0</v>
      </c>
      <c r="G1510" s="488" t="s">
        <v>1515</v>
      </c>
      <c r="H1510" s="492">
        <v>4980.0</v>
      </c>
      <c r="I1510" s="488" t="s">
        <v>1515</v>
      </c>
      <c r="J1510" s="488" t="s">
        <v>1516</v>
      </c>
      <c r="K1510" s="488" t="s">
        <v>1517</v>
      </c>
      <c r="L1510" s="488" t="s">
        <v>10481</v>
      </c>
      <c r="M1510" s="488" t="s">
        <v>10481</v>
      </c>
      <c r="N1510" s="488" t="s">
        <v>1520</v>
      </c>
      <c r="O1510" s="488" t="s">
        <v>1521</v>
      </c>
      <c r="P1510" s="488" t="s">
        <v>1554</v>
      </c>
      <c r="Q1510" s="488" t="s">
        <v>1523</v>
      </c>
      <c r="R1510" s="495" t="s">
        <v>1524</v>
      </c>
      <c r="S1510" s="494"/>
      <c r="T1510" s="494"/>
      <c r="U1510" s="488" t="s">
        <v>10482</v>
      </c>
      <c r="AB1510" s="488" t="s">
        <v>10483</v>
      </c>
      <c r="AC1510" s="496">
        <v>9.06E9</v>
      </c>
      <c r="AD1510" s="488" t="s">
        <v>10484</v>
      </c>
      <c r="AE1510" s="492">
        <v>4980.0</v>
      </c>
      <c r="AF1510" s="488" t="s">
        <v>1515</v>
      </c>
      <c r="AG1510" s="488" t="s">
        <v>2195</v>
      </c>
      <c r="AH1510" s="497"/>
      <c r="AI1510" s="494"/>
      <c r="AJ1510" s="488" t="s">
        <v>1527</v>
      </c>
      <c r="AK1510" s="495" t="s">
        <v>1524</v>
      </c>
      <c r="AL1510" s="495" t="s">
        <v>1524</v>
      </c>
      <c r="AM1510" s="488" t="s">
        <v>10485</v>
      </c>
      <c r="AO1510" s="494"/>
      <c r="AP1510" s="494"/>
      <c r="AQ1510" s="494"/>
      <c r="AR1510" s="494"/>
      <c r="AS1510" s="494"/>
      <c r="AT1510" s="488" t="s">
        <v>1529</v>
      </c>
      <c r="AU1510" s="492">
        <v>6809.0</v>
      </c>
      <c r="AV1510" s="492">
        <v>10.0</v>
      </c>
      <c r="AW1510" s="492">
        <v>2027.0</v>
      </c>
      <c r="AX1510" s="488" t="s">
        <v>1587</v>
      </c>
      <c r="AY1510" s="488" t="s">
        <v>2240</v>
      </c>
      <c r="AZ1510" s="488" t="s">
        <v>1531</v>
      </c>
    </row>
    <row r="1511" hidden="1">
      <c r="A1511" s="488" t="s">
        <v>10486</v>
      </c>
      <c r="B1511" s="488" t="s">
        <v>10487</v>
      </c>
      <c r="C1511" s="488" t="s">
        <v>1513</v>
      </c>
      <c r="D1511" s="488" t="s">
        <v>1514</v>
      </c>
      <c r="E1511" s="491">
        <v>45829.302083333336</v>
      </c>
      <c r="F1511" s="492">
        <v>2980.0</v>
      </c>
      <c r="G1511" s="488" t="s">
        <v>1515</v>
      </c>
      <c r="H1511" s="492">
        <v>2980.0</v>
      </c>
      <c r="I1511" s="488" t="s">
        <v>1515</v>
      </c>
      <c r="J1511" s="488" t="s">
        <v>1516</v>
      </c>
      <c r="K1511" s="488" t="s">
        <v>1517</v>
      </c>
      <c r="L1511" s="488" t="s">
        <v>10488</v>
      </c>
      <c r="M1511" s="488" t="s">
        <v>10489</v>
      </c>
      <c r="N1511" s="488" t="s">
        <v>1520</v>
      </c>
      <c r="O1511" s="488" t="s">
        <v>1521</v>
      </c>
      <c r="P1511" s="488" t="s">
        <v>1724</v>
      </c>
      <c r="Q1511" s="488" t="s">
        <v>1523</v>
      </c>
      <c r="R1511" s="495" t="s">
        <v>1524</v>
      </c>
      <c r="S1511" s="494"/>
      <c r="T1511" s="494"/>
      <c r="U1511" s="488" t="s">
        <v>10490</v>
      </c>
      <c r="AB1511" s="488" t="s">
        <v>10491</v>
      </c>
      <c r="AC1511" s="496">
        <v>8.07E9</v>
      </c>
      <c r="AD1511" s="497"/>
      <c r="AE1511" s="494"/>
      <c r="AF1511" s="494"/>
      <c r="AG1511" s="494"/>
      <c r="AH1511" s="494"/>
      <c r="AI1511" s="494"/>
      <c r="AJ1511" s="488" t="s">
        <v>1527</v>
      </c>
      <c r="AK1511" s="494"/>
      <c r="AL1511" s="494"/>
      <c r="AM1511" s="488" t="s">
        <v>10492</v>
      </c>
      <c r="AO1511" s="494"/>
      <c r="AP1511" s="494"/>
      <c r="AQ1511" s="494"/>
      <c r="AR1511" s="494"/>
      <c r="AS1511" s="494"/>
      <c r="AT1511" s="488" t="s">
        <v>1529</v>
      </c>
      <c r="AU1511" s="492">
        <v>1012.0</v>
      </c>
      <c r="AV1511" s="492">
        <v>3.0</v>
      </c>
      <c r="AW1511" s="492">
        <v>2028.0</v>
      </c>
      <c r="AX1511" s="488" t="s">
        <v>1728</v>
      </c>
      <c r="AY1511" s="488" t="s">
        <v>1729</v>
      </c>
      <c r="AZ1511" s="488" t="s">
        <v>1531</v>
      </c>
    </row>
    <row r="1512" hidden="1">
      <c r="A1512" s="488" t="s">
        <v>10493</v>
      </c>
      <c r="B1512" s="488" t="s">
        <v>10427</v>
      </c>
      <c r="C1512" s="488" t="s">
        <v>1513</v>
      </c>
      <c r="D1512" s="488" t="s">
        <v>1514</v>
      </c>
      <c r="E1512" s="491">
        <v>45829.30138888889</v>
      </c>
      <c r="F1512" s="492">
        <v>2980.0</v>
      </c>
      <c r="G1512" s="488" t="s">
        <v>1515</v>
      </c>
      <c r="H1512" s="492">
        <v>2980.0</v>
      </c>
      <c r="I1512" s="488" t="s">
        <v>1515</v>
      </c>
      <c r="J1512" s="488" t="s">
        <v>1516</v>
      </c>
      <c r="K1512" s="488" t="s">
        <v>1517</v>
      </c>
      <c r="L1512" s="488" t="s">
        <v>10428</v>
      </c>
      <c r="M1512" s="488" t="s">
        <v>10494</v>
      </c>
      <c r="N1512" s="488" t="s">
        <v>1520</v>
      </c>
      <c r="O1512" s="488" t="s">
        <v>1521</v>
      </c>
      <c r="P1512" s="488" t="s">
        <v>1554</v>
      </c>
      <c r="Q1512" s="488" t="s">
        <v>1523</v>
      </c>
      <c r="R1512" s="495" t="s">
        <v>1524</v>
      </c>
      <c r="S1512" s="494"/>
      <c r="T1512" s="494"/>
      <c r="U1512" s="488" t="s">
        <v>10495</v>
      </c>
      <c r="AB1512" s="488" t="s">
        <v>10431</v>
      </c>
      <c r="AC1512" s="496">
        <v>9.1E9</v>
      </c>
      <c r="AD1512" s="497"/>
      <c r="AE1512" s="494"/>
      <c r="AF1512" s="494"/>
      <c r="AG1512" s="494"/>
      <c r="AH1512" s="494"/>
      <c r="AI1512" s="494"/>
      <c r="AJ1512" s="488" t="s">
        <v>1527</v>
      </c>
      <c r="AK1512" s="494"/>
      <c r="AL1512" s="494"/>
      <c r="AM1512" s="488" t="s">
        <v>1557</v>
      </c>
      <c r="AO1512" s="494"/>
      <c r="AP1512" s="494"/>
      <c r="AQ1512" s="494"/>
      <c r="AR1512" s="494"/>
      <c r="AS1512" s="494"/>
      <c r="AT1512" s="488" t="s">
        <v>1558</v>
      </c>
      <c r="AU1512" s="492">
        <v>6314.0</v>
      </c>
      <c r="AV1512" s="492">
        <v>10.0</v>
      </c>
      <c r="AW1512" s="492">
        <v>2028.0</v>
      </c>
      <c r="AX1512" s="488" t="s">
        <v>1559</v>
      </c>
      <c r="AY1512" s="488" t="s">
        <v>1560</v>
      </c>
      <c r="AZ1512" s="488" t="s">
        <v>1531</v>
      </c>
    </row>
    <row r="1513" hidden="1">
      <c r="A1513" s="488" t="s">
        <v>10262</v>
      </c>
      <c r="B1513" s="488" t="s">
        <v>10263</v>
      </c>
      <c r="C1513" s="488" t="s">
        <v>1513</v>
      </c>
      <c r="D1513" s="488" t="s">
        <v>1514</v>
      </c>
      <c r="E1513" s="491">
        <v>45829.29861111111</v>
      </c>
      <c r="F1513" s="492">
        <v>7980.0</v>
      </c>
      <c r="G1513" s="488" t="s">
        <v>1515</v>
      </c>
      <c r="H1513" s="492">
        <v>7980.0</v>
      </c>
      <c r="I1513" s="488" t="s">
        <v>1515</v>
      </c>
      <c r="J1513" s="488" t="s">
        <v>1516</v>
      </c>
      <c r="K1513" s="488" t="s">
        <v>1517</v>
      </c>
      <c r="L1513" s="488" t="s">
        <v>10264</v>
      </c>
      <c r="M1513" s="488" t="s">
        <v>10265</v>
      </c>
      <c r="N1513" s="488" t="s">
        <v>1520</v>
      </c>
      <c r="O1513" s="488" t="s">
        <v>1521</v>
      </c>
      <c r="P1513" s="488" t="s">
        <v>1554</v>
      </c>
      <c r="Q1513" s="488" t="s">
        <v>1523</v>
      </c>
      <c r="R1513" s="495" t="s">
        <v>1524</v>
      </c>
      <c r="S1513" s="494"/>
      <c r="T1513" s="494"/>
      <c r="U1513" s="488" t="s">
        <v>10266</v>
      </c>
      <c r="AB1513" s="488" t="s">
        <v>10268</v>
      </c>
      <c r="AC1513" s="496">
        <v>8.02E9</v>
      </c>
      <c r="AD1513" s="497"/>
      <c r="AE1513" s="494"/>
      <c r="AF1513" s="494"/>
      <c r="AG1513" s="494"/>
      <c r="AH1513" s="494"/>
      <c r="AI1513" s="494"/>
      <c r="AJ1513" s="488" t="s">
        <v>1527</v>
      </c>
      <c r="AK1513" s="494"/>
      <c r="AL1513" s="494"/>
      <c r="AM1513" s="488" t="s">
        <v>10269</v>
      </c>
      <c r="AP1513" s="494"/>
      <c r="AQ1513" s="494"/>
      <c r="AR1513" s="494"/>
      <c r="AS1513" s="494"/>
      <c r="AT1513" s="488" t="s">
        <v>1558</v>
      </c>
      <c r="AU1513" s="492">
        <v>2517.0</v>
      </c>
      <c r="AV1513" s="492">
        <v>1.0</v>
      </c>
      <c r="AW1513" s="492">
        <v>2029.0</v>
      </c>
      <c r="AX1513" s="488" t="s">
        <v>1587</v>
      </c>
      <c r="AY1513" s="488" t="s">
        <v>1688</v>
      </c>
      <c r="AZ1513" s="488" t="s">
        <v>1531</v>
      </c>
    </row>
    <row r="1514" hidden="1">
      <c r="A1514" s="488" t="s">
        <v>10496</v>
      </c>
      <c r="B1514" s="488" t="s">
        <v>10497</v>
      </c>
      <c r="C1514" s="488" t="s">
        <v>1513</v>
      </c>
      <c r="D1514" s="488" t="s">
        <v>1514</v>
      </c>
      <c r="E1514" s="491">
        <v>45829.29861111111</v>
      </c>
      <c r="F1514" s="492">
        <v>24985.0</v>
      </c>
      <c r="G1514" s="488" t="s">
        <v>1515</v>
      </c>
      <c r="H1514" s="492">
        <v>24985.0</v>
      </c>
      <c r="I1514" s="488" t="s">
        <v>1515</v>
      </c>
      <c r="J1514" s="488" t="s">
        <v>1516</v>
      </c>
      <c r="K1514" s="488" t="s">
        <v>1517</v>
      </c>
      <c r="L1514" s="488" t="s">
        <v>10498</v>
      </c>
      <c r="M1514" s="488" t="s">
        <v>10498</v>
      </c>
      <c r="N1514" s="488" t="s">
        <v>1520</v>
      </c>
      <c r="O1514" s="488" t="s">
        <v>1521</v>
      </c>
      <c r="P1514" s="488" t="s">
        <v>1554</v>
      </c>
      <c r="Q1514" s="488" t="s">
        <v>1523</v>
      </c>
      <c r="R1514" s="495" t="s">
        <v>1524</v>
      </c>
      <c r="S1514" s="494"/>
      <c r="T1514" s="494"/>
      <c r="U1514" s="488" t="s">
        <v>10499</v>
      </c>
      <c r="AB1514" s="488" t="s">
        <v>10500</v>
      </c>
      <c r="AC1514" s="496">
        <v>7.04E9</v>
      </c>
      <c r="AD1514" s="488" t="s">
        <v>10501</v>
      </c>
      <c r="AE1514" s="492">
        <v>699640.0</v>
      </c>
      <c r="AF1514" s="488" t="s">
        <v>1515</v>
      </c>
      <c r="AG1514" s="488" t="s">
        <v>2096</v>
      </c>
      <c r="AH1514" s="492">
        <v>24.0</v>
      </c>
      <c r="AI1514" s="494"/>
      <c r="AJ1514" s="488" t="s">
        <v>1527</v>
      </c>
      <c r="AK1514" s="495" t="s">
        <v>1524</v>
      </c>
      <c r="AL1514" s="495" t="s">
        <v>1524</v>
      </c>
      <c r="AM1514" s="488" t="s">
        <v>10502</v>
      </c>
      <c r="AO1514" s="497"/>
      <c r="AP1514" s="494"/>
      <c r="AQ1514" s="494"/>
      <c r="AR1514" s="494"/>
      <c r="AS1514" s="494"/>
      <c r="AT1514" s="488" t="s">
        <v>1529</v>
      </c>
      <c r="AU1514" s="492">
        <v>1026.0</v>
      </c>
      <c r="AV1514" s="492">
        <v>3.0</v>
      </c>
      <c r="AW1514" s="492">
        <v>2028.0</v>
      </c>
      <c r="AX1514" s="488" t="s">
        <v>1587</v>
      </c>
      <c r="AY1514" s="488" t="s">
        <v>1608</v>
      </c>
      <c r="AZ1514" s="488" t="s">
        <v>1531</v>
      </c>
    </row>
    <row r="1515" hidden="1">
      <c r="A1515" s="488" t="s">
        <v>10503</v>
      </c>
      <c r="B1515" s="488" t="s">
        <v>10504</v>
      </c>
      <c r="C1515" s="488" t="s">
        <v>1513</v>
      </c>
      <c r="D1515" s="488" t="s">
        <v>1514</v>
      </c>
      <c r="E1515" s="491">
        <v>45829.29861111111</v>
      </c>
      <c r="F1515" s="492">
        <v>19900.0</v>
      </c>
      <c r="G1515" s="488" t="s">
        <v>1515</v>
      </c>
      <c r="H1515" s="492">
        <v>19900.0</v>
      </c>
      <c r="I1515" s="488" t="s">
        <v>1515</v>
      </c>
      <c r="J1515" s="488" t="s">
        <v>1516</v>
      </c>
      <c r="K1515" s="488" t="s">
        <v>1517</v>
      </c>
      <c r="L1515" s="488" t="s">
        <v>10505</v>
      </c>
      <c r="M1515" s="488" t="s">
        <v>10505</v>
      </c>
      <c r="N1515" s="488" t="s">
        <v>1520</v>
      </c>
      <c r="O1515" s="488" t="s">
        <v>1521</v>
      </c>
      <c r="P1515" s="488" t="s">
        <v>1554</v>
      </c>
      <c r="Q1515" s="488" t="s">
        <v>1523</v>
      </c>
      <c r="R1515" s="495" t="s">
        <v>1524</v>
      </c>
      <c r="S1515" s="494"/>
      <c r="T1515" s="494"/>
      <c r="U1515" s="488" t="s">
        <v>10506</v>
      </c>
      <c r="AB1515" s="488" t="s">
        <v>10507</v>
      </c>
      <c r="AC1515" s="496">
        <v>9.01E9</v>
      </c>
      <c r="AD1515" s="488" t="s">
        <v>10508</v>
      </c>
      <c r="AE1515" s="492">
        <v>716400.0</v>
      </c>
      <c r="AF1515" s="488" t="s">
        <v>1515</v>
      </c>
      <c r="AG1515" s="488" t="s">
        <v>2096</v>
      </c>
      <c r="AH1515" s="492">
        <v>36.0</v>
      </c>
      <c r="AI1515" s="494"/>
      <c r="AJ1515" s="488" t="s">
        <v>1527</v>
      </c>
      <c r="AK1515" s="495" t="s">
        <v>1524</v>
      </c>
      <c r="AL1515" s="495" t="s">
        <v>1524</v>
      </c>
      <c r="AM1515" s="488" t="s">
        <v>10509</v>
      </c>
      <c r="AO1515" s="494"/>
      <c r="AP1515" s="494"/>
      <c r="AQ1515" s="494"/>
      <c r="AR1515" s="494"/>
      <c r="AS1515" s="494"/>
      <c r="AT1515" s="488" t="s">
        <v>1529</v>
      </c>
      <c r="AU1515" s="492">
        <v>703.0</v>
      </c>
      <c r="AV1515" s="492">
        <v>7.0</v>
      </c>
      <c r="AW1515" s="492">
        <v>2029.0</v>
      </c>
      <c r="AX1515" s="488" t="s">
        <v>1587</v>
      </c>
      <c r="AY1515" s="488" t="s">
        <v>1571</v>
      </c>
      <c r="AZ1515" s="488" t="s">
        <v>1531</v>
      </c>
    </row>
    <row r="1516" hidden="1">
      <c r="A1516" s="488" t="s">
        <v>10510</v>
      </c>
      <c r="B1516" s="488" t="s">
        <v>10511</v>
      </c>
      <c r="C1516" s="488" t="s">
        <v>1513</v>
      </c>
      <c r="D1516" s="488" t="s">
        <v>1514</v>
      </c>
      <c r="E1516" s="491">
        <v>45829.29791666667</v>
      </c>
      <c r="F1516" s="492">
        <v>19580.0</v>
      </c>
      <c r="G1516" s="488" t="s">
        <v>1515</v>
      </c>
      <c r="H1516" s="492">
        <v>19580.0</v>
      </c>
      <c r="I1516" s="488" t="s">
        <v>1515</v>
      </c>
      <c r="J1516" s="488" t="s">
        <v>1516</v>
      </c>
      <c r="K1516" s="488" t="s">
        <v>1517</v>
      </c>
      <c r="L1516" s="488" t="s">
        <v>10512</v>
      </c>
      <c r="M1516" s="488" t="s">
        <v>10512</v>
      </c>
      <c r="N1516" s="488" t="s">
        <v>1520</v>
      </c>
      <c r="O1516" s="488" t="s">
        <v>1521</v>
      </c>
      <c r="P1516" s="488" t="s">
        <v>1522</v>
      </c>
      <c r="Q1516" s="488" t="s">
        <v>1523</v>
      </c>
      <c r="R1516" s="495" t="s">
        <v>1524</v>
      </c>
      <c r="S1516" s="494"/>
      <c r="T1516" s="494"/>
      <c r="U1516" s="488" t="s">
        <v>10513</v>
      </c>
      <c r="AB1516" s="488" t="s">
        <v>10514</v>
      </c>
      <c r="AC1516" s="496">
        <v>8.04E9</v>
      </c>
      <c r="AD1516" s="488" t="s">
        <v>10515</v>
      </c>
      <c r="AE1516" s="492">
        <v>626560.0</v>
      </c>
      <c r="AF1516" s="488" t="s">
        <v>1515</v>
      </c>
      <c r="AG1516" s="488" t="s">
        <v>2096</v>
      </c>
      <c r="AH1516" s="492">
        <v>32.0</v>
      </c>
      <c r="AI1516" s="494"/>
      <c r="AJ1516" s="488" t="s">
        <v>1527</v>
      </c>
      <c r="AK1516" s="495" t="s">
        <v>1524</v>
      </c>
      <c r="AL1516" s="495" t="s">
        <v>1524</v>
      </c>
      <c r="AM1516" s="488" t="s">
        <v>10516</v>
      </c>
      <c r="AP1516" s="494"/>
      <c r="AQ1516" s="494"/>
      <c r="AR1516" s="494"/>
      <c r="AS1516" s="494"/>
      <c r="AT1516" s="488" t="s">
        <v>1529</v>
      </c>
      <c r="AU1516" s="492">
        <v>1034.0</v>
      </c>
      <c r="AV1516" s="492">
        <v>11.0</v>
      </c>
      <c r="AW1516" s="492">
        <v>2027.0</v>
      </c>
      <c r="AX1516" s="488" t="s">
        <v>1549</v>
      </c>
      <c r="AY1516" s="488" t="s">
        <v>2292</v>
      </c>
      <c r="AZ1516" s="488" t="s">
        <v>1531</v>
      </c>
    </row>
    <row r="1517" hidden="1">
      <c r="A1517" s="488" t="s">
        <v>10517</v>
      </c>
      <c r="B1517" s="488" t="s">
        <v>10518</v>
      </c>
      <c r="C1517" s="488" t="s">
        <v>1513</v>
      </c>
      <c r="D1517" s="488" t="s">
        <v>1514</v>
      </c>
      <c r="E1517" s="491">
        <v>45829.29791666667</v>
      </c>
      <c r="F1517" s="492">
        <v>21300.0</v>
      </c>
      <c r="G1517" s="488" t="s">
        <v>1515</v>
      </c>
      <c r="H1517" s="492">
        <v>21300.0</v>
      </c>
      <c r="I1517" s="488" t="s">
        <v>1515</v>
      </c>
      <c r="J1517" s="488" t="s">
        <v>1516</v>
      </c>
      <c r="K1517" s="488" t="s">
        <v>1517</v>
      </c>
      <c r="L1517" s="488" t="s">
        <v>10519</v>
      </c>
      <c r="M1517" s="488" t="s">
        <v>10519</v>
      </c>
      <c r="N1517" s="488" t="s">
        <v>1520</v>
      </c>
      <c r="O1517" s="488" t="s">
        <v>1521</v>
      </c>
      <c r="P1517" s="488" t="s">
        <v>1554</v>
      </c>
      <c r="Q1517" s="488" t="s">
        <v>1523</v>
      </c>
      <c r="R1517" s="495" t="s">
        <v>1524</v>
      </c>
      <c r="S1517" s="494"/>
      <c r="T1517" s="494"/>
      <c r="U1517" s="488" t="s">
        <v>10520</v>
      </c>
      <c r="AB1517" s="488" t="s">
        <v>10521</v>
      </c>
      <c r="AC1517" s="496">
        <v>8.05E9</v>
      </c>
      <c r="AD1517" s="488" t="s">
        <v>10522</v>
      </c>
      <c r="AE1517" s="492">
        <v>681600.0</v>
      </c>
      <c r="AF1517" s="488" t="s">
        <v>1515</v>
      </c>
      <c r="AG1517" s="488" t="s">
        <v>2096</v>
      </c>
      <c r="AH1517" s="492">
        <v>32.0</v>
      </c>
      <c r="AI1517" s="494"/>
      <c r="AJ1517" s="488" t="s">
        <v>1527</v>
      </c>
      <c r="AK1517" s="495" t="s">
        <v>1524</v>
      </c>
      <c r="AL1517" s="495" t="s">
        <v>1524</v>
      </c>
      <c r="AM1517" s="488" t="s">
        <v>10523</v>
      </c>
      <c r="AP1517" s="494"/>
      <c r="AQ1517" s="494"/>
      <c r="AR1517" s="494"/>
      <c r="AS1517" s="494"/>
      <c r="AT1517" s="488" t="s">
        <v>1529</v>
      </c>
      <c r="AU1517" s="492">
        <v>1154.0</v>
      </c>
      <c r="AV1517" s="492">
        <v>5.0</v>
      </c>
      <c r="AW1517" s="492">
        <v>2027.0</v>
      </c>
      <c r="AX1517" s="488" t="s">
        <v>1587</v>
      </c>
      <c r="AY1517" s="488" t="s">
        <v>10524</v>
      </c>
      <c r="AZ1517" s="488" t="s">
        <v>1531</v>
      </c>
    </row>
    <row r="1518" hidden="1">
      <c r="A1518" s="488" t="s">
        <v>10525</v>
      </c>
      <c r="B1518" s="488" t="s">
        <v>10526</v>
      </c>
      <c r="C1518" s="488" t="s">
        <v>1513</v>
      </c>
      <c r="D1518" s="488" t="s">
        <v>1514</v>
      </c>
      <c r="E1518" s="491">
        <v>45829.29791666667</v>
      </c>
      <c r="F1518" s="492">
        <v>21900.0</v>
      </c>
      <c r="G1518" s="488" t="s">
        <v>1515</v>
      </c>
      <c r="H1518" s="492">
        <v>21900.0</v>
      </c>
      <c r="I1518" s="488" t="s">
        <v>1515</v>
      </c>
      <c r="J1518" s="488" t="s">
        <v>1516</v>
      </c>
      <c r="K1518" s="488" t="s">
        <v>1517</v>
      </c>
      <c r="L1518" s="488" t="s">
        <v>10527</v>
      </c>
      <c r="M1518" s="488" t="s">
        <v>10527</v>
      </c>
      <c r="N1518" s="488" t="s">
        <v>1520</v>
      </c>
      <c r="O1518" s="488" t="s">
        <v>1521</v>
      </c>
      <c r="P1518" s="488" t="s">
        <v>1554</v>
      </c>
      <c r="Q1518" s="488" t="s">
        <v>1523</v>
      </c>
      <c r="R1518" s="495" t="s">
        <v>1524</v>
      </c>
      <c r="S1518" s="494"/>
      <c r="T1518" s="494"/>
      <c r="U1518" s="488" t="s">
        <v>10528</v>
      </c>
      <c r="AB1518" s="488" t="s">
        <v>10529</v>
      </c>
      <c r="AC1518" s="496">
        <v>9.08E9</v>
      </c>
      <c r="AD1518" s="488" t="s">
        <v>10530</v>
      </c>
      <c r="AE1518" s="492">
        <v>788400.0</v>
      </c>
      <c r="AF1518" s="488" t="s">
        <v>1515</v>
      </c>
      <c r="AG1518" s="488" t="s">
        <v>2096</v>
      </c>
      <c r="AH1518" s="492">
        <v>36.0</v>
      </c>
      <c r="AI1518" s="494"/>
      <c r="AJ1518" s="488" t="s">
        <v>1527</v>
      </c>
      <c r="AK1518" s="495" t="s">
        <v>1524</v>
      </c>
      <c r="AL1518" s="495" t="s">
        <v>1524</v>
      </c>
      <c r="AM1518" s="488" t="s">
        <v>10531</v>
      </c>
      <c r="AP1518" s="494"/>
      <c r="AQ1518" s="494"/>
      <c r="AR1518" s="494"/>
      <c r="AS1518" s="494"/>
      <c r="AT1518" s="488" t="s">
        <v>1529</v>
      </c>
      <c r="AU1518" s="492">
        <v>2623.0</v>
      </c>
      <c r="AV1518" s="492">
        <v>11.0</v>
      </c>
      <c r="AW1518" s="492">
        <v>2030.0</v>
      </c>
      <c r="AX1518" s="488" t="s">
        <v>1587</v>
      </c>
      <c r="AY1518" s="488" t="s">
        <v>1588</v>
      </c>
      <c r="AZ1518" s="488" t="s">
        <v>1531</v>
      </c>
    </row>
    <row r="1519" hidden="1">
      <c r="A1519" s="488" t="s">
        <v>10532</v>
      </c>
      <c r="B1519" s="488" t="s">
        <v>10533</v>
      </c>
      <c r="C1519" s="488" t="s">
        <v>1513</v>
      </c>
      <c r="D1519" s="488" t="s">
        <v>1514</v>
      </c>
      <c r="E1519" s="491">
        <v>45829.29722222222</v>
      </c>
      <c r="F1519" s="492">
        <v>21300.0</v>
      </c>
      <c r="G1519" s="488" t="s">
        <v>1515</v>
      </c>
      <c r="H1519" s="492">
        <v>21300.0</v>
      </c>
      <c r="I1519" s="488" t="s">
        <v>1515</v>
      </c>
      <c r="J1519" s="488" t="s">
        <v>1516</v>
      </c>
      <c r="K1519" s="488" t="s">
        <v>1517</v>
      </c>
      <c r="L1519" s="488" t="s">
        <v>10534</v>
      </c>
      <c r="M1519" s="488" t="s">
        <v>10534</v>
      </c>
      <c r="N1519" s="488" t="s">
        <v>1520</v>
      </c>
      <c r="O1519" s="488" t="s">
        <v>1521</v>
      </c>
      <c r="P1519" s="488" t="s">
        <v>1554</v>
      </c>
      <c r="Q1519" s="488" t="s">
        <v>1523</v>
      </c>
      <c r="R1519" s="495" t="s">
        <v>1524</v>
      </c>
      <c r="S1519" s="494"/>
      <c r="T1519" s="494"/>
      <c r="U1519" s="488" t="s">
        <v>10535</v>
      </c>
      <c r="AB1519" s="488" t="s">
        <v>10536</v>
      </c>
      <c r="AC1519" s="496">
        <v>7.02E9</v>
      </c>
      <c r="AD1519" s="488" t="s">
        <v>10537</v>
      </c>
      <c r="AE1519" s="492">
        <v>766800.0</v>
      </c>
      <c r="AF1519" s="488" t="s">
        <v>1515</v>
      </c>
      <c r="AG1519" s="488" t="s">
        <v>2096</v>
      </c>
      <c r="AH1519" s="492">
        <v>36.0</v>
      </c>
      <c r="AI1519" s="494"/>
      <c r="AJ1519" s="488" t="s">
        <v>1527</v>
      </c>
      <c r="AK1519" s="495" t="s">
        <v>1524</v>
      </c>
      <c r="AL1519" s="495" t="s">
        <v>1524</v>
      </c>
      <c r="AM1519" s="488" t="s">
        <v>10538</v>
      </c>
      <c r="AO1519" s="497"/>
      <c r="AP1519" s="494"/>
      <c r="AQ1519" s="494"/>
      <c r="AR1519" s="494"/>
      <c r="AS1519" s="494"/>
      <c r="AT1519" s="488" t="s">
        <v>1558</v>
      </c>
      <c r="AU1519" s="492">
        <v>1901.0</v>
      </c>
      <c r="AV1519" s="492">
        <v>8.0</v>
      </c>
      <c r="AW1519" s="492">
        <v>2029.0</v>
      </c>
      <c r="AX1519" s="488" t="s">
        <v>1587</v>
      </c>
      <c r="AY1519" s="488" t="s">
        <v>6230</v>
      </c>
      <c r="AZ1519" s="488" t="s">
        <v>1531</v>
      </c>
    </row>
    <row r="1520" hidden="1">
      <c r="A1520" s="488" t="s">
        <v>10539</v>
      </c>
      <c r="B1520" s="488" t="s">
        <v>10540</v>
      </c>
      <c r="C1520" s="488" t="s">
        <v>1513</v>
      </c>
      <c r="D1520" s="488" t="s">
        <v>1514</v>
      </c>
      <c r="E1520" s="491">
        <v>45829.29722222222</v>
      </c>
      <c r="F1520" s="492">
        <v>32780.0</v>
      </c>
      <c r="G1520" s="488" t="s">
        <v>1515</v>
      </c>
      <c r="H1520" s="492">
        <v>32780.0</v>
      </c>
      <c r="I1520" s="488" t="s">
        <v>1515</v>
      </c>
      <c r="J1520" s="488" t="s">
        <v>1516</v>
      </c>
      <c r="K1520" s="488" t="s">
        <v>1517</v>
      </c>
      <c r="L1520" s="488" t="s">
        <v>10541</v>
      </c>
      <c r="M1520" s="488" t="s">
        <v>10541</v>
      </c>
      <c r="N1520" s="488" t="s">
        <v>1520</v>
      </c>
      <c r="O1520" s="488" t="s">
        <v>1521</v>
      </c>
      <c r="P1520" s="488" t="s">
        <v>1545</v>
      </c>
      <c r="Q1520" s="488" t="s">
        <v>1523</v>
      </c>
      <c r="R1520" s="495" t="s">
        <v>1524</v>
      </c>
      <c r="S1520" s="494"/>
      <c r="T1520" s="494"/>
      <c r="U1520" s="488" t="s">
        <v>2332</v>
      </c>
      <c r="AB1520" s="488" t="s">
        <v>10542</v>
      </c>
      <c r="AC1520" s="496">
        <v>7.05E9</v>
      </c>
      <c r="AD1520" s="488" t="s">
        <v>10543</v>
      </c>
      <c r="AE1520" s="492">
        <v>1180080.0</v>
      </c>
      <c r="AF1520" s="488" t="s">
        <v>1515</v>
      </c>
      <c r="AG1520" s="488" t="s">
        <v>2096</v>
      </c>
      <c r="AH1520" s="492">
        <v>36.0</v>
      </c>
      <c r="AI1520" s="494"/>
      <c r="AJ1520" s="488" t="s">
        <v>1527</v>
      </c>
      <c r="AK1520" s="495" t="s">
        <v>1524</v>
      </c>
      <c r="AL1520" s="495" t="s">
        <v>1524</v>
      </c>
      <c r="AM1520" s="488" t="s">
        <v>10544</v>
      </c>
      <c r="AP1520" s="494"/>
      <c r="AQ1520" s="494"/>
      <c r="AR1520" s="494"/>
      <c r="AS1520" s="494"/>
      <c r="AT1520" s="488" t="s">
        <v>1529</v>
      </c>
      <c r="AU1520" s="492">
        <v>8743.0</v>
      </c>
      <c r="AV1520" s="492">
        <v>3.0</v>
      </c>
      <c r="AW1520" s="492">
        <v>2030.0</v>
      </c>
      <c r="AX1520" s="497"/>
      <c r="AY1520" s="488" t="s">
        <v>1652</v>
      </c>
      <c r="AZ1520" s="488" t="s">
        <v>1531</v>
      </c>
    </row>
    <row r="1521" hidden="1">
      <c r="A1521" s="488" t="s">
        <v>10545</v>
      </c>
      <c r="B1521" s="488" t="s">
        <v>10546</v>
      </c>
      <c r="C1521" s="488" t="s">
        <v>4227</v>
      </c>
      <c r="D1521" s="488" t="s">
        <v>1514</v>
      </c>
      <c r="E1521" s="491">
        <v>45829.29722222222</v>
      </c>
      <c r="F1521" s="492">
        <v>24970.0</v>
      </c>
      <c r="G1521" s="488" t="s">
        <v>1515</v>
      </c>
      <c r="H1521" s="492">
        <v>24970.0</v>
      </c>
      <c r="I1521" s="488" t="s">
        <v>1515</v>
      </c>
      <c r="J1521" s="488" t="s">
        <v>1516</v>
      </c>
      <c r="K1521" s="488" t="s">
        <v>1517</v>
      </c>
      <c r="L1521" s="488" t="s">
        <v>10547</v>
      </c>
      <c r="M1521" s="488" t="s">
        <v>10548</v>
      </c>
      <c r="N1521" s="488" t="s">
        <v>1520</v>
      </c>
      <c r="O1521" s="488" t="s">
        <v>1521</v>
      </c>
      <c r="P1521" s="488" t="s">
        <v>1545</v>
      </c>
      <c r="Q1521" s="488" t="s">
        <v>1523</v>
      </c>
      <c r="R1521" s="495" t="s">
        <v>1524</v>
      </c>
      <c r="S1521" s="494"/>
      <c r="T1521" s="494"/>
      <c r="U1521" s="488" t="s">
        <v>10549</v>
      </c>
      <c r="AB1521" s="488" t="s">
        <v>10550</v>
      </c>
      <c r="AD1521" s="488" t="s">
        <v>10551</v>
      </c>
      <c r="AE1521" s="492">
        <v>599280.0</v>
      </c>
      <c r="AF1521" s="488" t="s">
        <v>1515</v>
      </c>
      <c r="AG1521" s="488" t="s">
        <v>2096</v>
      </c>
      <c r="AH1521" s="492">
        <v>24.0</v>
      </c>
      <c r="AI1521" s="494"/>
      <c r="AJ1521" s="495" t="b">
        <v>0</v>
      </c>
      <c r="AK1521" s="495" t="s">
        <v>1524</v>
      </c>
      <c r="AL1521" s="495" t="s">
        <v>1524</v>
      </c>
      <c r="AM1521" s="488" t="s">
        <v>10552</v>
      </c>
      <c r="AP1521" s="494"/>
      <c r="AQ1521" s="494"/>
      <c r="AR1521" s="494"/>
      <c r="AS1521" s="494"/>
      <c r="AT1521" s="488" t="s">
        <v>1529</v>
      </c>
      <c r="AU1521" s="492">
        <v>1555.0</v>
      </c>
      <c r="AV1521" s="492">
        <v>8.0</v>
      </c>
      <c r="AW1521" s="492">
        <v>2027.0</v>
      </c>
      <c r="AX1521" s="497"/>
      <c r="AY1521" s="497"/>
      <c r="AZ1521" s="488" t="s">
        <v>1531</v>
      </c>
    </row>
    <row r="1522" hidden="1">
      <c r="A1522" s="488" t="s">
        <v>10553</v>
      </c>
      <c r="B1522" s="488" t="s">
        <v>10554</v>
      </c>
      <c r="C1522" s="488" t="s">
        <v>1513</v>
      </c>
      <c r="D1522" s="488" t="s">
        <v>1514</v>
      </c>
      <c r="E1522" s="491">
        <v>45829.29652777778</v>
      </c>
      <c r="F1522" s="492">
        <v>16280.0</v>
      </c>
      <c r="G1522" s="488" t="s">
        <v>1515</v>
      </c>
      <c r="H1522" s="492">
        <v>16280.0</v>
      </c>
      <c r="I1522" s="488" t="s">
        <v>1515</v>
      </c>
      <c r="J1522" s="488" t="s">
        <v>1516</v>
      </c>
      <c r="K1522" s="488" t="s">
        <v>1517</v>
      </c>
      <c r="L1522" s="488" t="s">
        <v>10555</v>
      </c>
      <c r="M1522" s="488" t="s">
        <v>10555</v>
      </c>
      <c r="N1522" s="488" t="s">
        <v>1520</v>
      </c>
      <c r="O1522" s="488" t="s">
        <v>1521</v>
      </c>
      <c r="P1522" s="488" t="s">
        <v>1545</v>
      </c>
      <c r="Q1522" s="488" t="s">
        <v>1523</v>
      </c>
      <c r="R1522" s="495" t="s">
        <v>1524</v>
      </c>
      <c r="S1522" s="494"/>
      <c r="T1522" s="494"/>
      <c r="U1522" s="488" t="s">
        <v>10556</v>
      </c>
      <c r="AB1522" s="488" t="s">
        <v>10557</v>
      </c>
      <c r="AC1522" s="496">
        <v>8.05E9</v>
      </c>
      <c r="AD1522" s="488" t="s">
        <v>10558</v>
      </c>
      <c r="AE1522" s="492">
        <v>602360.0</v>
      </c>
      <c r="AF1522" s="488" t="s">
        <v>1515</v>
      </c>
      <c r="AG1522" s="488" t="s">
        <v>2096</v>
      </c>
      <c r="AH1522" s="492">
        <v>37.0</v>
      </c>
      <c r="AI1522" s="494"/>
      <c r="AJ1522" s="488" t="s">
        <v>1527</v>
      </c>
      <c r="AK1522" s="495" t="s">
        <v>1524</v>
      </c>
      <c r="AL1522" s="495" t="s">
        <v>1524</v>
      </c>
      <c r="AM1522" s="488" t="s">
        <v>2342</v>
      </c>
      <c r="AO1522" s="494"/>
      <c r="AP1522" s="494"/>
      <c r="AQ1522" s="494"/>
      <c r="AR1522" s="494"/>
      <c r="AS1522" s="494"/>
      <c r="AT1522" s="488" t="s">
        <v>1558</v>
      </c>
      <c r="AU1522" s="492">
        <v>1041.0</v>
      </c>
      <c r="AV1522" s="492">
        <v>4.0</v>
      </c>
      <c r="AW1522" s="492">
        <v>2027.0</v>
      </c>
      <c r="AX1522" s="497"/>
      <c r="AY1522" s="497"/>
      <c r="AZ1522" s="488" t="s">
        <v>1531</v>
      </c>
    </row>
    <row r="1523" hidden="1">
      <c r="A1523" s="488" t="s">
        <v>10559</v>
      </c>
      <c r="B1523" s="488" t="s">
        <v>10560</v>
      </c>
      <c r="C1523" s="488" t="s">
        <v>1513</v>
      </c>
      <c r="D1523" s="488" t="s">
        <v>1514</v>
      </c>
      <c r="E1523" s="491">
        <v>45829.29375</v>
      </c>
      <c r="F1523" s="492">
        <v>9800.0</v>
      </c>
      <c r="G1523" s="488" t="s">
        <v>1515</v>
      </c>
      <c r="H1523" s="492">
        <v>9800.0</v>
      </c>
      <c r="I1523" s="488" t="s">
        <v>1515</v>
      </c>
      <c r="J1523" s="488" t="s">
        <v>1516</v>
      </c>
      <c r="K1523" s="488" t="s">
        <v>1517</v>
      </c>
      <c r="L1523" s="488" t="s">
        <v>10561</v>
      </c>
      <c r="M1523" s="488" t="s">
        <v>10562</v>
      </c>
      <c r="N1523" s="488" t="s">
        <v>1520</v>
      </c>
      <c r="O1523" s="488" t="s">
        <v>1521</v>
      </c>
      <c r="P1523" s="488" t="s">
        <v>1554</v>
      </c>
      <c r="Q1523" s="488" t="s">
        <v>1523</v>
      </c>
      <c r="R1523" s="495" t="s">
        <v>1524</v>
      </c>
      <c r="S1523" s="494"/>
      <c r="T1523" s="494"/>
      <c r="U1523" s="488" t="s">
        <v>10563</v>
      </c>
      <c r="AB1523" s="488" t="s">
        <v>10564</v>
      </c>
      <c r="AC1523" s="496">
        <v>8.03E9</v>
      </c>
      <c r="AD1523" s="497"/>
      <c r="AE1523" s="494"/>
      <c r="AF1523" s="494"/>
      <c r="AG1523" s="494"/>
      <c r="AH1523" s="494"/>
      <c r="AI1523" s="494"/>
      <c r="AJ1523" s="488" t="s">
        <v>1527</v>
      </c>
      <c r="AK1523" s="494"/>
      <c r="AL1523" s="494"/>
      <c r="AM1523" s="488" t="s">
        <v>10565</v>
      </c>
      <c r="AO1523" s="494"/>
      <c r="AP1523" s="494"/>
      <c r="AQ1523" s="494"/>
      <c r="AR1523" s="494"/>
      <c r="AS1523" s="494"/>
      <c r="AT1523" s="488" t="s">
        <v>1529</v>
      </c>
      <c r="AU1523" s="492">
        <v>3612.0</v>
      </c>
      <c r="AV1523" s="492">
        <v>2.0</v>
      </c>
      <c r="AW1523" s="492">
        <v>2027.0</v>
      </c>
      <c r="AX1523" s="488" t="s">
        <v>1634</v>
      </c>
      <c r="AY1523" s="488" t="s">
        <v>1831</v>
      </c>
      <c r="AZ1523" s="488" t="s">
        <v>1531</v>
      </c>
    </row>
    <row r="1524" hidden="1">
      <c r="A1524" s="488" t="s">
        <v>10566</v>
      </c>
      <c r="B1524" s="488" t="s">
        <v>10567</v>
      </c>
      <c r="C1524" s="488" t="s">
        <v>1513</v>
      </c>
      <c r="D1524" s="488" t="s">
        <v>1514</v>
      </c>
      <c r="E1524" s="491">
        <v>45829.28958333333</v>
      </c>
      <c r="F1524" s="492">
        <v>9800.0</v>
      </c>
      <c r="G1524" s="488" t="s">
        <v>1515</v>
      </c>
      <c r="H1524" s="492">
        <v>9800.0</v>
      </c>
      <c r="I1524" s="488" t="s">
        <v>1515</v>
      </c>
      <c r="J1524" s="488" t="s">
        <v>1516</v>
      </c>
      <c r="K1524" s="488" t="s">
        <v>1517</v>
      </c>
      <c r="L1524" s="488" t="s">
        <v>10568</v>
      </c>
      <c r="M1524" s="488" t="s">
        <v>10569</v>
      </c>
      <c r="N1524" s="488" t="s">
        <v>1520</v>
      </c>
      <c r="O1524" s="488" t="s">
        <v>1521</v>
      </c>
      <c r="P1524" s="488" t="s">
        <v>1545</v>
      </c>
      <c r="Q1524" s="488" t="s">
        <v>1523</v>
      </c>
      <c r="R1524" s="495" t="s">
        <v>1524</v>
      </c>
      <c r="S1524" s="494"/>
      <c r="T1524" s="494"/>
      <c r="U1524" s="488" t="s">
        <v>10570</v>
      </c>
      <c r="AB1524" s="488" t="s">
        <v>10571</v>
      </c>
      <c r="AC1524" s="496">
        <v>8.06E9</v>
      </c>
      <c r="AD1524" s="497"/>
      <c r="AE1524" s="494"/>
      <c r="AF1524" s="494"/>
      <c r="AG1524" s="494"/>
      <c r="AH1524" s="494"/>
      <c r="AI1524" s="494"/>
      <c r="AJ1524" s="488" t="s">
        <v>1527</v>
      </c>
      <c r="AK1524" s="498"/>
      <c r="AL1524" s="499"/>
      <c r="AM1524" s="488" t="s">
        <v>10572</v>
      </c>
      <c r="AO1524" s="494"/>
      <c r="AP1524" s="494"/>
      <c r="AQ1524" s="494"/>
      <c r="AR1524" s="494"/>
      <c r="AS1524" s="494"/>
      <c r="AT1524" s="488" t="s">
        <v>1529</v>
      </c>
      <c r="AU1524" s="492">
        <v>2421.0</v>
      </c>
      <c r="AV1524" s="492">
        <v>7.0</v>
      </c>
      <c r="AW1524" s="492">
        <v>2029.0</v>
      </c>
      <c r="AX1524" s="497"/>
      <c r="AY1524" s="497"/>
      <c r="AZ1524" s="488" t="s">
        <v>1531</v>
      </c>
    </row>
    <row r="1525" hidden="1">
      <c r="A1525" s="488" t="s">
        <v>10573</v>
      </c>
      <c r="B1525" s="488" t="s">
        <v>10560</v>
      </c>
      <c r="C1525" s="488" t="s">
        <v>1513</v>
      </c>
      <c r="D1525" s="488" t="s">
        <v>1514</v>
      </c>
      <c r="E1525" s="491">
        <v>45829.288194444445</v>
      </c>
      <c r="F1525" s="492">
        <v>2980.0</v>
      </c>
      <c r="G1525" s="488" t="s">
        <v>1515</v>
      </c>
      <c r="H1525" s="492">
        <v>2980.0</v>
      </c>
      <c r="I1525" s="488" t="s">
        <v>1515</v>
      </c>
      <c r="J1525" s="488" t="s">
        <v>1516</v>
      </c>
      <c r="K1525" s="488" t="s">
        <v>1517</v>
      </c>
      <c r="L1525" s="488" t="s">
        <v>10561</v>
      </c>
      <c r="M1525" s="488" t="s">
        <v>10574</v>
      </c>
      <c r="N1525" s="488" t="s">
        <v>1520</v>
      </c>
      <c r="O1525" s="488" t="s">
        <v>1521</v>
      </c>
      <c r="P1525" s="488" t="s">
        <v>1554</v>
      </c>
      <c r="Q1525" s="488" t="s">
        <v>1523</v>
      </c>
      <c r="R1525" s="495" t="s">
        <v>1524</v>
      </c>
      <c r="S1525" s="494"/>
      <c r="T1525" s="494"/>
      <c r="U1525" s="488" t="s">
        <v>10575</v>
      </c>
      <c r="AB1525" s="488" t="s">
        <v>10564</v>
      </c>
      <c r="AC1525" s="496">
        <v>8.03E9</v>
      </c>
      <c r="AD1525" s="497"/>
      <c r="AE1525" s="494"/>
      <c r="AF1525" s="494"/>
      <c r="AG1525" s="494"/>
      <c r="AH1525" s="494"/>
      <c r="AI1525" s="494"/>
      <c r="AJ1525" s="488" t="s">
        <v>1527</v>
      </c>
      <c r="AK1525" s="494"/>
      <c r="AL1525" s="494"/>
      <c r="AM1525" s="488" t="s">
        <v>10565</v>
      </c>
      <c r="AO1525" s="494"/>
      <c r="AP1525" s="494"/>
      <c r="AQ1525" s="494"/>
      <c r="AR1525" s="494"/>
      <c r="AS1525" s="494"/>
      <c r="AT1525" s="488" t="s">
        <v>1529</v>
      </c>
      <c r="AU1525" s="492">
        <v>3612.0</v>
      </c>
      <c r="AV1525" s="492">
        <v>2.0</v>
      </c>
      <c r="AW1525" s="492">
        <v>2027.0</v>
      </c>
      <c r="AX1525" s="488" t="s">
        <v>1634</v>
      </c>
      <c r="AY1525" s="488" t="s">
        <v>1831</v>
      </c>
      <c r="AZ1525" s="488" t="s">
        <v>1531</v>
      </c>
    </row>
    <row r="1526" hidden="1">
      <c r="A1526" s="488" t="s">
        <v>10576</v>
      </c>
      <c r="B1526" s="488" t="s">
        <v>10577</v>
      </c>
      <c r="C1526" s="488" t="s">
        <v>1513</v>
      </c>
      <c r="D1526" s="488" t="s">
        <v>1514</v>
      </c>
      <c r="E1526" s="491">
        <v>45829.2875</v>
      </c>
      <c r="F1526" s="492">
        <v>2980.0</v>
      </c>
      <c r="G1526" s="488" t="s">
        <v>1515</v>
      </c>
      <c r="H1526" s="492">
        <v>2980.0</v>
      </c>
      <c r="I1526" s="488" t="s">
        <v>1515</v>
      </c>
      <c r="J1526" s="488" t="s">
        <v>1516</v>
      </c>
      <c r="K1526" s="488" t="s">
        <v>1517</v>
      </c>
      <c r="L1526" s="488" t="s">
        <v>10578</v>
      </c>
      <c r="M1526" s="488" t="s">
        <v>10579</v>
      </c>
      <c r="N1526" s="488" t="s">
        <v>1520</v>
      </c>
      <c r="O1526" s="488" t="s">
        <v>1521</v>
      </c>
      <c r="P1526" s="488" t="s">
        <v>1554</v>
      </c>
      <c r="Q1526" s="488" t="s">
        <v>1523</v>
      </c>
      <c r="R1526" s="495" t="s">
        <v>1524</v>
      </c>
      <c r="S1526" s="494"/>
      <c r="T1526" s="494"/>
      <c r="U1526" s="488" t="s">
        <v>10580</v>
      </c>
      <c r="AB1526" s="488" t="s">
        <v>10581</v>
      </c>
      <c r="AC1526" s="496">
        <v>9.02E9</v>
      </c>
      <c r="AD1526" s="497"/>
      <c r="AE1526" s="494"/>
      <c r="AF1526" s="494"/>
      <c r="AG1526" s="494"/>
      <c r="AH1526" s="494"/>
      <c r="AI1526" s="494"/>
      <c r="AJ1526" s="488" t="s">
        <v>1527</v>
      </c>
      <c r="AK1526" s="494"/>
      <c r="AL1526" s="494"/>
      <c r="AM1526" s="488" t="s">
        <v>10582</v>
      </c>
      <c r="AO1526" s="494"/>
      <c r="AP1526" s="494"/>
      <c r="AQ1526" s="494"/>
      <c r="AR1526" s="494"/>
      <c r="AS1526" s="494"/>
      <c r="AT1526" s="488" t="s">
        <v>1529</v>
      </c>
      <c r="AU1526" s="492">
        <v>3016.0</v>
      </c>
      <c r="AV1526" s="492">
        <v>8.0</v>
      </c>
      <c r="AW1526" s="492">
        <v>2029.0</v>
      </c>
      <c r="AX1526" s="488" t="s">
        <v>1587</v>
      </c>
      <c r="AY1526" s="488" t="s">
        <v>1588</v>
      </c>
      <c r="AZ1526" s="488" t="s">
        <v>1531</v>
      </c>
    </row>
    <row r="1527" hidden="1">
      <c r="A1527" s="488" t="s">
        <v>10583</v>
      </c>
      <c r="B1527" s="488" t="s">
        <v>10567</v>
      </c>
      <c r="C1527" s="488" t="s">
        <v>1513</v>
      </c>
      <c r="D1527" s="488" t="s">
        <v>1514</v>
      </c>
      <c r="E1527" s="491">
        <v>45829.28611111111</v>
      </c>
      <c r="F1527" s="492">
        <v>2980.0</v>
      </c>
      <c r="G1527" s="488" t="s">
        <v>1515</v>
      </c>
      <c r="H1527" s="492">
        <v>2980.0</v>
      </c>
      <c r="I1527" s="488" t="s">
        <v>1515</v>
      </c>
      <c r="J1527" s="488" t="s">
        <v>1516</v>
      </c>
      <c r="K1527" s="488" t="s">
        <v>1517</v>
      </c>
      <c r="L1527" s="488" t="s">
        <v>10568</v>
      </c>
      <c r="M1527" s="488" t="s">
        <v>10584</v>
      </c>
      <c r="N1527" s="488" t="s">
        <v>1520</v>
      </c>
      <c r="O1527" s="488" t="s">
        <v>1521</v>
      </c>
      <c r="P1527" s="488" t="s">
        <v>1545</v>
      </c>
      <c r="Q1527" s="488" t="s">
        <v>1523</v>
      </c>
      <c r="R1527" s="495" t="s">
        <v>1524</v>
      </c>
      <c r="S1527" s="494"/>
      <c r="T1527" s="494"/>
      <c r="U1527" s="488" t="s">
        <v>10585</v>
      </c>
      <c r="AB1527" s="488" t="s">
        <v>10571</v>
      </c>
      <c r="AC1527" s="496">
        <v>8.06E9</v>
      </c>
      <c r="AD1527" s="497"/>
      <c r="AE1527" s="497"/>
      <c r="AF1527" s="494"/>
      <c r="AG1527" s="494"/>
      <c r="AH1527" s="494"/>
      <c r="AI1527" s="494"/>
      <c r="AJ1527" s="488" t="s">
        <v>1527</v>
      </c>
      <c r="AK1527" s="494"/>
      <c r="AL1527" s="494"/>
      <c r="AM1527" s="488" t="s">
        <v>10572</v>
      </c>
      <c r="AO1527" s="494"/>
      <c r="AP1527" s="494"/>
      <c r="AQ1527" s="494"/>
      <c r="AR1527" s="494"/>
      <c r="AS1527" s="494"/>
      <c r="AT1527" s="488" t="s">
        <v>1529</v>
      </c>
      <c r="AU1527" s="492">
        <v>2421.0</v>
      </c>
      <c r="AV1527" s="492">
        <v>7.0</v>
      </c>
      <c r="AW1527" s="492">
        <v>2029.0</v>
      </c>
      <c r="AX1527" s="497"/>
      <c r="AY1527" s="497"/>
      <c r="AZ1527" s="488" t="s">
        <v>1531</v>
      </c>
    </row>
    <row r="1528" hidden="1">
      <c r="A1528" s="488" t="s">
        <v>10586</v>
      </c>
      <c r="B1528" s="488" t="s">
        <v>10587</v>
      </c>
      <c r="C1528" s="488" t="s">
        <v>1513</v>
      </c>
      <c r="D1528" s="488" t="s">
        <v>1514</v>
      </c>
      <c r="E1528" s="491">
        <v>45829.26597222222</v>
      </c>
      <c r="F1528" s="492">
        <v>2980.0</v>
      </c>
      <c r="G1528" s="488" t="s">
        <v>1515</v>
      </c>
      <c r="H1528" s="492">
        <v>2980.0</v>
      </c>
      <c r="I1528" s="488" t="s">
        <v>1515</v>
      </c>
      <c r="J1528" s="488" t="s">
        <v>1516</v>
      </c>
      <c r="K1528" s="488" t="s">
        <v>1517</v>
      </c>
      <c r="L1528" s="488" t="s">
        <v>10588</v>
      </c>
      <c r="M1528" s="488" t="s">
        <v>10589</v>
      </c>
      <c r="N1528" s="488" t="s">
        <v>1520</v>
      </c>
      <c r="O1528" s="488" t="s">
        <v>1521</v>
      </c>
      <c r="P1528" s="488" t="s">
        <v>1522</v>
      </c>
      <c r="Q1528" s="488" t="s">
        <v>1523</v>
      </c>
      <c r="R1528" s="495" t="s">
        <v>1524</v>
      </c>
      <c r="S1528" s="494"/>
      <c r="T1528" s="494"/>
      <c r="U1528" s="488" t="s">
        <v>10590</v>
      </c>
      <c r="AB1528" s="488" t="s">
        <v>10591</v>
      </c>
      <c r="AC1528" s="496">
        <v>9.09E9</v>
      </c>
      <c r="AD1528" s="497"/>
      <c r="AE1528" s="494"/>
      <c r="AF1528" s="494"/>
      <c r="AG1528" s="494"/>
      <c r="AH1528" s="494"/>
      <c r="AI1528" s="494"/>
      <c r="AJ1528" s="488" t="s">
        <v>1527</v>
      </c>
      <c r="AK1528" s="494"/>
      <c r="AL1528" s="494"/>
      <c r="AM1528" s="488" t="s">
        <v>10592</v>
      </c>
      <c r="AO1528" s="497"/>
      <c r="AP1528" s="494"/>
      <c r="AQ1528" s="494"/>
      <c r="AR1528" s="494"/>
      <c r="AS1528" s="494"/>
      <c r="AT1528" s="488" t="s">
        <v>1529</v>
      </c>
      <c r="AU1528" s="492">
        <v>2634.0</v>
      </c>
      <c r="AV1528" s="492">
        <v>6.0</v>
      </c>
      <c r="AW1528" s="492">
        <v>2029.0</v>
      </c>
      <c r="AX1528" s="488" t="s">
        <v>7320</v>
      </c>
      <c r="AY1528" s="488" t="s">
        <v>9385</v>
      </c>
      <c r="AZ1528" s="488" t="s">
        <v>1531</v>
      </c>
    </row>
    <row r="1529" hidden="1">
      <c r="A1529" s="488" t="s">
        <v>10593</v>
      </c>
      <c r="B1529" s="488" t="s">
        <v>10594</v>
      </c>
      <c r="C1529" s="488" t="s">
        <v>1513</v>
      </c>
      <c r="D1529" s="488" t="s">
        <v>1514</v>
      </c>
      <c r="E1529" s="491">
        <v>45829.25833333333</v>
      </c>
      <c r="F1529" s="492">
        <v>2980.0</v>
      </c>
      <c r="G1529" s="488" t="s">
        <v>1515</v>
      </c>
      <c r="H1529" s="492">
        <v>2980.0</v>
      </c>
      <c r="I1529" s="488" t="s">
        <v>1515</v>
      </c>
      <c r="J1529" s="488" t="s">
        <v>1516</v>
      </c>
      <c r="K1529" s="488" t="s">
        <v>1517</v>
      </c>
      <c r="L1529" s="488" t="s">
        <v>10595</v>
      </c>
      <c r="M1529" s="488" t="s">
        <v>10596</v>
      </c>
      <c r="N1529" s="488" t="s">
        <v>1520</v>
      </c>
      <c r="O1529" s="488" t="s">
        <v>1521</v>
      </c>
      <c r="P1529" s="488" t="s">
        <v>1554</v>
      </c>
      <c r="Q1529" s="488" t="s">
        <v>1523</v>
      </c>
      <c r="R1529" s="495" t="s">
        <v>1524</v>
      </c>
      <c r="S1529" s="494"/>
      <c r="T1529" s="494"/>
      <c r="U1529" s="488" t="s">
        <v>10597</v>
      </c>
      <c r="AB1529" s="488" t="s">
        <v>10598</v>
      </c>
      <c r="AC1529" s="496">
        <v>9.07E9</v>
      </c>
      <c r="AD1529" s="497"/>
      <c r="AE1529" s="494"/>
      <c r="AF1529" s="494"/>
      <c r="AG1529" s="494"/>
      <c r="AH1529" s="494"/>
      <c r="AI1529" s="494"/>
      <c r="AJ1529" s="488" t="s">
        <v>1527</v>
      </c>
      <c r="AK1529" s="494"/>
      <c r="AL1529" s="494"/>
      <c r="AM1529" s="488" t="s">
        <v>10599</v>
      </c>
      <c r="AP1529" s="494"/>
      <c r="AQ1529" s="494"/>
      <c r="AR1529" s="494"/>
      <c r="AS1529" s="494"/>
      <c r="AT1529" s="488" t="s">
        <v>1529</v>
      </c>
      <c r="AU1529" s="492">
        <v>342.0</v>
      </c>
      <c r="AV1529" s="492">
        <v>10.0</v>
      </c>
      <c r="AW1529" s="492">
        <v>2027.0</v>
      </c>
      <c r="AX1529" s="488" t="s">
        <v>1634</v>
      </c>
      <c r="AY1529" s="488" t="s">
        <v>8119</v>
      </c>
      <c r="AZ1529" s="488" t="s">
        <v>1531</v>
      </c>
    </row>
    <row r="1530" hidden="1">
      <c r="A1530" s="488" t="s">
        <v>10600</v>
      </c>
      <c r="B1530" s="488" t="s">
        <v>10601</v>
      </c>
      <c r="C1530" s="488" t="s">
        <v>1513</v>
      </c>
      <c r="D1530" s="488" t="s">
        <v>1514</v>
      </c>
      <c r="E1530" s="491">
        <v>45829.24513888889</v>
      </c>
      <c r="F1530" s="492">
        <v>2980.0</v>
      </c>
      <c r="G1530" s="488" t="s">
        <v>1515</v>
      </c>
      <c r="H1530" s="492">
        <v>2980.0</v>
      </c>
      <c r="I1530" s="488" t="s">
        <v>1515</v>
      </c>
      <c r="J1530" s="488" t="s">
        <v>1516</v>
      </c>
      <c r="K1530" s="488" t="s">
        <v>1517</v>
      </c>
      <c r="L1530" s="488" t="s">
        <v>10602</v>
      </c>
      <c r="M1530" s="488" t="s">
        <v>10603</v>
      </c>
      <c r="N1530" s="488" t="s">
        <v>1520</v>
      </c>
      <c r="O1530" s="488" t="s">
        <v>1521</v>
      </c>
      <c r="P1530" s="488" t="s">
        <v>1545</v>
      </c>
      <c r="Q1530" s="488" t="s">
        <v>1523</v>
      </c>
      <c r="R1530" s="495" t="s">
        <v>1524</v>
      </c>
      <c r="S1530" s="494"/>
      <c r="T1530" s="494"/>
      <c r="U1530" s="488" t="s">
        <v>10604</v>
      </c>
      <c r="AB1530" s="488" t="s">
        <v>10605</v>
      </c>
      <c r="AC1530" s="496">
        <v>9.08E9</v>
      </c>
      <c r="AD1530" s="497"/>
      <c r="AE1530" s="494"/>
      <c r="AF1530" s="494"/>
      <c r="AG1530" s="494"/>
      <c r="AH1530" s="494"/>
      <c r="AI1530" s="494"/>
      <c r="AJ1530" s="488" t="s">
        <v>1527</v>
      </c>
      <c r="AK1530" s="494"/>
      <c r="AL1530" s="494"/>
      <c r="AM1530" s="488" t="s">
        <v>10606</v>
      </c>
      <c r="AO1530" s="497"/>
      <c r="AP1530" s="494"/>
      <c r="AQ1530" s="494"/>
      <c r="AR1530" s="494"/>
      <c r="AS1530" s="494"/>
      <c r="AT1530" s="488" t="s">
        <v>1529</v>
      </c>
      <c r="AU1530" s="492">
        <v>1597.0</v>
      </c>
      <c r="AV1530" s="492">
        <v>6.0</v>
      </c>
      <c r="AW1530" s="492">
        <v>2027.0</v>
      </c>
      <c r="AX1530" s="497"/>
      <c r="AY1530" s="497"/>
      <c r="AZ1530" s="488" t="s">
        <v>1531</v>
      </c>
    </row>
    <row r="1531" hidden="1">
      <c r="A1531" s="488" t="s">
        <v>10607</v>
      </c>
      <c r="B1531" s="488" t="s">
        <v>10608</v>
      </c>
      <c r="C1531" s="488" t="s">
        <v>1513</v>
      </c>
      <c r="D1531" s="488" t="s">
        <v>1514</v>
      </c>
      <c r="E1531" s="491">
        <v>45829.177083333336</v>
      </c>
      <c r="F1531" s="492">
        <v>2980.0</v>
      </c>
      <c r="G1531" s="488" t="s">
        <v>1515</v>
      </c>
      <c r="H1531" s="492">
        <v>2980.0</v>
      </c>
      <c r="I1531" s="488" t="s">
        <v>1515</v>
      </c>
      <c r="J1531" s="488" t="s">
        <v>1516</v>
      </c>
      <c r="K1531" s="488" t="s">
        <v>1517</v>
      </c>
      <c r="L1531" s="488" t="s">
        <v>10609</v>
      </c>
      <c r="M1531" s="488" t="s">
        <v>10610</v>
      </c>
      <c r="N1531" s="488" t="s">
        <v>1520</v>
      </c>
      <c r="O1531" s="488" t="s">
        <v>1521</v>
      </c>
      <c r="P1531" s="488" t="s">
        <v>1545</v>
      </c>
      <c r="Q1531" s="488" t="s">
        <v>1523</v>
      </c>
      <c r="R1531" s="495" t="s">
        <v>1524</v>
      </c>
      <c r="S1531" s="494"/>
      <c r="T1531" s="494"/>
      <c r="U1531" s="488" t="s">
        <v>10611</v>
      </c>
      <c r="AB1531" s="488" t="s">
        <v>10612</v>
      </c>
      <c r="AC1531" s="496">
        <v>8.03E9</v>
      </c>
      <c r="AD1531" s="497"/>
      <c r="AE1531" s="494"/>
      <c r="AF1531" s="494"/>
      <c r="AG1531" s="494"/>
      <c r="AH1531" s="494"/>
      <c r="AI1531" s="494"/>
      <c r="AJ1531" s="488" t="s">
        <v>1527</v>
      </c>
      <c r="AK1531" s="494"/>
      <c r="AL1531" s="494"/>
      <c r="AM1531" s="488" t="s">
        <v>10613</v>
      </c>
      <c r="AO1531" s="494"/>
      <c r="AP1531" s="494"/>
      <c r="AQ1531" s="494"/>
      <c r="AR1531" s="494"/>
      <c r="AS1531" s="494"/>
      <c r="AT1531" s="488" t="s">
        <v>1529</v>
      </c>
      <c r="AU1531" s="492">
        <v>1100.0</v>
      </c>
      <c r="AV1531" s="492">
        <v>11.0</v>
      </c>
      <c r="AW1531" s="492">
        <v>2028.0</v>
      </c>
      <c r="AX1531" s="488" t="s">
        <v>1549</v>
      </c>
      <c r="AY1531" s="497"/>
      <c r="AZ1531" s="488" t="s">
        <v>1531</v>
      </c>
    </row>
    <row r="1532" hidden="1">
      <c r="A1532" s="488" t="s">
        <v>10614</v>
      </c>
      <c r="B1532" s="488" t="s">
        <v>10615</v>
      </c>
      <c r="C1532" s="488" t="s">
        <v>1513</v>
      </c>
      <c r="D1532" s="488" t="s">
        <v>1514</v>
      </c>
      <c r="E1532" s="491">
        <v>45829.15347222222</v>
      </c>
      <c r="F1532" s="492">
        <v>2980.0</v>
      </c>
      <c r="G1532" s="488" t="s">
        <v>1515</v>
      </c>
      <c r="H1532" s="492">
        <v>2980.0</v>
      </c>
      <c r="I1532" s="488" t="s">
        <v>1515</v>
      </c>
      <c r="J1532" s="488" t="s">
        <v>1516</v>
      </c>
      <c r="K1532" s="488" t="s">
        <v>1517</v>
      </c>
      <c r="L1532" s="488" t="s">
        <v>10616</v>
      </c>
      <c r="M1532" s="488" t="s">
        <v>10617</v>
      </c>
      <c r="N1532" s="488" t="s">
        <v>1520</v>
      </c>
      <c r="O1532" s="488" t="s">
        <v>1521</v>
      </c>
      <c r="P1532" s="488" t="s">
        <v>1554</v>
      </c>
      <c r="Q1532" s="488" t="s">
        <v>1523</v>
      </c>
      <c r="R1532" s="495" t="s">
        <v>1524</v>
      </c>
      <c r="S1532" s="494"/>
      <c r="T1532" s="494"/>
      <c r="U1532" s="488" t="s">
        <v>10618</v>
      </c>
      <c r="AB1532" s="488" t="s">
        <v>10619</v>
      </c>
      <c r="AC1532" s="496">
        <v>9.04E9</v>
      </c>
      <c r="AD1532" s="497"/>
      <c r="AE1532" s="494"/>
      <c r="AF1532" s="494"/>
      <c r="AG1532" s="494"/>
      <c r="AH1532" s="494"/>
      <c r="AI1532" s="494"/>
      <c r="AJ1532" s="488" t="s">
        <v>1527</v>
      </c>
      <c r="AK1532" s="494"/>
      <c r="AL1532" s="494"/>
      <c r="AM1532" s="488" t="s">
        <v>10620</v>
      </c>
      <c r="AP1532" s="494"/>
      <c r="AQ1532" s="494"/>
      <c r="AR1532" s="494"/>
      <c r="AS1532" s="494"/>
      <c r="AT1532" s="488" t="s">
        <v>1529</v>
      </c>
      <c r="AU1532" s="492">
        <v>9827.0</v>
      </c>
      <c r="AV1532" s="492">
        <v>8.0</v>
      </c>
      <c r="AW1532" s="492">
        <v>2029.0</v>
      </c>
      <c r="AX1532" s="488" t="s">
        <v>1634</v>
      </c>
      <c r="AY1532" s="488" t="s">
        <v>2047</v>
      </c>
      <c r="AZ1532" s="488" t="s">
        <v>1531</v>
      </c>
    </row>
    <row r="1533" hidden="1">
      <c r="A1533" s="488" t="s">
        <v>10621</v>
      </c>
      <c r="B1533" s="488" t="s">
        <v>10622</v>
      </c>
      <c r="C1533" s="488" t="s">
        <v>1513</v>
      </c>
      <c r="D1533" s="488" t="s">
        <v>1514</v>
      </c>
      <c r="E1533" s="491">
        <v>45829.09930555556</v>
      </c>
      <c r="F1533" s="492">
        <v>2980.0</v>
      </c>
      <c r="G1533" s="488" t="s">
        <v>1515</v>
      </c>
      <c r="H1533" s="492">
        <v>2980.0</v>
      </c>
      <c r="I1533" s="488" t="s">
        <v>1515</v>
      </c>
      <c r="J1533" s="488" t="s">
        <v>1516</v>
      </c>
      <c r="K1533" s="488" t="s">
        <v>1517</v>
      </c>
      <c r="L1533" s="488" t="s">
        <v>10623</v>
      </c>
      <c r="M1533" s="488" t="s">
        <v>10624</v>
      </c>
      <c r="N1533" s="488" t="s">
        <v>1520</v>
      </c>
      <c r="O1533" s="488" t="s">
        <v>1521</v>
      </c>
      <c r="P1533" s="488" t="s">
        <v>1554</v>
      </c>
      <c r="Q1533" s="488" t="s">
        <v>1523</v>
      </c>
      <c r="R1533" s="495" t="s">
        <v>1524</v>
      </c>
      <c r="S1533" s="494"/>
      <c r="T1533" s="494"/>
      <c r="U1533" s="488" t="s">
        <v>10625</v>
      </c>
      <c r="AB1533" s="488" t="s">
        <v>10626</v>
      </c>
      <c r="AC1533" s="496">
        <v>8.05E9</v>
      </c>
      <c r="AD1533" s="497"/>
      <c r="AE1533" s="494"/>
      <c r="AF1533" s="494"/>
      <c r="AG1533" s="494"/>
      <c r="AH1533" s="494"/>
      <c r="AI1533" s="494"/>
      <c r="AJ1533" s="488" t="s">
        <v>1527</v>
      </c>
      <c r="AK1533" s="494"/>
      <c r="AL1533" s="494"/>
      <c r="AM1533" s="488" t="s">
        <v>10627</v>
      </c>
      <c r="AO1533" s="494"/>
      <c r="AP1533" s="494"/>
      <c r="AQ1533" s="494"/>
      <c r="AR1533" s="494"/>
      <c r="AS1533" s="494"/>
      <c r="AT1533" s="488" t="s">
        <v>1529</v>
      </c>
      <c r="AU1533" s="492">
        <v>466.0</v>
      </c>
      <c r="AV1533" s="492">
        <v>3.0</v>
      </c>
      <c r="AW1533" s="492">
        <v>2026.0</v>
      </c>
      <c r="AX1533" s="488" t="s">
        <v>1587</v>
      </c>
      <c r="AY1533" s="488" t="s">
        <v>1597</v>
      </c>
      <c r="AZ1533" s="488" t="s">
        <v>1531</v>
      </c>
    </row>
    <row r="1534" hidden="1">
      <c r="A1534" s="488" t="s">
        <v>10628</v>
      </c>
      <c r="B1534" s="488" t="s">
        <v>10629</v>
      </c>
      <c r="C1534" s="488" t="s">
        <v>1513</v>
      </c>
      <c r="D1534" s="488" t="s">
        <v>1514</v>
      </c>
      <c r="E1534" s="491">
        <v>45829.097916666666</v>
      </c>
      <c r="F1534" s="492">
        <v>2980.0</v>
      </c>
      <c r="G1534" s="488" t="s">
        <v>1515</v>
      </c>
      <c r="H1534" s="492">
        <v>2980.0</v>
      </c>
      <c r="I1534" s="488" t="s">
        <v>1515</v>
      </c>
      <c r="J1534" s="488" t="s">
        <v>1516</v>
      </c>
      <c r="K1534" s="488" t="s">
        <v>1517</v>
      </c>
      <c r="L1534" s="488" t="s">
        <v>10630</v>
      </c>
      <c r="M1534" s="488" t="s">
        <v>10631</v>
      </c>
      <c r="N1534" s="488" t="s">
        <v>1520</v>
      </c>
      <c r="O1534" s="488" t="s">
        <v>1521</v>
      </c>
      <c r="P1534" s="488" t="s">
        <v>1554</v>
      </c>
      <c r="Q1534" s="488" t="s">
        <v>1523</v>
      </c>
      <c r="R1534" s="495" t="s">
        <v>1524</v>
      </c>
      <c r="S1534" s="494"/>
      <c r="T1534" s="494"/>
      <c r="U1534" s="488" t="s">
        <v>10632</v>
      </c>
      <c r="AB1534" s="488" t="s">
        <v>10633</v>
      </c>
      <c r="AC1534" s="496">
        <v>9.09E9</v>
      </c>
      <c r="AD1534" s="497"/>
      <c r="AE1534" s="494"/>
      <c r="AF1534" s="494"/>
      <c r="AG1534" s="494"/>
      <c r="AH1534" s="494"/>
      <c r="AI1534" s="494"/>
      <c r="AJ1534" s="488" t="s">
        <v>1527</v>
      </c>
      <c r="AK1534" s="494"/>
      <c r="AL1534" s="494"/>
      <c r="AM1534" s="488" t="s">
        <v>10634</v>
      </c>
      <c r="AP1534" s="494"/>
      <c r="AQ1534" s="494"/>
      <c r="AR1534" s="494"/>
      <c r="AS1534" s="494"/>
      <c r="AT1534" s="488" t="s">
        <v>1529</v>
      </c>
      <c r="AU1534" s="492">
        <v>2317.0</v>
      </c>
      <c r="AV1534" s="492">
        <v>4.0</v>
      </c>
      <c r="AW1534" s="492">
        <v>2028.0</v>
      </c>
      <c r="AX1534" s="488" t="s">
        <v>1587</v>
      </c>
      <c r="AY1534" s="488" t="s">
        <v>1597</v>
      </c>
      <c r="AZ1534" s="488" t="s">
        <v>1531</v>
      </c>
    </row>
    <row r="1535" hidden="1">
      <c r="A1535" s="488" t="s">
        <v>10635</v>
      </c>
      <c r="B1535" s="488" t="s">
        <v>10636</v>
      </c>
      <c r="C1535" s="488" t="s">
        <v>1513</v>
      </c>
      <c r="D1535" s="488" t="s">
        <v>1514</v>
      </c>
      <c r="E1535" s="491">
        <v>45829.09097222222</v>
      </c>
      <c r="F1535" s="492">
        <v>9800.0</v>
      </c>
      <c r="G1535" s="488" t="s">
        <v>1515</v>
      </c>
      <c r="H1535" s="492">
        <v>9800.0</v>
      </c>
      <c r="I1535" s="488" t="s">
        <v>1515</v>
      </c>
      <c r="J1535" s="488" t="s">
        <v>1516</v>
      </c>
      <c r="K1535" s="488" t="s">
        <v>1517</v>
      </c>
      <c r="L1535" s="488" t="s">
        <v>10637</v>
      </c>
      <c r="M1535" s="488" t="s">
        <v>10638</v>
      </c>
      <c r="N1535" s="488" t="s">
        <v>1520</v>
      </c>
      <c r="O1535" s="488" t="s">
        <v>1521</v>
      </c>
      <c r="P1535" s="488" t="s">
        <v>1724</v>
      </c>
      <c r="Q1535" s="488" t="s">
        <v>1523</v>
      </c>
      <c r="R1535" s="495" t="s">
        <v>1524</v>
      </c>
      <c r="S1535" s="494"/>
      <c r="T1535" s="494"/>
      <c r="U1535" s="488" t="s">
        <v>10639</v>
      </c>
      <c r="AB1535" s="488" t="s">
        <v>10640</v>
      </c>
      <c r="AC1535" s="496">
        <v>8.06E9</v>
      </c>
      <c r="AD1535" s="497"/>
      <c r="AE1535" s="494"/>
      <c r="AF1535" s="494"/>
      <c r="AG1535" s="494"/>
      <c r="AH1535" s="494"/>
      <c r="AI1535" s="494"/>
      <c r="AJ1535" s="488" t="s">
        <v>1527</v>
      </c>
      <c r="AK1535" s="494"/>
      <c r="AL1535" s="494"/>
      <c r="AM1535" s="488" t="s">
        <v>10641</v>
      </c>
      <c r="AP1535" s="494"/>
      <c r="AQ1535" s="494"/>
      <c r="AR1535" s="494"/>
      <c r="AS1535" s="494"/>
      <c r="AT1535" s="488" t="s">
        <v>1529</v>
      </c>
      <c r="AU1535" s="492">
        <v>3000.0</v>
      </c>
      <c r="AV1535" s="492">
        <v>4.0</v>
      </c>
      <c r="AW1535" s="492">
        <v>2027.0</v>
      </c>
      <c r="AX1535" s="488" t="s">
        <v>1728</v>
      </c>
      <c r="AY1535" s="488" t="s">
        <v>1729</v>
      </c>
      <c r="AZ1535" s="488" t="s">
        <v>1531</v>
      </c>
    </row>
    <row r="1536" hidden="1">
      <c r="A1536" s="488" t="s">
        <v>10642</v>
      </c>
      <c r="B1536" s="488" t="s">
        <v>10636</v>
      </c>
      <c r="C1536" s="488" t="s">
        <v>1513</v>
      </c>
      <c r="D1536" s="488" t="s">
        <v>1514</v>
      </c>
      <c r="E1536" s="491">
        <v>45829.08819444444</v>
      </c>
      <c r="F1536" s="492">
        <v>2980.0</v>
      </c>
      <c r="G1536" s="488" t="s">
        <v>1515</v>
      </c>
      <c r="H1536" s="492">
        <v>2980.0</v>
      </c>
      <c r="I1536" s="488" t="s">
        <v>1515</v>
      </c>
      <c r="J1536" s="488" t="s">
        <v>1516</v>
      </c>
      <c r="K1536" s="488" t="s">
        <v>1517</v>
      </c>
      <c r="L1536" s="488" t="s">
        <v>10637</v>
      </c>
      <c r="M1536" s="488" t="s">
        <v>10643</v>
      </c>
      <c r="N1536" s="488" t="s">
        <v>1520</v>
      </c>
      <c r="O1536" s="488" t="s">
        <v>1521</v>
      </c>
      <c r="P1536" s="488" t="s">
        <v>1724</v>
      </c>
      <c r="Q1536" s="488" t="s">
        <v>1523</v>
      </c>
      <c r="R1536" s="495" t="s">
        <v>1524</v>
      </c>
      <c r="S1536" s="494"/>
      <c r="T1536" s="494"/>
      <c r="U1536" s="488" t="s">
        <v>10644</v>
      </c>
      <c r="AB1536" s="488" t="s">
        <v>10640</v>
      </c>
      <c r="AC1536" s="496">
        <v>8.06E9</v>
      </c>
      <c r="AD1536" s="497"/>
      <c r="AE1536" s="494"/>
      <c r="AF1536" s="494"/>
      <c r="AG1536" s="494"/>
      <c r="AH1536" s="494"/>
      <c r="AI1536" s="494"/>
      <c r="AJ1536" s="488" t="s">
        <v>1527</v>
      </c>
      <c r="AK1536" s="494"/>
      <c r="AL1536" s="494"/>
      <c r="AM1536" s="488" t="s">
        <v>10641</v>
      </c>
      <c r="AP1536" s="494"/>
      <c r="AQ1536" s="494"/>
      <c r="AR1536" s="494"/>
      <c r="AS1536" s="494"/>
      <c r="AT1536" s="488" t="s">
        <v>1529</v>
      </c>
      <c r="AU1536" s="492">
        <v>3000.0</v>
      </c>
      <c r="AV1536" s="492">
        <v>4.0</v>
      </c>
      <c r="AW1536" s="492">
        <v>2027.0</v>
      </c>
      <c r="AX1536" s="488" t="s">
        <v>1728</v>
      </c>
      <c r="AY1536" s="488" t="s">
        <v>1729</v>
      </c>
      <c r="AZ1536" s="488" t="s">
        <v>1531</v>
      </c>
    </row>
    <row r="1537" hidden="1">
      <c r="A1537" s="488" t="s">
        <v>10645</v>
      </c>
      <c r="B1537" s="488" t="s">
        <v>10646</v>
      </c>
      <c r="C1537" s="488" t="s">
        <v>1513</v>
      </c>
      <c r="D1537" s="488" t="s">
        <v>1514</v>
      </c>
      <c r="E1537" s="491">
        <v>45829.072916666664</v>
      </c>
      <c r="F1537" s="492">
        <v>9800.0</v>
      </c>
      <c r="G1537" s="488" t="s">
        <v>1515</v>
      </c>
      <c r="H1537" s="492">
        <v>9800.0</v>
      </c>
      <c r="I1537" s="488" t="s">
        <v>1515</v>
      </c>
      <c r="J1537" s="488" t="s">
        <v>1516</v>
      </c>
      <c r="K1537" s="488" t="s">
        <v>1517</v>
      </c>
      <c r="L1537" s="488" t="s">
        <v>10647</v>
      </c>
      <c r="M1537" s="488" t="s">
        <v>10648</v>
      </c>
      <c r="N1537" s="488" t="s">
        <v>1520</v>
      </c>
      <c r="O1537" s="488" t="s">
        <v>1521</v>
      </c>
      <c r="P1537" s="488" t="s">
        <v>1545</v>
      </c>
      <c r="Q1537" s="488" t="s">
        <v>1523</v>
      </c>
      <c r="R1537" s="495" t="s">
        <v>1524</v>
      </c>
      <c r="S1537" s="494"/>
      <c r="T1537" s="494"/>
      <c r="U1537" s="488" t="s">
        <v>10649</v>
      </c>
      <c r="AB1537" s="488" t="s">
        <v>10650</v>
      </c>
      <c r="AC1537" s="496">
        <v>9.07E9</v>
      </c>
      <c r="AD1537" s="497"/>
      <c r="AE1537" s="494"/>
      <c r="AF1537" s="494"/>
      <c r="AG1537" s="494"/>
      <c r="AH1537" s="494"/>
      <c r="AI1537" s="494"/>
      <c r="AJ1537" s="488" t="s">
        <v>1527</v>
      </c>
      <c r="AK1537" s="494"/>
      <c r="AL1537" s="494"/>
      <c r="AM1537" s="488" t="s">
        <v>10651</v>
      </c>
      <c r="AO1537" s="494"/>
      <c r="AP1537" s="494"/>
      <c r="AQ1537" s="494"/>
      <c r="AR1537" s="494"/>
      <c r="AS1537" s="494"/>
      <c r="AT1537" s="488" t="s">
        <v>1529</v>
      </c>
      <c r="AU1537" s="492">
        <v>1047.0</v>
      </c>
      <c r="AV1537" s="492">
        <v>3.0</v>
      </c>
      <c r="AW1537" s="492">
        <v>2031.0</v>
      </c>
      <c r="AX1537" s="488" t="s">
        <v>1549</v>
      </c>
      <c r="AY1537" s="497"/>
      <c r="AZ1537" s="488" t="s">
        <v>1531</v>
      </c>
    </row>
    <row r="1538" hidden="1">
      <c r="A1538" s="488" t="s">
        <v>10652</v>
      </c>
      <c r="B1538" s="488" t="s">
        <v>10646</v>
      </c>
      <c r="C1538" s="488" t="s">
        <v>1513</v>
      </c>
      <c r="D1538" s="488" t="s">
        <v>1514</v>
      </c>
      <c r="E1538" s="491">
        <v>45829.06319444445</v>
      </c>
      <c r="F1538" s="492">
        <v>2980.0</v>
      </c>
      <c r="G1538" s="488" t="s">
        <v>1515</v>
      </c>
      <c r="H1538" s="492">
        <v>2980.0</v>
      </c>
      <c r="I1538" s="488" t="s">
        <v>1515</v>
      </c>
      <c r="J1538" s="488" t="s">
        <v>1516</v>
      </c>
      <c r="K1538" s="488" t="s">
        <v>1517</v>
      </c>
      <c r="L1538" s="488" t="s">
        <v>10647</v>
      </c>
      <c r="M1538" s="488" t="s">
        <v>10653</v>
      </c>
      <c r="N1538" s="488" t="s">
        <v>1520</v>
      </c>
      <c r="O1538" s="488" t="s">
        <v>1521</v>
      </c>
      <c r="P1538" s="488" t="s">
        <v>1545</v>
      </c>
      <c r="Q1538" s="488" t="s">
        <v>1523</v>
      </c>
      <c r="R1538" s="495" t="s">
        <v>1524</v>
      </c>
      <c r="S1538" s="494"/>
      <c r="T1538" s="494"/>
      <c r="U1538" s="488" t="s">
        <v>10654</v>
      </c>
      <c r="AB1538" s="488" t="s">
        <v>10650</v>
      </c>
      <c r="AC1538" s="496">
        <v>9.07E9</v>
      </c>
      <c r="AD1538" s="497"/>
      <c r="AE1538" s="494"/>
      <c r="AF1538" s="494"/>
      <c r="AG1538" s="494"/>
      <c r="AH1538" s="494"/>
      <c r="AI1538" s="494"/>
      <c r="AJ1538" s="488" t="s">
        <v>1527</v>
      </c>
      <c r="AK1538" s="494"/>
      <c r="AL1538" s="494"/>
      <c r="AM1538" s="488" t="s">
        <v>10651</v>
      </c>
      <c r="AO1538" s="494"/>
      <c r="AP1538" s="494"/>
      <c r="AQ1538" s="494"/>
      <c r="AR1538" s="494"/>
      <c r="AS1538" s="494"/>
      <c r="AT1538" s="488" t="s">
        <v>1529</v>
      </c>
      <c r="AU1538" s="492">
        <v>1047.0</v>
      </c>
      <c r="AV1538" s="492">
        <v>3.0</v>
      </c>
      <c r="AW1538" s="492">
        <v>2031.0</v>
      </c>
      <c r="AX1538" s="488" t="s">
        <v>1549</v>
      </c>
      <c r="AY1538" s="497"/>
      <c r="AZ1538" s="488" t="s">
        <v>1531</v>
      </c>
    </row>
    <row r="1539" hidden="1">
      <c r="A1539" s="488" t="s">
        <v>10655</v>
      </c>
      <c r="B1539" s="488" t="s">
        <v>10656</v>
      </c>
      <c r="C1539" s="488" t="s">
        <v>1513</v>
      </c>
      <c r="D1539" s="488" t="s">
        <v>1514</v>
      </c>
      <c r="E1539" s="491">
        <v>45829.032638888886</v>
      </c>
      <c r="F1539" s="492">
        <v>9800.0</v>
      </c>
      <c r="G1539" s="488" t="s">
        <v>1515</v>
      </c>
      <c r="H1539" s="492">
        <v>9800.0</v>
      </c>
      <c r="I1539" s="488" t="s">
        <v>1515</v>
      </c>
      <c r="J1539" s="488" t="s">
        <v>1516</v>
      </c>
      <c r="K1539" s="488" t="s">
        <v>1517</v>
      </c>
      <c r="L1539" s="488" t="s">
        <v>10657</v>
      </c>
      <c r="M1539" s="488" t="s">
        <v>10658</v>
      </c>
      <c r="N1539" s="488" t="s">
        <v>1520</v>
      </c>
      <c r="O1539" s="488" t="s">
        <v>1521</v>
      </c>
      <c r="P1539" s="488" t="s">
        <v>1545</v>
      </c>
      <c r="Q1539" s="488" t="s">
        <v>1523</v>
      </c>
      <c r="R1539" s="495" t="s">
        <v>1524</v>
      </c>
      <c r="S1539" s="494"/>
      <c r="T1539" s="494"/>
      <c r="U1539" s="488" t="s">
        <v>10659</v>
      </c>
      <c r="AB1539" s="488" t="s">
        <v>10660</v>
      </c>
      <c r="AC1539" s="496">
        <v>8.04E9</v>
      </c>
      <c r="AD1539" s="497"/>
      <c r="AE1539" s="494"/>
      <c r="AF1539" s="494"/>
      <c r="AG1539" s="494"/>
      <c r="AH1539" s="494"/>
      <c r="AI1539" s="494"/>
      <c r="AJ1539" s="488" t="s">
        <v>1527</v>
      </c>
      <c r="AK1539" s="494"/>
      <c r="AL1539" s="494"/>
      <c r="AM1539" s="488" t="s">
        <v>10661</v>
      </c>
      <c r="AP1539" s="494"/>
      <c r="AQ1539" s="494"/>
      <c r="AR1539" s="494"/>
      <c r="AS1539" s="494"/>
      <c r="AT1539" s="488" t="s">
        <v>1529</v>
      </c>
      <c r="AU1539" s="492">
        <v>1019.0</v>
      </c>
      <c r="AV1539" s="492">
        <v>6.0</v>
      </c>
      <c r="AW1539" s="492">
        <v>2032.0</v>
      </c>
      <c r="AX1539" s="488" t="s">
        <v>1549</v>
      </c>
      <c r="AY1539" s="497"/>
      <c r="AZ1539" s="488" t="s">
        <v>1531</v>
      </c>
    </row>
    <row r="1540" hidden="1">
      <c r="A1540" s="488" t="s">
        <v>10662</v>
      </c>
      <c r="B1540" s="488" t="s">
        <v>10656</v>
      </c>
      <c r="C1540" s="488" t="s">
        <v>1513</v>
      </c>
      <c r="D1540" s="488" t="s">
        <v>1514</v>
      </c>
      <c r="E1540" s="491">
        <v>45829.02777777778</v>
      </c>
      <c r="F1540" s="492">
        <v>2980.0</v>
      </c>
      <c r="G1540" s="488" t="s">
        <v>1515</v>
      </c>
      <c r="H1540" s="492">
        <v>2980.0</v>
      </c>
      <c r="I1540" s="488" t="s">
        <v>1515</v>
      </c>
      <c r="J1540" s="488" t="s">
        <v>1516</v>
      </c>
      <c r="K1540" s="488" t="s">
        <v>1517</v>
      </c>
      <c r="L1540" s="488" t="s">
        <v>10657</v>
      </c>
      <c r="M1540" s="488" t="s">
        <v>10663</v>
      </c>
      <c r="N1540" s="488" t="s">
        <v>1520</v>
      </c>
      <c r="O1540" s="488" t="s">
        <v>1521</v>
      </c>
      <c r="P1540" s="488" t="s">
        <v>1545</v>
      </c>
      <c r="Q1540" s="488" t="s">
        <v>1523</v>
      </c>
      <c r="R1540" s="495" t="s">
        <v>1524</v>
      </c>
      <c r="S1540" s="494"/>
      <c r="T1540" s="494"/>
      <c r="U1540" s="488" t="s">
        <v>10664</v>
      </c>
      <c r="AB1540" s="488" t="s">
        <v>10660</v>
      </c>
      <c r="AC1540" s="496">
        <v>8.04E9</v>
      </c>
      <c r="AD1540" s="497"/>
      <c r="AE1540" s="494"/>
      <c r="AF1540" s="494"/>
      <c r="AG1540" s="494"/>
      <c r="AH1540" s="494"/>
      <c r="AI1540" s="494"/>
      <c r="AJ1540" s="488" t="s">
        <v>1527</v>
      </c>
      <c r="AK1540" s="494"/>
      <c r="AL1540" s="494"/>
      <c r="AM1540" s="488" t="s">
        <v>10661</v>
      </c>
      <c r="AP1540" s="494"/>
      <c r="AQ1540" s="494"/>
      <c r="AR1540" s="494"/>
      <c r="AS1540" s="494"/>
      <c r="AT1540" s="488" t="s">
        <v>1529</v>
      </c>
      <c r="AU1540" s="492">
        <v>1019.0</v>
      </c>
      <c r="AV1540" s="492">
        <v>6.0</v>
      </c>
      <c r="AW1540" s="492">
        <v>2032.0</v>
      </c>
      <c r="AX1540" s="488" t="s">
        <v>1549</v>
      </c>
      <c r="AY1540" s="497"/>
      <c r="AZ1540" s="488" t="s">
        <v>1531</v>
      </c>
    </row>
    <row r="1541" hidden="1">
      <c r="A1541" s="488" t="s">
        <v>10665</v>
      </c>
      <c r="B1541" s="488" t="s">
        <v>10666</v>
      </c>
      <c r="C1541" s="488" t="s">
        <v>1513</v>
      </c>
      <c r="D1541" s="488" t="s">
        <v>1514</v>
      </c>
      <c r="E1541" s="491">
        <v>45829.02291666667</v>
      </c>
      <c r="F1541" s="492">
        <v>2980.0</v>
      </c>
      <c r="G1541" s="488" t="s">
        <v>1515</v>
      </c>
      <c r="H1541" s="492">
        <v>2980.0</v>
      </c>
      <c r="I1541" s="488" t="s">
        <v>1515</v>
      </c>
      <c r="J1541" s="488" t="s">
        <v>1516</v>
      </c>
      <c r="K1541" s="488" t="s">
        <v>1517</v>
      </c>
      <c r="L1541" s="488" t="s">
        <v>10667</v>
      </c>
      <c r="M1541" s="488" t="s">
        <v>10668</v>
      </c>
      <c r="N1541" s="488" t="s">
        <v>1520</v>
      </c>
      <c r="O1541" s="488" t="s">
        <v>1521</v>
      </c>
      <c r="P1541" s="488" t="s">
        <v>1545</v>
      </c>
      <c r="Q1541" s="488" t="s">
        <v>1523</v>
      </c>
      <c r="R1541" s="495" t="s">
        <v>1524</v>
      </c>
      <c r="S1541" s="494"/>
      <c r="T1541" s="494"/>
      <c r="U1541" s="488" t="s">
        <v>10669</v>
      </c>
      <c r="AB1541" s="488" t="s">
        <v>10670</v>
      </c>
      <c r="AC1541" s="496">
        <v>9.05E9</v>
      </c>
      <c r="AD1541" s="494"/>
      <c r="AE1541" s="494"/>
      <c r="AF1541" s="494"/>
      <c r="AG1541" s="494"/>
      <c r="AH1541" s="494"/>
      <c r="AI1541" s="494"/>
      <c r="AJ1541" s="488" t="s">
        <v>1527</v>
      </c>
      <c r="AK1541" s="494"/>
      <c r="AL1541" s="494"/>
      <c r="AM1541" s="488" t="s">
        <v>10671</v>
      </c>
      <c r="AO1541" s="497"/>
      <c r="AP1541" s="494"/>
      <c r="AQ1541" s="494"/>
      <c r="AR1541" s="494"/>
      <c r="AS1541" s="494"/>
      <c r="AT1541" s="488" t="s">
        <v>1529</v>
      </c>
      <c r="AU1541" s="492">
        <v>4017.0</v>
      </c>
      <c r="AV1541" s="492">
        <v>7.0</v>
      </c>
      <c r="AW1541" s="492">
        <v>2029.0</v>
      </c>
      <c r="AX1541" s="488" t="s">
        <v>1549</v>
      </c>
      <c r="AY1541" s="488" t="s">
        <v>10672</v>
      </c>
      <c r="AZ1541" s="488" t="s">
        <v>1531</v>
      </c>
    </row>
    <row r="1542" hidden="1">
      <c r="A1542" s="488" t="s">
        <v>10673</v>
      </c>
      <c r="B1542" s="488" t="s">
        <v>10674</v>
      </c>
      <c r="C1542" s="488" t="s">
        <v>1513</v>
      </c>
      <c r="D1542" s="488" t="s">
        <v>1514</v>
      </c>
      <c r="E1542" s="491">
        <v>45829.01944444444</v>
      </c>
      <c r="F1542" s="492">
        <v>2980.0</v>
      </c>
      <c r="G1542" s="488" t="s">
        <v>1515</v>
      </c>
      <c r="H1542" s="492">
        <v>2980.0</v>
      </c>
      <c r="I1542" s="488" t="s">
        <v>1515</v>
      </c>
      <c r="J1542" s="488" t="s">
        <v>1516</v>
      </c>
      <c r="K1542" s="488" t="s">
        <v>1517</v>
      </c>
      <c r="L1542" s="488" t="s">
        <v>10675</v>
      </c>
      <c r="M1542" s="488" t="s">
        <v>10676</v>
      </c>
      <c r="N1542" s="488" t="s">
        <v>1520</v>
      </c>
      <c r="O1542" s="488" t="s">
        <v>1521</v>
      </c>
      <c r="P1542" s="488" t="s">
        <v>1554</v>
      </c>
      <c r="Q1542" s="488" t="s">
        <v>1523</v>
      </c>
      <c r="R1542" s="495" t="s">
        <v>1524</v>
      </c>
      <c r="S1542" s="494"/>
      <c r="T1542" s="494"/>
      <c r="U1542" s="488" t="s">
        <v>10677</v>
      </c>
      <c r="AB1542" s="488" t="s">
        <v>10678</v>
      </c>
      <c r="AC1542" s="496">
        <v>9.09E9</v>
      </c>
      <c r="AD1542" s="497"/>
      <c r="AE1542" s="494"/>
      <c r="AF1542" s="494"/>
      <c r="AG1542" s="494"/>
      <c r="AH1542" s="494"/>
      <c r="AI1542" s="494"/>
      <c r="AJ1542" s="488" t="s">
        <v>1527</v>
      </c>
      <c r="AK1542" s="494"/>
      <c r="AL1542" s="494"/>
      <c r="AM1542" s="488" t="s">
        <v>10679</v>
      </c>
      <c r="AO1542" s="497"/>
      <c r="AP1542" s="494"/>
      <c r="AQ1542" s="494"/>
      <c r="AR1542" s="494"/>
      <c r="AS1542" s="494"/>
      <c r="AT1542" s="488" t="s">
        <v>1558</v>
      </c>
      <c r="AU1542" s="492">
        <v>9982.0</v>
      </c>
      <c r="AV1542" s="492">
        <v>12.0</v>
      </c>
      <c r="AW1542" s="492">
        <v>2029.0</v>
      </c>
      <c r="AX1542" s="488" t="s">
        <v>1559</v>
      </c>
      <c r="AY1542" s="488" t="s">
        <v>1754</v>
      </c>
      <c r="AZ1542" s="488" t="s">
        <v>1531</v>
      </c>
    </row>
    <row r="1543" hidden="1">
      <c r="A1543" s="488" t="s">
        <v>10680</v>
      </c>
      <c r="B1543" s="488" t="s">
        <v>10681</v>
      </c>
      <c r="C1543" s="488" t="s">
        <v>1513</v>
      </c>
      <c r="D1543" s="488" t="s">
        <v>1514</v>
      </c>
      <c r="E1543" s="491">
        <v>45829.004166666666</v>
      </c>
      <c r="F1543" s="492">
        <v>2980.0</v>
      </c>
      <c r="G1543" s="488" t="s">
        <v>1515</v>
      </c>
      <c r="H1543" s="492">
        <v>2980.0</v>
      </c>
      <c r="I1543" s="488" t="s">
        <v>1515</v>
      </c>
      <c r="J1543" s="488" t="s">
        <v>1516</v>
      </c>
      <c r="K1543" s="488" t="s">
        <v>1517</v>
      </c>
      <c r="L1543" s="488" t="s">
        <v>10682</v>
      </c>
      <c r="M1543" s="488" t="s">
        <v>10683</v>
      </c>
      <c r="N1543" s="488" t="s">
        <v>1520</v>
      </c>
      <c r="O1543" s="488" t="s">
        <v>1521</v>
      </c>
      <c r="P1543" s="488" t="s">
        <v>1554</v>
      </c>
      <c r="Q1543" s="488" t="s">
        <v>1523</v>
      </c>
      <c r="R1543" s="495" t="s">
        <v>1524</v>
      </c>
      <c r="S1543" s="494"/>
      <c r="T1543" s="494"/>
      <c r="U1543" s="488" t="s">
        <v>10684</v>
      </c>
      <c r="AB1543" s="488" t="s">
        <v>10685</v>
      </c>
      <c r="AC1543" s="496">
        <v>9.04E9</v>
      </c>
      <c r="AD1543" s="497"/>
      <c r="AE1543" s="494"/>
      <c r="AF1543" s="494"/>
      <c r="AG1543" s="494"/>
      <c r="AH1543" s="494"/>
      <c r="AI1543" s="494"/>
      <c r="AJ1543" s="488" t="s">
        <v>1527</v>
      </c>
      <c r="AK1543" s="494"/>
      <c r="AL1543" s="494"/>
      <c r="AM1543" s="488" t="s">
        <v>10686</v>
      </c>
      <c r="AP1543" s="494"/>
      <c r="AQ1543" s="494"/>
      <c r="AR1543" s="494"/>
      <c r="AS1543" s="494"/>
      <c r="AT1543" s="488" t="s">
        <v>1558</v>
      </c>
      <c r="AU1543" s="492">
        <v>3076.0</v>
      </c>
      <c r="AV1543" s="492">
        <v>11.0</v>
      </c>
      <c r="AW1543" s="492">
        <v>2031.0</v>
      </c>
      <c r="AX1543" s="488" t="s">
        <v>1587</v>
      </c>
      <c r="AY1543" s="488" t="s">
        <v>1823</v>
      </c>
      <c r="AZ1543" s="488" t="s">
        <v>1531</v>
      </c>
    </row>
    <row r="1544" hidden="1">
      <c r="A1544" s="488" t="s">
        <v>10687</v>
      </c>
      <c r="B1544" s="488" t="s">
        <v>10688</v>
      </c>
      <c r="C1544" s="488" t="s">
        <v>1513</v>
      </c>
      <c r="D1544" s="488" t="s">
        <v>1514</v>
      </c>
      <c r="E1544" s="491">
        <v>45829.001388888886</v>
      </c>
      <c r="F1544" s="492">
        <v>9800.0</v>
      </c>
      <c r="G1544" s="488" t="s">
        <v>1515</v>
      </c>
      <c r="H1544" s="492">
        <v>9800.0</v>
      </c>
      <c r="I1544" s="488" t="s">
        <v>1515</v>
      </c>
      <c r="J1544" s="488" t="s">
        <v>1516</v>
      </c>
      <c r="K1544" s="488" t="s">
        <v>1517</v>
      </c>
      <c r="L1544" s="488" t="s">
        <v>10689</v>
      </c>
      <c r="M1544" s="488" t="s">
        <v>10690</v>
      </c>
      <c r="N1544" s="488" t="s">
        <v>1520</v>
      </c>
      <c r="O1544" s="488" t="s">
        <v>1521</v>
      </c>
      <c r="P1544" s="488" t="s">
        <v>1554</v>
      </c>
      <c r="Q1544" s="488" t="s">
        <v>1523</v>
      </c>
      <c r="R1544" s="495" t="s">
        <v>1524</v>
      </c>
      <c r="S1544" s="494"/>
      <c r="T1544" s="494"/>
      <c r="U1544" s="488" t="s">
        <v>10691</v>
      </c>
      <c r="AB1544" s="488" t="s">
        <v>10692</v>
      </c>
      <c r="AC1544" s="496">
        <v>9.02E9</v>
      </c>
      <c r="AD1544" s="497"/>
      <c r="AE1544" s="494"/>
      <c r="AF1544" s="494"/>
      <c r="AG1544" s="494"/>
      <c r="AH1544" s="494"/>
      <c r="AI1544" s="494"/>
      <c r="AJ1544" s="488" t="s">
        <v>1527</v>
      </c>
      <c r="AK1544" s="494"/>
      <c r="AL1544" s="494"/>
      <c r="AM1544" s="488" t="s">
        <v>10693</v>
      </c>
      <c r="AO1544" s="494"/>
      <c r="AP1544" s="494"/>
      <c r="AQ1544" s="494"/>
      <c r="AR1544" s="494"/>
      <c r="AS1544" s="494"/>
      <c r="AT1544" s="488" t="s">
        <v>1529</v>
      </c>
      <c r="AU1544" s="492">
        <v>2641.0</v>
      </c>
      <c r="AV1544" s="492">
        <v>5.0</v>
      </c>
      <c r="AW1544" s="492">
        <v>2031.0</v>
      </c>
      <c r="AX1544" s="488" t="s">
        <v>1587</v>
      </c>
      <c r="AY1544" s="488" t="s">
        <v>1588</v>
      </c>
      <c r="AZ1544" s="488" t="s">
        <v>1531</v>
      </c>
    </row>
    <row r="1545" hidden="1">
      <c r="A1545" s="488" t="s">
        <v>10694</v>
      </c>
      <c r="B1545" s="488" t="s">
        <v>10695</v>
      </c>
      <c r="C1545" s="488" t="s">
        <v>1513</v>
      </c>
      <c r="D1545" s="488" t="s">
        <v>1514</v>
      </c>
      <c r="E1545" s="491">
        <v>45828.998611111114</v>
      </c>
      <c r="F1545" s="492">
        <v>2980.0</v>
      </c>
      <c r="G1545" s="488" t="s">
        <v>1515</v>
      </c>
      <c r="H1545" s="492">
        <v>2980.0</v>
      </c>
      <c r="I1545" s="488" t="s">
        <v>1515</v>
      </c>
      <c r="J1545" s="488" t="s">
        <v>1516</v>
      </c>
      <c r="K1545" s="488" t="s">
        <v>1517</v>
      </c>
      <c r="L1545" s="488" t="s">
        <v>10696</v>
      </c>
      <c r="M1545" s="488" t="s">
        <v>10697</v>
      </c>
      <c r="N1545" s="488" t="s">
        <v>1520</v>
      </c>
      <c r="O1545" s="488" t="s">
        <v>1521</v>
      </c>
      <c r="P1545" s="488" t="s">
        <v>1545</v>
      </c>
      <c r="Q1545" s="488" t="s">
        <v>1523</v>
      </c>
      <c r="R1545" s="495" t="s">
        <v>1524</v>
      </c>
      <c r="S1545" s="494"/>
      <c r="T1545" s="494"/>
      <c r="U1545" s="488" t="s">
        <v>10698</v>
      </c>
      <c r="AB1545" s="488" t="s">
        <v>10699</v>
      </c>
      <c r="AC1545" s="496">
        <v>9.06E9</v>
      </c>
      <c r="AD1545" s="497"/>
      <c r="AE1545" s="494"/>
      <c r="AF1545" s="494"/>
      <c r="AG1545" s="494"/>
      <c r="AH1545" s="494"/>
      <c r="AI1545" s="494"/>
      <c r="AJ1545" s="488" t="s">
        <v>1527</v>
      </c>
      <c r="AK1545" s="494"/>
      <c r="AL1545" s="494"/>
      <c r="AM1545" s="488" t="s">
        <v>10700</v>
      </c>
      <c r="AO1545" s="494"/>
      <c r="AP1545" s="494"/>
      <c r="AQ1545" s="494"/>
      <c r="AR1545" s="494"/>
      <c r="AS1545" s="494"/>
      <c r="AT1545" s="488" t="s">
        <v>1529</v>
      </c>
      <c r="AU1545" s="492">
        <v>1018.0</v>
      </c>
      <c r="AV1545" s="492">
        <v>3.0</v>
      </c>
      <c r="AW1545" s="492">
        <v>2030.0</v>
      </c>
      <c r="AX1545" s="488" t="s">
        <v>1549</v>
      </c>
      <c r="AY1545" s="497"/>
      <c r="AZ1545" s="488" t="s">
        <v>1531</v>
      </c>
    </row>
    <row r="1546" hidden="1">
      <c r="A1546" s="488" t="s">
        <v>10701</v>
      </c>
      <c r="B1546" s="488" t="s">
        <v>10688</v>
      </c>
      <c r="C1546" s="488" t="s">
        <v>1513</v>
      </c>
      <c r="D1546" s="488" t="s">
        <v>1514</v>
      </c>
      <c r="E1546" s="491">
        <v>45828.99652777778</v>
      </c>
      <c r="F1546" s="492">
        <v>2980.0</v>
      </c>
      <c r="G1546" s="488" t="s">
        <v>1515</v>
      </c>
      <c r="H1546" s="492">
        <v>2980.0</v>
      </c>
      <c r="I1546" s="488" t="s">
        <v>1515</v>
      </c>
      <c r="J1546" s="488" t="s">
        <v>1516</v>
      </c>
      <c r="K1546" s="488" t="s">
        <v>1517</v>
      </c>
      <c r="L1546" s="488" t="s">
        <v>10689</v>
      </c>
      <c r="M1546" s="488" t="s">
        <v>10702</v>
      </c>
      <c r="N1546" s="488" t="s">
        <v>1520</v>
      </c>
      <c r="O1546" s="488" t="s">
        <v>1521</v>
      </c>
      <c r="P1546" s="488" t="s">
        <v>1554</v>
      </c>
      <c r="Q1546" s="488" t="s">
        <v>1523</v>
      </c>
      <c r="R1546" s="495" t="s">
        <v>1524</v>
      </c>
      <c r="S1546" s="494"/>
      <c r="T1546" s="494"/>
      <c r="U1546" s="488" t="s">
        <v>10703</v>
      </c>
      <c r="AB1546" s="488" t="s">
        <v>10692</v>
      </c>
      <c r="AC1546" s="496">
        <v>9.02E9</v>
      </c>
      <c r="AD1546" s="497"/>
      <c r="AE1546" s="494"/>
      <c r="AF1546" s="494"/>
      <c r="AG1546" s="494"/>
      <c r="AH1546" s="494"/>
      <c r="AI1546" s="494"/>
      <c r="AJ1546" s="488" t="s">
        <v>1527</v>
      </c>
      <c r="AK1546" s="494"/>
      <c r="AL1546" s="494"/>
      <c r="AM1546" s="488" t="s">
        <v>10693</v>
      </c>
      <c r="AO1546" s="497"/>
      <c r="AP1546" s="494"/>
      <c r="AQ1546" s="494"/>
      <c r="AR1546" s="494"/>
      <c r="AS1546" s="494"/>
      <c r="AT1546" s="488" t="s">
        <v>1529</v>
      </c>
      <c r="AU1546" s="492">
        <v>2641.0</v>
      </c>
      <c r="AV1546" s="492">
        <v>5.0</v>
      </c>
      <c r="AW1546" s="492">
        <v>2031.0</v>
      </c>
      <c r="AX1546" s="488" t="s">
        <v>1587</v>
      </c>
      <c r="AY1546" s="488" t="s">
        <v>1588</v>
      </c>
      <c r="AZ1546" s="488" t="s">
        <v>1531</v>
      </c>
    </row>
    <row r="1547" hidden="1">
      <c r="A1547" s="488" t="s">
        <v>10704</v>
      </c>
      <c r="B1547" s="488" t="s">
        <v>10705</v>
      </c>
      <c r="C1547" s="488" t="s">
        <v>1513</v>
      </c>
      <c r="D1547" s="488" t="s">
        <v>1514</v>
      </c>
      <c r="E1547" s="491">
        <v>45828.98888888889</v>
      </c>
      <c r="F1547" s="492">
        <v>9800.0</v>
      </c>
      <c r="G1547" s="488" t="s">
        <v>1515</v>
      </c>
      <c r="H1547" s="492">
        <v>9800.0</v>
      </c>
      <c r="I1547" s="488" t="s">
        <v>1515</v>
      </c>
      <c r="J1547" s="488" t="s">
        <v>1516</v>
      </c>
      <c r="K1547" s="488" t="s">
        <v>1517</v>
      </c>
      <c r="L1547" s="488" t="s">
        <v>10706</v>
      </c>
      <c r="M1547" s="488" t="s">
        <v>10707</v>
      </c>
      <c r="N1547" s="488" t="s">
        <v>1520</v>
      </c>
      <c r="O1547" s="488" t="s">
        <v>1521</v>
      </c>
      <c r="P1547" s="488" t="s">
        <v>1554</v>
      </c>
      <c r="Q1547" s="488" t="s">
        <v>1523</v>
      </c>
      <c r="R1547" s="495" t="s">
        <v>1524</v>
      </c>
      <c r="S1547" s="494"/>
      <c r="T1547" s="494"/>
      <c r="U1547" s="488" t="s">
        <v>10708</v>
      </c>
      <c r="AB1547" s="488" t="s">
        <v>10709</v>
      </c>
      <c r="AC1547" s="496">
        <v>9.35E8</v>
      </c>
      <c r="AD1547" s="497"/>
      <c r="AE1547" s="494"/>
      <c r="AF1547" s="494"/>
      <c r="AG1547" s="494"/>
      <c r="AH1547" s="494"/>
      <c r="AI1547" s="494"/>
      <c r="AJ1547" s="488" t="s">
        <v>1527</v>
      </c>
      <c r="AK1547" s="494"/>
      <c r="AL1547" s="494"/>
      <c r="AM1547" s="488" t="s">
        <v>10710</v>
      </c>
      <c r="AO1547" s="494"/>
      <c r="AP1547" s="494"/>
      <c r="AQ1547" s="494"/>
      <c r="AR1547" s="494"/>
      <c r="AS1547" s="494"/>
      <c r="AT1547" s="488" t="s">
        <v>1529</v>
      </c>
      <c r="AU1547" s="492">
        <v>4678.0</v>
      </c>
      <c r="AV1547" s="492">
        <v>6.0</v>
      </c>
      <c r="AW1547" s="492">
        <v>2030.0</v>
      </c>
      <c r="AX1547" s="488" t="s">
        <v>1587</v>
      </c>
      <c r="AY1547" s="488" t="s">
        <v>1597</v>
      </c>
      <c r="AZ1547" s="488" t="s">
        <v>1531</v>
      </c>
    </row>
    <row r="1548" hidden="1">
      <c r="A1548" s="488" t="s">
        <v>10711</v>
      </c>
      <c r="B1548" s="488" t="s">
        <v>10705</v>
      </c>
      <c r="C1548" s="488" t="s">
        <v>1513</v>
      </c>
      <c r="D1548" s="488" t="s">
        <v>1514</v>
      </c>
      <c r="E1548" s="491">
        <v>45828.986805555556</v>
      </c>
      <c r="F1548" s="492">
        <v>2980.0</v>
      </c>
      <c r="G1548" s="488" t="s">
        <v>1515</v>
      </c>
      <c r="H1548" s="492">
        <v>2980.0</v>
      </c>
      <c r="I1548" s="488" t="s">
        <v>1515</v>
      </c>
      <c r="J1548" s="488" t="s">
        <v>1516</v>
      </c>
      <c r="K1548" s="488" t="s">
        <v>1517</v>
      </c>
      <c r="L1548" s="488" t="s">
        <v>10706</v>
      </c>
      <c r="M1548" s="488" t="s">
        <v>10712</v>
      </c>
      <c r="N1548" s="488" t="s">
        <v>1520</v>
      </c>
      <c r="O1548" s="488" t="s">
        <v>1521</v>
      </c>
      <c r="P1548" s="488" t="s">
        <v>1554</v>
      </c>
      <c r="Q1548" s="488" t="s">
        <v>1523</v>
      </c>
      <c r="R1548" s="495" t="s">
        <v>1524</v>
      </c>
      <c r="S1548" s="494"/>
      <c r="T1548" s="494"/>
      <c r="U1548" s="488" t="s">
        <v>10713</v>
      </c>
      <c r="AB1548" s="488" t="s">
        <v>10709</v>
      </c>
      <c r="AC1548" s="496">
        <v>9.35E8</v>
      </c>
      <c r="AD1548" s="497"/>
      <c r="AE1548" s="497"/>
      <c r="AF1548" s="497"/>
      <c r="AG1548" s="497"/>
      <c r="AH1548" s="497"/>
      <c r="AI1548" s="494"/>
      <c r="AJ1548" s="488" t="s">
        <v>1527</v>
      </c>
      <c r="AK1548" s="498"/>
      <c r="AL1548" s="499"/>
      <c r="AM1548" s="488" t="s">
        <v>10710</v>
      </c>
      <c r="AO1548" s="497"/>
      <c r="AP1548" s="494"/>
      <c r="AQ1548" s="494"/>
      <c r="AR1548" s="494"/>
      <c r="AS1548" s="494"/>
      <c r="AT1548" s="488" t="s">
        <v>1529</v>
      </c>
      <c r="AU1548" s="492">
        <v>4678.0</v>
      </c>
      <c r="AV1548" s="492">
        <v>6.0</v>
      </c>
      <c r="AW1548" s="492">
        <v>2030.0</v>
      </c>
      <c r="AX1548" s="488" t="s">
        <v>1587</v>
      </c>
      <c r="AY1548" s="488" t="s">
        <v>1597</v>
      </c>
      <c r="AZ1548" s="488" t="s">
        <v>1531</v>
      </c>
    </row>
    <row r="1549" hidden="1">
      <c r="A1549" s="488" t="s">
        <v>10714</v>
      </c>
      <c r="B1549" s="488" t="s">
        <v>10715</v>
      </c>
      <c r="C1549" s="488" t="s">
        <v>1513</v>
      </c>
      <c r="D1549" s="488" t="s">
        <v>1514</v>
      </c>
      <c r="E1549" s="491">
        <v>45828.970138888886</v>
      </c>
      <c r="F1549" s="492">
        <v>2980.0</v>
      </c>
      <c r="G1549" s="488" t="s">
        <v>1515</v>
      </c>
      <c r="H1549" s="492">
        <v>2980.0</v>
      </c>
      <c r="I1549" s="488" t="s">
        <v>1515</v>
      </c>
      <c r="J1549" s="488" t="s">
        <v>1516</v>
      </c>
      <c r="K1549" s="488" t="s">
        <v>1517</v>
      </c>
      <c r="L1549" s="488" t="s">
        <v>10716</v>
      </c>
      <c r="M1549" s="488" t="s">
        <v>10717</v>
      </c>
      <c r="N1549" s="488" t="s">
        <v>1520</v>
      </c>
      <c r="O1549" s="488" t="s">
        <v>1521</v>
      </c>
      <c r="P1549" s="488" t="s">
        <v>1554</v>
      </c>
      <c r="Q1549" s="488" t="s">
        <v>1523</v>
      </c>
      <c r="R1549" s="495" t="s">
        <v>1524</v>
      </c>
      <c r="S1549" s="494"/>
      <c r="T1549" s="494"/>
      <c r="U1549" s="488" t="s">
        <v>10718</v>
      </c>
      <c r="AB1549" s="488" t="s">
        <v>10719</v>
      </c>
      <c r="AC1549" s="496">
        <v>9.05E9</v>
      </c>
      <c r="AD1549" s="497"/>
      <c r="AE1549" s="494"/>
      <c r="AF1549" s="494"/>
      <c r="AG1549" s="494"/>
      <c r="AH1549" s="494"/>
      <c r="AI1549" s="494"/>
      <c r="AJ1549" s="488" t="s">
        <v>1527</v>
      </c>
      <c r="AK1549" s="494"/>
      <c r="AL1549" s="494"/>
      <c r="AM1549" s="488" t="s">
        <v>10720</v>
      </c>
      <c r="AO1549" s="497"/>
      <c r="AP1549" s="494"/>
      <c r="AQ1549" s="494"/>
      <c r="AR1549" s="494"/>
      <c r="AS1549" s="494"/>
      <c r="AT1549" s="488" t="s">
        <v>1529</v>
      </c>
      <c r="AU1549" s="492">
        <v>8842.0</v>
      </c>
      <c r="AV1549" s="492">
        <v>3.0</v>
      </c>
      <c r="AW1549" s="492">
        <v>2028.0</v>
      </c>
      <c r="AX1549" s="488" t="s">
        <v>1634</v>
      </c>
      <c r="AY1549" s="488" t="s">
        <v>1831</v>
      </c>
      <c r="AZ1549" s="488" t="s">
        <v>1531</v>
      </c>
    </row>
    <row r="1550" hidden="1">
      <c r="A1550" s="488" t="s">
        <v>10721</v>
      </c>
      <c r="B1550" s="488" t="s">
        <v>10722</v>
      </c>
      <c r="C1550" s="488" t="s">
        <v>1513</v>
      </c>
      <c r="D1550" s="488" t="s">
        <v>1514</v>
      </c>
      <c r="E1550" s="491">
        <v>45828.96944444445</v>
      </c>
      <c r="F1550" s="492">
        <v>9800.0</v>
      </c>
      <c r="G1550" s="488" t="s">
        <v>1515</v>
      </c>
      <c r="H1550" s="492">
        <v>9800.0</v>
      </c>
      <c r="I1550" s="488" t="s">
        <v>1515</v>
      </c>
      <c r="J1550" s="488" t="s">
        <v>1516</v>
      </c>
      <c r="K1550" s="488" t="s">
        <v>1517</v>
      </c>
      <c r="L1550" s="488" t="s">
        <v>10723</v>
      </c>
      <c r="M1550" s="488" t="s">
        <v>10724</v>
      </c>
      <c r="N1550" s="488" t="s">
        <v>1520</v>
      </c>
      <c r="O1550" s="488" t="s">
        <v>1521</v>
      </c>
      <c r="P1550" s="488" t="s">
        <v>1554</v>
      </c>
      <c r="Q1550" s="488" t="s">
        <v>1523</v>
      </c>
      <c r="R1550" s="495" t="s">
        <v>1524</v>
      </c>
      <c r="S1550" s="494"/>
      <c r="T1550" s="494"/>
      <c r="U1550" s="488" t="s">
        <v>10725</v>
      </c>
      <c r="AB1550" s="488" t="s">
        <v>10726</v>
      </c>
      <c r="AC1550" s="496">
        <v>8.04E9</v>
      </c>
      <c r="AD1550" s="497"/>
      <c r="AE1550" s="494"/>
      <c r="AF1550" s="494"/>
      <c r="AG1550" s="494"/>
      <c r="AH1550" s="494"/>
      <c r="AI1550" s="494"/>
      <c r="AJ1550" s="488" t="s">
        <v>1527</v>
      </c>
      <c r="AK1550" s="494"/>
      <c r="AL1550" s="494"/>
      <c r="AM1550" s="488" t="s">
        <v>10727</v>
      </c>
      <c r="AP1550" s="494"/>
      <c r="AQ1550" s="494"/>
      <c r="AR1550" s="494"/>
      <c r="AS1550" s="494"/>
      <c r="AT1550" s="488" t="s">
        <v>1529</v>
      </c>
      <c r="AU1550" s="492">
        <v>4019.0</v>
      </c>
      <c r="AV1550" s="492">
        <v>6.0</v>
      </c>
      <c r="AW1550" s="492">
        <v>2029.0</v>
      </c>
      <c r="AX1550" s="488" t="s">
        <v>1587</v>
      </c>
      <c r="AY1550" s="488" t="s">
        <v>1904</v>
      </c>
      <c r="AZ1550" s="488" t="s">
        <v>1531</v>
      </c>
    </row>
    <row r="1551" hidden="1">
      <c r="A1551" s="488" t="s">
        <v>10728</v>
      </c>
      <c r="B1551" s="488" t="s">
        <v>10722</v>
      </c>
      <c r="C1551" s="488" t="s">
        <v>1513</v>
      </c>
      <c r="D1551" s="488" t="s">
        <v>1514</v>
      </c>
      <c r="E1551" s="491">
        <v>45828.96666666667</v>
      </c>
      <c r="F1551" s="492">
        <v>2980.0</v>
      </c>
      <c r="G1551" s="488" t="s">
        <v>1515</v>
      </c>
      <c r="H1551" s="492">
        <v>2980.0</v>
      </c>
      <c r="I1551" s="488" t="s">
        <v>1515</v>
      </c>
      <c r="J1551" s="488" t="s">
        <v>1516</v>
      </c>
      <c r="K1551" s="488" t="s">
        <v>1517</v>
      </c>
      <c r="L1551" s="488" t="s">
        <v>10723</v>
      </c>
      <c r="M1551" s="488" t="s">
        <v>10729</v>
      </c>
      <c r="N1551" s="488" t="s">
        <v>1520</v>
      </c>
      <c r="O1551" s="488" t="s">
        <v>1521</v>
      </c>
      <c r="P1551" s="488" t="s">
        <v>1554</v>
      </c>
      <c r="Q1551" s="488" t="s">
        <v>1523</v>
      </c>
      <c r="R1551" s="495" t="s">
        <v>1524</v>
      </c>
      <c r="S1551" s="494"/>
      <c r="T1551" s="494"/>
      <c r="U1551" s="488" t="s">
        <v>10730</v>
      </c>
      <c r="AB1551" s="488" t="s">
        <v>10726</v>
      </c>
      <c r="AC1551" s="496">
        <v>8.04E9</v>
      </c>
      <c r="AD1551" s="497"/>
      <c r="AE1551" s="494"/>
      <c r="AF1551" s="494"/>
      <c r="AG1551" s="494"/>
      <c r="AH1551" s="494"/>
      <c r="AI1551" s="494"/>
      <c r="AJ1551" s="488" t="s">
        <v>1527</v>
      </c>
      <c r="AK1551" s="494"/>
      <c r="AL1551" s="494"/>
      <c r="AM1551" s="488" t="s">
        <v>10727</v>
      </c>
      <c r="AP1551" s="494"/>
      <c r="AQ1551" s="494"/>
      <c r="AR1551" s="494"/>
      <c r="AS1551" s="494"/>
      <c r="AT1551" s="488" t="s">
        <v>1529</v>
      </c>
      <c r="AU1551" s="492">
        <v>4019.0</v>
      </c>
      <c r="AV1551" s="492">
        <v>6.0</v>
      </c>
      <c r="AW1551" s="492">
        <v>2029.0</v>
      </c>
      <c r="AX1551" s="488" t="s">
        <v>1587</v>
      </c>
      <c r="AY1551" s="488" t="s">
        <v>1904</v>
      </c>
      <c r="AZ1551" s="488" t="s">
        <v>1531</v>
      </c>
    </row>
    <row r="1552" hidden="1">
      <c r="A1552" s="488" t="s">
        <v>10731</v>
      </c>
      <c r="B1552" s="488" t="s">
        <v>10732</v>
      </c>
      <c r="C1552" s="488" t="s">
        <v>1513</v>
      </c>
      <c r="D1552" s="488" t="s">
        <v>1514</v>
      </c>
      <c r="E1552" s="491">
        <v>45828.9625</v>
      </c>
      <c r="F1552" s="492">
        <v>9800.0</v>
      </c>
      <c r="G1552" s="488" t="s">
        <v>1515</v>
      </c>
      <c r="H1552" s="492">
        <v>9800.0</v>
      </c>
      <c r="I1552" s="488" t="s">
        <v>1515</v>
      </c>
      <c r="J1552" s="488" t="s">
        <v>1516</v>
      </c>
      <c r="K1552" s="488" t="s">
        <v>1517</v>
      </c>
      <c r="L1552" s="488" t="s">
        <v>10733</v>
      </c>
      <c r="M1552" s="488" t="s">
        <v>10734</v>
      </c>
      <c r="N1552" s="488" t="s">
        <v>1520</v>
      </c>
      <c r="O1552" s="488" t="s">
        <v>1521</v>
      </c>
      <c r="P1552" s="488" t="s">
        <v>1554</v>
      </c>
      <c r="Q1552" s="488" t="s">
        <v>1523</v>
      </c>
      <c r="R1552" s="495" t="s">
        <v>1524</v>
      </c>
      <c r="S1552" s="494"/>
      <c r="T1552" s="494"/>
      <c r="U1552" s="488" t="s">
        <v>10735</v>
      </c>
      <c r="AB1552" s="488" t="s">
        <v>10736</v>
      </c>
      <c r="AC1552" s="496">
        <v>8.05E9</v>
      </c>
      <c r="AD1552" s="494"/>
      <c r="AE1552" s="494"/>
      <c r="AF1552" s="494"/>
      <c r="AG1552" s="494"/>
      <c r="AH1552" s="494"/>
      <c r="AI1552" s="494"/>
      <c r="AJ1552" s="488" t="s">
        <v>1527</v>
      </c>
      <c r="AK1552" s="494"/>
      <c r="AL1552" s="494"/>
      <c r="AM1552" s="488" t="s">
        <v>10737</v>
      </c>
      <c r="AP1552" s="494"/>
      <c r="AQ1552" s="494"/>
      <c r="AR1552" s="494"/>
      <c r="AS1552" s="494"/>
      <c r="AT1552" s="488" t="s">
        <v>1529</v>
      </c>
      <c r="AU1552" s="492">
        <v>5730.0</v>
      </c>
      <c r="AV1552" s="492">
        <v>8.0</v>
      </c>
      <c r="AW1552" s="492">
        <v>2029.0</v>
      </c>
      <c r="AX1552" s="488" t="s">
        <v>1587</v>
      </c>
      <c r="AY1552" s="488" t="s">
        <v>1805</v>
      </c>
      <c r="AZ1552" s="488" t="s">
        <v>1531</v>
      </c>
    </row>
    <row r="1553" hidden="1">
      <c r="A1553" s="488" t="s">
        <v>10738</v>
      </c>
      <c r="B1553" s="488" t="s">
        <v>10739</v>
      </c>
      <c r="C1553" s="488" t="s">
        <v>1513</v>
      </c>
      <c r="D1553" s="488" t="s">
        <v>1514</v>
      </c>
      <c r="E1553" s="491">
        <v>45828.95763888889</v>
      </c>
      <c r="F1553" s="492">
        <v>4980.0</v>
      </c>
      <c r="G1553" s="488" t="s">
        <v>1515</v>
      </c>
      <c r="H1553" s="492">
        <v>4980.0</v>
      </c>
      <c r="I1553" s="488" t="s">
        <v>1515</v>
      </c>
      <c r="J1553" s="488" t="s">
        <v>1516</v>
      </c>
      <c r="K1553" s="488" t="s">
        <v>1517</v>
      </c>
      <c r="L1553" s="488" t="s">
        <v>10740</v>
      </c>
      <c r="M1553" s="488" t="s">
        <v>10741</v>
      </c>
      <c r="N1553" s="488" t="s">
        <v>1520</v>
      </c>
      <c r="O1553" s="488" t="s">
        <v>1521</v>
      </c>
      <c r="P1553" s="488" t="s">
        <v>1554</v>
      </c>
      <c r="Q1553" s="488" t="s">
        <v>1523</v>
      </c>
      <c r="R1553" s="495" t="s">
        <v>1524</v>
      </c>
      <c r="S1553" s="494"/>
      <c r="T1553" s="494"/>
      <c r="U1553" s="488" t="s">
        <v>10742</v>
      </c>
      <c r="AB1553" s="488" t="s">
        <v>10743</v>
      </c>
      <c r="AC1553" s="496">
        <v>8.06E9</v>
      </c>
      <c r="AD1553" s="497"/>
      <c r="AE1553" s="494"/>
      <c r="AF1553" s="494"/>
      <c r="AG1553" s="494"/>
      <c r="AH1553" s="494"/>
      <c r="AI1553" s="494"/>
      <c r="AJ1553" s="488" t="s">
        <v>1527</v>
      </c>
      <c r="AK1553" s="494"/>
      <c r="AL1553" s="494"/>
      <c r="AM1553" s="488" t="s">
        <v>10744</v>
      </c>
      <c r="AO1553" s="497"/>
      <c r="AP1553" s="494"/>
      <c r="AQ1553" s="494"/>
      <c r="AR1553" s="494"/>
      <c r="AS1553" s="494"/>
      <c r="AT1553" s="488" t="s">
        <v>1558</v>
      </c>
      <c r="AU1553" s="492">
        <v>4812.0</v>
      </c>
      <c r="AV1553" s="492">
        <v>11.0</v>
      </c>
      <c r="AW1553" s="492">
        <v>2031.0</v>
      </c>
      <c r="AX1553" s="488" t="s">
        <v>1587</v>
      </c>
      <c r="AY1553" s="488" t="s">
        <v>1588</v>
      </c>
      <c r="AZ1553" s="488" t="s">
        <v>1531</v>
      </c>
    </row>
    <row r="1554" hidden="1">
      <c r="A1554" s="488" t="s">
        <v>10745</v>
      </c>
      <c r="B1554" s="488" t="s">
        <v>10732</v>
      </c>
      <c r="C1554" s="488" t="s">
        <v>1513</v>
      </c>
      <c r="D1554" s="488" t="s">
        <v>1514</v>
      </c>
      <c r="E1554" s="491">
        <v>45828.95416666667</v>
      </c>
      <c r="F1554" s="492">
        <v>2980.0</v>
      </c>
      <c r="G1554" s="488" t="s">
        <v>1515</v>
      </c>
      <c r="H1554" s="492">
        <v>2980.0</v>
      </c>
      <c r="I1554" s="488" t="s">
        <v>1515</v>
      </c>
      <c r="J1554" s="488" t="s">
        <v>1516</v>
      </c>
      <c r="K1554" s="488" t="s">
        <v>1517</v>
      </c>
      <c r="L1554" s="488" t="s">
        <v>10733</v>
      </c>
      <c r="M1554" s="488" t="s">
        <v>10746</v>
      </c>
      <c r="N1554" s="488" t="s">
        <v>1520</v>
      </c>
      <c r="O1554" s="488" t="s">
        <v>1521</v>
      </c>
      <c r="P1554" s="488" t="s">
        <v>1554</v>
      </c>
      <c r="Q1554" s="488" t="s">
        <v>1523</v>
      </c>
      <c r="R1554" s="495" t="s">
        <v>1524</v>
      </c>
      <c r="S1554" s="494"/>
      <c r="T1554" s="494"/>
      <c r="U1554" s="488" t="s">
        <v>10747</v>
      </c>
      <c r="AB1554" s="488" t="s">
        <v>10736</v>
      </c>
      <c r="AC1554" s="496">
        <v>8.05E9</v>
      </c>
      <c r="AD1554" s="497"/>
      <c r="AE1554" s="494"/>
      <c r="AF1554" s="494"/>
      <c r="AG1554" s="494"/>
      <c r="AH1554" s="494"/>
      <c r="AI1554" s="494"/>
      <c r="AJ1554" s="488" t="s">
        <v>1527</v>
      </c>
      <c r="AK1554" s="494"/>
      <c r="AL1554" s="494"/>
      <c r="AM1554" s="488" t="s">
        <v>10737</v>
      </c>
      <c r="AP1554" s="494"/>
      <c r="AQ1554" s="494"/>
      <c r="AR1554" s="494"/>
      <c r="AS1554" s="494"/>
      <c r="AT1554" s="488" t="s">
        <v>1529</v>
      </c>
      <c r="AU1554" s="492">
        <v>5730.0</v>
      </c>
      <c r="AV1554" s="492">
        <v>8.0</v>
      </c>
      <c r="AW1554" s="492">
        <v>2029.0</v>
      </c>
      <c r="AX1554" s="488" t="s">
        <v>1587</v>
      </c>
      <c r="AY1554" s="488" t="s">
        <v>1805</v>
      </c>
      <c r="AZ1554" s="488" t="s">
        <v>1531</v>
      </c>
    </row>
    <row r="1555" hidden="1">
      <c r="A1555" s="488" t="s">
        <v>10748</v>
      </c>
      <c r="B1555" s="488" t="s">
        <v>10749</v>
      </c>
      <c r="C1555" s="488" t="s">
        <v>1513</v>
      </c>
      <c r="D1555" s="488" t="s">
        <v>1514</v>
      </c>
      <c r="E1555" s="491">
        <v>45828.95416666667</v>
      </c>
      <c r="F1555" s="492">
        <v>9800.0</v>
      </c>
      <c r="G1555" s="488" t="s">
        <v>1515</v>
      </c>
      <c r="H1555" s="492">
        <v>9800.0</v>
      </c>
      <c r="I1555" s="488" t="s">
        <v>1515</v>
      </c>
      <c r="J1555" s="488" t="s">
        <v>1516</v>
      </c>
      <c r="K1555" s="488" t="s">
        <v>1517</v>
      </c>
      <c r="L1555" s="488" t="s">
        <v>10750</v>
      </c>
      <c r="M1555" s="488" t="s">
        <v>10751</v>
      </c>
      <c r="N1555" s="488" t="s">
        <v>1520</v>
      </c>
      <c r="O1555" s="488" t="s">
        <v>1521</v>
      </c>
      <c r="P1555" s="488" t="s">
        <v>1522</v>
      </c>
      <c r="Q1555" s="488" t="s">
        <v>1523</v>
      </c>
      <c r="R1555" s="495" t="s">
        <v>1524</v>
      </c>
      <c r="S1555" s="494"/>
      <c r="T1555" s="494"/>
      <c r="U1555" s="488" t="s">
        <v>10752</v>
      </c>
      <c r="AB1555" s="488" t="s">
        <v>10753</v>
      </c>
      <c r="AC1555" s="496">
        <v>8.04E9</v>
      </c>
      <c r="AD1555" s="497"/>
      <c r="AE1555" s="494"/>
      <c r="AF1555" s="494"/>
      <c r="AG1555" s="494"/>
      <c r="AH1555" s="494"/>
      <c r="AI1555" s="494"/>
      <c r="AJ1555" s="488" t="s">
        <v>1527</v>
      </c>
      <c r="AK1555" s="494"/>
      <c r="AL1555" s="494"/>
      <c r="AM1555" s="488" t="s">
        <v>10754</v>
      </c>
      <c r="AP1555" s="494"/>
      <c r="AQ1555" s="494"/>
      <c r="AR1555" s="494"/>
      <c r="AS1555" s="494"/>
      <c r="AT1555" s="488" t="s">
        <v>1529</v>
      </c>
      <c r="AU1555" s="492">
        <v>9196.0</v>
      </c>
      <c r="AV1555" s="492">
        <v>3.0</v>
      </c>
      <c r="AW1555" s="492">
        <v>2027.0</v>
      </c>
      <c r="AX1555" s="497"/>
      <c r="AY1555" s="488" t="s">
        <v>2292</v>
      </c>
      <c r="AZ1555" s="488" t="s">
        <v>1531</v>
      </c>
    </row>
    <row r="1556" hidden="1">
      <c r="A1556" s="488" t="s">
        <v>10755</v>
      </c>
      <c r="B1556" s="488" t="s">
        <v>10749</v>
      </c>
      <c r="C1556" s="488" t="s">
        <v>1513</v>
      </c>
      <c r="D1556" s="488" t="s">
        <v>1514</v>
      </c>
      <c r="E1556" s="491">
        <v>45828.95</v>
      </c>
      <c r="F1556" s="492">
        <v>2980.0</v>
      </c>
      <c r="G1556" s="488" t="s">
        <v>1515</v>
      </c>
      <c r="H1556" s="492">
        <v>2980.0</v>
      </c>
      <c r="I1556" s="488" t="s">
        <v>1515</v>
      </c>
      <c r="J1556" s="488" t="s">
        <v>1516</v>
      </c>
      <c r="K1556" s="488" t="s">
        <v>1517</v>
      </c>
      <c r="L1556" s="488" t="s">
        <v>10750</v>
      </c>
      <c r="M1556" s="488" t="s">
        <v>10756</v>
      </c>
      <c r="N1556" s="488" t="s">
        <v>1520</v>
      </c>
      <c r="O1556" s="488" t="s">
        <v>1521</v>
      </c>
      <c r="P1556" s="488" t="s">
        <v>1522</v>
      </c>
      <c r="Q1556" s="488" t="s">
        <v>1523</v>
      </c>
      <c r="R1556" s="495" t="s">
        <v>1524</v>
      </c>
      <c r="S1556" s="494"/>
      <c r="T1556" s="494"/>
      <c r="U1556" s="488" t="s">
        <v>10757</v>
      </c>
      <c r="AB1556" s="488" t="s">
        <v>10753</v>
      </c>
      <c r="AC1556" s="496">
        <v>8.04E9</v>
      </c>
      <c r="AD1556" s="497"/>
      <c r="AE1556" s="494"/>
      <c r="AF1556" s="494"/>
      <c r="AG1556" s="494"/>
      <c r="AH1556" s="494"/>
      <c r="AI1556" s="494"/>
      <c r="AJ1556" s="488" t="s">
        <v>1527</v>
      </c>
      <c r="AK1556" s="494"/>
      <c r="AL1556" s="494"/>
      <c r="AM1556" s="488" t="s">
        <v>10754</v>
      </c>
      <c r="AP1556" s="494"/>
      <c r="AQ1556" s="494"/>
      <c r="AR1556" s="494"/>
      <c r="AS1556" s="494"/>
      <c r="AT1556" s="488" t="s">
        <v>1529</v>
      </c>
      <c r="AU1556" s="492">
        <v>9196.0</v>
      </c>
      <c r="AV1556" s="492">
        <v>3.0</v>
      </c>
      <c r="AW1556" s="492">
        <v>2027.0</v>
      </c>
      <c r="AX1556" s="497"/>
      <c r="AY1556" s="488" t="s">
        <v>2292</v>
      </c>
      <c r="AZ1556" s="488" t="s">
        <v>1531</v>
      </c>
    </row>
    <row r="1557" hidden="1">
      <c r="A1557" s="488" t="s">
        <v>10758</v>
      </c>
      <c r="B1557" s="488" t="s">
        <v>10759</v>
      </c>
      <c r="C1557" s="488" t="s">
        <v>1513</v>
      </c>
      <c r="D1557" s="488" t="s">
        <v>1514</v>
      </c>
      <c r="E1557" s="491">
        <v>45828.94027777778</v>
      </c>
      <c r="F1557" s="492">
        <v>9800.0</v>
      </c>
      <c r="G1557" s="488" t="s">
        <v>1515</v>
      </c>
      <c r="H1557" s="492">
        <v>9800.0</v>
      </c>
      <c r="I1557" s="488" t="s">
        <v>1515</v>
      </c>
      <c r="J1557" s="488" t="s">
        <v>1516</v>
      </c>
      <c r="K1557" s="488" t="s">
        <v>1517</v>
      </c>
      <c r="L1557" s="488" t="s">
        <v>10760</v>
      </c>
      <c r="M1557" s="488" t="s">
        <v>10761</v>
      </c>
      <c r="N1557" s="488" t="s">
        <v>1520</v>
      </c>
      <c r="O1557" s="488" t="s">
        <v>1521</v>
      </c>
      <c r="P1557" s="488" t="s">
        <v>1554</v>
      </c>
      <c r="Q1557" s="488" t="s">
        <v>1523</v>
      </c>
      <c r="R1557" s="495" t="s">
        <v>1524</v>
      </c>
      <c r="S1557" s="494"/>
      <c r="T1557" s="494"/>
      <c r="U1557" s="488" t="s">
        <v>10762</v>
      </c>
      <c r="AB1557" s="488" t="s">
        <v>10763</v>
      </c>
      <c r="AC1557" s="496">
        <v>9.09E9</v>
      </c>
      <c r="AD1557" s="497"/>
      <c r="AE1557" s="494"/>
      <c r="AF1557" s="494"/>
      <c r="AG1557" s="494"/>
      <c r="AH1557" s="494"/>
      <c r="AI1557" s="494"/>
      <c r="AJ1557" s="488" t="s">
        <v>1527</v>
      </c>
      <c r="AK1557" s="494"/>
      <c r="AL1557" s="499"/>
      <c r="AM1557" s="488" t="s">
        <v>9717</v>
      </c>
      <c r="AO1557" s="494"/>
      <c r="AP1557" s="494"/>
      <c r="AQ1557" s="494"/>
      <c r="AR1557" s="494"/>
      <c r="AS1557" s="494"/>
      <c r="AT1557" s="488" t="s">
        <v>1558</v>
      </c>
      <c r="AU1557" s="492">
        <v>2110.0</v>
      </c>
      <c r="AV1557" s="492">
        <v>3.0</v>
      </c>
      <c r="AW1557" s="492">
        <v>2029.0</v>
      </c>
      <c r="AX1557" s="488" t="s">
        <v>1596</v>
      </c>
      <c r="AY1557" s="488" t="s">
        <v>1688</v>
      </c>
      <c r="AZ1557" s="488" t="s">
        <v>1531</v>
      </c>
    </row>
    <row r="1558" hidden="1">
      <c r="A1558" s="488" t="s">
        <v>10764</v>
      </c>
      <c r="B1558" s="488" t="s">
        <v>10759</v>
      </c>
      <c r="C1558" s="488" t="s">
        <v>1513</v>
      </c>
      <c r="D1558" s="488" t="s">
        <v>1514</v>
      </c>
      <c r="E1558" s="491">
        <v>45828.92847222222</v>
      </c>
      <c r="F1558" s="492">
        <v>2980.0</v>
      </c>
      <c r="G1558" s="488" t="s">
        <v>1515</v>
      </c>
      <c r="H1558" s="492">
        <v>2980.0</v>
      </c>
      <c r="I1558" s="488" t="s">
        <v>1515</v>
      </c>
      <c r="J1558" s="488" t="s">
        <v>1516</v>
      </c>
      <c r="K1558" s="488" t="s">
        <v>1517</v>
      </c>
      <c r="L1558" s="488" t="s">
        <v>10760</v>
      </c>
      <c r="M1558" s="488" t="s">
        <v>10765</v>
      </c>
      <c r="N1558" s="488" t="s">
        <v>1520</v>
      </c>
      <c r="O1558" s="488" t="s">
        <v>1521</v>
      </c>
      <c r="P1558" s="488" t="s">
        <v>1554</v>
      </c>
      <c r="Q1558" s="488" t="s">
        <v>1523</v>
      </c>
      <c r="R1558" s="495" t="s">
        <v>1524</v>
      </c>
      <c r="S1558" s="494"/>
      <c r="T1558" s="494"/>
      <c r="U1558" s="488" t="s">
        <v>10766</v>
      </c>
      <c r="AB1558" s="488" t="s">
        <v>10763</v>
      </c>
      <c r="AC1558" s="496">
        <v>9.09E9</v>
      </c>
      <c r="AD1558" s="497"/>
      <c r="AE1558" s="494"/>
      <c r="AF1558" s="494"/>
      <c r="AG1558" s="494"/>
      <c r="AH1558" s="494"/>
      <c r="AI1558" s="494"/>
      <c r="AJ1558" s="488" t="s">
        <v>1527</v>
      </c>
      <c r="AK1558" s="494"/>
      <c r="AL1558" s="494"/>
      <c r="AM1558" s="488" t="s">
        <v>9717</v>
      </c>
      <c r="AO1558" s="494"/>
      <c r="AP1558" s="494"/>
      <c r="AQ1558" s="494"/>
      <c r="AR1558" s="494"/>
      <c r="AS1558" s="494"/>
      <c r="AT1558" s="488" t="s">
        <v>1558</v>
      </c>
      <c r="AU1558" s="492">
        <v>2110.0</v>
      </c>
      <c r="AV1558" s="492">
        <v>3.0</v>
      </c>
      <c r="AW1558" s="492">
        <v>2029.0</v>
      </c>
      <c r="AX1558" s="488" t="s">
        <v>1596</v>
      </c>
      <c r="AY1558" s="488" t="s">
        <v>1688</v>
      </c>
      <c r="AZ1558" s="488" t="s">
        <v>1531</v>
      </c>
    </row>
    <row r="1559" hidden="1">
      <c r="A1559" s="488" t="s">
        <v>10767</v>
      </c>
      <c r="B1559" s="488" t="s">
        <v>10768</v>
      </c>
      <c r="C1559" s="488" t="s">
        <v>1513</v>
      </c>
      <c r="D1559" s="488" t="s">
        <v>1514</v>
      </c>
      <c r="E1559" s="491">
        <v>45828.91388888889</v>
      </c>
      <c r="F1559" s="492">
        <v>2980.0</v>
      </c>
      <c r="G1559" s="488" t="s">
        <v>1515</v>
      </c>
      <c r="H1559" s="492">
        <v>2980.0</v>
      </c>
      <c r="I1559" s="488" t="s">
        <v>1515</v>
      </c>
      <c r="J1559" s="488" t="s">
        <v>1516</v>
      </c>
      <c r="K1559" s="488" t="s">
        <v>1517</v>
      </c>
      <c r="L1559" s="488" t="s">
        <v>10769</v>
      </c>
      <c r="M1559" s="488" t="s">
        <v>10770</v>
      </c>
      <c r="N1559" s="488" t="s">
        <v>1520</v>
      </c>
      <c r="O1559" s="488" t="s">
        <v>1521</v>
      </c>
      <c r="P1559" s="488" t="s">
        <v>1554</v>
      </c>
      <c r="Q1559" s="488" t="s">
        <v>1523</v>
      </c>
      <c r="R1559" s="495" t="s">
        <v>1524</v>
      </c>
      <c r="S1559" s="494"/>
      <c r="T1559" s="494"/>
      <c r="U1559" s="488" t="s">
        <v>10771</v>
      </c>
      <c r="AB1559" s="488" t="s">
        <v>10772</v>
      </c>
      <c r="AC1559" s="496">
        <v>9.09E9</v>
      </c>
      <c r="AD1559" s="497"/>
      <c r="AE1559" s="494"/>
      <c r="AF1559" s="494"/>
      <c r="AG1559" s="494"/>
      <c r="AH1559" s="494"/>
      <c r="AI1559" s="494"/>
      <c r="AJ1559" s="488" t="s">
        <v>1527</v>
      </c>
      <c r="AK1559" s="494"/>
      <c r="AL1559" s="494"/>
      <c r="AM1559" s="488" t="s">
        <v>10773</v>
      </c>
      <c r="AO1559" s="494"/>
      <c r="AP1559" s="494"/>
      <c r="AQ1559" s="494"/>
      <c r="AR1559" s="494"/>
      <c r="AS1559" s="494"/>
      <c r="AT1559" s="488" t="s">
        <v>1529</v>
      </c>
      <c r="AU1559" s="492">
        <v>4005.0</v>
      </c>
      <c r="AV1559" s="492">
        <v>2.0</v>
      </c>
      <c r="AW1559" s="492">
        <v>2027.0</v>
      </c>
      <c r="AX1559" s="488" t="s">
        <v>1587</v>
      </c>
      <c r="AY1559" s="488" t="s">
        <v>1904</v>
      </c>
      <c r="AZ1559" s="488" t="s">
        <v>1531</v>
      </c>
    </row>
    <row r="1560" hidden="1">
      <c r="A1560" s="488" t="s">
        <v>10774</v>
      </c>
      <c r="B1560" s="488" t="s">
        <v>10775</v>
      </c>
      <c r="C1560" s="488" t="s">
        <v>1513</v>
      </c>
      <c r="D1560" s="488" t="s">
        <v>1514</v>
      </c>
      <c r="E1560" s="491">
        <v>45828.89722222222</v>
      </c>
      <c r="F1560" s="492">
        <v>2980.0</v>
      </c>
      <c r="G1560" s="488" t="s">
        <v>1515</v>
      </c>
      <c r="H1560" s="492">
        <v>2980.0</v>
      </c>
      <c r="I1560" s="488" t="s">
        <v>1515</v>
      </c>
      <c r="J1560" s="488" t="s">
        <v>1516</v>
      </c>
      <c r="K1560" s="488" t="s">
        <v>1517</v>
      </c>
      <c r="L1560" s="488" t="s">
        <v>10776</v>
      </c>
      <c r="M1560" s="488" t="s">
        <v>10777</v>
      </c>
      <c r="N1560" s="488" t="s">
        <v>1520</v>
      </c>
      <c r="O1560" s="488" t="s">
        <v>1521</v>
      </c>
      <c r="P1560" s="488" t="s">
        <v>1554</v>
      </c>
      <c r="Q1560" s="488" t="s">
        <v>1523</v>
      </c>
      <c r="R1560" s="495" t="s">
        <v>1524</v>
      </c>
      <c r="S1560" s="494"/>
      <c r="T1560" s="494"/>
      <c r="U1560" s="488" t="s">
        <v>10778</v>
      </c>
      <c r="AB1560" s="488" t="s">
        <v>10779</v>
      </c>
      <c r="AC1560" s="496">
        <v>8.03E9</v>
      </c>
      <c r="AD1560" s="497"/>
      <c r="AE1560" s="494"/>
      <c r="AF1560" s="494"/>
      <c r="AG1560" s="494"/>
      <c r="AH1560" s="494"/>
      <c r="AI1560" s="494"/>
      <c r="AJ1560" s="488" t="s">
        <v>1527</v>
      </c>
      <c r="AK1560" s="494"/>
      <c r="AL1560" s="494"/>
      <c r="AM1560" s="488" t="s">
        <v>10780</v>
      </c>
      <c r="AP1560" s="494"/>
      <c r="AQ1560" s="494"/>
      <c r="AR1560" s="494"/>
      <c r="AS1560" s="494"/>
      <c r="AT1560" s="488" t="s">
        <v>1529</v>
      </c>
      <c r="AU1560" s="492">
        <v>3103.0</v>
      </c>
      <c r="AV1560" s="492">
        <v>11.0</v>
      </c>
      <c r="AW1560" s="492">
        <v>2025.0</v>
      </c>
      <c r="AX1560" s="488" t="s">
        <v>1587</v>
      </c>
      <c r="AY1560" s="488" t="s">
        <v>1917</v>
      </c>
      <c r="AZ1560" s="488" t="s">
        <v>1531</v>
      </c>
    </row>
    <row r="1561" hidden="1">
      <c r="A1561" s="488" t="s">
        <v>10781</v>
      </c>
      <c r="B1561" s="488" t="s">
        <v>10782</v>
      </c>
      <c r="C1561" s="488" t="s">
        <v>1513</v>
      </c>
      <c r="D1561" s="488" t="s">
        <v>1514</v>
      </c>
      <c r="E1561" s="491">
        <v>45828.884722222225</v>
      </c>
      <c r="F1561" s="492">
        <v>2980.0</v>
      </c>
      <c r="G1561" s="488" t="s">
        <v>1515</v>
      </c>
      <c r="H1561" s="492">
        <v>2980.0</v>
      </c>
      <c r="I1561" s="488" t="s">
        <v>1515</v>
      </c>
      <c r="J1561" s="488" t="s">
        <v>1516</v>
      </c>
      <c r="K1561" s="488" t="s">
        <v>1517</v>
      </c>
      <c r="L1561" s="488" t="s">
        <v>10783</v>
      </c>
      <c r="M1561" s="488" t="s">
        <v>10784</v>
      </c>
      <c r="N1561" s="488" t="s">
        <v>1520</v>
      </c>
      <c r="O1561" s="488" t="s">
        <v>1521</v>
      </c>
      <c r="P1561" s="488" t="s">
        <v>1554</v>
      </c>
      <c r="Q1561" s="488" t="s">
        <v>1523</v>
      </c>
      <c r="R1561" s="495" t="s">
        <v>1524</v>
      </c>
      <c r="S1561" s="494"/>
      <c r="T1561" s="494"/>
      <c r="U1561" s="488" t="s">
        <v>10785</v>
      </c>
      <c r="AB1561" s="488" t="s">
        <v>10786</v>
      </c>
      <c r="AC1561" s="496">
        <v>9.04E9</v>
      </c>
      <c r="AD1561" s="497"/>
      <c r="AE1561" s="494"/>
      <c r="AF1561" s="494"/>
      <c r="AG1561" s="494"/>
      <c r="AH1561" s="494"/>
      <c r="AI1561" s="494"/>
      <c r="AJ1561" s="488" t="s">
        <v>1527</v>
      </c>
      <c r="AK1561" s="494"/>
      <c r="AL1561" s="494"/>
      <c r="AM1561" s="488" t="s">
        <v>10787</v>
      </c>
      <c r="AO1561" s="497"/>
      <c r="AP1561" s="494"/>
      <c r="AQ1561" s="494"/>
      <c r="AR1561" s="494"/>
      <c r="AS1561" s="494"/>
      <c r="AT1561" s="488" t="s">
        <v>1529</v>
      </c>
      <c r="AU1561" s="492">
        <v>8340.0</v>
      </c>
      <c r="AV1561" s="492">
        <v>9.0</v>
      </c>
      <c r="AW1561" s="492">
        <v>2025.0</v>
      </c>
      <c r="AX1561" s="488" t="s">
        <v>1587</v>
      </c>
      <c r="AY1561" s="488" t="s">
        <v>1597</v>
      </c>
      <c r="AZ1561" s="488" t="s">
        <v>1531</v>
      </c>
    </row>
    <row r="1562" hidden="1">
      <c r="A1562" s="488" t="s">
        <v>10788</v>
      </c>
      <c r="B1562" s="488" t="s">
        <v>10789</v>
      </c>
      <c r="C1562" s="488" t="s">
        <v>1513</v>
      </c>
      <c r="D1562" s="488" t="s">
        <v>1514</v>
      </c>
      <c r="E1562" s="491">
        <v>45828.88333333333</v>
      </c>
      <c r="F1562" s="492">
        <v>2980.0</v>
      </c>
      <c r="G1562" s="488" t="s">
        <v>1515</v>
      </c>
      <c r="H1562" s="492">
        <v>2980.0</v>
      </c>
      <c r="I1562" s="488" t="s">
        <v>1515</v>
      </c>
      <c r="J1562" s="488" t="s">
        <v>1516</v>
      </c>
      <c r="K1562" s="488" t="s">
        <v>1517</v>
      </c>
      <c r="L1562" s="488" t="s">
        <v>10790</v>
      </c>
      <c r="M1562" s="488" t="s">
        <v>10791</v>
      </c>
      <c r="N1562" s="488" t="s">
        <v>1520</v>
      </c>
      <c r="O1562" s="488" t="s">
        <v>1521</v>
      </c>
      <c r="P1562" s="488" t="s">
        <v>1545</v>
      </c>
      <c r="Q1562" s="488" t="s">
        <v>1523</v>
      </c>
      <c r="R1562" s="495" t="s">
        <v>1524</v>
      </c>
      <c r="S1562" s="494"/>
      <c r="T1562" s="494"/>
      <c r="U1562" s="488" t="s">
        <v>10792</v>
      </c>
      <c r="AB1562" s="488" t="s">
        <v>10793</v>
      </c>
      <c r="AC1562" s="496">
        <v>8.03E9</v>
      </c>
      <c r="AD1562" s="497"/>
      <c r="AE1562" s="497"/>
      <c r="AF1562" s="497"/>
      <c r="AG1562" s="497"/>
      <c r="AH1562" s="497"/>
      <c r="AI1562" s="494"/>
      <c r="AJ1562" s="488" t="s">
        <v>1527</v>
      </c>
      <c r="AK1562" s="497"/>
      <c r="AL1562" s="497"/>
      <c r="AM1562" s="488" t="s">
        <v>10794</v>
      </c>
      <c r="AP1562" s="494"/>
      <c r="AQ1562" s="494"/>
      <c r="AR1562" s="494"/>
      <c r="AS1562" s="494"/>
      <c r="AT1562" s="488" t="s">
        <v>1529</v>
      </c>
      <c r="AU1562" s="492">
        <v>1116.0</v>
      </c>
      <c r="AV1562" s="492">
        <v>8.0</v>
      </c>
      <c r="AW1562" s="492">
        <v>2030.0</v>
      </c>
      <c r="AX1562" s="488" t="s">
        <v>1549</v>
      </c>
      <c r="AY1562" s="497"/>
      <c r="AZ1562" s="488" t="s">
        <v>1531</v>
      </c>
    </row>
    <row r="1563" hidden="1">
      <c r="A1563" s="488" t="s">
        <v>10795</v>
      </c>
      <c r="B1563" s="488" t="s">
        <v>10796</v>
      </c>
      <c r="C1563" s="488" t="s">
        <v>1513</v>
      </c>
      <c r="D1563" s="488" t="s">
        <v>1514</v>
      </c>
      <c r="E1563" s="491">
        <v>45828.88263888889</v>
      </c>
      <c r="F1563" s="492">
        <v>2980.0</v>
      </c>
      <c r="G1563" s="488" t="s">
        <v>1515</v>
      </c>
      <c r="H1563" s="492">
        <v>2980.0</v>
      </c>
      <c r="I1563" s="488" t="s">
        <v>1515</v>
      </c>
      <c r="J1563" s="488" t="s">
        <v>1516</v>
      </c>
      <c r="K1563" s="488" t="s">
        <v>1517</v>
      </c>
      <c r="L1563" s="488" t="s">
        <v>10797</v>
      </c>
      <c r="M1563" s="488" t="s">
        <v>10798</v>
      </c>
      <c r="N1563" s="488" t="s">
        <v>1520</v>
      </c>
      <c r="O1563" s="488" t="s">
        <v>1521</v>
      </c>
      <c r="P1563" s="488" t="s">
        <v>1522</v>
      </c>
      <c r="Q1563" s="488" t="s">
        <v>1523</v>
      </c>
      <c r="R1563" s="495" t="s">
        <v>1524</v>
      </c>
      <c r="S1563" s="494"/>
      <c r="T1563" s="494"/>
      <c r="U1563" s="488" t="s">
        <v>10799</v>
      </c>
      <c r="AB1563" s="488" t="s">
        <v>10800</v>
      </c>
      <c r="AC1563" s="496">
        <v>9.09E9</v>
      </c>
      <c r="AD1563" s="497"/>
      <c r="AE1563" s="497"/>
      <c r="AF1563" s="497"/>
      <c r="AG1563" s="497"/>
      <c r="AH1563" s="497"/>
      <c r="AI1563" s="494"/>
      <c r="AJ1563" s="488" t="s">
        <v>1527</v>
      </c>
      <c r="AK1563" s="498"/>
      <c r="AL1563" s="499"/>
      <c r="AM1563" s="488" t="s">
        <v>10801</v>
      </c>
      <c r="AO1563" s="497"/>
      <c r="AP1563" s="494"/>
      <c r="AQ1563" s="494"/>
      <c r="AR1563" s="494"/>
      <c r="AS1563" s="494"/>
      <c r="AT1563" s="488" t="s">
        <v>1529</v>
      </c>
      <c r="AU1563" s="492">
        <v>6709.0</v>
      </c>
      <c r="AV1563" s="492">
        <v>10.0</v>
      </c>
      <c r="AW1563" s="492">
        <v>2026.0</v>
      </c>
      <c r="AX1563" s="488" t="s">
        <v>1867</v>
      </c>
      <c r="AY1563" s="488" t="s">
        <v>7941</v>
      </c>
      <c r="AZ1563" s="488" t="s">
        <v>1531</v>
      </c>
    </row>
    <row r="1564" hidden="1">
      <c r="A1564" s="488" t="s">
        <v>10802</v>
      </c>
      <c r="B1564" s="488" t="s">
        <v>10803</v>
      </c>
      <c r="C1564" s="488" t="s">
        <v>1513</v>
      </c>
      <c r="D1564" s="488" t="s">
        <v>1514</v>
      </c>
      <c r="E1564" s="491">
        <v>45828.87986111111</v>
      </c>
      <c r="F1564" s="492">
        <v>4000.0</v>
      </c>
      <c r="G1564" s="488" t="s">
        <v>1515</v>
      </c>
      <c r="H1564" s="492">
        <v>4000.0</v>
      </c>
      <c r="I1564" s="488" t="s">
        <v>1515</v>
      </c>
      <c r="J1564" s="488" t="s">
        <v>1516</v>
      </c>
      <c r="K1564" s="488" t="s">
        <v>1517</v>
      </c>
      <c r="L1564" s="488" t="s">
        <v>10804</v>
      </c>
      <c r="M1564" s="488" t="s">
        <v>10804</v>
      </c>
      <c r="N1564" s="488" t="s">
        <v>1520</v>
      </c>
      <c r="O1564" s="488" t="s">
        <v>1521</v>
      </c>
      <c r="P1564" s="488" t="s">
        <v>1545</v>
      </c>
      <c r="Q1564" s="488" t="s">
        <v>1523</v>
      </c>
      <c r="R1564" s="495" t="s">
        <v>1524</v>
      </c>
      <c r="S1564" s="494"/>
      <c r="T1564" s="494"/>
      <c r="U1564" s="488" t="s">
        <v>4796</v>
      </c>
      <c r="AB1564" s="488" t="s">
        <v>10805</v>
      </c>
      <c r="AC1564" s="496">
        <v>9.08E9</v>
      </c>
      <c r="AD1564" s="497"/>
      <c r="AE1564" s="497"/>
      <c r="AF1564" s="497"/>
      <c r="AG1564" s="497"/>
      <c r="AH1564" s="497"/>
      <c r="AI1564" s="494"/>
      <c r="AJ1564" s="488" t="s">
        <v>1527</v>
      </c>
      <c r="AK1564" s="498"/>
      <c r="AL1564" s="499"/>
      <c r="AM1564" s="488" t="s">
        <v>10806</v>
      </c>
      <c r="AO1564" s="497"/>
      <c r="AP1564" s="494"/>
      <c r="AQ1564" s="494"/>
      <c r="AR1564" s="494"/>
      <c r="AS1564" s="494"/>
      <c r="AT1564" s="488" t="s">
        <v>1529</v>
      </c>
      <c r="AU1564" s="492">
        <v>1751.0</v>
      </c>
      <c r="AV1564" s="492">
        <v>8.0</v>
      </c>
      <c r="AW1564" s="492">
        <v>2026.0</v>
      </c>
      <c r="AX1564" s="497"/>
      <c r="AY1564" s="488" t="s">
        <v>1652</v>
      </c>
      <c r="AZ1564" s="488" t="s">
        <v>1531</v>
      </c>
    </row>
    <row r="1565" hidden="1">
      <c r="A1565" s="488" t="s">
        <v>10807</v>
      </c>
      <c r="B1565" s="488" t="s">
        <v>10808</v>
      </c>
      <c r="C1565" s="488" t="s">
        <v>1513</v>
      </c>
      <c r="D1565" s="488" t="s">
        <v>1514</v>
      </c>
      <c r="E1565" s="491">
        <v>45828.87708333333</v>
      </c>
      <c r="F1565" s="492">
        <v>2980.0</v>
      </c>
      <c r="G1565" s="488" t="s">
        <v>1515</v>
      </c>
      <c r="H1565" s="492">
        <v>2980.0</v>
      </c>
      <c r="I1565" s="488" t="s">
        <v>1515</v>
      </c>
      <c r="J1565" s="488" t="s">
        <v>1516</v>
      </c>
      <c r="K1565" s="488" t="s">
        <v>1517</v>
      </c>
      <c r="L1565" s="488" t="s">
        <v>10809</v>
      </c>
      <c r="M1565" s="488" t="s">
        <v>10810</v>
      </c>
      <c r="N1565" s="488" t="s">
        <v>1520</v>
      </c>
      <c r="O1565" s="488" t="s">
        <v>1521</v>
      </c>
      <c r="P1565" s="488" t="s">
        <v>1554</v>
      </c>
      <c r="Q1565" s="488" t="s">
        <v>1523</v>
      </c>
      <c r="R1565" s="495" t="s">
        <v>1524</v>
      </c>
      <c r="S1565" s="494"/>
      <c r="T1565" s="494"/>
      <c r="U1565" s="488" t="s">
        <v>10811</v>
      </c>
      <c r="AB1565" s="488" t="s">
        <v>10812</v>
      </c>
      <c r="AC1565" s="496">
        <v>8.03E9</v>
      </c>
      <c r="AD1565" s="497"/>
      <c r="AE1565" s="497"/>
      <c r="AF1565" s="497"/>
      <c r="AG1565" s="497"/>
      <c r="AH1565" s="497"/>
      <c r="AI1565" s="494"/>
      <c r="AJ1565" s="488" t="s">
        <v>1527</v>
      </c>
      <c r="AK1565" s="498"/>
      <c r="AL1565" s="499"/>
      <c r="AM1565" s="488" t="s">
        <v>10813</v>
      </c>
      <c r="AP1565" s="494"/>
      <c r="AQ1565" s="494"/>
      <c r="AR1565" s="494"/>
      <c r="AS1565" s="494"/>
      <c r="AT1565" s="488" t="s">
        <v>1529</v>
      </c>
      <c r="AU1565" s="492">
        <v>6305.0</v>
      </c>
      <c r="AV1565" s="492">
        <v>2.0</v>
      </c>
      <c r="AW1565" s="492">
        <v>2031.0</v>
      </c>
      <c r="AX1565" s="488" t="s">
        <v>1587</v>
      </c>
      <c r="AY1565" s="488" t="s">
        <v>1571</v>
      </c>
      <c r="AZ1565" s="488" t="s">
        <v>1531</v>
      </c>
    </row>
    <row r="1566" hidden="1">
      <c r="A1566" s="488" t="s">
        <v>10814</v>
      </c>
      <c r="B1566" s="488" t="s">
        <v>10815</v>
      </c>
      <c r="C1566" s="488" t="s">
        <v>1513</v>
      </c>
      <c r="D1566" s="488" t="s">
        <v>1514</v>
      </c>
      <c r="E1566" s="491">
        <v>45828.876388888886</v>
      </c>
      <c r="F1566" s="492">
        <v>2980.0</v>
      </c>
      <c r="G1566" s="488" t="s">
        <v>1515</v>
      </c>
      <c r="H1566" s="492">
        <v>2980.0</v>
      </c>
      <c r="I1566" s="488" t="s">
        <v>1515</v>
      </c>
      <c r="J1566" s="488" t="s">
        <v>1516</v>
      </c>
      <c r="K1566" s="488" t="s">
        <v>1517</v>
      </c>
      <c r="L1566" s="488" t="s">
        <v>10816</v>
      </c>
      <c r="M1566" s="488" t="s">
        <v>10817</v>
      </c>
      <c r="N1566" s="488" t="s">
        <v>1520</v>
      </c>
      <c r="O1566" s="488" t="s">
        <v>1521</v>
      </c>
      <c r="P1566" s="488" t="s">
        <v>1554</v>
      </c>
      <c r="Q1566" s="488" t="s">
        <v>1523</v>
      </c>
      <c r="R1566" s="495" t="s">
        <v>1524</v>
      </c>
      <c r="S1566" s="494"/>
      <c r="T1566" s="494"/>
      <c r="U1566" s="488" t="s">
        <v>10818</v>
      </c>
      <c r="AB1566" s="488" t="s">
        <v>10819</v>
      </c>
      <c r="AC1566" s="496">
        <v>7.09E9</v>
      </c>
      <c r="AD1566" s="497"/>
      <c r="AE1566" s="497"/>
      <c r="AF1566" s="497"/>
      <c r="AG1566" s="497"/>
      <c r="AH1566" s="497"/>
      <c r="AI1566" s="494"/>
      <c r="AJ1566" s="488" t="s">
        <v>1527</v>
      </c>
      <c r="AK1566" s="497"/>
      <c r="AL1566" s="497"/>
      <c r="AM1566" s="488" t="s">
        <v>10820</v>
      </c>
      <c r="AO1566" s="494"/>
      <c r="AP1566" s="494"/>
      <c r="AQ1566" s="494"/>
      <c r="AR1566" s="494"/>
      <c r="AS1566" s="494"/>
      <c r="AT1566" s="488" t="s">
        <v>1558</v>
      </c>
      <c r="AU1566" s="492">
        <v>2423.0</v>
      </c>
      <c r="AV1566" s="492">
        <v>8.0</v>
      </c>
      <c r="AW1566" s="492">
        <v>2025.0</v>
      </c>
      <c r="AX1566" s="488" t="s">
        <v>1587</v>
      </c>
      <c r="AY1566" s="488" t="s">
        <v>1823</v>
      </c>
      <c r="AZ1566" s="488" t="s">
        <v>1531</v>
      </c>
    </row>
    <row r="1567" hidden="1">
      <c r="A1567" s="488" t="s">
        <v>10821</v>
      </c>
      <c r="B1567" s="488" t="s">
        <v>10822</v>
      </c>
      <c r="C1567" s="488" t="s">
        <v>1513</v>
      </c>
      <c r="D1567" s="488" t="s">
        <v>1514</v>
      </c>
      <c r="E1567" s="491">
        <v>45828.87569444445</v>
      </c>
      <c r="F1567" s="492">
        <v>2980.0</v>
      </c>
      <c r="G1567" s="488" t="s">
        <v>1515</v>
      </c>
      <c r="H1567" s="492">
        <v>2980.0</v>
      </c>
      <c r="I1567" s="488" t="s">
        <v>1515</v>
      </c>
      <c r="J1567" s="488" t="s">
        <v>1516</v>
      </c>
      <c r="K1567" s="488" t="s">
        <v>1517</v>
      </c>
      <c r="L1567" s="488" t="s">
        <v>10823</v>
      </c>
      <c r="M1567" s="488" t="s">
        <v>10824</v>
      </c>
      <c r="N1567" s="488" t="s">
        <v>1520</v>
      </c>
      <c r="O1567" s="488" t="s">
        <v>1521</v>
      </c>
      <c r="P1567" s="488" t="s">
        <v>1554</v>
      </c>
      <c r="Q1567" s="488" t="s">
        <v>1523</v>
      </c>
      <c r="R1567" s="495" t="s">
        <v>1524</v>
      </c>
      <c r="S1567" s="494"/>
      <c r="T1567" s="494"/>
      <c r="U1567" s="488" t="s">
        <v>10825</v>
      </c>
      <c r="AB1567" s="488" t="s">
        <v>10826</v>
      </c>
      <c r="AC1567" s="496">
        <v>8.03E9</v>
      </c>
      <c r="AD1567" s="497"/>
      <c r="AE1567" s="497"/>
      <c r="AF1567" s="497"/>
      <c r="AG1567" s="497"/>
      <c r="AH1567" s="497"/>
      <c r="AI1567" s="494"/>
      <c r="AJ1567" s="488" t="s">
        <v>1527</v>
      </c>
      <c r="AK1567" s="498"/>
      <c r="AL1567" s="499"/>
      <c r="AM1567" s="488" t="s">
        <v>10827</v>
      </c>
      <c r="AP1567" s="494"/>
      <c r="AQ1567" s="494"/>
      <c r="AR1567" s="494"/>
      <c r="AS1567" s="494"/>
      <c r="AT1567" s="488" t="s">
        <v>1529</v>
      </c>
      <c r="AU1567" s="492">
        <v>6001.0</v>
      </c>
      <c r="AV1567" s="492">
        <v>4.0</v>
      </c>
      <c r="AW1567" s="492">
        <v>2029.0</v>
      </c>
      <c r="AX1567" s="488" t="s">
        <v>1634</v>
      </c>
      <c r="AY1567" s="488" t="s">
        <v>1904</v>
      </c>
      <c r="AZ1567" s="488" t="s">
        <v>1531</v>
      </c>
    </row>
    <row r="1568" hidden="1">
      <c r="A1568" s="488" t="s">
        <v>10828</v>
      </c>
      <c r="B1568" s="488" t="s">
        <v>10829</v>
      </c>
      <c r="C1568" s="488" t="s">
        <v>1513</v>
      </c>
      <c r="D1568" s="488" t="s">
        <v>1514</v>
      </c>
      <c r="E1568" s="491">
        <v>45828.87291666667</v>
      </c>
      <c r="F1568" s="492">
        <v>2980.0</v>
      </c>
      <c r="G1568" s="488" t="s">
        <v>1515</v>
      </c>
      <c r="H1568" s="492">
        <v>2980.0</v>
      </c>
      <c r="I1568" s="488" t="s">
        <v>1515</v>
      </c>
      <c r="J1568" s="488" t="s">
        <v>1516</v>
      </c>
      <c r="K1568" s="488" t="s">
        <v>1517</v>
      </c>
      <c r="L1568" s="488" t="s">
        <v>4504</v>
      </c>
      <c r="M1568" s="488" t="s">
        <v>10830</v>
      </c>
      <c r="N1568" s="488" t="s">
        <v>1520</v>
      </c>
      <c r="O1568" s="488" t="s">
        <v>1521</v>
      </c>
      <c r="P1568" s="488" t="s">
        <v>1545</v>
      </c>
      <c r="Q1568" s="488" t="s">
        <v>1523</v>
      </c>
      <c r="R1568" s="495" t="s">
        <v>1524</v>
      </c>
      <c r="S1568" s="494"/>
      <c r="T1568" s="494"/>
      <c r="U1568" s="488" t="s">
        <v>3048</v>
      </c>
      <c r="AB1568" s="488" t="s">
        <v>4507</v>
      </c>
      <c r="AC1568" s="496">
        <v>8.06E9</v>
      </c>
      <c r="AD1568" s="497"/>
      <c r="AE1568" s="497"/>
      <c r="AF1568" s="497"/>
      <c r="AG1568" s="497"/>
      <c r="AH1568" s="497"/>
      <c r="AI1568" s="494"/>
      <c r="AJ1568" s="488" t="s">
        <v>1527</v>
      </c>
      <c r="AK1568" s="498"/>
      <c r="AL1568" s="499"/>
      <c r="AM1568" s="488" t="s">
        <v>4508</v>
      </c>
      <c r="AO1568" s="494"/>
      <c r="AP1568" s="494"/>
      <c r="AQ1568" s="494"/>
      <c r="AR1568" s="494"/>
      <c r="AS1568" s="494"/>
      <c r="AT1568" s="488" t="s">
        <v>1529</v>
      </c>
      <c r="AU1568" s="492">
        <v>3003.0</v>
      </c>
      <c r="AV1568" s="492">
        <v>10.0</v>
      </c>
      <c r="AW1568" s="492">
        <v>2025.0</v>
      </c>
      <c r="AX1568" s="497"/>
      <c r="AY1568" s="488" t="s">
        <v>1652</v>
      </c>
      <c r="AZ1568" s="488" t="s">
        <v>1531</v>
      </c>
    </row>
    <row r="1569" hidden="1">
      <c r="A1569" s="488" t="s">
        <v>10831</v>
      </c>
      <c r="B1569" s="488" t="s">
        <v>10832</v>
      </c>
      <c r="C1569" s="488" t="s">
        <v>1513</v>
      </c>
      <c r="D1569" s="488" t="s">
        <v>1514</v>
      </c>
      <c r="E1569" s="491">
        <v>45828.870833333334</v>
      </c>
      <c r="F1569" s="492">
        <v>2980.0</v>
      </c>
      <c r="G1569" s="488" t="s">
        <v>1515</v>
      </c>
      <c r="H1569" s="492">
        <v>2980.0</v>
      </c>
      <c r="I1569" s="488" t="s">
        <v>1515</v>
      </c>
      <c r="J1569" s="488" t="s">
        <v>1516</v>
      </c>
      <c r="K1569" s="488" t="s">
        <v>1517</v>
      </c>
      <c r="L1569" s="488" t="s">
        <v>10833</v>
      </c>
      <c r="M1569" s="488" t="s">
        <v>10834</v>
      </c>
      <c r="N1569" s="488" t="s">
        <v>1520</v>
      </c>
      <c r="O1569" s="488" t="s">
        <v>1521</v>
      </c>
      <c r="P1569" s="488" t="s">
        <v>1554</v>
      </c>
      <c r="Q1569" s="488" t="s">
        <v>1523</v>
      </c>
      <c r="R1569" s="495" t="s">
        <v>1524</v>
      </c>
      <c r="S1569" s="494"/>
      <c r="T1569" s="494"/>
      <c r="U1569" s="488" t="s">
        <v>10835</v>
      </c>
      <c r="AB1569" s="488" t="s">
        <v>10836</v>
      </c>
      <c r="AC1569" s="496">
        <v>9.09E9</v>
      </c>
      <c r="AD1569" s="497"/>
      <c r="AE1569" s="497"/>
      <c r="AF1569" s="497"/>
      <c r="AG1569" s="497"/>
      <c r="AH1569" s="497"/>
      <c r="AI1569" s="494"/>
      <c r="AJ1569" s="488" t="s">
        <v>1527</v>
      </c>
      <c r="AK1569" s="498"/>
      <c r="AL1569" s="499"/>
      <c r="AM1569" s="488" t="s">
        <v>10837</v>
      </c>
      <c r="AO1569" s="494"/>
      <c r="AP1569" s="494"/>
      <c r="AQ1569" s="494"/>
      <c r="AR1569" s="494"/>
      <c r="AS1569" s="494"/>
      <c r="AT1569" s="488" t="s">
        <v>1529</v>
      </c>
      <c r="AU1569" s="492">
        <v>4153.0</v>
      </c>
      <c r="AV1569" s="492">
        <v>4.0</v>
      </c>
      <c r="AW1569" s="492">
        <v>2029.0</v>
      </c>
      <c r="AX1569" s="488" t="s">
        <v>1587</v>
      </c>
      <c r="AY1569" s="488" t="s">
        <v>1597</v>
      </c>
      <c r="AZ1569" s="488" t="s">
        <v>1531</v>
      </c>
    </row>
    <row r="1570" hidden="1">
      <c r="A1570" s="488" t="s">
        <v>10838</v>
      </c>
      <c r="B1570" s="488" t="s">
        <v>10839</v>
      </c>
      <c r="C1570" s="488" t="s">
        <v>1513</v>
      </c>
      <c r="D1570" s="488" t="s">
        <v>1514</v>
      </c>
      <c r="E1570" s="491">
        <v>45828.86319444444</v>
      </c>
      <c r="F1570" s="492">
        <v>2980.0</v>
      </c>
      <c r="G1570" s="488" t="s">
        <v>1515</v>
      </c>
      <c r="H1570" s="492">
        <v>2980.0</v>
      </c>
      <c r="I1570" s="488" t="s">
        <v>1515</v>
      </c>
      <c r="J1570" s="488" t="s">
        <v>1516</v>
      </c>
      <c r="K1570" s="488" t="s">
        <v>1517</v>
      </c>
      <c r="L1570" s="488" t="s">
        <v>10840</v>
      </c>
      <c r="M1570" s="488" t="s">
        <v>10841</v>
      </c>
      <c r="N1570" s="488" t="s">
        <v>1520</v>
      </c>
      <c r="O1570" s="488" t="s">
        <v>1521</v>
      </c>
      <c r="P1570" s="488" t="s">
        <v>1545</v>
      </c>
      <c r="Q1570" s="488" t="s">
        <v>1523</v>
      </c>
      <c r="R1570" s="495" t="s">
        <v>1524</v>
      </c>
      <c r="S1570" s="494"/>
      <c r="T1570" s="494"/>
      <c r="U1570" s="488" t="s">
        <v>10842</v>
      </c>
      <c r="AB1570" s="488" t="s">
        <v>10843</v>
      </c>
      <c r="AC1570" s="496">
        <v>9.03E9</v>
      </c>
      <c r="AD1570" s="497"/>
      <c r="AE1570" s="494"/>
      <c r="AF1570" s="494"/>
      <c r="AG1570" s="494"/>
      <c r="AH1570" s="494"/>
      <c r="AI1570" s="494"/>
      <c r="AJ1570" s="488" t="s">
        <v>1527</v>
      </c>
      <c r="AK1570" s="494"/>
      <c r="AL1570" s="494"/>
      <c r="AM1570" s="488" t="s">
        <v>10844</v>
      </c>
      <c r="AO1570" s="497"/>
      <c r="AP1570" s="494"/>
      <c r="AQ1570" s="494"/>
      <c r="AR1570" s="494"/>
      <c r="AS1570" s="494"/>
      <c r="AT1570" s="488" t="s">
        <v>1529</v>
      </c>
      <c r="AU1570" s="492">
        <v>1058.0</v>
      </c>
      <c r="AV1570" s="492">
        <v>5.0</v>
      </c>
      <c r="AW1570" s="492">
        <v>2032.0</v>
      </c>
      <c r="AX1570" s="488" t="s">
        <v>1549</v>
      </c>
      <c r="AY1570" s="497"/>
      <c r="AZ1570" s="488" t="s">
        <v>1531</v>
      </c>
    </row>
    <row r="1571" hidden="1">
      <c r="A1571" s="488" t="s">
        <v>10845</v>
      </c>
      <c r="B1571" s="488" t="s">
        <v>10846</v>
      </c>
      <c r="C1571" s="488" t="s">
        <v>1513</v>
      </c>
      <c r="D1571" s="488" t="s">
        <v>1514</v>
      </c>
      <c r="E1571" s="491">
        <v>45828.847916666666</v>
      </c>
      <c r="F1571" s="492">
        <v>2980.0</v>
      </c>
      <c r="G1571" s="488" t="s">
        <v>1515</v>
      </c>
      <c r="H1571" s="492">
        <v>2980.0</v>
      </c>
      <c r="I1571" s="488" t="s">
        <v>1515</v>
      </c>
      <c r="J1571" s="488" t="s">
        <v>1516</v>
      </c>
      <c r="K1571" s="488" t="s">
        <v>1517</v>
      </c>
      <c r="L1571" s="488" t="s">
        <v>10847</v>
      </c>
      <c r="M1571" s="488" t="s">
        <v>10848</v>
      </c>
      <c r="N1571" s="488" t="s">
        <v>1520</v>
      </c>
      <c r="O1571" s="488" t="s">
        <v>1521</v>
      </c>
      <c r="P1571" s="488" t="s">
        <v>1545</v>
      </c>
      <c r="Q1571" s="488" t="s">
        <v>1523</v>
      </c>
      <c r="R1571" s="495" t="s">
        <v>1524</v>
      </c>
      <c r="S1571" s="494"/>
      <c r="T1571" s="494"/>
      <c r="U1571" s="488" t="s">
        <v>10849</v>
      </c>
      <c r="AB1571" s="488" t="s">
        <v>10850</v>
      </c>
      <c r="AC1571" s="496">
        <v>8.06E9</v>
      </c>
      <c r="AD1571" s="497"/>
      <c r="AE1571" s="494"/>
      <c r="AF1571" s="494"/>
      <c r="AG1571" s="494"/>
      <c r="AH1571" s="494"/>
      <c r="AI1571" s="494"/>
      <c r="AJ1571" s="488" t="s">
        <v>1527</v>
      </c>
      <c r="AK1571" s="494"/>
      <c r="AL1571" s="494"/>
      <c r="AM1571" s="488" t="s">
        <v>10851</v>
      </c>
      <c r="AO1571" s="497"/>
      <c r="AP1571" s="494"/>
      <c r="AQ1571" s="494"/>
      <c r="AR1571" s="494"/>
      <c r="AS1571" s="494"/>
      <c r="AT1571" s="488" t="s">
        <v>1529</v>
      </c>
      <c r="AU1571" s="492">
        <v>1064.0</v>
      </c>
      <c r="AV1571" s="492">
        <v>10.0</v>
      </c>
      <c r="AW1571" s="492">
        <v>2028.0</v>
      </c>
      <c r="AX1571" s="497"/>
      <c r="AY1571" s="497"/>
      <c r="AZ1571" s="488" t="s">
        <v>1531</v>
      </c>
    </row>
    <row r="1572" hidden="1">
      <c r="A1572" s="488" t="s">
        <v>10852</v>
      </c>
      <c r="B1572" s="488" t="s">
        <v>10853</v>
      </c>
      <c r="C1572" s="488" t="s">
        <v>1513</v>
      </c>
      <c r="D1572" s="488" t="s">
        <v>1514</v>
      </c>
      <c r="E1572" s="491">
        <v>45828.84097222222</v>
      </c>
      <c r="F1572" s="492">
        <v>2980.0</v>
      </c>
      <c r="G1572" s="488" t="s">
        <v>1515</v>
      </c>
      <c r="H1572" s="492">
        <v>2980.0</v>
      </c>
      <c r="I1572" s="488" t="s">
        <v>1515</v>
      </c>
      <c r="J1572" s="488" t="s">
        <v>1516</v>
      </c>
      <c r="K1572" s="488" t="s">
        <v>1517</v>
      </c>
      <c r="L1572" s="488" t="s">
        <v>10854</v>
      </c>
      <c r="M1572" s="488" t="s">
        <v>10855</v>
      </c>
      <c r="N1572" s="488" t="s">
        <v>1520</v>
      </c>
      <c r="O1572" s="488" t="s">
        <v>1521</v>
      </c>
      <c r="P1572" s="488" t="s">
        <v>1522</v>
      </c>
      <c r="Q1572" s="488" t="s">
        <v>1523</v>
      </c>
      <c r="R1572" s="495" t="s">
        <v>1524</v>
      </c>
      <c r="S1572" s="494"/>
      <c r="T1572" s="494"/>
      <c r="U1572" s="488" t="s">
        <v>10856</v>
      </c>
      <c r="AB1572" s="488" t="s">
        <v>10857</v>
      </c>
      <c r="AC1572" s="496">
        <v>9.04E9</v>
      </c>
      <c r="AD1572" s="497"/>
      <c r="AE1572" s="494"/>
      <c r="AF1572" s="494"/>
      <c r="AG1572" s="494"/>
      <c r="AH1572" s="494"/>
      <c r="AI1572" s="494"/>
      <c r="AJ1572" s="488" t="s">
        <v>1527</v>
      </c>
      <c r="AK1572" s="494"/>
      <c r="AL1572" s="494"/>
      <c r="AM1572" s="488" t="s">
        <v>10858</v>
      </c>
      <c r="AO1572" s="494"/>
      <c r="AP1572" s="494"/>
      <c r="AQ1572" s="494"/>
      <c r="AR1572" s="494"/>
      <c r="AS1572" s="494"/>
      <c r="AT1572" s="488" t="s">
        <v>1529</v>
      </c>
      <c r="AU1572" s="492">
        <v>105.0</v>
      </c>
      <c r="AV1572" s="492">
        <v>7.0</v>
      </c>
      <c r="AW1572" s="492">
        <v>2026.0</v>
      </c>
      <c r="AX1572" s="488" t="s">
        <v>1634</v>
      </c>
      <c r="AY1572" s="488" t="s">
        <v>1540</v>
      </c>
      <c r="AZ1572" s="488" t="s">
        <v>1531</v>
      </c>
    </row>
    <row r="1573" hidden="1">
      <c r="A1573" s="488" t="s">
        <v>10859</v>
      </c>
      <c r="B1573" s="488" t="s">
        <v>10860</v>
      </c>
      <c r="C1573" s="488" t="s">
        <v>1513</v>
      </c>
      <c r="D1573" s="488" t="s">
        <v>1514</v>
      </c>
      <c r="E1573" s="491">
        <v>45828.81805555556</v>
      </c>
      <c r="F1573" s="492">
        <v>9800.0</v>
      </c>
      <c r="G1573" s="488" t="s">
        <v>1515</v>
      </c>
      <c r="H1573" s="492">
        <v>9800.0</v>
      </c>
      <c r="I1573" s="488" t="s">
        <v>1515</v>
      </c>
      <c r="J1573" s="488" t="s">
        <v>1516</v>
      </c>
      <c r="K1573" s="488" t="s">
        <v>1517</v>
      </c>
      <c r="L1573" s="488" t="s">
        <v>10861</v>
      </c>
      <c r="M1573" s="488" t="s">
        <v>10862</v>
      </c>
      <c r="N1573" s="488" t="s">
        <v>1520</v>
      </c>
      <c r="O1573" s="488" t="s">
        <v>1521</v>
      </c>
      <c r="P1573" s="488" t="s">
        <v>1554</v>
      </c>
      <c r="Q1573" s="488" t="s">
        <v>1523</v>
      </c>
      <c r="R1573" s="495" t="s">
        <v>1524</v>
      </c>
      <c r="S1573" s="494"/>
      <c r="T1573" s="494"/>
      <c r="U1573" s="488" t="s">
        <v>10863</v>
      </c>
      <c r="AB1573" s="488" t="s">
        <v>10864</v>
      </c>
      <c r="AC1573" s="496">
        <v>9.08E9</v>
      </c>
      <c r="AD1573" s="497"/>
      <c r="AE1573" s="494"/>
      <c r="AF1573" s="494"/>
      <c r="AG1573" s="494"/>
      <c r="AH1573" s="494"/>
      <c r="AI1573" s="494"/>
      <c r="AJ1573" s="488" t="s">
        <v>1527</v>
      </c>
      <c r="AK1573" s="494"/>
      <c r="AL1573" s="494"/>
      <c r="AM1573" s="488" t="s">
        <v>10865</v>
      </c>
      <c r="AO1573" s="497"/>
      <c r="AP1573" s="494"/>
      <c r="AQ1573" s="494"/>
      <c r="AR1573" s="494"/>
      <c r="AS1573" s="494"/>
      <c r="AT1573" s="488" t="s">
        <v>1529</v>
      </c>
      <c r="AU1573" s="492">
        <v>8285.0</v>
      </c>
      <c r="AV1573" s="492">
        <v>5.0</v>
      </c>
      <c r="AW1573" s="492">
        <v>2030.0</v>
      </c>
      <c r="AX1573" s="488" t="s">
        <v>1587</v>
      </c>
      <c r="AY1573" s="488" t="s">
        <v>1597</v>
      </c>
      <c r="AZ1573" s="488" t="s">
        <v>1531</v>
      </c>
    </row>
    <row r="1574" hidden="1">
      <c r="A1574" s="488" t="s">
        <v>10866</v>
      </c>
      <c r="B1574" s="488" t="s">
        <v>10867</v>
      </c>
      <c r="C1574" s="488" t="s">
        <v>1513</v>
      </c>
      <c r="D1574" s="488" t="s">
        <v>1514</v>
      </c>
      <c r="E1574" s="491">
        <v>45828.81319444445</v>
      </c>
      <c r="F1574" s="492">
        <v>2980.0</v>
      </c>
      <c r="G1574" s="488" t="s">
        <v>1515</v>
      </c>
      <c r="H1574" s="492">
        <v>2980.0</v>
      </c>
      <c r="I1574" s="488" t="s">
        <v>1515</v>
      </c>
      <c r="J1574" s="488" t="s">
        <v>1516</v>
      </c>
      <c r="K1574" s="488" t="s">
        <v>1517</v>
      </c>
      <c r="L1574" s="488" t="s">
        <v>10868</v>
      </c>
      <c r="M1574" s="488" t="s">
        <v>10869</v>
      </c>
      <c r="N1574" s="488" t="s">
        <v>1520</v>
      </c>
      <c r="O1574" s="488" t="s">
        <v>1521</v>
      </c>
      <c r="P1574" s="488" t="s">
        <v>1545</v>
      </c>
      <c r="Q1574" s="488" t="s">
        <v>1523</v>
      </c>
      <c r="R1574" s="495" t="s">
        <v>1524</v>
      </c>
      <c r="S1574" s="494"/>
      <c r="T1574" s="494"/>
      <c r="U1574" s="488" t="s">
        <v>10870</v>
      </c>
      <c r="AB1574" s="488" t="s">
        <v>10871</v>
      </c>
      <c r="AC1574" s="496">
        <v>8.08E9</v>
      </c>
      <c r="AD1574" s="497"/>
      <c r="AE1574" s="497"/>
      <c r="AF1574" s="494"/>
      <c r="AG1574" s="494"/>
      <c r="AH1574" s="494"/>
      <c r="AI1574" s="494"/>
      <c r="AJ1574" s="488" t="s">
        <v>1527</v>
      </c>
      <c r="AK1574" s="494"/>
      <c r="AL1574" s="494"/>
      <c r="AM1574" s="488" t="s">
        <v>10872</v>
      </c>
      <c r="AO1574" s="497"/>
      <c r="AP1574" s="494"/>
      <c r="AQ1574" s="494"/>
      <c r="AR1574" s="494"/>
      <c r="AS1574" s="494"/>
      <c r="AT1574" s="488" t="s">
        <v>1529</v>
      </c>
      <c r="AU1574" s="492">
        <v>1107.0</v>
      </c>
      <c r="AV1574" s="492">
        <v>8.0</v>
      </c>
      <c r="AW1574" s="492">
        <v>2027.0</v>
      </c>
      <c r="AX1574" s="488" t="s">
        <v>1549</v>
      </c>
      <c r="AY1574" s="497"/>
      <c r="AZ1574" s="488" t="s">
        <v>1531</v>
      </c>
    </row>
    <row r="1575" hidden="1">
      <c r="A1575" s="488" t="s">
        <v>10873</v>
      </c>
      <c r="B1575" s="488" t="s">
        <v>10860</v>
      </c>
      <c r="C1575" s="488" t="s">
        <v>1513</v>
      </c>
      <c r="D1575" s="488" t="s">
        <v>1514</v>
      </c>
      <c r="E1575" s="491">
        <v>45828.80694444444</v>
      </c>
      <c r="F1575" s="492">
        <v>2980.0</v>
      </c>
      <c r="G1575" s="488" t="s">
        <v>1515</v>
      </c>
      <c r="H1575" s="492">
        <v>2980.0</v>
      </c>
      <c r="I1575" s="488" t="s">
        <v>1515</v>
      </c>
      <c r="J1575" s="488" t="s">
        <v>1516</v>
      </c>
      <c r="K1575" s="488" t="s">
        <v>1517</v>
      </c>
      <c r="L1575" s="488" t="s">
        <v>10861</v>
      </c>
      <c r="M1575" s="488" t="s">
        <v>10874</v>
      </c>
      <c r="N1575" s="488" t="s">
        <v>1520</v>
      </c>
      <c r="O1575" s="488" t="s">
        <v>1521</v>
      </c>
      <c r="P1575" s="488" t="s">
        <v>1554</v>
      </c>
      <c r="Q1575" s="488" t="s">
        <v>1523</v>
      </c>
      <c r="R1575" s="495" t="s">
        <v>1524</v>
      </c>
      <c r="S1575" s="494"/>
      <c r="T1575" s="494"/>
      <c r="U1575" s="488" t="s">
        <v>10875</v>
      </c>
      <c r="AB1575" s="488" t="s">
        <v>10864</v>
      </c>
      <c r="AC1575" s="496">
        <v>9.08E9</v>
      </c>
      <c r="AD1575" s="497"/>
      <c r="AE1575" s="497"/>
      <c r="AF1575" s="494"/>
      <c r="AG1575" s="494"/>
      <c r="AH1575" s="494"/>
      <c r="AI1575" s="494"/>
      <c r="AJ1575" s="488" t="s">
        <v>1527</v>
      </c>
      <c r="AK1575" s="494"/>
      <c r="AL1575" s="494"/>
      <c r="AM1575" s="488" t="s">
        <v>10865</v>
      </c>
      <c r="AO1575" s="497"/>
      <c r="AP1575" s="494"/>
      <c r="AQ1575" s="494"/>
      <c r="AR1575" s="494"/>
      <c r="AS1575" s="494"/>
      <c r="AT1575" s="488" t="s">
        <v>1529</v>
      </c>
      <c r="AU1575" s="492">
        <v>8285.0</v>
      </c>
      <c r="AV1575" s="492">
        <v>5.0</v>
      </c>
      <c r="AW1575" s="492">
        <v>2030.0</v>
      </c>
      <c r="AX1575" s="488" t="s">
        <v>1587</v>
      </c>
      <c r="AY1575" s="488" t="s">
        <v>1597</v>
      </c>
      <c r="AZ1575" s="488" t="s">
        <v>1531</v>
      </c>
    </row>
    <row r="1576" hidden="1">
      <c r="A1576" s="488" t="s">
        <v>10876</v>
      </c>
      <c r="B1576" s="488" t="s">
        <v>10877</v>
      </c>
      <c r="C1576" s="488" t="s">
        <v>1513</v>
      </c>
      <c r="D1576" s="488" t="s">
        <v>1514</v>
      </c>
      <c r="E1576" s="491">
        <v>45828.78472222222</v>
      </c>
      <c r="F1576" s="492">
        <v>9800.0</v>
      </c>
      <c r="G1576" s="488" t="s">
        <v>1515</v>
      </c>
      <c r="H1576" s="492">
        <v>9800.0</v>
      </c>
      <c r="I1576" s="488" t="s">
        <v>1515</v>
      </c>
      <c r="J1576" s="488" t="s">
        <v>1516</v>
      </c>
      <c r="K1576" s="488" t="s">
        <v>1517</v>
      </c>
      <c r="L1576" s="488" t="s">
        <v>10878</v>
      </c>
      <c r="M1576" s="488" t="s">
        <v>10879</v>
      </c>
      <c r="N1576" s="488" t="s">
        <v>1520</v>
      </c>
      <c r="O1576" s="488" t="s">
        <v>1521</v>
      </c>
      <c r="P1576" s="488" t="s">
        <v>1554</v>
      </c>
      <c r="Q1576" s="488" t="s">
        <v>1523</v>
      </c>
      <c r="R1576" s="495" t="s">
        <v>1524</v>
      </c>
      <c r="S1576" s="494"/>
      <c r="T1576" s="494"/>
      <c r="U1576" s="488" t="s">
        <v>10880</v>
      </c>
      <c r="AB1576" s="488" t="s">
        <v>10881</v>
      </c>
      <c r="AC1576" s="496">
        <v>8.04E9</v>
      </c>
      <c r="AD1576" s="497"/>
      <c r="AE1576" s="497"/>
      <c r="AF1576" s="494"/>
      <c r="AG1576" s="494"/>
      <c r="AH1576" s="494"/>
      <c r="AI1576" s="494"/>
      <c r="AJ1576" s="488" t="s">
        <v>1527</v>
      </c>
      <c r="AK1576" s="494"/>
      <c r="AL1576" s="494"/>
      <c r="AM1576" s="488" t="s">
        <v>10882</v>
      </c>
      <c r="AO1576" s="497"/>
      <c r="AP1576" s="494"/>
      <c r="AQ1576" s="494"/>
      <c r="AR1576" s="494"/>
      <c r="AS1576" s="494"/>
      <c r="AT1576" s="488" t="s">
        <v>1529</v>
      </c>
      <c r="AU1576" s="492">
        <v>8890.0</v>
      </c>
      <c r="AV1576" s="492">
        <v>2.0</v>
      </c>
      <c r="AW1576" s="492">
        <v>2029.0</v>
      </c>
      <c r="AX1576" s="488" t="s">
        <v>1587</v>
      </c>
      <c r="AY1576" s="488" t="s">
        <v>1597</v>
      </c>
      <c r="AZ1576" s="488" t="s">
        <v>1531</v>
      </c>
    </row>
    <row r="1577" hidden="1">
      <c r="A1577" s="488" t="s">
        <v>10883</v>
      </c>
      <c r="B1577" s="488" t="s">
        <v>10884</v>
      </c>
      <c r="C1577" s="488" t="s">
        <v>1513</v>
      </c>
      <c r="D1577" s="488" t="s">
        <v>1514</v>
      </c>
      <c r="E1577" s="491">
        <v>45828.78402777778</v>
      </c>
      <c r="F1577" s="492">
        <v>2980.0</v>
      </c>
      <c r="G1577" s="488" t="s">
        <v>1515</v>
      </c>
      <c r="H1577" s="492">
        <v>2980.0</v>
      </c>
      <c r="I1577" s="488" t="s">
        <v>1515</v>
      </c>
      <c r="J1577" s="488" t="s">
        <v>1516</v>
      </c>
      <c r="K1577" s="488" t="s">
        <v>1517</v>
      </c>
      <c r="L1577" s="488" t="s">
        <v>10885</v>
      </c>
      <c r="M1577" s="488" t="s">
        <v>10886</v>
      </c>
      <c r="N1577" s="488" t="s">
        <v>1520</v>
      </c>
      <c r="O1577" s="488" t="s">
        <v>1521</v>
      </c>
      <c r="P1577" s="488" t="s">
        <v>1554</v>
      </c>
      <c r="Q1577" s="488" t="s">
        <v>1523</v>
      </c>
      <c r="R1577" s="495" t="s">
        <v>1524</v>
      </c>
      <c r="S1577" s="494"/>
      <c r="T1577" s="494"/>
      <c r="U1577" s="488" t="s">
        <v>10887</v>
      </c>
      <c r="AB1577" s="488" t="s">
        <v>10888</v>
      </c>
      <c r="AC1577" s="496">
        <v>9.03E9</v>
      </c>
      <c r="AD1577" s="497"/>
      <c r="AE1577" s="494"/>
      <c r="AF1577" s="494"/>
      <c r="AG1577" s="494"/>
      <c r="AH1577" s="494"/>
      <c r="AI1577" s="494"/>
      <c r="AJ1577" s="488" t="s">
        <v>1527</v>
      </c>
      <c r="AK1577" s="494"/>
      <c r="AL1577" s="494"/>
      <c r="AM1577" s="488" t="s">
        <v>10889</v>
      </c>
      <c r="AO1577" s="494"/>
      <c r="AP1577" s="494"/>
      <c r="AQ1577" s="494"/>
      <c r="AR1577" s="494"/>
      <c r="AS1577" s="494"/>
      <c r="AT1577" s="488" t="s">
        <v>1529</v>
      </c>
      <c r="AU1577" s="492">
        <v>7912.0</v>
      </c>
      <c r="AV1577" s="492">
        <v>9.0</v>
      </c>
      <c r="AW1577" s="492">
        <v>2028.0</v>
      </c>
      <c r="AX1577" s="488" t="s">
        <v>1587</v>
      </c>
      <c r="AY1577" s="488" t="s">
        <v>1608</v>
      </c>
      <c r="AZ1577" s="488" t="s">
        <v>1531</v>
      </c>
    </row>
    <row r="1578" hidden="1">
      <c r="A1578" s="488" t="s">
        <v>10890</v>
      </c>
      <c r="B1578" s="488" t="s">
        <v>10877</v>
      </c>
      <c r="C1578" s="488" t="s">
        <v>1513</v>
      </c>
      <c r="D1578" s="488" t="s">
        <v>1514</v>
      </c>
      <c r="E1578" s="491">
        <v>45828.78333333333</v>
      </c>
      <c r="F1578" s="492">
        <v>2980.0</v>
      </c>
      <c r="G1578" s="488" t="s">
        <v>1515</v>
      </c>
      <c r="H1578" s="492">
        <v>2980.0</v>
      </c>
      <c r="I1578" s="488" t="s">
        <v>1515</v>
      </c>
      <c r="J1578" s="488" t="s">
        <v>1516</v>
      </c>
      <c r="K1578" s="488" t="s">
        <v>1517</v>
      </c>
      <c r="L1578" s="488" t="s">
        <v>10878</v>
      </c>
      <c r="M1578" s="488" t="s">
        <v>10891</v>
      </c>
      <c r="N1578" s="488" t="s">
        <v>1520</v>
      </c>
      <c r="O1578" s="488" t="s">
        <v>1521</v>
      </c>
      <c r="P1578" s="488" t="s">
        <v>1554</v>
      </c>
      <c r="Q1578" s="488" t="s">
        <v>1523</v>
      </c>
      <c r="R1578" s="495" t="s">
        <v>1524</v>
      </c>
      <c r="S1578" s="494"/>
      <c r="T1578" s="494"/>
      <c r="U1578" s="488" t="s">
        <v>10892</v>
      </c>
      <c r="AB1578" s="488" t="s">
        <v>10881</v>
      </c>
      <c r="AC1578" s="496">
        <v>8.04E9</v>
      </c>
      <c r="AD1578" s="497"/>
      <c r="AE1578" s="494"/>
      <c r="AF1578" s="494"/>
      <c r="AG1578" s="494"/>
      <c r="AH1578" s="494"/>
      <c r="AI1578" s="494"/>
      <c r="AJ1578" s="488" t="s">
        <v>1527</v>
      </c>
      <c r="AK1578" s="494"/>
      <c r="AL1578" s="494"/>
      <c r="AM1578" s="488" t="s">
        <v>10882</v>
      </c>
      <c r="AO1578" s="494"/>
      <c r="AP1578" s="494"/>
      <c r="AQ1578" s="494"/>
      <c r="AR1578" s="494"/>
      <c r="AS1578" s="494"/>
      <c r="AT1578" s="488" t="s">
        <v>1529</v>
      </c>
      <c r="AU1578" s="492">
        <v>8890.0</v>
      </c>
      <c r="AV1578" s="492">
        <v>2.0</v>
      </c>
      <c r="AW1578" s="492">
        <v>2029.0</v>
      </c>
      <c r="AX1578" s="488" t="s">
        <v>1587</v>
      </c>
      <c r="AY1578" s="488" t="s">
        <v>1597</v>
      </c>
      <c r="AZ1578" s="488" t="s">
        <v>1531</v>
      </c>
    </row>
    <row r="1579" hidden="1">
      <c r="A1579" s="488" t="s">
        <v>10893</v>
      </c>
      <c r="B1579" s="488" t="s">
        <v>10894</v>
      </c>
      <c r="C1579" s="488" t="s">
        <v>1513</v>
      </c>
      <c r="D1579" s="488" t="s">
        <v>1514</v>
      </c>
      <c r="E1579" s="491">
        <v>45828.77847222222</v>
      </c>
      <c r="F1579" s="492">
        <v>9800.0</v>
      </c>
      <c r="G1579" s="488" t="s">
        <v>1515</v>
      </c>
      <c r="H1579" s="492">
        <v>9800.0</v>
      </c>
      <c r="I1579" s="488" t="s">
        <v>1515</v>
      </c>
      <c r="J1579" s="488" t="s">
        <v>1516</v>
      </c>
      <c r="K1579" s="488" t="s">
        <v>1517</v>
      </c>
      <c r="L1579" s="488" t="s">
        <v>10039</v>
      </c>
      <c r="M1579" s="488" t="s">
        <v>10895</v>
      </c>
      <c r="N1579" s="488" t="s">
        <v>1520</v>
      </c>
      <c r="O1579" s="488" t="s">
        <v>1521</v>
      </c>
      <c r="P1579" s="488" t="s">
        <v>1522</v>
      </c>
      <c r="Q1579" s="488" t="s">
        <v>1523</v>
      </c>
      <c r="R1579" s="495" t="s">
        <v>1524</v>
      </c>
      <c r="S1579" s="494"/>
      <c r="T1579" s="494"/>
      <c r="U1579" s="488" t="s">
        <v>10896</v>
      </c>
      <c r="AB1579" s="488" t="s">
        <v>10042</v>
      </c>
      <c r="AC1579" s="496">
        <v>9.03E9</v>
      </c>
      <c r="AD1579" s="497"/>
      <c r="AE1579" s="494"/>
      <c r="AF1579" s="494"/>
      <c r="AG1579" s="494"/>
      <c r="AH1579" s="494"/>
      <c r="AI1579" s="494"/>
      <c r="AJ1579" s="488" t="s">
        <v>1527</v>
      </c>
      <c r="AK1579" s="494"/>
      <c r="AL1579" s="494"/>
      <c r="AM1579" s="488" t="s">
        <v>10043</v>
      </c>
      <c r="AO1579" s="497"/>
      <c r="AP1579" s="494"/>
      <c r="AQ1579" s="494"/>
      <c r="AR1579" s="494"/>
      <c r="AS1579" s="494"/>
      <c r="AT1579" s="488" t="s">
        <v>1529</v>
      </c>
      <c r="AU1579" s="492">
        <v>3105.0</v>
      </c>
      <c r="AV1579" s="492">
        <v>9.0</v>
      </c>
      <c r="AW1579" s="492">
        <v>2026.0</v>
      </c>
      <c r="AX1579" s="488" t="s">
        <v>1634</v>
      </c>
      <c r="AY1579" s="488" t="s">
        <v>1868</v>
      </c>
      <c r="AZ1579" s="488" t="s">
        <v>1531</v>
      </c>
    </row>
    <row r="1580">
      <c r="A1580" s="488" t="s">
        <v>10897</v>
      </c>
      <c r="B1580" s="488" t="s">
        <v>10898</v>
      </c>
      <c r="C1580" s="488" t="s">
        <v>1513</v>
      </c>
      <c r="D1580" s="488" t="s">
        <v>1514</v>
      </c>
      <c r="E1580" s="491">
        <v>45828.77569444444</v>
      </c>
      <c r="F1580" s="492">
        <v>9800.0</v>
      </c>
      <c r="G1580" s="488" t="s">
        <v>1515</v>
      </c>
      <c r="H1580" s="492">
        <v>9800.0</v>
      </c>
      <c r="I1580" s="488" t="s">
        <v>1515</v>
      </c>
      <c r="J1580" s="488" t="s">
        <v>1516</v>
      </c>
      <c r="K1580" s="488" t="s">
        <v>1517</v>
      </c>
      <c r="L1580" s="488" t="s">
        <v>10899</v>
      </c>
      <c r="M1580" s="488" t="s">
        <v>10900</v>
      </c>
      <c r="N1580" s="488" t="s">
        <v>1520</v>
      </c>
      <c r="O1580" s="488" t="s">
        <v>1521</v>
      </c>
      <c r="P1580" s="488" t="s">
        <v>1554</v>
      </c>
      <c r="Q1580" s="488" t="s">
        <v>1714</v>
      </c>
      <c r="R1580" s="495" t="s">
        <v>1524</v>
      </c>
      <c r="S1580" s="494"/>
      <c r="T1580" s="494"/>
      <c r="U1580" s="488" t="s">
        <v>10901</v>
      </c>
      <c r="V1580" s="495" t="s">
        <v>1524</v>
      </c>
      <c r="W1580" s="497"/>
      <c r="X1580" s="488" t="s">
        <v>3927</v>
      </c>
      <c r="Y1580" s="492">
        <v>9800.0</v>
      </c>
      <c r="Z1580" s="488" t="s">
        <v>1515</v>
      </c>
      <c r="AA1580" s="488" t="s">
        <v>1516</v>
      </c>
      <c r="AB1580" s="488" t="s">
        <v>10902</v>
      </c>
      <c r="AC1580" s="496">
        <v>8.1E9</v>
      </c>
      <c r="AD1580" s="497"/>
      <c r="AE1580" s="494"/>
      <c r="AF1580" s="494"/>
      <c r="AG1580" s="494"/>
      <c r="AH1580" s="494"/>
      <c r="AI1580" s="494"/>
      <c r="AJ1580" s="488" t="s">
        <v>1527</v>
      </c>
      <c r="AK1580" s="494"/>
      <c r="AL1580" s="494"/>
      <c r="AM1580" s="488" t="s">
        <v>10903</v>
      </c>
      <c r="AP1580" s="494"/>
      <c r="AQ1580" s="494"/>
      <c r="AR1580" s="494"/>
      <c r="AS1580" s="494"/>
      <c r="AT1580" s="488" t="s">
        <v>1529</v>
      </c>
      <c r="AU1580" s="492">
        <v>2412.0</v>
      </c>
      <c r="AV1580" s="492">
        <v>8.0</v>
      </c>
      <c r="AW1580" s="492">
        <v>2028.0</v>
      </c>
      <c r="AX1580" s="488" t="s">
        <v>1587</v>
      </c>
      <c r="AY1580" s="488" t="s">
        <v>1805</v>
      </c>
      <c r="AZ1580" s="488" t="s">
        <v>1531</v>
      </c>
    </row>
    <row r="1581">
      <c r="A1581" s="488" t="s">
        <v>10904</v>
      </c>
      <c r="B1581" s="488" t="s">
        <v>10898</v>
      </c>
      <c r="C1581" s="488" t="s">
        <v>1513</v>
      </c>
      <c r="D1581" s="488" t="s">
        <v>1514</v>
      </c>
      <c r="E1581" s="491">
        <v>45828.77291666667</v>
      </c>
      <c r="F1581" s="492">
        <v>2980.0</v>
      </c>
      <c r="G1581" s="488" t="s">
        <v>1515</v>
      </c>
      <c r="H1581" s="492">
        <v>2980.0</v>
      </c>
      <c r="I1581" s="488" t="s">
        <v>1515</v>
      </c>
      <c r="J1581" s="488" t="s">
        <v>1516</v>
      </c>
      <c r="K1581" s="488" t="s">
        <v>1517</v>
      </c>
      <c r="L1581" s="488" t="s">
        <v>10899</v>
      </c>
      <c r="M1581" s="488" t="s">
        <v>10905</v>
      </c>
      <c r="N1581" s="488" t="s">
        <v>1520</v>
      </c>
      <c r="O1581" s="488" t="s">
        <v>1521</v>
      </c>
      <c r="P1581" s="488" t="s">
        <v>1554</v>
      </c>
      <c r="Q1581" s="488" t="s">
        <v>1714</v>
      </c>
      <c r="R1581" s="495" t="s">
        <v>1524</v>
      </c>
      <c r="S1581" s="494"/>
      <c r="T1581" s="494"/>
      <c r="U1581" s="488" t="s">
        <v>10906</v>
      </c>
      <c r="V1581" s="495" t="s">
        <v>1524</v>
      </c>
      <c r="W1581" s="497"/>
      <c r="X1581" s="488" t="s">
        <v>3927</v>
      </c>
      <c r="Y1581" s="492">
        <v>2980.0</v>
      </c>
      <c r="Z1581" s="488" t="s">
        <v>1515</v>
      </c>
      <c r="AA1581" s="488" t="s">
        <v>1516</v>
      </c>
      <c r="AB1581" s="488" t="s">
        <v>10902</v>
      </c>
      <c r="AC1581" s="496">
        <v>8.1E9</v>
      </c>
      <c r="AD1581" s="497"/>
      <c r="AE1581" s="494"/>
      <c r="AF1581" s="494"/>
      <c r="AG1581" s="494"/>
      <c r="AH1581" s="494"/>
      <c r="AI1581" s="494"/>
      <c r="AJ1581" s="488" t="s">
        <v>1527</v>
      </c>
      <c r="AK1581" s="494"/>
      <c r="AL1581" s="499"/>
      <c r="AM1581" s="488" t="s">
        <v>10903</v>
      </c>
      <c r="AP1581" s="494"/>
      <c r="AQ1581" s="494"/>
      <c r="AR1581" s="494"/>
      <c r="AS1581" s="494"/>
      <c r="AT1581" s="488" t="s">
        <v>1529</v>
      </c>
      <c r="AU1581" s="492">
        <v>2412.0</v>
      </c>
      <c r="AV1581" s="492">
        <v>8.0</v>
      </c>
      <c r="AW1581" s="492">
        <v>2028.0</v>
      </c>
      <c r="AX1581" s="488" t="s">
        <v>1587</v>
      </c>
      <c r="AY1581" s="488" t="s">
        <v>1805</v>
      </c>
      <c r="AZ1581" s="488" t="s">
        <v>1531</v>
      </c>
    </row>
    <row r="1582" hidden="1">
      <c r="A1582" s="488" t="s">
        <v>10907</v>
      </c>
      <c r="B1582" s="488" t="s">
        <v>10908</v>
      </c>
      <c r="C1582" s="488" t="s">
        <v>1513</v>
      </c>
      <c r="D1582" s="488" t="s">
        <v>1514</v>
      </c>
      <c r="E1582" s="491">
        <v>45828.7625</v>
      </c>
      <c r="F1582" s="492">
        <v>2980.0</v>
      </c>
      <c r="G1582" s="488" t="s">
        <v>1515</v>
      </c>
      <c r="H1582" s="492">
        <v>2980.0</v>
      </c>
      <c r="I1582" s="488" t="s">
        <v>1515</v>
      </c>
      <c r="J1582" s="488" t="s">
        <v>1516</v>
      </c>
      <c r="K1582" s="488" t="s">
        <v>1517</v>
      </c>
      <c r="L1582" s="488" t="s">
        <v>10909</v>
      </c>
      <c r="M1582" s="488" t="s">
        <v>10910</v>
      </c>
      <c r="N1582" s="488" t="s">
        <v>1520</v>
      </c>
      <c r="O1582" s="488" t="s">
        <v>1521</v>
      </c>
      <c r="P1582" s="488" t="s">
        <v>1522</v>
      </c>
      <c r="Q1582" s="488" t="s">
        <v>1523</v>
      </c>
      <c r="R1582" s="495" t="s">
        <v>1524</v>
      </c>
      <c r="S1582" s="494"/>
      <c r="T1582" s="494"/>
      <c r="U1582" s="488" t="s">
        <v>10911</v>
      </c>
      <c r="AB1582" s="488" t="s">
        <v>10912</v>
      </c>
      <c r="AC1582" s="496">
        <v>9.03E9</v>
      </c>
      <c r="AD1582" s="497"/>
      <c r="AE1582" s="494"/>
      <c r="AF1582" s="494"/>
      <c r="AG1582" s="494"/>
      <c r="AH1582" s="494"/>
      <c r="AI1582" s="494"/>
      <c r="AJ1582" s="488" t="s">
        <v>1527</v>
      </c>
      <c r="AK1582" s="494"/>
      <c r="AL1582" s="494"/>
      <c r="AM1582" s="488" t="s">
        <v>10913</v>
      </c>
      <c r="AO1582" s="494"/>
      <c r="AP1582" s="494"/>
      <c r="AQ1582" s="494"/>
      <c r="AR1582" s="494"/>
      <c r="AS1582" s="494"/>
      <c r="AT1582" s="488" t="s">
        <v>1529</v>
      </c>
      <c r="AU1582" s="492">
        <v>4506.0</v>
      </c>
      <c r="AV1582" s="492">
        <v>5.0</v>
      </c>
      <c r="AW1582" s="492">
        <v>2027.0</v>
      </c>
      <c r="AX1582" s="488" t="s">
        <v>1634</v>
      </c>
      <c r="AY1582" s="488" t="s">
        <v>1852</v>
      </c>
      <c r="AZ1582" s="488" t="s">
        <v>1531</v>
      </c>
    </row>
    <row r="1583">
      <c r="A1583" s="488" t="s">
        <v>10914</v>
      </c>
      <c r="B1583" s="488" t="s">
        <v>10915</v>
      </c>
      <c r="C1583" s="488" t="s">
        <v>1513</v>
      </c>
      <c r="D1583" s="488" t="s">
        <v>1514</v>
      </c>
      <c r="E1583" s="491">
        <v>45828.73055555556</v>
      </c>
      <c r="F1583" s="492">
        <v>9800.0</v>
      </c>
      <c r="G1583" s="488" t="s">
        <v>1515</v>
      </c>
      <c r="H1583" s="492">
        <v>9800.0</v>
      </c>
      <c r="I1583" s="488" t="s">
        <v>1515</v>
      </c>
      <c r="J1583" s="488" t="s">
        <v>1516</v>
      </c>
      <c r="K1583" s="488" t="s">
        <v>1517</v>
      </c>
      <c r="L1583" s="488" t="s">
        <v>10916</v>
      </c>
      <c r="M1583" s="488" t="s">
        <v>10917</v>
      </c>
      <c r="N1583" s="488" t="s">
        <v>1520</v>
      </c>
      <c r="O1583" s="488" t="s">
        <v>1521</v>
      </c>
      <c r="P1583" s="488" t="s">
        <v>1522</v>
      </c>
      <c r="Q1583" s="488" t="s">
        <v>1714</v>
      </c>
      <c r="R1583" s="495" t="s">
        <v>1524</v>
      </c>
      <c r="S1583" s="494"/>
      <c r="T1583" s="494"/>
      <c r="U1583" s="488" t="s">
        <v>10918</v>
      </c>
      <c r="V1583" s="495" t="s">
        <v>1524</v>
      </c>
      <c r="W1583" s="488" t="s">
        <v>1716</v>
      </c>
      <c r="X1583" s="488" t="s">
        <v>1717</v>
      </c>
      <c r="Y1583" s="492">
        <v>9800.0</v>
      </c>
      <c r="Z1583" s="488" t="s">
        <v>1515</v>
      </c>
      <c r="AA1583" s="488" t="s">
        <v>1516</v>
      </c>
      <c r="AB1583" s="488" t="s">
        <v>10919</v>
      </c>
      <c r="AC1583" s="496">
        <v>9.04E9</v>
      </c>
      <c r="AD1583" s="497"/>
      <c r="AE1583" s="494"/>
      <c r="AF1583" s="494"/>
      <c r="AG1583" s="494"/>
      <c r="AH1583" s="494"/>
      <c r="AI1583" s="494"/>
      <c r="AJ1583" s="488" t="s">
        <v>1527</v>
      </c>
      <c r="AK1583" s="498"/>
      <c r="AL1583" s="499"/>
      <c r="AM1583" s="488" t="s">
        <v>10920</v>
      </c>
      <c r="AO1583" s="494"/>
      <c r="AP1583" s="494"/>
      <c r="AQ1583" s="494"/>
      <c r="AR1583" s="494"/>
      <c r="AS1583" s="494"/>
      <c r="AT1583" s="488" t="s">
        <v>1529</v>
      </c>
      <c r="AU1583" s="492">
        <v>8871.0</v>
      </c>
      <c r="AV1583" s="492">
        <v>11.0</v>
      </c>
      <c r="AW1583" s="492">
        <v>2028.0</v>
      </c>
      <c r="AX1583" s="488" t="s">
        <v>1539</v>
      </c>
      <c r="AY1583" s="488" t="s">
        <v>1805</v>
      </c>
      <c r="AZ1583" s="488" t="s">
        <v>1531</v>
      </c>
    </row>
    <row r="1584" hidden="1">
      <c r="A1584" s="488" t="s">
        <v>10921</v>
      </c>
      <c r="B1584" s="488" t="s">
        <v>10922</v>
      </c>
      <c r="C1584" s="488" t="s">
        <v>1513</v>
      </c>
      <c r="D1584" s="488" t="s">
        <v>1514</v>
      </c>
      <c r="E1584" s="491">
        <v>45828.728472222225</v>
      </c>
      <c r="F1584" s="492">
        <v>2980.0</v>
      </c>
      <c r="G1584" s="488" t="s">
        <v>1515</v>
      </c>
      <c r="H1584" s="492">
        <v>2980.0</v>
      </c>
      <c r="I1584" s="488" t="s">
        <v>1515</v>
      </c>
      <c r="J1584" s="488" t="s">
        <v>1516</v>
      </c>
      <c r="K1584" s="488" t="s">
        <v>1517</v>
      </c>
      <c r="L1584" s="488" t="s">
        <v>10923</v>
      </c>
      <c r="M1584" s="488" t="s">
        <v>10924</v>
      </c>
      <c r="N1584" s="488" t="s">
        <v>1520</v>
      </c>
      <c r="O1584" s="488" t="s">
        <v>1521</v>
      </c>
      <c r="P1584" s="488" t="s">
        <v>1545</v>
      </c>
      <c r="Q1584" s="488" t="s">
        <v>1523</v>
      </c>
      <c r="R1584" s="495" t="s">
        <v>1524</v>
      </c>
      <c r="S1584" s="494"/>
      <c r="T1584" s="494"/>
      <c r="U1584" s="488" t="s">
        <v>10925</v>
      </c>
      <c r="AB1584" s="488" t="s">
        <v>10926</v>
      </c>
      <c r="AC1584" s="496">
        <v>9.05E9</v>
      </c>
      <c r="AD1584" s="497"/>
      <c r="AE1584" s="494"/>
      <c r="AF1584" s="494"/>
      <c r="AG1584" s="494"/>
      <c r="AH1584" s="494"/>
      <c r="AI1584" s="494"/>
      <c r="AJ1584" s="488" t="s">
        <v>1527</v>
      </c>
      <c r="AK1584" s="494"/>
      <c r="AL1584" s="494"/>
      <c r="AM1584" s="488" t="s">
        <v>10927</v>
      </c>
      <c r="AP1584" s="494"/>
      <c r="AQ1584" s="494"/>
      <c r="AR1584" s="494"/>
      <c r="AS1584" s="494"/>
      <c r="AT1584" s="488" t="s">
        <v>1558</v>
      </c>
      <c r="AU1584" s="492">
        <v>1017.0</v>
      </c>
      <c r="AV1584" s="492">
        <v>1.0</v>
      </c>
      <c r="AW1584" s="492">
        <v>2030.0</v>
      </c>
      <c r="AX1584" s="497"/>
      <c r="AY1584" s="497"/>
      <c r="AZ1584" s="488" t="s">
        <v>1531</v>
      </c>
    </row>
    <row r="1585" hidden="1">
      <c r="A1585" s="488" t="s">
        <v>10928</v>
      </c>
      <c r="B1585" s="488" t="s">
        <v>10929</v>
      </c>
      <c r="C1585" s="488" t="s">
        <v>1513</v>
      </c>
      <c r="D1585" s="488" t="s">
        <v>1514</v>
      </c>
      <c r="E1585" s="491">
        <v>45828.67847222222</v>
      </c>
      <c r="F1585" s="492">
        <v>150556.0</v>
      </c>
      <c r="G1585" s="488" t="s">
        <v>1515</v>
      </c>
      <c r="H1585" s="492">
        <v>150556.0</v>
      </c>
      <c r="I1585" s="488" t="s">
        <v>1515</v>
      </c>
      <c r="J1585" s="488" t="s">
        <v>1516</v>
      </c>
      <c r="K1585" s="488" t="s">
        <v>1517</v>
      </c>
      <c r="L1585" s="488" t="s">
        <v>10930</v>
      </c>
      <c r="M1585" s="488" t="s">
        <v>10930</v>
      </c>
      <c r="N1585" s="488" t="s">
        <v>1520</v>
      </c>
      <c r="O1585" s="488" t="s">
        <v>1521</v>
      </c>
      <c r="P1585" s="488" t="s">
        <v>1554</v>
      </c>
      <c r="Q1585" s="488" t="s">
        <v>1523</v>
      </c>
      <c r="R1585" s="495" t="s">
        <v>1524</v>
      </c>
      <c r="S1585" s="494"/>
      <c r="T1585" s="494"/>
      <c r="U1585" s="488" t="s">
        <v>10931</v>
      </c>
      <c r="AB1585" s="488" t="s">
        <v>10932</v>
      </c>
      <c r="AC1585" s="496">
        <v>9.08E9</v>
      </c>
      <c r="AD1585" s="497"/>
      <c r="AE1585" s="494"/>
      <c r="AF1585" s="494"/>
      <c r="AG1585" s="494"/>
      <c r="AH1585" s="494"/>
      <c r="AI1585" s="494"/>
      <c r="AJ1585" s="488" t="s">
        <v>1527</v>
      </c>
      <c r="AK1585" s="494"/>
      <c r="AL1585" s="494"/>
      <c r="AM1585" s="488" t="s">
        <v>10933</v>
      </c>
      <c r="AO1585" s="494"/>
      <c r="AP1585" s="494"/>
      <c r="AQ1585" s="494"/>
      <c r="AR1585" s="494"/>
      <c r="AS1585" s="494"/>
      <c r="AT1585" s="488" t="s">
        <v>1529</v>
      </c>
      <c r="AU1585" s="492">
        <v>9372.0</v>
      </c>
      <c r="AV1585" s="492">
        <v>1.0</v>
      </c>
      <c r="AW1585" s="492">
        <v>2026.0</v>
      </c>
      <c r="AX1585" s="488" t="s">
        <v>1587</v>
      </c>
      <c r="AY1585" s="488" t="s">
        <v>1597</v>
      </c>
      <c r="AZ1585" s="488" t="s">
        <v>1531</v>
      </c>
    </row>
    <row r="1586" hidden="1">
      <c r="A1586" s="488" t="s">
        <v>10934</v>
      </c>
      <c r="B1586" s="488" t="s">
        <v>10935</v>
      </c>
      <c r="C1586" s="488" t="s">
        <v>1513</v>
      </c>
      <c r="D1586" s="488" t="s">
        <v>1514</v>
      </c>
      <c r="E1586" s="491">
        <v>45828.66805555556</v>
      </c>
      <c r="F1586" s="492">
        <v>2980.0</v>
      </c>
      <c r="G1586" s="488" t="s">
        <v>1515</v>
      </c>
      <c r="H1586" s="492">
        <v>2980.0</v>
      </c>
      <c r="I1586" s="488" t="s">
        <v>1515</v>
      </c>
      <c r="J1586" s="488" t="s">
        <v>1516</v>
      </c>
      <c r="K1586" s="488" t="s">
        <v>1517</v>
      </c>
      <c r="L1586" s="488" t="s">
        <v>10936</v>
      </c>
      <c r="M1586" s="488" t="s">
        <v>10937</v>
      </c>
      <c r="N1586" s="488" t="s">
        <v>1520</v>
      </c>
      <c r="O1586" s="488" t="s">
        <v>1521</v>
      </c>
      <c r="P1586" s="488" t="s">
        <v>1554</v>
      </c>
      <c r="Q1586" s="488" t="s">
        <v>1523</v>
      </c>
      <c r="R1586" s="495" t="s">
        <v>1524</v>
      </c>
      <c r="S1586" s="494"/>
      <c r="T1586" s="494"/>
      <c r="U1586" s="488" t="s">
        <v>10938</v>
      </c>
      <c r="AB1586" s="488" t="s">
        <v>10939</v>
      </c>
      <c r="AC1586" s="496">
        <v>8.05E9</v>
      </c>
      <c r="AD1586" s="497"/>
      <c r="AE1586" s="494"/>
      <c r="AF1586" s="494"/>
      <c r="AG1586" s="494"/>
      <c r="AH1586" s="494"/>
      <c r="AI1586" s="494"/>
      <c r="AJ1586" s="488" t="s">
        <v>1527</v>
      </c>
      <c r="AK1586" s="494"/>
      <c r="AL1586" s="494"/>
      <c r="AM1586" s="488" t="s">
        <v>10940</v>
      </c>
      <c r="AO1586" s="494"/>
      <c r="AP1586" s="494"/>
      <c r="AQ1586" s="494"/>
      <c r="AR1586" s="494"/>
      <c r="AS1586" s="494"/>
      <c r="AT1586" s="488" t="s">
        <v>1529</v>
      </c>
      <c r="AU1586" s="492">
        <v>2296.0</v>
      </c>
      <c r="AV1586" s="492">
        <v>12.0</v>
      </c>
      <c r="AW1586" s="492">
        <v>2029.0</v>
      </c>
      <c r="AX1586" s="488" t="s">
        <v>1587</v>
      </c>
      <c r="AY1586" s="488" t="s">
        <v>1597</v>
      </c>
      <c r="AZ1586" s="488" t="s">
        <v>1531</v>
      </c>
    </row>
    <row r="1587" hidden="1">
      <c r="A1587" s="488" t="s">
        <v>10941</v>
      </c>
      <c r="B1587" s="488" t="s">
        <v>10942</v>
      </c>
      <c r="C1587" s="488" t="s">
        <v>1513</v>
      </c>
      <c r="D1587" s="488" t="s">
        <v>1514</v>
      </c>
      <c r="E1587" s="491">
        <v>45828.66527777778</v>
      </c>
      <c r="F1587" s="492">
        <v>9800.0</v>
      </c>
      <c r="G1587" s="488" t="s">
        <v>1515</v>
      </c>
      <c r="H1587" s="492">
        <v>9800.0</v>
      </c>
      <c r="I1587" s="488" t="s">
        <v>1515</v>
      </c>
      <c r="J1587" s="488" t="s">
        <v>1516</v>
      </c>
      <c r="K1587" s="488" t="s">
        <v>1517</v>
      </c>
      <c r="L1587" s="488" t="s">
        <v>10943</v>
      </c>
      <c r="M1587" s="488" t="s">
        <v>10944</v>
      </c>
      <c r="N1587" s="488" t="s">
        <v>1520</v>
      </c>
      <c r="O1587" s="488" t="s">
        <v>1521</v>
      </c>
      <c r="P1587" s="488" t="s">
        <v>1545</v>
      </c>
      <c r="Q1587" s="488" t="s">
        <v>1523</v>
      </c>
      <c r="R1587" s="495" t="s">
        <v>1524</v>
      </c>
      <c r="S1587" s="494"/>
      <c r="T1587" s="494"/>
      <c r="U1587" s="488" t="s">
        <v>10945</v>
      </c>
      <c r="AB1587" s="488" t="s">
        <v>10946</v>
      </c>
      <c r="AC1587" s="496">
        <v>8.05E9</v>
      </c>
      <c r="AD1587" s="497"/>
      <c r="AE1587" s="494"/>
      <c r="AF1587" s="494"/>
      <c r="AG1587" s="494"/>
      <c r="AH1587" s="494"/>
      <c r="AI1587" s="494"/>
      <c r="AJ1587" s="488" t="s">
        <v>1527</v>
      </c>
      <c r="AK1587" s="494"/>
      <c r="AL1587" s="494"/>
      <c r="AM1587" s="488" t="s">
        <v>10947</v>
      </c>
      <c r="AO1587" s="494"/>
      <c r="AP1587" s="494"/>
      <c r="AQ1587" s="494"/>
      <c r="AR1587" s="494"/>
      <c r="AS1587" s="494"/>
      <c r="AT1587" s="488" t="s">
        <v>1529</v>
      </c>
      <c r="AU1587" s="492">
        <v>5867.0</v>
      </c>
      <c r="AV1587" s="492">
        <v>10.0</v>
      </c>
      <c r="AW1587" s="492">
        <v>2026.0</v>
      </c>
      <c r="AX1587" s="497"/>
      <c r="AY1587" s="488" t="s">
        <v>1652</v>
      </c>
      <c r="AZ1587" s="488" t="s">
        <v>1531</v>
      </c>
    </row>
    <row r="1588" hidden="1">
      <c r="A1588" s="488" t="s">
        <v>10948</v>
      </c>
      <c r="B1588" s="488" t="s">
        <v>10942</v>
      </c>
      <c r="C1588" s="488" t="s">
        <v>1513</v>
      </c>
      <c r="D1588" s="488" t="s">
        <v>1514</v>
      </c>
      <c r="E1588" s="491">
        <v>45828.66180555556</v>
      </c>
      <c r="F1588" s="492">
        <v>2980.0</v>
      </c>
      <c r="G1588" s="488" t="s">
        <v>1515</v>
      </c>
      <c r="H1588" s="492">
        <v>2980.0</v>
      </c>
      <c r="I1588" s="488" t="s">
        <v>1515</v>
      </c>
      <c r="J1588" s="488" t="s">
        <v>1516</v>
      </c>
      <c r="K1588" s="488" t="s">
        <v>1517</v>
      </c>
      <c r="L1588" s="488" t="s">
        <v>10943</v>
      </c>
      <c r="M1588" s="488" t="s">
        <v>10949</v>
      </c>
      <c r="N1588" s="488" t="s">
        <v>1520</v>
      </c>
      <c r="O1588" s="488" t="s">
        <v>1521</v>
      </c>
      <c r="P1588" s="488" t="s">
        <v>1545</v>
      </c>
      <c r="Q1588" s="488" t="s">
        <v>1523</v>
      </c>
      <c r="R1588" s="495" t="s">
        <v>1524</v>
      </c>
      <c r="S1588" s="494"/>
      <c r="T1588" s="494"/>
      <c r="U1588" s="488" t="s">
        <v>3909</v>
      </c>
      <c r="AB1588" s="488" t="s">
        <v>10946</v>
      </c>
      <c r="AC1588" s="496">
        <v>8.05E9</v>
      </c>
      <c r="AD1588" s="497"/>
      <c r="AE1588" s="494"/>
      <c r="AF1588" s="494"/>
      <c r="AG1588" s="494"/>
      <c r="AH1588" s="494"/>
      <c r="AI1588" s="494"/>
      <c r="AJ1588" s="488" t="s">
        <v>1527</v>
      </c>
      <c r="AK1588" s="494"/>
      <c r="AL1588" s="494"/>
      <c r="AM1588" s="488" t="s">
        <v>10947</v>
      </c>
      <c r="AO1588" s="497"/>
      <c r="AP1588" s="494"/>
      <c r="AQ1588" s="494"/>
      <c r="AR1588" s="494"/>
      <c r="AS1588" s="494"/>
      <c r="AT1588" s="488" t="s">
        <v>1529</v>
      </c>
      <c r="AU1588" s="492">
        <v>5867.0</v>
      </c>
      <c r="AV1588" s="492">
        <v>10.0</v>
      </c>
      <c r="AW1588" s="492">
        <v>2026.0</v>
      </c>
      <c r="AX1588" s="497"/>
      <c r="AY1588" s="488" t="s">
        <v>1652</v>
      </c>
      <c r="AZ1588" s="488" t="s">
        <v>1531</v>
      </c>
    </row>
    <row r="1589" hidden="1">
      <c r="A1589" s="488" t="s">
        <v>10950</v>
      </c>
      <c r="B1589" s="488" t="s">
        <v>10951</v>
      </c>
      <c r="C1589" s="488" t="s">
        <v>1513</v>
      </c>
      <c r="D1589" s="488" t="s">
        <v>1514</v>
      </c>
      <c r="E1589" s="491">
        <v>45828.65138888889</v>
      </c>
      <c r="F1589" s="492">
        <v>2980.0</v>
      </c>
      <c r="G1589" s="488" t="s">
        <v>1515</v>
      </c>
      <c r="H1589" s="492">
        <v>2980.0</v>
      </c>
      <c r="I1589" s="488" t="s">
        <v>1515</v>
      </c>
      <c r="J1589" s="488" t="s">
        <v>1516</v>
      </c>
      <c r="K1589" s="488" t="s">
        <v>1517</v>
      </c>
      <c r="L1589" s="488" t="s">
        <v>10952</v>
      </c>
      <c r="M1589" s="488" t="s">
        <v>10953</v>
      </c>
      <c r="N1589" s="488" t="s">
        <v>1520</v>
      </c>
      <c r="O1589" s="488" t="s">
        <v>1521</v>
      </c>
      <c r="P1589" s="488" t="s">
        <v>1554</v>
      </c>
      <c r="Q1589" s="488" t="s">
        <v>1523</v>
      </c>
      <c r="R1589" s="495" t="s">
        <v>1524</v>
      </c>
      <c r="S1589" s="494"/>
      <c r="T1589" s="494"/>
      <c r="U1589" s="488" t="s">
        <v>10954</v>
      </c>
      <c r="AB1589" s="488" t="s">
        <v>10955</v>
      </c>
      <c r="AC1589" s="496">
        <v>8.03E9</v>
      </c>
      <c r="AD1589" s="497"/>
      <c r="AE1589" s="497"/>
      <c r="AF1589" s="494"/>
      <c r="AG1589" s="494"/>
      <c r="AH1589" s="494"/>
      <c r="AI1589" s="494"/>
      <c r="AJ1589" s="488" t="s">
        <v>1527</v>
      </c>
      <c r="AK1589" s="494"/>
      <c r="AL1589" s="494"/>
      <c r="AM1589" s="488" t="s">
        <v>10956</v>
      </c>
      <c r="AO1589" s="494"/>
      <c r="AP1589" s="494"/>
      <c r="AQ1589" s="494"/>
      <c r="AR1589" s="494"/>
      <c r="AS1589" s="494"/>
      <c r="AT1589" s="488" t="s">
        <v>1529</v>
      </c>
      <c r="AU1589" s="492">
        <v>5081.0</v>
      </c>
      <c r="AV1589" s="492">
        <v>1.0</v>
      </c>
      <c r="AW1589" s="492">
        <v>2028.0</v>
      </c>
      <c r="AX1589" s="488" t="s">
        <v>1587</v>
      </c>
      <c r="AY1589" s="488" t="s">
        <v>1588</v>
      </c>
      <c r="AZ1589" s="488" t="s">
        <v>1531</v>
      </c>
    </row>
    <row r="1590" hidden="1">
      <c r="A1590" s="488" t="s">
        <v>10957</v>
      </c>
      <c r="B1590" s="488" t="s">
        <v>10958</v>
      </c>
      <c r="C1590" s="488" t="s">
        <v>1513</v>
      </c>
      <c r="D1590" s="488" t="s">
        <v>1514</v>
      </c>
      <c r="E1590" s="491">
        <v>45828.64861111111</v>
      </c>
      <c r="F1590" s="492">
        <v>2980.0</v>
      </c>
      <c r="G1590" s="488" t="s">
        <v>1515</v>
      </c>
      <c r="H1590" s="492">
        <v>2980.0</v>
      </c>
      <c r="I1590" s="488" t="s">
        <v>1515</v>
      </c>
      <c r="J1590" s="488" t="s">
        <v>1516</v>
      </c>
      <c r="K1590" s="488" t="s">
        <v>1517</v>
      </c>
      <c r="L1590" s="488" t="s">
        <v>10959</v>
      </c>
      <c r="M1590" s="488" t="s">
        <v>10960</v>
      </c>
      <c r="N1590" s="488" t="s">
        <v>1520</v>
      </c>
      <c r="O1590" s="488" t="s">
        <v>1521</v>
      </c>
      <c r="P1590" s="488" t="s">
        <v>1545</v>
      </c>
      <c r="Q1590" s="488" t="s">
        <v>1523</v>
      </c>
      <c r="R1590" s="495" t="s">
        <v>1524</v>
      </c>
      <c r="S1590" s="494"/>
      <c r="T1590" s="494"/>
      <c r="U1590" s="488" t="s">
        <v>10961</v>
      </c>
      <c r="AB1590" s="488" t="s">
        <v>10962</v>
      </c>
      <c r="AC1590" s="496">
        <v>9.08E9</v>
      </c>
      <c r="AD1590" s="497"/>
      <c r="AE1590" s="494"/>
      <c r="AF1590" s="494"/>
      <c r="AG1590" s="494"/>
      <c r="AH1590" s="494"/>
      <c r="AI1590" s="494"/>
      <c r="AJ1590" s="488" t="s">
        <v>1527</v>
      </c>
      <c r="AK1590" s="494"/>
      <c r="AL1590" s="494"/>
      <c r="AM1590" s="488" t="s">
        <v>10963</v>
      </c>
      <c r="AP1590" s="494"/>
      <c r="AQ1590" s="494"/>
      <c r="AR1590" s="494"/>
      <c r="AS1590" s="494"/>
      <c r="AT1590" s="488" t="s">
        <v>1529</v>
      </c>
      <c r="AU1590" s="492">
        <v>3522.0</v>
      </c>
      <c r="AV1590" s="492">
        <v>11.0</v>
      </c>
      <c r="AW1590" s="492">
        <v>2027.0</v>
      </c>
      <c r="AX1590" s="497"/>
      <c r="AY1590" s="497"/>
      <c r="AZ1590" s="488" t="s">
        <v>1531</v>
      </c>
    </row>
    <row r="1591" hidden="1">
      <c r="A1591" s="488" t="s">
        <v>10964</v>
      </c>
      <c r="B1591" s="488" t="s">
        <v>10965</v>
      </c>
      <c r="C1591" s="488" t="s">
        <v>1513</v>
      </c>
      <c r="D1591" s="488" t="s">
        <v>1514</v>
      </c>
      <c r="E1591" s="491">
        <v>45828.635416666664</v>
      </c>
      <c r="F1591" s="492">
        <v>4000.0</v>
      </c>
      <c r="G1591" s="488" t="s">
        <v>1515</v>
      </c>
      <c r="H1591" s="492">
        <v>4000.0</v>
      </c>
      <c r="I1591" s="488" t="s">
        <v>1515</v>
      </c>
      <c r="J1591" s="488" t="s">
        <v>1516</v>
      </c>
      <c r="K1591" s="488" t="s">
        <v>1517</v>
      </c>
      <c r="L1591" s="488" t="s">
        <v>10966</v>
      </c>
      <c r="M1591" s="488" t="s">
        <v>10966</v>
      </c>
      <c r="N1591" s="488" t="s">
        <v>1520</v>
      </c>
      <c r="O1591" s="488" t="s">
        <v>1521</v>
      </c>
      <c r="P1591" s="488" t="s">
        <v>1545</v>
      </c>
      <c r="Q1591" s="488" t="s">
        <v>1523</v>
      </c>
      <c r="R1591" s="495" t="s">
        <v>1524</v>
      </c>
      <c r="S1591" s="494"/>
      <c r="T1591" s="494"/>
      <c r="U1591" s="488" t="s">
        <v>10967</v>
      </c>
      <c r="AB1591" s="488" t="s">
        <v>10968</v>
      </c>
      <c r="AC1591" s="496">
        <v>8.04E9</v>
      </c>
      <c r="AD1591" s="497"/>
      <c r="AE1591" s="494"/>
      <c r="AF1591" s="494"/>
      <c r="AG1591" s="494"/>
      <c r="AH1591" s="494"/>
      <c r="AI1591" s="494"/>
      <c r="AJ1591" s="488" t="s">
        <v>1527</v>
      </c>
      <c r="AK1591" s="494"/>
      <c r="AL1591" s="494"/>
      <c r="AM1591" s="488" t="s">
        <v>10969</v>
      </c>
      <c r="AO1591" s="494"/>
      <c r="AP1591" s="494"/>
      <c r="AQ1591" s="494"/>
      <c r="AR1591" s="494"/>
      <c r="AS1591" s="494"/>
      <c r="AT1591" s="488" t="s">
        <v>1529</v>
      </c>
      <c r="AU1591" s="492">
        <v>3095.0</v>
      </c>
      <c r="AV1591" s="492">
        <v>4.0</v>
      </c>
      <c r="AW1591" s="492">
        <v>2032.0</v>
      </c>
      <c r="AX1591" s="488" t="s">
        <v>1549</v>
      </c>
      <c r="AY1591" s="497"/>
      <c r="AZ1591" s="488" t="s">
        <v>1531</v>
      </c>
    </row>
    <row r="1592" hidden="1">
      <c r="A1592" s="488" t="s">
        <v>10970</v>
      </c>
      <c r="B1592" s="488" t="s">
        <v>10971</v>
      </c>
      <c r="C1592" s="488" t="s">
        <v>1513</v>
      </c>
      <c r="D1592" s="488" t="s">
        <v>1514</v>
      </c>
      <c r="E1592" s="491">
        <v>45828.62013888889</v>
      </c>
      <c r="F1592" s="492">
        <v>2980.0</v>
      </c>
      <c r="G1592" s="488" t="s">
        <v>1515</v>
      </c>
      <c r="H1592" s="492">
        <v>2980.0</v>
      </c>
      <c r="I1592" s="488" t="s">
        <v>1515</v>
      </c>
      <c r="J1592" s="488" t="s">
        <v>1516</v>
      </c>
      <c r="K1592" s="488" t="s">
        <v>1517</v>
      </c>
      <c r="L1592" s="488" t="s">
        <v>10972</v>
      </c>
      <c r="M1592" s="488" t="s">
        <v>10973</v>
      </c>
      <c r="N1592" s="488" t="s">
        <v>1520</v>
      </c>
      <c r="O1592" s="488" t="s">
        <v>1521</v>
      </c>
      <c r="P1592" s="488" t="s">
        <v>1554</v>
      </c>
      <c r="Q1592" s="488" t="s">
        <v>1523</v>
      </c>
      <c r="R1592" s="495" t="s">
        <v>1524</v>
      </c>
      <c r="S1592" s="494"/>
      <c r="T1592" s="494"/>
      <c r="U1592" s="488" t="s">
        <v>10974</v>
      </c>
      <c r="AB1592" s="488" t="s">
        <v>10975</v>
      </c>
      <c r="AC1592" s="496">
        <v>7.04E9</v>
      </c>
      <c r="AD1592" s="494"/>
      <c r="AE1592" s="494"/>
      <c r="AF1592" s="494"/>
      <c r="AG1592" s="494"/>
      <c r="AH1592" s="494"/>
      <c r="AI1592" s="494"/>
      <c r="AJ1592" s="488" t="s">
        <v>1527</v>
      </c>
      <c r="AK1592" s="494"/>
      <c r="AL1592" s="494"/>
      <c r="AM1592" s="488" t="s">
        <v>10976</v>
      </c>
      <c r="AO1592" s="494"/>
      <c r="AP1592" s="494"/>
      <c r="AQ1592" s="494"/>
      <c r="AR1592" s="494"/>
      <c r="AS1592" s="494"/>
      <c r="AT1592" s="488" t="s">
        <v>1558</v>
      </c>
      <c r="AU1592" s="492">
        <v>4092.0</v>
      </c>
      <c r="AV1592" s="492">
        <v>12.0</v>
      </c>
      <c r="AW1592" s="492">
        <v>2029.0</v>
      </c>
      <c r="AX1592" s="488" t="s">
        <v>1559</v>
      </c>
      <c r="AY1592" s="488" t="s">
        <v>1973</v>
      </c>
      <c r="AZ1592" s="488" t="s">
        <v>1531</v>
      </c>
    </row>
    <row r="1593" hidden="1">
      <c r="A1593" s="488" t="s">
        <v>10977</v>
      </c>
      <c r="B1593" s="488" t="s">
        <v>10978</v>
      </c>
      <c r="C1593" s="488" t="s">
        <v>1513</v>
      </c>
      <c r="D1593" s="488" t="s">
        <v>1514</v>
      </c>
      <c r="E1593" s="491">
        <v>45828.60972222222</v>
      </c>
      <c r="F1593" s="492">
        <v>2980.0</v>
      </c>
      <c r="G1593" s="488" t="s">
        <v>1515</v>
      </c>
      <c r="H1593" s="492">
        <v>2980.0</v>
      </c>
      <c r="I1593" s="488" t="s">
        <v>1515</v>
      </c>
      <c r="J1593" s="488" t="s">
        <v>1516</v>
      </c>
      <c r="K1593" s="488" t="s">
        <v>1517</v>
      </c>
      <c r="L1593" s="488" t="s">
        <v>10979</v>
      </c>
      <c r="M1593" s="488" t="s">
        <v>10980</v>
      </c>
      <c r="N1593" s="488" t="s">
        <v>1520</v>
      </c>
      <c r="O1593" s="488" t="s">
        <v>1521</v>
      </c>
      <c r="P1593" s="488" t="s">
        <v>1554</v>
      </c>
      <c r="Q1593" s="488" t="s">
        <v>1523</v>
      </c>
      <c r="R1593" s="495" t="s">
        <v>1524</v>
      </c>
      <c r="S1593" s="494"/>
      <c r="T1593" s="494"/>
      <c r="U1593" s="488" t="s">
        <v>10981</v>
      </c>
      <c r="AB1593" s="488" t="s">
        <v>10982</v>
      </c>
      <c r="AC1593" s="496">
        <v>9.1E9</v>
      </c>
      <c r="AD1593" s="497"/>
      <c r="AE1593" s="497"/>
      <c r="AF1593" s="497"/>
      <c r="AG1593" s="497"/>
      <c r="AH1593" s="497"/>
      <c r="AI1593" s="494"/>
      <c r="AJ1593" s="488" t="s">
        <v>1527</v>
      </c>
      <c r="AK1593" s="498"/>
      <c r="AL1593" s="499"/>
      <c r="AM1593" s="488" t="s">
        <v>10983</v>
      </c>
      <c r="AO1593" s="494"/>
      <c r="AP1593" s="494"/>
      <c r="AQ1593" s="494"/>
      <c r="AR1593" s="494"/>
      <c r="AS1593" s="494"/>
      <c r="AT1593" s="488" t="s">
        <v>1558</v>
      </c>
      <c r="AU1593" s="492">
        <v>7350.0</v>
      </c>
      <c r="AV1593" s="492">
        <v>11.0</v>
      </c>
      <c r="AW1593" s="492">
        <v>2031.0</v>
      </c>
      <c r="AX1593" s="488" t="s">
        <v>1587</v>
      </c>
      <c r="AY1593" s="488" t="s">
        <v>1588</v>
      </c>
      <c r="AZ1593" s="488" t="s">
        <v>1531</v>
      </c>
    </row>
    <row r="1594" hidden="1">
      <c r="A1594" s="488" t="s">
        <v>10984</v>
      </c>
      <c r="B1594" s="488" t="s">
        <v>10985</v>
      </c>
      <c r="C1594" s="488" t="s">
        <v>1513</v>
      </c>
      <c r="D1594" s="488" t="s">
        <v>1514</v>
      </c>
      <c r="E1594" s="491">
        <v>45828.60625</v>
      </c>
      <c r="F1594" s="492">
        <v>9800.0</v>
      </c>
      <c r="G1594" s="488" t="s">
        <v>1515</v>
      </c>
      <c r="H1594" s="492">
        <v>9800.0</v>
      </c>
      <c r="I1594" s="488" t="s">
        <v>1515</v>
      </c>
      <c r="J1594" s="488" t="s">
        <v>1516</v>
      </c>
      <c r="K1594" s="488" t="s">
        <v>1517</v>
      </c>
      <c r="L1594" s="488" t="s">
        <v>10986</v>
      </c>
      <c r="M1594" s="488" t="s">
        <v>10987</v>
      </c>
      <c r="N1594" s="488" t="s">
        <v>1520</v>
      </c>
      <c r="O1594" s="488" t="s">
        <v>1521</v>
      </c>
      <c r="P1594" s="488" t="s">
        <v>1522</v>
      </c>
      <c r="Q1594" s="488" t="s">
        <v>1523</v>
      </c>
      <c r="R1594" s="495" t="s">
        <v>1524</v>
      </c>
      <c r="S1594" s="494"/>
      <c r="T1594" s="494"/>
      <c r="U1594" s="488" t="s">
        <v>10988</v>
      </c>
      <c r="AB1594" s="488" t="s">
        <v>10989</v>
      </c>
      <c r="AC1594" s="496">
        <v>9.03E9</v>
      </c>
      <c r="AD1594" s="494"/>
      <c r="AE1594" s="494"/>
      <c r="AF1594" s="494"/>
      <c r="AG1594" s="494"/>
      <c r="AH1594" s="494"/>
      <c r="AI1594" s="494"/>
      <c r="AJ1594" s="488" t="s">
        <v>1527</v>
      </c>
      <c r="AK1594" s="494"/>
      <c r="AL1594" s="494"/>
      <c r="AM1594" s="488" t="s">
        <v>10990</v>
      </c>
      <c r="AO1594" s="494"/>
      <c r="AP1594" s="494"/>
      <c r="AQ1594" s="494"/>
      <c r="AR1594" s="494"/>
      <c r="AS1594" s="494"/>
      <c r="AT1594" s="488" t="s">
        <v>1529</v>
      </c>
      <c r="AU1594" s="492">
        <v>9177.0</v>
      </c>
      <c r="AV1594" s="492">
        <v>11.0</v>
      </c>
      <c r="AW1594" s="492">
        <v>2026.0</v>
      </c>
      <c r="AX1594" s="488" t="s">
        <v>1867</v>
      </c>
      <c r="AY1594" s="488" t="s">
        <v>5439</v>
      </c>
      <c r="AZ1594" s="488" t="s">
        <v>1531</v>
      </c>
    </row>
    <row r="1595" hidden="1">
      <c r="A1595" s="488" t="s">
        <v>10991</v>
      </c>
      <c r="B1595" s="488" t="s">
        <v>10985</v>
      </c>
      <c r="C1595" s="488" t="s">
        <v>1513</v>
      </c>
      <c r="D1595" s="488" t="s">
        <v>1514</v>
      </c>
      <c r="E1595" s="491">
        <v>45828.60208333333</v>
      </c>
      <c r="F1595" s="492">
        <v>2980.0</v>
      </c>
      <c r="G1595" s="488" t="s">
        <v>1515</v>
      </c>
      <c r="H1595" s="492">
        <v>2980.0</v>
      </c>
      <c r="I1595" s="488" t="s">
        <v>1515</v>
      </c>
      <c r="J1595" s="488" t="s">
        <v>1516</v>
      </c>
      <c r="K1595" s="488" t="s">
        <v>1517</v>
      </c>
      <c r="L1595" s="488" t="s">
        <v>10986</v>
      </c>
      <c r="M1595" s="488" t="s">
        <v>10992</v>
      </c>
      <c r="N1595" s="488" t="s">
        <v>1520</v>
      </c>
      <c r="O1595" s="488" t="s">
        <v>1521</v>
      </c>
      <c r="P1595" s="488" t="s">
        <v>1522</v>
      </c>
      <c r="Q1595" s="488" t="s">
        <v>1523</v>
      </c>
      <c r="R1595" s="495" t="s">
        <v>1524</v>
      </c>
      <c r="S1595" s="494"/>
      <c r="T1595" s="494"/>
      <c r="U1595" s="488" t="s">
        <v>10993</v>
      </c>
      <c r="AB1595" s="488" t="s">
        <v>10989</v>
      </c>
      <c r="AC1595" s="496">
        <v>9.03E9</v>
      </c>
      <c r="AD1595" s="497"/>
      <c r="AE1595" s="494"/>
      <c r="AF1595" s="494"/>
      <c r="AG1595" s="494"/>
      <c r="AH1595" s="494"/>
      <c r="AI1595" s="494"/>
      <c r="AJ1595" s="488" t="s">
        <v>1527</v>
      </c>
      <c r="AK1595" s="494"/>
      <c r="AL1595" s="494"/>
      <c r="AM1595" s="488" t="s">
        <v>10990</v>
      </c>
      <c r="AO1595" s="494"/>
      <c r="AP1595" s="494"/>
      <c r="AQ1595" s="494"/>
      <c r="AR1595" s="494"/>
      <c r="AS1595" s="494"/>
      <c r="AT1595" s="488" t="s">
        <v>1529</v>
      </c>
      <c r="AU1595" s="492">
        <v>9177.0</v>
      </c>
      <c r="AV1595" s="492">
        <v>11.0</v>
      </c>
      <c r="AW1595" s="492">
        <v>2026.0</v>
      </c>
      <c r="AX1595" s="488" t="s">
        <v>1867</v>
      </c>
      <c r="AY1595" s="488" t="s">
        <v>5439</v>
      </c>
      <c r="AZ1595" s="488" t="s">
        <v>1531</v>
      </c>
    </row>
    <row r="1596" hidden="1">
      <c r="A1596" s="488" t="s">
        <v>10994</v>
      </c>
      <c r="B1596" s="488" t="s">
        <v>10995</v>
      </c>
      <c r="C1596" s="488" t="s">
        <v>1513</v>
      </c>
      <c r="D1596" s="488" t="s">
        <v>1514</v>
      </c>
      <c r="E1596" s="491">
        <v>45828.59305555555</v>
      </c>
      <c r="F1596" s="492">
        <v>2980.0</v>
      </c>
      <c r="G1596" s="488" t="s">
        <v>1515</v>
      </c>
      <c r="H1596" s="492">
        <v>2980.0</v>
      </c>
      <c r="I1596" s="488" t="s">
        <v>1515</v>
      </c>
      <c r="J1596" s="488" t="s">
        <v>1516</v>
      </c>
      <c r="K1596" s="488" t="s">
        <v>1517</v>
      </c>
      <c r="L1596" s="488" t="s">
        <v>10996</v>
      </c>
      <c r="M1596" s="488" t="s">
        <v>10997</v>
      </c>
      <c r="N1596" s="488" t="s">
        <v>1520</v>
      </c>
      <c r="O1596" s="488" t="s">
        <v>1521</v>
      </c>
      <c r="P1596" s="488" t="s">
        <v>1724</v>
      </c>
      <c r="Q1596" s="488" t="s">
        <v>1523</v>
      </c>
      <c r="R1596" s="495" t="s">
        <v>1524</v>
      </c>
      <c r="S1596" s="494"/>
      <c r="T1596" s="494"/>
      <c r="U1596" s="488" t="s">
        <v>10998</v>
      </c>
      <c r="AB1596" s="488" t="s">
        <v>10999</v>
      </c>
      <c r="AC1596" s="496">
        <v>8.05E9</v>
      </c>
      <c r="AD1596" s="497"/>
      <c r="AE1596" s="494"/>
      <c r="AF1596" s="494"/>
      <c r="AG1596" s="494"/>
      <c r="AH1596" s="494"/>
      <c r="AI1596" s="494"/>
      <c r="AJ1596" s="488" t="s">
        <v>1527</v>
      </c>
      <c r="AK1596" s="494"/>
      <c r="AL1596" s="494"/>
      <c r="AM1596" s="488" t="s">
        <v>11000</v>
      </c>
      <c r="AO1596" s="497"/>
      <c r="AP1596" s="494"/>
      <c r="AQ1596" s="494"/>
      <c r="AR1596" s="494"/>
      <c r="AS1596" s="494"/>
      <c r="AT1596" s="488" t="s">
        <v>1529</v>
      </c>
      <c r="AU1596" s="492">
        <v>3020.0</v>
      </c>
      <c r="AV1596" s="492">
        <v>3.0</v>
      </c>
      <c r="AW1596" s="492">
        <v>2027.0</v>
      </c>
      <c r="AX1596" s="488" t="s">
        <v>1728</v>
      </c>
      <c r="AY1596" s="488" t="s">
        <v>1729</v>
      </c>
      <c r="AZ1596" s="488" t="s">
        <v>1531</v>
      </c>
    </row>
    <row r="1597" hidden="1">
      <c r="A1597" s="488" t="s">
        <v>11001</v>
      </c>
      <c r="B1597" s="488" t="s">
        <v>11002</v>
      </c>
      <c r="C1597" s="488" t="s">
        <v>1513</v>
      </c>
      <c r="D1597" s="488" t="s">
        <v>1514</v>
      </c>
      <c r="E1597" s="491">
        <v>45828.57152777778</v>
      </c>
      <c r="F1597" s="492">
        <v>2980.0</v>
      </c>
      <c r="G1597" s="488" t="s">
        <v>1515</v>
      </c>
      <c r="H1597" s="492">
        <v>2980.0</v>
      </c>
      <c r="I1597" s="488" t="s">
        <v>1515</v>
      </c>
      <c r="J1597" s="488" t="s">
        <v>1516</v>
      </c>
      <c r="K1597" s="488" t="s">
        <v>1517</v>
      </c>
      <c r="L1597" s="488" t="s">
        <v>11003</v>
      </c>
      <c r="M1597" s="488" t="s">
        <v>11004</v>
      </c>
      <c r="N1597" s="488" t="s">
        <v>1520</v>
      </c>
      <c r="O1597" s="488" t="s">
        <v>1521</v>
      </c>
      <c r="P1597" s="488" t="s">
        <v>1554</v>
      </c>
      <c r="Q1597" s="488" t="s">
        <v>1523</v>
      </c>
      <c r="R1597" s="495" t="s">
        <v>1524</v>
      </c>
      <c r="S1597" s="494"/>
      <c r="T1597" s="494"/>
      <c r="U1597" s="488" t="s">
        <v>11005</v>
      </c>
      <c r="AB1597" s="488" t="s">
        <v>11006</v>
      </c>
      <c r="AC1597" s="496">
        <v>9.03E9</v>
      </c>
      <c r="AD1597" s="497"/>
      <c r="AE1597" s="494"/>
      <c r="AF1597" s="494"/>
      <c r="AG1597" s="494"/>
      <c r="AH1597" s="494"/>
      <c r="AI1597" s="494"/>
      <c r="AJ1597" s="488" t="s">
        <v>1527</v>
      </c>
      <c r="AK1597" s="494"/>
      <c r="AL1597" s="494"/>
      <c r="AM1597" s="488" t="s">
        <v>11007</v>
      </c>
      <c r="AO1597" s="494"/>
      <c r="AP1597" s="494"/>
      <c r="AQ1597" s="494"/>
      <c r="AR1597" s="494"/>
      <c r="AS1597" s="494"/>
      <c r="AT1597" s="488" t="s">
        <v>1529</v>
      </c>
      <c r="AU1597" s="492">
        <v>8101.0</v>
      </c>
      <c r="AV1597" s="492">
        <v>11.0</v>
      </c>
      <c r="AW1597" s="492">
        <v>2029.0</v>
      </c>
      <c r="AX1597" s="488" t="s">
        <v>1587</v>
      </c>
      <c r="AY1597" s="488" t="s">
        <v>1597</v>
      </c>
      <c r="AZ1597" s="488" t="s">
        <v>1531</v>
      </c>
    </row>
    <row r="1598" hidden="1">
      <c r="A1598" s="488" t="s">
        <v>11008</v>
      </c>
      <c r="B1598" s="488" t="s">
        <v>11009</v>
      </c>
      <c r="C1598" s="488" t="s">
        <v>1513</v>
      </c>
      <c r="D1598" s="488" t="s">
        <v>1514</v>
      </c>
      <c r="E1598" s="491">
        <v>45828.57013888889</v>
      </c>
      <c r="F1598" s="492">
        <v>2980.0</v>
      </c>
      <c r="G1598" s="488" t="s">
        <v>1515</v>
      </c>
      <c r="H1598" s="492">
        <v>2980.0</v>
      </c>
      <c r="I1598" s="488" t="s">
        <v>1515</v>
      </c>
      <c r="J1598" s="488" t="s">
        <v>1516</v>
      </c>
      <c r="K1598" s="488" t="s">
        <v>1517</v>
      </c>
      <c r="L1598" s="488" t="s">
        <v>11010</v>
      </c>
      <c r="M1598" s="488" t="s">
        <v>11011</v>
      </c>
      <c r="N1598" s="488" t="s">
        <v>1520</v>
      </c>
      <c r="O1598" s="488" t="s">
        <v>1521</v>
      </c>
      <c r="P1598" s="488" t="s">
        <v>1554</v>
      </c>
      <c r="Q1598" s="488" t="s">
        <v>1523</v>
      </c>
      <c r="R1598" s="495" t="s">
        <v>1524</v>
      </c>
      <c r="S1598" s="494"/>
      <c r="T1598" s="494"/>
      <c r="U1598" s="488" t="s">
        <v>11012</v>
      </c>
      <c r="AB1598" s="488" t="s">
        <v>11013</v>
      </c>
      <c r="AC1598" s="496">
        <v>8.04E9</v>
      </c>
      <c r="AD1598" s="497"/>
      <c r="AE1598" s="494"/>
      <c r="AF1598" s="494"/>
      <c r="AG1598" s="494"/>
      <c r="AH1598" s="494"/>
      <c r="AI1598" s="494"/>
      <c r="AJ1598" s="488" t="s">
        <v>1527</v>
      </c>
      <c r="AK1598" s="494"/>
      <c r="AL1598" s="494"/>
      <c r="AM1598" s="488" t="s">
        <v>11014</v>
      </c>
      <c r="AP1598" s="494"/>
      <c r="AQ1598" s="494"/>
      <c r="AR1598" s="494"/>
      <c r="AS1598" s="494"/>
      <c r="AT1598" s="488" t="s">
        <v>1529</v>
      </c>
      <c r="AU1598" s="492">
        <v>6557.0</v>
      </c>
      <c r="AV1598" s="492">
        <v>2.0</v>
      </c>
      <c r="AW1598" s="492">
        <v>2031.0</v>
      </c>
      <c r="AX1598" s="488" t="s">
        <v>1587</v>
      </c>
      <c r="AY1598" s="488" t="s">
        <v>1588</v>
      </c>
      <c r="AZ1598" s="488" t="s">
        <v>1531</v>
      </c>
    </row>
    <row r="1599" hidden="1">
      <c r="A1599" s="488" t="s">
        <v>11015</v>
      </c>
      <c r="B1599" s="488" t="s">
        <v>11016</v>
      </c>
      <c r="C1599" s="488" t="s">
        <v>1513</v>
      </c>
      <c r="D1599" s="488" t="s">
        <v>1514</v>
      </c>
      <c r="E1599" s="491">
        <v>45828.56458333333</v>
      </c>
      <c r="F1599" s="492">
        <v>4000.0</v>
      </c>
      <c r="G1599" s="488" t="s">
        <v>1515</v>
      </c>
      <c r="H1599" s="492">
        <v>4000.0</v>
      </c>
      <c r="I1599" s="488" t="s">
        <v>1515</v>
      </c>
      <c r="J1599" s="488" t="s">
        <v>1516</v>
      </c>
      <c r="K1599" s="488" t="s">
        <v>1517</v>
      </c>
      <c r="L1599" s="488" t="s">
        <v>11017</v>
      </c>
      <c r="M1599" s="488" t="s">
        <v>11017</v>
      </c>
      <c r="N1599" s="488" t="s">
        <v>1520</v>
      </c>
      <c r="O1599" s="488" t="s">
        <v>1521</v>
      </c>
      <c r="P1599" s="488" t="s">
        <v>1554</v>
      </c>
      <c r="Q1599" s="488" t="s">
        <v>1523</v>
      </c>
      <c r="R1599" s="495" t="s">
        <v>1524</v>
      </c>
      <c r="S1599" s="494"/>
      <c r="T1599" s="494"/>
      <c r="U1599" s="488" t="s">
        <v>11018</v>
      </c>
      <c r="AB1599" s="488" t="s">
        <v>11019</v>
      </c>
      <c r="AC1599" s="496">
        <v>8.06E9</v>
      </c>
      <c r="AD1599" s="497"/>
      <c r="AE1599" s="494"/>
      <c r="AF1599" s="494"/>
      <c r="AG1599" s="494"/>
      <c r="AH1599" s="494"/>
      <c r="AI1599" s="494"/>
      <c r="AJ1599" s="488" t="s">
        <v>1527</v>
      </c>
      <c r="AK1599" s="494"/>
      <c r="AL1599" s="494"/>
      <c r="AM1599" s="488" t="s">
        <v>11020</v>
      </c>
      <c r="AP1599" s="494"/>
      <c r="AQ1599" s="494"/>
      <c r="AR1599" s="494"/>
      <c r="AS1599" s="494"/>
      <c r="AT1599" s="488" t="s">
        <v>1529</v>
      </c>
      <c r="AU1599" s="492">
        <v>650.0</v>
      </c>
      <c r="AV1599" s="492">
        <v>11.0</v>
      </c>
      <c r="AW1599" s="492">
        <v>2028.0</v>
      </c>
      <c r="AX1599" s="488" t="s">
        <v>1587</v>
      </c>
      <c r="AY1599" s="488" t="s">
        <v>1597</v>
      </c>
      <c r="AZ1599" s="488" t="s">
        <v>1531</v>
      </c>
    </row>
    <row r="1600" hidden="1">
      <c r="A1600" s="488" t="s">
        <v>11021</v>
      </c>
      <c r="B1600" s="488" t="s">
        <v>11022</v>
      </c>
      <c r="C1600" s="488" t="s">
        <v>1513</v>
      </c>
      <c r="D1600" s="488" t="s">
        <v>1514</v>
      </c>
      <c r="E1600" s="491">
        <v>45828.56319444445</v>
      </c>
      <c r="F1600" s="492">
        <v>9800.0</v>
      </c>
      <c r="G1600" s="488" t="s">
        <v>1515</v>
      </c>
      <c r="H1600" s="492">
        <v>9800.0</v>
      </c>
      <c r="I1600" s="488" t="s">
        <v>1515</v>
      </c>
      <c r="J1600" s="488" t="s">
        <v>1516</v>
      </c>
      <c r="K1600" s="488" t="s">
        <v>1517</v>
      </c>
      <c r="L1600" s="488" t="s">
        <v>11023</v>
      </c>
      <c r="M1600" s="488" t="s">
        <v>11024</v>
      </c>
      <c r="N1600" s="488" t="s">
        <v>1520</v>
      </c>
      <c r="O1600" s="488" t="s">
        <v>1521</v>
      </c>
      <c r="P1600" s="488" t="s">
        <v>1554</v>
      </c>
      <c r="Q1600" s="488" t="s">
        <v>1523</v>
      </c>
      <c r="R1600" s="495" t="s">
        <v>1524</v>
      </c>
      <c r="S1600" s="494"/>
      <c r="T1600" s="494"/>
      <c r="U1600" s="488" t="s">
        <v>11025</v>
      </c>
      <c r="AB1600" s="488" t="s">
        <v>11026</v>
      </c>
      <c r="AC1600" s="496">
        <v>8.06E9</v>
      </c>
      <c r="AD1600" s="497"/>
      <c r="AE1600" s="494"/>
      <c r="AF1600" s="494"/>
      <c r="AG1600" s="494"/>
      <c r="AH1600" s="494"/>
      <c r="AI1600" s="494"/>
      <c r="AJ1600" s="488" t="s">
        <v>1527</v>
      </c>
      <c r="AK1600" s="494"/>
      <c r="AL1600" s="494"/>
      <c r="AM1600" s="488" t="s">
        <v>11027</v>
      </c>
      <c r="AO1600" s="494"/>
      <c r="AP1600" s="494"/>
      <c r="AQ1600" s="494"/>
      <c r="AR1600" s="494"/>
      <c r="AS1600" s="494"/>
      <c r="AT1600" s="488" t="s">
        <v>1529</v>
      </c>
      <c r="AU1600" s="492">
        <v>4402.0</v>
      </c>
      <c r="AV1600" s="492">
        <v>10.0</v>
      </c>
      <c r="AW1600" s="492">
        <v>2027.0</v>
      </c>
      <c r="AX1600" s="488" t="s">
        <v>1587</v>
      </c>
      <c r="AY1600" s="488" t="s">
        <v>2240</v>
      </c>
      <c r="AZ1600" s="488" t="s">
        <v>1531</v>
      </c>
    </row>
    <row r="1601" hidden="1">
      <c r="A1601" s="488" t="s">
        <v>11028</v>
      </c>
      <c r="B1601" s="488" t="s">
        <v>11022</v>
      </c>
      <c r="C1601" s="488" t="s">
        <v>1513</v>
      </c>
      <c r="D1601" s="488" t="s">
        <v>1514</v>
      </c>
      <c r="E1601" s="491">
        <v>45828.558333333334</v>
      </c>
      <c r="F1601" s="492">
        <v>2980.0</v>
      </c>
      <c r="G1601" s="488" t="s">
        <v>1515</v>
      </c>
      <c r="H1601" s="492">
        <v>2980.0</v>
      </c>
      <c r="I1601" s="488" t="s">
        <v>1515</v>
      </c>
      <c r="J1601" s="488" t="s">
        <v>1516</v>
      </c>
      <c r="K1601" s="488" t="s">
        <v>1517</v>
      </c>
      <c r="L1601" s="488" t="s">
        <v>11023</v>
      </c>
      <c r="M1601" s="488" t="s">
        <v>11029</v>
      </c>
      <c r="N1601" s="488" t="s">
        <v>1520</v>
      </c>
      <c r="O1601" s="488" t="s">
        <v>1521</v>
      </c>
      <c r="P1601" s="488" t="s">
        <v>1554</v>
      </c>
      <c r="Q1601" s="488" t="s">
        <v>1523</v>
      </c>
      <c r="R1601" s="495" t="s">
        <v>1524</v>
      </c>
      <c r="S1601" s="494"/>
      <c r="T1601" s="494"/>
      <c r="U1601" s="488" t="s">
        <v>11030</v>
      </c>
      <c r="AB1601" s="488" t="s">
        <v>11026</v>
      </c>
      <c r="AC1601" s="496">
        <v>8.06E9</v>
      </c>
      <c r="AD1601" s="497"/>
      <c r="AE1601" s="494"/>
      <c r="AF1601" s="494"/>
      <c r="AG1601" s="494"/>
      <c r="AH1601" s="494"/>
      <c r="AI1601" s="494"/>
      <c r="AJ1601" s="488" t="s">
        <v>1527</v>
      </c>
      <c r="AK1601" s="494"/>
      <c r="AL1601" s="494"/>
      <c r="AM1601" s="488" t="s">
        <v>11027</v>
      </c>
      <c r="AO1601" s="494"/>
      <c r="AP1601" s="494"/>
      <c r="AQ1601" s="494"/>
      <c r="AR1601" s="494"/>
      <c r="AS1601" s="494"/>
      <c r="AT1601" s="488" t="s">
        <v>1529</v>
      </c>
      <c r="AU1601" s="492">
        <v>4402.0</v>
      </c>
      <c r="AV1601" s="492">
        <v>10.0</v>
      </c>
      <c r="AW1601" s="492">
        <v>2027.0</v>
      </c>
      <c r="AX1601" s="488" t="s">
        <v>1587</v>
      </c>
      <c r="AY1601" s="488" t="s">
        <v>2240</v>
      </c>
      <c r="AZ1601" s="488" t="s">
        <v>1531</v>
      </c>
    </row>
    <row r="1602">
      <c r="A1602" s="488" t="s">
        <v>11031</v>
      </c>
      <c r="B1602" s="488" t="s">
        <v>11032</v>
      </c>
      <c r="C1602" s="488" t="s">
        <v>1513</v>
      </c>
      <c r="D1602" s="488" t="s">
        <v>1514</v>
      </c>
      <c r="E1602" s="491">
        <v>45828.552777777775</v>
      </c>
      <c r="F1602" s="492">
        <v>2980.0</v>
      </c>
      <c r="G1602" s="488" t="s">
        <v>1515</v>
      </c>
      <c r="H1602" s="492">
        <v>2980.0</v>
      </c>
      <c r="I1602" s="488" t="s">
        <v>1515</v>
      </c>
      <c r="J1602" s="488" t="s">
        <v>1516</v>
      </c>
      <c r="K1602" s="488" t="s">
        <v>1517</v>
      </c>
      <c r="L1602" s="488" t="s">
        <v>11033</v>
      </c>
      <c r="M1602" s="488" t="s">
        <v>11034</v>
      </c>
      <c r="N1602" s="488" t="s">
        <v>1520</v>
      </c>
      <c r="O1602" s="488" t="s">
        <v>1521</v>
      </c>
      <c r="P1602" s="488" t="s">
        <v>1554</v>
      </c>
      <c r="Q1602" s="488" t="s">
        <v>1714</v>
      </c>
      <c r="R1602" s="495" t="s">
        <v>1524</v>
      </c>
      <c r="S1602" s="494"/>
      <c r="T1602" s="494"/>
      <c r="U1602" s="488" t="s">
        <v>11035</v>
      </c>
      <c r="V1602" s="495" t="s">
        <v>1524</v>
      </c>
      <c r="W1602" s="488" t="s">
        <v>1716</v>
      </c>
      <c r="X1602" s="488" t="s">
        <v>1717</v>
      </c>
      <c r="Y1602" s="492">
        <v>2980.0</v>
      </c>
      <c r="Z1602" s="488" t="s">
        <v>1515</v>
      </c>
      <c r="AA1602" s="488" t="s">
        <v>1516</v>
      </c>
      <c r="AB1602" s="488" t="s">
        <v>11036</v>
      </c>
      <c r="AC1602" s="496">
        <v>9.05E9</v>
      </c>
      <c r="AD1602" s="497"/>
      <c r="AE1602" s="494"/>
      <c r="AF1602" s="494"/>
      <c r="AG1602" s="494"/>
      <c r="AH1602" s="494"/>
      <c r="AI1602" s="494"/>
      <c r="AJ1602" s="488" t="s">
        <v>1527</v>
      </c>
      <c r="AK1602" s="494"/>
      <c r="AL1602" s="494"/>
      <c r="AM1602" s="488" t="s">
        <v>11037</v>
      </c>
      <c r="AO1602" s="494"/>
      <c r="AP1602" s="494"/>
      <c r="AQ1602" s="494"/>
      <c r="AR1602" s="494"/>
      <c r="AS1602" s="494"/>
      <c r="AT1602" s="488" t="s">
        <v>1529</v>
      </c>
      <c r="AU1602" s="492">
        <v>3172.0</v>
      </c>
      <c r="AV1602" s="492">
        <v>10.0</v>
      </c>
      <c r="AW1602" s="492">
        <v>2029.0</v>
      </c>
      <c r="AX1602" s="488" t="s">
        <v>1587</v>
      </c>
      <c r="AY1602" s="488" t="s">
        <v>1597</v>
      </c>
      <c r="AZ1602" s="488" t="s">
        <v>1531</v>
      </c>
    </row>
    <row r="1603" hidden="1">
      <c r="A1603" s="488" t="s">
        <v>11038</v>
      </c>
      <c r="B1603" s="488" t="s">
        <v>11039</v>
      </c>
      <c r="C1603" s="488" t="s">
        <v>1513</v>
      </c>
      <c r="D1603" s="488" t="s">
        <v>1514</v>
      </c>
      <c r="E1603" s="491">
        <v>45828.54583333333</v>
      </c>
      <c r="F1603" s="492">
        <v>9800.0</v>
      </c>
      <c r="G1603" s="488" t="s">
        <v>1515</v>
      </c>
      <c r="H1603" s="492">
        <v>9800.0</v>
      </c>
      <c r="I1603" s="488" t="s">
        <v>1515</v>
      </c>
      <c r="J1603" s="488" t="s">
        <v>1516</v>
      </c>
      <c r="K1603" s="488" t="s">
        <v>1517</v>
      </c>
      <c r="L1603" s="488" t="s">
        <v>11040</v>
      </c>
      <c r="M1603" s="488" t="s">
        <v>11041</v>
      </c>
      <c r="N1603" s="488" t="s">
        <v>1520</v>
      </c>
      <c r="O1603" s="488" t="s">
        <v>1521</v>
      </c>
      <c r="P1603" s="488" t="s">
        <v>1554</v>
      </c>
      <c r="Q1603" s="488" t="s">
        <v>1523</v>
      </c>
      <c r="R1603" s="495" t="s">
        <v>1524</v>
      </c>
      <c r="S1603" s="494"/>
      <c r="T1603" s="494"/>
      <c r="U1603" s="488" t="s">
        <v>11042</v>
      </c>
      <c r="AB1603" s="488" t="s">
        <v>11043</v>
      </c>
      <c r="AC1603" s="496">
        <v>8.08E9</v>
      </c>
      <c r="AD1603" s="497"/>
      <c r="AE1603" s="494"/>
      <c r="AF1603" s="494"/>
      <c r="AG1603" s="494"/>
      <c r="AH1603" s="494"/>
      <c r="AI1603" s="494"/>
      <c r="AJ1603" s="488" t="s">
        <v>1527</v>
      </c>
      <c r="AK1603" s="494"/>
      <c r="AL1603" s="494"/>
      <c r="AM1603" s="488" t="s">
        <v>11044</v>
      </c>
      <c r="AO1603" s="494"/>
      <c r="AP1603" s="494"/>
      <c r="AQ1603" s="494"/>
      <c r="AR1603" s="494"/>
      <c r="AS1603" s="494"/>
      <c r="AT1603" s="488" t="s">
        <v>1529</v>
      </c>
      <c r="AU1603" s="492">
        <v>4868.0</v>
      </c>
      <c r="AV1603" s="492">
        <v>10.0</v>
      </c>
      <c r="AW1603" s="492">
        <v>2028.0</v>
      </c>
      <c r="AX1603" s="488" t="s">
        <v>1634</v>
      </c>
      <c r="AY1603" s="488" t="s">
        <v>1831</v>
      </c>
      <c r="AZ1603" s="488" t="s">
        <v>1531</v>
      </c>
    </row>
    <row r="1604" hidden="1">
      <c r="A1604" s="488" t="s">
        <v>11045</v>
      </c>
      <c r="B1604" s="488" t="s">
        <v>11039</v>
      </c>
      <c r="C1604" s="488" t="s">
        <v>1513</v>
      </c>
      <c r="D1604" s="488" t="s">
        <v>1514</v>
      </c>
      <c r="E1604" s="491">
        <v>45828.54375</v>
      </c>
      <c r="F1604" s="492">
        <v>2980.0</v>
      </c>
      <c r="G1604" s="488" t="s">
        <v>1515</v>
      </c>
      <c r="H1604" s="492">
        <v>2980.0</v>
      </c>
      <c r="I1604" s="488" t="s">
        <v>1515</v>
      </c>
      <c r="J1604" s="488" t="s">
        <v>1516</v>
      </c>
      <c r="K1604" s="488" t="s">
        <v>1517</v>
      </c>
      <c r="L1604" s="488" t="s">
        <v>11040</v>
      </c>
      <c r="M1604" s="488" t="s">
        <v>11046</v>
      </c>
      <c r="N1604" s="488" t="s">
        <v>1520</v>
      </c>
      <c r="O1604" s="488" t="s">
        <v>1521</v>
      </c>
      <c r="P1604" s="488" t="s">
        <v>1554</v>
      </c>
      <c r="Q1604" s="488" t="s">
        <v>1523</v>
      </c>
      <c r="R1604" s="495" t="s">
        <v>1524</v>
      </c>
      <c r="S1604" s="494"/>
      <c r="T1604" s="494"/>
      <c r="U1604" s="488" t="s">
        <v>11047</v>
      </c>
      <c r="AB1604" s="488" t="s">
        <v>11043</v>
      </c>
      <c r="AC1604" s="496">
        <v>8.08E9</v>
      </c>
      <c r="AD1604" s="497"/>
      <c r="AE1604" s="494"/>
      <c r="AF1604" s="494"/>
      <c r="AG1604" s="494"/>
      <c r="AH1604" s="494"/>
      <c r="AI1604" s="494"/>
      <c r="AJ1604" s="488" t="s">
        <v>1527</v>
      </c>
      <c r="AK1604" s="494"/>
      <c r="AL1604" s="494"/>
      <c r="AM1604" s="488" t="s">
        <v>11044</v>
      </c>
      <c r="AO1604" s="497"/>
      <c r="AP1604" s="494"/>
      <c r="AQ1604" s="494"/>
      <c r="AR1604" s="494"/>
      <c r="AS1604" s="494"/>
      <c r="AT1604" s="488" t="s">
        <v>1529</v>
      </c>
      <c r="AU1604" s="492">
        <v>4868.0</v>
      </c>
      <c r="AV1604" s="492">
        <v>10.0</v>
      </c>
      <c r="AW1604" s="492">
        <v>2028.0</v>
      </c>
      <c r="AX1604" s="488" t="s">
        <v>1634</v>
      </c>
      <c r="AY1604" s="488" t="s">
        <v>1831</v>
      </c>
      <c r="AZ1604" s="488" t="s">
        <v>1531</v>
      </c>
    </row>
    <row r="1605" hidden="1">
      <c r="A1605" s="488" t="s">
        <v>11048</v>
      </c>
      <c r="B1605" s="488" t="s">
        <v>11049</v>
      </c>
      <c r="C1605" s="488" t="s">
        <v>1513</v>
      </c>
      <c r="D1605" s="488" t="s">
        <v>1514</v>
      </c>
      <c r="E1605" s="491">
        <v>45828.51944444444</v>
      </c>
      <c r="F1605" s="492">
        <v>2980.0</v>
      </c>
      <c r="G1605" s="488" t="s">
        <v>1515</v>
      </c>
      <c r="H1605" s="492">
        <v>2980.0</v>
      </c>
      <c r="I1605" s="488" t="s">
        <v>1515</v>
      </c>
      <c r="J1605" s="488" t="s">
        <v>1516</v>
      </c>
      <c r="K1605" s="488" t="s">
        <v>1517</v>
      </c>
      <c r="L1605" s="488" t="s">
        <v>11050</v>
      </c>
      <c r="M1605" s="488" t="s">
        <v>11051</v>
      </c>
      <c r="N1605" s="488" t="s">
        <v>1520</v>
      </c>
      <c r="O1605" s="488" t="s">
        <v>1521</v>
      </c>
      <c r="P1605" s="488" t="s">
        <v>1554</v>
      </c>
      <c r="Q1605" s="488" t="s">
        <v>1523</v>
      </c>
      <c r="R1605" s="495" t="s">
        <v>1524</v>
      </c>
      <c r="S1605" s="494"/>
      <c r="T1605" s="494"/>
      <c r="U1605" s="488" t="s">
        <v>11052</v>
      </c>
      <c r="AB1605" s="488" t="s">
        <v>11053</v>
      </c>
      <c r="AC1605" s="496">
        <v>8.02E9</v>
      </c>
      <c r="AD1605" s="497"/>
      <c r="AE1605" s="494"/>
      <c r="AF1605" s="494"/>
      <c r="AG1605" s="494"/>
      <c r="AH1605" s="494"/>
      <c r="AI1605" s="494"/>
      <c r="AJ1605" s="488" t="s">
        <v>1527</v>
      </c>
      <c r="AK1605" s="494"/>
      <c r="AL1605" s="494"/>
      <c r="AM1605" s="488" t="s">
        <v>11054</v>
      </c>
      <c r="AO1605" s="497"/>
      <c r="AP1605" s="494"/>
      <c r="AQ1605" s="494"/>
      <c r="AR1605" s="494"/>
      <c r="AS1605" s="494"/>
      <c r="AT1605" s="488" t="s">
        <v>1529</v>
      </c>
      <c r="AU1605" s="492">
        <v>4602.0</v>
      </c>
      <c r="AV1605" s="492">
        <v>12.0</v>
      </c>
      <c r="AW1605" s="492">
        <v>2029.0</v>
      </c>
      <c r="AX1605" s="488" t="s">
        <v>1587</v>
      </c>
      <c r="AY1605" s="488" t="s">
        <v>1831</v>
      </c>
      <c r="AZ1605" s="488" t="s">
        <v>1531</v>
      </c>
    </row>
    <row r="1606" hidden="1">
      <c r="A1606" s="488" t="s">
        <v>11055</v>
      </c>
      <c r="B1606" s="488" t="s">
        <v>11056</v>
      </c>
      <c r="C1606" s="488" t="s">
        <v>1513</v>
      </c>
      <c r="D1606" s="488" t="s">
        <v>1514</v>
      </c>
      <c r="E1606" s="491">
        <v>45828.51875</v>
      </c>
      <c r="F1606" s="492">
        <v>2980.0</v>
      </c>
      <c r="G1606" s="488" t="s">
        <v>1515</v>
      </c>
      <c r="H1606" s="492">
        <v>2980.0</v>
      </c>
      <c r="I1606" s="488" t="s">
        <v>1515</v>
      </c>
      <c r="J1606" s="488" t="s">
        <v>1516</v>
      </c>
      <c r="K1606" s="488" t="s">
        <v>1517</v>
      </c>
      <c r="L1606" s="488" t="s">
        <v>11057</v>
      </c>
      <c r="M1606" s="488" t="s">
        <v>11058</v>
      </c>
      <c r="N1606" s="488" t="s">
        <v>1520</v>
      </c>
      <c r="O1606" s="488" t="s">
        <v>1521</v>
      </c>
      <c r="P1606" s="488" t="s">
        <v>1554</v>
      </c>
      <c r="Q1606" s="488" t="s">
        <v>1523</v>
      </c>
      <c r="R1606" s="495" t="s">
        <v>1524</v>
      </c>
      <c r="S1606" s="494"/>
      <c r="T1606" s="494"/>
      <c r="U1606" s="488" t="s">
        <v>11059</v>
      </c>
      <c r="AB1606" s="488" t="s">
        <v>11060</v>
      </c>
      <c r="AC1606" s="496">
        <v>7.09E9</v>
      </c>
      <c r="AD1606" s="497"/>
      <c r="AE1606" s="494"/>
      <c r="AF1606" s="494"/>
      <c r="AG1606" s="494"/>
      <c r="AH1606" s="494"/>
      <c r="AI1606" s="494"/>
      <c r="AJ1606" s="488" t="s">
        <v>1527</v>
      </c>
      <c r="AK1606" s="494"/>
      <c r="AL1606" s="494"/>
      <c r="AM1606" s="488" t="s">
        <v>11061</v>
      </c>
      <c r="AO1606" s="494"/>
      <c r="AP1606" s="494"/>
      <c r="AQ1606" s="494"/>
      <c r="AR1606" s="494"/>
      <c r="AS1606" s="494"/>
      <c r="AT1606" s="488" t="s">
        <v>1558</v>
      </c>
      <c r="AU1606" s="492">
        <v>6011.0</v>
      </c>
      <c r="AV1606" s="492">
        <v>12.0</v>
      </c>
      <c r="AW1606" s="492">
        <v>2029.0</v>
      </c>
      <c r="AX1606" s="488" t="s">
        <v>1587</v>
      </c>
      <c r="AY1606" s="488" t="s">
        <v>1688</v>
      </c>
      <c r="AZ1606" s="488" t="s">
        <v>1531</v>
      </c>
    </row>
    <row r="1607" hidden="1">
      <c r="A1607" s="488" t="s">
        <v>11062</v>
      </c>
      <c r="B1607" s="488" t="s">
        <v>11063</v>
      </c>
      <c r="C1607" s="488" t="s">
        <v>1513</v>
      </c>
      <c r="D1607" s="488" t="s">
        <v>1514</v>
      </c>
      <c r="E1607" s="491">
        <v>45828.518055555556</v>
      </c>
      <c r="F1607" s="492">
        <v>9800.0</v>
      </c>
      <c r="G1607" s="488" t="s">
        <v>1515</v>
      </c>
      <c r="H1607" s="492">
        <v>9800.0</v>
      </c>
      <c r="I1607" s="488" t="s">
        <v>1515</v>
      </c>
      <c r="J1607" s="488" t="s">
        <v>1516</v>
      </c>
      <c r="K1607" s="488" t="s">
        <v>1517</v>
      </c>
      <c r="L1607" s="488" t="s">
        <v>11064</v>
      </c>
      <c r="M1607" s="488" t="s">
        <v>11065</v>
      </c>
      <c r="N1607" s="488" t="s">
        <v>1520</v>
      </c>
      <c r="O1607" s="488" t="s">
        <v>1521</v>
      </c>
      <c r="P1607" s="488" t="s">
        <v>1545</v>
      </c>
      <c r="Q1607" s="488" t="s">
        <v>1523</v>
      </c>
      <c r="R1607" s="495" t="s">
        <v>1524</v>
      </c>
      <c r="S1607" s="494"/>
      <c r="T1607" s="494"/>
      <c r="U1607" s="488" t="s">
        <v>11066</v>
      </c>
      <c r="AB1607" s="488" t="s">
        <v>11067</v>
      </c>
      <c r="AC1607" s="496">
        <v>9.02E9</v>
      </c>
      <c r="AD1607" s="497"/>
      <c r="AE1607" s="494"/>
      <c r="AF1607" s="494"/>
      <c r="AG1607" s="494"/>
      <c r="AH1607" s="494"/>
      <c r="AI1607" s="494"/>
      <c r="AJ1607" s="488" t="s">
        <v>1527</v>
      </c>
      <c r="AK1607" s="494"/>
      <c r="AL1607" s="494"/>
      <c r="AM1607" s="488" t="s">
        <v>11068</v>
      </c>
      <c r="AO1607" s="494"/>
      <c r="AP1607" s="494"/>
      <c r="AQ1607" s="494"/>
      <c r="AR1607" s="494"/>
      <c r="AS1607" s="494"/>
      <c r="AT1607" s="488" t="s">
        <v>1529</v>
      </c>
      <c r="AU1607" s="492">
        <v>1049.0</v>
      </c>
      <c r="AV1607" s="492">
        <v>7.0</v>
      </c>
      <c r="AW1607" s="492">
        <v>2030.0</v>
      </c>
      <c r="AX1607" s="488" t="s">
        <v>1596</v>
      </c>
      <c r="AY1607" s="488" t="s">
        <v>1988</v>
      </c>
      <c r="AZ1607" s="488" t="s">
        <v>1531</v>
      </c>
    </row>
    <row r="1608" hidden="1">
      <c r="A1608" s="488" t="s">
        <v>11069</v>
      </c>
      <c r="B1608" s="488" t="s">
        <v>11063</v>
      </c>
      <c r="C1608" s="488" t="s">
        <v>1513</v>
      </c>
      <c r="D1608" s="488" t="s">
        <v>1514</v>
      </c>
      <c r="E1608" s="491">
        <v>45828.51111111111</v>
      </c>
      <c r="F1608" s="492">
        <v>2980.0</v>
      </c>
      <c r="G1608" s="488" t="s">
        <v>1515</v>
      </c>
      <c r="H1608" s="492">
        <v>2980.0</v>
      </c>
      <c r="I1608" s="488" t="s">
        <v>1515</v>
      </c>
      <c r="J1608" s="488" t="s">
        <v>1516</v>
      </c>
      <c r="K1608" s="488" t="s">
        <v>1517</v>
      </c>
      <c r="L1608" s="488" t="s">
        <v>11064</v>
      </c>
      <c r="M1608" s="488" t="s">
        <v>11070</v>
      </c>
      <c r="N1608" s="488" t="s">
        <v>1520</v>
      </c>
      <c r="O1608" s="488" t="s">
        <v>1521</v>
      </c>
      <c r="P1608" s="488" t="s">
        <v>1545</v>
      </c>
      <c r="Q1608" s="488" t="s">
        <v>1523</v>
      </c>
      <c r="R1608" s="495" t="s">
        <v>1524</v>
      </c>
      <c r="S1608" s="494"/>
      <c r="T1608" s="494"/>
      <c r="U1608" s="488" t="s">
        <v>11071</v>
      </c>
      <c r="AB1608" s="488" t="s">
        <v>11067</v>
      </c>
      <c r="AC1608" s="496">
        <v>9.02E9</v>
      </c>
      <c r="AD1608" s="497"/>
      <c r="AE1608" s="494"/>
      <c r="AF1608" s="494"/>
      <c r="AG1608" s="494"/>
      <c r="AH1608" s="494"/>
      <c r="AI1608" s="494"/>
      <c r="AJ1608" s="488" t="s">
        <v>1527</v>
      </c>
      <c r="AK1608" s="494"/>
      <c r="AL1608" s="494"/>
      <c r="AM1608" s="488" t="s">
        <v>11068</v>
      </c>
      <c r="AO1608" s="494"/>
      <c r="AP1608" s="494"/>
      <c r="AQ1608" s="494"/>
      <c r="AR1608" s="494"/>
      <c r="AS1608" s="494"/>
      <c r="AT1608" s="488" t="s">
        <v>1529</v>
      </c>
      <c r="AU1608" s="492">
        <v>1049.0</v>
      </c>
      <c r="AV1608" s="492">
        <v>7.0</v>
      </c>
      <c r="AW1608" s="492">
        <v>2030.0</v>
      </c>
      <c r="AX1608" s="488" t="s">
        <v>1596</v>
      </c>
      <c r="AY1608" s="488" t="s">
        <v>1988</v>
      </c>
      <c r="AZ1608" s="488" t="s">
        <v>1531</v>
      </c>
    </row>
    <row r="1609" hidden="1">
      <c r="A1609" s="488" t="s">
        <v>11072</v>
      </c>
      <c r="B1609" s="488" t="s">
        <v>11073</v>
      </c>
      <c r="C1609" s="488" t="s">
        <v>1513</v>
      </c>
      <c r="D1609" s="488" t="s">
        <v>1514</v>
      </c>
      <c r="E1609" s="491">
        <v>45828.50486111111</v>
      </c>
      <c r="F1609" s="492">
        <v>2980.0</v>
      </c>
      <c r="G1609" s="488" t="s">
        <v>1515</v>
      </c>
      <c r="H1609" s="492">
        <v>2980.0</v>
      </c>
      <c r="I1609" s="488" t="s">
        <v>1515</v>
      </c>
      <c r="J1609" s="488" t="s">
        <v>1516</v>
      </c>
      <c r="K1609" s="488" t="s">
        <v>1517</v>
      </c>
      <c r="L1609" s="488" t="s">
        <v>11074</v>
      </c>
      <c r="M1609" s="488" t="s">
        <v>11075</v>
      </c>
      <c r="N1609" s="488" t="s">
        <v>1520</v>
      </c>
      <c r="O1609" s="488" t="s">
        <v>1521</v>
      </c>
      <c r="P1609" s="488" t="s">
        <v>1554</v>
      </c>
      <c r="Q1609" s="488" t="s">
        <v>1523</v>
      </c>
      <c r="R1609" s="495" t="s">
        <v>1524</v>
      </c>
      <c r="S1609" s="494"/>
      <c r="T1609" s="494"/>
      <c r="U1609" s="488" t="s">
        <v>11076</v>
      </c>
      <c r="AB1609" s="488" t="s">
        <v>11077</v>
      </c>
      <c r="AC1609" s="496">
        <v>9.04E9</v>
      </c>
      <c r="AD1609" s="497"/>
      <c r="AE1609" s="494"/>
      <c r="AF1609" s="494"/>
      <c r="AG1609" s="494"/>
      <c r="AH1609" s="494"/>
      <c r="AI1609" s="494"/>
      <c r="AJ1609" s="488" t="s">
        <v>1527</v>
      </c>
      <c r="AK1609" s="494"/>
      <c r="AL1609" s="494"/>
      <c r="AM1609" s="488" t="s">
        <v>11078</v>
      </c>
      <c r="AO1609" s="494"/>
      <c r="AP1609" s="494"/>
      <c r="AQ1609" s="494"/>
      <c r="AR1609" s="494"/>
      <c r="AS1609" s="494"/>
      <c r="AT1609" s="488" t="s">
        <v>1529</v>
      </c>
      <c r="AU1609" s="492">
        <v>8074.0</v>
      </c>
      <c r="AV1609" s="492">
        <v>4.0</v>
      </c>
      <c r="AW1609" s="492">
        <v>2026.0</v>
      </c>
      <c r="AX1609" s="488" t="s">
        <v>1587</v>
      </c>
      <c r="AY1609" s="488" t="s">
        <v>1597</v>
      </c>
      <c r="AZ1609" s="488" t="s">
        <v>1531</v>
      </c>
    </row>
    <row r="1610" hidden="1">
      <c r="A1610" s="488" t="s">
        <v>11079</v>
      </c>
      <c r="B1610" s="488" t="s">
        <v>11080</v>
      </c>
      <c r="C1610" s="488" t="s">
        <v>1513</v>
      </c>
      <c r="D1610" s="488" t="s">
        <v>1514</v>
      </c>
      <c r="E1610" s="491">
        <v>45828.50277777778</v>
      </c>
      <c r="F1610" s="492">
        <v>2980.0</v>
      </c>
      <c r="G1610" s="488" t="s">
        <v>1515</v>
      </c>
      <c r="H1610" s="492">
        <v>2980.0</v>
      </c>
      <c r="I1610" s="488" t="s">
        <v>1515</v>
      </c>
      <c r="J1610" s="488" t="s">
        <v>1516</v>
      </c>
      <c r="K1610" s="488" t="s">
        <v>1517</v>
      </c>
      <c r="L1610" s="488" t="s">
        <v>11081</v>
      </c>
      <c r="M1610" s="488" t="s">
        <v>11082</v>
      </c>
      <c r="N1610" s="488" t="s">
        <v>1520</v>
      </c>
      <c r="O1610" s="488" t="s">
        <v>1521</v>
      </c>
      <c r="P1610" s="488" t="s">
        <v>1545</v>
      </c>
      <c r="Q1610" s="488" t="s">
        <v>1523</v>
      </c>
      <c r="R1610" s="495" t="s">
        <v>1524</v>
      </c>
      <c r="S1610" s="494"/>
      <c r="T1610" s="494"/>
      <c r="U1610" s="488" t="s">
        <v>3272</v>
      </c>
      <c r="AB1610" s="488" t="s">
        <v>11083</v>
      </c>
      <c r="AC1610" s="496">
        <v>8.02E9</v>
      </c>
      <c r="AD1610" s="497"/>
      <c r="AE1610" s="494"/>
      <c r="AF1610" s="494"/>
      <c r="AG1610" s="494"/>
      <c r="AH1610" s="494"/>
      <c r="AI1610" s="494"/>
      <c r="AJ1610" s="488" t="s">
        <v>1527</v>
      </c>
      <c r="AK1610" s="494"/>
      <c r="AL1610" s="494"/>
      <c r="AM1610" s="488" t="s">
        <v>11084</v>
      </c>
      <c r="AO1610" s="494"/>
      <c r="AP1610" s="494"/>
      <c r="AQ1610" s="494"/>
      <c r="AR1610" s="494"/>
      <c r="AS1610" s="494"/>
      <c r="AT1610" s="488" t="s">
        <v>1529</v>
      </c>
      <c r="AU1610" s="492">
        <v>3471.0</v>
      </c>
      <c r="AV1610" s="492">
        <v>4.0</v>
      </c>
      <c r="AW1610" s="492">
        <v>2029.0</v>
      </c>
      <c r="AX1610" s="497"/>
      <c r="AY1610" s="488" t="s">
        <v>1652</v>
      </c>
      <c r="AZ1610" s="488" t="s">
        <v>1531</v>
      </c>
    </row>
    <row r="1611" hidden="1">
      <c r="A1611" s="488" t="s">
        <v>11085</v>
      </c>
      <c r="B1611" s="488" t="s">
        <v>11086</v>
      </c>
      <c r="C1611" s="488" t="s">
        <v>1513</v>
      </c>
      <c r="D1611" s="488" t="s">
        <v>1514</v>
      </c>
      <c r="E1611" s="491">
        <v>45828.49722222222</v>
      </c>
      <c r="F1611" s="492">
        <v>2980.0</v>
      </c>
      <c r="G1611" s="488" t="s">
        <v>1515</v>
      </c>
      <c r="H1611" s="492">
        <v>2980.0</v>
      </c>
      <c r="I1611" s="488" t="s">
        <v>1515</v>
      </c>
      <c r="J1611" s="488" t="s">
        <v>1516</v>
      </c>
      <c r="K1611" s="488" t="s">
        <v>1517</v>
      </c>
      <c r="L1611" s="488" t="s">
        <v>11087</v>
      </c>
      <c r="M1611" s="488" t="s">
        <v>11088</v>
      </c>
      <c r="N1611" s="488" t="s">
        <v>1520</v>
      </c>
      <c r="O1611" s="488" t="s">
        <v>1521</v>
      </c>
      <c r="P1611" s="488" t="s">
        <v>1554</v>
      </c>
      <c r="Q1611" s="488" t="s">
        <v>1523</v>
      </c>
      <c r="R1611" s="495" t="s">
        <v>1524</v>
      </c>
      <c r="S1611" s="494"/>
      <c r="T1611" s="494"/>
      <c r="U1611" s="488" t="s">
        <v>11089</v>
      </c>
      <c r="AB1611" s="488" t="s">
        <v>11090</v>
      </c>
      <c r="AC1611" s="496">
        <v>8.06E9</v>
      </c>
      <c r="AD1611" s="497"/>
      <c r="AE1611" s="494"/>
      <c r="AF1611" s="494"/>
      <c r="AG1611" s="494"/>
      <c r="AH1611" s="494"/>
      <c r="AI1611" s="494"/>
      <c r="AJ1611" s="488" t="s">
        <v>1527</v>
      </c>
      <c r="AK1611" s="494"/>
      <c r="AL1611" s="494"/>
      <c r="AM1611" s="488" t="s">
        <v>11091</v>
      </c>
      <c r="AO1611" s="494"/>
      <c r="AP1611" s="494"/>
      <c r="AQ1611" s="494"/>
      <c r="AR1611" s="494"/>
      <c r="AS1611" s="494"/>
      <c r="AT1611" s="488" t="s">
        <v>1529</v>
      </c>
      <c r="AU1611" s="492">
        <v>4798.0</v>
      </c>
      <c r="AV1611" s="492">
        <v>12.0</v>
      </c>
      <c r="AW1611" s="492">
        <v>2027.0</v>
      </c>
      <c r="AX1611" s="488" t="s">
        <v>1587</v>
      </c>
      <c r="AY1611" s="488" t="s">
        <v>1852</v>
      </c>
      <c r="AZ1611" s="488" t="s">
        <v>1531</v>
      </c>
    </row>
    <row r="1612" hidden="1">
      <c r="A1612" s="488" t="s">
        <v>11092</v>
      </c>
      <c r="B1612" s="488" t="s">
        <v>11093</v>
      </c>
      <c r="C1612" s="488" t="s">
        <v>1513</v>
      </c>
      <c r="D1612" s="488" t="s">
        <v>1514</v>
      </c>
      <c r="E1612" s="491">
        <v>45828.47777777778</v>
      </c>
      <c r="F1612" s="492">
        <v>2980.0</v>
      </c>
      <c r="G1612" s="488" t="s">
        <v>1515</v>
      </c>
      <c r="H1612" s="492">
        <v>2980.0</v>
      </c>
      <c r="I1612" s="488" t="s">
        <v>1515</v>
      </c>
      <c r="J1612" s="488" t="s">
        <v>1516</v>
      </c>
      <c r="K1612" s="488" t="s">
        <v>1517</v>
      </c>
      <c r="L1612" s="488" t="s">
        <v>11094</v>
      </c>
      <c r="M1612" s="488" t="s">
        <v>11095</v>
      </c>
      <c r="N1612" s="488" t="s">
        <v>1520</v>
      </c>
      <c r="O1612" s="488" t="s">
        <v>1521</v>
      </c>
      <c r="P1612" s="488" t="s">
        <v>1724</v>
      </c>
      <c r="Q1612" s="488" t="s">
        <v>1523</v>
      </c>
      <c r="R1612" s="495" t="s">
        <v>1524</v>
      </c>
      <c r="S1612" s="494"/>
      <c r="T1612" s="494"/>
      <c r="U1612" s="488" t="s">
        <v>11096</v>
      </c>
      <c r="AB1612" s="488" t="s">
        <v>11097</v>
      </c>
      <c r="AC1612" s="496">
        <v>9.03E9</v>
      </c>
      <c r="AD1612" s="497"/>
      <c r="AE1612" s="497"/>
      <c r="AF1612" s="497"/>
      <c r="AG1612" s="497"/>
      <c r="AH1612" s="497"/>
      <c r="AI1612" s="494"/>
      <c r="AJ1612" s="488" t="s">
        <v>1527</v>
      </c>
      <c r="AK1612" s="498"/>
      <c r="AL1612" s="499"/>
      <c r="AM1612" s="488" t="s">
        <v>11098</v>
      </c>
      <c r="AP1612" s="494"/>
      <c r="AQ1612" s="494"/>
      <c r="AR1612" s="494"/>
      <c r="AS1612" s="494"/>
      <c r="AT1612" s="488" t="s">
        <v>1529</v>
      </c>
      <c r="AU1612" s="492">
        <v>2008.0</v>
      </c>
      <c r="AV1612" s="492">
        <v>11.0</v>
      </c>
      <c r="AW1612" s="492">
        <v>2027.0</v>
      </c>
      <c r="AX1612" s="488" t="s">
        <v>1728</v>
      </c>
      <c r="AY1612" s="488" t="s">
        <v>1729</v>
      </c>
      <c r="AZ1612" s="488" t="s">
        <v>1531</v>
      </c>
    </row>
    <row r="1613" hidden="1">
      <c r="A1613" s="488" t="s">
        <v>11099</v>
      </c>
      <c r="B1613" s="488" t="s">
        <v>11100</v>
      </c>
      <c r="C1613" s="488" t="s">
        <v>1513</v>
      </c>
      <c r="D1613" s="488" t="s">
        <v>1514</v>
      </c>
      <c r="E1613" s="491">
        <v>45828.459027777775</v>
      </c>
      <c r="F1613" s="492">
        <v>2980.0</v>
      </c>
      <c r="G1613" s="488" t="s">
        <v>1515</v>
      </c>
      <c r="H1613" s="492">
        <v>2980.0</v>
      </c>
      <c r="I1613" s="488" t="s">
        <v>1515</v>
      </c>
      <c r="J1613" s="488" t="s">
        <v>1516</v>
      </c>
      <c r="K1613" s="488" t="s">
        <v>1517</v>
      </c>
      <c r="L1613" s="488" t="s">
        <v>11101</v>
      </c>
      <c r="M1613" s="488" t="s">
        <v>11102</v>
      </c>
      <c r="N1613" s="488" t="s">
        <v>1520</v>
      </c>
      <c r="O1613" s="488" t="s">
        <v>1521</v>
      </c>
      <c r="P1613" s="488" t="s">
        <v>1522</v>
      </c>
      <c r="Q1613" s="488" t="s">
        <v>1523</v>
      </c>
      <c r="R1613" s="495" t="s">
        <v>1524</v>
      </c>
      <c r="S1613" s="494"/>
      <c r="T1613" s="494"/>
      <c r="U1613" s="488" t="s">
        <v>11103</v>
      </c>
      <c r="AB1613" s="488" t="s">
        <v>11104</v>
      </c>
      <c r="AC1613" s="496">
        <v>8.05E9</v>
      </c>
      <c r="AD1613" s="497"/>
      <c r="AE1613" s="497"/>
      <c r="AF1613" s="497"/>
      <c r="AG1613" s="497"/>
      <c r="AH1613" s="497"/>
      <c r="AI1613" s="494"/>
      <c r="AJ1613" s="488" t="s">
        <v>1527</v>
      </c>
      <c r="AK1613" s="498"/>
      <c r="AL1613" s="499"/>
      <c r="AM1613" s="488" t="s">
        <v>11105</v>
      </c>
      <c r="AP1613" s="494"/>
      <c r="AQ1613" s="494"/>
      <c r="AR1613" s="494"/>
      <c r="AS1613" s="494"/>
      <c r="AT1613" s="488" t="s">
        <v>1529</v>
      </c>
      <c r="AU1613" s="492">
        <v>6706.0</v>
      </c>
      <c r="AV1613" s="492">
        <v>12.0</v>
      </c>
      <c r="AW1613" s="492">
        <v>2030.0</v>
      </c>
      <c r="AX1613" s="488" t="s">
        <v>1634</v>
      </c>
      <c r="AY1613" s="488" t="s">
        <v>1852</v>
      </c>
      <c r="AZ1613" s="488" t="s">
        <v>1531</v>
      </c>
    </row>
    <row r="1614" hidden="1">
      <c r="A1614" s="488" t="s">
        <v>11106</v>
      </c>
      <c r="B1614" s="488" t="s">
        <v>11107</v>
      </c>
      <c r="C1614" s="488" t="s">
        <v>1513</v>
      </c>
      <c r="D1614" s="488" t="s">
        <v>1514</v>
      </c>
      <c r="E1614" s="491">
        <v>45828.45347222222</v>
      </c>
      <c r="F1614" s="492">
        <v>246740.0</v>
      </c>
      <c r="G1614" s="488" t="s">
        <v>1515</v>
      </c>
      <c r="H1614" s="492">
        <v>246740.0</v>
      </c>
      <c r="I1614" s="488" t="s">
        <v>1515</v>
      </c>
      <c r="J1614" s="488" t="s">
        <v>1516</v>
      </c>
      <c r="K1614" s="488" t="s">
        <v>1517</v>
      </c>
      <c r="L1614" s="488" t="s">
        <v>11108</v>
      </c>
      <c r="M1614" s="488" t="s">
        <v>11108</v>
      </c>
      <c r="N1614" s="488" t="s">
        <v>1520</v>
      </c>
      <c r="O1614" s="488" t="s">
        <v>1521</v>
      </c>
      <c r="P1614" s="488" t="s">
        <v>1545</v>
      </c>
      <c r="Q1614" s="488" t="s">
        <v>1523</v>
      </c>
      <c r="R1614" s="495" t="s">
        <v>1524</v>
      </c>
      <c r="S1614" s="494"/>
      <c r="T1614" s="494"/>
      <c r="U1614" s="488" t="s">
        <v>11109</v>
      </c>
      <c r="AB1614" s="488" t="s">
        <v>1369</v>
      </c>
      <c r="AC1614" s="496">
        <v>9.06E9</v>
      </c>
      <c r="AD1614" s="497"/>
      <c r="AE1614" s="497"/>
      <c r="AF1614" s="497"/>
      <c r="AG1614" s="497"/>
      <c r="AH1614" s="497"/>
      <c r="AI1614" s="494"/>
      <c r="AJ1614" s="488" t="s">
        <v>1527</v>
      </c>
      <c r="AK1614" s="498"/>
      <c r="AL1614" s="499"/>
      <c r="AM1614" s="488" t="s">
        <v>11110</v>
      </c>
      <c r="AO1614" s="494"/>
      <c r="AP1614" s="494"/>
      <c r="AQ1614" s="494"/>
      <c r="AR1614" s="494"/>
      <c r="AS1614" s="494"/>
      <c r="AT1614" s="488" t="s">
        <v>1529</v>
      </c>
      <c r="AU1614" s="492">
        <v>4903.0</v>
      </c>
      <c r="AV1614" s="492">
        <v>11.0</v>
      </c>
      <c r="AW1614" s="492">
        <v>2025.0</v>
      </c>
      <c r="AX1614" s="497"/>
      <c r="AY1614" s="488" t="s">
        <v>1652</v>
      </c>
      <c r="AZ1614" s="488" t="s">
        <v>1531</v>
      </c>
    </row>
    <row r="1615" hidden="1">
      <c r="A1615" s="488" t="s">
        <v>11111</v>
      </c>
      <c r="B1615" s="488" t="s">
        <v>11112</v>
      </c>
      <c r="C1615" s="488" t="s">
        <v>1513</v>
      </c>
      <c r="D1615" s="488" t="s">
        <v>1514</v>
      </c>
      <c r="E1615" s="491">
        <v>45828.444444444445</v>
      </c>
      <c r="F1615" s="492">
        <v>2980.0</v>
      </c>
      <c r="G1615" s="488" t="s">
        <v>1515</v>
      </c>
      <c r="H1615" s="492">
        <v>2980.0</v>
      </c>
      <c r="I1615" s="488" t="s">
        <v>1515</v>
      </c>
      <c r="J1615" s="488" t="s">
        <v>1516</v>
      </c>
      <c r="K1615" s="488" t="s">
        <v>1517</v>
      </c>
      <c r="L1615" s="488" t="s">
        <v>11113</v>
      </c>
      <c r="M1615" s="488" t="s">
        <v>11114</v>
      </c>
      <c r="N1615" s="488" t="s">
        <v>1520</v>
      </c>
      <c r="O1615" s="488" t="s">
        <v>1521</v>
      </c>
      <c r="P1615" s="488" t="s">
        <v>1554</v>
      </c>
      <c r="Q1615" s="488" t="s">
        <v>1523</v>
      </c>
      <c r="R1615" s="495" t="s">
        <v>1524</v>
      </c>
      <c r="S1615" s="494"/>
      <c r="T1615" s="494"/>
      <c r="U1615" s="488" t="s">
        <v>11115</v>
      </c>
      <c r="AB1615" s="488" t="s">
        <v>11116</v>
      </c>
      <c r="AC1615" s="496">
        <v>9.08E9</v>
      </c>
      <c r="AD1615" s="497"/>
      <c r="AE1615" s="497"/>
      <c r="AF1615" s="497"/>
      <c r="AG1615" s="497"/>
      <c r="AH1615" s="497"/>
      <c r="AI1615" s="494"/>
      <c r="AJ1615" s="488" t="s">
        <v>1527</v>
      </c>
      <c r="AK1615" s="498"/>
      <c r="AL1615" s="499"/>
      <c r="AM1615" s="488" t="s">
        <v>11117</v>
      </c>
      <c r="AO1615" s="494"/>
      <c r="AP1615" s="494"/>
      <c r="AQ1615" s="494"/>
      <c r="AR1615" s="494"/>
      <c r="AS1615" s="494"/>
      <c r="AT1615" s="488" t="s">
        <v>1529</v>
      </c>
      <c r="AU1615" s="492">
        <v>8533.0</v>
      </c>
      <c r="AV1615" s="492">
        <v>8.0</v>
      </c>
      <c r="AW1615" s="492">
        <v>2026.0</v>
      </c>
      <c r="AX1615" s="488" t="s">
        <v>1587</v>
      </c>
      <c r="AY1615" s="488" t="s">
        <v>1597</v>
      </c>
      <c r="AZ1615" s="488" t="s">
        <v>1531</v>
      </c>
    </row>
    <row r="1616" hidden="1">
      <c r="A1616" s="488" t="s">
        <v>11118</v>
      </c>
      <c r="B1616" s="488" t="s">
        <v>11119</v>
      </c>
      <c r="C1616" s="488" t="s">
        <v>1513</v>
      </c>
      <c r="D1616" s="488" t="s">
        <v>1514</v>
      </c>
      <c r="E1616" s="491">
        <v>45828.44236111111</v>
      </c>
      <c r="F1616" s="492">
        <v>2980.0</v>
      </c>
      <c r="G1616" s="488" t="s">
        <v>1515</v>
      </c>
      <c r="H1616" s="492">
        <v>2980.0</v>
      </c>
      <c r="I1616" s="488" t="s">
        <v>1515</v>
      </c>
      <c r="J1616" s="488" t="s">
        <v>1516</v>
      </c>
      <c r="K1616" s="488" t="s">
        <v>1517</v>
      </c>
      <c r="L1616" s="488" t="s">
        <v>11120</v>
      </c>
      <c r="M1616" s="488" t="s">
        <v>11121</v>
      </c>
      <c r="N1616" s="488" t="s">
        <v>1520</v>
      </c>
      <c r="O1616" s="488" t="s">
        <v>1521</v>
      </c>
      <c r="P1616" s="488" t="s">
        <v>1545</v>
      </c>
      <c r="Q1616" s="488" t="s">
        <v>1523</v>
      </c>
      <c r="R1616" s="495" t="s">
        <v>1524</v>
      </c>
      <c r="S1616" s="494"/>
      <c r="T1616" s="494"/>
      <c r="U1616" s="488" t="s">
        <v>11122</v>
      </c>
      <c r="AB1616" s="488" t="s">
        <v>11123</v>
      </c>
      <c r="AC1616" s="496">
        <v>9.07E9</v>
      </c>
      <c r="AD1616" s="497"/>
      <c r="AE1616" s="497"/>
      <c r="AF1616" s="497"/>
      <c r="AG1616" s="497"/>
      <c r="AH1616" s="497"/>
      <c r="AI1616" s="494"/>
      <c r="AJ1616" s="488" t="s">
        <v>1527</v>
      </c>
      <c r="AK1616" s="498"/>
      <c r="AL1616" s="499"/>
      <c r="AM1616" s="488" t="s">
        <v>11124</v>
      </c>
      <c r="AO1616" s="494"/>
      <c r="AP1616" s="494"/>
      <c r="AQ1616" s="494"/>
      <c r="AR1616" s="494"/>
      <c r="AS1616" s="494"/>
      <c r="AT1616" s="488" t="s">
        <v>1558</v>
      </c>
      <c r="AU1616" s="492">
        <v>1012.0</v>
      </c>
      <c r="AV1616" s="492">
        <v>9.0</v>
      </c>
      <c r="AW1616" s="492">
        <v>2030.0</v>
      </c>
      <c r="AX1616" s="497"/>
      <c r="AY1616" s="497"/>
      <c r="AZ1616" s="488" t="s">
        <v>1531</v>
      </c>
    </row>
    <row r="1617">
      <c r="A1617" s="488" t="s">
        <v>11125</v>
      </c>
      <c r="B1617" s="488" t="s">
        <v>11126</v>
      </c>
      <c r="C1617" s="488" t="s">
        <v>1513</v>
      </c>
      <c r="D1617" s="488" t="s">
        <v>1514</v>
      </c>
      <c r="E1617" s="491">
        <v>45828.42569444444</v>
      </c>
      <c r="F1617" s="492">
        <v>2980.0</v>
      </c>
      <c r="G1617" s="488" t="s">
        <v>1515</v>
      </c>
      <c r="H1617" s="492">
        <v>2980.0</v>
      </c>
      <c r="I1617" s="488" t="s">
        <v>1515</v>
      </c>
      <c r="J1617" s="488" t="s">
        <v>1516</v>
      </c>
      <c r="K1617" s="488" t="s">
        <v>1517</v>
      </c>
      <c r="L1617" s="488" t="s">
        <v>11127</v>
      </c>
      <c r="M1617" s="488" t="s">
        <v>11128</v>
      </c>
      <c r="N1617" s="488" t="s">
        <v>1520</v>
      </c>
      <c r="O1617" s="488" t="s">
        <v>1521</v>
      </c>
      <c r="P1617" s="488" t="s">
        <v>1522</v>
      </c>
      <c r="Q1617" s="488" t="s">
        <v>1714</v>
      </c>
      <c r="R1617" s="495" t="s">
        <v>1524</v>
      </c>
      <c r="S1617" s="494"/>
      <c r="T1617" s="494"/>
      <c r="U1617" s="488" t="s">
        <v>11129</v>
      </c>
      <c r="V1617" s="495" t="s">
        <v>1524</v>
      </c>
      <c r="W1617" s="488" t="s">
        <v>1716</v>
      </c>
      <c r="X1617" s="488" t="s">
        <v>1717</v>
      </c>
      <c r="Y1617" s="492">
        <v>2980.0</v>
      </c>
      <c r="Z1617" s="488" t="s">
        <v>1515</v>
      </c>
      <c r="AA1617" s="488" t="s">
        <v>1516</v>
      </c>
      <c r="AB1617" s="488" t="s">
        <v>11130</v>
      </c>
      <c r="AC1617" s="496">
        <v>8.07E9</v>
      </c>
      <c r="AD1617" s="497"/>
      <c r="AE1617" s="497"/>
      <c r="AF1617" s="497"/>
      <c r="AG1617" s="497"/>
      <c r="AH1617" s="497"/>
      <c r="AI1617" s="494"/>
      <c r="AJ1617" s="488" t="s">
        <v>1527</v>
      </c>
      <c r="AK1617" s="498"/>
      <c r="AL1617" s="499"/>
      <c r="AM1617" s="488" t="s">
        <v>11131</v>
      </c>
      <c r="AO1617" s="494"/>
      <c r="AP1617" s="494"/>
      <c r="AQ1617" s="494"/>
      <c r="AR1617" s="494"/>
      <c r="AS1617" s="494"/>
      <c r="AT1617" s="488" t="s">
        <v>1558</v>
      </c>
      <c r="AU1617" s="492">
        <v>2217.0</v>
      </c>
      <c r="AV1617" s="492">
        <v>6.0</v>
      </c>
      <c r="AW1617" s="492">
        <v>2032.0</v>
      </c>
      <c r="AX1617" s="488" t="s">
        <v>1867</v>
      </c>
      <c r="AY1617" s="488" t="s">
        <v>2436</v>
      </c>
      <c r="AZ1617" s="488" t="s">
        <v>1531</v>
      </c>
    </row>
    <row r="1618" hidden="1">
      <c r="A1618" s="488" t="s">
        <v>11132</v>
      </c>
      <c r="B1618" s="488" t="s">
        <v>11133</v>
      </c>
      <c r="C1618" s="488" t="s">
        <v>1513</v>
      </c>
      <c r="D1618" s="488" t="s">
        <v>1514</v>
      </c>
      <c r="E1618" s="491">
        <v>45828.42291666667</v>
      </c>
      <c r="F1618" s="492">
        <v>2980.0</v>
      </c>
      <c r="G1618" s="488" t="s">
        <v>1515</v>
      </c>
      <c r="H1618" s="492">
        <v>2980.0</v>
      </c>
      <c r="I1618" s="488" t="s">
        <v>1515</v>
      </c>
      <c r="J1618" s="488" t="s">
        <v>1516</v>
      </c>
      <c r="K1618" s="488" t="s">
        <v>1517</v>
      </c>
      <c r="L1618" s="488" t="s">
        <v>11134</v>
      </c>
      <c r="M1618" s="488" t="s">
        <v>11135</v>
      </c>
      <c r="N1618" s="488" t="s">
        <v>1520</v>
      </c>
      <c r="O1618" s="488" t="s">
        <v>1521</v>
      </c>
      <c r="P1618" s="488" t="s">
        <v>1522</v>
      </c>
      <c r="Q1618" s="488" t="s">
        <v>1523</v>
      </c>
      <c r="R1618" s="495" t="s">
        <v>1524</v>
      </c>
      <c r="S1618" s="494"/>
      <c r="T1618" s="494"/>
      <c r="U1618" s="488" t="s">
        <v>11136</v>
      </c>
      <c r="AB1618" s="488" t="s">
        <v>11137</v>
      </c>
      <c r="AC1618" s="496">
        <v>8.06E9</v>
      </c>
      <c r="AD1618" s="497"/>
      <c r="AE1618" s="497"/>
      <c r="AF1618" s="497"/>
      <c r="AG1618" s="497"/>
      <c r="AH1618" s="497"/>
      <c r="AI1618" s="494"/>
      <c r="AJ1618" s="488" t="s">
        <v>1527</v>
      </c>
      <c r="AK1618" s="498"/>
      <c r="AL1618" s="499"/>
      <c r="AM1618" s="488" t="s">
        <v>11138</v>
      </c>
      <c r="AP1618" s="494"/>
      <c r="AQ1618" s="494"/>
      <c r="AR1618" s="494"/>
      <c r="AS1618" s="494"/>
      <c r="AT1618" s="488" t="s">
        <v>1529</v>
      </c>
      <c r="AU1618" s="492">
        <v>3029.0</v>
      </c>
      <c r="AV1618" s="492">
        <v>1.0</v>
      </c>
      <c r="AW1618" s="492">
        <v>2030.0</v>
      </c>
      <c r="AX1618" s="488" t="s">
        <v>1549</v>
      </c>
      <c r="AY1618" s="488" t="s">
        <v>1904</v>
      </c>
      <c r="AZ1618" s="488" t="s">
        <v>1531</v>
      </c>
    </row>
    <row r="1619" hidden="1">
      <c r="A1619" s="488" t="s">
        <v>11139</v>
      </c>
      <c r="B1619" s="488" t="s">
        <v>11140</v>
      </c>
      <c r="C1619" s="488" t="s">
        <v>1513</v>
      </c>
      <c r="D1619" s="488" t="s">
        <v>1514</v>
      </c>
      <c r="E1619" s="491">
        <v>45828.419444444444</v>
      </c>
      <c r="F1619" s="492">
        <v>9800.0</v>
      </c>
      <c r="G1619" s="488" t="s">
        <v>1515</v>
      </c>
      <c r="H1619" s="492">
        <v>9800.0</v>
      </c>
      <c r="I1619" s="488" t="s">
        <v>1515</v>
      </c>
      <c r="J1619" s="488" t="s">
        <v>1516</v>
      </c>
      <c r="K1619" s="488" t="s">
        <v>1517</v>
      </c>
      <c r="L1619" s="488" t="s">
        <v>11141</v>
      </c>
      <c r="M1619" s="488" t="s">
        <v>11142</v>
      </c>
      <c r="N1619" s="488" t="s">
        <v>1520</v>
      </c>
      <c r="O1619" s="488" t="s">
        <v>1521</v>
      </c>
      <c r="P1619" s="488" t="s">
        <v>1724</v>
      </c>
      <c r="Q1619" s="488" t="s">
        <v>1523</v>
      </c>
      <c r="R1619" s="495" t="s">
        <v>1524</v>
      </c>
      <c r="S1619" s="494"/>
      <c r="T1619" s="494"/>
      <c r="U1619" s="488" t="s">
        <v>11143</v>
      </c>
      <c r="AB1619" s="488" t="s">
        <v>11144</v>
      </c>
      <c r="AC1619" s="496">
        <v>9.01E9</v>
      </c>
      <c r="AD1619" s="497"/>
      <c r="AE1619" s="497"/>
      <c r="AF1619" s="497"/>
      <c r="AG1619" s="497"/>
      <c r="AH1619" s="497"/>
      <c r="AI1619" s="494"/>
      <c r="AJ1619" s="488" t="s">
        <v>1527</v>
      </c>
      <c r="AK1619" s="498"/>
      <c r="AL1619" s="499"/>
      <c r="AM1619" s="488" t="s">
        <v>11145</v>
      </c>
      <c r="AP1619" s="494"/>
      <c r="AQ1619" s="494"/>
      <c r="AR1619" s="494"/>
      <c r="AS1619" s="494"/>
      <c r="AT1619" s="488" t="s">
        <v>1529</v>
      </c>
      <c r="AU1619" s="492">
        <v>1001.0</v>
      </c>
      <c r="AV1619" s="492">
        <v>11.0</v>
      </c>
      <c r="AW1619" s="492">
        <v>2029.0</v>
      </c>
      <c r="AX1619" s="488" t="s">
        <v>1728</v>
      </c>
      <c r="AY1619" s="488" t="s">
        <v>1729</v>
      </c>
      <c r="AZ1619" s="488" t="s">
        <v>1531</v>
      </c>
    </row>
    <row r="1620" hidden="1">
      <c r="A1620" s="488" t="s">
        <v>11146</v>
      </c>
      <c r="B1620" s="488" t="s">
        <v>11140</v>
      </c>
      <c r="C1620" s="488" t="s">
        <v>1513</v>
      </c>
      <c r="D1620" s="488" t="s">
        <v>1514</v>
      </c>
      <c r="E1620" s="491">
        <v>45828.413194444445</v>
      </c>
      <c r="F1620" s="492">
        <v>2980.0</v>
      </c>
      <c r="G1620" s="488" t="s">
        <v>1515</v>
      </c>
      <c r="H1620" s="492">
        <v>2980.0</v>
      </c>
      <c r="I1620" s="488" t="s">
        <v>1515</v>
      </c>
      <c r="J1620" s="488" t="s">
        <v>1516</v>
      </c>
      <c r="K1620" s="488" t="s">
        <v>1517</v>
      </c>
      <c r="L1620" s="488" t="s">
        <v>11141</v>
      </c>
      <c r="M1620" s="488" t="s">
        <v>11147</v>
      </c>
      <c r="N1620" s="488" t="s">
        <v>1520</v>
      </c>
      <c r="O1620" s="488" t="s">
        <v>1521</v>
      </c>
      <c r="P1620" s="488" t="s">
        <v>1724</v>
      </c>
      <c r="Q1620" s="488" t="s">
        <v>1523</v>
      </c>
      <c r="R1620" s="495" t="s">
        <v>1524</v>
      </c>
      <c r="S1620" s="494"/>
      <c r="T1620" s="494"/>
      <c r="U1620" s="488" t="s">
        <v>11148</v>
      </c>
      <c r="AB1620" s="488" t="s">
        <v>11144</v>
      </c>
      <c r="AC1620" s="496">
        <v>9.01E9</v>
      </c>
      <c r="AD1620" s="497"/>
      <c r="AE1620" s="497"/>
      <c r="AF1620" s="497"/>
      <c r="AG1620" s="497"/>
      <c r="AH1620" s="497"/>
      <c r="AI1620" s="494"/>
      <c r="AJ1620" s="488" t="s">
        <v>1527</v>
      </c>
      <c r="AK1620" s="498"/>
      <c r="AL1620" s="499"/>
      <c r="AM1620" s="488" t="s">
        <v>11145</v>
      </c>
      <c r="AP1620" s="494"/>
      <c r="AQ1620" s="494"/>
      <c r="AR1620" s="494"/>
      <c r="AS1620" s="494"/>
      <c r="AT1620" s="488" t="s">
        <v>1529</v>
      </c>
      <c r="AU1620" s="492">
        <v>1001.0</v>
      </c>
      <c r="AV1620" s="492">
        <v>11.0</v>
      </c>
      <c r="AW1620" s="492">
        <v>2029.0</v>
      </c>
      <c r="AX1620" s="488" t="s">
        <v>1728</v>
      </c>
      <c r="AY1620" s="488" t="s">
        <v>1729</v>
      </c>
      <c r="AZ1620" s="488" t="s">
        <v>1531</v>
      </c>
    </row>
    <row r="1621">
      <c r="A1621" s="488" t="s">
        <v>11149</v>
      </c>
      <c r="B1621" s="488" t="s">
        <v>11150</v>
      </c>
      <c r="C1621" s="488" t="s">
        <v>1513</v>
      </c>
      <c r="D1621" s="488" t="s">
        <v>1514</v>
      </c>
      <c r="E1621" s="491">
        <v>45828.4125</v>
      </c>
      <c r="F1621" s="492">
        <v>2980.0</v>
      </c>
      <c r="G1621" s="488" t="s">
        <v>1515</v>
      </c>
      <c r="H1621" s="492">
        <v>2980.0</v>
      </c>
      <c r="I1621" s="488" t="s">
        <v>1515</v>
      </c>
      <c r="J1621" s="488" t="s">
        <v>1516</v>
      </c>
      <c r="K1621" s="488" t="s">
        <v>1517</v>
      </c>
      <c r="L1621" s="488" t="s">
        <v>11151</v>
      </c>
      <c r="M1621" s="488" t="s">
        <v>11152</v>
      </c>
      <c r="N1621" s="488" t="s">
        <v>1520</v>
      </c>
      <c r="O1621" s="488" t="s">
        <v>1521</v>
      </c>
      <c r="P1621" s="488" t="s">
        <v>1724</v>
      </c>
      <c r="Q1621" s="488" t="s">
        <v>4596</v>
      </c>
      <c r="R1621" s="495" t="s">
        <v>1524</v>
      </c>
      <c r="S1621" s="494"/>
      <c r="T1621" s="494"/>
      <c r="U1621" s="488" t="s">
        <v>11153</v>
      </c>
      <c r="V1621" s="495" t="s">
        <v>1524</v>
      </c>
      <c r="W1621" s="488" t="s">
        <v>1716</v>
      </c>
      <c r="X1621" s="488" t="s">
        <v>1717</v>
      </c>
      <c r="Y1621" s="492">
        <v>2980.0</v>
      </c>
      <c r="Z1621" s="488" t="s">
        <v>1515</v>
      </c>
      <c r="AA1621" s="488" t="s">
        <v>1516</v>
      </c>
      <c r="AB1621" s="488" t="s">
        <v>11154</v>
      </c>
      <c r="AC1621" s="496">
        <v>9.05E9</v>
      </c>
      <c r="AD1621" s="497"/>
      <c r="AE1621" s="497"/>
      <c r="AF1621" s="497"/>
      <c r="AG1621" s="497"/>
      <c r="AH1621" s="497"/>
      <c r="AI1621" s="494"/>
      <c r="AJ1621" s="488" t="s">
        <v>1527</v>
      </c>
      <c r="AK1621" s="498"/>
      <c r="AL1621" s="499"/>
      <c r="AM1621" s="488" t="s">
        <v>11155</v>
      </c>
      <c r="AP1621" s="494"/>
      <c r="AQ1621" s="494"/>
      <c r="AR1621" s="494"/>
      <c r="AS1621" s="494"/>
      <c r="AT1621" s="488" t="s">
        <v>1529</v>
      </c>
      <c r="AU1621" s="492">
        <v>1000.0</v>
      </c>
      <c r="AV1621" s="492">
        <v>4.0</v>
      </c>
      <c r="AW1621" s="492">
        <v>2030.0</v>
      </c>
      <c r="AX1621" s="488" t="s">
        <v>1728</v>
      </c>
      <c r="AY1621" s="488" t="s">
        <v>1729</v>
      </c>
      <c r="AZ1621" s="488" t="s">
        <v>1531</v>
      </c>
    </row>
    <row r="1622" hidden="1">
      <c r="A1622" s="488" t="s">
        <v>10061</v>
      </c>
      <c r="B1622" s="488" t="s">
        <v>10062</v>
      </c>
      <c r="C1622" s="488" t="s">
        <v>1513</v>
      </c>
      <c r="D1622" s="488" t="s">
        <v>1514</v>
      </c>
      <c r="E1622" s="491">
        <v>45828.40972222222</v>
      </c>
      <c r="F1622" s="492">
        <v>2980.0</v>
      </c>
      <c r="G1622" s="488" t="s">
        <v>1515</v>
      </c>
      <c r="H1622" s="492">
        <v>2980.0</v>
      </c>
      <c r="I1622" s="488" t="s">
        <v>1515</v>
      </c>
      <c r="J1622" s="488" t="s">
        <v>1516</v>
      </c>
      <c r="K1622" s="488" t="s">
        <v>1517</v>
      </c>
      <c r="L1622" s="488" t="s">
        <v>10063</v>
      </c>
      <c r="M1622" s="488" t="s">
        <v>10064</v>
      </c>
      <c r="N1622" s="488" t="s">
        <v>1520</v>
      </c>
      <c r="O1622" s="488" t="s">
        <v>1521</v>
      </c>
      <c r="P1622" s="488" t="s">
        <v>1554</v>
      </c>
      <c r="Q1622" s="488" t="s">
        <v>1523</v>
      </c>
      <c r="R1622" s="495" t="s">
        <v>1524</v>
      </c>
      <c r="S1622" s="494"/>
      <c r="T1622" s="494"/>
      <c r="U1622" s="488" t="s">
        <v>10065</v>
      </c>
      <c r="AB1622" s="488" t="s">
        <v>10066</v>
      </c>
      <c r="AC1622" s="496">
        <v>8.04E9</v>
      </c>
      <c r="AD1622" s="497"/>
      <c r="AE1622" s="494"/>
      <c r="AF1622" s="494"/>
      <c r="AG1622" s="494"/>
      <c r="AH1622" s="494"/>
      <c r="AI1622" s="494"/>
      <c r="AJ1622" s="488" t="s">
        <v>1527</v>
      </c>
      <c r="AK1622" s="494"/>
      <c r="AL1622" s="494"/>
      <c r="AM1622" s="488" t="s">
        <v>10067</v>
      </c>
      <c r="AO1622" s="494"/>
      <c r="AP1622" s="494"/>
      <c r="AQ1622" s="494"/>
      <c r="AR1622" s="494"/>
      <c r="AS1622" s="494"/>
      <c r="AT1622" s="488" t="s">
        <v>1558</v>
      </c>
      <c r="AU1622" s="492">
        <v>1252.0</v>
      </c>
      <c r="AV1622" s="492">
        <v>11.0</v>
      </c>
      <c r="AW1622" s="492">
        <v>2029.0</v>
      </c>
      <c r="AX1622" s="488" t="s">
        <v>1587</v>
      </c>
      <c r="AY1622" s="488" t="s">
        <v>3348</v>
      </c>
      <c r="AZ1622" s="488" t="s">
        <v>1531</v>
      </c>
    </row>
    <row r="1623" hidden="1">
      <c r="A1623" s="488" t="s">
        <v>11156</v>
      </c>
      <c r="B1623" s="488" t="s">
        <v>11157</v>
      </c>
      <c r="C1623" s="488" t="s">
        <v>1513</v>
      </c>
      <c r="D1623" s="488" t="s">
        <v>1514</v>
      </c>
      <c r="E1623" s="491">
        <v>45828.39166666667</v>
      </c>
      <c r="F1623" s="492">
        <v>2980.0</v>
      </c>
      <c r="G1623" s="488" t="s">
        <v>1515</v>
      </c>
      <c r="H1623" s="492">
        <v>2980.0</v>
      </c>
      <c r="I1623" s="488" t="s">
        <v>1515</v>
      </c>
      <c r="J1623" s="488" t="s">
        <v>1516</v>
      </c>
      <c r="K1623" s="488" t="s">
        <v>1517</v>
      </c>
      <c r="L1623" s="488" t="s">
        <v>11158</v>
      </c>
      <c r="M1623" s="488" t="s">
        <v>11159</v>
      </c>
      <c r="N1623" s="488" t="s">
        <v>1520</v>
      </c>
      <c r="O1623" s="488" t="s">
        <v>1521</v>
      </c>
      <c r="P1623" s="488" t="s">
        <v>1545</v>
      </c>
      <c r="Q1623" s="488" t="s">
        <v>1523</v>
      </c>
      <c r="R1623" s="495" t="s">
        <v>1524</v>
      </c>
      <c r="S1623" s="494"/>
      <c r="T1623" s="494"/>
      <c r="U1623" s="488" t="s">
        <v>11160</v>
      </c>
      <c r="AB1623" s="488" t="s">
        <v>11161</v>
      </c>
      <c r="AC1623" s="496">
        <v>8.19E11</v>
      </c>
      <c r="AD1623" s="497"/>
      <c r="AE1623" s="497"/>
      <c r="AF1623" s="497"/>
      <c r="AG1623" s="497"/>
      <c r="AH1623" s="497"/>
      <c r="AI1623" s="494"/>
      <c r="AJ1623" s="488" t="s">
        <v>1527</v>
      </c>
      <c r="AK1623" s="498"/>
      <c r="AL1623" s="499"/>
      <c r="AM1623" s="488" t="s">
        <v>11162</v>
      </c>
      <c r="AO1623" s="497"/>
      <c r="AP1623" s="494"/>
      <c r="AQ1623" s="494"/>
      <c r="AR1623" s="494"/>
      <c r="AS1623" s="494"/>
      <c r="AT1623" s="488" t="s">
        <v>1529</v>
      </c>
      <c r="AU1623" s="492">
        <v>4268.0</v>
      </c>
      <c r="AV1623" s="492">
        <v>4.0</v>
      </c>
      <c r="AW1623" s="492">
        <v>2030.0</v>
      </c>
      <c r="AX1623" s="497"/>
      <c r="AY1623" s="497"/>
      <c r="AZ1623" s="488" t="s">
        <v>1531</v>
      </c>
    </row>
    <row r="1624" hidden="1">
      <c r="A1624" s="488" t="s">
        <v>11163</v>
      </c>
      <c r="B1624" s="488" t="s">
        <v>11164</v>
      </c>
      <c r="C1624" s="488" t="s">
        <v>1513</v>
      </c>
      <c r="D1624" s="488" t="s">
        <v>1514</v>
      </c>
      <c r="E1624" s="491">
        <v>45828.34930555556</v>
      </c>
      <c r="F1624" s="492">
        <v>2980.0</v>
      </c>
      <c r="G1624" s="488" t="s">
        <v>1515</v>
      </c>
      <c r="H1624" s="492">
        <v>2980.0</v>
      </c>
      <c r="I1624" s="488" t="s">
        <v>1515</v>
      </c>
      <c r="J1624" s="488" t="s">
        <v>1516</v>
      </c>
      <c r="K1624" s="488" t="s">
        <v>1517</v>
      </c>
      <c r="L1624" s="488" t="s">
        <v>11165</v>
      </c>
      <c r="M1624" s="488" t="s">
        <v>11166</v>
      </c>
      <c r="N1624" s="488" t="s">
        <v>1520</v>
      </c>
      <c r="O1624" s="488" t="s">
        <v>1521</v>
      </c>
      <c r="P1624" s="488" t="s">
        <v>1554</v>
      </c>
      <c r="Q1624" s="488" t="s">
        <v>1523</v>
      </c>
      <c r="R1624" s="495" t="s">
        <v>1524</v>
      </c>
      <c r="S1624" s="494"/>
      <c r="T1624" s="494"/>
      <c r="U1624" s="488" t="s">
        <v>11167</v>
      </c>
      <c r="AB1624" s="488" t="s">
        <v>11168</v>
      </c>
      <c r="AC1624" s="496">
        <v>9.09E9</v>
      </c>
      <c r="AD1624" s="497"/>
      <c r="AE1624" s="494"/>
      <c r="AF1624" s="494"/>
      <c r="AG1624" s="494"/>
      <c r="AH1624" s="494"/>
      <c r="AI1624" s="494"/>
      <c r="AJ1624" s="488" t="s">
        <v>1527</v>
      </c>
      <c r="AK1624" s="494"/>
      <c r="AL1624" s="494"/>
      <c r="AM1624" s="488" t="s">
        <v>11169</v>
      </c>
      <c r="AO1624" s="497"/>
      <c r="AP1624" s="494"/>
      <c r="AQ1624" s="494"/>
      <c r="AR1624" s="494"/>
      <c r="AS1624" s="494"/>
      <c r="AT1624" s="488" t="s">
        <v>1558</v>
      </c>
      <c r="AU1624" s="492">
        <v>3687.0</v>
      </c>
      <c r="AV1624" s="492">
        <v>10.0</v>
      </c>
      <c r="AW1624" s="492">
        <v>2031.0</v>
      </c>
      <c r="AX1624" s="488" t="s">
        <v>1587</v>
      </c>
      <c r="AY1624" s="488" t="s">
        <v>1588</v>
      </c>
      <c r="AZ1624" s="488" t="s">
        <v>1531</v>
      </c>
    </row>
    <row r="1625" hidden="1">
      <c r="A1625" s="488" t="s">
        <v>11170</v>
      </c>
      <c r="B1625" s="488" t="s">
        <v>11171</v>
      </c>
      <c r="C1625" s="488" t="s">
        <v>1513</v>
      </c>
      <c r="D1625" s="488" t="s">
        <v>1514</v>
      </c>
      <c r="E1625" s="491">
        <v>45828.33194444444</v>
      </c>
      <c r="F1625" s="492">
        <v>2980.0</v>
      </c>
      <c r="G1625" s="488" t="s">
        <v>1515</v>
      </c>
      <c r="H1625" s="492">
        <v>2980.0</v>
      </c>
      <c r="I1625" s="488" t="s">
        <v>1515</v>
      </c>
      <c r="J1625" s="488" t="s">
        <v>1516</v>
      </c>
      <c r="K1625" s="488" t="s">
        <v>1517</v>
      </c>
      <c r="L1625" s="488" t="s">
        <v>11172</v>
      </c>
      <c r="M1625" s="488" t="s">
        <v>11173</v>
      </c>
      <c r="N1625" s="488" t="s">
        <v>1520</v>
      </c>
      <c r="O1625" s="488" t="s">
        <v>1521</v>
      </c>
      <c r="P1625" s="488" t="s">
        <v>1554</v>
      </c>
      <c r="Q1625" s="488" t="s">
        <v>1523</v>
      </c>
      <c r="R1625" s="495" t="s">
        <v>1524</v>
      </c>
      <c r="S1625" s="494"/>
      <c r="T1625" s="494"/>
      <c r="U1625" s="488" t="s">
        <v>11174</v>
      </c>
      <c r="AB1625" s="488" t="s">
        <v>11175</v>
      </c>
      <c r="AC1625" s="496">
        <v>9.07E9</v>
      </c>
      <c r="AD1625" s="497"/>
      <c r="AE1625" s="494"/>
      <c r="AF1625" s="494"/>
      <c r="AG1625" s="494"/>
      <c r="AH1625" s="494"/>
      <c r="AI1625" s="494"/>
      <c r="AJ1625" s="488" t="s">
        <v>1527</v>
      </c>
      <c r="AK1625" s="494"/>
      <c r="AL1625" s="494"/>
      <c r="AM1625" s="488" t="s">
        <v>11176</v>
      </c>
      <c r="AO1625" s="494"/>
      <c r="AP1625" s="494"/>
      <c r="AQ1625" s="494"/>
      <c r="AR1625" s="494"/>
      <c r="AS1625" s="494"/>
      <c r="AT1625" s="488" t="s">
        <v>1558</v>
      </c>
      <c r="AU1625" s="492">
        <v>6603.0</v>
      </c>
      <c r="AV1625" s="492">
        <v>11.0</v>
      </c>
      <c r="AW1625" s="492">
        <v>2030.0</v>
      </c>
      <c r="AX1625" s="488" t="s">
        <v>1587</v>
      </c>
      <c r="AY1625" s="488" t="s">
        <v>1588</v>
      </c>
      <c r="AZ1625" s="488" t="s">
        <v>1531</v>
      </c>
    </row>
    <row r="1626" hidden="1">
      <c r="A1626" s="488" t="s">
        <v>11177</v>
      </c>
      <c r="B1626" s="488" t="s">
        <v>11178</v>
      </c>
      <c r="C1626" s="488" t="s">
        <v>1513</v>
      </c>
      <c r="D1626" s="488" t="s">
        <v>1514</v>
      </c>
      <c r="E1626" s="491">
        <v>45828.32013888889</v>
      </c>
      <c r="F1626" s="492">
        <v>9800.0</v>
      </c>
      <c r="G1626" s="488" t="s">
        <v>1515</v>
      </c>
      <c r="H1626" s="492">
        <v>9800.0</v>
      </c>
      <c r="I1626" s="488" t="s">
        <v>1515</v>
      </c>
      <c r="J1626" s="488" t="s">
        <v>1516</v>
      </c>
      <c r="K1626" s="488" t="s">
        <v>1517</v>
      </c>
      <c r="L1626" s="488" t="s">
        <v>11179</v>
      </c>
      <c r="M1626" s="488" t="s">
        <v>11180</v>
      </c>
      <c r="N1626" s="488" t="s">
        <v>1520</v>
      </c>
      <c r="O1626" s="488" t="s">
        <v>1521</v>
      </c>
      <c r="P1626" s="488" t="s">
        <v>1554</v>
      </c>
      <c r="Q1626" s="488" t="s">
        <v>1523</v>
      </c>
      <c r="R1626" s="495" t="s">
        <v>1524</v>
      </c>
      <c r="S1626" s="494"/>
      <c r="T1626" s="494"/>
      <c r="U1626" s="488" t="s">
        <v>11181</v>
      </c>
      <c r="AB1626" s="488" t="s">
        <v>11182</v>
      </c>
      <c r="AC1626" s="496">
        <v>9.08E9</v>
      </c>
      <c r="AD1626" s="488" t="s">
        <v>11183</v>
      </c>
      <c r="AE1626" s="492">
        <v>9800.0</v>
      </c>
      <c r="AF1626" s="488" t="s">
        <v>1515</v>
      </c>
      <c r="AG1626" s="488" t="s">
        <v>2195</v>
      </c>
      <c r="AH1626" s="494"/>
      <c r="AI1626" s="494"/>
      <c r="AJ1626" s="488" t="s">
        <v>1527</v>
      </c>
      <c r="AK1626" s="495" t="s">
        <v>1524</v>
      </c>
      <c r="AL1626" s="495" t="s">
        <v>1524</v>
      </c>
      <c r="AM1626" s="488" t="s">
        <v>11184</v>
      </c>
      <c r="AO1626" s="494"/>
      <c r="AP1626" s="494"/>
      <c r="AQ1626" s="494"/>
      <c r="AR1626" s="494"/>
      <c r="AS1626" s="494"/>
      <c r="AT1626" s="488" t="s">
        <v>1529</v>
      </c>
      <c r="AU1626" s="492">
        <v>3198.0</v>
      </c>
      <c r="AV1626" s="492">
        <v>3.0</v>
      </c>
      <c r="AW1626" s="492">
        <v>2029.0</v>
      </c>
      <c r="AX1626" s="488" t="s">
        <v>1634</v>
      </c>
      <c r="AY1626" s="488" t="s">
        <v>1608</v>
      </c>
      <c r="AZ1626" s="488" t="s">
        <v>1531</v>
      </c>
    </row>
    <row r="1627" hidden="1">
      <c r="A1627" s="488" t="s">
        <v>11185</v>
      </c>
      <c r="B1627" s="488" t="s">
        <v>11186</v>
      </c>
      <c r="C1627" s="488" t="s">
        <v>1513</v>
      </c>
      <c r="D1627" s="488" t="s">
        <v>1514</v>
      </c>
      <c r="E1627" s="491">
        <v>45828.313888888886</v>
      </c>
      <c r="F1627" s="492">
        <v>19800.0</v>
      </c>
      <c r="G1627" s="488" t="s">
        <v>1515</v>
      </c>
      <c r="H1627" s="492">
        <v>19800.0</v>
      </c>
      <c r="I1627" s="488" t="s">
        <v>1515</v>
      </c>
      <c r="J1627" s="488" t="s">
        <v>1516</v>
      </c>
      <c r="K1627" s="488" t="s">
        <v>1517</v>
      </c>
      <c r="L1627" s="488" t="s">
        <v>11187</v>
      </c>
      <c r="M1627" s="488" t="s">
        <v>11187</v>
      </c>
      <c r="N1627" s="488" t="s">
        <v>1520</v>
      </c>
      <c r="O1627" s="488" t="s">
        <v>1521</v>
      </c>
      <c r="P1627" s="488" t="s">
        <v>1554</v>
      </c>
      <c r="Q1627" s="488" t="s">
        <v>1523</v>
      </c>
      <c r="R1627" s="495" t="s">
        <v>1524</v>
      </c>
      <c r="S1627" s="494"/>
      <c r="T1627" s="494"/>
      <c r="U1627" s="488" t="s">
        <v>11188</v>
      </c>
      <c r="AB1627" s="488" t="s">
        <v>11189</v>
      </c>
      <c r="AC1627" s="496">
        <v>7.08E9</v>
      </c>
      <c r="AD1627" s="488" t="s">
        <v>11190</v>
      </c>
      <c r="AE1627" s="492">
        <v>19800.0</v>
      </c>
      <c r="AF1627" s="488" t="s">
        <v>1515</v>
      </c>
      <c r="AG1627" s="488" t="s">
        <v>2195</v>
      </c>
      <c r="AH1627" s="494"/>
      <c r="AI1627" s="494"/>
      <c r="AJ1627" s="488" t="s">
        <v>1527</v>
      </c>
      <c r="AK1627" s="495" t="s">
        <v>1524</v>
      </c>
      <c r="AL1627" s="495" t="s">
        <v>1524</v>
      </c>
      <c r="AM1627" s="488" t="s">
        <v>11191</v>
      </c>
      <c r="AO1627" s="494"/>
      <c r="AP1627" s="494"/>
      <c r="AQ1627" s="494"/>
      <c r="AR1627" s="494"/>
      <c r="AS1627" s="494"/>
      <c r="AT1627" s="488" t="s">
        <v>1529</v>
      </c>
      <c r="AU1627" s="492">
        <v>7528.0</v>
      </c>
      <c r="AV1627" s="492">
        <v>4.0</v>
      </c>
      <c r="AW1627" s="492">
        <v>2026.0</v>
      </c>
      <c r="AX1627" s="488" t="s">
        <v>1587</v>
      </c>
      <c r="AY1627" s="488" t="s">
        <v>1597</v>
      </c>
      <c r="AZ1627" s="488" t="s">
        <v>1531</v>
      </c>
    </row>
    <row r="1628" hidden="1">
      <c r="A1628" s="488" t="s">
        <v>11192</v>
      </c>
      <c r="B1628" s="488" t="s">
        <v>2316</v>
      </c>
      <c r="C1628" s="488" t="s">
        <v>1513</v>
      </c>
      <c r="D1628" s="488" t="s">
        <v>1514</v>
      </c>
      <c r="E1628" s="491">
        <v>45828.31319444445</v>
      </c>
      <c r="F1628" s="492">
        <v>21400.0</v>
      </c>
      <c r="G1628" s="488" t="s">
        <v>1515</v>
      </c>
      <c r="H1628" s="492">
        <v>21400.0</v>
      </c>
      <c r="I1628" s="488" t="s">
        <v>1515</v>
      </c>
      <c r="J1628" s="488" t="s">
        <v>1516</v>
      </c>
      <c r="K1628" s="488" t="s">
        <v>1517</v>
      </c>
      <c r="L1628" s="488" t="s">
        <v>2317</v>
      </c>
      <c r="M1628" s="488" t="s">
        <v>2317</v>
      </c>
      <c r="N1628" s="488" t="s">
        <v>1520</v>
      </c>
      <c r="O1628" s="488" t="s">
        <v>1521</v>
      </c>
      <c r="P1628" s="488" t="s">
        <v>1554</v>
      </c>
      <c r="Q1628" s="488" t="s">
        <v>1523</v>
      </c>
      <c r="R1628" s="495" t="s">
        <v>1524</v>
      </c>
      <c r="S1628" s="494"/>
      <c r="T1628" s="494"/>
      <c r="U1628" s="488" t="s">
        <v>11193</v>
      </c>
      <c r="AB1628" s="488" t="s">
        <v>2319</v>
      </c>
      <c r="AC1628" s="496">
        <v>8.04E9</v>
      </c>
      <c r="AD1628" s="488" t="s">
        <v>2320</v>
      </c>
      <c r="AE1628" s="492">
        <v>321000.0</v>
      </c>
      <c r="AF1628" s="488" t="s">
        <v>1515</v>
      </c>
      <c r="AG1628" s="488" t="s">
        <v>2096</v>
      </c>
      <c r="AH1628" s="492">
        <v>16.0</v>
      </c>
      <c r="AI1628" s="494"/>
      <c r="AJ1628" s="495" t="b">
        <v>1</v>
      </c>
      <c r="AK1628" s="495" t="s">
        <v>1524</v>
      </c>
      <c r="AL1628" s="495" t="s">
        <v>1524</v>
      </c>
      <c r="AM1628" s="488" t="s">
        <v>2321</v>
      </c>
      <c r="AP1628" s="494"/>
      <c r="AQ1628" s="494"/>
      <c r="AR1628" s="494"/>
      <c r="AS1628" s="494"/>
      <c r="AT1628" s="488" t="s">
        <v>1558</v>
      </c>
      <c r="AU1628" s="492">
        <v>8027.0</v>
      </c>
      <c r="AV1628" s="492">
        <v>9.0</v>
      </c>
      <c r="AW1628" s="492">
        <v>2028.0</v>
      </c>
      <c r="AX1628" s="488" t="s">
        <v>1587</v>
      </c>
      <c r="AY1628" s="488" t="s">
        <v>1823</v>
      </c>
      <c r="AZ1628" s="488" t="s">
        <v>1531</v>
      </c>
    </row>
    <row r="1629" hidden="1">
      <c r="A1629" s="488" t="s">
        <v>11194</v>
      </c>
      <c r="B1629" s="488" t="s">
        <v>11195</v>
      </c>
      <c r="C1629" s="488" t="s">
        <v>1513</v>
      </c>
      <c r="D1629" s="488" t="s">
        <v>1514</v>
      </c>
      <c r="E1629" s="491">
        <v>45828.302777777775</v>
      </c>
      <c r="F1629" s="492">
        <v>2980.0</v>
      </c>
      <c r="G1629" s="488" t="s">
        <v>1515</v>
      </c>
      <c r="H1629" s="492">
        <v>2980.0</v>
      </c>
      <c r="I1629" s="488" t="s">
        <v>1515</v>
      </c>
      <c r="J1629" s="488" t="s">
        <v>1516</v>
      </c>
      <c r="K1629" s="488" t="s">
        <v>1517</v>
      </c>
      <c r="L1629" s="488" t="s">
        <v>11196</v>
      </c>
      <c r="M1629" s="488" t="s">
        <v>11197</v>
      </c>
      <c r="N1629" s="488" t="s">
        <v>1520</v>
      </c>
      <c r="O1629" s="488" t="s">
        <v>1521</v>
      </c>
      <c r="P1629" s="488" t="s">
        <v>1554</v>
      </c>
      <c r="Q1629" s="488" t="s">
        <v>1523</v>
      </c>
      <c r="R1629" s="495" t="s">
        <v>1524</v>
      </c>
      <c r="S1629" s="494"/>
      <c r="T1629" s="494"/>
      <c r="U1629" s="488" t="s">
        <v>11198</v>
      </c>
      <c r="AB1629" s="488" t="s">
        <v>11199</v>
      </c>
      <c r="AC1629" s="496">
        <v>9.06E9</v>
      </c>
      <c r="AD1629" s="497"/>
      <c r="AE1629" s="497"/>
      <c r="AF1629" s="497"/>
      <c r="AG1629" s="497"/>
      <c r="AH1629" s="497"/>
      <c r="AI1629" s="494"/>
      <c r="AJ1629" s="488" t="s">
        <v>1527</v>
      </c>
      <c r="AK1629" s="498"/>
      <c r="AL1629" s="499"/>
      <c r="AM1629" s="488" t="s">
        <v>11200</v>
      </c>
      <c r="AP1629" s="494"/>
      <c r="AQ1629" s="494"/>
      <c r="AR1629" s="494"/>
      <c r="AS1629" s="494"/>
      <c r="AT1629" s="488" t="s">
        <v>1529</v>
      </c>
      <c r="AU1629" s="492">
        <v>9225.0</v>
      </c>
      <c r="AV1629" s="492">
        <v>4.0</v>
      </c>
      <c r="AW1629" s="492">
        <v>2030.0</v>
      </c>
      <c r="AX1629" s="488" t="s">
        <v>1634</v>
      </c>
      <c r="AY1629" s="488" t="s">
        <v>1635</v>
      </c>
      <c r="AZ1629" s="488" t="s">
        <v>1531</v>
      </c>
    </row>
    <row r="1630" hidden="1">
      <c r="A1630" s="488" t="s">
        <v>11201</v>
      </c>
      <c r="B1630" s="488" t="s">
        <v>11202</v>
      </c>
      <c r="C1630" s="488" t="s">
        <v>1513</v>
      </c>
      <c r="D1630" s="488" t="s">
        <v>1514</v>
      </c>
      <c r="E1630" s="491">
        <v>45828.30138888889</v>
      </c>
      <c r="F1630" s="492">
        <v>2980.0</v>
      </c>
      <c r="G1630" s="488" t="s">
        <v>1515</v>
      </c>
      <c r="H1630" s="492">
        <v>2980.0</v>
      </c>
      <c r="I1630" s="488" t="s">
        <v>1515</v>
      </c>
      <c r="J1630" s="488" t="s">
        <v>1516</v>
      </c>
      <c r="K1630" s="488" t="s">
        <v>1517</v>
      </c>
      <c r="L1630" s="488" t="s">
        <v>11203</v>
      </c>
      <c r="M1630" s="488" t="s">
        <v>11204</v>
      </c>
      <c r="N1630" s="488" t="s">
        <v>1520</v>
      </c>
      <c r="O1630" s="488" t="s">
        <v>1521</v>
      </c>
      <c r="P1630" s="488" t="s">
        <v>1522</v>
      </c>
      <c r="Q1630" s="488" t="s">
        <v>1523</v>
      </c>
      <c r="R1630" s="495" t="s">
        <v>1524</v>
      </c>
      <c r="S1630" s="494"/>
      <c r="T1630" s="494"/>
      <c r="U1630" s="488" t="s">
        <v>11205</v>
      </c>
      <c r="AB1630" s="488" t="s">
        <v>11206</v>
      </c>
      <c r="AC1630" s="496">
        <v>9.09E9</v>
      </c>
      <c r="AD1630" s="497"/>
      <c r="AE1630" s="494"/>
      <c r="AF1630" s="494"/>
      <c r="AG1630" s="494"/>
      <c r="AH1630" s="494"/>
      <c r="AI1630" s="494"/>
      <c r="AJ1630" s="488" t="s">
        <v>1527</v>
      </c>
      <c r="AK1630" s="494"/>
      <c r="AL1630" s="494"/>
      <c r="AM1630" s="488" t="s">
        <v>11207</v>
      </c>
      <c r="AO1630" s="494"/>
      <c r="AP1630" s="494"/>
      <c r="AQ1630" s="494"/>
      <c r="AR1630" s="494"/>
      <c r="AS1630" s="494"/>
      <c r="AT1630" s="488" t="s">
        <v>1558</v>
      </c>
      <c r="AU1630" s="492">
        <v>4076.0</v>
      </c>
      <c r="AV1630" s="492">
        <v>3.0</v>
      </c>
      <c r="AW1630" s="492">
        <v>2027.0</v>
      </c>
      <c r="AX1630" s="488" t="s">
        <v>1539</v>
      </c>
      <c r="AY1630" s="488" t="s">
        <v>1702</v>
      </c>
      <c r="AZ1630" s="488" t="s">
        <v>1531</v>
      </c>
    </row>
    <row r="1631" hidden="1">
      <c r="A1631" s="488" t="s">
        <v>11208</v>
      </c>
      <c r="B1631" s="488" t="s">
        <v>11209</v>
      </c>
      <c r="C1631" s="488" t="s">
        <v>1513</v>
      </c>
      <c r="D1631" s="488" t="s">
        <v>1514</v>
      </c>
      <c r="E1631" s="491">
        <v>45828.3</v>
      </c>
      <c r="F1631" s="492">
        <v>21300.0</v>
      </c>
      <c r="G1631" s="488" t="s">
        <v>1515</v>
      </c>
      <c r="H1631" s="492">
        <v>21300.0</v>
      </c>
      <c r="I1631" s="488" t="s">
        <v>1515</v>
      </c>
      <c r="J1631" s="488" t="s">
        <v>1516</v>
      </c>
      <c r="K1631" s="488" t="s">
        <v>1517</v>
      </c>
      <c r="L1631" s="488" t="s">
        <v>11210</v>
      </c>
      <c r="M1631" s="488" t="s">
        <v>11210</v>
      </c>
      <c r="N1631" s="488" t="s">
        <v>1520</v>
      </c>
      <c r="O1631" s="488" t="s">
        <v>1521</v>
      </c>
      <c r="P1631" s="488" t="s">
        <v>1554</v>
      </c>
      <c r="Q1631" s="488" t="s">
        <v>1523</v>
      </c>
      <c r="R1631" s="495" t="s">
        <v>1524</v>
      </c>
      <c r="S1631" s="494"/>
      <c r="T1631" s="494"/>
      <c r="U1631" s="488" t="s">
        <v>11211</v>
      </c>
      <c r="AB1631" s="488" t="s">
        <v>11212</v>
      </c>
      <c r="AC1631" s="496">
        <v>7.02E9</v>
      </c>
      <c r="AD1631" s="488" t="s">
        <v>11213</v>
      </c>
      <c r="AE1631" s="492">
        <v>639000.0</v>
      </c>
      <c r="AF1631" s="488" t="s">
        <v>1515</v>
      </c>
      <c r="AG1631" s="488" t="s">
        <v>2096</v>
      </c>
      <c r="AH1631" s="492">
        <v>30.0</v>
      </c>
      <c r="AI1631" s="494"/>
      <c r="AJ1631" s="488" t="s">
        <v>1527</v>
      </c>
      <c r="AK1631" s="495" t="s">
        <v>1524</v>
      </c>
      <c r="AL1631" s="495" t="s">
        <v>1524</v>
      </c>
      <c r="AM1631" s="488" t="s">
        <v>11214</v>
      </c>
      <c r="AO1631" s="494"/>
      <c r="AP1631" s="494"/>
      <c r="AQ1631" s="494"/>
      <c r="AR1631" s="494"/>
      <c r="AS1631" s="494"/>
      <c r="AT1631" s="488" t="s">
        <v>1529</v>
      </c>
      <c r="AU1631" s="492">
        <v>2780.0</v>
      </c>
      <c r="AV1631" s="492">
        <v>10.0</v>
      </c>
      <c r="AW1631" s="492">
        <v>2026.0</v>
      </c>
      <c r="AX1631" s="488" t="s">
        <v>1587</v>
      </c>
      <c r="AY1631" s="488" t="s">
        <v>1831</v>
      </c>
      <c r="AZ1631" s="488" t="s">
        <v>1531</v>
      </c>
    </row>
    <row r="1632" hidden="1">
      <c r="A1632" s="488" t="s">
        <v>11215</v>
      </c>
      <c r="B1632" s="488" t="s">
        <v>11216</v>
      </c>
      <c r="C1632" s="488" t="s">
        <v>1513</v>
      </c>
      <c r="D1632" s="488" t="s">
        <v>1514</v>
      </c>
      <c r="E1632" s="491">
        <v>45828.3</v>
      </c>
      <c r="F1632" s="492">
        <v>24985.0</v>
      </c>
      <c r="G1632" s="488" t="s">
        <v>1515</v>
      </c>
      <c r="H1632" s="492">
        <v>24985.0</v>
      </c>
      <c r="I1632" s="488" t="s">
        <v>1515</v>
      </c>
      <c r="J1632" s="488" t="s">
        <v>1516</v>
      </c>
      <c r="K1632" s="488" t="s">
        <v>1517</v>
      </c>
      <c r="L1632" s="488" t="s">
        <v>11217</v>
      </c>
      <c r="M1632" s="488" t="s">
        <v>11217</v>
      </c>
      <c r="N1632" s="488" t="s">
        <v>1520</v>
      </c>
      <c r="O1632" s="488" t="s">
        <v>1521</v>
      </c>
      <c r="P1632" s="488" t="s">
        <v>1554</v>
      </c>
      <c r="Q1632" s="488" t="s">
        <v>1523</v>
      </c>
      <c r="R1632" s="495" t="s">
        <v>1524</v>
      </c>
      <c r="S1632" s="494"/>
      <c r="T1632" s="494"/>
      <c r="U1632" s="488" t="s">
        <v>11218</v>
      </c>
      <c r="AB1632" s="488" t="s">
        <v>11219</v>
      </c>
      <c r="AC1632" s="496">
        <v>7.04E9</v>
      </c>
      <c r="AD1632" s="488" t="s">
        <v>11220</v>
      </c>
      <c r="AE1632" s="492">
        <v>599640.0</v>
      </c>
      <c r="AF1632" s="488" t="s">
        <v>1515</v>
      </c>
      <c r="AG1632" s="488" t="s">
        <v>2096</v>
      </c>
      <c r="AH1632" s="492">
        <v>24.0</v>
      </c>
      <c r="AI1632" s="494"/>
      <c r="AJ1632" s="488" t="s">
        <v>1527</v>
      </c>
      <c r="AK1632" s="495" t="s">
        <v>1524</v>
      </c>
      <c r="AL1632" s="495" t="s">
        <v>1524</v>
      </c>
      <c r="AM1632" s="488" t="s">
        <v>11221</v>
      </c>
      <c r="AO1632" s="494"/>
      <c r="AP1632" s="494"/>
      <c r="AQ1632" s="494"/>
      <c r="AR1632" s="494"/>
      <c r="AS1632" s="494"/>
      <c r="AT1632" s="488" t="s">
        <v>1529</v>
      </c>
      <c r="AU1632" s="492">
        <v>3002.0</v>
      </c>
      <c r="AV1632" s="492">
        <v>3.0</v>
      </c>
      <c r="AW1632" s="492">
        <v>2030.0</v>
      </c>
      <c r="AX1632" s="488" t="s">
        <v>1587</v>
      </c>
      <c r="AY1632" s="488" t="s">
        <v>1904</v>
      </c>
      <c r="AZ1632" s="488" t="s">
        <v>1531</v>
      </c>
    </row>
    <row r="1633" hidden="1">
      <c r="A1633" s="488" t="s">
        <v>11222</v>
      </c>
      <c r="B1633" s="488" t="s">
        <v>11223</v>
      </c>
      <c r="C1633" s="488" t="s">
        <v>1513</v>
      </c>
      <c r="D1633" s="488" t="s">
        <v>1514</v>
      </c>
      <c r="E1633" s="491">
        <v>45828.299305555556</v>
      </c>
      <c r="F1633" s="492">
        <v>21300.0</v>
      </c>
      <c r="G1633" s="488" t="s">
        <v>1515</v>
      </c>
      <c r="H1633" s="492">
        <v>21300.0</v>
      </c>
      <c r="I1633" s="488" t="s">
        <v>1515</v>
      </c>
      <c r="J1633" s="488" t="s">
        <v>1516</v>
      </c>
      <c r="K1633" s="488" t="s">
        <v>1517</v>
      </c>
      <c r="L1633" s="488" t="s">
        <v>11224</v>
      </c>
      <c r="M1633" s="488" t="s">
        <v>11224</v>
      </c>
      <c r="N1633" s="488" t="s">
        <v>1520</v>
      </c>
      <c r="O1633" s="488" t="s">
        <v>1521</v>
      </c>
      <c r="P1633" s="488" t="s">
        <v>1554</v>
      </c>
      <c r="Q1633" s="488" t="s">
        <v>1523</v>
      </c>
      <c r="R1633" s="495" t="s">
        <v>1524</v>
      </c>
      <c r="S1633" s="494"/>
      <c r="T1633" s="494"/>
      <c r="U1633" s="488" t="s">
        <v>11225</v>
      </c>
      <c r="AB1633" s="488" t="s">
        <v>11226</v>
      </c>
      <c r="AC1633" s="496">
        <v>7.02E9</v>
      </c>
      <c r="AD1633" s="488" t="s">
        <v>11227</v>
      </c>
      <c r="AE1633" s="492">
        <v>724200.0</v>
      </c>
      <c r="AF1633" s="488" t="s">
        <v>1515</v>
      </c>
      <c r="AG1633" s="488" t="s">
        <v>2096</v>
      </c>
      <c r="AH1633" s="492">
        <v>34.0</v>
      </c>
      <c r="AI1633" s="494"/>
      <c r="AJ1633" s="488" t="s">
        <v>1527</v>
      </c>
      <c r="AK1633" s="495" t="s">
        <v>1524</v>
      </c>
      <c r="AL1633" s="495" t="s">
        <v>1524</v>
      </c>
      <c r="AM1633" s="488" t="s">
        <v>11228</v>
      </c>
      <c r="AO1633" s="497"/>
      <c r="AP1633" s="494"/>
      <c r="AQ1633" s="494"/>
      <c r="AR1633" s="494"/>
      <c r="AS1633" s="494"/>
      <c r="AT1633" s="488" t="s">
        <v>1529</v>
      </c>
      <c r="AU1633" s="492">
        <v>9664.0</v>
      </c>
      <c r="AV1633" s="492">
        <v>7.0</v>
      </c>
      <c r="AW1633" s="492">
        <v>2028.0</v>
      </c>
      <c r="AX1633" s="488" t="s">
        <v>1634</v>
      </c>
      <c r="AY1633" s="488" t="s">
        <v>1831</v>
      </c>
      <c r="AZ1633" s="488" t="s">
        <v>1531</v>
      </c>
    </row>
    <row r="1634" hidden="1">
      <c r="A1634" s="488" t="s">
        <v>11229</v>
      </c>
      <c r="B1634" s="488" t="s">
        <v>11230</v>
      </c>
      <c r="C1634" s="488" t="s">
        <v>1513</v>
      </c>
      <c r="D1634" s="488" t="s">
        <v>1514</v>
      </c>
      <c r="E1634" s="491">
        <v>45828.29861111111</v>
      </c>
      <c r="F1634" s="492">
        <v>21300.0</v>
      </c>
      <c r="G1634" s="488" t="s">
        <v>1515</v>
      </c>
      <c r="H1634" s="492">
        <v>21300.0</v>
      </c>
      <c r="I1634" s="488" t="s">
        <v>1515</v>
      </c>
      <c r="J1634" s="488" t="s">
        <v>1516</v>
      </c>
      <c r="K1634" s="488" t="s">
        <v>1517</v>
      </c>
      <c r="L1634" s="488" t="s">
        <v>11231</v>
      </c>
      <c r="M1634" s="488" t="s">
        <v>11231</v>
      </c>
      <c r="N1634" s="488" t="s">
        <v>1520</v>
      </c>
      <c r="O1634" s="488" t="s">
        <v>1521</v>
      </c>
      <c r="P1634" s="488" t="s">
        <v>1522</v>
      </c>
      <c r="Q1634" s="488" t="s">
        <v>1523</v>
      </c>
      <c r="R1634" s="495" t="s">
        <v>1524</v>
      </c>
      <c r="S1634" s="494"/>
      <c r="T1634" s="494"/>
      <c r="U1634" s="488" t="s">
        <v>11232</v>
      </c>
      <c r="AB1634" s="488" t="s">
        <v>11233</v>
      </c>
      <c r="AC1634" s="496">
        <v>9.06E9</v>
      </c>
      <c r="AD1634" s="488" t="s">
        <v>11234</v>
      </c>
      <c r="AE1634" s="492">
        <v>702900.0</v>
      </c>
      <c r="AF1634" s="488" t="s">
        <v>1515</v>
      </c>
      <c r="AG1634" s="488" t="s">
        <v>2096</v>
      </c>
      <c r="AH1634" s="492">
        <v>33.0</v>
      </c>
      <c r="AI1634" s="494"/>
      <c r="AJ1634" s="488" t="s">
        <v>1527</v>
      </c>
      <c r="AK1634" s="495" t="s">
        <v>1524</v>
      </c>
      <c r="AL1634" s="495" t="s">
        <v>1524</v>
      </c>
      <c r="AM1634" s="488" t="s">
        <v>11235</v>
      </c>
      <c r="AO1634" s="494"/>
      <c r="AP1634" s="494"/>
      <c r="AQ1634" s="494"/>
      <c r="AR1634" s="494"/>
      <c r="AS1634" s="494"/>
      <c r="AT1634" s="488" t="s">
        <v>1529</v>
      </c>
      <c r="AU1634" s="492">
        <v>9107.0</v>
      </c>
      <c r="AV1634" s="492">
        <v>4.0</v>
      </c>
      <c r="AW1634" s="492">
        <v>2027.0</v>
      </c>
      <c r="AX1634" s="497"/>
      <c r="AY1634" s="488" t="s">
        <v>1571</v>
      </c>
      <c r="AZ1634" s="488" t="s">
        <v>1531</v>
      </c>
    </row>
    <row r="1635" hidden="1">
      <c r="A1635" s="488" t="s">
        <v>11236</v>
      </c>
      <c r="B1635" s="488" t="s">
        <v>11237</v>
      </c>
      <c r="C1635" s="488" t="s">
        <v>1513</v>
      </c>
      <c r="D1635" s="488" t="s">
        <v>1514</v>
      </c>
      <c r="E1635" s="491">
        <v>45828.29861111111</v>
      </c>
      <c r="F1635" s="492">
        <v>21300.0</v>
      </c>
      <c r="G1635" s="488" t="s">
        <v>1515</v>
      </c>
      <c r="H1635" s="492">
        <v>21300.0</v>
      </c>
      <c r="I1635" s="488" t="s">
        <v>1515</v>
      </c>
      <c r="J1635" s="488" t="s">
        <v>1516</v>
      </c>
      <c r="K1635" s="488" t="s">
        <v>1517</v>
      </c>
      <c r="L1635" s="488" t="s">
        <v>11238</v>
      </c>
      <c r="M1635" s="488" t="s">
        <v>11238</v>
      </c>
      <c r="N1635" s="488" t="s">
        <v>1520</v>
      </c>
      <c r="O1635" s="488" t="s">
        <v>1521</v>
      </c>
      <c r="P1635" s="488" t="s">
        <v>1522</v>
      </c>
      <c r="Q1635" s="488" t="s">
        <v>1523</v>
      </c>
      <c r="R1635" s="495" t="s">
        <v>1524</v>
      </c>
      <c r="S1635" s="494"/>
      <c r="T1635" s="494"/>
      <c r="U1635" s="488" t="s">
        <v>11239</v>
      </c>
      <c r="AB1635" s="488" t="s">
        <v>11240</v>
      </c>
      <c r="AC1635" s="496">
        <v>9.04E9</v>
      </c>
      <c r="AD1635" s="488" t="s">
        <v>11241</v>
      </c>
      <c r="AE1635" s="492">
        <v>681600.0</v>
      </c>
      <c r="AF1635" s="488" t="s">
        <v>1515</v>
      </c>
      <c r="AG1635" s="488" t="s">
        <v>2096</v>
      </c>
      <c r="AH1635" s="492">
        <v>32.0</v>
      </c>
      <c r="AI1635" s="494"/>
      <c r="AJ1635" s="488" t="s">
        <v>1527</v>
      </c>
      <c r="AK1635" s="495" t="s">
        <v>1524</v>
      </c>
      <c r="AL1635" s="495" t="s">
        <v>1524</v>
      </c>
      <c r="AM1635" s="488" t="s">
        <v>11242</v>
      </c>
      <c r="AO1635" s="494"/>
      <c r="AP1635" s="494"/>
      <c r="AQ1635" s="494"/>
      <c r="AR1635" s="494"/>
      <c r="AS1635" s="494"/>
      <c r="AT1635" s="488" t="s">
        <v>1529</v>
      </c>
      <c r="AU1635" s="492">
        <v>6101.0</v>
      </c>
      <c r="AV1635" s="492">
        <v>7.0</v>
      </c>
      <c r="AW1635" s="492">
        <v>2028.0</v>
      </c>
      <c r="AX1635" s="488" t="s">
        <v>1634</v>
      </c>
      <c r="AY1635" s="488" t="s">
        <v>1852</v>
      </c>
      <c r="AZ1635" s="488" t="s">
        <v>1531</v>
      </c>
    </row>
    <row r="1636" hidden="1">
      <c r="A1636" s="488" t="s">
        <v>11243</v>
      </c>
      <c r="B1636" s="488" t="s">
        <v>11244</v>
      </c>
      <c r="C1636" s="488" t="s">
        <v>1513</v>
      </c>
      <c r="D1636" s="488" t="s">
        <v>1514</v>
      </c>
      <c r="E1636" s="491">
        <v>45828.29791666667</v>
      </c>
      <c r="F1636" s="492">
        <v>21900.0</v>
      </c>
      <c r="G1636" s="488" t="s">
        <v>1515</v>
      </c>
      <c r="H1636" s="492">
        <v>21900.0</v>
      </c>
      <c r="I1636" s="488" t="s">
        <v>1515</v>
      </c>
      <c r="J1636" s="488" t="s">
        <v>1516</v>
      </c>
      <c r="K1636" s="488" t="s">
        <v>1517</v>
      </c>
      <c r="L1636" s="488" t="s">
        <v>11245</v>
      </c>
      <c r="M1636" s="488" t="s">
        <v>11245</v>
      </c>
      <c r="N1636" s="488" t="s">
        <v>1520</v>
      </c>
      <c r="O1636" s="488" t="s">
        <v>1521</v>
      </c>
      <c r="P1636" s="488" t="s">
        <v>1724</v>
      </c>
      <c r="Q1636" s="488" t="s">
        <v>1523</v>
      </c>
      <c r="R1636" s="495" t="s">
        <v>1524</v>
      </c>
      <c r="S1636" s="494"/>
      <c r="T1636" s="494"/>
      <c r="U1636" s="488" t="s">
        <v>11246</v>
      </c>
      <c r="AB1636" s="488" t="s">
        <v>11247</v>
      </c>
      <c r="AC1636" s="496">
        <v>7.09E9</v>
      </c>
      <c r="AD1636" s="488" t="s">
        <v>11248</v>
      </c>
      <c r="AE1636" s="492">
        <v>766500.0</v>
      </c>
      <c r="AF1636" s="488" t="s">
        <v>1515</v>
      </c>
      <c r="AG1636" s="488" t="s">
        <v>2096</v>
      </c>
      <c r="AH1636" s="492">
        <v>35.0</v>
      </c>
      <c r="AI1636" s="494"/>
      <c r="AJ1636" s="488" t="s">
        <v>1527</v>
      </c>
      <c r="AK1636" s="495" t="s">
        <v>1524</v>
      </c>
      <c r="AL1636" s="495" t="s">
        <v>1524</v>
      </c>
      <c r="AM1636" s="488" t="s">
        <v>11249</v>
      </c>
      <c r="AP1636" s="494"/>
      <c r="AQ1636" s="494"/>
      <c r="AR1636" s="494"/>
      <c r="AS1636" s="494"/>
      <c r="AT1636" s="488" t="s">
        <v>1529</v>
      </c>
      <c r="AU1636" s="492">
        <v>8400.0</v>
      </c>
      <c r="AV1636" s="492">
        <v>3.0</v>
      </c>
      <c r="AW1636" s="492">
        <v>2030.0</v>
      </c>
      <c r="AX1636" s="488" t="s">
        <v>1728</v>
      </c>
      <c r="AY1636" s="488" t="s">
        <v>2119</v>
      </c>
      <c r="AZ1636" s="488" t="s">
        <v>1531</v>
      </c>
    </row>
    <row r="1637" hidden="1">
      <c r="A1637" s="488" t="s">
        <v>11250</v>
      </c>
      <c r="B1637" s="488" t="s">
        <v>11251</v>
      </c>
      <c r="C1637" s="488" t="s">
        <v>1513</v>
      </c>
      <c r="D1637" s="488" t="s">
        <v>1514</v>
      </c>
      <c r="E1637" s="491">
        <v>45828.29791666667</v>
      </c>
      <c r="F1637" s="492">
        <v>21900.0</v>
      </c>
      <c r="G1637" s="488" t="s">
        <v>1515</v>
      </c>
      <c r="H1637" s="492">
        <v>21900.0</v>
      </c>
      <c r="I1637" s="488" t="s">
        <v>1515</v>
      </c>
      <c r="J1637" s="488" t="s">
        <v>1516</v>
      </c>
      <c r="K1637" s="488" t="s">
        <v>1517</v>
      </c>
      <c r="L1637" s="488" t="s">
        <v>11252</v>
      </c>
      <c r="M1637" s="488" t="s">
        <v>11252</v>
      </c>
      <c r="N1637" s="488" t="s">
        <v>1520</v>
      </c>
      <c r="O1637" s="488" t="s">
        <v>1521</v>
      </c>
      <c r="P1637" s="488" t="s">
        <v>1545</v>
      </c>
      <c r="Q1637" s="488" t="s">
        <v>1523</v>
      </c>
      <c r="R1637" s="495" t="s">
        <v>1524</v>
      </c>
      <c r="S1637" s="494"/>
      <c r="T1637" s="494"/>
      <c r="U1637" s="488" t="s">
        <v>11253</v>
      </c>
      <c r="AB1637" s="488" t="s">
        <v>11254</v>
      </c>
      <c r="AC1637" s="496">
        <v>7.01E9</v>
      </c>
      <c r="AD1637" s="488" t="s">
        <v>11255</v>
      </c>
      <c r="AE1637" s="492">
        <v>744600.0</v>
      </c>
      <c r="AF1637" s="488" t="s">
        <v>1515</v>
      </c>
      <c r="AG1637" s="488" t="s">
        <v>2096</v>
      </c>
      <c r="AH1637" s="492">
        <v>34.0</v>
      </c>
      <c r="AI1637" s="494"/>
      <c r="AJ1637" s="488" t="s">
        <v>1527</v>
      </c>
      <c r="AK1637" s="495" t="s">
        <v>1524</v>
      </c>
      <c r="AL1637" s="495" t="s">
        <v>1524</v>
      </c>
      <c r="AM1637" s="488" t="s">
        <v>11256</v>
      </c>
      <c r="AO1637" s="494"/>
      <c r="AP1637" s="494"/>
      <c r="AQ1637" s="494"/>
      <c r="AR1637" s="494"/>
      <c r="AS1637" s="494"/>
      <c r="AT1637" s="488" t="s">
        <v>1529</v>
      </c>
      <c r="AU1637" s="492">
        <v>1217.0</v>
      </c>
      <c r="AV1637" s="492">
        <v>11.0</v>
      </c>
      <c r="AW1637" s="492">
        <v>2027.0</v>
      </c>
      <c r="AX1637" s="488" t="s">
        <v>1549</v>
      </c>
      <c r="AY1637" s="497"/>
      <c r="AZ1637" s="488" t="s">
        <v>1531</v>
      </c>
    </row>
    <row r="1638" hidden="1">
      <c r="A1638" s="488" t="s">
        <v>11257</v>
      </c>
      <c r="B1638" s="488" t="s">
        <v>11258</v>
      </c>
      <c r="C1638" s="488" t="s">
        <v>1513</v>
      </c>
      <c r="D1638" s="488" t="s">
        <v>1514</v>
      </c>
      <c r="E1638" s="491">
        <v>45828.29791666667</v>
      </c>
      <c r="F1638" s="492">
        <v>14985.0</v>
      </c>
      <c r="G1638" s="488" t="s">
        <v>1515</v>
      </c>
      <c r="H1638" s="492">
        <v>14985.0</v>
      </c>
      <c r="I1638" s="488" t="s">
        <v>1515</v>
      </c>
      <c r="J1638" s="488" t="s">
        <v>1516</v>
      </c>
      <c r="K1638" s="488" t="s">
        <v>1517</v>
      </c>
      <c r="L1638" s="488" t="s">
        <v>11259</v>
      </c>
      <c r="M1638" s="488" t="s">
        <v>11259</v>
      </c>
      <c r="N1638" s="488" t="s">
        <v>1520</v>
      </c>
      <c r="O1638" s="488" t="s">
        <v>1521</v>
      </c>
      <c r="P1638" s="488" t="s">
        <v>1545</v>
      </c>
      <c r="Q1638" s="488" t="s">
        <v>1523</v>
      </c>
      <c r="R1638" s="495" t="s">
        <v>1524</v>
      </c>
      <c r="S1638" s="494"/>
      <c r="T1638" s="494"/>
      <c r="U1638" s="488" t="s">
        <v>11260</v>
      </c>
      <c r="AB1638" s="488" t="s">
        <v>11261</v>
      </c>
      <c r="AD1638" s="488" t="s">
        <v>11262</v>
      </c>
      <c r="AE1638" s="492">
        <v>359640.0</v>
      </c>
      <c r="AF1638" s="488" t="s">
        <v>1515</v>
      </c>
      <c r="AG1638" s="488" t="s">
        <v>2096</v>
      </c>
      <c r="AH1638" s="492">
        <v>25.0</v>
      </c>
      <c r="AI1638" s="494"/>
      <c r="AJ1638" s="488" t="s">
        <v>1527</v>
      </c>
      <c r="AK1638" s="495" t="s">
        <v>1524</v>
      </c>
      <c r="AL1638" s="495" t="s">
        <v>1524</v>
      </c>
      <c r="AM1638" s="488" t="s">
        <v>11263</v>
      </c>
      <c r="AO1638" s="494"/>
      <c r="AP1638" s="494"/>
      <c r="AQ1638" s="494"/>
      <c r="AR1638" s="494"/>
      <c r="AS1638" s="494"/>
      <c r="AT1638" s="488" t="s">
        <v>1529</v>
      </c>
      <c r="AU1638" s="492">
        <v>201.0</v>
      </c>
      <c r="AV1638" s="492">
        <v>9.0</v>
      </c>
      <c r="AW1638" s="492">
        <v>2027.0</v>
      </c>
      <c r="AX1638" s="488" t="s">
        <v>1549</v>
      </c>
      <c r="AY1638" s="497"/>
      <c r="AZ1638" s="488" t="s">
        <v>1531</v>
      </c>
    </row>
    <row r="1639" hidden="1">
      <c r="A1639" s="488" t="s">
        <v>11264</v>
      </c>
      <c r="B1639" s="488" t="s">
        <v>11265</v>
      </c>
      <c r="C1639" s="488" t="s">
        <v>1513</v>
      </c>
      <c r="D1639" s="488" t="s">
        <v>1514</v>
      </c>
      <c r="E1639" s="491">
        <v>45828.29722222222</v>
      </c>
      <c r="F1639" s="492">
        <v>21300.0</v>
      </c>
      <c r="G1639" s="488" t="s">
        <v>1515</v>
      </c>
      <c r="H1639" s="492">
        <v>21300.0</v>
      </c>
      <c r="I1639" s="488" t="s">
        <v>1515</v>
      </c>
      <c r="J1639" s="488" t="s">
        <v>1516</v>
      </c>
      <c r="K1639" s="488" t="s">
        <v>1517</v>
      </c>
      <c r="L1639" s="488" t="s">
        <v>11266</v>
      </c>
      <c r="M1639" s="488" t="s">
        <v>11266</v>
      </c>
      <c r="N1639" s="488" t="s">
        <v>1520</v>
      </c>
      <c r="O1639" s="488" t="s">
        <v>1521</v>
      </c>
      <c r="P1639" s="488" t="s">
        <v>1545</v>
      </c>
      <c r="Q1639" s="488" t="s">
        <v>1523</v>
      </c>
      <c r="R1639" s="495" t="s">
        <v>1524</v>
      </c>
      <c r="S1639" s="494"/>
      <c r="T1639" s="494"/>
      <c r="U1639" s="488" t="s">
        <v>11267</v>
      </c>
      <c r="AB1639" s="488" t="s">
        <v>5593</v>
      </c>
      <c r="AC1639" s="496">
        <v>9.09E9</v>
      </c>
      <c r="AD1639" s="488" t="s">
        <v>11268</v>
      </c>
      <c r="AE1639" s="492">
        <v>745500.0</v>
      </c>
      <c r="AF1639" s="488" t="s">
        <v>1515</v>
      </c>
      <c r="AG1639" s="488" t="s">
        <v>2096</v>
      </c>
      <c r="AH1639" s="492">
        <v>35.0</v>
      </c>
      <c r="AI1639" s="494"/>
      <c r="AJ1639" s="488" t="s">
        <v>1527</v>
      </c>
      <c r="AK1639" s="494"/>
      <c r="AL1639" s="495" t="s">
        <v>1524</v>
      </c>
      <c r="AM1639" s="488" t="s">
        <v>5595</v>
      </c>
      <c r="AO1639" s="494"/>
      <c r="AP1639" s="494"/>
      <c r="AQ1639" s="494"/>
      <c r="AR1639" s="494"/>
      <c r="AS1639" s="494"/>
      <c r="AT1639" s="488" t="s">
        <v>1558</v>
      </c>
      <c r="AU1639" s="492">
        <v>4499.0</v>
      </c>
      <c r="AV1639" s="492">
        <v>4.0</v>
      </c>
      <c r="AW1639" s="492">
        <v>2028.0</v>
      </c>
      <c r="AX1639" s="497"/>
      <c r="AY1639" s="497"/>
      <c r="AZ1639" s="488" t="s">
        <v>1531</v>
      </c>
    </row>
    <row r="1640" hidden="1">
      <c r="A1640" s="488" t="s">
        <v>11269</v>
      </c>
      <c r="B1640" s="488" t="s">
        <v>11270</v>
      </c>
      <c r="C1640" s="488" t="s">
        <v>1513</v>
      </c>
      <c r="D1640" s="488" t="s">
        <v>1514</v>
      </c>
      <c r="E1640" s="491">
        <v>45828.28680555556</v>
      </c>
      <c r="F1640" s="492">
        <v>9800.0</v>
      </c>
      <c r="G1640" s="488" t="s">
        <v>1515</v>
      </c>
      <c r="H1640" s="492">
        <v>9800.0</v>
      </c>
      <c r="I1640" s="488" t="s">
        <v>1515</v>
      </c>
      <c r="J1640" s="488" t="s">
        <v>1516</v>
      </c>
      <c r="K1640" s="488" t="s">
        <v>1517</v>
      </c>
      <c r="L1640" s="488" t="s">
        <v>11271</v>
      </c>
      <c r="M1640" s="488" t="s">
        <v>11272</v>
      </c>
      <c r="N1640" s="488" t="s">
        <v>1520</v>
      </c>
      <c r="O1640" s="488" t="s">
        <v>1521</v>
      </c>
      <c r="P1640" s="488" t="s">
        <v>1545</v>
      </c>
      <c r="Q1640" s="488" t="s">
        <v>1523</v>
      </c>
      <c r="R1640" s="495" t="s">
        <v>1524</v>
      </c>
      <c r="S1640" s="494"/>
      <c r="T1640" s="494"/>
      <c r="U1640" s="488" t="s">
        <v>11273</v>
      </c>
      <c r="AB1640" s="488" t="s">
        <v>11274</v>
      </c>
      <c r="AC1640" s="496">
        <v>9.01E9</v>
      </c>
      <c r="AD1640" s="497"/>
      <c r="AE1640" s="497"/>
      <c r="AF1640" s="497"/>
      <c r="AG1640" s="497"/>
      <c r="AH1640" s="494"/>
      <c r="AI1640" s="494"/>
      <c r="AJ1640" s="488" t="s">
        <v>1527</v>
      </c>
      <c r="AK1640" s="498"/>
      <c r="AL1640" s="499"/>
      <c r="AM1640" s="488" t="s">
        <v>11275</v>
      </c>
      <c r="AO1640" s="494"/>
      <c r="AP1640" s="494"/>
      <c r="AQ1640" s="494"/>
      <c r="AR1640" s="494"/>
      <c r="AS1640" s="494"/>
      <c r="AT1640" s="488" t="s">
        <v>1529</v>
      </c>
      <c r="AU1640" s="492">
        <v>1053.0</v>
      </c>
      <c r="AV1640" s="492">
        <v>12.0</v>
      </c>
      <c r="AW1640" s="492">
        <v>2031.0</v>
      </c>
      <c r="AX1640" s="488" t="s">
        <v>1549</v>
      </c>
      <c r="AY1640" s="497"/>
      <c r="AZ1640" s="488" t="s">
        <v>1531</v>
      </c>
    </row>
    <row r="1641" hidden="1">
      <c r="A1641" s="488" t="s">
        <v>11276</v>
      </c>
      <c r="B1641" s="488" t="s">
        <v>11270</v>
      </c>
      <c r="C1641" s="488" t="s">
        <v>1513</v>
      </c>
      <c r="D1641" s="488" t="s">
        <v>1514</v>
      </c>
      <c r="E1641" s="491">
        <v>45828.28402777778</v>
      </c>
      <c r="F1641" s="492">
        <v>2980.0</v>
      </c>
      <c r="G1641" s="488" t="s">
        <v>1515</v>
      </c>
      <c r="H1641" s="492">
        <v>2980.0</v>
      </c>
      <c r="I1641" s="488" t="s">
        <v>1515</v>
      </c>
      <c r="J1641" s="488" t="s">
        <v>1516</v>
      </c>
      <c r="K1641" s="488" t="s">
        <v>1517</v>
      </c>
      <c r="L1641" s="488" t="s">
        <v>11271</v>
      </c>
      <c r="M1641" s="488" t="s">
        <v>11277</v>
      </c>
      <c r="N1641" s="488" t="s">
        <v>1520</v>
      </c>
      <c r="O1641" s="488" t="s">
        <v>1521</v>
      </c>
      <c r="P1641" s="488" t="s">
        <v>1545</v>
      </c>
      <c r="Q1641" s="488" t="s">
        <v>1523</v>
      </c>
      <c r="R1641" s="495" t="s">
        <v>1524</v>
      </c>
      <c r="S1641" s="494"/>
      <c r="T1641" s="494"/>
      <c r="U1641" s="488" t="s">
        <v>11278</v>
      </c>
      <c r="AB1641" s="488" t="s">
        <v>11274</v>
      </c>
      <c r="AC1641" s="496">
        <v>9.01E9</v>
      </c>
      <c r="AD1641" s="497"/>
      <c r="AE1641" s="494"/>
      <c r="AF1641" s="494"/>
      <c r="AG1641" s="494"/>
      <c r="AH1641" s="494"/>
      <c r="AI1641" s="494"/>
      <c r="AJ1641" s="488" t="s">
        <v>1527</v>
      </c>
      <c r="AK1641" s="494"/>
      <c r="AL1641" s="494"/>
      <c r="AM1641" s="488" t="s">
        <v>11275</v>
      </c>
      <c r="AO1641" s="494"/>
      <c r="AP1641" s="494"/>
      <c r="AQ1641" s="494"/>
      <c r="AR1641" s="494"/>
      <c r="AS1641" s="494"/>
      <c r="AT1641" s="488" t="s">
        <v>1529</v>
      </c>
      <c r="AU1641" s="492">
        <v>1053.0</v>
      </c>
      <c r="AV1641" s="492">
        <v>12.0</v>
      </c>
      <c r="AW1641" s="492">
        <v>2031.0</v>
      </c>
      <c r="AX1641" s="488" t="s">
        <v>1549</v>
      </c>
      <c r="AY1641" s="497"/>
      <c r="AZ1641" s="488" t="s">
        <v>1531</v>
      </c>
    </row>
    <row r="1642" hidden="1">
      <c r="A1642" s="488" t="s">
        <v>11279</v>
      </c>
      <c r="B1642" s="488" t="s">
        <v>11280</v>
      </c>
      <c r="C1642" s="488" t="s">
        <v>1513</v>
      </c>
      <c r="D1642" s="488" t="s">
        <v>1514</v>
      </c>
      <c r="E1642" s="491">
        <v>45828.27777777778</v>
      </c>
      <c r="F1642" s="492">
        <v>2980.0</v>
      </c>
      <c r="G1642" s="488" t="s">
        <v>1515</v>
      </c>
      <c r="H1642" s="492">
        <v>2980.0</v>
      </c>
      <c r="I1642" s="488" t="s">
        <v>1515</v>
      </c>
      <c r="J1642" s="488" t="s">
        <v>1516</v>
      </c>
      <c r="K1642" s="488" t="s">
        <v>1517</v>
      </c>
      <c r="L1642" s="488" t="s">
        <v>11281</v>
      </c>
      <c r="M1642" s="488" t="s">
        <v>11282</v>
      </c>
      <c r="N1642" s="488" t="s">
        <v>1520</v>
      </c>
      <c r="O1642" s="488" t="s">
        <v>1521</v>
      </c>
      <c r="P1642" s="488" t="s">
        <v>1522</v>
      </c>
      <c r="Q1642" s="488" t="s">
        <v>1523</v>
      </c>
      <c r="R1642" s="495" t="s">
        <v>1524</v>
      </c>
      <c r="S1642" s="494"/>
      <c r="T1642" s="494"/>
      <c r="U1642" s="488" t="s">
        <v>11283</v>
      </c>
      <c r="AB1642" s="488" t="s">
        <v>11284</v>
      </c>
      <c r="AC1642" s="496">
        <v>8.06E9</v>
      </c>
      <c r="AD1642" s="497"/>
      <c r="AE1642" s="497"/>
      <c r="AF1642" s="497"/>
      <c r="AG1642" s="497"/>
      <c r="AH1642" s="494"/>
      <c r="AI1642" s="494"/>
      <c r="AJ1642" s="488" t="s">
        <v>1527</v>
      </c>
      <c r="AK1642" s="498"/>
      <c r="AL1642" s="499"/>
      <c r="AM1642" s="488" t="s">
        <v>11285</v>
      </c>
      <c r="AP1642" s="494"/>
      <c r="AQ1642" s="494"/>
      <c r="AR1642" s="494"/>
      <c r="AS1642" s="494"/>
      <c r="AT1642" s="488" t="s">
        <v>1529</v>
      </c>
      <c r="AU1642" s="492">
        <v>1218.0</v>
      </c>
      <c r="AV1642" s="492">
        <v>7.0</v>
      </c>
      <c r="AW1642" s="492">
        <v>2028.0</v>
      </c>
      <c r="AX1642" s="488" t="s">
        <v>1549</v>
      </c>
      <c r="AY1642" s="488" t="s">
        <v>6106</v>
      </c>
      <c r="AZ1642" s="488" t="s">
        <v>1531</v>
      </c>
    </row>
    <row r="1643" hidden="1">
      <c r="A1643" s="488" t="s">
        <v>11286</v>
      </c>
      <c r="B1643" s="488" t="s">
        <v>11287</v>
      </c>
      <c r="C1643" s="488" t="s">
        <v>1513</v>
      </c>
      <c r="D1643" s="488" t="s">
        <v>1514</v>
      </c>
      <c r="E1643" s="491">
        <v>45828.2125</v>
      </c>
      <c r="F1643" s="492">
        <v>2980.0</v>
      </c>
      <c r="G1643" s="488" t="s">
        <v>1515</v>
      </c>
      <c r="H1643" s="492">
        <v>2980.0</v>
      </c>
      <c r="I1643" s="488" t="s">
        <v>1515</v>
      </c>
      <c r="J1643" s="488" t="s">
        <v>1516</v>
      </c>
      <c r="K1643" s="488" t="s">
        <v>1517</v>
      </c>
      <c r="L1643" s="488" t="s">
        <v>11288</v>
      </c>
      <c r="M1643" s="488" t="s">
        <v>11289</v>
      </c>
      <c r="N1643" s="488" t="s">
        <v>1520</v>
      </c>
      <c r="O1643" s="488" t="s">
        <v>1521</v>
      </c>
      <c r="P1643" s="488" t="s">
        <v>1545</v>
      </c>
      <c r="Q1643" s="488" t="s">
        <v>1523</v>
      </c>
      <c r="R1643" s="495" t="s">
        <v>1524</v>
      </c>
      <c r="S1643" s="494"/>
      <c r="T1643" s="494"/>
      <c r="U1643" s="488" t="s">
        <v>11290</v>
      </c>
      <c r="AB1643" s="488" t="s">
        <v>11291</v>
      </c>
      <c r="AC1643" s="496">
        <v>8.05E9</v>
      </c>
      <c r="AD1643" s="497"/>
      <c r="AE1643" s="494"/>
      <c r="AF1643" s="494"/>
      <c r="AG1643" s="494"/>
      <c r="AH1643" s="494"/>
      <c r="AI1643" s="494"/>
      <c r="AJ1643" s="488" t="s">
        <v>1527</v>
      </c>
      <c r="AK1643" s="494"/>
      <c r="AL1643" s="494"/>
      <c r="AM1643" s="488" t="s">
        <v>11292</v>
      </c>
      <c r="AO1643" s="497"/>
      <c r="AP1643" s="494"/>
      <c r="AQ1643" s="494"/>
      <c r="AR1643" s="494"/>
      <c r="AS1643" s="494"/>
      <c r="AT1643" s="488" t="s">
        <v>1529</v>
      </c>
      <c r="AU1643" s="492">
        <v>1039.0</v>
      </c>
      <c r="AV1643" s="492">
        <v>8.0</v>
      </c>
      <c r="AW1643" s="492">
        <v>2031.0</v>
      </c>
      <c r="AX1643" s="488" t="s">
        <v>1596</v>
      </c>
      <c r="AY1643" s="497"/>
      <c r="AZ1643" s="488" t="s">
        <v>1531</v>
      </c>
    </row>
    <row r="1644" hidden="1">
      <c r="A1644" s="488" t="s">
        <v>11293</v>
      </c>
      <c r="B1644" s="488" t="s">
        <v>11294</v>
      </c>
      <c r="C1644" s="488" t="s">
        <v>1513</v>
      </c>
      <c r="D1644" s="488" t="s">
        <v>1514</v>
      </c>
      <c r="E1644" s="491">
        <v>45828.07361111111</v>
      </c>
      <c r="F1644" s="492">
        <v>2980.0</v>
      </c>
      <c r="G1644" s="488" t="s">
        <v>1515</v>
      </c>
      <c r="H1644" s="492">
        <v>2980.0</v>
      </c>
      <c r="I1644" s="488" t="s">
        <v>1515</v>
      </c>
      <c r="J1644" s="488" t="s">
        <v>1516</v>
      </c>
      <c r="K1644" s="488" t="s">
        <v>1517</v>
      </c>
      <c r="L1644" s="488" t="s">
        <v>11295</v>
      </c>
      <c r="M1644" s="488" t="s">
        <v>11296</v>
      </c>
      <c r="N1644" s="488" t="s">
        <v>1520</v>
      </c>
      <c r="O1644" s="488" t="s">
        <v>1521</v>
      </c>
      <c r="P1644" s="488" t="s">
        <v>1554</v>
      </c>
      <c r="Q1644" s="488" t="s">
        <v>1523</v>
      </c>
      <c r="R1644" s="495" t="s">
        <v>1524</v>
      </c>
      <c r="S1644" s="494"/>
      <c r="T1644" s="494"/>
      <c r="U1644" s="488" t="s">
        <v>11297</v>
      </c>
      <c r="AB1644" s="488" t="s">
        <v>11298</v>
      </c>
      <c r="AC1644" s="496">
        <v>9.03E9</v>
      </c>
      <c r="AD1644" s="497"/>
      <c r="AE1644" s="497"/>
      <c r="AF1644" s="497"/>
      <c r="AG1644" s="497"/>
      <c r="AH1644" s="494"/>
      <c r="AI1644" s="494"/>
      <c r="AJ1644" s="488" t="s">
        <v>1527</v>
      </c>
      <c r="AK1644" s="498"/>
      <c r="AL1644" s="499"/>
      <c r="AM1644" s="488" t="s">
        <v>11299</v>
      </c>
      <c r="AO1644" s="494"/>
      <c r="AP1644" s="494"/>
      <c r="AQ1644" s="494"/>
      <c r="AR1644" s="494"/>
      <c r="AS1644" s="494"/>
      <c r="AT1644" s="488" t="s">
        <v>1529</v>
      </c>
      <c r="AU1644" s="492">
        <v>2760.0</v>
      </c>
      <c r="AV1644" s="492">
        <v>10.0</v>
      </c>
      <c r="AW1644" s="492">
        <v>2029.0</v>
      </c>
      <c r="AX1644" s="488" t="s">
        <v>1587</v>
      </c>
      <c r="AY1644" s="488" t="s">
        <v>1608</v>
      </c>
      <c r="AZ1644" s="488" t="s">
        <v>1531</v>
      </c>
    </row>
    <row r="1645" hidden="1">
      <c r="A1645" s="488" t="s">
        <v>11300</v>
      </c>
      <c r="B1645" s="488" t="s">
        <v>11301</v>
      </c>
      <c r="C1645" s="488" t="s">
        <v>1513</v>
      </c>
      <c r="D1645" s="488" t="s">
        <v>1514</v>
      </c>
      <c r="E1645" s="491">
        <v>45828.05347222222</v>
      </c>
      <c r="F1645" s="492">
        <v>2980.0</v>
      </c>
      <c r="G1645" s="488" t="s">
        <v>1515</v>
      </c>
      <c r="H1645" s="492">
        <v>2980.0</v>
      </c>
      <c r="I1645" s="488" t="s">
        <v>1515</v>
      </c>
      <c r="J1645" s="488" t="s">
        <v>1516</v>
      </c>
      <c r="K1645" s="488" t="s">
        <v>1517</v>
      </c>
      <c r="L1645" s="488" t="s">
        <v>11302</v>
      </c>
      <c r="M1645" s="488" t="s">
        <v>11303</v>
      </c>
      <c r="N1645" s="488" t="s">
        <v>1520</v>
      </c>
      <c r="O1645" s="488" t="s">
        <v>1521</v>
      </c>
      <c r="P1645" s="488" t="s">
        <v>1545</v>
      </c>
      <c r="Q1645" s="488" t="s">
        <v>1523</v>
      </c>
      <c r="R1645" s="495" t="s">
        <v>1524</v>
      </c>
      <c r="S1645" s="494"/>
      <c r="T1645" s="494"/>
      <c r="U1645" s="488" t="s">
        <v>11304</v>
      </c>
      <c r="AB1645" s="488" t="s">
        <v>11305</v>
      </c>
      <c r="AC1645" s="496">
        <v>9.1E9</v>
      </c>
      <c r="AD1645" s="497"/>
      <c r="AE1645" s="497"/>
      <c r="AF1645" s="497"/>
      <c r="AG1645" s="497"/>
      <c r="AH1645" s="494"/>
      <c r="AI1645" s="494"/>
      <c r="AJ1645" s="488" t="s">
        <v>1527</v>
      </c>
      <c r="AK1645" s="498"/>
      <c r="AL1645" s="499"/>
      <c r="AM1645" s="488" t="s">
        <v>11306</v>
      </c>
      <c r="AO1645" s="497"/>
      <c r="AP1645" s="494"/>
      <c r="AQ1645" s="494"/>
      <c r="AR1645" s="494"/>
      <c r="AS1645" s="494"/>
      <c r="AT1645" s="488" t="s">
        <v>1529</v>
      </c>
      <c r="AU1645" s="492">
        <v>1192.0</v>
      </c>
      <c r="AV1645" s="492">
        <v>5.0</v>
      </c>
      <c r="AW1645" s="492">
        <v>2027.0</v>
      </c>
      <c r="AX1645" s="488" t="s">
        <v>1549</v>
      </c>
      <c r="AY1645" s="488" t="s">
        <v>8293</v>
      </c>
      <c r="AZ1645" s="488" t="s">
        <v>1531</v>
      </c>
    </row>
    <row r="1646" hidden="1">
      <c r="A1646" s="488" t="s">
        <v>11307</v>
      </c>
      <c r="B1646" s="488" t="s">
        <v>11308</v>
      </c>
      <c r="C1646" s="488" t="s">
        <v>1513</v>
      </c>
      <c r="D1646" s="488" t="s">
        <v>1514</v>
      </c>
      <c r="E1646" s="491">
        <v>45828.02222222222</v>
      </c>
      <c r="F1646" s="492">
        <v>9800.0</v>
      </c>
      <c r="G1646" s="488" t="s">
        <v>1515</v>
      </c>
      <c r="H1646" s="492">
        <v>9800.0</v>
      </c>
      <c r="I1646" s="488" t="s">
        <v>1515</v>
      </c>
      <c r="J1646" s="488" t="s">
        <v>1516</v>
      </c>
      <c r="K1646" s="488" t="s">
        <v>1517</v>
      </c>
      <c r="L1646" s="488" t="s">
        <v>11309</v>
      </c>
      <c r="M1646" s="488" t="s">
        <v>11310</v>
      </c>
      <c r="N1646" s="488" t="s">
        <v>1520</v>
      </c>
      <c r="O1646" s="488" t="s">
        <v>1521</v>
      </c>
      <c r="P1646" s="488" t="s">
        <v>1554</v>
      </c>
      <c r="Q1646" s="488" t="s">
        <v>1523</v>
      </c>
      <c r="R1646" s="495" t="s">
        <v>1524</v>
      </c>
      <c r="S1646" s="494"/>
      <c r="T1646" s="494"/>
      <c r="U1646" s="488" t="s">
        <v>11311</v>
      </c>
      <c r="AB1646" s="488" t="s">
        <v>11312</v>
      </c>
      <c r="AC1646" s="496">
        <v>8.02E9</v>
      </c>
      <c r="AD1646" s="497"/>
      <c r="AE1646" s="497"/>
      <c r="AF1646" s="497"/>
      <c r="AG1646" s="497"/>
      <c r="AH1646" s="497"/>
      <c r="AI1646" s="494"/>
      <c r="AJ1646" s="488" t="s">
        <v>1527</v>
      </c>
      <c r="AK1646" s="498"/>
      <c r="AL1646" s="499"/>
      <c r="AM1646" s="488" t="s">
        <v>11313</v>
      </c>
      <c r="AP1646" s="494"/>
      <c r="AQ1646" s="494"/>
      <c r="AR1646" s="494"/>
      <c r="AS1646" s="494"/>
      <c r="AT1646" s="488" t="s">
        <v>1529</v>
      </c>
      <c r="AU1646" s="492">
        <v>3669.0</v>
      </c>
      <c r="AV1646" s="492">
        <v>1.0</v>
      </c>
      <c r="AW1646" s="492">
        <v>2027.0</v>
      </c>
      <c r="AX1646" s="488" t="s">
        <v>1587</v>
      </c>
      <c r="AY1646" s="488" t="s">
        <v>1805</v>
      </c>
      <c r="AZ1646" s="488" t="s">
        <v>1531</v>
      </c>
    </row>
    <row r="1647" hidden="1">
      <c r="A1647" s="488" t="s">
        <v>11314</v>
      </c>
      <c r="B1647" s="488" t="s">
        <v>11308</v>
      </c>
      <c r="C1647" s="488" t="s">
        <v>1513</v>
      </c>
      <c r="D1647" s="488" t="s">
        <v>1514</v>
      </c>
      <c r="E1647" s="491">
        <v>45828.01875</v>
      </c>
      <c r="F1647" s="492">
        <v>2980.0</v>
      </c>
      <c r="G1647" s="488" t="s">
        <v>1515</v>
      </c>
      <c r="H1647" s="492">
        <v>2980.0</v>
      </c>
      <c r="I1647" s="488" t="s">
        <v>1515</v>
      </c>
      <c r="J1647" s="488" t="s">
        <v>1516</v>
      </c>
      <c r="K1647" s="488" t="s">
        <v>1517</v>
      </c>
      <c r="L1647" s="488" t="s">
        <v>11309</v>
      </c>
      <c r="M1647" s="488" t="s">
        <v>11315</v>
      </c>
      <c r="N1647" s="488" t="s">
        <v>1520</v>
      </c>
      <c r="O1647" s="488" t="s">
        <v>1521</v>
      </c>
      <c r="P1647" s="488" t="s">
        <v>1554</v>
      </c>
      <c r="Q1647" s="488" t="s">
        <v>1523</v>
      </c>
      <c r="R1647" s="495" t="s">
        <v>1524</v>
      </c>
      <c r="S1647" s="494"/>
      <c r="T1647" s="494"/>
      <c r="U1647" s="488" t="s">
        <v>11316</v>
      </c>
      <c r="AB1647" s="488" t="s">
        <v>11312</v>
      </c>
      <c r="AC1647" s="496">
        <v>8.02E9</v>
      </c>
      <c r="AD1647" s="497"/>
      <c r="AE1647" s="497"/>
      <c r="AF1647" s="497"/>
      <c r="AG1647" s="497"/>
      <c r="AH1647" s="497"/>
      <c r="AI1647" s="494"/>
      <c r="AJ1647" s="488" t="s">
        <v>1527</v>
      </c>
      <c r="AK1647" s="498"/>
      <c r="AL1647" s="499"/>
      <c r="AM1647" s="488" t="s">
        <v>11313</v>
      </c>
      <c r="AP1647" s="494"/>
      <c r="AQ1647" s="494"/>
      <c r="AR1647" s="494"/>
      <c r="AS1647" s="494"/>
      <c r="AT1647" s="488" t="s">
        <v>1529</v>
      </c>
      <c r="AU1647" s="492">
        <v>3669.0</v>
      </c>
      <c r="AV1647" s="492">
        <v>1.0</v>
      </c>
      <c r="AW1647" s="492">
        <v>2027.0</v>
      </c>
      <c r="AX1647" s="488" t="s">
        <v>1587</v>
      </c>
      <c r="AY1647" s="488" t="s">
        <v>1805</v>
      </c>
      <c r="AZ1647" s="488" t="s">
        <v>1531</v>
      </c>
    </row>
    <row r="1648" hidden="1">
      <c r="A1648" s="488" t="s">
        <v>11317</v>
      </c>
      <c r="B1648" s="488" t="s">
        <v>11318</v>
      </c>
      <c r="C1648" s="488" t="s">
        <v>1513</v>
      </c>
      <c r="D1648" s="488" t="s">
        <v>1514</v>
      </c>
      <c r="E1648" s="491">
        <v>45828.01597222222</v>
      </c>
      <c r="F1648" s="492">
        <v>2980.0</v>
      </c>
      <c r="G1648" s="488" t="s">
        <v>1515</v>
      </c>
      <c r="H1648" s="492">
        <v>2980.0</v>
      </c>
      <c r="I1648" s="488" t="s">
        <v>1515</v>
      </c>
      <c r="J1648" s="488" t="s">
        <v>1516</v>
      </c>
      <c r="K1648" s="488" t="s">
        <v>1517</v>
      </c>
      <c r="L1648" s="488" t="s">
        <v>11319</v>
      </c>
      <c r="M1648" s="488" t="s">
        <v>11320</v>
      </c>
      <c r="N1648" s="488" t="s">
        <v>1520</v>
      </c>
      <c r="O1648" s="488" t="s">
        <v>1521</v>
      </c>
      <c r="P1648" s="488" t="s">
        <v>1554</v>
      </c>
      <c r="Q1648" s="488" t="s">
        <v>1523</v>
      </c>
      <c r="R1648" s="495" t="s">
        <v>1524</v>
      </c>
      <c r="S1648" s="494"/>
      <c r="T1648" s="494"/>
      <c r="U1648" s="488" t="s">
        <v>11321</v>
      </c>
      <c r="AB1648" s="488" t="s">
        <v>11322</v>
      </c>
      <c r="AC1648" s="496">
        <v>9.02E9</v>
      </c>
      <c r="AD1648" s="497"/>
      <c r="AE1648" s="497"/>
      <c r="AF1648" s="497"/>
      <c r="AG1648" s="497"/>
      <c r="AH1648" s="497"/>
      <c r="AI1648" s="494"/>
      <c r="AJ1648" s="488" t="s">
        <v>1527</v>
      </c>
      <c r="AK1648" s="498"/>
      <c r="AL1648" s="499"/>
      <c r="AM1648" s="488" t="s">
        <v>11323</v>
      </c>
      <c r="AP1648" s="494"/>
      <c r="AQ1648" s="494"/>
      <c r="AR1648" s="494"/>
      <c r="AS1648" s="494"/>
      <c r="AT1648" s="488" t="s">
        <v>1529</v>
      </c>
      <c r="AU1648" s="492">
        <v>4008.0</v>
      </c>
      <c r="AV1648" s="492">
        <v>3.0</v>
      </c>
      <c r="AW1648" s="492">
        <v>2030.0</v>
      </c>
      <c r="AX1648" s="488" t="s">
        <v>1587</v>
      </c>
      <c r="AY1648" s="488" t="s">
        <v>1831</v>
      </c>
      <c r="AZ1648" s="488" t="s">
        <v>1531</v>
      </c>
    </row>
    <row r="1649" hidden="1">
      <c r="A1649" s="488" t="s">
        <v>11324</v>
      </c>
      <c r="B1649" s="488" t="s">
        <v>11325</v>
      </c>
      <c r="C1649" s="488" t="s">
        <v>1513</v>
      </c>
      <c r="D1649" s="488" t="s">
        <v>1514</v>
      </c>
      <c r="E1649" s="491">
        <v>45828.006944444445</v>
      </c>
      <c r="F1649" s="492">
        <v>2980.0</v>
      </c>
      <c r="G1649" s="488" t="s">
        <v>1515</v>
      </c>
      <c r="H1649" s="492">
        <v>2980.0</v>
      </c>
      <c r="I1649" s="488" t="s">
        <v>1515</v>
      </c>
      <c r="J1649" s="488" t="s">
        <v>1516</v>
      </c>
      <c r="K1649" s="488" t="s">
        <v>1517</v>
      </c>
      <c r="L1649" s="488" t="s">
        <v>11326</v>
      </c>
      <c r="M1649" s="488" t="s">
        <v>11327</v>
      </c>
      <c r="N1649" s="488" t="s">
        <v>1520</v>
      </c>
      <c r="O1649" s="488" t="s">
        <v>1521</v>
      </c>
      <c r="P1649" s="488" t="s">
        <v>1545</v>
      </c>
      <c r="Q1649" s="488" t="s">
        <v>1523</v>
      </c>
      <c r="R1649" s="495" t="s">
        <v>1524</v>
      </c>
      <c r="S1649" s="494"/>
      <c r="T1649" s="494"/>
      <c r="U1649" s="488" t="s">
        <v>11328</v>
      </c>
      <c r="AB1649" s="488" t="s">
        <v>11329</v>
      </c>
      <c r="AC1649" s="496">
        <v>9.08E9</v>
      </c>
      <c r="AD1649" s="497"/>
      <c r="AE1649" s="497"/>
      <c r="AF1649" s="497"/>
      <c r="AG1649" s="497"/>
      <c r="AH1649" s="497"/>
      <c r="AI1649" s="494"/>
      <c r="AJ1649" s="488" t="s">
        <v>1527</v>
      </c>
      <c r="AK1649" s="498"/>
      <c r="AL1649" s="499"/>
      <c r="AM1649" s="488" t="s">
        <v>11330</v>
      </c>
      <c r="AO1649" s="494"/>
      <c r="AP1649" s="494"/>
      <c r="AQ1649" s="494"/>
      <c r="AR1649" s="494"/>
      <c r="AS1649" s="494"/>
      <c r="AT1649" s="488" t="s">
        <v>1529</v>
      </c>
      <c r="AU1649" s="492">
        <v>1059.0</v>
      </c>
      <c r="AV1649" s="492">
        <v>5.0</v>
      </c>
      <c r="AW1649" s="492">
        <v>2029.0</v>
      </c>
      <c r="AX1649" s="488" t="s">
        <v>1549</v>
      </c>
      <c r="AY1649" s="497"/>
      <c r="AZ1649" s="488" t="s">
        <v>1531</v>
      </c>
    </row>
    <row r="1650" hidden="1">
      <c r="A1650" s="488" t="s">
        <v>11331</v>
      </c>
      <c r="B1650" s="488" t="s">
        <v>11332</v>
      </c>
      <c r="C1650" s="488" t="s">
        <v>1513</v>
      </c>
      <c r="D1650" s="488" t="s">
        <v>1514</v>
      </c>
      <c r="E1650" s="491">
        <v>45827.99444444444</v>
      </c>
      <c r="F1650" s="492">
        <v>9800.0</v>
      </c>
      <c r="G1650" s="488" t="s">
        <v>1515</v>
      </c>
      <c r="H1650" s="492">
        <v>9800.0</v>
      </c>
      <c r="I1650" s="488" t="s">
        <v>1515</v>
      </c>
      <c r="J1650" s="488" t="s">
        <v>1516</v>
      </c>
      <c r="K1650" s="488" t="s">
        <v>1517</v>
      </c>
      <c r="L1650" s="488" t="s">
        <v>11333</v>
      </c>
      <c r="M1650" s="488" t="s">
        <v>11334</v>
      </c>
      <c r="N1650" s="488" t="s">
        <v>1520</v>
      </c>
      <c r="O1650" s="488" t="s">
        <v>1521</v>
      </c>
      <c r="P1650" s="488" t="s">
        <v>1554</v>
      </c>
      <c r="Q1650" s="488" t="s">
        <v>1523</v>
      </c>
      <c r="R1650" s="495" t="s">
        <v>1524</v>
      </c>
      <c r="S1650" s="494"/>
      <c r="T1650" s="494"/>
      <c r="U1650" s="488" t="s">
        <v>11335</v>
      </c>
      <c r="AB1650" s="488" t="s">
        <v>11336</v>
      </c>
      <c r="AC1650" s="496">
        <v>9.07E9</v>
      </c>
      <c r="AD1650" s="497"/>
      <c r="AE1650" s="497"/>
      <c r="AF1650" s="497"/>
      <c r="AG1650" s="497"/>
      <c r="AH1650" s="497"/>
      <c r="AI1650" s="494"/>
      <c r="AJ1650" s="488" t="s">
        <v>1527</v>
      </c>
      <c r="AK1650" s="498"/>
      <c r="AL1650" s="499"/>
      <c r="AM1650" s="488" t="s">
        <v>11337</v>
      </c>
      <c r="AO1650" s="494"/>
      <c r="AP1650" s="494"/>
      <c r="AQ1650" s="494"/>
      <c r="AR1650" s="494"/>
      <c r="AS1650" s="494"/>
      <c r="AT1650" s="488" t="s">
        <v>1529</v>
      </c>
      <c r="AU1650" s="492">
        <v>638.0</v>
      </c>
      <c r="AV1650" s="492">
        <v>11.0</v>
      </c>
      <c r="AW1650" s="492">
        <v>2028.0</v>
      </c>
      <c r="AX1650" s="488" t="s">
        <v>1634</v>
      </c>
      <c r="AY1650" s="488" t="s">
        <v>1597</v>
      </c>
      <c r="AZ1650" s="488" t="s">
        <v>1531</v>
      </c>
    </row>
    <row r="1651" hidden="1">
      <c r="A1651" s="488" t="s">
        <v>11338</v>
      </c>
      <c r="B1651" s="488" t="s">
        <v>11339</v>
      </c>
      <c r="C1651" s="488" t="s">
        <v>1513</v>
      </c>
      <c r="D1651" s="488" t="s">
        <v>1514</v>
      </c>
      <c r="E1651" s="491">
        <v>45827.99097222222</v>
      </c>
      <c r="F1651" s="492">
        <v>2980.0</v>
      </c>
      <c r="G1651" s="488" t="s">
        <v>1515</v>
      </c>
      <c r="H1651" s="492">
        <v>2980.0</v>
      </c>
      <c r="I1651" s="488" t="s">
        <v>1515</v>
      </c>
      <c r="J1651" s="488" t="s">
        <v>1516</v>
      </c>
      <c r="K1651" s="488" t="s">
        <v>1517</v>
      </c>
      <c r="L1651" s="488" t="s">
        <v>8967</v>
      </c>
      <c r="M1651" s="488" t="s">
        <v>11340</v>
      </c>
      <c r="N1651" s="488" t="s">
        <v>1520</v>
      </c>
      <c r="O1651" s="488" t="s">
        <v>1521</v>
      </c>
      <c r="P1651" s="488" t="s">
        <v>1554</v>
      </c>
      <c r="Q1651" s="488" t="s">
        <v>1523</v>
      </c>
      <c r="R1651" s="495" t="s">
        <v>1524</v>
      </c>
      <c r="S1651" s="494"/>
      <c r="T1651" s="494"/>
      <c r="U1651" s="488" t="s">
        <v>11341</v>
      </c>
      <c r="AB1651" s="488" t="s">
        <v>8970</v>
      </c>
      <c r="AC1651" s="496">
        <v>7.04E9</v>
      </c>
      <c r="AD1651" s="497"/>
      <c r="AE1651" s="497"/>
      <c r="AF1651" s="497"/>
      <c r="AG1651" s="497"/>
      <c r="AH1651" s="497"/>
      <c r="AI1651" s="494"/>
      <c r="AJ1651" s="488" t="s">
        <v>1527</v>
      </c>
      <c r="AK1651" s="498"/>
      <c r="AL1651" s="499"/>
      <c r="AM1651" s="488" t="s">
        <v>8971</v>
      </c>
      <c r="AO1651" s="494"/>
      <c r="AP1651" s="494"/>
      <c r="AQ1651" s="494"/>
      <c r="AR1651" s="494"/>
      <c r="AS1651" s="494"/>
      <c r="AT1651" s="488" t="s">
        <v>1558</v>
      </c>
      <c r="AU1651" s="492">
        <v>2966.0</v>
      </c>
      <c r="AV1651" s="492">
        <v>9.0</v>
      </c>
      <c r="AW1651" s="492">
        <v>2027.0</v>
      </c>
      <c r="AX1651" s="488" t="s">
        <v>1587</v>
      </c>
      <c r="AY1651" s="488" t="s">
        <v>6898</v>
      </c>
      <c r="AZ1651" s="488" t="s">
        <v>1531</v>
      </c>
    </row>
    <row r="1652" hidden="1">
      <c r="A1652" s="488" t="s">
        <v>8391</v>
      </c>
      <c r="B1652" s="488" t="s">
        <v>8392</v>
      </c>
      <c r="C1652" s="488" t="s">
        <v>1513</v>
      </c>
      <c r="D1652" s="488" t="s">
        <v>1514</v>
      </c>
      <c r="E1652" s="491">
        <v>45827.98819444444</v>
      </c>
      <c r="F1652" s="492">
        <v>9800.0</v>
      </c>
      <c r="G1652" s="488" t="s">
        <v>1515</v>
      </c>
      <c r="H1652" s="492">
        <v>9800.0</v>
      </c>
      <c r="I1652" s="488" t="s">
        <v>1515</v>
      </c>
      <c r="J1652" s="488" t="s">
        <v>1516</v>
      </c>
      <c r="K1652" s="488" t="s">
        <v>1517</v>
      </c>
      <c r="L1652" s="488" t="s">
        <v>8393</v>
      </c>
      <c r="M1652" s="488" t="s">
        <v>8394</v>
      </c>
      <c r="N1652" s="488" t="s">
        <v>1520</v>
      </c>
      <c r="O1652" s="488" t="s">
        <v>1521</v>
      </c>
      <c r="P1652" s="488" t="s">
        <v>1554</v>
      </c>
      <c r="Q1652" s="488" t="s">
        <v>1523</v>
      </c>
      <c r="R1652" s="495" t="s">
        <v>1524</v>
      </c>
      <c r="S1652" s="494"/>
      <c r="T1652" s="494"/>
      <c r="U1652" s="488" t="s">
        <v>8395</v>
      </c>
      <c r="AB1652" s="488" t="s">
        <v>8396</v>
      </c>
      <c r="AC1652" s="496">
        <v>7.09E9</v>
      </c>
      <c r="AD1652" s="497"/>
      <c r="AE1652" s="497"/>
      <c r="AF1652" s="497"/>
      <c r="AG1652" s="497"/>
      <c r="AH1652" s="497"/>
      <c r="AI1652" s="494"/>
      <c r="AJ1652" s="488" t="s">
        <v>1527</v>
      </c>
      <c r="AK1652" s="498"/>
      <c r="AL1652" s="499"/>
      <c r="AM1652" s="488" t="s">
        <v>8397</v>
      </c>
      <c r="AP1652" s="494"/>
      <c r="AQ1652" s="494"/>
      <c r="AR1652" s="494"/>
      <c r="AS1652" s="494"/>
      <c r="AT1652" s="488" t="s">
        <v>1529</v>
      </c>
      <c r="AU1652" s="492">
        <v>1728.0</v>
      </c>
      <c r="AV1652" s="492">
        <v>2.0</v>
      </c>
      <c r="AW1652" s="492">
        <v>2031.0</v>
      </c>
      <c r="AX1652" s="488" t="s">
        <v>1587</v>
      </c>
      <c r="AY1652" s="488" t="s">
        <v>1588</v>
      </c>
      <c r="AZ1652" s="488" t="s">
        <v>1531</v>
      </c>
    </row>
    <row r="1653" hidden="1">
      <c r="A1653" s="488" t="s">
        <v>11342</v>
      </c>
      <c r="B1653" s="488" t="s">
        <v>11332</v>
      </c>
      <c r="C1653" s="488" t="s">
        <v>1513</v>
      </c>
      <c r="D1653" s="488" t="s">
        <v>1514</v>
      </c>
      <c r="E1653" s="491">
        <v>45827.986805555556</v>
      </c>
      <c r="F1653" s="492">
        <v>2980.0</v>
      </c>
      <c r="G1653" s="488" t="s">
        <v>1515</v>
      </c>
      <c r="H1653" s="492">
        <v>2980.0</v>
      </c>
      <c r="I1653" s="488" t="s">
        <v>1515</v>
      </c>
      <c r="J1653" s="488" t="s">
        <v>1516</v>
      </c>
      <c r="K1653" s="488" t="s">
        <v>1517</v>
      </c>
      <c r="L1653" s="488" t="s">
        <v>11333</v>
      </c>
      <c r="M1653" s="488" t="s">
        <v>11343</v>
      </c>
      <c r="N1653" s="488" t="s">
        <v>1520</v>
      </c>
      <c r="O1653" s="488" t="s">
        <v>1521</v>
      </c>
      <c r="P1653" s="488" t="s">
        <v>1554</v>
      </c>
      <c r="Q1653" s="488" t="s">
        <v>1523</v>
      </c>
      <c r="R1653" s="495" t="s">
        <v>1524</v>
      </c>
      <c r="S1653" s="494"/>
      <c r="T1653" s="494"/>
      <c r="U1653" s="488" t="s">
        <v>11344</v>
      </c>
      <c r="AB1653" s="488" t="s">
        <v>11336</v>
      </c>
      <c r="AC1653" s="496">
        <v>9.07E9</v>
      </c>
      <c r="AD1653" s="497"/>
      <c r="AE1653" s="497"/>
      <c r="AF1653" s="497"/>
      <c r="AG1653" s="497"/>
      <c r="AH1653" s="497"/>
      <c r="AI1653" s="494"/>
      <c r="AJ1653" s="488" t="s">
        <v>1527</v>
      </c>
      <c r="AK1653" s="498"/>
      <c r="AL1653" s="499"/>
      <c r="AM1653" s="488" t="s">
        <v>11337</v>
      </c>
      <c r="AO1653" s="494"/>
      <c r="AP1653" s="494"/>
      <c r="AQ1653" s="494"/>
      <c r="AR1653" s="494"/>
      <c r="AS1653" s="494"/>
      <c r="AT1653" s="488" t="s">
        <v>1529</v>
      </c>
      <c r="AU1653" s="492">
        <v>638.0</v>
      </c>
      <c r="AV1653" s="492">
        <v>11.0</v>
      </c>
      <c r="AW1653" s="492">
        <v>2028.0</v>
      </c>
      <c r="AX1653" s="488" t="s">
        <v>1634</v>
      </c>
      <c r="AY1653" s="488" t="s">
        <v>1597</v>
      </c>
      <c r="AZ1653" s="488" t="s">
        <v>1531</v>
      </c>
    </row>
    <row r="1654" hidden="1">
      <c r="A1654" s="488" t="s">
        <v>11345</v>
      </c>
      <c r="B1654" s="488" t="s">
        <v>8392</v>
      </c>
      <c r="C1654" s="488" t="s">
        <v>1513</v>
      </c>
      <c r="D1654" s="488" t="s">
        <v>1514</v>
      </c>
      <c r="E1654" s="491">
        <v>45827.98333333333</v>
      </c>
      <c r="F1654" s="492">
        <v>2980.0</v>
      </c>
      <c r="G1654" s="488" t="s">
        <v>1515</v>
      </c>
      <c r="H1654" s="492">
        <v>2980.0</v>
      </c>
      <c r="I1654" s="488" t="s">
        <v>1515</v>
      </c>
      <c r="J1654" s="488" t="s">
        <v>1516</v>
      </c>
      <c r="K1654" s="488" t="s">
        <v>1517</v>
      </c>
      <c r="L1654" s="488" t="s">
        <v>8393</v>
      </c>
      <c r="M1654" s="488" t="s">
        <v>11346</v>
      </c>
      <c r="N1654" s="488" t="s">
        <v>1520</v>
      </c>
      <c r="O1654" s="488" t="s">
        <v>1521</v>
      </c>
      <c r="P1654" s="488" t="s">
        <v>1554</v>
      </c>
      <c r="Q1654" s="488" t="s">
        <v>1523</v>
      </c>
      <c r="R1654" s="495" t="s">
        <v>1524</v>
      </c>
      <c r="S1654" s="494"/>
      <c r="T1654" s="494"/>
      <c r="U1654" s="488" t="s">
        <v>11347</v>
      </c>
      <c r="AB1654" s="488" t="s">
        <v>8396</v>
      </c>
      <c r="AC1654" s="496">
        <v>7.09E9</v>
      </c>
      <c r="AD1654" s="497"/>
      <c r="AE1654" s="497"/>
      <c r="AF1654" s="497"/>
      <c r="AG1654" s="497"/>
      <c r="AH1654" s="497"/>
      <c r="AI1654" s="494"/>
      <c r="AJ1654" s="488" t="s">
        <v>1527</v>
      </c>
      <c r="AK1654" s="498"/>
      <c r="AL1654" s="499"/>
      <c r="AM1654" s="488" t="s">
        <v>8397</v>
      </c>
      <c r="AP1654" s="494"/>
      <c r="AQ1654" s="494"/>
      <c r="AR1654" s="494"/>
      <c r="AS1654" s="494"/>
      <c r="AT1654" s="488" t="s">
        <v>1529</v>
      </c>
      <c r="AU1654" s="492">
        <v>1728.0</v>
      </c>
      <c r="AV1654" s="492">
        <v>2.0</v>
      </c>
      <c r="AW1654" s="492">
        <v>2031.0</v>
      </c>
      <c r="AX1654" s="488" t="s">
        <v>1587</v>
      </c>
      <c r="AY1654" s="488" t="s">
        <v>1588</v>
      </c>
      <c r="AZ1654" s="488" t="s">
        <v>1531</v>
      </c>
    </row>
    <row r="1655" hidden="1">
      <c r="A1655" s="488" t="s">
        <v>11348</v>
      </c>
      <c r="B1655" s="488" t="s">
        <v>11349</v>
      </c>
      <c r="C1655" s="488" t="s">
        <v>1513</v>
      </c>
      <c r="D1655" s="488" t="s">
        <v>1514</v>
      </c>
      <c r="E1655" s="491">
        <v>45827.978472222225</v>
      </c>
      <c r="F1655" s="492">
        <v>2980.0</v>
      </c>
      <c r="G1655" s="488" t="s">
        <v>1515</v>
      </c>
      <c r="H1655" s="492">
        <v>2980.0</v>
      </c>
      <c r="I1655" s="488" t="s">
        <v>1515</v>
      </c>
      <c r="J1655" s="488" t="s">
        <v>1516</v>
      </c>
      <c r="K1655" s="488" t="s">
        <v>1517</v>
      </c>
      <c r="L1655" s="488" t="s">
        <v>11350</v>
      </c>
      <c r="M1655" s="488" t="s">
        <v>11351</v>
      </c>
      <c r="N1655" s="488" t="s">
        <v>1520</v>
      </c>
      <c r="O1655" s="488" t="s">
        <v>1521</v>
      </c>
      <c r="P1655" s="488" t="s">
        <v>1522</v>
      </c>
      <c r="Q1655" s="488" t="s">
        <v>1523</v>
      </c>
      <c r="R1655" s="495" t="s">
        <v>1524</v>
      </c>
      <c r="S1655" s="494"/>
      <c r="T1655" s="494"/>
      <c r="U1655" s="488" t="s">
        <v>11352</v>
      </c>
      <c r="AB1655" s="488" t="s">
        <v>11353</v>
      </c>
      <c r="AC1655" s="496">
        <v>8.06E9</v>
      </c>
      <c r="AD1655" s="497"/>
      <c r="AE1655" s="497"/>
      <c r="AF1655" s="497"/>
      <c r="AG1655" s="497"/>
      <c r="AH1655" s="497"/>
      <c r="AI1655" s="494"/>
      <c r="AJ1655" s="488" t="s">
        <v>1527</v>
      </c>
      <c r="AK1655" s="498"/>
      <c r="AL1655" s="499"/>
      <c r="AM1655" s="488" t="s">
        <v>11354</v>
      </c>
      <c r="AP1655" s="494"/>
      <c r="AQ1655" s="494"/>
      <c r="AR1655" s="494"/>
      <c r="AS1655" s="494"/>
      <c r="AT1655" s="488" t="s">
        <v>1529</v>
      </c>
      <c r="AU1655" s="492">
        <v>7948.0</v>
      </c>
      <c r="AV1655" s="492">
        <v>9.0</v>
      </c>
      <c r="AW1655" s="492">
        <v>2025.0</v>
      </c>
      <c r="AX1655" s="488" t="s">
        <v>1634</v>
      </c>
      <c r="AY1655" s="488" t="s">
        <v>1540</v>
      </c>
      <c r="AZ1655" s="488" t="s">
        <v>1531</v>
      </c>
    </row>
    <row r="1656" hidden="1">
      <c r="A1656" s="488" t="s">
        <v>11355</v>
      </c>
      <c r="B1656" s="488" t="s">
        <v>11356</v>
      </c>
      <c r="C1656" s="488" t="s">
        <v>1513</v>
      </c>
      <c r="D1656" s="488" t="s">
        <v>1514</v>
      </c>
      <c r="E1656" s="491">
        <v>45827.95138888889</v>
      </c>
      <c r="F1656" s="492">
        <v>9800.0</v>
      </c>
      <c r="G1656" s="488" t="s">
        <v>1515</v>
      </c>
      <c r="H1656" s="492">
        <v>9800.0</v>
      </c>
      <c r="I1656" s="488" t="s">
        <v>1515</v>
      </c>
      <c r="J1656" s="488" t="s">
        <v>1516</v>
      </c>
      <c r="K1656" s="488" t="s">
        <v>1517</v>
      </c>
      <c r="L1656" s="488" t="s">
        <v>11357</v>
      </c>
      <c r="M1656" s="488" t="s">
        <v>11358</v>
      </c>
      <c r="N1656" s="488" t="s">
        <v>1520</v>
      </c>
      <c r="O1656" s="488" t="s">
        <v>1521</v>
      </c>
      <c r="P1656" s="488" t="s">
        <v>1522</v>
      </c>
      <c r="Q1656" s="488" t="s">
        <v>1523</v>
      </c>
      <c r="R1656" s="495" t="s">
        <v>1524</v>
      </c>
      <c r="S1656" s="494"/>
      <c r="T1656" s="494"/>
      <c r="U1656" s="488" t="s">
        <v>11359</v>
      </c>
      <c r="AB1656" s="488" t="s">
        <v>11360</v>
      </c>
      <c r="AC1656" s="496">
        <v>8.03E9</v>
      </c>
      <c r="AD1656" s="497"/>
      <c r="AE1656" s="497"/>
      <c r="AF1656" s="497"/>
      <c r="AG1656" s="497"/>
      <c r="AH1656" s="497"/>
      <c r="AI1656" s="494"/>
      <c r="AJ1656" s="488" t="s">
        <v>1527</v>
      </c>
      <c r="AK1656" s="498"/>
      <c r="AL1656" s="499"/>
      <c r="AM1656" s="488" t="s">
        <v>11361</v>
      </c>
      <c r="AO1656" s="494"/>
      <c r="AP1656" s="494"/>
      <c r="AQ1656" s="494"/>
      <c r="AR1656" s="494"/>
      <c r="AS1656" s="494"/>
      <c r="AT1656" s="488" t="s">
        <v>1529</v>
      </c>
      <c r="AU1656" s="492">
        <v>9943.0</v>
      </c>
      <c r="AV1656" s="492">
        <v>2.0</v>
      </c>
      <c r="AW1656" s="492">
        <v>2029.0</v>
      </c>
      <c r="AX1656" s="488" t="s">
        <v>1634</v>
      </c>
      <c r="AY1656" s="488" t="s">
        <v>1540</v>
      </c>
      <c r="AZ1656" s="488" t="s">
        <v>1531</v>
      </c>
    </row>
    <row r="1657" hidden="1">
      <c r="A1657" s="488" t="s">
        <v>11362</v>
      </c>
      <c r="B1657" s="488" t="s">
        <v>11363</v>
      </c>
      <c r="C1657" s="488" t="s">
        <v>1513</v>
      </c>
      <c r="D1657" s="488" t="s">
        <v>1514</v>
      </c>
      <c r="E1657" s="491">
        <v>45827.95</v>
      </c>
      <c r="F1657" s="492">
        <v>2980.0</v>
      </c>
      <c r="G1657" s="488" t="s">
        <v>1515</v>
      </c>
      <c r="H1657" s="492">
        <v>2980.0</v>
      </c>
      <c r="I1657" s="488" t="s">
        <v>1515</v>
      </c>
      <c r="J1657" s="488" t="s">
        <v>1516</v>
      </c>
      <c r="K1657" s="488" t="s">
        <v>1517</v>
      </c>
      <c r="L1657" s="488" t="s">
        <v>11364</v>
      </c>
      <c r="M1657" s="488" t="s">
        <v>11365</v>
      </c>
      <c r="N1657" s="488" t="s">
        <v>1520</v>
      </c>
      <c r="O1657" s="488" t="s">
        <v>1521</v>
      </c>
      <c r="P1657" s="488" t="s">
        <v>1554</v>
      </c>
      <c r="Q1657" s="488" t="s">
        <v>1523</v>
      </c>
      <c r="R1657" s="495" t="s">
        <v>1524</v>
      </c>
      <c r="S1657" s="494"/>
      <c r="T1657" s="494"/>
      <c r="U1657" s="488" t="s">
        <v>11366</v>
      </c>
      <c r="AB1657" s="488" t="s">
        <v>11367</v>
      </c>
      <c r="AC1657" s="496">
        <v>8.05E9</v>
      </c>
      <c r="AD1657" s="497"/>
      <c r="AE1657" s="497"/>
      <c r="AF1657" s="497"/>
      <c r="AG1657" s="497"/>
      <c r="AH1657" s="497"/>
      <c r="AI1657" s="494"/>
      <c r="AJ1657" s="488" t="s">
        <v>1527</v>
      </c>
      <c r="AK1657" s="498"/>
      <c r="AL1657" s="499"/>
      <c r="AM1657" s="488" t="s">
        <v>11368</v>
      </c>
      <c r="AO1657" s="497"/>
      <c r="AP1657" s="494"/>
      <c r="AQ1657" s="494"/>
      <c r="AR1657" s="494"/>
      <c r="AS1657" s="494"/>
      <c r="AT1657" s="488" t="s">
        <v>1529</v>
      </c>
      <c r="AU1657" s="492">
        <v>8282.0</v>
      </c>
      <c r="AV1657" s="492">
        <v>1.0</v>
      </c>
      <c r="AW1657" s="492">
        <v>2029.0</v>
      </c>
      <c r="AX1657" s="488" t="s">
        <v>1596</v>
      </c>
      <c r="AY1657" s="488" t="s">
        <v>1588</v>
      </c>
      <c r="AZ1657" s="488" t="s">
        <v>1531</v>
      </c>
    </row>
    <row r="1658" hidden="1">
      <c r="A1658" s="488" t="s">
        <v>11369</v>
      </c>
      <c r="B1658" s="488" t="s">
        <v>11356</v>
      </c>
      <c r="C1658" s="488" t="s">
        <v>1513</v>
      </c>
      <c r="D1658" s="488" t="s">
        <v>1514</v>
      </c>
      <c r="E1658" s="491">
        <v>45827.94861111111</v>
      </c>
      <c r="F1658" s="492">
        <v>2980.0</v>
      </c>
      <c r="G1658" s="488" t="s">
        <v>1515</v>
      </c>
      <c r="H1658" s="492">
        <v>2980.0</v>
      </c>
      <c r="I1658" s="488" t="s">
        <v>1515</v>
      </c>
      <c r="J1658" s="488" t="s">
        <v>1516</v>
      </c>
      <c r="K1658" s="488" t="s">
        <v>1517</v>
      </c>
      <c r="L1658" s="488" t="s">
        <v>11357</v>
      </c>
      <c r="M1658" s="488" t="s">
        <v>11370</v>
      </c>
      <c r="N1658" s="488" t="s">
        <v>1520</v>
      </c>
      <c r="O1658" s="488" t="s">
        <v>1521</v>
      </c>
      <c r="P1658" s="488" t="s">
        <v>1522</v>
      </c>
      <c r="Q1658" s="488" t="s">
        <v>1523</v>
      </c>
      <c r="R1658" s="495" t="s">
        <v>1524</v>
      </c>
      <c r="S1658" s="494"/>
      <c r="T1658" s="494"/>
      <c r="U1658" s="488" t="s">
        <v>11371</v>
      </c>
      <c r="AB1658" s="488" t="s">
        <v>11360</v>
      </c>
      <c r="AC1658" s="496">
        <v>8.03E9</v>
      </c>
      <c r="AD1658" s="497"/>
      <c r="AE1658" s="497"/>
      <c r="AF1658" s="497"/>
      <c r="AG1658" s="497"/>
      <c r="AH1658" s="497"/>
      <c r="AI1658" s="494"/>
      <c r="AJ1658" s="488" t="s">
        <v>1527</v>
      </c>
      <c r="AK1658" s="498"/>
      <c r="AL1658" s="499"/>
      <c r="AM1658" s="488" t="s">
        <v>11361</v>
      </c>
      <c r="AO1658" s="494"/>
      <c r="AP1658" s="494"/>
      <c r="AQ1658" s="494"/>
      <c r="AR1658" s="494"/>
      <c r="AS1658" s="494"/>
      <c r="AT1658" s="488" t="s">
        <v>1529</v>
      </c>
      <c r="AU1658" s="492">
        <v>9943.0</v>
      </c>
      <c r="AV1658" s="492">
        <v>2.0</v>
      </c>
      <c r="AW1658" s="492">
        <v>2029.0</v>
      </c>
      <c r="AX1658" s="488" t="s">
        <v>1634</v>
      </c>
      <c r="AY1658" s="488" t="s">
        <v>1540</v>
      </c>
      <c r="AZ1658" s="488" t="s">
        <v>1531</v>
      </c>
    </row>
    <row r="1659" hidden="1">
      <c r="A1659" s="488" t="s">
        <v>11372</v>
      </c>
      <c r="B1659" s="488" t="s">
        <v>11373</v>
      </c>
      <c r="C1659" s="488" t="s">
        <v>1513</v>
      </c>
      <c r="D1659" s="488" t="s">
        <v>1514</v>
      </c>
      <c r="E1659" s="491">
        <v>45827.93819444445</v>
      </c>
      <c r="F1659" s="492">
        <v>2980.0</v>
      </c>
      <c r="G1659" s="488" t="s">
        <v>1515</v>
      </c>
      <c r="H1659" s="492">
        <v>2980.0</v>
      </c>
      <c r="I1659" s="488" t="s">
        <v>1515</v>
      </c>
      <c r="J1659" s="488" t="s">
        <v>1516</v>
      </c>
      <c r="K1659" s="488" t="s">
        <v>1517</v>
      </c>
      <c r="L1659" s="488" t="s">
        <v>11374</v>
      </c>
      <c r="M1659" s="488" t="s">
        <v>11375</v>
      </c>
      <c r="N1659" s="488" t="s">
        <v>1520</v>
      </c>
      <c r="O1659" s="488" t="s">
        <v>1521</v>
      </c>
      <c r="P1659" s="488" t="s">
        <v>1554</v>
      </c>
      <c r="Q1659" s="488" t="s">
        <v>1523</v>
      </c>
      <c r="R1659" s="495" t="s">
        <v>1524</v>
      </c>
      <c r="S1659" s="494"/>
      <c r="T1659" s="494"/>
      <c r="U1659" s="488" t="s">
        <v>11376</v>
      </c>
      <c r="AB1659" s="488" t="s">
        <v>11377</v>
      </c>
      <c r="AC1659" s="496">
        <v>7.09E9</v>
      </c>
      <c r="AD1659" s="497"/>
      <c r="AE1659" s="497"/>
      <c r="AF1659" s="497"/>
      <c r="AG1659" s="497"/>
      <c r="AH1659" s="497"/>
      <c r="AI1659" s="494"/>
      <c r="AJ1659" s="488" t="s">
        <v>1527</v>
      </c>
      <c r="AK1659" s="498"/>
      <c r="AL1659" s="499"/>
      <c r="AM1659" s="488" t="s">
        <v>11378</v>
      </c>
      <c r="AO1659" s="497"/>
      <c r="AP1659" s="494"/>
      <c r="AQ1659" s="494"/>
      <c r="AR1659" s="494"/>
      <c r="AS1659" s="494"/>
      <c r="AT1659" s="488" t="s">
        <v>1529</v>
      </c>
      <c r="AU1659" s="492">
        <v>5016.0</v>
      </c>
      <c r="AV1659" s="492">
        <v>10.0</v>
      </c>
      <c r="AW1659" s="492">
        <v>2029.0</v>
      </c>
      <c r="AX1659" s="488" t="s">
        <v>1587</v>
      </c>
      <c r="AY1659" s="488" t="s">
        <v>1852</v>
      </c>
      <c r="AZ1659" s="488" t="s">
        <v>1531</v>
      </c>
    </row>
    <row r="1660" hidden="1">
      <c r="A1660" s="488" t="s">
        <v>11379</v>
      </c>
      <c r="B1660" s="488" t="s">
        <v>11380</v>
      </c>
      <c r="C1660" s="488" t="s">
        <v>1513</v>
      </c>
      <c r="D1660" s="488" t="s">
        <v>1514</v>
      </c>
      <c r="E1660" s="491">
        <v>45827.93680555555</v>
      </c>
      <c r="F1660" s="492">
        <v>2980.0</v>
      </c>
      <c r="G1660" s="488" t="s">
        <v>1515</v>
      </c>
      <c r="H1660" s="492">
        <v>2980.0</v>
      </c>
      <c r="I1660" s="488" t="s">
        <v>1515</v>
      </c>
      <c r="J1660" s="488" t="s">
        <v>1516</v>
      </c>
      <c r="K1660" s="488" t="s">
        <v>1517</v>
      </c>
      <c r="L1660" s="488" t="s">
        <v>11381</v>
      </c>
      <c r="M1660" s="488" t="s">
        <v>11382</v>
      </c>
      <c r="N1660" s="488" t="s">
        <v>1520</v>
      </c>
      <c r="O1660" s="488" t="s">
        <v>1521</v>
      </c>
      <c r="P1660" s="488" t="s">
        <v>1522</v>
      </c>
      <c r="Q1660" s="488" t="s">
        <v>1523</v>
      </c>
      <c r="R1660" s="495" t="s">
        <v>1524</v>
      </c>
      <c r="S1660" s="494"/>
      <c r="T1660" s="494"/>
      <c r="U1660" s="488" t="s">
        <v>11383</v>
      </c>
      <c r="AB1660" s="488" t="s">
        <v>11384</v>
      </c>
      <c r="AC1660" s="496">
        <v>9.07E9</v>
      </c>
      <c r="AD1660" s="497"/>
      <c r="AE1660" s="497"/>
      <c r="AF1660" s="497"/>
      <c r="AG1660" s="497"/>
      <c r="AH1660" s="497"/>
      <c r="AI1660" s="494"/>
      <c r="AJ1660" s="488" t="s">
        <v>1527</v>
      </c>
      <c r="AK1660" s="498"/>
      <c r="AL1660" s="499"/>
      <c r="AM1660" s="488" t="s">
        <v>11385</v>
      </c>
      <c r="AO1660" s="497"/>
      <c r="AP1660" s="494"/>
      <c r="AQ1660" s="494"/>
      <c r="AR1660" s="494"/>
      <c r="AS1660" s="494"/>
      <c r="AT1660" s="488" t="s">
        <v>1529</v>
      </c>
      <c r="AU1660" s="492">
        <v>1077.0</v>
      </c>
      <c r="AV1660" s="492">
        <v>5.0</v>
      </c>
      <c r="AW1660" s="492">
        <v>2027.0</v>
      </c>
      <c r="AX1660" s="488" t="s">
        <v>1549</v>
      </c>
      <c r="AY1660" s="488" t="s">
        <v>2292</v>
      </c>
      <c r="AZ1660" s="488" t="s">
        <v>1531</v>
      </c>
    </row>
    <row r="1661" hidden="1">
      <c r="A1661" s="488" t="s">
        <v>11386</v>
      </c>
      <c r="B1661" s="488" t="s">
        <v>11387</v>
      </c>
      <c r="C1661" s="488" t="s">
        <v>1513</v>
      </c>
      <c r="D1661" s="488" t="s">
        <v>1514</v>
      </c>
      <c r="E1661" s="491">
        <v>45827.91458333333</v>
      </c>
      <c r="F1661" s="492">
        <v>2980.0</v>
      </c>
      <c r="G1661" s="488" t="s">
        <v>1515</v>
      </c>
      <c r="H1661" s="492">
        <v>2980.0</v>
      </c>
      <c r="I1661" s="488" t="s">
        <v>1515</v>
      </c>
      <c r="J1661" s="488" t="s">
        <v>1516</v>
      </c>
      <c r="K1661" s="488" t="s">
        <v>1517</v>
      </c>
      <c r="L1661" s="488" t="s">
        <v>11388</v>
      </c>
      <c r="M1661" s="488" t="s">
        <v>11389</v>
      </c>
      <c r="N1661" s="488" t="s">
        <v>1520</v>
      </c>
      <c r="O1661" s="488" t="s">
        <v>1521</v>
      </c>
      <c r="P1661" s="488" t="s">
        <v>1522</v>
      </c>
      <c r="Q1661" s="488" t="s">
        <v>1523</v>
      </c>
      <c r="R1661" s="495" t="s">
        <v>1524</v>
      </c>
      <c r="S1661" s="494"/>
      <c r="T1661" s="494"/>
      <c r="U1661" s="488" t="s">
        <v>11390</v>
      </c>
      <c r="AB1661" s="488" t="s">
        <v>11391</v>
      </c>
      <c r="AC1661" s="496">
        <v>8.07E9</v>
      </c>
      <c r="AD1661" s="497"/>
      <c r="AE1661" s="497"/>
      <c r="AF1661" s="497"/>
      <c r="AG1661" s="497"/>
      <c r="AH1661" s="497"/>
      <c r="AI1661" s="494"/>
      <c r="AJ1661" s="488" t="s">
        <v>1527</v>
      </c>
      <c r="AK1661" s="498"/>
      <c r="AL1661" s="499"/>
      <c r="AM1661" s="488" t="s">
        <v>11392</v>
      </c>
      <c r="AP1661" s="494"/>
      <c r="AQ1661" s="494"/>
      <c r="AR1661" s="494"/>
      <c r="AS1661" s="494"/>
      <c r="AT1661" s="488" t="s">
        <v>1529</v>
      </c>
      <c r="AU1661" s="492">
        <v>5600.0</v>
      </c>
      <c r="AV1661" s="492">
        <v>3.0</v>
      </c>
      <c r="AW1661" s="492">
        <v>2028.0</v>
      </c>
      <c r="AX1661" s="488" t="s">
        <v>1634</v>
      </c>
      <c r="AY1661" s="488" t="s">
        <v>1852</v>
      </c>
      <c r="AZ1661" s="488" t="s">
        <v>1531</v>
      </c>
    </row>
    <row r="1662" hidden="1">
      <c r="A1662" s="488" t="s">
        <v>11393</v>
      </c>
      <c r="B1662" s="488" t="s">
        <v>11394</v>
      </c>
      <c r="C1662" s="488" t="s">
        <v>1513</v>
      </c>
      <c r="D1662" s="488" t="s">
        <v>1514</v>
      </c>
      <c r="E1662" s="491">
        <v>45827.90833333333</v>
      </c>
      <c r="F1662" s="492">
        <v>4980.0</v>
      </c>
      <c r="G1662" s="488" t="s">
        <v>1515</v>
      </c>
      <c r="H1662" s="492">
        <v>4980.0</v>
      </c>
      <c r="I1662" s="488" t="s">
        <v>1515</v>
      </c>
      <c r="J1662" s="488" t="s">
        <v>1516</v>
      </c>
      <c r="K1662" s="488" t="s">
        <v>1517</v>
      </c>
      <c r="L1662" s="488" t="s">
        <v>11395</v>
      </c>
      <c r="M1662" s="488" t="s">
        <v>11396</v>
      </c>
      <c r="N1662" s="488" t="s">
        <v>1520</v>
      </c>
      <c r="O1662" s="488" t="s">
        <v>1521</v>
      </c>
      <c r="P1662" s="488" t="s">
        <v>1554</v>
      </c>
      <c r="Q1662" s="488" t="s">
        <v>1523</v>
      </c>
      <c r="R1662" s="495" t="s">
        <v>1524</v>
      </c>
      <c r="S1662" s="494"/>
      <c r="T1662" s="494"/>
      <c r="U1662" s="488" t="s">
        <v>11397</v>
      </c>
      <c r="AB1662" s="488" t="s">
        <v>11398</v>
      </c>
      <c r="AC1662" s="496">
        <v>8.06E9</v>
      </c>
      <c r="AD1662" s="497"/>
      <c r="AE1662" s="497"/>
      <c r="AF1662" s="497"/>
      <c r="AG1662" s="497"/>
      <c r="AH1662" s="497"/>
      <c r="AI1662" s="494"/>
      <c r="AJ1662" s="488" t="s">
        <v>1527</v>
      </c>
      <c r="AK1662" s="498"/>
      <c r="AL1662" s="499"/>
      <c r="AM1662" s="488" t="s">
        <v>11399</v>
      </c>
      <c r="AO1662" s="497"/>
      <c r="AP1662" s="497"/>
      <c r="AQ1662" s="494"/>
      <c r="AR1662" s="494"/>
      <c r="AS1662" s="494"/>
      <c r="AT1662" s="488" t="s">
        <v>1529</v>
      </c>
      <c r="AU1662" s="492">
        <v>9512.0</v>
      </c>
      <c r="AV1662" s="492">
        <v>12.0</v>
      </c>
      <c r="AW1662" s="492">
        <v>2031.0</v>
      </c>
      <c r="AX1662" s="488" t="s">
        <v>1587</v>
      </c>
      <c r="AY1662" s="488" t="s">
        <v>1973</v>
      </c>
      <c r="AZ1662" s="488" t="s">
        <v>1531</v>
      </c>
    </row>
    <row r="1663" hidden="1">
      <c r="A1663" s="488" t="s">
        <v>11400</v>
      </c>
      <c r="B1663" s="488" t="s">
        <v>11401</v>
      </c>
      <c r="C1663" s="488" t="s">
        <v>1513</v>
      </c>
      <c r="D1663" s="488" t="s">
        <v>1514</v>
      </c>
      <c r="E1663" s="491">
        <v>45827.89861111111</v>
      </c>
      <c r="F1663" s="492">
        <v>4000.0</v>
      </c>
      <c r="G1663" s="488" t="s">
        <v>1515</v>
      </c>
      <c r="H1663" s="492">
        <v>4000.0</v>
      </c>
      <c r="I1663" s="488" t="s">
        <v>1515</v>
      </c>
      <c r="J1663" s="488" t="s">
        <v>1516</v>
      </c>
      <c r="K1663" s="488" t="s">
        <v>1517</v>
      </c>
      <c r="L1663" s="488" t="s">
        <v>11402</v>
      </c>
      <c r="M1663" s="488" t="s">
        <v>11402</v>
      </c>
      <c r="N1663" s="488" t="s">
        <v>1520</v>
      </c>
      <c r="O1663" s="488" t="s">
        <v>1521</v>
      </c>
      <c r="P1663" s="488" t="s">
        <v>1554</v>
      </c>
      <c r="Q1663" s="488" t="s">
        <v>1523</v>
      </c>
      <c r="R1663" s="495" t="s">
        <v>1524</v>
      </c>
      <c r="S1663" s="494"/>
      <c r="T1663" s="494"/>
      <c r="U1663" s="488" t="s">
        <v>11403</v>
      </c>
      <c r="AB1663" s="488" t="s">
        <v>11404</v>
      </c>
      <c r="AC1663" s="496">
        <v>8.02E9</v>
      </c>
      <c r="AD1663" s="497"/>
      <c r="AE1663" s="497"/>
      <c r="AF1663" s="497"/>
      <c r="AG1663" s="497"/>
      <c r="AH1663" s="497"/>
      <c r="AI1663" s="494"/>
      <c r="AJ1663" s="488" t="s">
        <v>1527</v>
      </c>
      <c r="AK1663" s="498"/>
      <c r="AL1663" s="499"/>
      <c r="AM1663" s="488" t="s">
        <v>11405</v>
      </c>
      <c r="AO1663" s="497"/>
      <c r="AP1663" s="494"/>
      <c r="AQ1663" s="494"/>
      <c r="AR1663" s="494"/>
      <c r="AS1663" s="494"/>
      <c r="AT1663" s="488" t="s">
        <v>1529</v>
      </c>
      <c r="AU1663" s="492">
        <v>3003.0</v>
      </c>
      <c r="AV1663" s="492">
        <v>2.0</v>
      </c>
      <c r="AW1663" s="492">
        <v>2028.0</v>
      </c>
      <c r="AX1663" s="488" t="s">
        <v>1634</v>
      </c>
      <c r="AY1663" s="488" t="s">
        <v>1904</v>
      </c>
      <c r="AZ1663" s="488" t="s">
        <v>1531</v>
      </c>
    </row>
    <row r="1664" hidden="1">
      <c r="A1664" s="488" t="s">
        <v>11406</v>
      </c>
      <c r="B1664" s="488" t="s">
        <v>11407</v>
      </c>
      <c r="C1664" s="488" t="s">
        <v>1513</v>
      </c>
      <c r="D1664" s="488" t="s">
        <v>1514</v>
      </c>
      <c r="E1664" s="491">
        <v>45827.8875</v>
      </c>
      <c r="F1664" s="492">
        <v>2980.0</v>
      </c>
      <c r="G1664" s="488" t="s">
        <v>1515</v>
      </c>
      <c r="H1664" s="492">
        <v>2980.0</v>
      </c>
      <c r="I1664" s="488" t="s">
        <v>1515</v>
      </c>
      <c r="J1664" s="488" t="s">
        <v>1516</v>
      </c>
      <c r="K1664" s="488" t="s">
        <v>1517</v>
      </c>
      <c r="L1664" s="488" t="s">
        <v>11408</v>
      </c>
      <c r="M1664" s="488" t="s">
        <v>11409</v>
      </c>
      <c r="N1664" s="488" t="s">
        <v>1520</v>
      </c>
      <c r="O1664" s="488" t="s">
        <v>1521</v>
      </c>
      <c r="P1664" s="488" t="s">
        <v>1522</v>
      </c>
      <c r="Q1664" s="488" t="s">
        <v>1523</v>
      </c>
      <c r="R1664" s="495" t="s">
        <v>1524</v>
      </c>
      <c r="S1664" s="494"/>
      <c r="T1664" s="494"/>
      <c r="U1664" s="488" t="s">
        <v>11410</v>
      </c>
      <c r="AB1664" s="488" t="s">
        <v>11411</v>
      </c>
      <c r="AC1664" s="496">
        <v>8.03E9</v>
      </c>
      <c r="AD1664" s="497"/>
      <c r="AE1664" s="497"/>
      <c r="AF1664" s="497"/>
      <c r="AG1664" s="497"/>
      <c r="AH1664" s="497"/>
      <c r="AI1664" s="494"/>
      <c r="AJ1664" s="488" t="s">
        <v>1527</v>
      </c>
      <c r="AK1664" s="498"/>
      <c r="AL1664" s="499"/>
      <c r="AM1664" s="488" t="s">
        <v>11412</v>
      </c>
      <c r="AP1664" s="494"/>
      <c r="AQ1664" s="494"/>
      <c r="AR1664" s="494"/>
      <c r="AS1664" s="494"/>
      <c r="AT1664" s="488" t="s">
        <v>1529</v>
      </c>
      <c r="AU1664" s="492">
        <v>3583.0</v>
      </c>
      <c r="AV1664" s="492">
        <v>8.0</v>
      </c>
      <c r="AW1664" s="492">
        <v>2027.0</v>
      </c>
      <c r="AX1664" s="488" t="s">
        <v>1634</v>
      </c>
      <c r="AY1664" s="488" t="s">
        <v>1540</v>
      </c>
      <c r="AZ1664" s="488" t="s">
        <v>1531</v>
      </c>
    </row>
    <row r="1665" hidden="1">
      <c r="A1665" s="488" t="s">
        <v>11413</v>
      </c>
      <c r="B1665" s="488" t="s">
        <v>11414</v>
      </c>
      <c r="C1665" s="488" t="s">
        <v>1513</v>
      </c>
      <c r="D1665" s="488" t="s">
        <v>1514</v>
      </c>
      <c r="E1665" s="491">
        <v>45827.87569444445</v>
      </c>
      <c r="F1665" s="492">
        <v>2980.0</v>
      </c>
      <c r="G1665" s="488" t="s">
        <v>1515</v>
      </c>
      <c r="H1665" s="492">
        <v>2980.0</v>
      </c>
      <c r="I1665" s="488" t="s">
        <v>1515</v>
      </c>
      <c r="J1665" s="488" t="s">
        <v>1516</v>
      </c>
      <c r="K1665" s="488" t="s">
        <v>1517</v>
      </c>
      <c r="L1665" s="488" t="s">
        <v>11415</v>
      </c>
      <c r="M1665" s="488" t="s">
        <v>11416</v>
      </c>
      <c r="N1665" s="488" t="s">
        <v>1520</v>
      </c>
      <c r="O1665" s="488" t="s">
        <v>1521</v>
      </c>
      <c r="P1665" s="488" t="s">
        <v>1545</v>
      </c>
      <c r="Q1665" s="488" t="s">
        <v>1523</v>
      </c>
      <c r="R1665" s="495" t="s">
        <v>1524</v>
      </c>
      <c r="S1665" s="494"/>
      <c r="T1665" s="494"/>
      <c r="U1665" s="488" t="s">
        <v>11417</v>
      </c>
      <c r="AB1665" s="488" t="s">
        <v>11418</v>
      </c>
      <c r="AC1665" s="496">
        <v>9.02E9</v>
      </c>
      <c r="AD1665" s="497"/>
      <c r="AE1665" s="497"/>
      <c r="AF1665" s="497"/>
      <c r="AG1665" s="497"/>
      <c r="AH1665" s="497"/>
      <c r="AI1665" s="494"/>
      <c r="AJ1665" s="488" t="s">
        <v>1527</v>
      </c>
      <c r="AK1665" s="498"/>
      <c r="AL1665" s="499"/>
      <c r="AM1665" s="488" t="s">
        <v>11419</v>
      </c>
      <c r="AP1665" s="494"/>
      <c r="AQ1665" s="494"/>
      <c r="AR1665" s="494"/>
      <c r="AS1665" s="494"/>
      <c r="AT1665" s="488" t="s">
        <v>1529</v>
      </c>
      <c r="AU1665" s="492">
        <v>1055.0</v>
      </c>
      <c r="AV1665" s="492">
        <v>1.0</v>
      </c>
      <c r="AW1665" s="492">
        <v>2026.0</v>
      </c>
      <c r="AX1665" s="488" t="s">
        <v>1549</v>
      </c>
      <c r="AY1665" s="488" t="s">
        <v>4168</v>
      </c>
      <c r="AZ1665" s="488" t="s">
        <v>1531</v>
      </c>
    </row>
    <row r="1666" hidden="1">
      <c r="A1666" s="488" t="s">
        <v>11420</v>
      </c>
      <c r="B1666" s="488" t="s">
        <v>11421</v>
      </c>
      <c r="C1666" s="488" t="s">
        <v>1513</v>
      </c>
      <c r="D1666" s="488" t="s">
        <v>1514</v>
      </c>
      <c r="E1666" s="491">
        <v>45827.86666666667</v>
      </c>
      <c r="F1666" s="492">
        <v>2980.0</v>
      </c>
      <c r="G1666" s="488" t="s">
        <v>1515</v>
      </c>
      <c r="H1666" s="492">
        <v>2980.0</v>
      </c>
      <c r="I1666" s="488" t="s">
        <v>1515</v>
      </c>
      <c r="J1666" s="488" t="s">
        <v>1516</v>
      </c>
      <c r="K1666" s="488" t="s">
        <v>1517</v>
      </c>
      <c r="L1666" s="488" t="s">
        <v>11422</v>
      </c>
      <c r="M1666" s="488" t="s">
        <v>11423</v>
      </c>
      <c r="N1666" s="488" t="s">
        <v>1520</v>
      </c>
      <c r="O1666" s="488" t="s">
        <v>1521</v>
      </c>
      <c r="P1666" s="488" t="s">
        <v>1554</v>
      </c>
      <c r="Q1666" s="488" t="s">
        <v>1523</v>
      </c>
      <c r="R1666" s="495" t="s">
        <v>1524</v>
      </c>
      <c r="S1666" s="494"/>
      <c r="T1666" s="494"/>
      <c r="U1666" s="488" t="s">
        <v>11424</v>
      </c>
      <c r="AB1666" s="488" t="s">
        <v>11425</v>
      </c>
      <c r="AC1666" s="496">
        <v>9.04E9</v>
      </c>
      <c r="AD1666" s="497"/>
      <c r="AE1666" s="497"/>
      <c r="AF1666" s="497"/>
      <c r="AG1666" s="497"/>
      <c r="AH1666" s="497"/>
      <c r="AI1666" s="494"/>
      <c r="AJ1666" s="488" t="s">
        <v>1527</v>
      </c>
      <c r="AK1666" s="498"/>
      <c r="AL1666" s="499"/>
      <c r="AM1666" s="488" t="s">
        <v>11426</v>
      </c>
      <c r="AO1666" s="494"/>
      <c r="AP1666" s="494"/>
      <c r="AQ1666" s="494"/>
      <c r="AR1666" s="494"/>
      <c r="AS1666" s="494"/>
      <c r="AT1666" s="488" t="s">
        <v>1529</v>
      </c>
      <c r="AU1666" s="492">
        <v>1102.0</v>
      </c>
      <c r="AV1666" s="492">
        <v>1.0</v>
      </c>
      <c r="AW1666" s="492">
        <v>2032.0</v>
      </c>
      <c r="AX1666" s="488" t="s">
        <v>1634</v>
      </c>
      <c r="AY1666" s="488" t="s">
        <v>1917</v>
      </c>
      <c r="AZ1666" s="488" t="s">
        <v>1531</v>
      </c>
    </row>
    <row r="1667" hidden="1">
      <c r="A1667" s="488" t="s">
        <v>11427</v>
      </c>
      <c r="B1667" s="488" t="s">
        <v>11428</v>
      </c>
      <c r="C1667" s="488" t="s">
        <v>1513</v>
      </c>
      <c r="D1667" s="488" t="s">
        <v>1514</v>
      </c>
      <c r="E1667" s="491">
        <v>45827.84166666667</v>
      </c>
      <c r="F1667" s="492">
        <v>2980.0</v>
      </c>
      <c r="G1667" s="488" t="s">
        <v>1515</v>
      </c>
      <c r="H1667" s="492">
        <v>2980.0</v>
      </c>
      <c r="I1667" s="488" t="s">
        <v>1515</v>
      </c>
      <c r="J1667" s="488" t="s">
        <v>1516</v>
      </c>
      <c r="K1667" s="488" t="s">
        <v>1517</v>
      </c>
      <c r="L1667" s="488" t="s">
        <v>11429</v>
      </c>
      <c r="M1667" s="488" t="s">
        <v>11430</v>
      </c>
      <c r="N1667" s="488" t="s">
        <v>1520</v>
      </c>
      <c r="O1667" s="488" t="s">
        <v>1521</v>
      </c>
      <c r="P1667" s="488" t="s">
        <v>1545</v>
      </c>
      <c r="Q1667" s="488" t="s">
        <v>1523</v>
      </c>
      <c r="R1667" s="495" t="s">
        <v>1524</v>
      </c>
      <c r="S1667" s="494"/>
      <c r="T1667" s="494"/>
      <c r="U1667" s="488" t="s">
        <v>11431</v>
      </c>
      <c r="AB1667" s="488" t="s">
        <v>11432</v>
      </c>
      <c r="AC1667" s="496">
        <v>9.04E9</v>
      </c>
      <c r="AD1667" s="497"/>
      <c r="AE1667" s="497"/>
      <c r="AF1667" s="497"/>
      <c r="AG1667" s="497"/>
      <c r="AH1667" s="497"/>
      <c r="AI1667" s="494"/>
      <c r="AJ1667" s="488" t="s">
        <v>1527</v>
      </c>
      <c r="AK1667" s="498"/>
      <c r="AL1667" s="499"/>
      <c r="AM1667" s="488" t="s">
        <v>11433</v>
      </c>
      <c r="AO1667" s="494"/>
      <c r="AP1667" s="494"/>
      <c r="AQ1667" s="494"/>
      <c r="AR1667" s="494"/>
      <c r="AS1667" s="494"/>
      <c r="AT1667" s="488" t="s">
        <v>1529</v>
      </c>
      <c r="AU1667" s="492">
        <v>1081.0</v>
      </c>
      <c r="AV1667" s="492">
        <v>3.0</v>
      </c>
      <c r="AW1667" s="492">
        <v>2029.0</v>
      </c>
      <c r="AX1667" s="488" t="s">
        <v>1596</v>
      </c>
      <c r="AY1667" s="488" t="s">
        <v>1988</v>
      </c>
      <c r="AZ1667" s="488" t="s">
        <v>1531</v>
      </c>
    </row>
    <row r="1668" hidden="1">
      <c r="A1668" s="488" t="s">
        <v>11434</v>
      </c>
      <c r="B1668" s="488" t="s">
        <v>11435</v>
      </c>
      <c r="C1668" s="488" t="s">
        <v>1513</v>
      </c>
      <c r="D1668" s="488" t="s">
        <v>1514</v>
      </c>
      <c r="E1668" s="491">
        <v>45827.839583333334</v>
      </c>
      <c r="F1668" s="492">
        <v>9800.0</v>
      </c>
      <c r="G1668" s="488" t="s">
        <v>1515</v>
      </c>
      <c r="H1668" s="492">
        <v>9800.0</v>
      </c>
      <c r="I1668" s="488" t="s">
        <v>1515</v>
      </c>
      <c r="J1668" s="488" t="s">
        <v>1516</v>
      </c>
      <c r="K1668" s="488" t="s">
        <v>1517</v>
      </c>
      <c r="L1668" s="488" t="s">
        <v>11436</v>
      </c>
      <c r="M1668" s="488" t="s">
        <v>11437</v>
      </c>
      <c r="N1668" s="488" t="s">
        <v>1520</v>
      </c>
      <c r="O1668" s="488" t="s">
        <v>1521</v>
      </c>
      <c r="P1668" s="488" t="s">
        <v>1554</v>
      </c>
      <c r="Q1668" s="488" t="s">
        <v>1523</v>
      </c>
      <c r="R1668" s="495" t="s">
        <v>1524</v>
      </c>
      <c r="S1668" s="494"/>
      <c r="T1668" s="494"/>
      <c r="U1668" s="488" t="s">
        <v>11438</v>
      </c>
      <c r="AB1668" s="488" t="s">
        <v>11439</v>
      </c>
      <c r="AC1668" s="496">
        <v>9.03E9</v>
      </c>
      <c r="AD1668" s="497"/>
      <c r="AE1668" s="497"/>
      <c r="AF1668" s="497"/>
      <c r="AG1668" s="497"/>
      <c r="AH1668" s="497"/>
      <c r="AI1668" s="494"/>
      <c r="AJ1668" s="488" t="s">
        <v>1527</v>
      </c>
      <c r="AK1668" s="498"/>
      <c r="AL1668" s="499"/>
      <c r="AM1668" s="488" t="s">
        <v>11440</v>
      </c>
      <c r="AO1668" s="494"/>
      <c r="AP1668" s="494"/>
      <c r="AQ1668" s="494"/>
      <c r="AR1668" s="494"/>
      <c r="AS1668" s="494"/>
      <c r="AT1668" s="488" t="s">
        <v>1529</v>
      </c>
      <c r="AU1668" s="492">
        <v>8647.0</v>
      </c>
      <c r="AV1668" s="492">
        <v>4.0</v>
      </c>
      <c r="AW1668" s="492">
        <v>2026.0</v>
      </c>
      <c r="AX1668" s="488" t="s">
        <v>1587</v>
      </c>
      <c r="AY1668" s="488" t="s">
        <v>1597</v>
      </c>
      <c r="AZ1668" s="488" t="s">
        <v>1531</v>
      </c>
    </row>
    <row r="1669">
      <c r="A1669" s="488" t="s">
        <v>11441</v>
      </c>
      <c r="B1669" s="488" t="s">
        <v>11442</v>
      </c>
      <c r="C1669" s="488" t="s">
        <v>1513</v>
      </c>
      <c r="D1669" s="488" t="s">
        <v>1514</v>
      </c>
      <c r="E1669" s="491">
        <v>45827.8375</v>
      </c>
      <c r="F1669" s="492">
        <v>2980.0</v>
      </c>
      <c r="G1669" s="488" t="s">
        <v>1515</v>
      </c>
      <c r="H1669" s="492">
        <v>2980.0</v>
      </c>
      <c r="I1669" s="488" t="s">
        <v>1515</v>
      </c>
      <c r="J1669" s="488" t="s">
        <v>1516</v>
      </c>
      <c r="K1669" s="488" t="s">
        <v>1517</v>
      </c>
      <c r="L1669" s="488" t="s">
        <v>11443</v>
      </c>
      <c r="M1669" s="488" t="s">
        <v>11444</v>
      </c>
      <c r="N1669" s="488" t="s">
        <v>1520</v>
      </c>
      <c r="O1669" s="488" t="s">
        <v>1521</v>
      </c>
      <c r="P1669" s="488" t="s">
        <v>1522</v>
      </c>
      <c r="Q1669" s="488" t="s">
        <v>1714</v>
      </c>
      <c r="R1669" s="495" t="s">
        <v>1524</v>
      </c>
      <c r="S1669" s="494"/>
      <c r="T1669" s="494"/>
      <c r="U1669" s="488" t="s">
        <v>11445</v>
      </c>
      <c r="V1669" s="495" t="s">
        <v>1524</v>
      </c>
      <c r="W1669" s="497"/>
      <c r="X1669" s="488" t="s">
        <v>3927</v>
      </c>
      <c r="Y1669" s="492">
        <v>2980.0</v>
      </c>
      <c r="Z1669" s="488" t="s">
        <v>1515</v>
      </c>
      <c r="AA1669" s="488" t="s">
        <v>1516</v>
      </c>
      <c r="AB1669" s="488" t="s">
        <v>11446</v>
      </c>
      <c r="AC1669" s="496">
        <v>8.04E9</v>
      </c>
      <c r="AD1669" s="497"/>
      <c r="AE1669" s="497"/>
      <c r="AF1669" s="497"/>
      <c r="AG1669" s="497"/>
      <c r="AH1669" s="497"/>
      <c r="AI1669" s="494"/>
      <c r="AJ1669" s="488" t="s">
        <v>1527</v>
      </c>
      <c r="AK1669" s="498"/>
      <c r="AL1669" s="499"/>
      <c r="AM1669" s="488" t="s">
        <v>11447</v>
      </c>
      <c r="AO1669" s="494"/>
      <c r="AP1669" s="494"/>
      <c r="AQ1669" s="494"/>
      <c r="AR1669" s="494"/>
      <c r="AS1669" s="494"/>
      <c r="AT1669" s="488" t="s">
        <v>1529</v>
      </c>
      <c r="AU1669" s="492">
        <v>7095.0</v>
      </c>
      <c r="AV1669" s="492">
        <v>12.0</v>
      </c>
      <c r="AW1669" s="492">
        <v>2028.0</v>
      </c>
      <c r="AX1669" s="488" t="s">
        <v>1539</v>
      </c>
      <c r="AY1669" s="488" t="s">
        <v>2292</v>
      </c>
      <c r="AZ1669" s="488" t="s">
        <v>1531</v>
      </c>
    </row>
    <row r="1670" hidden="1">
      <c r="A1670" s="488" t="s">
        <v>11448</v>
      </c>
      <c r="B1670" s="488" t="s">
        <v>11435</v>
      </c>
      <c r="C1670" s="488" t="s">
        <v>1513</v>
      </c>
      <c r="D1670" s="488" t="s">
        <v>1514</v>
      </c>
      <c r="E1670" s="491">
        <v>45827.8375</v>
      </c>
      <c r="F1670" s="492">
        <v>2980.0</v>
      </c>
      <c r="G1670" s="488" t="s">
        <v>1515</v>
      </c>
      <c r="H1670" s="492">
        <v>2980.0</v>
      </c>
      <c r="I1670" s="488" t="s">
        <v>1515</v>
      </c>
      <c r="J1670" s="488" t="s">
        <v>1516</v>
      </c>
      <c r="K1670" s="488" t="s">
        <v>1517</v>
      </c>
      <c r="L1670" s="488" t="s">
        <v>11436</v>
      </c>
      <c r="M1670" s="488" t="s">
        <v>11449</v>
      </c>
      <c r="N1670" s="488" t="s">
        <v>1520</v>
      </c>
      <c r="O1670" s="488" t="s">
        <v>1521</v>
      </c>
      <c r="P1670" s="488" t="s">
        <v>1554</v>
      </c>
      <c r="Q1670" s="488" t="s">
        <v>1523</v>
      </c>
      <c r="R1670" s="495" t="s">
        <v>1524</v>
      </c>
      <c r="S1670" s="494"/>
      <c r="T1670" s="494"/>
      <c r="U1670" s="488" t="s">
        <v>11450</v>
      </c>
      <c r="AB1670" s="488" t="s">
        <v>11439</v>
      </c>
      <c r="AC1670" s="496">
        <v>9.03E9</v>
      </c>
      <c r="AD1670" s="497"/>
      <c r="AE1670" s="497"/>
      <c r="AF1670" s="497"/>
      <c r="AG1670" s="497"/>
      <c r="AH1670" s="497"/>
      <c r="AI1670" s="494"/>
      <c r="AJ1670" s="488" t="s">
        <v>1527</v>
      </c>
      <c r="AK1670" s="498"/>
      <c r="AL1670" s="499"/>
      <c r="AM1670" s="488" t="s">
        <v>11440</v>
      </c>
      <c r="AO1670" s="497"/>
      <c r="AP1670" s="494"/>
      <c r="AQ1670" s="494"/>
      <c r="AR1670" s="494"/>
      <c r="AS1670" s="494"/>
      <c r="AT1670" s="488" t="s">
        <v>1529</v>
      </c>
      <c r="AU1670" s="492">
        <v>8647.0</v>
      </c>
      <c r="AV1670" s="492">
        <v>4.0</v>
      </c>
      <c r="AW1670" s="492">
        <v>2026.0</v>
      </c>
      <c r="AX1670" s="488" t="s">
        <v>1587</v>
      </c>
      <c r="AY1670" s="488" t="s">
        <v>1597</v>
      </c>
      <c r="AZ1670" s="488" t="s">
        <v>1531</v>
      </c>
    </row>
    <row r="1671">
      <c r="A1671" s="488" t="s">
        <v>11451</v>
      </c>
      <c r="B1671" s="488" t="s">
        <v>11442</v>
      </c>
      <c r="C1671" s="488" t="s">
        <v>1513</v>
      </c>
      <c r="D1671" s="488" t="s">
        <v>1514</v>
      </c>
      <c r="E1671" s="491">
        <v>45827.83541666667</v>
      </c>
      <c r="F1671" s="492">
        <v>9800.0</v>
      </c>
      <c r="G1671" s="488" t="s">
        <v>1515</v>
      </c>
      <c r="H1671" s="492">
        <v>9800.0</v>
      </c>
      <c r="I1671" s="488" t="s">
        <v>1515</v>
      </c>
      <c r="J1671" s="488" t="s">
        <v>1516</v>
      </c>
      <c r="K1671" s="488" t="s">
        <v>1517</v>
      </c>
      <c r="L1671" s="488" t="s">
        <v>11443</v>
      </c>
      <c r="M1671" s="488" t="s">
        <v>11452</v>
      </c>
      <c r="N1671" s="488" t="s">
        <v>1520</v>
      </c>
      <c r="O1671" s="488" t="s">
        <v>1521</v>
      </c>
      <c r="P1671" s="488" t="s">
        <v>1522</v>
      </c>
      <c r="Q1671" s="488" t="s">
        <v>1714</v>
      </c>
      <c r="R1671" s="495" t="s">
        <v>1524</v>
      </c>
      <c r="S1671" s="494"/>
      <c r="T1671" s="494"/>
      <c r="U1671" s="488" t="s">
        <v>11453</v>
      </c>
      <c r="V1671" s="495" t="s">
        <v>1524</v>
      </c>
      <c r="W1671" s="497"/>
      <c r="X1671" s="488" t="s">
        <v>3927</v>
      </c>
      <c r="Y1671" s="492">
        <v>9800.0</v>
      </c>
      <c r="Z1671" s="488" t="s">
        <v>1515</v>
      </c>
      <c r="AA1671" s="488" t="s">
        <v>1516</v>
      </c>
      <c r="AB1671" s="488" t="s">
        <v>11446</v>
      </c>
      <c r="AC1671" s="496">
        <v>8.04E9</v>
      </c>
      <c r="AD1671" s="497"/>
      <c r="AE1671" s="494"/>
      <c r="AF1671" s="494"/>
      <c r="AG1671" s="494"/>
      <c r="AH1671" s="494"/>
      <c r="AI1671" s="494"/>
      <c r="AJ1671" s="488" t="s">
        <v>1527</v>
      </c>
      <c r="AK1671" s="494"/>
      <c r="AL1671" s="494"/>
      <c r="AM1671" s="488" t="s">
        <v>11447</v>
      </c>
      <c r="AO1671" s="494"/>
      <c r="AP1671" s="494"/>
      <c r="AQ1671" s="494"/>
      <c r="AR1671" s="494"/>
      <c r="AS1671" s="494"/>
      <c r="AT1671" s="488" t="s">
        <v>1529</v>
      </c>
      <c r="AU1671" s="492">
        <v>7095.0</v>
      </c>
      <c r="AV1671" s="492">
        <v>12.0</v>
      </c>
      <c r="AW1671" s="492">
        <v>2028.0</v>
      </c>
      <c r="AX1671" s="488" t="s">
        <v>1539</v>
      </c>
      <c r="AY1671" s="488" t="s">
        <v>2292</v>
      </c>
      <c r="AZ1671" s="488" t="s">
        <v>1531</v>
      </c>
    </row>
    <row r="1672" hidden="1">
      <c r="A1672" s="488" t="s">
        <v>11454</v>
      </c>
      <c r="B1672" s="488" t="s">
        <v>11455</v>
      </c>
      <c r="C1672" s="488" t="s">
        <v>1513</v>
      </c>
      <c r="D1672" s="488" t="s">
        <v>1514</v>
      </c>
      <c r="E1672" s="491">
        <v>45827.8125</v>
      </c>
      <c r="F1672" s="492">
        <v>2980.0</v>
      </c>
      <c r="G1672" s="488" t="s">
        <v>1515</v>
      </c>
      <c r="H1672" s="492">
        <v>2980.0</v>
      </c>
      <c r="I1672" s="488" t="s">
        <v>1515</v>
      </c>
      <c r="J1672" s="488" t="s">
        <v>1516</v>
      </c>
      <c r="K1672" s="488" t="s">
        <v>1517</v>
      </c>
      <c r="L1672" s="488" t="s">
        <v>11456</v>
      </c>
      <c r="M1672" s="488" t="s">
        <v>11457</v>
      </c>
      <c r="N1672" s="488" t="s">
        <v>1520</v>
      </c>
      <c r="O1672" s="488" t="s">
        <v>1521</v>
      </c>
      <c r="P1672" s="488" t="s">
        <v>1554</v>
      </c>
      <c r="Q1672" s="488" t="s">
        <v>1523</v>
      </c>
      <c r="R1672" s="495" t="s">
        <v>1524</v>
      </c>
      <c r="S1672" s="494"/>
      <c r="T1672" s="494"/>
      <c r="U1672" s="488" t="s">
        <v>11458</v>
      </c>
      <c r="AB1672" s="488" t="s">
        <v>11459</v>
      </c>
      <c r="AC1672" s="496">
        <v>9.09E9</v>
      </c>
      <c r="AD1672" s="497"/>
      <c r="AE1672" s="494"/>
      <c r="AF1672" s="494"/>
      <c r="AG1672" s="494"/>
      <c r="AH1672" s="494"/>
      <c r="AI1672" s="494"/>
      <c r="AJ1672" s="488" t="s">
        <v>1527</v>
      </c>
      <c r="AK1672" s="494"/>
      <c r="AL1672" s="494"/>
      <c r="AM1672" s="488" t="s">
        <v>11460</v>
      </c>
      <c r="AO1672" s="497"/>
      <c r="AP1672" s="497"/>
      <c r="AQ1672" s="494"/>
      <c r="AR1672" s="494"/>
      <c r="AS1672" s="494"/>
      <c r="AT1672" s="488" t="s">
        <v>1529</v>
      </c>
      <c r="AU1672" s="492">
        <v>5531.0</v>
      </c>
      <c r="AV1672" s="492">
        <v>4.0</v>
      </c>
      <c r="AW1672" s="492">
        <v>2030.0</v>
      </c>
      <c r="AX1672" s="488" t="s">
        <v>1587</v>
      </c>
      <c r="AY1672" s="488" t="s">
        <v>1588</v>
      </c>
      <c r="AZ1672" s="488" t="s">
        <v>1531</v>
      </c>
    </row>
    <row r="1673" hidden="1">
      <c r="A1673" s="488" t="s">
        <v>11461</v>
      </c>
      <c r="B1673" s="488" t="s">
        <v>11462</v>
      </c>
      <c r="C1673" s="488" t="s">
        <v>1513</v>
      </c>
      <c r="D1673" s="488" t="s">
        <v>1514</v>
      </c>
      <c r="E1673" s="491">
        <v>45827.80347222222</v>
      </c>
      <c r="F1673" s="492">
        <v>2980.0</v>
      </c>
      <c r="G1673" s="488" t="s">
        <v>1515</v>
      </c>
      <c r="H1673" s="492">
        <v>2980.0</v>
      </c>
      <c r="I1673" s="488" t="s">
        <v>1515</v>
      </c>
      <c r="J1673" s="488" t="s">
        <v>1516</v>
      </c>
      <c r="K1673" s="488" t="s">
        <v>1517</v>
      </c>
      <c r="L1673" s="488" t="s">
        <v>11463</v>
      </c>
      <c r="M1673" s="488" t="s">
        <v>11464</v>
      </c>
      <c r="N1673" s="488" t="s">
        <v>1520</v>
      </c>
      <c r="O1673" s="488" t="s">
        <v>1521</v>
      </c>
      <c r="P1673" s="488" t="s">
        <v>1554</v>
      </c>
      <c r="Q1673" s="488" t="s">
        <v>1523</v>
      </c>
      <c r="R1673" s="495" t="s">
        <v>1524</v>
      </c>
      <c r="S1673" s="494"/>
      <c r="T1673" s="494"/>
      <c r="U1673" s="488" t="s">
        <v>11465</v>
      </c>
      <c r="AB1673" s="488" t="s">
        <v>11466</v>
      </c>
      <c r="AC1673" s="496">
        <v>9.04E9</v>
      </c>
      <c r="AD1673" s="497"/>
      <c r="AE1673" s="494"/>
      <c r="AF1673" s="494"/>
      <c r="AG1673" s="494"/>
      <c r="AH1673" s="494"/>
      <c r="AI1673" s="494"/>
      <c r="AJ1673" s="488" t="s">
        <v>1527</v>
      </c>
      <c r="AK1673" s="494"/>
      <c r="AL1673" s="494"/>
      <c r="AM1673" s="488" t="s">
        <v>11467</v>
      </c>
      <c r="AO1673" s="497"/>
      <c r="AP1673" s="497"/>
      <c r="AQ1673" s="494"/>
      <c r="AR1673" s="494"/>
      <c r="AS1673" s="494"/>
      <c r="AT1673" s="488" t="s">
        <v>1558</v>
      </c>
      <c r="AU1673" s="492">
        <v>3481.0</v>
      </c>
      <c r="AV1673" s="492">
        <v>8.0</v>
      </c>
      <c r="AW1673" s="492">
        <v>2028.0</v>
      </c>
      <c r="AX1673" s="488" t="s">
        <v>1587</v>
      </c>
      <c r="AY1673" s="488" t="s">
        <v>1702</v>
      </c>
      <c r="AZ1673" s="488" t="s">
        <v>1531</v>
      </c>
    </row>
    <row r="1674">
      <c r="A1674" s="488" t="s">
        <v>11468</v>
      </c>
      <c r="B1674" s="488" t="s">
        <v>11469</v>
      </c>
      <c r="C1674" s="488" t="s">
        <v>1513</v>
      </c>
      <c r="D1674" s="488" t="s">
        <v>1514</v>
      </c>
      <c r="E1674" s="491">
        <v>45827.76180555556</v>
      </c>
      <c r="F1674" s="492">
        <v>2980.0</v>
      </c>
      <c r="G1674" s="488" t="s">
        <v>1515</v>
      </c>
      <c r="H1674" s="492">
        <v>2980.0</v>
      </c>
      <c r="I1674" s="488" t="s">
        <v>1515</v>
      </c>
      <c r="J1674" s="488" t="s">
        <v>1516</v>
      </c>
      <c r="K1674" s="488" t="s">
        <v>1517</v>
      </c>
      <c r="L1674" s="488" t="s">
        <v>11470</v>
      </c>
      <c r="M1674" s="488" t="s">
        <v>11471</v>
      </c>
      <c r="N1674" s="488" t="s">
        <v>1520</v>
      </c>
      <c r="O1674" s="488" t="s">
        <v>1521</v>
      </c>
      <c r="P1674" s="488" t="s">
        <v>1545</v>
      </c>
      <c r="Q1674" s="488" t="s">
        <v>1714</v>
      </c>
      <c r="R1674" s="495" t="s">
        <v>1524</v>
      </c>
      <c r="S1674" s="494"/>
      <c r="T1674" s="494"/>
      <c r="U1674" s="488" t="s">
        <v>3272</v>
      </c>
      <c r="V1674" s="495" t="s">
        <v>1524</v>
      </c>
      <c r="W1674" s="488" t="s">
        <v>1716</v>
      </c>
      <c r="X1674" s="488" t="s">
        <v>1717</v>
      </c>
      <c r="Y1674" s="492">
        <v>2980.0</v>
      </c>
      <c r="Z1674" s="488" t="s">
        <v>1515</v>
      </c>
      <c r="AA1674" s="488" t="s">
        <v>1516</v>
      </c>
      <c r="AB1674" s="488" t="s">
        <v>11472</v>
      </c>
      <c r="AC1674" s="496">
        <v>8.02E9</v>
      </c>
      <c r="AD1674" s="497"/>
      <c r="AE1674" s="494"/>
      <c r="AF1674" s="494"/>
      <c r="AG1674" s="494"/>
      <c r="AH1674" s="494"/>
      <c r="AI1674" s="494"/>
      <c r="AJ1674" s="488" t="s">
        <v>1527</v>
      </c>
      <c r="AK1674" s="494"/>
      <c r="AL1674" s="494"/>
      <c r="AM1674" s="488" t="s">
        <v>11473</v>
      </c>
      <c r="AO1674" s="497"/>
      <c r="AP1674" s="494"/>
      <c r="AQ1674" s="494"/>
      <c r="AR1674" s="494"/>
      <c r="AS1674" s="494"/>
      <c r="AT1674" s="488" t="s">
        <v>1529</v>
      </c>
      <c r="AU1674" s="492">
        <v>1161.0</v>
      </c>
      <c r="AV1674" s="492">
        <v>6.0</v>
      </c>
      <c r="AW1674" s="492">
        <v>2026.0</v>
      </c>
      <c r="AX1674" s="497"/>
      <c r="AY1674" s="488" t="s">
        <v>1652</v>
      </c>
      <c r="AZ1674" s="488" t="s">
        <v>1531</v>
      </c>
    </row>
    <row r="1675">
      <c r="A1675" s="488" t="s">
        <v>11474</v>
      </c>
      <c r="B1675" s="488" t="s">
        <v>11469</v>
      </c>
      <c r="C1675" s="488" t="s">
        <v>1513</v>
      </c>
      <c r="D1675" s="488" t="s">
        <v>1514</v>
      </c>
      <c r="E1675" s="491">
        <v>45827.76180555556</v>
      </c>
      <c r="F1675" s="492">
        <v>9800.0</v>
      </c>
      <c r="G1675" s="488" t="s">
        <v>1515</v>
      </c>
      <c r="H1675" s="492">
        <v>9800.0</v>
      </c>
      <c r="I1675" s="488" t="s">
        <v>1515</v>
      </c>
      <c r="J1675" s="488" t="s">
        <v>1516</v>
      </c>
      <c r="K1675" s="488" t="s">
        <v>1517</v>
      </c>
      <c r="L1675" s="488" t="s">
        <v>11470</v>
      </c>
      <c r="M1675" s="488" t="s">
        <v>11475</v>
      </c>
      <c r="N1675" s="488" t="s">
        <v>1520</v>
      </c>
      <c r="O1675" s="488" t="s">
        <v>1521</v>
      </c>
      <c r="P1675" s="488" t="s">
        <v>1545</v>
      </c>
      <c r="Q1675" s="488" t="s">
        <v>1714</v>
      </c>
      <c r="R1675" s="495" t="s">
        <v>1524</v>
      </c>
      <c r="S1675" s="494"/>
      <c r="T1675" s="494"/>
      <c r="U1675" s="488" t="s">
        <v>11476</v>
      </c>
      <c r="V1675" s="495" t="s">
        <v>1524</v>
      </c>
      <c r="W1675" s="488" t="s">
        <v>1716</v>
      </c>
      <c r="X1675" s="488" t="s">
        <v>1717</v>
      </c>
      <c r="Y1675" s="492">
        <v>9800.0</v>
      </c>
      <c r="Z1675" s="488" t="s">
        <v>1515</v>
      </c>
      <c r="AA1675" s="488" t="s">
        <v>1516</v>
      </c>
      <c r="AB1675" s="488" t="s">
        <v>11472</v>
      </c>
      <c r="AC1675" s="496">
        <v>8.02E9</v>
      </c>
      <c r="AD1675" s="497"/>
      <c r="AE1675" s="494"/>
      <c r="AF1675" s="494"/>
      <c r="AG1675" s="494"/>
      <c r="AH1675" s="494"/>
      <c r="AI1675" s="494"/>
      <c r="AJ1675" s="488" t="s">
        <v>1527</v>
      </c>
      <c r="AK1675" s="494"/>
      <c r="AL1675" s="494"/>
      <c r="AM1675" s="488" t="s">
        <v>11473</v>
      </c>
      <c r="AO1675" s="494"/>
      <c r="AP1675" s="494"/>
      <c r="AQ1675" s="494"/>
      <c r="AR1675" s="494"/>
      <c r="AS1675" s="494"/>
      <c r="AT1675" s="488" t="s">
        <v>1529</v>
      </c>
      <c r="AU1675" s="492">
        <v>1161.0</v>
      </c>
      <c r="AV1675" s="492">
        <v>6.0</v>
      </c>
      <c r="AW1675" s="492">
        <v>2026.0</v>
      </c>
      <c r="AX1675" s="497"/>
      <c r="AY1675" s="488" t="s">
        <v>1652</v>
      </c>
      <c r="AZ1675" s="488" t="s">
        <v>1531</v>
      </c>
    </row>
    <row r="1676" hidden="1">
      <c r="A1676" s="488" t="s">
        <v>11477</v>
      </c>
      <c r="B1676" s="488" t="s">
        <v>11478</v>
      </c>
      <c r="C1676" s="488" t="s">
        <v>1513</v>
      </c>
      <c r="D1676" s="488" t="s">
        <v>1514</v>
      </c>
      <c r="E1676" s="491">
        <v>45827.75555555556</v>
      </c>
      <c r="F1676" s="492">
        <v>2980.0</v>
      </c>
      <c r="G1676" s="488" t="s">
        <v>1515</v>
      </c>
      <c r="H1676" s="492">
        <v>2980.0</v>
      </c>
      <c r="I1676" s="488" t="s">
        <v>1515</v>
      </c>
      <c r="J1676" s="488" t="s">
        <v>1516</v>
      </c>
      <c r="K1676" s="488" t="s">
        <v>1517</v>
      </c>
      <c r="L1676" s="488" t="s">
        <v>11479</v>
      </c>
      <c r="M1676" s="488" t="s">
        <v>11480</v>
      </c>
      <c r="N1676" s="488" t="s">
        <v>1520</v>
      </c>
      <c r="O1676" s="488" t="s">
        <v>1521</v>
      </c>
      <c r="P1676" s="488" t="s">
        <v>1522</v>
      </c>
      <c r="Q1676" s="488" t="s">
        <v>1523</v>
      </c>
      <c r="R1676" s="495" t="s">
        <v>1524</v>
      </c>
      <c r="S1676" s="494"/>
      <c r="T1676" s="494"/>
      <c r="U1676" s="488" t="s">
        <v>11481</v>
      </c>
      <c r="AB1676" s="488" t="s">
        <v>11482</v>
      </c>
      <c r="AC1676" s="496">
        <v>6.62E8</v>
      </c>
      <c r="AD1676" s="497"/>
      <c r="AE1676" s="497"/>
      <c r="AF1676" s="494"/>
      <c r="AG1676" s="494"/>
      <c r="AH1676" s="494"/>
      <c r="AI1676" s="494"/>
      <c r="AJ1676" s="488" t="s">
        <v>1527</v>
      </c>
      <c r="AK1676" s="494"/>
      <c r="AL1676" s="494"/>
      <c r="AM1676" s="488" t="s">
        <v>11483</v>
      </c>
      <c r="AO1676" s="494"/>
      <c r="AP1676" s="494"/>
      <c r="AQ1676" s="494"/>
      <c r="AR1676" s="494"/>
      <c r="AS1676" s="494"/>
      <c r="AT1676" s="488" t="s">
        <v>1529</v>
      </c>
      <c r="AU1676" s="492">
        <v>6866.0</v>
      </c>
      <c r="AV1676" s="492">
        <v>11.0</v>
      </c>
      <c r="AW1676" s="492">
        <v>2029.0</v>
      </c>
      <c r="AX1676" s="488" t="s">
        <v>1539</v>
      </c>
      <c r="AY1676" s="488" t="s">
        <v>1540</v>
      </c>
      <c r="AZ1676" s="488" t="s">
        <v>1531</v>
      </c>
    </row>
    <row r="1677" hidden="1">
      <c r="A1677" s="488" t="s">
        <v>11484</v>
      </c>
      <c r="B1677" s="488" t="s">
        <v>11485</v>
      </c>
      <c r="C1677" s="488" t="s">
        <v>1513</v>
      </c>
      <c r="D1677" s="488" t="s">
        <v>1514</v>
      </c>
      <c r="E1677" s="491">
        <v>45827.75208333333</v>
      </c>
      <c r="F1677" s="492">
        <v>2980.0</v>
      </c>
      <c r="G1677" s="488" t="s">
        <v>1515</v>
      </c>
      <c r="H1677" s="492">
        <v>2980.0</v>
      </c>
      <c r="I1677" s="488" t="s">
        <v>1515</v>
      </c>
      <c r="J1677" s="488" t="s">
        <v>1516</v>
      </c>
      <c r="K1677" s="488" t="s">
        <v>1517</v>
      </c>
      <c r="L1677" s="488" t="s">
        <v>11486</v>
      </c>
      <c r="M1677" s="488" t="s">
        <v>11487</v>
      </c>
      <c r="N1677" s="488" t="s">
        <v>1520</v>
      </c>
      <c r="O1677" s="488" t="s">
        <v>1521</v>
      </c>
      <c r="P1677" s="488" t="s">
        <v>1554</v>
      </c>
      <c r="Q1677" s="488" t="s">
        <v>1523</v>
      </c>
      <c r="R1677" s="495" t="s">
        <v>1524</v>
      </c>
      <c r="S1677" s="494"/>
      <c r="T1677" s="494"/>
      <c r="U1677" s="488" t="s">
        <v>11488</v>
      </c>
      <c r="AB1677" s="488" t="s">
        <v>11489</v>
      </c>
      <c r="AC1677" s="496">
        <v>8.08E9</v>
      </c>
      <c r="AD1677" s="497"/>
      <c r="AE1677" s="497"/>
      <c r="AF1677" s="497"/>
      <c r="AG1677" s="497"/>
      <c r="AH1677" s="497"/>
      <c r="AI1677" s="494"/>
      <c r="AJ1677" s="488" t="s">
        <v>1527</v>
      </c>
      <c r="AK1677" s="494"/>
      <c r="AL1677" s="499"/>
      <c r="AM1677" s="488" t="s">
        <v>11490</v>
      </c>
      <c r="AO1677" s="494"/>
      <c r="AP1677" s="494"/>
      <c r="AQ1677" s="494"/>
      <c r="AR1677" s="494"/>
      <c r="AS1677" s="494"/>
      <c r="AT1677" s="488" t="s">
        <v>1529</v>
      </c>
      <c r="AU1677" s="492">
        <v>1035.0</v>
      </c>
      <c r="AV1677" s="492">
        <v>3.0</v>
      </c>
      <c r="AW1677" s="492">
        <v>2030.0</v>
      </c>
      <c r="AX1677" s="488" t="s">
        <v>1587</v>
      </c>
      <c r="AY1677" s="488" t="s">
        <v>3306</v>
      </c>
      <c r="AZ1677" s="488" t="s">
        <v>1531</v>
      </c>
    </row>
    <row r="1678" hidden="1">
      <c r="A1678" s="488" t="s">
        <v>11491</v>
      </c>
      <c r="B1678" s="488" t="s">
        <v>11492</v>
      </c>
      <c r="C1678" s="488" t="s">
        <v>1513</v>
      </c>
      <c r="D1678" s="488" t="s">
        <v>1514</v>
      </c>
      <c r="E1678" s="491">
        <v>45827.73055555556</v>
      </c>
      <c r="F1678" s="492">
        <v>2980.0</v>
      </c>
      <c r="G1678" s="488" t="s">
        <v>1515</v>
      </c>
      <c r="H1678" s="492">
        <v>2980.0</v>
      </c>
      <c r="I1678" s="488" t="s">
        <v>1515</v>
      </c>
      <c r="J1678" s="488" t="s">
        <v>1516</v>
      </c>
      <c r="K1678" s="488" t="s">
        <v>1517</v>
      </c>
      <c r="L1678" s="488" t="s">
        <v>11493</v>
      </c>
      <c r="M1678" s="488" t="s">
        <v>11494</v>
      </c>
      <c r="N1678" s="488" t="s">
        <v>1520</v>
      </c>
      <c r="O1678" s="488" t="s">
        <v>1521</v>
      </c>
      <c r="P1678" s="488" t="s">
        <v>1522</v>
      </c>
      <c r="Q1678" s="488" t="s">
        <v>1523</v>
      </c>
      <c r="R1678" s="495" t="s">
        <v>1524</v>
      </c>
      <c r="S1678" s="494"/>
      <c r="T1678" s="494"/>
      <c r="U1678" s="488" t="s">
        <v>11495</v>
      </c>
      <c r="AB1678" s="488" t="s">
        <v>11496</v>
      </c>
      <c r="AC1678" s="496">
        <v>8.01E9</v>
      </c>
      <c r="AD1678" s="497"/>
      <c r="AE1678" s="497"/>
      <c r="AF1678" s="497"/>
      <c r="AG1678" s="497"/>
      <c r="AH1678" s="497"/>
      <c r="AI1678" s="494"/>
      <c r="AJ1678" s="488" t="s">
        <v>1527</v>
      </c>
      <c r="AK1678" s="494"/>
      <c r="AL1678" s="499"/>
      <c r="AM1678" s="488" t="s">
        <v>11497</v>
      </c>
      <c r="AP1678" s="494"/>
      <c r="AQ1678" s="494"/>
      <c r="AR1678" s="494"/>
      <c r="AS1678" s="494"/>
      <c r="AT1678" s="488" t="s">
        <v>1529</v>
      </c>
      <c r="AU1678" s="492">
        <v>7243.0</v>
      </c>
      <c r="AV1678" s="492">
        <v>4.0</v>
      </c>
      <c r="AW1678" s="492">
        <v>2026.0</v>
      </c>
      <c r="AX1678" s="488" t="s">
        <v>1634</v>
      </c>
      <c r="AY1678" s="488" t="s">
        <v>1540</v>
      </c>
      <c r="AZ1678" s="488" t="s">
        <v>1531</v>
      </c>
    </row>
    <row r="1679" hidden="1">
      <c r="A1679" s="488" t="s">
        <v>11498</v>
      </c>
      <c r="B1679" s="488" t="s">
        <v>11499</v>
      </c>
      <c r="C1679" s="488" t="s">
        <v>1513</v>
      </c>
      <c r="D1679" s="488" t="s">
        <v>1514</v>
      </c>
      <c r="E1679" s="491">
        <v>45827.72222222222</v>
      </c>
      <c r="F1679" s="492">
        <v>9800.0</v>
      </c>
      <c r="G1679" s="488" t="s">
        <v>1515</v>
      </c>
      <c r="H1679" s="492">
        <v>9800.0</v>
      </c>
      <c r="I1679" s="488" t="s">
        <v>1515</v>
      </c>
      <c r="J1679" s="488" t="s">
        <v>1516</v>
      </c>
      <c r="K1679" s="488" t="s">
        <v>1517</v>
      </c>
      <c r="L1679" s="488" t="s">
        <v>11500</v>
      </c>
      <c r="M1679" s="488" t="s">
        <v>11501</v>
      </c>
      <c r="N1679" s="488" t="s">
        <v>1520</v>
      </c>
      <c r="O1679" s="488" t="s">
        <v>1521</v>
      </c>
      <c r="P1679" s="488" t="s">
        <v>1522</v>
      </c>
      <c r="Q1679" s="488" t="s">
        <v>1523</v>
      </c>
      <c r="R1679" s="495" t="s">
        <v>1524</v>
      </c>
      <c r="S1679" s="494"/>
      <c r="T1679" s="494"/>
      <c r="U1679" s="488" t="s">
        <v>11502</v>
      </c>
      <c r="AB1679" s="488" t="s">
        <v>11503</v>
      </c>
      <c r="AC1679" s="496">
        <v>9.01E9</v>
      </c>
      <c r="AD1679" s="497"/>
      <c r="AE1679" s="497"/>
      <c r="AF1679" s="497"/>
      <c r="AG1679" s="497"/>
      <c r="AH1679" s="497"/>
      <c r="AI1679" s="494"/>
      <c r="AJ1679" s="488" t="s">
        <v>1527</v>
      </c>
      <c r="AK1679" s="498"/>
      <c r="AL1679" s="499"/>
      <c r="AM1679" s="488" t="s">
        <v>11504</v>
      </c>
      <c r="AO1679" s="497"/>
      <c r="AP1679" s="494"/>
      <c r="AQ1679" s="494"/>
      <c r="AR1679" s="494"/>
      <c r="AS1679" s="494"/>
      <c r="AT1679" s="488" t="s">
        <v>1529</v>
      </c>
      <c r="AU1679" s="492">
        <v>6019.0</v>
      </c>
      <c r="AV1679" s="492">
        <v>3.0</v>
      </c>
      <c r="AW1679" s="492">
        <v>2026.0</v>
      </c>
      <c r="AX1679" s="488" t="s">
        <v>1634</v>
      </c>
      <c r="AY1679" s="488" t="s">
        <v>1904</v>
      </c>
      <c r="AZ1679" s="488" t="s">
        <v>1531</v>
      </c>
    </row>
    <row r="1680" hidden="1">
      <c r="A1680" s="488" t="s">
        <v>11505</v>
      </c>
      <c r="B1680" s="488" t="s">
        <v>11499</v>
      </c>
      <c r="C1680" s="488" t="s">
        <v>1513</v>
      </c>
      <c r="D1680" s="488" t="s">
        <v>1514</v>
      </c>
      <c r="E1680" s="491">
        <v>45827.7125</v>
      </c>
      <c r="F1680" s="492">
        <v>2980.0</v>
      </c>
      <c r="G1680" s="488" t="s">
        <v>1515</v>
      </c>
      <c r="H1680" s="492">
        <v>2980.0</v>
      </c>
      <c r="I1680" s="488" t="s">
        <v>1515</v>
      </c>
      <c r="J1680" s="488" t="s">
        <v>1516</v>
      </c>
      <c r="K1680" s="488" t="s">
        <v>1517</v>
      </c>
      <c r="L1680" s="488" t="s">
        <v>11500</v>
      </c>
      <c r="M1680" s="488" t="s">
        <v>11506</v>
      </c>
      <c r="N1680" s="488" t="s">
        <v>1520</v>
      </c>
      <c r="O1680" s="488" t="s">
        <v>1521</v>
      </c>
      <c r="P1680" s="488" t="s">
        <v>1522</v>
      </c>
      <c r="Q1680" s="488" t="s">
        <v>1523</v>
      </c>
      <c r="R1680" s="495" t="s">
        <v>1524</v>
      </c>
      <c r="S1680" s="494"/>
      <c r="T1680" s="494"/>
      <c r="U1680" s="488" t="s">
        <v>11507</v>
      </c>
      <c r="AB1680" s="488" t="s">
        <v>11503</v>
      </c>
      <c r="AC1680" s="496">
        <v>9.01E9</v>
      </c>
      <c r="AD1680" s="497"/>
      <c r="AE1680" s="497"/>
      <c r="AF1680" s="497"/>
      <c r="AG1680" s="497"/>
      <c r="AH1680" s="497"/>
      <c r="AI1680" s="494"/>
      <c r="AJ1680" s="488" t="s">
        <v>1527</v>
      </c>
      <c r="AK1680" s="494"/>
      <c r="AL1680" s="499"/>
      <c r="AM1680" s="488" t="s">
        <v>11504</v>
      </c>
      <c r="AO1680" s="497"/>
      <c r="AP1680" s="494"/>
      <c r="AQ1680" s="494"/>
      <c r="AR1680" s="494"/>
      <c r="AS1680" s="494"/>
      <c r="AT1680" s="488" t="s">
        <v>1529</v>
      </c>
      <c r="AU1680" s="492">
        <v>6019.0</v>
      </c>
      <c r="AV1680" s="492">
        <v>3.0</v>
      </c>
      <c r="AW1680" s="492">
        <v>2026.0</v>
      </c>
      <c r="AX1680" s="488" t="s">
        <v>1634</v>
      </c>
      <c r="AY1680" s="488" t="s">
        <v>1904</v>
      </c>
      <c r="AZ1680" s="488" t="s">
        <v>1531</v>
      </c>
    </row>
    <row r="1681">
      <c r="A1681" s="488" t="s">
        <v>11508</v>
      </c>
      <c r="B1681" s="488" t="s">
        <v>11509</v>
      </c>
      <c r="C1681" s="488" t="s">
        <v>1513</v>
      </c>
      <c r="D1681" s="488" t="s">
        <v>1514</v>
      </c>
      <c r="E1681" s="491">
        <v>45827.7</v>
      </c>
      <c r="F1681" s="492">
        <v>9800.0</v>
      </c>
      <c r="G1681" s="488" t="s">
        <v>1515</v>
      </c>
      <c r="H1681" s="492">
        <v>9800.0</v>
      </c>
      <c r="I1681" s="488" t="s">
        <v>1515</v>
      </c>
      <c r="J1681" s="488" t="s">
        <v>1516</v>
      </c>
      <c r="K1681" s="488" t="s">
        <v>1517</v>
      </c>
      <c r="L1681" s="488" t="s">
        <v>11510</v>
      </c>
      <c r="M1681" s="488" t="s">
        <v>11511</v>
      </c>
      <c r="N1681" s="488" t="s">
        <v>1520</v>
      </c>
      <c r="O1681" s="488" t="s">
        <v>1521</v>
      </c>
      <c r="P1681" s="488" t="s">
        <v>1522</v>
      </c>
      <c r="Q1681" s="488" t="s">
        <v>1714</v>
      </c>
      <c r="R1681" s="495" t="s">
        <v>1524</v>
      </c>
      <c r="S1681" s="494"/>
      <c r="T1681" s="494"/>
      <c r="U1681" s="488" t="s">
        <v>11512</v>
      </c>
      <c r="V1681" s="495" t="s">
        <v>1524</v>
      </c>
      <c r="W1681" s="488" t="s">
        <v>1716</v>
      </c>
      <c r="Y1681" s="492">
        <v>9800.0</v>
      </c>
      <c r="Z1681" s="488" t="s">
        <v>1515</v>
      </c>
      <c r="AA1681" s="488" t="s">
        <v>1516</v>
      </c>
      <c r="AB1681" s="488" t="s">
        <v>1068</v>
      </c>
      <c r="AC1681" s="496">
        <v>9.09E9</v>
      </c>
      <c r="AD1681" s="497"/>
      <c r="AE1681" s="497"/>
      <c r="AF1681" s="497"/>
      <c r="AG1681" s="497"/>
      <c r="AH1681" s="497"/>
      <c r="AI1681" s="494"/>
      <c r="AJ1681" s="488" t="s">
        <v>1527</v>
      </c>
      <c r="AK1681" s="494"/>
      <c r="AL1681" s="499"/>
      <c r="AM1681" s="488" t="s">
        <v>11513</v>
      </c>
      <c r="AO1681" s="494"/>
      <c r="AP1681" s="494"/>
      <c r="AQ1681" s="494"/>
      <c r="AR1681" s="494"/>
      <c r="AS1681" s="494"/>
      <c r="AT1681" s="488" t="s">
        <v>1529</v>
      </c>
      <c r="AU1681" s="492">
        <v>2355.0</v>
      </c>
      <c r="AV1681" s="492">
        <v>5.0</v>
      </c>
      <c r="AW1681" s="492">
        <v>2030.0</v>
      </c>
      <c r="AX1681" s="488" t="s">
        <v>1634</v>
      </c>
      <c r="AY1681" s="488" t="s">
        <v>1540</v>
      </c>
      <c r="AZ1681" s="488" t="s">
        <v>1531</v>
      </c>
    </row>
    <row r="1682">
      <c r="A1682" s="488" t="s">
        <v>11514</v>
      </c>
      <c r="B1682" s="488" t="s">
        <v>11509</v>
      </c>
      <c r="C1682" s="488" t="s">
        <v>1513</v>
      </c>
      <c r="D1682" s="488" t="s">
        <v>1514</v>
      </c>
      <c r="E1682" s="491">
        <v>45827.697916666664</v>
      </c>
      <c r="F1682" s="492">
        <v>2980.0</v>
      </c>
      <c r="G1682" s="488" t="s">
        <v>1515</v>
      </c>
      <c r="H1682" s="492">
        <v>2980.0</v>
      </c>
      <c r="I1682" s="488" t="s">
        <v>1515</v>
      </c>
      <c r="J1682" s="488" t="s">
        <v>1516</v>
      </c>
      <c r="K1682" s="488" t="s">
        <v>1517</v>
      </c>
      <c r="L1682" s="488" t="s">
        <v>11510</v>
      </c>
      <c r="M1682" s="488" t="s">
        <v>11515</v>
      </c>
      <c r="N1682" s="488" t="s">
        <v>1520</v>
      </c>
      <c r="O1682" s="488" t="s">
        <v>1521</v>
      </c>
      <c r="P1682" s="488" t="s">
        <v>1522</v>
      </c>
      <c r="Q1682" s="488" t="s">
        <v>1714</v>
      </c>
      <c r="R1682" s="495" t="s">
        <v>1524</v>
      </c>
      <c r="S1682" s="494"/>
      <c r="T1682" s="494"/>
      <c r="U1682" s="488" t="s">
        <v>11516</v>
      </c>
      <c r="V1682" s="495" t="s">
        <v>1524</v>
      </c>
      <c r="W1682" s="488" t="s">
        <v>1716</v>
      </c>
      <c r="Y1682" s="492">
        <v>2980.0</v>
      </c>
      <c r="Z1682" s="488" t="s">
        <v>1515</v>
      </c>
      <c r="AA1682" s="488" t="s">
        <v>1516</v>
      </c>
      <c r="AB1682" s="488" t="s">
        <v>1068</v>
      </c>
      <c r="AC1682" s="496">
        <v>9.09E9</v>
      </c>
      <c r="AD1682" s="497"/>
      <c r="AE1682" s="497"/>
      <c r="AF1682" s="497"/>
      <c r="AG1682" s="497"/>
      <c r="AH1682" s="497"/>
      <c r="AI1682" s="494"/>
      <c r="AJ1682" s="488" t="s">
        <v>1527</v>
      </c>
      <c r="AK1682" s="498"/>
      <c r="AL1682" s="499"/>
      <c r="AM1682" s="488" t="s">
        <v>11513</v>
      </c>
      <c r="AO1682" s="494"/>
      <c r="AP1682" s="494"/>
      <c r="AQ1682" s="494"/>
      <c r="AR1682" s="494"/>
      <c r="AS1682" s="494"/>
      <c r="AT1682" s="488" t="s">
        <v>1529</v>
      </c>
      <c r="AU1682" s="492">
        <v>2355.0</v>
      </c>
      <c r="AV1682" s="492">
        <v>5.0</v>
      </c>
      <c r="AW1682" s="492">
        <v>2030.0</v>
      </c>
      <c r="AX1682" s="488" t="s">
        <v>1634</v>
      </c>
      <c r="AY1682" s="488" t="s">
        <v>1540</v>
      </c>
      <c r="AZ1682" s="488" t="s">
        <v>1531</v>
      </c>
    </row>
    <row r="1683" hidden="1">
      <c r="A1683" s="488" t="s">
        <v>11517</v>
      </c>
      <c r="B1683" s="488" t="s">
        <v>11518</v>
      </c>
      <c r="C1683" s="488" t="s">
        <v>1513</v>
      </c>
      <c r="D1683" s="488" t="s">
        <v>1514</v>
      </c>
      <c r="E1683" s="491">
        <v>45827.688888888886</v>
      </c>
      <c r="F1683" s="492">
        <v>2980.0</v>
      </c>
      <c r="G1683" s="488" t="s">
        <v>1515</v>
      </c>
      <c r="H1683" s="492">
        <v>2980.0</v>
      </c>
      <c r="I1683" s="488" t="s">
        <v>1515</v>
      </c>
      <c r="J1683" s="488" t="s">
        <v>1516</v>
      </c>
      <c r="K1683" s="488" t="s">
        <v>1517</v>
      </c>
      <c r="L1683" s="488" t="s">
        <v>11519</v>
      </c>
      <c r="M1683" s="488" t="s">
        <v>11520</v>
      </c>
      <c r="N1683" s="488" t="s">
        <v>1520</v>
      </c>
      <c r="O1683" s="488" t="s">
        <v>1521</v>
      </c>
      <c r="P1683" s="488" t="s">
        <v>1554</v>
      </c>
      <c r="Q1683" s="488" t="s">
        <v>1523</v>
      </c>
      <c r="R1683" s="495" t="s">
        <v>1524</v>
      </c>
      <c r="S1683" s="494"/>
      <c r="T1683" s="494"/>
      <c r="U1683" s="488" t="s">
        <v>11521</v>
      </c>
      <c r="AB1683" s="488" t="s">
        <v>11522</v>
      </c>
      <c r="AC1683" s="496">
        <v>8.02E9</v>
      </c>
      <c r="AD1683" s="497"/>
      <c r="AE1683" s="497"/>
      <c r="AF1683" s="497"/>
      <c r="AG1683" s="497"/>
      <c r="AH1683" s="497"/>
      <c r="AI1683" s="494"/>
      <c r="AJ1683" s="488" t="s">
        <v>1527</v>
      </c>
      <c r="AK1683" s="498"/>
      <c r="AL1683" s="499"/>
      <c r="AM1683" s="488" t="s">
        <v>11523</v>
      </c>
      <c r="AO1683" s="494"/>
      <c r="AP1683" s="494"/>
      <c r="AQ1683" s="494"/>
      <c r="AR1683" s="494"/>
      <c r="AS1683" s="494"/>
      <c r="AT1683" s="488" t="s">
        <v>1558</v>
      </c>
      <c r="AU1683" s="492">
        <v>9369.0</v>
      </c>
      <c r="AV1683" s="492">
        <v>2.0</v>
      </c>
      <c r="AW1683" s="492">
        <v>2029.0</v>
      </c>
      <c r="AX1683" s="488" t="s">
        <v>1587</v>
      </c>
      <c r="AY1683" s="488" t="s">
        <v>4030</v>
      </c>
      <c r="AZ1683" s="488" t="s">
        <v>1531</v>
      </c>
    </row>
    <row r="1684" hidden="1">
      <c r="A1684" s="488" t="s">
        <v>11524</v>
      </c>
      <c r="B1684" s="488" t="s">
        <v>11525</v>
      </c>
      <c r="C1684" s="488" t="s">
        <v>1513</v>
      </c>
      <c r="D1684" s="488" t="s">
        <v>1514</v>
      </c>
      <c r="E1684" s="491">
        <v>45827.65416666667</v>
      </c>
      <c r="F1684" s="492">
        <v>2980.0</v>
      </c>
      <c r="G1684" s="488" t="s">
        <v>1515</v>
      </c>
      <c r="H1684" s="492">
        <v>2980.0</v>
      </c>
      <c r="I1684" s="488" t="s">
        <v>1515</v>
      </c>
      <c r="J1684" s="488" t="s">
        <v>1516</v>
      </c>
      <c r="K1684" s="488" t="s">
        <v>1517</v>
      </c>
      <c r="L1684" s="488" t="s">
        <v>9281</v>
      </c>
      <c r="M1684" s="488" t="s">
        <v>11526</v>
      </c>
      <c r="N1684" s="488" t="s">
        <v>1520</v>
      </c>
      <c r="O1684" s="488" t="s">
        <v>1521</v>
      </c>
      <c r="P1684" s="488" t="s">
        <v>1545</v>
      </c>
      <c r="Q1684" s="488" t="s">
        <v>1523</v>
      </c>
      <c r="R1684" s="495" t="s">
        <v>1524</v>
      </c>
      <c r="S1684" s="494"/>
      <c r="T1684" s="494"/>
      <c r="U1684" s="488" t="s">
        <v>11527</v>
      </c>
      <c r="AB1684" s="488" t="s">
        <v>9285</v>
      </c>
      <c r="AC1684" s="496">
        <v>9.02E9</v>
      </c>
      <c r="AD1684" s="497"/>
      <c r="AE1684" s="497"/>
      <c r="AF1684" s="497"/>
      <c r="AG1684" s="497"/>
      <c r="AH1684" s="497"/>
      <c r="AI1684" s="494"/>
      <c r="AJ1684" s="488" t="s">
        <v>1527</v>
      </c>
      <c r="AK1684" s="498"/>
      <c r="AL1684" s="499"/>
      <c r="AM1684" s="488" t="s">
        <v>9286</v>
      </c>
      <c r="AP1684" s="494"/>
      <c r="AQ1684" s="494"/>
      <c r="AR1684" s="494"/>
      <c r="AS1684" s="494"/>
      <c r="AT1684" s="488" t="s">
        <v>1558</v>
      </c>
      <c r="AU1684" s="492">
        <v>1018.0</v>
      </c>
      <c r="AV1684" s="492">
        <v>7.0</v>
      </c>
      <c r="AW1684" s="492">
        <v>2029.0</v>
      </c>
      <c r="AX1684" s="488" t="s">
        <v>1559</v>
      </c>
      <c r="AY1684" s="497"/>
      <c r="AZ1684" s="488" t="s">
        <v>1531</v>
      </c>
    </row>
    <row r="1685">
      <c r="A1685" s="488" t="s">
        <v>11528</v>
      </c>
      <c r="B1685" s="488" t="s">
        <v>11529</v>
      </c>
      <c r="C1685" s="488" t="s">
        <v>1513</v>
      </c>
      <c r="D1685" s="488" t="s">
        <v>1514</v>
      </c>
      <c r="E1685" s="491">
        <v>45827.629166666666</v>
      </c>
      <c r="F1685" s="492">
        <v>2980.0</v>
      </c>
      <c r="G1685" s="488" t="s">
        <v>1515</v>
      </c>
      <c r="H1685" s="492">
        <v>2980.0</v>
      </c>
      <c r="I1685" s="488" t="s">
        <v>1515</v>
      </c>
      <c r="J1685" s="488" t="s">
        <v>1516</v>
      </c>
      <c r="K1685" s="488" t="s">
        <v>1517</v>
      </c>
      <c r="L1685" s="488" t="s">
        <v>11530</v>
      </c>
      <c r="M1685" s="488" t="s">
        <v>11531</v>
      </c>
      <c r="N1685" s="488" t="s">
        <v>1520</v>
      </c>
      <c r="O1685" s="488" t="s">
        <v>1521</v>
      </c>
      <c r="P1685" s="488" t="s">
        <v>1554</v>
      </c>
      <c r="Q1685" s="488" t="s">
        <v>1714</v>
      </c>
      <c r="R1685" s="495" t="s">
        <v>1524</v>
      </c>
      <c r="S1685" s="494"/>
      <c r="T1685" s="494"/>
      <c r="U1685" s="488" t="s">
        <v>11532</v>
      </c>
      <c r="V1685" s="495" t="s">
        <v>1524</v>
      </c>
      <c r="W1685" s="497"/>
      <c r="X1685" s="488" t="s">
        <v>1781</v>
      </c>
      <c r="Y1685" s="492">
        <v>2980.0</v>
      </c>
      <c r="Z1685" s="488" t="s">
        <v>1515</v>
      </c>
      <c r="AA1685" s="488" t="s">
        <v>1516</v>
      </c>
      <c r="AB1685" s="488" t="s">
        <v>11533</v>
      </c>
      <c r="AC1685" s="496">
        <v>9.08E9</v>
      </c>
      <c r="AD1685" s="497"/>
      <c r="AE1685" s="497"/>
      <c r="AF1685" s="497"/>
      <c r="AG1685" s="497"/>
      <c r="AH1685" s="497"/>
      <c r="AI1685" s="494"/>
      <c r="AJ1685" s="488" t="s">
        <v>1527</v>
      </c>
      <c r="AK1685" s="498"/>
      <c r="AL1685" s="499"/>
      <c r="AM1685" s="488" t="s">
        <v>11534</v>
      </c>
      <c r="AO1685" s="494"/>
      <c r="AP1685" s="494"/>
      <c r="AQ1685" s="494"/>
      <c r="AR1685" s="494"/>
      <c r="AS1685" s="494"/>
      <c r="AT1685" s="488" t="s">
        <v>1529</v>
      </c>
      <c r="AU1685" s="492">
        <v>981.0</v>
      </c>
      <c r="AV1685" s="492">
        <v>7.0</v>
      </c>
      <c r="AW1685" s="492">
        <v>2028.0</v>
      </c>
      <c r="AX1685" s="488" t="s">
        <v>1587</v>
      </c>
      <c r="AY1685" s="488" t="s">
        <v>1597</v>
      </c>
      <c r="AZ1685" s="488" t="s">
        <v>1531</v>
      </c>
    </row>
    <row r="1686" hidden="1">
      <c r="A1686" s="488" t="s">
        <v>11535</v>
      </c>
      <c r="B1686" s="488" t="s">
        <v>11536</v>
      </c>
      <c r="C1686" s="488" t="s">
        <v>1513</v>
      </c>
      <c r="D1686" s="488" t="s">
        <v>1514</v>
      </c>
      <c r="E1686" s="491">
        <v>45827.62569444445</v>
      </c>
      <c r="F1686" s="492">
        <v>7980.0</v>
      </c>
      <c r="G1686" s="488" t="s">
        <v>1515</v>
      </c>
      <c r="H1686" s="492">
        <v>7980.0</v>
      </c>
      <c r="I1686" s="488" t="s">
        <v>1515</v>
      </c>
      <c r="J1686" s="488" t="s">
        <v>1516</v>
      </c>
      <c r="K1686" s="488" t="s">
        <v>1517</v>
      </c>
      <c r="L1686" s="488" t="s">
        <v>11537</v>
      </c>
      <c r="M1686" s="488" t="s">
        <v>11538</v>
      </c>
      <c r="N1686" s="488" t="s">
        <v>1520</v>
      </c>
      <c r="O1686" s="488" t="s">
        <v>1521</v>
      </c>
      <c r="P1686" s="488" t="s">
        <v>1554</v>
      </c>
      <c r="Q1686" s="488" t="s">
        <v>1523</v>
      </c>
      <c r="R1686" s="495" t="s">
        <v>1524</v>
      </c>
      <c r="S1686" s="494"/>
      <c r="T1686" s="494"/>
      <c r="U1686" s="488" t="s">
        <v>11539</v>
      </c>
      <c r="AB1686" s="488" t="s">
        <v>11540</v>
      </c>
      <c r="AC1686" s="496">
        <v>9.1E9</v>
      </c>
      <c r="AD1686" s="497"/>
      <c r="AE1686" s="497"/>
      <c r="AF1686" s="497"/>
      <c r="AG1686" s="497"/>
      <c r="AH1686" s="497"/>
      <c r="AI1686" s="494"/>
      <c r="AJ1686" s="488" t="s">
        <v>1527</v>
      </c>
      <c r="AK1686" s="498"/>
      <c r="AL1686" s="499"/>
      <c r="AM1686" s="488" t="s">
        <v>11541</v>
      </c>
      <c r="AO1686" s="494"/>
      <c r="AP1686" s="494"/>
      <c r="AQ1686" s="494"/>
      <c r="AR1686" s="494"/>
      <c r="AS1686" s="494"/>
      <c r="AT1686" s="488" t="s">
        <v>1529</v>
      </c>
      <c r="AU1686" s="492">
        <v>7002.0</v>
      </c>
      <c r="AV1686" s="492">
        <v>12.0</v>
      </c>
      <c r="AW1686" s="492">
        <v>2026.0</v>
      </c>
      <c r="AX1686" s="488" t="s">
        <v>1634</v>
      </c>
      <c r="AY1686" s="488" t="s">
        <v>1588</v>
      </c>
      <c r="AZ1686" s="488" t="s">
        <v>1531</v>
      </c>
    </row>
    <row r="1687" hidden="1">
      <c r="A1687" s="488" t="s">
        <v>11542</v>
      </c>
      <c r="B1687" s="488" t="s">
        <v>11543</v>
      </c>
      <c r="C1687" s="488" t="s">
        <v>1513</v>
      </c>
      <c r="D1687" s="488" t="s">
        <v>1514</v>
      </c>
      <c r="E1687" s="491">
        <v>45827.62291666667</v>
      </c>
      <c r="F1687" s="492">
        <v>4980.0</v>
      </c>
      <c r="G1687" s="488" t="s">
        <v>1515</v>
      </c>
      <c r="H1687" s="492">
        <v>4980.0</v>
      </c>
      <c r="I1687" s="488" t="s">
        <v>1515</v>
      </c>
      <c r="J1687" s="488" t="s">
        <v>1516</v>
      </c>
      <c r="K1687" s="488" t="s">
        <v>1517</v>
      </c>
      <c r="L1687" s="488" t="s">
        <v>11544</v>
      </c>
      <c r="M1687" s="488" t="s">
        <v>11545</v>
      </c>
      <c r="N1687" s="488" t="s">
        <v>1520</v>
      </c>
      <c r="O1687" s="488" t="s">
        <v>1521</v>
      </c>
      <c r="P1687" s="488" t="s">
        <v>1545</v>
      </c>
      <c r="Q1687" s="488" t="s">
        <v>1523</v>
      </c>
      <c r="R1687" s="495" t="s">
        <v>1524</v>
      </c>
      <c r="S1687" s="494"/>
      <c r="T1687" s="494"/>
      <c r="U1687" s="488" t="s">
        <v>11546</v>
      </c>
      <c r="AB1687" s="488" t="s">
        <v>11547</v>
      </c>
      <c r="AC1687" s="496">
        <v>8.05E9</v>
      </c>
      <c r="AD1687" s="497"/>
      <c r="AE1687" s="497"/>
      <c r="AF1687" s="497"/>
      <c r="AG1687" s="497"/>
      <c r="AH1687" s="497"/>
      <c r="AI1687" s="494"/>
      <c r="AJ1687" s="488" t="s">
        <v>1527</v>
      </c>
      <c r="AK1687" s="498"/>
      <c r="AL1687" s="499"/>
      <c r="AM1687" s="488" t="s">
        <v>11548</v>
      </c>
      <c r="AO1687" s="494"/>
      <c r="AP1687" s="494"/>
      <c r="AQ1687" s="494"/>
      <c r="AR1687" s="494"/>
      <c r="AS1687" s="494"/>
      <c r="AT1687" s="488" t="s">
        <v>1529</v>
      </c>
      <c r="AU1687" s="492">
        <v>1045.0</v>
      </c>
      <c r="AV1687" s="492">
        <v>1.0</v>
      </c>
      <c r="AW1687" s="492">
        <v>2032.0</v>
      </c>
      <c r="AX1687" s="488" t="s">
        <v>1549</v>
      </c>
      <c r="AY1687" s="497"/>
      <c r="AZ1687" s="488" t="s">
        <v>1531</v>
      </c>
    </row>
    <row r="1688" hidden="1">
      <c r="A1688" s="488" t="s">
        <v>11549</v>
      </c>
      <c r="B1688" s="488" t="s">
        <v>11550</v>
      </c>
      <c r="C1688" s="488" t="s">
        <v>1513</v>
      </c>
      <c r="D1688" s="488" t="s">
        <v>1514</v>
      </c>
      <c r="E1688" s="491">
        <v>45827.62152777778</v>
      </c>
      <c r="F1688" s="492">
        <v>2980.0</v>
      </c>
      <c r="G1688" s="488" t="s">
        <v>1515</v>
      </c>
      <c r="H1688" s="492">
        <v>2980.0</v>
      </c>
      <c r="I1688" s="488" t="s">
        <v>1515</v>
      </c>
      <c r="J1688" s="488" t="s">
        <v>1516</v>
      </c>
      <c r="K1688" s="488" t="s">
        <v>1517</v>
      </c>
      <c r="L1688" s="488" t="s">
        <v>11551</v>
      </c>
      <c r="M1688" s="488" t="s">
        <v>11552</v>
      </c>
      <c r="N1688" s="488" t="s">
        <v>1520</v>
      </c>
      <c r="O1688" s="488" t="s">
        <v>1521</v>
      </c>
      <c r="P1688" s="488" t="s">
        <v>1522</v>
      </c>
      <c r="Q1688" s="488" t="s">
        <v>1523</v>
      </c>
      <c r="R1688" s="495" t="s">
        <v>1524</v>
      </c>
      <c r="S1688" s="494"/>
      <c r="T1688" s="494"/>
      <c r="U1688" s="488" t="s">
        <v>11553</v>
      </c>
      <c r="AB1688" s="488" t="s">
        <v>11554</v>
      </c>
      <c r="AC1688" s="496">
        <v>8.04E9</v>
      </c>
      <c r="AD1688" s="497"/>
      <c r="AE1688" s="497"/>
      <c r="AF1688" s="497"/>
      <c r="AG1688" s="497"/>
      <c r="AH1688" s="497"/>
      <c r="AI1688" s="494"/>
      <c r="AJ1688" s="488" t="s">
        <v>1527</v>
      </c>
      <c r="AK1688" s="498"/>
      <c r="AL1688" s="499"/>
      <c r="AM1688" s="488" t="s">
        <v>11555</v>
      </c>
      <c r="AO1688" s="494"/>
      <c r="AP1688" s="494"/>
      <c r="AQ1688" s="494"/>
      <c r="AR1688" s="494"/>
      <c r="AS1688" s="494"/>
      <c r="AT1688" s="488" t="s">
        <v>1529</v>
      </c>
      <c r="AU1688" s="492">
        <v>4675.0</v>
      </c>
      <c r="AV1688" s="492">
        <v>3.0</v>
      </c>
      <c r="AW1688" s="492">
        <v>2028.0</v>
      </c>
      <c r="AX1688" s="488" t="s">
        <v>1539</v>
      </c>
      <c r="AY1688" s="488" t="s">
        <v>1805</v>
      </c>
      <c r="AZ1688" s="488" t="s">
        <v>1531</v>
      </c>
    </row>
    <row r="1689" hidden="1">
      <c r="A1689" s="488" t="s">
        <v>11556</v>
      </c>
      <c r="B1689" s="488" t="s">
        <v>11557</v>
      </c>
      <c r="C1689" s="488" t="s">
        <v>1513</v>
      </c>
      <c r="D1689" s="488" t="s">
        <v>1514</v>
      </c>
      <c r="E1689" s="491">
        <v>45827.597916666666</v>
      </c>
      <c r="F1689" s="492">
        <v>2980.0</v>
      </c>
      <c r="G1689" s="488" t="s">
        <v>1515</v>
      </c>
      <c r="H1689" s="492">
        <v>2980.0</v>
      </c>
      <c r="I1689" s="488" t="s">
        <v>1515</v>
      </c>
      <c r="J1689" s="488" t="s">
        <v>1516</v>
      </c>
      <c r="K1689" s="488" t="s">
        <v>1517</v>
      </c>
      <c r="L1689" s="488" t="s">
        <v>11558</v>
      </c>
      <c r="M1689" s="488" t="s">
        <v>11559</v>
      </c>
      <c r="N1689" s="488" t="s">
        <v>1520</v>
      </c>
      <c r="O1689" s="488" t="s">
        <v>1521</v>
      </c>
      <c r="P1689" s="488" t="s">
        <v>1554</v>
      </c>
      <c r="Q1689" s="488" t="s">
        <v>1523</v>
      </c>
      <c r="R1689" s="495" t="s">
        <v>1524</v>
      </c>
      <c r="S1689" s="494"/>
      <c r="T1689" s="494"/>
      <c r="U1689" s="488" t="s">
        <v>11560</v>
      </c>
      <c r="AB1689" s="488" t="s">
        <v>11561</v>
      </c>
      <c r="AC1689" s="496">
        <v>8.05E9</v>
      </c>
      <c r="AD1689" s="497"/>
      <c r="AE1689" s="497"/>
      <c r="AF1689" s="497"/>
      <c r="AG1689" s="497"/>
      <c r="AH1689" s="497"/>
      <c r="AI1689" s="494"/>
      <c r="AJ1689" s="488" t="s">
        <v>1527</v>
      </c>
      <c r="AK1689" s="498"/>
      <c r="AL1689" s="499"/>
      <c r="AM1689" s="488" t="s">
        <v>11562</v>
      </c>
      <c r="AP1689" s="494"/>
      <c r="AQ1689" s="494"/>
      <c r="AR1689" s="494"/>
      <c r="AS1689" s="494"/>
      <c r="AT1689" s="488" t="s">
        <v>1558</v>
      </c>
      <c r="AU1689" s="492">
        <v>7633.0</v>
      </c>
      <c r="AV1689" s="492">
        <v>10.0</v>
      </c>
      <c r="AW1689" s="492">
        <v>2027.0</v>
      </c>
      <c r="AX1689" s="488" t="s">
        <v>1587</v>
      </c>
      <c r="AY1689" s="488" t="s">
        <v>6898</v>
      </c>
      <c r="AZ1689" s="488" t="s">
        <v>1531</v>
      </c>
    </row>
    <row r="1690" hidden="1">
      <c r="A1690" s="488" t="s">
        <v>11563</v>
      </c>
      <c r="B1690" s="488" t="s">
        <v>11564</v>
      </c>
      <c r="C1690" s="488" t="s">
        <v>1513</v>
      </c>
      <c r="D1690" s="488" t="s">
        <v>1514</v>
      </c>
      <c r="E1690" s="491">
        <v>45827.57986111111</v>
      </c>
      <c r="F1690" s="492">
        <v>9800.0</v>
      </c>
      <c r="G1690" s="488" t="s">
        <v>1515</v>
      </c>
      <c r="H1690" s="492">
        <v>9800.0</v>
      </c>
      <c r="I1690" s="488" t="s">
        <v>1515</v>
      </c>
      <c r="J1690" s="488" t="s">
        <v>1516</v>
      </c>
      <c r="K1690" s="488" t="s">
        <v>1517</v>
      </c>
      <c r="L1690" s="488" t="s">
        <v>11565</v>
      </c>
      <c r="M1690" s="488" t="s">
        <v>11566</v>
      </c>
      <c r="N1690" s="488" t="s">
        <v>1520</v>
      </c>
      <c r="O1690" s="488" t="s">
        <v>1521</v>
      </c>
      <c r="P1690" s="488" t="s">
        <v>1724</v>
      </c>
      <c r="Q1690" s="488" t="s">
        <v>1523</v>
      </c>
      <c r="R1690" s="495" t="s">
        <v>1524</v>
      </c>
      <c r="S1690" s="494"/>
      <c r="T1690" s="494"/>
      <c r="U1690" s="488" t="s">
        <v>11567</v>
      </c>
      <c r="AB1690" s="488" t="s">
        <v>11568</v>
      </c>
      <c r="AC1690" s="496">
        <v>8.03E9</v>
      </c>
      <c r="AD1690" s="497"/>
      <c r="AE1690" s="497"/>
      <c r="AF1690" s="497"/>
      <c r="AG1690" s="497"/>
      <c r="AH1690" s="497"/>
      <c r="AI1690" s="494"/>
      <c r="AJ1690" s="488" t="s">
        <v>1527</v>
      </c>
      <c r="AK1690" s="498"/>
      <c r="AL1690" s="499"/>
      <c r="AM1690" s="488" t="s">
        <v>11569</v>
      </c>
      <c r="AO1690" s="494"/>
      <c r="AP1690" s="494"/>
      <c r="AQ1690" s="494"/>
      <c r="AR1690" s="494"/>
      <c r="AS1690" s="494"/>
      <c r="AT1690" s="488" t="s">
        <v>1529</v>
      </c>
      <c r="AU1690" s="492">
        <v>1003.0</v>
      </c>
      <c r="AV1690" s="492">
        <v>4.0</v>
      </c>
      <c r="AW1690" s="492">
        <v>2026.0</v>
      </c>
      <c r="AX1690" s="488" t="s">
        <v>1728</v>
      </c>
      <c r="AY1690" s="488" t="s">
        <v>1729</v>
      </c>
      <c r="AZ1690" s="488" t="s">
        <v>1531</v>
      </c>
    </row>
    <row r="1691" hidden="1">
      <c r="A1691" s="488" t="s">
        <v>11570</v>
      </c>
      <c r="B1691" s="488" t="s">
        <v>11564</v>
      </c>
      <c r="C1691" s="488" t="s">
        <v>1513</v>
      </c>
      <c r="D1691" s="488" t="s">
        <v>1514</v>
      </c>
      <c r="E1691" s="491">
        <v>45827.575</v>
      </c>
      <c r="F1691" s="492">
        <v>2980.0</v>
      </c>
      <c r="G1691" s="488" t="s">
        <v>1515</v>
      </c>
      <c r="H1691" s="492">
        <v>2980.0</v>
      </c>
      <c r="I1691" s="488" t="s">
        <v>1515</v>
      </c>
      <c r="J1691" s="488" t="s">
        <v>1516</v>
      </c>
      <c r="K1691" s="488" t="s">
        <v>1517</v>
      </c>
      <c r="L1691" s="488" t="s">
        <v>11565</v>
      </c>
      <c r="M1691" s="488" t="s">
        <v>11571</v>
      </c>
      <c r="N1691" s="488" t="s">
        <v>1520</v>
      </c>
      <c r="O1691" s="488" t="s">
        <v>1521</v>
      </c>
      <c r="P1691" s="488" t="s">
        <v>1724</v>
      </c>
      <c r="Q1691" s="488" t="s">
        <v>1523</v>
      </c>
      <c r="R1691" s="495" t="s">
        <v>1524</v>
      </c>
      <c r="S1691" s="494"/>
      <c r="T1691" s="494"/>
      <c r="U1691" s="488" t="s">
        <v>11572</v>
      </c>
      <c r="AB1691" s="488" t="s">
        <v>11568</v>
      </c>
      <c r="AC1691" s="496">
        <v>8.03E9</v>
      </c>
      <c r="AD1691" s="497"/>
      <c r="AE1691" s="497"/>
      <c r="AF1691" s="494"/>
      <c r="AG1691" s="494"/>
      <c r="AH1691" s="494"/>
      <c r="AI1691" s="494"/>
      <c r="AJ1691" s="488" t="s">
        <v>1527</v>
      </c>
      <c r="AK1691" s="494"/>
      <c r="AL1691" s="494"/>
      <c r="AM1691" s="488" t="s">
        <v>11569</v>
      </c>
      <c r="AO1691" s="494"/>
      <c r="AP1691" s="494"/>
      <c r="AQ1691" s="494"/>
      <c r="AR1691" s="494"/>
      <c r="AS1691" s="494"/>
      <c r="AT1691" s="488" t="s">
        <v>1529</v>
      </c>
      <c r="AU1691" s="492">
        <v>1003.0</v>
      </c>
      <c r="AV1691" s="492">
        <v>4.0</v>
      </c>
      <c r="AW1691" s="492">
        <v>2026.0</v>
      </c>
      <c r="AX1691" s="488" t="s">
        <v>1728</v>
      </c>
      <c r="AY1691" s="488" t="s">
        <v>1729</v>
      </c>
      <c r="AZ1691" s="488" t="s">
        <v>1531</v>
      </c>
    </row>
    <row r="1692" hidden="1">
      <c r="A1692" s="488" t="s">
        <v>8532</v>
      </c>
      <c r="B1692" s="488" t="s">
        <v>8533</v>
      </c>
      <c r="C1692" s="488" t="s">
        <v>1513</v>
      </c>
      <c r="D1692" s="488" t="s">
        <v>1514</v>
      </c>
      <c r="E1692" s="491">
        <v>45827.57013888889</v>
      </c>
      <c r="F1692" s="492">
        <v>9800.0</v>
      </c>
      <c r="G1692" s="488" t="s">
        <v>1515</v>
      </c>
      <c r="H1692" s="492">
        <v>9800.0</v>
      </c>
      <c r="I1692" s="488" t="s">
        <v>1515</v>
      </c>
      <c r="J1692" s="488" t="s">
        <v>1516</v>
      </c>
      <c r="K1692" s="488" t="s">
        <v>1517</v>
      </c>
      <c r="L1692" s="488" t="s">
        <v>8534</v>
      </c>
      <c r="M1692" s="488" t="s">
        <v>8535</v>
      </c>
      <c r="N1692" s="488" t="s">
        <v>1520</v>
      </c>
      <c r="O1692" s="488" t="s">
        <v>1521</v>
      </c>
      <c r="P1692" s="488" t="s">
        <v>1554</v>
      </c>
      <c r="Q1692" s="488" t="s">
        <v>1523</v>
      </c>
      <c r="R1692" s="495" t="s">
        <v>1524</v>
      </c>
      <c r="S1692" s="494"/>
      <c r="T1692" s="494"/>
      <c r="U1692" s="488" t="s">
        <v>8536</v>
      </c>
      <c r="AB1692" s="488" t="s">
        <v>8537</v>
      </c>
      <c r="AC1692" s="496">
        <v>9.07E9</v>
      </c>
      <c r="AD1692" s="497"/>
      <c r="AE1692" s="494"/>
      <c r="AF1692" s="494"/>
      <c r="AG1692" s="494"/>
      <c r="AH1692" s="494"/>
      <c r="AI1692" s="494"/>
      <c r="AJ1692" s="488" t="s">
        <v>1527</v>
      </c>
      <c r="AK1692" s="494"/>
      <c r="AL1692" s="494"/>
      <c r="AM1692" s="488" t="s">
        <v>8538</v>
      </c>
      <c r="AO1692" s="494"/>
      <c r="AP1692" s="494"/>
      <c r="AQ1692" s="494"/>
      <c r="AR1692" s="494"/>
      <c r="AS1692" s="494"/>
      <c r="AT1692" s="488" t="s">
        <v>1529</v>
      </c>
      <c r="AU1692" s="492">
        <v>6343.0</v>
      </c>
      <c r="AV1692" s="492">
        <v>4.0</v>
      </c>
      <c r="AW1692" s="492">
        <v>2026.0</v>
      </c>
      <c r="AX1692" s="488" t="s">
        <v>1587</v>
      </c>
      <c r="AY1692" s="488" t="s">
        <v>1597</v>
      </c>
      <c r="AZ1692" s="488" t="s">
        <v>1531</v>
      </c>
    </row>
    <row r="1693" hidden="1">
      <c r="A1693" s="488" t="s">
        <v>11573</v>
      </c>
      <c r="B1693" s="488" t="s">
        <v>8533</v>
      </c>
      <c r="C1693" s="488" t="s">
        <v>1513</v>
      </c>
      <c r="D1693" s="488" t="s">
        <v>1514</v>
      </c>
      <c r="E1693" s="491">
        <v>45827.569444444445</v>
      </c>
      <c r="F1693" s="492">
        <v>2980.0</v>
      </c>
      <c r="G1693" s="488" t="s">
        <v>1515</v>
      </c>
      <c r="H1693" s="492">
        <v>2980.0</v>
      </c>
      <c r="I1693" s="488" t="s">
        <v>1515</v>
      </c>
      <c r="J1693" s="488" t="s">
        <v>1516</v>
      </c>
      <c r="K1693" s="488" t="s">
        <v>1517</v>
      </c>
      <c r="L1693" s="488" t="s">
        <v>8534</v>
      </c>
      <c r="M1693" s="488" t="s">
        <v>11574</v>
      </c>
      <c r="N1693" s="488" t="s">
        <v>1520</v>
      </c>
      <c r="O1693" s="488" t="s">
        <v>1521</v>
      </c>
      <c r="P1693" s="488" t="s">
        <v>1554</v>
      </c>
      <c r="Q1693" s="488" t="s">
        <v>1523</v>
      </c>
      <c r="R1693" s="495" t="s">
        <v>1524</v>
      </c>
      <c r="S1693" s="494"/>
      <c r="T1693" s="494"/>
      <c r="U1693" s="488" t="s">
        <v>11575</v>
      </c>
      <c r="AB1693" s="488" t="s">
        <v>8537</v>
      </c>
      <c r="AC1693" s="496">
        <v>9.07E9</v>
      </c>
      <c r="AD1693" s="497"/>
      <c r="AE1693" s="494"/>
      <c r="AF1693" s="494"/>
      <c r="AG1693" s="494"/>
      <c r="AH1693" s="494"/>
      <c r="AI1693" s="494"/>
      <c r="AJ1693" s="488" t="s">
        <v>1527</v>
      </c>
      <c r="AK1693" s="494"/>
      <c r="AL1693" s="499"/>
      <c r="AM1693" s="488" t="s">
        <v>8538</v>
      </c>
      <c r="AO1693" s="497"/>
      <c r="AP1693" s="494"/>
      <c r="AQ1693" s="494"/>
      <c r="AR1693" s="494"/>
      <c r="AS1693" s="494"/>
      <c r="AT1693" s="488" t="s">
        <v>1529</v>
      </c>
      <c r="AU1693" s="492">
        <v>6343.0</v>
      </c>
      <c r="AV1693" s="492">
        <v>4.0</v>
      </c>
      <c r="AW1693" s="492">
        <v>2026.0</v>
      </c>
      <c r="AX1693" s="488" t="s">
        <v>1587</v>
      </c>
      <c r="AY1693" s="488" t="s">
        <v>1597</v>
      </c>
      <c r="AZ1693" s="488" t="s">
        <v>1531</v>
      </c>
    </row>
    <row r="1694" hidden="1">
      <c r="A1694" s="488" t="s">
        <v>11576</v>
      </c>
      <c r="B1694" s="488" t="s">
        <v>11577</v>
      </c>
      <c r="C1694" s="488" t="s">
        <v>1513</v>
      </c>
      <c r="D1694" s="488" t="s">
        <v>1514</v>
      </c>
      <c r="E1694" s="491">
        <v>45827.55625</v>
      </c>
      <c r="F1694" s="492">
        <v>2980.0</v>
      </c>
      <c r="G1694" s="488" t="s">
        <v>1515</v>
      </c>
      <c r="H1694" s="492">
        <v>2980.0</v>
      </c>
      <c r="I1694" s="488" t="s">
        <v>1515</v>
      </c>
      <c r="J1694" s="488" t="s">
        <v>1516</v>
      </c>
      <c r="K1694" s="488" t="s">
        <v>1517</v>
      </c>
      <c r="L1694" s="488" t="s">
        <v>11578</v>
      </c>
      <c r="M1694" s="488" t="s">
        <v>11579</v>
      </c>
      <c r="N1694" s="488" t="s">
        <v>1520</v>
      </c>
      <c r="O1694" s="488" t="s">
        <v>1521</v>
      </c>
      <c r="P1694" s="488" t="s">
        <v>1724</v>
      </c>
      <c r="Q1694" s="488" t="s">
        <v>1523</v>
      </c>
      <c r="R1694" s="495" t="s">
        <v>1524</v>
      </c>
      <c r="S1694" s="494"/>
      <c r="T1694" s="494"/>
      <c r="U1694" s="488" t="s">
        <v>11580</v>
      </c>
      <c r="AB1694" s="488" t="s">
        <v>11581</v>
      </c>
      <c r="AC1694" s="496">
        <v>9.06E9</v>
      </c>
      <c r="AD1694" s="497"/>
      <c r="AE1694" s="494"/>
      <c r="AF1694" s="494"/>
      <c r="AG1694" s="494"/>
      <c r="AH1694" s="494"/>
      <c r="AI1694" s="494"/>
      <c r="AJ1694" s="488" t="s">
        <v>1527</v>
      </c>
      <c r="AK1694" s="494"/>
      <c r="AL1694" s="494"/>
      <c r="AM1694" s="488" t="s">
        <v>11582</v>
      </c>
      <c r="AO1694" s="494"/>
      <c r="AP1694" s="494"/>
      <c r="AQ1694" s="494"/>
      <c r="AR1694" s="494"/>
      <c r="AS1694" s="494"/>
      <c r="AT1694" s="488" t="s">
        <v>1529</v>
      </c>
      <c r="AU1694" s="492">
        <v>1003.0</v>
      </c>
      <c r="AV1694" s="492">
        <v>5.0</v>
      </c>
      <c r="AW1694" s="492">
        <v>2029.0</v>
      </c>
      <c r="AX1694" s="488" t="s">
        <v>1728</v>
      </c>
      <c r="AY1694" s="488" t="s">
        <v>1729</v>
      </c>
      <c r="AZ1694" s="488" t="s">
        <v>1531</v>
      </c>
    </row>
    <row r="1695" hidden="1">
      <c r="A1695" s="488" t="s">
        <v>11583</v>
      </c>
      <c r="B1695" s="488" t="s">
        <v>11584</v>
      </c>
      <c r="C1695" s="488" t="s">
        <v>1513</v>
      </c>
      <c r="D1695" s="488" t="s">
        <v>1514</v>
      </c>
      <c r="E1695" s="491">
        <v>45827.55486111111</v>
      </c>
      <c r="F1695" s="492">
        <v>2980.0</v>
      </c>
      <c r="G1695" s="488" t="s">
        <v>1515</v>
      </c>
      <c r="H1695" s="492">
        <v>2980.0</v>
      </c>
      <c r="I1695" s="488" t="s">
        <v>1515</v>
      </c>
      <c r="J1695" s="488" t="s">
        <v>1516</v>
      </c>
      <c r="K1695" s="488" t="s">
        <v>1517</v>
      </c>
      <c r="L1695" s="488" t="s">
        <v>11585</v>
      </c>
      <c r="M1695" s="488" t="s">
        <v>11586</v>
      </c>
      <c r="N1695" s="488" t="s">
        <v>1520</v>
      </c>
      <c r="O1695" s="488" t="s">
        <v>1521</v>
      </c>
      <c r="P1695" s="488" t="s">
        <v>1554</v>
      </c>
      <c r="Q1695" s="488" t="s">
        <v>1523</v>
      </c>
      <c r="R1695" s="495" t="s">
        <v>1524</v>
      </c>
      <c r="S1695" s="494"/>
      <c r="T1695" s="494"/>
      <c r="U1695" s="488" t="s">
        <v>11587</v>
      </c>
      <c r="AB1695" s="488" t="s">
        <v>11588</v>
      </c>
      <c r="AC1695" s="496">
        <v>9.08E9</v>
      </c>
      <c r="AD1695" s="497"/>
      <c r="AE1695" s="494"/>
      <c r="AF1695" s="494"/>
      <c r="AG1695" s="494"/>
      <c r="AH1695" s="494"/>
      <c r="AI1695" s="494"/>
      <c r="AJ1695" s="488" t="s">
        <v>1527</v>
      </c>
      <c r="AK1695" s="494"/>
      <c r="AL1695" s="494"/>
      <c r="AM1695" s="488" t="s">
        <v>11589</v>
      </c>
      <c r="AO1695" s="497"/>
      <c r="AP1695" s="494"/>
      <c r="AQ1695" s="494"/>
      <c r="AR1695" s="494"/>
      <c r="AS1695" s="494"/>
      <c r="AT1695" s="488" t="s">
        <v>1558</v>
      </c>
      <c r="AU1695" s="492">
        <v>1504.0</v>
      </c>
      <c r="AV1695" s="492">
        <v>7.0</v>
      </c>
      <c r="AW1695" s="492">
        <v>2027.0</v>
      </c>
      <c r="AX1695" s="488" t="s">
        <v>1559</v>
      </c>
      <c r="AY1695" s="488" t="s">
        <v>1560</v>
      </c>
      <c r="AZ1695" s="488" t="s">
        <v>1531</v>
      </c>
    </row>
    <row r="1696" hidden="1">
      <c r="A1696" s="488" t="s">
        <v>11590</v>
      </c>
      <c r="B1696" s="488" t="s">
        <v>11591</v>
      </c>
      <c r="C1696" s="488" t="s">
        <v>1513</v>
      </c>
      <c r="D1696" s="488" t="s">
        <v>1514</v>
      </c>
      <c r="E1696" s="491">
        <v>45827.54583333333</v>
      </c>
      <c r="F1696" s="492">
        <v>2980.0</v>
      </c>
      <c r="G1696" s="488" t="s">
        <v>1515</v>
      </c>
      <c r="H1696" s="492">
        <v>2980.0</v>
      </c>
      <c r="I1696" s="488" t="s">
        <v>1515</v>
      </c>
      <c r="J1696" s="488" t="s">
        <v>1516</v>
      </c>
      <c r="K1696" s="488" t="s">
        <v>1517</v>
      </c>
      <c r="L1696" s="488" t="s">
        <v>11592</v>
      </c>
      <c r="M1696" s="488" t="s">
        <v>11593</v>
      </c>
      <c r="N1696" s="488" t="s">
        <v>1520</v>
      </c>
      <c r="O1696" s="488" t="s">
        <v>1521</v>
      </c>
      <c r="P1696" s="488" t="s">
        <v>1554</v>
      </c>
      <c r="Q1696" s="488" t="s">
        <v>1523</v>
      </c>
      <c r="R1696" s="495" t="s">
        <v>1524</v>
      </c>
      <c r="S1696" s="494"/>
      <c r="T1696" s="494"/>
      <c r="U1696" s="488" t="s">
        <v>11594</v>
      </c>
      <c r="AB1696" s="488" t="s">
        <v>11595</v>
      </c>
      <c r="AC1696" s="496">
        <v>9.02E9</v>
      </c>
      <c r="AD1696" s="497"/>
      <c r="AE1696" s="494"/>
      <c r="AF1696" s="494"/>
      <c r="AG1696" s="494"/>
      <c r="AH1696" s="494"/>
      <c r="AI1696" s="494"/>
      <c r="AJ1696" s="488" t="s">
        <v>1527</v>
      </c>
      <c r="AK1696" s="494"/>
      <c r="AL1696" s="494"/>
      <c r="AM1696" s="488" t="s">
        <v>11596</v>
      </c>
      <c r="AO1696" s="494"/>
      <c r="AP1696" s="494"/>
      <c r="AQ1696" s="494"/>
      <c r="AR1696" s="494"/>
      <c r="AS1696" s="494"/>
      <c r="AT1696" s="488" t="s">
        <v>1529</v>
      </c>
      <c r="AU1696" s="492">
        <v>8956.0</v>
      </c>
      <c r="AV1696" s="492">
        <v>6.0</v>
      </c>
      <c r="AW1696" s="492">
        <v>2029.0</v>
      </c>
      <c r="AX1696" s="488" t="s">
        <v>1587</v>
      </c>
      <c r="AY1696" s="488" t="s">
        <v>2047</v>
      </c>
      <c r="AZ1696" s="488" t="s">
        <v>1531</v>
      </c>
    </row>
    <row r="1697" hidden="1">
      <c r="A1697" s="488" t="s">
        <v>11597</v>
      </c>
      <c r="B1697" s="488" t="s">
        <v>11598</v>
      </c>
      <c r="C1697" s="488" t="s">
        <v>1513</v>
      </c>
      <c r="D1697" s="488" t="s">
        <v>1514</v>
      </c>
      <c r="E1697" s="491">
        <v>45827.54513888889</v>
      </c>
      <c r="F1697" s="492">
        <v>2980.0</v>
      </c>
      <c r="G1697" s="488" t="s">
        <v>1515</v>
      </c>
      <c r="H1697" s="492">
        <v>2980.0</v>
      </c>
      <c r="I1697" s="488" t="s">
        <v>1515</v>
      </c>
      <c r="J1697" s="488" t="s">
        <v>1516</v>
      </c>
      <c r="K1697" s="488" t="s">
        <v>1517</v>
      </c>
      <c r="L1697" s="488" t="s">
        <v>11599</v>
      </c>
      <c r="M1697" s="488" t="s">
        <v>11600</v>
      </c>
      <c r="N1697" s="488" t="s">
        <v>1520</v>
      </c>
      <c r="O1697" s="488" t="s">
        <v>1521</v>
      </c>
      <c r="P1697" s="488" t="s">
        <v>1522</v>
      </c>
      <c r="Q1697" s="488" t="s">
        <v>1523</v>
      </c>
      <c r="R1697" s="495" t="s">
        <v>1524</v>
      </c>
      <c r="S1697" s="494"/>
      <c r="T1697" s="494"/>
      <c r="U1697" s="488" t="s">
        <v>11601</v>
      </c>
      <c r="AB1697" s="488" t="s">
        <v>11602</v>
      </c>
      <c r="AC1697" s="496">
        <v>9.04E9</v>
      </c>
      <c r="AD1697" s="497"/>
      <c r="AE1697" s="494"/>
      <c r="AF1697" s="494"/>
      <c r="AG1697" s="494"/>
      <c r="AH1697" s="494"/>
      <c r="AI1697" s="494"/>
      <c r="AJ1697" s="488" t="s">
        <v>1527</v>
      </c>
      <c r="AK1697" s="494"/>
      <c r="AL1697" s="494"/>
      <c r="AM1697" s="488" t="s">
        <v>11603</v>
      </c>
      <c r="AO1697" s="494"/>
      <c r="AP1697" s="494"/>
      <c r="AQ1697" s="494"/>
      <c r="AR1697" s="494"/>
      <c r="AS1697" s="494"/>
      <c r="AT1697" s="488" t="s">
        <v>1529</v>
      </c>
      <c r="AU1697" s="492">
        <v>491.0</v>
      </c>
      <c r="AV1697" s="492">
        <v>2.0</v>
      </c>
      <c r="AW1697" s="492">
        <v>2030.0</v>
      </c>
      <c r="AX1697" s="488" t="s">
        <v>1539</v>
      </c>
      <c r="AY1697" s="488" t="s">
        <v>1805</v>
      </c>
      <c r="AZ1697" s="488" t="s">
        <v>1531</v>
      </c>
    </row>
    <row r="1698" hidden="1">
      <c r="A1698" s="488" t="s">
        <v>4581</v>
      </c>
      <c r="B1698" s="488" t="s">
        <v>4582</v>
      </c>
      <c r="C1698" s="488" t="s">
        <v>1513</v>
      </c>
      <c r="D1698" s="488" t="s">
        <v>1514</v>
      </c>
      <c r="E1698" s="491">
        <v>45827.54236111111</v>
      </c>
      <c r="F1698" s="492">
        <v>9800.0</v>
      </c>
      <c r="G1698" s="488" t="s">
        <v>1515</v>
      </c>
      <c r="H1698" s="492">
        <v>9800.0</v>
      </c>
      <c r="I1698" s="488" t="s">
        <v>1515</v>
      </c>
      <c r="J1698" s="488" t="s">
        <v>1516</v>
      </c>
      <c r="K1698" s="488" t="s">
        <v>1517</v>
      </c>
      <c r="L1698" s="488" t="s">
        <v>4583</v>
      </c>
      <c r="M1698" s="488" t="s">
        <v>4584</v>
      </c>
      <c r="N1698" s="488" t="s">
        <v>1520</v>
      </c>
      <c r="O1698" s="488" t="s">
        <v>1521</v>
      </c>
      <c r="P1698" s="488" t="s">
        <v>1554</v>
      </c>
      <c r="Q1698" s="488" t="s">
        <v>1523</v>
      </c>
      <c r="R1698" s="495" t="s">
        <v>1524</v>
      </c>
      <c r="S1698" s="494"/>
      <c r="T1698" s="494"/>
      <c r="U1698" s="488" t="s">
        <v>4585</v>
      </c>
      <c r="AB1698" s="488" t="s">
        <v>4586</v>
      </c>
      <c r="AC1698" s="496">
        <v>9.08E9</v>
      </c>
      <c r="AD1698" s="497"/>
      <c r="AE1698" s="494"/>
      <c r="AF1698" s="494"/>
      <c r="AG1698" s="494"/>
      <c r="AH1698" s="494"/>
      <c r="AI1698" s="494"/>
      <c r="AJ1698" s="488" t="s">
        <v>1527</v>
      </c>
      <c r="AK1698" s="494"/>
      <c r="AL1698" s="494"/>
      <c r="AM1698" s="488" t="s">
        <v>4587</v>
      </c>
      <c r="AO1698" s="494"/>
      <c r="AP1698" s="494"/>
      <c r="AQ1698" s="494"/>
      <c r="AR1698" s="494"/>
      <c r="AS1698" s="494"/>
      <c r="AT1698" s="488" t="s">
        <v>1529</v>
      </c>
      <c r="AU1698" s="492">
        <v>3051.0</v>
      </c>
      <c r="AV1698" s="492">
        <v>3.0</v>
      </c>
      <c r="AW1698" s="492">
        <v>2030.0</v>
      </c>
      <c r="AX1698" s="488" t="s">
        <v>1587</v>
      </c>
      <c r="AY1698" s="488" t="s">
        <v>4588</v>
      </c>
      <c r="AZ1698" s="488" t="s">
        <v>1531</v>
      </c>
    </row>
    <row r="1699" hidden="1">
      <c r="A1699" s="488" t="s">
        <v>11604</v>
      </c>
      <c r="B1699" s="488" t="s">
        <v>4582</v>
      </c>
      <c r="C1699" s="488" t="s">
        <v>1513</v>
      </c>
      <c r="D1699" s="488" t="s">
        <v>1514</v>
      </c>
      <c r="E1699" s="491">
        <v>45827.5375</v>
      </c>
      <c r="F1699" s="492">
        <v>2980.0</v>
      </c>
      <c r="G1699" s="488" t="s">
        <v>1515</v>
      </c>
      <c r="H1699" s="492">
        <v>2980.0</v>
      </c>
      <c r="I1699" s="488" t="s">
        <v>1515</v>
      </c>
      <c r="J1699" s="488" t="s">
        <v>1516</v>
      </c>
      <c r="K1699" s="488" t="s">
        <v>1517</v>
      </c>
      <c r="L1699" s="488" t="s">
        <v>4583</v>
      </c>
      <c r="M1699" s="488" t="s">
        <v>11605</v>
      </c>
      <c r="N1699" s="488" t="s">
        <v>1520</v>
      </c>
      <c r="O1699" s="488" t="s">
        <v>1521</v>
      </c>
      <c r="P1699" s="488" t="s">
        <v>1554</v>
      </c>
      <c r="Q1699" s="488" t="s">
        <v>1523</v>
      </c>
      <c r="R1699" s="495" t="s">
        <v>1524</v>
      </c>
      <c r="S1699" s="494"/>
      <c r="T1699" s="494"/>
      <c r="U1699" s="488" t="s">
        <v>11606</v>
      </c>
      <c r="AB1699" s="488" t="s">
        <v>4586</v>
      </c>
      <c r="AC1699" s="496">
        <v>9.08E9</v>
      </c>
      <c r="AD1699" s="497"/>
      <c r="AE1699" s="494"/>
      <c r="AF1699" s="494"/>
      <c r="AG1699" s="494"/>
      <c r="AH1699" s="494"/>
      <c r="AI1699" s="494"/>
      <c r="AJ1699" s="488" t="s">
        <v>1527</v>
      </c>
      <c r="AK1699" s="494"/>
      <c r="AL1699" s="494"/>
      <c r="AM1699" s="488" t="s">
        <v>4587</v>
      </c>
      <c r="AO1699" s="497"/>
      <c r="AP1699" s="494"/>
      <c r="AQ1699" s="494"/>
      <c r="AR1699" s="494"/>
      <c r="AS1699" s="494"/>
      <c r="AT1699" s="488" t="s">
        <v>1529</v>
      </c>
      <c r="AU1699" s="492">
        <v>3051.0</v>
      </c>
      <c r="AV1699" s="492">
        <v>3.0</v>
      </c>
      <c r="AW1699" s="492">
        <v>2030.0</v>
      </c>
      <c r="AX1699" s="488" t="s">
        <v>1587</v>
      </c>
      <c r="AY1699" s="488" t="s">
        <v>4588</v>
      </c>
      <c r="AZ1699" s="488" t="s">
        <v>1531</v>
      </c>
    </row>
    <row r="1700">
      <c r="A1700" s="488" t="s">
        <v>11607</v>
      </c>
      <c r="B1700" s="488" t="s">
        <v>11608</v>
      </c>
      <c r="C1700" s="488" t="s">
        <v>1513</v>
      </c>
      <c r="D1700" s="488" t="s">
        <v>1514</v>
      </c>
      <c r="E1700" s="491">
        <v>45827.53402777778</v>
      </c>
      <c r="F1700" s="492">
        <v>2980.0</v>
      </c>
      <c r="G1700" s="488" t="s">
        <v>1515</v>
      </c>
      <c r="H1700" s="492">
        <v>2980.0</v>
      </c>
      <c r="I1700" s="488" t="s">
        <v>1515</v>
      </c>
      <c r="J1700" s="488" t="s">
        <v>1516</v>
      </c>
      <c r="K1700" s="488" t="s">
        <v>1517</v>
      </c>
      <c r="L1700" s="488" t="s">
        <v>11609</v>
      </c>
      <c r="M1700" s="488" t="s">
        <v>11610</v>
      </c>
      <c r="N1700" s="488" t="s">
        <v>1520</v>
      </c>
      <c r="O1700" s="488" t="s">
        <v>1521</v>
      </c>
      <c r="P1700" s="488" t="s">
        <v>1554</v>
      </c>
      <c r="Q1700" s="488" t="s">
        <v>4596</v>
      </c>
      <c r="R1700" s="495" t="s">
        <v>1524</v>
      </c>
      <c r="S1700" s="494"/>
      <c r="T1700" s="494"/>
      <c r="U1700" s="488" t="s">
        <v>11611</v>
      </c>
      <c r="V1700" s="495" t="s">
        <v>1524</v>
      </c>
      <c r="W1700" s="488" t="s">
        <v>1716</v>
      </c>
      <c r="X1700" s="488" t="s">
        <v>1717</v>
      </c>
      <c r="Y1700" s="492">
        <v>2980.0</v>
      </c>
      <c r="Z1700" s="488" t="s">
        <v>1515</v>
      </c>
      <c r="AA1700" s="488" t="s">
        <v>1516</v>
      </c>
      <c r="AB1700" s="488" t="s">
        <v>11612</v>
      </c>
      <c r="AC1700" s="496">
        <v>9.07E9</v>
      </c>
      <c r="AD1700" s="497"/>
      <c r="AE1700" s="494"/>
      <c r="AF1700" s="494"/>
      <c r="AG1700" s="494"/>
      <c r="AH1700" s="494"/>
      <c r="AI1700" s="494"/>
      <c r="AJ1700" s="488" t="s">
        <v>1527</v>
      </c>
      <c r="AK1700" s="494"/>
      <c r="AL1700" s="494"/>
      <c r="AM1700" s="488" t="s">
        <v>11613</v>
      </c>
      <c r="AO1700" s="497"/>
      <c r="AP1700" s="494"/>
      <c r="AQ1700" s="494"/>
      <c r="AR1700" s="494"/>
      <c r="AS1700" s="494"/>
      <c r="AT1700" s="488" t="s">
        <v>1529</v>
      </c>
      <c r="AU1700" s="492">
        <v>7802.0</v>
      </c>
      <c r="AV1700" s="492">
        <v>10.0</v>
      </c>
      <c r="AW1700" s="492">
        <v>2029.0</v>
      </c>
      <c r="AX1700" s="488" t="s">
        <v>1587</v>
      </c>
      <c r="AY1700" s="488" t="s">
        <v>2720</v>
      </c>
      <c r="AZ1700" s="488" t="s">
        <v>1531</v>
      </c>
    </row>
    <row r="1701" hidden="1">
      <c r="A1701" s="488" t="s">
        <v>11614</v>
      </c>
      <c r="B1701" s="488" t="s">
        <v>11615</v>
      </c>
      <c r="C1701" s="488" t="s">
        <v>1513</v>
      </c>
      <c r="D1701" s="488" t="s">
        <v>1514</v>
      </c>
      <c r="E1701" s="491">
        <v>45827.53333333333</v>
      </c>
      <c r="F1701" s="492">
        <v>9800.0</v>
      </c>
      <c r="G1701" s="488" t="s">
        <v>1515</v>
      </c>
      <c r="H1701" s="492">
        <v>9800.0</v>
      </c>
      <c r="I1701" s="488" t="s">
        <v>1515</v>
      </c>
      <c r="J1701" s="488" t="s">
        <v>1516</v>
      </c>
      <c r="K1701" s="488" t="s">
        <v>1517</v>
      </c>
      <c r="L1701" s="488" t="s">
        <v>11616</v>
      </c>
      <c r="M1701" s="488" t="s">
        <v>11617</v>
      </c>
      <c r="N1701" s="488" t="s">
        <v>1520</v>
      </c>
      <c r="O1701" s="488" t="s">
        <v>1521</v>
      </c>
      <c r="P1701" s="488" t="s">
        <v>1724</v>
      </c>
      <c r="Q1701" s="488" t="s">
        <v>1523</v>
      </c>
      <c r="R1701" s="495" t="s">
        <v>1524</v>
      </c>
      <c r="S1701" s="494"/>
      <c r="T1701" s="494"/>
      <c r="U1701" s="488" t="s">
        <v>11618</v>
      </c>
      <c r="AB1701" s="488" t="s">
        <v>11619</v>
      </c>
      <c r="AC1701" s="496">
        <v>9.02E9</v>
      </c>
      <c r="AD1701" s="497"/>
      <c r="AE1701" s="494"/>
      <c r="AF1701" s="494"/>
      <c r="AG1701" s="494"/>
      <c r="AH1701" s="494"/>
      <c r="AI1701" s="494"/>
      <c r="AJ1701" s="488" t="s">
        <v>1527</v>
      </c>
      <c r="AK1701" s="494"/>
      <c r="AL1701" s="494"/>
      <c r="AM1701" s="488" t="s">
        <v>11620</v>
      </c>
      <c r="AO1701" s="494"/>
      <c r="AP1701" s="494"/>
      <c r="AQ1701" s="494"/>
      <c r="AR1701" s="494"/>
      <c r="AS1701" s="494"/>
      <c r="AT1701" s="488" t="s">
        <v>1529</v>
      </c>
      <c r="AU1701" s="492">
        <v>3004.0</v>
      </c>
      <c r="AV1701" s="492">
        <v>6.0</v>
      </c>
      <c r="AW1701" s="492">
        <v>2027.0</v>
      </c>
      <c r="AX1701" s="488" t="s">
        <v>1728</v>
      </c>
      <c r="AY1701" s="488" t="s">
        <v>1729</v>
      </c>
      <c r="AZ1701" s="488" t="s">
        <v>1531</v>
      </c>
    </row>
    <row r="1702" hidden="1">
      <c r="A1702" s="488" t="s">
        <v>11621</v>
      </c>
      <c r="B1702" s="488" t="s">
        <v>11622</v>
      </c>
      <c r="C1702" s="488" t="s">
        <v>1513</v>
      </c>
      <c r="D1702" s="488" t="s">
        <v>1514</v>
      </c>
      <c r="E1702" s="491">
        <v>45827.52777777778</v>
      </c>
      <c r="F1702" s="492">
        <v>2980.0</v>
      </c>
      <c r="G1702" s="488" t="s">
        <v>1515</v>
      </c>
      <c r="H1702" s="492">
        <v>2980.0</v>
      </c>
      <c r="I1702" s="488" t="s">
        <v>1515</v>
      </c>
      <c r="J1702" s="488" t="s">
        <v>1516</v>
      </c>
      <c r="K1702" s="488" t="s">
        <v>1517</v>
      </c>
      <c r="L1702" s="488" t="s">
        <v>11623</v>
      </c>
      <c r="M1702" s="488" t="s">
        <v>11624</v>
      </c>
      <c r="N1702" s="488" t="s">
        <v>1520</v>
      </c>
      <c r="O1702" s="488" t="s">
        <v>1521</v>
      </c>
      <c r="P1702" s="488" t="s">
        <v>1545</v>
      </c>
      <c r="Q1702" s="488" t="s">
        <v>1523</v>
      </c>
      <c r="R1702" s="495" t="s">
        <v>1524</v>
      </c>
      <c r="S1702" s="494"/>
      <c r="T1702" s="494"/>
      <c r="U1702" s="488" t="s">
        <v>11625</v>
      </c>
      <c r="AB1702" s="488" t="s">
        <v>11626</v>
      </c>
      <c r="AC1702" s="496">
        <v>7.09E9</v>
      </c>
      <c r="AD1702" s="497"/>
      <c r="AE1702" s="494"/>
      <c r="AF1702" s="494"/>
      <c r="AG1702" s="494"/>
      <c r="AH1702" s="494"/>
      <c r="AI1702" s="494"/>
      <c r="AJ1702" s="488" t="s">
        <v>1527</v>
      </c>
      <c r="AK1702" s="494"/>
      <c r="AL1702" s="494"/>
      <c r="AM1702" s="488" t="s">
        <v>11627</v>
      </c>
      <c r="AO1702" s="494"/>
      <c r="AP1702" s="494"/>
      <c r="AQ1702" s="494"/>
      <c r="AR1702" s="494"/>
      <c r="AS1702" s="494"/>
      <c r="AT1702" s="488" t="s">
        <v>1529</v>
      </c>
      <c r="AU1702" s="492">
        <v>8080.0</v>
      </c>
      <c r="AV1702" s="492">
        <v>2.0</v>
      </c>
      <c r="AW1702" s="492">
        <v>2030.0</v>
      </c>
      <c r="AX1702" s="497"/>
      <c r="AY1702" s="488" t="s">
        <v>1652</v>
      </c>
      <c r="AZ1702" s="488" t="s">
        <v>1531</v>
      </c>
    </row>
    <row r="1703" hidden="1">
      <c r="A1703" s="488" t="s">
        <v>11628</v>
      </c>
      <c r="B1703" s="488" t="s">
        <v>11615</v>
      </c>
      <c r="C1703" s="488" t="s">
        <v>1513</v>
      </c>
      <c r="D1703" s="488" t="s">
        <v>1514</v>
      </c>
      <c r="E1703" s="491">
        <v>45827.524305555555</v>
      </c>
      <c r="F1703" s="492">
        <v>2980.0</v>
      </c>
      <c r="G1703" s="488" t="s">
        <v>1515</v>
      </c>
      <c r="H1703" s="492">
        <v>2980.0</v>
      </c>
      <c r="I1703" s="488" t="s">
        <v>1515</v>
      </c>
      <c r="J1703" s="488" t="s">
        <v>1516</v>
      </c>
      <c r="K1703" s="488" t="s">
        <v>1517</v>
      </c>
      <c r="L1703" s="488" t="s">
        <v>11616</v>
      </c>
      <c r="M1703" s="488" t="s">
        <v>11629</v>
      </c>
      <c r="N1703" s="488" t="s">
        <v>1520</v>
      </c>
      <c r="O1703" s="488" t="s">
        <v>1521</v>
      </c>
      <c r="P1703" s="488" t="s">
        <v>1724</v>
      </c>
      <c r="Q1703" s="488" t="s">
        <v>1523</v>
      </c>
      <c r="R1703" s="495" t="s">
        <v>1524</v>
      </c>
      <c r="S1703" s="494"/>
      <c r="T1703" s="494"/>
      <c r="U1703" s="488" t="s">
        <v>11630</v>
      </c>
      <c r="AB1703" s="488" t="s">
        <v>11619</v>
      </c>
      <c r="AC1703" s="496">
        <v>9.02E9</v>
      </c>
      <c r="AD1703" s="497"/>
      <c r="AE1703" s="497"/>
      <c r="AF1703" s="497"/>
      <c r="AG1703" s="497"/>
      <c r="AH1703" s="497"/>
      <c r="AI1703" s="494"/>
      <c r="AJ1703" s="488" t="s">
        <v>1527</v>
      </c>
      <c r="AK1703" s="494"/>
      <c r="AL1703" s="499"/>
      <c r="AM1703" s="488" t="s">
        <v>11620</v>
      </c>
      <c r="AO1703" s="494"/>
      <c r="AP1703" s="494"/>
      <c r="AQ1703" s="494"/>
      <c r="AR1703" s="494"/>
      <c r="AS1703" s="494"/>
      <c r="AT1703" s="488" t="s">
        <v>1529</v>
      </c>
      <c r="AU1703" s="492">
        <v>3004.0</v>
      </c>
      <c r="AV1703" s="492">
        <v>6.0</v>
      </c>
      <c r="AW1703" s="492">
        <v>2027.0</v>
      </c>
      <c r="AX1703" s="488" t="s">
        <v>1728</v>
      </c>
      <c r="AY1703" s="488" t="s">
        <v>1729</v>
      </c>
      <c r="AZ1703" s="488" t="s">
        <v>1531</v>
      </c>
    </row>
    <row r="1704" hidden="1">
      <c r="A1704" s="488" t="s">
        <v>11631</v>
      </c>
      <c r="B1704" s="488" t="s">
        <v>11632</v>
      </c>
      <c r="C1704" s="488" t="s">
        <v>1513</v>
      </c>
      <c r="D1704" s="488" t="s">
        <v>1514</v>
      </c>
      <c r="E1704" s="491">
        <v>45827.518055555556</v>
      </c>
      <c r="F1704" s="492">
        <v>2980.0</v>
      </c>
      <c r="G1704" s="488" t="s">
        <v>1515</v>
      </c>
      <c r="H1704" s="492">
        <v>2980.0</v>
      </c>
      <c r="I1704" s="488" t="s">
        <v>1515</v>
      </c>
      <c r="J1704" s="488" t="s">
        <v>1516</v>
      </c>
      <c r="K1704" s="488" t="s">
        <v>1517</v>
      </c>
      <c r="L1704" s="488" t="s">
        <v>11633</v>
      </c>
      <c r="M1704" s="488" t="s">
        <v>11634</v>
      </c>
      <c r="N1704" s="488" t="s">
        <v>1520</v>
      </c>
      <c r="O1704" s="488" t="s">
        <v>1521</v>
      </c>
      <c r="P1704" s="488" t="s">
        <v>1554</v>
      </c>
      <c r="Q1704" s="488" t="s">
        <v>1523</v>
      </c>
      <c r="R1704" s="495" t="s">
        <v>1524</v>
      </c>
      <c r="S1704" s="494"/>
      <c r="T1704" s="494"/>
      <c r="U1704" s="488" t="s">
        <v>11635</v>
      </c>
      <c r="AB1704" s="488" t="s">
        <v>11636</v>
      </c>
      <c r="AC1704" s="496">
        <v>8.02E9</v>
      </c>
      <c r="AD1704" s="497"/>
      <c r="AE1704" s="494"/>
      <c r="AF1704" s="494"/>
      <c r="AG1704" s="494"/>
      <c r="AH1704" s="494"/>
      <c r="AI1704" s="494"/>
      <c r="AJ1704" s="488" t="s">
        <v>1527</v>
      </c>
      <c r="AK1704" s="494"/>
      <c r="AL1704" s="494"/>
      <c r="AM1704" s="488" t="s">
        <v>11637</v>
      </c>
      <c r="AO1704" s="494"/>
      <c r="AP1704" s="494"/>
      <c r="AQ1704" s="494"/>
      <c r="AR1704" s="494"/>
      <c r="AS1704" s="494"/>
      <c r="AT1704" s="488" t="s">
        <v>1529</v>
      </c>
      <c r="AU1704" s="492">
        <v>8956.0</v>
      </c>
      <c r="AV1704" s="492">
        <v>8.0</v>
      </c>
      <c r="AW1704" s="492">
        <v>2029.0</v>
      </c>
      <c r="AX1704" s="488" t="s">
        <v>1587</v>
      </c>
      <c r="AY1704" s="488" t="s">
        <v>11638</v>
      </c>
      <c r="AZ1704" s="488" t="s">
        <v>1531</v>
      </c>
    </row>
    <row r="1705" hidden="1">
      <c r="A1705" s="488" t="s">
        <v>11639</v>
      </c>
      <c r="B1705" s="488" t="s">
        <v>11640</v>
      </c>
      <c r="C1705" s="488" t="s">
        <v>1513</v>
      </c>
      <c r="D1705" s="488" t="s">
        <v>1514</v>
      </c>
      <c r="E1705" s="491">
        <v>45827.49375</v>
      </c>
      <c r="F1705" s="492">
        <v>9800.0</v>
      </c>
      <c r="G1705" s="488" t="s">
        <v>1515</v>
      </c>
      <c r="H1705" s="492">
        <v>9800.0</v>
      </c>
      <c r="I1705" s="488" t="s">
        <v>1515</v>
      </c>
      <c r="J1705" s="488" t="s">
        <v>1516</v>
      </c>
      <c r="K1705" s="488" t="s">
        <v>1517</v>
      </c>
      <c r="L1705" s="488" t="s">
        <v>11641</v>
      </c>
      <c r="M1705" s="488" t="s">
        <v>11642</v>
      </c>
      <c r="N1705" s="488" t="s">
        <v>1520</v>
      </c>
      <c r="O1705" s="488" t="s">
        <v>1521</v>
      </c>
      <c r="P1705" s="488" t="s">
        <v>1522</v>
      </c>
      <c r="Q1705" s="488" t="s">
        <v>1523</v>
      </c>
      <c r="R1705" s="495" t="s">
        <v>1524</v>
      </c>
      <c r="S1705" s="494"/>
      <c r="T1705" s="494"/>
      <c r="U1705" s="488" t="s">
        <v>11643</v>
      </c>
      <c r="AB1705" s="488" t="s">
        <v>11644</v>
      </c>
      <c r="AC1705" s="496">
        <v>9.02E9</v>
      </c>
      <c r="AD1705" s="494"/>
      <c r="AE1705" s="494"/>
      <c r="AF1705" s="494"/>
      <c r="AG1705" s="494"/>
      <c r="AH1705" s="494"/>
      <c r="AI1705" s="494"/>
      <c r="AJ1705" s="488" t="s">
        <v>1527</v>
      </c>
      <c r="AK1705" s="494"/>
      <c r="AL1705" s="494"/>
      <c r="AM1705" s="488" t="s">
        <v>11645</v>
      </c>
      <c r="AO1705" s="497"/>
      <c r="AP1705" s="494"/>
      <c r="AQ1705" s="494"/>
      <c r="AR1705" s="494"/>
      <c r="AS1705" s="494"/>
      <c r="AT1705" s="488" t="s">
        <v>1529</v>
      </c>
      <c r="AU1705" s="492">
        <v>7731.0</v>
      </c>
      <c r="AV1705" s="492">
        <v>7.0</v>
      </c>
      <c r="AW1705" s="492">
        <v>2027.0</v>
      </c>
      <c r="AX1705" s="488" t="s">
        <v>1634</v>
      </c>
      <c r="AY1705" s="488" t="s">
        <v>1540</v>
      </c>
      <c r="AZ1705" s="488" t="s">
        <v>1531</v>
      </c>
    </row>
    <row r="1706" hidden="1">
      <c r="A1706" s="488" t="s">
        <v>11646</v>
      </c>
      <c r="B1706" s="488" t="s">
        <v>11640</v>
      </c>
      <c r="C1706" s="488" t="s">
        <v>1513</v>
      </c>
      <c r="D1706" s="488" t="s">
        <v>1514</v>
      </c>
      <c r="E1706" s="491">
        <v>45827.490277777775</v>
      </c>
      <c r="F1706" s="492">
        <v>2980.0</v>
      </c>
      <c r="G1706" s="488" t="s">
        <v>1515</v>
      </c>
      <c r="H1706" s="492">
        <v>2980.0</v>
      </c>
      <c r="I1706" s="488" t="s">
        <v>1515</v>
      </c>
      <c r="J1706" s="488" t="s">
        <v>1516</v>
      </c>
      <c r="K1706" s="488" t="s">
        <v>1517</v>
      </c>
      <c r="L1706" s="488" t="s">
        <v>11641</v>
      </c>
      <c r="M1706" s="488" t="s">
        <v>11647</v>
      </c>
      <c r="N1706" s="488" t="s">
        <v>1520</v>
      </c>
      <c r="O1706" s="488" t="s">
        <v>1521</v>
      </c>
      <c r="P1706" s="488" t="s">
        <v>1522</v>
      </c>
      <c r="Q1706" s="488" t="s">
        <v>1523</v>
      </c>
      <c r="R1706" s="495" t="s">
        <v>1524</v>
      </c>
      <c r="S1706" s="494"/>
      <c r="T1706" s="494"/>
      <c r="U1706" s="488" t="s">
        <v>11648</v>
      </c>
      <c r="AB1706" s="488" t="s">
        <v>11644</v>
      </c>
      <c r="AC1706" s="496">
        <v>9.02E9</v>
      </c>
      <c r="AD1706" s="497"/>
      <c r="AE1706" s="494"/>
      <c r="AF1706" s="494"/>
      <c r="AG1706" s="494"/>
      <c r="AH1706" s="494"/>
      <c r="AI1706" s="494"/>
      <c r="AJ1706" s="488" t="s">
        <v>1527</v>
      </c>
      <c r="AK1706" s="498"/>
      <c r="AL1706" s="499"/>
      <c r="AM1706" s="488" t="s">
        <v>11645</v>
      </c>
      <c r="AO1706" s="497"/>
      <c r="AP1706" s="494"/>
      <c r="AQ1706" s="494"/>
      <c r="AR1706" s="494"/>
      <c r="AS1706" s="494"/>
      <c r="AT1706" s="488" t="s">
        <v>1529</v>
      </c>
      <c r="AU1706" s="492">
        <v>7731.0</v>
      </c>
      <c r="AV1706" s="492">
        <v>7.0</v>
      </c>
      <c r="AW1706" s="492">
        <v>2027.0</v>
      </c>
      <c r="AX1706" s="488" t="s">
        <v>1634</v>
      </c>
      <c r="AY1706" s="488" t="s">
        <v>1540</v>
      </c>
      <c r="AZ1706" s="488" t="s">
        <v>1531</v>
      </c>
    </row>
    <row r="1707">
      <c r="A1707" s="488" t="s">
        <v>11649</v>
      </c>
      <c r="B1707" s="488" t="s">
        <v>11650</v>
      </c>
      <c r="C1707" s="488" t="s">
        <v>1513</v>
      </c>
      <c r="D1707" s="488" t="s">
        <v>1514</v>
      </c>
      <c r="E1707" s="491">
        <v>45827.489583333336</v>
      </c>
      <c r="F1707" s="492">
        <v>2980.0</v>
      </c>
      <c r="G1707" s="488" t="s">
        <v>1515</v>
      </c>
      <c r="H1707" s="492">
        <v>2980.0</v>
      </c>
      <c r="I1707" s="488" t="s">
        <v>1515</v>
      </c>
      <c r="J1707" s="488" t="s">
        <v>1516</v>
      </c>
      <c r="K1707" s="488" t="s">
        <v>1517</v>
      </c>
      <c r="L1707" s="488" t="s">
        <v>11651</v>
      </c>
      <c r="M1707" s="488" t="s">
        <v>11652</v>
      </c>
      <c r="N1707" s="488" t="s">
        <v>1520</v>
      </c>
      <c r="O1707" s="488" t="s">
        <v>1521</v>
      </c>
      <c r="P1707" s="488" t="s">
        <v>1554</v>
      </c>
      <c r="Q1707" s="488" t="s">
        <v>1714</v>
      </c>
      <c r="R1707" s="495" t="s">
        <v>1524</v>
      </c>
      <c r="S1707" s="494"/>
      <c r="T1707" s="494"/>
      <c r="U1707" s="488" t="s">
        <v>11653</v>
      </c>
      <c r="V1707" s="495" t="s">
        <v>1524</v>
      </c>
      <c r="W1707" s="488" t="s">
        <v>1716</v>
      </c>
      <c r="X1707" s="488" t="s">
        <v>1717</v>
      </c>
      <c r="Y1707" s="492">
        <v>2980.0</v>
      </c>
      <c r="Z1707" s="488" t="s">
        <v>1515</v>
      </c>
      <c r="AA1707" s="488" t="s">
        <v>1516</v>
      </c>
      <c r="AB1707" s="488" t="s">
        <v>11654</v>
      </c>
      <c r="AC1707" s="496">
        <v>9.03E9</v>
      </c>
      <c r="AD1707" s="497"/>
      <c r="AE1707" s="494"/>
      <c r="AF1707" s="494"/>
      <c r="AG1707" s="494"/>
      <c r="AH1707" s="494"/>
      <c r="AI1707" s="494"/>
      <c r="AJ1707" s="488" t="s">
        <v>1527</v>
      </c>
      <c r="AK1707" s="494"/>
      <c r="AL1707" s="494"/>
      <c r="AM1707" s="488" t="s">
        <v>11655</v>
      </c>
      <c r="AO1707" s="494"/>
      <c r="AP1707" s="494"/>
      <c r="AQ1707" s="494"/>
      <c r="AR1707" s="494"/>
      <c r="AS1707" s="494"/>
      <c r="AT1707" s="488" t="s">
        <v>1529</v>
      </c>
      <c r="AU1707" s="492">
        <v>780.0</v>
      </c>
      <c r="AV1707" s="492">
        <v>8.0</v>
      </c>
      <c r="AW1707" s="492">
        <v>2031.0</v>
      </c>
      <c r="AX1707" s="488" t="s">
        <v>1587</v>
      </c>
      <c r="AY1707" s="488" t="s">
        <v>1588</v>
      </c>
      <c r="AZ1707" s="488" t="s">
        <v>1531</v>
      </c>
    </row>
    <row r="1708" hidden="1">
      <c r="A1708" s="488" t="s">
        <v>11656</v>
      </c>
      <c r="B1708" s="488" t="s">
        <v>11657</v>
      </c>
      <c r="C1708" s="488" t="s">
        <v>1513</v>
      </c>
      <c r="D1708" s="488" t="s">
        <v>1514</v>
      </c>
      <c r="E1708" s="491">
        <v>45827.46875</v>
      </c>
      <c r="F1708" s="492">
        <v>2980.0</v>
      </c>
      <c r="G1708" s="488" t="s">
        <v>1515</v>
      </c>
      <c r="H1708" s="492">
        <v>2980.0</v>
      </c>
      <c r="I1708" s="488" t="s">
        <v>1515</v>
      </c>
      <c r="J1708" s="488" t="s">
        <v>1516</v>
      </c>
      <c r="K1708" s="488" t="s">
        <v>1517</v>
      </c>
      <c r="L1708" s="488" t="s">
        <v>11658</v>
      </c>
      <c r="M1708" s="488" t="s">
        <v>11659</v>
      </c>
      <c r="N1708" s="488" t="s">
        <v>1520</v>
      </c>
      <c r="O1708" s="488" t="s">
        <v>1521</v>
      </c>
      <c r="P1708" s="488" t="s">
        <v>1554</v>
      </c>
      <c r="Q1708" s="488" t="s">
        <v>1523</v>
      </c>
      <c r="R1708" s="495" t="s">
        <v>1524</v>
      </c>
      <c r="S1708" s="494"/>
      <c r="T1708" s="494"/>
      <c r="U1708" s="488" t="s">
        <v>11660</v>
      </c>
      <c r="AB1708" s="488" t="s">
        <v>11661</v>
      </c>
      <c r="AC1708" s="496">
        <v>9.08E9</v>
      </c>
      <c r="AD1708" s="497"/>
      <c r="AE1708" s="494"/>
      <c r="AF1708" s="494"/>
      <c r="AG1708" s="494"/>
      <c r="AH1708" s="494"/>
      <c r="AI1708" s="494"/>
      <c r="AJ1708" s="488" t="s">
        <v>1527</v>
      </c>
      <c r="AK1708" s="498"/>
      <c r="AL1708" s="499"/>
      <c r="AM1708" s="488" t="s">
        <v>11662</v>
      </c>
      <c r="AP1708" s="494"/>
      <c r="AQ1708" s="494"/>
      <c r="AR1708" s="494"/>
      <c r="AS1708" s="494"/>
      <c r="AT1708" s="488" t="s">
        <v>1529</v>
      </c>
      <c r="AU1708" s="492">
        <v>481.0</v>
      </c>
      <c r="AV1708" s="492">
        <v>3.0</v>
      </c>
      <c r="AW1708" s="492">
        <v>2029.0</v>
      </c>
      <c r="AX1708" s="488" t="s">
        <v>1587</v>
      </c>
      <c r="AY1708" s="488" t="s">
        <v>1597</v>
      </c>
      <c r="AZ1708" s="488" t="s">
        <v>1531</v>
      </c>
    </row>
    <row r="1709" hidden="1">
      <c r="A1709" s="488" t="s">
        <v>11663</v>
      </c>
      <c r="B1709" s="488" t="s">
        <v>11664</v>
      </c>
      <c r="C1709" s="488" t="s">
        <v>1513</v>
      </c>
      <c r="D1709" s="488" t="s">
        <v>1514</v>
      </c>
      <c r="E1709" s="491">
        <v>45827.45</v>
      </c>
      <c r="F1709" s="492">
        <v>2980.0</v>
      </c>
      <c r="G1709" s="488" t="s">
        <v>1515</v>
      </c>
      <c r="H1709" s="492">
        <v>2980.0</v>
      </c>
      <c r="I1709" s="488" t="s">
        <v>1515</v>
      </c>
      <c r="J1709" s="488" t="s">
        <v>1516</v>
      </c>
      <c r="K1709" s="488" t="s">
        <v>1517</v>
      </c>
      <c r="L1709" s="488" t="s">
        <v>11665</v>
      </c>
      <c r="M1709" s="488" t="s">
        <v>11666</v>
      </c>
      <c r="N1709" s="488" t="s">
        <v>1520</v>
      </c>
      <c r="O1709" s="488" t="s">
        <v>1521</v>
      </c>
      <c r="P1709" s="488" t="s">
        <v>1522</v>
      </c>
      <c r="Q1709" s="488" t="s">
        <v>1523</v>
      </c>
      <c r="R1709" s="495" t="s">
        <v>1524</v>
      </c>
      <c r="S1709" s="494"/>
      <c r="T1709" s="494"/>
      <c r="U1709" s="488" t="s">
        <v>11667</v>
      </c>
      <c r="AB1709" s="488" t="s">
        <v>11668</v>
      </c>
      <c r="AC1709" s="496">
        <v>9.09E9</v>
      </c>
      <c r="AD1709" s="497"/>
      <c r="AE1709" s="494"/>
      <c r="AF1709" s="494"/>
      <c r="AG1709" s="494"/>
      <c r="AH1709" s="494"/>
      <c r="AI1709" s="494"/>
      <c r="AJ1709" s="488" t="s">
        <v>1527</v>
      </c>
      <c r="AK1709" s="494"/>
      <c r="AL1709" s="494"/>
      <c r="AM1709" s="488" t="s">
        <v>11669</v>
      </c>
      <c r="AP1709" s="494"/>
      <c r="AQ1709" s="494"/>
      <c r="AR1709" s="494"/>
      <c r="AS1709" s="494"/>
      <c r="AT1709" s="488" t="s">
        <v>1529</v>
      </c>
      <c r="AU1709" s="492">
        <v>3975.0</v>
      </c>
      <c r="AV1709" s="492">
        <v>11.0</v>
      </c>
      <c r="AW1709" s="492">
        <v>2028.0</v>
      </c>
      <c r="AX1709" s="488" t="s">
        <v>1634</v>
      </c>
      <c r="AY1709" s="488" t="s">
        <v>1540</v>
      </c>
      <c r="AZ1709" s="488" t="s">
        <v>1531</v>
      </c>
    </row>
    <row r="1710" hidden="1">
      <c r="A1710" s="488" t="s">
        <v>11670</v>
      </c>
      <c r="B1710" s="488" t="s">
        <v>11671</v>
      </c>
      <c r="C1710" s="488" t="s">
        <v>1513</v>
      </c>
      <c r="D1710" s="488" t="s">
        <v>1514</v>
      </c>
      <c r="E1710" s="491">
        <v>45827.438888888886</v>
      </c>
      <c r="F1710" s="492">
        <v>2980.0</v>
      </c>
      <c r="G1710" s="488" t="s">
        <v>1515</v>
      </c>
      <c r="H1710" s="492">
        <v>2980.0</v>
      </c>
      <c r="I1710" s="488" t="s">
        <v>1515</v>
      </c>
      <c r="J1710" s="488" t="s">
        <v>1516</v>
      </c>
      <c r="K1710" s="488" t="s">
        <v>1517</v>
      </c>
      <c r="L1710" s="488" t="s">
        <v>11672</v>
      </c>
      <c r="M1710" s="488" t="s">
        <v>11673</v>
      </c>
      <c r="N1710" s="488" t="s">
        <v>1520</v>
      </c>
      <c r="O1710" s="488" t="s">
        <v>1521</v>
      </c>
      <c r="P1710" s="488" t="s">
        <v>1554</v>
      </c>
      <c r="Q1710" s="488" t="s">
        <v>1523</v>
      </c>
      <c r="R1710" s="495" t="s">
        <v>1524</v>
      </c>
      <c r="S1710" s="494"/>
      <c r="T1710" s="494"/>
      <c r="U1710" s="488" t="s">
        <v>11674</v>
      </c>
      <c r="AB1710" s="488" t="s">
        <v>11675</v>
      </c>
      <c r="AC1710" s="496">
        <v>8.06E9</v>
      </c>
      <c r="AD1710" s="497"/>
      <c r="AE1710" s="497"/>
      <c r="AF1710" s="497"/>
      <c r="AG1710" s="497"/>
      <c r="AH1710" s="494"/>
      <c r="AI1710" s="494"/>
      <c r="AJ1710" s="488" t="s">
        <v>1527</v>
      </c>
      <c r="AK1710" s="494"/>
      <c r="AL1710" s="499"/>
      <c r="AM1710" s="488" t="s">
        <v>11676</v>
      </c>
      <c r="AO1710" s="494"/>
      <c r="AP1710" s="494"/>
      <c r="AQ1710" s="494"/>
      <c r="AR1710" s="494"/>
      <c r="AS1710" s="494"/>
      <c r="AT1710" s="488" t="s">
        <v>1558</v>
      </c>
      <c r="AU1710" s="492">
        <v>1476.0</v>
      </c>
      <c r="AV1710" s="492">
        <v>4.0</v>
      </c>
      <c r="AW1710" s="492">
        <v>2031.0</v>
      </c>
      <c r="AX1710" s="488" t="s">
        <v>1587</v>
      </c>
      <c r="AY1710" s="488" t="s">
        <v>1588</v>
      </c>
      <c r="AZ1710" s="488" t="s">
        <v>1531</v>
      </c>
    </row>
    <row r="1711">
      <c r="A1711" s="488" t="s">
        <v>11677</v>
      </c>
      <c r="B1711" s="488" t="s">
        <v>7750</v>
      </c>
      <c r="C1711" s="488" t="s">
        <v>1513</v>
      </c>
      <c r="D1711" s="488" t="s">
        <v>1514</v>
      </c>
      <c r="E1711" s="491">
        <v>45827.43125</v>
      </c>
      <c r="F1711" s="492">
        <v>9800.0</v>
      </c>
      <c r="G1711" s="488" t="s">
        <v>1515</v>
      </c>
      <c r="H1711" s="492">
        <v>9800.0</v>
      </c>
      <c r="I1711" s="488" t="s">
        <v>1515</v>
      </c>
      <c r="J1711" s="488" t="s">
        <v>1516</v>
      </c>
      <c r="K1711" s="488" t="s">
        <v>1517</v>
      </c>
      <c r="L1711" s="488" t="s">
        <v>7751</v>
      </c>
      <c r="M1711" s="488" t="s">
        <v>11678</v>
      </c>
      <c r="N1711" s="488" t="s">
        <v>1520</v>
      </c>
      <c r="O1711" s="488" t="s">
        <v>1521</v>
      </c>
      <c r="P1711" s="488" t="s">
        <v>1545</v>
      </c>
      <c r="Q1711" s="488" t="s">
        <v>1714</v>
      </c>
      <c r="R1711" s="495" t="s">
        <v>1524</v>
      </c>
      <c r="S1711" s="494"/>
      <c r="T1711" s="494"/>
      <c r="U1711" s="488" t="s">
        <v>11679</v>
      </c>
      <c r="V1711" s="495" t="s">
        <v>1524</v>
      </c>
      <c r="W1711" s="488" t="s">
        <v>1716</v>
      </c>
      <c r="X1711" s="488" t="s">
        <v>1717</v>
      </c>
      <c r="Y1711" s="492">
        <v>9800.0</v>
      </c>
      <c r="Z1711" s="488" t="s">
        <v>1515</v>
      </c>
      <c r="AA1711" s="488" t="s">
        <v>1516</v>
      </c>
      <c r="AB1711" s="488" t="s">
        <v>7754</v>
      </c>
      <c r="AC1711" s="496">
        <v>8.04E9</v>
      </c>
      <c r="AD1711" s="497"/>
      <c r="AE1711" s="497"/>
      <c r="AF1711" s="497"/>
      <c r="AG1711" s="497"/>
      <c r="AH1711" s="497"/>
      <c r="AI1711" s="494"/>
      <c r="AJ1711" s="488" t="s">
        <v>1527</v>
      </c>
      <c r="AK1711" s="494"/>
      <c r="AL1711" s="499"/>
      <c r="AM1711" s="488" t="s">
        <v>7755</v>
      </c>
      <c r="AO1711" s="494"/>
      <c r="AP1711" s="494"/>
      <c r="AQ1711" s="494"/>
      <c r="AR1711" s="494"/>
      <c r="AS1711" s="494"/>
      <c r="AT1711" s="488" t="s">
        <v>1529</v>
      </c>
      <c r="AU1711" s="492">
        <v>2287.0</v>
      </c>
      <c r="AV1711" s="492">
        <v>2.0</v>
      </c>
      <c r="AW1711" s="492">
        <v>2027.0</v>
      </c>
      <c r="AX1711" s="497"/>
      <c r="AY1711" s="497"/>
      <c r="AZ1711" s="488" t="s">
        <v>1531</v>
      </c>
    </row>
    <row r="1712">
      <c r="A1712" s="488" t="s">
        <v>11680</v>
      </c>
      <c r="B1712" s="488" t="s">
        <v>11681</v>
      </c>
      <c r="C1712" s="488" t="s">
        <v>1513</v>
      </c>
      <c r="D1712" s="488" t="s">
        <v>1514</v>
      </c>
      <c r="E1712" s="491">
        <v>45827.42916666667</v>
      </c>
      <c r="F1712" s="492">
        <v>2980.0</v>
      </c>
      <c r="G1712" s="488" t="s">
        <v>1515</v>
      </c>
      <c r="H1712" s="492">
        <v>2980.0</v>
      </c>
      <c r="I1712" s="488" t="s">
        <v>1515</v>
      </c>
      <c r="J1712" s="488" t="s">
        <v>1516</v>
      </c>
      <c r="K1712" s="488" t="s">
        <v>1517</v>
      </c>
      <c r="L1712" s="488" t="s">
        <v>11682</v>
      </c>
      <c r="M1712" s="488" t="s">
        <v>11683</v>
      </c>
      <c r="N1712" s="488" t="s">
        <v>1520</v>
      </c>
      <c r="O1712" s="488" t="s">
        <v>1521</v>
      </c>
      <c r="P1712" s="488" t="s">
        <v>1545</v>
      </c>
      <c r="Q1712" s="488" t="s">
        <v>1714</v>
      </c>
      <c r="R1712" s="495" t="s">
        <v>1524</v>
      </c>
      <c r="S1712" s="494"/>
      <c r="T1712" s="494"/>
      <c r="U1712" s="488" t="s">
        <v>8936</v>
      </c>
      <c r="V1712" s="495" t="s">
        <v>1524</v>
      </c>
      <c r="W1712" s="488" t="s">
        <v>1716</v>
      </c>
      <c r="X1712" s="488" t="s">
        <v>1717</v>
      </c>
      <c r="Y1712" s="492">
        <v>2980.0</v>
      </c>
      <c r="Z1712" s="488" t="s">
        <v>1515</v>
      </c>
      <c r="AA1712" s="488" t="s">
        <v>1516</v>
      </c>
      <c r="AB1712" s="488" t="s">
        <v>11684</v>
      </c>
      <c r="AC1712" s="496">
        <v>9.07E9</v>
      </c>
      <c r="AD1712" s="497"/>
      <c r="AE1712" s="494"/>
      <c r="AF1712" s="494"/>
      <c r="AG1712" s="494"/>
      <c r="AH1712" s="494"/>
      <c r="AI1712" s="494"/>
      <c r="AJ1712" s="488" t="s">
        <v>1527</v>
      </c>
      <c r="AK1712" s="494"/>
      <c r="AL1712" s="494"/>
      <c r="AM1712" s="488" t="s">
        <v>11685</v>
      </c>
      <c r="AO1712" s="494"/>
      <c r="AP1712" s="494"/>
      <c r="AQ1712" s="494"/>
      <c r="AR1712" s="494"/>
      <c r="AS1712" s="494"/>
      <c r="AT1712" s="488" t="s">
        <v>1529</v>
      </c>
      <c r="AU1712" s="492">
        <v>2861.0</v>
      </c>
      <c r="AV1712" s="492">
        <v>7.0</v>
      </c>
      <c r="AW1712" s="492">
        <v>2028.0</v>
      </c>
      <c r="AX1712" s="497"/>
      <c r="AY1712" s="488" t="s">
        <v>1652</v>
      </c>
      <c r="AZ1712" s="488" t="s">
        <v>1531</v>
      </c>
    </row>
    <row r="1713">
      <c r="A1713" s="488" t="s">
        <v>11686</v>
      </c>
      <c r="B1713" s="488" t="s">
        <v>11681</v>
      </c>
      <c r="C1713" s="488" t="s">
        <v>1513</v>
      </c>
      <c r="D1713" s="488" t="s">
        <v>1514</v>
      </c>
      <c r="E1713" s="491">
        <v>45827.42847222222</v>
      </c>
      <c r="F1713" s="492">
        <v>9800.0</v>
      </c>
      <c r="G1713" s="488" t="s">
        <v>1515</v>
      </c>
      <c r="H1713" s="492">
        <v>9800.0</v>
      </c>
      <c r="I1713" s="488" t="s">
        <v>1515</v>
      </c>
      <c r="J1713" s="488" t="s">
        <v>1516</v>
      </c>
      <c r="K1713" s="488" t="s">
        <v>1517</v>
      </c>
      <c r="L1713" s="488" t="s">
        <v>11682</v>
      </c>
      <c r="M1713" s="488" t="s">
        <v>11687</v>
      </c>
      <c r="N1713" s="488" t="s">
        <v>1520</v>
      </c>
      <c r="O1713" s="488" t="s">
        <v>1521</v>
      </c>
      <c r="P1713" s="488" t="s">
        <v>1545</v>
      </c>
      <c r="Q1713" s="488" t="s">
        <v>1714</v>
      </c>
      <c r="R1713" s="495" t="s">
        <v>1524</v>
      </c>
      <c r="S1713" s="494"/>
      <c r="T1713" s="494"/>
      <c r="U1713" s="488" t="s">
        <v>11688</v>
      </c>
      <c r="V1713" s="495" t="s">
        <v>1524</v>
      </c>
      <c r="W1713" s="488" t="s">
        <v>1716</v>
      </c>
      <c r="X1713" s="488" t="s">
        <v>1717</v>
      </c>
      <c r="Y1713" s="492">
        <v>9800.0</v>
      </c>
      <c r="Z1713" s="488" t="s">
        <v>1515</v>
      </c>
      <c r="AA1713" s="488" t="s">
        <v>1516</v>
      </c>
      <c r="AB1713" s="488" t="s">
        <v>11684</v>
      </c>
      <c r="AC1713" s="496">
        <v>9.07E9</v>
      </c>
      <c r="AD1713" s="497"/>
      <c r="AE1713" s="494"/>
      <c r="AF1713" s="494"/>
      <c r="AG1713" s="494"/>
      <c r="AH1713" s="494"/>
      <c r="AI1713" s="494"/>
      <c r="AJ1713" s="488" t="s">
        <v>1527</v>
      </c>
      <c r="AK1713" s="494"/>
      <c r="AL1713" s="494"/>
      <c r="AM1713" s="488" t="s">
        <v>11685</v>
      </c>
      <c r="AO1713" s="497"/>
      <c r="AP1713" s="494"/>
      <c r="AQ1713" s="494"/>
      <c r="AR1713" s="494"/>
      <c r="AS1713" s="494"/>
      <c r="AT1713" s="488" t="s">
        <v>1529</v>
      </c>
      <c r="AU1713" s="492">
        <v>2861.0</v>
      </c>
      <c r="AV1713" s="492">
        <v>7.0</v>
      </c>
      <c r="AW1713" s="492">
        <v>2028.0</v>
      </c>
      <c r="AX1713" s="497"/>
      <c r="AY1713" s="488" t="s">
        <v>1652</v>
      </c>
      <c r="AZ1713" s="488" t="s">
        <v>1531</v>
      </c>
    </row>
    <row r="1714" hidden="1">
      <c r="A1714" s="488" t="s">
        <v>11689</v>
      </c>
      <c r="B1714" s="488" t="s">
        <v>11690</v>
      </c>
      <c r="C1714" s="488" t="s">
        <v>1513</v>
      </c>
      <c r="D1714" s="488" t="s">
        <v>1514</v>
      </c>
      <c r="E1714" s="491">
        <v>45827.427777777775</v>
      </c>
      <c r="F1714" s="492">
        <v>9800.0</v>
      </c>
      <c r="G1714" s="488" t="s">
        <v>1515</v>
      </c>
      <c r="H1714" s="492">
        <v>9800.0</v>
      </c>
      <c r="I1714" s="488" t="s">
        <v>1515</v>
      </c>
      <c r="J1714" s="488" t="s">
        <v>1516</v>
      </c>
      <c r="K1714" s="488" t="s">
        <v>1517</v>
      </c>
      <c r="L1714" s="488" t="s">
        <v>7793</v>
      </c>
      <c r="M1714" s="488" t="s">
        <v>11691</v>
      </c>
      <c r="N1714" s="488" t="s">
        <v>1520</v>
      </c>
      <c r="O1714" s="488" t="s">
        <v>1521</v>
      </c>
      <c r="P1714" s="488" t="s">
        <v>1554</v>
      </c>
      <c r="Q1714" s="488" t="s">
        <v>1523</v>
      </c>
      <c r="R1714" s="495" t="s">
        <v>1524</v>
      </c>
      <c r="S1714" s="494"/>
      <c r="T1714" s="494"/>
      <c r="U1714" s="488" t="s">
        <v>11692</v>
      </c>
      <c r="AB1714" s="488" t="s">
        <v>7796</v>
      </c>
      <c r="AC1714" s="496">
        <v>9.02E9</v>
      </c>
      <c r="AD1714" s="497"/>
      <c r="AE1714" s="497"/>
      <c r="AF1714" s="497"/>
      <c r="AG1714" s="497"/>
      <c r="AH1714" s="497"/>
      <c r="AI1714" s="494"/>
      <c r="AJ1714" s="488" t="s">
        <v>1527</v>
      </c>
      <c r="AK1714" s="498"/>
      <c r="AL1714" s="499"/>
      <c r="AM1714" s="488" t="s">
        <v>7797</v>
      </c>
      <c r="AO1714" s="497"/>
      <c r="AP1714" s="494"/>
      <c r="AQ1714" s="494"/>
      <c r="AR1714" s="494"/>
      <c r="AS1714" s="494"/>
      <c r="AT1714" s="488" t="s">
        <v>1529</v>
      </c>
      <c r="AU1714" s="492">
        <v>3387.0</v>
      </c>
      <c r="AV1714" s="492">
        <v>2.0</v>
      </c>
      <c r="AW1714" s="492">
        <v>2030.0</v>
      </c>
      <c r="AX1714" s="488" t="s">
        <v>1634</v>
      </c>
      <c r="AY1714" s="488" t="s">
        <v>2047</v>
      </c>
      <c r="AZ1714" s="488" t="s">
        <v>1531</v>
      </c>
    </row>
    <row r="1715" hidden="1">
      <c r="A1715" s="488" t="s">
        <v>11693</v>
      </c>
      <c r="B1715" s="488" t="s">
        <v>11690</v>
      </c>
      <c r="C1715" s="488" t="s">
        <v>1513</v>
      </c>
      <c r="D1715" s="488" t="s">
        <v>1514</v>
      </c>
      <c r="E1715" s="491">
        <v>45827.4125</v>
      </c>
      <c r="F1715" s="492">
        <v>2980.0</v>
      </c>
      <c r="G1715" s="488" t="s">
        <v>1515</v>
      </c>
      <c r="H1715" s="492">
        <v>2980.0</v>
      </c>
      <c r="I1715" s="488" t="s">
        <v>1515</v>
      </c>
      <c r="J1715" s="488" t="s">
        <v>1516</v>
      </c>
      <c r="K1715" s="488" t="s">
        <v>1517</v>
      </c>
      <c r="L1715" s="488" t="s">
        <v>7793</v>
      </c>
      <c r="M1715" s="488" t="s">
        <v>11694</v>
      </c>
      <c r="N1715" s="488" t="s">
        <v>1520</v>
      </c>
      <c r="O1715" s="488" t="s">
        <v>1521</v>
      </c>
      <c r="P1715" s="488" t="s">
        <v>1554</v>
      </c>
      <c r="Q1715" s="488" t="s">
        <v>1523</v>
      </c>
      <c r="R1715" s="495" t="s">
        <v>1524</v>
      </c>
      <c r="S1715" s="494"/>
      <c r="T1715" s="494"/>
      <c r="U1715" s="488" t="s">
        <v>11695</v>
      </c>
      <c r="AB1715" s="488" t="s">
        <v>7796</v>
      </c>
      <c r="AC1715" s="496">
        <v>9.02E9</v>
      </c>
      <c r="AD1715" s="497"/>
      <c r="AE1715" s="497"/>
      <c r="AF1715" s="497"/>
      <c r="AG1715" s="497"/>
      <c r="AH1715" s="494"/>
      <c r="AI1715" s="494"/>
      <c r="AJ1715" s="488" t="s">
        <v>1527</v>
      </c>
      <c r="AK1715" s="498"/>
      <c r="AL1715" s="499"/>
      <c r="AM1715" s="488" t="s">
        <v>7797</v>
      </c>
      <c r="AO1715" s="494"/>
      <c r="AP1715" s="494"/>
      <c r="AQ1715" s="494"/>
      <c r="AR1715" s="494"/>
      <c r="AS1715" s="494"/>
      <c r="AT1715" s="488" t="s">
        <v>1529</v>
      </c>
      <c r="AU1715" s="492">
        <v>3387.0</v>
      </c>
      <c r="AV1715" s="492">
        <v>2.0</v>
      </c>
      <c r="AW1715" s="492">
        <v>2030.0</v>
      </c>
      <c r="AX1715" s="488" t="s">
        <v>1634</v>
      </c>
      <c r="AY1715" s="488" t="s">
        <v>2047</v>
      </c>
      <c r="AZ1715" s="488" t="s">
        <v>1531</v>
      </c>
    </row>
    <row r="1716" hidden="1">
      <c r="A1716" s="488" t="s">
        <v>11696</v>
      </c>
      <c r="B1716" s="488" t="s">
        <v>11697</v>
      </c>
      <c r="C1716" s="488" t="s">
        <v>1513</v>
      </c>
      <c r="D1716" s="488" t="s">
        <v>1514</v>
      </c>
      <c r="E1716" s="491">
        <v>45827.40555555555</v>
      </c>
      <c r="F1716" s="492">
        <v>2980.0</v>
      </c>
      <c r="G1716" s="488" t="s">
        <v>1515</v>
      </c>
      <c r="H1716" s="492">
        <v>2980.0</v>
      </c>
      <c r="I1716" s="488" t="s">
        <v>1515</v>
      </c>
      <c r="J1716" s="488" t="s">
        <v>1516</v>
      </c>
      <c r="K1716" s="488" t="s">
        <v>1517</v>
      </c>
      <c r="L1716" s="488" t="s">
        <v>11698</v>
      </c>
      <c r="M1716" s="488" t="s">
        <v>11699</v>
      </c>
      <c r="N1716" s="488" t="s">
        <v>1520</v>
      </c>
      <c r="O1716" s="488" t="s">
        <v>1521</v>
      </c>
      <c r="P1716" s="488" t="s">
        <v>1554</v>
      </c>
      <c r="Q1716" s="488" t="s">
        <v>1523</v>
      </c>
      <c r="R1716" s="495" t="s">
        <v>1524</v>
      </c>
      <c r="S1716" s="494"/>
      <c r="T1716" s="494"/>
      <c r="U1716" s="488" t="s">
        <v>11700</v>
      </c>
      <c r="AB1716" s="488" t="s">
        <v>11701</v>
      </c>
      <c r="AC1716" s="496">
        <v>7.04E9</v>
      </c>
      <c r="AD1716" s="497"/>
      <c r="AE1716" s="494"/>
      <c r="AF1716" s="494"/>
      <c r="AG1716" s="494"/>
      <c r="AH1716" s="494"/>
      <c r="AI1716" s="494"/>
      <c r="AJ1716" s="488" t="s">
        <v>1527</v>
      </c>
      <c r="AK1716" s="494"/>
      <c r="AL1716" s="494"/>
      <c r="AM1716" s="488" t="s">
        <v>4203</v>
      </c>
      <c r="AN1716" s="494"/>
      <c r="AO1716" s="494"/>
      <c r="AP1716" s="494"/>
      <c r="AQ1716" s="494"/>
      <c r="AR1716" s="494"/>
      <c r="AS1716" s="494"/>
      <c r="AT1716" s="488" t="s">
        <v>1558</v>
      </c>
      <c r="AU1716" s="492">
        <v>7034.0</v>
      </c>
      <c r="AV1716" s="492">
        <v>1.0</v>
      </c>
      <c r="AW1716" s="492">
        <v>2031.0</v>
      </c>
      <c r="AX1716" s="488" t="s">
        <v>1587</v>
      </c>
      <c r="AY1716" s="488" t="s">
        <v>1588</v>
      </c>
      <c r="AZ1716" s="488" t="s">
        <v>1531</v>
      </c>
    </row>
    <row r="1717" hidden="1">
      <c r="A1717" s="488" t="s">
        <v>11702</v>
      </c>
      <c r="B1717" s="488" t="s">
        <v>11703</v>
      </c>
      <c r="C1717" s="488" t="s">
        <v>1513</v>
      </c>
      <c r="D1717" s="488" t="s">
        <v>1514</v>
      </c>
      <c r="E1717" s="491">
        <v>45827.385416666664</v>
      </c>
      <c r="F1717" s="492">
        <v>2980.0</v>
      </c>
      <c r="G1717" s="488" t="s">
        <v>1515</v>
      </c>
      <c r="H1717" s="492">
        <v>2980.0</v>
      </c>
      <c r="I1717" s="488" t="s">
        <v>1515</v>
      </c>
      <c r="J1717" s="488" t="s">
        <v>1516</v>
      </c>
      <c r="K1717" s="488" t="s">
        <v>1517</v>
      </c>
      <c r="L1717" s="488" t="s">
        <v>11704</v>
      </c>
      <c r="M1717" s="488" t="s">
        <v>11705</v>
      </c>
      <c r="N1717" s="488" t="s">
        <v>1520</v>
      </c>
      <c r="O1717" s="488" t="s">
        <v>1521</v>
      </c>
      <c r="P1717" s="488" t="s">
        <v>1545</v>
      </c>
      <c r="Q1717" s="488" t="s">
        <v>1523</v>
      </c>
      <c r="R1717" s="495" t="s">
        <v>1524</v>
      </c>
      <c r="S1717" s="494"/>
      <c r="T1717" s="494"/>
      <c r="U1717" s="488" t="s">
        <v>11706</v>
      </c>
      <c r="AB1717" s="488" t="s">
        <v>11707</v>
      </c>
      <c r="AC1717" s="496">
        <v>8.01E9</v>
      </c>
      <c r="AD1717" s="497"/>
      <c r="AE1717" s="494"/>
      <c r="AF1717" s="494"/>
      <c r="AG1717" s="494"/>
      <c r="AH1717" s="494"/>
      <c r="AI1717" s="494"/>
      <c r="AJ1717" s="488" t="s">
        <v>1527</v>
      </c>
      <c r="AK1717" s="494"/>
      <c r="AL1717" s="494"/>
      <c r="AM1717" s="488" t="s">
        <v>11708</v>
      </c>
      <c r="AO1717" s="494"/>
      <c r="AP1717" s="494"/>
      <c r="AQ1717" s="494"/>
      <c r="AR1717" s="494"/>
      <c r="AS1717" s="494"/>
      <c r="AT1717" s="488" t="s">
        <v>1529</v>
      </c>
      <c r="AU1717" s="492">
        <v>9951.0</v>
      </c>
      <c r="AV1717" s="492">
        <v>7.0</v>
      </c>
      <c r="AW1717" s="492">
        <v>2026.0</v>
      </c>
      <c r="AX1717" s="497"/>
      <c r="AY1717" s="488" t="s">
        <v>1652</v>
      </c>
      <c r="AZ1717" s="488" t="s">
        <v>1531</v>
      </c>
    </row>
    <row r="1718" hidden="1">
      <c r="A1718" s="488" t="s">
        <v>11709</v>
      </c>
      <c r="B1718" s="488" t="s">
        <v>11710</v>
      </c>
      <c r="C1718" s="488" t="s">
        <v>1513</v>
      </c>
      <c r="D1718" s="488" t="s">
        <v>1514</v>
      </c>
      <c r="E1718" s="491">
        <v>45827.38263888889</v>
      </c>
      <c r="F1718" s="492">
        <v>115580.0</v>
      </c>
      <c r="G1718" s="488" t="s">
        <v>1515</v>
      </c>
      <c r="H1718" s="492">
        <v>115580.0</v>
      </c>
      <c r="I1718" s="488" t="s">
        <v>1515</v>
      </c>
      <c r="J1718" s="488" t="s">
        <v>1516</v>
      </c>
      <c r="K1718" s="488" t="s">
        <v>1517</v>
      </c>
      <c r="L1718" s="488" t="s">
        <v>11711</v>
      </c>
      <c r="M1718" s="488" t="s">
        <v>11711</v>
      </c>
      <c r="N1718" s="488" t="s">
        <v>1520</v>
      </c>
      <c r="O1718" s="488" t="s">
        <v>1521</v>
      </c>
      <c r="P1718" s="488" t="s">
        <v>1522</v>
      </c>
      <c r="Q1718" s="488" t="s">
        <v>1523</v>
      </c>
      <c r="R1718" s="495" t="s">
        <v>1524</v>
      </c>
      <c r="S1718" s="494"/>
      <c r="T1718" s="494"/>
      <c r="U1718" s="488" t="s">
        <v>11712</v>
      </c>
      <c r="AB1718" s="488" t="s">
        <v>429</v>
      </c>
      <c r="AC1718" s="496">
        <v>9.03E9</v>
      </c>
      <c r="AD1718" s="497"/>
      <c r="AE1718" s="494"/>
      <c r="AF1718" s="494"/>
      <c r="AG1718" s="494"/>
      <c r="AH1718" s="494"/>
      <c r="AI1718" s="494"/>
      <c r="AJ1718" s="488" t="s">
        <v>1527</v>
      </c>
      <c r="AK1718" s="494"/>
      <c r="AL1718" s="494"/>
      <c r="AM1718" s="488" t="s">
        <v>11713</v>
      </c>
      <c r="AO1718" s="494"/>
      <c r="AP1718" s="494"/>
      <c r="AQ1718" s="494"/>
      <c r="AR1718" s="494"/>
      <c r="AS1718" s="494"/>
      <c r="AT1718" s="488" t="s">
        <v>1529</v>
      </c>
      <c r="AU1718" s="492">
        <v>785.0</v>
      </c>
      <c r="AV1718" s="492">
        <v>4.0</v>
      </c>
      <c r="AW1718" s="492">
        <v>2030.0</v>
      </c>
      <c r="AX1718" s="488" t="s">
        <v>1539</v>
      </c>
      <c r="AY1718" s="488" t="s">
        <v>1540</v>
      </c>
      <c r="AZ1718" s="488" t="s">
        <v>1531</v>
      </c>
    </row>
    <row r="1719" hidden="1">
      <c r="A1719" s="488" t="s">
        <v>11714</v>
      </c>
      <c r="B1719" s="488" t="s">
        <v>11715</v>
      </c>
      <c r="C1719" s="488" t="s">
        <v>1513</v>
      </c>
      <c r="D1719" s="488" t="s">
        <v>1514</v>
      </c>
      <c r="E1719" s="491">
        <v>45827.368055555555</v>
      </c>
      <c r="F1719" s="492">
        <v>9800.0</v>
      </c>
      <c r="G1719" s="488" t="s">
        <v>1515</v>
      </c>
      <c r="H1719" s="492">
        <v>9800.0</v>
      </c>
      <c r="I1719" s="488" t="s">
        <v>1515</v>
      </c>
      <c r="J1719" s="488" t="s">
        <v>1516</v>
      </c>
      <c r="K1719" s="488" t="s">
        <v>1517</v>
      </c>
      <c r="L1719" s="488" t="s">
        <v>11716</v>
      </c>
      <c r="M1719" s="488" t="s">
        <v>11717</v>
      </c>
      <c r="N1719" s="488" t="s">
        <v>1520</v>
      </c>
      <c r="O1719" s="488" t="s">
        <v>1521</v>
      </c>
      <c r="P1719" s="488" t="s">
        <v>1554</v>
      </c>
      <c r="Q1719" s="488" t="s">
        <v>1523</v>
      </c>
      <c r="R1719" s="495" t="s">
        <v>1524</v>
      </c>
      <c r="S1719" s="494"/>
      <c r="T1719" s="494"/>
      <c r="U1719" s="488" t="s">
        <v>11718</v>
      </c>
      <c r="AB1719" s="488" t="s">
        <v>11719</v>
      </c>
      <c r="AC1719" s="496">
        <v>9.07E9</v>
      </c>
      <c r="AD1719" s="497"/>
      <c r="AE1719" s="494"/>
      <c r="AF1719" s="494"/>
      <c r="AG1719" s="494"/>
      <c r="AH1719" s="494"/>
      <c r="AI1719" s="494"/>
      <c r="AJ1719" s="488" t="s">
        <v>1527</v>
      </c>
      <c r="AK1719" s="494"/>
      <c r="AL1719" s="494"/>
      <c r="AM1719" s="488" t="s">
        <v>11720</v>
      </c>
      <c r="AP1719" s="494"/>
      <c r="AQ1719" s="494"/>
      <c r="AR1719" s="494"/>
      <c r="AS1719" s="494"/>
      <c r="AT1719" s="488" t="s">
        <v>1529</v>
      </c>
      <c r="AU1719" s="492">
        <v>7789.0</v>
      </c>
      <c r="AV1719" s="492">
        <v>10.0</v>
      </c>
      <c r="AW1719" s="492">
        <v>2026.0</v>
      </c>
      <c r="AX1719" s="488" t="s">
        <v>1587</v>
      </c>
      <c r="AY1719" s="488" t="s">
        <v>1597</v>
      </c>
      <c r="AZ1719" s="488" t="s">
        <v>1531</v>
      </c>
    </row>
    <row r="1720" hidden="1">
      <c r="A1720" s="488" t="s">
        <v>11721</v>
      </c>
      <c r="B1720" s="488" t="s">
        <v>11722</v>
      </c>
      <c r="C1720" s="488" t="s">
        <v>1513</v>
      </c>
      <c r="D1720" s="488" t="s">
        <v>1514</v>
      </c>
      <c r="E1720" s="491">
        <v>45827.36736111111</v>
      </c>
      <c r="F1720" s="492">
        <v>2980.0</v>
      </c>
      <c r="G1720" s="488" t="s">
        <v>1515</v>
      </c>
      <c r="H1720" s="492">
        <v>2980.0</v>
      </c>
      <c r="I1720" s="488" t="s">
        <v>1515</v>
      </c>
      <c r="J1720" s="488" t="s">
        <v>1516</v>
      </c>
      <c r="K1720" s="488" t="s">
        <v>1517</v>
      </c>
      <c r="L1720" s="488" t="s">
        <v>11723</v>
      </c>
      <c r="M1720" s="488" t="s">
        <v>11724</v>
      </c>
      <c r="N1720" s="488" t="s">
        <v>1520</v>
      </c>
      <c r="O1720" s="488" t="s">
        <v>1521</v>
      </c>
      <c r="P1720" s="488" t="s">
        <v>1522</v>
      </c>
      <c r="Q1720" s="488" t="s">
        <v>1523</v>
      </c>
      <c r="R1720" s="495" t="s">
        <v>1524</v>
      </c>
      <c r="S1720" s="494"/>
      <c r="T1720" s="494"/>
      <c r="U1720" s="488" t="s">
        <v>11725</v>
      </c>
      <c r="AB1720" s="488" t="s">
        <v>11726</v>
      </c>
      <c r="AC1720" s="496">
        <v>9.08E9</v>
      </c>
      <c r="AD1720" s="497"/>
      <c r="AE1720" s="494"/>
      <c r="AF1720" s="494"/>
      <c r="AG1720" s="494"/>
      <c r="AH1720" s="494"/>
      <c r="AI1720" s="494"/>
      <c r="AJ1720" s="488" t="s">
        <v>1527</v>
      </c>
      <c r="AK1720" s="498"/>
      <c r="AL1720" s="499"/>
      <c r="AM1720" s="488" t="s">
        <v>11727</v>
      </c>
      <c r="AO1720" s="494"/>
      <c r="AP1720" s="494"/>
      <c r="AQ1720" s="494"/>
      <c r="AR1720" s="494"/>
      <c r="AS1720" s="494"/>
      <c r="AT1720" s="488" t="s">
        <v>1529</v>
      </c>
      <c r="AU1720" s="492">
        <v>5629.0</v>
      </c>
      <c r="AV1720" s="492">
        <v>11.0</v>
      </c>
      <c r="AW1720" s="492">
        <v>2028.0</v>
      </c>
      <c r="AX1720" s="488" t="s">
        <v>1539</v>
      </c>
      <c r="AY1720" s="488" t="s">
        <v>1540</v>
      </c>
      <c r="AZ1720" s="488" t="s">
        <v>1531</v>
      </c>
    </row>
    <row r="1721" hidden="1">
      <c r="A1721" s="488" t="s">
        <v>11728</v>
      </c>
      <c r="B1721" s="488" t="s">
        <v>11729</v>
      </c>
      <c r="C1721" s="488" t="s">
        <v>1513</v>
      </c>
      <c r="D1721" s="488" t="s">
        <v>1514</v>
      </c>
      <c r="E1721" s="491">
        <v>45827.365277777775</v>
      </c>
      <c r="F1721" s="492">
        <v>2980.0</v>
      </c>
      <c r="G1721" s="488" t="s">
        <v>1515</v>
      </c>
      <c r="H1721" s="492">
        <v>2980.0</v>
      </c>
      <c r="I1721" s="488" t="s">
        <v>1515</v>
      </c>
      <c r="J1721" s="488" t="s">
        <v>1516</v>
      </c>
      <c r="K1721" s="488" t="s">
        <v>1517</v>
      </c>
      <c r="L1721" s="488" t="s">
        <v>11730</v>
      </c>
      <c r="M1721" s="488" t="s">
        <v>11731</v>
      </c>
      <c r="N1721" s="488" t="s">
        <v>1520</v>
      </c>
      <c r="O1721" s="488" t="s">
        <v>1521</v>
      </c>
      <c r="P1721" s="488" t="s">
        <v>1554</v>
      </c>
      <c r="Q1721" s="488" t="s">
        <v>1523</v>
      </c>
      <c r="R1721" s="495" t="s">
        <v>1524</v>
      </c>
      <c r="S1721" s="494"/>
      <c r="T1721" s="494"/>
      <c r="U1721" s="488" t="s">
        <v>11732</v>
      </c>
      <c r="AB1721" s="488" t="s">
        <v>11733</v>
      </c>
      <c r="AC1721" s="496">
        <v>7.02E9</v>
      </c>
      <c r="AD1721" s="497"/>
      <c r="AE1721" s="497"/>
      <c r="AF1721" s="497"/>
      <c r="AG1721" s="497"/>
      <c r="AH1721" s="494"/>
      <c r="AI1721" s="494"/>
      <c r="AJ1721" s="488" t="s">
        <v>1527</v>
      </c>
      <c r="AK1721" s="498"/>
      <c r="AL1721" s="499"/>
      <c r="AM1721" s="488" t="s">
        <v>11734</v>
      </c>
      <c r="AP1721" s="494"/>
      <c r="AQ1721" s="494"/>
      <c r="AR1721" s="494"/>
      <c r="AS1721" s="494"/>
      <c r="AT1721" s="488" t="s">
        <v>1529</v>
      </c>
      <c r="AU1721" s="492">
        <v>5796.0</v>
      </c>
      <c r="AV1721" s="492">
        <v>6.0</v>
      </c>
      <c r="AW1721" s="492">
        <v>2031.0</v>
      </c>
      <c r="AX1721" s="488" t="s">
        <v>1587</v>
      </c>
      <c r="AY1721" s="488" t="s">
        <v>1588</v>
      </c>
      <c r="AZ1721" s="488" t="s">
        <v>1531</v>
      </c>
    </row>
    <row r="1722" hidden="1">
      <c r="A1722" s="488" t="s">
        <v>11735</v>
      </c>
      <c r="B1722" s="488" t="s">
        <v>11715</v>
      </c>
      <c r="C1722" s="488" t="s">
        <v>1513</v>
      </c>
      <c r="D1722" s="488" t="s">
        <v>1514</v>
      </c>
      <c r="E1722" s="491">
        <v>45827.361805555556</v>
      </c>
      <c r="F1722" s="492">
        <v>2980.0</v>
      </c>
      <c r="G1722" s="488" t="s">
        <v>1515</v>
      </c>
      <c r="H1722" s="492">
        <v>2980.0</v>
      </c>
      <c r="I1722" s="488" t="s">
        <v>1515</v>
      </c>
      <c r="J1722" s="488" t="s">
        <v>1516</v>
      </c>
      <c r="K1722" s="488" t="s">
        <v>1517</v>
      </c>
      <c r="L1722" s="488" t="s">
        <v>11716</v>
      </c>
      <c r="M1722" s="488" t="s">
        <v>11736</v>
      </c>
      <c r="N1722" s="488" t="s">
        <v>1520</v>
      </c>
      <c r="O1722" s="488" t="s">
        <v>1521</v>
      </c>
      <c r="P1722" s="488" t="s">
        <v>1554</v>
      </c>
      <c r="Q1722" s="488" t="s">
        <v>1523</v>
      </c>
      <c r="R1722" s="495" t="s">
        <v>1524</v>
      </c>
      <c r="S1722" s="494"/>
      <c r="T1722" s="494"/>
      <c r="U1722" s="488" t="s">
        <v>11737</v>
      </c>
      <c r="AB1722" s="488" t="s">
        <v>11719</v>
      </c>
      <c r="AC1722" s="496">
        <v>9.07E9</v>
      </c>
      <c r="AD1722" s="497"/>
      <c r="AE1722" s="494"/>
      <c r="AF1722" s="494"/>
      <c r="AG1722" s="494"/>
      <c r="AH1722" s="494"/>
      <c r="AI1722" s="494"/>
      <c r="AJ1722" s="488" t="s">
        <v>1527</v>
      </c>
      <c r="AK1722" s="494"/>
      <c r="AL1722" s="494"/>
      <c r="AM1722" s="488" t="s">
        <v>11720</v>
      </c>
      <c r="AP1722" s="494"/>
      <c r="AQ1722" s="494"/>
      <c r="AR1722" s="494"/>
      <c r="AS1722" s="494"/>
      <c r="AT1722" s="488" t="s">
        <v>1529</v>
      </c>
      <c r="AU1722" s="492">
        <v>7789.0</v>
      </c>
      <c r="AV1722" s="492">
        <v>10.0</v>
      </c>
      <c r="AW1722" s="492">
        <v>2026.0</v>
      </c>
      <c r="AX1722" s="488" t="s">
        <v>1587</v>
      </c>
      <c r="AY1722" s="488" t="s">
        <v>1597</v>
      </c>
      <c r="AZ1722" s="488" t="s">
        <v>1531</v>
      </c>
    </row>
    <row r="1723" hidden="1">
      <c r="A1723" s="488" t="s">
        <v>9094</v>
      </c>
      <c r="B1723" s="488" t="s">
        <v>9095</v>
      </c>
      <c r="C1723" s="488" t="s">
        <v>1513</v>
      </c>
      <c r="D1723" s="488" t="s">
        <v>1514</v>
      </c>
      <c r="E1723" s="491">
        <v>45827.347916666666</v>
      </c>
      <c r="F1723" s="492">
        <v>2980.0</v>
      </c>
      <c r="G1723" s="488" t="s">
        <v>1515</v>
      </c>
      <c r="H1723" s="492">
        <v>2980.0</v>
      </c>
      <c r="I1723" s="488" t="s">
        <v>1515</v>
      </c>
      <c r="J1723" s="488" t="s">
        <v>1516</v>
      </c>
      <c r="K1723" s="488" t="s">
        <v>1517</v>
      </c>
      <c r="L1723" s="488" t="s">
        <v>9096</v>
      </c>
      <c r="M1723" s="488" t="s">
        <v>9097</v>
      </c>
      <c r="N1723" s="488" t="s">
        <v>1520</v>
      </c>
      <c r="O1723" s="488" t="s">
        <v>1521</v>
      </c>
      <c r="P1723" s="488" t="s">
        <v>1554</v>
      </c>
      <c r="Q1723" s="488" t="s">
        <v>1523</v>
      </c>
      <c r="R1723" s="495" t="s">
        <v>1524</v>
      </c>
      <c r="S1723" s="494"/>
      <c r="T1723" s="494"/>
      <c r="U1723" s="488" t="s">
        <v>9098</v>
      </c>
      <c r="AB1723" s="488" t="s">
        <v>9099</v>
      </c>
      <c r="AC1723" s="496">
        <v>8.09E9</v>
      </c>
      <c r="AD1723" s="497"/>
      <c r="AE1723" s="494"/>
      <c r="AF1723" s="494"/>
      <c r="AG1723" s="494"/>
      <c r="AH1723" s="494"/>
      <c r="AI1723" s="494"/>
      <c r="AJ1723" s="488" t="s">
        <v>1527</v>
      </c>
      <c r="AK1723" s="494"/>
      <c r="AL1723" s="494"/>
      <c r="AM1723" s="488" t="s">
        <v>9100</v>
      </c>
      <c r="AO1723" s="494"/>
      <c r="AP1723" s="494"/>
      <c r="AQ1723" s="494"/>
      <c r="AR1723" s="494"/>
      <c r="AS1723" s="494"/>
      <c r="AT1723" s="488" t="s">
        <v>1558</v>
      </c>
      <c r="AU1723" s="492">
        <v>9942.0</v>
      </c>
      <c r="AV1723" s="492">
        <v>11.0</v>
      </c>
      <c r="AW1723" s="492">
        <v>2030.0</v>
      </c>
      <c r="AX1723" s="488" t="s">
        <v>1587</v>
      </c>
      <c r="AY1723" s="488" t="s">
        <v>1588</v>
      </c>
      <c r="AZ1723" s="488" t="s">
        <v>1531</v>
      </c>
    </row>
    <row r="1724" hidden="1">
      <c r="A1724" s="488" t="s">
        <v>11738</v>
      </c>
      <c r="B1724" s="488" t="s">
        <v>11739</v>
      </c>
      <c r="C1724" s="488" t="s">
        <v>1513</v>
      </c>
      <c r="D1724" s="488" t="s">
        <v>1514</v>
      </c>
      <c r="E1724" s="491">
        <v>45827.32777777778</v>
      </c>
      <c r="F1724" s="492">
        <v>9800.0</v>
      </c>
      <c r="G1724" s="488" t="s">
        <v>1515</v>
      </c>
      <c r="H1724" s="492">
        <v>9800.0</v>
      </c>
      <c r="I1724" s="488" t="s">
        <v>1515</v>
      </c>
      <c r="J1724" s="488" t="s">
        <v>1516</v>
      </c>
      <c r="K1724" s="488" t="s">
        <v>1517</v>
      </c>
      <c r="L1724" s="488" t="s">
        <v>11740</v>
      </c>
      <c r="M1724" s="488" t="s">
        <v>11741</v>
      </c>
      <c r="N1724" s="488" t="s">
        <v>1520</v>
      </c>
      <c r="O1724" s="488" t="s">
        <v>1521</v>
      </c>
      <c r="P1724" s="488" t="s">
        <v>1522</v>
      </c>
      <c r="Q1724" s="488" t="s">
        <v>1523</v>
      </c>
      <c r="R1724" s="495" t="s">
        <v>1524</v>
      </c>
      <c r="S1724" s="494"/>
      <c r="T1724" s="494"/>
      <c r="U1724" s="488" t="s">
        <v>11742</v>
      </c>
      <c r="AB1724" s="488" t="s">
        <v>11743</v>
      </c>
      <c r="AC1724" s="496">
        <v>9.01E9</v>
      </c>
      <c r="AD1724" s="497"/>
      <c r="AE1724" s="494"/>
      <c r="AF1724" s="494"/>
      <c r="AG1724" s="494"/>
      <c r="AH1724" s="494"/>
      <c r="AI1724" s="494"/>
      <c r="AJ1724" s="488" t="s">
        <v>1527</v>
      </c>
      <c r="AK1724" s="498"/>
      <c r="AL1724" s="499"/>
      <c r="AM1724" s="488" t="s">
        <v>11744</v>
      </c>
      <c r="AO1724" s="494"/>
      <c r="AP1724" s="494"/>
      <c r="AQ1724" s="494"/>
      <c r="AR1724" s="494"/>
      <c r="AS1724" s="494"/>
      <c r="AT1724" s="488" t="s">
        <v>1529</v>
      </c>
      <c r="AU1724" s="492">
        <v>8061.0</v>
      </c>
      <c r="AV1724" s="492">
        <v>4.0</v>
      </c>
      <c r="AW1724" s="492">
        <v>2030.0</v>
      </c>
      <c r="AX1724" s="488" t="s">
        <v>1539</v>
      </c>
      <c r="AY1724" s="488" t="s">
        <v>1540</v>
      </c>
      <c r="AZ1724" s="488" t="s">
        <v>1531</v>
      </c>
    </row>
    <row r="1725" hidden="1">
      <c r="A1725" s="488" t="s">
        <v>11745</v>
      </c>
      <c r="B1725" s="488" t="s">
        <v>11746</v>
      </c>
      <c r="C1725" s="488" t="s">
        <v>1513</v>
      </c>
      <c r="D1725" s="488" t="s">
        <v>1514</v>
      </c>
      <c r="E1725" s="491">
        <v>45827.322916666664</v>
      </c>
      <c r="F1725" s="492">
        <v>2980.0</v>
      </c>
      <c r="G1725" s="488" t="s">
        <v>1515</v>
      </c>
      <c r="H1725" s="492">
        <v>2980.0</v>
      </c>
      <c r="I1725" s="488" t="s">
        <v>1515</v>
      </c>
      <c r="J1725" s="488" t="s">
        <v>1516</v>
      </c>
      <c r="K1725" s="488" t="s">
        <v>1517</v>
      </c>
      <c r="L1725" s="488" t="s">
        <v>11747</v>
      </c>
      <c r="M1725" s="488" t="s">
        <v>11748</v>
      </c>
      <c r="N1725" s="488" t="s">
        <v>1520</v>
      </c>
      <c r="O1725" s="488" t="s">
        <v>1521</v>
      </c>
      <c r="P1725" s="488" t="s">
        <v>1724</v>
      </c>
      <c r="Q1725" s="488" t="s">
        <v>1523</v>
      </c>
      <c r="R1725" s="495" t="s">
        <v>1524</v>
      </c>
      <c r="S1725" s="494"/>
      <c r="T1725" s="494"/>
      <c r="U1725" s="488" t="s">
        <v>11749</v>
      </c>
      <c r="AB1725" s="488" t="s">
        <v>11750</v>
      </c>
      <c r="AC1725" s="496">
        <v>9.06E9</v>
      </c>
      <c r="AD1725" s="497"/>
      <c r="AE1725" s="494"/>
      <c r="AF1725" s="494"/>
      <c r="AG1725" s="494"/>
      <c r="AH1725" s="494"/>
      <c r="AI1725" s="494"/>
      <c r="AJ1725" s="488" t="s">
        <v>1527</v>
      </c>
      <c r="AK1725" s="494"/>
      <c r="AL1725" s="494"/>
      <c r="AM1725" s="488" t="s">
        <v>11751</v>
      </c>
      <c r="AO1725" s="494"/>
      <c r="AP1725" s="494"/>
      <c r="AQ1725" s="494"/>
      <c r="AR1725" s="494"/>
      <c r="AS1725" s="494"/>
      <c r="AT1725" s="488" t="s">
        <v>1529</v>
      </c>
      <c r="AU1725" s="492">
        <v>4005.0</v>
      </c>
      <c r="AV1725" s="492">
        <v>7.0</v>
      </c>
      <c r="AW1725" s="492">
        <v>2029.0</v>
      </c>
      <c r="AX1725" s="488" t="s">
        <v>1728</v>
      </c>
      <c r="AY1725" s="488" t="s">
        <v>1729</v>
      </c>
      <c r="AZ1725" s="488" t="s">
        <v>1531</v>
      </c>
    </row>
    <row r="1726" hidden="1">
      <c r="A1726" s="488" t="s">
        <v>11752</v>
      </c>
      <c r="B1726" s="488" t="s">
        <v>11739</v>
      </c>
      <c r="C1726" s="488" t="s">
        <v>1513</v>
      </c>
      <c r="D1726" s="488" t="s">
        <v>1514</v>
      </c>
      <c r="E1726" s="491">
        <v>45827.322222222225</v>
      </c>
      <c r="F1726" s="492">
        <v>2980.0</v>
      </c>
      <c r="G1726" s="488" t="s">
        <v>1515</v>
      </c>
      <c r="H1726" s="492">
        <v>2980.0</v>
      </c>
      <c r="I1726" s="488" t="s">
        <v>1515</v>
      </c>
      <c r="J1726" s="488" t="s">
        <v>1516</v>
      </c>
      <c r="K1726" s="488" t="s">
        <v>1517</v>
      </c>
      <c r="L1726" s="488" t="s">
        <v>11740</v>
      </c>
      <c r="M1726" s="488" t="s">
        <v>11753</v>
      </c>
      <c r="N1726" s="488" t="s">
        <v>1520</v>
      </c>
      <c r="O1726" s="488" t="s">
        <v>1521</v>
      </c>
      <c r="P1726" s="488" t="s">
        <v>1522</v>
      </c>
      <c r="Q1726" s="488" t="s">
        <v>1523</v>
      </c>
      <c r="R1726" s="495" t="s">
        <v>1524</v>
      </c>
      <c r="S1726" s="494"/>
      <c r="T1726" s="494"/>
      <c r="U1726" s="488" t="s">
        <v>11754</v>
      </c>
      <c r="AB1726" s="488" t="s">
        <v>11743</v>
      </c>
      <c r="AC1726" s="496">
        <v>9.01E9</v>
      </c>
      <c r="AD1726" s="497"/>
      <c r="AE1726" s="494"/>
      <c r="AF1726" s="494"/>
      <c r="AG1726" s="494"/>
      <c r="AH1726" s="494"/>
      <c r="AI1726" s="494"/>
      <c r="AJ1726" s="488" t="s">
        <v>1527</v>
      </c>
      <c r="AK1726" s="498"/>
      <c r="AL1726" s="499"/>
      <c r="AM1726" s="488" t="s">
        <v>11744</v>
      </c>
      <c r="AO1726" s="497"/>
      <c r="AP1726" s="494"/>
      <c r="AQ1726" s="494"/>
      <c r="AR1726" s="494"/>
      <c r="AS1726" s="494"/>
      <c r="AT1726" s="488" t="s">
        <v>1529</v>
      </c>
      <c r="AU1726" s="492">
        <v>8061.0</v>
      </c>
      <c r="AV1726" s="492">
        <v>4.0</v>
      </c>
      <c r="AW1726" s="492">
        <v>2030.0</v>
      </c>
      <c r="AX1726" s="488" t="s">
        <v>1539</v>
      </c>
      <c r="AY1726" s="488" t="s">
        <v>1540</v>
      </c>
      <c r="AZ1726" s="488" t="s">
        <v>1531</v>
      </c>
    </row>
    <row r="1727" hidden="1">
      <c r="A1727" s="488" t="s">
        <v>11755</v>
      </c>
      <c r="B1727" s="488" t="s">
        <v>11756</v>
      </c>
      <c r="C1727" s="488" t="s">
        <v>1513</v>
      </c>
      <c r="D1727" s="488" t="s">
        <v>1514</v>
      </c>
      <c r="E1727" s="491">
        <v>45827.322222222225</v>
      </c>
      <c r="F1727" s="492">
        <v>2980.0</v>
      </c>
      <c r="G1727" s="488" t="s">
        <v>1515</v>
      </c>
      <c r="H1727" s="492">
        <v>2980.0</v>
      </c>
      <c r="I1727" s="488" t="s">
        <v>1515</v>
      </c>
      <c r="J1727" s="488" t="s">
        <v>1516</v>
      </c>
      <c r="K1727" s="488" t="s">
        <v>1517</v>
      </c>
      <c r="L1727" s="488" t="s">
        <v>11757</v>
      </c>
      <c r="M1727" s="488" t="s">
        <v>11758</v>
      </c>
      <c r="N1727" s="488" t="s">
        <v>1520</v>
      </c>
      <c r="O1727" s="488" t="s">
        <v>1521</v>
      </c>
      <c r="P1727" s="488" t="s">
        <v>1554</v>
      </c>
      <c r="Q1727" s="488" t="s">
        <v>1523</v>
      </c>
      <c r="R1727" s="495" t="s">
        <v>1524</v>
      </c>
      <c r="S1727" s="494"/>
      <c r="T1727" s="494"/>
      <c r="U1727" s="488" t="s">
        <v>11759</v>
      </c>
      <c r="AB1727" s="488" t="s">
        <v>11760</v>
      </c>
      <c r="AC1727" s="496">
        <v>8.02E9</v>
      </c>
      <c r="AD1727" s="497"/>
      <c r="AE1727" s="497"/>
      <c r="AF1727" s="497"/>
      <c r="AG1727" s="497"/>
      <c r="AH1727" s="497"/>
      <c r="AI1727" s="494"/>
      <c r="AJ1727" s="488" t="s">
        <v>1527</v>
      </c>
      <c r="AK1727" s="498"/>
      <c r="AL1727" s="499"/>
      <c r="AM1727" s="488" t="s">
        <v>11761</v>
      </c>
      <c r="AO1727" s="494"/>
      <c r="AP1727" s="494"/>
      <c r="AQ1727" s="494"/>
      <c r="AR1727" s="494"/>
      <c r="AS1727" s="494"/>
      <c r="AT1727" s="488" t="s">
        <v>1529</v>
      </c>
      <c r="AU1727" s="492">
        <v>1209.0</v>
      </c>
      <c r="AV1727" s="492">
        <v>1.0</v>
      </c>
      <c r="AW1727" s="492">
        <v>2030.0</v>
      </c>
      <c r="AX1727" s="488" t="s">
        <v>1587</v>
      </c>
      <c r="AY1727" s="488" t="s">
        <v>1597</v>
      </c>
      <c r="AZ1727" s="488" t="s">
        <v>1531</v>
      </c>
    </row>
    <row r="1728" hidden="1">
      <c r="A1728" s="488" t="s">
        <v>11762</v>
      </c>
      <c r="B1728" s="488" t="s">
        <v>11763</v>
      </c>
      <c r="C1728" s="488" t="s">
        <v>1513</v>
      </c>
      <c r="D1728" s="488" t="s">
        <v>1514</v>
      </c>
      <c r="E1728" s="491">
        <v>45827.311111111114</v>
      </c>
      <c r="F1728" s="492">
        <v>9800.0</v>
      </c>
      <c r="G1728" s="488" t="s">
        <v>1515</v>
      </c>
      <c r="H1728" s="492">
        <v>9800.0</v>
      </c>
      <c r="I1728" s="488" t="s">
        <v>1515</v>
      </c>
      <c r="J1728" s="488" t="s">
        <v>1516</v>
      </c>
      <c r="K1728" s="488" t="s">
        <v>1517</v>
      </c>
      <c r="L1728" s="488" t="s">
        <v>11764</v>
      </c>
      <c r="M1728" s="488" t="s">
        <v>11765</v>
      </c>
      <c r="N1728" s="488" t="s">
        <v>1520</v>
      </c>
      <c r="O1728" s="488" t="s">
        <v>1521</v>
      </c>
      <c r="P1728" s="488" t="s">
        <v>1554</v>
      </c>
      <c r="Q1728" s="488" t="s">
        <v>1523</v>
      </c>
      <c r="R1728" s="495" t="s">
        <v>1524</v>
      </c>
      <c r="S1728" s="494"/>
      <c r="T1728" s="494"/>
      <c r="U1728" s="488" t="s">
        <v>11766</v>
      </c>
      <c r="AB1728" s="488" t="s">
        <v>11767</v>
      </c>
      <c r="AC1728" s="496">
        <v>8.04E9</v>
      </c>
      <c r="AD1728" s="488" t="s">
        <v>11768</v>
      </c>
      <c r="AE1728" s="492">
        <v>9800.0</v>
      </c>
      <c r="AF1728" s="488" t="s">
        <v>1515</v>
      </c>
      <c r="AG1728" s="488" t="s">
        <v>2195</v>
      </c>
      <c r="AH1728" s="494"/>
      <c r="AI1728" s="494"/>
      <c r="AJ1728" s="488" t="s">
        <v>1527</v>
      </c>
      <c r="AK1728" s="495" t="s">
        <v>1524</v>
      </c>
      <c r="AL1728" s="495" t="s">
        <v>1524</v>
      </c>
      <c r="AM1728" s="488" t="s">
        <v>11769</v>
      </c>
      <c r="AP1728" s="494"/>
      <c r="AQ1728" s="494"/>
      <c r="AR1728" s="494"/>
      <c r="AS1728" s="494"/>
      <c r="AT1728" s="488" t="s">
        <v>1529</v>
      </c>
      <c r="AU1728" s="492">
        <v>1039.0</v>
      </c>
      <c r="AV1728" s="492">
        <v>1.0</v>
      </c>
      <c r="AW1728" s="492">
        <v>2029.0</v>
      </c>
      <c r="AX1728" s="488" t="s">
        <v>1587</v>
      </c>
      <c r="AY1728" s="488" t="s">
        <v>1608</v>
      </c>
      <c r="AZ1728" s="488" t="s">
        <v>1531</v>
      </c>
    </row>
    <row r="1729" hidden="1">
      <c r="A1729" s="488" t="s">
        <v>11770</v>
      </c>
      <c r="B1729" s="488" t="s">
        <v>11771</v>
      </c>
      <c r="C1729" s="488" t="s">
        <v>1513</v>
      </c>
      <c r="D1729" s="488" t="s">
        <v>1514</v>
      </c>
      <c r="E1729" s="491">
        <v>45827.30694444444</v>
      </c>
      <c r="F1729" s="492">
        <v>19800.0</v>
      </c>
      <c r="G1729" s="488" t="s">
        <v>1515</v>
      </c>
      <c r="H1729" s="492">
        <v>19800.0</v>
      </c>
      <c r="I1729" s="488" t="s">
        <v>1515</v>
      </c>
      <c r="J1729" s="488" t="s">
        <v>1516</v>
      </c>
      <c r="K1729" s="488" t="s">
        <v>1517</v>
      </c>
      <c r="L1729" s="488" t="s">
        <v>11772</v>
      </c>
      <c r="M1729" s="488" t="s">
        <v>11772</v>
      </c>
      <c r="N1729" s="488" t="s">
        <v>1520</v>
      </c>
      <c r="O1729" s="488" t="s">
        <v>1521</v>
      </c>
      <c r="P1729" s="488" t="s">
        <v>1522</v>
      </c>
      <c r="Q1729" s="488" t="s">
        <v>1523</v>
      </c>
      <c r="R1729" s="495" t="s">
        <v>1524</v>
      </c>
      <c r="S1729" s="494"/>
      <c r="T1729" s="494"/>
      <c r="U1729" s="488" t="s">
        <v>11773</v>
      </c>
      <c r="AB1729" s="488" t="s">
        <v>887</v>
      </c>
      <c r="AC1729" s="496">
        <v>9.08E9</v>
      </c>
      <c r="AD1729" s="488" t="s">
        <v>11774</v>
      </c>
      <c r="AE1729" s="492">
        <v>19800.0</v>
      </c>
      <c r="AF1729" s="488" t="s">
        <v>1515</v>
      </c>
      <c r="AG1729" s="488" t="s">
        <v>2195</v>
      </c>
      <c r="AH1729" s="497"/>
      <c r="AI1729" s="494"/>
      <c r="AJ1729" s="488" t="s">
        <v>1527</v>
      </c>
      <c r="AK1729" s="500">
        <v>45845.0</v>
      </c>
      <c r="AL1729" s="495" t="s">
        <v>1524</v>
      </c>
      <c r="AM1729" s="488" t="s">
        <v>11775</v>
      </c>
      <c r="AP1729" s="494"/>
      <c r="AQ1729" s="494"/>
      <c r="AR1729" s="494"/>
      <c r="AS1729" s="494"/>
      <c r="AT1729" s="488" t="s">
        <v>1558</v>
      </c>
      <c r="AU1729" s="492">
        <v>647.0</v>
      </c>
      <c r="AV1729" s="492">
        <v>11.0</v>
      </c>
      <c r="AW1729" s="492">
        <v>2029.0</v>
      </c>
      <c r="AX1729" s="488" t="s">
        <v>1539</v>
      </c>
      <c r="AY1729" s="488" t="s">
        <v>1702</v>
      </c>
      <c r="AZ1729" s="488" t="s">
        <v>1531</v>
      </c>
    </row>
    <row r="1730" hidden="1">
      <c r="A1730" s="488" t="s">
        <v>11776</v>
      </c>
      <c r="B1730" s="488" t="s">
        <v>11777</v>
      </c>
      <c r="C1730" s="488" t="s">
        <v>1513</v>
      </c>
      <c r="D1730" s="488" t="s">
        <v>1514</v>
      </c>
      <c r="E1730" s="491">
        <v>45827.30486111111</v>
      </c>
      <c r="F1730" s="492">
        <v>9800.0</v>
      </c>
      <c r="G1730" s="488" t="s">
        <v>1515</v>
      </c>
      <c r="H1730" s="492">
        <v>9800.0</v>
      </c>
      <c r="I1730" s="488" t="s">
        <v>1515</v>
      </c>
      <c r="J1730" s="488" t="s">
        <v>1516</v>
      </c>
      <c r="K1730" s="488" t="s">
        <v>1517</v>
      </c>
      <c r="L1730" s="488" t="s">
        <v>5966</v>
      </c>
      <c r="M1730" s="488" t="s">
        <v>11778</v>
      </c>
      <c r="N1730" s="488" t="s">
        <v>1520</v>
      </c>
      <c r="O1730" s="488" t="s">
        <v>1521</v>
      </c>
      <c r="P1730" s="488" t="s">
        <v>1554</v>
      </c>
      <c r="Q1730" s="488" t="s">
        <v>1523</v>
      </c>
      <c r="R1730" s="495" t="s">
        <v>1524</v>
      </c>
      <c r="S1730" s="494"/>
      <c r="T1730" s="494"/>
      <c r="U1730" s="488" t="s">
        <v>11779</v>
      </c>
      <c r="AB1730" s="488" t="s">
        <v>11780</v>
      </c>
      <c r="AD1730" s="488" t="s">
        <v>11781</v>
      </c>
      <c r="AE1730" s="492">
        <v>9800.0</v>
      </c>
      <c r="AF1730" s="488" t="s">
        <v>1515</v>
      </c>
      <c r="AG1730" s="488" t="s">
        <v>2195</v>
      </c>
      <c r="AH1730" s="494"/>
      <c r="AI1730" s="494"/>
      <c r="AJ1730" s="488" t="s">
        <v>1527</v>
      </c>
      <c r="AK1730" s="495" t="s">
        <v>1524</v>
      </c>
      <c r="AL1730" s="495" t="s">
        <v>1524</v>
      </c>
      <c r="AM1730" s="488" t="s">
        <v>11782</v>
      </c>
      <c r="AO1730" s="494"/>
      <c r="AP1730" s="494"/>
      <c r="AQ1730" s="494"/>
      <c r="AR1730" s="494"/>
      <c r="AS1730" s="494"/>
      <c r="AT1730" s="488" t="s">
        <v>1529</v>
      </c>
      <c r="AU1730" s="492">
        <v>3612.0</v>
      </c>
      <c r="AV1730" s="492">
        <v>9.0</v>
      </c>
      <c r="AW1730" s="492">
        <v>2026.0</v>
      </c>
      <c r="AX1730" s="488" t="s">
        <v>1587</v>
      </c>
      <c r="AY1730" s="488" t="s">
        <v>1608</v>
      </c>
      <c r="AZ1730" s="488" t="s">
        <v>1531</v>
      </c>
    </row>
    <row r="1731" hidden="1">
      <c r="A1731" s="488" t="s">
        <v>11783</v>
      </c>
      <c r="B1731" s="488" t="s">
        <v>11784</v>
      </c>
      <c r="C1731" s="488" t="s">
        <v>1513</v>
      </c>
      <c r="D1731" s="488" t="s">
        <v>1514</v>
      </c>
      <c r="E1731" s="491">
        <v>45827.302777777775</v>
      </c>
      <c r="F1731" s="492">
        <v>2980.0</v>
      </c>
      <c r="G1731" s="488" t="s">
        <v>1515</v>
      </c>
      <c r="H1731" s="492">
        <v>2980.0</v>
      </c>
      <c r="I1731" s="488" t="s">
        <v>1515</v>
      </c>
      <c r="J1731" s="488" t="s">
        <v>1516</v>
      </c>
      <c r="K1731" s="488" t="s">
        <v>1517</v>
      </c>
      <c r="L1731" s="488" t="s">
        <v>11785</v>
      </c>
      <c r="M1731" s="488" t="s">
        <v>11786</v>
      </c>
      <c r="N1731" s="488" t="s">
        <v>1520</v>
      </c>
      <c r="O1731" s="488" t="s">
        <v>1521</v>
      </c>
      <c r="P1731" s="488" t="s">
        <v>1522</v>
      </c>
      <c r="Q1731" s="488" t="s">
        <v>1523</v>
      </c>
      <c r="R1731" s="495" t="s">
        <v>1524</v>
      </c>
      <c r="S1731" s="494"/>
      <c r="T1731" s="494"/>
      <c r="U1731" s="488" t="s">
        <v>11787</v>
      </c>
      <c r="AB1731" s="488" t="s">
        <v>11788</v>
      </c>
      <c r="AC1731" s="496">
        <v>8.02E9</v>
      </c>
      <c r="AD1731" s="497"/>
      <c r="AE1731" s="494"/>
      <c r="AF1731" s="494"/>
      <c r="AG1731" s="494"/>
      <c r="AH1731" s="494"/>
      <c r="AI1731" s="494"/>
      <c r="AJ1731" s="488" t="s">
        <v>1527</v>
      </c>
      <c r="AK1731" s="494"/>
      <c r="AL1731" s="494"/>
      <c r="AM1731" s="488" t="s">
        <v>11789</v>
      </c>
      <c r="AO1731" s="494"/>
      <c r="AP1731" s="494"/>
      <c r="AQ1731" s="494"/>
      <c r="AR1731" s="494"/>
      <c r="AS1731" s="494"/>
      <c r="AT1731" s="488" t="s">
        <v>1558</v>
      </c>
      <c r="AU1731" s="492">
        <v>9118.0</v>
      </c>
      <c r="AV1731" s="492">
        <v>1.0</v>
      </c>
      <c r="AW1731" s="492">
        <v>2028.0</v>
      </c>
      <c r="AX1731" s="488" t="s">
        <v>1539</v>
      </c>
      <c r="AY1731" s="488" t="s">
        <v>1702</v>
      </c>
      <c r="AZ1731" s="488" t="s">
        <v>1531</v>
      </c>
    </row>
    <row r="1732" hidden="1">
      <c r="A1732" s="488" t="s">
        <v>11790</v>
      </c>
      <c r="B1732" s="488" t="s">
        <v>11791</v>
      </c>
      <c r="C1732" s="488" t="s">
        <v>1513</v>
      </c>
      <c r="D1732" s="488" t="s">
        <v>1514</v>
      </c>
      <c r="E1732" s="491">
        <v>45827.29861111111</v>
      </c>
      <c r="F1732" s="492">
        <v>16280.0</v>
      </c>
      <c r="G1732" s="488" t="s">
        <v>1515</v>
      </c>
      <c r="H1732" s="492">
        <v>16280.0</v>
      </c>
      <c r="I1732" s="488" t="s">
        <v>1515</v>
      </c>
      <c r="J1732" s="488" t="s">
        <v>1516</v>
      </c>
      <c r="K1732" s="488" t="s">
        <v>1517</v>
      </c>
      <c r="L1732" s="488" t="s">
        <v>11792</v>
      </c>
      <c r="M1732" s="488" t="s">
        <v>11793</v>
      </c>
      <c r="N1732" s="488" t="s">
        <v>1520</v>
      </c>
      <c r="O1732" s="488" t="s">
        <v>1521</v>
      </c>
      <c r="P1732" s="488" t="s">
        <v>1522</v>
      </c>
      <c r="Q1732" s="488" t="s">
        <v>1523</v>
      </c>
      <c r="R1732" s="495" t="s">
        <v>1524</v>
      </c>
      <c r="S1732" s="494"/>
      <c r="T1732" s="494"/>
      <c r="U1732" s="488" t="s">
        <v>11794</v>
      </c>
      <c r="AB1732" s="488" t="s">
        <v>11795</v>
      </c>
      <c r="AC1732" s="496">
        <v>9.03E9</v>
      </c>
      <c r="AD1732" s="488" t="s">
        <v>11796</v>
      </c>
      <c r="AE1732" s="492">
        <v>634920.0</v>
      </c>
      <c r="AF1732" s="488" t="s">
        <v>1515</v>
      </c>
      <c r="AG1732" s="488" t="s">
        <v>2096</v>
      </c>
      <c r="AH1732" s="492">
        <v>39.0</v>
      </c>
      <c r="AI1732" s="494"/>
      <c r="AJ1732" s="488" t="s">
        <v>1527</v>
      </c>
      <c r="AK1732" s="495" t="s">
        <v>1524</v>
      </c>
      <c r="AL1732" s="495" t="s">
        <v>1524</v>
      </c>
      <c r="AM1732" s="488" t="s">
        <v>11797</v>
      </c>
      <c r="AO1732" s="494"/>
      <c r="AP1732" s="494"/>
      <c r="AQ1732" s="494"/>
      <c r="AR1732" s="494"/>
      <c r="AS1732" s="494"/>
      <c r="AT1732" s="488" t="s">
        <v>1529</v>
      </c>
      <c r="AU1732" s="492">
        <v>1091.0</v>
      </c>
      <c r="AV1732" s="492">
        <v>1.0</v>
      </c>
      <c r="AW1732" s="492">
        <v>2032.0</v>
      </c>
      <c r="AX1732" s="488" t="s">
        <v>1867</v>
      </c>
      <c r="AY1732" s="488" t="s">
        <v>1868</v>
      </c>
      <c r="AZ1732" s="488" t="s">
        <v>1531</v>
      </c>
    </row>
    <row r="1733" hidden="1">
      <c r="A1733" s="488" t="s">
        <v>11798</v>
      </c>
      <c r="B1733" s="488" t="s">
        <v>11799</v>
      </c>
      <c r="C1733" s="488" t="s">
        <v>1513</v>
      </c>
      <c r="D1733" s="488" t="s">
        <v>1514</v>
      </c>
      <c r="E1733" s="491">
        <v>45827.29722222222</v>
      </c>
      <c r="F1733" s="492">
        <v>24975.0</v>
      </c>
      <c r="G1733" s="488" t="s">
        <v>1515</v>
      </c>
      <c r="H1733" s="492">
        <v>24975.0</v>
      </c>
      <c r="I1733" s="488" t="s">
        <v>1515</v>
      </c>
      <c r="J1733" s="488" t="s">
        <v>1516</v>
      </c>
      <c r="K1733" s="488" t="s">
        <v>1517</v>
      </c>
      <c r="L1733" s="488" t="s">
        <v>11800</v>
      </c>
      <c r="M1733" s="488" t="s">
        <v>11800</v>
      </c>
      <c r="N1733" s="488" t="s">
        <v>1520</v>
      </c>
      <c r="O1733" s="488" t="s">
        <v>1521</v>
      </c>
      <c r="P1733" s="488" t="s">
        <v>1554</v>
      </c>
      <c r="Q1733" s="488" t="s">
        <v>1523</v>
      </c>
      <c r="R1733" s="495" t="s">
        <v>1524</v>
      </c>
      <c r="S1733" s="494"/>
      <c r="T1733" s="494"/>
      <c r="U1733" s="488" t="s">
        <v>11801</v>
      </c>
      <c r="AB1733" s="488" t="s">
        <v>11802</v>
      </c>
      <c r="AC1733" s="496">
        <v>9.02E9</v>
      </c>
      <c r="AD1733" s="488" t="s">
        <v>11803</v>
      </c>
      <c r="AE1733" s="492">
        <v>699400.0</v>
      </c>
      <c r="AF1733" s="488" t="s">
        <v>1515</v>
      </c>
      <c r="AG1733" s="488" t="s">
        <v>2096</v>
      </c>
      <c r="AH1733" s="492">
        <v>24.0</v>
      </c>
      <c r="AI1733" s="494"/>
      <c r="AJ1733" s="488" t="s">
        <v>1527</v>
      </c>
      <c r="AK1733" s="495" t="s">
        <v>1524</v>
      </c>
      <c r="AL1733" s="495" t="s">
        <v>1524</v>
      </c>
      <c r="AM1733" s="488" t="s">
        <v>11804</v>
      </c>
      <c r="AO1733" s="494"/>
      <c r="AP1733" s="494"/>
      <c r="AQ1733" s="494"/>
      <c r="AR1733" s="494"/>
      <c r="AS1733" s="494"/>
      <c r="AT1733" s="488" t="s">
        <v>1529</v>
      </c>
      <c r="AU1733" s="492">
        <v>7604.0</v>
      </c>
      <c r="AV1733" s="492">
        <v>8.0</v>
      </c>
      <c r="AW1733" s="492">
        <v>2030.0</v>
      </c>
      <c r="AX1733" s="488" t="s">
        <v>1587</v>
      </c>
      <c r="AY1733" s="488" t="s">
        <v>1571</v>
      </c>
      <c r="AZ1733" s="488" t="s">
        <v>1531</v>
      </c>
    </row>
    <row r="1734" hidden="1">
      <c r="A1734" s="488" t="s">
        <v>11805</v>
      </c>
      <c r="B1734" s="488" t="s">
        <v>11806</v>
      </c>
      <c r="C1734" s="488" t="s">
        <v>1513</v>
      </c>
      <c r="D1734" s="488" t="s">
        <v>1514</v>
      </c>
      <c r="E1734" s="491">
        <v>45827.29722222222</v>
      </c>
      <c r="F1734" s="492">
        <v>24985.0</v>
      </c>
      <c r="G1734" s="488" t="s">
        <v>1515</v>
      </c>
      <c r="H1734" s="492">
        <v>24985.0</v>
      </c>
      <c r="I1734" s="488" t="s">
        <v>1515</v>
      </c>
      <c r="J1734" s="488" t="s">
        <v>1516</v>
      </c>
      <c r="K1734" s="488" t="s">
        <v>1517</v>
      </c>
      <c r="L1734" s="488" t="s">
        <v>11807</v>
      </c>
      <c r="M1734" s="488" t="s">
        <v>11807</v>
      </c>
      <c r="N1734" s="488" t="s">
        <v>1520</v>
      </c>
      <c r="O1734" s="488" t="s">
        <v>1521</v>
      </c>
      <c r="P1734" s="488" t="s">
        <v>1554</v>
      </c>
      <c r="Q1734" s="488" t="s">
        <v>1523</v>
      </c>
      <c r="R1734" s="495" t="s">
        <v>1524</v>
      </c>
      <c r="S1734" s="494"/>
      <c r="T1734" s="494"/>
      <c r="U1734" s="488" t="s">
        <v>11808</v>
      </c>
      <c r="AB1734" s="488" t="s">
        <v>11809</v>
      </c>
      <c r="AC1734" s="496">
        <v>9.09E9</v>
      </c>
      <c r="AD1734" s="488" t="s">
        <v>11810</v>
      </c>
      <c r="AE1734" s="492">
        <v>699640.0</v>
      </c>
      <c r="AF1734" s="488" t="s">
        <v>1515</v>
      </c>
      <c r="AG1734" s="488" t="s">
        <v>2096</v>
      </c>
      <c r="AH1734" s="492">
        <v>24.0</v>
      </c>
      <c r="AI1734" s="494"/>
      <c r="AJ1734" s="488" t="s">
        <v>1527</v>
      </c>
      <c r="AK1734" s="495" t="s">
        <v>1524</v>
      </c>
      <c r="AL1734" s="495" t="s">
        <v>1524</v>
      </c>
      <c r="AM1734" s="488" t="s">
        <v>11811</v>
      </c>
      <c r="AO1734" s="497"/>
      <c r="AP1734" s="494"/>
      <c r="AQ1734" s="494"/>
      <c r="AR1734" s="494"/>
      <c r="AS1734" s="494"/>
      <c r="AT1734" s="488" t="s">
        <v>1558</v>
      </c>
      <c r="AU1734" s="492">
        <v>8931.0</v>
      </c>
      <c r="AV1734" s="492">
        <v>4.0</v>
      </c>
      <c r="AW1734" s="492">
        <v>2031.0</v>
      </c>
      <c r="AX1734" s="488" t="s">
        <v>1587</v>
      </c>
      <c r="AY1734" s="488" t="s">
        <v>1588</v>
      </c>
      <c r="AZ1734" s="488" t="s">
        <v>1531</v>
      </c>
    </row>
    <row r="1735" hidden="1">
      <c r="A1735" s="488" t="s">
        <v>11812</v>
      </c>
      <c r="B1735" s="488" t="s">
        <v>11813</v>
      </c>
      <c r="C1735" s="488" t="s">
        <v>1513</v>
      </c>
      <c r="D1735" s="488" t="s">
        <v>1514</v>
      </c>
      <c r="E1735" s="491">
        <v>45827.29652777778</v>
      </c>
      <c r="F1735" s="492">
        <v>19970.0</v>
      </c>
      <c r="G1735" s="488" t="s">
        <v>1515</v>
      </c>
      <c r="H1735" s="492">
        <v>19970.0</v>
      </c>
      <c r="I1735" s="488" t="s">
        <v>1515</v>
      </c>
      <c r="J1735" s="488" t="s">
        <v>1516</v>
      </c>
      <c r="K1735" s="488" t="s">
        <v>1517</v>
      </c>
      <c r="L1735" s="488" t="s">
        <v>11814</v>
      </c>
      <c r="M1735" s="488" t="s">
        <v>11814</v>
      </c>
      <c r="N1735" s="488" t="s">
        <v>1520</v>
      </c>
      <c r="O1735" s="488" t="s">
        <v>1521</v>
      </c>
      <c r="P1735" s="488" t="s">
        <v>1724</v>
      </c>
      <c r="Q1735" s="488" t="s">
        <v>1523</v>
      </c>
      <c r="R1735" s="495" t="s">
        <v>1524</v>
      </c>
      <c r="S1735" s="494"/>
      <c r="T1735" s="494"/>
      <c r="U1735" s="488" t="s">
        <v>11815</v>
      </c>
      <c r="AB1735" s="488" t="s">
        <v>11816</v>
      </c>
      <c r="AC1735" s="496">
        <v>7.03E9</v>
      </c>
      <c r="AD1735" s="488" t="s">
        <v>11817</v>
      </c>
      <c r="AE1735" s="492">
        <v>679280.0</v>
      </c>
      <c r="AF1735" s="488" t="s">
        <v>1515</v>
      </c>
      <c r="AG1735" s="488" t="s">
        <v>2096</v>
      </c>
      <c r="AH1735" s="492">
        <v>24.0</v>
      </c>
      <c r="AI1735" s="494"/>
      <c r="AJ1735" s="488" t="s">
        <v>1527</v>
      </c>
      <c r="AK1735" s="495" t="s">
        <v>1524</v>
      </c>
      <c r="AL1735" s="495" t="s">
        <v>1524</v>
      </c>
      <c r="AM1735" s="488" t="s">
        <v>11818</v>
      </c>
      <c r="AP1735" s="494"/>
      <c r="AQ1735" s="494"/>
      <c r="AR1735" s="494"/>
      <c r="AS1735" s="494"/>
      <c r="AT1735" s="488" t="s">
        <v>1529</v>
      </c>
      <c r="AU1735" s="492">
        <v>1002.0</v>
      </c>
      <c r="AV1735" s="492">
        <v>3.0</v>
      </c>
      <c r="AW1735" s="492">
        <v>2029.0</v>
      </c>
      <c r="AX1735" s="488" t="s">
        <v>1728</v>
      </c>
      <c r="AY1735" s="497"/>
      <c r="AZ1735" s="488" t="s">
        <v>1531</v>
      </c>
    </row>
    <row r="1736" hidden="1">
      <c r="A1736" s="488" t="s">
        <v>11819</v>
      </c>
      <c r="B1736" s="488" t="s">
        <v>11820</v>
      </c>
      <c r="C1736" s="488" t="s">
        <v>1513</v>
      </c>
      <c r="D1736" s="488" t="s">
        <v>1514</v>
      </c>
      <c r="E1736" s="491">
        <v>45827.29652777778</v>
      </c>
      <c r="F1736" s="492">
        <v>21400.0</v>
      </c>
      <c r="G1736" s="488" t="s">
        <v>1515</v>
      </c>
      <c r="H1736" s="492">
        <v>21400.0</v>
      </c>
      <c r="I1736" s="488" t="s">
        <v>1515</v>
      </c>
      <c r="J1736" s="488" t="s">
        <v>1516</v>
      </c>
      <c r="K1736" s="488" t="s">
        <v>1517</v>
      </c>
      <c r="L1736" s="488" t="s">
        <v>11821</v>
      </c>
      <c r="M1736" s="488" t="s">
        <v>11821</v>
      </c>
      <c r="N1736" s="488" t="s">
        <v>1520</v>
      </c>
      <c r="O1736" s="488" t="s">
        <v>1521</v>
      </c>
      <c r="P1736" s="488" t="s">
        <v>1545</v>
      </c>
      <c r="Q1736" s="488" t="s">
        <v>1523</v>
      </c>
      <c r="R1736" s="495" t="s">
        <v>1524</v>
      </c>
      <c r="S1736" s="494"/>
      <c r="T1736" s="494"/>
      <c r="U1736" s="488" t="s">
        <v>11822</v>
      </c>
      <c r="AB1736" s="488" t="s">
        <v>11823</v>
      </c>
      <c r="AC1736" s="496">
        <v>8.1E9</v>
      </c>
      <c r="AD1736" s="488" t="s">
        <v>11824</v>
      </c>
      <c r="AE1736" s="492">
        <v>749000.0</v>
      </c>
      <c r="AF1736" s="488" t="s">
        <v>1515</v>
      </c>
      <c r="AG1736" s="488" t="s">
        <v>2096</v>
      </c>
      <c r="AH1736" s="492">
        <v>35.0</v>
      </c>
      <c r="AI1736" s="494"/>
      <c r="AJ1736" s="488" t="s">
        <v>1527</v>
      </c>
      <c r="AK1736" s="495" t="s">
        <v>1524</v>
      </c>
      <c r="AL1736" s="495" t="s">
        <v>1524</v>
      </c>
      <c r="AM1736" s="488" t="s">
        <v>11825</v>
      </c>
      <c r="AO1736" s="494"/>
      <c r="AP1736" s="494"/>
      <c r="AQ1736" s="494"/>
      <c r="AR1736" s="494"/>
      <c r="AS1736" s="494"/>
      <c r="AT1736" s="488" t="s">
        <v>1529</v>
      </c>
      <c r="AU1736" s="492">
        <v>1020.0</v>
      </c>
      <c r="AV1736" s="492">
        <v>12.0</v>
      </c>
      <c r="AW1736" s="492">
        <v>2029.0</v>
      </c>
      <c r="AX1736" s="488" t="s">
        <v>1549</v>
      </c>
      <c r="AY1736" s="497"/>
      <c r="AZ1736" s="488" t="s">
        <v>1531</v>
      </c>
    </row>
    <row r="1737" hidden="1">
      <c r="A1737" s="488" t="s">
        <v>11826</v>
      </c>
      <c r="B1737" s="488" t="s">
        <v>11827</v>
      </c>
      <c r="C1737" s="488" t="s">
        <v>1513</v>
      </c>
      <c r="D1737" s="488" t="s">
        <v>1514</v>
      </c>
      <c r="E1737" s="491">
        <v>45827.29513888889</v>
      </c>
      <c r="F1737" s="492">
        <v>9800.0</v>
      </c>
      <c r="G1737" s="488" t="s">
        <v>1515</v>
      </c>
      <c r="H1737" s="492">
        <v>9800.0</v>
      </c>
      <c r="I1737" s="488" t="s">
        <v>1515</v>
      </c>
      <c r="J1737" s="488" t="s">
        <v>1516</v>
      </c>
      <c r="K1737" s="488" t="s">
        <v>1517</v>
      </c>
      <c r="L1737" s="488" t="s">
        <v>11828</v>
      </c>
      <c r="M1737" s="488" t="s">
        <v>11829</v>
      </c>
      <c r="N1737" s="488" t="s">
        <v>1520</v>
      </c>
      <c r="O1737" s="488" t="s">
        <v>1521</v>
      </c>
      <c r="P1737" s="488" t="s">
        <v>1554</v>
      </c>
      <c r="Q1737" s="488" t="s">
        <v>1523</v>
      </c>
      <c r="R1737" s="495" t="s">
        <v>1524</v>
      </c>
      <c r="S1737" s="494"/>
      <c r="T1737" s="494"/>
      <c r="U1737" s="488" t="s">
        <v>11830</v>
      </c>
      <c r="AB1737" s="488" t="s">
        <v>11831</v>
      </c>
      <c r="AC1737" s="496">
        <v>9.07E9</v>
      </c>
      <c r="AD1737" s="497"/>
      <c r="AE1737" s="494"/>
      <c r="AF1737" s="494"/>
      <c r="AG1737" s="494"/>
      <c r="AH1737" s="494"/>
      <c r="AI1737" s="494"/>
      <c r="AJ1737" s="488" t="s">
        <v>1527</v>
      </c>
      <c r="AK1737" s="494"/>
      <c r="AL1737" s="494"/>
      <c r="AM1737" s="488" t="s">
        <v>11832</v>
      </c>
      <c r="AO1737" s="494"/>
      <c r="AP1737" s="494"/>
      <c r="AQ1737" s="494"/>
      <c r="AR1737" s="494"/>
      <c r="AS1737" s="494"/>
      <c r="AT1737" s="488" t="s">
        <v>1529</v>
      </c>
      <c r="AU1737" s="492">
        <v>1100.0</v>
      </c>
      <c r="AV1737" s="492">
        <v>12.0</v>
      </c>
      <c r="AW1737" s="492">
        <v>2025.0</v>
      </c>
      <c r="AX1737" s="488" t="s">
        <v>1587</v>
      </c>
      <c r="AY1737" s="488" t="s">
        <v>8164</v>
      </c>
      <c r="AZ1737" s="488" t="s">
        <v>1531</v>
      </c>
    </row>
    <row r="1738" hidden="1">
      <c r="A1738" s="488" t="s">
        <v>11833</v>
      </c>
      <c r="B1738" s="488" t="s">
        <v>11827</v>
      </c>
      <c r="C1738" s="488" t="s">
        <v>1513</v>
      </c>
      <c r="D1738" s="488" t="s">
        <v>1514</v>
      </c>
      <c r="E1738" s="491">
        <v>45827.28958333333</v>
      </c>
      <c r="F1738" s="492">
        <v>2980.0</v>
      </c>
      <c r="G1738" s="488" t="s">
        <v>1515</v>
      </c>
      <c r="H1738" s="492">
        <v>2980.0</v>
      </c>
      <c r="I1738" s="488" t="s">
        <v>1515</v>
      </c>
      <c r="J1738" s="488" t="s">
        <v>1516</v>
      </c>
      <c r="K1738" s="488" t="s">
        <v>1517</v>
      </c>
      <c r="L1738" s="488" t="s">
        <v>11828</v>
      </c>
      <c r="M1738" s="488" t="s">
        <v>11834</v>
      </c>
      <c r="N1738" s="488" t="s">
        <v>1520</v>
      </c>
      <c r="O1738" s="488" t="s">
        <v>1521</v>
      </c>
      <c r="P1738" s="488" t="s">
        <v>1554</v>
      </c>
      <c r="Q1738" s="488" t="s">
        <v>1523</v>
      </c>
      <c r="R1738" s="495" t="s">
        <v>1524</v>
      </c>
      <c r="S1738" s="494"/>
      <c r="T1738" s="494"/>
      <c r="U1738" s="488" t="s">
        <v>11835</v>
      </c>
      <c r="AB1738" s="488" t="s">
        <v>11831</v>
      </c>
      <c r="AC1738" s="496">
        <v>9.07E9</v>
      </c>
      <c r="AD1738" s="497"/>
      <c r="AE1738" s="494"/>
      <c r="AF1738" s="494"/>
      <c r="AG1738" s="494"/>
      <c r="AH1738" s="494"/>
      <c r="AI1738" s="494"/>
      <c r="AJ1738" s="488" t="s">
        <v>1527</v>
      </c>
      <c r="AK1738" s="494"/>
      <c r="AL1738" s="494"/>
      <c r="AM1738" s="488" t="s">
        <v>11832</v>
      </c>
      <c r="AO1738" s="494"/>
      <c r="AP1738" s="494"/>
      <c r="AQ1738" s="494"/>
      <c r="AR1738" s="494"/>
      <c r="AS1738" s="494"/>
      <c r="AT1738" s="488" t="s">
        <v>1529</v>
      </c>
      <c r="AU1738" s="492">
        <v>1100.0</v>
      </c>
      <c r="AV1738" s="492">
        <v>12.0</v>
      </c>
      <c r="AW1738" s="492">
        <v>2025.0</v>
      </c>
      <c r="AX1738" s="488" t="s">
        <v>1587</v>
      </c>
      <c r="AY1738" s="488" t="s">
        <v>8164</v>
      </c>
      <c r="AZ1738" s="488" t="s">
        <v>1531</v>
      </c>
    </row>
    <row r="1739" hidden="1">
      <c r="A1739" s="488" t="s">
        <v>11836</v>
      </c>
      <c r="B1739" s="488" t="s">
        <v>11837</v>
      </c>
      <c r="C1739" s="488" t="s">
        <v>1513</v>
      </c>
      <c r="D1739" s="488" t="s">
        <v>1514</v>
      </c>
      <c r="E1739" s="491">
        <v>45827.28958333333</v>
      </c>
      <c r="F1739" s="492">
        <v>2980.0</v>
      </c>
      <c r="G1739" s="488" t="s">
        <v>1515</v>
      </c>
      <c r="H1739" s="492">
        <v>2980.0</v>
      </c>
      <c r="I1739" s="488" t="s">
        <v>1515</v>
      </c>
      <c r="J1739" s="488" t="s">
        <v>1516</v>
      </c>
      <c r="K1739" s="488" t="s">
        <v>1517</v>
      </c>
      <c r="L1739" s="488" t="s">
        <v>11838</v>
      </c>
      <c r="M1739" s="488" t="s">
        <v>11839</v>
      </c>
      <c r="N1739" s="488" t="s">
        <v>1520</v>
      </c>
      <c r="O1739" s="488" t="s">
        <v>1521</v>
      </c>
      <c r="P1739" s="488" t="s">
        <v>1545</v>
      </c>
      <c r="Q1739" s="488" t="s">
        <v>1523</v>
      </c>
      <c r="R1739" s="495" t="s">
        <v>1524</v>
      </c>
      <c r="S1739" s="494"/>
      <c r="T1739" s="494"/>
      <c r="U1739" s="488" t="s">
        <v>11840</v>
      </c>
      <c r="AB1739" s="488" t="s">
        <v>11841</v>
      </c>
      <c r="AC1739" s="496">
        <v>8.03E9</v>
      </c>
      <c r="AD1739" s="497"/>
      <c r="AE1739" s="494"/>
      <c r="AF1739" s="494"/>
      <c r="AG1739" s="494"/>
      <c r="AH1739" s="494"/>
      <c r="AI1739" s="494"/>
      <c r="AJ1739" s="488" t="s">
        <v>1527</v>
      </c>
      <c r="AK1739" s="494"/>
      <c r="AL1739" s="494"/>
      <c r="AM1739" s="488" t="s">
        <v>11842</v>
      </c>
      <c r="AP1739" s="494"/>
      <c r="AQ1739" s="494"/>
      <c r="AR1739" s="494"/>
      <c r="AS1739" s="494"/>
      <c r="AT1739" s="488" t="s">
        <v>1529</v>
      </c>
      <c r="AU1739" s="492">
        <v>933.0</v>
      </c>
      <c r="AV1739" s="492">
        <v>1.0</v>
      </c>
      <c r="AW1739" s="492">
        <v>2026.0</v>
      </c>
      <c r="AX1739" s="497"/>
      <c r="AY1739" s="488" t="s">
        <v>1652</v>
      </c>
      <c r="AZ1739" s="488" t="s">
        <v>1531</v>
      </c>
    </row>
    <row r="1740" hidden="1">
      <c r="A1740" s="488" t="s">
        <v>11843</v>
      </c>
      <c r="B1740" s="488" t="s">
        <v>11844</v>
      </c>
      <c r="C1740" s="488" t="s">
        <v>1513</v>
      </c>
      <c r="D1740" s="488" t="s">
        <v>1514</v>
      </c>
      <c r="E1740" s="491">
        <v>45827.285416666666</v>
      </c>
      <c r="F1740" s="492">
        <v>2980.0</v>
      </c>
      <c r="G1740" s="488" t="s">
        <v>1515</v>
      </c>
      <c r="H1740" s="492">
        <v>2980.0</v>
      </c>
      <c r="I1740" s="488" t="s">
        <v>1515</v>
      </c>
      <c r="J1740" s="488" t="s">
        <v>1516</v>
      </c>
      <c r="K1740" s="488" t="s">
        <v>1517</v>
      </c>
      <c r="L1740" s="488" t="s">
        <v>11845</v>
      </c>
      <c r="M1740" s="488" t="s">
        <v>11846</v>
      </c>
      <c r="N1740" s="488" t="s">
        <v>1520</v>
      </c>
      <c r="O1740" s="488" t="s">
        <v>1521</v>
      </c>
      <c r="P1740" s="488" t="s">
        <v>1545</v>
      </c>
      <c r="Q1740" s="488" t="s">
        <v>1523</v>
      </c>
      <c r="R1740" s="495" t="s">
        <v>1524</v>
      </c>
      <c r="S1740" s="494"/>
      <c r="T1740" s="494"/>
      <c r="U1740" s="488" t="s">
        <v>11847</v>
      </c>
      <c r="AB1740" s="488" t="s">
        <v>11848</v>
      </c>
      <c r="AC1740" s="496">
        <v>7.04E9</v>
      </c>
      <c r="AD1740" s="497"/>
      <c r="AE1740" s="494"/>
      <c r="AF1740" s="494"/>
      <c r="AG1740" s="494"/>
      <c r="AH1740" s="494"/>
      <c r="AI1740" s="494"/>
      <c r="AJ1740" s="488" t="s">
        <v>1527</v>
      </c>
      <c r="AK1740" s="494"/>
      <c r="AL1740" s="494"/>
      <c r="AM1740" s="488" t="s">
        <v>11849</v>
      </c>
      <c r="AO1740" s="497"/>
      <c r="AP1740" s="494"/>
      <c r="AQ1740" s="494"/>
      <c r="AR1740" s="494"/>
      <c r="AS1740" s="494"/>
      <c r="AT1740" s="488" t="s">
        <v>1558</v>
      </c>
      <c r="AU1740" s="492">
        <v>1003.0</v>
      </c>
      <c r="AV1740" s="492">
        <v>2.0</v>
      </c>
      <c r="AW1740" s="492">
        <v>2028.0</v>
      </c>
      <c r="AX1740" s="497"/>
      <c r="AY1740" s="497"/>
      <c r="AZ1740" s="488" t="s">
        <v>1531</v>
      </c>
    </row>
    <row r="1741" hidden="1">
      <c r="A1741" s="488" t="s">
        <v>11125</v>
      </c>
      <c r="B1741" s="488" t="s">
        <v>11126</v>
      </c>
      <c r="C1741" s="488" t="s">
        <v>1513</v>
      </c>
      <c r="D1741" s="488" t="s">
        <v>1514</v>
      </c>
      <c r="E1741" s="491">
        <v>45827.28402777778</v>
      </c>
      <c r="F1741" s="492">
        <v>2980.0</v>
      </c>
      <c r="G1741" s="488" t="s">
        <v>1515</v>
      </c>
      <c r="H1741" s="492">
        <v>2980.0</v>
      </c>
      <c r="I1741" s="488" t="s">
        <v>1515</v>
      </c>
      <c r="J1741" s="488" t="s">
        <v>1516</v>
      </c>
      <c r="K1741" s="488" t="s">
        <v>1517</v>
      </c>
      <c r="L1741" s="488" t="s">
        <v>11127</v>
      </c>
      <c r="M1741" s="488" t="s">
        <v>11128</v>
      </c>
      <c r="N1741" s="488" t="s">
        <v>1520</v>
      </c>
      <c r="O1741" s="488" t="s">
        <v>1521</v>
      </c>
      <c r="P1741" s="488" t="s">
        <v>1522</v>
      </c>
      <c r="Q1741" s="488" t="s">
        <v>1523</v>
      </c>
      <c r="R1741" s="495" t="s">
        <v>1524</v>
      </c>
      <c r="S1741" s="494"/>
      <c r="T1741" s="494"/>
      <c r="U1741" s="488" t="s">
        <v>11129</v>
      </c>
      <c r="AB1741" s="488" t="s">
        <v>11130</v>
      </c>
      <c r="AC1741" s="496">
        <v>8.07E9</v>
      </c>
      <c r="AD1741" s="497"/>
      <c r="AE1741" s="494"/>
      <c r="AF1741" s="494"/>
      <c r="AG1741" s="494"/>
      <c r="AH1741" s="494"/>
      <c r="AI1741" s="494"/>
      <c r="AJ1741" s="488" t="s">
        <v>1527</v>
      </c>
      <c r="AK1741" s="494"/>
      <c r="AL1741" s="494"/>
      <c r="AM1741" s="488" t="s">
        <v>11131</v>
      </c>
      <c r="AO1741" s="494"/>
      <c r="AP1741" s="494"/>
      <c r="AQ1741" s="494"/>
      <c r="AR1741" s="494"/>
      <c r="AS1741" s="494"/>
      <c r="AT1741" s="488" t="s">
        <v>1558</v>
      </c>
      <c r="AU1741" s="492">
        <v>2217.0</v>
      </c>
      <c r="AV1741" s="492">
        <v>6.0</v>
      </c>
      <c r="AW1741" s="492">
        <v>2032.0</v>
      </c>
      <c r="AX1741" s="488" t="s">
        <v>1867</v>
      </c>
      <c r="AY1741" s="488" t="s">
        <v>2436</v>
      </c>
      <c r="AZ1741" s="488" t="s">
        <v>1531</v>
      </c>
    </row>
    <row r="1742" hidden="1">
      <c r="A1742" s="488" t="s">
        <v>11850</v>
      </c>
      <c r="B1742" s="488" t="s">
        <v>11851</v>
      </c>
      <c r="C1742" s="488" t="s">
        <v>1513</v>
      </c>
      <c r="D1742" s="488" t="s">
        <v>1514</v>
      </c>
      <c r="E1742" s="491">
        <v>45827.277083333334</v>
      </c>
      <c r="F1742" s="492">
        <v>2980.0</v>
      </c>
      <c r="G1742" s="488" t="s">
        <v>1515</v>
      </c>
      <c r="H1742" s="492">
        <v>2980.0</v>
      </c>
      <c r="I1742" s="488" t="s">
        <v>1515</v>
      </c>
      <c r="J1742" s="488" t="s">
        <v>1516</v>
      </c>
      <c r="K1742" s="488" t="s">
        <v>1517</v>
      </c>
      <c r="L1742" s="488" t="s">
        <v>11852</v>
      </c>
      <c r="M1742" s="488" t="s">
        <v>11853</v>
      </c>
      <c r="N1742" s="488" t="s">
        <v>1520</v>
      </c>
      <c r="O1742" s="488" t="s">
        <v>1521</v>
      </c>
      <c r="P1742" s="488" t="s">
        <v>1554</v>
      </c>
      <c r="Q1742" s="488" t="s">
        <v>1523</v>
      </c>
      <c r="R1742" s="495" t="s">
        <v>1524</v>
      </c>
      <c r="S1742" s="494"/>
      <c r="T1742" s="494"/>
      <c r="U1742" s="488" t="s">
        <v>11854</v>
      </c>
      <c r="AB1742" s="488" t="s">
        <v>11855</v>
      </c>
      <c r="AC1742" s="496">
        <v>1.12E8</v>
      </c>
      <c r="AD1742" s="497"/>
      <c r="AE1742" s="494"/>
      <c r="AF1742" s="494"/>
      <c r="AG1742" s="494"/>
      <c r="AH1742" s="494"/>
      <c r="AI1742" s="494"/>
      <c r="AJ1742" s="488" t="s">
        <v>1527</v>
      </c>
      <c r="AK1742" s="494"/>
      <c r="AL1742" s="494"/>
      <c r="AM1742" s="488" t="s">
        <v>11856</v>
      </c>
      <c r="AO1742" s="494"/>
      <c r="AP1742" s="494"/>
      <c r="AQ1742" s="494"/>
      <c r="AR1742" s="494"/>
      <c r="AS1742" s="494"/>
      <c r="AT1742" s="488" t="s">
        <v>1529</v>
      </c>
      <c r="AU1742" s="492">
        <v>9112.0</v>
      </c>
      <c r="AV1742" s="492">
        <v>12.0</v>
      </c>
      <c r="AW1742" s="492">
        <v>2028.0</v>
      </c>
      <c r="AX1742" s="488" t="s">
        <v>1634</v>
      </c>
      <c r="AY1742" s="488" t="s">
        <v>1635</v>
      </c>
      <c r="AZ1742" s="488" t="s">
        <v>1531</v>
      </c>
    </row>
    <row r="1743" hidden="1">
      <c r="A1743" s="488" t="s">
        <v>11857</v>
      </c>
      <c r="B1743" s="488" t="s">
        <v>11858</v>
      </c>
      <c r="C1743" s="488" t="s">
        <v>1513</v>
      </c>
      <c r="D1743" s="488" t="s">
        <v>1514</v>
      </c>
      <c r="E1743" s="491">
        <v>45827.27638888889</v>
      </c>
      <c r="F1743" s="492">
        <v>2980.0</v>
      </c>
      <c r="G1743" s="488" t="s">
        <v>1515</v>
      </c>
      <c r="H1743" s="492">
        <v>2980.0</v>
      </c>
      <c r="I1743" s="488" t="s">
        <v>1515</v>
      </c>
      <c r="J1743" s="488" t="s">
        <v>1516</v>
      </c>
      <c r="K1743" s="488" t="s">
        <v>1517</v>
      </c>
      <c r="L1743" s="488" t="s">
        <v>11859</v>
      </c>
      <c r="M1743" s="488" t="s">
        <v>11860</v>
      </c>
      <c r="N1743" s="488" t="s">
        <v>1520</v>
      </c>
      <c r="O1743" s="488" t="s">
        <v>1521</v>
      </c>
      <c r="P1743" s="488" t="s">
        <v>1554</v>
      </c>
      <c r="Q1743" s="488" t="s">
        <v>1523</v>
      </c>
      <c r="R1743" s="495" t="s">
        <v>1524</v>
      </c>
      <c r="S1743" s="494"/>
      <c r="T1743" s="494"/>
      <c r="U1743" s="488" t="s">
        <v>11861</v>
      </c>
      <c r="AB1743" s="488" t="s">
        <v>11862</v>
      </c>
      <c r="AC1743" s="496">
        <v>8.04E9</v>
      </c>
      <c r="AD1743" s="497"/>
      <c r="AE1743" s="494"/>
      <c r="AF1743" s="494"/>
      <c r="AG1743" s="494"/>
      <c r="AH1743" s="494"/>
      <c r="AI1743" s="494"/>
      <c r="AJ1743" s="488" t="s">
        <v>1527</v>
      </c>
      <c r="AK1743" s="494"/>
      <c r="AL1743" s="494"/>
      <c r="AM1743" s="488" t="s">
        <v>11863</v>
      </c>
      <c r="AO1743" s="494"/>
      <c r="AP1743" s="494"/>
      <c r="AQ1743" s="494"/>
      <c r="AR1743" s="494"/>
      <c r="AS1743" s="494"/>
      <c r="AT1743" s="488" t="s">
        <v>1529</v>
      </c>
      <c r="AU1743" s="492">
        <v>2055.0</v>
      </c>
      <c r="AV1743" s="492">
        <v>3.0</v>
      </c>
      <c r="AW1743" s="492">
        <v>2028.0</v>
      </c>
      <c r="AX1743" s="488" t="s">
        <v>1587</v>
      </c>
      <c r="AY1743" s="488" t="s">
        <v>1597</v>
      </c>
      <c r="AZ1743" s="488" t="s">
        <v>1531</v>
      </c>
    </row>
    <row r="1744" hidden="1">
      <c r="A1744" s="488" t="s">
        <v>11864</v>
      </c>
      <c r="B1744" s="488" t="s">
        <v>11865</v>
      </c>
      <c r="C1744" s="488" t="s">
        <v>1513</v>
      </c>
      <c r="D1744" s="488" t="s">
        <v>1514</v>
      </c>
      <c r="E1744" s="491">
        <v>45827.25763888889</v>
      </c>
      <c r="F1744" s="492">
        <v>9800.0</v>
      </c>
      <c r="G1744" s="488" t="s">
        <v>1515</v>
      </c>
      <c r="H1744" s="492">
        <v>9800.0</v>
      </c>
      <c r="I1744" s="488" t="s">
        <v>1515</v>
      </c>
      <c r="J1744" s="488" t="s">
        <v>1516</v>
      </c>
      <c r="K1744" s="488" t="s">
        <v>1517</v>
      </c>
      <c r="L1744" s="488" t="s">
        <v>11866</v>
      </c>
      <c r="M1744" s="488" t="s">
        <v>11867</v>
      </c>
      <c r="N1744" s="488" t="s">
        <v>1520</v>
      </c>
      <c r="O1744" s="488" t="s">
        <v>1521</v>
      </c>
      <c r="P1744" s="488" t="s">
        <v>1554</v>
      </c>
      <c r="Q1744" s="488" t="s">
        <v>1523</v>
      </c>
      <c r="R1744" s="495" t="s">
        <v>1524</v>
      </c>
      <c r="S1744" s="494"/>
      <c r="T1744" s="494"/>
      <c r="U1744" s="488" t="s">
        <v>11868</v>
      </c>
      <c r="AB1744" s="488" t="s">
        <v>11869</v>
      </c>
      <c r="AC1744" s="496">
        <v>8.19E11</v>
      </c>
      <c r="AD1744" s="497"/>
      <c r="AE1744" s="497"/>
      <c r="AF1744" s="497"/>
      <c r="AG1744" s="497"/>
      <c r="AH1744" s="494"/>
      <c r="AI1744" s="494"/>
      <c r="AJ1744" s="488" t="s">
        <v>1527</v>
      </c>
      <c r="AK1744" s="498"/>
      <c r="AL1744" s="499"/>
      <c r="AM1744" s="488" t="s">
        <v>11870</v>
      </c>
      <c r="AO1744" s="494"/>
      <c r="AP1744" s="494"/>
      <c r="AQ1744" s="494"/>
      <c r="AR1744" s="494"/>
      <c r="AS1744" s="494"/>
      <c r="AT1744" s="488" t="s">
        <v>1558</v>
      </c>
      <c r="AU1744" s="492">
        <v>4659.0</v>
      </c>
      <c r="AV1744" s="492">
        <v>11.0</v>
      </c>
      <c r="AW1744" s="492">
        <v>2031.0</v>
      </c>
      <c r="AX1744" s="488" t="s">
        <v>1587</v>
      </c>
      <c r="AY1744" s="488" t="s">
        <v>1588</v>
      </c>
      <c r="AZ1744" s="488" t="s">
        <v>1531</v>
      </c>
    </row>
    <row r="1745" hidden="1">
      <c r="A1745" s="488" t="s">
        <v>11871</v>
      </c>
      <c r="B1745" s="488" t="s">
        <v>11872</v>
      </c>
      <c r="C1745" s="488" t="s">
        <v>1513</v>
      </c>
      <c r="D1745" s="488" t="s">
        <v>1514</v>
      </c>
      <c r="E1745" s="491">
        <v>45827.256944444445</v>
      </c>
      <c r="F1745" s="492">
        <v>2980.0</v>
      </c>
      <c r="G1745" s="488" t="s">
        <v>1515</v>
      </c>
      <c r="H1745" s="492">
        <v>2980.0</v>
      </c>
      <c r="I1745" s="488" t="s">
        <v>1515</v>
      </c>
      <c r="J1745" s="488" t="s">
        <v>1516</v>
      </c>
      <c r="K1745" s="488" t="s">
        <v>1517</v>
      </c>
      <c r="L1745" s="488" t="s">
        <v>1847</v>
      </c>
      <c r="M1745" s="488" t="s">
        <v>11873</v>
      </c>
      <c r="N1745" s="488" t="s">
        <v>1520</v>
      </c>
      <c r="O1745" s="488" t="s">
        <v>1521</v>
      </c>
      <c r="P1745" s="488" t="s">
        <v>1554</v>
      </c>
      <c r="Q1745" s="488" t="s">
        <v>1523</v>
      </c>
      <c r="R1745" s="495" t="s">
        <v>1524</v>
      </c>
      <c r="S1745" s="494"/>
      <c r="T1745" s="494"/>
      <c r="U1745" s="488" t="s">
        <v>11874</v>
      </c>
      <c r="AB1745" s="488" t="s">
        <v>1850</v>
      </c>
      <c r="AC1745" s="496">
        <v>7.04E9</v>
      </c>
      <c r="AD1745" s="494"/>
      <c r="AE1745" s="494"/>
      <c r="AF1745" s="494"/>
      <c r="AG1745" s="494"/>
      <c r="AH1745" s="494"/>
      <c r="AI1745" s="494"/>
      <c r="AJ1745" s="488" t="s">
        <v>1527</v>
      </c>
      <c r="AK1745" s="494"/>
      <c r="AL1745" s="494"/>
      <c r="AM1745" s="488" t="s">
        <v>1851</v>
      </c>
      <c r="AO1745" s="497"/>
      <c r="AP1745" s="494"/>
      <c r="AQ1745" s="494"/>
      <c r="AR1745" s="494"/>
      <c r="AS1745" s="494"/>
      <c r="AT1745" s="488" t="s">
        <v>1529</v>
      </c>
      <c r="AU1745" s="492">
        <v>1773.0</v>
      </c>
      <c r="AV1745" s="492">
        <v>7.0</v>
      </c>
      <c r="AW1745" s="492">
        <v>2029.0</v>
      </c>
      <c r="AX1745" s="488" t="s">
        <v>1587</v>
      </c>
      <c r="AY1745" s="488" t="s">
        <v>1805</v>
      </c>
      <c r="AZ1745" s="488" t="s">
        <v>1531</v>
      </c>
    </row>
    <row r="1746" hidden="1">
      <c r="A1746" s="488" t="s">
        <v>11875</v>
      </c>
      <c r="B1746" s="488" t="s">
        <v>11865</v>
      </c>
      <c r="C1746" s="488" t="s">
        <v>1513</v>
      </c>
      <c r="D1746" s="488" t="s">
        <v>1514</v>
      </c>
      <c r="E1746" s="491">
        <v>45827.25347222222</v>
      </c>
      <c r="F1746" s="492">
        <v>2980.0</v>
      </c>
      <c r="G1746" s="488" t="s">
        <v>1515</v>
      </c>
      <c r="H1746" s="492">
        <v>2980.0</v>
      </c>
      <c r="I1746" s="488" t="s">
        <v>1515</v>
      </c>
      <c r="J1746" s="488" t="s">
        <v>1516</v>
      </c>
      <c r="K1746" s="488" t="s">
        <v>1517</v>
      </c>
      <c r="L1746" s="488" t="s">
        <v>11866</v>
      </c>
      <c r="M1746" s="488" t="s">
        <v>11876</v>
      </c>
      <c r="N1746" s="488" t="s">
        <v>1520</v>
      </c>
      <c r="O1746" s="488" t="s">
        <v>1521</v>
      </c>
      <c r="P1746" s="488" t="s">
        <v>1554</v>
      </c>
      <c r="Q1746" s="488" t="s">
        <v>1523</v>
      </c>
      <c r="R1746" s="495" t="s">
        <v>1524</v>
      </c>
      <c r="S1746" s="494"/>
      <c r="T1746" s="494"/>
      <c r="U1746" s="488" t="s">
        <v>11877</v>
      </c>
      <c r="AB1746" s="488" t="s">
        <v>11869</v>
      </c>
      <c r="AC1746" s="496">
        <v>8.19E11</v>
      </c>
      <c r="AD1746" s="497"/>
      <c r="AE1746" s="494"/>
      <c r="AF1746" s="494"/>
      <c r="AG1746" s="494"/>
      <c r="AH1746" s="494"/>
      <c r="AI1746" s="494"/>
      <c r="AJ1746" s="488" t="s">
        <v>1527</v>
      </c>
      <c r="AK1746" s="494"/>
      <c r="AL1746" s="494"/>
      <c r="AM1746" s="488" t="s">
        <v>11870</v>
      </c>
      <c r="AO1746" s="494"/>
      <c r="AP1746" s="494"/>
      <c r="AQ1746" s="494"/>
      <c r="AR1746" s="494"/>
      <c r="AS1746" s="494"/>
      <c r="AT1746" s="488" t="s">
        <v>1558</v>
      </c>
      <c r="AU1746" s="492">
        <v>4659.0</v>
      </c>
      <c r="AV1746" s="492">
        <v>11.0</v>
      </c>
      <c r="AW1746" s="492">
        <v>2031.0</v>
      </c>
      <c r="AX1746" s="488" t="s">
        <v>1587</v>
      </c>
      <c r="AY1746" s="488" t="s">
        <v>1588</v>
      </c>
      <c r="AZ1746" s="488" t="s">
        <v>1531</v>
      </c>
    </row>
    <row r="1747" hidden="1">
      <c r="A1747" s="488" t="s">
        <v>11878</v>
      </c>
      <c r="B1747" s="488" t="s">
        <v>11879</v>
      </c>
      <c r="C1747" s="488" t="s">
        <v>1513</v>
      </c>
      <c r="D1747" s="488" t="s">
        <v>1514</v>
      </c>
      <c r="E1747" s="491">
        <v>45827.24236111111</v>
      </c>
      <c r="F1747" s="492">
        <v>9800.0</v>
      </c>
      <c r="G1747" s="488" t="s">
        <v>1515</v>
      </c>
      <c r="H1747" s="492">
        <v>9800.0</v>
      </c>
      <c r="I1747" s="488" t="s">
        <v>1515</v>
      </c>
      <c r="J1747" s="488" t="s">
        <v>1516</v>
      </c>
      <c r="K1747" s="488" t="s">
        <v>1517</v>
      </c>
      <c r="L1747" s="488" t="s">
        <v>11880</v>
      </c>
      <c r="M1747" s="488" t="s">
        <v>11881</v>
      </c>
      <c r="N1747" s="488" t="s">
        <v>1520</v>
      </c>
      <c r="O1747" s="488" t="s">
        <v>1521</v>
      </c>
      <c r="P1747" s="488" t="s">
        <v>1554</v>
      </c>
      <c r="Q1747" s="488" t="s">
        <v>1523</v>
      </c>
      <c r="R1747" s="495" t="s">
        <v>1524</v>
      </c>
      <c r="S1747" s="494"/>
      <c r="T1747" s="494"/>
      <c r="U1747" s="488" t="s">
        <v>11882</v>
      </c>
      <c r="AB1747" s="488" t="s">
        <v>11883</v>
      </c>
      <c r="AC1747" s="496">
        <v>8.04E9</v>
      </c>
      <c r="AD1747" s="497"/>
      <c r="AE1747" s="494"/>
      <c r="AF1747" s="494"/>
      <c r="AG1747" s="494"/>
      <c r="AH1747" s="494"/>
      <c r="AI1747" s="494"/>
      <c r="AJ1747" s="488" t="s">
        <v>1527</v>
      </c>
      <c r="AK1747" s="494"/>
      <c r="AL1747" s="494"/>
      <c r="AM1747" s="488" t="s">
        <v>11884</v>
      </c>
      <c r="AP1747" s="494"/>
      <c r="AQ1747" s="494"/>
      <c r="AR1747" s="494"/>
      <c r="AS1747" s="494"/>
      <c r="AT1747" s="488" t="s">
        <v>1529</v>
      </c>
      <c r="AU1747" s="492">
        <v>8381.0</v>
      </c>
      <c r="AV1747" s="492">
        <v>10.0</v>
      </c>
      <c r="AW1747" s="492">
        <v>2031.0</v>
      </c>
      <c r="AX1747" s="488" t="s">
        <v>1587</v>
      </c>
      <c r="AY1747" s="488" t="s">
        <v>1588</v>
      </c>
      <c r="AZ1747" s="488" t="s">
        <v>1531</v>
      </c>
    </row>
    <row r="1748" hidden="1">
      <c r="A1748" s="488" t="s">
        <v>11885</v>
      </c>
      <c r="B1748" s="488" t="s">
        <v>11879</v>
      </c>
      <c r="C1748" s="488" t="s">
        <v>1513</v>
      </c>
      <c r="D1748" s="488" t="s">
        <v>1514</v>
      </c>
      <c r="E1748" s="491">
        <v>45827.2375</v>
      </c>
      <c r="F1748" s="492">
        <v>2980.0</v>
      </c>
      <c r="G1748" s="488" t="s">
        <v>1515</v>
      </c>
      <c r="H1748" s="492">
        <v>2980.0</v>
      </c>
      <c r="I1748" s="488" t="s">
        <v>1515</v>
      </c>
      <c r="J1748" s="488" t="s">
        <v>1516</v>
      </c>
      <c r="K1748" s="488" t="s">
        <v>1517</v>
      </c>
      <c r="L1748" s="488" t="s">
        <v>11880</v>
      </c>
      <c r="M1748" s="488" t="s">
        <v>11886</v>
      </c>
      <c r="N1748" s="488" t="s">
        <v>1520</v>
      </c>
      <c r="O1748" s="488" t="s">
        <v>1521</v>
      </c>
      <c r="P1748" s="488" t="s">
        <v>1554</v>
      </c>
      <c r="Q1748" s="488" t="s">
        <v>1523</v>
      </c>
      <c r="R1748" s="495" t="s">
        <v>1524</v>
      </c>
      <c r="S1748" s="494"/>
      <c r="T1748" s="494"/>
      <c r="U1748" s="488" t="s">
        <v>11887</v>
      </c>
      <c r="AB1748" s="488" t="s">
        <v>11883</v>
      </c>
      <c r="AC1748" s="496">
        <v>8.04E9</v>
      </c>
      <c r="AD1748" s="497"/>
      <c r="AE1748" s="494"/>
      <c r="AF1748" s="494"/>
      <c r="AG1748" s="494"/>
      <c r="AH1748" s="494"/>
      <c r="AI1748" s="494"/>
      <c r="AJ1748" s="488" t="s">
        <v>1527</v>
      </c>
      <c r="AK1748" s="494"/>
      <c r="AL1748" s="494"/>
      <c r="AM1748" s="488" t="s">
        <v>11884</v>
      </c>
      <c r="AP1748" s="494"/>
      <c r="AQ1748" s="494"/>
      <c r="AR1748" s="494"/>
      <c r="AS1748" s="494"/>
      <c r="AT1748" s="488" t="s">
        <v>1529</v>
      </c>
      <c r="AU1748" s="492">
        <v>8381.0</v>
      </c>
      <c r="AV1748" s="492">
        <v>10.0</v>
      </c>
      <c r="AW1748" s="492">
        <v>2031.0</v>
      </c>
      <c r="AX1748" s="488" t="s">
        <v>1587</v>
      </c>
      <c r="AY1748" s="488" t="s">
        <v>1588</v>
      </c>
      <c r="AZ1748" s="488" t="s">
        <v>1531</v>
      </c>
    </row>
    <row r="1749" hidden="1">
      <c r="A1749" s="488" t="s">
        <v>11888</v>
      </c>
      <c r="B1749" s="488" t="s">
        <v>11889</v>
      </c>
      <c r="C1749" s="488" t="s">
        <v>1513</v>
      </c>
      <c r="D1749" s="488" t="s">
        <v>1514</v>
      </c>
      <c r="E1749" s="491">
        <v>45827.23472222222</v>
      </c>
      <c r="F1749" s="492">
        <v>2980.0</v>
      </c>
      <c r="G1749" s="488" t="s">
        <v>1515</v>
      </c>
      <c r="H1749" s="492">
        <v>2980.0</v>
      </c>
      <c r="I1749" s="488" t="s">
        <v>1515</v>
      </c>
      <c r="J1749" s="488" t="s">
        <v>1516</v>
      </c>
      <c r="K1749" s="488" t="s">
        <v>1517</v>
      </c>
      <c r="L1749" s="488" t="s">
        <v>11890</v>
      </c>
      <c r="M1749" s="488" t="s">
        <v>11891</v>
      </c>
      <c r="N1749" s="488" t="s">
        <v>1520</v>
      </c>
      <c r="O1749" s="488" t="s">
        <v>1521</v>
      </c>
      <c r="P1749" s="488" t="s">
        <v>1522</v>
      </c>
      <c r="Q1749" s="488" t="s">
        <v>1523</v>
      </c>
      <c r="R1749" s="495" t="s">
        <v>1524</v>
      </c>
      <c r="S1749" s="494"/>
      <c r="T1749" s="494"/>
      <c r="U1749" s="488" t="s">
        <v>11892</v>
      </c>
      <c r="AB1749" s="488" t="s">
        <v>11893</v>
      </c>
      <c r="AC1749" s="496">
        <v>8.04E9</v>
      </c>
      <c r="AD1749" s="497"/>
      <c r="AE1749" s="494"/>
      <c r="AF1749" s="494"/>
      <c r="AG1749" s="494"/>
      <c r="AH1749" s="494"/>
      <c r="AI1749" s="494"/>
      <c r="AJ1749" s="488" t="s">
        <v>1527</v>
      </c>
      <c r="AK1749" s="494"/>
      <c r="AL1749" s="494"/>
      <c r="AM1749" s="488" t="s">
        <v>11894</v>
      </c>
      <c r="AP1749" s="494"/>
      <c r="AQ1749" s="494"/>
      <c r="AR1749" s="494"/>
      <c r="AS1749" s="494"/>
      <c r="AT1749" s="488" t="s">
        <v>1529</v>
      </c>
      <c r="AU1749" s="492">
        <v>4421.0</v>
      </c>
      <c r="AV1749" s="492">
        <v>2.0</v>
      </c>
      <c r="AW1749" s="492">
        <v>2030.0</v>
      </c>
      <c r="AX1749" s="488" t="s">
        <v>1634</v>
      </c>
      <c r="AY1749" s="488" t="s">
        <v>1540</v>
      </c>
      <c r="AZ1749" s="488" t="s">
        <v>1531</v>
      </c>
    </row>
    <row r="1750" hidden="1">
      <c r="A1750" s="488" t="s">
        <v>11895</v>
      </c>
      <c r="B1750" s="488" t="s">
        <v>11896</v>
      </c>
      <c r="C1750" s="488" t="s">
        <v>1513</v>
      </c>
      <c r="D1750" s="488" t="s">
        <v>1514</v>
      </c>
      <c r="E1750" s="491">
        <v>45827.16388888889</v>
      </c>
      <c r="F1750" s="492">
        <v>2980.0</v>
      </c>
      <c r="G1750" s="488" t="s">
        <v>1515</v>
      </c>
      <c r="H1750" s="492">
        <v>2980.0</v>
      </c>
      <c r="I1750" s="488" t="s">
        <v>1515</v>
      </c>
      <c r="J1750" s="488" t="s">
        <v>1516</v>
      </c>
      <c r="K1750" s="488" t="s">
        <v>1517</v>
      </c>
      <c r="L1750" s="488" t="s">
        <v>11897</v>
      </c>
      <c r="M1750" s="488" t="s">
        <v>11898</v>
      </c>
      <c r="N1750" s="488" t="s">
        <v>1520</v>
      </c>
      <c r="O1750" s="488" t="s">
        <v>1521</v>
      </c>
      <c r="P1750" s="488" t="s">
        <v>1554</v>
      </c>
      <c r="Q1750" s="488" t="s">
        <v>1523</v>
      </c>
      <c r="R1750" s="495" t="s">
        <v>1524</v>
      </c>
      <c r="S1750" s="494"/>
      <c r="T1750" s="494"/>
      <c r="U1750" s="488" t="s">
        <v>11899</v>
      </c>
      <c r="AB1750" s="488" t="s">
        <v>11900</v>
      </c>
      <c r="AC1750" s="496">
        <v>9.06E9</v>
      </c>
      <c r="AD1750" s="497"/>
      <c r="AE1750" s="494"/>
      <c r="AF1750" s="494"/>
      <c r="AG1750" s="494"/>
      <c r="AH1750" s="494"/>
      <c r="AI1750" s="494"/>
      <c r="AJ1750" s="488" t="s">
        <v>1527</v>
      </c>
      <c r="AK1750" s="494"/>
      <c r="AL1750" s="494"/>
      <c r="AM1750" s="488" t="s">
        <v>11901</v>
      </c>
      <c r="AO1750" s="497"/>
      <c r="AP1750" s="494"/>
      <c r="AQ1750" s="494"/>
      <c r="AR1750" s="494"/>
      <c r="AS1750" s="494"/>
      <c r="AT1750" s="488" t="s">
        <v>1529</v>
      </c>
      <c r="AU1750" s="492">
        <v>8276.0</v>
      </c>
      <c r="AV1750" s="492">
        <v>8.0</v>
      </c>
      <c r="AW1750" s="492">
        <v>2029.0</v>
      </c>
      <c r="AX1750" s="488" t="s">
        <v>1634</v>
      </c>
      <c r="AY1750" s="488" t="s">
        <v>1597</v>
      </c>
      <c r="AZ1750" s="488" t="s">
        <v>1531</v>
      </c>
    </row>
    <row r="1751" hidden="1">
      <c r="A1751" s="488" t="s">
        <v>11902</v>
      </c>
      <c r="B1751" s="488" t="s">
        <v>11903</v>
      </c>
      <c r="C1751" s="488" t="s">
        <v>1513</v>
      </c>
      <c r="D1751" s="488" t="s">
        <v>1514</v>
      </c>
      <c r="E1751" s="491">
        <v>45827.09097222222</v>
      </c>
      <c r="F1751" s="492">
        <v>9800.0</v>
      </c>
      <c r="G1751" s="488" t="s">
        <v>1515</v>
      </c>
      <c r="H1751" s="492">
        <v>9800.0</v>
      </c>
      <c r="I1751" s="488" t="s">
        <v>1515</v>
      </c>
      <c r="J1751" s="488" t="s">
        <v>1516</v>
      </c>
      <c r="K1751" s="488" t="s">
        <v>1517</v>
      </c>
      <c r="L1751" s="488" t="s">
        <v>11904</v>
      </c>
      <c r="M1751" s="488" t="s">
        <v>11905</v>
      </c>
      <c r="N1751" s="488" t="s">
        <v>1520</v>
      </c>
      <c r="O1751" s="488" t="s">
        <v>1521</v>
      </c>
      <c r="P1751" s="488" t="s">
        <v>1554</v>
      </c>
      <c r="Q1751" s="488" t="s">
        <v>1523</v>
      </c>
      <c r="R1751" s="495" t="s">
        <v>1524</v>
      </c>
      <c r="S1751" s="494"/>
      <c r="T1751" s="494"/>
      <c r="U1751" s="488" t="s">
        <v>11906</v>
      </c>
      <c r="AB1751" s="488" t="s">
        <v>11907</v>
      </c>
      <c r="AC1751" s="496">
        <v>9.1E9</v>
      </c>
      <c r="AD1751" s="497"/>
      <c r="AE1751" s="494"/>
      <c r="AF1751" s="494"/>
      <c r="AG1751" s="494"/>
      <c r="AH1751" s="494"/>
      <c r="AI1751" s="494"/>
      <c r="AJ1751" s="488" t="s">
        <v>1527</v>
      </c>
      <c r="AK1751" s="494"/>
      <c r="AL1751" s="494"/>
      <c r="AM1751" s="488" t="s">
        <v>11908</v>
      </c>
      <c r="AO1751" s="494"/>
      <c r="AP1751" s="494"/>
      <c r="AQ1751" s="494"/>
      <c r="AR1751" s="494"/>
      <c r="AS1751" s="494"/>
      <c r="AT1751" s="488" t="s">
        <v>1529</v>
      </c>
      <c r="AU1751" s="492">
        <v>7811.0</v>
      </c>
      <c r="AV1751" s="492">
        <v>2.0</v>
      </c>
      <c r="AW1751" s="492">
        <v>2028.0</v>
      </c>
      <c r="AX1751" s="488" t="s">
        <v>1596</v>
      </c>
      <c r="AY1751" s="488" t="s">
        <v>1852</v>
      </c>
      <c r="AZ1751" s="488" t="s">
        <v>1531</v>
      </c>
    </row>
    <row r="1752" hidden="1">
      <c r="A1752" s="488" t="s">
        <v>11909</v>
      </c>
      <c r="B1752" s="488" t="s">
        <v>11903</v>
      </c>
      <c r="C1752" s="488" t="s">
        <v>1513</v>
      </c>
      <c r="D1752" s="488" t="s">
        <v>1514</v>
      </c>
      <c r="E1752" s="491">
        <v>45827.084027777775</v>
      </c>
      <c r="F1752" s="492">
        <v>2980.0</v>
      </c>
      <c r="G1752" s="488" t="s">
        <v>1515</v>
      </c>
      <c r="H1752" s="492">
        <v>2980.0</v>
      </c>
      <c r="I1752" s="488" t="s">
        <v>1515</v>
      </c>
      <c r="J1752" s="488" t="s">
        <v>1516</v>
      </c>
      <c r="K1752" s="488" t="s">
        <v>1517</v>
      </c>
      <c r="L1752" s="488" t="s">
        <v>11904</v>
      </c>
      <c r="M1752" s="488" t="s">
        <v>11910</v>
      </c>
      <c r="N1752" s="488" t="s">
        <v>1520</v>
      </c>
      <c r="O1752" s="488" t="s">
        <v>1521</v>
      </c>
      <c r="P1752" s="488" t="s">
        <v>1554</v>
      </c>
      <c r="Q1752" s="488" t="s">
        <v>1523</v>
      </c>
      <c r="R1752" s="495" t="s">
        <v>1524</v>
      </c>
      <c r="S1752" s="494"/>
      <c r="T1752" s="494"/>
      <c r="U1752" s="488" t="s">
        <v>11911</v>
      </c>
      <c r="AB1752" s="488" t="s">
        <v>11907</v>
      </c>
      <c r="AC1752" s="496">
        <v>9.1E9</v>
      </c>
      <c r="AD1752" s="497"/>
      <c r="AE1752" s="494"/>
      <c r="AF1752" s="494"/>
      <c r="AG1752" s="494"/>
      <c r="AH1752" s="494"/>
      <c r="AI1752" s="494"/>
      <c r="AJ1752" s="488" t="s">
        <v>1527</v>
      </c>
      <c r="AK1752" s="494"/>
      <c r="AL1752" s="494"/>
      <c r="AM1752" s="488" t="s">
        <v>11908</v>
      </c>
      <c r="AO1752" s="494"/>
      <c r="AP1752" s="494"/>
      <c r="AQ1752" s="494"/>
      <c r="AR1752" s="494"/>
      <c r="AS1752" s="494"/>
      <c r="AT1752" s="488" t="s">
        <v>1529</v>
      </c>
      <c r="AU1752" s="492">
        <v>7811.0</v>
      </c>
      <c r="AV1752" s="492">
        <v>2.0</v>
      </c>
      <c r="AW1752" s="492">
        <v>2028.0</v>
      </c>
      <c r="AX1752" s="488" t="s">
        <v>1596</v>
      </c>
      <c r="AY1752" s="488" t="s">
        <v>1852</v>
      </c>
      <c r="AZ1752" s="488" t="s">
        <v>1531</v>
      </c>
    </row>
    <row r="1753" hidden="1">
      <c r="A1753" s="488" t="s">
        <v>11912</v>
      </c>
      <c r="B1753" s="488" t="s">
        <v>11913</v>
      </c>
      <c r="C1753" s="488" t="s">
        <v>1513</v>
      </c>
      <c r="D1753" s="488" t="s">
        <v>1514</v>
      </c>
      <c r="E1753" s="491">
        <v>45827.061111111114</v>
      </c>
      <c r="F1753" s="492">
        <v>9800.0</v>
      </c>
      <c r="G1753" s="488" t="s">
        <v>1515</v>
      </c>
      <c r="H1753" s="492">
        <v>9800.0</v>
      </c>
      <c r="I1753" s="488" t="s">
        <v>1515</v>
      </c>
      <c r="J1753" s="488" t="s">
        <v>1516</v>
      </c>
      <c r="K1753" s="488" t="s">
        <v>1517</v>
      </c>
      <c r="L1753" s="488" t="s">
        <v>11914</v>
      </c>
      <c r="M1753" s="488" t="s">
        <v>11915</v>
      </c>
      <c r="N1753" s="488" t="s">
        <v>1520</v>
      </c>
      <c r="O1753" s="488" t="s">
        <v>1521</v>
      </c>
      <c r="P1753" s="488" t="s">
        <v>1724</v>
      </c>
      <c r="Q1753" s="488" t="s">
        <v>1523</v>
      </c>
      <c r="R1753" s="495" t="s">
        <v>1524</v>
      </c>
      <c r="S1753" s="494"/>
      <c r="T1753" s="494"/>
      <c r="U1753" s="488" t="s">
        <v>11916</v>
      </c>
      <c r="AB1753" s="488" t="s">
        <v>11917</v>
      </c>
      <c r="AC1753" s="496">
        <v>9.03E9</v>
      </c>
      <c r="AD1753" s="497"/>
      <c r="AE1753" s="494"/>
      <c r="AF1753" s="494"/>
      <c r="AG1753" s="494"/>
      <c r="AH1753" s="494"/>
      <c r="AI1753" s="494"/>
      <c r="AJ1753" s="488" t="s">
        <v>1527</v>
      </c>
      <c r="AK1753" s="494"/>
      <c r="AL1753" s="494"/>
      <c r="AM1753" s="488" t="s">
        <v>11918</v>
      </c>
      <c r="AO1753" s="494"/>
      <c r="AP1753" s="494"/>
      <c r="AQ1753" s="494"/>
      <c r="AR1753" s="494"/>
      <c r="AS1753" s="494"/>
      <c r="AT1753" s="488" t="s">
        <v>1529</v>
      </c>
      <c r="AU1753" s="492">
        <v>2016.0</v>
      </c>
      <c r="AV1753" s="492">
        <v>5.0</v>
      </c>
      <c r="AW1753" s="492">
        <v>2029.0</v>
      </c>
      <c r="AX1753" s="488" t="s">
        <v>1728</v>
      </c>
      <c r="AY1753" s="488" t="s">
        <v>1729</v>
      </c>
      <c r="AZ1753" s="488" t="s">
        <v>1531</v>
      </c>
    </row>
    <row r="1754" hidden="1">
      <c r="A1754" s="488" t="s">
        <v>11919</v>
      </c>
      <c r="B1754" s="488" t="s">
        <v>11913</v>
      </c>
      <c r="C1754" s="488" t="s">
        <v>1513</v>
      </c>
      <c r="D1754" s="488" t="s">
        <v>1514</v>
      </c>
      <c r="E1754" s="491">
        <v>45827.052083333336</v>
      </c>
      <c r="F1754" s="492">
        <v>2980.0</v>
      </c>
      <c r="G1754" s="488" t="s">
        <v>1515</v>
      </c>
      <c r="H1754" s="492">
        <v>2980.0</v>
      </c>
      <c r="I1754" s="488" t="s">
        <v>1515</v>
      </c>
      <c r="J1754" s="488" t="s">
        <v>1516</v>
      </c>
      <c r="K1754" s="488" t="s">
        <v>1517</v>
      </c>
      <c r="L1754" s="488" t="s">
        <v>11914</v>
      </c>
      <c r="M1754" s="488" t="s">
        <v>11920</v>
      </c>
      <c r="N1754" s="488" t="s">
        <v>1520</v>
      </c>
      <c r="O1754" s="488" t="s">
        <v>1521</v>
      </c>
      <c r="P1754" s="488" t="s">
        <v>1724</v>
      </c>
      <c r="Q1754" s="488" t="s">
        <v>1523</v>
      </c>
      <c r="R1754" s="495" t="s">
        <v>1524</v>
      </c>
      <c r="S1754" s="494"/>
      <c r="T1754" s="494"/>
      <c r="U1754" s="488" t="s">
        <v>11921</v>
      </c>
      <c r="AB1754" s="488" t="s">
        <v>11917</v>
      </c>
      <c r="AC1754" s="496">
        <v>9.03E9</v>
      </c>
      <c r="AD1754" s="497"/>
      <c r="AE1754" s="494"/>
      <c r="AF1754" s="494"/>
      <c r="AG1754" s="494"/>
      <c r="AH1754" s="494"/>
      <c r="AI1754" s="494"/>
      <c r="AJ1754" s="488" t="s">
        <v>1527</v>
      </c>
      <c r="AK1754" s="494"/>
      <c r="AL1754" s="494"/>
      <c r="AM1754" s="488" t="s">
        <v>11918</v>
      </c>
      <c r="AO1754" s="494"/>
      <c r="AP1754" s="494"/>
      <c r="AQ1754" s="494"/>
      <c r="AR1754" s="494"/>
      <c r="AS1754" s="494"/>
      <c r="AT1754" s="488" t="s">
        <v>1529</v>
      </c>
      <c r="AU1754" s="492">
        <v>2016.0</v>
      </c>
      <c r="AV1754" s="492">
        <v>5.0</v>
      </c>
      <c r="AW1754" s="492">
        <v>2029.0</v>
      </c>
      <c r="AX1754" s="488" t="s">
        <v>1728</v>
      </c>
      <c r="AY1754" s="488" t="s">
        <v>1729</v>
      </c>
      <c r="AZ1754" s="488" t="s">
        <v>1531</v>
      </c>
    </row>
    <row r="1755" hidden="1">
      <c r="A1755" s="488" t="s">
        <v>11922</v>
      </c>
      <c r="B1755" s="488" t="s">
        <v>11923</v>
      </c>
      <c r="C1755" s="488" t="s">
        <v>1513</v>
      </c>
      <c r="D1755" s="488" t="s">
        <v>1514</v>
      </c>
      <c r="E1755" s="491">
        <v>45827.03055555555</v>
      </c>
      <c r="F1755" s="492">
        <v>2980.0</v>
      </c>
      <c r="G1755" s="488" t="s">
        <v>1515</v>
      </c>
      <c r="H1755" s="492">
        <v>2980.0</v>
      </c>
      <c r="I1755" s="488" t="s">
        <v>1515</v>
      </c>
      <c r="J1755" s="488" t="s">
        <v>1516</v>
      </c>
      <c r="K1755" s="488" t="s">
        <v>1517</v>
      </c>
      <c r="L1755" s="488" t="s">
        <v>11924</v>
      </c>
      <c r="M1755" s="488" t="s">
        <v>11925</v>
      </c>
      <c r="N1755" s="488" t="s">
        <v>1520</v>
      </c>
      <c r="O1755" s="488" t="s">
        <v>1521</v>
      </c>
      <c r="P1755" s="488" t="s">
        <v>1554</v>
      </c>
      <c r="Q1755" s="488" t="s">
        <v>1523</v>
      </c>
      <c r="R1755" s="495" t="s">
        <v>1524</v>
      </c>
      <c r="S1755" s="494"/>
      <c r="T1755" s="494"/>
      <c r="U1755" s="488" t="s">
        <v>11926</v>
      </c>
      <c r="AB1755" s="488" t="s">
        <v>11927</v>
      </c>
      <c r="AC1755" s="496">
        <v>8.08E9</v>
      </c>
      <c r="AD1755" s="497"/>
      <c r="AE1755" s="494"/>
      <c r="AF1755" s="494"/>
      <c r="AG1755" s="494"/>
      <c r="AH1755" s="494"/>
      <c r="AI1755" s="494"/>
      <c r="AJ1755" s="488" t="s">
        <v>1527</v>
      </c>
      <c r="AK1755" s="494"/>
      <c r="AL1755" s="494"/>
      <c r="AM1755" s="488" t="s">
        <v>11928</v>
      </c>
      <c r="AO1755" s="494"/>
      <c r="AP1755" s="494"/>
      <c r="AQ1755" s="494"/>
      <c r="AR1755" s="494"/>
      <c r="AS1755" s="494"/>
      <c r="AT1755" s="488" t="s">
        <v>1529</v>
      </c>
      <c r="AU1755" s="492">
        <v>9016.0</v>
      </c>
      <c r="AV1755" s="492">
        <v>6.0</v>
      </c>
      <c r="AW1755" s="492">
        <v>2030.0</v>
      </c>
      <c r="AX1755" s="488" t="s">
        <v>1634</v>
      </c>
      <c r="AY1755" s="488" t="s">
        <v>1805</v>
      </c>
      <c r="AZ1755" s="488" t="s">
        <v>1531</v>
      </c>
    </row>
    <row r="1756" hidden="1">
      <c r="A1756" s="488" t="s">
        <v>11686</v>
      </c>
      <c r="B1756" s="488" t="s">
        <v>11681</v>
      </c>
      <c r="C1756" s="488" t="s">
        <v>1513</v>
      </c>
      <c r="D1756" s="488" t="s">
        <v>1514</v>
      </c>
      <c r="E1756" s="491">
        <v>45827.02291666667</v>
      </c>
      <c r="F1756" s="492">
        <v>9800.0</v>
      </c>
      <c r="G1756" s="488" t="s">
        <v>1515</v>
      </c>
      <c r="H1756" s="492">
        <v>9800.0</v>
      </c>
      <c r="I1756" s="488" t="s">
        <v>1515</v>
      </c>
      <c r="J1756" s="488" t="s">
        <v>1516</v>
      </c>
      <c r="K1756" s="488" t="s">
        <v>1517</v>
      </c>
      <c r="L1756" s="488" t="s">
        <v>11682</v>
      </c>
      <c r="M1756" s="488" t="s">
        <v>11687</v>
      </c>
      <c r="N1756" s="488" t="s">
        <v>1520</v>
      </c>
      <c r="O1756" s="488" t="s">
        <v>1521</v>
      </c>
      <c r="P1756" s="488" t="s">
        <v>1545</v>
      </c>
      <c r="Q1756" s="488" t="s">
        <v>1523</v>
      </c>
      <c r="R1756" s="495" t="s">
        <v>1524</v>
      </c>
      <c r="S1756" s="494"/>
      <c r="T1756" s="494"/>
      <c r="U1756" s="488" t="s">
        <v>11688</v>
      </c>
      <c r="AB1756" s="488" t="s">
        <v>11684</v>
      </c>
      <c r="AC1756" s="496">
        <v>9.07E9</v>
      </c>
      <c r="AD1756" s="497"/>
      <c r="AE1756" s="494"/>
      <c r="AF1756" s="494"/>
      <c r="AG1756" s="494"/>
      <c r="AH1756" s="494"/>
      <c r="AI1756" s="494"/>
      <c r="AJ1756" s="488" t="s">
        <v>1527</v>
      </c>
      <c r="AK1756" s="494"/>
      <c r="AL1756" s="494"/>
      <c r="AM1756" s="488" t="s">
        <v>11685</v>
      </c>
      <c r="AO1756" s="494"/>
      <c r="AP1756" s="494"/>
      <c r="AQ1756" s="494"/>
      <c r="AR1756" s="494"/>
      <c r="AS1756" s="494"/>
      <c r="AT1756" s="488" t="s">
        <v>1529</v>
      </c>
      <c r="AU1756" s="492">
        <v>2861.0</v>
      </c>
      <c r="AV1756" s="492">
        <v>7.0</v>
      </c>
      <c r="AW1756" s="492">
        <v>2028.0</v>
      </c>
      <c r="AX1756" s="497"/>
      <c r="AY1756" s="488" t="s">
        <v>1652</v>
      </c>
      <c r="AZ1756" s="488" t="s">
        <v>1531</v>
      </c>
    </row>
    <row r="1757" hidden="1">
      <c r="A1757" s="488" t="s">
        <v>11680</v>
      </c>
      <c r="B1757" s="488" t="s">
        <v>11681</v>
      </c>
      <c r="C1757" s="488" t="s">
        <v>1513</v>
      </c>
      <c r="D1757" s="488" t="s">
        <v>1514</v>
      </c>
      <c r="E1757" s="491">
        <v>45827.02013888889</v>
      </c>
      <c r="F1757" s="492">
        <v>2980.0</v>
      </c>
      <c r="G1757" s="488" t="s">
        <v>1515</v>
      </c>
      <c r="H1757" s="492">
        <v>2980.0</v>
      </c>
      <c r="I1757" s="488" t="s">
        <v>1515</v>
      </c>
      <c r="J1757" s="488" t="s">
        <v>1516</v>
      </c>
      <c r="K1757" s="488" t="s">
        <v>1517</v>
      </c>
      <c r="L1757" s="488" t="s">
        <v>11682</v>
      </c>
      <c r="M1757" s="488" t="s">
        <v>11683</v>
      </c>
      <c r="N1757" s="488" t="s">
        <v>1520</v>
      </c>
      <c r="O1757" s="488" t="s">
        <v>1521</v>
      </c>
      <c r="P1757" s="488" t="s">
        <v>1545</v>
      </c>
      <c r="Q1757" s="488" t="s">
        <v>1523</v>
      </c>
      <c r="R1757" s="495" t="s">
        <v>1524</v>
      </c>
      <c r="S1757" s="494"/>
      <c r="T1757" s="494"/>
      <c r="U1757" s="488" t="s">
        <v>8936</v>
      </c>
      <c r="AB1757" s="488" t="s">
        <v>11684</v>
      </c>
      <c r="AC1757" s="496">
        <v>9.07E9</v>
      </c>
      <c r="AD1757" s="497"/>
      <c r="AE1757" s="494"/>
      <c r="AF1757" s="494"/>
      <c r="AG1757" s="494"/>
      <c r="AH1757" s="494"/>
      <c r="AI1757" s="494"/>
      <c r="AJ1757" s="488" t="s">
        <v>1527</v>
      </c>
      <c r="AK1757" s="494"/>
      <c r="AL1757" s="494"/>
      <c r="AM1757" s="488" t="s">
        <v>11685</v>
      </c>
      <c r="AO1757" s="494"/>
      <c r="AP1757" s="494"/>
      <c r="AQ1757" s="494"/>
      <c r="AR1757" s="494"/>
      <c r="AS1757" s="494"/>
      <c r="AT1757" s="488" t="s">
        <v>1529</v>
      </c>
      <c r="AU1757" s="492">
        <v>2861.0</v>
      </c>
      <c r="AV1757" s="492">
        <v>7.0</v>
      </c>
      <c r="AW1757" s="492">
        <v>2028.0</v>
      </c>
      <c r="AX1757" s="497"/>
      <c r="AY1757" s="488" t="s">
        <v>1652</v>
      </c>
      <c r="AZ1757" s="488" t="s">
        <v>1531</v>
      </c>
    </row>
    <row r="1758" hidden="1">
      <c r="A1758" s="488" t="s">
        <v>11929</v>
      </c>
      <c r="B1758" s="488" t="s">
        <v>11930</v>
      </c>
      <c r="C1758" s="488" t="s">
        <v>1513</v>
      </c>
      <c r="D1758" s="488" t="s">
        <v>1514</v>
      </c>
      <c r="E1758" s="491">
        <v>45827.00208333333</v>
      </c>
      <c r="F1758" s="492">
        <v>9800.0</v>
      </c>
      <c r="G1758" s="488" t="s">
        <v>1515</v>
      </c>
      <c r="H1758" s="492">
        <v>9800.0</v>
      </c>
      <c r="I1758" s="488" t="s">
        <v>1515</v>
      </c>
      <c r="J1758" s="488" t="s">
        <v>1516</v>
      </c>
      <c r="K1758" s="488" t="s">
        <v>1517</v>
      </c>
      <c r="L1758" s="488" t="s">
        <v>11931</v>
      </c>
      <c r="M1758" s="488" t="s">
        <v>11932</v>
      </c>
      <c r="N1758" s="488" t="s">
        <v>1520</v>
      </c>
      <c r="O1758" s="488" t="s">
        <v>1521</v>
      </c>
      <c r="P1758" s="488" t="s">
        <v>1554</v>
      </c>
      <c r="Q1758" s="488" t="s">
        <v>1523</v>
      </c>
      <c r="R1758" s="495" t="s">
        <v>1524</v>
      </c>
      <c r="S1758" s="494"/>
      <c r="T1758" s="494"/>
      <c r="U1758" s="488" t="s">
        <v>11933</v>
      </c>
      <c r="AB1758" s="488" t="s">
        <v>11934</v>
      </c>
      <c r="AC1758" s="496">
        <v>9.07E9</v>
      </c>
      <c r="AD1758" s="497"/>
      <c r="AE1758" s="494"/>
      <c r="AF1758" s="494"/>
      <c r="AG1758" s="494"/>
      <c r="AH1758" s="494"/>
      <c r="AI1758" s="494"/>
      <c r="AJ1758" s="488" t="s">
        <v>1527</v>
      </c>
      <c r="AK1758" s="494"/>
      <c r="AL1758" s="494"/>
      <c r="AM1758" s="488" t="s">
        <v>11935</v>
      </c>
      <c r="AO1758" s="494"/>
      <c r="AP1758" s="494"/>
      <c r="AQ1758" s="494"/>
      <c r="AR1758" s="494"/>
      <c r="AS1758" s="494"/>
      <c r="AT1758" s="488" t="s">
        <v>1529</v>
      </c>
      <c r="AU1758" s="492">
        <v>4589.0</v>
      </c>
      <c r="AV1758" s="492">
        <v>5.0</v>
      </c>
      <c r="AW1758" s="492">
        <v>2026.0</v>
      </c>
      <c r="AX1758" s="488" t="s">
        <v>1634</v>
      </c>
      <c r="AY1758" s="488" t="s">
        <v>1917</v>
      </c>
      <c r="AZ1758" s="488" t="s">
        <v>1531</v>
      </c>
    </row>
    <row r="1759" hidden="1">
      <c r="A1759" s="488" t="s">
        <v>11936</v>
      </c>
      <c r="B1759" s="488" t="s">
        <v>11937</v>
      </c>
      <c r="C1759" s="488" t="s">
        <v>1513</v>
      </c>
      <c r="D1759" s="488" t="s">
        <v>1514</v>
      </c>
      <c r="E1759" s="491">
        <v>45827.001388888886</v>
      </c>
      <c r="F1759" s="492">
        <v>2980.0</v>
      </c>
      <c r="G1759" s="488" t="s">
        <v>1515</v>
      </c>
      <c r="H1759" s="492">
        <v>2980.0</v>
      </c>
      <c r="I1759" s="488" t="s">
        <v>1515</v>
      </c>
      <c r="J1759" s="488" t="s">
        <v>1516</v>
      </c>
      <c r="K1759" s="488" t="s">
        <v>1517</v>
      </c>
      <c r="L1759" s="488" t="s">
        <v>11938</v>
      </c>
      <c r="M1759" s="488" t="s">
        <v>11939</v>
      </c>
      <c r="N1759" s="488" t="s">
        <v>1520</v>
      </c>
      <c r="O1759" s="488" t="s">
        <v>1521</v>
      </c>
      <c r="P1759" s="488" t="s">
        <v>1522</v>
      </c>
      <c r="Q1759" s="488" t="s">
        <v>1523</v>
      </c>
      <c r="R1759" s="495" t="s">
        <v>1524</v>
      </c>
      <c r="S1759" s="494"/>
      <c r="T1759" s="494"/>
      <c r="U1759" s="488" t="s">
        <v>11940</v>
      </c>
      <c r="AB1759" s="488" t="s">
        <v>11941</v>
      </c>
      <c r="AC1759" s="496">
        <v>8.04E9</v>
      </c>
      <c r="AD1759" s="497"/>
      <c r="AE1759" s="494"/>
      <c r="AF1759" s="494"/>
      <c r="AG1759" s="494"/>
      <c r="AH1759" s="494"/>
      <c r="AI1759" s="494"/>
      <c r="AJ1759" s="488" t="s">
        <v>1527</v>
      </c>
      <c r="AK1759" s="494"/>
      <c r="AL1759" s="494"/>
      <c r="AM1759" s="488" t="s">
        <v>11942</v>
      </c>
      <c r="AP1759" s="494"/>
      <c r="AQ1759" s="494"/>
      <c r="AR1759" s="494"/>
      <c r="AS1759" s="494"/>
      <c r="AT1759" s="488" t="s">
        <v>1529</v>
      </c>
      <c r="AU1759" s="492">
        <v>5809.0</v>
      </c>
      <c r="AV1759" s="492">
        <v>1.0</v>
      </c>
      <c r="AW1759" s="492">
        <v>2032.0</v>
      </c>
      <c r="AX1759" s="488" t="s">
        <v>7320</v>
      </c>
      <c r="AY1759" s="488" t="s">
        <v>1852</v>
      </c>
      <c r="AZ1759" s="488" t="s">
        <v>1531</v>
      </c>
    </row>
    <row r="1760" hidden="1">
      <c r="A1760" s="488" t="s">
        <v>11943</v>
      </c>
      <c r="B1760" s="488" t="s">
        <v>11930</v>
      </c>
      <c r="C1760" s="488" t="s">
        <v>1513</v>
      </c>
      <c r="D1760" s="488" t="s">
        <v>1514</v>
      </c>
      <c r="E1760" s="491">
        <v>45826.989583333336</v>
      </c>
      <c r="F1760" s="492">
        <v>2980.0</v>
      </c>
      <c r="G1760" s="488" t="s">
        <v>1515</v>
      </c>
      <c r="H1760" s="492">
        <v>2980.0</v>
      </c>
      <c r="I1760" s="488" t="s">
        <v>1515</v>
      </c>
      <c r="J1760" s="488" t="s">
        <v>1516</v>
      </c>
      <c r="K1760" s="488" t="s">
        <v>1517</v>
      </c>
      <c r="L1760" s="488" t="s">
        <v>11931</v>
      </c>
      <c r="M1760" s="488" t="s">
        <v>11944</v>
      </c>
      <c r="N1760" s="488" t="s">
        <v>1520</v>
      </c>
      <c r="O1760" s="488" t="s">
        <v>1521</v>
      </c>
      <c r="P1760" s="488" t="s">
        <v>1554</v>
      </c>
      <c r="Q1760" s="488" t="s">
        <v>1523</v>
      </c>
      <c r="R1760" s="495" t="s">
        <v>1524</v>
      </c>
      <c r="S1760" s="494"/>
      <c r="T1760" s="494"/>
      <c r="U1760" s="488" t="s">
        <v>11945</v>
      </c>
      <c r="AB1760" s="488" t="s">
        <v>11934</v>
      </c>
      <c r="AC1760" s="496">
        <v>9.07E9</v>
      </c>
      <c r="AD1760" s="497"/>
      <c r="AE1760" s="497"/>
      <c r="AF1760" s="497"/>
      <c r="AG1760" s="497"/>
      <c r="AH1760" s="497"/>
      <c r="AI1760" s="494"/>
      <c r="AJ1760" s="488" t="s">
        <v>1527</v>
      </c>
      <c r="AK1760" s="494"/>
      <c r="AL1760" s="497"/>
      <c r="AM1760" s="488" t="s">
        <v>11935</v>
      </c>
      <c r="AO1760" s="494"/>
      <c r="AP1760" s="494"/>
      <c r="AQ1760" s="494"/>
      <c r="AR1760" s="494"/>
      <c r="AS1760" s="494"/>
      <c r="AT1760" s="488" t="s">
        <v>1529</v>
      </c>
      <c r="AU1760" s="492">
        <v>4589.0</v>
      </c>
      <c r="AV1760" s="492">
        <v>5.0</v>
      </c>
      <c r="AW1760" s="492">
        <v>2026.0</v>
      </c>
      <c r="AX1760" s="488" t="s">
        <v>1634</v>
      </c>
      <c r="AY1760" s="488" t="s">
        <v>1917</v>
      </c>
      <c r="AZ1760" s="488" t="s">
        <v>1531</v>
      </c>
    </row>
    <row r="1761" hidden="1">
      <c r="A1761" s="488" t="s">
        <v>11528</v>
      </c>
      <c r="B1761" s="488" t="s">
        <v>11529</v>
      </c>
      <c r="C1761" s="488" t="s">
        <v>1513</v>
      </c>
      <c r="D1761" s="488" t="s">
        <v>1514</v>
      </c>
      <c r="E1761" s="491">
        <v>45826.961805555555</v>
      </c>
      <c r="F1761" s="492">
        <v>2980.0</v>
      </c>
      <c r="G1761" s="488" t="s">
        <v>1515</v>
      </c>
      <c r="H1761" s="492">
        <v>2980.0</v>
      </c>
      <c r="I1761" s="488" t="s">
        <v>1515</v>
      </c>
      <c r="J1761" s="488" t="s">
        <v>1516</v>
      </c>
      <c r="K1761" s="488" t="s">
        <v>1517</v>
      </c>
      <c r="L1761" s="488" t="s">
        <v>11530</v>
      </c>
      <c r="M1761" s="488" t="s">
        <v>11531</v>
      </c>
      <c r="N1761" s="488" t="s">
        <v>1520</v>
      </c>
      <c r="O1761" s="488" t="s">
        <v>1521</v>
      </c>
      <c r="P1761" s="488" t="s">
        <v>1554</v>
      </c>
      <c r="Q1761" s="488" t="s">
        <v>1523</v>
      </c>
      <c r="R1761" s="495" t="s">
        <v>1524</v>
      </c>
      <c r="S1761" s="494"/>
      <c r="T1761" s="494"/>
      <c r="U1761" s="488" t="s">
        <v>11532</v>
      </c>
      <c r="AB1761" s="488" t="s">
        <v>11533</v>
      </c>
      <c r="AC1761" s="496">
        <v>9.08E9</v>
      </c>
      <c r="AD1761" s="497"/>
      <c r="AE1761" s="497"/>
      <c r="AF1761" s="497"/>
      <c r="AG1761" s="497"/>
      <c r="AH1761" s="497"/>
      <c r="AI1761" s="494"/>
      <c r="AJ1761" s="488" t="s">
        <v>1527</v>
      </c>
      <c r="AK1761" s="498"/>
      <c r="AL1761" s="499"/>
      <c r="AM1761" s="488" t="s">
        <v>11534</v>
      </c>
      <c r="AO1761" s="494"/>
      <c r="AP1761" s="494"/>
      <c r="AQ1761" s="494"/>
      <c r="AR1761" s="494"/>
      <c r="AS1761" s="494"/>
      <c r="AT1761" s="488" t="s">
        <v>1529</v>
      </c>
      <c r="AU1761" s="492">
        <v>981.0</v>
      </c>
      <c r="AV1761" s="492">
        <v>7.0</v>
      </c>
      <c r="AW1761" s="492">
        <v>2028.0</v>
      </c>
      <c r="AX1761" s="488" t="s">
        <v>1587</v>
      </c>
      <c r="AY1761" s="488" t="s">
        <v>1597</v>
      </c>
      <c r="AZ1761" s="488" t="s">
        <v>1531</v>
      </c>
    </row>
    <row r="1762" hidden="1">
      <c r="A1762" s="488" t="s">
        <v>5740</v>
      </c>
      <c r="B1762" s="488" t="s">
        <v>5741</v>
      </c>
      <c r="C1762" s="488" t="s">
        <v>1513</v>
      </c>
      <c r="D1762" s="488" t="s">
        <v>1514</v>
      </c>
      <c r="E1762" s="491">
        <v>45826.91111111111</v>
      </c>
      <c r="F1762" s="492">
        <v>9800.0</v>
      </c>
      <c r="G1762" s="488" t="s">
        <v>1515</v>
      </c>
      <c r="H1762" s="492">
        <v>9800.0</v>
      </c>
      <c r="I1762" s="488" t="s">
        <v>1515</v>
      </c>
      <c r="J1762" s="488" t="s">
        <v>1516</v>
      </c>
      <c r="K1762" s="488" t="s">
        <v>1517</v>
      </c>
      <c r="L1762" s="488" t="s">
        <v>5742</v>
      </c>
      <c r="M1762" s="488" t="s">
        <v>5743</v>
      </c>
      <c r="N1762" s="488" t="s">
        <v>1520</v>
      </c>
      <c r="O1762" s="488" t="s">
        <v>1521</v>
      </c>
      <c r="P1762" s="488" t="s">
        <v>1554</v>
      </c>
      <c r="Q1762" s="488" t="s">
        <v>1523</v>
      </c>
      <c r="R1762" s="495" t="s">
        <v>1524</v>
      </c>
      <c r="S1762" s="494"/>
      <c r="T1762" s="494"/>
      <c r="U1762" s="488" t="s">
        <v>5744</v>
      </c>
      <c r="AB1762" s="488" t="s">
        <v>5746</v>
      </c>
      <c r="AC1762" s="496">
        <v>9.09E9</v>
      </c>
      <c r="AD1762" s="497"/>
      <c r="AE1762" s="497"/>
      <c r="AF1762" s="497"/>
      <c r="AG1762" s="497"/>
      <c r="AH1762" s="497"/>
      <c r="AI1762" s="494"/>
      <c r="AJ1762" s="488" t="s">
        <v>1527</v>
      </c>
      <c r="AK1762" s="498"/>
      <c r="AL1762" s="499"/>
      <c r="AM1762" s="488" t="s">
        <v>5747</v>
      </c>
      <c r="AP1762" s="494"/>
      <c r="AQ1762" s="494"/>
      <c r="AR1762" s="494"/>
      <c r="AS1762" s="494"/>
      <c r="AT1762" s="488" t="s">
        <v>1529</v>
      </c>
      <c r="AU1762" s="492">
        <v>5760.0</v>
      </c>
      <c r="AV1762" s="492">
        <v>5.0</v>
      </c>
      <c r="AW1762" s="492">
        <v>2029.0</v>
      </c>
      <c r="AX1762" s="488" t="s">
        <v>1634</v>
      </c>
      <c r="AY1762" s="488" t="s">
        <v>2047</v>
      </c>
      <c r="AZ1762" s="488" t="s">
        <v>1531</v>
      </c>
    </row>
    <row r="1763" hidden="1">
      <c r="A1763" s="488" t="s">
        <v>11677</v>
      </c>
      <c r="B1763" s="488" t="s">
        <v>7750</v>
      </c>
      <c r="C1763" s="488" t="s">
        <v>1513</v>
      </c>
      <c r="D1763" s="488" t="s">
        <v>1514</v>
      </c>
      <c r="E1763" s="491">
        <v>45826.902083333334</v>
      </c>
      <c r="F1763" s="492">
        <v>9800.0</v>
      </c>
      <c r="G1763" s="488" t="s">
        <v>1515</v>
      </c>
      <c r="H1763" s="492">
        <v>9800.0</v>
      </c>
      <c r="I1763" s="488" t="s">
        <v>1515</v>
      </c>
      <c r="J1763" s="488" t="s">
        <v>1516</v>
      </c>
      <c r="K1763" s="488" t="s">
        <v>1517</v>
      </c>
      <c r="L1763" s="488" t="s">
        <v>7751</v>
      </c>
      <c r="M1763" s="488" t="s">
        <v>11678</v>
      </c>
      <c r="N1763" s="488" t="s">
        <v>1520</v>
      </c>
      <c r="O1763" s="488" t="s">
        <v>1521</v>
      </c>
      <c r="P1763" s="488" t="s">
        <v>1545</v>
      </c>
      <c r="Q1763" s="488" t="s">
        <v>1523</v>
      </c>
      <c r="R1763" s="495" t="s">
        <v>1524</v>
      </c>
      <c r="S1763" s="494"/>
      <c r="T1763" s="494"/>
      <c r="U1763" s="488" t="s">
        <v>11679</v>
      </c>
      <c r="AB1763" s="488" t="s">
        <v>7754</v>
      </c>
      <c r="AC1763" s="496">
        <v>8.04E9</v>
      </c>
      <c r="AD1763" s="497"/>
      <c r="AE1763" s="497"/>
      <c r="AF1763" s="497"/>
      <c r="AG1763" s="497"/>
      <c r="AH1763" s="497"/>
      <c r="AI1763" s="494"/>
      <c r="AJ1763" s="488" t="s">
        <v>1527</v>
      </c>
      <c r="AK1763" s="494"/>
      <c r="AL1763" s="499"/>
      <c r="AM1763" s="488" t="s">
        <v>7755</v>
      </c>
      <c r="AO1763" s="494"/>
      <c r="AP1763" s="494"/>
      <c r="AQ1763" s="494"/>
      <c r="AR1763" s="494"/>
      <c r="AS1763" s="494"/>
      <c r="AT1763" s="488" t="s">
        <v>1529</v>
      </c>
      <c r="AU1763" s="492">
        <v>2287.0</v>
      </c>
      <c r="AV1763" s="492">
        <v>2.0</v>
      </c>
      <c r="AW1763" s="492">
        <v>2027.0</v>
      </c>
      <c r="AX1763" s="497"/>
      <c r="AY1763" s="497"/>
      <c r="AZ1763" s="488" t="s">
        <v>1531</v>
      </c>
    </row>
    <row r="1764" hidden="1">
      <c r="A1764" s="488" t="s">
        <v>11946</v>
      </c>
      <c r="B1764" s="488" t="s">
        <v>11947</v>
      </c>
      <c r="C1764" s="488" t="s">
        <v>1513</v>
      </c>
      <c r="D1764" s="488" t="s">
        <v>1514</v>
      </c>
      <c r="E1764" s="491">
        <v>45826.902083333334</v>
      </c>
      <c r="F1764" s="492">
        <v>2980.0</v>
      </c>
      <c r="G1764" s="488" t="s">
        <v>1515</v>
      </c>
      <c r="H1764" s="492">
        <v>2980.0</v>
      </c>
      <c r="I1764" s="488" t="s">
        <v>1515</v>
      </c>
      <c r="J1764" s="488" t="s">
        <v>1516</v>
      </c>
      <c r="K1764" s="488" t="s">
        <v>1517</v>
      </c>
      <c r="L1764" s="488" t="s">
        <v>11948</v>
      </c>
      <c r="M1764" s="488" t="s">
        <v>11949</v>
      </c>
      <c r="N1764" s="488" t="s">
        <v>1520</v>
      </c>
      <c r="O1764" s="488" t="s">
        <v>1521</v>
      </c>
      <c r="P1764" s="488" t="s">
        <v>1554</v>
      </c>
      <c r="Q1764" s="488" t="s">
        <v>1523</v>
      </c>
      <c r="R1764" s="495" t="s">
        <v>1524</v>
      </c>
      <c r="S1764" s="494"/>
      <c r="T1764" s="494"/>
      <c r="U1764" s="488" t="s">
        <v>11950</v>
      </c>
      <c r="AB1764" s="488" t="s">
        <v>11951</v>
      </c>
      <c r="AC1764" s="496">
        <v>7.04E9</v>
      </c>
      <c r="AD1764" s="497"/>
      <c r="AE1764" s="497"/>
      <c r="AF1764" s="497"/>
      <c r="AG1764" s="497"/>
      <c r="AH1764" s="497"/>
      <c r="AI1764" s="494"/>
      <c r="AJ1764" s="488" t="s">
        <v>1527</v>
      </c>
      <c r="AK1764" s="498"/>
      <c r="AL1764" s="499"/>
      <c r="AM1764" s="488" t="s">
        <v>11952</v>
      </c>
      <c r="AO1764" s="497"/>
      <c r="AP1764" s="494"/>
      <c r="AQ1764" s="494"/>
      <c r="AR1764" s="494"/>
      <c r="AS1764" s="494"/>
      <c r="AT1764" s="488" t="s">
        <v>1529</v>
      </c>
      <c r="AU1764" s="492">
        <v>1025.0</v>
      </c>
      <c r="AV1764" s="492">
        <v>8.0</v>
      </c>
      <c r="AW1764" s="492">
        <v>2026.0</v>
      </c>
      <c r="AX1764" s="488" t="s">
        <v>1587</v>
      </c>
      <c r="AY1764" s="488" t="s">
        <v>1608</v>
      </c>
      <c r="AZ1764" s="488" t="s">
        <v>1531</v>
      </c>
    </row>
    <row r="1765" hidden="1">
      <c r="A1765" s="488" t="s">
        <v>7749</v>
      </c>
      <c r="B1765" s="488" t="s">
        <v>7750</v>
      </c>
      <c r="C1765" s="488" t="s">
        <v>1513</v>
      </c>
      <c r="D1765" s="488" t="s">
        <v>1514</v>
      </c>
      <c r="E1765" s="491">
        <v>45826.89722222222</v>
      </c>
      <c r="F1765" s="492">
        <v>2980.0</v>
      </c>
      <c r="G1765" s="488" t="s">
        <v>1515</v>
      </c>
      <c r="H1765" s="492">
        <v>2980.0</v>
      </c>
      <c r="I1765" s="488" t="s">
        <v>1515</v>
      </c>
      <c r="J1765" s="488" t="s">
        <v>1516</v>
      </c>
      <c r="K1765" s="488" t="s">
        <v>1517</v>
      </c>
      <c r="L1765" s="488" t="s">
        <v>7751</v>
      </c>
      <c r="M1765" s="488" t="s">
        <v>7752</v>
      </c>
      <c r="N1765" s="488" t="s">
        <v>1520</v>
      </c>
      <c r="O1765" s="488" t="s">
        <v>1521</v>
      </c>
      <c r="P1765" s="488" t="s">
        <v>1545</v>
      </c>
      <c r="Q1765" s="488" t="s">
        <v>1523</v>
      </c>
      <c r="R1765" s="495" t="s">
        <v>1524</v>
      </c>
      <c r="S1765" s="494"/>
      <c r="T1765" s="494"/>
      <c r="U1765" s="488" t="s">
        <v>7753</v>
      </c>
      <c r="AB1765" s="488" t="s">
        <v>7754</v>
      </c>
      <c r="AC1765" s="496">
        <v>8.04E9</v>
      </c>
      <c r="AD1765" s="497"/>
      <c r="AE1765" s="497"/>
      <c r="AF1765" s="497"/>
      <c r="AG1765" s="497"/>
      <c r="AH1765" s="497"/>
      <c r="AI1765" s="494"/>
      <c r="AJ1765" s="488" t="s">
        <v>1527</v>
      </c>
      <c r="AK1765" s="498"/>
      <c r="AL1765" s="499"/>
      <c r="AM1765" s="488" t="s">
        <v>7755</v>
      </c>
      <c r="AO1765" s="494"/>
      <c r="AP1765" s="494"/>
      <c r="AQ1765" s="494"/>
      <c r="AR1765" s="494"/>
      <c r="AS1765" s="494"/>
      <c r="AT1765" s="488" t="s">
        <v>1529</v>
      </c>
      <c r="AU1765" s="492">
        <v>2287.0</v>
      </c>
      <c r="AV1765" s="492">
        <v>2.0</v>
      </c>
      <c r="AW1765" s="492">
        <v>2027.0</v>
      </c>
      <c r="AX1765" s="497"/>
      <c r="AY1765" s="497"/>
      <c r="AZ1765" s="488" t="s">
        <v>1531</v>
      </c>
    </row>
    <row r="1766" hidden="1">
      <c r="A1766" s="488" t="s">
        <v>11953</v>
      </c>
      <c r="B1766" s="488" t="s">
        <v>11954</v>
      </c>
      <c r="C1766" s="488" t="s">
        <v>1513</v>
      </c>
      <c r="D1766" s="488" t="s">
        <v>1514</v>
      </c>
      <c r="E1766" s="491">
        <v>45826.89375</v>
      </c>
      <c r="F1766" s="492">
        <v>2980.0</v>
      </c>
      <c r="G1766" s="488" t="s">
        <v>1515</v>
      </c>
      <c r="H1766" s="492">
        <v>2980.0</v>
      </c>
      <c r="I1766" s="488" t="s">
        <v>1515</v>
      </c>
      <c r="J1766" s="488" t="s">
        <v>1516</v>
      </c>
      <c r="K1766" s="488" t="s">
        <v>1517</v>
      </c>
      <c r="L1766" s="488" t="s">
        <v>11955</v>
      </c>
      <c r="M1766" s="488" t="s">
        <v>11956</v>
      </c>
      <c r="N1766" s="488" t="s">
        <v>1520</v>
      </c>
      <c r="O1766" s="488" t="s">
        <v>1521</v>
      </c>
      <c r="P1766" s="488" t="s">
        <v>1522</v>
      </c>
      <c r="Q1766" s="488" t="s">
        <v>1523</v>
      </c>
      <c r="R1766" s="495" t="s">
        <v>1524</v>
      </c>
      <c r="S1766" s="494"/>
      <c r="T1766" s="494"/>
      <c r="U1766" s="488" t="s">
        <v>11957</v>
      </c>
      <c r="AB1766" s="488" t="s">
        <v>11958</v>
      </c>
      <c r="AC1766" s="496">
        <v>9.05E9</v>
      </c>
      <c r="AD1766" s="497"/>
      <c r="AE1766" s="497"/>
      <c r="AF1766" s="497"/>
      <c r="AG1766" s="497"/>
      <c r="AH1766" s="497"/>
      <c r="AI1766" s="494"/>
      <c r="AJ1766" s="488" t="s">
        <v>1527</v>
      </c>
      <c r="AK1766" s="498"/>
      <c r="AL1766" s="499"/>
      <c r="AM1766" s="488" t="s">
        <v>11959</v>
      </c>
      <c r="AO1766" s="494"/>
      <c r="AP1766" s="494"/>
      <c r="AQ1766" s="494"/>
      <c r="AR1766" s="494"/>
      <c r="AS1766" s="494"/>
      <c r="AT1766" s="488" t="s">
        <v>1529</v>
      </c>
      <c r="AU1766" s="492">
        <v>6830.0</v>
      </c>
      <c r="AV1766" s="492">
        <v>1.0</v>
      </c>
      <c r="AW1766" s="492">
        <v>2028.0</v>
      </c>
      <c r="AX1766" s="488" t="s">
        <v>1539</v>
      </c>
      <c r="AY1766" s="488" t="s">
        <v>1540</v>
      </c>
      <c r="AZ1766" s="488" t="s">
        <v>1531</v>
      </c>
    </row>
    <row r="1767" hidden="1">
      <c r="A1767" s="488" t="s">
        <v>11960</v>
      </c>
      <c r="B1767" s="488" t="s">
        <v>11961</v>
      </c>
      <c r="C1767" s="488" t="s">
        <v>1513</v>
      </c>
      <c r="D1767" s="488" t="s">
        <v>1514</v>
      </c>
      <c r="E1767" s="491">
        <v>45826.87986111111</v>
      </c>
      <c r="F1767" s="492">
        <v>2980.0</v>
      </c>
      <c r="G1767" s="488" t="s">
        <v>1515</v>
      </c>
      <c r="H1767" s="492">
        <v>2980.0</v>
      </c>
      <c r="I1767" s="488" t="s">
        <v>1515</v>
      </c>
      <c r="J1767" s="488" t="s">
        <v>1516</v>
      </c>
      <c r="K1767" s="488" t="s">
        <v>1517</v>
      </c>
      <c r="L1767" s="488" t="s">
        <v>11962</v>
      </c>
      <c r="M1767" s="488" t="s">
        <v>11963</v>
      </c>
      <c r="N1767" s="488" t="s">
        <v>1520</v>
      </c>
      <c r="O1767" s="488" t="s">
        <v>1521</v>
      </c>
      <c r="P1767" s="488" t="s">
        <v>1554</v>
      </c>
      <c r="Q1767" s="488" t="s">
        <v>1523</v>
      </c>
      <c r="R1767" s="495" t="s">
        <v>1524</v>
      </c>
      <c r="S1767" s="494"/>
      <c r="T1767" s="494"/>
      <c r="U1767" s="488" t="s">
        <v>11964</v>
      </c>
      <c r="AB1767" s="488" t="s">
        <v>11965</v>
      </c>
      <c r="AC1767" s="496">
        <v>9.08E9</v>
      </c>
      <c r="AD1767" s="497"/>
      <c r="AE1767" s="497"/>
      <c r="AF1767" s="497"/>
      <c r="AG1767" s="497"/>
      <c r="AH1767" s="494"/>
      <c r="AI1767" s="494"/>
      <c r="AJ1767" s="488" t="s">
        <v>1527</v>
      </c>
      <c r="AK1767" s="498"/>
      <c r="AL1767" s="499"/>
      <c r="AM1767" s="488" t="s">
        <v>11966</v>
      </c>
      <c r="AO1767" s="494"/>
      <c r="AP1767" s="494"/>
      <c r="AQ1767" s="494"/>
      <c r="AR1767" s="494"/>
      <c r="AS1767" s="494"/>
      <c r="AT1767" s="488" t="s">
        <v>1529</v>
      </c>
      <c r="AU1767" s="492">
        <v>2458.0</v>
      </c>
      <c r="AV1767" s="492">
        <v>11.0</v>
      </c>
      <c r="AW1767" s="492">
        <v>2028.0</v>
      </c>
      <c r="AX1767" s="488" t="s">
        <v>1634</v>
      </c>
      <c r="AY1767" s="488" t="s">
        <v>1597</v>
      </c>
      <c r="AZ1767" s="488" t="s">
        <v>1531</v>
      </c>
    </row>
    <row r="1768" hidden="1">
      <c r="A1768" s="488" t="s">
        <v>11967</v>
      </c>
      <c r="B1768" s="488" t="s">
        <v>11968</v>
      </c>
      <c r="C1768" s="488" t="s">
        <v>1513</v>
      </c>
      <c r="D1768" s="488" t="s">
        <v>1514</v>
      </c>
      <c r="E1768" s="491">
        <v>45826.845138888886</v>
      </c>
      <c r="F1768" s="492">
        <v>2980.0</v>
      </c>
      <c r="G1768" s="488" t="s">
        <v>1515</v>
      </c>
      <c r="H1768" s="492">
        <v>2980.0</v>
      </c>
      <c r="I1768" s="488" t="s">
        <v>1515</v>
      </c>
      <c r="J1768" s="488" t="s">
        <v>1516</v>
      </c>
      <c r="K1768" s="488" t="s">
        <v>1517</v>
      </c>
      <c r="L1768" s="488" t="s">
        <v>11969</v>
      </c>
      <c r="M1768" s="488" t="s">
        <v>11970</v>
      </c>
      <c r="N1768" s="488" t="s">
        <v>1520</v>
      </c>
      <c r="O1768" s="488" t="s">
        <v>1521</v>
      </c>
      <c r="P1768" s="488" t="s">
        <v>1554</v>
      </c>
      <c r="Q1768" s="488" t="s">
        <v>1523</v>
      </c>
      <c r="R1768" s="495" t="s">
        <v>1524</v>
      </c>
      <c r="S1768" s="494"/>
      <c r="T1768" s="494"/>
      <c r="U1768" s="488" t="s">
        <v>11971</v>
      </c>
      <c r="AB1768" s="488" t="s">
        <v>11972</v>
      </c>
      <c r="AC1768" s="496">
        <v>8.05E9</v>
      </c>
      <c r="AD1768" s="497"/>
      <c r="AE1768" s="497"/>
      <c r="AF1768" s="497"/>
      <c r="AG1768" s="497"/>
      <c r="AH1768" s="497"/>
      <c r="AI1768" s="494"/>
      <c r="AJ1768" s="488" t="s">
        <v>1527</v>
      </c>
      <c r="AK1768" s="498"/>
      <c r="AL1768" s="499"/>
      <c r="AM1768" s="488" t="s">
        <v>11973</v>
      </c>
      <c r="AO1768" s="494"/>
      <c r="AP1768" s="494"/>
      <c r="AQ1768" s="494"/>
      <c r="AR1768" s="494"/>
      <c r="AS1768" s="494"/>
      <c r="AT1768" s="488" t="s">
        <v>1558</v>
      </c>
      <c r="AU1768" s="492">
        <v>4150.0</v>
      </c>
      <c r="AV1768" s="492">
        <v>6.0</v>
      </c>
      <c r="AW1768" s="492">
        <v>2027.0</v>
      </c>
      <c r="AX1768" s="488" t="s">
        <v>1559</v>
      </c>
      <c r="AY1768" s="488" t="s">
        <v>1852</v>
      </c>
      <c r="AZ1768" s="488" t="s">
        <v>1531</v>
      </c>
    </row>
    <row r="1769" hidden="1">
      <c r="A1769" s="488" t="s">
        <v>11974</v>
      </c>
      <c r="B1769" s="488" t="s">
        <v>11975</v>
      </c>
      <c r="C1769" s="488" t="s">
        <v>1513</v>
      </c>
      <c r="D1769" s="488" t="s">
        <v>1514</v>
      </c>
      <c r="E1769" s="491">
        <v>45826.834027777775</v>
      </c>
      <c r="F1769" s="492">
        <v>2980.0</v>
      </c>
      <c r="G1769" s="488" t="s">
        <v>1515</v>
      </c>
      <c r="H1769" s="492">
        <v>2980.0</v>
      </c>
      <c r="I1769" s="488" t="s">
        <v>1515</v>
      </c>
      <c r="J1769" s="488" t="s">
        <v>1516</v>
      </c>
      <c r="K1769" s="488" t="s">
        <v>1517</v>
      </c>
      <c r="L1769" s="488" t="s">
        <v>11976</v>
      </c>
      <c r="M1769" s="488" t="s">
        <v>11977</v>
      </c>
      <c r="N1769" s="488" t="s">
        <v>1520</v>
      </c>
      <c r="O1769" s="488" t="s">
        <v>1521</v>
      </c>
      <c r="P1769" s="488" t="s">
        <v>1554</v>
      </c>
      <c r="Q1769" s="488" t="s">
        <v>1523</v>
      </c>
      <c r="R1769" s="495" t="s">
        <v>1524</v>
      </c>
      <c r="S1769" s="494"/>
      <c r="T1769" s="494"/>
      <c r="U1769" s="488" t="s">
        <v>11978</v>
      </c>
      <c r="AB1769" s="488" t="s">
        <v>11979</v>
      </c>
      <c r="AC1769" s="496">
        <v>9.02E9</v>
      </c>
      <c r="AD1769" s="497"/>
      <c r="AE1769" s="497"/>
      <c r="AF1769" s="497"/>
      <c r="AG1769" s="497"/>
      <c r="AH1769" s="497"/>
      <c r="AI1769" s="494"/>
      <c r="AJ1769" s="488" t="s">
        <v>1527</v>
      </c>
      <c r="AK1769" s="498"/>
      <c r="AL1769" s="499"/>
      <c r="AM1769" s="488" t="s">
        <v>11980</v>
      </c>
      <c r="AO1769" s="494"/>
      <c r="AP1769" s="494"/>
      <c r="AQ1769" s="494"/>
      <c r="AR1769" s="494"/>
      <c r="AS1769" s="494"/>
      <c r="AT1769" s="488" t="s">
        <v>1529</v>
      </c>
      <c r="AU1769" s="492">
        <v>8938.0</v>
      </c>
      <c r="AV1769" s="492">
        <v>8.0</v>
      </c>
      <c r="AW1769" s="492">
        <v>2027.0</v>
      </c>
      <c r="AX1769" s="488" t="s">
        <v>1587</v>
      </c>
      <c r="AY1769" s="488" t="s">
        <v>1597</v>
      </c>
      <c r="AZ1769" s="488" t="s">
        <v>1531</v>
      </c>
    </row>
    <row r="1770" hidden="1">
      <c r="A1770" s="488" t="s">
        <v>11981</v>
      </c>
      <c r="B1770" s="488" t="s">
        <v>11982</v>
      </c>
      <c r="C1770" s="488" t="s">
        <v>1513</v>
      </c>
      <c r="D1770" s="488" t="s">
        <v>1514</v>
      </c>
      <c r="E1770" s="491">
        <v>45826.82916666667</v>
      </c>
      <c r="F1770" s="492">
        <v>9800.0</v>
      </c>
      <c r="G1770" s="488" t="s">
        <v>1515</v>
      </c>
      <c r="H1770" s="492">
        <v>9800.0</v>
      </c>
      <c r="I1770" s="488" t="s">
        <v>1515</v>
      </c>
      <c r="J1770" s="488" t="s">
        <v>1516</v>
      </c>
      <c r="K1770" s="488" t="s">
        <v>1517</v>
      </c>
      <c r="L1770" s="488" t="s">
        <v>11983</v>
      </c>
      <c r="M1770" s="488" t="s">
        <v>11984</v>
      </c>
      <c r="N1770" s="488" t="s">
        <v>1520</v>
      </c>
      <c r="O1770" s="488" t="s">
        <v>1521</v>
      </c>
      <c r="P1770" s="488" t="s">
        <v>1554</v>
      </c>
      <c r="Q1770" s="488" t="s">
        <v>1523</v>
      </c>
      <c r="R1770" s="495" t="s">
        <v>1524</v>
      </c>
      <c r="S1770" s="494"/>
      <c r="T1770" s="494"/>
      <c r="U1770" s="488" t="s">
        <v>11985</v>
      </c>
      <c r="AB1770" s="488" t="s">
        <v>11986</v>
      </c>
      <c r="AC1770" s="496">
        <v>7.02E9</v>
      </c>
      <c r="AD1770" s="497"/>
      <c r="AE1770" s="497"/>
      <c r="AF1770" s="497"/>
      <c r="AG1770" s="497"/>
      <c r="AH1770" s="497"/>
      <c r="AI1770" s="494"/>
      <c r="AJ1770" s="488" t="s">
        <v>1527</v>
      </c>
      <c r="AK1770" s="498"/>
      <c r="AL1770" s="499"/>
      <c r="AM1770" s="488" t="s">
        <v>11987</v>
      </c>
      <c r="AO1770" s="494"/>
      <c r="AP1770" s="494"/>
      <c r="AQ1770" s="494"/>
      <c r="AR1770" s="494"/>
      <c r="AS1770" s="494"/>
      <c r="AT1770" s="488" t="s">
        <v>1529</v>
      </c>
      <c r="AU1770" s="492">
        <v>7309.0</v>
      </c>
      <c r="AV1770" s="492">
        <v>4.0</v>
      </c>
      <c r="AW1770" s="492">
        <v>2031.0</v>
      </c>
      <c r="AX1770" s="488" t="s">
        <v>1587</v>
      </c>
      <c r="AY1770" s="488" t="s">
        <v>1852</v>
      </c>
      <c r="AZ1770" s="488" t="s">
        <v>1531</v>
      </c>
    </row>
    <row r="1771" hidden="1">
      <c r="A1771" s="488" t="s">
        <v>11988</v>
      </c>
      <c r="B1771" s="488" t="s">
        <v>11982</v>
      </c>
      <c r="C1771" s="488" t="s">
        <v>1513</v>
      </c>
      <c r="D1771" s="488" t="s">
        <v>1514</v>
      </c>
      <c r="E1771" s="491">
        <v>45826.825694444444</v>
      </c>
      <c r="F1771" s="492">
        <v>2980.0</v>
      </c>
      <c r="G1771" s="488" t="s">
        <v>1515</v>
      </c>
      <c r="H1771" s="492">
        <v>2980.0</v>
      </c>
      <c r="I1771" s="488" t="s">
        <v>1515</v>
      </c>
      <c r="J1771" s="488" t="s">
        <v>1516</v>
      </c>
      <c r="K1771" s="488" t="s">
        <v>1517</v>
      </c>
      <c r="L1771" s="488" t="s">
        <v>11983</v>
      </c>
      <c r="M1771" s="488" t="s">
        <v>11989</v>
      </c>
      <c r="N1771" s="488" t="s">
        <v>1520</v>
      </c>
      <c r="O1771" s="488" t="s">
        <v>1521</v>
      </c>
      <c r="P1771" s="488" t="s">
        <v>1554</v>
      </c>
      <c r="Q1771" s="488" t="s">
        <v>1523</v>
      </c>
      <c r="R1771" s="495" t="s">
        <v>1524</v>
      </c>
      <c r="S1771" s="494"/>
      <c r="T1771" s="494"/>
      <c r="U1771" s="488" t="s">
        <v>11990</v>
      </c>
      <c r="AB1771" s="488" t="s">
        <v>11986</v>
      </c>
      <c r="AC1771" s="496">
        <v>7.02E9</v>
      </c>
      <c r="AD1771" s="497"/>
      <c r="AE1771" s="497"/>
      <c r="AF1771" s="497"/>
      <c r="AG1771" s="497"/>
      <c r="AH1771" s="497"/>
      <c r="AI1771" s="494"/>
      <c r="AJ1771" s="488" t="s">
        <v>1527</v>
      </c>
      <c r="AK1771" s="498"/>
      <c r="AL1771" s="499"/>
      <c r="AM1771" s="488" t="s">
        <v>11987</v>
      </c>
      <c r="AO1771" s="494"/>
      <c r="AP1771" s="494"/>
      <c r="AQ1771" s="494"/>
      <c r="AR1771" s="494"/>
      <c r="AS1771" s="494"/>
      <c r="AT1771" s="488" t="s">
        <v>1529</v>
      </c>
      <c r="AU1771" s="492">
        <v>7309.0</v>
      </c>
      <c r="AV1771" s="492">
        <v>4.0</v>
      </c>
      <c r="AW1771" s="492">
        <v>2031.0</v>
      </c>
      <c r="AX1771" s="488" t="s">
        <v>1587</v>
      </c>
      <c r="AY1771" s="488" t="s">
        <v>1852</v>
      </c>
      <c r="AZ1771" s="488" t="s">
        <v>1531</v>
      </c>
    </row>
    <row r="1772" hidden="1">
      <c r="A1772" s="488" t="s">
        <v>11991</v>
      </c>
      <c r="B1772" s="488" t="s">
        <v>11992</v>
      </c>
      <c r="C1772" s="488" t="s">
        <v>1513</v>
      </c>
      <c r="D1772" s="488" t="s">
        <v>1514</v>
      </c>
      <c r="E1772" s="491">
        <v>45826.80972222222</v>
      </c>
      <c r="F1772" s="492">
        <v>2980.0</v>
      </c>
      <c r="G1772" s="488" t="s">
        <v>1515</v>
      </c>
      <c r="H1772" s="492">
        <v>2980.0</v>
      </c>
      <c r="I1772" s="488" t="s">
        <v>1515</v>
      </c>
      <c r="J1772" s="488" t="s">
        <v>1516</v>
      </c>
      <c r="K1772" s="488" t="s">
        <v>1517</v>
      </c>
      <c r="L1772" s="488" t="s">
        <v>11993</v>
      </c>
      <c r="M1772" s="488" t="s">
        <v>11994</v>
      </c>
      <c r="N1772" s="488" t="s">
        <v>1520</v>
      </c>
      <c r="O1772" s="488" t="s">
        <v>1521</v>
      </c>
      <c r="P1772" s="488" t="s">
        <v>1554</v>
      </c>
      <c r="Q1772" s="488" t="s">
        <v>1523</v>
      </c>
      <c r="R1772" s="495" t="s">
        <v>1524</v>
      </c>
      <c r="S1772" s="494"/>
      <c r="T1772" s="494"/>
      <c r="U1772" s="488" t="s">
        <v>11995</v>
      </c>
      <c r="AB1772" s="488" t="s">
        <v>11996</v>
      </c>
      <c r="AC1772" s="496">
        <v>9.09E9</v>
      </c>
      <c r="AD1772" s="497"/>
      <c r="AE1772" s="497"/>
      <c r="AF1772" s="497"/>
      <c r="AG1772" s="497"/>
      <c r="AH1772" s="497"/>
      <c r="AI1772" s="494"/>
      <c r="AJ1772" s="488" t="s">
        <v>1527</v>
      </c>
      <c r="AK1772" s="498"/>
      <c r="AL1772" s="499"/>
      <c r="AM1772" s="488" t="s">
        <v>11997</v>
      </c>
      <c r="AO1772" s="494"/>
      <c r="AP1772" s="494"/>
      <c r="AQ1772" s="494"/>
      <c r="AR1772" s="494"/>
      <c r="AS1772" s="494"/>
      <c r="AT1772" s="488" t="s">
        <v>1529</v>
      </c>
      <c r="AU1772" s="492">
        <v>690.0</v>
      </c>
      <c r="AV1772" s="492">
        <v>9.0</v>
      </c>
      <c r="AW1772" s="492">
        <v>2028.0</v>
      </c>
      <c r="AX1772" s="488" t="s">
        <v>1634</v>
      </c>
      <c r="AY1772" s="488" t="s">
        <v>2047</v>
      </c>
      <c r="AZ1772" s="488" t="s">
        <v>1531</v>
      </c>
    </row>
    <row r="1773" hidden="1">
      <c r="A1773" s="488" t="s">
        <v>11998</v>
      </c>
      <c r="B1773" s="488" t="s">
        <v>11999</v>
      </c>
      <c r="C1773" s="488" t="s">
        <v>1513</v>
      </c>
      <c r="D1773" s="488" t="s">
        <v>1514</v>
      </c>
      <c r="E1773" s="491">
        <v>45826.79305555556</v>
      </c>
      <c r="F1773" s="492">
        <v>2980.0</v>
      </c>
      <c r="G1773" s="488" t="s">
        <v>1515</v>
      </c>
      <c r="H1773" s="492">
        <v>2980.0</v>
      </c>
      <c r="I1773" s="488" t="s">
        <v>1515</v>
      </c>
      <c r="J1773" s="488" t="s">
        <v>1516</v>
      </c>
      <c r="K1773" s="488" t="s">
        <v>1517</v>
      </c>
      <c r="L1773" s="488" t="s">
        <v>12000</v>
      </c>
      <c r="M1773" s="488" t="s">
        <v>12001</v>
      </c>
      <c r="N1773" s="488" t="s">
        <v>1520</v>
      </c>
      <c r="O1773" s="488" t="s">
        <v>1521</v>
      </c>
      <c r="P1773" s="488" t="s">
        <v>1554</v>
      </c>
      <c r="Q1773" s="488" t="s">
        <v>1523</v>
      </c>
      <c r="R1773" s="495" t="s">
        <v>1524</v>
      </c>
      <c r="S1773" s="494"/>
      <c r="T1773" s="494"/>
      <c r="U1773" s="488" t="s">
        <v>12002</v>
      </c>
      <c r="AB1773" s="488" t="s">
        <v>12003</v>
      </c>
      <c r="AC1773" s="496">
        <v>9.09E9</v>
      </c>
      <c r="AD1773" s="497"/>
      <c r="AE1773" s="497"/>
      <c r="AF1773" s="497"/>
      <c r="AG1773" s="497"/>
      <c r="AH1773" s="497"/>
      <c r="AI1773" s="494"/>
      <c r="AJ1773" s="488" t="s">
        <v>1527</v>
      </c>
      <c r="AK1773" s="498"/>
      <c r="AL1773" s="499"/>
      <c r="AM1773" s="488" t="s">
        <v>12004</v>
      </c>
      <c r="AP1773" s="494"/>
      <c r="AQ1773" s="494"/>
      <c r="AR1773" s="494"/>
      <c r="AS1773" s="494"/>
      <c r="AT1773" s="488" t="s">
        <v>1558</v>
      </c>
      <c r="AU1773" s="492">
        <v>4826.0</v>
      </c>
      <c r="AV1773" s="492">
        <v>2.0</v>
      </c>
      <c r="AW1773" s="492">
        <v>2029.0</v>
      </c>
      <c r="AX1773" s="488" t="s">
        <v>1559</v>
      </c>
      <c r="AY1773" s="488" t="s">
        <v>1560</v>
      </c>
      <c r="AZ1773" s="488" t="s">
        <v>1531</v>
      </c>
    </row>
    <row r="1774">
      <c r="A1774" s="488" t="s">
        <v>12005</v>
      </c>
      <c r="B1774" s="488" t="s">
        <v>12006</v>
      </c>
      <c r="C1774" s="488" t="s">
        <v>1513</v>
      </c>
      <c r="D1774" s="488" t="s">
        <v>1514</v>
      </c>
      <c r="E1774" s="491">
        <v>45826.736805555556</v>
      </c>
      <c r="F1774" s="492">
        <v>2980.0</v>
      </c>
      <c r="G1774" s="488" t="s">
        <v>1515</v>
      </c>
      <c r="H1774" s="492">
        <v>2980.0</v>
      </c>
      <c r="I1774" s="488" t="s">
        <v>1515</v>
      </c>
      <c r="J1774" s="488" t="s">
        <v>1516</v>
      </c>
      <c r="K1774" s="488" t="s">
        <v>1517</v>
      </c>
      <c r="L1774" s="488" t="s">
        <v>12007</v>
      </c>
      <c r="M1774" s="488" t="s">
        <v>12008</v>
      </c>
      <c r="N1774" s="488" t="s">
        <v>1520</v>
      </c>
      <c r="O1774" s="488" t="s">
        <v>1521</v>
      </c>
      <c r="P1774" s="488" t="s">
        <v>1554</v>
      </c>
      <c r="Q1774" s="488" t="s">
        <v>1714</v>
      </c>
      <c r="R1774" s="495" t="s">
        <v>1524</v>
      </c>
      <c r="S1774" s="494"/>
      <c r="T1774" s="494"/>
      <c r="U1774" s="488" t="s">
        <v>12009</v>
      </c>
      <c r="V1774" s="495" t="s">
        <v>1524</v>
      </c>
      <c r="W1774" s="497"/>
      <c r="X1774" s="488" t="s">
        <v>5745</v>
      </c>
      <c r="Y1774" s="492">
        <v>2980.0</v>
      </c>
      <c r="Z1774" s="488" t="s">
        <v>1515</v>
      </c>
      <c r="AA1774" s="488" t="s">
        <v>1516</v>
      </c>
      <c r="AB1774" s="488" t="s">
        <v>12010</v>
      </c>
      <c r="AC1774" s="496">
        <v>8.04E9</v>
      </c>
      <c r="AD1774" s="497"/>
      <c r="AE1774" s="497"/>
      <c r="AF1774" s="497"/>
      <c r="AG1774" s="497"/>
      <c r="AH1774" s="497"/>
      <c r="AI1774" s="494"/>
      <c r="AJ1774" s="488" t="s">
        <v>1527</v>
      </c>
      <c r="AK1774" s="498"/>
      <c r="AL1774" s="499"/>
      <c r="AM1774" s="488" t="s">
        <v>12011</v>
      </c>
      <c r="AO1774" s="494"/>
      <c r="AP1774" s="494"/>
      <c r="AQ1774" s="494"/>
      <c r="AR1774" s="494"/>
      <c r="AS1774" s="494"/>
      <c r="AT1774" s="488" t="s">
        <v>1558</v>
      </c>
      <c r="AU1774" s="492">
        <v>4016.0</v>
      </c>
      <c r="AV1774" s="492">
        <v>4.0</v>
      </c>
      <c r="AW1774" s="492">
        <v>2032.0</v>
      </c>
      <c r="AX1774" s="488" t="s">
        <v>1587</v>
      </c>
      <c r="AY1774" s="488" t="s">
        <v>1823</v>
      </c>
      <c r="AZ1774" s="488" t="s">
        <v>1531</v>
      </c>
    </row>
    <row r="1775">
      <c r="A1775" s="488" t="s">
        <v>12012</v>
      </c>
      <c r="B1775" s="488" t="s">
        <v>12013</v>
      </c>
      <c r="C1775" s="488" t="s">
        <v>1513</v>
      </c>
      <c r="D1775" s="488" t="s">
        <v>1514</v>
      </c>
      <c r="E1775" s="491">
        <v>45826.71666666667</v>
      </c>
      <c r="F1775" s="492">
        <v>9800.0</v>
      </c>
      <c r="G1775" s="488" t="s">
        <v>1515</v>
      </c>
      <c r="H1775" s="492">
        <v>9800.0</v>
      </c>
      <c r="I1775" s="488" t="s">
        <v>1515</v>
      </c>
      <c r="J1775" s="488" t="s">
        <v>1516</v>
      </c>
      <c r="K1775" s="488" t="s">
        <v>1517</v>
      </c>
      <c r="L1775" s="488" t="s">
        <v>12014</v>
      </c>
      <c r="M1775" s="488" t="s">
        <v>12015</v>
      </c>
      <c r="N1775" s="488" t="s">
        <v>1520</v>
      </c>
      <c r="O1775" s="488" t="s">
        <v>1521</v>
      </c>
      <c r="P1775" s="488" t="s">
        <v>1545</v>
      </c>
      <c r="Q1775" s="488" t="s">
        <v>1714</v>
      </c>
      <c r="R1775" s="495" t="s">
        <v>1524</v>
      </c>
      <c r="S1775" s="494"/>
      <c r="T1775" s="494"/>
      <c r="U1775" s="488" t="s">
        <v>12016</v>
      </c>
      <c r="V1775" s="495" t="s">
        <v>1524</v>
      </c>
      <c r="W1775" s="497"/>
      <c r="X1775" s="488" t="s">
        <v>5745</v>
      </c>
      <c r="Y1775" s="492">
        <v>9800.0</v>
      </c>
      <c r="Z1775" s="488" t="s">
        <v>1515</v>
      </c>
      <c r="AA1775" s="488" t="s">
        <v>1516</v>
      </c>
      <c r="AB1775" s="488" t="s">
        <v>12017</v>
      </c>
      <c r="AC1775" s="496">
        <v>8.02E9</v>
      </c>
      <c r="AD1775" s="497"/>
      <c r="AE1775" s="497"/>
      <c r="AF1775" s="497"/>
      <c r="AG1775" s="497"/>
      <c r="AH1775" s="497"/>
      <c r="AI1775" s="494"/>
      <c r="AJ1775" s="488" t="s">
        <v>1527</v>
      </c>
      <c r="AK1775" s="498"/>
      <c r="AL1775" s="499"/>
      <c r="AM1775" s="488" t="s">
        <v>12018</v>
      </c>
      <c r="AP1775" s="494"/>
      <c r="AQ1775" s="494"/>
      <c r="AR1775" s="494"/>
      <c r="AS1775" s="494"/>
      <c r="AT1775" s="488" t="s">
        <v>1529</v>
      </c>
      <c r="AU1775" s="492">
        <v>1067.0</v>
      </c>
      <c r="AV1775" s="492">
        <v>11.0</v>
      </c>
      <c r="AW1775" s="492">
        <v>2025.0</v>
      </c>
      <c r="AX1775" s="488" t="s">
        <v>1549</v>
      </c>
      <c r="AY1775" s="488" t="s">
        <v>12019</v>
      </c>
      <c r="AZ1775" s="488" t="s">
        <v>1531</v>
      </c>
    </row>
    <row r="1776" hidden="1">
      <c r="A1776" s="488" t="s">
        <v>12020</v>
      </c>
      <c r="B1776" s="488" t="s">
        <v>12021</v>
      </c>
      <c r="C1776" s="488" t="s">
        <v>1513</v>
      </c>
      <c r="D1776" s="488" t="s">
        <v>1514</v>
      </c>
      <c r="E1776" s="491">
        <v>45826.65347222222</v>
      </c>
      <c r="F1776" s="492">
        <v>2980.0</v>
      </c>
      <c r="G1776" s="488" t="s">
        <v>1515</v>
      </c>
      <c r="H1776" s="492">
        <v>2980.0</v>
      </c>
      <c r="I1776" s="488" t="s">
        <v>1515</v>
      </c>
      <c r="J1776" s="488" t="s">
        <v>1516</v>
      </c>
      <c r="K1776" s="488" t="s">
        <v>1517</v>
      </c>
      <c r="L1776" s="488" t="s">
        <v>12022</v>
      </c>
      <c r="M1776" s="488" t="s">
        <v>12023</v>
      </c>
      <c r="N1776" s="488" t="s">
        <v>1520</v>
      </c>
      <c r="O1776" s="488" t="s">
        <v>1521</v>
      </c>
      <c r="P1776" s="488" t="s">
        <v>1554</v>
      </c>
      <c r="Q1776" s="488" t="s">
        <v>1523</v>
      </c>
      <c r="R1776" s="495" t="s">
        <v>1524</v>
      </c>
      <c r="S1776" s="494"/>
      <c r="T1776" s="494"/>
      <c r="U1776" s="488" t="s">
        <v>12024</v>
      </c>
      <c r="AB1776" s="488" t="s">
        <v>12025</v>
      </c>
      <c r="AC1776" s="496">
        <v>8.07E9</v>
      </c>
      <c r="AD1776" s="497"/>
      <c r="AE1776" s="497"/>
      <c r="AF1776" s="497"/>
      <c r="AG1776" s="497"/>
      <c r="AH1776" s="497"/>
      <c r="AI1776" s="494"/>
      <c r="AJ1776" s="488" t="s">
        <v>1527</v>
      </c>
      <c r="AK1776" s="498"/>
      <c r="AL1776" s="499"/>
      <c r="AM1776" s="488" t="s">
        <v>12026</v>
      </c>
      <c r="AO1776" s="494"/>
      <c r="AP1776" s="494"/>
      <c r="AQ1776" s="494"/>
      <c r="AR1776" s="494"/>
      <c r="AS1776" s="494"/>
      <c r="AT1776" s="488" t="s">
        <v>1529</v>
      </c>
      <c r="AU1776" s="492">
        <v>9063.0</v>
      </c>
      <c r="AV1776" s="492">
        <v>1.0</v>
      </c>
      <c r="AW1776" s="492">
        <v>2028.0</v>
      </c>
      <c r="AX1776" s="488" t="s">
        <v>1587</v>
      </c>
      <c r="AY1776" s="488" t="s">
        <v>1597</v>
      </c>
      <c r="AZ1776" s="488" t="s">
        <v>1531</v>
      </c>
    </row>
    <row r="1777" hidden="1">
      <c r="A1777" s="488" t="s">
        <v>11031</v>
      </c>
      <c r="B1777" s="488" t="s">
        <v>11032</v>
      </c>
      <c r="C1777" s="488" t="s">
        <v>1513</v>
      </c>
      <c r="D1777" s="488" t="s">
        <v>1514</v>
      </c>
      <c r="E1777" s="491">
        <v>45826.649305555555</v>
      </c>
      <c r="F1777" s="492">
        <v>2980.0</v>
      </c>
      <c r="G1777" s="488" t="s">
        <v>1515</v>
      </c>
      <c r="H1777" s="492">
        <v>2980.0</v>
      </c>
      <c r="I1777" s="488" t="s">
        <v>1515</v>
      </c>
      <c r="J1777" s="488" t="s">
        <v>1516</v>
      </c>
      <c r="K1777" s="488" t="s">
        <v>1517</v>
      </c>
      <c r="L1777" s="488" t="s">
        <v>11033</v>
      </c>
      <c r="M1777" s="488" t="s">
        <v>11034</v>
      </c>
      <c r="N1777" s="488" t="s">
        <v>1520</v>
      </c>
      <c r="O1777" s="488" t="s">
        <v>1521</v>
      </c>
      <c r="P1777" s="488" t="s">
        <v>1554</v>
      </c>
      <c r="Q1777" s="488" t="s">
        <v>1523</v>
      </c>
      <c r="R1777" s="495" t="s">
        <v>1524</v>
      </c>
      <c r="S1777" s="494"/>
      <c r="T1777" s="494"/>
      <c r="U1777" s="488" t="s">
        <v>11035</v>
      </c>
      <c r="AB1777" s="488" t="s">
        <v>11036</v>
      </c>
      <c r="AC1777" s="496">
        <v>9.05E9</v>
      </c>
      <c r="AD1777" s="497"/>
      <c r="AE1777" s="497"/>
      <c r="AF1777" s="497"/>
      <c r="AG1777" s="497"/>
      <c r="AH1777" s="497"/>
      <c r="AI1777" s="494"/>
      <c r="AJ1777" s="488" t="s">
        <v>1527</v>
      </c>
      <c r="AK1777" s="498"/>
      <c r="AL1777" s="499"/>
      <c r="AM1777" s="488" t="s">
        <v>11037</v>
      </c>
      <c r="AO1777" s="494"/>
      <c r="AP1777" s="494"/>
      <c r="AQ1777" s="494"/>
      <c r="AR1777" s="494"/>
      <c r="AS1777" s="494"/>
      <c r="AT1777" s="488" t="s">
        <v>1529</v>
      </c>
      <c r="AU1777" s="492">
        <v>3172.0</v>
      </c>
      <c r="AV1777" s="492">
        <v>10.0</v>
      </c>
      <c r="AW1777" s="492">
        <v>2029.0</v>
      </c>
      <c r="AX1777" s="488" t="s">
        <v>1587</v>
      </c>
      <c r="AY1777" s="488" t="s">
        <v>1597</v>
      </c>
      <c r="AZ1777" s="488" t="s">
        <v>1531</v>
      </c>
    </row>
    <row r="1778" hidden="1">
      <c r="A1778" s="488" t="s">
        <v>12027</v>
      </c>
      <c r="B1778" s="488" t="s">
        <v>12028</v>
      </c>
      <c r="C1778" s="488" t="s">
        <v>1513</v>
      </c>
      <c r="D1778" s="488" t="s">
        <v>1514</v>
      </c>
      <c r="E1778" s="491">
        <v>45826.64166666667</v>
      </c>
      <c r="F1778" s="492">
        <v>9800.0</v>
      </c>
      <c r="G1778" s="488" t="s">
        <v>1515</v>
      </c>
      <c r="H1778" s="492">
        <v>9800.0</v>
      </c>
      <c r="I1778" s="488" t="s">
        <v>1515</v>
      </c>
      <c r="J1778" s="488" t="s">
        <v>1516</v>
      </c>
      <c r="K1778" s="488" t="s">
        <v>1517</v>
      </c>
      <c r="L1778" s="488" t="s">
        <v>12029</v>
      </c>
      <c r="M1778" s="488" t="s">
        <v>12030</v>
      </c>
      <c r="N1778" s="488" t="s">
        <v>1520</v>
      </c>
      <c r="O1778" s="488" t="s">
        <v>1521</v>
      </c>
      <c r="P1778" s="488" t="s">
        <v>1724</v>
      </c>
      <c r="Q1778" s="488" t="s">
        <v>1523</v>
      </c>
      <c r="R1778" s="495" t="s">
        <v>1524</v>
      </c>
      <c r="S1778" s="494"/>
      <c r="T1778" s="494"/>
      <c r="U1778" s="488" t="s">
        <v>12031</v>
      </c>
      <c r="AB1778" s="488" t="s">
        <v>12032</v>
      </c>
      <c r="AC1778" s="496">
        <v>9.09E9</v>
      </c>
      <c r="AD1778" s="497"/>
      <c r="AE1778" s="497"/>
      <c r="AF1778" s="497"/>
      <c r="AG1778" s="497"/>
      <c r="AH1778" s="497"/>
      <c r="AI1778" s="494"/>
      <c r="AJ1778" s="488" t="s">
        <v>1527</v>
      </c>
      <c r="AK1778" s="498"/>
      <c r="AL1778" s="499"/>
      <c r="AM1778" s="488" t="s">
        <v>12033</v>
      </c>
      <c r="AO1778" s="494"/>
      <c r="AP1778" s="494"/>
      <c r="AQ1778" s="494"/>
      <c r="AR1778" s="494"/>
      <c r="AS1778" s="494"/>
      <c r="AT1778" s="488" t="s">
        <v>1529</v>
      </c>
      <c r="AU1778" s="492">
        <v>1004.0</v>
      </c>
      <c r="AV1778" s="492">
        <v>6.0</v>
      </c>
      <c r="AW1778" s="492">
        <v>2028.0</v>
      </c>
      <c r="AX1778" s="488" t="s">
        <v>1728</v>
      </c>
      <c r="AY1778" s="488" t="s">
        <v>1729</v>
      </c>
      <c r="AZ1778" s="488" t="s">
        <v>1531</v>
      </c>
    </row>
    <row r="1779" hidden="1">
      <c r="A1779" s="488" t="s">
        <v>12034</v>
      </c>
      <c r="B1779" s="488" t="s">
        <v>12028</v>
      </c>
      <c r="C1779" s="488" t="s">
        <v>1513</v>
      </c>
      <c r="D1779" s="488" t="s">
        <v>1514</v>
      </c>
      <c r="E1779" s="491">
        <v>45826.64027777778</v>
      </c>
      <c r="F1779" s="492">
        <v>2980.0</v>
      </c>
      <c r="G1779" s="488" t="s">
        <v>1515</v>
      </c>
      <c r="H1779" s="492">
        <v>2980.0</v>
      </c>
      <c r="I1779" s="488" t="s">
        <v>1515</v>
      </c>
      <c r="J1779" s="488" t="s">
        <v>1516</v>
      </c>
      <c r="K1779" s="488" t="s">
        <v>1517</v>
      </c>
      <c r="L1779" s="488" t="s">
        <v>12029</v>
      </c>
      <c r="M1779" s="488" t="s">
        <v>12035</v>
      </c>
      <c r="N1779" s="488" t="s">
        <v>1520</v>
      </c>
      <c r="O1779" s="488" t="s">
        <v>1521</v>
      </c>
      <c r="P1779" s="488" t="s">
        <v>1724</v>
      </c>
      <c r="Q1779" s="488" t="s">
        <v>1523</v>
      </c>
      <c r="R1779" s="495" t="s">
        <v>1524</v>
      </c>
      <c r="S1779" s="494"/>
      <c r="T1779" s="494"/>
      <c r="U1779" s="488" t="s">
        <v>12036</v>
      </c>
      <c r="AB1779" s="488" t="s">
        <v>12032</v>
      </c>
      <c r="AC1779" s="496">
        <v>9.09E9</v>
      </c>
      <c r="AD1779" s="497"/>
      <c r="AE1779" s="497"/>
      <c r="AF1779" s="497"/>
      <c r="AG1779" s="497"/>
      <c r="AH1779" s="497"/>
      <c r="AI1779" s="494"/>
      <c r="AJ1779" s="488" t="s">
        <v>1527</v>
      </c>
      <c r="AK1779" s="498"/>
      <c r="AL1779" s="499"/>
      <c r="AM1779" s="488" t="s">
        <v>12033</v>
      </c>
      <c r="AO1779" s="494"/>
      <c r="AP1779" s="494"/>
      <c r="AQ1779" s="494"/>
      <c r="AR1779" s="494"/>
      <c r="AS1779" s="494"/>
      <c r="AT1779" s="488" t="s">
        <v>1529</v>
      </c>
      <c r="AU1779" s="492">
        <v>1004.0</v>
      </c>
      <c r="AV1779" s="492">
        <v>6.0</v>
      </c>
      <c r="AW1779" s="492">
        <v>2028.0</v>
      </c>
      <c r="AX1779" s="488" t="s">
        <v>1728</v>
      </c>
      <c r="AY1779" s="488" t="s">
        <v>1729</v>
      </c>
      <c r="AZ1779" s="488" t="s">
        <v>1531</v>
      </c>
    </row>
    <row r="1780" hidden="1">
      <c r="A1780" s="488" t="s">
        <v>12037</v>
      </c>
      <c r="B1780" s="488" t="s">
        <v>12038</v>
      </c>
      <c r="C1780" s="488" t="s">
        <v>1513</v>
      </c>
      <c r="D1780" s="488" t="s">
        <v>1514</v>
      </c>
      <c r="E1780" s="491">
        <v>45826.634722222225</v>
      </c>
      <c r="F1780" s="492">
        <v>2980.0</v>
      </c>
      <c r="G1780" s="488" t="s">
        <v>1515</v>
      </c>
      <c r="H1780" s="492">
        <v>2980.0</v>
      </c>
      <c r="I1780" s="488" t="s">
        <v>1515</v>
      </c>
      <c r="J1780" s="488" t="s">
        <v>1516</v>
      </c>
      <c r="K1780" s="488" t="s">
        <v>1517</v>
      </c>
      <c r="L1780" s="488" t="s">
        <v>12039</v>
      </c>
      <c r="M1780" s="488" t="s">
        <v>12040</v>
      </c>
      <c r="N1780" s="488" t="s">
        <v>1520</v>
      </c>
      <c r="O1780" s="488" t="s">
        <v>1521</v>
      </c>
      <c r="P1780" s="488" t="s">
        <v>1545</v>
      </c>
      <c r="Q1780" s="488" t="s">
        <v>1523</v>
      </c>
      <c r="R1780" s="495" t="s">
        <v>1524</v>
      </c>
      <c r="S1780" s="494"/>
      <c r="T1780" s="494"/>
      <c r="U1780" s="488" t="s">
        <v>12041</v>
      </c>
      <c r="AB1780" s="488" t="s">
        <v>12042</v>
      </c>
      <c r="AC1780" s="496">
        <v>9.02E9</v>
      </c>
      <c r="AD1780" s="497"/>
      <c r="AE1780" s="497"/>
      <c r="AF1780" s="497"/>
      <c r="AG1780" s="497"/>
      <c r="AH1780" s="497"/>
      <c r="AI1780" s="494"/>
      <c r="AJ1780" s="488" t="s">
        <v>1527</v>
      </c>
      <c r="AK1780" s="498"/>
      <c r="AL1780" s="499"/>
      <c r="AM1780" s="488" t="s">
        <v>12043</v>
      </c>
      <c r="AP1780" s="494"/>
      <c r="AQ1780" s="494"/>
      <c r="AR1780" s="494"/>
      <c r="AS1780" s="494"/>
      <c r="AT1780" s="488" t="s">
        <v>1529</v>
      </c>
      <c r="AU1780" s="492">
        <v>1102.0</v>
      </c>
      <c r="AV1780" s="492">
        <v>4.0</v>
      </c>
      <c r="AW1780" s="492">
        <v>2026.0</v>
      </c>
      <c r="AX1780" s="488" t="s">
        <v>1549</v>
      </c>
      <c r="AY1780" s="488" t="s">
        <v>8293</v>
      </c>
      <c r="AZ1780" s="488" t="s">
        <v>1531</v>
      </c>
    </row>
    <row r="1781" hidden="1">
      <c r="A1781" s="488" t="s">
        <v>12044</v>
      </c>
      <c r="B1781" s="488" t="s">
        <v>12045</v>
      </c>
      <c r="C1781" s="488" t="s">
        <v>1513</v>
      </c>
      <c r="D1781" s="488" t="s">
        <v>1514</v>
      </c>
      <c r="E1781" s="491">
        <v>45826.625</v>
      </c>
      <c r="F1781" s="492">
        <v>2980.0</v>
      </c>
      <c r="G1781" s="488" t="s">
        <v>1515</v>
      </c>
      <c r="H1781" s="492">
        <v>2980.0</v>
      </c>
      <c r="I1781" s="488" t="s">
        <v>1515</v>
      </c>
      <c r="J1781" s="488" t="s">
        <v>1516</v>
      </c>
      <c r="K1781" s="488" t="s">
        <v>1517</v>
      </c>
      <c r="L1781" s="488" t="s">
        <v>12046</v>
      </c>
      <c r="M1781" s="488" t="s">
        <v>12047</v>
      </c>
      <c r="N1781" s="488" t="s">
        <v>1520</v>
      </c>
      <c r="O1781" s="488" t="s">
        <v>1521</v>
      </c>
      <c r="P1781" s="488" t="s">
        <v>1545</v>
      </c>
      <c r="Q1781" s="488" t="s">
        <v>1523</v>
      </c>
      <c r="R1781" s="495" t="s">
        <v>1524</v>
      </c>
      <c r="S1781" s="494"/>
      <c r="T1781" s="494"/>
      <c r="U1781" s="488" t="s">
        <v>12048</v>
      </c>
      <c r="AB1781" s="488" t="s">
        <v>12049</v>
      </c>
      <c r="AC1781" s="496">
        <v>9.01E9</v>
      </c>
      <c r="AD1781" s="497"/>
      <c r="AE1781" s="497"/>
      <c r="AF1781" s="497"/>
      <c r="AG1781" s="497"/>
      <c r="AH1781" s="497"/>
      <c r="AI1781" s="494"/>
      <c r="AJ1781" s="488" t="s">
        <v>1527</v>
      </c>
      <c r="AK1781" s="498"/>
      <c r="AL1781" s="499"/>
      <c r="AM1781" s="488" t="s">
        <v>12050</v>
      </c>
      <c r="AN1781" s="497"/>
      <c r="AO1781" s="494"/>
      <c r="AP1781" s="494"/>
      <c r="AQ1781" s="494"/>
      <c r="AR1781" s="494"/>
      <c r="AS1781" s="494"/>
      <c r="AT1781" s="488" t="s">
        <v>1529</v>
      </c>
      <c r="AU1781" s="492">
        <v>3633.0</v>
      </c>
      <c r="AV1781" s="492">
        <v>2.0</v>
      </c>
      <c r="AW1781" s="492">
        <v>2028.0</v>
      </c>
      <c r="AX1781" s="497"/>
      <c r="AY1781" s="488" t="s">
        <v>1652</v>
      </c>
      <c r="AZ1781" s="488" t="s">
        <v>1531</v>
      </c>
    </row>
    <row r="1782" hidden="1">
      <c r="A1782" s="488" t="s">
        <v>12051</v>
      </c>
      <c r="B1782" s="488" t="s">
        <v>12052</v>
      </c>
      <c r="C1782" s="488" t="s">
        <v>1513</v>
      </c>
      <c r="D1782" s="488" t="s">
        <v>1514</v>
      </c>
      <c r="E1782" s="491">
        <v>45826.62291666667</v>
      </c>
      <c r="F1782" s="492">
        <v>2980.0</v>
      </c>
      <c r="G1782" s="488" t="s">
        <v>1515</v>
      </c>
      <c r="H1782" s="492">
        <v>2980.0</v>
      </c>
      <c r="I1782" s="488" t="s">
        <v>1515</v>
      </c>
      <c r="J1782" s="488" t="s">
        <v>1516</v>
      </c>
      <c r="K1782" s="488" t="s">
        <v>1517</v>
      </c>
      <c r="L1782" s="488" t="s">
        <v>12053</v>
      </c>
      <c r="M1782" s="488" t="s">
        <v>12054</v>
      </c>
      <c r="N1782" s="488" t="s">
        <v>1520</v>
      </c>
      <c r="O1782" s="488" t="s">
        <v>1521</v>
      </c>
      <c r="P1782" s="488" t="s">
        <v>1545</v>
      </c>
      <c r="Q1782" s="488" t="s">
        <v>1523</v>
      </c>
      <c r="R1782" s="495" t="s">
        <v>1524</v>
      </c>
      <c r="S1782" s="494"/>
      <c r="T1782" s="494"/>
      <c r="U1782" s="488" t="s">
        <v>12055</v>
      </c>
      <c r="AB1782" s="488" t="s">
        <v>12056</v>
      </c>
      <c r="AC1782" s="496">
        <v>9.05E9</v>
      </c>
      <c r="AD1782" s="497"/>
      <c r="AE1782" s="497"/>
      <c r="AF1782" s="497"/>
      <c r="AG1782" s="497"/>
      <c r="AH1782" s="497"/>
      <c r="AI1782" s="494"/>
      <c r="AJ1782" s="488" t="s">
        <v>1527</v>
      </c>
      <c r="AK1782" s="498"/>
      <c r="AL1782" s="499"/>
      <c r="AM1782" s="488" t="s">
        <v>12057</v>
      </c>
      <c r="AO1782" s="494"/>
      <c r="AP1782" s="494"/>
      <c r="AQ1782" s="494"/>
      <c r="AR1782" s="494"/>
      <c r="AS1782" s="494"/>
      <c r="AT1782" s="488" t="s">
        <v>1529</v>
      </c>
      <c r="AU1782" s="492">
        <v>4708.0</v>
      </c>
      <c r="AV1782" s="492">
        <v>3.0</v>
      </c>
      <c r="AW1782" s="492">
        <v>2029.0</v>
      </c>
      <c r="AX1782" s="488" t="s">
        <v>1549</v>
      </c>
      <c r="AY1782" s="488" t="s">
        <v>12058</v>
      </c>
      <c r="AZ1782" s="488" t="s">
        <v>1531</v>
      </c>
    </row>
    <row r="1783" hidden="1">
      <c r="A1783" s="488" t="s">
        <v>12059</v>
      </c>
      <c r="B1783" s="488" t="s">
        <v>12060</v>
      </c>
      <c r="C1783" s="488" t="s">
        <v>1513</v>
      </c>
      <c r="D1783" s="488" t="s">
        <v>1514</v>
      </c>
      <c r="E1783" s="491">
        <v>45826.60138888889</v>
      </c>
      <c r="F1783" s="492">
        <v>9800.0</v>
      </c>
      <c r="G1783" s="488" t="s">
        <v>1515</v>
      </c>
      <c r="H1783" s="492">
        <v>9800.0</v>
      </c>
      <c r="I1783" s="488" t="s">
        <v>1515</v>
      </c>
      <c r="J1783" s="488" t="s">
        <v>1516</v>
      </c>
      <c r="K1783" s="488" t="s">
        <v>1517</v>
      </c>
      <c r="L1783" s="488" t="s">
        <v>12061</v>
      </c>
      <c r="M1783" s="488" t="s">
        <v>12062</v>
      </c>
      <c r="N1783" s="488" t="s">
        <v>1520</v>
      </c>
      <c r="O1783" s="488" t="s">
        <v>1521</v>
      </c>
      <c r="P1783" s="488" t="s">
        <v>1724</v>
      </c>
      <c r="Q1783" s="488" t="s">
        <v>1523</v>
      </c>
      <c r="R1783" s="495" t="s">
        <v>1524</v>
      </c>
      <c r="S1783" s="494"/>
      <c r="T1783" s="494"/>
      <c r="U1783" s="488" t="s">
        <v>12063</v>
      </c>
      <c r="AB1783" s="488" t="s">
        <v>12064</v>
      </c>
      <c r="AC1783" s="496">
        <v>4.88E8</v>
      </c>
      <c r="AD1783" s="497"/>
      <c r="AE1783" s="497"/>
      <c r="AF1783" s="497"/>
      <c r="AG1783" s="497"/>
      <c r="AH1783" s="497"/>
      <c r="AI1783" s="494"/>
      <c r="AJ1783" s="488" t="s">
        <v>1527</v>
      </c>
      <c r="AK1783" s="498"/>
      <c r="AL1783" s="499"/>
      <c r="AM1783" s="488" t="s">
        <v>12065</v>
      </c>
      <c r="AP1783" s="494"/>
      <c r="AQ1783" s="494"/>
      <c r="AR1783" s="494"/>
      <c r="AS1783" s="494"/>
      <c r="AT1783" s="488" t="s">
        <v>1529</v>
      </c>
      <c r="AU1783" s="492">
        <v>3006.0</v>
      </c>
      <c r="AV1783" s="492">
        <v>8.0</v>
      </c>
      <c r="AW1783" s="492">
        <v>2027.0</v>
      </c>
      <c r="AX1783" s="488" t="s">
        <v>1728</v>
      </c>
      <c r="AY1783" s="488" t="s">
        <v>1729</v>
      </c>
      <c r="AZ1783" s="488" t="s">
        <v>1531</v>
      </c>
    </row>
    <row r="1784" hidden="1">
      <c r="A1784" s="488" t="s">
        <v>12066</v>
      </c>
      <c r="B1784" s="488" t="s">
        <v>12060</v>
      </c>
      <c r="C1784" s="488" t="s">
        <v>1513</v>
      </c>
      <c r="D1784" s="488" t="s">
        <v>1514</v>
      </c>
      <c r="E1784" s="491">
        <v>45826.6</v>
      </c>
      <c r="F1784" s="492">
        <v>2980.0</v>
      </c>
      <c r="G1784" s="488" t="s">
        <v>1515</v>
      </c>
      <c r="H1784" s="492">
        <v>2980.0</v>
      </c>
      <c r="I1784" s="488" t="s">
        <v>1515</v>
      </c>
      <c r="J1784" s="488" t="s">
        <v>1516</v>
      </c>
      <c r="K1784" s="488" t="s">
        <v>1517</v>
      </c>
      <c r="L1784" s="488" t="s">
        <v>12061</v>
      </c>
      <c r="M1784" s="488" t="s">
        <v>12067</v>
      </c>
      <c r="N1784" s="488" t="s">
        <v>1520</v>
      </c>
      <c r="O1784" s="488" t="s">
        <v>1521</v>
      </c>
      <c r="P1784" s="488" t="s">
        <v>1724</v>
      </c>
      <c r="Q1784" s="488" t="s">
        <v>1523</v>
      </c>
      <c r="R1784" s="495" t="s">
        <v>1524</v>
      </c>
      <c r="S1784" s="494"/>
      <c r="T1784" s="494"/>
      <c r="U1784" s="488" t="s">
        <v>12068</v>
      </c>
      <c r="AB1784" s="488" t="s">
        <v>12064</v>
      </c>
      <c r="AC1784" s="496">
        <v>4.88E8</v>
      </c>
      <c r="AD1784" s="497"/>
      <c r="AE1784" s="497"/>
      <c r="AF1784" s="497"/>
      <c r="AG1784" s="497"/>
      <c r="AH1784" s="497"/>
      <c r="AI1784" s="494"/>
      <c r="AJ1784" s="488" t="s">
        <v>1527</v>
      </c>
      <c r="AK1784" s="498"/>
      <c r="AL1784" s="499"/>
      <c r="AM1784" s="488" t="s">
        <v>12065</v>
      </c>
      <c r="AP1784" s="494"/>
      <c r="AQ1784" s="494"/>
      <c r="AR1784" s="494"/>
      <c r="AS1784" s="494"/>
      <c r="AT1784" s="488" t="s">
        <v>1529</v>
      </c>
      <c r="AU1784" s="492">
        <v>3006.0</v>
      </c>
      <c r="AV1784" s="492">
        <v>8.0</v>
      </c>
      <c r="AW1784" s="492">
        <v>2027.0</v>
      </c>
      <c r="AX1784" s="488" t="s">
        <v>1728</v>
      </c>
      <c r="AY1784" s="488" t="s">
        <v>1729</v>
      </c>
      <c r="AZ1784" s="488" t="s">
        <v>1531</v>
      </c>
    </row>
    <row r="1785">
      <c r="A1785" s="488" t="s">
        <v>12069</v>
      </c>
      <c r="B1785" s="488" t="s">
        <v>12070</v>
      </c>
      <c r="C1785" s="488" t="s">
        <v>1513</v>
      </c>
      <c r="D1785" s="488" t="s">
        <v>1514</v>
      </c>
      <c r="E1785" s="491">
        <v>45826.6</v>
      </c>
      <c r="F1785" s="492">
        <v>9800.0</v>
      </c>
      <c r="G1785" s="488" t="s">
        <v>1515</v>
      </c>
      <c r="H1785" s="492">
        <v>9800.0</v>
      </c>
      <c r="I1785" s="488" t="s">
        <v>1515</v>
      </c>
      <c r="J1785" s="488" t="s">
        <v>1516</v>
      </c>
      <c r="K1785" s="488" t="s">
        <v>1517</v>
      </c>
      <c r="L1785" s="488" t="s">
        <v>5966</v>
      </c>
      <c r="M1785" s="488" t="s">
        <v>12071</v>
      </c>
      <c r="N1785" s="488" t="s">
        <v>1520</v>
      </c>
      <c r="O1785" s="488" t="s">
        <v>1521</v>
      </c>
      <c r="P1785" s="488" t="s">
        <v>1545</v>
      </c>
      <c r="Q1785" s="488" t="s">
        <v>1714</v>
      </c>
      <c r="R1785" s="495" t="s">
        <v>1524</v>
      </c>
      <c r="S1785" s="494"/>
      <c r="T1785" s="494"/>
      <c r="U1785" s="488" t="s">
        <v>12072</v>
      </c>
      <c r="V1785" s="495" t="s">
        <v>1524</v>
      </c>
      <c r="W1785" s="488" t="s">
        <v>1716</v>
      </c>
      <c r="X1785" s="488" t="s">
        <v>5692</v>
      </c>
      <c r="Y1785" s="492">
        <v>9800.0</v>
      </c>
      <c r="Z1785" s="488" t="s">
        <v>1515</v>
      </c>
      <c r="AA1785" s="488" t="s">
        <v>1516</v>
      </c>
      <c r="AB1785" s="488" t="s">
        <v>12073</v>
      </c>
      <c r="AD1785" s="488" t="s">
        <v>12074</v>
      </c>
      <c r="AE1785" s="492">
        <v>9800.0</v>
      </c>
      <c r="AF1785" s="488" t="s">
        <v>1515</v>
      </c>
      <c r="AG1785" s="488" t="s">
        <v>2195</v>
      </c>
      <c r="AH1785" s="497"/>
      <c r="AI1785" s="494"/>
      <c r="AJ1785" s="488" t="s">
        <v>1527</v>
      </c>
      <c r="AK1785" s="498"/>
      <c r="AL1785" s="495" t="s">
        <v>1524</v>
      </c>
      <c r="AM1785" s="488" t="s">
        <v>12075</v>
      </c>
      <c r="AP1785" s="494"/>
      <c r="AQ1785" s="494"/>
      <c r="AR1785" s="494"/>
      <c r="AS1785" s="494"/>
      <c r="AT1785" s="488" t="s">
        <v>1529</v>
      </c>
      <c r="AU1785" s="492">
        <v>6308.0</v>
      </c>
      <c r="AV1785" s="492">
        <v>12.0</v>
      </c>
      <c r="AW1785" s="492">
        <v>2030.0</v>
      </c>
      <c r="AX1785" s="488" t="s">
        <v>1549</v>
      </c>
      <c r="AY1785" s="488" t="s">
        <v>3061</v>
      </c>
      <c r="AZ1785" s="488" t="s">
        <v>1531</v>
      </c>
    </row>
    <row r="1786" hidden="1">
      <c r="A1786" s="488" t="s">
        <v>12076</v>
      </c>
      <c r="B1786" s="488" t="s">
        <v>12077</v>
      </c>
      <c r="C1786" s="488" t="s">
        <v>1513</v>
      </c>
      <c r="D1786" s="488" t="s">
        <v>1514</v>
      </c>
      <c r="E1786" s="491">
        <v>45826.59375</v>
      </c>
      <c r="F1786" s="492">
        <v>2980.0</v>
      </c>
      <c r="G1786" s="488" t="s">
        <v>1515</v>
      </c>
      <c r="H1786" s="492">
        <v>2980.0</v>
      </c>
      <c r="I1786" s="488" t="s">
        <v>1515</v>
      </c>
      <c r="J1786" s="488" t="s">
        <v>1516</v>
      </c>
      <c r="K1786" s="488" t="s">
        <v>1517</v>
      </c>
      <c r="L1786" s="488" t="s">
        <v>12078</v>
      </c>
      <c r="M1786" s="488" t="s">
        <v>12079</v>
      </c>
      <c r="N1786" s="488" t="s">
        <v>1520</v>
      </c>
      <c r="O1786" s="488" t="s">
        <v>1521</v>
      </c>
      <c r="P1786" s="488" t="s">
        <v>1522</v>
      </c>
      <c r="Q1786" s="488" t="s">
        <v>1523</v>
      </c>
      <c r="R1786" s="495" t="s">
        <v>1524</v>
      </c>
      <c r="S1786" s="494"/>
      <c r="T1786" s="494"/>
      <c r="U1786" s="488" t="s">
        <v>12080</v>
      </c>
      <c r="AB1786" s="488" t="s">
        <v>12081</v>
      </c>
      <c r="AC1786" s="496">
        <v>8.02E9</v>
      </c>
      <c r="AD1786" s="497"/>
      <c r="AE1786" s="497"/>
      <c r="AF1786" s="497"/>
      <c r="AG1786" s="497"/>
      <c r="AH1786" s="497"/>
      <c r="AI1786" s="494"/>
      <c r="AJ1786" s="488" t="s">
        <v>1527</v>
      </c>
      <c r="AK1786" s="498"/>
      <c r="AL1786" s="499"/>
      <c r="AM1786" s="488" t="s">
        <v>12082</v>
      </c>
      <c r="AO1786" s="494"/>
      <c r="AP1786" s="494"/>
      <c r="AQ1786" s="494"/>
      <c r="AR1786" s="494"/>
      <c r="AS1786" s="494"/>
      <c r="AT1786" s="488" t="s">
        <v>1529</v>
      </c>
      <c r="AU1786" s="492">
        <v>3.0</v>
      </c>
      <c r="AV1786" s="492">
        <v>9.0</v>
      </c>
      <c r="AW1786" s="492">
        <v>2028.0</v>
      </c>
      <c r="AX1786" s="488" t="s">
        <v>7320</v>
      </c>
      <c r="AY1786" s="488" t="s">
        <v>1852</v>
      </c>
      <c r="AZ1786" s="488" t="s">
        <v>1531</v>
      </c>
    </row>
    <row r="1787" hidden="1">
      <c r="A1787" s="488" t="s">
        <v>12083</v>
      </c>
      <c r="B1787" s="488" t="s">
        <v>12084</v>
      </c>
      <c r="C1787" s="488" t="s">
        <v>1513</v>
      </c>
      <c r="D1787" s="488" t="s">
        <v>1514</v>
      </c>
      <c r="E1787" s="491">
        <v>45826.592361111114</v>
      </c>
      <c r="F1787" s="492">
        <v>9800.0</v>
      </c>
      <c r="G1787" s="488" t="s">
        <v>1515</v>
      </c>
      <c r="H1787" s="492">
        <v>9800.0</v>
      </c>
      <c r="I1787" s="488" t="s">
        <v>1515</v>
      </c>
      <c r="J1787" s="488" t="s">
        <v>1516</v>
      </c>
      <c r="K1787" s="488" t="s">
        <v>1517</v>
      </c>
      <c r="L1787" s="488" t="s">
        <v>12085</v>
      </c>
      <c r="M1787" s="488" t="s">
        <v>12086</v>
      </c>
      <c r="N1787" s="488" t="s">
        <v>1520</v>
      </c>
      <c r="O1787" s="488" t="s">
        <v>1521</v>
      </c>
      <c r="P1787" s="488" t="s">
        <v>1522</v>
      </c>
      <c r="Q1787" s="488" t="s">
        <v>1523</v>
      </c>
      <c r="R1787" s="495" t="s">
        <v>1524</v>
      </c>
      <c r="S1787" s="494"/>
      <c r="T1787" s="494"/>
      <c r="U1787" s="488" t="s">
        <v>12087</v>
      </c>
      <c r="AB1787" s="488" t="s">
        <v>12088</v>
      </c>
      <c r="AC1787" s="496">
        <v>9.04E9</v>
      </c>
      <c r="AD1787" s="497"/>
      <c r="AE1787" s="497"/>
      <c r="AF1787" s="497"/>
      <c r="AG1787" s="497"/>
      <c r="AH1787" s="497"/>
      <c r="AI1787" s="494"/>
      <c r="AJ1787" s="488" t="s">
        <v>1527</v>
      </c>
      <c r="AK1787" s="498"/>
      <c r="AL1787" s="499"/>
      <c r="AM1787" s="488" t="s">
        <v>12089</v>
      </c>
      <c r="AP1787" s="494"/>
      <c r="AQ1787" s="494"/>
      <c r="AR1787" s="494"/>
      <c r="AS1787" s="494"/>
      <c r="AT1787" s="488" t="s">
        <v>1529</v>
      </c>
      <c r="AU1787" s="492">
        <v>3629.0</v>
      </c>
      <c r="AV1787" s="492">
        <v>6.0</v>
      </c>
      <c r="AW1787" s="492">
        <v>2026.0</v>
      </c>
      <c r="AX1787" s="488" t="s">
        <v>1634</v>
      </c>
      <c r="AY1787" s="488" t="s">
        <v>1540</v>
      </c>
      <c r="AZ1787" s="488" t="s">
        <v>1531</v>
      </c>
    </row>
    <row r="1788">
      <c r="A1788" s="488" t="s">
        <v>12090</v>
      </c>
      <c r="B1788" s="488" t="s">
        <v>12091</v>
      </c>
      <c r="C1788" s="488" t="s">
        <v>1513</v>
      </c>
      <c r="D1788" s="488" t="s">
        <v>1514</v>
      </c>
      <c r="E1788" s="491">
        <v>45826.59027777778</v>
      </c>
      <c r="F1788" s="492">
        <v>9800.0</v>
      </c>
      <c r="G1788" s="488" t="s">
        <v>1515</v>
      </c>
      <c r="H1788" s="492">
        <v>9800.0</v>
      </c>
      <c r="I1788" s="488" t="s">
        <v>1515</v>
      </c>
      <c r="J1788" s="488" t="s">
        <v>1516</v>
      </c>
      <c r="K1788" s="488" t="s">
        <v>1517</v>
      </c>
      <c r="L1788" s="488" t="s">
        <v>12092</v>
      </c>
      <c r="M1788" s="488" t="s">
        <v>12093</v>
      </c>
      <c r="N1788" s="488" t="s">
        <v>1520</v>
      </c>
      <c r="O1788" s="488" t="s">
        <v>1521</v>
      </c>
      <c r="P1788" s="488" t="s">
        <v>1554</v>
      </c>
      <c r="Q1788" s="488" t="s">
        <v>1714</v>
      </c>
      <c r="R1788" s="495" t="s">
        <v>1524</v>
      </c>
      <c r="S1788" s="494"/>
      <c r="T1788" s="494"/>
      <c r="U1788" s="488" t="s">
        <v>12094</v>
      </c>
      <c r="V1788" s="495" t="s">
        <v>1524</v>
      </c>
      <c r="W1788" s="497"/>
      <c r="X1788" s="488" t="s">
        <v>5745</v>
      </c>
      <c r="Y1788" s="492">
        <v>9800.0</v>
      </c>
      <c r="Z1788" s="488" t="s">
        <v>1515</v>
      </c>
      <c r="AA1788" s="488" t="s">
        <v>1516</v>
      </c>
      <c r="AB1788" s="488" t="s">
        <v>12095</v>
      </c>
      <c r="AC1788" s="496">
        <v>9.02E9</v>
      </c>
      <c r="AD1788" s="497"/>
      <c r="AE1788" s="497"/>
      <c r="AF1788" s="497"/>
      <c r="AG1788" s="497"/>
      <c r="AH1788" s="497"/>
      <c r="AI1788" s="494"/>
      <c r="AJ1788" s="488" t="s">
        <v>1527</v>
      </c>
      <c r="AK1788" s="498"/>
      <c r="AL1788" s="499"/>
      <c r="AM1788" s="488" t="s">
        <v>12096</v>
      </c>
      <c r="AO1788" s="494"/>
      <c r="AP1788" s="494"/>
      <c r="AQ1788" s="494"/>
      <c r="AR1788" s="494"/>
      <c r="AS1788" s="494"/>
      <c r="AT1788" s="488" t="s">
        <v>1529</v>
      </c>
      <c r="AU1788" s="492">
        <v>7024.0</v>
      </c>
      <c r="AV1788" s="492">
        <v>2.0</v>
      </c>
      <c r="AW1788" s="492">
        <v>2030.0</v>
      </c>
      <c r="AX1788" s="488" t="s">
        <v>1634</v>
      </c>
      <c r="AY1788" s="488" t="s">
        <v>1831</v>
      </c>
      <c r="AZ1788" s="488" t="s">
        <v>1531</v>
      </c>
    </row>
    <row r="1789" hidden="1">
      <c r="A1789" s="488" t="s">
        <v>12097</v>
      </c>
      <c r="B1789" s="488" t="s">
        <v>12084</v>
      </c>
      <c r="C1789" s="488" t="s">
        <v>1513</v>
      </c>
      <c r="D1789" s="488" t="s">
        <v>1514</v>
      </c>
      <c r="E1789" s="491">
        <v>45826.58472222222</v>
      </c>
      <c r="F1789" s="492">
        <v>2980.0</v>
      </c>
      <c r="G1789" s="488" t="s">
        <v>1515</v>
      </c>
      <c r="H1789" s="492">
        <v>2980.0</v>
      </c>
      <c r="I1789" s="488" t="s">
        <v>1515</v>
      </c>
      <c r="J1789" s="488" t="s">
        <v>1516</v>
      </c>
      <c r="K1789" s="488" t="s">
        <v>1517</v>
      </c>
      <c r="L1789" s="488" t="s">
        <v>12085</v>
      </c>
      <c r="M1789" s="488" t="s">
        <v>12098</v>
      </c>
      <c r="N1789" s="488" t="s">
        <v>1520</v>
      </c>
      <c r="O1789" s="488" t="s">
        <v>1521</v>
      </c>
      <c r="P1789" s="488" t="s">
        <v>1522</v>
      </c>
      <c r="Q1789" s="488" t="s">
        <v>1523</v>
      </c>
      <c r="R1789" s="495" t="s">
        <v>1524</v>
      </c>
      <c r="S1789" s="494"/>
      <c r="T1789" s="494"/>
      <c r="U1789" s="488" t="s">
        <v>12099</v>
      </c>
      <c r="AB1789" s="488" t="s">
        <v>12088</v>
      </c>
      <c r="AC1789" s="496">
        <v>9.04E9</v>
      </c>
      <c r="AD1789" s="497"/>
      <c r="AE1789" s="494"/>
      <c r="AF1789" s="494"/>
      <c r="AG1789" s="494"/>
      <c r="AH1789" s="494"/>
      <c r="AI1789" s="494"/>
      <c r="AJ1789" s="488" t="s">
        <v>1527</v>
      </c>
      <c r="AK1789" s="494"/>
      <c r="AL1789" s="494"/>
      <c r="AM1789" s="488" t="s">
        <v>12089</v>
      </c>
      <c r="AP1789" s="494"/>
      <c r="AQ1789" s="494"/>
      <c r="AR1789" s="494"/>
      <c r="AS1789" s="494"/>
      <c r="AT1789" s="488" t="s">
        <v>1529</v>
      </c>
      <c r="AU1789" s="492">
        <v>3629.0</v>
      </c>
      <c r="AV1789" s="492">
        <v>6.0</v>
      </c>
      <c r="AW1789" s="492">
        <v>2026.0</v>
      </c>
      <c r="AX1789" s="488" t="s">
        <v>1634</v>
      </c>
      <c r="AY1789" s="488" t="s">
        <v>1540</v>
      </c>
      <c r="AZ1789" s="488" t="s">
        <v>1531</v>
      </c>
    </row>
    <row r="1790">
      <c r="A1790" s="488" t="s">
        <v>12100</v>
      </c>
      <c r="B1790" s="488" t="s">
        <v>12091</v>
      </c>
      <c r="C1790" s="488" t="s">
        <v>1513</v>
      </c>
      <c r="D1790" s="488" t="s">
        <v>1514</v>
      </c>
      <c r="E1790" s="491">
        <v>45826.58194444444</v>
      </c>
      <c r="F1790" s="492">
        <v>2980.0</v>
      </c>
      <c r="G1790" s="488" t="s">
        <v>1515</v>
      </c>
      <c r="H1790" s="492">
        <v>2980.0</v>
      </c>
      <c r="I1790" s="488" t="s">
        <v>1515</v>
      </c>
      <c r="J1790" s="488" t="s">
        <v>1516</v>
      </c>
      <c r="K1790" s="488" t="s">
        <v>1517</v>
      </c>
      <c r="L1790" s="488" t="s">
        <v>12092</v>
      </c>
      <c r="M1790" s="488" t="s">
        <v>12101</v>
      </c>
      <c r="N1790" s="488" t="s">
        <v>1520</v>
      </c>
      <c r="O1790" s="488" t="s">
        <v>1521</v>
      </c>
      <c r="P1790" s="488" t="s">
        <v>1554</v>
      </c>
      <c r="Q1790" s="488" t="s">
        <v>1714</v>
      </c>
      <c r="R1790" s="495" t="s">
        <v>1524</v>
      </c>
      <c r="S1790" s="494"/>
      <c r="T1790" s="494"/>
      <c r="U1790" s="488" t="s">
        <v>12102</v>
      </c>
      <c r="V1790" s="495" t="s">
        <v>1524</v>
      </c>
      <c r="W1790" s="497"/>
      <c r="X1790" s="488" t="s">
        <v>5745</v>
      </c>
      <c r="Y1790" s="492">
        <v>2980.0</v>
      </c>
      <c r="Z1790" s="488" t="s">
        <v>1515</v>
      </c>
      <c r="AA1790" s="488" t="s">
        <v>1516</v>
      </c>
      <c r="AB1790" s="488" t="s">
        <v>12095</v>
      </c>
      <c r="AC1790" s="496">
        <v>9.02E9</v>
      </c>
      <c r="AD1790" s="497"/>
      <c r="AE1790" s="494"/>
      <c r="AF1790" s="494"/>
      <c r="AG1790" s="494"/>
      <c r="AH1790" s="494"/>
      <c r="AI1790" s="494"/>
      <c r="AJ1790" s="488" t="s">
        <v>1527</v>
      </c>
      <c r="AK1790" s="494"/>
      <c r="AL1790" s="494"/>
      <c r="AM1790" s="488" t="s">
        <v>12096</v>
      </c>
      <c r="AO1790" s="494"/>
      <c r="AP1790" s="494"/>
      <c r="AQ1790" s="494"/>
      <c r="AR1790" s="494"/>
      <c r="AS1790" s="494"/>
      <c r="AT1790" s="488" t="s">
        <v>1529</v>
      </c>
      <c r="AU1790" s="492">
        <v>7024.0</v>
      </c>
      <c r="AV1790" s="492">
        <v>2.0</v>
      </c>
      <c r="AW1790" s="492">
        <v>2030.0</v>
      </c>
      <c r="AX1790" s="488" t="s">
        <v>1634</v>
      </c>
      <c r="AY1790" s="488" t="s">
        <v>1831</v>
      </c>
      <c r="AZ1790" s="488" t="s">
        <v>1531</v>
      </c>
    </row>
    <row r="1791" hidden="1">
      <c r="A1791" s="488" t="s">
        <v>12103</v>
      </c>
      <c r="B1791" s="488" t="s">
        <v>12104</v>
      </c>
      <c r="C1791" s="488" t="s">
        <v>1513</v>
      </c>
      <c r="D1791" s="488" t="s">
        <v>1514</v>
      </c>
      <c r="E1791" s="491">
        <v>45826.57847222222</v>
      </c>
      <c r="F1791" s="492">
        <v>2980.0</v>
      </c>
      <c r="G1791" s="488" t="s">
        <v>1515</v>
      </c>
      <c r="H1791" s="492">
        <v>2980.0</v>
      </c>
      <c r="I1791" s="488" t="s">
        <v>1515</v>
      </c>
      <c r="J1791" s="488" t="s">
        <v>1516</v>
      </c>
      <c r="K1791" s="488" t="s">
        <v>1517</v>
      </c>
      <c r="L1791" s="488" t="s">
        <v>12105</v>
      </c>
      <c r="M1791" s="488" t="s">
        <v>12106</v>
      </c>
      <c r="N1791" s="488" t="s">
        <v>1520</v>
      </c>
      <c r="O1791" s="488" t="s">
        <v>1521</v>
      </c>
      <c r="P1791" s="488" t="s">
        <v>1554</v>
      </c>
      <c r="Q1791" s="488" t="s">
        <v>1523</v>
      </c>
      <c r="R1791" s="495" t="s">
        <v>1524</v>
      </c>
      <c r="S1791" s="494"/>
      <c r="T1791" s="494"/>
      <c r="U1791" s="488" t="s">
        <v>12107</v>
      </c>
      <c r="AB1791" s="488" t="s">
        <v>12108</v>
      </c>
      <c r="AC1791" s="496">
        <v>7.04E9</v>
      </c>
      <c r="AD1791" s="497"/>
      <c r="AE1791" s="494"/>
      <c r="AF1791" s="494"/>
      <c r="AG1791" s="494"/>
      <c r="AH1791" s="494"/>
      <c r="AI1791" s="494"/>
      <c r="AJ1791" s="488" t="s">
        <v>1527</v>
      </c>
      <c r="AK1791" s="494"/>
      <c r="AL1791" s="494"/>
      <c r="AM1791" s="488" t="s">
        <v>12109</v>
      </c>
      <c r="AO1791" s="494"/>
      <c r="AP1791" s="494"/>
      <c r="AQ1791" s="494"/>
      <c r="AR1791" s="494"/>
      <c r="AS1791" s="494"/>
      <c r="AT1791" s="488" t="s">
        <v>1529</v>
      </c>
      <c r="AU1791" s="492">
        <v>8826.0</v>
      </c>
      <c r="AV1791" s="492">
        <v>1.0</v>
      </c>
      <c r="AW1791" s="492">
        <v>2027.0</v>
      </c>
      <c r="AX1791" s="488" t="s">
        <v>1587</v>
      </c>
      <c r="AY1791" s="488" t="s">
        <v>1831</v>
      </c>
      <c r="AZ1791" s="488" t="s">
        <v>1531</v>
      </c>
    </row>
    <row r="1792" hidden="1">
      <c r="A1792" s="488" t="s">
        <v>12110</v>
      </c>
      <c r="B1792" s="488" t="s">
        <v>12111</v>
      </c>
      <c r="C1792" s="488" t="s">
        <v>1513</v>
      </c>
      <c r="D1792" s="488" t="s">
        <v>1514</v>
      </c>
      <c r="E1792" s="491">
        <v>45826.57083333333</v>
      </c>
      <c r="F1792" s="492">
        <v>9800.0</v>
      </c>
      <c r="G1792" s="488" t="s">
        <v>1515</v>
      </c>
      <c r="H1792" s="492">
        <v>9800.0</v>
      </c>
      <c r="I1792" s="488" t="s">
        <v>1515</v>
      </c>
      <c r="J1792" s="488" t="s">
        <v>1516</v>
      </c>
      <c r="K1792" s="488" t="s">
        <v>1517</v>
      </c>
      <c r="L1792" s="488" t="s">
        <v>12112</v>
      </c>
      <c r="M1792" s="488" t="s">
        <v>12113</v>
      </c>
      <c r="N1792" s="488" t="s">
        <v>1520</v>
      </c>
      <c r="O1792" s="488" t="s">
        <v>1521</v>
      </c>
      <c r="P1792" s="488" t="s">
        <v>1554</v>
      </c>
      <c r="Q1792" s="488" t="s">
        <v>1523</v>
      </c>
      <c r="R1792" s="495" t="s">
        <v>1524</v>
      </c>
      <c r="S1792" s="494"/>
      <c r="T1792" s="494"/>
      <c r="U1792" s="488" t="s">
        <v>12114</v>
      </c>
      <c r="AB1792" s="488" t="s">
        <v>12115</v>
      </c>
      <c r="AC1792" s="496">
        <v>8.09E9</v>
      </c>
      <c r="AD1792" s="497"/>
      <c r="AE1792" s="494"/>
      <c r="AF1792" s="494"/>
      <c r="AG1792" s="494"/>
      <c r="AH1792" s="494"/>
      <c r="AI1792" s="494"/>
      <c r="AJ1792" s="488" t="s">
        <v>1527</v>
      </c>
      <c r="AK1792" s="494"/>
      <c r="AL1792" s="494"/>
      <c r="AM1792" s="488" t="s">
        <v>12116</v>
      </c>
      <c r="AO1792" s="494"/>
      <c r="AP1792" s="494"/>
      <c r="AQ1792" s="494"/>
      <c r="AR1792" s="494"/>
      <c r="AS1792" s="494"/>
      <c r="AT1792" s="488" t="s">
        <v>1529</v>
      </c>
      <c r="AU1792" s="492">
        <v>9940.0</v>
      </c>
      <c r="AV1792" s="492">
        <v>7.0</v>
      </c>
      <c r="AW1792" s="492">
        <v>2026.0</v>
      </c>
      <c r="AX1792" s="488" t="s">
        <v>1587</v>
      </c>
      <c r="AY1792" s="488" t="s">
        <v>1597</v>
      </c>
      <c r="AZ1792" s="488" t="s">
        <v>1531</v>
      </c>
    </row>
    <row r="1793" hidden="1">
      <c r="A1793" s="488" t="s">
        <v>12117</v>
      </c>
      <c r="B1793" s="488" t="s">
        <v>12111</v>
      </c>
      <c r="C1793" s="488" t="s">
        <v>1513</v>
      </c>
      <c r="D1793" s="488" t="s">
        <v>1514</v>
      </c>
      <c r="E1793" s="491">
        <v>45826.56527777778</v>
      </c>
      <c r="F1793" s="492">
        <v>2980.0</v>
      </c>
      <c r="G1793" s="488" t="s">
        <v>1515</v>
      </c>
      <c r="H1793" s="492">
        <v>2980.0</v>
      </c>
      <c r="I1793" s="488" t="s">
        <v>1515</v>
      </c>
      <c r="J1793" s="488" t="s">
        <v>1516</v>
      </c>
      <c r="K1793" s="488" t="s">
        <v>1517</v>
      </c>
      <c r="L1793" s="488" t="s">
        <v>12112</v>
      </c>
      <c r="M1793" s="488" t="s">
        <v>12118</v>
      </c>
      <c r="N1793" s="488" t="s">
        <v>1520</v>
      </c>
      <c r="O1793" s="488" t="s">
        <v>1521</v>
      </c>
      <c r="P1793" s="488" t="s">
        <v>1554</v>
      </c>
      <c r="Q1793" s="488" t="s">
        <v>1523</v>
      </c>
      <c r="R1793" s="495" t="s">
        <v>1524</v>
      </c>
      <c r="S1793" s="494"/>
      <c r="T1793" s="494"/>
      <c r="U1793" s="488" t="s">
        <v>12119</v>
      </c>
      <c r="AB1793" s="488" t="s">
        <v>12115</v>
      </c>
      <c r="AC1793" s="496">
        <v>8.09E9</v>
      </c>
      <c r="AD1793" s="497"/>
      <c r="AE1793" s="494"/>
      <c r="AF1793" s="494"/>
      <c r="AG1793" s="494"/>
      <c r="AH1793" s="494"/>
      <c r="AI1793" s="494"/>
      <c r="AJ1793" s="488" t="s">
        <v>1527</v>
      </c>
      <c r="AK1793" s="494"/>
      <c r="AL1793" s="494"/>
      <c r="AM1793" s="488" t="s">
        <v>12116</v>
      </c>
      <c r="AO1793" s="494"/>
      <c r="AP1793" s="494"/>
      <c r="AQ1793" s="494"/>
      <c r="AR1793" s="494"/>
      <c r="AS1793" s="494"/>
      <c r="AT1793" s="488" t="s">
        <v>1529</v>
      </c>
      <c r="AU1793" s="492">
        <v>9940.0</v>
      </c>
      <c r="AV1793" s="492">
        <v>7.0</v>
      </c>
      <c r="AW1793" s="492">
        <v>2026.0</v>
      </c>
      <c r="AX1793" s="488" t="s">
        <v>1587</v>
      </c>
      <c r="AY1793" s="488" t="s">
        <v>1597</v>
      </c>
      <c r="AZ1793" s="488" t="s">
        <v>1531</v>
      </c>
    </row>
    <row r="1794" hidden="1">
      <c r="A1794" s="488" t="s">
        <v>12120</v>
      </c>
      <c r="B1794" s="488" t="s">
        <v>12121</v>
      </c>
      <c r="C1794" s="488" t="s">
        <v>1513</v>
      </c>
      <c r="D1794" s="488" t="s">
        <v>1514</v>
      </c>
      <c r="E1794" s="491">
        <v>45826.56319444445</v>
      </c>
      <c r="F1794" s="492">
        <v>2980.0</v>
      </c>
      <c r="G1794" s="488" t="s">
        <v>1515</v>
      </c>
      <c r="H1794" s="492">
        <v>2980.0</v>
      </c>
      <c r="I1794" s="488" t="s">
        <v>1515</v>
      </c>
      <c r="J1794" s="488" t="s">
        <v>1516</v>
      </c>
      <c r="K1794" s="488" t="s">
        <v>1517</v>
      </c>
      <c r="L1794" s="488" t="s">
        <v>10004</v>
      </c>
      <c r="M1794" s="488" t="s">
        <v>12122</v>
      </c>
      <c r="N1794" s="488" t="s">
        <v>1520</v>
      </c>
      <c r="O1794" s="488" t="s">
        <v>1521</v>
      </c>
      <c r="P1794" s="488" t="s">
        <v>1545</v>
      </c>
      <c r="Q1794" s="488" t="s">
        <v>1523</v>
      </c>
      <c r="R1794" s="495" t="s">
        <v>1524</v>
      </c>
      <c r="S1794" s="494"/>
      <c r="T1794" s="494"/>
      <c r="U1794" s="488" t="s">
        <v>12123</v>
      </c>
      <c r="AB1794" s="488" t="s">
        <v>10007</v>
      </c>
      <c r="AC1794" s="496">
        <v>7.05E9</v>
      </c>
      <c r="AD1794" s="497"/>
      <c r="AE1794" s="494"/>
      <c r="AF1794" s="494"/>
      <c r="AG1794" s="494"/>
      <c r="AH1794" s="494"/>
      <c r="AI1794" s="494"/>
      <c r="AJ1794" s="488" t="s">
        <v>1527</v>
      </c>
      <c r="AK1794" s="494"/>
      <c r="AL1794" s="494"/>
      <c r="AM1794" s="488" t="s">
        <v>10008</v>
      </c>
      <c r="AO1794" s="494"/>
      <c r="AP1794" s="494"/>
      <c r="AQ1794" s="494"/>
      <c r="AR1794" s="494"/>
      <c r="AS1794" s="494"/>
      <c r="AT1794" s="488" t="s">
        <v>1529</v>
      </c>
      <c r="AU1794" s="492">
        <v>1265.0</v>
      </c>
      <c r="AV1794" s="492">
        <v>2.0</v>
      </c>
      <c r="AW1794" s="492">
        <v>2029.0</v>
      </c>
      <c r="AX1794" s="497"/>
      <c r="AY1794" s="488" t="s">
        <v>4131</v>
      </c>
      <c r="AZ1794" s="488" t="s">
        <v>1531</v>
      </c>
    </row>
    <row r="1795" hidden="1">
      <c r="A1795" s="488" t="s">
        <v>12124</v>
      </c>
      <c r="B1795" s="488" t="s">
        <v>12125</v>
      </c>
      <c r="C1795" s="488" t="s">
        <v>1513</v>
      </c>
      <c r="D1795" s="488" t="s">
        <v>1514</v>
      </c>
      <c r="E1795" s="491">
        <v>45826.54652777778</v>
      </c>
      <c r="F1795" s="492">
        <v>9800.0</v>
      </c>
      <c r="G1795" s="488" t="s">
        <v>1515</v>
      </c>
      <c r="H1795" s="492">
        <v>9800.0</v>
      </c>
      <c r="I1795" s="488" t="s">
        <v>1515</v>
      </c>
      <c r="J1795" s="488" t="s">
        <v>1516</v>
      </c>
      <c r="K1795" s="488" t="s">
        <v>1517</v>
      </c>
      <c r="L1795" s="488" t="s">
        <v>12126</v>
      </c>
      <c r="M1795" s="488" t="s">
        <v>12127</v>
      </c>
      <c r="N1795" s="488" t="s">
        <v>1520</v>
      </c>
      <c r="O1795" s="488" t="s">
        <v>1521</v>
      </c>
      <c r="P1795" s="488" t="s">
        <v>1554</v>
      </c>
      <c r="Q1795" s="488" t="s">
        <v>1523</v>
      </c>
      <c r="R1795" s="495" t="s">
        <v>1524</v>
      </c>
      <c r="S1795" s="494"/>
      <c r="T1795" s="494"/>
      <c r="U1795" s="488" t="s">
        <v>12128</v>
      </c>
      <c r="AB1795" s="488" t="s">
        <v>12129</v>
      </c>
      <c r="AC1795" s="496">
        <v>9.02E9</v>
      </c>
      <c r="AD1795" s="497"/>
      <c r="AE1795" s="494"/>
      <c r="AF1795" s="494"/>
      <c r="AG1795" s="494"/>
      <c r="AH1795" s="494"/>
      <c r="AI1795" s="494"/>
      <c r="AJ1795" s="488" t="s">
        <v>1527</v>
      </c>
      <c r="AK1795" s="494"/>
      <c r="AL1795" s="494"/>
      <c r="AM1795" s="488" t="s">
        <v>12130</v>
      </c>
      <c r="AP1795" s="494"/>
      <c r="AQ1795" s="494"/>
      <c r="AR1795" s="494"/>
      <c r="AS1795" s="494"/>
      <c r="AT1795" s="488" t="s">
        <v>1529</v>
      </c>
      <c r="AU1795" s="492">
        <v>2258.0</v>
      </c>
      <c r="AV1795" s="492">
        <v>11.0</v>
      </c>
      <c r="AW1795" s="492">
        <v>2029.0</v>
      </c>
      <c r="AX1795" s="488" t="s">
        <v>1634</v>
      </c>
      <c r="AY1795" s="488" t="s">
        <v>2047</v>
      </c>
      <c r="AZ1795" s="488" t="s">
        <v>1531</v>
      </c>
    </row>
    <row r="1796" hidden="1">
      <c r="A1796" s="488" t="s">
        <v>12131</v>
      </c>
      <c r="B1796" s="488" t="s">
        <v>12132</v>
      </c>
      <c r="C1796" s="488" t="s">
        <v>1513</v>
      </c>
      <c r="D1796" s="488" t="s">
        <v>1514</v>
      </c>
      <c r="E1796" s="491">
        <v>45826.541666666664</v>
      </c>
      <c r="F1796" s="492">
        <v>9800.0</v>
      </c>
      <c r="G1796" s="488" t="s">
        <v>1515</v>
      </c>
      <c r="H1796" s="492">
        <v>9800.0</v>
      </c>
      <c r="I1796" s="488" t="s">
        <v>1515</v>
      </c>
      <c r="J1796" s="488" t="s">
        <v>1516</v>
      </c>
      <c r="K1796" s="488" t="s">
        <v>1517</v>
      </c>
      <c r="L1796" s="488" t="s">
        <v>12133</v>
      </c>
      <c r="M1796" s="488" t="s">
        <v>12134</v>
      </c>
      <c r="N1796" s="488" t="s">
        <v>1520</v>
      </c>
      <c r="O1796" s="488" t="s">
        <v>1521</v>
      </c>
      <c r="P1796" s="488" t="s">
        <v>1545</v>
      </c>
      <c r="Q1796" s="488" t="s">
        <v>1523</v>
      </c>
      <c r="R1796" s="495" t="s">
        <v>1524</v>
      </c>
      <c r="S1796" s="494"/>
      <c r="T1796" s="494"/>
      <c r="U1796" s="488" t="s">
        <v>12135</v>
      </c>
      <c r="AB1796" s="488" t="s">
        <v>12136</v>
      </c>
      <c r="AC1796" s="496">
        <v>9.04E9</v>
      </c>
      <c r="AD1796" s="497"/>
      <c r="AE1796" s="494"/>
      <c r="AF1796" s="494"/>
      <c r="AG1796" s="494"/>
      <c r="AH1796" s="494"/>
      <c r="AI1796" s="494"/>
      <c r="AJ1796" s="488" t="s">
        <v>1527</v>
      </c>
      <c r="AK1796" s="494"/>
      <c r="AL1796" s="494"/>
      <c r="AM1796" s="488" t="s">
        <v>12137</v>
      </c>
      <c r="AO1796" s="494"/>
      <c r="AP1796" s="494"/>
      <c r="AQ1796" s="494"/>
      <c r="AR1796" s="494"/>
      <c r="AS1796" s="494"/>
      <c r="AT1796" s="488" t="s">
        <v>1529</v>
      </c>
      <c r="AU1796" s="492">
        <v>2123.0</v>
      </c>
      <c r="AV1796" s="492">
        <v>2.0</v>
      </c>
      <c r="AW1796" s="492">
        <v>2031.0</v>
      </c>
      <c r="AX1796" s="488" t="s">
        <v>1549</v>
      </c>
      <c r="AY1796" s="497"/>
      <c r="AZ1796" s="488" t="s">
        <v>1531</v>
      </c>
    </row>
    <row r="1797" hidden="1">
      <c r="A1797" s="488" t="s">
        <v>12138</v>
      </c>
      <c r="B1797" s="488" t="s">
        <v>12125</v>
      </c>
      <c r="C1797" s="488" t="s">
        <v>1513</v>
      </c>
      <c r="D1797" s="488" t="s">
        <v>1514</v>
      </c>
      <c r="E1797" s="491">
        <v>45826.540972222225</v>
      </c>
      <c r="F1797" s="492">
        <v>2980.0</v>
      </c>
      <c r="G1797" s="488" t="s">
        <v>1515</v>
      </c>
      <c r="H1797" s="492">
        <v>2980.0</v>
      </c>
      <c r="I1797" s="488" t="s">
        <v>1515</v>
      </c>
      <c r="J1797" s="488" t="s">
        <v>1516</v>
      </c>
      <c r="K1797" s="488" t="s">
        <v>1517</v>
      </c>
      <c r="L1797" s="488" t="s">
        <v>12126</v>
      </c>
      <c r="M1797" s="488" t="s">
        <v>12139</v>
      </c>
      <c r="N1797" s="488" t="s">
        <v>1520</v>
      </c>
      <c r="O1797" s="488" t="s">
        <v>1521</v>
      </c>
      <c r="P1797" s="488" t="s">
        <v>1554</v>
      </c>
      <c r="Q1797" s="488" t="s">
        <v>1523</v>
      </c>
      <c r="R1797" s="495" t="s">
        <v>1524</v>
      </c>
      <c r="S1797" s="494"/>
      <c r="T1797" s="494"/>
      <c r="U1797" s="488" t="s">
        <v>12140</v>
      </c>
      <c r="AB1797" s="488" t="s">
        <v>12129</v>
      </c>
      <c r="AC1797" s="496">
        <v>9.02E9</v>
      </c>
      <c r="AD1797" s="497"/>
      <c r="AE1797" s="494"/>
      <c r="AF1797" s="494"/>
      <c r="AG1797" s="494"/>
      <c r="AH1797" s="494"/>
      <c r="AI1797" s="494"/>
      <c r="AJ1797" s="488" t="s">
        <v>1527</v>
      </c>
      <c r="AK1797" s="494"/>
      <c r="AL1797" s="494"/>
      <c r="AM1797" s="488" t="s">
        <v>12130</v>
      </c>
      <c r="AP1797" s="494"/>
      <c r="AQ1797" s="494"/>
      <c r="AR1797" s="494"/>
      <c r="AS1797" s="494"/>
      <c r="AT1797" s="488" t="s">
        <v>1529</v>
      </c>
      <c r="AU1797" s="492">
        <v>2258.0</v>
      </c>
      <c r="AV1797" s="492">
        <v>11.0</v>
      </c>
      <c r="AW1797" s="492">
        <v>2029.0</v>
      </c>
      <c r="AX1797" s="488" t="s">
        <v>1634</v>
      </c>
      <c r="AY1797" s="488" t="s">
        <v>2047</v>
      </c>
      <c r="AZ1797" s="488" t="s">
        <v>1531</v>
      </c>
    </row>
    <row r="1798" hidden="1">
      <c r="A1798" s="488" t="s">
        <v>10914</v>
      </c>
      <c r="B1798" s="488" t="s">
        <v>10915</v>
      </c>
      <c r="C1798" s="488" t="s">
        <v>1513</v>
      </c>
      <c r="D1798" s="488" t="s">
        <v>1514</v>
      </c>
      <c r="E1798" s="491">
        <v>45826.5375</v>
      </c>
      <c r="F1798" s="492">
        <v>9800.0</v>
      </c>
      <c r="G1798" s="488" t="s">
        <v>1515</v>
      </c>
      <c r="H1798" s="492">
        <v>9800.0</v>
      </c>
      <c r="I1798" s="488" t="s">
        <v>1515</v>
      </c>
      <c r="J1798" s="488" t="s">
        <v>1516</v>
      </c>
      <c r="K1798" s="488" t="s">
        <v>1517</v>
      </c>
      <c r="L1798" s="488" t="s">
        <v>10916</v>
      </c>
      <c r="M1798" s="488" t="s">
        <v>10917</v>
      </c>
      <c r="N1798" s="488" t="s">
        <v>1520</v>
      </c>
      <c r="O1798" s="488" t="s">
        <v>1521</v>
      </c>
      <c r="P1798" s="488" t="s">
        <v>1522</v>
      </c>
      <c r="Q1798" s="488" t="s">
        <v>1523</v>
      </c>
      <c r="R1798" s="495" t="s">
        <v>1524</v>
      </c>
      <c r="S1798" s="494"/>
      <c r="T1798" s="494"/>
      <c r="U1798" s="488" t="s">
        <v>10918</v>
      </c>
      <c r="AB1798" s="488" t="s">
        <v>10919</v>
      </c>
      <c r="AC1798" s="496">
        <v>9.04E9</v>
      </c>
      <c r="AD1798" s="497"/>
      <c r="AE1798" s="494"/>
      <c r="AF1798" s="494"/>
      <c r="AG1798" s="494"/>
      <c r="AH1798" s="494"/>
      <c r="AI1798" s="494"/>
      <c r="AJ1798" s="488" t="s">
        <v>1527</v>
      </c>
      <c r="AK1798" s="494"/>
      <c r="AL1798" s="494"/>
      <c r="AM1798" s="488" t="s">
        <v>10920</v>
      </c>
      <c r="AO1798" s="494"/>
      <c r="AP1798" s="494"/>
      <c r="AQ1798" s="494"/>
      <c r="AR1798" s="494"/>
      <c r="AS1798" s="494"/>
      <c r="AT1798" s="488" t="s">
        <v>1529</v>
      </c>
      <c r="AU1798" s="492">
        <v>8871.0</v>
      </c>
      <c r="AV1798" s="492">
        <v>11.0</v>
      </c>
      <c r="AW1798" s="492">
        <v>2028.0</v>
      </c>
      <c r="AX1798" s="488" t="s">
        <v>1539</v>
      </c>
      <c r="AY1798" s="488" t="s">
        <v>1805</v>
      </c>
      <c r="AZ1798" s="488" t="s">
        <v>1531</v>
      </c>
    </row>
    <row r="1799" hidden="1">
      <c r="A1799" s="488" t="s">
        <v>12141</v>
      </c>
      <c r="B1799" s="488" t="s">
        <v>10915</v>
      </c>
      <c r="C1799" s="488" t="s">
        <v>1513</v>
      </c>
      <c r="D1799" s="488" t="s">
        <v>1514</v>
      </c>
      <c r="E1799" s="491">
        <v>45826.53472222222</v>
      </c>
      <c r="F1799" s="492">
        <v>2980.0</v>
      </c>
      <c r="G1799" s="488" t="s">
        <v>1515</v>
      </c>
      <c r="H1799" s="492">
        <v>2980.0</v>
      </c>
      <c r="I1799" s="488" t="s">
        <v>1515</v>
      </c>
      <c r="J1799" s="488" t="s">
        <v>1516</v>
      </c>
      <c r="K1799" s="488" t="s">
        <v>1517</v>
      </c>
      <c r="L1799" s="488" t="s">
        <v>10916</v>
      </c>
      <c r="M1799" s="488" t="s">
        <v>12142</v>
      </c>
      <c r="N1799" s="488" t="s">
        <v>1520</v>
      </c>
      <c r="O1799" s="488" t="s">
        <v>1521</v>
      </c>
      <c r="P1799" s="488" t="s">
        <v>1522</v>
      </c>
      <c r="Q1799" s="488" t="s">
        <v>1523</v>
      </c>
      <c r="R1799" s="495" t="s">
        <v>1524</v>
      </c>
      <c r="S1799" s="494"/>
      <c r="T1799" s="494"/>
      <c r="U1799" s="488" t="s">
        <v>12143</v>
      </c>
      <c r="AB1799" s="488" t="s">
        <v>10919</v>
      </c>
      <c r="AC1799" s="496">
        <v>9.04E9</v>
      </c>
      <c r="AD1799" s="497"/>
      <c r="AE1799" s="494"/>
      <c r="AF1799" s="494"/>
      <c r="AG1799" s="494"/>
      <c r="AH1799" s="494"/>
      <c r="AI1799" s="494"/>
      <c r="AJ1799" s="488" t="s">
        <v>1527</v>
      </c>
      <c r="AK1799" s="494"/>
      <c r="AL1799" s="494"/>
      <c r="AM1799" s="488" t="s">
        <v>10920</v>
      </c>
      <c r="AO1799" s="494"/>
      <c r="AP1799" s="494"/>
      <c r="AQ1799" s="494"/>
      <c r="AR1799" s="494"/>
      <c r="AS1799" s="494"/>
      <c r="AT1799" s="488" t="s">
        <v>1529</v>
      </c>
      <c r="AU1799" s="492">
        <v>8871.0</v>
      </c>
      <c r="AV1799" s="492">
        <v>11.0</v>
      </c>
      <c r="AW1799" s="492">
        <v>2028.0</v>
      </c>
      <c r="AX1799" s="488" t="s">
        <v>1539</v>
      </c>
      <c r="AY1799" s="488" t="s">
        <v>1805</v>
      </c>
      <c r="AZ1799" s="488" t="s">
        <v>1531</v>
      </c>
    </row>
    <row r="1800" hidden="1">
      <c r="A1800" s="488" t="s">
        <v>12144</v>
      </c>
      <c r="B1800" s="488" t="s">
        <v>12132</v>
      </c>
      <c r="C1800" s="488" t="s">
        <v>1513</v>
      </c>
      <c r="D1800" s="488" t="s">
        <v>1514</v>
      </c>
      <c r="E1800" s="491">
        <v>45826.53402777778</v>
      </c>
      <c r="F1800" s="492">
        <v>2980.0</v>
      </c>
      <c r="G1800" s="488" t="s">
        <v>1515</v>
      </c>
      <c r="H1800" s="492">
        <v>2980.0</v>
      </c>
      <c r="I1800" s="488" t="s">
        <v>1515</v>
      </c>
      <c r="J1800" s="488" t="s">
        <v>1516</v>
      </c>
      <c r="K1800" s="488" t="s">
        <v>1517</v>
      </c>
      <c r="L1800" s="488" t="s">
        <v>12133</v>
      </c>
      <c r="M1800" s="488" t="s">
        <v>12145</v>
      </c>
      <c r="N1800" s="488" t="s">
        <v>1520</v>
      </c>
      <c r="O1800" s="488" t="s">
        <v>1521</v>
      </c>
      <c r="P1800" s="488" t="s">
        <v>1545</v>
      </c>
      <c r="Q1800" s="488" t="s">
        <v>1523</v>
      </c>
      <c r="R1800" s="495" t="s">
        <v>1524</v>
      </c>
      <c r="S1800" s="494"/>
      <c r="T1800" s="494"/>
      <c r="U1800" s="488" t="s">
        <v>12146</v>
      </c>
      <c r="AB1800" s="488" t="s">
        <v>12136</v>
      </c>
      <c r="AC1800" s="496">
        <v>9.04E9</v>
      </c>
      <c r="AD1800" s="497"/>
      <c r="AE1800" s="494"/>
      <c r="AF1800" s="494"/>
      <c r="AG1800" s="494"/>
      <c r="AH1800" s="494"/>
      <c r="AI1800" s="494"/>
      <c r="AJ1800" s="488" t="s">
        <v>1527</v>
      </c>
      <c r="AK1800" s="494"/>
      <c r="AL1800" s="494"/>
      <c r="AM1800" s="488" t="s">
        <v>12137</v>
      </c>
      <c r="AO1800" s="494"/>
      <c r="AP1800" s="494"/>
      <c r="AQ1800" s="494"/>
      <c r="AR1800" s="494"/>
      <c r="AS1800" s="494"/>
      <c r="AT1800" s="488" t="s">
        <v>1529</v>
      </c>
      <c r="AU1800" s="492">
        <v>2123.0</v>
      </c>
      <c r="AV1800" s="492">
        <v>2.0</v>
      </c>
      <c r="AW1800" s="492">
        <v>2031.0</v>
      </c>
      <c r="AX1800" s="488" t="s">
        <v>1549</v>
      </c>
      <c r="AY1800" s="497"/>
      <c r="AZ1800" s="488" t="s">
        <v>1531</v>
      </c>
    </row>
    <row r="1801">
      <c r="A1801" s="488" t="s">
        <v>12147</v>
      </c>
      <c r="B1801" s="488" t="s">
        <v>12148</v>
      </c>
      <c r="C1801" s="488" t="s">
        <v>1513</v>
      </c>
      <c r="D1801" s="488" t="s">
        <v>1514</v>
      </c>
      <c r="E1801" s="491">
        <v>45826.52847222222</v>
      </c>
      <c r="F1801" s="492">
        <v>9800.0</v>
      </c>
      <c r="G1801" s="488" t="s">
        <v>1515</v>
      </c>
      <c r="H1801" s="492">
        <v>9800.0</v>
      </c>
      <c r="I1801" s="488" t="s">
        <v>1515</v>
      </c>
      <c r="J1801" s="488" t="s">
        <v>1516</v>
      </c>
      <c r="K1801" s="488" t="s">
        <v>1517</v>
      </c>
      <c r="L1801" s="488" t="s">
        <v>12149</v>
      </c>
      <c r="M1801" s="488" t="s">
        <v>12150</v>
      </c>
      <c r="N1801" s="488" t="s">
        <v>1520</v>
      </c>
      <c r="O1801" s="488" t="s">
        <v>1521</v>
      </c>
      <c r="P1801" s="488" t="s">
        <v>1545</v>
      </c>
      <c r="Q1801" s="488" t="s">
        <v>1714</v>
      </c>
      <c r="R1801" s="495" t="s">
        <v>1524</v>
      </c>
      <c r="S1801" s="494"/>
      <c r="T1801" s="494"/>
      <c r="U1801" s="488" t="s">
        <v>12151</v>
      </c>
      <c r="V1801" s="495" t="s">
        <v>1524</v>
      </c>
      <c r="W1801" s="488" t="s">
        <v>1716</v>
      </c>
      <c r="X1801" s="488" t="s">
        <v>1717</v>
      </c>
      <c r="Y1801" s="492">
        <v>9800.0</v>
      </c>
      <c r="Z1801" s="488" t="s">
        <v>1515</v>
      </c>
      <c r="AA1801" s="488" t="s">
        <v>1516</v>
      </c>
      <c r="AB1801" s="488" t="s">
        <v>12152</v>
      </c>
      <c r="AC1801" s="496">
        <v>9.07E9</v>
      </c>
      <c r="AD1801" s="497"/>
      <c r="AE1801" s="497"/>
      <c r="AF1801" s="497"/>
      <c r="AG1801" s="497"/>
      <c r="AH1801" s="497"/>
      <c r="AI1801" s="494"/>
      <c r="AJ1801" s="488" t="s">
        <v>1527</v>
      </c>
      <c r="AK1801" s="498"/>
      <c r="AL1801" s="499"/>
      <c r="AM1801" s="488" t="s">
        <v>12153</v>
      </c>
      <c r="AO1801" s="494"/>
      <c r="AP1801" s="494"/>
      <c r="AQ1801" s="494"/>
      <c r="AR1801" s="494"/>
      <c r="AS1801" s="494"/>
      <c r="AT1801" s="488" t="s">
        <v>1529</v>
      </c>
      <c r="AU1801" s="492">
        <v>2258.0</v>
      </c>
      <c r="AV1801" s="492">
        <v>10.0</v>
      </c>
      <c r="AW1801" s="492">
        <v>2030.0</v>
      </c>
      <c r="AX1801" s="488" t="s">
        <v>1549</v>
      </c>
      <c r="AY1801" s="488" t="s">
        <v>3113</v>
      </c>
      <c r="AZ1801" s="488" t="s">
        <v>1531</v>
      </c>
    </row>
    <row r="1802" hidden="1">
      <c r="A1802" s="488" t="s">
        <v>8425</v>
      </c>
      <c r="B1802" s="488" t="s">
        <v>8426</v>
      </c>
      <c r="C1802" s="488" t="s">
        <v>1513</v>
      </c>
      <c r="D1802" s="488" t="s">
        <v>1514</v>
      </c>
      <c r="E1802" s="491">
        <v>45826.513194444444</v>
      </c>
      <c r="F1802" s="492">
        <v>9800.0</v>
      </c>
      <c r="G1802" s="488" t="s">
        <v>1515</v>
      </c>
      <c r="H1802" s="492">
        <v>9800.0</v>
      </c>
      <c r="I1802" s="488" t="s">
        <v>1515</v>
      </c>
      <c r="J1802" s="488" t="s">
        <v>1516</v>
      </c>
      <c r="K1802" s="488" t="s">
        <v>1517</v>
      </c>
      <c r="L1802" s="488" t="s">
        <v>8427</v>
      </c>
      <c r="M1802" s="488" t="s">
        <v>8428</v>
      </c>
      <c r="N1802" s="488" t="s">
        <v>1520</v>
      </c>
      <c r="O1802" s="488" t="s">
        <v>1521</v>
      </c>
      <c r="P1802" s="488" t="s">
        <v>1554</v>
      </c>
      <c r="Q1802" s="488" t="s">
        <v>1523</v>
      </c>
      <c r="R1802" s="495" t="s">
        <v>1524</v>
      </c>
      <c r="S1802" s="494"/>
      <c r="T1802" s="494"/>
      <c r="U1802" s="488" t="s">
        <v>8429</v>
      </c>
      <c r="AB1802" s="488" t="s">
        <v>8430</v>
      </c>
      <c r="AC1802" s="496">
        <v>9.1E9</v>
      </c>
      <c r="AD1802" s="497"/>
      <c r="AE1802" s="497"/>
      <c r="AF1802" s="497"/>
      <c r="AG1802" s="497"/>
      <c r="AH1802" s="497"/>
      <c r="AI1802" s="494"/>
      <c r="AJ1802" s="488" t="s">
        <v>1527</v>
      </c>
      <c r="AK1802" s="498"/>
      <c r="AL1802" s="499"/>
      <c r="AM1802" s="488" t="s">
        <v>8431</v>
      </c>
      <c r="AP1802" s="494"/>
      <c r="AQ1802" s="494"/>
      <c r="AR1802" s="494"/>
      <c r="AS1802" s="494"/>
      <c r="AT1802" s="488" t="s">
        <v>1529</v>
      </c>
      <c r="AU1802" s="492">
        <v>8110.0</v>
      </c>
      <c r="AV1802" s="492">
        <v>3.0</v>
      </c>
      <c r="AW1802" s="492">
        <v>2026.0</v>
      </c>
      <c r="AX1802" s="488" t="s">
        <v>1587</v>
      </c>
      <c r="AY1802" s="488" t="s">
        <v>1597</v>
      </c>
      <c r="AZ1802" s="488" t="s">
        <v>1531</v>
      </c>
    </row>
    <row r="1803">
      <c r="A1803" s="488" t="s">
        <v>12154</v>
      </c>
      <c r="B1803" s="488" t="s">
        <v>12155</v>
      </c>
      <c r="C1803" s="488" t="s">
        <v>1513</v>
      </c>
      <c r="D1803" s="488" t="s">
        <v>1514</v>
      </c>
      <c r="E1803" s="491">
        <v>45826.509722222225</v>
      </c>
      <c r="F1803" s="492">
        <v>2980.0</v>
      </c>
      <c r="G1803" s="488" t="s">
        <v>1515</v>
      </c>
      <c r="H1803" s="492">
        <v>2980.0</v>
      </c>
      <c r="I1803" s="488" t="s">
        <v>1515</v>
      </c>
      <c r="J1803" s="488" t="s">
        <v>1516</v>
      </c>
      <c r="K1803" s="488" t="s">
        <v>1517</v>
      </c>
      <c r="L1803" s="488" t="s">
        <v>12156</v>
      </c>
      <c r="M1803" s="488" t="s">
        <v>12157</v>
      </c>
      <c r="N1803" s="488" t="s">
        <v>1520</v>
      </c>
      <c r="O1803" s="488" t="s">
        <v>1521</v>
      </c>
      <c r="P1803" s="488" t="s">
        <v>1554</v>
      </c>
      <c r="Q1803" s="488" t="s">
        <v>1714</v>
      </c>
      <c r="R1803" s="495" t="s">
        <v>1524</v>
      </c>
      <c r="S1803" s="494"/>
      <c r="T1803" s="494"/>
      <c r="U1803" s="488" t="s">
        <v>12158</v>
      </c>
      <c r="V1803" s="495" t="s">
        <v>1524</v>
      </c>
      <c r="W1803" s="488" t="s">
        <v>1716</v>
      </c>
      <c r="X1803" s="488" t="s">
        <v>1717</v>
      </c>
      <c r="Y1803" s="492">
        <v>2980.0</v>
      </c>
      <c r="Z1803" s="488" t="s">
        <v>1515</v>
      </c>
      <c r="AA1803" s="488" t="s">
        <v>1516</v>
      </c>
      <c r="AB1803" s="488" t="s">
        <v>12159</v>
      </c>
      <c r="AC1803" s="496">
        <v>9.07E9</v>
      </c>
      <c r="AD1803" s="497"/>
      <c r="AE1803" s="497"/>
      <c r="AF1803" s="497"/>
      <c r="AG1803" s="497"/>
      <c r="AH1803" s="497"/>
      <c r="AI1803" s="494"/>
      <c r="AJ1803" s="488" t="s">
        <v>1527</v>
      </c>
      <c r="AK1803" s="498"/>
      <c r="AL1803" s="499"/>
      <c r="AM1803" s="488" t="s">
        <v>12160</v>
      </c>
      <c r="AP1803" s="494"/>
      <c r="AQ1803" s="494"/>
      <c r="AR1803" s="494"/>
      <c r="AS1803" s="494"/>
      <c r="AT1803" s="488" t="s">
        <v>1529</v>
      </c>
      <c r="AU1803" s="492">
        <v>3280.0</v>
      </c>
      <c r="AV1803" s="492">
        <v>11.0</v>
      </c>
      <c r="AW1803" s="492">
        <v>2027.0</v>
      </c>
      <c r="AX1803" s="488" t="s">
        <v>1587</v>
      </c>
      <c r="AY1803" s="488" t="s">
        <v>1852</v>
      </c>
      <c r="AZ1803" s="488" t="s">
        <v>1531</v>
      </c>
    </row>
    <row r="1804" hidden="1">
      <c r="A1804" s="488" t="s">
        <v>12161</v>
      </c>
      <c r="B1804" s="488" t="s">
        <v>8426</v>
      </c>
      <c r="C1804" s="488" t="s">
        <v>1513</v>
      </c>
      <c r="D1804" s="488" t="s">
        <v>1514</v>
      </c>
      <c r="E1804" s="491">
        <v>45826.50625</v>
      </c>
      <c r="F1804" s="492">
        <v>2980.0</v>
      </c>
      <c r="G1804" s="488" t="s">
        <v>1515</v>
      </c>
      <c r="H1804" s="492">
        <v>2980.0</v>
      </c>
      <c r="I1804" s="488" t="s">
        <v>1515</v>
      </c>
      <c r="J1804" s="488" t="s">
        <v>1516</v>
      </c>
      <c r="K1804" s="488" t="s">
        <v>1517</v>
      </c>
      <c r="L1804" s="488" t="s">
        <v>8427</v>
      </c>
      <c r="M1804" s="488" t="s">
        <v>12162</v>
      </c>
      <c r="N1804" s="488" t="s">
        <v>1520</v>
      </c>
      <c r="O1804" s="488" t="s">
        <v>1521</v>
      </c>
      <c r="P1804" s="488" t="s">
        <v>1554</v>
      </c>
      <c r="Q1804" s="488" t="s">
        <v>1523</v>
      </c>
      <c r="R1804" s="495" t="s">
        <v>1524</v>
      </c>
      <c r="S1804" s="494"/>
      <c r="T1804" s="494"/>
      <c r="U1804" s="488" t="s">
        <v>12163</v>
      </c>
      <c r="AB1804" s="488" t="s">
        <v>8430</v>
      </c>
      <c r="AC1804" s="496">
        <v>9.1E9</v>
      </c>
      <c r="AD1804" s="497"/>
      <c r="AE1804" s="494"/>
      <c r="AF1804" s="494"/>
      <c r="AG1804" s="494"/>
      <c r="AH1804" s="494"/>
      <c r="AI1804" s="494"/>
      <c r="AJ1804" s="488" t="s">
        <v>1527</v>
      </c>
      <c r="AK1804" s="494"/>
      <c r="AL1804" s="494"/>
      <c r="AM1804" s="488" t="s">
        <v>8431</v>
      </c>
      <c r="AP1804" s="494"/>
      <c r="AQ1804" s="494"/>
      <c r="AR1804" s="494"/>
      <c r="AS1804" s="494"/>
      <c r="AT1804" s="488" t="s">
        <v>1529</v>
      </c>
      <c r="AU1804" s="492">
        <v>8110.0</v>
      </c>
      <c r="AV1804" s="492">
        <v>3.0</v>
      </c>
      <c r="AW1804" s="492">
        <v>2026.0</v>
      </c>
      <c r="AX1804" s="488" t="s">
        <v>1587</v>
      </c>
      <c r="AY1804" s="488" t="s">
        <v>1597</v>
      </c>
      <c r="AZ1804" s="488" t="s">
        <v>1531</v>
      </c>
    </row>
    <row r="1805" hidden="1">
      <c r="A1805" s="488" t="s">
        <v>12164</v>
      </c>
      <c r="B1805" s="488" t="s">
        <v>12165</v>
      </c>
      <c r="C1805" s="488" t="s">
        <v>1513</v>
      </c>
      <c r="D1805" s="488" t="s">
        <v>1514</v>
      </c>
      <c r="E1805" s="491">
        <v>45826.50555555556</v>
      </c>
      <c r="F1805" s="492">
        <v>2980.0</v>
      </c>
      <c r="G1805" s="488" t="s">
        <v>1515</v>
      </c>
      <c r="H1805" s="492">
        <v>2980.0</v>
      </c>
      <c r="I1805" s="488" t="s">
        <v>1515</v>
      </c>
      <c r="J1805" s="488" t="s">
        <v>1516</v>
      </c>
      <c r="K1805" s="488" t="s">
        <v>1517</v>
      </c>
      <c r="L1805" s="488" t="s">
        <v>2989</v>
      </c>
      <c r="M1805" s="488" t="s">
        <v>12166</v>
      </c>
      <c r="N1805" s="488" t="s">
        <v>1520</v>
      </c>
      <c r="O1805" s="488" t="s">
        <v>1521</v>
      </c>
      <c r="P1805" s="488" t="s">
        <v>1522</v>
      </c>
      <c r="Q1805" s="488" t="s">
        <v>1523</v>
      </c>
      <c r="R1805" s="495" t="s">
        <v>1524</v>
      </c>
      <c r="S1805" s="494"/>
      <c r="T1805" s="494"/>
      <c r="U1805" s="488" t="s">
        <v>12167</v>
      </c>
      <c r="AB1805" s="488" t="s">
        <v>2992</v>
      </c>
      <c r="AC1805" s="496">
        <v>9.03E9</v>
      </c>
      <c r="AD1805" s="497"/>
      <c r="AE1805" s="497"/>
      <c r="AF1805" s="497"/>
      <c r="AG1805" s="497"/>
      <c r="AH1805" s="497"/>
      <c r="AI1805" s="494"/>
      <c r="AJ1805" s="488" t="s">
        <v>1527</v>
      </c>
      <c r="AK1805" s="498"/>
      <c r="AL1805" s="499"/>
      <c r="AM1805" s="488" t="s">
        <v>12168</v>
      </c>
      <c r="AP1805" s="494"/>
      <c r="AQ1805" s="494"/>
      <c r="AR1805" s="494"/>
      <c r="AS1805" s="494"/>
      <c r="AT1805" s="488" t="s">
        <v>1529</v>
      </c>
      <c r="AU1805" s="492">
        <v>9004.0</v>
      </c>
      <c r="AV1805" s="492">
        <v>11.0</v>
      </c>
      <c r="AW1805" s="492">
        <v>2028.0</v>
      </c>
      <c r="AX1805" s="497"/>
      <c r="AY1805" s="488" t="s">
        <v>2720</v>
      </c>
      <c r="AZ1805" s="488" t="s">
        <v>1531</v>
      </c>
    </row>
    <row r="1806" hidden="1">
      <c r="A1806" s="488" t="s">
        <v>12005</v>
      </c>
      <c r="B1806" s="488" t="s">
        <v>12006</v>
      </c>
      <c r="C1806" s="488" t="s">
        <v>1513</v>
      </c>
      <c r="D1806" s="488" t="s">
        <v>1514</v>
      </c>
      <c r="E1806" s="491">
        <v>45826.498611111114</v>
      </c>
      <c r="F1806" s="492">
        <v>2980.0</v>
      </c>
      <c r="G1806" s="488" t="s">
        <v>1515</v>
      </c>
      <c r="H1806" s="492">
        <v>2980.0</v>
      </c>
      <c r="I1806" s="488" t="s">
        <v>1515</v>
      </c>
      <c r="J1806" s="488" t="s">
        <v>1516</v>
      </c>
      <c r="K1806" s="488" t="s">
        <v>1517</v>
      </c>
      <c r="L1806" s="488" t="s">
        <v>12007</v>
      </c>
      <c r="M1806" s="488" t="s">
        <v>12008</v>
      </c>
      <c r="N1806" s="488" t="s">
        <v>1520</v>
      </c>
      <c r="O1806" s="488" t="s">
        <v>1521</v>
      </c>
      <c r="P1806" s="488" t="s">
        <v>1554</v>
      </c>
      <c r="Q1806" s="488" t="s">
        <v>1523</v>
      </c>
      <c r="R1806" s="495" t="s">
        <v>1524</v>
      </c>
      <c r="S1806" s="494"/>
      <c r="T1806" s="494"/>
      <c r="U1806" s="488" t="s">
        <v>12009</v>
      </c>
      <c r="AB1806" s="488" t="s">
        <v>12010</v>
      </c>
      <c r="AC1806" s="496">
        <v>8.04E9</v>
      </c>
      <c r="AD1806" s="497"/>
      <c r="AE1806" s="497"/>
      <c r="AF1806" s="497"/>
      <c r="AG1806" s="497"/>
      <c r="AH1806" s="497"/>
      <c r="AI1806" s="494"/>
      <c r="AJ1806" s="488" t="s">
        <v>1527</v>
      </c>
      <c r="AK1806" s="498"/>
      <c r="AL1806" s="499"/>
      <c r="AM1806" s="488" t="s">
        <v>12011</v>
      </c>
      <c r="AO1806" s="494"/>
      <c r="AP1806" s="494"/>
      <c r="AQ1806" s="494"/>
      <c r="AR1806" s="494"/>
      <c r="AS1806" s="494"/>
      <c r="AT1806" s="488" t="s">
        <v>1558</v>
      </c>
      <c r="AU1806" s="492">
        <v>4016.0</v>
      </c>
      <c r="AV1806" s="492">
        <v>4.0</v>
      </c>
      <c r="AW1806" s="492">
        <v>2032.0</v>
      </c>
      <c r="AX1806" s="488" t="s">
        <v>1587</v>
      </c>
      <c r="AY1806" s="488" t="s">
        <v>1823</v>
      </c>
      <c r="AZ1806" s="488" t="s">
        <v>1531</v>
      </c>
    </row>
    <row r="1807" hidden="1">
      <c r="A1807" s="488" t="s">
        <v>9101</v>
      </c>
      <c r="B1807" s="488" t="s">
        <v>9102</v>
      </c>
      <c r="C1807" s="488" t="s">
        <v>1513</v>
      </c>
      <c r="D1807" s="488" t="s">
        <v>1514</v>
      </c>
      <c r="E1807" s="491">
        <v>45826.49791666667</v>
      </c>
      <c r="F1807" s="492">
        <v>9800.0</v>
      </c>
      <c r="G1807" s="488" t="s">
        <v>1515</v>
      </c>
      <c r="H1807" s="492">
        <v>9800.0</v>
      </c>
      <c r="I1807" s="488" t="s">
        <v>1515</v>
      </c>
      <c r="J1807" s="488" t="s">
        <v>1516</v>
      </c>
      <c r="K1807" s="488" t="s">
        <v>1517</v>
      </c>
      <c r="L1807" s="488" t="s">
        <v>9103</v>
      </c>
      <c r="M1807" s="488" t="s">
        <v>9104</v>
      </c>
      <c r="N1807" s="488" t="s">
        <v>1520</v>
      </c>
      <c r="O1807" s="488" t="s">
        <v>1521</v>
      </c>
      <c r="P1807" s="488" t="s">
        <v>1522</v>
      </c>
      <c r="Q1807" s="488" t="s">
        <v>1523</v>
      </c>
      <c r="R1807" s="495" t="s">
        <v>1524</v>
      </c>
      <c r="S1807" s="494"/>
      <c r="T1807" s="494"/>
      <c r="U1807" s="488" t="s">
        <v>9105</v>
      </c>
      <c r="AB1807" s="488" t="s">
        <v>9106</v>
      </c>
      <c r="AC1807" s="496">
        <v>9.01E9</v>
      </c>
      <c r="AD1807" s="497"/>
      <c r="AE1807" s="497"/>
      <c r="AF1807" s="497"/>
      <c r="AG1807" s="497"/>
      <c r="AH1807" s="497"/>
      <c r="AI1807" s="494"/>
      <c r="AJ1807" s="488" t="s">
        <v>1527</v>
      </c>
      <c r="AK1807" s="498"/>
      <c r="AL1807" s="499"/>
      <c r="AM1807" s="488" t="s">
        <v>9107</v>
      </c>
      <c r="AO1807" s="497"/>
      <c r="AP1807" s="494"/>
      <c r="AQ1807" s="494"/>
      <c r="AR1807" s="494"/>
      <c r="AS1807" s="494"/>
      <c r="AT1807" s="488" t="s">
        <v>1529</v>
      </c>
      <c r="AU1807" s="492">
        <v>3806.0</v>
      </c>
      <c r="AV1807" s="492">
        <v>12.0</v>
      </c>
      <c r="AW1807" s="492">
        <v>2030.0</v>
      </c>
      <c r="AX1807" s="488" t="s">
        <v>1634</v>
      </c>
      <c r="AY1807" s="488" t="s">
        <v>1852</v>
      </c>
      <c r="AZ1807" s="488" t="s">
        <v>1531</v>
      </c>
    </row>
    <row r="1808" hidden="1">
      <c r="A1808" s="488" t="s">
        <v>9108</v>
      </c>
      <c r="B1808" s="488" t="s">
        <v>9102</v>
      </c>
      <c r="C1808" s="488" t="s">
        <v>1513</v>
      </c>
      <c r="D1808" s="488" t="s">
        <v>1514</v>
      </c>
      <c r="E1808" s="491">
        <v>45826.493055555555</v>
      </c>
      <c r="F1808" s="492">
        <v>2980.0</v>
      </c>
      <c r="G1808" s="488" t="s">
        <v>1515</v>
      </c>
      <c r="H1808" s="492">
        <v>2980.0</v>
      </c>
      <c r="I1808" s="488" t="s">
        <v>1515</v>
      </c>
      <c r="J1808" s="488" t="s">
        <v>1516</v>
      </c>
      <c r="K1808" s="488" t="s">
        <v>1517</v>
      </c>
      <c r="L1808" s="488" t="s">
        <v>9103</v>
      </c>
      <c r="M1808" s="488" t="s">
        <v>9109</v>
      </c>
      <c r="N1808" s="488" t="s">
        <v>1520</v>
      </c>
      <c r="O1808" s="488" t="s">
        <v>1521</v>
      </c>
      <c r="P1808" s="488" t="s">
        <v>1522</v>
      </c>
      <c r="Q1808" s="488" t="s">
        <v>1523</v>
      </c>
      <c r="R1808" s="495" t="s">
        <v>1524</v>
      </c>
      <c r="S1808" s="494"/>
      <c r="T1808" s="494"/>
      <c r="U1808" s="488" t="s">
        <v>9110</v>
      </c>
      <c r="AB1808" s="488" t="s">
        <v>9106</v>
      </c>
      <c r="AC1808" s="496">
        <v>9.01E9</v>
      </c>
      <c r="AD1808" s="497"/>
      <c r="AE1808" s="494"/>
      <c r="AF1808" s="494"/>
      <c r="AG1808" s="494"/>
      <c r="AH1808" s="494"/>
      <c r="AI1808" s="494"/>
      <c r="AJ1808" s="488" t="s">
        <v>1527</v>
      </c>
      <c r="AK1808" s="494"/>
      <c r="AL1808" s="494"/>
      <c r="AM1808" s="488" t="s">
        <v>9107</v>
      </c>
      <c r="AO1808" s="497"/>
      <c r="AP1808" s="494"/>
      <c r="AQ1808" s="494"/>
      <c r="AR1808" s="494"/>
      <c r="AS1808" s="494"/>
      <c r="AT1808" s="488" t="s">
        <v>1529</v>
      </c>
      <c r="AU1808" s="492">
        <v>3806.0</v>
      </c>
      <c r="AV1808" s="492">
        <v>12.0</v>
      </c>
      <c r="AW1808" s="492">
        <v>2030.0</v>
      </c>
      <c r="AX1808" s="488" t="s">
        <v>1634</v>
      </c>
      <c r="AY1808" s="488" t="s">
        <v>1852</v>
      </c>
      <c r="AZ1808" s="488" t="s">
        <v>1531</v>
      </c>
    </row>
    <row r="1809" hidden="1">
      <c r="A1809" s="488" t="s">
        <v>12169</v>
      </c>
      <c r="B1809" s="488" t="s">
        <v>12170</v>
      </c>
      <c r="C1809" s="488" t="s">
        <v>1513</v>
      </c>
      <c r="D1809" s="488" t="s">
        <v>1514</v>
      </c>
      <c r="E1809" s="491">
        <v>45826.490277777775</v>
      </c>
      <c r="F1809" s="492">
        <v>4000.0</v>
      </c>
      <c r="G1809" s="488" t="s">
        <v>1515</v>
      </c>
      <c r="H1809" s="492">
        <v>4000.0</v>
      </c>
      <c r="I1809" s="488" t="s">
        <v>1515</v>
      </c>
      <c r="J1809" s="488" t="s">
        <v>1516</v>
      </c>
      <c r="K1809" s="488" t="s">
        <v>1517</v>
      </c>
      <c r="L1809" s="488" t="s">
        <v>12171</v>
      </c>
      <c r="M1809" s="488" t="s">
        <v>12171</v>
      </c>
      <c r="N1809" s="488" t="s">
        <v>1520</v>
      </c>
      <c r="O1809" s="488" t="s">
        <v>1521</v>
      </c>
      <c r="P1809" s="488" t="s">
        <v>1522</v>
      </c>
      <c r="Q1809" s="488" t="s">
        <v>1523</v>
      </c>
      <c r="R1809" s="495" t="s">
        <v>1524</v>
      </c>
      <c r="S1809" s="494"/>
      <c r="T1809" s="494"/>
      <c r="U1809" s="488" t="s">
        <v>12172</v>
      </c>
      <c r="AB1809" s="488" t="s">
        <v>12173</v>
      </c>
      <c r="AC1809" s="496">
        <v>9.05E9</v>
      </c>
      <c r="AD1809" s="497"/>
      <c r="AE1809" s="494"/>
      <c r="AF1809" s="494"/>
      <c r="AG1809" s="494"/>
      <c r="AH1809" s="494"/>
      <c r="AI1809" s="494"/>
      <c r="AJ1809" s="488" t="s">
        <v>1527</v>
      </c>
      <c r="AK1809" s="494"/>
      <c r="AL1809" s="494"/>
      <c r="AM1809" s="488" t="s">
        <v>12174</v>
      </c>
      <c r="AO1809" s="497"/>
      <c r="AP1809" s="494"/>
      <c r="AQ1809" s="494"/>
      <c r="AR1809" s="494"/>
      <c r="AS1809" s="494"/>
      <c r="AT1809" s="488" t="s">
        <v>1529</v>
      </c>
      <c r="AU1809" s="492">
        <v>2984.0</v>
      </c>
      <c r="AV1809" s="492">
        <v>7.0</v>
      </c>
      <c r="AW1809" s="492">
        <v>2029.0</v>
      </c>
      <c r="AX1809" s="488" t="s">
        <v>1634</v>
      </c>
      <c r="AY1809" s="488" t="s">
        <v>1540</v>
      </c>
      <c r="AZ1809" s="488" t="s">
        <v>1531</v>
      </c>
    </row>
    <row r="1810" hidden="1">
      <c r="A1810" s="488" t="s">
        <v>12175</v>
      </c>
      <c r="B1810" s="488" t="s">
        <v>12176</v>
      </c>
      <c r="C1810" s="488" t="s">
        <v>1513</v>
      </c>
      <c r="D1810" s="488" t="s">
        <v>1514</v>
      </c>
      <c r="E1810" s="491">
        <v>45826.48402777778</v>
      </c>
      <c r="F1810" s="492">
        <v>2980.0</v>
      </c>
      <c r="G1810" s="488" t="s">
        <v>1515</v>
      </c>
      <c r="H1810" s="492">
        <v>2980.0</v>
      </c>
      <c r="I1810" s="488" t="s">
        <v>1515</v>
      </c>
      <c r="J1810" s="488" t="s">
        <v>1516</v>
      </c>
      <c r="K1810" s="488" t="s">
        <v>1517</v>
      </c>
      <c r="L1810" s="488" t="s">
        <v>12177</v>
      </c>
      <c r="M1810" s="488" t="s">
        <v>12178</v>
      </c>
      <c r="N1810" s="488" t="s">
        <v>1520</v>
      </c>
      <c r="O1810" s="488" t="s">
        <v>1521</v>
      </c>
      <c r="P1810" s="488" t="s">
        <v>1522</v>
      </c>
      <c r="Q1810" s="488" t="s">
        <v>1523</v>
      </c>
      <c r="R1810" s="495" t="s">
        <v>1524</v>
      </c>
      <c r="S1810" s="494"/>
      <c r="T1810" s="494"/>
      <c r="U1810" s="488" t="s">
        <v>12179</v>
      </c>
      <c r="AB1810" s="488" t="s">
        <v>12180</v>
      </c>
      <c r="AC1810" s="496">
        <v>9.09E9</v>
      </c>
      <c r="AD1810" s="497"/>
      <c r="AE1810" s="494"/>
      <c r="AF1810" s="494"/>
      <c r="AG1810" s="494"/>
      <c r="AH1810" s="494"/>
      <c r="AI1810" s="494"/>
      <c r="AJ1810" s="488" t="s">
        <v>1527</v>
      </c>
      <c r="AK1810" s="494"/>
      <c r="AL1810" s="494"/>
      <c r="AM1810" s="488" t="s">
        <v>12181</v>
      </c>
      <c r="AP1810" s="494"/>
      <c r="AQ1810" s="494"/>
      <c r="AR1810" s="494"/>
      <c r="AS1810" s="494"/>
      <c r="AT1810" s="488" t="s">
        <v>1529</v>
      </c>
      <c r="AU1810" s="492">
        <v>7538.0</v>
      </c>
      <c r="AV1810" s="492">
        <v>7.0</v>
      </c>
      <c r="AW1810" s="492">
        <v>2031.0</v>
      </c>
      <c r="AX1810" s="488" t="s">
        <v>1549</v>
      </c>
      <c r="AY1810" s="488" t="s">
        <v>6106</v>
      </c>
      <c r="AZ1810" s="488" t="s">
        <v>1531</v>
      </c>
    </row>
    <row r="1811" hidden="1">
      <c r="A1811" s="488" t="s">
        <v>12182</v>
      </c>
      <c r="B1811" s="488" t="s">
        <v>12183</v>
      </c>
      <c r="C1811" s="488" t="s">
        <v>1513</v>
      </c>
      <c r="D1811" s="488" t="s">
        <v>1514</v>
      </c>
      <c r="E1811" s="491">
        <v>45826.45347222222</v>
      </c>
      <c r="F1811" s="492">
        <v>2980.0</v>
      </c>
      <c r="G1811" s="488" t="s">
        <v>1515</v>
      </c>
      <c r="H1811" s="492">
        <v>2980.0</v>
      </c>
      <c r="I1811" s="488" t="s">
        <v>1515</v>
      </c>
      <c r="J1811" s="488" t="s">
        <v>1516</v>
      </c>
      <c r="K1811" s="488" t="s">
        <v>1517</v>
      </c>
      <c r="L1811" s="488" t="s">
        <v>12184</v>
      </c>
      <c r="M1811" s="488" t="s">
        <v>12185</v>
      </c>
      <c r="N1811" s="488" t="s">
        <v>1520</v>
      </c>
      <c r="O1811" s="488" t="s">
        <v>1521</v>
      </c>
      <c r="P1811" s="488" t="s">
        <v>1522</v>
      </c>
      <c r="Q1811" s="488" t="s">
        <v>1523</v>
      </c>
      <c r="R1811" s="495" t="s">
        <v>1524</v>
      </c>
      <c r="S1811" s="494"/>
      <c r="T1811" s="494"/>
      <c r="U1811" s="488" t="s">
        <v>12186</v>
      </c>
      <c r="AB1811" s="488" t="s">
        <v>12187</v>
      </c>
      <c r="AC1811" s="496">
        <v>9.06E9</v>
      </c>
      <c r="AD1811" s="497"/>
      <c r="AE1811" s="494"/>
      <c r="AF1811" s="494"/>
      <c r="AG1811" s="494"/>
      <c r="AH1811" s="494"/>
      <c r="AI1811" s="494"/>
      <c r="AJ1811" s="488" t="s">
        <v>1527</v>
      </c>
      <c r="AK1811" s="494"/>
      <c r="AL1811" s="494"/>
      <c r="AM1811" s="488" t="s">
        <v>12188</v>
      </c>
      <c r="AP1811" s="494"/>
      <c r="AQ1811" s="494"/>
      <c r="AR1811" s="494"/>
      <c r="AS1811" s="494"/>
      <c r="AT1811" s="488" t="s">
        <v>1529</v>
      </c>
      <c r="AU1811" s="492">
        <v>7680.0</v>
      </c>
      <c r="AV1811" s="492">
        <v>2.0</v>
      </c>
      <c r="AW1811" s="492">
        <v>2030.0</v>
      </c>
      <c r="AX1811" s="488" t="s">
        <v>1634</v>
      </c>
      <c r="AY1811" s="488" t="s">
        <v>8979</v>
      </c>
      <c r="AZ1811" s="488" t="s">
        <v>1531</v>
      </c>
    </row>
    <row r="1812" hidden="1">
      <c r="A1812" s="488" t="s">
        <v>12189</v>
      </c>
      <c r="B1812" s="488" t="s">
        <v>12190</v>
      </c>
      <c r="C1812" s="488" t="s">
        <v>1513</v>
      </c>
      <c r="D1812" s="488" t="s">
        <v>1514</v>
      </c>
      <c r="E1812" s="491">
        <v>45826.438888888886</v>
      </c>
      <c r="F1812" s="492">
        <v>9800.0</v>
      </c>
      <c r="G1812" s="488" t="s">
        <v>1515</v>
      </c>
      <c r="H1812" s="492">
        <v>9800.0</v>
      </c>
      <c r="I1812" s="488" t="s">
        <v>1515</v>
      </c>
      <c r="J1812" s="488" t="s">
        <v>1516</v>
      </c>
      <c r="K1812" s="488" t="s">
        <v>1517</v>
      </c>
      <c r="L1812" s="488" t="s">
        <v>12191</v>
      </c>
      <c r="M1812" s="488" t="s">
        <v>12191</v>
      </c>
      <c r="N1812" s="488" t="s">
        <v>1520</v>
      </c>
      <c r="O1812" s="488" t="s">
        <v>1521</v>
      </c>
      <c r="P1812" s="488" t="s">
        <v>1554</v>
      </c>
      <c r="Q1812" s="488" t="s">
        <v>1523</v>
      </c>
      <c r="R1812" s="495" t="s">
        <v>1524</v>
      </c>
      <c r="S1812" s="494"/>
      <c r="T1812" s="494"/>
      <c r="U1812" s="488" t="s">
        <v>12192</v>
      </c>
      <c r="AB1812" s="488" t="s">
        <v>12193</v>
      </c>
      <c r="AC1812" s="496">
        <v>7.06E9</v>
      </c>
      <c r="AD1812" s="497"/>
      <c r="AE1812" s="497"/>
      <c r="AF1812" s="497"/>
      <c r="AG1812" s="494"/>
      <c r="AH1812" s="494"/>
      <c r="AI1812" s="494"/>
      <c r="AJ1812" s="488" t="s">
        <v>1527</v>
      </c>
      <c r="AK1812" s="494"/>
      <c r="AL1812" s="499"/>
      <c r="AM1812" s="488" t="s">
        <v>12194</v>
      </c>
      <c r="AO1812" s="494"/>
      <c r="AP1812" s="494"/>
      <c r="AQ1812" s="494"/>
      <c r="AR1812" s="494"/>
      <c r="AS1812" s="494"/>
      <c r="AT1812" s="488" t="s">
        <v>1558</v>
      </c>
      <c r="AU1812" s="492">
        <v>7018.0</v>
      </c>
      <c r="AV1812" s="492">
        <v>2.0</v>
      </c>
      <c r="AW1812" s="492">
        <v>2030.0</v>
      </c>
      <c r="AX1812" s="488" t="s">
        <v>1587</v>
      </c>
      <c r="AY1812" s="488" t="s">
        <v>1688</v>
      </c>
      <c r="AZ1812" s="488" t="s">
        <v>1531</v>
      </c>
    </row>
    <row r="1813">
      <c r="A1813" s="488" t="s">
        <v>12195</v>
      </c>
      <c r="B1813" s="488" t="s">
        <v>12196</v>
      </c>
      <c r="C1813" s="488" t="s">
        <v>1513</v>
      </c>
      <c r="D1813" s="488" t="s">
        <v>1514</v>
      </c>
      <c r="E1813" s="491">
        <v>45826.43263888889</v>
      </c>
      <c r="F1813" s="492">
        <v>2980.0</v>
      </c>
      <c r="G1813" s="488" t="s">
        <v>1515</v>
      </c>
      <c r="H1813" s="492">
        <v>2980.0</v>
      </c>
      <c r="I1813" s="488" t="s">
        <v>1515</v>
      </c>
      <c r="J1813" s="488" t="s">
        <v>1516</v>
      </c>
      <c r="K1813" s="488" t="s">
        <v>1517</v>
      </c>
      <c r="L1813" s="488" t="s">
        <v>12197</v>
      </c>
      <c r="M1813" s="488" t="s">
        <v>12198</v>
      </c>
      <c r="N1813" s="488" t="s">
        <v>1520</v>
      </c>
      <c r="O1813" s="488" t="s">
        <v>1521</v>
      </c>
      <c r="P1813" s="488" t="s">
        <v>1522</v>
      </c>
      <c r="Q1813" s="488" t="s">
        <v>1714</v>
      </c>
      <c r="R1813" s="495" t="s">
        <v>1524</v>
      </c>
      <c r="S1813" s="494"/>
      <c r="T1813" s="494"/>
      <c r="U1813" s="488" t="s">
        <v>12199</v>
      </c>
      <c r="V1813" s="495" t="s">
        <v>1524</v>
      </c>
      <c r="W1813" s="488" t="s">
        <v>1716</v>
      </c>
      <c r="X1813" s="488" t="s">
        <v>1717</v>
      </c>
      <c r="Y1813" s="492">
        <v>2980.0</v>
      </c>
      <c r="Z1813" s="488" t="s">
        <v>1515</v>
      </c>
      <c r="AA1813" s="488" t="s">
        <v>1516</v>
      </c>
      <c r="AB1813" s="488" t="s">
        <v>12200</v>
      </c>
      <c r="AC1813" s="496">
        <v>9.02E9</v>
      </c>
      <c r="AD1813" s="497"/>
      <c r="AE1813" s="497"/>
      <c r="AF1813" s="497"/>
      <c r="AG1813" s="494"/>
      <c r="AH1813" s="494"/>
      <c r="AI1813" s="494"/>
      <c r="AJ1813" s="488" t="s">
        <v>1527</v>
      </c>
      <c r="AK1813" s="494"/>
      <c r="AL1813" s="494"/>
      <c r="AM1813" s="488" t="s">
        <v>12201</v>
      </c>
      <c r="AO1813" s="494"/>
      <c r="AP1813" s="494"/>
      <c r="AQ1813" s="494"/>
      <c r="AR1813" s="494"/>
      <c r="AS1813" s="494"/>
      <c r="AT1813" s="488" t="s">
        <v>1529</v>
      </c>
      <c r="AU1813" s="492">
        <v>1041.0</v>
      </c>
      <c r="AV1813" s="492">
        <v>1.0</v>
      </c>
      <c r="AW1813" s="492">
        <v>2028.0</v>
      </c>
      <c r="AX1813" s="488" t="s">
        <v>1549</v>
      </c>
      <c r="AY1813" s="488" t="s">
        <v>2292</v>
      </c>
      <c r="AZ1813" s="488" t="s">
        <v>1531</v>
      </c>
    </row>
    <row r="1814">
      <c r="A1814" s="488" t="s">
        <v>12202</v>
      </c>
      <c r="B1814" s="488" t="s">
        <v>12203</v>
      </c>
      <c r="C1814" s="488" t="s">
        <v>1513</v>
      </c>
      <c r="D1814" s="488" t="s">
        <v>1514</v>
      </c>
      <c r="E1814" s="491">
        <v>45826.43263888889</v>
      </c>
      <c r="F1814" s="492">
        <v>9800.0</v>
      </c>
      <c r="G1814" s="488" t="s">
        <v>1515</v>
      </c>
      <c r="H1814" s="492">
        <v>9800.0</v>
      </c>
      <c r="I1814" s="488" t="s">
        <v>1515</v>
      </c>
      <c r="J1814" s="488" t="s">
        <v>1516</v>
      </c>
      <c r="K1814" s="488" t="s">
        <v>1517</v>
      </c>
      <c r="L1814" s="488" t="s">
        <v>12204</v>
      </c>
      <c r="M1814" s="488" t="s">
        <v>12205</v>
      </c>
      <c r="N1814" s="488" t="s">
        <v>1520</v>
      </c>
      <c r="O1814" s="488" t="s">
        <v>1521</v>
      </c>
      <c r="P1814" s="488" t="s">
        <v>1554</v>
      </c>
      <c r="Q1814" s="488" t="s">
        <v>1714</v>
      </c>
      <c r="R1814" s="495" t="s">
        <v>1524</v>
      </c>
      <c r="S1814" s="494"/>
      <c r="T1814" s="494"/>
      <c r="U1814" s="488" t="s">
        <v>12206</v>
      </c>
      <c r="V1814" s="495" t="s">
        <v>1524</v>
      </c>
      <c r="W1814" s="488" t="s">
        <v>1716</v>
      </c>
      <c r="X1814" s="488" t="s">
        <v>1717</v>
      </c>
      <c r="Y1814" s="492">
        <v>9800.0</v>
      </c>
      <c r="Z1814" s="488" t="s">
        <v>1515</v>
      </c>
      <c r="AA1814" s="488" t="s">
        <v>1516</v>
      </c>
      <c r="AB1814" s="488" t="s">
        <v>12207</v>
      </c>
      <c r="AC1814" s="496">
        <v>8.04E9</v>
      </c>
      <c r="AD1814" s="497"/>
      <c r="AE1814" s="497"/>
      <c r="AF1814" s="497"/>
      <c r="AG1814" s="497"/>
      <c r="AH1814" s="497"/>
      <c r="AI1814" s="494"/>
      <c r="AJ1814" s="488" t="s">
        <v>1527</v>
      </c>
      <c r="AK1814" s="498"/>
      <c r="AL1814" s="499"/>
      <c r="AM1814" s="488" t="s">
        <v>12208</v>
      </c>
      <c r="AO1814" s="494"/>
      <c r="AP1814" s="494"/>
      <c r="AQ1814" s="494"/>
      <c r="AR1814" s="494"/>
      <c r="AS1814" s="494"/>
      <c r="AT1814" s="488" t="s">
        <v>1558</v>
      </c>
      <c r="AU1814" s="492">
        <v>6955.0</v>
      </c>
      <c r="AV1814" s="492">
        <v>5.0</v>
      </c>
      <c r="AW1814" s="492">
        <v>2031.0</v>
      </c>
      <c r="AX1814" s="488" t="s">
        <v>1587</v>
      </c>
      <c r="AY1814" s="488" t="s">
        <v>1588</v>
      </c>
      <c r="AZ1814" s="488" t="s">
        <v>1531</v>
      </c>
    </row>
    <row r="1815" hidden="1">
      <c r="A1815" s="488" t="s">
        <v>12209</v>
      </c>
      <c r="B1815" s="488" t="s">
        <v>12196</v>
      </c>
      <c r="C1815" s="488" t="s">
        <v>1513</v>
      </c>
      <c r="D1815" s="488" t="s">
        <v>1514</v>
      </c>
      <c r="E1815" s="491">
        <v>45826.42986111111</v>
      </c>
      <c r="F1815" s="492">
        <v>9800.0</v>
      </c>
      <c r="G1815" s="488" t="s">
        <v>1515</v>
      </c>
      <c r="H1815" s="492">
        <v>9800.0</v>
      </c>
      <c r="I1815" s="488" t="s">
        <v>1515</v>
      </c>
      <c r="J1815" s="488" t="s">
        <v>1516</v>
      </c>
      <c r="K1815" s="488" t="s">
        <v>1517</v>
      </c>
      <c r="L1815" s="488" t="s">
        <v>12197</v>
      </c>
      <c r="M1815" s="488" t="s">
        <v>12210</v>
      </c>
      <c r="N1815" s="488" t="s">
        <v>1520</v>
      </c>
      <c r="O1815" s="488" t="s">
        <v>1521</v>
      </c>
      <c r="P1815" s="488" t="s">
        <v>1522</v>
      </c>
      <c r="Q1815" s="488" t="s">
        <v>1523</v>
      </c>
      <c r="R1815" s="495" t="s">
        <v>1524</v>
      </c>
      <c r="S1815" s="494"/>
      <c r="T1815" s="494"/>
      <c r="U1815" s="488" t="s">
        <v>12211</v>
      </c>
      <c r="AB1815" s="488" t="s">
        <v>12200</v>
      </c>
      <c r="AC1815" s="496">
        <v>9.02E9</v>
      </c>
      <c r="AD1815" s="497"/>
      <c r="AE1815" s="494"/>
      <c r="AF1815" s="494"/>
      <c r="AG1815" s="494"/>
      <c r="AH1815" s="494"/>
      <c r="AI1815" s="494"/>
      <c r="AJ1815" s="488" t="s">
        <v>1527</v>
      </c>
      <c r="AK1815" s="494"/>
      <c r="AL1815" s="494"/>
      <c r="AM1815" s="488" t="s">
        <v>12201</v>
      </c>
      <c r="AO1815" s="494"/>
      <c r="AP1815" s="494"/>
      <c r="AQ1815" s="494"/>
      <c r="AR1815" s="494"/>
      <c r="AS1815" s="494"/>
      <c r="AT1815" s="488" t="s">
        <v>1529</v>
      </c>
      <c r="AU1815" s="492">
        <v>1041.0</v>
      </c>
      <c r="AV1815" s="492">
        <v>1.0</v>
      </c>
      <c r="AW1815" s="492">
        <v>2028.0</v>
      </c>
      <c r="AX1815" s="488" t="s">
        <v>1549</v>
      </c>
      <c r="AY1815" s="488" t="s">
        <v>2292</v>
      </c>
      <c r="AZ1815" s="488" t="s">
        <v>1531</v>
      </c>
    </row>
    <row r="1816" hidden="1">
      <c r="A1816" s="488" t="s">
        <v>12195</v>
      </c>
      <c r="B1816" s="488" t="s">
        <v>12196</v>
      </c>
      <c r="C1816" s="488" t="s">
        <v>1513</v>
      </c>
      <c r="D1816" s="488" t="s">
        <v>1514</v>
      </c>
      <c r="E1816" s="491">
        <v>45826.42569444444</v>
      </c>
      <c r="F1816" s="492">
        <v>2980.0</v>
      </c>
      <c r="G1816" s="488" t="s">
        <v>1515</v>
      </c>
      <c r="H1816" s="492">
        <v>2980.0</v>
      </c>
      <c r="I1816" s="488" t="s">
        <v>1515</v>
      </c>
      <c r="J1816" s="488" t="s">
        <v>1516</v>
      </c>
      <c r="K1816" s="488" t="s">
        <v>1517</v>
      </c>
      <c r="L1816" s="488" t="s">
        <v>12197</v>
      </c>
      <c r="M1816" s="488" t="s">
        <v>12198</v>
      </c>
      <c r="N1816" s="488" t="s">
        <v>1520</v>
      </c>
      <c r="O1816" s="488" t="s">
        <v>1521</v>
      </c>
      <c r="P1816" s="488" t="s">
        <v>1522</v>
      </c>
      <c r="Q1816" s="488" t="s">
        <v>1523</v>
      </c>
      <c r="R1816" s="495" t="s">
        <v>1524</v>
      </c>
      <c r="S1816" s="494"/>
      <c r="T1816" s="494"/>
      <c r="U1816" s="488" t="s">
        <v>12199</v>
      </c>
      <c r="AB1816" s="488" t="s">
        <v>12200</v>
      </c>
      <c r="AC1816" s="496">
        <v>9.02E9</v>
      </c>
      <c r="AD1816" s="497"/>
      <c r="AE1816" s="494"/>
      <c r="AF1816" s="494"/>
      <c r="AG1816" s="494"/>
      <c r="AH1816" s="494"/>
      <c r="AI1816" s="494"/>
      <c r="AJ1816" s="488" t="s">
        <v>1527</v>
      </c>
      <c r="AK1816" s="494"/>
      <c r="AL1816" s="494"/>
      <c r="AM1816" s="488" t="s">
        <v>12201</v>
      </c>
      <c r="AO1816" s="494"/>
      <c r="AP1816" s="494"/>
      <c r="AQ1816" s="494"/>
      <c r="AR1816" s="494"/>
      <c r="AS1816" s="494"/>
      <c r="AT1816" s="488" t="s">
        <v>1529</v>
      </c>
      <c r="AU1816" s="492">
        <v>1041.0</v>
      </c>
      <c r="AV1816" s="492">
        <v>1.0</v>
      </c>
      <c r="AW1816" s="492">
        <v>2028.0</v>
      </c>
      <c r="AX1816" s="488" t="s">
        <v>1549</v>
      </c>
      <c r="AY1816" s="488" t="s">
        <v>2292</v>
      </c>
      <c r="AZ1816" s="488" t="s">
        <v>1531</v>
      </c>
    </row>
    <row r="1817" hidden="1">
      <c r="A1817" s="488" t="s">
        <v>12212</v>
      </c>
      <c r="B1817" s="488" t="s">
        <v>12213</v>
      </c>
      <c r="C1817" s="488" t="s">
        <v>1513</v>
      </c>
      <c r="D1817" s="488" t="s">
        <v>1514</v>
      </c>
      <c r="E1817" s="491">
        <v>45826.42222222222</v>
      </c>
      <c r="F1817" s="492">
        <v>9800.0</v>
      </c>
      <c r="G1817" s="488" t="s">
        <v>1515</v>
      </c>
      <c r="H1817" s="492">
        <v>9800.0</v>
      </c>
      <c r="I1817" s="488" t="s">
        <v>1515</v>
      </c>
      <c r="J1817" s="488" t="s">
        <v>1516</v>
      </c>
      <c r="K1817" s="488" t="s">
        <v>1517</v>
      </c>
      <c r="L1817" s="488" t="s">
        <v>12214</v>
      </c>
      <c r="M1817" s="488" t="s">
        <v>12215</v>
      </c>
      <c r="N1817" s="488" t="s">
        <v>1520</v>
      </c>
      <c r="O1817" s="488" t="s">
        <v>1521</v>
      </c>
      <c r="P1817" s="488" t="s">
        <v>1554</v>
      </c>
      <c r="Q1817" s="488" t="s">
        <v>1523</v>
      </c>
      <c r="R1817" s="495" t="s">
        <v>1524</v>
      </c>
      <c r="S1817" s="494"/>
      <c r="T1817" s="494"/>
      <c r="U1817" s="488" t="s">
        <v>12216</v>
      </c>
      <c r="AB1817" s="488" t="s">
        <v>12217</v>
      </c>
      <c r="AC1817" s="496">
        <v>8.01E9</v>
      </c>
      <c r="AD1817" s="497"/>
      <c r="AE1817" s="494"/>
      <c r="AF1817" s="494"/>
      <c r="AG1817" s="494"/>
      <c r="AH1817" s="494"/>
      <c r="AI1817" s="494"/>
      <c r="AJ1817" s="488" t="s">
        <v>1527</v>
      </c>
      <c r="AK1817" s="494"/>
      <c r="AL1817" s="494"/>
      <c r="AM1817" s="488" t="s">
        <v>12218</v>
      </c>
      <c r="AO1817" s="494"/>
      <c r="AP1817" s="494"/>
      <c r="AQ1817" s="494"/>
      <c r="AR1817" s="494"/>
      <c r="AS1817" s="494"/>
      <c r="AT1817" s="488" t="s">
        <v>1529</v>
      </c>
      <c r="AU1817" s="492">
        <v>3297.0</v>
      </c>
      <c r="AV1817" s="492">
        <v>6.0</v>
      </c>
      <c r="AW1817" s="492">
        <v>2028.0</v>
      </c>
      <c r="AX1817" s="488" t="s">
        <v>1634</v>
      </c>
      <c r="AY1817" s="488" t="s">
        <v>1597</v>
      </c>
      <c r="AZ1817" s="488" t="s">
        <v>1531</v>
      </c>
    </row>
    <row r="1818">
      <c r="A1818" s="488" t="s">
        <v>12219</v>
      </c>
      <c r="B1818" s="488" t="s">
        <v>12220</v>
      </c>
      <c r="C1818" s="488" t="s">
        <v>1513</v>
      </c>
      <c r="D1818" s="488" t="s">
        <v>1514</v>
      </c>
      <c r="E1818" s="491">
        <v>45826.42083333333</v>
      </c>
      <c r="F1818" s="492">
        <v>9800.0</v>
      </c>
      <c r="G1818" s="488" t="s">
        <v>1515</v>
      </c>
      <c r="H1818" s="492">
        <v>9800.0</v>
      </c>
      <c r="I1818" s="488" t="s">
        <v>1515</v>
      </c>
      <c r="J1818" s="488" t="s">
        <v>1516</v>
      </c>
      <c r="K1818" s="488" t="s">
        <v>1517</v>
      </c>
      <c r="L1818" s="488" t="s">
        <v>12221</v>
      </c>
      <c r="M1818" s="488" t="s">
        <v>12222</v>
      </c>
      <c r="N1818" s="488" t="s">
        <v>1520</v>
      </c>
      <c r="O1818" s="488" t="s">
        <v>1521</v>
      </c>
      <c r="P1818" s="488" t="s">
        <v>1545</v>
      </c>
      <c r="Q1818" s="488" t="s">
        <v>1714</v>
      </c>
      <c r="R1818" s="495" t="s">
        <v>1524</v>
      </c>
      <c r="S1818" s="494"/>
      <c r="T1818" s="494"/>
      <c r="U1818" s="488" t="s">
        <v>2900</v>
      </c>
      <c r="V1818" s="495" t="s">
        <v>1524</v>
      </c>
      <c r="W1818" s="488" t="s">
        <v>1716</v>
      </c>
      <c r="X1818" s="488" t="s">
        <v>1717</v>
      </c>
      <c r="Y1818" s="492">
        <v>9800.0</v>
      </c>
      <c r="Z1818" s="488" t="s">
        <v>1515</v>
      </c>
      <c r="AA1818" s="488" t="s">
        <v>1516</v>
      </c>
      <c r="AB1818" s="488" t="s">
        <v>12223</v>
      </c>
      <c r="AC1818" s="496">
        <v>8.04E9</v>
      </c>
      <c r="AD1818" s="497"/>
      <c r="AE1818" s="494"/>
      <c r="AF1818" s="494"/>
      <c r="AG1818" s="494"/>
      <c r="AH1818" s="494"/>
      <c r="AI1818" s="494"/>
      <c r="AJ1818" s="488" t="s">
        <v>1527</v>
      </c>
      <c r="AK1818" s="494"/>
      <c r="AL1818" s="494"/>
      <c r="AM1818" s="488" t="s">
        <v>12224</v>
      </c>
      <c r="AO1818" s="494"/>
      <c r="AP1818" s="494"/>
      <c r="AQ1818" s="494"/>
      <c r="AR1818" s="494"/>
      <c r="AS1818" s="494"/>
      <c r="AT1818" s="488" t="s">
        <v>1529</v>
      </c>
      <c r="AU1818" s="492">
        <v>727.0</v>
      </c>
      <c r="AV1818" s="492">
        <v>1.0</v>
      </c>
      <c r="AW1818" s="492">
        <v>2030.0</v>
      </c>
      <c r="AX1818" s="497"/>
      <c r="AY1818" s="488" t="s">
        <v>1652</v>
      </c>
      <c r="AZ1818" s="488" t="s">
        <v>1531</v>
      </c>
    </row>
    <row r="1819" hidden="1">
      <c r="A1819" s="488" t="s">
        <v>12225</v>
      </c>
      <c r="B1819" s="488" t="s">
        <v>12213</v>
      </c>
      <c r="C1819" s="488" t="s">
        <v>1513</v>
      </c>
      <c r="D1819" s="488" t="s">
        <v>1514</v>
      </c>
      <c r="E1819" s="491">
        <v>45826.41805555556</v>
      </c>
      <c r="F1819" s="492">
        <v>2980.0</v>
      </c>
      <c r="G1819" s="488" t="s">
        <v>1515</v>
      </c>
      <c r="H1819" s="492">
        <v>2980.0</v>
      </c>
      <c r="I1819" s="488" t="s">
        <v>1515</v>
      </c>
      <c r="J1819" s="488" t="s">
        <v>1516</v>
      </c>
      <c r="K1819" s="488" t="s">
        <v>1517</v>
      </c>
      <c r="L1819" s="488" t="s">
        <v>12214</v>
      </c>
      <c r="M1819" s="488" t="s">
        <v>12226</v>
      </c>
      <c r="N1819" s="488" t="s">
        <v>1520</v>
      </c>
      <c r="O1819" s="488" t="s">
        <v>1521</v>
      </c>
      <c r="P1819" s="488" t="s">
        <v>1554</v>
      </c>
      <c r="Q1819" s="488" t="s">
        <v>1523</v>
      </c>
      <c r="R1819" s="495" t="s">
        <v>1524</v>
      </c>
      <c r="S1819" s="494"/>
      <c r="T1819" s="494"/>
      <c r="U1819" s="488" t="s">
        <v>12227</v>
      </c>
      <c r="AB1819" s="488" t="s">
        <v>12217</v>
      </c>
      <c r="AC1819" s="496">
        <v>8.01E9</v>
      </c>
      <c r="AD1819" s="497"/>
      <c r="AE1819" s="494"/>
      <c r="AF1819" s="494"/>
      <c r="AG1819" s="494"/>
      <c r="AH1819" s="494"/>
      <c r="AI1819" s="494"/>
      <c r="AJ1819" s="488" t="s">
        <v>1527</v>
      </c>
      <c r="AK1819" s="494"/>
      <c r="AL1819" s="494"/>
      <c r="AM1819" s="488" t="s">
        <v>12218</v>
      </c>
      <c r="AO1819" s="494"/>
      <c r="AP1819" s="494"/>
      <c r="AQ1819" s="494"/>
      <c r="AR1819" s="494"/>
      <c r="AS1819" s="494"/>
      <c r="AT1819" s="488" t="s">
        <v>1529</v>
      </c>
      <c r="AU1819" s="492">
        <v>3297.0</v>
      </c>
      <c r="AV1819" s="492">
        <v>6.0</v>
      </c>
      <c r="AW1819" s="492">
        <v>2028.0</v>
      </c>
      <c r="AX1819" s="488" t="s">
        <v>1634</v>
      </c>
      <c r="AY1819" s="488" t="s">
        <v>1597</v>
      </c>
      <c r="AZ1819" s="488" t="s">
        <v>1531</v>
      </c>
    </row>
    <row r="1820">
      <c r="A1820" s="488" t="s">
        <v>12228</v>
      </c>
      <c r="B1820" s="488" t="s">
        <v>12229</v>
      </c>
      <c r="C1820" s="488" t="s">
        <v>1513</v>
      </c>
      <c r="D1820" s="488" t="s">
        <v>1514</v>
      </c>
      <c r="E1820" s="491">
        <v>45826.41736111111</v>
      </c>
      <c r="F1820" s="492">
        <v>9800.0</v>
      </c>
      <c r="G1820" s="488" t="s">
        <v>1515</v>
      </c>
      <c r="H1820" s="492">
        <v>9800.0</v>
      </c>
      <c r="I1820" s="488" t="s">
        <v>1515</v>
      </c>
      <c r="J1820" s="488" t="s">
        <v>1516</v>
      </c>
      <c r="K1820" s="488" t="s">
        <v>1517</v>
      </c>
      <c r="L1820" s="488" t="s">
        <v>12230</v>
      </c>
      <c r="M1820" s="488" t="s">
        <v>12231</v>
      </c>
      <c r="N1820" s="488" t="s">
        <v>1520</v>
      </c>
      <c r="O1820" s="488" t="s">
        <v>1521</v>
      </c>
      <c r="P1820" s="488" t="s">
        <v>1554</v>
      </c>
      <c r="Q1820" s="488" t="s">
        <v>1714</v>
      </c>
      <c r="R1820" s="495" t="s">
        <v>1524</v>
      </c>
      <c r="S1820" s="494"/>
      <c r="T1820" s="494"/>
      <c r="U1820" s="488" t="s">
        <v>12232</v>
      </c>
      <c r="V1820" s="495" t="s">
        <v>1524</v>
      </c>
      <c r="W1820" s="488" t="s">
        <v>1716</v>
      </c>
      <c r="X1820" s="488" t="s">
        <v>1717</v>
      </c>
      <c r="Y1820" s="492">
        <v>9800.0</v>
      </c>
      <c r="Z1820" s="488" t="s">
        <v>1515</v>
      </c>
      <c r="AA1820" s="488" t="s">
        <v>1516</v>
      </c>
      <c r="AB1820" s="488" t="s">
        <v>12233</v>
      </c>
      <c r="AC1820" s="496">
        <v>9.09E9</v>
      </c>
      <c r="AD1820" s="497"/>
      <c r="AE1820" s="494"/>
      <c r="AF1820" s="494"/>
      <c r="AG1820" s="494"/>
      <c r="AH1820" s="494"/>
      <c r="AI1820" s="494"/>
      <c r="AJ1820" s="488" t="s">
        <v>1527</v>
      </c>
      <c r="AK1820" s="494"/>
      <c r="AL1820" s="494"/>
      <c r="AM1820" s="488" t="s">
        <v>12234</v>
      </c>
      <c r="AO1820" s="494"/>
      <c r="AP1820" s="494"/>
      <c r="AQ1820" s="494"/>
      <c r="AR1820" s="494"/>
      <c r="AS1820" s="494"/>
      <c r="AT1820" s="488" t="s">
        <v>1529</v>
      </c>
      <c r="AU1820" s="492">
        <v>127.0</v>
      </c>
      <c r="AV1820" s="492">
        <v>4.0</v>
      </c>
      <c r="AW1820" s="492">
        <v>2027.0</v>
      </c>
      <c r="AX1820" s="488" t="s">
        <v>1634</v>
      </c>
      <c r="AY1820" s="488" t="s">
        <v>1831</v>
      </c>
      <c r="AZ1820" s="488" t="s">
        <v>1531</v>
      </c>
    </row>
    <row r="1821" hidden="1">
      <c r="A1821" s="488" t="s">
        <v>7665</v>
      </c>
      <c r="B1821" s="488" t="s">
        <v>7666</v>
      </c>
      <c r="C1821" s="488" t="s">
        <v>1513</v>
      </c>
      <c r="D1821" s="488" t="s">
        <v>1514</v>
      </c>
      <c r="E1821" s="491">
        <v>45826.415972222225</v>
      </c>
      <c r="F1821" s="492">
        <v>9800.0</v>
      </c>
      <c r="G1821" s="488" t="s">
        <v>1515</v>
      </c>
      <c r="H1821" s="492">
        <v>9800.0</v>
      </c>
      <c r="I1821" s="488" t="s">
        <v>1515</v>
      </c>
      <c r="J1821" s="488" t="s">
        <v>1516</v>
      </c>
      <c r="K1821" s="488" t="s">
        <v>1517</v>
      </c>
      <c r="L1821" s="488" t="s">
        <v>7667</v>
      </c>
      <c r="M1821" s="488" t="s">
        <v>7668</v>
      </c>
      <c r="N1821" s="488" t="s">
        <v>1520</v>
      </c>
      <c r="O1821" s="488" t="s">
        <v>1521</v>
      </c>
      <c r="P1821" s="488" t="s">
        <v>1724</v>
      </c>
      <c r="Q1821" s="488" t="s">
        <v>1523</v>
      </c>
      <c r="R1821" s="495" t="s">
        <v>1524</v>
      </c>
      <c r="S1821" s="494"/>
      <c r="T1821" s="494"/>
      <c r="U1821" s="488" t="s">
        <v>7669</v>
      </c>
      <c r="AB1821" s="488" t="s">
        <v>7670</v>
      </c>
      <c r="AC1821" s="496">
        <v>9.01E9</v>
      </c>
      <c r="AD1821" s="497"/>
      <c r="AE1821" s="494"/>
      <c r="AF1821" s="494"/>
      <c r="AG1821" s="494"/>
      <c r="AH1821" s="494"/>
      <c r="AI1821" s="494"/>
      <c r="AJ1821" s="488" t="s">
        <v>1527</v>
      </c>
      <c r="AK1821" s="494"/>
      <c r="AL1821" s="494"/>
      <c r="AM1821" s="488" t="s">
        <v>7671</v>
      </c>
      <c r="AO1821" s="497"/>
      <c r="AP1821" s="494"/>
      <c r="AQ1821" s="494"/>
      <c r="AR1821" s="494"/>
      <c r="AS1821" s="494"/>
      <c r="AT1821" s="488" t="s">
        <v>1529</v>
      </c>
      <c r="AU1821" s="492">
        <v>1006.0</v>
      </c>
      <c r="AV1821" s="492">
        <v>5.0</v>
      </c>
      <c r="AW1821" s="492">
        <v>2027.0</v>
      </c>
      <c r="AX1821" s="488" t="s">
        <v>1728</v>
      </c>
      <c r="AY1821" s="488" t="s">
        <v>1729</v>
      </c>
      <c r="AZ1821" s="488" t="s">
        <v>1531</v>
      </c>
    </row>
    <row r="1822" hidden="1">
      <c r="A1822" s="488" t="s">
        <v>12235</v>
      </c>
      <c r="B1822" s="488" t="s">
        <v>7666</v>
      </c>
      <c r="C1822" s="488" t="s">
        <v>1513</v>
      </c>
      <c r="D1822" s="488" t="s">
        <v>1514</v>
      </c>
      <c r="E1822" s="491">
        <v>45826.41527777778</v>
      </c>
      <c r="F1822" s="492">
        <v>2980.0</v>
      </c>
      <c r="G1822" s="488" t="s">
        <v>1515</v>
      </c>
      <c r="H1822" s="492">
        <v>2980.0</v>
      </c>
      <c r="I1822" s="488" t="s">
        <v>1515</v>
      </c>
      <c r="J1822" s="488" t="s">
        <v>1516</v>
      </c>
      <c r="K1822" s="488" t="s">
        <v>1517</v>
      </c>
      <c r="L1822" s="488" t="s">
        <v>7667</v>
      </c>
      <c r="M1822" s="488" t="s">
        <v>12236</v>
      </c>
      <c r="N1822" s="488" t="s">
        <v>1520</v>
      </c>
      <c r="O1822" s="488" t="s">
        <v>1521</v>
      </c>
      <c r="P1822" s="488" t="s">
        <v>1724</v>
      </c>
      <c r="Q1822" s="488" t="s">
        <v>1523</v>
      </c>
      <c r="R1822" s="495" t="s">
        <v>1524</v>
      </c>
      <c r="S1822" s="494"/>
      <c r="T1822" s="494"/>
      <c r="U1822" s="488" t="s">
        <v>12237</v>
      </c>
      <c r="AB1822" s="488" t="s">
        <v>7670</v>
      </c>
      <c r="AC1822" s="496">
        <v>9.01E9</v>
      </c>
      <c r="AD1822" s="497"/>
      <c r="AE1822" s="494"/>
      <c r="AF1822" s="494"/>
      <c r="AG1822" s="494"/>
      <c r="AH1822" s="494"/>
      <c r="AI1822" s="494"/>
      <c r="AJ1822" s="488" t="s">
        <v>1527</v>
      </c>
      <c r="AK1822" s="494"/>
      <c r="AL1822" s="494"/>
      <c r="AM1822" s="488" t="s">
        <v>7671</v>
      </c>
      <c r="AO1822" s="494"/>
      <c r="AP1822" s="494"/>
      <c r="AQ1822" s="494"/>
      <c r="AR1822" s="494"/>
      <c r="AS1822" s="494"/>
      <c r="AT1822" s="488" t="s">
        <v>1529</v>
      </c>
      <c r="AU1822" s="492">
        <v>1006.0</v>
      </c>
      <c r="AV1822" s="492">
        <v>5.0</v>
      </c>
      <c r="AW1822" s="492">
        <v>2027.0</v>
      </c>
      <c r="AX1822" s="488" t="s">
        <v>1728</v>
      </c>
      <c r="AY1822" s="488" t="s">
        <v>1729</v>
      </c>
      <c r="AZ1822" s="488" t="s">
        <v>1531</v>
      </c>
    </row>
    <row r="1823" hidden="1">
      <c r="A1823" s="488" t="s">
        <v>12238</v>
      </c>
      <c r="B1823" s="488" t="s">
        <v>12239</v>
      </c>
      <c r="C1823" s="488" t="s">
        <v>1513</v>
      </c>
      <c r="D1823" s="488" t="s">
        <v>1514</v>
      </c>
      <c r="E1823" s="491">
        <v>45826.41111111111</v>
      </c>
      <c r="F1823" s="492">
        <v>2980.0</v>
      </c>
      <c r="G1823" s="488" t="s">
        <v>1515</v>
      </c>
      <c r="H1823" s="492">
        <v>2980.0</v>
      </c>
      <c r="I1823" s="488" t="s">
        <v>1515</v>
      </c>
      <c r="J1823" s="488" t="s">
        <v>1516</v>
      </c>
      <c r="K1823" s="488" t="s">
        <v>1517</v>
      </c>
      <c r="L1823" s="488" t="s">
        <v>12240</v>
      </c>
      <c r="M1823" s="488" t="s">
        <v>12241</v>
      </c>
      <c r="N1823" s="488" t="s">
        <v>1520</v>
      </c>
      <c r="O1823" s="488" t="s">
        <v>1521</v>
      </c>
      <c r="P1823" s="488" t="s">
        <v>1554</v>
      </c>
      <c r="Q1823" s="488" t="s">
        <v>1523</v>
      </c>
      <c r="R1823" s="495" t="s">
        <v>1524</v>
      </c>
      <c r="S1823" s="494"/>
      <c r="T1823" s="494"/>
      <c r="U1823" s="488" t="s">
        <v>12242</v>
      </c>
      <c r="AB1823" s="488" t="s">
        <v>12243</v>
      </c>
      <c r="AC1823" s="496">
        <v>8.01E9</v>
      </c>
      <c r="AD1823" s="497"/>
      <c r="AE1823" s="494"/>
      <c r="AF1823" s="494"/>
      <c r="AG1823" s="494"/>
      <c r="AH1823" s="494"/>
      <c r="AI1823" s="494"/>
      <c r="AJ1823" s="488" t="s">
        <v>1527</v>
      </c>
      <c r="AK1823" s="494"/>
      <c r="AL1823" s="494"/>
      <c r="AM1823" s="488" t="s">
        <v>12244</v>
      </c>
      <c r="AO1823" s="497"/>
      <c r="AP1823" s="494"/>
      <c r="AQ1823" s="494"/>
      <c r="AR1823" s="494"/>
      <c r="AS1823" s="494"/>
      <c r="AT1823" s="488" t="s">
        <v>1529</v>
      </c>
      <c r="AU1823" s="492">
        <v>5685.0</v>
      </c>
      <c r="AV1823" s="492">
        <v>10.0</v>
      </c>
      <c r="AW1823" s="492">
        <v>2029.0</v>
      </c>
      <c r="AX1823" s="488" t="s">
        <v>1587</v>
      </c>
      <c r="AY1823" s="488" t="s">
        <v>1597</v>
      </c>
      <c r="AZ1823" s="488" t="s">
        <v>1531</v>
      </c>
    </row>
    <row r="1824" hidden="1">
      <c r="A1824" s="488" t="s">
        <v>12245</v>
      </c>
      <c r="B1824" s="488" t="s">
        <v>12246</v>
      </c>
      <c r="C1824" s="488" t="s">
        <v>1513</v>
      </c>
      <c r="D1824" s="488" t="s">
        <v>1514</v>
      </c>
      <c r="E1824" s="491">
        <v>45826.40277777778</v>
      </c>
      <c r="F1824" s="492">
        <v>2980.0</v>
      </c>
      <c r="G1824" s="488" t="s">
        <v>1515</v>
      </c>
      <c r="H1824" s="492">
        <v>2980.0</v>
      </c>
      <c r="I1824" s="488" t="s">
        <v>1515</v>
      </c>
      <c r="J1824" s="488" t="s">
        <v>1516</v>
      </c>
      <c r="K1824" s="488" t="s">
        <v>1517</v>
      </c>
      <c r="L1824" s="488" t="s">
        <v>12247</v>
      </c>
      <c r="M1824" s="488" t="s">
        <v>12248</v>
      </c>
      <c r="N1824" s="488" t="s">
        <v>1520</v>
      </c>
      <c r="O1824" s="488" t="s">
        <v>1521</v>
      </c>
      <c r="P1824" s="488" t="s">
        <v>1545</v>
      </c>
      <c r="Q1824" s="488" t="s">
        <v>1523</v>
      </c>
      <c r="R1824" s="495" t="s">
        <v>1524</v>
      </c>
      <c r="S1824" s="494"/>
      <c r="T1824" s="494"/>
      <c r="U1824" s="488" t="s">
        <v>12249</v>
      </c>
      <c r="AB1824" s="488" t="s">
        <v>12250</v>
      </c>
      <c r="AC1824" s="496">
        <v>8.06E9</v>
      </c>
      <c r="AD1824" s="497"/>
      <c r="AE1824" s="494"/>
      <c r="AF1824" s="494"/>
      <c r="AG1824" s="494"/>
      <c r="AH1824" s="494"/>
      <c r="AI1824" s="494"/>
      <c r="AJ1824" s="488" t="s">
        <v>1527</v>
      </c>
      <c r="AK1824" s="494"/>
      <c r="AL1824" s="494"/>
      <c r="AM1824" s="488" t="s">
        <v>12251</v>
      </c>
      <c r="AO1824" s="497"/>
      <c r="AP1824" s="494"/>
      <c r="AQ1824" s="494"/>
      <c r="AR1824" s="494"/>
      <c r="AS1824" s="494"/>
      <c r="AT1824" s="488" t="s">
        <v>1529</v>
      </c>
      <c r="AU1824" s="492">
        <v>4955.0</v>
      </c>
      <c r="AV1824" s="492">
        <v>5.0</v>
      </c>
      <c r="AW1824" s="492">
        <v>2027.0</v>
      </c>
      <c r="AX1824" s="497"/>
      <c r="AY1824" s="488" t="s">
        <v>1652</v>
      </c>
      <c r="AZ1824" s="488" t="s">
        <v>1531</v>
      </c>
    </row>
    <row r="1825" hidden="1">
      <c r="A1825" s="488" t="s">
        <v>12252</v>
      </c>
      <c r="B1825" s="488" t="s">
        <v>12253</v>
      </c>
      <c r="C1825" s="488" t="s">
        <v>1513</v>
      </c>
      <c r="D1825" s="488" t="s">
        <v>1514</v>
      </c>
      <c r="E1825" s="491">
        <v>45826.385416666664</v>
      </c>
      <c r="F1825" s="492">
        <v>2980.0</v>
      </c>
      <c r="G1825" s="488" t="s">
        <v>1515</v>
      </c>
      <c r="H1825" s="492">
        <v>2980.0</v>
      </c>
      <c r="I1825" s="488" t="s">
        <v>1515</v>
      </c>
      <c r="J1825" s="488" t="s">
        <v>1516</v>
      </c>
      <c r="K1825" s="488" t="s">
        <v>1517</v>
      </c>
      <c r="L1825" s="488" t="s">
        <v>12254</v>
      </c>
      <c r="M1825" s="488" t="s">
        <v>12255</v>
      </c>
      <c r="N1825" s="488" t="s">
        <v>1520</v>
      </c>
      <c r="O1825" s="488" t="s">
        <v>1521</v>
      </c>
      <c r="P1825" s="488" t="s">
        <v>1554</v>
      </c>
      <c r="Q1825" s="488" t="s">
        <v>1523</v>
      </c>
      <c r="R1825" s="495" t="s">
        <v>1524</v>
      </c>
      <c r="S1825" s="494"/>
      <c r="T1825" s="494"/>
      <c r="U1825" s="488" t="s">
        <v>12256</v>
      </c>
      <c r="AB1825" s="488" t="s">
        <v>12257</v>
      </c>
      <c r="AC1825" s="496">
        <v>7.04E9</v>
      </c>
      <c r="AD1825" s="497"/>
      <c r="AE1825" s="497"/>
      <c r="AF1825" s="497"/>
      <c r="AG1825" s="497"/>
      <c r="AH1825" s="497"/>
      <c r="AI1825" s="494"/>
      <c r="AJ1825" s="488" t="s">
        <v>1527</v>
      </c>
      <c r="AK1825" s="498"/>
      <c r="AL1825" s="499"/>
      <c r="AM1825" s="488" t="s">
        <v>12258</v>
      </c>
      <c r="AO1825" s="494"/>
      <c r="AP1825" s="494"/>
      <c r="AQ1825" s="494"/>
      <c r="AR1825" s="494"/>
      <c r="AS1825" s="494"/>
      <c r="AT1825" s="488" t="s">
        <v>1558</v>
      </c>
      <c r="AU1825" s="492">
        <v>7015.0</v>
      </c>
      <c r="AV1825" s="492">
        <v>11.0</v>
      </c>
      <c r="AW1825" s="492">
        <v>2029.0</v>
      </c>
      <c r="AX1825" s="488" t="s">
        <v>1587</v>
      </c>
      <c r="AY1825" s="488" t="s">
        <v>1688</v>
      </c>
      <c r="AZ1825" s="488" t="s">
        <v>1531</v>
      </c>
    </row>
    <row r="1826" hidden="1">
      <c r="A1826" s="488" t="s">
        <v>12259</v>
      </c>
      <c r="B1826" s="488" t="s">
        <v>12260</v>
      </c>
      <c r="C1826" s="488" t="s">
        <v>1513</v>
      </c>
      <c r="D1826" s="488" t="s">
        <v>1514</v>
      </c>
      <c r="E1826" s="491">
        <v>45826.37986111111</v>
      </c>
      <c r="F1826" s="492">
        <v>2980.0</v>
      </c>
      <c r="G1826" s="488" t="s">
        <v>1515</v>
      </c>
      <c r="H1826" s="492">
        <v>2980.0</v>
      </c>
      <c r="I1826" s="488" t="s">
        <v>1515</v>
      </c>
      <c r="J1826" s="488" t="s">
        <v>1516</v>
      </c>
      <c r="K1826" s="488" t="s">
        <v>1517</v>
      </c>
      <c r="L1826" s="488" t="s">
        <v>12261</v>
      </c>
      <c r="M1826" s="488" t="s">
        <v>12262</v>
      </c>
      <c r="N1826" s="488" t="s">
        <v>1520</v>
      </c>
      <c r="O1826" s="488" t="s">
        <v>1521</v>
      </c>
      <c r="P1826" s="488" t="s">
        <v>1545</v>
      </c>
      <c r="Q1826" s="488" t="s">
        <v>1523</v>
      </c>
      <c r="R1826" s="495" t="s">
        <v>1524</v>
      </c>
      <c r="S1826" s="494"/>
      <c r="T1826" s="494"/>
      <c r="U1826" s="488" t="s">
        <v>12263</v>
      </c>
      <c r="AB1826" s="488" t="s">
        <v>12264</v>
      </c>
      <c r="AC1826" s="496">
        <v>7.03E9</v>
      </c>
      <c r="AD1826" s="494"/>
      <c r="AE1826" s="494"/>
      <c r="AF1826" s="494"/>
      <c r="AG1826" s="494"/>
      <c r="AH1826" s="494"/>
      <c r="AI1826" s="494"/>
      <c r="AJ1826" s="488" t="s">
        <v>1527</v>
      </c>
      <c r="AK1826" s="494"/>
      <c r="AL1826" s="494"/>
      <c r="AM1826" s="488" t="s">
        <v>12265</v>
      </c>
      <c r="AO1826" s="494"/>
      <c r="AP1826" s="494"/>
      <c r="AQ1826" s="494"/>
      <c r="AR1826" s="494"/>
      <c r="AS1826" s="494"/>
      <c r="AT1826" s="488" t="s">
        <v>1529</v>
      </c>
      <c r="AU1826" s="492">
        <v>9007.0</v>
      </c>
      <c r="AV1826" s="492">
        <v>11.0</v>
      </c>
      <c r="AW1826" s="492">
        <v>2029.0</v>
      </c>
      <c r="AX1826" s="488" t="s">
        <v>1549</v>
      </c>
      <c r="AY1826" s="497"/>
      <c r="AZ1826" s="488" t="s">
        <v>1531</v>
      </c>
    </row>
    <row r="1827" hidden="1">
      <c r="A1827" s="488" t="s">
        <v>12266</v>
      </c>
      <c r="B1827" s="488" t="s">
        <v>12267</v>
      </c>
      <c r="C1827" s="488" t="s">
        <v>1513</v>
      </c>
      <c r="D1827" s="488" t="s">
        <v>1514</v>
      </c>
      <c r="E1827" s="491">
        <v>45826.37430555555</v>
      </c>
      <c r="F1827" s="492">
        <v>2980.0</v>
      </c>
      <c r="G1827" s="488" t="s">
        <v>1515</v>
      </c>
      <c r="H1827" s="492">
        <v>2980.0</v>
      </c>
      <c r="I1827" s="488" t="s">
        <v>1515</v>
      </c>
      <c r="J1827" s="488" t="s">
        <v>1516</v>
      </c>
      <c r="K1827" s="488" t="s">
        <v>1517</v>
      </c>
      <c r="L1827" s="488" t="s">
        <v>12268</v>
      </c>
      <c r="M1827" s="488" t="s">
        <v>12269</v>
      </c>
      <c r="N1827" s="488" t="s">
        <v>1520</v>
      </c>
      <c r="O1827" s="488" t="s">
        <v>1521</v>
      </c>
      <c r="P1827" s="488" t="s">
        <v>1554</v>
      </c>
      <c r="Q1827" s="488" t="s">
        <v>1523</v>
      </c>
      <c r="R1827" s="495" t="s">
        <v>1524</v>
      </c>
      <c r="S1827" s="494"/>
      <c r="T1827" s="494"/>
      <c r="U1827" s="488" t="s">
        <v>12270</v>
      </c>
      <c r="AB1827" s="488" t="s">
        <v>12271</v>
      </c>
      <c r="AC1827" s="496">
        <v>8.01E9</v>
      </c>
      <c r="AD1827" s="497"/>
      <c r="AE1827" s="494"/>
      <c r="AF1827" s="494"/>
      <c r="AG1827" s="494"/>
      <c r="AH1827" s="494"/>
      <c r="AI1827" s="494"/>
      <c r="AJ1827" s="488" t="s">
        <v>1527</v>
      </c>
      <c r="AK1827" s="494"/>
      <c r="AL1827" s="494"/>
      <c r="AM1827" s="488" t="s">
        <v>12272</v>
      </c>
      <c r="AO1827" s="494"/>
      <c r="AP1827" s="494"/>
      <c r="AQ1827" s="494"/>
      <c r="AR1827" s="494"/>
      <c r="AS1827" s="494"/>
      <c r="AT1827" s="488" t="s">
        <v>1529</v>
      </c>
      <c r="AU1827" s="492">
        <v>2416.0</v>
      </c>
      <c r="AV1827" s="492">
        <v>11.0</v>
      </c>
      <c r="AW1827" s="492">
        <v>2029.0</v>
      </c>
      <c r="AX1827" s="488" t="s">
        <v>1634</v>
      </c>
      <c r="AY1827" s="488" t="s">
        <v>1597</v>
      </c>
      <c r="AZ1827" s="488" t="s">
        <v>1531</v>
      </c>
    </row>
    <row r="1828" hidden="1">
      <c r="A1828" s="488" t="s">
        <v>12273</v>
      </c>
      <c r="B1828" s="488" t="s">
        <v>12274</v>
      </c>
      <c r="C1828" s="488" t="s">
        <v>1513</v>
      </c>
      <c r="D1828" s="488" t="s">
        <v>1514</v>
      </c>
      <c r="E1828" s="491">
        <v>45826.36597222222</v>
      </c>
      <c r="F1828" s="492">
        <v>2980.0</v>
      </c>
      <c r="G1828" s="488" t="s">
        <v>1515</v>
      </c>
      <c r="H1828" s="492">
        <v>2980.0</v>
      </c>
      <c r="I1828" s="488" t="s">
        <v>1515</v>
      </c>
      <c r="J1828" s="488" t="s">
        <v>1516</v>
      </c>
      <c r="K1828" s="488" t="s">
        <v>1517</v>
      </c>
      <c r="L1828" s="488" t="s">
        <v>12275</v>
      </c>
      <c r="M1828" s="488" t="s">
        <v>12276</v>
      </c>
      <c r="N1828" s="488" t="s">
        <v>1520</v>
      </c>
      <c r="O1828" s="488" t="s">
        <v>1521</v>
      </c>
      <c r="P1828" s="488" t="s">
        <v>1554</v>
      </c>
      <c r="Q1828" s="488" t="s">
        <v>1523</v>
      </c>
      <c r="R1828" s="495" t="s">
        <v>1524</v>
      </c>
      <c r="S1828" s="494"/>
      <c r="T1828" s="494"/>
      <c r="U1828" s="488" t="s">
        <v>12277</v>
      </c>
      <c r="AB1828" s="488" t="s">
        <v>12278</v>
      </c>
      <c r="AC1828" s="496">
        <v>8.05E9</v>
      </c>
      <c r="AD1828" s="494"/>
      <c r="AE1828" s="494"/>
      <c r="AF1828" s="494"/>
      <c r="AG1828" s="494"/>
      <c r="AH1828" s="494"/>
      <c r="AI1828" s="494"/>
      <c r="AJ1828" s="488" t="s">
        <v>1527</v>
      </c>
      <c r="AK1828" s="494"/>
      <c r="AL1828" s="494"/>
      <c r="AM1828" s="488" t="s">
        <v>12279</v>
      </c>
      <c r="AP1828" s="494"/>
      <c r="AQ1828" s="494"/>
      <c r="AR1828" s="494"/>
      <c r="AS1828" s="494"/>
      <c r="AT1828" s="488" t="s">
        <v>1558</v>
      </c>
      <c r="AU1828" s="492">
        <v>7687.0</v>
      </c>
      <c r="AV1828" s="492">
        <v>6.0</v>
      </c>
      <c r="AW1828" s="492">
        <v>2030.0</v>
      </c>
      <c r="AX1828" s="488" t="s">
        <v>1587</v>
      </c>
      <c r="AY1828" s="488" t="s">
        <v>1588</v>
      </c>
      <c r="AZ1828" s="488" t="s">
        <v>1531</v>
      </c>
    </row>
    <row r="1829" hidden="1">
      <c r="A1829" s="488" t="s">
        <v>12280</v>
      </c>
      <c r="B1829" s="488" t="s">
        <v>12281</v>
      </c>
      <c r="C1829" s="488" t="s">
        <v>1513</v>
      </c>
      <c r="D1829" s="488" t="s">
        <v>1514</v>
      </c>
      <c r="E1829" s="491">
        <v>45826.35972222222</v>
      </c>
      <c r="F1829" s="492">
        <v>2980.0</v>
      </c>
      <c r="G1829" s="488" t="s">
        <v>1515</v>
      </c>
      <c r="H1829" s="492">
        <v>2980.0</v>
      </c>
      <c r="I1829" s="488" t="s">
        <v>1515</v>
      </c>
      <c r="J1829" s="488" t="s">
        <v>1516</v>
      </c>
      <c r="K1829" s="488" t="s">
        <v>1517</v>
      </c>
      <c r="L1829" s="488" t="s">
        <v>12282</v>
      </c>
      <c r="M1829" s="488" t="s">
        <v>12283</v>
      </c>
      <c r="N1829" s="488" t="s">
        <v>1520</v>
      </c>
      <c r="O1829" s="488" t="s">
        <v>1521</v>
      </c>
      <c r="P1829" s="488" t="s">
        <v>1522</v>
      </c>
      <c r="Q1829" s="488" t="s">
        <v>1523</v>
      </c>
      <c r="R1829" s="495" t="s">
        <v>1524</v>
      </c>
      <c r="S1829" s="494"/>
      <c r="T1829" s="494"/>
      <c r="U1829" s="488" t="s">
        <v>12284</v>
      </c>
      <c r="AB1829" s="488" t="s">
        <v>12285</v>
      </c>
      <c r="AC1829" s="496">
        <v>9.06E9</v>
      </c>
      <c r="AD1829" s="497"/>
      <c r="AE1829" s="497"/>
      <c r="AF1829" s="494"/>
      <c r="AG1829" s="494"/>
      <c r="AH1829" s="494"/>
      <c r="AI1829" s="494"/>
      <c r="AJ1829" s="488" t="s">
        <v>1527</v>
      </c>
      <c r="AK1829" s="494"/>
      <c r="AL1829" s="494"/>
      <c r="AM1829" s="488" t="s">
        <v>12286</v>
      </c>
      <c r="AO1829" s="494"/>
      <c r="AP1829" s="494"/>
      <c r="AQ1829" s="494"/>
      <c r="AR1829" s="494"/>
      <c r="AS1829" s="494"/>
      <c r="AT1829" s="488" t="s">
        <v>1529</v>
      </c>
      <c r="AU1829" s="492">
        <v>5214.0</v>
      </c>
      <c r="AV1829" s="492">
        <v>5.0</v>
      </c>
      <c r="AW1829" s="492">
        <v>2031.0</v>
      </c>
      <c r="AX1829" s="497"/>
      <c r="AY1829" s="488" t="s">
        <v>1571</v>
      </c>
      <c r="AZ1829" s="488" t="s">
        <v>1531</v>
      </c>
    </row>
    <row r="1830" hidden="1">
      <c r="A1830" s="488" t="s">
        <v>12287</v>
      </c>
      <c r="B1830" s="488" t="s">
        <v>12288</v>
      </c>
      <c r="C1830" s="488" t="s">
        <v>1513</v>
      </c>
      <c r="D1830" s="488" t="s">
        <v>1514</v>
      </c>
      <c r="E1830" s="491">
        <v>45826.35763888889</v>
      </c>
      <c r="F1830" s="492">
        <v>2980.0</v>
      </c>
      <c r="G1830" s="488" t="s">
        <v>1515</v>
      </c>
      <c r="H1830" s="492">
        <v>2980.0</v>
      </c>
      <c r="I1830" s="488" t="s">
        <v>1515</v>
      </c>
      <c r="J1830" s="488" t="s">
        <v>1516</v>
      </c>
      <c r="K1830" s="488" t="s">
        <v>1517</v>
      </c>
      <c r="L1830" s="488" t="s">
        <v>12289</v>
      </c>
      <c r="M1830" s="488" t="s">
        <v>12290</v>
      </c>
      <c r="N1830" s="488" t="s">
        <v>1520</v>
      </c>
      <c r="O1830" s="488" t="s">
        <v>1521</v>
      </c>
      <c r="P1830" s="488" t="s">
        <v>1554</v>
      </c>
      <c r="Q1830" s="488" t="s">
        <v>1523</v>
      </c>
      <c r="R1830" s="495" t="s">
        <v>1524</v>
      </c>
      <c r="S1830" s="494"/>
      <c r="T1830" s="494"/>
      <c r="U1830" s="488" t="s">
        <v>12291</v>
      </c>
      <c r="AB1830" s="488" t="s">
        <v>12292</v>
      </c>
      <c r="AC1830" s="496">
        <v>9.05E9</v>
      </c>
      <c r="AD1830" s="497"/>
      <c r="AE1830" s="494"/>
      <c r="AF1830" s="494"/>
      <c r="AG1830" s="494"/>
      <c r="AH1830" s="494"/>
      <c r="AI1830" s="494"/>
      <c r="AJ1830" s="488" t="s">
        <v>1527</v>
      </c>
      <c r="AK1830" s="494"/>
      <c r="AL1830" s="494"/>
      <c r="AM1830" s="488" t="s">
        <v>12293</v>
      </c>
      <c r="AO1830" s="494"/>
      <c r="AP1830" s="494"/>
      <c r="AQ1830" s="494"/>
      <c r="AR1830" s="494"/>
      <c r="AS1830" s="494"/>
      <c r="AT1830" s="488" t="s">
        <v>1529</v>
      </c>
      <c r="AU1830" s="492">
        <v>548.0</v>
      </c>
      <c r="AV1830" s="492">
        <v>12.0</v>
      </c>
      <c r="AW1830" s="492">
        <v>2026.0</v>
      </c>
      <c r="AX1830" s="488" t="s">
        <v>1587</v>
      </c>
      <c r="AY1830" s="488" t="s">
        <v>1597</v>
      </c>
      <c r="AZ1830" s="488" t="s">
        <v>1531</v>
      </c>
    </row>
    <row r="1831" hidden="1">
      <c r="A1831" s="488" t="s">
        <v>12294</v>
      </c>
      <c r="B1831" s="488" t="s">
        <v>12295</v>
      </c>
      <c r="C1831" s="488" t="s">
        <v>1513</v>
      </c>
      <c r="D1831" s="488" t="s">
        <v>1514</v>
      </c>
      <c r="E1831" s="491">
        <v>45826.35277777778</v>
      </c>
      <c r="F1831" s="492">
        <v>2980.0</v>
      </c>
      <c r="G1831" s="488" t="s">
        <v>1515</v>
      </c>
      <c r="H1831" s="492">
        <v>2980.0</v>
      </c>
      <c r="I1831" s="488" t="s">
        <v>1515</v>
      </c>
      <c r="J1831" s="488" t="s">
        <v>1516</v>
      </c>
      <c r="K1831" s="488" t="s">
        <v>1517</v>
      </c>
      <c r="L1831" s="488" t="s">
        <v>12296</v>
      </c>
      <c r="M1831" s="488" t="s">
        <v>12297</v>
      </c>
      <c r="N1831" s="488" t="s">
        <v>1520</v>
      </c>
      <c r="O1831" s="488" t="s">
        <v>1521</v>
      </c>
      <c r="P1831" s="488" t="s">
        <v>1724</v>
      </c>
      <c r="Q1831" s="488" t="s">
        <v>1523</v>
      </c>
      <c r="R1831" s="495" t="s">
        <v>1524</v>
      </c>
      <c r="S1831" s="494"/>
      <c r="T1831" s="494"/>
      <c r="U1831" s="488" t="s">
        <v>7999</v>
      </c>
      <c r="AB1831" s="488" t="s">
        <v>12298</v>
      </c>
      <c r="AC1831" s="496">
        <v>9.09E9</v>
      </c>
      <c r="AD1831" s="497"/>
      <c r="AE1831" s="497"/>
      <c r="AF1831" s="494"/>
      <c r="AG1831" s="494"/>
      <c r="AH1831" s="494"/>
      <c r="AI1831" s="494"/>
      <c r="AJ1831" s="488" t="s">
        <v>1527</v>
      </c>
      <c r="AK1831" s="494"/>
      <c r="AL1831" s="494"/>
      <c r="AM1831" s="488" t="s">
        <v>12299</v>
      </c>
      <c r="AO1831" s="494"/>
      <c r="AP1831" s="494"/>
      <c r="AQ1831" s="494"/>
      <c r="AR1831" s="494"/>
      <c r="AS1831" s="494"/>
      <c r="AT1831" s="488" t="s">
        <v>1529</v>
      </c>
      <c r="AU1831" s="492">
        <v>8360.0</v>
      </c>
      <c r="AV1831" s="492">
        <v>6.0</v>
      </c>
      <c r="AW1831" s="492">
        <v>2028.0</v>
      </c>
      <c r="AX1831" s="488" t="s">
        <v>1728</v>
      </c>
      <c r="AY1831" s="488" t="s">
        <v>4079</v>
      </c>
      <c r="AZ1831" s="488" t="s">
        <v>1531</v>
      </c>
    </row>
    <row r="1832" hidden="1">
      <c r="A1832" s="488" t="s">
        <v>12300</v>
      </c>
      <c r="B1832" s="488" t="s">
        <v>12301</v>
      </c>
      <c r="C1832" s="488" t="s">
        <v>1513</v>
      </c>
      <c r="D1832" s="488" t="s">
        <v>1514</v>
      </c>
      <c r="E1832" s="491">
        <v>45826.35138888889</v>
      </c>
      <c r="F1832" s="492">
        <v>9800.0</v>
      </c>
      <c r="G1832" s="488" t="s">
        <v>1515</v>
      </c>
      <c r="H1832" s="492">
        <v>9800.0</v>
      </c>
      <c r="I1832" s="488" t="s">
        <v>1515</v>
      </c>
      <c r="J1832" s="488" t="s">
        <v>1516</v>
      </c>
      <c r="K1832" s="488" t="s">
        <v>1517</v>
      </c>
      <c r="L1832" s="488" t="s">
        <v>12302</v>
      </c>
      <c r="M1832" s="488" t="s">
        <v>12303</v>
      </c>
      <c r="N1832" s="488" t="s">
        <v>1520</v>
      </c>
      <c r="O1832" s="488" t="s">
        <v>1521</v>
      </c>
      <c r="P1832" s="488" t="s">
        <v>1554</v>
      </c>
      <c r="Q1832" s="488" t="s">
        <v>1523</v>
      </c>
      <c r="R1832" s="495" t="s">
        <v>1524</v>
      </c>
      <c r="S1832" s="494"/>
      <c r="T1832" s="494"/>
      <c r="U1832" s="488" t="s">
        <v>12304</v>
      </c>
      <c r="AB1832" s="488" t="s">
        <v>12305</v>
      </c>
      <c r="AC1832" s="496">
        <v>8.19E11</v>
      </c>
      <c r="AD1832" s="497"/>
      <c r="AE1832" s="494"/>
      <c r="AF1832" s="494"/>
      <c r="AG1832" s="494"/>
      <c r="AH1832" s="494"/>
      <c r="AI1832" s="494"/>
      <c r="AJ1832" s="488" t="s">
        <v>1527</v>
      </c>
      <c r="AK1832" s="494"/>
      <c r="AL1832" s="494"/>
      <c r="AM1832" s="488" t="s">
        <v>12306</v>
      </c>
      <c r="AP1832" s="494"/>
      <c r="AQ1832" s="494"/>
      <c r="AR1832" s="494"/>
      <c r="AS1832" s="494"/>
      <c r="AT1832" s="488" t="s">
        <v>1529</v>
      </c>
      <c r="AU1832" s="492">
        <v>7685.0</v>
      </c>
      <c r="AV1832" s="492">
        <v>10.0</v>
      </c>
      <c r="AW1832" s="492">
        <v>2028.0</v>
      </c>
      <c r="AX1832" s="488" t="s">
        <v>1634</v>
      </c>
      <c r="AY1832" s="488" t="s">
        <v>2047</v>
      </c>
      <c r="AZ1832" s="488" t="s">
        <v>1531</v>
      </c>
    </row>
    <row r="1833" hidden="1">
      <c r="A1833" s="488" t="s">
        <v>12307</v>
      </c>
      <c r="B1833" s="488" t="s">
        <v>12301</v>
      </c>
      <c r="C1833" s="488" t="s">
        <v>1513</v>
      </c>
      <c r="D1833" s="488" t="s">
        <v>1514</v>
      </c>
      <c r="E1833" s="491">
        <v>45826.34930555556</v>
      </c>
      <c r="F1833" s="492">
        <v>2980.0</v>
      </c>
      <c r="G1833" s="488" t="s">
        <v>1515</v>
      </c>
      <c r="H1833" s="492">
        <v>2980.0</v>
      </c>
      <c r="I1833" s="488" t="s">
        <v>1515</v>
      </c>
      <c r="J1833" s="488" t="s">
        <v>1516</v>
      </c>
      <c r="K1833" s="488" t="s">
        <v>1517</v>
      </c>
      <c r="L1833" s="488" t="s">
        <v>12302</v>
      </c>
      <c r="M1833" s="488" t="s">
        <v>12308</v>
      </c>
      <c r="N1833" s="488" t="s">
        <v>1520</v>
      </c>
      <c r="O1833" s="488" t="s">
        <v>1521</v>
      </c>
      <c r="P1833" s="488" t="s">
        <v>1554</v>
      </c>
      <c r="Q1833" s="488" t="s">
        <v>1523</v>
      </c>
      <c r="R1833" s="495" t="s">
        <v>1524</v>
      </c>
      <c r="S1833" s="494"/>
      <c r="T1833" s="494"/>
      <c r="U1833" s="488" t="s">
        <v>12309</v>
      </c>
      <c r="AB1833" s="488" t="s">
        <v>12305</v>
      </c>
      <c r="AC1833" s="496">
        <v>8.19E11</v>
      </c>
      <c r="AD1833" s="497"/>
      <c r="AE1833" s="494"/>
      <c r="AF1833" s="494"/>
      <c r="AG1833" s="494"/>
      <c r="AH1833" s="494"/>
      <c r="AI1833" s="494"/>
      <c r="AJ1833" s="488" t="s">
        <v>1527</v>
      </c>
      <c r="AK1833" s="494"/>
      <c r="AL1833" s="494"/>
      <c r="AM1833" s="488" t="s">
        <v>12306</v>
      </c>
      <c r="AP1833" s="494"/>
      <c r="AQ1833" s="494"/>
      <c r="AR1833" s="494"/>
      <c r="AS1833" s="494"/>
      <c r="AT1833" s="488" t="s">
        <v>1529</v>
      </c>
      <c r="AU1833" s="492">
        <v>7685.0</v>
      </c>
      <c r="AV1833" s="492">
        <v>10.0</v>
      </c>
      <c r="AW1833" s="492">
        <v>2028.0</v>
      </c>
      <c r="AX1833" s="488" t="s">
        <v>1634</v>
      </c>
      <c r="AY1833" s="488" t="s">
        <v>2047</v>
      </c>
      <c r="AZ1833" s="488" t="s">
        <v>1531</v>
      </c>
    </row>
    <row r="1834" hidden="1">
      <c r="A1834" s="488" t="s">
        <v>12310</v>
      </c>
      <c r="B1834" s="488" t="s">
        <v>12311</v>
      </c>
      <c r="C1834" s="488" t="s">
        <v>1513</v>
      </c>
      <c r="D1834" s="488" t="s">
        <v>1514</v>
      </c>
      <c r="E1834" s="491">
        <v>45826.33819444444</v>
      </c>
      <c r="F1834" s="492">
        <v>2980.0</v>
      </c>
      <c r="G1834" s="488" t="s">
        <v>1515</v>
      </c>
      <c r="H1834" s="492">
        <v>2980.0</v>
      </c>
      <c r="I1834" s="488" t="s">
        <v>1515</v>
      </c>
      <c r="J1834" s="488" t="s">
        <v>1516</v>
      </c>
      <c r="K1834" s="488" t="s">
        <v>1517</v>
      </c>
      <c r="L1834" s="488" t="s">
        <v>12312</v>
      </c>
      <c r="M1834" s="488" t="s">
        <v>12313</v>
      </c>
      <c r="N1834" s="488" t="s">
        <v>1520</v>
      </c>
      <c r="O1834" s="488" t="s">
        <v>1521</v>
      </c>
      <c r="P1834" s="488" t="s">
        <v>1554</v>
      </c>
      <c r="Q1834" s="488" t="s">
        <v>1523</v>
      </c>
      <c r="R1834" s="495" t="s">
        <v>1524</v>
      </c>
      <c r="S1834" s="494"/>
      <c r="T1834" s="494"/>
      <c r="U1834" s="488" t="s">
        <v>12314</v>
      </c>
      <c r="AB1834" s="488" t="s">
        <v>12315</v>
      </c>
      <c r="AC1834" s="496">
        <v>8.07E9</v>
      </c>
      <c r="AD1834" s="497"/>
      <c r="AE1834" s="494"/>
      <c r="AF1834" s="494"/>
      <c r="AG1834" s="494"/>
      <c r="AH1834" s="494"/>
      <c r="AI1834" s="494"/>
      <c r="AJ1834" s="488" t="s">
        <v>1527</v>
      </c>
      <c r="AK1834" s="494"/>
      <c r="AL1834" s="494"/>
      <c r="AM1834" s="488" t="s">
        <v>12316</v>
      </c>
      <c r="AO1834" s="497"/>
      <c r="AP1834" s="494"/>
      <c r="AQ1834" s="494"/>
      <c r="AR1834" s="494"/>
      <c r="AS1834" s="494"/>
      <c r="AT1834" s="488" t="s">
        <v>1529</v>
      </c>
      <c r="AU1834" s="492">
        <v>8406.0</v>
      </c>
      <c r="AV1834" s="492">
        <v>5.0</v>
      </c>
      <c r="AW1834" s="492">
        <v>2028.0</v>
      </c>
      <c r="AX1834" s="488" t="s">
        <v>1587</v>
      </c>
      <c r="AY1834" s="488" t="s">
        <v>1571</v>
      </c>
      <c r="AZ1834" s="488" t="s">
        <v>1531</v>
      </c>
    </row>
    <row r="1835" hidden="1">
      <c r="A1835" s="488" t="s">
        <v>12317</v>
      </c>
      <c r="B1835" s="488" t="s">
        <v>12318</v>
      </c>
      <c r="C1835" s="488" t="s">
        <v>1513</v>
      </c>
      <c r="D1835" s="488" t="s">
        <v>1514</v>
      </c>
      <c r="E1835" s="491">
        <v>45826.33611111111</v>
      </c>
      <c r="F1835" s="492">
        <v>2980.0</v>
      </c>
      <c r="G1835" s="488" t="s">
        <v>1515</v>
      </c>
      <c r="H1835" s="492">
        <v>2980.0</v>
      </c>
      <c r="I1835" s="488" t="s">
        <v>1515</v>
      </c>
      <c r="J1835" s="488" t="s">
        <v>1516</v>
      </c>
      <c r="K1835" s="488" t="s">
        <v>1517</v>
      </c>
      <c r="L1835" s="488" t="s">
        <v>12319</v>
      </c>
      <c r="M1835" s="488" t="s">
        <v>12320</v>
      </c>
      <c r="N1835" s="488" t="s">
        <v>1520</v>
      </c>
      <c r="O1835" s="488" t="s">
        <v>1521</v>
      </c>
      <c r="P1835" s="488" t="s">
        <v>1522</v>
      </c>
      <c r="Q1835" s="488" t="s">
        <v>1523</v>
      </c>
      <c r="R1835" s="495" t="s">
        <v>1524</v>
      </c>
      <c r="S1835" s="494"/>
      <c r="T1835" s="494"/>
      <c r="U1835" s="488" t="s">
        <v>12321</v>
      </c>
      <c r="AB1835" s="488" t="s">
        <v>12322</v>
      </c>
      <c r="AC1835" s="496">
        <v>9.06E9</v>
      </c>
      <c r="AD1835" s="497"/>
      <c r="AE1835" s="494"/>
      <c r="AF1835" s="494"/>
      <c r="AG1835" s="494"/>
      <c r="AH1835" s="494"/>
      <c r="AI1835" s="494"/>
      <c r="AJ1835" s="488" t="s">
        <v>1527</v>
      </c>
      <c r="AK1835" s="494"/>
      <c r="AL1835" s="494"/>
      <c r="AM1835" s="488" t="s">
        <v>12323</v>
      </c>
      <c r="AO1835" s="494"/>
      <c r="AP1835" s="494"/>
      <c r="AQ1835" s="494"/>
      <c r="AR1835" s="494"/>
      <c r="AS1835" s="494"/>
      <c r="AT1835" s="488" t="s">
        <v>1529</v>
      </c>
      <c r="AU1835" s="492">
        <v>9564.0</v>
      </c>
      <c r="AV1835" s="492">
        <v>7.0</v>
      </c>
      <c r="AW1835" s="492">
        <v>2030.0</v>
      </c>
      <c r="AX1835" s="488" t="s">
        <v>1867</v>
      </c>
      <c r="AY1835" s="488" t="s">
        <v>1868</v>
      </c>
      <c r="AZ1835" s="488" t="s">
        <v>1531</v>
      </c>
    </row>
    <row r="1836" hidden="1">
      <c r="A1836" s="488" t="s">
        <v>12324</v>
      </c>
      <c r="B1836" s="488" t="s">
        <v>12325</v>
      </c>
      <c r="C1836" s="488" t="s">
        <v>1513</v>
      </c>
      <c r="D1836" s="488" t="s">
        <v>1514</v>
      </c>
      <c r="E1836" s="491">
        <v>45826.334027777775</v>
      </c>
      <c r="F1836" s="492">
        <v>2980.0</v>
      </c>
      <c r="G1836" s="488" t="s">
        <v>1515</v>
      </c>
      <c r="H1836" s="492">
        <v>2980.0</v>
      </c>
      <c r="I1836" s="488" t="s">
        <v>1515</v>
      </c>
      <c r="J1836" s="488" t="s">
        <v>1516</v>
      </c>
      <c r="K1836" s="488" t="s">
        <v>1517</v>
      </c>
      <c r="L1836" s="488" t="s">
        <v>12326</v>
      </c>
      <c r="M1836" s="488" t="s">
        <v>12327</v>
      </c>
      <c r="N1836" s="488" t="s">
        <v>1520</v>
      </c>
      <c r="O1836" s="488" t="s">
        <v>1521</v>
      </c>
      <c r="P1836" s="488" t="s">
        <v>1554</v>
      </c>
      <c r="Q1836" s="488" t="s">
        <v>1523</v>
      </c>
      <c r="R1836" s="495" t="s">
        <v>1524</v>
      </c>
      <c r="S1836" s="494"/>
      <c r="T1836" s="494"/>
      <c r="U1836" s="488" t="s">
        <v>12328</v>
      </c>
      <c r="AB1836" s="488" t="s">
        <v>12329</v>
      </c>
      <c r="AC1836" s="496">
        <v>9.07E9</v>
      </c>
      <c r="AD1836" s="497"/>
      <c r="AE1836" s="494"/>
      <c r="AF1836" s="494"/>
      <c r="AG1836" s="494"/>
      <c r="AH1836" s="494"/>
      <c r="AI1836" s="494"/>
      <c r="AJ1836" s="488" t="s">
        <v>1527</v>
      </c>
      <c r="AK1836" s="494"/>
      <c r="AL1836" s="494"/>
      <c r="AM1836" s="488" t="s">
        <v>12330</v>
      </c>
      <c r="AO1836" s="494"/>
      <c r="AP1836" s="494"/>
      <c r="AQ1836" s="494"/>
      <c r="AR1836" s="494"/>
      <c r="AS1836" s="494"/>
      <c r="AT1836" s="488" t="s">
        <v>1529</v>
      </c>
      <c r="AU1836" s="492">
        <v>3812.0</v>
      </c>
      <c r="AV1836" s="492">
        <v>7.0</v>
      </c>
      <c r="AW1836" s="492">
        <v>2026.0</v>
      </c>
      <c r="AX1836" s="488" t="s">
        <v>1634</v>
      </c>
      <c r="AY1836" s="488" t="s">
        <v>1917</v>
      </c>
      <c r="AZ1836" s="488" t="s">
        <v>1531</v>
      </c>
    </row>
    <row r="1837" hidden="1">
      <c r="A1837" s="488" t="s">
        <v>4662</v>
      </c>
      <c r="B1837" s="488" t="s">
        <v>4663</v>
      </c>
      <c r="C1837" s="488" t="s">
        <v>1513</v>
      </c>
      <c r="D1837" s="488" t="s">
        <v>1514</v>
      </c>
      <c r="E1837" s="491">
        <v>45826.316666666666</v>
      </c>
      <c r="F1837" s="492">
        <v>2980.0</v>
      </c>
      <c r="G1837" s="488" t="s">
        <v>1515</v>
      </c>
      <c r="H1837" s="492">
        <v>2980.0</v>
      </c>
      <c r="I1837" s="488" t="s">
        <v>1515</v>
      </c>
      <c r="J1837" s="488" t="s">
        <v>1516</v>
      </c>
      <c r="K1837" s="488" t="s">
        <v>1517</v>
      </c>
      <c r="L1837" s="488" t="s">
        <v>4664</v>
      </c>
      <c r="M1837" s="488" t="s">
        <v>4665</v>
      </c>
      <c r="N1837" s="488" t="s">
        <v>1520</v>
      </c>
      <c r="O1837" s="488" t="s">
        <v>1521</v>
      </c>
      <c r="P1837" s="488" t="s">
        <v>1554</v>
      </c>
      <c r="Q1837" s="488" t="s">
        <v>1523</v>
      </c>
      <c r="R1837" s="495" t="s">
        <v>1524</v>
      </c>
      <c r="S1837" s="494"/>
      <c r="T1837" s="494"/>
      <c r="U1837" s="488" t="s">
        <v>4666</v>
      </c>
      <c r="AB1837" s="488" t="s">
        <v>4668</v>
      </c>
      <c r="AC1837" s="496">
        <v>9.08E9</v>
      </c>
      <c r="AD1837" s="497"/>
      <c r="AE1837" s="494"/>
      <c r="AF1837" s="494"/>
      <c r="AG1837" s="494"/>
      <c r="AH1837" s="494"/>
      <c r="AI1837" s="494"/>
      <c r="AJ1837" s="488" t="s">
        <v>1527</v>
      </c>
      <c r="AK1837" s="494"/>
      <c r="AL1837" s="494"/>
      <c r="AM1837" s="488" t="s">
        <v>4669</v>
      </c>
      <c r="AO1837" s="494"/>
      <c r="AP1837" s="494"/>
      <c r="AQ1837" s="494"/>
      <c r="AR1837" s="494"/>
      <c r="AS1837" s="494"/>
      <c r="AT1837" s="488" t="s">
        <v>1529</v>
      </c>
      <c r="AU1837" s="492">
        <v>5743.0</v>
      </c>
      <c r="AV1837" s="492">
        <v>6.0</v>
      </c>
      <c r="AW1837" s="492">
        <v>2031.0</v>
      </c>
      <c r="AX1837" s="488" t="s">
        <v>1587</v>
      </c>
      <c r="AY1837" s="488" t="s">
        <v>1571</v>
      </c>
      <c r="AZ1837" s="488" t="s">
        <v>1531</v>
      </c>
    </row>
    <row r="1838" hidden="1">
      <c r="A1838" s="488" t="s">
        <v>12331</v>
      </c>
      <c r="B1838" s="488" t="s">
        <v>12332</v>
      </c>
      <c r="C1838" s="488" t="s">
        <v>1513</v>
      </c>
      <c r="D1838" s="488" t="s">
        <v>1514</v>
      </c>
      <c r="E1838" s="491">
        <v>45826.313888888886</v>
      </c>
      <c r="F1838" s="492">
        <v>2980.0</v>
      </c>
      <c r="G1838" s="488" t="s">
        <v>1515</v>
      </c>
      <c r="H1838" s="492">
        <v>2980.0</v>
      </c>
      <c r="I1838" s="488" t="s">
        <v>1515</v>
      </c>
      <c r="J1838" s="488" t="s">
        <v>1516</v>
      </c>
      <c r="K1838" s="488" t="s">
        <v>1517</v>
      </c>
      <c r="L1838" s="488" t="s">
        <v>12333</v>
      </c>
      <c r="M1838" s="488" t="s">
        <v>12334</v>
      </c>
      <c r="N1838" s="488" t="s">
        <v>1520</v>
      </c>
      <c r="O1838" s="488" t="s">
        <v>1521</v>
      </c>
      <c r="P1838" s="488" t="s">
        <v>1545</v>
      </c>
      <c r="Q1838" s="488" t="s">
        <v>1523</v>
      </c>
      <c r="R1838" s="495" t="s">
        <v>1524</v>
      </c>
      <c r="S1838" s="494"/>
      <c r="T1838" s="494"/>
      <c r="U1838" s="488" t="s">
        <v>12335</v>
      </c>
      <c r="AB1838" s="488" t="s">
        <v>12336</v>
      </c>
      <c r="AC1838" s="496">
        <v>9.04E9</v>
      </c>
      <c r="AD1838" s="497"/>
      <c r="AE1838" s="497"/>
      <c r="AF1838" s="497"/>
      <c r="AG1838" s="497"/>
      <c r="AH1838" s="497"/>
      <c r="AI1838" s="494"/>
      <c r="AJ1838" s="488" t="s">
        <v>1527</v>
      </c>
      <c r="AK1838" s="497"/>
      <c r="AL1838" s="497"/>
      <c r="AM1838" s="488" t="s">
        <v>12337</v>
      </c>
      <c r="AO1838" s="494"/>
      <c r="AP1838" s="494"/>
      <c r="AQ1838" s="494"/>
      <c r="AR1838" s="494"/>
      <c r="AS1838" s="494"/>
      <c r="AT1838" s="488" t="s">
        <v>1529</v>
      </c>
      <c r="AU1838" s="492">
        <v>9432.0</v>
      </c>
      <c r="AV1838" s="492">
        <v>3.0</v>
      </c>
      <c r="AW1838" s="492">
        <v>2030.0</v>
      </c>
      <c r="AX1838" s="488" t="s">
        <v>1549</v>
      </c>
      <c r="AY1838" s="488" t="s">
        <v>12058</v>
      </c>
      <c r="AZ1838" s="488" t="s">
        <v>1531</v>
      </c>
    </row>
    <row r="1839" hidden="1">
      <c r="A1839" s="488" t="s">
        <v>12338</v>
      </c>
      <c r="B1839" s="488" t="s">
        <v>12339</v>
      </c>
      <c r="C1839" s="488" t="s">
        <v>1513</v>
      </c>
      <c r="D1839" s="488" t="s">
        <v>1514</v>
      </c>
      <c r="E1839" s="491">
        <v>45826.30763888889</v>
      </c>
      <c r="F1839" s="492">
        <v>2980.0</v>
      </c>
      <c r="G1839" s="488" t="s">
        <v>1515</v>
      </c>
      <c r="H1839" s="492">
        <v>2980.0</v>
      </c>
      <c r="I1839" s="488" t="s">
        <v>1515</v>
      </c>
      <c r="J1839" s="488" t="s">
        <v>1516</v>
      </c>
      <c r="K1839" s="488" t="s">
        <v>1517</v>
      </c>
      <c r="L1839" s="488" t="s">
        <v>12340</v>
      </c>
      <c r="M1839" s="488" t="s">
        <v>12341</v>
      </c>
      <c r="N1839" s="488" t="s">
        <v>1520</v>
      </c>
      <c r="O1839" s="488" t="s">
        <v>1521</v>
      </c>
      <c r="P1839" s="488" t="s">
        <v>1554</v>
      </c>
      <c r="Q1839" s="488" t="s">
        <v>1523</v>
      </c>
      <c r="R1839" s="495" t="s">
        <v>1524</v>
      </c>
      <c r="S1839" s="494"/>
      <c r="T1839" s="494"/>
      <c r="U1839" s="488" t="s">
        <v>12342</v>
      </c>
      <c r="AB1839" s="488" t="s">
        <v>12343</v>
      </c>
      <c r="AC1839" s="496">
        <v>9.03E9</v>
      </c>
      <c r="AD1839" s="497"/>
      <c r="AE1839" s="497"/>
      <c r="AF1839" s="497"/>
      <c r="AG1839" s="497"/>
      <c r="AH1839" s="497"/>
      <c r="AI1839" s="494"/>
      <c r="AJ1839" s="488" t="s">
        <v>1527</v>
      </c>
      <c r="AK1839" s="498"/>
      <c r="AL1839" s="499"/>
      <c r="AM1839" s="488" t="s">
        <v>12344</v>
      </c>
      <c r="AO1839" s="494"/>
      <c r="AP1839" s="494"/>
      <c r="AQ1839" s="494"/>
      <c r="AR1839" s="494"/>
      <c r="AS1839" s="494"/>
      <c r="AT1839" s="488" t="s">
        <v>1529</v>
      </c>
      <c r="AU1839" s="492">
        <v>1005.0</v>
      </c>
      <c r="AV1839" s="492">
        <v>4.0</v>
      </c>
      <c r="AW1839" s="492">
        <v>2026.0</v>
      </c>
      <c r="AX1839" s="488" t="s">
        <v>1587</v>
      </c>
      <c r="AY1839" s="488" t="s">
        <v>1608</v>
      </c>
      <c r="AZ1839" s="488" t="s">
        <v>1531</v>
      </c>
    </row>
    <row r="1840" hidden="1">
      <c r="A1840" s="488" t="s">
        <v>12345</v>
      </c>
      <c r="B1840" s="488" t="s">
        <v>12346</v>
      </c>
      <c r="C1840" s="488" t="s">
        <v>1513</v>
      </c>
      <c r="D1840" s="488" t="s">
        <v>1514</v>
      </c>
      <c r="E1840" s="491">
        <v>45826.30416666667</v>
      </c>
      <c r="F1840" s="492">
        <v>4980.0</v>
      </c>
      <c r="G1840" s="488" t="s">
        <v>1515</v>
      </c>
      <c r="H1840" s="492">
        <v>4980.0</v>
      </c>
      <c r="I1840" s="488" t="s">
        <v>1515</v>
      </c>
      <c r="J1840" s="488" t="s">
        <v>1516</v>
      </c>
      <c r="K1840" s="488" t="s">
        <v>1517</v>
      </c>
      <c r="L1840" s="488" t="s">
        <v>12347</v>
      </c>
      <c r="M1840" s="488" t="s">
        <v>12347</v>
      </c>
      <c r="N1840" s="488" t="s">
        <v>1520</v>
      </c>
      <c r="O1840" s="488" t="s">
        <v>1521</v>
      </c>
      <c r="P1840" s="488" t="s">
        <v>1545</v>
      </c>
      <c r="Q1840" s="488" t="s">
        <v>1523</v>
      </c>
      <c r="R1840" s="495" t="s">
        <v>1524</v>
      </c>
      <c r="S1840" s="494"/>
      <c r="T1840" s="494"/>
      <c r="U1840" s="488" t="s">
        <v>12348</v>
      </c>
      <c r="AB1840" s="488" t="s">
        <v>12349</v>
      </c>
      <c r="AC1840" s="496">
        <v>8.05E9</v>
      </c>
      <c r="AD1840" s="488" t="s">
        <v>12350</v>
      </c>
      <c r="AE1840" s="492">
        <v>4980.0</v>
      </c>
      <c r="AF1840" s="488" t="s">
        <v>1515</v>
      </c>
      <c r="AG1840" s="488" t="s">
        <v>2195</v>
      </c>
      <c r="AH1840" s="494"/>
      <c r="AI1840" s="494"/>
      <c r="AJ1840" s="488" t="s">
        <v>1527</v>
      </c>
      <c r="AK1840" s="495" t="s">
        <v>1524</v>
      </c>
      <c r="AL1840" s="495" t="s">
        <v>1524</v>
      </c>
      <c r="AM1840" s="488" t="s">
        <v>12351</v>
      </c>
      <c r="AP1840" s="494"/>
      <c r="AQ1840" s="494"/>
      <c r="AR1840" s="494"/>
      <c r="AS1840" s="494"/>
      <c r="AT1840" s="488" t="s">
        <v>1529</v>
      </c>
      <c r="AU1840" s="492">
        <v>1025.0</v>
      </c>
      <c r="AV1840" s="492">
        <v>4.0</v>
      </c>
      <c r="AW1840" s="492">
        <v>2031.0</v>
      </c>
      <c r="AX1840" s="488" t="s">
        <v>1549</v>
      </c>
      <c r="AY1840" s="497"/>
      <c r="AZ1840" s="488" t="s">
        <v>1531</v>
      </c>
    </row>
    <row r="1841" hidden="1">
      <c r="A1841" s="488" t="s">
        <v>12352</v>
      </c>
      <c r="B1841" s="488" t="s">
        <v>12353</v>
      </c>
      <c r="C1841" s="488" t="s">
        <v>1513</v>
      </c>
      <c r="D1841" s="488" t="s">
        <v>1514</v>
      </c>
      <c r="E1841" s="491">
        <v>45826.29861111111</v>
      </c>
      <c r="F1841" s="492">
        <v>29800.0</v>
      </c>
      <c r="G1841" s="488" t="s">
        <v>1515</v>
      </c>
      <c r="H1841" s="492">
        <v>29800.0</v>
      </c>
      <c r="I1841" s="488" t="s">
        <v>1515</v>
      </c>
      <c r="J1841" s="488" t="s">
        <v>1516</v>
      </c>
      <c r="K1841" s="488" t="s">
        <v>1517</v>
      </c>
      <c r="L1841" s="488" t="s">
        <v>12354</v>
      </c>
      <c r="M1841" s="488" t="s">
        <v>12354</v>
      </c>
      <c r="N1841" s="488" t="s">
        <v>1520</v>
      </c>
      <c r="O1841" s="488" t="s">
        <v>1521</v>
      </c>
      <c r="P1841" s="488" t="s">
        <v>1554</v>
      </c>
      <c r="Q1841" s="488" t="s">
        <v>1523</v>
      </c>
      <c r="R1841" s="495" t="s">
        <v>1524</v>
      </c>
      <c r="S1841" s="494"/>
      <c r="T1841" s="494"/>
      <c r="U1841" s="488" t="s">
        <v>12355</v>
      </c>
      <c r="AB1841" s="488" t="s">
        <v>12356</v>
      </c>
      <c r="AC1841" s="496">
        <v>8.06E9</v>
      </c>
      <c r="AD1841" s="488" t="s">
        <v>12357</v>
      </c>
      <c r="AE1841" s="492">
        <v>596000.0</v>
      </c>
      <c r="AF1841" s="488" t="s">
        <v>1515</v>
      </c>
      <c r="AG1841" s="488" t="s">
        <v>2096</v>
      </c>
      <c r="AH1841" s="492">
        <v>20.0</v>
      </c>
      <c r="AI1841" s="494"/>
      <c r="AJ1841" s="488" t="s">
        <v>1527</v>
      </c>
      <c r="AK1841" s="495" t="s">
        <v>1524</v>
      </c>
      <c r="AL1841" s="495" t="s">
        <v>1524</v>
      </c>
      <c r="AM1841" s="488" t="s">
        <v>12358</v>
      </c>
      <c r="AO1841" s="494"/>
      <c r="AP1841" s="494"/>
      <c r="AQ1841" s="494"/>
      <c r="AR1841" s="494"/>
      <c r="AS1841" s="494"/>
      <c r="AT1841" s="488" t="s">
        <v>1529</v>
      </c>
      <c r="AU1841" s="492">
        <v>7546.0</v>
      </c>
      <c r="AV1841" s="492">
        <v>4.0</v>
      </c>
      <c r="AW1841" s="492">
        <v>2029.0</v>
      </c>
      <c r="AX1841" s="488" t="s">
        <v>1587</v>
      </c>
      <c r="AY1841" s="488" t="s">
        <v>1571</v>
      </c>
      <c r="AZ1841" s="488" t="s">
        <v>1531</v>
      </c>
    </row>
    <row r="1842" hidden="1">
      <c r="A1842" s="488" t="s">
        <v>12359</v>
      </c>
      <c r="B1842" s="488" t="s">
        <v>12360</v>
      </c>
      <c r="C1842" s="488" t="s">
        <v>1513</v>
      </c>
      <c r="D1842" s="488" t="s">
        <v>1514</v>
      </c>
      <c r="E1842" s="491">
        <v>45826.29861111111</v>
      </c>
      <c r="F1842" s="492">
        <v>16280.0</v>
      </c>
      <c r="G1842" s="488" t="s">
        <v>1515</v>
      </c>
      <c r="H1842" s="492">
        <v>16280.0</v>
      </c>
      <c r="I1842" s="488" t="s">
        <v>1515</v>
      </c>
      <c r="J1842" s="488" t="s">
        <v>1516</v>
      </c>
      <c r="K1842" s="488" t="s">
        <v>1517</v>
      </c>
      <c r="L1842" s="488" t="s">
        <v>12361</v>
      </c>
      <c r="M1842" s="488" t="s">
        <v>12361</v>
      </c>
      <c r="N1842" s="488" t="s">
        <v>1520</v>
      </c>
      <c r="O1842" s="488" t="s">
        <v>1521</v>
      </c>
      <c r="P1842" s="488" t="s">
        <v>1554</v>
      </c>
      <c r="Q1842" s="488" t="s">
        <v>1523</v>
      </c>
      <c r="R1842" s="495" t="s">
        <v>1524</v>
      </c>
      <c r="S1842" s="494"/>
      <c r="T1842" s="494"/>
      <c r="U1842" s="488" t="s">
        <v>12362</v>
      </c>
      <c r="AB1842" s="488" t="s">
        <v>12363</v>
      </c>
      <c r="AC1842" s="496">
        <v>8.02E9</v>
      </c>
      <c r="AD1842" s="488" t="s">
        <v>12364</v>
      </c>
      <c r="AE1842" s="492">
        <v>618640.0</v>
      </c>
      <c r="AF1842" s="488" t="s">
        <v>1515</v>
      </c>
      <c r="AG1842" s="488" t="s">
        <v>2096</v>
      </c>
      <c r="AH1842" s="492">
        <v>38.0</v>
      </c>
      <c r="AI1842" s="494"/>
      <c r="AJ1842" s="488" t="s">
        <v>1527</v>
      </c>
      <c r="AK1842" s="495" t="s">
        <v>1524</v>
      </c>
      <c r="AL1842" s="495" t="s">
        <v>1524</v>
      </c>
      <c r="AM1842" s="488" t="s">
        <v>12365</v>
      </c>
      <c r="AP1842" s="494"/>
      <c r="AQ1842" s="494"/>
      <c r="AR1842" s="494"/>
      <c r="AS1842" s="494"/>
      <c r="AT1842" s="488" t="s">
        <v>1529</v>
      </c>
      <c r="AU1842" s="492">
        <v>4913.0</v>
      </c>
      <c r="AV1842" s="492">
        <v>1.0</v>
      </c>
      <c r="AW1842" s="492">
        <v>2028.0</v>
      </c>
      <c r="AX1842" s="488" t="s">
        <v>1587</v>
      </c>
      <c r="AY1842" s="488" t="s">
        <v>1597</v>
      </c>
      <c r="AZ1842" s="488" t="s">
        <v>1531</v>
      </c>
    </row>
    <row r="1843" hidden="1">
      <c r="A1843" s="488" t="s">
        <v>12366</v>
      </c>
      <c r="B1843" s="488" t="s">
        <v>12367</v>
      </c>
      <c r="C1843" s="488" t="s">
        <v>1513</v>
      </c>
      <c r="D1843" s="488" t="s">
        <v>1514</v>
      </c>
      <c r="E1843" s="491">
        <v>45826.29722222222</v>
      </c>
      <c r="F1843" s="492">
        <v>24985.0</v>
      </c>
      <c r="G1843" s="488" t="s">
        <v>1515</v>
      </c>
      <c r="H1843" s="492">
        <v>24985.0</v>
      </c>
      <c r="I1843" s="488" t="s">
        <v>1515</v>
      </c>
      <c r="J1843" s="488" t="s">
        <v>1516</v>
      </c>
      <c r="K1843" s="488" t="s">
        <v>1517</v>
      </c>
      <c r="L1843" s="488" t="s">
        <v>12368</v>
      </c>
      <c r="M1843" s="488" t="s">
        <v>12368</v>
      </c>
      <c r="N1843" s="488" t="s">
        <v>1520</v>
      </c>
      <c r="O1843" s="488" t="s">
        <v>1521</v>
      </c>
      <c r="P1843" s="488" t="s">
        <v>1554</v>
      </c>
      <c r="Q1843" s="488" t="s">
        <v>1523</v>
      </c>
      <c r="R1843" s="495" t="s">
        <v>1524</v>
      </c>
      <c r="S1843" s="494"/>
      <c r="T1843" s="494"/>
      <c r="U1843" s="488" t="s">
        <v>12369</v>
      </c>
      <c r="AB1843" s="488" t="s">
        <v>12370</v>
      </c>
      <c r="AC1843" s="496">
        <v>9.06E9</v>
      </c>
      <c r="AD1843" s="488" t="s">
        <v>12371</v>
      </c>
      <c r="AE1843" s="492">
        <v>599640.0</v>
      </c>
      <c r="AF1843" s="488" t="s">
        <v>1515</v>
      </c>
      <c r="AG1843" s="488" t="s">
        <v>2096</v>
      </c>
      <c r="AH1843" s="492">
        <v>24.0</v>
      </c>
      <c r="AI1843" s="494"/>
      <c r="AJ1843" s="488" t="s">
        <v>1527</v>
      </c>
      <c r="AK1843" s="495" t="s">
        <v>1524</v>
      </c>
      <c r="AL1843" s="495" t="s">
        <v>1524</v>
      </c>
      <c r="AM1843" s="488" t="s">
        <v>12372</v>
      </c>
      <c r="AO1843" s="494"/>
      <c r="AP1843" s="494"/>
      <c r="AQ1843" s="494"/>
      <c r="AR1843" s="494"/>
      <c r="AS1843" s="494"/>
      <c r="AT1843" s="488" t="s">
        <v>1529</v>
      </c>
      <c r="AU1843" s="492">
        <v>8345.0</v>
      </c>
      <c r="AV1843" s="492">
        <v>10.0</v>
      </c>
      <c r="AW1843" s="492">
        <v>2025.0</v>
      </c>
      <c r="AX1843" s="488" t="s">
        <v>1587</v>
      </c>
      <c r="AY1843" s="488" t="s">
        <v>1597</v>
      </c>
      <c r="AZ1843" s="488" t="s">
        <v>1531</v>
      </c>
    </row>
    <row r="1844" hidden="1">
      <c r="A1844" s="488" t="s">
        <v>12373</v>
      </c>
      <c r="B1844" s="488" t="s">
        <v>12374</v>
      </c>
      <c r="C1844" s="488" t="s">
        <v>1513</v>
      </c>
      <c r="D1844" s="488" t="s">
        <v>1514</v>
      </c>
      <c r="E1844" s="491">
        <v>45826.29652777778</v>
      </c>
      <c r="F1844" s="492">
        <v>24980.0</v>
      </c>
      <c r="G1844" s="488" t="s">
        <v>1515</v>
      </c>
      <c r="H1844" s="492">
        <v>24980.0</v>
      </c>
      <c r="I1844" s="488" t="s">
        <v>1515</v>
      </c>
      <c r="J1844" s="488" t="s">
        <v>1516</v>
      </c>
      <c r="K1844" s="488" t="s">
        <v>1517</v>
      </c>
      <c r="L1844" s="488" t="s">
        <v>12375</v>
      </c>
      <c r="M1844" s="488" t="s">
        <v>12375</v>
      </c>
      <c r="N1844" s="488" t="s">
        <v>1520</v>
      </c>
      <c r="O1844" s="488" t="s">
        <v>1521</v>
      </c>
      <c r="P1844" s="488" t="s">
        <v>1545</v>
      </c>
      <c r="Q1844" s="488" t="s">
        <v>1523</v>
      </c>
      <c r="R1844" s="495" t="s">
        <v>1524</v>
      </c>
      <c r="S1844" s="494"/>
      <c r="T1844" s="494"/>
      <c r="U1844" s="488" t="s">
        <v>12376</v>
      </c>
      <c r="AB1844" s="488" t="s">
        <v>12377</v>
      </c>
      <c r="AC1844" s="496">
        <v>9.06E9</v>
      </c>
      <c r="AD1844" s="488" t="s">
        <v>12378</v>
      </c>
      <c r="AE1844" s="492">
        <v>699520.0</v>
      </c>
      <c r="AF1844" s="488" t="s">
        <v>1515</v>
      </c>
      <c r="AG1844" s="488" t="s">
        <v>2096</v>
      </c>
      <c r="AH1844" s="492">
        <v>24.0</v>
      </c>
      <c r="AI1844" s="494"/>
      <c r="AJ1844" s="488" t="s">
        <v>1527</v>
      </c>
      <c r="AK1844" s="495" t="s">
        <v>1524</v>
      </c>
      <c r="AL1844" s="495" t="s">
        <v>1524</v>
      </c>
      <c r="AM1844" s="488" t="s">
        <v>12379</v>
      </c>
      <c r="AP1844" s="494"/>
      <c r="AQ1844" s="494"/>
      <c r="AR1844" s="494"/>
      <c r="AS1844" s="494"/>
      <c r="AT1844" s="488" t="s">
        <v>1529</v>
      </c>
      <c r="AU1844" s="492">
        <v>3444.0</v>
      </c>
      <c r="AV1844" s="492">
        <v>12.0</v>
      </c>
      <c r="AW1844" s="492">
        <v>2027.0</v>
      </c>
      <c r="AX1844" s="488" t="s">
        <v>1549</v>
      </c>
      <c r="AY1844" s="488" t="s">
        <v>3061</v>
      </c>
      <c r="AZ1844" s="488" t="s">
        <v>1531</v>
      </c>
    </row>
    <row r="1845" hidden="1">
      <c r="A1845" s="488" t="s">
        <v>12380</v>
      </c>
      <c r="B1845" s="488" t="s">
        <v>12381</v>
      </c>
      <c r="C1845" s="488" t="s">
        <v>1513</v>
      </c>
      <c r="D1845" s="488" t="s">
        <v>1514</v>
      </c>
      <c r="E1845" s="491">
        <v>45826.29652777778</v>
      </c>
      <c r="F1845" s="492">
        <v>21400.0</v>
      </c>
      <c r="G1845" s="488" t="s">
        <v>1515</v>
      </c>
      <c r="H1845" s="492">
        <v>21400.0</v>
      </c>
      <c r="I1845" s="488" t="s">
        <v>1515</v>
      </c>
      <c r="J1845" s="488" t="s">
        <v>1516</v>
      </c>
      <c r="K1845" s="488" t="s">
        <v>1517</v>
      </c>
      <c r="L1845" s="488" t="s">
        <v>12382</v>
      </c>
      <c r="M1845" s="488" t="s">
        <v>12382</v>
      </c>
      <c r="N1845" s="488" t="s">
        <v>1520</v>
      </c>
      <c r="O1845" s="488" t="s">
        <v>1521</v>
      </c>
      <c r="P1845" s="488" t="s">
        <v>1545</v>
      </c>
      <c r="Q1845" s="488" t="s">
        <v>1523</v>
      </c>
      <c r="R1845" s="495" t="s">
        <v>1524</v>
      </c>
      <c r="S1845" s="494"/>
      <c r="T1845" s="494"/>
      <c r="U1845" s="488" t="s">
        <v>12383</v>
      </c>
      <c r="AB1845" s="488" t="s">
        <v>12384</v>
      </c>
      <c r="AD1845" s="488" t="s">
        <v>12385</v>
      </c>
      <c r="AE1845" s="492">
        <v>620600.0</v>
      </c>
      <c r="AF1845" s="488" t="s">
        <v>1515</v>
      </c>
      <c r="AG1845" s="488" t="s">
        <v>2096</v>
      </c>
      <c r="AH1845" s="492">
        <v>29.0</v>
      </c>
      <c r="AI1845" s="494"/>
      <c r="AJ1845" s="488" t="s">
        <v>1527</v>
      </c>
      <c r="AK1845" s="495" t="s">
        <v>1524</v>
      </c>
      <c r="AL1845" s="495" t="s">
        <v>1524</v>
      </c>
      <c r="AM1845" s="488" t="s">
        <v>12386</v>
      </c>
      <c r="AO1845" s="497"/>
      <c r="AP1845" s="494"/>
      <c r="AQ1845" s="494"/>
      <c r="AR1845" s="494"/>
      <c r="AS1845" s="494"/>
      <c r="AT1845" s="488" t="s">
        <v>1529</v>
      </c>
      <c r="AU1845" s="492">
        <v>8032.0</v>
      </c>
      <c r="AV1845" s="492">
        <v>2.0</v>
      </c>
      <c r="AW1845" s="492">
        <v>2029.0</v>
      </c>
      <c r="AX1845" s="497"/>
      <c r="AY1845" s="497"/>
      <c r="AZ1845" s="488" t="s">
        <v>1531</v>
      </c>
    </row>
    <row r="1846" hidden="1">
      <c r="A1846" s="488" t="s">
        <v>12387</v>
      </c>
      <c r="B1846" s="488" t="s">
        <v>12388</v>
      </c>
      <c r="C1846" s="488" t="s">
        <v>1513</v>
      </c>
      <c r="D1846" s="488" t="s">
        <v>1514</v>
      </c>
      <c r="E1846" s="491">
        <v>45826.29652777778</v>
      </c>
      <c r="F1846" s="492">
        <v>24985.0</v>
      </c>
      <c r="G1846" s="488" t="s">
        <v>1515</v>
      </c>
      <c r="H1846" s="492">
        <v>24985.0</v>
      </c>
      <c r="I1846" s="488" t="s">
        <v>1515</v>
      </c>
      <c r="J1846" s="488" t="s">
        <v>1516</v>
      </c>
      <c r="K1846" s="488" t="s">
        <v>1517</v>
      </c>
      <c r="L1846" s="488" t="s">
        <v>12389</v>
      </c>
      <c r="M1846" s="488" t="s">
        <v>12389</v>
      </c>
      <c r="N1846" s="488" t="s">
        <v>1520</v>
      </c>
      <c r="O1846" s="488" t="s">
        <v>1521</v>
      </c>
      <c r="P1846" s="488" t="s">
        <v>1545</v>
      </c>
      <c r="Q1846" s="488" t="s">
        <v>1523</v>
      </c>
      <c r="R1846" s="495" t="s">
        <v>1524</v>
      </c>
      <c r="S1846" s="494"/>
      <c r="T1846" s="494"/>
      <c r="U1846" s="488" t="s">
        <v>12390</v>
      </c>
      <c r="AB1846" s="488" t="s">
        <v>12391</v>
      </c>
      <c r="AC1846" s="496">
        <v>8.04E9</v>
      </c>
      <c r="AD1846" s="488" t="s">
        <v>12392</v>
      </c>
      <c r="AE1846" s="492">
        <v>599640.0</v>
      </c>
      <c r="AF1846" s="488" t="s">
        <v>1515</v>
      </c>
      <c r="AG1846" s="488" t="s">
        <v>2096</v>
      </c>
      <c r="AH1846" s="492">
        <v>24.0</v>
      </c>
      <c r="AI1846" s="494"/>
      <c r="AJ1846" s="488" t="s">
        <v>1527</v>
      </c>
      <c r="AK1846" s="495" t="s">
        <v>1524</v>
      </c>
      <c r="AL1846" s="495" t="s">
        <v>1524</v>
      </c>
      <c r="AM1846" s="488" t="s">
        <v>12393</v>
      </c>
      <c r="AO1846" s="494"/>
      <c r="AP1846" s="494"/>
      <c r="AQ1846" s="494"/>
      <c r="AR1846" s="494"/>
      <c r="AS1846" s="494"/>
      <c r="AT1846" s="488" t="s">
        <v>1529</v>
      </c>
      <c r="AU1846" s="492">
        <v>3638.0</v>
      </c>
      <c r="AV1846" s="492">
        <v>3.0</v>
      </c>
      <c r="AW1846" s="492">
        <v>2031.0</v>
      </c>
      <c r="AX1846" s="488" t="s">
        <v>1549</v>
      </c>
      <c r="AY1846" s="488" t="s">
        <v>4930</v>
      </c>
      <c r="AZ1846" s="488" t="s">
        <v>1531</v>
      </c>
    </row>
    <row r="1847" hidden="1">
      <c r="A1847" s="488" t="s">
        <v>6798</v>
      </c>
      <c r="B1847" s="488" t="s">
        <v>6799</v>
      </c>
      <c r="C1847" s="488" t="s">
        <v>1513</v>
      </c>
      <c r="D1847" s="488" t="s">
        <v>1514</v>
      </c>
      <c r="E1847" s="491">
        <v>45826.28194444445</v>
      </c>
      <c r="F1847" s="492">
        <v>9800.0</v>
      </c>
      <c r="G1847" s="488" t="s">
        <v>1515</v>
      </c>
      <c r="H1847" s="492">
        <v>9800.0</v>
      </c>
      <c r="I1847" s="488" t="s">
        <v>1515</v>
      </c>
      <c r="J1847" s="488" t="s">
        <v>1516</v>
      </c>
      <c r="K1847" s="488" t="s">
        <v>1517</v>
      </c>
      <c r="L1847" s="488" t="s">
        <v>6800</v>
      </c>
      <c r="M1847" s="488" t="s">
        <v>6801</v>
      </c>
      <c r="N1847" s="488" t="s">
        <v>1520</v>
      </c>
      <c r="O1847" s="488" t="s">
        <v>1521</v>
      </c>
      <c r="P1847" s="488" t="s">
        <v>1522</v>
      </c>
      <c r="Q1847" s="488" t="s">
        <v>1523</v>
      </c>
      <c r="R1847" s="495" t="s">
        <v>1524</v>
      </c>
      <c r="S1847" s="494"/>
      <c r="T1847" s="494"/>
      <c r="U1847" s="488" t="s">
        <v>6802</v>
      </c>
      <c r="AB1847" s="488" t="s">
        <v>6803</v>
      </c>
      <c r="AC1847" s="496">
        <v>8.04E9</v>
      </c>
      <c r="AD1847" s="497"/>
      <c r="AE1847" s="494"/>
      <c r="AF1847" s="494"/>
      <c r="AG1847" s="494"/>
      <c r="AH1847" s="494"/>
      <c r="AI1847" s="494"/>
      <c r="AJ1847" s="488" t="s">
        <v>1527</v>
      </c>
      <c r="AK1847" s="494"/>
      <c r="AL1847" s="494"/>
      <c r="AM1847" s="488" t="s">
        <v>6804</v>
      </c>
      <c r="AP1847" s="494"/>
      <c r="AQ1847" s="494"/>
      <c r="AR1847" s="494"/>
      <c r="AS1847" s="494"/>
      <c r="AT1847" s="488" t="s">
        <v>1529</v>
      </c>
      <c r="AU1847" s="492">
        <v>8605.0</v>
      </c>
      <c r="AV1847" s="492">
        <v>12.0</v>
      </c>
      <c r="AW1847" s="492">
        <v>2025.0</v>
      </c>
      <c r="AX1847" s="488" t="s">
        <v>1634</v>
      </c>
      <c r="AY1847" s="488" t="s">
        <v>1540</v>
      </c>
      <c r="AZ1847" s="488" t="s">
        <v>1531</v>
      </c>
    </row>
    <row r="1848" hidden="1">
      <c r="A1848" s="488" t="s">
        <v>12394</v>
      </c>
      <c r="B1848" s="488" t="s">
        <v>6799</v>
      </c>
      <c r="C1848" s="488" t="s">
        <v>1513</v>
      </c>
      <c r="D1848" s="488" t="s">
        <v>1514</v>
      </c>
      <c r="E1848" s="491">
        <v>45826.26458333333</v>
      </c>
      <c r="F1848" s="492">
        <v>2980.0</v>
      </c>
      <c r="G1848" s="488" t="s">
        <v>1515</v>
      </c>
      <c r="H1848" s="492">
        <v>2980.0</v>
      </c>
      <c r="I1848" s="488" t="s">
        <v>1515</v>
      </c>
      <c r="J1848" s="488" t="s">
        <v>1516</v>
      </c>
      <c r="K1848" s="488" t="s">
        <v>1517</v>
      </c>
      <c r="L1848" s="488" t="s">
        <v>6800</v>
      </c>
      <c r="M1848" s="488" t="s">
        <v>12395</v>
      </c>
      <c r="N1848" s="488" t="s">
        <v>1520</v>
      </c>
      <c r="O1848" s="488" t="s">
        <v>1521</v>
      </c>
      <c r="P1848" s="488" t="s">
        <v>1522</v>
      </c>
      <c r="Q1848" s="488" t="s">
        <v>1523</v>
      </c>
      <c r="R1848" s="495" t="s">
        <v>1524</v>
      </c>
      <c r="S1848" s="494"/>
      <c r="T1848" s="494"/>
      <c r="U1848" s="488" t="s">
        <v>12396</v>
      </c>
      <c r="AB1848" s="488" t="s">
        <v>6803</v>
      </c>
      <c r="AC1848" s="496">
        <v>8.04E9</v>
      </c>
      <c r="AD1848" s="497"/>
      <c r="AE1848" s="494"/>
      <c r="AF1848" s="494"/>
      <c r="AG1848" s="494"/>
      <c r="AH1848" s="494"/>
      <c r="AI1848" s="494"/>
      <c r="AJ1848" s="488" t="s">
        <v>1527</v>
      </c>
      <c r="AK1848" s="494"/>
      <c r="AL1848" s="494"/>
      <c r="AM1848" s="488" t="s">
        <v>6804</v>
      </c>
      <c r="AP1848" s="494"/>
      <c r="AQ1848" s="494"/>
      <c r="AR1848" s="494"/>
      <c r="AS1848" s="494"/>
      <c r="AT1848" s="488" t="s">
        <v>1529</v>
      </c>
      <c r="AU1848" s="492">
        <v>8605.0</v>
      </c>
      <c r="AV1848" s="492">
        <v>12.0</v>
      </c>
      <c r="AW1848" s="492">
        <v>2025.0</v>
      </c>
      <c r="AX1848" s="488" t="s">
        <v>1634</v>
      </c>
      <c r="AY1848" s="488" t="s">
        <v>1540</v>
      </c>
      <c r="AZ1848" s="488" t="s">
        <v>1531</v>
      </c>
    </row>
    <row r="1849" hidden="1">
      <c r="A1849" s="488" t="s">
        <v>12147</v>
      </c>
      <c r="B1849" s="488" t="s">
        <v>12148</v>
      </c>
      <c r="C1849" s="488" t="s">
        <v>1513</v>
      </c>
      <c r="D1849" s="488" t="s">
        <v>1514</v>
      </c>
      <c r="E1849" s="491">
        <v>45826.25208333333</v>
      </c>
      <c r="F1849" s="492">
        <v>9800.0</v>
      </c>
      <c r="G1849" s="488" t="s">
        <v>1515</v>
      </c>
      <c r="H1849" s="492">
        <v>9800.0</v>
      </c>
      <c r="I1849" s="488" t="s">
        <v>1515</v>
      </c>
      <c r="J1849" s="488" t="s">
        <v>1516</v>
      </c>
      <c r="K1849" s="488" t="s">
        <v>1517</v>
      </c>
      <c r="L1849" s="488" t="s">
        <v>12149</v>
      </c>
      <c r="M1849" s="488" t="s">
        <v>12150</v>
      </c>
      <c r="N1849" s="488" t="s">
        <v>1520</v>
      </c>
      <c r="O1849" s="488" t="s">
        <v>1521</v>
      </c>
      <c r="P1849" s="488" t="s">
        <v>1545</v>
      </c>
      <c r="Q1849" s="488" t="s">
        <v>1523</v>
      </c>
      <c r="R1849" s="495" t="s">
        <v>1524</v>
      </c>
      <c r="S1849" s="494"/>
      <c r="T1849" s="494"/>
      <c r="U1849" s="488" t="s">
        <v>12151</v>
      </c>
      <c r="AB1849" s="488" t="s">
        <v>12152</v>
      </c>
      <c r="AC1849" s="496">
        <v>9.07E9</v>
      </c>
      <c r="AD1849" s="497"/>
      <c r="AE1849" s="494"/>
      <c r="AF1849" s="494"/>
      <c r="AG1849" s="494"/>
      <c r="AH1849" s="494"/>
      <c r="AI1849" s="494"/>
      <c r="AJ1849" s="488" t="s">
        <v>1527</v>
      </c>
      <c r="AK1849" s="494"/>
      <c r="AL1849" s="494"/>
      <c r="AM1849" s="488" t="s">
        <v>12153</v>
      </c>
      <c r="AO1849" s="494"/>
      <c r="AP1849" s="494"/>
      <c r="AQ1849" s="494"/>
      <c r="AR1849" s="494"/>
      <c r="AS1849" s="494"/>
      <c r="AT1849" s="488" t="s">
        <v>1529</v>
      </c>
      <c r="AU1849" s="492">
        <v>2258.0</v>
      </c>
      <c r="AV1849" s="492">
        <v>10.0</v>
      </c>
      <c r="AW1849" s="492">
        <v>2030.0</v>
      </c>
      <c r="AX1849" s="488" t="s">
        <v>1549</v>
      </c>
      <c r="AY1849" s="488" t="s">
        <v>3113</v>
      </c>
      <c r="AZ1849" s="488" t="s">
        <v>1531</v>
      </c>
    </row>
    <row r="1850" hidden="1">
      <c r="A1850" s="488" t="s">
        <v>12397</v>
      </c>
      <c r="B1850" s="488" t="s">
        <v>12148</v>
      </c>
      <c r="C1850" s="488" t="s">
        <v>1513</v>
      </c>
      <c r="D1850" s="488" t="s">
        <v>1514</v>
      </c>
      <c r="E1850" s="491">
        <v>45826.25208333333</v>
      </c>
      <c r="F1850" s="492">
        <v>2980.0</v>
      </c>
      <c r="G1850" s="488" t="s">
        <v>1515</v>
      </c>
      <c r="H1850" s="492">
        <v>2980.0</v>
      </c>
      <c r="I1850" s="488" t="s">
        <v>1515</v>
      </c>
      <c r="J1850" s="488" t="s">
        <v>1516</v>
      </c>
      <c r="K1850" s="488" t="s">
        <v>1517</v>
      </c>
      <c r="L1850" s="488" t="s">
        <v>12149</v>
      </c>
      <c r="M1850" s="488" t="s">
        <v>12398</v>
      </c>
      <c r="N1850" s="488" t="s">
        <v>1520</v>
      </c>
      <c r="O1850" s="488" t="s">
        <v>1521</v>
      </c>
      <c r="P1850" s="488" t="s">
        <v>1545</v>
      </c>
      <c r="Q1850" s="488" t="s">
        <v>1523</v>
      </c>
      <c r="R1850" s="495" t="s">
        <v>1524</v>
      </c>
      <c r="S1850" s="494"/>
      <c r="T1850" s="494"/>
      <c r="U1850" s="488" t="s">
        <v>12399</v>
      </c>
      <c r="AB1850" s="488" t="s">
        <v>12152</v>
      </c>
      <c r="AC1850" s="496">
        <v>9.07E9</v>
      </c>
      <c r="AD1850" s="497"/>
      <c r="AE1850" s="494"/>
      <c r="AF1850" s="494"/>
      <c r="AG1850" s="494"/>
      <c r="AH1850" s="494"/>
      <c r="AI1850" s="494"/>
      <c r="AJ1850" s="488" t="s">
        <v>1527</v>
      </c>
      <c r="AK1850" s="494"/>
      <c r="AL1850" s="494"/>
      <c r="AM1850" s="488" t="s">
        <v>12153</v>
      </c>
      <c r="AO1850" s="494"/>
      <c r="AP1850" s="494"/>
      <c r="AQ1850" s="494"/>
      <c r="AR1850" s="494"/>
      <c r="AS1850" s="494"/>
      <c r="AT1850" s="488" t="s">
        <v>1529</v>
      </c>
      <c r="AU1850" s="492">
        <v>2258.0</v>
      </c>
      <c r="AV1850" s="492">
        <v>10.0</v>
      </c>
      <c r="AW1850" s="492">
        <v>2030.0</v>
      </c>
      <c r="AX1850" s="488" t="s">
        <v>1549</v>
      </c>
      <c r="AY1850" s="488" t="s">
        <v>3113</v>
      </c>
      <c r="AZ1850" s="488" t="s">
        <v>1531</v>
      </c>
    </row>
    <row r="1851" hidden="1">
      <c r="A1851" s="488" t="s">
        <v>12400</v>
      </c>
      <c r="B1851" s="488" t="s">
        <v>12401</v>
      </c>
      <c r="C1851" s="488" t="s">
        <v>1513</v>
      </c>
      <c r="D1851" s="488" t="s">
        <v>1514</v>
      </c>
      <c r="E1851" s="491">
        <v>45826.251388888886</v>
      </c>
      <c r="F1851" s="492">
        <v>2980.0</v>
      </c>
      <c r="G1851" s="488" t="s">
        <v>1515</v>
      </c>
      <c r="H1851" s="492">
        <v>2980.0</v>
      </c>
      <c r="I1851" s="488" t="s">
        <v>1515</v>
      </c>
      <c r="J1851" s="488" t="s">
        <v>1516</v>
      </c>
      <c r="K1851" s="488" t="s">
        <v>1517</v>
      </c>
      <c r="L1851" s="488" t="s">
        <v>12402</v>
      </c>
      <c r="M1851" s="488" t="s">
        <v>12403</v>
      </c>
      <c r="N1851" s="488" t="s">
        <v>1520</v>
      </c>
      <c r="O1851" s="488" t="s">
        <v>1521</v>
      </c>
      <c r="P1851" s="488" t="s">
        <v>1522</v>
      </c>
      <c r="Q1851" s="488" t="s">
        <v>1523</v>
      </c>
      <c r="R1851" s="495" t="s">
        <v>1524</v>
      </c>
      <c r="S1851" s="494"/>
      <c r="T1851" s="494"/>
      <c r="U1851" s="488" t="s">
        <v>12404</v>
      </c>
      <c r="AB1851" s="488" t="s">
        <v>12405</v>
      </c>
      <c r="AC1851" s="496">
        <v>7.09E9</v>
      </c>
      <c r="AD1851" s="497"/>
      <c r="AE1851" s="497"/>
      <c r="AF1851" s="494"/>
      <c r="AG1851" s="494"/>
      <c r="AH1851" s="494"/>
      <c r="AI1851" s="494"/>
      <c r="AJ1851" s="488" t="s">
        <v>1527</v>
      </c>
      <c r="AK1851" s="494"/>
      <c r="AL1851" s="494"/>
      <c r="AM1851" s="488" t="s">
        <v>12406</v>
      </c>
      <c r="AP1851" s="494"/>
      <c r="AQ1851" s="494"/>
      <c r="AR1851" s="494"/>
      <c r="AS1851" s="494"/>
      <c r="AT1851" s="488" t="s">
        <v>1529</v>
      </c>
      <c r="AU1851" s="492">
        <v>2031.0</v>
      </c>
      <c r="AV1851" s="492">
        <v>11.0</v>
      </c>
      <c r="AW1851" s="492">
        <v>2029.0</v>
      </c>
      <c r="AX1851" s="497"/>
      <c r="AY1851" s="488" t="s">
        <v>1530</v>
      </c>
      <c r="AZ1851" s="488" t="s">
        <v>1531</v>
      </c>
    </row>
    <row r="1852" hidden="1">
      <c r="A1852" s="488" t="s">
        <v>12407</v>
      </c>
      <c r="B1852" s="488" t="s">
        <v>12408</v>
      </c>
      <c r="C1852" s="488" t="s">
        <v>1513</v>
      </c>
      <c r="D1852" s="488" t="s">
        <v>1514</v>
      </c>
      <c r="E1852" s="491">
        <v>45826.24236111111</v>
      </c>
      <c r="F1852" s="492">
        <v>2980.0</v>
      </c>
      <c r="G1852" s="488" t="s">
        <v>1515</v>
      </c>
      <c r="H1852" s="492">
        <v>2980.0</v>
      </c>
      <c r="I1852" s="488" t="s">
        <v>1515</v>
      </c>
      <c r="J1852" s="488" t="s">
        <v>1516</v>
      </c>
      <c r="K1852" s="488" t="s">
        <v>1517</v>
      </c>
      <c r="L1852" s="488" t="s">
        <v>12409</v>
      </c>
      <c r="M1852" s="488" t="s">
        <v>12410</v>
      </c>
      <c r="N1852" s="488" t="s">
        <v>1520</v>
      </c>
      <c r="O1852" s="488" t="s">
        <v>1521</v>
      </c>
      <c r="P1852" s="488" t="s">
        <v>1554</v>
      </c>
      <c r="Q1852" s="488" t="s">
        <v>1523</v>
      </c>
      <c r="R1852" s="495" t="s">
        <v>1524</v>
      </c>
      <c r="S1852" s="494"/>
      <c r="T1852" s="494"/>
      <c r="U1852" s="488" t="s">
        <v>12411</v>
      </c>
      <c r="AB1852" s="488" t="s">
        <v>12412</v>
      </c>
      <c r="AC1852" s="496">
        <v>8.03E9</v>
      </c>
      <c r="AD1852" s="497"/>
      <c r="AE1852" s="497"/>
      <c r="AF1852" s="497"/>
      <c r="AG1852" s="497"/>
      <c r="AH1852" s="497"/>
      <c r="AI1852" s="494"/>
      <c r="AJ1852" s="488" t="s">
        <v>1527</v>
      </c>
      <c r="AK1852" s="498"/>
      <c r="AL1852" s="499"/>
      <c r="AM1852" s="488" t="s">
        <v>12413</v>
      </c>
      <c r="AO1852" s="497"/>
      <c r="AP1852" s="494"/>
      <c r="AQ1852" s="494"/>
      <c r="AR1852" s="494"/>
      <c r="AS1852" s="494"/>
      <c r="AT1852" s="488" t="s">
        <v>1558</v>
      </c>
      <c r="AU1852" s="492">
        <v>3291.0</v>
      </c>
      <c r="AV1852" s="492">
        <v>12.0</v>
      </c>
      <c r="AW1852" s="492">
        <v>2028.0</v>
      </c>
      <c r="AX1852" s="488" t="s">
        <v>1559</v>
      </c>
      <c r="AY1852" s="488" t="s">
        <v>1560</v>
      </c>
      <c r="AZ1852" s="488" t="s">
        <v>1531</v>
      </c>
    </row>
    <row r="1853" hidden="1">
      <c r="A1853" s="488" t="s">
        <v>8463</v>
      </c>
      <c r="B1853" s="488" t="s">
        <v>8464</v>
      </c>
      <c r="C1853" s="488" t="s">
        <v>1513</v>
      </c>
      <c r="D1853" s="488" t="s">
        <v>1514</v>
      </c>
      <c r="E1853" s="491">
        <v>45826.149305555555</v>
      </c>
      <c r="F1853" s="492">
        <v>2980.0</v>
      </c>
      <c r="G1853" s="488" t="s">
        <v>1515</v>
      </c>
      <c r="H1853" s="492">
        <v>2980.0</v>
      </c>
      <c r="I1853" s="488" t="s">
        <v>1515</v>
      </c>
      <c r="J1853" s="488" t="s">
        <v>1516</v>
      </c>
      <c r="K1853" s="488" t="s">
        <v>1517</v>
      </c>
      <c r="L1853" s="488" t="s">
        <v>8465</v>
      </c>
      <c r="M1853" s="488" t="s">
        <v>8466</v>
      </c>
      <c r="N1853" s="488" t="s">
        <v>1520</v>
      </c>
      <c r="O1853" s="488" t="s">
        <v>1521</v>
      </c>
      <c r="P1853" s="488" t="s">
        <v>1522</v>
      </c>
      <c r="Q1853" s="488" t="s">
        <v>1523</v>
      </c>
      <c r="R1853" s="495" t="s">
        <v>1524</v>
      </c>
      <c r="S1853" s="494"/>
      <c r="T1853" s="494"/>
      <c r="U1853" s="488" t="s">
        <v>8467</v>
      </c>
      <c r="AB1853" s="488" t="s">
        <v>8468</v>
      </c>
      <c r="AC1853" s="496">
        <v>9.03E9</v>
      </c>
      <c r="AD1853" s="497"/>
      <c r="AE1853" s="497"/>
      <c r="AF1853" s="497"/>
      <c r="AG1853" s="497"/>
      <c r="AH1853" s="494"/>
      <c r="AI1853" s="494"/>
      <c r="AJ1853" s="488" t="s">
        <v>1527</v>
      </c>
      <c r="AK1853" s="497"/>
      <c r="AL1853" s="497"/>
      <c r="AM1853" s="488" t="s">
        <v>8469</v>
      </c>
      <c r="AO1853" s="497"/>
      <c r="AP1853" s="494"/>
      <c r="AQ1853" s="494"/>
      <c r="AR1853" s="494"/>
      <c r="AS1853" s="494"/>
      <c r="AT1853" s="488" t="s">
        <v>1558</v>
      </c>
      <c r="AU1853" s="492">
        <v>2898.0</v>
      </c>
      <c r="AV1853" s="492">
        <v>1.0</v>
      </c>
      <c r="AW1853" s="492">
        <v>2030.0</v>
      </c>
      <c r="AX1853" s="488" t="s">
        <v>1539</v>
      </c>
      <c r="AY1853" s="488" t="s">
        <v>1702</v>
      </c>
      <c r="AZ1853" s="488" t="s">
        <v>1531</v>
      </c>
    </row>
    <row r="1854" hidden="1">
      <c r="A1854" s="488" t="s">
        <v>12414</v>
      </c>
      <c r="B1854" s="488" t="s">
        <v>12415</v>
      </c>
      <c r="C1854" s="488" t="s">
        <v>1513</v>
      </c>
      <c r="D1854" s="488" t="s">
        <v>1514</v>
      </c>
      <c r="E1854" s="491">
        <v>45826.14791666667</v>
      </c>
      <c r="F1854" s="492">
        <v>2980.0</v>
      </c>
      <c r="G1854" s="488" t="s">
        <v>1515</v>
      </c>
      <c r="H1854" s="492">
        <v>2980.0</v>
      </c>
      <c r="I1854" s="488" t="s">
        <v>1515</v>
      </c>
      <c r="J1854" s="488" t="s">
        <v>1516</v>
      </c>
      <c r="K1854" s="488" t="s">
        <v>1517</v>
      </c>
      <c r="L1854" s="488" t="s">
        <v>12416</v>
      </c>
      <c r="M1854" s="488" t="s">
        <v>12417</v>
      </c>
      <c r="N1854" s="488" t="s">
        <v>1520</v>
      </c>
      <c r="O1854" s="488" t="s">
        <v>1521</v>
      </c>
      <c r="P1854" s="488" t="s">
        <v>1554</v>
      </c>
      <c r="Q1854" s="488" t="s">
        <v>1523</v>
      </c>
      <c r="R1854" s="495" t="s">
        <v>1524</v>
      </c>
      <c r="S1854" s="494"/>
      <c r="T1854" s="494"/>
      <c r="U1854" s="488" t="s">
        <v>12418</v>
      </c>
      <c r="AB1854" s="488" t="s">
        <v>12419</v>
      </c>
      <c r="AC1854" s="496">
        <v>8.02E9</v>
      </c>
      <c r="AD1854" s="497"/>
      <c r="AE1854" s="497"/>
      <c r="AF1854" s="497"/>
      <c r="AG1854" s="497"/>
      <c r="AH1854" s="497"/>
      <c r="AI1854" s="494"/>
      <c r="AJ1854" s="488" t="s">
        <v>1527</v>
      </c>
      <c r="AK1854" s="498"/>
      <c r="AL1854" s="499"/>
      <c r="AM1854" s="488" t="s">
        <v>12420</v>
      </c>
      <c r="AP1854" s="494"/>
      <c r="AQ1854" s="494"/>
      <c r="AR1854" s="494"/>
      <c r="AS1854" s="494"/>
      <c r="AT1854" s="488" t="s">
        <v>1529</v>
      </c>
      <c r="AU1854" s="492">
        <v>4467.0</v>
      </c>
      <c r="AV1854" s="492">
        <v>6.0</v>
      </c>
      <c r="AW1854" s="492">
        <v>2028.0</v>
      </c>
      <c r="AX1854" s="488" t="s">
        <v>1587</v>
      </c>
      <c r="AY1854" s="488" t="s">
        <v>1852</v>
      </c>
      <c r="AZ1854" s="488" t="s">
        <v>1531</v>
      </c>
    </row>
    <row r="1855" hidden="1">
      <c r="A1855" s="488" t="s">
        <v>12421</v>
      </c>
      <c r="B1855" s="488" t="s">
        <v>12422</v>
      </c>
      <c r="C1855" s="488" t="s">
        <v>1513</v>
      </c>
      <c r="D1855" s="488" t="s">
        <v>1514</v>
      </c>
      <c r="E1855" s="491">
        <v>45826.11111111111</v>
      </c>
      <c r="F1855" s="492">
        <v>9800.0</v>
      </c>
      <c r="G1855" s="488" t="s">
        <v>1515</v>
      </c>
      <c r="H1855" s="492">
        <v>9800.0</v>
      </c>
      <c r="I1855" s="488" t="s">
        <v>1515</v>
      </c>
      <c r="J1855" s="488" t="s">
        <v>1516</v>
      </c>
      <c r="K1855" s="488" t="s">
        <v>1517</v>
      </c>
      <c r="L1855" s="488" t="s">
        <v>12423</v>
      </c>
      <c r="M1855" s="488" t="s">
        <v>12424</v>
      </c>
      <c r="N1855" s="488" t="s">
        <v>1520</v>
      </c>
      <c r="O1855" s="488" t="s">
        <v>1521</v>
      </c>
      <c r="P1855" s="488" t="s">
        <v>1522</v>
      </c>
      <c r="Q1855" s="488" t="s">
        <v>1523</v>
      </c>
      <c r="R1855" s="495" t="s">
        <v>1524</v>
      </c>
      <c r="S1855" s="494"/>
      <c r="T1855" s="494"/>
      <c r="U1855" s="488" t="s">
        <v>12425</v>
      </c>
      <c r="AB1855" s="488" t="s">
        <v>12426</v>
      </c>
      <c r="AC1855" s="496">
        <v>8.08E9</v>
      </c>
      <c r="AD1855" s="494"/>
      <c r="AE1855" s="494"/>
      <c r="AF1855" s="494"/>
      <c r="AG1855" s="494"/>
      <c r="AH1855" s="494"/>
      <c r="AI1855" s="494"/>
      <c r="AJ1855" s="488" t="s">
        <v>1527</v>
      </c>
      <c r="AK1855" s="494"/>
      <c r="AL1855" s="494"/>
      <c r="AM1855" s="488" t="s">
        <v>12427</v>
      </c>
      <c r="AO1855" s="494"/>
      <c r="AP1855" s="494"/>
      <c r="AQ1855" s="494"/>
      <c r="AR1855" s="494"/>
      <c r="AS1855" s="494"/>
      <c r="AT1855" s="488" t="s">
        <v>1529</v>
      </c>
      <c r="AU1855" s="492">
        <v>5588.0</v>
      </c>
      <c r="AV1855" s="492">
        <v>2.0</v>
      </c>
      <c r="AW1855" s="492">
        <v>2032.0</v>
      </c>
      <c r="AX1855" s="488" t="s">
        <v>1867</v>
      </c>
      <c r="AY1855" s="488" t="s">
        <v>1868</v>
      </c>
      <c r="AZ1855" s="488" t="s">
        <v>1531</v>
      </c>
    </row>
    <row r="1856" hidden="1">
      <c r="A1856" s="488" t="s">
        <v>12428</v>
      </c>
      <c r="B1856" s="488" t="s">
        <v>12422</v>
      </c>
      <c r="C1856" s="488" t="s">
        <v>1513</v>
      </c>
      <c r="D1856" s="488" t="s">
        <v>1514</v>
      </c>
      <c r="E1856" s="491">
        <v>45826.10486111111</v>
      </c>
      <c r="F1856" s="492">
        <v>2980.0</v>
      </c>
      <c r="G1856" s="488" t="s">
        <v>1515</v>
      </c>
      <c r="H1856" s="492">
        <v>2980.0</v>
      </c>
      <c r="I1856" s="488" t="s">
        <v>1515</v>
      </c>
      <c r="J1856" s="488" t="s">
        <v>1516</v>
      </c>
      <c r="K1856" s="488" t="s">
        <v>1517</v>
      </c>
      <c r="L1856" s="488" t="s">
        <v>12423</v>
      </c>
      <c r="M1856" s="488" t="s">
        <v>12429</v>
      </c>
      <c r="N1856" s="488" t="s">
        <v>1520</v>
      </c>
      <c r="O1856" s="488" t="s">
        <v>1521</v>
      </c>
      <c r="P1856" s="488" t="s">
        <v>1522</v>
      </c>
      <c r="Q1856" s="488" t="s">
        <v>1523</v>
      </c>
      <c r="R1856" s="495" t="s">
        <v>1524</v>
      </c>
      <c r="S1856" s="494"/>
      <c r="T1856" s="494"/>
      <c r="U1856" s="488" t="s">
        <v>12430</v>
      </c>
      <c r="AB1856" s="488" t="s">
        <v>12426</v>
      </c>
      <c r="AC1856" s="496">
        <v>8.08E9</v>
      </c>
      <c r="AD1856" s="497"/>
      <c r="AE1856" s="497"/>
      <c r="AF1856" s="494"/>
      <c r="AG1856" s="494"/>
      <c r="AH1856" s="494"/>
      <c r="AI1856" s="494"/>
      <c r="AJ1856" s="488" t="s">
        <v>1527</v>
      </c>
      <c r="AK1856" s="494"/>
      <c r="AL1856" s="494"/>
      <c r="AM1856" s="488" t="s">
        <v>12427</v>
      </c>
      <c r="AO1856" s="497"/>
      <c r="AP1856" s="494"/>
      <c r="AQ1856" s="494"/>
      <c r="AR1856" s="494"/>
      <c r="AS1856" s="494"/>
      <c r="AT1856" s="488" t="s">
        <v>1529</v>
      </c>
      <c r="AU1856" s="492">
        <v>5588.0</v>
      </c>
      <c r="AV1856" s="492">
        <v>2.0</v>
      </c>
      <c r="AW1856" s="492">
        <v>2032.0</v>
      </c>
      <c r="AX1856" s="488" t="s">
        <v>1867</v>
      </c>
      <c r="AY1856" s="488" t="s">
        <v>1868</v>
      </c>
      <c r="AZ1856" s="488" t="s">
        <v>1531</v>
      </c>
    </row>
    <row r="1857" hidden="1">
      <c r="A1857" s="488" t="s">
        <v>12431</v>
      </c>
      <c r="B1857" s="488" t="s">
        <v>12432</v>
      </c>
      <c r="C1857" s="488" t="s">
        <v>1513</v>
      </c>
      <c r="D1857" s="488" t="s">
        <v>1514</v>
      </c>
      <c r="E1857" s="491">
        <v>45826.05069444444</v>
      </c>
      <c r="F1857" s="492">
        <v>2980.0</v>
      </c>
      <c r="G1857" s="488" t="s">
        <v>1515</v>
      </c>
      <c r="H1857" s="492">
        <v>2980.0</v>
      </c>
      <c r="I1857" s="488" t="s">
        <v>1515</v>
      </c>
      <c r="J1857" s="488" t="s">
        <v>1516</v>
      </c>
      <c r="K1857" s="488" t="s">
        <v>1517</v>
      </c>
      <c r="L1857" s="488" t="s">
        <v>12433</v>
      </c>
      <c r="M1857" s="488" t="s">
        <v>12434</v>
      </c>
      <c r="N1857" s="488" t="s">
        <v>1520</v>
      </c>
      <c r="O1857" s="488" t="s">
        <v>1521</v>
      </c>
      <c r="P1857" s="488" t="s">
        <v>1724</v>
      </c>
      <c r="Q1857" s="488" t="s">
        <v>1523</v>
      </c>
      <c r="R1857" s="495" t="s">
        <v>1524</v>
      </c>
      <c r="S1857" s="494"/>
      <c r="T1857" s="494"/>
      <c r="U1857" s="488" t="s">
        <v>12435</v>
      </c>
      <c r="AB1857" s="488" t="s">
        <v>12436</v>
      </c>
      <c r="AC1857" s="496">
        <v>9.04E9</v>
      </c>
      <c r="AD1857" s="494"/>
      <c r="AE1857" s="494"/>
      <c r="AF1857" s="494"/>
      <c r="AG1857" s="494"/>
      <c r="AH1857" s="494"/>
      <c r="AI1857" s="494"/>
      <c r="AJ1857" s="488" t="s">
        <v>1527</v>
      </c>
      <c r="AK1857" s="494"/>
      <c r="AL1857" s="494"/>
      <c r="AM1857" s="488" t="s">
        <v>12437</v>
      </c>
      <c r="AO1857" s="497"/>
      <c r="AP1857" s="494"/>
      <c r="AQ1857" s="494"/>
      <c r="AR1857" s="494"/>
      <c r="AS1857" s="494"/>
      <c r="AT1857" s="488" t="s">
        <v>1529</v>
      </c>
      <c r="AU1857" s="492">
        <v>4105.0</v>
      </c>
      <c r="AV1857" s="492">
        <v>1.0</v>
      </c>
      <c r="AW1857" s="492">
        <v>2026.0</v>
      </c>
      <c r="AX1857" s="488" t="s">
        <v>1728</v>
      </c>
      <c r="AY1857" s="488" t="s">
        <v>12438</v>
      </c>
      <c r="AZ1857" s="488" t="s">
        <v>1531</v>
      </c>
    </row>
    <row r="1858" hidden="1">
      <c r="A1858" s="488" t="s">
        <v>12439</v>
      </c>
      <c r="B1858" s="488" t="s">
        <v>12440</v>
      </c>
      <c r="C1858" s="488" t="s">
        <v>1513</v>
      </c>
      <c r="D1858" s="488" t="s">
        <v>1514</v>
      </c>
      <c r="E1858" s="491">
        <v>45826.04652777778</v>
      </c>
      <c r="F1858" s="492">
        <v>2980.0</v>
      </c>
      <c r="G1858" s="488" t="s">
        <v>1515</v>
      </c>
      <c r="H1858" s="492">
        <v>2980.0</v>
      </c>
      <c r="I1858" s="488" t="s">
        <v>1515</v>
      </c>
      <c r="J1858" s="488" t="s">
        <v>1516</v>
      </c>
      <c r="K1858" s="488" t="s">
        <v>1517</v>
      </c>
      <c r="L1858" s="488" t="s">
        <v>12441</v>
      </c>
      <c r="M1858" s="488" t="s">
        <v>12442</v>
      </c>
      <c r="N1858" s="488" t="s">
        <v>1520</v>
      </c>
      <c r="O1858" s="488" t="s">
        <v>1521</v>
      </c>
      <c r="P1858" s="488" t="s">
        <v>1545</v>
      </c>
      <c r="Q1858" s="488" t="s">
        <v>1523</v>
      </c>
      <c r="R1858" s="495" t="s">
        <v>1524</v>
      </c>
      <c r="S1858" s="494"/>
      <c r="T1858" s="494"/>
      <c r="U1858" s="488" t="s">
        <v>12443</v>
      </c>
      <c r="AB1858" s="488" t="s">
        <v>12444</v>
      </c>
      <c r="AC1858" s="496">
        <v>8.03E9</v>
      </c>
      <c r="AD1858" s="497"/>
      <c r="AE1858" s="497"/>
      <c r="AF1858" s="497"/>
      <c r="AG1858" s="497"/>
      <c r="AH1858" s="497"/>
      <c r="AI1858" s="494"/>
      <c r="AJ1858" s="488" t="s">
        <v>1527</v>
      </c>
      <c r="AK1858" s="498"/>
      <c r="AL1858" s="499"/>
      <c r="AM1858" s="488" t="s">
        <v>12445</v>
      </c>
      <c r="AO1858" s="494"/>
      <c r="AP1858" s="494"/>
      <c r="AQ1858" s="494"/>
      <c r="AR1858" s="494"/>
      <c r="AS1858" s="494"/>
      <c r="AT1858" s="488" t="s">
        <v>1529</v>
      </c>
      <c r="AU1858" s="492">
        <v>3162.0</v>
      </c>
      <c r="AV1858" s="492">
        <v>7.0</v>
      </c>
      <c r="AW1858" s="492">
        <v>2030.0</v>
      </c>
      <c r="AX1858" s="497"/>
      <c r="AY1858" s="497"/>
      <c r="AZ1858" s="488" t="s">
        <v>1531</v>
      </c>
    </row>
    <row r="1859" hidden="1">
      <c r="A1859" s="488" t="s">
        <v>12446</v>
      </c>
      <c r="B1859" s="488" t="s">
        <v>12447</v>
      </c>
      <c r="C1859" s="488" t="s">
        <v>1513</v>
      </c>
      <c r="D1859" s="488" t="s">
        <v>1514</v>
      </c>
      <c r="E1859" s="491">
        <v>45826.01944444444</v>
      </c>
      <c r="F1859" s="492">
        <v>9800.0</v>
      </c>
      <c r="G1859" s="488" t="s">
        <v>1515</v>
      </c>
      <c r="H1859" s="492">
        <v>9800.0</v>
      </c>
      <c r="I1859" s="488" t="s">
        <v>1515</v>
      </c>
      <c r="J1859" s="488" t="s">
        <v>1516</v>
      </c>
      <c r="K1859" s="488" t="s">
        <v>1517</v>
      </c>
      <c r="L1859" s="488" t="s">
        <v>12448</v>
      </c>
      <c r="M1859" s="488" t="s">
        <v>12449</v>
      </c>
      <c r="N1859" s="488" t="s">
        <v>1520</v>
      </c>
      <c r="O1859" s="488" t="s">
        <v>1521</v>
      </c>
      <c r="P1859" s="488" t="s">
        <v>1522</v>
      </c>
      <c r="Q1859" s="488" t="s">
        <v>1523</v>
      </c>
      <c r="R1859" s="495" t="s">
        <v>1524</v>
      </c>
      <c r="S1859" s="494"/>
      <c r="T1859" s="494"/>
      <c r="U1859" s="488" t="s">
        <v>12450</v>
      </c>
      <c r="AB1859" s="488" t="s">
        <v>12451</v>
      </c>
      <c r="AC1859" s="496">
        <v>9.04E9</v>
      </c>
      <c r="AD1859" s="497"/>
      <c r="AE1859" s="494"/>
      <c r="AF1859" s="494"/>
      <c r="AG1859" s="494"/>
      <c r="AH1859" s="494"/>
      <c r="AI1859" s="494"/>
      <c r="AJ1859" s="488" t="s">
        <v>1527</v>
      </c>
      <c r="AK1859" s="494"/>
      <c r="AL1859" s="494"/>
      <c r="AM1859" s="488" t="s">
        <v>12452</v>
      </c>
      <c r="AO1859" s="494"/>
      <c r="AP1859" s="494"/>
      <c r="AQ1859" s="494"/>
      <c r="AR1859" s="494"/>
      <c r="AS1859" s="494"/>
      <c r="AT1859" s="488" t="s">
        <v>1529</v>
      </c>
      <c r="AU1859" s="492">
        <v>8007.0</v>
      </c>
      <c r="AV1859" s="492">
        <v>4.0</v>
      </c>
      <c r="AW1859" s="492">
        <v>2030.0</v>
      </c>
      <c r="AX1859" s="488" t="s">
        <v>1549</v>
      </c>
      <c r="AY1859" s="488" t="s">
        <v>1904</v>
      </c>
      <c r="AZ1859" s="488" t="s">
        <v>1531</v>
      </c>
    </row>
    <row r="1860" hidden="1">
      <c r="A1860" s="488" t="s">
        <v>12453</v>
      </c>
      <c r="B1860" s="488" t="s">
        <v>12454</v>
      </c>
      <c r="C1860" s="488" t="s">
        <v>1513</v>
      </c>
      <c r="D1860" s="488" t="s">
        <v>1514</v>
      </c>
      <c r="E1860" s="491">
        <v>45826.01736111111</v>
      </c>
      <c r="F1860" s="492">
        <v>9800.0</v>
      </c>
      <c r="G1860" s="488" t="s">
        <v>1515</v>
      </c>
      <c r="H1860" s="492">
        <v>9800.0</v>
      </c>
      <c r="I1860" s="488" t="s">
        <v>1515</v>
      </c>
      <c r="J1860" s="488" t="s">
        <v>1516</v>
      </c>
      <c r="K1860" s="488" t="s">
        <v>1517</v>
      </c>
      <c r="L1860" s="488" t="s">
        <v>12455</v>
      </c>
      <c r="M1860" s="488" t="s">
        <v>12456</v>
      </c>
      <c r="N1860" s="488" t="s">
        <v>1520</v>
      </c>
      <c r="O1860" s="488" t="s">
        <v>1521</v>
      </c>
      <c r="P1860" s="488" t="s">
        <v>1545</v>
      </c>
      <c r="Q1860" s="488" t="s">
        <v>1523</v>
      </c>
      <c r="R1860" s="495" t="s">
        <v>1524</v>
      </c>
      <c r="S1860" s="494"/>
      <c r="T1860" s="494"/>
      <c r="U1860" s="488" t="s">
        <v>11688</v>
      </c>
      <c r="AB1860" s="488" t="s">
        <v>12457</v>
      </c>
      <c r="AC1860" s="496">
        <v>8.09E9</v>
      </c>
      <c r="AD1860" s="497"/>
      <c r="AE1860" s="497"/>
      <c r="AF1860" s="497"/>
      <c r="AG1860" s="497"/>
      <c r="AH1860" s="497"/>
      <c r="AI1860" s="494"/>
      <c r="AJ1860" s="488" t="s">
        <v>1527</v>
      </c>
      <c r="AK1860" s="498"/>
      <c r="AL1860" s="499"/>
      <c r="AM1860" s="488" t="s">
        <v>12458</v>
      </c>
      <c r="AO1860" s="494"/>
      <c r="AP1860" s="494"/>
      <c r="AQ1860" s="494"/>
      <c r="AR1860" s="494"/>
      <c r="AS1860" s="494"/>
      <c r="AT1860" s="488" t="s">
        <v>1529</v>
      </c>
      <c r="AU1860" s="492">
        <v>9123.0</v>
      </c>
      <c r="AV1860" s="492">
        <v>9.0</v>
      </c>
      <c r="AW1860" s="492">
        <v>2028.0</v>
      </c>
      <c r="AX1860" s="497"/>
      <c r="AY1860" s="488" t="s">
        <v>1652</v>
      </c>
      <c r="AZ1860" s="488" t="s">
        <v>1531</v>
      </c>
    </row>
    <row r="1861" hidden="1">
      <c r="A1861" s="488" t="s">
        <v>12459</v>
      </c>
      <c r="B1861" s="488" t="s">
        <v>12447</v>
      </c>
      <c r="C1861" s="488" t="s">
        <v>1513</v>
      </c>
      <c r="D1861" s="488" t="s">
        <v>1514</v>
      </c>
      <c r="E1861" s="491">
        <v>45826.01388888889</v>
      </c>
      <c r="F1861" s="492">
        <v>2980.0</v>
      </c>
      <c r="G1861" s="488" t="s">
        <v>1515</v>
      </c>
      <c r="H1861" s="492">
        <v>2980.0</v>
      </c>
      <c r="I1861" s="488" t="s">
        <v>1515</v>
      </c>
      <c r="J1861" s="488" t="s">
        <v>1516</v>
      </c>
      <c r="K1861" s="488" t="s">
        <v>1517</v>
      </c>
      <c r="L1861" s="488" t="s">
        <v>12448</v>
      </c>
      <c r="M1861" s="488" t="s">
        <v>12460</v>
      </c>
      <c r="N1861" s="488" t="s">
        <v>1520</v>
      </c>
      <c r="O1861" s="488" t="s">
        <v>1521</v>
      </c>
      <c r="P1861" s="488" t="s">
        <v>1522</v>
      </c>
      <c r="Q1861" s="488" t="s">
        <v>1523</v>
      </c>
      <c r="R1861" s="495" t="s">
        <v>1524</v>
      </c>
      <c r="S1861" s="494"/>
      <c r="T1861" s="494"/>
      <c r="U1861" s="488" t="s">
        <v>12461</v>
      </c>
      <c r="AB1861" s="488" t="s">
        <v>12451</v>
      </c>
      <c r="AC1861" s="496">
        <v>9.04E9</v>
      </c>
      <c r="AD1861" s="497"/>
      <c r="AE1861" s="497"/>
      <c r="AF1861" s="497"/>
      <c r="AG1861" s="497"/>
      <c r="AH1861" s="494"/>
      <c r="AI1861" s="494"/>
      <c r="AJ1861" s="488" t="s">
        <v>1527</v>
      </c>
      <c r="AK1861" s="498"/>
      <c r="AL1861" s="499"/>
      <c r="AM1861" s="488" t="s">
        <v>12452</v>
      </c>
      <c r="AO1861" s="494"/>
      <c r="AP1861" s="494"/>
      <c r="AQ1861" s="494"/>
      <c r="AR1861" s="494"/>
      <c r="AS1861" s="494"/>
      <c r="AT1861" s="488" t="s">
        <v>1529</v>
      </c>
      <c r="AU1861" s="492">
        <v>8007.0</v>
      </c>
      <c r="AV1861" s="492">
        <v>4.0</v>
      </c>
      <c r="AW1861" s="492">
        <v>2030.0</v>
      </c>
      <c r="AX1861" s="488" t="s">
        <v>1549</v>
      </c>
      <c r="AY1861" s="488" t="s">
        <v>1904</v>
      </c>
      <c r="AZ1861" s="488" t="s">
        <v>1531</v>
      </c>
    </row>
    <row r="1862" hidden="1">
      <c r="A1862" s="488" t="s">
        <v>12462</v>
      </c>
      <c r="B1862" s="488" t="s">
        <v>12454</v>
      </c>
      <c r="C1862" s="488" t="s">
        <v>1513</v>
      </c>
      <c r="D1862" s="488" t="s">
        <v>1514</v>
      </c>
      <c r="E1862" s="491">
        <v>45826.01180555556</v>
      </c>
      <c r="F1862" s="492">
        <v>2980.0</v>
      </c>
      <c r="G1862" s="488" t="s">
        <v>1515</v>
      </c>
      <c r="H1862" s="492">
        <v>2980.0</v>
      </c>
      <c r="I1862" s="488" t="s">
        <v>1515</v>
      </c>
      <c r="J1862" s="488" t="s">
        <v>1516</v>
      </c>
      <c r="K1862" s="488" t="s">
        <v>1517</v>
      </c>
      <c r="L1862" s="488" t="s">
        <v>12455</v>
      </c>
      <c r="M1862" s="488" t="s">
        <v>12463</v>
      </c>
      <c r="N1862" s="488" t="s">
        <v>1520</v>
      </c>
      <c r="O1862" s="488" t="s">
        <v>1521</v>
      </c>
      <c r="P1862" s="488" t="s">
        <v>1545</v>
      </c>
      <c r="Q1862" s="488" t="s">
        <v>1523</v>
      </c>
      <c r="R1862" s="495" t="s">
        <v>1524</v>
      </c>
      <c r="S1862" s="494"/>
      <c r="T1862" s="494"/>
      <c r="U1862" s="488" t="s">
        <v>8936</v>
      </c>
      <c r="AB1862" s="488" t="s">
        <v>12457</v>
      </c>
      <c r="AC1862" s="496">
        <v>8.09E9</v>
      </c>
      <c r="AD1862" s="497"/>
      <c r="AE1862" s="497"/>
      <c r="AF1862" s="497"/>
      <c r="AG1862" s="497"/>
      <c r="AH1862" s="497"/>
      <c r="AI1862" s="494"/>
      <c r="AJ1862" s="488" t="s">
        <v>1527</v>
      </c>
      <c r="AK1862" s="494"/>
      <c r="AL1862" s="499"/>
      <c r="AM1862" s="488" t="s">
        <v>12458</v>
      </c>
      <c r="AO1862" s="494"/>
      <c r="AP1862" s="494"/>
      <c r="AQ1862" s="494"/>
      <c r="AR1862" s="494"/>
      <c r="AS1862" s="494"/>
      <c r="AT1862" s="488" t="s">
        <v>1529</v>
      </c>
      <c r="AU1862" s="492">
        <v>9123.0</v>
      </c>
      <c r="AV1862" s="492">
        <v>9.0</v>
      </c>
      <c r="AW1862" s="492">
        <v>2028.0</v>
      </c>
      <c r="AX1862" s="497"/>
      <c r="AY1862" s="488" t="s">
        <v>1652</v>
      </c>
      <c r="AZ1862" s="488" t="s">
        <v>1531</v>
      </c>
    </row>
    <row r="1863" hidden="1">
      <c r="A1863" s="488" t="s">
        <v>12464</v>
      </c>
      <c r="B1863" s="488" t="s">
        <v>12465</v>
      </c>
      <c r="C1863" s="488" t="s">
        <v>1513</v>
      </c>
      <c r="D1863" s="488" t="s">
        <v>1514</v>
      </c>
      <c r="E1863" s="491">
        <v>45825.99930555555</v>
      </c>
      <c r="F1863" s="492">
        <v>2980.0</v>
      </c>
      <c r="G1863" s="488" t="s">
        <v>1515</v>
      </c>
      <c r="H1863" s="492">
        <v>2980.0</v>
      </c>
      <c r="I1863" s="488" t="s">
        <v>1515</v>
      </c>
      <c r="J1863" s="488" t="s">
        <v>1516</v>
      </c>
      <c r="K1863" s="488" t="s">
        <v>1517</v>
      </c>
      <c r="L1863" s="488" t="s">
        <v>12466</v>
      </c>
      <c r="M1863" s="488" t="s">
        <v>12467</v>
      </c>
      <c r="N1863" s="488" t="s">
        <v>1520</v>
      </c>
      <c r="O1863" s="488" t="s">
        <v>1521</v>
      </c>
      <c r="P1863" s="488" t="s">
        <v>1724</v>
      </c>
      <c r="Q1863" s="488" t="s">
        <v>1523</v>
      </c>
      <c r="R1863" s="495" t="s">
        <v>1524</v>
      </c>
      <c r="S1863" s="494"/>
      <c r="T1863" s="494"/>
      <c r="U1863" s="488" t="s">
        <v>12468</v>
      </c>
      <c r="AB1863" s="488" t="s">
        <v>12469</v>
      </c>
      <c r="AC1863" s="496">
        <v>9.07E9</v>
      </c>
      <c r="AD1863" s="497"/>
      <c r="AE1863" s="497"/>
      <c r="AF1863" s="497"/>
      <c r="AG1863" s="497"/>
      <c r="AH1863" s="497"/>
      <c r="AI1863" s="494"/>
      <c r="AJ1863" s="488" t="s">
        <v>1527</v>
      </c>
      <c r="AK1863" s="498"/>
      <c r="AL1863" s="499"/>
      <c r="AM1863" s="488" t="s">
        <v>12470</v>
      </c>
      <c r="AO1863" s="494"/>
      <c r="AP1863" s="494"/>
      <c r="AQ1863" s="494"/>
      <c r="AR1863" s="494"/>
      <c r="AS1863" s="494"/>
      <c r="AT1863" s="488" t="s">
        <v>1529</v>
      </c>
      <c r="AU1863" s="492">
        <v>1002.0</v>
      </c>
      <c r="AV1863" s="492">
        <v>7.0</v>
      </c>
      <c r="AW1863" s="492">
        <v>2027.0</v>
      </c>
      <c r="AX1863" s="488" t="s">
        <v>1728</v>
      </c>
      <c r="AY1863" s="488" t="s">
        <v>1729</v>
      </c>
      <c r="AZ1863" s="488" t="s">
        <v>1531</v>
      </c>
    </row>
    <row r="1864" hidden="1">
      <c r="A1864" s="488" t="s">
        <v>12471</v>
      </c>
      <c r="B1864" s="488" t="s">
        <v>12472</v>
      </c>
      <c r="C1864" s="488" t="s">
        <v>1513</v>
      </c>
      <c r="D1864" s="488" t="s">
        <v>1514</v>
      </c>
      <c r="E1864" s="491">
        <v>45825.99513888889</v>
      </c>
      <c r="F1864" s="492">
        <v>2980.0</v>
      </c>
      <c r="G1864" s="488" t="s">
        <v>1515</v>
      </c>
      <c r="H1864" s="492">
        <v>2980.0</v>
      </c>
      <c r="I1864" s="488" t="s">
        <v>1515</v>
      </c>
      <c r="J1864" s="488" t="s">
        <v>1516</v>
      </c>
      <c r="K1864" s="488" t="s">
        <v>1517</v>
      </c>
      <c r="L1864" s="488" t="s">
        <v>12473</v>
      </c>
      <c r="M1864" s="488" t="s">
        <v>12474</v>
      </c>
      <c r="N1864" s="488" t="s">
        <v>1520</v>
      </c>
      <c r="O1864" s="488" t="s">
        <v>1521</v>
      </c>
      <c r="P1864" s="488" t="s">
        <v>1554</v>
      </c>
      <c r="Q1864" s="488" t="s">
        <v>1523</v>
      </c>
      <c r="R1864" s="495" t="s">
        <v>1524</v>
      </c>
      <c r="S1864" s="494"/>
      <c r="T1864" s="494"/>
      <c r="U1864" s="488" t="s">
        <v>12475</v>
      </c>
      <c r="AB1864" s="488" t="s">
        <v>12476</v>
      </c>
      <c r="AC1864" s="496">
        <v>9.03E9</v>
      </c>
      <c r="AD1864" s="497"/>
      <c r="AE1864" s="497"/>
      <c r="AF1864" s="497"/>
      <c r="AG1864" s="497"/>
      <c r="AH1864" s="497"/>
      <c r="AI1864" s="494"/>
      <c r="AJ1864" s="488" t="s">
        <v>1527</v>
      </c>
      <c r="AK1864" s="498"/>
      <c r="AL1864" s="499"/>
      <c r="AM1864" s="488" t="s">
        <v>12477</v>
      </c>
      <c r="AO1864" s="497"/>
      <c r="AP1864" s="494"/>
      <c r="AQ1864" s="494"/>
      <c r="AR1864" s="494"/>
      <c r="AS1864" s="494"/>
      <c r="AT1864" s="488" t="s">
        <v>1529</v>
      </c>
      <c r="AU1864" s="492">
        <v>2080.0</v>
      </c>
      <c r="AV1864" s="492">
        <v>11.0</v>
      </c>
      <c r="AW1864" s="492">
        <v>2026.0</v>
      </c>
      <c r="AX1864" s="488" t="s">
        <v>1587</v>
      </c>
      <c r="AY1864" s="488" t="s">
        <v>1597</v>
      </c>
      <c r="AZ1864" s="488" t="s">
        <v>1531</v>
      </c>
    </row>
    <row r="1865" hidden="1">
      <c r="A1865" s="488" t="s">
        <v>12478</v>
      </c>
      <c r="B1865" s="488" t="s">
        <v>12479</v>
      </c>
      <c r="C1865" s="488" t="s">
        <v>1513</v>
      </c>
      <c r="D1865" s="488" t="s">
        <v>1514</v>
      </c>
      <c r="E1865" s="491">
        <v>45825.99097222222</v>
      </c>
      <c r="F1865" s="492">
        <v>4980.0</v>
      </c>
      <c r="G1865" s="488" t="s">
        <v>1515</v>
      </c>
      <c r="H1865" s="492">
        <v>4980.0</v>
      </c>
      <c r="I1865" s="488" t="s">
        <v>1515</v>
      </c>
      <c r="J1865" s="488" t="s">
        <v>1516</v>
      </c>
      <c r="K1865" s="488" t="s">
        <v>1517</v>
      </c>
      <c r="L1865" s="488" t="s">
        <v>12480</v>
      </c>
      <c r="M1865" s="488" t="s">
        <v>12481</v>
      </c>
      <c r="N1865" s="488" t="s">
        <v>1520</v>
      </c>
      <c r="O1865" s="488" t="s">
        <v>1521</v>
      </c>
      <c r="P1865" s="488" t="s">
        <v>1554</v>
      </c>
      <c r="Q1865" s="488" t="s">
        <v>1523</v>
      </c>
      <c r="R1865" s="495" t="s">
        <v>1524</v>
      </c>
      <c r="S1865" s="494"/>
      <c r="T1865" s="494"/>
      <c r="U1865" s="488" t="s">
        <v>12482</v>
      </c>
      <c r="AB1865" s="488" t="s">
        <v>12483</v>
      </c>
      <c r="AC1865" s="496">
        <v>9.08E9</v>
      </c>
      <c r="AD1865" s="497"/>
      <c r="AE1865" s="497"/>
      <c r="AF1865" s="497"/>
      <c r="AG1865" s="497"/>
      <c r="AH1865" s="497"/>
      <c r="AI1865" s="494"/>
      <c r="AJ1865" s="488" t="s">
        <v>1527</v>
      </c>
      <c r="AK1865" s="498"/>
      <c r="AL1865" s="499"/>
      <c r="AM1865" s="488" t="s">
        <v>12484</v>
      </c>
      <c r="AO1865" s="494"/>
      <c r="AP1865" s="494"/>
      <c r="AQ1865" s="494"/>
      <c r="AR1865" s="494"/>
      <c r="AS1865" s="494"/>
      <c r="AT1865" s="488" t="s">
        <v>1529</v>
      </c>
      <c r="AU1865" s="492">
        <v>4581.0</v>
      </c>
      <c r="AV1865" s="492">
        <v>11.0</v>
      </c>
      <c r="AW1865" s="492">
        <v>2026.0</v>
      </c>
      <c r="AX1865" s="488" t="s">
        <v>1587</v>
      </c>
      <c r="AY1865" s="488" t="s">
        <v>1571</v>
      </c>
      <c r="AZ1865" s="488" t="s">
        <v>1531</v>
      </c>
    </row>
    <row r="1866" hidden="1">
      <c r="A1866" s="488" t="s">
        <v>12485</v>
      </c>
      <c r="B1866" s="488" t="s">
        <v>12486</v>
      </c>
      <c r="C1866" s="488" t="s">
        <v>1513</v>
      </c>
      <c r="D1866" s="488" t="s">
        <v>1514</v>
      </c>
      <c r="E1866" s="491">
        <v>45825.979166666664</v>
      </c>
      <c r="F1866" s="492">
        <v>2980.0</v>
      </c>
      <c r="G1866" s="488" t="s">
        <v>1515</v>
      </c>
      <c r="H1866" s="492">
        <v>2980.0</v>
      </c>
      <c r="I1866" s="488" t="s">
        <v>1515</v>
      </c>
      <c r="J1866" s="488" t="s">
        <v>1516</v>
      </c>
      <c r="K1866" s="488" t="s">
        <v>1517</v>
      </c>
      <c r="L1866" s="488" t="s">
        <v>12487</v>
      </c>
      <c r="M1866" s="488" t="s">
        <v>12488</v>
      </c>
      <c r="N1866" s="488" t="s">
        <v>1520</v>
      </c>
      <c r="O1866" s="488" t="s">
        <v>1521</v>
      </c>
      <c r="P1866" s="488" t="s">
        <v>1554</v>
      </c>
      <c r="Q1866" s="488" t="s">
        <v>1523</v>
      </c>
      <c r="R1866" s="495" t="s">
        <v>1524</v>
      </c>
      <c r="S1866" s="494"/>
      <c r="T1866" s="494"/>
      <c r="U1866" s="488" t="s">
        <v>12489</v>
      </c>
      <c r="AB1866" s="488" t="s">
        <v>12490</v>
      </c>
      <c r="AC1866" s="496">
        <v>9.1E9</v>
      </c>
      <c r="AD1866" s="497"/>
      <c r="AE1866" s="497"/>
      <c r="AF1866" s="497"/>
      <c r="AG1866" s="497"/>
      <c r="AH1866" s="497"/>
      <c r="AI1866" s="494"/>
      <c r="AJ1866" s="488" t="s">
        <v>1527</v>
      </c>
      <c r="AK1866" s="498"/>
      <c r="AL1866" s="499"/>
      <c r="AM1866" s="488" t="s">
        <v>12491</v>
      </c>
      <c r="AO1866" s="494"/>
      <c r="AP1866" s="494"/>
      <c r="AQ1866" s="494"/>
      <c r="AR1866" s="494"/>
      <c r="AS1866" s="494"/>
      <c r="AT1866" s="488" t="s">
        <v>1558</v>
      </c>
      <c r="AU1866" s="492">
        <v>7812.0</v>
      </c>
      <c r="AV1866" s="492">
        <v>2.0</v>
      </c>
      <c r="AW1866" s="492">
        <v>2028.0</v>
      </c>
      <c r="AX1866" s="488" t="s">
        <v>1587</v>
      </c>
      <c r="AY1866" s="488" t="s">
        <v>1688</v>
      </c>
      <c r="AZ1866" s="488" t="s">
        <v>1531</v>
      </c>
    </row>
    <row r="1867" hidden="1">
      <c r="A1867" s="488" t="s">
        <v>12492</v>
      </c>
      <c r="B1867" s="488" t="s">
        <v>12493</v>
      </c>
      <c r="C1867" s="488" t="s">
        <v>1513</v>
      </c>
      <c r="D1867" s="488" t="s">
        <v>1514</v>
      </c>
      <c r="E1867" s="491">
        <v>45825.978472222225</v>
      </c>
      <c r="F1867" s="492">
        <v>2980.0</v>
      </c>
      <c r="G1867" s="488" t="s">
        <v>1515</v>
      </c>
      <c r="H1867" s="492">
        <v>2980.0</v>
      </c>
      <c r="I1867" s="488" t="s">
        <v>1515</v>
      </c>
      <c r="J1867" s="488" t="s">
        <v>1516</v>
      </c>
      <c r="K1867" s="488" t="s">
        <v>1517</v>
      </c>
      <c r="L1867" s="488" t="s">
        <v>12494</v>
      </c>
      <c r="M1867" s="488" t="s">
        <v>12495</v>
      </c>
      <c r="N1867" s="488" t="s">
        <v>1520</v>
      </c>
      <c r="O1867" s="488" t="s">
        <v>1521</v>
      </c>
      <c r="P1867" s="488" t="s">
        <v>1554</v>
      </c>
      <c r="Q1867" s="488" t="s">
        <v>1523</v>
      </c>
      <c r="R1867" s="495" t="s">
        <v>1524</v>
      </c>
      <c r="S1867" s="494"/>
      <c r="T1867" s="494"/>
      <c r="U1867" s="488" t="s">
        <v>12496</v>
      </c>
      <c r="AB1867" s="488" t="s">
        <v>12497</v>
      </c>
      <c r="AC1867" s="496">
        <v>8.04E9</v>
      </c>
      <c r="AD1867" s="497"/>
      <c r="AE1867" s="497"/>
      <c r="AF1867" s="497"/>
      <c r="AG1867" s="497"/>
      <c r="AH1867" s="497"/>
      <c r="AI1867" s="494"/>
      <c r="AJ1867" s="488" t="s">
        <v>1527</v>
      </c>
      <c r="AK1867" s="498"/>
      <c r="AL1867" s="499"/>
      <c r="AM1867" s="488" t="s">
        <v>12498</v>
      </c>
      <c r="AO1867" s="494"/>
      <c r="AP1867" s="494"/>
      <c r="AQ1867" s="494"/>
      <c r="AR1867" s="494"/>
      <c r="AS1867" s="494"/>
      <c r="AT1867" s="488" t="s">
        <v>1529</v>
      </c>
      <c r="AU1867" s="492">
        <v>6216.0</v>
      </c>
      <c r="AV1867" s="492">
        <v>9.0</v>
      </c>
      <c r="AW1867" s="492">
        <v>2028.0</v>
      </c>
      <c r="AX1867" s="488" t="s">
        <v>1587</v>
      </c>
      <c r="AY1867" s="488" t="s">
        <v>1597</v>
      </c>
      <c r="AZ1867" s="488" t="s">
        <v>1531</v>
      </c>
    </row>
    <row r="1868" hidden="1">
      <c r="A1868" s="488" t="s">
        <v>12499</v>
      </c>
      <c r="B1868" s="488" t="s">
        <v>12500</v>
      </c>
      <c r="C1868" s="488" t="s">
        <v>1513</v>
      </c>
      <c r="D1868" s="488" t="s">
        <v>1514</v>
      </c>
      <c r="E1868" s="491">
        <v>45825.975694444445</v>
      </c>
      <c r="F1868" s="492">
        <v>2980.0</v>
      </c>
      <c r="G1868" s="488" t="s">
        <v>1515</v>
      </c>
      <c r="H1868" s="492">
        <v>2980.0</v>
      </c>
      <c r="I1868" s="488" t="s">
        <v>1515</v>
      </c>
      <c r="J1868" s="488" t="s">
        <v>1516</v>
      </c>
      <c r="K1868" s="488" t="s">
        <v>1517</v>
      </c>
      <c r="L1868" s="488" t="s">
        <v>12501</v>
      </c>
      <c r="M1868" s="488" t="s">
        <v>12502</v>
      </c>
      <c r="N1868" s="488" t="s">
        <v>1520</v>
      </c>
      <c r="O1868" s="488" t="s">
        <v>1521</v>
      </c>
      <c r="P1868" s="488" t="s">
        <v>1554</v>
      </c>
      <c r="Q1868" s="488" t="s">
        <v>1523</v>
      </c>
      <c r="R1868" s="495" t="s">
        <v>1524</v>
      </c>
      <c r="S1868" s="494"/>
      <c r="T1868" s="494"/>
      <c r="U1868" s="488" t="s">
        <v>12503</v>
      </c>
      <c r="AB1868" s="488" t="s">
        <v>12504</v>
      </c>
      <c r="AC1868" s="496">
        <v>9.04E9</v>
      </c>
      <c r="AD1868" s="497"/>
      <c r="AE1868" s="497"/>
      <c r="AF1868" s="497"/>
      <c r="AG1868" s="497"/>
      <c r="AH1868" s="497"/>
      <c r="AI1868" s="494"/>
      <c r="AJ1868" s="488" t="s">
        <v>1527</v>
      </c>
      <c r="AK1868" s="498"/>
      <c r="AL1868" s="499"/>
      <c r="AM1868" s="488" t="s">
        <v>12505</v>
      </c>
      <c r="AO1868" s="494"/>
      <c r="AP1868" s="494"/>
      <c r="AQ1868" s="494"/>
      <c r="AR1868" s="494"/>
      <c r="AS1868" s="494"/>
      <c r="AT1868" s="488" t="s">
        <v>1529</v>
      </c>
      <c r="AU1868" s="492">
        <v>2887.0</v>
      </c>
      <c r="AV1868" s="492">
        <v>4.0</v>
      </c>
      <c r="AW1868" s="492">
        <v>2026.0</v>
      </c>
      <c r="AX1868" s="488" t="s">
        <v>1587</v>
      </c>
      <c r="AY1868" s="488" t="s">
        <v>1597</v>
      </c>
      <c r="AZ1868" s="488" t="s">
        <v>1531</v>
      </c>
    </row>
    <row r="1869" hidden="1">
      <c r="A1869" s="488" t="s">
        <v>12506</v>
      </c>
      <c r="B1869" s="488" t="s">
        <v>12507</v>
      </c>
      <c r="C1869" s="488" t="s">
        <v>1513</v>
      </c>
      <c r="D1869" s="488" t="s">
        <v>1514</v>
      </c>
      <c r="E1869" s="491">
        <v>45825.95138888889</v>
      </c>
      <c r="F1869" s="492">
        <v>9800.0</v>
      </c>
      <c r="G1869" s="488" t="s">
        <v>1515</v>
      </c>
      <c r="H1869" s="492">
        <v>9800.0</v>
      </c>
      <c r="I1869" s="488" t="s">
        <v>1515</v>
      </c>
      <c r="J1869" s="488" t="s">
        <v>1516</v>
      </c>
      <c r="K1869" s="488" t="s">
        <v>1517</v>
      </c>
      <c r="L1869" s="488" t="s">
        <v>12508</v>
      </c>
      <c r="M1869" s="488" t="s">
        <v>12509</v>
      </c>
      <c r="N1869" s="488" t="s">
        <v>1520</v>
      </c>
      <c r="O1869" s="488" t="s">
        <v>1521</v>
      </c>
      <c r="P1869" s="488" t="s">
        <v>1724</v>
      </c>
      <c r="Q1869" s="488" t="s">
        <v>1523</v>
      </c>
      <c r="R1869" s="495" t="s">
        <v>1524</v>
      </c>
      <c r="S1869" s="494"/>
      <c r="T1869" s="494"/>
      <c r="U1869" s="488" t="s">
        <v>12510</v>
      </c>
      <c r="AB1869" s="488" t="s">
        <v>993</v>
      </c>
      <c r="AC1869" s="496">
        <v>8.02E9</v>
      </c>
      <c r="AD1869" s="497"/>
      <c r="AE1869" s="497"/>
      <c r="AF1869" s="497"/>
      <c r="AG1869" s="497"/>
      <c r="AH1869" s="497"/>
      <c r="AI1869" s="494"/>
      <c r="AJ1869" s="488" t="s">
        <v>1527</v>
      </c>
      <c r="AK1869" s="498"/>
      <c r="AL1869" s="499"/>
      <c r="AM1869" s="488" t="s">
        <v>12511</v>
      </c>
      <c r="AO1869" s="497"/>
      <c r="AP1869" s="494"/>
      <c r="AQ1869" s="494"/>
      <c r="AR1869" s="494"/>
      <c r="AS1869" s="494"/>
      <c r="AT1869" s="488" t="s">
        <v>1529</v>
      </c>
      <c r="AU1869" s="492">
        <v>300.0</v>
      </c>
      <c r="AV1869" s="492">
        <v>1.0</v>
      </c>
      <c r="AW1869" s="492">
        <v>2026.0</v>
      </c>
      <c r="AX1869" s="488" t="s">
        <v>1728</v>
      </c>
      <c r="AY1869" s="488" t="s">
        <v>2119</v>
      </c>
      <c r="AZ1869" s="488" t="s">
        <v>1531</v>
      </c>
    </row>
    <row r="1870" hidden="1">
      <c r="A1870" s="488" t="s">
        <v>12512</v>
      </c>
      <c r="B1870" s="488" t="s">
        <v>12507</v>
      </c>
      <c r="C1870" s="488" t="s">
        <v>1513</v>
      </c>
      <c r="D1870" s="488" t="s">
        <v>1514</v>
      </c>
      <c r="E1870" s="491">
        <v>45825.94861111111</v>
      </c>
      <c r="F1870" s="492">
        <v>2980.0</v>
      </c>
      <c r="G1870" s="488" t="s">
        <v>1515</v>
      </c>
      <c r="H1870" s="492">
        <v>2980.0</v>
      </c>
      <c r="I1870" s="488" t="s">
        <v>1515</v>
      </c>
      <c r="J1870" s="488" t="s">
        <v>1516</v>
      </c>
      <c r="K1870" s="488" t="s">
        <v>1517</v>
      </c>
      <c r="L1870" s="488" t="s">
        <v>12508</v>
      </c>
      <c r="M1870" s="488" t="s">
        <v>12513</v>
      </c>
      <c r="N1870" s="488" t="s">
        <v>1520</v>
      </c>
      <c r="O1870" s="488" t="s">
        <v>1521</v>
      </c>
      <c r="P1870" s="488" t="s">
        <v>1724</v>
      </c>
      <c r="Q1870" s="488" t="s">
        <v>1523</v>
      </c>
      <c r="R1870" s="495" t="s">
        <v>1524</v>
      </c>
      <c r="S1870" s="494"/>
      <c r="T1870" s="494"/>
      <c r="U1870" s="488" t="s">
        <v>12514</v>
      </c>
      <c r="AB1870" s="488" t="s">
        <v>993</v>
      </c>
      <c r="AC1870" s="496">
        <v>8.02E9</v>
      </c>
      <c r="AD1870" s="497"/>
      <c r="AE1870" s="497"/>
      <c r="AF1870" s="497"/>
      <c r="AG1870" s="497"/>
      <c r="AH1870" s="497"/>
      <c r="AI1870" s="494"/>
      <c r="AJ1870" s="488" t="s">
        <v>1527</v>
      </c>
      <c r="AK1870" s="498"/>
      <c r="AL1870" s="499"/>
      <c r="AM1870" s="488" t="s">
        <v>12511</v>
      </c>
      <c r="AO1870" s="494"/>
      <c r="AP1870" s="494"/>
      <c r="AQ1870" s="494"/>
      <c r="AR1870" s="494"/>
      <c r="AS1870" s="494"/>
      <c r="AT1870" s="488" t="s">
        <v>1529</v>
      </c>
      <c r="AU1870" s="492">
        <v>300.0</v>
      </c>
      <c r="AV1870" s="492">
        <v>1.0</v>
      </c>
      <c r="AW1870" s="492">
        <v>2026.0</v>
      </c>
      <c r="AX1870" s="488" t="s">
        <v>1728</v>
      </c>
      <c r="AY1870" s="488" t="s">
        <v>2119</v>
      </c>
      <c r="AZ1870" s="488" t="s">
        <v>1531</v>
      </c>
    </row>
    <row r="1871" hidden="1">
      <c r="A1871" s="488" t="s">
        <v>12515</v>
      </c>
      <c r="B1871" s="488" t="s">
        <v>12516</v>
      </c>
      <c r="C1871" s="488" t="s">
        <v>1513</v>
      </c>
      <c r="D1871" s="488" t="s">
        <v>1514</v>
      </c>
      <c r="E1871" s="491">
        <v>45825.947916666664</v>
      </c>
      <c r="F1871" s="492">
        <v>2980.0</v>
      </c>
      <c r="G1871" s="488" t="s">
        <v>1515</v>
      </c>
      <c r="H1871" s="492">
        <v>2980.0</v>
      </c>
      <c r="I1871" s="488" t="s">
        <v>1515</v>
      </c>
      <c r="J1871" s="488" t="s">
        <v>1516</v>
      </c>
      <c r="K1871" s="488" t="s">
        <v>1517</v>
      </c>
      <c r="L1871" s="488" t="s">
        <v>12517</v>
      </c>
      <c r="M1871" s="488" t="s">
        <v>12518</v>
      </c>
      <c r="N1871" s="488" t="s">
        <v>1520</v>
      </c>
      <c r="O1871" s="488" t="s">
        <v>1521</v>
      </c>
      <c r="P1871" s="488" t="s">
        <v>1554</v>
      </c>
      <c r="Q1871" s="488" t="s">
        <v>1523</v>
      </c>
      <c r="R1871" s="495" t="s">
        <v>1524</v>
      </c>
      <c r="S1871" s="494"/>
      <c r="T1871" s="494"/>
      <c r="U1871" s="488" t="s">
        <v>12519</v>
      </c>
      <c r="AB1871" s="488" t="s">
        <v>12520</v>
      </c>
      <c r="AC1871" s="496">
        <v>8.02E9</v>
      </c>
      <c r="AD1871" s="497"/>
      <c r="AE1871" s="497"/>
      <c r="AF1871" s="497"/>
      <c r="AG1871" s="497"/>
      <c r="AH1871" s="497"/>
      <c r="AI1871" s="494"/>
      <c r="AJ1871" s="488" t="s">
        <v>1527</v>
      </c>
      <c r="AK1871" s="498"/>
      <c r="AL1871" s="499"/>
      <c r="AM1871" s="488" t="s">
        <v>12521</v>
      </c>
      <c r="AO1871" s="494"/>
      <c r="AP1871" s="494"/>
      <c r="AQ1871" s="494"/>
      <c r="AR1871" s="494"/>
      <c r="AS1871" s="494"/>
      <c r="AT1871" s="488" t="s">
        <v>1529</v>
      </c>
      <c r="AU1871" s="492">
        <v>8836.0</v>
      </c>
      <c r="AV1871" s="492">
        <v>2.0</v>
      </c>
      <c r="AW1871" s="492">
        <v>2026.0</v>
      </c>
      <c r="AX1871" s="488" t="s">
        <v>1587</v>
      </c>
      <c r="AY1871" s="488" t="s">
        <v>1597</v>
      </c>
      <c r="AZ1871" s="488" t="s">
        <v>1531</v>
      </c>
    </row>
    <row r="1872" hidden="1">
      <c r="A1872" s="488" t="s">
        <v>12522</v>
      </c>
      <c r="B1872" s="488" t="s">
        <v>12523</v>
      </c>
      <c r="C1872" s="488" t="s">
        <v>1513</v>
      </c>
      <c r="D1872" s="488" t="s">
        <v>1514</v>
      </c>
      <c r="E1872" s="491">
        <v>45825.93402777778</v>
      </c>
      <c r="F1872" s="492">
        <v>9800.0</v>
      </c>
      <c r="G1872" s="488" t="s">
        <v>1515</v>
      </c>
      <c r="H1872" s="492">
        <v>9800.0</v>
      </c>
      <c r="I1872" s="488" t="s">
        <v>1515</v>
      </c>
      <c r="J1872" s="488" t="s">
        <v>1516</v>
      </c>
      <c r="K1872" s="488" t="s">
        <v>1517</v>
      </c>
      <c r="L1872" s="488" t="s">
        <v>12524</v>
      </c>
      <c r="M1872" s="488" t="s">
        <v>12525</v>
      </c>
      <c r="N1872" s="488" t="s">
        <v>1520</v>
      </c>
      <c r="O1872" s="488" t="s">
        <v>1521</v>
      </c>
      <c r="P1872" s="488" t="s">
        <v>1545</v>
      </c>
      <c r="Q1872" s="488" t="s">
        <v>1523</v>
      </c>
      <c r="R1872" s="495" t="s">
        <v>1524</v>
      </c>
      <c r="S1872" s="494"/>
      <c r="T1872" s="494"/>
      <c r="U1872" s="488" t="s">
        <v>12526</v>
      </c>
      <c r="AB1872" s="488" t="s">
        <v>12527</v>
      </c>
      <c r="AC1872" s="496">
        <v>8.06E9</v>
      </c>
      <c r="AD1872" s="497"/>
      <c r="AE1872" s="497"/>
      <c r="AF1872" s="497"/>
      <c r="AG1872" s="497"/>
      <c r="AH1872" s="497"/>
      <c r="AI1872" s="494"/>
      <c r="AJ1872" s="488" t="s">
        <v>1527</v>
      </c>
      <c r="AK1872" s="498"/>
      <c r="AL1872" s="499"/>
      <c r="AM1872" s="488" t="s">
        <v>12528</v>
      </c>
      <c r="AO1872" s="494"/>
      <c r="AP1872" s="494"/>
      <c r="AQ1872" s="494"/>
      <c r="AR1872" s="494"/>
      <c r="AS1872" s="494"/>
      <c r="AT1872" s="488" t="s">
        <v>1529</v>
      </c>
      <c r="AU1872" s="492">
        <v>5437.0</v>
      </c>
      <c r="AV1872" s="492">
        <v>1.0</v>
      </c>
      <c r="AW1872" s="492">
        <v>2029.0</v>
      </c>
      <c r="AX1872" s="497"/>
      <c r="AY1872" s="497"/>
      <c r="AZ1872" s="488" t="s">
        <v>1531</v>
      </c>
    </row>
    <row r="1873" hidden="1">
      <c r="A1873" s="488" t="s">
        <v>12529</v>
      </c>
      <c r="B1873" s="488" t="s">
        <v>12523</v>
      </c>
      <c r="C1873" s="488" t="s">
        <v>1513</v>
      </c>
      <c r="D1873" s="488" t="s">
        <v>1514</v>
      </c>
      <c r="E1873" s="491">
        <v>45825.93263888889</v>
      </c>
      <c r="F1873" s="492">
        <v>2980.0</v>
      </c>
      <c r="G1873" s="488" t="s">
        <v>1515</v>
      </c>
      <c r="H1873" s="492">
        <v>2980.0</v>
      </c>
      <c r="I1873" s="488" t="s">
        <v>1515</v>
      </c>
      <c r="J1873" s="488" t="s">
        <v>1516</v>
      </c>
      <c r="K1873" s="488" t="s">
        <v>1517</v>
      </c>
      <c r="L1873" s="488" t="s">
        <v>12524</v>
      </c>
      <c r="M1873" s="488" t="s">
        <v>12530</v>
      </c>
      <c r="N1873" s="488" t="s">
        <v>1520</v>
      </c>
      <c r="O1873" s="488" t="s">
        <v>1521</v>
      </c>
      <c r="P1873" s="488" t="s">
        <v>1545</v>
      </c>
      <c r="Q1873" s="488" t="s">
        <v>1523</v>
      </c>
      <c r="R1873" s="495" t="s">
        <v>1524</v>
      </c>
      <c r="S1873" s="494"/>
      <c r="T1873" s="494"/>
      <c r="U1873" s="488" t="s">
        <v>12531</v>
      </c>
      <c r="AB1873" s="488" t="s">
        <v>12527</v>
      </c>
      <c r="AC1873" s="496">
        <v>8.06E9</v>
      </c>
      <c r="AD1873" s="497"/>
      <c r="AE1873" s="497"/>
      <c r="AF1873" s="497"/>
      <c r="AG1873" s="497"/>
      <c r="AH1873" s="497"/>
      <c r="AI1873" s="494"/>
      <c r="AJ1873" s="488" t="s">
        <v>1527</v>
      </c>
      <c r="AK1873" s="498"/>
      <c r="AL1873" s="499"/>
      <c r="AM1873" s="488" t="s">
        <v>12528</v>
      </c>
      <c r="AO1873" s="497"/>
      <c r="AP1873" s="494"/>
      <c r="AQ1873" s="494"/>
      <c r="AR1873" s="494"/>
      <c r="AS1873" s="494"/>
      <c r="AT1873" s="488" t="s">
        <v>1529</v>
      </c>
      <c r="AU1873" s="492">
        <v>5437.0</v>
      </c>
      <c r="AV1873" s="492">
        <v>1.0</v>
      </c>
      <c r="AW1873" s="492">
        <v>2029.0</v>
      </c>
      <c r="AX1873" s="497"/>
      <c r="AY1873" s="497"/>
      <c r="AZ1873" s="488" t="s">
        <v>1531</v>
      </c>
    </row>
    <row r="1874" hidden="1">
      <c r="A1874" s="488" t="s">
        <v>12532</v>
      </c>
      <c r="B1874" s="488" t="s">
        <v>12533</v>
      </c>
      <c r="C1874" s="488" t="s">
        <v>1513</v>
      </c>
      <c r="D1874" s="488" t="s">
        <v>1514</v>
      </c>
      <c r="E1874" s="491">
        <v>45825.924305555556</v>
      </c>
      <c r="F1874" s="492">
        <v>2980.0</v>
      </c>
      <c r="G1874" s="488" t="s">
        <v>1515</v>
      </c>
      <c r="H1874" s="492">
        <v>2980.0</v>
      </c>
      <c r="I1874" s="488" t="s">
        <v>1515</v>
      </c>
      <c r="J1874" s="488" t="s">
        <v>1516</v>
      </c>
      <c r="K1874" s="488" t="s">
        <v>1517</v>
      </c>
      <c r="L1874" s="488" t="s">
        <v>12534</v>
      </c>
      <c r="M1874" s="488" t="s">
        <v>12535</v>
      </c>
      <c r="N1874" s="488" t="s">
        <v>1520</v>
      </c>
      <c r="O1874" s="488" t="s">
        <v>1521</v>
      </c>
      <c r="P1874" s="488" t="s">
        <v>1554</v>
      </c>
      <c r="Q1874" s="488" t="s">
        <v>1523</v>
      </c>
      <c r="R1874" s="495" t="s">
        <v>1524</v>
      </c>
      <c r="S1874" s="494"/>
      <c r="T1874" s="494"/>
      <c r="U1874" s="488" t="s">
        <v>12536</v>
      </c>
      <c r="AB1874" s="488" t="s">
        <v>12537</v>
      </c>
      <c r="AC1874" s="496">
        <v>7.03E9</v>
      </c>
      <c r="AD1874" s="497"/>
      <c r="AE1874" s="497"/>
      <c r="AF1874" s="497"/>
      <c r="AG1874" s="497"/>
      <c r="AH1874" s="497"/>
      <c r="AI1874" s="494"/>
      <c r="AJ1874" s="488" t="s">
        <v>1527</v>
      </c>
      <c r="AK1874" s="494"/>
      <c r="AL1874" s="499"/>
      <c r="AM1874" s="488" t="s">
        <v>12538</v>
      </c>
      <c r="AO1874" s="497"/>
      <c r="AP1874" s="494"/>
      <c r="AQ1874" s="494"/>
      <c r="AR1874" s="494"/>
      <c r="AS1874" s="494"/>
      <c r="AT1874" s="488" t="s">
        <v>1558</v>
      </c>
      <c r="AU1874" s="492">
        <v>2228.0</v>
      </c>
      <c r="AV1874" s="492">
        <v>2.0</v>
      </c>
      <c r="AW1874" s="492">
        <v>2029.0</v>
      </c>
      <c r="AX1874" s="488" t="s">
        <v>1596</v>
      </c>
      <c r="AY1874" s="488" t="s">
        <v>1688</v>
      </c>
      <c r="AZ1874" s="488" t="s">
        <v>1531</v>
      </c>
    </row>
    <row r="1875" hidden="1">
      <c r="A1875" s="488" t="s">
        <v>12539</v>
      </c>
      <c r="B1875" s="488" t="s">
        <v>12540</v>
      </c>
      <c r="C1875" s="488" t="s">
        <v>1513</v>
      </c>
      <c r="D1875" s="488" t="s">
        <v>1514</v>
      </c>
      <c r="E1875" s="491">
        <v>45825.92222222222</v>
      </c>
      <c r="F1875" s="492">
        <v>9800.0</v>
      </c>
      <c r="G1875" s="488" t="s">
        <v>1515</v>
      </c>
      <c r="H1875" s="492">
        <v>9800.0</v>
      </c>
      <c r="I1875" s="488" t="s">
        <v>1515</v>
      </c>
      <c r="J1875" s="488" t="s">
        <v>1516</v>
      </c>
      <c r="K1875" s="488" t="s">
        <v>1517</v>
      </c>
      <c r="L1875" s="488" t="s">
        <v>12541</v>
      </c>
      <c r="M1875" s="488" t="s">
        <v>12542</v>
      </c>
      <c r="N1875" s="488" t="s">
        <v>1520</v>
      </c>
      <c r="O1875" s="488" t="s">
        <v>1521</v>
      </c>
      <c r="P1875" s="488" t="s">
        <v>1522</v>
      </c>
      <c r="Q1875" s="488" t="s">
        <v>1523</v>
      </c>
      <c r="R1875" s="495" t="s">
        <v>1524</v>
      </c>
      <c r="S1875" s="494"/>
      <c r="T1875" s="494"/>
      <c r="U1875" s="488" t="s">
        <v>12543</v>
      </c>
      <c r="AB1875" s="488" t="s">
        <v>12544</v>
      </c>
      <c r="AC1875" s="496">
        <v>9.02E9</v>
      </c>
      <c r="AD1875" s="497"/>
      <c r="AE1875" s="497"/>
      <c r="AF1875" s="497"/>
      <c r="AG1875" s="497"/>
      <c r="AH1875" s="497"/>
      <c r="AI1875" s="494"/>
      <c r="AJ1875" s="488" t="s">
        <v>1527</v>
      </c>
      <c r="AK1875" s="497"/>
      <c r="AL1875" s="499"/>
      <c r="AM1875" s="488" t="s">
        <v>12545</v>
      </c>
      <c r="AO1875" s="497"/>
      <c r="AP1875" s="494"/>
      <c r="AQ1875" s="494"/>
      <c r="AR1875" s="494"/>
      <c r="AS1875" s="494"/>
      <c r="AT1875" s="488" t="s">
        <v>1529</v>
      </c>
      <c r="AU1875" s="492">
        <v>7001.0</v>
      </c>
      <c r="AV1875" s="492">
        <v>4.0</v>
      </c>
      <c r="AW1875" s="492">
        <v>2029.0</v>
      </c>
      <c r="AX1875" s="497"/>
      <c r="AY1875" s="488" t="s">
        <v>2720</v>
      </c>
      <c r="AZ1875" s="488" t="s">
        <v>1531</v>
      </c>
    </row>
    <row r="1876" hidden="1">
      <c r="A1876" s="488" t="s">
        <v>12546</v>
      </c>
      <c r="B1876" s="488" t="s">
        <v>12540</v>
      </c>
      <c r="C1876" s="488" t="s">
        <v>1513</v>
      </c>
      <c r="D1876" s="488" t="s">
        <v>1514</v>
      </c>
      <c r="E1876" s="491">
        <v>45825.919444444444</v>
      </c>
      <c r="F1876" s="492">
        <v>2980.0</v>
      </c>
      <c r="G1876" s="488" t="s">
        <v>1515</v>
      </c>
      <c r="H1876" s="492">
        <v>2980.0</v>
      </c>
      <c r="I1876" s="488" t="s">
        <v>1515</v>
      </c>
      <c r="J1876" s="488" t="s">
        <v>1516</v>
      </c>
      <c r="K1876" s="488" t="s">
        <v>1517</v>
      </c>
      <c r="L1876" s="488" t="s">
        <v>12541</v>
      </c>
      <c r="M1876" s="488" t="s">
        <v>12547</v>
      </c>
      <c r="N1876" s="488" t="s">
        <v>1520</v>
      </c>
      <c r="O1876" s="488" t="s">
        <v>1521</v>
      </c>
      <c r="P1876" s="488" t="s">
        <v>1522</v>
      </c>
      <c r="Q1876" s="488" t="s">
        <v>1523</v>
      </c>
      <c r="R1876" s="495" t="s">
        <v>1524</v>
      </c>
      <c r="S1876" s="494"/>
      <c r="T1876" s="494"/>
      <c r="U1876" s="488" t="s">
        <v>12548</v>
      </c>
      <c r="AB1876" s="488" t="s">
        <v>12544</v>
      </c>
      <c r="AC1876" s="496">
        <v>9.02E9</v>
      </c>
      <c r="AD1876" s="497"/>
      <c r="AE1876" s="497"/>
      <c r="AF1876" s="497"/>
      <c r="AG1876" s="497"/>
      <c r="AH1876" s="497"/>
      <c r="AI1876" s="494"/>
      <c r="AJ1876" s="488" t="s">
        <v>1527</v>
      </c>
      <c r="AK1876" s="498"/>
      <c r="AL1876" s="499"/>
      <c r="AM1876" s="488" t="s">
        <v>12545</v>
      </c>
      <c r="AO1876" s="497"/>
      <c r="AP1876" s="494"/>
      <c r="AQ1876" s="494"/>
      <c r="AR1876" s="494"/>
      <c r="AS1876" s="494"/>
      <c r="AT1876" s="488" t="s">
        <v>1529</v>
      </c>
      <c r="AU1876" s="492">
        <v>7001.0</v>
      </c>
      <c r="AV1876" s="492">
        <v>4.0</v>
      </c>
      <c r="AW1876" s="492">
        <v>2029.0</v>
      </c>
      <c r="AX1876" s="497"/>
      <c r="AY1876" s="488" t="s">
        <v>2720</v>
      </c>
      <c r="AZ1876" s="488" t="s">
        <v>1531</v>
      </c>
    </row>
    <row r="1877" hidden="1">
      <c r="A1877" s="488" t="s">
        <v>12549</v>
      </c>
      <c r="B1877" s="488" t="s">
        <v>12550</v>
      </c>
      <c r="C1877" s="488" t="s">
        <v>1513</v>
      </c>
      <c r="D1877" s="488" t="s">
        <v>1514</v>
      </c>
      <c r="E1877" s="491">
        <v>45825.893055555556</v>
      </c>
      <c r="F1877" s="492">
        <v>2980.0</v>
      </c>
      <c r="G1877" s="488" t="s">
        <v>1515</v>
      </c>
      <c r="H1877" s="492">
        <v>2980.0</v>
      </c>
      <c r="I1877" s="488" t="s">
        <v>1515</v>
      </c>
      <c r="J1877" s="488" t="s">
        <v>1516</v>
      </c>
      <c r="K1877" s="488" t="s">
        <v>1517</v>
      </c>
      <c r="L1877" s="488" t="s">
        <v>12551</v>
      </c>
      <c r="M1877" s="488" t="s">
        <v>12552</v>
      </c>
      <c r="N1877" s="488" t="s">
        <v>1520</v>
      </c>
      <c r="O1877" s="488" t="s">
        <v>1521</v>
      </c>
      <c r="P1877" s="488" t="s">
        <v>1554</v>
      </c>
      <c r="Q1877" s="488" t="s">
        <v>1523</v>
      </c>
      <c r="R1877" s="495" t="s">
        <v>1524</v>
      </c>
      <c r="S1877" s="494"/>
      <c r="T1877" s="494"/>
      <c r="U1877" s="488" t="s">
        <v>12553</v>
      </c>
      <c r="AB1877" s="488" t="s">
        <v>12554</v>
      </c>
      <c r="AC1877" s="496">
        <v>8.03E9</v>
      </c>
      <c r="AD1877" s="497"/>
      <c r="AE1877" s="497"/>
      <c r="AF1877" s="497"/>
      <c r="AG1877" s="497"/>
      <c r="AH1877" s="497"/>
      <c r="AI1877" s="494"/>
      <c r="AJ1877" s="488" t="s">
        <v>1527</v>
      </c>
      <c r="AK1877" s="498"/>
      <c r="AL1877" s="499"/>
      <c r="AM1877" s="488" t="s">
        <v>12555</v>
      </c>
      <c r="AO1877" s="494"/>
      <c r="AP1877" s="494"/>
      <c r="AQ1877" s="494"/>
      <c r="AR1877" s="494"/>
      <c r="AS1877" s="494"/>
      <c r="AT1877" s="488" t="s">
        <v>1529</v>
      </c>
      <c r="AU1877" s="492">
        <v>5929.0</v>
      </c>
      <c r="AV1877" s="492">
        <v>7.0</v>
      </c>
      <c r="AW1877" s="492">
        <v>2025.0</v>
      </c>
      <c r="AX1877" s="488" t="s">
        <v>1587</v>
      </c>
      <c r="AY1877" s="488" t="s">
        <v>1597</v>
      </c>
      <c r="AZ1877" s="488" t="s">
        <v>1531</v>
      </c>
    </row>
    <row r="1878" hidden="1">
      <c r="A1878" s="488" t="s">
        <v>12556</v>
      </c>
      <c r="B1878" s="488" t="s">
        <v>12557</v>
      </c>
      <c r="C1878" s="488" t="s">
        <v>1513</v>
      </c>
      <c r="D1878" s="488" t="s">
        <v>1514</v>
      </c>
      <c r="E1878" s="491">
        <v>45825.89236111111</v>
      </c>
      <c r="F1878" s="492">
        <v>9800.0</v>
      </c>
      <c r="G1878" s="488" t="s">
        <v>1515</v>
      </c>
      <c r="H1878" s="492">
        <v>9800.0</v>
      </c>
      <c r="I1878" s="488" t="s">
        <v>1515</v>
      </c>
      <c r="J1878" s="488" t="s">
        <v>1516</v>
      </c>
      <c r="K1878" s="488" t="s">
        <v>1517</v>
      </c>
      <c r="L1878" s="488" t="s">
        <v>12558</v>
      </c>
      <c r="M1878" s="488" t="s">
        <v>12559</v>
      </c>
      <c r="N1878" s="488" t="s">
        <v>1520</v>
      </c>
      <c r="O1878" s="488" t="s">
        <v>1521</v>
      </c>
      <c r="P1878" s="488" t="s">
        <v>1554</v>
      </c>
      <c r="Q1878" s="488" t="s">
        <v>1523</v>
      </c>
      <c r="R1878" s="495" t="s">
        <v>1524</v>
      </c>
      <c r="S1878" s="494"/>
      <c r="T1878" s="494"/>
      <c r="U1878" s="488" t="s">
        <v>12560</v>
      </c>
      <c r="AB1878" s="488" t="s">
        <v>12561</v>
      </c>
      <c r="AC1878" s="496">
        <v>9.07E9</v>
      </c>
      <c r="AD1878" s="497"/>
      <c r="AE1878" s="497"/>
      <c r="AF1878" s="497"/>
      <c r="AG1878" s="497"/>
      <c r="AH1878" s="497"/>
      <c r="AI1878" s="494"/>
      <c r="AJ1878" s="488" t="s">
        <v>1527</v>
      </c>
      <c r="AK1878" s="498"/>
      <c r="AL1878" s="499"/>
      <c r="AM1878" s="488" t="s">
        <v>12562</v>
      </c>
      <c r="AO1878" s="494"/>
      <c r="AP1878" s="494"/>
      <c r="AQ1878" s="494"/>
      <c r="AR1878" s="494"/>
      <c r="AS1878" s="494"/>
      <c r="AT1878" s="488" t="s">
        <v>1529</v>
      </c>
      <c r="AU1878" s="492">
        <v>9193.0</v>
      </c>
      <c r="AV1878" s="492">
        <v>6.0</v>
      </c>
      <c r="AW1878" s="492">
        <v>2031.0</v>
      </c>
      <c r="AX1878" s="488" t="s">
        <v>1587</v>
      </c>
      <c r="AY1878" s="488" t="s">
        <v>1588</v>
      </c>
      <c r="AZ1878" s="488" t="s">
        <v>1531</v>
      </c>
    </row>
    <row r="1879" hidden="1">
      <c r="A1879" s="488" t="s">
        <v>12563</v>
      </c>
      <c r="B1879" s="488" t="s">
        <v>12564</v>
      </c>
      <c r="C1879" s="488" t="s">
        <v>1513</v>
      </c>
      <c r="D1879" s="488" t="s">
        <v>1514</v>
      </c>
      <c r="E1879" s="491">
        <v>45825.88680555556</v>
      </c>
      <c r="F1879" s="492">
        <v>2980.0</v>
      </c>
      <c r="G1879" s="488" t="s">
        <v>1515</v>
      </c>
      <c r="H1879" s="492">
        <v>2980.0</v>
      </c>
      <c r="I1879" s="488" t="s">
        <v>1515</v>
      </c>
      <c r="J1879" s="488" t="s">
        <v>1516</v>
      </c>
      <c r="K1879" s="488" t="s">
        <v>1517</v>
      </c>
      <c r="L1879" s="488" t="s">
        <v>12565</v>
      </c>
      <c r="M1879" s="488" t="s">
        <v>12566</v>
      </c>
      <c r="N1879" s="488" t="s">
        <v>1520</v>
      </c>
      <c r="O1879" s="488" t="s">
        <v>1521</v>
      </c>
      <c r="P1879" s="488" t="s">
        <v>1554</v>
      </c>
      <c r="Q1879" s="488" t="s">
        <v>1523</v>
      </c>
      <c r="R1879" s="495" t="s">
        <v>1524</v>
      </c>
      <c r="S1879" s="494"/>
      <c r="T1879" s="494"/>
      <c r="U1879" s="488" t="s">
        <v>12567</v>
      </c>
      <c r="AB1879" s="488" t="s">
        <v>12568</v>
      </c>
      <c r="AC1879" s="496">
        <v>8.09E9</v>
      </c>
      <c r="AD1879" s="497"/>
      <c r="AE1879" s="497"/>
      <c r="AF1879" s="497"/>
      <c r="AG1879" s="497"/>
      <c r="AH1879" s="497"/>
      <c r="AI1879" s="494"/>
      <c r="AJ1879" s="488" t="s">
        <v>1527</v>
      </c>
      <c r="AK1879" s="498"/>
      <c r="AL1879" s="499"/>
      <c r="AM1879" s="488" t="s">
        <v>12569</v>
      </c>
      <c r="AO1879" s="497"/>
      <c r="AP1879" s="494"/>
      <c r="AQ1879" s="494"/>
      <c r="AR1879" s="494"/>
      <c r="AS1879" s="494"/>
      <c r="AT1879" s="488" t="s">
        <v>1529</v>
      </c>
      <c r="AU1879" s="492">
        <v>8877.0</v>
      </c>
      <c r="AV1879" s="492">
        <v>10.0</v>
      </c>
      <c r="AW1879" s="492">
        <v>2029.0</v>
      </c>
      <c r="AX1879" s="488" t="s">
        <v>1634</v>
      </c>
      <c r="AY1879" s="488" t="s">
        <v>1917</v>
      </c>
      <c r="AZ1879" s="488" t="s">
        <v>1531</v>
      </c>
    </row>
    <row r="1880" hidden="1">
      <c r="A1880" s="488" t="s">
        <v>12570</v>
      </c>
      <c r="B1880" s="488" t="s">
        <v>12557</v>
      </c>
      <c r="C1880" s="488" t="s">
        <v>1513</v>
      </c>
      <c r="D1880" s="488" t="s">
        <v>1514</v>
      </c>
      <c r="E1880" s="491">
        <v>45825.88402777778</v>
      </c>
      <c r="F1880" s="492">
        <v>2980.0</v>
      </c>
      <c r="G1880" s="488" t="s">
        <v>1515</v>
      </c>
      <c r="H1880" s="492">
        <v>2980.0</v>
      </c>
      <c r="I1880" s="488" t="s">
        <v>1515</v>
      </c>
      <c r="J1880" s="488" t="s">
        <v>1516</v>
      </c>
      <c r="K1880" s="488" t="s">
        <v>1517</v>
      </c>
      <c r="L1880" s="488" t="s">
        <v>12558</v>
      </c>
      <c r="M1880" s="488" t="s">
        <v>12571</v>
      </c>
      <c r="N1880" s="488" t="s">
        <v>1520</v>
      </c>
      <c r="O1880" s="488" t="s">
        <v>1521</v>
      </c>
      <c r="P1880" s="488" t="s">
        <v>1554</v>
      </c>
      <c r="Q1880" s="488" t="s">
        <v>1523</v>
      </c>
      <c r="R1880" s="495" t="s">
        <v>1524</v>
      </c>
      <c r="S1880" s="494"/>
      <c r="T1880" s="494"/>
      <c r="U1880" s="488" t="s">
        <v>12572</v>
      </c>
      <c r="AB1880" s="488" t="s">
        <v>12561</v>
      </c>
      <c r="AC1880" s="496">
        <v>9.07E9</v>
      </c>
      <c r="AD1880" s="497"/>
      <c r="AE1880" s="497"/>
      <c r="AF1880" s="497"/>
      <c r="AG1880" s="497"/>
      <c r="AH1880" s="497"/>
      <c r="AI1880" s="494"/>
      <c r="AJ1880" s="488" t="s">
        <v>1527</v>
      </c>
      <c r="AK1880" s="498"/>
      <c r="AL1880" s="499"/>
      <c r="AM1880" s="488" t="s">
        <v>12562</v>
      </c>
      <c r="AO1880" s="494"/>
      <c r="AP1880" s="494"/>
      <c r="AQ1880" s="494"/>
      <c r="AR1880" s="494"/>
      <c r="AS1880" s="494"/>
      <c r="AT1880" s="488" t="s">
        <v>1529</v>
      </c>
      <c r="AU1880" s="492">
        <v>9193.0</v>
      </c>
      <c r="AV1880" s="492">
        <v>6.0</v>
      </c>
      <c r="AW1880" s="492">
        <v>2031.0</v>
      </c>
      <c r="AX1880" s="488" t="s">
        <v>1587</v>
      </c>
      <c r="AY1880" s="488" t="s">
        <v>1588</v>
      </c>
      <c r="AZ1880" s="488" t="s">
        <v>1531</v>
      </c>
    </row>
    <row r="1881" hidden="1">
      <c r="A1881" s="488" t="s">
        <v>12573</v>
      </c>
      <c r="B1881" s="488" t="s">
        <v>12574</v>
      </c>
      <c r="C1881" s="488" t="s">
        <v>1513</v>
      </c>
      <c r="D1881" s="488" t="s">
        <v>1514</v>
      </c>
      <c r="E1881" s="491">
        <v>45825.88055555556</v>
      </c>
      <c r="F1881" s="492">
        <v>2980.0</v>
      </c>
      <c r="G1881" s="488" t="s">
        <v>1515</v>
      </c>
      <c r="H1881" s="492">
        <v>2980.0</v>
      </c>
      <c r="I1881" s="488" t="s">
        <v>1515</v>
      </c>
      <c r="J1881" s="488" t="s">
        <v>1516</v>
      </c>
      <c r="K1881" s="488" t="s">
        <v>1517</v>
      </c>
      <c r="L1881" s="488" t="s">
        <v>12575</v>
      </c>
      <c r="M1881" s="488" t="s">
        <v>12576</v>
      </c>
      <c r="N1881" s="488" t="s">
        <v>1520</v>
      </c>
      <c r="O1881" s="488" t="s">
        <v>1521</v>
      </c>
      <c r="P1881" s="488" t="s">
        <v>1554</v>
      </c>
      <c r="Q1881" s="488" t="s">
        <v>1523</v>
      </c>
      <c r="R1881" s="495" t="s">
        <v>1524</v>
      </c>
      <c r="S1881" s="494"/>
      <c r="T1881" s="494"/>
      <c r="U1881" s="488" t="s">
        <v>12577</v>
      </c>
      <c r="AB1881" s="488" t="s">
        <v>12578</v>
      </c>
      <c r="AC1881" s="496">
        <v>9.06E9</v>
      </c>
      <c r="AD1881" s="497"/>
      <c r="AE1881" s="497"/>
      <c r="AF1881" s="497"/>
      <c r="AG1881" s="497"/>
      <c r="AH1881" s="497"/>
      <c r="AI1881" s="494"/>
      <c r="AJ1881" s="488" t="s">
        <v>1527</v>
      </c>
      <c r="AK1881" s="498"/>
      <c r="AL1881" s="499"/>
      <c r="AM1881" s="488" t="s">
        <v>12579</v>
      </c>
      <c r="AO1881" s="497"/>
      <c r="AP1881" s="494"/>
      <c r="AQ1881" s="494"/>
      <c r="AR1881" s="494"/>
      <c r="AS1881" s="494"/>
      <c r="AT1881" s="488" t="s">
        <v>1558</v>
      </c>
      <c r="AU1881" s="492">
        <v>5519.0</v>
      </c>
      <c r="AV1881" s="492">
        <v>12.0</v>
      </c>
      <c r="AW1881" s="492">
        <v>2026.0</v>
      </c>
      <c r="AX1881" s="488" t="s">
        <v>1587</v>
      </c>
      <c r="AY1881" s="488" t="s">
        <v>2793</v>
      </c>
      <c r="AZ1881" s="488" t="s">
        <v>1531</v>
      </c>
    </row>
    <row r="1882" hidden="1">
      <c r="A1882" s="488" t="s">
        <v>12580</v>
      </c>
      <c r="B1882" s="488" t="s">
        <v>12581</v>
      </c>
      <c r="C1882" s="488" t="s">
        <v>1513</v>
      </c>
      <c r="D1882" s="488" t="s">
        <v>1514</v>
      </c>
      <c r="E1882" s="491">
        <v>45825.873611111114</v>
      </c>
      <c r="F1882" s="492">
        <v>2980.0</v>
      </c>
      <c r="G1882" s="488" t="s">
        <v>1515</v>
      </c>
      <c r="H1882" s="492">
        <v>2980.0</v>
      </c>
      <c r="I1882" s="488" t="s">
        <v>1515</v>
      </c>
      <c r="J1882" s="488" t="s">
        <v>1516</v>
      </c>
      <c r="K1882" s="488" t="s">
        <v>1517</v>
      </c>
      <c r="L1882" s="488" t="s">
        <v>12582</v>
      </c>
      <c r="M1882" s="488" t="s">
        <v>12583</v>
      </c>
      <c r="N1882" s="488" t="s">
        <v>1520</v>
      </c>
      <c r="O1882" s="488" t="s">
        <v>1521</v>
      </c>
      <c r="P1882" s="488" t="s">
        <v>1522</v>
      </c>
      <c r="Q1882" s="488" t="s">
        <v>1523</v>
      </c>
      <c r="R1882" s="495" t="s">
        <v>1524</v>
      </c>
      <c r="S1882" s="494"/>
      <c r="T1882" s="494"/>
      <c r="U1882" s="488" t="s">
        <v>12584</v>
      </c>
      <c r="AB1882" s="488" t="s">
        <v>12585</v>
      </c>
      <c r="AC1882" s="496">
        <v>7.09E9</v>
      </c>
      <c r="AD1882" s="497"/>
      <c r="AE1882" s="497"/>
      <c r="AF1882" s="497"/>
      <c r="AG1882" s="497"/>
      <c r="AH1882" s="497"/>
      <c r="AI1882" s="494"/>
      <c r="AJ1882" s="488" t="s">
        <v>1527</v>
      </c>
      <c r="AK1882" s="498"/>
      <c r="AL1882" s="499"/>
      <c r="AM1882" s="488" t="s">
        <v>12586</v>
      </c>
      <c r="AO1882" s="494"/>
      <c r="AP1882" s="494"/>
      <c r="AQ1882" s="494"/>
      <c r="AR1882" s="494"/>
      <c r="AS1882" s="494"/>
      <c r="AT1882" s="488" t="s">
        <v>1529</v>
      </c>
      <c r="AU1882" s="492">
        <v>7026.0</v>
      </c>
      <c r="AV1882" s="492">
        <v>11.0</v>
      </c>
      <c r="AW1882" s="492">
        <v>2025.0</v>
      </c>
      <c r="AX1882" s="488" t="s">
        <v>1634</v>
      </c>
      <c r="AY1882" s="488" t="s">
        <v>1540</v>
      </c>
      <c r="AZ1882" s="488" t="s">
        <v>1531</v>
      </c>
    </row>
    <row r="1883" hidden="1">
      <c r="A1883" s="488" t="s">
        <v>12587</v>
      </c>
      <c r="B1883" s="488" t="s">
        <v>12588</v>
      </c>
      <c r="C1883" s="488" t="s">
        <v>1513</v>
      </c>
      <c r="D1883" s="488" t="s">
        <v>1514</v>
      </c>
      <c r="E1883" s="491">
        <v>45825.84305555555</v>
      </c>
      <c r="F1883" s="492">
        <v>9800.0</v>
      </c>
      <c r="G1883" s="488" t="s">
        <v>1515</v>
      </c>
      <c r="H1883" s="492">
        <v>9800.0</v>
      </c>
      <c r="I1883" s="488" t="s">
        <v>1515</v>
      </c>
      <c r="J1883" s="488" t="s">
        <v>1516</v>
      </c>
      <c r="K1883" s="488" t="s">
        <v>1517</v>
      </c>
      <c r="L1883" s="488" t="s">
        <v>12589</v>
      </c>
      <c r="M1883" s="488" t="s">
        <v>12590</v>
      </c>
      <c r="N1883" s="488" t="s">
        <v>1520</v>
      </c>
      <c r="O1883" s="488" t="s">
        <v>1521</v>
      </c>
      <c r="P1883" s="488" t="s">
        <v>1554</v>
      </c>
      <c r="Q1883" s="488" t="s">
        <v>1523</v>
      </c>
      <c r="R1883" s="495" t="s">
        <v>1524</v>
      </c>
      <c r="S1883" s="494"/>
      <c r="T1883" s="494"/>
      <c r="U1883" s="488" t="s">
        <v>12591</v>
      </c>
      <c r="AB1883" s="488" t="s">
        <v>12592</v>
      </c>
      <c r="AC1883" s="496">
        <v>8.06E9</v>
      </c>
      <c r="AD1883" s="497"/>
      <c r="AE1883" s="497"/>
      <c r="AF1883" s="494"/>
      <c r="AG1883" s="494"/>
      <c r="AH1883" s="494"/>
      <c r="AI1883" s="494"/>
      <c r="AJ1883" s="488" t="s">
        <v>1527</v>
      </c>
      <c r="AK1883" s="494"/>
      <c r="AL1883" s="494"/>
      <c r="AM1883" s="488" t="s">
        <v>12593</v>
      </c>
      <c r="AO1883" s="494"/>
      <c r="AP1883" s="494"/>
      <c r="AQ1883" s="494"/>
      <c r="AR1883" s="494"/>
      <c r="AS1883" s="494"/>
      <c r="AT1883" s="488" t="s">
        <v>1529</v>
      </c>
      <c r="AU1883" s="492">
        <v>8498.0</v>
      </c>
      <c r="AV1883" s="492">
        <v>5.0</v>
      </c>
      <c r="AW1883" s="492">
        <v>2030.0</v>
      </c>
      <c r="AX1883" s="488" t="s">
        <v>1587</v>
      </c>
      <c r="AY1883" s="488" t="s">
        <v>1597</v>
      </c>
      <c r="AZ1883" s="488" t="s">
        <v>1531</v>
      </c>
    </row>
    <row r="1884" hidden="1">
      <c r="A1884" s="488" t="s">
        <v>12594</v>
      </c>
      <c r="B1884" s="488" t="s">
        <v>12588</v>
      </c>
      <c r="C1884" s="488" t="s">
        <v>1513</v>
      </c>
      <c r="D1884" s="488" t="s">
        <v>1514</v>
      </c>
      <c r="E1884" s="491">
        <v>45825.83819444444</v>
      </c>
      <c r="F1884" s="492">
        <v>2980.0</v>
      </c>
      <c r="G1884" s="488" t="s">
        <v>1515</v>
      </c>
      <c r="H1884" s="492">
        <v>2980.0</v>
      </c>
      <c r="I1884" s="488" t="s">
        <v>1515</v>
      </c>
      <c r="J1884" s="488" t="s">
        <v>1516</v>
      </c>
      <c r="K1884" s="488" t="s">
        <v>1517</v>
      </c>
      <c r="L1884" s="488" t="s">
        <v>12589</v>
      </c>
      <c r="M1884" s="488" t="s">
        <v>12595</v>
      </c>
      <c r="N1884" s="488" t="s">
        <v>1520</v>
      </c>
      <c r="O1884" s="488" t="s">
        <v>1521</v>
      </c>
      <c r="P1884" s="488" t="s">
        <v>1554</v>
      </c>
      <c r="Q1884" s="488" t="s">
        <v>1523</v>
      </c>
      <c r="R1884" s="495" t="s">
        <v>1524</v>
      </c>
      <c r="S1884" s="494"/>
      <c r="T1884" s="494"/>
      <c r="U1884" s="488" t="s">
        <v>12596</v>
      </c>
      <c r="AB1884" s="488" t="s">
        <v>12592</v>
      </c>
      <c r="AC1884" s="496">
        <v>8.06E9</v>
      </c>
      <c r="AD1884" s="497"/>
      <c r="AE1884" s="497"/>
      <c r="AF1884" s="494"/>
      <c r="AG1884" s="494"/>
      <c r="AH1884" s="494"/>
      <c r="AI1884" s="494"/>
      <c r="AJ1884" s="488" t="s">
        <v>1527</v>
      </c>
      <c r="AK1884" s="494"/>
      <c r="AL1884" s="494"/>
      <c r="AM1884" s="488" t="s">
        <v>12593</v>
      </c>
      <c r="AO1884" s="494"/>
      <c r="AP1884" s="494"/>
      <c r="AQ1884" s="494"/>
      <c r="AR1884" s="494"/>
      <c r="AS1884" s="494"/>
      <c r="AT1884" s="488" t="s">
        <v>1529</v>
      </c>
      <c r="AU1884" s="492">
        <v>8498.0</v>
      </c>
      <c r="AV1884" s="492">
        <v>5.0</v>
      </c>
      <c r="AW1884" s="492">
        <v>2030.0</v>
      </c>
      <c r="AX1884" s="488" t="s">
        <v>1587</v>
      </c>
      <c r="AY1884" s="488" t="s">
        <v>1597</v>
      </c>
      <c r="AZ1884" s="488" t="s">
        <v>1531</v>
      </c>
    </row>
    <row r="1885" hidden="1">
      <c r="A1885" s="488" t="s">
        <v>12597</v>
      </c>
      <c r="B1885" s="488" t="s">
        <v>12598</v>
      </c>
      <c r="C1885" s="488" t="s">
        <v>1513</v>
      </c>
      <c r="D1885" s="488" t="s">
        <v>1514</v>
      </c>
      <c r="E1885" s="491">
        <v>45825.83194444444</v>
      </c>
      <c r="F1885" s="492">
        <v>2980.0</v>
      </c>
      <c r="G1885" s="488" t="s">
        <v>1515</v>
      </c>
      <c r="H1885" s="492">
        <v>2980.0</v>
      </c>
      <c r="I1885" s="488" t="s">
        <v>1515</v>
      </c>
      <c r="J1885" s="488" t="s">
        <v>1516</v>
      </c>
      <c r="K1885" s="488" t="s">
        <v>1517</v>
      </c>
      <c r="L1885" s="488" t="s">
        <v>12599</v>
      </c>
      <c r="M1885" s="488" t="s">
        <v>12600</v>
      </c>
      <c r="N1885" s="488" t="s">
        <v>1520</v>
      </c>
      <c r="O1885" s="488" t="s">
        <v>1521</v>
      </c>
      <c r="P1885" s="488" t="s">
        <v>1545</v>
      </c>
      <c r="Q1885" s="488" t="s">
        <v>1523</v>
      </c>
      <c r="R1885" s="495" t="s">
        <v>1524</v>
      </c>
      <c r="S1885" s="494"/>
      <c r="T1885" s="494"/>
      <c r="U1885" s="488" t="s">
        <v>12601</v>
      </c>
      <c r="AB1885" s="488" t="s">
        <v>12602</v>
      </c>
      <c r="AC1885" s="496">
        <v>8.05E9</v>
      </c>
      <c r="AD1885" s="497"/>
      <c r="AE1885" s="494"/>
      <c r="AF1885" s="494"/>
      <c r="AG1885" s="494"/>
      <c r="AH1885" s="494"/>
      <c r="AI1885" s="494"/>
      <c r="AJ1885" s="488" t="s">
        <v>1527</v>
      </c>
      <c r="AK1885" s="494"/>
      <c r="AL1885" s="494"/>
      <c r="AM1885" s="488" t="s">
        <v>12603</v>
      </c>
      <c r="AP1885" s="494"/>
      <c r="AQ1885" s="494"/>
      <c r="AR1885" s="494"/>
      <c r="AS1885" s="494"/>
      <c r="AT1885" s="488" t="s">
        <v>1529</v>
      </c>
      <c r="AU1885" s="492">
        <v>1131.0</v>
      </c>
      <c r="AV1885" s="492">
        <v>2.0</v>
      </c>
      <c r="AW1885" s="492">
        <v>2026.0</v>
      </c>
      <c r="AX1885" s="488" t="s">
        <v>1549</v>
      </c>
      <c r="AY1885" s="497"/>
      <c r="AZ1885" s="488" t="s">
        <v>1531</v>
      </c>
    </row>
    <row r="1886" hidden="1">
      <c r="A1886" s="488" t="s">
        <v>12604</v>
      </c>
      <c r="B1886" s="488" t="s">
        <v>12605</v>
      </c>
      <c r="C1886" s="488" t="s">
        <v>1513</v>
      </c>
      <c r="D1886" s="488" t="s">
        <v>1514</v>
      </c>
      <c r="E1886" s="491">
        <v>45825.805555555555</v>
      </c>
      <c r="F1886" s="492">
        <v>2980.0</v>
      </c>
      <c r="G1886" s="488" t="s">
        <v>1515</v>
      </c>
      <c r="H1886" s="492">
        <v>2980.0</v>
      </c>
      <c r="I1886" s="488" t="s">
        <v>1515</v>
      </c>
      <c r="J1886" s="488" t="s">
        <v>1516</v>
      </c>
      <c r="K1886" s="488" t="s">
        <v>1517</v>
      </c>
      <c r="L1886" s="488" t="s">
        <v>12606</v>
      </c>
      <c r="M1886" s="488" t="s">
        <v>12607</v>
      </c>
      <c r="N1886" s="488" t="s">
        <v>1520</v>
      </c>
      <c r="O1886" s="488" t="s">
        <v>1521</v>
      </c>
      <c r="P1886" s="488" t="s">
        <v>1724</v>
      </c>
      <c r="Q1886" s="488" t="s">
        <v>1523</v>
      </c>
      <c r="R1886" s="495" t="s">
        <v>1524</v>
      </c>
      <c r="S1886" s="494"/>
      <c r="T1886" s="494"/>
      <c r="U1886" s="488" t="s">
        <v>12608</v>
      </c>
      <c r="AB1886" s="488" t="s">
        <v>12609</v>
      </c>
      <c r="AC1886" s="496">
        <v>9.07E9</v>
      </c>
      <c r="AD1886" s="497"/>
      <c r="AE1886" s="494"/>
      <c r="AF1886" s="494"/>
      <c r="AG1886" s="494"/>
      <c r="AH1886" s="494"/>
      <c r="AI1886" s="494"/>
      <c r="AJ1886" s="488" t="s">
        <v>1527</v>
      </c>
      <c r="AK1886" s="494"/>
      <c r="AL1886" s="494"/>
      <c r="AM1886" s="488" t="s">
        <v>12610</v>
      </c>
      <c r="AO1886" s="494"/>
      <c r="AP1886" s="494"/>
      <c r="AQ1886" s="494"/>
      <c r="AR1886" s="494"/>
      <c r="AS1886" s="494"/>
      <c r="AT1886" s="488" t="s">
        <v>1529</v>
      </c>
      <c r="AU1886" s="492">
        <v>2552.0</v>
      </c>
      <c r="AV1886" s="492">
        <v>6.0</v>
      </c>
      <c r="AW1886" s="492">
        <v>2028.0</v>
      </c>
      <c r="AX1886" s="488" t="s">
        <v>1728</v>
      </c>
      <c r="AY1886" s="488" t="s">
        <v>4079</v>
      </c>
      <c r="AZ1886" s="488" t="s">
        <v>1531</v>
      </c>
    </row>
    <row r="1887" hidden="1">
      <c r="A1887" s="488" t="s">
        <v>12611</v>
      </c>
      <c r="B1887" s="488" t="s">
        <v>12612</v>
      </c>
      <c r="C1887" s="488" t="s">
        <v>1513</v>
      </c>
      <c r="D1887" s="488" t="s">
        <v>1514</v>
      </c>
      <c r="E1887" s="491">
        <v>45825.791666666664</v>
      </c>
      <c r="F1887" s="492">
        <v>9800.0</v>
      </c>
      <c r="G1887" s="488" t="s">
        <v>1515</v>
      </c>
      <c r="H1887" s="492">
        <v>9800.0</v>
      </c>
      <c r="I1887" s="488" t="s">
        <v>1515</v>
      </c>
      <c r="J1887" s="488" t="s">
        <v>1516</v>
      </c>
      <c r="K1887" s="488" t="s">
        <v>1517</v>
      </c>
      <c r="L1887" s="488" t="s">
        <v>12613</v>
      </c>
      <c r="M1887" s="488" t="s">
        <v>12614</v>
      </c>
      <c r="N1887" s="488" t="s">
        <v>1520</v>
      </c>
      <c r="O1887" s="488" t="s">
        <v>1521</v>
      </c>
      <c r="P1887" s="488" t="s">
        <v>1724</v>
      </c>
      <c r="Q1887" s="488" t="s">
        <v>1523</v>
      </c>
      <c r="R1887" s="495" t="s">
        <v>1524</v>
      </c>
      <c r="S1887" s="494"/>
      <c r="T1887" s="494"/>
      <c r="U1887" s="488" t="s">
        <v>12615</v>
      </c>
      <c r="AB1887" s="488" t="s">
        <v>12616</v>
      </c>
      <c r="AC1887" s="496">
        <v>9.03E9</v>
      </c>
      <c r="AD1887" s="497"/>
      <c r="AE1887" s="494"/>
      <c r="AF1887" s="494"/>
      <c r="AG1887" s="494"/>
      <c r="AH1887" s="494"/>
      <c r="AI1887" s="494"/>
      <c r="AJ1887" s="488" t="s">
        <v>1527</v>
      </c>
      <c r="AK1887" s="494"/>
      <c r="AL1887" s="494"/>
      <c r="AM1887" s="488" t="s">
        <v>12617</v>
      </c>
      <c r="AO1887" s="494"/>
      <c r="AP1887" s="494"/>
      <c r="AQ1887" s="494"/>
      <c r="AR1887" s="494"/>
      <c r="AS1887" s="494"/>
      <c r="AT1887" s="488" t="s">
        <v>1529</v>
      </c>
      <c r="AU1887" s="492">
        <v>9005.0</v>
      </c>
      <c r="AV1887" s="492">
        <v>7.0</v>
      </c>
      <c r="AW1887" s="492">
        <v>2026.0</v>
      </c>
      <c r="AX1887" s="488" t="s">
        <v>1728</v>
      </c>
      <c r="AY1887" s="488" t="s">
        <v>1729</v>
      </c>
      <c r="AZ1887" s="488" t="s">
        <v>1531</v>
      </c>
    </row>
    <row r="1888" hidden="1">
      <c r="A1888" s="488" t="s">
        <v>12618</v>
      </c>
      <c r="B1888" s="488" t="s">
        <v>12619</v>
      </c>
      <c r="C1888" s="488" t="s">
        <v>1513</v>
      </c>
      <c r="D1888" s="488" t="s">
        <v>1514</v>
      </c>
      <c r="E1888" s="491">
        <v>45825.78888888889</v>
      </c>
      <c r="F1888" s="492">
        <v>2980.0</v>
      </c>
      <c r="G1888" s="488" t="s">
        <v>1515</v>
      </c>
      <c r="H1888" s="492">
        <v>2980.0</v>
      </c>
      <c r="I1888" s="488" t="s">
        <v>1515</v>
      </c>
      <c r="J1888" s="488" t="s">
        <v>1516</v>
      </c>
      <c r="K1888" s="488" t="s">
        <v>1517</v>
      </c>
      <c r="L1888" s="488" t="s">
        <v>12620</v>
      </c>
      <c r="M1888" s="488" t="s">
        <v>12621</v>
      </c>
      <c r="N1888" s="488" t="s">
        <v>1520</v>
      </c>
      <c r="O1888" s="488" t="s">
        <v>1521</v>
      </c>
      <c r="P1888" s="488" t="s">
        <v>1522</v>
      </c>
      <c r="Q1888" s="488" t="s">
        <v>1523</v>
      </c>
      <c r="R1888" s="495" t="s">
        <v>1524</v>
      </c>
      <c r="S1888" s="494"/>
      <c r="T1888" s="494"/>
      <c r="U1888" s="488" t="s">
        <v>12622</v>
      </c>
      <c r="AB1888" s="488" t="s">
        <v>12623</v>
      </c>
      <c r="AC1888" s="496">
        <v>8.08E9</v>
      </c>
      <c r="AD1888" s="497"/>
      <c r="AE1888" s="494"/>
      <c r="AF1888" s="494"/>
      <c r="AG1888" s="494"/>
      <c r="AH1888" s="494"/>
      <c r="AI1888" s="494"/>
      <c r="AJ1888" s="488" t="s">
        <v>1527</v>
      </c>
      <c r="AK1888" s="494"/>
      <c r="AL1888" s="494"/>
      <c r="AM1888" s="488" t="s">
        <v>12624</v>
      </c>
      <c r="AO1888" s="497"/>
      <c r="AP1888" s="494"/>
      <c r="AQ1888" s="494"/>
      <c r="AR1888" s="494"/>
      <c r="AS1888" s="494"/>
      <c r="AT1888" s="488" t="s">
        <v>1529</v>
      </c>
      <c r="AU1888" s="492">
        <v>6664.0</v>
      </c>
      <c r="AV1888" s="492">
        <v>12.0</v>
      </c>
      <c r="AW1888" s="492">
        <v>2026.0</v>
      </c>
      <c r="AX1888" s="488" t="s">
        <v>1634</v>
      </c>
      <c r="AY1888" s="488" t="s">
        <v>1540</v>
      </c>
      <c r="AZ1888" s="488" t="s">
        <v>1531</v>
      </c>
    </row>
    <row r="1889" hidden="1">
      <c r="A1889" s="488" t="s">
        <v>12625</v>
      </c>
      <c r="B1889" s="488" t="s">
        <v>12626</v>
      </c>
      <c r="C1889" s="488" t="s">
        <v>1513</v>
      </c>
      <c r="D1889" s="488" t="s">
        <v>1514</v>
      </c>
      <c r="E1889" s="491">
        <v>45825.78611111111</v>
      </c>
      <c r="F1889" s="492">
        <v>9800.0</v>
      </c>
      <c r="G1889" s="488" t="s">
        <v>1515</v>
      </c>
      <c r="H1889" s="492">
        <v>9800.0</v>
      </c>
      <c r="I1889" s="488" t="s">
        <v>1515</v>
      </c>
      <c r="J1889" s="488" t="s">
        <v>1516</v>
      </c>
      <c r="K1889" s="488" t="s">
        <v>1517</v>
      </c>
      <c r="L1889" s="488" t="s">
        <v>12627</v>
      </c>
      <c r="M1889" s="488" t="s">
        <v>12628</v>
      </c>
      <c r="N1889" s="488" t="s">
        <v>1520</v>
      </c>
      <c r="O1889" s="488" t="s">
        <v>1521</v>
      </c>
      <c r="P1889" s="488" t="s">
        <v>1545</v>
      </c>
      <c r="Q1889" s="488" t="s">
        <v>1523</v>
      </c>
      <c r="R1889" s="495" t="s">
        <v>1524</v>
      </c>
      <c r="S1889" s="494"/>
      <c r="T1889" s="494"/>
      <c r="U1889" s="488" t="s">
        <v>12629</v>
      </c>
      <c r="AB1889" s="488" t="s">
        <v>12630</v>
      </c>
      <c r="AC1889" s="496">
        <v>9.04E9</v>
      </c>
      <c r="AD1889" s="497"/>
      <c r="AE1889" s="494"/>
      <c r="AF1889" s="494"/>
      <c r="AG1889" s="494"/>
      <c r="AH1889" s="494"/>
      <c r="AI1889" s="494"/>
      <c r="AJ1889" s="488" t="s">
        <v>1527</v>
      </c>
      <c r="AK1889" s="494"/>
      <c r="AL1889" s="494"/>
      <c r="AM1889" s="488" t="s">
        <v>12631</v>
      </c>
      <c r="AP1889" s="494"/>
      <c r="AQ1889" s="494"/>
      <c r="AR1889" s="494"/>
      <c r="AS1889" s="494"/>
      <c r="AT1889" s="488" t="s">
        <v>1529</v>
      </c>
      <c r="AU1889" s="492">
        <v>7320.0</v>
      </c>
      <c r="AV1889" s="492">
        <v>3.0</v>
      </c>
      <c r="AW1889" s="492">
        <v>2028.0</v>
      </c>
      <c r="AX1889" s="497"/>
      <c r="AY1889" s="497"/>
      <c r="AZ1889" s="488" t="s">
        <v>1531</v>
      </c>
    </row>
    <row r="1890" hidden="1">
      <c r="A1890" s="488" t="s">
        <v>12632</v>
      </c>
      <c r="B1890" s="488" t="s">
        <v>12633</v>
      </c>
      <c r="C1890" s="488" t="s">
        <v>1513</v>
      </c>
      <c r="D1890" s="488" t="s">
        <v>1514</v>
      </c>
      <c r="E1890" s="491">
        <v>45825.78194444445</v>
      </c>
      <c r="F1890" s="492">
        <v>2980.0</v>
      </c>
      <c r="G1890" s="488" t="s">
        <v>1515</v>
      </c>
      <c r="H1890" s="492">
        <v>2980.0</v>
      </c>
      <c r="I1890" s="488" t="s">
        <v>1515</v>
      </c>
      <c r="J1890" s="488" t="s">
        <v>1516</v>
      </c>
      <c r="K1890" s="488" t="s">
        <v>1517</v>
      </c>
      <c r="L1890" s="488" t="s">
        <v>12634</v>
      </c>
      <c r="M1890" s="488" t="s">
        <v>12635</v>
      </c>
      <c r="N1890" s="488" t="s">
        <v>1520</v>
      </c>
      <c r="O1890" s="488" t="s">
        <v>1521</v>
      </c>
      <c r="P1890" s="488" t="s">
        <v>1554</v>
      </c>
      <c r="Q1890" s="488" t="s">
        <v>1523</v>
      </c>
      <c r="R1890" s="495" t="s">
        <v>1524</v>
      </c>
      <c r="S1890" s="494"/>
      <c r="T1890" s="494"/>
      <c r="U1890" s="488" t="s">
        <v>12636</v>
      </c>
      <c r="AB1890" s="488" t="s">
        <v>12637</v>
      </c>
      <c r="AC1890" s="496">
        <v>9.07E9</v>
      </c>
      <c r="AD1890" s="497"/>
      <c r="AE1890" s="494"/>
      <c r="AF1890" s="494"/>
      <c r="AG1890" s="494"/>
      <c r="AH1890" s="494"/>
      <c r="AI1890" s="494"/>
      <c r="AJ1890" s="488" t="s">
        <v>1527</v>
      </c>
      <c r="AK1890" s="494"/>
      <c r="AL1890" s="494"/>
      <c r="AM1890" s="488" t="s">
        <v>12638</v>
      </c>
      <c r="AO1890" s="494"/>
      <c r="AP1890" s="494"/>
      <c r="AQ1890" s="494"/>
      <c r="AR1890" s="494"/>
      <c r="AS1890" s="494"/>
      <c r="AT1890" s="488" t="s">
        <v>1529</v>
      </c>
      <c r="AU1890" s="492">
        <v>7886.0</v>
      </c>
      <c r="AV1890" s="492">
        <v>10.0</v>
      </c>
      <c r="AW1890" s="492">
        <v>2027.0</v>
      </c>
      <c r="AX1890" s="488" t="s">
        <v>1587</v>
      </c>
      <c r="AY1890" s="488" t="s">
        <v>1597</v>
      </c>
      <c r="AZ1890" s="488" t="s">
        <v>1531</v>
      </c>
    </row>
    <row r="1891" hidden="1">
      <c r="A1891" s="488" t="s">
        <v>12639</v>
      </c>
      <c r="B1891" s="488" t="s">
        <v>12626</v>
      </c>
      <c r="C1891" s="488" t="s">
        <v>1513</v>
      </c>
      <c r="D1891" s="488" t="s">
        <v>1514</v>
      </c>
      <c r="E1891" s="491">
        <v>45825.78125</v>
      </c>
      <c r="F1891" s="492">
        <v>2980.0</v>
      </c>
      <c r="G1891" s="488" t="s">
        <v>1515</v>
      </c>
      <c r="H1891" s="492">
        <v>2980.0</v>
      </c>
      <c r="I1891" s="488" t="s">
        <v>1515</v>
      </c>
      <c r="J1891" s="488" t="s">
        <v>1516</v>
      </c>
      <c r="K1891" s="488" t="s">
        <v>1517</v>
      </c>
      <c r="L1891" s="488" t="s">
        <v>12627</v>
      </c>
      <c r="M1891" s="488" t="s">
        <v>12640</v>
      </c>
      <c r="N1891" s="488" t="s">
        <v>1520</v>
      </c>
      <c r="O1891" s="488" t="s">
        <v>1521</v>
      </c>
      <c r="P1891" s="488" t="s">
        <v>1545</v>
      </c>
      <c r="Q1891" s="488" t="s">
        <v>1523</v>
      </c>
      <c r="R1891" s="495" t="s">
        <v>1524</v>
      </c>
      <c r="S1891" s="494"/>
      <c r="T1891" s="494"/>
      <c r="U1891" s="488" t="s">
        <v>12641</v>
      </c>
      <c r="AB1891" s="488" t="s">
        <v>12630</v>
      </c>
      <c r="AC1891" s="496">
        <v>9.04E9</v>
      </c>
      <c r="AD1891" s="497"/>
      <c r="AE1891" s="494"/>
      <c r="AF1891" s="494"/>
      <c r="AG1891" s="494"/>
      <c r="AH1891" s="494"/>
      <c r="AI1891" s="494"/>
      <c r="AJ1891" s="488" t="s">
        <v>1527</v>
      </c>
      <c r="AK1891" s="494"/>
      <c r="AL1891" s="494"/>
      <c r="AM1891" s="488" t="s">
        <v>12631</v>
      </c>
      <c r="AP1891" s="494"/>
      <c r="AQ1891" s="494"/>
      <c r="AR1891" s="494"/>
      <c r="AS1891" s="494"/>
      <c r="AT1891" s="488" t="s">
        <v>1529</v>
      </c>
      <c r="AU1891" s="492">
        <v>7320.0</v>
      </c>
      <c r="AV1891" s="492">
        <v>3.0</v>
      </c>
      <c r="AW1891" s="492">
        <v>2028.0</v>
      </c>
      <c r="AX1891" s="497"/>
      <c r="AY1891" s="497"/>
      <c r="AZ1891" s="488" t="s">
        <v>1531</v>
      </c>
    </row>
    <row r="1892" hidden="1">
      <c r="A1892" s="488" t="s">
        <v>12642</v>
      </c>
      <c r="B1892" s="488" t="s">
        <v>12643</v>
      </c>
      <c r="C1892" s="488" t="s">
        <v>1513</v>
      </c>
      <c r="D1892" s="488" t="s">
        <v>1514</v>
      </c>
      <c r="E1892" s="491">
        <v>45825.77291666667</v>
      </c>
      <c r="F1892" s="492">
        <v>2980.0</v>
      </c>
      <c r="G1892" s="488" t="s">
        <v>1515</v>
      </c>
      <c r="H1892" s="492">
        <v>2980.0</v>
      </c>
      <c r="I1892" s="488" t="s">
        <v>1515</v>
      </c>
      <c r="J1892" s="488" t="s">
        <v>1516</v>
      </c>
      <c r="K1892" s="488" t="s">
        <v>1517</v>
      </c>
      <c r="L1892" s="488" t="s">
        <v>12644</v>
      </c>
      <c r="M1892" s="488" t="s">
        <v>12645</v>
      </c>
      <c r="N1892" s="488" t="s">
        <v>1520</v>
      </c>
      <c r="O1892" s="488" t="s">
        <v>1521</v>
      </c>
      <c r="P1892" s="488" t="s">
        <v>1545</v>
      </c>
      <c r="Q1892" s="488" t="s">
        <v>1523</v>
      </c>
      <c r="R1892" s="495" t="s">
        <v>1524</v>
      </c>
      <c r="S1892" s="494"/>
      <c r="T1892" s="494"/>
      <c r="U1892" s="488" t="s">
        <v>12646</v>
      </c>
      <c r="AB1892" s="488" t="s">
        <v>12647</v>
      </c>
      <c r="AC1892" s="496">
        <v>9.06E9</v>
      </c>
      <c r="AD1892" s="497"/>
      <c r="AE1892" s="494"/>
      <c r="AF1892" s="494"/>
      <c r="AG1892" s="494"/>
      <c r="AH1892" s="494"/>
      <c r="AI1892" s="494"/>
      <c r="AJ1892" s="488" t="s">
        <v>1527</v>
      </c>
      <c r="AK1892" s="494"/>
      <c r="AL1892" s="494"/>
      <c r="AM1892" s="488" t="s">
        <v>12648</v>
      </c>
      <c r="AO1892" s="494"/>
      <c r="AP1892" s="494"/>
      <c r="AQ1892" s="494"/>
      <c r="AR1892" s="494"/>
      <c r="AS1892" s="494"/>
      <c r="AT1892" s="488" t="s">
        <v>1529</v>
      </c>
      <c r="AU1892" s="492">
        <v>6363.0</v>
      </c>
      <c r="AV1892" s="492">
        <v>1.0</v>
      </c>
      <c r="AW1892" s="492">
        <v>2028.0</v>
      </c>
      <c r="AX1892" s="497"/>
      <c r="AY1892" s="488" t="s">
        <v>1652</v>
      </c>
      <c r="AZ1892" s="488" t="s">
        <v>1531</v>
      </c>
    </row>
    <row r="1893" hidden="1">
      <c r="A1893" s="488" t="s">
        <v>12649</v>
      </c>
      <c r="B1893" s="488" t="s">
        <v>12650</v>
      </c>
      <c r="C1893" s="488" t="s">
        <v>1513</v>
      </c>
      <c r="D1893" s="488" t="s">
        <v>1514</v>
      </c>
      <c r="E1893" s="491">
        <v>45825.770833333336</v>
      </c>
      <c r="F1893" s="492">
        <v>2980.0</v>
      </c>
      <c r="G1893" s="488" t="s">
        <v>1515</v>
      </c>
      <c r="H1893" s="492">
        <v>2980.0</v>
      </c>
      <c r="I1893" s="488" t="s">
        <v>1515</v>
      </c>
      <c r="J1893" s="488" t="s">
        <v>1516</v>
      </c>
      <c r="K1893" s="488" t="s">
        <v>1517</v>
      </c>
      <c r="L1893" s="488" t="s">
        <v>12651</v>
      </c>
      <c r="M1893" s="488" t="s">
        <v>12652</v>
      </c>
      <c r="N1893" s="488" t="s">
        <v>1520</v>
      </c>
      <c r="O1893" s="488" t="s">
        <v>1521</v>
      </c>
      <c r="P1893" s="488" t="s">
        <v>1554</v>
      </c>
      <c r="Q1893" s="488" t="s">
        <v>1523</v>
      </c>
      <c r="R1893" s="495" t="s">
        <v>1524</v>
      </c>
      <c r="S1893" s="494"/>
      <c r="T1893" s="494"/>
      <c r="U1893" s="488" t="s">
        <v>12653</v>
      </c>
      <c r="AB1893" s="488" t="s">
        <v>12654</v>
      </c>
      <c r="AC1893" s="496">
        <v>8.09E9</v>
      </c>
      <c r="AD1893" s="494"/>
      <c r="AE1893" s="494"/>
      <c r="AF1893" s="494"/>
      <c r="AG1893" s="494"/>
      <c r="AH1893" s="494"/>
      <c r="AI1893" s="494"/>
      <c r="AJ1893" s="488" t="s">
        <v>1527</v>
      </c>
      <c r="AK1893" s="494"/>
      <c r="AL1893" s="494"/>
      <c r="AM1893" s="488" t="s">
        <v>12655</v>
      </c>
      <c r="AO1893" s="497"/>
      <c r="AP1893" s="494"/>
      <c r="AQ1893" s="494"/>
      <c r="AR1893" s="494"/>
      <c r="AS1893" s="494"/>
      <c r="AT1893" s="488" t="s">
        <v>1558</v>
      </c>
      <c r="AU1893" s="492">
        <v>6807.0</v>
      </c>
      <c r="AV1893" s="492">
        <v>8.0</v>
      </c>
      <c r="AW1893" s="492">
        <v>2027.0</v>
      </c>
      <c r="AX1893" s="488" t="s">
        <v>1587</v>
      </c>
      <c r="AY1893" s="488" t="s">
        <v>1702</v>
      </c>
      <c r="AZ1893" s="488" t="s">
        <v>1531</v>
      </c>
    </row>
    <row r="1894">
      <c r="A1894" s="488" t="s">
        <v>12656</v>
      </c>
      <c r="B1894" s="488" t="s">
        <v>12657</v>
      </c>
      <c r="C1894" s="488" t="s">
        <v>1513</v>
      </c>
      <c r="D1894" s="488" t="s">
        <v>1514</v>
      </c>
      <c r="E1894" s="491">
        <v>45825.7625</v>
      </c>
      <c r="F1894" s="492">
        <v>9800.0</v>
      </c>
      <c r="G1894" s="488" t="s">
        <v>1515</v>
      </c>
      <c r="H1894" s="492">
        <v>9800.0</v>
      </c>
      <c r="I1894" s="488" t="s">
        <v>1515</v>
      </c>
      <c r="J1894" s="488" t="s">
        <v>1516</v>
      </c>
      <c r="K1894" s="488" t="s">
        <v>1517</v>
      </c>
      <c r="L1894" s="488" t="s">
        <v>12658</v>
      </c>
      <c r="M1894" s="488" t="s">
        <v>12659</v>
      </c>
      <c r="N1894" s="488" t="s">
        <v>1520</v>
      </c>
      <c r="O1894" s="488" t="s">
        <v>1521</v>
      </c>
      <c r="P1894" s="488" t="s">
        <v>1522</v>
      </c>
      <c r="Q1894" s="488" t="s">
        <v>1714</v>
      </c>
      <c r="R1894" s="495" t="s">
        <v>1524</v>
      </c>
      <c r="S1894" s="494"/>
      <c r="T1894" s="494"/>
      <c r="U1894" s="488" t="s">
        <v>12660</v>
      </c>
      <c r="V1894" s="495" t="s">
        <v>1524</v>
      </c>
      <c r="W1894" s="488" t="s">
        <v>1716</v>
      </c>
      <c r="X1894" s="488" t="s">
        <v>1717</v>
      </c>
      <c r="Y1894" s="492">
        <v>9800.0</v>
      </c>
      <c r="Z1894" s="488" t="s">
        <v>1515</v>
      </c>
      <c r="AA1894" s="488" t="s">
        <v>1516</v>
      </c>
      <c r="AB1894" s="488" t="s">
        <v>12661</v>
      </c>
      <c r="AC1894" s="496">
        <v>7.04E9</v>
      </c>
      <c r="AD1894" s="497"/>
      <c r="AE1894" s="494"/>
      <c r="AF1894" s="494"/>
      <c r="AG1894" s="494"/>
      <c r="AH1894" s="494"/>
      <c r="AI1894" s="494"/>
      <c r="AJ1894" s="488" t="s">
        <v>1527</v>
      </c>
      <c r="AK1894" s="494"/>
      <c r="AL1894" s="494"/>
      <c r="AM1894" s="488" t="s">
        <v>12662</v>
      </c>
      <c r="AP1894" s="494"/>
      <c r="AQ1894" s="494"/>
      <c r="AR1894" s="494"/>
      <c r="AS1894" s="494"/>
      <c r="AT1894" s="488" t="s">
        <v>1558</v>
      </c>
      <c r="AU1894" s="492">
        <v>1357.0</v>
      </c>
      <c r="AV1894" s="492">
        <v>3.0</v>
      </c>
      <c r="AW1894" s="492">
        <v>2028.0</v>
      </c>
      <c r="AX1894" s="488" t="s">
        <v>1596</v>
      </c>
      <c r="AY1894" s="488" t="s">
        <v>12663</v>
      </c>
      <c r="AZ1894" s="488" t="s">
        <v>6325</v>
      </c>
    </row>
    <row r="1895" hidden="1">
      <c r="A1895" s="488" t="s">
        <v>12664</v>
      </c>
      <c r="B1895" s="488" t="s">
        <v>12665</v>
      </c>
      <c r="C1895" s="488" t="s">
        <v>1513</v>
      </c>
      <c r="D1895" s="488" t="s">
        <v>1514</v>
      </c>
      <c r="E1895" s="491">
        <v>45825.74722222222</v>
      </c>
      <c r="F1895" s="492">
        <v>20350.0</v>
      </c>
      <c r="G1895" s="488" t="s">
        <v>1515</v>
      </c>
      <c r="H1895" s="492">
        <v>20350.0</v>
      </c>
      <c r="I1895" s="488" t="s">
        <v>1515</v>
      </c>
      <c r="J1895" s="488" t="s">
        <v>1516</v>
      </c>
      <c r="K1895" s="488" t="s">
        <v>1517</v>
      </c>
      <c r="L1895" s="488" t="s">
        <v>12666</v>
      </c>
      <c r="M1895" s="488" t="s">
        <v>12666</v>
      </c>
      <c r="N1895" s="488" t="s">
        <v>1520</v>
      </c>
      <c r="O1895" s="488" t="s">
        <v>1521</v>
      </c>
      <c r="P1895" s="488" t="s">
        <v>1554</v>
      </c>
      <c r="Q1895" s="488" t="s">
        <v>1523</v>
      </c>
      <c r="R1895" s="495" t="s">
        <v>1524</v>
      </c>
      <c r="S1895" s="494"/>
      <c r="T1895" s="494"/>
      <c r="U1895" s="488" t="s">
        <v>12667</v>
      </c>
      <c r="AB1895" s="488" t="s">
        <v>12668</v>
      </c>
      <c r="AC1895" s="496">
        <v>8.02E9</v>
      </c>
      <c r="AD1895" s="488" t="s">
        <v>12669</v>
      </c>
      <c r="AE1895" s="492">
        <v>569800.0</v>
      </c>
      <c r="AF1895" s="488" t="s">
        <v>1515</v>
      </c>
      <c r="AG1895" s="488" t="s">
        <v>2096</v>
      </c>
      <c r="AH1895" s="492">
        <v>28.0</v>
      </c>
      <c r="AI1895" s="494"/>
      <c r="AJ1895" s="488" t="s">
        <v>1527</v>
      </c>
      <c r="AK1895" s="495" t="s">
        <v>1524</v>
      </c>
      <c r="AL1895" s="495" t="s">
        <v>1524</v>
      </c>
      <c r="AM1895" s="488" t="s">
        <v>1557</v>
      </c>
      <c r="AO1895" s="494"/>
      <c r="AP1895" s="494"/>
      <c r="AQ1895" s="494"/>
      <c r="AR1895" s="494"/>
      <c r="AS1895" s="494"/>
      <c r="AT1895" s="488" t="s">
        <v>1558</v>
      </c>
      <c r="AU1895" s="492">
        <v>1206.0</v>
      </c>
      <c r="AV1895" s="492">
        <v>11.0</v>
      </c>
      <c r="AW1895" s="492">
        <v>2028.0</v>
      </c>
      <c r="AX1895" s="488" t="s">
        <v>1559</v>
      </c>
      <c r="AY1895" s="488" t="s">
        <v>1560</v>
      </c>
      <c r="AZ1895" s="488" t="s">
        <v>1531</v>
      </c>
    </row>
    <row r="1896" hidden="1">
      <c r="A1896" s="488" t="s">
        <v>12670</v>
      </c>
      <c r="B1896" s="488" t="s">
        <v>12671</v>
      </c>
      <c r="C1896" s="488" t="s">
        <v>1513</v>
      </c>
      <c r="D1896" s="488" t="s">
        <v>1514</v>
      </c>
      <c r="E1896" s="491">
        <v>45825.722916666666</v>
      </c>
      <c r="F1896" s="492">
        <v>9800.0</v>
      </c>
      <c r="G1896" s="488" t="s">
        <v>1515</v>
      </c>
      <c r="H1896" s="492">
        <v>9800.0</v>
      </c>
      <c r="I1896" s="488" t="s">
        <v>1515</v>
      </c>
      <c r="J1896" s="488" t="s">
        <v>1516</v>
      </c>
      <c r="K1896" s="488" t="s">
        <v>1517</v>
      </c>
      <c r="L1896" s="488" t="s">
        <v>12672</v>
      </c>
      <c r="M1896" s="488" t="s">
        <v>12673</v>
      </c>
      <c r="N1896" s="488" t="s">
        <v>1520</v>
      </c>
      <c r="O1896" s="488" t="s">
        <v>1521</v>
      </c>
      <c r="P1896" s="488" t="s">
        <v>1554</v>
      </c>
      <c r="Q1896" s="488" t="s">
        <v>1523</v>
      </c>
      <c r="R1896" s="495" t="s">
        <v>1524</v>
      </c>
      <c r="S1896" s="494"/>
      <c r="T1896" s="494"/>
      <c r="U1896" s="488" t="s">
        <v>12674</v>
      </c>
      <c r="AB1896" s="488" t="s">
        <v>12675</v>
      </c>
      <c r="AC1896" s="496">
        <v>8.05E9</v>
      </c>
      <c r="AD1896" s="497"/>
      <c r="AE1896" s="497"/>
      <c r="AF1896" s="494"/>
      <c r="AG1896" s="494"/>
      <c r="AH1896" s="494"/>
      <c r="AI1896" s="494"/>
      <c r="AJ1896" s="488" t="s">
        <v>1527</v>
      </c>
      <c r="AK1896" s="494"/>
      <c r="AL1896" s="494"/>
      <c r="AM1896" s="488" t="s">
        <v>12676</v>
      </c>
      <c r="AO1896" s="494"/>
      <c r="AP1896" s="494"/>
      <c r="AQ1896" s="494"/>
      <c r="AR1896" s="494"/>
      <c r="AS1896" s="494"/>
      <c r="AT1896" s="488" t="s">
        <v>1558</v>
      </c>
      <c r="AU1896" s="492">
        <v>1896.0</v>
      </c>
      <c r="AV1896" s="492">
        <v>6.0</v>
      </c>
      <c r="AW1896" s="492">
        <v>2028.0</v>
      </c>
      <c r="AX1896" s="488" t="s">
        <v>1587</v>
      </c>
      <c r="AY1896" s="488" t="s">
        <v>3012</v>
      </c>
      <c r="AZ1896" s="488" t="s">
        <v>1531</v>
      </c>
    </row>
    <row r="1897" hidden="1">
      <c r="A1897" s="488" t="s">
        <v>12677</v>
      </c>
      <c r="B1897" s="488" t="s">
        <v>12671</v>
      </c>
      <c r="C1897" s="488" t="s">
        <v>1513</v>
      </c>
      <c r="D1897" s="488" t="s">
        <v>1514</v>
      </c>
      <c r="E1897" s="491">
        <v>45825.72152777778</v>
      </c>
      <c r="F1897" s="492">
        <v>2980.0</v>
      </c>
      <c r="G1897" s="488" t="s">
        <v>1515</v>
      </c>
      <c r="H1897" s="492">
        <v>2980.0</v>
      </c>
      <c r="I1897" s="488" t="s">
        <v>1515</v>
      </c>
      <c r="J1897" s="488" t="s">
        <v>1516</v>
      </c>
      <c r="K1897" s="488" t="s">
        <v>1517</v>
      </c>
      <c r="L1897" s="488" t="s">
        <v>12672</v>
      </c>
      <c r="M1897" s="488" t="s">
        <v>12678</v>
      </c>
      <c r="N1897" s="488" t="s">
        <v>1520</v>
      </c>
      <c r="O1897" s="488" t="s">
        <v>1521</v>
      </c>
      <c r="P1897" s="488" t="s">
        <v>1554</v>
      </c>
      <c r="Q1897" s="488" t="s">
        <v>1523</v>
      </c>
      <c r="R1897" s="495" t="s">
        <v>1524</v>
      </c>
      <c r="S1897" s="494"/>
      <c r="T1897" s="494"/>
      <c r="U1897" s="488" t="s">
        <v>12679</v>
      </c>
      <c r="AB1897" s="488" t="s">
        <v>12675</v>
      </c>
      <c r="AC1897" s="496">
        <v>8.05E9</v>
      </c>
      <c r="AD1897" s="497"/>
      <c r="AE1897" s="497"/>
      <c r="AF1897" s="494"/>
      <c r="AG1897" s="494"/>
      <c r="AH1897" s="494"/>
      <c r="AI1897" s="494"/>
      <c r="AJ1897" s="488" t="s">
        <v>1527</v>
      </c>
      <c r="AK1897" s="494"/>
      <c r="AL1897" s="494"/>
      <c r="AM1897" s="488" t="s">
        <v>12676</v>
      </c>
      <c r="AO1897" s="494"/>
      <c r="AP1897" s="494"/>
      <c r="AQ1897" s="494"/>
      <c r="AR1897" s="494"/>
      <c r="AS1897" s="494"/>
      <c r="AT1897" s="488" t="s">
        <v>1558</v>
      </c>
      <c r="AU1897" s="492">
        <v>1896.0</v>
      </c>
      <c r="AV1897" s="492">
        <v>6.0</v>
      </c>
      <c r="AW1897" s="492">
        <v>2028.0</v>
      </c>
      <c r="AX1897" s="488" t="s">
        <v>1587</v>
      </c>
      <c r="AY1897" s="488" t="s">
        <v>3012</v>
      </c>
      <c r="AZ1897" s="488" t="s">
        <v>1531</v>
      </c>
    </row>
    <row r="1898" hidden="1">
      <c r="A1898" s="488" t="s">
        <v>12680</v>
      </c>
      <c r="B1898" s="488" t="s">
        <v>12681</v>
      </c>
      <c r="C1898" s="488" t="s">
        <v>1513</v>
      </c>
      <c r="D1898" s="488" t="s">
        <v>1514</v>
      </c>
      <c r="E1898" s="491">
        <v>45825.694444444445</v>
      </c>
      <c r="F1898" s="492">
        <v>9800.0</v>
      </c>
      <c r="G1898" s="488" t="s">
        <v>1515</v>
      </c>
      <c r="H1898" s="492">
        <v>9800.0</v>
      </c>
      <c r="I1898" s="488" t="s">
        <v>1515</v>
      </c>
      <c r="J1898" s="488" t="s">
        <v>1516</v>
      </c>
      <c r="K1898" s="488" t="s">
        <v>1517</v>
      </c>
      <c r="L1898" s="488" t="s">
        <v>12682</v>
      </c>
      <c r="M1898" s="488" t="s">
        <v>12683</v>
      </c>
      <c r="N1898" s="488" t="s">
        <v>1520</v>
      </c>
      <c r="O1898" s="488" t="s">
        <v>1521</v>
      </c>
      <c r="P1898" s="488" t="s">
        <v>1554</v>
      </c>
      <c r="Q1898" s="488" t="s">
        <v>1523</v>
      </c>
      <c r="R1898" s="495" t="s">
        <v>1524</v>
      </c>
      <c r="S1898" s="494"/>
      <c r="T1898" s="494"/>
      <c r="U1898" s="488" t="s">
        <v>12684</v>
      </c>
      <c r="AB1898" s="488" t="s">
        <v>12685</v>
      </c>
      <c r="AC1898" s="496">
        <v>9.09E9</v>
      </c>
      <c r="AD1898" s="497"/>
      <c r="AE1898" s="494"/>
      <c r="AF1898" s="494"/>
      <c r="AG1898" s="494"/>
      <c r="AH1898" s="494"/>
      <c r="AI1898" s="494"/>
      <c r="AJ1898" s="488" t="s">
        <v>1527</v>
      </c>
      <c r="AK1898" s="494"/>
      <c r="AL1898" s="494"/>
      <c r="AM1898" s="488" t="s">
        <v>12686</v>
      </c>
      <c r="AO1898" s="494"/>
      <c r="AP1898" s="494"/>
      <c r="AQ1898" s="494"/>
      <c r="AR1898" s="494"/>
      <c r="AS1898" s="494"/>
      <c r="AT1898" s="488" t="s">
        <v>1529</v>
      </c>
      <c r="AU1898" s="492">
        <v>1690.0</v>
      </c>
      <c r="AV1898" s="492">
        <v>3.0</v>
      </c>
      <c r="AW1898" s="492">
        <v>2026.0</v>
      </c>
      <c r="AX1898" s="488" t="s">
        <v>1587</v>
      </c>
      <c r="AY1898" s="488" t="s">
        <v>2072</v>
      </c>
      <c r="AZ1898" s="488" t="s">
        <v>1531</v>
      </c>
    </row>
    <row r="1899" hidden="1">
      <c r="A1899" s="488" t="s">
        <v>12687</v>
      </c>
      <c r="B1899" s="488" t="s">
        <v>12681</v>
      </c>
      <c r="C1899" s="488" t="s">
        <v>1513</v>
      </c>
      <c r="D1899" s="488" t="s">
        <v>1514</v>
      </c>
      <c r="E1899" s="491">
        <v>45825.694444444445</v>
      </c>
      <c r="F1899" s="492">
        <v>2980.0</v>
      </c>
      <c r="G1899" s="488" t="s">
        <v>1515</v>
      </c>
      <c r="H1899" s="492">
        <v>2980.0</v>
      </c>
      <c r="I1899" s="488" t="s">
        <v>1515</v>
      </c>
      <c r="J1899" s="488" t="s">
        <v>1516</v>
      </c>
      <c r="K1899" s="488" t="s">
        <v>1517</v>
      </c>
      <c r="L1899" s="488" t="s">
        <v>12682</v>
      </c>
      <c r="M1899" s="488" t="s">
        <v>12688</v>
      </c>
      <c r="N1899" s="488" t="s">
        <v>1520</v>
      </c>
      <c r="O1899" s="488" t="s">
        <v>1521</v>
      </c>
      <c r="P1899" s="488" t="s">
        <v>1554</v>
      </c>
      <c r="Q1899" s="488" t="s">
        <v>1523</v>
      </c>
      <c r="R1899" s="495" t="s">
        <v>1524</v>
      </c>
      <c r="S1899" s="494"/>
      <c r="T1899" s="494"/>
      <c r="U1899" s="488" t="s">
        <v>12689</v>
      </c>
      <c r="AB1899" s="488" t="s">
        <v>12685</v>
      </c>
      <c r="AC1899" s="496">
        <v>9.09E9</v>
      </c>
      <c r="AD1899" s="497"/>
      <c r="AE1899" s="497"/>
      <c r="AF1899" s="494"/>
      <c r="AG1899" s="494"/>
      <c r="AH1899" s="494"/>
      <c r="AI1899" s="494"/>
      <c r="AJ1899" s="488" t="s">
        <v>1527</v>
      </c>
      <c r="AK1899" s="494"/>
      <c r="AL1899" s="494"/>
      <c r="AM1899" s="488" t="s">
        <v>12686</v>
      </c>
      <c r="AO1899" s="494"/>
      <c r="AP1899" s="494"/>
      <c r="AQ1899" s="494"/>
      <c r="AR1899" s="494"/>
      <c r="AS1899" s="494"/>
      <c r="AT1899" s="488" t="s">
        <v>1529</v>
      </c>
      <c r="AU1899" s="492">
        <v>1690.0</v>
      </c>
      <c r="AV1899" s="492">
        <v>3.0</v>
      </c>
      <c r="AW1899" s="492">
        <v>2026.0</v>
      </c>
      <c r="AX1899" s="488" t="s">
        <v>1587</v>
      </c>
      <c r="AY1899" s="488" t="s">
        <v>2072</v>
      </c>
      <c r="AZ1899" s="488" t="s">
        <v>1531</v>
      </c>
    </row>
    <row r="1900" hidden="1">
      <c r="A1900" s="488" t="s">
        <v>12690</v>
      </c>
      <c r="B1900" s="488" t="s">
        <v>12691</v>
      </c>
      <c r="C1900" s="488" t="s">
        <v>1513</v>
      </c>
      <c r="D1900" s="488" t="s">
        <v>1514</v>
      </c>
      <c r="E1900" s="491">
        <v>45825.691666666666</v>
      </c>
      <c r="F1900" s="492">
        <v>2980.0</v>
      </c>
      <c r="G1900" s="488" t="s">
        <v>1515</v>
      </c>
      <c r="H1900" s="492">
        <v>2980.0</v>
      </c>
      <c r="I1900" s="488" t="s">
        <v>1515</v>
      </c>
      <c r="J1900" s="488" t="s">
        <v>1516</v>
      </c>
      <c r="K1900" s="488" t="s">
        <v>1517</v>
      </c>
      <c r="L1900" s="488" t="s">
        <v>12692</v>
      </c>
      <c r="M1900" s="488" t="s">
        <v>12693</v>
      </c>
      <c r="N1900" s="488" t="s">
        <v>1520</v>
      </c>
      <c r="O1900" s="488" t="s">
        <v>1521</v>
      </c>
      <c r="P1900" s="488" t="s">
        <v>1545</v>
      </c>
      <c r="Q1900" s="488" t="s">
        <v>1523</v>
      </c>
      <c r="R1900" s="495" t="s">
        <v>1524</v>
      </c>
      <c r="S1900" s="494"/>
      <c r="T1900" s="494"/>
      <c r="U1900" s="488" t="s">
        <v>12694</v>
      </c>
      <c r="AB1900" s="488" t="s">
        <v>12695</v>
      </c>
      <c r="AC1900" s="496">
        <v>8.05E9</v>
      </c>
      <c r="AD1900" s="497"/>
      <c r="AE1900" s="494"/>
      <c r="AF1900" s="494"/>
      <c r="AG1900" s="494"/>
      <c r="AH1900" s="494"/>
      <c r="AI1900" s="494"/>
      <c r="AJ1900" s="488" t="s">
        <v>1527</v>
      </c>
      <c r="AK1900" s="494"/>
      <c r="AL1900" s="494"/>
      <c r="AM1900" s="488" t="s">
        <v>12696</v>
      </c>
      <c r="AP1900" s="494"/>
      <c r="AQ1900" s="494"/>
      <c r="AR1900" s="494"/>
      <c r="AS1900" s="494"/>
      <c r="AT1900" s="488" t="s">
        <v>1529</v>
      </c>
      <c r="AU1900" s="492">
        <v>1435.0</v>
      </c>
      <c r="AV1900" s="492">
        <v>5.0</v>
      </c>
      <c r="AW1900" s="492">
        <v>2027.0</v>
      </c>
      <c r="AX1900" s="488" t="s">
        <v>1549</v>
      </c>
      <c r="AY1900" s="488" t="s">
        <v>3113</v>
      </c>
      <c r="AZ1900" s="488" t="s">
        <v>1531</v>
      </c>
    </row>
    <row r="1901" hidden="1">
      <c r="A1901" s="488" t="s">
        <v>12697</v>
      </c>
      <c r="B1901" s="488" t="s">
        <v>12698</v>
      </c>
      <c r="C1901" s="488" t="s">
        <v>1513</v>
      </c>
      <c r="D1901" s="488" t="s">
        <v>1514</v>
      </c>
      <c r="E1901" s="491">
        <v>45825.68402777778</v>
      </c>
      <c r="F1901" s="492">
        <v>2980.0</v>
      </c>
      <c r="G1901" s="488" t="s">
        <v>1515</v>
      </c>
      <c r="H1901" s="492">
        <v>2980.0</v>
      </c>
      <c r="I1901" s="488" t="s">
        <v>1515</v>
      </c>
      <c r="J1901" s="488" t="s">
        <v>1516</v>
      </c>
      <c r="K1901" s="488" t="s">
        <v>1517</v>
      </c>
      <c r="L1901" s="488" t="s">
        <v>12699</v>
      </c>
      <c r="M1901" s="488" t="s">
        <v>12700</v>
      </c>
      <c r="N1901" s="488" t="s">
        <v>1520</v>
      </c>
      <c r="O1901" s="488" t="s">
        <v>1521</v>
      </c>
      <c r="P1901" s="488" t="s">
        <v>1554</v>
      </c>
      <c r="Q1901" s="488" t="s">
        <v>1523</v>
      </c>
      <c r="R1901" s="495" t="s">
        <v>1524</v>
      </c>
      <c r="S1901" s="494"/>
      <c r="T1901" s="494"/>
      <c r="U1901" s="488" t="s">
        <v>12701</v>
      </c>
      <c r="AB1901" s="488" t="s">
        <v>12702</v>
      </c>
      <c r="AC1901" s="496">
        <v>9.04E9</v>
      </c>
      <c r="AD1901" s="497"/>
      <c r="AE1901" s="494"/>
      <c r="AF1901" s="494"/>
      <c r="AG1901" s="494"/>
      <c r="AH1901" s="494"/>
      <c r="AI1901" s="494"/>
      <c r="AJ1901" s="488" t="s">
        <v>1527</v>
      </c>
      <c r="AK1901" s="494"/>
      <c r="AL1901" s="494"/>
      <c r="AM1901" s="488" t="s">
        <v>12703</v>
      </c>
      <c r="AO1901" s="494"/>
      <c r="AP1901" s="494"/>
      <c r="AQ1901" s="494"/>
      <c r="AR1901" s="494"/>
      <c r="AS1901" s="494"/>
      <c r="AT1901" s="488" t="s">
        <v>1529</v>
      </c>
      <c r="AU1901" s="492">
        <v>1085.0</v>
      </c>
      <c r="AV1901" s="492">
        <v>9.0</v>
      </c>
      <c r="AW1901" s="492">
        <v>2027.0</v>
      </c>
      <c r="AX1901" s="488" t="s">
        <v>1587</v>
      </c>
      <c r="AY1901" s="488" t="s">
        <v>3306</v>
      </c>
      <c r="AZ1901" s="488" t="s">
        <v>1531</v>
      </c>
    </row>
    <row r="1902" hidden="1">
      <c r="A1902" s="488" t="s">
        <v>12704</v>
      </c>
      <c r="B1902" s="488" t="s">
        <v>12705</v>
      </c>
      <c r="C1902" s="488" t="s">
        <v>1513</v>
      </c>
      <c r="D1902" s="488" t="s">
        <v>1514</v>
      </c>
      <c r="E1902" s="491">
        <v>45825.68125</v>
      </c>
      <c r="F1902" s="492">
        <v>2980.0</v>
      </c>
      <c r="G1902" s="488" t="s">
        <v>1515</v>
      </c>
      <c r="H1902" s="492">
        <v>2980.0</v>
      </c>
      <c r="I1902" s="488" t="s">
        <v>1515</v>
      </c>
      <c r="J1902" s="488" t="s">
        <v>1516</v>
      </c>
      <c r="K1902" s="488" t="s">
        <v>1517</v>
      </c>
      <c r="L1902" s="488" t="s">
        <v>12706</v>
      </c>
      <c r="M1902" s="488" t="s">
        <v>12707</v>
      </c>
      <c r="N1902" s="488" t="s">
        <v>1520</v>
      </c>
      <c r="O1902" s="488" t="s">
        <v>1521</v>
      </c>
      <c r="P1902" s="488" t="s">
        <v>1554</v>
      </c>
      <c r="Q1902" s="488" t="s">
        <v>1523</v>
      </c>
      <c r="R1902" s="495" t="s">
        <v>1524</v>
      </c>
      <c r="S1902" s="494"/>
      <c r="T1902" s="494"/>
      <c r="U1902" s="488" t="s">
        <v>12708</v>
      </c>
      <c r="AB1902" s="488" t="s">
        <v>12709</v>
      </c>
      <c r="AC1902" s="496">
        <v>9.06E9</v>
      </c>
      <c r="AD1902" s="497"/>
      <c r="AE1902" s="494"/>
      <c r="AF1902" s="494"/>
      <c r="AG1902" s="494"/>
      <c r="AH1902" s="494"/>
      <c r="AI1902" s="494"/>
      <c r="AJ1902" s="488" t="s">
        <v>1527</v>
      </c>
      <c r="AK1902" s="494"/>
      <c r="AL1902" s="494"/>
      <c r="AM1902" s="488" t="s">
        <v>12710</v>
      </c>
      <c r="AO1902" s="494"/>
      <c r="AP1902" s="494"/>
      <c r="AQ1902" s="494"/>
      <c r="AR1902" s="494"/>
      <c r="AS1902" s="494"/>
      <c r="AT1902" s="488" t="s">
        <v>1529</v>
      </c>
      <c r="AU1902" s="492">
        <v>3021.0</v>
      </c>
      <c r="AV1902" s="492">
        <v>5.0</v>
      </c>
      <c r="AW1902" s="492">
        <v>2028.0</v>
      </c>
      <c r="AX1902" s="488" t="s">
        <v>1596</v>
      </c>
      <c r="AY1902" s="488" t="s">
        <v>1588</v>
      </c>
      <c r="AZ1902" s="488" t="s">
        <v>1531</v>
      </c>
    </row>
    <row r="1903" hidden="1">
      <c r="A1903" s="488" t="s">
        <v>12711</v>
      </c>
      <c r="B1903" s="488" t="s">
        <v>12712</v>
      </c>
      <c r="C1903" s="488" t="s">
        <v>1513</v>
      </c>
      <c r="D1903" s="488" t="s">
        <v>1514</v>
      </c>
      <c r="E1903" s="491">
        <v>45825.669444444444</v>
      </c>
      <c r="F1903" s="492">
        <v>2980.0</v>
      </c>
      <c r="G1903" s="488" t="s">
        <v>1515</v>
      </c>
      <c r="H1903" s="492">
        <v>2980.0</v>
      </c>
      <c r="I1903" s="488" t="s">
        <v>1515</v>
      </c>
      <c r="J1903" s="488" t="s">
        <v>1516</v>
      </c>
      <c r="K1903" s="488" t="s">
        <v>1517</v>
      </c>
      <c r="L1903" s="488" t="s">
        <v>12713</v>
      </c>
      <c r="M1903" s="488" t="s">
        <v>12714</v>
      </c>
      <c r="N1903" s="488" t="s">
        <v>1520</v>
      </c>
      <c r="O1903" s="488" t="s">
        <v>1521</v>
      </c>
      <c r="P1903" s="488" t="s">
        <v>1554</v>
      </c>
      <c r="Q1903" s="488" t="s">
        <v>1523</v>
      </c>
      <c r="R1903" s="495" t="s">
        <v>1524</v>
      </c>
      <c r="S1903" s="494"/>
      <c r="T1903" s="494"/>
      <c r="U1903" s="488" t="s">
        <v>12715</v>
      </c>
      <c r="AB1903" s="488" t="s">
        <v>12716</v>
      </c>
      <c r="AC1903" s="496">
        <v>9.04E9</v>
      </c>
      <c r="AD1903" s="497"/>
      <c r="AE1903" s="494"/>
      <c r="AF1903" s="494"/>
      <c r="AG1903" s="494"/>
      <c r="AH1903" s="494"/>
      <c r="AI1903" s="494"/>
      <c r="AJ1903" s="488" t="s">
        <v>1527</v>
      </c>
      <c r="AK1903" s="494"/>
      <c r="AL1903" s="494"/>
      <c r="AM1903" s="488" t="s">
        <v>12717</v>
      </c>
      <c r="AO1903" s="494"/>
      <c r="AP1903" s="494"/>
      <c r="AQ1903" s="494"/>
      <c r="AR1903" s="494"/>
      <c r="AS1903" s="494"/>
      <c r="AT1903" s="488" t="s">
        <v>1529</v>
      </c>
      <c r="AU1903" s="492">
        <v>7029.0</v>
      </c>
      <c r="AV1903" s="492">
        <v>1.0</v>
      </c>
      <c r="AW1903" s="492">
        <v>2027.0</v>
      </c>
      <c r="AX1903" s="488" t="s">
        <v>1634</v>
      </c>
      <c r="AY1903" s="488" t="s">
        <v>1597</v>
      </c>
      <c r="AZ1903" s="488" t="s">
        <v>1531</v>
      </c>
    </row>
    <row r="1904">
      <c r="A1904" s="488" t="s">
        <v>12718</v>
      </c>
      <c r="B1904" s="488" t="s">
        <v>12719</v>
      </c>
      <c r="C1904" s="488" t="s">
        <v>1513</v>
      </c>
      <c r="D1904" s="488" t="s">
        <v>1514</v>
      </c>
      <c r="E1904" s="491">
        <v>45825.65277777778</v>
      </c>
      <c r="F1904" s="492">
        <v>9800.0</v>
      </c>
      <c r="G1904" s="488" t="s">
        <v>1515</v>
      </c>
      <c r="H1904" s="492">
        <v>9800.0</v>
      </c>
      <c r="I1904" s="488" t="s">
        <v>1515</v>
      </c>
      <c r="J1904" s="488" t="s">
        <v>1516</v>
      </c>
      <c r="K1904" s="488" t="s">
        <v>1517</v>
      </c>
      <c r="L1904" s="488" t="s">
        <v>12720</v>
      </c>
      <c r="M1904" s="488" t="s">
        <v>12721</v>
      </c>
      <c r="N1904" s="488" t="s">
        <v>1520</v>
      </c>
      <c r="O1904" s="488" t="s">
        <v>1521</v>
      </c>
      <c r="P1904" s="488" t="s">
        <v>1522</v>
      </c>
      <c r="Q1904" s="488" t="s">
        <v>4596</v>
      </c>
      <c r="R1904" s="495" t="s">
        <v>1524</v>
      </c>
      <c r="S1904" s="494"/>
      <c r="T1904" s="494"/>
      <c r="U1904" s="488" t="s">
        <v>12722</v>
      </c>
      <c r="V1904" s="495" t="s">
        <v>1524</v>
      </c>
      <c r="W1904" s="497"/>
      <c r="X1904" s="488" t="s">
        <v>1781</v>
      </c>
      <c r="Y1904" s="492">
        <v>9800.0</v>
      </c>
      <c r="Z1904" s="488" t="s">
        <v>1515</v>
      </c>
      <c r="AA1904" s="488" t="s">
        <v>1516</v>
      </c>
      <c r="AB1904" s="488" t="s">
        <v>12723</v>
      </c>
      <c r="AC1904" s="496">
        <v>9.07E9</v>
      </c>
      <c r="AD1904" s="497"/>
      <c r="AE1904" s="494"/>
      <c r="AF1904" s="494"/>
      <c r="AG1904" s="494"/>
      <c r="AH1904" s="494"/>
      <c r="AI1904" s="494"/>
      <c r="AJ1904" s="488" t="s">
        <v>1527</v>
      </c>
      <c r="AK1904" s="494"/>
      <c r="AL1904" s="494"/>
      <c r="AM1904" s="488" t="s">
        <v>12724</v>
      </c>
      <c r="AO1904" s="494"/>
      <c r="AP1904" s="494"/>
      <c r="AQ1904" s="494"/>
      <c r="AR1904" s="494"/>
      <c r="AS1904" s="494"/>
      <c r="AT1904" s="488" t="s">
        <v>1529</v>
      </c>
      <c r="AU1904" s="492">
        <v>9464.0</v>
      </c>
      <c r="AV1904" s="492">
        <v>11.0</v>
      </c>
      <c r="AW1904" s="492">
        <v>2027.0</v>
      </c>
      <c r="AX1904" s="497"/>
      <c r="AY1904" s="488" t="s">
        <v>12725</v>
      </c>
      <c r="AZ1904" s="488" t="s">
        <v>1531</v>
      </c>
    </row>
    <row r="1905" hidden="1">
      <c r="A1905" s="488" t="s">
        <v>12726</v>
      </c>
      <c r="B1905" s="488" t="s">
        <v>12727</v>
      </c>
      <c r="C1905" s="488" t="s">
        <v>1513</v>
      </c>
      <c r="D1905" s="488" t="s">
        <v>1514</v>
      </c>
      <c r="E1905" s="491">
        <v>45825.64791666667</v>
      </c>
      <c r="F1905" s="492">
        <v>2980.0</v>
      </c>
      <c r="G1905" s="488" t="s">
        <v>1515</v>
      </c>
      <c r="H1905" s="492">
        <v>2980.0</v>
      </c>
      <c r="I1905" s="488" t="s">
        <v>1515</v>
      </c>
      <c r="J1905" s="488" t="s">
        <v>1516</v>
      </c>
      <c r="K1905" s="488" t="s">
        <v>1517</v>
      </c>
      <c r="L1905" s="488" t="s">
        <v>12728</v>
      </c>
      <c r="M1905" s="488" t="s">
        <v>12729</v>
      </c>
      <c r="N1905" s="488" t="s">
        <v>1520</v>
      </c>
      <c r="O1905" s="488" t="s">
        <v>1521</v>
      </c>
      <c r="P1905" s="488" t="s">
        <v>1554</v>
      </c>
      <c r="Q1905" s="488" t="s">
        <v>1523</v>
      </c>
      <c r="R1905" s="495" t="s">
        <v>1524</v>
      </c>
      <c r="S1905" s="494"/>
      <c r="T1905" s="494"/>
      <c r="U1905" s="488" t="s">
        <v>12730</v>
      </c>
      <c r="AB1905" s="488" t="s">
        <v>12731</v>
      </c>
      <c r="AC1905" s="496">
        <v>8.08E9</v>
      </c>
      <c r="AD1905" s="497"/>
      <c r="AE1905" s="494"/>
      <c r="AF1905" s="494"/>
      <c r="AG1905" s="494"/>
      <c r="AH1905" s="494"/>
      <c r="AI1905" s="494"/>
      <c r="AJ1905" s="488" t="s">
        <v>1527</v>
      </c>
      <c r="AK1905" s="494"/>
      <c r="AL1905" s="494"/>
      <c r="AM1905" s="488" t="s">
        <v>12732</v>
      </c>
      <c r="AO1905" s="494"/>
      <c r="AP1905" s="494"/>
      <c r="AQ1905" s="494"/>
      <c r="AR1905" s="494"/>
      <c r="AS1905" s="494"/>
      <c r="AT1905" s="488" t="s">
        <v>1558</v>
      </c>
      <c r="AU1905" s="492">
        <v>9197.0</v>
      </c>
      <c r="AV1905" s="492">
        <v>11.0</v>
      </c>
      <c r="AW1905" s="492">
        <v>2029.0</v>
      </c>
      <c r="AX1905" s="488" t="s">
        <v>1587</v>
      </c>
      <c r="AY1905" s="488" t="s">
        <v>1702</v>
      </c>
      <c r="AZ1905" s="488" t="s">
        <v>1531</v>
      </c>
    </row>
    <row r="1906" hidden="1">
      <c r="A1906" s="488" t="s">
        <v>12733</v>
      </c>
      <c r="B1906" s="488" t="s">
        <v>12734</v>
      </c>
      <c r="C1906" s="488" t="s">
        <v>1513</v>
      </c>
      <c r="D1906" s="488" t="s">
        <v>1514</v>
      </c>
      <c r="E1906" s="491">
        <v>45825.64791666667</v>
      </c>
      <c r="F1906" s="492">
        <v>9800.0</v>
      </c>
      <c r="G1906" s="488" t="s">
        <v>1515</v>
      </c>
      <c r="H1906" s="492">
        <v>9800.0</v>
      </c>
      <c r="I1906" s="488" t="s">
        <v>1515</v>
      </c>
      <c r="J1906" s="488" t="s">
        <v>1516</v>
      </c>
      <c r="K1906" s="488" t="s">
        <v>1517</v>
      </c>
      <c r="L1906" s="488" t="s">
        <v>12735</v>
      </c>
      <c r="M1906" s="488" t="s">
        <v>12736</v>
      </c>
      <c r="N1906" s="488" t="s">
        <v>1520</v>
      </c>
      <c r="O1906" s="488" t="s">
        <v>1521</v>
      </c>
      <c r="P1906" s="488" t="s">
        <v>1554</v>
      </c>
      <c r="Q1906" s="488" t="s">
        <v>1523</v>
      </c>
      <c r="R1906" s="495" t="s">
        <v>1524</v>
      </c>
      <c r="S1906" s="494"/>
      <c r="T1906" s="494"/>
      <c r="U1906" s="488" t="s">
        <v>12737</v>
      </c>
      <c r="AB1906" s="488" t="s">
        <v>12738</v>
      </c>
      <c r="AC1906" s="496">
        <v>9.02E9</v>
      </c>
      <c r="AD1906" s="497"/>
      <c r="AE1906" s="497"/>
      <c r="AF1906" s="494"/>
      <c r="AG1906" s="494"/>
      <c r="AH1906" s="494"/>
      <c r="AI1906" s="494"/>
      <c r="AJ1906" s="488" t="s">
        <v>1527</v>
      </c>
      <c r="AK1906" s="494"/>
      <c r="AL1906" s="494"/>
      <c r="AM1906" s="488" t="s">
        <v>12739</v>
      </c>
      <c r="AO1906" s="494"/>
      <c r="AP1906" s="494"/>
      <c r="AQ1906" s="494"/>
      <c r="AR1906" s="494"/>
      <c r="AS1906" s="494"/>
      <c r="AT1906" s="488" t="s">
        <v>1529</v>
      </c>
      <c r="AU1906" s="492">
        <v>4848.0</v>
      </c>
      <c r="AV1906" s="492">
        <v>4.0</v>
      </c>
      <c r="AW1906" s="492">
        <v>2027.0</v>
      </c>
      <c r="AX1906" s="488" t="s">
        <v>1634</v>
      </c>
      <c r="AY1906" s="488" t="s">
        <v>1831</v>
      </c>
      <c r="AZ1906" s="488" t="s">
        <v>1531</v>
      </c>
    </row>
    <row r="1907" hidden="1">
      <c r="A1907" s="488" t="s">
        <v>12740</v>
      </c>
      <c r="B1907" s="488" t="s">
        <v>12734</v>
      </c>
      <c r="C1907" s="488" t="s">
        <v>1513</v>
      </c>
      <c r="D1907" s="488" t="s">
        <v>1514</v>
      </c>
      <c r="E1907" s="491">
        <v>45825.64722222222</v>
      </c>
      <c r="F1907" s="492">
        <v>2980.0</v>
      </c>
      <c r="G1907" s="488" t="s">
        <v>1515</v>
      </c>
      <c r="H1907" s="492">
        <v>2980.0</v>
      </c>
      <c r="I1907" s="488" t="s">
        <v>1515</v>
      </c>
      <c r="J1907" s="488" t="s">
        <v>1516</v>
      </c>
      <c r="K1907" s="488" t="s">
        <v>1517</v>
      </c>
      <c r="L1907" s="488" t="s">
        <v>12735</v>
      </c>
      <c r="M1907" s="488" t="s">
        <v>12741</v>
      </c>
      <c r="N1907" s="488" t="s">
        <v>1520</v>
      </c>
      <c r="O1907" s="488" t="s">
        <v>1521</v>
      </c>
      <c r="P1907" s="488" t="s">
        <v>1554</v>
      </c>
      <c r="Q1907" s="488" t="s">
        <v>1523</v>
      </c>
      <c r="R1907" s="495" t="s">
        <v>1524</v>
      </c>
      <c r="S1907" s="494"/>
      <c r="T1907" s="494"/>
      <c r="U1907" s="488" t="s">
        <v>12742</v>
      </c>
      <c r="AB1907" s="488" t="s">
        <v>12738</v>
      </c>
      <c r="AC1907" s="496">
        <v>9.02E9</v>
      </c>
      <c r="AD1907" s="497"/>
      <c r="AE1907" s="494"/>
      <c r="AF1907" s="494"/>
      <c r="AG1907" s="494"/>
      <c r="AH1907" s="494"/>
      <c r="AI1907" s="494"/>
      <c r="AJ1907" s="488" t="s">
        <v>1527</v>
      </c>
      <c r="AK1907" s="494"/>
      <c r="AL1907" s="494"/>
      <c r="AM1907" s="488" t="s">
        <v>12739</v>
      </c>
      <c r="AO1907" s="494"/>
      <c r="AP1907" s="494"/>
      <c r="AQ1907" s="494"/>
      <c r="AR1907" s="494"/>
      <c r="AS1907" s="494"/>
      <c r="AT1907" s="488" t="s">
        <v>1529</v>
      </c>
      <c r="AU1907" s="492">
        <v>4848.0</v>
      </c>
      <c r="AV1907" s="492">
        <v>4.0</v>
      </c>
      <c r="AW1907" s="492">
        <v>2027.0</v>
      </c>
      <c r="AX1907" s="488" t="s">
        <v>1634</v>
      </c>
      <c r="AY1907" s="488" t="s">
        <v>1831</v>
      </c>
      <c r="AZ1907" s="488" t="s">
        <v>1531</v>
      </c>
    </row>
    <row r="1908" hidden="1">
      <c r="A1908" s="488" t="s">
        <v>12743</v>
      </c>
      <c r="B1908" s="488" t="s">
        <v>12744</v>
      </c>
      <c r="C1908" s="488" t="s">
        <v>1513</v>
      </c>
      <c r="D1908" s="488" t="s">
        <v>1514</v>
      </c>
      <c r="E1908" s="491">
        <v>45825.64513888889</v>
      </c>
      <c r="F1908" s="492">
        <v>2980.0</v>
      </c>
      <c r="G1908" s="488" t="s">
        <v>1515</v>
      </c>
      <c r="H1908" s="492">
        <v>2980.0</v>
      </c>
      <c r="I1908" s="488" t="s">
        <v>1515</v>
      </c>
      <c r="J1908" s="488" t="s">
        <v>1516</v>
      </c>
      <c r="K1908" s="488" t="s">
        <v>1517</v>
      </c>
      <c r="L1908" s="488" t="s">
        <v>12745</v>
      </c>
      <c r="M1908" s="488" t="s">
        <v>12746</v>
      </c>
      <c r="N1908" s="488" t="s">
        <v>1520</v>
      </c>
      <c r="O1908" s="488" t="s">
        <v>1521</v>
      </c>
      <c r="P1908" s="488" t="s">
        <v>1554</v>
      </c>
      <c r="Q1908" s="488" t="s">
        <v>1523</v>
      </c>
      <c r="R1908" s="495" t="s">
        <v>1524</v>
      </c>
      <c r="S1908" s="494"/>
      <c r="T1908" s="494"/>
      <c r="U1908" s="488" t="s">
        <v>12747</v>
      </c>
      <c r="AB1908" s="488" t="s">
        <v>12748</v>
      </c>
      <c r="AC1908" s="496">
        <v>9.06E9</v>
      </c>
      <c r="AD1908" s="497"/>
      <c r="AE1908" s="494"/>
      <c r="AF1908" s="494"/>
      <c r="AG1908" s="494"/>
      <c r="AH1908" s="494"/>
      <c r="AI1908" s="494"/>
      <c r="AJ1908" s="488" t="s">
        <v>1527</v>
      </c>
      <c r="AK1908" s="494"/>
      <c r="AL1908" s="494"/>
      <c r="AM1908" s="488" t="s">
        <v>12749</v>
      </c>
      <c r="AO1908" s="494"/>
      <c r="AP1908" s="494"/>
      <c r="AQ1908" s="494"/>
      <c r="AR1908" s="494"/>
      <c r="AS1908" s="494"/>
      <c r="AT1908" s="488" t="s">
        <v>1529</v>
      </c>
      <c r="AU1908" s="492">
        <v>7101.0</v>
      </c>
      <c r="AV1908" s="492">
        <v>10.0</v>
      </c>
      <c r="AW1908" s="492">
        <v>2026.0</v>
      </c>
      <c r="AX1908" s="488" t="s">
        <v>1587</v>
      </c>
      <c r="AY1908" s="488" t="s">
        <v>1588</v>
      </c>
      <c r="AZ1908" s="488" t="s">
        <v>1531</v>
      </c>
    </row>
    <row r="1909" hidden="1">
      <c r="A1909" s="488" t="s">
        <v>12750</v>
      </c>
      <c r="B1909" s="488" t="s">
        <v>12751</v>
      </c>
      <c r="C1909" s="488" t="s">
        <v>1513</v>
      </c>
      <c r="D1909" s="488" t="s">
        <v>1514</v>
      </c>
      <c r="E1909" s="491">
        <v>45825.61736111111</v>
      </c>
      <c r="F1909" s="492">
        <v>9800.0</v>
      </c>
      <c r="G1909" s="488" t="s">
        <v>1515</v>
      </c>
      <c r="H1909" s="492">
        <v>9800.0</v>
      </c>
      <c r="I1909" s="488" t="s">
        <v>1515</v>
      </c>
      <c r="J1909" s="488" t="s">
        <v>1516</v>
      </c>
      <c r="K1909" s="488" t="s">
        <v>1517</v>
      </c>
      <c r="L1909" s="488" t="s">
        <v>12752</v>
      </c>
      <c r="M1909" s="488" t="s">
        <v>12753</v>
      </c>
      <c r="N1909" s="488" t="s">
        <v>1520</v>
      </c>
      <c r="O1909" s="488" t="s">
        <v>1521</v>
      </c>
      <c r="P1909" s="488" t="s">
        <v>1554</v>
      </c>
      <c r="Q1909" s="488" t="s">
        <v>1523</v>
      </c>
      <c r="R1909" s="495" t="s">
        <v>1524</v>
      </c>
      <c r="S1909" s="494"/>
      <c r="T1909" s="494"/>
      <c r="U1909" s="488" t="s">
        <v>12754</v>
      </c>
      <c r="AB1909" s="488" t="s">
        <v>12755</v>
      </c>
      <c r="AC1909" s="496">
        <v>9.08E9</v>
      </c>
      <c r="AD1909" s="497"/>
      <c r="AE1909" s="494"/>
      <c r="AF1909" s="494"/>
      <c r="AG1909" s="494"/>
      <c r="AH1909" s="494"/>
      <c r="AI1909" s="494"/>
      <c r="AJ1909" s="488" t="s">
        <v>1527</v>
      </c>
      <c r="AK1909" s="494"/>
      <c r="AL1909" s="494"/>
      <c r="AM1909" s="488" t="s">
        <v>12756</v>
      </c>
      <c r="AO1909" s="494"/>
      <c r="AP1909" s="494"/>
      <c r="AQ1909" s="494"/>
      <c r="AR1909" s="494"/>
      <c r="AS1909" s="494"/>
      <c r="AT1909" s="488" t="s">
        <v>1529</v>
      </c>
      <c r="AU1909" s="492">
        <v>9827.0</v>
      </c>
      <c r="AV1909" s="492">
        <v>9.0</v>
      </c>
      <c r="AW1909" s="492">
        <v>2027.0</v>
      </c>
      <c r="AX1909" s="488" t="s">
        <v>1634</v>
      </c>
      <c r="AY1909" s="488" t="s">
        <v>1831</v>
      </c>
      <c r="AZ1909" s="488" t="s">
        <v>1531</v>
      </c>
    </row>
    <row r="1910" hidden="1">
      <c r="A1910" s="488" t="s">
        <v>12757</v>
      </c>
      <c r="B1910" s="488" t="s">
        <v>12751</v>
      </c>
      <c r="C1910" s="488" t="s">
        <v>1513</v>
      </c>
      <c r="D1910" s="488" t="s">
        <v>1514</v>
      </c>
      <c r="E1910" s="491">
        <v>45825.61111111111</v>
      </c>
      <c r="F1910" s="492">
        <v>2980.0</v>
      </c>
      <c r="G1910" s="488" t="s">
        <v>1515</v>
      </c>
      <c r="H1910" s="492">
        <v>2980.0</v>
      </c>
      <c r="I1910" s="488" t="s">
        <v>1515</v>
      </c>
      <c r="J1910" s="488" t="s">
        <v>1516</v>
      </c>
      <c r="K1910" s="488" t="s">
        <v>1517</v>
      </c>
      <c r="L1910" s="488" t="s">
        <v>12752</v>
      </c>
      <c r="M1910" s="488" t="s">
        <v>12758</v>
      </c>
      <c r="N1910" s="488" t="s">
        <v>1520</v>
      </c>
      <c r="O1910" s="488" t="s">
        <v>1521</v>
      </c>
      <c r="P1910" s="488" t="s">
        <v>1554</v>
      </c>
      <c r="Q1910" s="488" t="s">
        <v>1523</v>
      </c>
      <c r="R1910" s="495" t="s">
        <v>1524</v>
      </c>
      <c r="S1910" s="494"/>
      <c r="T1910" s="494"/>
      <c r="U1910" s="488" t="s">
        <v>12759</v>
      </c>
      <c r="AB1910" s="488" t="s">
        <v>12755</v>
      </c>
      <c r="AC1910" s="496">
        <v>9.08E9</v>
      </c>
      <c r="AD1910" s="497"/>
      <c r="AE1910" s="494"/>
      <c r="AF1910" s="494"/>
      <c r="AG1910" s="494"/>
      <c r="AH1910" s="494"/>
      <c r="AI1910" s="494"/>
      <c r="AJ1910" s="488" t="s">
        <v>1527</v>
      </c>
      <c r="AK1910" s="494"/>
      <c r="AL1910" s="494"/>
      <c r="AM1910" s="488" t="s">
        <v>12756</v>
      </c>
      <c r="AO1910" s="494"/>
      <c r="AP1910" s="494"/>
      <c r="AQ1910" s="494"/>
      <c r="AR1910" s="494"/>
      <c r="AS1910" s="494"/>
      <c r="AT1910" s="488" t="s">
        <v>1529</v>
      </c>
      <c r="AU1910" s="492">
        <v>9827.0</v>
      </c>
      <c r="AV1910" s="492">
        <v>9.0</v>
      </c>
      <c r="AW1910" s="492">
        <v>2027.0</v>
      </c>
      <c r="AX1910" s="488" t="s">
        <v>1634</v>
      </c>
      <c r="AY1910" s="488" t="s">
        <v>1831</v>
      </c>
      <c r="AZ1910" s="488" t="s">
        <v>1531</v>
      </c>
    </row>
    <row r="1911" hidden="1">
      <c r="A1911" s="488" t="s">
        <v>12760</v>
      </c>
      <c r="B1911" s="488" t="s">
        <v>12761</v>
      </c>
      <c r="C1911" s="488" t="s">
        <v>1513</v>
      </c>
      <c r="D1911" s="488" t="s">
        <v>1514</v>
      </c>
      <c r="E1911" s="491">
        <v>45825.60486111111</v>
      </c>
      <c r="F1911" s="492">
        <v>9800.0</v>
      </c>
      <c r="G1911" s="488" t="s">
        <v>1515</v>
      </c>
      <c r="H1911" s="492">
        <v>9800.0</v>
      </c>
      <c r="I1911" s="488" t="s">
        <v>1515</v>
      </c>
      <c r="J1911" s="488" t="s">
        <v>1516</v>
      </c>
      <c r="K1911" s="488" t="s">
        <v>1517</v>
      </c>
      <c r="L1911" s="488" t="s">
        <v>12762</v>
      </c>
      <c r="M1911" s="488" t="s">
        <v>12763</v>
      </c>
      <c r="N1911" s="488" t="s">
        <v>1520</v>
      </c>
      <c r="O1911" s="488" t="s">
        <v>1521</v>
      </c>
      <c r="P1911" s="488" t="s">
        <v>1554</v>
      </c>
      <c r="Q1911" s="488" t="s">
        <v>1523</v>
      </c>
      <c r="R1911" s="495" t="s">
        <v>1524</v>
      </c>
      <c r="S1911" s="494"/>
      <c r="T1911" s="494"/>
      <c r="U1911" s="488" t="s">
        <v>12764</v>
      </c>
      <c r="AB1911" s="488" t="s">
        <v>12765</v>
      </c>
      <c r="AC1911" s="496">
        <v>9.04E9</v>
      </c>
      <c r="AD1911" s="497"/>
      <c r="AE1911" s="494"/>
      <c r="AF1911" s="494"/>
      <c r="AG1911" s="494"/>
      <c r="AH1911" s="494"/>
      <c r="AI1911" s="494"/>
      <c r="AJ1911" s="488" t="s">
        <v>1527</v>
      </c>
      <c r="AK1911" s="494"/>
      <c r="AL1911" s="494"/>
      <c r="AM1911" s="488" t="s">
        <v>12766</v>
      </c>
      <c r="AO1911" s="494"/>
      <c r="AP1911" s="494"/>
      <c r="AQ1911" s="494"/>
      <c r="AR1911" s="494"/>
      <c r="AS1911" s="494"/>
      <c r="AT1911" s="488" t="s">
        <v>1529</v>
      </c>
      <c r="AU1911" s="492">
        <v>16.0</v>
      </c>
      <c r="AV1911" s="492">
        <v>8.0</v>
      </c>
      <c r="AW1911" s="492">
        <v>2025.0</v>
      </c>
      <c r="AX1911" s="488" t="s">
        <v>1634</v>
      </c>
      <c r="AY1911" s="488" t="s">
        <v>3001</v>
      </c>
      <c r="AZ1911" s="488" t="s">
        <v>1531</v>
      </c>
    </row>
    <row r="1912" hidden="1">
      <c r="A1912" s="488" t="s">
        <v>12767</v>
      </c>
      <c r="B1912" s="488" t="s">
        <v>12768</v>
      </c>
      <c r="C1912" s="488" t="s">
        <v>1513</v>
      </c>
      <c r="D1912" s="488" t="s">
        <v>1514</v>
      </c>
      <c r="E1912" s="491">
        <v>45825.603472222225</v>
      </c>
      <c r="F1912" s="492">
        <v>2980.0</v>
      </c>
      <c r="G1912" s="488" t="s">
        <v>1515</v>
      </c>
      <c r="H1912" s="492">
        <v>2980.0</v>
      </c>
      <c r="I1912" s="488" t="s">
        <v>1515</v>
      </c>
      <c r="J1912" s="488" t="s">
        <v>1516</v>
      </c>
      <c r="K1912" s="488" t="s">
        <v>1517</v>
      </c>
      <c r="L1912" s="488" t="s">
        <v>12769</v>
      </c>
      <c r="M1912" s="488" t="s">
        <v>12770</v>
      </c>
      <c r="N1912" s="488" t="s">
        <v>1520</v>
      </c>
      <c r="O1912" s="488" t="s">
        <v>1521</v>
      </c>
      <c r="P1912" s="488" t="s">
        <v>1522</v>
      </c>
      <c r="Q1912" s="488" t="s">
        <v>1523</v>
      </c>
      <c r="R1912" s="495" t="s">
        <v>1524</v>
      </c>
      <c r="S1912" s="494"/>
      <c r="T1912" s="494"/>
      <c r="U1912" s="488" t="s">
        <v>12771</v>
      </c>
      <c r="AB1912" s="488" t="s">
        <v>12772</v>
      </c>
      <c r="AC1912" s="496">
        <v>7.04E9</v>
      </c>
      <c r="AD1912" s="497"/>
      <c r="AE1912" s="494"/>
      <c r="AF1912" s="494"/>
      <c r="AG1912" s="494"/>
      <c r="AH1912" s="494"/>
      <c r="AI1912" s="494"/>
      <c r="AJ1912" s="488" t="s">
        <v>1527</v>
      </c>
      <c r="AK1912" s="494"/>
      <c r="AL1912" s="494"/>
      <c r="AM1912" s="488" t="s">
        <v>12773</v>
      </c>
      <c r="AP1912" s="494"/>
      <c r="AQ1912" s="494"/>
      <c r="AR1912" s="494"/>
      <c r="AS1912" s="494"/>
      <c r="AT1912" s="488" t="s">
        <v>1529</v>
      </c>
      <c r="AU1912" s="492">
        <v>1051.0</v>
      </c>
      <c r="AV1912" s="492">
        <v>2.0</v>
      </c>
      <c r="AW1912" s="492">
        <v>2030.0</v>
      </c>
      <c r="AX1912" s="488" t="s">
        <v>1549</v>
      </c>
      <c r="AY1912" s="488" t="s">
        <v>2292</v>
      </c>
      <c r="AZ1912" s="488" t="s">
        <v>1531</v>
      </c>
    </row>
    <row r="1913" hidden="1">
      <c r="A1913" s="488" t="s">
        <v>12774</v>
      </c>
      <c r="B1913" s="488" t="s">
        <v>12761</v>
      </c>
      <c r="C1913" s="488" t="s">
        <v>1513</v>
      </c>
      <c r="D1913" s="488" t="s">
        <v>1514</v>
      </c>
      <c r="E1913" s="491">
        <v>45825.60138888889</v>
      </c>
      <c r="F1913" s="492">
        <v>2980.0</v>
      </c>
      <c r="G1913" s="488" t="s">
        <v>1515</v>
      </c>
      <c r="H1913" s="492">
        <v>2980.0</v>
      </c>
      <c r="I1913" s="488" t="s">
        <v>1515</v>
      </c>
      <c r="J1913" s="488" t="s">
        <v>1516</v>
      </c>
      <c r="K1913" s="488" t="s">
        <v>1517</v>
      </c>
      <c r="L1913" s="488" t="s">
        <v>12762</v>
      </c>
      <c r="M1913" s="488" t="s">
        <v>12775</v>
      </c>
      <c r="N1913" s="488" t="s">
        <v>1520</v>
      </c>
      <c r="O1913" s="488" t="s">
        <v>1521</v>
      </c>
      <c r="P1913" s="488" t="s">
        <v>1554</v>
      </c>
      <c r="Q1913" s="488" t="s">
        <v>1523</v>
      </c>
      <c r="R1913" s="495" t="s">
        <v>1524</v>
      </c>
      <c r="S1913" s="494"/>
      <c r="T1913" s="494"/>
      <c r="U1913" s="488" t="s">
        <v>12776</v>
      </c>
      <c r="AB1913" s="488" t="s">
        <v>12765</v>
      </c>
      <c r="AC1913" s="496">
        <v>9.04E9</v>
      </c>
      <c r="AD1913" s="497"/>
      <c r="AE1913" s="494"/>
      <c r="AF1913" s="494"/>
      <c r="AG1913" s="494"/>
      <c r="AH1913" s="494"/>
      <c r="AI1913" s="494"/>
      <c r="AJ1913" s="488" t="s">
        <v>1527</v>
      </c>
      <c r="AK1913" s="494"/>
      <c r="AL1913" s="494"/>
      <c r="AM1913" s="488" t="s">
        <v>12766</v>
      </c>
      <c r="AO1913" s="494"/>
      <c r="AP1913" s="494"/>
      <c r="AQ1913" s="494"/>
      <c r="AR1913" s="494"/>
      <c r="AS1913" s="494"/>
      <c r="AT1913" s="488" t="s">
        <v>1529</v>
      </c>
      <c r="AU1913" s="492">
        <v>16.0</v>
      </c>
      <c r="AV1913" s="492">
        <v>8.0</v>
      </c>
      <c r="AW1913" s="492">
        <v>2025.0</v>
      </c>
      <c r="AX1913" s="488" t="s">
        <v>1634</v>
      </c>
      <c r="AY1913" s="488" t="s">
        <v>3001</v>
      </c>
      <c r="AZ1913" s="488" t="s">
        <v>1531</v>
      </c>
    </row>
    <row r="1914" hidden="1">
      <c r="A1914" s="488" t="s">
        <v>12777</v>
      </c>
      <c r="B1914" s="488" t="s">
        <v>12778</v>
      </c>
      <c r="C1914" s="488" t="s">
        <v>1513</v>
      </c>
      <c r="D1914" s="488" t="s">
        <v>1514</v>
      </c>
      <c r="E1914" s="491">
        <v>45825.600694444445</v>
      </c>
      <c r="F1914" s="492">
        <v>2980.0</v>
      </c>
      <c r="G1914" s="488" t="s">
        <v>1515</v>
      </c>
      <c r="H1914" s="492">
        <v>2980.0</v>
      </c>
      <c r="I1914" s="488" t="s">
        <v>1515</v>
      </c>
      <c r="J1914" s="488" t="s">
        <v>1516</v>
      </c>
      <c r="K1914" s="488" t="s">
        <v>1517</v>
      </c>
      <c r="L1914" s="488" t="s">
        <v>12779</v>
      </c>
      <c r="M1914" s="488" t="s">
        <v>12780</v>
      </c>
      <c r="N1914" s="488" t="s">
        <v>1520</v>
      </c>
      <c r="O1914" s="488" t="s">
        <v>1521</v>
      </c>
      <c r="P1914" s="488" t="s">
        <v>1554</v>
      </c>
      <c r="Q1914" s="488" t="s">
        <v>1523</v>
      </c>
      <c r="R1914" s="495" t="s">
        <v>1524</v>
      </c>
      <c r="S1914" s="494"/>
      <c r="T1914" s="494"/>
      <c r="U1914" s="488" t="s">
        <v>12781</v>
      </c>
      <c r="AB1914" s="488" t="s">
        <v>12782</v>
      </c>
      <c r="AC1914" s="496">
        <v>9.09E9</v>
      </c>
      <c r="AD1914" s="497"/>
      <c r="AE1914" s="494"/>
      <c r="AF1914" s="494"/>
      <c r="AG1914" s="494"/>
      <c r="AH1914" s="494"/>
      <c r="AI1914" s="494"/>
      <c r="AJ1914" s="488" t="s">
        <v>1527</v>
      </c>
      <c r="AK1914" s="494"/>
      <c r="AL1914" s="494"/>
      <c r="AM1914" s="488" t="s">
        <v>12783</v>
      </c>
      <c r="AO1914" s="494"/>
      <c r="AP1914" s="494"/>
      <c r="AQ1914" s="494"/>
      <c r="AR1914" s="494"/>
      <c r="AS1914" s="494"/>
      <c r="AT1914" s="488" t="s">
        <v>1529</v>
      </c>
      <c r="AU1914" s="492">
        <v>117.0</v>
      </c>
      <c r="AV1914" s="492">
        <v>4.0</v>
      </c>
      <c r="AW1914" s="492">
        <v>2029.0</v>
      </c>
      <c r="AX1914" s="488" t="s">
        <v>1634</v>
      </c>
      <c r="AY1914" s="488" t="s">
        <v>1635</v>
      </c>
      <c r="AZ1914" s="488" t="s">
        <v>1531</v>
      </c>
    </row>
    <row r="1915" hidden="1">
      <c r="A1915" s="488" t="s">
        <v>12784</v>
      </c>
      <c r="B1915" s="488" t="s">
        <v>12785</v>
      </c>
      <c r="C1915" s="488" t="s">
        <v>1513</v>
      </c>
      <c r="D1915" s="488" t="s">
        <v>1514</v>
      </c>
      <c r="E1915" s="491">
        <v>45825.59930555556</v>
      </c>
      <c r="F1915" s="492">
        <v>2980.0</v>
      </c>
      <c r="G1915" s="488" t="s">
        <v>1515</v>
      </c>
      <c r="H1915" s="492">
        <v>2980.0</v>
      </c>
      <c r="I1915" s="488" t="s">
        <v>1515</v>
      </c>
      <c r="J1915" s="488" t="s">
        <v>1516</v>
      </c>
      <c r="K1915" s="488" t="s">
        <v>1517</v>
      </c>
      <c r="L1915" s="488" t="s">
        <v>12786</v>
      </c>
      <c r="M1915" s="488" t="s">
        <v>12787</v>
      </c>
      <c r="N1915" s="488" t="s">
        <v>1520</v>
      </c>
      <c r="O1915" s="488" t="s">
        <v>1521</v>
      </c>
      <c r="P1915" s="488" t="s">
        <v>1554</v>
      </c>
      <c r="Q1915" s="488" t="s">
        <v>1523</v>
      </c>
      <c r="R1915" s="495" t="s">
        <v>1524</v>
      </c>
      <c r="S1915" s="494"/>
      <c r="T1915" s="494"/>
      <c r="U1915" s="488" t="s">
        <v>12788</v>
      </c>
      <c r="AB1915" s="488" t="s">
        <v>12789</v>
      </c>
      <c r="AC1915" s="496">
        <v>9.05E9</v>
      </c>
      <c r="AD1915" s="497"/>
      <c r="AE1915" s="497"/>
      <c r="AF1915" s="494"/>
      <c r="AG1915" s="494"/>
      <c r="AH1915" s="494"/>
      <c r="AI1915" s="494"/>
      <c r="AJ1915" s="488" t="s">
        <v>1527</v>
      </c>
      <c r="AK1915" s="494"/>
      <c r="AL1915" s="494"/>
      <c r="AM1915" s="488" t="s">
        <v>12790</v>
      </c>
      <c r="AO1915" s="494"/>
      <c r="AP1915" s="494"/>
      <c r="AQ1915" s="494"/>
      <c r="AR1915" s="494"/>
      <c r="AS1915" s="494"/>
      <c r="AT1915" s="488" t="s">
        <v>1558</v>
      </c>
      <c r="AU1915" s="492">
        <v>6829.0</v>
      </c>
      <c r="AV1915" s="492">
        <v>2.0</v>
      </c>
      <c r="AW1915" s="492">
        <v>2028.0</v>
      </c>
      <c r="AX1915" s="488" t="s">
        <v>1587</v>
      </c>
      <c r="AY1915" s="488" t="s">
        <v>3012</v>
      </c>
      <c r="AZ1915" s="488" t="s">
        <v>1531</v>
      </c>
    </row>
    <row r="1916" hidden="1">
      <c r="A1916" s="488" t="s">
        <v>12791</v>
      </c>
      <c r="B1916" s="488" t="s">
        <v>12792</v>
      </c>
      <c r="C1916" s="488" t="s">
        <v>1513</v>
      </c>
      <c r="D1916" s="488" t="s">
        <v>1514</v>
      </c>
      <c r="E1916" s="491">
        <v>45825.59444444445</v>
      </c>
      <c r="F1916" s="492">
        <v>2980.0</v>
      </c>
      <c r="G1916" s="488" t="s">
        <v>1515</v>
      </c>
      <c r="H1916" s="492">
        <v>2980.0</v>
      </c>
      <c r="I1916" s="488" t="s">
        <v>1515</v>
      </c>
      <c r="J1916" s="488" t="s">
        <v>1516</v>
      </c>
      <c r="K1916" s="488" t="s">
        <v>1517</v>
      </c>
      <c r="L1916" s="488" t="s">
        <v>12793</v>
      </c>
      <c r="M1916" s="488" t="s">
        <v>12794</v>
      </c>
      <c r="N1916" s="488" t="s">
        <v>1520</v>
      </c>
      <c r="O1916" s="488" t="s">
        <v>1521</v>
      </c>
      <c r="P1916" s="488" t="s">
        <v>1522</v>
      </c>
      <c r="Q1916" s="488" t="s">
        <v>1523</v>
      </c>
      <c r="R1916" s="495" t="s">
        <v>1524</v>
      </c>
      <c r="S1916" s="494"/>
      <c r="T1916" s="494"/>
      <c r="U1916" s="488" t="s">
        <v>12795</v>
      </c>
      <c r="AB1916" s="488" t="s">
        <v>12796</v>
      </c>
      <c r="AC1916" s="496">
        <v>9.01E9</v>
      </c>
      <c r="AD1916" s="497"/>
      <c r="AE1916" s="494"/>
      <c r="AF1916" s="494"/>
      <c r="AG1916" s="494"/>
      <c r="AH1916" s="494"/>
      <c r="AI1916" s="494"/>
      <c r="AJ1916" s="488" t="s">
        <v>1527</v>
      </c>
      <c r="AK1916" s="494"/>
      <c r="AL1916" s="494"/>
      <c r="AM1916" s="488" t="s">
        <v>12797</v>
      </c>
      <c r="AP1916" s="494"/>
      <c r="AQ1916" s="494"/>
      <c r="AR1916" s="494"/>
      <c r="AS1916" s="494"/>
      <c r="AT1916" s="488" t="s">
        <v>1529</v>
      </c>
      <c r="AU1916" s="492">
        <v>123.0</v>
      </c>
      <c r="AV1916" s="492">
        <v>7.0</v>
      </c>
      <c r="AW1916" s="492">
        <v>2027.0</v>
      </c>
      <c r="AX1916" s="488" t="s">
        <v>1539</v>
      </c>
      <c r="AY1916" s="488" t="s">
        <v>2292</v>
      </c>
      <c r="AZ1916" s="488" t="s">
        <v>1531</v>
      </c>
    </row>
    <row r="1917" hidden="1">
      <c r="A1917" s="488" t="s">
        <v>10129</v>
      </c>
      <c r="B1917" s="488" t="s">
        <v>10130</v>
      </c>
      <c r="C1917" s="488" t="s">
        <v>1513</v>
      </c>
      <c r="D1917" s="488" t="s">
        <v>1514</v>
      </c>
      <c r="E1917" s="491">
        <v>45825.59305555555</v>
      </c>
      <c r="F1917" s="492">
        <v>9800.0</v>
      </c>
      <c r="G1917" s="488" t="s">
        <v>1515</v>
      </c>
      <c r="H1917" s="492">
        <v>9800.0</v>
      </c>
      <c r="I1917" s="488" t="s">
        <v>1515</v>
      </c>
      <c r="J1917" s="488" t="s">
        <v>1516</v>
      </c>
      <c r="K1917" s="488" t="s">
        <v>1517</v>
      </c>
      <c r="L1917" s="488" t="s">
        <v>10131</v>
      </c>
      <c r="M1917" s="488" t="s">
        <v>10132</v>
      </c>
      <c r="N1917" s="488" t="s">
        <v>1520</v>
      </c>
      <c r="O1917" s="488" t="s">
        <v>1521</v>
      </c>
      <c r="P1917" s="488" t="s">
        <v>1522</v>
      </c>
      <c r="Q1917" s="488" t="s">
        <v>1523</v>
      </c>
      <c r="R1917" s="495" t="s">
        <v>1524</v>
      </c>
      <c r="S1917" s="494"/>
      <c r="T1917" s="494"/>
      <c r="U1917" s="488" t="s">
        <v>10133</v>
      </c>
      <c r="AB1917" s="488" t="s">
        <v>10134</v>
      </c>
      <c r="AC1917" s="496">
        <v>8.04E9</v>
      </c>
      <c r="AD1917" s="497"/>
      <c r="AE1917" s="497"/>
      <c r="AF1917" s="494"/>
      <c r="AG1917" s="494"/>
      <c r="AH1917" s="494"/>
      <c r="AI1917" s="494"/>
      <c r="AJ1917" s="488" t="s">
        <v>1527</v>
      </c>
      <c r="AK1917" s="494"/>
      <c r="AL1917" s="494"/>
      <c r="AM1917" s="488" t="s">
        <v>10135</v>
      </c>
      <c r="AO1917" s="494"/>
      <c r="AP1917" s="494"/>
      <c r="AQ1917" s="494"/>
      <c r="AR1917" s="494"/>
      <c r="AS1917" s="494"/>
      <c r="AT1917" s="488" t="s">
        <v>1529</v>
      </c>
      <c r="AU1917" s="492">
        <v>8638.0</v>
      </c>
      <c r="AV1917" s="492">
        <v>9.0</v>
      </c>
      <c r="AW1917" s="492">
        <v>2030.0</v>
      </c>
      <c r="AX1917" s="488" t="s">
        <v>1867</v>
      </c>
      <c r="AY1917" s="488" t="s">
        <v>1868</v>
      </c>
      <c r="AZ1917" s="488" t="s">
        <v>1531</v>
      </c>
    </row>
    <row r="1918" hidden="1">
      <c r="A1918" s="488" t="s">
        <v>12798</v>
      </c>
      <c r="B1918" s="488" t="s">
        <v>10130</v>
      </c>
      <c r="C1918" s="488" t="s">
        <v>1513</v>
      </c>
      <c r="D1918" s="488" t="s">
        <v>1514</v>
      </c>
      <c r="E1918" s="491">
        <v>45825.589583333334</v>
      </c>
      <c r="F1918" s="492">
        <v>2980.0</v>
      </c>
      <c r="G1918" s="488" t="s">
        <v>1515</v>
      </c>
      <c r="H1918" s="492">
        <v>2980.0</v>
      </c>
      <c r="I1918" s="488" t="s">
        <v>1515</v>
      </c>
      <c r="J1918" s="488" t="s">
        <v>1516</v>
      </c>
      <c r="K1918" s="488" t="s">
        <v>1517</v>
      </c>
      <c r="L1918" s="488" t="s">
        <v>10131</v>
      </c>
      <c r="M1918" s="488" t="s">
        <v>12799</v>
      </c>
      <c r="N1918" s="488" t="s">
        <v>1520</v>
      </c>
      <c r="O1918" s="488" t="s">
        <v>1521</v>
      </c>
      <c r="P1918" s="488" t="s">
        <v>1522</v>
      </c>
      <c r="Q1918" s="488" t="s">
        <v>1523</v>
      </c>
      <c r="R1918" s="495" t="s">
        <v>1524</v>
      </c>
      <c r="S1918" s="494"/>
      <c r="T1918" s="494"/>
      <c r="U1918" s="488" t="s">
        <v>12800</v>
      </c>
      <c r="AB1918" s="488" t="s">
        <v>10134</v>
      </c>
      <c r="AC1918" s="496">
        <v>8.04E9</v>
      </c>
      <c r="AD1918" s="497"/>
      <c r="AE1918" s="494"/>
      <c r="AF1918" s="494"/>
      <c r="AG1918" s="494"/>
      <c r="AH1918" s="494"/>
      <c r="AI1918" s="494"/>
      <c r="AJ1918" s="488" t="s">
        <v>1527</v>
      </c>
      <c r="AK1918" s="494"/>
      <c r="AL1918" s="494"/>
      <c r="AM1918" s="488" t="s">
        <v>10135</v>
      </c>
      <c r="AO1918" s="494"/>
      <c r="AP1918" s="494"/>
      <c r="AQ1918" s="494"/>
      <c r="AR1918" s="494"/>
      <c r="AS1918" s="494"/>
      <c r="AT1918" s="488" t="s">
        <v>1529</v>
      </c>
      <c r="AU1918" s="492">
        <v>8638.0</v>
      </c>
      <c r="AV1918" s="492">
        <v>9.0</v>
      </c>
      <c r="AW1918" s="492">
        <v>2030.0</v>
      </c>
      <c r="AX1918" s="488" t="s">
        <v>1867</v>
      </c>
      <c r="AY1918" s="488" t="s">
        <v>1868</v>
      </c>
      <c r="AZ1918" s="488" t="s">
        <v>1531</v>
      </c>
    </row>
    <row r="1919" hidden="1">
      <c r="A1919" s="488" t="s">
        <v>12801</v>
      </c>
      <c r="B1919" s="488" t="s">
        <v>12802</v>
      </c>
      <c r="C1919" s="488" t="s">
        <v>1513</v>
      </c>
      <c r="D1919" s="488" t="s">
        <v>1514</v>
      </c>
      <c r="E1919" s="491">
        <v>45825.58888888889</v>
      </c>
      <c r="F1919" s="492">
        <v>2980.0</v>
      </c>
      <c r="G1919" s="488" t="s">
        <v>1515</v>
      </c>
      <c r="H1919" s="492">
        <v>2980.0</v>
      </c>
      <c r="I1919" s="488" t="s">
        <v>1515</v>
      </c>
      <c r="J1919" s="488" t="s">
        <v>1516</v>
      </c>
      <c r="K1919" s="488" t="s">
        <v>1517</v>
      </c>
      <c r="L1919" s="488" t="s">
        <v>12803</v>
      </c>
      <c r="M1919" s="488" t="s">
        <v>12804</v>
      </c>
      <c r="N1919" s="488" t="s">
        <v>1520</v>
      </c>
      <c r="O1919" s="488" t="s">
        <v>1521</v>
      </c>
      <c r="P1919" s="488" t="s">
        <v>1522</v>
      </c>
      <c r="Q1919" s="488" t="s">
        <v>1523</v>
      </c>
      <c r="R1919" s="495" t="s">
        <v>1524</v>
      </c>
      <c r="S1919" s="494"/>
      <c r="T1919" s="494"/>
      <c r="U1919" s="488" t="s">
        <v>12805</v>
      </c>
      <c r="AB1919" s="488" t="s">
        <v>12806</v>
      </c>
      <c r="AC1919" s="496">
        <v>8.06E9</v>
      </c>
      <c r="AD1919" s="497"/>
      <c r="AE1919" s="494"/>
      <c r="AF1919" s="494"/>
      <c r="AG1919" s="494"/>
      <c r="AH1919" s="494"/>
      <c r="AI1919" s="494"/>
      <c r="AJ1919" s="488" t="s">
        <v>1527</v>
      </c>
      <c r="AK1919" s="494"/>
      <c r="AL1919" s="494"/>
      <c r="AM1919" s="488" t="s">
        <v>12807</v>
      </c>
      <c r="AO1919" s="494"/>
      <c r="AP1919" s="494"/>
      <c r="AQ1919" s="494"/>
      <c r="AR1919" s="494"/>
      <c r="AS1919" s="494"/>
      <c r="AT1919" s="488" t="s">
        <v>1529</v>
      </c>
      <c r="AU1919" s="492">
        <v>1023.0</v>
      </c>
      <c r="AV1919" s="492">
        <v>11.0</v>
      </c>
      <c r="AW1919" s="492">
        <v>2027.0</v>
      </c>
      <c r="AX1919" s="488" t="s">
        <v>1549</v>
      </c>
      <c r="AY1919" s="488" t="s">
        <v>2292</v>
      </c>
      <c r="AZ1919" s="488" t="s">
        <v>1531</v>
      </c>
    </row>
    <row r="1920">
      <c r="A1920" s="488" t="s">
        <v>12808</v>
      </c>
      <c r="B1920" s="488" t="s">
        <v>12809</v>
      </c>
      <c r="C1920" s="488" t="s">
        <v>1513</v>
      </c>
      <c r="D1920" s="488" t="s">
        <v>1514</v>
      </c>
      <c r="E1920" s="491">
        <v>45825.580555555556</v>
      </c>
      <c r="F1920" s="492">
        <v>2980.0</v>
      </c>
      <c r="G1920" s="488" t="s">
        <v>1515</v>
      </c>
      <c r="H1920" s="492">
        <v>2980.0</v>
      </c>
      <c r="I1920" s="488" t="s">
        <v>1515</v>
      </c>
      <c r="J1920" s="488" t="s">
        <v>1516</v>
      </c>
      <c r="K1920" s="488" t="s">
        <v>1517</v>
      </c>
      <c r="L1920" s="488" t="s">
        <v>12810</v>
      </c>
      <c r="M1920" s="488" t="s">
        <v>12811</v>
      </c>
      <c r="N1920" s="488" t="s">
        <v>1520</v>
      </c>
      <c r="O1920" s="488" t="s">
        <v>1521</v>
      </c>
      <c r="P1920" s="488" t="s">
        <v>1554</v>
      </c>
      <c r="Q1920" s="488" t="s">
        <v>1714</v>
      </c>
      <c r="R1920" s="495" t="s">
        <v>1524</v>
      </c>
      <c r="S1920" s="494"/>
      <c r="T1920" s="494"/>
      <c r="U1920" s="488" t="s">
        <v>12812</v>
      </c>
      <c r="V1920" s="495" t="s">
        <v>1524</v>
      </c>
      <c r="W1920" s="488" t="s">
        <v>1716</v>
      </c>
      <c r="X1920" s="488" t="s">
        <v>1717</v>
      </c>
      <c r="Y1920" s="492">
        <v>2980.0</v>
      </c>
      <c r="Z1920" s="488" t="s">
        <v>1515</v>
      </c>
      <c r="AA1920" s="488" t="s">
        <v>1516</v>
      </c>
      <c r="AB1920" s="488" t="s">
        <v>12813</v>
      </c>
      <c r="AC1920" s="496">
        <v>9.02E9</v>
      </c>
      <c r="AD1920" s="497"/>
      <c r="AE1920" s="497"/>
      <c r="AF1920" s="497"/>
      <c r="AG1920" s="497"/>
      <c r="AH1920" s="497"/>
      <c r="AI1920" s="494"/>
      <c r="AJ1920" s="488" t="s">
        <v>1527</v>
      </c>
      <c r="AK1920" s="498"/>
      <c r="AL1920" s="499"/>
      <c r="AM1920" s="488" t="s">
        <v>12814</v>
      </c>
      <c r="AP1920" s="494"/>
      <c r="AQ1920" s="494"/>
      <c r="AR1920" s="494"/>
      <c r="AS1920" s="494"/>
      <c r="AT1920" s="488" t="s">
        <v>1529</v>
      </c>
      <c r="AU1920" s="492">
        <v>1589.0</v>
      </c>
      <c r="AV1920" s="492">
        <v>2.0</v>
      </c>
      <c r="AW1920" s="492">
        <v>2028.0</v>
      </c>
      <c r="AX1920" s="488" t="s">
        <v>1587</v>
      </c>
      <c r="AY1920" s="488" t="s">
        <v>2072</v>
      </c>
      <c r="AZ1920" s="488" t="s">
        <v>1531</v>
      </c>
    </row>
    <row r="1921">
      <c r="A1921" s="488" t="s">
        <v>12815</v>
      </c>
      <c r="B1921" s="488" t="s">
        <v>12816</v>
      </c>
      <c r="C1921" s="488" t="s">
        <v>1513</v>
      </c>
      <c r="D1921" s="488" t="s">
        <v>1514</v>
      </c>
      <c r="E1921" s="491">
        <v>45825.57708333333</v>
      </c>
      <c r="F1921" s="492">
        <v>9800.0</v>
      </c>
      <c r="G1921" s="488" t="s">
        <v>1515</v>
      </c>
      <c r="H1921" s="492">
        <v>9800.0</v>
      </c>
      <c r="I1921" s="488" t="s">
        <v>1515</v>
      </c>
      <c r="J1921" s="488" t="s">
        <v>1516</v>
      </c>
      <c r="K1921" s="488" t="s">
        <v>1517</v>
      </c>
      <c r="L1921" s="488" t="s">
        <v>12817</v>
      </c>
      <c r="M1921" s="488" t="s">
        <v>12818</v>
      </c>
      <c r="N1921" s="488" t="s">
        <v>1520</v>
      </c>
      <c r="O1921" s="488" t="s">
        <v>1521</v>
      </c>
      <c r="P1921" s="488" t="s">
        <v>1545</v>
      </c>
      <c r="Q1921" s="488" t="s">
        <v>1714</v>
      </c>
      <c r="R1921" s="495" t="s">
        <v>1524</v>
      </c>
      <c r="S1921" s="494"/>
      <c r="T1921" s="494"/>
      <c r="U1921" s="488" t="s">
        <v>12819</v>
      </c>
      <c r="V1921" s="495" t="s">
        <v>1524</v>
      </c>
      <c r="W1921" s="497"/>
      <c r="X1921" s="488" t="s">
        <v>1781</v>
      </c>
      <c r="Y1921" s="492">
        <v>9800.0</v>
      </c>
      <c r="Z1921" s="488" t="s">
        <v>1515</v>
      </c>
      <c r="AA1921" s="488" t="s">
        <v>1516</v>
      </c>
      <c r="AB1921" s="488" t="s">
        <v>12820</v>
      </c>
      <c r="AC1921" s="496">
        <v>8.04E9</v>
      </c>
      <c r="AD1921" s="497"/>
      <c r="AE1921" s="497"/>
      <c r="AF1921" s="497"/>
      <c r="AG1921" s="497"/>
      <c r="AH1921" s="497"/>
      <c r="AI1921" s="494"/>
      <c r="AJ1921" s="488" t="s">
        <v>1527</v>
      </c>
      <c r="AK1921" s="498"/>
      <c r="AL1921" s="499"/>
      <c r="AM1921" s="488" t="s">
        <v>12821</v>
      </c>
      <c r="AO1921" s="497"/>
      <c r="AP1921" s="494"/>
      <c r="AQ1921" s="494"/>
      <c r="AR1921" s="494"/>
      <c r="AS1921" s="494"/>
      <c r="AT1921" s="488" t="s">
        <v>1529</v>
      </c>
      <c r="AU1921" s="492">
        <v>4372.0</v>
      </c>
      <c r="AV1921" s="492">
        <v>11.0</v>
      </c>
      <c r="AW1921" s="492">
        <v>2027.0</v>
      </c>
      <c r="AX1921" s="497"/>
      <c r="AY1921" s="497"/>
      <c r="AZ1921" s="488" t="s">
        <v>1531</v>
      </c>
    </row>
    <row r="1922">
      <c r="A1922" s="488" t="s">
        <v>12822</v>
      </c>
      <c r="B1922" s="488" t="s">
        <v>12816</v>
      </c>
      <c r="C1922" s="488" t="s">
        <v>1513</v>
      </c>
      <c r="D1922" s="488" t="s">
        <v>1514</v>
      </c>
      <c r="E1922" s="491">
        <v>45825.57708333333</v>
      </c>
      <c r="F1922" s="492">
        <v>2980.0</v>
      </c>
      <c r="G1922" s="488" t="s">
        <v>1515</v>
      </c>
      <c r="H1922" s="492">
        <v>2980.0</v>
      </c>
      <c r="I1922" s="488" t="s">
        <v>1515</v>
      </c>
      <c r="J1922" s="488" t="s">
        <v>1516</v>
      </c>
      <c r="K1922" s="488" t="s">
        <v>1517</v>
      </c>
      <c r="L1922" s="488" t="s">
        <v>12817</v>
      </c>
      <c r="M1922" s="488" t="s">
        <v>12823</v>
      </c>
      <c r="N1922" s="488" t="s">
        <v>1520</v>
      </c>
      <c r="O1922" s="488" t="s">
        <v>1521</v>
      </c>
      <c r="P1922" s="488" t="s">
        <v>1545</v>
      </c>
      <c r="Q1922" s="488" t="s">
        <v>1714</v>
      </c>
      <c r="R1922" s="495" t="s">
        <v>1524</v>
      </c>
      <c r="S1922" s="494"/>
      <c r="T1922" s="494"/>
      <c r="U1922" s="488" t="s">
        <v>12824</v>
      </c>
      <c r="V1922" s="495" t="s">
        <v>1524</v>
      </c>
      <c r="W1922" s="497"/>
      <c r="X1922" s="488" t="s">
        <v>1781</v>
      </c>
      <c r="Y1922" s="492">
        <v>2980.0</v>
      </c>
      <c r="Z1922" s="488" t="s">
        <v>1515</v>
      </c>
      <c r="AA1922" s="488" t="s">
        <v>1516</v>
      </c>
      <c r="AB1922" s="488" t="s">
        <v>12820</v>
      </c>
      <c r="AC1922" s="496">
        <v>8.04E9</v>
      </c>
      <c r="AD1922" s="497"/>
      <c r="AE1922" s="497"/>
      <c r="AF1922" s="497"/>
      <c r="AG1922" s="497"/>
      <c r="AH1922" s="497"/>
      <c r="AI1922" s="494"/>
      <c r="AJ1922" s="488" t="s">
        <v>1527</v>
      </c>
      <c r="AK1922" s="498"/>
      <c r="AL1922" s="499"/>
      <c r="AM1922" s="488" t="s">
        <v>12821</v>
      </c>
      <c r="AO1922" s="497"/>
      <c r="AP1922" s="494"/>
      <c r="AQ1922" s="494"/>
      <c r="AR1922" s="494"/>
      <c r="AS1922" s="494"/>
      <c r="AT1922" s="488" t="s">
        <v>1529</v>
      </c>
      <c r="AU1922" s="492">
        <v>4372.0</v>
      </c>
      <c r="AV1922" s="492">
        <v>11.0</v>
      </c>
      <c r="AW1922" s="492">
        <v>2027.0</v>
      </c>
      <c r="AX1922" s="497"/>
      <c r="AY1922" s="497"/>
      <c r="AZ1922" s="488" t="s">
        <v>1531</v>
      </c>
    </row>
    <row r="1923" hidden="1">
      <c r="A1923" s="488" t="s">
        <v>12825</v>
      </c>
      <c r="B1923" s="488" t="s">
        <v>12826</v>
      </c>
      <c r="C1923" s="488" t="s">
        <v>1513</v>
      </c>
      <c r="D1923" s="488" t="s">
        <v>1514</v>
      </c>
      <c r="E1923" s="491">
        <v>45825.575694444444</v>
      </c>
      <c r="F1923" s="492">
        <v>9800.0</v>
      </c>
      <c r="G1923" s="488" t="s">
        <v>1515</v>
      </c>
      <c r="H1923" s="492">
        <v>9800.0</v>
      </c>
      <c r="I1923" s="488" t="s">
        <v>1515</v>
      </c>
      <c r="J1923" s="488" t="s">
        <v>1516</v>
      </c>
      <c r="K1923" s="488" t="s">
        <v>1517</v>
      </c>
      <c r="L1923" s="488" t="s">
        <v>12827</v>
      </c>
      <c r="M1923" s="488" t="s">
        <v>12828</v>
      </c>
      <c r="N1923" s="488" t="s">
        <v>1520</v>
      </c>
      <c r="O1923" s="488" t="s">
        <v>1521</v>
      </c>
      <c r="P1923" s="488" t="s">
        <v>1545</v>
      </c>
      <c r="Q1923" s="488" t="s">
        <v>1523</v>
      </c>
      <c r="R1923" s="495" t="s">
        <v>1524</v>
      </c>
      <c r="S1923" s="494"/>
      <c r="T1923" s="494"/>
      <c r="U1923" s="488" t="s">
        <v>12829</v>
      </c>
      <c r="AB1923" s="488" t="s">
        <v>12830</v>
      </c>
      <c r="AC1923" s="496">
        <v>9.03E9</v>
      </c>
      <c r="AD1923" s="497"/>
      <c r="AE1923" s="497"/>
      <c r="AF1923" s="494"/>
      <c r="AG1923" s="494"/>
      <c r="AH1923" s="494"/>
      <c r="AI1923" s="494"/>
      <c r="AJ1923" s="488" t="s">
        <v>1527</v>
      </c>
      <c r="AK1923" s="494"/>
      <c r="AL1923" s="494"/>
      <c r="AM1923" s="488" t="s">
        <v>12831</v>
      </c>
      <c r="AO1923" s="494"/>
      <c r="AP1923" s="494"/>
      <c r="AQ1923" s="494"/>
      <c r="AR1923" s="494"/>
      <c r="AS1923" s="494"/>
      <c r="AT1923" s="488" t="s">
        <v>1529</v>
      </c>
      <c r="AU1923" s="492">
        <v>1093.0</v>
      </c>
      <c r="AV1923" s="492">
        <v>11.0</v>
      </c>
      <c r="AW1923" s="492">
        <v>2027.0</v>
      </c>
      <c r="AX1923" s="488" t="s">
        <v>1549</v>
      </c>
      <c r="AY1923" s="497"/>
      <c r="AZ1923" s="488" t="s">
        <v>1531</v>
      </c>
    </row>
    <row r="1924" hidden="1">
      <c r="A1924" s="488" t="s">
        <v>12832</v>
      </c>
      <c r="B1924" s="488" t="s">
        <v>12826</v>
      </c>
      <c r="C1924" s="488" t="s">
        <v>1513</v>
      </c>
      <c r="D1924" s="488" t="s">
        <v>1514</v>
      </c>
      <c r="E1924" s="491">
        <v>45825.57083333333</v>
      </c>
      <c r="F1924" s="492">
        <v>2980.0</v>
      </c>
      <c r="G1924" s="488" t="s">
        <v>1515</v>
      </c>
      <c r="H1924" s="492">
        <v>2980.0</v>
      </c>
      <c r="I1924" s="488" t="s">
        <v>1515</v>
      </c>
      <c r="J1924" s="488" t="s">
        <v>1516</v>
      </c>
      <c r="K1924" s="488" t="s">
        <v>1517</v>
      </c>
      <c r="L1924" s="488" t="s">
        <v>12827</v>
      </c>
      <c r="M1924" s="488" t="s">
        <v>12833</v>
      </c>
      <c r="N1924" s="488" t="s">
        <v>1520</v>
      </c>
      <c r="O1924" s="488" t="s">
        <v>1521</v>
      </c>
      <c r="P1924" s="488" t="s">
        <v>1545</v>
      </c>
      <c r="Q1924" s="488" t="s">
        <v>1523</v>
      </c>
      <c r="R1924" s="495" t="s">
        <v>1524</v>
      </c>
      <c r="S1924" s="494"/>
      <c r="T1924" s="494"/>
      <c r="U1924" s="488" t="s">
        <v>12834</v>
      </c>
      <c r="AB1924" s="488" t="s">
        <v>12830</v>
      </c>
      <c r="AC1924" s="496">
        <v>9.03E9</v>
      </c>
      <c r="AD1924" s="497"/>
      <c r="AE1924" s="494"/>
      <c r="AF1924" s="494"/>
      <c r="AG1924" s="494"/>
      <c r="AH1924" s="494"/>
      <c r="AI1924" s="494"/>
      <c r="AJ1924" s="488" t="s">
        <v>1527</v>
      </c>
      <c r="AK1924" s="494"/>
      <c r="AL1924" s="494"/>
      <c r="AM1924" s="488" t="s">
        <v>12831</v>
      </c>
      <c r="AO1924" s="494"/>
      <c r="AP1924" s="494"/>
      <c r="AQ1924" s="494"/>
      <c r="AR1924" s="494"/>
      <c r="AS1924" s="494"/>
      <c r="AT1924" s="488" t="s">
        <v>1529</v>
      </c>
      <c r="AU1924" s="492">
        <v>1093.0</v>
      </c>
      <c r="AV1924" s="492">
        <v>11.0</v>
      </c>
      <c r="AW1924" s="492">
        <v>2027.0</v>
      </c>
      <c r="AX1924" s="488" t="s">
        <v>1549</v>
      </c>
      <c r="AY1924" s="497"/>
      <c r="AZ1924" s="488" t="s">
        <v>1531</v>
      </c>
    </row>
    <row r="1925">
      <c r="A1925" s="488" t="s">
        <v>12835</v>
      </c>
      <c r="B1925" s="488" t="s">
        <v>12836</v>
      </c>
      <c r="C1925" s="488" t="s">
        <v>1513</v>
      </c>
      <c r="D1925" s="488" t="s">
        <v>1514</v>
      </c>
      <c r="E1925" s="491">
        <v>45825.55625</v>
      </c>
      <c r="F1925" s="492">
        <v>9800.0</v>
      </c>
      <c r="G1925" s="488" t="s">
        <v>1515</v>
      </c>
      <c r="H1925" s="492">
        <v>9800.0</v>
      </c>
      <c r="I1925" s="488" t="s">
        <v>1515</v>
      </c>
      <c r="J1925" s="488" t="s">
        <v>1516</v>
      </c>
      <c r="K1925" s="488" t="s">
        <v>1517</v>
      </c>
      <c r="L1925" s="488" t="s">
        <v>12837</v>
      </c>
      <c r="M1925" s="488" t="s">
        <v>12838</v>
      </c>
      <c r="N1925" s="488" t="s">
        <v>1520</v>
      </c>
      <c r="O1925" s="488" t="s">
        <v>1521</v>
      </c>
      <c r="P1925" s="488" t="s">
        <v>1554</v>
      </c>
      <c r="Q1925" s="488" t="s">
        <v>1714</v>
      </c>
      <c r="R1925" s="495" t="s">
        <v>1524</v>
      </c>
      <c r="S1925" s="494"/>
      <c r="T1925" s="494"/>
      <c r="U1925" s="488" t="s">
        <v>12839</v>
      </c>
      <c r="V1925" s="495" t="s">
        <v>1524</v>
      </c>
      <c r="W1925" s="497"/>
      <c r="X1925" s="488" t="s">
        <v>1781</v>
      </c>
      <c r="Y1925" s="492">
        <v>9800.0</v>
      </c>
      <c r="Z1925" s="488" t="s">
        <v>1515</v>
      </c>
      <c r="AA1925" s="488" t="s">
        <v>1516</v>
      </c>
      <c r="AB1925" s="488" t="s">
        <v>12840</v>
      </c>
      <c r="AC1925" s="496">
        <v>8.09E9</v>
      </c>
      <c r="AD1925" s="497"/>
      <c r="AE1925" s="497"/>
      <c r="AF1925" s="497"/>
      <c r="AG1925" s="497"/>
      <c r="AH1925" s="494"/>
      <c r="AI1925" s="494"/>
      <c r="AJ1925" s="488" t="s">
        <v>1527</v>
      </c>
      <c r="AK1925" s="498"/>
      <c r="AL1925" s="499"/>
      <c r="AM1925" s="488" t="s">
        <v>12841</v>
      </c>
      <c r="AO1925" s="494"/>
      <c r="AP1925" s="494"/>
      <c r="AQ1925" s="494"/>
      <c r="AR1925" s="494"/>
      <c r="AS1925" s="494"/>
      <c r="AT1925" s="488" t="s">
        <v>1529</v>
      </c>
      <c r="AU1925" s="492">
        <v>1027.0</v>
      </c>
      <c r="AV1925" s="492">
        <v>1.0</v>
      </c>
      <c r="AW1925" s="492">
        <v>2027.0</v>
      </c>
      <c r="AX1925" s="488" t="s">
        <v>1587</v>
      </c>
      <c r="AY1925" s="488" t="s">
        <v>1608</v>
      </c>
      <c r="AZ1925" s="488" t="s">
        <v>1531</v>
      </c>
    </row>
    <row r="1926" hidden="1">
      <c r="A1926" s="488" t="s">
        <v>12842</v>
      </c>
      <c r="B1926" s="488" t="s">
        <v>12843</v>
      </c>
      <c r="C1926" s="488" t="s">
        <v>1513</v>
      </c>
      <c r="D1926" s="488" t="s">
        <v>1514</v>
      </c>
      <c r="E1926" s="491">
        <v>45825.53888888889</v>
      </c>
      <c r="F1926" s="492">
        <v>2980.0</v>
      </c>
      <c r="G1926" s="488" t="s">
        <v>1515</v>
      </c>
      <c r="H1926" s="492">
        <v>2980.0</v>
      </c>
      <c r="I1926" s="488" t="s">
        <v>1515</v>
      </c>
      <c r="J1926" s="488" t="s">
        <v>1516</v>
      </c>
      <c r="K1926" s="488" t="s">
        <v>1517</v>
      </c>
      <c r="L1926" s="488" t="s">
        <v>12844</v>
      </c>
      <c r="M1926" s="488" t="s">
        <v>12845</v>
      </c>
      <c r="N1926" s="488" t="s">
        <v>1520</v>
      </c>
      <c r="O1926" s="488" t="s">
        <v>1521</v>
      </c>
      <c r="P1926" s="488" t="s">
        <v>1554</v>
      </c>
      <c r="Q1926" s="488" t="s">
        <v>1523</v>
      </c>
      <c r="R1926" s="495" t="s">
        <v>1524</v>
      </c>
      <c r="S1926" s="494"/>
      <c r="T1926" s="494"/>
      <c r="U1926" s="488" t="s">
        <v>12846</v>
      </c>
      <c r="AB1926" s="488" t="s">
        <v>12847</v>
      </c>
      <c r="AC1926" s="496">
        <v>7.08E9</v>
      </c>
      <c r="AD1926" s="497"/>
      <c r="AE1926" s="494"/>
      <c r="AF1926" s="494"/>
      <c r="AG1926" s="494"/>
      <c r="AH1926" s="494"/>
      <c r="AI1926" s="494"/>
      <c r="AJ1926" s="488" t="s">
        <v>1527</v>
      </c>
      <c r="AK1926" s="494"/>
      <c r="AL1926" s="494"/>
      <c r="AM1926" s="488" t="s">
        <v>12848</v>
      </c>
      <c r="AO1926" s="494"/>
      <c r="AP1926" s="494"/>
      <c r="AQ1926" s="494"/>
      <c r="AR1926" s="494"/>
      <c r="AS1926" s="494"/>
      <c r="AT1926" s="488" t="s">
        <v>1529</v>
      </c>
      <c r="AU1926" s="492">
        <v>6106.0</v>
      </c>
      <c r="AV1926" s="492">
        <v>7.0</v>
      </c>
      <c r="AW1926" s="492">
        <v>2025.0</v>
      </c>
      <c r="AX1926" s="488" t="s">
        <v>1587</v>
      </c>
      <c r="AY1926" s="488" t="s">
        <v>1588</v>
      </c>
      <c r="AZ1926" s="488" t="s">
        <v>1531</v>
      </c>
    </row>
    <row r="1927" hidden="1">
      <c r="A1927" s="488" t="s">
        <v>12849</v>
      </c>
      <c r="B1927" s="488" t="s">
        <v>12850</v>
      </c>
      <c r="C1927" s="488" t="s">
        <v>1513</v>
      </c>
      <c r="D1927" s="488" t="s">
        <v>1514</v>
      </c>
      <c r="E1927" s="491">
        <v>45825.53611111111</v>
      </c>
      <c r="F1927" s="492">
        <v>2980.0</v>
      </c>
      <c r="G1927" s="488" t="s">
        <v>1515</v>
      </c>
      <c r="H1927" s="492">
        <v>2980.0</v>
      </c>
      <c r="I1927" s="488" t="s">
        <v>1515</v>
      </c>
      <c r="J1927" s="488" t="s">
        <v>1516</v>
      </c>
      <c r="K1927" s="488" t="s">
        <v>1517</v>
      </c>
      <c r="L1927" s="488" t="s">
        <v>12851</v>
      </c>
      <c r="M1927" s="488" t="s">
        <v>12852</v>
      </c>
      <c r="N1927" s="488" t="s">
        <v>1520</v>
      </c>
      <c r="O1927" s="488" t="s">
        <v>1521</v>
      </c>
      <c r="P1927" s="488" t="s">
        <v>1554</v>
      </c>
      <c r="Q1927" s="488" t="s">
        <v>1523</v>
      </c>
      <c r="R1927" s="495" t="s">
        <v>1524</v>
      </c>
      <c r="S1927" s="494"/>
      <c r="T1927" s="494"/>
      <c r="U1927" s="488" t="s">
        <v>12853</v>
      </c>
      <c r="AB1927" s="488" t="s">
        <v>12854</v>
      </c>
      <c r="AC1927" s="496">
        <v>8.06E9</v>
      </c>
      <c r="AD1927" s="497"/>
      <c r="AE1927" s="497"/>
      <c r="AF1927" s="497"/>
      <c r="AG1927" s="497"/>
      <c r="AH1927" s="497"/>
      <c r="AI1927" s="494"/>
      <c r="AJ1927" s="488" t="s">
        <v>1527</v>
      </c>
      <c r="AK1927" s="498"/>
      <c r="AL1927" s="499"/>
      <c r="AM1927" s="488" t="s">
        <v>12855</v>
      </c>
      <c r="AP1927" s="494"/>
      <c r="AQ1927" s="494"/>
      <c r="AR1927" s="494"/>
      <c r="AS1927" s="494"/>
      <c r="AT1927" s="488" t="s">
        <v>1529</v>
      </c>
      <c r="AU1927" s="492">
        <v>1750.0</v>
      </c>
      <c r="AV1927" s="492">
        <v>4.0</v>
      </c>
      <c r="AW1927" s="492">
        <v>2026.0</v>
      </c>
      <c r="AX1927" s="488" t="s">
        <v>1587</v>
      </c>
      <c r="AY1927" s="488" t="s">
        <v>1597</v>
      </c>
      <c r="AZ1927" s="488" t="s">
        <v>1531</v>
      </c>
    </row>
    <row r="1928" hidden="1">
      <c r="A1928" s="488" t="s">
        <v>12856</v>
      </c>
      <c r="B1928" s="488" t="s">
        <v>12857</v>
      </c>
      <c r="C1928" s="488" t="s">
        <v>1513</v>
      </c>
      <c r="D1928" s="488" t="s">
        <v>1514</v>
      </c>
      <c r="E1928" s="491">
        <v>45825.51111111111</v>
      </c>
      <c r="F1928" s="492">
        <v>2980.0</v>
      </c>
      <c r="G1928" s="488" t="s">
        <v>1515</v>
      </c>
      <c r="H1928" s="492">
        <v>2980.0</v>
      </c>
      <c r="I1928" s="488" t="s">
        <v>1515</v>
      </c>
      <c r="J1928" s="488" t="s">
        <v>1516</v>
      </c>
      <c r="K1928" s="488" t="s">
        <v>1517</v>
      </c>
      <c r="L1928" s="488" t="s">
        <v>12858</v>
      </c>
      <c r="M1928" s="488" t="s">
        <v>12859</v>
      </c>
      <c r="N1928" s="488" t="s">
        <v>1520</v>
      </c>
      <c r="O1928" s="488" t="s">
        <v>1521</v>
      </c>
      <c r="P1928" s="488" t="s">
        <v>1554</v>
      </c>
      <c r="Q1928" s="488" t="s">
        <v>1523</v>
      </c>
      <c r="R1928" s="495" t="s">
        <v>1524</v>
      </c>
      <c r="S1928" s="494"/>
      <c r="T1928" s="494"/>
      <c r="U1928" s="488" t="s">
        <v>12860</v>
      </c>
      <c r="AB1928" s="488" t="s">
        <v>12861</v>
      </c>
      <c r="AC1928" s="496">
        <v>9.05E9</v>
      </c>
      <c r="AD1928" s="497"/>
      <c r="AE1928" s="497"/>
      <c r="AF1928" s="497"/>
      <c r="AG1928" s="497"/>
      <c r="AH1928" s="497"/>
      <c r="AI1928" s="494"/>
      <c r="AJ1928" s="488" t="s">
        <v>1527</v>
      </c>
      <c r="AK1928" s="498"/>
      <c r="AL1928" s="499"/>
      <c r="AM1928" s="488" t="s">
        <v>12862</v>
      </c>
      <c r="AO1928" s="497"/>
      <c r="AP1928" s="494"/>
      <c r="AQ1928" s="494"/>
      <c r="AR1928" s="494"/>
      <c r="AS1928" s="494"/>
      <c r="AT1928" s="488" t="s">
        <v>1529</v>
      </c>
      <c r="AU1928" s="492">
        <v>8717.0</v>
      </c>
      <c r="AV1928" s="492">
        <v>12.0</v>
      </c>
      <c r="AW1928" s="492">
        <v>2026.0</v>
      </c>
      <c r="AX1928" s="488" t="s">
        <v>1634</v>
      </c>
      <c r="AY1928" s="488" t="s">
        <v>1597</v>
      </c>
      <c r="AZ1928" s="488" t="s">
        <v>1531</v>
      </c>
    </row>
    <row r="1929" hidden="1">
      <c r="A1929" s="488" t="s">
        <v>10085</v>
      </c>
      <c r="B1929" s="488" t="s">
        <v>10086</v>
      </c>
      <c r="C1929" s="488" t="s">
        <v>1513</v>
      </c>
      <c r="D1929" s="488" t="s">
        <v>1514</v>
      </c>
      <c r="E1929" s="491">
        <v>45825.50625</v>
      </c>
      <c r="F1929" s="492">
        <v>2980.0</v>
      </c>
      <c r="G1929" s="488" t="s">
        <v>1515</v>
      </c>
      <c r="H1929" s="492">
        <v>2980.0</v>
      </c>
      <c r="I1929" s="488" t="s">
        <v>1515</v>
      </c>
      <c r="J1929" s="488" t="s">
        <v>1516</v>
      </c>
      <c r="K1929" s="488" t="s">
        <v>1517</v>
      </c>
      <c r="L1929" s="488" t="s">
        <v>10087</v>
      </c>
      <c r="M1929" s="488" t="s">
        <v>10088</v>
      </c>
      <c r="N1929" s="488" t="s">
        <v>1520</v>
      </c>
      <c r="O1929" s="488" t="s">
        <v>1521</v>
      </c>
      <c r="P1929" s="488" t="s">
        <v>1554</v>
      </c>
      <c r="Q1929" s="488" t="s">
        <v>1523</v>
      </c>
      <c r="R1929" s="495" t="s">
        <v>1524</v>
      </c>
      <c r="S1929" s="494"/>
      <c r="T1929" s="494"/>
      <c r="U1929" s="488" t="s">
        <v>10089</v>
      </c>
      <c r="AB1929" s="488" t="s">
        <v>10091</v>
      </c>
      <c r="AC1929" s="496">
        <v>9.07E9</v>
      </c>
      <c r="AD1929" s="497"/>
      <c r="AE1929" s="497"/>
      <c r="AF1929" s="497"/>
      <c r="AG1929" s="497"/>
      <c r="AH1929" s="497"/>
      <c r="AI1929" s="494"/>
      <c r="AJ1929" s="488" t="s">
        <v>1527</v>
      </c>
      <c r="AK1929" s="498"/>
      <c r="AL1929" s="499"/>
      <c r="AM1929" s="488" t="s">
        <v>10092</v>
      </c>
      <c r="AO1929" s="494"/>
      <c r="AP1929" s="494"/>
      <c r="AQ1929" s="494"/>
      <c r="AR1929" s="494"/>
      <c r="AS1929" s="494"/>
      <c r="AT1929" s="488" t="s">
        <v>1529</v>
      </c>
      <c r="AU1929" s="492">
        <v>1938.0</v>
      </c>
      <c r="AV1929" s="492">
        <v>1.0</v>
      </c>
      <c r="AW1929" s="492">
        <v>2030.0</v>
      </c>
      <c r="AX1929" s="488" t="s">
        <v>1587</v>
      </c>
      <c r="AY1929" s="488" t="s">
        <v>2047</v>
      </c>
      <c r="AZ1929" s="488" t="s">
        <v>1531</v>
      </c>
    </row>
    <row r="1930" hidden="1">
      <c r="A1930" s="488" t="s">
        <v>12863</v>
      </c>
      <c r="B1930" s="488" t="s">
        <v>12864</v>
      </c>
      <c r="C1930" s="488" t="s">
        <v>1513</v>
      </c>
      <c r="D1930" s="488" t="s">
        <v>1514</v>
      </c>
      <c r="E1930" s="491">
        <v>45825.49722222222</v>
      </c>
      <c r="F1930" s="492">
        <v>2980.0</v>
      </c>
      <c r="G1930" s="488" t="s">
        <v>1515</v>
      </c>
      <c r="H1930" s="492">
        <v>2980.0</v>
      </c>
      <c r="I1930" s="488" t="s">
        <v>1515</v>
      </c>
      <c r="J1930" s="488" t="s">
        <v>1516</v>
      </c>
      <c r="K1930" s="488" t="s">
        <v>1517</v>
      </c>
      <c r="L1930" s="488" t="s">
        <v>12865</v>
      </c>
      <c r="M1930" s="488" t="s">
        <v>12866</v>
      </c>
      <c r="N1930" s="488" t="s">
        <v>1520</v>
      </c>
      <c r="O1930" s="488" t="s">
        <v>1521</v>
      </c>
      <c r="P1930" s="488" t="s">
        <v>1724</v>
      </c>
      <c r="Q1930" s="488" t="s">
        <v>1523</v>
      </c>
      <c r="R1930" s="495" t="s">
        <v>1524</v>
      </c>
      <c r="S1930" s="494"/>
      <c r="T1930" s="494"/>
      <c r="U1930" s="488" t="s">
        <v>12867</v>
      </c>
      <c r="AB1930" s="488" t="s">
        <v>12868</v>
      </c>
      <c r="AC1930" s="496">
        <v>8.05E9</v>
      </c>
      <c r="AD1930" s="497"/>
      <c r="AE1930" s="497"/>
      <c r="AF1930" s="497"/>
      <c r="AG1930" s="497"/>
      <c r="AH1930" s="497"/>
      <c r="AI1930" s="494"/>
      <c r="AJ1930" s="488" t="s">
        <v>1527</v>
      </c>
      <c r="AK1930" s="498"/>
      <c r="AL1930" s="499"/>
      <c r="AM1930" s="488" t="s">
        <v>12869</v>
      </c>
      <c r="AO1930" s="494"/>
      <c r="AP1930" s="494"/>
      <c r="AQ1930" s="494"/>
      <c r="AR1930" s="494"/>
      <c r="AS1930" s="494"/>
      <c r="AT1930" s="488" t="s">
        <v>1529</v>
      </c>
      <c r="AU1930" s="492">
        <v>1007.0</v>
      </c>
      <c r="AV1930" s="492">
        <v>5.0</v>
      </c>
      <c r="AW1930" s="492">
        <v>2028.0</v>
      </c>
      <c r="AX1930" s="488" t="s">
        <v>1728</v>
      </c>
      <c r="AY1930" s="488" t="s">
        <v>1729</v>
      </c>
      <c r="AZ1930" s="488" t="s">
        <v>1531</v>
      </c>
    </row>
    <row r="1931" hidden="1">
      <c r="A1931" s="488" t="s">
        <v>12870</v>
      </c>
      <c r="B1931" s="488" t="s">
        <v>12871</v>
      </c>
      <c r="C1931" s="488" t="s">
        <v>1513</v>
      </c>
      <c r="D1931" s="488" t="s">
        <v>1514</v>
      </c>
      <c r="E1931" s="491">
        <v>45825.48541666667</v>
      </c>
      <c r="F1931" s="492">
        <v>2980.0</v>
      </c>
      <c r="G1931" s="488" t="s">
        <v>1515</v>
      </c>
      <c r="H1931" s="492">
        <v>2980.0</v>
      </c>
      <c r="I1931" s="488" t="s">
        <v>1515</v>
      </c>
      <c r="J1931" s="488" t="s">
        <v>1516</v>
      </c>
      <c r="K1931" s="488" t="s">
        <v>1517</v>
      </c>
      <c r="L1931" s="488" t="s">
        <v>12872</v>
      </c>
      <c r="M1931" s="488" t="s">
        <v>12873</v>
      </c>
      <c r="N1931" s="488" t="s">
        <v>1520</v>
      </c>
      <c r="O1931" s="488" t="s">
        <v>1521</v>
      </c>
      <c r="P1931" s="488" t="s">
        <v>1554</v>
      </c>
      <c r="Q1931" s="488" t="s">
        <v>1523</v>
      </c>
      <c r="R1931" s="495" t="s">
        <v>1524</v>
      </c>
      <c r="S1931" s="494"/>
      <c r="T1931" s="494"/>
      <c r="U1931" s="488" t="s">
        <v>12874</v>
      </c>
      <c r="AB1931" s="488" t="s">
        <v>12875</v>
      </c>
      <c r="AC1931" s="496">
        <v>8.03E9</v>
      </c>
      <c r="AD1931" s="497"/>
      <c r="AE1931" s="497"/>
      <c r="AF1931" s="497"/>
      <c r="AG1931" s="497"/>
      <c r="AH1931" s="497"/>
      <c r="AI1931" s="494"/>
      <c r="AJ1931" s="488" t="s">
        <v>1527</v>
      </c>
      <c r="AK1931" s="498"/>
      <c r="AL1931" s="499"/>
      <c r="AM1931" s="488" t="s">
        <v>12876</v>
      </c>
      <c r="AO1931" s="497"/>
      <c r="AP1931" s="494"/>
      <c r="AQ1931" s="494"/>
      <c r="AR1931" s="494"/>
      <c r="AS1931" s="494"/>
      <c r="AT1931" s="488" t="s">
        <v>1529</v>
      </c>
      <c r="AU1931" s="492">
        <v>1086.0</v>
      </c>
      <c r="AV1931" s="492">
        <v>1.0</v>
      </c>
      <c r="AW1931" s="492">
        <v>2027.0</v>
      </c>
      <c r="AX1931" s="488" t="s">
        <v>1587</v>
      </c>
      <c r="AY1931" s="488" t="s">
        <v>3306</v>
      </c>
      <c r="AZ1931" s="488" t="s">
        <v>1531</v>
      </c>
    </row>
    <row r="1932" hidden="1">
      <c r="A1932" s="488" t="s">
        <v>12877</v>
      </c>
      <c r="B1932" s="488" t="s">
        <v>12878</v>
      </c>
      <c r="C1932" s="488" t="s">
        <v>1513</v>
      </c>
      <c r="D1932" s="488" t="s">
        <v>1514</v>
      </c>
      <c r="E1932" s="491">
        <v>45825.47222222222</v>
      </c>
      <c r="F1932" s="492">
        <v>2980.0</v>
      </c>
      <c r="G1932" s="488" t="s">
        <v>1515</v>
      </c>
      <c r="H1932" s="492">
        <v>2980.0</v>
      </c>
      <c r="I1932" s="488" t="s">
        <v>1515</v>
      </c>
      <c r="J1932" s="488" t="s">
        <v>1516</v>
      </c>
      <c r="K1932" s="488" t="s">
        <v>1517</v>
      </c>
      <c r="L1932" s="488" t="s">
        <v>12879</v>
      </c>
      <c r="M1932" s="488" t="s">
        <v>12880</v>
      </c>
      <c r="N1932" s="488" t="s">
        <v>1520</v>
      </c>
      <c r="O1932" s="488" t="s">
        <v>1521</v>
      </c>
      <c r="P1932" s="488" t="s">
        <v>1554</v>
      </c>
      <c r="Q1932" s="488" t="s">
        <v>1523</v>
      </c>
      <c r="R1932" s="495" t="s">
        <v>1524</v>
      </c>
      <c r="S1932" s="494"/>
      <c r="T1932" s="494"/>
      <c r="U1932" s="488" t="s">
        <v>12881</v>
      </c>
      <c r="AB1932" s="488" t="s">
        <v>12882</v>
      </c>
      <c r="AC1932" s="496">
        <v>8.04E9</v>
      </c>
      <c r="AD1932" s="497"/>
      <c r="AE1932" s="494"/>
      <c r="AF1932" s="494"/>
      <c r="AG1932" s="494"/>
      <c r="AH1932" s="494"/>
      <c r="AI1932" s="494"/>
      <c r="AJ1932" s="488" t="s">
        <v>1527</v>
      </c>
      <c r="AK1932" s="494"/>
      <c r="AL1932" s="494"/>
      <c r="AM1932" s="488" t="s">
        <v>12883</v>
      </c>
      <c r="AO1932" s="497"/>
      <c r="AP1932" s="494"/>
      <c r="AQ1932" s="494"/>
      <c r="AR1932" s="494"/>
      <c r="AS1932" s="494"/>
      <c r="AT1932" s="488" t="s">
        <v>1529</v>
      </c>
      <c r="AU1932" s="492">
        <v>5768.0</v>
      </c>
      <c r="AV1932" s="492">
        <v>1.0</v>
      </c>
      <c r="AW1932" s="492">
        <v>2026.0</v>
      </c>
      <c r="AX1932" s="488" t="s">
        <v>1587</v>
      </c>
      <c r="AY1932" s="488" t="s">
        <v>1597</v>
      </c>
      <c r="AZ1932" s="488" t="s">
        <v>1531</v>
      </c>
    </row>
    <row r="1933" hidden="1">
      <c r="A1933" s="488" t="s">
        <v>12884</v>
      </c>
      <c r="B1933" s="488" t="s">
        <v>12885</v>
      </c>
      <c r="C1933" s="488" t="s">
        <v>1513</v>
      </c>
      <c r="D1933" s="488" t="s">
        <v>1514</v>
      </c>
      <c r="E1933" s="491">
        <v>45825.470138888886</v>
      </c>
      <c r="F1933" s="492">
        <v>2980.0</v>
      </c>
      <c r="G1933" s="488" t="s">
        <v>1515</v>
      </c>
      <c r="H1933" s="492">
        <v>2980.0</v>
      </c>
      <c r="I1933" s="488" t="s">
        <v>1515</v>
      </c>
      <c r="J1933" s="488" t="s">
        <v>1516</v>
      </c>
      <c r="K1933" s="488" t="s">
        <v>1517</v>
      </c>
      <c r="L1933" s="488" t="s">
        <v>12886</v>
      </c>
      <c r="M1933" s="488" t="s">
        <v>12887</v>
      </c>
      <c r="N1933" s="488" t="s">
        <v>1520</v>
      </c>
      <c r="O1933" s="488" t="s">
        <v>1521</v>
      </c>
      <c r="P1933" s="488" t="s">
        <v>1554</v>
      </c>
      <c r="Q1933" s="488" t="s">
        <v>1523</v>
      </c>
      <c r="R1933" s="495" t="s">
        <v>1524</v>
      </c>
      <c r="S1933" s="494"/>
      <c r="T1933" s="494"/>
      <c r="U1933" s="488" t="s">
        <v>12888</v>
      </c>
      <c r="AB1933" s="488" t="s">
        <v>12889</v>
      </c>
      <c r="AC1933" s="496">
        <v>9.08E9</v>
      </c>
      <c r="AD1933" s="497"/>
      <c r="AE1933" s="497"/>
      <c r="AF1933" s="497"/>
      <c r="AG1933" s="497"/>
      <c r="AH1933" s="494"/>
      <c r="AI1933" s="494"/>
      <c r="AJ1933" s="488" t="s">
        <v>1527</v>
      </c>
      <c r="AK1933" s="498"/>
      <c r="AL1933" s="499"/>
      <c r="AM1933" s="488" t="s">
        <v>12890</v>
      </c>
      <c r="AO1933" s="494"/>
      <c r="AP1933" s="494"/>
      <c r="AQ1933" s="494"/>
      <c r="AR1933" s="494"/>
      <c r="AS1933" s="494"/>
      <c r="AT1933" s="488" t="s">
        <v>1529</v>
      </c>
      <c r="AU1933" s="492">
        <v>1537.0</v>
      </c>
      <c r="AV1933" s="492">
        <v>3.0</v>
      </c>
      <c r="AW1933" s="492">
        <v>2029.0</v>
      </c>
      <c r="AX1933" s="488" t="s">
        <v>1587</v>
      </c>
      <c r="AY1933" s="488" t="s">
        <v>1597</v>
      </c>
      <c r="AZ1933" s="488" t="s">
        <v>1531</v>
      </c>
    </row>
    <row r="1934" hidden="1">
      <c r="A1934" s="488" t="s">
        <v>12891</v>
      </c>
      <c r="B1934" s="488" t="s">
        <v>12892</v>
      </c>
      <c r="C1934" s="488" t="s">
        <v>1513</v>
      </c>
      <c r="D1934" s="488" t="s">
        <v>1514</v>
      </c>
      <c r="E1934" s="491">
        <v>45825.46041666667</v>
      </c>
      <c r="F1934" s="492">
        <v>2980.0</v>
      </c>
      <c r="G1934" s="488" t="s">
        <v>1515</v>
      </c>
      <c r="H1934" s="492">
        <v>2980.0</v>
      </c>
      <c r="I1934" s="488" t="s">
        <v>1515</v>
      </c>
      <c r="J1934" s="488" t="s">
        <v>1516</v>
      </c>
      <c r="K1934" s="488" t="s">
        <v>1517</v>
      </c>
      <c r="L1934" s="488" t="s">
        <v>12893</v>
      </c>
      <c r="M1934" s="488" t="s">
        <v>12894</v>
      </c>
      <c r="N1934" s="488" t="s">
        <v>1520</v>
      </c>
      <c r="O1934" s="488" t="s">
        <v>1521</v>
      </c>
      <c r="P1934" s="488" t="s">
        <v>1554</v>
      </c>
      <c r="Q1934" s="488" t="s">
        <v>1523</v>
      </c>
      <c r="R1934" s="495" t="s">
        <v>1524</v>
      </c>
      <c r="S1934" s="494"/>
      <c r="T1934" s="494"/>
      <c r="U1934" s="488" t="s">
        <v>12895</v>
      </c>
      <c r="AB1934" s="488" t="s">
        <v>12896</v>
      </c>
      <c r="AC1934" s="496">
        <v>9.02E9</v>
      </c>
      <c r="AD1934" s="497"/>
      <c r="AE1934" s="497"/>
      <c r="AF1934" s="497"/>
      <c r="AG1934" s="497"/>
      <c r="AH1934" s="494"/>
      <c r="AI1934" s="494"/>
      <c r="AJ1934" s="488" t="s">
        <v>1527</v>
      </c>
      <c r="AK1934" s="498"/>
      <c r="AL1934" s="499"/>
      <c r="AM1934" s="488" t="s">
        <v>12897</v>
      </c>
      <c r="AO1934" s="494"/>
      <c r="AP1934" s="494"/>
      <c r="AQ1934" s="494"/>
      <c r="AR1934" s="494"/>
      <c r="AS1934" s="494"/>
      <c r="AT1934" s="488" t="s">
        <v>1558</v>
      </c>
      <c r="AU1934" s="492">
        <v>5723.0</v>
      </c>
      <c r="AV1934" s="492">
        <v>8.0</v>
      </c>
      <c r="AW1934" s="492">
        <v>2026.0</v>
      </c>
      <c r="AX1934" s="488" t="s">
        <v>1587</v>
      </c>
      <c r="AY1934" s="488" t="s">
        <v>1823</v>
      </c>
      <c r="AZ1934" s="488" t="s">
        <v>1531</v>
      </c>
    </row>
    <row r="1935" hidden="1">
      <c r="A1935" s="488" t="s">
        <v>12898</v>
      </c>
      <c r="B1935" s="488" t="s">
        <v>12899</v>
      </c>
      <c r="C1935" s="488" t="s">
        <v>1513</v>
      </c>
      <c r="D1935" s="488" t="s">
        <v>1514</v>
      </c>
      <c r="E1935" s="491">
        <v>45825.45486111111</v>
      </c>
      <c r="F1935" s="492">
        <v>2980.0</v>
      </c>
      <c r="G1935" s="488" t="s">
        <v>1515</v>
      </c>
      <c r="H1935" s="492">
        <v>2980.0</v>
      </c>
      <c r="I1935" s="488" t="s">
        <v>1515</v>
      </c>
      <c r="J1935" s="488" t="s">
        <v>1516</v>
      </c>
      <c r="K1935" s="488" t="s">
        <v>1517</v>
      </c>
      <c r="L1935" s="488" t="s">
        <v>12900</v>
      </c>
      <c r="M1935" s="488" t="s">
        <v>12901</v>
      </c>
      <c r="N1935" s="488" t="s">
        <v>1520</v>
      </c>
      <c r="O1935" s="488" t="s">
        <v>1521</v>
      </c>
      <c r="P1935" s="488" t="s">
        <v>1545</v>
      </c>
      <c r="Q1935" s="488" t="s">
        <v>1523</v>
      </c>
      <c r="R1935" s="495" t="s">
        <v>1524</v>
      </c>
      <c r="S1935" s="494"/>
      <c r="T1935" s="494"/>
      <c r="U1935" s="488" t="s">
        <v>3909</v>
      </c>
      <c r="AB1935" s="488" t="s">
        <v>12902</v>
      </c>
      <c r="AC1935" s="496">
        <v>8.07E9</v>
      </c>
      <c r="AD1935" s="497"/>
      <c r="AE1935" s="497"/>
      <c r="AF1935" s="497"/>
      <c r="AG1935" s="497"/>
      <c r="AH1935" s="494"/>
      <c r="AI1935" s="494"/>
      <c r="AJ1935" s="488" t="s">
        <v>1527</v>
      </c>
      <c r="AK1935" s="498"/>
      <c r="AL1935" s="499"/>
      <c r="AM1935" s="488" t="s">
        <v>12903</v>
      </c>
      <c r="AO1935" s="494"/>
      <c r="AP1935" s="494"/>
      <c r="AQ1935" s="494"/>
      <c r="AR1935" s="494"/>
      <c r="AS1935" s="494"/>
      <c r="AT1935" s="488" t="s">
        <v>1529</v>
      </c>
      <c r="AU1935" s="492">
        <v>1756.0</v>
      </c>
      <c r="AV1935" s="492">
        <v>2.0</v>
      </c>
      <c r="AW1935" s="492">
        <v>2030.0</v>
      </c>
      <c r="AX1935" s="497"/>
      <c r="AY1935" s="488" t="s">
        <v>1652</v>
      </c>
      <c r="AZ1935" s="488" t="s">
        <v>1531</v>
      </c>
    </row>
    <row r="1936" hidden="1">
      <c r="A1936" s="488" t="s">
        <v>12904</v>
      </c>
      <c r="B1936" s="488" t="s">
        <v>12905</v>
      </c>
      <c r="C1936" s="488" t="s">
        <v>1513</v>
      </c>
      <c r="D1936" s="488" t="s">
        <v>1514</v>
      </c>
      <c r="E1936" s="491">
        <v>45825.447222222225</v>
      </c>
      <c r="F1936" s="492">
        <v>2980.0</v>
      </c>
      <c r="G1936" s="488" t="s">
        <v>1515</v>
      </c>
      <c r="H1936" s="492">
        <v>2980.0</v>
      </c>
      <c r="I1936" s="488" t="s">
        <v>1515</v>
      </c>
      <c r="J1936" s="488" t="s">
        <v>1516</v>
      </c>
      <c r="K1936" s="488" t="s">
        <v>1517</v>
      </c>
      <c r="L1936" s="488" t="s">
        <v>12906</v>
      </c>
      <c r="M1936" s="488" t="s">
        <v>12907</v>
      </c>
      <c r="N1936" s="488" t="s">
        <v>1520</v>
      </c>
      <c r="O1936" s="488" t="s">
        <v>1521</v>
      </c>
      <c r="P1936" s="488" t="s">
        <v>1545</v>
      </c>
      <c r="Q1936" s="488" t="s">
        <v>1523</v>
      </c>
      <c r="R1936" s="495" t="s">
        <v>1524</v>
      </c>
      <c r="S1936" s="494"/>
      <c r="T1936" s="494"/>
      <c r="U1936" s="488" t="s">
        <v>12908</v>
      </c>
      <c r="AB1936" s="488" t="s">
        <v>12909</v>
      </c>
      <c r="AC1936" s="496">
        <v>8.07E9</v>
      </c>
      <c r="AD1936" s="497"/>
      <c r="AE1936" s="497"/>
      <c r="AF1936" s="497"/>
      <c r="AG1936" s="497"/>
      <c r="AH1936" s="494"/>
      <c r="AI1936" s="494"/>
      <c r="AJ1936" s="488" t="s">
        <v>1527</v>
      </c>
      <c r="AK1936" s="498"/>
      <c r="AL1936" s="499"/>
      <c r="AM1936" s="488" t="s">
        <v>12910</v>
      </c>
      <c r="AO1936" s="494"/>
      <c r="AP1936" s="494"/>
      <c r="AQ1936" s="494"/>
      <c r="AR1936" s="494"/>
      <c r="AS1936" s="494"/>
      <c r="AT1936" s="488" t="s">
        <v>1529</v>
      </c>
      <c r="AU1936" s="492">
        <v>8558.0</v>
      </c>
      <c r="AV1936" s="492">
        <v>11.0</v>
      </c>
      <c r="AW1936" s="492">
        <v>2030.0</v>
      </c>
      <c r="AX1936" s="497"/>
      <c r="AY1936" s="497"/>
      <c r="AZ1936" s="488" t="s">
        <v>1531</v>
      </c>
    </row>
    <row r="1937">
      <c r="A1937" s="488" t="s">
        <v>12911</v>
      </c>
      <c r="B1937" s="488" t="s">
        <v>12912</v>
      </c>
      <c r="C1937" s="488" t="s">
        <v>1513</v>
      </c>
      <c r="D1937" s="488" t="s">
        <v>1514</v>
      </c>
      <c r="E1937" s="491">
        <v>45825.436111111114</v>
      </c>
      <c r="F1937" s="492">
        <v>2980.0</v>
      </c>
      <c r="G1937" s="488" t="s">
        <v>1515</v>
      </c>
      <c r="H1937" s="492">
        <v>2980.0</v>
      </c>
      <c r="I1937" s="488" t="s">
        <v>1515</v>
      </c>
      <c r="J1937" s="488" t="s">
        <v>1516</v>
      </c>
      <c r="K1937" s="488" t="s">
        <v>1517</v>
      </c>
      <c r="L1937" s="488" t="s">
        <v>12913</v>
      </c>
      <c r="M1937" s="488" t="s">
        <v>12914</v>
      </c>
      <c r="N1937" s="488" t="s">
        <v>1520</v>
      </c>
      <c r="O1937" s="488" t="s">
        <v>1521</v>
      </c>
      <c r="P1937" s="488" t="s">
        <v>1724</v>
      </c>
      <c r="Q1937" s="488" t="s">
        <v>1714</v>
      </c>
      <c r="R1937" s="495" t="s">
        <v>1524</v>
      </c>
      <c r="S1937" s="494"/>
      <c r="T1937" s="494"/>
      <c r="U1937" s="488" t="s">
        <v>12915</v>
      </c>
      <c r="V1937" s="495" t="s">
        <v>1524</v>
      </c>
      <c r="W1937" s="488" t="s">
        <v>1716</v>
      </c>
      <c r="X1937" s="488" t="s">
        <v>1717</v>
      </c>
      <c r="Y1937" s="492">
        <v>2980.0</v>
      </c>
      <c r="Z1937" s="488" t="s">
        <v>1515</v>
      </c>
      <c r="AA1937" s="488" t="s">
        <v>1516</v>
      </c>
      <c r="AB1937" s="488" t="s">
        <v>12916</v>
      </c>
      <c r="AC1937" s="496">
        <v>7.04E9</v>
      </c>
      <c r="AD1937" s="497"/>
      <c r="AE1937" s="497"/>
      <c r="AF1937" s="497"/>
      <c r="AG1937" s="497"/>
      <c r="AH1937" s="494"/>
      <c r="AI1937" s="494"/>
      <c r="AJ1937" s="488" t="s">
        <v>1527</v>
      </c>
      <c r="AK1937" s="498"/>
      <c r="AL1937" s="499"/>
      <c r="AM1937" s="488" t="s">
        <v>12917</v>
      </c>
      <c r="AO1937" s="494"/>
      <c r="AP1937" s="494"/>
      <c r="AQ1937" s="494"/>
      <c r="AR1937" s="494"/>
      <c r="AS1937" s="494"/>
      <c r="AT1937" s="488" t="s">
        <v>1529</v>
      </c>
      <c r="AU1937" s="492">
        <v>1409.0</v>
      </c>
      <c r="AV1937" s="492">
        <v>6.0</v>
      </c>
      <c r="AW1937" s="492">
        <v>2029.0</v>
      </c>
      <c r="AX1937" s="488" t="s">
        <v>1728</v>
      </c>
      <c r="AY1937" s="488" t="s">
        <v>2119</v>
      </c>
      <c r="AZ1937" s="488" t="s">
        <v>1531</v>
      </c>
    </row>
    <row r="1938">
      <c r="A1938" s="488" t="s">
        <v>12918</v>
      </c>
      <c r="B1938" s="488" t="s">
        <v>12912</v>
      </c>
      <c r="C1938" s="488" t="s">
        <v>1513</v>
      </c>
      <c r="D1938" s="488" t="s">
        <v>1514</v>
      </c>
      <c r="E1938" s="491">
        <v>45825.436111111114</v>
      </c>
      <c r="F1938" s="492">
        <v>9800.0</v>
      </c>
      <c r="G1938" s="488" t="s">
        <v>1515</v>
      </c>
      <c r="H1938" s="492">
        <v>9800.0</v>
      </c>
      <c r="I1938" s="488" t="s">
        <v>1515</v>
      </c>
      <c r="J1938" s="488" t="s">
        <v>1516</v>
      </c>
      <c r="K1938" s="488" t="s">
        <v>1517</v>
      </c>
      <c r="L1938" s="488" t="s">
        <v>12913</v>
      </c>
      <c r="M1938" s="488" t="s">
        <v>12919</v>
      </c>
      <c r="N1938" s="488" t="s">
        <v>1520</v>
      </c>
      <c r="O1938" s="488" t="s">
        <v>1521</v>
      </c>
      <c r="P1938" s="488" t="s">
        <v>1724</v>
      </c>
      <c r="Q1938" s="488" t="s">
        <v>1714</v>
      </c>
      <c r="R1938" s="495" t="s">
        <v>1524</v>
      </c>
      <c r="S1938" s="494"/>
      <c r="T1938" s="494"/>
      <c r="U1938" s="488" t="s">
        <v>12920</v>
      </c>
      <c r="V1938" s="495" t="s">
        <v>1524</v>
      </c>
      <c r="W1938" s="488" t="s">
        <v>1716</v>
      </c>
      <c r="X1938" s="488" t="s">
        <v>1717</v>
      </c>
      <c r="Y1938" s="492">
        <v>9800.0</v>
      </c>
      <c r="Z1938" s="488" t="s">
        <v>1515</v>
      </c>
      <c r="AA1938" s="488" t="s">
        <v>1516</v>
      </c>
      <c r="AB1938" s="488" t="s">
        <v>12916</v>
      </c>
      <c r="AC1938" s="496">
        <v>7.04E9</v>
      </c>
      <c r="AD1938" s="497"/>
      <c r="AE1938" s="497"/>
      <c r="AF1938" s="497"/>
      <c r="AG1938" s="497"/>
      <c r="AH1938" s="494"/>
      <c r="AI1938" s="494"/>
      <c r="AJ1938" s="488" t="s">
        <v>1527</v>
      </c>
      <c r="AK1938" s="498"/>
      <c r="AL1938" s="499"/>
      <c r="AM1938" s="488" t="s">
        <v>12917</v>
      </c>
      <c r="AO1938" s="494"/>
      <c r="AP1938" s="494"/>
      <c r="AQ1938" s="494"/>
      <c r="AR1938" s="494"/>
      <c r="AS1938" s="494"/>
      <c r="AT1938" s="488" t="s">
        <v>1529</v>
      </c>
      <c r="AU1938" s="492">
        <v>1409.0</v>
      </c>
      <c r="AV1938" s="492">
        <v>6.0</v>
      </c>
      <c r="AW1938" s="492">
        <v>2029.0</v>
      </c>
      <c r="AX1938" s="488" t="s">
        <v>1728</v>
      </c>
      <c r="AY1938" s="488" t="s">
        <v>2119</v>
      </c>
      <c r="AZ1938" s="488" t="s">
        <v>1531</v>
      </c>
    </row>
    <row r="1939" hidden="1">
      <c r="A1939" s="488" t="s">
        <v>1809</v>
      </c>
      <c r="B1939" s="488" t="s">
        <v>1810</v>
      </c>
      <c r="C1939" s="488" t="s">
        <v>1513</v>
      </c>
      <c r="D1939" s="488" t="s">
        <v>1514</v>
      </c>
      <c r="E1939" s="491">
        <v>45825.43541666667</v>
      </c>
      <c r="F1939" s="492">
        <v>2980.0</v>
      </c>
      <c r="G1939" s="488" t="s">
        <v>1515</v>
      </c>
      <c r="H1939" s="492">
        <v>2980.0</v>
      </c>
      <c r="I1939" s="488" t="s">
        <v>1515</v>
      </c>
      <c r="J1939" s="488" t="s">
        <v>1516</v>
      </c>
      <c r="K1939" s="488" t="s">
        <v>1517</v>
      </c>
      <c r="L1939" s="488" t="s">
        <v>1811</v>
      </c>
      <c r="M1939" s="488" t="s">
        <v>1812</v>
      </c>
      <c r="N1939" s="488" t="s">
        <v>1520</v>
      </c>
      <c r="O1939" s="488" t="s">
        <v>1521</v>
      </c>
      <c r="P1939" s="488" t="s">
        <v>1545</v>
      </c>
      <c r="Q1939" s="488" t="s">
        <v>1523</v>
      </c>
      <c r="R1939" s="495" t="s">
        <v>1524</v>
      </c>
      <c r="S1939" s="494"/>
      <c r="T1939" s="494"/>
      <c r="U1939" s="488" t="s">
        <v>1813</v>
      </c>
      <c r="AB1939" s="488" t="s">
        <v>1814</v>
      </c>
      <c r="AC1939" s="496">
        <v>9.04E9</v>
      </c>
      <c r="AD1939" s="497"/>
      <c r="AE1939" s="497"/>
      <c r="AF1939" s="497"/>
      <c r="AG1939" s="497"/>
      <c r="AH1939" s="494"/>
      <c r="AI1939" s="494"/>
      <c r="AJ1939" s="488" t="s">
        <v>1527</v>
      </c>
      <c r="AK1939" s="498"/>
      <c r="AL1939" s="499"/>
      <c r="AM1939" s="488" t="s">
        <v>1815</v>
      </c>
      <c r="AP1939" s="494"/>
      <c r="AQ1939" s="494"/>
      <c r="AR1939" s="494"/>
      <c r="AS1939" s="494"/>
      <c r="AT1939" s="488" t="s">
        <v>1558</v>
      </c>
      <c r="AU1939" s="492">
        <v>1025.0</v>
      </c>
      <c r="AV1939" s="492">
        <v>6.0</v>
      </c>
      <c r="AW1939" s="492">
        <v>2030.0</v>
      </c>
      <c r="AX1939" s="497"/>
      <c r="AY1939" s="497"/>
      <c r="AZ1939" s="488" t="s">
        <v>1531</v>
      </c>
    </row>
    <row r="1940">
      <c r="A1940" s="488" t="s">
        <v>12921</v>
      </c>
      <c r="B1940" s="488" t="s">
        <v>12922</v>
      </c>
      <c r="C1940" s="488" t="s">
        <v>1513</v>
      </c>
      <c r="D1940" s="488" t="s">
        <v>1514</v>
      </c>
      <c r="E1940" s="491">
        <v>45825.43402777778</v>
      </c>
      <c r="F1940" s="492">
        <v>9800.0</v>
      </c>
      <c r="G1940" s="488" t="s">
        <v>1515</v>
      </c>
      <c r="H1940" s="492">
        <v>9800.0</v>
      </c>
      <c r="I1940" s="488" t="s">
        <v>1515</v>
      </c>
      <c r="J1940" s="488" t="s">
        <v>1516</v>
      </c>
      <c r="K1940" s="488" t="s">
        <v>1517</v>
      </c>
      <c r="L1940" s="488" t="s">
        <v>12923</v>
      </c>
      <c r="M1940" s="488" t="s">
        <v>12924</v>
      </c>
      <c r="N1940" s="488" t="s">
        <v>1520</v>
      </c>
      <c r="O1940" s="488" t="s">
        <v>1521</v>
      </c>
      <c r="P1940" s="488" t="s">
        <v>1724</v>
      </c>
      <c r="Q1940" s="488" t="s">
        <v>1714</v>
      </c>
      <c r="R1940" s="495" t="s">
        <v>1524</v>
      </c>
      <c r="S1940" s="494"/>
      <c r="T1940" s="494"/>
      <c r="U1940" s="488" t="s">
        <v>12925</v>
      </c>
      <c r="V1940" s="495" t="s">
        <v>1524</v>
      </c>
      <c r="W1940" s="488" t="s">
        <v>1716</v>
      </c>
      <c r="X1940" s="488" t="s">
        <v>1717</v>
      </c>
      <c r="Y1940" s="492">
        <v>9800.0</v>
      </c>
      <c r="Z1940" s="488" t="s">
        <v>1515</v>
      </c>
      <c r="AA1940" s="488" t="s">
        <v>1516</v>
      </c>
      <c r="AB1940" s="488" t="s">
        <v>12926</v>
      </c>
      <c r="AC1940" s="496">
        <v>9.07E9</v>
      </c>
      <c r="AD1940" s="497"/>
      <c r="AE1940" s="497"/>
      <c r="AF1940" s="497"/>
      <c r="AG1940" s="497"/>
      <c r="AH1940" s="494"/>
      <c r="AI1940" s="494"/>
      <c r="AJ1940" s="488" t="s">
        <v>1527</v>
      </c>
      <c r="AK1940" s="498"/>
      <c r="AL1940" s="499"/>
      <c r="AM1940" s="488" t="s">
        <v>12927</v>
      </c>
      <c r="AP1940" s="494"/>
      <c r="AQ1940" s="494"/>
      <c r="AR1940" s="494"/>
      <c r="AS1940" s="494"/>
      <c r="AT1940" s="488" t="s">
        <v>1529</v>
      </c>
      <c r="AU1940" s="492">
        <v>1002.0</v>
      </c>
      <c r="AV1940" s="492">
        <v>4.0</v>
      </c>
      <c r="AW1940" s="492">
        <v>2030.0</v>
      </c>
      <c r="AX1940" s="488" t="s">
        <v>1728</v>
      </c>
      <c r="AY1940" s="488" t="s">
        <v>1729</v>
      </c>
      <c r="AZ1940" s="488" t="s">
        <v>1531</v>
      </c>
    </row>
    <row r="1941" hidden="1">
      <c r="A1941" s="488" t="s">
        <v>12928</v>
      </c>
      <c r="B1941" s="488" t="s">
        <v>12929</v>
      </c>
      <c r="C1941" s="488" t="s">
        <v>1513</v>
      </c>
      <c r="D1941" s="488" t="s">
        <v>1514</v>
      </c>
      <c r="E1941" s="491">
        <v>45825.427777777775</v>
      </c>
      <c r="F1941" s="492">
        <v>2980.0</v>
      </c>
      <c r="G1941" s="488" t="s">
        <v>1515</v>
      </c>
      <c r="H1941" s="492">
        <v>2980.0</v>
      </c>
      <c r="I1941" s="488" t="s">
        <v>1515</v>
      </c>
      <c r="J1941" s="488" t="s">
        <v>1516</v>
      </c>
      <c r="K1941" s="488" t="s">
        <v>1517</v>
      </c>
      <c r="L1941" s="488" t="s">
        <v>7256</v>
      </c>
      <c r="M1941" s="488" t="s">
        <v>12930</v>
      </c>
      <c r="N1941" s="488" t="s">
        <v>1520</v>
      </c>
      <c r="O1941" s="488" t="s">
        <v>1521</v>
      </c>
      <c r="P1941" s="488" t="s">
        <v>1554</v>
      </c>
      <c r="Q1941" s="488" t="s">
        <v>1523</v>
      </c>
      <c r="R1941" s="495" t="s">
        <v>1524</v>
      </c>
      <c r="S1941" s="494"/>
      <c r="T1941" s="494"/>
      <c r="U1941" s="488" t="s">
        <v>12931</v>
      </c>
      <c r="AB1941" s="488" t="s">
        <v>7259</v>
      </c>
      <c r="AC1941" s="496">
        <v>9.02E9</v>
      </c>
      <c r="AD1941" s="497"/>
      <c r="AE1941" s="497"/>
      <c r="AF1941" s="497"/>
      <c r="AG1941" s="497"/>
      <c r="AH1941" s="494"/>
      <c r="AI1941" s="494"/>
      <c r="AJ1941" s="488" t="s">
        <v>1527</v>
      </c>
      <c r="AK1941" s="498"/>
      <c r="AL1941" s="499"/>
      <c r="AM1941" s="488" t="s">
        <v>7260</v>
      </c>
      <c r="AP1941" s="494"/>
      <c r="AQ1941" s="494"/>
      <c r="AR1941" s="494"/>
      <c r="AS1941" s="494"/>
      <c r="AT1941" s="488" t="s">
        <v>1529</v>
      </c>
      <c r="AU1941" s="492">
        <v>9650.0</v>
      </c>
      <c r="AV1941" s="492">
        <v>1.0</v>
      </c>
      <c r="AW1941" s="492">
        <v>2026.0</v>
      </c>
      <c r="AX1941" s="488" t="s">
        <v>1587</v>
      </c>
      <c r="AY1941" s="488" t="s">
        <v>1588</v>
      </c>
      <c r="AZ1941" s="488" t="s">
        <v>1531</v>
      </c>
    </row>
    <row r="1942" hidden="1">
      <c r="A1942" s="488" t="s">
        <v>12932</v>
      </c>
      <c r="B1942" s="488" t="s">
        <v>12933</v>
      </c>
      <c r="C1942" s="488" t="s">
        <v>1513</v>
      </c>
      <c r="D1942" s="488" t="s">
        <v>1514</v>
      </c>
      <c r="E1942" s="491">
        <v>45825.40069444444</v>
      </c>
      <c r="F1942" s="492">
        <v>2980.0</v>
      </c>
      <c r="G1942" s="488" t="s">
        <v>1515</v>
      </c>
      <c r="H1942" s="492">
        <v>2980.0</v>
      </c>
      <c r="I1942" s="488" t="s">
        <v>1515</v>
      </c>
      <c r="J1942" s="488" t="s">
        <v>1516</v>
      </c>
      <c r="K1942" s="488" t="s">
        <v>1517</v>
      </c>
      <c r="L1942" s="488" t="s">
        <v>12934</v>
      </c>
      <c r="M1942" s="488" t="s">
        <v>12935</v>
      </c>
      <c r="N1942" s="488" t="s">
        <v>1520</v>
      </c>
      <c r="O1942" s="488" t="s">
        <v>1521</v>
      </c>
      <c r="P1942" s="488" t="s">
        <v>1554</v>
      </c>
      <c r="Q1942" s="488" t="s">
        <v>1523</v>
      </c>
      <c r="R1942" s="495" t="s">
        <v>1524</v>
      </c>
      <c r="S1942" s="494"/>
      <c r="T1942" s="494"/>
      <c r="U1942" s="488" t="s">
        <v>12936</v>
      </c>
      <c r="AB1942" s="488" t="s">
        <v>8278</v>
      </c>
      <c r="AC1942" s="496">
        <v>9.07E9</v>
      </c>
      <c r="AD1942" s="497"/>
      <c r="AE1942" s="494"/>
      <c r="AF1942" s="494"/>
      <c r="AG1942" s="494"/>
      <c r="AH1942" s="494"/>
      <c r="AI1942" s="494"/>
      <c r="AJ1942" s="488" t="s">
        <v>1527</v>
      </c>
      <c r="AK1942" s="498"/>
      <c r="AL1942" s="499"/>
      <c r="AM1942" s="488" t="s">
        <v>8279</v>
      </c>
      <c r="AO1942" s="497"/>
      <c r="AP1942" s="494"/>
      <c r="AQ1942" s="494"/>
      <c r="AR1942" s="494"/>
      <c r="AS1942" s="494"/>
      <c r="AT1942" s="488" t="s">
        <v>1529</v>
      </c>
      <c r="AU1942" s="492">
        <v>5430.0</v>
      </c>
      <c r="AV1942" s="492">
        <v>4.0</v>
      </c>
      <c r="AW1942" s="492">
        <v>2029.0</v>
      </c>
      <c r="AX1942" s="488" t="s">
        <v>1634</v>
      </c>
      <c r="AY1942" s="488" t="s">
        <v>1805</v>
      </c>
      <c r="AZ1942" s="488" t="s">
        <v>1531</v>
      </c>
    </row>
    <row r="1943" hidden="1">
      <c r="A1943" s="488" t="s">
        <v>12937</v>
      </c>
      <c r="B1943" s="488" t="s">
        <v>12938</v>
      </c>
      <c r="C1943" s="488" t="s">
        <v>1513</v>
      </c>
      <c r="D1943" s="488" t="s">
        <v>1514</v>
      </c>
      <c r="E1943" s="491">
        <v>45825.39861111111</v>
      </c>
      <c r="F1943" s="492">
        <v>2980.0</v>
      </c>
      <c r="G1943" s="488" t="s">
        <v>1515</v>
      </c>
      <c r="H1943" s="492">
        <v>2980.0</v>
      </c>
      <c r="I1943" s="488" t="s">
        <v>1515</v>
      </c>
      <c r="J1943" s="488" t="s">
        <v>1516</v>
      </c>
      <c r="K1943" s="488" t="s">
        <v>1517</v>
      </c>
      <c r="L1943" s="488" t="s">
        <v>12939</v>
      </c>
      <c r="M1943" s="488" t="s">
        <v>12940</v>
      </c>
      <c r="N1943" s="488" t="s">
        <v>1520</v>
      </c>
      <c r="O1943" s="488" t="s">
        <v>1521</v>
      </c>
      <c r="P1943" s="488" t="s">
        <v>1554</v>
      </c>
      <c r="Q1943" s="488" t="s">
        <v>1523</v>
      </c>
      <c r="R1943" s="495" t="s">
        <v>1524</v>
      </c>
      <c r="S1943" s="494"/>
      <c r="T1943" s="494"/>
      <c r="U1943" s="488" t="s">
        <v>12941</v>
      </c>
      <c r="AB1943" s="488" t="s">
        <v>12942</v>
      </c>
      <c r="AC1943" s="496">
        <v>8.06E9</v>
      </c>
      <c r="AD1943" s="497"/>
      <c r="AE1943" s="497"/>
      <c r="AF1943" s="497"/>
      <c r="AG1943" s="497"/>
      <c r="AH1943" s="497"/>
      <c r="AI1943" s="494"/>
      <c r="AJ1943" s="488" t="s">
        <v>1527</v>
      </c>
      <c r="AK1943" s="498"/>
      <c r="AL1943" s="499"/>
      <c r="AM1943" s="488" t="s">
        <v>12943</v>
      </c>
      <c r="AO1943" s="497"/>
      <c r="AP1943" s="494"/>
      <c r="AQ1943" s="494"/>
      <c r="AR1943" s="494"/>
      <c r="AS1943" s="494"/>
      <c r="AT1943" s="488" t="s">
        <v>1558</v>
      </c>
      <c r="AU1943" s="492">
        <v>3084.0</v>
      </c>
      <c r="AV1943" s="492">
        <v>11.0</v>
      </c>
      <c r="AW1943" s="492">
        <v>2027.0</v>
      </c>
      <c r="AX1943" s="488" t="s">
        <v>1596</v>
      </c>
      <c r="AY1943" s="488" t="s">
        <v>3348</v>
      </c>
      <c r="AZ1943" s="488" t="s">
        <v>1531</v>
      </c>
    </row>
    <row r="1944" hidden="1">
      <c r="A1944" s="488" t="s">
        <v>12944</v>
      </c>
      <c r="B1944" s="488" t="s">
        <v>12945</v>
      </c>
      <c r="C1944" s="488" t="s">
        <v>1513</v>
      </c>
      <c r="D1944" s="488" t="s">
        <v>1514</v>
      </c>
      <c r="E1944" s="491">
        <v>45825.39166666667</v>
      </c>
      <c r="F1944" s="492">
        <v>2980.0</v>
      </c>
      <c r="G1944" s="488" t="s">
        <v>1515</v>
      </c>
      <c r="H1944" s="492">
        <v>2980.0</v>
      </c>
      <c r="I1944" s="488" t="s">
        <v>1515</v>
      </c>
      <c r="J1944" s="488" t="s">
        <v>1516</v>
      </c>
      <c r="K1944" s="488" t="s">
        <v>1517</v>
      </c>
      <c r="L1944" s="488" t="s">
        <v>12946</v>
      </c>
      <c r="M1944" s="488" t="s">
        <v>12947</v>
      </c>
      <c r="N1944" s="488" t="s">
        <v>1520</v>
      </c>
      <c r="O1944" s="488" t="s">
        <v>1521</v>
      </c>
      <c r="P1944" s="488" t="s">
        <v>1554</v>
      </c>
      <c r="Q1944" s="488" t="s">
        <v>1523</v>
      </c>
      <c r="R1944" s="495" t="s">
        <v>1524</v>
      </c>
      <c r="S1944" s="494"/>
      <c r="T1944" s="494"/>
      <c r="U1944" s="488" t="s">
        <v>12948</v>
      </c>
      <c r="AB1944" s="488" t="s">
        <v>12949</v>
      </c>
      <c r="AC1944" s="496">
        <v>8.04E9</v>
      </c>
      <c r="AD1944" s="497"/>
      <c r="AE1944" s="494"/>
      <c r="AF1944" s="494"/>
      <c r="AG1944" s="494"/>
      <c r="AH1944" s="494"/>
      <c r="AI1944" s="494"/>
      <c r="AJ1944" s="488" t="s">
        <v>1527</v>
      </c>
      <c r="AK1944" s="498"/>
      <c r="AL1944" s="499"/>
      <c r="AM1944" s="488" t="s">
        <v>12950</v>
      </c>
      <c r="AO1944" s="494"/>
      <c r="AP1944" s="494"/>
      <c r="AQ1944" s="494"/>
      <c r="AR1944" s="494"/>
      <c r="AS1944" s="494"/>
      <c r="AT1944" s="488" t="s">
        <v>1529</v>
      </c>
      <c r="AU1944" s="492">
        <v>5146.0</v>
      </c>
      <c r="AV1944" s="492">
        <v>10.0</v>
      </c>
      <c r="AW1944" s="492">
        <v>2025.0</v>
      </c>
      <c r="AX1944" s="488" t="s">
        <v>1587</v>
      </c>
      <c r="AY1944" s="488" t="s">
        <v>1597</v>
      </c>
      <c r="AZ1944" s="488" t="s">
        <v>1531</v>
      </c>
    </row>
    <row r="1945" hidden="1">
      <c r="A1945" s="488" t="s">
        <v>12951</v>
      </c>
      <c r="B1945" s="488" t="s">
        <v>12952</v>
      </c>
      <c r="C1945" s="488" t="s">
        <v>1513</v>
      </c>
      <c r="D1945" s="488" t="s">
        <v>1514</v>
      </c>
      <c r="E1945" s="491">
        <v>45825.39097222222</v>
      </c>
      <c r="F1945" s="492">
        <v>2980.0</v>
      </c>
      <c r="G1945" s="488" t="s">
        <v>1515</v>
      </c>
      <c r="H1945" s="492">
        <v>2980.0</v>
      </c>
      <c r="I1945" s="488" t="s">
        <v>1515</v>
      </c>
      <c r="J1945" s="488" t="s">
        <v>1516</v>
      </c>
      <c r="K1945" s="488" t="s">
        <v>1517</v>
      </c>
      <c r="L1945" s="488" t="s">
        <v>12953</v>
      </c>
      <c r="M1945" s="488" t="s">
        <v>12954</v>
      </c>
      <c r="N1945" s="488" t="s">
        <v>1520</v>
      </c>
      <c r="O1945" s="488" t="s">
        <v>1521</v>
      </c>
      <c r="P1945" s="488" t="s">
        <v>1554</v>
      </c>
      <c r="Q1945" s="488" t="s">
        <v>1523</v>
      </c>
      <c r="R1945" s="495" t="s">
        <v>1524</v>
      </c>
      <c r="S1945" s="494"/>
      <c r="T1945" s="494"/>
      <c r="U1945" s="488" t="s">
        <v>12955</v>
      </c>
      <c r="AB1945" s="488" t="s">
        <v>12956</v>
      </c>
      <c r="AC1945" s="496">
        <v>5.51E9</v>
      </c>
      <c r="AD1945" s="497"/>
      <c r="AE1945" s="497"/>
      <c r="AF1945" s="497"/>
      <c r="AG1945" s="497"/>
      <c r="AH1945" s="497"/>
      <c r="AI1945" s="494"/>
      <c r="AJ1945" s="488" t="s">
        <v>1527</v>
      </c>
      <c r="AK1945" s="498"/>
      <c r="AL1945" s="499"/>
      <c r="AM1945" s="488" t="s">
        <v>12957</v>
      </c>
      <c r="AO1945" s="494"/>
      <c r="AP1945" s="494"/>
      <c r="AQ1945" s="494"/>
      <c r="AR1945" s="494"/>
      <c r="AS1945" s="494"/>
      <c r="AT1945" s="488" t="s">
        <v>1529</v>
      </c>
      <c r="AU1945" s="492">
        <v>117.0</v>
      </c>
      <c r="AV1945" s="492">
        <v>7.0</v>
      </c>
      <c r="AW1945" s="492">
        <v>2027.0</v>
      </c>
      <c r="AX1945" s="497"/>
      <c r="AY1945" s="488" t="s">
        <v>12958</v>
      </c>
      <c r="AZ1945" s="488" t="s">
        <v>4817</v>
      </c>
    </row>
    <row r="1946" hidden="1">
      <c r="A1946" s="488" t="s">
        <v>12835</v>
      </c>
      <c r="B1946" s="488" t="s">
        <v>12836</v>
      </c>
      <c r="C1946" s="488" t="s">
        <v>1513</v>
      </c>
      <c r="D1946" s="488" t="s">
        <v>1514</v>
      </c>
      <c r="E1946" s="491">
        <v>45825.3875</v>
      </c>
      <c r="F1946" s="492">
        <v>9800.0</v>
      </c>
      <c r="G1946" s="488" t="s">
        <v>1515</v>
      </c>
      <c r="H1946" s="492">
        <v>9800.0</v>
      </c>
      <c r="I1946" s="488" t="s">
        <v>1515</v>
      </c>
      <c r="J1946" s="488" t="s">
        <v>1516</v>
      </c>
      <c r="K1946" s="488" t="s">
        <v>1517</v>
      </c>
      <c r="L1946" s="488" t="s">
        <v>12837</v>
      </c>
      <c r="M1946" s="488" t="s">
        <v>12838</v>
      </c>
      <c r="N1946" s="488" t="s">
        <v>1520</v>
      </c>
      <c r="O1946" s="488" t="s">
        <v>1521</v>
      </c>
      <c r="P1946" s="488" t="s">
        <v>1554</v>
      </c>
      <c r="Q1946" s="488" t="s">
        <v>1523</v>
      </c>
      <c r="R1946" s="495" t="s">
        <v>1524</v>
      </c>
      <c r="S1946" s="494"/>
      <c r="T1946" s="494"/>
      <c r="U1946" s="488" t="s">
        <v>12839</v>
      </c>
      <c r="AB1946" s="488" t="s">
        <v>12840</v>
      </c>
      <c r="AC1946" s="496">
        <v>8.09E9</v>
      </c>
      <c r="AD1946" s="497"/>
      <c r="AE1946" s="497"/>
      <c r="AF1946" s="497"/>
      <c r="AG1946" s="497"/>
      <c r="AH1946" s="497"/>
      <c r="AI1946" s="494"/>
      <c r="AJ1946" s="488" t="s">
        <v>1527</v>
      </c>
      <c r="AK1946" s="498"/>
      <c r="AL1946" s="499"/>
      <c r="AM1946" s="488" t="s">
        <v>12841</v>
      </c>
      <c r="AO1946" s="494"/>
      <c r="AP1946" s="494"/>
      <c r="AQ1946" s="494"/>
      <c r="AR1946" s="494"/>
      <c r="AS1946" s="494"/>
      <c r="AT1946" s="488" t="s">
        <v>1529</v>
      </c>
      <c r="AU1946" s="492">
        <v>1027.0</v>
      </c>
      <c r="AV1946" s="492">
        <v>1.0</v>
      </c>
      <c r="AW1946" s="492">
        <v>2027.0</v>
      </c>
      <c r="AX1946" s="488" t="s">
        <v>1587</v>
      </c>
      <c r="AY1946" s="488" t="s">
        <v>1608</v>
      </c>
      <c r="AZ1946" s="488" t="s">
        <v>1531</v>
      </c>
    </row>
    <row r="1947" hidden="1">
      <c r="A1947" s="488" t="s">
        <v>12959</v>
      </c>
      <c r="B1947" s="488" t="s">
        <v>12836</v>
      </c>
      <c r="C1947" s="488" t="s">
        <v>1513</v>
      </c>
      <c r="D1947" s="488" t="s">
        <v>1514</v>
      </c>
      <c r="E1947" s="491">
        <v>45825.38611111111</v>
      </c>
      <c r="F1947" s="492">
        <v>2980.0</v>
      </c>
      <c r="G1947" s="488" t="s">
        <v>1515</v>
      </c>
      <c r="H1947" s="492">
        <v>2980.0</v>
      </c>
      <c r="I1947" s="488" t="s">
        <v>1515</v>
      </c>
      <c r="J1947" s="488" t="s">
        <v>1516</v>
      </c>
      <c r="K1947" s="488" t="s">
        <v>1517</v>
      </c>
      <c r="L1947" s="488" t="s">
        <v>12837</v>
      </c>
      <c r="M1947" s="488" t="s">
        <v>12960</v>
      </c>
      <c r="N1947" s="488" t="s">
        <v>1520</v>
      </c>
      <c r="O1947" s="488" t="s">
        <v>1521</v>
      </c>
      <c r="P1947" s="488" t="s">
        <v>1554</v>
      </c>
      <c r="Q1947" s="488" t="s">
        <v>1523</v>
      </c>
      <c r="R1947" s="495" t="s">
        <v>1524</v>
      </c>
      <c r="S1947" s="494"/>
      <c r="T1947" s="494"/>
      <c r="U1947" s="488" t="s">
        <v>12961</v>
      </c>
      <c r="AB1947" s="488" t="s">
        <v>12840</v>
      </c>
      <c r="AC1947" s="496">
        <v>8.09E9</v>
      </c>
      <c r="AD1947" s="497"/>
      <c r="AE1947" s="497"/>
      <c r="AF1947" s="497"/>
      <c r="AG1947" s="497"/>
      <c r="AH1947" s="497"/>
      <c r="AI1947" s="494"/>
      <c r="AJ1947" s="488" t="s">
        <v>1527</v>
      </c>
      <c r="AK1947" s="498"/>
      <c r="AL1947" s="499"/>
      <c r="AM1947" s="488" t="s">
        <v>12841</v>
      </c>
      <c r="AO1947" s="494"/>
      <c r="AP1947" s="494"/>
      <c r="AQ1947" s="494"/>
      <c r="AR1947" s="494"/>
      <c r="AS1947" s="494"/>
      <c r="AT1947" s="488" t="s">
        <v>1529</v>
      </c>
      <c r="AU1947" s="492">
        <v>1027.0</v>
      </c>
      <c r="AV1947" s="492">
        <v>1.0</v>
      </c>
      <c r="AW1947" s="492">
        <v>2027.0</v>
      </c>
      <c r="AX1947" s="488" t="s">
        <v>1587</v>
      </c>
      <c r="AY1947" s="488" t="s">
        <v>1608</v>
      </c>
      <c r="AZ1947" s="488" t="s">
        <v>1531</v>
      </c>
    </row>
    <row r="1948" hidden="1">
      <c r="A1948" s="488" t="s">
        <v>12962</v>
      </c>
      <c r="B1948" s="488" t="s">
        <v>12963</v>
      </c>
      <c r="C1948" s="488" t="s">
        <v>1513</v>
      </c>
      <c r="D1948" s="488" t="s">
        <v>1514</v>
      </c>
      <c r="E1948" s="491">
        <v>45825.37708333333</v>
      </c>
      <c r="F1948" s="492">
        <v>2980.0</v>
      </c>
      <c r="G1948" s="488" t="s">
        <v>1515</v>
      </c>
      <c r="H1948" s="492">
        <v>2980.0</v>
      </c>
      <c r="I1948" s="488" t="s">
        <v>1515</v>
      </c>
      <c r="J1948" s="488" t="s">
        <v>1516</v>
      </c>
      <c r="K1948" s="488" t="s">
        <v>1517</v>
      </c>
      <c r="L1948" s="488" t="s">
        <v>12964</v>
      </c>
      <c r="M1948" s="488" t="s">
        <v>12965</v>
      </c>
      <c r="N1948" s="488" t="s">
        <v>1520</v>
      </c>
      <c r="O1948" s="488" t="s">
        <v>1521</v>
      </c>
      <c r="P1948" s="488" t="s">
        <v>1554</v>
      </c>
      <c r="Q1948" s="488" t="s">
        <v>1523</v>
      </c>
      <c r="R1948" s="495" t="s">
        <v>1524</v>
      </c>
      <c r="S1948" s="494"/>
      <c r="T1948" s="494"/>
      <c r="U1948" s="488" t="s">
        <v>12966</v>
      </c>
      <c r="AB1948" s="488" t="s">
        <v>12967</v>
      </c>
      <c r="AC1948" s="496">
        <v>7.02E9</v>
      </c>
      <c r="AD1948" s="497"/>
      <c r="AE1948" s="497"/>
      <c r="AF1948" s="497"/>
      <c r="AG1948" s="497"/>
      <c r="AH1948" s="497"/>
      <c r="AI1948" s="494"/>
      <c r="AJ1948" s="488" t="s">
        <v>1527</v>
      </c>
      <c r="AK1948" s="498"/>
      <c r="AL1948" s="499"/>
      <c r="AM1948" s="488" t="s">
        <v>12968</v>
      </c>
      <c r="AP1948" s="494"/>
      <c r="AQ1948" s="494"/>
      <c r="AR1948" s="494"/>
      <c r="AS1948" s="494"/>
      <c r="AT1948" s="488" t="s">
        <v>1558</v>
      </c>
      <c r="AU1948" s="492">
        <v>4465.0</v>
      </c>
      <c r="AV1948" s="492">
        <v>4.0</v>
      </c>
      <c r="AW1948" s="492">
        <v>2030.0</v>
      </c>
      <c r="AX1948" s="488" t="s">
        <v>1587</v>
      </c>
      <c r="AY1948" s="488" t="s">
        <v>1702</v>
      </c>
      <c r="AZ1948" s="488" t="s">
        <v>1531</v>
      </c>
    </row>
    <row r="1949" hidden="1">
      <c r="A1949" s="488" t="s">
        <v>12969</v>
      </c>
      <c r="B1949" s="488" t="s">
        <v>12970</v>
      </c>
      <c r="C1949" s="488" t="s">
        <v>1513</v>
      </c>
      <c r="D1949" s="488" t="s">
        <v>1514</v>
      </c>
      <c r="E1949" s="491">
        <v>45825.36736111111</v>
      </c>
      <c r="F1949" s="492">
        <v>2980.0</v>
      </c>
      <c r="G1949" s="488" t="s">
        <v>1515</v>
      </c>
      <c r="H1949" s="492">
        <v>2980.0</v>
      </c>
      <c r="I1949" s="488" t="s">
        <v>1515</v>
      </c>
      <c r="J1949" s="488" t="s">
        <v>1516</v>
      </c>
      <c r="K1949" s="488" t="s">
        <v>1517</v>
      </c>
      <c r="L1949" s="488" t="s">
        <v>12971</v>
      </c>
      <c r="M1949" s="488" t="s">
        <v>12972</v>
      </c>
      <c r="N1949" s="488" t="s">
        <v>1520</v>
      </c>
      <c r="O1949" s="488" t="s">
        <v>1521</v>
      </c>
      <c r="P1949" s="488" t="s">
        <v>1545</v>
      </c>
      <c r="Q1949" s="488" t="s">
        <v>1523</v>
      </c>
      <c r="R1949" s="495" t="s">
        <v>1524</v>
      </c>
      <c r="S1949" s="494"/>
      <c r="T1949" s="494"/>
      <c r="U1949" s="488" t="s">
        <v>12973</v>
      </c>
      <c r="AB1949" s="488" t="s">
        <v>12974</v>
      </c>
      <c r="AC1949" s="496">
        <v>8.03E9</v>
      </c>
      <c r="AD1949" s="497"/>
      <c r="AE1949" s="497"/>
      <c r="AF1949" s="497"/>
      <c r="AG1949" s="497"/>
      <c r="AH1949" s="497"/>
      <c r="AI1949" s="494"/>
      <c r="AJ1949" s="488" t="s">
        <v>1527</v>
      </c>
      <c r="AK1949" s="498"/>
      <c r="AL1949" s="499"/>
      <c r="AM1949" s="488" t="s">
        <v>12975</v>
      </c>
      <c r="AO1949" s="494"/>
      <c r="AP1949" s="494"/>
      <c r="AQ1949" s="494"/>
      <c r="AR1949" s="494"/>
      <c r="AS1949" s="494"/>
      <c r="AT1949" s="488" t="s">
        <v>1558</v>
      </c>
      <c r="AU1949" s="492">
        <v>1037.0</v>
      </c>
      <c r="AV1949" s="492">
        <v>2.0</v>
      </c>
      <c r="AW1949" s="492">
        <v>2031.0</v>
      </c>
      <c r="AX1949" s="497"/>
      <c r="AY1949" s="497"/>
      <c r="AZ1949" s="488" t="s">
        <v>1531</v>
      </c>
    </row>
    <row r="1950" hidden="1">
      <c r="A1950" s="488" t="s">
        <v>12976</v>
      </c>
      <c r="B1950" s="488" t="s">
        <v>12977</v>
      </c>
      <c r="C1950" s="488" t="s">
        <v>1513</v>
      </c>
      <c r="D1950" s="488" t="s">
        <v>1514</v>
      </c>
      <c r="E1950" s="491">
        <v>45825.36666666667</v>
      </c>
      <c r="F1950" s="492">
        <v>2980.0</v>
      </c>
      <c r="G1950" s="488" t="s">
        <v>1515</v>
      </c>
      <c r="H1950" s="492">
        <v>2980.0</v>
      </c>
      <c r="I1950" s="488" t="s">
        <v>1515</v>
      </c>
      <c r="J1950" s="488" t="s">
        <v>1516</v>
      </c>
      <c r="K1950" s="488" t="s">
        <v>1517</v>
      </c>
      <c r="L1950" s="488" t="s">
        <v>12978</v>
      </c>
      <c r="M1950" s="488" t="s">
        <v>12979</v>
      </c>
      <c r="N1950" s="488" t="s">
        <v>1520</v>
      </c>
      <c r="O1950" s="488" t="s">
        <v>1521</v>
      </c>
      <c r="P1950" s="488" t="s">
        <v>1522</v>
      </c>
      <c r="Q1950" s="488" t="s">
        <v>1523</v>
      </c>
      <c r="R1950" s="495" t="s">
        <v>1524</v>
      </c>
      <c r="S1950" s="494"/>
      <c r="T1950" s="494"/>
      <c r="U1950" s="488" t="s">
        <v>12980</v>
      </c>
      <c r="AB1950" s="488" t="s">
        <v>12981</v>
      </c>
      <c r="AC1950" s="496">
        <v>8.01E9</v>
      </c>
      <c r="AD1950" s="497"/>
      <c r="AE1950" s="497"/>
      <c r="AF1950" s="497"/>
      <c r="AG1950" s="497"/>
      <c r="AH1950" s="497"/>
      <c r="AI1950" s="494"/>
      <c r="AJ1950" s="488" t="s">
        <v>1527</v>
      </c>
      <c r="AK1950" s="498"/>
      <c r="AL1950" s="499"/>
      <c r="AM1950" s="488" t="s">
        <v>12982</v>
      </c>
      <c r="AO1950" s="494"/>
      <c r="AP1950" s="494"/>
      <c r="AQ1950" s="494"/>
      <c r="AR1950" s="494"/>
      <c r="AS1950" s="494"/>
      <c r="AT1950" s="488" t="s">
        <v>1529</v>
      </c>
      <c r="AU1950" s="492">
        <v>6093.0</v>
      </c>
      <c r="AV1950" s="492">
        <v>11.0</v>
      </c>
      <c r="AW1950" s="492">
        <v>2025.0</v>
      </c>
      <c r="AX1950" s="488" t="s">
        <v>1634</v>
      </c>
      <c r="AY1950" s="488" t="s">
        <v>1540</v>
      </c>
      <c r="AZ1950" s="488" t="s">
        <v>1531</v>
      </c>
    </row>
    <row r="1951" hidden="1">
      <c r="A1951" s="488" t="s">
        <v>12983</v>
      </c>
      <c r="B1951" s="488" t="s">
        <v>12984</v>
      </c>
      <c r="C1951" s="488" t="s">
        <v>1513</v>
      </c>
      <c r="D1951" s="488" t="s">
        <v>1514</v>
      </c>
      <c r="E1951" s="491">
        <v>45825.350694444445</v>
      </c>
      <c r="F1951" s="492">
        <v>2980.0</v>
      </c>
      <c r="G1951" s="488" t="s">
        <v>1515</v>
      </c>
      <c r="H1951" s="492">
        <v>2980.0</v>
      </c>
      <c r="I1951" s="488" t="s">
        <v>1515</v>
      </c>
      <c r="J1951" s="488" t="s">
        <v>1516</v>
      </c>
      <c r="K1951" s="488" t="s">
        <v>1517</v>
      </c>
      <c r="L1951" s="488" t="s">
        <v>12985</v>
      </c>
      <c r="M1951" s="488" t="s">
        <v>12986</v>
      </c>
      <c r="N1951" s="488" t="s">
        <v>1520</v>
      </c>
      <c r="O1951" s="488" t="s">
        <v>1521</v>
      </c>
      <c r="P1951" s="488" t="s">
        <v>1545</v>
      </c>
      <c r="Q1951" s="488" t="s">
        <v>1523</v>
      </c>
      <c r="R1951" s="495" t="s">
        <v>1524</v>
      </c>
      <c r="S1951" s="494"/>
      <c r="T1951" s="494"/>
      <c r="U1951" s="488" t="s">
        <v>12987</v>
      </c>
      <c r="AB1951" s="488" t="s">
        <v>12988</v>
      </c>
      <c r="AC1951" s="496">
        <v>7.01E9</v>
      </c>
      <c r="AD1951" s="497"/>
      <c r="AE1951" s="497"/>
      <c r="AF1951" s="497"/>
      <c r="AG1951" s="497"/>
      <c r="AH1951" s="497"/>
      <c r="AI1951" s="494"/>
      <c r="AJ1951" s="488" t="s">
        <v>1527</v>
      </c>
      <c r="AK1951" s="498"/>
      <c r="AL1951" s="499"/>
      <c r="AM1951" s="488" t="s">
        <v>12989</v>
      </c>
      <c r="AO1951" s="494"/>
      <c r="AP1951" s="494"/>
      <c r="AQ1951" s="494"/>
      <c r="AR1951" s="494"/>
      <c r="AS1951" s="494"/>
      <c r="AT1951" s="488" t="s">
        <v>1529</v>
      </c>
      <c r="AU1951" s="492">
        <v>3227.0</v>
      </c>
      <c r="AV1951" s="492">
        <v>12.0</v>
      </c>
      <c r="AW1951" s="492">
        <v>2027.0</v>
      </c>
      <c r="AX1951" s="488" t="s">
        <v>1549</v>
      </c>
      <c r="AY1951" s="488" t="s">
        <v>5758</v>
      </c>
      <c r="AZ1951" s="488" t="s">
        <v>1531</v>
      </c>
    </row>
    <row r="1952" hidden="1">
      <c r="A1952" s="488" t="s">
        <v>12990</v>
      </c>
      <c r="B1952" s="488" t="s">
        <v>12991</v>
      </c>
      <c r="C1952" s="488" t="s">
        <v>1513</v>
      </c>
      <c r="D1952" s="488" t="s">
        <v>1514</v>
      </c>
      <c r="E1952" s="491">
        <v>45825.33541666667</v>
      </c>
      <c r="F1952" s="492">
        <v>2980.0</v>
      </c>
      <c r="G1952" s="488" t="s">
        <v>1515</v>
      </c>
      <c r="H1952" s="492">
        <v>2980.0</v>
      </c>
      <c r="I1952" s="488" t="s">
        <v>1515</v>
      </c>
      <c r="J1952" s="488" t="s">
        <v>1516</v>
      </c>
      <c r="K1952" s="488" t="s">
        <v>1517</v>
      </c>
      <c r="L1952" s="488" t="s">
        <v>12992</v>
      </c>
      <c r="M1952" s="488" t="s">
        <v>12993</v>
      </c>
      <c r="N1952" s="488" t="s">
        <v>1520</v>
      </c>
      <c r="O1952" s="488" t="s">
        <v>1521</v>
      </c>
      <c r="P1952" s="488" t="s">
        <v>1522</v>
      </c>
      <c r="Q1952" s="488" t="s">
        <v>1523</v>
      </c>
      <c r="R1952" s="495" t="s">
        <v>1524</v>
      </c>
      <c r="S1952" s="494"/>
      <c r="T1952" s="494"/>
      <c r="U1952" s="488" t="s">
        <v>12994</v>
      </c>
      <c r="AB1952" s="488" t="s">
        <v>12995</v>
      </c>
      <c r="AC1952" s="496">
        <v>9.04E9</v>
      </c>
      <c r="AD1952" s="497"/>
      <c r="AE1952" s="497"/>
      <c r="AF1952" s="497"/>
      <c r="AG1952" s="497"/>
      <c r="AH1952" s="497"/>
      <c r="AI1952" s="494"/>
      <c r="AJ1952" s="488" t="s">
        <v>1527</v>
      </c>
      <c r="AK1952" s="498"/>
      <c r="AL1952" s="499"/>
      <c r="AM1952" s="488" t="s">
        <v>12996</v>
      </c>
      <c r="AO1952" s="494"/>
      <c r="AP1952" s="494"/>
      <c r="AQ1952" s="494"/>
      <c r="AR1952" s="494"/>
      <c r="AS1952" s="494"/>
      <c r="AT1952" s="488" t="s">
        <v>1529</v>
      </c>
      <c r="AU1952" s="492">
        <v>2992.0</v>
      </c>
      <c r="AV1952" s="492">
        <v>12.0</v>
      </c>
      <c r="AW1952" s="492">
        <v>2028.0</v>
      </c>
      <c r="AX1952" s="488" t="s">
        <v>1539</v>
      </c>
      <c r="AY1952" s="488" t="s">
        <v>1540</v>
      </c>
      <c r="AZ1952" s="488" t="s">
        <v>1531</v>
      </c>
    </row>
    <row r="1953" hidden="1">
      <c r="A1953" s="488" t="s">
        <v>12997</v>
      </c>
      <c r="B1953" s="488" t="s">
        <v>12998</v>
      </c>
      <c r="C1953" s="488" t="s">
        <v>1513</v>
      </c>
      <c r="D1953" s="488" t="s">
        <v>1514</v>
      </c>
      <c r="E1953" s="491">
        <v>45825.334027777775</v>
      </c>
      <c r="F1953" s="492">
        <v>2980.0</v>
      </c>
      <c r="G1953" s="488" t="s">
        <v>1515</v>
      </c>
      <c r="H1953" s="492">
        <v>2980.0</v>
      </c>
      <c r="I1953" s="488" t="s">
        <v>1515</v>
      </c>
      <c r="J1953" s="488" t="s">
        <v>1516</v>
      </c>
      <c r="K1953" s="488" t="s">
        <v>1517</v>
      </c>
      <c r="L1953" s="488" t="s">
        <v>12999</v>
      </c>
      <c r="M1953" s="488" t="s">
        <v>13000</v>
      </c>
      <c r="N1953" s="488" t="s">
        <v>1520</v>
      </c>
      <c r="O1953" s="488" t="s">
        <v>1521</v>
      </c>
      <c r="P1953" s="488" t="s">
        <v>1522</v>
      </c>
      <c r="Q1953" s="488" t="s">
        <v>1523</v>
      </c>
      <c r="R1953" s="495" t="s">
        <v>1524</v>
      </c>
      <c r="S1953" s="494"/>
      <c r="T1953" s="494"/>
      <c r="U1953" s="488" t="s">
        <v>13001</v>
      </c>
      <c r="AB1953" s="488" t="s">
        <v>13002</v>
      </c>
      <c r="AC1953" s="496">
        <v>9.02E9</v>
      </c>
      <c r="AD1953" s="497"/>
      <c r="AE1953" s="497"/>
      <c r="AF1953" s="497"/>
      <c r="AG1953" s="497"/>
      <c r="AH1953" s="497"/>
      <c r="AI1953" s="494"/>
      <c r="AJ1953" s="488" t="s">
        <v>1527</v>
      </c>
      <c r="AK1953" s="498"/>
      <c r="AL1953" s="499"/>
      <c r="AM1953" s="488" t="s">
        <v>13003</v>
      </c>
      <c r="AO1953" s="494"/>
      <c r="AP1953" s="494"/>
      <c r="AQ1953" s="494"/>
      <c r="AR1953" s="494"/>
      <c r="AS1953" s="494"/>
      <c r="AT1953" s="488" t="s">
        <v>1529</v>
      </c>
      <c r="AU1953" s="492">
        <v>9597.0</v>
      </c>
      <c r="AV1953" s="492">
        <v>2.0</v>
      </c>
      <c r="AW1953" s="492">
        <v>2029.0</v>
      </c>
      <c r="AX1953" s="488" t="s">
        <v>1634</v>
      </c>
      <c r="AY1953" s="488" t="s">
        <v>1540</v>
      </c>
      <c r="AZ1953" s="488" t="s">
        <v>1531</v>
      </c>
    </row>
    <row r="1954" hidden="1">
      <c r="A1954" s="488" t="s">
        <v>13004</v>
      </c>
      <c r="B1954" s="488" t="s">
        <v>13005</v>
      </c>
      <c r="C1954" s="488" t="s">
        <v>1513</v>
      </c>
      <c r="D1954" s="488" t="s">
        <v>1514</v>
      </c>
      <c r="E1954" s="491">
        <v>45825.333333333336</v>
      </c>
      <c r="F1954" s="492">
        <v>2980.0</v>
      </c>
      <c r="G1954" s="488" t="s">
        <v>1515</v>
      </c>
      <c r="H1954" s="492">
        <v>2980.0</v>
      </c>
      <c r="I1954" s="488" t="s">
        <v>1515</v>
      </c>
      <c r="J1954" s="488" t="s">
        <v>1516</v>
      </c>
      <c r="K1954" s="488" t="s">
        <v>1517</v>
      </c>
      <c r="L1954" s="488" t="s">
        <v>13006</v>
      </c>
      <c r="M1954" s="488" t="s">
        <v>13007</v>
      </c>
      <c r="N1954" s="488" t="s">
        <v>1520</v>
      </c>
      <c r="O1954" s="488" t="s">
        <v>1521</v>
      </c>
      <c r="P1954" s="488" t="s">
        <v>1545</v>
      </c>
      <c r="Q1954" s="488" t="s">
        <v>1523</v>
      </c>
      <c r="R1954" s="495" t="s">
        <v>1524</v>
      </c>
      <c r="S1954" s="494"/>
      <c r="T1954" s="494"/>
      <c r="U1954" s="488" t="s">
        <v>13008</v>
      </c>
      <c r="AB1954" s="488" t="s">
        <v>13009</v>
      </c>
      <c r="AC1954" s="496">
        <v>9.02E9</v>
      </c>
      <c r="AD1954" s="497"/>
      <c r="AE1954" s="494"/>
      <c r="AF1954" s="494"/>
      <c r="AG1954" s="494"/>
      <c r="AH1954" s="494"/>
      <c r="AI1954" s="494"/>
      <c r="AJ1954" s="488" t="s">
        <v>1527</v>
      </c>
      <c r="AK1954" s="494"/>
      <c r="AL1954" s="494"/>
      <c r="AM1954" s="488" t="s">
        <v>13010</v>
      </c>
      <c r="AO1954" s="494"/>
      <c r="AP1954" s="494"/>
      <c r="AQ1954" s="494"/>
      <c r="AR1954" s="494"/>
      <c r="AS1954" s="494"/>
      <c r="AT1954" s="488" t="s">
        <v>1529</v>
      </c>
      <c r="AU1954" s="492">
        <v>1216.0</v>
      </c>
      <c r="AV1954" s="492">
        <v>11.0</v>
      </c>
      <c r="AW1954" s="492">
        <v>2027.0</v>
      </c>
      <c r="AX1954" s="488" t="s">
        <v>1549</v>
      </c>
      <c r="AY1954" s="488" t="s">
        <v>12058</v>
      </c>
      <c r="AZ1954" s="488" t="s">
        <v>1531</v>
      </c>
    </row>
    <row r="1955" hidden="1">
      <c r="A1955" s="488" t="s">
        <v>13011</v>
      </c>
      <c r="B1955" s="488" t="s">
        <v>13012</v>
      </c>
      <c r="C1955" s="488" t="s">
        <v>1513</v>
      </c>
      <c r="D1955" s="488" t="s">
        <v>1514</v>
      </c>
      <c r="E1955" s="491">
        <v>45825.325694444444</v>
      </c>
      <c r="F1955" s="492">
        <v>2980.0</v>
      </c>
      <c r="G1955" s="488" t="s">
        <v>1515</v>
      </c>
      <c r="H1955" s="492">
        <v>2980.0</v>
      </c>
      <c r="I1955" s="488" t="s">
        <v>1515</v>
      </c>
      <c r="J1955" s="488" t="s">
        <v>1516</v>
      </c>
      <c r="K1955" s="488" t="s">
        <v>1517</v>
      </c>
      <c r="L1955" s="488" t="s">
        <v>13013</v>
      </c>
      <c r="M1955" s="488" t="s">
        <v>13014</v>
      </c>
      <c r="N1955" s="488" t="s">
        <v>1520</v>
      </c>
      <c r="O1955" s="488" t="s">
        <v>1521</v>
      </c>
      <c r="P1955" s="488" t="s">
        <v>1522</v>
      </c>
      <c r="Q1955" s="488" t="s">
        <v>1523</v>
      </c>
      <c r="R1955" s="495" t="s">
        <v>1524</v>
      </c>
      <c r="S1955" s="494"/>
      <c r="T1955" s="494"/>
      <c r="U1955" s="488" t="s">
        <v>13015</v>
      </c>
      <c r="AB1955" s="488" t="s">
        <v>13016</v>
      </c>
      <c r="AC1955" s="496">
        <v>9.05E9</v>
      </c>
      <c r="AD1955" s="497"/>
      <c r="AE1955" s="494"/>
      <c r="AF1955" s="494"/>
      <c r="AG1955" s="494"/>
      <c r="AH1955" s="494"/>
      <c r="AI1955" s="494"/>
      <c r="AJ1955" s="488" t="s">
        <v>1527</v>
      </c>
      <c r="AK1955" s="494"/>
      <c r="AL1955" s="494"/>
      <c r="AM1955" s="488" t="s">
        <v>13017</v>
      </c>
      <c r="AP1955" s="494"/>
      <c r="AQ1955" s="494"/>
      <c r="AR1955" s="494"/>
      <c r="AS1955" s="494"/>
      <c r="AT1955" s="488" t="s">
        <v>1529</v>
      </c>
      <c r="AU1955" s="492">
        <v>7000.0</v>
      </c>
      <c r="AV1955" s="492">
        <v>3.0</v>
      </c>
      <c r="AW1955" s="492">
        <v>2027.0</v>
      </c>
      <c r="AX1955" s="497"/>
      <c r="AY1955" s="488" t="s">
        <v>1571</v>
      </c>
      <c r="AZ1955" s="488" t="s">
        <v>1531</v>
      </c>
    </row>
    <row r="1956" hidden="1">
      <c r="A1956" s="488" t="s">
        <v>13018</v>
      </c>
      <c r="B1956" s="488" t="s">
        <v>13019</v>
      </c>
      <c r="C1956" s="488" t="s">
        <v>1513</v>
      </c>
      <c r="D1956" s="488" t="s">
        <v>1514</v>
      </c>
      <c r="E1956" s="491">
        <v>45825.325</v>
      </c>
      <c r="F1956" s="492">
        <v>9800.0</v>
      </c>
      <c r="G1956" s="488" t="s">
        <v>1515</v>
      </c>
      <c r="H1956" s="492">
        <v>9800.0</v>
      </c>
      <c r="I1956" s="488" t="s">
        <v>1515</v>
      </c>
      <c r="J1956" s="488" t="s">
        <v>1516</v>
      </c>
      <c r="K1956" s="488" t="s">
        <v>1517</v>
      </c>
      <c r="L1956" s="488" t="s">
        <v>13020</v>
      </c>
      <c r="M1956" s="488" t="s">
        <v>13021</v>
      </c>
      <c r="N1956" s="488" t="s">
        <v>1520</v>
      </c>
      <c r="O1956" s="488" t="s">
        <v>1521</v>
      </c>
      <c r="P1956" s="488" t="s">
        <v>1724</v>
      </c>
      <c r="Q1956" s="488" t="s">
        <v>1523</v>
      </c>
      <c r="R1956" s="495" t="s">
        <v>1524</v>
      </c>
      <c r="S1956" s="494"/>
      <c r="T1956" s="494"/>
      <c r="U1956" s="488" t="s">
        <v>13022</v>
      </c>
      <c r="AB1956" s="488" t="s">
        <v>13023</v>
      </c>
      <c r="AC1956" s="496">
        <v>8.03E9</v>
      </c>
      <c r="AD1956" s="488" t="s">
        <v>13024</v>
      </c>
      <c r="AE1956" s="492">
        <v>9800.0</v>
      </c>
      <c r="AF1956" s="488" t="s">
        <v>1515</v>
      </c>
      <c r="AG1956" s="488" t="s">
        <v>2195</v>
      </c>
      <c r="AH1956" s="497"/>
      <c r="AI1956" s="494"/>
      <c r="AJ1956" s="488" t="s">
        <v>1527</v>
      </c>
      <c r="AK1956" s="495" t="s">
        <v>1524</v>
      </c>
      <c r="AL1956" s="495" t="s">
        <v>1524</v>
      </c>
      <c r="AM1956" s="488" t="s">
        <v>13025</v>
      </c>
      <c r="AP1956" s="494"/>
      <c r="AQ1956" s="494"/>
      <c r="AR1956" s="494"/>
      <c r="AS1956" s="494"/>
      <c r="AT1956" s="488" t="s">
        <v>1529</v>
      </c>
      <c r="AU1956" s="492">
        <v>1000.0</v>
      </c>
      <c r="AV1956" s="492">
        <v>4.0</v>
      </c>
      <c r="AW1956" s="492">
        <v>2030.0</v>
      </c>
      <c r="AX1956" s="488" t="s">
        <v>1728</v>
      </c>
      <c r="AY1956" s="488" t="s">
        <v>1729</v>
      </c>
      <c r="AZ1956" s="488" t="s">
        <v>1531</v>
      </c>
    </row>
    <row r="1957" hidden="1">
      <c r="A1957" s="488" t="s">
        <v>8456</v>
      </c>
      <c r="B1957" s="488" t="s">
        <v>8457</v>
      </c>
      <c r="C1957" s="488" t="s">
        <v>1513</v>
      </c>
      <c r="D1957" s="488" t="s">
        <v>1514</v>
      </c>
      <c r="E1957" s="491">
        <v>45825.32361111111</v>
      </c>
      <c r="F1957" s="492">
        <v>2980.0</v>
      </c>
      <c r="G1957" s="488" t="s">
        <v>1515</v>
      </c>
      <c r="H1957" s="492">
        <v>2980.0</v>
      </c>
      <c r="I1957" s="488" t="s">
        <v>1515</v>
      </c>
      <c r="J1957" s="488" t="s">
        <v>1516</v>
      </c>
      <c r="K1957" s="488" t="s">
        <v>1517</v>
      </c>
      <c r="L1957" s="488" t="s">
        <v>8458</v>
      </c>
      <c r="M1957" s="488" t="s">
        <v>8459</v>
      </c>
      <c r="N1957" s="488" t="s">
        <v>1520</v>
      </c>
      <c r="O1957" s="488" t="s">
        <v>1521</v>
      </c>
      <c r="P1957" s="488" t="s">
        <v>1545</v>
      </c>
      <c r="Q1957" s="488" t="s">
        <v>1523</v>
      </c>
      <c r="R1957" s="495" t="s">
        <v>1524</v>
      </c>
      <c r="S1957" s="494"/>
      <c r="T1957" s="494"/>
      <c r="U1957" s="488" t="s">
        <v>8460</v>
      </c>
      <c r="AB1957" s="488" t="s">
        <v>8461</v>
      </c>
      <c r="AC1957" s="496">
        <v>8.06E9</v>
      </c>
      <c r="AD1957" s="497"/>
      <c r="AE1957" s="497"/>
      <c r="AF1957" s="497"/>
      <c r="AG1957" s="497"/>
      <c r="AH1957" s="497"/>
      <c r="AI1957" s="494"/>
      <c r="AJ1957" s="488" t="s">
        <v>1527</v>
      </c>
      <c r="AK1957" s="498"/>
      <c r="AL1957" s="499"/>
      <c r="AM1957" s="488" t="s">
        <v>8462</v>
      </c>
      <c r="AO1957" s="494"/>
      <c r="AP1957" s="494"/>
      <c r="AQ1957" s="494"/>
      <c r="AR1957" s="494"/>
      <c r="AS1957" s="494"/>
      <c r="AT1957" s="488" t="s">
        <v>1529</v>
      </c>
      <c r="AU1957" s="492">
        <v>1037.0</v>
      </c>
      <c r="AV1957" s="492">
        <v>3.0</v>
      </c>
      <c r="AW1957" s="492">
        <v>2029.0</v>
      </c>
      <c r="AX1957" s="488" t="s">
        <v>1549</v>
      </c>
      <c r="AY1957" s="488" t="s">
        <v>6456</v>
      </c>
      <c r="AZ1957" s="488" t="s">
        <v>1531</v>
      </c>
    </row>
    <row r="1958" hidden="1">
      <c r="A1958" s="488" t="s">
        <v>13026</v>
      </c>
      <c r="B1958" s="488" t="s">
        <v>13027</v>
      </c>
      <c r="C1958" s="488" t="s">
        <v>1513</v>
      </c>
      <c r="D1958" s="488" t="s">
        <v>1514</v>
      </c>
      <c r="E1958" s="491">
        <v>45825.32013888889</v>
      </c>
      <c r="F1958" s="492">
        <v>29400.0</v>
      </c>
      <c r="G1958" s="488" t="s">
        <v>1515</v>
      </c>
      <c r="H1958" s="492">
        <v>29400.0</v>
      </c>
      <c r="I1958" s="488" t="s">
        <v>1515</v>
      </c>
      <c r="J1958" s="488" t="s">
        <v>1516</v>
      </c>
      <c r="K1958" s="488" t="s">
        <v>1517</v>
      </c>
      <c r="L1958" s="488" t="s">
        <v>5966</v>
      </c>
      <c r="M1958" s="488" t="s">
        <v>13028</v>
      </c>
      <c r="N1958" s="488" t="s">
        <v>1520</v>
      </c>
      <c r="O1958" s="488" t="s">
        <v>1521</v>
      </c>
      <c r="P1958" s="488" t="s">
        <v>1522</v>
      </c>
      <c r="Q1958" s="488" t="s">
        <v>1523</v>
      </c>
      <c r="R1958" s="495" t="s">
        <v>1524</v>
      </c>
      <c r="S1958" s="494"/>
      <c r="T1958" s="494"/>
      <c r="U1958" s="488" t="s">
        <v>13029</v>
      </c>
      <c r="AB1958" s="488" t="s">
        <v>13030</v>
      </c>
      <c r="AD1958" s="488" t="s">
        <v>13031</v>
      </c>
      <c r="AE1958" s="492">
        <v>29400.0</v>
      </c>
      <c r="AF1958" s="488" t="s">
        <v>1515</v>
      </c>
      <c r="AG1958" s="488" t="s">
        <v>2195</v>
      </c>
      <c r="AH1958" s="497"/>
      <c r="AI1958" s="494"/>
      <c r="AJ1958" s="488" t="s">
        <v>1527</v>
      </c>
      <c r="AK1958" s="495" t="s">
        <v>1524</v>
      </c>
      <c r="AL1958" s="495" t="s">
        <v>1524</v>
      </c>
      <c r="AM1958" s="488" t="s">
        <v>13032</v>
      </c>
      <c r="AP1958" s="494"/>
      <c r="AQ1958" s="494"/>
      <c r="AR1958" s="494"/>
      <c r="AS1958" s="494"/>
      <c r="AT1958" s="488" t="s">
        <v>1529</v>
      </c>
      <c r="AU1958" s="492">
        <v>212.0</v>
      </c>
      <c r="AV1958" s="492">
        <v>6.0</v>
      </c>
      <c r="AW1958" s="492">
        <v>2028.0</v>
      </c>
      <c r="AX1958" s="488" t="s">
        <v>1539</v>
      </c>
      <c r="AY1958" s="488" t="s">
        <v>2292</v>
      </c>
      <c r="AZ1958" s="488" t="s">
        <v>1531</v>
      </c>
    </row>
    <row r="1959" hidden="1">
      <c r="A1959" s="488" t="s">
        <v>13033</v>
      </c>
      <c r="B1959" s="488" t="s">
        <v>13034</v>
      </c>
      <c r="C1959" s="488" t="s">
        <v>1513</v>
      </c>
      <c r="D1959" s="488" t="s">
        <v>1514</v>
      </c>
      <c r="E1959" s="491">
        <v>45825.31527777778</v>
      </c>
      <c r="F1959" s="492">
        <v>14900.0</v>
      </c>
      <c r="G1959" s="488" t="s">
        <v>1515</v>
      </c>
      <c r="H1959" s="492">
        <v>14900.0</v>
      </c>
      <c r="I1959" s="488" t="s">
        <v>1515</v>
      </c>
      <c r="J1959" s="488" t="s">
        <v>1516</v>
      </c>
      <c r="K1959" s="488" t="s">
        <v>1517</v>
      </c>
      <c r="L1959" s="488" t="s">
        <v>13035</v>
      </c>
      <c r="M1959" s="488" t="s">
        <v>13035</v>
      </c>
      <c r="N1959" s="488" t="s">
        <v>1520</v>
      </c>
      <c r="O1959" s="488" t="s">
        <v>1521</v>
      </c>
      <c r="P1959" s="488" t="s">
        <v>1522</v>
      </c>
      <c r="Q1959" s="488" t="s">
        <v>1523</v>
      </c>
      <c r="R1959" s="495" t="s">
        <v>1524</v>
      </c>
      <c r="S1959" s="494"/>
      <c r="T1959" s="494"/>
      <c r="U1959" s="488" t="s">
        <v>13036</v>
      </c>
      <c r="AB1959" s="488" t="s">
        <v>13037</v>
      </c>
      <c r="AC1959" s="496">
        <v>8.03E9</v>
      </c>
      <c r="AD1959" s="488" t="s">
        <v>13038</v>
      </c>
      <c r="AE1959" s="492">
        <v>357600.0</v>
      </c>
      <c r="AF1959" s="488" t="s">
        <v>1515</v>
      </c>
      <c r="AG1959" s="488" t="s">
        <v>2096</v>
      </c>
      <c r="AH1959" s="492">
        <v>24.0</v>
      </c>
      <c r="AI1959" s="494"/>
      <c r="AJ1959" s="488" t="s">
        <v>1527</v>
      </c>
      <c r="AK1959" s="495" t="s">
        <v>1524</v>
      </c>
      <c r="AL1959" s="495" t="s">
        <v>1524</v>
      </c>
      <c r="AM1959" s="488" t="s">
        <v>13039</v>
      </c>
      <c r="AO1959" s="494"/>
      <c r="AP1959" s="494"/>
      <c r="AQ1959" s="494"/>
      <c r="AR1959" s="494"/>
      <c r="AS1959" s="494"/>
      <c r="AT1959" s="488" t="s">
        <v>1529</v>
      </c>
      <c r="AU1959" s="492">
        <v>9601.0</v>
      </c>
      <c r="AV1959" s="492">
        <v>12.0</v>
      </c>
      <c r="AW1959" s="492">
        <v>2027.0</v>
      </c>
      <c r="AX1959" s="488" t="s">
        <v>7320</v>
      </c>
      <c r="AY1959" s="488" t="s">
        <v>9385</v>
      </c>
      <c r="AZ1959" s="488" t="s">
        <v>1531</v>
      </c>
    </row>
    <row r="1960" hidden="1">
      <c r="A1960" s="488" t="s">
        <v>13040</v>
      </c>
      <c r="B1960" s="488" t="s">
        <v>13041</v>
      </c>
      <c r="C1960" s="488" t="s">
        <v>1513</v>
      </c>
      <c r="D1960" s="488" t="s">
        <v>1514</v>
      </c>
      <c r="E1960" s="491">
        <v>45825.31458333333</v>
      </c>
      <c r="F1960" s="492">
        <v>24985.0</v>
      </c>
      <c r="G1960" s="488" t="s">
        <v>1515</v>
      </c>
      <c r="H1960" s="492">
        <v>24985.0</v>
      </c>
      <c r="I1960" s="488" t="s">
        <v>1515</v>
      </c>
      <c r="J1960" s="488" t="s">
        <v>1516</v>
      </c>
      <c r="K1960" s="488" t="s">
        <v>1517</v>
      </c>
      <c r="L1960" s="488" t="s">
        <v>13042</v>
      </c>
      <c r="M1960" s="488" t="s">
        <v>13042</v>
      </c>
      <c r="N1960" s="488" t="s">
        <v>1520</v>
      </c>
      <c r="O1960" s="488" t="s">
        <v>1521</v>
      </c>
      <c r="P1960" s="488" t="s">
        <v>1554</v>
      </c>
      <c r="Q1960" s="488" t="s">
        <v>1523</v>
      </c>
      <c r="R1960" s="495" t="s">
        <v>1524</v>
      </c>
      <c r="S1960" s="494"/>
      <c r="T1960" s="494"/>
      <c r="U1960" s="488" t="s">
        <v>13043</v>
      </c>
      <c r="AB1960" s="488" t="s">
        <v>13044</v>
      </c>
      <c r="AD1960" s="488" t="s">
        <v>13045</v>
      </c>
      <c r="AE1960" s="492">
        <v>599640.0</v>
      </c>
      <c r="AF1960" s="488" t="s">
        <v>1515</v>
      </c>
      <c r="AG1960" s="488" t="s">
        <v>2096</v>
      </c>
      <c r="AH1960" s="492">
        <v>24.0</v>
      </c>
      <c r="AI1960" s="494"/>
      <c r="AJ1960" s="488" t="s">
        <v>1527</v>
      </c>
      <c r="AK1960" s="495" t="s">
        <v>1524</v>
      </c>
      <c r="AL1960" s="495" t="s">
        <v>1524</v>
      </c>
      <c r="AM1960" s="488" t="s">
        <v>13046</v>
      </c>
      <c r="AP1960" s="494"/>
      <c r="AQ1960" s="494"/>
      <c r="AR1960" s="494"/>
      <c r="AS1960" s="494"/>
      <c r="AT1960" s="488" t="s">
        <v>1529</v>
      </c>
      <c r="AU1960" s="492">
        <v>5474.0</v>
      </c>
      <c r="AV1960" s="492">
        <v>4.0</v>
      </c>
      <c r="AW1960" s="492">
        <v>2029.0</v>
      </c>
      <c r="AX1960" s="488" t="s">
        <v>1587</v>
      </c>
      <c r="AY1960" s="488" t="s">
        <v>1831</v>
      </c>
      <c r="AZ1960" s="488" t="s">
        <v>1531</v>
      </c>
    </row>
    <row r="1961" hidden="1">
      <c r="A1961" s="488" t="s">
        <v>13047</v>
      </c>
      <c r="B1961" s="488" t="s">
        <v>13048</v>
      </c>
      <c r="C1961" s="488" t="s">
        <v>4227</v>
      </c>
      <c r="D1961" s="488" t="s">
        <v>1514</v>
      </c>
      <c r="E1961" s="491">
        <v>45825.3125</v>
      </c>
      <c r="F1961" s="492">
        <v>21400.0</v>
      </c>
      <c r="G1961" s="488" t="s">
        <v>1515</v>
      </c>
      <c r="H1961" s="492">
        <v>21400.0</v>
      </c>
      <c r="I1961" s="488" t="s">
        <v>1515</v>
      </c>
      <c r="J1961" s="488" t="s">
        <v>1516</v>
      </c>
      <c r="K1961" s="488" t="s">
        <v>1517</v>
      </c>
      <c r="L1961" s="488" t="s">
        <v>13049</v>
      </c>
      <c r="M1961" s="488" t="s">
        <v>13050</v>
      </c>
      <c r="N1961" s="488" t="s">
        <v>1520</v>
      </c>
      <c r="O1961" s="488" t="s">
        <v>1521</v>
      </c>
      <c r="P1961" s="488" t="s">
        <v>1522</v>
      </c>
      <c r="Q1961" s="488" t="s">
        <v>1523</v>
      </c>
      <c r="R1961" s="495" t="s">
        <v>1524</v>
      </c>
      <c r="S1961" s="494"/>
      <c r="T1961" s="494"/>
      <c r="U1961" s="488" t="s">
        <v>13051</v>
      </c>
      <c r="AB1961" s="488" t="s">
        <v>13052</v>
      </c>
      <c r="AD1961" s="488" t="s">
        <v>13053</v>
      </c>
      <c r="AE1961" s="492">
        <v>749000.0</v>
      </c>
      <c r="AF1961" s="488" t="s">
        <v>1515</v>
      </c>
      <c r="AG1961" s="488" t="s">
        <v>2096</v>
      </c>
      <c r="AH1961" s="492">
        <v>35.0</v>
      </c>
      <c r="AI1961" s="494"/>
      <c r="AJ1961" s="495" t="b">
        <v>0</v>
      </c>
      <c r="AK1961" s="495" t="s">
        <v>1524</v>
      </c>
      <c r="AL1961" s="495" t="s">
        <v>1524</v>
      </c>
      <c r="AM1961" s="488" t="s">
        <v>13054</v>
      </c>
      <c r="AO1961" s="494"/>
      <c r="AP1961" s="494"/>
      <c r="AQ1961" s="494"/>
      <c r="AR1961" s="494"/>
      <c r="AS1961" s="494"/>
      <c r="AT1961" s="488" t="s">
        <v>1529</v>
      </c>
      <c r="AU1961" s="492">
        <v>1727.0</v>
      </c>
      <c r="AV1961" s="492">
        <v>7.0</v>
      </c>
      <c r="AW1961" s="492">
        <v>2029.0</v>
      </c>
      <c r="AX1961" s="488" t="s">
        <v>1539</v>
      </c>
      <c r="AY1961" s="488" t="s">
        <v>1540</v>
      </c>
      <c r="AZ1961" s="488" t="s">
        <v>1531</v>
      </c>
    </row>
    <row r="1962" hidden="1">
      <c r="A1962" s="488" t="s">
        <v>13055</v>
      </c>
      <c r="B1962" s="488" t="s">
        <v>13056</v>
      </c>
      <c r="C1962" s="488" t="s">
        <v>1513</v>
      </c>
      <c r="D1962" s="488" t="s">
        <v>1514</v>
      </c>
      <c r="E1962" s="491">
        <v>45825.3125</v>
      </c>
      <c r="F1962" s="492">
        <v>21900.0</v>
      </c>
      <c r="G1962" s="488" t="s">
        <v>1515</v>
      </c>
      <c r="H1962" s="492">
        <v>21900.0</v>
      </c>
      <c r="I1962" s="488" t="s">
        <v>1515</v>
      </c>
      <c r="J1962" s="488" t="s">
        <v>1516</v>
      </c>
      <c r="K1962" s="488" t="s">
        <v>1517</v>
      </c>
      <c r="L1962" s="488" t="s">
        <v>13057</v>
      </c>
      <c r="M1962" s="488" t="s">
        <v>13057</v>
      </c>
      <c r="N1962" s="488" t="s">
        <v>1520</v>
      </c>
      <c r="O1962" s="488" t="s">
        <v>1521</v>
      </c>
      <c r="P1962" s="488" t="s">
        <v>1724</v>
      </c>
      <c r="Q1962" s="488" t="s">
        <v>1523</v>
      </c>
      <c r="R1962" s="495" t="s">
        <v>1524</v>
      </c>
      <c r="S1962" s="494"/>
      <c r="T1962" s="494"/>
      <c r="U1962" s="488" t="s">
        <v>13058</v>
      </c>
      <c r="AB1962" s="488" t="s">
        <v>13059</v>
      </c>
      <c r="AC1962" s="496">
        <v>8.04E9</v>
      </c>
      <c r="AD1962" s="488" t="s">
        <v>13060</v>
      </c>
      <c r="AE1962" s="492">
        <v>766500.0</v>
      </c>
      <c r="AF1962" s="488" t="s">
        <v>1515</v>
      </c>
      <c r="AG1962" s="488" t="s">
        <v>2096</v>
      </c>
      <c r="AH1962" s="492">
        <v>35.0</v>
      </c>
      <c r="AI1962" s="494"/>
      <c r="AJ1962" s="488" t="s">
        <v>1527</v>
      </c>
      <c r="AK1962" s="495" t="s">
        <v>1524</v>
      </c>
      <c r="AL1962" s="495" t="s">
        <v>1524</v>
      </c>
      <c r="AM1962" s="488" t="s">
        <v>13061</v>
      </c>
      <c r="AP1962" s="494"/>
      <c r="AQ1962" s="494"/>
      <c r="AR1962" s="494"/>
      <c r="AS1962" s="494"/>
      <c r="AT1962" s="488" t="s">
        <v>1529</v>
      </c>
      <c r="AU1962" s="492">
        <v>2000.0</v>
      </c>
      <c r="AV1962" s="492">
        <v>2.0</v>
      </c>
      <c r="AW1962" s="492">
        <v>2029.0</v>
      </c>
      <c r="AX1962" s="488" t="s">
        <v>1728</v>
      </c>
      <c r="AY1962" s="497"/>
      <c r="AZ1962" s="488" t="s">
        <v>1531</v>
      </c>
    </row>
    <row r="1963" hidden="1">
      <c r="A1963" s="488" t="s">
        <v>13062</v>
      </c>
      <c r="B1963" s="488" t="s">
        <v>13063</v>
      </c>
      <c r="C1963" s="488" t="s">
        <v>1513</v>
      </c>
      <c r="D1963" s="488" t="s">
        <v>1514</v>
      </c>
      <c r="E1963" s="491">
        <v>45825.31180555555</v>
      </c>
      <c r="F1963" s="492">
        <v>21700.0</v>
      </c>
      <c r="G1963" s="488" t="s">
        <v>1515</v>
      </c>
      <c r="H1963" s="492">
        <v>21700.0</v>
      </c>
      <c r="I1963" s="488" t="s">
        <v>1515</v>
      </c>
      <c r="J1963" s="488" t="s">
        <v>1516</v>
      </c>
      <c r="K1963" s="488" t="s">
        <v>1517</v>
      </c>
      <c r="L1963" s="488" t="s">
        <v>13064</v>
      </c>
      <c r="M1963" s="488" t="s">
        <v>13064</v>
      </c>
      <c r="N1963" s="488" t="s">
        <v>1520</v>
      </c>
      <c r="O1963" s="488" t="s">
        <v>1521</v>
      </c>
      <c r="P1963" s="488" t="s">
        <v>1554</v>
      </c>
      <c r="Q1963" s="488" t="s">
        <v>1523</v>
      </c>
      <c r="R1963" s="495" t="s">
        <v>1524</v>
      </c>
      <c r="S1963" s="494"/>
      <c r="T1963" s="494"/>
      <c r="U1963" s="488" t="s">
        <v>13065</v>
      </c>
      <c r="AB1963" s="488" t="s">
        <v>13066</v>
      </c>
      <c r="AC1963" s="496">
        <v>7.02E9</v>
      </c>
      <c r="AD1963" s="488" t="s">
        <v>13067</v>
      </c>
      <c r="AE1963" s="492">
        <v>759500.0</v>
      </c>
      <c r="AF1963" s="488" t="s">
        <v>1515</v>
      </c>
      <c r="AG1963" s="488" t="s">
        <v>2096</v>
      </c>
      <c r="AH1963" s="492">
        <v>35.0</v>
      </c>
      <c r="AI1963" s="494"/>
      <c r="AJ1963" s="488" t="s">
        <v>1527</v>
      </c>
      <c r="AK1963" s="495" t="s">
        <v>1524</v>
      </c>
      <c r="AL1963" s="495" t="s">
        <v>1524</v>
      </c>
      <c r="AM1963" s="488" t="s">
        <v>4203</v>
      </c>
      <c r="AN1963" s="497"/>
      <c r="AO1963" s="494"/>
      <c r="AP1963" s="494"/>
      <c r="AQ1963" s="494"/>
      <c r="AR1963" s="494"/>
      <c r="AS1963" s="494"/>
      <c r="AT1963" s="488" t="s">
        <v>1529</v>
      </c>
      <c r="AU1963" s="492">
        <v>3969.0</v>
      </c>
      <c r="AV1963" s="492">
        <v>4.0</v>
      </c>
      <c r="AW1963" s="492">
        <v>2027.0</v>
      </c>
      <c r="AX1963" s="488" t="s">
        <v>1587</v>
      </c>
      <c r="AY1963" s="488" t="s">
        <v>1805</v>
      </c>
      <c r="AZ1963" s="488" t="s">
        <v>1531</v>
      </c>
    </row>
    <row r="1964" hidden="1">
      <c r="A1964" s="488" t="s">
        <v>13068</v>
      </c>
      <c r="B1964" s="488" t="s">
        <v>13069</v>
      </c>
      <c r="C1964" s="488" t="s">
        <v>1513</v>
      </c>
      <c r="D1964" s="488" t="s">
        <v>1514</v>
      </c>
      <c r="E1964" s="491">
        <v>45825.311111111114</v>
      </c>
      <c r="F1964" s="492">
        <v>19580.0</v>
      </c>
      <c r="G1964" s="488" t="s">
        <v>1515</v>
      </c>
      <c r="H1964" s="492">
        <v>19580.0</v>
      </c>
      <c r="I1964" s="488" t="s">
        <v>1515</v>
      </c>
      <c r="J1964" s="488" t="s">
        <v>1516</v>
      </c>
      <c r="K1964" s="488" t="s">
        <v>1517</v>
      </c>
      <c r="L1964" s="488" t="s">
        <v>13070</v>
      </c>
      <c r="M1964" s="488" t="s">
        <v>13070</v>
      </c>
      <c r="N1964" s="488" t="s">
        <v>1520</v>
      </c>
      <c r="O1964" s="488" t="s">
        <v>1521</v>
      </c>
      <c r="P1964" s="488" t="s">
        <v>1545</v>
      </c>
      <c r="Q1964" s="488" t="s">
        <v>1523</v>
      </c>
      <c r="R1964" s="495" t="s">
        <v>1524</v>
      </c>
      <c r="S1964" s="494"/>
      <c r="T1964" s="494"/>
      <c r="U1964" s="488" t="s">
        <v>13071</v>
      </c>
      <c r="AB1964" s="488" t="s">
        <v>13072</v>
      </c>
      <c r="AC1964" s="496">
        <v>9.01E9</v>
      </c>
      <c r="AD1964" s="488" t="s">
        <v>13073</v>
      </c>
      <c r="AE1964" s="492">
        <v>665720.0</v>
      </c>
      <c r="AF1964" s="488" t="s">
        <v>1515</v>
      </c>
      <c r="AG1964" s="488" t="s">
        <v>2096</v>
      </c>
      <c r="AH1964" s="492">
        <v>34.0</v>
      </c>
      <c r="AI1964" s="494"/>
      <c r="AJ1964" s="488" t="s">
        <v>1527</v>
      </c>
      <c r="AK1964" s="495" t="s">
        <v>1524</v>
      </c>
      <c r="AL1964" s="495" t="s">
        <v>1524</v>
      </c>
      <c r="AM1964" s="488" t="s">
        <v>13074</v>
      </c>
      <c r="AO1964" s="494"/>
      <c r="AP1964" s="494"/>
      <c r="AQ1964" s="494"/>
      <c r="AR1964" s="494"/>
      <c r="AS1964" s="494"/>
      <c r="AT1964" s="488" t="s">
        <v>1529</v>
      </c>
      <c r="AU1964" s="492">
        <v>8139.0</v>
      </c>
      <c r="AV1964" s="492">
        <v>3.0</v>
      </c>
      <c r="AW1964" s="492">
        <v>2027.0</v>
      </c>
      <c r="AX1964" s="497"/>
      <c r="AY1964" s="488" t="s">
        <v>1652</v>
      </c>
      <c r="AZ1964" s="488" t="s">
        <v>1531</v>
      </c>
    </row>
    <row r="1965" hidden="1">
      <c r="A1965" s="488" t="s">
        <v>13075</v>
      </c>
      <c r="B1965" s="488" t="s">
        <v>13076</v>
      </c>
      <c r="C1965" s="488" t="s">
        <v>1513</v>
      </c>
      <c r="D1965" s="488" t="s">
        <v>1514</v>
      </c>
      <c r="E1965" s="491">
        <v>45825.30069444444</v>
      </c>
      <c r="F1965" s="492">
        <v>2980.0</v>
      </c>
      <c r="G1965" s="488" t="s">
        <v>1515</v>
      </c>
      <c r="H1965" s="492">
        <v>2980.0</v>
      </c>
      <c r="I1965" s="488" t="s">
        <v>1515</v>
      </c>
      <c r="J1965" s="488" t="s">
        <v>1516</v>
      </c>
      <c r="K1965" s="488" t="s">
        <v>1517</v>
      </c>
      <c r="L1965" s="488" t="s">
        <v>13077</v>
      </c>
      <c r="M1965" s="488" t="s">
        <v>13078</v>
      </c>
      <c r="N1965" s="488" t="s">
        <v>1520</v>
      </c>
      <c r="O1965" s="488" t="s">
        <v>1521</v>
      </c>
      <c r="P1965" s="488" t="s">
        <v>1522</v>
      </c>
      <c r="Q1965" s="488" t="s">
        <v>1523</v>
      </c>
      <c r="R1965" s="495" t="s">
        <v>1524</v>
      </c>
      <c r="S1965" s="494"/>
      <c r="T1965" s="494"/>
      <c r="U1965" s="488" t="s">
        <v>13079</v>
      </c>
      <c r="AB1965" s="488" t="s">
        <v>13080</v>
      </c>
      <c r="AC1965" s="496">
        <v>9.08E9</v>
      </c>
      <c r="AD1965" s="497"/>
      <c r="AE1965" s="497"/>
      <c r="AF1965" s="497"/>
      <c r="AG1965" s="497"/>
      <c r="AH1965" s="497"/>
      <c r="AI1965" s="494"/>
      <c r="AJ1965" s="488" t="s">
        <v>1527</v>
      </c>
      <c r="AK1965" s="498"/>
      <c r="AL1965" s="499"/>
      <c r="AM1965" s="488" t="s">
        <v>13081</v>
      </c>
      <c r="AP1965" s="494"/>
      <c r="AQ1965" s="494"/>
      <c r="AR1965" s="494"/>
      <c r="AS1965" s="494"/>
      <c r="AT1965" s="488" t="s">
        <v>1529</v>
      </c>
      <c r="AU1965" s="492">
        <v>6949.0</v>
      </c>
      <c r="AV1965" s="492">
        <v>10.0</v>
      </c>
      <c r="AW1965" s="492">
        <v>2029.0</v>
      </c>
      <c r="AX1965" s="488" t="s">
        <v>1634</v>
      </c>
      <c r="AY1965" s="488" t="s">
        <v>1540</v>
      </c>
      <c r="AZ1965" s="488" t="s">
        <v>1531</v>
      </c>
    </row>
    <row r="1966" hidden="1">
      <c r="A1966" s="488" t="s">
        <v>13082</v>
      </c>
      <c r="B1966" s="488" t="s">
        <v>13083</v>
      </c>
      <c r="C1966" s="488" t="s">
        <v>1513</v>
      </c>
      <c r="D1966" s="488" t="s">
        <v>1514</v>
      </c>
      <c r="E1966" s="491">
        <v>45825.29722222222</v>
      </c>
      <c r="F1966" s="492">
        <v>2980.0</v>
      </c>
      <c r="G1966" s="488" t="s">
        <v>1515</v>
      </c>
      <c r="H1966" s="492">
        <v>2980.0</v>
      </c>
      <c r="I1966" s="488" t="s">
        <v>1515</v>
      </c>
      <c r="J1966" s="488" t="s">
        <v>1516</v>
      </c>
      <c r="K1966" s="488" t="s">
        <v>1517</v>
      </c>
      <c r="L1966" s="488" t="s">
        <v>13084</v>
      </c>
      <c r="M1966" s="488" t="s">
        <v>13085</v>
      </c>
      <c r="N1966" s="488" t="s">
        <v>1520</v>
      </c>
      <c r="O1966" s="488" t="s">
        <v>1521</v>
      </c>
      <c r="P1966" s="488" t="s">
        <v>1554</v>
      </c>
      <c r="Q1966" s="488" t="s">
        <v>1523</v>
      </c>
      <c r="R1966" s="495" t="s">
        <v>1524</v>
      </c>
      <c r="S1966" s="494"/>
      <c r="T1966" s="494"/>
      <c r="U1966" s="488" t="s">
        <v>13086</v>
      </c>
      <c r="AB1966" s="488" t="s">
        <v>13087</v>
      </c>
      <c r="AC1966" s="496">
        <v>9.07E9</v>
      </c>
      <c r="AD1966" s="497"/>
      <c r="AE1966" s="497"/>
      <c r="AF1966" s="497"/>
      <c r="AG1966" s="497"/>
      <c r="AH1966" s="497"/>
      <c r="AI1966" s="494"/>
      <c r="AJ1966" s="488" t="s">
        <v>1527</v>
      </c>
      <c r="AK1966" s="498"/>
      <c r="AL1966" s="499"/>
      <c r="AM1966" s="488" t="s">
        <v>13088</v>
      </c>
      <c r="AO1966" s="494"/>
      <c r="AP1966" s="494"/>
      <c r="AQ1966" s="494"/>
      <c r="AR1966" s="494"/>
      <c r="AS1966" s="494"/>
      <c r="AT1966" s="488" t="s">
        <v>1529</v>
      </c>
      <c r="AU1966" s="492">
        <v>6318.0</v>
      </c>
      <c r="AV1966" s="492">
        <v>9.0</v>
      </c>
      <c r="AW1966" s="492">
        <v>2030.0</v>
      </c>
      <c r="AX1966" s="488" t="s">
        <v>1634</v>
      </c>
      <c r="AY1966" s="488" t="s">
        <v>1831</v>
      </c>
      <c r="AZ1966" s="488" t="s">
        <v>1531</v>
      </c>
    </row>
    <row r="1967" hidden="1">
      <c r="A1967" s="488" t="s">
        <v>13089</v>
      </c>
      <c r="B1967" s="488" t="s">
        <v>13090</v>
      </c>
      <c r="C1967" s="488" t="s">
        <v>1513</v>
      </c>
      <c r="D1967" s="488" t="s">
        <v>1514</v>
      </c>
      <c r="E1967" s="491">
        <v>45825.211805555555</v>
      </c>
      <c r="F1967" s="492">
        <v>2980.0</v>
      </c>
      <c r="G1967" s="488" t="s">
        <v>1515</v>
      </c>
      <c r="H1967" s="492">
        <v>2980.0</v>
      </c>
      <c r="I1967" s="488" t="s">
        <v>1515</v>
      </c>
      <c r="J1967" s="488" t="s">
        <v>1516</v>
      </c>
      <c r="K1967" s="488" t="s">
        <v>1517</v>
      </c>
      <c r="L1967" s="488" t="s">
        <v>13091</v>
      </c>
      <c r="M1967" s="488" t="s">
        <v>13092</v>
      </c>
      <c r="N1967" s="488" t="s">
        <v>1520</v>
      </c>
      <c r="O1967" s="488" t="s">
        <v>1521</v>
      </c>
      <c r="P1967" s="488" t="s">
        <v>1545</v>
      </c>
      <c r="Q1967" s="488" t="s">
        <v>1523</v>
      </c>
      <c r="R1967" s="495" t="s">
        <v>1524</v>
      </c>
      <c r="S1967" s="494"/>
      <c r="T1967" s="494"/>
      <c r="U1967" s="488" t="s">
        <v>13093</v>
      </c>
      <c r="AB1967" s="488" t="s">
        <v>13094</v>
      </c>
      <c r="AC1967" s="496">
        <v>8.05E9</v>
      </c>
      <c r="AD1967" s="497"/>
      <c r="AE1967" s="497"/>
      <c r="AF1967" s="497"/>
      <c r="AG1967" s="497"/>
      <c r="AH1967" s="497"/>
      <c r="AI1967" s="494"/>
      <c r="AJ1967" s="488" t="s">
        <v>1527</v>
      </c>
      <c r="AK1967" s="498"/>
      <c r="AL1967" s="499"/>
      <c r="AM1967" s="488" t="s">
        <v>13095</v>
      </c>
      <c r="AO1967" s="494"/>
      <c r="AP1967" s="494"/>
      <c r="AQ1967" s="494"/>
      <c r="AR1967" s="494"/>
      <c r="AS1967" s="494"/>
      <c r="AT1967" s="488" t="s">
        <v>1529</v>
      </c>
      <c r="AU1967" s="492">
        <v>7515.0</v>
      </c>
      <c r="AV1967" s="492">
        <v>1.0</v>
      </c>
      <c r="AW1967" s="492">
        <v>2030.0</v>
      </c>
      <c r="AX1967" s="488" t="s">
        <v>1549</v>
      </c>
      <c r="AY1967" s="488" t="s">
        <v>8203</v>
      </c>
      <c r="AZ1967" s="488" t="s">
        <v>1531</v>
      </c>
    </row>
    <row r="1968" hidden="1">
      <c r="A1968" s="488" t="s">
        <v>13096</v>
      </c>
      <c r="B1968" s="488" t="s">
        <v>13097</v>
      </c>
      <c r="C1968" s="488" t="s">
        <v>1513</v>
      </c>
      <c r="D1968" s="488" t="s">
        <v>1514</v>
      </c>
      <c r="E1968" s="491">
        <v>45825.129166666666</v>
      </c>
      <c r="F1968" s="492">
        <v>9800.0</v>
      </c>
      <c r="G1968" s="488" t="s">
        <v>1515</v>
      </c>
      <c r="H1968" s="492">
        <v>9800.0</v>
      </c>
      <c r="I1968" s="488" t="s">
        <v>1515</v>
      </c>
      <c r="J1968" s="488" t="s">
        <v>1516</v>
      </c>
      <c r="K1968" s="488" t="s">
        <v>1517</v>
      </c>
      <c r="L1968" s="488" t="s">
        <v>13098</v>
      </c>
      <c r="M1968" s="488" t="s">
        <v>13099</v>
      </c>
      <c r="N1968" s="488" t="s">
        <v>1520</v>
      </c>
      <c r="O1968" s="488" t="s">
        <v>1521</v>
      </c>
      <c r="P1968" s="488" t="s">
        <v>1554</v>
      </c>
      <c r="Q1968" s="488" t="s">
        <v>1523</v>
      </c>
      <c r="R1968" s="495" t="s">
        <v>1524</v>
      </c>
      <c r="S1968" s="494"/>
      <c r="T1968" s="494"/>
      <c r="U1968" s="488" t="s">
        <v>13100</v>
      </c>
      <c r="AB1968" s="488" t="s">
        <v>13101</v>
      </c>
      <c r="AC1968" s="496">
        <v>8.03E9</v>
      </c>
      <c r="AD1968" s="497"/>
      <c r="AE1968" s="497"/>
      <c r="AF1968" s="497"/>
      <c r="AG1968" s="497"/>
      <c r="AH1968" s="497"/>
      <c r="AI1968" s="494"/>
      <c r="AJ1968" s="488" t="s">
        <v>1527</v>
      </c>
      <c r="AK1968" s="498"/>
      <c r="AL1968" s="499"/>
      <c r="AM1968" s="488" t="s">
        <v>13102</v>
      </c>
      <c r="AO1968" s="494"/>
      <c r="AP1968" s="494"/>
      <c r="AQ1968" s="494"/>
      <c r="AR1968" s="494"/>
      <c r="AS1968" s="494"/>
      <c r="AT1968" s="488" t="s">
        <v>1529</v>
      </c>
      <c r="AU1968" s="492">
        <v>2294.0</v>
      </c>
      <c r="AV1968" s="492">
        <v>5.0</v>
      </c>
      <c r="AW1968" s="492">
        <v>2032.0</v>
      </c>
      <c r="AX1968" s="488" t="s">
        <v>1587</v>
      </c>
      <c r="AY1968" s="488" t="s">
        <v>1588</v>
      </c>
      <c r="AZ1968" s="488" t="s">
        <v>1531</v>
      </c>
    </row>
    <row r="1969" hidden="1">
      <c r="A1969" s="488" t="s">
        <v>13103</v>
      </c>
      <c r="B1969" s="488" t="s">
        <v>13097</v>
      </c>
      <c r="C1969" s="488" t="s">
        <v>1513</v>
      </c>
      <c r="D1969" s="488" t="s">
        <v>1514</v>
      </c>
      <c r="E1969" s="491">
        <v>45825.12152777778</v>
      </c>
      <c r="F1969" s="492">
        <v>2980.0</v>
      </c>
      <c r="G1969" s="488" t="s">
        <v>1515</v>
      </c>
      <c r="H1969" s="492">
        <v>2980.0</v>
      </c>
      <c r="I1969" s="488" t="s">
        <v>1515</v>
      </c>
      <c r="J1969" s="488" t="s">
        <v>1516</v>
      </c>
      <c r="K1969" s="488" t="s">
        <v>1517</v>
      </c>
      <c r="L1969" s="488" t="s">
        <v>13098</v>
      </c>
      <c r="M1969" s="488" t="s">
        <v>13104</v>
      </c>
      <c r="N1969" s="488" t="s">
        <v>1520</v>
      </c>
      <c r="O1969" s="488" t="s">
        <v>1521</v>
      </c>
      <c r="P1969" s="488" t="s">
        <v>1554</v>
      </c>
      <c r="Q1969" s="488" t="s">
        <v>1523</v>
      </c>
      <c r="R1969" s="495" t="s">
        <v>1524</v>
      </c>
      <c r="S1969" s="494"/>
      <c r="T1969" s="494"/>
      <c r="U1969" s="488" t="s">
        <v>13105</v>
      </c>
      <c r="AB1969" s="488" t="s">
        <v>13101</v>
      </c>
      <c r="AC1969" s="496">
        <v>8.03E9</v>
      </c>
      <c r="AD1969" s="497"/>
      <c r="AE1969" s="497"/>
      <c r="AF1969" s="497"/>
      <c r="AG1969" s="497"/>
      <c r="AH1969" s="497"/>
      <c r="AI1969" s="494"/>
      <c r="AJ1969" s="488" t="s">
        <v>1527</v>
      </c>
      <c r="AK1969" s="498"/>
      <c r="AL1969" s="499"/>
      <c r="AM1969" s="488" t="s">
        <v>13102</v>
      </c>
      <c r="AO1969" s="494"/>
      <c r="AP1969" s="494"/>
      <c r="AQ1969" s="494"/>
      <c r="AR1969" s="494"/>
      <c r="AS1969" s="494"/>
      <c r="AT1969" s="488" t="s">
        <v>1529</v>
      </c>
      <c r="AU1969" s="492">
        <v>2294.0</v>
      </c>
      <c r="AV1969" s="492">
        <v>5.0</v>
      </c>
      <c r="AW1969" s="492">
        <v>2032.0</v>
      </c>
      <c r="AX1969" s="488" t="s">
        <v>1587</v>
      </c>
      <c r="AY1969" s="488" t="s">
        <v>1588</v>
      </c>
      <c r="AZ1969" s="488" t="s">
        <v>1531</v>
      </c>
    </row>
    <row r="1970" hidden="1">
      <c r="A1970" s="488" t="s">
        <v>13106</v>
      </c>
      <c r="B1970" s="488" t="s">
        <v>13107</v>
      </c>
      <c r="C1970" s="488" t="s">
        <v>1513</v>
      </c>
      <c r="D1970" s="488" t="s">
        <v>1514</v>
      </c>
      <c r="E1970" s="491">
        <v>45825.09861111111</v>
      </c>
      <c r="F1970" s="492">
        <v>9800.0</v>
      </c>
      <c r="G1970" s="488" t="s">
        <v>1515</v>
      </c>
      <c r="H1970" s="492">
        <v>9800.0</v>
      </c>
      <c r="I1970" s="488" t="s">
        <v>1515</v>
      </c>
      <c r="J1970" s="488" t="s">
        <v>1516</v>
      </c>
      <c r="K1970" s="488" t="s">
        <v>1517</v>
      </c>
      <c r="L1970" s="488" t="s">
        <v>13108</v>
      </c>
      <c r="M1970" s="488" t="s">
        <v>13109</v>
      </c>
      <c r="N1970" s="488" t="s">
        <v>1520</v>
      </c>
      <c r="O1970" s="488" t="s">
        <v>1521</v>
      </c>
      <c r="P1970" s="488" t="s">
        <v>1554</v>
      </c>
      <c r="Q1970" s="488" t="s">
        <v>1523</v>
      </c>
      <c r="R1970" s="495" t="s">
        <v>1524</v>
      </c>
      <c r="S1970" s="494"/>
      <c r="T1970" s="494"/>
      <c r="U1970" s="488" t="s">
        <v>13110</v>
      </c>
      <c r="AB1970" s="488" t="s">
        <v>13111</v>
      </c>
      <c r="AC1970" s="496">
        <v>9.02E9</v>
      </c>
      <c r="AD1970" s="497"/>
      <c r="AE1970" s="497"/>
      <c r="AF1970" s="497"/>
      <c r="AG1970" s="497"/>
      <c r="AH1970" s="497"/>
      <c r="AI1970" s="494"/>
      <c r="AJ1970" s="488" t="s">
        <v>1527</v>
      </c>
      <c r="AK1970" s="498"/>
      <c r="AL1970" s="499"/>
      <c r="AM1970" s="488" t="s">
        <v>13112</v>
      </c>
      <c r="AO1970" s="497"/>
      <c r="AP1970" s="494"/>
      <c r="AQ1970" s="494"/>
      <c r="AR1970" s="494"/>
      <c r="AS1970" s="494"/>
      <c r="AT1970" s="488" t="s">
        <v>1529</v>
      </c>
      <c r="AU1970" s="492">
        <v>9683.0</v>
      </c>
      <c r="AV1970" s="492">
        <v>2.0</v>
      </c>
      <c r="AW1970" s="492">
        <v>2029.0</v>
      </c>
      <c r="AX1970" s="488" t="s">
        <v>1596</v>
      </c>
      <c r="AY1970" s="488" t="s">
        <v>1588</v>
      </c>
      <c r="AZ1970" s="488" t="s">
        <v>1531</v>
      </c>
    </row>
    <row r="1971" hidden="1">
      <c r="A1971" s="488" t="s">
        <v>13113</v>
      </c>
      <c r="B1971" s="488" t="s">
        <v>13107</v>
      </c>
      <c r="C1971" s="488" t="s">
        <v>1513</v>
      </c>
      <c r="D1971" s="488" t="s">
        <v>1514</v>
      </c>
      <c r="E1971" s="491">
        <v>45825.09375</v>
      </c>
      <c r="F1971" s="492">
        <v>2980.0</v>
      </c>
      <c r="G1971" s="488" t="s">
        <v>1515</v>
      </c>
      <c r="H1971" s="492">
        <v>2980.0</v>
      </c>
      <c r="I1971" s="488" t="s">
        <v>1515</v>
      </c>
      <c r="J1971" s="488" t="s">
        <v>1516</v>
      </c>
      <c r="K1971" s="488" t="s">
        <v>1517</v>
      </c>
      <c r="L1971" s="488" t="s">
        <v>13108</v>
      </c>
      <c r="M1971" s="488" t="s">
        <v>13114</v>
      </c>
      <c r="N1971" s="488" t="s">
        <v>1520</v>
      </c>
      <c r="O1971" s="488" t="s">
        <v>1521</v>
      </c>
      <c r="P1971" s="488" t="s">
        <v>1554</v>
      </c>
      <c r="Q1971" s="488" t="s">
        <v>1523</v>
      </c>
      <c r="R1971" s="495" t="s">
        <v>1524</v>
      </c>
      <c r="S1971" s="494"/>
      <c r="T1971" s="494"/>
      <c r="U1971" s="488" t="s">
        <v>13115</v>
      </c>
      <c r="AB1971" s="488" t="s">
        <v>13111</v>
      </c>
      <c r="AC1971" s="496">
        <v>9.02E9</v>
      </c>
      <c r="AD1971" s="497"/>
      <c r="AE1971" s="497"/>
      <c r="AF1971" s="497"/>
      <c r="AG1971" s="497"/>
      <c r="AH1971" s="497"/>
      <c r="AI1971" s="494"/>
      <c r="AJ1971" s="488" t="s">
        <v>1527</v>
      </c>
      <c r="AK1971" s="498"/>
      <c r="AL1971" s="499"/>
      <c r="AM1971" s="488" t="s">
        <v>13112</v>
      </c>
      <c r="AO1971" s="494"/>
      <c r="AP1971" s="494"/>
      <c r="AQ1971" s="494"/>
      <c r="AR1971" s="494"/>
      <c r="AS1971" s="494"/>
      <c r="AT1971" s="488" t="s">
        <v>1529</v>
      </c>
      <c r="AU1971" s="492">
        <v>9683.0</v>
      </c>
      <c r="AV1971" s="492">
        <v>2.0</v>
      </c>
      <c r="AW1971" s="492">
        <v>2029.0</v>
      </c>
      <c r="AX1971" s="488" t="s">
        <v>1596</v>
      </c>
      <c r="AY1971" s="488" t="s">
        <v>1588</v>
      </c>
      <c r="AZ1971" s="488" t="s">
        <v>1531</v>
      </c>
    </row>
    <row r="1972" hidden="1">
      <c r="A1972" s="488" t="s">
        <v>13116</v>
      </c>
      <c r="B1972" s="488" t="s">
        <v>13117</v>
      </c>
      <c r="C1972" s="488" t="s">
        <v>1513</v>
      </c>
      <c r="D1972" s="488" t="s">
        <v>1514</v>
      </c>
      <c r="E1972" s="491">
        <v>45825.07708333333</v>
      </c>
      <c r="F1972" s="492">
        <v>2980.0</v>
      </c>
      <c r="G1972" s="488" t="s">
        <v>1515</v>
      </c>
      <c r="H1972" s="492">
        <v>2980.0</v>
      </c>
      <c r="I1972" s="488" t="s">
        <v>1515</v>
      </c>
      <c r="J1972" s="488" t="s">
        <v>1516</v>
      </c>
      <c r="K1972" s="488" t="s">
        <v>1517</v>
      </c>
      <c r="L1972" s="488" t="s">
        <v>13118</v>
      </c>
      <c r="M1972" s="488" t="s">
        <v>13119</v>
      </c>
      <c r="N1972" s="488" t="s">
        <v>1520</v>
      </c>
      <c r="O1972" s="488" t="s">
        <v>1521</v>
      </c>
      <c r="P1972" s="488" t="s">
        <v>1545</v>
      </c>
      <c r="Q1972" s="488" t="s">
        <v>1523</v>
      </c>
      <c r="R1972" s="495" t="s">
        <v>1524</v>
      </c>
      <c r="S1972" s="494"/>
      <c r="T1972" s="494"/>
      <c r="U1972" s="488" t="s">
        <v>13120</v>
      </c>
      <c r="AB1972" s="488" t="s">
        <v>13121</v>
      </c>
      <c r="AC1972" s="496">
        <v>9.04E9</v>
      </c>
      <c r="AD1972" s="497"/>
      <c r="AE1972" s="497"/>
      <c r="AF1972" s="497"/>
      <c r="AG1972" s="497"/>
      <c r="AH1972" s="497"/>
      <c r="AI1972" s="494"/>
      <c r="AJ1972" s="488" t="s">
        <v>1527</v>
      </c>
      <c r="AK1972" s="498"/>
      <c r="AL1972" s="499"/>
      <c r="AM1972" s="488" t="s">
        <v>13122</v>
      </c>
      <c r="AP1972" s="494"/>
      <c r="AQ1972" s="494"/>
      <c r="AR1972" s="494"/>
      <c r="AS1972" s="494"/>
      <c r="AT1972" s="488" t="s">
        <v>1558</v>
      </c>
      <c r="AU1972" s="492">
        <v>1174.0</v>
      </c>
      <c r="AV1972" s="492">
        <v>9.0</v>
      </c>
      <c r="AW1972" s="492">
        <v>2029.0</v>
      </c>
      <c r="AX1972" s="497"/>
      <c r="AY1972" s="497"/>
      <c r="AZ1972" s="488" t="s">
        <v>1531</v>
      </c>
    </row>
    <row r="1973" hidden="1">
      <c r="A1973" s="488" t="s">
        <v>12154</v>
      </c>
      <c r="B1973" s="488" t="s">
        <v>12155</v>
      </c>
      <c r="C1973" s="488" t="s">
        <v>1513</v>
      </c>
      <c r="D1973" s="488" t="s">
        <v>1514</v>
      </c>
      <c r="E1973" s="491">
        <v>45825.058333333334</v>
      </c>
      <c r="F1973" s="492">
        <v>2980.0</v>
      </c>
      <c r="G1973" s="488" t="s">
        <v>1515</v>
      </c>
      <c r="H1973" s="492">
        <v>2980.0</v>
      </c>
      <c r="I1973" s="488" t="s">
        <v>1515</v>
      </c>
      <c r="J1973" s="488" t="s">
        <v>1516</v>
      </c>
      <c r="K1973" s="488" t="s">
        <v>1517</v>
      </c>
      <c r="L1973" s="488" t="s">
        <v>12156</v>
      </c>
      <c r="M1973" s="488" t="s">
        <v>12157</v>
      </c>
      <c r="N1973" s="488" t="s">
        <v>1520</v>
      </c>
      <c r="O1973" s="488" t="s">
        <v>1521</v>
      </c>
      <c r="P1973" s="488" t="s">
        <v>1554</v>
      </c>
      <c r="Q1973" s="488" t="s">
        <v>1523</v>
      </c>
      <c r="R1973" s="495" t="s">
        <v>1524</v>
      </c>
      <c r="S1973" s="494"/>
      <c r="T1973" s="494"/>
      <c r="U1973" s="488" t="s">
        <v>12158</v>
      </c>
      <c r="AB1973" s="488" t="s">
        <v>12159</v>
      </c>
      <c r="AC1973" s="496">
        <v>9.07E9</v>
      </c>
      <c r="AD1973" s="497"/>
      <c r="AE1973" s="497"/>
      <c r="AF1973" s="497"/>
      <c r="AG1973" s="497"/>
      <c r="AH1973" s="497"/>
      <c r="AI1973" s="494"/>
      <c r="AJ1973" s="488" t="s">
        <v>1527</v>
      </c>
      <c r="AK1973" s="498"/>
      <c r="AL1973" s="497"/>
      <c r="AM1973" s="488" t="s">
        <v>12160</v>
      </c>
      <c r="AP1973" s="494"/>
      <c r="AQ1973" s="494"/>
      <c r="AR1973" s="494"/>
      <c r="AS1973" s="494"/>
      <c r="AT1973" s="488" t="s">
        <v>1529</v>
      </c>
      <c r="AU1973" s="492">
        <v>3280.0</v>
      </c>
      <c r="AV1973" s="492">
        <v>11.0</v>
      </c>
      <c r="AW1973" s="492">
        <v>2027.0</v>
      </c>
      <c r="AX1973" s="488" t="s">
        <v>1587</v>
      </c>
      <c r="AY1973" s="488" t="s">
        <v>1852</v>
      </c>
      <c r="AZ1973" s="488" t="s">
        <v>1531</v>
      </c>
    </row>
    <row r="1974" hidden="1">
      <c r="A1974" s="488" t="s">
        <v>13123</v>
      </c>
      <c r="B1974" s="488" t="s">
        <v>13124</v>
      </c>
      <c r="C1974" s="488" t="s">
        <v>1513</v>
      </c>
      <c r="D1974" s="488" t="s">
        <v>1514</v>
      </c>
      <c r="E1974" s="491">
        <v>45825.04722222222</v>
      </c>
      <c r="F1974" s="492">
        <v>2980.0</v>
      </c>
      <c r="G1974" s="488" t="s">
        <v>1515</v>
      </c>
      <c r="H1974" s="492">
        <v>2980.0</v>
      </c>
      <c r="I1974" s="488" t="s">
        <v>1515</v>
      </c>
      <c r="J1974" s="488" t="s">
        <v>1516</v>
      </c>
      <c r="K1974" s="488" t="s">
        <v>1517</v>
      </c>
      <c r="L1974" s="488" t="s">
        <v>13125</v>
      </c>
      <c r="M1974" s="488" t="s">
        <v>13126</v>
      </c>
      <c r="N1974" s="488" t="s">
        <v>1520</v>
      </c>
      <c r="O1974" s="488" t="s">
        <v>1521</v>
      </c>
      <c r="P1974" s="488" t="s">
        <v>1554</v>
      </c>
      <c r="Q1974" s="488" t="s">
        <v>1523</v>
      </c>
      <c r="R1974" s="495" t="s">
        <v>1524</v>
      </c>
      <c r="S1974" s="494"/>
      <c r="T1974" s="494"/>
      <c r="U1974" s="488" t="s">
        <v>13127</v>
      </c>
      <c r="AB1974" s="488" t="s">
        <v>13128</v>
      </c>
      <c r="AC1974" s="496">
        <v>7.03E9</v>
      </c>
      <c r="AD1974" s="497"/>
      <c r="AE1974" s="497"/>
      <c r="AF1974" s="497"/>
      <c r="AG1974" s="497"/>
      <c r="AH1974" s="497"/>
      <c r="AI1974" s="494"/>
      <c r="AJ1974" s="488" t="s">
        <v>1527</v>
      </c>
      <c r="AK1974" s="498"/>
      <c r="AL1974" s="499"/>
      <c r="AM1974" s="488" t="s">
        <v>13129</v>
      </c>
      <c r="AO1974" s="497"/>
      <c r="AP1974" s="494"/>
      <c r="AQ1974" s="494"/>
      <c r="AR1974" s="494"/>
      <c r="AS1974" s="494"/>
      <c r="AT1974" s="488" t="s">
        <v>1529</v>
      </c>
      <c r="AU1974" s="492">
        <v>3067.0</v>
      </c>
      <c r="AV1974" s="492">
        <v>5.0</v>
      </c>
      <c r="AW1974" s="492">
        <v>2029.0</v>
      </c>
      <c r="AX1974" s="488" t="s">
        <v>1634</v>
      </c>
      <c r="AY1974" s="488" t="s">
        <v>1831</v>
      </c>
      <c r="AZ1974" s="488" t="s">
        <v>1531</v>
      </c>
    </row>
    <row r="1975" hidden="1">
      <c r="A1975" s="488" t="s">
        <v>13130</v>
      </c>
      <c r="B1975" s="488" t="s">
        <v>13131</v>
      </c>
      <c r="C1975" s="488" t="s">
        <v>1513</v>
      </c>
      <c r="D1975" s="488" t="s">
        <v>1514</v>
      </c>
      <c r="E1975" s="491">
        <v>45825.04513888889</v>
      </c>
      <c r="F1975" s="492">
        <v>9800.0</v>
      </c>
      <c r="G1975" s="488" t="s">
        <v>1515</v>
      </c>
      <c r="H1975" s="492">
        <v>9800.0</v>
      </c>
      <c r="I1975" s="488" t="s">
        <v>1515</v>
      </c>
      <c r="J1975" s="488" t="s">
        <v>1516</v>
      </c>
      <c r="K1975" s="488" t="s">
        <v>1517</v>
      </c>
      <c r="L1975" s="488" t="s">
        <v>13132</v>
      </c>
      <c r="M1975" s="488" t="s">
        <v>13133</v>
      </c>
      <c r="N1975" s="488" t="s">
        <v>1520</v>
      </c>
      <c r="O1975" s="488" t="s">
        <v>1521</v>
      </c>
      <c r="P1975" s="488" t="s">
        <v>1724</v>
      </c>
      <c r="Q1975" s="488" t="s">
        <v>1523</v>
      </c>
      <c r="R1975" s="495" t="s">
        <v>1524</v>
      </c>
      <c r="S1975" s="494"/>
      <c r="T1975" s="494"/>
      <c r="U1975" s="488" t="s">
        <v>13134</v>
      </c>
      <c r="AB1975" s="488" t="s">
        <v>13135</v>
      </c>
      <c r="AC1975" s="496">
        <v>9.07E9</v>
      </c>
      <c r="AD1975" s="497"/>
      <c r="AE1975" s="494"/>
      <c r="AF1975" s="494"/>
      <c r="AG1975" s="494"/>
      <c r="AH1975" s="494"/>
      <c r="AI1975" s="494"/>
      <c r="AJ1975" s="488" t="s">
        <v>1527</v>
      </c>
      <c r="AK1975" s="494"/>
      <c r="AL1975" s="494"/>
      <c r="AM1975" s="488" t="s">
        <v>13136</v>
      </c>
      <c r="AO1975" s="494"/>
      <c r="AP1975" s="494"/>
      <c r="AQ1975" s="494"/>
      <c r="AR1975" s="494"/>
      <c r="AS1975" s="494"/>
      <c r="AT1975" s="488" t="s">
        <v>1529</v>
      </c>
      <c r="AU1975" s="492">
        <v>1004.0</v>
      </c>
      <c r="AV1975" s="492">
        <v>1.0</v>
      </c>
      <c r="AW1975" s="492">
        <v>2029.0</v>
      </c>
      <c r="AX1975" s="488" t="s">
        <v>1728</v>
      </c>
      <c r="AY1975" s="488" t="s">
        <v>1729</v>
      </c>
      <c r="AZ1975" s="488" t="s">
        <v>1531</v>
      </c>
    </row>
    <row r="1976" hidden="1">
      <c r="A1976" s="488" t="s">
        <v>13137</v>
      </c>
      <c r="B1976" s="488" t="s">
        <v>13131</v>
      </c>
      <c r="C1976" s="488" t="s">
        <v>1513</v>
      </c>
      <c r="D1976" s="488" t="s">
        <v>1514</v>
      </c>
      <c r="E1976" s="491">
        <v>45825.04027777778</v>
      </c>
      <c r="F1976" s="492">
        <v>2980.0</v>
      </c>
      <c r="G1976" s="488" t="s">
        <v>1515</v>
      </c>
      <c r="H1976" s="492">
        <v>2980.0</v>
      </c>
      <c r="I1976" s="488" t="s">
        <v>1515</v>
      </c>
      <c r="J1976" s="488" t="s">
        <v>1516</v>
      </c>
      <c r="K1976" s="488" t="s">
        <v>1517</v>
      </c>
      <c r="L1976" s="488" t="s">
        <v>13132</v>
      </c>
      <c r="M1976" s="488" t="s">
        <v>13138</v>
      </c>
      <c r="N1976" s="488" t="s">
        <v>1520</v>
      </c>
      <c r="O1976" s="488" t="s">
        <v>1521</v>
      </c>
      <c r="P1976" s="488" t="s">
        <v>1724</v>
      </c>
      <c r="Q1976" s="488" t="s">
        <v>1523</v>
      </c>
      <c r="R1976" s="495" t="s">
        <v>1524</v>
      </c>
      <c r="S1976" s="494"/>
      <c r="T1976" s="494"/>
      <c r="U1976" s="488" t="s">
        <v>13139</v>
      </c>
      <c r="AB1976" s="488" t="s">
        <v>13135</v>
      </c>
      <c r="AC1976" s="496">
        <v>9.07E9</v>
      </c>
      <c r="AD1976" s="497"/>
      <c r="AE1976" s="494"/>
      <c r="AF1976" s="494"/>
      <c r="AG1976" s="494"/>
      <c r="AH1976" s="494"/>
      <c r="AI1976" s="494"/>
      <c r="AJ1976" s="488" t="s">
        <v>1527</v>
      </c>
      <c r="AK1976" s="494"/>
      <c r="AL1976" s="494"/>
      <c r="AM1976" s="488" t="s">
        <v>13136</v>
      </c>
      <c r="AO1976" s="494"/>
      <c r="AP1976" s="494"/>
      <c r="AQ1976" s="494"/>
      <c r="AR1976" s="494"/>
      <c r="AS1976" s="494"/>
      <c r="AT1976" s="488" t="s">
        <v>1529</v>
      </c>
      <c r="AU1976" s="492">
        <v>1004.0</v>
      </c>
      <c r="AV1976" s="492">
        <v>1.0</v>
      </c>
      <c r="AW1976" s="492">
        <v>2029.0</v>
      </c>
      <c r="AX1976" s="488" t="s">
        <v>1728</v>
      </c>
      <c r="AY1976" s="488" t="s">
        <v>1729</v>
      </c>
      <c r="AZ1976" s="488" t="s">
        <v>1531</v>
      </c>
    </row>
    <row r="1977" hidden="1">
      <c r="A1977" s="488" t="s">
        <v>13140</v>
      </c>
      <c r="B1977" s="488" t="s">
        <v>13141</v>
      </c>
      <c r="C1977" s="488" t="s">
        <v>1513</v>
      </c>
      <c r="D1977" s="488" t="s">
        <v>1514</v>
      </c>
      <c r="E1977" s="491">
        <v>45825.00486111111</v>
      </c>
      <c r="F1977" s="492">
        <v>2980.0</v>
      </c>
      <c r="G1977" s="488" t="s">
        <v>1515</v>
      </c>
      <c r="H1977" s="492">
        <v>2980.0</v>
      </c>
      <c r="I1977" s="488" t="s">
        <v>1515</v>
      </c>
      <c r="J1977" s="488" t="s">
        <v>1516</v>
      </c>
      <c r="K1977" s="488" t="s">
        <v>1517</v>
      </c>
      <c r="L1977" s="488" t="s">
        <v>13142</v>
      </c>
      <c r="M1977" s="488" t="s">
        <v>13143</v>
      </c>
      <c r="N1977" s="488" t="s">
        <v>1520</v>
      </c>
      <c r="O1977" s="488" t="s">
        <v>1521</v>
      </c>
      <c r="P1977" s="488" t="s">
        <v>1554</v>
      </c>
      <c r="Q1977" s="488" t="s">
        <v>1523</v>
      </c>
      <c r="R1977" s="495" t="s">
        <v>1524</v>
      </c>
      <c r="S1977" s="494"/>
      <c r="T1977" s="494"/>
      <c r="U1977" s="488" t="s">
        <v>13144</v>
      </c>
      <c r="AB1977" s="488" t="s">
        <v>13145</v>
      </c>
      <c r="AC1977" s="496">
        <v>9.1E9</v>
      </c>
      <c r="AD1977" s="497"/>
      <c r="AE1977" s="494"/>
      <c r="AF1977" s="494"/>
      <c r="AG1977" s="494"/>
      <c r="AH1977" s="494"/>
      <c r="AI1977" s="494"/>
      <c r="AJ1977" s="488" t="s">
        <v>1527</v>
      </c>
      <c r="AK1977" s="494"/>
      <c r="AL1977" s="494"/>
      <c r="AM1977" s="488" t="s">
        <v>13146</v>
      </c>
      <c r="AO1977" s="494"/>
      <c r="AP1977" s="494"/>
      <c r="AQ1977" s="494"/>
      <c r="AR1977" s="494"/>
      <c r="AS1977" s="494"/>
      <c r="AT1977" s="488" t="s">
        <v>1558</v>
      </c>
      <c r="AU1977" s="492">
        <v>9273.0</v>
      </c>
      <c r="AV1977" s="492">
        <v>7.0</v>
      </c>
      <c r="AW1977" s="492">
        <v>2028.0</v>
      </c>
      <c r="AX1977" s="488" t="s">
        <v>1587</v>
      </c>
      <c r="AY1977" s="488" t="s">
        <v>3012</v>
      </c>
      <c r="AZ1977" s="488" t="s">
        <v>1531</v>
      </c>
    </row>
    <row r="1978" hidden="1">
      <c r="A1978" s="488" t="s">
        <v>13147</v>
      </c>
      <c r="B1978" s="488" t="s">
        <v>13148</v>
      </c>
      <c r="C1978" s="488" t="s">
        <v>1513</v>
      </c>
      <c r="D1978" s="488" t="s">
        <v>1514</v>
      </c>
      <c r="E1978" s="491">
        <v>45824.998611111114</v>
      </c>
      <c r="F1978" s="492">
        <v>2980.0</v>
      </c>
      <c r="G1978" s="488" t="s">
        <v>1515</v>
      </c>
      <c r="H1978" s="492">
        <v>2980.0</v>
      </c>
      <c r="I1978" s="488" t="s">
        <v>1515</v>
      </c>
      <c r="J1978" s="488" t="s">
        <v>1516</v>
      </c>
      <c r="K1978" s="488" t="s">
        <v>1517</v>
      </c>
      <c r="L1978" s="488" t="s">
        <v>13149</v>
      </c>
      <c r="M1978" s="488" t="s">
        <v>13150</v>
      </c>
      <c r="N1978" s="488" t="s">
        <v>1520</v>
      </c>
      <c r="O1978" s="488" t="s">
        <v>1521</v>
      </c>
      <c r="P1978" s="488" t="s">
        <v>1554</v>
      </c>
      <c r="Q1978" s="488" t="s">
        <v>1523</v>
      </c>
      <c r="R1978" s="495" t="s">
        <v>1524</v>
      </c>
      <c r="S1978" s="494"/>
      <c r="T1978" s="494"/>
      <c r="U1978" s="488" t="s">
        <v>13151</v>
      </c>
      <c r="AB1978" s="488" t="s">
        <v>13152</v>
      </c>
      <c r="AC1978" s="496">
        <v>8.09E9</v>
      </c>
      <c r="AD1978" s="497"/>
      <c r="AE1978" s="494"/>
      <c r="AF1978" s="494"/>
      <c r="AG1978" s="494"/>
      <c r="AH1978" s="494"/>
      <c r="AI1978" s="494"/>
      <c r="AJ1978" s="488" t="s">
        <v>1527</v>
      </c>
      <c r="AK1978" s="494"/>
      <c r="AL1978" s="494"/>
      <c r="AM1978" s="488" t="s">
        <v>13153</v>
      </c>
      <c r="AO1978" s="497"/>
      <c r="AP1978" s="494"/>
      <c r="AQ1978" s="494"/>
      <c r="AR1978" s="494"/>
      <c r="AS1978" s="494"/>
      <c r="AT1978" s="488" t="s">
        <v>1529</v>
      </c>
      <c r="AU1978" s="492">
        <v>6233.0</v>
      </c>
      <c r="AV1978" s="492">
        <v>5.0</v>
      </c>
      <c r="AW1978" s="492">
        <v>2030.0</v>
      </c>
      <c r="AX1978" s="488" t="s">
        <v>1587</v>
      </c>
      <c r="AY1978" s="488" t="s">
        <v>6230</v>
      </c>
      <c r="AZ1978" s="488" t="s">
        <v>1531</v>
      </c>
    </row>
    <row r="1979" hidden="1">
      <c r="A1979" s="488" t="s">
        <v>13154</v>
      </c>
      <c r="B1979" s="488" t="s">
        <v>13155</v>
      </c>
      <c r="C1979" s="488" t="s">
        <v>1513</v>
      </c>
      <c r="D1979" s="488" t="s">
        <v>1514</v>
      </c>
      <c r="E1979" s="491">
        <v>45824.95694444444</v>
      </c>
      <c r="F1979" s="492">
        <v>9800.0</v>
      </c>
      <c r="G1979" s="488" t="s">
        <v>1515</v>
      </c>
      <c r="H1979" s="492">
        <v>9800.0</v>
      </c>
      <c r="I1979" s="488" t="s">
        <v>1515</v>
      </c>
      <c r="J1979" s="488" t="s">
        <v>1516</v>
      </c>
      <c r="K1979" s="488" t="s">
        <v>1517</v>
      </c>
      <c r="L1979" s="488" t="s">
        <v>13156</v>
      </c>
      <c r="M1979" s="488" t="s">
        <v>13157</v>
      </c>
      <c r="N1979" s="488" t="s">
        <v>1520</v>
      </c>
      <c r="O1979" s="488" t="s">
        <v>1521</v>
      </c>
      <c r="P1979" s="488" t="s">
        <v>1554</v>
      </c>
      <c r="Q1979" s="488" t="s">
        <v>1523</v>
      </c>
      <c r="R1979" s="495" t="s">
        <v>1524</v>
      </c>
      <c r="S1979" s="494"/>
      <c r="T1979" s="494"/>
      <c r="U1979" s="488" t="s">
        <v>13158</v>
      </c>
      <c r="AB1979" s="488" t="s">
        <v>13159</v>
      </c>
      <c r="AC1979" s="496">
        <v>8.01E9</v>
      </c>
      <c r="AD1979" s="494"/>
      <c r="AE1979" s="494"/>
      <c r="AF1979" s="494"/>
      <c r="AG1979" s="494"/>
      <c r="AH1979" s="494"/>
      <c r="AI1979" s="494"/>
      <c r="AJ1979" s="488" t="s">
        <v>1527</v>
      </c>
      <c r="AK1979" s="494"/>
      <c r="AL1979" s="494"/>
      <c r="AM1979" s="488" t="s">
        <v>13160</v>
      </c>
      <c r="AP1979" s="494"/>
      <c r="AQ1979" s="494"/>
      <c r="AR1979" s="494"/>
      <c r="AS1979" s="494"/>
      <c r="AT1979" s="488" t="s">
        <v>1529</v>
      </c>
      <c r="AU1979" s="492">
        <v>1020.0</v>
      </c>
      <c r="AV1979" s="492">
        <v>3.0</v>
      </c>
      <c r="AW1979" s="492">
        <v>2030.0</v>
      </c>
      <c r="AX1979" s="488" t="s">
        <v>1587</v>
      </c>
      <c r="AY1979" s="488" t="s">
        <v>1608</v>
      </c>
      <c r="AZ1979" s="488" t="s">
        <v>1531</v>
      </c>
    </row>
    <row r="1980" hidden="1">
      <c r="A1980" s="488" t="s">
        <v>13161</v>
      </c>
      <c r="B1980" s="488" t="s">
        <v>13162</v>
      </c>
      <c r="C1980" s="488" t="s">
        <v>1513</v>
      </c>
      <c r="D1980" s="488" t="s">
        <v>1514</v>
      </c>
      <c r="E1980" s="491">
        <v>45824.95416666667</v>
      </c>
      <c r="F1980" s="492">
        <v>9800.0</v>
      </c>
      <c r="G1980" s="488" t="s">
        <v>1515</v>
      </c>
      <c r="H1980" s="492">
        <v>9800.0</v>
      </c>
      <c r="I1980" s="488" t="s">
        <v>1515</v>
      </c>
      <c r="J1980" s="488" t="s">
        <v>1516</v>
      </c>
      <c r="K1980" s="488" t="s">
        <v>1517</v>
      </c>
      <c r="L1980" s="488" t="s">
        <v>10936</v>
      </c>
      <c r="M1980" s="488" t="s">
        <v>13163</v>
      </c>
      <c r="N1980" s="488" t="s">
        <v>1520</v>
      </c>
      <c r="O1980" s="488" t="s">
        <v>1521</v>
      </c>
      <c r="P1980" s="488" t="s">
        <v>1554</v>
      </c>
      <c r="Q1980" s="488" t="s">
        <v>1523</v>
      </c>
      <c r="R1980" s="495" t="s">
        <v>1524</v>
      </c>
      <c r="S1980" s="494"/>
      <c r="T1980" s="494"/>
      <c r="U1980" s="488" t="s">
        <v>13164</v>
      </c>
      <c r="AB1980" s="488" t="s">
        <v>10939</v>
      </c>
      <c r="AC1980" s="496">
        <v>8.05E9</v>
      </c>
      <c r="AD1980" s="497"/>
      <c r="AE1980" s="494"/>
      <c r="AF1980" s="494"/>
      <c r="AG1980" s="494"/>
      <c r="AH1980" s="494"/>
      <c r="AI1980" s="494"/>
      <c r="AJ1980" s="488" t="s">
        <v>1527</v>
      </c>
      <c r="AK1980" s="494"/>
      <c r="AL1980" s="494"/>
      <c r="AM1980" s="488" t="s">
        <v>10940</v>
      </c>
      <c r="AO1980" s="497"/>
      <c r="AP1980" s="494"/>
      <c r="AQ1980" s="494"/>
      <c r="AR1980" s="494"/>
      <c r="AS1980" s="494"/>
      <c r="AT1980" s="488" t="s">
        <v>1529</v>
      </c>
      <c r="AU1980" s="492">
        <v>2296.0</v>
      </c>
      <c r="AV1980" s="492">
        <v>12.0</v>
      </c>
      <c r="AW1980" s="492">
        <v>2029.0</v>
      </c>
      <c r="AX1980" s="488" t="s">
        <v>1587</v>
      </c>
      <c r="AY1980" s="488" t="s">
        <v>1597</v>
      </c>
      <c r="AZ1980" s="488" t="s">
        <v>1531</v>
      </c>
    </row>
    <row r="1981" hidden="1">
      <c r="A1981" s="488" t="s">
        <v>13165</v>
      </c>
      <c r="B1981" s="488" t="s">
        <v>13155</v>
      </c>
      <c r="C1981" s="488" t="s">
        <v>1513</v>
      </c>
      <c r="D1981" s="488" t="s">
        <v>1514</v>
      </c>
      <c r="E1981" s="491">
        <v>45824.95277777778</v>
      </c>
      <c r="F1981" s="492">
        <v>2980.0</v>
      </c>
      <c r="G1981" s="488" t="s">
        <v>1515</v>
      </c>
      <c r="H1981" s="492">
        <v>2980.0</v>
      </c>
      <c r="I1981" s="488" t="s">
        <v>1515</v>
      </c>
      <c r="J1981" s="488" t="s">
        <v>1516</v>
      </c>
      <c r="K1981" s="488" t="s">
        <v>1517</v>
      </c>
      <c r="L1981" s="488" t="s">
        <v>13156</v>
      </c>
      <c r="M1981" s="488" t="s">
        <v>13166</v>
      </c>
      <c r="N1981" s="488" t="s">
        <v>1520</v>
      </c>
      <c r="O1981" s="488" t="s">
        <v>1521</v>
      </c>
      <c r="P1981" s="488" t="s">
        <v>1554</v>
      </c>
      <c r="Q1981" s="488" t="s">
        <v>1523</v>
      </c>
      <c r="R1981" s="495" t="s">
        <v>1524</v>
      </c>
      <c r="S1981" s="494"/>
      <c r="T1981" s="494"/>
      <c r="U1981" s="488" t="s">
        <v>13167</v>
      </c>
      <c r="AB1981" s="488" t="s">
        <v>13159</v>
      </c>
      <c r="AC1981" s="496">
        <v>8.01E9</v>
      </c>
      <c r="AD1981" s="497"/>
      <c r="AE1981" s="494"/>
      <c r="AF1981" s="494"/>
      <c r="AG1981" s="494"/>
      <c r="AH1981" s="494"/>
      <c r="AI1981" s="494"/>
      <c r="AJ1981" s="488" t="s">
        <v>1527</v>
      </c>
      <c r="AK1981" s="494"/>
      <c r="AL1981" s="494"/>
      <c r="AM1981" s="488" t="s">
        <v>13160</v>
      </c>
      <c r="AP1981" s="494"/>
      <c r="AQ1981" s="494"/>
      <c r="AR1981" s="494"/>
      <c r="AS1981" s="494"/>
      <c r="AT1981" s="488" t="s">
        <v>1529</v>
      </c>
      <c r="AU1981" s="492">
        <v>1020.0</v>
      </c>
      <c r="AV1981" s="492">
        <v>3.0</v>
      </c>
      <c r="AW1981" s="492">
        <v>2030.0</v>
      </c>
      <c r="AX1981" s="488" t="s">
        <v>1587</v>
      </c>
      <c r="AY1981" s="488" t="s">
        <v>1608</v>
      </c>
      <c r="AZ1981" s="488" t="s">
        <v>1531</v>
      </c>
    </row>
    <row r="1982" hidden="1">
      <c r="A1982" s="488" t="s">
        <v>13168</v>
      </c>
      <c r="B1982" s="488" t="s">
        <v>13169</v>
      </c>
      <c r="C1982" s="488" t="s">
        <v>1513</v>
      </c>
      <c r="D1982" s="488" t="s">
        <v>1514</v>
      </c>
      <c r="E1982" s="491">
        <v>45824.950694444444</v>
      </c>
      <c r="F1982" s="492">
        <v>2980.0</v>
      </c>
      <c r="G1982" s="488" t="s">
        <v>1515</v>
      </c>
      <c r="H1982" s="492">
        <v>2980.0</v>
      </c>
      <c r="I1982" s="488" t="s">
        <v>1515</v>
      </c>
      <c r="J1982" s="488" t="s">
        <v>1516</v>
      </c>
      <c r="K1982" s="488" t="s">
        <v>1517</v>
      </c>
      <c r="L1982" s="488" t="s">
        <v>13170</v>
      </c>
      <c r="M1982" s="488" t="s">
        <v>13171</v>
      </c>
      <c r="N1982" s="488" t="s">
        <v>1520</v>
      </c>
      <c r="O1982" s="488" t="s">
        <v>1521</v>
      </c>
      <c r="P1982" s="488" t="s">
        <v>1724</v>
      </c>
      <c r="Q1982" s="488" t="s">
        <v>1523</v>
      </c>
      <c r="R1982" s="495" t="s">
        <v>1524</v>
      </c>
      <c r="S1982" s="494"/>
      <c r="T1982" s="494"/>
      <c r="U1982" s="488" t="s">
        <v>13172</v>
      </c>
      <c r="AB1982" s="488" t="s">
        <v>13173</v>
      </c>
      <c r="AC1982" s="496">
        <v>9.1E9</v>
      </c>
      <c r="AD1982" s="494"/>
      <c r="AE1982" s="494"/>
      <c r="AF1982" s="494"/>
      <c r="AG1982" s="494"/>
      <c r="AH1982" s="494"/>
      <c r="AI1982" s="494"/>
      <c r="AJ1982" s="488" t="s">
        <v>1527</v>
      </c>
      <c r="AK1982" s="494"/>
      <c r="AL1982" s="494"/>
      <c r="AM1982" s="488" t="s">
        <v>13174</v>
      </c>
      <c r="AO1982" s="497"/>
      <c r="AP1982" s="494"/>
      <c r="AQ1982" s="494"/>
      <c r="AR1982" s="494"/>
      <c r="AS1982" s="494"/>
      <c r="AT1982" s="488" t="s">
        <v>1529</v>
      </c>
      <c r="AU1982" s="492">
        <v>106.0</v>
      </c>
      <c r="AV1982" s="492">
        <v>4.0</v>
      </c>
      <c r="AW1982" s="492">
        <v>2028.0</v>
      </c>
      <c r="AX1982" s="488" t="s">
        <v>1728</v>
      </c>
      <c r="AY1982" s="488" t="s">
        <v>12438</v>
      </c>
      <c r="AZ1982" s="488" t="s">
        <v>1531</v>
      </c>
    </row>
    <row r="1983" hidden="1">
      <c r="A1983" s="488" t="s">
        <v>12918</v>
      </c>
      <c r="B1983" s="488" t="s">
        <v>12912</v>
      </c>
      <c r="C1983" s="488" t="s">
        <v>1513</v>
      </c>
      <c r="D1983" s="488" t="s">
        <v>1514</v>
      </c>
      <c r="E1983" s="491">
        <v>45824.95</v>
      </c>
      <c r="F1983" s="492">
        <v>9800.0</v>
      </c>
      <c r="G1983" s="488" t="s">
        <v>1515</v>
      </c>
      <c r="H1983" s="492">
        <v>9800.0</v>
      </c>
      <c r="I1983" s="488" t="s">
        <v>1515</v>
      </c>
      <c r="J1983" s="488" t="s">
        <v>1516</v>
      </c>
      <c r="K1983" s="488" t="s">
        <v>1517</v>
      </c>
      <c r="L1983" s="488" t="s">
        <v>12913</v>
      </c>
      <c r="M1983" s="488" t="s">
        <v>12919</v>
      </c>
      <c r="N1983" s="488" t="s">
        <v>1520</v>
      </c>
      <c r="O1983" s="488" t="s">
        <v>1521</v>
      </c>
      <c r="P1983" s="488" t="s">
        <v>1724</v>
      </c>
      <c r="Q1983" s="488" t="s">
        <v>1523</v>
      </c>
      <c r="R1983" s="495" t="s">
        <v>1524</v>
      </c>
      <c r="S1983" s="494"/>
      <c r="T1983" s="494"/>
      <c r="U1983" s="488" t="s">
        <v>12920</v>
      </c>
      <c r="AB1983" s="488" t="s">
        <v>12916</v>
      </c>
      <c r="AC1983" s="496">
        <v>7.04E9</v>
      </c>
      <c r="AD1983" s="494"/>
      <c r="AE1983" s="494"/>
      <c r="AF1983" s="494"/>
      <c r="AG1983" s="494"/>
      <c r="AH1983" s="494"/>
      <c r="AI1983" s="494"/>
      <c r="AJ1983" s="488" t="s">
        <v>1527</v>
      </c>
      <c r="AK1983" s="494"/>
      <c r="AL1983" s="494"/>
      <c r="AM1983" s="488" t="s">
        <v>12917</v>
      </c>
      <c r="AO1983" s="497"/>
      <c r="AP1983" s="494"/>
      <c r="AQ1983" s="494"/>
      <c r="AR1983" s="494"/>
      <c r="AS1983" s="494"/>
      <c r="AT1983" s="488" t="s">
        <v>1529</v>
      </c>
      <c r="AU1983" s="492">
        <v>1409.0</v>
      </c>
      <c r="AV1983" s="492">
        <v>6.0</v>
      </c>
      <c r="AW1983" s="492">
        <v>2029.0</v>
      </c>
      <c r="AX1983" s="488" t="s">
        <v>1728</v>
      </c>
      <c r="AY1983" s="488" t="s">
        <v>2119</v>
      </c>
      <c r="AZ1983" s="488" t="s">
        <v>1531</v>
      </c>
    </row>
    <row r="1984" hidden="1">
      <c r="A1984" s="488" t="s">
        <v>13175</v>
      </c>
      <c r="B1984" s="488" t="s">
        <v>13162</v>
      </c>
      <c r="C1984" s="488" t="s">
        <v>1513</v>
      </c>
      <c r="D1984" s="488" t="s">
        <v>1514</v>
      </c>
      <c r="E1984" s="491">
        <v>45824.94930555556</v>
      </c>
      <c r="F1984" s="492">
        <v>2980.0</v>
      </c>
      <c r="G1984" s="488" t="s">
        <v>1515</v>
      </c>
      <c r="H1984" s="492">
        <v>2980.0</v>
      </c>
      <c r="I1984" s="488" t="s">
        <v>1515</v>
      </c>
      <c r="J1984" s="488" t="s">
        <v>1516</v>
      </c>
      <c r="K1984" s="488" t="s">
        <v>1517</v>
      </c>
      <c r="L1984" s="488" t="s">
        <v>10936</v>
      </c>
      <c r="M1984" s="488" t="s">
        <v>13176</v>
      </c>
      <c r="N1984" s="488" t="s">
        <v>1520</v>
      </c>
      <c r="O1984" s="488" t="s">
        <v>1521</v>
      </c>
      <c r="P1984" s="488" t="s">
        <v>1554</v>
      </c>
      <c r="Q1984" s="488" t="s">
        <v>1523</v>
      </c>
      <c r="R1984" s="495" t="s">
        <v>1524</v>
      </c>
      <c r="S1984" s="494"/>
      <c r="T1984" s="494"/>
      <c r="U1984" s="488" t="s">
        <v>13177</v>
      </c>
      <c r="AB1984" s="488" t="s">
        <v>10939</v>
      </c>
      <c r="AC1984" s="496">
        <v>8.05E9</v>
      </c>
      <c r="AD1984" s="497"/>
      <c r="AE1984" s="494"/>
      <c r="AF1984" s="494"/>
      <c r="AG1984" s="494"/>
      <c r="AH1984" s="494"/>
      <c r="AI1984" s="494"/>
      <c r="AJ1984" s="488" t="s">
        <v>1527</v>
      </c>
      <c r="AK1984" s="494"/>
      <c r="AL1984" s="494"/>
      <c r="AM1984" s="488" t="s">
        <v>10940</v>
      </c>
      <c r="AO1984" s="494"/>
      <c r="AP1984" s="494"/>
      <c r="AQ1984" s="494"/>
      <c r="AR1984" s="494"/>
      <c r="AS1984" s="494"/>
      <c r="AT1984" s="488" t="s">
        <v>1529</v>
      </c>
      <c r="AU1984" s="492">
        <v>2296.0</v>
      </c>
      <c r="AV1984" s="492">
        <v>12.0</v>
      </c>
      <c r="AW1984" s="492">
        <v>2029.0</v>
      </c>
      <c r="AX1984" s="488" t="s">
        <v>1587</v>
      </c>
      <c r="AY1984" s="488" t="s">
        <v>1597</v>
      </c>
      <c r="AZ1984" s="488" t="s">
        <v>1531</v>
      </c>
    </row>
    <row r="1985" hidden="1">
      <c r="A1985" s="488" t="s">
        <v>12911</v>
      </c>
      <c r="B1985" s="488" t="s">
        <v>12912</v>
      </c>
      <c r="C1985" s="488" t="s">
        <v>1513</v>
      </c>
      <c r="D1985" s="488" t="s">
        <v>1514</v>
      </c>
      <c r="E1985" s="491">
        <v>45824.94652777778</v>
      </c>
      <c r="F1985" s="492">
        <v>2980.0</v>
      </c>
      <c r="G1985" s="488" t="s">
        <v>1515</v>
      </c>
      <c r="H1985" s="492">
        <v>2980.0</v>
      </c>
      <c r="I1985" s="488" t="s">
        <v>1515</v>
      </c>
      <c r="J1985" s="488" t="s">
        <v>1516</v>
      </c>
      <c r="K1985" s="488" t="s">
        <v>1517</v>
      </c>
      <c r="L1985" s="488" t="s">
        <v>12913</v>
      </c>
      <c r="M1985" s="488" t="s">
        <v>12914</v>
      </c>
      <c r="N1985" s="488" t="s">
        <v>1520</v>
      </c>
      <c r="O1985" s="488" t="s">
        <v>1521</v>
      </c>
      <c r="P1985" s="488" t="s">
        <v>1724</v>
      </c>
      <c r="Q1985" s="488" t="s">
        <v>1523</v>
      </c>
      <c r="R1985" s="495" t="s">
        <v>1524</v>
      </c>
      <c r="S1985" s="494"/>
      <c r="T1985" s="494"/>
      <c r="U1985" s="488" t="s">
        <v>12915</v>
      </c>
      <c r="AB1985" s="488" t="s">
        <v>12916</v>
      </c>
      <c r="AC1985" s="496">
        <v>7.04E9</v>
      </c>
      <c r="AD1985" s="497"/>
      <c r="AE1985" s="494"/>
      <c r="AF1985" s="494"/>
      <c r="AG1985" s="494"/>
      <c r="AH1985" s="494"/>
      <c r="AI1985" s="494"/>
      <c r="AJ1985" s="488" t="s">
        <v>1527</v>
      </c>
      <c r="AK1985" s="494"/>
      <c r="AL1985" s="494"/>
      <c r="AM1985" s="488" t="s">
        <v>12917</v>
      </c>
      <c r="AO1985" s="494"/>
      <c r="AP1985" s="494"/>
      <c r="AQ1985" s="494"/>
      <c r="AR1985" s="494"/>
      <c r="AS1985" s="494"/>
      <c r="AT1985" s="488" t="s">
        <v>1529</v>
      </c>
      <c r="AU1985" s="492">
        <v>1409.0</v>
      </c>
      <c r="AV1985" s="492">
        <v>6.0</v>
      </c>
      <c r="AW1985" s="492">
        <v>2029.0</v>
      </c>
      <c r="AX1985" s="488" t="s">
        <v>1728</v>
      </c>
      <c r="AY1985" s="488" t="s">
        <v>2119</v>
      </c>
      <c r="AZ1985" s="488" t="s">
        <v>1531</v>
      </c>
    </row>
    <row r="1986" hidden="1">
      <c r="A1986" s="488" t="s">
        <v>13178</v>
      </c>
      <c r="B1986" s="488" t="s">
        <v>13179</v>
      </c>
      <c r="C1986" s="488" t="s">
        <v>1513</v>
      </c>
      <c r="D1986" s="488" t="s">
        <v>1514</v>
      </c>
      <c r="E1986" s="491">
        <v>45824.93680555555</v>
      </c>
      <c r="F1986" s="492">
        <v>9800.0</v>
      </c>
      <c r="G1986" s="488" t="s">
        <v>1515</v>
      </c>
      <c r="H1986" s="492">
        <v>9800.0</v>
      </c>
      <c r="I1986" s="488" t="s">
        <v>1515</v>
      </c>
      <c r="J1986" s="488" t="s">
        <v>1516</v>
      </c>
      <c r="K1986" s="488" t="s">
        <v>1517</v>
      </c>
      <c r="L1986" s="488" t="s">
        <v>13180</v>
      </c>
      <c r="M1986" s="488" t="s">
        <v>13181</v>
      </c>
      <c r="N1986" s="488" t="s">
        <v>1520</v>
      </c>
      <c r="O1986" s="488" t="s">
        <v>1521</v>
      </c>
      <c r="P1986" s="488" t="s">
        <v>1522</v>
      </c>
      <c r="Q1986" s="488" t="s">
        <v>1523</v>
      </c>
      <c r="R1986" s="495" t="s">
        <v>1524</v>
      </c>
      <c r="S1986" s="494"/>
      <c r="T1986" s="494"/>
      <c r="U1986" s="488" t="s">
        <v>13182</v>
      </c>
      <c r="AB1986" s="488" t="s">
        <v>13183</v>
      </c>
      <c r="AC1986" s="496">
        <v>9.02E9</v>
      </c>
      <c r="AD1986" s="497"/>
      <c r="AE1986" s="497"/>
      <c r="AF1986" s="497"/>
      <c r="AG1986" s="497"/>
      <c r="AH1986" s="494"/>
      <c r="AI1986" s="494"/>
      <c r="AJ1986" s="488" t="s">
        <v>1527</v>
      </c>
      <c r="AK1986" s="494"/>
      <c r="AL1986" s="497"/>
      <c r="AM1986" s="488" t="s">
        <v>13184</v>
      </c>
      <c r="AP1986" s="494"/>
      <c r="AQ1986" s="494"/>
      <c r="AR1986" s="494"/>
      <c r="AS1986" s="494"/>
      <c r="AT1986" s="488" t="s">
        <v>1529</v>
      </c>
      <c r="AU1986" s="492">
        <v>5924.0</v>
      </c>
      <c r="AV1986" s="492">
        <v>12.0</v>
      </c>
      <c r="AW1986" s="492">
        <v>2028.0</v>
      </c>
      <c r="AX1986" s="488" t="s">
        <v>1539</v>
      </c>
      <c r="AY1986" s="488" t="s">
        <v>1540</v>
      </c>
      <c r="AZ1986" s="488" t="s">
        <v>1531</v>
      </c>
    </row>
    <row r="1987" hidden="1">
      <c r="A1987" s="488" t="s">
        <v>13185</v>
      </c>
      <c r="B1987" s="488" t="s">
        <v>13179</v>
      </c>
      <c r="C1987" s="488" t="s">
        <v>1513</v>
      </c>
      <c r="D1987" s="488" t="s">
        <v>1514</v>
      </c>
      <c r="E1987" s="491">
        <v>45824.91875</v>
      </c>
      <c r="F1987" s="492">
        <v>2980.0</v>
      </c>
      <c r="G1987" s="488" t="s">
        <v>1515</v>
      </c>
      <c r="H1987" s="492">
        <v>2980.0</v>
      </c>
      <c r="I1987" s="488" t="s">
        <v>1515</v>
      </c>
      <c r="J1987" s="488" t="s">
        <v>1516</v>
      </c>
      <c r="K1987" s="488" t="s">
        <v>1517</v>
      </c>
      <c r="L1987" s="488" t="s">
        <v>13180</v>
      </c>
      <c r="M1987" s="488" t="s">
        <v>13186</v>
      </c>
      <c r="N1987" s="488" t="s">
        <v>1520</v>
      </c>
      <c r="O1987" s="488" t="s">
        <v>1521</v>
      </c>
      <c r="P1987" s="488" t="s">
        <v>1522</v>
      </c>
      <c r="Q1987" s="488" t="s">
        <v>1523</v>
      </c>
      <c r="R1987" s="495" t="s">
        <v>1524</v>
      </c>
      <c r="S1987" s="494"/>
      <c r="T1987" s="494"/>
      <c r="U1987" s="488" t="s">
        <v>13187</v>
      </c>
      <c r="AB1987" s="488" t="s">
        <v>13183</v>
      </c>
      <c r="AC1987" s="496">
        <v>9.02E9</v>
      </c>
      <c r="AD1987" s="497"/>
      <c r="AE1987" s="497"/>
      <c r="AF1987" s="497"/>
      <c r="AG1987" s="497"/>
      <c r="AH1987" s="494"/>
      <c r="AI1987" s="494"/>
      <c r="AJ1987" s="488" t="s">
        <v>1527</v>
      </c>
      <c r="AK1987" s="494"/>
      <c r="AL1987" s="499"/>
      <c r="AM1987" s="488" t="s">
        <v>13184</v>
      </c>
      <c r="AP1987" s="494"/>
      <c r="AQ1987" s="494"/>
      <c r="AR1987" s="494"/>
      <c r="AS1987" s="494"/>
      <c r="AT1987" s="488" t="s">
        <v>1529</v>
      </c>
      <c r="AU1987" s="492">
        <v>5924.0</v>
      </c>
      <c r="AV1987" s="492">
        <v>12.0</v>
      </c>
      <c r="AW1987" s="492">
        <v>2028.0</v>
      </c>
      <c r="AX1987" s="488" t="s">
        <v>1539</v>
      </c>
      <c r="AY1987" s="488" t="s">
        <v>1540</v>
      </c>
      <c r="AZ1987" s="488" t="s">
        <v>1531</v>
      </c>
    </row>
    <row r="1988" hidden="1">
      <c r="A1988" s="488" t="s">
        <v>13188</v>
      </c>
      <c r="B1988" s="488" t="s">
        <v>13189</v>
      </c>
      <c r="C1988" s="488" t="s">
        <v>1513</v>
      </c>
      <c r="D1988" s="488" t="s">
        <v>1514</v>
      </c>
      <c r="E1988" s="491">
        <v>45824.90347222222</v>
      </c>
      <c r="F1988" s="492">
        <v>9800.0</v>
      </c>
      <c r="G1988" s="488" t="s">
        <v>1515</v>
      </c>
      <c r="H1988" s="492">
        <v>9800.0</v>
      </c>
      <c r="I1988" s="488" t="s">
        <v>1515</v>
      </c>
      <c r="J1988" s="488" t="s">
        <v>1516</v>
      </c>
      <c r="K1988" s="488" t="s">
        <v>1517</v>
      </c>
      <c r="L1988" s="488" t="s">
        <v>13190</v>
      </c>
      <c r="M1988" s="488" t="s">
        <v>13191</v>
      </c>
      <c r="N1988" s="488" t="s">
        <v>1520</v>
      </c>
      <c r="O1988" s="488" t="s">
        <v>1521</v>
      </c>
      <c r="P1988" s="488" t="s">
        <v>1554</v>
      </c>
      <c r="Q1988" s="488" t="s">
        <v>1523</v>
      </c>
      <c r="R1988" s="495" t="s">
        <v>1524</v>
      </c>
      <c r="S1988" s="494"/>
      <c r="T1988" s="494"/>
      <c r="U1988" s="488" t="s">
        <v>13192</v>
      </c>
      <c r="AB1988" s="488" t="s">
        <v>13193</v>
      </c>
      <c r="AC1988" s="496">
        <v>9.1E9</v>
      </c>
      <c r="AD1988" s="497"/>
      <c r="AE1988" s="494"/>
      <c r="AF1988" s="494"/>
      <c r="AG1988" s="494"/>
      <c r="AH1988" s="494"/>
      <c r="AI1988" s="494"/>
      <c r="AJ1988" s="488" t="s">
        <v>1527</v>
      </c>
      <c r="AK1988" s="494"/>
      <c r="AL1988" s="494"/>
      <c r="AM1988" s="488" t="s">
        <v>13194</v>
      </c>
      <c r="AO1988" s="494"/>
      <c r="AP1988" s="494"/>
      <c r="AQ1988" s="494"/>
      <c r="AR1988" s="494"/>
      <c r="AS1988" s="494"/>
      <c r="AT1988" s="488" t="s">
        <v>1529</v>
      </c>
      <c r="AU1988" s="492">
        <v>1595.0</v>
      </c>
      <c r="AV1988" s="492">
        <v>4.0</v>
      </c>
      <c r="AW1988" s="492">
        <v>2027.0</v>
      </c>
      <c r="AX1988" s="488" t="s">
        <v>1596</v>
      </c>
      <c r="AY1988" s="488" t="s">
        <v>1588</v>
      </c>
      <c r="AZ1988" s="488" t="s">
        <v>1531</v>
      </c>
    </row>
    <row r="1989" hidden="1">
      <c r="A1989" s="488" t="s">
        <v>13195</v>
      </c>
      <c r="B1989" s="488" t="s">
        <v>13189</v>
      </c>
      <c r="C1989" s="488" t="s">
        <v>1513</v>
      </c>
      <c r="D1989" s="488" t="s">
        <v>1514</v>
      </c>
      <c r="E1989" s="491">
        <v>45824.9</v>
      </c>
      <c r="F1989" s="492">
        <v>2980.0</v>
      </c>
      <c r="G1989" s="488" t="s">
        <v>1515</v>
      </c>
      <c r="H1989" s="492">
        <v>2980.0</v>
      </c>
      <c r="I1989" s="488" t="s">
        <v>1515</v>
      </c>
      <c r="J1989" s="488" t="s">
        <v>1516</v>
      </c>
      <c r="K1989" s="488" t="s">
        <v>1517</v>
      </c>
      <c r="L1989" s="488" t="s">
        <v>13190</v>
      </c>
      <c r="M1989" s="488" t="s">
        <v>13196</v>
      </c>
      <c r="N1989" s="488" t="s">
        <v>1520</v>
      </c>
      <c r="O1989" s="488" t="s">
        <v>1521</v>
      </c>
      <c r="P1989" s="488" t="s">
        <v>1554</v>
      </c>
      <c r="Q1989" s="488" t="s">
        <v>1523</v>
      </c>
      <c r="R1989" s="495" t="s">
        <v>1524</v>
      </c>
      <c r="S1989" s="494"/>
      <c r="T1989" s="494"/>
      <c r="U1989" s="488" t="s">
        <v>13197</v>
      </c>
      <c r="AB1989" s="488" t="s">
        <v>13193</v>
      </c>
      <c r="AC1989" s="496">
        <v>9.1E9</v>
      </c>
      <c r="AD1989" s="497"/>
      <c r="AE1989" s="497"/>
      <c r="AF1989" s="494"/>
      <c r="AG1989" s="494"/>
      <c r="AH1989" s="494"/>
      <c r="AI1989" s="494"/>
      <c r="AJ1989" s="488" t="s">
        <v>1527</v>
      </c>
      <c r="AK1989" s="494"/>
      <c r="AL1989" s="494"/>
      <c r="AM1989" s="488" t="s">
        <v>13194</v>
      </c>
      <c r="AO1989" s="494"/>
      <c r="AP1989" s="494"/>
      <c r="AQ1989" s="494"/>
      <c r="AR1989" s="494"/>
      <c r="AS1989" s="494"/>
      <c r="AT1989" s="488" t="s">
        <v>1529</v>
      </c>
      <c r="AU1989" s="492">
        <v>1595.0</v>
      </c>
      <c r="AV1989" s="492">
        <v>4.0</v>
      </c>
      <c r="AW1989" s="492">
        <v>2027.0</v>
      </c>
      <c r="AX1989" s="488" t="s">
        <v>1596</v>
      </c>
      <c r="AY1989" s="488" t="s">
        <v>1588</v>
      </c>
      <c r="AZ1989" s="488" t="s">
        <v>1531</v>
      </c>
    </row>
    <row r="1990" hidden="1">
      <c r="A1990" s="488" t="s">
        <v>13198</v>
      </c>
      <c r="B1990" s="488" t="s">
        <v>13199</v>
      </c>
      <c r="C1990" s="488" t="s">
        <v>1513</v>
      </c>
      <c r="D1990" s="488" t="s">
        <v>1514</v>
      </c>
      <c r="E1990" s="491">
        <v>45824.89861111111</v>
      </c>
      <c r="F1990" s="492">
        <v>7980.0</v>
      </c>
      <c r="G1990" s="488" t="s">
        <v>1515</v>
      </c>
      <c r="H1990" s="492">
        <v>7980.0</v>
      </c>
      <c r="I1990" s="488" t="s">
        <v>1515</v>
      </c>
      <c r="J1990" s="488" t="s">
        <v>1516</v>
      </c>
      <c r="K1990" s="488" t="s">
        <v>1517</v>
      </c>
      <c r="L1990" s="488" t="s">
        <v>13200</v>
      </c>
      <c r="M1990" s="488" t="s">
        <v>13201</v>
      </c>
      <c r="N1990" s="488" t="s">
        <v>1520</v>
      </c>
      <c r="O1990" s="488" t="s">
        <v>1521</v>
      </c>
      <c r="P1990" s="488" t="s">
        <v>1522</v>
      </c>
      <c r="Q1990" s="488" t="s">
        <v>1523</v>
      </c>
      <c r="R1990" s="495" t="s">
        <v>1524</v>
      </c>
      <c r="S1990" s="494"/>
      <c r="T1990" s="494"/>
      <c r="U1990" s="488" t="s">
        <v>13202</v>
      </c>
      <c r="AB1990" s="488" t="s">
        <v>13203</v>
      </c>
      <c r="AC1990" s="496">
        <v>9.09E9</v>
      </c>
      <c r="AD1990" s="497"/>
      <c r="AE1990" s="497"/>
      <c r="AF1990" s="494"/>
      <c r="AG1990" s="494"/>
      <c r="AH1990" s="494"/>
      <c r="AI1990" s="494"/>
      <c r="AJ1990" s="488" t="s">
        <v>1527</v>
      </c>
      <c r="AK1990" s="494"/>
      <c r="AL1990" s="494"/>
      <c r="AM1990" s="488" t="s">
        <v>13204</v>
      </c>
      <c r="AP1990" s="494"/>
      <c r="AQ1990" s="494"/>
      <c r="AR1990" s="494"/>
      <c r="AS1990" s="494"/>
      <c r="AT1990" s="488" t="s">
        <v>1529</v>
      </c>
      <c r="AU1990" s="492">
        <v>249.0</v>
      </c>
      <c r="AV1990" s="492">
        <v>9.0</v>
      </c>
      <c r="AW1990" s="492">
        <v>2026.0</v>
      </c>
      <c r="AX1990" s="488" t="s">
        <v>1634</v>
      </c>
      <c r="AY1990" s="488" t="s">
        <v>1868</v>
      </c>
      <c r="AZ1990" s="488" t="s">
        <v>1531</v>
      </c>
    </row>
    <row r="1991" hidden="1">
      <c r="A1991" s="488" t="s">
        <v>13205</v>
      </c>
      <c r="B1991" s="488" t="s">
        <v>13206</v>
      </c>
      <c r="C1991" s="488" t="s">
        <v>1513</v>
      </c>
      <c r="D1991" s="488" t="s">
        <v>1514</v>
      </c>
      <c r="E1991" s="491">
        <v>45824.875</v>
      </c>
      <c r="F1991" s="492">
        <v>2980.0</v>
      </c>
      <c r="G1991" s="488" t="s">
        <v>1515</v>
      </c>
      <c r="H1991" s="492">
        <v>2980.0</v>
      </c>
      <c r="I1991" s="488" t="s">
        <v>1515</v>
      </c>
      <c r="J1991" s="488" t="s">
        <v>1516</v>
      </c>
      <c r="K1991" s="488" t="s">
        <v>1517</v>
      </c>
      <c r="L1991" s="488" t="s">
        <v>13207</v>
      </c>
      <c r="M1991" s="488" t="s">
        <v>13208</v>
      </c>
      <c r="N1991" s="488" t="s">
        <v>1520</v>
      </c>
      <c r="O1991" s="488" t="s">
        <v>1521</v>
      </c>
      <c r="P1991" s="488" t="s">
        <v>1724</v>
      </c>
      <c r="Q1991" s="488" t="s">
        <v>1523</v>
      </c>
      <c r="R1991" s="495" t="s">
        <v>1524</v>
      </c>
      <c r="S1991" s="494"/>
      <c r="T1991" s="494"/>
      <c r="U1991" s="488" t="s">
        <v>13209</v>
      </c>
      <c r="AB1991" s="488" t="s">
        <v>13210</v>
      </c>
      <c r="AC1991" s="496">
        <v>9.08E9</v>
      </c>
      <c r="AD1991" s="497"/>
      <c r="AE1991" s="494"/>
      <c r="AF1991" s="494"/>
      <c r="AG1991" s="494"/>
      <c r="AH1991" s="494"/>
      <c r="AI1991" s="494"/>
      <c r="AJ1991" s="488" t="s">
        <v>1527</v>
      </c>
      <c r="AK1991" s="494"/>
      <c r="AL1991" s="494"/>
      <c r="AM1991" s="488" t="s">
        <v>13211</v>
      </c>
      <c r="AO1991" s="494"/>
      <c r="AP1991" s="494"/>
      <c r="AQ1991" s="494"/>
      <c r="AR1991" s="494"/>
      <c r="AS1991" s="494"/>
      <c r="AT1991" s="488" t="s">
        <v>1529</v>
      </c>
      <c r="AU1991" s="492">
        <v>16.0</v>
      </c>
      <c r="AV1991" s="492">
        <v>2.0</v>
      </c>
      <c r="AW1991" s="492">
        <v>2027.0</v>
      </c>
      <c r="AX1991" s="488" t="s">
        <v>1728</v>
      </c>
      <c r="AY1991" s="488" t="s">
        <v>4079</v>
      </c>
      <c r="AZ1991" s="488" t="s">
        <v>1531</v>
      </c>
    </row>
    <row r="1992" hidden="1">
      <c r="A1992" s="488" t="s">
        <v>13212</v>
      </c>
      <c r="B1992" s="488" t="s">
        <v>13213</v>
      </c>
      <c r="C1992" s="488" t="s">
        <v>1513</v>
      </c>
      <c r="D1992" s="488" t="s">
        <v>1514</v>
      </c>
      <c r="E1992" s="491">
        <v>45824.873611111114</v>
      </c>
      <c r="F1992" s="492">
        <v>2980.0</v>
      </c>
      <c r="G1992" s="488" t="s">
        <v>1515</v>
      </c>
      <c r="H1992" s="492">
        <v>2980.0</v>
      </c>
      <c r="I1992" s="488" t="s">
        <v>1515</v>
      </c>
      <c r="J1992" s="488" t="s">
        <v>1516</v>
      </c>
      <c r="K1992" s="488" t="s">
        <v>1517</v>
      </c>
      <c r="L1992" s="488" t="s">
        <v>13214</v>
      </c>
      <c r="M1992" s="488" t="s">
        <v>13215</v>
      </c>
      <c r="N1992" s="488" t="s">
        <v>1520</v>
      </c>
      <c r="O1992" s="488" t="s">
        <v>1521</v>
      </c>
      <c r="P1992" s="488" t="s">
        <v>1545</v>
      </c>
      <c r="Q1992" s="488" t="s">
        <v>1523</v>
      </c>
      <c r="R1992" s="495" t="s">
        <v>1524</v>
      </c>
      <c r="S1992" s="494"/>
      <c r="T1992" s="494"/>
      <c r="U1992" s="488" t="s">
        <v>13216</v>
      </c>
      <c r="AB1992" s="488" t="s">
        <v>13217</v>
      </c>
      <c r="AC1992" s="496">
        <v>9.01E9</v>
      </c>
      <c r="AD1992" s="497"/>
      <c r="AE1992" s="494"/>
      <c r="AF1992" s="494"/>
      <c r="AG1992" s="494"/>
      <c r="AH1992" s="494"/>
      <c r="AI1992" s="494"/>
      <c r="AJ1992" s="488" t="s">
        <v>1527</v>
      </c>
      <c r="AK1992" s="494"/>
      <c r="AL1992" s="494"/>
      <c r="AM1992" s="488" t="s">
        <v>13218</v>
      </c>
      <c r="AP1992" s="494"/>
      <c r="AQ1992" s="494"/>
      <c r="AR1992" s="494"/>
      <c r="AS1992" s="494"/>
      <c r="AT1992" s="488" t="s">
        <v>1529</v>
      </c>
      <c r="AU1992" s="492">
        <v>1842.0</v>
      </c>
      <c r="AV1992" s="492">
        <v>11.0</v>
      </c>
      <c r="AW1992" s="492">
        <v>2025.0</v>
      </c>
      <c r="AX1992" s="497"/>
      <c r="AY1992" s="497"/>
      <c r="AZ1992" s="488" t="s">
        <v>1531</v>
      </c>
    </row>
    <row r="1993" hidden="1">
      <c r="A1993" s="488" t="s">
        <v>13219</v>
      </c>
      <c r="B1993" s="488" t="s">
        <v>13220</v>
      </c>
      <c r="C1993" s="488" t="s">
        <v>1513</v>
      </c>
      <c r="D1993" s="488" t="s">
        <v>1514</v>
      </c>
      <c r="E1993" s="491">
        <v>45824.87222222222</v>
      </c>
      <c r="F1993" s="492">
        <v>2980.0</v>
      </c>
      <c r="G1993" s="488" t="s">
        <v>1515</v>
      </c>
      <c r="H1993" s="492">
        <v>2980.0</v>
      </c>
      <c r="I1993" s="488" t="s">
        <v>1515</v>
      </c>
      <c r="J1993" s="488" t="s">
        <v>1516</v>
      </c>
      <c r="K1993" s="488" t="s">
        <v>1517</v>
      </c>
      <c r="L1993" s="488" t="s">
        <v>13221</v>
      </c>
      <c r="M1993" s="488" t="s">
        <v>13222</v>
      </c>
      <c r="N1993" s="488" t="s">
        <v>1520</v>
      </c>
      <c r="O1993" s="488" t="s">
        <v>1521</v>
      </c>
      <c r="P1993" s="488" t="s">
        <v>1545</v>
      </c>
      <c r="Q1993" s="488" t="s">
        <v>1523</v>
      </c>
      <c r="R1993" s="495" t="s">
        <v>1524</v>
      </c>
      <c r="S1993" s="494"/>
      <c r="T1993" s="494"/>
      <c r="U1993" s="488" t="s">
        <v>13223</v>
      </c>
      <c r="AB1993" s="488" t="s">
        <v>13224</v>
      </c>
      <c r="AC1993" s="496">
        <v>7.28E8</v>
      </c>
      <c r="AD1993" s="497"/>
      <c r="AE1993" s="494"/>
      <c r="AF1993" s="494"/>
      <c r="AG1993" s="494"/>
      <c r="AH1993" s="494"/>
      <c r="AI1993" s="494"/>
      <c r="AJ1993" s="488" t="s">
        <v>1527</v>
      </c>
      <c r="AK1993" s="494"/>
      <c r="AL1993" s="494"/>
      <c r="AM1993" s="488" t="s">
        <v>13225</v>
      </c>
      <c r="AO1993" s="494"/>
      <c r="AP1993" s="494"/>
      <c r="AQ1993" s="494"/>
      <c r="AR1993" s="494"/>
      <c r="AS1993" s="494"/>
      <c r="AT1993" s="488" t="s">
        <v>1529</v>
      </c>
      <c r="AU1993" s="492">
        <v>9842.0</v>
      </c>
      <c r="AV1993" s="492">
        <v>10.0</v>
      </c>
      <c r="AW1993" s="492">
        <v>2028.0</v>
      </c>
      <c r="AX1993" s="488" t="s">
        <v>1549</v>
      </c>
      <c r="AY1993" s="488" t="s">
        <v>3061</v>
      </c>
      <c r="AZ1993" s="488" t="s">
        <v>1531</v>
      </c>
    </row>
    <row r="1994" hidden="1">
      <c r="A1994" s="488" t="s">
        <v>13226</v>
      </c>
      <c r="B1994" s="488" t="s">
        <v>13227</v>
      </c>
      <c r="C1994" s="488" t="s">
        <v>1513</v>
      </c>
      <c r="D1994" s="488" t="s">
        <v>1514</v>
      </c>
      <c r="E1994" s="491">
        <v>45824.864583333336</v>
      </c>
      <c r="F1994" s="492">
        <v>4000.0</v>
      </c>
      <c r="G1994" s="488" t="s">
        <v>1515</v>
      </c>
      <c r="H1994" s="492">
        <v>4000.0</v>
      </c>
      <c r="I1994" s="488" t="s">
        <v>1515</v>
      </c>
      <c r="J1994" s="488" t="s">
        <v>1516</v>
      </c>
      <c r="K1994" s="488" t="s">
        <v>1517</v>
      </c>
      <c r="L1994" s="488" t="s">
        <v>13228</v>
      </c>
      <c r="M1994" s="488" t="s">
        <v>13228</v>
      </c>
      <c r="N1994" s="488" t="s">
        <v>1520</v>
      </c>
      <c r="O1994" s="488" t="s">
        <v>1521</v>
      </c>
      <c r="P1994" s="488" t="s">
        <v>1522</v>
      </c>
      <c r="Q1994" s="488" t="s">
        <v>1523</v>
      </c>
      <c r="R1994" s="495" t="s">
        <v>1524</v>
      </c>
      <c r="S1994" s="494"/>
      <c r="T1994" s="494"/>
      <c r="U1994" s="488" t="s">
        <v>13229</v>
      </c>
      <c r="AB1994" s="488" t="s">
        <v>13230</v>
      </c>
      <c r="AC1994" s="496">
        <v>9.08E9</v>
      </c>
      <c r="AD1994" s="497"/>
      <c r="AE1994" s="494"/>
      <c r="AF1994" s="494"/>
      <c r="AG1994" s="494"/>
      <c r="AH1994" s="494"/>
      <c r="AI1994" s="494"/>
      <c r="AJ1994" s="488" t="s">
        <v>1527</v>
      </c>
      <c r="AK1994" s="494"/>
      <c r="AL1994" s="494"/>
      <c r="AM1994" s="488" t="s">
        <v>13231</v>
      </c>
      <c r="AO1994" s="494"/>
      <c r="AP1994" s="494"/>
      <c r="AQ1994" s="494"/>
      <c r="AR1994" s="494"/>
      <c r="AS1994" s="494"/>
      <c r="AT1994" s="488" t="s">
        <v>1529</v>
      </c>
      <c r="AU1994" s="492">
        <v>8008.0</v>
      </c>
      <c r="AV1994" s="492">
        <v>9.0</v>
      </c>
      <c r="AW1994" s="492">
        <v>2029.0</v>
      </c>
      <c r="AX1994" s="488" t="s">
        <v>1549</v>
      </c>
      <c r="AY1994" s="488" t="s">
        <v>1904</v>
      </c>
      <c r="AZ1994" s="488" t="s">
        <v>1531</v>
      </c>
    </row>
    <row r="1995" hidden="1">
      <c r="A1995" s="488" t="s">
        <v>13232</v>
      </c>
      <c r="B1995" s="488" t="s">
        <v>13233</v>
      </c>
      <c r="C1995" s="488" t="s">
        <v>1513</v>
      </c>
      <c r="D1995" s="488" t="s">
        <v>1514</v>
      </c>
      <c r="E1995" s="491">
        <v>45824.83263888889</v>
      </c>
      <c r="F1995" s="492">
        <v>2980.0</v>
      </c>
      <c r="G1995" s="488" t="s">
        <v>1515</v>
      </c>
      <c r="H1995" s="492">
        <v>2980.0</v>
      </c>
      <c r="I1995" s="488" t="s">
        <v>1515</v>
      </c>
      <c r="J1995" s="488" t="s">
        <v>1516</v>
      </c>
      <c r="K1995" s="488" t="s">
        <v>1517</v>
      </c>
      <c r="L1995" s="488" t="s">
        <v>10039</v>
      </c>
      <c r="M1995" s="488" t="s">
        <v>13234</v>
      </c>
      <c r="N1995" s="488" t="s">
        <v>1520</v>
      </c>
      <c r="O1995" s="488" t="s">
        <v>1521</v>
      </c>
      <c r="P1995" s="488" t="s">
        <v>1522</v>
      </c>
      <c r="Q1995" s="488" t="s">
        <v>1523</v>
      </c>
      <c r="R1995" s="495" t="s">
        <v>1524</v>
      </c>
      <c r="S1995" s="494"/>
      <c r="T1995" s="494"/>
      <c r="U1995" s="488" t="s">
        <v>13235</v>
      </c>
      <c r="AB1995" s="488" t="s">
        <v>10042</v>
      </c>
      <c r="AC1995" s="496">
        <v>9.03E9</v>
      </c>
      <c r="AD1995" s="497"/>
      <c r="AE1995" s="494"/>
      <c r="AF1995" s="494"/>
      <c r="AG1995" s="494"/>
      <c r="AH1995" s="494"/>
      <c r="AI1995" s="494"/>
      <c r="AJ1995" s="488" t="s">
        <v>1527</v>
      </c>
      <c r="AK1995" s="494"/>
      <c r="AL1995" s="494"/>
      <c r="AM1995" s="488" t="s">
        <v>10043</v>
      </c>
      <c r="AO1995" s="494"/>
      <c r="AP1995" s="494"/>
      <c r="AQ1995" s="494"/>
      <c r="AR1995" s="494"/>
      <c r="AS1995" s="494"/>
      <c r="AT1995" s="488" t="s">
        <v>1529</v>
      </c>
      <c r="AU1995" s="492">
        <v>3105.0</v>
      </c>
      <c r="AV1995" s="492">
        <v>9.0</v>
      </c>
      <c r="AW1995" s="492">
        <v>2026.0</v>
      </c>
      <c r="AX1995" s="488" t="s">
        <v>1634</v>
      </c>
      <c r="AY1995" s="488" t="s">
        <v>1868</v>
      </c>
      <c r="AZ1995" s="488" t="s">
        <v>1531</v>
      </c>
    </row>
    <row r="1996" hidden="1">
      <c r="A1996" s="488" t="s">
        <v>13236</v>
      </c>
      <c r="B1996" s="488" t="s">
        <v>13237</v>
      </c>
      <c r="C1996" s="488" t="s">
        <v>1513</v>
      </c>
      <c r="D1996" s="488" t="s">
        <v>1514</v>
      </c>
      <c r="E1996" s="491">
        <v>45824.79791666667</v>
      </c>
      <c r="F1996" s="492">
        <v>2980.0</v>
      </c>
      <c r="G1996" s="488" t="s">
        <v>1515</v>
      </c>
      <c r="H1996" s="492">
        <v>2980.0</v>
      </c>
      <c r="I1996" s="488" t="s">
        <v>1515</v>
      </c>
      <c r="J1996" s="488" t="s">
        <v>1516</v>
      </c>
      <c r="K1996" s="488" t="s">
        <v>1517</v>
      </c>
      <c r="L1996" s="488" t="s">
        <v>13238</v>
      </c>
      <c r="M1996" s="488" t="s">
        <v>13239</v>
      </c>
      <c r="N1996" s="488" t="s">
        <v>1520</v>
      </c>
      <c r="O1996" s="488" t="s">
        <v>1521</v>
      </c>
      <c r="P1996" s="488" t="s">
        <v>1554</v>
      </c>
      <c r="Q1996" s="488" t="s">
        <v>1523</v>
      </c>
      <c r="R1996" s="495" t="s">
        <v>1524</v>
      </c>
      <c r="S1996" s="494"/>
      <c r="T1996" s="494"/>
      <c r="U1996" s="488" t="s">
        <v>13240</v>
      </c>
      <c r="AB1996" s="488" t="s">
        <v>13241</v>
      </c>
      <c r="AC1996" s="496">
        <v>8.04E9</v>
      </c>
      <c r="AD1996" s="497"/>
      <c r="AE1996" s="494"/>
      <c r="AF1996" s="494"/>
      <c r="AG1996" s="494"/>
      <c r="AH1996" s="494"/>
      <c r="AI1996" s="494"/>
      <c r="AJ1996" s="488" t="s">
        <v>1527</v>
      </c>
      <c r="AK1996" s="494"/>
      <c r="AL1996" s="494"/>
      <c r="AM1996" s="488" t="s">
        <v>13242</v>
      </c>
      <c r="AO1996" s="494"/>
      <c r="AP1996" s="494"/>
      <c r="AQ1996" s="494"/>
      <c r="AR1996" s="494"/>
      <c r="AS1996" s="494"/>
      <c r="AT1996" s="488" t="s">
        <v>1529</v>
      </c>
      <c r="AU1996" s="492">
        <v>8622.0</v>
      </c>
      <c r="AV1996" s="492">
        <v>12.0</v>
      </c>
      <c r="AW1996" s="492">
        <v>2028.0</v>
      </c>
      <c r="AX1996" s="488" t="s">
        <v>1587</v>
      </c>
      <c r="AY1996" s="488" t="s">
        <v>1597</v>
      </c>
      <c r="AZ1996" s="488" t="s">
        <v>1531</v>
      </c>
    </row>
    <row r="1997" hidden="1">
      <c r="A1997" s="488" t="s">
        <v>13243</v>
      </c>
      <c r="B1997" s="488" t="s">
        <v>13244</v>
      </c>
      <c r="C1997" s="488" t="s">
        <v>1513</v>
      </c>
      <c r="D1997" s="488" t="s">
        <v>1514</v>
      </c>
      <c r="E1997" s="491">
        <v>45824.756944444445</v>
      </c>
      <c r="F1997" s="492">
        <v>2980.0</v>
      </c>
      <c r="G1997" s="488" t="s">
        <v>1515</v>
      </c>
      <c r="H1997" s="492">
        <v>2980.0</v>
      </c>
      <c r="I1997" s="488" t="s">
        <v>1515</v>
      </c>
      <c r="J1997" s="488" t="s">
        <v>1516</v>
      </c>
      <c r="K1997" s="488" t="s">
        <v>1517</v>
      </c>
      <c r="L1997" s="488" t="s">
        <v>13245</v>
      </c>
      <c r="M1997" s="488" t="s">
        <v>13246</v>
      </c>
      <c r="N1997" s="488" t="s">
        <v>1520</v>
      </c>
      <c r="O1997" s="488" t="s">
        <v>1521</v>
      </c>
      <c r="P1997" s="488" t="s">
        <v>1545</v>
      </c>
      <c r="Q1997" s="488" t="s">
        <v>1523</v>
      </c>
      <c r="R1997" s="495" t="s">
        <v>1524</v>
      </c>
      <c r="S1997" s="494"/>
      <c r="T1997" s="494"/>
      <c r="U1997" s="488" t="s">
        <v>13247</v>
      </c>
      <c r="AB1997" s="488" t="s">
        <v>13248</v>
      </c>
      <c r="AC1997" s="496">
        <v>9.09E9</v>
      </c>
      <c r="AD1997" s="497"/>
      <c r="AE1997" s="494"/>
      <c r="AF1997" s="494"/>
      <c r="AG1997" s="494"/>
      <c r="AH1997" s="494"/>
      <c r="AI1997" s="494"/>
      <c r="AJ1997" s="488" t="s">
        <v>1527</v>
      </c>
      <c r="AK1997" s="494"/>
      <c r="AL1997" s="494"/>
      <c r="AM1997" s="488" t="s">
        <v>13249</v>
      </c>
      <c r="AO1997" s="494"/>
      <c r="AP1997" s="494"/>
      <c r="AQ1997" s="494"/>
      <c r="AR1997" s="494"/>
      <c r="AS1997" s="494"/>
      <c r="AT1997" s="488" t="s">
        <v>1529</v>
      </c>
      <c r="AU1997" s="492">
        <v>1066.0</v>
      </c>
      <c r="AV1997" s="492">
        <v>6.0</v>
      </c>
      <c r="AW1997" s="492">
        <v>2027.0</v>
      </c>
      <c r="AX1997" s="488" t="s">
        <v>1549</v>
      </c>
      <c r="AY1997" s="497"/>
      <c r="AZ1997" s="488" t="s">
        <v>1531</v>
      </c>
    </row>
    <row r="1998" hidden="1">
      <c r="A1998" s="488" t="s">
        <v>13250</v>
      </c>
      <c r="B1998" s="488" t="s">
        <v>13251</v>
      </c>
      <c r="C1998" s="488" t="s">
        <v>1513</v>
      </c>
      <c r="D1998" s="488" t="s">
        <v>1514</v>
      </c>
      <c r="E1998" s="491">
        <v>45824.74652777778</v>
      </c>
      <c r="F1998" s="492">
        <v>2980.0</v>
      </c>
      <c r="G1998" s="488" t="s">
        <v>1515</v>
      </c>
      <c r="H1998" s="492">
        <v>2980.0</v>
      </c>
      <c r="I1998" s="488" t="s">
        <v>1515</v>
      </c>
      <c r="J1998" s="488" t="s">
        <v>1516</v>
      </c>
      <c r="K1998" s="488" t="s">
        <v>1517</v>
      </c>
      <c r="L1998" s="488" t="s">
        <v>13252</v>
      </c>
      <c r="M1998" s="488" t="s">
        <v>13253</v>
      </c>
      <c r="N1998" s="488" t="s">
        <v>1520</v>
      </c>
      <c r="O1998" s="488" t="s">
        <v>1521</v>
      </c>
      <c r="P1998" s="488" t="s">
        <v>1522</v>
      </c>
      <c r="Q1998" s="488" t="s">
        <v>1523</v>
      </c>
      <c r="R1998" s="495" t="s">
        <v>1524</v>
      </c>
      <c r="S1998" s="494"/>
      <c r="T1998" s="494"/>
      <c r="U1998" s="488" t="s">
        <v>13254</v>
      </c>
      <c r="AB1998" s="488" t="s">
        <v>13255</v>
      </c>
      <c r="AC1998" s="496">
        <v>9.03E9</v>
      </c>
      <c r="AD1998" s="497"/>
      <c r="AE1998" s="494"/>
      <c r="AF1998" s="494"/>
      <c r="AG1998" s="494"/>
      <c r="AH1998" s="494"/>
      <c r="AI1998" s="494"/>
      <c r="AJ1998" s="488" t="s">
        <v>1527</v>
      </c>
      <c r="AK1998" s="494"/>
      <c r="AL1998" s="494"/>
      <c r="AM1998" s="488" t="s">
        <v>13256</v>
      </c>
      <c r="AP1998" s="494"/>
      <c r="AQ1998" s="494"/>
      <c r="AR1998" s="494"/>
      <c r="AS1998" s="494"/>
      <c r="AT1998" s="488" t="s">
        <v>1529</v>
      </c>
      <c r="AU1998" s="492">
        <v>3100.0</v>
      </c>
      <c r="AV1998" s="492">
        <v>10.0</v>
      </c>
      <c r="AW1998" s="492">
        <v>2029.0</v>
      </c>
      <c r="AX1998" s="488" t="s">
        <v>1634</v>
      </c>
      <c r="AY1998" s="488" t="s">
        <v>1852</v>
      </c>
      <c r="AZ1998" s="488" t="s">
        <v>1531</v>
      </c>
    </row>
    <row r="1999">
      <c r="A1999" s="488" t="s">
        <v>13257</v>
      </c>
      <c r="B1999" s="488" t="s">
        <v>13258</v>
      </c>
      <c r="C1999" s="488" t="s">
        <v>1513</v>
      </c>
      <c r="D1999" s="488" t="s">
        <v>1514</v>
      </c>
      <c r="E1999" s="491">
        <v>45824.714583333334</v>
      </c>
      <c r="F1999" s="492">
        <v>550000.0</v>
      </c>
      <c r="G1999" s="488" t="s">
        <v>1515</v>
      </c>
      <c r="H1999" s="492">
        <v>550000.0</v>
      </c>
      <c r="I1999" s="488" t="s">
        <v>1515</v>
      </c>
      <c r="J1999" s="488" t="s">
        <v>1516</v>
      </c>
      <c r="K1999" s="488" t="s">
        <v>1517</v>
      </c>
      <c r="L1999" s="488" t="s">
        <v>13259</v>
      </c>
      <c r="M1999" s="488" t="s">
        <v>13259</v>
      </c>
      <c r="N1999" s="488" t="s">
        <v>1520</v>
      </c>
      <c r="O1999" s="488" t="s">
        <v>1521</v>
      </c>
      <c r="P1999" s="488" t="s">
        <v>1724</v>
      </c>
      <c r="Q1999" s="488" t="s">
        <v>1714</v>
      </c>
      <c r="R1999" s="495" t="s">
        <v>1524</v>
      </c>
      <c r="S1999" s="494"/>
      <c r="T1999" s="494"/>
      <c r="U1999" s="488" t="s">
        <v>13260</v>
      </c>
      <c r="V1999" s="495" t="s">
        <v>1524</v>
      </c>
      <c r="W1999" s="497"/>
      <c r="X1999" s="488" t="s">
        <v>13261</v>
      </c>
      <c r="Y1999" s="492">
        <v>550000.0</v>
      </c>
      <c r="Z1999" s="488" t="s">
        <v>1515</v>
      </c>
      <c r="AA1999" s="488" t="s">
        <v>1516</v>
      </c>
      <c r="AB1999" s="488" t="s">
        <v>13262</v>
      </c>
      <c r="AC1999" s="496">
        <v>8.08E9</v>
      </c>
      <c r="AD1999" s="488" t="s">
        <v>13263</v>
      </c>
      <c r="AE1999" s="492">
        <v>550000.0</v>
      </c>
      <c r="AF1999" s="488" t="s">
        <v>1515</v>
      </c>
      <c r="AG1999" s="488" t="s">
        <v>2195</v>
      </c>
      <c r="AH1999" s="494"/>
      <c r="AI1999" s="494"/>
      <c r="AJ1999" s="488" t="s">
        <v>1527</v>
      </c>
      <c r="AK1999" s="495" t="s">
        <v>1524</v>
      </c>
      <c r="AL1999" s="495" t="s">
        <v>1524</v>
      </c>
      <c r="AM1999" s="488" t="s">
        <v>13264</v>
      </c>
      <c r="AO1999" s="497"/>
      <c r="AP1999" s="494"/>
      <c r="AQ1999" s="494"/>
      <c r="AR1999" s="494"/>
      <c r="AS1999" s="494"/>
      <c r="AT1999" s="488" t="s">
        <v>1529</v>
      </c>
      <c r="AU1999" s="492">
        <v>1009.0</v>
      </c>
      <c r="AV1999" s="492">
        <v>7.0</v>
      </c>
      <c r="AW1999" s="492">
        <v>2029.0</v>
      </c>
      <c r="AX1999" s="488" t="s">
        <v>1728</v>
      </c>
      <c r="AY1999" s="488" t="s">
        <v>1729</v>
      </c>
      <c r="AZ1999" s="488" t="s">
        <v>1531</v>
      </c>
    </row>
    <row r="2000" hidden="1">
      <c r="A2000" s="488" t="s">
        <v>13265</v>
      </c>
      <c r="B2000" s="488" t="s">
        <v>13266</v>
      </c>
      <c r="C2000" s="488" t="s">
        <v>1513</v>
      </c>
      <c r="D2000" s="488" t="s">
        <v>1514</v>
      </c>
      <c r="E2000" s="491">
        <v>45824.711805555555</v>
      </c>
      <c r="F2000" s="492">
        <v>9800.0</v>
      </c>
      <c r="G2000" s="488" t="s">
        <v>1515</v>
      </c>
      <c r="H2000" s="492">
        <v>9800.0</v>
      </c>
      <c r="I2000" s="488" t="s">
        <v>1515</v>
      </c>
      <c r="J2000" s="488" t="s">
        <v>1516</v>
      </c>
      <c r="K2000" s="488" t="s">
        <v>1517</v>
      </c>
      <c r="L2000" s="488" t="s">
        <v>13267</v>
      </c>
      <c r="M2000" s="488" t="s">
        <v>13268</v>
      </c>
      <c r="N2000" s="488" t="s">
        <v>1520</v>
      </c>
      <c r="O2000" s="488" t="s">
        <v>1521</v>
      </c>
      <c r="P2000" s="488" t="s">
        <v>1545</v>
      </c>
      <c r="Q2000" s="488" t="s">
        <v>1523</v>
      </c>
      <c r="R2000" s="495" t="s">
        <v>1524</v>
      </c>
      <c r="S2000" s="494"/>
      <c r="T2000" s="494"/>
      <c r="U2000" s="488" t="s">
        <v>13269</v>
      </c>
      <c r="AB2000" s="488" t="s">
        <v>13270</v>
      </c>
      <c r="AC2000" s="496">
        <v>9.03E9</v>
      </c>
      <c r="AD2000" s="497"/>
      <c r="AE2000" s="494"/>
      <c r="AF2000" s="494"/>
      <c r="AG2000" s="494"/>
      <c r="AH2000" s="494"/>
      <c r="AI2000" s="494"/>
      <c r="AJ2000" s="488" t="s">
        <v>1527</v>
      </c>
      <c r="AK2000" s="494"/>
      <c r="AL2000" s="494"/>
      <c r="AM2000" s="488" t="s">
        <v>13271</v>
      </c>
      <c r="AP2000" s="494"/>
      <c r="AQ2000" s="494"/>
      <c r="AR2000" s="494"/>
      <c r="AS2000" s="494"/>
      <c r="AT2000" s="488" t="s">
        <v>1529</v>
      </c>
      <c r="AU2000" s="492">
        <v>5200.0</v>
      </c>
      <c r="AV2000" s="492">
        <v>7.0</v>
      </c>
      <c r="AW2000" s="492">
        <v>2029.0</v>
      </c>
      <c r="AX2000" s="488" t="s">
        <v>1549</v>
      </c>
      <c r="AY2000" s="488" t="s">
        <v>3061</v>
      </c>
      <c r="AZ2000" s="488" t="s">
        <v>1531</v>
      </c>
    </row>
    <row r="2001" hidden="1">
      <c r="A2001" s="488" t="s">
        <v>13272</v>
      </c>
      <c r="B2001" s="488" t="s">
        <v>13266</v>
      </c>
      <c r="C2001" s="488" t="s">
        <v>1513</v>
      </c>
      <c r="D2001" s="488" t="s">
        <v>1514</v>
      </c>
      <c r="E2001" s="491">
        <v>45824.71111111111</v>
      </c>
      <c r="F2001" s="492">
        <v>2980.0</v>
      </c>
      <c r="G2001" s="488" t="s">
        <v>1515</v>
      </c>
      <c r="H2001" s="492">
        <v>2980.0</v>
      </c>
      <c r="I2001" s="488" t="s">
        <v>1515</v>
      </c>
      <c r="J2001" s="488" t="s">
        <v>1516</v>
      </c>
      <c r="K2001" s="488" t="s">
        <v>1517</v>
      </c>
      <c r="L2001" s="488" t="s">
        <v>13267</v>
      </c>
      <c r="M2001" s="488" t="s">
        <v>13273</v>
      </c>
      <c r="N2001" s="488" t="s">
        <v>1520</v>
      </c>
      <c r="O2001" s="488" t="s">
        <v>1521</v>
      </c>
      <c r="P2001" s="488" t="s">
        <v>1545</v>
      </c>
      <c r="Q2001" s="488" t="s">
        <v>1523</v>
      </c>
      <c r="R2001" s="495" t="s">
        <v>1524</v>
      </c>
      <c r="S2001" s="494"/>
      <c r="T2001" s="494"/>
      <c r="U2001" s="488" t="s">
        <v>13274</v>
      </c>
      <c r="AB2001" s="488" t="s">
        <v>13270</v>
      </c>
      <c r="AC2001" s="496">
        <v>9.03E9</v>
      </c>
      <c r="AD2001" s="497"/>
      <c r="AE2001" s="497"/>
      <c r="AF2001" s="497"/>
      <c r="AG2001" s="497"/>
      <c r="AH2001" s="494"/>
      <c r="AI2001" s="494"/>
      <c r="AJ2001" s="488" t="s">
        <v>1527</v>
      </c>
      <c r="AK2001" s="498"/>
      <c r="AL2001" s="499"/>
      <c r="AM2001" s="488" t="s">
        <v>13271</v>
      </c>
      <c r="AP2001" s="494"/>
      <c r="AQ2001" s="494"/>
      <c r="AR2001" s="494"/>
      <c r="AS2001" s="494"/>
      <c r="AT2001" s="488" t="s">
        <v>1529</v>
      </c>
      <c r="AU2001" s="492">
        <v>5200.0</v>
      </c>
      <c r="AV2001" s="492">
        <v>7.0</v>
      </c>
      <c r="AW2001" s="492">
        <v>2029.0</v>
      </c>
      <c r="AX2001" s="488" t="s">
        <v>1549</v>
      </c>
      <c r="AY2001" s="488" t="s">
        <v>3061</v>
      </c>
      <c r="AZ2001" s="488" t="s">
        <v>1531</v>
      </c>
    </row>
    <row r="2002" hidden="1">
      <c r="A2002" s="488" t="s">
        <v>13275</v>
      </c>
      <c r="B2002" s="488" t="s">
        <v>13276</v>
      </c>
      <c r="C2002" s="488" t="s">
        <v>1513</v>
      </c>
      <c r="D2002" s="488" t="s">
        <v>1514</v>
      </c>
      <c r="E2002" s="491">
        <v>45824.70972222222</v>
      </c>
      <c r="F2002" s="492">
        <v>2980.0</v>
      </c>
      <c r="G2002" s="488" t="s">
        <v>1515</v>
      </c>
      <c r="H2002" s="492">
        <v>2980.0</v>
      </c>
      <c r="I2002" s="488" t="s">
        <v>1515</v>
      </c>
      <c r="J2002" s="488" t="s">
        <v>1516</v>
      </c>
      <c r="K2002" s="488" t="s">
        <v>1517</v>
      </c>
      <c r="L2002" s="488" t="s">
        <v>13277</v>
      </c>
      <c r="M2002" s="488" t="s">
        <v>13278</v>
      </c>
      <c r="N2002" s="488" t="s">
        <v>1520</v>
      </c>
      <c r="O2002" s="488" t="s">
        <v>1521</v>
      </c>
      <c r="P2002" s="488" t="s">
        <v>1554</v>
      </c>
      <c r="Q2002" s="488" t="s">
        <v>1523</v>
      </c>
      <c r="R2002" s="495" t="s">
        <v>1524</v>
      </c>
      <c r="S2002" s="494"/>
      <c r="T2002" s="494"/>
      <c r="U2002" s="488" t="s">
        <v>13279</v>
      </c>
      <c r="AB2002" s="488" t="s">
        <v>13280</v>
      </c>
      <c r="AC2002" s="496">
        <v>8.07E9</v>
      </c>
      <c r="AD2002" s="497"/>
      <c r="AE2002" s="494"/>
      <c r="AF2002" s="494"/>
      <c r="AG2002" s="494"/>
      <c r="AH2002" s="494"/>
      <c r="AI2002" s="494"/>
      <c r="AJ2002" s="488" t="s">
        <v>1527</v>
      </c>
      <c r="AK2002" s="494"/>
      <c r="AL2002" s="494"/>
      <c r="AM2002" s="488" t="s">
        <v>13281</v>
      </c>
      <c r="AO2002" s="494"/>
      <c r="AP2002" s="494"/>
      <c r="AQ2002" s="494"/>
      <c r="AR2002" s="494"/>
      <c r="AS2002" s="494"/>
      <c r="AT2002" s="488" t="s">
        <v>1558</v>
      </c>
      <c r="AU2002" s="492">
        <v>4277.0</v>
      </c>
      <c r="AV2002" s="492">
        <v>11.0</v>
      </c>
      <c r="AW2002" s="492">
        <v>2027.0</v>
      </c>
      <c r="AX2002" s="488" t="s">
        <v>1587</v>
      </c>
      <c r="AY2002" s="488" t="s">
        <v>1588</v>
      </c>
      <c r="AZ2002" s="488" t="s">
        <v>1531</v>
      </c>
    </row>
    <row r="2003" hidden="1">
      <c r="A2003" s="488" t="s">
        <v>13282</v>
      </c>
      <c r="B2003" s="488" t="s">
        <v>13283</v>
      </c>
      <c r="C2003" s="488" t="s">
        <v>1513</v>
      </c>
      <c r="D2003" s="488" t="s">
        <v>1514</v>
      </c>
      <c r="E2003" s="491">
        <v>45824.688888888886</v>
      </c>
      <c r="F2003" s="492">
        <v>2980.0</v>
      </c>
      <c r="G2003" s="488" t="s">
        <v>1515</v>
      </c>
      <c r="H2003" s="492">
        <v>2980.0</v>
      </c>
      <c r="I2003" s="488" t="s">
        <v>1515</v>
      </c>
      <c r="J2003" s="488" t="s">
        <v>1516</v>
      </c>
      <c r="K2003" s="488" t="s">
        <v>1517</v>
      </c>
      <c r="L2003" s="488" t="s">
        <v>13284</v>
      </c>
      <c r="M2003" s="488" t="s">
        <v>13285</v>
      </c>
      <c r="N2003" s="488" t="s">
        <v>1520</v>
      </c>
      <c r="O2003" s="488" t="s">
        <v>1521</v>
      </c>
      <c r="P2003" s="488" t="s">
        <v>1554</v>
      </c>
      <c r="Q2003" s="488" t="s">
        <v>1523</v>
      </c>
      <c r="R2003" s="495" t="s">
        <v>1524</v>
      </c>
      <c r="S2003" s="494"/>
      <c r="T2003" s="494"/>
      <c r="U2003" s="488" t="s">
        <v>13286</v>
      </c>
      <c r="AB2003" s="488" t="s">
        <v>13287</v>
      </c>
      <c r="AC2003" s="496">
        <v>8.09E9</v>
      </c>
      <c r="AD2003" s="497"/>
      <c r="AE2003" s="497"/>
      <c r="AF2003" s="497"/>
      <c r="AG2003" s="497"/>
      <c r="AH2003" s="494"/>
      <c r="AI2003" s="494"/>
      <c r="AJ2003" s="488" t="s">
        <v>1527</v>
      </c>
      <c r="AK2003" s="498"/>
      <c r="AL2003" s="499"/>
      <c r="AM2003" s="488" t="s">
        <v>13288</v>
      </c>
      <c r="AN2003" s="497"/>
      <c r="AO2003" s="494"/>
      <c r="AP2003" s="494"/>
      <c r="AQ2003" s="494"/>
      <c r="AR2003" s="494"/>
      <c r="AS2003" s="494"/>
      <c r="AT2003" s="488" t="s">
        <v>1558</v>
      </c>
      <c r="AU2003" s="492">
        <v>2957.0</v>
      </c>
      <c r="AV2003" s="492">
        <v>5.0</v>
      </c>
      <c r="AW2003" s="492">
        <v>2026.0</v>
      </c>
      <c r="AX2003" s="488" t="s">
        <v>1559</v>
      </c>
      <c r="AY2003" s="488" t="s">
        <v>1973</v>
      </c>
      <c r="AZ2003" s="488" t="s">
        <v>1531</v>
      </c>
    </row>
    <row r="2004" hidden="1">
      <c r="A2004" s="488" t="s">
        <v>13289</v>
      </c>
      <c r="B2004" s="488" t="s">
        <v>13290</v>
      </c>
      <c r="C2004" s="488" t="s">
        <v>1513</v>
      </c>
      <c r="D2004" s="488" t="s">
        <v>1514</v>
      </c>
      <c r="E2004" s="491">
        <v>45824.65833333333</v>
      </c>
      <c r="F2004" s="492">
        <v>9800.0</v>
      </c>
      <c r="G2004" s="488" t="s">
        <v>1515</v>
      </c>
      <c r="H2004" s="492">
        <v>9800.0</v>
      </c>
      <c r="I2004" s="488" t="s">
        <v>1515</v>
      </c>
      <c r="J2004" s="488" t="s">
        <v>1516</v>
      </c>
      <c r="K2004" s="488" t="s">
        <v>1517</v>
      </c>
      <c r="L2004" s="488" t="s">
        <v>13291</v>
      </c>
      <c r="M2004" s="488" t="s">
        <v>13292</v>
      </c>
      <c r="N2004" s="488" t="s">
        <v>1520</v>
      </c>
      <c r="O2004" s="488" t="s">
        <v>1521</v>
      </c>
      <c r="P2004" s="488" t="s">
        <v>1554</v>
      </c>
      <c r="Q2004" s="488" t="s">
        <v>1523</v>
      </c>
      <c r="R2004" s="495" t="s">
        <v>1524</v>
      </c>
      <c r="S2004" s="494"/>
      <c r="T2004" s="494"/>
      <c r="U2004" s="488" t="s">
        <v>13293</v>
      </c>
      <c r="AB2004" s="488" t="s">
        <v>13294</v>
      </c>
      <c r="AC2004" s="496">
        <v>9.08E9</v>
      </c>
      <c r="AD2004" s="497"/>
      <c r="AE2004" s="494"/>
      <c r="AF2004" s="494"/>
      <c r="AG2004" s="494"/>
      <c r="AH2004" s="494"/>
      <c r="AI2004" s="494"/>
      <c r="AJ2004" s="488" t="s">
        <v>1527</v>
      </c>
      <c r="AK2004" s="494"/>
      <c r="AL2004" s="494"/>
      <c r="AM2004" s="488" t="s">
        <v>1557</v>
      </c>
      <c r="AO2004" s="494"/>
      <c r="AP2004" s="494"/>
      <c r="AQ2004" s="494"/>
      <c r="AR2004" s="494"/>
      <c r="AS2004" s="494"/>
      <c r="AT2004" s="488" t="s">
        <v>1558</v>
      </c>
      <c r="AU2004" s="492">
        <v>614.0</v>
      </c>
      <c r="AV2004" s="492">
        <v>9.0</v>
      </c>
      <c r="AW2004" s="492">
        <v>2026.0</v>
      </c>
      <c r="AX2004" s="488" t="s">
        <v>1559</v>
      </c>
      <c r="AY2004" s="488" t="s">
        <v>1560</v>
      </c>
      <c r="AZ2004" s="488" t="s">
        <v>1531</v>
      </c>
    </row>
    <row r="2005" hidden="1">
      <c r="A2005" s="488" t="s">
        <v>13295</v>
      </c>
      <c r="B2005" s="488" t="s">
        <v>13296</v>
      </c>
      <c r="C2005" s="488" t="s">
        <v>1513</v>
      </c>
      <c r="D2005" s="488" t="s">
        <v>1514</v>
      </c>
      <c r="E2005" s="491">
        <v>45824.65694444445</v>
      </c>
      <c r="F2005" s="492">
        <v>9800.0</v>
      </c>
      <c r="G2005" s="488" t="s">
        <v>1515</v>
      </c>
      <c r="H2005" s="492">
        <v>9800.0</v>
      </c>
      <c r="I2005" s="488" t="s">
        <v>1515</v>
      </c>
      <c r="J2005" s="488" t="s">
        <v>1516</v>
      </c>
      <c r="K2005" s="488" t="s">
        <v>1517</v>
      </c>
      <c r="L2005" s="488" t="s">
        <v>13297</v>
      </c>
      <c r="M2005" s="488" t="s">
        <v>13298</v>
      </c>
      <c r="N2005" s="488" t="s">
        <v>1520</v>
      </c>
      <c r="O2005" s="488" t="s">
        <v>1521</v>
      </c>
      <c r="P2005" s="488" t="s">
        <v>1554</v>
      </c>
      <c r="Q2005" s="488" t="s">
        <v>1523</v>
      </c>
      <c r="R2005" s="495" t="s">
        <v>1524</v>
      </c>
      <c r="S2005" s="494"/>
      <c r="T2005" s="494"/>
      <c r="U2005" s="488" t="s">
        <v>13299</v>
      </c>
      <c r="AB2005" s="488" t="s">
        <v>13300</v>
      </c>
      <c r="AC2005" s="496">
        <v>7.03E9</v>
      </c>
      <c r="AD2005" s="497"/>
      <c r="AE2005" s="494"/>
      <c r="AF2005" s="494"/>
      <c r="AG2005" s="494"/>
      <c r="AH2005" s="494"/>
      <c r="AI2005" s="494"/>
      <c r="AJ2005" s="488" t="s">
        <v>1527</v>
      </c>
      <c r="AK2005" s="494"/>
      <c r="AL2005" s="494"/>
      <c r="AM2005" s="488" t="s">
        <v>13301</v>
      </c>
      <c r="AP2005" s="494"/>
      <c r="AQ2005" s="494"/>
      <c r="AR2005" s="494"/>
      <c r="AS2005" s="494"/>
      <c r="AT2005" s="488" t="s">
        <v>1529</v>
      </c>
      <c r="AU2005" s="492">
        <v>1005.0</v>
      </c>
      <c r="AV2005" s="492">
        <v>10.0</v>
      </c>
      <c r="AW2005" s="492">
        <v>2029.0</v>
      </c>
      <c r="AX2005" s="488" t="s">
        <v>1634</v>
      </c>
      <c r="AY2005" s="488" t="s">
        <v>1608</v>
      </c>
      <c r="AZ2005" s="488" t="s">
        <v>1531</v>
      </c>
    </row>
    <row r="2006" hidden="1">
      <c r="A2006" s="488" t="s">
        <v>13302</v>
      </c>
      <c r="B2006" s="488" t="s">
        <v>13290</v>
      </c>
      <c r="C2006" s="488" t="s">
        <v>1513</v>
      </c>
      <c r="D2006" s="488" t="s">
        <v>1514</v>
      </c>
      <c r="E2006" s="491">
        <v>45824.65138888889</v>
      </c>
      <c r="F2006" s="492">
        <v>2980.0</v>
      </c>
      <c r="G2006" s="488" t="s">
        <v>1515</v>
      </c>
      <c r="H2006" s="492">
        <v>2980.0</v>
      </c>
      <c r="I2006" s="488" t="s">
        <v>1515</v>
      </c>
      <c r="J2006" s="488" t="s">
        <v>1516</v>
      </c>
      <c r="K2006" s="488" t="s">
        <v>1517</v>
      </c>
      <c r="L2006" s="488" t="s">
        <v>13291</v>
      </c>
      <c r="M2006" s="488" t="s">
        <v>13303</v>
      </c>
      <c r="N2006" s="488" t="s">
        <v>1520</v>
      </c>
      <c r="O2006" s="488" t="s">
        <v>1521</v>
      </c>
      <c r="P2006" s="488" t="s">
        <v>1554</v>
      </c>
      <c r="Q2006" s="488" t="s">
        <v>1523</v>
      </c>
      <c r="R2006" s="495" t="s">
        <v>1524</v>
      </c>
      <c r="S2006" s="494"/>
      <c r="T2006" s="494"/>
      <c r="U2006" s="488" t="s">
        <v>13304</v>
      </c>
      <c r="AB2006" s="488" t="s">
        <v>13294</v>
      </c>
      <c r="AC2006" s="496">
        <v>9.08E9</v>
      </c>
      <c r="AD2006" s="497"/>
      <c r="AE2006" s="494"/>
      <c r="AF2006" s="494"/>
      <c r="AG2006" s="494"/>
      <c r="AH2006" s="494"/>
      <c r="AI2006" s="494"/>
      <c r="AJ2006" s="488" t="s">
        <v>1527</v>
      </c>
      <c r="AK2006" s="494"/>
      <c r="AL2006" s="494"/>
      <c r="AM2006" s="488" t="s">
        <v>1557</v>
      </c>
      <c r="AO2006" s="494"/>
      <c r="AP2006" s="494"/>
      <c r="AQ2006" s="494"/>
      <c r="AR2006" s="494"/>
      <c r="AS2006" s="494"/>
      <c r="AT2006" s="488" t="s">
        <v>1558</v>
      </c>
      <c r="AU2006" s="492">
        <v>614.0</v>
      </c>
      <c r="AV2006" s="492">
        <v>9.0</v>
      </c>
      <c r="AW2006" s="492">
        <v>2026.0</v>
      </c>
      <c r="AX2006" s="488" t="s">
        <v>1559</v>
      </c>
      <c r="AY2006" s="488" t="s">
        <v>1560</v>
      </c>
      <c r="AZ2006" s="488" t="s">
        <v>1531</v>
      </c>
    </row>
    <row r="2007" hidden="1">
      <c r="A2007" s="488" t="s">
        <v>13305</v>
      </c>
      <c r="B2007" s="488" t="s">
        <v>13306</v>
      </c>
      <c r="C2007" s="488" t="s">
        <v>1513</v>
      </c>
      <c r="D2007" s="488" t="s">
        <v>1514</v>
      </c>
      <c r="E2007" s="491">
        <v>45824.64791666667</v>
      </c>
      <c r="F2007" s="492">
        <v>2980.0</v>
      </c>
      <c r="G2007" s="488" t="s">
        <v>1515</v>
      </c>
      <c r="H2007" s="492">
        <v>2980.0</v>
      </c>
      <c r="I2007" s="488" t="s">
        <v>1515</v>
      </c>
      <c r="J2007" s="488" t="s">
        <v>1516</v>
      </c>
      <c r="K2007" s="488" t="s">
        <v>1517</v>
      </c>
      <c r="L2007" s="488" t="s">
        <v>13307</v>
      </c>
      <c r="M2007" s="488" t="s">
        <v>13308</v>
      </c>
      <c r="N2007" s="488" t="s">
        <v>1520</v>
      </c>
      <c r="O2007" s="488" t="s">
        <v>1521</v>
      </c>
      <c r="P2007" s="488" t="s">
        <v>1554</v>
      </c>
      <c r="Q2007" s="488" t="s">
        <v>1523</v>
      </c>
      <c r="R2007" s="495" t="s">
        <v>1524</v>
      </c>
      <c r="S2007" s="494"/>
      <c r="T2007" s="494"/>
      <c r="U2007" s="488" t="s">
        <v>13309</v>
      </c>
      <c r="AB2007" s="488" t="s">
        <v>13310</v>
      </c>
      <c r="AC2007" s="496">
        <v>9.03E9</v>
      </c>
      <c r="AD2007" s="497"/>
      <c r="AE2007" s="494"/>
      <c r="AF2007" s="494"/>
      <c r="AG2007" s="494"/>
      <c r="AH2007" s="494"/>
      <c r="AI2007" s="494"/>
      <c r="AJ2007" s="488" t="s">
        <v>1527</v>
      </c>
      <c r="AK2007" s="494"/>
      <c r="AL2007" s="494"/>
      <c r="AM2007" s="488" t="s">
        <v>13311</v>
      </c>
      <c r="AO2007" s="494"/>
      <c r="AP2007" s="494"/>
      <c r="AQ2007" s="494"/>
      <c r="AR2007" s="494"/>
      <c r="AS2007" s="494"/>
      <c r="AT2007" s="488" t="s">
        <v>1529</v>
      </c>
      <c r="AU2007" s="492">
        <v>3144.0</v>
      </c>
      <c r="AV2007" s="492">
        <v>11.0</v>
      </c>
      <c r="AW2007" s="492">
        <v>2028.0</v>
      </c>
      <c r="AX2007" s="488" t="s">
        <v>1596</v>
      </c>
      <c r="AY2007" s="488" t="s">
        <v>1588</v>
      </c>
      <c r="AZ2007" s="488" t="s">
        <v>1531</v>
      </c>
    </row>
    <row r="2008" hidden="1">
      <c r="A2008" s="488" t="s">
        <v>13312</v>
      </c>
      <c r="B2008" s="488" t="s">
        <v>13296</v>
      </c>
      <c r="C2008" s="488" t="s">
        <v>1513</v>
      </c>
      <c r="D2008" s="488" t="s">
        <v>1514</v>
      </c>
      <c r="E2008" s="491">
        <v>45824.64513888889</v>
      </c>
      <c r="F2008" s="492">
        <v>2980.0</v>
      </c>
      <c r="G2008" s="488" t="s">
        <v>1515</v>
      </c>
      <c r="H2008" s="492">
        <v>2980.0</v>
      </c>
      <c r="I2008" s="488" t="s">
        <v>1515</v>
      </c>
      <c r="J2008" s="488" t="s">
        <v>1516</v>
      </c>
      <c r="K2008" s="488" t="s">
        <v>1517</v>
      </c>
      <c r="L2008" s="488" t="s">
        <v>13297</v>
      </c>
      <c r="M2008" s="488" t="s">
        <v>13313</v>
      </c>
      <c r="N2008" s="488" t="s">
        <v>1520</v>
      </c>
      <c r="O2008" s="488" t="s">
        <v>1521</v>
      </c>
      <c r="P2008" s="488" t="s">
        <v>1554</v>
      </c>
      <c r="Q2008" s="488" t="s">
        <v>1523</v>
      </c>
      <c r="R2008" s="495" t="s">
        <v>1524</v>
      </c>
      <c r="S2008" s="494"/>
      <c r="T2008" s="494"/>
      <c r="U2008" s="488" t="s">
        <v>13314</v>
      </c>
      <c r="AB2008" s="488" t="s">
        <v>13300</v>
      </c>
      <c r="AC2008" s="496">
        <v>7.03E9</v>
      </c>
      <c r="AD2008" s="497"/>
      <c r="AE2008" s="494"/>
      <c r="AF2008" s="494"/>
      <c r="AG2008" s="494"/>
      <c r="AH2008" s="494"/>
      <c r="AI2008" s="494"/>
      <c r="AJ2008" s="488" t="s">
        <v>1527</v>
      </c>
      <c r="AK2008" s="494"/>
      <c r="AL2008" s="494"/>
      <c r="AM2008" s="488" t="s">
        <v>13301</v>
      </c>
      <c r="AP2008" s="494"/>
      <c r="AQ2008" s="494"/>
      <c r="AR2008" s="494"/>
      <c r="AS2008" s="494"/>
      <c r="AT2008" s="488" t="s">
        <v>1529</v>
      </c>
      <c r="AU2008" s="492">
        <v>1005.0</v>
      </c>
      <c r="AV2008" s="492">
        <v>10.0</v>
      </c>
      <c r="AW2008" s="492">
        <v>2029.0</v>
      </c>
      <c r="AX2008" s="488" t="s">
        <v>1634</v>
      </c>
      <c r="AY2008" s="488" t="s">
        <v>1608</v>
      </c>
      <c r="AZ2008" s="488" t="s">
        <v>1531</v>
      </c>
    </row>
    <row r="2009" hidden="1">
      <c r="A2009" s="488" t="s">
        <v>13315</v>
      </c>
      <c r="B2009" s="488" t="s">
        <v>13316</v>
      </c>
      <c r="C2009" s="488" t="s">
        <v>1513</v>
      </c>
      <c r="D2009" s="488" t="s">
        <v>1514</v>
      </c>
      <c r="E2009" s="491">
        <v>45824.64444444444</v>
      </c>
      <c r="F2009" s="492">
        <v>2980.0</v>
      </c>
      <c r="G2009" s="488" t="s">
        <v>1515</v>
      </c>
      <c r="H2009" s="492">
        <v>2980.0</v>
      </c>
      <c r="I2009" s="488" t="s">
        <v>1515</v>
      </c>
      <c r="J2009" s="488" t="s">
        <v>1516</v>
      </c>
      <c r="K2009" s="488" t="s">
        <v>1517</v>
      </c>
      <c r="L2009" s="488" t="s">
        <v>13317</v>
      </c>
      <c r="M2009" s="488" t="s">
        <v>13318</v>
      </c>
      <c r="N2009" s="488" t="s">
        <v>1520</v>
      </c>
      <c r="O2009" s="488" t="s">
        <v>1521</v>
      </c>
      <c r="P2009" s="488" t="s">
        <v>1554</v>
      </c>
      <c r="Q2009" s="488" t="s">
        <v>1523</v>
      </c>
      <c r="R2009" s="495" t="s">
        <v>1524</v>
      </c>
      <c r="S2009" s="494"/>
      <c r="T2009" s="494"/>
      <c r="U2009" s="488" t="s">
        <v>13319</v>
      </c>
      <c r="AB2009" s="488" t="s">
        <v>13320</v>
      </c>
      <c r="AC2009" s="496">
        <v>9.08E9</v>
      </c>
      <c r="AD2009" s="497"/>
      <c r="AE2009" s="494"/>
      <c r="AF2009" s="494"/>
      <c r="AG2009" s="494"/>
      <c r="AH2009" s="494"/>
      <c r="AI2009" s="494"/>
      <c r="AJ2009" s="488" t="s">
        <v>1527</v>
      </c>
      <c r="AK2009" s="494"/>
      <c r="AL2009" s="494"/>
      <c r="AM2009" s="488" t="s">
        <v>13321</v>
      </c>
      <c r="AO2009" s="494"/>
      <c r="AP2009" s="494"/>
      <c r="AQ2009" s="494"/>
      <c r="AR2009" s="494"/>
      <c r="AS2009" s="494"/>
      <c r="AT2009" s="488" t="s">
        <v>1529</v>
      </c>
      <c r="AU2009" s="492">
        <v>4515.0</v>
      </c>
      <c r="AV2009" s="492">
        <v>3.0</v>
      </c>
      <c r="AW2009" s="492">
        <v>2026.0</v>
      </c>
      <c r="AX2009" s="488" t="s">
        <v>1587</v>
      </c>
      <c r="AY2009" s="488" t="s">
        <v>1588</v>
      </c>
      <c r="AZ2009" s="488" t="s">
        <v>1531</v>
      </c>
    </row>
    <row r="2010" hidden="1">
      <c r="A2010" s="488" t="s">
        <v>13322</v>
      </c>
      <c r="B2010" s="488" t="s">
        <v>13323</v>
      </c>
      <c r="C2010" s="488" t="s">
        <v>1513</v>
      </c>
      <c r="D2010" s="488" t="s">
        <v>1514</v>
      </c>
      <c r="E2010" s="491">
        <v>45824.635416666664</v>
      </c>
      <c r="F2010" s="492">
        <v>2980.0</v>
      </c>
      <c r="G2010" s="488" t="s">
        <v>1515</v>
      </c>
      <c r="H2010" s="492">
        <v>2980.0</v>
      </c>
      <c r="I2010" s="488" t="s">
        <v>1515</v>
      </c>
      <c r="J2010" s="488" t="s">
        <v>1516</v>
      </c>
      <c r="K2010" s="488" t="s">
        <v>1517</v>
      </c>
      <c r="L2010" s="488" t="s">
        <v>13324</v>
      </c>
      <c r="M2010" s="488" t="s">
        <v>13325</v>
      </c>
      <c r="N2010" s="488" t="s">
        <v>1520</v>
      </c>
      <c r="O2010" s="488" t="s">
        <v>1521</v>
      </c>
      <c r="P2010" s="488" t="s">
        <v>1554</v>
      </c>
      <c r="Q2010" s="488" t="s">
        <v>1523</v>
      </c>
      <c r="R2010" s="495" t="s">
        <v>1524</v>
      </c>
      <c r="S2010" s="494"/>
      <c r="T2010" s="494"/>
      <c r="U2010" s="488" t="s">
        <v>13326</v>
      </c>
      <c r="AB2010" s="488" t="s">
        <v>13327</v>
      </c>
      <c r="AC2010" s="496">
        <v>8.08E9</v>
      </c>
      <c r="AD2010" s="497"/>
      <c r="AE2010" s="494"/>
      <c r="AF2010" s="494"/>
      <c r="AG2010" s="494"/>
      <c r="AH2010" s="494"/>
      <c r="AI2010" s="494"/>
      <c r="AJ2010" s="488" t="s">
        <v>1527</v>
      </c>
      <c r="AK2010" s="494"/>
      <c r="AL2010" s="494"/>
      <c r="AM2010" s="488" t="s">
        <v>13328</v>
      </c>
      <c r="AP2010" s="494"/>
      <c r="AQ2010" s="494"/>
      <c r="AR2010" s="494"/>
      <c r="AS2010" s="494"/>
      <c r="AT2010" s="488" t="s">
        <v>1529</v>
      </c>
      <c r="AU2010" s="492">
        <v>159.0</v>
      </c>
      <c r="AV2010" s="492">
        <v>5.0</v>
      </c>
      <c r="AW2010" s="492">
        <v>2027.0</v>
      </c>
      <c r="AX2010" s="488" t="s">
        <v>1587</v>
      </c>
      <c r="AY2010" s="488" t="s">
        <v>3306</v>
      </c>
      <c r="AZ2010" s="488" t="s">
        <v>1531</v>
      </c>
    </row>
    <row r="2011">
      <c r="A2011" s="488" t="s">
        <v>13329</v>
      </c>
      <c r="B2011" s="488" t="s">
        <v>13330</v>
      </c>
      <c r="C2011" s="488" t="s">
        <v>1513</v>
      </c>
      <c r="D2011" s="488" t="s">
        <v>1514</v>
      </c>
      <c r="E2011" s="491">
        <v>45824.63125</v>
      </c>
      <c r="F2011" s="492">
        <v>2980.0</v>
      </c>
      <c r="G2011" s="488" t="s">
        <v>1515</v>
      </c>
      <c r="H2011" s="492">
        <v>2980.0</v>
      </c>
      <c r="I2011" s="488" t="s">
        <v>1515</v>
      </c>
      <c r="J2011" s="488" t="s">
        <v>1516</v>
      </c>
      <c r="K2011" s="488" t="s">
        <v>1517</v>
      </c>
      <c r="L2011" s="488" t="s">
        <v>13331</v>
      </c>
      <c r="M2011" s="488" t="s">
        <v>13332</v>
      </c>
      <c r="N2011" s="488" t="s">
        <v>1520</v>
      </c>
      <c r="O2011" s="488" t="s">
        <v>1521</v>
      </c>
      <c r="P2011" s="488" t="s">
        <v>1522</v>
      </c>
      <c r="Q2011" s="488" t="s">
        <v>1714</v>
      </c>
      <c r="R2011" s="495" t="s">
        <v>1524</v>
      </c>
      <c r="S2011" s="494"/>
      <c r="T2011" s="494"/>
      <c r="U2011" s="488" t="s">
        <v>13333</v>
      </c>
      <c r="V2011" s="495" t="s">
        <v>1524</v>
      </c>
      <c r="W2011" s="488" t="s">
        <v>1716</v>
      </c>
      <c r="X2011" s="488" t="s">
        <v>1717</v>
      </c>
      <c r="Y2011" s="492">
        <v>2980.0</v>
      </c>
      <c r="Z2011" s="488" t="s">
        <v>1515</v>
      </c>
      <c r="AA2011" s="488" t="s">
        <v>1516</v>
      </c>
      <c r="AB2011" s="488" t="s">
        <v>13334</v>
      </c>
      <c r="AC2011" s="496">
        <v>8.05E9</v>
      </c>
      <c r="AD2011" s="497"/>
      <c r="AE2011" s="494"/>
      <c r="AF2011" s="494"/>
      <c r="AG2011" s="494"/>
      <c r="AH2011" s="494"/>
      <c r="AI2011" s="494"/>
      <c r="AJ2011" s="488" t="s">
        <v>1527</v>
      </c>
      <c r="AK2011" s="494"/>
      <c r="AL2011" s="494"/>
      <c r="AM2011" s="488" t="s">
        <v>13335</v>
      </c>
      <c r="AO2011" s="494"/>
      <c r="AP2011" s="494"/>
      <c r="AQ2011" s="494"/>
      <c r="AR2011" s="494"/>
      <c r="AS2011" s="494"/>
      <c r="AT2011" s="488" t="s">
        <v>1529</v>
      </c>
      <c r="AU2011" s="492">
        <v>1082.0</v>
      </c>
      <c r="AV2011" s="492">
        <v>2.0</v>
      </c>
      <c r="AW2011" s="492">
        <v>2027.0</v>
      </c>
      <c r="AX2011" s="488" t="s">
        <v>1549</v>
      </c>
      <c r="AY2011" s="488" t="s">
        <v>2292</v>
      </c>
      <c r="AZ2011" s="488" t="s">
        <v>1531</v>
      </c>
    </row>
    <row r="2012">
      <c r="A2012" s="488" t="s">
        <v>13336</v>
      </c>
      <c r="B2012" s="488" t="s">
        <v>13337</v>
      </c>
      <c r="C2012" s="488" t="s">
        <v>1513</v>
      </c>
      <c r="D2012" s="488" t="s">
        <v>1514</v>
      </c>
      <c r="E2012" s="491">
        <v>45824.626388888886</v>
      </c>
      <c r="F2012" s="492">
        <v>2980.0</v>
      </c>
      <c r="G2012" s="488" t="s">
        <v>1515</v>
      </c>
      <c r="H2012" s="492">
        <v>2980.0</v>
      </c>
      <c r="I2012" s="488" t="s">
        <v>1515</v>
      </c>
      <c r="J2012" s="488" t="s">
        <v>1516</v>
      </c>
      <c r="K2012" s="488" t="s">
        <v>1517</v>
      </c>
      <c r="L2012" s="488" t="s">
        <v>13338</v>
      </c>
      <c r="M2012" s="488" t="s">
        <v>13339</v>
      </c>
      <c r="N2012" s="488" t="s">
        <v>1520</v>
      </c>
      <c r="O2012" s="488" t="s">
        <v>1521</v>
      </c>
      <c r="P2012" s="488" t="s">
        <v>1545</v>
      </c>
      <c r="Q2012" s="488" t="s">
        <v>1714</v>
      </c>
      <c r="R2012" s="495" t="s">
        <v>1524</v>
      </c>
      <c r="S2012" s="494"/>
      <c r="T2012" s="494"/>
      <c r="U2012" s="488" t="s">
        <v>13340</v>
      </c>
      <c r="V2012" s="495" t="s">
        <v>1524</v>
      </c>
      <c r="W2012" s="488" t="s">
        <v>1716</v>
      </c>
      <c r="X2012" s="488" t="s">
        <v>1717</v>
      </c>
      <c r="Y2012" s="492">
        <v>2980.0</v>
      </c>
      <c r="Z2012" s="488" t="s">
        <v>1515</v>
      </c>
      <c r="AA2012" s="488" t="s">
        <v>1516</v>
      </c>
      <c r="AB2012" s="488" t="s">
        <v>13341</v>
      </c>
      <c r="AC2012" s="496">
        <v>9.05E9</v>
      </c>
      <c r="AD2012" s="497"/>
      <c r="AE2012" s="494"/>
      <c r="AF2012" s="494"/>
      <c r="AG2012" s="494"/>
      <c r="AH2012" s="494"/>
      <c r="AI2012" s="494"/>
      <c r="AJ2012" s="488" t="s">
        <v>1527</v>
      </c>
      <c r="AK2012" s="494"/>
      <c r="AL2012" s="494"/>
      <c r="AM2012" s="488" t="s">
        <v>13342</v>
      </c>
      <c r="AO2012" s="494"/>
      <c r="AP2012" s="494"/>
      <c r="AQ2012" s="494"/>
      <c r="AR2012" s="494"/>
      <c r="AS2012" s="494"/>
      <c r="AT2012" s="488" t="s">
        <v>1529</v>
      </c>
      <c r="AU2012" s="492">
        <v>3816.0</v>
      </c>
      <c r="AV2012" s="492">
        <v>5.0</v>
      </c>
      <c r="AW2012" s="492">
        <v>2028.0</v>
      </c>
      <c r="AX2012" s="488" t="s">
        <v>1549</v>
      </c>
      <c r="AY2012" s="497"/>
      <c r="AZ2012" s="488" t="s">
        <v>1531</v>
      </c>
    </row>
    <row r="2013">
      <c r="A2013" s="488" t="s">
        <v>13343</v>
      </c>
      <c r="B2013" s="488" t="s">
        <v>13337</v>
      </c>
      <c r="C2013" s="488" t="s">
        <v>1513</v>
      </c>
      <c r="D2013" s="488" t="s">
        <v>1514</v>
      </c>
      <c r="E2013" s="491">
        <v>45824.62569444445</v>
      </c>
      <c r="F2013" s="492">
        <v>9800.0</v>
      </c>
      <c r="G2013" s="488" t="s">
        <v>1515</v>
      </c>
      <c r="H2013" s="492">
        <v>9800.0</v>
      </c>
      <c r="I2013" s="488" t="s">
        <v>1515</v>
      </c>
      <c r="J2013" s="488" t="s">
        <v>1516</v>
      </c>
      <c r="K2013" s="488" t="s">
        <v>1517</v>
      </c>
      <c r="L2013" s="488" t="s">
        <v>13338</v>
      </c>
      <c r="M2013" s="488" t="s">
        <v>13344</v>
      </c>
      <c r="N2013" s="488" t="s">
        <v>1520</v>
      </c>
      <c r="O2013" s="488" t="s">
        <v>1521</v>
      </c>
      <c r="P2013" s="488" t="s">
        <v>1545</v>
      </c>
      <c r="Q2013" s="488" t="s">
        <v>1714</v>
      </c>
      <c r="R2013" s="495" t="s">
        <v>1524</v>
      </c>
      <c r="S2013" s="494"/>
      <c r="T2013" s="494"/>
      <c r="U2013" s="488" t="s">
        <v>13345</v>
      </c>
      <c r="V2013" s="495" t="s">
        <v>1524</v>
      </c>
      <c r="W2013" s="488" t="s">
        <v>1716</v>
      </c>
      <c r="X2013" s="488" t="s">
        <v>1717</v>
      </c>
      <c r="Y2013" s="492">
        <v>9800.0</v>
      </c>
      <c r="Z2013" s="488" t="s">
        <v>1515</v>
      </c>
      <c r="AA2013" s="488" t="s">
        <v>1516</v>
      </c>
      <c r="AB2013" s="488" t="s">
        <v>13341</v>
      </c>
      <c r="AC2013" s="496">
        <v>9.05E9</v>
      </c>
      <c r="AD2013" s="497"/>
      <c r="AE2013" s="494"/>
      <c r="AF2013" s="494"/>
      <c r="AG2013" s="494"/>
      <c r="AH2013" s="494"/>
      <c r="AI2013" s="494"/>
      <c r="AJ2013" s="488" t="s">
        <v>1527</v>
      </c>
      <c r="AK2013" s="494"/>
      <c r="AL2013" s="494"/>
      <c r="AM2013" s="488" t="s">
        <v>13342</v>
      </c>
      <c r="AO2013" s="494"/>
      <c r="AP2013" s="494"/>
      <c r="AQ2013" s="494"/>
      <c r="AR2013" s="494"/>
      <c r="AS2013" s="494"/>
      <c r="AT2013" s="488" t="s">
        <v>1529</v>
      </c>
      <c r="AU2013" s="492">
        <v>3816.0</v>
      </c>
      <c r="AV2013" s="492">
        <v>5.0</v>
      </c>
      <c r="AW2013" s="492">
        <v>2028.0</v>
      </c>
      <c r="AX2013" s="488" t="s">
        <v>1549</v>
      </c>
      <c r="AY2013" s="497"/>
      <c r="AZ2013" s="488" t="s">
        <v>1531</v>
      </c>
    </row>
    <row r="2014" hidden="1">
      <c r="A2014" s="488" t="s">
        <v>13346</v>
      </c>
      <c r="B2014" s="488" t="s">
        <v>13347</v>
      </c>
      <c r="C2014" s="488" t="s">
        <v>1513</v>
      </c>
      <c r="D2014" s="488" t="s">
        <v>1514</v>
      </c>
      <c r="E2014" s="491">
        <v>45824.60972222222</v>
      </c>
      <c r="F2014" s="492">
        <v>2980.0</v>
      </c>
      <c r="G2014" s="488" t="s">
        <v>1515</v>
      </c>
      <c r="H2014" s="492">
        <v>2980.0</v>
      </c>
      <c r="I2014" s="488" t="s">
        <v>1515</v>
      </c>
      <c r="J2014" s="488" t="s">
        <v>1516</v>
      </c>
      <c r="K2014" s="488" t="s">
        <v>1517</v>
      </c>
      <c r="L2014" s="488" t="s">
        <v>13348</v>
      </c>
      <c r="M2014" s="488" t="s">
        <v>13349</v>
      </c>
      <c r="N2014" s="488" t="s">
        <v>1520</v>
      </c>
      <c r="O2014" s="488" t="s">
        <v>1521</v>
      </c>
      <c r="P2014" s="488" t="s">
        <v>1545</v>
      </c>
      <c r="Q2014" s="488" t="s">
        <v>1523</v>
      </c>
      <c r="R2014" s="495" t="s">
        <v>1524</v>
      </c>
      <c r="S2014" s="494"/>
      <c r="T2014" s="494"/>
      <c r="U2014" s="488" t="s">
        <v>13350</v>
      </c>
      <c r="AB2014" s="488" t="s">
        <v>13351</v>
      </c>
      <c r="AC2014" s="496">
        <v>7.06E9</v>
      </c>
      <c r="AD2014" s="497"/>
      <c r="AE2014" s="494"/>
      <c r="AF2014" s="494"/>
      <c r="AG2014" s="494"/>
      <c r="AH2014" s="494"/>
      <c r="AI2014" s="494"/>
      <c r="AJ2014" s="488" t="s">
        <v>1527</v>
      </c>
      <c r="AK2014" s="494"/>
      <c r="AL2014" s="494"/>
      <c r="AM2014" s="488" t="s">
        <v>13352</v>
      </c>
      <c r="AO2014" s="494"/>
      <c r="AP2014" s="494"/>
      <c r="AQ2014" s="494"/>
      <c r="AR2014" s="494"/>
      <c r="AS2014" s="494"/>
      <c r="AT2014" s="488" t="s">
        <v>1529</v>
      </c>
      <c r="AU2014" s="492">
        <v>4622.0</v>
      </c>
      <c r="AV2014" s="492">
        <v>2.0</v>
      </c>
      <c r="AW2014" s="492">
        <v>2028.0</v>
      </c>
      <c r="AX2014" s="488" t="s">
        <v>1549</v>
      </c>
      <c r="AY2014" s="488" t="s">
        <v>5758</v>
      </c>
      <c r="AZ2014" s="488" t="s">
        <v>1531</v>
      </c>
    </row>
    <row r="2015" hidden="1">
      <c r="A2015" s="488" t="s">
        <v>13353</v>
      </c>
      <c r="B2015" s="488" t="s">
        <v>13354</v>
      </c>
      <c r="C2015" s="488" t="s">
        <v>1513</v>
      </c>
      <c r="D2015" s="488" t="s">
        <v>1514</v>
      </c>
      <c r="E2015" s="491">
        <v>45824.597916666666</v>
      </c>
      <c r="F2015" s="492">
        <v>2980.0</v>
      </c>
      <c r="G2015" s="488" t="s">
        <v>1515</v>
      </c>
      <c r="H2015" s="492">
        <v>2980.0</v>
      </c>
      <c r="I2015" s="488" t="s">
        <v>1515</v>
      </c>
      <c r="J2015" s="488" t="s">
        <v>1516</v>
      </c>
      <c r="K2015" s="488" t="s">
        <v>1517</v>
      </c>
      <c r="L2015" s="488" t="s">
        <v>13355</v>
      </c>
      <c r="M2015" s="488" t="s">
        <v>13356</v>
      </c>
      <c r="N2015" s="488" t="s">
        <v>1520</v>
      </c>
      <c r="O2015" s="488" t="s">
        <v>1521</v>
      </c>
      <c r="P2015" s="488" t="s">
        <v>1545</v>
      </c>
      <c r="Q2015" s="488" t="s">
        <v>1523</v>
      </c>
      <c r="R2015" s="495" t="s">
        <v>1524</v>
      </c>
      <c r="S2015" s="494"/>
      <c r="T2015" s="494"/>
      <c r="U2015" s="488" t="s">
        <v>4796</v>
      </c>
      <c r="AB2015" s="488" t="s">
        <v>13357</v>
      </c>
      <c r="AC2015" s="496">
        <v>8.01E9</v>
      </c>
      <c r="AD2015" s="497"/>
      <c r="AE2015" s="494"/>
      <c r="AF2015" s="494"/>
      <c r="AG2015" s="494"/>
      <c r="AH2015" s="494"/>
      <c r="AI2015" s="494"/>
      <c r="AJ2015" s="488" t="s">
        <v>1527</v>
      </c>
      <c r="AK2015" s="494"/>
      <c r="AL2015" s="494"/>
      <c r="AM2015" s="488" t="s">
        <v>13358</v>
      </c>
      <c r="AO2015" s="497"/>
      <c r="AP2015" s="497"/>
      <c r="AQ2015" s="494"/>
      <c r="AR2015" s="494"/>
      <c r="AS2015" s="494"/>
      <c r="AT2015" s="488" t="s">
        <v>1529</v>
      </c>
      <c r="AU2015" s="492">
        <v>8011.0</v>
      </c>
      <c r="AV2015" s="492">
        <v>11.0</v>
      </c>
      <c r="AW2015" s="492">
        <v>2028.0</v>
      </c>
      <c r="AX2015" s="497"/>
      <c r="AY2015" s="488" t="s">
        <v>1652</v>
      </c>
      <c r="AZ2015" s="488" t="s">
        <v>1531</v>
      </c>
    </row>
    <row r="2016" hidden="1">
      <c r="A2016" s="488" t="s">
        <v>13359</v>
      </c>
      <c r="B2016" s="488" t="s">
        <v>13360</v>
      </c>
      <c r="C2016" s="488" t="s">
        <v>1513</v>
      </c>
      <c r="D2016" s="488" t="s">
        <v>1514</v>
      </c>
      <c r="E2016" s="491">
        <v>45824.592361111114</v>
      </c>
      <c r="F2016" s="492">
        <v>2980.0</v>
      </c>
      <c r="G2016" s="488" t="s">
        <v>1515</v>
      </c>
      <c r="H2016" s="492">
        <v>2980.0</v>
      </c>
      <c r="I2016" s="488" t="s">
        <v>1515</v>
      </c>
      <c r="J2016" s="488" t="s">
        <v>1516</v>
      </c>
      <c r="K2016" s="488" t="s">
        <v>1517</v>
      </c>
      <c r="L2016" s="488" t="s">
        <v>13361</v>
      </c>
      <c r="M2016" s="488" t="s">
        <v>13362</v>
      </c>
      <c r="N2016" s="488" t="s">
        <v>1520</v>
      </c>
      <c r="O2016" s="488" t="s">
        <v>1521</v>
      </c>
      <c r="P2016" s="488" t="s">
        <v>1522</v>
      </c>
      <c r="Q2016" s="488" t="s">
        <v>1523</v>
      </c>
      <c r="R2016" s="495" t="s">
        <v>1524</v>
      </c>
      <c r="S2016" s="494"/>
      <c r="T2016" s="494"/>
      <c r="U2016" s="488" t="s">
        <v>13363</v>
      </c>
      <c r="AB2016" s="488" t="s">
        <v>13364</v>
      </c>
      <c r="AC2016" s="496">
        <v>9.03E9</v>
      </c>
      <c r="AD2016" s="497"/>
      <c r="AE2016" s="494"/>
      <c r="AF2016" s="494"/>
      <c r="AG2016" s="494"/>
      <c r="AH2016" s="494"/>
      <c r="AI2016" s="494"/>
      <c r="AJ2016" s="488" t="s">
        <v>1527</v>
      </c>
      <c r="AK2016" s="494"/>
      <c r="AL2016" s="494"/>
      <c r="AM2016" s="488" t="s">
        <v>13365</v>
      </c>
      <c r="AO2016" s="494"/>
      <c r="AP2016" s="494"/>
      <c r="AQ2016" s="494"/>
      <c r="AR2016" s="494"/>
      <c r="AS2016" s="494"/>
      <c r="AT2016" s="488" t="s">
        <v>1529</v>
      </c>
      <c r="AU2016" s="492">
        <v>9019.0</v>
      </c>
      <c r="AV2016" s="492">
        <v>5.0</v>
      </c>
      <c r="AW2016" s="492">
        <v>2026.0</v>
      </c>
      <c r="AX2016" s="488" t="s">
        <v>1634</v>
      </c>
      <c r="AY2016" s="488" t="s">
        <v>1540</v>
      </c>
      <c r="AZ2016" s="488" t="s">
        <v>1531</v>
      </c>
    </row>
    <row r="2017" hidden="1">
      <c r="A2017" s="488" t="s">
        <v>13366</v>
      </c>
      <c r="B2017" s="488" t="s">
        <v>13367</v>
      </c>
      <c r="C2017" s="488" t="s">
        <v>1513</v>
      </c>
      <c r="D2017" s="488" t="s">
        <v>1514</v>
      </c>
      <c r="E2017" s="491">
        <v>45824.58888888889</v>
      </c>
      <c r="F2017" s="492">
        <v>2980.0</v>
      </c>
      <c r="G2017" s="488" t="s">
        <v>1515</v>
      </c>
      <c r="H2017" s="492">
        <v>2980.0</v>
      </c>
      <c r="I2017" s="488" t="s">
        <v>1515</v>
      </c>
      <c r="J2017" s="488" t="s">
        <v>1516</v>
      </c>
      <c r="K2017" s="488" t="s">
        <v>1517</v>
      </c>
      <c r="L2017" s="488" t="s">
        <v>13368</v>
      </c>
      <c r="M2017" s="488" t="s">
        <v>13369</v>
      </c>
      <c r="N2017" s="488" t="s">
        <v>1520</v>
      </c>
      <c r="O2017" s="488" t="s">
        <v>1521</v>
      </c>
      <c r="P2017" s="488" t="s">
        <v>1545</v>
      </c>
      <c r="Q2017" s="488" t="s">
        <v>1523</v>
      </c>
      <c r="R2017" s="495" t="s">
        <v>1524</v>
      </c>
      <c r="S2017" s="494"/>
      <c r="T2017" s="494"/>
      <c r="U2017" s="488" t="s">
        <v>13370</v>
      </c>
      <c r="AB2017" s="488" t="s">
        <v>13371</v>
      </c>
      <c r="AC2017" s="496">
        <v>7.07E9</v>
      </c>
      <c r="AD2017" s="497"/>
      <c r="AE2017" s="494"/>
      <c r="AF2017" s="494"/>
      <c r="AG2017" s="494"/>
      <c r="AH2017" s="494"/>
      <c r="AI2017" s="494"/>
      <c r="AJ2017" s="488" t="s">
        <v>1527</v>
      </c>
      <c r="AK2017" s="494"/>
      <c r="AL2017" s="494"/>
      <c r="AM2017" s="488" t="s">
        <v>13372</v>
      </c>
      <c r="AP2017" s="494"/>
      <c r="AQ2017" s="494"/>
      <c r="AR2017" s="494"/>
      <c r="AS2017" s="494"/>
      <c r="AT2017" s="488" t="s">
        <v>1529</v>
      </c>
      <c r="AU2017" s="492">
        <v>8959.0</v>
      </c>
      <c r="AV2017" s="492">
        <v>4.0</v>
      </c>
      <c r="AW2017" s="492">
        <v>2027.0</v>
      </c>
      <c r="AX2017" s="497"/>
      <c r="AY2017" s="497"/>
      <c r="AZ2017" s="488" t="s">
        <v>1531</v>
      </c>
    </row>
    <row r="2018" hidden="1">
      <c r="A2018" s="488" t="s">
        <v>13373</v>
      </c>
      <c r="B2018" s="488" t="s">
        <v>13374</v>
      </c>
      <c r="C2018" s="488" t="s">
        <v>1513</v>
      </c>
      <c r="D2018" s="488" t="s">
        <v>1514</v>
      </c>
      <c r="E2018" s="491">
        <v>45824.55416666667</v>
      </c>
      <c r="F2018" s="492">
        <v>2980.0</v>
      </c>
      <c r="G2018" s="488" t="s">
        <v>1515</v>
      </c>
      <c r="H2018" s="492">
        <v>2980.0</v>
      </c>
      <c r="I2018" s="488" t="s">
        <v>1515</v>
      </c>
      <c r="J2018" s="488" t="s">
        <v>1516</v>
      </c>
      <c r="K2018" s="488" t="s">
        <v>1517</v>
      </c>
      <c r="L2018" s="488" t="s">
        <v>13375</v>
      </c>
      <c r="M2018" s="488" t="s">
        <v>13376</v>
      </c>
      <c r="N2018" s="488" t="s">
        <v>1520</v>
      </c>
      <c r="O2018" s="488" t="s">
        <v>1521</v>
      </c>
      <c r="P2018" s="488" t="s">
        <v>1545</v>
      </c>
      <c r="Q2018" s="488" t="s">
        <v>1523</v>
      </c>
      <c r="R2018" s="495" t="s">
        <v>1524</v>
      </c>
      <c r="S2018" s="494"/>
      <c r="T2018" s="494"/>
      <c r="U2018" s="488" t="s">
        <v>13377</v>
      </c>
      <c r="AB2018" s="488" t="s">
        <v>13378</v>
      </c>
      <c r="AC2018" s="496">
        <v>9.06E9</v>
      </c>
      <c r="AD2018" s="497"/>
      <c r="AE2018" s="494"/>
      <c r="AF2018" s="494"/>
      <c r="AG2018" s="494"/>
      <c r="AH2018" s="494"/>
      <c r="AI2018" s="494"/>
      <c r="AJ2018" s="488" t="s">
        <v>1527</v>
      </c>
      <c r="AK2018" s="494"/>
      <c r="AL2018" s="494"/>
      <c r="AM2018" s="488" t="s">
        <v>13379</v>
      </c>
      <c r="AO2018" s="494"/>
      <c r="AP2018" s="494"/>
      <c r="AQ2018" s="494"/>
      <c r="AR2018" s="494"/>
      <c r="AS2018" s="494"/>
      <c r="AT2018" s="488" t="s">
        <v>1529</v>
      </c>
      <c r="AU2018" s="492">
        <v>1189.0</v>
      </c>
      <c r="AV2018" s="492">
        <v>1.0</v>
      </c>
      <c r="AW2018" s="492">
        <v>2028.0</v>
      </c>
      <c r="AX2018" s="488" t="s">
        <v>1549</v>
      </c>
      <c r="AY2018" s="497"/>
      <c r="AZ2018" s="488" t="s">
        <v>1531</v>
      </c>
    </row>
    <row r="2019" hidden="1">
      <c r="A2019" s="488" t="s">
        <v>13380</v>
      </c>
      <c r="B2019" s="488" t="s">
        <v>13381</v>
      </c>
      <c r="C2019" s="488" t="s">
        <v>1513</v>
      </c>
      <c r="D2019" s="488" t="s">
        <v>1514</v>
      </c>
      <c r="E2019" s="491">
        <v>45824.549305555556</v>
      </c>
      <c r="F2019" s="492">
        <v>2980.0</v>
      </c>
      <c r="G2019" s="488" t="s">
        <v>1515</v>
      </c>
      <c r="H2019" s="492">
        <v>2980.0</v>
      </c>
      <c r="I2019" s="488" t="s">
        <v>1515</v>
      </c>
      <c r="J2019" s="488" t="s">
        <v>1516</v>
      </c>
      <c r="K2019" s="488" t="s">
        <v>1517</v>
      </c>
      <c r="L2019" s="488" t="s">
        <v>13382</v>
      </c>
      <c r="M2019" s="488" t="s">
        <v>13383</v>
      </c>
      <c r="N2019" s="488" t="s">
        <v>1520</v>
      </c>
      <c r="O2019" s="488" t="s">
        <v>1521</v>
      </c>
      <c r="P2019" s="488" t="s">
        <v>1554</v>
      </c>
      <c r="Q2019" s="488" t="s">
        <v>1523</v>
      </c>
      <c r="R2019" s="495" t="s">
        <v>1524</v>
      </c>
      <c r="S2019" s="494"/>
      <c r="T2019" s="494"/>
      <c r="U2019" s="488" t="s">
        <v>13384</v>
      </c>
      <c r="AB2019" s="488" t="s">
        <v>13385</v>
      </c>
      <c r="AC2019" s="496">
        <v>8.05E9</v>
      </c>
      <c r="AD2019" s="497"/>
      <c r="AE2019" s="494"/>
      <c r="AF2019" s="494"/>
      <c r="AG2019" s="494"/>
      <c r="AH2019" s="494"/>
      <c r="AI2019" s="494"/>
      <c r="AJ2019" s="488" t="s">
        <v>1527</v>
      </c>
      <c r="AK2019" s="494"/>
      <c r="AL2019" s="494"/>
      <c r="AM2019" s="488" t="s">
        <v>13386</v>
      </c>
      <c r="AP2019" s="494"/>
      <c r="AQ2019" s="494"/>
      <c r="AR2019" s="494"/>
      <c r="AS2019" s="494"/>
      <c r="AT2019" s="488" t="s">
        <v>1558</v>
      </c>
      <c r="AU2019" s="492">
        <v>8049.0</v>
      </c>
      <c r="AV2019" s="492">
        <v>3.0</v>
      </c>
      <c r="AW2019" s="492">
        <v>2032.0</v>
      </c>
      <c r="AX2019" s="488" t="s">
        <v>1587</v>
      </c>
      <c r="AY2019" s="488" t="s">
        <v>1823</v>
      </c>
      <c r="AZ2019" s="488" t="s">
        <v>1531</v>
      </c>
    </row>
    <row r="2020" hidden="1">
      <c r="A2020" s="488" t="s">
        <v>12656</v>
      </c>
      <c r="B2020" s="488" t="s">
        <v>12657</v>
      </c>
      <c r="C2020" s="488" t="s">
        <v>1513</v>
      </c>
      <c r="D2020" s="488" t="s">
        <v>1514</v>
      </c>
      <c r="E2020" s="491">
        <v>45824.541666666664</v>
      </c>
      <c r="F2020" s="492">
        <v>9800.0</v>
      </c>
      <c r="G2020" s="488" t="s">
        <v>1515</v>
      </c>
      <c r="H2020" s="492">
        <v>9800.0</v>
      </c>
      <c r="I2020" s="488" t="s">
        <v>1515</v>
      </c>
      <c r="J2020" s="488" t="s">
        <v>1516</v>
      </c>
      <c r="K2020" s="488" t="s">
        <v>1517</v>
      </c>
      <c r="L2020" s="488" t="s">
        <v>12658</v>
      </c>
      <c r="M2020" s="488" t="s">
        <v>12659</v>
      </c>
      <c r="N2020" s="488" t="s">
        <v>1520</v>
      </c>
      <c r="O2020" s="488" t="s">
        <v>1521</v>
      </c>
      <c r="P2020" s="488" t="s">
        <v>1522</v>
      </c>
      <c r="Q2020" s="488" t="s">
        <v>1523</v>
      </c>
      <c r="R2020" s="495" t="s">
        <v>1524</v>
      </c>
      <c r="S2020" s="494"/>
      <c r="T2020" s="494"/>
      <c r="U2020" s="488" t="s">
        <v>12660</v>
      </c>
      <c r="AB2020" s="488" t="s">
        <v>12661</v>
      </c>
      <c r="AC2020" s="496">
        <v>7.04E9</v>
      </c>
      <c r="AD2020" s="497"/>
      <c r="AE2020" s="494"/>
      <c r="AF2020" s="494"/>
      <c r="AG2020" s="494"/>
      <c r="AH2020" s="494"/>
      <c r="AI2020" s="494"/>
      <c r="AJ2020" s="488" t="s">
        <v>1527</v>
      </c>
      <c r="AK2020" s="494"/>
      <c r="AL2020" s="494"/>
      <c r="AM2020" s="488" t="s">
        <v>12662</v>
      </c>
      <c r="AP2020" s="494"/>
      <c r="AQ2020" s="494"/>
      <c r="AR2020" s="494"/>
      <c r="AS2020" s="494"/>
      <c r="AT2020" s="488" t="s">
        <v>1558</v>
      </c>
      <c r="AU2020" s="492">
        <v>1357.0</v>
      </c>
      <c r="AV2020" s="492">
        <v>3.0</v>
      </c>
      <c r="AW2020" s="492">
        <v>2028.0</v>
      </c>
      <c r="AX2020" s="488" t="s">
        <v>1596</v>
      </c>
      <c r="AY2020" s="488" t="s">
        <v>12663</v>
      </c>
      <c r="AZ2020" s="488" t="s">
        <v>6325</v>
      </c>
    </row>
    <row r="2021" hidden="1">
      <c r="A2021" s="488" t="s">
        <v>13387</v>
      </c>
      <c r="B2021" s="488" t="s">
        <v>12657</v>
      </c>
      <c r="C2021" s="488" t="s">
        <v>1513</v>
      </c>
      <c r="D2021" s="488" t="s">
        <v>1514</v>
      </c>
      <c r="E2021" s="491">
        <v>45824.5375</v>
      </c>
      <c r="F2021" s="492">
        <v>2980.0</v>
      </c>
      <c r="G2021" s="488" t="s">
        <v>1515</v>
      </c>
      <c r="H2021" s="492">
        <v>2980.0</v>
      </c>
      <c r="I2021" s="488" t="s">
        <v>1515</v>
      </c>
      <c r="J2021" s="488" t="s">
        <v>1516</v>
      </c>
      <c r="K2021" s="488" t="s">
        <v>1517</v>
      </c>
      <c r="L2021" s="488" t="s">
        <v>12658</v>
      </c>
      <c r="M2021" s="488" t="s">
        <v>13388</v>
      </c>
      <c r="N2021" s="488" t="s">
        <v>1520</v>
      </c>
      <c r="O2021" s="488" t="s">
        <v>1521</v>
      </c>
      <c r="P2021" s="488" t="s">
        <v>1522</v>
      </c>
      <c r="Q2021" s="488" t="s">
        <v>1523</v>
      </c>
      <c r="R2021" s="495" t="s">
        <v>1524</v>
      </c>
      <c r="S2021" s="494"/>
      <c r="T2021" s="494"/>
      <c r="U2021" s="488" t="s">
        <v>13389</v>
      </c>
      <c r="AB2021" s="488" t="s">
        <v>12661</v>
      </c>
      <c r="AC2021" s="496">
        <v>7.04E9</v>
      </c>
      <c r="AD2021" s="497"/>
      <c r="AE2021" s="494"/>
      <c r="AF2021" s="494"/>
      <c r="AG2021" s="494"/>
      <c r="AH2021" s="494"/>
      <c r="AI2021" s="494"/>
      <c r="AJ2021" s="488" t="s">
        <v>1527</v>
      </c>
      <c r="AK2021" s="494"/>
      <c r="AL2021" s="494"/>
      <c r="AM2021" s="488" t="s">
        <v>12662</v>
      </c>
      <c r="AP2021" s="494"/>
      <c r="AQ2021" s="494"/>
      <c r="AR2021" s="494"/>
      <c r="AS2021" s="494"/>
      <c r="AT2021" s="488" t="s">
        <v>1558</v>
      </c>
      <c r="AU2021" s="492">
        <v>1357.0</v>
      </c>
      <c r="AV2021" s="492">
        <v>3.0</v>
      </c>
      <c r="AW2021" s="492">
        <v>2028.0</v>
      </c>
      <c r="AX2021" s="488" t="s">
        <v>1596</v>
      </c>
      <c r="AY2021" s="488" t="s">
        <v>12663</v>
      </c>
      <c r="AZ2021" s="488" t="s">
        <v>6325</v>
      </c>
    </row>
    <row r="2022" hidden="1">
      <c r="A2022" s="488" t="s">
        <v>13390</v>
      </c>
      <c r="B2022" s="488" t="s">
        <v>13391</v>
      </c>
      <c r="C2022" s="488" t="s">
        <v>1513</v>
      </c>
      <c r="D2022" s="488" t="s">
        <v>1514</v>
      </c>
      <c r="E2022" s="491">
        <v>45824.529861111114</v>
      </c>
      <c r="F2022" s="492">
        <v>9800.0</v>
      </c>
      <c r="G2022" s="488" t="s">
        <v>1515</v>
      </c>
      <c r="H2022" s="492">
        <v>9800.0</v>
      </c>
      <c r="I2022" s="488" t="s">
        <v>1515</v>
      </c>
      <c r="J2022" s="488" t="s">
        <v>1516</v>
      </c>
      <c r="K2022" s="488" t="s">
        <v>1517</v>
      </c>
      <c r="L2022" s="488" t="s">
        <v>13392</v>
      </c>
      <c r="M2022" s="488" t="s">
        <v>13393</v>
      </c>
      <c r="N2022" s="488" t="s">
        <v>1520</v>
      </c>
      <c r="O2022" s="488" t="s">
        <v>1521</v>
      </c>
      <c r="P2022" s="488" t="s">
        <v>1554</v>
      </c>
      <c r="Q2022" s="488" t="s">
        <v>1523</v>
      </c>
      <c r="R2022" s="495" t="s">
        <v>1524</v>
      </c>
      <c r="S2022" s="494"/>
      <c r="T2022" s="494"/>
      <c r="U2022" s="488" t="s">
        <v>13394</v>
      </c>
      <c r="AB2022" s="488" t="s">
        <v>13395</v>
      </c>
      <c r="AC2022" s="496">
        <v>7.02E9</v>
      </c>
      <c r="AD2022" s="497"/>
      <c r="AE2022" s="494"/>
      <c r="AF2022" s="494"/>
      <c r="AG2022" s="494"/>
      <c r="AH2022" s="494"/>
      <c r="AI2022" s="494"/>
      <c r="AJ2022" s="488" t="s">
        <v>1527</v>
      </c>
      <c r="AK2022" s="494"/>
      <c r="AL2022" s="494"/>
      <c r="AM2022" s="488" t="s">
        <v>13396</v>
      </c>
      <c r="AO2022" s="494"/>
      <c r="AP2022" s="494"/>
      <c r="AQ2022" s="494"/>
      <c r="AR2022" s="494"/>
      <c r="AS2022" s="494"/>
      <c r="AT2022" s="488" t="s">
        <v>1558</v>
      </c>
      <c r="AU2022" s="492">
        <v>7719.0</v>
      </c>
      <c r="AV2022" s="492">
        <v>2.0</v>
      </c>
      <c r="AW2022" s="492">
        <v>2030.0</v>
      </c>
      <c r="AX2022" s="488" t="s">
        <v>1587</v>
      </c>
      <c r="AY2022" s="488" t="s">
        <v>1588</v>
      </c>
      <c r="AZ2022" s="488" t="s">
        <v>1531</v>
      </c>
    </row>
    <row r="2023" hidden="1">
      <c r="A2023" s="488" t="s">
        <v>13397</v>
      </c>
      <c r="B2023" s="488" t="s">
        <v>13398</v>
      </c>
      <c r="C2023" s="488" t="s">
        <v>1513</v>
      </c>
      <c r="D2023" s="488" t="s">
        <v>1514</v>
      </c>
      <c r="E2023" s="491">
        <v>45824.524305555555</v>
      </c>
      <c r="F2023" s="492">
        <v>2980.0</v>
      </c>
      <c r="G2023" s="488" t="s">
        <v>1515</v>
      </c>
      <c r="H2023" s="492">
        <v>2980.0</v>
      </c>
      <c r="I2023" s="488" t="s">
        <v>1515</v>
      </c>
      <c r="J2023" s="488" t="s">
        <v>1516</v>
      </c>
      <c r="K2023" s="488" t="s">
        <v>1517</v>
      </c>
      <c r="L2023" s="488" t="s">
        <v>13399</v>
      </c>
      <c r="M2023" s="488" t="s">
        <v>13400</v>
      </c>
      <c r="N2023" s="488" t="s">
        <v>1520</v>
      </c>
      <c r="O2023" s="488" t="s">
        <v>1521</v>
      </c>
      <c r="P2023" s="488" t="s">
        <v>1554</v>
      </c>
      <c r="Q2023" s="488" t="s">
        <v>1523</v>
      </c>
      <c r="R2023" s="495" t="s">
        <v>1524</v>
      </c>
      <c r="S2023" s="494"/>
      <c r="T2023" s="494"/>
      <c r="U2023" s="488" t="s">
        <v>13401</v>
      </c>
      <c r="AB2023" s="488" t="s">
        <v>13402</v>
      </c>
      <c r="AC2023" s="496">
        <v>9.03E9</v>
      </c>
      <c r="AD2023" s="494"/>
      <c r="AE2023" s="494"/>
      <c r="AF2023" s="494"/>
      <c r="AG2023" s="494"/>
      <c r="AH2023" s="494"/>
      <c r="AI2023" s="494"/>
      <c r="AJ2023" s="488" t="s">
        <v>1527</v>
      </c>
      <c r="AK2023" s="494"/>
      <c r="AL2023" s="494"/>
      <c r="AM2023" s="488" t="s">
        <v>13403</v>
      </c>
      <c r="AP2023" s="494"/>
      <c r="AQ2023" s="494"/>
      <c r="AR2023" s="494"/>
      <c r="AS2023" s="494"/>
      <c r="AT2023" s="488" t="s">
        <v>1529</v>
      </c>
      <c r="AU2023" s="492">
        <v>5452.0</v>
      </c>
      <c r="AV2023" s="492">
        <v>11.0</v>
      </c>
      <c r="AW2023" s="492">
        <v>2029.0</v>
      </c>
      <c r="AX2023" s="488" t="s">
        <v>1634</v>
      </c>
      <c r="AY2023" s="488" t="s">
        <v>2047</v>
      </c>
      <c r="AZ2023" s="488" t="s">
        <v>1531</v>
      </c>
    </row>
    <row r="2024" hidden="1">
      <c r="A2024" s="488" t="s">
        <v>13404</v>
      </c>
      <c r="B2024" s="488" t="s">
        <v>13391</v>
      </c>
      <c r="C2024" s="488" t="s">
        <v>1513</v>
      </c>
      <c r="D2024" s="488" t="s">
        <v>1514</v>
      </c>
      <c r="E2024" s="491">
        <v>45824.524305555555</v>
      </c>
      <c r="F2024" s="492">
        <v>2980.0</v>
      </c>
      <c r="G2024" s="488" t="s">
        <v>1515</v>
      </c>
      <c r="H2024" s="492">
        <v>2980.0</v>
      </c>
      <c r="I2024" s="488" t="s">
        <v>1515</v>
      </c>
      <c r="J2024" s="488" t="s">
        <v>1516</v>
      </c>
      <c r="K2024" s="488" t="s">
        <v>1517</v>
      </c>
      <c r="L2024" s="488" t="s">
        <v>13392</v>
      </c>
      <c r="M2024" s="488" t="s">
        <v>13405</v>
      </c>
      <c r="N2024" s="488" t="s">
        <v>1520</v>
      </c>
      <c r="O2024" s="488" t="s">
        <v>1521</v>
      </c>
      <c r="P2024" s="488" t="s">
        <v>1554</v>
      </c>
      <c r="Q2024" s="488" t="s">
        <v>1523</v>
      </c>
      <c r="R2024" s="495" t="s">
        <v>1524</v>
      </c>
      <c r="S2024" s="494"/>
      <c r="T2024" s="494"/>
      <c r="U2024" s="488" t="s">
        <v>13406</v>
      </c>
      <c r="AB2024" s="488" t="s">
        <v>13395</v>
      </c>
      <c r="AC2024" s="496">
        <v>7.02E9</v>
      </c>
      <c r="AD2024" s="497"/>
      <c r="AE2024" s="494"/>
      <c r="AF2024" s="494"/>
      <c r="AG2024" s="494"/>
      <c r="AH2024" s="494"/>
      <c r="AI2024" s="494"/>
      <c r="AJ2024" s="488" t="s">
        <v>1527</v>
      </c>
      <c r="AK2024" s="494"/>
      <c r="AL2024" s="494"/>
      <c r="AM2024" s="488" t="s">
        <v>13396</v>
      </c>
      <c r="AO2024" s="494"/>
      <c r="AP2024" s="494"/>
      <c r="AQ2024" s="494"/>
      <c r="AR2024" s="494"/>
      <c r="AS2024" s="494"/>
      <c r="AT2024" s="488" t="s">
        <v>1558</v>
      </c>
      <c r="AU2024" s="492">
        <v>7719.0</v>
      </c>
      <c r="AV2024" s="492">
        <v>2.0</v>
      </c>
      <c r="AW2024" s="492">
        <v>2030.0</v>
      </c>
      <c r="AX2024" s="488" t="s">
        <v>1587</v>
      </c>
      <c r="AY2024" s="488" t="s">
        <v>1588</v>
      </c>
      <c r="AZ2024" s="488" t="s">
        <v>1531</v>
      </c>
    </row>
    <row r="2025" hidden="1">
      <c r="A2025" s="488" t="s">
        <v>13407</v>
      </c>
      <c r="B2025" s="488" t="s">
        <v>13408</v>
      </c>
      <c r="C2025" s="488" t="s">
        <v>1513</v>
      </c>
      <c r="D2025" s="488" t="s">
        <v>1514</v>
      </c>
      <c r="E2025" s="491">
        <v>45824.518055555556</v>
      </c>
      <c r="F2025" s="492">
        <v>9800.0</v>
      </c>
      <c r="G2025" s="488" t="s">
        <v>1515</v>
      </c>
      <c r="H2025" s="492">
        <v>9800.0</v>
      </c>
      <c r="I2025" s="488" t="s">
        <v>1515</v>
      </c>
      <c r="J2025" s="488" t="s">
        <v>1516</v>
      </c>
      <c r="K2025" s="488" t="s">
        <v>1517</v>
      </c>
      <c r="L2025" s="488" t="s">
        <v>13409</v>
      </c>
      <c r="M2025" s="488" t="s">
        <v>13410</v>
      </c>
      <c r="N2025" s="488" t="s">
        <v>1520</v>
      </c>
      <c r="O2025" s="488" t="s">
        <v>1521</v>
      </c>
      <c r="P2025" s="488" t="s">
        <v>1522</v>
      </c>
      <c r="Q2025" s="488" t="s">
        <v>1523</v>
      </c>
      <c r="R2025" s="495" t="s">
        <v>1524</v>
      </c>
      <c r="S2025" s="494"/>
      <c r="T2025" s="494"/>
      <c r="U2025" s="488" t="s">
        <v>13411</v>
      </c>
      <c r="AB2025" s="488" t="s">
        <v>13412</v>
      </c>
      <c r="AC2025" s="496">
        <v>9.05E9</v>
      </c>
      <c r="AD2025" s="497"/>
      <c r="AE2025" s="494"/>
      <c r="AF2025" s="494"/>
      <c r="AG2025" s="494"/>
      <c r="AH2025" s="494"/>
      <c r="AI2025" s="494"/>
      <c r="AJ2025" s="488" t="s">
        <v>1527</v>
      </c>
      <c r="AK2025" s="494"/>
      <c r="AL2025" s="494"/>
      <c r="AM2025" s="488" t="s">
        <v>13413</v>
      </c>
      <c r="AO2025" s="494"/>
      <c r="AP2025" s="494"/>
      <c r="AQ2025" s="494"/>
      <c r="AR2025" s="494"/>
      <c r="AS2025" s="494"/>
      <c r="AT2025" s="488" t="s">
        <v>1529</v>
      </c>
      <c r="AU2025" s="492">
        <v>8138.0</v>
      </c>
      <c r="AV2025" s="492">
        <v>1.0</v>
      </c>
      <c r="AW2025" s="492">
        <v>2027.0</v>
      </c>
      <c r="AX2025" s="488" t="s">
        <v>1539</v>
      </c>
      <c r="AY2025" s="488" t="s">
        <v>1540</v>
      </c>
      <c r="AZ2025" s="488" t="s">
        <v>1531</v>
      </c>
    </row>
    <row r="2026" hidden="1">
      <c r="A2026" s="488" t="s">
        <v>13414</v>
      </c>
      <c r="B2026" s="488" t="s">
        <v>13415</v>
      </c>
      <c r="C2026" s="488" t="s">
        <v>1513</v>
      </c>
      <c r="D2026" s="488" t="s">
        <v>1514</v>
      </c>
      <c r="E2026" s="491">
        <v>45824.518055555556</v>
      </c>
      <c r="F2026" s="492">
        <v>2980.0</v>
      </c>
      <c r="G2026" s="488" t="s">
        <v>1515</v>
      </c>
      <c r="H2026" s="492">
        <v>2980.0</v>
      </c>
      <c r="I2026" s="488" t="s">
        <v>1515</v>
      </c>
      <c r="J2026" s="488" t="s">
        <v>1516</v>
      </c>
      <c r="K2026" s="488" t="s">
        <v>1517</v>
      </c>
      <c r="L2026" s="488" t="s">
        <v>13416</v>
      </c>
      <c r="M2026" s="488" t="s">
        <v>13417</v>
      </c>
      <c r="N2026" s="488" t="s">
        <v>1520</v>
      </c>
      <c r="O2026" s="488" t="s">
        <v>1521</v>
      </c>
      <c r="P2026" s="488" t="s">
        <v>1522</v>
      </c>
      <c r="Q2026" s="488" t="s">
        <v>1523</v>
      </c>
      <c r="R2026" s="495" t="s">
        <v>1524</v>
      </c>
      <c r="S2026" s="494"/>
      <c r="T2026" s="494"/>
      <c r="U2026" s="488" t="s">
        <v>13418</v>
      </c>
      <c r="AB2026" s="488" t="s">
        <v>13419</v>
      </c>
      <c r="AC2026" s="496">
        <v>9.02E9</v>
      </c>
      <c r="AD2026" s="497"/>
      <c r="AE2026" s="497"/>
      <c r="AF2026" s="497"/>
      <c r="AG2026" s="497"/>
      <c r="AH2026" s="497"/>
      <c r="AI2026" s="494"/>
      <c r="AJ2026" s="488" t="s">
        <v>1527</v>
      </c>
      <c r="AK2026" s="498"/>
      <c r="AL2026" s="499"/>
      <c r="AM2026" s="488" t="s">
        <v>13420</v>
      </c>
      <c r="AO2026" s="497"/>
      <c r="AP2026" s="494"/>
      <c r="AQ2026" s="494"/>
      <c r="AR2026" s="494"/>
      <c r="AS2026" s="494"/>
      <c r="AT2026" s="488" t="s">
        <v>1529</v>
      </c>
      <c r="AU2026" s="492">
        <v>4607.0</v>
      </c>
      <c r="AV2026" s="492">
        <v>8.0</v>
      </c>
      <c r="AW2026" s="492">
        <v>2030.0</v>
      </c>
      <c r="AX2026" s="488" t="s">
        <v>7320</v>
      </c>
      <c r="AY2026" s="488" t="s">
        <v>1852</v>
      </c>
      <c r="AZ2026" s="488" t="s">
        <v>1531</v>
      </c>
    </row>
    <row r="2027" hidden="1">
      <c r="A2027" s="488" t="s">
        <v>13421</v>
      </c>
      <c r="B2027" s="488" t="s">
        <v>13408</v>
      </c>
      <c r="C2027" s="488" t="s">
        <v>1513</v>
      </c>
      <c r="D2027" s="488" t="s">
        <v>1514</v>
      </c>
      <c r="E2027" s="491">
        <v>45824.51666666667</v>
      </c>
      <c r="F2027" s="492">
        <v>2980.0</v>
      </c>
      <c r="G2027" s="488" t="s">
        <v>1515</v>
      </c>
      <c r="H2027" s="492">
        <v>2980.0</v>
      </c>
      <c r="I2027" s="488" t="s">
        <v>1515</v>
      </c>
      <c r="J2027" s="488" t="s">
        <v>1516</v>
      </c>
      <c r="K2027" s="488" t="s">
        <v>1517</v>
      </c>
      <c r="L2027" s="488" t="s">
        <v>13409</v>
      </c>
      <c r="M2027" s="488" t="s">
        <v>13422</v>
      </c>
      <c r="N2027" s="488" t="s">
        <v>1520</v>
      </c>
      <c r="O2027" s="488" t="s">
        <v>1521</v>
      </c>
      <c r="P2027" s="488" t="s">
        <v>1522</v>
      </c>
      <c r="Q2027" s="488" t="s">
        <v>1523</v>
      </c>
      <c r="R2027" s="495" t="s">
        <v>1524</v>
      </c>
      <c r="S2027" s="494"/>
      <c r="T2027" s="494"/>
      <c r="U2027" s="488" t="s">
        <v>13423</v>
      </c>
      <c r="AB2027" s="488" t="s">
        <v>13412</v>
      </c>
      <c r="AC2027" s="496">
        <v>9.05E9</v>
      </c>
      <c r="AD2027" s="497"/>
      <c r="AE2027" s="497"/>
      <c r="AF2027" s="497"/>
      <c r="AG2027" s="497"/>
      <c r="AH2027" s="497"/>
      <c r="AI2027" s="494"/>
      <c r="AJ2027" s="488" t="s">
        <v>1527</v>
      </c>
      <c r="AK2027" s="498"/>
      <c r="AL2027" s="499"/>
      <c r="AM2027" s="488" t="s">
        <v>13413</v>
      </c>
      <c r="AO2027" s="494"/>
      <c r="AP2027" s="494"/>
      <c r="AQ2027" s="494"/>
      <c r="AR2027" s="494"/>
      <c r="AS2027" s="494"/>
      <c r="AT2027" s="488" t="s">
        <v>1529</v>
      </c>
      <c r="AU2027" s="492">
        <v>8138.0</v>
      </c>
      <c r="AV2027" s="492">
        <v>1.0</v>
      </c>
      <c r="AW2027" s="492">
        <v>2027.0</v>
      </c>
      <c r="AX2027" s="488" t="s">
        <v>1539</v>
      </c>
      <c r="AY2027" s="488" t="s">
        <v>1540</v>
      </c>
      <c r="AZ2027" s="488" t="s">
        <v>1531</v>
      </c>
    </row>
    <row r="2028" hidden="1">
      <c r="A2028" s="488" t="s">
        <v>13424</v>
      </c>
      <c r="B2028" s="488" t="s">
        <v>13425</v>
      </c>
      <c r="C2028" s="488" t="s">
        <v>1513</v>
      </c>
      <c r="D2028" s="488" t="s">
        <v>1514</v>
      </c>
      <c r="E2028" s="491">
        <v>45824.50625</v>
      </c>
      <c r="F2028" s="492">
        <v>2980.0</v>
      </c>
      <c r="G2028" s="488" t="s">
        <v>1515</v>
      </c>
      <c r="H2028" s="492">
        <v>2980.0</v>
      </c>
      <c r="I2028" s="488" t="s">
        <v>1515</v>
      </c>
      <c r="J2028" s="488" t="s">
        <v>1516</v>
      </c>
      <c r="K2028" s="488" t="s">
        <v>1517</v>
      </c>
      <c r="L2028" s="488" t="s">
        <v>13426</v>
      </c>
      <c r="M2028" s="488" t="s">
        <v>13427</v>
      </c>
      <c r="N2028" s="488" t="s">
        <v>1520</v>
      </c>
      <c r="O2028" s="488" t="s">
        <v>1521</v>
      </c>
      <c r="P2028" s="488" t="s">
        <v>1554</v>
      </c>
      <c r="Q2028" s="488" t="s">
        <v>1523</v>
      </c>
      <c r="R2028" s="495" t="s">
        <v>1524</v>
      </c>
      <c r="S2028" s="494"/>
      <c r="T2028" s="494"/>
      <c r="U2028" s="488" t="s">
        <v>13428</v>
      </c>
      <c r="AB2028" s="488" t="s">
        <v>13429</v>
      </c>
      <c r="AC2028" s="496">
        <v>9.05E9</v>
      </c>
      <c r="AD2028" s="497"/>
      <c r="AE2028" s="497"/>
      <c r="AF2028" s="497"/>
      <c r="AG2028" s="497"/>
      <c r="AH2028" s="497"/>
      <c r="AI2028" s="494"/>
      <c r="AJ2028" s="488" t="s">
        <v>1527</v>
      </c>
      <c r="AK2028" s="498"/>
      <c r="AL2028" s="499"/>
      <c r="AM2028" s="488" t="s">
        <v>13430</v>
      </c>
      <c r="AO2028" s="494"/>
      <c r="AP2028" s="494"/>
      <c r="AQ2028" s="494"/>
      <c r="AR2028" s="494"/>
      <c r="AS2028" s="494"/>
      <c r="AT2028" s="488" t="s">
        <v>1529</v>
      </c>
      <c r="AU2028" s="492">
        <v>293.0</v>
      </c>
      <c r="AV2028" s="492">
        <v>8.0</v>
      </c>
      <c r="AW2028" s="492">
        <v>2027.0</v>
      </c>
      <c r="AX2028" s="488" t="s">
        <v>1634</v>
      </c>
      <c r="AY2028" s="488" t="s">
        <v>1831</v>
      </c>
      <c r="AZ2028" s="488" t="s">
        <v>1531</v>
      </c>
    </row>
    <row r="2029" hidden="1">
      <c r="A2029" s="488" t="s">
        <v>13431</v>
      </c>
      <c r="B2029" s="488" t="s">
        <v>13432</v>
      </c>
      <c r="C2029" s="488" t="s">
        <v>1513</v>
      </c>
      <c r="D2029" s="488" t="s">
        <v>1514</v>
      </c>
      <c r="E2029" s="491">
        <v>45824.50555555556</v>
      </c>
      <c r="F2029" s="492">
        <v>9800.0</v>
      </c>
      <c r="G2029" s="488" t="s">
        <v>1515</v>
      </c>
      <c r="H2029" s="492">
        <v>9800.0</v>
      </c>
      <c r="I2029" s="488" t="s">
        <v>1515</v>
      </c>
      <c r="J2029" s="488" t="s">
        <v>1516</v>
      </c>
      <c r="K2029" s="488" t="s">
        <v>1517</v>
      </c>
      <c r="L2029" s="488" t="s">
        <v>13433</v>
      </c>
      <c r="M2029" s="488" t="s">
        <v>13434</v>
      </c>
      <c r="N2029" s="488" t="s">
        <v>1520</v>
      </c>
      <c r="O2029" s="488" t="s">
        <v>1521</v>
      </c>
      <c r="P2029" s="488" t="s">
        <v>1554</v>
      </c>
      <c r="Q2029" s="488" t="s">
        <v>1523</v>
      </c>
      <c r="R2029" s="495" t="s">
        <v>1524</v>
      </c>
      <c r="S2029" s="494"/>
      <c r="T2029" s="494"/>
      <c r="U2029" s="488" t="s">
        <v>13435</v>
      </c>
      <c r="AB2029" s="488" t="s">
        <v>13436</v>
      </c>
      <c r="AC2029" s="496">
        <v>4.87E8</v>
      </c>
      <c r="AD2029" s="497"/>
      <c r="AE2029" s="497"/>
      <c r="AF2029" s="497"/>
      <c r="AG2029" s="497"/>
      <c r="AH2029" s="497"/>
      <c r="AI2029" s="494"/>
      <c r="AJ2029" s="488" t="s">
        <v>1527</v>
      </c>
      <c r="AK2029" s="498"/>
      <c r="AL2029" s="499"/>
      <c r="AM2029" s="488" t="s">
        <v>13437</v>
      </c>
      <c r="AO2029" s="497"/>
      <c r="AP2029" s="494"/>
      <c r="AQ2029" s="494"/>
      <c r="AR2029" s="494"/>
      <c r="AS2029" s="494"/>
      <c r="AT2029" s="488" t="s">
        <v>1529</v>
      </c>
      <c r="AU2029" s="492">
        <v>6833.0</v>
      </c>
      <c r="AV2029" s="492">
        <v>1.0</v>
      </c>
      <c r="AW2029" s="492">
        <v>2032.0</v>
      </c>
      <c r="AX2029" s="488" t="s">
        <v>1634</v>
      </c>
      <c r="AY2029" s="488" t="s">
        <v>1917</v>
      </c>
      <c r="AZ2029" s="488" t="s">
        <v>1531</v>
      </c>
    </row>
    <row r="2030" hidden="1">
      <c r="A2030" s="488" t="s">
        <v>13438</v>
      </c>
      <c r="B2030" s="488" t="s">
        <v>13439</v>
      </c>
      <c r="C2030" s="488" t="s">
        <v>1513</v>
      </c>
      <c r="D2030" s="488" t="s">
        <v>1514</v>
      </c>
      <c r="E2030" s="491">
        <v>45824.49930555555</v>
      </c>
      <c r="F2030" s="492">
        <v>2980.0</v>
      </c>
      <c r="G2030" s="488" t="s">
        <v>1515</v>
      </c>
      <c r="H2030" s="492">
        <v>2980.0</v>
      </c>
      <c r="I2030" s="488" t="s">
        <v>1515</v>
      </c>
      <c r="J2030" s="488" t="s">
        <v>1516</v>
      </c>
      <c r="K2030" s="488" t="s">
        <v>1517</v>
      </c>
      <c r="L2030" s="488" t="s">
        <v>13440</v>
      </c>
      <c r="M2030" s="488" t="s">
        <v>13441</v>
      </c>
      <c r="N2030" s="488" t="s">
        <v>1520</v>
      </c>
      <c r="O2030" s="488" t="s">
        <v>1521</v>
      </c>
      <c r="P2030" s="488" t="s">
        <v>1724</v>
      </c>
      <c r="Q2030" s="488" t="s">
        <v>1523</v>
      </c>
      <c r="R2030" s="495" t="s">
        <v>1524</v>
      </c>
      <c r="S2030" s="494"/>
      <c r="T2030" s="494"/>
      <c r="U2030" s="488" t="s">
        <v>13442</v>
      </c>
      <c r="AB2030" s="488" t="s">
        <v>13443</v>
      </c>
      <c r="AC2030" s="496">
        <v>9.09E9</v>
      </c>
      <c r="AD2030" s="497"/>
      <c r="AE2030" s="497"/>
      <c r="AF2030" s="497"/>
      <c r="AG2030" s="497"/>
      <c r="AH2030" s="497"/>
      <c r="AI2030" s="494"/>
      <c r="AJ2030" s="488" t="s">
        <v>1527</v>
      </c>
      <c r="AK2030" s="498"/>
      <c r="AL2030" s="499"/>
      <c r="AM2030" s="488" t="s">
        <v>13444</v>
      </c>
      <c r="AO2030" s="494"/>
      <c r="AP2030" s="494"/>
      <c r="AQ2030" s="494"/>
      <c r="AR2030" s="494"/>
      <c r="AS2030" s="494"/>
      <c r="AT2030" s="488" t="s">
        <v>1529</v>
      </c>
      <c r="AU2030" s="492">
        <v>5001.0</v>
      </c>
      <c r="AV2030" s="492">
        <v>12.0</v>
      </c>
      <c r="AW2030" s="492">
        <v>2026.0</v>
      </c>
      <c r="AX2030" s="488" t="s">
        <v>1728</v>
      </c>
      <c r="AY2030" s="488" t="s">
        <v>1729</v>
      </c>
      <c r="AZ2030" s="488" t="s">
        <v>1531</v>
      </c>
    </row>
    <row r="2031" hidden="1">
      <c r="A2031" s="488" t="s">
        <v>13445</v>
      </c>
      <c r="B2031" s="488" t="s">
        <v>13432</v>
      </c>
      <c r="C2031" s="488" t="s">
        <v>1513</v>
      </c>
      <c r="D2031" s="488" t="s">
        <v>1514</v>
      </c>
      <c r="E2031" s="491">
        <v>45824.498611111114</v>
      </c>
      <c r="F2031" s="492">
        <v>2980.0</v>
      </c>
      <c r="G2031" s="488" t="s">
        <v>1515</v>
      </c>
      <c r="H2031" s="492">
        <v>2980.0</v>
      </c>
      <c r="I2031" s="488" t="s">
        <v>1515</v>
      </c>
      <c r="J2031" s="488" t="s">
        <v>1516</v>
      </c>
      <c r="K2031" s="488" t="s">
        <v>1517</v>
      </c>
      <c r="L2031" s="488" t="s">
        <v>13433</v>
      </c>
      <c r="M2031" s="488" t="s">
        <v>13446</v>
      </c>
      <c r="N2031" s="488" t="s">
        <v>1520</v>
      </c>
      <c r="O2031" s="488" t="s">
        <v>1521</v>
      </c>
      <c r="P2031" s="488" t="s">
        <v>1554</v>
      </c>
      <c r="Q2031" s="488" t="s">
        <v>1523</v>
      </c>
      <c r="R2031" s="495" t="s">
        <v>1524</v>
      </c>
      <c r="S2031" s="494"/>
      <c r="T2031" s="494"/>
      <c r="U2031" s="488" t="s">
        <v>13447</v>
      </c>
      <c r="AB2031" s="488" t="s">
        <v>13436</v>
      </c>
      <c r="AC2031" s="496">
        <v>4.87E8</v>
      </c>
      <c r="AD2031" s="497"/>
      <c r="AE2031" s="497"/>
      <c r="AF2031" s="497"/>
      <c r="AG2031" s="497"/>
      <c r="AH2031" s="497"/>
      <c r="AI2031" s="494"/>
      <c r="AJ2031" s="488" t="s">
        <v>1527</v>
      </c>
      <c r="AK2031" s="498"/>
      <c r="AL2031" s="499"/>
      <c r="AM2031" s="488" t="s">
        <v>13437</v>
      </c>
      <c r="AO2031" s="497"/>
      <c r="AP2031" s="494"/>
      <c r="AQ2031" s="494"/>
      <c r="AR2031" s="494"/>
      <c r="AS2031" s="494"/>
      <c r="AT2031" s="488" t="s">
        <v>1529</v>
      </c>
      <c r="AU2031" s="492">
        <v>6833.0</v>
      </c>
      <c r="AV2031" s="492">
        <v>1.0</v>
      </c>
      <c r="AW2031" s="492">
        <v>2032.0</v>
      </c>
      <c r="AX2031" s="488" t="s">
        <v>1634</v>
      </c>
      <c r="AY2031" s="488" t="s">
        <v>1917</v>
      </c>
      <c r="AZ2031" s="488" t="s">
        <v>1531</v>
      </c>
    </row>
    <row r="2032" hidden="1">
      <c r="A2032" s="488" t="s">
        <v>13448</v>
      </c>
      <c r="B2032" s="488" t="s">
        <v>13449</v>
      </c>
      <c r="C2032" s="488" t="s">
        <v>1513</v>
      </c>
      <c r="D2032" s="488" t="s">
        <v>1514</v>
      </c>
      <c r="E2032" s="491">
        <v>45824.47152777778</v>
      </c>
      <c r="F2032" s="492">
        <v>2980.0</v>
      </c>
      <c r="G2032" s="488" t="s">
        <v>1515</v>
      </c>
      <c r="H2032" s="492">
        <v>2980.0</v>
      </c>
      <c r="I2032" s="488" t="s">
        <v>1515</v>
      </c>
      <c r="J2032" s="488" t="s">
        <v>1516</v>
      </c>
      <c r="K2032" s="488" t="s">
        <v>1517</v>
      </c>
      <c r="L2032" s="488" t="s">
        <v>13450</v>
      </c>
      <c r="M2032" s="488" t="s">
        <v>13451</v>
      </c>
      <c r="N2032" s="488" t="s">
        <v>1520</v>
      </c>
      <c r="O2032" s="488" t="s">
        <v>1521</v>
      </c>
      <c r="P2032" s="488" t="s">
        <v>1554</v>
      </c>
      <c r="Q2032" s="488" t="s">
        <v>1523</v>
      </c>
      <c r="R2032" s="495" t="s">
        <v>1524</v>
      </c>
      <c r="S2032" s="494"/>
      <c r="T2032" s="494"/>
      <c r="U2032" s="488" t="s">
        <v>13452</v>
      </c>
      <c r="AB2032" s="488" t="s">
        <v>13453</v>
      </c>
      <c r="AC2032" s="496">
        <v>9.1E9</v>
      </c>
      <c r="AD2032" s="497"/>
      <c r="AE2032" s="497"/>
      <c r="AF2032" s="497"/>
      <c r="AG2032" s="497"/>
      <c r="AH2032" s="497"/>
      <c r="AI2032" s="494"/>
      <c r="AJ2032" s="488" t="s">
        <v>1527</v>
      </c>
      <c r="AK2032" s="498"/>
      <c r="AL2032" s="499"/>
      <c r="AM2032" s="488" t="s">
        <v>13454</v>
      </c>
      <c r="AO2032" s="494"/>
      <c r="AP2032" s="494"/>
      <c r="AQ2032" s="494"/>
      <c r="AR2032" s="494"/>
      <c r="AS2032" s="494"/>
      <c r="AT2032" s="488" t="s">
        <v>1529</v>
      </c>
      <c r="AU2032" s="492">
        <v>4743.0</v>
      </c>
      <c r="AV2032" s="492">
        <v>12.0</v>
      </c>
      <c r="AW2032" s="492">
        <v>2028.0</v>
      </c>
      <c r="AX2032" s="488" t="s">
        <v>1634</v>
      </c>
      <c r="AY2032" s="488" t="s">
        <v>1571</v>
      </c>
      <c r="AZ2032" s="488" t="s">
        <v>1531</v>
      </c>
    </row>
    <row r="2033">
      <c r="A2033" s="488" t="s">
        <v>13455</v>
      </c>
      <c r="B2033" s="488" t="s">
        <v>13456</v>
      </c>
      <c r="C2033" s="488" t="s">
        <v>1513</v>
      </c>
      <c r="D2033" s="488" t="s">
        <v>1514</v>
      </c>
      <c r="E2033" s="491">
        <v>45824.46527777778</v>
      </c>
      <c r="F2033" s="492">
        <v>2980.0</v>
      </c>
      <c r="G2033" s="488" t="s">
        <v>1515</v>
      </c>
      <c r="H2033" s="492">
        <v>2980.0</v>
      </c>
      <c r="I2033" s="488" t="s">
        <v>1515</v>
      </c>
      <c r="J2033" s="488" t="s">
        <v>1516</v>
      </c>
      <c r="K2033" s="488" t="s">
        <v>1517</v>
      </c>
      <c r="L2033" s="488" t="s">
        <v>13457</v>
      </c>
      <c r="M2033" s="488" t="s">
        <v>13458</v>
      </c>
      <c r="N2033" s="488" t="s">
        <v>1520</v>
      </c>
      <c r="O2033" s="488" t="s">
        <v>1521</v>
      </c>
      <c r="P2033" s="488" t="s">
        <v>1545</v>
      </c>
      <c r="Q2033" s="488" t="s">
        <v>1714</v>
      </c>
      <c r="R2033" s="495" t="s">
        <v>1524</v>
      </c>
      <c r="S2033" s="494"/>
      <c r="T2033" s="494"/>
      <c r="U2033" s="488" t="s">
        <v>13459</v>
      </c>
      <c r="V2033" s="495" t="s">
        <v>1524</v>
      </c>
      <c r="W2033" s="497"/>
      <c r="X2033" s="488" t="s">
        <v>1781</v>
      </c>
      <c r="Y2033" s="492">
        <v>2980.0</v>
      </c>
      <c r="Z2033" s="488" t="s">
        <v>1515</v>
      </c>
      <c r="AA2033" s="488" t="s">
        <v>1516</v>
      </c>
      <c r="AB2033" s="488" t="s">
        <v>13460</v>
      </c>
      <c r="AC2033" s="496">
        <v>9.04E9</v>
      </c>
      <c r="AD2033" s="497"/>
      <c r="AE2033" s="497"/>
      <c r="AF2033" s="497"/>
      <c r="AG2033" s="497"/>
      <c r="AH2033" s="497"/>
      <c r="AI2033" s="494"/>
      <c r="AJ2033" s="488" t="s">
        <v>1527</v>
      </c>
      <c r="AK2033" s="498"/>
      <c r="AL2033" s="499"/>
      <c r="AM2033" s="488" t="s">
        <v>13461</v>
      </c>
      <c r="AO2033" s="494"/>
      <c r="AP2033" s="494"/>
      <c r="AQ2033" s="494"/>
      <c r="AR2033" s="494"/>
      <c r="AS2033" s="494"/>
      <c r="AT2033" s="488" t="s">
        <v>1529</v>
      </c>
      <c r="AU2033" s="492">
        <v>5110.0</v>
      </c>
      <c r="AV2033" s="492">
        <v>7.0</v>
      </c>
      <c r="AW2033" s="492">
        <v>2027.0</v>
      </c>
      <c r="AX2033" s="497"/>
      <c r="AY2033" s="497"/>
      <c r="AZ2033" s="488" t="s">
        <v>1531</v>
      </c>
    </row>
    <row r="2034" hidden="1">
      <c r="A2034" s="488" t="s">
        <v>9314</v>
      </c>
      <c r="B2034" s="488" t="s">
        <v>9308</v>
      </c>
      <c r="C2034" s="488" t="s">
        <v>1513</v>
      </c>
      <c r="D2034" s="488" t="s">
        <v>1514</v>
      </c>
      <c r="E2034" s="491">
        <v>45824.45208333333</v>
      </c>
      <c r="F2034" s="492">
        <v>9800.0</v>
      </c>
      <c r="G2034" s="488" t="s">
        <v>1515</v>
      </c>
      <c r="H2034" s="492">
        <v>9800.0</v>
      </c>
      <c r="I2034" s="488" t="s">
        <v>1515</v>
      </c>
      <c r="J2034" s="488" t="s">
        <v>1516</v>
      </c>
      <c r="K2034" s="488" t="s">
        <v>1517</v>
      </c>
      <c r="L2034" s="488" t="s">
        <v>9309</v>
      </c>
      <c r="M2034" s="488" t="s">
        <v>9315</v>
      </c>
      <c r="N2034" s="488" t="s">
        <v>1520</v>
      </c>
      <c r="O2034" s="488" t="s">
        <v>1521</v>
      </c>
      <c r="P2034" s="488" t="s">
        <v>1545</v>
      </c>
      <c r="Q2034" s="488" t="s">
        <v>1523</v>
      </c>
      <c r="R2034" s="495" t="s">
        <v>1524</v>
      </c>
      <c r="S2034" s="494"/>
      <c r="T2034" s="494"/>
      <c r="U2034" s="488" t="s">
        <v>9316</v>
      </c>
      <c r="AB2034" s="488" t="s">
        <v>9312</v>
      </c>
      <c r="AC2034" s="496">
        <v>9.05E9</v>
      </c>
      <c r="AD2034" s="497"/>
      <c r="AE2034" s="497"/>
      <c r="AF2034" s="497"/>
      <c r="AG2034" s="497"/>
      <c r="AH2034" s="497"/>
      <c r="AI2034" s="494"/>
      <c r="AJ2034" s="488" t="s">
        <v>1527</v>
      </c>
      <c r="AK2034" s="498"/>
      <c r="AL2034" s="499"/>
      <c r="AM2034" s="488" t="s">
        <v>9313</v>
      </c>
      <c r="AO2034" s="494"/>
      <c r="AP2034" s="494"/>
      <c r="AQ2034" s="494"/>
      <c r="AR2034" s="494"/>
      <c r="AS2034" s="494"/>
      <c r="AT2034" s="488" t="s">
        <v>1529</v>
      </c>
      <c r="AU2034" s="492">
        <v>1230.0</v>
      </c>
      <c r="AV2034" s="492">
        <v>10.0</v>
      </c>
      <c r="AW2034" s="492">
        <v>2026.0</v>
      </c>
      <c r="AX2034" s="488" t="s">
        <v>1549</v>
      </c>
      <c r="AY2034" s="497"/>
      <c r="AZ2034" s="488" t="s">
        <v>1531</v>
      </c>
    </row>
    <row r="2035">
      <c r="A2035" s="488" t="s">
        <v>13462</v>
      </c>
      <c r="B2035" s="488" t="s">
        <v>13463</v>
      </c>
      <c r="C2035" s="488" t="s">
        <v>1513</v>
      </c>
      <c r="D2035" s="488" t="s">
        <v>1514</v>
      </c>
      <c r="E2035" s="491">
        <v>45824.45138888889</v>
      </c>
      <c r="F2035" s="492">
        <v>9800.0</v>
      </c>
      <c r="G2035" s="488" t="s">
        <v>1515</v>
      </c>
      <c r="H2035" s="492">
        <v>9800.0</v>
      </c>
      <c r="I2035" s="488" t="s">
        <v>1515</v>
      </c>
      <c r="J2035" s="488" t="s">
        <v>1516</v>
      </c>
      <c r="K2035" s="488" t="s">
        <v>1517</v>
      </c>
      <c r="L2035" s="488" t="s">
        <v>13464</v>
      </c>
      <c r="M2035" s="488" t="s">
        <v>13465</v>
      </c>
      <c r="N2035" s="488" t="s">
        <v>1520</v>
      </c>
      <c r="O2035" s="488" t="s">
        <v>1521</v>
      </c>
      <c r="P2035" s="488" t="s">
        <v>1554</v>
      </c>
      <c r="Q2035" s="488" t="s">
        <v>1714</v>
      </c>
      <c r="R2035" s="495" t="s">
        <v>1524</v>
      </c>
      <c r="S2035" s="494"/>
      <c r="T2035" s="494"/>
      <c r="U2035" s="488" t="s">
        <v>13466</v>
      </c>
      <c r="V2035" s="495" t="s">
        <v>1524</v>
      </c>
      <c r="W2035" s="488" t="s">
        <v>1716</v>
      </c>
      <c r="X2035" s="488" t="s">
        <v>1717</v>
      </c>
      <c r="Y2035" s="492">
        <v>9800.0</v>
      </c>
      <c r="Z2035" s="488" t="s">
        <v>1515</v>
      </c>
      <c r="AA2035" s="488" t="s">
        <v>1516</v>
      </c>
      <c r="AB2035" s="488" t="s">
        <v>13467</v>
      </c>
      <c r="AC2035" s="496">
        <v>9.09E9</v>
      </c>
      <c r="AD2035" s="497"/>
      <c r="AE2035" s="497"/>
      <c r="AF2035" s="494"/>
      <c r="AG2035" s="494"/>
      <c r="AH2035" s="494"/>
      <c r="AI2035" s="494"/>
      <c r="AJ2035" s="488" t="s">
        <v>1527</v>
      </c>
      <c r="AK2035" s="494"/>
      <c r="AL2035" s="494"/>
      <c r="AM2035" s="488" t="s">
        <v>13468</v>
      </c>
      <c r="AO2035" s="494"/>
      <c r="AP2035" s="494"/>
      <c r="AQ2035" s="494"/>
      <c r="AR2035" s="494"/>
      <c r="AS2035" s="494"/>
      <c r="AT2035" s="488" t="s">
        <v>1529</v>
      </c>
      <c r="AU2035" s="492">
        <v>1697.0</v>
      </c>
      <c r="AV2035" s="492">
        <v>11.0</v>
      </c>
      <c r="AW2035" s="492">
        <v>2027.0</v>
      </c>
      <c r="AX2035" s="488" t="s">
        <v>1587</v>
      </c>
      <c r="AY2035" s="488" t="s">
        <v>1597</v>
      </c>
      <c r="AZ2035" s="488" t="s">
        <v>1531</v>
      </c>
    </row>
    <row r="2036">
      <c r="A2036" s="488" t="s">
        <v>13469</v>
      </c>
      <c r="B2036" s="488" t="s">
        <v>13463</v>
      </c>
      <c r="C2036" s="488" t="s">
        <v>1513</v>
      </c>
      <c r="D2036" s="488" t="s">
        <v>1514</v>
      </c>
      <c r="E2036" s="491">
        <v>45824.450694444444</v>
      </c>
      <c r="F2036" s="492">
        <v>2980.0</v>
      </c>
      <c r="G2036" s="488" t="s">
        <v>1515</v>
      </c>
      <c r="H2036" s="492">
        <v>2980.0</v>
      </c>
      <c r="I2036" s="488" t="s">
        <v>1515</v>
      </c>
      <c r="J2036" s="488" t="s">
        <v>1516</v>
      </c>
      <c r="K2036" s="488" t="s">
        <v>1517</v>
      </c>
      <c r="L2036" s="488" t="s">
        <v>13464</v>
      </c>
      <c r="M2036" s="488" t="s">
        <v>13470</v>
      </c>
      <c r="N2036" s="488" t="s">
        <v>1520</v>
      </c>
      <c r="O2036" s="488" t="s">
        <v>1521</v>
      </c>
      <c r="P2036" s="488" t="s">
        <v>1554</v>
      </c>
      <c r="Q2036" s="488" t="s">
        <v>1714</v>
      </c>
      <c r="R2036" s="495" t="s">
        <v>1524</v>
      </c>
      <c r="S2036" s="494"/>
      <c r="T2036" s="494"/>
      <c r="U2036" s="488" t="s">
        <v>13471</v>
      </c>
      <c r="V2036" s="495" t="s">
        <v>1524</v>
      </c>
      <c r="W2036" s="488" t="s">
        <v>1716</v>
      </c>
      <c r="X2036" s="488" t="s">
        <v>1717</v>
      </c>
      <c r="Y2036" s="492">
        <v>2980.0</v>
      </c>
      <c r="Z2036" s="488" t="s">
        <v>1515</v>
      </c>
      <c r="AA2036" s="488" t="s">
        <v>1516</v>
      </c>
      <c r="AB2036" s="488" t="s">
        <v>13467</v>
      </c>
      <c r="AC2036" s="496">
        <v>9.09E9</v>
      </c>
      <c r="AD2036" s="497"/>
      <c r="AE2036" s="494"/>
      <c r="AF2036" s="494"/>
      <c r="AG2036" s="494"/>
      <c r="AH2036" s="494"/>
      <c r="AI2036" s="494"/>
      <c r="AJ2036" s="488" t="s">
        <v>1527</v>
      </c>
      <c r="AK2036" s="494"/>
      <c r="AL2036" s="494"/>
      <c r="AM2036" s="488" t="s">
        <v>13468</v>
      </c>
      <c r="AO2036" s="494"/>
      <c r="AP2036" s="494"/>
      <c r="AQ2036" s="494"/>
      <c r="AR2036" s="494"/>
      <c r="AS2036" s="494"/>
      <c r="AT2036" s="488" t="s">
        <v>1529</v>
      </c>
      <c r="AU2036" s="492">
        <v>1697.0</v>
      </c>
      <c r="AV2036" s="492">
        <v>11.0</v>
      </c>
      <c r="AW2036" s="492">
        <v>2027.0</v>
      </c>
      <c r="AX2036" s="488" t="s">
        <v>1587</v>
      </c>
      <c r="AY2036" s="488" t="s">
        <v>1597</v>
      </c>
      <c r="AZ2036" s="488" t="s">
        <v>1531</v>
      </c>
    </row>
    <row r="2037" hidden="1">
      <c r="A2037" s="488" t="s">
        <v>9307</v>
      </c>
      <c r="B2037" s="488" t="s">
        <v>9308</v>
      </c>
      <c r="C2037" s="488" t="s">
        <v>1513</v>
      </c>
      <c r="D2037" s="488" t="s">
        <v>1514</v>
      </c>
      <c r="E2037" s="491">
        <v>45824.44513888889</v>
      </c>
      <c r="F2037" s="492">
        <v>2980.0</v>
      </c>
      <c r="G2037" s="488" t="s">
        <v>1515</v>
      </c>
      <c r="H2037" s="492">
        <v>2980.0</v>
      </c>
      <c r="I2037" s="488" t="s">
        <v>1515</v>
      </c>
      <c r="J2037" s="488" t="s">
        <v>1516</v>
      </c>
      <c r="K2037" s="488" t="s">
        <v>1517</v>
      </c>
      <c r="L2037" s="488" t="s">
        <v>9309</v>
      </c>
      <c r="M2037" s="488" t="s">
        <v>9310</v>
      </c>
      <c r="N2037" s="488" t="s">
        <v>1520</v>
      </c>
      <c r="O2037" s="488" t="s">
        <v>1521</v>
      </c>
      <c r="P2037" s="488" t="s">
        <v>1545</v>
      </c>
      <c r="Q2037" s="488" t="s">
        <v>1523</v>
      </c>
      <c r="R2037" s="495" t="s">
        <v>1524</v>
      </c>
      <c r="S2037" s="494"/>
      <c r="T2037" s="494"/>
      <c r="U2037" s="488" t="s">
        <v>9311</v>
      </c>
      <c r="AB2037" s="488" t="s">
        <v>9312</v>
      </c>
      <c r="AC2037" s="496">
        <v>9.05E9</v>
      </c>
      <c r="AD2037" s="497"/>
      <c r="AE2037" s="494"/>
      <c r="AF2037" s="494"/>
      <c r="AG2037" s="494"/>
      <c r="AH2037" s="494"/>
      <c r="AI2037" s="494"/>
      <c r="AJ2037" s="488" t="s">
        <v>1527</v>
      </c>
      <c r="AK2037" s="494"/>
      <c r="AL2037" s="494"/>
      <c r="AM2037" s="488" t="s">
        <v>9313</v>
      </c>
      <c r="AO2037" s="494"/>
      <c r="AP2037" s="494"/>
      <c r="AQ2037" s="494"/>
      <c r="AR2037" s="494"/>
      <c r="AS2037" s="494"/>
      <c r="AT2037" s="488" t="s">
        <v>1529</v>
      </c>
      <c r="AU2037" s="492">
        <v>1230.0</v>
      </c>
      <c r="AV2037" s="492">
        <v>10.0</v>
      </c>
      <c r="AW2037" s="492">
        <v>2026.0</v>
      </c>
      <c r="AX2037" s="488" t="s">
        <v>1549</v>
      </c>
      <c r="AY2037" s="497"/>
      <c r="AZ2037" s="488" t="s">
        <v>1531</v>
      </c>
    </row>
    <row r="2038" hidden="1">
      <c r="A2038" s="488" t="s">
        <v>13472</v>
      </c>
      <c r="B2038" s="488" t="s">
        <v>13473</v>
      </c>
      <c r="C2038" s="488" t="s">
        <v>1513</v>
      </c>
      <c r="D2038" s="488" t="s">
        <v>1514</v>
      </c>
      <c r="E2038" s="491">
        <v>45824.44097222222</v>
      </c>
      <c r="F2038" s="492">
        <v>2980.0</v>
      </c>
      <c r="G2038" s="488" t="s">
        <v>1515</v>
      </c>
      <c r="H2038" s="492">
        <v>2980.0</v>
      </c>
      <c r="I2038" s="488" t="s">
        <v>1515</v>
      </c>
      <c r="J2038" s="488" t="s">
        <v>1516</v>
      </c>
      <c r="K2038" s="488" t="s">
        <v>1517</v>
      </c>
      <c r="L2038" s="488" t="s">
        <v>13474</v>
      </c>
      <c r="M2038" s="488" t="s">
        <v>13475</v>
      </c>
      <c r="N2038" s="488" t="s">
        <v>1520</v>
      </c>
      <c r="O2038" s="488" t="s">
        <v>1521</v>
      </c>
      <c r="P2038" s="488" t="s">
        <v>1554</v>
      </c>
      <c r="Q2038" s="488" t="s">
        <v>1523</v>
      </c>
      <c r="R2038" s="495" t="s">
        <v>1524</v>
      </c>
      <c r="S2038" s="494"/>
      <c r="T2038" s="494"/>
      <c r="U2038" s="488" t="s">
        <v>13476</v>
      </c>
      <c r="AB2038" s="488" t="s">
        <v>13477</v>
      </c>
      <c r="AC2038" s="496">
        <v>9.05E9</v>
      </c>
      <c r="AD2038" s="497"/>
      <c r="AE2038" s="494"/>
      <c r="AF2038" s="494"/>
      <c r="AG2038" s="494"/>
      <c r="AH2038" s="494"/>
      <c r="AI2038" s="494"/>
      <c r="AJ2038" s="488" t="s">
        <v>1527</v>
      </c>
      <c r="AK2038" s="494"/>
      <c r="AL2038" s="494"/>
      <c r="AM2038" s="488" t="s">
        <v>13478</v>
      </c>
      <c r="AO2038" s="497"/>
      <c r="AP2038" s="494"/>
      <c r="AQ2038" s="494"/>
      <c r="AR2038" s="494"/>
      <c r="AS2038" s="494"/>
      <c r="AT2038" s="488" t="s">
        <v>1529</v>
      </c>
      <c r="AU2038" s="492">
        <v>9216.0</v>
      </c>
      <c r="AV2038" s="492">
        <v>4.0</v>
      </c>
      <c r="AW2038" s="492">
        <v>2030.0</v>
      </c>
      <c r="AX2038" s="488" t="s">
        <v>1587</v>
      </c>
      <c r="AY2038" s="488" t="s">
        <v>1597</v>
      </c>
      <c r="AZ2038" s="488" t="s">
        <v>1531</v>
      </c>
    </row>
    <row r="2039">
      <c r="A2039" s="488" t="s">
        <v>13479</v>
      </c>
      <c r="B2039" s="488" t="s">
        <v>13480</v>
      </c>
      <c r="C2039" s="488" t="s">
        <v>1513</v>
      </c>
      <c r="D2039" s="488" t="s">
        <v>1514</v>
      </c>
      <c r="E2039" s="491">
        <v>45824.43958333333</v>
      </c>
      <c r="F2039" s="492">
        <v>9800.0</v>
      </c>
      <c r="G2039" s="488" t="s">
        <v>1515</v>
      </c>
      <c r="H2039" s="492">
        <v>9800.0</v>
      </c>
      <c r="I2039" s="488" t="s">
        <v>1515</v>
      </c>
      <c r="J2039" s="488" t="s">
        <v>1516</v>
      </c>
      <c r="K2039" s="488" t="s">
        <v>1517</v>
      </c>
      <c r="L2039" s="488" t="s">
        <v>13481</v>
      </c>
      <c r="M2039" s="488" t="s">
        <v>13482</v>
      </c>
      <c r="N2039" s="488" t="s">
        <v>1520</v>
      </c>
      <c r="O2039" s="488" t="s">
        <v>1521</v>
      </c>
      <c r="P2039" s="488" t="s">
        <v>1522</v>
      </c>
      <c r="Q2039" s="488" t="s">
        <v>1714</v>
      </c>
      <c r="R2039" s="495" t="s">
        <v>1524</v>
      </c>
      <c r="S2039" s="494"/>
      <c r="T2039" s="494"/>
      <c r="U2039" s="488" t="s">
        <v>13483</v>
      </c>
      <c r="V2039" s="495" t="s">
        <v>1524</v>
      </c>
      <c r="W2039" s="497"/>
      <c r="X2039" s="488" t="s">
        <v>1781</v>
      </c>
      <c r="Y2039" s="492">
        <v>9800.0</v>
      </c>
      <c r="Z2039" s="488" t="s">
        <v>1515</v>
      </c>
      <c r="AA2039" s="488" t="s">
        <v>1516</v>
      </c>
      <c r="AB2039" s="488" t="s">
        <v>13484</v>
      </c>
      <c r="AC2039" s="496">
        <v>7.04E9</v>
      </c>
      <c r="AD2039" s="497"/>
      <c r="AE2039" s="497"/>
      <c r="AF2039" s="494"/>
      <c r="AG2039" s="494"/>
      <c r="AH2039" s="494"/>
      <c r="AI2039" s="494"/>
      <c r="AJ2039" s="488" t="s">
        <v>1527</v>
      </c>
      <c r="AK2039" s="494"/>
      <c r="AL2039" s="494"/>
      <c r="AM2039" s="488" t="s">
        <v>13485</v>
      </c>
      <c r="AO2039" s="494"/>
      <c r="AP2039" s="494"/>
      <c r="AQ2039" s="494"/>
      <c r="AR2039" s="494"/>
      <c r="AS2039" s="494"/>
      <c r="AT2039" s="488" t="s">
        <v>1529</v>
      </c>
      <c r="AU2039" s="492">
        <v>419.0</v>
      </c>
      <c r="AV2039" s="492">
        <v>9.0</v>
      </c>
      <c r="AW2039" s="492">
        <v>2025.0</v>
      </c>
      <c r="AX2039" s="497"/>
      <c r="AY2039" s="488" t="s">
        <v>2292</v>
      </c>
      <c r="AZ2039" s="488" t="s">
        <v>1531</v>
      </c>
    </row>
    <row r="2040" hidden="1">
      <c r="A2040" s="488" t="s">
        <v>13486</v>
      </c>
      <c r="B2040" s="488" t="s">
        <v>13487</v>
      </c>
      <c r="C2040" s="488" t="s">
        <v>1513</v>
      </c>
      <c r="D2040" s="488" t="s">
        <v>1514</v>
      </c>
      <c r="E2040" s="491">
        <v>45824.43680555555</v>
      </c>
      <c r="F2040" s="492">
        <v>2980.0</v>
      </c>
      <c r="G2040" s="488" t="s">
        <v>1515</v>
      </c>
      <c r="H2040" s="492">
        <v>2980.0</v>
      </c>
      <c r="I2040" s="488" t="s">
        <v>1515</v>
      </c>
      <c r="J2040" s="488" t="s">
        <v>1516</v>
      </c>
      <c r="K2040" s="488" t="s">
        <v>1517</v>
      </c>
      <c r="L2040" s="488" t="s">
        <v>13488</v>
      </c>
      <c r="M2040" s="488" t="s">
        <v>13489</v>
      </c>
      <c r="N2040" s="488" t="s">
        <v>1520</v>
      </c>
      <c r="O2040" s="488" t="s">
        <v>1521</v>
      </c>
      <c r="P2040" s="488" t="s">
        <v>1554</v>
      </c>
      <c r="Q2040" s="488" t="s">
        <v>1523</v>
      </c>
      <c r="R2040" s="495" t="s">
        <v>1524</v>
      </c>
      <c r="S2040" s="494"/>
      <c r="T2040" s="494"/>
      <c r="U2040" s="488" t="s">
        <v>13490</v>
      </c>
      <c r="AB2040" s="488" t="s">
        <v>13491</v>
      </c>
      <c r="AC2040" s="496">
        <v>9.03E9</v>
      </c>
      <c r="AD2040" s="494"/>
      <c r="AE2040" s="494"/>
      <c r="AF2040" s="494"/>
      <c r="AG2040" s="494"/>
      <c r="AH2040" s="494"/>
      <c r="AI2040" s="494"/>
      <c r="AJ2040" s="488" t="s">
        <v>1527</v>
      </c>
      <c r="AK2040" s="494"/>
      <c r="AL2040" s="494"/>
      <c r="AM2040" s="488" t="s">
        <v>13492</v>
      </c>
      <c r="AO2040" s="497"/>
      <c r="AP2040" s="497"/>
      <c r="AQ2040" s="494"/>
      <c r="AR2040" s="494"/>
      <c r="AS2040" s="494"/>
      <c r="AT2040" s="488" t="s">
        <v>1529</v>
      </c>
      <c r="AU2040" s="492">
        <v>7972.0</v>
      </c>
      <c r="AV2040" s="492">
        <v>12.0</v>
      </c>
      <c r="AW2040" s="492">
        <v>2026.0</v>
      </c>
      <c r="AX2040" s="488" t="s">
        <v>1587</v>
      </c>
      <c r="AY2040" s="488" t="s">
        <v>1597</v>
      </c>
      <c r="AZ2040" s="488" t="s">
        <v>1531</v>
      </c>
    </row>
    <row r="2041" hidden="1">
      <c r="A2041" s="488" t="s">
        <v>13493</v>
      </c>
      <c r="B2041" s="488" t="s">
        <v>13494</v>
      </c>
      <c r="C2041" s="488" t="s">
        <v>1513</v>
      </c>
      <c r="D2041" s="488" t="s">
        <v>1514</v>
      </c>
      <c r="E2041" s="491">
        <v>45824.427777777775</v>
      </c>
      <c r="F2041" s="492">
        <v>2980.0</v>
      </c>
      <c r="G2041" s="488" t="s">
        <v>1515</v>
      </c>
      <c r="H2041" s="492">
        <v>2980.0</v>
      </c>
      <c r="I2041" s="488" t="s">
        <v>1515</v>
      </c>
      <c r="J2041" s="488" t="s">
        <v>1516</v>
      </c>
      <c r="K2041" s="488" t="s">
        <v>1517</v>
      </c>
      <c r="L2041" s="488" t="s">
        <v>13495</v>
      </c>
      <c r="M2041" s="488" t="s">
        <v>13496</v>
      </c>
      <c r="N2041" s="488" t="s">
        <v>1520</v>
      </c>
      <c r="O2041" s="488" t="s">
        <v>1521</v>
      </c>
      <c r="P2041" s="488" t="s">
        <v>1522</v>
      </c>
      <c r="Q2041" s="488" t="s">
        <v>1523</v>
      </c>
      <c r="R2041" s="495" t="s">
        <v>1524</v>
      </c>
      <c r="S2041" s="494"/>
      <c r="T2041" s="494"/>
      <c r="U2041" s="488" t="s">
        <v>13497</v>
      </c>
      <c r="AB2041" s="488" t="s">
        <v>13498</v>
      </c>
      <c r="AC2041" s="496">
        <v>9.01E9</v>
      </c>
      <c r="AD2041" s="497"/>
      <c r="AE2041" s="494"/>
      <c r="AF2041" s="494"/>
      <c r="AG2041" s="494"/>
      <c r="AH2041" s="494"/>
      <c r="AI2041" s="494"/>
      <c r="AJ2041" s="488" t="s">
        <v>1527</v>
      </c>
      <c r="AK2041" s="494"/>
      <c r="AL2041" s="494"/>
      <c r="AM2041" s="488" t="s">
        <v>13499</v>
      </c>
      <c r="AO2041" s="494"/>
      <c r="AP2041" s="494"/>
      <c r="AQ2041" s="494"/>
      <c r="AR2041" s="494"/>
      <c r="AS2041" s="494"/>
      <c r="AT2041" s="488" t="s">
        <v>1558</v>
      </c>
      <c r="AU2041" s="492">
        <v>8048.0</v>
      </c>
      <c r="AV2041" s="492">
        <v>3.0</v>
      </c>
      <c r="AW2041" s="492">
        <v>2029.0</v>
      </c>
      <c r="AX2041" s="488" t="s">
        <v>1539</v>
      </c>
      <c r="AY2041" s="488" t="s">
        <v>1702</v>
      </c>
      <c r="AZ2041" s="488" t="s">
        <v>1531</v>
      </c>
    </row>
    <row r="2042">
      <c r="A2042" s="488" t="s">
        <v>13500</v>
      </c>
      <c r="B2042" s="488" t="s">
        <v>13501</v>
      </c>
      <c r="C2042" s="488" t="s">
        <v>1513</v>
      </c>
      <c r="D2042" s="488" t="s">
        <v>1514</v>
      </c>
      <c r="E2042" s="491">
        <v>45824.42291666667</v>
      </c>
      <c r="F2042" s="492">
        <v>9800.0</v>
      </c>
      <c r="G2042" s="488" t="s">
        <v>1515</v>
      </c>
      <c r="H2042" s="492">
        <v>9800.0</v>
      </c>
      <c r="I2042" s="488" t="s">
        <v>1515</v>
      </c>
      <c r="J2042" s="488" t="s">
        <v>1516</v>
      </c>
      <c r="K2042" s="488" t="s">
        <v>1517</v>
      </c>
      <c r="L2042" s="488" t="s">
        <v>13502</v>
      </c>
      <c r="M2042" s="488" t="s">
        <v>13503</v>
      </c>
      <c r="N2042" s="488" t="s">
        <v>1520</v>
      </c>
      <c r="O2042" s="488" t="s">
        <v>1521</v>
      </c>
      <c r="P2042" s="488" t="s">
        <v>1554</v>
      </c>
      <c r="Q2042" s="488" t="s">
        <v>1714</v>
      </c>
      <c r="R2042" s="495" t="s">
        <v>1524</v>
      </c>
      <c r="S2042" s="494"/>
      <c r="T2042" s="494"/>
      <c r="U2042" s="488" t="s">
        <v>13504</v>
      </c>
      <c r="V2042" s="495" t="s">
        <v>1524</v>
      </c>
      <c r="W2042" s="497"/>
      <c r="X2042" s="488" t="s">
        <v>1781</v>
      </c>
      <c r="Y2042" s="492">
        <v>9800.0</v>
      </c>
      <c r="Z2042" s="488" t="s">
        <v>1515</v>
      </c>
      <c r="AA2042" s="488" t="s">
        <v>1516</v>
      </c>
      <c r="AB2042" s="488" t="s">
        <v>13505</v>
      </c>
      <c r="AC2042" s="496">
        <v>8.04E9</v>
      </c>
      <c r="AD2042" s="497"/>
      <c r="AE2042" s="494"/>
      <c r="AF2042" s="494"/>
      <c r="AG2042" s="494"/>
      <c r="AH2042" s="494"/>
      <c r="AI2042" s="494"/>
      <c r="AJ2042" s="488" t="s">
        <v>1527</v>
      </c>
      <c r="AK2042" s="494"/>
      <c r="AL2042" s="494"/>
      <c r="AM2042" s="488" t="s">
        <v>12330</v>
      </c>
      <c r="AO2042" s="494"/>
      <c r="AP2042" s="494"/>
      <c r="AQ2042" s="494"/>
      <c r="AR2042" s="494"/>
      <c r="AS2042" s="494"/>
      <c r="AT2042" s="488" t="s">
        <v>1529</v>
      </c>
      <c r="AU2042" s="492">
        <v>1044.0</v>
      </c>
      <c r="AV2042" s="492">
        <v>10.0</v>
      </c>
      <c r="AW2042" s="492">
        <v>2028.0</v>
      </c>
      <c r="AX2042" s="488" t="s">
        <v>1634</v>
      </c>
      <c r="AY2042" s="488" t="s">
        <v>1571</v>
      </c>
      <c r="AZ2042" s="488" t="s">
        <v>1531</v>
      </c>
    </row>
    <row r="2043">
      <c r="A2043" s="488" t="s">
        <v>13506</v>
      </c>
      <c r="B2043" s="488" t="s">
        <v>13507</v>
      </c>
      <c r="C2043" s="488" t="s">
        <v>1513</v>
      </c>
      <c r="D2043" s="488" t="s">
        <v>1514</v>
      </c>
      <c r="E2043" s="491">
        <v>45824.42152777778</v>
      </c>
      <c r="F2043" s="492">
        <v>2980.0</v>
      </c>
      <c r="G2043" s="488" t="s">
        <v>1515</v>
      </c>
      <c r="H2043" s="492">
        <v>2980.0</v>
      </c>
      <c r="I2043" s="488" t="s">
        <v>1515</v>
      </c>
      <c r="J2043" s="488" t="s">
        <v>1516</v>
      </c>
      <c r="K2043" s="488" t="s">
        <v>1517</v>
      </c>
      <c r="L2043" s="488" t="s">
        <v>13508</v>
      </c>
      <c r="M2043" s="488" t="s">
        <v>13509</v>
      </c>
      <c r="N2043" s="488" t="s">
        <v>1520</v>
      </c>
      <c r="O2043" s="488" t="s">
        <v>1521</v>
      </c>
      <c r="P2043" s="488" t="s">
        <v>1545</v>
      </c>
      <c r="Q2043" s="488" t="s">
        <v>1714</v>
      </c>
      <c r="R2043" s="495" t="s">
        <v>1524</v>
      </c>
      <c r="S2043" s="494"/>
      <c r="T2043" s="494"/>
      <c r="U2043" s="488" t="s">
        <v>13510</v>
      </c>
      <c r="V2043" s="495" t="s">
        <v>1524</v>
      </c>
      <c r="W2043" s="488" t="s">
        <v>1716</v>
      </c>
      <c r="X2043" s="488" t="s">
        <v>1717</v>
      </c>
      <c r="Y2043" s="492">
        <v>2980.0</v>
      </c>
      <c r="Z2043" s="488" t="s">
        <v>1515</v>
      </c>
      <c r="AA2043" s="488" t="s">
        <v>1516</v>
      </c>
      <c r="AB2043" s="488" t="s">
        <v>13511</v>
      </c>
      <c r="AC2043" s="496">
        <v>9.07E9</v>
      </c>
      <c r="AD2043" s="497"/>
      <c r="AE2043" s="497"/>
      <c r="AF2043" s="494"/>
      <c r="AG2043" s="494"/>
      <c r="AH2043" s="494"/>
      <c r="AI2043" s="494"/>
      <c r="AJ2043" s="488" t="s">
        <v>1527</v>
      </c>
      <c r="AK2043" s="494"/>
      <c r="AL2043" s="494"/>
      <c r="AM2043" s="488" t="s">
        <v>13512</v>
      </c>
      <c r="AO2043" s="494"/>
      <c r="AP2043" s="494"/>
      <c r="AQ2043" s="494"/>
      <c r="AR2043" s="494"/>
      <c r="AS2043" s="494"/>
      <c r="AT2043" s="488" t="s">
        <v>1529</v>
      </c>
      <c r="AU2043" s="492">
        <v>429.0</v>
      </c>
      <c r="AV2043" s="492">
        <v>2.0</v>
      </c>
      <c r="AW2043" s="492">
        <v>2030.0</v>
      </c>
      <c r="AX2043" s="488" t="s">
        <v>1549</v>
      </c>
      <c r="AY2043" s="488" t="s">
        <v>8203</v>
      </c>
      <c r="AZ2043" s="488" t="s">
        <v>1531</v>
      </c>
    </row>
    <row r="2044">
      <c r="A2044" s="488" t="s">
        <v>13513</v>
      </c>
      <c r="B2044" s="488" t="s">
        <v>13507</v>
      </c>
      <c r="C2044" s="488" t="s">
        <v>1513</v>
      </c>
      <c r="D2044" s="488" t="s">
        <v>1514</v>
      </c>
      <c r="E2044" s="491">
        <v>45824.42013888889</v>
      </c>
      <c r="F2044" s="492">
        <v>9800.0</v>
      </c>
      <c r="G2044" s="488" t="s">
        <v>1515</v>
      </c>
      <c r="H2044" s="492">
        <v>9800.0</v>
      </c>
      <c r="I2044" s="488" t="s">
        <v>1515</v>
      </c>
      <c r="J2044" s="488" t="s">
        <v>1516</v>
      </c>
      <c r="K2044" s="488" t="s">
        <v>1517</v>
      </c>
      <c r="L2044" s="488" t="s">
        <v>13508</v>
      </c>
      <c r="M2044" s="488" t="s">
        <v>13514</v>
      </c>
      <c r="N2044" s="488" t="s">
        <v>1520</v>
      </c>
      <c r="O2044" s="488" t="s">
        <v>1521</v>
      </c>
      <c r="P2044" s="488" t="s">
        <v>1545</v>
      </c>
      <c r="Q2044" s="488" t="s">
        <v>1714</v>
      </c>
      <c r="R2044" s="495" t="s">
        <v>1524</v>
      </c>
      <c r="S2044" s="494"/>
      <c r="T2044" s="494"/>
      <c r="U2044" s="488" t="s">
        <v>13515</v>
      </c>
      <c r="V2044" s="495" t="s">
        <v>1524</v>
      </c>
      <c r="W2044" s="488" t="s">
        <v>1716</v>
      </c>
      <c r="X2044" s="488" t="s">
        <v>1717</v>
      </c>
      <c r="Y2044" s="492">
        <v>9800.0</v>
      </c>
      <c r="Z2044" s="488" t="s">
        <v>1515</v>
      </c>
      <c r="AA2044" s="488" t="s">
        <v>1516</v>
      </c>
      <c r="AB2044" s="488" t="s">
        <v>13511</v>
      </c>
      <c r="AC2044" s="496">
        <v>9.07E9</v>
      </c>
      <c r="AD2044" s="497"/>
      <c r="AE2044" s="494"/>
      <c r="AF2044" s="494"/>
      <c r="AG2044" s="494"/>
      <c r="AH2044" s="494"/>
      <c r="AI2044" s="494"/>
      <c r="AJ2044" s="488" t="s">
        <v>1527</v>
      </c>
      <c r="AK2044" s="494"/>
      <c r="AL2044" s="494"/>
      <c r="AM2044" s="488" t="s">
        <v>13512</v>
      </c>
      <c r="AO2044" s="494"/>
      <c r="AP2044" s="494"/>
      <c r="AQ2044" s="494"/>
      <c r="AR2044" s="494"/>
      <c r="AS2044" s="494"/>
      <c r="AT2044" s="488" t="s">
        <v>1529</v>
      </c>
      <c r="AU2044" s="492">
        <v>429.0</v>
      </c>
      <c r="AV2044" s="492">
        <v>2.0</v>
      </c>
      <c r="AW2044" s="492">
        <v>2030.0</v>
      </c>
      <c r="AX2044" s="488" t="s">
        <v>1549</v>
      </c>
      <c r="AY2044" s="488" t="s">
        <v>8203</v>
      </c>
      <c r="AZ2044" s="488" t="s">
        <v>1531</v>
      </c>
    </row>
    <row r="2045">
      <c r="A2045" s="488" t="s">
        <v>13516</v>
      </c>
      <c r="B2045" s="488" t="s">
        <v>13517</v>
      </c>
      <c r="C2045" s="488" t="s">
        <v>1513</v>
      </c>
      <c r="D2045" s="488" t="s">
        <v>1514</v>
      </c>
      <c r="E2045" s="491">
        <v>45824.415972222225</v>
      </c>
      <c r="F2045" s="492">
        <v>9800.0</v>
      </c>
      <c r="G2045" s="488" t="s">
        <v>1515</v>
      </c>
      <c r="H2045" s="492">
        <v>9800.0</v>
      </c>
      <c r="I2045" s="488" t="s">
        <v>1515</v>
      </c>
      <c r="J2045" s="488" t="s">
        <v>1516</v>
      </c>
      <c r="K2045" s="488" t="s">
        <v>1517</v>
      </c>
      <c r="L2045" s="488" t="s">
        <v>13518</v>
      </c>
      <c r="M2045" s="488" t="s">
        <v>13519</v>
      </c>
      <c r="N2045" s="488" t="s">
        <v>1520</v>
      </c>
      <c r="O2045" s="488" t="s">
        <v>1521</v>
      </c>
      <c r="P2045" s="488" t="s">
        <v>1545</v>
      </c>
      <c r="Q2045" s="488" t="s">
        <v>1714</v>
      </c>
      <c r="R2045" s="495" t="s">
        <v>1524</v>
      </c>
      <c r="S2045" s="494"/>
      <c r="T2045" s="494"/>
      <c r="U2045" s="488" t="s">
        <v>13520</v>
      </c>
      <c r="V2045" s="495" t="s">
        <v>1524</v>
      </c>
      <c r="W2045" s="488" t="s">
        <v>1716</v>
      </c>
      <c r="X2045" s="488" t="s">
        <v>1717</v>
      </c>
      <c r="Y2045" s="492">
        <v>9800.0</v>
      </c>
      <c r="Z2045" s="488" t="s">
        <v>1515</v>
      </c>
      <c r="AA2045" s="488" t="s">
        <v>1516</v>
      </c>
      <c r="AB2045" s="488" t="s">
        <v>13521</v>
      </c>
      <c r="AC2045" s="496">
        <v>7.09E9</v>
      </c>
      <c r="AD2045" s="497"/>
      <c r="AE2045" s="494"/>
      <c r="AF2045" s="494"/>
      <c r="AG2045" s="494"/>
      <c r="AH2045" s="494"/>
      <c r="AI2045" s="494"/>
      <c r="AJ2045" s="488" t="s">
        <v>1527</v>
      </c>
      <c r="AK2045" s="498"/>
      <c r="AL2045" s="499"/>
      <c r="AM2045" s="488" t="s">
        <v>13522</v>
      </c>
      <c r="AO2045" s="494"/>
      <c r="AP2045" s="494"/>
      <c r="AQ2045" s="494"/>
      <c r="AR2045" s="494"/>
      <c r="AS2045" s="494"/>
      <c r="AT2045" s="488" t="s">
        <v>1558</v>
      </c>
      <c r="AU2045" s="492">
        <v>4280.0</v>
      </c>
      <c r="AV2045" s="492">
        <v>1.0</v>
      </c>
      <c r="AW2045" s="492">
        <v>2027.0</v>
      </c>
      <c r="AX2045" s="497"/>
      <c r="AY2045" s="497"/>
      <c r="AZ2045" s="488" t="s">
        <v>1531</v>
      </c>
    </row>
    <row r="2046">
      <c r="A2046" s="488" t="s">
        <v>13523</v>
      </c>
      <c r="B2046" s="488" t="s">
        <v>13524</v>
      </c>
      <c r="C2046" s="488" t="s">
        <v>1513</v>
      </c>
      <c r="D2046" s="488" t="s">
        <v>1514</v>
      </c>
      <c r="E2046" s="491">
        <v>45824.41458333333</v>
      </c>
      <c r="F2046" s="492">
        <v>2980.0</v>
      </c>
      <c r="G2046" s="488" t="s">
        <v>1515</v>
      </c>
      <c r="H2046" s="492">
        <v>2980.0</v>
      </c>
      <c r="I2046" s="488" t="s">
        <v>1515</v>
      </c>
      <c r="J2046" s="488" t="s">
        <v>1516</v>
      </c>
      <c r="K2046" s="488" t="s">
        <v>1517</v>
      </c>
      <c r="L2046" s="488" t="s">
        <v>13525</v>
      </c>
      <c r="M2046" s="488" t="s">
        <v>13526</v>
      </c>
      <c r="N2046" s="488" t="s">
        <v>1520</v>
      </c>
      <c r="O2046" s="488" t="s">
        <v>1521</v>
      </c>
      <c r="P2046" s="488" t="s">
        <v>1554</v>
      </c>
      <c r="Q2046" s="488" t="s">
        <v>1714</v>
      </c>
      <c r="R2046" s="495" t="s">
        <v>1524</v>
      </c>
      <c r="S2046" s="494"/>
      <c r="T2046" s="494"/>
      <c r="U2046" s="488" t="s">
        <v>13527</v>
      </c>
      <c r="V2046" s="495" t="s">
        <v>1524</v>
      </c>
      <c r="W2046" s="497"/>
      <c r="X2046" s="488" t="s">
        <v>1781</v>
      </c>
      <c r="Y2046" s="492">
        <v>2980.0</v>
      </c>
      <c r="Z2046" s="488" t="s">
        <v>1515</v>
      </c>
      <c r="AA2046" s="488" t="s">
        <v>1516</v>
      </c>
      <c r="AB2046" s="488" t="s">
        <v>13528</v>
      </c>
      <c r="AC2046" s="496">
        <v>9.01E9</v>
      </c>
      <c r="AD2046" s="497"/>
      <c r="AE2046" s="494"/>
      <c r="AF2046" s="494"/>
      <c r="AG2046" s="494"/>
      <c r="AH2046" s="494"/>
      <c r="AI2046" s="494"/>
      <c r="AJ2046" s="488" t="s">
        <v>1527</v>
      </c>
      <c r="AK2046" s="494"/>
      <c r="AL2046" s="494"/>
      <c r="AM2046" s="488" t="s">
        <v>13529</v>
      </c>
      <c r="AP2046" s="494"/>
      <c r="AQ2046" s="494"/>
      <c r="AR2046" s="494"/>
      <c r="AS2046" s="494"/>
      <c r="AT2046" s="488" t="s">
        <v>1529</v>
      </c>
      <c r="AU2046" s="492">
        <v>5768.0</v>
      </c>
      <c r="AV2046" s="492">
        <v>2.0</v>
      </c>
      <c r="AW2046" s="492">
        <v>2026.0</v>
      </c>
      <c r="AX2046" s="488" t="s">
        <v>1587</v>
      </c>
      <c r="AY2046" s="488" t="s">
        <v>1588</v>
      </c>
      <c r="AZ2046" s="488" t="s">
        <v>1531</v>
      </c>
    </row>
    <row r="2047">
      <c r="A2047" s="488" t="s">
        <v>13530</v>
      </c>
      <c r="B2047" s="488" t="s">
        <v>13524</v>
      </c>
      <c r="C2047" s="488" t="s">
        <v>1513</v>
      </c>
      <c r="D2047" s="488" t="s">
        <v>1514</v>
      </c>
      <c r="E2047" s="491">
        <v>45824.413194444445</v>
      </c>
      <c r="F2047" s="492">
        <v>9800.0</v>
      </c>
      <c r="G2047" s="488" t="s">
        <v>1515</v>
      </c>
      <c r="H2047" s="492">
        <v>9800.0</v>
      </c>
      <c r="I2047" s="488" t="s">
        <v>1515</v>
      </c>
      <c r="J2047" s="488" t="s">
        <v>1516</v>
      </c>
      <c r="K2047" s="488" t="s">
        <v>1517</v>
      </c>
      <c r="L2047" s="488" t="s">
        <v>13525</v>
      </c>
      <c r="M2047" s="488" t="s">
        <v>13531</v>
      </c>
      <c r="N2047" s="488" t="s">
        <v>1520</v>
      </c>
      <c r="O2047" s="488" t="s">
        <v>1521</v>
      </c>
      <c r="P2047" s="488" t="s">
        <v>1554</v>
      </c>
      <c r="Q2047" s="488" t="s">
        <v>1714</v>
      </c>
      <c r="R2047" s="495" t="s">
        <v>1524</v>
      </c>
      <c r="S2047" s="494"/>
      <c r="T2047" s="494"/>
      <c r="U2047" s="488" t="s">
        <v>13532</v>
      </c>
      <c r="V2047" s="495" t="s">
        <v>1524</v>
      </c>
      <c r="W2047" s="497"/>
      <c r="X2047" s="488" t="s">
        <v>1781</v>
      </c>
      <c r="Y2047" s="492">
        <v>9800.0</v>
      </c>
      <c r="Z2047" s="488" t="s">
        <v>1515</v>
      </c>
      <c r="AA2047" s="488" t="s">
        <v>1516</v>
      </c>
      <c r="AB2047" s="488" t="s">
        <v>13528</v>
      </c>
      <c r="AC2047" s="496">
        <v>9.01E9</v>
      </c>
      <c r="AD2047" s="497"/>
      <c r="AE2047" s="494"/>
      <c r="AF2047" s="494"/>
      <c r="AG2047" s="494"/>
      <c r="AH2047" s="494"/>
      <c r="AI2047" s="494"/>
      <c r="AJ2047" s="488" t="s">
        <v>1527</v>
      </c>
      <c r="AK2047" s="498"/>
      <c r="AL2047" s="499"/>
      <c r="AM2047" s="488" t="s">
        <v>13529</v>
      </c>
      <c r="AP2047" s="494"/>
      <c r="AQ2047" s="494"/>
      <c r="AR2047" s="494"/>
      <c r="AS2047" s="494"/>
      <c r="AT2047" s="488" t="s">
        <v>1529</v>
      </c>
      <c r="AU2047" s="492">
        <v>5768.0</v>
      </c>
      <c r="AV2047" s="492">
        <v>2.0</v>
      </c>
      <c r="AW2047" s="492">
        <v>2026.0</v>
      </c>
      <c r="AX2047" s="488" t="s">
        <v>1587</v>
      </c>
      <c r="AY2047" s="488" t="s">
        <v>1588</v>
      </c>
      <c r="AZ2047" s="488" t="s">
        <v>1531</v>
      </c>
    </row>
    <row r="2048" hidden="1">
      <c r="A2048" s="488" t="s">
        <v>13533</v>
      </c>
      <c r="B2048" s="488" t="s">
        <v>13534</v>
      </c>
      <c r="C2048" s="488" t="s">
        <v>1513</v>
      </c>
      <c r="D2048" s="488" t="s">
        <v>1514</v>
      </c>
      <c r="E2048" s="491">
        <v>45824.41180555556</v>
      </c>
      <c r="F2048" s="492">
        <v>9800.0</v>
      </c>
      <c r="G2048" s="488" t="s">
        <v>1515</v>
      </c>
      <c r="H2048" s="492">
        <v>9800.0</v>
      </c>
      <c r="I2048" s="488" t="s">
        <v>1515</v>
      </c>
      <c r="J2048" s="488" t="s">
        <v>1516</v>
      </c>
      <c r="K2048" s="488" t="s">
        <v>1517</v>
      </c>
      <c r="L2048" s="488" t="s">
        <v>13535</v>
      </c>
      <c r="M2048" s="488" t="s">
        <v>13536</v>
      </c>
      <c r="N2048" s="488" t="s">
        <v>1520</v>
      </c>
      <c r="O2048" s="488" t="s">
        <v>1521</v>
      </c>
      <c r="P2048" s="488" t="s">
        <v>1724</v>
      </c>
      <c r="Q2048" s="488" t="s">
        <v>1523</v>
      </c>
      <c r="R2048" s="495" t="s">
        <v>1524</v>
      </c>
      <c r="S2048" s="494"/>
      <c r="T2048" s="494"/>
      <c r="U2048" s="488" t="s">
        <v>13537</v>
      </c>
      <c r="AB2048" s="488" t="s">
        <v>13538</v>
      </c>
      <c r="AC2048" s="496">
        <v>8.04E9</v>
      </c>
      <c r="AD2048" s="494"/>
      <c r="AE2048" s="494"/>
      <c r="AF2048" s="494"/>
      <c r="AG2048" s="494"/>
      <c r="AH2048" s="494"/>
      <c r="AI2048" s="494"/>
      <c r="AJ2048" s="488" t="s">
        <v>1527</v>
      </c>
      <c r="AK2048" s="498"/>
      <c r="AL2048" s="499"/>
      <c r="AM2048" s="488" t="s">
        <v>13539</v>
      </c>
      <c r="AO2048" s="494"/>
      <c r="AP2048" s="494"/>
      <c r="AQ2048" s="494"/>
      <c r="AR2048" s="494"/>
      <c r="AS2048" s="494"/>
      <c r="AT2048" s="488" t="s">
        <v>1529</v>
      </c>
      <c r="AU2048" s="492">
        <v>9311.0</v>
      </c>
      <c r="AV2048" s="492">
        <v>11.0</v>
      </c>
      <c r="AW2048" s="492">
        <v>2029.0</v>
      </c>
      <c r="AX2048" s="488" t="s">
        <v>1728</v>
      </c>
      <c r="AY2048" s="488" t="s">
        <v>2119</v>
      </c>
      <c r="AZ2048" s="488" t="s">
        <v>1531</v>
      </c>
    </row>
    <row r="2049" hidden="1">
      <c r="A2049" s="488" t="s">
        <v>13540</v>
      </c>
      <c r="B2049" s="488" t="s">
        <v>13534</v>
      </c>
      <c r="C2049" s="488" t="s">
        <v>1513</v>
      </c>
      <c r="D2049" s="488" t="s">
        <v>1514</v>
      </c>
      <c r="E2049" s="491">
        <v>45824.40625</v>
      </c>
      <c r="F2049" s="492">
        <v>2980.0</v>
      </c>
      <c r="G2049" s="488" t="s">
        <v>1515</v>
      </c>
      <c r="H2049" s="492">
        <v>2980.0</v>
      </c>
      <c r="I2049" s="488" t="s">
        <v>1515</v>
      </c>
      <c r="J2049" s="488" t="s">
        <v>1516</v>
      </c>
      <c r="K2049" s="488" t="s">
        <v>1517</v>
      </c>
      <c r="L2049" s="488" t="s">
        <v>13535</v>
      </c>
      <c r="M2049" s="488" t="s">
        <v>13541</v>
      </c>
      <c r="N2049" s="488" t="s">
        <v>1520</v>
      </c>
      <c r="O2049" s="488" t="s">
        <v>1521</v>
      </c>
      <c r="P2049" s="488" t="s">
        <v>1724</v>
      </c>
      <c r="Q2049" s="488" t="s">
        <v>1523</v>
      </c>
      <c r="R2049" s="495" t="s">
        <v>1524</v>
      </c>
      <c r="S2049" s="494"/>
      <c r="T2049" s="494"/>
      <c r="U2049" s="488" t="s">
        <v>13542</v>
      </c>
      <c r="AB2049" s="488" t="s">
        <v>13538</v>
      </c>
      <c r="AC2049" s="496">
        <v>8.04E9</v>
      </c>
      <c r="AD2049" s="497"/>
      <c r="AE2049" s="497"/>
      <c r="AF2049" s="497"/>
      <c r="AG2049" s="497"/>
      <c r="AH2049" s="494"/>
      <c r="AI2049" s="494"/>
      <c r="AJ2049" s="488" t="s">
        <v>1527</v>
      </c>
      <c r="AK2049" s="497"/>
      <c r="AL2049" s="497"/>
      <c r="AM2049" s="488" t="s">
        <v>13539</v>
      </c>
      <c r="AO2049" s="494"/>
      <c r="AP2049" s="494"/>
      <c r="AQ2049" s="494"/>
      <c r="AR2049" s="494"/>
      <c r="AS2049" s="494"/>
      <c r="AT2049" s="488" t="s">
        <v>1529</v>
      </c>
      <c r="AU2049" s="492">
        <v>9311.0</v>
      </c>
      <c r="AV2049" s="492">
        <v>11.0</v>
      </c>
      <c r="AW2049" s="492">
        <v>2029.0</v>
      </c>
      <c r="AX2049" s="488" t="s">
        <v>1728</v>
      </c>
      <c r="AY2049" s="488" t="s">
        <v>2119</v>
      </c>
      <c r="AZ2049" s="488" t="s">
        <v>1531</v>
      </c>
    </row>
    <row r="2050" hidden="1">
      <c r="A2050" s="488" t="s">
        <v>13543</v>
      </c>
      <c r="B2050" s="488" t="s">
        <v>13544</v>
      </c>
      <c r="C2050" s="488" t="s">
        <v>1513</v>
      </c>
      <c r="D2050" s="488" t="s">
        <v>1514</v>
      </c>
      <c r="E2050" s="491">
        <v>45824.40555555555</v>
      </c>
      <c r="F2050" s="492">
        <v>2980.0</v>
      </c>
      <c r="G2050" s="488" t="s">
        <v>1515</v>
      </c>
      <c r="H2050" s="492">
        <v>2980.0</v>
      </c>
      <c r="I2050" s="488" t="s">
        <v>1515</v>
      </c>
      <c r="J2050" s="488" t="s">
        <v>1516</v>
      </c>
      <c r="K2050" s="488" t="s">
        <v>1517</v>
      </c>
      <c r="L2050" s="488" t="s">
        <v>13545</v>
      </c>
      <c r="M2050" s="488" t="s">
        <v>13546</v>
      </c>
      <c r="N2050" s="488" t="s">
        <v>1520</v>
      </c>
      <c r="O2050" s="488" t="s">
        <v>1521</v>
      </c>
      <c r="P2050" s="488" t="s">
        <v>1545</v>
      </c>
      <c r="Q2050" s="488" t="s">
        <v>1523</v>
      </c>
      <c r="R2050" s="495" t="s">
        <v>1524</v>
      </c>
      <c r="S2050" s="494"/>
      <c r="T2050" s="494"/>
      <c r="U2050" s="488" t="s">
        <v>13547</v>
      </c>
      <c r="AB2050" s="488" t="s">
        <v>13548</v>
      </c>
      <c r="AC2050" s="496">
        <v>9.08E9</v>
      </c>
      <c r="AD2050" s="497"/>
      <c r="AE2050" s="497"/>
      <c r="AF2050" s="497"/>
      <c r="AG2050" s="497"/>
      <c r="AH2050" s="494"/>
      <c r="AI2050" s="494"/>
      <c r="AJ2050" s="488" t="s">
        <v>1527</v>
      </c>
      <c r="AK2050" s="498"/>
      <c r="AL2050" s="499"/>
      <c r="AM2050" s="488" t="s">
        <v>13549</v>
      </c>
      <c r="AO2050" s="494"/>
      <c r="AP2050" s="494"/>
      <c r="AQ2050" s="494"/>
      <c r="AR2050" s="494"/>
      <c r="AS2050" s="494"/>
      <c r="AT2050" s="488" t="s">
        <v>1529</v>
      </c>
      <c r="AU2050" s="492">
        <v>6800.0</v>
      </c>
      <c r="AV2050" s="492">
        <v>2.0</v>
      </c>
      <c r="AW2050" s="492">
        <v>2028.0</v>
      </c>
      <c r="AX2050" s="488" t="s">
        <v>1549</v>
      </c>
      <c r="AY2050" s="488" t="s">
        <v>1784</v>
      </c>
      <c r="AZ2050" s="488" t="s">
        <v>1531</v>
      </c>
    </row>
    <row r="2051" hidden="1">
      <c r="A2051" s="488" t="s">
        <v>13550</v>
      </c>
      <c r="B2051" s="488" t="s">
        <v>13551</v>
      </c>
      <c r="C2051" s="488" t="s">
        <v>1513</v>
      </c>
      <c r="D2051" s="488" t="s">
        <v>1514</v>
      </c>
      <c r="E2051" s="491">
        <v>45824.399305555555</v>
      </c>
      <c r="F2051" s="492">
        <v>2980.0</v>
      </c>
      <c r="G2051" s="488" t="s">
        <v>1515</v>
      </c>
      <c r="H2051" s="492">
        <v>2980.0</v>
      </c>
      <c r="I2051" s="488" t="s">
        <v>1515</v>
      </c>
      <c r="J2051" s="488" t="s">
        <v>1516</v>
      </c>
      <c r="K2051" s="488" t="s">
        <v>1517</v>
      </c>
      <c r="L2051" s="488" t="s">
        <v>13552</v>
      </c>
      <c r="M2051" s="488" t="s">
        <v>13553</v>
      </c>
      <c r="N2051" s="488" t="s">
        <v>1520</v>
      </c>
      <c r="O2051" s="488" t="s">
        <v>1521</v>
      </c>
      <c r="P2051" s="488" t="s">
        <v>1554</v>
      </c>
      <c r="Q2051" s="488" t="s">
        <v>1523</v>
      </c>
      <c r="R2051" s="495" t="s">
        <v>1524</v>
      </c>
      <c r="S2051" s="494"/>
      <c r="T2051" s="494"/>
      <c r="U2051" s="488" t="s">
        <v>13554</v>
      </c>
      <c r="AB2051" s="488" t="s">
        <v>13555</v>
      </c>
      <c r="AC2051" s="496">
        <v>8.09E9</v>
      </c>
      <c r="AD2051" s="497"/>
      <c r="AE2051" s="494"/>
      <c r="AF2051" s="494"/>
      <c r="AG2051" s="494"/>
      <c r="AH2051" s="494"/>
      <c r="AI2051" s="494"/>
      <c r="AJ2051" s="488" t="s">
        <v>1527</v>
      </c>
      <c r="AK2051" s="498"/>
      <c r="AL2051" s="499"/>
      <c r="AM2051" s="488" t="s">
        <v>13556</v>
      </c>
      <c r="AO2051" s="494"/>
      <c r="AP2051" s="494"/>
      <c r="AQ2051" s="494"/>
      <c r="AR2051" s="494"/>
      <c r="AS2051" s="494"/>
      <c r="AT2051" s="488" t="s">
        <v>1529</v>
      </c>
      <c r="AU2051" s="492">
        <v>3257.0</v>
      </c>
      <c r="AV2051" s="492">
        <v>7.0</v>
      </c>
      <c r="AW2051" s="492">
        <v>2029.0</v>
      </c>
      <c r="AX2051" s="488" t="s">
        <v>1587</v>
      </c>
      <c r="AY2051" s="488" t="s">
        <v>1805</v>
      </c>
      <c r="AZ2051" s="488" t="s">
        <v>1531</v>
      </c>
    </row>
    <row r="2052" hidden="1">
      <c r="A2052" s="488" t="s">
        <v>13557</v>
      </c>
      <c r="B2052" s="488" t="s">
        <v>13558</v>
      </c>
      <c r="C2052" s="488" t="s">
        <v>1513</v>
      </c>
      <c r="D2052" s="488" t="s">
        <v>1514</v>
      </c>
      <c r="E2052" s="491">
        <v>45824.39722222222</v>
      </c>
      <c r="F2052" s="492">
        <v>550000.0</v>
      </c>
      <c r="G2052" s="488" t="s">
        <v>1515</v>
      </c>
      <c r="H2052" s="492">
        <v>550000.0</v>
      </c>
      <c r="I2052" s="488" t="s">
        <v>1515</v>
      </c>
      <c r="J2052" s="488" t="s">
        <v>1516</v>
      </c>
      <c r="K2052" s="488" t="s">
        <v>1517</v>
      </c>
      <c r="L2052" s="488" t="s">
        <v>13559</v>
      </c>
      <c r="M2052" s="488" t="s">
        <v>13559</v>
      </c>
      <c r="N2052" s="488" t="s">
        <v>1520</v>
      </c>
      <c r="O2052" s="488" t="s">
        <v>1521</v>
      </c>
      <c r="P2052" s="488" t="s">
        <v>1724</v>
      </c>
      <c r="Q2052" s="488" t="s">
        <v>1523</v>
      </c>
      <c r="R2052" s="495" t="s">
        <v>1524</v>
      </c>
      <c r="S2052" s="494"/>
      <c r="T2052" s="494"/>
      <c r="U2052" s="488" t="s">
        <v>13560</v>
      </c>
      <c r="AB2052" s="488" t="s">
        <v>13561</v>
      </c>
      <c r="AC2052" s="496">
        <v>8.04E9</v>
      </c>
      <c r="AD2052" s="488" t="s">
        <v>13562</v>
      </c>
      <c r="AE2052" s="492">
        <v>550000.0</v>
      </c>
      <c r="AF2052" s="488" t="s">
        <v>1515</v>
      </c>
      <c r="AG2052" s="488" t="s">
        <v>2195</v>
      </c>
      <c r="AH2052" s="494"/>
      <c r="AI2052" s="494"/>
      <c r="AJ2052" s="488" t="s">
        <v>1527</v>
      </c>
      <c r="AK2052" s="495" t="s">
        <v>1524</v>
      </c>
      <c r="AL2052" s="495" t="s">
        <v>1524</v>
      </c>
      <c r="AM2052" s="488" t="s">
        <v>13563</v>
      </c>
      <c r="AO2052" s="494"/>
      <c r="AP2052" s="494"/>
      <c r="AQ2052" s="494"/>
      <c r="AR2052" s="494"/>
      <c r="AS2052" s="494"/>
      <c r="AT2052" s="488" t="s">
        <v>1529</v>
      </c>
      <c r="AU2052" s="492">
        <v>1012.0</v>
      </c>
      <c r="AV2052" s="492">
        <v>3.0</v>
      </c>
      <c r="AW2052" s="492">
        <v>2029.0</v>
      </c>
      <c r="AX2052" s="488" t="s">
        <v>1728</v>
      </c>
      <c r="AY2052" s="488" t="s">
        <v>1729</v>
      </c>
      <c r="AZ2052" s="488" t="s">
        <v>1531</v>
      </c>
    </row>
    <row r="2053" hidden="1">
      <c r="A2053" s="488" t="s">
        <v>13564</v>
      </c>
      <c r="B2053" s="488" t="s">
        <v>13565</v>
      </c>
      <c r="C2053" s="488" t="s">
        <v>1513</v>
      </c>
      <c r="D2053" s="488" t="s">
        <v>1514</v>
      </c>
      <c r="E2053" s="491">
        <v>45824.38888888889</v>
      </c>
      <c r="F2053" s="492">
        <v>2980.0</v>
      </c>
      <c r="G2053" s="488" t="s">
        <v>1515</v>
      </c>
      <c r="H2053" s="492">
        <v>2980.0</v>
      </c>
      <c r="I2053" s="488" t="s">
        <v>1515</v>
      </c>
      <c r="J2053" s="488" t="s">
        <v>1516</v>
      </c>
      <c r="K2053" s="488" t="s">
        <v>1517</v>
      </c>
      <c r="L2053" s="488" t="s">
        <v>13566</v>
      </c>
      <c r="M2053" s="488" t="s">
        <v>13567</v>
      </c>
      <c r="N2053" s="488" t="s">
        <v>1520</v>
      </c>
      <c r="O2053" s="488" t="s">
        <v>1521</v>
      </c>
      <c r="P2053" s="488" t="s">
        <v>1554</v>
      </c>
      <c r="Q2053" s="488" t="s">
        <v>1523</v>
      </c>
      <c r="R2053" s="495" t="s">
        <v>1524</v>
      </c>
      <c r="S2053" s="494"/>
      <c r="T2053" s="494"/>
      <c r="U2053" s="488" t="s">
        <v>13568</v>
      </c>
      <c r="AB2053" s="488" t="s">
        <v>13569</v>
      </c>
      <c r="AC2053" s="496">
        <v>9.07E9</v>
      </c>
      <c r="AD2053" s="497"/>
      <c r="AE2053" s="494"/>
      <c r="AF2053" s="494"/>
      <c r="AG2053" s="494"/>
      <c r="AH2053" s="494"/>
      <c r="AI2053" s="494"/>
      <c r="AJ2053" s="488" t="s">
        <v>1527</v>
      </c>
      <c r="AK2053" s="498"/>
      <c r="AL2053" s="499"/>
      <c r="AM2053" s="488" t="s">
        <v>13570</v>
      </c>
      <c r="AP2053" s="494"/>
      <c r="AQ2053" s="494"/>
      <c r="AR2053" s="494"/>
      <c r="AS2053" s="494"/>
      <c r="AT2053" s="488" t="s">
        <v>1529</v>
      </c>
      <c r="AU2053" s="492">
        <v>1292.0</v>
      </c>
      <c r="AV2053" s="492">
        <v>1.0</v>
      </c>
      <c r="AW2053" s="492">
        <v>2030.0</v>
      </c>
      <c r="AX2053" s="488" t="s">
        <v>1634</v>
      </c>
      <c r="AY2053" s="488" t="s">
        <v>2047</v>
      </c>
      <c r="AZ2053" s="488" t="s">
        <v>1531</v>
      </c>
    </row>
    <row r="2054">
      <c r="A2054" s="488" t="s">
        <v>13571</v>
      </c>
      <c r="B2054" s="488" t="s">
        <v>13572</v>
      </c>
      <c r="C2054" s="488" t="s">
        <v>1513</v>
      </c>
      <c r="D2054" s="488" t="s">
        <v>1514</v>
      </c>
      <c r="E2054" s="491">
        <v>45824.379166666666</v>
      </c>
      <c r="F2054" s="492">
        <v>2980.0</v>
      </c>
      <c r="G2054" s="488" t="s">
        <v>1515</v>
      </c>
      <c r="H2054" s="492">
        <v>2980.0</v>
      </c>
      <c r="I2054" s="488" t="s">
        <v>1515</v>
      </c>
      <c r="J2054" s="488" t="s">
        <v>1516</v>
      </c>
      <c r="K2054" s="488" t="s">
        <v>1517</v>
      </c>
      <c r="L2054" s="488" t="s">
        <v>13573</v>
      </c>
      <c r="M2054" s="488" t="s">
        <v>13574</v>
      </c>
      <c r="N2054" s="488" t="s">
        <v>1520</v>
      </c>
      <c r="O2054" s="488" t="s">
        <v>1521</v>
      </c>
      <c r="P2054" s="488" t="s">
        <v>1554</v>
      </c>
      <c r="Q2054" s="488" t="s">
        <v>1714</v>
      </c>
      <c r="R2054" s="495" t="s">
        <v>1524</v>
      </c>
      <c r="S2054" s="494"/>
      <c r="T2054" s="494"/>
      <c r="U2054" s="488" t="s">
        <v>13575</v>
      </c>
      <c r="V2054" s="495" t="s">
        <v>1524</v>
      </c>
      <c r="W2054" s="497"/>
      <c r="X2054" s="488" t="s">
        <v>1781</v>
      </c>
      <c r="Y2054" s="492">
        <v>2980.0</v>
      </c>
      <c r="Z2054" s="488" t="s">
        <v>1515</v>
      </c>
      <c r="AA2054" s="488" t="s">
        <v>1516</v>
      </c>
      <c r="AB2054" s="488" t="s">
        <v>13576</v>
      </c>
      <c r="AC2054" s="496">
        <v>9.05E9</v>
      </c>
      <c r="AD2054" s="497"/>
      <c r="AE2054" s="494"/>
      <c r="AF2054" s="494"/>
      <c r="AG2054" s="494"/>
      <c r="AH2054" s="494"/>
      <c r="AI2054" s="494"/>
      <c r="AJ2054" s="488" t="s">
        <v>1527</v>
      </c>
      <c r="AK2054" s="494"/>
      <c r="AL2054" s="494"/>
      <c r="AM2054" s="488" t="s">
        <v>13577</v>
      </c>
      <c r="AO2054" s="494"/>
      <c r="AP2054" s="494"/>
      <c r="AQ2054" s="494"/>
      <c r="AR2054" s="494"/>
      <c r="AS2054" s="494"/>
      <c r="AT2054" s="488" t="s">
        <v>1529</v>
      </c>
      <c r="AU2054" s="492">
        <v>8902.0</v>
      </c>
      <c r="AV2054" s="492">
        <v>9.0</v>
      </c>
      <c r="AW2054" s="492">
        <v>2027.0</v>
      </c>
      <c r="AX2054" s="488" t="s">
        <v>1634</v>
      </c>
      <c r="AY2054" s="488" t="s">
        <v>1831</v>
      </c>
      <c r="AZ2054" s="488" t="s">
        <v>1531</v>
      </c>
    </row>
    <row r="2055">
      <c r="A2055" s="488" t="s">
        <v>13578</v>
      </c>
      <c r="B2055" s="488" t="s">
        <v>13572</v>
      </c>
      <c r="C2055" s="488" t="s">
        <v>1513</v>
      </c>
      <c r="D2055" s="488" t="s">
        <v>1514</v>
      </c>
      <c r="E2055" s="491">
        <v>45824.37777777778</v>
      </c>
      <c r="F2055" s="492">
        <v>9800.0</v>
      </c>
      <c r="G2055" s="488" t="s">
        <v>1515</v>
      </c>
      <c r="H2055" s="492">
        <v>9800.0</v>
      </c>
      <c r="I2055" s="488" t="s">
        <v>1515</v>
      </c>
      <c r="J2055" s="488" t="s">
        <v>1516</v>
      </c>
      <c r="K2055" s="488" t="s">
        <v>1517</v>
      </c>
      <c r="L2055" s="488" t="s">
        <v>13573</v>
      </c>
      <c r="M2055" s="488" t="s">
        <v>13579</v>
      </c>
      <c r="N2055" s="488" t="s">
        <v>1520</v>
      </c>
      <c r="O2055" s="488" t="s">
        <v>1521</v>
      </c>
      <c r="P2055" s="488" t="s">
        <v>1554</v>
      </c>
      <c r="Q2055" s="488" t="s">
        <v>1714</v>
      </c>
      <c r="R2055" s="495" t="s">
        <v>1524</v>
      </c>
      <c r="S2055" s="494"/>
      <c r="T2055" s="494"/>
      <c r="U2055" s="488" t="s">
        <v>13580</v>
      </c>
      <c r="V2055" s="495" t="s">
        <v>1524</v>
      </c>
      <c r="W2055" s="497"/>
      <c r="X2055" s="488" t="s">
        <v>1781</v>
      </c>
      <c r="Y2055" s="492">
        <v>9800.0</v>
      </c>
      <c r="Z2055" s="488" t="s">
        <v>1515</v>
      </c>
      <c r="AA2055" s="488" t="s">
        <v>1516</v>
      </c>
      <c r="AB2055" s="488" t="s">
        <v>13576</v>
      </c>
      <c r="AC2055" s="496">
        <v>9.05E9</v>
      </c>
      <c r="AD2055" s="494"/>
      <c r="AE2055" s="494"/>
      <c r="AF2055" s="494"/>
      <c r="AG2055" s="494"/>
      <c r="AH2055" s="494"/>
      <c r="AI2055" s="494"/>
      <c r="AJ2055" s="488" t="s">
        <v>1527</v>
      </c>
      <c r="AK2055" s="494"/>
      <c r="AL2055" s="494"/>
      <c r="AM2055" s="488" t="s">
        <v>13577</v>
      </c>
      <c r="AO2055" s="494"/>
      <c r="AP2055" s="494"/>
      <c r="AQ2055" s="494"/>
      <c r="AR2055" s="494"/>
      <c r="AS2055" s="494"/>
      <c r="AT2055" s="488" t="s">
        <v>1529</v>
      </c>
      <c r="AU2055" s="492">
        <v>8902.0</v>
      </c>
      <c r="AV2055" s="492">
        <v>9.0</v>
      </c>
      <c r="AW2055" s="492">
        <v>2027.0</v>
      </c>
      <c r="AX2055" s="488" t="s">
        <v>1634</v>
      </c>
      <c r="AY2055" s="488" t="s">
        <v>1831</v>
      </c>
      <c r="AZ2055" s="488" t="s">
        <v>1531</v>
      </c>
    </row>
    <row r="2056" hidden="1">
      <c r="A2056" s="488" t="s">
        <v>13581</v>
      </c>
      <c r="B2056" s="488" t="s">
        <v>13582</v>
      </c>
      <c r="C2056" s="488" t="s">
        <v>1513</v>
      </c>
      <c r="D2056" s="488" t="s">
        <v>1514</v>
      </c>
      <c r="E2056" s="491">
        <v>45824.37430555555</v>
      </c>
      <c r="F2056" s="492">
        <v>2980.0</v>
      </c>
      <c r="G2056" s="488" t="s">
        <v>1515</v>
      </c>
      <c r="H2056" s="492">
        <v>2980.0</v>
      </c>
      <c r="I2056" s="488" t="s">
        <v>1515</v>
      </c>
      <c r="J2056" s="488" t="s">
        <v>1516</v>
      </c>
      <c r="K2056" s="488" t="s">
        <v>1517</v>
      </c>
      <c r="L2056" s="488" t="s">
        <v>13583</v>
      </c>
      <c r="M2056" s="488" t="s">
        <v>13584</v>
      </c>
      <c r="N2056" s="488" t="s">
        <v>1520</v>
      </c>
      <c r="O2056" s="488" t="s">
        <v>1521</v>
      </c>
      <c r="P2056" s="488" t="s">
        <v>1554</v>
      </c>
      <c r="Q2056" s="488" t="s">
        <v>1523</v>
      </c>
      <c r="R2056" s="495" t="s">
        <v>1524</v>
      </c>
      <c r="S2056" s="494"/>
      <c r="T2056" s="494"/>
      <c r="U2056" s="488" t="s">
        <v>13585</v>
      </c>
      <c r="AB2056" s="488" t="s">
        <v>13586</v>
      </c>
      <c r="AC2056" s="496">
        <v>9.1E9</v>
      </c>
      <c r="AD2056" s="497"/>
      <c r="AE2056" s="494"/>
      <c r="AF2056" s="494"/>
      <c r="AG2056" s="494"/>
      <c r="AH2056" s="494"/>
      <c r="AI2056" s="494"/>
      <c r="AJ2056" s="488" t="s">
        <v>1527</v>
      </c>
      <c r="AK2056" s="494"/>
      <c r="AL2056" s="494"/>
      <c r="AM2056" s="488" t="s">
        <v>13587</v>
      </c>
      <c r="AO2056" s="494"/>
      <c r="AP2056" s="494"/>
      <c r="AQ2056" s="494"/>
      <c r="AR2056" s="494"/>
      <c r="AS2056" s="494"/>
      <c r="AT2056" s="488" t="s">
        <v>1529</v>
      </c>
      <c r="AU2056" s="492">
        <v>6431.0</v>
      </c>
      <c r="AV2056" s="492">
        <v>12.0</v>
      </c>
      <c r="AW2056" s="492">
        <v>2026.0</v>
      </c>
      <c r="AX2056" s="488" t="s">
        <v>1587</v>
      </c>
      <c r="AY2056" s="488" t="s">
        <v>1597</v>
      </c>
      <c r="AZ2056" s="488" t="s">
        <v>1531</v>
      </c>
    </row>
    <row r="2057">
      <c r="A2057" s="488" t="s">
        <v>13588</v>
      </c>
      <c r="B2057" s="488" t="s">
        <v>13589</v>
      </c>
      <c r="C2057" s="488" t="s">
        <v>1513</v>
      </c>
      <c r="D2057" s="488" t="s">
        <v>1514</v>
      </c>
      <c r="E2057" s="491">
        <v>45824.373611111114</v>
      </c>
      <c r="F2057" s="492">
        <v>2980.0</v>
      </c>
      <c r="G2057" s="488" t="s">
        <v>1515</v>
      </c>
      <c r="H2057" s="492">
        <v>2980.0</v>
      </c>
      <c r="I2057" s="488" t="s">
        <v>1515</v>
      </c>
      <c r="J2057" s="488" t="s">
        <v>1516</v>
      </c>
      <c r="K2057" s="488" t="s">
        <v>1517</v>
      </c>
      <c r="L2057" s="488" t="s">
        <v>13590</v>
      </c>
      <c r="M2057" s="488" t="s">
        <v>13591</v>
      </c>
      <c r="N2057" s="488" t="s">
        <v>1520</v>
      </c>
      <c r="O2057" s="488" t="s">
        <v>1521</v>
      </c>
      <c r="P2057" s="488" t="s">
        <v>1545</v>
      </c>
      <c r="Q2057" s="488" t="s">
        <v>1714</v>
      </c>
      <c r="R2057" s="495" t="s">
        <v>1524</v>
      </c>
      <c r="S2057" s="494"/>
      <c r="T2057" s="494"/>
      <c r="U2057" s="488" t="s">
        <v>13592</v>
      </c>
      <c r="V2057" s="495" t="s">
        <v>1524</v>
      </c>
      <c r="W2057" s="497"/>
      <c r="X2057" s="488" t="s">
        <v>1781</v>
      </c>
      <c r="Y2057" s="492">
        <v>2980.0</v>
      </c>
      <c r="Z2057" s="488" t="s">
        <v>1515</v>
      </c>
      <c r="AA2057" s="488" t="s">
        <v>1516</v>
      </c>
      <c r="AB2057" s="488" t="s">
        <v>13593</v>
      </c>
      <c r="AC2057" s="496">
        <v>9.06E9</v>
      </c>
      <c r="AD2057" s="497"/>
      <c r="AE2057" s="494"/>
      <c r="AF2057" s="494"/>
      <c r="AG2057" s="494"/>
      <c r="AH2057" s="494"/>
      <c r="AI2057" s="494"/>
      <c r="AJ2057" s="488" t="s">
        <v>1527</v>
      </c>
      <c r="AK2057" s="494"/>
      <c r="AL2057" s="494"/>
      <c r="AM2057" s="488" t="s">
        <v>13594</v>
      </c>
      <c r="AP2057" s="494"/>
      <c r="AQ2057" s="494"/>
      <c r="AR2057" s="494"/>
      <c r="AS2057" s="494"/>
      <c r="AT2057" s="488" t="s">
        <v>1529</v>
      </c>
      <c r="AU2057" s="492">
        <v>4206.0</v>
      </c>
      <c r="AV2057" s="492">
        <v>7.0</v>
      </c>
      <c r="AW2057" s="492">
        <v>2026.0</v>
      </c>
      <c r="AX2057" s="488" t="s">
        <v>1549</v>
      </c>
      <c r="AY2057" s="488" t="s">
        <v>5758</v>
      </c>
      <c r="AZ2057" s="488" t="s">
        <v>1531</v>
      </c>
    </row>
    <row r="2058">
      <c r="A2058" s="488" t="s">
        <v>13595</v>
      </c>
      <c r="B2058" s="488" t="s">
        <v>13596</v>
      </c>
      <c r="C2058" s="488" t="s">
        <v>1513</v>
      </c>
      <c r="D2058" s="488" t="s">
        <v>1514</v>
      </c>
      <c r="E2058" s="491">
        <v>45824.37222222222</v>
      </c>
      <c r="F2058" s="492">
        <v>2980.0</v>
      </c>
      <c r="G2058" s="488" t="s">
        <v>1515</v>
      </c>
      <c r="H2058" s="492">
        <v>2980.0</v>
      </c>
      <c r="I2058" s="488" t="s">
        <v>1515</v>
      </c>
      <c r="J2058" s="488" t="s">
        <v>1516</v>
      </c>
      <c r="K2058" s="488" t="s">
        <v>1517</v>
      </c>
      <c r="L2058" s="488" t="s">
        <v>13597</v>
      </c>
      <c r="M2058" s="488" t="s">
        <v>13598</v>
      </c>
      <c r="N2058" s="488" t="s">
        <v>1520</v>
      </c>
      <c r="O2058" s="488" t="s">
        <v>1521</v>
      </c>
      <c r="P2058" s="488" t="s">
        <v>1554</v>
      </c>
      <c r="Q2058" s="488" t="s">
        <v>4596</v>
      </c>
      <c r="R2058" s="495" t="s">
        <v>1524</v>
      </c>
      <c r="S2058" s="494"/>
      <c r="T2058" s="494"/>
      <c r="U2058" s="488" t="s">
        <v>13599</v>
      </c>
      <c r="V2058" s="495" t="s">
        <v>1524</v>
      </c>
      <c r="W2058" s="497"/>
      <c r="X2058" s="488" t="s">
        <v>1781</v>
      </c>
      <c r="Y2058" s="492">
        <v>2980.0</v>
      </c>
      <c r="Z2058" s="488" t="s">
        <v>1515</v>
      </c>
      <c r="AA2058" s="488" t="s">
        <v>1516</v>
      </c>
      <c r="AB2058" s="488" t="s">
        <v>13600</v>
      </c>
      <c r="AC2058" s="496">
        <v>1.65E10</v>
      </c>
      <c r="AD2058" s="497"/>
      <c r="AE2058" s="494"/>
      <c r="AF2058" s="494"/>
      <c r="AG2058" s="494"/>
      <c r="AH2058" s="494"/>
      <c r="AI2058" s="494"/>
      <c r="AJ2058" s="488" t="s">
        <v>1527</v>
      </c>
      <c r="AK2058" s="494"/>
      <c r="AL2058" s="494"/>
      <c r="AM2058" s="488" t="s">
        <v>13601</v>
      </c>
      <c r="AO2058" s="497"/>
      <c r="AP2058" s="494"/>
      <c r="AQ2058" s="494"/>
      <c r="AR2058" s="494"/>
      <c r="AS2058" s="494"/>
      <c r="AT2058" s="488" t="s">
        <v>1529</v>
      </c>
      <c r="AU2058" s="492">
        <v>1911.0</v>
      </c>
      <c r="AV2058" s="492">
        <v>1.0</v>
      </c>
      <c r="AW2058" s="492">
        <v>2027.0</v>
      </c>
      <c r="AX2058" s="497"/>
      <c r="AY2058" s="488" t="s">
        <v>13602</v>
      </c>
      <c r="AZ2058" s="488" t="s">
        <v>4817</v>
      </c>
    </row>
    <row r="2059" hidden="1">
      <c r="A2059" s="488" t="s">
        <v>13603</v>
      </c>
      <c r="B2059" s="488" t="s">
        <v>13604</v>
      </c>
      <c r="C2059" s="488" t="s">
        <v>1513</v>
      </c>
      <c r="D2059" s="488" t="s">
        <v>1514</v>
      </c>
      <c r="E2059" s="491">
        <v>45824.370833333334</v>
      </c>
      <c r="F2059" s="492">
        <v>9800.0</v>
      </c>
      <c r="G2059" s="488" t="s">
        <v>1515</v>
      </c>
      <c r="H2059" s="492">
        <v>9800.0</v>
      </c>
      <c r="I2059" s="488" t="s">
        <v>1515</v>
      </c>
      <c r="J2059" s="488" t="s">
        <v>1516</v>
      </c>
      <c r="K2059" s="488" t="s">
        <v>1517</v>
      </c>
      <c r="L2059" s="488" t="s">
        <v>13605</v>
      </c>
      <c r="M2059" s="488" t="s">
        <v>13606</v>
      </c>
      <c r="N2059" s="488" t="s">
        <v>1520</v>
      </c>
      <c r="O2059" s="488" t="s">
        <v>1521</v>
      </c>
      <c r="P2059" s="488" t="s">
        <v>1554</v>
      </c>
      <c r="Q2059" s="488" t="s">
        <v>1523</v>
      </c>
      <c r="R2059" s="495" t="s">
        <v>1524</v>
      </c>
      <c r="S2059" s="494"/>
      <c r="T2059" s="494"/>
      <c r="U2059" s="488" t="s">
        <v>13607</v>
      </c>
      <c r="AB2059" s="488" t="s">
        <v>13608</v>
      </c>
      <c r="AC2059" s="496">
        <v>9.04E9</v>
      </c>
      <c r="AD2059" s="497"/>
      <c r="AE2059" s="497"/>
      <c r="AF2059" s="497"/>
      <c r="AG2059" s="497"/>
      <c r="AH2059" s="497"/>
      <c r="AI2059" s="494"/>
      <c r="AJ2059" s="488" t="s">
        <v>1527</v>
      </c>
      <c r="AK2059" s="498"/>
      <c r="AL2059" s="499"/>
      <c r="AM2059" s="488" t="s">
        <v>13609</v>
      </c>
      <c r="AN2059" s="497"/>
      <c r="AO2059" s="494"/>
      <c r="AP2059" s="494"/>
      <c r="AQ2059" s="494"/>
      <c r="AR2059" s="494"/>
      <c r="AS2059" s="494"/>
      <c r="AT2059" s="488" t="s">
        <v>1529</v>
      </c>
      <c r="AU2059" s="492">
        <v>7448.0</v>
      </c>
      <c r="AV2059" s="492">
        <v>9.0</v>
      </c>
      <c r="AW2059" s="492">
        <v>2027.0</v>
      </c>
      <c r="AX2059" s="488" t="s">
        <v>1634</v>
      </c>
      <c r="AY2059" s="488" t="s">
        <v>1831</v>
      </c>
      <c r="AZ2059" s="488" t="s">
        <v>1531</v>
      </c>
    </row>
    <row r="2060" hidden="1">
      <c r="A2060" s="488" t="s">
        <v>13610</v>
      </c>
      <c r="B2060" s="488" t="s">
        <v>13611</v>
      </c>
      <c r="C2060" s="488" t="s">
        <v>1513</v>
      </c>
      <c r="D2060" s="488" t="s">
        <v>1514</v>
      </c>
      <c r="E2060" s="491">
        <v>45824.36875</v>
      </c>
      <c r="F2060" s="492">
        <v>2980.0</v>
      </c>
      <c r="G2060" s="488" t="s">
        <v>1515</v>
      </c>
      <c r="H2060" s="492">
        <v>2980.0</v>
      </c>
      <c r="I2060" s="488" t="s">
        <v>1515</v>
      </c>
      <c r="J2060" s="488" t="s">
        <v>1516</v>
      </c>
      <c r="K2060" s="488" t="s">
        <v>1517</v>
      </c>
      <c r="L2060" s="488" t="s">
        <v>13612</v>
      </c>
      <c r="M2060" s="488" t="s">
        <v>13613</v>
      </c>
      <c r="N2060" s="488" t="s">
        <v>1520</v>
      </c>
      <c r="O2060" s="488" t="s">
        <v>1521</v>
      </c>
      <c r="P2060" s="488" t="s">
        <v>1554</v>
      </c>
      <c r="Q2060" s="488" t="s">
        <v>1523</v>
      </c>
      <c r="R2060" s="495" t="s">
        <v>1524</v>
      </c>
      <c r="S2060" s="494"/>
      <c r="T2060" s="494"/>
      <c r="U2060" s="488" t="s">
        <v>13614</v>
      </c>
      <c r="AB2060" s="488" t="s">
        <v>13615</v>
      </c>
      <c r="AC2060" s="496">
        <v>8.05E9</v>
      </c>
      <c r="AD2060" s="497"/>
      <c r="AE2060" s="497"/>
      <c r="AF2060" s="497"/>
      <c r="AG2060" s="497"/>
      <c r="AH2060" s="497"/>
      <c r="AI2060" s="494"/>
      <c r="AJ2060" s="488" t="s">
        <v>1527</v>
      </c>
      <c r="AK2060" s="498"/>
      <c r="AL2060" s="499"/>
      <c r="AM2060" s="488" t="s">
        <v>13616</v>
      </c>
      <c r="AO2060" s="494"/>
      <c r="AP2060" s="494"/>
      <c r="AQ2060" s="494"/>
      <c r="AR2060" s="494"/>
      <c r="AS2060" s="494"/>
      <c r="AT2060" s="488" t="s">
        <v>1529</v>
      </c>
      <c r="AU2060" s="492">
        <v>4953.0</v>
      </c>
      <c r="AV2060" s="492">
        <v>11.0</v>
      </c>
      <c r="AW2060" s="492">
        <v>2025.0</v>
      </c>
      <c r="AX2060" s="488" t="s">
        <v>1587</v>
      </c>
      <c r="AY2060" s="488" t="s">
        <v>1597</v>
      </c>
      <c r="AZ2060" s="488" t="s">
        <v>1531</v>
      </c>
    </row>
    <row r="2061" hidden="1">
      <c r="A2061" s="488" t="s">
        <v>13617</v>
      </c>
      <c r="B2061" s="488" t="s">
        <v>13618</v>
      </c>
      <c r="C2061" s="488" t="s">
        <v>1513</v>
      </c>
      <c r="D2061" s="488" t="s">
        <v>1514</v>
      </c>
      <c r="E2061" s="491">
        <v>45824.36875</v>
      </c>
      <c r="F2061" s="492">
        <v>2980.0</v>
      </c>
      <c r="G2061" s="488" t="s">
        <v>1515</v>
      </c>
      <c r="H2061" s="492">
        <v>2980.0</v>
      </c>
      <c r="I2061" s="488" t="s">
        <v>1515</v>
      </c>
      <c r="J2061" s="488" t="s">
        <v>1516</v>
      </c>
      <c r="K2061" s="488" t="s">
        <v>1517</v>
      </c>
      <c r="L2061" s="488" t="s">
        <v>13619</v>
      </c>
      <c r="M2061" s="488" t="s">
        <v>13620</v>
      </c>
      <c r="N2061" s="488" t="s">
        <v>1520</v>
      </c>
      <c r="O2061" s="488" t="s">
        <v>1521</v>
      </c>
      <c r="P2061" s="488" t="s">
        <v>1554</v>
      </c>
      <c r="Q2061" s="488" t="s">
        <v>1523</v>
      </c>
      <c r="R2061" s="495" t="s">
        <v>1524</v>
      </c>
      <c r="S2061" s="494"/>
      <c r="T2061" s="494"/>
      <c r="U2061" s="488" t="s">
        <v>13621</v>
      </c>
      <c r="AB2061" s="488" t="s">
        <v>13622</v>
      </c>
      <c r="AC2061" s="496">
        <v>8.03E9</v>
      </c>
      <c r="AD2061" s="497"/>
      <c r="AE2061" s="497"/>
      <c r="AF2061" s="497"/>
      <c r="AG2061" s="497"/>
      <c r="AH2061" s="497"/>
      <c r="AI2061" s="494"/>
      <c r="AJ2061" s="488" t="s">
        <v>1527</v>
      </c>
      <c r="AK2061" s="498"/>
      <c r="AL2061" s="499"/>
      <c r="AM2061" s="488" t="s">
        <v>13623</v>
      </c>
      <c r="AO2061" s="494"/>
      <c r="AP2061" s="494"/>
      <c r="AQ2061" s="494"/>
      <c r="AR2061" s="494"/>
      <c r="AS2061" s="494"/>
      <c r="AT2061" s="488" t="s">
        <v>1529</v>
      </c>
      <c r="AU2061" s="492">
        <v>6412.0</v>
      </c>
      <c r="AV2061" s="492">
        <v>5.0</v>
      </c>
      <c r="AW2061" s="492">
        <v>2029.0</v>
      </c>
      <c r="AX2061" s="488" t="s">
        <v>1634</v>
      </c>
      <c r="AY2061" s="488" t="s">
        <v>1805</v>
      </c>
      <c r="AZ2061" s="488" t="s">
        <v>1531</v>
      </c>
    </row>
    <row r="2062" hidden="1">
      <c r="A2062" s="488" t="s">
        <v>13624</v>
      </c>
      <c r="B2062" s="488" t="s">
        <v>13604</v>
      </c>
      <c r="C2062" s="488" t="s">
        <v>1513</v>
      </c>
      <c r="D2062" s="488" t="s">
        <v>1514</v>
      </c>
      <c r="E2062" s="491">
        <v>45824.36666666667</v>
      </c>
      <c r="F2062" s="492">
        <v>2980.0</v>
      </c>
      <c r="G2062" s="488" t="s">
        <v>1515</v>
      </c>
      <c r="H2062" s="492">
        <v>2980.0</v>
      </c>
      <c r="I2062" s="488" t="s">
        <v>1515</v>
      </c>
      <c r="J2062" s="488" t="s">
        <v>1516</v>
      </c>
      <c r="K2062" s="488" t="s">
        <v>1517</v>
      </c>
      <c r="L2062" s="488" t="s">
        <v>13605</v>
      </c>
      <c r="M2062" s="488" t="s">
        <v>13625</v>
      </c>
      <c r="N2062" s="488" t="s">
        <v>1520</v>
      </c>
      <c r="O2062" s="488" t="s">
        <v>1521</v>
      </c>
      <c r="P2062" s="488" t="s">
        <v>1554</v>
      </c>
      <c r="Q2062" s="488" t="s">
        <v>1523</v>
      </c>
      <c r="R2062" s="495" t="s">
        <v>1524</v>
      </c>
      <c r="S2062" s="494"/>
      <c r="T2062" s="494"/>
      <c r="U2062" s="488" t="s">
        <v>13626</v>
      </c>
      <c r="AB2062" s="488" t="s">
        <v>13608</v>
      </c>
      <c r="AC2062" s="496">
        <v>9.04E9</v>
      </c>
      <c r="AD2062" s="497"/>
      <c r="AE2062" s="497"/>
      <c r="AF2062" s="497"/>
      <c r="AG2062" s="497"/>
      <c r="AH2062" s="497"/>
      <c r="AI2062" s="494"/>
      <c r="AJ2062" s="488" t="s">
        <v>1527</v>
      </c>
      <c r="AK2062" s="498"/>
      <c r="AL2062" s="499"/>
      <c r="AM2062" s="488" t="s">
        <v>13609</v>
      </c>
      <c r="AN2062" s="497"/>
      <c r="AO2062" s="494"/>
      <c r="AP2062" s="494"/>
      <c r="AQ2062" s="494"/>
      <c r="AR2062" s="494"/>
      <c r="AS2062" s="494"/>
      <c r="AT2062" s="488" t="s">
        <v>1529</v>
      </c>
      <c r="AU2062" s="492">
        <v>7448.0</v>
      </c>
      <c r="AV2062" s="492">
        <v>9.0</v>
      </c>
      <c r="AW2062" s="492">
        <v>2027.0</v>
      </c>
      <c r="AX2062" s="488" t="s">
        <v>1634</v>
      </c>
      <c r="AY2062" s="488" t="s">
        <v>1831</v>
      </c>
      <c r="AZ2062" s="488" t="s">
        <v>1531</v>
      </c>
    </row>
    <row r="2063" hidden="1">
      <c r="A2063" s="488" t="s">
        <v>13627</v>
      </c>
      <c r="B2063" s="488" t="s">
        <v>13628</v>
      </c>
      <c r="C2063" s="488" t="s">
        <v>1513</v>
      </c>
      <c r="D2063" s="488" t="s">
        <v>1514</v>
      </c>
      <c r="E2063" s="491">
        <v>45824.35138888889</v>
      </c>
      <c r="F2063" s="492">
        <v>2980.0</v>
      </c>
      <c r="G2063" s="488" t="s">
        <v>1515</v>
      </c>
      <c r="H2063" s="492">
        <v>2980.0</v>
      </c>
      <c r="I2063" s="488" t="s">
        <v>1515</v>
      </c>
      <c r="J2063" s="488" t="s">
        <v>1516</v>
      </c>
      <c r="K2063" s="488" t="s">
        <v>1517</v>
      </c>
      <c r="L2063" s="488" t="s">
        <v>13629</v>
      </c>
      <c r="M2063" s="488" t="s">
        <v>13630</v>
      </c>
      <c r="N2063" s="488" t="s">
        <v>1520</v>
      </c>
      <c r="O2063" s="488" t="s">
        <v>1521</v>
      </c>
      <c r="P2063" s="488" t="s">
        <v>1545</v>
      </c>
      <c r="Q2063" s="488" t="s">
        <v>1523</v>
      </c>
      <c r="R2063" s="495" t="s">
        <v>1524</v>
      </c>
      <c r="S2063" s="494"/>
      <c r="T2063" s="494"/>
      <c r="U2063" s="488" t="s">
        <v>13631</v>
      </c>
      <c r="AB2063" s="488" t="s">
        <v>13632</v>
      </c>
      <c r="AC2063" s="496">
        <v>9.09E9</v>
      </c>
      <c r="AD2063" s="497"/>
      <c r="AE2063" s="494"/>
      <c r="AF2063" s="494"/>
      <c r="AG2063" s="494"/>
      <c r="AH2063" s="494"/>
      <c r="AI2063" s="494"/>
      <c r="AJ2063" s="488" t="s">
        <v>1527</v>
      </c>
      <c r="AK2063" s="494"/>
      <c r="AL2063" s="494"/>
      <c r="AM2063" s="488" t="s">
        <v>13633</v>
      </c>
      <c r="AO2063" s="494"/>
      <c r="AP2063" s="494"/>
      <c r="AQ2063" s="494"/>
      <c r="AR2063" s="494"/>
      <c r="AS2063" s="494"/>
      <c r="AT2063" s="488" t="s">
        <v>1529</v>
      </c>
      <c r="AU2063" s="492">
        <v>3011.0</v>
      </c>
      <c r="AV2063" s="492">
        <v>5.0</v>
      </c>
      <c r="AW2063" s="492">
        <v>2029.0</v>
      </c>
      <c r="AX2063" s="488" t="s">
        <v>1549</v>
      </c>
      <c r="AY2063" s="497"/>
      <c r="AZ2063" s="488" t="s">
        <v>1531</v>
      </c>
    </row>
    <row r="2064" hidden="1">
      <c r="A2064" s="488" t="s">
        <v>13634</v>
      </c>
      <c r="B2064" s="488" t="s">
        <v>13635</v>
      </c>
      <c r="C2064" s="488" t="s">
        <v>1513</v>
      </c>
      <c r="D2064" s="488" t="s">
        <v>1514</v>
      </c>
      <c r="E2064" s="491">
        <v>45824.322222222225</v>
      </c>
      <c r="F2064" s="492">
        <v>2980.0</v>
      </c>
      <c r="G2064" s="488" t="s">
        <v>1515</v>
      </c>
      <c r="H2064" s="492">
        <v>2980.0</v>
      </c>
      <c r="I2064" s="488" t="s">
        <v>1515</v>
      </c>
      <c r="J2064" s="488" t="s">
        <v>1516</v>
      </c>
      <c r="K2064" s="488" t="s">
        <v>1517</v>
      </c>
      <c r="L2064" s="488" t="s">
        <v>13636</v>
      </c>
      <c r="M2064" s="488" t="s">
        <v>13637</v>
      </c>
      <c r="N2064" s="488" t="s">
        <v>1520</v>
      </c>
      <c r="O2064" s="488" t="s">
        <v>1521</v>
      </c>
      <c r="P2064" s="488" t="s">
        <v>1522</v>
      </c>
      <c r="Q2064" s="488" t="s">
        <v>1523</v>
      </c>
      <c r="R2064" s="495" t="s">
        <v>1524</v>
      </c>
      <c r="S2064" s="494"/>
      <c r="T2064" s="494"/>
      <c r="U2064" s="488" t="s">
        <v>13638</v>
      </c>
      <c r="AB2064" s="488" t="s">
        <v>13639</v>
      </c>
      <c r="AC2064" s="496">
        <v>9.08E9</v>
      </c>
      <c r="AD2064" s="497"/>
      <c r="AE2064" s="497"/>
      <c r="AF2064" s="497"/>
      <c r="AG2064" s="497"/>
      <c r="AH2064" s="497"/>
      <c r="AI2064" s="494"/>
      <c r="AJ2064" s="488" t="s">
        <v>1527</v>
      </c>
      <c r="AK2064" s="498"/>
      <c r="AL2064" s="499"/>
      <c r="AM2064" s="488" t="s">
        <v>13640</v>
      </c>
      <c r="AO2064" s="494"/>
      <c r="AP2064" s="494"/>
      <c r="AQ2064" s="494"/>
      <c r="AR2064" s="494"/>
      <c r="AS2064" s="494"/>
      <c r="AT2064" s="488" t="s">
        <v>1529</v>
      </c>
      <c r="AU2064" s="492">
        <v>1031.0</v>
      </c>
      <c r="AV2064" s="492">
        <v>6.0</v>
      </c>
      <c r="AW2064" s="492">
        <v>2028.0</v>
      </c>
      <c r="AX2064" s="488" t="s">
        <v>1549</v>
      </c>
      <c r="AY2064" s="488" t="s">
        <v>2292</v>
      </c>
      <c r="AZ2064" s="488" t="s">
        <v>1531</v>
      </c>
    </row>
    <row r="2065" hidden="1">
      <c r="A2065" s="488" t="s">
        <v>13641</v>
      </c>
      <c r="B2065" s="488" t="s">
        <v>13642</v>
      </c>
      <c r="C2065" s="488" t="s">
        <v>1513</v>
      </c>
      <c r="D2065" s="488" t="s">
        <v>1514</v>
      </c>
      <c r="E2065" s="491">
        <v>45824.32083333333</v>
      </c>
      <c r="F2065" s="492">
        <v>2980.0</v>
      </c>
      <c r="G2065" s="488" t="s">
        <v>1515</v>
      </c>
      <c r="H2065" s="492">
        <v>2980.0</v>
      </c>
      <c r="I2065" s="488" t="s">
        <v>1515</v>
      </c>
      <c r="J2065" s="488" t="s">
        <v>1516</v>
      </c>
      <c r="K2065" s="488" t="s">
        <v>1517</v>
      </c>
      <c r="L2065" s="488" t="s">
        <v>13643</v>
      </c>
      <c r="M2065" s="488" t="s">
        <v>13644</v>
      </c>
      <c r="N2065" s="488" t="s">
        <v>1520</v>
      </c>
      <c r="O2065" s="488" t="s">
        <v>1521</v>
      </c>
      <c r="P2065" s="488" t="s">
        <v>1522</v>
      </c>
      <c r="Q2065" s="488" t="s">
        <v>1523</v>
      </c>
      <c r="R2065" s="495" t="s">
        <v>1524</v>
      </c>
      <c r="S2065" s="494"/>
      <c r="T2065" s="494"/>
      <c r="U2065" s="488" t="s">
        <v>13645</v>
      </c>
      <c r="AB2065" s="488" t="s">
        <v>13646</v>
      </c>
      <c r="AC2065" s="496">
        <v>7.04E9</v>
      </c>
      <c r="AD2065" s="497"/>
      <c r="AE2065" s="497"/>
      <c r="AF2065" s="497"/>
      <c r="AG2065" s="497"/>
      <c r="AH2065" s="497"/>
      <c r="AI2065" s="494"/>
      <c r="AJ2065" s="488" t="s">
        <v>1527</v>
      </c>
      <c r="AK2065" s="498"/>
      <c r="AL2065" s="499"/>
      <c r="AM2065" s="488" t="s">
        <v>13647</v>
      </c>
      <c r="AO2065" s="494"/>
      <c r="AP2065" s="494"/>
      <c r="AQ2065" s="494"/>
      <c r="AR2065" s="494"/>
      <c r="AS2065" s="494"/>
      <c r="AT2065" s="488" t="s">
        <v>1529</v>
      </c>
      <c r="AU2065" s="492">
        <v>124.0</v>
      </c>
      <c r="AV2065" s="492">
        <v>8.0</v>
      </c>
      <c r="AW2065" s="492">
        <v>2027.0</v>
      </c>
      <c r="AX2065" s="488" t="s">
        <v>1539</v>
      </c>
      <c r="AY2065" s="488" t="s">
        <v>1540</v>
      </c>
      <c r="AZ2065" s="488" t="s">
        <v>1531</v>
      </c>
    </row>
    <row r="2066" hidden="1">
      <c r="A2066" s="488" t="s">
        <v>13648</v>
      </c>
      <c r="B2066" s="488" t="s">
        <v>13649</v>
      </c>
      <c r="C2066" s="488" t="s">
        <v>1513</v>
      </c>
      <c r="D2066" s="488" t="s">
        <v>1514</v>
      </c>
      <c r="E2066" s="491">
        <v>45824.31805555556</v>
      </c>
      <c r="F2066" s="492">
        <v>2980.0</v>
      </c>
      <c r="G2066" s="488" t="s">
        <v>1515</v>
      </c>
      <c r="H2066" s="492">
        <v>2980.0</v>
      </c>
      <c r="I2066" s="488" t="s">
        <v>1515</v>
      </c>
      <c r="J2066" s="488" t="s">
        <v>1516</v>
      </c>
      <c r="K2066" s="488" t="s">
        <v>1517</v>
      </c>
      <c r="L2066" s="488" t="s">
        <v>13650</v>
      </c>
      <c r="M2066" s="488" t="s">
        <v>13651</v>
      </c>
      <c r="N2066" s="488" t="s">
        <v>1520</v>
      </c>
      <c r="O2066" s="488" t="s">
        <v>1521</v>
      </c>
      <c r="P2066" s="488" t="s">
        <v>1554</v>
      </c>
      <c r="Q2066" s="488" t="s">
        <v>1523</v>
      </c>
      <c r="R2066" s="495" t="s">
        <v>1524</v>
      </c>
      <c r="S2066" s="494"/>
      <c r="T2066" s="494"/>
      <c r="U2066" s="488" t="s">
        <v>13652</v>
      </c>
      <c r="AB2066" s="488" t="s">
        <v>13653</v>
      </c>
      <c r="AC2066" s="496">
        <v>9.04E9</v>
      </c>
      <c r="AD2066" s="497"/>
      <c r="AE2066" s="497"/>
      <c r="AF2066" s="497"/>
      <c r="AG2066" s="497"/>
      <c r="AH2066" s="497"/>
      <c r="AI2066" s="494"/>
      <c r="AJ2066" s="488" t="s">
        <v>1527</v>
      </c>
      <c r="AK2066" s="494"/>
      <c r="AL2066" s="499"/>
      <c r="AM2066" s="488" t="s">
        <v>13654</v>
      </c>
      <c r="AO2066" s="494"/>
      <c r="AP2066" s="494"/>
      <c r="AQ2066" s="494"/>
      <c r="AR2066" s="494"/>
      <c r="AS2066" s="494"/>
      <c r="AT2066" s="488" t="s">
        <v>1529</v>
      </c>
      <c r="AU2066" s="492">
        <v>2824.0</v>
      </c>
      <c r="AV2066" s="492">
        <v>7.0</v>
      </c>
      <c r="AW2066" s="492">
        <v>2027.0</v>
      </c>
      <c r="AX2066" s="488" t="s">
        <v>1539</v>
      </c>
      <c r="AY2066" s="488" t="s">
        <v>2072</v>
      </c>
      <c r="AZ2066" s="488" t="s">
        <v>1531</v>
      </c>
    </row>
    <row r="2067" hidden="1">
      <c r="A2067" s="488" t="s">
        <v>13655</v>
      </c>
      <c r="B2067" s="488" t="s">
        <v>13656</v>
      </c>
      <c r="C2067" s="488" t="s">
        <v>1513</v>
      </c>
      <c r="D2067" s="488" t="s">
        <v>1514</v>
      </c>
      <c r="E2067" s="491">
        <v>45824.311111111114</v>
      </c>
      <c r="F2067" s="492">
        <v>2980.0</v>
      </c>
      <c r="G2067" s="488" t="s">
        <v>1515</v>
      </c>
      <c r="H2067" s="492">
        <v>2980.0</v>
      </c>
      <c r="I2067" s="488" t="s">
        <v>1515</v>
      </c>
      <c r="J2067" s="488" t="s">
        <v>1516</v>
      </c>
      <c r="K2067" s="488" t="s">
        <v>1517</v>
      </c>
      <c r="L2067" s="488" t="s">
        <v>13657</v>
      </c>
      <c r="M2067" s="488" t="s">
        <v>13658</v>
      </c>
      <c r="N2067" s="488" t="s">
        <v>1520</v>
      </c>
      <c r="O2067" s="488" t="s">
        <v>1521</v>
      </c>
      <c r="P2067" s="488" t="s">
        <v>1545</v>
      </c>
      <c r="Q2067" s="488" t="s">
        <v>1523</v>
      </c>
      <c r="R2067" s="495" t="s">
        <v>1524</v>
      </c>
      <c r="S2067" s="494"/>
      <c r="T2067" s="494"/>
      <c r="U2067" s="488" t="s">
        <v>13659</v>
      </c>
      <c r="AB2067" s="488" t="s">
        <v>13660</v>
      </c>
      <c r="AC2067" s="496">
        <v>9.05E9</v>
      </c>
      <c r="AD2067" s="497"/>
      <c r="AE2067" s="497"/>
      <c r="AF2067" s="497"/>
      <c r="AG2067" s="497"/>
      <c r="AH2067" s="497"/>
      <c r="AI2067" s="494"/>
      <c r="AJ2067" s="488" t="s">
        <v>1527</v>
      </c>
      <c r="AK2067" s="498"/>
      <c r="AL2067" s="499"/>
      <c r="AM2067" s="488" t="s">
        <v>13661</v>
      </c>
      <c r="AO2067" s="494"/>
      <c r="AP2067" s="494"/>
      <c r="AQ2067" s="494"/>
      <c r="AR2067" s="494"/>
      <c r="AS2067" s="494"/>
      <c r="AT2067" s="488" t="s">
        <v>1529</v>
      </c>
      <c r="AU2067" s="492">
        <v>5106.0</v>
      </c>
      <c r="AV2067" s="492">
        <v>4.0</v>
      </c>
      <c r="AW2067" s="492">
        <v>2029.0</v>
      </c>
      <c r="AX2067" s="488" t="s">
        <v>1549</v>
      </c>
      <c r="AY2067" s="488" t="s">
        <v>3061</v>
      </c>
      <c r="AZ2067" s="488" t="s">
        <v>1531</v>
      </c>
    </row>
    <row r="2068" hidden="1">
      <c r="A2068" s="488" t="s">
        <v>13662</v>
      </c>
      <c r="B2068" s="488" t="s">
        <v>8702</v>
      </c>
      <c r="C2068" s="488" t="s">
        <v>1513</v>
      </c>
      <c r="D2068" s="488" t="s">
        <v>1514</v>
      </c>
      <c r="E2068" s="491">
        <v>45824.305555555555</v>
      </c>
      <c r="F2068" s="492">
        <v>9800.0</v>
      </c>
      <c r="G2068" s="488" t="s">
        <v>1515</v>
      </c>
      <c r="H2068" s="492">
        <v>9800.0</v>
      </c>
      <c r="I2068" s="488" t="s">
        <v>1515</v>
      </c>
      <c r="J2068" s="488" t="s">
        <v>1516</v>
      </c>
      <c r="K2068" s="488" t="s">
        <v>1517</v>
      </c>
      <c r="L2068" s="488" t="s">
        <v>8703</v>
      </c>
      <c r="M2068" s="488" t="s">
        <v>8704</v>
      </c>
      <c r="N2068" s="488" t="s">
        <v>1520</v>
      </c>
      <c r="O2068" s="488" t="s">
        <v>1521</v>
      </c>
      <c r="P2068" s="488" t="s">
        <v>1545</v>
      </c>
      <c r="Q2068" s="488" t="s">
        <v>1523</v>
      </c>
      <c r="R2068" s="495" t="s">
        <v>1524</v>
      </c>
      <c r="S2068" s="494"/>
      <c r="T2068" s="494"/>
      <c r="U2068" s="488" t="s">
        <v>13663</v>
      </c>
      <c r="AB2068" s="488" t="s">
        <v>8706</v>
      </c>
      <c r="AC2068" s="496">
        <v>8.09E9</v>
      </c>
      <c r="AD2068" s="488" t="s">
        <v>8707</v>
      </c>
      <c r="AE2068" s="492">
        <v>9800.0</v>
      </c>
      <c r="AF2068" s="488" t="s">
        <v>1515</v>
      </c>
      <c r="AG2068" s="488" t="s">
        <v>2195</v>
      </c>
      <c r="AH2068" s="497"/>
      <c r="AI2068" s="494"/>
      <c r="AJ2068" s="488" t="s">
        <v>1527</v>
      </c>
      <c r="AK2068" s="495" t="s">
        <v>1524</v>
      </c>
      <c r="AL2068" s="495" t="s">
        <v>1524</v>
      </c>
      <c r="AM2068" s="488" t="s">
        <v>8708</v>
      </c>
      <c r="AO2068" s="497"/>
      <c r="AP2068" s="494"/>
      <c r="AQ2068" s="494"/>
      <c r="AR2068" s="494"/>
      <c r="AS2068" s="494"/>
      <c r="AT2068" s="488" t="s">
        <v>1558</v>
      </c>
      <c r="AU2068" s="492">
        <v>1082.0</v>
      </c>
      <c r="AV2068" s="492">
        <v>11.0</v>
      </c>
      <c r="AW2068" s="492">
        <v>2030.0</v>
      </c>
      <c r="AX2068" s="497"/>
      <c r="AY2068" s="497"/>
      <c r="AZ2068" s="488" t="s">
        <v>1531</v>
      </c>
    </row>
    <row r="2069" hidden="1">
      <c r="A2069" s="488" t="s">
        <v>13664</v>
      </c>
      <c r="B2069" s="488" t="s">
        <v>13665</v>
      </c>
      <c r="C2069" s="488" t="s">
        <v>1513</v>
      </c>
      <c r="D2069" s="488" t="s">
        <v>1514</v>
      </c>
      <c r="E2069" s="491">
        <v>45824.302083333336</v>
      </c>
      <c r="F2069" s="492">
        <v>9800.0</v>
      </c>
      <c r="G2069" s="488" t="s">
        <v>1515</v>
      </c>
      <c r="H2069" s="492">
        <v>9800.0</v>
      </c>
      <c r="I2069" s="488" t="s">
        <v>1515</v>
      </c>
      <c r="J2069" s="488" t="s">
        <v>1516</v>
      </c>
      <c r="K2069" s="488" t="s">
        <v>1517</v>
      </c>
      <c r="L2069" s="488" t="s">
        <v>5966</v>
      </c>
      <c r="M2069" s="488" t="s">
        <v>13666</v>
      </c>
      <c r="N2069" s="488" t="s">
        <v>1520</v>
      </c>
      <c r="O2069" s="488" t="s">
        <v>1521</v>
      </c>
      <c r="P2069" s="488" t="s">
        <v>1522</v>
      </c>
      <c r="Q2069" s="488" t="s">
        <v>1523</v>
      </c>
      <c r="R2069" s="495" t="s">
        <v>1524</v>
      </c>
      <c r="S2069" s="494"/>
      <c r="T2069" s="494"/>
      <c r="U2069" s="488" t="s">
        <v>13667</v>
      </c>
      <c r="AB2069" s="488" t="s">
        <v>10460</v>
      </c>
      <c r="AD2069" s="488" t="s">
        <v>13668</v>
      </c>
      <c r="AE2069" s="492">
        <v>9800.0</v>
      </c>
      <c r="AF2069" s="488" t="s">
        <v>1515</v>
      </c>
      <c r="AG2069" s="488" t="s">
        <v>2195</v>
      </c>
      <c r="AH2069" s="497"/>
      <c r="AI2069" s="494"/>
      <c r="AJ2069" s="488" t="s">
        <v>1527</v>
      </c>
      <c r="AK2069" s="495" t="s">
        <v>1524</v>
      </c>
      <c r="AL2069" s="495" t="s">
        <v>1524</v>
      </c>
      <c r="AM2069" s="488" t="s">
        <v>10462</v>
      </c>
      <c r="AO2069" s="497"/>
      <c r="AP2069" s="494"/>
      <c r="AQ2069" s="494"/>
      <c r="AR2069" s="494"/>
      <c r="AS2069" s="494"/>
      <c r="AT2069" s="488" t="s">
        <v>1529</v>
      </c>
      <c r="AU2069" s="492">
        <v>407.0</v>
      </c>
      <c r="AV2069" s="492">
        <v>12.0</v>
      </c>
      <c r="AW2069" s="492">
        <v>2027.0</v>
      </c>
      <c r="AX2069" s="488" t="s">
        <v>1634</v>
      </c>
      <c r="AY2069" s="488" t="s">
        <v>1852</v>
      </c>
      <c r="AZ2069" s="488" t="s">
        <v>1531</v>
      </c>
    </row>
    <row r="2070" hidden="1">
      <c r="A2070" s="488" t="s">
        <v>13669</v>
      </c>
      <c r="B2070" s="488" t="s">
        <v>13670</v>
      </c>
      <c r="C2070" s="488" t="s">
        <v>1513</v>
      </c>
      <c r="D2070" s="488" t="s">
        <v>1514</v>
      </c>
      <c r="E2070" s="491">
        <v>45824.302083333336</v>
      </c>
      <c r="F2070" s="492">
        <v>9800.0</v>
      </c>
      <c r="G2070" s="488" t="s">
        <v>1515</v>
      </c>
      <c r="H2070" s="492">
        <v>9800.0</v>
      </c>
      <c r="I2070" s="488" t="s">
        <v>1515</v>
      </c>
      <c r="J2070" s="488" t="s">
        <v>1516</v>
      </c>
      <c r="K2070" s="488" t="s">
        <v>1517</v>
      </c>
      <c r="L2070" s="488" t="s">
        <v>5966</v>
      </c>
      <c r="M2070" s="488" t="s">
        <v>13671</v>
      </c>
      <c r="N2070" s="488" t="s">
        <v>1520</v>
      </c>
      <c r="O2070" s="488" t="s">
        <v>1521</v>
      </c>
      <c r="P2070" s="488" t="s">
        <v>1554</v>
      </c>
      <c r="Q2070" s="488" t="s">
        <v>1523</v>
      </c>
      <c r="R2070" s="495" t="s">
        <v>1524</v>
      </c>
      <c r="S2070" s="494"/>
      <c r="T2070" s="494"/>
      <c r="U2070" s="488" t="s">
        <v>13672</v>
      </c>
      <c r="AB2070" s="488" t="s">
        <v>13673</v>
      </c>
      <c r="AD2070" s="488" t="s">
        <v>13674</v>
      </c>
      <c r="AE2070" s="492">
        <v>9800.0</v>
      </c>
      <c r="AF2070" s="488" t="s">
        <v>1515</v>
      </c>
      <c r="AG2070" s="488" t="s">
        <v>2195</v>
      </c>
      <c r="AH2070" s="497"/>
      <c r="AI2070" s="494"/>
      <c r="AJ2070" s="488" t="s">
        <v>1527</v>
      </c>
      <c r="AK2070" s="495" t="s">
        <v>1524</v>
      </c>
      <c r="AL2070" s="495" t="s">
        <v>1524</v>
      </c>
      <c r="AM2070" s="488" t="s">
        <v>13675</v>
      </c>
      <c r="AO2070" s="494"/>
      <c r="AP2070" s="494"/>
      <c r="AQ2070" s="494"/>
      <c r="AR2070" s="494"/>
      <c r="AS2070" s="494"/>
      <c r="AT2070" s="488" t="s">
        <v>1529</v>
      </c>
      <c r="AU2070" s="492">
        <v>7107.0</v>
      </c>
      <c r="AV2070" s="492">
        <v>3.0</v>
      </c>
      <c r="AW2070" s="492">
        <v>2029.0</v>
      </c>
      <c r="AX2070" s="488" t="s">
        <v>1596</v>
      </c>
      <c r="AY2070" s="488" t="s">
        <v>1588</v>
      </c>
      <c r="AZ2070" s="488" t="s">
        <v>1531</v>
      </c>
    </row>
    <row r="2071" hidden="1">
      <c r="A2071" s="488" t="s">
        <v>13676</v>
      </c>
      <c r="B2071" s="488" t="s">
        <v>13677</v>
      </c>
      <c r="C2071" s="488" t="s">
        <v>1513</v>
      </c>
      <c r="D2071" s="488" t="s">
        <v>1514</v>
      </c>
      <c r="E2071" s="491">
        <v>45824.302083333336</v>
      </c>
      <c r="F2071" s="492">
        <v>29400.0</v>
      </c>
      <c r="G2071" s="488" t="s">
        <v>1515</v>
      </c>
      <c r="H2071" s="492">
        <v>29400.0</v>
      </c>
      <c r="I2071" s="488" t="s">
        <v>1515</v>
      </c>
      <c r="J2071" s="488" t="s">
        <v>1516</v>
      </c>
      <c r="K2071" s="488" t="s">
        <v>1517</v>
      </c>
      <c r="L2071" s="488" t="s">
        <v>5966</v>
      </c>
      <c r="M2071" s="488" t="s">
        <v>13678</v>
      </c>
      <c r="N2071" s="488" t="s">
        <v>1520</v>
      </c>
      <c r="O2071" s="488" t="s">
        <v>1521</v>
      </c>
      <c r="P2071" s="488" t="s">
        <v>1522</v>
      </c>
      <c r="Q2071" s="488" t="s">
        <v>1523</v>
      </c>
      <c r="R2071" s="495" t="s">
        <v>1524</v>
      </c>
      <c r="S2071" s="494"/>
      <c r="T2071" s="494"/>
      <c r="U2071" s="488" t="s">
        <v>13679</v>
      </c>
      <c r="AB2071" s="488" t="s">
        <v>13680</v>
      </c>
      <c r="AD2071" s="488" t="s">
        <v>13681</v>
      </c>
      <c r="AE2071" s="492">
        <v>29400.0</v>
      </c>
      <c r="AF2071" s="488" t="s">
        <v>1515</v>
      </c>
      <c r="AG2071" s="488" t="s">
        <v>2195</v>
      </c>
      <c r="AH2071" s="494"/>
      <c r="AI2071" s="494"/>
      <c r="AJ2071" s="488" t="s">
        <v>1527</v>
      </c>
      <c r="AK2071" s="495" t="s">
        <v>1524</v>
      </c>
      <c r="AL2071" s="495" t="s">
        <v>1524</v>
      </c>
      <c r="AM2071" s="488" t="s">
        <v>13682</v>
      </c>
      <c r="AP2071" s="494"/>
      <c r="AQ2071" s="494"/>
      <c r="AR2071" s="494"/>
      <c r="AS2071" s="494"/>
      <c r="AT2071" s="488" t="s">
        <v>1529</v>
      </c>
      <c r="AU2071" s="492">
        <v>979.0</v>
      </c>
      <c r="AV2071" s="492">
        <v>4.0</v>
      </c>
      <c r="AW2071" s="492">
        <v>2031.0</v>
      </c>
      <c r="AX2071" s="488" t="s">
        <v>1867</v>
      </c>
      <c r="AY2071" s="488" t="s">
        <v>1868</v>
      </c>
      <c r="AZ2071" s="488" t="s">
        <v>1531</v>
      </c>
    </row>
    <row r="2072" hidden="1">
      <c r="A2072" s="488" t="s">
        <v>13683</v>
      </c>
      <c r="B2072" s="488" t="s">
        <v>13684</v>
      </c>
      <c r="C2072" s="488" t="s">
        <v>1513</v>
      </c>
      <c r="D2072" s="488" t="s">
        <v>1514</v>
      </c>
      <c r="E2072" s="491">
        <v>45824.3</v>
      </c>
      <c r="F2072" s="492">
        <v>14970.0</v>
      </c>
      <c r="G2072" s="488" t="s">
        <v>1515</v>
      </c>
      <c r="H2072" s="492">
        <v>14970.0</v>
      </c>
      <c r="I2072" s="488" t="s">
        <v>1515</v>
      </c>
      <c r="J2072" s="488" t="s">
        <v>1516</v>
      </c>
      <c r="K2072" s="488" t="s">
        <v>1517</v>
      </c>
      <c r="L2072" s="488" t="s">
        <v>13685</v>
      </c>
      <c r="M2072" s="488" t="s">
        <v>13685</v>
      </c>
      <c r="N2072" s="488" t="s">
        <v>1520</v>
      </c>
      <c r="O2072" s="488" t="s">
        <v>1521</v>
      </c>
      <c r="P2072" s="488" t="s">
        <v>1545</v>
      </c>
      <c r="Q2072" s="488" t="s">
        <v>1523</v>
      </c>
      <c r="R2072" s="495" t="s">
        <v>1524</v>
      </c>
      <c r="S2072" s="494"/>
      <c r="T2072" s="494"/>
      <c r="U2072" s="488" t="s">
        <v>13686</v>
      </c>
      <c r="AB2072" s="488" t="s">
        <v>13687</v>
      </c>
      <c r="AC2072" s="496">
        <v>9.07E9</v>
      </c>
      <c r="AD2072" s="488" t="s">
        <v>13688</v>
      </c>
      <c r="AE2072" s="492">
        <v>659280.0</v>
      </c>
      <c r="AF2072" s="488" t="s">
        <v>1515</v>
      </c>
      <c r="AG2072" s="488" t="s">
        <v>2096</v>
      </c>
      <c r="AH2072" s="492">
        <v>24.0</v>
      </c>
      <c r="AI2072" s="494"/>
      <c r="AJ2072" s="488" t="s">
        <v>1527</v>
      </c>
      <c r="AK2072" s="495" t="s">
        <v>1524</v>
      </c>
      <c r="AL2072" s="495" t="s">
        <v>1524</v>
      </c>
      <c r="AM2072" s="488" t="s">
        <v>13689</v>
      </c>
      <c r="AP2072" s="494"/>
      <c r="AQ2072" s="494"/>
      <c r="AR2072" s="494"/>
      <c r="AS2072" s="494"/>
      <c r="AT2072" s="488" t="s">
        <v>1529</v>
      </c>
      <c r="AU2072" s="492">
        <v>1826.0</v>
      </c>
      <c r="AV2072" s="492">
        <v>11.0</v>
      </c>
      <c r="AW2072" s="492">
        <v>2026.0</v>
      </c>
      <c r="AX2072" s="488" t="s">
        <v>1549</v>
      </c>
      <c r="AY2072" s="488" t="s">
        <v>5190</v>
      </c>
      <c r="AZ2072" s="488" t="s">
        <v>1531</v>
      </c>
    </row>
    <row r="2073" hidden="1">
      <c r="A2073" s="488" t="s">
        <v>13690</v>
      </c>
      <c r="B2073" s="488" t="s">
        <v>13691</v>
      </c>
      <c r="C2073" s="488" t="s">
        <v>1513</v>
      </c>
      <c r="D2073" s="488" t="s">
        <v>1514</v>
      </c>
      <c r="E2073" s="491">
        <v>45824.299305555556</v>
      </c>
      <c r="F2073" s="492">
        <v>24985.0</v>
      </c>
      <c r="G2073" s="488" t="s">
        <v>1515</v>
      </c>
      <c r="H2073" s="492">
        <v>24985.0</v>
      </c>
      <c r="I2073" s="488" t="s">
        <v>1515</v>
      </c>
      <c r="J2073" s="488" t="s">
        <v>1516</v>
      </c>
      <c r="K2073" s="488" t="s">
        <v>1517</v>
      </c>
      <c r="L2073" s="488" t="s">
        <v>13692</v>
      </c>
      <c r="M2073" s="488" t="s">
        <v>13692</v>
      </c>
      <c r="N2073" s="488" t="s">
        <v>1520</v>
      </c>
      <c r="O2073" s="488" t="s">
        <v>1521</v>
      </c>
      <c r="P2073" s="488" t="s">
        <v>1554</v>
      </c>
      <c r="Q2073" s="488" t="s">
        <v>1523</v>
      </c>
      <c r="R2073" s="495" t="s">
        <v>1524</v>
      </c>
      <c r="S2073" s="494"/>
      <c r="T2073" s="494"/>
      <c r="U2073" s="488" t="s">
        <v>13693</v>
      </c>
      <c r="AB2073" s="488" t="s">
        <v>13694</v>
      </c>
      <c r="AC2073" s="496">
        <v>9.04E9</v>
      </c>
      <c r="AD2073" s="488" t="s">
        <v>13695</v>
      </c>
      <c r="AE2073" s="492">
        <v>699640.0</v>
      </c>
      <c r="AF2073" s="488" t="s">
        <v>1515</v>
      </c>
      <c r="AG2073" s="488" t="s">
        <v>2096</v>
      </c>
      <c r="AH2073" s="492">
        <v>24.0</v>
      </c>
      <c r="AI2073" s="494"/>
      <c r="AJ2073" s="488" t="s">
        <v>1527</v>
      </c>
      <c r="AK2073" s="495" t="s">
        <v>1524</v>
      </c>
      <c r="AL2073" s="495" t="s">
        <v>1524</v>
      </c>
      <c r="AM2073" s="488" t="s">
        <v>13696</v>
      </c>
      <c r="AO2073" s="494"/>
      <c r="AP2073" s="494"/>
      <c r="AQ2073" s="494"/>
      <c r="AR2073" s="494"/>
      <c r="AS2073" s="494"/>
      <c r="AT2073" s="488" t="s">
        <v>1529</v>
      </c>
      <c r="AU2073" s="492">
        <v>2006.0</v>
      </c>
      <c r="AV2073" s="492">
        <v>3.0</v>
      </c>
      <c r="AW2073" s="492">
        <v>2026.0</v>
      </c>
      <c r="AX2073" s="488" t="s">
        <v>1634</v>
      </c>
      <c r="AY2073" s="488" t="s">
        <v>1608</v>
      </c>
      <c r="AZ2073" s="488" t="s">
        <v>1531</v>
      </c>
    </row>
    <row r="2074" hidden="1">
      <c r="A2074" s="488" t="s">
        <v>13697</v>
      </c>
      <c r="B2074" s="488" t="s">
        <v>13698</v>
      </c>
      <c r="C2074" s="488" t="s">
        <v>1513</v>
      </c>
      <c r="D2074" s="488" t="s">
        <v>1514</v>
      </c>
      <c r="E2074" s="491">
        <v>45824.299305555556</v>
      </c>
      <c r="F2074" s="492">
        <v>16280.0</v>
      </c>
      <c r="G2074" s="488" t="s">
        <v>1515</v>
      </c>
      <c r="H2074" s="492">
        <v>16280.0</v>
      </c>
      <c r="I2074" s="488" t="s">
        <v>1515</v>
      </c>
      <c r="J2074" s="488" t="s">
        <v>1516</v>
      </c>
      <c r="K2074" s="488" t="s">
        <v>1517</v>
      </c>
      <c r="L2074" s="488" t="s">
        <v>13699</v>
      </c>
      <c r="M2074" s="488" t="s">
        <v>13700</v>
      </c>
      <c r="N2074" s="488" t="s">
        <v>1520</v>
      </c>
      <c r="O2074" s="488" t="s">
        <v>1521</v>
      </c>
      <c r="P2074" s="488" t="s">
        <v>1554</v>
      </c>
      <c r="Q2074" s="488" t="s">
        <v>1523</v>
      </c>
      <c r="R2074" s="495" t="s">
        <v>1524</v>
      </c>
      <c r="S2074" s="494"/>
      <c r="T2074" s="494"/>
      <c r="U2074" s="488" t="s">
        <v>13701</v>
      </c>
      <c r="AB2074" s="488" t="s">
        <v>13702</v>
      </c>
      <c r="AC2074" s="496">
        <v>9.01E9</v>
      </c>
      <c r="AD2074" s="488" t="s">
        <v>13703</v>
      </c>
      <c r="AE2074" s="492">
        <v>667480.0</v>
      </c>
      <c r="AF2074" s="488" t="s">
        <v>1515</v>
      </c>
      <c r="AG2074" s="488" t="s">
        <v>2096</v>
      </c>
      <c r="AH2074" s="492">
        <v>41.0</v>
      </c>
      <c r="AI2074" s="494"/>
      <c r="AJ2074" s="488" t="s">
        <v>1527</v>
      </c>
      <c r="AK2074" s="495" t="s">
        <v>1524</v>
      </c>
      <c r="AL2074" s="495" t="s">
        <v>1524</v>
      </c>
      <c r="AM2074" s="488" t="s">
        <v>13704</v>
      </c>
      <c r="AO2074" s="494"/>
      <c r="AP2074" s="494"/>
      <c r="AQ2074" s="494"/>
      <c r="AR2074" s="494"/>
      <c r="AS2074" s="494"/>
      <c r="AT2074" s="488" t="s">
        <v>1529</v>
      </c>
      <c r="AU2074" s="492">
        <v>4743.0</v>
      </c>
      <c r="AV2074" s="492">
        <v>5.0</v>
      </c>
      <c r="AW2074" s="492">
        <v>2030.0</v>
      </c>
      <c r="AX2074" s="488" t="s">
        <v>1587</v>
      </c>
      <c r="AY2074" s="488" t="s">
        <v>2047</v>
      </c>
      <c r="AZ2074" s="488" t="s">
        <v>1531</v>
      </c>
    </row>
    <row r="2075" hidden="1">
      <c r="A2075" s="488" t="s">
        <v>13705</v>
      </c>
      <c r="B2075" s="488" t="s">
        <v>13706</v>
      </c>
      <c r="C2075" s="488" t="s">
        <v>1513</v>
      </c>
      <c r="D2075" s="488" t="s">
        <v>1514</v>
      </c>
      <c r="E2075" s="491">
        <v>45824.29722222222</v>
      </c>
      <c r="F2075" s="492">
        <v>21300.0</v>
      </c>
      <c r="G2075" s="488" t="s">
        <v>1515</v>
      </c>
      <c r="H2075" s="492">
        <v>21300.0</v>
      </c>
      <c r="I2075" s="488" t="s">
        <v>1515</v>
      </c>
      <c r="J2075" s="488" t="s">
        <v>1516</v>
      </c>
      <c r="K2075" s="488" t="s">
        <v>1517</v>
      </c>
      <c r="L2075" s="488" t="s">
        <v>13707</v>
      </c>
      <c r="M2075" s="488" t="s">
        <v>13707</v>
      </c>
      <c r="N2075" s="488" t="s">
        <v>1520</v>
      </c>
      <c r="O2075" s="488" t="s">
        <v>1521</v>
      </c>
      <c r="P2075" s="488" t="s">
        <v>1554</v>
      </c>
      <c r="Q2075" s="488" t="s">
        <v>1523</v>
      </c>
      <c r="R2075" s="495" t="s">
        <v>1524</v>
      </c>
      <c r="S2075" s="494"/>
      <c r="T2075" s="494"/>
      <c r="U2075" s="488" t="s">
        <v>13708</v>
      </c>
      <c r="AB2075" s="488" t="s">
        <v>13709</v>
      </c>
      <c r="AC2075" s="496">
        <v>8.05E9</v>
      </c>
      <c r="AD2075" s="488" t="s">
        <v>13710</v>
      </c>
      <c r="AE2075" s="492">
        <v>724200.0</v>
      </c>
      <c r="AF2075" s="488" t="s">
        <v>1515</v>
      </c>
      <c r="AG2075" s="488" t="s">
        <v>2096</v>
      </c>
      <c r="AH2075" s="492">
        <v>34.0</v>
      </c>
      <c r="AI2075" s="494"/>
      <c r="AJ2075" s="488" t="s">
        <v>1527</v>
      </c>
      <c r="AK2075" s="495" t="s">
        <v>1524</v>
      </c>
      <c r="AL2075" s="495" t="s">
        <v>1524</v>
      </c>
      <c r="AM2075" s="488" t="s">
        <v>1557</v>
      </c>
      <c r="AO2075" s="494"/>
      <c r="AP2075" s="494"/>
      <c r="AQ2075" s="494"/>
      <c r="AR2075" s="494"/>
      <c r="AS2075" s="494"/>
      <c r="AT2075" s="488" t="s">
        <v>1558</v>
      </c>
      <c r="AU2075" s="492">
        <v>9407.0</v>
      </c>
      <c r="AV2075" s="492">
        <v>11.0</v>
      </c>
      <c r="AW2075" s="492">
        <v>2028.0</v>
      </c>
      <c r="AX2075" s="488" t="s">
        <v>1559</v>
      </c>
      <c r="AY2075" s="488" t="s">
        <v>1560</v>
      </c>
      <c r="AZ2075" s="488" t="s">
        <v>1531</v>
      </c>
    </row>
    <row r="2076" hidden="1">
      <c r="A2076" s="488" t="s">
        <v>13711</v>
      </c>
      <c r="B2076" s="488" t="s">
        <v>13712</v>
      </c>
      <c r="C2076" s="488" t="s">
        <v>1513</v>
      </c>
      <c r="D2076" s="488" t="s">
        <v>1514</v>
      </c>
      <c r="E2076" s="491">
        <v>45824.29722222222</v>
      </c>
      <c r="F2076" s="492">
        <v>19985.0</v>
      </c>
      <c r="G2076" s="488" t="s">
        <v>1515</v>
      </c>
      <c r="H2076" s="492">
        <v>19985.0</v>
      </c>
      <c r="I2076" s="488" t="s">
        <v>1515</v>
      </c>
      <c r="J2076" s="488" t="s">
        <v>1516</v>
      </c>
      <c r="K2076" s="488" t="s">
        <v>1517</v>
      </c>
      <c r="L2076" s="488" t="s">
        <v>13713</v>
      </c>
      <c r="M2076" s="488" t="s">
        <v>13713</v>
      </c>
      <c r="N2076" s="488" t="s">
        <v>1520</v>
      </c>
      <c r="O2076" s="488" t="s">
        <v>1521</v>
      </c>
      <c r="P2076" s="488" t="s">
        <v>1545</v>
      </c>
      <c r="Q2076" s="488" t="s">
        <v>1523</v>
      </c>
      <c r="R2076" s="495" t="s">
        <v>1524</v>
      </c>
      <c r="S2076" s="494"/>
      <c r="T2076" s="494"/>
      <c r="U2076" s="488" t="s">
        <v>13714</v>
      </c>
      <c r="AB2076" s="488" t="s">
        <v>13715</v>
      </c>
      <c r="AC2076" s="496">
        <v>9.03E9</v>
      </c>
      <c r="AD2076" s="488" t="s">
        <v>13716</v>
      </c>
      <c r="AE2076" s="492">
        <v>679640.0</v>
      </c>
      <c r="AF2076" s="488" t="s">
        <v>1515</v>
      </c>
      <c r="AG2076" s="488" t="s">
        <v>2096</v>
      </c>
      <c r="AH2076" s="492">
        <v>24.0</v>
      </c>
      <c r="AI2076" s="494"/>
      <c r="AJ2076" s="488" t="s">
        <v>1527</v>
      </c>
      <c r="AK2076" s="495" t="s">
        <v>1524</v>
      </c>
      <c r="AL2076" s="495" t="s">
        <v>1524</v>
      </c>
      <c r="AM2076" s="488" t="s">
        <v>13717</v>
      </c>
      <c r="AO2076" s="497"/>
      <c r="AP2076" s="494"/>
      <c r="AQ2076" s="494"/>
      <c r="AR2076" s="494"/>
      <c r="AS2076" s="494"/>
      <c r="AT2076" s="488" t="s">
        <v>1529</v>
      </c>
      <c r="AU2076" s="492">
        <v>8431.0</v>
      </c>
      <c r="AV2076" s="492">
        <v>6.0</v>
      </c>
      <c r="AW2076" s="492">
        <v>2030.0</v>
      </c>
      <c r="AX2076" s="497"/>
      <c r="AY2076" s="497"/>
      <c r="AZ2076" s="488" t="s">
        <v>1531</v>
      </c>
    </row>
    <row r="2077" hidden="1">
      <c r="A2077" s="488" t="s">
        <v>13718</v>
      </c>
      <c r="B2077" s="488" t="s">
        <v>13719</v>
      </c>
      <c r="C2077" s="488" t="s">
        <v>1513</v>
      </c>
      <c r="D2077" s="488" t="s">
        <v>1514</v>
      </c>
      <c r="E2077" s="491">
        <v>45824.29722222222</v>
      </c>
      <c r="F2077" s="492">
        <v>14800.0</v>
      </c>
      <c r="G2077" s="488" t="s">
        <v>1515</v>
      </c>
      <c r="H2077" s="492">
        <v>14800.0</v>
      </c>
      <c r="I2077" s="488" t="s">
        <v>1515</v>
      </c>
      <c r="J2077" s="488" t="s">
        <v>1516</v>
      </c>
      <c r="K2077" s="488" t="s">
        <v>1517</v>
      </c>
      <c r="L2077" s="488" t="s">
        <v>13720</v>
      </c>
      <c r="M2077" s="488" t="s">
        <v>13720</v>
      </c>
      <c r="N2077" s="488" t="s">
        <v>1520</v>
      </c>
      <c r="O2077" s="488" t="s">
        <v>1521</v>
      </c>
      <c r="P2077" s="488" t="s">
        <v>1545</v>
      </c>
      <c r="Q2077" s="488" t="s">
        <v>1523</v>
      </c>
      <c r="R2077" s="495" t="s">
        <v>1524</v>
      </c>
      <c r="S2077" s="494"/>
      <c r="T2077" s="494"/>
      <c r="U2077" s="488" t="s">
        <v>13721</v>
      </c>
      <c r="AB2077" s="488" t="s">
        <v>13722</v>
      </c>
      <c r="AC2077" s="496">
        <v>8.04E9</v>
      </c>
      <c r="AD2077" s="488" t="s">
        <v>13723</v>
      </c>
      <c r="AE2077" s="492">
        <v>651200.0</v>
      </c>
      <c r="AF2077" s="488" t="s">
        <v>1515</v>
      </c>
      <c r="AG2077" s="488" t="s">
        <v>2096</v>
      </c>
      <c r="AH2077" s="492">
        <v>44.0</v>
      </c>
      <c r="AI2077" s="494"/>
      <c r="AJ2077" s="488" t="s">
        <v>1527</v>
      </c>
      <c r="AK2077" s="495" t="s">
        <v>1524</v>
      </c>
      <c r="AL2077" s="495" t="s">
        <v>1524</v>
      </c>
      <c r="AM2077" s="488" t="s">
        <v>13724</v>
      </c>
      <c r="AO2077" s="494"/>
      <c r="AP2077" s="494"/>
      <c r="AQ2077" s="494"/>
      <c r="AR2077" s="494"/>
      <c r="AS2077" s="494"/>
      <c r="AT2077" s="488" t="s">
        <v>1529</v>
      </c>
      <c r="AU2077" s="492">
        <v>1075.0</v>
      </c>
      <c r="AV2077" s="492">
        <v>5.0</v>
      </c>
      <c r="AW2077" s="492">
        <v>2030.0</v>
      </c>
      <c r="AX2077" s="488" t="s">
        <v>1549</v>
      </c>
      <c r="AY2077" s="497"/>
      <c r="AZ2077" s="488" t="s">
        <v>1531</v>
      </c>
    </row>
    <row r="2078" hidden="1">
      <c r="A2078" s="488" t="s">
        <v>13725</v>
      </c>
      <c r="B2078" s="488" t="s">
        <v>13726</v>
      </c>
      <c r="C2078" s="488" t="s">
        <v>1513</v>
      </c>
      <c r="D2078" s="488" t="s">
        <v>1514</v>
      </c>
      <c r="E2078" s="491">
        <v>45824.29583333333</v>
      </c>
      <c r="F2078" s="492">
        <v>2980.0</v>
      </c>
      <c r="G2078" s="488" t="s">
        <v>1515</v>
      </c>
      <c r="H2078" s="492">
        <v>2980.0</v>
      </c>
      <c r="I2078" s="488" t="s">
        <v>1515</v>
      </c>
      <c r="J2078" s="488" t="s">
        <v>1516</v>
      </c>
      <c r="K2078" s="488" t="s">
        <v>1517</v>
      </c>
      <c r="L2078" s="488" t="s">
        <v>13727</v>
      </c>
      <c r="M2078" s="488" t="s">
        <v>13728</v>
      </c>
      <c r="N2078" s="488" t="s">
        <v>1520</v>
      </c>
      <c r="O2078" s="488" t="s">
        <v>1521</v>
      </c>
      <c r="P2078" s="488" t="s">
        <v>1554</v>
      </c>
      <c r="Q2078" s="488" t="s">
        <v>1523</v>
      </c>
      <c r="R2078" s="495" t="s">
        <v>1524</v>
      </c>
      <c r="S2078" s="494"/>
      <c r="T2078" s="494"/>
      <c r="U2078" s="488" t="s">
        <v>13729</v>
      </c>
      <c r="AB2078" s="488" t="s">
        <v>13730</v>
      </c>
      <c r="AC2078" s="496">
        <v>9.04E9</v>
      </c>
      <c r="AD2078" s="497"/>
      <c r="AE2078" s="497"/>
      <c r="AF2078" s="497"/>
      <c r="AG2078" s="497"/>
      <c r="AH2078" s="497"/>
      <c r="AI2078" s="494"/>
      <c r="AJ2078" s="488" t="s">
        <v>1527</v>
      </c>
      <c r="AK2078" s="498"/>
      <c r="AL2078" s="499"/>
      <c r="AM2078" s="488" t="s">
        <v>13731</v>
      </c>
      <c r="AO2078" s="494"/>
      <c r="AP2078" s="494"/>
      <c r="AQ2078" s="494"/>
      <c r="AR2078" s="494"/>
      <c r="AS2078" s="494"/>
      <c r="AT2078" s="488" t="s">
        <v>1529</v>
      </c>
      <c r="AU2078" s="492">
        <v>4017.0</v>
      </c>
      <c r="AV2078" s="492">
        <v>7.0</v>
      </c>
      <c r="AW2078" s="492">
        <v>2030.0</v>
      </c>
      <c r="AX2078" s="488" t="s">
        <v>1587</v>
      </c>
      <c r="AY2078" s="488" t="s">
        <v>1904</v>
      </c>
      <c r="AZ2078" s="488" t="s">
        <v>1531</v>
      </c>
    </row>
    <row r="2079" hidden="1">
      <c r="A2079" s="488" t="s">
        <v>13732</v>
      </c>
      <c r="B2079" s="488" t="s">
        <v>13733</v>
      </c>
      <c r="C2079" s="488" t="s">
        <v>1513</v>
      </c>
      <c r="D2079" s="488" t="s">
        <v>1514</v>
      </c>
      <c r="E2079" s="491">
        <v>45824.2875</v>
      </c>
      <c r="F2079" s="492">
        <v>2980.0</v>
      </c>
      <c r="G2079" s="488" t="s">
        <v>1515</v>
      </c>
      <c r="H2079" s="492">
        <v>2980.0</v>
      </c>
      <c r="I2079" s="488" t="s">
        <v>1515</v>
      </c>
      <c r="J2079" s="488" t="s">
        <v>1516</v>
      </c>
      <c r="K2079" s="488" t="s">
        <v>1517</v>
      </c>
      <c r="L2079" s="488" t="s">
        <v>13734</v>
      </c>
      <c r="M2079" s="488" t="s">
        <v>13735</v>
      </c>
      <c r="N2079" s="488" t="s">
        <v>1520</v>
      </c>
      <c r="O2079" s="488" t="s">
        <v>1521</v>
      </c>
      <c r="P2079" s="488" t="s">
        <v>1724</v>
      </c>
      <c r="Q2079" s="488" t="s">
        <v>1523</v>
      </c>
      <c r="R2079" s="495" t="s">
        <v>1524</v>
      </c>
      <c r="S2079" s="494"/>
      <c r="T2079" s="494"/>
      <c r="U2079" s="488" t="s">
        <v>13736</v>
      </c>
      <c r="AB2079" s="488" t="s">
        <v>13737</v>
      </c>
      <c r="AC2079" s="496">
        <v>9.09E9</v>
      </c>
      <c r="AD2079" s="497"/>
      <c r="AE2079" s="497"/>
      <c r="AF2079" s="497"/>
      <c r="AG2079" s="497"/>
      <c r="AH2079" s="497"/>
      <c r="AI2079" s="494"/>
      <c r="AJ2079" s="488" t="s">
        <v>1527</v>
      </c>
      <c r="AK2079" s="498"/>
      <c r="AL2079" s="499"/>
      <c r="AM2079" s="488" t="s">
        <v>13738</v>
      </c>
      <c r="AO2079" s="497"/>
      <c r="AP2079" s="494"/>
      <c r="AQ2079" s="494"/>
      <c r="AR2079" s="494"/>
      <c r="AS2079" s="494"/>
      <c r="AT2079" s="488" t="s">
        <v>1529</v>
      </c>
      <c r="AU2079" s="492">
        <v>6110.0</v>
      </c>
      <c r="AV2079" s="492">
        <v>8.0</v>
      </c>
      <c r="AW2079" s="492">
        <v>2027.0</v>
      </c>
      <c r="AX2079" s="488" t="s">
        <v>1728</v>
      </c>
      <c r="AY2079" s="488" t="s">
        <v>13739</v>
      </c>
      <c r="AZ2079" s="488" t="s">
        <v>1531</v>
      </c>
    </row>
    <row r="2080" hidden="1">
      <c r="A2080" s="488" t="s">
        <v>13740</v>
      </c>
      <c r="B2080" s="488" t="s">
        <v>13741</v>
      </c>
      <c r="C2080" s="488" t="s">
        <v>1513</v>
      </c>
      <c r="D2080" s="488" t="s">
        <v>1514</v>
      </c>
      <c r="E2080" s="491">
        <v>45824.28125</v>
      </c>
      <c r="F2080" s="492">
        <v>9800.0</v>
      </c>
      <c r="G2080" s="488" t="s">
        <v>1515</v>
      </c>
      <c r="H2080" s="492">
        <v>9800.0</v>
      </c>
      <c r="I2080" s="488" t="s">
        <v>1515</v>
      </c>
      <c r="J2080" s="488" t="s">
        <v>1516</v>
      </c>
      <c r="K2080" s="488" t="s">
        <v>1517</v>
      </c>
      <c r="L2080" s="488" t="s">
        <v>13742</v>
      </c>
      <c r="M2080" s="488" t="s">
        <v>13743</v>
      </c>
      <c r="N2080" s="488" t="s">
        <v>1520</v>
      </c>
      <c r="O2080" s="488" t="s">
        <v>1521</v>
      </c>
      <c r="P2080" s="488" t="s">
        <v>1724</v>
      </c>
      <c r="Q2080" s="488" t="s">
        <v>1523</v>
      </c>
      <c r="R2080" s="495" t="s">
        <v>1524</v>
      </c>
      <c r="S2080" s="494"/>
      <c r="T2080" s="494"/>
      <c r="U2080" s="488" t="s">
        <v>13744</v>
      </c>
      <c r="AB2080" s="488" t="s">
        <v>13745</v>
      </c>
      <c r="AC2080" s="496">
        <v>9.04E9</v>
      </c>
      <c r="AD2080" s="497"/>
      <c r="AE2080" s="497"/>
      <c r="AF2080" s="497"/>
      <c r="AG2080" s="497"/>
      <c r="AH2080" s="497"/>
      <c r="AI2080" s="494"/>
      <c r="AJ2080" s="488" t="s">
        <v>1527</v>
      </c>
      <c r="AK2080" s="498"/>
      <c r="AL2080" s="499"/>
      <c r="AM2080" s="488" t="s">
        <v>13746</v>
      </c>
      <c r="AO2080" s="497"/>
      <c r="AP2080" s="494"/>
      <c r="AQ2080" s="494"/>
      <c r="AR2080" s="494"/>
      <c r="AS2080" s="494"/>
      <c r="AT2080" s="488" t="s">
        <v>1529</v>
      </c>
      <c r="AU2080" s="492">
        <v>1006.0</v>
      </c>
      <c r="AV2080" s="492">
        <v>1.0</v>
      </c>
      <c r="AW2080" s="492">
        <v>2029.0</v>
      </c>
      <c r="AX2080" s="488" t="s">
        <v>1728</v>
      </c>
      <c r="AY2080" s="488" t="s">
        <v>1729</v>
      </c>
      <c r="AZ2080" s="488" t="s">
        <v>1531</v>
      </c>
    </row>
    <row r="2081" hidden="1">
      <c r="A2081" s="488" t="s">
        <v>13747</v>
      </c>
      <c r="B2081" s="488" t="s">
        <v>13741</v>
      </c>
      <c r="C2081" s="488" t="s">
        <v>1513</v>
      </c>
      <c r="D2081" s="488" t="s">
        <v>1514</v>
      </c>
      <c r="E2081" s="491">
        <v>45824.277083333334</v>
      </c>
      <c r="F2081" s="492">
        <v>2980.0</v>
      </c>
      <c r="G2081" s="488" t="s">
        <v>1515</v>
      </c>
      <c r="H2081" s="492">
        <v>2980.0</v>
      </c>
      <c r="I2081" s="488" t="s">
        <v>1515</v>
      </c>
      <c r="J2081" s="488" t="s">
        <v>1516</v>
      </c>
      <c r="K2081" s="488" t="s">
        <v>1517</v>
      </c>
      <c r="L2081" s="488" t="s">
        <v>13742</v>
      </c>
      <c r="M2081" s="488" t="s">
        <v>13748</v>
      </c>
      <c r="N2081" s="488" t="s">
        <v>1520</v>
      </c>
      <c r="O2081" s="488" t="s">
        <v>1521</v>
      </c>
      <c r="P2081" s="488" t="s">
        <v>1724</v>
      </c>
      <c r="Q2081" s="488" t="s">
        <v>1523</v>
      </c>
      <c r="R2081" s="495" t="s">
        <v>1524</v>
      </c>
      <c r="S2081" s="494"/>
      <c r="T2081" s="494"/>
      <c r="U2081" s="488" t="s">
        <v>13749</v>
      </c>
      <c r="AB2081" s="488" t="s">
        <v>13745</v>
      </c>
      <c r="AC2081" s="496">
        <v>9.04E9</v>
      </c>
      <c r="AD2081" s="497"/>
      <c r="AE2081" s="497"/>
      <c r="AF2081" s="497"/>
      <c r="AG2081" s="497"/>
      <c r="AH2081" s="497"/>
      <c r="AI2081" s="494"/>
      <c r="AJ2081" s="488" t="s">
        <v>1527</v>
      </c>
      <c r="AK2081" s="498"/>
      <c r="AL2081" s="499"/>
      <c r="AM2081" s="488" t="s">
        <v>13746</v>
      </c>
      <c r="AO2081" s="494"/>
      <c r="AP2081" s="494"/>
      <c r="AQ2081" s="494"/>
      <c r="AR2081" s="494"/>
      <c r="AS2081" s="494"/>
      <c r="AT2081" s="488" t="s">
        <v>1529</v>
      </c>
      <c r="AU2081" s="492">
        <v>1006.0</v>
      </c>
      <c r="AV2081" s="492">
        <v>1.0</v>
      </c>
      <c r="AW2081" s="492">
        <v>2029.0</v>
      </c>
      <c r="AX2081" s="488" t="s">
        <v>1728</v>
      </c>
      <c r="AY2081" s="488" t="s">
        <v>1729</v>
      </c>
      <c r="AZ2081" s="488" t="s">
        <v>1531</v>
      </c>
    </row>
    <row r="2082" hidden="1">
      <c r="A2082" s="488" t="s">
        <v>13750</v>
      </c>
      <c r="B2082" s="488" t="s">
        <v>13751</v>
      </c>
      <c r="C2082" s="488" t="s">
        <v>1513</v>
      </c>
      <c r="D2082" s="488" t="s">
        <v>1514</v>
      </c>
      <c r="E2082" s="491">
        <v>45824.277083333334</v>
      </c>
      <c r="F2082" s="492">
        <v>2980.0</v>
      </c>
      <c r="G2082" s="488" t="s">
        <v>1515</v>
      </c>
      <c r="H2082" s="492">
        <v>2980.0</v>
      </c>
      <c r="I2082" s="488" t="s">
        <v>1515</v>
      </c>
      <c r="J2082" s="488" t="s">
        <v>1516</v>
      </c>
      <c r="K2082" s="488" t="s">
        <v>1517</v>
      </c>
      <c r="L2082" s="488" t="s">
        <v>13752</v>
      </c>
      <c r="M2082" s="488" t="s">
        <v>13753</v>
      </c>
      <c r="N2082" s="488" t="s">
        <v>1520</v>
      </c>
      <c r="O2082" s="488" t="s">
        <v>1521</v>
      </c>
      <c r="P2082" s="488" t="s">
        <v>1545</v>
      </c>
      <c r="Q2082" s="488" t="s">
        <v>1523</v>
      </c>
      <c r="R2082" s="495" t="s">
        <v>1524</v>
      </c>
      <c r="S2082" s="494"/>
      <c r="T2082" s="494"/>
      <c r="U2082" s="488" t="s">
        <v>13071</v>
      </c>
      <c r="AB2082" s="488" t="s">
        <v>13754</v>
      </c>
      <c r="AC2082" s="496">
        <v>8.09E9</v>
      </c>
      <c r="AD2082" s="497"/>
      <c r="AE2082" s="497"/>
      <c r="AF2082" s="497"/>
      <c r="AG2082" s="497"/>
      <c r="AH2082" s="497"/>
      <c r="AI2082" s="494"/>
      <c r="AJ2082" s="488" t="s">
        <v>1527</v>
      </c>
      <c r="AK2082" s="498"/>
      <c r="AL2082" s="499"/>
      <c r="AM2082" s="488" t="s">
        <v>13755</v>
      </c>
      <c r="AO2082" s="494"/>
      <c r="AP2082" s="494"/>
      <c r="AQ2082" s="494"/>
      <c r="AR2082" s="494"/>
      <c r="AS2082" s="494"/>
      <c r="AT2082" s="488" t="s">
        <v>1529</v>
      </c>
      <c r="AU2082" s="492">
        <v>6260.0</v>
      </c>
      <c r="AV2082" s="492">
        <v>7.0</v>
      </c>
      <c r="AW2082" s="492">
        <v>2026.0</v>
      </c>
      <c r="AX2082" s="497"/>
      <c r="AY2082" s="488" t="s">
        <v>1652</v>
      </c>
      <c r="AZ2082" s="488" t="s">
        <v>1531</v>
      </c>
    </row>
    <row r="2083" hidden="1">
      <c r="A2083" s="488" t="s">
        <v>13756</v>
      </c>
      <c r="B2083" s="488" t="s">
        <v>13757</v>
      </c>
      <c r="C2083" s="488" t="s">
        <v>1513</v>
      </c>
      <c r="D2083" s="488" t="s">
        <v>1514</v>
      </c>
      <c r="E2083" s="491">
        <v>45824.259722222225</v>
      </c>
      <c r="F2083" s="492">
        <v>9800.0</v>
      </c>
      <c r="G2083" s="488" t="s">
        <v>1515</v>
      </c>
      <c r="H2083" s="492">
        <v>9800.0</v>
      </c>
      <c r="I2083" s="488" t="s">
        <v>1515</v>
      </c>
      <c r="J2083" s="488" t="s">
        <v>1516</v>
      </c>
      <c r="K2083" s="488" t="s">
        <v>1517</v>
      </c>
      <c r="L2083" s="488" t="s">
        <v>13758</v>
      </c>
      <c r="M2083" s="488" t="s">
        <v>13759</v>
      </c>
      <c r="N2083" s="488" t="s">
        <v>1520</v>
      </c>
      <c r="O2083" s="488" t="s">
        <v>1521</v>
      </c>
      <c r="P2083" s="488" t="s">
        <v>1724</v>
      </c>
      <c r="Q2083" s="488" t="s">
        <v>1523</v>
      </c>
      <c r="R2083" s="495" t="s">
        <v>1524</v>
      </c>
      <c r="S2083" s="494"/>
      <c r="T2083" s="494"/>
      <c r="U2083" s="488" t="s">
        <v>13760</v>
      </c>
      <c r="AB2083" s="488" t="s">
        <v>13761</v>
      </c>
      <c r="AC2083" s="496">
        <v>9.04E9</v>
      </c>
      <c r="AD2083" s="497"/>
      <c r="AE2083" s="494"/>
      <c r="AF2083" s="494"/>
      <c r="AG2083" s="494"/>
      <c r="AH2083" s="494"/>
      <c r="AI2083" s="494"/>
      <c r="AJ2083" s="488" t="s">
        <v>1527</v>
      </c>
      <c r="AK2083" s="494"/>
      <c r="AL2083" s="494"/>
      <c r="AM2083" s="488" t="s">
        <v>13762</v>
      </c>
      <c r="AO2083" s="494"/>
      <c r="AP2083" s="494"/>
      <c r="AQ2083" s="494"/>
      <c r="AR2083" s="494"/>
      <c r="AS2083" s="494"/>
      <c r="AT2083" s="488" t="s">
        <v>1529</v>
      </c>
      <c r="AU2083" s="492">
        <v>2009.0</v>
      </c>
      <c r="AV2083" s="492">
        <v>10.0</v>
      </c>
      <c r="AW2083" s="492">
        <v>2026.0</v>
      </c>
      <c r="AX2083" s="488" t="s">
        <v>1728</v>
      </c>
      <c r="AY2083" s="488" t="s">
        <v>1729</v>
      </c>
      <c r="AZ2083" s="488" t="s">
        <v>1531</v>
      </c>
    </row>
    <row r="2084" hidden="1">
      <c r="A2084" s="488" t="s">
        <v>13763</v>
      </c>
      <c r="B2084" s="488" t="s">
        <v>13764</v>
      </c>
      <c r="C2084" s="488" t="s">
        <v>1513</v>
      </c>
      <c r="D2084" s="488" t="s">
        <v>1514</v>
      </c>
      <c r="E2084" s="491">
        <v>45824.259722222225</v>
      </c>
      <c r="F2084" s="492">
        <v>9800.0</v>
      </c>
      <c r="G2084" s="488" t="s">
        <v>1515</v>
      </c>
      <c r="H2084" s="492">
        <v>9800.0</v>
      </c>
      <c r="I2084" s="488" t="s">
        <v>1515</v>
      </c>
      <c r="J2084" s="488" t="s">
        <v>1516</v>
      </c>
      <c r="K2084" s="488" t="s">
        <v>1517</v>
      </c>
      <c r="L2084" s="488" t="s">
        <v>13765</v>
      </c>
      <c r="M2084" s="488" t="s">
        <v>13766</v>
      </c>
      <c r="N2084" s="488" t="s">
        <v>1520</v>
      </c>
      <c r="O2084" s="488" t="s">
        <v>1521</v>
      </c>
      <c r="P2084" s="488" t="s">
        <v>1554</v>
      </c>
      <c r="Q2084" s="488" t="s">
        <v>1523</v>
      </c>
      <c r="R2084" s="495" t="s">
        <v>1524</v>
      </c>
      <c r="S2084" s="494"/>
      <c r="T2084" s="494"/>
      <c r="U2084" s="488" t="s">
        <v>13767</v>
      </c>
      <c r="AB2084" s="488" t="s">
        <v>13768</v>
      </c>
      <c r="AC2084" s="496">
        <v>8.02E9</v>
      </c>
      <c r="AD2084" s="497"/>
      <c r="AE2084" s="494"/>
      <c r="AF2084" s="494"/>
      <c r="AG2084" s="494"/>
      <c r="AH2084" s="494"/>
      <c r="AI2084" s="494"/>
      <c r="AJ2084" s="488" t="s">
        <v>1527</v>
      </c>
      <c r="AK2084" s="494"/>
      <c r="AL2084" s="494"/>
      <c r="AM2084" s="488" t="s">
        <v>13769</v>
      </c>
      <c r="AO2084" s="497"/>
      <c r="AP2084" s="494"/>
      <c r="AQ2084" s="494"/>
      <c r="AR2084" s="494"/>
      <c r="AS2084" s="494"/>
      <c r="AT2084" s="488" t="s">
        <v>1529</v>
      </c>
      <c r="AU2084" s="492">
        <v>4957.0</v>
      </c>
      <c r="AV2084" s="492">
        <v>5.0</v>
      </c>
      <c r="AW2084" s="492">
        <v>2030.0</v>
      </c>
      <c r="AX2084" s="497"/>
      <c r="AY2084" s="488" t="s">
        <v>13602</v>
      </c>
      <c r="AZ2084" s="488" t="s">
        <v>4817</v>
      </c>
    </row>
    <row r="2085" hidden="1">
      <c r="A2085" s="488" t="s">
        <v>13770</v>
      </c>
      <c r="B2085" s="488" t="s">
        <v>13757</v>
      </c>
      <c r="C2085" s="488" t="s">
        <v>1513</v>
      </c>
      <c r="D2085" s="488" t="s">
        <v>1514</v>
      </c>
      <c r="E2085" s="491">
        <v>45824.25833333333</v>
      </c>
      <c r="F2085" s="492">
        <v>2980.0</v>
      </c>
      <c r="G2085" s="488" t="s">
        <v>1515</v>
      </c>
      <c r="H2085" s="492">
        <v>2980.0</v>
      </c>
      <c r="I2085" s="488" t="s">
        <v>1515</v>
      </c>
      <c r="J2085" s="488" t="s">
        <v>1516</v>
      </c>
      <c r="K2085" s="488" t="s">
        <v>1517</v>
      </c>
      <c r="L2085" s="488" t="s">
        <v>13758</v>
      </c>
      <c r="M2085" s="488" t="s">
        <v>13771</v>
      </c>
      <c r="N2085" s="488" t="s">
        <v>1520</v>
      </c>
      <c r="O2085" s="488" t="s">
        <v>1521</v>
      </c>
      <c r="P2085" s="488" t="s">
        <v>1724</v>
      </c>
      <c r="Q2085" s="488" t="s">
        <v>1523</v>
      </c>
      <c r="R2085" s="495" t="s">
        <v>1524</v>
      </c>
      <c r="S2085" s="494"/>
      <c r="T2085" s="494"/>
      <c r="U2085" s="488" t="s">
        <v>13772</v>
      </c>
      <c r="AB2085" s="488" t="s">
        <v>13761</v>
      </c>
      <c r="AC2085" s="496">
        <v>9.04E9</v>
      </c>
      <c r="AD2085" s="497"/>
      <c r="AE2085" s="494"/>
      <c r="AF2085" s="494"/>
      <c r="AG2085" s="494"/>
      <c r="AH2085" s="494"/>
      <c r="AI2085" s="494"/>
      <c r="AJ2085" s="488" t="s">
        <v>1527</v>
      </c>
      <c r="AK2085" s="494"/>
      <c r="AL2085" s="494"/>
      <c r="AM2085" s="488" t="s">
        <v>13762</v>
      </c>
      <c r="AO2085" s="494"/>
      <c r="AP2085" s="494"/>
      <c r="AQ2085" s="494"/>
      <c r="AR2085" s="494"/>
      <c r="AS2085" s="494"/>
      <c r="AT2085" s="488" t="s">
        <v>1529</v>
      </c>
      <c r="AU2085" s="492">
        <v>2009.0</v>
      </c>
      <c r="AV2085" s="492">
        <v>10.0</v>
      </c>
      <c r="AW2085" s="492">
        <v>2026.0</v>
      </c>
      <c r="AX2085" s="488" t="s">
        <v>1728</v>
      </c>
      <c r="AY2085" s="488" t="s">
        <v>1729</v>
      </c>
      <c r="AZ2085" s="488" t="s">
        <v>1531</v>
      </c>
    </row>
    <row r="2086" hidden="1">
      <c r="A2086" s="488" t="s">
        <v>13773</v>
      </c>
      <c r="B2086" s="488" t="s">
        <v>13774</v>
      </c>
      <c r="C2086" s="488" t="s">
        <v>1513</v>
      </c>
      <c r="D2086" s="488" t="s">
        <v>1514</v>
      </c>
      <c r="E2086" s="491">
        <v>45824.256944444445</v>
      </c>
      <c r="F2086" s="492">
        <v>2980.0</v>
      </c>
      <c r="G2086" s="488" t="s">
        <v>1515</v>
      </c>
      <c r="H2086" s="492">
        <v>2980.0</v>
      </c>
      <c r="I2086" s="488" t="s">
        <v>1515</v>
      </c>
      <c r="J2086" s="488" t="s">
        <v>1516</v>
      </c>
      <c r="K2086" s="488" t="s">
        <v>1517</v>
      </c>
      <c r="L2086" s="488" t="s">
        <v>13775</v>
      </c>
      <c r="M2086" s="488" t="s">
        <v>13776</v>
      </c>
      <c r="N2086" s="488" t="s">
        <v>1520</v>
      </c>
      <c r="O2086" s="488" t="s">
        <v>1521</v>
      </c>
      <c r="P2086" s="488" t="s">
        <v>1554</v>
      </c>
      <c r="Q2086" s="488" t="s">
        <v>1523</v>
      </c>
      <c r="R2086" s="495" t="s">
        <v>1524</v>
      </c>
      <c r="S2086" s="494"/>
      <c r="T2086" s="494"/>
      <c r="U2086" s="488" t="s">
        <v>13777</v>
      </c>
      <c r="AB2086" s="488" t="s">
        <v>13778</v>
      </c>
      <c r="AC2086" s="496">
        <v>8.01E9</v>
      </c>
      <c r="AD2086" s="497"/>
      <c r="AE2086" s="494"/>
      <c r="AF2086" s="494"/>
      <c r="AG2086" s="494"/>
      <c r="AH2086" s="494"/>
      <c r="AI2086" s="494"/>
      <c r="AJ2086" s="488" t="s">
        <v>1527</v>
      </c>
      <c r="AK2086" s="494"/>
      <c r="AL2086" s="494"/>
      <c r="AM2086" s="488" t="s">
        <v>13779</v>
      </c>
      <c r="AO2086" s="494"/>
      <c r="AP2086" s="494"/>
      <c r="AQ2086" s="494"/>
      <c r="AR2086" s="494"/>
      <c r="AS2086" s="494"/>
      <c r="AT2086" s="488" t="s">
        <v>1529</v>
      </c>
      <c r="AU2086" s="492">
        <v>2140.0</v>
      </c>
      <c r="AV2086" s="492">
        <v>2.0</v>
      </c>
      <c r="AW2086" s="492">
        <v>2026.0</v>
      </c>
      <c r="AX2086" s="488" t="s">
        <v>1587</v>
      </c>
      <c r="AY2086" s="488" t="s">
        <v>1588</v>
      </c>
      <c r="AZ2086" s="488" t="s">
        <v>1531</v>
      </c>
    </row>
    <row r="2087" hidden="1">
      <c r="A2087" s="488" t="s">
        <v>13780</v>
      </c>
      <c r="B2087" s="488" t="s">
        <v>13764</v>
      </c>
      <c r="C2087" s="488" t="s">
        <v>1513</v>
      </c>
      <c r="D2087" s="488" t="s">
        <v>1514</v>
      </c>
      <c r="E2087" s="491">
        <v>45824.25555555556</v>
      </c>
      <c r="F2087" s="492">
        <v>2980.0</v>
      </c>
      <c r="G2087" s="488" t="s">
        <v>1515</v>
      </c>
      <c r="H2087" s="492">
        <v>2980.0</v>
      </c>
      <c r="I2087" s="488" t="s">
        <v>1515</v>
      </c>
      <c r="J2087" s="488" t="s">
        <v>1516</v>
      </c>
      <c r="K2087" s="488" t="s">
        <v>1517</v>
      </c>
      <c r="L2087" s="488" t="s">
        <v>13765</v>
      </c>
      <c r="M2087" s="488" t="s">
        <v>13781</v>
      </c>
      <c r="N2087" s="488" t="s">
        <v>1520</v>
      </c>
      <c r="O2087" s="488" t="s">
        <v>1521</v>
      </c>
      <c r="P2087" s="488" t="s">
        <v>1554</v>
      </c>
      <c r="Q2087" s="488" t="s">
        <v>1523</v>
      </c>
      <c r="R2087" s="495" t="s">
        <v>1524</v>
      </c>
      <c r="S2087" s="494"/>
      <c r="T2087" s="494"/>
      <c r="U2087" s="488" t="s">
        <v>13782</v>
      </c>
      <c r="AB2087" s="488" t="s">
        <v>13768</v>
      </c>
      <c r="AC2087" s="496">
        <v>8.02E9</v>
      </c>
      <c r="AD2087" s="497"/>
      <c r="AE2087" s="494"/>
      <c r="AF2087" s="494"/>
      <c r="AG2087" s="494"/>
      <c r="AH2087" s="494"/>
      <c r="AI2087" s="494"/>
      <c r="AJ2087" s="488" t="s">
        <v>1527</v>
      </c>
      <c r="AK2087" s="494"/>
      <c r="AL2087" s="494"/>
      <c r="AM2087" s="488" t="s">
        <v>13769</v>
      </c>
      <c r="AO2087" s="494"/>
      <c r="AP2087" s="494"/>
      <c r="AQ2087" s="494"/>
      <c r="AR2087" s="494"/>
      <c r="AS2087" s="494"/>
      <c r="AT2087" s="488" t="s">
        <v>1529</v>
      </c>
      <c r="AU2087" s="492">
        <v>4957.0</v>
      </c>
      <c r="AV2087" s="492">
        <v>5.0</v>
      </c>
      <c r="AW2087" s="492">
        <v>2030.0</v>
      </c>
      <c r="AX2087" s="497"/>
      <c r="AY2087" s="488" t="s">
        <v>13602</v>
      </c>
      <c r="AZ2087" s="488" t="s">
        <v>4817</v>
      </c>
    </row>
    <row r="2088" hidden="1">
      <c r="A2088" s="488" t="s">
        <v>13783</v>
      </c>
      <c r="B2088" s="488" t="s">
        <v>13784</v>
      </c>
      <c r="C2088" s="488" t="s">
        <v>1513</v>
      </c>
      <c r="D2088" s="488" t="s">
        <v>1514</v>
      </c>
      <c r="E2088" s="491">
        <v>45824.23819444444</v>
      </c>
      <c r="F2088" s="492">
        <v>9800.0</v>
      </c>
      <c r="G2088" s="488" t="s">
        <v>1515</v>
      </c>
      <c r="H2088" s="492">
        <v>9800.0</v>
      </c>
      <c r="I2088" s="488" t="s">
        <v>1515</v>
      </c>
      <c r="J2088" s="488" t="s">
        <v>1516</v>
      </c>
      <c r="K2088" s="488" t="s">
        <v>1517</v>
      </c>
      <c r="L2088" s="488" t="s">
        <v>13785</v>
      </c>
      <c r="M2088" s="488" t="s">
        <v>13786</v>
      </c>
      <c r="N2088" s="488" t="s">
        <v>1520</v>
      </c>
      <c r="O2088" s="488" t="s">
        <v>1521</v>
      </c>
      <c r="P2088" s="488" t="s">
        <v>1724</v>
      </c>
      <c r="Q2088" s="488" t="s">
        <v>1523</v>
      </c>
      <c r="R2088" s="495" t="s">
        <v>1524</v>
      </c>
      <c r="S2088" s="494"/>
      <c r="T2088" s="494"/>
      <c r="U2088" s="488" t="s">
        <v>13787</v>
      </c>
      <c r="AB2088" s="488" t="s">
        <v>13788</v>
      </c>
      <c r="AC2088" s="496">
        <v>8.01E9</v>
      </c>
      <c r="AD2088" s="497"/>
      <c r="AE2088" s="497"/>
      <c r="AF2088" s="497"/>
      <c r="AG2088" s="497"/>
      <c r="AH2088" s="494"/>
      <c r="AI2088" s="494"/>
      <c r="AJ2088" s="488" t="s">
        <v>1527</v>
      </c>
      <c r="AK2088" s="498"/>
      <c r="AL2088" s="499"/>
      <c r="AM2088" s="488" t="s">
        <v>13789</v>
      </c>
      <c r="AP2088" s="494"/>
      <c r="AQ2088" s="494"/>
      <c r="AR2088" s="494"/>
      <c r="AS2088" s="494"/>
      <c r="AT2088" s="488" t="s">
        <v>1529</v>
      </c>
      <c r="AU2088" s="492">
        <v>3004.0</v>
      </c>
      <c r="AV2088" s="492">
        <v>11.0</v>
      </c>
      <c r="AW2088" s="492">
        <v>2029.0</v>
      </c>
      <c r="AX2088" s="488" t="s">
        <v>1728</v>
      </c>
      <c r="AY2088" s="488" t="s">
        <v>1729</v>
      </c>
      <c r="AZ2088" s="488" t="s">
        <v>1531</v>
      </c>
    </row>
    <row r="2089" hidden="1">
      <c r="A2089" s="488" t="s">
        <v>13790</v>
      </c>
      <c r="B2089" s="488" t="s">
        <v>13784</v>
      </c>
      <c r="C2089" s="488" t="s">
        <v>1513</v>
      </c>
      <c r="D2089" s="488" t="s">
        <v>1514</v>
      </c>
      <c r="E2089" s="491">
        <v>45824.23611111111</v>
      </c>
      <c r="F2089" s="492">
        <v>2980.0</v>
      </c>
      <c r="G2089" s="488" t="s">
        <v>1515</v>
      </c>
      <c r="H2089" s="492">
        <v>2980.0</v>
      </c>
      <c r="I2089" s="488" t="s">
        <v>1515</v>
      </c>
      <c r="J2089" s="488" t="s">
        <v>1516</v>
      </c>
      <c r="K2089" s="488" t="s">
        <v>1517</v>
      </c>
      <c r="L2089" s="488" t="s">
        <v>13785</v>
      </c>
      <c r="M2089" s="488" t="s">
        <v>13791</v>
      </c>
      <c r="N2089" s="488" t="s">
        <v>1520</v>
      </c>
      <c r="O2089" s="488" t="s">
        <v>1521</v>
      </c>
      <c r="P2089" s="488" t="s">
        <v>1724</v>
      </c>
      <c r="Q2089" s="488" t="s">
        <v>1523</v>
      </c>
      <c r="R2089" s="495" t="s">
        <v>1524</v>
      </c>
      <c r="S2089" s="494"/>
      <c r="T2089" s="494"/>
      <c r="U2089" s="488" t="s">
        <v>13792</v>
      </c>
      <c r="AB2089" s="488" t="s">
        <v>13788</v>
      </c>
      <c r="AC2089" s="496">
        <v>8.01E9</v>
      </c>
      <c r="AD2089" s="497"/>
      <c r="AE2089" s="497"/>
      <c r="AF2089" s="497"/>
      <c r="AG2089" s="497"/>
      <c r="AH2089" s="494"/>
      <c r="AI2089" s="494"/>
      <c r="AJ2089" s="488" t="s">
        <v>1527</v>
      </c>
      <c r="AK2089" s="498"/>
      <c r="AL2089" s="499"/>
      <c r="AM2089" s="488" t="s">
        <v>13789</v>
      </c>
      <c r="AP2089" s="494"/>
      <c r="AQ2089" s="494"/>
      <c r="AR2089" s="494"/>
      <c r="AS2089" s="494"/>
      <c r="AT2089" s="488" t="s">
        <v>1529</v>
      </c>
      <c r="AU2089" s="492">
        <v>3004.0</v>
      </c>
      <c r="AV2089" s="492">
        <v>11.0</v>
      </c>
      <c r="AW2089" s="492">
        <v>2029.0</v>
      </c>
      <c r="AX2089" s="488" t="s">
        <v>1728</v>
      </c>
      <c r="AY2089" s="488" t="s">
        <v>1729</v>
      </c>
      <c r="AZ2089" s="488" t="s">
        <v>1531</v>
      </c>
    </row>
    <row r="2090" hidden="1">
      <c r="A2090" s="488" t="s">
        <v>13793</v>
      </c>
      <c r="B2090" s="488" t="s">
        <v>13794</v>
      </c>
      <c r="C2090" s="488" t="s">
        <v>1513</v>
      </c>
      <c r="D2090" s="488" t="s">
        <v>1514</v>
      </c>
      <c r="E2090" s="491">
        <v>45824.22222222222</v>
      </c>
      <c r="F2090" s="492">
        <v>2980.0</v>
      </c>
      <c r="G2090" s="488" t="s">
        <v>1515</v>
      </c>
      <c r="H2090" s="492">
        <v>2980.0</v>
      </c>
      <c r="I2090" s="488" t="s">
        <v>1515</v>
      </c>
      <c r="J2090" s="488" t="s">
        <v>1516</v>
      </c>
      <c r="K2090" s="488" t="s">
        <v>1517</v>
      </c>
      <c r="L2090" s="488" t="s">
        <v>13795</v>
      </c>
      <c r="M2090" s="488" t="s">
        <v>13796</v>
      </c>
      <c r="N2090" s="488" t="s">
        <v>1520</v>
      </c>
      <c r="O2090" s="488" t="s">
        <v>1521</v>
      </c>
      <c r="P2090" s="488" t="s">
        <v>1554</v>
      </c>
      <c r="Q2090" s="488" t="s">
        <v>1523</v>
      </c>
      <c r="R2090" s="495" t="s">
        <v>1524</v>
      </c>
      <c r="S2090" s="494"/>
      <c r="T2090" s="494"/>
      <c r="U2090" s="488" t="s">
        <v>13797</v>
      </c>
      <c r="AB2090" s="488" t="s">
        <v>13798</v>
      </c>
      <c r="AC2090" s="496">
        <v>9.09E9</v>
      </c>
      <c r="AD2090" s="497"/>
      <c r="AE2090" s="497"/>
      <c r="AF2090" s="497"/>
      <c r="AG2090" s="497"/>
      <c r="AH2090" s="494"/>
      <c r="AI2090" s="494"/>
      <c r="AJ2090" s="488" t="s">
        <v>1527</v>
      </c>
      <c r="AK2090" s="494"/>
      <c r="AL2090" s="499"/>
      <c r="AM2090" s="488" t="s">
        <v>13799</v>
      </c>
      <c r="AO2090" s="494"/>
      <c r="AP2090" s="494"/>
      <c r="AQ2090" s="494"/>
      <c r="AR2090" s="494"/>
      <c r="AS2090" s="494"/>
      <c r="AT2090" s="488" t="s">
        <v>1529</v>
      </c>
      <c r="AU2090" s="492">
        <v>1240.0</v>
      </c>
      <c r="AV2090" s="492">
        <v>8.0</v>
      </c>
      <c r="AW2090" s="492">
        <v>2029.0</v>
      </c>
      <c r="AX2090" s="488" t="s">
        <v>1587</v>
      </c>
      <c r="AY2090" s="488" t="s">
        <v>1852</v>
      </c>
      <c r="AZ2090" s="488" t="s">
        <v>1531</v>
      </c>
    </row>
    <row r="2091" hidden="1">
      <c r="A2091" s="488" t="s">
        <v>13800</v>
      </c>
      <c r="B2091" s="488" t="s">
        <v>13801</v>
      </c>
      <c r="C2091" s="488" t="s">
        <v>1513</v>
      </c>
      <c r="D2091" s="488" t="s">
        <v>1514</v>
      </c>
      <c r="E2091" s="491">
        <v>45824.20277777778</v>
      </c>
      <c r="F2091" s="492">
        <v>2980.0</v>
      </c>
      <c r="G2091" s="488" t="s">
        <v>1515</v>
      </c>
      <c r="H2091" s="492">
        <v>2980.0</v>
      </c>
      <c r="I2091" s="488" t="s">
        <v>1515</v>
      </c>
      <c r="J2091" s="488" t="s">
        <v>1516</v>
      </c>
      <c r="K2091" s="488" t="s">
        <v>1517</v>
      </c>
      <c r="L2091" s="488" t="s">
        <v>13802</v>
      </c>
      <c r="M2091" s="488" t="s">
        <v>13803</v>
      </c>
      <c r="N2091" s="488" t="s">
        <v>1520</v>
      </c>
      <c r="O2091" s="488" t="s">
        <v>1521</v>
      </c>
      <c r="P2091" s="488" t="s">
        <v>1522</v>
      </c>
      <c r="Q2091" s="488" t="s">
        <v>1523</v>
      </c>
      <c r="R2091" s="495" t="s">
        <v>1524</v>
      </c>
      <c r="S2091" s="494"/>
      <c r="T2091" s="494"/>
      <c r="U2091" s="488" t="s">
        <v>13804</v>
      </c>
      <c r="AB2091" s="488" t="s">
        <v>13805</v>
      </c>
      <c r="AC2091" s="496">
        <v>9.08E9</v>
      </c>
      <c r="AD2091" s="497"/>
      <c r="AE2091" s="497"/>
      <c r="AF2091" s="497"/>
      <c r="AG2091" s="497"/>
      <c r="AH2091" s="497"/>
      <c r="AI2091" s="494"/>
      <c r="AJ2091" s="488" t="s">
        <v>1527</v>
      </c>
      <c r="AK2091" s="498"/>
      <c r="AL2091" s="499"/>
      <c r="AM2091" s="488" t="s">
        <v>13806</v>
      </c>
      <c r="AO2091" s="494"/>
      <c r="AP2091" s="494"/>
      <c r="AQ2091" s="494"/>
      <c r="AR2091" s="494"/>
      <c r="AS2091" s="494"/>
      <c r="AT2091" s="488" t="s">
        <v>1529</v>
      </c>
      <c r="AU2091" s="492">
        <v>3068.0</v>
      </c>
      <c r="AV2091" s="492">
        <v>8.0</v>
      </c>
      <c r="AW2091" s="492">
        <v>2026.0</v>
      </c>
      <c r="AX2091" s="488" t="s">
        <v>1867</v>
      </c>
      <c r="AY2091" s="488" t="s">
        <v>1868</v>
      </c>
      <c r="AZ2091" s="488" t="s">
        <v>1531</v>
      </c>
    </row>
    <row r="2092" hidden="1">
      <c r="A2092" s="488" t="s">
        <v>13807</v>
      </c>
      <c r="B2092" s="488" t="s">
        <v>13808</v>
      </c>
      <c r="C2092" s="488" t="s">
        <v>1513</v>
      </c>
      <c r="D2092" s="488" t="s">
        <v>1514</v>
      </c>
      <c r="E2092" s="491">
        <v>45824.12847222222</v>
      </c>
      <c r="F2092" s="492">
        <v>9800.0</v>
      </c>
      <c r="G2092" s="488" t="s">
        <v>1515</v>
      </c>
      <c r="H2092" s="492">
        <v>9800.0</v>
      </c>
      <c r="I2092" s="488" t="s">
        <v>1515</v>
      </c>
      <c r="J2092" s="488" t="s">
        <v>1516</v>
      </c>
      <c r="K2092" s="488" t="s">
        <v>1517</v>
      </c>
      <c r="L2092" s="488" t="s">
        <v>13809</v>
      </c>
      <c r="M2092" s="488" t="s">
        <v>13810</v>
      </c>
      <c r="N2092" s="488" t="s">
        <v>1520</v>
      </c>
      <c r="O2092" s="488" t="s">
        <v>1521</v>
      </c>
      <c r="P2092" s="488" t="s">
        <v>1545</v>
      </c>
      <c r="Q2092" s="488" t="s">
        <v>1523</v>
      </c>
      <c r="R2092" s="495" t="s">
        <v>1524</v>
      </c>
      <c r="S2092" s="494"/>
      <c r="T2092" s="494"/>
      <c r="U2092" s="488" t="s">
        <v>13811</v>
      </c>
      <c r="AB2092" s="488" t="s">
        <v>13812</v>
      </c>
      <c r="AC2092" s="496">
        <v>9.03E9</v>
      </c>
      <c r="AD2092" s="497"/>
      <c r="AE2092" s="494"/>
      <c r="AF2092" s="494"/>
      <c r="AG2092" s="494"/>
      <c r="AH2092" s="494"/>
      <c r="AI2092" s="494"/>
      <c r="AJ2092" s="488" t="s">
        <v>1527</v>
      </c>
      <c r="AK2092" s="494"/>
      <c r="AL2092" s="494"/>
      <c r="AM2092" s="488" t="s">
        <v>13813</v>
      </c>
      <c r="AP2092" s="494"/>
      <c r="AQ2092" s="494"/>
      <c r="AR2092" s="494"/>
      <c r="AS2092" s="494"/>
      <c r="AT2092" s="488" t="s">
        <v>1529</v>
      </c>
      <c r="AU2092" s="492">
        <v>2.0</v>
      </c>
      <c r="AV2092" s="492">
        <v>1.0</v>
      </c>
      <c r="AW2092" s="492">
        <v>2031.0</v>
      </c>
      <c r="AX2092" s="497"/>
      <c r="AY2092" s="497"/>
      <c r="AZ2092" s="488" t="s">
        <v>1531</v>
      </c>
    </row>
    <row r="2093" hidden="1">
      <c r="A2093" s="488" t="s">
        <v>13814</v>
      </c>
      <c r="B2093" s="488" t="s">
        <v>13815</v>
      </c>
      <c r="C2093" s="488" t="s">
        <v>1513</v>
      </c>
      <c r="D2093" s="488" t="s">
        <v>1514</v>
      </c>
      <c r="E2093" s="491">
        <v>45824.12152777778</v>
      </c>
      <c r="F2093" s="492">
        <v>2980.0</v>
      </c>
      <c r="G2093" s="488" t="s">
        <v>1515</v>
      </c>
      <c r="H2093" s="492">
        <v>2980.0</v>
      </c>
      <c r="I2093" s="488" t="s">
        <v>1515</v>
      </c>
      <c r="J2093" s="488" t="s">
        <v>1516</v>
      </c>
      <c r="K2093" s="488" t="s">
        <v>1517</v>
      </c>
      <c r="L2093" s="488" t="s">
        <v>13816</v>
      </c>
      <c r="M2093" s="488" t="s">
        <v>13817</v>
      </c>
      <c r="N2093" s="488" t="s">
        <v>1520</v>
      </c>
      <c r="O2093" s="488" t="s">
        <v>1521</v>
      </c>
      <c r="P2093" s="488" t="s">
        <v>1545</v>
      </c>
      <c r="Q2093" s="488" t="s">
        <v>1523</v>
      </c>
      <c r="R2093" s="495" t="s">
        <v>1524</v>
      </c>
      <c r="S2093" s="494"/>
      <c r="T2093" s="494"/>
      <c r="U2093" s="488" t="s">
        <v>13818</v>
      </c>
      <c r="AB2093" s="488" t="s">
        <v>13812</v>
      </c>
      <c r="AC2093" s="496">
        <v>9.03E9</v>
      </c>
      <c r="AD2093" s="497"/>
      <c r="AE2093" s="497"/>
      <c r="AF2093" s="497"/>
      <c r="AG2093" s="497"/>
      <c r="AH2093" s="497"/>
      <c r="AI2093" s="494"/>
      <c r="AJ2093" s="488" t="s">
        <v>1527</v>
      </c>
      <c r="AK2093" s="498"/>
      <c r="AL2093" s="499"/>
      <c r="AM2093" s="488" t="s">
        <v>13813</v>
      </c>
      <c r="AP2093" s="494"/>
      <c r="AQ2093" s="494"/>
      <c r="AR2093" s="494"/>
      <c r="AS2093" s="494"/>
      <c r="AT2093" s="488" t="s">
        <v>1529</v>
      </c>
      <c r="AU2093" s="492">
        <v>2.0</v>
      </c>
      <c r="AV2093" s="492">
        <v>1.0</v>
      </c>
      <c r="AW2093" s="492">
        <v>2031.0</v>
      </c>
      <c r="AX2093" s="497"/>
      <c r="AY2093" s="497"/>
      <c r="AZ2093" s="488" t="s">
        <v>1531</v>
      </c>
    </row>
    <row r="2094" hidden="1">
      <c r="A2094" s="488" t="s">
        <v>13819</v>
      </c>
      <c r="B2094" s="488" t="s">
        <v>13820</v>
      </c>
      <c r="C2094" s="488" t="s">
        <v>1513</v>
      </c>
      <c r="D2094" s="488" t="s">
        <v>1514</v>
      </c>
      <c r="E2094" s="491">
        <v>45824.09583333333</v>
      </c>
      <c r="F2094" s="492">
        <v>9800.0</v>
      </c>
      <c r="G2094" s="488" t="s">
        <v>1515</v>
      </c>
      <c r="H2094" s="492">
        <v>9800.0</v>
      </c>
      <c r="I2094" s="488" t="s">
        <v>1515</v>
      </c>
      <c r="J2094" s="488" t="s">
        <v>1516</v>
      </c>
      <c r="K2094" s="488" t="s">
        <v>1517</v>
      </c>
      <c r="L2094" s="488" t="s">
        <v>13821</v>
      </c>
      <c r="M2094" s="488" t="s">
        <v>13822</v>
      </c>
      <c r="N2094" s="488" t="s">
        <v>1520</v>
      </c>
      <c r="O2094" s="488" t="s">
        <v>1521</v>
      </c>
      <c r="P2094" s="488" t="s">
        <v>1522</v>
      </c>
      <c r="Q2094" s="488" t="s">
        <v>1523</v>
      </c>
      <c r="R2094" s="495" t="s">
        <v>1524</v>
      </c>
      <c r="S2094" s="494"/>
      <c r="T2094" s="494"/>
      <c r="U2094" s="488" t="s">
        <v>13823</v>
      </c>
      <c r="AB2094" s="488" t="s">
        <v>13824</v>
      </c>
      <c r="AC2094" s="496">
        <v>9.04E9</v>
      </c>
      <c r="AD2094" s="497"/>
      <c r="AE2094" s="497"/>
      <c r="AF2094" s="497"/>
      <c r="AG2094" s="497"/>
      <c r="AH2094" s="497"/>
      <c r="AI2094" s="494"/>
      <c r="AJ2094" s="488" t="s">
        <v>1527</v>
      </c>
      <c r="AK2094" s="498"/>
      <c r="AL2094" s="499"/>
      <c r="AM2094" s="488" t="s">
        <v>13825</v>
      </c>
      <c r="AO2094" s="494"/>
      <c r="AP2094" s="494"/>
      <c r="AQ2094" s="494"/>
      <c r="AR2094" s="494"/>
      <c r="AS2094" s="494"/>
      <c r="AT2094" s="488" t="s">
        <v>1558</v>
      </c>
      <c r="AU2094" s="492">
        <v>9843.0</v>
      </c>
      <c r="AV2094" s="492">
        <v>4.0</v>
      </c>
      <c r="AW2094" s="492">
        <v>2028.0</v>
      </c>
      <c r="AX2094" s="488" t="s">
        <v>1634</v>
      </c>
      <c r="AY2094" s="488" t="s">
        <v>2436</v>
      </c>
      <c r="AZ2094" s="488" t="s">
        <v>1531</v>
      </c>
    </row>
    <row r="2095" hidden="1">
      <c r="A2095" s="488" t="s">
        <v>13826</v>
      </c>
      <c r="B2095" s="488" t="s">
        <v>13827</v>
      </c>
      <c r="C2095" s="488" t="s">
        <v>1513</v>
      </c>
      <c r="D2095" s="488" t="s">
        <v>1514</v>
      </c>
      <c r="E2095" s="491">
        <v>45824.09305555555</v>
      </c>
      <c r="F2095" s="492">
        <v>2980.0</v>
      </c>
      <c r="G2095" s="488" t="s">
        <v>1515</v>
      </c>
      <c r="H2095" s="492">
        <v>2980.0</v>
      </c>
      <c r="I2095" s="488" t="s">
        <v>1515</v>
      </c>
      <c r="J2095" s="488" t="s">
        <v>1516</v>
      </c>
      <c r="K2095" s="488" t="s">
        <v>1517</v>
      </c>
      <c r="L2095" s="488" t="s">
        <v>13828</v>
      </c>
      <c r="M2095" s="488" t="s">
        <v>13829</v>
      </c>
      <c r="N2095" s="488" t="s">
        <v>1520</v>
      </c>
      <c r="O2095" s="488" t="s">
        <v>1521</v>
      </c>
      <c r="P2095" s="488" t="s">
        <v>1554</v>
      </c>
      <c r="Q2095" s="488" t="s">
        <v>1523</v>
      </c>
      <c r="R2095" s="495" t="s">
        <v>1524</v>
      </c>
      <c r="S2095" s="494"/>
      <c r="T2095" s="494"/>
      <c r="U2095" s="488" t="s">
        <v>13830</v>
      </c>
      <c r="AB2095" s="488" t="s">
        <v>13831</v>
      </c>
      <c r="AC2095" s="496">
        <v>8.03E9</v>
      </c>
      <c r="AD2095" s="497"/>
      <c r="AE2095" s="497"/>
      <c r="AF2095" s="497"/>
      <c r="AG2095" s="497"/>
      <c r="AH2095" s="497"/>
      <c r="AI2095" s="494"/>
      <c r="AJ2095" s="488" t="s">
        <v>1527</v>
      </c>
      <c r="AK2095" s="498"/>
      <c r="AL2095" s="499"/>
      <c r="AM2095" s="488" t="s">
        <v>13832</v>
      </c>
      <c r="AP2095" s="494"/>
      <c r="AQ2095" s="494"/>
      <c r="AR2095" s="494"/>
      <c r="AS2095" s="494"/>
      <c r="AT2095" s="488" t="s">
        <v>1529</v>
      </c>
      <c r="AU2095" s="492">
        <v>2140.0</v>
      </c>
      <c r="AV2095" s="492">
        <v>1.0</v>
      </c>
      <c r="AW2095" s="492">
        <v>2029.0</v>
      </c>
      <c r="AX2095" s="488" t="s">
        <v>1596</v>
      </c>
      <c r="AY2095" s="488" t="s">
        <v>13833</v>
      </c>
      <c r="AZ2095" s="488" t="s">
        <v>1531</v>
      </c>
    </row>
    <row r="2096" hidden="1">
      <c r="A2096" s="488" t="s">
        <v>13834</v>
      </c>
      <c r="B2096" s="488" t="s">
        <v>13835</v>
      </c>
      <c r="C2096" s="488" t="s">
        <v>1513</v>
      </c>
      <c r="D2096" s="488" t="s">
        <v>1514</v>
      </c>
      <c r="E2096" s="491">
        <v>45824.08819444444</v>
      </c>
      <c r="F2096" s="492">
        <v>2980.0</v>
      </c>
      <c r="G2096" s="488" t="s">
        <v>1515</v>
      </c>
      <c r="H2096" s="492">
        <v>2980.0</v>
      </c>
      <c r="I2096" s="488" t="s">
        <v>1515</v>
      </c>
      <c r="J2096" s="488" t="s">
        <v>1516</v>
      </c>
      <c r="K2096" s="488" t="s">
        <v>1517</v>
      </c>
      <c r="L2096" s="488" t="s">
        <v>3629</v>
      </c>
      <c r="M2096" s="488" t="s">
        <v>13836</v>
      </c>
      <c r="N2096" s="488" t="s">
        <v>1520</v>
      </c>
      <c r="O2096" s="488" t="s">
        <v>1521</v>
      </c>
      <c r="P2096" s="488" t="s">
        <v>1554</v>
      </c>
      <c r="Q2096" s="488" t="s">
        <v>1523</v>
      </c>
      <c r="R2096" s="495" t="s">
        <v>1524</v>
      </c>
      <c r="S2096" s="494"/>
      <c r="T2096" s="494"/>
      <c r="U2096" s="488" t="s">
        <v>13837</v>
      </c>
      <c r="AB2096" s="488" t="s">
        <v>3632</v>
      </c>
      <c r="AC2096" s="496">
        <v>9.03E9</v>
      </c>
      <c r="AD2096" s="497"/>
      <c r="AE2096" s="497"/>
      <c r="AF2096" s="497"/>
      <c r="AG2096" s="497"/>
      <c r="AH2096" s="497"/>
      <c r="AI2096" s="494"/>
      <c r="AJ2096" s="488" t="s">
        <v>1527</v>
      </c>
      <c r="AK2096" s="498"/>
      <c r="AL2096" s="499"/>
      <c r="AM2096" s="488" t="s">
        <v>3633</v>
      </c>
      <c r="AO2096" s="494"/>
      <c r="AP2096" s="494"/>
      <c r="AQ2096" s="494"/>
      <c r="AR2096" s="494"/>
      <c r="AS2096" s="494"/>
      <c r="AT2096" s="488" t="s">
        <v>1558</v>
      </c>
      <c r="AU2096" s="492">
        <v>808.0</v>
      </c>
      <c r="AV2096" s="492">
        <v>6.0</v>
      </c>
      <c r="AW2096" s="492">
        <v>2029.0</v>
      </c>
      <c r="AX2096" s="488" t="s">
        <v>1587</v>
      </c>
      <c r="AY2096" s="488" t="s">
        <v>6898</v>
      </c>
      <c r="AZ2096" s="488" t="s">
        <v>1531</v>
      </c>
    </row>
    <row r="2097" hidden="1">
      <c r="A2097" s="488" t="s">
        <v>13838</v>
      </c>
      <c r="B2097" s="488" t="s">
        <v>13820</v>
      </c>
      <c r="C2097" s="488" t="s">
        <v>1513</v>
      </c>
      <c r="D2097" s="488" t="s">
        <v>1514</v>
      </c>
      <c r="E2097" s="491">
        <v>45824.08819444444</v>
      </c>
      <c r="F2097" s="492">
        <v>2980.0</v>
      </c>
      <c r="G2097" s="488" t="s">
        <v>1515</v>
      </c>
      <c r="H2097" s="492">
        <v>2980.0</v>
      </c>
      <c r="I2097" s="488" t="s">
        <v>1515</v>
      </c>
      <c r="J2097" s="488" t="s">
        <v>1516</v>
      </c>
      <c r="K2097" s="488" t="s">
        <v>1517</v>
      </c>
      <c r="L2097" s="488" t="s">
        <v>13821</v>
      </c>
      <c r="M2097" s="488" t="s">
        <v>13839</v>
      </c>
      <c r="N2097" s="488" t="s">
        <v>1520</v>
      </c>
      <c r="O2097" s="488" t="s">
        <v>1521</v>
      </c>
      <c r="P2097" s="488" t="s">
        <v>1522</v>
      </c>
      <c r="Q2097" s="488" t="s">
        <v>1523</v>
      </c>
      <c r="R2097" s="495" t="s">
        <v>1524</v>
      </c>
      <c r="S2097" s="494"/>
      <c r="T2097" s="494"/>
      <c r="U2097" s="488" t="s">
        <v>13840</v>
      </c>
      <c r="AB2097" s="488" t="s">
        <v>13824</v>
      </c>
      <c r="AC2097" s="496">
        <v>9.04E9</v>
      </c>
      <c r="AD2097" s="497"/>
      <c r="AE2097" s="497"/>
      <c r="AF2097" s="497"/>
      <c r="AG2097" s="497"/>
      <c r="AH2097" s="497"/>
      <c r="AI2097" s="494"/>
      <c r="AJ2097" s="488" t="s">
        <v>1527</v>
      </c>
      <c r="AK2097" s="498"/>
      <c r="AL2097" s="499"/>
      <c r="AM2097" s="488" t="s">
        <v>13825</v>
      </c>
      <c r="AO2097" s="494"/>
      <c r="AP2097" s="494"/>
      <c r="AQ2097" s="494"/>
      <c r="AR2097" s="494"/>
      <c r="AS2097" s="494"/>
      <c r="AT2097" s="488" t="s">
        <v>1558</v>
      </c>
      <c r="AU2097" s="492">
        <v>9843.0</v>
      </c>
      <c r="AV2097" s="492">
        <v>4.0</v>
      </c>
      <c r="AW2097" s="492">
        <v>2028.0</v>
      </c>
      <c r="AX2097" s="488" t="s">
        <v>1634</v>
      </c>
      <c r="AY2097" s="488" t="s">
        <v>2436</v>
      </c>
      <c r="AZ2097" s="488" t="s">
        <v>1531</v>
      </c>
    </row>
    <row r="2098" hidden="1">
      <c r="A2098" s="488" t="s">
        <v>13841</v>
      </c>
      <c r="B2098" s="488" t="s">
        <v>13842</v>
      </c>
      <c r="C2098" s="488" t="s">
        <v>1513</v>
      </c>
      <c r="D2098" s="488" t="s">
        <v>1514</v>
      </c>
      <c r="E2098" s="491">
        <v>45824.061111111114</v>
      </c>
      <c r="F2098" s="492">
        <v>2980.0</v>
      </c>
      <c r="G2098" s="488" t="s">
        <v>1515</v>
      </c>
      <c r="H2098" s="492">
        <v>2980.0</v>
      </c>
      <c r="I2098" s="488" t="s">
        <v>1515</v>
      </c>
      <c r="J2098" s="488" t="s">
        <v>1516</v>
      </c>
      <c r="K2098" s="488" t="s">
        <v>1517</v>
      </c>
      <c r="L2098" s="488" t="s">
        <v>13843</v>
      </c>
      <c r="M2098" s="488" t="s">
        <v>13844</v>
      </c>
      <c r="N2098" s="488" t="s">
        <v>1520</v>
      </c>
      <c r="O2098" s="488" t="s">
        <v>1521</v>
      </c>
      <c r="P2098" s="488" t="s">
        <v>1522</v>
      </c>
      <c r="Q2098" s="488" t="s">
        <v>1523</v>
      </c>
      <c r="R2098" s="495" t="s">
        <v>1524</v>
      </c>
      <c r="S2098" s="494"/>
      <c r="T2098" s="494"/>
      <c r="U2098" s="488" t="s">
        <v>13845</v>
      </c>
      <c r="AB2098" s="488" t="s">
        <v>13846</v>
      </c>
      <c r="AC2098" s="496">
        <v>8.01E9</v>
      </c>
      <c r="AD2098" s="497"/>
      <c r="AE2098" s="497"/>
      <c r="AF2098" s="497"/>
      <c r="AG2098" s="497"/>
      <c r="AH2098" s="497"/>
      <c r="AI2098" s="494"/>
      <c r="AJ2098" s="488" t="s">
        <v>1527</v>
      </c>
      <c r="AK2098" s="498"/>
      <c r="AL2098" s="499"/>
      <c r="AM2098" s="488" t="s">
        <v>13847</v>
      </c>
      <c r="AO2098" s="497"/>
      <c r="AP2098" s="494"/>
      <c r="AQ2098" s="494"/>
      <c r="AR2098" s="494"/>
      <c r="AS2098" s="494"/>
      <c r="AT2098" s="488" t="s">
        <v>1529</v>
      </c>
      <c r="AU2098" s="492">
        <v>7529.0</v>
      </c>
      <c r="AV2098" s="492">
        <v>1.0</v>
      </c>
      <c r="AW2098" s="492">
        <v>2026.0</v>
      </c>
      <c r="AX2098" s="488" t="s">
        <v>1539</v>
      </c>
      <c r="AY2098" s="488" t="s">
        <v>1540</v>
      </c>
      <c r="AZ2098" s="488" t="s">
        <v>1531</v>
      </c>
    </row>
    <row r="2099" hidden="1">
      <c r="A2099" s="488" t="s">
        <v>13848</v>
      </c>
      <c r="B2099" s="488" t="s">
        <v>13849</v>
      </c>
      <c r="C2099" s="488" t="s">
        <v>1513</v>
      </c>
      <c r="D2099" s="488" t="s">
        <v>1514</v>
      </c>
      <c r="E2099" s="491">
        <v>45824.05416666667</v>
      </c>
      <c r="F2099" s="492">
        <v>2980.0</v>
      </c>
      <c r="G2099" s="488" t="s">
        <v>1515</v>
      </c>
      <c r="H2099" s="492">
        <v>2980.0</v>
      </c>
      <c r="I2099" s="488" t="s">
        <v>1515</v>
      </c>
      <c r="J2099" s="488" t="s">
        <v>1516</v>
      </c>
      <c r="K2099" s="488" t="s">
        <v>1517</v>
      </c>
      <c r="L2099" s="488" t="s">
        <v>13850</v>
      </c>
      <c r="M2099" s="488" t="s">
        <v>13851</v>
      </c>
      <c r="N2099" s="488" t="s">
        <v>1520</v>
      </c>
      <c r="O2099" s="488" t="s">
        <v>1521</v>
      </c>
      <c r="P2099" s="488" t="s">
        <v>1554</v>
      </c>
      <c r="Q2099" s="488" t="s">
        <v>1523</v>
      </c>
      <c r="R2099" s="495" t="s">
        <v>1524</v>
      </c>
      <c r="S2099" s="494"/>
      <c r="T2099" s="494"/>
      <c r="U2099" s="488" t="s">
        <v>13852</v>
      </c>
      <c r="AB2099" s="488" t="s">
        <v>13853</v>
      </c>
      <c r="AC2099" s="496">
        <v>7.03E9</v>
      </c>
      <c r="AD2099" s="497"/>
      <c r="AE2099" s="497"/>
      <c r="AF2099" s="497"/>
      <c r="AG2099" s="497"/>
      <c r="AH2099" s="497"/>
      <c r="AI2099" s="494"/>
      <c r="AJ2099" s="488" t="s">
        <v>1527</v>
      </c>
      <c r="AK2099" s="498"/>
      <c r="AL2099" s="499"/>
      <c r="AM2099" s="488" t="s">
        <v>13854</v>
      </c>
      <c r="AO2099" s="497"/>
      <c r="AP2099" s="494"/>
      <c r="AQ2099" s="494"/>
      <c r="AR2099" s="494"/>
      <c r="AS2099" s="494"/>
      <c r="AT2099" s="488" t="s">
        <v>1529</v>
      </c>
      <c r="AU2099" s="492">
        <v>70.0</v>
      </c>
      <c r="AV2099" s="492">
        <v>8.0</v>
      </c>
      <c r="AW2099" s="492">
        <v>2029.0</v>
      </c>
      <c r="AX2099" s="488" t="s">
        <v>1587</v>
      </c>
      <c r="AY2099" s="488" t="s">
        <v>1805</v>
      </c>
      <c r="AZ2099" s="488" t="s">
        <v>1531</v>
      </c>
    </row>
    <row r="2100" hidden="1">
      <c r="A2100" s="488" t="s">
        <v>13855</v>
      </c>
      <c r="B2100" s="488" t="s">
        <v>13856</v>
      </c>
      <c r="C2100" s="488" t="s">
        <v>1513</v>
      </c>
      <c r="D2100" s="488" t="s">
        <v>1514</v>
      </c>
      <c r="E2100" s="491">
        <v>45824.04861111111</v>
      </c>
      <c r="F2100" s="492">
        <v>9800.0</v>
      </c>
      <c r="G2100" s="488" t="s">
        <v>1515</v>
      </c>
      <c r="H2100" s="492">
        <v>9800.0</v>
      </c>
      <c r="I2100" s="488" t="s">
        <v>1515</v>
      </c>
      <c r="J2100" s="488" t="s">
        <v>1516</v>
      </c>
      <c r="K2100" s="488" t="s">
        <v>1517</v>
      </c>
      <c r="L2100" s="488" t="s">
        <v>13857</v>
      </c>
      <c r="M2100" s="488" t="s">
        <v>13858</v>
      </c>
      <c r="N2100" s="488" t="s">
        <v>1520</v>
      </c>
      <c r="O2100" s="488" t="s">
        <v>1521</v>
      </c>
      <c r="P2100" s="488" t="s">
        <v>1554</v>
      </c>
      <c r="Q2100" s="488" t="s">
        <v>1523</v>
      </c>
      <c r="R2100" s="495" t="s">
        <v>1524</v>
      </c>
      <c r="S2100" s="494"/>
      <c r="T2100" s="494"/>
      <c r="U2100" s="488" t="s">
        <v>13859</v>
      </c>
      <c r="AB2100" s="488" t="s">
        <v>13860</v>
      </c>
      <c r="AC2100" s="496">
        <v>8.08E9</v>
      </c>
      <c r="AD2100" s="497"/>
      <c r="AE2100" s="497"/>
      <c r="AF2100" s="497"/>
      <c r="AG2100" s="497"/>
      <c r="AH2100" s="497"/>
      <c r="AI2100" s="494"/>
      <c r="AJ2100" s="488" t="s">
        <v>1527</v>
      </c>
      <c r="AK2100" s="498"/>
      <c r="AL2100" s="499"/>
      <c r="AM2100" s="488" t="s">
        <v>13861</v>
      </c>
      <c r="AO2100" s="494"/>
      <c r="AP2100" s="494"/>
      <c r="AQ2100" s="494"/>
      <c r="AR2100" s="494"/>
      <c r="AS2100" s="494"/>
      <c r="AT2100" s="488" t="s">
        <v>1529</v>
      </c>
      <c r="AU2100" s="492">
        <v>3610.0</v>
      </c>
      <c r="AV2100" s="492">
        <v>11.0</v>
      </c>
      <c r="AW2100" s="492">
        <v>2027.0</v>
      </c>
      <c r="AX2100" s="488" t="s">
        <v>1587</v>
      </c>
      <c r="AY2100" s="488" t="s">
        <v>1597</v>
      </c>
      <c r="AZ2100" s="488" t="s">
        <v>1531</v>
      </c>
    </row>
    <row r="2101" hidden="1">
      <c r="A2101" s="488" t="s">
        <v>13862</v>
      </c>
      <c r="B2101" s="488" t="s">
        <v>13856</v>
      </c>
      <c r="C2101" s="488" t="s">
        <v>1513</v>
      </c>
      <c r="D2101" s="488" t="s">
        <v>1514</v>
      </c>
      <c r="E2101" s="491">
        <v>45824.04513888889</v>
      </c>
      <c r="F2101" s="492">
        <v>2980.0</v>
      </c>
      <c r="G2101" s="488" t="s">
        <v>1515</v>
      </c>
      <c r="H2101" s="492">
        <v>2980.0</v>
      </c>
      <c r="I2101" s="488" t="s">
        <v>1515</v>
      </c>
      <c r="J2101" s="488" t="s">
        <v>1516</v>
      </c>
      <c r="K2101" s="488" t="s">
        <v>1517</v>
      </c>
      <c r="L2101" s="488" t="s">
        <v>13857</v>
      </c>
      <c r="M2101" s="488" t="s">
        <v>13863</v>
      </c>
      <c r="N2101" s="488" t="s">
        <v>1520</v>
      </c>
      <c r="O2101" s="488" t="s">
        <v>1521</v>
      </c>
      <c r="P2101" s="488" t="s">
        <v>1554</v>
      </c>
      <c r="Q2101" s="488" t="s">
        <v>1523</v>
      </c>
      <c r="R2101" s="495" t="s">
        <v>1524</v>
      </c>
      <c r="S2101" s="494"/>
      <c r="T2101" s="494"/>
      <c r="U2101" s="488" t="s">
        <v>13864</v>
      </c>
      <c r="AB2101" s="488" t="s">
        <v>13860</v>
      </c>
      <c r="AC2101" s="496">
        <v>8.08E9</v>
      </c>
      <c r="AD2101" s="497"/>
      <c r="AE2101" s="497"/>
      <c r="AF2101" s="497"/>
      <c r="AG2101" s="497"/>
      <c r="AH2101" s="497"/>
      <c r="AI2101" s="494"/>
      <c r="AJ2101" s="488" t="s">
        <v>1527</v>
      </c>
      <c r="AK2101" s="498"/>
      <c r="AL2101" s="499"/>
      <c r="AM2101" s="488" t="s">
        <v>13861</v>
      </c>
      <c r="AO2101" s="494"/>
      <c r="AP2101" s="494"/>
      <c r="AQ2101" s="494"/>
      <c r="AR2101" s="494"/>
      <c r="AS2101" s="494"/>
      <c r="AT2101" s="488" t="s">
        <v>1529</v>
      </c>
      <c r="AU2101" s="492">
        <v>3610.0</v>
      </c>
      <c r="AV2101" s="492">
        <v>11.0</v>
      </c>
      <c r="AW2101" s="492">
        <v>2027.0</v>
      </c>
      <c r="AX2101" s="488" t="s">
        <v>1587</v>
      </c>
      <c r="AY2101" s="488" t="s">
        <v>1597</v>
      </c>
      <c r="AZ2101" s="488" t="s">
        <v>1531</v>
      </c>
    </row>
    <row r="2102" hidden="1">
      <c r="A2102" s="488" t="s">
        <v>13865</v>
      </c>
      <c r="B2102" s="488" t="s">
        <v>13866</v>
      </c>
      <c r="C2102" s="488" t="s">
        <v>1513</v>
      </c>
      <c r="D2102" s="488" t="s">
        <v>1514</v>
      </c>
      <c r="E2102" s="491">
        <v>45824.04027777778</v>
      </c>
      <c r="F2102" s="492">
        <v>2980.0</v>
      </c>
      <c r="G2102" s="488" t="s">
        <v>1515</v>
      </c>
      <c r="H2102" s="492">
        <v>2980.0</v>
      </c>
      <c r="I2102" s="488" t="s">
        <v>1515</v>
      </c>
      <c r="J2102" s="488" t="s">
        <v>1516</v>
      </c>
      <c r="K2102" s="488" t="s">
        <v>1517</v>
      </c>
      <c r="L2102" s="488" t="s">
        <v>13867</v>
      </c>
      <c r="M2102" s="488" t="s">
        <v>13868</v>
      </c>
      <c r="N2102" s="488" t="s">
        <v>1520</v>
      </c>
      <c r="O2102" s="488" t="s">
        <v>1521</v>
      </c>
      <c r="P2102" s="488" t="s">
        <v>1554</v>
      </c>
      <c r="Q2102" s="488" t="s">
        <v>1523</v>
      </c>
      <c r="R2102" s="495" t="s">
        <v>1524</v>
      </c>
      <c r="S2102" s="494"/>
      <c r="T2102" s="494"/>
      <c r="U2102" s="488" t="s">
        <v>13869</v>
      </c>
      <c r="AB2102" s="488" t="s">
        <v>13870</v>
      </c>
      <c r="AC2102" s="496">
        <v>8.06E9</v>
      </c>
      <c r="AD2102" s="497"/>
      <c r="AE2102" s="497"/>
      <c r="AF2102" s="497"/>
      <c r="AG2102" s="497"/>
      <c r="AH2102" s="497"/>
      <c r="AI2102" s="494"/>
      <c r="AJ2102" s="488" t="s">
        <v>1527</v>
      </c>
      <c r="AK2102" s="498"/>
      <c r="AL2102" s="499"/>
      <c r="AM2102" s="488" t="s">
        <v>13871</v>
      </c>
      <c r="AO2102" s="494"/>
      <c r="AP2102" s="494"/>
      <c r="AQ2102" s="494"/>
      <c r="AR2102" s="494"/>
      <c r="AS2102" s="494"/>
      <c r="AT2102" s="488" t="s">
        <v>1529</v>
      </c>
      <c r="AU2102" s="492">
        <v>1004.0</v>
      </c>
      <c r="AV2102" s="492">
        <v>3.0</v>
      </c>
      <c r="AW2102" s="492">
        <v>2030.0</v>
      </c>
      <c r="AX2102" s="488" t="s">
        <v>1634</v>
      </c>
      <c r="AY2102" s="488" t="s">
        <v>3306</v>
      </c>
      <c r="AZ2102" s="488" t="s">
        <v>1531</v>
      </c>
    </row>
    <row r="2103" hidden="1">
      <c r="A2103" s="488" t="s">
        <v>13872</v>
      </c>
      <c r="B2103" s="488" t="s">
        <v>13873</v>
      </c>
      <c r="C2103" s="488" t="s">
        <v>1513</v>
      </c>
      <c r="D2103" s="488" t="s">
        <v>1514</v>
      </c>
      <c r="E2103" s="491">
        <v>45824.00902777778</v>
      </c>
      <c r="F2103" s="492">
        <v>9800.0</v>
      </c>
      <c r="G2103" s="488" t="s">
        <v>1515</v>
      </c>
      <c r="H2103" s="492">
        <v>9800.0</v>
      </c>
      <c r="I2103" s="488" t="s">
        <v>1515</v>
      </c>
      <c r="J2103" s="488" t="s">
        <v>1516</v>
      </c>
      <c r="K2103" s="488" t="s">
        <v>1517</v>
      </c>
      <c r="L2103" s="488" t="s">
        <v>13874</v>
      </c>
      <c r="M2103" s="488" t="s">
        <v>13875</v>
      </c>
      <c r="N2103" s="488" t="s">
        <v>1520</v>
      </c>
      <c r="O2103" s="488" t="s">
        <v>1521</v>
      </c>
      <c r="P2103" s="488" t="s">
        <v>1545</v>
      </c>
      <c r="Q2103" s="488" t="s">
        <v>1523</v>
      </c>
      <c r="R2103" s="495" t="s">
        <v>1524</v>
      </c>
      <c r="S2103" s="494"/>
      <c r="T2103" s="494"/>
      <c r="U2103" s="488" t="s">
        <v>13876</v>
      </c>
      <c r="AB2103" s="488" t="s">
        <v>13877</v>
      </c>
      <c r="AC2103" s="496">
        <v>9.06E9</v>
      </c>
      <c r="AD2103" s="497"/>
      <c r="AE2103" s="494"/>
      <c r="AF2103" s="494"/>
      <c r="AG2103" s="494"/>
      <c r="AH2103" s="494"/>
      <c r="AI2103" s="494"/>
      <c r="AJ2103" s="488" t="s">
        <v>1527</v>
      </c>
      <c r="AK2103" s="494"/>
      <c r="AL2103" s="494"/>
      <c r="AM2103" s="488" t="s">
        <v>13878</v>
      </c>
      <c r="AO2103" s="494"/>
      <c r="AP2103" s="494"/>
      <c r="AQ2103" s="494"/>
      <c r="AR2103" s="494"/>
      <c r="AS2103" s="494"/>
      <c r="AT2103" s="488" t="s">
        <v>1529</v>
      </c>
      <c r="AU2103" s="492">
        <v>8009.0</v>
      </c>
      <c r="AV2103" s="492">
        <v>6.0</v>
      </c>
      <c r="AW2103" s="492">
        <v>2028.0</v>
      </c>
      <c r="AX2103" s="488" t="s">
        <v>1549</v>
      </c>
      <c r="AY2103" s="488" t="s">
        <v>10672</v>
      </c>
      <c r="AZ2103" s="488" t="s">
        <v>1531</v>
      </c>
    </row>
    <row r="2104" hidden="1">
      <c r="A2104" s="488" t="s">
        <v>13879</v>
      </c>
      <c r="B2104" s="488" t="s">
        <v>13873</v>
      </c>
      <c r="C2104" s="488" t="s">
        <v>1513</v>
      </c>
      <c r="D2104" s="488" t="s">
        <v>1514</v>
      </c>
      <c r="E2104" s="491">
        <v>45823.99930555555</v>
      </c>
      <c r="F2104" s="492">
        <v>2980.0</v>
      </c>
      <c r="G2104" s="488" t="s">
        <v>1515</v>
      </c>
      <c r="H2104" s="492">
        <v>2980.0</v>
      </c>
      <c r="I2104" s="488" t="s">
        <v>1515</v>
      </c>
      <c r="J2104" s="488" t="s">
        <v>1516</v>
      </c>
      <c r="K2104" s="488" t="s">
        <v>1517</v>
      </c>
      <c r="L2104" s="488" t="s">
        <v>13874</v>
      </c>
      <c r="M2104" s="488" t="s">
        <v>13880</v>
      </c>
      <c r="N2104" s="488" t="s">
        <v>1520</v>
      </c>
      <c r="O2104" s="488" t="s">
        <v>1521</v>
      </c>
      <c r="P2104" s="488" t="s">
        <v>1545</v>
      </c>
      <c r="Q2104" s="488" t="s">
        <v>1523</v>
      </c>
      <c r="R2104" s="495" t="s">
        <v>1524</v>
      </c>
      <c r="S2104" s="494"/>
      <c r="T2104" s="494"/>
      <c r="U2104" s="488" t="s">
        <v>13881</v>
      </c>
      <c r="AB2104" s="488" t="s">
        <v>13877</v>
      </c>
      <c r="AC2104" s="496">
        <v>9.06E9</v>
      </c>
      <c r="AD2104" s="497"/>
      <c r="AE2104" s="494"/>
      <c r="AF2104" s="494"/>
      <c r="AG2104" s="494"/>
      <c r="AH2104" s="494"/>
      <c r="AI2104" s="494"/>
      <c r="AJ2104" s="488" t="s">
        <v>1527</v>
      </c>
      <c r="AK2104" s="494"/>
      <c r="AL2104" s="494"/>
      <c r="AM2104" s="488" t="s">
        <v>13878</v>
      </c>
      <c r="AO2104" s="494"/>
      <c r="AP2104" s="494"/>
      <c r="AQ2104" s="494"/>
      <c r="AR2104" s="494"/>
      <c r="AS2104" s="494"/>
      <c r="AT2104" s="488" t="s">
        <v>1529</v>
      </c>
      <c r="AU2104" s="492">
        <v>8009.0</v>
      </c>
      <c r="AV2104" s="492">
        <v>6.0</v>
      </c>
      <c r="AW2104" s="492">
        <v>2028.0</v>
      </c>
      <c r="AX2104" s="488" t="s">
        <v>1549</v>
      </c>
      <c r="AY2104" s="488" t="s">
        <v>10672</v>
      </c>
      <c r="AZ2104" s="488" t="s">
        <v>1531</v>
      </c>
    </row>
    <row r="2105" hidden="1">
      <c r="A2105" s="488" t="s">
        <v>13882</v>
      </c>
      <c r="B2105" s="488" t="s">
        <v>13883</v>
      </c>
      <c r="C2105" s="488" t="s">
        <v>1513</v>
      </c>
      <c r="D2105" s="488" t="s">
        <v>1514</v>
      </c>
      <c r="E2105" s="491">
        <v>45823.995833333334</v>
      </c>
      <c r="F2105" s="492">
        <v>2980.0</v>
      </c>
      <c r="G2105" s="488" t="s">
        <v>1515</v>
      </c>
      <c r="H2105" s="492">
        <v>2980.0</v>
      </c>
      <c r="I2105" s="488" t="s">
        <v>1515</v>
      </c>
      <c r="J2105" s="488" t="s">
        <v>1516</v>
      </c>
      <c r="K2105" s="488" t="s">
        <v>1517</v>
      </c>
      <c r="L2105" s="488" t="s">
        <v>13884</v>
      </c>
      <c r="M2105" s="488" t="s">
        <v>13885</v>
      </c>
      <c r="N2105" s="488" t="s">
        <v>1520</v>
      </c>
      <c r="O2105" s="488" t="s">
        <v>1521</v>
      </c>
      <c r="P2105" s="488" t="s">
        <v>1545</v>
      </c>
      <c r="Q2105" s="488" t="s">
        <v>1523</v>
      </c>
      <c r="R2105" s="495" t="s">
        <v>1524</v>
      </c>
      <c r="S2105" s="494"/>
      <c r="T2105" s="494"/>
      <c r="U2105" s="488" t="s">
        <v>13886</v>
      </c>
      <c r="AB2105" s="488" t="s">
        <v>13887</v>
      </c>
      <c r="AC2105" s="496">
        <v>8.06E9</v>
      </c>
      <c r="AD2105" s="497"/>
      <c r="AE2105" s="497"/>
      <c r="AF2105" s="497"/>
      <c r="AG2105" s="497"/>
      <c r="AH2105" s="494"/>
      <c r="AI2105" s="494"/>
      <c r="AJ2105" s="488" t="s">
        <v>1527</v>
      </c>
      <c r="AK2105" s="498"/>
      <c r="AL2105" s="499"/>
      <c r="AM2105" s="488" t="s">
        <v>13888</v>
      </c>
      <c r="AO2105" s="494"/>
      <c r="AP2105" s="494"/>
      <c r="AQ2105" s="494"/>
      <c r="AR2105" s="494"/>
      <c r="AS2105" s="494"/>
      <c r="AT2105" s="488" t="s">
        <v>1529</v>
      </c>
      <c r="AU2105" s="492">
        <v>4449.0</v>
      </c>
      <c r="AV2105" s="492">
        <v>9.0</v>
      </c>
      <c r="AW2105" s="492">
        <v>2028.0</v>
      </c>
      <c r="AX2105" s="497"/>
      <c r="AY2105" s="488" t="s">
        <v>1652</v>
      </c>
      <c r="AZ2105" s="488" t="s">
        <v>1531</v>
      </c>
    </row>
    <row r="2106" hidden="1">
      <c r="A2106" s="488" t="s">
        <v>13889</v>
      </c>
      <c r="B2106" s="488" t="s">
        <v>13890</v>
      </c>
      <c r="C2106" s="488" t="s">
        <v>1513</v>
      </c>
      <c r="D2106" s="488" t="s">
        <v>1514</v>
      </c>
      <c r="E2106" s="491">
        <v>45823.99166666667</v>
      </c>
      <c r="F2106" s="492">
        <v>2980.0</v>
      </c>
      <c r="G2106" s="488" t="s">
        <v>1515</v>
      </c>
      <c r="H2106" s="492">
        <v>2980.0</v>
      </c>
      <c r="I2106" s="488" t="s">
        <v>1515</v>
      </c>
      <c r="J2106" s="488" t="s">
        <v>1516</v>
      </c>
      <c r="K2106" s="488" t="s">
        <v>1517</v>
      </c>
      <c r="L2106" s="488" t="s">
        <v>13891</v>
      </c>
      <c r="M2106" s="488" t="s">
        <v>13892</v>
      </c>
      <c r="N2106" s="488" t="s">
        <v>1520</v>
      </c>
      <c r="O2106" s="488" t="s">
        <v>1521</v>
      </c>
      <c r="P2106" s="488" t="s">
        <v>1554</v>
      </c>
      <c r="Q2106" s="488" t="s">
        <v>1523</v>
      </c>
      <c r="R2106" s="495" t="s">
        <v>1524</v>
      </c>
      <c r="S2106" s="494"/>
      <c r="T2106" s="494"/>
      <c r="U2106" s="488" t="s">
        <v>13893</v>
      </c>
      <c r="AB2106" s="488" t="s">
        <v>13894</v>
      </c>
      <c r="AC2106" s="496">
        <v>9.05E9</v>
      </c>
      <c r="AD2106" s="497"/>
      <c r="AE2106" s="494"/>
      <c r="AF2106" s="494"/>
      <c r="AG2106" s="494"/>
      <c r="AH2106" s="494"/>
      <c r="AI2106" s="494"/>
      <c r="AJ2106" s="488" t="s">
        <v>1527</v>
      </c>
      <c r="AK2106" s="494"/>
      <c r="AL2106" s="494"/>
      <c r="AM2106" s="488" t="s">
        <v>13895</v>
      </c>
      <c r="AO2106" s="494"/>
      <c r="AP2106" s="494"/>
      <c r="AQ2106" s="494"/>
      <c r="AR2106" s="494"/>
      <c r="AS2106" s="494"/>
      <c r="AT2106" s="488" t="s">
        <v>1529</v>
      </c>
      <c r="AU2106" s="492">
        <v>5252.0</v>
      </c>
      <c r="AV2106" s="492">
        <v>8.0</v>
      </c>
      <c r="AW2106" s="492">
        <v>2025.0</v>
      </c>
      <c r="AX2106" s="488" t="s">
        <v>1587</v>
      </c>
      <c r="AY2106" s="488" t="s">
        <v>1597</v>
      </c>
      <c r="AZ2106" s="488" t="s">
        <v>1531</v>
      </c>
    </row>
    <row r="2107" hidden="1">
      <c r="A2107" s="488" t="s">
        <v>13896</v>
      </c>
      <c r="B2107" s="488" t="s">
        <v>13897</v>
      </c>
      <c r="C2107" s="488" t="s">
        <v>1513</v>
      </c>
      <c r="D2107" s="488" t="s">
        <v>1514</v>
      </c>
      <c r="E2107" s="491">
        <v>45823.9875</v>
      </c>
      <c r="F2107" s="492">
        <v>2980.0</v>
      </c>
      <c r="G2107" s="488" t="s">
        <v>1515</v>
      </c>
      <c r="H2107" s="492">
        <v>2980.0</v>
      </c>
      <c r="I2107" s="488" t="s">
        <v>1515</v>
      </c>
      <c r="J2107" s="488" t="s">
        <v>1516</v>
      </c>
      <c r="K2107" s="488" t="s">
        <v>1517</v>
      </c>
      <c r="L2107" s="488" t="s">
        <v>13898</v>
      </c>
      <c r="M2107" s="488" t="s">
        <v>13899</v>
      </c>
      <c r="N2107" s="488" t="s">
        <v>1520</v>
      </c>
      <c r="O2107" s="488" t="s">
        <v>1521</v>
      </c>
      <c r="P2107" s="488" t="s">
        <v>1522</v>
      </c>
      <c r="Q2107" s="488" t="s">
        <v>1523</v>
      </c>
      <c r="R2107" s="495" t="s">
        <v>1524</v>
      </c>
      <c r="S2107" s="494"/>
      <c r="T2107" s="494"/>
      <c r="U2107" s="488" t="s">
        <v>13900</v>
      </c>
      <c r="AB2107" s="488" t="s">
        <v>13901</v>
      </c>
      <c r="AC2107" s="496">
        <v>8.07E9</v>
      </c>
      <c r="AD2107" s="497"/>
      <c r="AE2107" s="494"/>
      <c r="AF2107" s="494"/>
      <c r="AG2107" s="494"/>
      <c r="AH2107" s="494"/>
      <c r="AI2107" s="494"/>
      <c r="AJ2107" s="488" t="s">
        <v>1527</v>
      </c>
      <c r="AK2107" s="494"/>
      <c r="AL2107" s="494"/>
      <c r="AM2107" s="488" t="s">
        <v>13902</v>
      </c>
      <c r="AO2107" s="494"/>
      <c r="AP2107" s="494"/>
      <c r="AQ2107" s="494"/>
      <c r="AR2107" s="494"/>
      <c r="AS2107" s="494"/>
      <c r="AT2107" s="488" t="s">
        <v>1529</v>
      </c>
      <c r="AU2107" s="492">
        <v>132.0</v>
      </c>
      <c r="AV2107" s="492">
        <v>3.0</v>
      </c>
      <c r="AW2107" s="492">
        <v>2026.0</v>
      </c>
      <c r="AX2107" s="488" t="s">
        <v>1634</v>
      </c>
      <c r="AY2107" s="488" t="s">
        <v>2292</v>
      </c>
      <c r="AZ2107" s="488" t="s">
        <v>1531</v>
      </c>
    </row>
    <row r="2108" hidden="1">
      <c r="A2108" s="488" t="s">
        <v>13903</v>
      </c>
      <c r="B2108" s="488" t="s">
        <v>13904</v>
      </c>
      <c r="C2108" s="488" t="s">
        <v>1513</v>
      </c>
      <c r="D2108" s="488" t="s">
        <v>1514</v>
      </c>
      <c r="E2108" s="491">
        <v>45823.96597222222</v>
      </c>
      <c r="F2108" s="492">
        <v>2980.0</v>
      </c>
      <c r="G2108" s="488" t="s">
        <v>1515</v>
      </c>
      <c r="H2108" s="492">
        <v>2980.0</v>
      </c>
      <c r="I2108" s="488" t="s">
        <v>1515</v>
      </c>
      <c r="J2108" s="488" t="s">
        <v>1516</v>
      </c>
      <c r="K2108" s="488" t="s">
        <v>1517</v>
      </c>
      <c r="L2108" s="488" t="s">
        <v>13905</v>
      </c>
      <c r="M2108" s="488" t="s">
        <v>13906</v>
      </c>
      <c r="N2108" s="488" t="s">
        <v>1520</v>
      </c>
      <c r="O2108" s="488" t="s">
        <v>1521</v>
      </c>
      <c r="P2108" s="488" t="s">
        <v>1554</v>
      </c>
      <c r="Q2108" s="488" t="s">
        <v>1523</v>
      </c>
      <c r="R2108" s="495" t="s">
        <v>1524</v>
      </c>
      <c r="S2108" s="494"/>
      <c r="T2108" s="494"/>
      <c r="U2108" s="488" t="s">
        <v>13907</v>
      </c>
      <c r="AB2108" s="488" t="s">
        <v>13908</v>
      </c>
      <c r="AC2108" s="496">
        <v>9.04E9</v>
      </c>
      <c r="AD2108" s="497"/>
      <c r="AE2108" s="494"/>
      <c r="AF2108" s="494"/>
      <c r="AG2108" s="494"/>
      <c r="AH2108" s="494"/>
      <c r="AI2108" s="494"/>
      <c r="AJ2108" s="488" t="s">
        <v>1527</v>
      </c>
      <c r="AK2108" s="494"/>
      <c r="AL2108" s="494"/>
      <c r="AM2108" s="488" t="s">
        <v>13909</v>
      </c>
      <c r="AO2108" s="494"/>
      <c r="AP2108" s="494"/>
      <c r="AQ2108" s="494"/>
      <c r="AR2108" s="494"/>
      <c r="AS2108" s="494"/>
      <c r="AT2108" s="488" t="s">
        <v>1529</v>
      </c>
      <c r="AU2108" s="492">
        <v>8111.0</v>
      </c>
      <c r="AV2108" s="492">
        <v>8.0</v>
      </c>
      <c r="AW2108" s="492">
        <v>2026.0</v>
      </c>
      <c r="AX2108" s="488" t="s">
        <v>1634</v>
      </c>
      <c r="AY2108" s="488" t="s">
        <v>1917</v>
      </c>
      <c r="AZ2108" s="488" t="s">
        <v>1531</v>
      </c>
    </row>
    <row r="2109" hidden="1">
      <c r="A2109" s="488" t="s">
        <v>13910</v>
      </c>
      <c r="B2109" s="488" t="s">
        <v>13911</v>
      </c>
      <c r="C2109" s="488" t="s">
        <v>1513</v>
      </c>
      <c r="D2109" s="488" t="s">
        <v>1514</v>
      </c>
      <c r="E2109" s="491">
        <v>45823.947222222225</v>
      </c>
      <c r="F2109" s="492">
        <v>2980.0</v>
      </c>
      <c r="G2109" s="488" t="s">
        <v>1515</v>
      </c>
      <c r="H2109" s="492">
        <v>2980.0</v>
      </c>
      <c r="I2109" s="488" t="s">
        <v>1515</v>
      </c>
      <c r="J2109" s="488" t="s">
        <v>1516</v>
      </c>
      <c r="K2109" s="488" t="s">
        <v>1517</v>
      </c>
      <c r="L2109" s="488" t="s">
        <v>13912</v>
      </c>
      <c r="M2109" s="488" t="s">
        <v>13913</v>
      </c>
      <c r="N2109" s="488" t="s">
        <v>1520</v>
      </c>
      <c r="O2109" s="488" t="s">
        <v>1521</v>
      </c>
      <c r="P2109" s="488" t="s">
        <v>1554</v>
      </c>
      <c r="Q2109" s="488" t="s">
        <v>1523</v>
      </c>
      <c r="R2109" s="495" t="s">
        <v>1524</v>
      </c>
      <c r="S2109" s="494"/>
      <c r="T2109" s="494"/>
      <c r="U2109" s="488" t="s">
        <v>13914</v>
      </c>
      <c r="AB2109" s="488" t="s">
        <v>13915</v>
      </c>
      <c r="AC2109" s="496">
        <v>8.01E9</v>
      </c>
      <c r="AD2109" s="497"/>
      <c r="AE2109" s="497"/>
      <c r="AF2109" s="497"/>
      <c r="AG2109" s="497"/>
      <c r="AH2109" s="497"/>
      <c r="AI2109" s="494"/>
      <c r="AJ2109" s="488" t="s">
        <v>1527</v>
      </c>
      <c r="AK2109" s="498"/>
      <c r="AL2109" s="499"/>
      <c r="AM2109" s="488" t="s">
        <v>13916</v>
      </c>
      <c r="AO2109" s="494"/>
      <c r="AP2109" s="494"/>
      <c r="AQ2109" s="494"/>
      <c r="AR2109" s="494"/>
      <c r="AS2109" s="494"/>
      <c r="AT2109" s="488" t="s">
        <v>1529</v>
      </c>
      <c r="AU2109" s="492">
        <v>9874.0</v>
      </c>
      <c r="AV2109" s="492">
        <v>12.0</v>
      </c>
      <c r="AW2109" s="492">
        <v>2026.0</v>
      </c>
      <c r="AX2109" s="488" t="s">
        <v>1587</v>
      </c>
      <c r="AY2109" s="488" t="s">
        <v>1597</v>
      </c>
      <c r="AZ2109" s="488" t="s">
        <v>1531</v>
      </c>
    </row>
    <row r="2110" hidden="1">
      <c r="A2110" s="488" t="s">
        <v>13917</v>
      </c>
      <c r="B2110" s="488" t="s">
        <v>13918</v>
      </c>
      <c r="C2110" s="488" t="s">
        <v>1513</v>
      </c>
      <c r="D2110" s="488" t="s">
        <v>1514</v>
      </c>
      <c r="E2110" s="491">
        <v>45823.89791666667</v>
      </c>
      <c r="F2110" s="492">
        <v>2980.0</v>
      </c>
      <c r="G2110" s="488" t="s">
        <v>1515</v>
      </c>
      <c r="H2110" s="492">
        <v>2980.0</v>
      </c>
      <c r="I2110" s="488" t="s">
        <v>1515</v>
      </c>
      <c r="J2110" s="488" t="s">
        <v>1516</v>
      </c>
      <c r="K2110" s="488" t="s">
        <v>1517</v>
      </c>
      <c r="L2110" s="488" t="s">
        <v>13919</v>
      </c>
      <c r="M2110" s="488" t="s">
        <v>13920</v>
      </c>
      <c r="N2110" s="488" t="s">
        <v>1520</v>
      </c>
      <c r="O2110" s="488" t="s">
        <v>1521</v>
      </c>
      <c r="P2110" s="488" t="s">
        <v>1522</v>
      </c>
      <c r="Q2110" s="488" t="s">
        <v>1523</v>
      </c>
      <c r="R2110" s="495" t="s">
        <v>1524</v>
      </c>
      <c r="S2110" s="494"/>
      <c r="T2110" s="494"/>
      <c r="U2110" s="488" t="s">
        <v>13921</v>
      </c>
      <c r="AB2110" s="488" t="s">
        <v>13922</v>
      </c>
      <c r="AC2110" s="496">
        <v>8.04E9</v>
      </c>
      <c r="AD2110" s="497"/>
      <c r="AE2110" s="497"/>
      <c r="AF2110" s="497"/>
      <c r="AG2110" s="497"/>
      <c r="AH2110" s="497"/>
      <c r="AI2110" s="494"/>
      <c r="AJ2110" s="488" t="s">
        <v>1527</v>
      </c>
      <c r="AK2110" s="498"/>
      <c r="AL2110" s="499"/>
      <c r="AM2110" s="488" t="s">
        <v>13923</v>
      </c>
      <c r="AO2110" s="494"/>
      <c r="AP2110" s="494"/>
      <c r="AQ2110" s="494"/>
      <c r="AR2110" s="494"/>
      <c r="AS2110" s="494"/>
      <c r="AT2110" s="488" t="s">
        <v>1529</v>
      </c>
      <c r="AU2110" s="492">
        <v>2.0</v>
      </c>
      <c r="AV2110" s="492">
        <v>3.0</v>
      </c>
      <c r="AW2110" s="492">
        <v>2029.0</v>
      </c>
      <c r="AX2110" s="497"/>
      <c r="AY2110" s="488" t="s">
        <v>1571</v>
      </c>
      <c r="AZ2110" s="488" t="s">
        <v>1531</v>
      </c>
    </row>
    <row r="2111" hidden="1">
      <c r="A2111" s="488" t="s">
        <v>13924</v>
      </c>
      <c r="B2111" s="488" t="s">
        <v>13925</v>
      </c>
      <c r="C2111" s="488" t="s">
        <v>1513</v>
      </c>
      <c r="D2111" s="488" t="s">
        <v>1514</v>
      </c>
      <c r="E2111" s="491">
        <v>45823.89027777778</v>
      </c>
      <c r="F2111" s="492">
        <v>4980.0</v>
      </c>
      <c r="G2111" s="488" t="s">
        <v>1515</v>
      </c>
      <c r="H2111" s="492">
        <v>4980.0</v>
      </c>
      <c r="I2111" s="488" t="s">
        <v>1515</v>
      </c>
      <c r="J2111" s="488" t="s">
        <v>1516</v>
      </c>
      <c r="K2111" s="488" t="s">
        <v>1517</v>
      </c>
      <c r="L2111" s="488" t="s">
        <v>13926</v>
      </c>
      <c r="M2111" s="488" t="s">
        <v>13927</v>
      </c>
      <c r="N2111" s="488" t="s">
        <v>1520</v>
      </c>
      <c r="O2111" s="488" t="s">
        <v>1521</v>
      </c>
      <c r="P2111" s="488" t="s">
        <v>1545</v>
      </c>
      <c r="Q2111" s="488" t="s">
        <v>1523</v>
      </c>
      <c r="R2111" s="495" t="s">
        <v>1524</v>
      </c>
      <c r="S2111" s="494"/>
      <c r="T2111" s="494"/>
      <c r="U2111" s="488" t="s">
        <v>13928</v>
      </c>
      <c r="AB2111" s="488" t="s">
        <v>13929</v>
      </c>
      <c r="AC2111" s="496">
        <v>8.09E9</v>
      </c>
      <c r="AD2111" s="497"/>
      <c r="AE2111" s="497"/>
      <c r="AF2111" s="497"/>
      <c r="AG2111" s="497"/>
      <c r="AH2111" s="497"/>
      <c r="AI2111" s="494"/>
      <c r="AJ2111" s="488" t="s">
        <v>1527</v>
      </c>
      <c r="AK2111" s="498"/>
      <c r="AL2111" s="499"/>
      <c r="AM2111" s="488" t="s">
        <v>13930</v>
      </c>
      <c r="AO2111" s="494"/>
      <c r="AP2111" s="494"/>
      <c r="AQ2111" s="494"/>
      <c r="AR2111" s="494"/>
      <c r="AS2111" s="494"/>
      <c r="AT2111" s="488" t="s">
        <v>1529</v>
      </c>
      <c r="AU2111" s="492">
        <v>9541.0</v>
      </c>
      <c r="AV2111" s="492">
        <v>3.0</v>
      </c>
      <c r="AW2111" s="492">
        <v>2028.0</v>
      </c>
      <c r="AX2111" s="497"/>
      <c r="AY2111" s="497"/>
      <c r="AZ2111" s="488" t="s">
        <v>1531</v>
      </c>
    </row>
    <row r="2112" hidden="1">
      <c r="A2112" s="488" t="s">
        <v>13931</v>
      </c>
      <c r="B2112" s="488" t="s">
        <v>13932</v>
      </c>
      <c r="C2112" s="488" t="s">
        <v>1513</v>
      </c>
      <c r="D2112" s="488" t="s">
        <v>1514</v>
      </c>
      <c r="E2112" s="491">
        <v>45823.87777777778</v>
      </c>
      <c r="F2112" s="492">
        <v>9800.0</v>
      </c>
      <c r="G2112" s="488" t="s">
        <v>1515</v>
      </c>
      <c r="H2112" s="492">
        <v>9800.0</v>
      </c>
      <c r="I2112" s="488" t="s">
        <v>1515</v>
      </c>
      <c r="J2112" s="488" t="s">
        <v>1516</v>
      </c>
      <c r="K2112" s="488" t="s">
        <v>1517</v>
      </c>
      <c r="L2112" s="488" t="s">
        <v>13933</v>
      </c>
      <c r="M2112" s="488" t="s">
        <v>13934</v>
      </c>
      <c r="N2112" s="488" t="s">
        <v>1520</v>
      </c>
      <c r="O2112" s="488" t="s">
        <v>1521</v>
      </c>
      <c r="P2112" s="488" t="s">
        <v>1522</v>
      </c>
      <c r="Q2112" s="488" t="s">
        <v>1523</v>
      </c>
      <c r="R2112" s="495" t="s">
        <v>1524</v>
      </c>
      <c r="S2112" s="494"/>
      <c r="T2112" s="494"/>
      <c r="U2112" s="488" t="s">
        <v>13935</v>
      </c>
      <c r="AB2112" s="488" t="s">
        <v>13936</v>
      </c>
      <c r="AC2112" s="496">
        <v>9.06E9</v>
      </c>
      <c r="AD2112" s="497"/>
      <c r="AE2112" s="497"/>
      <c r="AF2112" s="497"/>
      <c r="AG2112" s="497"/>
      <c r="AH2112" s="497"/>
      <c r="AI2112" s="494"/>
      <c r="AJ2112" s="488" t="s">
        <v>1527</v>
      </c>
      <c r="AK2112" s="498"/>
      <c r="AL2112" s="499"/>
      <c r="AM2112" s="488" t="s">
        <v>13937</v>
      </c>
      <c r="AP2112" s="494"/>
      <c r="AQ2112" s="494"/>
      <c r="AR2112" s="494"/>
      <c r="AS2112" s="494"/>
      <c r="AT2112" s="488" t="s">
        <v>1529</v>
      </c>
      <c r="AU2112" s="492">
        <v>3968.0</v>
      </c>
      <c r="AV2112" s="492">
        <v>12.0</v>
      </c>
      <c r="AW2112" s="492">
        <v>2029.0</v>
      </c>
      <c r="AX2112" s="488" t="s">
        <v>1539</v>
      </c>
      <c r="AY2112" s="488" t="s">
        <v>1540</v>
      </c>
      <c r="AZ2112" s="488" t="s">
        <v>1531</v>
      </c>
    </row>
    <row r="2113" hidden="1">
      <c r="A2113" s="488" t="s">
        <v>13938</v>
      </c>
      <c r="B2113" s="488" t="s">
        <v>13932</v>
      </c>
      <c r="C2113" s="488" t="s">
        <v>1513</v>
      </c>
      <c r="D2113" s="488" t="s">
        <v>1514</v>
      </c>
      <c r="E2113" s="491">
        <v>45823.875</v>
      </c>
      <c r="F2113" s="492">
        <v>2980.0</v>
      </c>
      <c r="G2113" s="488" t="s">
        <v>1515</v>
      </c>
      <c r="H2113" s="492">
        <v>2980.0</v>
      </c>
      <c r="I2113" s="488" t="s">
        <v>1515</v>
      </c>
      <c r="J2113" s="488" t="s">
        <v>1516</v>
      </c>
      <c r="K2113" s="488" t="s">
        <v>1517</v>
      </c>
      <c r="L2113" s="488" t="s">
        <v>13933</v>
      </c>
      <c r="M2113" s="488" t="s">
        <v>13939</v>
      </c>
      <c r="N2113" s="488" t="s">
        <v>1520</v>
      </c>
      <c r="O2113" s="488" t="s">
        <v>1521</v>
      </c>
      <c r="P2113" s="488" t="s">
        <v>1522</v>
      </c>
      <c r="Q2113" s="488" t="s">
        <v>1523</v>
      </c>
      <c r="R2113" s="495" t="s">
        <v>1524</v>
      </c>
      <c r="S2113" s="494"/>
      <c r="T2113" s="494"/>
      <c r="U2113" s="488" t="s">
        <v>13940</v>
      </c>
      <c r="AB2113" s="488" t="s">
        <v>13936</v>
      </c>
      <c r="AC2113" s="496">
        <v>9.06E9</v>
      </c>
      <c r="AD2113" s="497"/>
      <c r="AE2113" s="497"/>
      <c r="AF2113" s="497"/>
      <c r="AG2113" s="497"/>
      <c r="AH2113" s="497"/>
      <c r="AI2113" s="494"/>
      <c r="AJ2113" s="488" t="s">
        <v>1527</v>
      </c>
      <c r="AK2113" s="498"/>
      <c r="AL2113" s="499"/>
      <c r="AM2113" s="488" t="s">
        <v>13937</v>
      </c>
      <c r="AP2113" s="494"/>
      <c r="AQ2113" s="494"/>
      <c r="AR2113" s="494"/>
      <c r="AS2113" s="494"/>
      <c r="AT2113" s="488" t="s">
        <v>1529</v>
      </c>
      <c r="AU2113" s="492">
        <v>3968.0</v>
      </c>
      <c r="AV2113" s="492">
        <v>12.0</v>
      </c>
      <c r="AW2113" s="492">
        <v>2029.0</v>
      </c>
      <c r="AX2113" s="488" t="s">
        <v>1539</v>
      </c>
      <c r="AY2113" s="488" t="s">
        <v>1540</v>
      </c>
      <c r="AZ2113" s="488" t="s">
        <v>1531</v>
      </c>
    </row>
    <row r="2114" hidden="1">
      <c r="A2114" s="488" t="s">
        <v>13941</v>
      </c>
      <c r="B2114" s="488" t="s">
        <v>13942</v>
      </c>
      <c r="C2114" s="488" t="s">
        <v>1513</v>
      </c>
      <c r="D2114" s="488" t="s">
        <v>1514</v>
      </c>
      <c r="E2114" s="491">
        <v>45823.8625</v>
      </c>
      <c r="F2114" s="492">
        <v>9800.0</v>
      </c>
      <c r="G2114" s="488" t="s">
        <v>1515</v>
      </c>
      <c r="H2114" s="492">
        <v>9800.0</v>
      </c>
      <c r="I2114" s="488" t="s">
        <v>1515</v>
      </c>
      <c r="J2114" s="488" t="s">
        <v>1516</v>
      </c>
      <c r="K2114" s="488" t="s">
        <v>1517</v>
      </c>
      <c r="L2114" s="488" t="s">
        <v>13943</v>
      </c>
      <c r="M2114" s="488" t="s">
        <v>13944</v>
      </c>
      <c r="N2114" s="488" t="s">
        <v>1520</v>
      </c>
      <c r="O2114" s="488" t="s">
        <v>1521</v>
      </c>
      <c r="P2114" s="488" t="s">
        <v>1724</v>
      </c>
      <c r="Q2114" s="488" t="s">
        <v>1523</v>
      </c>
      <c r="R2114" s="495" t="s">
        <v>1524</v>
      </c>
      <c r="S2114" s="494"/>
      <c r="T2114" s="494"/>
      <c r="U2114" s="488" t="s">
        <v>13945</v>
      </c>
      <c r="AB2114" s="488" t="s">
        <v>13946</v>
      </c>
      <c r="AC2114" s="496">
        <v>9.07E9</v>
      </c>
      <c r="AD2114" s="497"/>
      <c r="AE2114" s="497"/>
      <c r="AF2114" s="497"/>
      <c r="AG2114" s="497"/>
      <c r="AH2114" s="497"/>
      <c r="AI2114" s="494"/>
      <c r="AJ2114" s="488" t="s">
        <v>1527</v>
      </c>
      <c r="AK2114" s="498"/>
      <c r="AL2114" s="499"/>
      <c r="AM2114" s="488" t="s">
        <v>13947</v>
      </c>
      <c r="AO2114" s="497"/>
      <c r="AP2114" s="494"/>
      <c r="AQ2114" s="494"/>
      <c r="AR2114" s="494"/>
      <c r="AS2114" s="494"/>
      <c r="AT2114" s="488" t="s">
        <v>1529</v>
      </c>
      <c r="AU2114" s="492">
        <v>8008.0</v>
      </c>
      <c r="AV2114" s="492">
        <v>12.0</v>
      </c>
      <c r="AW2114" s="492">
        <v>2026.0</v>
      </c>
      <c r="AX2114" s="488" t="s">
        <v>1728</v>
      </c>
      <c r="AY2114" s="488" t="s">
        <v>2119</v>
      </c>
      <c r="AZ2114" s="488" t="s">
        <v>1531</v>
      </c>
    </row>
    <row r="2115" hidden="1">
      <c r="A2115" s="488" t="s">
        <v>13948</v>
      </c>
      <c r="B2115" s="488" t="s">
        <v>13949</v>
      </c>
      <c r="C2115" s="488" t="s">
        <v>1513</v>
      </c>
      <c r="D2115" s="488" t="s">
        <v>1514</v>
      </c>
      <c r="E2115" s="491">
        <v>45823.85625</v>
      </c>
      <c r="F2115" s="492">
        <v>2980.0</v>
      </c>
      <c r="G2115" s="488" t="s">
        <v>1515</v>
      </c>
      <c r="H2115" s="492">
        <v>2980.0</v>
      </c>
      <c r="I2115" s="488" t="s">
        <v>1515</v>
      </c>
      <c r="J2115" s="488" t="s">
        <v>1516</v>
      </c>
      <c r="K2115" s="488" t="s">
        <v>1517</v>
      </c>
      <c r="L2115" s="488" t="s">
        <v>13950</v>
      </c>
      <c r="M2115" s="488" t="s">
        <v>13951</v>
      </c>
      <c r="N2115" s="488" t="s">
        <v>1520</v>
      </c>
      <c r="O2115" s="488" t="s">
        <v>1521</v>
      </c>
      <c r="P2115" s="488" t="s">
        <v>1554</v>
      </c>
      <c r="Q2115" s="488" t="s">
        <v>1523</v>
      </c>
      <c r="R2115" s="495" t="s">
        <v>1524</v>
      </c>
      <c r="S2115" s="494"/>
      <c r="T2115" s="494"/>
      <c r="U2115" s="488" t="s">
        <v>13952</v>
      </c>
      <c r="AB2115" s="488" t="s">
        <v>13953</v>
      </c>
      <c r="AC2115" s="496">
        <v>9.05E9</v>
      </c>
      <c r="AD2115" s="497"/>
      <c r="AE2115" s="497"/>
      <c r="AF2115" s="497"/>
      <c r="AG2115" s="497"/>
      <c r="AH2115" s="497"/>
      <c r="AI2115" s="494"/>
      <c r="AJ2115" s="488" t="s">
        <v>1527</v>
      </c>
      <c r="AK2115" s="498"/>
      <c r="AL2115" s="499"/>
      <c r="AM2115" s="488" t="s">
        <v>13954</v>
      </c>
      <c r="AO2115" s="494"/>
      <c r="AP2115" s="494"/>
      <c r="AQ2115" s="494"/>
      <c r="AR2115" s="494"/>
      <c r="AS2115" s="494"/>
      <c r="AT2115" s="488" t="s">
        <v>1529</v>
      </c>
      <c r="AU2115" s="492">
        <v>141.0</v>
      </c>
      <c r="AV2115" s="492">
        <v>3.0</v>
      </c>
      <c r="AW2115" s="492">
        <v>2028.0</v>
      </c>
      <c r="AX2115" s="488" t="s">
        <v>1634</v>
      </c>
      <c r="AY2115" s="488" t="s">
        <v>1831</v>
      </c>
      <c r="AZ2115" s="488" t="s">
        <v>1531</v>
      </c>
    </row>
    <row r="2116" hidden="1">
      <c r="A2116" s="488" t="s">
        <v>13955</v>
      </c>
      <c r="B2116" s="488" t="s">
        <v>13942</v>
      </c>
      <c r="C2116" s="488" t="s">
        <v>1513</v>
      </c>
      <c r="D2116" s="488" t="s">
        <v>1514</v>
      </c>
      <c r="E2116" s="491">
        <v>45823.85486111111</v>
      </c>
      <c r="F2116" s="492">
        <v>2980.0</v>
      </c>
      <c r="G2116" s="488" t="s">
        <v>1515</v>
      </c>
      <c r="H2116" s="492">
        <v>2980.0</v>
      </c>
      <c r="I2116" s="488" t="s">
        <v>1515</v>
      </c>
      <c r="J2116" s="488" t="s">
        <v>1516</v>
      </c>
      <c r="K2116" s="488" t="s">
        <v>1517</v>
      </c>
      <c r="L2116" s="488" t="s">
        <v>13943</v>
      </c>
      <c r="M2116" s="488" t="s">
        <v>13956</v>
      </c>
      <c r="N2116" s="488" t="s">
        <v>1520</v>
      </c>
      <c r="O2116" s="488" t="s">
        <v>1521</v>
      </c>
      <c r="P2116" s="488" t="s">
        <v>1724</v>
      </c>
      <c r="Q2116" s="488" t="s">
        <v>1523</v>
      </c>
      <c r="R2116" s="495" t="s">
        <v>1524</v>
      </c>
      <c r="S2116" s="494"/>
      <c r="T2116" s="494"/>
      <c r="U2116" s="488" t="s">
        <v>13957</v>
      </c>
      <c r="AB2116" s="488" t="s">
        <v>13946</v>
      </c>
      <c r="AC2116" s="496">
        <v>9.07E9</v>
      </c>
      <c r="AD2116" s="497"/>
      <c r="AE2116" s="497"/>
      <c r="AF2116" s="494"/>
      <c r="AG2116" s="494"/>
      <c r="AH2116" s="494"/>
      <c r="AI2116" s="494"/>
      <c r="AJ2116" s="488" t="s">
        <v>1527</v>
      </c>
      <c r="AK2116" s="494"/>
      <c r="AL2116" s="494"/>
      <c r="AM2116" s="488" t="s">
        <v>13947</v>
      </c>
      <c r="AO2116" s="497"/>
      <c r="AP2116" s="494"/>
      <c r="AQ2116" s="494"/>
      <c r="AR2116" s="494"/>
      <c r="AS2116" s="494"/>
      <c r="AT2116" s="488" t="s">
        <v>1529</v>
      </c>
      <c r="AU2116" s="492">
        <v>8008.0</v>
      </c>
      <c r="AV2116" s="492">
        <v>12.0</v>
      </c>
      <c r="AW2116" s="492">
        <v>2026.0</v>
      </c>
      <c r="AX2116" s="488" t="s">
        <v>1728</v>
      </c>
      <c r="AY2116" s="488" t="s">
        <v>2119</v>
      </c>
      <c r="AZ2116" s="488" t="s">
        <v>1531</v>
      </c>
    </row>
    <row r="2117" hidden="1">
      <c r="A2117" s="488" t="s">
        <v>13958</v>
      </c>
      <c r="B2117" s="488" t="s">
        <v>13959</v>
      </c>
      <c r="C2117" s="488" t="s">
        <v>1513</v>
      </c>
      <c r="D2117" s="488" t="s">
        <v>1514</v>
      </c>
      <c r="E2117" s="491">
        <v>45823.80625</v>
      </c>
      <c r="F2117" s="492">
        <v>2980.0</v>
      </c>
      <c r="G2117" s="488" t="s">
        <v>1515</v>
      </c>
      <c r="H2117" s="492">
        <v>2980.0</v>
      </c>
      <c r="I2117" s="488" t="s">
        <v>1515</v>
      </c>
      <c r="J2117" s="488" t="s">
        <v>1516</v>
      </c>
      <c r="K2117" s="488" t="s">
        <v>1517</v>
      </c>
      <c r="L2117" s="488" t="s">
        <v>13960</v>
      </c>
      <c r="M2117" s="488" t="s">
        <v>13961</v>
      </c>
      <c r="N2117" s="488" t="s">
        <v>1520</v>
      </c>
      <c r="O2117" s="488" t="s">
        <v>1521</v>
      </c>
      <c r="P2117" s="488" t="s">
        <v>1554</v>
      </c>
      <c r="Q2117" s="488" t="s">
        <v>1523</v>
      </c>
      <c r="R2117" s="495" t="s">
        <v>1524</v>
      </c>
      <c r="S2117" s="494"/>
      <c r="T2117" s="494"/>
      <c r="U2117" s="488" t="s">
        <v>13962</v>
      </c>
      <c r="AB2117" s="488" t="s">
        <v>13963</v>
      </c>
      <c r="AC2117" s="496">
        <v>8.04E9</v>
      </c>
      <c r="AD2117" s="497"/>
      <c r="AE2117" s="494"/>
      <c r="AF2117" s="494"/>
      <c r="AG2117" s="494"/>
      <c r="AH2117" s="494"/>
      <c r="AI2117" s="494"/>
      <c r="AJ2117" s="488" t="s">
        <v>1527</v>
      </c>
      <c r="AK2117" s="494"/>
      <c r="AL2117" s="494"/>
      <c r="AM2117" s="488" t="s">
        <v>13964</v>
      </c>
      <c r="AO2117" s="494"/>
      <c r="AP2117" s="494"/>
      <c r="AQ2117" s="494"/>
      <c r="AR2117" s="494"/>
      <c r="AS2117" s="494"/>
      <c r="AT2117" s="488" t="s">
        <v>1529</v>
      </c>
      <c r="AU2117" s="492">
        <v>1040.0</v>
      </c>
      <c r="AV2117" s="492">
        <v>1.0</v>
      </c>
      <c r="AW2117" s="492">
        <v>2026.0</v>
      </c>
      <c r="AX2117" s="488" t="s">
        <v>1587</v>
      </c>
      <c r="AY2117" s="488" t="s">
        <v>1608</v>
      </c>
      <c r="AZ2117" s="488" t="s">
        <v>1531</v>
      </c>
    </row>
    <row r="2118" hidden="1">
      <c r="A2118" s="488" t="s">
        <v>13965</v>
      </c>
      <c r="B2118" s="488" t="s">
        <v>13966</v>
      </c>
      <c r="C2118" s="488" t="s">
        <v>1513</v>
      </c>
      <c r="D2118" s="488" t="s">
        <v>1514</v>
      </c>
      <c r="E2118" s="491">
        <v>45823.794444444444</v>
      </c>
      <c r="F2118" s="492">
        <v>2980.0</v>
      </c>
      <c r="G2118" s="488" t="s">
        <v>1515</v>
      </c>
      <c r="H2118" s="492">
        <v>2980.0</v>
      </c>
      <c r="I2118" s="488" t="s">
        <v>1515</v>
      </c>
      <c r="J2118" s="488" t="s">
        <v>1516</v>
      </c>
      <c r="K2118" s="488" t="s">
        <v>1517</v>
      </c>
      <c r="L2118" s="488" t="s">
        <v>13967</v>
      </c>
      <c r="M2118" s="488" t="s">
        <v>13968</v>
      </c>
      <c r="N2118" s="488" t="s">
        <v>1520</v>
      </c>
      <c r="O2118" s="488" t="s">
        <v>1521</v>
      </c>
      <c r="P2118" s="488" t="s">
        <v>1554</v>
      </c>
      <c r="Q2118" s="488" t="s">
        <v>1523</v>
      </c>
      <c r="R2118" s="495" t="s">
        <v>1524</v>
      </c>
      <c r="S2118" s="494"/>
      <c r="T2118" s="494"/>
      <c r="U2118" s="488" t="s">
        <v>13969</v>
      </c>
      <c r="AB2118" s="488" t="s">
        <v>13970</v>
      </c>
      <c r="AC2118" s="496">
        <v>9.08E9</v>
      </c>
      <c r="AD2118" s="497"/>
      <c r="AE2118" s="497"/>
      <c r="AF2118" s="497"/>
      <c r="AG2118" s="497"/>
      <c r="AH2118" s="494"/>
      <c r="AI2118" s="494"/>
      <c r="AJ2118" s="488" t="s">
        <v>1527</v>
      </c>
      <c r="AK2118" s="498"/>
      <c r="AL2118" s="499"/>
      <c r="AM2118" s="488" t="s">
        <v>13971</v>
      </c>
      <c r="AO2118" s="497"/>
      <c r="AP2118" s="494"/>
      <c r="AQ2118" s="494"/>
      <c r="AR2118" s="494"/>
      <c r="AS2118" s="494"/>
      <c r="AT2118" s="488" t="s">
        <v>1529</v>
      </c>
      <c r="AU2118" s="492">
        <v>3077.0</v>
      </c>
      <c r="AV2118" s="492">
        <v>6.0</v>
      </c>
      <c r="AW2118" s="492">
        <v>2027.0</v>
      </c>
      <c r="AX2118" s="488" t="s">
        <v>1596</v>
      </c>
      <c r="AY2118" s="488" t="s">
        <v>1597</v>
      </c>
      <c r="AZ2118" s="488" t="s">
        <v>1531</v>
      </c>
    </row>
    <row r="2119" hidden="1">
      <c r="A2119" s="488" t="s">
        <v>13972</v>
      </c>
      <c r="B2119" s="488" t="s">
        <v>13973</v>
      </c>
      <c r="C2119" s="488" t="s">
        <v>1513</v>
      </c>
      <c r="D2119" s="488" t="s">
        <v>1514</v>
      </c>
      <c r="E2119" s="491">
        <v>45823.79305555556</v>
      </c>
      <c r="F2119" s="492">
        <v>2980.0</v>
      </c>
      <c r="G2119" s="488" t="s">
        <v>1515</v>
      </c>
      <c r="H2119" s="492">
        <v>2980.0</v>
      </c>
      <c r="I2119" s="488" t="s">
        <v>1515</v>
      </c>
      <c r="J2119" s="488" t="s">
        <v>1516</v>
      </c>
      <c r="K2119" s="488" t="s">
        <v>1517</v>
      </c>
      <c r="L2119" s="488" t="s">
        <v>13974</v>
      </c>
      <c r="M2119" s="488" t="s">
        <v>13975</v>
      </c>
      <c r="N2119" s="488" t="s">
        <v>1520</v>
      </c>
      <c r="O2119" s="488" t="s">
        <v>1521</v>
      </c>
      <c r="P2119" s="488" t="s">
        <v>1724</v>
      </c>
      <c r="Q2119" s="488" t="s">
        <v>1523</v>
      </c>
      <c r="R2119" s="495" t="s">
        <v>1524</v>
      </c>
      <c r="S2119" s="494"/>
      <c r="T2119" s="494"/>
      <c r="U2119" s="488" t="s">
        <v>9042</v>
      </c>
      <c r="AB2119" s="488" t="s">
        <v>13976</v>
      </c>
      <c r="AC2119" s="496">
        <v>8.09E9</v>
      </c>
      <c r="AD2119" s="497"/>
      <c r="AE2119" s="494"/>
      <c r="AF2119" s="494"/>
      <c r="AG2119" s="494"/>
      <c r="AH2119" s="494"/>
      <c r="AI2119" s="494"/>
      <c r="AJ2119" s="488" t="s">
        <v>1527</v>
      </c>
      <c r="AK2119" s="494"/>
      <c r="AL2119" s="494"/>
      <c r="AM2119" s="488" t="s">
        <v>13977</v>
      </c>
      <c r="AO2119" s="494"/>
      <c r="AP2119" s="494"/>
      <c r="AQ2119" s="494"/>
      <c r="AR2119" s="494"/>
      <c r="AS2119" s="494"/>
      <c r="AT2119" s="488" t="s">
        <v>1529</v>
      </c>
      <c r="AU2119" s="492">
        <v>7517.0</v>
      </c>
      <c r="AV2119" s="492">
        <v>10.0</v>
      </c>
      <c r="AW2119" s="492">
        <v>2028.0</v>
      </c>
      <c r="AX2119" s="488" t="s">
        <v>1728</v>
      </c>
      <c r="AY2119" s="488" t="s">
        <v>4079</v>
      </c>
      <c r="AZ2119" s="488" t="s">
        <v>1531</v>
      </c>
    </row>
    <row r="2120" hidden="1">
      <c r="A2120" s="488" t="s">
        <v>13978</v>
      </c>
      <c r="B2120" s="488" t="s">
        <v>13979</v>
      </c>
      <c r="C2120" s="488" t="s">
        <v>1513</v>
      </c>
      <c r="D2120" s="488" t="s">
        <v>1514</v>
      </c>
      <c r="E2120" s="491">
        <v>45823.78958333333</v>
      </c>
      <c r="F2120" s="492">
        <v>9800.0</v>
      </c>
      <c r="G2120" s="488" t="s">
        <v>1515</v>
      </c>
      <c r="H2120" s="492">
        <v>9800.0</v>
      </c>
      <c r="I2120" s="488" t="s">
        <v>1515</v>
      </c>
      <c r="J2120" s="488" t="s">
        <v>1516</v>
      </c>
      <c r="K2120" s="488" t="s">
        <v>1517</v>
      </c>
      <c r="L2120" s="488" t="s">
        <v>13980</v>
      </c>
      <c r="M2120" s="488" t="s">
        <v>13981</v>
      </c>
      <c r="N2120" s="488" t="s">
        <v>1520</v>
      </c>
      <c r="O2120" s="488" t="s">
        <v>1521</v>
      </c>
      <c r="P2120" s="488" t="s">
        <v>1522</v>
      </c>
      <c r="Q2120" s="488" t="s">
        <v>1523</v>
      </c>
      <c r="R2120" s="495" t="s">
        <v>1524</v>
      </c>
      <c r="S2120" s="494"/>
      <c r="T2120" s="494"/>
      <c r="U2120" s="488" t="s">
        <v>13982</v>
      </c>
      <c r="AB2120" s="488" t="s">
        <v>13983</v>
      </c>
      <c r="AC2120" s="496">
        <v>9.05E9</v>
      </c>
      <c r="AD2120" s="494"/>
      <c r="AE2120" s="494"/>
      <c r="AF2120" s="494"/>
      <c r="AG2120" s="494"/>
      <c r="AH2120" s="494"/>
      <c r="AI2120" s="494"/>
      <c r="AJ2120" s="488" t="s">
        <v>1527</v>
      </c>
      <c r="AK2120" s="494"/>
      <c r="AL2120" s="494"/>
      <c r="AM2120" s="488" t="s">
        <v>13984</v>
      </c>
      <c r="AO2120" s="494"/>
      <c r="AP2120" s="494"/>
      <c r="AQ2120" s="494"/>
      <c r="AR2120" s="494"/>
      <c r="AS2120" s="494"/>
      <c r="AT2120" s="488" t="s">
        <v>1529</v>
      </c>
      <c r="AU2120" s="492">
        <v>942.0</v>
      </c>
      <c r="AV2120" s="492">
        <v>6.0</v>
      </c>
      <c r="AW2120" s="492">
        <v>2026.0</v>
      </c>
      <c r="AX2120" s="488" t="s">
        <v>1634</v>
      </c>
      <c r="AY2120" s="488" t="s">
        <v>1868</v>
      </c>
      <c r="AZ2120" s="488" t="s">
        <v>1531</v>
      </c>
    </row>
    <row r="2121" hidden="1">
      <c r="A2121" s="488" t="s">
        <v>13985</v>
      </c>
      <c r="B2121" s="488" t="s">
        <v>13986</v>
      </c>
      <c r="C2121" s="488" t="s">
        <v>1513</v>
      </c>
      <c r="D2121" s="488" t="s">
        <v>1514</v>
      </c>
      <c r="E2121" s="491">
        <v>45823.77638888889</v>
      </c>
      <c r="F2121" s="492">
        <v>2980.0</v>
      </c>
      <c r="G2121" s="488" t="s">
        <v>1515</v>
      </c>
      <c r="H2121" s="492">
        <v>2980.0</v>
      </c>
      <c r="I2121" s="488" t="s">
        <v>1515</v>
      </c>
      <c r="J2121" s="488" t="s">
        <v>1516</v>
      </c>
      <c r="K2121" s="488" t="s">
        <v>1517</v>
      </c>
      <c r="L2121" s="488" t="s">
        <v>13987</v>
      </c>
      <c r="M2121" s="488" t="s">
        <v>13988</v>
      </c>
      <c r="N2121" s="488" t="s">
        <v>1520</v>
      </c>
      <c r="O2121" s="488" t="s">
        <v>1521</v>
      </c>
      <c r="P2121" s="488" t="s">
        <v>1554</v>
      </c>
      <c r="Q2121" s="488" t="s">
        <v>1523</v>
      </c>
      <c r="R2121" s="495" t="s">
        <v>1524</v>
      </c>
      <c r="S2121" s="494"/>
      <c r="T2121" s="494"/>
      <c r="U2121" s="488" t="s">
        <v>13989</v>
      </c>
      <c r="AB2121" s="488" t="s">
        <v>13990</v>
      </c>
      <c r="AC2121" s="496">
        <v>8.03E9</v>
      </c>
      <c r="AD2121" s="497"/>
      <c r="AE2121" s="497"/>
      <c r="AF2121" s="497"/>
      <c r="AG2121" s="497"/>
      <c r="AH2121" s="494"/>
      <c r="AI2121" s="494"/>
      <c r="AJ2121" s="488" t="s">
        <v>1527</v>
      </c>
      <c r="AK2121" s="498"/>
      <c r="AL2121" s="499"/>
      <c r="AM2121" s="488" t="s">
        <v>13991</v>
      </c>
      <c r="AO2121" s="497"/>
      <c r="AP2121" s="494"/>
      <c r="AQ2121" s="494"/>
      <c r="AR2121" s="494"/>
      <c r="AS2121" s="494"/>
      <c r="AT2121" s="488" t="s">
        <v>1529</v>
      </c>
      <c r="AU2121" s="492">
        <v>628.0</v>
      </c>
      <c r="AV2121" s="492">
        <v>2.0</v>
      </c>
      <c r="AW2121" s="492">
        <v>2027.0</v>
      </c>
      <c r="AX2121" s="488" t="s">
        <v>1634</v>
      </c>
      <c r="AY2121" s="488" t="s">
        <v>1917</v>
      </c>
      <c r="AZ2121" s="488" t="s">
        <v>1531</v>
      </c>
    </row>
    <row r="2122" hidden="1">
      <c r="A2122" s="488" t="s">
        <v>13992</v>
      </c>
      <c r="B2122" s="488" t="s">
        <v>13993</v>
      </c>
      <c r="C2122" s="488" t="s">
        <v>1513</v>
      </c>
      <c r="D2122" s="488" t="s">
        <v>1514</v>
      </c>
      <c r="E2122" s="491">
        <v>45823.77638888889</v>
      </c>
      <c r="F2122" s="492">
        <v>2980.0</v>
      </c>
      <c r="G2122" s="488" t="s">
        <v>1515</v>
      </c>
      <c r="H2122" s="492">
        <v>2980.0</v>
      </c>
      <c r="I2122" s="488" t="s">
        <v>1515</v>
      </c>
      <c r="J2122" s="488" t="s">
        <v>1516</v>
      </c>
      <c r="K2122" s="488" t="s">
        <v>1517</v>
      </c>
      <c r="L2122" s="488" t="s">
        <v>13994</v>
      </c>
      <c r="M2122" s="488" t="s">
        <v>13995</v>
      </c>
      <c r="N2122" s="488" t="s">
        <v>1520</v>
      </c>
      <c r="O2122" s="488" t="s">
        <v>1521</v>
      </c>
      <c r="P2122" s="488" t="s">
        <v>1522</v>
      </c>
      <c r="Q2122" s="488" t="s">
        <v>1523</v>
      </c>
      <c r="R2122" s="495" t="s">
        <v>1524</v>
      </c>
      <c r="S2122" s="494"/>
      <c r="T2122" s="494"/>
      <c r="U2122" s="488" t="s">
        <v>13996</v>
      </c>
      <c r="AB2122" s="488" t="s">
        <v>13997</v>
      </c>
      <c r="AC2122" s="496">
        <v>9.05E9</v>
      </c>
      <c r="AD2122" s="497"/>
      <c r="AE2122" s="494"/>
      <c r="AF2122" s="494"/>
      <c r="AG2122" s="494"/>
      <c r="AH2122" s="494"/>
      <c r="AI2122" s="494"/>
      <c r="AJ2122" s="488" t="s">
        <v>1527</v>
      </c>
      <c r="AK2122" s="494"/>
      <c r="AL2122" s="494"/>
      <c r="AM2122" s="488" t="s">
        <v>13998</v>
      </c>
      <c r="AO2122" s="497"/>
      <c r="AP2122" s="494"/>
      <c r="AQ2122" s="494"/>
      <c r="AR2122" s="494"/>
      <c r="AS2122" s="494"/>
      <c r="AT2122" s="488" t="s">
        <v>1529</v>
      </c>
      <c r="AU2122" s="492">
        <v>683.0</v>
      </c>
      <c r="AV2122" s="492">
        <v>1.0</v>
      </c>
      <c r="AW2122" s="492">
        <v>2030.0</v>
      </c>
      <c r="AX2122" s="488" t="s">
        <v>7320</v>
      </c>
      <c r="AY2122" s="488" t="s">
        <v>9385</v>
      </c>
      <c r="AZ2122" s="488" t="s">
        <v>1531</v>
      </c>
    </row>
    <row r="2123" hidden="1">
      <c r="A2123" s="488" t="s">
        <v>13999</v>
      </c>
      <c r="B2123" s="488" t="s">
        <v>13979</v>
      </c>
      <c r="C2123" s="488" t="s">
        <v>1513</v>
      </c>
      <c r="D2123" s="488" t="s">
        <v>1514</v>
      </c>
      <c r="E2123" s="491">
        <v>45823.775</v>
      </c>
      <c r="F2123" s="492">
        <v>2980.0</v>
      </c>
      <c r="G2123" s="488" t="s">
        <v>1515</v>
      </c>
      <c r="H2123" s="492">
        <v>2980.0</v>
      </c>
      <c r="I2123" s="488" t="s">
        <v>1515</v>
      </c>
      <c r="J2123" s="488" t="s">
        <v>1516</v>
      </c>
      <c r="K2123" s="488" t="s">
        <v>1517</v>
      </c>
      <c r="L2123" s="488" t="s">
        <v>13980</v>
      </c>
      <c r="M2123" s="488" t="s">
        <v>14000</v>
      </c>
      <c r="N2123" s="488" t="s">
        <v>1520</v>
      </c>
      <c r="O2123" s="488" t="s">
        <v>1521</v>
      </c>
      <c r="P2123" s="488" t="s">
        <v>1522</v>
      </c>
      <c r="Q2123" s="488" t="s">
        <v>1523</v>
      </c>
      <c r="R2123" s="495" t="s">
        <v>1524</v>
      </c>
      <c r="S2123" s="494"/>
      <c r="T2123" s="494"/>
      <c r="U2123" s="488" t="s">
        <v>14001</v>
      </c>
      <c r="AB2123" s="488" t="s">
        <v>13983</v>
      </c>
      <c r="AC2123" s="496">
        <v>9.05E9</v>
      </c>
      <c r="AD2123" s="497"/>
      <c r="AE2123" s="494"/>
      <c r="AF2123" s="494"/>
      <c r="AG2123" s="494"/>
      <c r="AH2123" s="494"/>
      <c r="AI2123" s="494"/>
      <c r="AJ2123" s="488" t="s">
        <v>1527</v>
      </c>
      <c r="AK2123" s="494"/>
      <c r="AL2123" s="494"/>
      <c r="AM2123" s="488" t="s">
        <v>13984</v>
      </c>
      <c r="AO2123" s="494"/>
      <c r="AP2123" s="494"/>
      <c r="AQ2123" s="494"/>
      <c r="AR2123" s="494"/>
      <c r="AS2123" s="494"/>
      <c r="AT2123" s="488" t="s">
        <v>1529</v>
      </c>
      <c r="AU2123" s="492">
        <v>942.0</v>
      </c>
      <c r="AV2123" s="492">
        <v>6.0</v>
      </c>
      <c r="AW2123" s="492">
        <v>2026.0</v>
      </c>
      <c r="AX2123" s="488" t="s">
        <v>1634</v>
      </c>
      <c r="AY2123" s="488" t="s">
        <v>1868</v>
      </c>
      <c r="AZ2123" s="488" t="s">
        <v>1531</v>
      </c>
    </row>
    <row r="2124" hidden="1">
      <c r="A2124" s="488" t="s">
        <v>14002</v>
      </c>
      <c r="B2124" s="488" t="s">
        <v>14003</v>
      </c>
      <c r="C2124" s="488" t="s">
        <v>1513</v>
      </c>
      <c r="D2124" s="488" t="s">
        <v>1514</v>
      </c>
      <c r="E2124" s="491">
        <v>45823.76666666667</v>
      </c>
      <c r="F2124" s="492">
        <v>9800.0</v>
      </c>
      <c r="G2124" s="488" t="s">
        <v>1515</v>
      </c>
      <c r="H2124" s="492">
        <v>9800.0</v>
      </c>
      <c r="I2124" s="488" t="s">
        <v>1515</v>
      </c>
      <c r="J2124" s="488" t="s">
        <v>1516</v>
      </c>
      <c r="K2124" s="488" t="s">
        <v>1517</v>
      </c>
      <c r="L2124" s="488" t="s">
        <v>14004</v>
      </c>
      <c r="M2124" s="488" t="s">
        <v>14005</v>
      </c>
      <c r="N2124" s="488" t="s">
        <v>1520</v>
      </c>
      <c r="O2124" s="488" t="s">
        <v>1521</v>
      </c>
      <c r="P2124" s="488" t="s">
        <v>1554</v>
      </c>
      <c r="Q2124" s="488" t="s">
        <v>1523</v>
      </c>
      <c r="R2124" s="495" t="s">
        <v>1524</v>
      </c>
      <c r="S2124" s="494"/>
      <c r="T2124" s="494"/>
      <c r="U2124" s="488" t="s">
        <v>14006</v>
      </c>
      <c r="AB2124" s="488" t="s">
        <v>14007</v>
      </c>
      <c r="AC2124" s="496">
        <v>8.06E9</v>
      </c>
      <c r="AD2124" s="497"/>
      <c r="AE2124" s="494"/>
      <c r="AF2124" s="494"/>
      <c r="AG2124" s="494"/>
      <c r="AH2124" s="494"/>
      <c r="AI2124" s="494"/>
      <c r="AJ2124" s="488" t="s">
        <v>1527</v>
      </c>
      <c r="AK2124" s="494"/>
      <c r="AL2124" s="494"/>
      <c r="AM2124" s="488" t="s">
        <v>14008</v>
      </c>
      <c r="AO2124" s="494"/>
      <c r="AP2124" s="494"/>
      <c r="AQ2124" s="494"/>
      <c r="AR2124" s="494"/>
      <c r="AS2124" s="494"/>
      <c r="AT2124" s="488" t="s">
        <v>1529</v>
      </c>
      <c r="AU2124" s="492">
        <v>2688.0</v>
      </c>
      <c r="AV2124" s="492">
        <v>3.0</v>
      </c>
      <c r="AW2124" s="492">
        <v>2029.0</v>
      </c>
      <c r="AX2124" s="488" t="s">
        <v>1634</v>
      </c>
      <c r="AY2124" s="488" t="s">
        <v>1597</v>
      </c>
      <c r="AZ2124" s="488" t="s">
        <v>1531</v>
      </c>
    </row>
    <row r="2125" hidden="1">
      <c r="A2125" s="488" t="s">
        <v>14009</v>
      </c>
      <c r="B2125" s="488" t="s">
        <v>14010</v>
      </c>
      <c r="C2125" s="488" t="s">
        <v>1513</v>
      </c>
      <c r="D2125" s="488" t="s">
        <v>1514</v>
      </c>
      <c r="E2125" s="491">
        <v>45823.75902777778</v>
      </c>
      <c r="F2125" s="492">
        <v>2980.0</v>
      </c>
      <c r="G2125" s="488" t="s">
        <v>1515</v>
      </c>
      <c r="H2125" s="492">
        <v>2980.0</v>
      </c>
      <c r="I2125" s="488" t="s">
        <v>1515</v>
      </c>
      <c r="J2125" s="488" t="s">
        <v>1516</v>
      </c>
      <c r="K2125" s="488" t="s">
        <v>1517</v>
      </c>
      <c r="L2125" s="488" t="s">
        <v>14011</v>
      </c>
      <c r="M2125" s="488" t="s">
        <v>14012</v>
      </c>
      <c r="N2125" s="488" t="s">
        <v>1520</v>
      </c>
      <c r="O2125" s="488" t="s">
        <v>1521</v>
      </c>
      <c r="P2125" s="488" t="s">
        <v>1554</v>
      </c>
      <c r="Q2125" s="488" t="s">
        <v>1523</v>
      </c>
      <c r="R2125" s="495" t="s">
        <v>1524</v>
      </c>
      <c r="S2125" s="494"/>
      <c r="T2125" s="494"/>
      <c r="U2125" s="488" t="s">
        <v>14013</v>
      </c>
      <c r="AB2125" s="488" t="s">
        <v>14014</v>
      </c>
      <c r="AC2125" s="496">
        <v>8.06E9</v>
      </c>
      <c r="AD2125" s="497"/>
      <c r="AE2125" s="494"/>
      <c r="AF2125" s="494"/>
      <c r="AG2125" s="494"/>
      <c r="AH2125" s="494"/>
      <c r="AI2125" s="494"/>
      <c r="AJ2125" s="488" t="s">
        <v>1527</v>
      </c>
      <c r="AK2125" s="494"/>
      <c r="AL2125" s="494"/>
      <c r="AM2125" s="488" t="s">
        <v>14015</v>
      </c>
      <c r="AO2125" s="494"/>
      <c r="AP2125" s="494"/>
      <c r="AQ2125" s="494"/>
      <c r="AR2125" s="494"/>
      <c r="AS2125" s="494"/>
      <c r="AT2125" s="488" t="s">
        <v>1529</v>
      </c>
      <c r="AU2125" s="492">
        <v>5227.0</v>
      </c>
      <c r="AV2125" s="492">
        <v>12.0</v>
      </c>
      <c r="AW2125" s="492">
        <v>2029.0</v>
      </c>
      <c r="AX2125" s="488" t="s">
        <v>1587</v>
      </c>
      <c r="AY2125" s="488" t="s">
        <v>1805</v>
      </c>
      <c r="AZ2125" s="488" t="s">
        <v>1531</v>
      </c>
    </row>
    <row r="2126" hidden="1">
      <c r="A2126" s="488" t="s">
        <v>14016</v>
      </c>
      <c r="B2126" s="488" t="s">
        <v>14017</v>
      </c>
      <c r="C2126" s="488" t="s">
        <v>1513</v>
      </c>
      <c r="D2126" s="488" t="s">
        <v>1514</v>
      </c>
      <c r="E2126" s="491">
        <v>45823.75833333333</v>
      </c>
      <c r="F2126" s="492">
        <v>2980.0</v>
      </c>
      <c r="G2126" s="488" t="s">
        <v>1515</v>
      </c>
      <c r="H2126" s="492">
        <v>2980.0</v>
      </c>
      <c r="I2126" s="488" t="s">
        <v>1515</v>
      </c>
      <c r="J2126" s="488" t="s">
        <v>1516</v>
      </c>
      <c r="K2126" s="488" t="s">
        <v>1517</v>
      </c>
      <c r="L2126" s="488" t="s">
        <v>14018</v>
      </c>
      <c r="M2126" s="488" t="s">
        <v>14019</v>
      </c>
      <c r="N2126" s="488" t="s">
        <v>1520</v>
      </c>
      <c r="O2126" s="488" t="s">
        <v>1521</v>
      </c>
      <c r="P2126" s="488" t="s">
        <v>1554</v>
      </c>
      <c r="Q2126" s="488" t="s">
        <v>1523</v>
      </c>
      <c r="R2126" s="495" t="s">
        <v>1524</v>
      </c>
      <c r="S2126" s="494"/>
      <c r="T2126" s="494"/>
      <c r="U2126" s="488" t="s">
        <v>14020</v>
      </c>
      <c r="AB2126" s="488" t="s">
        <v>14021</v>
      </c>
      <c r="AC2126" s="496">
        <v>8.01E9</v>
      </c>
      <c r="AD2126" s="497"/>
      <c r="AE2126" s="494"/>
      <c r="AF2126" s="494"/>
      <c r="AG2126" s="494"/>
      <c r="AH2126" s="494"/>
      <c r="AI2126" s="494"/>
      <c r="AJ2126" s="488" t="s">
        <v>1527</v>
      </c>
      <c r="AK2126" s="494"/>
      <c r="AL2126" s="494"/>
      <c r="AM2126" s="488" t="s">
        <v>14022</v>
      </c>
      <c r="AO2126" s="494"/>
      <c r="AP2126" s="494"/>
      <c r="AQ2126" s="494"/>
      <c r="AR2126" s="494"/>
      <c r="AS2126" s="494"/>
      <c r="AT2126" s="488" t="s">
        <v>1558</v>
      </c>
      <c r="AU2126" s="492">
        <v>2642.0</v>
      </c>
      <c r="AV2126" s="492">
        <v>7.0</v>
      </c>
      <c r="AW2126" s="492">
        <v>2030.0</v>
      </c>
      <c r="AX2126" s="488" t="s">
        <v>1587</v>
      </c>
      <c r="AY2126" s="488" t="s">
        <v>1588</v>
      </c>
      <c r="AZ2126" s="488" t="s">
        <v>1531</v>
      </c>
    </row>
    <row r="2127" hidden="1">
      <c r="A2127" s="488" t="s">
        <v>14023</v>
      </c>
      <c r="B2127" s="488" t="s">
        <v>14003</v>
      </c>
      <c r="C2127" s="488" t="s">
        <v>1513</v>
      </c>
      <c r="D2127" s="488" t="s">
        <v>1514</v>
      </c>
      <c r="E2127" s="491">
        <v>45823.75763888889</v>
      </c>
      <c r="F2127" s="492">
        <v>2980.0</v>
      </c>
      <c r="G2127" s="488" t="s">
        <v>1515</v>
      </c>
      <c r="H2127" s="492">
        <v>2980.0</v>
      </c>
      <c r="I2127" s="488" t="s">
        <v>1515</v>
      </c>
      <c r="J2127" s="488" t="s">
        <v>1516</v>
      </c>
      <c r="K2127" s="488" t="s">
        <v>1517</v>
      </c>
      <c r="L2127" s="488" t="s">
        <v>14004</v>
      </c>
      <c r="M2127" s="488" t="s">
        <v>14024</v>
      </c>
      <c r="N2127" s="488" t="s">
        <v>1520</v>
      </c>
      <c r="O2127" s="488" t="s">
        <v>1521</v>
      </c>
      <c r="P2127" s="488" t="s">
        <v>1554</v>
      </c>
      <c r="Q2127" s="488" t="s">
        <v>1523</v>
      </c>
      <c r="R2127" s="495" t="s">
        <v>1524</v>
      </c>
      <c r="S2127" s="494"/>
      <c r="T2127" s="494"/>
      <c r="U2127" s="488" t="s">
        <v>14025</v>
      </c>
      <c r="AB2127" s="488" t="s">
        <v>14007</v>
      </c>
      <c r="AC2127" s="496">
        <v>8.06E9</v>
      </c>
      <c r="AD2127" s="497"/>
      <c r="AE2127" s="494"/>
      <c r="AF2127" s="494"/>
      <c r="AG2127" s="494"/>
      <c r="AH2127" s="494"/>
      <c r="AI2127" s="494"/>
      <c r="AJ2127" s="488" t="s">
        <v>1527</v>
      </c>
      <c r="AK2127" s="498"/>
      <c r="AL2127" s="499"/>
      <c r="AM2127" s="488" t="s">
        <v>14008</v>
      </c>
      <c r="AO2127" s="494"/>
      <c r="AP2127" s="494"/>
      <c r="AQ2127" s="494"/>
      <c r="AR2127" s="494"/>
      <c r="AS2127" s="494"/>
      <c r="AT2127" s="488" t="s">
        <v>1529</v>
      </c>
      <c r="AU2127" s="492">
        <v>2688.0</v>
      </c>
      <c r="AV2127" s="492">
        <v>3.0</v>
      </c>
      <c r="AW2127" s="492">
        <v>2029.0</v>
      </c>
      <c r="AX2127" s="488" t="s">
        <v>1634</v>
      </c>
      <c r="AY2127" s="488" t="s">
        <v>1597</v>
      </c>
      <c r="AZ2127" s="488" t="s">
        <v>1531</v>
      </c>
    </row>
    <row r="2128" hidden="1">
      <c r="A2128" s="488" t="s">
        <v>14026</v>
      </c>
      <c r="B2128" s="488" t="s">
        <v>14027</v>
      </c>
      <c r="C2128" s="488" t="s">
        <v>1513</v>
      </c>
      <c r="D2128" s="488" t="s">
        <v>1514</v>
      </c>
      <c r="E2128" s="491">
        <v>45823.73125</v>
      </c>
      <c r="F2128" s="492">
        <v>2980.0</v>
      </c>
      <c r="G2128" s="488" t="s">
        <v>1515</v>
      </c>
      <c r="H2128" s="492">
        <v>2980.0</v>
      </c>
      <c r="I2128" s="488" t="s">
        <v>1515</v>
      </c>
      <c r="J2128" s="488" t="s">
        <v>1516</v>
      </c>
      <c r="K2128" s="488" t="s">
        <v>1517</v>
      </c>
      <c r="L2128" s="488" t="s">
        <v>14028</v>
      </c>
      <c r="M2128" s="488" t="s">
        <v>14029</v>
      </c>
      <c r="N2128" s="488" t="s">
        <v>1520</v>
      </c>
      <c r="O2128" s="488" t="s">
        <v>1521</v>
      </c>
      <c r="P2128" s="488" t="s">
        <v>1554</v>
      </c>
      <c r="Q2128" s="488" t="s">
        <v>1523</v>
      </c>
      <c r="R2128" s="495" t="s">
        <v>1524</v>
      </c>
      <c r="S2128" s="494"/>
      <c r="T2128" s="494"/>
      <c r="U2128" s="488" t="s">
        <v>14030</v>
      </c>
      <c r="AB2128" s="488" t="s">
        <v>14031</v>
      </c>
      <c r="AC2128" s="496">
        <v>9.03E9</v>
      </c>
      <c r="AD2128" s="497"/>
      <c r="AE2128" s="494"/>
      <c r="AF2128" s="494"/>
      <c r="AG2128" s="494"/>
      <c r="AH2128" s="494"/>
      <c r="AI2128" s="494"/>
      <c r="AJ2128" s="488" t="s">
        <v>1527</v>
      </c>
      <c r="AK2128" s="498"/>
      <c r="AL2128" s="499"/>
      <c r="AM2128" s="488" t="s">
        <v>14032</v>
      </c>
      <c r="AO2128" s="497"/>
      <c r="AP2128" s="494"/>
      <c r="AQ2128" s="494"/>
      <c r="AR2128" s="494"/>
      <c r="AS2128" s="494"/>
      <c r="AT2128" s="488" t="s">
        <v>1529</v>
      </c>
      <c r="AU2128" s="492">
        <v>6115.0</v>
      </c>
      <c r="AV2128" s="492">
        <v>6.0</v>
      </c>
      <c r="AW2128" s="492">
        <v>2030.0</v>
      </c>
      <c r="AX2128" s="488" t="s">
        <v>1587</v>
      </c>
      <c r="AY2128" s="488" t="s">
        <v>1805</v>
      </c>
      <c r="AZ2128" s="488" t="s">
        <v>1531</v>
      </c>
    </row>
    <row r="2129" hidden="1">
      <c r="A2129" s="488" t="s">
        <v>14033</v>
      </c>
      <c r="B2129" s="488" t="s">
        <v>14034</v>
      </c>
      <c r="C2129" s="488" t="s">
        <v>1513</v>
      </c>
      <c r="D2129" s="488" t="s">
        <v>1514</v>
      </c>
      <c r="E2129" s="491">
        <v>45823.72638888889</v>
      </c>
      <c r="F2129" s="492">
        <v>9800.0</v>
      </c>
      <c r="G2129" s="488" t="s">
        <v>1515</v>
      </c>
      <c r="H2129" s="492">
        <v>9800.0</v>
      </c>
      <c r="I2129" s="488" t="s">
        <v>1515</v>
      </c>
      <c r="J2129" s="488" t="s">
        <v>1516</v>
      </c>
      <c r="K2129" s="488" t="s">
        <v>1517</v>
      </c>
      <c r="L2129" s="488" t="s">
        <v>14035</v>
      </c>
      <c r="M2129" s="488" t="s">
        <v>14036</v>
      </c>
      <c r="N2129" s="488" t="s">
        <v>1520</v>
      </c>
      <c r="O2129" s="488" t="s">
        <v>1521</v>
      </c>
      <c r="P2129" s="488" t="s">
        <v>1554</v>
      </c>
      <c r="Q2129" s="488" t="s">
        <v>1523</v>
      </c>
      <c r="R2129" s="495" t="s">
        <v>1524</v>
      </c>
      <c r="S2129" s="494"/>
      <c r="T2129" s="494"/>
      <c r="U2129" s="488" t="s">
        <v>14037</v>
      </c>
      <c r="AB2129" s="488" t="s">
        <v>14038</v>
      </c>
      <c r="AC2129" s="496">
        <v>9.09E9</v>
      </c>
      <c r="AD2129" s="497"/>
      <c r="AE2129" s="494"/>
      <c r="AF2129" s="494"/>
      <c r="AG2129" s="494"/>
      <c r="AH2129" s="494"/>
      <c r="AI2129" s="494"/>
      <c r="AJ2129" s="488" t="s">
        <v>1527</v>
      </c>
      <c r="AK2129" s="498"/>
      <c r="AL2129" s="499"/>
      <c r="AM2129" s="488" t="s">
        <v>14039</v>
      </c>
      <c r="AO2129" s="497"/>
      <c r="AP2129" s="494"/>
      <c r="AQ2129" s="494"/>
      <c r="AR2129" s="494"/>
      <c r="AS2129" s="494"/>
      <c r="AT2129" s="488" t="s">
        <v>1529</v>
      </c>
      <c r="AU2129" s="492">
        <v>4011.0</v>
      </c>
      <c r="AV2129" s="492">
        <v>3.0</v>
      </c>
      <c r="AW2129" s="492">
        <v>2028.0</v>
      </c>
      <c r="AX2129" s="488" t="s">
        <v>1587</v>
      </c>
      <c r="AY2129" s="488" t="s">
        <v>1608</v>
      </c>
      <c r="AZ2129" s="488" t="s">
        <v>1531</v>
      </c>
    </row>
    <row r="2130" hidden="1">
      <c r="A2130" s="488" t="s">
        <v>14040</v>
      </c>
      <c r="B2130" s="488" t="s">
        <v>14034</v>
      </c>
      <c r="C2130" s="488" t="s">
        <v>1513</v>
      </c>
      <c r="D2130" s="488" t="s">
        <v>1514</v>
      </c>
      <c r="E2130" s="491">
        <v>45823.72361111111</v>
      </c>
      <c r="F2130" s="492">
        <v>2980.0</v>
      </c>
      <c r="G2130" s="488" t="s">
        <v>1515</v>
      </c>
      <c r="H2130" s="492">
        <v>2980.0</v>
      </c>
      <c r="I2130" s="488" t="s">
        <v>1515</v>
      </c>
      <c r="J2130" s="488" t="s">
        <v>1516</v>
      </c>
      <c r="K2130" s="488" t="s">
        <v>1517</v>
      </c>
      <c r="L2130" s="488" t="s">
        <v>14035</v>
      </c>
      <c r="M2130" s="488" t="s">
        <v>14041</v>
      </c>
      <c r="N2130" s="488" t="s">
        <v>1520</v>
      </c>
      <c r="O2130" s="488" t="s">
        <v>1521</v>
      </c>
      <c r="P2130" s="488" t="s">
        <v>1554</v>
      </c>
      <c r="Q2130" s="488" t="s">
        <v>1523</v>
      </c>
      <c r="R2130" s="495" t="s">
        <v>1524</v>
      </c>
      <c r="S2130" s="494"/>
      <c r="T2130" s="494"/>
      <c r="U2130" s="488" t="s">
        <v>14042</v>
      </c>
      <c r="AB2130" s="488" t="s">
        <v>14038</v>
      </c>
      <c r="AC2130" s="496">
        <v>9.09E9</v>
      </c>
      <c r="AD2130" s="497"/>
      <c r="AE2130" s="494"/>
      <c r="AF2130" s="494"/>
      <c r="AG2130" s="494"/>
      <c r="AH2130" s="494"/>
      <c r="AI2130" s="494"/>
      <c r="AJ2130" s="488" t="s">
        <v>1527</v>
      </c>
      <c r="AK2130" s="494"/>
      <c r="AL2130" s="494"/>
      <c r="AM2130" s="488" t="s">
        <v>14039</v>
      </c>
      <c r="AO2130" s="494"/>
      <c r="AP2130" s="494"/>
      <c r="AQ2130" s="494"/>
      <c r="AR2130" s="494"/>
      <c r="AS2130" s="494"/>
      <c r="AT2130" s="488" t="s">
        <v>1529</v>
      </c>
      <c r="AU2130" s="492">
        <v>4011.0</v>
      </c>
      <c r="AV2130" s="492">
        <v>3.0</v>
      </c>
      <c r="AW2130" s="492">
        <v>2028.0</v>
      </c>
      <c r="AX2130" s="488" t="s">
        <v>1587</v>
      </c>
      <c r="AY2130" s="488" t="s">
        <v>1608</v>
      </c>
      <c r="AZ2130" s="488" t="s">
        <v>1531</v>
      </c>
    </row>
    <row r="2131" hidden="1">
      <c r="A2131" s="488" t="s">
        <v>14043</v>
      </c>
      <c r="B2131" s="488" t="s">
        <v>14044</v>
      </c>
      <c r="C2131" s="488" t="s">
        <v>1513</v>
      </c>
      <c r="D2131" s="488" t="s">
        <v>1514</v>
      </c>
      <c r="E2131" s="491">
        <v>45823.72083333333</v>
      </c>
      <c r="F2131" s="492">
        <v>2980.0</v>
      </c>
      <c r="G2131" s="488" t="s">
        <v>1515</v>
      </c>
      <c r="H2131" s="492">
        <v>2980.0</v>
      </c>
      <c r="I2131" s="488" t="s">
        <v>1515</v>
      </c>
      <c r="J2131" s="488" t="s">
        <v>1516</v>
      </c>
      <c r="K2131" s="488" t="s">
        <v>1517</v>
      </c>
      <c r="L2131" s="488" t="s">
        <v>14045</v>
      </c>
      <c r="M2131" s="488" t="s">
        <v>14046</v>
      </c>
      <c r="N2131" s="488" t="s">
        <v>1520</v>
      </c>
      <c r="O2131" s="488" t="s">
        <v>1521</v>
      </c>
      <c r="P2131" s="488" t="s">
        <v>1522</v>
      </c>
      <c r="Q2131" s="488" t="s">
        <v>1523</v>
      </c>
      <c r="R2131" s="495" t="s">
        <v>1524</v>
      </c>
      <c r="S2131" s="494"/>
      <c r="T2131" s="494"/>
      <c r="U2131" s="488" t="s">
        <v>14047</v>
      </c>
      <c r="AB2131" s="488" t="s">
        <v>14048</v>
      </c>
      <c r="AC2131" s="496">
        <v>8.01E9</v>
      </c>
      <c r="AD2131" s="497"/>
      <c r="AE2131" s="494"/>
      <c r="AF2131" s="494"/>
      <c r="AG2131" s="494"/>
      <c r="AH2131" s="494"/>
      <c r="AI2131" s="494"/>
      <c r="AJ2131" s="488" t="s">
        <v>1527</v>
      </c>
      <c r="AK2131" s="494"/>
      <c r="AL2131" s="494"/>
      <c r="AM2131" s="488" t="s">
        <v>14049</v>
      </c>
      <c r="AO2131" s="497"/>
      <c r="AP2131" s="494"/>
      <c r="AQ2131" s="494"/>
      <c r="AR2131" s="494"/>
      <c r="AS2131" s="494"/>
      <c r="AT2131" s="488" t="s">
        <v>1529</v>
      </c>
      <c r="AU2131" s="492">
        <v>5000.0</v>
      </c>
      <c r="AV2131" s="492">
        <v>8.0</v>
      </c>
      <c r="AW2131" s="492">
        <v>2031.0</v>
      </c>
      <c r="AX2131" s="488" t="s">
        <v>1634</v>
      </c>
      <c r="AY2131" s="488" t="s">
        <v>1852</v>
      </c>
      <c r="AZ2131" s="488" t="s">
        <v>1531</v>
      </c>
    </row>
    <row r="2132" hidden="1">
      <c r="A2132" s="488" t="s">
        <v>14050</v>
      </c>
      <c r="B2132" s="488" t="s">
        <v>14051</v>
      </c>
      <c r="C2132" s="488" t="s">
        <v>1513</v>
      </c>
      <c r="D2132" s="488" t="s">
        <v>1514</v>
      </c>
      <c r="E2132" s="491">
        <v>45823.70416666667</v>
      </c>
      <c r="F2132" s="492">
        <v>9800.0</v>
      </c>
      <c r="G2132" s="488" t="s">
        <v>1515</v>
      </c>
      <c r="H2132" s="492">
        <v>9800.0</v>
      </c>
      <c r="I2132" s="488" t="s">
        <v>1515</v>
      </c>
      <c r="J2132" s="488" t="s">
        <v>1516</v>
      </c>
      <c r="K2132" s="488" t="s">
        <v>1517</v>
      </c>
      <c r="L2132" s="488" t="s">
        <v>14052</v>
      </c>
      <c r="M2132" s="488" t="s">
        <v>14053</v>
      </c>
      <c r="N2132" s="488" t="s">
        <v>1520</v>
      </c>
      <c r="O2132" s="488" t="s">
        <v>1521</v>
      </c>
      <c r="P2132" s="488" t="s">
        <v>1554</v>
      </c>
      <c r="Q2132" s="488" t="s">
        <v>1523</v>
      </c>
      <c r="R2132" s="495" t="s">
        <v>1524</v>
      </c>
      <c r="S2132" s="494"/>
      <c r="T2132" s="494"/>
      <c r="U2132" s="488" t="s">
        <v>14054</v>
      </c>
      <c r="AB2132" s="488" t="s">
        <v>14055</v>
      </c>
      <c r="AC2132" s="496">
        <v>8.05E9</v>
      </c>
      <c r="AD2132" s="497"/>
      <c r="AE2132" s="494"/>
      <c r="AF2132" s="494"/>
      <c r="AG2132" s="494"/>
      <c r="AH2132" s="494"/>
      <c r="AI2132" s="494"/>
      <c r="AJ2132" s="488" t="s">
        <v>1527</v>
      </c>
      <c r="AK2132" s="498"/>
      <c r="AL2132" s="499"/>
      <c r="AM2132" s="488" t="s">
        <v>14056</v>
      </c>
      <c r="AO2132" s="494"/>
      <c r="AP2132" s="494"/>
      <c r="AQ2132" s="494"/>
      <c r="AR2132" s="494"/>
      <c r="AS2132" s="494"/>
      <c r="AT2132" s="488" t="s">
        <v>1529</v>
      </c>
      <c r="AU2132" s="492">
        <v>1346.0</v>
      </c>
      <c r="AV2132" s="492">
        <v>11.0</v>
      </c>
      <c r="AW2132" s="492">
        <v>2025.0</v>
      </c>
      <c r="AX2132" s="488" t="s">
        <v>1634</v>
      </c>
      <c r="AY2132" s="488" t="s">
        <v>1831</v>
      </c>
      <c r="AZ2132" s="488" t="s">
        <v>1531</v>
      </c>
    </row>
    <row r="2133" hidden="1">
      <c r="A2133" s="488" t="s">
        <v>14057</v>
      </c>
      <c r="B2133" s="488" t="s">
        <v>14051</v>
      </c>
      <c r="C2133" s="488" t="s">
        <v>1513</v>
      </c>
      <c r="D2133" s="488" t="s">
        <v>1514</v>
      </c>
      <c r="E2133" s="491">
        <v>45823.7</v>
      </c>
      <c r="F2133" s="492">
        <v>2980.0</v>
      </c>
      <c r="G2133" s="488" t="s">
        <v>1515</v>
      </c>
      <c r="H2133" s="492">
        <v>2980.0</v>
      </c>
      <c r="I2133" s="488" t="s">
        <v>1515</v>
      </c>
      <c r="J2133" s="488" t="s">
        <v>1516</v>
      </c>
      <c r="K2133" s="488" t="s">
        <v>1517</v>
      </c>
      <c r="L2133" s="488" t="s">
        <v>14052</v>
      </c>
      <c r="M2133" s="488" t="s">
        <v>14058</v>
      </c>
      <c r="N2133" s="488" t="s">
        <v>1520</v>
      </c>
      <c r="O2133" s="488" t="s">
        <v>1521</v>
      </c>
      <c r="P2133" s="488" t="s">
        <v>1554</v>
      </c>
      <c r="Q2133" s="488" t="s">
        <v>1523</v>
      </c>
      <c r="R2133" s="495" t="s">
        <v>1524</v>
      </c>
      <c r="S2133" s="494"/>
      <c r="T2133" s="494"/>
      <c r="U2133" s="488" t="s">
        <v>14059</v>
      </c>
      <c r="AB2133" s="488" t="s">
        <v>14055</v>
      </c>
      <c r="AC2133" s="496">
        <v>8.05E9</v>
      </c>
      <c r="AD2133" s="497"/>
      <c r="AE2133" s="494"/>
      <c r="AF2133" s="494"/>
      <c r="AG2133" s="494"/>
      <c r="AH2133" s="494"/>
      <c r="AI2133" s="494"/>
      <c r="AJ2133" s="488" t="s">
        <v>1527</v>
      </c>
      <c r="AK2133" s="498"/>
      <c r="AL2133" s="499"/>
      <c r="AM2133" s="488" t="s">
        <v>14056</v>
      </c>
      <c r="AO2133" s="494"/>
      <c r="AP2133" s="494"/>
      <c r="AQ2133" s="494"/>
      <c r="AR2133" s="494"/>
      <c r="AS2133" s="494"/>
      <c r="AT2133" s="488" t="s">
        <v>1529</v>
      </c>
      <c r="AU2133" s="492">
        <v>1346.0</v>
      </c>
      <c r="AV2133" s="492">
        <v>11.0</v>
      </c>
      <c r="AW2133" s="492">
        <v>2025.0</v>
      </c>
      <c r="AX2133" s="488" t="s">
        <v>1634</v>
      </c>
      <c r="AY2133" s="488" t="s">
        <v>1831</v>
      </c>
      <c r="AZ2133" s="488" t="s">
        <v>1531</v>
      </c>
    </row>
    <row r="2134" hidden="1">
      <c r="A2134" s="488" t="s">
        <v>14060</v>
      </c>
      <c r="B2134" s="488" t="s">
        <v>14061</v>
      </c>
      <c r="C2134" s="488" t="s">
        <v>1513</v>
      </c>
      <c r="D2134" s="488" t="s">
        <v>1514</v>
      </c>
      <c r="E2134" s="491">
        <v>45823.69375</v>
      </c>
      <c r="F2134" s="492">
        <v>2980.0</v>
      </c>
      <c r="G2134" s="488" t="s">
        <v>1515</v>
      </c>
      <c r="H2134" s="492">
        <v>2980.0</v>
      </c>
      <c r="I2134" s="488" t="s">
        <v>1515</v>
      </c>
      <c r="J2134" s="488" t="s">
        <v>1516</v>
      </c>
      <c r="K2134" s="488" t="s">
        <v>1517</v>
      </c>
      <c r="L2134" s="488" t="s">
        <v>14062</v>
      </c>
      <c r="M2134" s="488" t="s">
        <v>14063</v>
      </c>
      <c r="N2134" s="488" t="s">
        <v>1520</v>
      </c>
      <c r="O2134" s="488" t="s">
        <v>1521</v>
      </c>
      <c r="P2134" s="488" t="s">
        <v>1554</v>
      </c>
      <c r="Q2134" s="488" t="s">
        <v>1523</v>
      </c>
      <c r="R2134" s="495" t="s">
        <v>1524</v>
      </c>
      <c r="S2134" s="494"/>
      <c r="T2134" s="494"/>
      <c r="U2134" s="488" t="s">
        <v>14064</v>
      </c>
      <c r="AB2134" s="488" t="s">
        <v>14065</v>
      </c>
      <c r="AC2134" s="496">
        <v>7.08E9</v>
      </c>
      <c r="AD2134" s="497"/>
      <c r="AE2134" s="494"/>
      <c r="AF2134" s="494"/>
      <c r="AG2134" s="494"/>
      <c r="AH2134" s="494"/>
      <c r="AI2134" s="494"/>
      <c r="AJ2134" s="488" t="s">
        <v>1527</v>
      </c>
      <c r="AK2134" s="494"/>
      <c r="AL2134" s="494"/>
      <c r="AM2134" s="488" t="s">
        <v>1557</v>
      </c>
      <c r="AO2134" s="497"/>
      <c r="AP2134" s="494"/>
      <c r="AQ2134" s="494"/>
      <c r="AR2134" s="494"/>
      <c r="AS2134" s="494"/>
      <c r="AT2134" s="488" t="s">
        <v>1558</v>
      </c>
      <c r="AU2134" s="492">
        <v>5783.0</v>
      </c>
      <c r="AV2134" s="492">
        <v>8.0</v>
      </c>
      <c r="AW2134" s="492">
        <v>2027.0</v>
      </c>
      <c r="AX2134" s="488" t="s">
        <v>1559</v>
      </c>
      <c r="AY2134" s="488" t="s">
        <v>1560</v>
      </c>
      <c r="AZ2134" s="488" t="s">
        <v>1531</v>
      </c>
    </row>
    <row r="2135" hidden="1">
      <c r="A2135" s="488" t="s">
        <v>14066</v>
      </c>
      <c r="B2135" s="488" t="s">
        <v>14067</v>
      </c>
      <c r="C2135" s="488" t="s">
        <v>1513</v>
      </c>
      <c r="D2135" s="488" t="s">
        <v>1514</v>
      </c>
      <c r="E2135" s="491">
        <v>45823.688888888886</v>
      </c>
      <c r="F2135" s="492">
        <v>2980.0</v>
      </c>
      <c r="G2135" s="488" t="s">
        <v>1515</v>
      </c>
      <c r="H2135" s="492">
        <v>2980.0</v>
      </c>
      <c r="I2135" s="488" t="s">
        <v>1515</v>
      </c>
      <c r="J2135" s="488" t="s">
        <v>1516</v>
      </c>
      <c r="K2135" s="488" t="s">
        <v>1517</v>
      </c>
      <c r="L2135" s="488" t="s">
        <v>14068</v>
      </c>
      <c r="M2135" s="488" t="s">
        <v>14069</v>
      </c>
      <c r="N2135" s="488" t="s">
        <v>1520</v>
      </c>
      <c r="O2135" s="488" t="s">
        <v>1521</v>
      </c>
      <c r="P2135" s="488" t="s">
        <v>1554</v>
      </c>
      <c r="Q2135" s="488" t="s">
        <v>1523</v>
      </c>
      <c r="R2135" s="495" t="s">
        <v>1524</v>
      </c>
      <c r="S2135" s="494"/>
      <c r="T2135" s="494"/>
      <c r="U2135" s="488" t="s">
        <v>14070</v>
      </c>
      <c r="AB2135" s="488" t="s">
        <v>14071</v>
      </c>
      <c r="AC2135" s="496">
        <v>9.1E9</v>
      </c>
      <c r="AD2135" s="497"/>
      <c r="AE2135" s="494"/>
      <c r="AF2135" s="494"/>
      <c r="AG2135" s="494"/>
      <c r="AH2135" s="494"/>
      <c r="AI2135" s="494"/>
      <c r="AJ2135" s="488" t="s">
        <v>1527</v>
      </c>
      <c r="AK2135" s="494"/>
      <c r="AL2135" s="494"/>
      <c r="AM2135" s="488" t="s">
        <v>14072</v>
      </c>
      <c r="AO2135" s="494"/>
      <c r="AP2135" s="494"/>
      <c r="AQ2135" s="494"/>
      <c r="AR2135" s="494"/>
      <c r="AS2135" s="494"/>
      <c r="AT2135" s="488" t="s">
        <v>1529</v>
      </c>
      <c r="AU2135" s="492">
        <v>9002.0</v>
      </c>
      <c r="AV2135" s="492">
        <v>1.0</v>
      </c>
      <c r="AW2135" s="492">
        <v>2030.0</v>
      </c>
      <c r="AX2135" s="488" t="s">
        <v>1634</v>
      </c>
      <c r="AY2135" s="488" t="s">
        <v>3306</v>
      </c>
      <c r="AZ2135" s="488" t="s">
        <v>1531</v>
      </c>
    </row>
    <row r="2136" hidden="1">
      <c r="A2136" s="488" t="s">
        <v>14073</v>
      </c>
      <c r="B2136" s="488" t="s">
        <v>14074</v>
      </c>
      <c r="C2136" s="488" t="s">
        <v>1513</v>
      </c>
      <c r="D2136" s="488" t="s">
        <v>1514</v>
      </c>
      <c r="E2136" s="491">
        <v>45823.674305555556</v>
      </c>
      <c r="F2136" s="492">
        <v>2980.0</v>
      </c>
      <c r="G2136" s="488" t="s">
        <v>1515</v>
      </c>
      <c r="H2136" s="492">
        <v>2980.0</v>
      </c>
      <c r="I2136" s="488" t="s">
        <v>1515</v>
      </c>
      <c r="J2136" s="488" t="s">
        <v>1516</v>
      </c>
      <c r="K2136" s="488" t="s">
        <v>1517</v>
      </c>
      <c r="L2136" s="488" t="s">
        <v>14075</v>
      </c>
      <c r="M2136" s="488" t="s">
        <v>14076</v>
      </c>
      <c r="N2136" s="488" t="s">
        <v>1520</v>
      </c>
      <c r="O2136" s="488" t="s">
        <v>1521</v>
      </c>
      <c r="P2136" s="488" t="s">
        <v>1554</v>
      </c>
      <c r="Q2136" s="488" t="s">
        <v>1523</v>
      </c>
      <c r="R2136" s="495" t="s">
        <v>1524</v>
      </c>
      <c r="S2136" s="494"/>
      <c r="T2136" s="494"/>
      <c r="U2136" s="488" t="s">
        <v>14077</v>
      </c>
      <c r="AB2136" s="488" t="s">
        <v>14078</v>
      </c>
      <c r="AC2136" s="496">
        <v>9.1E9</v>
      </c>
      <c r="AD2136" s="497"/>
      <c r="AE2136" s="494"/>
      <c r="AF2136" s="494"/>
      <c r="AG2136" s="494"/>
      <c r="AH2136" s="494"/>
      <c r="AI2136" s="494"/>
      <c r="AJ2136" s="488" t="s">
        <v>1527</v>
      </c>
      <c r="AK2136" s="494"/>
      <c r="AL2136" s="494"/>
      <c r="AM2136" s="488" t="s">
        <v>14079</v>
      </c>
      <c r="AO2136" s="494"/>
      <c r="AP2136" s="494"/>
      <c r="AQ2136" s="494"/>
      <c r="AR2136" s="494"/>
      <c r="AS2136" s="494"/>
      <c r="AT2136" s="488" t="s">
        <v>1558</v>
      </c>
      <c r="AU2136" s="492">
        <v>2031.0</v>
      </c>
      <c r="AV2136" s="492">
        <v>7.0</v>
      </c>
      <c r="AW2136" s="492">
        <v>2030.0</v>
      </c>
      <c r="AX2136" s="488" t="s">
        <v>1587</v>
      </c>
      <c r="AY2136" s="488" t="s">
        <v>6898</v>
      </c>
      <c r="AZ2136" s="488" t="s">
        <v>1531</v>
      </c>
    </row>
    <row r="2137" hidden="1">
      <c r="A2137" s="488" t="s">
        <v>13479</v>
      </c>
      <c r="B2137" s="488" t="s">
        <v>13480</v>
      </c>
      <c r="C2137" s="488" t="s">
        <v>1513</v>
      </c>
      <c r="D2137" s="488" t="s">
        <v>1514</v>
      </c>
      <c r="E2137" s="491">
        <v>45823.66875</v>
      </c>
      <c r="F2137" s="492">
        <v>9800.0</v>
      </c>
      <c r="G2137" s="488" t="s">
        <v>1515</v>
      </c>
      <c r="H2137" s="492">
        <v>9800.0</v>
      </c>
      <c r="I2137" s="488" t="s">
        <v>1515</v>
      </c>
      <c r="J2137" s="488" t="s">
        <v>1516</v>
      </c>
      <c r="K2137" s="488" t="s">
        <v>1517</v>
      </c>
      <c r="L2137" s="488" t="s">
        <v>13481</v>
      </c>
      <c r="M2137" s="488" t="s">
        <v>13482</v>
      </c>
      <c r="N2137" s="488" t="s">
        <v>1520</v>
      </c>
      <c r="O2137" s="488" t="s">
        <v>1521</v>
      </c>
      <c r="P2137" s="488" t="s">
        <v>1522</v>
      </c>
      <c r="Q2137" s="488" t="s">
        <v>1523</v>
      </c>
      <c r="R2137" s="495" t="s">
        <v>1524</v>
      </c>
      <c r="S2137" s="494"/>
      <c r="T2137" s="494"/>
      <c r="U2137" s="488" t="s">
        <v>13483</v>
      </c>
      <c r="AB2137" s="488" t="s">
        <v>13484</v>
      </c>
      <c r="AC2137" s="496">
        <v>7.04E9</v>
      </c>
      <c r="AD2137" s="497"/>
      <c r="AE2137" s="497"/>
      <c r="AF2137" s="497"/>
      <c r="AG2137" s="497"/>
      <c r="AH2137" s="497"/>
      <c r="AI2137" s="494"/>
      <c r="AJ2137" s="488" t="s">
        <v>1527</v>
      </c>
      <c r="AK2137" s="498"/>
      <c r="AL2137" s="499"/>
      <c r="AM2137" s="488" t="s">
        <v>13485</v>
      </c>
      <c r="AO2137" s="497"/>
      <c r="AP2137" s="494"/>
      <c r="AQ2137" s="494"/>
      <c r="AR2137" s="494"/>
      <c r="AS2137" s="494"/>
      <c r="AT2137" s="488" t="s">
        <v>1529</v>
      </c>
      <c r="AU2137" s="492">
        <v>419.0</v>
      </c>
      <c r="AV2137" s="492">
        <v>9.0</v>
      </c>
      <c r="AW2137" s="492">
        <v>2025.0</v>
      </c>
      <c r="AX2137" s="497"/>
      <c r="AY2137" s="488" t="s">
        <v>2292</v>
      </c>
      <c r="AZ2137" s="488" t="s">
        <v>1531</v>
      </c>
    </row>
    <row r="2138" hidden="1">
      <c r="A2138" s="488" t="s">
        <v>14080</v>
      </c>
      <c r="B2138" s="488" t="s">
        <v>13480</v>
      </c>
      <c r="C2138" s="488" t="s">
        <v>1513</v>
      </c>
      <c r="D2138" s="488" t="s">
        <v>1514</v>
      </c>
      <c r="E2138" s="491">
        <v>45823.66875</v>
      </c>
      <c r="F2138" s="492">
        <v>2980.0</v>
      </c>
      <c r="G2138" s="488" t="s">
        <v>1515</v>
      </c>
      <c r="H2138" s="492">
        <v>2980.0</v>
      </c>
      <c r="I2138" s="488" t="s">
        <v>1515</v>
      </c>
      <c r="J2138" s="488" t="s">
        <v>1516</v>
      </c>
      <c r="K2138" s="488" t="s">
        <v>1517</v>
      </c>
      <c r="L2138" s="488" t="s">
        <v>13481</v>
      </c>
      <c r="M2138" s="488" t="s">
        <v>14081</v>
      </c>
      <c r="N2138" s="488" t="s">
        <v>1520</v>
      </c>
      <c r="O2138" s="488" t="s">
        <v>1521</v>
      </c>
      <c r="P2138" s="488" t="s">
        <v>1522</v>
      </c>
      <c r="Q2138" s="488" t="s">
        <v>1523</v>
      </c>
      <c r="R2138" s="495" t="s">
        <v>1524</v>
      </c>
      <c r="S2138" s="494"/>
      <c r="T2138" s="494"/>
      <c r="U2138" s="488" t="s">
        <v>14082</v>
      </c>
      <c r="AB2138" s="488" t="s">
        <v>13484</v>
      </c>
      <c r="AC2138" s="496">
        <v>7.04E9</v>
      </c>
      <c r="AD2138" s="497"/>
      <c r="AE2138" s="494"/>
      <c r="AF2138" s="494"/>
      <c r="AG2138" s="494"/>
      <c r="AH2138" s="494"/>
      <c r="AI2138" s="494"/>
      <c r="AJ2138" s="488" t="s">
        <v>1527</v>
      </c>
      <c r="AK2138" s="494"/>
      <c r="AL2138" s="494"/>
      <c r="AM2138" s="488" t="s">
        <v>13485</v>
      </c>
      <c r="AO2138" s="494"/>
      <c r="AP2138" s="494"/>
      <c r="AQ2138" s="494"/>
      <c r="AR2138" s="494"/>
      <c r="AS2138" s="494"/>
      <c r="AT2138" s="488" t="s">
        <v>1529</v>
      </c>
      <c r="AU2138" s="492">
        <v>419.0</v>
      </c>
      <c r="AV2138" s="492">
        <v>9.0</v>
      </c>
      <c r="AW2138" s="492">
        <v>2025.0</v>
      </c>
      <c r="AX2138" s="497"/>
      <c r="AY2138" s="488" t="s">
        <v>2292</v>
      </c>
      <c r="AZ2138" s="488" t="s">
        <v>1531</v>
      </c>
    </row>
    <row r="2139" hidden="1">
      <c r="A2139" s="488" t="s">
        <v>14083</v>
      </c>
      <c r="B2139" s="488" t="s">
        <v>14084</v>
      </c>
      <c r="C2139" s="488" t="s">
        <v>1513</v>
      </c>
      <c r="D2139" s="488" t="s">
        <v>1514</v>
      </c>
      <c r="E2139" s="491">
        <v>45823.65972222222</v>
      </c>
      <c r="F2139" s="492">
        <v>2980.0</v>
      </c>
      <c r="G2139" s="488" t="s">
        <v>1515</v>
      </c>
      <c r="H2139" s="492">
        <v>2980.0</v>
      </c>
      <c r="I2139" s="488" t="s">
        <v>1515</v>
      </c>
      <c r="J2139" s="488" t="s">
        <v>1516</v>
      </c>
      <c r="K2139" s="488" t="s">
        <v>1517</v>
      </c>
      <c r="L2139" s="488" t="s">
        <v>14085</v>
      </c>
      <c r="M2139" s="488" t="s">
        <v>14086</v>
      </c>
      <c r="N2139" s="488" t="s">
        <v>1520</v>
      </c>
      <c r="O2139" s="488" t="s">
        <v>1521</v>
      </c>
      <c r="P2139" s="488" t="s">
        <v>1545</v>
      </c>
      <c r="Q2139" s="488" t="s">
        <v>1523</v>
      </c>
      <c r="R2139" s="495" t="s">
        <v>1524</v>
      </c>
      <c r="S2139" s="494"/>
      <c r="T2139" s="494"/>
      <c r="U2139" s="488" t="s">
        <v>8436</v>
      </c>
      <c r="AB2139" s="488" t="s">
        <v>14087</v>
      </c>
      <c r="AC2139" s="496">
        <v>8.04E9</v>
      </c>
      <c r="AD2139" s="497"/>
      <c r="AE2139" s="494"/>
      <c r="AF2139" s="494"/>
      <c r="AG2139" s="494"/>
      <c r="AH2139" s="494"/>
      <c r="AI2139" s="494"/>
      <c r="AJ2139" s="488" t="s">
        <v>1527</v>
      </c>
      <c r="AK2139" s="494"/>
      <c r="AL2139" s="494"/>
      <c r="AM2139" s="488" t="s">
        <v>14088</v>
      </c>
      <c r="AO2139" s="494"/>
      <c r="AP2139" s="494"/>
      <c r="AQ2139" s="494"/>
      <c r="AR2139" s="494"/>
      <c r="AS2139" s="494"/>
      <c r="AT2139" s="488" t="s">
        <v>1529</v>
      </c>
      <c r="AU2139" s="492">
        <v>3115.0</v>
      </c>
      <c r="AV2139" s="492">
        <v>2.0</v>
      </c>
      <c r="AW2139" s="492">
        <v>2029.0</v>
      </c>
      <c r="AX2139" s="497"/>
      <c r="AY2139" s="488" t="s">
        <v>1652</v>
      </c>
      <c r="AZ2139" s="488" t="s">
        <v>1531</v>
      </c>
    </row>
    <row r="2140" hidden="1">
      <c r="A2140" s="488" t="s">
        <v>14089</v>
      </c>
      <c r="B2140" s="488" t="s">
        <v>14090</v>
      </c>
      <c r="C2140" s="488" t="s">
        <v>1513</v>
      </c>
      <c r="D2140" s="488" t="s">
        <v>1514</v>
      </c>
      <c r="E2140" s="491">
        <v>45823.65416666667</v>
      </c>
      <c r="F2140" s="492">
        <v>2980.0</v>
      </c>
      <c r="G2140" s="488" t="s">
        <v>1515</v>
      </c>
      <c r="H2140" s="492">
        <v>2980.0</v>
      </c>
      <c r="I2140" s="488" t="s">
        <v>1515</v>
      </c>
      <c r="J2140" s="488" t="s">
        <v>1516</v>
      </c>
      <c r="K2140" s="488" t="s">
        <v>1517</v>
      </c>
      <c r="L2140" s="488" t="s">
        <v>14091</v>
      </c>
      <c r="M2140" s="488" t="s">
        <v>14092</v>
      </c>
      <c r="N2140" s="488" t="s">
        <v>1520</v>
      </c>
      <c r="O2140" s="488" t="s">
        <v>1521</v>
      </c>
      <c r="P2140" s="488" t="s">
        <v>1554</v>
      </c>
      <c r="Q2140" s="488" t="s">
        <v>1523</v>
      </c>
      <c r="R2140" s="495" t="s">
        <v>1524</v>
      </c>
      <c r="S2140" s="494"/>
      <c r="T2140" s="494"/>
      <c r="U2140" s="488" t="s">
        <v>14093</v>
      </c>
      <c r="AB2140" s="488" t="s">
        <v>14094</v>
      </c>
      <c r="AC2140" s="496">
        <v>9.07E9</v>
      </c>
      <c r="AD2140" s="497"/>
      <c r="AE2140" s="494"/>
      <c r="AF2140" s="494"/>
      <c r="AG2140" s="494"/>
      <c r="AH2140" s="494"/>
      <c r="AI2140" s="494"/>
      <c r="AJ2140" s="488" t="s">
        <v>1527</v>
      </c>
      <c r="AK2140" s="494"/>
      <c r="AL2140" s="494"/>
      <c r="AM2140" s="488" t="s">
        <v>14095</v>
      </c>
      <c r="AO2140" s="494"/>
      <c r="AP2140" s="494"/>
      <c r="AQ2140" s="494"/>
      <c r="AR2140" s="494"/>
      <c r="AS2140" s="494"/>
      <c r="AT2140" s="488" t="s">
        <v>1529</v>
      </c>
      <c r="AU2140" s="492">
        <v>1597.0</v>
      </c>
      <c r="AV2140" s="492">
        <v>10.0</v>
      </c>
      <c r="AW2140" s="492">
        <v>2025.0</v>
      </c>
      <c r="AX2140" s="488" t="s">
        <v>1587</v>
      </c>
      <c r="AY2140" s="488" t="s">
        <v>1597</v>
      </c>
      <c r="AZ2140" s="488" t="s">
        <v>1531</v>
      </c>
    </row>
    <row r="2141" hidden="1">
      <c r="A2141" s="488" t="s">
        <v>14096</v>
      </c>
      <c r="B2141" s="488" t="s">
        <v>14097</v>
      </c>
      <c r="C2141" s="488" t="s">
        <v>1513</v>
      </c>
      <c r="D2141" s="488" t="s">
        <v>1514</v>
      </c>
      <c r="E2141" s="491">
        <v>45823.646527777775</v>
      </c>
      <c r="F2141" s="492">
        <v>2980.0</v>
      </c>
      <c r="G2141" s="488" t="s">
        <v>1515</v>
      </c>
      <c r="H2141" s="492">
        <v>2980.0</v>
      </c>
      <c r="I2141" s="488" t="s">
        <v>1515</v>
      </c>
      <c r="J2141" s="488" t="s">
        <v>1516</v>
      </c>
      <c r="K2141" s="488" t="s">
        <v>1517</v>
      </c>
      <c r="L2141" s="488" t="s">
        <v>14098</v>
      </c>
      <c r="M2141" s="488" t="s">
        <v>14099</v>
      </c>
      <c r="N2141" s="488" t="s">
        <v>1520</v>
      </c>
      <c r="O2141" s="488" t="s">
        <v>1521</v>
      </c>
      <c r="P2141" s="488" t="s">
        <v>1554</v>
      </c>
      <c r="Q2141" s="488" t="s">
        <v>1523</v>
      </c>
      <c r="R2141" s="495" t="s">
        <v>1524</v>
      </c>
      <c r="S2141" s="494"/>
      <c r="T2141" s="494"/>
      <c r="U2141" s="488" t="s">
        <v>14100</v>
      </c>
      <c r="AB2141" s="488" t="s">
        <v>14101</v>
      </c>
      <c r="AC2141" s="496">
        <v>9.05E9</v>
      </c>
      <c r="AD2141" s="497"/>
      <c r="AE2141" s="497"/>
      <c r="AF2141" s="497"/>
      <c r="AG2141" s="497"/>
      <c r="AH2141" s="497"/>
      <c r="AI2141" s="494"/>
      <c r="AJ2141" s="488" t="s">
        <v>1527</v>
      </c>
      <c r="AK2141" s="498"/>
      <c r="AL2141" s="499"/>
      <c r="AM2141" s="488" t="s">
        <v>14102</v>
      </c>
      <c r="AO2141" s="497"/>
      <c r="AP2141" s="494"/>
      <c r="AQ2141" s="494"/>
      <c r="AR2141" s="494"/>
      <c r="AS2141" s="494"/>
      <c r="AT2141" s="488" t="s">
        <v>1529</v>
      </c>
      <c r="AU2141" s="492">
        <v>22.0</v>
      </c>
      <c r="AV2141" s="492">
        <v>2.0</v>
      </c>
      <c r="AW2141" s="492">
        <v>2030.0</v>
      </c>
      <c r="AX2141" s="488" t="s">
        <v>1634</v>
      </c>
      <c r="AY2141" s="488" t="s">
        <v>2047</v>
      </c>
      <c r="AZ2141" s="488" t="s">
        <v>1531</v>
      </c>
    </row>
    <row r="2142" hidden="1">
      <c r="A2142" s="488" t="s">
        <v>14103</v>
      </c>
      <c r="B2142" s="488" t="s">
        <v>14104</v>
      </c>
      <c r="C2142" s="488" t="s">
        <v>1513</v>
      </c>
      <c r="D2142" s="488" t="s">
        <v>1514</v>
      </c>
      <c r="E2142" s="491">
        <v>45823.646527777775</v>
      </c>
      <c r="F2142" s="492">
        <v>2980.0</v>
      </c>
      <c r="G2142" s="488" t="s">
        <v>1515</v>
      </c>
      <c r="H2142" s="492">
        <v>2980.0</v>
      </c>
      <c r="I2142" s="488" t="s">
        <v>1515</v>
      </c>
      <c r="J2142" s="488" t="s">
        <v>1516</v>
      </c>
      <c r="K2142" s="488" t="s">
        <v>1517</v>
      </c>
      <c r="L2142" s="488" t="s">
        <v>14105</v>
      </c>
      <c r="M2142" s="488" t="s">
        <v>14106</v>
      </c>
      <c r="N2142" s="488" t="s">
        <v>1520</v>
      </c>
      <c r="O2142" s="488" t="s">
        <v>1521</v>
      </c>
      <c r="P2142" s="488" t="s">
        <v>1545</v>
      </c>
      <c r="Q2142" s="488" t="s">
        <v>1523</v>
      </c>
      <c r="R2142" s="495" t="s">
        <v>1524</v>
      </c>
      <c r="S2142" s="494"/>
      <c r="T2142" s="494"/>
      <c r="U2142" s="488" t="s">
        <v>14107</v>
      </c>
      <c r="AB2142" s="488" t="s">
        <v>14108</v>
      </c>
      <c r="AC2142" s="496">
        <v>8.06E9</v>
      </c>
      <c r="AD2142" s="497"/>
      <c r="AE2142" s="497"/>
      <c r="AF2142" s="497"/>
      <c r="AG2142" s="497"/>
      <c r="AH2142" s="497"/>
      <c r="AI2142" s="494"/>
      <c r="AJ2142" s="488" t="s">
        <v>1527</v>
      </c>
      <c r="AK2142" s="498"/>
      <c r="AL2142" s="499"/>
      <c r="AM2142" s="488" t="s">
        <v>14109</v>
      </c>
      <c r="AO2142" s="494"/>
      <c r="AP2142" s="494"/>
      <c r="AQ2142" s="494"/>
      <c r="AR2142" s="494"/>
      <c r="AS2142" s="494"/>
      <c r="AT2142" s="488" t="s">
        <v>1529</v>
      </c>
      <c r="AU2142" s="492">
        <v>2596.0</v>
      </c>
      <c r="AV2142" s="492">
        <v>12.0</v>
      </c>
      <c r="AW2142" s="492">
        <v>2028.0</v>
      </c>
      <c r="AX2142" s="497"/>
      <c r="AY2142" s="488" t="s">
        <v>1652</v>
      </c>
      <c r="AZ2142" s="488" t="s">
        <v>1531</v>
      </c>
    </row>
    <row r="2143" hidden="1">
      <c r="A2143" s="488" t="s">
        <v>14110</v>
      </c>
      <c r="B2143" s="488" t="s">
        <v>14111</v>
      </c>
      <c r="C2143" s="488" t="s">
        <v>1513</v>
      </c>
      <c r="D2143" s="488" t="s">
        <v>1514</v>
      </c>
      <c r="E2143" s="491">
        <v>45823.643055555556</v>
      </c>
      <c r="F2143" s="492">
        <v>2980.0</v>
      </c>
      <c r="G2143" s="488" t="s">
        <v>1515</v>
      </c>
      <c r="H2143" s="492">
        <v>2980.0</v>
      </c>
      <c r="I2143" s="488" t="s">
        <v>1515</v>
      </c>
      <c r="J2143" s="488" t="s">
        <v>1516</v>
      </c>
      <c r="K2143" s="488" t="s">
        <v>1517</v>
      </c>
      <c r="L2143" s="488" t="s">
        <v>14112</v>
      </c>
      <c r="M2143" s="488" t="s">
        <v>14113</v>
      </c>
      <c r="N2143" s="488" t="s">
        <v>1520</v>
      </c>
      <c r="O2143" s="488" t="s">
        <v>1521</v>
      </c>
      <c r="P2143" s="488" t="s">
        <v>1522</v>
      </c>
      <c r="Q2143" s="488" t="s">
        <v>1523</v>
      </c>
      <c r="R2143" s="495" t="s">
        <v>1524</v>
      </c>
      <c r="S2143" s="494"/>
      <c r="T2143" s="494"/>
      <c r="U2143" s="488" t="s">
        <v>14114</v>
      </c>
      <c r="AB2143" s="488" t="s">
        <v>14115</v>
      </c>
      <c r="AC2143" s="496">
        <v>8.04E9</v>
      </c>
      <c r="AD2143" s="497"/>
      <c r="AE2143" s="497"/>
      <c r="AF2143" s="497"/>
      <c r="AG2143" s="497"/>
      <c r="AH2143" s="497"/>
      <c r="AI2143" s="494"/>
      <c r="AJ2143" s="488" t="s">
        <v>1527</v>
      </c>
      <c r="AK2143" s="498"/>
      <c r="AL2143" s="499"/>
      <c r="AM2143" s="488" t="s">
        <v>14116</v>
      </c>
      <c r="AO2143" s="494"/>
      <c r="AP2143" s="494"/>
      <c r="AQ2143" s="494"/>
      <c r="AR2143" s="494"/>
      <c r="AS2143" s="494"/>
      <c r="AT2143" s="488" t="s">
        <v>1558</v>
      </c>
      <c r="AU2143" s="492">
        <v>8201.0</v>
      </c>
      <c r="AV2143" s="492">
        <v>8.0</v>
      </c>
      <c r="AW2143" s="492">
        <v>2027.0</v>
      </c>
      <c r="AX2143" s="488" t="s">
        <v>1539</v>
      </c>
      <c r="AY2143" s="488" t="s">
        <v>1702</v>
      </c>
      <c r="AZ2143" s="488" t="s">
        <v>1531</v>
      </c>
    </row>
    <row r="2144" hidden="1">
      <c r="A2144" s="488" t="s">
        <v>14117</v>
      </c>
      <c r="B2144" s="488" t="s">
        <v>14118</v>
      </c>
      <c r="C2144" s="488" t="s">
        <v>1513</v>
      </c>
      <c r="D2144" s="488" t="s">
        <v>1514</v>
      </c>
      <c r="E2144" s="491">
        <v>45823.61944444444</v>
      </c>
      <c r="F2144" s="492">
        <v>9800.0</v>
      </c>
      <c r="G2144" s="488" t="s">
        <v>1515</v>
      </c>
      <c r="H2144" s="492">
        <v>9800.0</v>
      </c>
      <c r="I2144" s="488" t="s">
        <v>1515</v>
      </c>
      <c r="J2144" s="488" t="s">
        <v>1516</v>
      </c>
      <c r="K2144" s="488" t="s">
        <v>1517</v>
      </c>
      <c r="L2144" s="488" t="s">
        <v>14119</v>
      </c>
      <c r="M2144" s="488" t="s">
        <v>14120</v>
      </c>
      <c r="N2144" s="488" t="s">
        <v>1520</v>
      </c>
      <c r="O2144" s="488" t="s">
        <v>1521</v>
      </c>
      <c r="P2144" s="488" t="s">
        <v>1554</v>
      </c>
      <c r="Q2144" s="488" t="s">
        <v>1523</v>
      </c>
      <c r="R2144" s="495" t="s">
        <v>1524</v>
      </c>
      <c r="S2144" s="494"/>
      <c r="T2144" s="494"/>
      <c r="U2144" s="488" t="s">
        <v>14121</v>
      </c>
      <c r="AB2144" s="488" t="s">
        <v>14122</v>
      </c>
      <c r="AC2144" s="496">
        <v>8.07E9</v>
      </c>
      <c r="AD2144" s="497"/>
      <c r="AE2144" s="497"/>
      <c r="AF2144" s="497"/>
      <c r="AG2144" s="497"/>
      <c r="AH2144" s="497"/>
      <c r="AI2144" s="494"/>
      <c r="AJ2144" s="488" t="s">
        <v>1527</v>
      </c>
      <c r="AK2144" s="498"/>
      <c r="AL2144" s="499"/>
      <c r="AM2144" s="488" t="s">
        <v>14123</v>
      </c>
      <c r="AO2144" s="494"/>
      <c r="AP2144" s="494"/>
      <c r="AQ2144" s="494"/>
      <c r="AR2144" s="494"/>
      <c r="AS2144" s="494"/>
      <c r="AT2144" s="488" t="s">
        <v>1529</v>
      </c>
      <c r="AU2144" s="492">
        <v>9159.0</v>
      </c>
      <c r="AV2144" s="492">
        <v>9.0</v>
      </c>
      <c r="AW2144" s="492">
        <v>2026.0</v>
      </c>
      <c r="AX2144" s="488" t="s">
        <v>1634</v>
      </c>
      <c r="AY2144" s="488" t="s">
        <v>1597</v>
      </c>
      <c r="AZ2144" s="488" t="s">
        <v>1531</v>
      </c>
    </row>
    <row r="2145">
      <c r="A2145" s="488" t="s">
        <v>14124</v>
      </c>
      <c r="B2145" s="488" t="s">
        <v>14125</v>
      </c>
      <c r="C2145" s="488" t="s">
        <v>1513</v>
      </c>
      <c r="D2145" s="488" t="s">
        <v>1514</v>
      </c>
      <c r="E2145" s="491">
        <v>45823.61597222222</v>
      </c>
      <c r="F2145" s="492">
        <v>2980.0</v>
      </c>
      <c r="G2145" s="488" t="s">
        <v>1515</v>
      </c>
      <c r="H2145" s="492">
        <v>2980.0</v>
      </c>
      <c r="I2145" s="488" t="s">
        <v>1515</v>
      </c>
      <c r="J2145" s="488" t="s">
        <v>1516</v>
      </c>
      <c r="K2145" s="488" t="s">
        <v>1517</v>
      </c>
      <c r="L2145" s="488" t="s">
        <v>14126</v>
      </c>
      <c r="M2145" s="488" t="s">
        <v>14127</v>
      </c>
      <c r="N2145" s="488" t="s">
        <v>1520</v>
      </c>
      <c r="O2145" s="488" t="s">
        <v>1521</v>
      </c>
      <c r="P2145" s="488" t="s">
        <v>1554</v>
      </c>
      <c r="Q2145" s="488" t="s">
        <v>1714</v>
      </c>
      <c r="R2145" s="495" t="s">
        <v>1524</v>
      </c>
      <c r="S2145" s="494"/>
      <c r="T2145" s="494"/>
      <c r="U2145" s="488" t="s">
        <v>14128</v>
      </c>
      <c r="V2145" s="495" t="s">
        <v>1524</v>
      </c>
      <c r="W2145" s="488" t="s">
        <v>1716</v>
      </c>
      <c r="X2145" s="488" t="s">
        <v>9284</v>
      </c>
      <c r="Y2145" s="492">
        <v>2980.0</v>
      </c>
      <c r="Z2145" s="488" t="s">
        <v>1515</v>
      </c>
      <c r="AA2145" s="488" t="s">
        <v>1516</v>
      </c>
      <c r="AB2145" s="488" t="s">
        <v>14129</v>
      </c>
      <c r="AC2145" s="496">
        <v>9.09E9</v>
      </c>
      <c r="AD2145" s="497"/>
      <c r="AE2145" s="497"/>
      <c r="AF2145" s="497"/>
      <c r="AG2145" s="497"/>
      <c r="AH2145" s="497"/>
      <c r="AI2145" s="494"/>
      <c r="AJ2145" s="488" t="s">
        <v>1527</v>
      </c>
      <c r="AK2145" s="498"/>
      <c r="AL2145" s="499"/>
      <c r="AM2145" s="488" t="s">
        <v>14130</v>
      </c>
      <c r="AO2145" s="494"/>
      <c r="AP2145" s="494"/>
      <c r="AQ2145" s="494"/>
      <c r="AR2145" s="494"/>
      <c r="AS2145" s="494"/>
      <c r="AT2145" s="488" t="s">
        <v>1529</v>
      </c>
      <c r="AU2145" s="492">
        <v>4218.0</v>
      </c>
      <c r="AV2145" s="492">
        <v>8.0</v>
      </c>
      <c r="AW2145" s="492">
        <v>2029.0</v>
      </c>
      <c r="AX2145" s="488" t="s">
        <v>1634</v>
      </c>
      <c r="AY2145" s="488" t="s">
        <v>2047</v>
      </c>
      <c r="AZ2145" s="488" t="s">
        <v>1531</v>
      </c>
    </row>
    <row r="2146" hidden="1">
      <c r="A2146" s="488" t="s">
        <v>14131</v>
      </c>
      <c r="B2146" s="488" t="s">
        <v>14118</v>
      </c>
      <c r="C2146" s="488" t="s">
        <v>1513</v>
      </c>
      <c r="D2146" s="488" t="s">
        <v>1514</v>
      </c>
      <c r="E2146" s="491">
        <v>45823.61597222222</v>
      </c>
      <c r="F2146" s="492">
        <v>2980.0</v>
      </c>
      <c r="G2146" s="488" t="s">
        <v>1515</v>
      </c>
      <c r="H2146" s="492">
        <v>2980.0</v>
      </c>
      <c r="I2146" s="488" t="s">
        <v>1515</v>
      </c>
      <c r="J2146" s="488" t="s">
        <v>1516</v>
      </c>
      <c r="K2146" s="488" t="s">
        <v>1517</v>
      </c>
      <c r="L2146" s="488" t="s">
        <v>14119</v>
      </c>
      <c r="M2146" s="488" t="s">
        <v>14132</v>
      </c>
      <c r="N2146" s="488" t="s">
        <v>1520</v>
      </c>
      <c r="O2146" s="488" t="s">
        <v>1521</v>
      </c>
      <c r="P2146" s="488" t="s">
        <v>1554</v>
      </c>
      <c r="Q2146" s="488" t="s">
        <v>1523</v>
      </c>
      <c r="R2146" s="495" t="s">
        <v>1524</v>
      </c>
      <c r="S2146" s="494"/>
      <c r="T2146" s="494"/>
      <c r="U2146" s="488" t="s">
        <v>14133</v>
      </c>
      <c r="AB2146" s="488" t="s">
        <v>14122</v>
      </c>
      <c r="AC2146" s="496">
        <v>8.07E9</v>
      </c>
      <c r="AD2146" s="497"/>
      <c r="AE2146" s="497"/>
      <c r="AF2146" s="497"/>
      <c r="AG2146" s="497"/>
      <c r="AH2146" s="497"/>
      <c r="AI2146" s="494"/>
      <c r="AJ2146" s="488" t="s">
        <v>1527</v>
      </c>
      <c r="AK2146" s="498"/>
      <c r="AL2146" s="499"/>
      <c r="AM2146" s="488" t="s">
        <v>14123</v>
      </c>
      <c r="AO2146" s="494"/>
      <c r="AP2146" s="494"/>
      <c r="AQ2146" s="494"/>
      <c r="AR2146" s="494"/>
      <c r="AS2146" s="494"/>
      <c r="AT2146" s="488" t="s">
        <v>1529</v>
      </c>
      <c r="AU2146" s="492">
        <v>9159.0</v>
      </c>
      <c r="AV2146" s="492">
        <v>9.0</v>
      </c>
      <c r="AW2146" s="492">
        <v>2026.0</v>
      </c>
      <c r="AX2146" s="488" t="s">
        <v>1634</v>
      </c>
      <c r="AY2146" s="488" t="s">
        <v>1597</v>
      </c>
      <c r="AZ2146" s="488" t="s">
        <v>1531</v>
      </c>
    </row>
    <row r="2147" hidden="1">
      <c r="A2147" s="488" t="s">
        <v>14134</v>
      </c>
      <c r="B2147" s="488" t="s">
        <v>14135</v>
      </c>
      <c r="C2147" s="488" t="s">
        <v>1513</v>
      </c>
      <c r="D2147" s="488" t="s">
        <v>1514</v>
      </c>
      <c r="E2147" s="491">
        <v>45823.60763888889</v>
      </c>
      <c r="F2147" s="492">
        <v>2980.0</v>
      </c>
      <c r="G2147" s="488" t="s">
        <v>1515</v>
      </c>
      <c r="H2147" s="492">
        <v>2980.0</v>
      </c>
      <c r="I2147" s="488" t="s">
        <v>1515</v>
      </c>
      <c r="J2147" s="488" t="s">
        <v>1516</v>
      </c>
      <c r="K2147" s="488" t="s">
        <v>1517</v>
      </c>
      <c r="L2147" s="488" t="s">
        <v>14136</v>
      </c>
      <c r="M2147" s="488" t="s">
        <v>14137</v>
      </c>
      <c r="N2147" s="488" t="s">
        <v>1520</v>
      </c>
      <c r="O2147" s="488" t="s">
        <v>1521</v>
      </c>
      <c r="P2147" s="488" t="s">
        <v>1554</v>
      </c>
      <c r="Q2147" s="488" t="s">
        <v>1523</v>
      </c>
      <c r="R2147" s="495" t="s">
        <v>1524</v>
      </c>
      <c r="S2147" s="494"/>
      <c r="T2147" s="494"/>
      <c r="U2147" s="488" t="s">
        <v>14138</v>
      </c>
      <c r="AB2147" s="488" t="s">
        <v>14139</v>
      </c>
      <c r="AC2147" s="496">
        <v>8.06E9</v>
      </c>
      <c r="AD2147" s="497"/>
      <c r="AE2147" s="497"/>
      <c r="AF2147" s="497"/>
      <c r="AG2147" s="497"/>
      <c r="AH2147" s="497"/>
      <c r="AI2147" s="494"/>
      <c r="AJ2147" s="488" t="s">
        <v>1527</v>
      </c>
      <c r="AK2147" s="498"/>
      <c r="AL2147" s="499"/>
      <c r="AM2147" s="488" t="s">
        <v>14140</v>
      </c>
      <c r="AO2147" s="494"/>
      <c r="AP2147" s="494"/>
      <c r="AQ2147" s="494"/>
      <c r="AR2147" s="494"/>
      <c r="AS2147" s="494"/>
      <c r="AT2147" s="488" t="s">
        <v>1558</v>
      </c>
      <c r="AU2147" s="492">
        <v>9644.0</v>
      </c>
      <c r="AV2147" s="492">
        <v>2.0</v>
      </c>
      <c r="AW2147" s="492">
        <v>2028.0</v>
      </c>
      <c r="AX2147" s="488" t="s">
        <v>1587</v>
      </c>
      <c r="AY2147" s="488" t="s">
        <v>6898</v>
      </c>
      <c r="AZ2147" s="488" t="s">
        <v>1531</v>
      </c>
    </row>
    <row r="2148" hidden="1">
      <c r="A2148" s="488" t="s">
        <v>14141</v>
      </c>
      <c r="B2148" s="488" t="s">
        <v>14142</v>
      </c>
      <c r="C2148" s="488" t="s">
        <v>1513</v>
      </c>
      <c r="D2148" s="488" t="s">
        <v>1514</v>
      </c>
      <c r="E2148" s="491">
        <v>45823.59097222222</v>
      </c>
      <c r="F2148" s="492">
        <v>9800.0</v>
      </c>
      <c r="G2148" s="488" t="s">
        <v>1515</v>
      </c>
      <c r="H2148" s="492">
        <v>9800.0</v>
      </c>
      <c r="I2148" s="488" t="s">
        <v>1515</v>
      </c>
      <c r="J2148" s="488" t="s">
        <v>1516</v>
      </c>
      <c r="K2148" s="488" t="s">
        <v>1517</v>
      </c>
      <c r="L2148" s="488" t="s">
        <v>4875</v>
      </c>
      <c r="M2148" s="488" t="s">
        <v>14143</v>
      </c>
      <c r="N2148" s="488" t="s">
        <v>1520</v>
      </c>
      <c r="O2148" s="488" t="s">
        <v>1521</v>
      </c>
      <c r="P2148" s="488" t="s">
        <v>1724</v>
      </c>
      <c r="Q2148" s="488" t="s">
        <v>1523</v>
      </c>
      <c r="R2148" s="495" t="s">
        <v>1524</v>
      </c>
      <c r="S2148" s="494"/>
      <c r="T2148" s="494"/>
      <c r="U2148" s="488" t="s">
        <v>14144</v>
      </c>
      <c r="AB2148" s="488" t="s">
        <v>4878</v>
      </c>
      <c r="AC2148" s="496">
        <v>8.09E9</v>
      </c>
      <c r="AD2148" s="497"/>
      <c r="AE2148" s="497"/>
      <c r="AF2148" s="497"/>
      <c r="AG2148" s="497"/>
      <c r="AH2148" s="497"/>
      <c r="AI2148" s="494"/>
      <c r="AJ2148" s="488" t="s">
        <v>1527</v>
      </c>
      <c r="AK2148" s="498"/>
      <c r="AL2148" s="499"/>
      <c r="AM2148" s="488" t="s">
        <v>4880</v>
      </c>
      <c r="AP2148" s="494"/>
      <c r="AQ2148" s="494"/>
      <c r="AR2148" s="494"/>
      <c r="AS2148" s="494"/>
      <c r="AT2148" s="488" t="s">
        <v>1529</v>
      </c>
      <c r="AU2148" s="492">
        <v>1009.0</v>
      </c>
      <c r="AV2148" s="492">
        <v>2.0</v>
      </c>
      <c r="AW2148" s="492">
        <v>2027.0</v>
      </c>
      <c r="AX2148" s="488" t="s">
        <v>1728</v>
      </c>
      <c r="AY2148" s="488" t="s">
        <v>1729</v>
      </c>
      <c r="AZ2148" s="488" t="s">
        <v>1531</v>
      </c>
    </row>
    <row r="2149" hidden="1">
      <c r="A2149" s="488" t="s">
        <v>14145</v>
      </c>
      <c r="B2149" s="488" t="s">
        <v>14142</v>
      </c>
      <c r="C2149" s="488" t="s">
        <v>1513</v>
      </c>
      <c r="D2149" s="488" t="s">
        <v>1514</v>
      </c>
      <c r="E2149" s="491">
        <v>45823.589583333334</v>
      </c>
      <c r="F2149" s="492">
        <v>2980.0</v>
      </c>
      <c r="G2149" s="488" t="s">
        <v>1515</v>
      </c>
      <c r="H2149" s="492">
        <v>2980.0</v>
      </c>
      <c r="I2149" s="488" t="s">
        <v>1515</v>
      </c>
      <c r="J2149" s="488" t="s">
        <v>1516</v>
      </c>
      <c r="K2149" s="488" t="s">
        <v>1517</v>
      </c>
      <c r="L2149" s="488" t="s">
        <v>4875</v>
      </c>
      <c r="M2149" s="488" t="s">
        <v>14146</v>
      </c>
      <c r="N2149" s="488" t="s">
        <v>1520</v>
      </c>
      <c r="O2149" s="488" t="s">
        <v>1521</v>
      </c>
      <c r="P2149" s="488" t="s">
        <v>1724</v>
      </c>
      <c r="Q2149" s="488" t="s">
        <v>1523</v>
      </c>
      <c r="R2149" s="495" t="s">
        <v>1524</v>
      </c>
      <c r="S2149" s="494"/>
      <c r="T2149" s="494"/>
      <c r="U2149" s="488" t="s">
        <v>14147</v>
      </c>
      <c r="AB2149" s="488" t="s">
        <v>4878</v>
      </c>
      <c r="AC2149" s="496">
        <v>8.09E9</v>
      </c>
      <c r="AD2149" s="497"/>
      <c r="AE2149" s="494"/>
      <c r="AF2149" s="494"/>
      <c r="AG2149" s="494"/>
      <c r="AH2149" s="494"/>
      <c r="AI2149" s="494"/>
      <c r="AJ2149" s="488" t="s">
        <v>1527</v>
      </c>
      <c r="AK2149" s="494"/>
      <c r="AL2149" s="494"/>
      <c r="AM2149" s="488" t="s">
        <v>4880</v>
      </c>
      <c r="AP2149" s="494"/>
      <c r="AQ2149" s="494"/>
      <c r="AR2149" s="494"/>
      <c r="AS2149" s="494"/>
      <c r="AT2149" s="488" t="s">
        <v>1529</v>
      </c>
      <c r="AU2149" s="492">
        <v>1009.0</v>
      </c>
      <c r="AV2149" s="492">
        <v>2.0</v>
      </c>
      <c r="AW2149" s="492">
        <v>2027.0</v>
      </c>
      <c r="AX2149" s="488" t="s">
        <v>1728</v>
      </c>
      <c r="AY2149" s="488" t="s">
        <v>1729</v>
      </c>
      <c r="AZ2149" s="488" t="s">
        <v>1531</v>
      </c>
    </row>
    <row r="2150">
      <c r="A2150" s="488" t="s">
        <v>14148</v>
      </c>
      <c r="B2150" s="488" t="s">
        <v>14149</v>
      </c>
      <c r="C2150" s="488" t="s">
        <v>1513</v>
      </c>
      <c r="D2150" s="488" t="s">
        <v>1514</v>
      </c>
      <c r="E2150" s="491">
        <v>45823.58819444444</v>
      </c>
      <c r="F2150" s="492">
        <v>2980.0</v>
      </c>
      <c r="G2150" s="488" t="s">
        <v>1515</v>
      </c>
      <c r="H2150" s="492">
        <v>2980.0</v>
      </c>
      <c r="I2150" s="488" t="s">
        <v>1515</v>
      </c>
      <c r="J2150" s="488" t="s">
        <v>1516</v>
      </c>
      <c r="K2150" s="488" t="s">
        <v>1517</v>
      </c>
      <c r="L2150" s="488" t="s">
        <v>14150</v>
      </c>
      <c r="M2150" s="488" t="s">
        <v>14151</v>
      </c>
      <c r="N2150" s="488" t="s">
        <v>1520</v>
      </c>
      <c r="O2150" s="488" t="s">
        <v>1521</v>
      </c>
      <c r="P2150" s="488" t="s">
        <v>1554</v>
      </c>
      <c r="Q2150" s="488" t="s">
        <v>1714</v>
      </c>
      <c r="R2150" s="495" t="s">
        <v>1524</v>
      </c>
      <c r="S2150" s="494"/>
      <c r="T2150" s="494"/>
      <c r="U2150" s="488" t="s">
        <v>14152</v>
      </c>
      <c r="V2150" s="495" t="s">
        <v>1524</v>
      </c>
      <c r="W2150" s="488" t="s">
        <v>1716</v>
      </c>
      <c r="X2150" s="488" t="s">
        <v>9284</v>
      </c>
      <c r="Y2150" s="492">
        <v>2980.0</v>
      </c>
      <c r="Z2150" s="488" t="s">
        <v>1515</v>
      </c>
      <c r="AA2150" s="488" t="s">
        <v>1516</v>
      </c>
      <c r="AB2150" s="488" t="s">
        <v>14153</v>
      </c>
      <c r="AC2150" s="496">
        <v>9.06E9</v>
      </c>
      <c r="AD2150" s="497"/>
      <c r="AE2150" s="494"/>
      <c r="AF2150" s="494"/>
      <c r="AG2150" s="494"/>
      <c r="AH2150" s="494"/>
      <c r="AI2150" s="494"/>
      <c r="AJ2150" s="488" t="s">
        <v>1527</v>
      </c>
      <c r="AK2150" s="494"/>
      <c r="AL2150" s="494"/>
      <c r="AM2150" s="488" t="s">
        <v>14154</v>
      </c>
      <c r="AO2150" s="494"/>
      <c r="AP2150" s="494"/>
      <c r="AQ2150" s="494"/>
      <c r="AR2150" s="494"/>
      <c r="AS2150" s="494"/>
      <c r="AT2150" s="488" t="s">
        <v>1529</v>
      </c>
      <c r="AU2150" s="492">
        <v>630.0</v>
      </c>
      <c r="AV2150" s="492">
        <v>3.0</v>
      </c>
      <c r="AW2150" s="492">
        <v>2029.0</v>
      </c>
      <c r="AX2150" s="488" t="s">
        <v>1587</v>
      </c>
      <c r="AY2150" s="488" t="s">
        <v>6230</v>
      </c>
      <c r="AZ2150" s="488" t="s">
        <v>1531</v>
      </c>
    </row>
    <row r="2151">
      <c r="A2151" s="488" t="s">
        <v>14155</v>
      </c>
      <c r="B2151" s="488" t="s">
        <v>14156</v>
      </c>
      <c r="C2151" s="488" t="s">
        <v>1513</v>
      </c>
      <c r="D2151" s="488" t="s">
        <v>1514</v>
      </c>
      <c r="E2151" s="491">
        <v>45823.580555555556</v>
      </c>
      <c r="F2151" s="492">
        <v>9800.0</v>
      </c>
      <c r="G2151" s="488" t="s">
        <v>1515</v>
      </c>
      <c r="H2151" s="492">
        <v>9800.0</v>
      </c>
      <c r="I2151" s="488" t="s">
        <v>1515</v>
      </c>
      <c r="J2151" s="488" t="s">
        <v>1516</v>
      </c>
      <c r="K2151" s="488" t="s">
        <v>1517</v>
      </c>
      <c r="L2151" s="488" t="s">
        <v>14157</v>
      </c>
      <c r="M2151" s="488" t="s">
        <v>14158</v>
      </c>
      <c r="N2151" s="488" t="s">
        <v>1520</v>
      </c>
      <c r="O2151" s="488" t="s">
        <v>1521</v>
      </c>
      <c r="P2151" s="488" t="s">
        <v>1554</v>
      </c>
      <c r="Q2151" s="488" t="s">
        <v>1714</v>
      </c>
      <c r="R2151" s="495" t="s">
        <v>1524</v>
      </c>
      <c r="S2151" s="494"/>
      <c r="T2151" s="494"/>
      <c r="U2151" s="488" t="s">
        <v>14159</v>
      </c>
      <c r="V2151" s="495" t="s">
        <v>1524</v>
      </c>
      <c r="W2151" s="488" t="s">
        <v>1716</v>
      </c>
      <c r="X2151" s="488" t="s">
        <v>9284</v>
      </c>
      <c r="Y2151" s="492">
        <v>9800.0</v>
      </c>
      <c r="Z2151" s="488" t="s">
        <v>1515</v>
      </c>
      <c r="AA2151" s="488" t="s">
        <v>1516</v>
      </c>
      <c r="AB2151" s="488" t="s">
        <v>14160</v>
      </c>
      <c r="AC2151" s="496">
        <v>8.0E9</v>
      </c>
      <c r="AD2151" s="497"/>
      <c r="AE2151" s="494"/>
      <c r="AF2151" s="494"/>
      <c r="AG2151" s="494"/>
      <c r="AH2151" s="494"/>
      <c r="AI2151" s="494"/>
      <c r="AJ2151" s="488" t="s">
        <v>1527</v>
      </c>
      <c r="AK2151" s="494"/>
      <c r="AL2151" s="494"/>
      <c r="AM2151" s="488" t="s">
        <v>14161</v>
      </c>
      <c r="AO2151" s="497"/>
      <c r="AP2151" s="494"/>
      <c r="AQ2151" s="494"/>
      <c r="AR2151" s="494"/>
      <c r="AS2151" s="494"/>
      <c r="AT2151" s="488" t="s">
        <v>1529</v>
      </c>
      <c r="AU2151" s="492">
        <v>5811.0</v>
      </c>
      <c r="AV2151" s="492">
        <v>3.0</v>
      </c>
      <c r="AW2151" s="492">
        <v>2029.0</v>
      </c>
      <c r="AX2151" s="488" t="s">
        <v>1587</v>
      </c>
      <c r="AY2151" s="488" t="s">
        <v>1597</v>
      </c>
      <c r="AZ2151" s="488" t="s">
        <v>1531</v>
      </c>
    </row>
    <row r="2152">
      <c r="A2152" s="488" t="s">
        <v>14162</v>
      </c>
      <c r="B2152" s="488" t="s">
        <v>14156</v>
      </c>
      <c r="C2152" s="488" t="s">
        <v>1513</v>
      </c>
      <c r="D2152" s="488" t="s">
        <v>1514</v>
      </c>
      <c r="E2152" s="491">
        <v>45823.57847222222</v>
      </c>
      <c r="F2152" s="492">
        <v>2980.0</v>
      </c>
      <c r="G2152" s="488" t="s">
        <v>1515</v>
      </c>
      <c r="H2152" s="492">
        <v>2980.0</v>
      </c>
      <c r="I2152" s="488" t="s">
        <v>1515</v>
      </c>
      <c r="J2152" s="488" t="s">
        <v>1516</v>
      </c>
      <c r="K2152" s="488" t="s">
        <v>1517</v>
      </c>
      <c r="L2152" s="488" t="s">
        <v>14157</v>
      </c>
      <c r="M2152" s="488" t="s">
        <v>14163</v>
      </c>
      <c r="N2152" s="488" t="s">
        <v>1520</v>
      </c>
      <c r="O2152" s="488" t="s">
        <v>1521</v>
      </c>
      <c r="P2152" s="488" t="s">
        <v>1554</v>
      </c>
      <c r="Q2152" s="488" t="s">
        <v>1714</v>
      </c>
      <c r="R2152" s="495" t="s">
        <v>1524</v>
      </c>
      <c r="S2152" s="494"/>
      <c r="T2152" s="494"/>
      <c r="U2152" s="488" t="s">
        <v>14164</v>
      </c>
      <c r="V2152" s="495" t="s">
        <v>1524</v>
      </c>
      <c r="W2152" s="488" t="s">
        <v>1716</v>
      </c>
      <c r="X2152" s="488" t="s">
        <v>9284</v>
      </c>
      <c r="Y2152" s="492">
        <v>2980.0</v>
      </c>
      <c r="Z2152" s="488" t="s">
        <v>1515</v>
      </c>
      <c r="AA2152" s="488" t="s">
        <v>1516</v>
      </c>
      <c r="AB2152" s="488" t="s">
        <v>14160</v>
      </c>
      <c r="AC2152" s="496">
        <v>8.0E9</v>
      </c>
      <c r="AD2152" s="497"/>
      <c r="AE2152" s="497"/>
      <c r="AF2152" s="494"/>
      <c r="AG2152" s="494"/>
      <c r="AH2152" s="494"/>
      <c r="AI2152" s="494"/>
      <c r="AJ2152" s="488" t="s">
        <v>1527</v>
      </c>
      <c r="AK2152" s="494"/>
      <c r="AL2152" s="494"/>
      <c r="AM2152" s="488" t="s">
        <v>14161</v>
      </c>
      <c r="AO2152" s="494"/>
      <c r="AP2152" s="494"/>
      <c r="AQ2152" s="494"/>
      <c r="AR2152" s="494"/>
      <c r="AS2152" s="494"/>
      <c r="AT2152" s="488" t="s">
        <v>1529</v>
      </c>
      <c r="AU2152" s="492">
        <v>5811.0</v>
      </c>
      <c r="AV2152" s="492">
        <v>3.0</v>
      </c>
      <c r="AW2152" s="492">
        <v>2029.0</v>
      </c>
      <c r="AX2152" s="488" t="s">
        <v>1587</v>
      </c>
      <c r="AY2152" s="488" t="s">
        <v>1597</v>
      </c>
      <c r="AZ2152" s="488" t="s">
        <v>1531</v>
      </c>
    </row>
    <row r="2153">
      <c r="A2153" s="488" t="s">
        <v>14165</v>
      </c>
      <c r="B2153" s="488" t="s">
        <v>14166</v>
      </c>
      <c r="C2153" s="488" t="s">
        <v>1513</v>
      </c>
      <c r="D2153" s="488" t="s">
        <v>1514</v>
      </c>
      <c r="E2153" s="491">
        <v>45823.57708333333</v>
      </c>
      <c r="F2153" s="492">
        <v>2980.0</v>
      </c>
      <c r="G2153" s="488" t="s">
        <v>1515</v>
      </c>
      <c r="H2153" s="492">
        <v>2980.0</v>
      </c>
      <c r="I2153" s="488" t="s">
        <v>1515</v>
      </c>
      <c r="J2153" s="488" t="s">
        <v>1516</v>
      </c>
      <c r="K2153" s="488" t="s">
        <v>1517</v>
      </c>
      <c r="L2153" s="488" t="s">
        <v>14167</v>
      </c>
      <c r="M2153" s="488" t="s">
        <v>14168</v>
      </c>
      <c r="N2153" s="488" t="s">
        <v>1520</v>
      </c>
      <c r="O2153" s="488" t="s">
        <v>1521</v>
      </c>
      <c r="P2153" s="488" t="s">
        <v>1522</v>
      </c>
      <c r="Q2153" s="488" t="s">
        <v>1714</v>
      </c>
      <c r="R2153" s="495" t="s">
        <v>1524</v>
      </c>
      <c r="S2153" s="494"/>
      <c r="T2153" s="494"/>
      <c r="U2153" s="488" t="s">
        <v>14169</v>
      </c>
      <c r="V2153" s="495" t="s">
        <v>1524</v>
      </c>
      <c r="W2153" s="488" t="s">
        <v>1716</v>
      </c>
      <c r="X2153" s="488" t="s">
        <v>9284</v>
      </c>
      <c r="Y2153" s="492">
        <v>2980.0</v>
      </c>
      <c r="Z2153" s="488" t="s">
        <v>1515</v>
      </c>
      <c r="AA2153" s="488" t="s">
        <v>1516</v>
      </c>
      <c r="AB2153" s="488" t="s">
        <v>14170</v>
      </c>
      <c r="AC2153" s="496">
        <v>9.08E9</v>
      </c>
      <c r="AD2153" s="497"/>
      <c r="AE2153" s="494"/>
      <c r="AF2153" s="494"/>
      <c r="AG2153" s="494"/>
      <c r="AH2153" s="494"/>
      <c r="AI2153" s="494"/>
      <c r="AJ2153" s="488" t="s">
        <v>1527</v>
      </c>
      <c r="AK2153" s="494"/>
      <c r="AL2153" s="494"/>
      <c r="AM2153" s="488" t="s">
        <v>14171</v>
      </c>
      <c r="AO2153" s="497"/>
      <c r="AP2153" s="494"/>
      <c r="AQ2153" s="494"/>
      <c r="AR2153" s="494"/>
      <c r="AS2153" s="494"/>
      <c r="AT2153" s="488" t="s">
        <v>1529</v>
      </c>
      <c r="AU2153" s="492">
        <v>2812.0</v>
      </c>
      <c r="AV2153" s="492">
        <v>3.0</v>
      </c>
      <c r="AW2153" s="492">
        <v>2029.0</v>
      </c>
      <c r="AX2153" s="488" t="s">
        <v>1539</v>
      </c>
      <c r="AY2153" s="488" t="s">
        <v>1540</v>
      </c>
      <c r="AZ2153" s="488" t="s">
        <v>1531</v>
      </c>
    </row>
    <row r="2154">
      <c r="A2154" s="488" t="s">
        <v>14172</v>
      </c>
      <c r="B2154" s="488" t="s">
        <v>14166</v>
      </c>
      <c r="C2154" s="488" t="s">
        <v>1513</v>
      </c>
      <c r="D2154" s="488" t="s">
        <v>1514</v>
      </c>
      <c r="E2154" s="491">
        <v>45823.575</v>
      </c>
      <c r="F2154" s="492">
        <v>9800.0</v>
      </c>
      <c r="G2154" s="488" t="s">
        <v>1515</v>
      </c>
      <c r="H2154" s="492">
        <v>9800.0</v>
      </c>
      <c r="I2154" s="488" t="s">
        <v>1515</v>
      </c>
      <c r="J2154" s="488" t="s">
        <v>1516</v>
      </c>
      <c r="K2154" s="488" t="s">
        <v>1517</v>
      </c>
      <c r="L2154" s="488" t="s">
        <v>14167</v>
      </c>
      <c r="M2154" s="488" t="s">
        <v>14173</v>
      </c>
      <c r="N2154" s="488" t="s">
        <v>1520</v>
      </c>
      <c r="O2154" s="488" t="s">
        <v>1521</v>
      </c>
      <c r="P2154" s="488" t="s">
        <v>1522</v>
      </c>
      <c r="Q2154" s="488" t="s">
        <v>1714</v>
      </c>
      <c r="R2154" s="495" t="s">
        <v>1524</v>
      </c>
      <c r="S2154" s="494"/>
      <c r="T2154" s="494"/>
      <c r="U2154" s="488" t="s">
        <v>14174</v>
      </c>
      <c r="V2154" s="495" t="s">
        <v>1524</v>
      </c>
      <c r="W2154" s="488" t="s">
        <v>1716</v>
      </c>
      <c r="X2154" s="488" t="s">
        <v>9284</v>
      </c>
      <c r="Y2154" s="492">
        <v>9800.0</v>
      </c>
      <c r="Z2154" s="488" t="s">
        <v>1515</v>
      </c>
      <c r="AA2154" s="488" t="s">
        <v>1516</v>
      </c>
      <c r="AB2154" s="488" t="s">
        <v>14170</v>
      </c>
      <c r="AC2154" s="496">
        <v>9.08E9</v>
      </c>
      <c r="AD2154" s="497"/>
      <c r="AE2154" s="494"/>
      <c r="AF2154" s="494"/>
      <c r="AG2154" s="494"/>
      <c r="AH2154" s="494"/>
      <c r="AI2154" s="494"/>
      <c r="AJ2154" s="488" t="s">
        <v>1527</v>
      </c>
      <c r="AK2154" s="494"/>
      <c r="AL2154" s="494"/>
      <c r="AM2154" s="488" t="s">
        <v>14171</v>
      </c>
      <c r="AO2154" s="494"/>
      <c r="AP2154" s="494"/>
      <c r="AQ2154" s="494"/>
      <c r="AR2154" s="494"/>
      <c r="AS2154" s="494"/>
      <c r="AT2154" s="488" t="s">
        <v>1529</v>
      </c>
      <c r="AU2154" s="492">
        <v>2812.0</v>
      </c>
      <c r="AV2154" s="492">
        <v>3.0</v>
      </c>
      <c r="AW2154" s="492">
        <v>2029.0</v>
      </c>
      <c r="AX2154" s="488" t="s">
        <v>1539</v>
      </c>
      <c r="AY2154" s="488" t="s">
        <v>1540</v>
      </c>
      <c r="AZ2154" s="488" t="s">
        <v>1531</v>
      </c>
    </row>
    <row r="2155" hidden="1">
      <c r="A2155" s="488" t="s">
        <v>14175</v>
      </c>
      <c r="B2155" s="488" t="s">
        <v>14176</v>
      </c>
      <c r="C2155" s="488" t="s">
        <v>1513</v>
      </c>
      <c r="D2155" s="488" t="s">
        <v>1514</v>
      </c>
      <c r="E2155" s="491">
        <v>45823.56736111111</v>
      </c>
      <c r="F2155" s="492">
        <v>2980.0</v>
      </c>
      <c r="G2155" s="488" t="s">
        <v>1515</v>
      </c>
      <c r="H2155" s="492">
        <v>2980.0</v>
      </c>
      <c r="I2155" s="488" t="s">
        <v>1515</v>
      </c>
      <c r="J2155" s="488" t="s">
        <v>1516</v>
      </c>
      <c r="K2155" s="488" t="s">
        <v>1517</v>
      </c>
      <c r="L2155" s="488" t="s">
        <v>14177</v>
      </c>
      <c r="M2155" s="488" t="s">
        <v>14178</v>
      </c>
      <c r="N2155" s="488" t="s">
        <v>1520</v>
      </c>
      <c r="O2155" s="488" t="s">
        <v>1521</v>
      </c>
      <c r="P2155" s="488" t="s">
        <v>1554</v>
      </c>
      <c r="Q2155" s="488" t="s">
        <v>1523</v>
      </c>
      <c r="R2155" s="495" t="s">
        <v>1524</v>
      </c>
      <c r="S2155" s="494"/>
      <c r="T2155" s="494"/>
      <c r="U2155" s="488" t="s">
        <v>14179</v>
      </c>
      <c r="AB2155" s="488" t="s">
        <v>14180</v>
      </c>
      <c r="AC2155" s="496">
        <v>8.07E9</v>
      </c>
      <c r="AD2155" s="497"/>
      <c r="AE2155" s="494"/>
      <c r="AF2155" s="494"/>
      <c r="AG2155" s="494"/>
      <c r="AH2155" s="494"/>
      <c r="AI2155" s="494"/>
      <c r="AJ2155" s="488" t="s">
        <v>1527</v>
      </c>
      <c r="AK2155" s="494"/>
      <c r="AL2155" s="494"/>
      <c r="AM2155" s="488" t="s">
        <v>14181</v>
      </c>
      <c r="AO2155" s="494"/>
      <c r="AP2155" s="494"/>
      <c r="AQ2155" s="494"/>
      <c r="AR2155" s="494"/>
      <c r="AS2155" s="494"/>
      <c r="AT2155" s="488" t="s">
        <v>1558</v>
      </c>
      <c r="AU2155" s="492">
        <v>7160.0</v>
      </c>
      <c r="AV2155" s="492">
        <v>5.0</v>
      </c>
      <c r="AW2155" s="492">
        <v>2029.0</v>
      </c>
      <c r="AX2155" s="488" t="s">
        <v>1587</v>
      </c>
      <c r="AY2155" s="488" t="s">
        <v>1702</v>
      </c>
      <c r="AZ2155" s="488" t="s">
        <v>1531</v>
      </c>
    </row>
    <row r="2156" hidden="1">
      <c r="A2156" s="488" t="s">
        <v>14182</v>
      </c>
      <c r="B2156" s="488" t="s">
        <v>14183</v>
      </c>
      <c r="C2156" s="488" t="s">
        <v>1513</v>
      </c>
      <c r="D2156" s="488" t="s">
        <v>1514</v>
      </c>
      <c r="E2156" s="491">
        <v>45823.56458333333</v>
      </c>
      <c r="F2156" s="492">
        <v>9800.0</v>
      </c>
      <c r="G2156" s="488" t="s">
        <v>1515</v>
      </c>
      <c r="H2156" s="492">
        <v>9800.0</v>
      </c>
      <c r="I2156" s="488" t="s">
        <v>1515</v>
      </c>
      <c r="J2156" s="488" t="s">
        <v>1516</v>
      </c>
      <c r="K2156" s="488" t="s">
        <v>1517</v>
      </c>
      <c r="L2156" s="488" t="s">
        <v>2617</v>
      </c>
      <c r="M2156" s="488" t="s">
        <v>14184</v>
      </c>
      <c r="N2156" s="488" t="s">
        <v>1520</v>
      </c>
      <c r="O2156" s="488" t="s">
        <v>1521</v>
      </c>
      <c r="P2156" s="488" t="s">
        <v>1522</v>
      </c>
      <c r="Q2156" s="488" t="s">
        <v>1523</v>
      </c>
      <c r="R2156" s="495" t="s">
        <v>1524</v>
      </c>
      <c r="S2156" s="494"/>
      <c r="T2156" s="494"/>
      <c r="U2156" s="488" t="s">
        <v>14185</v>
      </c>
      <c r="AB2156" s="488" t="s">
        <v>2620</v>
      </c>
      <c r="AC2156" s="496">
        <v>9.02E9</v>
      </c>
      <c r="AD2156" s="497"/>
      <c r="AE2156" s="494"/>
      <c r="AF2156" s="494"/>
      <c r="AG2156" s="494"/>
      <c r="AH2156" s="494"/>
      <c r="AI2156" s="494"/>
      <c r="AJ2156" s="488" t="s">
        <v>1527</v>
      </c>
      <c r="AK2156" s="494"/>
      <c r="AL2156" s="494"/>
      <c r="AM2156" s="488" t="s">
        <v>2621</v>
      </c>
      <c r="AP2156" s="494"/>
      <c r="AQ2156" s="494"/>
      <c r="AR2156" s="494"/>
      <c r="AS2156" s="494"/>
      <c r="AT2156" s="488" t="s">
        <v>1529</v>
      </c>
      <c r="AU2156" s="492">
        <v>5612.0</v>
      </c>
      <c r="AV2156" s="492">
        <v>1.0</v>
      </c>
      <c r="AW2156" s="492">
        <v>2027.0</v>
      </c>
      <c r="AX2156" s="488" t="s">
        <v>1867</v>
      </c>
      <c r="AY2156" s="488" t="s">
        <v>1868</v>
      </c>
      <c r="AZ2156" s="488" t="s">
        <v>1531</v>
      </c>
    </row>
    <row r="2157" hidden="1">
      <c r="A2157" s="488" t="s">
        <v>14186</v>
      </c>
      <c r="B2157" s="488" t="s">
        <v>14183</v>
      </c>
      <c r="C2157" s="488" t="s">
        <v>1513</v>
      </c>
      <c r="D2157" s="488" t="s">
        <v>1514</v>
      </c>
      <c r="E2157" s="491">
        <v>45823.55972222222</v>
      </c>
      <c r="F2157" s="492">
        <v>2980.0</v>
      </c>
      <c r="G2157" s="488" t="s">
        <v>1515</v>
      </c>
      <c r="H2157" s="492">
        <v>2980.0</v>
      </c>
      <c r="I2157" s="488" t="s">
        <v>1515</v>
      </c>
      <c r="J2157" s="488" t="s">
        <v>1516</v>
      </c>
      <c r="K2157" s="488" t="s">
        <v>1517</v>
      </c>
      <c r="L2157" s="488" t="s">
        <v>2617</v>
      </c>
      <c r="M2157" s="488" t="s">
        <v>14187</v>
      </c>
      <c r="N2157" s="488" t="s">
        <v>1520</v>
      </c>
      <c r="O2157" s="488" t="s">
        <v>1521</v>
      </c>
      <c r="P2157" s="488" t="s">
        <v>1522</v>
      </c>
      <c r="Q2157" s="488" t="s">
        <v>1523</v>
      </c>
      <c r="R2157" s="495" t="s">
        <v>1524</v>
      </c>
      <c r="S2157" s="494"/>
      <c r="T2157" s="494"/>
      <c r="U2157" s="488" t="s">
        <v>14188</v>
      </c>
      <c r="AB2157" s="488" t="s">
        <v>2620</v>
      </c>
      <c r="AC2157" s="496">
        <v>9.02E9</v>
      </c>
      <c r="AD2157" s="497"/>
      <c r="AE2157" s="494"/>
      <c r="AF2157" s="494"/>
      <c r="AG2157" s="494"/>
      <c r="AH2157" s="494"/>
      <c r="AI2157" s="494"/>
      <c r="AJ2157" s="488" t="s">
        <v>1527</v>
      </c>
      <c r="AK2157" s="494"/>
      <c r="AL2157" s="494"/>
      <c r="AM2157" s="488" t="s">
        <v>2621</v>
      </c>
      <c r="AP2157" s="494"/>
      <c r="AQ2157" s="494"/>
      <c r="AR2157" s="494"/>
      <c r="AS2157" s="494"/>
      <c r="AT2157" s="488" t="s">
        <v>1529</v>
      </c>
      <c r="AU2157" s="492">
        <v>5612.0</v>
      </c>
      <c r="AV2157" s="492">
        <v>1.0</v>
      </c>
      <c r="AW2157" s="492">
        <v>2027.0</v>
      </c>
      <c r="AX2157" s="488" t="s">
        <v>1867</v>
      </c>
      <c r="AY2157" s="488" t="s">
        <v>1868</v>
      </c>
      <c r="AZ2157" s="488" t="s">
        <v>1531</v>
      </c>
    </row>
    <row r="2158" hidden="1">
      <c r="A2158" s="488" t="s">
        <v>14189</v>
      </c>
      <c r="B2158" s="488" t="s">
        <v>14190</v>
      </c>
      <c r="C2158" s="488" t="s">
        <v>1513</v>
      </c>
      <c r="D2158" s="488" t="s">
        <v>1514</v>
      </c>
      <c r="E2158" s="491">
        <v>45823.55138888889</v>
      </c>
      <c r="F2158" s="492">
        <v>2980.0</v>
      </c>
      <c r="G2158" s="488" t="s">
        <v>1515</v>
      </c>
      <c r="H2158" s="492">
        <v>2980.0</v>
      </c>
      <c r="I2158" s="488" t="s">
        <v>1515</v>
      </c>
      <c r="J2158" s="488" t="s">
        <v>1516</v>
      </c>
      <c r="K2158" s="488" t="s">
        <v>1517</v>
      </c>
      <c r="L2158" s="488" t="s">
        <v>14191</v>
      </c>
      <c r="M2158" s="488" t="s">
        <v>14192</v>
      </c>
      <c r="N2158" s="488" t="s">
        <v>1520</v>
      </c>
      <c r="O2158" s="488" t="s">
        <v>1521</v>
      </c>
      <c r="P2158" s="488" t="s">
        <v>1545</v>
      </c>
      <c r="Q2158" s="488" t="s">
        <v>1523</v>
      </c>
      <c r="R2158" s="495" t="s">
        <v>1524</v>
      </c>
      <c r="S2158" s="494"/>
      <c r="T2158" s="494"/>
      <c r="U2158" s="488" t="s">
        <v>9958</v>
      </c>
      <c r="AB2158" s="488" t="s">
        <v>14193</v>
      </c>
      <c r="AC2158" s="496">
        <v>9.02E9</v>
      </c>
      <c r="AD2158" s="497"/>
      <c r="AE2158" s="494"/>
      <c r="AF2158" s="494"/>
      <c r="AG2158" s="494"/>
      <c r="AH2158" s="494"/>
      <c r="AI2158" s="494"/>
      <c r="AJ2158" s="488" t="s">
        <v>1527</v>
      </c>
      <c r="AK2158" s="494"/>
      <c r="AL2158" s="494"/>
      <c r="AM2158" s="488" t="s">
        <v>14194</v>
      </c>
      <c r="AO2158" s="494"/>
      <c r="AP2158" s="494"/>
      <c r="AQ2158" s="494"/>
      <c r="AR2158" s="494"/>
      <c r="AS2158" s="494"/>
      <c r="AT2158" s="488" t="s">
        <v>1529</v>
      </c>
      <c r="AU2158" s="492">
        <v>9755.0</v>
      </c>
      <c r="AV2158" s="492">
        <v>12.0</v>
      </c>
      <c r="AW2158" s="492">
        <v>2025.0</v>
      </c>
      <c r="AX2158" s="497"/>
      <c r="AY2158" s="488" t="s">
        <v>1652</v>
      </c>
      <c r="AZ2158" s="488" t="s">
        <v>1531</v>
      </c>
    </row>
    <row r="2159" hidden="1">
      <c r="A2159" s="488" t="s">
        <v>14195</v>
      </c>
      <c r="B2159" s="488" t="s">
        <v>14196</v>
      </c>
      <c r="C2159" s="488" t="s">
        <v>1513</v>
      </c>
      <c r="D2159" s="488" t="s">
        <v>1514</v>
      </c>
      <c r="E2159" s="491">
        <v>45823.52013888889</v>
      </c>
      <c r="F2159" s="492">
        <v>2980.0</v>
      </c>
      <c r="G2159" s="488" t="s">
        <v>1515</v>
      </c>
      <c r="H2159" s="492">
        <v>2980.0</v>
      </c>
      <c r="I2159" s="488" t="s">
        <v>1515</v>
      </c>
      <c r="J2159" s="488" t="s">
        <v>1516</v>
      </c>
      <c r="K2159" s="488" t="s">
        <v>1517</v>
      </c>
      <c r="L2159" s="488" t="s">
        <v>14197</v>
      </c>
      <c r="M2159" s="488" t="s">
        <v>14198</v>
      </c>
      <c r="N2159" s="488" t="s">
        <v>1520</v>
      </c>
      <c r="O2159" s="488" t="s">
        <v>1521</v>
      </c>
      <c r="P2159" s="488" t="s">
        <v>1554</v>
      </c>
      <c r="Q2159" s="488" t="s">
        <v>1523</v>
      </c>
      <c r="R2159" s="495" t="s">
        <v>1524</v>
      </c>
      <c r="S2159" s="494"/>
      <c r="T2159" s="494"/>
      <c r="U2159" s="488" t="s">
        <v>14199</v>
      </c>
      <c r="AB2159" s="488" t="s">
        <v>14200</v>
      </c>
      <c r="AC2159" s="496">
        <v>7.63E8</v>
      </c>
      <c r="AD2159" s="497"/>
      <c r="AE2159" s="494"/>
      <c r="AF2159" s="494"/>
      <c r="AG2159" s="494"/>
      <c r="AH2159" s="494"/>
      <c r="AI2159" s="494"/>
      <c r="AJ2159" s="488" t="s">
        <v>1527</v>
      </c>
      <c r="AK2159" s="494"/>
      <c r="AL2159" s="494"/>
      <c r="AM2159" s="488" t="s">
        <v>14201</v>
      </c>
      <c r="AO2159" s="494"/>
      <c r="AP2159" s="494"/>
      <c r="AQ2159" s="494"/>
      <c r="AR2159" s="494"/>
      <c r="AS2159" s="494"/>
      <c r="AT2159" s="488" t="s">
        <v>1529</v>
      </c>
      <c r="AU2159" s="492">
        <v>4209.0</v>
      </c>
      <c r="AV2159" s="492">
        <v>4.0</v>
      </c>
      <c r="AW2159" s="492">
        <v>2026.0</v>
      </c>
      <c r="AX2159" s="488" t="s">
        <v>1587</v>
      </c>
      <c r="AY2159" s="488" t="s">
        <v>2240</v>
      </c>
      <c r="AZ2159" s="488" t="s">
        <v>1531</v>
      </c>
    </row>
    <row r="2160" hidden="1">
      <c r="A2160" s="488" t="s">
        <v>14202</v>
      </c>
      <c r="B2160" s="488" t="s">
        <v>14203</v>
      </c>
      <c r="C2160" s="488" t="s">
        <v>1513</v>
      </c>
      <c r="D2160" s="488" t="s">
        <v>1514</v>
      </c>
      <c r="E2160" s="491">
        <v>45823.506944444445</v>
      </c>
      <c r="F2160" s="492">
        <v>2980.0</v>
      </c>
      <c r="G2160" s="488" t="s">
        <v>1515</v>
      </c>
      <c r="H2160" s="492">
        <v>2980.0</v>
      </c>
      <c r="I2160" s="488" t="s">
        <v>1515</v>
      </c>
      <c r="J2160" s="488" t="s">
        <v>1516</v>
      </c>
      <c r="K2160" s="488" t="s">
        <v>1517</v>
      </c>
      <c r="L2160" s="488" t="s">
        <v>14204</v>
      </c>
      <c r="M2160" s="488" t="s">
        <v>14205</v>
      </c>
      <c r="N2160" s="488" t="s">
        <v>1520</v>
      </c>
      <c r="O2160" s="488" t="s">
        <v>1521</v>
      </c>
      <c r="P2160" s="488" t="s">
        <v>1554</v>
      </c>
      <c r="Q2160" s="488" t="s">
        <v>1523</v>
      </c>
      <c r="R2160" s="495" t="s">
        <v>1524</v>
      </c>
      <c r="S2160" s="494"/>
      <c r="T2160" s="494"/>
      <c r="U2160" s="488" t="s">
        <v>14206</v>
      </c>
      <c r="AB2160" s="488" t="s">
        <v>14207</v>
      </c>
      <c r="AC2160" s="496">
        <v>9.05E9</v>
      </c>
      <c r="AD2160" s="497"/>
      <c r="AE2160" s="494"/>
      <c r="AF2160" s="494"/>
      <c r="AG2160" s="494"/>
      <c r="AH2160" s="494"/>
      <c r="AI2160" s="494"/>
      <c r="AJ2160" s="488" t="s">
        <v>1527</v>
      </c>
      <c r="AK2160" s="494"/>
      <c r="AL2160" s="494"/>
      <c r="AM2160" s="488" t="s">
        <v>14208</v>
      </c>
      <c r="AO2160" s="494"/>
      <c r="AP2160" s="494"/>
      <c r="AQ2160" s="494"/>
      <c r="AR2160" s="494"/>
      <c r="AS2160" s="494"/>
      <c r="AT2160" s="488" t="s">
        <v>1529</v>
      </c>
      <c r="AU2160" s="492">
        <v>7495.0</v>
      </c>
      <c r="AV2160" s="492">
        <v>1.0</v>
      </c>
      <c r="AW2160" s="492">
        <v>2030.0</v>
      </c>
      <c r="AX2160" s="488" t="s">
        <v>1587</v>
      </c>
      <c r="AY2160" s="488" t="s">
        <v>6643</v>
      </c>
      <c r="AZ2160" s="488" t="s">
        <v>1531</v>
      </c>
    </row>
    <row r="2161" hidden="1">
      <c r="A2161" s="488" t="s">
        <v>14209</v>
      </c>
      <c r="B2161" s="488" t="s">
        <v>14210</v>
      </c>
      <c r="C2161" s="488" t="s">
        <v>1513</v>
      </c>
      <c r="D2161" s="488" t="s">
        <v>1514</v>
      </c>
      <c r="E2161" s="491">
        <v>45823.495833333334</v>
      </c>
      <c r="F2161" s="492">
        <v>2980.0</v>
      </c>
      <c r="G2161" s="488" t="s">
        <v>1515</v>
      </c>
      <c r="H2161" s="492">
        <v>2980.0</v>
      </c>
      <c r="I2161" s="488" t="s">
        <v>1515</v>
      </c>
      <c r="J2161" s="488" t="s">
        <v>1516</v>
      </c>
      <c r="K2161" s="488" t="s">
        <v>1517</v>
      </c>
      <c r="L2161" s="488" t="s">
        <v>14211</v>
      </c>
      <c r="M2161" s="488" t="s">
        <v>14212</v>
      </c>
      <c r="N2161" s="488" t="s">
        <v>1520</v>
      </c>
      <c r="O2161" s="488" t="s">
        <v>1521</v>
      </c>
      <c r="P2161" s="488" t="s">
        <v>1554</v>
      </c>
      <c r="Q2161" s="488" t="s">
        <v>1523</v>
      </c>
      <c r="R2161" s="495" t="s">
        <v>1524</v>
      </c>
      <c r="S2161" s="494"/>
      <c r="T2161" s="494"/>
      <c r="U2161" s="488" t="s">
        <v>14213</v>
      </c>
      <c r="AB2161" s="488" t="s">
        <v>14214</v>
      </c>
      <c r="AC2161" s="496">
        <v>8.05E9</v>
      </c>
      <c r="AD2161" s="497"/>
      <c r="AE2161" s="497"/>
      <c r="AF2161" s="494"/>
      <c r="AG2161" s="494"/>
      <c r="AH2161" s="494"/>
      <c r="AI2161" s="494"/>
      <c r="AJ2161" s="488" t="s">
        <v>1527</v>
      </c>
      <c r="AK2161" s="494"/>
      <c r="AL2161" s="494"/>
      <c r="AM2161" s="488" t="s">
        <v>14215</v>
      </c>
      <c r="AO2161" s="494"/>
      <c r="AP2161" s="494"/>
      <c r="AQ2161" s="494"/>
      <c r="AR2161" s="494"/>
      <c r="AS2161" s="494"/>
      <c r="AT2161" s="488" t="s">
        <v>1558</v>
      </c>
      <c r="AU2161" s="492">
        <v>8815.0</v>
      </c>
      <c r="AV2161" s="492">
        <v>4.0</v>
      </c>
      <c r="AW2161" s="492">
        <v>2028.0</v>
      </c>
      <c r="AX2161" s="488" t="s">
        <v>1587</v>
      </c>
      <c r="AY2161" s="488" t="s">
        <v>1688</v>
      </c>
      <c r="AZ2161" s="488" t="s">
        <v>1531</v>
      </c>
    </row>
    <row r="2162" hidden="1">
      <c r="A2162" s="488" t="s">
        <v>14216</v>
      </c>
      <c r="B2162" s="488" t="s">
        <v>14217</v>
      </c>
      <c r="C2162" s="488" t="s">
        <v>1513</v>
      </c>
      <c r="D2162" s="488" t="s">
        <v>1514</v>
      </c>
      <c r="E2162" s="491">
        <v>45823.495833333334</v>
      </c>
      <c r="F2162" s="492">
        <v>2980.0</v>
      </c>
      <c r="G2162" s="488" t="s">
        <v>1515</v>
      </c>
      <c r="H2162" s="492">
        <v>2980.0</v>
      </c>
      <c r="I2162" s="488" t="s">
        <v>1515</v>
      </c>
      <c r="J2162" s="488" t="s">
        <v>1516</v>
      </c>
      <c r="K2162" s="488" t="s">
        <v>1517</v>
      </c>
      <c r="L2162" s="488" t="s">
        <v>14218</v>
      </c>
      <c r="M2162" s="488" t="s">
        <v>14219</v>
      </c>
      <c r="N2162" s="488" t="s">
        <v>1520</v>
      </c>
      <c r="O2162" s="488" t="s">
        <v>1521</v>
      </c>
      <c r="P2162" s="488" t="s">
        <v>1554</v>
      </c>
      <c r="Q2162" s="488" t="s">
        <v>1523</v>
      </c>
      <c r="R2162" s="495" t="s">
        <v>1524</v>
      </c>
      <c r="S2162" s="494"/>
      <c r="T2162" s="494"/>
      <c r="U2162" s="488" t="s">
        <v>14220</v>
      </c>
      <c r="AB2162" s="488" t="s">
        <v>14221</v>
      </c>
      <c r="AC2162" s="496">
        <v>7.02E9</v>
      </c>
      <c r="AD2162" s="497"/>
      <c r="AE2162" s="494"/>
      <c r="AF2162" s="494"/>
      <c r="AG2162" s="494"/>
      <c r="AH2162" s="494"/>
      <c r="AI2162" s="494"/>
      <c r="AJ2162" s="488" t="s">
        <v>1527</v>
      </c>
      <c r="AK2162" s="494"/>
      <c r="AL2162" s="494"/>
      <c r="AM2162" s="488" t="s">
        <v>14222</v>
      </c>
      <c r="AO2162" s="497"/>
      <c r="AP2162" s="494"/>
      <c r="AQ2162" s="494"/>
      <c r="AR2162" s="494"/>
      <c r="AS2162" s="494"/>
      <c r="AT2162" s="488" t="s">
        <v>1529</v>
      </c>
      <c r="AU2162" s="492">
        <v>1857.0</v>
      </c>
      <c r="AV2162" s="492">
        <v>12.0</v>
      </c>
      <c r="AW2162" s="492">
        <v>2026.0</v>
      </c>
      <c r="AX2162" s="488" t="s">
        <v>1587</v>
      </c>
      <c r="AY2162" s="488" t="s">
        <v>1597</v>
      </c>
      <c r="AZ2162" s="488" t="s">
        <v>1531</v>
      </c>
    </row>
    <row r="2163" hidden="1">
      <c r="A2163" s="488" t="s">
        <v>14223</v>
      </c>
      <c r="B2163" s="488" t="s">
        <v>14224</v>
      </c>
      <c r="C2163" s="488" t="s">
        <v>1513</v>
      </c>
      <c r="D2163" s="488" t="s">
        <v>1514</v>
      </c>
      <c r="E2163" s="491">
        <v>45823.48263888889</v>
      </c>
      <c r="F2163" s="492">
        <v>2980.0</v>
      </c>
      <c r="G2163" s="488" t="s">
        <v>1515</v>
      </c>
      <c r="H2163" s="492">
        <v>2980.0</v>
      </c>
      <c r="I2163" s="488" t="s">
        <v>1515</v>
      </c>
      <c r="J2163" s="488" t="s">
        <v>1516</v>
      </c>
      <c r="K2163" s="488" t="s">
        <v>1517</v>
      </c>
      <c r="L2163" s="488" t="s">
        <v>14225</v>
      </c>
      <c r="M2163" s="488" t="s">
        <v>14226</v>
      </c>
      <c r="N2163" s="488" t="s">
        <v>1520</v>
      </c>
      <c r="O2163" s="488" t="s">
        <v>1521</v>
      </c>
      <c r="P2163" s="488" t="s">
        <v>1554</v>
      </c>
      <c r="Q2163" s="488" t="s">
        <v>1523</v>
      </c>
      <c r="R2163" s="495" t="s">
        <v>1524</v>
      </c>
      <c r="S2163" s="494"/>
      <c r="T2163" s="494"/>
      <c r="U2163" s="488" t="s">
        <v>14227</v>
      </c>
      <c r="AB2163" s="488" t="s">
        <v>14228</v>
      </c>
      <c r="AC2163" s="496">
        <v>9.06E9</v>
      </c>
      <c r="AD2163" s="497"/>
      <c r="AE2163" s="497"/>
      <c r="AF2163" s="494"/>
      <c r="AG2163" s="494"/>
      <c r="AH2163" s="494"/>
      <c r="AI2163" s="494"/>
      <c r="AJ2163" s="488" t="s">
        <v>1527</v>
      </c>
      <c r="AK2163" s="494"/>
      <c r="AL2163" s="494"/>
      <c r="AM2163" s="488" t="s">
        <v>14229</v>
      </c>
      <c r="AO2163" s="494"/>
      <c r="AP2163" s="494"/>
      <c r="AQ2163" s="494"/>
      <c r="AR2163" s="494"/>
      <c r="AS2163" s="494"/>
      <c r="AT2163" s="488" t="s">
        <v>1529</v>
      </c>
      <c r="AU2163" s="492">
        <v>2399.0</v>
      </c>
      <c r="AV2163" s="492">
        <v>2.0</v>
      </c>
      <c r="AW2163" s="492">
        <v>2026.0</v>
      </c>
      <c r="AX2163" s="488" t="s">
        <v>1587</v>
      </c>
      <c r="AY2163" s="488" t="s">
        <v>1597</v>
      </c>
      <c r="AZ2163" s="488" t="s">
        <v>1531</v>
      </c>
    </row>
    <row r="2164" hidden="1">
      <c r="A2164" s="488" t="s">
        <v>14230</v>
      </c>
      <c r="B2164" s="488" t="s">
        <v>14231</v>
      </c>
      <c r="C2164" s="488" t="s">
        <v>1513</v>
      </c>
      <c r="D2164" s="488" t="s">
        <v>1514</v>
      </c>
      <c r="E2164" s="491">
        <v>45823.45763888889</v>
      </c>
      <c r="F2164" s="492">
        <v>9800.0</v>
      </c>
      <c r="G2164" s="488" t="s">
        <v>1515</v>
      </c>
      <c r="H2164" s="492">
        <v>9800.0</v>
      </c>
      <c r="I2164" s="488" t="s">
        <v>1515</v>
      </c>
      <c r="J2164" s="488" t="s">
        <v>1516</v>
      </c>
      <c r="K2164" s="488" t="s">
        <v>1517</v>
      </c>
      <c r="L2164" s="488" t="s">
        <v>14232</v>
      </c>
      <c r="M2164" s="488" t="s">
        <v>14233</v>
      </c>
      <c r="N2164" s="488" t="s">
        <v>1520</v>
      </c>
      <c r="O2164" s="488" t="s">
        <v>1521</v>
      </c>
      <c r="P2164" s="488" t="s">
        <v>1545</v>
      </c>
      <c r="Q2164" s="488" t="s">
        <v>1523</v>
      </c>
      <c r="R2164" s="495" t="s">
        <v>1524</v>
      </c>
      <c r="S2164" s="494"/>
      <c r="T2164" s="494"/>
      <c r="U2164" s="488" t="s">
        <v>14234</v>
      </c>
      <c r="AB2164" s="488" t="s">
        <v>1031</v>
      </c>
      <c r="AC2164" s="496">
        <v>9.1E9</v>
      </c>
      <c r="AD2164" s="497"/>
      <c r="AE2164" s="494"/>
      <c r="AF2164" s="494"/>
      <c r="AG2164" s="494"/>
      <c r="AH2164" s="494"/>
      <c r="AI2164" s="494"/>
      <c r="AJ2164" s="488" t="s">
        <v>1527</v>
      </c>
      <c r="AK2164" s="494"/>
      <c r="AL2164" s="494"/>
      <c r="AM2164" s="488" t="s">
        <v>14235</v>
      </c>
      <c r="AO2164" s="497"/>
      <c r="AP2164" s="494"/>
      <c r="AQ2164" s="494"/>
      <c r="AR2164" s="494"/>
      <c r="AS2164" s="494"/>
      <c r="AT2164" s="488" t="s">
        <v>1529</v>
      </c>
      <c r="AU2164" s="492">
        <v>8273.0</v>
      </c>
      <c r="AV2164" s="492">
        <v>3.0</v>
      </c>
      <c r="AW2164" s="492">
        <v>2026.0</v>
      </c>
      <c r="AX2164" s="497"/>
      <c r="AY2164" s="488" t="s">
        <v>1652</v>
      </c>
      <c r="AZ2164" s="488" t="s">
        <v>1531</v>
      </c>
    </row>
    <row r="2165" hidden="1">
      <c r="A2165" s="488" t="s">
        <v>14236</v>
      </c>
      <c r="B2165" s="488" t="s">
        <v>14231</v>
      </c>
      <c r="C2165" s="488" t="s">
        <v>1513</v>
      </c>
      <c r="D2165" s="488" t="s">
        <v>1514</v>
      </c>
      <c r="E2165" s="491">
        <v>45823.45694444444</v>
      </c>
      <c r="F2165" s="492">
        <v>2980.0</v>
      </c>
      <c r="G2165" s="488" t="s">
        <v>1515</v>
      </c>
      <c r="H2165" s="492">
        <v>2980.0</v>
      </c>
      <c r="I2165" s="488" t="s">
        <v>1515</v>
      </c>
      <c r="J2165" s="488" t="s">
        <v>1516</v>
      </c>
      <c r="K2165" s="488" t="s">
        <v>1517</v>
      </c>
      <c r="L2165" s="488" t="s">
        <v>14232</v>
      </c>
      <c r="M2165" s="488" t="s">
        <v>14237</v>
      </c>
      <c r="N2165" s="488" t="s">
        <v>1520</v>
      </c>
      <c r="O2165" s="488" t="s">
        <v>1521</v>
      </c>
      <c r="P2165" s="488" t="s">
        <v>1545</v>
      </c>
      <c r="Q2165" s="488" t="s">
        <v>1523</v>
      </c>
      <c r="R2165" s="495" t="s">
        <v>1524</v>
      </c>
      <c r="S2165" s="494"/>
      <c r="T2165" s="494"/>
      <c r="U2165" s="488" t="s">
        <v>3732</v>
      </c>
      <c r="AB2165" s="488" t="s">
        <v>1031</v>
      </c>
      <c r="AC2165" s="496">
        <v>9.1E9</v>
      </c>
      <c r="AD2165" s="497"/>
      <c r="AE2165" s="494"/>
      <c r="AF2165" s="494"/>
      <c r="AG2165" s="494"/>
      <c r="AH2165" s="494"/>
      <c r="AI2165" s="494"/>
      <c r="AJ2165" s="488" t="s">
        <v>1527</v>
      </c>
      <c r="AK2165" s="494"/>
      <c r="AL2165" s="494"/>
      <c r="AM2165" s="488" t="s">
        <v>14235</v>
      </c>
      <c r="AO2165" s="494"/>
      <c r="AP2165" s="494"/>
      <c r="AQ2165" s="494"/>
      <c r="AR2165" s="494"/>
      <c r="AS2165" s="494"/>
      <c r="AT2165" s="488" t="s">
        <v>1529</v>
      </c>
      <c r="AU2165" s="492">
        <v>8273.0</v>
      </c>
      <c r="AV2165" s="492">
        <v>3.0</v>
      </c>
      <c r="AW2165" s="492">
        <v>2026.0</v>
      </c>
      <c r="AX2165" s="497"/>
      <c r="AY2165" s="488" t="s">
        <v>1652</v>
      </c>
      <c r="AZ2165" s="488" t="s">
        <v>1531</v>
      </c>
    </row>
    <row r="2166" hidden="1">
      <c r="A2166" s="488" t="s">
        <v>8564</v>
      </c>
      <c r="B2166" s="488" t="s">
        <v>8565</v>
      </c>
      <c r="C2166" s="488" t="s">
        <v>1513</v>
      </c>
      <c r="D2166" s="488" t="s">
        <v>1514</v>
      </c>
      <c r="E2166" s="491">
        <v>45823.45208333333</v>
      </c>
      <c r="F2166" s="492">
        <v>9800.0</v>
      </c>
      <c r="G2166" s="488" t="s">
        <v>1515</v>
      </c>
      <c r="H2166" s="492">
        <v>9800.0</v>
      </c>
      <c r="I2166" s="488" t="s">
        <v>1515</v>
      </c>
      <c r="J2166" s="488" t="s">
        <v>1516</v>
      </c>
      <c r="K2166" s="488" t="s">
        <v>1517</v>
      </c>
      <c r="L2166" s="488" t="s">
        <v>8566</v>
      </c>
      <c r="M2166" s="488" t="s">
        <v>8567</v>
      </c>
      <c r="N2166" s="488" t="s">
        <v>1520</v>
      </c>
      <c r="O2166" s="488" t="s">
        <v>1521</v>
      </c>
      <c r="P2166" s="488" t="s">
        <v>1724</v>
      </c>
      <c r="Q2166" s="488" t="s">
        <v>1523</v>
      </c>
      <c r="R2166" s="495" t="s">
        <v>1524</v>
      </c>
      <c r="S2166" s="494"/>
      <c r="T2166" s="494"/>
      <c r="U2166" s="488" t="s">
        <v>8568</v>
      </c>
      <c r="AB2166" s="488" t="s">
        <v>8569</v>
      </c>
      <c r="AC2166" s="496">
        <v>9.05E9</v>
      </c>
      <c r="AD2166" s="497"/>
      <c r="AE2166" s="497"/>
      <c r="AF2166" s="497"/>
      <c r="AG2166" s="497"/>
      <c r="AH2166" s="497"/>
      <c r="AI2166" s="494"/>
      <c r="AJ2166" s="488" t="s">
        <v>1527</v>
      </c>
      <c r="AK2166" s="497"/>
      <c r="AL2166" s="497"/>
      <c r="AM2166" s="488" t="s">
        <v>8570</v>
      </c>
      <c r="AO2166" s="494"/>
      <c r="AP2166" s="494"/>
      <c r="AQ2166" s="494"/>
      <c r="AR2166" s="494"/>
      <c r="AS2166" s="494"/>
      <c r="AT2166" s="488" t="s">
        <v>1529</v>
      </c>
      <c r="AU2166" s="492">
        <v>1002.0</v>
      </c>
      <c r="AV2166" s="492">
        <v>6.0</v>
      </c>
      <c r="AW2166" s="492">
        <v>2029.0</v>
      </c>
      <c r="AX2166" s="488" t="s">
        <v>1728</v>
      </c>
      <c r="AY2166" s="488" t="s">
        <v>1729</v>
      </c>
      <c r="AZ2166" s="488" t="s">
        <v>1531</v>
      </c>
    </row>
    <row r="2167" hidden="1">
      <c r="A2167" s="488" t="s">
        <v>14238</v>
      </c>
      <c r="B2167" s="488" t="s">
        <v>14239</v>
      </c>
      <c r="C2167" s="488" t="s">
        <v>1513</v>
      </c>
      <c r="D2167" s="488" t="s">
        <v>1514</v>
      </c>
      <c r="E2167" s="491">
        <v>45823.450694444444</v>
      </c>
      <c r="F2167" s="492">
        <v>2980.0</v>
      </c>
      <c r="G2167" s="488" t="s">
        <v>1515</v>
      </c>
      <c r="H2167" s="492">
        <v>2980.0</v>
      </c>
      <c r="I2167" s="488" t="s">
        <v>1515</v>
      </c>
      <c r="J2167" s="488" t="s">
        <v>1516</v>
      </c>
      <c r="K2167" s="488" t="s">
        <v>1517</v>
      </c>
      <c r="L2167" s="488" t="s">
        <v>14240</v>
      </c>
      <c r="M2167" s="488" t="s">
        <v>14241</v>
      </c>
      <c r="N2167" s="488" t="s">
        <v>1520</v>
      </c>
      <c r="O2167" s="488" t="s">
        <v>1521</v>
      </c>
      <c r="P2167" s="488" t="s">
        <v>1545</v>
      </c>
      <c r="Q2167" s="488" t="s">
        <v>1523</v>
      </c>
      <c r="R2167" s="495" t="s">
        <v>1524</v>
      </c>
      <c r="S2167" s="494"/>
      <c r="T2167" s="494"/>
      <c r="U2167" s="488" t="s">
        <v>14242</v>
      </c>
      <c r="AB2167" s="488" t="s">
        <v>14243</v>
      </c>
      <c r="AC2167" s="496">
        <v>8.07E9</v>
      </c>
      <c r="AD2167" s="497"/>
      <c r="AE2167" s="497"/>
      <c r="AF2167" s="497"/>
      <c r="AG2167" s="497"/>
      <c r="AH2167" s="497"/>
      <c r="AI2167" s="494"/>
      <c r="AJ2167" s="488" t="s">
        <v>1527</v>
      </c>
      <c r="AK2167" s="498"/>
      <c r="AL2167" s="499"/>
      <c r="AM2167" s="488" t="s">
        <v>14244</v>
      </c>
      <c r="AP2167" s="494"/>
      <c r="AQ2167" s="494"/>
      <c r="AR2167" s="494"/>
      <c r="AS2167" s="494"/>
      <c r="AT2167" s="488" t="s">
        <v>1529</v>
      </c>
      <c r="AU2167" s="492">
        <v>908.0</v>
      </c>
      <c r="AV2167" s="492">
        <v>5.0</v>
      </c>
      <c r="AW2167" s="492">
        <v>2028.0</v>
      </c>
      <c r="AX2167" s="488" t="s">
        <v>1549</v>
      </c>
      <c r="AY2167" s="488" t="s">
        <v>5758</v>
      </c>
      <c r="AZ2167" s="488" t="s">
        <v>1531</v>
      </c>
    </row>
    <row r="2168" hidden="1">
      <c r="A2168" s="488" t="s">
        <v>14245</v>
      </c>
      <c r="B2168" s="488" t="s">
        <v>14246</v>
      </c>
      <c r="C2168" s="488" t="s">
        <v>1513</v>
      </c>
      <c r="D2168" s="488" t="s">
        <v>1514</v>
      </c>
      <c r="E2168" s="491">
        <v>45823.44652777778</v>
      </c>
      <c r="F2168" s="492">
        <v>2980.0</v>
      </c>
      <c r="G2168" s="488" t="s">
        <v>1515</v>
      </c>
      <c r="H2168" s="492">
        <v>2980.0</v>
      </c>
      <c r="I2168" s="488" t="s">
        <v>1515</v>
      </c>
      <c r="J2168" s="488" t="s">
        <v>1516</v>
      </c>
      <c r="K2168" s="488" t="s">
        <v>1517</v>
      </c>
      <c r="L2168" s="488" t="s">
        <v>14247</v>
      </c>
      <c r="M2168" s="488" t="s">
        <v>14248</v>
      </c>
      <c r="N2168" s="488" t="s">
        <v>1520</v>
      </c>
      <c r="O2168" s="488" t="s">
        <v>1521</v>
      </c>
      <c r="P2168" s="488" t="s">
        <v>1545</v>
      </c>
      <c r="Q2168" s="488" t="s">
        <v>1523</v>
      </c>
      <c r="R2168" s="495" t="s">
        <v>1524</v>
      </c>
      <c r="S2168" s="494"/>
      <c r="T2168" s="494"/>
      <c r="U2168" s="488" t="s">
        <v>14249</v>
      </c>
      <c r="AB2168" s="488" t="s">
        <v>14250</v>
      </c>
      <c r="AC2168" s="496">
        <v>8.03E9</v>
      </c>
      <c r="AD2168" s="497"/>
      <c r="AE2168" s="494"/>
      <c r="AF2168" s="494"/>
      <c r="AG2168" s="494"/>
      <c r="AH2168" s="494"/>
      <c r="AI2168" s="494"/>
      <c r="AJ2168" s="488" t="s">
        <v>1527</v>
      </c>
      <c r="AK2168" s="494"/>
      <c r="AL2168" s="494"/>
      <c r="AM2168" s="488" t="s">
        <v>14251</v>
      </c>
      <c r="AO2168" s="494"/>
      <c r="AP2168" s="494"/>
      <c r="AQ2168" s="494"/>
      <c r="AR2168" s="494"/>
      <c r="AS2168" s="494"/>
      <c r="AT2168" s="488" t="s">
        <v>1529</v>
      </c>
      <c r="AU2168" s="492">
        <v>1097.0</v>
      </c>
      <c r="AV2168" s="492">
        <v>9.0</v>
      </c>
      <c r="AW2168" s="492">
        <v>2030.0</v>
      </c>
      <c r="AX2168" s="488" t="s">
        <v>1549</v>
      </c>
      <c r="AY2168" s="497"/>
      <c r="AZ2168" s="488" t="s">
        <v>1531</v>
      </c>
    </row>
    <row r="2169" hidden="1">
      <c r="A2169" s="488" t="s">
        <v>14252</v>
      </c>
      <c r="B2169" s="488" t="s">
        <v>14253</v>
      </c>
      <c r="C2169" s="488" t="s">
        <v>1513</v>
      </c>
      <c r="D2169" s="488" t="s">
        <v>1514</v>
      </c>
      <c r="E2169" s="491">
        <v>45823.44236111111</v>
      </c>
      <c r="F2169" s="492">
        <v>2980.0</v>
      </c>
      <c r="G2169" s="488" t="s">
        <v>1515</v>
      </c>
      <c r="H2169" s="492">
        <v>2980.0</v>
      </c>
      <c r="I2169" s="488" t="s">
        <v>1515</v>
      </c>
      <c r="J2169" s="488" t="s">
        <v>1516</v>
      </c>
      <c r="K2169" s="488" t="s">
        <v>1517</v>
      </c>
      <c r="L2169" s="488" t="s">
        <v>14254</v>
      </c>
      <c r="M2169" s="488" t="s">
        <v>14255</v>
      </c>
      <c r="N2169" s="488" t="s">
        <v>1520</v>
      </c>
      <c r="O2169" s="488" t="s">
        <v>1521</v>
      </c>
      <c r="P2169" s="488" t="s">
        <v>1545</v>
      </c>
      <c r="Q2169" s="488" t="s">
        <v>1523</v>
      </c>
      <c r="R2169" s="495" t="s">
        <v>1524</v>
      </c>
      <c r="S2169" s="494"/>
      <c r="T2169" s="494"/>
      <c r="U2169" s="488" t="s">
        <v>14256</v>
      </c>
      <c r="AB2169" s="488" t="s">
        <v>14257</v>
      </c>
      <c r="AC2169" s="496">
        <v>8.02E9</v>
      </c>
      <c r="AD2169" s="497"/>
      <c r="AE2169" s="497"/>
      <c r="AF2169" s="497"/>
      <c r="AG2169" s="497"/>
      <c r="AH2169" s="497"/>
      <c r="AI2169" s="494"/>
      <c r="AJ2169" s="488" t="s">
        <v>1527</v>
      </c>
      <c r="AK2169" s="497"/>
      <c r="AL2169" s="497"/>
      <c r="AM2169" s="488" t="s">
        <v>14258</v>
      </c>
      <c r="AO2169" s="494"/>
      <c r="AP2169" s="494"/>
      <c r="AQ2169" s="494"/>
      <c r="AR2169" s="494"/>
      <c r="AS2169" s="494"/>
      <c r="AT2169" s="488" t="s">
        <v>1529</v>
      </c>
      <c r="AU2169" s="492">
        <v>5393.0</v>
      </c>
      <c r="AV2169" s="492">
        <v>5.0</v>
      </c>
      <c r="AW2169" s="492">
        <v>2030.0</v>
      </c>
      <c r="AX2169" s="497"/>
      <c r="AY2169" s="497"/>
      <c r="AZ2169" s="488" t="s">
        <v>1531</v>
      </c>
    </row>
    <row r="2170" hidden="1">
      <c r="A2170" s="488" t="s">
        <v>14259</v>
      </c>
      <c r="B2170" s="488" t="s">
        <v>8565</v>
      </c>
      <c r="C2170" s="488" t="s">
        <v>1513</v>
      </c>
      <c r="D2170" s="488" t="s">
        <v>1514</v>
      </c>
      <c r="E2170" s="491">
        <v>45823.43958333333</v>
      </c>
      <c r="F2170" s="492">
        <v>2980.0</v>
      </c>
      <c r="G2170" s="488" t="s">
        <v>1515</v>
      </c>
      <c r="H2170" s="492">
        <v>2980.0</v>
      </c>
      <c r="I2170" s="488" t="s">
        <v>1515</v>
      </c>
      <c r="J2170" s="488" t="s">
        <v>1516</v>
      </c>
      <c r="K2170" s="488" t="s">
        <v>1517</v>
      </c>
      <c r="L2170" s="488" t="s">
        <v>8566</v>
      </c>
      <c r="M2170" s="488" t="s">
        <v>14260</v>
      </c>
      <c r="N2170" s="488" t="s">
        <v>1520</v>
      </c>
      <c r="O2170" s="488" t="s">
        <v>1521</v>
      </c>
      <c r="P2170" s="488" t="s">
        <v>1724</v>
      </c>
      <c r="Q2170" s="488" t="s">
        <v>1523</v>
      </c>
      <c r="R2170" s="495" t="s">
        <v>1524</v>
      </c>
      <c r="S2170" s="494"/>
      <c r="T2170" s="494"/>
      <c r="U2170" s="488" t="s">
        <v>14261</v>
      </c>
      <c r="AB2170" s="488" t="s">
        <v>8569</v>
      </c>
      <c r="AC2170" s="496">
        <v>9.05E9</v>
      </c>
      <c r="AD2170" s="497"/>
      <c r="AE2170" s="497"/>
      <c r="AF2170" s="497"/>
      <c r="AG2170" s="497"/>
      <c r="AH2170" s="497"/>
      <c r="AI2170" s="494"/>
      <c r="AJ2170" s="488" t="s">
        <v>1527</v>
      </c>
      <c r="AK2170" s="498"/>
      <c r="AL2170" s="499"/>
      <c r="AM2170" s="488" t="s">
        <v>8570</v>
      </c>
      <c r="AO2170" s="497"/>
      <c r="AP2170" s="494"/>
      <c r="AQ2170" s="494"/>
      <c r="AR2170" s="494"/>
      <c r="AS2170" s="494"/>
      <c r="AT2170" s="488" t="s">
        <v>1529</v>
      </c>
      <c r="AU2170" s="492">
        <v>1002.0</v>
      </c>
      <c r="AV2170" s="492">
        <v>6.0</v>
      </c>
      <c r="AW2170" s="492">
        <v>2029.0</v>
      </c>
      <c r="AX2170" s="488" t="s">
        <v>1728</v>
      </c>
      <c r="AY2170" s="488" t="s">
        <v>1729</v>
      </c>
      <c r="AZ2170" s="488" t="s">
        <v>1531</v>
      </c>
    </row>
    <row r="2171" hidden="1">
      <c r="A2171" s="488" t="s">
        <v>14262</v>
      </c>
      <c r="B2171" s="488" t="s">
        <v>14263</v>
      </c>
      <c r="C2171" s="488" t="s">
        <v>1513</v>
      </c>
      <c r="D2171" s="488" t="s">
        <v>1514</v>
      </c>
      <c r="E2171" s="491">
        <v>45823.43819444445</v>
      </c>
      <c r="F2171" s="492">
        <v>9800.0</v>
      </c>
      <c r="G2171" s="488" t="s">
        <v>1515</v>
      </c>
      <c r="H2171" s="492">
        <v>9800.0</v>
      </c>
      <c r="I2171" s="488" t="s">
        <v>1515</v>
      </c>
      <c r="J2171" s="488" t="s">
        <v>1516</v>
      </c>
      <c r="K2171" s="488" t="s">
        <v>1517</v>
      </c>
      <c r="L2171" s="488" t="s">
        <v>14264</v>
      </c>
      <c r="M2171" s="488" t="s">
        <v>14265</v>
      </c>
      <c r="N2171" s="488" t="s">
        <v>1520</v>
      </c>
      <c r="O2171" s="488" t="s">
        <v>1521</v>
      </c>
      <c r="P2171" s="488" t="s">
        <v>1554</v>
      </c>
      <c r="Q2171" s="488" t="s">
        <v>1523</v>
      </c>
      <c r="R2171" s="495" t="s">
        <v>1524</v>
      </c>
      <c r="S2171" s="494"/>
      <c r="T2171" s="494"/>
      <c r="U2171" s="488" t="s">
        <v>14266</v>
      </c>
      <c r="AB2171" s="488" t="s">
        <v>14267</v>
      </c>
      <c r="AC2171" s="496">
        <v>9.02E9</v>
      </c>
      <c r="AD2171" s="497"/>
      <c r="AE2171" s="497"/>
      <c r="AF2171" s="497"/>
      <c r="AG2171" s="497"/>
      <c r="AH2171" s="497"/>
      <c r="AI2171" s="494"/>
      <c r="AJ2171" s="488" t="s">
        <v>1527</v>
      </c>
      <c r="AK2171" s="498"/>
      <c r="AL2171" s="499"/>
      <c r="AM2171" s="488" t="s">
        <v>14268</v>
      </c>
      <c r="AP2171" s="494"/>
      <c r="AQ2171" s="494"/>
      <c r="AR2171" s="494"/>
      <c r="AS2171" s="494"/>
      <c r="AT2171" s="488" t="s">
        <v>1558</v>
      </c>
      <c r="AU2171" s="492">
        <v>6819.0</v>
      </c>
      <c r="AV2171" s="492">
        <v>6.0</v>
      </c>
      <c r="AW2171" s="492">
        <v>2028.0</v>
      </c>
      <c r="AX2171" s="488" t="s">
        <v>1587</v>
      </c>
      <c r="AY2171" s="488" t="s">
        <v>1688</v>
      </c>
      <c r="AZ2171" s="488" t="s">
        <v>1531</v>
      </c>
    </row>
    <row r="2172" hidden="1">
      <c r="A2172" s="488" t="s">
        <v>14269</v>
      </c>
      <c r="B2172" s="488" t="s">
        <v>14263</v>
      </c>
      <c r="C2172" s="488" t="s">
        <v>1513</v>
      </c>
      <c r="D2172" s="488" t="s">
        <v>1514</v>
      </c>
      <c r="E2172" s="491">
        <v>45823.43402777778</v>
      </c>
      <c r="F2172" s="492">
        <v>2980.0</v>
      </c>
      <c r="G2172" s="488" t="s">
        <v>1515</v>
      </c>
      <c r="H2172" s="492">
        <v>2980.0</v>
      </c>
      <c r="I2172" s="488" t="s">
        <v>1515</v>
      </c>
      <c r="J2172" s="488" t="s">
        <v>1516</v>
      </c>
      <c r="K2172" s="488" t="s">
        <v>1517</v>
      </c>
      <c r="L2172" s="488" t="s">
        <v>14264</v>
      </c>
      <c r="M2172" s="488" t="s">
        <v>14270</v>
      </c>
      <c r="N2172" s="488" t="s">
        <v>1520</v>
      </c>
      <c r="O2172" s="488" t="s">
        <v>1521</v>
      </c>
      <c r="P2172" s="488" t="s">
        <v>1554</v>
      </c>
      <c r="Q2172" s="488" t="s">
        <v>1523</v>
      </c>
      <c r="R2172" s="495" t="s">
        <v>1524</v>
      </c>
      <c r="S2172" s="494"/>
      <c r="T2172" s="494"/>
      <c r="U2172" s="488" t="s">
        <v>14271</v>
      </c>
      <c r="AB2172" s="488" t="s">
        <v>14267</v>
      </c>
      <c r="AC2172" s="496">
        <v>9.02E9</v>
      </c>
      <c r="AD2172" s="497"/>
      <c r="AE2172" s="497"/>
      <c r="AF2172" s="497"/>
      <c r="AG2172" s="497"/>
      <c r="AH2172" s="497"/>
      <c r="AI2172" s="494"/>
      <c r="AJ2172" s="488" t="s">
        <v>1527</v>
      </c>
      <c r="AK2172" s="498"/>
      <c r="AL2172" s="499"/>
      <c r="AM2172" s="488" t="s">
        <v>14268</v>
      </c>
      <c r="AP2172" s="494"/>
      <c r="AQ2172" s="494"/>
      <c r="AR2172" s="494"/>
      <c r="AS2172" s="494"/>
      <c r="AT2172" s="488" t="s">
        <v>1558</v>
      </c>
      <c r="AU2172" s="492">
        <v>6819.0</v>
      </c>
      <c r="AV2172" s="492">
        <v>6.0</v>
      </c>
      <c r="AW2172" s="492">
        <v>2028.0</v>
      </c>
      <c r="AX2172" s="488" t="s">
        <v>1587</v>
      </c>
      <c r="AY2172" s="488" t="s">
        <v>1688</v>
      </c>
      <c r="AZ2172" s="488" t="s">
        <v>1531</v>
      </c>
    </row>
    <row r="2173" hidden="1">
      <c r="A2173" s="488" t="s">
        <v>14272</v>
      </c>
      <c r="B2173" s="488" t="s">
        <v>14273</v>
      </c>
      <c r="C2173" s="488" t="s">
        <v>1513</v>
      </c>
      <c r="D2173" s="488" t="s">
        <v>1514</v>
      </c>
      <c r="E2173" s="491">
        <v>45823.42986111111</v>
      </c>
      <c r="F2173" s="492">
        <v>2980.0</v>
      </c>
      <c r="G2173" s="488" t="s">
        <v>1515</v>
      </c>
      <c r="H2173" s="492">
        <v>2980.0</v>
      </c>
      <c r="I2173" s="488" t="s">
        <v>1515</v>
      </c>
      <c r="J2173" s="488" t="s">
        <v>1516</v>
      </c>
      <c r="K2173" s="488" t="s">
        <v>1517</v>
      </c>
      <c r="L2173" s="488" t="s">
        <v>14274</v>
      </c>
      <c r="M2173" s="488" t="s">
        <v>14275</v>
      </c>
      <c r="N2173" s="488" t="s">
        <v>1520</v>
      </c>
      <c r="O2173" s="488" t="s">
        <v>1521</v>
      </c>
      <c r="P2173" s="488" t="s">
        <v>1554</v>
      </c>
      <c r="Q2173" s="488" t="s">
        <v>1523</v>
      </c>
      <c r="R2173" s="495" t="s">
        <v>1524</v>
      </c>
      <c r="S2173" s="494"/>
      <c r="T2173" s="494"/>
      <c r="U2173" s="488" t="s">
        <v>14276</v>
      </c>
      <c r="AB2173" s="488" t="s">
        <v>14277</v>
      </c>
      <c r="AC2173" s="496">
        <v>9.05E9</v>
      </c>
      <c r="AD2173" s="497"/>
      <c r="AE2173" s="497"/>
      <c r="AF2173" s="497"/>
      <c r="AG2173" s="497"/>
      <c r="AH2173" s="497"/>
      <c r="AI2173" s="494"/>
      <c r="AJ2173" s="488" t="s">
        <v>1527</v>
      </c>
      <c r="AK2173" s="498"/>
      <c r="AL2173" s="499"/>
      <c r="AM2173" s="488" t="s">
        <v>14278</v>
      </c>
      <c r="AO2173" s="494"/>
      <c r="AP2173" s="494"/>
      <c r="AQ2173" s="494"/>
      <c r="AR2173" s="494"/>
      <c r="AS2173" s="494"/>
      <c r="AT2173" s="488" t="s">
        <v>1529</v>
      </c>
      <c r="AU2173" s="492">
        <v>2068.0</v>
      </c>
      <c r="AV2173" s="492">
        <v>1.0</v>
      </c>
      <c r="AW2173" s="492">
        <v>2026.0</v>
      </c>
      <c r="AX2173" s="488" t="s">
        <v>1587</v>
      </c>
      <c r="AY2173" s="488" t="s">
        <v>1597</v>
      </c>
      <c r="AZ2173" s="488" t="s">
        <v>1531</v>
      </c>
    </row>
    <row r="2174" hidden="1">
      <c r="A2174" s="488" t="s">
        <v>14279</v>
      </c>
      <c r="B2174" s="488" t="s">
        <v>14280</v>
      </c>
      <c r="C2174" s="488" t="s">
        <v>1513</v>
      </c>
      <c r="D2174" s="488" t="s">
        <v>1514</v>
      </c>
      <c r="E2174" s="491">
        <v>45823.41388888889</v>
      </c>
      <c r="F2174" s="492">
        <v>2980.0</v>
      </c>
      <c r="G2174" s="488" t="s">
        <v>1515</v>
      </c>
      <c r="H2174" s="492">
        <v>2980.0</v>
      </c>
      <c r="I2174" s="488" t="s">
        <v>1515</v>
      </c>
      <c r="J2174" s="488" t="s">
        <v>1516</v>
      </c>
      <c r="K2174" s="488" t="s">
        <v>1517</v>
      </c>
      <c r="L2174" s="488" t="s">
        <v>14281</v>
      </c>
      <c r="M2174" s="488" t="s">
        <v>14282</v>
      </c>
      <c r="N2174" s="488" t="s">
        <v>1520</v>
      </c>
      <c r="O2174" s="488" t="s">
        <v>1521</v>
      </c>
      <c r="P2174" s="488" t="s">
        <v>4552</v>
      </c>
      <c r="Q2174" s="488" t="s">
        <v>1523</v>
      </c>
      <c r="R2174" s="495" t="s">
        <v>1524</v>
      </c>
      <c r="S2174" s="494"/>
      <c r="T2174" s="494"/>
      <c r="U2174" s="488" t="s">
        <v>14283</v>
      </c>
      <c r="AB2174" s="488" t="s">
        <v>14284</v>
      </c>
      <c r="AC2174" s="496">
        <v>9.06E9</v>
      </c>
      <c r="AD2174" s="497"/>
      <c r="AE2174" s="497"/>
      <c r="AF2174" s="497"/>
      <c r="AG2174" s="497"/>
      <c r="AH2174" s="497"/>
      <c r="AI2174" s="494"/>
      <c r="AJ2174" s="488" t="s">
        <v>1527</v>
      </c>
      <c r="AK2174" s="497"/>
      <c r="AL2174" s="499"/>
      <c r="AM2174" s="488" t="s">
        <v>14285</v>
      </c>
      <c r="AO2174" s="494"/>
      <c r="AP2174" s="494"/>
      <c r="AQ2174" s="494"/>
      <c r="AR2174" s="494"/>
      <c r="AS2174" s="494"/>
      <c r="AT2174" s="488" t="s">
        <v>1529</v>
      </c>
      <c r="AU2174" s="492">
        <v>3530.0</v>
      </c>
      <c r="AV2174" s="492">
        <v>7.0</v>
      </c>
      <c r="AW2174" s="492">
        <v>2029.0</v>
      </c>
      <c r="AX2174" s="488" t="s">
        <v>1728</v>
      </c>
      <c r="AY2174" s="488" t="s">
        <v>4556</v>
      </c>
      <c r="AZ2174" s="488" t="s">
        <v>1531</v>
      </c>
    </row>
    <row r="2175" hidden="1">
      <c r="A2175" s="488" t="s">
        <v>14286</v>
      </c>
      <c r="B2175" s="488" t="s">
        <v>14287</v>
      </c>
      <c r="C2175" s="488" t="s">
        <v>1513</v>
      </c>
      <c r="D2175" s="488" t="s">
        <v>1514</v>
      </c>
      <c r="E2175" s="491">
        <v>45823.39861111111</v>
      </c>
      <c r="F2175" s="492">
        <v>2980.0</v>
      </c>
      <c r="G2175" s="488" t="s">
        <v>1515</v>
      </c>
      <c r="H2175" s="492">
        <v>2980.0</v>
      </c>
      <c r="I2175" s="488" t="s">
        <v>1515</v>
      </c>
      <c r="J2175" s="488" t="s">
        <v>1516</v>
      </c>
      <c r="K2175" s="488" t="s">
        <v>1517</v>
      </c>
      <c r="L2175" s="488" t="s">
        <v>14288</v>
      </c>
      <c r="M2175" s="488" t="s">
        <v>14289</v>
      </c>
      <c r="N2175" s="488" t="s">
        <v>1520</v>
      </c>
      <c r="O2175" s="488" t="s">
        <v>1521</v>
      </c>
      <c r="P2175" s="488" t="s">
        <v>1554</v>
      </c>
      <c r="Q2175" s="488" t="s">
        <v>1523</v>
      </c>
      <c r="R2175" s="495" t="s">
        <v>1524</v>
      </c>
      <c r="S2175" s="494"/>
      <c r="T2175" s="494"/>
      <c r="U2175" s="488" t="s">
        <v>14290</v>
      </c>
      <c r="AB2175" s="488" t="s">
        <v>14291</v>
      </c>
      <c r="AC2175" s="496">
        <v>8.05E9</v>
      </c>
      <c r="AD2175" s="497"/>
      <c r="AE2175" s="497"/>
      <c r="AF2175" s="497"/>
      <c r="AG2175" s="497"/>
      <c r="AH2175" s="497"/>
      <c r="AI2175" s="494"/>
      <c r="AJ2175" s="488" t="s">
        <v>1527</v>
      </c>
      <c r="AK2175" s="498"/>
      <c r="AL2175" s="499"/>
      <c r="AM2175" s="488" t="s">
        <v>14292</v>
      </c>
      <c r="AO2175" s="494"/>
      <c r="AP2175" s="494"/>
      <c r="AQ2175" s="494"/>
      <c r="AR2175" s="494"/>
      <c r="AS2175" s="494"/>
      <c r="AT2175" s="488" t="s">
        <v>1529</v>
      </c>
      <c r="AU2175" s="492">
        <v>3924.0</v>
      </c>
      <c r="AV2175" s="492">
        <v>10.0</v>
      </c>
      <c r="AW2175" s="492">
        <v>2029.0</v>
      </c>
      <c r="AX2175" s="488" t="s">
        <v>1587</v>
      </c>
      <c r="AY2175" s="488" t="s">
        <v>1597</v>
      </c>
      <c r="AZ2175" s="488" t="s">
        <v>1531</v>
      </c>
    </row>
    <row r="2176" hidden="1">
      <c r="A2176" s="488" t="s">
        <v>14293</v>
      </c>
      <c r="B2176" s="488" t="s">
        <v>14294</v>
      </c>
      <c r="C2176" s="488" t="s">
        <v>1513</v>
      </c>
      <c r="D2176" s="488" t="s">
        <v>1514</v>
      </c>
      <c r="E2176" s="491">
        <v>45823.39722222222</v>
      </c>
      <c r="F2176" s="492">
        <v>9800.0</v>
      </c>
      <c r="G2176" s="488" t="s">
        <v>1515</v>
      </c>
      <c r="H2176" s="492">
        <v>9800.0</v>
      </c>
      <c r="I2176" s="488" t="s">
        <v>1515</v>
      </c>
      <c r="J2176" s="488" t="s">
        <v>1516</v>
      </c>
      <c r="K2176" s="488" t="s">
        <v>1517</v>
      </c>
      <c r="L2176" s="488" t="s">
        <v>14295</v>
      </c>
      <c r="M2176" s="488" t="s">
        <v>14296</v>
      </c>
      <c r="N2176" s="488" t="s">
        <v>1520</v>
      </c>
      <c r="O2176" s="488" t="s">
        <v>1521</v>
      </c>
      <c r="P2176" s="488" t="s">
        <v>1554</v>
      </c>
      <c r="Q2176" s="488" t="s">
        <v>1523</v>
      </c>
      <c r="R2176" s="495" t="s">
        <v>1524</v>
      </c>
      <c r="S2176" s="494"/>
      <c r="T2176" s="494"/>
      <c r="U2176" s="488" t="s">
        <v>14297</v>
      </c>
      <c r="AB2176" s="488" t="s">
        <v>14298</v>
      </c>
      <c r="AC2176" s="496">
        <v>8.06E9</v>
      </c>
      <c r="AD2176" s="497"/>
      <c r="AE2176" s="494"/>
      <c r="AF2176" s="494"/>
      <c r="AG2176" s="494"/>
      <c r="AH2176" s="494"/>
      <c r="AI2176" s="494"/>
      <c r="AJ2176" s="488" t="s">
        <v>1527</v>
      </c>
      <c r="AK2176" s="494"/>
      <c r="AL2176" s="494"/>
      <c r="AM2176" s="488" t="s">
        <v>14299</v>
      </c>
      <c r="AO2176" s="494"/>
      <c r="AP2176" s="494"/>
      <c r="AQ2176" s="494"/>
      <c r="AR2176" s="494"/>
      <c r="AS2176" s="494"/>
      <c r="AT2176" s="488" t="s">
        <v>1529</v>
      </c>
      <c r="AU2176" s="492">
        <v>2339.0</v>
      </c>
      <c r="AV2176" s="492">
        <v>6.0</v>
      </c>
      <c r="AW2176" s="492">
        <v>2028.0</v>
      </c>
      <c r="AX2176" s="488" t="s">
        <v>1587</v>
      </c>
      <c r="AY2176" s="488" t="s">
        <v>1597</v>
      </c>
      <c r="AZ2176" s="488" t="s">
        <v>1531</v>
      </c>
    </row>
    <row r="2177" hidden="1">
      <c r="A2177" s="488" t="s">
        <v>14300</v>
      </c>
      <c r="B2177" s="488" t="s">
        <v>14301</v>
      </c>
      <c r="C2177" s="488" t="s">
        <v>1513</v>
      </c>
      <c r="D2177" s="488" t="s">
        <v>1514</v>
      </c>
      <c r="E2177" s="491">
        <v>45823.39444444444</v>
      </c>
      <c r="F2177" s="492">
        <v>9800.0</v>
      </c>
      <c r="G2177" s="488" t="s">
        <v>1515</v>
      </c>
      <c r="H2177" s="492">
        <v>9800.0</v>
      </c>
      <c r="I2177" s="488" t="s">
        <v>1515</v>
      </c>
      <c r="J2177" s="488" t="s">
        <v>1516</v>
      </c>
      <c r="K2177" s="488" t="s">
        <v>1517</v>
      </c>
      <c r="L2177" s="488" t="s">
        <v>14302</v>
      </c>
      <c r="M2177" s="488" t="s">
        <v>14303</v>
      </c>
      <c r="N2177" s="488" t="s">
        <v>1520</v>
      </c>
      <c r="O2177" s="488" t="s">
        <v>1521</v>
      </c>
      <c r="P2177" s="488" t="s">
        <v>1554</v>
      </c>
      <c r="Q2177" s="488" t="s">
        <v>1523</v>
      </c>
      <c r="R2177" s="495" t="s">
        <v>1524</v>
      </c>
      <c r="S2177" s="494"/>
      <c r="T2177" s="494"/>
      <c r="U2177" s="488" t="s">
        <v>14304</v>
      </c>
      <c r="AB2177" s="488" t="s">
        <v>14305</v>
      </c>
      <c r="AC2177" s="496">
        <v>9.06E9</v>
      </c>
      <c r="AD2177" s="497"/>
      <c r="AE2177" s="494"/>
      <c r="AF2177" s="494"/>
      <c r="AG2177" s="494"/>
      <c r="AH2177" s="494"/>
      <c r="AI2177" s="494"/>
      <c r="AJ2177" s="488" t="s">
        <v>1527</v>
      </c>
      <c r="AK2177" s="494"/>
      <c r="AL2177" s="494"/>
      <c r="AM2177" s="488" t="s">
        <v>14306</v>
      </c>
      <c r="AO2177" s="494"/>
      <c r="AP2177" s="494"/>
      <c r="AQ2177" s="494"/>
      <c r="AR2177" s="494"/>
      <c r="AS2177" s="494"/>
      <c r="AT2177" s="488" t="s">
        <v>1529</v>
      </c>
      <c r="AU2177" s="492">
        <v>7858.0</v>
      </c>
      <c r="AV2177" s="492">
        <v>3.0</v>
      </c>
      <c r="AW2177" s="492">
        <v>2029.0</v>
      </c>
      <c r="AX2177" s="488" t="s">
        <v>1596</v>
      </c>
      <c r="AY2177" s="488" t="s">
        <v>1588</v>
      </c>
      <c r="AZ2177" s="488" t="s">
        <v>1531</v>
      </c>
    </row>
    <row r="2178" hidden="1">
      <c r="A2178" s="488" t="s">
        <v>14307</v>
      </c>
      <c r="B2178" s="488" t="s">
        <v>14294</v>
      </c>
      <c r="C2178" s="488" t="s">
        <v>1513</v>
      </c>
      <c r="D2178" s="488" t="s">
        <v>1514</v>
      </c>
      <c r="E2178" s="491">
        <v>45823.39375</v>
      </c>
      <c r="F2178" s="492">
        <v>2980.0</v>
      </c>
      <c r="G2178" s="488" t="s">
        <v>1515</v>
      </c>
      <c r="H2178" s="492">
        <v>2980.0</v>
      </c>
      <c r="I2178" s="488" t="s">
        <v>1515</v>
      </c>
      <c r="J2178" s="488" t="s">
        <v>1516</v>
      </c>
      <c r="K2178" s="488" t="s">
        <v>1517</v>
      </c>
      <c r="L2178" s="488" t="s">
        <v>14295</v>
      </c>
      <c r="M2178" s="488" t="s">
        <v>14308</v>
      </c>
      <c r="N2178" s="488" t="s">
        <v>1520</v>
      </c>
      <c r="O2178" s="488" t="s">
        <v>1521</v>
      </c>
      <c r="P2178" s="488" t="s">
        <v>1554</v>
      </c>
      <c r="Q2178" s="488" t="s">
        <v>1523</v>
      </c>
      <c r="R2178" s="495" t="s">
        <v>1524</v>
      </c>
      <c r="S2178" s="494"/>
      <c r="T2178" s="494"/>
      <c r="U2178" s="488" t="s">
        <v>14309</v>
      </c>
      <c r="AB2178" s="488" t="s">
        <v>14298</v>
      </c>
      <c r="AC2178" s="496">
        <v>8.06E9</v>
      </c>
      <c r="AD2178" s="497"/>
      <c r="AE2178" s="494"/>
      <c r="AF2178" s="494"/>
      <c r="AG2178" s="494"/>
      <c r="AH2178" s="494"/>
      <c r="AI2178" s="494"/>
      <c r="AJ2178" s="488" t="s">
        <v>1527</v>
      </c>
      <c r="AK2178" s="494"/>
      <c r="AL2178" s="494"/>
      <c r="AM2178" s="488" t="s">
        <v>14299</v>
      </c>
      <c r="AO2178" s="497"/>
      <c r="AP2178" s="494"/>
      <c r="AQ2178" s="494"/>
      <c r="AR2178" s="494"/>
      <c r="AS2178" s="494"/>
      <c r="AT2178" s="488" t="s">
        <v>1529</v>
      </c>
      <c r="AU2178" s="492">
        <v>2339.0</v>
      </c>
      <c r="AV2178" s="492">
        <v>6.0</v>
      </c>
      <c r="AW2178" s="492">
        <v>2028.0</v>
      </c>
      <c r="AX2178" s="488" t="s">
        <v>1587</v>
      </c>
      <c r="AY2178" s="488" t="s">
        <v>1597</v>
      </c>
      <c r="AZ2178" s="488" t="s">
        <v>1531</v>
      </c>
    </row>
    <row r="2179" hidden="1">
      <c r="A2179" s="488" t="s">
        <v>14310</v>
      </c>
      <c r="B2179" s="488" t="s">
        <v>14311</v>
      </c>
      <c r="C2179" s="488" t="s">
        <v>1513</v>
      </c>
      <c r="D2179" s="488" t="s">
        <v>1514</v>
      </c>
      <c r="E2179" s="491">
        <v>45823.393055555556</v>
      </c>
      <c r="F2179" s="492">
        <v>9800.0</v>
      </c>
      <c r="G2179" s="488" t="s">
        <v>1515</v>
      </c>
      <c r="H2179" s="492">
        <v>9800.0</v>
      </c>
      <c r="I2179" s="488" t="s">
        <v>1515</v>
      </c>
      <c r="J2179" s="488" t="s">
        <v>1516</v>
      </c>
      <c r="K2179" s="488" t="s">
        <v>1517</v>
      </c>
      <c r="L2179" s="488" t="s">
        <v>14312</v>
      </c>
      <c r="M2179" s="488" t="s">
        <v>14313</v>
      </c>
      <c r="N2179" s="488" t="s">
        <v>1520</v>
      </c>
      <c r="O2179" s="488" t="s">
        <v>1521</v>
      </c>
      <c r="P2179" s="488" t="s">
        <v>1554</v>
      </c>
      <c r="Q2179" s="488" t="s">
        <v>1523</v>
      </c>
      <c r="R2179" s="495" t="s">
        <v>1524</v>
      </c>
      <c r="S2179" s="494"/>
      <c r="T2179" s="494"/>
      <c r="U2179" s="488" t="s">
        <v>14314</v>
      </c>
      <c r="AB2179" s="488" t="s">
        <v>14315</v>
      </c>
      <c r="AC2179" s="496">
        <v>9.02E9</v>
      </c>
      <c r="AD2179" s="497"/>
      <c r="AE2179" s="494"/>
      <c r="AF2179" s="494"/>
      <c r="AG2179" s="494"/>
      <c r="AH2179" s="494"/>
      <c r="AI2179" s="494"/>
      <c r="AJ2179" s="488" t="s">
        <v>1527</v>
      </c>
      <c r="AK2179" s="494"/>
      <c r="AL2179" s="494"/>
      <c r="AM2179" s="488" t="s">
        <v>14316</v>
      </c>
      <c r="AO2179" s="497"/>
      <c r="AP2179" s="494"/>
      <c r="AQ2179" s="494"/>
      <c r="AR2179" s="494"/>
      <c r="AS2179" s="494"/>
      <c r="AT2179" s="488" t="s">
        <v>1529</v>
      </c>
      <c r="AU2179" s="492">
        <v>5903.0</v>
      </c>
      <c r="AV2179" s="492">
        <v>8.0</v>
      </c>
      <c r="AW2179" s="492">
        <v>2029.0</v>
      </c>
      <c r="AX2179" s="488" t="s">
        <v>1539</v>
      </c>
      <c r="AY2179" s="488" t="s">
        <v>1831</v>
      </c>
      <c r="AZ2179" s="488" t="s">
        <v>1531</v>
      </c>
    </row>
    <row r="2180" hidden="1">
      <c r="A2180" s="488" t="s">
        <v>14317</v>
      </c>
      <c r="B2180" s="488" t="s">
        <v>14318</v>
      </c>
      <c r="C2180" s="488" t="s">
        <v>1513</v>
      </c>
      <c r="D2180" s="488" t="s">
        <v>1514</v>
      </c>
      <c r="E2180" s="491">
        <v>45823.39166666667</v>
      </c>
      <c r="F2180" s="492">
        <v>9800.0</v>
      </c>
      <c r="G2180" s="488" t="s">
        <v>1515</v>
      </c>
      <c r="H2180" s="492">
        <v>9800.0</v>
      </c>
      <c r="I2180" s="488" t="s">
        <v>1515</v>
      </c>
      <c r="J2180" s="488" t="s">
        <v>1516</v>
      </c>
      <c r="K2180" s="488" t="s">
        <v>1517</v>
      </c>
      <c r="L2180" s="488" t="s">
        <v>14319</v>
      </c>
      <c r="M2180" s="488" t="s">
        <v>14320</v>
      </c>
      <c r="N2180" s="488" t="s">
        <v>1520</v>
      </c>
      <c r="O2180" s="488" t="s">
        <v>1521</v>
      </c>
      <c r="P2180" s="488" t="s">
        <v>1545</v>
      </c>
      <c r="Q2180" s="488" t="s">
        <v>1523</v>
      </c>
      <c r="R2180" s="495" t="s">
        <v>1524</v>
      </c>
      <c r="S2180" s="494"/>
      <c r="T2180" s="494"/>
      <c r="U2180" s="488" t="s">
        <v>14321</v>
      </c>
      <c r="AB2180" s="488" t="s">
        <v>14322</v>
      </c>
      <c r="AC2180" s="496">
        <v>9.04E9</v>
      </c>
      <c r="AD2180" s="497"/>
      <c r="AE2180" s="494"/>
      <c r="AF2180" s="494"/>
      <c r="AG2180" s="494"/>
      <c r="AH2180" s="494"/>
      <c r="AI2180" s="494"/>
      <c r="AJ2180" s="488" t="s">
        <v>1527</v>
      </c>
      <c r="AK2180" s="494"/>
      <c r="AL2180" s="494"/>
      <c r="AM2180" s="488" t="s">
        <v>14323</v>
      </c>
      <c r="AN2180" s="497"/>
      <c r="AO2180" s="494"/>
      <c r="AP2180" s="494"/>
      <c r="AQ2180" s="494"/>
      <c r="AR2180" s="494"/>
      <c r="AS2180" s="494"/>
      <c r="AT2180" s="488" t="s">
        <v>1529</v>
      </c>
      <c r="AU2180" s="492">
        <v>5970.0</v>
      </c>
      <c r="AV2180" s="492">
        <v>4.0</v>
      </c>
      <c r="AW2180" s="492">
        <v>2030.0</v>
      </c>
      <c r="AX2180" s="497"/>
      <c r="AY2180" s="497"/>
      <c r="AZ2180" s="488" t="s">
        <v>1531</v>
      </c>
    </row>
    <row r="2181" hidden="1">
      <c r="A2181" s="488" t="s">
        <v>14324</v>
      </c>
      <c r="B2181" s="488" t="s">
        <v>14311</v>
      </c>
      <c r="C2181" s="488" t="s">
        <v>1513</v>
      </c>
      <c r="D2181" s="488" t="s">
        <v>1514</v>
      </c>
      <c r="E2181" s="491">
        <v>45823.38958333333</v>
      </c>
      <c r="F2181" s="492">
        <v>2980.0</v>
      </c>
      <c r="G2181" s="488" t="s">
        <v>1515</v>
      </c>
      <c r="H2181" s="492">
        <v>2980.0</v>
      </c>
      <c r="I2181" s="488" t="s">
        <v>1515</v>
      </c>
      <c r="J2181" s="488" t="s">
        <v>1516</v>
      </c>
      <c r="K2181" s="488" t="s">
        <v>1517</v>
      </c>
      <c r="L2181" s="488" t="s">
        <v>14312</v>
      </c>
      <c r="M2181" s="488" t="s">
        <v>14325</v>
      </c>
      <c r="N2181" s="488" t="s">
        <v>1520</v>
      </c>
      <c r="O2181" s="488" t="s">
        <v>1521</v>
      </c>
      <c r="P2181" s="488" t="s">
        <v>1554</v>
      </c>
      <c r="Q2181" s="488" t="s">
        <v>1523</v>
      </c>
      <c r="R2181" s="495" t="s">
        <v>1524</v>
      </c>
      <c r="S2181" s="494"/>
      <c r="T2181" s="494"/>
      <c r="U2181" s="488" t="s">
        <v>14326</v>
      </c>
      <c r="AB2181" s="488" t="s">
        <v>14315</v>
      </c>
      <c r="AC2181" s="496">
        <v>9.02E9</v>
      </c>
      <c r="AD2181" s="497"/>
      <c r="AE2181" s="494"/>
      <c r="AF2181" s="494"/>
      <c r="AG2181" s="494"/>
      <c r="AH2181" s="494"/>
      <c r="AI2181" s="494"/>
      <c r="AJ2181" s="488" t="s">
        <v>1527</v>
      </c>
      <c r="AK2181" s="494"/>
      <c r="AL2181" s="494"/>
      <c r="AM2181" s="488" t="s">
        <v>14316</v>
      </c>
      <c r="AO2181" s="494"/>
      <c r="AP2181" s="494"/>
      <c r="AQ2181" s="494"/>
      <c r="AR2181" s="494"/>
      <c r="AS2181" s="494"/>
      <c r="AT2181" s="488" t="s">
        <v>1529</v>
      </c>
      <c r="AU2181" s="492">
        <v>5903.0</v>
      </c>
      <c r="AV2181" s="492">
        <v>8.0</v>
      </c>
      <c r="AW2181" s="492">
        <v>2029.0</v>
      </c>
      <c r="AX2181" s="488" t="s">
        <v>1539</v>
      </c>
      <c r="AY2181" s="488" t="s">
        <v>1831</v>
      </c>
      <c r="AZ2181" s="488" t="s">
        <v>1531</v>
      </c>
    </row>
    <row r="2182" hidden="1">
      <c r="A2182" s="488" t="s">
        <v>14327</v>
      </c>
      <c r="B2182" s="488" t="s">
        <v>14301</v>
      </c>
      <c r="C2182" s="488" t="s">
        <v>1513</v>
      </c>
      <c r="D2182" s="488" t="s">
        <v>1514</v>
      </c>
      <c r="E2182" s="491">
        <v>45823.3875</v>
      </c>
      <c r="F2182" s="492">
        <v>2980.0</v>
      </c>
      <c r="G2182" s="488" t="s">
        <v>1515</v>
      </c>
      <c r="H2182" s="492">
        <v>2980.0</v>
      </c>
      <c r="I2182" s="488" t="s">
        <v>1515</v>
      </c>
      <c r="J2182" s="488" t="s">
        <v>1516</v>
      </c>
      <c r="K2182" s="488" t="s">
        <v>1517</v>
      </c>
      <c r="L2182" s="488" t="s">
        <v>14302</v>
      </c>
      <c r="M2182" s="488" t="s">
        <v>14328</v>
      </c>
      <c r="N2182" s="488" t="s">
        <v>1520</v>
      </c>
      <c r="O2182" s="488" t="s">
        <v>1521</v>
      </c>
      <c r="P2182" s="488" t="s">
        <v>1554</v>
      </c>
      <c r="Q2182" s="488" t="s">
        <v>1523</v>
      </c>
      <c r="R2182" s="495" t="s">
        <v>1524</v>
      </c>
      <c r="S2182" s="494"/>
      <c r="T2182" s="494"/>
      <c r="U2182" s="488" t="s">
        <v>14329</v>
      </c>
      <c r="AB2182" s="488" t="s">
        <v>14305</v>
      </c>
      <c r="AC2182" s="496">
        <v>9.06E9</v>
      </c>
      <c r="AD2182" s="497"/>
      <c r="AE2182" s="494"/>
      <c r="AF2182" s="494"/>
      <c r="AG2182" s="494"/>
      <c r="AH2182" s="494"/>
      <c r="AI2182" s="494"/>
      <c r="AJ2182" s="488" t="s">
        <v>1527</v>
      </c>
      <c r="AK2182" s="494"/>
      <c r="AL2182" s="494"/>
      <c r="AM2182" s="488" t="s">
        <v>14306</v>
      </c>
      <c r="AO2182" s="497"/>
      <c r="AP2182" s="494"/>
      <c r="AQ2182" s="494"/>
      <c r="AR2182" s="494"/>
      <c r="AS2182" s="494"/>
      <c r="AT2182" s="488" t="s">
        <v>1529</v>
      </c>
      <c r="AU2182" s="492">
        <v>7858.0</v>
      </c>
      <c r="AV2182" s="492">
        <v>3.0</v>
      </c>
      <c r="AW2182" s="492">
        <v>2029.0</v>
      </c>
      <c r="AX2182" s="488" t="s">
        <v>1596</v>
      </c>
      <c r="AY2182" s="488" t="s">
        <v>1588</v>
      </c>
      <c r="AZ2182" s="488" t="s">
        <v>1531</v>
      </c>
    </row>
    <row r="2183" hidden="1">
      <c r="A2183" s="488" t="s">
        <v>14330</v>
      </c>
      <c r="B2183" s="488" t="s">
        <v>14331</v>
      </c>
      <c r="C2183" s="488" t="s">
        <v>1513</v>
      </c>
      <c r="D2183" s="488" t="s">
        <v>1514</v>
      </c>
      <c r="E2183" s="491">
        <v>45823.38263888889</v>
      </c>
      <c r="F2183" s="492">
        <v>2980.0</v>
      </c>
      <c r="G2183" s="488" t="s">
        <v>1515</v>
      </c>
      <c r="H2183" s="492">
        <v>2980.0</v>
      </c>
      <c r="I2183" s="488" t="s">
        <v>1515</v>
      </c>
      <c r="J2183" s="488" t="s">
        <v>1516</v>
      </c>
      <c r="K2183" s="488" t="s">
        <v>1517</v>
      </c>
      <c r="L2183" s="488" t="s">
        <v>14332</v>
      </c>
      <c r="M2183" s="488" t="s">
        <v>14333</v>
      </c>
      <c r="N2183" s="488" t="s">
        <v>1520</v>
      </c>
      <c r="O2183" s="488" t="s">
        <v>1521</v>
      </c>
      <c r="P2183" s="488" t="s">
        <v>1554</v>
      </c>
      <c r="Q2183" s="488" t="s">
        <v>1523</v>
      </c>
      <c r="R2183" s="495" t="s">
        <v>1524</v>
      </c>
      <c r="S2183" s="494"/>
      <c r="T2183" s="494"/>
      <c r="U2183" s="488" t="s">
        <v>14334</v>
      </c>
      <c r="AB2183" s="488" t="s">
        <v>14335</v>
      </c>
      <c r="AC2183" s="496">
        <v>9.05E9</v>
      </c>
      <c r="AD2183" s="497"/>
      <c r="AE2183" s="494"/>
      <c r="AF2183" s="494"/>
      <c r="AG2183" s="494"/>
      <c r="AH2183" s="494"/>
      <c r="AI2183" s="494"/>
      <c r="AJ2183" s="488" t="s">
        <v>1527</v>
      </c>
      <c r="AK2183" s="494"/>
      <c r="AL2183" s="494"/>
      <c r="AM2183" s="488" t="s">
        <v>14336</v>
      </c>
      <c r="AO2183" s="494"/>
      <c r="AP2183" s="494"/>
      <c r="AQ2183" s="494"/>
      <c r="AR2183" s="494"/>
      <c r="AS2183" s="494"/>
      <c r="AT2183" s="488" t="s">
        <v>1529</v>
      </c>
      <c r="AU2183" s="492">
        <v>8411.0</v>
      </c>
      <c r="AV2183" s="492">
        <v>4.0</v>
      </c>
      <c r="AW2183" s="492">
        <v>2028.0</v>
      </c>
      <c r="AX2183" s="488" t="s">
        <v>1587</v>
      </c>
      <c r="AY2183" s="488" t="s">
        <v>1597</v>
      </c>
      <c r="AZ2183" s="488" t="s">
        <v>1531</v>
      </c>
    </row>
    <row r="2184" hidden="1">
      <c r="A2184" s="488" t="s">
        <v>14337</v>
      </c>
      <c r="B2184" s="488" t="s">
        <v>14318</v>
      </c>
      <c r="C2184" s="488" t="s">
        <v>1513</v>
      </c>
      <c r="D2184" s="488" t="s">
        <v>1514</v>
      </c>
      <c r="E2184" s="491">
        <v>45823.38125</v>
      </c>
      <c r="F2184" s="492">
        <v>2980.0</v>
      </c>
      <c r="G2184" s="488" t="s">
        <v>1515</v>
      </c>
      <c r="H2184" s="492">
        <v>2980.0</v>
      </c>
      <c r="I2184" s="488" t="s">
        <v>1515</v>
      </c>
      <c r="J2184" s="488" t="s">
        <v>1516</v>
      </c>
      <c r="K2184" s="488" t="s">
        <v>1517</v>
      </c>
      <c r="L2184" s="488" t="s">
        <v>14319</v>
      </c>
      <c r="M2184" s="488" t="s">
        <v>14338</v>
      </c>
      <c r="N2184" s="488" t="s">
        <v>1520</v>
      </c>
      <c r="O2184" s="488" t="s">
        <v>1521</v>
      </c>
      <c r="P2184" s="488" t="s">
        <v>1545</v>
      </c>
      <c r="Q2184" s="488" t="s">
        <v>1523</v>
      </c>
      <c r="R2184" s="495" t="s">
        <v>1524</v>
      </c>
      <c r="S2184" s="494"/>
      <c r="T2184" s="494"/>
      <c r="U2184" s="488" t="s">
        <v>14339</v>
      </c>
      <c r="AB2184" s="488" t="s">
        <v>14322</v>
      </c>
      <c r="AC2184" s="496">
        <v>9.04E9</v>
      </c>
      <c r="AD2184" s="497"/>
      <c r="AE2184" s="494"/>
      <c r="AF2184" s="494"/>
      <c r="AG2184" s="494"/>
      <c r="AH2184" s="494"/>
      <c r="AI2184" s="494"/>
      <c r="AJ2184" s="488" t="s">
        <v>1527</v>
      </c>
      <c r="AK2184" s="494"/>
      <c r="AL2184" s="494"/>
      <c r="AM2184" s="488" t="s">
        <v>14323</v>
      </c>
      <c r="AN2184" s="497"/>
      <c r="AO2184" s="494"/>
      <c r="AP2184" s="494"/>
      <c r="AQ2184" s="494"/>
      <c r="AR2184" s="494"/>
      <c r="AS2184" s="494"/>
      <c r="AT2184" s="488" t="s">
        <v>1529</v>
      </c>
      <c r="AU2184" s="492">
        <v>5970.0</v>
      </c>
      <c r="AV2184" s="492">
        <v>4.0</v>
      </c>
      <c r="AW2184" s="492">
        <v>2030.0</v>
      </c>
      <c r="AX2184" s="497"/>
      <c r="AY2184" s="497"/>
      <c r="AZ2184" s="488" t="s">
        <v>1531</v>
      </c>
    </row>
    <row r="2185" hidden="1">
      <c r="A2185" s="488" t="s">
        <v>11474</v>
      </c>
      <c r="B2185" s="488" t="s">
        <v>11469</v>
      </c>
      <c r="C2185" s="488" t="s">
        <v>1513</v>
      </c>
      <c r="D2185" s="488" t="s">
        <v>1514</v>
      </c>
      <c r="E2185" s="491">
        <v>45823.356944444444</v>
      </c>
      <c r="F2185" s="492">
        <v>9800.0</v>
      </c>
      <c r="G2185" s="488" t="s">
        <v>1515</v>
      </c>
      <c r="H2185" s="492">
        <v>9800.0</v>
      </c>
      <c r="I2185" s="488" t="s">
        <v>1515</v>
      </c>
      <c r="J2185" s="488" t="s">
        <v>1516</v>
      </c>
      <c r="K2185" s="488" t="s">
        <v>1517</v>
      </c>
      <c r="L2185" s="488" t="s">
        <v>11470</v>
      </c>
      <c r="M2185" s="488" t="s">
        <v>11475</v>
      </c>
      <c r="N2185" s="488" t="s">
        <v>1520</v>
      </c>
      <c r="O2185" s="488" t="s">
        <v>1521</v>
      </c>
      <c r="P2185" s="488" t="s">
        <v>1545</v>
      </c>
      <c r="Q2185" s="488" t="s">
        <v>1523</v>
      </c>
      <c r="R2185" s="495" t="s">
        <v>1524</v>
      </c>
      <c r="S2185" s="494"/>
      <c r="T2185" s="494"/>
      <c r="U2185" s="488" t="s">
        <v>11476</v>
      </c>
      <c r="AB2185" s="488" t="s">
        <v>11472</v>
      </c>
      <c r="AC2185" s="496">
        <v>8.02E9</v>
      </c>
      <c r="AD2185" s="497"/>
      <c r="AE2185" s="494"/>
      <c r="AF2185" s="494"/>
      <c r="AG2185" s="494"/>
      <c r="AH2185" s="494"/>
      <c r="AI2185" s="494"/>
      <c r="AJ2185" s="488" t="s">
        <v>1527</v>
      </c>
      <c r="AK2185" s="494"/>
      <c r="AL2185" s="494"/>
      <c r="AM2185" s="488" t="s">
        <v>11473</v>
      </c>
      <c r="AO2185" s="497"/>
      <c r="AP2185" s="494"/>
      <c r="AQ2185" s="494"/>
      <c r="AR2185" s="494"/>
      <c r="AS2185" s="494"/>
      <c r="AT2185" s="488" t="s">
        <v>1529</v>
      </c>
      <c r="AU2185" s="492">
        <v>1161.0</v>
      </c>
      <c r="AV2185" s="492">
        <v>6.0</v>
      </c>
      <c r="AW2185" s="492">
        <v>2026.0</v>
      </c>
      <c r="AX2185" s="497"/>
      <c r="AY2185" s="488" t="s">
        <v>1652</v>
      </c>
      <c r="AZ2185" s="488" t="s">
        <v>1531</v>
      </c>
    </row>
    <row r="2186" hidden="1">
      <c r="A2186" s="488" t="s">
        <v>11468</v>
      </c>
      <c r="B2186" s="488" t="s">
        <v>11469</v>
      </c>
      <c r="C2186" s="488" t="s">
        <v>1513</v>
      </c>
      <c r="D2186" s="488" t="s">
        <v>1514</v>
      </c>
      <c r="E2186" s="491">
        <v>45823.35625</v>
      </c>
      <c r="F2186" s="492">
        <v>2980.0</v>
      </c>
      <c r="G2186" s="488" t="s">
        <v>1515</v>
      </c>
      <c r="H2186" s="492">
        <v>2980.0</v>
      </c>
      <c r="I2186" s="488" t="s">
        <v>1515</v>
      </c>
      <c r="J2186" s="488" t="s">
        <v>1516</v>
      </c>
      <c r="K2186" s="488" t="s">
        <v>1517</v>
      </c>
      <c r="L2186" s="488" t="s">
        <v>11470</v>
      </c>
      <c r="M2186" s="488" t="s">
        <v>11471</v>
      </c>
      <c r="N2186" s="488" t="s">
        <v>1520</v>
      </c>
      <c r="O2186" s="488" t="s">
        <v>1521</v>
      </c>
      <c r="P2186" s="488" t="s">
        <v>1545</v>
      </c>
      <c r="Q2186" s="488" t="s">
        <v>1523</v>
      </c>
      <c r="R2186" s="495" t="s">
        <v>1524</v>
      </c>
      <c r="S2186" s="494"/>
      <c r="T2186" s="494"/>
      <c r="U2186" s="488" t="s">
        <v>3272</v>
      </c>
      <c r="AB2186" s="488" t="s">
        <v>11472</v>
      </c>
      <c r="AC2186" s="496">
        <v>8.02E9</v>
      </c>
      <c r="AD2186" s="497"/>
      <c r="AE2186" s="494"/>
      <c r="AF2186" s="494"/>
      <c r="AG2186" s="494"/>
      <c r="AH2186" s="494"/>
      <c r="AI2186" s="494"/>
      <c r="AJ2186" s="488" t="s">
        <v>1527</v>
      </c>
      <c r="AK2186" s="494"/>
      <c r="AL2186" s="494"/>
      <c r="AM2186" s="488" t="s">
        <v>11473</v>
      </c>
      <c r="AO2186" s="497"/>
      <c r="AP2186" s="494"/>
      <c r="AQ2186" s="494"/>
      <c r="AR2186" s="494"/>
      <c r="AS2186" s="494"/>
      <c r="AT2186" s="488" t="s">
        <v>1529</v>
      </c>
      <c r="AU2186" s="492">
        <v>1161.0</v>
      </c>
      <c r="AV2186" s="492">
        <v>6.0</v>
      </c>
      <c r="AW2186" s="492">
        <v>2026.0</v>
      </c>
      <c r="AX2186" s="497"/>
      <c r="AY2186" s="488" t="s">
        <v>1652</v>
      </c>
      <c r="AZ2186" s="488" t="s">
        <v>1531</v>
      </c>
    </row>
    <row r="2187" hidden="1">
      <c r="A2187" s="488" t="s">
        <v>14340</v>
      </c>
      <c r="B2187" s="488" t="s">
        <v>14341</v>
      </c>
      <c r="C2187" s="488" t="s">
        <v>1513</v>
      </c>
      <c r="D2187" s="488" t="s">
        <v>1514</v>
      </c>
      <c r="E2187" s="491">
        <v>45823.353472222225</v>
      </c>
      <c r="F2187" s="492">
        <v>2980.0</v>
      </c>
      <c r="G2187" s="488" t="s">
        <v>1515</v>
      </c>
      <c r="H2187" s="492">
        <v>2980.0</v>
      </c>
      <c r="I2187" s="488" t="s">
        <v>1515</v>
      </c>
      <c r="J2187" s="488" t="s">
        <v>1516</v>
      </c>
      <c r="K2187" s="488" t="s">
        <v>1517</v>
      </c>
      <c r="L2187" s="488" t="s">
        <v>14342</v>
      </c>
      <c r="M2187" s="488" t="s">
        <v>14343</v>
      </c>
      <c r="N2187" s="488" t="s">
        <v>1520</v>
      </c>
      <c r="O2187" s="488" t="s">
        <v>1521</v>
      </c>
      <c r="P2187" s="488" t="s">
        <v>1545</v>
      </c>
      <c r="Q2187" s="488" t="s">
        <v>1523</v>
      </c>
      <c r="R2187" s="495" t="s">
        <v>1524</v>
      </c>
      <c r="S2187" s="494"/>
      <c r="T2187" s="494"/>
      <c r="U2187" s="488" t="s">
        <v>14344</v>
      </c>
      <c r="AB2187" s="488" t="s">
        <v>14345</v>
      </c>
      <c r="AC2187" s="496">
        <v>7.05E9</v>
      </c>
      <c r="AD2187" s="497"/>
      <c r="AE2187" s="494"/>
      <c r="AF2187" s="494"/>
      <c r="AG2187" s="494"/>
      <c r="AH2187" s="494"/>
      <c r="AI2187" s="494"/>
      <c r="AJ2187" s="488" t="s">
        <v>1527</v>
      </c>
      <c r="AK2187" s="494"/>
      <c r="AL2187" s="494"/>
      <c r="AM2187" s="488" t="s">
        <v>14346</v>
      </c>
      <c r="AO2187" s="494"/>
      <c r="AP2187" s="494"/>
      <c r="AQ2187" s="494"/>
      <c r="AR2187" s="494"/>
      <c r="AS2187" s="494"/>
      <c r="AT2187" s="488" t="s">
        <v>1529</v>
      </c>
      <c r="AU2187" s="492">
        <v>1701.0</v>
      </c>
      <c r="AV2187" s="492">
        <v>4.0</v>
      </c>
      <c r="AW2187" s="492">
        <v>2030.0</v>
      </c>
      <c r="AX2187" s="497"/>
      <c r="AY2187" s="497"/>
      <c r="AZ2187" s="488" t="s">
        <v>1531</v>
      </c>
    </row>
    <row r="2188" hidden="1">
      <c r="A2188" s="488" t="s">
        <v>14347</v>
      </c>
      <c r="B2188" s="488" t="s">
        <v>14348</v>
      </c>
      <c r="C2188" s="488" t="s">
        <v>1513</v>
      </c>
      <c r="D2188" s="488" t="s">
        <v>1514</v>
      </c>
      <c r="E2188" s="491">
        <v>45823.353472222225</v>
      </c>
      <c r="F2188" s="492">
        <v>2980.0</v>
      </c>
      <c r="G2188" s="488" t="s">
        <v>1515</v>
      </c>
      <c r="H2188" s="492">
        <v>2980.0</v>
      </c>
      <c r="I2188" s="488" t="s">
        <v>1515</v>
      </c>
      <c r="J2188" s="488" t="s">
        <v>1516</v>
      </c>
      <c r="K2188" s="488" t="s">
        <v>1517</v>
      </c>
      <c r="L2188" s="488" t="s">
        <v>14349</v>
      </c>
      <c r="M2188" s="488" t="s">
        <v>14350</v>
      </c>
      <c r="N2188" s="488" t="s">
        <v>1520</v>
      </c>
      <c r="O2188" s="488" t="s">
        <v>1521</v>
      </c>
      <c r="P2188" s="488" t="s">
        <v>1545</v>
      </c>
      <c r="Q2188" s="488" t="s">
        <v>1523</v>
      </c>
      <c r="R2188" s="495" t="s">
        <v>1524</v>
      </c>
      <c r="S2188" s="494"/>
      <c r="T2188" s="494"/>
      <c r="U2188" s="488" t="s">
        <v>14351</v>
      </c>
      <c r="AB2188" s="488" t="s">
        <v>14352</v>
      </c>
      <c r="AC2188" s="496">
        <v>7.02E9</v>
      </c>
      <c r="AD2188" s="497"/>
      <c r="AE2188" s="494"/>
      <c r="AF2188" s="494"/>
      <c r="AG2188" s="494"/>
      <c r="AH2188" s="494"/>
      <c r="AI2188" s="494"/>
      <c r="AJ2188" s="488" t="s">
        <v>1527</v>
      </c>
      <c r="AK2188" s="494"/>
      <c r="AL2188" s="494"/>
      <c r="AM2188" s="488" t="s">
        <v>14353</v>
      </c>
      <c r="AO2188" s="494"/>
      <c r="AP2188" s="494"/>
      <c r="AQ2188" s="494"/>
      <c r="AR2188" s="494"/>
      <c r="AS2188" s="494"/>
      <c r="AT2188" s="488" t="s">
        <v>1529</v>
      </c>
      <c r="AU2188" s="492">
        <v>7375.0</v>
      </c>
      <c r="AV2188" s="492">
        <v>7.0</v>
      </c>
      <c r="AW2188" s="492">
        <v>2030.0</v>
      </c>
      <c r="AX2188" s="488" t="s">
        <v>1549</v>
      </c>
      <c r="AY2188" s="488" t="s">
        <v>8203</v>
      </c>
      <c r="AZ2188" s="488" t="s">
        <v>1531</v>
      </c>
    </row>
    <row r="2189" hidden="1">
      <c r="A2189" s="488" t="s">
        <v>14354</v>
      </c>
      <c r="B2189" s="488" t="s">
        <v>14355</v>
      </c>
      <c r="C2189" s="488" t="s">
        <v>1513</v>
      </c>
      <c r="D2189" s="488" t="s">
        <v>1514</v>
      </c>
      <c r="E2189" s="491">
        <v>45823.34583333333</v>
      </c>
      <c r="F2189" s="492">
        <v>2980.0</v>
      </c>
      <c r="G2189" s="488" t="s">
        <v>1515</v>
      </c>
      <c r="H2189" s="492">
        <v>2980.0</v>
      </c>
      <c r="I2189" s="488" t="s">
        <v>1515</v>
      </c>
      <c r="J2189" s="488" t="s">
        <v>1516</v>
      </c>
      <c r="K2189" s="488" t="s">
        <v>1517</v>
      </c>
      <c r="L2189" s="488" t="s">
        <v>14356</v>
      </c>
      <c r="M2189" s="488" t="s">
        <v>14357</v>
      </c>
      <c r="N2189" s="488" t="s">
        <v>1520</v>
      </c>
      <c r="O2189" s="488" t="s">
        <v>1521</v>
      </c>
      <c r="P2189" s="488" t="s">
        <v>1554</v>
      </c>
      <c r="Q2189" s="488" t="s">
        <v>1523</v>
      </c>
      <c r="R2189" s="495" t="s">
        <v>1524</v>
      </c>
      <c r="S2189" s="494"/>
      <c r="T2189" s="494"/>
      <c r="U2189" s="488" t="s">
        <v>14358</v>
      </c>
      <c r="AB2189" s="488" t="s">
        <v>14359</v>
      </c>
      <c r="AC2189" s="496">
        <v>9.02E9</v>
      </c>
      <c r="AD2189" s="497"/>
      <c r="AE2189" s="494"/>
      <c r="AF2189" s="494"/>
      <c r="AG2189" s="494"/>
      <c r="AH2189" s="494"/>
      <c r="AI2189" s="494"/>
      <c r="AJ2189" s="488" t="s">
        <v>1527</v>
      </c>
      <c r="AK2189" s="494"/>
      <c r="AL2189" s="494"/>
      <c r="AM2189" s="488" t="s">
        <v>14360</v>
      </c>
      <c r="AO2189" s="494"/>
      <c r="AP2189" s="494"/>
      <c r="AQ2189" s="494"/>
      <c r="AR2189" s="494"/>
      <c r="AS2189" s="494"/>
      <c r="AT2189" s="488" t="s">
        <v>1529</v>
      </c>
      <c r="AU2189" s="492">
        <v>9245.0</v>
      </c>
      <c r="AV2189" s="492">
        <v>9.0</v>
      </c>
      <c r="AW2189" s="492">
        <v>2028.0</v>
      </c>
      <c r="AX2189" s="488" t="s">
        <v>1634</v>
      </c>
      <c r="AY2189" s="488" t="s">
        <v>1597</v>
      </c>
      <c r="AZ2189" s="488" t="s">
        <v>1531</v>
      </c>
    </row>
    <row r="2190" hidden="1">
      <c r="A2190" s="488" t="s">
        <v>14361</v>
      </c>
      <c r="B2190" s="488" t="s">
        <v>14362</v>
      </c>
      <c r="C2190" s="488" t="s">
        <v>1513</v>
      </c>
      <c r="D2190" s="488" t="s">
        <v>1514</v>
      </c>
      <c r="E2190" s="491">
        <v>45823.34375</v>
      </c>
      <c r="F2190" s="492">
        <v>2980.0</v>
      </c>
      <c r="G2190" s="488" t="s">
        <v>1515</v>
      </c>
      <c r="H2190" s="492">
        <v>2980.0</v>
      </c>
      <c r="I2190" s="488" t="s">
        <v>1515</v>
      </c>
      <c r="J2190" s="488" t="s">
        <v>1516</v>
      </c>
      <c r="K2190" s="488" t="s">
        <v>1517</v>
      </c>
      <c r="L2190" s="488" t="s">
        <v>14363</v>
      </c>
      <c r="M2190" s="488" t="s">
        <v>14364</v>
      </c>
      <c r="N2190" s="488" t="s">
        <v>1520</v>
      </c>
      <c r="O2190" s="488" t="s">
        <v>1521</v>
      </c>
      <c r="P2190" s="488" t="s">
        <v>1554</v>
      </c>
      <c r="Q2190" s="488" t="s">
        <v>1523</v>
      </c>
      <c r="R2190" s="495" t="s">
        <v>1524</v>
      </c>
      <c r="S2190" s="494"/>
      <c r="T2190" s="494"/>
      <c r="U2190" s="488" t="s">
        <v>14365</v>
      </c>
      <c r="AB2190" s="488" t="s">
        <v>14366</v>
      </c>
      <c r="AC2190" s="496">
        <v>8.26E8</v>
      </c>
      <c r="AD2190" s="497"/>
      <c r="AE2190" s="494"/>
      <c r="AF2190" s="494"/>
      <c r="AG2190" s="494"/>
      <c r="AH2190" s="494"/>
      <c r="AI2190" s="494"/>
      <c r="AJ2190" s="488" t="s">
        <v>1527</v>
      </c>
      <c r="AK2190" s="494"/>
      <c r="AL2190" s="494"/>
      <c r="AM2190" s="488" t="s">
        <v>14367</v>
      </c>
      <c r="AO2190" s="494"/>
      <c r="AP2190" s="494"/>
      <c r="AQ2190" s="494"/>
      <c r="AR2190" s="494"/>
      <c r="AS2190" s="494"/>
      <c r="AT2190" s="488" t="s">
        <v>1529</v>
      </c>
      <c r="AU2190" s="492">
        <v>5869.0</v>
      </c>
      <c r="AV2190" s="492">
        <v>1.0</v>
      </c>
      <c r="AW2190" s="492">
        <v>2026.0</v>
      </c>
      <c r="AX2190" s="488" t="s">
        <v>1634</v>
      </c>
      <c r="AY2190" s="488" t="s">
        <v>1597</v>
      </c>
      <c r="AZ2190" s="488" t="s">
        <v>1531</v>
      </c>
    </row>
    <row r="2191" hidden="1">
      <c r="A2191" s="488" t="s">
        <v>12815</v>
      </c>
      <c r="B2191" s="488" t="s">
        <v>12816</v>
      </c>
      <c r="C2191" s="488" t="s">
        <v>1513</v>
      </c>
      <c r="D2191" s="488" t="s">
        <v>1514</v>
      </c>
      <c r="E2191" s="491">
        <v>45823.342361111114</v>
      </c>
      <c r="F2191" s="492">
        <v>9800.0</v>
      </c>
      <c r="G2191" s="488" t="s">
        <v>1515</v>
      </c>
      <c r="H2191" s="492">
        <v>9800.0</v>
      </c>
      <c r="I2191" s="488" t="s">
        <v>1515</v>
      </c>
      <c r="J2191" s="488" t="s">
        <v>1516</v>
      </c>
      <c r="K2191" s="488" t="s">
        <v>1517</v>
      </c>
      <c r="L2191" s="488" t="s">
        <v>12817</v>
      </c>
      <c r="M2191" s="488" t="s">
        <v>12818</v>
      </c>
      <c r="N2191" s="488" t="s">
        <v>1520</v>
      </c>
      <c r="O2191" s="488" t="s">
        <v>1521</v>
      </c>
      <c r="P2191" s="488" t="s">
        <v>1545</v>
      </c>
      <c r="Q2191" s="488" t="s">
        <v>1523</v>
      </c>
      <c r="R2191" s="495" t="s">
        <v>1524</v>
      </c>
      <c r="S2191" s="494"/>
      <c r="T2191" s="494"/>
      <c r="U2191" s="488" t="s">
        <v>12819</v>
      </c>
      <c r="AB2191" s="488" t="s">
        <v>12820</v>
      </c>
      <c r="AC2191" s="496">
        <v>8.04E9</v>
      </c>
      <c r="AD2191" s="497"/>
      <c r="AE2191" s="494"/>
      <c r="AF2191" s="494"/>
      <c r="AG2191" s="494"/>
      <c r="AH2191" s="494"/>
      <c r="AI2191" s="494"/>
      <c r="AJ2191" s="488" t="s">
        <v>1527</v>
      </c>
      <c r="AK2191" s="494"/>
      <c r="AL2191" s="494"/>
      <c r="AM2191" s="488" t="s">
        <v>12821</v>
      </c>
      <c r="AO2191" s="497"/>
      <c r="AP2191" s="494"/>
      <c r="AQ2191" s="494"/>
      <c r="AR2191" s="494"/>
      <c r="AS2191" s="494"/>
      <c r="AT2191" s="488" t="s">
        <v>1529</v>
      </c>
      <c r="AU2191" s="492">
        <v>4372.0</v>
      </c>
      <c r="AV2191" s="492">
        <v>11.0</v>
      </c>
      <c r="AW2191" s="492">
        <v>2027.0</v>
      </c>
      <c r="AX2191" s="497"/>
      <c r="AY2191" s="497"/>
      <c r="AZ2191" s="488" t="s">
        <v>1531</v>
      </c>
    </row>
    <row r="2192" hidden="1">
      <c r="A2192" s="488" t="s">
        <v>14368</v>
      </c>
      <c r="B2192" s="488" t="s">
        <v>14369</v>
      </c>
      <c r="C2192" s="488" t="s">
        <v>1513</v>
      </c>
      <c r="D2192" s="488" t="s">
        <v>1514</v>
      </c>
      <c r="E2192" s="491">
        <v>45823.34097222222</v>
      </c>
      <c r="F2192" s="492">
        <v>9800.0</v>
      </c>
      <c r="G2192" s="488" t="s">
        <v>1515</v>
      </c>
      <c r="H2192" s="492">
        <v>9800.0</v>
      </c>
      <c r="I2192" s="488" t="s">
        <v>1515</v>
      </c>
      <c r="J2192" s="488" t="s">
        <v>1516</v>
      </c>
      <c r="K2192" s="488" t="s">
        <v>1517</v>
      </c>
      <c r="L2192" s="488" t="s">
        <v>14370</v>
      </c>
      <c r="M2192" s="488" t="s">
        <v>14371</v>
      </c>
      <c r="N2192" s="488" t="s">
        <v>1520</v>
      </c>
      <c r="O2192" s="488" t="s">
        <v>1521</v>
      </c>
      <c r="P2192" s="488" t="s">
        <v>1545</v>
      </c>
      <c r="Q2192" s="488" t="s">
        <v>1523</v>
      </c>
      <c r="R2192" s="495" t="s">
        <v>1524</v>
      </c>
      <c r="S2192" s="494"/>
      <c r="T2192" s="494"/>
      <c r="U2192" s="488" t="s">
        <v>14372</v>
      </c>
      <c r="AB2192" s="488" t="s">
        <v>14373</v>
      </c>
      <c r="AC2192" s="496">
        <v>2.96E8</v>
      </c>
      <c r="AD2192" s="497"/>
      <c r="AE2192" s="494"/>
      <c r="AF2192" s="494"/>
      <c r="AG2192" s="494"/>
      <c r="AH2192" s="494"/>
      <c r="AI2192" s="494"/>
      <c r="AJ2192" s="488" t="s">
        <v>1527</v>
      </c>
      <c r="AK2192" s="494"/>
      <c r="AL2192" s="494"/>
      <c r="AM2192" s="488" t="s">
        <v>14374</v>
      </c>
      <c r="AO2192" s="494"/>
      <c r="AP2192" s="494"/>
      <c r="AQ2192" s="494"/>
      <c r="AR2192" s="494"/>
      <c r="AS2192" s="494"/>
      <c r="AT2192" s="488" t="s">
        <v>1529</v>
      </c>
      <c r="AU2192" s="492">
        <v>2316.0</v>
      </c>
      <c r="AV2192" s="492">
        <v>7.0</v>
      </c>
      <c r="AW2192" s="492">
        <v>2026.0</v>
      </c>
      <c r="AX2192" s="488" t="s">
        <v>1549</v>
      </c>
      <c r="AY2192" s="488" t="s">
        <v>5758</v>
      </c>
      <c r="AZ2192" s="488" t="s">
        <v>1531</v>
      </c>
    </row>
    <row r="2193" hidden="1">
      <c r="A2193" s="488" t="s">
        <v>12822</v>
      </c>
      <c r="B2193" s="488" t="s">
        <v>12816</v>
      </c>
      <c r="C2193" s="488" t="s">
        <v>1513</v>
      </c>
      <c r="D2193" s="488" t="s">
        <v>1514</v>
      </c>
      <c r="E2193" s="491">
        <v>45823.33611111111</v>
      </c>
      <c r="F2193" s="492">
        <v>2980.0</v>
      </c>
      <c r="G2193" s="488" t="s">
        <v>1515</v>
      </c>
      <c r="H2193" s="492">
        <v>2980.0</v>
      </c>
      <c r="I2193" s="488" t="s">
        <v>1515</v>
      </c>
      <c r="J2193" s="488" t="s">
        <v>1516</v>
      </c>
      <c r="K2193" s="488" t="s">
        <v>1517</v>
      </c>
      <c r="L2193" s="488" t="s">
        <v>12817</v>
      </c>
      <c r="M2193" s="488" t="s">
        <v>12823</v>
      </c>
      <c r="N2193" s="488" t="s">
        <v>1520</v>
      </c>
      <c r="O2193" s="488" t="s">
        <v>1521</v>
      </c>
      <c r="P2193" s="488" t="s">
        <v>1545</v>
      </c>
      <c r="Q2193" s="488" t="s">
        <v>1523</v>
      </c>
      <c r="R2193" s="495" t="s">
        <v>1524</v>
      </c>
      <c r="S2193" s="494"/>
      <c r="T2193" s="494"/>
      <c r="U2193" s="488" t="s">
        <v>12824</v>
      </c>
      <c r="AB2193" s="488" t="s">
        <v>12820</v>
      </c>
      <c r="AC2193" s="496">
        <v>8.04E9</v>
      </c>
      <c r="AD2193" s="494"/>
      <c r="AE2193" s="494"/>
      <c r="AF2193" s="494"/>
      <c r="AG2193" s="494"/>
      <c r="AH2193" s="494"/>
      <c r="AI2193" s="494"/>
      <c r="AJ2193" s="488" t="s">
        <v>1527</v>
      </c>
      <c r="AK2193" s="494"/>
      <c r="AL2193" s="494"/>
      <c r="AM2193" s="488" t="s">
        <v>12821</v>
      </c>
      <c r="AO2193" s="494"/>
      <c r="AP2193" s="494"/>
      <c r="AQ2193" s="494"/>
      <c r="AR2193" s="494"/>
      <c r="AS2193" s="494"/>
      <c r="AT2193" s="488" t="s">
        <v>1529</v>
      </c>
      <c r="AU2193" s="492">
        <v>4372.0</v>
      </c>
      <c r="AV2193" s="492">
        <v>11.0</v>
      </c>
      <c r="AW2193" s="492">
        <v>2027.0</v>
      </c>
      <c r="AX2193" s="497"/>
      <c r="AY2193" s="497"/>
      <c r="AZ2193" s="488" t="s">
        <v>1531</v>
      </c>
    </row>
    <row r="2194" hidden="1">
      <c r="A2194" s="488" t="s">
        <v>14375</v>
      </c>
      <c r="B2194" s="488" t="s">
        <v>14369</v>
      </c>
      <c r="C2194" s="488" t="s">
        <v>1513</v>
      </c>
      <c r="D2194" s="488" t="s">
        <v>1514</v>
      </c>
      <c r="E2194" s="491">
        <v>45823.33472222222</v>
      </c>
      <c r="F2194" s="492">
        <v>2980.0</v>
      </c>
      <c r="G2194" s="488" t="s">
        <v>1515</v>
      </c>
      <c r="H2194" s="492">
        <v>2980.0</v>
      </c>
      <c r="I2194" s="488" t="s">
        <v>1515</v>
      </c>
      <c r="J2194" s="488" t="s">
        <v>1516</v>
      </c>
      <c r="K2194" s="488" t="s">
        <v>1517</v>
      </c>
      <c r="L2194" s="488" t="s">
        <v>14370</v>
      </c>
      <c r="M2194" s="488" t="s">
        <v>14376</v>
      </c>
      <c r="N2194" s="488" t="s">
        <v>1520</v>
      </c>
      <c r="O2194" s="488" t="s">
        <v>1521</v>
      </c>
      <c r="P2194" s="488" t="s">
        <v>1545</v>
      </c>
      <c r="Q2194" s="488" t="s">
        <v>1523</v>
      </c>
      <c r="R2194" s="495" t="s">
        <v>1524</v>
      </c>
      <c r="S2194" s="494"/>
      <c r="T2194" s="494"/>
      <c r="U2194" s="488" t="s">
        <v>14377</v>
      </c>
      <c r="AB2194" s="488" t="s">
        <v>14373</v>
      </c>
      <c r="AC2194" s="496">
        <v>2.96E8</v>
      </c>
      <c r="AD2194" s="497"/>
      <c r="AE2194" s="494"/>
      <c r="AF2194" s="494"/>
      <c r="AG2194" s="494"/>
      <c r="AH2194" s="494"/>
      <c r="AI2194" s="494"/>
      <c r="AJ2194" s="488" t="s">
        <v>1527</v>
      </c>
      <c r="AK2194" s="494"/>
      <c r="AL2194" s="494"/>
      <c r="AM2194" s="488" t="s">
        <v>14374</v>
      </c>
      <c r="AO2194" s="497"/>
      <c r="AP2194" s="494"/>
      <c r="AQ2194" s="494"/>
      <c r="AR2194" s="494"/>
      <c r="AS2194" s="494"/>
      <c r="AT2194" s="488" t="s">
        <v>1529</v>
      </c>
      <c r="AU2194" s="492">
        <v>2316.0</v>
      </c>
      <c r="AV2194" s="492">
        <v>7.0</v>
      </c>
      <c r="AW2194" s="492">
        <v>2026.0</v>
      </c>
      <c r="AX2194" s="488" t="s">
        <v>1549</v>
      </c>
      <c r="AY2194" s="488" t="s">
        <v>5758</v>
      </c>
      <c r="AZ2194" s="488" t="s">
        <v>1531</v>
      </c>
    </row>
    <row r="2195" hidden="1">
      <c r="A2195" s="488" t="s">
        <v>13500</v>
      </c>
      <c r="B2195" s="488" t="s">
        <v>13501</v>
      </c>
      <c r="C2195" s="488" t="s">
        <v>1513</v>
      </c>
      <c r="D2195" s="488" t="s">
        <v>1514</v>
      </c>
      <c r="E2195" s="491">
        <v>45823.32916666667</v>
      </c>
      <c r="F2195" s="492">
        <v>9800.0</v>
      </c>
      <c r="G2195" s="488" t="s">
        <v>1515</v>
      </c>
      <c r="H2195" s="492">
        <v>9800.0</v>
      </c>
      <c r="I2195" s="488" t="s">
        <v>1515</v>
      </c>
      <c r="J2195" s="488" t="s">
        <v>1516</v>
      </c>
      <c r="K2195" s="488" t="s">
        <v>1517</v>
      </c>
      <c r="L2195" s="488" t="s">
        <v>13502</v>
      </c>
      <c r="M2195" s="488" t="s">
        <v>13503</v>
      </c>
      <c r="N2195" s="488" t="s">
        <v>1520</v>
      </c>
      <c r="O2195" s="488" t="s">
        <v>1521</v>
      </c>
      <c r="P2195" s="488" t="s">
        <v>1554</v>
      </c>
      <c r="Q2195" s="488" t="s">
        <v>1523</v>
      </c>
      <c r="R2195" s="495" t="s">
        <v>1524</v>
      </c>
      <c r="S2195" s="494"/>
      <c r="T2195" s="494"/>
      <c r="U2195" s="488" t="s">
        <v>13504</v>
      </c>
      <c r="AB2195" s="488" t="s">
        <v>13505</v>
      </c>
      <c r="AC2195" s="496">
        <v>8.04E9</v>
      </c>
      <c r="AD2195" s="497"/>
      <c r="AE2195" s="494"/>
      <c r="AF2195" s="494"/>
      <c r="AG2195" s="494"/>
      <c r="AH2195" s="494"/>
      <c r="AI2195" s="494"/>
      <c r="AJ2195" s="488" t="s">
        <v>1527</v>
      </c>
      <c r="AK2195" s="494"/>
      <c r="AL2195" s="494"/>
      <c r="AM2195" s="488" t="s">
        <v>12330</v>
      </c>
      <c r="AO2195" s="494"/>
      <c r="AP2195" s="494"/>
      <c r="AQ2195" s="494"/>
      <c r="AR2195" s="494"/>
      <c r="AS2195" s="494"/>
      <c r="AT2195" s="488" t="s">
        <v>1529</v>
      </c>
      <c r="AU2195" s="492">
        <v>1044.0</v>
      </c>
      <c r="AV2195" s="492">
        <v>10.0</v>
      </c>
      <c r="AW2195" s="492">
        <v>2028.0</v>
      </c>
      <c r="AX2195" s="488" t="s">
        <v>1634</v>
      </c>
      <c r="AY2195" s="488" t="s">
        <v>1571</v>
      </c>
      <c r="AZ2195" s="488" t="s">
        <v>1531</v>
      </c>
    </row>
    <row r="2196" hidden="1">
      <c r="A2196" s="488" t="s">
        <v>14378</v>
      </c>
      <c r="B2196" s="488" t="s">
        <v>14379</v>
      </c>
      <c r="C2196" s="488" t="s">
        <v>1513</v>
      </c>
      <c r="D2196" s="488" t="s">
        <v>1514</v>
      </c>
      <c r="E2196" s="491">
        <v>45823.32916666667</v>
      </c>
      <c r="F2196" s="492">
        <v>9800.0</v>
      </c>
      <c r="G2196" s="488" t="s">
        <v>1515</v>
      </c>
      <c r="H2196" s="492">
        <v>9800.0</v>
      </c>
      <c r="I2196" s="488" t="s">
        <v>1515</v>
      </c>
      <c r="J2196" s="488" t="s">
        <v>1516</v>
      </c>
      <c r="K2196" s="488" t="s">
        <v>1517</v>
      </c>
      <c r="L2196" s="488" t="s">
        <v>14380</v>
      </c>
      <c r="M2196" s="488" t="s">
        <v>14381</v>
      </c>
      <c r="N2196" s="488" t="s">
        <v>1520</v>
      </c>
      <c r="O2196" s="488" t="s">
        <v>1521</v>
      </c>
      <c r="P2196" s="488" t="s">
        <v>1724</v>
      </c>
      <c r="Q2196" s="488" t="s">
        <v>1523</v>
      </c>
      <c r="R2196" s="495" t="s">
        <v>1524</v>
      </c>
      <c r="S2196" s="494"/>
      <c r="T2196" s="494"/>
      <c r="U2196" s="488" t="s">
        <v>14382</v>
      </c>
      <c r="AB2196" s="488" t="s">
        <v>14383</v>
      </c>
      <c r="AC2196" s="496">
        <v>9.08E9</v>
      </c>
      <c r="AD2196" s="497"/>
      <c r="AE2196" s="494"/>
      <c r="AF2196" s="494"/>
      <c r="AG2196" s="494"/>
      <c r="AH2196" s="494"/>
      <c r="AI2196" s="494"/>
      <c r="AJ2196" s="488" t="s">
        <v>1527</v>
      </c>
      <c r="AK2196" s="494"/>
      <c r="AL2196" s="494"/>
      <c r="AM2196" s="488" t="s">
        <v>14384</v>
      </c>
      <c r="AP2196" s="494"/>
      <c r="AQ2196" s="494"/>
      <c r="AR2196" s="494"/>
      <c r="AS2196" s="494"/>
      <c r="AT2196" s="488" t="s">
        <v>1529</v>
      </c>
      <c r="AU2196" s="492">
        <v>1008.0</v>
      </c>
      <c r="AV2196" s="492">
        <v>8.0</v>
      </c>
      <c r="AW2196" s="492">
        <v>2026.0</v>
      </c>
      <c r="AX2196" s="488" t="s">
        <v>1728</v>
      </c>
      <c r="AY2196" s="488" t="s">
        <v>1729</v>
      </c>
      <c r="AZ2196" s="488" t="s">
        <v>1531</v>
      </c>
    </row>
    <row r="2197" hidden="1">
      <c r="A2197" s="488" t="s">
        <v>14385</v>
      </c>
      <c r="B2197" s="488" t="s">
        <v>13501</v>
      </c>
      <c r="C2197" s="488" t="s">
        <v>1513</v>
      </c>
      <c r="D2197" s="488" t="s">
        <v>1514</v>
      </c>
      <c r="E2197" s="491">
        <v>45823.32430555556</v>
      </c>
      <c r="F2197" s="492">
        <v>2980.0</v>
      </c>
      <c r="G2197" s="488" t="s">
        <v>1515</v>
      </c>
      <c r="H2197" s="492">
        <v>2980.0</v>
      </c>
      <c r="I2197" s="488" t="s">
        <v>1515</v>
      </c>
      <c r="J2197" s="488" t="s">
        <v>1516</v>
      </c>
      <c r="K2197" s="488" t="s">
        <v>1517</v>
      </c>
      <c r="L2197" s="488" t="s">
        <v>13502</v>
      </c>
      <c r="M2197" s="488" t="s">
        <v>14386</v>
      </c>
      <c r="N2197" s="488" t="s">
        <v>1520</v>
      </c>
      <c r="O2197" s="488" t="s">
        <v>1521</v>
      </c>
      <c r="P2197" s="488" t="s">
        <v>1554</v>
      </c>
      <c r="Q2197" s="488" t="s">
        <v>1523</v>
      </c>
      <c r="R2197" s="495" t="s">
        <v>1524</v>
      </c>
      <c r="S2197" s="494"/>
      <c r="T2197" s="494"/>
      <c r="U2197" s="488" t="s">
        <v>14387</v>
      </c>
      <c r="AB2197" s="488" t="s">
        <v>13505</v>
      </c>
      <c r="AC2197" s="496">
        <v>8.04E9</v>
      </c>
      <c r="AD2197" s="497"/>
      <c r="AE2197" s="494"/>
      <c r="AF2197" s="494"/>
      <c r="AG2197" s="494"/>
      <c r="AH2197" s="494"/>
      <c r="AI2197" s="494"/>
      <c r="AJ2197" s="488" t="s">
        <v>1527</v>
      </c>
      <c r="AK2197" s="494"/>
      <c r="AL2197" s="494"/>
      <c r="AM2197" s="488" t="s">
        <v>12330</v>
      </c>
      <c r="AO2197" s="494"/>
      <c r="AP2197" s="494"/>
      <c r="AQ2197" s="494"/>
      <c r="AR2197" s="494"/>
      <c r="AS2197" s="494"/>
      <c r="AT2197" s="488" t="s">
        <v>1529</v>
      </c>
      <c r="AU2197" s="492">
        <v>1044.0</v>
      </c>
      <c r="AV2197" s="492">
        <v>10.0</v>
      </c>
      <c r="AW2197" s="492">
        <v>2028.0</v>
      </c>
      <c r="AX2197" s="488" t="s">
        <v>1634</v>
      </c>
      <c r="AY2197" s="488" t="s">
        <v>1571</v>
      </c>
      <c r="AZ2197" s="488" t="s">
        <v>1531</v>
      </c>
    </row>
    <row r="2198" hidden="1">
      <c r="A2198" s="488" t="s">
        <v>14388</v>
      </c>
      <c r="B2198" s="488" t="s">
        <v>14379</v>
      </c>
      <c r="C2198" s="488" t="s">
        <v>1513</v>
      </c>
      <c r="D2198" s="488" t="s">
        <v>1514</v>
      </c>
      <c r="E2198" s="491">
        <v>45823.32430555556</v>
      </c>
      <c r="F2198" s="492">
        <v>2980.0</v>
      </c>
      <c r="G2198" s="488" t="s">
        <v>1515</v>
      </c>
      <c r="H2198" s="492">
        <v>2980.0</v>
      </c>
      <c r="I2198" s="488" t="s">
        <v>1515</v>
      </c>
      <c r="J2198" s="488" t="s">
        <v>1516</v>
      </c>
      <c r="K2198" s="488" t="s">
        <v>1517</v>
      </c>
      <c r="L2198" s="488" t="s">
        <v>14380</v>
      </c>
      <c r="M2198" s="488" t="s">
        <v>14389</v>
      </c>
      <c r="N2198" s="488" t="s">
        <v>1520</v>
      </c>
      <c r="O2198" s="488" t="s">
        <v>1521</v>
      </c>
      <c r="P2198" s="488" t="s">
        <v>1724</v>
      </c>
      <c r="Q2198" s="488" t="s">
        <v>1523</v>
      </c>
      <c r="R2198" s="495" t="s">
        <v>1524</v>
      </c>
      <c r="S2198" s="494"/>
      <c r="T2198" s="494"/>
      <c r="U2198" s="488" t="s">
        <v>14390</v>
      </c>
      <c r="AB2198" s="488" t="s">
        <v>14383</v>
      </c>
      <c r="AC2198" s="496">
        <v>9.08E9</v>
      </c>
      <c r="AD2198" s="497"/>
      <c r="AE2198" s="494"/>
      <c r="AF2198" s="494"/>
      <c r="AG2198" s="494"/>
      <c r="AH2198" s="494"/>
      <c r="AI2198" s="494"/>
      <c r="AJ2198" s="488" t="s">
        <v>1527</v>
      </c>
      <c r="AK2198" s="494"/>
      <c r="AL2198" s="494"/>
      <c r="AM2198" s="488" t="s">
        <v>14384</v>
      </c>
      <c r="AP2198" s="494"/>
      <c r="AQ2198" s="494"/>
      <c r="AR2198" s="494"/>
      <c r="AS2198" s="494"/>
      <c r="AT2198" s="488" t="s">
        <v>1529</v>
      </c>
      <c r="AU2198" s="492">
        <v>1008.0</v>
      </c>
      <c r="AV2198" s="492">
        <v>8.0</v>
      </c>
      <c r="AW2198" s="492">
        <v>2026.0</v>
      </c>
      <c r="AX2198" s="488" t="s">
        <v>1728</v>
      </c>
      <c r="AY2198" s="488" t="s">
        <v>1729</v>
      </c>
      <c r="AZ2198" s="488" t="s">
        <v>1531</v>
      </c>
    </row>
    <row r="2199" hidden="1">
      <c r="A2199" s="488" t="s">
        <v>14391</v>
      </c>
      <c r="B2199" s="488" t="s">
        <v>14392</v>
      </c>
      <c r="C2199" s="488" t="s">
        <v>1513</v>
      </c>
      <c r="D2199" s="488" t="s">
        <v>1514</v>
      </c>
      <c r="E2199" s="491">
        <v>45823.32361111111</v>
      </c>
      <c r="F2199" s="492">
        <v>2980.0</v>
      </c>
      <c r="G2199" s="488" t="s">
        <v>1515</v>
      </c>
      <c r="H2199" s="492">
        <v>2980.0</v>
      </c>
      <c r="I2199" s="488" t="s">
        <v>1515</v>
      </c>
      <c r="J2199" s="488" t="s">
        <v>1516</v>
      </c>
      <c r="K2199" s="488" t="s">
        <v>1517</v>
      </c>
      <c r="L2199" s="488" t="s">
        <v>14393</v>
      </c>
      <c r="M2199" s="488" t="s">
        <v>14394</v>
      </c>
      <c r="N2199" s="488" t="s">
        <v>1520</v>
      </c>
      <c r="O2199" s="488" t="s">
        <v>1521</v>
      </c>
      <c r="P2199" s="488" t="s">
        <v>1554</v>
      </c>
      <c r="Q2199" s="488" t="s">
        <v>1523</v>
      </c>
      <c r="R2199" s="495" t="s">
        <v>1524</v>
      </c>
      <c r="S2199" s="494"/>
      <c r="T2199" s="494"/>
      <c r="U2199" s="488" t="s">
        <v>14395</v>
      </c>
      <c r="AB2199" s="488" t="s">
        <v>14396</v>
      </c>
      <c r="AC2199" s="496">
        <v>9.01E9</v>
      </c>
      <c r="AD2199" s="497"/>
      <c r="AE2199" s="494"/>
      <c r="AF2199" s="494"/>
      <c r="AG2199" s="494"/>
      <c r="AH2199" s="494"/>
      <c r="AI2199" s="494"/>
      <c r="AJ2199" s="488" t="s">
        <v>1527</v>
      </c>
      <c r="AK2199" s="494"/>
      <c r="AL2199" s="494"/>
      <c r="AM2199" s="488" t="s">
        <v>14397</v>
      </c>
      <c r="AO2199" s="494"/>
      <c r="AP2199" s="494"/>
      <c r="AQ2199" s="494"/>
      <c r="AR2199" s="494"/>
      <c r="AS2199" s="494"/>
      <c r="AT2199" s="488" t="s">
        <v>1529</v>
      </c>
      <c r="AU2199" s="492">
        <v>6399.0</v>
      </c>
      <c r="AV2199" s="492">
        <v>6.0</v>
      </c>
      <c r="AW2199" s="492">
        <v>2026.0</v>
      </c>
      <c r="AX2199" s="488" t="s">
        <v>1587</v>
      </c>
      <c r="AY2199" s="488" t="s">
        <v>1597</v>
      </c>
      <c r="AZ2199" s="488" t="s">
        <v>1531</v>
      </c>
    </row>
    <row r="2200" hidden="1">
      <c r="A2200" s="488" t="s">
        <v>14398</v>
      </c>
      <c r="B2200" s="488" t="s">
        <v>14399</v>
      </c>
      <c r="C2200" s="488" t="s">
        <v>1513</v>
      </c>
      <c r="D2200" s="488" t="s">
        <v>1514</v>
      </c>
      <c r="E2200" s="491">
        <v>45823.32152777778</v>
      </c>
      <c r="F2200" s="492">
        <v>2980.0</v>
      </c>
      <c r="G2200" s="488" t="s">
        <v>1515</v>
      </c>
      <c r="H2200" s="492">
        <v>2980.0</v>
      </c>
      <c r="I2200" s="488" t="s">
        <v>1515</v>
      </c>
      <c r="J2200" s="488" t="s">
        <v>1516</v>
      </c>
      <c r="K2200" s="488" t="s">
        <v>1517</v>
      </c>
      <c r="L2200" s="488" t="s">
        <v>14400</v>
      </c>
      <c r="M2200" s="488" t="s">
        <v>14401</v>
      </c>
      <c r="N2200" s="488" t="s">
        <v>1520</v>
      </c>
      <c r="O2200" s="488" t="s">
        <v>1521</v>
      </c>
      <c r="P2200" s="488" t="s">
        <v>1522</v>
      </c>
      <c r="Q2200" s="488" t="s">
        <v>1523</v>
      </c>
      <c r="R2200" s="495" t="s">
        <v>1524</v>
      </c>
      <c r="S2200" s="494"/>
      <c r="T2200" s="494"/>
      <c r="U2200" s="488" t="s">
        <v>14402</v>
      </c>
      <c r="AB2200" s="488" t="s">
        <v>1128</v>
      </c>
      <c r="AC2200" s="496">
        <v>9.04E9</v>
      </c>
      <c r="AD2200" s="497"/>
      <c r="AE2200" s="497"/>
      <c r="AF2200" s="494"/>
      <c r="AG2200" s="494"/>
      <c r="AH2200" s="494"/>
      <c r="AI2200" s="494"/>
      <c r="AJ2200" s="488" t="s">
        <v>1527</v>
      </c>
      <c r="AK2200" s="494"/>
      <c r="AL2200" s="494"/>
      <c r="AM2200" s="488" t="s">
        <v>14403</v>
      </c>
      <c r="AO2200" s="497"/>
      <c r="AP2200" s="494"/>
      <c r="AQ2200" s="494"/>
      <c r="AR2200" s="494"/>
      <c r="AS2200" s="494"/>
      <c r="AT2200" s="488" t="s">
        <v>1529</v>
      </c>
      <c r="AU2200" s="492">
        <v>557.0</v>
      </c>
      <c r="AV2200" s="492">
        <v>6.0</v>
      </c>
      <c r="AW2200" s="492">
        <v>2026.0</v>
      </c>
      <c r="AX2200" s="488" t="s">
        <v>1634</v>
      </c>
      <c r="AY2200" s="488" t="s">
        <v>1540</v>
      </c>
      <c r="AZ2200" s="488" t="s">
        <v>1531</v>
      </c>
    </row>
    <row r="2201" hidden="1">
      <c r="A2201" s="488" t="s">
        <v>14404</v>
      </c>
      <c r="B2201" s="488" t="s">
        <v>14405</v>
      </c>
      <c r="C2201" s="488" t="s">
        <v>1513</v>
      </c>
      <c r="D2201" s="488" t="s">
        <v>1514</v>
      </c>
      <c r="E2201" s="491">
        <v>45823.319444444445</v>
      </c>
      <c r="F2201" s="492">
        <v>9800.0</v>
      </c>
      <c r="G2201" s="488" t="s">
        <v>1515</v>
      </c>
      <c r="H2201" s="492">
        <v>9800.0</v>
      </c>
      <c r="I2201" s="488" t="s">
        <v>1515</v>
      </c>
      <c r="J2201" s="488" t="s">
        <v>1516</v>
      </c>
      <c r="K2201" s="488" t="s">
        <v>1517</v>
      </c>
      <c r="L2201" s="488" t="s">
        <v>14406</v>
      </c>
      <c r="M2201" s="488" t="s">
        <v>14407</v>
      </c>
      <c r="N2201" s="488" t="s">
        <v>1520</v>
      </c>
      <c r="O2201" s="488" t="s">
        <v>1521</v>
      </c>
      <c r="P2201" s="488" t="s">
        <v>1724</v>
      </c>
      <c r="Q2201" s="488" t="s">
        <v>1523</v>
      </c>
      <c r="R2201" s="495" t="s">
        <v>1524</v>
      </c>
      <c r="S2201" s="494"/>
      <c r="T2201" s="494"/>
      <c r="U2201" s="488" t="s">
        <v>14408</v>
      </c>
      <c r="AB2201" s="488" t="s">
        <v>14409</v>
      </c>
      <c r="AC2201" s="496">
        <v>9.06E9</v>
      </c>
      <c r="AD2201" s="497"/>
      <c r="AE2201" s="497"/>
      <c r="AF2201" s="494"/>
      <c r="AG2201" s="494"/>
      <c r="AH2201" s="494"/>
      <c r="AI2201" s="494"/>
      <c r="AJ2201" s="488" t="s">
        <v>1527</v>
      </c>
      <c r="AK2201" s="494"/>
      <c r="AL2201" s="494"/>
      <c r="AM2201" s="488" t="s">
        <v>14410</v>
      </c>
      <c r="AO2201" s="497"/>
      <c r="AP2201" s="494"/>
      <c r="AQ2201" s="494"/>
      <c r="AR2201" s="494"/>
      <c r="AS2201" s="494"/>
      <c r="AT2201" s="488" t="s">
        <v>1529</v>
      </c>
      <c r="AU2201" s="492">
        <v>2005.0</v>
      </c>
      <c r="AV2201" s="492">
        <v>7.0</v>
      </c>
      <c r="AW2201" s="492">
        <v>2029.0</v>
      </c>
      <c r="AX2201" s="488" t="s">
        <v>1728</v>
      </c>
      <c r="AY2201" s="488" t="s">
        <v>1729</v>
      </c>
      <c r="AZ2201" s="488" t="s">
        <v>1531</v>
      </c>
    </row>
    <row r="2202" hidden="1">
      <c r="A2202" s="488" t="s">
        <v>14411</v>
      </c>
      <c r="B2202" s="488" t="s">
        <v>14412</v>
      </c>
      <c r="C2202" s="488" t="s">
        <v>1513</v>
      </c>
      <c r="D2202" s="488" t="s">
        <v>1514</v>
      </c>
      <c r="E2202" s="491">
        <v>45823.31527777778</v>
      </c>
      <c r="F2202" s="492">
        <v>2980.0</v>
      </c>
      <c r="G2202" s="488" t="s">
        <v>1515</v>
      </c>
      <c r="H2202" s="492">
        <v>2980.0</v>
      </c>
      <c r="I2202" s="488" t="s">
        <v>1515</v>
      </c>
      <c r="J2202" s="488" t="s">
        <v>1516</v>
      </c>
      <c r="K2202" s="488" t="s">
        <v>1517</v>
      </c>
      <c r="L2202" s="488" t="s">
        <v>14413</v>
      </c>
      <c r="M2202" s="488" t="s">
        <v>14414</v>
      </c>
      <c r="N2202" s="488" t="s">
        <v>1520</v>
      </c>
      <c r="O2202" s="488" t="s">
        <v>1521</v>
      </c>
      <c r="P2202" s="488" t="s">
        <v>1724</v>
      </c>
      <c r="Q2202" s="488" t="s">
        <v>1523</v>
      </c>
      <c r="R2202" s="495" t="s">
        <v>1524</v>
      </c>
      <c r="S2202" s="494"/>
      <c r="T2202" s="494"/>
      <c r="U2202" s="488" t="s">
        <v>14415</v>
      </c>
      <c r="AB2202" s="488" t="s">
        <v>14416</v>
      </c>
      <c r="AC2202" s="496">
        <v>8.03E9</v>
      </c>
      <c r="AD2202" s="497"/>
      <c r="AE2202" s="494"/>
      <c r="AF2202" s="494"/>
      <c r="AG2202" s="494"/>
      <c r="AH2202" s="494"/>
      <c r="AI2202" s="494"/>
      <c r="AJ2202" s="488" t="s">
        <v>1527</v>
      </c>
      <c r="AK2202" s="494"/>
      <c r="AL2202" s="494"/>
      <c r="AM2202" s="488" t="s">
        <v>14417</v>
      </c>
      <c r="AO2202" s="494"/>
      <c r="AP2202" s="494"/>
      <c r="AQ2202" s="494"/>
      <c r="AR2202" s="494"/>
      <c r="AS2202" s="494"/>
      <c r="AT2202" s="488" t="s">
        <v>1529</v>
      </c>
      <c r="AU2202" s="492">
        <v>2604.0</v>
      </c>
      <c r="AV2202" s="492">
        <v>3.0</v>
      </c>
      <c r="AW2202" s="492">
        <v>2027.0</v>
      </c>
      <c r="AX2202" s="488" t="s">
        <v>1728</v>
      </c>
      <c r="AY2202" s="488" t="s">
        <v>2119</v>
      </c>
      <c r="AZ2202" s="488" t="s">
        <v>1531</v>
      </c>
    </row>
    <row r="2203" hidden="1">
      <c r="A2203" s="488" t="s">
        <v>14418</v>
      </c>
      <c r="B2203" s="488" t="s">
        <v>14405</v>
      </c>
      <c r="C2203" s="488" t="s">
        <v>1513</v>
      </c>
      <c r="D2203" s="488" t="s">
        <v>1514</v>
      </c>
      <c r="E2203" s="491">
        <v>45823.31527777778</v>
      </c>
      <c r="F2203" s="492">
        <v>2980.0</v>
      </c>
      <c r="G2203" s="488" t="s">
        <v>1515</v>
      </c>
      <c r="H2203" s="492">
        <v>2980.0</v>
      </c>
      <c r="I2203" s="488" t="s">
        <v>1515</v>
      </c>
      <c r="J2203" s="488" t="s">
        <v>1516</v>
      </c>
      <c r="K2203" s="488" t="s">
        <v>1517</v>
      </c>
      <c r="L2203" s="488" t="s">
        <v>14406</v>
      </c>
      <c r="M2203" s="488" t="s">
        <v>14419</v>
      </c>
      <c r="N2203" s="488" t="s">
        <v>1520</v>
      </c>
      <c r="O2203" s="488" t="s">
        <v>1521</v>
      </c>
      <c r="P2203" s="488" t="s">
        <v>1724</v>
      </c>
      <c r="Q2203" s="488" t="s">
        <v>1523</v>
      </c>
      <c r="R2203" s="495" t="s">
        <v>1524</v>
      </c>
      <c r="S2203" s="494"/>
      <c r="T2203" s="494"/>
      <c r="U2203" s="488" t="s">
        <v>14420</v>
      </c>
      <c r="AB2203" s="488" t="s">
        <v>14409</v>
      </c>
      <c r="AC2203" s="496">
        <v>9.06E9</v>
      </c>
      <c r="AD2203" s="497"/>
      <c r="AE2203" s="494"/>
      <c r="AF2203" s="494"/>
      <c r="AG2203" s="494"/>
      <c r="AH2203" s="494"/>
      <c r="AI2203" s="494"/>
      <c r="AJ2203" s="488" t="s">
        <v>1527</v>
      </c>
      <c r="AK2203" s="494"/>
      <c r="AL2203" s="494"/>
      <c r="AM2203" s="488" t="s">
        <v>14410</v>
      </c>
      <c r="AO2203" s="497"/>
      <c r="AP2203" s="494"/>
      <c r="AQ2203" s="494"/>
      <c r="AR2203" s="494"/>
      <c r="AS2203" s="494"/>
      <c r="AT2203" s="488" t="s">
        <v>1529</v>
      </c>
      <c r="AU2203" s="492">
        <v>2005.0</v>
      </c>
      <c r="AV2203" s="492">
        <v>7.0</v>
      </c>
      <c r="AW2203" s="492">
        <v>2029.0</v>
      </c>
      <c r="AX2203" s="488" t="s">
        <v>1728</v>
      </c>
      <c r="AY2203" s="488" t="s">
        <v>1729</v>
      </c>
      <c r="AZ2203" s="488" t="s">
        <v>1531</v>
      </c>
    </row>
    <row r="2204" hidden="1">
      <c r="A2204" s="488" t="s">
        <v>14421</v>
      </c>
      <c r="B2204" s="488" t="s">
        <v>14422</v>
      </c>
      <c r="C2204" s="488" t="s">
        <v>1513</v>
      </c>
      <c r="D2204" s="488" t="s">
        <v>1514</v>
      </c>
      <c r="E2204" s="491">
        <v>45823.31458333333</v>
      </c>
      <c r="F2204" s="492">
        <v>550000.0</v>
      </c>
      <c r="G2204" s="488" t="s">
        <v>1515</v>
      </c>
      <c r="H2204" s="492">
        <v>550000.0</v>
      </c>
      <c r="I2204" s="488" t="s">
        <v>1515</v>
      </c>
      <c r="J2204" s="488" t="s">
        <v>1516</v>
      </c>
      <c r="K2204" s="488" t="s">
        <v>1517</v>
      </c>
      <c r="L2204" s="488" t="s">
        <v>14423</v>
      </c>
      <c r="M2204" s="488" t="s">
        <v>14423</v>
      </c>
      <c r="N2204" s="488" t="s">
        <v>1520</v>
      </c>
      <c r="O2204" s="488" t="s">
        <v>1521</v>
      </c>
      <c r="P2204" s="488" t="s">
        <v>1724</v>
      </c>
      <c r="Q2204" s="488" t="s">
        <v>1523</v>
      </c>
      <c r="R2204" s="495" t="s">
        <v>1524</v>
      </c>
      <c r="S2204" s="494"/>
      <c r="T2204" s="494"/>
      <c r="U2204" s="488" t="s">
        <v>14424</v>
      </c>
      <c r="AB2204" s="488" t="s">
        <v>14425</v>
      </c>
      <c r="AC2204" s="496">
        <v>8.04E9</v>
      </c>
      <c r="AD2204" s="488" t="s">
        <v>14426</v>
      </c>
      <c r="AE2204" s="492">
        <v>550000.0</v>
      </c>
      <c r="AF2204" s="488" t="s">
        <v>1515</v>
      </c>
      <c r="AG2204" s="488" t="s">
        <v>2195</v>
      </c>
      <c r="AH2204" s="494"/>
      <c r="AI2204" s="494"/>
      <c r="AJ2204" s="488" t="s">
        <v>1527</v>
      </c>
      <c r="AK2204" s="495" t="s">
        <v>1524</v>
      </c>
      <c r="AL2204" s="495" t="s">
        <v>1524</v>
      </c>
      <c r="AM2204" s="488" t="s">
        <v>14427</v>
      </c>
      <c r="AO2204" s="494"/>
      <c r="AP2204" s="494"/>
      <c r="AQ2204" s="494"/>
      <c r="AR2204" s="494"/>
      <c r="AS2204" s="494"/>
      <c r="AT2204" s="488" t="s">
        <v>1529</v>
      </c>
      <c r="AU2204" s="492">
        <v>2000.0</v>
      </c>
      <c r="AV2204" s="492">
        <v>10.0</v>
      </c>
      <c r="AW2204" s="492">
        <v>2027.0</v>
      </c>
      <c r="AX2204" s="488" t="s">
        <v>1728</v>
      </c>
      <c r="AY2204" s="488" t="s">
        <v>1729</v>
      </c>
      <c r="AZ2204" s="488" t="s">
        <v>1531</v>
      </c>
    </row>
    <row r="2205" hidden="1">
      <c r="A2205" s="488" t="s">
        <v>13257</v>
      </c>
      <c r="B2205" s="488" t="s">
        <v>13258</v>
      </c>
      <c r="C2205" s="488" t="s">
        <v>1513</v>
      </c>
      <c r="D2205" s="488" t="s">
        <v>1514</v>
      </c>
      <c r="E2205" s="491">
        <v>45823.31458333333</v>
      </c>
      <c r="F2205" s="492">
        <v>550000.0</v>
      </c>
      <c r="G2205" s="488" t="s">
        <v>1515</v>
      </c>
      <c r="H2205" s="492">
        <v>550000.0</v>
      </c>
      <c r="I2205" s="488" t="s">
        <v>1515</v>
      </c>
      <c r="J2205" s="488" t="s">
        <v>1516</v>
      </c>
      <c r="K2205" s="488" t="s">
        <v>1517</v>
      </c>
      <c r="L2205" s="488" t="s">
        <v>13259</v>
      </c>
      <c r="M2205" s="488" t="s">
        <v>13259</v>
      </c>
      <c r="N2205" s="488" t="s">
        <v>1520</v>
      </c>
      <c r="O2205" s="488" t="s">
        <v>1521</v>
      </c>
      <c r="P2205" s="488" t="s">
        <v>1724</v>
      </c>
      <c r="Q2205" s="488" t="s">
        <v>1523</v>
      </c>
      <c r="R2205" s="495" t="s">
        <v>1524</v>
      </c>
      <c r="S2205" s="494"/>
      <c r="T2205" s="494"/>
      <c r="U2205" s="488" t="s">
        <v>13260</v>
      </c>
      <c r="AB2205" s="488" t="s">
        <v>13262</v>
      </c>
      <c r="AC2205" s="496">
        <v>8.08E9</v>
      </c>
      <c r="AD2205" s="488" t="s">
        <v>13263</v>
      </c>
      <c r="AE2205" s="492">
        <v>550000.0</v>
      </c>
      <c r="AF2205" s="488" t="s">
        <v>1515</v>
      </c>
      <c r="AG2205" s="488" t="s">
        <v>2195</v>
      </c>
      <c r="AH2205" s="494"/>
      <c r="AI2205" s="494"/>
      <c r="AJ2205" s="488" t="s">
        <v>1527</v>
      </c>
      <c r="AK2205" s="495" t="s">
        <v>1524</v>
      </c>
      <c r="AL2205" s="495" t="s">
        <v>1524</v>
      </c>
      <c r="AM2205" s="488" t="s">
        <v>13264</v>
      </c>
      <c r="AO2205" s="494"/>
      <c r="AP2205" s="494"/>
      <c r="AQ2205" s="494"/>
      <c r="AR2205" s="494"/>
      <c r="AS2205" s="494"/>
      <c r="AT2205" s="488" t="s">
        <v>1529</v>
      </c>
      <c r="AU2205" s="492">
        <v>1009.0</v>
      </c>
      <c r="AV2205" s="492">
        <v>7.0</v>
      </c>
      <c r="AW2205" s="492">
        <v>2029.0</v>
      </c>
      <c r="AX2205" s="488" t="s">
        <v>1728</v>
      </c>
      <c r="AY2205" s="488" t="s">
        <v>1729</v>
      </c>
      <c r="AZ2205" s="488" t="s">
        <v>1531</v>
      </c>
    </row>
    <row r="2206" hidden="1">
      <c r="A2206" s="488" t="s">
        <v>14428</v>
      </c>
      <c r="B2206" s="488" t="s">
        <v>14429</v>
      </c>
      <c r="C2206" s="488" t="s">
        <v>1513</v>
      </c>
      <c r="D2206" s="488" t="s">
        <v>1514</v>
      </c>
      <c r="E2206" s="491">
        <v>45823.313888888886</v>
      </c>
      <c r="F2206" s="492">
        <v>550000.0</v>
      </c>
      <c r="G2206" s="488" t="s">
        <v>1515</v>
      </c>
      <c r="H2206" s="492">
        <v>550000.0</v>
      </c>
      <c r="I2206" s="488" t="s">
        <v>1515</v>
      </c>
      <c r="J2206" s="488" t="s">
        <v>1516</v>
      </c>
      <c r="K2206" s="488" t="s">
        <v>1517</v>
      </c>
      <c r="L2206" s="488" t="s">
        <v>14430</v>
      </c>
      <c r="M2206" s="488" t="s">
        <v>14430</v>
      </c>
      <c r="N2206" s="488" t="s">
        <v>1520</v>
      </c>
      <c r="O2206" s="488" t="s">
        <v>1521</v>
      </c>
      <c r="P2206" s="488" t="s">
        <v>1724</v>
      </c>
      <c r="Q2206" s="488" t="s">
        <v>1523</v>
      </c>
      <c r="R2206" s="495" t="s">
        <v>1524</v>
      </c>
      <c r="S2206" s="494"/>
      <c r="T2206" s="494"/>
      <c r="U2206" s="488" t="s">
        <v>14431</v>
      </c>
      <c r="AB2206" s="488" t="s">
        <v>14432</v>
      </c>
      <c r="AC2206" s="496">
        <v>7.05E9</v>
      </c>
      <c r="AD2206" s="488" t="s">
        <v>14433</v>
      </c>
      <c r="AE2206" s="492">
        <v>550000.0</v>
      </c>
      <c r="AF2206" s="488" t="s">
        <v>1515</v>
      </c>
      <c r="AG2206" s="488" t="s">
        <v>2195</v>
      </c>
      <c r="AH2206" s="494"/>
      <c r="AI2206" s="494"/>
      <c r="AJ2206" s="488" t="s">
        <v>1527</v>
      </c>
      <c r="AK2206" s="495" t="s">
        <v>1524</v>
      </c>
      <c r="AL2206" s="495" t="s">
        <v>1524</v>
      </c>
      <c r="AM2206" s="488" t="s">
        <v>14434</v>
      </c>
      <c r="AP2206" s="494"/>
      <c r="AQ2206" s="494"/>
      <c r="AR2206" s="494"/>
      <c r="AS2206" s="494"/>
      <c r="AT2206" s="488" t="s">
        <v>1529</v>
      </c>
      <c r="AU2206" s="492">
        <v>4007.0</v>
      </c>
      <c r="AV2206" s="492">
        <v>9.0</v>
      </c>
      <c r="AW2206" s="492">
        <v>2028.0</v>
      </c>
      <c r="AX2206" s="488" t="s">
        <v>1728</v>
      </c>
      <c r="AY2206" s="488" t="s">
        <v>1729</v>
      </c>
      <c r="AZ2206" s="488" t="s">
        <v>1531</v>
      </c>
    </row>
    <row r="2207" hidden="1">
      <c r="A2207" s="488" t="s">
        <v>14435</v>
      </c>
      <c r="B2207" s="488" t="s">
        <v>14436</v>
      </c>
      <c r="C2207" s="488" t="s">
        <v>1513</v>
      </c>
      <c r="D2207" s="488" t="s">
        <v>1514</v>
      </c>
      <c r="E2207" s="491">
        <v>45823.30972222222</v>
      </c>
      <c r="F2207" s="492">
        <v>9800.0</v>
      </c>
      <c r="G2207" s="488" t="s">
        <v>1515</v>
      </c>
      <c r="H2207" s="492">
        <v>9800.0</v>
      </c>
      <c r="I2207" s="488" t="s">
        <v>1515</v>
      </c>
      <c r="J2207" s="488" t="s">
        <v>1516</v>
      </c>
      <c r="K2207" s="488" t="s">
        <v>1517</v>
      </c>
      <c r="L2207" s="488" t="s">
        <v>5966</v>
      </c>
      <c r="M2207" s="488" t="s">
        <v>14437</v>
      </c>
      <c r="N2207" s="488" t="s">
        <v>1520</v>
      </c>
      <c r="O2207" s="488" t="s">
        <v>1521</v>
      </c>
      <c r="P2207" s="488" t="s">
        <v>1554</v>
      </c>
      <c r="Q2207" s="488" t="s">
        <v>1523</v>
      </c>
      <c r="R2207" s="495" t="s">
        <v>1524</v>
      </c>
      <c r="S2207" s="494"/>
      <c r="T2207" s="494"/>
      <c r="U2207" s="488" t="s">
        <v>14438</v>
      </c>
      <c r="AB2207" s="488" t="s">
        <v>14439</v>
      </c>
      <c r="AD2207" s="488" t="s">
        <v>14440</v>
      </c>
      <c r="AE2207" s="492">
        <v>9800.0</v>
      </c>
      <c r="AF2207" s="488" t="s">
        <v>1515</v>
      </c>
      <c r="AG2207" s="488" t="s">
        <v>2195</v>
      </c>
      <c r="AH2207" s="494"/>
      <c r="AI2207" s="494"/>
      <c r="AJ2207" s="488" t="s">
        <v>1527</v>
      </c>
      <c r="AK2207" s="495" t="s">
        <v>1524</v>
      </c>
      <c r="AL2207" s="495" t="s">
        <v>1524</v>
      </c>
      <c r="AM2207" s="488" t="s">
        <v>14441</v>
      </c>
      <c r="AO2207" s="497"/>
      <c r="AP2207" s="494"/>
      <c r="AQ2207" s="494"/>
      <c r="AR2207" s="494"/>
      <c r="AS2207" s="494"/>
      <c r="AT2207" s="488" t="s">
        <v>1529</v>
      </c>
      <c r="AU2207" s="492">
        <v>3866.0</v>
      </c>
      <c r="AV2207" s="492">
        <v>6.0</v>
      </c>
      <c r="AW2207" s="492">
        <v>2029.0</v>
      </c>
      <c r="AX2207" s="488" t="s">
        <v>1596</v>
      </c>
      <c r="AY2207" s="488" t="s">
        <v>1973</v>
      </c>
      <c r="AZ2207" s="488" t="s">
        <v>1531</v>
      </c>
    </row>
    <row r="2208" hidden="1">
      <c r="A2208" s="488" t="s">
        <v>14442</v>
      </c>
      <c r="B2208" s="488" t="s">
        <v>14443</v>
      </c>
      <c r="C2208" s="488" t="s">
        <v>1513</v>
      </c>
      <c r="D2208" s="488" t="s">
        <v>1514</v>
      </c>
      <c r="E2208" s="491">
        <v>45823.30972222222</v>
      </c>
      <c r="F2208" s="492">
        <v>29400.0</v>
      </c>
      <c r="G2208" s="488" t="s">
        <v>1515</v>
      </c>
      <c r="H2208" s="492">
        <v>29400.0</v>
      </c>
      <c r="I2208" s="488" t="s">
        <v>1515</v>
      </c>
      <c r="J2208" s="488" t="s">
        <v>1516</v>
      </c>
      <c r="K2208" s="488" t="s">
        <v>1517</v>
      </c>
      <c r="L2208" s="488" t="s">
        <v>5966</v>
      </c>
      <c r="M2208" s="488" t="s">
        <v>14444</v>
      </c>
      <c r="N2208" s="488" t="s">
        <v>1520</v>
      </c>
      <c r="O2208" s="488" t="s">
        <v>1521</v>
      </c>
      <c r="P2208" s="488" t="s">
        <v>1554</v>
      </c>
      <c r="Q2208" s="488" t="s">
        <v>1523</v>
      </c>
      <c r="R2208" s="495" t="s">
        <v>1524</v>
      </c>
      <c r="S2208" s="494"/>
      <c r="T2208" s="494"/>
      <c r="U2208" s="488" t="s">
        <v>14445</v>
      </c>
      <c r="AB2208" s="488" t="s">
        <v>14446</v>
      </c>
      <c r="AD2208" s="488" t="s">
        <v>14447</v>
      </c>
      <c r="AE2208" s="492">
        <v>29400.0</v>
      </c>
      <c r="AF2208" s="488" t="s">
        <v>1515</v>
      </c>
      <c r="AG2208" s="488" t="s">
        <v>2195</v>
      </c>
      <c r="AH2208" s="494"/>
      <c r="AI2208" s="494"/>
      <c r="AJ2208" s="488" t="s">
        <v>1527</v>
      </c>
      <c r="AK2208" s="495" t="s">
        <v>1524</v>
      </c>
      <c r="AL2208" s="495" t="s">
        <v>1524</v>
      </c>
      <c r="AM2208" s="488" t="s">
        <v>14448</v>
      </c>
      <c r="AO2208" s="494"/>
      <c r="AP2208" s="494"/>
      <c r="AQ2208" s="494"/>
      <c r="AR2208" s="494"/>
      <c r="AS2208" s="494"/>
      <c r="AT2208" s="488" t="s">
        <v>1529</v>
      </c>
      <c r="AU2208" s="492">
        <v>7001.0</v>
      </c>
      <c r="AV2208" s="492">
        <v>11.0</v>
      </c>
      <c r="AW2208" s="492">
        <v>2030.0</v>
      </c>
      <c r="AX2208" s="488" t="s">
        <v>1587</v>
      </c>
      <c r="AY2208" s="488" t="s">
        <v>1904</v>
      </c>
      <c r="AZ2208" s="488" t="s">
        <v>1531</v>
      </c>
    </row>
    <row r="2209" hidden="1">
      <c r="A2209" s="488" t="s">
        <v>12069</v>
      </c>
      <c r="B2209" s="488" t="s">
        <v>12070</v>
      </c>
      <c r="C2209" s="488" t="s">
        <v>1513</v>
      </c>
      <c r="D2209" s="488" t="s">
        <v>1514</v>
      </c>
      <c r="E2209" s="491">
        <v>45823.308333333334</v>
      </c>
      <c r="F2209" s="492">
        <v>9800.0</v>
      </c>
      <c r="G2209" s="488" t="s">
        <v>1515</v>
      </c>
      <c r="H2209" s="492">
        <v>9800.0</v>
      </c>
      <c r="I2209" s="488" t="s">
        <v>1515</v>
      </c>
      <c r="J2209" s="488" t="s">
        <v>1516</v>
      </c>
      <c r="K2209" s="488" t="s">
        <v>1517</v>
      </c>
      <c r="L2209" s="488" t="s">
        <v>5966</v>
      </c>
      <c r="M2209" s="488" t="s">
        <v>12071</v>
      </c>
      <c r="N2209" s="488" t="s">
        <v>1520</v>
      </c>
      <c r="O2209" s="488" t="s">
        <v>1521</v>
      </c>
      <c r="P2209" s="488" t="s">
        <v>1545</v>
      </c>
      <c r="Q2209" s="488" t="s">
        <v>1523</v>
      </c>
      <c r="R2209" s="495" t="s">
        <v>1524</v>
      </c>
      <c r="S2209" s="494"/>
      <c r="T2209" s="494"/>
      <c r="U2209" s="488" t="s">
        <v>12072</v>
      </c>
      <c r="AB2209" s="488" t="s">
        <v>12073</v>
      </c>
      <c r="AD2209" s="488" t="s">
        <v>12074</v>
      </c>
      <c r="AE2209" s="492">
        <v>9800.0</v>
      </c>
      <c r="AF2209" s="488" t="s">
        <v>1515</v>
      </c>
      <c r="AG2209" s="488" t="s">
        <v>2195</v>
      </c>
      <c r="AH2209" s="494"/>
      <c r="AI2209" s="494"/>
      <c r="AJ2209" s="488" t="s">
        <v>1527</v>
      </c>
      <c r="AK2209" s="494"/>
      <c r="AL2209" s="495" t="s">
        <v>1524</v>
      </c>
      <c r="AM2209" s="488" t="s">
        <v>12075</v>
      </c>
      <c r="AP2209" s="494"/>
      <c r="AQ2209" s="494"/>
      <c r="AR2209" s="494"/>
      <c r="AS2209" s="494"/>
      <c r="AT2209" s="488" t="s">
        <v>1529</v>
      </c>
      <c r="AU2209" s="492">
        <v>6308.0</v>
      </c>
      <c r="AV2209" s="492">
        <v>12.0</v>
      </c>
      <c r="AW2209" s="492">
        <v>2030.0</v>
      </c>
      <c r="AX2209" s="488" t="s">
        <v>1549</v>
      </c>
      <c r="AY2209" s="488" t="s">
        <v>3061</v>
      </c>
      <c r="AZ2209" s="488" t="s">
        <v>1531</v>
      </c>
    </row>
    <row r="2210" hidden="1">
      <c r="A2210" s="488" t="s">
        <v>14449</v>
      </c>
      <c r="B2210" s="488" t="s">
        <v>14450</v>
      </c>
      <c r="C2210" s="488" t="s">
        <v>1513</v>
      </c>
      <c r="D2210" s="488" t="s">
        <v>1514</v>
      </c>
      <c r="E2210" s="491">
        <v>45823.302083333336</v>
      </c>
      <c r="F2210" s="492">
        <v>19580.0</v>
      </c>
      <c r="G2210" s="488" t="s">
        <v>1515</v>
      </c>
      <c r="H2210" s="492">
        <v>19580.0</v>
      </c>
      <c r="I2210" s="488" t="s">
        <v>1515</v>
      </c>
      <c r="J2210" s="488" t="s">
        <v>1516</v>
      </c>
      <c r="K2210" s="488" t="s">
        <v>1517</v>
      </c>
      <c r="L2210" s="488" t="s">
        <v>5966</v>
      </c>
      <c r="M2210" s="488" t="s">
        <v>14451</v>
      </c>
      <c r="N2210" s="488" t="s">
        <v>1520</v>
      </c>
      <c r="O2210" s="488" t="s">
        <v>1521</v>
      </c>
      <c r="P2210" s="488" t="s">
        <v>1522</v>
      </c>
      <c r="Q2210" s="488" t="s">
        <v>1523</v>
      </c>
      <c r="R2210" s="495" t="s">
        <v>1524</v>
      </c>
      <c r="S2210" s="494"/>
      <c r="T2210" s="494"/>
      <c r="U2210" s="488" t="s">
        <v>14452</v>
      </c>
      <c r="AB2210" s="488" t="s">
        <v>14453</v>
      </c>
      <c r="AD2210" s="488" t="s">
        <v>14454</v>
      </c>
      <c r="AE2210" s="492">
        <v>704880.0</v>
      </c>
      <c r="AF2210" s="488" t="s">
        <v>1515</v>
      </c>
      <c r="AG2210" s="488" t="s">
        <v>2096</v>
      </c>
      <c r="AH2210" s="492">
        <v>36.0</v>
      </c>
      <c r="AI2210" s="494"/>
      <c r="AJ2210" s="495" t="b">
        <v>0</v>
      </c>
      <c r="AK2210" s="495" t="s">
        <v>1524</v>
      </c>
      <c r="AL2210" s="495" t="s">
        <v>1524</v>
      </c>
      <c r="AM2210" s="488" t="s">
        <v>14455</v>
      </c>
      <c r="AO2210" s="494"/>
      <c r="AP2210" s="494"/>
      <c r="AQ2210" s="494"/>
      <c r="AR2210" s="494"/>
      <c r="AS2210" s="494"/>
      <c r="AT2210" s="488" t="s">
        <v>1529</v>
      </c>
      <c r="AU2210" s="492">
        <v>691.0</v>
      </c>
      <c r="AV2210" s="492">
        <v>10.0</v>
      </c>
      <c r="AW2210" s="492">
        <v>2026.0</v>
      </c>
      <c r="AX2210" s="497"/>
      <c r="AY2210" s="488" t="s">
        <v>2292</v>
      </c>
      <c r="AZ2210" s="488" t="s">
        <v>1531</v>
      </c>
    </row>
    <row r="2211" hidden="1">
      <c r="A2211" s="488" t="s">
        <v>14456</v>
      </c>
      <c r="B2211" s="488" t="s">
        <v>14457</v>
      </c>
      <c r="C2211" s="488" t="s">
        <v>1513</v>
      </c>
      <c r="D2211" s="488" t="s">
        <v>1514</v>
      </c>
      <c r="E2211" s="491">
        <v>45823.302083333336</v>
      </c>
      <c r="F2211" s="492">
        <v>24985.0</v>
      </c>
      <c r="G2211" s="488" t="s">
        <v>1515</v>
      </c>
      <c r="H2211" s="492">
        <v>24985.0</v>
      </c>
      <c r="I2211" s="488" t="s">
        <v>1515</v>
      </c>
      <c r="J2211" s="488" t="s">
        <v>1516</v>
      </c>
      <c r="K2211" s="488" t="s">
        <v>1517</v>
      </c>
      <c r="L2211" s="488" t="s">
        <v>14458</v>
      </c>
      <c r="M2211" s="488" t="s">
        <v>14458</v>
      </c>
      <c r="N2211" s="488" t="s">
        <v>1520</v>
      </c>
      <c r="O2211" s="488" t="s">
        <v>1521</v>
      </c>
      <c r="P2211" s="488" t="s">
        <v>1554</v>
      </c>
      <c r="Q2211" s="488" t="s">
        <v>1523</v>
      </c>
      <c r="R2211" s="495" t="s">
        <v>1524</v>
      </c>
      <c r="S2211" s="494"/>
      <c r="T2211" s="494"/>
      <c r="U2211" s="488" t="s">
        <v>14459</v>
      </c>
      <c r="AB2211" s="488" t="s">
        <v>14460</v>
      </c>
      <c r="AC2211" s="496">
        <v>9.07E9</v>
      </c>
      <c r="AD2211" s="488" t="s">
        <v>14461</v>
      </c>
      <c r="AE2211" s="492">
        <v>599640.0</v>
      </c>
      <c r="AF2211" s="488" t="s">
        <v>1515</v>
      </c>
      <c r="AG2211" s="488" t="s">
        <v>2096</v>
      </c>
      <c r="AH2211" s="492">
        <v>24.0</v>
      </c>
      <c r="AI2211" s="494"/>
      <c r="AJ2211" s="488" t="s">
        <v>1527</v>
      </c>
      <c r="AK2211" s="495" t="s">
        <v>1524</v>
      </c>
      <c r="AL2211" s="495" t="s">
        <v>1524</v>
      </c>
      <c r="AM2211" s="488" t="s">
        <v>1557</v>
      </c>
      <c r="AO2211" s="494"/>
      <c r="AP2211" s="494"/>
      <c r="AQ2211" s="494"/>
      <c r="AR2211" s="494"/>
      <c r="AS2211" s="494"/>
      <c r="AT2211" s="488" t="s">
        <v>1558</v>
      </c>
      <c r="AU2211" s="492">
        <v>9967.0</v>
      </c>
      <c r="AV2211" s="492">
        <v>9.0</v>
      </c>
      <c r="AW2211" s="492">
        <v>2028.0</v>
      </c>
      <c r="AX2211" s="488" t="s">
        <v>1559</v>
      </c>
      <c r="AY2211" s="488" t="s">
        <v>1560</v>
      </c>
      <c r="AZ2211" s="488" t="s">
        <v>1531</v>
      </c>
    </row>
    <row r="2212" hidden="1">
      <c r="A2212" s="488" t="s">
        <v>14462</v>
      </c>
      <c r="B2212" s="488" t="s">
        <v>14463</v>
      </c>
      <c r="C2212" s="488" t="s">
        <v>1513</v>
      </c>
      <c r="D2212" s="488" t="s">
        <v>1514</v>
      </c>
      <c r="E2212" s="491">
        <v>45823.302083333336</v>
      </c>
      <c r="F2212" s="492">
        <v>24985.0</v>
      </c>
      <c r="G2212" s="488" t="s">
        <v>1515</v>
      </c>
      <c r="H2212" s="492">
        <v>24985.0</v>
      </c>
      <c r="I2212" s="488" t="s">
        <v>1515</v>
      </c>
      <c r="J2212" s="488" t="s">
        <v>1516</v>
      </c>
      <c r="K2212" s="488" t="s">
        <v>1517</v>
      </c>
      <c r="L2212" s="488" t="s">
        <v>14464</v>
      </c>
      <c r="M2212" s="488" t="s">
        <v>14464</v>
      </c>
      <c r="N2212" s="488" t="s">
        <v>1520</v>
      </c>
      <c r="O2212" s="488" t="s">
        <v>1521</v>
      </c>
      <c r="P2212" s="488" t="s">
        <v>1554</v>
      </c>
      <c r="Q2212" s="488" t="s">
        <v>1523</v>
      </c>
      <c r="R2212" s="495" t="s">
        <v>1524</v>
      </c>
      <c r="S2212" s="494"/>
      <c r="T2212" s="494"/>
      <c r="U2212" s="488" t="s">
        <v>14465</v>
      </c>
      <c r="AB2212" s="488" t="s">
        <v>14466</v>
      </c>
      <c r="AC2212" s="496">
        <v>9.08E9</v>
      </c>
      <c r="AD2212" s="488" t="s">
        <v>14467</v>
      </c>
      <c r="AE2212" s="492">
        <v>599640.0</v>
      </c>
      <c r="AF2212" s="488" t="s">
        <v>1515</v>
      </c>
      <c r="AG2212" s="488" t="s">
        <v>2096</v>
      </c>
      <c r="AH2212" s="492">
        <v>24.0</v>
      </c>
      <c r="AI2212" s="494"/>
      <c r="AJ2212" s="488" t="s">
        <v>1527</v>
      </c>
      <c r="AK2212" s="495" t="s">
        <v>1524</v>
      </c>
      <c r="AL2212" s="495" t="s">
        <v>1524</v>
      </c>
      <c r="AM2212" s="488" t="s">
        <v>14468</v>
      </c>
      <c r="AO2212" s="494"/>
      <c r="AP2212" s="494"/>
      <c r="AQ2212" s="494"/>
      <c r="AR2212" s="494"/>
      <c r="AS2212" s="494"/>
      <c r="AT2212" s="488" t="s">
        <v>1558</v>
      </c>
      <c r="AU2212" s="492">
        <v>4859.0</v>
      </c>
      <c r="AV2212" s="492">
        <v>3.0</v>
      </c>
      <c r="AW2212" s="492">
        <v>2029.0</v>
      </c>
      <c r="AX2212" s="488" t="s">
        <v>1559</v>
      </c>
      <c r="AY2212" s="488" t="s">
        <v>1560</v>
      </c>
      <c r="AZ2212" s="488" t="s">
        <v>1531</v>
      </c>
    </row>
    <row r="2213" hidden="1">
      <c r="A2213" s="488" t="s">
        <v>14469</v>
      </c>
      <c r="B2213" s="488" t="s">
        <v>14470</v>
      </c>
      <c r="C2213" s="488" t="s">
        <v>1513</v>
      </c>
      <c r="D2213" s="488" t="s">
        <v>1514</v>
      </c>
      <c r="E2213" s="491">
        <v>45823.30138888889</v>
      </c>
      <c r="F2213" s="492">
        <v>24985.0</v>
      </c>
      <c r="G2213" s="488" t="s">
        <v>1515</v>
      </c>
      <c r="H2213" s="492">
        <v>24985.0</v>
      </c>
      <c r="I2213" s="488" t="s">
        <v>1515</v>
      </c>
      <c r="J2213" s="488" t="s">
        <v>1516</v>
      </c>
      <c r="K2213" s="488" t="s">
        <v>1517</v>
      </c>
      <c r="L2213" s="488" t="s">
        <v>14471</v>
      </c>
      <c r="M2213" s="488" t="s">
        <v>14471</v>
      </c>
      <c r="N2213" s="488" t="s">
        <v>1520</v>
      </c>
      <c r="O2213" s="488" t="s">
        <v>1521</v>
      </c>
      <c r="P2213" s="488" t="s">
        <v>1554</v>
      </c>
      <c r="Q2213" s="488" t="s">
        <v>1523</v>
      </c>
      <c r="R2213" s="495" t="s">
        <v>1524</v>
      </c>
      <c r="S2213" s="494"/>
      <c r="T2213" s="494"/>
      <c r="U2213" s="488" t="s">
        <v>14472</v>
      </c>
      <c r="AB2213" s="488" t="s">
        <v>14473</v>
      </c>
      <c r="AC2213" s="496">
        <v>9.06E9</v>
      </c>
      <c r="AD2213" s="488" t="s">
        <v>14474</v>
      </c>
      <c r="AE2213" s="492">
        <v>699640.0</v>
      </c>
      <c r="AF2213" s="488" t="s">
        <v>1515</v>
      </c>
      <c r="AG2213" s="488" t="s">
        <v>2096</v>
      </c>
      <c r="AH2213" s="492">
        <v>24.0</v>
      </c>
      <c r="AI2213" s="494"/>
      <c r="AJ2213" s="488" t="s">
        <v>1527</v>
      </c>
      <c r="AK2213" s="500">
        <v>45847.0</v>
      </c>
      <c r="AL2213" s="495" t="s">
        <v>1524</v>
      </c>
      <c r="AM2213" s="488" t="s">
        <v>14475</v>
      </c>
      <c r="AO2213" s="494"/>
      <c r="AP2213" s="494"/>
      <c r="AQ2213" s="494"/>
      <c r="AR2213" s="494"/>
      <c r="AS2213" s="494"/>
      <c r="AT2213" s="488" t="s">
        <v>1558</v>
      </c>
      <c r="AU2213" s="492">
        <v>1808.0</v>
      </c>
      <c r="AV2213" s="492">
        <v>4.0</v>
      </c>
      <c r="AW2213" s="492">
        <v>2026.0</v>
      </c>
      <c r="AX2213" s="488" t="s">
        <v>1587</v>
      </c>
      <c r="AY2213" s="488" t="s">
        <v>1702</v>
      </c>
      <c r="AZ2213" s="488" t="s">
        <v>1531</v>
      </c>
    </row>
    <row r="2214" hidden="1">
      <c r="A2214" s="488" t="s">
        <v>14476</v>
      </c>
      <c r="B2214" s="488" t="s">
        <v>14477</v>
      </c>
      <c r="C2214" s="488" t="s">
        <v>4227</v>
      </c>
      <c r="D2214" s="488" t="s">
        <v>1514</v>
      </c>
      <c r="E2214" s="491">
        <v>45823.30138888889</v>
      </c>
      <c r="F2214" s="492">
        <v>19900.0</v>
      </c>
      <c r="G2214" s="488" t="s">
        <v>1515</v>
      </c>
      <c r="H2214" s="492">
        <v>19900.0</v>
      </c>
      <c r="I2214" s="488" t="s">
        <v>1515</v>
      </c>
      <c r="J2214" s="488" t="s">
        <v>1516</v>
      </c>
      <c r="K2214" s="488" t="s">
        <v>1517</v>
      </c>
      <c r="L2214" s="488" t="s">
        <v>14478</v>
      </c>
      <c r="M2214" s="488" t="s">
        <v>14479</v>
      </c>
      <c r="N2214" s="488" t="s">
        <v>1520</v>
      </c>
      <c r="O2214" s="488" t="s">
        <v>1521</v>
      </c>
      <c r="P2214" s="488" t="s">
        <v>1522</v>
      </c>
      <c r="Q2214" s="488" t="s">
        <v>1523</v>
      </c>
      <c r="R2214" s="495" t="s">
        <v>1524</v>
      </c>
      <c r="S2214" s="494"/>
      <c r="T2214" s="494"/>
      <c r="U2214" s="488" t="s">
        <v>14480</v>
      </c>
      <c r="AB2214" s="488" t="s">
        <v>14481</v>
      </c>
      <c r="AD2214" s="488" t="s">
        <v>14482</v>
      </c>
      <c r="AE2214" s="492">
        <v>696500.0</v>
      </c>
      <c r="AF2214" s="488" t="s">
        <v>1515</v>
      </c>
      <c r="AG2214" s="488" t="s">
        <v>2096</v>
      </c>
      <c r="AH2214" s="492">
        <v>35.0</v>
      </c>
      <c r="AI2214" s="494"/>
      <c r="AJ2214" s="495" t="b">
        <v>0</v>
      </c>
      <c r="AK2214" s="495" t="s">
        <v>1524</v>
      </c>
      <c r="AL2214" s="495" t="s">
        <v>1524</v>
      </c>
      <c r="AM2214" s="488" t="s">
        <v>14483</v>
      </c>
      <c r="AP2214" s="494"/>
      <c r="AQ2214" s="494"/>
      <c r="AR2214" s="494"/>
      <c r="AS2214" s="494"/>
      <c r="AT2214" s="488" t="s">
        <v>1558</v>
      </c>
      <c r="AU2214" s="492">
        <v>3636.0</v>
      </c>
      <c r="AV2214" s="492">
        <v>2.0</v>
      </c>
      <c r="AW2214" s="492">
        <v>2027.0</v>
      </c>
      <c r="AX2214" s="488" t="s">
        <v>1539</v>
      </c>
      <c r="AY2214" s="488" t="s">
        <v>1702</v>
      </c>
      <c r="AZ2214" s="488" t="s">
        <v>1531</v>
      </c>
    </row>
    <row r="2215" hidden="1">
      <c r="A2215" s="488" t="s">
        <v>14484</v>
      </c>
      <c r="B2215" s="488" t="s">
        <v>14485</v>
      </c>
      <c r="C2215" s="488" t="s">
        <v>1513</v>
      </c>
      <c r="D2215" s="488" t="s">
        <v>1514</v>
      </c>
      <c r="E2215" s="491">
        <v>45823.30138888889</v>
      </c>
      <c r="F2215" s="492">
        <v>19580.0</v>
      </c>
      <c r="G2215" s="488" t="s">
        <v>1515</v>
      </c>
      <c r="H2215" s="492">
        <v>19580.0</v>
      </c>
      <c r="I2215" s="488" t="s">
        <v>1515</v>
      </c>
      <c r="J2215" s="488" t="s">
        <v>1516</v>
      </c>
      <c r="K2215" s="488" t="s">
        <v>1517</v>
      </c>
      <c r="L2215" s="488" t="s">
        <v>14486</v>
      </c>
      <c r="M2215" s="488" t="s">
        <v>14486</v>
      </c>
      <c r="N2215" s="488" t="s">
        <v>1520</v>
      </c>
      <c r="O2215" s="488" t="s">
        <v>1521</v>
      </c>
      <c r="P2215" s="488" t="s">
        <v>1554</v>
      </c>
      <c r="Q2215" s="488" t="s">
        <v>1523</v>
      </c>
      <c r="R2215" s="495" t="s">
        <v>1524</v>
      </c>
      <c r="S2215" s="494"/>
      <c r="T2215" s="494"/>
      <c r="U2215" s="488" t="s">
        <v>14487</v>
      </c>
      <c r="AB2215" s="488" t="s">
        <v>14488</v>
      </c>
      <c r="AC2215" s="496">
        <v>9.03E9</v>
      </c>
      <c r="AD2215" s="488" t="s">
        <v>14489</v>
      </c>
      <c r="AE2215" s="492">
        <v>704880.0</v>
      </c>
      <c r="AF2215" s="488" t="s">
        <v>1515</v>
      </c>
      <c r="AG2215" s="488" t="s">
        <v>2096</v>
      </c>
      <c r="AH2215" s="492">
        <v>36.0</v>
      </c>
      <c r="AI2215" s="494"/>
      <c r="AJ2215" s="488" t="s">
        <v>1527</v>
      </c>
      <c r="AK2215" s="495" t="s">
        <v>1524</v>
      </c>
      <c r="AL2215" s="495" t="s">
        <v>1524</v>
      </c>
      <c r="AM2215" s="488" t="s">
        <v>14490</v>
      </c>
      <c r="AO2215" s="494"/>
      <c r="AP2215" s="494"/>
      <c r="AQ2215" s="494"/>
      <c r="AR2215" s="494"/>
      <c r="AS2215" s="494"/>
      <c r="AT2215" s="488" t="s">
        <v>1558</v>
      </c>
      <c r="AU2215" s="492">
        <v>3611.0</v>
      </c>
      <c r="AV2215" s="492">
        <v>4.0</v>
      </c>
      <c r="AW2215" s="492">
        <v>2028.0</v>
      </c>
      <c r="AX2215" s="488" t="s">
        <v>1587</v>
      </c>
      <c r="AY2215" s="488" t="s">
        <v>1688</v>
      </c>
      <c r="AZ2215" s="488" t="s">
        <v>1531</v>
      </c>
    </row>
    <row r="2216" hidden="1">
      <c r="A2216" s="488" t="s">
        <v>14491</v>
      </c>
      <c r="B2216" s="488" t="s">
        <v>14492</v>
      </c>
      <c r="C2216" s="488" t="s">
        <v>1513</v>
      </c>
      <c r="D2216" s="488" t="s">
        <v>1514</v>
      </c>
      <c r="E2216" s="491">
        <v>45823.30069444444</v>
      </c>
      <c r="F2216" s="492">
        <v>21300.0</v>
      </c>
      <c r="G2216" s="488" t="s">
        <v>1515</v>
      </c>
      <c r="H2216" s="492">
        <v>21300.0</v>
      </c>
      <c r="I2216" s="488" t="s">
        <v>1515</v>
      </c>
      <c r="J2216" s="488" t="s">
        <v>1516</v>
      </c>
      <c r="K2216" s="488" t="s">
        <v>1517</v>
      </c>
      <c r="L2216" s="488" t="s">
        <v>14493</v>
      </c>
      <c r="M2216" s="488" t="s">
        <v>14493</v>
      </c>
      <c r="N2216" s="488" t="s">
        <v>1520</v>
      </c>
      <c r="O2216" s="488" t="s">
        <v>1521</v>
      </c>
      <c r="P2216" s="488" t="s">
        <v>1554</v>
      </c>
      <c r="Q2216" s="488" t="s">
        <v>1523</v>
      </c>
      <c r="R2216" s="495" t="s">
        <v>1524</v>
      </c>
      <c r="S2216" s="494"/>
      <c r="T2216" s="494"/>
      <c r="U2216" s="488" t="s">
        <v>14494</v>
      </c>
      <c r="AB2216" s="488" t="s">
        <v>14488</v>
      </c>
      <c r="AC2216" s="496">
        <v>9.03E9</v>
      </c>
      <c r="AD2216" s="488" t="s">
        <v>14495</v>
      </c>
      <c r="AE2216" s="492">
        <v>702900.0</v>
      </c>
      <c r="AF2216" s="488" t="s">
        <v>1515</v>
      </c>
      <c r="AG2216" s="488" t="s">
        <v>2096</v>
      </c>
      <c r="AH2216" s="492">
        <v>33.0</v>
      </c>
      <c r="AI2216" s="494"/>
      <c r="AJ2216" s="488" t="s">
        <v>1527</v>
      </c>
      <c r="AK2216" s="495" t="s">
        <v>1524</v>
      </c>
      <c r="AL2216" s="495" t="s">
        <v>1524</v>
      </c>
      <c r="AM2216" s="488" t="s">
        <v>14490</v>
      </c>
      <c r="AO2216" s="494"/>
      <c r="AP2216" s="494"/>
      <c r="AQ2216" s="494"/>
      <c r="AR2216" s="494"/>
      <c r="AS2216" s="494"/>
      <c r="AT2216" s="488" t="s">
        <v>1558</v>
      </c>
      <c r="AU2216" s="492">
        <v>3611.0</v>
      </c>
      <c r="AV2216" s="492">
        <v>4.0</v>
      </c>
      <c r="AW2216" s="492">
        <v>2028.0</v>
      </c>
      <c r="AX2216" s="488" t="s">
        <v>1587</v>
      </c>
      <c r="AY2216" s="488" t="s">
        <v>1688</v>
      </c>
      <c r="AZ2216" s="488" t="s">
        <v>1531</v>
      </c>
    </row>
    <row r="2217" hidden="1">
      <c r="A2217" s="488" t="s">
        <v>14496</v>
      </c>
      <c r="B2217" s="488" t="s">
        <v>4282</v>
      </c>
      <c r="C2217" s="488" t="s">
        <v>1513</v>
      </c>
      <c r="D2217" s="488" t="s">
        <v>1514</v>
      </c>
      <c r="E2217" s="491">
        <v>45823.30069444444</v>
      </c>
      <c r="F2217" s="492">
        <v>21800.0</v>
      </c>
      <c r="G2217" s="488" t="s">
        <v>1515</v>
      </c>
      <c r="H2217" s="492">
        <v>21800.0</v>
      </c>
      <c r="I2217" s="488" t="s">
        <v>1515</v>
      </c>
      <c r="J2217" s="488" t="s">
        <v>1516</v>
      </c>
      <c r="K2217" s="488" t="s">
        <v>1517</v>
      </c>
      <c r="L2217" s="488" t="s">
        <v>4283</v>
      </c>
      <c r="M2217" s="488" t="s">
        <v>4283</v>
      </c>
      <c r="N2217" s="488" t="s">
        <v>1520</v>
      </c>
      <c r="O2217" s="488" t="s">
        <v>1521</v>
      </c>
      <c r="P2217" s="488" t="s">
        <v>1554</v>
      </c>
      <c r="Q2217" s="488" t="s">
        <v>1523</v>
      </c>
      <c r="R2217" s="495" t="s">
        <v>1524</v>
      </c>
      <c r="S2217" s="494"/>
      <c r="T2217" s="494"/>
      <c r="U2217" s="488" t="s">
        <v>14497</v>
      </c>
      <c r="AB2217" s="488" t="s">
        <v>4285</v>
      </c>
      <c r="AC2217" s="496">
        <v>9.09E9</v>
      </c>
      <c r="AD2217" s="488" t="s">
        <v>4286</v>
      </c>
      <c r="AE2217" s="492">
        <v>784800.0</v>
      </c>
      <c r="AF2217" s="488" t="s">
        <v>1515</v>
      </c>
      <c r="AG2217" s="488" t="s">
        <v>2096</v>
      </c>
      <c r="AH2217" s="492">
        <v>37.0</v>
      </c>
      <c r="AI2217" s="494"/>
      <c r="AJ2217" s="495" t="b">
        <v>0</v>
      </c>
      <c r="AK2217" s="495" t="s">
        <v>1524</v>
      </c>
      <c r="AL2217" s="495" t="s">
        <v>1524</v>
      </c>
      <c r="AM2217" s="488" t="s">
        <v>4287</v>
      </c>
      <c r="AO2217" s="494"/>
      <c r="AP2217" s="494"/>
      <c r="AQ2217" s="494"/>
      <c r="AR2217" s="494"/>
      <c r="AS2217" s="494"/>
      <c r="AT2217" s="488" t="s">
        <v>1529</v>
      </c>
      <c r="AU2217" s="492">
        <v>7356.0</v>
      </c>
      <c r="AV2217" s="492">
        <v>12.0</v>
      </c>
      <c r="AW2217" s="492">
        <v>2028.0</v>
      </c>
      <c r="AX2217" s="488" t="s">
        <v>1587</v>
      </c>
      <c r="AY2217" s="488" t="s">
        <v>1597</v>
      </c>
      <c r="AZ2217" s="488" t="s">
        <v>1531</v>
      </c>
    </row>
    <row r="2218" hidden="1">
      <c r="A2218" s="488" t="s">
        <v>14498</v>
      </c>
      <c r="B2218" s="488" t="s">
        <v>14499</v>
      </c>
      <c r="C2218" s="488" t="s">
        <v>1513</v>
      </c>
      <c r="D2218" s="488" t="s">
        <v>1514</v>
      </c>
      <c r="E2218" s="491">
        <v>45823.30069444444</v>
      </c>
      <c r="F2218" s="492">
        <v>21300.0</v>
      </c>
      <c r="G2218" s="488" t="s">
        <v>1515</v>
      </c>
      <c r="H2218" s="492">
        <v>21300.0</v>
      </c>
      <c r="I2218" s="488" t="s">
        <v>1515</v>
      </c>
      <c r="J2218" s="488" t="s">
        <v>1516</v>
      </c>
      <c r="K2218" s="488" t="s">
        <v>1517</v>
      </c>
      <c r="L2218" s="488" t="s">
        <v>14500</v>
      </c>
      <c r="M2218" s="488" t="s">
        <v>14500</v>
      </c>
      <c r="N2218" s="488" t="s">
        <v>1520</v>
      </c>
      <c r="O2218" s="488" t="s">
        <v>1521</v>
      </c>
      <c r="P2218" s="488" t="s">
        <v>1554</v>
      </c>
      <c r="Q2218" s="488" t="s">
        <v>1523</v>
      </c>
      <c r="R2218" s="495" t="s">
        <v>1524</v>
      </c>
      <c r="S2218" s="494"/>
      <c r="T2218" s="494"/>
      <c r="U2218" s="488" t="s">
        <v>14501</v>
      </c>
      <c r="AB2218" s="488" t="s">
        <v>14502</v>
      </c>
      <c r="AD2218" s="488" t="s">
        <v>14503</v>
      </c>
      <c r="AE2218" s="492">
        <v>745500.0</v>
      </c>
      <c r="AF2218" s="488" t="s">
        <v>1515</v>
      </c>
      <c r="AG2218" s="488" t="s">
        <v>2096</v>
      </c>
      <c r="AH2218" s="492">
        <v>35.0</v>
      </c>
      <c r="AI2218" s="494"/>
      <c r="AJ2218" s="488" t="s">
        <v>1527</v>
      </c>
      <c r="AK2218" s="495" t="s">
        <v>1524</v>
      </c>
      <c r="AL2218" s="495" t="s">
        <v>1524</v>
      </c>
      <c r="AM2218" s="488" t="s">
        <v>14504</v>
      </c>
      <c r="AO2218" s="497"/>
      <c r="AP2218" s="494"/>
      <c r="AQ2218" s="494"/>
      <c r="AR2218" s="494"/>
      <c r="AS2218" s="494"/>
      <c r="AT2218" s="488" t="s">
        <v>1529</v>
      </c>
      <c r="AU2218" s="492">
        <v>4368.0</v>
      </c>
      <c r="AV2218" s="492">
        <v>2.0</v>
      </c>
      <c r="AW2218" s="492">
        <v>2030.0</v>
      </c>
      <c r="AX2218" s="488" t="s">
        <v>1634</v>
      </c>
      <c r="AY2218" s="488" t="s">
        <v>1597</v>
      </c>
      <c r="AZ2218" s="488" t="s">
        <v>1531</v>
      </c>
    </row>
    <row r="2219" hidden="1">
      <c r="A2219" s="488" t="s">
        <v>14124</v>
      </c>
      <c r="B2219" s="488" t="s">
        <v>14125</v>
      </c>
      <c r="C2219" s="488" t="s">
        <v>1513</v>
      </c>
      <c r="D2219" s="488" t="s">
        <v>1514</v>
      </c>
      <c r="E2219" s="491">
        <v>45823.28888888889</v>
      </c>
      <c r="F2219" s="492">
        <v>2980.0</v>
      </c>
      <c r="G2219" s="488" t="s">
        <v>1515</v>
      </c>
      <c r="H2219" s="492">
        <v>2980.0</v>
      </c>
      <c r="I2219" s="488" t="s">
        <v>1515</v>
      </c>
      <c r="J2219" s="488" t="s">
        <v>1516</v>
      </c>
      <c r="K2219" s="488" t="s">
        <v>1517</v>
      </c>
      <c r="L2219" s="488" t="s">
        <v>14126</v>
      </c>
      <c r="M2219" s="488" t="s">
        <v>14127</v>
      </c>
      <c r="N2219" s="488" t="s">
        <v>1520</v>
      </c>
      <c r="O2219" s="488" t="s">
        <v>1521</v>
      </c>
      <c r="P2219" s="488" t="s">
        <v>1554</v>
      </c>
      <c r="Q2219" s="488" t="s">
        <v>1523</v>
      </c>
      <c r="R2219" s="495" t="s">
        <v>1524</v>
      </c>
      <c r="S2219" s="494"/>
      <c r="T2219" s="494"/>
      <c r="U2219" s="488" t="s">
        <v>14128</v>
      </c>
      <c r="AB2219" s="488" t="s">
        <v>14129</v>
      </c>
      <c r="AC2219" s="496">
        <v>9.09E9</v>
      </c>
      <c r="AD2219" s="497"/>
      <c r="AE2219" s="494"/>
      <c r="AF2219" s="494"/>
      <c r="AG2219" s="494"/>
      <c r="AH2219" s="494"/>
      <c r="AI2219" s="494"/>
      <c r="AJ2219" s="488" t="s">
        <v>1527</v>
      </c>
      <c r="AK2219" s="494"/>
      <c r="AL2219" s="494"/>
      <c r="AM2219" s="488" t="s">
        <v>14130</v>
      </c>
      <c r="AO2219" s="497"/>
      <c r="AP2219" s="494"/>
      <c r="AQ2219" s="494"/>
      <c r="AR2219" s="494"/>
      <c r="AS2219" s="494"/>
      <c r="AT2219" s="488" t="s">
        <v>1529</v>
      </c>
      <c r="AU2219" s="492">
        <v>4218.0</v>
      </c>
      <c r="AV2219" s="492">
        <v>8.0</v>
      </c>
      <c r="AW2219" s="492">
        <v>2029.0</v>
      </c>
      <c r="AX2219" s="488" t="s">
        <v>1634</v>
      </c>
      <c r="AY2219" s="488" t="s">
        <v>2047</v>
      </c>
      <c r="AZ2219" s="488" t="s">
        <v>1531</v>
      </c>
    </row>
    <row r="2220" hidden="1">
      <c r="A2220" s="488" t="s">
        <v>14505</v>
      </c>
      <c r="B2220" s="488" t="s">
        <v>14506</v>
      </c>
      <c r="C2220" s="488" t="s">
        <v>1513</v>
      </c>
      <c r="D2220" s="488" t="s">
        <v>1514</v>
      </c>
      <c r="E2220" s="491">
        <v>45823.28888888889</v>
      </c>
      <c r="F2220" s="492">
        <v>2980.0</v>
      </c>
      <c r="G2220" s="488" t="s">
        <v>1515</v>
      </c>
      <c r="H2220" s="492">
        <v>2980.0</v>
      </c>
      <c r="I2220" s="488" t="s">
        <v>1515</v>
      </c>
      <c r="J2220" s="488" t="s">
        <v>1516</v>
      </c>
      <c r="K2220" s="488" t="s">
        <v>1517</v>
      </c>
      <c r="L2220" s="488" t="s">
        <v>14507</v>
      </c>
      <c r="M2220" s="488" t="s">
        <v>14508</v>
      </c>
      <c r="N2220" s="488" t="s">
        <v>1520</v>
      </c>
      <c r="O2220" s="488" t="s">
        <v>1521</v>
      </c>
      <c r="P2220" s="488" t="s">
        <v>1554</v>
      </c>
      <c r="Q2220" s="488" t="s">
        <v>1523</v>
      </c>
      <c r="R2220" s="495" t="s">
        <v>1524</v>
      </c>
      <c r="S2220" s="494"/>
      <c r="T2220" s="494"/>
      <c r="U2220" s="488" t="s">
        <v>14509</v>
      </c>
      <c r="AB2220" s="488" t="s">
        <v>14510</v>
      </c>
      <c r="AC2220" s="496">
        <v>9.08E9</v>
      </c>
      <c r="AD2220" s="497"/>
      <c r="AE2220" s="494"/>
      <c r="AF2220" s="494"/>
      <c r="AG2220" s="494"/>
      <c r="AH2220" s="494"/>
      <c r="AI2220" s="494"/>
      <c r="AJ2220" s="488" t="s">
        <v>1527</v>
      </c>
      <c r="AK2220" s="494"/>
      <c r="AL2220" s="494"/>
      <c r="AM2220" s="488" t="s">
        <v>14511</v>
      </c>
      <c r="AO2220" s="497"/>
      <c r="AP2220" s="494"/>
      <c r="AQ2220" s="494"/>
      <c r="AR2220" s="494"/>
      <c r="AS2220" s="494"/>
      <c r="AT2220" s="488" t="s">
        <v>1529</v>
      </c>
      <c r="AU2220" s="492">
        <v>3941.0</v>
      </c>
      <c r="AV2220" s="492">
        <v>12.0</v>
      </c>
      <c r="AW2220" s="492">
        <v>2029.0</v>
      </c>
      <c r="AX2220" s="488" t="s">
        <v>1634</v>
      </c>
      <c r="AY2220" s="488" t="s">
        <v>1597</v>
      </c>
      <c r="AZ2220" s="488" t="s">
        <v>1531</v>
      </c>
    </row>
    <row r="2221" hidden="1">
      <c r="A2221" s="488" t="s">
        <v>14512</v>
      </c>
      <c r="B2221" s="488" t="s">
        <v>14513</v>
      </c>
      <c r="C2221" s="488" t="s">
        <v>1513</v>
      </c>
      <c r="D2221" s="488" t="s">
        <v>1514</v>
      </c>
      <c r="E2221" s="491">
        <v>45823.27916666667</v>
      </c>
      <c r="F2221" s="492">
        <v>2980.0</v>
      </c>
      <c r="G2221" s="488" t="s">
        <v>1515</v>
      </c>
      <c r="H2221" s="492">
        <v>2980.0</v>
      </c>
      <c r="I2221" s="488" t="s">
        <v>1515</v>
      </c>
      <c r="J2221" s="488" t="s">
        <v>1516</v>
      </c>
      <c r="K2221" s="488" t="s">
        <v>1517</v>
      </c>
      <c r="L2221" s="488" t="s">
        <v>14514</v>
      </c>
      <c r="M2221" s="488" t="s">
        <v>14515</v>
      </c>
      <c r="N2221" s="488" t="s">
        <v>1520</v>
      </c>
      <c r="O2221" s="488" t="s">
        <v>1521</v>
      </c>
      <c r="P2221" s="488" t="s">
        <v>1554</v>
      </c>
      <c r="Q2221" s="488" t="s">
        <v>1523</v>
      </c>
      <c r="R2221" s="495" t="s">
        <v>1524</v>
      </c>
      <c r="S2221" s="494"/>
      <c r="T2221" s="494"/>
      <c r="U2221" s="488" t="s">
        <v>14516</v>
      </c>
      <c r="AB2221" s="488" t="s">
        <v>14517</v>
      </c>
      <c r="AC2221" s="496">
        <v>9.02E9</v>
      </c>
      <c r="AD2221" s="497"/>
      <c r="AE2221" s="494"/>
      <c r="AF2221" s="494"/>
      <c r="AG2221" s="494"/>
      <c r="AH2221" s="494"/>
      <c r="AI2221" s="494"/>
      <c r="AJ2221" s="488" t="s">
        <v>1527</v>
      </c>
      <c r="AK2221" s="494"/>
      <c r="AL2221" s="494"/>
      <c r="AM2221" s="488" t="s">
        <v>14518</v>
      </c>
      <c r="AP2221" s="494"/>
      <c r="AQ2221" s="494"/>
      <c r="AR2221" s="494"/>
      <c r="AS2221" s="494"/>
      <c r="AT2221" s="488" t="s">
        <v>1558</v>
      </c>
      <c r="AU2221" s="492">
        <v>5518.0</v>
      </c>
      <c r="AV2221" s="492">
        <v>3.0</v>
      </c>
      <c r="AW2221" s="492">
        <v>2027.0</v>
      </c>
      <c r="AX2221" s="488" t="s">
        <v>1587</v>
      </c>
      <c r="AY2221" s="488" t="s">
        <v>14519</v>
      </c>
      <c r="AZ2221" s="488" t="s">
        <v>1531</v>
      </c>
    </row>
    <row r="2222" hidden="1">
      <c r="A2222" s="488" t="s">
        <v>13329</v>
      </c>
      <c r="B2222" s="488" t="s">
        <v>13330</v>
      </c>
      <c r="C2222" s="488" t="s">
        <v>1513</v>
      </c>
      <c r="D2222" s="488" t="s">
        <v>1514</v>
      </c>
      <c r="E2222" s="491">
        <v>45823.26597222222</v>
      </c>
      <c r="F2222" s="492">
        <v>2980.0</v>
      </c>
      <c r="G2222" s="488" t="s">
        <v>1515</v>
      </c>
      <c r="H2222" s="492">
        <v>2980.0</v>
      </c>
      <c r="I2222" s="488" t="s">
        <v>1515</v>
      </c>
      <c r="J2222" s="488" t="s">
        <v>1516</v>
      </c>
      <c r="K2222" s="488" t="s">
        <v>1517</v>
      </c>
      <c r="L2222" s="488" t="s">
        <v>13331</v>
      </c>
      <c r="M2222" s="488" t="s">
        <v>13332</v>
      </c>
      <c r="N2222" s="488" t="s">
        <v>1520</v>
      </c>
      <c r="O2222" s="488" t="s">
        <v>1521</v>
      </c>
      <c r="P2222" s="488" t="s">
        <v>1522</v>
      </c>
      <c r="Q2222" s="488" t="s">
        <v>1523</v>
      </c>
      <c r="R2222" s="495" t="s">
        <v>1524</v>
      </c>
      <c r="S2222" s="494"/>
      <c r="T2222" s="494"/>
      <c r="U2222" s="488" t="s">
        <v>13333</v>
      </c>
      <c r="AB2222" s="488" t="s">
        <v>13334</v>
      </c>
      <c r="AC2222" s="496">
        <v>8.05E9</v>
      </c>
      <c r="AD2222" s="497"/>
      <c r="AE2222" s="494"/>
      <c r="AF2222" s="494"/>
      <c r="AG2222" s="494"/>
      <c r="AH2222" s="494"/>
      <c r="AI2222" s="494"/>
      <c r="AJ2222" s="488" t="s">
        <v>1527</v>
      </c>
      <c r="AK2222" s="494"/>
      <c r="AL2222" s="494"/>
      <c r="AM2222" s="488" t="s">
        <v>13335</v>
      </c>
      <c r="AO2222" s="494"/>
      <c r="AP2222" s="494"/>
      <c r="AQ2222" s="494"/>
      <c r="AR2222" s="494"/>
      <c r="AS2222" s="494"/>
      <c r="AT2222" s="488" t="s">
        <v>1529</v>
      </c>
      <c r="AU2222" s="492">
        <v>1082.0</v>
      </c>
      <c r="AV2222" s="492">
        <v>2.0</v>
      </c>
      <c r="AW2222" s="492">
        <v>2027.0</v>
      </c>
      <c r="AX2222" s="488" t="s">
        <v>1549</v>
      </c>
      <c r="AY2222" s="488" t="s">
        <v>2292</v>
      </c>
      <c r="AZ2222" s="488" t="s">
        <v>1531</v>
      </c>
    </row>
    <row r="2223" hidden="1">
      <c r="A2223" s="488" t="s">
        <v>14520</v>
      </c>
      <c r="B2223" s="488" t="s">
        <v>14521</v>
      </c>
      <c r="C2223" s="488" t="s">
        <v>1513</v>
      </c>
      <c r="D2223" s="488" t="s">
        <v>1514</v>
      </c>
      <c r="E2223" s="491">
        <v>45823.25902777778</v>
      </c>
      <c r="F2223" s="492">
        <v>2980.0</v>
      </c>
      <c r="G2223" s="488" t="s">
        <v>1515</v>
      </c>
      <c r="H2223" s="492">
        <v>2980.0</v>
      </c>
      <c r="I2223" s="488" t="s">
        <v>1515</v>
      </c>
      <c r="J2223" s="488" t="s">
        <v>1516</v>
      </c>
      <c r="K2223" s="488" t="s">
        <v>1517</v>
      </c>
      <c r="L2223" s="488" t="s">
        <v>14522</v>
      </c>
      <c r="M2223" s="488" t="s">
        <v>14523</v>
      </c>
      <c r="N2223" s="488" t="s">
        <v>1520</v>
      </c>
      <c r="O2223" s="488" t="s">
        <v>1521</v>
      </c>
      <c r="P2223" s="488" t="s">
        <v>1554</v>
      </c>
      <c r="Q2223" s="488" t="s">
        <v>1523</v>
      </c>
      <c r="R2223" s="495" t="s">
        <v>1524</v>
      </c>
      <c r="S2223" s="494"/>
      <c r="T2223" s="494"/>
      <c r="U2223" s="488" t="s">
        <v>14524</v>
      </c>
      <c r="AB2223" s="488" t="s">
        <v>14525</v>
      </c>
      <c r="AC2223" s="496">
        <v>7.05E9</v>
      </c>
      <c r="AD2223" s="497"/>
      <c r="AE2223" s="497"/>
      <c r="AF2223" s="497"/>
      <c r="AG2223" s="497"/>
      <c r="AH2223" s="497"/>
      <c r="AI2223" s="494"/>
      <c r="AJ2223" s="488" t="s">
        <v>1527</v>
      </c>
      <c r="AK2223" s="498"/>
      <c r="AL2223" s="499"/>
      <c r="AM2223" s="488" t="s">
        <v>14526</v>
      </c>
      <c r="AO2223" s="494"/>
      <c r="AP2223" s="494"/>
      <c r="AQ2223" s="494"/>
      <c r="AR2223" s="494"/>
      <c r="AS2223" s="494"/>
      <c r="AT2223" s="488" t="s">
        <v>1529</v>
      </c>
      <c r="AU2223" s="492">
        <v>8484.0</v>
      </c>
      <c r="AV2223" s="492">
        <v>3.0</v>
      </c>
      <c r="AW2223" s="492">
        <v>2027.0</v>
      </c>
      <c r="AX2223" s="488" t="s">
        <v>1587</v>
      </c>
      <c r="AY2223" s="488" t="s">
        <v>1597</v>
      </c>
      <c r="AZ2223" s="488" t="s">
        <v>1531</v>
      </c>
    </row>
    <row r="2224" hidden="1">
      <c r="A2224" s="488" t="s">
        <v>14527</v>
      </c>
      <c r="B2224" s="488" t="s">
        <v>14528</v>
      </c>
      <c r="C2224" s="488" t="s">
        <v>1513</v>
      </c>
      <c r="D2224" s="488" t="s">
        <v>1514</v>
      </c>
      <c r="E2224" s="491">
        <v>45823.23819444444</v>
      </c>
      <c r="F2224" s="492">
        <v>9800.0</v>
      </c>
      <c r="G2224" s="488" t="s">
        <v>1515</v>
      </c>
      <c r="H2224" s="492">
        <v>9800.0</v>
      </c>
      <c r="I2224" s="488" t="s">
        <v>1515</v>
      </c>
      <c r="J2224" s="488" t="s">
        <v>1516</v>
      </c>
      <c r="K2224" s="488" t="s">
        <v>1517</v>
      </c>
      <c r="L2224" s="488" t="s">
        <v>14529</v>
      </c>
      <c r="M2224" s="488" t="s">
        <v>14530</v>
      </c>
      <c r="N2224" s="488" t="s">
        <v>1520</v>
      </c>
      <c r="O2224" s="488" t="s">
        <v>1521</v>
      </c>
      <c r="P2224" s="488" t="s">
        <v>1522</v>
      </c>
      <c r="Q2224" s="488" t="s">
        <v>1523</v>
      </c>
      <c r="R2224" s="495" t="s">
        <v>1524</v>
      </c>
      <c r="S2224" s="494"/>
      <c r="T2224" s="494"/>
      <c r="U2224" s="488" t="s">
        <v>14531</v>
      </c>
      <c r="AB2224" s="488" t="s">
        <v>14532</v>
      </c>
      <c r="AC2224" s="496">
        <v>4.77E8</v>
      </c>
      <c r="AD2224" s="494"/>
      <c r="AE2224" s="494"/>
      <c r="AF2224" s="494"/>
      <c r="AG2224" s="494"/>
      <c r="AH2224" s="494"/>
      <c r="AI2224" s="494"/>
      <c r="AJ2224" s="488" t="s">
        <v>1527</v>
      </c>
      <c r="AK2224" s="494"/>
      <c r="AL2224" s="494"/>
      <c r="AM2224" s="488" t="s">
        <v>14533</v>
      </c>
      <c r="AO2224" s="494"/>
      <c r="AP2224" s="494"/>
      <c r="AQ2224" s="494"/>
      <c r="AR2224" s="494"/>
      <c r="AS2224" s="494"/>
      <c r="AT2224" s="488" t="s">
        <v>1529</v>
      </c>
      <c r="AU2224" s="492">
        <v>9051.0</v>
      </c>
      <c r="AV2224" s="492">
        <v>5.0</v>
      </c>
      <c r="AW2224" s="492">
        <v>2029.0</v>
      </c>
      <c r="AX2224" s="488" t="s">
        <v>1634</v>
      </c>
      <c r="AY2224" s="488" t="s">
        <v>1540</v>
      </c>
      <c r="AZ2224" s="488" t="s">
        <v>1531</v>
      </c>
    </row>
    <row r="2225" hidden="1">
      <c r="A2225" s="488" t="s">
        <v>14534</v>
      </c>
      <c r="B2225" s="488" t="s">
        <v>14528</v>
      </c>
      <c r="C2225" s="488" t="s">
        <v>1513</v>
      </c>
      <c r="D2225" s="488" t="s">
        <v>1514</v>
      </c>
      <c r="E2225" s="491">
        <v>45823.23125</v>
      </c>
      <c r="F2225" s="492">
        <v>2980.0</v>
      </c>
      <c r="G2225" s="488" t="s">
        <v>1515</v>
      </c>
      <c r="H2225" s="492">
        <v>2980.0</v>
      </c>
      <c r="I2225" s="488" t="s">
        <v>1515</v>
      </c>
      <c r="J2225" s="488" t="s">
        <v>1516</v>
      </c>
      <c r="K2225" s="488" t="s">
        <v>1517</v>
      </c>
      <c r="L2225" s="488" t="s">
        <v>14529</v>
      </c>
      <c r="M2225" s="488" t="s">
        <v>14535</v>
      </c>
      <c r="N2225" s="488" t="s">
        <v>1520</v>
      </c>
      <c r="O2225" s="488" t="s">
        <v>1521</v>
      </c>
      <c r="P2225" s="488" t="s">
        <v>1522</v>
      </c>
      <c r="Q2225" s="488" t="s">
        <v>1523</v>
      </c>
      <c r="R2225" s="495" t="s">
        <v>1524</v>
      </c>
      <c r="S2225" s="494"/>
      <c r="T2225" s="494"/>
      <c r="U2225" s="488" t="s">
        <v>14536</v>
      </c>
      <c r="AB2225" s="488" t="s">
        <v>14532</v>
      </c>
      <c r="AC2225" s="496">
        <v>4.77E8</v>
      </c>
      <c r="AD2225" s="497"/>
      <c r="AE2225" s="497"/>
      <c r="AF2225" s="497"/>
      <c r="AG2225" s="497"/>
      <c r="AH2225" s="497"/>
      <c r="AI2225" s="494"/>
      <c r="AJ2225" s="488" t="s">
        <v>1527</v>
      </c>
      <c r="AK2225" s="498"/>
      <c r="AL2225" s="499"/>
      <c r="AM2225" s="488" t="s">
        <v>14533</v>
      </c>
      <c r="AO2225" s="494"/>
      <c r="AP2225" s="494"/>
      <c r="AQ2225" s="494"/>
      <c r="AR2225" s="494"/>
      <c r="AS2225" s="494"/>
      <c r="AT2225" s="488" t="s">
        <v>1529</v>
      </c>
      <c r="AU2225" s="492">
        <v>9051.0</v>
      </c>
      <c r="AV2225" s="492">
        <v>5.0</v>
      </c>
      <c r="AW2225" s="492">
        <v>2029.0</v>
      </c>
      <c r="AX2225" s="488" t="s">
        <v>1634</v>
      </c>
      <c r="AY2225" s="488" t="s">
        <v>1540</v>
      </c>
      <c r="AZ2225" s="488" t="s">
        <v>1531</v>
      </c>
    </row>
    <row r="2226" hidden="1">
      <c r="A2226" s="488" t="s">
        <v>14537</v>
      </c>
      <c r="B2226" s="488" t="s">
        <v>14538</v>
      </c>
      <c r="C2226" s="488" t="s">
        <v>1513</v>
      </c>
      <c r="D2226" s="488" t="s">
        <v>1514</v>
      </c>
      <c r="E2226" s="491">
        <v>45823.23125</v>
      </c>
      <c r="F2226" s="492">
        <v>2980.0</v>
      </c>
      <c r="G2226" s="488" t="s">
        <v>1515</v>
      </c>
      <c r="H2226" s="492">
        <v>2980.0</v>
      </c>
      <c r="I2226" s="488" t="s">
        <v>1515</v>
      </c>
      <c r="J2226" s="488" t="s">
        <v>1516</v>
      </c>
      <c r="K2226" s="488" t="s">
        <v>1517</v>
      </c>
      <c r="L2226" s="488" t="s">
        <v>14539</v>
      </c>
      <c r="M2226" s="488" t="s">
        <v>14540</v>
      </c>
      <c r="N2226" s="488" t="s">
        <v>1520</v>
      </c>
      <c r="O2226" s="488" t="s">
        <v>1521</v>
      </c>
      <c r="P2226" s="488" t="s">
        <v>1554</v>
      </c>
      <c r="Q2226" s="488" t="s">
        <v>1523</v>
      </c>
      <c r="R2226" s="495" t="s">
        <v>1524</v>
      </c>
      <c r="S2226" s="494"/>
      <c r="T2226" s="494"/>
      <c r="U2226" s="488" t="s">
        <v>14541</v>
      </c>
      <c r="AB2226" s="488" t="s">
        <v>14542</v>
      </c>
      <c r="AC2226" s="496">
        <v>7.03E9</v>
      </c>
      <c r="AD2226" s="497"/>
      <c r="AE2226" s="497"/>
      <c r="AF2226" s="497"/>
      <c r="AG2226" s="497"/>
      <c r="AH2226" s="497"/>
      <c r="AI2226" s="494"/>
      <c r="AJ2226" s="488" t="s">
        <v>1527</v>
      </c>
      <c r="AK2226" s="498"/>
      <c r="AL2226" s="499"/>
      <c r="AM2226" s="488" t="s">
        <v>14543</v>
      </c>
      <c r="AP2226" s="494"/>
      <c r="AQ2226" s="494"/>
      <c r="AR2226" s="494"/>
      <c r="AS2226" s="494"/>
      <c r="AT2226" s="488" t="s">
        <v>1529</v>
      </c>
      <c r="AU2226" s="492">
        <v>3495.0</v>
      </c>
      <c r="AV2226" s="492">
        <v>3.0</v>
      </c>
      <c r="AW2226" s="492">
        <v>2027.0</v>
      </c>
      <c r="AX2226" s="488" t="s">
        <v>1587</v>
      </c>
      <c r="AY2226" s="488" t="s">
        <v>1608</v>
      </c>
      <c r="AZ2226" s="488" t="s">
        <v>1531</v>
      </c>
    </row>
    <row r="2227" hidden="1">
      <c r="A2227" s="488" t="s">
        <v>14544</v>
      </c>
      <c r="B2227" s="488" t="s">
        <v>14545</v>
      </c>
      <c r="C2227" s="488" t="s">
        <v>1513</v>
      </c>
      <c r="D2227" s="488" t="s">
        <v>1514</v>
      </c>
      <c r="E2227" s="491">
        <v>45823.20208333333</v>
      </c>
      <c r="F2227" s="492">
        <v>2980.0</v>
      </c>
      <c r="G2227" s="488" t="s">
        <v>1515</v>
      </c>
      <c r="H2227" s="492">
        <v>2980.0</v>
      </c>
      <c r="I2227" s="488" t="s">
        <v>1515</v>
      </c>
      <c r="J2227" s="488" t="s">
        <v>1516</v>
      </c>
      <c r="K2227" s="488" t="s">
        <v>1517</v>
      </c>
      <c r="L2227" s="488" t="s">
        <v>14546</v>
      </c>
      <c r="M2227" s="488" t="s">
        <v>14547</v>
      </c>
      <c r="N2227" s="488" t="s">
        <v>1520</v>
      </c>
      <c r="O2227" s="488" t="s">
        <v>1521</v>
      </c>
      <c r="P2227" s="488" t="s">
        <v>1554</v>
      </c>
      <c r="Q2227" s="488" t="s">
        <v>1523</v>
      </c>
      <c r="R2227" s="495" t="s">
        <v>1524</v>
      </c>
      <c r="S2227" s="494"/>
      <c r="T2227" s="494"/>
      <c r="U2227" s="488" t="s">
        <v>14548</v>
      </c>
      <c r="AB2227" s="488" t="s">
        <v>14549</v>
      </c>
      <c r="AC2227" s="496">
        <v>9.08E9</v>
      </c>
      <c r="AD2227" s="497"/>
      <c r="AE2227" s="497"/>
      <c r="AF2227" s="497"/>
      <c r="AG2227" s="497"/>
      <c r="AH2227" s="497"/>
      <c r="AI2227" s="494"/>
      <c r="AJ2227" s="488" t="s">
        <v>1527</v>
      </c>
      <c r="AK2227" s="498"/>
      <c r="AL2227" s="499"/>
      <c r="AM2227" s="488" t="s">
        <v>14550</v>
      </c>
      <c r="AP2227" s="494"/>
      <c r="AQ2227" s="494"/>
      <c r="AR2227" s="494"/>
      <c r="AS2227" s="494"/>
      <c r="AT2227" s="488" t="s">
        <v>1529</v>
      </c>
      <c r="AU2227" s="492">
        <v>135.0</v>
      </c>
      <c r="AV2227" s="492">
        <v>11.0</v>
      </c>
      <c r="AW2227" s="492">
        <v>2026.0</v>
      </c>
      <c r="AX2227" s="488" t="s">
        <v>1634</v>
      </c>
      <c r="AY2227" s="488" t="s">
        <v>3306</v>
      </c>
      <c r="AZ2227" s="488" t="s">
        <v>1531</v>
      </c>
    </row>
    <row r="2228" hidden="1">
      <c r="A2228" s="488" t="s">
        <v>13530</v>
      </c>
      <c r="B2228" s="488" t="s">
        <v>13524</v>
      </c>
      <c r="C2228" s="488" t="s">
        <v>1513</v>
      </c>
      <c r="D2228" s="488" t="s">
        <v>1514</v>
      </c>
      <c r="E2228" s="491">
        <v>45823.19375</v>
      </c>
      <c r="F2228" s="492">
        <v>9800.0</v>
      </c>
      <c r="G2228" s="488" t="s">
        <v>1515</v>
      </c>
      <c r="H2228" s="492">
        <v>9800.0</v>
      </c>
      <c r="I2228" s="488" t="s">
        <v>1515</v>
      </c>
      <c r="J2228" s="488" t="s">
        <v>1516</v>
      </c>
      <c r="K2228" s="488" t="s">
        <v>1517</v>
      </c>
      <c r="L2228" s="488" t="s">
        <v>13525</v>
      </c>
      <c r="M2228" s="488" t="s">
        <v>13531</v>
      </c>
      <c r="N2228" s="488" t="s">
        <v>1520</v>
      </c>
      <c r="O2228" s="488" t="s">
        <v>1521</v>
      </c>
      <c r="P2228" s="488" t="s">
        <v>1554</v>
      </c>
      <c r="Q2228" s="488" t="s">
        <v>1523</v>
      </c>
      <c r="R2228" s="495" t="s">
        <v>1524</v>
      </c>
      <c r="S2228" s="494"/>
      <c r="T2228" s="494"/>
      <c r="U2228" s="488" t="s">
        <v>13532</v>
      </c>
      <c r="AB2228" s="488" t="s">
        <v>13528</v>
      </c>
      <c r="AC2228" s="496">
        <v>9.01E9</v>
      </c>
      <c r="AD2228" s="497"/>
      <c r="AE2228" s="497"/>
      <c r="AF2228" s="497"/>
      <c r="AG2228" s="497"/>
      <c r="AH2228" s="497"/>
      <c r="AI2228" s="494"/>
      <c r="AJ2228" s="488" t="s">
        <v>1527</v>
      </c>
      <c r="AK2228" s="498"/>
      <c r="AL2228" s="499"/>
      <c r="AM2228" s="488" t="s">
        <v>13529</v>
      </c>
      <c r="AP2228" s="494"/>
      <c r="AQ2228" s="494"/>
      <c r="AR2228" s="494"/>
      <c r="AS2228" s="494"/>
      <c r="AT2228" s="488" t="s">
        <v>1529</v>
      </c>
      <c r="AU2228" s="492">
        <v>5768.0</v>
      </c>
      <c r="AV2228" s="492">
        <v>2.0</v>
      </c>
      <c r="AW2228" s="492">
        <v>2026.0</v>
      </c>
      <c r="AX2228" s="488" t="s">
        <v>1587</v>
      </c>
      <c r="AY2228" s="488" t="s">
        <v>1588</v>
      </c>
      <c r="AZ2228" s="488" t="s">
        <v>1531</v>
      </c>
    </row>
    <row r="2229" hidden="1">
      <c r="A2229" s="488" t="s">
        <v>13523</v>
      </c>
      <c r="B2229" s="488" t="s">
        <v>13524</v>
      </c>
      <c r="C2229" s="488" t="s">
        <v>1513</v>
      </c>
      <c r="D2229" s="488" t="s">
        <v>1514</v>
      </c>
      <c r="E2229" s="491">
        <v>45823.18541666667</v>
      </c>
      <c r="F2229" s="492">
        <v>2980.0</v>
      </c>
      <c r="G2229" s="488" t="s">
        <v>1515</v>
      </c>
      <c r="H2229" s="492">
        <v>2980.0</v>
      </c>
      <c r="I2229" s="488" t="s">
        <v>1515</v>
      </c>
      <c r="J2229" s="488" t="s">
        <v>1516</v>
      </c>
      <c r="K2229" s="488" t="s">
        <v>1517</v>
      </c>
      <c r="L2229" s="488" t="s">
        <v>13525</v>
      </c>
      <c r="M2229" s="488" t="s">
        <v>13526</v>
      </c>
      <c r="N2229" s="488" t="s">
        <v>1520</v>
      </c>
      <c r="O2229" s="488" t="s">
        <v>1521</v>
      </c>
      <c r="P2229" s="488" t="s">
        <v>1554</v>
      </c>
      <c r="Q2229" s="488" t="s">
        <v>1523</v>
      </c>
      <c r="R2229" s="495" t="s">
        <v>1524</v>
      </c>
      <c r="S2229" s="494"/>
      <c r="T2229" s="494"/>
      <c r="U2229" s="488" t="s">
        <v>13527</v>
      </c>
      <c r="AB2229" s="488" t="s">
        <v>13528</v>
      </c>
      <c r="AC2229" s="496">
        <v>9.01E9</v>
      </c>
      <c r="AD2229" s="497"/>
      <c r="AE2229" s="497"/>
      <c r="AF2229" s="497"/>
      <c r="AG2229" s="497"/>
      <c r="AH2229" s="497"/>
      <c r="AI2229" s="494"/>
      <c r="AJ2229" s="488" t="s">
        <v>1527</v>
      </c>
      <c r="AK2229" s="498"/>
      <c r="AL2229" s="499"/>
      <c r="AM2229" s="488" t="s">
        <v>13529</v>
      </c>
      <c r="AP2229" s="494"/>
      <c r="AQ2229" s="494"/>
      <c r="AR2229" s="494"/>
      <c r="AS2229" s="494"/>
      <c r="AT2229" s="488" t="s">
        <v>1529</v>
      </c>
      <c r="AU2229" s="492">
        <v>5768.0</v>
      </c>
      <c r="AV2229" s="492">
        <v>2.0</v>
      </c>
      <c r="AW2229" s="492">
        <v>2026.0</v>
      </c>
      <c r="AX2229" s="488" t="s">
        <v>1587</v>
      </c>
      <c r="AY2229" s="488" t="s">
        <v>1588</v>
      </c>
      <c r="AZ2229" s="488" t="s">
        <v>1531</v>
      </c>
    </row>
    <row r="2230" hidden="1">
      <c r="A2230" s="488" t="s">
        <v>14551</v>
      </c>
      <c r="B2230" s="488" t="s">
        <v>14552</v>
      </c>
      <c r="C2230" s="488" t="s">
        <v>1513</v>
      </c>
      <c r="D2230" s="488" t="s">
        <v>1514</v>
      </c>
      <c r="E2230" s="491">
        <v>45823.177083333336</v>
      </c>
      <c r="F2230" s="492">
        <v>2980.0</v>
      </c>
      <c r="G2230" s="488" t="s">
        <v>1515</v>
      </c>
      <c r="H2230" s="492">
        <v>2980.0</v>
      </c>
      <c r="I2230" s="488" t="s">
        <v>1515</v>
      </c>
      <c r="J2230" s="488" t="s">
        <v>1516</v>
      </c>
      <c r="K2230" s="488" t="s">
        <v>1517</v>
      </c>
      <c r="L2230" s="488" t="s">
        <v>14553</v>
      </c>
      <c r="M2230" s="488" t="s">
        <v>14554</v>
      </c>
      <c r="N2230" s="488" t="s">
        <v>1520</v>
      </c>
      <c r="O2230" s="488" t="s">
        <v>1521</v>
      </c>
      <c r="P2230" s="488" t="s">
        <v>1554</v>
      </c>
      <c r="Q2230" s="488" t="s">
        <v>1523</v>
      </c>
      <c r="R2230" s="495" t="s">
        <v>1524</v>
      </c>
      <c r="S2230" s="494"/>
      <c r="T2230" s="494"/>
      <c r="U2230" s="488" t="s">
        <v>14555</v>
      </c>
      <c r="AB2230" s="488" t="s">
        <v>14556</v>
      </c>
      <c r="AC2230" s="496">
        <v>9.05E9</v>
      </c>
      <c r="AD2230" s="497"/>
      <c r="AE2230" s="497"/>
      <c r="AF2230" s="497"/>
      <c r="AG2230" s="497"/>
      <c r="AH2230" s="497"/>
      <c r="AI2230" s="494"/>
      <c r="AJ2230" s="488" t="s">
        <v>1527</v>
      </c>
      <c r="AK2230" s="498"/>
      <c r="AL2230" s="499"/>
      <c r="AM2230" s="488" t="s">
        <v>14557</v>
      </c>
      <c r="AO2230" s="494"/>
      <c r="AP2230" s="494"/>
      <c r="AQ2230" s="494"/>
      <c r="AR2230" s="494"/>
      <c r="AS2230" s="494"/>
      <c r="AT2230" s="488" t="s">
        <v>1529</v>
      </c>
      <c r="AU2230" s="492">
        <v>797.0</v>
      </c>
      <c r="AV2230" s="492">
        <v>6.0</v>
      </c>
      <c r="AW2230" s="492">
        <v>2026.0</v>
      </c>
      <c r="AX2230" s="488" t="s">
        <v>1587</v>
      </c>
      <c r="AY2230" s="488" t="s">
        <v>1597</v>
      </c>
      <c r="AZ2230" s="488" t="s">
        <v>1531</v>
      </c>
    </row>
    <row r="2231" hidden="1">
      <c r="A2231" s="488" t="s">
        <v>14558</v>
      </c>
      <c r="B2231" s="488" t="s">
        <v>14559</v>
      </c>
      <c r="C2231" s="488" t="s">
        <v>1513</v>
      </c>
      <c r="D2231" s="488" t="s">
        <v>1514</v>
      </c>
      <c r="E2231" s="491">
        <v>45823.11666666667</v>
      </c>
      <c r="F2231" s="492">
        <v>9800.0</v>
      </c>
      <c r="G2231" s="488" t="s">
        <v>1515</v>
      </c>
      <c r="H2231" s="492">
        <v>9800.0</v>
      </c>
      <c r="I2231" s="488" t="s">
        <v>1515</v>
      </c>
      <c r="J2231" s="488" t="s">
        <v>1516</v>
      </c>
      <c r="K2231" s="488" t="s">
        <v>1517</v>
      </c>
      <c r="L2231" s="488" t="s">
        <v>14560</v>
      </c>
      <c r="M2231" s="488" t="s">
        <v>14561</v>
      </c>
      <c r="N2231" s="488" t="s">
        <v>1520</v>
      </c>
      <c r="O2231" s="488" t="s">
        <v>1521</v>
      </c>
      <c r="P2231" s="488" t="s">
        <v>1554</v>
      </c>
      <c r="Q2231" s="488" t="s">
        <v>1523</v>
      </c>
      <c r="R2231" s="495" t="s">
        <v>1524</v>
      </c>
      <c r="S2231" s="494"/>
      <c r="T2231" s="494"/>
      <c r="U2231" s="488" t="s">
        <v>14562</v>
      </c>
      <c r="AB2231" s="488" t="s">
        <v>14563</v>
      </c>
      <c r="AC2231" s="496">
        <v>9.06E9</v>
      </c>
      <c r="AD2231" s="497"/>
      <c r="AE2231" s="497"/>
      <c r="AF2231" s="497"/>
      <c r="AG2231" s="497"/>
      <c r="AH2231" s="497"/>
      <c r="AI2231" s="494"/>
      <c r="AJ2231" s="488" t="s">
        <v>1527</v>
      </c>
      <c r="AK2231" s="498"/>
      <c r="AL2231" s="499"/>
      <c r="AM2231" s="488" t="s">
        <v>14564</v>
      </c>
      <c r="AP2231" s="494"/>
      <c r="AQ2231" s="494"/>
      <c r="AR2231" s="494"/>
      <c r="AS2231" s="494"/>
      <c r="AT2231" s="488" t="s">
        <v>1529</v>
      </c>
      <c r="AU2231" s="492">
        <v>7132.0</v>
      </c>
      <c r="AV2231" s="492">
        <v>3.0</v>
      </c>
      <c r="AW2231" s="492">
        <v>2028.0</v>
      </c>
      <c r="AX2231" s="488" t="s">
        <v>1587</v>
      </c>
      <c r="AY2231" s="488" t="s">
        <v>1917</v>
      </c>
      <c r="AZ2231" s="488" t="s">
        <v>1531</v>
      </c>
    </row>
    <row r="2232" hidden="1">
      <c r="A2232" s="488" t="s">
        <v>14565</v>
      </c>
      <c r="B2232" s="488" t="s">
        <v>14559</v>
      </c>
      <c r="C2232" s="488" t="s">
        <v>1513</v>
      </c>
      <c r="D2232" s="488" t="s">
        <v>1514</v>
      </c>
      <c r="E2232" s="491">
        <v>45823.11388888889</v>
      </c>
      <c r="F2232" s="492">
        <v>2980.0</v>
      </c>
      <c r="G2232" s="488" t="s">
        <v>1515</v>
      </c>
      <c r="H2232" s="492">
        <v>2980.0</v>
      </c>
      <c r="I2232" s="488" t="s">
        <v>1515</v>
      </c>
      <c r="J2232" s="488" t="s">
        <v>1516</v>
      </c>
      <c r="K2232" s="488" t="s">
        <v>1517</v>
      </c>
      <c r="L2232" s="488" t="s">
        <v>14560</v>
      </c>
      <c r="M2232" s="488" t="s">
        <v>14566</v>
      </c>
      <c r="N2232" s="488" t="s">
        <v>1520</v>
      </c>
      <c r="O2232" s="488" t="s">
        <v>1521</v>
      </c>
      <c r="P2232" s="488" t="s">
        <v>1554</v>
      </c>
      <c r="Q2232" s="488" t="s">
        <v>1523</v>
      </c>
      <c r="R2232" s="495" t="s">
        <v>1524</v>
      </c>
      <c r="S2232" s="494"/>
      <c r="T2232" s="494"/>
      <c r="U2232" s="488" t="s">
        <v>14567</v>
      </c>
      <c r="AB2232" s="488" t="s">
        <v>14563</v>
      </c>
      <c r="AC2232" s="496">
        <v>9.06E9</v>
      </c>
      <c r="AD2232" s="497"/>
      <c r="AE2232" s="494"/>
      <c r="AF2232" s="494"/>
      <c r="AG2232" s="494"/>
      <c r="AH2232" s="494"/>
      <c r="AI2232" s="494"/>
      <c r="AJ2232" s="488" t="s">
        <v>1527</v>
      </c>
      <c r="AK2232" s="494"/>
      <c r="AL2232" s="494"/>
      <c r="AM2232" s="488" t="s">
        <v>14564</v>
      </c>
      <c r="AP2232" s="494"/>
      <c r="AQ2232" s="494"/>
      <c r="AR2232" s="494"/>
      <c r="AS2232" s="494"/>
      <c r="AT2232" s="488" t="s">
        <v>1529</v>
      </c>
      <c r="AU2232" s="492">
        <v>7132.0</v>
      </c>
      <c r="AV2232" s="492">
        <v>3.0</v>
      </c>
      <c r="AW2232" s="492">
        <v>2028.0</v>
      </c>
      <c r="AX2232" s="488" t="s">
        <v>1587</v>
      </c>
      <c r="AY2232" s="488" t="s">
        <v>1917</v>
      </c>
      <c r="AZ2232" s="488" t="s">
        <v>1531</v>
      </c>
    </row>
    <row r="2233" hidden="1">
      <c r="A2233" s="488" t="s">
        <v>14568</v>
      </c>
      <c r="B2233" s="488" t="s">
        <v>14569</v>
      </c>
      <c r="C2233" s="488" t="s">
        <v>1513</v>
      </c>
      <c r="D2233" s="488" t="s">
        <v>1514</v>
      </c>
      <c r="E2233" s="491">
        <v>45823.04791666667</v>
      </c>
      <c r="F2233" s="492">
        <v>2980.0</v>
      </c>
      <c r="G2233" s="488" t="s">
        <v>1515</v>
      </c>
      <c r="H2233" s="492">
        <v>2980.0</v>
      </c>
      <c r="I2233" s="488" t="s">
        <v>1515</v>
      </c>
      <c r="J2233" s="488" t="s">
        <v>1516</v>
      </c>
      <c r="K2233" s="488" t="s">
        <v>1517</v>
      </c>
      <c r="L2233" s="488" t="s">
        <v>14570</v>
      </c>
      <c r="M2233" s="488" t="s">
        <v>14571</v>
      </c>
      <c r="N2233" s="488" t="s">
        <v>1520</v>
      </c>
      <c r="O2233" s="488" t="s">
        <v>1521</v>
      </c>
      <c r="P2233" s="488" t="s">
        <v>1554</v>
      </c>
      <c r="Q2233" s="488" t="s">
        <v>1523</v>
      </c>
      <c r="R2233" s="495" t="s">
        <v>1524</v>
      </c>
      <c r="S2233" s="494"/>
      <c r="T2233" s="494"/>
      <c r="U2233" s="488" t="s">
        <v>14572</v>
      </c>
      <c r="AB2233" s="488" t="s">
        <v>14573</v>
      </c>
      <c r="AC2233" s="496">
        <v>9.06E9</v>
      </c>
      <c r="AD2233" s="494"/>
      <c r="AE2233" s="494"/>
      <c r="AF2233" s="494"/>
      <c r="AG2233" s="494"/>
      <c r="AH2233" s="494"/>
      <c r="AI2233" s="494"/>
      <c r="AJ2233" s="488" t="s">
        <v>1527</v>
      </c>
      <c r="AK2233" s="498"/>
      <c r="AL2233" s="499"/>
      <c r="AM2233" s="488" t="s">
        <v>14574</v>
      </c>
      <c r="AO2233" s="494"/>
      <c r="AP2233" s="494"/>
      <c r="AQ2233" s="494"/>
      <c r="AR2233" s="494"/>
      <c r="AS2233" s="494"/>
      <c r="AT2233" s="488" t="s">
        <v>1529</v>
      </c>
      <c r="AU2233" s="492">
        <v>4391.0</v>
      </c>
      <c r="AV2233" s="492">
        <v>4.0</v>
      </c>
      <c r="AW2233" s="492">
        <v>2028.0</v>
      </c>
      <c r="AX2233" s="488" t="s">
        <v>1587</v>
      </c>
      <c r="AY2233" s="488" t="s">
        <v>1805</v>
      </c>
      <c r="AZ2233" s="488" t="s">
        <v>1531</v>
      </c>
    </row>
    <row r="2234" hidden="1">
      <c r="A2234" s="488" t="s">
        <v>14575</v>
      </c>
      <c r="B2234" s="488" t="s">
        <v>14576</v>
      </c>
      <c r="C2234" s="488" t="s">
        <v>1513</v>
      </c>
      <c r="D2234" s="488" t="s">
        <v>1514</v>
      </c>
      <c r="E2234" s="491">
        <v>45823.04583333333</v>
      </c>
      <c r="F2234" s="492">
        <v>2980.0</v>
      </c>
      <c r="G2234" s="488" t="s">
        <v>1515</v>
      </c>
      <c r="H2234" s="492">
        <v>2980.0</v>
      </c>
      <c r="I2234" s="488" t="s">
        <v>1515</v>
      </c>
      <c r="J2234" s="488" t="s">
        <v>1516</v>
      </c>
      <c r="K2234" s="488" t="s">
        <v>1517</v>
      </c>
      <c r="L2234" s="488" t="s">
        <v>14577</v>
      </c>
      <c r="M2234" s="488" t="s">
        <v>14578</v>
      </c>
      <c r="N2234" s="488" t="s">
        <v>1520</v>
      </c>
      <c r="O2234" s="488" t="s">
        <v>1521</v>
      </c>
      <c r="P2234" s="488" t="s">
        <v>1724</v>
      </c>
      <c r="Q2234" s="488" t="s">
        <v>1523</v>
      </c>
      <c r="R2234" s="495" t="s">
        <v>1524</v>
      </c>
      <c r="S2234" s="494"/>
      <c r="T2234" s="494"/>
      <c r="U2234" s="488" t="s">
        <v>14579</v>
      </c>
      <c r="AB2234" s="488" t="s">
        <v>14580</v>
      </c>
      <c r="AC2234" s="496">
        <v>9.01E9</v>
      </c>
      <c r="AD2234" s="497"/>
      <c r="AE2234" s="494"/>
      <c r="AF2234" s="494"/>
      <c r="AG2234" s="494"/>
      <c r="AH2234" s="494"/>
      <c r="AI2234" s="494"/>
      <c r="AJ2234" s="488" t="s">
        <v>1527</v>
      </c>
      <c r="AK2234" s="498"/>
      <c r="AL2234" s="499"/>
      <c r="AM2234" s="488" t="s">
        <v>14581</v>
      </c>
      <c r="AO2234" s="494"/>
      <c r="AP2234" s="494"/>
      <c r="AQ2234" s="494"/>
      <c r="AR2234" s="494"/>
      <c r="AS2234" s="494"/>
      <c r="AT2234" s="488" t="s">
        <v>1529</v>
      </c>
      <c r="AU2234" s="492">
        <v>4902.0</v>
      </c>
      <c r="AV2234" s="492">
        <v>9.0</v>
      </c>
      <c r="AW2234" s="492">
        <v>2029.0</v>
      </c>
      <c r="AX2234" s="488" t="s">
        <v>1728</v>
      </c>
      <c r="AY2234" s="488" t="s">
        <v>2119</v>
      </c>
      <c r="AZ2234" s="488" t="s">
        <v>1531</v>
      </c>
    </row>
    <row r="2235" hidden="1">
      <c r="A2235" s="488" t="s">
        <v>14582</v>
      </c>
      <c r="B2235" s="488" t="s">
        <v>14583</v>
      </c>
      <c r="C2235" s="488" t="s">
        <v>1513</v>
      </c>
      <c r="D2235" s="488" t="s">
        <v>1514</v>
      </c>
      <c r="E2235" s="491">
        <v>45823.04513888889</v>
      </c>
      <c r="F2235" s="492">
        <v>2980.0</v>
      </c>
      <c r="G2235" s="488" t="s">
        <v>1515</v>
      </c>
      <c r="H2235" s="492">
        <v>2980.0</v>
      </c>
      <c r="I2235" s="488" t="s">
        <v>1515</v>
      </c>
      <c r="J2235" s="488" t="s">
        <v>1516</v>
      </c>
      <c r="K2235" s="488" t="s">
        <v>1517</v>
      </c>
      <c r="L2235" s="488" t="s">
        <v>14584</v>
      </c>
      <c r="M2235" s="488" t="s">
        <v>14585</v>
      </c>
      <c r="N2235" s="488" t="s">
        <v>1520</v>
      </c>
      <c r="O2235" s="488" t="s">
        <v>1521</v>
      </c>
      <c r="P2235" s="488" t="s">
        <v>1724</v>
      </c>
      <c r="Q2235" s="488" t="s">
        <v>1523</v>
      </c>
      <c r="R2235" s="495" t="s">
        <v>1524</v>
      </c>
      <c r="S2235" s="494"/>
      <c r="T2235" s="494"/>
      <c r="U2235" s="488" t="s">
        <v>14586</v>
      </c>
      <c r="AB2235" s="488" t="s">
        <v>14587</v>
      </c>
      <c r="AC2235" s="496">
        <v>9.07E9</v>
      </c>
      <c r="AD2235" s="497"/>
      <c r="AE2235" s="494"/>
      <c r="AF2235" s="494"/>
      <c r="AG2235" s="494"/>
      <c r="AH2235" s="494"/>
      <c r="AI2235" s="494"/>
      <c r="AJ2235" s="488" t="s">
        <v>1527</v>
      </c>
      <c r="AK2235" s="494"/>
      <c r="AL2235" s="494"/>
      <c r="AM2235" s="488" t="s">
        <v>14588</v>
      </c>
      <c r="AO2235" s="497"/>
      <c r="AP2235" s="494"/>
      <c r="AQ2235" s="494"/>
      <c r="AR2235" s="494"/>
      <c r="AS2235" s="494"/>
      <c r="AT2235" s="488" t="s">
        <v>1529</v>
      </c>
      <c r="AU2235" s="492">
        <v>2001.0</v>
      </c>
      <c r="AV2235" s="492">
        <v>7.0</v>
      </c>
      <c r="AW2235" s="492">
        <v>2025.0</v>
      </c>
      <c r="AX2235" s="488" t="s">
        <v>1728</v>
      </c>
      <c r="AY2235" s="488" t="s">
        <v>1729</v>
      </c>
      <c r="AZ2235" s="488" t="s">
        <v>1531</v>
      </c>
    </row>
    <row r="2236" hidden="1">
      <c r="A2236" s="488" t="s">
        <v>14589</v>
      </c>
      <c r="B2236" s="488" t="s">
        <v>14590</v>
      </c>
      <c r="C2236" s="488" t="s">
        <v>1513</v>
      </c>
      <c r="D2236" s="488" t="s">
        <v>1514</v>
      </c>
      <c r="E2236" s="491">
        <v>45823.02361111111</v>
      </c>
      <c r="F2236" s="492">
        <v>2980.0</v>
      </c>
      <c r="G2236" s="488" t="s">
        <v>1515</v>
      </c>
      <c r="H2236" s="492">
        <v>2980.0</v>
      </c>
      <c r="I2236" s="488" t="s">
        <v>1515</v>
      </c>
      <c r="J2236" s="488" t="s">
        <v>1516</v>
      </c>
      <c r="K2236" s="488" t="s">
        <v>1517</v>
      </c>
      <c r="L2236" s="488" t="s">
        <v>14591</v>
      </c>
      <c r="M2236" s="488" t="s">
        <v>14592</v>
      </c>
      <c r="N2236" s="488" t="s">
        <v>1520</v>
      </c>
      <c r="O2236" s="488" t="s">
        <v>1521</v>
      </c>
      <c r="P2236" s="488" t="s">
        <v>1554</v>
      </c>
      <c r="Q2236" s="488" t="s">
        <v>1523</v>
      </c>
      <c r="R2236" s="495" t="s">
        <v>1524</v>
      </c>
      <c r="S2236" s="494"/>
      <c r="T2236" s="494"/>
      <c r="U2236" s="488" t="s">
        <v>14593</v>
      </c>
      <c r="AB2236" s="488" t="s">
        <v>14594</v>
      </c>
      <c r="AC2236" s="496">
        <v>9.02E9</v>
      </c>
      <c r="AD2236" s="497"/>
      <c r="AE2236" s="494"/>
      <c r="AF2236" s="494"/>
      <c r="AG2236" s="494"/>
      <c r="AH2236" s="494"/>
      <c r="AI2236" s="494"/>
      <c r="AJ2236" s="488" t="s">
        <v>1527</v>
      </c>
      <c r="AK2236" s="494"/>
      <c r="AL2236" s="494"/>
      <c r="AM2236" s="488" t="s">
        <v>14595</v>
      </c>
      <c r="AP2236" s="494"/>
      <c r="AQ2236" s="494"/>
      <c r="AR2236" s="494"/>
      <c r="AS2236" s="494"/>
      <c r="AT2236" s="488" t="s">
        <v>1529</v>
      </c>
      <c r="AU2236" s="492">
        <v>7255.0</v>
      </c>
      <c r="AV2236" s="492">
        <v>5.0</v>
      </c>
      <c r="AW2236" s="492">
        <v>2027.0</v>
      </c>
      <c r="AX2236" s="488" t="s">
        <v>1634</v>
      </c>
      <c r="AY2236" s="488" t="s">
        <v>1917</v>
      </c>
      <c r="AZ2236" s="488" t="s">
        <v>1531</v>
      </c>
    </row>
    <row r="2237" hidden="1">
      <c r="A2237" s="488" t="s">
        <v>14596</v>
      </c>
      <c r="B2237" s="488" t="s">
        <v>14597</v>
      </c>
      <c r="C2237" s="488" t="s">
        <v>1513</v>
      </c>
      <c r="D2237" s="488" t="s">
        <v>1514</v>
      </c>
      <c r="E2237" s="491">
        <v>45823.00486111111</v>
      </c>
      <c r="F2237" s="492">
        <v>9800.0</v>
      </c>
      <c r="G2237" s="488" t="s">
        <v>1515</v>
      </c>
      <c r="H2237" s="492">
        <v>9800.0</v>
      </c>
      <c r="I2237" s="488" t="s">
        <v>1515</v>
      </c>
      <c r="J2237" s="488" t="s">
        <v>1516</v>
      </c>
      <c r="K2237" s="488" t="s">
        <v>1517</v>
      </c>
      <c r="L2237" s="488" t="s">
        <v>14598</v>
      </c>
      <c r="M2237" s="488" t="s">
        <v>14599</v>
      </c>
      <c r="N2237" s="488" t="s">
        <v>1520</v>
      </c>
      <c r="O2237" s="488" t="s">
        <v>1521</v>
      </c>
      <c r="P2237" s="488" t="s">
        <v>1554</v>
      </c>
      <c r="Q2237" s="488" t="s">
        <v>1523</v>
      </c>
      <c r="R2237" s="495" t="s">
        <v>1524</v>
      </c>
      <c r="S2237" s="494"/>
      <c r="T2237" s="494"/>
      <c r="U2237" s="488" t="s">
        <v>14600</v>
      </c>
      <c r="AB2237" s="488" t="s">
        <v>14601</v>
      </c>
      <c r="AC2237" s="496">
        <v>8.03E9</v>
      </c>
      <c r="AD2237" s="497"/>
      <c r="AE2237" s="494"/>
      <c r="AF2237" s="494"/>
      <c r="AG2237" s="494"/>
      <c r="AH2237" s="494"/>
      <c r="AI2237" s="494"/>
      <c r="AJ2237" s="488" t="s">
        <v>1527</v>
      </c>
      <c r="AK2237" s="498"/>
      <c r="AL2237" s="499"/>
      <c r="AM2237" s="488" t="s">
        <v>14602</v>
      </c>
      <c r="AO2237" s="497"/>
      <c r="AP2237" s="494"/>
      <c r="AQ2237" s="494"/>
      <c r="AR2237" s="494"/>
      <c r="AS2237" s="494"/>
      <c r="AT2237" s="488" t="s">
        <v>1529</v>
      </c>
      <c r="AU2237" s="492">
        <v>8234.0</v>
      </c>
      <c r="AV2237" s="492">
        <v>12.0</v>
      </c>
      <c r="AW2237" s="492">
        <v>2027.0</v>
      </c>
      <c r="AX2237" s="488" t="s">
        <v>1634</v>
      </c>
      <c r="AY2237" s="488" t="s">
        <v>1831</v>
      </c>
      <c r="AZ2237" s="488" t="s">
        <v>1531</v>
      </c>
    </row>
    <row r="2238" hidden="1">
      <c r="A2238" s="488" t="s">
        <v>14603</v>
      </c>
      <c r="B2238" s="488" t="s">
        <v>14604</v>
      </c>
      <c r="C2238" s="488" t="s">
        <v>1513</v>
      </c>
      <c r="D2238" s="488" t="s">
        <v>1514</v>
      </c>
      <c r="E2238" s="491">
        <v>45823.004166666666</v>
      </c>
      <c r="F2238" s="492">
        <v>2980.0</v>
      </c>
      <c r="G2238" s="488" t="s">
        <v>1515</v>
      </c>
      <c r="H2238" s="492">
        <v>2980.0</v>
      </c>
      <c r="I2238" s="488" t="s">
        <v>1515</v>
      </c>
      <c r="J2238" s="488" t="s">
        <v>1516</v>
      </c>
      <c r="K2238" s="488" t="s">
        <v>1517</v>
      </c>
      <c r="L2238" s="488" t="s">
        <v>14605</v>
      </c>
      <c r="M2238" s="488" t="s">
        <v>14606</v>
      </c>
      <c r="N2238" s="488" t="s">
        <v>1520</v>
      </c>
      <c r="O2238" s="488" t="s">
        <v>1521</v>
      </c>
      <c r="P2238" s="488" t="s">
        <v>1545</v>
      </c>
      <c r="Q2238" s="488" t="s">
        <v>1523</v>
      </c>
      <c r="R2238" s="495" t="s">
        <v>1524</v>
      </c>
      <c r="S2238" s="494"/>
      <c r="T2238" s="494"/>
      <c r="U2238" s="488" t="s">
        <v>8936</v>
      </c>
      <c r="AB2238" s="488" t="s">
        <v>14607</v>
      </c>
      <c r="AC2238" s="496">
        <v>8.05E9</v>
      </c>
      <c r="AD2238" s="497"/>
      <c r="AE2238" s="494"/>
      <c r="AF2238" s="494"/>
      <c r="AG2238" s="494"/>
      <c r="AH2238" s="494"/>
      <c r="AI2238" s="494"/>
      <c r="AJ2238" s="488" t="s">
        <v>1527</v>
      </c>
      <c r="AK2238" s="494"/>
      <c r="AL2238" s="499"/>
      <c r="AM2238" s="488" t="s">
        <v>14608</v>
      </c>
      <c r="AO2238" s="494"/>
      <c r="AP2238" s="494"/>
      <c r="AQ2238" s="494"/>
      <c r="AR2238" s="494"/>
      <c r="AS2238" s="494"/>
      <c r="AT2238" s="488" t="s">
        <v>1529</v>
      </c>
      <c r="AU2238" s="492">
        <v>189.0</v>
      </c>
      <c r="AV2238" s="492">
        <v>3.0</v>
      </c>
      <c r="AW2238" s="492">
        <v>2026.0</v>
      </c>
      <c r="AX2238" s="497"/>
      <c r="AY2238" s="488" t="s">
        <v>1652</v>
      </c>
      <c r="AZ2238" s="488" t="s">
        <v>1531</v>
      </c>
    </row>
    <row r="2239" hidden="1">
      <c r="A2239" s="488" t="s">
        <v>14609</v>
      </c>
      <c r="B2239" s="488" t="s">
        <v>14597</v>
      </c>
      <c r="C2239" s="488" t="s">
        <v>1513</v>
      </c>
      <c r="D2239" s="488" t="s">
        <v>1514</v>
      </c>
      <c r="E2239" s="491">
        <v>45823.0</v>
      </c>
      <c r="F2239" s="492">
        <v>2980.0</v>
      </c>
      <c r="G2239" s="488" t="s">
        <v>1515</v>
      </c>
      <c r="H2239" s="492">
        <v>2980.0</v>
      </c>
      <c r="I2239" s="488" t="s">
        <v>1515</v>
      </c>
      <c r="J2239" s="488" t="s">
        <v>1516</v>
      </c>
      <c r="K2239" s="488" t="s">
        <v>1517</v>
      </c>
      <c r="L2239" s="488" t="s">
        <v>14598</v>
      </c>
      <c r="M2239" s="488" t="s">
        <v>14610</v>
      </c>
      <c r="N2239" s="488" t="s">
        <v>1520</v>
      </c>
      <c r="O2239" s="488" t="s">
        <v>1521</v>
      </c>
      <c r="P2239" s="488" t="s">
        <v>1554</v>
      </c>
      <c r="Q2239" s="488" t="s">
        <v>1523</v>
      </c>
      <c r="R2239" s="495" t="s">
        <v>1524</v>
      </c>
      <c r="S2239" s="494"/>
      <c r="T2239" s="494"/>
      <c r="U2239" s="488" t="s">
        <v>14611</v>
      </c>
      <c r="AB2239" s="488" t="s">
        <v>14601</v>
      </c>
      <c r="AC2239" s="496">
        <v>8.03E9</v>
      </c>
      <c r="AD2239" s="497"/>
      <c r="AE2239" s="497"/>
      <c r="AF2239" s="494"/>
      <c r="AG2239" s="494"/>
      <c r="AH2239" s="494"/>
      <c r="AI2239" s="494"/>
      <c r="AJ2239" s="488" t="s">
        <v>1527</v>
      </c>
      <c r="AK2239" s="494"/>
      <c r="AL2239" s="494"/>
      <c r="AM2239" s="488" t="s">
        <v>14602</v>
      </c>
      <c r="AO2239" s="497"/>
      <c r="AP2239" s="494"/>
      <c r="AQ2239" s="494"/>
      <c r="AR2239" s="494"/>
      <c r="AS2239" s="494"/>
      <c r="AT2239" s="488" t="s">
        <v>1529</v>
      </c>
      <c r="AU2239" s="492">
        <v>8234.0</v>
      </c>
      <c r="AV2239" s="492">
        <v>12.0</v>
      </c>
      <c r="AW2239" s="492">
        <v>2027.0</v>
      </c>
      <c r="AX2239" s="488" t="s">
        <v>1634</v>
      </c>
      <c r="AY2239" s="488" t="s">
        <v>1831</v>
      </c>
      <c r="AZ2239" s="488" t="s">
        <v>1531</v>
      </c>
    </row>
    <row r="2240" hidden="1">
      <c r="A2240" s="488" t="s">
        <v>14612</v>
      </c>
      <c r="B2240" s="488" t="s">
        <v>14613</v>
      </c>
      <c r="C2240" s="488" t="s">
        <v>1513</v>
      </c>
      <c r="D2240" s="488" t="s">
        <v>1514</v>
      </c>
      <c r="E2240" s="491">
        <v>45822.998611111114</v>
      </c>
      <c r="F2240" s="492">
        <v>2980.0</v>
      </c>
      <c r="G2240" s="488" t="s">
        <v>1515</v>
      </c>
      <c r="H2240" s="492">
        <v>2980.0</v>
      </c>
      <c r="I2240" s="488" t="s">
        <v>1515</v>
      </c>
      <c r="J2240" s="488" t="s">
        <v>1516</v>
      </c>
      <c r="K2240" s="488" t="s">
        <v>1517</v>
      </c>
      <c r="L2240" s="488" t="s">
        <v>14614</v>
      </c>
      <c r="M2240" s="488" t="s">
        <v>14615</v>
      </c>
      <c r="N2240" s="488" t="s">
        <v>1520</v>
      </c>
      <c r="O2240" s="488" t="s">
        <v>1521</v>
      </c>
      <c r="P2240" s="488" t="s">
        <v>1554</v>
      </c>
      <c r="Q2240" s="488" t="s">
        <v>1523</v>
      </c>
      <c r="R2240" s="495" t="s">
        <v>1524</v>
      </c>
      <c r="S2240" s="494"/>
      <c r="T2240" s="494"/>
      <c r="U2240" s="488" t="s">
        <v>14616</v>
      </c>
      <c r="AB2240" s="488" t="s">
        <v>14617</v>
      </c>
      <c r="AC2240" s="496">
        <v>9.02E9</v>
      </c>
      <c r="AD2240" s="497"/>
      <c r="AE2240" s="494"/>
      <c r="AF2240" s="494"/>
      <c r="AG2240" s="494"/>
      <c r="AH2240" s="494"/>
      <c r="AI2240" s="494"/>
      <c r="AJ2240" s="488" t="s">
        <v>1527</v>
      </c>
      <c r="AK2240" s="498"/>
      <c r="AL2240" s="499"/>
      <c r="AM2240" s="488" t="s">
        <v>14618</v>
      </c>
      <c r="AO2240" s="494"/>
      <c r="AP2240" s="494"/>
      <c r="AQ2240" s="494"/>
      <c r="AR2240" s="494"/>
      <c r="AS2240" s="494"/>
      <c r="AT2240" s="488" t="s">
        <v>1529</v>
      </c>
      <c r="AU2240" s="492">
        <v>2274.0</v>
      </c>
      <c r="AV2240" s="492">
        <v>7.0</v>
      </c>
      <c r="AW2240" s="492">
        <v>2025.0</v>
      </c>
      <c r="AX2240" s="488" t="s">
        <v>1587</v>
      </c>
      <c r="AY2240" s="488" t="s">
        <v>1597</v>
      </c>
      <c r="AZ2240" s="488" t="s">
        <v>1531</v>
      </c>
    </row>
    <row r="2241" hidden="1">
      <c r="A2241" s="488" t="s">
        <v>14619</v>
      </c>
      <c r="B2241" s="488" t="s">
        <v>14620</v>
      </c>
      <c r="C2241" s="488" t="s">
        <v>1513</v>
      </c>
      <c r="D2241" s="488" t="s">
        <v>1514</v>
      </c>
      <c r="E2241" s="491">
        <v>45822.96388888889</v>
      </c>
      <c r="F2241" s="492">
        <v>9800.0</v>
      </c>
      <c r="G2241" s="488" t="s">
        <v>1515</v>
      </c>
      <c r="H2241" s="492">
        <v>9800.0</v>
      </c>
      <c r="I2241" s="488" t="s">
        <v>1515</v>
      </c>
      <c r="J2241" s="488" t="s">
        <v>1516</v>
      </c>
      <c r="K2241" s="488" t="s">
        <v>1517</v>
      </c>
      <c r="L2241" s="488" t="s">
        <v>14621</v>
      </c>
      <c r="M2241" s="488" t="s">
        <v>14622</v>
      </c>
      <c r="N2241" s="488" t="s">
        <v>1520</v>
      </c>
      <c r="O2241" s="488" t="s">
        <v>1521</v>
      </c>
      <c r="P2241" s="488" t="s">
        <v>1554</v>
      </c>
      <c r="Q2241" s="488" t="s">
        <v>1523</v>
      </c>
      <c r="R2241" s="495" t="s">
        <v>1524</v>
      </c>
      <c r="S2241" s="494"/>
      <c r="T2241" s="494"/>
      <c r="U2241" s="488" t="s">
        <v>14623</v>
      </c>
      <c r="AB2241" s="488" t="s">
        <v>14624</v>
      </c>
      <c r="AC2241" s="496">
        <v>8.04E9</v>
      </c>
      <c r="AD2241" s="497"/>
      <c r="AE2241" s="497"/>
      <c r="AF2241" s="494"/>
      <c r="AG2241" s="494"/>
      <c r="AH2241" s="494"/>
      <c r="AI2241" s="494"/>
      <c r="AJ2241" s="488" t="s">
        <v>1527</v>
      </c>
      <c r="AK2241" s="498"/>
      <c r="AL2241" s="499"/>
      <c r="AM2241" s="488" t="s">
        <v>14625</v>
      </c>
      <c r="AP2241" s="494"/>
      <c r="AQ2241" s="494"/>
      <c r="AR2241" s="494"/>
      <c r="AS2241" s="494"/>
      <c r="AT2241" s="488" t="s">
        <v>1529</v>
      </c>
      <c r="AU2241" s="492">
        <v>7929.0</v>
      </c>
      <c r="AV2241" s="492">
        <v>11.0</v>
      </c>
      <c r="AW2241" s="492">
        <v>2028.0</v>
      </c>
      <c r="AX2241" s="488" t="s">
        <v>1587</v>
      </c>
      <c r="AY2241" s="488" t="s">
        <v>1805</v>
      </c>
      <c r="AZ2241" s="488" t="s">
        <v>1531</v>
      </c>
    </row>
    <row r="2242" hidden="1">
      <c r="A2242" s="488" t="s">
        <v>14626</v>
      </c>
      <c r="B2242" s="488" t="s">
        <v>14627</v>
      </c>
      <c r="C2242" s="488" t="s">
        <v>1513</v>
      </c>
      <c r="D2242" s="488" t="s">
        <v>1514</v>
      </c>
      <c r="E2242" s="491">
        <v>45822.96111111111</v>
      </c>
      <c r="F2242" s="492">
        <v>9800.0</v>
      </c>
      <c r="G2242" s="488" t="s">
        <v>1515</v>
      </c>
      <c r="H2242" s="492">
        <v>9800.0</v>
      </c>
      <c r="I2242" s="488" t="s">
        <v>1515</v>
      </c>
      <c r="J2242" s="488" t="s">
        <v>1516</v>
      </c>
      <c r="K2242" s="488" t="s">
        <v>1517</v>
      </c>
      <c r="L2242" s="488" t="s">
        <v>14628</v>
      </c>
      <c r="M2242" s="488" t="s">
        <v>14629</v>
      </c>
      <c r="N2242" s="488" t="s">
        <v>1520</v>
      </c>
      <c r="O2242" s="488" t="s">
        <v>1521</v>
      </c>
      <c r="P2242" s="488" t="s">
        <v>1724</v>
      </c>
      <c r="Q2242" s="488" t="s">
        <v>1523</v>
      </c>
      <c r="R2242" s="495" t="s">
        <v>1524</v>
      </c>
      <c r="S2242" s="494"/>
      <c r="T2242" s="494"/>
      <c r="U2242" s="488" t="s">
        <v>14630</v>
      </c>
      <c r="AB2242" s="488" t="s">
        <v>14631</v>
      </c>
      <c r="AC2242" s="496">
        <v>9.05E9</v>
      </c>
      <c r="AD2242" s="497"/>
      <c r="AE2242" s="494"/>
      <c r="AF2242" s="494"/>
      <c r="AG2242" s="494"/>
      <c r="AH2242" s="494"/>
      <c r="AI2242" s="494"/>
      <c r="AJ2242" s="488" t="s">
        <v>1527</v>
      </c>
      <c r="AK2242" s="494"/>
      <c r="AL2242" s="494"/>
      <c r="AM2242" s="488" t="s">
        <v>14632</v>
      </c>
      <c r="AO2242" s="494"/>
      <c r="AP2242" s="494"/>
      <c r="AQ2242" s="494"/>
      <c r="AR2242" s="494"/>
      <c r="AS2242" s="494"/>
      <c r="AT2242" s="488" t="s">
        <v>1529</v>
      </c>
      <c r="AU2242" s="492">
        <v>6516.0</v>
      </c>
      <c r="AV2242" s="492">
        <v>3.0</v>
      </c>
      <c r="AW2242" s="492">
        <v>2030.0</v>
      </c>
      <c r="AX2242" s="488" t="s">
        <v>1728</v>
      </c>
      <c r="AY2242" s="488" t="s">
        <v>2119</v>
      </c>
      <c r="AZ2242" s="488" t="s">
        <v>1531</v>
      </c>
    </row>
    <row r="2243" hidden="1">
      <c r="A2243" s="488" t="s">
        <v>14633</v>
      </c>
      <c r="B2243" s="488" t="s">
        <v>14620</v>
      </c>
      <c r="C2243" s="488" t="s">
        <v>1513</v>
      </c>
      <c r="D2243" s="488" t="s">
        <v>1514</v>
      </c>
      <c r="E2243" s="491">
        <v>45822.959027777775</v>
      </c>
      <c r="F2243" s="492">
        <v>2980.0</v>
      </c>
      <c r="G2243" s="488" t="s">
        <v>1515</v>
      </c>
      <c r="H2243" s="492">
        <v>2980.0</v>
      </c>
      <c r="I2243" s="488" t="s">
        <v>1515</v>
      </c>
      <c r="J2243" s="488" t="s">
        <v>1516</v>
      </c>
      <c r="K2243" s="488" t="s">
        <v>1517</v>
      </c>
      <c r="L2243" s="488" t="s">
        <v>14621</v>
      </c>
      <c r="M2243" s="488" t="s">
        <v>14634</v>
      </c>
      <c r="N2243" s="488" t="s">
        <v>1520</v>
      </c>
      <c r="O2243" s="488" t="s">
        <v>1521</v>
      </c>
      <c r="P2243" s="488" t="s">
        <v>1554</v>
      </c>
      <c r="Q2243" s="488" t="s">
        <v>1523</v>
      </c>
      <c r="R2243" s="495" t="s">
        <v>1524</v>
      </c>
      <c r="S2243" s="494"/>
      <c r="T2243" s="494"/>
      <c r="U2243" s="488" t="s">
        <v>14635</v>
      </c>
      <c r="AB2243" s="488" t="s">
        <v>14624</v>
      </c>
      <c r="AC2243" s="496">
        <v>8.04E9</v>
      </c>
      <c r="AD2243" s="497"/>
      <c r="AE2243" s="494"/>
      <c r="AF2243" s="494"/>
      <c r="AG2243" s="494"/>
      <c r="AH2243" s="494"/>
      <c r="AI2243" s="494"/>
      <c r="AJ2243" s="488" t="s">
        <v>1527</v>
      </c>
      <c r="AK2243" s="498"/>
      <c r="AL2243" s="499"/>
      <c r="AM2243" s="488" t="s">
        <v>14625</v>
      </c>
      <c r="AP2243" s="494"/>
      <c r="AQ2243" s="494"/>
      <c r="AR2243" s="494"/>
      <c r="AS2243" s="494"/>
      <c r="AT2243" s="488" t="s">
        <v>1529</v>
      </c>
      <c r="AU2243" s="492">
        <v>7929.0</v>
      </c>
      <c r="AV2243" s="492">
        <v>11.0</v>
      </c>
      <c r="AW2243" s="492">
        <v>2028.0</v>
      </c>
      <c r="AX2243" s="488" t="s">
        <v>1587</v>
      </c>
      <c r="AY2243" s="488" t="s">
        <v>1805</v>
      </c>
      <c r="AZ2243" s="488" t="s">
        <v>1531</v>
      </c>
    </row>
    <row r="2244" hidden="1">
      <c r="A2244" s="488" t="s">
        <v>14636</v>
      </c>
      <c r="B2244" s="488" t="s">
        <v>14637</v>
      </c>
      <c r="C2244" s="488" t="s">
        <v>1513</v>
      </c>
      <c r="D2244" s="488" t="s">
        <v>1514</v>
      </c>
      <c r="E2244" s="491">
        <v>45822.950694444444</v>
      </c>
      <c r="F2244" s="492">
        <v>2980.0</v>
      </c>
      <c r="G2244" s="488" t="s">
        <v>1515</v>
      </c>
      <c r="H2244" s="492">
        <v>2980.0</v>
      </c>
      <c r="I2244" s="488" t="s">
        <v>1515</v>
      </c>
      <c r="J2244" s="488" t="s">
        <v>1516</v>
      </c>
      <c r="K2244" s="488" t="s">
        <v>1517</v>
      </c>
      <c r="L2244" s="488" t="s">
        <v>14638</v>
      </c>
      <c r="M2244" s="488" t="s">
        <v>14639</v>
      </c>
      <c r="N2244" s="488" t="s">
        <v>1520</v>
      </c>
      <c r="O2244" s="488" t="s">
        <v>1521</v>
      </c>
      <c r="P2244" s="488" t="s">
        <v>1522</v>
      </c>
      <c r="Q2244" s="488" t="s">
        <v>1523</v>
      </c>
      <c r="R2244" s="495" t="s">
        <v>1524</v>
      </c>
      <c r="S2244" s="494"/>
      <c r="T2244" s="494"/>
      <c r="U2244" s="488" t="s">
        <v>14640</v>
      </c>
      <c r="AB2244" s="488" t="s">
        <v>14641</v>
      </c>
      <c r="AC2244" s="496">
        <v>8.02E9</v>
      </c>
      <c r="AD2244" s="494"/>
      <c r="AE2244" s="494"/>
      <c r="AF2244" s="494"/>
      <c r="AG2244" s="494"/>
      <c r="AH2244" s="494"/>
      <c r="AI2244" s="494"/>
      <c r="AJ2244" s="488" t="s">
        <v>1527</v>
      </c>
      <c r="AK2244" s="494"/>
      <c r="AL2244" s="494"/>
      <c r="AM2244" s="488" t="s">
        <v>14642</v>
      </c>
      <c r="AP2244" s="494"/>
      <c r="AQ2244" s="494"/>
      <c r="AR2244" s="494"/>
      <c r="AS2244" s="494"/>
      <c r="AT2244" s="488" t="s">
        <v>1529</v>
      </c>
      <c r="AU2244" s="492">
        <v>6883.0</v>
      </c>
      <c r="AV2244" s="492">
        <v>5.0</v>
      </c>
      <c r="AW2244" s="492">
        <v>2029.0</v>
      </c>
      <c r="AX2244" s="488" t="s">
        <v>1539</v>
      </c>
      <c r="AY2244" s="488" t="s">
        <v>1540</v>
      </c>
      <c r="AZ2244" s="488" t="s">
        <v>1531</v>
      </c>
    </row>
    <row r="2245" hidden="1">
      <c r="A2245" s="488" t="s">
        <v>14643</v>
      </c>
      <c r="B2245" s="488" t="s">
        <v>14644</v>
      </c>
      <c r="C2245" s="488" t="s">
        <v>1513</v>
      </c>
      <c r="D2245" s="488" t="s">
        <v>1514</v>
      </c>
      <c r="E2245" s="491">
        <v>45822.94930555556</v>
      </c>
      <c r="F2245" s="492">
        <v>9800.0</v>
      </c>
      <c r="G2245" s="488" t="s">
        <v>1515</v>
      </c>
      <c r="H2245" s="492">
        <v>9800.0</v>
      </c>
      <c r="I2245" s="488" t="s">
        <v>1515</v>
      </c>
      <c r="J2245" s="488" t="s">
        <v>1516</v>
      </c>
      <c r="K2245" s="488" t="s">
        <v>1517</v>
      </c>
      <c r="L2245" s="488" t="s">
        <v>14645</v>
      </c>
      <c r="M2245" s="488" t="s">
        <v>14646</v>
      </c>
      <c r="N2245" s="488" t="s">
        <v>1520</v>
      </c>
      <c r="O2245" s="488" t="s">
        <v>1521</v>
      </c>
      <c r="P2245" s="488" t="s">
        <v>1554</v>
      </c>
      <c r="Q2245" s="488" t="s">
        <v>1523</v>
      </c>
      <c r="R2245" s="495" t="s">
        <v>1524</v>
      </c>
      <c r="S2245" s="494"/>
      <c r="T2245" s="494"/>
      <c r="U2245" s="488" t="s">
        <v>14647</v>
      </c>
      <c r="AB2245" s="488" t="s">
        <v>14648</v>
      </c>
      <c r="AC2245" s="496">
        <v>9.1E9</v>
      </c>
      <c r="AD2245" s="494"/>
      <c r="AE2245" s="494"/>
      <c r="AF2245" s="494"/>
      <c r="AG2245" s="494"/>
      <c r="AH2245" s="494"/>
      <c r="AI2245" s="494"/>
      <c r="AJ2245" s="488" t="s">
        <v>1527</v>
      </c>
      <c r="AK2245" s="494"/>
      <c r="AL2245" s="494"/>
      <c r="AM2245" s="488" t="s">
        <v>14649</v>
      </c>
      <c r="AO2245" s="494"/>
      <c r="AP2245" s="494"/>
      <c r="AQ2245" s="494"/>
      <c r="AR2245" s="494"/>
      <c r="AS2245" s="494"/>
      <c r="AT2245" s="488" t="s">
        <v>1529</v>
      </c>
      <c r="AU2245" s="492">
        <v>9814.0</v>
      </c>
      <c r="AV2245" s="492">
        <v>8.0</v>
      </c>
      <c r="AW2245" s="492">
        <v>2028.0</v>
      </c>
      <c r="AX2245" s="488" t="s">
        <v>1587</v>
      </c>
      <c r="AY2245" s="488" t="s">
        <v>2720</v>
      </c>
      <c r="AZ2245" s="488" t="s">
        <v>1531</v>
      </c>
    </row>
    <row r="2246" hidden="1">
      <c r="A2246" s="488" t="s">
        <v>14650</v>
      </c>
      <c r="B2246" s="488" t="s">
        <v>14627</v>
      </c>
      <c r="C2246" s="488" t="s">
        <v>1513</v>
      </c>
      <c r="D2246" s="488" t="s">
        <v>1514</v>
      </c>
      <c r="E2246" s="491">
        <v>45822.94652777778</v>
      </c>
      <c r="F2246" s="492">
        <v>2980.0</v>
      </c>
      <c r="G2246" s="488" t="s">
        <v>1515</v>
      </c>
      <c r="H2246" s="492">
        <v>2980.0</v>
      </c>
      <c r="I2246" s="488" t="s">
        <v>1515</v>
      </c>
      <c r="J2246" s="488" t="s">
        <v>1516</v>
      </c>
      <c r="K2246" s="488" t="s">
        <v>1517</v>
      </c>
      <c r="L2246" s="488" t="s">
        <v>14628</v>
      </c>
      <c r="M2246" s="488" t="s">
        <v>14651</v>
      </c>
      <c r="N2246" s="488" t="s">
        <v>1520</v>
      </c>
      <c r="O2246" s="488" t="s">
        <v>1521</v>
      </c>
      <c r="P2246" s="488" t="s">
        <v>1724</v>
      </c>
      <c r="Q2246" s="488" t="s">
        <v>1523</v>
      </c>
      <c r="R2246" s="495" t="s">
        <v>1524</v>
      </c>
      <c r="S2246" s="494"/>
      <c r="T2246" s="494"/>
      <c r="U2246" s="488" t="s">
        <v>14652</v>
      </c>
      <c r="AB2246" s="488" t="s">
        <v>14631</v>
      </c>
      <c r="AC2246" s="496">
        <v>9.05E9</v>
      </c>
      <c r="AD2246" s="497"/>
      <c r="AE2246" s="494"/>
      <c r="AF2246" s="494"/>
      <c r="AG2246" s="494"/>
      <c r="AH2246" s="494"/>
      <c r="AI2246" s="494"/>
      <c r="AJ2246" s="488" t="s">
        <v>1527</v>
      </c>
      <c r="AK2246" s="494"/>
      <c r="AL2246" s="494"/>
      <c r="AM2246" s="488" t="s">
        <v>14632</v>
      </c>
      <c r="AO2246" s="494"/>
      <c r="AP2246" s="494"/>
      <c r="AQ2246" s="494"/>
      <c r="AR2246" s="494"/>
      <c r="AS2246" s="494"/>
      <c r="AT2246" s="488" t="s">
        <v>1529</v>
      </c>
      <c r="AU2246" s="492">
        <v>6516.0</v>
      </c>
      <c r="AV2246" s="492">
        <v>3.0</v>
      </c>
      <c r="AW2246" s="492">
        <v>2030.0</v>
      </c>
      <c r="AX2246" s="488" t="s">
        <v>1728</v>
      </c>
      <c r="AY2246" s="488" t="s">
        <v>2119</v>
      </c>
      <c r="AZ2246" s="488" t="s">
        <v>1531</v>
      </c>
    </row>
    <row r="2247" hidden="1">
      <c r="A2247" s="488" t="s">
        <v>14653</v>
      </c>
      <c r="B2247" s="488" t="s">
        <v>14654</v>
      </c>
      <c r="C2247" s="488" t="s">
        <v>1513</v>
      </c>
      <c r="D2247" s="488" t="s">
        <v>1514</v>
      </c>
      <c r="E2247" s="491">
        <v>45822.94236111111</v>
      </c>
      <c r="F2247" s="492">
        <v>2980.0</v>
      </c>
      <c r="G2247" s="488" t="s">
        <v>1515</v>
      </c>
      <c r="H2247" s="492">
        <v>2980.0</v>
      </c>
      <c r="I2247" s="488" t="s">
        <v>1515</v>
      </c>
      <c r="J2247" s="488" t="s">
        <v>1516</v>
      </c>
      <c r="K2247" s="488" t="s">
        <v>1517</v>
      </c>
      <c r="L2247" s="488" t="s">
        <v>14655</v>
      </c>
      <c r="M2247" s="488" t="s">
        <v>14656</v>
      </c>
      <c r="N2247" s="488" t="s">
        <v>1520</v>
      </c>
      <c r="O2247" s="488" t="s">
        <v>1521</v>
      </c>
      <c r="P2247" s="488" t="s">
        <v>1554</v>
      </c>
      <c r="Q2247" s="488" t="s">
        <v>1523</v>
      </c>
      <c r="R2247" s="495" t="s">
        <v>1524</v>
      </c>
      <c r="S2247" s="494"/>
      <c r="T2247" s="494"/>
      <c r="U2247" s="488" t="s">
        <v>14657</v>
      </c>
      <c r="AB2247" s="488" t="s">
        <v>14658</v>
      </c>
      <c r="AC2247" s="496">
        <v>8.04E9</v>
      </c>
      <c r="AD2247" s="497"/>
      <c r="AE2247" s="494"/>
      <c r="AF2247" s="494"/>
      <c r="AG2247" s="494"/>
      <c r="AH2247" s="494"/>
      <c r="AI2247" s="494"/>
      <c r="AJ2247" s="488" t="s">
        <v>1527</v>
      </c>
      <c r="AK2247" s="494"/>
      <c r="AL2247" s="494"/>
      <c r="AM2247" s="488" t="s">
        <v>14659</v>
      </c>
      <c r="AO2247" s="497"/>
      <c r="AP2247" s="494"/>
      <c r="AQ2247" s="494"/>
      <c r="AR2247" s="494"/>
      <c r="AS2247" s="494"/>
      <c r="AT2247" s="488" t="s">
        <v>1529</v>
      </c>
      <c r="AU2247" s="492">
        <v>1905.0</v>
      </c>
      <c r="AV2247" s="492">
        <v>4.0</v>
      </c>
      <c r="AW2247" s="492">
        <v>2027.0</v>
      </c>
      <c r="AX2247" s="488" t="s">
        <v>1587</v>
      </c>
      <c r="AY2247" s="488" t="s">
        <v>2720</v>
      </c>
      <c r="AZ2247" s="488" t="s">
        <v>1531</v>
      </c>
    </row>
    <row r="2248" hidden="1">
      <c r="A2248" s="488" t="s">
        <v>14660</v>
      </c>
      <c r="B2248" s="488" t="s">
        <v>14644</v>
      </c>
      <c r="C2248" s="488" t="s">
        <v>1513</v>
      </c>
      <c r="D2248" s="488" t="s">
        <v>1514</v>
      </c>
      <c r="E2248" s="491">
        <v>45822.941666666666</v>
      </c>
      <c r="F2248" s="492">
        <v>2980.0</v>
      </c>
      <c r="G2248" s="488" t="s">
        <v>1515</v>
      </c>
      <c r="H2248" s="492">
        <v>2980.0</v>
      </c>
      <c r="I2248" s="488" t="s">
        <v>1515</v>
      </c>
      <c r="J2248" s="488" t="s">
        <v>1516</v>
      </c>
      <c r="K2248" s="488" t="s">
        <v>1517</v>
      </c>
      <c r="L2248" s="488" t="s">
        <v>14645</v>
      </c>
      <c r="M2248" s="488" t="s">
        <v>14661</v>
      </c>
      <c r="N2248" s="488" t="s">
        <v>1520</v>
      </c>
      <c r="O2248" s="488" t="s">
        <v>1521</v>
      </c>
      <c r="P2248" s="488" t="s">
        <v>1554</v>
      </c>
      <c r="Q2248" s="488" t="s">
        <v>1523</v>
      </c>
      <c r="R2248" s="495" t="s">
        <v>1524</v>
      </c>
      <c r="S2248" s="494"/>
      <c r="T2248" s="494"/>
      <c r="U2248" s="488" t="s">
        <v>14662</v>
      </c>
      <c r="AB2248" s="488" t="s">
        <v>14648</v>
      </c>
      <c r="AC2248" s="496">
        <v>9.1E9</v>
      </c>
      <c r="AD2248" s="497"/>
      <c r="AE2248" s="494"/>
      <c r="AF2248" s="494"/>
      <c r="AG2248" s="494"/>
      <c r="AH2248" s="494"/>
      <c r="AI2248" s="494"/>
      <c r="AJ2248" s="488" t="s">
        <v>1527</v>
      </c>
      <c r="AK2248" s="494"/>
      <c r="AL2248" s="494"/>
      <c r="AM2248" s="488" t="s">
        <v>14649</v>
      </c>
      <c r="AO2248" s="497"/>
      <c r="AP2248" s="494"/>
      <c r="AQ2248" s="494"/>
      <c r="AR2248" s="494"/>
      <c r="AS2248" s="494"/>
      <c r="AT2248" s="488" t="s">
        <v>1529</v>
      </c>
      <c r="AU2248" s="492">
        <v>9814.0</v>
      </c>
      <c r="AV2248" s="492">
        <v>8.0</v>
      </c>
      <c r="AW2248" s="492">
        <v>2028.0</v>
      </c>
      <c r="AX2248" s="488" t="s">
        <v>1587</v>
      </c>
      <c r="AY2248" s="488" t="s">
        <v>2720</v>
      </c>
      <c r="AZ2248" s="488" t="s">
        <v>1531</v>
      </c>
    </row>
    <row r="2249" hidden="1">
      <c r="A2249" s="488" t="s">
        <v>14663</v>
      </c>
      <c r="B2249" s="488" t="s">
        <v>14664</v>
      </c>
      <c r="C2249" s="488" t="s">
        <v>1513</v>
      </c>
      <c r="D2249" s="488" t="s">
        <v>1514</v>
      </c>
      <c r="E2249" s="491">
        <v>45822.933333333334</v>
      </c>
      <c r="F2249" s="492">
        <v>2980.0</v>
      </c>
      <c r="G2249" s="488" t="s">
        <v>1515</v>
      </c>
      <c r="H2249" s="492">
        <v>2980.0</v>
      </c>
      <c r="I2249" s="488" t="s">
        <v>1515</v>
      </c>
      <c r="J2249" s="488" t="s">
        <v>1516</v>
      </c>
      <c r="K2249" s="488" t="s">
        <v>1517</v>
      </c>
      <c r="L2249" s="488" t="s">
        <v>14665</v>
      </c>
      <c r="M2249" s="488" t="s">
        <v>14666</v>
      </c>
      <c r="N2249" s="488" t="s">
        <v>1520</v>
      </c>
      <c r="O2249" s="488" t="s">
        <v>1521</v>
      </c>
      <c r="P2249" s="488" t="s">
        <v>1724</v>
      </c>
      <c r="Q2249" s="488" t="s">
        <v>1523</v>
      </c>
      <c r="R2249" s="495" t="s">
        <v>1524</v>
      </c>
      <c r="S2249" s="494"/>
      <c r="T2249" s="494"/>
      <c r="U2249" s="488" t="s">
        <v>14667</v>
      </c>
      <c r="AB2249" s="488" t="s">
        <v>14668</v>
      </c>
      <c r="AC2249" s="496">
        <v>8.05E9</v>
      </c>
      <c r="AD2249" s="497"/>
      <c r="AE2249" s="497"/>
      <c r="AF2249" s="494"/>
      <c r="AG2249" s="494"/>
      <c r="AH2249" s="494"/>
      <c r="AI2249" s="494"/>
      <c r="AJ2249" s="488" t="s">
        <v>1527</v>
      </c>
      <c r="AK2249" s="494"/>
      <c r="AL2249" s="494"/>
      <c r="AM2249" s="488" t="s">
        <v>14669</v>
      </c>
      <c r="AO2249" s="494"/>
      <c r="AP2249" s="494"/>
      <c r="AQ2249" s="494"/>
      <c r="AR2249" s="494"/>
      <c r="AS2249" s="494"/>
      <c r="AT2249" s="488" t="s">
        <v>1529</v>
      </c>
      <c r="AU2249" s="492">
        <v>1008.0</v>
      </c>
      <c r="AV2249" s="492">
        <v>7.0</v>
      </c>
      <c r="AW2249" s="492">
        <v>2027.0</v>
      </c>
      <c r="AX2249" s="488" t="s">
        <v>1728</v>
      </c>
      <c r="AY2249" s="488" t="s">
        <v>1729</v>
      </c>
      <c r="AZ2249" s="488" t="s">
        <v>1531</v>
      </c>
    </row>
    <row r="2250" hidden="1">
      <c r="A2250" s="488" t="s">
        <v>14670</v>
      </c>
      <c r="B2250" s="488" t="s">
        <v>14671</v>
      </c>
      <c r="C2250" s="488" t="s">
        <v>1513</v>
      </c>
      <c r="D2250" s="488" t="s">
        <v>1514</v>
      </c>
      <c r="E2250" s="491">
        <v>45822.93194444444</v>
      </c>
      <c r="F2250" s="492">
        <v>9800.0</v>
      </c>
      <c r="G2250" s="488" t="s">
        <v>1515</v>
      </c>
      <c r="H2250" s="492">
        <v>9800.0</v>
      </c>
      <c r="I2250" s="488" t="s">
        <v>1515</v>
      </c>
      <c r="J2250" s="488" t="s">
        <v>1516</v>
      </c>
      <c r="K2250" s="488" t="s">
        <v>1517</v>
      </c>
      <c r="L2250" s="488" t="s">
        <v>14672</v>
      </c>
      <c r="M2250" s="488" t="s">
        <v>14673</v>
      </c>
      <c r="N2250" s="488" t="s">
        <v>1520</v>
      </c>
      <c r="O2250" s="488" t="s">
        <v>1521</v>
      </c>
      <c r="P2250" s="488" t="s">
        <v>1554</v>
      </c>
      <c r="Q2250" s="488" t="s">
        <v>1523</v>
      </c>
      <c r="R2250" s="495" t="s">
        <v>1524</v>
      </c>
      <c r="S2250" s="494"/>
      <c r="T2250" s="494"/>
      <c r="U2250" s="488" t="s">
        <v>14674</v>
      </c>
      <c r="AB2250" s="488" t="s">
        <v>14675</v>
      </c>
      <c r="AC2250" s="496">
        <v>7.05E9</v>
      </c>
      <c r="AD2250" s="497"/>
      <c r="AE2250" s="494"/>
      <c r="AF2250" s="494"/>
      <c r="AG2250" s="494"/>
      <c r="AH2250" s="494"/>
      <c r="AI2250" s="494"/>
      <c r="AJ2250" s="488" t="s">
        <v>1527</v>
      </c>
      <c r="AK2250" s="494"/>
      <c r="AL2250" s="494"/>
      <c r="AM2250" s="488" t="s">
        <v>14676</v>
      </c>
      <c r="AO2250" s="494"/>
      <c r="AP2250" s="494"/>
      <c r="AQ2250" s="494"/>
      <c r="AR2250" s="494"/>
      <c r="AS2250" s="494"/>
      <c r="AT2250" s="488" t="s">
        <v>1558</v>
      </c>
      <c r="AU2250" s="492">
        <v>6766.0</v>
      </c>
      <c r="AV2250" s="492">
        <v>12.0</v>
      </c>
      <c r="AW2250" s="492">
        <v>2027.0</v>
      </c>
      <c r="AX2250" s="488" t="s">
        <v>1587</v>
      </c>
      <c r="AY2250" s="488" t="s">
        <v>1823</v>
      </c>
      <c r="AZ2250" s="488" t="s">
        <v>1531</v>
      </c>
    </row>
    <row r="2251" hidden="1">
      <c r="A2251" s="488" t="s">
        <v>14677</v>
      </c>
      <c r="B2251" s="488" t="s">
        <v>14671</v>
      </c>
      <c r="C2251" s="488" t="s">
        <v>1513</v>
      </c>
      <c r="D2251" s="488" t="s">
        <v>1514</v>
      </c>
      <c r="E2251" s="491">
        <v>45822.92638888889</v>
      </c>
      <c r="F2251" s="492">
        <v>2980.0</v>
      </c>
      <c r="G2251" s="488" t="s">
        <v>1515</v>
      </c>
      <c r="H2251" s="492">
        <v>2980.0</v>
      </c>
      <c r="I2251" s="488" t="s">
        <v>1515</v>
      </c>
      <c r="J2251" s="488" t="s">
        <v>1516</v>
      </c>
      <c r="K2251" s="488" t="s">
        <v>1517</v>
      </c>
      <c r="L2251" s="488" t="s">
        <v>14672</v>
      </c>
      <c r="M2251" s="488" t="s">
        <v>14678</v>
      </c>
      <c r="N2251" s="488" t="s">
        <v>1520</v>
      </c>
      <c r="O2251" s="488" t="s">
        <v>1521</v>
      </c>
      <c r="P2251" s="488" t="s">
        <v>1554</v>
      </c>
      <c r="Q2251" s="488" t="s">
        <v>1523</v>
      </c>
      <c r="R2251" s="495" t="s">
        <v>1524</v>
      </c>
      <c r="S2251" s="494"/>
      <c r="T2251" s="494"/>
      <c r="U2251" s="488" t="s">
        <v>14679</v>
      </c>
      <c r="AB2251" s="488" t="s">
        <v>14675</v>
      </c>
      <c r="AC2251" s="496">
        <v>7.05E9</v>
      </c>
      <c r="AD2251" s="497"/>
      <c r="AE2251" s="494"/>
      <c r="AF2251" s="494"/>
      <c r="AG2251" s="494"/>
      <c r="AH2251" s="494"/>
      <c r="AI2251" s="494"/>
      <c r="AJ2251" s="488" t="s">
        <v>1527</v>
      </c>
      <c r="AK2251" s="494"/>
      <c r="AL2251" s="494"/>
      <c r="AM2251" s="488" t="s">
        <v>14676</v>
      </c>
      <c r="AO2251" s="494"/>
      <c r="AP2251" s="494"/>
      <c r="AQ2251" s="494"/>
      <c r="AR2251" s="494"/>
      <c r="AS2251" s="494"/>
      <c r="AT2251" s="488" t="s">
        <v>1558</v>
      </c>
      <c r="AU2251" s="492">
        <v>6766.0</v>
      </c>
      <c r="AV2251" s="492">
        <v>12.0</v>
      </c>
      <c r="AW2251" s="492">
        <v>2027.0</v>
      </c>
      <c r="AX2251" s="488" t="s">
        <v>1587</v>
      </c>
      <c r="AY2251" s="488" t="s">
        <v>1823</v>
      </c>
      <c r="AZ2251" s="488" t="s">
        <v>1531</v>
      </c>
    </row>
    <row r="2252" hidden="1">
      <c r="A2252" s="488" t="s">
        <v>14680</v>
      </c>
      <c r="B2252" s="488" t="s">
        <v>14681</v>
      </c>
      <c r="C2252" s="488" t="s">
        <v>1513</v>
      </c>
      <c r="D2252" s="488" t="s">
        <v>1514</v>
      </c>
      <c r="E2252" s="491">
        <v>45822.92291666667</v>
      </c>
      <c r="F2252" s="492">
        <v>2980.0</v>
      </c>
      <c r="G2252" s="488" t="s">
        <v>1515</v>
      </c>
      <c r="H2252" s="492">
        <v>2980.0</v>
      </c>
      <c r="I2252" s="488" t="s">
        <v>1515</v>
      </c>
      <c r="J2252" s="488" t="s">
        <v>1516</v>
      </c>
      <c r="K2252" s="488" t="s">
        <v>1517</v>
      </c>
      <c r="L2252" s="488" t="s">
        <v>14682</v>
      </c>
      <c r="M2252" s="488" t="s">
        <v>14683</v>
      </c>
      <c r="N2252" s="488" t="s">
        <v>1520</v>
      </c>
      <c r="O2252" s="488" t="s">
        <v>1521</v>
      </c>
      <c r="P2252" s="488" t="s">
        <v>1554</v>
      </c>
      <c r="Q2252" s="488" t="s">
        <v>1523</v>
      </c>
      <c r="R2252" s="495" t="s">
        <v>1524</v>
      </c>
      <c r="S2252" s="494"/>
      <c r="T2252" s="494"/>
      <c r="U2252" s="488" t="s">
        <v>14684</v>
      </c>
      <c r="AB2252" s="488" t="s">
        <v>14685</v>
      </c>
      <c r="AC2252" s="496">
        <v>8.01E9</v>
      </c>
      <c r="AD2252" s="497"/>
      <c r="AE2252" s="494"/>
      <c r="AF2252" s="494"/>
      <c r="AG2252" s="494"/>
      <c r="AH2252" s="494"/>
      <c r="AI2252" s="494"/>
      <c r="AJ2252" s="488" t="s">
        <v>1527</v>
      </c>
      <c r="AK2252" s="494"/>
      <c r="AL2252" s="494"/>
      <c r="AM2252" s="488" t="s">
        <v>14686</v>
      </c>
      <c r="AO2252" s="494"/>
      <c r="AP2252" s="494"/>
      <c r="AQ2252" s="494"/>
      <c r="AR2252" s="494"/>
      <c r="AS2252" s="494"/>
      <c r="AT2252" s="488" t="s">
        <v>1529</v>
      </c>
      <c r="AU2252" s="492">
        <v>6078.0</v>
      </c>
      <c r="AV2252" s="492">
        <v>3.0</v>
      </c>
      <c r="AW2252" s="492">
        <v>2027.0</v>
      </c>
      <c r="AX2252" s="488" t="s">
        <v>1634</v>
      </c>
      <c r="AY2252" s="488" t="s">
        <v>1831</v>
      </c>
      <c r="AZ2252" s="488" t="s">
        <v>1531</v>
      </c>
    </row>
    <row r="2253" hidden="1">
      <c r="A2253" s="488" t="s">
        <v>14687</v>
      </c>
      <c r="B2253" s="488" t="s">
        <v>14688</v>
      </c>
      <c r="C2253" s="488" t="s">
        <v>1513</v>
      </c>
      <c r="D2253" s="488" t="s">
        <v>1514</v>
      </c>
      <c r="E2253" s="491">
        <v>45822.91875</v>
      </c>
      <c r="F2253" s="492">
        <v>9800.0</v>
      </c>
      <c r="G2253" s="488" t="s">
        <v>1515</v>
      </c>
      <c r="H2253" s="492">
        <v>9800.0</v>
      </c>
      <c r="I2253" s="488" t="s">
        <v>1515</v>
      </c>
      <c r="J2253" s="488" t="s">
        <v>1516</v>
      </c>
      <c r="K2253" s="488" t="s">
        <v>1517</v>
      </c>
      <c r="L2253" s="488" t="s">
        <v>14689</v>
      </c>
      <c r="M2253" s="488" t="s">
        <v>14690</v>
      </c>
      <c r="N2253" s="488" t="s">
        <v>1520</v>
      </c>
      <c r="O2253" s="488" t="s">
        <v>1521</v>
      </c>
      <c r="P2253" s="488" t="s">
        <v>1554</v>
      </c>
      <c r="Q2253" s="488" t="s">
        <v>1523</v>
      </c>
      <c r="R2253" s="495" t="s">
        <v>1524</v>
      </c>
      <c r="S2253" s="494"/>
      <c r="T2253" s="494"/>
      <c r="U2253" s="488" t="s">
        <v>14691</v>
      </c>
      <c r="AB2253" s="488" t="s">
        <v>14692</v>
      </c>
      <c r="AC2253" s="496">
        <v>9.03E9</v>
      </c>
      <c r="AD2253" s="497"/>
      <c r="AE2253" s="494"/>
      <c r="AF2253" s="494"/>
      <c r="AG2253" s="494"/>
      <c r="AH2253" s="494"/>
      <c r="AI2253" s="494"/>
      <c r="AJ2253" s="488" t="s">
        <v>1527</v>
      </c>
      <c r="AK2253" s="494"/>
      <c r="AL2253" s="494"/>
      <c r="AM2253" s="488" t="s">
        <v>14693</v>
      </c>
      <c r="AO2253" s="494"/>
      <c r="AP2253" s="494"/>
      <c r="AQ2253" s="494"/>
      <c r="AR2253" s="494"/>
      <c r="AS2253" s="494"/>
      <c r="AT2253" s="488" t="s">
        <v>1529</v>
      </c>
      <c r="AU2253" s="492">
        <v>8293.0</v>
      </c>
      <c r="AV2253" s="492">
        <v>9.0</v>
      </c>
      <c r="AW2253" s="492">
        <v>2026.0</v>
      </c>
      <c r="AX2253" s="488" t="s">
        <v>1634</v>
      </c>
      <c r="AY2253" s="488" t="s">
        <v>1917</v>
      </c>
      <c r="AZ2253" s="488" t="s">
        <v>1531</v>
      </c>
    </row>
    <row r="2254" hidden="1">
      <c r="A2254" s="488" t="s">
        <v>14694</v>
      </c>
      <c r="B2254" s="488" t="s">
        <v>14688</v>
      </c>
      <c r="C2254" s="488" t="s">
        <v>1513</v>
      </c>
      <c r="D2254" s="488" t="s">
        <v>1514</v>
      </c>
      <c r="E2254" s="491">
        <v>45822.91736111111</v>
      </c>
      <c r="F2254" s="492">
        <v>2980.0</v>
      </c>
      <c r="G2254" s="488" t="s">
        <v>1515</v>
      </c>
      <c r="H2254" s="492">
        <v>2980.0</v>
      </c>
      <c r="I2254" s="488" t="s">
        <v>1515</v>
      </c>
      <c r="J2254" s="488" t="s">
        <v>1516</v>
      </c>
      <c r="K2254" s="488" t="s">
        <v>1517</v>
      </c>
      <c r="L2254" s="488" t="s">
        <v>14689</v>
      </c>
      <c r="M2254" s="488" t="s">
        <v>14695</v>
      </c>
      <c r="N2254" s="488" t="s">
        <v>1520</v>
      </c>
      <c r="O2254" s="488" t="s">
        <v>1521</v>
      </c>
      <c r="P2254" s="488" t="s">
        <v>1554</v>
      </c>
      <c r="Q2254" s="488" t="s">
        <v>1523</v>
      </c>
      <c r="R2254" s="495" t="s">
        <v>1524</v>
      </c>
      <c r="S2254" s="494"/>
      <c r="T2254" s="494"/>
      <c r="U2254" s="488" t="s">
        <v>14696</v>
      </c>
      <c r="AB2254" s="488" t="s">
        <v>14692</v>
      </c>
      <c r="AC2254" s="496">
        <v>9.03E9</v>
      </c>
      <c r="AD2254" s="497"/>
      <c r="AE2254" s="494"/>
      <c r="AF2254" s="494"/>
      <c r="AG2254" s="494"/>
      <c r="AH2254" s="494"/>
      <c r="AI2254" s="494"/>
      <c r="AJ2254" s="488" t="s">
        <v>1527</v>
      </c>
      <c r="AK2254" s="494"/>
      <c r="AL2254" s="494"/>
      <c r="AM2254" s="488" t="s">
        <v>14693</v>
      </c>
      <c r="AO2254" s="494"/>
      <c r="AP2254" s="494"/>
      <c r="AQ2254" s="494"/>
      <c r="AR2254" s="494"/>
      <c r="AS2254" s="494"/>
      <c r="AT2254" s="488" t="s">
        <v>1529</v>
      </c>
      <c r="AU2254" s="492">
        <v>8293.0</v>
      </c>
      <c r="AV2254" s="492">
        <v>9.0</v>
      </c>
      <c r="AW2254" s="492">
        <v>2026.0</v>
      </c>
      <c r="AX2254" s="488" t="s">
        <v>1634</v>
      </c>
      <c r="AY2254" s="488" t="s">
        <v>1917</v>
      </c>
      <c r="AZ2254" s="488" t="s">
        <v>1531</v>
      </c>
    </row>
    <row r="2255" hidden="1">
      <c r="A2255" s="488" t="s">
        <v>14697</v>
      </c>
      <c r="B2255" s="488" t="s">
        <v>14698</v>
      </c>
      <c r="C2255" s="488" t="s">
        <v>1513</v>
      </c>
      <c r="D2255" s="488" t="s">
        <v>1514</v>
      </c>
      <c r="E2255" s="491">
        <v>45822.9125</v>
      </c>
      <c r="F2255" s="492">
        <v>9800.0</v>
      </c>
      <c r="G2255" s="488" t="s">
        <v>1515</v>
      </c>
      <c r="H2255" s="492">
        <v>9800.0</v>
      </c>
      <c r="I2255" s="488" t="s">
        <v>1515</v>
      </c>
      <c r="J2255" s="488" t="s">
        <v>1516</v>
      </c>
      <c r="K2255" s="488" t="s">
        <v>1517</v>
      </c>
      <c r="L2255" s="488" t="s">
        <v>14699</v>
      </c>
      <c r="M2255" s="488" t="s">
        <v>14700</v>
      </c>
      <c r="N2255" s="488" t="s">
        <v>1520</v>
      </c>
      <c r="O2255" s="488" t="s">
        <v>1521</v>
      </c>
      <c r="P2255" s="488" t="s">
        <v>1554</v>
      </c>
      <c r="Q2255" s="488" t="s">
        <v>1523</v>
      </c>
      <c r="R2255" s="495" t="s">
        <v>1524</v>
      </c>
      <c r="S2255" s="494"/>
      <c r="T2255" s="494"/>
      <c r="U2255" s="488" t="s">
        <v>14701</v>
      </c>
      <c r="AB2255" s="488" t="s">
        <v>14702</v>
      </c>
      <c r="AC2255" s="496">
        <v>8.04E9</v>
      </c>
      <c r="AD2255" s="497"/>
      <c r="AE2255" s="494"/>
      <c r="AF2255" s="494"/>
      <c r="AG2255" s="494"/>
      <c r="AH2255" s="494"/>
      <c r="AI2255" s="494"/>
      <c r="AJ2255" s="488" t="s">
        <v>1527</v>
      </c>
      <c r="AK2255" s="494"/>
      <c r="AL2255" s="494"/>
      <c r="AM2255" s="488" t="s">
        <v>14703</v>
      </c>
      <c r="AO2255" s="494"/>
      <c r="AP2255" s="494"/>
      <c r="AQ2255" s="494"/>
      <c r="AR2255" s="494"/>
      <c r="AS2255" s="494"/>
      <c r="AT2255" s="488" t="s">
        <v>1558</v>
      </c>
      <c r="AU2255" s="492">
        <v>2271.0</v>
      </c>
      <c r="AV2255" s="492">
        <v>3.0</v>
      </c>
      <c r="AW2255" s="492">
        <v>2028.0</v>
      </c>
      <c r="AX2255" s="488" t="s">
        <v>1587</v>
      </c>
      <c r="AY2255" s="488" t="s">
        <v>3012</v>
      </c>
      <c r="AZ2255" s="488" t="s">
        <v>1531</v>
      </c>
    </row>
    <row r="2256" hidden="1">
      <c r="A2256" s="488" t="s">
        <v>14704</v>
      </c>
      <c r="B2256" s="488" t="s">
        <v>14698</v>
      </c>
      <c r="C2256" s="488" t="s">
        <v>1513</v>
      </c>
      <c r="D2256" s="488" t="s">
        <v>1514</v>
      </c>
      <c r="E2256" s="491">
        <v>45822.90902777778</v>
      </c>
      <c r="F2256" s="492">
        <v>2980.0</v>
      </c>
      <c r="G2256" s="488" t="s">
        <v>1515</v>
      </c>
      <c r="H2256" s="492">
        <v>2980.0</v>
      </c>
      <c r="I2256" s="488" t="s">
        <v>1515</v>
      </c>
      <c r="J2256" s="488" t="s">
        <v>1516</v>
      </c>
      <c r="K2256" s="488" t="s">
        <v>1517</v>
      </c>
      <c r="L2256" s="488" t="s">
        <v>14699</v>
      </c>
      <c r="M2256" s="488" t="s">
        <v>14705</v>
      </c>
      <c r="N2256" s="488" t="s">
        <v>1520</v>
      </c>
      <c r="O2256" s="488" t="s">
        <v>1521</v>
      </c>
      <c r="P2256" s="488" t="s">
        <v>1554</v>
      </c>
      <c r="Q2256" s="488" t="s">
        <v>1523</v>
      </c>
      <c r="R2256" s="495" t="s">
        <v>1524</v>
      </c>
      <c r="S2256" s="494"/>
      <c r="T2256" s="494"/>
      <c r="U2256" s="488" t="s">
        <v>14706</v>
      </c>
      <c r="AB2256" s="488" t="s">
        <v>14702</v>
      </c>
      <c r="AC2256" s="496">
        <v>8.04E9</v>
      </c>
      <c r="AD2256" s="497"/>
      <c r="AE2256" s="494"/>
      <c r="AF2256" s="494"/>
      <c r="AG2256" s="494"/>
      <c r="AH2256" s="494"/>
      <c r="AI2256" s="494"/>
      <c r="AJ2256" s="488" t="s">
        <v>1527</v>
      </c>
      <c r="AK2256" s="494"/>
      <c r="AL2256" s="494"/>
      <c r="AM2256" s="488" t="s">
        <v>14703</v>
      </c>
      <c r="AO2256" s="494"/>
      <c r="AP2256" s="494"/>
      <c r="AQ2256" s="494"/>
      <c r="AR2256" s="494"/>
      <c r="AS2256" s="494"/>
      <c r="AT2256" s="488" t="s">
        <v>1558</v>
      </c>
      <c r="AU2256" s="492">
        <v>2271.0</v>
      </c>
      <c r="AV2256" s="492">
        <v>3.0</v>
      </c>
      <c r="AW2256" s="492">
        <v>2028.0</v>
      </c>
      <c r="AX2256" s="488" t="s">
        <v>1587</v>
      </c>
      <c r="AY2256" s="488" t="s">
        <v>3012</v>
      </c>
      <c r="AZ2256" s="488" t="s">
        <v>1531</v>
      </c>
    </row>
    <row r="2257" hidden="1">
      <c r="A2257" s="488" t="s">
        <v>14707</v>
      </c>
      <c r="B2257" s="488" t="s">
        <v>14708</v>
      </c>
      <c r="C2257" s="488" t="s">
        <v>1513</v>
      </c>
      <c r="D2257" s="488" t="s">
        <v>1514</v>
      </c>
      <c r="E2257" s="491">
        <v>45822.895833333336</v>
      </c>
      <c r="F2257" s="492">
        <v>2980.0</v>
      </c>
      <c r="G2257" s="488" t="s">
        <v>1515</v>
      </c>
      <c r="H2257" s="492">
        <v>2980.0</v>
      </c>
      <c r="I2257" s="488" t="s">
        <v>1515</v>
      </c>
      <c r="J2257" s="488" t="s">
        <v>1516</v>
      </c>
      <c r="K2257" s="488" t="s">
        <v>1517</v>
      </c>
      <c r="L2257" s="488" t="s">
        <v>14709</v>
      </c>
      <c r="M2257" s="488" t="s">
        <v>14710</v>
      </c>
      <c r="N2257" s="488" t="s">
        <v>1520</v>
      </c>
      <c r="O2257" s="488" t="s">
        <v>1521</v>
      </c>
      <c r="P2257" s="488" t="s">
        <v>1545</v>
      </c>
      <c r="Q2257" s="488" t="s">
        <v>1523</v>
      </c>
      <c r="R2257" s="495" t="s">
        <v>1524</v>
      </c>
      <c r="S2257" s="494"/>
      <c r="T2257" s="494"/>
      <c r="U2257" s="488" t="s">
        <v>14711</v>
      </c>
      <c r="AB2257" s="488" t="s">
        <v>14712</v>
      </c>
      <c r="AC2257" s="496">
        <v>9.1E9</v>
      </c>
      <c r="AD2257" s="497"/>
      <c r="AE2257" s="494"/>
      <c r="AF2257" s="494"/>
      <c r="AG2257" s="494"/>
      <c r="AH2257" s="494"/>
      <c r="AI2257" s="494"/>
      <c r="AJ2257" s="488" t="s">
        <v>1527</v>
      </c>
      <c r="AK2257" s="494"/>
      <c r="AL2257" s="494"/>
      <c r="AM2257" s="488" t="s">
        <v>14713</v>
      </c>
      <c r="AP2257" s="494"/>
      <c r="AQ2257" s="494"/>
      <c r="AR2257" s="494"/>
      <c r="AS2257" s="494"/>
      <c r="AT2257" s="488" t="s">
        <v>1529</v>
      </c>
      <c r="AU2257" s="492">
        <v>1798.0</v>
      </c>
      <c r="AV2257" s="492">
        <v>11.0</v>
      </c>
      <c r="AW2257" s="492">
        <v>2028.0</v>
      </c>
      <c r="AX2257" s="497"/>
      <c r="AY2257" s="497"/>
      <c r="AZ2257" s="488" t="s">
        <v>1531</v>
      </c>
    </row>
    <row r="2258" hidden="1">
      <c r="A2258" s="488" t="s">
        <v>14714</v>
      </c>
      <c r="B2258" s="488" t="s">
        <v>14715</v>
      </c>
      <c r="C2258" s="488" t="s">
        <v>1513</v>
      </c>
      <c r="D2258" s="488" t="s">
        <v>1514</v>
      </c>
      <c r="E2258" s="491">
        <v>45822.88680555556</v>
      </c>
      <c r="F2258" s="492">
        <v>9800.0</v>
      </c>
      <c r="G2258" s="488" t="s">
        <v>1515</v>
      </c>
      <c r="H2258" s="492">
        <v>9800.0</v>
      </c>
      <c r="I2258" s="488" t="s">
        <v>1515</v>
      </c>
      <c r="J2258" s="488" t="s">
        <v>1516</v>
      </c>
      <c r="K2258" s="488" t="s">
        <v>1517</v>
      </c>
      <c r="L2258" s="488" t="s">
        <v>14716</v>
      </c>
      <c r="M2258" s="488" t="s">
        <v>14717</v>
      </c>
      <c r="N2258" s="488" t="s">
        <v>1520</v>
      </c>
      <c r="O2258" s="488" t="s">
        <v>1521</v>
      </c>
      <c r="P2258" s="488" t="s">
        <v>1554</v>
      </c>
      <c r="Q2258" s="488" t="s">
        <v>1523</v>
      </c>
      <c r="R2258" s="495" t="s">
        <v>1524</v>
      </c>
      <c r="S2258" s="494"/>
      <c r="T2258" s="494"/>
      <c r="U2258" s="488" t="s">
        <v>14718</v>
      </c>
      <c r="AB2258" s="488" t="s">
        <v>14719</v>
      </c>
      <c r="AC2258" s="496">
        <v>9.02E9</v>
      </c>
      <c r="AD2258" s="497"/>
      <c r="AE2258" s="494"/>
      <c r="AF2258" s="494"/>
      <c r="AG2258" s="494"/>
      <c r="AH2258" s="494"/>
      <c r="AI2258" s="494"/>
      <c r="AJ2258" s="488" t="s">
        <v>1527</v>
      </c>
      <c r="AK2258" s="494"/>
      <c r="AL2258" s="494"/>
      <c r="AM2258" s="488" t="s">
        <v>14720</v>
      </c>
      <c r="AP2258" s="494"/>
      <c r="AQ2258" s="494"/>
      <c r="AR2258" s="494"/>
      <c r="AS2258" s="494"/>
      <c r="AT2258" s="488" t="s">
        <v>1529</v>
      </c>
      <c r="AU2258" s="492">
        <v>9290.0</v>
      </c>
      <c r="AV2258" s="492">
        <v>8.0</v>
      </c>
      <c r="AW2258" s="492">
        <v>2029.0</v>
      </c>
      <c r="AX2258" s="488" t="s">
        <v>1634</v>
      </c>
      <c r="AY2258" s="488" t="s">
        <v>1608</v>
      </c>
      <c r="AZ2258" s="488" t="s">
        <v>1531</v>
      </c>
    </row>
    <row r="2259" hidden="1">
      <c r="A2259" s="488" t="s">
        <v>14721</v>
      </c>
      <c r="B2259" s="488" t="s">
        <v>14722</v>
      </c>
      <c r="C2259" s="488" t="s">
        <v>1513</v>
      </c>
      <c r="D2259" s="488" t="s">
        <v>1514</v>
      </c>
      <c r="E2259" s="491">
        <v>45822.881944444445</v>
      </c>
      <c r="F2259" s="492">
        <v>2980.0</v>
      </c>
      <c r="G2259" s="488" t="s">
        <v>1515</v>
      </c>
      <c r="H2259" s="492">
        <v>2980.0</v>
      </c>
      <c r="I2259" s="488" t="s">
        <v>1515</v>
      </c>
      <c r="J2259" s="488" t="s">
        <v>1516</v>
      </c>
      <c r="K2259" s="488" t="s">
        <v>1517</v>
      </c>
      <c r="L2259" s="488" t="s">
        <v>14723</v>
      </c>
      <c r="M2259" s="488" t="s">
        <v>14724</v>
      </c>
      <c r="N2259" s="488" t="s">
        <v>1520</v>
      </c>
      <c r="O2259" s="488" t="s">
        <v>1521</v>
      </c>
      <c r="P2259" s="488" t="s">
        <v>1554</v>
      </c>
      <c r="Q2259" s="488" t="s">
        <v>1523</v>
      </c>
      <c r="R2259" s="495" t="s">
        <v>1524</v>
      </c>
      <c r="S2259" s="494"/>
      <c r="T2259" s="494"/>
      <c r="U2259" s="488" t="s">
        <v>14725</v>
      </c>
      <c r="AB2259" s="488" t="s">
        <v>14726</v>
      </c>
      <c r="AC2259" s="496">
        <v>9.09E9</v>
      </c>
      <c r="AD2259" s="497"/>
      <c r="AE2259" s="494"/>
      <c r="AF2259" s="494"/>
      <c r="AG2259" s="494"/>
      <c r="AH2259" s="494"/>
      <c r="AI2259" s="494"/>
      <c r="AJ2259" s="488" t="s">
        <v>1527</v>
      </c>
      <c r="AK2259" s="494"/>
      <c r="AL2259" s="494"/>
      <c r="AM2259" s="488" t="s">
        <v>14727</v>
      </c>
      <c r="AP2259" s="494"/>
      <c r="AQ2259" s="494"/>
      <c r="AR2259" s="494"/>
      <c r="AS2259" s="494"/>
      <c r="AT2259" s="488" t="s">
        <v>1529</v>
      </c>
      <c r="AU2259" s="492">
        <v>8059.0</v>
      </c>
      <c r="AV2259" s="492">
        <v>12.0</v>
      </c>
      <c r="AW2259" s="492">
        <v>2029.0</v>
      </c>
      <c r="AX2259" s="488" t="s">
        <v>1634</v>
      </c>
      <c r="AY2259" s="488" t="s">
        <v>1831</v>
      </c>
      <c r="AZ2259" s="488" t="s">
        <v>1531</v>
      </c>
    </row>
    <row r="2260" hidden="1">
      <c r="A2260" s="488" t="s">
        <v>14728</v>
      </c>
      <c r="B2260" s="488" t="s">
        <v>14715</v>
      </c>
      <c r="C2260" s="488" t="s">
        <v>1513</v>
      </c>
      <c r="D2260" s="488" t="s">
        <v>1514</v>
      </c>
      <c r="E2260" s="491">
        <v>45822.88055555556</v>
      </c>
      <c r="F2260" s="492">
        <v>2980.0</v>
      </c>
      <c r="G2260" s="488" t="s">
        <v>1515</v>
      </c>
      <c r="H2260" s="492">
        <v>2980.0</v>
      </c>
      <c r="I2260" s="488" t="s">
        <v>1515</v>
      </c>
      <c r="J2260" s="488" t="s">
        <v>1516</v>
      </c>
      <c r="K2260" s="488" t="s">
        <v>1517</v>
      </c>
      <c r="L2260" s="488" t="s">
        <v>14716</v>
      </c>
      <c r="M2260" s="488" t="s">
        <v>14729</v>
      </c>
      <c r="N2260" s="488" t="s">
        <v>1520</v>
      </c>
      <c r="O2260" s="488" t="s">
        <v>1521</v>
      </c>
      <c r="P2260" s="488" t="s">
        <v>1554</v>
      </c>
      <c r="Q2260" s="488" t="s">
        <v>1523</v>
      </c>
      <c r="R2260" s="495" t="s">
        <v>1524</v>
      </c>
      <c r="S2260" s="494"/>
      <c r="T2260" s="494"/>
      <c r="U2260" s="488" t="s">
        <v>14730</v>
      </c>
      <c r="AB2260" s="488" t="s">
        <v>14719</v>
      </c>
      <c r="AC2260" s="496">
        <v>9.02E9</v>
      </c>
      <c r="AD2260" s="497"/>
      <c r="AE2260" s="497"/>
      <c r="AF2260" s="497"/>
      <c r="AG2260" s="497"/>
      <c r="AH2260" s="497"/>
      <c r="AI2260" s="494"/>
      <c r="AJ2260" s="488" t="s">
        <v>1527</v>
      </c>
      <c r="AK2260" s="498"/>
      <c r="AL2260" s="499"/>
      <c r="AM2260" s="488" t="s">
        <v>14720</v>
      </c>
      <c r="AP2260" s="494"/>
      <c r="AQ2260" s="494"/>
      <c r="AR2260" s="494"/>
      <c r="AS2260" s="494"/>
      <c r="AT2260" s="488" t="s">
        <v>1529</v>
      </c>
      <c r="AU2260" s="492">
        <v>9290.0</v>
      </c>
      <c r="AV2260" s="492">
        <v>8.0</v>
      </c>
      <c r="AW2260" s="492">
        <v>2029.0</v>
      </c>
      <c r="AX2260" s="488" t="s">
        <v>1634</v>
      </c>
      <c r="AY2260" s="488" t="s">
        <v>1608</v>
      </c>
      <c r="AZ2260" s="488" t="s">
        <v>1531</v>
      </c>
    </row>
    <row r="2261" hidden="1">
      <c r="A2261" s="488" t="s">
        <v>14731</v>
      </c>
      <c r="B2261" s="488" t="s">
        <v>14732</v>
      </c>
      <c r="C2261" s="488" t="s">
        <v>1513</v>
      </c>
      <c r="D2261" s="488" t="s">
        <v>1514</v>
      </c>
      <c r="E2261" s="491">
        <v>45822.87569444445</v>
      </c>
      <c r="F2261" s="492">
        <v>2980.0</v>
      </c>
      <c r="G2261" s="488" t="s">
        <v>1515</v>
      </c>
      <c r="H2261" s="492">
        <v>2980.0</v>
      </c>
      <c r="I2261" s="488" t="s">
        <v>1515</v>
      </c>
      <c r="J2261" s="488" t="s">
        <v>1516</v>
      </c>
      <c r="K2261" s="488" t="s">
        <v>1517</v>
      </c>
      <c r="L2261" s="488" t="s">
        <v>14733</v>
      </c>
      <c r="M2261" s="488" t="s">
        <v>14734</v>
      </c>
      <c r="N2261" s="488" t="s">
        <v>1520</v>
      </c>
      <c r="O2261" s="488" t="s">
        <v>1521</v>
      </c>
      <c r="P2261" s="488" t="s">
        <v>1554</v>
      </c>
      <c r="Q2261" s="488" t="s">
        <v>1523</v>
      </c>
      <c r="R2261" s="495" t="s">
        <v>1524</v>
      </c>
      <c r="S2261" s="494"/>
      <c r="T2261" s="494"/>
      <c r="U2261" s="488" t="s">
        <v>14735</v>
      </c>
      <c r="AB2261" s="488" t="s">
        <v>14736</v>
      </c>
      <c r="AC2261" s="496">
        <v>8.05E9</v>
      </c>
      <c r="AD2261" s="497"/>
      <c r="AE2261" s="497"/>
      <c r="AF2261" s="497"/>
      <c r="AG2261" s="497"/>
      <c r="AH2261" s="497"/>
      <c r="AI2261" s="494"/>
      <c r="AJ2261" s="488" t="s">
        <v>1527</v>
      </c>
      <c r="AK2261" s="498"/>
      <c r="AL2261" s="499"/>
      <c r="AM2261" s="488" t="s">
        <v>14737</v>
      </c>
      <c r="AO2261" s="494"/>
      <c r="AP2261" s="494"/>
      <c r="AQ2261" s="494"/>
      <c r="AR2261" s="494"/>
      <c r="AS2261" s="494"/>
      <c r="AT2261" s="488" t="s">
        <v>1529</v>
      </c>
      <c r="AU2261" s="492">
        <v>7706.0</v>
      </c>
      <c r="AV2261" s="492">
        <v>1.0</v>
      </c>
      <c r="AW2261" s="492">
        <v>2028.0</v>
      </c>
      <c r="AX2261" s="488" t="s">
        <v>1539</v>
      </c>
      <c r="AY2261" s="488" t="s">
        <v>1831</v>
      </c>
      <c r="AZ2261" s="488" t="s">
        <v>1531</v>
      </c>
    </row>
    <row r="2262" hidden="1">
      <c r="A2262" s="488" t="s">
        <v>14738</v>
      </c>
      <c r="B2262" s="488" t="s">
        <v>14739</v>
      </c>
      <c r="C2262" s="488" t="s">
        <v>1513</v>
      </c>
      <c r="D2262" s="488" t="s">
        <v>1514</v>
      </c>
      <c r="E2262" s="491">
        <v>45822.87430555555</v>
      </c>
      <c r="F2262" s="492">
        <v>2980.0</v>
      </c>
      <c r="G2262" s="488" t="s">
        <v>1515</v>
      </c>
      <c r="H2262" s="492">
        <v>2980.0</v>
      </c>
      <c r="I2262" s="488" t="s">
        <v>1515</v>
      </c>
      <c r="J2262" s="488" t="s">
        <v>1516</v>
      </c>
      <c r="K2262" s="488" t="s">
        <v>1517</v>
      </c>
      <c r="L2262" s="488" t="s">
        <v>14740</v>
      </c>
      <c r="M2262" s="488" t="s">
        <v>14741</v>
      </c>
      <c r="N2262" s="488" t="s">
        <v>1520</v>
      </c>
      <c r="O2262" s="488" t="s">
        <v>1521</v>
      </c>
      <c r="P2262" s="488" t="s">
        <v>1522</v>
      </c>
      <c r="Q2262" s="488" t="s">
        <v>1523</v>
      </c>
      <c r="R2262" s="495" t="s">
        <v>1524</v>
      </c>
      <c r="S2262" s="494"/>
      <c r="T2262" s="494"/>
      <c r="U2262" s="488" t="s">
        <v>14742</v>
      </c>
      <c r="AB2262" s="488" t="s">
        <v>14743</v>
      </c>
      <c r="AC2262" s="496">
        <v>9.06E9</v>
      </c>
      <c r="AD2262" s="497"/>
      <c r="AE2262" s="494"/>
      <c r="AF2262" s="494"/>
      <c r="AG2262" s="494"/>
      <c r="AH2262" s="494"/>
      <c r="AI2262" s="494"/>
      <c r="AJ2262" s="488" t="s">
        <v>1527</v>
      </c>
      <c r="AK2262" s="494"/>
      <c r="AL2262" s="494"/>
      <c r="AM2262" s="488" t="s">
        <v>14744</v>
      </c>
      <c r="AO2262" s="494"/>
      <c r="AP2262" s="494"/>
      <c r="AQ2262" s="494"/>
      <c r="AR2262" s="494"/>
      <c r="AS2262" s="494"/>
      <c r="AT2262" s="488" t="s">
        <v>1529</v>
      </c>
      <c r="AU2262" s="492">
        <v>142.0</v>
      </c>
      <c r="AV2262" s="492">
        <v>4.0</v>
      </c>
      <c r="AW2262" s="492">
        <v>2029.0</v>
      </c>
      <c r="AX2262" s="488" t="s">
        <v>1867</v>
      </c>
      <c r="AY2262" s="488" t="s">
        <v>1868</v>
      </c>
      <c r="AZ2262" s="488" t="s">
        <v>1531</v>
      </c>
    </row>
    <row r="2263" hidden="1">
      <c r="A2263" s="488" t="s">
        <v>14745</v>
      </c>
      <c r="B2263" s="488" t="s">
        <v>14746</v>
      </c>
      <c r="C2263" s="488" t="s">
        <v>1513</v>
      </c>
      <c r="D2263" s="488" t="s">
        <v>1514</v>
      </c>
      <c r="E2263" s="491">
        <v>45822.87291666667</v>
      </c>
      <c r="F2263" s="492">
        <v>4980.0</v>
      </c>
      <c r="G2263" s="488" t="s">
        <v>1515</v>
      </c>
      <c r="H2263" s="492">
        <v>4980.0</v>
      </c>
      <c r="I2263" s="488" t="s">
        <v>1515</v>
      </c>
      <c r="J2263" s="488" t="s">
        <v>1516</v>
      </c>
      <c r="K2263" s="488" t="s">
        <v>1517</v>
      </c>
      <c r="L2263" s="488" t="s">
        <v>14747</v>
      </c>
      <c r="M2263" s="488" t="s">
        <v>14748</v>
      </c>
      <c r="N2263" s="488" t="s">
        <v>1520</v>
      </c>
      <c r="O2263" s="488" t="s">
        <v>1521</v>
      </c>
      <c r="P2263" s="488" t="s">
        <v>1554</v>
      </c>
      <c r="Q2263" s="488" t="s">
        <v>1523</v>
      </c>
      <c r="R2263" s="495" t="s">
        <v>1524</v>
      </c>
      <c r="S2263" s="494"/>
      <c r="T2263" s="494"/>
      <c r="U2263" s="488" t="s">
        <v>14749</v>
      </c>
      <c r="AB2263" s="488" t="s">
        <v>14750</v>
      </c>
      <c r="AC2263" s="496">
        <v>9.09E9</v>
      </c>
      <c r="AD2263" s="497"/>
      <c r="AE2263" s="497"/>
      <c r="AF2263" s="497"/>
      <c r="AG2263" s="497"/>
      <c r="AH2263" s="497"/>
      <c r="AI2263" s="494"/>
      <c r="AJ2263" s="488" t="s">
        <v>1527</v>
      </c>
      <c r="AK2263" s="498"/>
      <c r="AL2263" s="499"/>
      <c r="AM2263" s="488" t="s">
        <v>14751</v>
      </c>
      <c r="AO2263" s="494"/>
      <c r="AP2263" s="494"/>
      <c r="AQ2263" s="494"/>
      <c r="AR2263" s="494"/>
      <c r="AS2263" s="494"/>
      <c r="AT2263" s="488" t="s">
        <v>1529</v>
      </c>
      <c r="AU2263" s="492">
        <v>4016.0</v>
      </c>
      <c r="AV2263" s="492">
        <v>1.0</v>
      </c>
      <c r="AW2263" s="492">
        <v>2026.0</v>
      </c>
      <c r="AX2263" s="488" t="s">
        <v>1634</v>
      </c>
      <c r="AY2263" s="488" t="s">
        <v>3001</v>
      </c>
      <c r="AZ2263" s="488" t="s">
        <v>1531</v>
      </c>
    </row>
    <row r="2264" hidden="1">
      <c r="A2264" s="488" t="s">
        <v>14752</v>
      </c>
      <c r="B2264" s="488" t="s">
        <v>14753</v>
      </c>
      <c r="C2264" s="488" t="s">
        <v>1513</v>
      </c>
      <c r="D2264" s="488" t="s">
        <v>1514</v>
      </c>
      <c r="E2264" s="491">
        <v>45822.868055555555</v>
      </c>
      <c r="F2264" s="492">
        <v>2980.0</v>
      </c>
      <c r="G2264" s="488" t="s">
        <v>1515</v>
      </c>
      <c r="H2264" s="492">
        <v>2980.0</v>
      </c>
      <c r="I2264" s="488" t="s">
        <v>1515</v>
      </c>
      <c r="J2264" s="488" t="s">
        <v>1516</v>
      </c>
      <c r="K2264" s="488" t="s">
        <v>1517</v>
      </c>
      <c r="L2264" s="488" t="s">
        <v>14754</v>
      </c>
      <c r="M2264" s="488" t="s">
        <v>14755</v>
      </c>
      <c r="N2264" s="488" t="s">
        <v>1520</v>
      </c>
      <c r="O2264" s="488" t="s">
        <v>1521</v>
      </c>
      <c r="P2264" s="488" t="s">
        <v>1554</v>
      </c>
      <c r="Q2264" s="488" t="s">
        <v>1523</v>
      </c>
      <c r="R2264" s="495" t="s">
        <v>1524</v>
      </c>
      <c r="S2264" s="494"/>
      <c r="T2264" s="494"/>
      <c r="U2264" s="488" t="s">
        <v>14756</v>
      </c>
      <c r="AB2264" s="488" t="s">
        <v>14757</v>
      </c>
      <c r="AC2264" s="496">
        <v>9.09E9</v>
      </c>
      <c r="AD2264" s="497"/>
      <c r="AE2264" s="497"/>
      <c r="AF2264" s="497"/>
      <c r="AG2264" s="497"/>
      <c r="AH2264" s="497"/>
      <c r="AI2264" s="494"/>
      <c r="AJ2264" s="488" t="s">
        <v>1527</v>
      </c>
      <c r="AK2264" s="498"/>
      <c r="AL2264" s="499"/>
      <c r="AM2264" s="488" t="s">
        <v>14758</v>
      </c>
      <c r="AO2264" s="494"/>
      <c r="AP2264" s="494"/>
      <c r="AQ2264" s="494"/>
      <c r="AR2264" s="494"/>
      <c r="AS2264" s="494"/>
      <c r="AT2264" s="488" t="s">
        <v>1529</v>
      </c>
      <c r="AU2264" s="492">
        <v>46.0</v>
      </c>
      <c r="AV2264" s="492">
        <v>9.0</v>
      </c>
      <c r="AW2264" s="492">
        <v>2025.0</v>
      </c>
      <c r="AX2264" s="488" t="s">
        <v>1634</v>
      </c>
      <c r="AY2264" s="488" t="s">
        <v>1597</v>
      </c>
      <c r="AZ2264" s="488" t="s">
        <v>1531</v>
      </c>
    </row>
    <row r="2265" hidden="1">
      <c r="A2265" s="488" t="s">
        <v>14759</v>
      </c>
      <c r="B2265" s="488" t="s">
        <v>14760</v>
      </c>
      <c r="C2265" s="488" t="s">
        <v>1513</v>
      </c>
      <c r="D2265" s="488" t="s">
        <v>1514</v>
      </c>
      <c r="E2265" s="491">
        <v>45822.842361111114</v>
      </c>
      <c r="F2265" s="492">
        <v>9800.0</v>
      </c>
      <c r="G2265" s="488" t="s">
        <v>1515</v>
      </c>
      <c r="H2265" s="492">
        <v>9800.0</v>
      </c>
      <c r="I2265" s="488" t="s">
        <v>1515</v>
      </c>
      <c r="J2265" s="488" t="s">
        <v>1516</v>
      </c>
      <c r="K2265" s="488" t="s">
        <v>1517</v>
      </c>
      <c r="L2265" s="488" t="s">
        <v>14761</v>
      </c>
      <c r="M2265" s="488" t="s">
        <v>14762</v>
      </c>
      <c r="N2265" s="488" t="s">
        <v>1520</v>
      </c>
      <c r="O2265" s="488" t="s">
        <v>1521</v>
      </c>
      <c r="P2265" s="488" t="s">
        <v>1522</v>
      </c>
      <c r="Q2265" s="488" t="s">
        <v>1523</v>
      </c>
      <c r="R2265" s="495" t="s">
        <v>1524</v>
      </c>
      <c r="S2265" s="494"/>
      <c r="T2265" s="494"/>
      <c r="U2265" s="488" t="s">
        <v>14763</v>
      </c>
      <c r="AB2265" s="488" t="s">
        <v>14764</v>
      </c>
      <c r="AC2265" s="496">
        <v>9.03E9</v>
      </c>
      <c r="AD2265" s="497"/>
      <c r="AE2265" s="497"/>
      <c r="AF2265" s="494"/>
      <c r="AG2265" s="494"/>
      <c r="AH2265" s="494"/>
      <c r="AI2265" s="494"/>
      <c r="AJ2265" s="488" t="s">
        <v>1527</v>
      </c>
      <c r="AK2265" s="494"/>
      <c r="AL2265" s="494"/>
      <c r="AM2265" s="488" t="s">
        <v>14765</v>
      </c>
      <c r="AO2265" s="494"/>
      <c r="AP2265" s="494"/>
      <c r="AQ2265" s="494"/>
      <c r="AR2265" s="494"/>
      <c r="AS2265" s="494"/>
      <c r="AT2265" s="488" t="s">
        <v>1558</v>
      </c>
      <c r="AU2265" s="492">
        <v>5190.0</v>
      </c>
      <c r="AV2265" s="492">
        <v>1.0</v>
      </c>
      <c r="AW2265" s="492">
        <v>2028.0</v>
      </c>
      <c r="AX2265" s="488" t="s">
        <v>1539</v>
      </c>
      <c r="AY2265" s="488" t="s">
        <v>3348</v>
      </c>
      <c r="AZ2265" s="488" t="s">
        <v>1531</v>
      </c>
    </row>
    <row r="2266" hidden="1">
      <c r="A2266" s="488" t="s">
        <v>14766</v>
      </c>
      <c r="B2266" s="488" t="s">
        <v>14760</v>
      </c>
      <c r="C2266" s="488" t="s">
        <v>1513</v>
      </c>
      <c r="D2266" s="488" t="s">
        <v>1514</v>
      </c>
      <c r="E2266" s="491">
        <v>45822.8375</v>
      </c>
      <c r="F2266" s="492">
        <v>2980.0</v>
      </c>
      <c r="G2266" s="488" t="s">
        <v>1515</v>
      </c>
      <c r="H2266" s="492">
        <v>2980.0</v>
      </c>
      <c r="I2266" s="488" t="s">
        <v>1515</v>
      </c>
      <c r="J2266" s="488" t="s">
        <v>1516</v>
      </c>
      <c r="K2266" s="488" t="s">
        <v>1517</v>
      </c>
      <c r="L2266" s="488" t="s">
        <v>14761</v>
      </c>
      <c r="M2266" s="488" t="s">
        <v>14767</v>
      </c>
      <c r="N2266" s="488" t="s">
        <v>1520</v>
      </c>
      <c r="O2266" s="488" t="s">
        <v>1521</v>
      </c>
      <c r="P2266" s="488" t="s">
        <v>1522</v>
      </c>
      <c r="Q2266" s="488" t="s">
        <v>1523</v>
      </c>
      <c r="R2266" s="495" t="s">
        <v>1524</v>
      </c>
      <c r="S2266" s="494"/>
      <c r="T2266" s="494"/>
      <c r="U2266" s="488" t="s">
        <v>14768</v>
      </c>
      <c r="AB2266" s="488" t="s">
        <v>14764</v>
      </c>
      <c r="AC2266" s="496">
        <v>9.03E9</v>
      </c>
      <c r="AD2266" s="494"/>
      <c r="AE2266" s="494"/>
      <c r="AF2266" s="494"/>
      <c r="AG2266" s="494"/>
      <c r="AH2266" s="494"/>
      <c r="AI2266" s="494"/>
      <c r="AJ2266" s="488" t="s">
        <v>1527</v>
      </c>
      <c r="AK2266" s="494"/>
      <c r="AL2266" s="494"/>
      <c r="AM2266" s="488" t="s">
        <v>14765</v>
      </c>
      <c r="AO2266" s="494"/>
      <c r="AP2266" s="494"/>
      <c r="AQ2266" s="494"/>
      <c r="AR2266" s="494"/>
      <c r="AS2266" s="494"/>
      <c r="AT2266" s="488" t="s">
        <v>1558</v>
      </c>
      <c r="AU2266" s="492">
        <v>5190.0</v>
      </c>
      <c r="AV2266" s="492">
        <v>1.0</v>
      </c>
      <c r="AW2266" s="492">
        <v>2028.0</v>
      </c>
      <c r="AX2266" s="488" t="s">
        <v>1539</v>
      </c>
      <c r="AY2266" s="488" t="s">
        <v>3348</v>
      </c>
      <c r="AZ2266" s="488" t="s">
        <v>1531</v>
      </c>
    </row>
    <row r="2267" hidden="1">
      <c r="A2267" s="488" t="s">
        <v>14769</v>
      </c>
      <c r="B2267" s="488" t="s">
        <v>14770</v>
      </c>
      <c r="C2267" s="488" t="s">
        <v>1513</v>
      </c>
      <c r="D2267" s="488" t="s">
        <v>1514</v>
      </c>
      <c r="E2267" s="491">
        <v>45822.82986111111</v>
      </c>
      <c r="F2267" s="492">
        <v>9800.0</v>
      </c>
      <c r="G2267" s="488" t="s">
        <v>1515</v>
      </c>
      <c r="H2267" s="492">
        <v>9800.0</v>
      </c>
      <c r="I2267" s="488" t="s">
        <v>1515</v>
      </c>
      <c r="J2267" s="488" t="s">
        <v>1516</v>
      </c>
      <c r="K2267" s="488" t="s">
        <v>1517</v>
      </c>
      <c r="L2267" s="488" t="s">
        <v>14771</v>
      </c>
      <c r="M2267" s="488" t="s">
        <v>14772</v>
      </c>
      <c r="N2267" s="488" t="s">
        <v>1520</v>
      </c>
      <c r="O2267" s="488" t="s">
        <v>1521</v>
      </c>
      <c r="P2267" s="488" t="s">
        <v>1554</v>
      </c>
      <c r="Q2267" s="488" t="s">
        <v>1523</v>
      </c>
      <c r="R2267" s="495" t="s">
        <v>1524</v>
      </c>
      <c r="S2267" s="494"/>
      <c r="T2267" s="494"/>
      <c r="U2267" s="488" t="s">
        <v>14773</v>
      </c>
      <c r="AB2267" s="488" t="s">
        <v>14774</v>
      </c>
      <c r="AC2267" s="496">
        <v>8.01E9</v>
      </c>
      <c r="AD2267" s="497"/>
      <c r="AE2267" s="494"/>
      <c r="AF2267" s="494"/>
      <c r="AG2267" s="494"/>
      <c r="AH2267" s="494"/>
      <c r="AI2267" s="494"/>
      <c r="AJ2267" s="488" t="s">
        <v>1527</v>
      </c>
      <c r="AK2267" s="494"/>
      <c r="AL2267" s="494"/>
      <c r="AM2267" s="488" t="s">
        <v>14775</v>
      </c>
      <c r="AO2267" s="494"/>
      <c r="AP2267" s="494"/>
      <c r="AQ2267" s="494"/>
      <c r="AR2267" s="494"/>
      <c r="AS2267" s="494"/>
      <c r="AT2267" s="488" t="s">
        <v>1529</v>
      </c>
      <c r="AU2267" s="492">
        <v>4093.0</v>
      </c>
      <c r="AV2267" s="492">
        <v>1.0</v>
      </c>
      <c r="AW2267" s="492">
        <v>2029.0</v>
      </c>
      <c r="AX2267" s="488" t="s">
        <v>1634</v>
      </c>
      <c r="AY2267" s="488" t="s">
        <v>1608</v>
      </c>
      <c r="AZ2267" s="488" t="s">
        <v>1531</v>
      </c>
    </row>
    <row r="2268" hidden="1">
      <c r="A2268" s="488" t="s">
        <v>14776</v>
      </c>
      <c r="B2268" s="488" t="s">
        <v>14777</v>
      </c>
      <c r="C2268" s="488" t="s">
        <v>1513</v>
      </c>
      <c r="D2268" s="488" t="s">
        <v>1514</v>
      </c>
      <c r="E2268" s="491">
        <v>45822.82847222222</v>
      </c>
      <c r="F2268" s="492">
        <v>9800.0</v>
      </c>
      <c r="G2268" s="488" t="s">
        <v>1515</v>
      </c>
      <c r="H2268" s="492">
        <v>9800.0</v>
      </c>
      <c r="I2268" s="488" t="s">
        <v>1515</v>
      </c>
      <c r="J2268" s="488" t="s">
        <v>1516</v>
      </c>
      <c r="K2268" s="488" t="s">
        <v>1517</v>
      </c>
      <c r="L2268" s="488" t="s">
        <v>14778</v>
      </c>
      <c r="M2268" s="488" t="s">
        <v>14779</v>
      </c>
      <c r="N2268" s="488" t="s">
        <v>1520</v>
      </c>
      <c r="O2268" s="488" t="s">
        <v>1521</v>
      </c>
      <c r="P2268" s="488" t="s">
        <v>1554</v>
      </c>
      <c r="Q2268" s="488" t="s">
        <v>1523</v>
      </c>
      <c r="R2268" s="495" t="s">
        <v>1524</v>
      </c>
      <c r="S2268" s="494"/>
      <c r="T2268" s="494"/>
      <c r="U2268" s="488" t="s">
        <v>14780</v>
      </c>
      <c r="AB2268" s="488" t="s">
        <v>14781</v>
      </c>
      <c r="AC2268" s="496">
        <v>9.08E9</v>
      </c>
      <c r="AD2268" s="494"/>
      <c r="AE2268" s="494"/>
      <c r="AF2268" s="494"/>
      <c r="AG2268" s="494"/>
      <c r="AH2268" s="494"/>
      <c r="AI2268" s="494"/>
      <c r="AJ2268" s="488" t="s">
        <v>1527</v>
      </c>
      <c r="AK2268" s="494"/>
      <c r="AL2268" s="494"/>
      <c r="AM2268" s="488" t="s">
        <v>14782</v>
      </c>
      <c r="AP2268" s="494"/>
      <c r="AQ2268" s="494"/>
      <c r="AR2268" s="494"/>
      <c r="AS2268" s="494"/>
      <c r="AT2268" s="488" t="s">
        <v>1558</v>
      </c>
      <c r="AU2268" s="492">
        <v>3969.0</v>
      </c>
      <c r="AV2268" s="492">
        <v>4.0</v>
      </c>
      <c r="AW2268" s="492">
        <v>2031.0</v>
      </c>
      <c r="AX2268" s="488" t="s">
        <v>1587</v>
      </c>
      <c r="AY2268" s="488" t="s">
        <v>1588</v>
      </c>
      <c r="AZ2268" s="488" t="s">
        <v>1531</v>
      </c>
    </row>
    <row r="2269" hidden="1">
      <c r="A2269" s="488" t="s">
        <v>14783</v>
      </c>
      <c r="B2269" s="488" t="s">
        <v>14770</v>
      </c>
      <c r="C2269" s="488" t="s">
        <v>1513</v>
      </c>
      <c r="D2269" s="488" t="s">
        <v>1514</v>
      </c>
      <c r="E2269" s="491">
        <v>45822.825694444444</v>
      </c>
      <c r="F2269" s="492">
        <v>2980.0</v>
      </c>
      <c r="G2269" s="488" t="s">
        <v>1515</v>
      </c>
      <c r="H2269" s="492">
        <v>2980.0</v>
      </c>
      <c r="I2269" s="488" t="s">
        <v>1515</v>
      </c>
      <c r="J2269" s="488" t="s">
        <v>1516</v>
      </c>
      <c r="K2269" s="488" t="s">
        <v>1517</v>
      </c>
      <c r="L2269" s="488" t="s">
        <v>14771</v>
      </c>
      <c r="M2269" s="488" t="s">
        <v>14784</v>
      </c>
      <c r="N2269" s="488" t="s">
        <v>1520</v>
      </c>
      <c r="O2269" s="488" t="s">
        <v>1521</v>
      </c>
      <c r="P2269" s="488" t="s">
        <v>1554</v>
      </c>
      <c r="Q2269" s="488" t="s">
        <v>1523</v>
      </c>
      <c r="R2269" s="495" t="s">
        <v>1524</v>
      </c>
      <c r="S2269" s="494"/>
      <c r="T2269" s="494"/>
      <c r="U2269" s="488" t="s">
        <v>14785</v>
      </c>
      <c r="AB2269" s="488" t="s">
        <v>14774</v>
      </c>
      <c r="AC2269" s="496">
        <v>8.01E9</v>
      </c>
      <c r="AD2269" s="494"/>
      <c r="AE2269" s="494"/>
      <c r="AF2269" s="494"/>
      <c r="AG2269" s="494"/>
      <c r="AH2269" s="494"/>
      <c r="AI2269" s="494"/>
      <c r="AJ2269" s="488" t="s">
        <v>1527</v>
      </c>
      <c r="AK2269" s="494"/>
      <c r="AL2269" s="494"/>
      <c r="AM2269" s="488" t="s">
        <v>14775</v>
      </c>
      <c r="AO2269" s="494"/>
      <c r="AP2269" s="494"/>
      <c r="AQ2269" s="494"/>
      <c r="AR2269" s="494"/>
      <c r="AS2269" s="494"/>
      <c r="AT2269" s="488" t="s">
        <v>1529</v>
      </c>
      <c r="AU2269" s="492">
        <v>4093.0</v>
      </c>
      <c r="AV2269" s="492">
        <v>1.0</v>
      </c>
      <c r="AW2269" s="492">
        <v>2029.0</v>
      </c>
      <c r="AX2269" s="488" t="s">
        <v>1634</v>
      </c>
      <c r="AY2269" s="488" t="s">
        <v>1608</v>
      </c>
      <c r="AZ2269" s="488" t="s">
        <v>1531</v>
      </c>
    </row>
    <row r="2270" hidden="1">
      <c r="A2270" s="488" t="s">
        <v>14786</v>
      </c>
      <c r="B2270" s="488" t="s">
        <v>14777</v>
      </c>
      <c r="C2270" s="488" t="s">
        <v>1513</v>
      </c>
      <c r="D2270" s="488" t="s">
        <v>1514</v>
      </c>
      <c r="E2270" s="491">
        <v>45822.82430555556</v>
      </c>
      <c r="F2270" s="492">
        <v>2980.0</v>
      </c>
      <c r="G2270" s="488" t="s">
        <v>1515</v>
      </c>
      <c r="H2270" s="492">
        <v>2980.0</v>
      </c>
      <c r="I2270" s="488" t="s">
        <v>1515</v>
      </c>
      <c r="J2270" s="488" t="s">
        <v>1516</v>
      </c>
      <c r="K2270" s="488" t="s">
        <v>1517</v>
      </c>
      <c r="L2270" s="488" t="s">
        <v>14778</v>
      </c>
      <c r="M2270" s="488" t="s">
        <v>14787</v>
      </c>
      <c r="N2270" s="488" t="s">
        <v>1520</v>
      </c>
      <c r="O2270" s="488" t="s">
        <v>1521</v>
      </c>
      <c r="P2270" s="488" t="s">
        <v>1554</v>
      </c>
      <c r="Q2270" s="488" t="s">
        <v>1523</v>
      </c>
      <c r="R2270" s="495" t="s">
        <v>1524</v>
      </c>
      <c r="S2270" s="494"/>
      <c r="T2270" s="494"/>
      <c r="U2270" s="488" t="s">
        <v>14788</v>
      </c>
      <c r="AB2270" s="488" t="s">
        <v>14781</v>
      </c>
      <c r="AC2270" s="496">
        <v>9.08E9</v>
      </c>
      <c r="AD2270" s="497"/>
      <c r="AE2270" s="497"/>
      <c r="AF2270" s="494"/>
      <c r="AG2270" s="494"/>
      <c r="AH2270" s="494"/>
      <c r="AI2270" s="494"/>
      <c r="AJ2270" s="488" t="s">
        <v>1527</v>
      </c>
      <c r="AK2270" s="494"/>
      <c r="AL2270" s="494"/>
      <c r="AM2270" s="488" t="s">
        <v>14782</v>
      </c>
      <c r="AP2270" s="494"/>
      <c r="AQ2270" s="494"/>
      <c r="AR2270" s="494"/>
      <c r="AS2270" s="494"/>
      <c r="AT2270" s="488" t="s">
        <v>1558</v>
      </c>
      <c r="AU2270" s="492">
        <v>3969.0</v>
      </c>
      <c r="AV2270" s="492">
        <v>4.0</v>
      </c>
      <c r="AW2270" s="492">
        <v>2031.0</v>
      </c>
      <c r="AX2270" s="488" t="s">
        <v>1587</v>
      </c>
      <c r="AY2270" s="488" t="s">
        <v>1588</v>
      </c>
      <c r="AZ2270" s="488" t="s">
        <v>1531</v>
      </c>
    </row>
    <row r="2271" hidden="1">
      <c r="A2271" s="488" t="s">
        <v>14789</v>
      </c>
      <c r="B2271" s="488" t="s">
        <v>14790</v>
      </c>
      <c r="C2271" s="488" t="s">
        <v>1513</v>
      </c>
      <c r="D2271" s="488" t="s">
        <v>1514</v>
      </c>
      <c r="E2271" s="491">
        <v>45822.805555555555</v>
      </c>
      <c r="F2271" s="492">
        <v>2980.0</v>
      </c>
      <c r="G2271" s="488" t="s">
        <v>1515</v>
      </c>
      <c r="H2271" s="492">
        <v>2980.0</v>
      </c>
      <c r="I2271" s="488" t="s">
        <v>1515</v>
      </c>
      <c r="J2271" s="488" t="s">
        <v>1516</v>
      </c>
      <c r="K2271" s="488" t="s">
        <v>1517</v>
      </c>
      <c r="L2271" s="488" t="s">
        <v>14791</v>
      </c>
      <c r="M2271" s="488" t="s">
        <v>14792</v>
      </c>
      <c r="N2271" s="488" t="s">
        <v>1520</v>
      </c>
      <c r="O2271" s="488" t="s">
        <v>1521</v>
      </c>
      <c r="P2271" s="488" t="s">
        <v>1554</v>
      </c>
      <c r="Q2271" s="488" t="s">
        <v>1523</v>
      </c>
      <c r="R2271" s="495" t="s">
        <v>1524</v>
      </c>
      <c r="S2271" s="494"/>
      <c r="T2271" s="494"/>
      <c r="U2271" s="488" t="s">
        <v>14793</v>
      </c>
      <c r="AB2271" s="488" t="s">
        <v>14794</v>
      </c>
      <c r="AC2271" s="496">
        <v>8.02E9</v>
      </c>
      <c r="AD2271" s="497"/>
      <c r="AE2271" s="494"/>
      <c r="AF2271" s="494"/>
      <c r="AG2271" s="494"/>
      <c r="AH2271" s="494"/>
      <c r="AI2271" s="494"/>
      <c r="AJ2271" s="488" t="s">
        <v>1527</v>
      </c>
      <c r="AK2271" s="494"/>
      <c r="AL2271" s="494"/>
      <c r="AM2271" s="488" t="s">
        <v>14795</v>
      </c>
      <c r="AP2271" s="494"/>
      <c r="AQ2271" s="494"/>
      <c r="AR2271" s="494"/>
      <c r="AS2271" s="494"/>
      <c r="AT2271" s="488" t="s">
        <v>1529</v>
      </c>
      <c r="AU2271" s="492">
        <v>4.0</v>
      </c>
      <c r="AV2271" s="492">
        <v>8.0</v>
      </c>
      <c r="AW2271" s="492">
        <v>2028.0</v>
      </c>
      <c r="AX2271" s="488" t="s">
        <v>1634</v>
      </c>
      <c r="AY2271" s="488" t="s">
        <v>1608</v>
      </c>
      <c r="AZ2271" s="488" t="s">
        <v>1531</v>
      </c>
    </row>
    <row r="2272" hidden="1">
      <c r="A2272" s="488" t="s">
        <v>14796</v>
      </c>
      <c r="B2272" s="488" t="s">
        <v>14797</v>
      </c>
      <c r="C2272" s="488" t="s">
        <v>1513</v>
      </c>
      <c r="D2272" s="488" t="s">
        <v>1514</v>
      </c>
      <c r="E2272" s="491">
        <v>45822.79236111111</v>
      </c>
      <c r="F2272" s="492">
        <v>9800.0</v>
      </c>
      <c r="G2272" s="488" t="s">
        <v>1515</v>
      </c>
      <c r="H2272" s="492">
        <v>9800.0</v>
      </c>
      <c r="I2272" s="488" t="s">
        <v>1515</v>
      </c>
      <c r="J2272" s="488" t="s">
        <v>1516</v>
      </c>
      <c r="K2272" s="488" t="s">
        <v>1517</v>
      </c>
      <c r="L2272" s="488" t="s">
        <v>14798</v>
      </c>
      <c r="M2272" s="488" t="s">
        <v>14799</v>
      </c>
      <c r="N2272" s="488" t="s">
        <v>1520</v>
      </c>
      <c r="O2272" s="488" t="s">
        <v>1521</v>
      </c>
      <c r="P2272" s="488" t="s">
        <v>1554</v>
      </c>
      <c r="Q2272" s="488" t="s">
        <v>1523</v>
      </c>
      <c r="R2272" s="495" t="s">
        <v>1524</v>
      </c>
      <c r="S2272" s="494"/>
      <c r="T2272" s="494"/>
      <c r="U2272" s="488" t="s">
        <v>14800</v>
      </c>
      <c r="AB2272" s="488" t="s">
        <v>14801</v>
      </c>
      <c r="AC2272" s="496">
        <v>9.01E9</v>
      </c>
      <c r="AD2272" s="497"/>
      <c r="AE2272" s="494"/>
      <c r="AF2272" s="494"/>
      <c r="AG2272" s="494"/>
      <c r="AH2272" s="494"/>
      <c r="AI2272" s="494"/>
      <c r="AJ2272" s="488" t="s">
        <v>1527</v>
      </c>
      <c r="AK2272" s="494"/>
      <c r="AL2272" s="494"/>
      <c r="AM2272" s="488" t="s">
        <v>14802</v>
      </c>
      <c r="AO2272" s="494"/>
      <c r="AP2272" s="494"/>
      <c r="AQ2272" s="494"/>
      <c r="AR2272" s="494"/>
      <c r="AS2272" s="494"/>
      <c r="AT2272" s="488" t="s">
        <v>1558</v>
      </c>
      <c r="AU2272" s="492">
        <v>7114.0</v>
      </c>
      <c r="AV2272" s="492">
        <v>11.0</v>
      </c>
      <c r="AW2272" s="492">
        <v>2028.0</v>
      </c>
      <c r="AX2272" s="488" t="s">
        <v>1587</v>
      </c>
      <c r="AY2272" s="488" t="s">
        <v>1688</v>
      </c>
      <c r="AZ2272" s="488" t="s">
        <v>1531</v>
      </c>
    </row>
    <row r="2273" hidden="1">
      <c r="A2273" s="488" t="s">
        <v>14803</v>
      </c>
      <c r="B2273" s="488" t="s">
        <v>14797</v>
      </c>
      <c r="C2273" s="488" t="s">
        <v>1513</v>
      </c>
      <c r="D2273" s="488" t="s">
        <v>1514</v>
      </c>
      <c r="E2273" s="491">
        <v>45822.788194444445</v>
      </c>
      <c r="F2273" s="492">
        <v>2980.0</v>
      </c>
      <c r="G2273" s="488" t="s">
        <v>1515</v>
      </c>
      <c r="H2273" s="492">
        <v>2980.0</v>
      </c>
      <c r="I2273" s="488" t="s">
        <v>1515</v>
      </c>
      <c r="J2273" s="488" t="s">
        <v>1516</v>
      </c>
      <c r="K2273" s="488" t="s">
        <v>1517</v>
      </c>
      <c r="L2273" s="488" t="s">
        <v>14798</v>
      </c>
      <c r="M2273" s="488" t="s">
        <v>14804</v>
      </c>
      <c r="N2273" s="488" t="s">
        <v>1520</v>
      </c>
      <c r="O2273" s="488" t="s">
        <v>1521</v>
      </c>
      <c r="P2273" s="488" t="s">
        <v>1554</v>
      </c>
      <c r="Q2273" s="488" t="s">
        <v>1523</v>
      </c>
      <c r="R2273" s="495" t="s">
        <v>1524</v>
      </c>
      <c r="S2273" s="494"/>
      <c r="T2273" s="494"/>
      <c r="U2273" s="488" t="s">
        <v>14805</v>
      </c>
      <c r="AB2273" s="488" t="s">
        <v>14801</v>
      </c>
      <c r="AC2273" s="496">
        <v>9.01E9</v>
      </c>
      <c r="AD2273" s="497"/>
      <c r="AE2273" s="494"/>
      <c r="AF2273" s="494"/>
      <c r="AG2273" s="494"/>
      <c r="AH2273" s="494"/>
      <c r="AI2273" s="494"/>
      <c r="AJ2273" s="488" t="s">
        <v>1527</v>
      </c>
      <c r="AK2273" s="494"/>
      <c r="AL2273" s="494"/>
      <c r="AM2273" s="488" t="s">
        <v>14802</v>
      </c>
      <c r="AO2273" s="494"/>
      <c r="AP2273" s="494"/>
      <c r="AQ2273" s="494"/>
      <c r="AR2273" s="494"/>
      <c r="AS2273" s="494"/>
      <c r="AT2273" s="488" t="s">
        <v>1558</v>
      </c>
      <c r="AU2273" s="492">
        <v>7114.0</v>
      </c>
      <c r="AV2273" s="492">
        <v>11.0</v>
      </c>
      <c r="AW2273" s="492">
        <v>2028.0</v>
      </c>
      <c r="AX2273" s="488" t="s">
        <v>1587</v>
      </c>
      <c r="AY2273" s="488" t="s">
        <v>1688</v>
      </c>
      <c r="AZ2273" s="488" t="s">
        <v>1531</v>
      </c>
    </row>
    <row r="2274" hidden="1">
      <c r="A2274" s="488" t="s">
        <v>14806</v>
      </c>
      <c r="B2274" s="488" t="s">
        <v>14807</v>
      </c>
      <c r="C2274" s="488" t="s">
        <v>1513</v>
      </c>
      <c r="D2274" s="488" t="s">
        <v>1514</v>
      </c>
      <c r="E2274" s="491">
        <v>45822.7875</v>
      </c>
      <c r="F2274" s="492">
        <v>9800.0</v>
      </c>
      <c r="G2274" s="488" t="s">
        <v>1515</v>
      </c>
      <c r="H2274" s="492">
        <v>9800.0</v>
      </c>
      <c r="I2274" s="488" t="s">
        <v>1515</v>
      </c>
      <c r="J2274" s="488" t="s">
        <v>1516</v>
      </c>
      <c r="K2274" s="488" t="s">
        <v>1517</v>
      </c>
      <c r="L2274" s="488" t="s">
        <v>14808</v>
      </c>
      <c r="M2274" s="488" t="s">
        <v>14809</v>
      </c>
      <c r="N2274" s="488" t="s">
        <v>1520</v>
      </c>
      <c r="O2274" s="488" t="s">
        <v>1521</v>
      </c>
      <c r="P2274" s="488" t="s">
        <v>1522</v>
      </c>
      <c r="Q2274" s="488" t="s">
        <v>1523</v>
      </c>
      <c r="R2274" s="495" t="s">
        <v>1524</v>
      </c>
      <c r="S2274" s="494"/>
      <c r="T2274" s="494"/>
      <c r="U2274" s="488" t="s">
        <v>14810</v>
      </c>
      <c r="AB2274" s="488" t="s">
        <v>14811</v>
      </c>
      <c r="AC2274" s="496">
        <v>9.06E9</v>
      </c>
      <c r="AD2274" s="497"/>
      <c r="AE2274" s="494"/>
      <c r="AF2274" s="494"/>
      <c r="AG2274" s="494"/>
      <c r="AH2274" s="494"/>
      <c r="AI2274" s="494"/>
      <c r="AJ2274" s="488" t="s">
        <v>1527</v>
      </c>
      <c r="AK2274" s="494"/>
      <c r="AL2274" s="494"/>
      <c r="AM2274" s="488" t="s">
        <v>14812</v>
      </c>
      <c r="AP2274" s="494"/>
      <c r="AQ2274" s="494"/>
      <c r="AR2274" s="494"/>
      <c r="AS2274" s="494"/>
      <c r="AT2274" s="488" t="s">
        <v>1529</v>
      </c>
      <c r="AU2274" s="492">
        <v>7270.0</v>
      </c>
      <c r="AV2274" s="492">
        <v>6.0</v>
      </c>
      <c r="AW2274" s="492">
        <v>2028.0</v>
      </c>
      <c r="AX2274" s="488" t="s">
        <v>1634</v>
      </c>
      <c r="AY2274" s="488" t="s">
        <v>1540</v>
      </c>
      <c r="AZ2274" s="488" t="s">
        <v>1531</v>
      </c>
    </row>
    <row r="2275" hidden="1">
      <c r="A2275" s="488" t="s">
        <v>14813</v>
      </c>
      <c r="B2275" s="488" t="s">
        <v>14807</v>
      </c>
      <c r="C2275" s="488" t="s">
        <v>1513</v>
      </c>
      <c r="D2275" s="488" t="s">
        <v>1514</v>
      </c>
      <c r="E2275" s="491">
        <v>45822.78194444445</v>
      </c>
      <c r="F2275" s="492">
        <v>2980.0</v>
      </c>
      <c r="G2275" s="488" t="s">
        <v>1515</v>
      </c>
      <c r="H2275" s="492">
        <v>2980.0</v>
      </c>
      <c r="I2275" s="488" t="s">
        <v>1515</v>
      </c>
      <c r="J2275" s="488" t="s">
        <v>1516</v>
      </c>
      <c r="K2275" s="488" t="s">
        <v>1517</v>
      </c>
      <c r="L2275" s="488" t="s">
        <v>14808</v>
      </c>
      <c r="M2275" s="488" t="s">
        <v>14814</v>
      </c>
      <c r="N2275" s="488" t="s">
        <v>1520</v>
      </c>
      <c r="O2275" s="488" t="s">
        <v>1521</v>
      </c>
      <c r="P2275" s="488" t="s">
        <v>1522</v>
      </c>
      <c r="Q2275" s="488" t="s">
        <v>1523</v>
      </c>
      <c r="R2275" s="495" t="s">
        <v>1524</v>
      </c>
      <c r="S2275" s="494"/>
      <c r="T2275" s="494"/>
      <c r="U2275" s="488" t="s">
        <v>14815</v>
      </c>
      <c r="AB2275" s="488" t="s">
        <v>14811</v>
      </c>
      <c r="AC2275" s="496">
        <v>9.06E9</v>
      </c>
      <c r="AD2275" s="497"/>
      <c r="AE2275" s="494"/>
      <c r="AF2275" s="494"/>
      <c r="AG2275" s="494"/>
      <c r="AH2275" s="494"/>
      <c r="AI2275" s="494"/>
      <c r="AJ2275" s="488" t="s">
        <v>1527</v>
      </c>
      <c r="AK2275" s="494"/>
      <c r="AL2275" s="494"/>
      <c r="AM2275" s="488" t="s">
        <v>14812</v>
      </c>
      <c r="AP2275" s="494"/>
      <c r="AQ2275" s="494"/>
      <c r="AR2275" s="494"/>
      <c r="AS2275" s="494"/>
      <c r="AT2275" s="488" t="s">
        <v>1529</v>
      </c>
      <c r="AU2275" s="492">
        <v>7270.0</v>
      </c>
      <c r="AV2275" s="492">
        <v>6.0</v>
      </c>
      <c r="AW2275" s="492">
        <v>2028.0</v>
      </c>
      <c r="AX2275" s="488" t="s">
        <v>1634</v>
      </c>
      <c r="AY2275" s="488" t="s">
        <v>1540</v>
      </c>
      <c r="AZ2275" s="488" t="s">
        <v>1531</v>
      </c>
    </row>
    <row r="2276" hidden="1">
      <c r="A2276" s="488" t="s">
        <v>14816</v>
      </c>
      <c r="B2276" s="488" t="s">
        <v>14817</v>
      </c>
      <c r="C2276" s="488" t="s">
        <v>1513</v>
      </c>
      <c r="D2276" s="488" t="s">
        <v>1514</v>
      </c>
      <c r="E2276" s="491">
        <v>45822.775</v>
      </c>
      <c r="F2276" s="492">
        <v>9800.0</v>
      </c>
      <c r="G2276" s="488" t="s">
        <v>1515</v>
      </c>
      <c r="H2276" s="492">
        <v>9800.0</v>
      </c>
      <c r="I2276" s="488" t="s">
        <v>1515</v>
      </c>
      <c r="J2276" s="488" t="s">
        <v>1516</v>
      </c>
      <c r="K2276" s="488" t="s">
        <v>1517</v>
      </c>
      <c r="L2276" s="488" t="s">
        <v>14818</v>
      </c>
      <c r="M2276" s="488" t="s">
        <v>14819</v>
      </c>
      <c r="N2276" s="488" t="s">
        <v>1520</v>
      </c>
      <c r="O2276" s="488" t="s">
        <v>1521</v>
      </c>
      <c r="P2276" s="488" t="s">
        <v>1554</v>
      </c>
      <c r="Q2276" s="488" t="s">
        <v>1523</v>
      </c>
      <c r="R2276" s="495" t="s">
        <v>1524</v>
      </c>
      <c r="S2276" s="494"/>
      <c r="T2276" s="494"/>
      <c r="U2276" s="488" t="s">
        <v>14820</v>
      </c>
      <c r="AB2276" s="488" t="s">
        <v>14821</v>
      </c>
      <c r="AC2276" s="496">
        <v>9.1E9</v>
      </c>
      <c r="AD2276" s="497"/>
      <c r="AE2276" s="494"/>
      <c r="AF2276" s="494"/>
      <c r="AG2276" s="494"/>
      <c r="AH2276" s="494"/>
      <c r="AI2276" s="494"/>
      <c r="AJ2276" s="488" t="s">
        <v>1527</v>
      </c>
      <c r="AK2276" s="494"/>
      <c r="AL2276" s="494"/>
      <c r="AM2276" s="488" t="s">
        <v>14822</v>
      </c>
      <c r="AO2276" s="494"/>
      <c r="AP2276" s="494"/>
      <c r="AQ2276" s="494"/>
      <c r="AR2276" s="494"/>
      <c r="AS2276" s="494"/>
      <c r="AT2276" s="488" t="s">
        <v>1529</v>
      </c>
      <c r="AU2276" s="492">
        <v>6973.0</v>
      </c>
      <c r="AV2276" s="492">
        <v>12.0</v>
      </c>
      <c r="AW2276" s="492">
        <v>2025.0</v>
      </c>
      <c r="AX2276" s="488" t="s">
        <v>1587</v>
      </c>
      <c r="AY2276" s="488" t="s">
        <v>1597</v>
      </c>
      <c r="AZ2276" s="488" t="s">
        <v>1531</v>
      </c>
    </row>
    <row r="2277" hidden="1">
      <c r="A2277" s="488" t="s">
        <v>14823</v>
      </c>
      <c r="B2277" s="488" t="s">
        <v>14817</v>
      </c>
      <c r="C2277" s="488" t="s">
        <v>1513</v>
      </c>
      <c r="D2277" s="488" t="s">
        <v>1514</v>
      </c>
      <c r="E2277" s="491">
        <v>45822.76875</v>
      </c>
      <c r="F2277" s="492">
        <v>2980.0</v>
      </c>
      <c r="G2277" s="488" t="s">
        <v>1515</v>
      </c>
      <c r="H2277" s="492">
        <v>2980.0</v>
      </c>
      <c r="I2277" s="488" t="s">
        <v>1515</v>
      </c>
      <c r="J2277" s="488" t="s">
        <v>1516</v>
      </c>
      <c r="K2277" s="488" t="s">
        <v>1517</v>
      </c>
      <c r="L2277" s="488" t="s">
        <v>14818</v>
      </c>
      <c r="M2277" s="488" t="s">
        <v>14824</v>
      </c>
      <c r="N2277" s="488" t="s">
        <v>1520</v>
      </c>
      <c r="O2277" s="488" t="s">
        <v>1521</v>
      </c>
      <c r="P2277" s="488" t="s">
        <v>1554</v>
      </c>
      <c r="Q2277" s="488" t="s">
        <v>1523</v>
      </c>
      <c r="R2277" s="495" t="s">
        <v>1524</v>
      </c>
      <c r="S2277" s="494"/>
      <c r="T2277" s="494"/>
      <c r="U2277" s="488" t="s">
        <v>14825</v>
      </c>
      <c r="AB2277" s="488" t="s">
        <v>14821</v>
      </c>
      <c r="AC2277" s="496">
        <v>9.1E9</v>
      </c>
      <c r="AD2277" s="494"/>
      <c r="AE2277" s="494"/>
      <c r="AF2277" s="494"/>
      <c r="AG2277" s="494"/>
      <c r="AH2277" s="494"/>
      <c r="AI2277" s="494"/>
      <c r="AJ2277" s="488" t="s">
        <v>1527</v>
      </c>
      <c r="AK2277" s="494"/>
      <c r="AL2277" s="494"/>
      <c r="AM2277" s="488" t="s">
        <v>14822</v>
      </c>
      <c r="AO2277" s="494"/>
      <c r="AP2277" s="494"/>
      <c r="AQ2277" s="494"/>
      <c r="AR2277" s="494"/>
      <c r="AS2277" s="494"/>
      <c r="AT2277" s="488" t="s">
        <v>1529</v>
      </c>
      <c r="AU2277" s="492">
        <v>6973.0</v>
      </c>
      <c r="AV2277" s="492">
        <v>12.0</v>
      </c>
      <c r="AW2277" s="492">
        <v>2025.0</v>
      </c>
      <c r="AX2277" s="488" t="s">
        <v>1587</v>
      </c>
      <c r="AY2277" s="488" t="s">
        <v>1597</v>
      </c>
      <c r="AZ2277" s="488" t="s">
        <v>1531</v>
      </c>
    </row>
    <row r="2278" hidden="1">
      <c r="A2278" s="488" t="s">
        <v>14826</v>
      </c>
      <c r="B2278" s="488" t="s">
        <v>14827</v>
      </c>
      <c r="C2278" s="488" t="s">
        <v>1513</v>
      </c>
      <c r="D2278" s="488" t="s">
        <v>1514</v>
      </c>
      <c r="E2278" s="491">
        <v>45822.759722222225</v>
      </c>
      <c r="F2278" s="492">
        <v>2980.0</v>
      </c>
      <c r="G2278" s="488" t="s">
        <v>1515</v>
      </c>
      <c r="H2278" s="492">
        <v>2980.0</v>
      </c>
      <c r="I2278" s="488" t="s">
        <v>1515</v>
      </c>
      <c r="J2278" s="488" t="s">
        <v>1516</v>
      </c>
      <c r="K2278" s="488" t="s">
        <v>1517</v>
      </c>
      <c r="L2278" s="488" t="s">
        <v>14828</v>
      </c>
      <c r="M2278" s="488" t="s">
        <v>14829</v>
      </c>
      <c r="N2278" s="488" t="s">
        <v>1520</v>
      </c>
      <c r="O2278" s="488" t="s">
        <v>1521</v>
      </c>
      <c r="P2278" s="488" t="s">
        <v>1554</v>
      </c>
      <c r="Q2278" s="488" t="s">
        <v>1523</v>
      </c>
      <c r="R2278" s="495" t="s">
        <v>1524</v>
      </c>
      <c r="S2278" s="494"/>
      <c r="T2278" s="494"/>
      <c r="U2278" s="488" t="s">
        <v>14830</v>
      </c>
      <c r="AB2278" s="488" t="s">
        <v>14831</v>
      </c>
      <c r="AC2278" s="496">
        <v>8.09E9</v>
      </c>
      <c r="AD2278" s="497"/>
      <c r="AE2278" s="494"/>
      <c r="AF2278" s="494"/>
      <c r="AG2278" s="494"/>
      <c r="AH2278" s="494"/>
      <c r="AI2278" s="494"/>
      <c r="AJ2278" s="488" t="s">
        <v>1527</v>
      </c>
      <c r="AK2278" s="494"/>
      <c r="AL2278" s="494"/>
      <c r="AM2278" s="488" t="s">
        <v>14832</v>
      </c>
      <c r="AO2278" s="494"/>
      <c r="AP2278" s="494"/>
      <c r="AQ2278" s="494"/>
      <c r="AR2278" s="494"/>
      <c r="AS2278" s="494"/>
      <c r="AT2278" s="488" t="s">
        <v>1529</v>
      </c>
      <c r="AU2278" s="492">
        <v>7826.0</v>
      </c>
      <c r="AV2278" s="492">
        <v>9.0</v>
      </c>
      <c r="AW2278" s="492">
        <v>2029.0</v>
      </c>
      <c r="AX2278" s="488" t="s">
        <v>1587</v>
      </c>
      <c r="AY2278" s="488" t="s">
        <v>1597</v>
      </c>
      <c r="AZ2278" s="488" t="s">
        <v>1531</v>
      </c>
    </row>
    <row r="2279" hidden="1">
      <c r="A2279" s="488" t="s">
        <v>14833</v>
      </c>
      <c r="B2279" s="488" t="s">
        <v>14834</v>
      </c>
      <c r="C2279" s="488" t="s">
        <v>1513</v>
      </c>
      <c r="D2279" s="488" t="s">
        <v>1514</v>
      </c>
      <c r="E2279" s="491">
        <v>45822.74930555555</v>
      </c>
      <c r="F2279" s="492">
        <v>2980.0</v>
      </c>
      <c r="G2279" s="488" t="s">
        <v>1515</v>
      </c>
      <c r="H2279" s="492">
        <v>2980.0</v>
      </c>
      <c r="I2279" s="488" t="s">
        <v>1515</v>
      </c>
      <c r="J2279" s="488" t="s">
        <v>1516</v>
      </c>
      <c r="K2279" s="488" t="s">
        <v>1517</v>
      </c>
      <c r="L2279" s="488" t="s">
        <v>14835</v>
      </c>
      <c r="M2279" s="488" t="s">
        <v>14836</v>
      </c>
      <c r="N2279" s="488" t="s">
        <v>1520</v>
      </c>
      <c r="O2279" s="488" t="s">
        <v>1521</v>
      </c>
      <c r="P2279" s="488" t="s">
        <v>1554</v>
      </c>
      <c r="Q2279" s="488" t="s">
        <v>1523</v>
      </c>
      <c r="R2279" s="495" t="s">
        <v>1524</v>
      </c>
      <c r="S2279" s="494"/>
      <c r="T2279" s="494"/>
      <c r="U2279" s="488" t="s">
        <v>14837</v>
      </c>
      <c r="AB2279" s="488" t="s">
        <v>14838</v>
      </c>
      <c r="AC2279" s="496">
        <v>9.1E9</v>
      </c>
      <c r="AD2279" s="497"/>
      <c r="AE2279" s="494"/>
      <c r="AF2279" s="494"/>
      <c r="AG2279" s="494"/>
      <c r="AH2279" s="494"/>
      <c r="AI2279" s="494"/>
      <c r="AJ2279" s="488" t="s">
        <v>1527</v>
      </c>
      <c r="AK2279" s="494"/>
      <c r="AL2279" s="494"/>
      <c r="AM2279" s="488" t="s">
        <v>14839</v>
      </c>
      <c r="AP2279" s="494"/>
      <c r="AQ2279" s="494"/>
      <c r="AR2279" s="494"/>
      <c r="AS2279" s="494"/>
      <c r="AT2279" s="488" t="s">
        <v>1529</v>
      </c>
      <c r="AU2279" s="492">
        <v>4895.0</v>
      </c>
      <c r="AV2279" s="492">
        <v>10.0</v>
      </c>
      <c r="AW2279" s="492">
        <v>2027.0</v>
      </c>
      <c r="AX2279" s="488" t="s">
        <v>1587</v>
      </c>
      <c r="AY2279" s="488" t="s">
        <v>11638</v>
      </c>
      <c r="AZ2279" s="488" t="s">
        <v>1531</v>
      </c>
    </row>
    <row r="2280" hidden="1">
      <c r="A2280" s="488" t="s">
        <v>14840</v>
      </c>
      <c r="B2280" s="488" t="s">
        <v>14841</v>
      </c>
      <c r="C2280" s="488" t="s">
        <v>1513</v>
      </c>
      <c r="D2280" s="488" t="s">
        <v>1514</v>
      </c>
      <c r="E2280" s="491">
        <v>45822.74652777778</v>
      </c>
      <c r="F2280" s="492">
        <v>9800.0</v>
      </c>
      <c r="G2280" s="488" t="s">
        <v>1515</v>
      </c>
      <c r="H2280" s="492">
        <v>9800.0</v>
      </c>
      <c r="I2280" s="488" t="s">
        <v>1515</v>
      </c>
      <c r="J2280" s="488" t="s">
        <v>1516</v>
      </c>
      <c r="K2280" s="488" t="s">
        <v>1517</v>
      </c>
      <c r="L2280" s="488" t="s">
        <v>14842</v>
      </c>
      <c r="M2280" s="488" t="s">
        <v>14843</v>
      </c>
      <c r="N2280" s="488" t="s">
        <v>1520</v>
      </c>
      <c r="O2280" s="488" t="s">
        <v>1521</v>
      </c>
      <c r="P2280" s="488" t="s">
        <v>1554</v>
      </c>
      <c r="Q2280" s="488" t="s">
        <v>1523</v>
      </c>
      <c r="R2280" s="495" t="s">
        <v>1524</v>
      </c>
      <c r="S2280" s="494"/>
      <c r="T2280" s="494"/>
      <c r="U2280" s="488" t="s">
        <v>14844</v>
      </c>
      <c r="AB2280" s="488" t="s">
        <v>14845</v>
      </c>
      <c r="AC2280" s="496">
        <v>8.04E9</v>
      </c>
      <c r="AD2280" s="497"/>
      <c r="AE2280" s="497"/>
      <c r="AF2280" s="494"/>
      <c r="AG2280" s="494"/>
      <c r="AH2280" s="494"/>
      <c r="AI2280" s="494"/>
      <c r="AJ2280" s="488" t="s">
        <v>1527</v>
      </c>
      <c r="AK2280" s="494"/>
      <c r="AL2280" s="494"/>
      <c r="AM2280" s="488" t="s">
        <v>14846</v>
      </c>
      <c r="AP2280" s="494"/>
      <c r="AQ2280" s="494"/>
      <c r="AR2280" s="494"/>
      <c r="AS2280" s="494"/>
      <c r="AT2280" s="488" t="s">
        <v>1529</v>
      </c>
      <c r="AU2280" s="492">
        <v>5428.0</v>
      </c>
      <c r="AV2280" s="492">
        <v>6.0</v>
      </c>
      <c r="AW2280" s="492">
        <v>2029.0</v>
      </c>
      <c r="AX2280" s="488" t="s">
        <v>1587</v>
      </c>
      <c r="AY2280" s="488" t="s">
        <v>1805</v>
      </c>
      <c r="AZ2280" s="488" t="s">
        <v>1531</v>
      </c>
    </row>
    <row r="2281" hidden="1">
      <c r="A2281" s="488" t="s">
        <v>14847</v>
      </c>
      <c r="B2281" s="488" t="s">
        <v>14841</v>
      </c>
      <c r="C2281" s="488" t="s">
        <v>1513</v>
      </c>
      <c r="D2281" s="488" t="s">
        <v>1514</v>
      </c>
      <c r="E2281" s="491">
        <v>45822.739583333336</v>
      </c>
      <c r="F2281" s="492">
        <v>2980.0</v>
      </c>
      <c r="G2281" s="488" t="s">
        <v>1515</v>
      </c>
      <c r="H2281" s="492">
        <v>2980.0</v>
      </c>
      <c r="I2281" s="488" t="s">
        <v>1515</v>
      </c>
      <c r="J2281" s="488" t="s">
        <v>1516</v>
      </c>
      <c r="K2281" s="488" t="s">
        <v>1517</v>
      </c>
      <c r="L2281" s="488" t="s">
        <v>14842</v>
      </c>
      <c r="M2281" s="488" t="s">
        <v>14848</v>
      </c>
      <c r="N2281" s="488" t="s">
        <v>1520</v>
      </c>
      <c r="O2281" s="488" t="s">
        <v>1521</v>
      </c>
      <c r="P2281" s="488" t="s">
        <v>1554</v>
      </c>
      <c r="Q2281" s="488" t="s">
        <v>1523</v>
      </c>
      <c r="R2281" s="495" t="s">
        <v>1524</v>
      </c>
      <c r="S2281" s="494"/>
      <c r="T2281" s="494"/>
      <c r="U2281" s="488" t="s">
        <v>14849</v>
      </c>
      <c r="AB2281" s="488" t="s">
        <v>14845</v>
      </c>
      <c r="AC2281" s="496">
        <v>8.04E9</v>
      </c>
      <c r="AD2281" s="497"/>
      <c r="AE2281" s="497"/>
      <c r="AF2281" s="497"/>
      <c r="AG2281" s="497"/>
      <c r="AH2281" s="494"/>
      <c r="AI2281" s="494"/>
      <c r="AJ2281" s="488" t="s">
        <v>1527</v>
      </c>
      <c r="AK2281" s="498"/>
      <c r="AL2281" s="499"/>
      <c r="AM2281" s="488" t="s">
        <v>14846</v>
      </c>
      <c r="AP2281" s="494"/>
      <c r="AQ2281" s="494"/>
      <c r="AR2281" s="494"/>
      <c r="AS2281" s="494"/>
      <c r="AT2281" s="488" t="s">
        <v>1529</v>
      </c>
      <c r="AU2281" s="492">
        <v>5428.0</v>
      </c>
      <c r="AV2281" s="492">
        <v>6.0</v>
      </c>
      <c r="AW2281" s="492">
        <v>2029.0</v>
      </c>
      <c r="AX2281" s="488" t="s">
        <v>1587</v>
      </c>
      <c r="AY2281" s="488" t="s">
        <v>1805</v>
      </c>
      <c r="AZ2281" s="488" t="s">
        <v>1531</v>
      </c>
    </row>
    <row r="2282" hidden="1">
      <c r="A2282" s="488" t="s">
        <v>14850</v>
      </c>
      <c r="B2282" s="488" t="s">
        <v>14851</v>
      </c>
      <c r="C2282" s="488" t="s">
        <v>1513</v>
      </c>
      <c r="D2282" s="488" t="s">
        <v>1514</v>
      </c>
      <c r="E2282" s="491">
        <v>45822.72222222222</v>
      </c>
      <c r="F2282" s="492">
        <v>2980.0</v>
      </c>
      <c r="G2282" s="488" t="s">
        <v>1515</v>
      </c>
      <c r="H2282" s="492">
        <v>2980.0</v>
      </c>
      <c r="I2282" s="488" t="s">
        <v>1515</v>
      </c>
      <c r="J2282" s="488" t="s">
        <v>1516</v>
      </c>
      <c r="K2282" s="488" t="s">
        <v>1517</v>
      </c>
      <c r="L2282" s="488" t="s">
        <v>14852</v>
      </c>
      <c r="M2282" s="488" t="s">
        <v>14853</v>
      </c>
      <c r="N2282" s="488" t="s">
        <v>1520</v>
      </c>
      <c r="O2282" s="488" t="s">
        <v>1521</v>
      </c>
      <c r="P2282" s="488" t="s">
        <v>1554</v>
      </c>
      <c r="Q2282" s="488" t="s">
        <v>1523</v>
      </c>
      <c r="R2282" s="495" t="s">
        <v>1524</v>
      </c>
      <c r="S2282" s="494"/>
      <c r="T2282" s="494"/>
      <c r="U2282" s="488" t="s">
        <v>14854</v>
      </c>
      <c r="AB2282" s="488" t="s">
        <v>14855</v>
      </c>
      <c r="AC2282" s="496">
        <v>8.06E9</v>
      </c>
      <c r="AD2282" s="497"/>
      <c r="AE2282" s="497"/>
      <c r="AF2282" s="497"/>
      <c r="AG2282" s="497"/>
      <c r="AH2282" s="494"/>
      <c r="AI2282" s="494"/>
      <c r="AJ2282" s="488" t="s">
        <v>1527</v>
      </c>
      <c r="AK2282" s="498"/>
      <c r="AL2282" s="499"/>
      <c r="AM2282" s="488" t="s">
        <v>14856</v>
      </c>
      <c r="AO2282" s="494"/>
      <c r="AP2282" s="494"/>
      <c r="AQ2282" s="494"/>
      <c r="AR2282" s="494"/>
      <c r="AS2282" s="494"/>
      <c r="AT2282" s="488" t="s">
        <v>1558</v>
      </c>
      <c r="AU2282" s="492">
        <v>3915.0</v>
      </c>
      <c r="AV2282" s="492">
        <v>8.0</v>
      </c>
      <c r="AW2282" s="492">
        <v>2027.0</v>
      </c>
      <c r="AX2282" s="488" t="s">
        <v>1587</v>
      </c>
      <c r="AY2282" s="488" t="s">
        <v>1688</v>
      </c>
      <c r="AZ2282" s="488" t="s">
        <v>1531</v>
      </c>
    </row>
    <row r="2283" hidden="1">
      <c r="A2283" s="488" t="s">
        <v>14857</v>
      </c>
      <c r="B2283" s="488" t="s">
        <v>14858</v>
      </c>
      <c r="C2283" s="488" t="s">
        <v>1513</v>
      </c>
      <c r="D2283" s="488" t="s">
        <v>1514</v>
      </c>
      <c r="E2283" s="491">
        <v>45822.72152777778</v>
      </c>
      <c r="F2283" s="492">
        <v>2980.0</v>
      </c>
      <c r="G2283" s="488" t="s">
        <v>1515</v>
      </c>
      <c r="H2283" s="492">
        <v>2980.0</v>
      </c>
      <c r="I2283" s="488" t="s">
        <v>1515</v>
      </c>
      <c r="J2283" s="488" t="s">
        <v>1516</v>
      </c>
      <c r="K2283" s="488" t="s">
        <v>1517</v>
      </c>
      <c r="L2283" s="488" t="s">
        <v>14859</v>
      </c>
      <c r="M2283" s="488" t="s">
        <v>14860</v>
      </c>
      <c r="N2283" s="488" t="s">
        <v>1520</v>
      </c>
      <c r="O2283" s="488" t="s">
        <v>1521</v>
      </c>
      <c r="P2283" s="488" t="s">
        <v>1554</v>
      </c>
      <c r="Q2283" s="488" t="s">
        <v>1523</v>
      </c>
      <c r="R2283" s="495" t="s">
        <v>1524</v>
      </c>
      <c r="S2283" s="494"/>
      <c r="T2283" s="494"/>
      <c r="U2283" s="488" t="s">
        <v>14861</v>
      </c>
      <c r="AB2283" s="488" t="s">
        <v>14862</v>
      </c>
      <c r="AC2283" s="496">
        <v>9.09E9</v>
      </c>
      <c r="AD2283" s="497"/>
      <c r="AE2283" s="497"/>
      <c r="AF2283" s="497"/>
      <c r="AG2283" s="497"/>
      <c r="AH2283" s="497"/>
      <c r="AI2283" s="494"/>
      <c r="AJ2283" s="488" t="s">
        <v>1527</v>
      </c>
      <c r="AK2283" s="498"/>
      <c r="AL2283" s="499"/>
      <c r="AM2283" s="488" t="s">
        <v>14863</v>
      </c>
      <c r="AP2283" s="494"/>
      <c r="AQ2283" s="494"/>
      <c r="AR2283" s="494"/>
      <c r="AS2283" s="494"/>
      <c r="AT2283" s="488" t="s">
        <v>1529</v>
      </c>
      <c r="AU2283" s="492">
        <v>4026.0</v>
      </c>
      <c r="AV2283" s="492">
        <v>5.0</v>
      </c>
      <c r="AW2283" s="492">
        <v>2027.0</v>
      </c>
      <c r="AX2283" s="488" t="s">
        <v>1587</v>
      </c>
      <c r="AY2283" s="488" t="s">
        <v>1597</v>
      </c>
      <c r="AZ2283" s="488" t="s">
        <v>1531</v>
      </c>
    </row>
    <row r="2284" hidden="1">
      <c r="A2284" s="488" t="s">
        <v>14864</v>
      </c>
      <c r="B2284" s="488" t="s">
        <v>14865</v>
      </c>
      <c r="C2284" s="488" t="s">
        <v>1513</v>
      </c>
      <c r="D2284" s="488" t="s">
        <v>1514</v>
      </c>
      <c r="E2284" s="491">
        <v>45822.71597222222</v>
      </c>
      <c r="F2284" s="492">
        <v>2980.0</v>
      </c>
      <c r="G2284" s="488" t="s">
        <v>1515</v>
      </c>
      <c r="H2284" s="492">
        <v>2980.0</v>
      </c>
      <c r="I2284" s="488" t="s">
        <v>1515</v>
      </c>
      <c r="J2284" s="488" t="s">
        <v>1516</v>
      </c>
      <c r="K2284" s="488" t="s">
        <v>1517</v>
      </c>
      <c r="L2284" s="488" t="s">
        <v>14866</v>
      </c>
      <c r="M2284" s="488" t="s">
        <v>14867</v>
      </c>
      <c r="N2284" s="488" t="s">
        <v>1520</v>
      </c>
      <c r="O2284" s="488" t="s">
        <v>1521</v>
      </c>
      <c r="P2284" s="488" t="s">
        <v>1554</v>
      </c>
      <c r="Q2284" s="488" t="s">
        <v>1523</v>
      </c>
      <c r="R2284" s="495" t="s">
        <v>1524</v>
      </c>
      <c r="S2284" s="494"/>
      <c r="T2284" s="494"/>
      <c r="U2284" s="488" t="s">
        <v>14868</v>
      </c>
      <c r="AB2284" s="488" t="s">
        <v>14869</v>
      </c>
      <c r="AC2284" s="496">
        <v>8.01E9</v>
      </c>
      <c r="AD2284" s="497"/>
      <c r="AE2284" s="497"/>
      <c r="AF2284" s="497"/>
      <c r="AG2284" s="497"/>
      <c r="AH2284" s="497"/>
      <c r="AI2284" s="494"/>
      <c r="AJ2284" s="488" t="s">
        <v>1527</v>
      </c>
      <c r="AK2284" s="498"/>
      <c r="AL2284" s="499"/>
      <c r="AM2284" s="488" t="s">
        <v>14870</v>
      </c>
      <c r="AO2284" s="494"/>
      <c r="AP2284" s="494"/>
      <c r="AQ2284" s="494"/>
      <c r="AR2284" s="494"/>
      <c r="AS2284" s="494"/>
      <c r="AT2284" s="488" t="s">
        <v>1558</v>
      </c>
      <c r="AU2284" s="492">
        <v>3445.0</v>
      </c>
      <c r="AV2284" s="492">
        <v>2.0</v>
      </c>
      <c r="AW2284" s="492">
        <v>2030.0</v>
      </c>
      <c r="AX2284" s="488" t="s">
        <v>1596</v>
      </c>
      <c r="AY2284" s="488" t="s">
        <v>3348</v>
      </c>
      <c r="AZ2284" s="488" t="s">
        <v>1531</v>
      </c>
    </row>
    <row r="2285">
      <c r="A2285" s="488" t="s">
        <v>14871</v>
      </c>
      <c r="B2285" s="488" t="s">
        <v>14872</v>
      </c>
      <c r="C2285" s="488" t="s">
        <v>1513</v>
      </c>
      <c r="D2285" s="488" t="s">
        <v>1514</v>
      </c>
      <c r="E2285" s="491">
        <v>45822.705555555556</v>
      </c>
      <c r="F2285" s="492">
        <v>2980.0</v>
      </c>
      <c r="G2285" s="488" t="s">
        <v>1515</v>
      </c>
      <c r="H2285" s="492">
        <v>2980.0</v>
      </c>
      <c r="I2285" s="488" t="s">
        <v>1515</v>
      </c>
      <c r="J2285" s="488" t="s">
        <v>1516</v>
      </c>
      <c r="K2285" s="488" t="s">
        <v>1517</v>
      </c>
      <c r="L2285" s="488" t="s">
        <v>14873</v>
      </c>
      <c r="M2285" s="488" t="s">
        <v>14874</v>
      </c>
      <c r="N2285" s="488" t="s">
        <v>1520</v>
      </c>
      <c r="O2285" s="488" t="s">
        <v>1521</v>
      </c>
      <c r="P2285" s="488" t="s">
        <v>1545</v>
      </c>
      <c r="Q2285" s="488" t="s">
        <v>1714</v>
      </c>
      <c r="R2285" s="495" t="s">
        <v>1524</v>
      </c>
      <c r="S2285" s="494"/>
      <c r="T2285" s="494"/>
      <c r="U2285" s="488" t="s">
        <v>12646</v>
      </c>
      <c r="V2285" s="495" t="s">
        <v>1524</v>
      </c>
      <c r="W2285" s="488" t="s">
        <v>1716</v>
      </c>
      <c r="X2285" s="488" t="s">
        <v>10090</v>
      </c>
      <c r="Y2285" s="492">
        <v>2980.0</v>
      </c>
      <c r="Z2285" s="488" t="s">
        <v>1515</v>
      </c>
      <c r="AA2285" s="488" t="s">
        <v>1516</v>
      </c>
      <c r="AB2285" s="488" t="s">
        <v>14875</v>
      </c>
      <c r="AC2285" s="496">
        <v>9.09E9</v>
      </c>
      <c r="AD2285" s="497"/>
      <c r="AE2285" s="497"/>
      <c r="AF2285" s="497"/>
      <c r="AG2285" s="497"/>
      <c r="AH2285" s="497"/>
      <c r="AI2285" s="494"/>
      <c r="AJ2285" s="488" t="s">
        <v>1527</v>
      </c>
      <c r="AK2285" s="498"/>
      <c r="AL2285" s="499"/>
      <c r="AM2285" s="488" t="s">
        <v>14876</v>
      </c>
      <c r="AO2285" s="497"/>
      <c r="AP2285" s="494"/>
      <c r="AQ2285" s="494"/>
      <c r="AR2285" s="494"/>
      <c r="AS2285" s="494"/>
      <c r="AT2285" s="488" t="s">
        <v>1529</v>
      </c>
      <c r="AU2285" s="492">
        <v>3452.0</v>
      </c>
      <c r="AV2285" s="492">
        <v>5.0</v>
      </c>
      <c r="AW2285" s="492">
        <v>2030.0</v>
      </c>
      <c r="AX2285" s="497"/>
      <c r="AY2285" s="488" t="s">
        <v>1652</v>
      </c>
      <c r="AZ2285" s="488" t="s">
        <v>1531</v>
      </c>
    </row>
    <row r="2286" hidden="1">
      <c r="A2286" s="488" t="s">
        <v>14877</v>
      </c>
      <c r="B2286" s="488" t="s">
        <v>14878</v>
      </c>
      <c r="C2286" s="488" t="s">
        <v>1513</v>
      </c>
      <c r="D2286" s="488" t="s">
        <v>1514</v>
      </c>
      <c r="E2286" s="491">
        <v>45822.694444444445</v>
      </c>
      <c r="F2286" s="492">
        <v>2980.0</v>
      </c>
      <c r="G2286" s="488" t="s">
        <v>1515</v>
      </c>
      <c r="H2286" s="492">
        <v>2980.0</v>
      </c>
      <c r="I2286" s="488" t="s">
        <v>1515</v>
      </c>
      <c r="J2286" s="488" t="s">
        <v>1516</v>
      </c>
      <c r="K2286" s="488" t="s">
        <v>1517</v>
      </c>
      <c r="L2286" s="488" t="s">
        <v>14879</v>
      </c>
      <c r="M2286" s="488" t="s">
        <v>14880</v>
      </c>
      <c r="N2286" s="488" t="s">
        <v>1520</v>
      </c>
      <c r="O2286" s="488" t="s">
        <v>1521</v>
      </c>
      <c r="P2286" s="488" t="s">
        <v>1554</v>
      </c>
      <c r="Q2286" s="488" t="s">
        <v>1523</v>
      </c>
      <c r="R2286" s="495" t="s">
        <v>1524</v>
      </c>
      <c r="S2286" s="494"/>
      <c r="T2286" s="494"/>
      <c r="U2286" s="488" t="s">
        <v>14881</v>
      </c>
      <c r="AB2286" s="488" t="s">
        <v>14882</v>
      </c>
      <c r="AC2286" s="496">
        <v>8.02E9</v>
      </c>
      <c r="AD2286" s="497"/>
      <c r="AE2286" s="494"/>
      <c r="AF2286" s="494"/>
      <c r="AG2286" s="494"/>
      <c r="AH2286" s="494"/>
      <c r="AI2286" s="494"/>
      <c r="AJ2286" s="488" t="s">
        <v>1527</v>
      </c>
      <c r="AK2286" s="494"/>
      <c r="AL2286" s="494"/>
      <c r="AM2286" s="488" t="s">
        <v>14883</v>
      </c>
      <c r="AN2286" s="497"/>
      <c r="AO2286" s="497"/>
      <c r="AP2286" s="494"/>
      <c r="AQ2286" s="494"/>
      <c r="AR2286" s="494"/>
      <c r="AS2286" s="494"/>
      <c r="AT2286" s="488" t="s">
        <v>1529</v>
      </c>
      <c r="AU2286" s="492">
        <v>5694.0</v>
      </c>
      <c r="AV2286" s="492">
        <v>1.0</v>
      </c>
      <c r="AW2286" s="492">
        <v>2031.0</v>
      </c>
      <c r="AX2286" s="488" t="s">
        <v>1587</v>
      </c>
      <c r="AY2286" s="488" t="s">
        <v>1588</v>
      </c>
      <c r="AZ2286" s="488" t="s">
        <v>1531</v>
      </c>
    </row>
    <row r="2287">
      <c r="A2287" s="488" t="s">
        <v>14884</v>
      </c>
      <c r="B2287" s="488" t="s">
        <v>14885</v>
      </c>
      <c r="C2287" s="488" t="s">
        <v>1513</v>
      </c>
      <c r="D2287" s="488" t="s">
        <v>1514</v>
      </c>
      <c r="E2287" s="491">
        <v>45822.68819444445</v>
      </c>
      <c r="F2287" s="492">
        <v>2980.0</v>
      </c>
      <c r="G2287" s="488" t="s">
        <v>1515</v>
      </c>
      <c r="H2287" s="492">
        <v>2980.0</v>
      </c>
      <c r="I2287" s="488" t="s">
        <v>1515</v>
      </c>
      <c r="J2287" s="488" t="s">
        <v>1516</v>
      </c>
      <c r="K2287" s="488" t="s">
        <v>1517</v>
      </c>
      <c r="L2287" s="488" t="s">
        <v>14886</v>
      </c>
      <c r="M2287" s="488" t="s">
        <v>14887</v>
      </c>
      <c r="N2287" s="488" t="s">
        <v>1520</v>
      </c>
      <c r="O2287" s="488" t="s">
        <v>1521</v>
      </c>
      <c r="P2287" s="488" t="s">
        <v>1554</v>
      </c>
      <c r="Q2287" s="488" t="s">
        <v>1714</v>
      </c>
      <c r="R2287" s="495" t="s">
        <v>1524</v>
      </c>
      <c r="S2287" s="494"/>
      <c r="T2287" s="494"/>
      <c r="U2287" s="488" t="s">
        <v>14888</v>
      </c>
      <c r="V2287" s="495" t="s">
        <v>1524</v>
      </c>
      <c r="W2287" s="488" t="s">
        <v>1716</v>
      </c>
      <c r="X2287" s="488" t="s">
        <v>10090</v>
      </c>
      <c r="Y2287" s="492">
        <v>2980.0</v>
      </c>
      <c r="Z2287" s="488" t="s">
        <v>1515</v>
      </c>
      <c r="AA2287" s="488" t="s">
        <v>1516</v>
      </c>
      <c r="AB2287" s="488" t="s">
        <v>14889</v>
      </c>
      <c r="AC2287" s="496">
        <v>9.1E9</v>
      </c>
      <c r="AD2287" s="497"/>
      <c r="AE2287" s="494"/>
      <c r="AF2287" s="494"/>
      <c r="AG2287" s="494"/>
      <c r="AH2287" s="494"/>
      <c r="AI2287" s="494"/>
      <c r="AJ2287" s="488" t="s">
        <v>1527</v>
      </c>
      <c r="AK2287" s="494"/>
      <c r="AL2287" s="494"/>
      <c r="AM2287" s="488" t="s">
        <v>14890</v>
      </c>
      <c r="AO2287" s="497"/>
      <c r="AP2287" s="494"/>
      <c r="AQ2287" s="494"/>
      <c r="AR2287" s="494"/>
      <c r="AS2287" s="494"/>
      <c r="AT2287" s="488" t="s">
        <v>1529</v>
      </c>
      <c r="AU2287" s="492">
        <v>8112.0</v>
      </c>
      <c r="AV2287" s="492">
        <v>8.0</v>
      </c>
      <c r="AW2287" s="492">
        <v>2029.0</v>
      </c>
      <c r="AX2287" s="488" t="s">
        <v>1587</v>
      </c>
      <c r="AY2287" s="488" t="s">
        <v>1597</v>
      </c>
      <c r="AZ2287" s="488" t="s">
        <v>1531</v>
      </c>
    </row>
    <row r="2288" hidden="1">
      <c r="A2288" s="488" t="s">
        <v>10280</v>
      </c>
      <c r="B2288" s="488" t="s">
        <v>10281</v>
      </c>
      <c r="C2288" s="488" t="s">
        <v>1513</v>
      </c>
      <c r="D2288" s="488" t="s">
        <v>1514</v>
      </c>
      <c r="E2288" s="491">
        <v>45822.65347222222</v>
      </c>
      <c r="F2288" s="492">
        <v>9800.0</v>
      </c>
      <c r="G2288" s="488" t="s">
        <v>1515</v>
      </c>
      <c r="H2288" s="492">
        <v>9800.0</v>
      </c>
      <c r="I2288" s="488" t="s">
        <v>1515</v>
      </c>
      <c r="J2288" s="488" t="s">
        <v>1516</v>
      </c>
      <c r="K2288" s="488" t="s">
        <v>1517</v>
      </c>
      <c r="L2288" s="488" t="s">
        <v>10282</v>
      </c>
      <c r="M2288" s="488" t="s">
        <v>10283</v>
      </c>
      <c r="N2288" s="488" t="s">
        <v>1520</v>
      </c>
      <c r="O2288" s="488" t="s">
        <v>1521</v>
      </c>
      <c r="P2288" s="488" t="s">
        <v>1554</v>
      </c>
      <c r="Q2288" s="488" t="s">
        <v>1523</v>
      </c>
      <c r="R2288" s="495" t="s">
        <v>1524</v>
      </c>
      <c r="S2288" s="494"/>
      <c r="T2288" s="494"/>
      <c r="U2288" s="488" t="s">
        <v>10284</v>
      </c>
      <c r="AB2288" s="488" t="s">
        <v>10285</v>
      </c>
      <c r="AC2288" s="496">
        <v>8.07E9</v>
      </c>
      <c r="AD2288" s="497"/>
      <c r="AE2288" s="494"/>
      <c r="AF2288" s="494"/>
      <c r="AG2288" s="494"/>
      <c r="AH2288" s="494"/>
      <c r="AI2288" s="494"/>
      <c r="AJ2288" s="488" t="s">
        <v>1527</v>
      </c>
      <c r="AK2288" s="494"/>
      <c r="AL2288" s="494"/>
      <c r="AM2288" s="488" t="s">
        <v>1557</v>
      </c>
      <c r="AO2288" s="494"/>
      <c r="AP2288" s="494"/>
      <c r="AQ2288" s="494"/>
      <c r="AR2288" s="494"/>
      <c r="AS2288" s="494"/>
      <c r="AT2288" s="488" t="s">
        <v>1558</v>
      </c>
      <c r="AU2288" s="492">
        <v>246.0</v>
      </c>
      <c r="AV2288" s="492">
        <v>3.0</v>
      </c>
      <c r="AW2288" s="492">
        <v>2029.0</v>
      </c>
      <c r="AX2288" s="488" t="s">
        <v>1559</v>
      </c>
      <c r="AY2288" s="488" t="s">
        <v>1560</v>
      </c>
      <c r="AZ2288" s="488" t="s">
        <v>1531</v>
      </c>
    </row>
    <row r="2289">
      <c r="A2289" s="488" t="s">
        <v>14891</v>
      </c>
      <c r="B2289" s="488" t="s">
        <v>14892</v>
      </c>
      <c r="C2289" s="488" t="s">
        <v>1513</v>
      </c>
      <c r="D2289" s="488" t="s">
        <v>1514</v>
      </c>
      <c r="E2289" s="491">
        <v>45822.646527777775</v>
      </c>
      <c r="F2289" s="492">
        <v>2980.0</v>
      </c>
      <c r="G2289" s="488" t="s">
        <v>1515</v>
      </c>
      <c r="H2289" s="492">
        <v>2980.0</v>
      </c>
      <c r="I2289" s="488" t="s">
        <v>1515</v>
      </c>
      <c r="J2289" s="488" t="s">
        <v>1516</v>
      </c>
      <c r="K2289" s="488" t="s">
        <v>1517</v>
      </c>
      <c r="L2289" s="488" t="s">
        <v>14893</v>
      </c>
      <c r="M2289" s="488" t="s">
        <v>14894</v>
      </c>
      <c r="N2289" s="488" t="s">
        <v>1520</v>
      </c>
      <c r="O2289" s="488" t="s">
        <v>1521</v>
      </c>
      <c r="P2289" s="488" t="s">
        <v>1522</v>
      </c>
      <c r="Q2289" s="488" t="s">
        <v>1714</v>
      </c>
      <c r="R2289" s="495" t="s">
        <v>1524</v>
      </c>
      <c r="S2289" s="494"/>
      <c r="T2289" s="494"/>
      <c r="U2289" s="488" t="s">
        <v>14895</v>
      </c>
      <c r="V2289" s="495" t="s">
        <v>1524</v>
      </c>
      <c r="W2289" s="488" t="s">
        <v>1716</v>
      </c>
      <c r="X2289" s="488" t="s">
        <v>10090</v>
      </c>
      <c r="Y2289" s="492">
        <v>2980.0</v>
      </c>
      <c r="Z2289" s="488" t="s">
        <v>1515</v>
      </c>
      <c r="AA2289" s="488" t="s">
        <v>1516</v>
      </c>
      <c r="AB2289" s="488" t="s">
        <v>14896</v>
      </c>
      <c r="AC2289" s="496">
        <v>7.01E9</v>
      </c>
      <c r="AD2289" s="497"/>
      <c r="AE2289" s="494"/>
      <c r="AF2289" s="494"/>
      <c r="AG2289" s="494"/>
      <c r="AH2289" s="494"/>
      <c r="AI2289" s="494"/>
      <c r="AJ2289" s="488" t="s">
        <v>1527</v>
      </c>
      <c r="AK2289" s="494"/>
      <c r="AL2289" s="494"/>
      <c r="AM2289" s="488" t="s">
        <v>14897</v>
      </c>
      <c r="AO2289" s="494"/>
      <c r="AP2289" s="494"/>
      <c r="AQ2289" s="494"/>
      <c r="AR2289" s="494"/>
      <c r="AS2289" s="494"/>
      <c r="AT2289" s="488" t="s">
        <v>1529</v>
      </c>
      <c r="AU2289" s="492">
        <v>8246.0</v>
      </c>
      <c r="AV2289" s="492">
        <v>9.0</v>
      </c>
      <c r="AW2289" s="492">
        <v>2028.0</v>
      </c>
      <c r="AX2289" s="488" t="s">
        <v>1539</v>
      </c>
      <c r="AY2289" s="488" t="s">
        <v>1805</v>
      </c>
      <c r="AZ2289" s="488" t="s">
        <v>1531</v>
      </c>
    </row>
    <row r="2290" hidden="1">
      <c r="A2290" s="488" t="s">
        <v>14898</v>
      </c>
      <c r="B2290" s="488" t="s">
        <v>14899</v>
      </c>
      <c r="C2290" s="488" t="s">
        <v>1513</v>
      </c>
      <c r="D2290" s="488" t="s">
        <v>1514</v>
      </c>
      <c r="E2290" s="491">
        <v>45822.643055555556</v>
      </c>
      <c r="F2290" s="492">
        <v>2980.0</v>
      </c>
      <c r="G2290" s="488" t="s">
        <v>1515</v>
      </c>
      <c r="H2290" s="492">
        <v>2980.0</v>
      </c>
      <c r="I2290" s="488" t="s">
        <v>1515</v>
      </c>
      <c r="J2290" s="488" t="s">
        <v>1516</v>
      </c>
      <c r="K2290" s="488" t="s">
        <v>1517</v>
      </c>
      <c r="L2290" s="488" t="s">
        <v>14900</v>
      </c>
      <c r="M2290" s="488" t="s">
        <v>14901</v>
      </c>
      <c r="N2290" s="488" t="s">
        <v>1520</v>
      </c>
      <c r="O2290" s="488" t="s">
        <v>1521</v>
      </c>
      <c r="P2290" s="488" t="s">
        <v>1554</v>
      </c>
      <c r="Q2290" s="488" t="s">
        <v>1523</v>
      </c>
      <c r="R2290" s="495" t="s">
        <v>1524</v>
      </c>
      <c r="S2290" s="494"/>
      <c r="T2290" s="494"/>
      <c r="U2290" s="488" t="s">
        <v>14902</v>
      </c>
      <c r="AB2290" s="488" t="s">
        <v>14903</v>
      </c>
      <c r="AC2290" s="496">
        <v>8.02E9</v>
      </c>
      <c r="AD2290" s="497"/>
      <c r="AE2290" s="494"/>
      <c r="AF2290" s="494"/>
      <c r="AG2290" s="494"/>
      <c r="AH2290" s="494"/>
      <c r="AI2290" s="494"/>
      <c r="AJ2290" s="488" t="s">
        <v>1527</v>
      </c>
      <c r="AK2290" s="494"/>
      <c r="AL2290" s="494"/>
      <c r="AM2290" s="488" t="s">
        <v>14904</v>
      </c>
      <c r="AO2290" s="494"/>
      <c r="AP2290" s="494"/>
      <c r="AQ2290" s="494"/>
      <c r="AR2290" s="494"/>
      <c r="AS2290" s="494"/>
      <c r="AT2290" s="488" t="s">
        <v>1558</v>
      </c>
      <c r="AU2290" s="492">
        <v>2165.0</v>
      </c>
      <c r="AV2290" s="492">
        <v>3.0</v>
      </c>
      <c r="AW2290" s="492">
        <v>2030.0</v>
      </c>
      <c r="AX2290" s="488" t="s">
        <v>1587</v>
      </c>
      <c r="AY2290" s="488" t="s">
        <v>3012</v>
      </c>
      <c r="AZ2290" s="488" t="s">
        <v>1531</v>
      </c>
    </row>
    <row r="2291">
      <c r="A2291" s="488" t="s">
        <v>14905</v>
      </c>
      <c r="B2291" s="488" t="s">
        <v>14906</v>
      </c>
      <c r="C2291" s="488" t="s">
        <v>1513</v>
      </c>
      <c r="D2291" s="488" t="s">
        <v>1514</v>
      </c>
      <c r="E2291" s="491">
        <v>45822.64097222222</v>
      </c>
      <c r="F2291" s="492">
        <v>2980.0</v>
      </c>
      <c r="G2291" s="488" t="s">
        <v>1515</v>
      </c>
      <c r="H2291" s="492">
        <v>2980.0</v>
      </c>
      <c r="I2291" s="488" t="s">
        <v>1515</v>
      </c>
      <c r="J2291" s="488" t="s">
        <v>1516</v>
      </c>
      <c r="K2291" s="488" t="s">
        <v>1517</v>
      </c>
      <c r="L2291" s="488" t="s">
        <v>14907</v>
      </c>
      <c r="M2291" s="488" t="s">
        <v>14908</v>
      </c>
      <c r="N2291" s="488" t="s">
        <v>1520</v>
      </c>
      <c r="O2291" s="488" t="s">
        <v>1521</v>
      </c>
      <c r="P2291" s="488" t="s">
        <v>1545</v>
      </c>
      <c r="Q2291" s="488" t="s">
        <v>1714</v>
      </c>
      <c r="R2291" s="495" t="s">
        <v>1524</v>
      </c>
      <c r="S2291" s="494"/>
      <c r="T2291" s="494"/>
      <c r="U2291" s="488" t="s">
        <v>14909</v>
      </c>
      <c r="V2291" s="495" t="s">
        <v>1524</v>
      </c>
      <c r="W2291" s="488" t="s">
        <v>1716</v>
      </c>
      <c r="X2291" s="488" t="s">
        <v>10090</v>
      </c>
      <c r="Y2291" s="492">
        <v>2980.0</v>
      </c>
      <c r="Z2291" s="488" t="s">
        <v>1515</v>
      </c>
      <c r="AA2291" s="488" t="s">
        <v>1516</v>
      </c>
      <c r="AB2291" s="488" t="s">
        <v>14910</v>
      </c>
      <c r="AC2291" s="496">
        <v>8.01E9</v>
      </c>
      <c r="AD2291" s="497"/>
      <c r="AE2291" s="494"/>
      <c r="AF2291" s="494"/>
      <c r="AG2291" s="494"/>
      <c r="AH2291" s="494"/>
      <c r="AI2291" s="494"/>
      <c r="AJ2291" s="488" t="s">
        <v>1527</v>
      </c>
      <c r="AK2291" s="494"/>
      <c r="AL2291" s="494"/>
      <c r="AM2291" s="488" t="s">
        <v>14911</v>
      </c>
      <c r="AO2291" s="494"/>
      <c r="AP2291" s="494"/>
      <c r="AQ2291" s="494"/>
      <c r="AR2291" s="494"/>
      <c r="AS2291" s="494"/>
      <c r="AT2291" s="488" t="s">
        <v>1529</v>
      </c>
      <c r="AU2291" s="492">
        <v>8827.0</v>
      </c>
      <c r="AV2291" s="492">
        <v>10.0</v>
      </c>
      <c r="AW2291" s="492">
        <v>2027.0</v>
      </c>
      <c r="AX2291" s="497"/>
      <c r="AY2291" s="497"/>
      <c r="AZ2291" s="488" t="s">
        <v>1531</v>
      </c>
    </row>
    <row r="2292" hidden="1">
      <c r="A2292" s="488" t="s">
        <v>14912</v>
      </c>
      <c r="B2292" s="488" t="s">
        <v>10281</v>
      </c>
      <c r="C2292" s="488" t="s">
        <v>1513</v>
      </c>
      <c r="D2292" s="488" t="s">
        <v>1514</v>
      </c>
      <c r="E2292" s="491">
        <v>45822.63680555556</v>
      </c>
      <c r="F2292" s="492">
        <v>2980.0</v>
      </c>
      <c r="G2292" s="488" t="s">
        <v>1515</v>
      </c>
      <c r="H2292" s="492">
        <v>2980.0</v>
      </c>
      <c r="I2292" s="488" t="s">
        <v>1515</v>
      </c>
      <c r="J2292" s="488" t="s">
        <v>1516</v>
      </c>
      <c r="K2292" s="488" t="s">
        <v>1517</v>
      </c>
      <c r="L2292" s="488" t="s">
        <v>10282</v>
      </c>
      <c r="M2292" s="488" t="s">
        <v>14913</v>
      </c>
      <c r="N2292" s="488" t="s">
        <v>1520</v>
      </c>
      <c r="O2292" s="488" t="s">
        <v>1521</v>
      </c>
      <c r="P2292" s="488" t="s">
        <v>1554</v>
      </c>
      <c r="Q2292" s="488" t="s">
        <v>1523</v>
      </c>
      <c r="R2292" s="495" t="s">
        <v>1524</v>
      </c>
      <c r="S2292" s="494"/>
      <c r="T2292" s="494"/>
      <c r="U2292" s="488" t="s">
        <v>14914</v>
      </c>
      <c r="AB2292" s="488" t="s">
        <v>10285</v>
      </c>
      <c r="AC2292" s="496">
        <v>8.07E9</v>
      </c>
      <c r="AD2292" s="497"/>
      <c r="AE2292" s="497"/>
      <c r="AF2292" s="497"/>
      <c r="AG2292" s="497"/>
      <c r="AH2292" s="497"/>
      <c r="AI2292" s="494"/>
      <c r="AJ2292" s="488" t="s">
        <v>1527</v>
      </c>
      <c r="AK2292" s="497"/>
      <c r="AL2292" s="497"/>
      <c r="AM2292" s="488" t="s">
        <v>1557</v>
      </c>
      <c r="AO2292" s="494"/>
      <c r="AP2292" s="494"/>
      <c r="AQ2292" s="494"/>
      <c r="AR2292" s="494"/>
      <c r="AS2292" s="494"/>
      <c r="AT2292" s="488" t="s">
        <v>1558</v>
      </c>
      <c r="AU2292" s="492">
        <v>246.0</v>
      </c>
      <c r="AV2292" s="492">
        <v>3.0</v>
      </c>
      <c r="AW2292" s="492">
        <v>2029.0</v>
      </c>
      <c r="AX2292" s="488" t="s">
        <v>1559</v>
      </c>
      <c r="AY2292" s="488" t="s">
        <v>1560</v>
      </c>
      <c r="AZ2292" s="488" t="s">
        <v>1531</v>
      </c>
    </row>
    <row r="2293" hidden="1">
      <c r="A2293" s="488" t="s">
        <v>14915</v>
      </c>
      <c r="B2293" s="488" t="s">
        <v>14916</v>
      </c>
      <c r="C2293" s="488" t="s">
        <v>1513</v>
      </c>
      <c r="D2293" s="488" t="s">
        <v>1514</v>
      </c>
      <c r="E2293" s="491">
        <v>45822.62430555555</v>
      </c>
      <c r="F2293" s="492">
        <v>2980.0</v>
      </c>
      <c r="G2293" s="488" t="s">
        <v>1515</v>
      </c>
      <c r="H2293" s="492">
        <v>2980.0</v>
      </c>
      <c r="I2293" s="488" t="s">
        <v>1515</v>
      </c>
      <c r="J2293" s="488" t="s">
        <v>1516</v>
      </c>
      <c r="K2293" s="488" t="s">
        <v>1517</v>
      </c>
      <c r="L2293" s="488" t="s">
        <v>14917</v>
      </c>
      <c r="M2293" s="488" t="s">
        <v>14918</v>
      </c>
      <c r="N2293" s="488" t="s">
        <v>1520</v>
      </c>
      <c r="O2293" s="488" t="s">
        <v>1521</v>
      </c>
      <c r="P2293" s="488" t="s">
        <v>1545</v>
      </c>
      <c r="Q2293" s="488" t="s">
        <v>1523</v>
      </c>
      <c r="R2293" s="495" t="s">
        <v>1524</v>
      </c>
      <c r="S2293" s="494"/>
      <c r="T2293" s="494"/>
      <c r="U2293" s="488" t="s">
        <v>14919</v>
      </c>
      <c r="AB2293" s="488" t="s">
        <v>14920</v>
      </c>
      <c r="AC2293" s="496">
        <v>8.04E9</v>
      </c>
      <c r="AD2293" s="497"/>
      <c r="AE2293" s="497"/>
      <c r="AF2293" s="497"/>
      <c r="AG2293" s="497"/>
      <c r="AH2293" s="497"/>
      <c r="AI2293" s="494"/>
      <c r="AJ2293" s="488" t="s">
        <v>1527</v>
      </c>
      <c r="AK2293" s="498"/>
      <c r="AL2293" s="499"/>
      <c r="AM2293" s="488" t="s">
        <v>14921</v>
      </c>
      <c r="AP2293" s="494"/>
      <c r="AQ2293" s="494"/>
      <c r="AR2293" s="494"/>
      <c r="AS2293" s="494"/>
      <c r="AT2293" s="488" t="s">
        <v>1529</v>
      </c>
      <c r="AU2293" s="492">
        <v>2818.0</v>
      </c>
      <c r="AV2293" s="492">
        <v>2.0</v>
      </c>
      <c r="AW2293" s="492">
        <v>2029.0</v>
      </c>
      <c r="AX2293" s="488" t="s">
        <v>1549</v>
      </c>
      <c r="AY2293" s="488" t="s">
        <v>5758</v>
      </c>
      <c r="AZ2293" s="488" t="s">
        <v>1531</v>
      </c>
    </row>
    <row r="2294" hidden="1">
      <c r="A2294" s="488" t="s">
        <v>14922</v>
      </c>
      <c r="B2294" s="488" t="s">
        <v>14923</v>
      </c>
      <c r="C2294" s="488" t="s">
        <v>1513</v>
      </c>
      <c r="D2294" s="488" t="s">
        <v>1514</v>
      </c>
      <c r="E2294" s="491">
        <v>45822.618055555555</v>
      </c>
      <c r="F2294" s="492">
        <v>9800.0</v>
      </c>
      <c r="G2294" s="488" t="s">
        <v>1515</v>
      </c>
      <c r="H2294" s="492">
        <v>9800.0</v>
      </c>
      <c r="I2294" s="488" t="s">
        <v>1515</v>
      </c>
      <c r="J2294" s="488" t="s">
        <v>1516</v>
      </c>
      <c r="K2294" s="488" t="s">
        <v>1517</v>
      </c>
      <c r="L2294" s="488" t="s">
        <v>14924</v>
      </c>
      <c r="M2294" s="488" t="s">
        <v>14925</v>
      </c>
      <c r="N2294" s="488" t="s">
        <v>1520</v>
      </c>
      <c r="O2294" s="488" t="s">
        <v>1521</v>
      </c>
      <c r="P2294" s="488" t="s">
        <v>1554</v>
      </c>
      <c r="Q2294" s="488" t="s">
        <v>1523</v>
      </c>
      <c r="R2294" s="495" t="s">
        <v>1524</v>
      </c>
      <c r="S2294" s="494"/>
      <c r="T2294" s="494"/>
      <c r="U2294" s="488" t="s">
        <v>14926</v>
      </c>
      <c r="AB2294" s="488" t="s">
        <v>14927</v>
      </c>
      <c r="AC2294" s="496">
        <v>8.07E9</v>
      </c>
      <c r="AD2294" s="497"/>
      <c r="AE2294" s="497"/>
      <c r="AF2294" s="497"/>
      <c r="AG2294" s="497"/>
      <c r="AH2294" s="497"/>
      <c r="AI2294" s="494"/>
      <c r="AJ2294" s="488" t="s">
        <v>1527</v>
      </c>
      <c r="AK2294" s="498"/>
      <c r="AL2294" s="499"/>
      <c r="AM2294" s="488" t="s">
        <v>14928</v>
      </c>
      <c r="AO2294" s="494"/>
      <c r="AP2294" s="494"/>
      <c r="AQ2294" s="494"/>
      <c r="AR2294" s="494"/>
      <c r="AS2294" s="494"/>
      <c r="AT2294" s="488" t="s">
        <v>1529</v>
      </c>
      <c r="AU2294" s="492">
        <v>8230.0</v>
      </c>
      <c r="AV2294" s="492">
        <v>10.0</v>
      </c>
      <c r="AW2294" s="492">
        <v>2026.0</v>
      </c>
      <c r="AX2294" s="488" t="s">
        <v>1587</v>
      </c>
      <c r="AY2294" s="488" t="s">
        <v>1597</v>
      </c>
      <c r="AZ2294" s="488" t="s">
        <v>1531</v>
      </c>
    </row>
    <row r="2295" hidden="1">
      <c r="A2295" s="488" t="s">
        <v>14929</v>
      </c>
      <c r="B2295" s="488" t="s">
        <v>14923</v>
      </c>
      <c r="C2295" s="488" t="s">
        <v>1513</v>
      </c>
      <c r="D2295" s="488" t="s">
        <v>1514</v>
      </c>
      <c r="E2295" s="491">
        <v>45822.614583333336</v>
      </c>
      <c r="F2295" s="492">
        <v>2980.0</v>
      </c>
      <c r="G2295" s="488" t="s">
        <v>1515</v>
      </c>
      <c r="H2295" s="492">
        <v>2980.0</v>
      </c>
      <c r="I2295" s="488" t="s">
        <v>1515</v>
      </c>
      <c r="J2295" s="488" t="s">
        <v>1516</v>
      </c>
      <c r="K2295" s="488" t="s">
        <v>1517</v>
      </c>
      <c r="L2295" s="488" t="s">
        <v>14924</v>
      </c>
      <c r="M2295" s="488" t="s">
        <v>14930</v>
      </c>
      <c r="N2295" s="488" t="s">
        <v>1520</v>
      </c>
      <c r="O2295" s="488" t="s">
        <v>1521</v>
      </c>
      <c r="P2295" s="488" t="s">
        <v>1554</v>
      </c>
      <c r="Q2295" s="488" t="s">
        <v>1523</v>
      </c>
      <c r="R2295" s="495" t="s">
        <v>1524</v>
      </c>
      <c r="S2295" s="494"/>
      <c r="T2295" s="494"/>
      <c r="U2295" s="488" t="s">
        <v>14931</v>
      </c>
      <c r="AB2295" s="488" t="s">
        <v>14927</v>
      </c>
      <c r="AC2295" s="496">
        <v>8.07E9</v>
      </c>
      <c r="AD2295" s="497"/>
      <c r="AE2295" s="497"/>
      <c r="AF2295" s="497"/>
      <c r="AG2295" s="497"/>
      <c r="AH2295" s="494"/>
      <c r="AI2295" s="494"/>
      <c r="AJ2295" s="488" t="s">
        <v>1527</v>
      </c>
      <c r="AK2295" s="498"/>
      <c r="AL2295" s="499"/>
      <c r="AM2295" s="488" t="s">
        <v>14928</v>
      </c>
      <c r="AO2295" s="494"/>
      <c r="AP2295" s="494"/>
      <c r="AQ2295" s="494"/>
      <c r="AR2295" s="494"/>
      <c r="AS2295" s="494"/>
      <c r="AT2295" s="488" t="s">
        <v>1529</v>
      </c>
      <c r="AU2295" s="492">
        <v>8230.0</v>
      </c>
      <c r="AV2295" s="492">
        <v>10.0</v>
      </c>
      <c r="AW2295" s="492">
        <v>2026.0</v>
      </c>
      <c r="AX2295" s="488" t="s">
        <v>1587</v>
      </c>
      <c r="AY2295" s="488" t="s">
        <v>1597</v>
      </c>
      <c r="AZ2295" s="488" t="s">
        <v>1531</v>
      </c>
    </row>
    <row r="2296" hidden="1">
      <c r="A2296" s="488" t="s">
        <v>14932</v>
      </c>
      <c r="B2296" s="488" t="s">
        <v>14933</v>
      </c>
      <c r="C2296" s="488" t="s">
        <v>1513</v>
      </c>
      <c r="D2296" s="488" t="s">
        <v>1514</v>
      </c>
      <c r="E2296" s="491">
        <v>45822.589583333334</v>
      </c>
      <c r="F2296" s="492">
        <v>9800.0</v>
      </c>
      <c r="G2296" s="488" t="s">
        <v>1515</v>
      </c>
      <c r="H2296" s="492">
        <v>9800.0</v>
      </c>
      <c r="I2296" s="488" t="s">
        <v>1515</v>
      </c>
      <c r="J2296" s="488" t="s">
        <v>1516</v>
      </c>
      <c r="K2296" s="488" t="s">
        <v>1517</v>
      </c>
      <c r="L2296" s="488" t="s">
        <v>14934</v>
      </c>
      <c r="M2296" s="488" t="s">
        <v>14935</v>
      </c>
      <c r="N2296" s="488" t="s">
        <v>1520</v>
      </c>
      <c r="O2296" s="488" t="s">
        <v>1521</v>
      </c>
      <c r="P2296" s="488" t="s">
        <v>1724</v>
      </c>
      <c r="Q2296" s="488" t="s">
        <v>1523</v>
      </c>
      <c r="R2296" s="495" t="s">
        <v>1524</v>
      </c>
      <c r="S2296" s="494"/>
      <c r="T2296" s="494"/>
      <c r="U2296" s="488" t="s">
        <v>14936</v>
      </c>
      <c r="AB2296" s="488" t="s">
        <v>14937</v>
      </c>
      <c r="AC2296" s="496">
        <v>8.05E9</v>
      </c>
      <c r="AD2296" s="497"/>
      <c r="AE2296" s="497"/>
      <c r="AF2296" s="497"/>
      <c r="AG2296" s="497"/>
      <c r="AH2296" s="494"/>
      <c r="AI2296" s="494"/>
      <c r="AJ2296" s="488" t="s">
        <v>1527</v>
      </c>
      <c r="AK2296" s="497"/>
      <c r="AL2296" s="497"/>
      <c r="AM2296" s="488" t="s">
        <v>14938</v>
      </c>
      <c r="AP2296" s="494"/>
      <c r="AQ2296" s="494"/>
      <c r="AR2296" s="494"/>
      <c r="AS2296" s="494"/>
      <c r="AT2296" s="488" t="s">
        <v>1529</v>
      </c>
      <c r="AU2296" s="492">
        <v>3002.0</v>
      </c>
      <c r="AV2296" s="492">
        <v>9.0</v>
      </c>
      <c r="AW2296" s="492">
        <v>2026.0</v>
      </c>
      <c r="AX2296" s="488" t="s">
        <v>1728</v>
      </c>
      <c r="AY2296" s="488" t="s">
        <v>1729</v>
      </c>
      <c r="AZ2296" s="488" t="s">
        <v>1531</v>
      </c>
    </row>
    <row r="2297" hidden="1">
      <c r="A2297" s="488" t="s">
        <v>14939</v>
      </c>
      <c r="B2297" s="488" t="s">
        <v>14940</v>
      </c>
      <c r="C2297" s="488" t="s">
        <v>1513</v>
      </c>
      <c r="D2297" s="488" t="s">
        <v>1514</v>
      </c>
      <c r="E2297" s="491">
        <v>45822.58888888889</v>
      </c>
      <c r="F2297" s="492">
        <v>2980.0</v>
      </c>
      <c r="G2297" s="488" t="s">
        <v>1515</v>
      </c>
      <c r="H2297" s="492">
        <v>2980.0</v>
      </c>
      <c r="I2297" s="488" t="s">
        <v>1515</v>
      </c>
      <c r="J2297" s="488" t="s">
        <v>1516</v>
      </c>
      <c r="K2297" s="488" t="s">
        <v>1517</v>
      </c>
      <c r="L2297" s="488" t="s">
        <v>14941</v>
      </c>
      <c r="M2297" s="488" t="s">
        <v>14942</v>
      </c>
      <c r="N2297" s="488" t="s">
        <v>1520</v>
      </c>
      <c r="O2297" s="488" t="s">
        <v>1521</v>
      </c>
      <c r="P2297" s="488" t="s">
        <v>1554</v>
      </c>
      <c r="Q2297" s="488" t="s">
        <v>1523</v>
      </c>
      <c r="R2297" s="495" t="s">
        <v>1524</v>
      </c>
      <c r="S2297" s="494"/>
      <c r="T2297" s="494"/>
      <c r="U2297" s="488" t="s">
        <v>14943</v>
      </c>
      <c r="AB2297" s="488" t="s">
        <v>14944</v>
      </c>
      <c r="AC2297" s="496">
        <v>8.06E9</v>
      </c>
      <c r="AD2297" s="497"/>
      <c r="AE2297" s="497"/>
      <c r="AF2297" s="497"/>
      <c r="AG2297" s="497"/>
      <c r="AH2297" s="494"/>
      <c r="AI2297" s="494"/>
      <c r="AJ2297" s="488" t="s">
        <v>1527</v>
      </c>
      <c r="AK2297" s="498"/>
      <c r="AL2297" s="499"/>
      <c r="AM2297" s="488" t="s">
        <v>14945</v>
      </c>
      <c r="AO2297" s="494"/>
      <c r="AP2297" s="494"/>
      <c r="AQ2297" s="494"/>
      <c r="AR2297" s="494"/>
      <c r="AS2297" s="494"/>
      <c r="AT2297" s="488" t="s">
        <v>1529</v>
      </c>
      <c r="AU2297" s="492">
        <v>2395.0</v>
      </c>
      <c r="AV2297" s="492">
        <v>6.0</v>
      </c>
      <c r="AW2297" s="492">
        <v>2026.0</v>
      </c>
      <c r="AX2297" s="488" t="s">
        <v>1634</v>
      </c>
      <c r="AY2297" s="488" t="s">
        <v>1831</v>
      </c>
      <c r="AZ2297" s="488" t="s">
        <v>1531</v>
      </c>
    </row>
    <row r="2298" hidden="1">
      <c r="A2298" s="488" t="s">
        <v>14946</v>
      </c>
      <c r="B2298" s="488" t="s">
        <v>14933</v>
      </c>
      <c r="C2298" s="488" t="s">
        <v>1513</v>
      </c>
      <c r="D2298" s="488" t="s">
        <v>1514</v>
      </c>
      <c r="E2298" s="491">
        <v>45822.58263888889</v>
      </c>
      <c r="F2298" s="492">
        <v>2980.0</v>
      </c>
      <c r="G2298" s="488" t="s">
        <v>1515</v>
      </c>
      <c r="H2298" s="492">
        <v>2980.0</v>
      </c>
      <c r="I2298" s="488" t="s">
        <v>1515</v>
      </c>
      <c r="J2298" s="488" t="s">
        <v>1516</v>
      </c>
      <c r="K2298" s="488" t="s">
        <v>1517</v>
      </c>
      <c r="L2298" s="488" t="s">
        <v>14934</v>
      </c>
      <c r="M2298" s="488" t="s">
        <v>14947</v>
      </c>
      <c r="N2298" s="488" t="s">
        <v>1520</v>
      </c>
      <c r="O2298" s="488" t="s">
        <v>1521</v>
      </c>
      <c r="P2298" s="488" t="s">
        <v>1724</v>
      </c>
      <c r="Q2298" s="488" t="s">
        <v>1523</v>
      </c>
      <c r="R2298" s="495" t="s">
        <v>1524</v>
      </c>
      <c r="S2298" s="494"/>
      <c r="T2298" s="494"/>
      <c r="U2298" s="488" t="s">
        <v>14948</v>
      </c>
      <c r="AB2298" s="488" t="s">
        <v>14937</v>
      </c>
      <c r="AC2298" s="496">
        <v>8.05E9</v>
      </c>
      <c r="AD2298" s="497"/>
      <c r="AE2298" s="494"/>
      <c r="AF2298" s="494"/>
      <c r="AG2298" s="494"/>
      <c r="AH2298" s="494"/>
      <c r="AI2298" s="494"/>
      <c r="AJ2298" s="488" t="s">
        <v>1527</v>
      </c>
      <c r="AK2298" s="494"/>
      <c r="AL2298" s="494"/>
      <c r="AM2298" s="488" t="s">
        <v>14938</v>
      </c>
      <c r="AP2298" s="494"/>
      <c r="AQ2298" s="494"/>
      <c r="AR2298" s="494"/>
      <c r="AS2298" s="494"/>
      <c r="AT2298" s="488" t="s">
        <v>1529</v>
      </c>
      <c r="AU2298" s="492">
        <v>3002.0</v>
      </c>
      <c r="AV2298" s="492">
        <v>9.0</v>
      </c>
      <c r="AW2298" s="492">
        <v>2026.0</v>
      </c>
      <c r="AX2298" s="488" t="s">
        <v>1728</v>
      </c>
      <c r="AY2298" s="488" t="s">
        <v>1729</v>
      </c>
      <c r="AZ2298" s="488" t="s">
        <v>1531</v>
      </c>
    </row>
    <row r="2299" hidden="1">
      <c r="A2299" s="488" t="s">
        <v>14949</v>
      </c>
      <c r="B2299" s="488" t="s">
        <v>14950</v>
      </c>
      <c r="C2299" s="488" t="s">
        <v>1513</v>
      </c>
      <c r="D2299" s="488" t="s">
        <v>1514</v>
      </c>
      <c r="E2299" s="491">
        <v>45822.58125</v>
      </c>
      <c r="F2299" s="492">
        <v>2980.0</v>
      </c>
      <c r="G2299" s="488" t="s">
        <v>1515</v>
      </c>
      <c r="H2299" s="492">
        <v>2980.0</v>
      </c>
      <c r="I2299" s="488" t="s">
        <v>1515</v>
      </c>
      <c r="J2299" s="488" t="s">
        <v>1516</v>
      </c>
      <c r="K2299" s="488" t="s">
        <v>1517</v>
      </c>
      <c r="L2299" s="488" t="s">
        <v>14951</v>
      </c>
      <c r="M2299" s="488" t="s">
        <v>14952</v>
      </c>
      <c r="N2299" s="488" t="s">
        <v>1520</v>
      </c>
      <c r="O2299" s="488" t="s">
        <v>1521</v>
      </c>
      <c r="P2299" s="488" t="s">
        <v>1554</v>
      </c>
      <c r="Q2299" s="488" t="s">
        <v>1523</v>
      </c>
      <c r="R2299" s="495" t="s">
        <v>1524</v>
      </c>
      <c r="S2299" s="494"/>
      <c r="T2299" s="494"/>
      <c r="U2299" s="488" t="s">
        <v>14953</v>
      </c>
      <c r="AB2299" s="488" t="s">
        <v>14954</v>
      </c>
      <c r="AC2299" s="496">
        <v>9.04E9</v>
      </c>
      <c r="AD2299" s="497"/>
      <c r="AE2299" s="494"/>
      <c r="AF2299" s="494"/>
      <c r="AG2299" s="494"/>
      <c r="AH2299" s="494"/>
      <c r="AI2299" s="494"/>
      <c r="AJ2299" s="488" t="s">
        <v>1527</v>
      </c>
      <c r="AK2299" s="494"/>
      <c r="AL2299" s="494"/>
      <c r="AM2299" s="488" t="s">
        <v>14955</v>
      </c>
      <c r="AP2299" s="494"/>
      <c r="AQ2299" s="494"/>
      <c r="AR2299" s="494"/>
      <c r="AS2299" s="494"/>
      <c r="AT2299" s="488" t="s">
        <v>1558</v>
      </c>
      <c r="AU2299" s="492">
        <v>8383.0</v>
      </c>
      <c r="AV2299" s="492">
        <v>5.0</v>
      </c>
      <c r="AW2299" s="492">
        <v>2028.0</v>
      </c>
      <c r="AX2299" s="488" t="s">
        <v>1559</v>
      </c>
      <c r="AY2299" s="488" t="s">
        <v>1560</v>
      </c>
      <c r="AZ2299" s="488" t="s">
        <v>1531</v>
      </c>
    </row>
    <row r="2300" hidden="1">
      <c r="A2300" s="488" t="s">
        <v>14956</v>
      </c>
      <c r="B2300" s="488" t="s">
        <v>14957</v>
      </c>
      <c r="C2300" s="488" t="s">
        <v>1513</v>
      </c>
      <c r="D2300" s="488" t="s">
        <v>1514</v>
      </c>
      <c r="E2300" s="491">
        <v>45822.57013888889</v>
      </c>
      <c r="F2300" s="492">
        <v>9800.0</v>
      </c>
      <c r="G2300" s="488" t="s">
        <v>1515</v>
      </c>
      <c r="H2300" s="492">
        <v>9800.0</v>
      </c>
      <c r="I2300" s="488" t="s">
        <v>1515</v>
      </c>
      <c r="J2300" s="488" t="s">
        <v>1516</v>
      </c>
      <c r="K2300" s="488" t="s">
        <v>1517</v>
      </c>
      <c r="L2300" s="488" t="s">
        <v>14958</v>
      </c>
      <c r="M2300" s="488" t="s">
        <v>14959</v>
      </c>
      <c r="N2300" s="488" t="s">
        <v>1520</v>
      </c>
      <c r="O2300" s="488" t="s">
        <v>1521</v>
      </c>
      <c r="P2300" s="488" t="s">
        <v>1554</v>
      </c>
      <c r="Q2300" s="488" t="s">
        <v>1523</v>
      </c>
      <c r="R2300" s="495" t="s">
        <v>1524</v>
      </c>
      <c r="S2300" s="494"/>
      <c r="T2300" s="494"/>
      <c r="U2300" s="488" t="s">
        <v>14960</v>
      </c>
      <c r="AB2300" s="488" t="s">
        <v>14961</v>
      </c>
      <c r="AC2300" s="496">
        <v>8.06E9</v>
      </c>
      <c r="AD2300" s="497"/>
      <c r="AE2300" s="494"/>
      <c r="AF2300" s="494"/>
      <c r="AG2300" s="494"/>
      <c r="AH2300" s="494"/>
      <c r="AI2300" s="494"/>
      <c r="AJ2300" s="488" t="s">
        <v>1527</v>
      </c>
      <c r="AK2300" s="494"/>
      <c r="AL2300" s="494"/>
      <c r="AM2300" s="488" t="s">
        <v>14962</v>
      </c>
      <c r="AO2300" s="494"/>
      <c r="AP2300" s="494"/>
      <c r="AQ2300" s="494"/>
      <c r="AR2300" s="494"/>
      <c r="AS2300" s="494"/>
      <c r="AT2300" s="488" t="s">
        <v>1529</v>
      </c>
      <c r="AU2300" s="492">
        <v>9946.0</v>
      </c>
      <c r="AV2300" s="492">
        <v>1.0</v>
      </c>
      <c r="AW2300" s="492">
        <v>2027.0</v>
      </c>
      <c r="AX2300" s="488" t="s">
        <v>1587</v>
      </c>
      <c r="AY2300" s="488" t="s">
        <v>1597</v>
      </c>
      <c r="AZ2300" s="488" t="s">
        <v>1531</v>
      </c>
    </row>
    <row r="2301" hidden="1">
      <c r="A2301" s="488" t="s">
        <v>14963</v>
      </c>
      <c r="B2301" s="488" t="s">
        <v>14957</v>
      </c>
      <c r="C2301" s="488" t="s">
        <v>1513</v>
      </c>
      <c r="D2301" s="488" t="s">
        <v>1514</v>
      </c>
      <c r="E2301" s="491">
        <v>45822.56458333333</v>
      </c>
      <c r="F2301" s="492">
        <v>2980.0</v>
      </c>
      <c r="G2301" s="488" t="s">
        <v>1515</v>
      </c>
      <c r="H2301" s="492">
        <v>2980.0</v>
      </c>
      <c r="I2301" s="488" t="s">
        <v>1515</v>
      </c>
      <c r="J2301" s="488" t="s">
        <v>1516</v>
      </c>
      <c r="K2301" s="488" t="s">
        <v>1517</v>
      </c>
      <c r="L2301" s="488" t="s">
        <v>14958</v>
      </c>
      <c r="M2301" s="488" t="s">
        <v>14964</v>
      </c>
      <c r="N2301" s="488" t="s">
        <v>1520</v>
      </c>
      <c r="O2301" s="488" t="s">
        <v>1521</v>
      </c>
      <c r="P2301" s="488" t="s">
        <v>1554</v>
      </c>
      <c r="Q2301" s="488" t="s">
        <v>1523</v>
      </c>
      <c r="R2301" s="495" t="s">
        <v>1524</v>
      </c>
      <c r="S2301" s="494"/>
      <c r="T2301" s="494"/>
      <c r="U2301" s="488" t="s">
        <v>14965</v>
      </c>
      <c r="AB2301" s="488" t="s">
        <v>14961</v>
      </c>
      <c r="AC2301" s="496">
        <v>8.06E9</v>
      </c>
      <c r="AD2301" s="497"/>
      <c r="AE2301" s="494"/>
      <c r="AF2301" s="494"/>
      <c r="AG2301" s="494"/>
      <c r="AH2301" s="494"/>
      <c r="AI2301" s="494"/>
      <c r="AJ2301" s="488" t="s">
        <v>1527</v>
      </c>
      <c r="AK2301" s="494"/>
      <c r="AL2301" s="494"/>
      <c r="AM2301" s="488" t="s">
        <v>14962</v>
      </c>
      <c r="AO2301" s="494"/>
      <c r="AP2301" s="494"/>
      <c r="AQ2301" s="494"/>
      <c r="AR2301" s="494"/>
      <c r="AS2301" s="494"/>
      <c r="AT2301" s="488" t="s">
        <v>1529</v>
      </c>
      <c r="AU2301" s="492">
        <v>9946.0</v>
      </c>
      <c r="AV2301" s="492">
        <v>1.0</v>
      </c>
      <c r="AW2301" s="492">
        <v>2027.0</v>
      </c>
      <c r="AX2301" s="488" t="s">
        <v>1587</v>
      </c>
      <c r="AY2301" s="488" t="s">
        <v>1597</v>
      </c>
      <c r="AZ2301" s="488" t="s">
        <v>1531</v>
      </c>
    </row>
    <row r="2302" hidden="1">
      <c r="A2302" s="488" t="s">
        <v>14966</v>
      </c>
      <c r="B2302" s="488" t="s">
        <v>14967</v>
      </c>
      <c r="C2302" s="488" t="s">
        <v>1513</v>
      </c>
      <c r="D2302" s="488" t="s">
        <v>1514</v>
      </c>
      <c r="E2302" s="491">
        <v>45822.55902777778</v>
      </c>
      <c r="F2302" s="492">
        <v>9800.0</v>
      </c>
      <c r="G2302" s="488" t="s">
        <v>1515</v>
      </c>
      <c r="H2302" s="492">
        <v>9800.0</v>
      </c>
      <c r="I2302" s="488" t="s">
        <v>1515</v>
      </c>
      <c r="J2302" s="488" t="s">
        <v>1516</v>
      </c>
      <c r="K2302" s="488" t="s">
        <v>1517</v>
      </c>
      <c r="L2302" s="488" t="s">
        <v>14968</v>
      </c>
      <c r="M2302" s="488" t="s">
        <v>14969</v>
      </c>
      <c r="N2302" s="488" t="s">
        <v>1520</v>
      </c>
      <c r="O2302" s="488" t="s">
        <v>1521</v>
      </c>
      <c r="P2302" s="488" t="s">
        <v>1554</v>
      </c>
      <c r="Q2302" s="488" t="s">
        <v>1523</v>
      </c>
      <c r="R2302" s="495" t="s">
        <v>1524</v>
      </c>
      <c r="S2302" s="494"/>
      <c r="T2302" s="494"/>
      <c r="U2302" s="488" t="s">
        <v>14970</v>
      </c>
      <c r="AB2302" s="488" t="s">
        <v>14971</v>
      </c>
      <c r="AC2302" s="496">
        <v>9.1E9</v>
      </c>
      <c r="AD2302" s="494"/>
      <c r="AE2302" s="494"/>
      <c r="AF2302" s="494"/>
      <c r="AG2302" s="494"/>
      <c r="AH2302" s="494"/>
      <c r="AI2302" s="494"/>
      <c r="AJ2302" s="488" t="s">
        <v>1527</v>
      </c>
      <c r="AK2302" s="494"/>
      <c r="AL2302" s="494"/>
      <c r="AM2302" s="488" t="s">
        <v>14972</v>
      </c>
      <c r="AO2302" s="497"/>
      <c r="AP2302" s="494"/>
      <c r="AQ2302" s="494"/>
      <c r="AR2302" s="494"/>
      <c r="AS2302" s="494"/>
      <c r="AT2302" s="488" t="s">
        <v>1529</v>
      </c>
      <c r="AU2302" s="492">
        <v>7688.0</v>
      </c>
      <c r="AV2302" s="492">
        <v>7.0</v>
      </c>
      <c r="AW2302" s="492">
        <v>2028.0</v>
      </c>
      <c r="AX2302" s="488" t="s">
        <v>1587</v>
      </c>
      <c r="AY2302" s="488" t="s">
        <v>1805</v>
      </c>
      <c r="AZ2302" s="488" t="s">
        <v>1531</v>
      </c>
    </row>
    <row r="2303" hidden="1">
      <c r="A2303" s="488" t="s">
        <v>14973</v>
      </c>
      <c r="B2303" s="488" t="s">
        <v>14967</v>
      </c>
      <c r="C2303" s="488" t="s">
        <v>1513</v>
      </c>
      <c r="D2303" s="488" t="s">
        <v>1514</v>
      </c>
      <c r="E2303" s="491">
        <v>45822.55694444444</v>
      </c>
      <c r="F2303" s="492">
        <v>2980.0</v>
      </c>
      <c r="G2303" s="488" t="s">
        <v>1515</v>
      </c>
      <c r="H2303" s="492">
        <v>2980.0</v>
      </c>
      <c r="I2303" s="488" t="s">
        <v>1515</v>
      </c>
      <c r="J2303" s="488" t="s">
        <v>1516</v>
      </c>
      <c r="K2303" s="488" t="s">
        <v>1517</v>
      </c>
      <c r="L2303" s="488" t="s">
        <v>14968</v>
      </c>
      <c r="M2303" s="488" t="s">
        <v>14974</v>
      </c>
      <c r="N2303" s="488" t="s">
        <v>1520</v>
      </c>
      <c r="O2303" s="488" t="s">
        <v>1521</v>
      </c>
      <c r="P2303" s="488" t="s">
        <v>1554</v>
      </c>
      <c r="Q2303" s="488" t="s">
        <v>1523</v>
      </c>
      <c r="R2303" s="495" t="s">
        <v>1524</v>
      </c>
      <c r="S2303" s="494"/>
      <c r="T2303" s="494"/>
      <c r="U2303" s="488" t="s">
        <v>14975</v>
      </c>
      <c r="AB2303" s="488" t="s">
        <v>14971</v>
      </c>
      <c r="AC2303" s="496">
        <v>9.1E9</v>
      </c>
      <c r="AD2303" s="494"/>
      <c r="AE2303" s="494"/>
      <c r="AF2303" s="494"/>
      <c r="AG2303" s="494"/>
      <c r="AH2303" s="494"/>
      <c r="AI2303" s="494"/>
      <c r="AJ2303" s="488" t="s">
        <v>1527</v>
      </c>
      <c r="AK2303" s="494"/>
      <c r="AL2303" s="494"/>
      <c r="AM2303" s="488" t="s">
        <v>14972</v>
      </c>
      <c r="AO2303" s="497"/>
      <c r="AP2303" s="494"/>
      <c r="AQ2303" s="494"/>
      <c r="AR2303" s="494"/>
      <c r="AS2303" s="494"/>
      <c r="AT2303" s="488" t="s">
        <v>1529</v>
      </c>
      <c r="AU2303" s="492">
        <v>7688.0</v>
      </c>
      <c r="AV2303" s="492">
        <v>7.0</v>
      </c>
      <c r="AW2303" s="492">
        <v>2028.0</v>
      </c>
      <c r="AX2303" s="488" t="s">
        <v>1587</v>
      </c>
      <c r="AY2303" s="488" t="s">
        <v>1805</v>
      </c>
      <c r="AZ2303" s="488" t="s">
        <v>1531</v>
      </c>
    </row>
    <row r="2304" hidden="1">
      <c r="A2304" s="488" t="s">
        <v>14976</v>
      </c>
      <c r="B2304" s="488" t="s">
        <v>14977</v>
      </c>
      <c r="C2304" s="488" t="s">
        <v>1513</v>
      </c>
      <c r="D2304" s="488" t="s">
        <v>1514</v>
      </c>
      <c r="E2304" s="491">
        <v>45822.53611111111</v>
      </c>
      <c r="F2304" s="492">
        <v>9800.0</v>
      </c>
      <c r="G2304" s="488" t="s">
        <v>1515</v>
      </c>
      <c r="H2304" s="492">
        <v>9800.0</v>
      </c>
      <c r="I2304" s="488" t="s">
        <v>1515</v>
      </c>
      <c r="J2304" s="488" t="s">
        <v>1516</v>
      </c>
      <c r="K2304" s="488" t="s">
        <v>1517</v>
      </c>
      <c r="L2304" s="488" t="s">
        <v>14978</v>
      </c>
      <c r="M2304" s="488" t="s">
        <v>14979</v>
      </c>
      <c r="N2304" s="488" t="s">
        <v>1520</v>
      </c>
      <c r="O2304" s="488" t="s">
        <v>1521</v>
      </c>
      <c r="P2304" s="488" t="s">
        <v>1545</v>
      </c>
      <c r="Q2304" s="488" t="s">
        <v>1523</v>
      </c>
      <c r="R2304" s="495" t="s">
        <v>1524</v>
      </c>
      <c r="S2304" s="494"/>
      <c r="T2304" s="494"/>
      <c r="U2304" s="488" t="s">
        <v>14980</v>
      </c>
      <c r="AB2304" s="488" t="s">
        <v>14981</v>
      </c>
      <c r="AC2304" s="496">
        <v>8.06E9</v>
      </c>
      <c r="AD2304" s="497"/>
      <c r="AE2304" s="494"/>
      <c r="AF2304" s="494"/>
      <c r="AG2304" s="494"/>
      <c r="AH2304" s="494"/>
      <c r="AI2304" s="494"/>
      <c r="AJ2304" s="488" t="s">
        <v>1527</v>
      </c>
      <c r="AK2304" s="494"/>
      <c r="AL2304" s="494"/>
      <c r="AM2304" s="488" t="s">
        <v>14982</v>
      </c>
      <c r="AO2304" s="494"/>
      <c r="AP2304" s="494"/>
      <c r="AQ2304" s="494"/>
      <c r="AR2304" s="494"/>
      <c r="AS2304" s="494"/>
      <c r="AT2304" s="488" t="s">
        <v>1529</v>
      </c>
      <c r="AU2304" s="492">
        <v>3309.0</v>
      </c>
      <c r="AV2304" s="492">
        <v>1.0</v>
      </c>
      <c r="AW2304" s="492">
        <v>2028.0</v>
      </c>
      <c r="AX2304" s="488" t="s">
        <v>1549</v>
      </c>
      <c r="AY2304" s="488" t="s">
        <v>14983</v>
      </c>
      <c r="AZ2304" s="488" t="s">
        <v>1531</v>
      </c>
    </row>
    <row r="2305" hidden="1">
      <c r="A2305" s="488" t="s">
        <v>14984</v>
      </c>
      <c r="B2305" s="488" t="s">
        <v>14977</v>
      </c>
      <c r="C2305" s="488" t="s">
        <v>1513</v>
      </c>
      <c r="D2305" s="488" t="s">
        <v>1514</v>
      </c>
      <c r="E2305" s="491">
        <v>45822.53055555555</v>
      </c>
      <c r="F2305" s="492">
        <v>2980.0</v>
      </c>
      <c r="G2305" s="488" t="s">
        <v>1515</v>
      </c>
      <c r="H2305" s="492">
        <v>2980.0</v>
      </c>
      <c r="I2305" s="488" t="s">
        <v>1515</v>
      </c>
      <c r="J2305" s="488" t="s">
        <v>1516</v>
      </c>
      <c r="K2305" s="488" t="s">
        <v>1517</v>
      </c>
      <c r="L2305" s="488" t="s">
        <v>14978</v>
      </c>
      <c r="M2305" s="488" t="s">
        <v>14985</v>
      </c>
      <c r="N2305" s="488" t="s">
        <v>1520</v>
      </c>
      <c r="O2305" s="488" t="s">
        <v>1521</v>
      </c>
      <c r="P2305" s="488" t="s">
        <v>1545</v>
      </c>
      <c r="Q2305" s="488" t="s">
        <v>1523</v>
      </c>
      <c r="R2305" s="495" t="s">
        <v>1524</v>
      </c>
      <c r="S2305" s="494"/>
      <c r="T2305" s="494"/>
      <c r="U2305" s="488" t="s">
        <v>14986</v>
      </c>
      <c r="AB2305" s="488" t="s">
        <v>14981</v>
      </c>
      <c r="AC2305" s="496">
        <v>8.06E9</v>
      </c>
      <c r="AD2305" s="497"/>
      <c r="AE2305" s="494"/>
      <c r="AF2305" s="494"/>
      <c r="AG2305" s="494"/>
      <c r="AH2305" s="494"/>
      <c r="AI2305" s="494"/>
      <c r="AJ2305" s="488" t="s">
        <v>1527</v>
      </c>
      <c r="AK2305" s="494"/>
      <c r="AL2305" s="494"/>
      <c r="AM2305" s="488" t="s">
        <v>14982</v>
      </c>
      <c r="AO2305" s="494"/>
      <c r="AP2305" s="494"/>
      <c r="AQ2305" s="494"/>
      <c r="AR2305" s="494"/>
      <c r="AS2305" s="494"/>
      <c r="AT2305" s="488" t="s">
        <v>1529</v>
      </c>
      <c r="AU2305" s="492">
        <v>3309.0</v>
      </c>
      <c r="AV2305" s="492">
        <v>1.0</v>
      </c>
      <c r="AW2305" s="492">
        <v>2028.0</v>
      </c>
      <c r="AX2305" s="488" t="s">
        <v>1549</v>
      </c>
      <c r="AY2305" s="488" t="s">
        <v>14983</v>
      </c>
      <c r="AZ2305" s="488" t="s">
        <v>1531</v>
      </c>
    </row>
    <row r="2306" hidden="1">
      <c r="A2306" s="488" t="s">
        <v>14987</v>
      </c>
      <c r="B2306" s="488" t="s">
        <v>14988</v>
      </c>
      <c r="C2306" s="488" t="s">
        <v>1513</v>
      </c>
      <c r="D2306" s="488" t="s">
        <v>1514</v>
      </c>
      <c r="E2306" s="491">
        <v>45822.520833333336</v>
      </c>
      <c r="F2306" s="492">
        <v>2980.0</v>
      </c>
      <c r="G2306" s="488" t="s">
        <v>1515</v>
      </c>
      <c r="H2306" s="492">
        <v>2980.0</v>
      </c>
      <c r="I2306" s="488" t="s">
        <v>1515</v>
      </c>
      <c r="J2306" s="488" t="s">
        <v>1516</v>
      </c>
      <c r="K2306" s="488" t="s">
        <v>1517</v>
      </c>
      <c r="L2306" s="488" t="s">
        <v>14989</v>
      </c>
      <c r="M2306" s="488" t="s">
        <v>14990</v>
      </c>
      <c r="N2306" s="488" t="s">
        <v>1520</v>
      </c>
      <c r="O2306" s="488" t="s">
        <v>1521</v>
      </c>
      <c r="P2306" s="488" t="s">
        <v>1554</v>
      </c>
      <c r="Q2306" s="488" t="s">
        <v>1523</v>
      </c>
      <c r="R2306" s="495" t="s">
        <v>1524</v>
      </c>
      <c r="S2306" s="494"/>
      <c r="T2306" s="494"/>
      <c r="U2306" s="488" t="s">
        <v>14991</v>
      </c>
      <c r="AB2306" s="488" t="s">
        <v>14992</v>
      </c>
      <c r="AC2306" s="496">
        <v>8.03E8</v>
      </c>
      <c r="AD2306" s="497"/>
      <c r="AE2306" s="494"/>
      <c r="AF2306" s="494"/>
      <c r="AG2306" s="494"/>
      <c r="AH2306" s="494"/>
      <c r="AI2306" s="494"/>
      <c r="AJ2306" s="488" t="s">
        <v>1527</v>
      </c>
      <c r="AK2306" s="494"/>
      <c r="AL2306" s="494"/>
      <c r="AM2306" s="488" t="s">
        <v>14993</v>
      </c>
      <c r="AO2306" s="494"/>
      <c r="AP2306" s="494"/>
      <c r="AQ2306" s="494"/>
      <c r="AR2306" s="494"/>
      <c r="AS2306" s="494"/>
      <c r="AT2306" s="488" t="s">
        <v>1558</v>
      </c>
      <c r="AU2306" s="492">
        <v>8485.0</v>
      </c>
      <c r="AV2306" s="492">
        <v>12.0</v>
      </c>
      <c r="AW2306" s="492">
        <v>2028.0</v>
      </c>
      <c r="AX2306" s="488" t="s">
        <v>1587</v>
      </c>
      <c r="AY2306" s="488" t="s">
        <v>3012</v>
      </c>
      <c r="AZ2306" s="488" t="s">
        <v>1531</v>
      </c>
    </row>
    <row r="2307" hidden="1">
      <c r="A2307" s="488" t="s">
        <v>14994</v>
      </c>
      <c r="B2307" s="488" t="s">
        <v>14995</v>
      </c>
      <c r="C2307" s="488" t="s">
        <v>1513</v>
      </c>
      <c r="D2307" s="488" t="s">
        <v>1514</v>
      </c>
      <c r="E2307" s="491">
        <v>45822.50277777778</v>
      </c>
      <c r="F2307" s="492">
        <v>2980.0</v>
      </c>
      <c r="G2307" s="488" t="s">
        <v>1515</v>
      </c>
      <c r="H2307" s="492">
        <v>2980.0</v>
      </c>
      <c r="I2307" s="488" t="s">
        <v>1515</v>
      </c>
      <c r="J2307" s="488" t="s">
        <v>1516</v>
      </c>
      <c r="K2307" s="488" t="s">
        <v>1517</v>
      </c>
      <c r="L2307" s="488" t="s">
        <v>14996</v>
      </c>
      <c r="M2307" s="488" t="s">
        <v>14997</v>
      </c>
      <c r="N2307" s="488" t="s">
        <v>1520</v>
      </c>
      <c r="O2307" s="488" t="s">
        <v>1521</v>
      </c>
      <c r="P2307" s="488" t="s">
        <v>1554</v>
      </c>
      <c r="Q2307" s="488" t="s">
        <v>1523</v>
      </c>
      <c r="R2307" s="495" t="s">
        <v>1524</v>
      </c>
      <c r="S2307" s="494"/>
      <c r="T2307" s="494"/>
      <c r="U2307" s="488" t="s">
        <v>14998</v>
      </c>
      <c r="AB2307" s="488" t="s">
        <v>14999</v>
      </c>
      <c r="AC2307" s="496">
        <v>2.63E8</v>
      </c>
      <c r="AD2307" s="497"/>
      <c r="AE2307" s="494"/>
      <c r="AF2307" s="494"/>
      <c r="AG2307" s="494"/>
      <c r="AH2307" s="494"/>
      <c r="AI2307" s="494"/>
      <c r="AJ2307" s="488" t="s">
        <v>1527</v>
      </c>
      <c r="AK2307" s="494"/>
      <c r="AL2307" s="494"/>
      <c r="AM2307" s="488" t="s">
        <v>15000</v>
      </c>
      <c r="AO2307" s="494"/>
      <c r="AP2307" s="494"/>
      <c r="AQ2307" s="494"/>
      <c r="AR2307" s="494"/>
      <c r="AS2307" s="494"/>
      <c r="AT2307" s="488" t="s">
        <v>1529</v>
      </c>
      <c r="AU2307" s="492">
        <v>353.0</v>
      </c>
      <c r="AV2307" s="492">
        <v>8.0</v>
      </c>
      <c r="AW2307" s="492">
        <v>2029.0</v>
      </c>
      <c r="AX2307" s="488" t="s">
        <v>1587</v>
      </c>
      <c r="AY2307" s="488" t="s">
        <v>1597</v>
      </c>
      <c r="AZ2307" s="488" t="s">
        <v>1531</v>
      </c>
    </row>
    <row r="2308" hidden="1">
      <c r="A2308" s="488" t="s">
        <v>15001</v>
      </c>
      <c r="B2308" s="488" t="s">
        <v>15002</v>
      </c>
      <c r="C2308" s="488" t="s">
        <v>1513</v>
      </c>
      <c r="D2308" s="488" t="s">
        <v>1514</v>
      </c>
      <c r="E2308" s="491">
        <v>45822.5</v>
      </c>
      <c r="F2308" s="492">
        <v>2980.0</v>
      </c>
      <c r="G2308" s="488" t="s">
        <v>1515</v>
      </c>
      <c r="H2308" s="492">
        <v>2980.0</v>
      </c>
      <c r="I2308" s="488" t="s">
        <v>1515</v>
      </c>
      <c r="J2308" s="488" t="s">
        <v>1516</v>
      </c>
      <c r="K2308" s="488" t="s">
        <v>1517</v>
      </c>
      <c r="L2308" s="488" t="s">
        <v>15003</v>
      </c>
      <c r="M2308" s="488" t="s">
        <v>15004</v>
      </c>
      <c r="N2308" s="488" t="s">
        <v>1520</v>
      </c>
      <c r="O2308" s="488" t="s">
        <v>1521</v>
      </c>
      <c r="P2308" s="488" t="s">
        <v>1545</v>
      </c>
      <c r="Q2308" s="488" t="s">
        <v>1523</v>
      </c>
      <c r="R2308" s="495" t="s">
        <v>1524</v>
      </c>
      <c r="S2308" s="494"/>
      <c r="T2308" s="494"/>
      <c r="U2308" s="488" t="s">
        <v>15005</v>
      </c>
      <c r="AB2308" s="488" t="s">
        <v>15006</v>
      </c>
      <c r="AC2308" s="496">
        <v>8.04E9</v>
      </c>
      <c r="AD2308" s="497"/>
      <c r="AE2308" s="497"/>
      <c r="AF2308" s="497"/>
      <c r="AG2308" s="497"/>
      <c r="AH2308" s="494"/>
      <c r="AI2308" s="494"/>
      <c r="AJ2308" s="488" t="s">
        <v>1527</v>
      </c>
      <c r="AK2308" s="498"/>
      <c r="AL2308" s="499"/>
      <c r="AM2308" s="488" t="s">
        <v>15007</v>
      </c>
      <c r="AP2308" s="494"/>
      <c r="AQ2308" s="494"/>
      <c r="AR2308" s="494"/>
      <c r="AS2308" s="494"/>
      <c r="AT2308" s="488" t="s">
        <v>1529</v>
      </c>
      <c r="AU2308" s="492">
        <v>1062.0</v>
      </c>
      <c r="AV2308" s="492">
        <v>5.0</v>
      </c>
      <c r="AW2308" s="492">
        <v>2030.0</v>
      </c>
      <c r="AX2308" s="488" t="s">
        <v>1549</v>
      </c>
      <c r="AY2308" s="497"/>
      <c r="AZ2308" s="488" t="s">
        <v>1531</v>
      </c>
    </row>
    <row r="2309" hidden="1">
      <c r="A2309" s="488" t="s">
        <v>15008</v>
      </c>
      <c r="B2309" s="488" t="s">
        <v>15009</v>
      </c>
      <c r="C2309" s="488" t="s">
        <v>1513</v>
      </c>
      <c r="D2309" s="488" t="s">
        <v>1514</v>
      </c>
      <c r="E2309" s="491">
        <v>45822.48472222222</v>
      </c>
      <c r="F2309" s="492">
        <v>9800.0</v>
      </c>
      <c r="G2309" s="488" t="s">
        <v>1515</v>
      </c>
      <c r="H2309" s="492">
        <v>9800.0</v>
      </c>
      <c r="I2309" s="488" t="s">
        <v>1515</v>
      </c>
      <c r="J2309" s="488" t="s">
        <v>1516</v>
      </c>
      <c r="K2309" s="488" t="s">
        <v>1517</v>
      </c>
      <c r="L2309" s="488" t="s">
        <v>15010</v>
      </c>
      <c r="M2309" s="488" t="s">
        <v>15011</v>
      </c>
      <c r="N2309" s="488" t="s">
        <v>1520</v>
      </c>
      <c r="O2309" s="488" t="s">
        <v>1521</v>
      </c>
      <c r="P2309" s="488" t="s">
        <v>1554</v>
      </c>
      <c r="Q2309" s="488" t="s">
        <v>1523</v>
      </c>
      <c r="R2309" s="495" t="s">
        <v>1524</v>
      </c>
      <c r="S2309" s="494"/>
      <c r="T2309" s="494"/>
      <c r="U2309" s="488" t="s">
        <v>15012</v>
      </c>
      <c r="AB2309" s="488" t="s">
        <v>15013</v>
      </c>
      <c r="AC2309" s="496">
        <v>8.06E9</v>
      </c>
      <c r="AD2309" s="497"/>
      <c r="AE2309" s="497"/>
      <c r="AF2309" s="497"/>
      <c r="AG2309" s="497"/>
      <c r="AH2309" s="494"/>
      <c r="AI2309" s="494"/>
      <c r="AJ2309" s="488" t="s">
        <v>1527</v>
      </c>
      <c r="AK2309" s="498"/>
      <c r="AL2309" s="499"/>
      <c r="AM2309" s="488" t="s">
        <v>15014</v>
      </c>
      <c r="AO2309" s="494"/>
      <c r="AP2309" s="494"/>
      <c r="AQ2309" s="494"/>
      <c r="AR2309" s="494"/>
      <c r="AS2309" s="494"/>
      <c r="AT2309" s="488" t="s">
        <v>1529</v>
      </c>
      <c r="AU2309" s="492">
        <v>9560.0</v>
      </c>
      <c r="AV2309" s="492">
        <v>9.0</v>
      </c>
      <c r="AW2309" s="492">
        <v>2028.0</v>
      </c>
      <c r="AX2309" s="488" t="s">
        <v>1587</v>
      </c>
      <c r="AY2309" s="488" t="s">
        <v>2072</v>
      </c>
      <c r="AZ2309" s="488" t="s">
        <v>1531</v>
      </c>
    </row>
    <row r="2310" hidden="1">
      <c r="A2310" s="488" t="s">
        <v>15015</v>
      </c>
      <c r="B2310" s="488" t="s">
        <v>15016</v>
      </c>
      <c r="C2310" s="488" t="s">
        <v>1513</v>
      </c>
      <c r="D2310" s="488" t="s">
        <v>1514</v>
      </c>
      <c r="E2310" s="491">
        <v>45822.48333333333</v>
      </c>
      <c r="F2310" s="492">
        <v>9800.0</v>
      </c>
      <c r="G2310" s="488" t="s">
        <v>1515</v>
      </c>
      <c r="H2310" s="492">
        <v>9800.0</v>
      </c>
      <c r="I2310" s="488" t="s">
        <v>1515</v>
      </c>
      <c r="J2310" s="488" t="s">
        <v>1516</v>
      </c>
      <c r="K2310" s="488" t="s">
        <v>1517</v>
      </c>
      <c r="L2310" s="488" t="s">
        <v>15010</v>
      </c>
      <c r="M2310" s="488" t="s">
        <v>15011</v>
      </c>
      <c r="N2310" s="488" t="s">
        <v>1520</v>
      </c>
      <c r="O2310" s="488" t="s">
        <v>1521</v>
      </c>
      <c r="P2310" s="488" t="s">
        <v>1522</v>
      </c>
      <c r="Q2310" s="488" t="s">
        <v>1523</v>
      </c>
      <c r="R2310" s="495" t="s">
        <v>1524</v>
      </c>
      <c r="S2310" s="494"/>
      <c r="T2310" s="494"/>
      <c r="U2310" s="488" t="s">
        <v>15017</v>
      </c>
      <c r="AB2310" s="488" t="s">
        <v>15013</v>
      </c>
      <c r="AC2310" s="496">
        <v>8.06E9</v>
      </c>
      <c r="AD2310" s="497"/>
      <c r="AE2310" s="497"/>
      <c r="AF2310" s="494"/>
      <c r="AG2310" s="494"/>
      <c r="AH2310" s="494"/>
      <c r="AI2310" s="494"/>
      <c r="AJ2310" s="488" t="s">
        <v>1527</v>
      </c>
      <c r="AK2310" s="494"/>
      <c r="AL2310" s="494"/>
      <c r="AM2310" s="488" t="s">
        <v>15014</v>
      </c>
      <c r="AO2310" s="494"/>
      <c r="AP2310" s="494"/>
      <c r="AQ2310" s="494"/>
      <c r="AR2310" s="494"/>
      <c r="AS2310" s="494"/>
      <c r="AT2310" s="488" t="s">
        <v>1529</v>
      </c>
      <c r="AU2310" s="492">
        <v>120.0</v>
      </c>
      <c r="AV2310" s="492">
        <v>10.0</v>
      </c>
      <c r="AW2310" s="492">
        <v>2026.0</v>
      </c>
      <c r="AX2310" s="488" t="s">
        <v>1539</v>
      </c>
      <c r="AY2310" s="488" t="s">
        <v>2292</v>
      </c>
      <c r="AZ2310" s="488" t="s">
        <v>1531</v>
      </c>
    </row>
    <row r="2311" hidden="1">
      <c r="A2311" s="488" t="s">
        <v>15018</v>
      </c>
      <c r="B2311" s="488" t="s">
        <v>15019</v>
      </c>
      <c r="C2311" s="488" t="s">
        <v>1513</v>
      </c>
      <c r="D2311" s="488" t="s">
        <v>1514</v>
      </c>
      <c r="E2311" s="491">
        <v>45822.475</v>
      </c>
      <c r="F2311" s="492">
        <v>9800.0</v>
      </c>
      <c r="G2311" s="488" t="s">
        <v>1515</v>
      </c>
      <c r="H2311" s="492">
        <v>9800.0</v>
      </c>
      <c r="I2311" s="488" t="s">
        <v>1515</v>
      </c>
      <c r="J2311" s="488" t="s">
        <v>1516</v>
      </c>
      <c r="K2311" s="488" t="s">
        <v>1517</v>
      </c>
      <c r="L2311" s="488" t="s">
        <v>15020</v>
      </c>
      <c r="M2311" s="488" t="s">
        <v>15021</v>
      </c>
      <c r="N2311" s="488" t="s">
        <v>1520</v>
      </c>
      <c r="O2311" s="488" t="s">
        <v>1521</v>
      </c>
      <c r="P2311" s="488" t="s">
        <v>1554</v>
      </c>
      <c r="Q2311" s="488" t="s">
        <v>1523</v>
      </c>
      <c r="R2311" s="495" t="s">
        <v>1524</v>
      </c>
      <c r="S2311" s="494"/>
      <c r="T2311" s="494"/>
      <c r="U2311" s="488" t="s">
        <v>15022</v>
      </c>
      <c r="AB2311" s="488" t="s">
        <v>15023</v>
      </c>
      <c r="AC2311" s="496">
        <v>8.07E9</v>
      </c>
      <c r="AD2311" s="497"/>
      <c r="AE2311" s="494"/>
      <c r="AF2311" s="494"/>
      <c r="AG2311" s="494"/>
      <c r="AH2311" s="494"/>
      <c r="AI2311" s="494"/>
      <c r="AJ2311" s="488" t="s">
        <v>1527</v>
      </c>
      <c r="AK2311" s="494"/>
      <c r="AL2311" s="494"/>
      <c r="AM2311" s="488" t="s">
        <v>15024</v>
      </c>
      <c r="AO2311" s="494"/>
      <c r="AP2311" s="494"/>
      <c r="AQ2311" s="494"/>
      <c r="AR2311" s="494"/>
      <c r="AS2311" s="494"/>
      <c r="AT2311" s="488" t="s">
        <v>1558</v>
      </c>
      <c r="AU2311" s="492">
        <v>9076.0</v>
      </c>
      <c r="AV2311" s="492">
        <v>5.0</v>
      </c>
      <c r="AW2311" s="492">
        <v>2031.0</v>
      </c>
      <c r="AX2311" s="488" t="s">
        <v>1587</v>
      </c>
      <c r="AY2311" s="488" t="s">
        <v>1823</v>
      </c>
      <c r="AZ2311" s="488" t="s">
        <v>1531</v>
      </c>
    </row>
    <row r="2312" hidden="1">
      <c r="A2312" s="488" t="s">
        <v>10897</v>
      </c>
      <c r="B2312" s="488" t="s">
        <v>10898</v>
      </c>
      <c r="C2312" s="488" t="s">
        <v>1513</v>
      </c>
      <c r="D2312" s="488" t="s">
        <v>1514</v>
      </c>
      <c r="E2312" s="491">
        <v>45822.47152777778</v>
      </c>
      <c r="F2312" s="492">
        <v>9800.0</v>
      </c>
      <c r="G2312" s="488" t="s">
        <v>1515</v>
      </c>
      <c r="H2312" s="492">
        <v>9800.0</v>
      </c>
      <c r="I2312" s="488" t="s">
        <v>1515</v>
      </c>
      <c r="J2312" s="488" t="s">
        <v>1516</v>
      </c>
      <c r="K2312" s="488" t="s">
        <v>1517</v>
      </c>
      <c r="L2312" s="488" t="s">
        <v>10899</v>
      </c>
      <c r="M2312" s="488" t="s">
        <v>10900</v>
      </c>
      <c r="N2312" s="488" t="s">
        <v>1520</v>
      </c>
      <c r="O2312" s="488" t="s">
        <v>1521</v>
      </c>
      <c r="P2312" s="488" t="s">
        <v>1554</v>
      </c>
      <c r="Q2312" s="488" t="s">
        <v>1523</v>
      </c>
      <c r="R2312" s="495" t="s">
        <v>1524</v>
      </c>
      <c r="S2312" s="494"/>
      <c r="T2312" s="494"/>
      <c r="U2312" s="488" t="s">
        <v>10901</v>
      </c>
      <c r="AB2312" s="488" t="s">
        <v>10902</v>
      </c>
      <c r="AC2312" s="496">
        <v>8.1E9</v>
      </c>
      <c r="AD2312" s="497"/>
      <c r="AE2312" s="494"/>
      <c r="AF2312" s="494"/>
      <c r="AG2312" s="494"/>
      <c r="AH2312" s="494"/>
      <c r="AI2312" s="494"/>
      <c r="AJ2312" s="488" t="s">
        <v>1527</v>
      </c>
      <c r="AK2312" s="494"/>
      <c r="AL2312" s="494"/>
      <c r="AM2312" s="488" t="s">
        <v>10903</v>
      </c>
      <c r="AP2312" s="494"/>
      <c r="AQ2312" s="494"/>
      <c r="AR2312" s="494"/>
      <c r="AS2312" s="494"/>
      <c r="AT2312" s="488" t="s">
        <v>1529</v>
      </c>
      <c r="AU2312" s="492">
        <v>2412.0</v>
      </c>
      <c r="AV2312" s="492">
        <v>8.0</v>
      </c>
      <c r="AW2312" s="492">
        <v>2028.0</v>
      </c>
      <c r="AX2312" s="488" t="s">
        <v>1587</v>
      </c>
      <c r="AY2312" s="488" t="s">
        <v>1805</v>
      </c>
      <c r="AZ2312" s="488" t="s">
        <v>1531</v>
      </c>
    </row>
    <row r="2313" hidden="1">
      <c r="A2313" s="488" t="s">
        <v>15025</v>
      </c>
      <c r="B2313" s="488" t="s">
        <v>15019</v>
      </c>
      <c r="C2313" s="488" t="s">
        <v>1513</v>
      </c>
      <c r="D2313" s="488" t="s">
        <v>1514</v>
      </c>
      <c r="E2313" s="491">
        <v>45822.47083333333</v>
      </c>
      <c r="F2313" s="492">
        <v>2980.0</v>
      </c>
      <c r="G2313" s="488" t="s">
        <v>1515</v>
      </c>
      <c r="H2313" s="492">
        <v>2980.0</v>
      </c>
      <c r="I2313" s="488" t="s">
        <v>1515</v>
      </c>
      <c r="J2313" s="488" t="s">
        <v>1516</v>
      </c>
      <c r="K2313" s="488" t="s">
        <v>1517</v>
      </c>
      <c r="L2313" s="488" t="s">
        <v>15020</v>
      </c>
      <c r="M2313" s="488" t="s">
        <v>15026</v>
      </c>
      <c r="N2313" s="488" t="s">
        <v>1520</v>
      </c>
      <c r="O2313" s="488" t="s">
        <v>1521</v>
      </c>
      <c r="P2313" s="488" t="s">
        <v>1554</v>
      </c>
      <c r="Q2313" s="488" t="s">
        <v>1523</v>
      </c>
      <c r="R2313" s="495" t="s">
        <v>1524</v>
      </c>
      <c r="S2313" s="494"/>
      <c r="T2313" s="494"/>
      <c r="U2313" s="488" t="s">
        <v>15027</v>
      </c>
      <c r="AB2313" s="488" t="s">
        <v>15023</v>
      </c>
      <c r="AC2313" s="496">
        <v>8.07E9</v>
      </c>
      <c r="AD2313" s="497"/>
      <c r="AE2313" s="494"/>
      <c r="AF2313" s="494"/>
      <c r="AG2313" s="494"/>
      <c r="AH2313" s="494"/>
      <c r="AI2313" s="494"/>
      <c r="AJ2313" s="488" t="s">
        <v>1527</v>
      </c>
      <c r="AK2313" s="494"/>
      <c r="AL2313" s="494"/>
      <c r="AM2313" s="488" t="s">
        <v>15024</v>
      </c>
      <c r="AO2313" s="494"/>
      <c r="AP2313" s="494"/>
      <c r="AQ2313" s="494"/>
      <c r="AR2313" s="494"/>
      <c r="AS2313" s="494"/>
      <c r="AT2313" s="488" t="s">
        <v>1558</v>
      </c>
      <c r="AU2313" s="492">
        <v>9076.0</v>
      </c>
      <c r="AV2313" s="492">
        <v>5.0</v>
      </c>
      <c r="AW2313" s="492">
        <v>2031.0</v>
      </c>
      <c r="AX2313" s="488" t="s">
        <v>1587</v>
      </c>
      <c r="AY2313" s="488" t="s">
        <v>1823</v>
      </c>
      <c r="AZ2313" s="488" t="s">
        <v>1531</v>
      </c>
    </row>
    <row r="2314" hidden="1">
      <c r="A2314" s="488" t="s">
        <v>10904</v>
      </c>
      <c r="B2314" s="488" t="s">
        <v>10898</v>
      </c>
      <c r="C2314" s="488" t="s">
        <v>1513</v>
      </c>
      <c r="D2314" s="488" t="s">
        <v>1514</v>
      </c>
      <c r="E2314" s="491">
        <v>45822.46597222222</v>
      </c>
      <c r="F2314" s="492">
        <v>2980.0</v>
      </c>
      <c r="G2314" s="488" t="s">
        <v>1515</v>
      </c>
      <c r="H2314" s="492">
        <v>2980.0</v>
      </c>
      <c r="I2314" s="488" t="s">
        <v>1515</v>
      </c>
      <c r="J2314" s="488" t="s">
        <v>1516</v>
      </c>
      <c r="K2314" s="488" t="s">
        <v>1517</v>
      </c>
      <c r="L2314" s="488" t="s">
        <v>10899</v>
      </c>
      <c r="M2314" s="488" t="s">
        <v>10905</v>
      </c>
      <c r="N2314" s="488" t="s">
        <v>1520</v>
      </c>
      <c r="O2314" s="488" t="s">
        <v>1521</v>
      </c>
      <c r="P2314" s="488" t="s">
        <v>1554</v>
      </c>
      <c r="Q2314" s="488" t="s">
        <v>1523</v>
      </c>
      <c r="R2314" s="495" t="s">
        <v>1524</v>
      </c>
      <c r="S2314" s="494"/>
      <c r="T2314" s="494"/>
      <c r="U2314" s="488" t="s">
        <v>10906</v>
      </c>
      <c r="AB2314" s="488" t="s">
        <v>10902</v>
      </c>
      <c r="AC2314" s="496">
        <v>8.1E9</v>
      </c>
      <c r="AD2314" s="497"/>
      <c r="AE2314" s="494"/>
      <c r="AF2314" s="494"/>
      <c r="AG2314" s="494"/>
      <c r="AH2314" s="494"/>
      <c r="AI2314" s="494"/>
      <c r="AJ2314" s="488" t="s">
        <v>1527</v>
      </c>
      <c r="AK2314" s="494"/>
      <c r="AL2314" s="494"/>
      <c r="AM2314" s="488" t="s">
        <v>10903</v>
      </c>
      <c r="AP2314" s="494"/>
      <c r="AQ2314" s="494"/>
      <c r="AR2314" s="494"/>
      <c r="AS2314" s="494"/>
      <c r="AT2314" s="488" t="s">
        <v>1529</v>
      </c>
      <c r="AU2314" s="492">
        <v>2412.0</v>
      </c>
      <c r="AV2314" s="492">
        <v>8.0</v>
      </c>
      <c r="AW2314" s="492">
        <v>2028.0</v>
      </c>
      <c r="AX2314" s="488" t="s">
        <v>1587</v>
      </c>
      <c r="AY2314" s="488" t="s">
        <v>1805</v>
      </c>
      <c r="AZ2314" s="488" t="s">
        <v>1531</v>
      </c>
    </row>
    <row r="2315" hidden="1">
      <c r="A2315" s="488" t="s">
        <v>15028</v>
      </c>
      <c r="B2315" s="488" t="s">
        <v>15029</v>
      </c>
      <c r="C2315" s="488" t="s">
        <v>1513</v>
      </c>
      <c r="D2315" s="488" t="s">
        <v>1514</v>
      </c>
      <c r="E2315" s="491">
        <v>45822.46388888889</v>
      </c>
      <c r="F2315" s="492">
        <v>2980.0</v>
      </c>
      <c r="G2315" s="488" t="s">
        <v>1515</v>
      </c>
      <c r="H2315" s="492">
        <v>2980.0</v>
      </c>
      <c r="I2315" s="488" t="s">
        <v>1515</v>
      </c>
      <c r="J2315" s="488" t="s">
        <v>1516</v>
      </c>
      <c r="K2315" s="488" t="s">
        <v>1517</v>
      </c>
      <c r="L2315" s="488" t="s">
        <v>15030</v>
      </c>
      <c r="M2315" s="488" t="s">
        <v>15031</v>
      </c>
      <c r="N2315" s="488" t="s">
        <v>1520</v>
      </c>
      <c r="O2315" s="488" t="s">
        <v>1521</v>
      </c>
      <c r="P2315" s="488" t="s">
        <v>1554</v>
      </c>
      <c r="Q2315" s="488" t="s">
        <v>1523</v>
      </c>
      <c r="R2315" s="495" t="s">
        <v>1524</v>
      </c>
      <c r="S2315" s="494"/>
      <c r="T2315" s="494"/>
      <c r="U2315" s="488" t="s">
        <v>15032</v>
      </c>
      <c r="AB2315" s="488" t="s">
        <v>15033</v>
      </c>
      <c r="AC2315" s="496">
        <v>8.08E9</v>
      </c>
      <c r="AD2315" s="497"/>
      <c r="AE2315" s="494"/>
      <c r="AF2315" s="494"/>
      <c r="AG2315" s="494"/>
      <c r="AH2315" s="494"/>
      <c r="AI2315" s="494"/>
      <c r="AJ2315" s="488" t="s">
        <v>1527</v>
      </c>
      <c r="AK2315" s="494"/>
      <c r="AL2315" s="494"/>
      <c r="AM2315" s="488" t="s">
        <v>15034</v>
      </c>
      <c r="AO2315" s="497"/>
      <c r="AP2315" s="494"/>
      <c r="AQ2315" s="494"/>
      <c r="AR2315" s="494"/>
      <c r="AS2315" s="494"/>
      <c r="AT2315" s="488" t="s">
        <v>1529</v>
      </c>
      <c r="AU2315" s="492">
        <v>5086.0</v>
      </c>
      <c r="AV2315" s="492">
        <v>4.0</v>
      </c>
      <c r="AW2315" s="492">
        <v>2030.0</v>
      </c>
      <c r="AX2315" s="488" t="s">
        <v>1634</v>
      </c>
      <c r="AY2315" s="488" t="s">
        <v>1917</v>
      </c>
      <c r="AZ2315" s="488" t="s">
        <v>1531</v>
      </c>
    </row>
    <row r="2316" hidden="1">
      <c r="A2316" s="488" t="s">
        <v>15035</v>
      </c>
      <c r="B2316" s="488" t="s">
        <v>15036</v>
      </c>
      <c r="C2316" s="488" t="s">
        <v>1513</v>
      </c>
      <c r="D2316" s="488" t="s">
        <v>1514</v>
      </c>
      <c r="E2316" s="491">
        <v>45822.45972222222</v>
      </c>
      <c r="F2316" s="492">
        <v>2980.0</v>
      </c>
      <c r="G2316" s="488" t="s">
        <v>1515</v>
      </c>
      <c r="H2316" s="492">
        <v>2980.0</v>
      </c>
      <c r="I2316" s="488" t="s">
        <v>1515</v>
      </c>
      <c r="J2316" s="488" t="s">
        <v>1516</v>
      </c>
      <c r="K2316" s="488" t="s">
        <v>1517</v>
      </c>
      <c r="L2316" s="488" t="s">
        <v>14302</v>
      </c>
      <c r="M2316" s="488" t="s">
        <v>15037</v>
      </c>
      <c r="N2316" s="488" t="s">
        <v>1520</v>
      </c>
      <c r="O2316" s="488" t="s">
        <v>1521</v>
      </c>
      <c r="P2316" s="488" t="s">
        <v>1554</v>
      </c>
      <c r="Q2316" s="488" t="s">
        <v>1523</v>
      </c>
      <c r="R2316" s="495" t="s">
        <v>1524</v>
      </c>
      <c r="S2316" s="494"/>
      <c r="T2316" s="494"/>
      <c r="U2316" s="488" t="s">
        <v>15038</v>
      </c>
      <c r="AB2316" s="488" t="s">
        <v>14305</v>
      </c>
      <c r="AC2316" s="496">
        <v>9.06E9</v>
      </c>
      <c r="AD2316" s="497"/>
      <c r="AE2316" s="494"/>
      <c r="AF2316" s="494"/>
      <c r="AG2316" s="494"/>
      <c r="AH2316" s="494"/>
      <c r="AI2316" s="494"/>
      <c r="AJ2316" s="488" t="s">
        <v>1527</v>
      </c>
      <c r="AK2316" s="494"/>
      <c r="AL2316" s="494"/>
      <c r="AM2316" s="488" t="s">
        <v>14306</v>
      </c>
      <c r="AO2316" s="494"/>
      <c r="AP2316" s="494"/>
      <c r="AQ2316" s="494"/>
      <c r="AR2316" s="494"/>
      <c r="AS2316" s="494"/>
      <c r="AT2316" s="488" t="s">
        <v>1529</v>
      </c>
      <c r="AU2316" s="492">
        <v>7858.0</v>
      </c>
      <c r="AV2316" s="492">
        <v>3.0</v>
      </c>
      <c r="AW2316" s="492">
        <v>2029.0</v>
      </c>
      <c r="AX2316" s="488" t="s">
        <v>1596</v>
      </c>
      <c r="AY2316" s="488" t="s">
        <v>1588</v>
      </c>
      <c r="AZ2316" s="488" t="s">
        <v>1531</v>
      </c>
    </row>
    <row r="2317" hidden="1">
      <c r="A2317" s="488" t="s">
        <v>15039</v>
      </c>
      <c r="B2317" s="488" t="s">
        <v>15040</v>
      </c>
      <c r="C2317" s="488" t="s">
        <v>1513</v>
      </c>
      <c r="D2317" s="488" t="s">
        <v>1514</v>
      </c>
      <c r="E2317" s="491">
        <v>45822.44930555556</v>
      </c>
      <c r="F2317" s="492">
        <v>2980.0</v>
      </c>
      <c r="G2317" s="488" t="s">
        <v>1515</v>
      </c>
      <c r="H2317" s="492">
        <v>2980.0</v>
      </c>
      <c r="I2317" s="488" t="s">
        <v>1515</v>
      </c>
      <c r="J2317" s="488" t="s">
        <v>1516</v>
      </c>
      <c r="K2317" s="488" t="s">
        <v>1517</v>
      </c>
      <c r="L2317" s="488" t="s">
        <v>15041</v>
      </c>
      <c r="M2317" s="488" t="s">
        <v>15042</v>
      </c>
      <c r="N2317" s="488" t="s">
        <v>1520</v>
      </c>
      <c r="O2317" s="488" t="s">
        <v>1521</v>
      </c>
      <c r="P2317" s="488" t="s">
        <v>1554</v>
      </c>
      <c r="Q2317" s="488" t="s">
        <v>1523</v>
      </c>
      <c r="R2317" s="495" t="s">
        <v>1524</v>
      </c>
      <c r="S2317" s="494"/>
      <c r="T2317" s="494"/>
      <c r="U2317" s="488" t="s">
        <v>15043</v>
      </c>
      <c r="AB2317" s="488" t="s">
        <v>15044</v>
      </c>
      <c r="AC2317" s="496">
        <v>9.09E9</v>
      </c>
      <c r="AD2317" s="497"/>
      <c r="AE2317" s="494"/>
      <c r="AF2317" s="494"/>
      <c r="AG2317" s="494"/>
      <c r="AH2317" s="494"/>
      <c r="AI2317" s="494"/>
      <c r="AJ2317" s="488" t="s">
        <v>1527</v>
      </c>
      <c r="AK2317" s="494"/>
      <c r="AL2317" s="494"/>
      <c r="AM2317" s="488" t="s">
        <v>15045</v>
      </c>
      <c r="AO2317" s="497"/>
      <c r="AP2317" s="494"/>
      <c r="AQ2317" s="494"/>
      <c r="AR2317" s="494"/>
      <c r="AS2317" s="494"/>
      <c r="AT2317" s="488" t="s">
        <v>1529</v>
      </c>
      <c r="AU2317" s="492">
        <v>190.0</v>
      </c>
      <c r="AV2317" s="492">
        <v>5.0</v>
      </c>
      <c r="AW2317" s="492">
        <v>2029.0</v>
      </c>
      <c r="AX2317" s="488" t="s">
        <v>1587</v>
      </c>
      <c r="AY2317" s="488" t="s">
        <v>1608</v>
      </c>
      <c r="AZ2317" s="488" t="s">
        <v>1531</v>
      </c>
    </row>
    <row r="2318" hidden="1">
      <c r="A2318" s="488" t="s">
        <v>15046</v>
      </c>
      <c r="B2318" s="488" t="s">
        <v>15047</v>
      </c>
      <c r="C2318" s="488" t="s">
        <v>1513</v>
      </c>
      <c r="D2318" s="488" t="s">
        <v>1514</v>
      </c>
      <c r="E2318" s="491">
        <v>45822.444444444445</v>
      </c>
      <c r="F2318" s="492">
        <v>2980.0</v>
      </c>
      <c r="G2318" s="488" t="s">
        <v>1515</v>
      </c>
      <c r="H2318" s="492">
        <v>2980.0</v>
      </c>
      <c r="I2318" s="488" t="s">
        <v>1515</v>
      </c>
      <c r="J2318" s="488" t="s">
        <v>1516</v>
      </c>
      <c r="K2318" s="488" t="s">
        <v>1517</v>
      </c>
      <c r="L2318" s="488" t="s">
        <v>15048</v>
      </c>
      <c r="M2318" s="488" t="s">
        <v>15049</v>
      </c>
      <c r="N2318" s="488" t="s">
        <v>1520</v>
      </c>
      <c r="O2318" s="488" t="s">
        <v>1521</v>
      </c>
      <c r="P2318" s="488" t="s">
        <v>1554</v>
      </c>
      <c r="Q2318" s="488" t="s">
        <v>1523</v>
      </c>
      <c r="R2318" s="495" t="s">
        <v>1524</v>
      </c>
      <c r="S2318" s="494"/>
      <c r="T2318" s="494"/>
      <c r="U2318" s="488" t="s">
        <v>15050</v>
      </c>
      <c r="AB2318" s="488" t="s">
        <v>15051</v>
      </c>
      <c r="AC2318" s="496">
        <v>9.06E9</v>
      </c>
      <c r="AD2318" s="497"/>
      <c r="AE2318" s="494"/>
      <c r="AF2318" s="494"/>
      <c r="AG2318" s="494"/>
      <c r="AH2318" s="494"/>
      <c r="AI2318" s="494"/>
      <c r="AJ2318" s="488" t="s">
        <v>1527</v>
      </c>
      <c r="AK2318" s="494"/>
      <c r="AL2318" s="494"/>
      <c r="AM2318" s="488" t="s">
        <v>15052</v>
      </c>
      <c r="AP2318" s="494"/>
      <c r="AQ2318" s="494"/>
      <c r="AR2318" s="494"/>
      <c r="AS2318" s="494"/>
      <c r="AT2318" s="488" t="s">
        <v>1529</v>
      </c>
      <c r="AU2318" s="492">
        <v>4843.0</v>
      </c>
      <c r="AV2318" s="492">
        <v>8.0</v>
      </c>
      <c r="AW2318" s="492">
        <v>2027.0</v>
      </c>
      <c r="AX2318" s="488" t="s">
        <v>1634</v>
      </c>
      <c r="AY2318" s="488" t="s">
        <v>1831</v>
      </c>
      <c r="AZ2318" s="488" t="s">
        <v>1531</v>
      </c>
    </row>
    <row r="2319" hidden="1">
      <c r="A2319" s="488" t="s">
        <v>15053</v>
      </c>
      <c r="B2319" s="488" t="s">
        <v>15054</v>
      </c>
      <c r="C2319" s="488" t="s">
        <v>1513</v>
      </c>
      <c r="D2319" s="488" t="s">
        <v>1514</v>
      </c>
      <c r="E2319" s="491">
        <v>45822.43472222222</v>
      </c>
      <c r="F2319" s="492">
        <v>2980.0</v>
      </c>
      <c r="G2319" s="488" t="s">
        <v>1515</v>
      </c>
      <c r="H2319" s="492">
        <v>2980.0</v>
      </c>
      <c r="I2319" s="488" t="s">
        <v>1515</v>
      </c>
      <c r="J2319" s="488" t="s">
        <v>1516</v>
      </c>
      <c r="K2319" s="488" t="s">
        <v>1517</v>
      </c>
      <c r="L2319" s="488" t="s">
        <v>15055</v>
      </c>
      <c r="M2319" s="488" t="s">
        <v>15056</v>
      </c>
      <c r="N2319" s="488" t="s">
        <v>1520</v>
      </c>
      <c r="O2319" s="488" t="s">
        <v>1521</v>
      </c>
      <c r="P2319" s="488" t="s">
        <v>1554</v>
      </c>
      <c r="Q2319" s="488" t="s">
        <v>1523</v>
      </c>
      <c r="R2319" s="495" t="s">
        <v>1524</v>
      </c>
      <c r="S2319" s="494"/>
      <c r="T2319" s="494"/>
      <c r="U2319" s="488" t="s">
        <v>15057</v>
      </c>
      <c r="AB2319" s="488" t="s">
        <v>15058</v>
      </c>
      <c r="AC2319" s="496">
        <v>9.07E9</v>
      </c>
      <c r="AD2319" s="497"/>
      <c r="AE2319" s="497"/>
      <c r="AF2319" s="497"/>
      <c r="AG2319" s="497"/>
      <c r="AH2319" s="494"/>
      <c r="AI2319" s="494"/>
      <c r="AJ2319" s="488" t="s">
        <v>1527</v>
      </c>
      <c r="AK2319" s="498"/>
      <c r="AL2319" s="499"/>
      <c r="AM2319" s="488" t="s">
        <v>15059</v>
      </c>
      <c r="AO2319" s="497"/>
      <c r="AP2319" s="494"/>
      <c r="AQ2319" s="494"/>
      <c r="AR2319" s="494"/>
      <c r="AS2319" s="494"/>
      <c r="AT2319" s="488" t="s">
        <v>1529</v>
      </c>
      <c r="AU2319" s="492">
        <v>9007.0</v>
      </c>
      <c r="AV2319" s="492">
        <v>4.0</v>
      </c>
      <c r="AW2319" s="492">
        <v>2030.0</v>
      </c>
      <c r="AX2319" s="488" t="s">
        <v>1587</v>
      </c>
      <c r="AY2319" s="488" t="s">
        <v>1904</v>
      </c>
      <c r="AZ2319" s="488" t="s">
        <v>1531</v>
      </c>
    </row>
    <row r="2320" hidden="1">
      <c r="A2320" s="488" t="s">
        <v>15060</v>
      </c>
      <c r="B2320" s="488" t="s">
        <v>15061</v>
      </c>
      <c r="C2320" s="488" t="s">
        <v>1513</v>
      </c>
      <c r="D2320" s="488" t="s">
        <v>1514</v>
      </c>
      <c r="E2320" s="491">
        <v>45822.41875</v>
      </c>
      <c r="F2320" s="492">
        <v>2980.0</v>
      </c>
      <c r="G2320" s="488" t="s">
        <v>1515</v>
      </c>
      <c r="H2320" s="492">
        <v>2980.0</v>
      </c>
      <c r="I2320" s="488" t="s">
        <v>1515</v>
      </c>
      <c r="J2320" s="488" t="s">
        <v>1516</v>
      </c>
      <c r="K2320" s="488" t="s">
        <v>1517</v>
      </c>
      <c r="L2320" s="488" t="s">
        <v>15062</v>
      </c>
      <c r="M2320" s="488" t="s">
        <v>15063</v>
      </c>
      <c r="N2320" s="488" t="s">
        <v>1520</v>
      </c>
      <c r="O2320" s="488" t="s">
        <v>1521</v>
      </c>
      <c r="P2320" s="488" t="s">
        <v>1724</v>
      </c>
      <c r="Q2320" s="488" t="s">
        <v>1523</v>
      </c>
      <c r="R2320" s="495" t="s">
        <v>1524</v>
      </c>
      <c r="S2320" s="494"/>
      <c r="T2320" s="494"/>
      <c r="U2320" s="488" t="s">
        <v>15064</v>
      </c>
      <c r="AB2320" s="488" t="s">
        <v>15065</v>
      </c>
      <c r="AC2320" s="496">
        <v>9.08E9</v>
      </c>
      <c r="AD2320" s="497"/>
      <c r="AE2320" s="494"/>
      <c r="AF2320" s="494"/>
      <c r="AG2320" s="494"/>
      <c r="AH2320" s="494"/>
      <c r="AI2320" s="494"/>
      <c r="AJ2320" s="488" t="s">
        <v>1527</v>
      </c>
      <c r="AK2320" s="494"/>
      <c r="AL2320" s="494"/>
      <c r="AM2320" s="488" t="s">
        <v>15066</v>
      </c>
      <c r="AO2320" s="497"/>
      <c r="AP2320" s="494"/>
      <c r="AQ2320" s="494"/>
      <c r="AR2320" s="494"/>
      <c r="AS2320" s="494"/>
      <c r="AT2320" s="488" t="s">
        <v>1529</v>
      </c>
      <c r="AU2320" s="492">
        <v>3009.0</v>
      </c>
      <c r="AV2320" s="492">
        <v>6.0</v>
      </c>
      <c r="AW2320" s="492">
        <v>2030.0</v>
      </c>
      <c r="AX2320" s="488" t="s">
        <v>1728</v>
      </c>
      <c r="AY2320" s="488" t="s">
        <v>1729</v>
      </c>
      <c r="AZ2320" s="488" t="s">
        <v>1531</v>
      </c>
    </row>
    <row r="2321" hidden="1">
      <c r="A2321" s="488" t="s">
        <v>15067</v>
      </c>
      <c r="B2321" s="488" t="s">
        <v>15068</v>
      </c>
      <c r="C2321" s="488" t="s">
        <v>1513</v>
      </c>
      <c r="D2321" s="488" t="s">
        <v>1514</v>
      </c>
      <c r="E2321" s="491">
        <v>45822.415972222225</v>
      </c>
      <c r="F2321" s="492">
        <v>152742.0</v>
      </c>
      <c r="G2321" s="488" t="s">
        <v>1515</v>
      </c>
      <c r="H2321" s="492">
        <v>152742.0</v>
      </c>
      <c r="I2321" s="488" t="s">
        <v>1515</v>
      </c>
      <c r="J2321" s="488" t="s">
        <v>1516</v>
      </c>
      <c r="K2321" s="488" t="s">
        <v>1517</v>
      </c>
      <c r="L2321" s="488" t="s">
        <v>15069</v>
      </c>
      <c r="M2321" s="488" t="s">
        <v>15069</v>
      </c>
      <c r="N2321" s="488" t="s">
        <v>1520</v>
      </c>
      <c r="O2321" s="488" t="s">
        <v>1521</v>
      </c>
      <c r="P2321" s="488" t="s">
        <v>1554</v>
      </c>
      <c r="Q2321" s="488" t="s">
        <v>1523</v>
      </c>
      <c r="R2321" s="495" t="s">
        <v>1524</v>
      </c>
      <c r="S2321" s="494"/>
      <c r="T2321" s="494"/>
      <c r="U2321" s="488" t="s">
        <v>15070</v>
      </c>
      <c r="AB2321" s="488" t="s">
        <v>15071</v>
      </c>
      <c r="AC2321" s="496">
        <v>9.09E9</v>
      </c>
      <c r="AD2321" s="497"/>
      <c r="AE2321" s="497"/>
      <c r="AF2321" s="494"/>
      <c r="AG2321" s="494"/>
      <c r="AH2321" s="494"/>
      <c r="AI2321" s="494"/>
      <c r="AJ2321" s="488" t="s">
        <v>1527</v>
      </c>
      <c r="AK2321" s="494"/>
      <c r="AL2321" s="494"/>
      <c r="AM2321" s="488" t="s">
        <v>15072</v>
      </c>
      <c r="AO2321" s="494"/>
      <c r="AP2321" s="494"/>
      <c r="AQ2321" s="494"/>
      <c r="AR2321" s="494"/>
      <c r="AS2321" s="494"/>
      <c r="AT2321" s="488" t="s">
        <v>1529</v>
      </c>
      <c r="AU2321" s="492">
        <v>658.0</v>
      </c>
      <c r="AV2321" s="492">
        <v>6.0</v>
      </c>
      <c r="AW2321" s="492">
        <v>2029.0</v>
      </c>
      <c r="AX2321" s="488" t="s">
        <v>1587</v>
      </c>
      <c r="AY2321" s="488" t="s">
        <v>1588</v>
      </c>
      <c r="AZ2321" s="488" t="s">
        <v>1531</v>
      </c>
    </row>
    <row r="2322" hidden="1">
      <c r="A2322" s="488" t="s">
        <v>15073</v>
      </c>
      <c r="B2322" s="488" t="s">
        <v>15074</v>
      </c>
      <c r="C2322" s="488" t="s">
        <v>1513</v>
      </c>
      <c r="D2322" s="488" t="s">
        <v>1514</v>
      </c>
      <c r="E2322" s="491">
        <v>45822.39097222222</v>
      </c>
      <c r="F2322" s="492">
        <v>2980.0</v>
      </c>
      <c r="G2322" s="488" t="s">
        <v>1515</v>
      </c>
      <c r="H2322" s="492">
        <v>2980.0</v>
      </c>
      <c r="I2322" s="488" t="s">
        <v>1515</v>
      </c>
      <c r="J2322" s="488" t="s">
        <v>1516</v>
      </c>
      <c r="K2322" s="488" t="s">
        <v>1517</v>
      </c>
      <c r="L2322" s="488" t="s">
        <v>15075</v>
      </c>
      <c r="M2322" s="488" t="s">
        <v>15076</v>
      </c>
      <c r="N2322" s="488" t="s">
        <v>1520</v>
      </c>
      <c r="O2322" s="488" t="s">
        <v>1521</v>
      </c>
      <c r="P2322" s="488" t="s">
        <v>1554</v>
      </c>
      <c r="Q2322" s="488" t="s">
        <v>1523</v>
      </c>
      <c r="R2322" s="495" t="s">
        <v>1524</v>
      </c>
      <c r="S2322" s="494"/>
      <c r="T2322" s="494"/>
      <c r="U2322" s="488" t="s">
        <v>15077</v>
      </c>
      <c r="AB2322" s="488" t="s">
        <v>15078</v>
      </c>
      <c r="AC2322" s="496">
        <v>8.09E9</v>
      </c>
      <c r="AD2322" s="497"/>
      <c r="AE2322" s="497"/>
      <c r="AF2322" s="497"/>
      <c r="AG2322" s="497"/>
      <c r="AH2322" s="494"/>
      <c r="AI2322" s="494"/>
      <c r="AJ2322" s="488" t="s">
        <v>1527</v>
      </c>
      <c r="AK2322" s="498"/>
      <c r="AL2322" s="499"/>
      <c r="AM2322" s="488" t="s">
        <v>15079</v>
      </c>
      <c r="AP2322" s="494"/>
      <c r="AQ2322" s="494"/>
      <c r="AR2322" s="494"/>
      <c r="AS2322" s="494"/>
      <c r="AT2322" s="488" t="s">
        <v>1558</v>
      </c>
      <c r="AU2322" s="492">
        <v>1825.0</v>
      </c>
      <c r="AV2322" s="492">
        <v>12.0</v>
      </c>
      <c r="AW2322" s="492">
        <v>2026.0</v>
      </c>
      <c r="AX2322" s="488" t="s">
        <v>1587</v>
      </c>
      <c r="AY2322" s="488" t="s">
        <v>1823</v>
      </c>
      <c r="AZ2322" s="488" t="s">
        <v>1531</v>
      </c>
    </row>
    <row r="2323" hidden="1">
      <c r="A2323" s="488" t="s">
        <v>15080</v>
      </c>
      <c r="B2323" s="488" t="s">
        <v>15081</v>
      </c>
      <c r="C2323" s="488" t="s">
        <v>1513</v>
      </c>
      <c r="D2323" s="488" t="s">
        <v>1514</v>
      </c>
      <c r="E2323" s="491">
        <v>45822.38611111111</v>
      </c>
      <c r="F2323" s="492">
        <v>2980.0</v>
      </c>
      <c r="G2323" s="488" t="s">
        <v>1515</v>
      </c>
      <c r="H2323" s="492">
        <v>2980.0</v>
      </c>
      <c r="I2323" s="488" t="s">
        <v>1515</v>
      </c>
      <c r="J2323" s="488" t="s">
        <v>1516</v>
      </c>
      <c r="K2323" s="488" t="s">
        <v>1517</v>
      </c>
      <c r="L2323" s="488" t="s">
        <v>15082</v>
      </c>
      <c r="M2323" s="488" t="s">
        <v>15083</v>
      </c>
      <c r="N2323" s="488" t="s">
        <v>1520</v>
      </c>
      <c r="O2323" s="488" t="s">
        <v>1521</v>
      </c>
      <c r="P2323" s="488" t="s">
        <v>1554</v>
      </c>
      <c r="Q2323" s="488" t="s">
        <v>1523</v>
      </c>
      <c r="R2323" s="495" t="s">
        <v>1524</v>
      </c>
      <c r="S2323" s="494"/>
      <c r="T2323" s="494"/>
      <c r="U2323" s="488" t="s">
        <v>15084</v>
      </c>
      <c r="AB2323" s="488" t="s">
        <v>15085</v>
      </c>
      <c r="AC2323" s="496">
        <v>8.02E9</v>
      </c>
      <c r="AD2323" s="497"/>
      <c r="AE2323" s="497"/>
      <c r="AF2323" s="497"/>
      <c r="AG2323" s="497"/>
      <c r="AH2323" s="494"/>
      <c r="AI2323" s="494"/>
      <c r="AJ2323" s="488" t="s">
        <v>1527</v>
      </c>
      <c r="AK2323" s="498"/>
      <c r="AL2323" s="499"/>
      <c r="AM2323" s="488" t="s">
        <v>15086</v>
      </c>
      <c r="AO2323" s="497"/>
      <c r="AP2323" s="494"/>
      <c r="AQ2323" s="494"/>
      <c r="AR2323" s="494"/>
      <c r="AS2323" s="494"/>
      <c r="AT2323" s="488" t="s">
        <v>1529</v>
      </c>
      <c r="AU2323" s="492">
        <v>3137.0</v>
      </c>
      <c r="AV2323" s="492">
        <v>12.0</v>
      </c>
      <c r="AW2323" s="492">
        <v>2026.0</v>
      </c>
      <c r="AX2323" s="488" t="s">
        <v>1634</v>
      </c>
      <c r="AY2323" s="488" t="s">
        <v>1831</v>
      </c>
      <c r="AZ2323" s="488" t="s">
        <v>1531</v>
      </c>
    </row>
    <row r="2324" hidden="1">
      <c r="A2324" s="488" t="s">
        <v>15087</v>
      </c>
      <c r="B2324" s="488" t="s">
        <v>15088</v>
      </c>
      <c r="C2324" s="488" t="s">
        <v>1513</v>
      </c>
      <c r="D2324" s="488" t="s">
        <v>1514</v>
      </c>
      <c r="E2324" s="491">
        <v>45822.37569444445</v>
      </c>
      <c r="F2324" s="492">
        <v>9800.0</v>
      </c>
      <c r="G2324" s="488" t="s">
        <v>1515</v>
      </c>
      <c r="H2324" s="492">
        <v>9800.0</v>
      </c>
      <c r="I2324" s="488" t="s">
        <v>1515</v>
      </c>
      <c r="J2324" s="488" t="s">
        <v>1516</v>
      </c>
      <c r="K2324" s="488" t="s">
        <v>1517</v>
      </c>
      <c r="L2324" s="488" t="s">
        <v>15089</v>
      </c>
      <c r="M2324" s="488" t="s">
        <v>15090</v>
      </c>
      <c r="N2324" s="488" t="s">
        <v>1520</v>
      </c>
      <c r="O2324" s="488" t="s">
        <v>1521</v>
      </c>
      <c r="P2324" s="488" t="s">
        <v>1545</v>
      </c>
      <c r="Q2324" s="488" t="s">
        <v>1523</v>
      </c>
      <c r="R2324" s="495" t="s">
        <v>1524</v>
      </c>
      <c r="S2324" s="494"/>
      <c r="T2324" s="494"/>
      <c r="U2324" s="488" t="s">
        <v>15091</v>
      </c>
      <c r="AB2324" s="488" t="s">
        <v>15092</v>
      </c>
      <c r="AC2324" s="496">
        <v>8.02E9</v>
      </c>
      <c r="AD2324" s="497"/>
      <c r="AE2324" s="497"/>
      <c r="AF2324" s="497"/>
      <c r="AG2324" s="497"/>
      <c r="AH2324" s="497"/>
      <c r="AI2324" s="494"/>
      <c r="AJ2324" s="488" t="s">
        <v>1527</v>
      </c>
      <c r="AK2324" s="498"/>
      <c r="AL2324" s="499"/>
      <c r="AM2324" s="488" t="s">
        <v>15093</v>
      </c>
      <c r="AO2324" s="494"/>
      <c r="AP2324" s="494"/>
      <c r="AQ2324" s="494"/>
      <c r="AR2324" s="494"/>
      <c r="AS2324" s="494"/>
      <c r="AT2324" s="488" t="s">
        <v>1529</v>
      </c>
      <c r="AU2324" s="492">
        <v>705.0</v>
      </c>
      <c r="AV2324" s="492">
        <v>10.0</v>
      </c>
      <c r="AW2324" s="492">
        <v>2027.0</v>
      </c>
      <c r="AX2324" s="488" t="s">
        <v>1549</v>
      </c>
      <c r="AY2324" s="488" t="s">
        <v>5758</v>
      </c>
      <c r="AZ2324" s="488" t="s">
        <v>1531</v>
      </c>
    </row>
    <row r="2325" hidden="1">
      <c r="A2325" s="488" t="s">
        <v>15094</v>
      </c>
      <c r="B2325" s="488" t="s">
        <v>15088</v>
      </c>
      <c r="C2325" s="488" t="s">
        <v>1513</v>
      </c>
      <c r="D2325" s="488" t="s">
        <v>1514</v>
      </c>
      <c r="E2325" s="491">
        <v>45822.37569444445</v>
      </c>
      <c r="F2325" s="492">
        <v>2980.0</v>
      </c>
      <c r="G2325" s="488" t="s">
        <v>1515</v>
      </c>
      <c r="H2325" s="492">
        <v>2980.0</v>
      </c>
      <c r="I2325" s="488" t="s">
        <v>1515</v>
      </c>
      <c r="J2325" s="488" t="s">
        <v>1516</v>
      </c>
      <c r="K2325" s="488" t="s">
        <v>1517</v>
      </c>
      <c r="L2325" s="488" t="s">
        <v>15089</v>
      </c>
      <c r="M2325" s="488" t="s">
        <v>15095</v>
      </c>
      <c r="N2325" s="488" t="s">
        <v>1520</v>
      </c>
      <c r="O2325" s="488" t="s">
        <v>1521</v>
      </c>
      <c r="P2325" s="488" t="s">
        <v>1545</v>
      </c>
      <c r="Q2325" s="488" t="s">
        <v>1523</v>
      </c>
      <c r="R2325" s="495" t="s">
        <v>1524</v>
      </c>
      <c r="S2325" s="494"/>
      <c r="T2325" s="494"/>
      <c r="U2325" s="488" t="s">
        <v>15096</v>
      </c>
      <c r="AB2325" s="488" t="s">
        <v>15092</v>
      </c>
      <c r="AC2325" s="496">
        <v>8.02E9</v>
      </c>
      <c r="AD2325" s="497"/>
      <c r="AE2325" s="497"/>
      <c r="AF2325" s="494"/>
      <c r="AG2325" s="494"/>
      <c r="AH2325" s="494"/>
      <c r="AI2325" s="494"/>
      <c r="AJ2325" s="488" t="s">
        <v>1527</v>
      </c>
      <c r="AK2325" s="494"/>
      <c r="AL2325" s="494"/>
      <c r="AM2325" s="488" t="s">
        <v>15093</v>
      </c>
      <c r="AO2325" s="497"/>
      <c r="AP2325" s="494"/>
      <c r="AQ2325" s="494"/>
      <c r="AR2325" s="494"/>
      <c r="AS2325" s="494"/>
      <c r="AT2325" s="488" t="s">
        <v>1529</v>
      </c>
      <c r="AU2325" s="492">
        <v>705.0</v>
      </c>
      <c r="AV2325" s="492">
        <v>10.0</v>
      </c>
      <c r="AW2325" s="492">
        <v>2027.0</v>
      </c>
      <c r="AX2325" s="488" t="s">
        <v>1549</v>
      </c>
      <c r="AY2325" s="488" t="s">
        <v>5758</v>
      </c>
      <c r="AZ2325" s="488" t="s">
        <v>1531</v>
      </c>
    </row>
    <row r="2326" hidden="1">
      <c r="A2326" s="488" t="s">
        <v>15097</v>
      </c>
      <c r="B2326" s="488" t="s">
        <v>15098</v>
      </c>
      <c r="C2326" s="488" t="s">
        <v>1513</v>
      </c>
      <c r="D2326" s="488" t="s">
        <v>1514</v>
      </c>
      <c r="E2326" s="491">
        <v>45822.370833333334</v>
      </c>
      <c r="F2326" s="492">
        <v>9800.0</v>
      </c>
      <c r="G2326" s="488" t="s">
        <v>1515</v>
      </c>
      <c r="H2326" s="492">
        <v>9800.0</v>
      </c>
      <c r="I2326" s="488" t="s">
        <v>1515</v>
      </c>
      <c r="J2326" s="488" t="s">
        <v>1516</v>
      </c>
      <c r="K2326" s="488" t="s">
        <v>1517</v>
      </c>
      <c r="L2326" s="488" t="s">
        <v>4576</v>
      </c>
      <c r="M2326" s="488" t="s">
        <v>15099</v>
      </c>
      <c r="N2326" s="488" t="s">
        <v>1520</v>
      </c>
      <c r="O2326" s="488" t="s">
        <v>1521</v>
      </c>
      <c r="P2326" s="488" t="s">
        <v>1554</v>
      </c>
      <c r="Q2326" s="488" t="s">
        <v>1523</v>
      </c>
      <c r="R2326" s="495" t="s">
        <v>1524</v>
      </c>
      <c r="S2326" s="494"/>
      <c r="T2326" s="494"/>
      <c r="U2326" s="488" t="s">
        <v>15100</v>
      </c>
      <c r="AB2326" s="488" t="s">
        <v>4579</v>
      </c>
      <c r="AC2326" s="496">
        <v>9.08E9</v>
      </c>
      <c r="AD2326" s="497"/>
      <c r="AE2326" s="494"/>
      <c r="AF2326" s="494"/>
      <c r="AG2326" s="494"/>
      <c r="AH2326" s="494"/>
      <c r="AI2326" s="494"/>
      <c r="AJ2326" s="488" t="s">
        <v>1527</v>
      </c>
      <c r="AK2326" s="494"/>
      <c r="AL2326" s="494"/>
      <c r="AM2326" s="488" t="s">
        <v>4580</v>
      </c>
      <c r="AO2326" s="494"/>
      <c r="AP2326" s="494"/>
      <c r="AQ2326" s="494"/>
      <c r="AR2326" s="494"/>
      <c r="AS2326" s="494"/>
      <c r="AT2326" s="488" t="s">
        <v>1529</v>
      </c>
      <c r="AU2326" s="492">
        <v>8428.0</v>
      </c>
      <c r="AV2326" s="492">
        <v>10.0</v>
      </c>
      <c r="AW2326" s="492">
        <v>2029.0</v>
      </c>
      <c r="AX2326" s="488" t="s">
        <v>1587</v>
      </c>
      <c r="AY2326" s="488" t="s">
        <v>2720</v>
      </c>
      <c r="AZ2326" s="488" t="s">
        <v>1531</v>
      </c>
    </row>
    <row r="2327" hidden="1">
      <c r="A2327" s="488" t="s">
        <v>15101</v>
      </c>
      <c r="B2327" s="488" t="s">
        <v>15102</v>
      </c>
      <c r="C2327" s="488" t="s">
        <v>1513</v>
      </c>
      <c r="D2327" s="488" t="s">
        <v>1514</v>
      </c>
      <c r="E2327" s="491">
        <v>45822.36875</v>
      </c>
      <c r="F2327" s="492">
        <v>2980.0</v>
      </c>
      <c r="G2327" s="488" t="s">
        <v>1515</v>
      </c>
      <c r="H2327" s="492">
        <v>2980.0</v>
      </c>
      <c r="I2327" s="488" t="s">
        <v>1515</v>
      </c>
      <c r="J2327" s="488" t="s">
        <v>1516</v>
      </c>
      <c r="K2327" s="488" t="s">
        <v>1517</v>
      </c>
      <c r="L2327" s="488" t="s">
        <v>15103</v>
      </c>
      <c r="M2327" s="488" t="s">
        <v>15104</v>
      </c>
      <c r="N2327" s="488" t="s">
        <v>1520</v>
      </c>
      <c r="O2327" s="488" t="s">
        <v>1521</v>
      </c>
      <c r="P2327" s="488" t="s">
        <v>1545</v>
      </c>
      <c r="Q2327" s="488" t="s">
        <v>1523</v>
      </c>
      <c r="R2327" s="495" t="s">
        <v>1524</v>
      </c>
      <c r="S2327" s="494"/>
      <c r="T2327" s="494"/>
      <c r="U2327" s="488" t="s">
        <v>9546</v>
      </c>
      <c r="AB2327" s="488" t="s">
        <v>15105</v>
      </c>
      <c r="AC2327" s="496">
        <v>9.04E9</v>
      </c>
      <c r="AD2327" s="497"/>
      <c r="AE2327" s="497"/>
      <c r="AF2327" s="497"/>
      <c r="AG2327" s="497"/>
      <c r="AH2327" s="497"/>
      <c r="AI2327" s="494"/>
      <c r="AJ2327" s="488" t="s">
        <v>1527</v>
      </c>
      <c r="AK2327" s="498"/>
      <c r="AL2327" s="499"/>
      <c r="AM2327" s="488" t="s">
        <v>15106</v>
      </c>
      <c r="AP2327" s="494"/>
      <c r="AQ2327" s="494"/>
      <c r="AR2327" s="494"/>
      <c r="AS2327" s="494"/>
      <c r="AT2327" s="488" t="s">
        <v>1529</v>
      </c>
      <c r="AU2327" s="492">
        <v>4814.0</v>
      </c>
      <c r="AV2327" s="492">
        <v>2.0</v>
      </c>
      <c r="AW2327" s="492">
        <v>2027.0</v>
      </c>
      <c r="AX2327" s="497"/>
      <c r="AY2327" s="488" t="s">
        <v>1652</v>
      </c>
      <c r="AZ2327" s="488" t="s">
        <v>1531</v>
      </c>
    </row>
    <row r="2328" hidden="1">
      <c r="A2328" s="488" t="s">
        <v>15107</v>
      </c>
      <c r="B2328" s="488" t="s">
        <v>15098</v>
      </c>
      <c r="C2328" s="488" t="s">
        <v>1513</v>
      </c>
      <c r="D2328" s="488" t="s">
        <v>1514</v>
      </c>
      <c r="E2328" s="491">
        <v>45822.36736111111</v>
      </c>
      <c r="F2328" s="492">
        <v>2980.0</v>
      </c>
      <c r="G2328" s="488" t="s">
        <v>1515</v>
      </c>
      <c r="H2328" s="492">
        <v>2980.0</v>
      </c>
      <c r="I2328" s="488" t="s">
        <v>1515</v>
      </c>
      <c r="J2328" s="488" t="s">
        <v>1516</v>
      </c>
      <c r="K2328" s="488" t="s">
        <v>1517</v>
      </c>
      <c r="L2328" s="488" t="s">
        <v>4576</v>
      </c>
      <c r="M2328" s="488" t="s">
        <v>15108</v>
      </c>
      <c r="N2328" s="488" t="s">
        <v>1520</v>
      </c>
      <c r="O2328" s="488" t="s">
        <v>1521</v>
      </c>
      <c r="P2328" s="488" t="s">
        <v>1554</v>
      </c>
      <c r="Q2328" s="488" t="s">
        <v>1523</v>
      </c>
      <c r="R2328" s="495" t="s">
        <v>1524</v>
      </c>
      <c r="S2328" s="494"/>
      <c r="T2328" s="494"/>
      <c r="U2328" s="488" t="s">
        <v>15109</v>
      </c>
      <c r="AB2328" s="488" t="s">
        <v>4579</v>
      </c>
      <c r="AC2328" s="496">
        <v>9.08E9</v>
      </c>
      <c r="AD2328" s="497"/>
      <c r="AE2328" s="497"/>
      <c r="AF2328" s="497"/>
      <c r="AG2328" s="497"/>
      <c r="AH2328" s="497"/>
      <c r="AI2328" s="494"/>
      <c r="AJ2328" s="488" t="s">
        <v>1527</v>
      </c>
      <c r="AK2328" s="498"/>
      <c r="AL2328" s="499"/>
      <c r="AM2328" s="488" t="s">
        <v>4580</v>
      </c>
      <c r="AO2328" s="497"/>
      <c r="AP2328" s="494"/>
      <c r="AQ2328" s="494"/>
      <c r="AR2328" s="494"/>
      <c r="AS2328" s="494"/>
      <c r="AT2328" s="488" t="s">
        <v>1529</v>
      </c>
      <c r="AU2328" s="492">
        <v>8428.0</v>
      </c>
      <c r="AV2328" s="492">
        <v>10.0</v>
      </c>
      <c r="AW2328" s="492">
        <v>2029.0</v>
      </c>
      <c r="AX2328" s="488" t="s">
        <v>1587</v>
      </c>
      <c r="AY2328" s="488" t="s">
        <v>2720</v>
      </c>
      <c r="AZ2328" s="488" t="s">
        <v>1531</v>
      </c>
    </row>
    <row r="2329" hidden="1">
      <c r="A2329" s="488" t="s">
        <v>15110</v>
      </c>
      <c r="B2329" s="488" t="s">
        <v>15111</v>
      </c>
      <c r="C2329" s="488" t="s">
        <v>1513</v>
      </c>
      <c r="D2329" s="488" t="s">
        <v>1514</v>
      </c>
      <c r="E2329" s="491">
        <v>45822.34097222222</v>
      </c>
      <c r="F2329" s="492">
        <v>2980.0</v>
      </c>
      <c r="G2329" s="488" t="s">
        <v>1515</v>
      </c>
      <c r="H2329" s="492">
        <v>2980.0</v>
      </c>
      <c r="I2329" s="488" t="s">
        <v>1515</v>
      </c>
      <c r="J2329" s="488" t="s">
        <v>1516</v>
      </c>
      <c r="K2329" s="488" t="s">
        <v>1517</v>
      </c>
      <c r="L2329" s="488" t="s">
        <v>15112</v>
      </c>
      <c r="M2329" s="488" t="s">
        <v>15113</v>
      </c>
      <c r="N2329" s="488" t="s">
        <v>1520</v>
      </c>
      <c r="O2329" s="488" t="s">
        <v>1521</v>
      </c>
      <c r="P2329" s="488" t="s">
        <v>1554</v>
      </c>
      <c r="Q2329" s="488" t="s">
        <v>1523</v>
      </c>
      <c r="R2329" s="495" t="s">
        <v>1524</v>
      </c>
      <c r="S2329" s="494"/>
      <c r="T2329" s="494"/>
      <c r="U2329" s="488" t="s">
        <v>15114</v>
      </c>
      <c r="AB2329" s="488" t="s">
        <v>15115</v>
      </c>
      <c r="AC2329" s="496">
        <v>8.04E9</v>
      </c>
      <c r="AD2329" s="497"/>
      <c r="AE2329" s="494"/>
      <c r="AF2329" s="494"/>
      <c r="AG2329" s="494"/>
      <c r="AH2329" s="494"/>
      <c r="AI2329" s="494"/>
      <c r="AJ2329" s="488" t="s">
        <v>1527</v>
      </c>
      <c r="AK2329" s="494"/>
      <c r="AL2329" s="494"/>
      <c r="AM2329" s="488" t="s">
        <v>15116</v>
      </c>
      <c r="AO2329" s="497"/>
      <c r="AP2329" s="494"/>
      <c r="AQ2329" s="494"/>
      <c r="AR2329" s="494"/>
      <c r="AS2329" s="494"/>
      <c r="AT2329" s="488" t="s">
        <v>1558</v>
      </c>
      <c r="AU2329" s="492">
        <v>1739.0</v>
      </c>
      <c r="AV2329" s="492">
        <v>4.0</v>
      </c>
      <c r="AW2329" s="492">
        <v>2027.0</v>
      </c>
      <c r="AX2329" s="488" t="s">
        <v>1587</v>
      </c>
      <c r="AY2329" s="488" t="s">
        <v>3348</v>
      </c>
      <c r="AZ2329" s="488" t="s">
        <v>1531</v>
      </c>
    </row>
    <row r="2330" hidden="1">
      <c r="A2330" s="488" t="s">
        <v>15117</v>
      </c>
      <c r="B2330" s="488" t="s">
        <v>15118</v>
      </c>
      <c r="C2330" s="488" t="s">
        <v>1513</v>
      </c>
      <c r="D2330" s="488" t="s">
        <v>1514</v>
      </c>
      <c r="E2330" s="491">
        <v>45822.34097222222</v>
      </c>
      <c r="F2330" s="492">
        <v>2980.0</v>
      </c>
      <c r="G2330" s="488" t="s">
        <v>1515</v>
      </c>
      <c r="H2330" s="492">
        <v>2980.0</v>
      </c>
      <c r="I2330" s="488" t="s">
        <v>1515</v>
      </c>
      <c r="J2330" s="488" t="s">
        <v>1516</v>
      </c>
      <c r="K2330" s="488" t="s">
        <v>1517</v>
      </c>
      <c r="L2330" s="488" t="s">
        <v>15119</v>
      </c>
      <c r="M2330" s="488" t="s">
        <v>15120</v>
      </c>
      <c r="N2330" s="488" t="s">
        <v>1520</v>
      </c>
      <c r="O2330" s="488" t="s">
        <v>1521</v>
      </c>
      <c r="P2330" s="488" t="s">
        <v>1522</v>
      </c>
      <c r="Q2330" s="488" t="s">
        <v>1523</v>
      </c>
      <c r="R2330" s="495" t="s">
        <v>1524</v>
      </c>
      <c r="S2330" s="494"/>
      <c r="T2330" s="494"/>
      <c r="U2330" s="488" t="s">
        <v>15121</v>
      </c>
      <c r="AB2330" s="488" t="s">
        <v>15122</v>
      </c>
      <c r="AC2330" s="496">
        <v>8.04E9</v>
      </c>
      <c r="AD2330" s="497"/>
      <c r="AE2330" s="494"/>
      <c r="AF2330" s="494"/>
      <c r="AG2330" s="494"/>
      <c r="AH2330" s="494"/>
      <c r="AI2330" s="494"/>
      <c r="AJ2330" s="488" t="s">
        <v>1527</v>
      </c>
      <c r="AK2330" s="494"/>
      <c r="AL2330" s="494"/>
      <c r="AM2330" s="488" t="s">
        <v>15123</v>
      </c>
      <c r="AO2330" s="494"/>
      <c r="AP2330" s="494"/>
      <c r="AQ2330" s="494"/>
      <c r="AR2330" s="494"/>
      <c r="AS2330" s="494"/>
      <c r="AT2330" s="488" t="s">
        <v>1529</v>
      </c>
      <c r="AU2330" s="492">
        <v>2234.0</v>
      </c>
      <c r="AV2330" s="492">
        <v>2.0</v>
      </c>
      <c r="AW2330" s="492">
        <v>2029.0</v>
      </c>
      <c r="AX2330" s="488" t="s">
        <v>1634</v>
      </c>
      <c r="AY2330" s="488" t="s">
        <v>1540</v>
      </c>
      <c r="AZ2330" s="488" t="s">
        <v>1531</v>
      </c>
    </row>
    <row r="2331" hidden="1">
      <c r="A2331" s="488" t="s">
        <v>15124</v>
      </c>
      <c r="B2331" s="488" t="s">
        <v>15125</v>
      </c>
      <c r="C2331" s="488" t="s">
        <v>1513</v>
      </c>
      <c r="D2331" s="488" t="s">
        <v>1514</v>
      </c>
      <c r="E2331" s="491">
        <v>45822.311111111114</v>
      </c>
      <c r="F2331" s="492">
        <v>9800.0</v>
      </c>
      <c r="G2331" s="488" t="s">
        <v>1515</v>
      </c>
      <c r="H2331" s="492">
        <v>9800.0</v>
      </c>
      <c r="I2331" s="488" t="s">
        <v>1515</v>
      </c>
      <c r="J2331" s="488" t="s">
        <v>1516</v>
      </c>
      <c r="K2331" s="488" t="s">
        <v>1517</v>
      </c>
      <c r="L2331" s="488" t="s">
        <v>15126</v>
      </c>
      <c r="M2331" s="488" t="s">
        <v>15127</v>
      </c>
      <c r="N2331" s="488" t="s">
        <v>1520</v>
      </c>
      <c r="O2331" s="488" t="s">
        <v>1521</v>
      </c>
      <c r="P2331" s="488" t="s">
        <v>1554</v>
      </c>
      <c r="Q2331" s="488" t="s">
        <v>1523</v>
      </c>
      <c r="R2331" s="495" t="s">
        <v>1524</v>
      </c>
      <c r="S2331" s="494"/>
      <c r="T2331" s="494"/>
      <c r="U2331" s="488" t="s">
        <v>15128</v>
      </c>
      <c r="AB2331" s="488" t="s">
        <v>15129</v>
      </c>
      <c r="AC2331" s="496">
        <v>9.07E9</v>
      </c>
      <c r="AD2331" s="488" t="s">
        <v>15130</v>
      </c>
      <c r="AE2331" s="492">
        <v>9800.0</v>
      </c>
      <c r="AF2331" s="488" t="s">
        <v>1515</v>
      </c>
      <c r="AG2331" s="488" t="s">
        <v>2195</v>
      </c>
      <c r="AH2331" s="494"/>
      <c r="AI2331" s="494"/>
      <c r="AJ2331" s="488" t="s">
        <v>1527</v>
      </c>
      <c r="AK2331" s="495" t="s">
        <v>1524</v>
      </c>
      <c r="AL2331" s="495" t="s">
        <v>1524</v>
      </c>
      <c r="AM2331" s="488" t="s">
        <v>15131</v>
      </c>
      <c r="AO2331" s="494"/>
      <c r="AP2331" s="494"/>
      <c r="AQ2331" s="494"/>
      <c r="AR2331" s="494"/>
      <c r="AS2331" s="494"/>
      <c r="AT2331" s="488" t="s">
        <v>1529</v>
      </c>
      <c r="AU2331" s="492">
        <v>9942.0</v>
      </c>
      <c r="AV2331" s="492">
        <v>3.0</v>
      </c>
      <c r="AW2331" s="492">
        <v>2029.0</v>
      </c>
      <c r="AX2331" s="488" t="s">
        <v>1587</v>
      </c>
      <c r="AY2331" s="488" t="s">
        <v>2047</v>
      </c>
      <c r="AZ2331" s="488" t="s">
        <v>1531</v>
      </c>
    </row>
    <row r="2332" hidden="1">
      <c r="A2332" s="488" t="s">
        <v>15132</v>
      </c>
      <c r="B2332" s="488" t="s">
        <v>15133</v>
      </c>
      <c r="C2332" s="488" t="s">
        <v>1513</v>
      </c>
      <c r="D2332" s="488" t="s">
        <v>1514</v>
      </c>
      <c r="E2332" s="491">
        <v>45822.308333333334</v>
      </c>
      <c r="F2332" s="492">
        <v>21800.0</v>
      </c>
      <c r="G2332" s="488" t="s">
        <v>1515</v>
      </c>
      <c r="H2332" s="492">
        <v>21800.0</v>
      </c>
      <c r="I2332" s="488" t="s">
        <v>1515</v>
      </c>
      <c r="J2332" s="488" t="s">
        <v>1516</v>
      </c>
      <c r="K2332" s="488" t="s">
        <v>1517</v>
      </c>
      <c r="L2332" s="488" t="s">
        <v>15134</v>
      </c>
      <c r="M2332" s="488" t="s">
        <v>15134</v>
      </c>
      <c r="N2332" s="488" t="s">
        <v>1520</v>
      </c>
      <c r="O2332" s="488" t="s">
        <v>1521</v>
      </c>
      <c r="P2332" s="488" t="s">
        <v>1554</v>
      </c>
      <c r="Q2332" s="488" t="s">
        <v>1523</v>
      </c>
      <c r="R2332" s="495" t="s">
        <v>1524</v>
      </c>
      <c r="S2332" s="494"/>
      <c r="T2332" s="494"/>
      <c r="U2332" s="488" t="s">
        <v>15135</v>
      </c>
      <c r="AB2332" s="488" t="s">
        <v>15136</v>
      </c>
      <c r="AC2332" s="496">
        <v>9.1E9</v>
      </c>
      <c r="AD2332" s="488" t="s">
        <v>15137</v>
      </c>
      <c r="AE2332" s="492">
        <v>348800.0</v>
      </c>
      <c r="AF2332" s="488" t="s">
        <v>1515</v>
      </c>
      <c r="AG2332" s="488" t="s">
        <v>2096</v>
      </c>
      <c r="AH2332" s="492">
        <v>16.0</v>
      </c>
      <c r="AI2332" s="494"/>
      <c r="AJ2332" s="488" t="s">
        <v>1527</v>
      </c>
      <c r="AK2332" s="495" t="s">
        <v>1524</v>
      </c>
      <c r="AL2332" s="495" t="s">
        <v>1524</v>
      </c>
      <c r="AM2332" s="488" t="s">
        <v>15138</v>
      </c>
      <c r="AO2332" s="494"/>
      <c r="AP2332" s="494"/>
      <c r="AQ2332" s="494"/>
      <c r="AR2332" s="494"/>
      <c r="AS2332" s="494"/>
      <c r="AT2332" s="488" t="s">
        <v>1529</v>
      </c>
      <c r="AU2332" s="492">
        <v>144.0</v>
      </c>
      <c r="AV2332" s="492">
        <v>12.0</v>
      </c>
      <c r="AW2332" s="492">
        <v>2030.0</v>
      </c>
      <c r="AX2332" s="488" t="s">
        <v>1587</v>
      </c>
      <c r="AY2332" s="488" t="s">
        <v>15139</v>
      </c>
      <c r="AZ2332" s="488" t="s">
        <v>1531</v>
      </c>
    </row>
    <row r="2333" hidden="1">
      <c r="A2333" s="488" t="s">
        <v>15140</v>
      </c>
      <c r="B2333" s="488" t="s">
        <v>15141</v>
      </c>
      <c r="C2333" s="488" t="s">
        <v>1513</v>
      </c>
      <c r="D2333" s="488" t="s">
        <v>1514</v>
      </c>
      <c r="E2333" s="491">
        <v>45822.30763888889</v>
      </c>
      <c r="F2333" s="492">
        <v>550000.0</v>
      </c>
      <c r="G2333" s="488" t="s">
        <v>1515</v>
      </c>
      <c r="H2333" s="492">
        <v>550000.0</v>
      </c>
      <c r="I2333" s="488" t="s">
        <v>1515</v>
      </c>
      <c r="J2333" s="488" t="s">
        <v>1516</v>
      </c>
      <c r="K2333" s="488" t="s">
        <v>1517</v>
      </c>
      <c r="L2333" s="488" t="s">
        <v>15142</v>
      </c>
      <c r="M2333" s="488" t="s">
        <v>15142</v>
      </c>
      <c r="N2333" s="488" t="s">
        <v>1520</v>
      </c>
      <c r="O2333" s="488" t="s">
        <v>1521</v>
      </c>
      <c r="P2333" s="488" t="s">
        <v>1724</v>
      </c>
      <c r="Q2333" s="488" t="s">
        <v>1523</v>
      </c>
      <c r="R2333" s="495" t="s">
        <v>1524</v>
      </c>
      <c r="S2333" s="494"/>
      <c r="T2333" s="494"/>
      <c r="U2333" s="488" t="s">
        <v>15143</v>
      </c>
      <c r="AB2333" s="488" t="s">
        <v>15144</v>
      </c>
      <c r="AC2333" s="496">
        <v>8.06E9</v>
      </c>
      <c r="AD2333" s="488" t="s">
        <v>15145</v>
      </c>
      <c r="AE2333" s="492">
        <v>550000.0</v>
      </c>
      <c r="AF2333" s="488" t="s">
        <v>1515</v>
      </c>
      <c r="AG2333" s="488" t="s">
        <v>2195</v>
      </c>
      <c r="AH2333" s="494"/>
      <c r="AI2333" s="494"/>
      <c r="AJ2333" s="488" t="s">
        <v>1527</v>
      </c>
      <c r="AK2333" s="495" t="s">
        <v>1524</v>
      </c>
      <c r="AL2333" s="495" t="s">
        <v>1524</v>
      </c>
      <c r="AM2333" s="488" t="s">
        <v>15146</v>
      </c>
      <c r="AO2333" s="494"/>
      <c r="AP2333" s="494"/>
      <c r="AQ2333" s="494"/>
      <c r="AR2333" s="494"/>
      <c r="AS2333" s="494"/>
      <c r="AT2333" s="488" t="s">
        <v>1529</v>
      </c>
      <c r="AU2333" s="492">
        <v>3046.0</v>
      </c>
      <c r="AV2333" s="492">
        <v>2.0</v>
      </c>
      <c r="AW2333" s="492">
        <v>2027.0</v>
      </c>
      <c r="AX2333" s="488" t="s">
        <v>1728</v>
      </c>
      <c r="AY2333" s="488" t="s">
        <v>1729</v>
      </c>
      <c r="AZ2333" s="488" t="s">
        <v>1531</v>
      </c>
    </row>
    <row r="2334" hidden="1">
      <c r="A2334" s="488" t="s">
        <v>15147</v>
      </c>
      <c r="B2334" s="488" t="s">
        <v>15148</v>
      </c>
      <c r="C2334" s="488" t="s">
        <v>1513</v>
      </c>
      <c r="D2334" s="488" t="s">
        <v>1514</v>
      </c>
      <c r="E2334" s="491">
        <v>45822.305555555555</v>
      </c>
      <c r="F2334" s="492">
        <v>9800.0</v>
      </c>
      <c r="G2334" s="488" t="s">
        <v>1515</v>
      </c>
      <c r="H2334" s="492">
        <v>9800.0</v>
      </c>
      <c r="I2334" s="488" t="s">
        <v>1515</v>
      </c>
      <c r="J2334" s="488" t="s">
        <v>1516</v>
      </c>
      <c r="K2334" s="488" t="s">
        <v>1517</v>
      </c>
      <c r="L2334" s="488" t="s">
        <v>15149</v>
      </c>
      <c r="M2334" s="488" t="s">
        <v>15150</v>
      </c>
      <c r="N2334" s="488" t="s">
        <v>1520</v>
      </c>
      <c r="O2334" s="488" t="s">
        <v>1521</v>
      </c>
      <c r="P2334" s="488" t="s">
        <v>1554</v>
      </c>
      <c r="Q2334" s="488" t="s">
        <v>1523</v>
      </c>
      <c r="R2334" s="495" t="s">
        <v>1524</v>
      </c>
      <c r="S2334" s="494"/>
      <c r="T2334" s="494"/>
      <c r="U2334" s="488" t="s">
        <v>15151</v>
      </c>
      <c r="AB2334" s="488" t="s">
        <v>15152</v>
      </c>
      <c r="AC2334" s="496">
        <v>9.09E9</v>
      </c>
      <c r="AD2334" s="497"/>
      <c r="AE2334" s="494"/>
      <c r="AF2334" s="494"/>
      <c r="AG2334" s="494"/>
      <c r="AH2334" s="494"/>
      <c r="AI2334" s="494"/>
      <c r="AJ2334" s="488" t="s">
        <v>1527</v>
      </c>
      <c r="AK2334" s="494"/>
      <c r="AL2334" s="494"/>
      <c r="AM2334" s="488" t="s">
        <v>15153</v>
      </c>
      <c r="AO2334" s="494"/>
      <c r="AP2334" s="494"/>
      <c r="AQ2334" s="494"/>
      <c r="AR2334" s="494"/>
      <c r="AS2334" s="494"/>
      <c r="AT2334" s="488" t="s">
        <v>1529</v>
      </c>
      <c r="AU2334" s="492">
        <v>6041.0</v>
      </c>
      <c r="AV2334" s="492">
        <v>5.0</v>
      </c>
      <c r="AW2334" s="492">
        <v>2031.0</v>
      </c>
      <c r="AX2334" s="488" t="s">
        <v>1587</v>
      </c>
      <c r="AY2334" s="488" t="s">
        <v>1588</v>
      </c>
      <c r="AZ2334" s="488" t="s">
        <v>1531</v>
      </c>
    </row>
    <row r="2335" hidden="1">
      <c r="A2335" s="488" t="s">
        <v>15154</v>
      </c>
      <c r="B2335" s="488" t="s">
        <v>15155</v>
      </c>
      <c r="C2335" s="488" t="s">
        <v>1513</v>
      </c>
      <c r="D2335" s="488" t="s">
        <v>1514</v>
      </c>
      <c r="E2335" s="491">
        <v>45822.302083333336</v>
      </c>
      <c r="F2335" s="492">
        <v>21300.0</v>
      </c>
      <c r="G2335" s="488" t="s">
        <v>1515</v>
      </c>
      <c r="H2335" s="492">
        <v>21300.0</v>
      </c>
      <c r="I2335" s="488" t="s">
        <v>1515</v>
      </c>
      <c r="J2335" s="488" t="s">
        <v>1516</v>
      </c>
      <c r="K2335" s="488" t="s">
        <v>1517</v>
      </c>
      <c r="L2335" s="488" t="s">
        <v>15156</v>
      </c>
      <c r="M2335" s="488" t="s">
        <v>15156</v>
      </c>
      <c r="N2335" s="488" t="s">
        <v>1520</v>
      </c>
      <c r="O2335" s="488" t="s">
        <v>1521</v>
      </c>
      <c r="P2335" s="488" t="s">
        <v>1554</v>
      </c>
      <c r="Q2335" s="488" t="s">
        <v>1523</v>
      </c>
      <c r="R2335" s="495" t="s">
        <v>1524</v>
      </c>
      <c r="S2335" s="494"/>
      <c r="T2335" s="494"/>
      <c r="U2335" s="488" t="s">
        <v>15157</v>
      </c>
      <c r="AB2335" s="488" t="s">
        <v>15158</v>
      </c>
      <c r="AC2335" s="496">
        <v>8.07E9</v>
      </c>
      <c r="AD2335" s="488" t="s">
        <v>15159</v>
      </c>
      <c r="AE2335" s="492">
        <v>191700.0</v>
      </c>
      <c r="AF2335" s="488" t="s">
        <v>1515</v>
      </c>
      <c r="AG2335" s="488" t="s">
        <v>2096</v>
      </c>
      <c r="AH2335" s="492">
        <v>10.0</v>
      </c>
      <c r="AI2335" s="494"/>
      <c r="AJ2335" s="495" t="b">
        <v>1</v>
      </c>
      <c r="AK2335" s="495" t="s">
        <v>1524</v>
      </c>
      <c r="AL2335" s="495" t="s">
        <v>1524</v>
      </c>
      <c r="AM2335" s="488" t="s">
        <v>15160</v>
      </c>
      <c r="AO2335" s="497"/>
      <c r="AP2335" s="494"/>
      <c r="AQ2335" s="494"/>
      <c r="AR2335" s="494"/>
      <c r="AS2335" s="494"/>
      <c r="AT2335" s="488" t="s">
        <v>1558</v>
      </c>
      <c r="AU2335" s="492">
        <v>118.0</v>
      </c>
      <c r="AV2335" s="492">
        <v>12.0</v>
      </c>
      <c r="AW2335" s="492">
        <v>2026.0</v>
      </c>
      <c r="AX2335" s="488" t="s">
        <v>1587</v>
      </c>
      <c r="AY2335" s="488" t="s">
        <v>1688</v>
      </c>
      <c r="AZ2335" s="488" t="s">
        <v>1531</v>
      </c>
    </row>
    <row r="2336" hidden="1">
      <c r="A2336" s="488" t="s">
        <v>15161</v>
      </c>
      <c r="B2336" s="488" t="s">
        <v>15162</v>
      </c>
      <c r="C2336" s="488" t="s">
        <v>1513</v>
      </c>
      <c r="D2336" s="488" t="s">
        <v>1514</v>
      </c>
      <c r="E2336" s="491">
        <v>45822.3</v>
      </c>
      <c r="F2336" s="492">
        <v>21900.0</v>
      </c>
      <c r="G2336" s="488" t="s">
        <v>1515</v>
      </c>
      <c r="H2336" s="492">
        <v>21900.0</v>
      </c>
      <c r="I2336" s="488" t="s">
        <v>1515</v>
      </c>
      <c r="J2336" s="488" t="s">
        <v>1516</v>
      </c>
      <c r="K2336" s="488" t="s">
        <v>1517</v>
      </c>
      <c r="L2336" s="488" t="s">
        <v>15163</v>
      </c>
      <c r="M2336" s="488" t="s">
        <v>15163</v>
      </c>
      <c r="N2336" s="488" t="s">
        <v>1520</v>
      </c>
      <c r="O2336" s="488" t="s">
        <v>1521</v>
      </c>
      <c r="P2336" s="488" t="s">
        <v>1554</v>
      </c>
      <c r="Q2336" s="488" t="s">
        <v>1523</v>
      </c>
      <c r="R2336" s="495" t="s">
        <v>1524</v>
      </c>
      <c r="S2336" s="494"/>
      <c r="T2336" s="494"/>
      <c r="U2336" s="488" t="s">
        <v>15164</v>
      </c>
      <c r="AB2336" s="488" t="s">
        <v>15165</v>
      </c>
      <c r="AC2336" s="496">
        <v>8.02E9</v>
      </c>
      <c r="AD2336" s="488" t="s">
        <v>15166</v>
      </c>
      <c r="AE2336" s="492">
        <v>766500.0</v>
      </c>
      <c r="AF2336" s="488" t="s">
        <v>1515</v>
      </c>
      <c r="AG2336" s="488" t="s">
        <v>2096</v>
      </c>
      <c r="AH2336" s="492">
        <v>35.0</v>
      </c>
      <c r="AI2336" s="494"/>
      <c r="AJ2336" s="488" t="s">
        <v>1527</v>
      </c>
      <c r="AK2336" s="495" t="s">
        <v>1524</v>
      </c>
      <c r="AL2336" s="495" t="s">
        <v>1524</v>
      </c>
      <c r="AM2336" s="488" t="s">
        <v>15167</v>
      </c>
      <c r="AO2336" s="494"/>
      <c r="AP2336" s="494"/>
      <c r="AQ2336" s="494"/>
      <c r="AR2336" s="494"/>
      <c r="AS2336" s="494"/>
      <c r="AT2336" s="488" t="s">
        <v>1558</v>
      </c>
      <c r="AU2336" s="492">
        <v>3093.0</v>
      </c>
      <c r="AV2336" s="492">
        <v>2.0</v>
      </c>
      <c r="AW2336" s="492">
        <v>2029.0</v>
      </c>
      <c r="AX2336" s="488" t="s">
        <v>1587</v>
      </c>
      <c r="AY2336" s="488" t="s">
        <v>3012</v>
      </c>
      <c r="AZ2336" s="488" t="s">
        <v>1531</v>
      </c>
    </row>
    <row r="2337" hidden="1">
      <c r="A2337" s="488" t="s">
        <v>15168</v>
      </c>
      <c r="B2337" s="488" t="s">
        <v>15169</v>
      </c>
      <c r="C2337" s="488" t="s">
        <v>1513</v>
      </c>
      <c r="D2337" s="488" t="s">
        <v>1514</v>
      </c>
      <c r="E2337" s="491">
        <v>45822.299305555556</v>
      </c>
      <c r="F2337" s="492">
        <v>19985.0</v>
      </c>
      <c r="G2337" s="488" t="s">
        <v>1515</v>
      </c>
      <c r="H2337" s="492">
        <v>19985.0</v>
      </c>
      <c r="I2337" s="488" t="s">
        <v>1515</v>
      </c>
      <c r="J2337" s="488" t="s">
        <v>1516</v>
      </c>
      <c r="K2337" s="488" t="s">
        <v>1517</v>
      </c>
      <c r="L2337" s="488" t="s">
        <v>15170</v>
      </c>
      <c r="M2337" s="488" t="s">
        <v>15170</v>
      </c>
      <c r="N2337" s="488" t="s">
        <v>1520</v>
      </c>
      <c r="O2337" s="488" t="s">
        <v>1521</v>
      </c>
      <c r="P2337" s="488" t="s">
        <v>1554</v>
      </c>
      <c r="Q2337" s="488" t="s">
        <v>1523</v>
      </c>
      <c r="R2337" s="495" t="s">
        <v>1524</v>
      </c>
      <c r="S2337" s="494"/>
      <c r="T2337" s="494"/>
      <c r="U2337" s="488" t="s">
        <v>15171</v>
      </c>
      <c r="AB2337" s="488" t="s">
        <v>15172</v>
      </c>
      <c r="AC2337" s="496">
        <v>8.06E9</v>
      </c>
      <c r="AD2337" s="488" t="s">
        <v>15173</v>
      </c>
      <c r="AE2337" s="492">
        <v>479640.0</v>
      </c>
      <c r="AF2337" s="488" t="s">
        <v>1515</v>
      </c>
      <c r="AG2337" s="488" t="s">
        <v>2096</v>
      </c>
      <c r="AH2337" s="492">
        <v>24.0</v>
      </c>
      <c r="AI2337" s="494"/>
      <c r="AJ2337" s="488" t="s">
        <v>1527</v>
      </c>
      <c r="AK2337" s="495" t="s">
        <v>1524</v>
      </c>
      <c r="AL2337" s="495" t="s">
        <v>1524</v>
      </c>
      <c r="AM2337" s="488" t="s">
        <v>15174</v>
      </c>
      <c r="AO2337" s="497"/>
      <c r="AP2337" s="494"/>
      <c r="AQ2337" s="494"/>
      <c r="AR2337" s="494"/>
      <c r="AS2337" s="494"/>
      <c r="AT2337" s="488" t="s">
        <v>1558</v>
      </c>
      <c r="AU2337" s="492">
        <v>5027.0</v>
      </c>
      <c r="AV2337" s="492">
        <v>6.0</v>
      </c>
      <c r="AW2337" s="492">
        <v>2029.0</v>
      </c>
      <c r="AX2337" s="488" t="s">
        <v>1587</v>
      </c>
      <c r="AY2337" s="488" t="s">
        <v>6230</v>
      </c>
      <c r="AZ2337" s="488" t="s">
        <v>1531</v>
      </c>
    </row>
    <row r="2338" hidden="1">
      <c r="A2338" s="488" t="s">
        <v>15175</v>
      </c>
      <c r="B2338" s="488" t="s">
        <v>15176</v>
      </c>
      <c r="C2338" s="488" t="s">
        <v>1513</v>
      </c>
      <c r="D2338" s="488" t="s">
        <v>1514</v>
      </c>
      <c r="E2338" s="491">
        <v>45822.299305555556</v>
      </c>
      <c r="F2338" s="492">
        <v>21400.0</v>
      </c>
      <c r="G2338" s="488" t="s">
        <v>1515</v>
      </c>
      <c r="H2338" s="492">
        <v>21400.0</v>
      </c>
      <c r="I2338" s="488" t="s">
        <v>1515</v>
      </c>
      <c r="J2338" s="488" t="s">
        <v>1516</v>
      </c>
      <c r="K2338" s="488" t="s">
        <v>1517</v>
      </c>
      <c r="L2338" s="488" t="s">
        <v>15177</v>
      </c>
      <c r="M2338" s="488" t="s">
        <v>15178</v>
      </c>
      <c r="N2338" s="488" t="s">
        <v>1520</v>
      </c>
      <c r="O2338" s="488" t="s">
        <v>1521</v>
      </c>
      <c r="P2338" s="488" t="s">
        <v>1554</v>
      </c>
      <c r="Q2338" s="488" t="s">
        <v>1523</v>
      </c>
      <c r="R2338" s="495" t="s">
        <v>1524</v>
      </c>
      <c r="S2338" s="494"/>
      <c r="T2338" s="494"/>
      <c r="U2338" s="488" t="s">
        <v>15179</v>
      </c>
      <c r="AB2338" s="488" t="s">
        <v>15180</v>
      </c>
      <c r="AC2338" s="496">
        <v>8.79E8</v>
      </c>
      <c r="AD2338" s="488" t="s">
        <v>15181</v>
      </c>
      <c r="AE2338" s="492">
        <v>749000.0</v>
      </c>
      <c r="AF2338" s="488" t="s">
        <v>1515</v>
      </c>
      <c r="AG2338" s="488" t="s">
        <v>2096</v>
      </c>
      <c r="AH2338" s="492">
        <v>35.0</v>
      </c>
      <c r="AI2338" s="494"/>
      <c r="AJ2338" s="488" t="s">
        <v>1527</v>
      </c>
      <c r="AK2338" s="495" t="s">
        <v>1524</v>
      </c>
      <c r="AL2338" s="495" t="s">
        <v>1524</v>
      </c>
      <c r="AM2338" s="488" t="s">
        <v>15182</v>
      </c>
      <c r="AP2338" s="494"/>
      <c r="AQ2338" s="494"/>
      <c r="AR2338" s="494"/>
      <c r="AS2338" s="494"/>
      <c r="AT2338" s="488" t="s">
        <v>1529</v>
      </c>
      <c r="AU2338" s="492">
        <v>7985.0</v>
      </c>
      <c r="AV2338" s="492">
        <v>2.0</v>
      </c>
      <c r="AW2338" s="492">
        <v>2030.0</v>
      </c>
      <c r="AX2338" s="488" t="s">
        <v>1587</v>
      </c>
      <c r="AY2338" s="488" t="s">
        <v>2047</v>
      </c>
      <c r="AZ2338" s="488" t="s">
        <v>1531</v>
      </c>
    </row>
    <row r="2339" hidden="1">
      <c r="A2339" s="488" t="s">
        <v>15183</v>
      </c>
      <c r="B2339" s="488" t="s">
        <v>15184</v>
      </c>
      <c r="C2339" s="488" t="s">
        <v>1513</v>
      </c>
      <c r="D2339" s="488" t="s">
        <v>1514</v>
      </c>
      <c r="E2339" s="491">
        <v>45822.29861111111</v>
      </c>
      <c r="F2339" s="492">
        <v>32780.0</v>
      </c>
      <c r="G2339" s="488" t="s">
        <v>1515</v>
      </c>
      <c r="H2339" s="492">
        <v>32780.0</v>
      </c>
      <c r="I2339" s="488" t="s">
        <v>1515</v>
      </c>
      <c r="J2339" s="488" t="s">
        <v>1516</v>
      </c>
      <c r="K2339" s="488" t="s">
        <v>1517</v>
      </c>
      <c r="L2339" s="488" t="s">
        <v>15185</v>
      </c>
      <c r="M2339" s="488" t="s">
        <v>15185</v>
      </c>
      <c r="N2339" s="488" t="s">
        <v>1520</v>
      </c>
      <c r="O2339" s="488" t="s">
        <v>1521</v>
      </c>
      <c r="P2339" s="488" t="s">
        <v>1554</v>
      </c>
      <c r="Q2339" s="488" t="s">
        <v>1523</v>
      </c>
      <c r="R2339" s="495" t="s">
        <v>1524</v>
      </c>
      <c r="S2339" s="494"/>
      <c r="T2339" s="494"/>
      <c r="U2339" s="488" t="s">
        <v>15186</v>
      </c>
      <c r="AB2339" s="488" t="s">
        <v>15187</v>
      </c>
      <c r="AC2339" s="496">
        <v>7.09E9</v>
      </c>
      <c r="AD2339" s="488" t="s">
        <v>15188</v>
      </c>
      <c r="AE2339" s="492">
        <v>885060.0</v>
      </c>
      <c r="AF2339" s="488" t="s">
        <v>1515</v>
      </c>
      <c r="AG2339" s="488" t="s">
        <v>2096</v>
      </c>
      <c r="AH2339" s="492">
        <v>27.0</v>
      </c>
      <c r="AI2339" s="494"/>
      <c r="AJ2339" s="488" t="s">
        <v>1527</v>
      </c>
      <c r="AK2339" s="495" t="s">
        <v>1524</v>
      </c>
      <c r="AL2339" s="495" t="s">
        <v>1524</v>
      </c>
      <c r="AM2339" s="488" t="s">
        <v>15189</v>
      </c>
      <c r="AP2339" s="494"/>
      <c r="AQ2339" s="494"/>
      <c r="AR2339" s="494"/>
      <c r="AS2339" s="494"/>
      <c r="AT2339" s="488" t="s">
        <v>1529</v>
      </c>
      <c r="AU2339" s="492">
        <v>2505.0</v>
      </c>
      <c r="AV2339" s="492">
        <v>10.0</v>
      </c>
      <c r="AW2339" s="492">
        <v>2025.0</v>
      </c>
      <c r="AX2339" s="488" t="s">
        <v>1587</v>
      </c>
      <c r="AY2339" s="488" t="s">
        <v>1597</v>
      </c>
      <c r="AZ2339" s="488" t="s">
        <v>1531</v>
      </c>
    </row>
    <row r="2340" hidden="1">
      <c r="A2340" s="488" t="s">
        <v>15190</v>
      </c>
      <c r="B2340" s="488" t="s">
        <v>15191</v>
      </c>
      <c r="C2340" s="488" t="s">
        <v>1513</v>
      </c>
      <c r="D2340" s="488" t="s">
        <v>1514</v>
      </c>
      <c r="E2340" s="491">
        <v>45822.29791666667</v>
      </c>
      <c r="F2340" s="492">
        <v>19580.0</v>
      </c>
      <c r="G2340" s="488" t="s">
        <v>1515</v>
      </c>
      <c r="H2340" s="492">
        <v>19580.0</v>
      </c>
      <c r="I2340" s="488" t="s">
        <v>1515</v>
      </c>
      <c r="J2340" s="488" t="s">
        <v>1516</v>
      </c>
      <c r="K2340" s="488" t="s">
        <v>1517</v>
      </c>
      <c r="L2340" s="488" t="s">
        <v>15192</v>
      </c>
      <c r="M2340" s="488" t="s">
        <v>15192</v>
      </c>
      <c r="N2340" s="488" t="s">
        <v>1520</v>
      </c>
      <c r="O2340" s="488" t="s">
        <v>1521</v>
      </c>
      <c r="P2340" s="488" t="s">
        <v>1554</v>
      </c>
      <c r="Q2340" s="488" t="s">
        <v>1523</v>
      </c>
      <c r="R2340" s="495" t="s">
        <v>1524</v>
      </c>
      <c r="S2340" s="494"/>
      <c r="T2340" s="494"/>
      <c r="U2340" s="488" t="s">
        <v>15193</v>
      </c>
      <c r="AB2340" s="488" t="s">
        <v>15194</v>
      </c>
      <c r="AD2340" s="488" t="s">
        <v>15195</v>
      </c>
      <c r="AE2340" s="492">
        <v>685300.0</v>
      </c>
      <c r="AF2340" s="488" t="s">
        <v>1515</v>
      </c>
      <c r="AG2340" s="488" t="s">
        <v>2096</v>
      </c>
      <c r="AH2340" s="492">
        <v>35.0</v>
      </c>
      <c r="AI2340" s="494"/>
      <c r="AJ2340" s="488" t="s">
        <v>1527</v>
      </c>
      <c r="AK2340" s="495" t="s">
        <v>1524</v>
      </c>
      <c r="AL2340" s="495" t="s">
        <v>1524</v>
      </c>
      <c r="AM2340" s="488" t="s">
        <v>1557</v>
      </c>
      <c r="AO2340" s="497"/>
      <c r="AP2340" s="494"/>
      <c r="AQ2340" s="494"/>
      <c r="AR2340" s="494"/>
      <c r="AS2340" s="494"/>
      <c r="AT2340" s="488" t="s">
        <v>1558</v>
      </c>
      <c r="AU2340" s="492">
        <v>5998.0</v>
      </c>
      <c r="AV2340" s="492">
        <v>12.0</v>
      </c>
      <c r="AW2340" s="492">
        <v>2028.0</v>
      </c>
      <c r="AX2340" s="488" t="s">
        <v>1559</v>
      </c>
      <c r="AY2340" s="488" t="s">
        <v>1560</v>
      </c>
      <c r="AZ2340" s="488" t="s">
        <v>1531</v>
      </c>
    </row>
    <row r="2341" hidden="1">
      <c r="A2341" s="488" t="s">
        <v>15196</v>
      </c>
      <c r="B2341" s="488" t="s">
        <v>15148</v>
      </c>
      <c r="C2341" s="488" t="s">
        <v>1513</v>
      </c>
      <c r="D2341" s="488" t="s">
        <v>1514</v>
      </c>
      <c r="E2341" s="491">
        <v>45822.29722222222</v>
      </c>
      <c r="F2341" s="492">
        <v>2980.0</v>
      </c>
      <c r="G2341" s="488" t="s">
        <v>1515</v>
      </c>
      <c r="H2341" s="492">
        <v>2980.0</v>
      </c>
      <c r="I2341" s="488" t="s">
        <v>1515</v>
      </c>
      <c r="J2341" s="488" t="s">
        <v>1516</v>
      </c>
      <c r="K2341" s="488" t="s">
        <v>1517</v>
      </c>
      <c r="L2341" s="488" t="s">
        <v>15149</v>
      </c>
      <c r="M2341" s="488" t="s">
        <v>15197</v>
      </c>
      <c r="N2341" s="488" t="s">
        <v>1520</v>
      </c>
      <c r="O2341" s="488" t="s">
        <v>1521</v>
      </c>
      <c r="P2341" s="488" t="s">
        <v>1554</v>
      </c>
      <c r="Q2341" s="488" t="s">
        <v>1523</v>
      </c>
      <c r="R2341" s="495" t="s">
        <v>1524</v>
      </c>
      <c r="S2341" s="494"/>
      <c r="T2341" s="494"/>
      <c r="U2341" s="488" t="s">
        <v>15198</v>
      </c>
      <c r="AB2341" s="488" t="s">
        <v>15152</v>
      </c>
      <c r="AC2341" s="496">
        <v>9.09E9</v>
      </c>
      <c r="AD2341" s="497"/>
      <c r="AE2341" s="494"/>
      <c r="AF2341" s="494"/>
      <c r="AG2341" s="494"/>
      <c r="AH2341" s="494"/>
      <c r="AI2341" s="494"/>
      <c r="AJ2341" s="488" t="s">
        <v>1527</v>
      </c>
      <c r="AK2341" s="494"/>
      <c r="AL2341" s="494"/>
      <c r="AM2341" s="488" t="s">
        <v>15153</v>
      </c>
      <c r="AO2341" s="494"/>
      <c r="AP2341" s="494"/>
      <c r="AQ2341" s="494"/>
      <c r="AR2341" s="494"/>
      <c r="AS2341" s="494"/>
      <c r="AT2341" s="488" t="s">
        <v>1529</v>
      </c>
      <c r="AU2341" s="492">
        <v>6041.0</v>
      </c>
      <c r="AV2341" s="492">
        <v>5.0</v>
      </c>
      <c r="AW2341" s="492">
        <v>2031.0</v>
      </c>
      <c r="AX2341" s="488" t="s">
        <v>1587</v>
      </c>
      <c r="AY2341" s="488" t="s">
        <v>1588</v>
      </c>
      <c r="AZ2341" s="488" t="s">
        <v>1531</v>
      </c>
    </row>
    <row r="2342" hidden="1">
      <c r="A2342" s="488" t="s">
        <v>15199</v>
      </c>
      <c r="B2342" s="488" t="s">
        <v>15200</v>
      </c>
      <c r="C2342" s="488" t="s">
        <v>1513</v>
      </c>
      <c r="D2342" s="488" t="s">
        <v>1514</v>
      </c>
      <c r="E2342" s="491">
        <v>45822.29722222222</v>
      </c>
      <c r="F2342" s="492">
        <v>21400.0</v>
      </c>
      <c r="G2342" s="488" t="s">
        <v>1515</v>
      </c>
      <c r="H2342" s="492">
        <v>21400.0</v>
      </c>
      <c r="I2342" s="488" t="s">
        <v>1515</v>
      </c>
      <c r="J2342" s="488" t="s">
        <v>1516</v>
      </c>
      <c r="K2342" s="488" t="s">
        <v>1517</v>
      </c>
      <c r="L2342" s="488" t="s">
        <v>15201</v>
      </c>
      <c r="M2342" s="488" t="s">
        <v>15201</v>
      </c>
      <c r="N2342" s="488" t="s">
        <v>1520</v>
      </c>
      <c r="O2342" s="488" t="s">
        <v>1521</v>
      </c>
      <c r="P2342" s="488" t="s">
        <v>1554</v>
      </c>
      <c r="Q2342" s="488" t="s">
        <v>1523</v>
      </c>
      <c r="R2342" s="495" t="s">
        <v>1524</v>
      </c>
      <c r="S2342" s="494"/>
      <c r="T2342" s="494"/>
      <c r="U2342" s="488" t="s">
        <v>15202</v>
      </c>
      <c r="AB2342" s="488" t="s">
        <v>15203</v>
      </c>
      <c r="AC2342" s="496">
        <v>8.04E9</v>
      </c>
      <c r="AD2342" s="488" t="s">
        <v>15204</v>
      </c>
      <c r="AE2342" s="492">
        <v>663400.0</v>
      </c>
      <c r="AF2342" s="488" t="s">
        <v>1515</v>
      </c>
      <c r="AG2342" s="488" t="s">
        <v>2096</v>
      </c>
      <c r="AH2342" s="492">
        <v>31.0</v>
      </c>
      <c r="AI2342" s="494"/>
      <c r="AJ2342" s="488" t="s">
        <v>1527</v>
      </c>
      <c r="AK2342" s="495" t="s">
        <v>1524</v>
      </c>
      <c r="AL2342" s="495" t="s">
        <v>1524</v>
      </c>
      <c r="AM2342" s="488" t="s">
        <v>15205</v>
      </c>
      <c r="AP2342" s="494"/>
      <c r="AQ2342" s="494"/>
      <c r="AR2342" s="494"/>
      <c r="AS2342" s="494"/>
      <c r="AT2342" s="488" t="s">
        <v>1529</v>
      </c>
      <c r="AU2342" s="492">
        <v>4183.0</v>
      </c>
      <c r="AV2342" s="492">
        <v>6.0</v>
      </c>
      <c r="AW2342" s="492">
        <v>2028.0</v>
      </c>
      <c r="AX2342" s="488" t="s">
        <v>1634</v>
      </c>
      <c r="AY2342" s="488" t="s">
        <v>1831</v>
      </c>
      <c r="AZ2342" s="488" t="s">
        <v>1531</v>
      </c>
    </row>
    <row r="2343" hidden="1">
      <c r="A2343" s="488" t="s">
        <v>15206</v>
      </c>
      <c r="B2343" s="488" t="s">
        <v>15207</v>
      </c>
      <c r="C2343" s="488" t="s">
        <v>1513</v>
      </c>
      <c r="D2343" s="488" t="s">
        <v>1514</v>
      </c>
      <c r="E2343" s="491">
        <v>45822.29513888889</v>
      </c>
      <c r="F2343" s="492">
        <v>14800.0</v>
      </c>
      <c r="G2343" s="488" t="s">
        <v>1515</v>
      </c>
      <c r="H2343" s="492">
        <v>14800.0</v>
      </c>
      <c r="I2343" s="488" t="s">
        <v>1515</v>
      </c>
      <c r="J2343" s="488" t="s">
        <v>1516</v>
      </c>
      <c r="K2343" s="488" t="s">
        <v>1517</v>
      </c>
      <c r="L2343" s="488" t="s">
        <v>15208</v>
      </c>
      <c r="M2343" s="488" t="s">
        <v>15208</v>
      </c>
      <c r="N2343" s="488" t="s">
        <v>1520</v>
      </c>
      <c r="O2343" s="488" t="s">
        <v>1521</v>
      </c>
      <c r="P2343" s="488" t="s">
        <v>1545</v>
      </c>
      <c r="Q2343" s="488" t="s">
        <v>1523</v>
      </c>
      <c r="R2343" s="495" t="s">
        <v>1524</v>
      </c>
      <c r="S2343" s="494"/>
      <c r="T2343" s="494"/>
      <c r="U2343" s="488" t="s">
        <v>15209</v>
      </c>
      <c r="AB2343" s="488" t="s">
        <v>15210</v>
      </c>
      <c r="AC2343" s="496">
        <v>9.09E9</v>
      </c>
      <c r="AD2343" s="488" t="s">
        <v>15211</v>
      </c>
      <c r="AE2343" s="492">
        <v>562400.0</v>
      </c>
      <c r="AF2343" s="488" t="s">
        <v>1515</v>
      </c>
      <c r="AG2343" s="488" t="s">
        <v>2096</v>
      </c>
      <c r="AH2343" s="492">
        <v>38.0</v>
      </c>
      <c r="AI2343" s="494"/>
      <c r="AJ2343" s="488" t="s">
        <v>1527</v>
      </c>
      <c r="AK2343" s="495" t="s">
        <v>1524</v>
      </c>
      <c r="AL2343" s="495" t="s">
        <v>1524</v>
      </c>
      <c r="AM2343" s="488" t="s">
        <v>15212</v>
      </c>
      <c r="AO2343" s="494"/>
      <c r="AP2343" s="494"/>
      <c r="AQ2343" s="494"/>
      <c r="AR2343" s="494"/>
      <c r="AS2343" s="494"/>
      <c r="AT2343" s="488" t="s">
        <v>1558</v>
      </c>
      <c r="AU2343" s="492">
        <v>1017.0</v>
      </c>
      <c r="AV2343" s="492">
        <v>7.0</v>
      </c>
      <c r="AW2343" s="492">
        <v>2030.0</v>
      </c>
      <c r="AX2343" s="497"/>
      <c r="AY2343" s="497"/>
      <c r="AZ2343" s="488" t="s">
        <v>1531</v>
      </c>
    </row>
    <row r="2344" hidden="1">
      <c r="A2344" s="488" t="s">
        <v>15213</v>
      </c>
      <c r="B2344" s="488" t="s">
        <v>15214</v>
      </c>
      <c r="C2344" s="488" t="s">
        <v>1513</v>
      </c>
      <c r="D2344" s="488" t="s">
        <v>1514</v>
      </c>
      <c r="E2344" s="491">
        <v>45822.29236111111</v>
      </c>
      <c r="F2344" s="492">
        <v>2980.0</v>
      </c>
      <c r="G2344" s="488" t="s">
        <v>1515</v>
      </c>
      <c r="H2344" s="492">
        <v>2980.0</v>
      </c>
      <c r="I2344" s="488" t="s">
        <v>1515</v>
      </c>
      <c r="J2344" s="488" t="s">
        <v>1516</v>
      </c>
      <c r="K2344" s="488" t="s">
        <v>1517</v>
      </c>
      <c r="L2344" s="488" t="s">
        <v>15215</v>
      </c>
      <c r="M2344" s="488" t="s">
        <v>15216</v>
      </c>
      <c r="N2344" s="488" t="s">
        <v>1520</v>
      </c>
      <c r="O2344" s="488" t="s">
        <v>1521</v>
      </c>
      <c r="P2344" s="488" t="s">
        <v>1545</v>
      </c>
      <c r="Q2344" s="488" t="s">
        <v>1523</v>
      </c>
      <c r="R2344" s="495" t="s">
        <v>1524</v>
      </c>
      <c r="S2344" s="494"/>
      <c r="T2344" s="494"/>
      <c r="U2344" s="488" t="s">
        <v>15217</v>
      </c>
      <c r="AB2344" s="488" t="s">
        <v>15218</v>
      </c>
      <c r="AC2344" s="496">
        <v>9.02E9</v>
      </c>
      <c r="AD2344" s="497"/>
      <c r="AE2344" s="497"/>
      <c r="AF2344" s="494"/>
      <c r="AG2344" s="494"/>
      <c r="AH2344" s="494"/>
      <c r="AI2344" s="494"/>
      <c r="AJ2344" s="488" t="s">
        <v>1527</v>
      </c>
      <c r="AK2344" s="494"/>
      <c r="AL2344" s="494"/>
      <c r="AM2344" s="488" t="s">
        <v>15219</v>
      </c>
      <c r="AO2344" s="497"/>
      <c r="AP2344" s="494"/>
      <c r="AQ2344" s="494"/>
      <c r="AR2344" s="494"/>
      <c r="AS2344" s="494"/>
      <c r="AT2344" s="488" t="s">
        <v>1529</v>
      </c>
      <c r="AU2344" s="492">
        <v>2512.0</v>
      </c>
      <c r="AV2344" s="492">
        <v>4.0</v>
      </c>
      <c r="AW2344" s="492">
        <v>2026.0</v>
      </c>
      <c r="AX2344" s="488" t="s">
        <v>1549</v>
      </c>
      <c r="AY2344" s="488" t="s">
        <v>5758</v>
      </c>
      <c r="AZ2344" s="488" t="s">
        <v>1531</v>
      </c>
    </row>
    <row r="2345" hidden="1">
      <c r="A2345" s="488" t="s">
        <v>15220</v>
      </c>
      <c r="B2345" s="488" t="s">
        <v>15221</v>
      </c>
      <c r="C2345" s="488" t="s">
        <v>1513</v>
      </c>
      <c r="D2345" s="488" t="s">
        <v>1514</v>
      </c>
      <c r="E2345" s="491">
        <v>45822.2875</v>
      </c>
      <c r="F2345" s="492">
        <v>2980.0</v>
      </c>
      <c r="G2345" s="488" t="s">
        <v>1515</v>
      </c>
      <c r="H2345" s="492">
        <v>2980.0</v>
      </c>
      <c r="I2345" s="488" t="s">
        <v>1515</v>
      </c>
      <c r="J2345" s="488" t="s">
        <v>1516</v>
      </c>
      <c r="K2345" s="488" t="s">
        <v>1517</v>
      </c>
      <c r="L2345" s="488" t="s">
        <v>15222</v>
      </c>
      <c r="M2345" s="488" t="s">
        <v>15223</v>
      </c>
      <c r="N2345" s="488" t="s">
        <v>1520</v>
      </c>
      <c r="O2345" s="488" t="s">
        <v>1521</v>
      </c>
      <c r="P2345" s="488" t="s">
        <v>1545</v>
      </c>
      <c r="Q2345" s="488" t="s">
        <v>1523</v>
      </c>
      <c r="R2345" s="495" t="s">
        <v>1524</v>
      </c>
      <c r="S2345" s="494"/>
      <c r="T2345" s="494"/>
      <c r="U2345" s="488" t="s">
        <v>15224</v>
      </c>
      <c r="AB2345" s="488" t="s">
        <v>15225</v>
      </c>
      <c r="AC2345" s="496">
        <v>8.05E9</v>
      </c>
      <c r="AD2345" s="497"/>
      <c r="AE2345" s="497"/>
      <c r="AF2345" s="494"/>
      <c r="AG2345" s="494"/>
      <c r="AH2345" s="494"/>
      <c r="AI2345" s="494"/>
      <c r="AJ2345" s="488" t="s">
        <v>1527</v>
      </c>
      <c r="AK2345" s="494"/>
      <c r="AL2345" s="494"/>
      <c r="AM2345" s="488" t="s">
        <v>15226</v>
      </c>
      <c r="AO2345" s="497"/>
      <c r="AP2345" s="494"/>
      <c r="AQ2345" s="494"/>
      <c r="AR2345" s="494"/>
      <c r="AS2345" s="494"/>
      <c r="AT2345" s="488" t="s">
        <v>1529</v>
      </c>
      <c r="AU2345" s="492">
        <v>2047.0</v>
      </c>
      <c r="AV2345" s="492">
        <v>10.0</v>
      </c>
      <c r="AW2345" s="492">
        <v>2027.0</v>
      </c>
      <c r="AX2345" s="488" t="s">
        <v>1549</v>
      </c>
      <c r="AY2345" s="488" t="s">
        <v>3061</v>
      </c>
      <c r="AZ2345" s="488" t="s">
        <v>1531</v>
      </c>
    </row>
    <row r="2346" hidden="1">
      <c r="A2346" s="488" t="s">
        <v>15227</v>
      </c>
      <c r="B2346" s="488" t="s">
        <v>15228</v>
      </c>
      <c r="C2346" s="488" t="s">
        <v>1513</v>
      </c>
      <c r="D2346" s="488" t="s">
        <v>1514</v>
      </c>
      <c r="E2346" s="491">
        <v>45822.26458333333</v>
      </c>
      <c r="F2346" s="492">
        <v>9800.0</v>
      </c>
      <c r="G2346" s="488" t="s">
        <v>1515</v>
      </c>
      <c r="H2346" s="492">
        <v>9800.0</v>
      </c>
      <c r="I2346" s="488" t="s">
        <v>1515</v>
      </c>
      <c r="J2346" s="488" t="s">
        <v>1516</v>
      </c>
      <c r="K2346" s="488" t="s">
        <v>1517</v>
      </c>
      <c r="L2346" s="488" t="s">
        <v>15229</v>
      </c>
      <c r="M2346" s="488" t="s">
        <v>15230</v>
      </c>
      <c r="N2346" s="488" t="s">
        <v>1520</v>
      </c>
      <c r="O2346" s="488" t="s">
        <v>1521</v>
      </c>
      <c r="P2346" s="488" t="s">
        <v>1724</v>
      </c>
      <c r="Q2346" s="488" t="s">
        <v>1523</v>
      </c>
      <c r="R2346" s="495" t="s">
        <v>1524</v>
      </c>
      <c r="S2346" s="494"/>
      <c r="T2346" s="494"/>
      <c r="U2346" s="488" t="s">
        <v>15231</v>
      </c>
      <c r="AB2346" s="488" t="s">
        <v>15232</v>
      </c>
      <c r="AC2346" s="496">
        <v>8.04E9</v>
      </c>
      <c r="AD2346" s="497"/>
      <c r="AE2346" s="494"/>
      <c r="AF2346" s="494"/>
      <c r="AG2346" s="494"/>
      <c r="AH2346" s="494"/>
      <c r="AI2346" s="494"/>
      <c r="AJ2346" s="488" t="s">
        <v>1527</v>
      </c>
      <c r="AK2346" s="494"/>
      <c r="AL2346" s="494"/>
      <c r="AM2346" s="488" t="s">
        <v>15233</v>
      </c>
      <c r="AO2346" s="494"/>
      <c r="AP2346" s="494"/>
      <c r="AQ2346" s="494"/>
      <c r="AR2346" s="494"/>
      <c r="AS2346" s="494"/>
      <c r="AT2346" s="488" t="s">
        <v>1529</v>
      </c>
      <c r="AU2346" s="492">
        <v>4004.0</v>
      </c>
      <c r="AV2346" s="492">
        <v>12.0</v>
      </c>
      <c r="AW2346" s="492">
        <v>2027.0</v>
      </c>
      <c r="AX2346" s="488" t="s">
        <v>1728</v>
      </c>
      <c r="AY2346" s="488" t="s">
        <v>1729</v>
      </c>
      <c r="AZ2346" s="488" t="s">
        <v>1531</v>
      </c>
    </row>
    <row r="2347" hidden="1">
      <c r="A2347" s="488" t="s">
        <v>15234</v>
      </c>
      <c r="B2347" s="488" t="s">
        <v>15228</v>
      </c>
      <c r="C2347" s="488" t="s">
        <v>1513</v>
      </c>
      <c r="D2347" s="488" t="s">
        <v>1514</v>
      </c>
      <c r="E2347" s="491">
        <v>45822.26388888889</v>
      </c>
      <c r="F2347" s="492">
        <v>2980.0</v>
      </c>
      <c r="G2347" s="488" t="s">
        <v>1515</v>
      </c>
      <c r="H2347" s="492">
        <v>2980.0</v>
      </c>
      <c r="I2347" s="488" t="s">
        <v>1515</v>
      </c>
      <c r="J2347" s="488" t="s">
        <v>1516</v>
      </c>
      <c r="K2347" s="488" t="s">
        <v>1517</v>
      </c>
      <c r="L2347" s="488" t="s">
        <v>15229</v>
      </c>
      <c r="M2347" s="488" t="s">
        <v>15235</v>
      </c>
      <c r="N2347" s="488" t="s">
        <v>1520</v>
      </c>
      <c r="O2347" s="488" t="s">
        <v>1521</v>
      </c>
      <c r="P2347" s="488" t="s">
        <v>1724</v>
      </c>
      <c r="Q2347" s="488" t="s">
        <v>1523</v>
      </c>
      <c r="R2347" s="495" t="s">
        <v>1524</v>
      </c>
      <c r="S2347" s="494"/>
      <c r="T2347" s="494"/>
      <c r="U2347" s="488" t="s">
        <v>15236</v>
      </c>
      <c r="AB2347" s="488" t="s">
        <v>15232</v>
      </c>
      <c r="AC2347" s="496">
        <v>8.04E9</v>
      </c>
      <c r="AD2347" s="494"/>
      <c r="AE2347" s="494"/>
      <c r="AF2347" s="494"/>
      <c r="AG2347" s="494"/>
      <c r="AH2347" s="494"/>
      <c r="AI2347" s="494"/>
      <c r="AJ2347" s="488" t="s">
        <v>1527</v>
      </c>
      <c r="AK2347" s="494"/>
      <c r="AL2347" s="494"/>
      <c r="AM2347" s="488" t="s">
        <v>15233</v>
      </c>
      <c r="AO2347" s="494"/>
      <c r="AP2347" s="494"/>
      <c r="AQ2347" s="494"/>
      <c r="AR2347" s="494"/>
      <c r="AS2347" s="494"/>
      <c r="AT2347" s="488" t="s">
        <v>1529</v>
      </c>
      <c r="AU2347" s="492">
        <v>4004.0</v>
      </c>
      <c r="AV2347" s="492">
        <v>12.0</v>
      </c>
      <c r="AW2347" s="492">
        <v>2027.0</v>
      </c>
      <c r="AX2347" s="488" t="s">
        <v>1728</v>
      </c>
      <c r="AY2347" s="488" t="s">
        <v>1729</v>
      </c>
      <c r="AZ2347" s="488" t="s">
        <v>1531</v>
      </c>
    </row>
    <row r="2348" hidden="1">
      <c r="A2348" s="488" t="s">
        <v>15237</v>
      </c>
      <c r="B2348" s="488" t="s">
        <v>15238</v>
      </c>
      <c r="C2348" s="488" t="s">
        <v>1513</v>
      </c>
      <c r="D2348" s="488" t="s">
        <v>1514</v>
      </c>
      <c r="E2348" s="491">
        <v>45822.25625</v>
      </c>
      <c r="F2348" s="492">
        <v>2980.0</v>
      </c>
      <c r="G2348" s="488" t="s">
        <v>1515</v>
      </c>
      <c r="H2348" s="492">
        <v>2980.0</v>
      </c>
      <c r="I2348" s="488" t="s">
        <v>1515</v>
      </c>
      <c r="J2348" s="488" t="s">
        <v>1516</v>
      </c>
      <c r="K2348" s="488" t="s">
        <v>1517</v>
      </c>
      <c r="L2348" s="488" t="s">
        <v>15239</v>
      </c>
      <c r="M2348" s="488" t="s">
        <v>15240</v>
      </c>
      <c r="N2348" s="488" t="s">
        <v>1520</v>
      </c>
      <c r="O2348" s="488" t="s">
        <v>1521</v>
      </c>
      <c r="P2348" s="488" t="s">
        <v>1554</v>
      </c>
      <c r="Q2348" s="488" t="s">
        <v>1523</v>
      </c>
      <c r="R2348" s="495" t="s">
        <v>1524</v>
      </c>
      <c r="S2348" s="494"/>
      <c r="T2348" s="494"/>
      <c r="U2348" s="488" t="s">
        <v>15241</v>
      </c>
      <c r="AB2348" s="488" t="s">
        <v>15242</v>
      </c>
      <c r="AC2348" s="496">
        <v>2.57E8</v>
      </c>
      <c r="AD2348" s="497"/>
      <c r="AE2348" s="494"/>
      <c r="AF2348" s="494"/>
      <c r="AG2348" s="494"/>
      <c r="AH2348" s="494"/>
      <c r="AI2348" s="494"/>
      <c r="AJ2348" s="488" t="s">
        <v>1527</v>
      </c>
      <c r="AK2348" s="494"/>
      <c r="AL2348" s="494"/>
      <c r="AM2348" s="488" t="s">
        <v>15243</v>
      </c>
      <c r="AO2348" s="494"/>
      <c r="AP2348" s="494"/>
      <c r="AQ2348" s="494"/>
      <c r="AR2348" s="494"/>
      <c r="AS2348" s="494"/>
      <c r="AT2348" s="488" t="s">
        <v>1529</v>
      </c>
      <c r="AU2348" s="492">
        <v>1637.0</v>
      </c>
      <c r="AV2348" s="492">
        <v>2.0</v>
      </c>
      <c r="AW2348" s="492">
        <v>2030.0</v>
      </c>
      <c r="AX2348" s="488" t="s">
        <v>1634</v>
      </c>
      <c r="AY2348" s="488" t="s">
        <v>1597</v>
      </c>
      <c r="AZ2348" s="488" t="s">
        <v>1531</v>
      </c>
    </row>
    <row r="2349" hidden="1">
      <c r="A2349" s="488" t="s">
        <v>13588</v>
      </c>
      <c r="B2349" s="488" t="s">
        <v>13589</v>
      </c>
      <c r="C2349" s="488" t="s">
        <v>1513</v>
      </c>
      <c r="D2349" s="488" t="s">
        <v>1514</v>
      </c>
      <c r="E2349" s="491">
        <v>45822.245833333334</v>
      </c>
      <c r="F2349" s="492">
        <v>2980.0</v>
      </c>
      <c r="G2349" s="488" t="s">
        <v>1515</v>
      </c>
      <c r="H2349" s="492">
        <v>2980.0</v>
      </c>
      <c r="I2349" s="488" t="s">
        <v>1515</v>
      </c>
      <c r="J2349" s="488" t="s">
        <v>1516</v>
      </c>
      <c r="K2349" s="488" t="s">
        <v>1517</v>
      </c>
      <c r="L2349" s="488" t="s">
        <v>13590</v>
      </c>
      <c r="M2349" s="488" t="s">
        <v>13591</v>
      </c>
      <c r="N2349" s="488" t="s">
        <v>1520</v>
      </c>
      <c r="O2349" s="488" t="s">
        <v>1521</v>
      </c>
      <c r="P2349" s="488" t="s">
        <v>1545</v>
      </c>
      <c r="Q2349" s="488" t="s">
        <v>1523</v>
      </c>
      <c r="R2349" s="495" t="s">
        <v>1524</v>
      </c>
      <c r="S2349" s="494"/>
      <c r="T2349" s="494"/>
      <c r="U2349" s="488" t="s">
        <v>13592</v>
      </c>
      <c r="AB2349" s="488" t="s">
        <v>13593</v>
      </c>
      <c r="AC2349" s="496">
        <v>9.06E9</v>
      </c>
      <c r="AD2349" s="497"/>
      <c r="AE2349" s="494"/>
      <c r="AF2349" s="494"/>
      <c r="AG2349" s="494"/>
      <c r="AH2349" s="494"/>
      <c r="AI2349" s="494"/>
      <c r="AJ2349" s="488" t="s">
        <v>1527</v>
      </c>
      <c r="AK2349" s="494"/>
      <c r="AL2349" s="494"/>
      <c r="AM2349" s="488" t="s">
        <v>13594</v>
      </c>
      <c r="AP2349" s="494"/>
      <c r="AQ2349" s="494"/>
      <c r="AR2349" s="494"/>
      <c r="AS2349" s="494"/>
      <c r="AT2349" s="488" t="s">
        <v>1529</v>
      </c>
      <c r="AU2349" s="492">
        <v>4206.0</v>
      </c>
      <c r="AV2349" s="492">
        <v>7.0</v>
      </c>
      <c r="AW2349" s="492">
        <v>2026.0</v>
      </c>
      <c r="AX2349" s="488" t="s">
        <v>1549</v>
      </c>
      <c r="AY2349" s="488" t="s">
        <v>5758</v>
      </c>
      <c r="AZ2349" s="488" t="s">
        <v>1531</v>
      </c>
    </row>
    <row r="2350" hidden="1">
      <c r="A2350" s="488" t="s">
        <v>15244</v>
      </c>
      <c r="B2350" s="488" t="s">
        <v>15245</v>
      </c>
      <c r="C2350" s="488" t="s">
        <v>1513</v>
      </c>
      <c r="D2350" s="488" t="s">
        <v>1514</v>
      </c>
      <c r="E2350" s="491">
        <v>45822.16388888889</v>
      </c>
      <c r="F2350" s="492">
        <v>2980.0</v>
      </c>
      <c r="G2350" s="488" t="s">
        <v>1515</v>
      </c>
      <c r="H2350" s="492">
        <v>2980.0</v>
      </c>
      <c r="I2350" s="488" t="s">
        <v>1515</v>
      </c>
      <c r="J2350" s="488" t="s">
        <v>1516</v>
      </c>
      <c r="K2350" s="488" t="s">
        <v>1517</v>
      </c>
      <c r="L2350" s="488" t="s">
        <v>15246</v>
      </c>
      <c r="M2350" s="488" t="s">
        <v>15247</v>
      </c>
      <c r="N2350" s="488" t="s">
        <v>1520</v>
      </c>
      <c r="O2350" s="488" t="s">
        <v>1521</v>
      </c>
      <c r="P2350" s="488" t="s">
        <v>1545</v>
      </c>
      <c r="Q2350" s="488" t="s">
        <v>1523</v>
      </c>
      <c r="R2350" s="495" t="s">
        <v>1524</v>
      </c>
      <c r="S2350" s="494"/>
      <c r="T2350" s="494"/>
      <c r="U2350" s="488" t="s">
        <v>15248</v>
      </c>
      <c r="AB2350" s="488" t="s">
        <v>15249</v>
      </c>
      <c r="AC2350" s="496">
        <v>8.05E9</v>
      </c>
      <c r="AD2350" s="497"/>
      <c r="AE2350" s="494"/>
      <c r="AF2350" s="494"/>
      <c r="AG2350" s="494"/>
      <c r="AH2350" s="494"/>
      <c r="AI2350" s="494"/>
      <c r="AJ2350" s="488" t="s">
        <v>1527</v>
      </c>
      <c r="AK2350" s="494"/>
      <c r="AL2350" s="494"/>
      <c r="AM2350" s="488" t="s">
        <v>15250</v>
      </c>
      <c r="AO2350" s="497"/>
      <c r="AP2350" s="494"/>
      <c r="AQ2350" s="494"/>
      <c r="AR2350" s="494"/>
      <c r="AS2350" s="494"/>
      <c r="AT2350" s="488" t="s">
        <v>1529</v>
      </c>
      <c r="AU2350" s="492">
        <v>7353.0</v>
      </c>
      <c r="AV2350" s="492">
        <v>9.0</v>
      </c>
      <c r="AW2350" s="492">
        <v>2029.0</v>
      </c>
      <c r="AX2350" s="497"/>
      <c r="AY2350" s="497"/>
      <c r="AZ2350" s="488" t="s">
        <v>1531</v>
      </c>
    </row>
    <row r="2351" hidden="1">
      <c r="A2351" s="488" t="s">
        <v>15251</v>
      </c>
      <c r="B2351" s="488" t="s">
        <v>15252</v>
      </c>
      <c r="C2351" s="488" t="s">
        <v>1513</v>
      </c>
      <c r="D2351" s="488" t="s">
        <v>1514</v>
      </c>
      <c r="E2351" s="491">
        <v>45822.16180555556</v>
      </c>
      <c r="F2351" s="492">
        <v>2980.0</v>
      </c>
      <c r="G2351" s="488" t="s">
        <v>1515</v>
      </c>
      <c r="H2351" s="492">
        <v>2980.0</v>
      </c>
      <c r="I2351" s="488" t="s">
        <v>1515</v>
      </c>
      <c r="J2351" s="488" t="s">
        <v>1516</v>
      </c>
      <c r="K2351" s="488" t="s">
        <v>1517</v>
      </c>
      <c r="L2351" s="488" t="s">
        <v>15253</v>
      </c>
      <c r="M2351" s="488" t="s">
        <v>15254</v>
      </c>
      <c r="N2351" s="488" t="s">
        <v>1520</v>
      </c>
      <c r="O2351" s="488" t="s">
        <v>1521</v>
      </c>
      <c r="P2351" s="488" t="s">
        <v>1554</v>
      </c>
      <c r="Q2351" s="488" t="s">
        <v>1523</v>
      </c>
      <c r="R2351" s="495" t="s">
        <v>1524</v>
      </c>
      <c r="S2351" s="494"/>
      <c r="T2351" s="494"/>
      <c r="U2351" s="488" t="s">
        <v>15255</v>
      </c>
      <c r="AB2351" s="488" t="s">
        <v>15256</v>
      </c>
      <c r="AC2351" s="496">
        <v>7.02E9</v>
      </c>
      <c r="AD2351" s="497"/>
      <c r="AE2351" s="494"/>
      <c r="AF2351" s="494"/>
      <c r="AG2351" s="494"/>
      <c r="AH2351" s="494"/>
      <c r="AI2351" s="494"/>
      <c r="AJ2351" s="488" t="s">
        <v>1527</v>
      </c>
      <c r="AK2351" s="494"/>
      <c r="AL2351" s="494"/>
      <c r="AM2351" s="488" t="s">
        <v>15257</v>
      </c>
      <c r="AO2351" s="494"/>
      <c r="AP2351" s="494"/>
      <c r="AQ2351" s="494"/>
      <c r="AR2351" s="494"/>
      <c r="AS2351" s="494"/>
      <c r="AT2351" s="488" t="s">
        <v>1558</v>
      </c>
      <c r="AU2351" s="492">
        <v>7706.0</v>
      </c>
      <c r="AV2351" s="492">
        <v>10.0</v>
      </c>
      <c r="AW2351" s="492">
        <v>2030.0</v>
      </c>
      <c r="AX2351" s="488" t="s">
        <v>1587</v>
      </c>
      <c r="AY2351" s="488" t="s">
        <v>1588</v>
      </c>
      <c r="AZ2351" s="488" t="s">
        <v>1531</v>
      </c>
    </row>
    <row r="2352" hidden="1">
      <c r="A2352" s="488" t="s">
        <v>15258</v>
      </c>
      <c r="B2352" s="488" t="s">
        <v>15259</v>
      </c>
      <c r="C2352" s="488" t="s">
        <v>1513</v>
      </c>
      <c r="D2352" s="488" t="s">
        <v>1514</v>
      </c>
      <c r="E2352" s="491">
        <v>45822.097916666666</v>
      </c>
      <c r="F2352" s="492">
        <v>2980.0</v>
      </c>
      <c r="G2352" s="488" t="s">
        <v>1515</v>
      </c>
      <c r="H2352" s="492">
        <v>2980.0</v>
      </c>
      <c r="I2352" s="488" t="s">
        <v>1515</v>
      </c>
      <c r="J2352" s="488" t="s">
        <v>1516</v>
      </c>
      <c r="K2352" s="488" t="s">
        <v>1517</v>
      </c>
      <c r="L2352" s="488" t="s">
        <v>15260</v>
      </c>
      <c r="M2352" s="488" t="s">
        <v>15261</v>
      </c>
      <c r="N2352" s="488" t="s">
        <v>1520</v>
      </c>
      <c r="O2352" s="488" t="s">
        <v>1521</v>
      </c>
      <c r="P2352" s="488" t="s">
        <v>1522</v>
      </c>
      <c r="Q2352" s="488" t="s">
        <v>1523</v>
      </c>
      <c r="R2352" s="495" t="s">
        <v>1524</v>
      </c>
      <c r="S2352" s="494"/>
      <c r="T2352" s="494"/>
      <c r="U2352" s="488" t="s">
        <v>15262</v>
      </c>
      <c r="AB2352" s="488" t="s">
        <v>15263</v>
      </c>
      <c r="AC2352" s="496">
        <v>8.05E9</v>
      </c>
      <c r="AD2352" s="497"/>
      <c r="AE2352" s="494"/>
      <c r="AF2352" s="494"/>
      <c r="AG2352" s="494"/>
      <c r="AH2352" s="494"/>
      <c r="AI2352" s="494"/>
      <c r="AJ2352" s="488" t="s">
        <v>1527</v>
      </c>
      <c r="AK2352" s="494"/>
      <c r="AL2352" s="494"/>
      <c r="AM2352" s="488" t="s">
        <v>15264</v>
      </c>
      <c r="AO2352" s="494"/>
      <c r="AP2352" s="494"/>
      <c r="AQ2352" s="494"/>
      <c r="AR2352" s="494"/>
      <c r="AS2352" s="494"/>
      <c r="AT2352" s="488" t="s">
        <v>1529</v>
      </c>
      <c r="AU2352" s="492">
        <v>3183.0</v>
      </c>
      <c r="AV2352" s="492">
        <v>7.0</v>
      </c>
      <c r="AW2352" s="492">
        <v>2028.0</v>
      </c>
      <c r="AX2352" s="488" t="s">
        <v>1539</v>
      </c>
      <c r="AY2352" s="488" t="s">
        <v>1540</v>
      </c>
      <c r="AZ2352" s="488" t="s">
        <v>1531</v>
      </c>
    </row>
    <row r="2353" hidden="1">
      <c r="A2353" s="488" t="s">
        <v>15265</v>
      </c>
      <c r="B2353" s="488" t="s">
        <v>15266</v>
      </c>
      <c r="C2353" s="488" t="s">
        <v>1513</v>
      </c>
      <c r="D2353" s="488" t="s">
        <v>1514</v>
      </c>
      <c r="E2353" s="491">
        <v>45822.09027777778</v>
      </c>
      <c r="F2353" s="492">
        <v>9800.0</v>
      </c>
      <c r="G2353" s="488" t="s">
        <v>1515</v>
      </c>
      <c r="H2353" s="492">
        <v>9800.0</v>
      </c>
      <c r="I2353" s="488" t="s">
        <v>1515</v>
      </c>
      <c r="J2353" s="488" t="s">
        <v>1516</v>
      </c>
      <c r="K2353" s="488" t="s">
        <v>1517</v>
      </c>
      <c r="L2353" s="488" t="s">
        <v>15267</v>
      </c>
      <c r="M2353" s="488" t="s">
        <v>15268</v>
      </c>
      <c r="N2353" s="488" t="s">
        <v>1520</v>
      </c>
      <c r="O2353" s="488" t="s">
        <v>1521</v>
      </c>
      <c r="P2353" s="488" t="s">
        <v>1724</v>
      </c>
      <c r="Q2353" s="488" t="s">
        <v>1523</v>
      </c>
      <c r="R2353" s="495" t="s">
        <v>1524</v>
      </c>
      <c r="S2353" s="494"/>
      <c r="T2353" s="494"/>
      <c r="U2353" s="488" t="s">
        <v>15269</v>
      </c>
      <c r="AB2353" s="488" t="s">
        <v>15270</v>
      </c>
      <c r="AC2353" s="496">
        <v>7.08E9</v>
      </c>
      <c r="AD2353" s="497"/>
      <c r="AE2353" s="494"/>
      <c r="AF2353" s="494"/>
      <c r="AG2353" s="494"/>
      <c r="AH2353" s="494"/>
      <c r="AI2353" s="494"/>
      <c r="AJ2353" s="488" t="s">
        <v>1527</v>
      </c>
      <c r="AK2353" s="494"/>
      <c r="AL2353" s="494"/>
      <c r="AM2353" s="488" t="s">
        <v>15271</v>
      </c>
      <c r="AO2353" s="494"/>
      <c r="AP2353" s="494"/>
      <c r="AQ2353" s="494"/>
      <c r="AR2353" s="494"/>
      <c r="AS2353" s="494"/>
      <c r="AT2353" s="488" t="s">
        <v>1529</v>
      </c>
      <c r="AU2353" s="492">
        <v>9905.0</v>
      </c>
      <c r="AV2353" s="492">
        <v>1.0</v>
      </c>
      <c r="AW2353" s="492">
        <v>2028.0</v>
      </c>
      <c r="AX2353" s="488" t="s">
        <v>1728</v>
      </c>
      <c r="AY2353" s="488" t="s">
        <v>2119</v>
      </c>
      <c r="AZ2353" s="488" t="s">
        <v>1531</v>
      </c>
    </row>
    <row r="2354" hidden="1">
      <c r="A2354" s="488" t="s">
        <v>15272</v>
      </c>
      <c r="B2354" s="488" t="s">
        <v>15266</v>
      </c>
      <c r="C2354" s="488" t="s">
        <v>1513</v>
      </c>
      <c r="D2354" s="488" t="s">
        <v>1514</v>
      </c>
      <c r="E2354" s="491">
        <v>45822.086805555555</v>
      </c>
      <c r="F2354" s="492">
        <v>2980.0</v>
      </c>
      <c r="G2354" s="488" t="s">
        <v>1515</v>
      </c>
      <c r="H2354" s="492">
        <v>2980.0</v>
      </c>
      <c r="I2354" s="488" t="s">
        <v>1515</v>
      </c>
      <c r="J2354" s="488" t="s">
        <v>1516</v>
      </c>
      <c r="K2354" s="488" t="s">
        <v>1517</v>
      </c>
      <c r="L2354" s="488" t="s">
        <v>15267</v>
      </c>
      <c r="M2354" s="488" t="s">
        <v>15273</v>
      </c>
      <c r="N2354" s="488" t="s">
        <v>1520</v>
      </c>
      <c r="O2354" s="488" t="s">
        <v>1521</v>
      </c>
      <c r="P2354" s="488" t="s">
        <v>1724</v>
      </c>
      <c r="Q2354" s="488" t="s">
        <v>1523</v>
      </c>
      <c r="R2354" s="495" t="s">
        <v>1524</v>
      </c>
      <c r="S2354" s="494"/>
      <c r="T2354" s="494"/>
      <c r="U2354" s="488" t="s">
        <v>15274</v>
      </c>
      <c r="AB2354" s="488" t="s">
        <v>15270</v>
      </c>
      <c r="AC2354" s="496">
        <v>7.08E9</v>
      </c>
      <c r="AD2354" s="497"/>
      <c r="AE2354" s="494"/>
      <c r="AF2354" s="494"/>
      <c r="AG2354" s="494"/>
      <c r="AH2354" s="494"/>
      <c r="AI2354" s="494"/>
      <c r="AJ2354" s="488" t="s">
        <v>1527</v>
      </c>
      <c r="AK2354" s="494"/>
      <c r="AL2354" s="494"/>
      <c r="AM2354" s="488" t="s">
        <v>15271</v>
      </c>
      <c r="AO2354" s="494"/>
      <c r="AP2354" s="494"/>
      <c r="AQ2354" s="494"/>
      <c r="AR2354" s="494"/>
      <c r="AS2354" s="494"/>
      <c r="AT2354" s="488" t="s">
        <v>1529</v>
      </c>
      <c r="AU2354" s="492">
        <v>9905.0</v>
      </c>
      <c r="AV2354" s="492">
        <v>1.0</v>
      </c>
      <c r="AW2354" s="492">
        <v>2028.0</v>
      </c>
      <c r="AX2354" s="488" t="s">
        <v>1728</v>
      </c>
      <c r="AY2354" s="488" t="s">
        <v>2119</v>
      </c>
      <c r="AZ2354" s="488" t="s">
        <v>1531</v>
      </c>
    </row>
    <row r="2355" hidden="1">
      <c r="A2355" s="488" t="s">
        <v>15275</v>
      </c>
      <c r="B2355" s="488" t="s">
        <v>15276</v>
      </c>
      <c r="C2355" s="488" t="s">
        <v>1513</v>
      </c>
      <c r="D2355" s="488" t="s">
        <v>1514</v>
      </c>
      <c r="E2355" s="491">
        <v>45822.08194444444</v>
      </c>
      <c r="F2355" s="492">
        <v>2980.0</v>
      </c>
      <c r="G2355" s="488" t="s">
        <v>1515</v>
      </c>
      <c r="H2355" s="492">
        <v>2980.0</v>
      </c>
      <c r="I2355" s="488" t="s">
        <v>1515</v>
      </c>
      <c r="J2355" s="488" t="s">
        <v>1516</v>
      </c>
      <c r="K2355" s="488" t="s">
        <v>1517</v>
      </c>
      <c r="L2355" s="488" t="s">
        <v>15277</v>
      </c>
      <c r="M2355" s="488" t="s">
        <v>15278</v>
      </c>
      <c r="N2355" s="488" t="s">
        <v>1520</v>
      </c>
      <c r="O2355" s="488" t="s">
        <v>1521</v>
      </c>
      <c r="P2355" s="488" t="s">
        <v>1554</v>
      </c>
      <c r="Q2355" s="488" t="s">
        <v>1523</v>
      </c>
      <c r="R2355" s="495" t="s">
        <v>1524</v>
      </c>
      <c r="S2355" s="494"/>
      <c r="T2355" s="494"/>
      <c r="U2355" s="488" t="s">
        <v>15279</v>
      </c>
      <c r="AB2355" s="488" t="s">
        <v>15280</v>
      </c>
      <c r="AC2355" s="496">
        <v>9.1E9</v>
      </c>
      <c r="AD2355" s="497"/>
      <c r="AE2355" s="494"/>
      <c r="AF2355" s="494"/>
      <c r="AG2355" s="494"/>
      <c r="AH2355" s="494"/>
      <c r="AI2355" s="494"/>
      <c r="AJ2355" s="488" t="s">
        <v>1527</v>
      </c>
      <c r="AK2355" s="494"/>
      <c r="AL2355" s="494"/>
      <c r="AM2355" s="488" t="s">
        <v>15281</v>
      </c>
      <c r="AP2355" s="494"/>
      <c r="AQ2355" s="494"/>
      <c r="AR2355" s="494"/>
      <c r="AS2355" s="494"/>
      <c r="AT2355" s="488" t="s">
        <v>1529</v>
      </c>
      <c r="AU2355" s="492">
        <v>8394.0</v>
      </c>
      <c r="AV2355" s="492">
        <v>11.0</v>
      </c>
      <c r="AW2355" s="492">
        <v>2028.0</v>
      </c>
      <c r="AX2355" s="488" t="s">
        <v>1596</v>
      </c>
      <c r="AY2355" s="488" t="s">
        <v>1588</v>
      </c>
      <c r="AZ2355" s="488" t="s">
        <v>1531</v>
      </c>
    </row>
    <row r="2356" hidden="1">
      <c r="A2356" s="488" t="s">
        <v>15282</v>
      </c>
      <c r="B2356" s="488" t="s">
        <v>15283</v>
      </c>
      <c r="C2356" s="488" t="s">
        <v>1513</v>
      </c>
      <c r="D2356" s="488" t="s">
        <v>1514</v>
      </c>
      <c r="E2356" s="491">
        <v>45822.061111111114</v>
      </c>
      <c r="F2356" s="492">
        <v>2980.0</v>
      </c>
      <c r="G2356" s="488" t="s">
        <v>1515</v>
      </c>
      <c r="H2356" s="492">
        <v>2980.0</v>
      </c>
      <c r="I2356" s="488" t="s">
        <v>1515</v>
      </c>
      <c r="J2356" s="488" t="s">
        <v>1516</v>
      </c>
      <c r="K2356" s="488" t="s">
        <v>1517</v>
      </c>
      <c r="L2356" s="488" t="s">
        <v>15284</v>
      </c>
      <c r="M2356" s="488" t="s">
        <v>15285</v>
      </c>
      <c r="N2356" s="488" t="s">
        <v>1520</v>
      </c>
      <c r="O2356" s="488" t="s">
        <v>1521</v>
      </c>
      <c r="P2356" s="488" t="s">
        <v>1522</v>
      </c>
      <c r="Q2356" s="488" t="s">
        <v>1523</v>
      </c>
      <c r="R2356" s="495" t="s">
        <v>1524</v>
      </c>
      <c r="S2356" s="494"/>
      <c r="T2356" s="494"/>
      <c r="U2356" s="488" t="s">
        <v>15286</v>
      </c>
      <c r="AB2356" s="488" t="s">
        <v>15287</v>
      </c>
      <c r="AC2356" s="496">
        <v>8.04E9</v>
      </c>
      <c r="AD2356" s="497"/>
      <c r="AE2356" s="494"/>
      <c r="AF2356" s="494"/>
      <c r="AG2356" s="494"/>
      <c r="AH2356" s="494"/>
      <c r="AI2356" s="494"/>
      <c r="AJ2356" s="488" t="s">
        <v>1527</v>
      </c>
      <c r="AK2356" s="498"/>
      <c r="AL2356" s="499"/>
      <c r="AM2356" s="488" t="s">
        <v>15288</v>
      </c>
      <c r="AO2356" s="494"/>
      <c r="AP2356" s="494"/>
      <c r="AQ2356" s="494"/>
      <c r="AR2356" s="494"/>
      <c r="AS2356" s="494"/>
      <c r="AT2356" s="488" t="s">
        <v>1529</v>
      </c>
      <c r="AU2356" s="492">
        <v>4410.0</v>
      </c>
      <c r="AV2356" s="492">
        <v>5.0</v>
      </c>
      <c r="AW2356" s="492">
        <v>2031.0</v>
      </c>
      <c r="AX2356" s="488" t="s">
        <v>1549</v>
      </c>
      <c r="AY2356" s="488" t="s">
        <v>6106</v>
      </c>
      <c r="AZ2356" s="488" t="s">
        <v>1531</v>
      </c>
    </row>
    <row r="2357" hidden="1">
      <c r="A2357" s="488" t="s">
        <v>13516</v>
      </c>
      <c r="B2357" s="488" t="s">
        <v>13517</v>
      </c>
      <c r="C2357" s="488" t="s">
        <v>1513</v>
      </c>
      <c r="D2357" s="488" t="s">
        <v>1514</v>
      </c>
      <c r="E2357" s="491">
        <v>45822.05416666667</v>
      </c>
      <c r="F2357" s="492">
        <v>9800.0</v>
      </c>
      <c r="G2357" s="488" t="s">
        <v>1515</v>
      </c>
      <c r="H2357" s="492">
        <v>9800.0</v>
      </c>
      <c r="I2357" s="488" t="s">
        <v>1515</v>
      </c>
      <c r="J2357" s="488" t="s">
        <v>1516</v>
      </c>
      <c r="K2357" s="488" t="s">
        <v>1517</v>
      </c>
      <c r="L2357" s="488" t="s">
        <v>13518</v>
      </c>
      <c r="M2357" s="488" t="s">
        <v>13519</v>
      </c>
      <c r="N2357" s="488" t="s">
        <v>1520</v>
      </c>
      <c r="O2357" s="488" t="s">
        <v>1521</v>
      </c>
      <c r="P2357" s="488" t="s">
        <v>1545</v>
      </c>
      <c r="Q2357" s="488" t="s">
        <v>1523</v>
      </c>
      <c r="R2357" s="495" t="s">
        <v>1524</v>
      </c>
      <c r="S2357" s="494"/>
      <c r="T2357" s="494"/>
      <c r="U2357" s="488" t="s">
        <v>13520</v>
      </c>
      <c r="AB2357" s="488" t="s">
        <v>13521</v>
      </c>
      <c r="AC2357" s="496">
        <v>7.09E9</v>
      </c>
      <c r="AD2357" s="497"/>
      <c r="AE2357" s="494"/>
      <c r="AF2357" s="494"/>
      <c r="AG2357" s="494"/>
      <c r="AH2357" s="494"/>
      <c r="AI2357" s="494"/>
      <c r="AJ2357" s="488" t="s">
        <v>1527</v>
      </c>
      <c r="AK2357" s="498"/>
      <c r="AL2357" s="499"/>
      <c r="AM2357" s="488" t="s">
        <v>13522</v>
      </c>
      <c r="AO2357" s="494"/>
      <c r="AP2357" s="494"/>
      <c r="AQ2357" s="494"/>
      <c r="AR2357" s="494"/>
      <c r="AS2357" s="494"/>
      <c r="AT2357" s="488" t="s">
        <v>1558</v>
      </c>
      <c r="AU2357" s="492">
        <v>4280.0</v>
      </c>
      <c r="AV2357" s="492">
        <v>1.0</v>
      </c>
      <c r="AW2357" s="492">
        <v>2027.0</v>
      </c>
      <c r="AX2357" s="497"/>
      <c r="AY2357" s="497"/>
      <c r="AZ2357" s="488" t="s">
        <v>1531</v>
      </c>
    </row>
    <row r="2358" hidden="1">
      <c r="A2358" s="488" t="s">
        <v>15289</v>
      </c>
      <c r="B2358" s="488" t="s">
        <v>13517</v>
      </c>
      <c r="C2358" s="488" t="s">
        <v>1513</v>
      </c>
      <c r="D2358" s="488" t="s">
        <v>1514</v>
      </c>
      <c r="E2358" s="491">
        <v>45822.049305555556</v>
      </c>
      <c r="F2358" s="492">
        <v>2980.0</v>
      </c>
      <c r="G2358" s="488" t="s">
        <v>1515</v>
      </c>
      <c r="H2358" s="492">
        <v>2980.0</v>
      </c>
      <c r="I2358" s="488" t="s">
        <v>1515</v>
      </c>
      <c r="J2358" s="488" t="s">
        <v>1516</v>
      </c>
      <c r="K2358" s="488" t="s">
        <v>1517</v>
      </c>
      <c r="L2358" s="488" t="s">
        <v>13518</v>
      </c>
      <c r="M2358" s="488" t="s">
        <v>15290</v>
      </c>
      <c r="N2358" s="488" t="s">
        <v>1520</v>
      </c>
      <c r="O2358" s="488" t="s">
        <v>1521</v>
      </c>
      <c r="P2358" s="488" t="s">
        <v>1545</v>
      </c>
      <c r="Q2358" s="488" t="s">
        <v>1523</v>
      </c>
      <c r="R2358" s="495" t="s">
        <v>1524</v>
      </c>
      <c r="S2358" s="494"/>
      <c r="T2358" s="494"/>
      <c r="U2358" s="488" t="s">
        <v>15291</v>
      </c>
      <c r="AB2358" s="488" t="s">
        <v>13521</v>
      </c>
      <c r="AC2358" s="496">
        <v>7.09E9</v>
      </c>
      <c r="AD2358" s="497"/>
      <c r="AE2358" s="494"/>
      <c r="AF2358" s="494"/>
      <c r="AG2358" s="494"/>
      <c r="AH2358" s="494"/>
      <c r="AI2358" s="494"/>
      <c r="AJ2358" s="488" t="s">
        <v>1527</v>
      </c>
      <c r="AK2358" s="498"/>
      <c r="AL2358" s="499"/>
      <c r="AM2358" s="488" t="s">
        <v>13522</v>
      </c>
      <c r="AO2358" s="497"/>
      <c r="AP2358" s="494"/>
      <c r="AQ2358" s="494"/>
      <c r="AR2358" s="494"/>
      <c r="AS2358" s="494"/>
      <c r="AT2358" s="488" t="s">
        <v>1558</v>
      </c>
      <c r="AU2358" s="492">
        <v>4280.0</v>
      </c>
      <c r="AV2358" s="492">
        <v>1.0</v>
      </c>
      <c r="AW2358" s="492">
        <v>2027.0</v>
      </c>
      <c r="AX2358" s="497"/>
      <c r="AY2358" s="497"/>
      <c r="AZ2358" s="488" t="s">
        <v>1531</v>
      </c>
    </row>
    <row r="2359" hidden="1">
      <c r="A2359" s="488" t="s">
        <v>15292</v>
      </c>
      <c r="B2359" s="488" t="s">
        <v>15293</v>
      </c>
      <c r="C2359" s="488" t="s">
        <v>1513</v>
      </c>
      <c r="D2359" s="488" t="s">
        <v>1514</v>
      </c>
      <c r="E2359" s="491">
        <v>45822.038194444445</v>
      </c>
      <c r="F2359" s="492">
        <v>2980.0</v>
      </c>
      <c r="G2359" s="488" t="s">
        <v>1515</v>
      </c>
      <c r="H2359" s="492">
        <v>2980.0</v>
      </c>
      <c r="I2359" s="488" t="s">
        <v>1515</v>
      </c>
      <c r="J2359" s="488" t="s">
        <v>1516</v>
      </c>
      <c r="K2359" s="488" t="s">
        <v>1517</v>
      </c>
      <c r="L2359" s="488" t="s">
        <v>15294</v>
      </c>
      <c r="M2359" s="488" t="s">
        <v>15295</v>
      </c>
      <c r="N2359" s="488" t="s">
        <v>1520</v>
      </c>
      <c r="O2359" s="488" t="s">
        <v>1521</v>
      </c>
      <c r="P2359" s="488" t="s">
        <v>1554</v>
      </c>
      <c r="Q2359" s="488" t="s">
        <v>1523</v>
      </c>
      <c r="R2359" s="495" t="s">
        <v>1524</v>
      </c>
      <c r="S2359" s="494"/>
      <c r="T2359" s="494"/>
      <c r="U2359" s="488" t="s">
        <v>15296</v>
      </c>
      <c r="AB2359" s="488" t="s">
        <v>15297</v>
      </c>
      <c r="AC2359" s="496">
        <v>8.09E9</v>
      </c>
      <c r="AD2359" s="497"/>
      <c r="AE2359" s="494"/>
      <c r="AF2359" s="494"/>
      <c r="AG2359" s="494"/>
      <c r="AH2359" s="494"/>
      <c r="AI2359" s="494"/>
      <c r="AJ2359" s="488" t="s">
        <v>1527</v>
      </c>
      <c r="AK2359" s="498"/>
      <c r="AL2359" s="499"/>
      <c r="AM2359" s="488" t="s">
        <v>15298</v>
      </c>
      <c r="AO2359" s="497"/>
      <c r="AP2359" s="494"/>
      <c r="AQ2359" s="494"/>
      <c r="AR2359" s="494"/>
      <c r="AS2359" s="494"/>
      <c r="AT2359" s="488" t="s">
        <v>1558</v>
      </c>
      <c r="AU2359" s="492">
        <v>687.0</v>
      </c>
      <c r="AV2359" s="492">
        <v>10.0</v>
      </c>
      <c r="AW2359" s="492">
        <v>2027.0</v>
      </c>
      <c r="AX2359" s="488" t="s">
        <v>1587</v>
      </c>
      <c r="AY2359" s="488" t="s">
        <v>1702</v>
      </c>
      <c r="AZ2359" s="488" t="s">
        <v>1531</v>
      </c>
    </row>
    <row r="2360" hidden="1">
      <c r="A2360" s="488" t="s">
        <v>15299</v>
      </c>
      <c r="B2360" s="488" t="s">
        <v>15300</v>
      </c>
      <c r="C2360" s="488" t="s">
        <v>1513</v>
      </c>
      <c r="D2360" s="488" t="s">
        <v>1514</v>
      </c>
      <c r="E2360" s="491">
        <v>45822.01111111111</v>
      </c>
      <c r="F2360" s="492">
        <v>2980.0</v>
      </c>
      <c r="G2360" s="488" t="s">
        <v>1515</v>
      </c>
      <c r="H2360" s="492">
        <v>2980.0</v>
      </c>
      <c r="I2360" s="488" t="s">
        <v>1515</v>
      </c>
      <c r="J2360" s="488" t="s">
        <v>1516</v>
      </c>
      <c r="K2360" s="488" t="s">
        <v>1517</v>
      </c>
      <c r="L2360" s="488" t="s">
        <v>15301</v>
      </c>
      <c r="M2360" s="488" t="s">
        <v>15302</v>
      </c>
      <c r="N2360" s="488" t="s">
        <v>1520</v>
      </c>
      <c r="O2360" s="488" t="s">
        <v>1521</v>
      </c>
      <c r="P2360" s="488" t="s">
        <v>1554</v>
      </c>
      <c r="Q2360" s="488" t="s">
        <v>1523</v>
      </c>
      <c r="R2360" s="495" t="s">
        <v>1524</v>
      </c>
      <c r="S2360" s="494"/>
      <c r="T2360" s="494"/>
      <c r="U2360" s="488" t="s">
        <v>15303</v>
      </c>
      <c r="AB2360" s="488" t="s">
        <v>15304</v>
      </c>
      <c r="AC2360" s="496">
        <v>7.02E9</v>
      </c>
      <c r="AD2360" s="497"/>
      <c r="AE2360" s="494"/>
      <c r="AF2360" s="494"/>
      <c r="AG2360" s="494"/>
      <c r="AH2360" s="494"/>
      <c r="AI2360" s="494"/>
      <c r="AJ2360" s="488" t="s">
        <v>1527</v>
      </c>
      <c r="AK2360" s="498"/>
      <c r="AL2360" s="499"/>
      <c r="AM2360" s="488" t="s">
        <v>15305</v>
      </c>
      <c r="AO2360" s="494"/>
      <c r="AP2360" s="494"/>
      <c r="AQ2360" s="494"/>
      <c r="AR2360" s="494"/>
      <c r="AS2360" s="494"/>
      <c r="AT2360" s="488" t="s">
        <v>1529</v>
      </c>
      <c r="AU2360" s="492">
        <v>7456.0</v>
      </c>
      <c r="AV2360" s="492">
        <v>7.0</v>
      </c>
      <c r="AW2360" s="492">
        <v>2028.0</v>
      </c>
      <c r="AX2360" s="488" t="s">
        <v>1587</v>
      </c>
      <c r="AY2360" s="488" t="s">
        <v>1597</v>
      </c>
      <c r="AZ2360" s="488" t="s">
        <v>1531</v>
      </c>
    </row>
    <row r="2361" hidden="1">
      <c r="A2361" s="488" t="s">
        <v>15306</v>
      </c>
      <c r="B2361" s="488" t="s">
        <v>15307</v>
      </c>
      <c r="C2361" s="488" t="s">
        <v>1513</v>
      </c>
      <c r="D2361" s="488" t="s">
        <v>1514</v>
      </c>
      <c r="E2361" s="491">
        <v>45821.989583333336</v>
      </c>
      <c r="F2361" s="492">
        <v>9800.0</v>
      </c>
      <c r="G2361" s="488" t="s">
        <v>1515</v>
      </c>
      <c r="H2361" s="492">
        <v>9800.0</v>
      </c>
      <c r="I2361" s="488" t="s">
        <v>1515</v>
      </c>
      <c r="J2361" s="488" t="s">
        <v>1516</v>
      </c>
      <c r="K2361" s="488" t="s">
        <v>1517</v>
      </c>
      <c r="L2361" s="488" t="s">
        <v>15308</v>
      </c>
      <c r="M2361" s="488" t="s">
        <v>15309</v>
      </c>
      <c r="N2361" s="488" t="s">
        <v>1520</v>
      </c>
      <c r="O2361" s="488" t="s">
        <v>1521</v>
      </c>
      <c r="P2361" s="488" t="s">
        <v>1554</v>
      </c>
      <c r="Q2361" s="488" t="s">
        <v>1523</v>
      </c>
      <c r="R2361" s="495" t="s">
        <v>1524</v>
      </c>
      <c r="S2361" s="494"/>
      <c r="T2361" s="494"/>
      <c r="U2361" s="488" t="s">
        <v>15310</v>
      </c>
      <c r="AB2361" s="488" t="s">
        <v>15311</v>
      </c>
      <c r="AC2361" s="496">
        <v>9.08E9</v>
      </c>
      <c r="AD2361" s="497"/>
      <c r="AE2361" s="494"/>
      <c r="AF2361" s="494"/>
      <c r="AG2361" s="494"/>
      <c r="AH2361" s="494"/>
      <c r="AI2361" s="494"/>
      <c r="AJ2361" s="488" t="s">
        <v>1527</v>
      </c>
      <c r="AK2361" s="498"/>
      <c r="AL2361" s="499"/>
      <c r="AM2361" s="488" t="s">
        <v>15312</v>
      </c>
      <c r="AO2361" s="494"/>
      <c r="AP2361" s="494"/>
      <c r="AQ2361" s="494"/>
      <c r="AR2361" s="494"/>
      <c r="AS2361" s="494"/>
      <c r="AT2361" s="488" t="s">
        <v>1529</v>
      </c>
      <c r="AU2361" s="492">
        <v>3800.0</v>
      </c>
      <c r="AV2361" s="492">
        <v>1.0</v>
      </c>
      <c r="AW2361" s="492">
        <v>2028.0</v>
      </c>
      <c r="AX2361" s="488" t="s">
        <v>1587</v>
      </c>
      <c r="AY2361" s="488" t="s">
        <v>2240</v>
      </c>
      <c r="AZ2361" s="488" t="s">
        <v>1531</v>
      </c>
    </row>
    <row r="2362" hidden="1">
      <c r="A2362" s="488" t="s">
        <v>15313</v>
      </c>
      <c r="B2362" s="488" t="s">
        <v>15314</v>
      </c>
      <c r="C2362" s="488" t="s">
        <v>1513</v>
      </c>
      <c r="D2362" s="488" t="s">
        <v>1514</v>
      </c>
      <c r="E2362" s="491">
        <v>45821.9875</v>
      </c>
      <c r="F2362" s="492">
        <v>9800.0</v>
      </c>
      <c r="G2362" s="488" t="s">
        <v>1515</v>
      </c>
      <c r="H2362" s="492">
        <v>9800.0</v>
      </c>
      <c r="I2362" s="488" t="s">
        <v>1515</v>
      </c>
      <c r="J2362" s="488" t="s">
        <v>1516</v>
      </c>
      <c r="K2362" s="488" t="s">
        <v>1517</v>
      </c>
      <c r="L2362" s="488" t="s">
        <v>15315</v>
      </c>
      <c r="M2362" s="488" t="s">
        <v>15316</v>
      </c>
      <c r="N2362" s="488" t="s">
        <v>1520</v>
      </c>
      <c r="O2362" s="488" t="s">
        <v>1521</v>
      </c>
      <c r="P2362" s="488" t="s">
        <v>1522</v>
      </c>
      <c r="Q2362" s="488" t="s">
        <v>1523</v>
      </c>
      <c r="R2362" s="495" t="s">
        <v>1524</v>
      </c>
      <c r="S2362" s="494"/>
      <c r="T2362" s="494"/>
      <c r="U2362" s="488" t="s">
        <v>15317</v>
      </c>
      <c r="AB2362" s="488" t="s">
        <v>15318</v>
      </c>
      <c r="AC2362" s="496">
        <v>9.05E9</v>
      </c>
      <c r="AD2362" s="497"/>
      <c r="AE2362" s="494"/>
      <c r="AF2362" s="494"/>
      <c r="AG2362" s="494"/>
      <c r="AH2362" s="494"/>
      <c r="AI2362" s="494"/>
      <c r="AJ2362" s="488" t="s">
        <v>1527</v>
      </c>
      <c r="AK2362" s="498"/>
      <c r="AL2362" s="499"/>
      <c r="AM2362" s="488" t="s">
        <v>15319</v>
      </c>
      <c r="AO2362" s="494"/>
      <c r="AP2362" s="494"/>
      <c r="AQ2362" s="494"/>
      <c r="AR2362" s="494"/>
      <c r="AS2362" s="494"/>
      <c r="AT2362" s="488" t="s">
        <v>1529</v>
      </c>
      <c r="AU2362" s="492">
        <v>377.0</v>
      </c>
      <c r="AV2362" s="492">
        <v>11.0</v>
      </c>
      <c r="AW2362" s="492">
        <v>2028.0</v>
      </c>
      <c r="AX2362" s="488" t="s">
        <v>1867</v>
      </c>
      <c r="AY2362" s="488" t="s">
        <v>5439</v>
      </c>
      <c r="AZ2362" s="488" t="s">
        <v>1531</v>
      </c>
    </row>
    <row r="2363" hidden="1">
      <c r="A2363" s="488" t="s">
        <v>15320</v>
      </c>
      <c r="B2363" s="488" t="s">
        <v>15307</v>
      </c>
      <c r="C2363" s="488" t="s">
        <v>1513</v>
      </c>
      <c r="D2363" s="488" t="s">
        <v>1514</v>
      </c>
      <c r="E2363" s="491">
        <v>45821.98333333333</v>
      </c>
      <c r="F2363" s="492">
        <v>2980.0</v>
      </c>
      <c r="G2363" s="488" t="s">
        <v>1515</v>
      </c>
      <c r="H2363" s="492">
        <v>2980.0</v>
      </c>
      <c r="I2363" s="488" t="s">
        <v>1515</v>
      </c>
      <c r="J2363" s="488" t="s">
        <v>1516</v>
      </c>
      <c r="K2363" s="488" t="s">
        <v>1517</v>
      </c>
      <c r="L2363" s="488" t="s">
        <v>15308</v>
      </c>
      <c r="M2363" s="488" t="s">
        <v>15321</v>
      </c>
      <c r="N2363" s="488" t="s">
        <v>1520</v>
      </c>
      <c r="O2363" s="488" t="s">
        <v>1521</v>
      </c>
      <c r="P2363" s="488" t="s">
        <v>1554</v>
      </c>
      <c r="Q2363" s="488" t="s">
        <v>1523</v>
      </c>
      <c r="R2363" s="495" t="s">
        <v>1524</v>
      </c>
      <c r="S2363" s="494"/>
      <c r="T2363" s="494"/>
      <c r="U2363" s="488" t="s">
        <v>15322</v>
      </c>
      <c r="AB2363" s="488" t="s">
        <v>15311</v>
      </c>
      <c r="AC2363" s="496">
        <v>9.08E9</v>
      </c>
      <c r="AD2363" s="497"/>
      <c r="AE2363" s="494"/>
      <c r="AF2363" s="494"/>
      <c r="AG2363" s="494"/>
      <c r="AH2363" s="494"/>
      <c r="AI2363" s="494"/>
      <c r="AJ2363" s="488" t="s">
        <v>1527</v>
      </c>
      <c r="AK2363" s="494"/>
      <c r="AL2363" s="494"/>
      <c r="AM2363" s="488" t="s">
        <v>15312</v>
      </c>
      <c r="AO2363" s="494"/>
      <c r="AP2363" s="494"/>
      <c r="AQ2363" s="494"/>
      <c r="AR2363" s="494"/>
      <c r="AS2363" s="494"/>
      <c r="AT2363" s="488" t="s">
        <v>1529</v>
      </c>
      <c r="AU2363" s="492">
        <v>3800.0</v>
      </c>
      <c r="AV2363" s="492">
        <v>1.0</v>
      </c>
      <c r="AW2363" s="492">
        <v>2028.0</v>
      </c>
      <c r="AX2363" s="488" t="s">
        <v>1587</v>
      </c>
      <c r="AY2363" s="488" t="s">
        <v>2240</v>
      </c>
      <c r="AZ2363" s="488" t="s">
        <v>1531</v>
      </c>
    </row>
    <row r="2364" hidden="1">
      <c r="A2364" s="488" t="s">
        <v>15323</v>
      </c>
      <c r="B2364" s="488" t="s">
        <v>15314</v>
      </c>
      <c r="C2364" s="488" t="s">
        <v>1513</v>
      </c>
      <c r="D2364" s="488" t="s">
        <v>1514</v>
      </c>
      <c r="E2364" s="491">
        <v>45821.98333333333</v>
      </c>
      <c r="F2364" s="492">
        <v>2980.0</v>
      </c>
      <c r="G2364" s="488" t="s">
        <v>1515</v>
      </c>
      <c r="H2364" s="492">
        <v>2980.0</v>
      </c>
      <c r="I2364" s="488" t="s">
        <v>1515</v>
      </c>
      <c r="J2364" s="488" t="s">
        <v>1516</v>
      </c>
      <c r="K2364" s="488" t="s">
        <v>1517</v>
      </c>
      <c r="L2364" s="488" t="s">
        <v>15315</v>
      </c>
      <c r="M2364" s="488" t="s">
        <v>15324</v>
      </c>
      <c r="N2364" s="488" t="s">
        <v>1520</v>
      </c>
      <c r="O2364" s="488" t="s">
        <v>1521</v>
      </c>
      <c r="P2364" s="488" t="s">
        <v>1522</v>
      </c>
      <c r="Q2364" s="488" t="s">
        <v>1523</v>
      </c>
      <c r="R2364" s="495" t="s">
        <v>1524</v>
      </c>
      <c r="S2364" s="494"/>
      <c r="T2364" s="494"/>
      <c r="U2364" s="488" t="s">
        <v>15325</v>
      </c>
      <c r="AB2364" s="488" t="s">
        <v>15318</v>
      </c>
      <c r="AC2364" s="496">
        <v>9.05E9</v>
      </c>
      <c r="AD2364" s="497"/>
      <c r="AE2364" s="497"/>
      <c r="AF2364" s="497"/>
      <c r="AG2364" s="494"/>
      <c r="AH2364" s="494"/>
      <c r="AI2364" s="494"/>
      <c r="AJ2364" s="488" t="s">
        <v>1527</v>
      </c>
      <c r="AK2364" s="494"/>
      <c r="AL2364" s="494"/>
      <c r="AM2364" s="488" t="s">
        <v>15319</v>
      </c>
      <c r="AO2364" s="497"/>
      <c r="AP2364" s="494"/>
      <c r="AQ2364" s="494"/>
      <c r="AR2364" s="494"/>
      <c r="AS2364" s="494"/>
      <c r="AT2364" s="488" t="s">
        <v>1529</v>
      </c>
      <c r="AU2364" s="492">
        <v>377.0</v>
      </c>
      <c r="AV2364" s="492">
        <v>11.0</v>
      </c>
      <c r="AW2364" s="492">
        <v>2028.0</v>
      </c>
      <c r="AX2364" s="488" t="s">
        <v>1867</v>
      </c>
      <c r="AY2364" s="488" t="s">
        <v>5439</v>
      </c>
      <c r="AZ2364" s="488" t="s">
        <v>1531</v>
      </c>
    </row>
    <row r="2365" hidden="1">
      <c r="A2365" s="488" t="s">
        <v>12921</v>
      </c>
      <c r="B2365" s="488" t="s">
        <v>12922</v>
      </c>
      <c r="C2365" s="488" t="s">
        <v>1513</v>
      </c>
      <c r="D2365" s="488" t="s">
        <v>1514</v>
      </c>
      <c r="E2365" s="491">
        <v>45821.975694444445</v>
      </c>
      <c r="F2365" s="492">
        <v>9800.0</v>
      </c>
      <c r="G2365" s="488" t="s">
        <v>1515</v>
      </c>
      <c r="H2365" s="492">
        <v>9800.0</v>
      </c>
      <c r="I2365" s="488" t="s">
        <v>1515</v>
      </c>
      <c r="J2365" s="488" t="s">
        <v>1516</v>
      </c>
      <c r="K2365" s="488" t="s">
        <v>1517</v>
      </c>
      <c r="L2365" s="488" t="s">
        <v>12923</v>
      </c>
      <c r="M2365" s="488" t="s">
        <v>12924</v>
      </c>
      <c r="N2365" s="488" t="s">
        <v>1520</v>
      </c>
      <c r="O2365" s="488" t="s">
        <v>1521</v>
      </c>
      <c r="P2365" s="488" t="s">
        <v>1724</v>
      </c>
      <c r="Q2365" s="488" t="s">
        <v>1523</v>
      </c>
      <c r="R2365" s="495" t="s">
        <v>1524</v>
      </c>
      <c r="S2365" s="494"/>
      <c r="T2365" s="494"/>
      <c r="U2365" s="488" t="s">
        <v>12925</v>
      </c>
      <c r="AB2365" s="488" t="s">
        <v>12926</v>
      </c>
      <c r="AC2365" s="496">
        <v>9.07E9</v>
      </c>
      <c r="AD2365" s="497"/>
      <c r="AE2365" s="494"/>
      <c r="AF2365" s="494"/>
      <c r="AG2365" s="494"/>
      <c r="AH2365" s="494"/>
      <c r="AI2365" s="494"/>
      <c r="AJ2365" s="488" t="s">
        <v>1527</v>
      </c>
      <c r="AK2365" s="494"/>
      <c r="AL2365" s="494"/>
      <c r="AM2365" s="488" t="s">
        <v>12927</v>
      </c>
      <c r="AP2365" s="494"/>
      <c r="AQ2365" s="494"/>
      <c r="AR2365" s="494"/>
      <c r="AS2365" s="494"/>
      <c r="AT2365" s="488" t="s">
        <v>1529</v>
      </c>
      <c r="AU2365" s="492">
        <v>1002.0</v>
      </c>
      <c r="AV2365" s="492">
        <v>4.0</v>
      </c>
      <c r="AW2365" s="492">
        <v>2030.0</v>
      </c>
      <c r="AX2365" s="488" t="s">
        <v>1728</v>
      </c>
      <c r="AY2365" s="488" t="s">
        <v>1729</v>
      </c>
      <c r="AZ2365" s="488" t="s">
        <v>1531</v>
      </c>
    </row>
    <row r="2366" hidden="1">
      <c r="A2366" s="488" t="s">
        <v>15326</v>
      </c>
      <c r="B2366" s="488" t="s">
        <v>15327</v>
      </c>
      <c r="C2366" s="488" t="s">
        <v>1513</v>
      </c>
      <c r="D2366" s="488" t="s">
        <v>1514</v>
      </c>
      <c r="E2366" s="491">
        <v>45821.97430555556</v>
      </c>
      <c r="F2366" s="492">
        <v>2980.0</v>
      </c>
      <c r="G2366" s="488" t="s">
        <v>1515</v>
      </c>
      <c r="H2366" s="492">
        <v>2980.0</v>
      </c>
      <c r="I2366" s="488" t="s">
        <v>1515</v>
      </c>
      <c r="J2366" s="488" t="s">
        <v>1516</v>
      </c>
      <c r="K2366" s="488" t="s">
        <v>1517</v>
      </c>
      <c r="L2366" s="488" t="s">
        <v>15328</v>
      </c>
      <c r="M2366" s="488" t="s">
        <v>15329</v>
      </c>
      <c r="N2366" s="488" t="s">
        <v>1520</v>
      </c>
      <c r="O2366" s="488" t="s">
        <v>1521</v>
      </c>
      <c r="P2366" s="488" t="s">
        <v>1554</v>
      </c>
      <c r="Q2366" s="488" t="s">
        <v>1523</v>
      </c>
      <c r="R2366" s="495" t="s">
        <v>1524</v>
      </c>
      <c r="S2366" s="494"/>
      <c r="T2366" s="494"/>
      <c r="U2366" s="488" t="s">
        <v>15330</v>
      </c>
      <c r="AB2366" s="488" t="s">
        <v>15331</v>
      </c>
      <c r="AC2366" s="496">
        <v>8.01E9</v>
      </c>
      <c r="AD2366" s="497"/>
      <c r="AE2366" s="494"/>
      <c r="AF2366" s="494"/>
      <c r="AG2366" s="494"/>
      <c r="AH2366" s="494"/>
      <c r="AI2366" s="494"/>
      <c r="AJ2366" s="488" t="s">
        <v>1527</v>
      </c>
      <c r="AK2366" s="494"/>
      <c r="AL2366" s="494"/>
      <c r="AM2366" s="488" t="s">
        <v>15332</v>
      </c>
      <c r="AO2366" s="494"/>
      <c r="AP2366" s="494"/>
      <c r="AQ2366" s="494"/>
      <c r="AR2366" s="494"/>
      <c r="AS2366" s="494"/>
      <c r="AT2366" s="488" t="s">
        <v>1529</v>
      </c>
      <c r="AU2366" s="492">
        <v>6572.0</v>
      </c>
      <c r="AV2366" s="492">
        <v>3.0</v>
      </c>
      <c r="AW2366" s="492">
        <v>2026.0</v>
      </c>
      <c r="AX2366" s="488" t="s">
        <v>1634</v>
      </c>
      <c r="AY2366" s="488" t="s">
        <v>1917</v>
      </c>
      <c r="AZ2366" s="488" t="s">
        <v>1531</v>
      </c>
    </row>
    <row r="2367" hidden="1">
      <c r="A2367" s="488" t="s">
        <v>15333</v>
      </c>
      <c r="B2367" s="488" t="s">
        <v>12922</v>
      </c>
      <c r="C2367" s="488" t="s">
        <v>1513</v>
      </c>
      <c r="D2367" s="488" t="s">
        <v>1514</v>
      </c>
      <c r="E2367" s="491">
        <v>45821.970138888886</v>
      </c>
      <c r="F2367" s="492">
        <v>2980.0</v>
      </c>
      <c r="G2367" s="488" t="s">
        <v>1515</v>
      </c>
      <c r="H2367" s="492">
        <v>2980.0</v>
      </c>
      <c r="I2367" s="488" t="s">
        <v>1515</v>
      </c>
      <c r="J2367" s="488" t="s">
        <v>1516</v>
      </c>
      <c r="K2367" s="488" t="s">
        <v>1517</v>
      </c>
      <c r="L2367" s="488" t="s">
        <v>12923</v>
      </c>
      <c r="M2367" s="488" t="s">
        <v>15334</v>
      </c>
      <c r="N2367" s="488" t="s">
        <v>1520</v>
      </c>
      <c r="O2367" s="488" t="s">
        <v>1521</v>
      </c>
      <c r="P2367" s="488" t="s">
        <v>1724</v>
      </c>
      <c r="Q2367" s="488" t="s">
        <v>1523</v>
      </c>
      <c r="R2367" s="495" t="s">
        <v>1524</v>
      </c>
      <c r="S2367" s="494"/>
      <c r="T2367" s="494"/>
      <c r="U2367" s="488" t="s">
        <v>15335</v>
      </c>
      <c r="AB2367" s="488" t="s">
        <v>12926</v>
      </c>
      <c r="AC2367" s="496">
        <v>9.07E9</v>
      </c>
      <c r="AD2367" s="497"/>
      <c r="AE2367" s="494"/>
      <c r="AF2367" s="494"/>
      <c r="AG2367" s="494"/>
      <c r="AH2367" s="494"/>
      <c r="AI2367" s="494"/>
      <c r="AJ2367" s="488" t="s">
        <v>1527</v>
      </c>
      <c r="AK2367" s="494"/>
      <c r="AL2367" s="494"/>
      <c r="AM2367" s="488" t="s">
        <v>12927</v>
      </c>
      <c r="AP2367" s="494"/>
      <c r="AQ2367" s="494"/>
      <c r="AR2367" s="494"/>
      <c r="AS2367" s="494"/>
      <c r="AT2367" s="488" t="s">
        <v>1529</v>
      </c>
      <c r="AU2367" s="492">
        <v>1002.0</v>
      </c>
      <c r="AV2367" s="492">
        <v>4.0</v>
      </c>
      <c r="AW2367" s="492">
        <v>2030.0</v>
      </c>
      <c r="AX2367" s="488" t="s">
        <v>1728</v>
      </c>
      <c r="AY2367" s="488" t="s">
        <v>1729</v>
      </c>
      <c r="AZ2367" s="488" t="s">
        <v>1531</v>
      </c>
    </row>
    <row r="2368" hidden="1">
      <c r="A2368" s="488" t="s">
        <v>15336</v>
      </c>
      <c r="B2368" s="488" t="s">
        <v>15337</v>
      </c>
      <c r="C2368" s="488" t="s">
        <v>1513</v>
      </c>
      <c r="D2368" s="488" t="s">
        <v>1514</v>
      </c>
      <c r="E2368" s="491">
        <v>45821.950694444444</v>
      </c>
      <c r="F2368" s="492">
        <v>2980.0</v>
      </c>
      <c r="G2368" s="488" t="s">
        <v>1515</v>
      </c>
      <c r="H2368" s="492">
        <v>2980.0</v>
      </c>
      <c r="I2368" s="488" t="s">
        <v>1515</v>
      </c>
      <c r="J2368" s="488" t="s">
        <v>1516</v>
      </c>
      <c r="K2368" s="488" t="s">
        <v>1517</v>
      </c>
      <c r="L2368" s="488" t="s">
        <v>15338</v>
      </c>
      <c r="M2368" s="488" t="s">
        <v>15339</v>
      </c>
      <c r="N2368" s="488" t="s">
        <v>1520</v>
      </c>
      <c r="O2368" s="488" t="s">
        <v>1521</v>
      </c>
      <c r="P2368" s="488" t="s">
        <v>1545</v>
      </c>
      <c r="Q2368" s="488" t="s">
        <v>1523</v>
      </c>
      <c r="R2368" s="495" t="s">
        <v>1524</v>
      </c>
      <c r="S2368" s="494"/>
      <c r="T2368" s="494"/>
      <c r="U2368" s="488" t="s">
        <v>15340</v>
      </c>
      <c r="AB2368" s="488" t="s">
        <v>15341</v>
      </c>
      <c r="AC2368" s="496">
        <v>9.07E9</v>
      </c>
      <c r="AD2368" s="497"/>
      <c r="AE2368" s="494"/>
      <c r="AF2368" s="494"/>
      <c r="AG2368" s="494"/>
      <c r="AH2368" s="494"/>
      <c r="AI2368" s="494"/>
      <c r="AJ2368" s="488" t="s">
        <v>1527</v>
      </c>
      <c r="AK2368" s="494"/>
      <c r="AL2368" s="494"/>
      <c r="AM2368" s="488" t="s">
        <v>15342</v>
      </c>
      <c r="AP2368" s="494"/>
      <c r="AQ2368" s="494"/>
      <c r="AR2368" s="494"/>
      <c r="AS2368" s="494"/>
      <c r="AT2368" s="488" t="s">
        <v>1529</v>
      </c>
      <c r="AU2368" s="492">
        <v>1043.0</v>
      </c>
      <c r="AV2368" s="492">
        <v>5.0</v>
      </c>
      <c r="AW2368" s="492">
        <v>2032.0</v>
      </c>
      <c r="AX2368" s="488" t="s">
        <v>1549</v>
      </c>
      <c r="AY2368" s="497"/>
      <c r="AZ2368" s="488" t="s">
        <v>1531</v>
      </c>
    </row>
    <row r="2369" hidden="1">
      <c r="A2369" s="488" t="s">
        <v>15343</v>
      </c>
      <c r="B2369" s="488" t="s">
        <v>15344</v>
      </c>
      <c r="C2369" s="488" t="s">
        <v>1513</v>
      </c>
      <c r="D2369" s="488" t="s">
        <v>1514</v>
      </c>
      <c r="E2369" s="491">
        <v>45821.94930555556</v>
      </c>
      <c r="F2369" s="492">
        <v>2980.0</v>
      </c>
      <c r="G2369" s="488" t="s">
        <v>1515</v>
      </c>
      <c r="H2369" s="492">
        <v>2980.0</v>
      </c>
      <c r="I2369" s="488" t="s">
        <v>1515</v>
      </c>
      <c r="J2369" s="488" t="s">
        <v>1516</v>
      </c>
      <c r="K2369" s="488" t="s">
        <v>1517</v>
      </c>
      <c r="L2369" s="488" t="s">
        <v>15345</v>
      </c>
      <c r="M2369" s="488" t="s">
        <v>15346</v>
      </c>
      <c r="N2369" s="488" t="s">
        <v>1520</v>
      </c>
      <c r="O2369" s="488" t="s">
        <v>1521</v>
      </c>
      <c r="P2369" s="488" t="s">
        <v>1554</v>
      </c>
      <c r="Q2369" s="488" t="s">
        <v>1523</v>
      </c>
      <c r="R2369" s="495" t="s">
        <v>1524</v>
      </c>
      <c r="S2369" s="494"/>
      <c r="T2369" s="494"/>
      <c r="U2369" s="488" t="s">
        <v>15347</v>
      </c>
      <c r="AB2369" s="488" t="s">
        <v>15348</v>
      </c>
      <c r="AC2369" s="496">
        <v>7.09E9</v>
      </c>
      <c r="AD2369" s="497"/>
      <c r="AE2369" s="497"/>
      <c r="AF2369" s="497"/>
      <c r="AG2369" s="497"/>
      <c r="AH2369" s="494"/>
      <c r="AI2369" s="494"/>
      <c r="AJ2369" s="488" t="s">
        <v>1527</v>
      </c>
      <c r="AK2369" s="494"/>
      <c r="AL2369" s="497"/>
      <c r="AM2369" s="488" t="s">
        <v>15349</v>
      </c>
      <c r="AO2369" s="494"/>
      <c r="AP2369" s="494"/>
      <c r="AQ2369" s="494"/>
      <c r="AR2369" s="494"/>
      <c r="AS2369" s="494"/>
      <c r="AT2369" s="488" t="s">
        <v>1558</v>
      </c>
      <c r="AU2369" s="492">
        <v>229.0</v>
      </c>
      <c r="AV2369" s="492">
        <v>4.0</v>
      </c>
      <c r="AW2369" s="492">
        <v>2029.0</v>
      </c>
      <c r="AX2369" s="488" t="s">
        <v>1587</v>
      </c>
      <c r="AY2369" s="488" t="s">
        <v>1702</v>
      </c>
      <c r="AZ2369" s="488" t="s">
        <v>1531</v>
      </c>
    </row>
    <row r="2370" hidden="1">
      <c r="A2370" s="488" t="s">
        <v>15350</v>
      </c>
      <c r="B2370" s="488" t="s">
        <v>15351</v>
      </c>
      <c r="C2370" s="488" t="s">
        <v>1513</v>
      </c>
      <c r="D2370" s="488" t="s">
        <v>1514</v>
      </c>
      <c r="E2370" s="491">
        <v>45821.93958333333</v>
      </c>
      <c r="F2370" s="492">
        <v>9800.0</v>
      </c>
      <c r="G2370" s="488" t="s">
        <v>1515</v>
      </c>
      <c r="H2370" s="492">
        <v>9800.0</v>
      </c>
      <c r="I2370" s="488" t="s">
        <v>1515</v>
      </c>
      <c r="J2370" s="488" t="s">
        <v>1516</v>
      </c>
      <c r="K2370" s="488" t="s">
        <v>1517</v>
      </c>
      <c r="L2370" s="488" t="s">
        <v>15352</v>
      </c>
      <c r="M2370" s="488" t="s">
        <v>15353</v>
      </c>
      <c r="N2370" s="488" t="s">
        <v>1520</v>
      </c>
      <c r="O2370" s="488" t="s">
        <v>1521</v>
      </c>
      <c r="P2370" s="488" t="s">
        <v>1545</v>
      </c>
      <c r="Q2370" s="488" t="s">
        <v>1523</v>
      </c>
      <c r="R2370" s="495" t="s">
        <v>1524</v>
      </c>
      <c r="S2370" s="494"/>
      <c r="T2370" s="494"/>
      <c r="U2370" s="488" t="s">
        <v>15354</v>
      </c>
      <c r="AB2370" s="488" t="s">
        <v>1303</v>
      </c>
      <c r="AC2370" s="496">
        <v>9.01E9</v>
      </c>
      <c r="AD2370" s="497"/>
      <c r="AE2370" s="497"/>
      <c r="AF2370" s="497"/>
      <c r="AG2370" s="497"/>
      <c r="AH2370" s="494"/>
      <c r="AI2370" s="494"/>
      <c r="AJ2370" s="488" t="s">
        <v>1527</v>
      </c>
      <c r="AK2370" s="498"/>
      <c r="AL2370" s="499"/>
      <c r="AM2370" s="488" t="s">
        <v>15355</v>
      </c>
      <c r="AO2370" s="494"/>
      <c r="AP2370" s="494"/>
      <c r="AQ2370" s="494"/>
      <c r="AR2370" s="494"/>
      <c r="AS2370" s="494"/>
      <c r="AT2370" s="488" t="s">
        <v>1529</v>
      </c>
      <c r="AU2370" s="492">
        <v>1069.0</v>
      </c>
      <c r="AV2370" s="492">
        <v>5.0</v>
      </c>
      <c r="AW2370" s="492">
        <v>2032.0</v>
      </c>
      <c r="AX2370" s="488" t="s">
        <v>1549</v>
      </c>
      <c r="AY2370" s="497"/>
      <c r="AZ2370" s="488" t="s">
        <v>1531</v>
      </c>
    </row>
    <row r="2371" hidden="1">
      <c r="A2371" s="488" t="s">
        <v>15356</v>
      </c>
      <c r="B2371" s="488" t="s">
        <v>15351</v>
      </c>
      <c r="C2371" s="488" t="s">
        <v>1513</v>
      </c>
      <c r="D2371" s="488" t="s">
        <v>1514</v>
      </c>
      <c r="E2371" s="491">
        <v>45821.92291666667</v>
      </c>
      <c r="F2371" s="492">
        <v>2980.0</v>
      </c>
      <c r="G2371" s="488" t="s">
        <v>1515</v>
      </c>
      <c r="H2371" s="492">
        <v>2980.0</v>
      </c>
      <c r="I2371" s="488" t="s">
        <v>1515</v>
      </c>
      <c r="J2371" s="488" t="s">
        <v>1516</v>
      </c>
      <c r="K2371" s="488" t="s">
        <v>1517</v>
      </c>
      <c r="L2371" s="488" t="s">
        <v>15352</v>
      </c>
      <c r="M2371" s="488" t="s">
        <v>15357</v>
      </c>
      <c r="N2371" s="488" t="s">
        <v>1520</v>
      </c>
      <c r="O2371" s="488" t="s">
        <v>1521</v>
      </c>
      <c r="P2371" s="488" t="s">
        <v>1545</v>
      </c>
      <c r="Q2371" s="488" t="s">
        <v>1523</v>
      </c>
      <c r="R2371" s="495" t="s">
        <v>1524</v>
      </c>
      <c r="S2371" s="494"/>
      <c r="T2371" s="494"/>
      <c r="U2371" s="488" t="s">
        <v>15358</v>
      </c>
      <c r="AB2371" s="488" t="s">
        <v>1303</v>
      </c>
      <c r="AC2371" s="496">
        <v>9.01E9</v>
      </c>
      <c r="AD2371" s="497"/>
      <c r="AE2371" s="497"/>
      <c r="AF2371" s="497"/>
      <c r="AG2371" s="497"/>
      <c r="AH2371" s="494"/>
      <c r="AI2371" s="494"/>
      <c r="AJ2371" s="488" t="s">
        <v>1527</v>
      </c>
      <c r="AK2371" s="498"/>
      <c r="AL2371" s="499"/>
      <c r="AM2371" s="488" t="s">
        <v>15355</v>
      </c>
      <c r="AO2371" s="497"/>
      <c r="AP2371" s="494"/>
      <c r="AQ2371" s="494"/>
      <c r="AR2371" s="494"/>
      <c r="AS2371" s="494"/>
      <c r="AT2371" s="488" t="s">
        <v>1529</v>
      </c>
      <c r="AU2371" s="492">
        <v>1069.0</v>
      </c>
      <c r="AV2371" s="492">
        <v>5.0</v>
      </c>
      <c r="AW2371" s="492">
        <v>2032.0</v>
      </c>
      <c r="AX2371" s="488" t="s">
        <v>1549</v>
      </c>
      <c r="AY2371" s="497"/>
      <c r="AZ2371" s="488" t="s">
        <v>1531</v>
      </c>
    </row>
    <row r="2372" hidden="1">
      <c r="A2372" s="488" t="s">
        <v>15359</v>
      </c>
      <c r="B2372" s="488" t="s">
        <v>15360</v>
      </c>
      <c r="C2372" s="488" t="s">
        <v>1513</v>
      </c>
      <c r="D2372" s="488" t="s">
        <v>1514</v>
      </c>
      <c r="E2372" s="491">
        <v>45821.92152777778</v>
      </c>
      <c r="F2372" s="492">
        <v>2980.0</v>
      </c>
      <c r="G2372" s="488" t="s">
        <v>1515</v>
      </c>
      <c r="H2372" s="492">
        <v>2980.0</v>
      </c>
      <c r="I2372" s="488" t="s">
        <v>1515</v>
      </c>
      <c r="J2372" s="488" t="s">
        <v>1516</v>
      </c>
      <c r="K2372" s="488" t="s">
        <v>1517</v>
      </c>
      <c r="L2372" s="488" t="s">
        <v>15361</v>
      </c>
      <c r="M2372" s="488" t="s">
        <v>15362</v>
      </c>
      <c r="N2372" s="488" t="s">
        <v>1520</v>
      </c>
      <c r="O2372" s="488" t="s">
        <v>1521</v>
      </c>
      <c r="P2372" s="488" t="s">
        <v>1545</v>
      </c>
      <c r="Q2372" s="488" t="s">
        <v>1523</v>
      </c>
      <c r="R2372" s="495" t="s">
        <v>1524</v>
      </c>
      <c r="S2372" s="494"/>
      <c r="T2372" s="494"/>
      <c r="U2372" s="488" t="s">
        <v>15363</v>
      </c>
      <c r="AB2372" s="488" t="s">
        <v>15364</v>
      </c>
      <c r="AC2372" s="496">
        <v>9.01E9</v>
      </c>
      <c r="AD2372" s="497"/>
      <c r="AE2372" s="497"/>
      <c r="AF2372" s="497"/>
      <c r="AG2372" s="497"/>
      <c r="AH2372" s="494"/>
      <c r="AI2372" s="494"/>
      <c r="AJ2372" s="488" t="s">
        <v>1527</v>
      </c>
      <c r="AK2372" s="498"/>
      <c r="AL2372" s="499"/>
      <c r="AM2372" s="488" t="s">
        <v>15365</v>
      </c>
      <c r="AO2372" s="497"/>
      <c r="AP2372" s="494"/>
      <c r="AQ2372" s="494"/>
      <c r="AR2372" s="494"/>
      <c r="AS2372" s="494"/>
      <c r="AT2372" s="488" t="s">
        <v>1529</v>
      </c>
      <c r="AU2372" s="492">
        <v>1707.0</v>
      </c>
      <c r="AV2372" s="492">
        <v>11.0</v>
      </c>
      <c r="AW2372" s="492">
        <v>2027.0</v>
      </c>
      <c r="AX2372" s="497"/>
      <c r="AY2372" s="488" t="s">
        <v>1652</v>
      </c>
      <c r="AZ2372" s="488" t="s">
        <v>1531</v>
      </c>
    </row>
    <row r="2373" hidden="1">
      <c r="A2373" s="488" t="s">
        <v>15366</v>
      </c>
      <c r="B2373" s="488" t="s">
        <v>15367</v>
      </c>
      <c r="C2373" s="488" t="s">
        <v>1513</v>
      </c>
      <c r="D2373" s="488" t="s">
        <v>1514</v>
      </c>
      <c r="E2373" s="491">
        <v>45821.915972222225</v>
      </c>
      <c r="F2373" s="492">
        <v>9800.0</v>
      </c>
      <c r="G2373" s="488" t="s">
        <v>1515</v>
      </c>
      <c r="H2373" s="492">
        <v>9800.0</v>
      </c>
      <c r="I2373" s="488" t="s">
        <v>1515</v>
      </c>
      <c r="J2373" s="488" t="s">
        <v>1516</v>
      </c>
      <c r="K2373" s="488" t="s">
        <v>1517</v>
      </c>
      <c r="L2373" s="488" t="s">
        <v>15368</v>
      </c>
      <c r="M2373" s="488" t="s">
        <v>15369</v>
      </c>
      <c r="N2373" s="488" t="s">
        <v>1520</v>
      </c>
      <c r="O2373" s="488" t="s">
        <v>1521</v>
      </c>
      <c r="P2373" s="488" t="s">
        <v>1554</v>
      </c>
      <c r="Q2373" s="488" t="s">
        <v>1523</v>
      </c>
      <c r="R2373" s="495" t="s">
        <v>1524</v>
      </c>
      <c r="S2373" s="494"/>
      <c r="T2373" s="494"/>
      <c r="U2373" s="488" t="s">
        <v>15370</v>
      </c>
      <c r="AB2373" s="488" t="s">
        <v>15371</v>
      </c>
      <c r="AC2373" s="496">
        <v>9.09E9</v>
      </c>
      <c r="AD2373" s="497"/>
      <c r="AE2373" s="497"/>
      <c r="AF2373" s="497"/>
      <c r="AG2373" s="497"/>
      <c r="AH2373" s="497"/>
      <c r="AI2373" s="494"/>
      <c r="AJ2373" s="488" t="s">
        <v>1527</v>
      </c>
      <c r="AK2373" s="498"/>
      <c r="AL2373" s="499"/>
      <c r="AM2373" s="488" t="s">
        <v>15372</v>
      </c>
      <c r="AO2373" s="494"/>
      <c r="AP2373" s="494"/>
      <c r="AQ2373" s="494"/>
      <c r="AR2373" s="494"/>
      <c r="AS2373" s="494"/>
      <c r="AT2373" s="488" t="s">
        <v>1558</v>
      </c>
      <c r="AU2373" s="492">
        <v>5822.0</v>
      </c>
      <c r="AV2373" s="492">
        <v>7.0</v>
      </c>
      <c r="AW2373" s="492">
        <v>2029.0</v>
      </c>
      <c r="AX2373" s="488" t="s">
        <v>1587</v>
      </c>
      <c r="AY2373" s="488" t="s">
        <v>1702</v>
      </c>
      <c r="AZ2373" s="488" t="s">
        <v>1531</v>
      </c>
    </row>
    <row r="2374" hidden="1">
      <c r="A2374" s="488" t="s">
        <v>15373</v>
      </c>
      <c r="B2374" s="488" t="s">
        <v>15374</v>
      </c>
      <c r="C2374" s="488" t="s">
        <v>1513</v>
      </c>
      <c r="D2374" s="488" t="s">
        <v>1514</v>
      </c>
      <c r="E2374" s="491">
        <v>45821.90972222222</v>
      </c>
      <c r="F2374" s="492">
        <v>2980.0</v>
      </c>
      <c r="G2374" s="488" t="s">
        <v>1515</v>
      </c>
      <c r="H2374" s="492">
        <v>2980.0</v>
      </c>
      <c r="I2374" s="488" t="s">
        <v>1515</v>
      </c>
      <c r="J2374" s="488" t="s">
        <v>1516</v>
      </c>
      <c r="K2374" s="488" t="s">
        <v>1517</v>
      </c>
      <c r="L2374" s="488" t="s">
        <v>15375</v>
      </c>
      <c r="M2374" s="488" t="s">
        <v>15376</v>
      </c>
      <c r="N2374" s="488" t="s">
        <v>1520</v>
      </c>
      <c r="O2374" s="488" t="s">
        <v>1521</v>
      </c>
      <c r="P2374" s="488" t="s">
        <v>1522</v>
      </c>
      <c r="Q2374" s="488" t="s">
        <v>1523</v>
      </c>
      <c r="R2374" s="495" t="s">
        <v>1524</v>
      </c>
      <c r="S2374" s="494"/>
      <c r="T2374" s="494"/>
      <c r="U2374" s="488" t="s">
        <v>15377</v>
      </c>
      <c r="AB2374" s="488" t="s">
        <v>15378</v>
      </c>
      <c r="AC2374" s="496">
        <v>8.03E9</v>
      </c>
      <c r="AD2374" s="497"/>
      <c r="AE2374" s="497"/>
      <c r="AF2374" s="497"/>
      <c r="AG2374" s="497"/>
      <c r="AH2374" s="497"/>
      <c r="AI2374" s="494"/>
      <c r="AJ2374" s="488" t="s">
        <v>1527</v>
      </c>
      <c r="AK2374" s="498"/>
      <c r="AL2374" s="499"/>
      <c r="AM2374" s="488" t="s">
        <v>15379</v>
      </c>
      <c r="AO2374" s="494"/>
      <c r="AP2374" s="494"/>
      <c r="AQ2374" s="494"/>
      <c r="AR2374" s="494"/>
      <c r="AS2374" s="494"/>
      <c r="AT2374" s="488" t="s">
        <v>1529</v>
      </c>
      <c r="AU2374" s="492">
        <v>1056.0</v>
      </c>
      <c r="AV2374" s="492">
        <v>2.0</v>
      </c>
      <c r="AW2374" s="492">
        <v>2027.0</v>
      </c>
      <c r="AX2374" s="488" t="s">
        <v>1549</v>
      </c>
      <c r="AY2374" s="488" t="s">
        <v>2292</v>
      </c>
      <c r="AZ2374" s="488" t="s">
        <v>1531</v>
      </c>
    </row>
    <row r="2375" hidden="1">
      <c r="A2375" s="488" t="s">
        <v>15380</v>
      </c>
      <c r="B2375" s="488" t="s">
        <v>15367</v>
      </c>
      <c r="C2375" s="488" t="s">
        <v>1513</v>
      </c>
      <c r="D2375" s="488" t="s">
        <v>1514</v>
      </c>
      <c r="E2375" s="491">
        <v>45821.90833333333</v>
      </c>
      <c r="F2375" s="492">
        <v>2980.0</v>
      </c>
      <c r="G2375" s="488" t="s">
        <v>1515</v>
      </c>
      <c r="H2375" s="492">
        <v>2980.0</v>
      </c>
      <c r="I2375" s="488" t="s">
        <v>1515</v>
      </c>
      <c r="J2375" s="488" t="s">
        <v>1516</v>
      </c>
      <c r="K2375" s="488" t="s">
        <v>1517</v>
      </c>
      <c r="L2375" s="488" t="s">
        <v>15368</v>
      </c>
      <c r="M2375" s="488" t="s">
        <v>15381</v>
      </c>
      <c r="N2375" s="488" t="s">
        <v>1520</v>
      </c>
      <c r="O2375" s="488" t="s">
        <v>1521</v>
      </c>
      <c r="P2375" s="488" t="s">
        <v>1554</v>
      </c>
      <c r="Q2375" s="488" t="s">
        <v>1523</v>
      </c>
      <c r="R2375" s="495" t="s">
        <v>1524</v>
      </c>
      <c r="S2375" s="494"/>
      <c r="T2375" s="494"/>
      <c r="U2375" s="488" t="s">
        <v>15382</v>
      </c>
      <c r="AB2375" s="488" t="s">
        <v>15371</v>
      </c>
      <c r="AC2375" s="496">
        <v>9.09E9</v>
      </c>
      <c r="AD2375" s="497"/>
      <c r="AE2375" s="497"/>
      <c r="AF2375" s="497"/>
      <c r="AG2375" s="497"/>
      <c r="AH2375" s="497"/>
      <c r="AI2375" s="494"/>
      <c r="AJ2375" s="488" t="s">
        <v>1527</v>
      </c>
      <c r="AK2375" s="498"/>
      <c r="AL2375" s="499"/>
      <c r="AM2375" s="488" t="s">
        <v>15372</v>
      </c>
      <c r="AO2375" s="494"/>
      <c r="AP2375" s="494"/>
      <c r="AQ2375" s="494"/>
      <c r="AR2375" s="494"/>
      <c r="AS2375" s="494"/>
      <c r="AT2375" s="488" t="s">
        <v>1558</v>
      </c>
      <c r="AU2375" s="492">
        <v>5822.0</v>
      </c>
      <c r="AV2375" s="492">
        <v>7.0</v>
      </c>
      <c r="AW2375" s="492">
        <v>2029.0</v>
      </c>
      <c r="AX2375" s="488" t="s">
        <v>1587</v>
      </c>
      <c r="AY2375" s="488" t="s">
        <v>1702</v>
      </c>
      <c r="AZ2375" s="488" t="s">
        <v>1531</v>
      </c>
    </row>
    <row r="2376" hidden="1">
      <c r="A2376" s="488" t="s">
        <v>15383</v>
      </c>
      <c r="B2376" s="488" t="s">
        <v>15384</v>
      </c>
      <c r="C2376" s="488" t="s">
        <v>1513</v>
      </c>
      <c r="D2376" s="488" t="s">
        <v>1514</v>
      </c>
      <c r="E2376" s="491">
        <v>45821.902083333334</v>
      </c>
      <c r="F2376" s="492">
        <v>2980.0</v>
      </c>
      <c r="G2376" s="488" t="s">
        <v>1515</v>
      </c>
      <c r="H2376" s="492">
        <v>2980.0</v>
      </c>
      <c r="I2376" s="488" t="s">
        <v>1515</v>
      </c>
      <c r="J2376" s="488" t="s">
        <v>1516</v>
      </c>
      <c r="K2376" s="488" t="s">
        <v>1517</v>
      </c>
      <c r="L2376" s="488" t="s">
        <v>15385</v>
      </c>
      <c r="M2376" s="488" t="s">
        <v>15386</v>
      </c>
      <c r="N2376" s="488" t="s">
        <v>1520</v>
      </c>
      <c r="O2376" s="488" t="s">
        <v>1521</v>
      </c>
      <c r="P2376" s="488" t="s">
        <v>1554</v>
      </c>
      <c r="Q2376" s="488" t="s">
        <v>1523</v>
      </c>
      <c r="R2376" s="495" t="s">
        <v>1524</v>
      </c>
      <c r="S2376" s="494"/>
      <c r="T2376" s="494"/>
      <c r="U2376" s="488" t="s">
        <v>15387</v>
      </c>
      <c r="AB2376" s="488" t="s">
        <v>15388</v>
      </c>
      <c r="AC2376" s="496">
        <v>8.01E9</v>
      </c>
      <c r="AD2376" s="497"/>
      <c r="AE2376" s="494"/>
      <c r="AF2376" s="494"/>
      <c r="AG2376" s="494"/>
      <c r="AH2376" s="494"/>
      <c r="AI2376" s="494"/>
      <c r="AJ2376" s="488" t="s">
        <v>1527</v>
      </c>
      <c r="AK2376" s="494"/>
      <c r="AL2376" s="494"/>
      <c r="AM2376" s="488" t="s">
        <v>15389</v>
      </c>
      <c r="AP2376" s="494"/>
      <c r="AQ2376" s="494"/>
      <c r="AR2376" s="494"/>
      <c r="AS2376" s="494"/>
      <c r="AT2376" s="488" t="s">
        <v>1558</v>
      </c>
      <c r="AU2376" s="492">
        <v>2856.0</v>
      </c>
      <c r="AV2376" s="492">
        <v>3.0</v>
      </c>
      <c r="AW2376" s="492">
        <v>2030.0</v>
      </c>
      <c r="AX2376" s="488" t="s">
        <v>1587</v>
      </c>
      <c r="AY2376" s="488" t="s">
        <v>1702</v>
      </c>
      <c r="AZ2376" s="488" t="s">
        <v>1531</v>
      </c>
    </row>
    <row r="2377" hidden="1">
      <c r="A2377" s="488" t="s">
        <v>15390</v>
      </c>
      <c r="B2377" s="488" t="s">
        <v>15391</v>
      </c>
      <c r="C2377" s="488" t="s">
        <v>1513</v>
      </c>
      <c r="D2377" s="488" t="s">
        <v>1514</v>
      </c>
      <c r="E2377" s="491">
        <v>45821.9</v>
      </c>
      <c r="F2377" s="492">
        <v>9800.0</v>
      </c>
      <c r="G2377" s="488" t="s">
        <v>1515</v>
      </c>
      <c r="H2377" s="492">
        <v>9800.0</v>
      </c>
      <c r="I2377" s="488" t="s">
        <v>1515</v>
      </c>
      <c r="J2377" s="488" t="s">
        <v>1516</v>
      </c>
      <c r="K2377" s="488" t="s">
        <v>1517</v>
      </c>
      <c r="L2377" s="488" t="s">
        <v>15392</v>
      </c>
      <c r="M2377" s="488" t="s">
        <v>15393</v>
      </c>
      <c r="N2377" s="488" t="s">
        <v>1520</v>
      </c>
      <c r="O2377" s="488" t="s">
        <v>1521</v>
      </c>
      <c r="P2377" s="488" t="s">
        <v>1545</v>
      </c>
      <c r="Q2377" s="488" t="s">
        <v>1523</v>
      </c>
      <c r="R2377" s="495" t="s">
        <v>1524</v>
      </c>
      <c r="S2377" s="494"/>
      <c r="T2377" s="494"/>
      <c r="U2377" s="488" t="s">
        <v>15394</v>
      </c>
      <c r="AB2377" s="488" t="s">
        <v>15395</v>
      </c>
      <c r="AC2377" s="496">
        <v>9.1E9</v>
      </c>
      <c r="AD2377" s="497"/>
      <c r="AE2377" s="494"/>
      <c r="AF2377" s="494"/>
      <c r="AG2377" s="494"/>
      <c r="AH2377" s="494"/>
      <c r="AI2377" s="494"/>
      <c r="AJ2377" s="488" t="s">
        <v>1527</v>
      </c>
      <c r="AK2377" s="494"/>
      <c r="AL2377" s="494"/>
      <c r="AM2377" s="488" t="s">
        <v>15396</v>
      </c>
      <c r="AO2377" s="494"/>
      <c r="AP2377" s="494"/>
      <c r="AQ2377" s="494"/>
      <c r="AR2377" s="494"/>
      <c r="AS2377" s="494"/>
      <c r="AT2377" s="488" t="s">
        <v>1529</v>
      </c>
      <c r="AU2377" s="492">
        <v>1042.0</v>
      </c>
      <c r="AV2377" s="492">
        <v>4.0</v>
      </c>
      <c r="AW2377" s="492">
        <v>2032.0</v>
      </c>
      <c r="AX2377" s="488" t="s">
        <v>1596</v>
      </c>
      <c r="AY2377" s="497"/>
      <c r="AZ2377" s="488" t="s">
        <v>1531</v>
      </c>
    </row>
    <row r="2378" hidden="1">
      <c r="A2378" s="488" t="s">
        <v>15397</v>
      </c>
      <c r="B2378" s="488" t="s">
        <v>15391</v>
      </c>
      <c r="C2378" s="488" t="s">
        <v>1513</v>
      </c>
      <c r="D2378" s="488" t="s">
        <v>1514</v>
      </c>
      <c r="E2378" s="491">
        <v>45821.895833333336</v>
      </c>
      <c r="F2378" s="492">
        <v>2980.0</v>
      </c>
      <c r="G2378" s="488" t="s">
        <v>1515</v>
      </c>
      <c r="H2378" s="492">
        <v>2980.0</v>
      </c>
      <c r="I2378" s="488" t="s">
        <v>1515</v>
      </c>
      <c r="J2378" s="488" t="s">
        <v>1516</v>
      </c>
      <c r="K2378" s="488" t="s">
        <v>1517</v>
      </c>
      <c r="L2378" s="488" t="s">
        <v>15392</v>
      </c>
      <c r="M2378" s="488" t="s">
        <v>15398</v>
      </c>
      <c r="N2378" s="488" t="s">
        <v>1520</v>
      </c>
      <c r="O2378" s="488" t="s">
        <v>1521</v>
      </c>
      <c r="P2378" s="488" t="s">
        <v>1545</v>
      </c>
      <c r="Q2378" s="488" t="s">
        <v>1523</v>
      </c>
      <c r="R2378" s="495" t="s">
        <v>1524</v>
      </c>
      <c r="S2378" s="494"/>
      <c r="T2378" s="494"/>
      <c r="U2378" s="488" t="s">
        <v>15399</v>
      </c>
      <c r="AB2378" s="488" t="s">
        <v>15395</v>
      </c>
      <c r="AC2378" s="496">
        <v>9.1E9</v>
      </c>
      <c r="AD2378" s="497"/>
      <c r="AE2378" s="494"/>
      <c r="AF2378" s="494"/>
      <c r="AG2378" s="494"/>
      <c r="AH2378" s="494"/>
      <c r="AI2378" s="494"/>
      <c r="AJ2378" s="488" t="s">
        <v>1527</v>
      </c>
      <c r="AK2378" s="494"/>
      <c r="AL2378" s="494"/>
      <c r="AM2378" s="488" t="s">
        <v>15396</v>
      </c>
      <c r="AO2378" s="494"/>
      <c r="AP2378" s="494"/>
      <c r="AQ2378" s="494"/>
      <c r="AR2378" s="494"/>
      <c r="AS2378" s="494"/>
      <c r="AT2378" s="488" t="s">
        <v>1529</v>
      </c>
      <c r="AU2378" s="492">
        <v>1042.0</v>
      </c>
      <c r="AV2378" s="492">
        <v>4.0</v>
      </c>
      <c r="AW2378" s="492">
        <v>2032.0</v>
      </c>
      <c r="AX2378" s="488" t="s">
        <v>1596</v>
      </c>
      <c r="AY2378" s="497"/>
      <c r="AZ2378" s="488" t="s">
        <v>1531</v>
      </c>
    </row>
    <row r="2379" hidden="1">
      <c r="A2379" s="488" t="s">
        <v>15400</v>
      </c>
      <c r="B2379" s="488" t="s">
        <v>15401</v>
      </c>
      <c r="C2379" s="488" t="s">
        <v>1513</v>
      </c>
      <c r="D2379" s="488" t="s">
        <v>1514</v>
      </c>
      <c r="E2379" s="491">
        <v>45821.88125</v>
      </c>
      <c r="F2379" s="492">
        <v>2980.0</v>
      </c>
      <c r="G2379" s="488" t="s">
        <v>1515</v>
      </c>
      <c r="H2379" s="492">
        <v>2980.0</v>
      </c>
      <c r="I2379" s="488" t="s">
        <v>1515</v>
      </c>
      <c r="J2379" s="488" t="s">
        <v>1516</v>
      </c>
      <c r="K2379" s="488" t="s">
        <v>1517</v>
      </c>
      <c r="L2379" s="488" t="s">
        <v>15402</v>
      </c>
      <c r="M2379" s="488" t="s">
        <v>15403</v>
      </c>
      <c r="N2379" s="488" t="s">
        <v>1520</v>
      </c>
      <c r="O2379" s="488" t="s">
        <v>1521</v>
      </c>
      <c r="P2379" s="488" t="s">
        <v>1724</v>
      </c>
      <c r="Q2379" s="488" t="s">
        <v>1523</v>
      </c>
      <c r="R2379" s="495" t="s">
        <v>1524</v>
      </c>
      <c r="S2379" s="494"/>
      <c r="T2379" s="494"/>
      <c r="U2379" s="488" t="s">
        <v>15404</v>
      </c>
      <c r="AB2379" s="488" t="s">
        <v>15405</v>
      </c>
      <c r="AC2379" s="496">
        <v>9.06E9</v>
      </c>
      <c r="AD2379" s="497"/>
      <c r="AE2379" s="494"/>
      <c r="AF2379" s="494"/>
      <c r="AG2379" s="494"/>
      <c r="AH2379" s="494"/>
      <c r="AI2379" s="494"/>
      <c r="AJ2379" s="488" t="s">
        <v>1527</v>
      </c>
      <c r="AK2379" s="494"/>
      <c r="AL2379" s="494"/>
      <c r="AM2379" s="488" t="s">
        <v>15406</v>
      </c>
      <c r="AO2379" s="494"/>
      <c r="AP2379" s="494"/>
      <c r="AQ2379" s="494"/>
      <c r="AR2379" s="494"/>
      <c r="AS2379" s="494"/>
      <c r="AT2379" s="488" t="s">
        <v>1529</v>
      </c>
      <c r="AU2379" s="492">
        <v>1000.0</v>
      </c>
      <c r="AV2379" s="492">
        <v>6.0</v>
      </c>
      <c r="AW2379" s="492">
        <v>2028.0</v>
      </c>
      <c r="AX2379" s="488" t="s">
        <v>1728</v>
      </c>
      <c r="AY2379" s="488" t="s">
        <v>1729</v>
      </c>
      <c r="AZ2379" s="488" t="s">
        <v>1531</v>
      </c>
    </row>
    <row r="2380" hidden="1">
      <c r="A2380" s="488" t="s">
        <v>15407</v>
      </c>
      <c r="B2380" s="488" t="s">
        <v>15408</v>
      </c>
      <c r="C2380" s="488" t="s">
        <v>1513</v>
      </c>
      <c r="D2380" s="488" t="s">
        <v>1514</v>
      </c>
      <c r="E2380" s="491">
        <v>45821.87013888889</v>
      </c>
      <c r="F2380" s="492">
        <v>9800.0</v>
      </c>
      <c r="G2380" s="488" t="s">
        <v>1515</v>
      </c>
      <c r="H2380" s="492">
        <v>9800.0</v>
      </c>
      <c r="I2380" s="488" t="s">
        <v>1515</v>
      </c>
      <c r="J2380" s="488" t="s">
        <v>1516</v>
      </c>
      <c r="K2380" s="488" t="s">
        <v>1517</v>
      </c>
      <c r="L2380" s="488" t="s">
        <v>15409</v>
      </c>
      <c r="M2380" s="488" t="s">
        <v>15410</v>
      </c>
      <c r="N2380" s="488" t="s">
        <v>1520</v>
      </c>
      <c r="O2380" s="488" t="s">
        <v>1521</v>
      </c>
      <c r="P2380" s="488" t="s">
        <v>1522</v>
      </c>
      <c r="Q2380" s="488" t="s">
        <v>1523</v>
      </c>
      <c r="R2380" s="495" t="s">
        <v>1524</v>
      </c>
      <c r="S2380" s="494"/>
      <c r="T2380" s="494"/>
      <c r="U2380" s="488" t="s">
        <v>15411</v>
      </c>
      <c r="AB2380" s="488" t="s">
        <v>15412</v>
      </c>
      <c r="AC2380" s="496">
        <v>9.07E9</v>
      </c>
      <c r="AD2380" s="497"/>
      <c r="AE2380" s="494"/>
      <c r="AF2380" s="494"/>
      <c r="AG2380" s="494"/>
      <c r="AH2380" s="494"/>
      <c r="AI2380" s="494"/>
      <c r="AJ2380" s="488" t="s">
        <v>1527</v>
      </c>
      <c r="AK2380" s="494"/>
      <c r="AL2380" s="494"/>
      <c r="AM2380" s="488" t="s">
        <v>15413</v>
      </c>
      <c r="AO2380" s="494"/>
      <c r="AP2380" s="494"/>
      <c r="AQ2380" s="494"/>
      <c r="AR2380" s="494"/>
      <c r="AS2380" s="494"/>
      <c r="AT2380" s="488" t="s">
        <v>1529</v>
      </c>
      <c r="AU2380" s="492">
        <v>620.0</v>
      </c>
      <c r="AV2380" s="492">
        <v>8.0</v>
      </c>
      <c r="AW2380" s="492">
        <v>2029.0</v>
      </c>
      <c r="AX2380" s="488" t="s">
        <v>7320</v>
      </c>
      <c r="AY2380" s="488" t="s">
        <v>9385</v>
      </c>
      <c r="AZ2380" s="488" t="s">
        <v>1531</v>
      </c>
    </row>
    <row r="2381" hidden="1">
      <c r="A2381" s="488" t="s">
        <v>15414</v>
      </c>
      <c r="B2381" s="488" t="s">
        <v>15408</v>
      </c>
      <c r="C2381" s="488" t="s">
        <v>1513</v>
      </c>
      <c r="D2381" s="488" t="s">
        <v>1514</v>
      </c>
      <c r="E2381" s="491">
        <v>45821.865277777775</v>
      </c>
      <c r="F2381" s="492">
        <v>2980.0</v>
      </c>
      <c r="G2381" s="488" t="s">
        <v>1515</v>
      </c>
      <c r="H2381" s="492">
        <v>2980.0</v>
      </c>
      <c r="I2381" s="488" t="s">
        <v>1515</v>
      </c>
      <c r="J2381" s="488" t="s">
        <v>1516</v>
      </c>
      <c r="K2381" s="488" t="s">
        <v>1517</v>
      </c>
      <c r="L2381" s="488" t="s">
        <v>15409</v>
      </c>
      <c r="M2381" s="488" t="s">
        <v>15415</v>
      </c>
      <c r="N2381" s="488" t="s">
        <v>1520</v>
      </c>
      <c r="O2381" s="488" t="s">
        <v>1521</v>
      </c>
      <c r="P2381" s="488" t="s">
        <v>1522</v>
      </c>
      <c r="Q2381" s="488" t="s">
        <v>1523</v>
      </c>
      <c r="R2381" s="495" t="s">
        <v>1524</v>
      </c>
      <c r="S2381" s="494"/>
      <c r="T2381" s="494"/>
      <c r="U2381" s="488" t="s">
        <v>15416</v>
      </c>
      <c r="AB2381" s="488" t="s">
        <v>15412</v>
      </c>
      <c r="AC2381" s="496">
        <v>9.07E9</v>
      </c>
      <c r="AD2381" s="497"/>
      <c r="AE2381" s="494"/>
      <c r="AF2381" s="494"/>
      <c r="AG2381" s="494"/>
      <c r="AH2381" s="494"/>
      <c r="AI2381" s="494"/>
      <c r="AJ2381" s="488" t="s">
        <v>1527</v>
      </c>
      <c r="AK2381" s="494"/>
      <c r="AL2381" s="494"/>
      <c r="AM2381" s="488" t="s">
        <v>15413</v>
      </c>
      <c r="AO2381" s="494"/>
      <c r="AP2381" s="494"/>
      <c r="AQ2381" s="494"/>
      <c r="AR2381" s="494"/>
      <c r="AS2381" s="494"/>
      <c r="AT2381" s="488" t="s">
        <v>1529</v>
      </c>
      <c r="AU2381" s="492">
        <v>620.0</v>
      </c>
      <c r="AV2381" s="492">
        <v>8.0</v>
      </c>
      <c r="AW2381" s="492">
        <v>2029.0</v>
      </c>
      <c r="AX2381" s="488" t="s">
        <v>7320</v>
      </c>
      <c r="AY2381" s="488" t="s">
        <v>9385</v>
      </c>
      <c r="AZ2381" s="488" t="s">
        <v>1531</v>
      </c>
    </row>
    <row r="2382" hidden="1">
      <c r="A2382" s="488" t="s">
        <v>15417</v>
      </c>
      <c r="B2382" s="488" t="s">
        <v>15418</v>
      </c>
      <c r="C2382" s="488" t="s">
        <v>1513</v>
      </c>
      <c r="D2382" s="488" t="s">
        <v>1514</v>
      </c>
      <c r="E2382" s="491">
        <v>45821.853472222225</v>
      </c>
      <c r="F2382" s="492">
        <v>2980.0</v>
      </c>
      <c r="G2382" s="488" t="s">
        <v>1515</v>
      </c>
      <c r="H2382" s="492">
        <v>2980.0</v>
      </c>
      <c r="I2382" s="488" t="s">
        <v>1515</v>
      </c>
      <c r="J2382" s="488" t="s">
        <v>1516</v>
      </c>
      <c r="K2382" s="488" t="s">
        <v>1517</v>
      </c>
      <c r="L2382" s="488" t="s">
        <v>15419</v>
      </c>
      <c r="M2382" s="488" t="s">
        <v>15420</v>
      </c>
      <c r="N2382" s="488" t="s">
        <v>1520</v>
      </c>
      <c r="O2382" s="488" t="s">
        <v>1521</v>
      </c>
      <c r="P2382" s="488" t="s">
        <v>1554</v>
      </c>
      <c r="Q2382" s="488" t="s">
        <v>1523</v>
      </c>
      <c r="R2382" s="495" t="s">
        <v>1524</v>
      </c>
      <c r="S2382" s="494"/>
      <c r="T2382" s="494"/>
      <c r="U2382" s="488" t="s">
        <v>15421</v>
      </c>
      <c r="AB2382" s="488" t="s">
        <v>15422</v>
      </c>
      <c r="AC2382" s="496">
        <v>9.06E9</v>
      </c>
      <c r="AD2382" s="497"/>
      <c r="AE2382" s="494"/>
      <c r="AF2382" s="494"/>
      <c r="AG2382" s="494"/>
      <c r="AH2382" s="494"/>
      <c r="AI2382" s="494"/>
      <c r="AJ2382" s="488" t="s">
        <v>1527</v>
      </c>
      <c r="AK2382" s="494"/>
      <c r="AL2382" s="494"/>
      <c r="AM2382" s="488" t="s">
        <v>15423</v>
      </c>
      <c r="AO2382" s="494"/>
      <c r="AP2382" s="494"/>
      <c r="AQ2382" s="494"/>
      <c r="AR2382" s="494"/>
      <c r="AS2382" s="494"/>
      <c r="AT2382" s="488" t="s">
        <v>1529</v>
      </c>
      <c r="AU2382" s="492">
        <v>2624.0</v>
      </c>
      <c r="AV2382" s="492">
        <v>7.0</v>
      </c>
      <c r="AW2382" s="492">
        <v>2029.0</v>
      </c>
      <c r="AX2382" s="488" t="s">
        <v>1634</v>
      </c>
      <c r="AY2382" s="488" t="s">
        <v>1597</v>
      </c>
      <c r="AZ2382" s="488" t="s">
        <v>1531</v>
      </c>
    </row>
    <row r="2383" hidden="1">
      <c r="A2383" s="488" t="s">
        <v>15424</v>
      </c>
      <c r="B2383" s="488" t="s">
        <v>15418</v>
      </c>
      <c r="C2383" s="488" t="s">
        <v>1513</v>
      </c>
      <c r="D2383" s="488" t="s">
        <v>1514</v>
      </c>
      <c r="E2383" s="491">
        <v>45821.853472222225</v>
      </c>
      <c r="F2383" s="492">
        <v>9800.0</v>
      </c>
      <c r="G2383" s="488" t="s">
        <v>1515</v>
      </c>
      <c r="H2383" s="492">
        <v>9800.0</v>
      </c>
      <c r="I2383" s="488" t="s">
        <v>1515</v>
      </c>
      <c r="J2383" s="488" t="s">
        <v>1516</v>
      </c>
      <c r="K2383" s="488" t="s">
        <v>1517</v>
      </c>
      <c r="L2383" s="488" t="s">
        <v>15419</v>
      </c>
      <c r="M2383" s="488" t="s">
        <v>15425</v>
      </c>
      <c r="N2383" s="488" t="s">
        <v>1520</v>
      </c>
      <c r="O2383" s="488" t="s">
        <v>1521</v>
      </c>
      <c r="P2383" s="488" t="s">
        <v>1554</v>
      </c>
      <c r="Q2383" s="488" t="s">
        <v>1523</v>
      </c>
      <c r="R2383" s="495" t="s">
        <v>1524</v>
      </c>
      <c r="S2383" s="494"/>
      <c r="T2383" s="494"/>
      <c r="U2383" s="488" t="s">
        <v>15426</v>
      </c>
      <c r="AB2383" s="488" t="s">
        <v>15422</v>
      </c>
      <c r="AC2383" s="496">
        <v>9.06E9</v>
      </c>
      <c r="AD2383" s="497"/>
      <c r="AE2383" s="494"/>
      <c r="AF2383" s="494"/>
      <c r="AG2383" s="494"/>
      <c r="AH2383" s="494"/>
      <c r="AI2383" s="494"/>
      <c r="AJ2383" s="488" t="s">
        <v>1527</v>
      </c>
      <c r="AK2383" s="494"/>
      <c r="AL2383" s="494"/>
      <c r="AM2383" s="488" t="s">
        <v>15423</v>
      </c>
      <c r="AO2383" s="497"/>
      <c r="AP2383" s="494"/>
      <c r="AQ2383" s="494"/>
      <c r="AR2383" s="494"/>
      <c r="AS2383" s="494"/>
      <c r="AT2383" s="488" t="s">
        <v>1529</v>
      </c>
      <c r="AU2383" s="492">
        <v>2624.0</v>
      </c>
      <c r="AV2383" s="492">
        <v>7.0</v>
      </c>
      <c r="AW2383" s="492">
        <v>2029.0</v>
      </c>
      <c r="AX2383" s="488" t="s">
        <v>1634</v>
      </c>
      <c r="AY2383" s="488" t="s">
        <v>1597</v>
      </c>
      <c r="AZ2383" s="488" t="s">
        <v>1531</v>
      </c>
    </row>
    <row r="2384" hidden="1">
      <c r="A2384" s="488" t="s">
        <v>15427</v>
      </c>
      <c r="B2384" s="488" t="s">
        <v>15428</v>
      </c>
      <c r="C2384" s="488" t="s">
        <v>1513</v>
      </c>
      <c r="D2384" s="488" t="s">
        <v>1514</v>
      </c>
      <c r="E2384" s="491">
        <v>45821.853472222225</v>
      </c>
      <c r="F2384" s="492">
        <v>2980.0</v>
      </c>
      <c r="G2384" s="488" t="s">
        <v>1515</v>
      </c>
      <c r="H2384" s="492">
        <v>2980.0</v>
      </c>
      <c r="I2384" s="488" t="s">
        <v>1515</v>
      </c>
      <c r="J2384" s="488" t="s">
        <v>1516</v>
      </c>
      <c r="K2384" s="488" t="s">
        <v>1517</v>
      </c>
      <c r="L2384" s="488" t="s">
        <v>15429</v>
      </c>
      <c r="M2384" s="488" t="s">
        <v>15430</v>
      </c>
      <c r="N2384" s="488" t="s">
        <v>1520</v>
      </c>
      <c r="O2384" s="488" t="s">
        <v>1521</v>
      </c>
      <c r="P2384" s="488" t="s">
        <v>1545</v>
      </c>
      <c r="Q2384" s="488" t="s">
        <v>1523</v>
      </c>
      <c r="R2384" s="495" t="s">
        <v>1524</v>
      </c>
      <c r="S2384" s="494"/>
      <c r="T2384" s="494"/>
      <c r="U2384" s="488" t="s">
        <v>15431</v>
      </c>
      <c r="AB2384" s="488" t="s">
        <v>15432</v>
      </c>
      <c r="AC2384" s="496">
        <v>8.03E9</v>
      </c>
      <c r="AD2384" s="497"/>
      <c r="AE2384" s="494"/>
      <c r="AF2384" s="494"/>
      <c r="AG2384" s="494"/>
      <c r="AH2384" s="494"/>
      <c r="AI2384" s="494"/>
      <c r="AJ2384" s="488" t="s">
        <v>1527</v>
      </c>
      <c r="AK2384" s="494"/>
      <c r="AL2384" s="494"/>
      <c r="AM2384" s="488" t="s">
        <v>15433</v>
      </c>
      <c r="AO2384" s="494"/>
      <c r="AP2384" s="494"/>
      <c r="AQ2384" s="494"/>
      <c r="AR2384" s="494"/>
      <c r="AS2384" s="494"/>
      <c r="AT2384" s="488" t="s">
        <v>1529</v>
      </c>
      <c r="AU2384" s="492">
        <v>8068.0</v>
      </c>
      <c r="AV2384" s="492">
        <v>1.0</v>
      </c>
      <c r="AW2384" s="492">
        <v>2030.0</v>
      </c>
      <c r="AX2384" s="497"/>
      <c r="AY2384" s="497"/>
      <c r="AZ2384" s="488" t="s">
        <v>1531</v>
      </c>
    </row>
    <row r="2385" hidden="1">
      <c r="A2385" s="488" t="s">
        <v>15434</v>
      </c>
      <c r="B2385" s="488" t="s">
        <v>15435</v>
      </c>
      <c r="C2385" s="488" t="s">
        <v>1513</v>
      </c>
      <c r="D2385" s="488" t="s">
        <v>1514</v>
      </c>
      <c r="E2385" s="491">
        <v>45821.83819444444</v>
      </c>
      <c r="F2385" s="492">
        <v>2980.0</v>
      </c>
      <c r="G2385" s="488" t="s">
        <v>1515</v>
      </c>
      <c r="H2385" s="492">
        <v>2980.0</v>
      </c>
      <c r="I2385" s="488" t="s">
        <v>1515</v>
      </c>
      <c r="J2385" s="488" t="s">
        <v>1516</v>
      </c>
      <c r="K2385" s="488" t="s">
        <v>1517</v>
      </c>
      <c r="L2385" s="488" t="s">
        <v>15436</v>
      </c>
      <c r="M2385" s="488" t="s">
        <v>15437</v>
      </c>
      <c r="N2385" s="488" t="s">
        <v>1520</v>
      </c>
      <c r="O2385" s="488" t="s">
        <v>1521</v>
      </c>
      <c r="P2385" s="488" t="s">
        <v>1554</v>
      </c>
      <c r="Q2385" s="488" t="s">
        <v>1523</v>
      </c>
      <c r="R2385" s="495" t="s">
        <v>1524</v>
      </c>
      <c r="S2385" s="494"/>
      <c r="T2385" s="494"/>
      <c r="U2385" s="488" t="s">
        <v>15438</v>
      </c>
      <c r="AB2385" s="488" t="s">
        <v>15439</v>
      </c>
      <c r="AC2385" s="496">
        <v>8.05E9</v>
      </c>
      <c r="AD2385" s="497"/>
      <c r="AE2385" s="494"/>
      <c r="AF2385" s="494"/>
      <c r="AG2385" s="494"/>
      <c r="AH2385" s="494"/>
      <c r="AI2385" s="494"/>
      <c r="AJ2385" s="488" t="s">
        <v>1527</v>
      </c>
      <c r="AK2385" s="494"/>
      <c r="AL2385" s="494"/>
      <c r="AM2385" s="488" t="s">
        <v>15440</v>
      </c>
      <c r="AO2385" s="497"/>
      <c r="AP2385" s="494"/>
      <c r="AQ2385" s="494"/>
      <c r="AR2385" s="494"/>
      <c r="AS2385" s="494"/>
      <c r="AT2385" s="488" t="s">
        <v>1529</v>
      </c>
      <c r="AU2385" s="492">
        <v>9504.0</v>
      </c>
      <c r="AV2385" s="492">
        <v>5.0</v>
      </c>
      <c r="AW2385" s="492">
        <v>2031.0</v>
      </c>
      <c r="AX2385" s="488" t="s">
        <v>1587</v>
      </c>
      <c r="AY2385" s="488" t="s">
        <v>1571</v>
      </c>
      <c r="AZ2385" s="488" t="s">
        <v>1531</v>
      </c>
    </row>
    <row r="2386" hidden="1">
      <c r="A2386" s="488" t="s">
        <v>15441</v>
      </c>
      <c r="B2386" s="488" t="s">
        <v>15442</v>
      </c>
      <c r="C2386" s="488" t="s">
        <v>1513</v>
      </c>
      <c r="D2386" s="488" t="s">
        <v>1514</v>
      </c>
      <c r="E2386" s="491">
        <v>45821.819444444445</v>
      </c>
      <c r="F2386" s="492">
        <v>9800.0</v>
      </c>
      <c r="G2386" s="488" t="s">
        <v>1515</v>
      </c>
      <c r="H2386" s="492">
        <v>9800.0</v>
      </c>
      <c r="I2386" s="488" t="s">
        <v>1515</v>
      </c>
      <c r="J2386" s="488" t="s">
        <v>1516</v>
      </c>
      <c r="K2386" s="488" t="s">
        <v>1517</v>
      </c>
      <c r="L2386" s="488" t="s">
        <v>15443</v>
      </c>
      <c r="M2386" s="488" t="s">
        <v>15444</v>
      </c>
      <c r="N2386" s="488" t="s">
        <v>1520</v>
      </c>
      <c r="O2386" s="488" t="s">
        <v>1521</v>
      </c>
      <c r="P2386" s="488" t="s">
        <v>1554</v>
      </c>
      <c r="Q2386" s="488" t="s">
        <v>1523</v>
      </c>
      <c r="R2386" s="495" t="s">
        <v>1524</v>
      </c>
      <c r="S2386" s="494"/>
      <c r="T2386" s="494"/>
      <c r="U2386" s="488" t="s">
        <v>15445</v>
      </c>
      <c r="AB2386" s="488" t="s">
        <v>15446</v>
      </c>
      <c r="AC2386" s="496">
        <v>9.07E9</v>
      </c>
      <c r="AD2386" s="497"/>
      <c r="AE2386" s="494"/>
      <c r="AF2386" s="494"/>
      <c r="AG2386" s="494"/>
      <c r="AH2386" s="494"/>
      <c r="AI2386" s="494"/>
      <c r="AJ2386" s="488" t="s">
        <v>1527</v>
      </c>
      <c r="AK2386" s="494"/>
      <c r="AL2386" s="494"/>
      <c r="AM2386" s="488" t="s">
        <v>15447</v>
      </c>
      <c r="AO2386" s="497"/>
      <c r="AP2386" s="494"/>
      <c r="AQ2386" s="494"/>
      <c r="AR2386" s="494"/>
      <c r="AS2386" s="494"/>
      <c r="AT2386" s="488" t="s">
        <v>1529</v>
      </c>
      <c r="AU2386" s="492">
        <v>3751.0</v>
      </c>
      <c r="AV2386" s="492">
        <v>10.0</v>
      </c>
      <c r="AW2386" s="492">
        <v>2028.0</v>
      </c>
      <c r="AX2386" s="488" t="s">
        <v>1587</v>
      </c>
      <c r="AY2386" s="488" t="s">
        <v>11638</v>
      </c>
      <c r="AZ2386" s="488" t="s">
        <v>1531</v>
      </c>
    </row>
    <row r="2387" hidden="1">
      <c r="A2387" s="488" t="s">
        <v>15448</v>
      </c>
      <c r="B2387" s="488" t="s">
        <v>15449</v>
      </c>
      <c r="C2387" s="488" t="s">
        <v>1513</v>
      </c>
      <c r="D2387" s="488" t="s">
        <v>1514</v>
      </c>
      <c r="E2387" s="491">
        <v>45821.81736111111</v>
      </c>
      <c r="F2387" s="492">
        <v>2980.0</v>
      </c>
      <c r="G2387" s="488" t="s">
        <v>1515</v>
      </c>
      <c r="H2387" s="492">
        <v>2980.0</v>
      </c>
      <c r="I2387" s="488" t="s">
        <v>1515</v>
      </c>
      <c r="J2387" s="488" t="s">
        <v>1516</v>
      </c>
      <c r="K2387" s="488" t="s">
        <v>1517</v>
      </c>
      <c r="L2387" s="488" t="s">
        <v>15450</v>
      </c>
      <c r="M2387" s="488" t="s">
        <v>15451</v>
      </c>
      <c r="N2387" s="488" t="s">
        <v>1520</v>
      </c>
      <c r="O2387" s="488" t="s">
        <v>1521</v>
      </c>
      <c r="P2387" s="488" t="s">
        <v>1554</v>
      </c>
      <c r="Q2387" s="488" t="s">
        <v>1523</v>
      </c>
      <c r="R2387" s="495" t="s">
        <v>1524</v>
      </c>
      <c r="S2387" s="494"/>
      <c r="T2387" s="494"/>
      <c r="U2387" s="488" t="s">
        <v>15452</v>
      </c>
      <c r="AB2387" s="488" t="s">
        <v>15453</v>
      </c>
      <c r="AC2387" s="496">
        <v>7.04E9</v>
      </c>
      <c r="AD2387" s="497"/>
      <c r="AE2387" s="494"/>
      <c r="AF2387" s="494"/>
      <c r="AG2387" s="494"/>
      <c r="AH2387" s="494"/>
      <c r="AI2387" s="494"/>
      <c r="AJ2387" s="488" t="s">
        <v>1527</v>
      </c>
      <c r="AK2387" s="494"/>
      <c r="AL2387" s="494"/>
      <c r="AM2387" s="488" t="s">
        <v>15454</v>
      </c>
      <c r="AO2387" s="497"/>
      <c r="AP2387" s="494"/>
      <c r="AQ2387" s="494"/>
      <c r="AR2387" s="494"/>
      <c r="AS2387" s="494"/>
      <c r="AT2387" s="488" t="s">
        <v>1529</v>
      </c>
      <c r="AU2387" s="492">
        <v>8765.0</v>
      </c>
      <c r="AV2387" s="492">
        <v>5.0</v>
      </c>
      <c r="AW2387" s="492">
        <v>2029.0</v>
      </c>
      <c r="AX2387" s="488" t="s">
        <v>1634</v>
      </c>
      <c r="AY2387" s="488" t="s">
        <v>1831</v>
      </c>
      <c r="AZ2387" s="488" t="s">
        <v>1531</v>
      </c>
    </row>
    <row r="2388" hidden="1">
      <c r="A2388" s="488" t="s">
        <v>15455</v>
      </c>
      <c r="B2388" s="488" t="s">
        <v>15456</v>
      </c>
      <c r="C2388" s="488" t="s">
        <v>1513</v>
      </c>
      <c r="D2388" s="488" t="s">
        <v>1514</v>
      </c>
      <c r="E2388" s="491">
        <v>45821.81180555555</v>
      </c>
      <c r="F2388" s="492">
        <v>9800.0</v>
      </c>
      <c r="G2388" s="488" t="s">
        <v>1515</v>
      </c>
      <c r="H2388" s="492">
        <v>9800.0</v>
      </c>
      <c r="I2388" s="488" t="s">
        <v>1515</v>
      </c>
      <c r="J2388" s="488" t="s">
        <v>1516</v>
      </c>
      <c r="K2388" s="488" t="s">
        <v>1517</v>
      </c>
      <c r="L2388" s="488" t="s">
        <v>15457</v>
      </c>
      <c r="M2388" s="488" t="s">
        <v>15458</v>
      </c>
      <c r="N2388" s="488" t="s">
        <v>1520</v>
      </c>
      <c r="O2388" s="488" t="s">
        <v>1521</v>
      </c>
      <c r="P2388" s="488" t="s">
        <v>1724</v>
      </c>
      <c r="Q2388" s="488" t="s">
        <v>1523</v>
      </c>
      <c r="R2388" s="495" t="s">
        <v>1524</v>
      </c>
      <c r="S2388" s="494"/>
      <c r="T2388" s="494"/>
      <c r="U2388" s="488" t="s">
        <v>15459</v>
      </c>
      <c r="AB2388" s="488" t="s">
        <v>15460</v>
      </c>
      <c r="AC2388" s="496">
        <v>9.04E9</v>
      </c>
      <c r="AD2388" s="497"/>
      <c r="AE2388" s="494"/>
      <c r="AF2388" s="494"/>
      <c r="AG2388" s="494"/>
      <c r="AH2388" s="494"/>
      <c r="AI2388" s="494"/>
      <c r="AJ2388" s="488" t="s">
        <v>1527</v>
      </c>
      <c r="AK2388" s="494"/>
      <c r="AL2388" s="494"/>
      <c r="AM2388" s="488" t="s">
        <v>15461</v>
      </c>
      <c r="AP2388" s="494"/>
      <c r="AQ2388" s="494"/>
      <c r="AR2388" s="494"/>
      <c r="AS2388" s="494"/>
      <c r="AT2388" s="488" t="s">
        <v>1529</v>
      </c>
      <c r="AU2388" s="492">
        <v>5008.0</v>
      </c>
      <c r="AV2388" s="492">
        <v>2.0</v>
      </c>
      <c r="AW2388" s="492">
        <v>2026.0</v>
      </c>
      <c r="AX2388" s="488" t="s">
        <v>1728</v>
      </c>
      <c r="AY2388" s="488" t="s">
        <v>1729</v>
      </c>
      <c r="AZ2388" s="488" t="s">
        <v>1531</v>
      </c>
    </row>
    <row r="2389" hidden="1">
      <c r="A2389" s="488" t="s">
        <v>15462</v>
      </c>
      <c r="B2389" s="488" t="s">
        <v>15442</v>
      </c>
      <c r="C2389" s="488" t="s">
        <v>1513</v>
      </c>
      <c r="D2389" s="488" t="s">
        <v>1514</v>
      </c>
      <c r="E2389" s="491">
        <v>45821.81180555555</v>
      </c>
      <c r="F2389" s="492">
        <v>2980.0</v>
      </c>
      <c r="G2389" s="488" t="s">
        <v>1515</v>
      </c>
      <c r="H2389" s="492">
        <v>2980.0</v>
      </c>
      <c r="I2389" s="488" t="s">
        <v>1515</v>
      </c>
      <c r="J2389" s="488" t="s">
        <v>1516</v>
      </c>
      <c r="K2389" s="488" t="s">
        <v>1517</v>
      </c>
      <c r="L2389" s="488" t="s">
        <v>15443</v>
      </c>
      <c r="M2389" s="488" t="s">
        <v>15463</v>
      </c>
      <c r="N2389" s="488" t="s">
        <v>1520</v>
      </c>
      <c r="O2389" s="488" t="s">
        <v>1521</v>
      </c>
      <c r="P2389" s="488" t="s">
        <v>1554</v>
      </c>
      <c r="Q2389" s="488" t="s">
        <v>1523</v>
      </c>
      <c r="R2389" s="495" t="s">
        <v>1524</v>
      </c>
      <c r="S2389" s="494"/>
      <c r="T2389" s="494"/>
      <c r="U2389" s="488" t="s">
        <v>15464</v>
      </c>
      <c r="AB2389" s="488" t="s">
        <v>15446</v>
      </c>
      <c r="AC2389" s="496">
        <v>9.07E9</v>
      </c>
      <c r="AD2389" s="494"/>
      <c r="AE2389" s="494"/>
      <c r="AF2389" s="494"/>
      <c r="AG2389" s="494"/>
      <c r="AH2389" s="494"/>
      <c r="AI2389" s="494"/>
      <c r="AJ2389" s="488" t="s">
        <v>1527</v>
      </c>
      <c r="AK2389" s="494"/>
      <c r="AL2389" s="494"/>
      <c r="AM2389" s="488" t="s">
        <v>15447</v>
      </c>
      <c r="AO2389" s="494"/>
      <c r="AP2389" s="494"/>
      <c r="AQ2389" s="494"/>
      <c r="AR2389" s="494"/>
      <c r="AS2389" s="494"/>
      <c r="AT2389" s="488" t="s">
        <v>1529</v>
      </c>
      <c r="AU2389" s="492">
        <v>3751.0</v>
      </c>
      <c r="AV2389" s="492">
        <v>10.0</v>
      </c>
      <c r="AW2389" s="492">
        <v>2028.0</v>
      </c>
      <c r="AX2389" s="488" t="s">
        <v>1587</v>
      </c>
      <c r="AY2389" s="488" t="s">
        <v>11638</v>
      </c>
      <c r="AZ2389" s="488" t="s">
        <v>1531</v>
      </c>
    </row>
    <row r="2390" hidden="1">
      <c r="A2390" s="488" t="s">
        <v>15465</v>
      </c>
      <c r="B2390" s="488" t="s">
        <v>15466</v>
      </c>
      <c r="C2390" s="488" t="s">
        <v>1513</v>
      </c>
      <c r="D2390" s="488" t="s">
        <v>1514</v>
      </c>
      <c r="E2390" s="491">
        <v>45821.808333333334</v>
      </c>
      <c r="F2390" s="492">
        <v>2980.0</v>
      </c>
      <c r="G2390" s="488" t="s">
        <v>1515</v>
      </c>
      <c r="H2390" s="492">
        <v>2980.0</v>
      </c>
      <c r="I2390" s="488" t="s">
        <v>1515</v>
      </c>
      <c r="J2390" s="488" t="s">
        <v>1516</v>
      </c>
      <c r="K2390" s="488" t="s">
        <v>1517</v>
      </c>
      <c r="L2390" s="488" t="s">
        <v>15467</v>
      </c>
      <c r="M2390" s="488" t="s">
        <v>15468</v>
      </c>
      <c r="N2390" s="488" t="s">
        <v>1520</v>
      </c>
      <c r="O2390" s="488" t="s">
        <v>1521</v>
      </c>
      <c r="P2390" s="488" t="s">
        <v>1554</v>
      </c>
      <c r="Q2390" s="488" t="s">
        <v>1523</v>
      </c>
      <c r="R2390" s="495" t="s">
        <v>1524</v>
      </c>
      <c r="S2390" s="494"/>
      <c r="T2390" s="494"/>
      <c r="U2390" s="488" t="s">
        <v>15469</v>
      </c>
      <c r="AB2390" s="488" t="s">
        <v>15470</v>
      </c>
      <c r="AC2390" s="496">
        <v>8.06E9</v>
      </c>
      <c r="AD2390" s="497"/>
      <c r="AE2390" s="494"/>
      <c r="AF2390" s="494"/>
      <c r="AG2390" s="494"/>
      <c r="AH2390" s="494"/>
      <c r="AI2390" s="494"/>
      <c r="AJ2390" s="488" t="s">
        <v>1527</v>
      </c>
      <c r="AK2390" s="494"/>
      <c r="AL2390" s="494"/>
      <c r="AM2390" s="488" t="s">
        <v>15471</v>
      </c>
      <c r="AO2390" s="494"/>
      <c r="AP2390" s="494"/>
      <c r="AQ2390" s="494"/>
      <c r="AR2390" s="494"/>
      <c r="AS2390" s="494"/>
      <c r="AT2390" s="488" t="s">
        <v>1529</v>
      </c>
      <c r="AU2390" s="492">
        <v>2003.0</v>
      </c>
      <c r="AV2390" s="492">
        <v>4.0</v>
      </c>
      <c r="AW2390" s="492">
        <v>2030.0</v>
      </c>
      <c r="AX2390" s="488" t="s">
        <v>1634</v>
      </c>
      <c r="AY2390" s="488" t="s">
        <v>3306</v>
      </c>
      <c r="AZ2390" s="488" t="s">
        <v>1531</v>
      </c>
    </row>
    <row r="2391">
      <c r="A2391" s="488" t="s">
        <v>15472</v>
      </c>
      <c r="B2391" s="488" t="s">
        <v>15473</v>
      </c>
      <c r="C2391" s="488" t="s">
        <v>1513</v>
      </c>
      <c r="D2391" s="488" t="s">
        <v>1514</v>
      </c>
      <c r="E2391" s="491">
        <v>45821.808333333334</v>
      </c>
      <c r="F2391" s="492">
        <v>9800.0</v>
      </c>
      <c r="G2391" s="488" t="s">
        <v>1515</v>
      </c>
      <c r="H2391" s="492">
        <v>9800.0</v>
      </c>
      <c r="I2391" s="488" t="s">
        <v>1515</v>
      </c>
      <c r="J2391" s="488" t="s">
        <v>1516</v>
      </c>
      <c r="K2391" s="488" t="s">
        <v>1517</v>
      </c>
      <c r="L2391" s="488" t="s">
        <v>15474</v>
      </c>
      <c r="M2391" s="488" t="s">
        <v>15475</v>
      </c>
      <c r="N2391" s="488" t="s">
        <v>1520</v>
      </c>
      <c r="O2391" s="488" t="s">
        <v>1521</v>
      </c>
      <c r="P2391" s="488" t="s">
        <v>1554</v>
      </c>
      <c r="Q2391" s="488" t="s">
        <v>1714</v>
      </c>
      <c r="R2391" s="495" t="s">
        <v>1524</v>
      </c>
      <c r="S2391" s="494"/>
      <c r="T2391" s="494"/>
      <c r="U2391" s="488" t="s">
        <v>15476</v>
      </c>
      <c r="V2391" s="495" t="s">
        <v>1524</v>
      </c>
      <c r="W2391" s="497"/>
      <c r="X2391" s="488" t="s">
        <v>1781</v>
      </c>
      <c r="Y2391" s="492">
        <v>9800.0</v>
      </c>
      <c r="Z2391" s="488" t="s">
        <v>1515</v>
      </c>
      <c r="AA2391" s="488" t="s">
        <v>1516</v>
      </c>
      <c r="AB2391" s="488" t="s">
        <v>15477</v>
      </c>
      <c r="AC2391" s="496">
        <v>9.08E9</v>
      </c>
      <c r="AD2391" s="497"/>
      <c r="AE2391" s="497"/>
      <c r="AF2391" s="497"/>
      <c r="AG2391" s="497"/>
      <c r="AH2391" s="497"/>
      <c r="AI2391" s="494"/>
      <c r="AJ2391" s="488" t="s">
        <v>1527</v>
      </c>
      <c r="AK2391" s="498"/>
      <c r="AL2391" s="499"/>
      <c r="AM2391" s="488" t="s">
        <v>15478</v>
      </c>
      <c r="AP2391" s="494"/>
      <c r="AQ2391" s="494"/>
      <c r="AR2391" s="494"/>
      <c r="AS2391" s="494"/>
      <c r="AT2391" s="488" t="s">
        <v>1529</v>
      </c>
      <c r="AU2391" s="492">
        <v>4357.0</v>
      </c>
      <c r="AV2391" s="492">
        <v>6.0</v>
      </c>
      <c r="AW2391" s="492">
        <v>2027.0</v>
      </c>
      <c r="AX2391" s="488" t="s">
        <v>1634</v>
      </c>
      <c r="AY2391" s="488" t="s">
        <v>1831</v>
      </c>
      <c r="AZ2391" s="488" t="s">
        <v>1531</v>
      </c>
    </row>
    <row r="2392" hidden="1">
      <c r="A2392" s="488" t="s">
        <v>15479</v>
      </c>
      <c r="B2392" s="488" t="s">
        <v>15456</v>
      </c>
      <c r="C2392" s="488" t="s">
        <v>1513</v>
      </c>
      <c r="D2392" s="488" t="s">
        <v>1514</v>
      </c>
      <c r="E2392" s="491">
        <v>45821.808333333334</v>
      </c>
      <c r="F2392" s="492">
        <v>2980.0</v>
      </c>
      <c r="G2392" s="488" t="s">
        <v>1515</v>
      </c>
      <c r="H2392" s="492">
        <v>2980.0</v>
      </c>
      <c r="I2392" s="488" t="s">
        <v>1515</v>
      </c>
      <c r="J2392" s="488" t="s">
        <v>1516</v>
      </c>
      <c r="K2392" s="488" t="s">
        <v>1517</v>
      </c>
      <c r="L2392" s="488" t="s">
        <v>15457</v>
      </c>
      <c r="M2392" s="488" t="s">
        <v>15480</v>
      </c>
      <c r="N2392" s="488" t="s">
        <v>1520</v>
      </c>
      <c r="O2392" s="488" t="s">
        <v>1521</v>
      </c>
      <c r="P2392" s="488" t="s">
        <v>1724</v>
      </c>
      <c r="Q2392" s="488" t="s">
        <v>1523</v>
      </c>
      <c r="R2392" s="495" t="s">
        <v>1524</v>
      </c>
      <c r="S2392" s="494"/>
      <c r="T2392" s="494"/>
      <c r="U2392" s="488" t="s">
        <v>15481</v>
      </c>
      <c r="AB2392" s="488" t="s">
        <v>15460</v>
      </c>
      <c r="AC2392" s="496">
        <v>9.04E9</v>
      </c>
      <c r="AD2392" s="497"/>
      <c r="AE2392" s="497"/>
      <c r="AF2392" s="497"/>
      <c r="AG2392" s="497"/>
      <c r="AH2392" s="497"/>
      <c r="AI2392" s="494"/>
      <c r="AJ2392" s="488" t="s">
        <v>1527</v>
      </c>
      <c r="AK2392" s="498"/>
      <c r="AL2392" s="499"/>
      <c r="AM2392" s="488" t="s">
        <v>15461</v>
      </c>
      <c r="AP2392" s="494"/>
      <c r="AQ2392" s="494"/>
      <c r="AR2392" s="494"/>
      <c r="AS2392" s="494"/>
      <c r="AT2392" s="488" t="s">
        <v>1529</v>
      </c>
      <c r="AU2392" s="492">
        <v>5008.0</v>
      </c>
      <c r="AV2392" s="492">
        <v>2.0</v>
      </c>
      <c r="AW2392" s="492">
        <v>2026.0</v>
      </c>
      <c r="AX2392" s="488" t="s">
        <v>1728</v>
      </c>
      <c r="AY2392" s="488" t="s">
        <v>1729</v>
      </c>
      <c r="AZ2392" s="488" t="s">
        <v>1531</v>
      </c>
    </row>
    <row r="2393" hidden="1">
      <c r="A2393" s="488" t="s">
        <v>12219</v>
      </c>
      <c r="B2393" s="488" t="s">
        <v>12220</v>
      </c>
      <c r="C2393" s="488" t="s">
        <v>1513</v>
      </c>
      <c r="D2393" s="488" t="s">
        <v>1514</v>
      </c>
      <c r="E2393" s="491">
        <v>45821.802777777775</v>
      </c>
      <c r="F2393" s="492">
        <v>9800.0</v>
      </c>
      <c r="G2393" s="488" t="s">
        <v>1515</v>
      </c>
      <c r="H2393" s="492">
        <v>9800.0</v>
      </c>
      <c r="I2393" s="488" t="s">
        <v>1515</v>
      </c>
      <c r="J2393" s="488" t="s">
        <v>1516</v>
      </c>
      <c r="K2393" s="488" t="s">
        <v>1517</v>
      </c>
      <c r="L2393" s="488" t="s">
        <v>12221</v>
      </c>
      <c r="M2393" s="488" t="s">
        <v>12222</v>
      </c>
      <c r="N2393" s="488" t="s">
        <v>1520</v>
      </c>
      <c r="O2393" s="488" t="s">
        <v>1521</v>
      </c>
      <c r="P2393" s="488" t="s">
        <v>1545</v>
      </c>
      <c r="Q2393" s="488" t="s">
        <v>1523</v>
      </c>
      <c r="R2393" s="495" t="s">
        <v>1524</v>
      </c>
      <c r="S2393" s="494"/>
      <c r="T2393" s="494"/>
      <c r="U2393" s="488" t="s">
        <v>2900</v>
      </c>
      <c r="AB2393" s="488" t="s">
        <v>12223</v>
      </c>
      <c r="AC2393" s="496">
        <v>8.04E9</v>
      </c>
      <c r="AD2393" s="497"/>
      <c r="AE2393" s="497"/>
      <c r="AF2393" s="497"/>
      <c r="AG2393" s="497"/>
      <c r="AH2393" s="497"/>
      <c r="AI2393" s="494"/>
      <c r="AJ2393" s="488" t="s">
        <v>1527</v>
      </c>
      <c r="AK2393" s="498"/>
      <c r="AL2393" s="499"/>
      <c r="AM2393" s="488" t="s">
        <v>12224</v>
      </c>
      <c r="AO2393" s="494"/>
      <c r="AP2393" s="494"/>
      <c r="AQ2393" s="494"/>
      <c r="AR2393" s="494"/>
      <c r="AS2393" s="494"/>
      <c r="AT2393" s="488" t="s">
        <v>1529</v>
      </c>
      <c r="AU2393" s="492">
        <v>727.0</v>
      </c>
      <c r="AV2393" s="492">
        <v>1.0</v>
      </c>
      <c r="AW2393" s="492">
        <v>2030.0</v>
      </c>
      <c r="AX2393" s="497"/>
      <c r="AY2393" s="488" t="s">
        <v>1652</v>
      </c>
      <c r="AZ2393" s="488" t="s">
        <v>1531</v>
      </c>
    </row>
    <row r="2394" hidden="1">
      <c r="A2394" s="488" t="s">
        <v>15482</v>
      </c>
      <c r="B2394" s="488" t="s">
        <v>15483</v>
      </c>
      <c r="C2394" s="488" t="s">
        <v>1513</v>
      </c>
      <c r="D2394" s="488" t="s">
        <v>1514</v>
      </c>
      <c r="E2394" s="491">
        <v>45821.79583333333</v>
      </c>
      <c r="F2394" s="492">
        <v>9800.0</v>
      </c>
      <c r="G2394" s="488" t="s">
        <v>1515</v>
      </c>
      <c r="H2394" s="492">
        <v>9800.0</v>
      </c>
      <c r="I2394" s="488" t="s">
        <v>1515</v>
      </c>
      <c r="J2394" s="488" t="s">
        <v>1516</v>
      </c>
      <c r="K2394" s="488" t="s">
        <v>1517</v>
      </c>
      <c r="L2394" s="488" t="s">
        <v>15484</v>
      </c>
      <c r="M2394" s="488" t="s">
        <v>15485</v>
      </c>
      <c r="N2394" s="488" t="s">
        <v>1520</v>
      </c>
      <c r="O2394" s="488" t="s">
        <v>1521</v>
      </c>
      <c r="P2394" s="488" t="s">
        <v>1724</v>
      </c>
      <c r="Q2394" s="488" t="s">
        <v>1523</v>
      </c>
      <c r="R2394" s="495" t="s">
        <v>1524</v>
      </c>
      <c r="S2394" s="494"/>
      <c r="T2394" s="494"/>
      <c r="U2394" s="488" t="s">
        <v>15486</v>
      </c>
      <c r="AB2394" s="488" t="s">
        <v>15487</v>
      </c>
      <c r="AC2394" s="496">
        <v>8.04E9</v>
      </c>
      <c r="AD2394" s="497"/>
      <c r="AE2394" s="497"/>
      <c r="AF2394" s="497"/>
      <c r="AG2394" s="497"/>
      <c r="AH2394" s="497"/>
      <c r="AI2394" s="494"/>
      <c r="AJ2394" s="488" t="s">
        <v>1527</v>
      </c>
      <c r="AK2394" s="498"/>
      <c r="AL2394" s="499"/>
      <c r="AM2394" s="488" t="s">
        <v>15488</v>
      </c>
      <c r="AO2394" s="494"/>
      <c r="AP2394" s="494"/>
      <c r="AQ2394" s="494"/>
      <c r="AR2394" s="494"/>
      <c r="AS2394" s="494"/>
      <c r="AT2394" s="488" t="s">
        <v>1529</v>
      </c>
      <c r="AU2394" s="492">
        <v>4002.0</v>
      </c>
      <c r="AV2394" s="492">
        <v>8.0</v>
      </c>
      <c r="AW2394" s="492">
        <v>2029.0</v>
      </c>
      <c r="AX2394" s="488" t="s">
        <v>1728</v>
      </c>
      <c r="AY2394" s="488" t="s">
        <v>1729</v>
      </c>
      <c r="AZ2394" s="488" t="s">
        <v>1531</v>
      </c>
    </row>
    <row r="2395" hidden="1">
      <c r="A2395" s="488" t="s">
        <v>15489</v>
      </c>
      <c r="B2395" s="488" t="s">
        <v>15483</v>
      </c>
      <c r="C2395" s="488" t="s">
        <v>1513</v>
      </c>
      <c r="D2395" s="488" t="s">
        <v>1514</v>
      </c>
      <c r="E2395" s="491">
        <v>45821.79375</v>
      </c>
      <c r="F2395" s="492">
        <v>2980.0</v>
      </c>
      <c r="G2395" s="488" t="s">
        <v>1515</v>
      </c>
      <c r="H2395" s="492">
        <v>2980.0</v>
      </c>
      <c r="I2395" s="488" t="s">
        <v>1515</v>
      </c>
      <c r="J2395" s="488" t="s">
        <v>1516</v>
      </c>
      <c r="K2395" s="488" t="s">
        <v>1517</v>
      </c>
      <c r="L2395" s="488" t="s">
        <v>15484</v>
      </c>
      <c r="M2395" s="488" t="s">
        <v>15490</v>
      </c>
      <c r="N2395" s="488" t="s">
        <v>1520</v>
      </c>
      <c r="O2395" s="488" t="s">
        <v>1521</v>
      </c>
      <c r="P2395" s="488" t="s">
        <v>1724</v>
      </c>
      <c r="Q2395" s="488" t="s">
        <v>1523</v>
      </c>
      <c r="R2395" s="495" t="s">
        <v>1524</v>
      </c>
      <c r="S2395" s="494"/>
      <c r="T2395" s="494"/>
      <c r="U2395" s="488" t="s">
        <v>15491</v>
      </c>
      <c r="AB2395" s="488" t="s">
        <v>15487</v>
      </c>
      <c r="AC2395" s="496">
        <v>8.04E9</v>
      </c>
      <c r="AD2395" s="497"/>
      <c r="AE2395" s="497"/>
      <c r="AF2395" s="497"/>
      <c r="AG2395" s="497"/>
      <c r="AH2395" s="497"/>
      <c r="AI2395" s="494"/>
      <c r="AJ2395" s="488" t="s">
        <v>1527</v>
      </c>
      <c r="AK2395" s="498"/>
      <c r="AL2395" s="499"/>
      <c r="AM2395" s="488" t="s">
        <v>15488</v>
      </c>
      <c r="AO2395" s="494"/>
      <c r="AP2395" s="494"/>
      <c r="AQ2395" s="494"/>
      <c r="AR2395" s="494"/>
      <c r="AS2395" s="494"/>
      <c r="AT2395" s="488" t="s">
        <v>1529</v>
      </c>
      <c r="AU2395" s="492">
        <v>4002.0</v>
      </c>
      <c r="AV2395" s="492">
        <v>8.0</v>
      </c>
      <c r="AW2395" s="492">
        <v>2029.0</v>
      </c>
      <c r="AX2395" s="488" t="s">
        <v>1728</v>
      </c>
      <c r="AY2395" s="488" t="s">
        <v>1729</v>
      </c>
      <c r="AZ2395" s="488" t="s">
        <v>1531</v>
      </c>
    </row>
    <row r="2396" hidden="1">
      <c r="A2396" s="488" t="s">
        <v>15492</v>
      </c>
      <c r="B2396" s="488" t="s">
        <v>12220</v>
      </c>
      <c r="C2396" s="488" t="s">
        <v>1513</v>
      </c>
      <c r="D2396" s="488" t="s">
        <v>1514</v>
      </c>
      <c r="E2396" s="491">
        <v>45821.78888888889</v>
      </c>
      <c r="F2396" s="492">
        <v>2980.0</v>
      </c>
      <c r="G2396" s="488" t="s">
        <v>1515</v>
      </c>
      <c r="H2396" s="492">
        <v>2980.0</v>
      </c>
      <c r="I2396" s="488" t="s">
        <v>1515</v>
      </c>
      <c r="J2396" s="488" t="s">
        <v>1516</v>
      </c>
      <c r="K2396" s="488" t="s">
        <v>1517</v>
      </c>
      <c r="L2396" s="488" t="s">
        <v>12221</v>
      </c>
      <c r="M2396" s="488" t="s">
        <v>15493</v>
      </c>
      <c r="N2396" s="488" t="s">
        <v>1520</v>
      </c>
      <c r="O2396" s="488" t="s">
        <v>1521</v>
      </c>
      <c r="P2396" s="488" t="s">
        <v>1545</v>
      </c>
      <c r="Q2396" s="488" t="s">
        <v>1523</v>
      </c>
      <c r="R2396" s="495" t="s">
        <v>1524</v>
      </c>
      <c r="S2396" s="494"/>
      <c r="T2396" s="494"/>
      <c r="U2396" s="488" t="s">
        <v>4749</v>
      </c>
      <c r="AB2396" s="488" t="s">
        <v>12223</v>
      </c>
      <c r="AC2396" s="496">
        <v>8.04E9</v>
      </c>
      <c r="AD2396" s="497"/>
      <c r="AE2396" s="494"/>
      <c r="AF2396" s="494"/>
      <c r="AG2396" s="494"/>
      <c r="AH2396" s="494"/>
      <c r="AI2396" s="494"/>
      <c r="AJ2396" s="488" t="s">
        <v>1527</v>
      </c>
      <c r="AK2396" s="494"/>
      <c r="AL2396" s="494"/>
      <c r="AM2396" s="488" t="s">
        <v>12224</v>
      </c>
      <c r="AO2396" s="494"/>
      <c r="AP2396" s="494"/>
      <c r="AQ2396" s="494"/>
      <c r="AR2396" s="494"/>
      <c r="AS2396" s="494"/>
      <c r="AT2396" s="488" t="s">
        <v>1529</v>
      </c>
      <c r="AU2396" s="492">
        <v>727.0</v>
      </c>
      <c r="AV2396" s="492">
        <v>1.0</v>
      </c>
      <c r="AW2396" s="492">
        <v>2030.0</v>
      </c>
      <c r="AX2396" s="497"/>
      <c r="AY2396" s="488" t="s">
        <v>1652</v>
      </c>
      <c r="AZ2396" s="488" t="s">
        <v>1531</v>
      </c>
    </row>
    <row r="2397" hidden="1">
      <c r="A2397" s="488" t="s">
        <v>15494</v>
      </c>
      <c r="B2397" s="488" t="s">
        <v>15495</v>
      </c>
      <c r="C2397" s="488" t="s">
        <v>1513</v>
      </c>
      <c r="D2397" s="488" t="s">
        <v>1514</v>
      </c>
      <c r="E2397" s="491">
        <v>45821.7875</v>
      </c>
      <c r="F2397" s="492">
        <v>2980.0</v>
      </c>
      <c r="G2397" s="488" t="s">
        <v>1515</v>
      </c>
      <c r="H2397" s="492">
        <v>2980.0</v>
      </c>
      <c r="I2397" s="488" t="s">
        <v>1515</v>
      </c>
      <c r="J2397" s="488" t="s">
        <v>1516</v>
      </c>
      <c r="K2397" s="488" t="s">
        <v>1517</v>
      </c>
      <c r="L2397" s="488" t="s">
        <v>15496</v>
      </c>
      <c r="M2397" s="488" t="s">
        <v>15497</v>
      </c>
      <c r="N2397" s="488" t="s">
        <v>1520</v>
      </c>
      <c r="O2397" s="488" t="s">
        <v>1521</v>
      </c>
      <c r="P2397" s="488" t="s">
        <v>1554</v>
      </c>
      <c r="Q2397" s="488" t="s">
        <v>1523</v>
      </c>
      <c r="R2397" s="495" t="s">
        <v>1524</v>
      </c>
      <c r="S2397" s="494"/>
      <c r="T2397" s="494"/>
      <c r="U2397" s="488" t="s">
        <v>15498</v>
      </c>
      <c r="AB2397" s="488" t="s">
        <v>15499</v>
      </c>
      <c r="AC2397" s="496">
        <v>8.01E9</v>
      </c>
      <c r="AD2397" s="497"/>
      <c r="AE2397" s="494"/>
      <c r="AF2397" s="494"/>
      <c r="AG2397" s="494"/>
      <c r="AH2397" s="494"/>
      <c r="AI2397" s="494"/>
      <c r="AJ2397" s="488" t="s">
        <v>1527</v>
      </c>
      <c r="AK2397" s="494"/>
      <c r="AL2397" s="494"/>
      <c r="AM2397" s="488" t="s">
        <v>15500</v>
      </c>
      <c r="AP2397" s="494"/>
      <c r="AQ2397" s="494"/>
      <c r="AR2397" s="494"/>
      <c r="AS2397" s="494"/>
      <c r="AT2397" s="488" t="s">
        <v>1558</v>
      </c>
      <c r="AU2397" s="492">
        <v>8633.0</v>
      </c>
      <c r="AV2397" s="492">
        <v>12.0</v>
      </c>
      <c r="AW2397" s="492">
        <v>2031.0</v>
      </c>
      <c r="AX2397" s="488" t="s">
        <v>1587</v>
      </c>
      <c r="AY2397" s="488" t="s">
        <v>1588</v>
      </c>
      <c r="AZ2397" s="488" t="s">
        <v>1531</v>
      </c>
    </row>
    <row r="2398" hidden="1">
      <c r="A2398" s="488" t="s">
        <v>15501</v>
      </c>
      <c r="B2398" s="488" t="s">
        <v>15502</v>
      </c>
      <c r="C2398" s="488" t="s">
        <v>1513</v>
      </c>
      <c r="D2398" s="488" t="s">
        <v>1514</v>
      </c>
      <c r="E2398" s="491">
        <v>45821.779861111114</v>
      </c>
      <c r="F2398" s="492">
        <v>9800.0</v>
      </c>
      <c r="G2398" s="488" t="s">
        <v>1515</v>
      </c>
      <c r="H2398" s="492">
        <v>9800.0</v>
      </c>
      <c r="I2398" s="488" t="s">
        <v>1515</v>
      </c>
      <c r="J2398" s="488" t="s">
        <v>1516</v>
      </c>
      <c r="K2398" s="488" t="s">
        <v>1517</v>
      </c>
      <c r="L2398" s="488" t="s">
        <v>15503</v>
      </c>
      <c r="M2398" s="488" t="s">
        <v>15504</v>
      </c>
      <c r="N2398" s="488" t="s">
        <v>1520</v>
      </c>
      <c r="O2398" s="488" t="s">
        <v>1521</v>
      </c>
      <c r="P2398" s="488" t="s">
        <v>1554</v>
      </c>
      <c r="Q2398" s="488" t="s">
        <v>1523</v>
      </c>
      <c r="R2398" s="495" t="s">
        <v>1524</v>
      </c>
      <c r="S2398" s="494"/>
      <c r="T2398" s="494"/>
      <c r="U2398" s="488" t="s">
        <v>15505</v>
      </c>
      <c r="AB2398" s="488" t="s">
        <v>15506</v>
      </c>
      <c r="AC2398" s="496">
        <v>8.08E9</v>
      </c>
      <c r="AD2398" s="497"/>
      <c r="AE2398" s="497"/>
      <c r="AF2398" s="494"/>
      <c r="AG2398" s="494"/>
      <c r="AH2398" s="494"/>
      <c r="AI2398" s="494"/>
      <c r="AJ2398" s="488" t="s">
        <v>1527</v>
      </c>
      <c r="AK2398" s="494"/>
      <c r="AL2398" s="494"/>
      <c r="AM2398" s="488" t="s">
        <v>15507</v>
      </c>
      <c r="AO2398" s="497"/>
      <c r="AP2398" s="494"/>
      <c r="AQ2398" s="494"/>
      <c r="AR2398" s="494"/>
      <c r="AS2398" s="494"/>
      <c r="AT2398" s="488" t="s">
        <v>1529</v>
      </c>
      <c r="AU2398" s="492">
        <v>3534.0</v>
      </c>
      <c r="AV2398" s="492">
        <v>12.0</v>
      </c>
      <c r="AW2398" s="492">
        <v>2031.0</v>
      </c>
      <c r="AX2398" s="488" t="s">
        <v>1587</v>
      </c>
      <c r="AY2398" s="488" t="s">
        <v>1588</v>
      </c>
      <c r="AZ2398" s="488" t="s">
        <v>1531</v>
      </c>
    </row>
    <row r="2399" hidden="1">
      <c r="A2399" s="488" t="s">
        <v>15508</v>
      </c>
      <c r="B2399" s="488" t="s">
        <v>15502</v>
      </c>
      <c r="C2399" s="488" t="s">
        <v>1513</v>
      </c>
      <c r="D2399" s="488" t="s">
        <v>1514</v>
      </c>
      <c r="E2399" s="491">
        <v>45821.77291666667</v>
      </c>
      <c r="F2399" s="492">
        <v>2980.0</v>
      </c>
      <c r="G2399" s="488" t="s">
        <v>1515</v>
      </c>
      <c r="H2399" s="492">
        <v>2980.0</v>
      </c>
      <c r="I2399" s="488" t="s">
        <v>1515</v>
      </c>
      <c r="J2399" s="488" t="s">
        <v>1516</v>
      </c>
      <c r="K2399" s="488" t="s">
        <v>1517</v>
      </c>
      <c r="L2399" s="488" t="s">
        <v>15503</v>
      </c>
      <c r="M2399" s="488" t="s">
        <v>15509</v>
      </c>
      <c r="N2399" s="488" t="s">
        <v>1520</v>
      </c>
      <c r="O2399" s="488" t="s">
        <v>1521</v>
      </c>
      <c r="P2399" s="488" t="s">
        <v>1554</v>
      </c>
      <c r="Q2399" s="488" t="s">
        <v>1523</v>
      </c>
      <c r="R2399" s="495" t="s">
        <v>1524</v>
      </c>
      <c r="S2399" s="494"/>
      <c r="T2399" s="494"/>
      <c r="U2399" s="488" t="s">
        <v>15510</v>
      </c>
      <c r="AB2399" s="488" t="s">
        <v>15506</v>
      </c>
      <c r="AC2399" s="496">
        <v>8.08E9</v>
      </c>
      <c r="AD2399" s="497"/>
      <c r="AE2399" s="494"/>
      <c r="AF2399" s="494"/>
      <c r="AG2399" s="494"/>
      <c r="AH2399" s="494"/>
      <c r="AI2399" s="494"/>
      <c r="AJ2399" s="488" t="s">
        <v>1527</v>
      </c>
      <c r="AK2399" s="494"/>
      <c r="AL2399" s="494"/>
      <c r="AM2399" s="488" t="s">
        <v>15507</v>
      </c>
      <c r="AO2399" s="494"/>
      <c r="AP2399" s="494"/>
      <c r="AQ2399" s="494"/>
      <c r="AR2399" s="494"/>
      <c r="AS2399" s="494"/>
      <c r="AT2399" s="488" t="s">
        <v>1529</v>
      </c>
      <c r="AU2399" s="492">
        <v>3534.0</v>
      </c>
      <c r="AV2399" s="492">
        <v>12.0</v>
      </c>
      <c r="AW2399" s="492">
        <v>2031.0</v>
      </c>
      <c r="AX2399" s="488" t="s">
        <v>1587</v>
      </c>
      <c r="AY2399" s="488" t="s">
        <v>1588</v>
      </c>
      <c r="AZ2399" s="488" t="s">
        <v>1531</v>
      </c>
    </row>
    <row r="2400" hidden="1">
      <c r="A2400" s="488" t="s">
        <v>11451</v>
      </c>
      <c r="B2400" s="488" t="s">
        <v>11442</v>
      </c>
      <c r="C2400" s="488" t="s">
        <v>1513</v>
      </c>
      <c r="D2400" s="488" t="s">
        <v>1514</v>
      </c>
      <c r="E2400" s="491">
        <v>45821.770833333336</v>
      </c>
      <c r="F2400" s="492">
        <v>9800.0</v>
      </c>
      <c r="G2400" s="488" t="s">
        <v>1515</v>
      </c>
      <c r="H2400" s="492">
        <v>9800.0</v>
      </c>
      <c r="I2400" s="488" t="s">
        <v>1515</v>
      </c>
      <c r="J2400" s="488" t="s">
        <v>1516</v>
      </c>
      <c r="K2400" s="488" t="s">
        <v>1517</v>
      </c>
      <c r="L2400" s="488" t="s">
        <v>11443</v>
      </c>
      <c r="M2400" s="488" t="s">
        <v>11452</v>
      </c>
      <c r="N2400" s="488" t="s">
        <v>1520</v>
      </c>
      <c r="O2400" s="488" t="s">
        <v>1521</v>
      </c>
      <c r="P2400" s="488" t="s">
        <v>1522</v>
      </c>
      <c r="Q2400" s="488" t="s">
        <v>1523</v>
      </c>
      <c r="R2400" s="495" t="s">
        <v>1524</v>
      </c>
      <c r="S2400" s="494"/>
      <c r="T2400" s="494"/>
      <c r="U2400" s="488" t="s">
        <v>11453</v>
      </c>
      <c r="AB2400" s="488" t="s">
        <v>11446</v>
      </c>
      <c r="AC2400" s="496">
        <v>8.04E9</v>
      </c>
      <c r="AD2400" s="497"/>
      <c r="AE2400" s="494"/>
      <c r="AF2400" s="494"/>
      <c r="AG2400" s="494"/>
      <c r="AH2400" s="494"/>
      <c r="AI2400" s="494"/>
      <c r="AJ2400" s="488" t="s">
        <v>1527</v>
      </c>
      <c r="AK2400" s="494"/>
      <c r="AL2400" s="494"/>
      <c r="AM2400" s="488" t="s">
        <v>11447</v>
      </c>
      <c r="AO2400" s="494"/>
      <c r="AP2400" s="494"/>
      <c r="AQ2400" s="494"/>
      <c r="AR2400" s="494"/>
      <c r="AS2400" s="494"/>
      <c r="AT2400" s="488" t="s">
        <v>1529</v>
      </c>
      <c r="AU2400" s="492">
        <v>7095.0</v>
      </c>
      <c r="AV2400" s="492">
        <v>12.0</v>
      </c>
      <c r="AW2400" s="492">
        <v>2028.0</v>
      </c>
      <c r="AX2400" s="488" t="s">
        <v>1539</v>
      </c>
      <c r="AY2400" s="488" t="s">
        <v>2292</v>
      </c>
      <c r="AZ2400" s="488" t="s">
        <v>1531</v>
      </c>
    </row>
    <row r="2401" hidden="1">
      <c r="A2401" s="488" t="s">
        <v>15511</v>
      </c>
      <c r="B2401" s="488" t="s">
        <v>15512</v>
      </c>
      <c r="C2401" s="488" t="s">
        <v>1513</v>
      </c>
      <c r="D2401" s="488" t="s">
        <v>1514</v>
      </c>
      <c r="E2401" s="491">
        <v>45821.76527777778</v>
      </c>
      <c r="F2401" s="492">
        <v>2980.0</v>
      </c>
      <c r="G2401" s="488" t="s">
        <v>1515</v>
      </c>
      <c r="H2401" s="492">
        <v>2980.0</v>
      </c>
      <c r="I2401" s="488" t="s">
        <v>1515</v>
      </c>
      <c r="J2401" s="488" t="s">
        <v>1516</v>
      </c>
      <c r="K2401" s="488" t="s">
        <v>1517</v>
      </c>
      <c r="L2401" s="488" t="s">
        <v>15513</v>
      </c>
      <c r="M2401" s="488" t="s">
        <v>15514</v>
      </c>
      <c r="N2401" s="488" t="s">
        <v>1520</v>
      </c>
      <c r="O2401" s="488" t="s">
        <v>1521</v>
      </c>
      <c r="P2401" s="488" t="s">
        <v>1724</v>
      </c>
      <c r="Q2401" s="488" t="s">
        <v>1523</v>
      </c>
      <c r="R2401" s="495" t="s">
        <v>1524</v>
      </c>
      <c r="S2401" s="494"/>
      <c r="T2401" s="494"/>
      <c r="U2401" s="488" t="s">
        <v>15515</v>
      </c>
      <c r="AB2401" s="488" t="s">
        <v>15516</v>
      </c>
      <c r="AC2401" s="496">
        <v>9.02E9</v>
      </c>
      <c r="AD2401" s="497"/>
      <c r="AE2401" s="494"/>
      <c r="AF2401" s="494"/>
      <c r="AG2401" s="494"/>
      <c r="AH2401" s="494"/>
      <c r="AI2401" s="494"/>
      <c r="AJ2401" s="488" t="s">
        <v>1527</v>
      </c>
      <c r="AK2401" s="494"/>
      <c r="AL2401" s="494"/>
      <c r="AM2401" s="488" t="s">
        <v>5626</v>
      </c>
      <c r="AO2401" s="494"/>
      <c r="AP2401" s="494"/>
      <c r="AQ2401" s="494"/>
      <c r="AR2401" s="494"/>
      <c r="AS2401" s="494"/>
      <c r="AT2401" s="488" t="s">
        <v>1529</v>
      </c>
      <c r="AU2401" s="492">
        <v>4005.0</v>
      </c>
      <c r="AV2401" s="492">
        <v>8.0</v>
      </c>
      <c r="AW2401" s="492">
        <v>2029.0</v>
      </c>
      <c r="AX2401" s="488" t="s">
        <v>1728</v>
      </c>
      <c r="AY2401" s="488" t="s">
        <v>1729</v>
      </c>
      <c r="AZ2401" s="488" t="s">
        <v>1531</v>
      </c>
    </row>
    <row r="2402" hidden="1">
      <c r="A2402" s="488" t="s">
        <v>11441</v>
      </c>
      <c r="B2402" s="488" t="s">
        <v>11442</v>
      </c>
      <c r="C2402" s="488" t="s">
        <v>1513</v>
      </c>
      <c r="D2402" s="488" t="s">
        <v>1514</v>
      </c>
      <c r="E2402" s="491">
        <v>45821.756944444445</v>
      </c>
      <c r="F2402" s="492">
        <v>2980.0</v>
      </c>
      <c r="G2402" s="488" t="s">
        <v>1515</v>
      </c>
      <c r="H2402" s="492">
        <v>2980.0</v>
      </c>
      <c r="I2402" s="488" t="s">
        <v>1515</v>
      </c>
      <c r="J2402" s="488" t="s">
        <v>1516</v>
      </c>
      <c r="K2402" s="488" t="s">
        <v>1517</v>
      </c>
      <c r="L2402" s="488" t="s">
        <v>11443</v>
      </c>
      <c r="M2402" s="488" t="s">
        <v>11444</v>
      </c>
      <c r="N2402" s="488" t="s">
        <v>1520</v>
      </c>
      <c r="O2402" s="488" t="s">
        <v>1521</v>
      </c>
      <c r="P2402" s="488" t="s">
        <v>1522</v>
      </c>
      <c r="Q2402" s="488" t="s">
        <v>1523</v>
      </c>
      <c r="R2402" s="495" t="s">
        <v>1524</v>
      </c>
      <c r="S2402" s="494"/>
      <c r="T2402" s="494"/>
      <c r="U2402" s="488" t="s">
        <v>11445</v>
      </c>
      <c r="AB2402" s="488" t="s">
        <v>11446</v>
      </c>
      <c r="AC2402" s="496">
        <v>8.04E9</v>
      </c>
      <c r="AD2402" s="497"/>
      <c r="AE2402" s="497"/>
      <c r="AF2402" s="494"/>
      <c r="AG2402" s="494"/>
      <c r="AH2402" s="494"/>
      <c r="AI2402" s="494"/>
      <c r="AJ2402" s="488" t="s">
        <v>1527</v>
      </c>
      <c r="AK2402" s="494"/>
      <c r="AL2402" s="494"/>
      <c r="AM2402" s="488" t="s">
        <v>11447</v>
      </c>
      <c r="AO2402" s="497"/>
      <c r="AP2402" s="494"/>
      <c r="AQ2402" s="494"/>
      <c r="AR2402" s="494"/>
      <c r="AS2402" s="494"/>
      <c r="AT2402" s="488" t="s">
        <v>1529</v>
      </c>
      <c r="AU2402" s="492">
        <v>7095.0</v>
      </c>
      <c r="AV2402" s="492">
        <v>12.0</v>
      </c>
      <c r="AW2402" s="492">
        <v>2028.0</v>
      </c>
      <c r="AX2402" s="488" t="s">
        <v>1539</v>
      </c>
      <c r="AY2402" s="488" t="s">
        <v>2292</v>
      </c>
      <c r="AZ2402" s="488" t="s">
        <v>1531</v>
      </c>
    </row>
    <row r="2403" hidden="1">
      <c r="A2403" s="488" t="s">
        <v>15517</v>
      </c>
      <c r="B2403" s="488" t="s">
        <v>15518</v>
      </c>
      <c r="C2403" s="488" t="s">
        <v>1513</v>
      </c>
      <c r="D2403" s="488" t="s">
        <v>1514</v>
      </c>
      <c r="E2403" s="491">
        <v>45821.751388888886</v>
      </c>
      <c r="F2403" s="492">
        <v>9800.0</v>
      </c>
      <c r="G2403" s="488" t="s">
        <v>1515</v>
      </c>
      <c r="H2403" s="492">
        <v>9800.0</v>
      </c>
      <c r="I2403" s="488" t="s">
        <v>1515</v>
      </c>
      <c r="J2403" s="488" t="s">
        <v>1516</v>
      </c>
      <c r="K2403" s="488" t="s">
        <v>1517</v>
      </c>
      <c r="L2403" s="488" t="s">
        <v>15519</v>
      </c>
      <c r="M2403" s="488" t="s">
        <v>15520</v>
      </c>
      <c r="N2403" s="488" t="s">
        <v>1520</v>
      </c>
      <c r="O2403" s="488" t="s">
        <v>1521</v>
      </c>
      <c r="P2403" s="488" t="s">
        <v>1554</v>
      </c>
      <c r="Q2403" s="488" t="s">
        <v>1523</v>
      </c>
      <c r="R2403" s="495" t="s">
        <v>1524</v>
      </c>
      <c r="S2403" s="494"/>
      <c r="T2403" s="494"/>
      <c r="U2403" s="488" t="s">
        <v>15521</v>
      </c>
      <c r="AB2403" s="488" t="s">
        <v>15522</v>
      </c>
      <c r="AC2403" s="496">
        <v>5.01E9</v>
      </c>
      <c r="AD2403" s="497"/>
      <c r="AE2403" s="494"/>
      <c r="AF2403" s="494"/>
      <c r="AG2403" s="494"/>
      <c r="AH2403" s="494"/>
      <c r="AI2403" s="494"/>
      <c r="AJ2403" s="488" t="s">
        <v>1527</v>
      </c>
      <c r="AK2403" s="494"/>
      <c r="AL2403" s="494"/>
      <c r="AM2403" s="488" t="s">
        <v>15523</v>
      </c>
      <c r="AO2403" s="494"/>
      <c r="AP2403" s="494"/>
      <c r="AQ2403" s="494"/>
      <c r="AR2403" s="494"/>
      <c r="AS2403" s="494"/>
      <c r="AT2403" s="488" t="s">
        <v>1529</v>
      </c>
      <c r="AU2403" s="492">
        <v>3410.0</v>
      </c>
      <c r="AV2403" s="492">
        <v>6.0</v>
      </c>
      <c r="AW2403" s="492">
        <v>2027.0</v>
      </c>
      <c r="AX2403" s="488" t="s">
        <v>1587</v>
      </c>
      <c r="AY2403" s="488" t="s">
        <v>1597</v>
      </c>
      <c r="AZ2403" s="488" t="s">
        <v>1531</v>
      </c>
    </row>
    <row r="2404" hidden="1">
      <c r="A2404" s="488" t="s">
        <v>15524</v>
      </c>
      <c r="B2404" s="488" t="s">
        <v>15518</v>
      </c>
      <c r="C2404" s="488" t="s">
        <v>1513</v>
      </c>
      <c r="D2404" s="488" t="s">
        <v>1514</v>
      </c>
      <c r="E2404" s="491">
        <v>45821.74930555555</v>
      </c>
      <c r="F2404" s="492">
        <v>2980.0</v>
      </c>
      <c r="G2404" s="488" t="s">
        <v>1515</v>
      </c>
      <c r="H2404" s="492">
        <v>2980.0</v>
      </c>
      <c r="I2404" s="488" t="s">
        <v>1515</v>
      </c>
      <c r="J2404" s="488" t="s">
        <v>1516</v>
      </c>
      <c r="K2404" s="488" t="s">
        <v>1517</v>
      </c>
      <c r="L2404" s="488" t="s">
        <v>15519</v>
      </c>
      <c r="M2404" s="488" t="s">
        <v>15525</v>
      </c>
      <c r="N2404" s="488" t="s">
        <v>1520</v>
      </c>
      <c r="O2404" s="488" t="s">
        <v>1521</v>
      </c>
      <c r="P2404" s="488" t="s">
        <v>1554</v>
      </c>
      <c r="Q2404" s="488" t="s">
        <v>1523</v>
      </c>
      <c r="R2404" s="495" t="s">
        <v>1524</v>
      </c>
      <c r="S2404" s="494"/>
      <c r="T2404" s="494"/>
      <c r="U2404" s="488" t="s">
        <v>15526</v>
      </c>
      <c r="AB2404" s="488" t="s">
        <v>15522</v>
      </c>
      <c r="AC2404" s="496">
        <v>5.01E9</v>
      </c>
      <c r="AD2404" s="497"/>
      <c r="AE2404" s="494"/>
      <c r="AF2404" s="494"/>
      <c r="AG2404" s="494"/>
      <c r="AH2404" s="494"/>
      <c r="AI2404" s="494"/>
      <c r="AJ2404" s="488" t="s">
        <v>1527</v>
      </c>
      <c r="AK2404" s="494"/>
      <c r="AL2404" s="494"/>
      <c r="AM2404" s="488" t="s">
        <v>15523</v>
      </c>
      <c r="AO2404" s="497"/>
      <c r="AP2404" s="494"/>
      <c r="AQ2404" s="494"/>
      <c r="AR2404" s="494"/>
      <c r="AS2404" s="494"/>
      <c r="AT2404" s="488" t="s">
        <v>1529</v>
      </c>
      <c r="AU2404" s="492">
        <v>3410.0</v>
      </c>
      <c r="AV2404" s="492">
        <v>6.0</v>
      </c>
      <c r="AW2404" s="492">
        <v>2027.0</v>
      </c>
      <c r="AX2404" s="488" t="s">
        <v>1587</v>
      </c>
      <c r="AY2404" s="488" t="s">
        <v>1597</v>
      </c>
      <c r="AZ2404" s="488" t="s">
        <v>1531</v>
      </c>
    </row>
    <row r="2405">
      <c r="A2405" s="488" t="s">
        <v>15527</v>
      </c>
      <c r="B2405" s="488" t="s">
        <v>15528</v>
      </c>
      <c r="C2405" s="488" t="s">
        <v>1513</v>
      </c>
      <c r="D2405" s="488" t="s">
        <v>1514</v>
      </c>
      <c r="E2405" s="491">
        <v>45821.74513888889</v>
      </c>
      <c r="F2405" s="492">
        <v>2980.0</v>
      </c>
      <c r="G2405" s="488" t="s">
        <v>1515</v>
      </c>
      <c r="H2405" s="492">
        <v>2980.0</v>
      </c>
      <c r="I2405" s="488" t="s">
        <v>1515</v>
      </c>
      <c r="J2405" s="488" t="s">
        <v>1516</v>
      </c>
      <c r="K2405" s="488" t="s">
        <v>1517</v>
      </c>
      <c r="L2405" s="488" t="s">
        <v>5966</v>
      </c>
      <c r="M2405" s="488" t="s">
        <v>15529</v>
      </c>
      <c r="N2405" s="488" t="s">
        <v>1520</v>
      </c>
      <c r="O2405" s="488" t="s">
        <v>1521</v>
      </c>
      <c r="P2405" s="488" t="s">
        <v>1522</v>
      </c>
      <c r="Q2405" s="488" t="s">
        <v>4596</v>
      </c>
      <c r="R2405" s="495" t="s">
        <v>1524</v>
      </c>
      <c r="S2405" s="494"/>
      <c r="T2405" s="494"/>
      <c r="U2405" s="488" t="s">
        <v>15530</v>
      </c>
      <c r="V2405" s="495" t="s">
        <v>1524</v>
      </c>
      <c r="W2405" s="488" t="s">
        <v>1716</v>
      </c>
      <c r="X2405" s="488" t="s">
        <v>4667</v>
      </c>
      <c r="Y2405" s="492">
        <v>2980.0</v>
      </c>
      <c r="Z2405" s="488" t="s">
        <v>1515</v>
      </c>
      <c r="AA2405" s="488" t="s">
        <v>1516</v>
      </c>
      <c r="AB2405" s="488" t="s">
        <v>15531</v>
      </c>
      <c r="AE2405" s="494"/>
      <c r="AF2405" s="494"/>
      <c r="AG2405" s="494"/>
      <c r="AH2405" s="494"/>
      <c r="AI2405" s="494"/>
      <c r="AJ2405" s="488" t="s">
        <v>1527</v>
      </c>
      <c r="AK2405" s="494"/>
      <c r="AL2405" s="494"/>
      <c r="AM2405" s="488" t="s">
        <v>15532</v>
      </c>
      <c r="AO2405" s="497"/>
      <c r="AP2405" s="494"/>
      <c r="AQ2405" s="494"/>
      <c r="AR2405" s="494"/>
      <c r="AS2405" s="494"/>
      <c r="AT2405" s="488" t="s">
        <v>1529</v>
      </c>
      <c r="AU2405" s="492">
        <v>2607.0</v>
      </c>
      <c r="AV2405" s="492">
        <v>10.0</v>
      </c>
      <c r="AW2405" s="492">
        <v>2025.0</v>
      </c>
      <c r="AX2405" s="497"/>
      <c r="AY2405" s="488" t="s">
        <v>2720</v>
      </c>
      <c r="AZ2405" s="488" t="s">
        <v>1531</v>
      </c>
    </row>
    <row r="2406" hidden="1">
      <c r="A2406" s="488" t="s">
        <v>15533</v>
      </c>
      <c r="B2406" s="488" t="s">
        <v>15534</v>
      </c>
      <c r="C2406" s="488" t="s">
        <v>1513</v>
      </c>
      <c r="D2406" s="488" t="s">
        <v>1514</v>
      </c>
      <c r="E2406" s="491">
        <v>45821.70694444444</v>
      </c>
      <c r="F2406" s="492">
        <v>2980.0</v>
      </c>
      <c r="G2406" s="488" t="s">
        <v>1515</v>
      </c>
      <c r="H2406" s="492">
        <v>2980.0</v>
      </c>
      <c r="I2406" s="488" t="s">
        <v>1515</v>
      </c>
      <c r="J2406" s="488" t="s">
        <v>1516</v>
      </c>
      <c r="K2406" s="488" t="s">
        <v>1517</v>
      </c>
      <c r="L2406" s="488" t="s">
        <v>15535</v>
      </c>
      <c r="M2406" s="488" t="s">
        <v>15536</v>
      </c>
      <c r="N2406" s="488" t="s">
        <v>1520</v>
      </c>
      <c r="O2406" s="488" t="s">
        <v>1521</v>
      </c>
      <c r="P2406" s="488" t="s">
        <v>1554</v>
      </c>
      <c r="Q2406" s="488" t="s">
        <v>1523</v>
      </c>
      <c r="R2406" s="495" t="s">
        <v>1524</v>
      </c>
      <c r="S2406" s="494"/>
      <c r="T2406" s="494"/>
      <c r="U2406" s="488" t="s">
        <v>15537</v>
      </c>
      <c r="AB2406" s="488" t="s">
        <v>15538</v>
      </c>
      <c r="AC2406" s="496">
        <v>7.09E9</v>
      </c>
      <c r="AD2406" s="497"/>
      <c r="AE2406" s="497"/>
      <c r="AF2406" s="494"/>
      <c r="AG2406" s="494"/>
      <c r="AH2406" s="494"/>
      <c r="AI2406" s="494"/>
      <c r="AJ2406" s="488" t="s">
        <v>1527</v>
      </c>
      <c r="AK2406" s="494"/>
      <c r="AL2406" s="494"/>
      <c r="AM2406" s="488" t="s">
        <v>15539</v>
      </c>
      <c r="AO2406" s="497"/>
      <c r="AP2406" s="494"/>
      <c r="AQ2406" s="494"/>
      <c r="AR2406" s="494"/>
      <c r="AS2406" s="494"/>
      <c r="AT2406" s="488" t="s">
        <v>1558</v>
      </c>
      <c r="AU2406" s="492">
        <v>2927.0</v>
      </c>
      <c r="AV2406" s="492">
        <v>5.0</v>
      </c>
      <c r="AW2406" s="492">
        <v>2028.0</v>
      </c>
      <c r="AX2406" s="488" t="s">
        <v>1587</v>
      </c>
      <c r="AY2406" s="488" t="s">
        <v>3348</v>
      </c>
      <c r="AZ2406" s="488" t="s">
        <v>1531</v>
      </c>
    </row>
    <row r="2407" hidden="1">
      <c r="A2407" s="488" t="s">
        <v>15540</v>
      </c>
      <c r="B2407" s="488" t="s">
        <v>15541</v>
      </c>
      <c r="C2407" s="488" t="s">
        <v>1513</v>
      </c>
      <c r="D2407" s="488" t="s">
        <v>1514</v>
      </c>
      <c r="E2407" s="491">
        <v>45821.7</v>
      </c>
      <c r="F2407" s="492">
        <v>9800.0</v>
      </c>
      <c r="G2407" s="488" t="s">
        <v>1515</v>
      </c>
      <c r="H2407" s="492">
        <v>9800.0</v>
      </c>
      <c r="I2407" s="488" t="s">
        <v>1515</v>
      </c>
      <c r="J2407" s="488" t="s">
        <v>1516</v>
      </c>
      <c r="K2407" s="488" t="s">
        <v>1517</v>
      </c>
      <c r="L2407" s="488" t="s">
        <v>15542</v>
      </c>
      <c r="M2407" s="488" t="s">
        <v>15543</v>
      </c>
      <c r="N2407" s="488" t="s">
        <v>1520</v>
      </c>
      <c r="O2407" s="488" t="s">
        <v>1521</v>
      </c>
      <c r="P2407" s="488" t="s">
        <v>1522</v>
      </c>
      <c r="Q2407" s="488" t="s">
        <v>1523</v>
      </c>
      <c r="R2407" s="495" t="s">
        <v>1524</v>
      </c>
      <c r="S2407" s="494"/>
      <c r="T2407" s="494"/>
      <c r="U2407" s="488" t="s">
        <v>15544</v>
      </c>
      <c r="AB2407" s="488" t="s">
        <v>15545</v>
      </c>
      <c r="AC2407" s="496">
        <v>4.29E8</v>
      </c>
      <c r="AD2407" s="497"/>
      <c r="AE2407" s="494"/>
      <c r="AF2407" s="494"/>
      <c r="AG2407" s="494"/>
      <c r="AH2407" s="494"/>
      <c r="AI2407" s="494"/>
      <c r="AJ2407" s="488" t="s">
        <v>1527</v>
      </c>
      <c r="AK2407" s="494"/>
      <c r="AL2407" s="494"/>
      <c r="AM2407" s="488" t="s">
        <v>15546</v>
      </c>
      <c r="AO2407" s="494"/>
      <c r="AP2407" s="494"/>
      <c r="AQ2407" s="494"/>
      <c r="AR2407" s="494"/>
      <c r="AS2407" s="494"/>
      <c r="AT2407" s="488" t="s">
        <v>1529</v>
      </c>
      <c r="AU2407" s="492">
        <v>3003.0</v>
      </c>
      <c r="AV2407" s="492">
        <v>2.0</v>
      </c>
      <c r="AW2407" s="492">
        <v>2029.0</v>
      </c>
      <c r="AX2407" s="488" t="s">
        <v>1549</v>
      </c>
      <c r="AY2407" s="488" t="s">
        <v>1904</v>
      </c>
      <c r="AZ2407" s="488" t="s">
        <v>1531</v>
      </c>
    </row>
    <row r="2408" hidden="1">
      <c r="A2408" s="488" t="s">
        <v>15547</v>
      </c>
      <c r="B2408" s="488" t="s">
        <v>15541</v>
      </c>
      <c r="C2408" s="488" t="s">
        <v>1513</v>
      </c>
      <c r="D2408" s="488" t="s">
        <v>1514</v>
      </c>
      <c r="E2408" s="491">
        <v>45821.697222222225</v>
      </c>
      <c r="F2408" s="492">
        <v>2980.0</v>
      </c>
      <c r="G2408" s="488" t="s">
        <v>1515</v>
      </c>
      <c r="H2408" s="492">
        <v>2980.0</v>
      </c>
      <c r="I2408" s="488" t="s">
        <v>1515</v>
      </c>
      <c r="J2408" s="488" t="s">
        <v>1516</v>
      </c>
      <c r="K2408" s="488" t="s">
        <v>1517</v>
      </c>
      <c r="L2408" s="488" t="s">
        <v>15542</v>
      </c>
      <c r="M2408" s="488" t="s">
        <v>15548</v>
      </c>
      <c r="N2408" s="488" t="s">
        <v>1520</v>
      </c>
      <c r="O2408" s="488" t="s">
        <v>1521</v>
      </c>
      <c r="P2408" s="488" t="s">
        <v>1522</v>
      </c>
      <c r="Q2408" s="488" t="s">
        <v>1523</v>
      </c>
      <c r="R2408" s="495" t="s">
        <v>1524</v>
      </c>
      <c r="S2408" s="494"/>
      <c r="T2408" s="494"/>
      <c r="U2408" s="488" t="s">
        <v>15549</v>
      </c>
      <c r="AB2408" s="488" t="s">
        <v>15545</v>
      </c>
      <c r="AC2408" s="496">
        <v>4.29E8</v>
      </c>
      <c r="AD2408" s="497"/>
      <c r="AE2408" s="494"/>
      <c r="AF2408" s="494"/>
      <c r="AG2408" s="494"/>
      <c r="AH2408" s="494"/>
      <c r="AI2408" s="494"/>
      <c r="AJ2408" s="488" t="s">
        <v>1527</v>
      </c>
      <c r="AK2408" s="494"/>
      <c r="AL2408" s="494"/>
      <c r="AM2408" s="488" t="s">
        <v>15546</v>
      </c>
      <c r="AO2408" s="494"/>
      <c r="AP2408" s="494"/>
      <c r="AQ2408" s="494"/>
      <c r="AR2408" s="494"/>
      <c r="AS2408" s="494"/>
      <c r="AT2408" s="488" t="s">
        <v>1529</v>
      </c>
      <c r="AU2408" s="492">
        <v>3003.0</v>
      </c>
      <c r="AV2408" s="492">
        <v>2.0</v>
      </c>
      <c r="AW2408" s="492">
        <v>2029.0</v>
      </c>
      <c r="AX2408" s="488" t="s">
        <v>1549</v>
      </c>
      <c r="AY2408" s="488" t="s">
        <v>1904</v>
      </c>
      <c r="AZ2408" s="488" t="s">
        <v>1531</v>
      </c>
    </row>
    <row r="2409">
      <c r="A2409" s="488" t="s">
        <v>15550</v>
      </c>
      <c r="B2409" s="488" t="s">
        <v>15551</v>
      </c>
      <c r="C2409" s="488" t="s">
        <v>1513</v>
      </c>
      <c r="D2409" s="488" t="s">
        <v>1514</v>
      </c>
      <c r="E2409" s="491">
        <v>45821.69513888889</v>
      </c>
      <c r="F2409" s="492">
        <v>2980.0</v>
      </c>
      <c r="G2409" s="488" t="s">
        <v>1515</v>
      </c>
      <c r="H2409" s="492">
        <v>2980.0</v>
      </c>
      <c r="I2409" s="488" t="s">
        <v>1515</v>
      </c>
      <c r="J2409" s="488" t="s">
        <v>1516</v>
      </c>
      <c r="K2409" s="488" t="s">
        <v>1517</v>
      </c>
      <c r="L2409" s="488" t="s">
        <v>15552</v>
      </c>
      <c r="M2409" s="488" t="s">
        <v>15553</v>
      </c>
      <c r="N2409" s="488" t="s">
        <v>1520</v>
      </c>
      <c r="O2409" s="488" t="s">
        <v>1521</v>
      </c>
      <c r="P2409" s="488" t="s">
        <v>1522</v>
      </c>
      <c r="Q2409" s="488" t="s">
        <v>1714</v>
      </c>
      <c r="R2409" s="495" t="s">
        <v>1524</v>
      </c>
      <c r="S2409" s="494"/>
      <c r="T2409" s="494"/>
      <c r="U2409" s="488" t="s">
        <v>15554</v>
      </c>
      <c r="V2409" s="495" t="s">
        <v>1524</v>
      </c>
      <c r="W2409" s="488" t="s">
        <v>1716</v>
      </c>
      <c r="X2409" s="488" t="s">
        <v>1717</v>
      </c>
      <c r="Y2409" s="492">
        <v>2980.0</v>
      </c>
      <c r="Z2409" s="488" t="s">
        <v>1515</v>
      </c>
      <c r="AA2409" s="488" t="s">
        <v>1516</v>
      </c>
      <c r="AB2409" s="488" t="s">
        <v>15555</v>
      </c>
      <c r="AC2409" s="496">
        <v>9.01E9</v>
      </c>
      <c r="AD2409" s="497"/>
      <c r="AE2409" s="494"/>
      <c r="AF2409" s="494"/>
      <c r="AG2409" s="494"/>
      <c r="AH2409" s="494"/>
      <c r="AI2409" s="494"/>
      <c r="AJ2409" s="488" t="s">
        <v>1527</v>
      </c>
      <c r="AK2409" s="494"/>
      <c r="AL2409" s="494"/>
      <c r="AM2409" s="488" t="s">
        <v>15556</v>
      </c>
      <c r="AO2409" s="497"/>
      <c r="AP2409" s="494"/>
      <c r="AQ2409" s="494"/>
      <c r="AR2409" s="494"/>
      <c r="AS2409" s="494"/>
      <c r="AT2409" s="488" t="s">
        <v>1529</v>
      </c>
      <c r="AU2409" s="492">
        <v>1038.0</v>
      </c>
      <c r="AV2409" s="492">
        <v>12.0</v>
      </c>
      <c r="AW2409" s="492">
        <v>2025.0</v>
      </c>
      <c r="AX2409" s="488" t="s">
        <v>1634</v>
      </c>
      <c r="AY2409" s="488" t="s">
        <v>1540</v>
      </c>
      <c r="AZ2409" s="488" t="s">
        <v>1531</v>
      </c>
    </row>
    <row r="2410">
      <c r="A2410" s="488" t="s">
        <v>15557</v>
      </c>
      <c r="B2410" s="488" t="s">
        <v>15558</v>
      </c>
      <c r="C2410" s="488" t="s">
        <v>1513</v>
      </c>
      <c r="D2410" s="488" t="s">
        <v>1514</v>
      </c>
      <c r="E2410" s="491">
        <v>45821.67916666667</v>
      </c>
      <c r="F2410" s="492">
        <v>9800.0</v>
      </c>
      <c r="G2410" s="488" t="s">
        <v>1515</v>
      </c>
      <c r="H2410" s="492">
        <v>9800.0</v>
      </c>
      <c r="I2410" s="488" t="s">
        <v>1515</v>
      </c>
      <c r="J2410" s="488" t="s">
        <v>1516</v>
      </c>
      <c r="K2410" s="488" t="s">
        <v>1517</v>
      </c>
      <c r="L2410" s="488" t="s">
        <v>15559</v>
      </c>
      <c r="M2410" s="488" t="s">
        <v>15560</v>
      </c>
      <c r="N2410" s="488" t="s">
        <v>1520</v>
      </c>
      <c r="O2410" s="488" t="s">
        <v>1521</v>
      </c>
      <c r="P2410" s="488" t="s">
        <v>1522</v>
      </c>
      <c r="Q2410" s="488" t="s">
        <v>1714</v>
      </c>
      <c r="R2410" s="495" t="s">
        <v>1524</v>
      </c>
      <c r="S2410" s="494"/>
      <c r="T2410" s="494"/>
      <c r="U2410" s="488" t="s">
        <v>15561</v>
      </c>
      <c r="V2410" s="495" t="s">
        <v>1524</v>
      </c>
      <c r="W2410" s="488" t="s">
        <v>1716</v>
      </c>
      <c r="X2410" s="488" t="s">
        <v>1717</v>
      </c>
      <c r="Y2410" s="492">
        <v>9800.0</v>
      </c>
      <c r="Z2410" s="488" t="s">
        <v>1515</v>
      </c>
      <c r="AA2410" s="488" t="s">
        <v>1516</v>
      </c>
      <c r="AB2410" s="488" t="s">
        <v>15562</v>
      </c>
      <c r="AC2410" s="496">
        <v>8.04E9</v>
      </c>
      <c r="AD2410" s="497"/>
      <c r="AE2410" s="494"/>
      <c r="AF2410" s="494"/>
      <c r="AG2410" s="494"/>
      <c r="AH2410" s="494"/>
      <c r="AI2410" s="494"/>
      <c r="AJ2410" s="488" t="s">
        <v>1527</v>
      </c>
      <c r="AK2410" s="494"/>
      <c r="AL2410" s="494"/>
      <c r="AM2410" s="488" t="s">
        <v>15563</v>
      </c>
      <c r="AP2410" s="494"/>
      <c r="AQ2410" s="494"/>
      <c r="AR2410" s="494"/>
      <c r="AS2410" s="494"/>
      <c r="AT2410" s="488" t="s">
        <v>1529</v>
      </c>
      <c r="AU2410" s="492">
        <v>1213.0</v>
      </c>
      <c r="AV2410" s="492">
        <v>11.0</v>
      </c>
      <c r="AW2410" s="492">
        <v>2026.0</v>
      </c>
      <c r="AX2410" s="488" t="s">
        <v>1634</v>
      </c>
      <c r="AY2410" s="488" t="s">
        <v>1540</v>
      </c>
      <c r="AZ2410" s="488" t="s">
        <v>1531</v>
      </c>
    </row>
    <row r="2411" hidden="1">
      <c r="A2411" s="488" t="s">
        <v>15564</v>
      </c>
      <c r="B2411" s="488" t="s">
        <v>15565</v>
      </c>
      <c r="C2411" s="488" t="s">
        <v>1513</v>
      </c>
      <c r="D2411" s="488" t="s">
        <v>1514</v>
      </c>
      <c r="E2411" s="491">
        <v>45821.66388888889</v>
      </c>
      <c r="F2411" s="492">
        <v>2980.0</v>
      </c>
      <c r="G2411" s="488" t="s">
        <v>1515</v>
      </c>
      <c r="H2411" s="492">
        <v>2980.0</v>
      </c>
      <c r="I2411" s="488" t="s">
        <v>1515</v>
      </c>
      <c r="J2411" s="488" t="s">
        <v>1516</v>
      </c>
      <c r="K2411" s="488" t="s">
        <v>1517</v>
      </c>
      <c r="L2411" s="488" t="s">
        <v>15566</v>
      </c>
      <c r="M2411" s="488" t="s">
        <v>15567</v>
      </c>
      <c r="N2411" s="488" t="s">
        <v>1520</v>
      </c>
      <c r="O2411" s="488" t="s">
        <v>1521</v>
      </c>
      <c r="P2411" s="488" t="s">
        <v>1522</v>
      </c>
      <c r="Q2411" s="488" t="s">
        <v>1523</v>
      </c>
      <c r="R2411" s="495" t="s">
        <v>1524</v>
      </c>
      <c r="S2411" s="494"/>
      <c r="T2411" s="494"/>
      <c r="U2411" s="488" t="s">
        <v>15568</v>
      </c>
      <c r="AB2411" s="488" t="s">
        <v>15569</v>
      </c>
      <c r="AC2411" s="496">
        <v>9.02E9</v>
      </c>
      <c r="AD2411" s="497"/>
      <c r="AE2411" s="494"/>
      <c r="AF2411" s="494"/>
      <c r="AG2411" s="494"/>
      <c r="AH2411" s="494"/>
      <c r="AI2411" s="494"/>
      <c r="AJ2411" s="488" t="s">
        <v>1527</v>
      </c>
      <c r="AK2411" s="494"/>
      <c r="AL2411" s="494"/>
      <c r="AM2411" s="488" t="s">
        <v>15570</v>
      </c>
      <c r="AO2411" s="494"/>
      <c r="AP2411" s="494"/>
      <c r="AQ2411" s="494"/>
      <c r="AR2411" s="494"/>
      <c r="AS2411" s="494"/>
      <c r="AT2411" s="488" t="s">
        <v>1529</v>
      </c>
      <c r="AU2411" s="492">
        <v>8107.0</v>
      </c>
      <c r="AV2411" s="492">
        <v>6.0</v>
      </c>
      <c r="AW2411" s="492">
        <v>2031.0</v>
      </c>
      <c r="AX2411" s="488" t="s">
        <v>1867</v>
      </c>
      <c r="AY2411" s="488" t="s">
        <v>1868</v>
      </c>
      <c r="AZ2411" s="488" t="s">
        <v>1531</v>
      </c>
    </row>
    <row r="2412" hidden="1">
      <c r="A2412" s="488" t="s">
        <v>15571</v>
      </c>
      <c r="B2412" s="488" t="s">
        <v>15572</v>
      </c>
      <c r="C2412" s="488" t="s">
        <v>1513</v>
      </c>
      <c r="D2412" s="488" t="s">
        <v>1514</v>
      </c>
      <c r="E2412" s="491">
        <v>45821.65138888889</v>
      </c>
      <c r="F2412" s="492">
        <v>2980.0</v>
      </c>
      <c r="G2412" s="488" t="s">
        <v>1515</v>
      </c>
      <c r="H2412" s="492">
        <v>2980.0</v>
      </c>
      <c r="I2412" s="488" t="s">
        <v>1515</v>
      </c>
      <c r="J2412" s="488" t="s">
        <v>1516</v>
      </c>
      <c r="K2412" s="488" t="s">
        <v>1517</v>
      </c>
      <c r="L2412" s="488" t="s">
        <v>15573</v>
      </c>
      <c r="M2412" s="488" t="s">
        <v>15574</v>
      </c>
      <c r="N2412" s="488" t="s">
        <v>1520</v>
      </c>
      <c r="O2412" s="488" t="s">
        <v>1521</v>
      </c>
      <c r="P2412" s="488" t="s">
        <v>1554</v>
      </c>
      <c r="Q2412" s="488" t="s">
        <v>1523</v>
      </c>
      <c r="R2412" s="495" t="s">
        <v>1524</v>
      </c>
      <c r="S2412" s="494"/>
      <c r="T2412" s="494"/>
      <c r="U2412" s="488" t="s">
        <v>15575</v>
      </c>
      <c r="AB2412" s="488" t="s">
        <v>15576</v>
      </c>
      <c r="AC2412" s="496">
        <v>8.06E9</v>
      </c>
      <c r="AD2412" s="497"/>
      <c r="AE2412" s="494"/>
      <c r="AF2412" s="494"/>
      <c r="AG2412" s="494"/>
      <c r="AH2412" s="494"/>
      <c r="AI2412" s="494"/>
      <c r="AJ2412" s="488" t="s">
        <v>1527</v>
      </c>
      <c r="AK2412" s="494"/>
      <c r="AL2412" s="494"/>
      <c r="AM2412" s="488" t="s">
        <v>15577</v>
      </c>
      <c r="AO2412" s="494"/>
      <c r="AP2412" s="494"/>
      <c r="AQ2412" s="494"/>
      <c r="AR2412" s="494"/>
      <c r="AS2412" s="494"/>
      <c r="AT2412" s="488" t="s">
        <v>1529</v>
      </c>
      <c r="AU2412" s="492">
        <v>2823.0</v>
      </c>
      <c r="AV2412" s="492">
        <v>1.0</v>
      </c>
      <c r="AW2412" s="492">
        <v>2029.0</v>
      </c>
      <c r="AX2412" s="488" t="s">
        <v>1587</v>
      </c>
      <c r="AY2412" s="488" t="s">
        <v>1597</v>
      </c>
      <c r="AZ2412" s="488" t="s">
        <v>1531</v>
      </c>
    </row>
    <row r="2413">
      <c r="A2413" s="488" t="s">
        <v>15578</v>
      </c>
      <c r="B2413" s="488" t="s">
        <v>15579</v>
      </c>
      <c r="C2413" s="488" t="s">
        <v>1513</v>
      </c>
      <c r="D2413" s="488" t="s">
        <v>1514</v>
      </c>
      <c r="E2413" s="491">
        <v>45821.634722222225</v>
      </c>
      <c r="F2413" s="492">
        <v>2980.0</v>
      </c>
      <c r="G2413" s="488" t="s">
        <v>1515</v>
      </c>
      <c r="H2413" s="492">
        <v>2980.0</v>
      </c>
      <c r="I2413" s="488" t="s">
        <v>1515</v>
      </c>
      <c r="J2413" s="488" t="s">
        <v>1516</v>
      </c>
      <c r="K2413" s="488" t="s">
        <v>1517</v>
      </c>
      <c r="L2413" s="488" t="s">
        <v>15580</v>
      </c>
      <c r="M2413" s="488" t="s">
        <v>15581</v>
      </c>
      <c r="N2413" s="488" t="s">
        <v>1520</v>
      </c>
      <c r="O2413" s="488" t="s">
        <v>1521</v>
      </c>
      <c r="P2413" s="488" t="s">
        <v>1522</v>
      </c>
      <c r="Q2413" s="488" t="s">
        <v>1714</v>
      </c>
      <c r="R2413" s="495" t="s">
        <v>1524</v>
      </c>
      <c r="S2413" s="494"/>
      <c r="T2413" s="494"/>
      <c r="U2413" s="488" t="s">
        <v>15582</v>
      </c>
      <c r="V2413" s="495" t="s">
        <v>1524</v>
      </c>
      <c r="W2413" s="488" t="s">
        <v>1716</v>
      </c>
      <c r="X2413" s="488" t="s">
        <v>1717</v>
      </c>
      <c r="Y2413" s="492">
        <v>2980.0</v>
      </c>
      <c r="Z2413" s="488" t="s">
        <v>1515</v>
      </c>
      <c r="AA2413" s="488" t="s">
        <v>1516</v>
      </c>
      <c r="AB2413" s="488" t="s">
        <v>15583</v>
      </c>
      <c r="AC2413" s="496">
        <v>7.02E9</v>
      </c>
      <c r="AD2413" s="497"/>
      <c r="AE2413" s="497"/>
      <c r="AF2413" s="497"/>
      <c r="AG2413" s="497"/>
      <c r="AH2413" s="494"/>
      <c r="AI2413" s="494"/>
      <c r="AJ2413" s="488" t="s">
        <v>1527</v>
      </c>
      <c r="AK2413" s="498"/>
      <c r="AL2413" s="499"/>
      <c r="AM2413" s="488" t="s">
        <v>15584</v>
      </c>
      <c r="AO2413" s="494"/>
      <c r="AP2413" s="494"/>
      <c r="AQ2413" s="494"/>
      <c r="AR2413" s="494"/>
      <c r="AS2413" s="494"/>
      <c r="AT2413" s="488" t="s">
        <v>1529</v>
      </c>
      <c r="AU2413" s="492">
        <v>1.0</v>
      </c>
      <c r="AV2413" s="492">
        <v>5.0</v>
      </c>
      <c r="AW2413" s="492">
        <v>2030.0</v>
      </c>
      <c r="AX2413" s="497"/>
      <c r="AY2413" s="488" t="s">
        <v>1530</v>
      </c>
      <c r="AZ2413" s="488" t="s">
        <v>1531</v>
      </c>
    </row>
    <row r="2414">
      <c r="A2414" s="488" t="s">
        <v>15585</v>
      </c>
      <c r="B2414" s="488" t="s">
        <v>15579</v>
      </c>
      <c r="C2414" s="488" t="s">
        <v>1513</v>
      </c>
      <c r="D2414" s="488" t="s">
        <v>1514</v>
      </c>
      <c r="E2414" s="491">
        <v>45821.63402777778</v>
      </c>
      <c r="F2414" s="492">
        <v>9800.0</v>
      </c>
      <c r="G2414" s="488" t="s">
        <v>1515</v>
      </c>
      <c r="H2414" s="492">
        <v>9800.0</v>
      </c>
      <c r="I2414" s="488" t="s">
        <v>1515</v>
      </c>
      <c r="J2414" s="488" t="s">
        <v>1516</v>
      </c>
      <c r="K2414" s="488" t="s">
        <v>1517</v>
      </c>
      <c r="L2414" s="488" t="s">
        <v>15580</v>
      </c>
      <c r="M2414" s="488" t="s">
        <v>15586</v>
      </c>
      <c r="N2414" s="488" t="s">
        <v>1520</v>
      </c>
      <c r="O2414" s="488" t="s">
        <v>1521</v>
      </c>
      <c r="P2414" s="488" t="s">
        <v>1522</v>
      </c>
      <c r="Q2414" s="488" t="s">
        <v>1714</v>
      </c>
      <c r="R2414" s="495" t="s">
        <v>1524</v>
      </c>
      <c r="S2414" s="494"/>
      <c r="T2414" s="494"/>
      <c r="U2414" s="488" t="s">
        <v>15587</v>
      </c>
      <c r="V2414" s="495" t="s">
        <v>1524</v>
      </c>
      <c r="W2414" s="488" t="s">
        <v>1716</v>
      </c>
      <c r="X2414" s="488" t="s">
        <v>1717</v>
      </c>
      <c r="Y2414" s="492">
        <v>9800.0</v>
      </c>
      <c r="Z2414" s="488" t="s">
        <v>1515</v>
      </c>
      <c r="AA2414" s="488" t="s">
        <v>1516</v>
      </c>
      <c r="AB2414" s="488" t="s">
        <v>15583</v>
      </c>
      <c r="AC2414" s="496">
        <v>7.02E9</v>
      </c>
      <c r="AD2414" s="497"/>
      <c r="AE2414" s="494"/>
      <c r="AF2414" s="494"/>
      <c r="AG2414" s="494"/>
      <c r="AH2414" s="494"/>
      <c r="AI2414" s="494"/>
      <c r="AJ2414" s="488" t="s">
        <v>1527</v>
      </c>
      <c r="AK2414" s="494"/>
      <c r="AL2414" s="494"/>
      <c r="AM2414" s="488" t="s">
        <v>15584</v>
      </c>
      <c r="AO2414" s="494"/>
      <c r="AP2414" s="494"/>
      <c r="AQ2414" s="494"/>
      <c r="AR2414" s="494"/>
      <c r="AS2414" s="494"/>
      <c r="AT2414" s="488" t="s">
        <v>1529</v>
      </c>
      <c r="AU2414" s="492">
        <v>1.0</v>
      </c>
      <c r="AV2414" s="492">
        <v>5.0</v>
      </c>
      <c r="AW2414" s="492">
        <v>2030.0</v>
      </c>
      <c r="AX2414" s="497"/>
      <c r="AY2414" s="488" t="s">
        <v>1530</v>
      </c>
      <c r="AZ2414" s="488" t="s">
        <v>1531</v>
      </c>
    </row>
    <row r="2415" hidden="1">
      <c r="A2415" s="488" t="s">
        <v>15588</v>
      </c>
      <c r="B2415" s="488" t="s">
        <v>15589</v>
      </c>
      <c r="C2415" s="488" t="s">
        <v>1513</v>
      </c>
      <c r="D2415" s="488" t="s">
        <v>1514</v>
      </c>
      <c r="E2415" s="491">
        <v>45821.58541666667</v>
      </c>
      <c r="F2415" s="492">
        <v>2980.0</v>
      </c>
      <c r="G2415" s="488" t="s">
        <v>1515</v>
      </c>
      <c r="H2415" s="492">
        <v>2980.0</v>
      </c>
      <c r="I2415" s="488" t="s">
        <v>1515</v>
      </c>
      <c r="J2415" s="488" t="s">
        <v>1516</v>
      </c>
      <c r="K2415" s="488" t="s">
        <v>1517</v>
      </c>
      <c r="L2415" s="488" t="s">
        <v>2011</v>
      </c>
      <c r="M2415" s="488" t="s">
        <v>15590</v>
      </c>
      <c r="N2415" s="488" t="s">
        <v>1520</v>
      </c>
      <c r="O2415" s="488" t="s">
        <v>1521</v>
      </c>
      <c r="P2415" s="488" t="s">
        <v>1554</v>
      </c>
      <c r="Q2415" s="488" t="s">
        <v>1523</v>
      </c>
      <c r="R2415" s="495" t="s">
        <v>1524</v>
      </c>
      <c r="S2415" s="494"/>
      <c r="T2415" s="494"/>
      <c r="U2415" s="488" t="s">
        <v>15591</v>
      </c>
      <c r="AB2415" s="488" t="s">
        <v>2014</v>
      </c>
      <c r="AC2415" s="496">
        <v>8.05E9</v>
      </c>
      <c r="AD2415" s="497"/>
      <c r="AE2415" s="494"/>
      <c r="AF2415" s="494"/>
      <c r="AG2415" s="494"/>
      <c r="AH2415" s="494"/>
      <c r="AI2415" s="494"/>
      <c r="AJ2415" s="488" t="s">
        <v>1527</v>
      </c>
      <c r="AK2415" s="494"/>
      <c r="AL2415" s="494"/>
      <c r="AM2415" s="488" t="s">
        <v>2015</v>
      </c>
      <c r="AO2415" s="494"/>
      <c r="AP2415" s="494"/>
      <c r="AQ2415" s="494"/>
      <c r="AR2415" s="494"/>
      <c r="AS2415" s="494"/>
      <c r="AT2415" s="488" t="s">
        <v>1529</v>
      </c>
      <c r="AU2415" s="492">
        <v>2750.0</v>
      </c>
      <c r="AV2415" s="492">
        <v>7.0</v>
      </c>
      <c r="AW2415" s="492">
        <v>2026.0</v>
      </c>
      <c r="AX2415" s="488" t="s">
        <v>1587</v>
      </c>
      <c r="AY2415" s="488" t="s">
        <v>1597</v>
      </c>
      <c r="AZ2415" s="488" t="s">
        <v>1531</v>
      </c>
    </row>
    <row r="2416" hidden="1">
      <c r="A2416" s="488" t="s">
        <v>15592</v>
      </c>
      <c r="B2416" s="488" t="s">
        <v>15593</v>
      </c>
      <c r="C2416" s="488" t="s">
        <v>1513</v>
      </c>
      <c r="D2416" s="488" t="s">
        <v>1514</v>
      </c>
      <c r="E2416" s="491">
        <v>45821.58472222222</v>
      </c>
      <c r="F2416" s="492">
        <v>2980.0</v>
      </c>
      <c r="G2416" s="488" t="s">
        <v>1515</v>
      </c>
      <c r="H2416" s="492">
        <v>2980.0</v>
      </c>
      <c r="I2416" s="488" t="s">
        <v>1515</v>
      </c>
      <c r="J2416" s="488" t="s">
        <v>1516</v>
      </c>
      <c r="K2416" s="488" t="s">
        <v>1517</v>
      </c>
      <c r="L2416" s="488" t="s">
        <v>15594</v>
      </c>
      <c r="M2416" s="488" t="s">
        <v>15595</v>
      </c>
      <c r="N2416" s="488" t="s">
        <v>1520</v>
      </c>
      <c r="O2416" s="488" t="s">
        <v>1521</v>
      </c>
      <c r="P2416" s="488" t="s">
        <v>1522</v>
      </c>
      <c r="Q2416" s="488" t="s">
        <v>1523</v>
      </c>
      <c r="R2416" s="495" t="s">
        <v>1524</v>
      </c>
      <c r="S2416" s="494"/>
      <c r="T2416" s="494"/>
      <c r="U2416" s="488" t="s">
        <v>15596</v>
      </c>
      <c r="AB2416" s="488" t="s">
        <v>15597</v>
      </c>
      <c r="AC2416" s="496">
        <v>9.06E9</v>
      </c>
      <c r="AD2416" s="497"/>
      <c r="AE2416" s="494"/>
      <c r="AF2416" s="494"/>
      <c r="AG2416" s="494"/>
      <c r="AH2416" s="494"/>
      <c r="AI2416" s="494"/>
      <c r="AJ2416" s="488" t="s">
        <v>1527</v>
      </c>
      <c r="AK2416" s="494"/>
      <c r="AL2416" s="494"/>
      <c r="AM2416" s="488" t="s">
        <v>15598</v>
      </c>
      <c r="AO2416" s="497"/>
      <c r="AP2416" s="494"/>
      <c r="AQ2416" s="494"/>
      <c r="AR2416" s="494"/>
      <c r="AS2416" s="494"/>
      <c r="AT2416" s="488" t="s">
        <v>1529</v>
      </c>
      <c r="AU2416" s="492">
        <v>9764.0</v>
      </c>
      <c r="AV2416" s="492">
        <v>8.0</v>
      </c>
      <c r="AW2416" s="492">
        <v>2025.0</v>
      </c>
      <c r="AX2416" s="488" t="s">
        <v>1634</v>
      </c>
      <c r="AY2416" s="488" t="s">
        <v>1540</v>
      </c>
      <c r="AZ2416" s="488" t="s">
        <v>1531</v>
      </c>
    </row>
    <row r="2417" hidden="1">
      <c r="A2417" s="488" t="s">
        <v>14871</v>
      </c>
      <c r="B2417" s="488" t="s">
        <v>14872</v>
      </c>
      <c r="C2417" s="488" t="s">
        <v>1513</v>
      </c>
      <c r="D2417" s="488" t="s">
        <v>1514</v>
      </c>
      <c r="E2417" s="491">
        <v>45821.56875</v>
      </c>
      <c r="F2417" s="492">
        <v>2980.0</v>
      </c>
      <c r="G2417" s="488" t="s">
        <v>1515</v>
      </c>
      <c r="H2417" s="492">
        <v>2980.0</v>
      </c>
      <c r="I2417" s="488" t="s">
        <v>1515</v>
      </c>
      <c r="J2417" s="488" t="s">
        <v>1516</v>
      </c>
      <c r="K2417" s="488" t="s">
        <v>1517</v>
      </c>
      <c r="L2417" s="488" t="s">
        <v>14873</v>
      </c>
      <c r="M2417" s="488" t="s">
        <v>14874</v>
      </c>
      <c r="N2417" s="488" t="s">
        <v>1520</v>
      </c>
      <c r="O2417" s="488" t="s">
        <v>1521</v>
      </c>
      <c r="P2417" s="488" t="s">
        <v>1545</v>
      </c>
      <c r="Q2417" s="488" t="s">
        <v>1523</v>
      </c>
      <c r="R2417" s="495" t="s">
        <v>1524</v>
      </c>
      <c r="S2417" s="494"/>
      <c r="T2417" s="494"/>
      <c r="U2417" s="488" t="s">
        <v>12646</v>
      </c>
      <c r="AB2417" s="488" t="s">
        <v>14875</v>
      </c>
      <c r="AC2417" s="496">
        <v>9.09E9</v>
      </c>
      <c r="AD2417" s="497"/>
      <c r="AE2417" s="494"/>
      <c r="AF2417" s="494"/>
      <c r="AG2417" s="494"/>
      <c r="AH2417" s="494"/>
      <c r="AI2417" s="494"/>
      <c r="AJ2417" s="488" t="s">
        <v>1527</v>
      </c>
      <c r="AK2417" s="494"/>
      <c r="AL2417" s="494"/>
      <c r="AM2417" s="488" t="s">
        <v>14876</v>
      </c>
      <c r="AO2417" s="497"/>
      <c r="AP2417" s="494"/>
      <c r="AQ2417" s="494"/>
      <c r="AR2417" s="494"/>
      <c r="AS2417" s="494"/>
      <c r="AT2417" s="488" t="s">
        <v>1529</v>
      </c>
      <c r="AU2417" s="492">
        <v>3452.0</v>
      </c>
      <c r="AV2417" s="492">
        <v>5.0</v>
      </c>
      <c r="AW2417" s="492">
        <v>2030.0</v>
      </c>
      <c r="AX2417" s="497"/>
      <c r="AY2417" s="488" t="s">
        <v>1652</v>
      </c>
      <c r="AZ2417" s="488" t="s">
        <v>1531</v>
      </c>
    </row>
    <row r="2418" hidden="1">
      <c r="A2418" s="488" t="s">
        <v>15599</v>
      </c>
      <c r="B2418" s="488" t="s">
        <v>15600</v>
      </c>
      <c r="C2418" s="488" t="s">
        <v>1513</v>
      </c>
      <c r="D2418" s="488" t="s">
        <v>1514</v>
      </c>
      <c r="E2418" s="491">
        <v>45821.56319444445</v>
      </c>
      <c r="F2418" s="492">
        <v>2980.0</v>
      </c>
      <c r="G2418" s="488" t="s">
        <v>1515</v>
      </c>
      <c r="H2418" s="492">
        <v>2980.0</v>
      </c>
      <c r="I2418" s="488" t="s">
        <v>1515</v>
      </c>
      <c r="J2418" s="488" t="s">
        <v>1516</v>
      </c>
      <c r="K2418" s="488" t="s">
        <v>1517</v>
      </c>
      <c r="L2418" s="488" t="s">
        <v>15601</v>
      </c>
      <c r="M2418" s="488" t="s">
        <v>15602</v>
      </c>
      <c r="N2418" s="488" t="s">
        <v>1520</v>
      </c>
      <c r="O2418" s="488" t="s">
        <v>1521</v>
      </c>
      <c r="P2418" s="488" t="s">
        <v>1554</v>
      </c>
      <c r="Q2418" s="488" t="s">
        <v>1523</v>
      </c>
      <c r="R2418" s="495" t="s">
        <v>1524</v>
      </c>
      <c r="S2418" s="494"/>
      <c r="T2418" s="494"/>
      <c r="U2418" s="488" t="s">
        <v>15603</v>
      </c>
      <c r="AB2418" s="488" t="s">
        <v>15604</v>
      </c>
      <c r="AC2418" s="496">
        <v>9.06E9</v>
      </c>
      <c r="AD2418" s="497"/>
      <c r="AE2418" s="494"/>
      <c r="AF2418" s="494"/>
      <c r="AG2418" s="494"/>
      <c r="AH2418" s="494"/>
      <c r="AI2418" s="494"/>
      <c r="AJ2418" s="488" t="s">
        <v>1527</v>
      </c>
      <c r="AK2418" s="494"/>
      <c r="AL2418" s="494"/>
      <c r="AM2418" s="488" t="s">
        <v>15605</v>
      </c>
      <c r="AO2418" s="494"/>
      <c r="AP2418" s="494"/>
      <c r="AQ2418" s="494"/>
      <c r="AR2418" s="494"/>
      <c r="AS2418" s="494"/>
      <c r="AT2418" s="488" t="s">
        <v>1529</v>
      </c>
      <c r="AU2418" s="492">
        <v>5002.0</v>
      </c>
      <c r="AV2418" s="492">
        <v>10.0</v>
      </c>
      <c r="AW2418" s="492">
        <v>2029.0</v>
      </c>
      <c r="AX2418" s="488" t="s">
        <v>1634</v>
      </c>
      <c r="AY2418" s="488" t="s">
        <v>1904</v>
      </c>
      <c r="AZ2418" s="488" t="s">
        <v>1531</v>
      </c>
    </row>
    <row r="2419" hidden="1">
      <c r="A2419" s="488" t="s">
        <v>15606</v>
      </c>
      <c r="B2419" s="488" t="s">
        <v>15607</v>
      </c>
      <c r="C2419" s="488" t="s">
        <v>1513</v>
      </c>
      <c r="D2419" s="488" t="s">
        <v>1514</v>
      </c>
      <c r="E2419" s="491">
        <v>45821.55972222222</v>
      </c>
      <c r="F2419" s="492">
        <v>2980.0</v>
      </c>
      <c r="G2419" s="488" t="s">
        <v>1515</v>
      </c>
      <c r="H2419" s="492">
        <v>2980.0</v>
      </c>
      <c r="I2419" s="488" t="s">
        <v>1515</v>
      </c>
      <c r="J2419" s="488" t="s">
        <v>1516</v>
      </c>
      <c r="K2419" s="488" t="s">
        <v>1517</v>
      </c>
      <c r="L2419" s="488" t="s">
        <v>15601</v>
      </c>
      <c r="M2419" s="488" t="s">
        <v>15608</v>
      </c>
      <c r="N2419" s="488" t="s">
        <v>1520</v>
      </c>
      <c r="O2419" s="488" t="s">
        <v>1521</v>
      </c>
      <c r="P2419" s="488" t="s">
        <v>1554</v>
      </c>
      <c r="Q2419" s="488" t="s">
        <v>1523</v>
      </c>
      <c r="R2419" s="495" t="s">
        <v>1524</v>
      </c>
      <c r="S2419" s="494"/>
      <c r="T2419" s="494"/>
      <c r="U2419" s="488" t="s">
        <v>15609</v>
      </c>
      <c r="AB2419" s="488" t="s">
        <v>15604</v>
      </c>
      <c r="AC2419" s="496">
        <v>9.06E9</v>
      </c>
      <c r="AD2419" s="497"/>
      <c r="AE2419" s="494"/>
      <c r="AF2419" s="494"/>
      <c r="AG2419" s="494"/>
      <c r="AH2419" s="494"/>
      <c r="AI2419" s="494"/>
      <c r="AJ2419" s="488" t="s">
        <v>1527</v>
      </c>
      <c r="AK2419" s="494"/>
      <c r="AL2419" s="494"/>
      <c r="AM2419" s="488" t="s">
        <v>15605</v>
      </c>
      <c r="AO2419" s="494"/>
      <c r="AP2419" s="494"/>
      <c r="AQ2419" s="494"/>
      <c r="AR2419" s="494"/>
      <c r="AS2419" s="494"/>
      <c r="AT2419" s="488" t="s">
        <v>1529</v>
      </c>
      <c r="AU2419" s="492">
        <v>5002.0</v>
      </c>
      <c r="AV2419" s="492">
        <v>10.0</v>
      </c>
      <c r="AW2419" s="492">
        <v>2029.0</v>
      </c>
      <c r="AX2419" s="488" t="s">
        <v>1634</v>
      </c>
      <c r="AY2419" s="488" t="s">
        <v>1904</v>
      </c>
      <c r="AZ2419" s="488" t="s">
        <v>1531</v>
      </c>
    </row>
    <row r="2420" hidden="1">
      <c r="A2420" s="488" t="s">
        <v>15557</v>
      </c>
      <c r="B2420" s="488" t="s">
        <v>15558</v>
      </c>
      <c r="C2420" s="488" t="s">
        <v>1513</v>
      </c>
      <c r="D2420" s="488" t="s">
        <v>1514</v>
      </c>
      <c r="E2420" s="491">
        <v>45821.540972222225</v>
      </c>
      <c r="F2420" s="492">
        <v>9800.0</v>
      </c>
      <c r="G2420" s="488" t="s">
        <v>1515</v>
      </c>
      <c r="H2420" s="492">
        <v>9800.0</v>
      </c>
      <c r="I2420" s="488" t="s">
        <v>1515</v>
      </c>
      <c r="J2420" s="488" t="s">
        <v>1516</v>
      </c>
      <c r="K2420" s="488" t="s">
        <v>1517</v>
      </c>
      <c r="L2420" s="488" t="s">
        <v>15559</v>
      </c>
      <c r="M2420" s="488" t="s">
        <v>15560</v>
      </c>
      <c r="N2420" s="488" t="s">
        <v>1520</v>
      </c>
      <c r="O2420" s="488" t="s">
        <v>1521</v>
      </c>
      <c r="P2420" s="488" t="s">
        <v>1522</v>
      </c>
      <c r="Q2420" s="488" t="s">
        <v>1523</v>
      </c>
      <c r="R2420" s="495" t="s">
        <v>1524</v>
      </c>
      <c r="S2420" s="494"/>
      <c r="T2420" s="494"/>
      <c r="U2420" s="488" t="s">
        <v>15561</v>
      </c>
      <c r="AB2420" s="488" t="s">
        <v>15562</v>
      </c>
      <c r="AC2420" s="496">
        <v>8.04E9</v>
      </c>
      <c r="AD2420" s="494"/>
      <c r="AE2420" s="494"/>
      <c r="AF2420" s="494"/>
      <c r="AG2420" s="494"/>
      <c r="AH2420" s="494"/>
      <c r="AI2420" s="494"/>
      <c r="AJ2420" s="488" t="s">
        <v>1527</v>
      </c>
      <c r="AK2420" s="494"/>
      <c r="AL2420" s="494"/>
      <c r="AM2420" s="488" t="s">
        <v>15563</v>
      </c>
      <c r="AP2420" s="494"/>
      <c r="AQ2420" s="494"/>
      <c r="AR2420" s="494"/>
      <c r="AS2420" s="494"/>
      <c r="AT2420" s="488" t="s">
        <v>1529</v>
      </c>
      <c r="AU2420" s="492">
        <v>1213.0</v>
      </c>
      <c r="AV2420" s="492">
        <v>11.0</v>
      </c>
      <c r="AW2420" s="492">
        <v>2026.0</v>
      </c>
      <c r="AX2420" s="488" t="s">
        <v>1634</v>
      </c>
      <c r="AY2420" s="488" t="s">
        <v>1540</v>
      </c>
      <c r="AZ2420" s="488" t="s">
        <v>1531</v>
      </c>
    </row>
    <row r="2421" hidden="1">
      <c r="A2421" s="488" t="s">
        <v>15610</v>
      </c>
      <c r="B2421" s="488" t="s">
        <v>15558</v>
      </c>
      <c r="C2421" s="488" t="s">
        <v>1513</v>
      </c>
      <c r="D2421" s="488" t="s">
        <v>1514</v>
      </c>
      <c r="E2421" s="491">
        <v>45821.53680555556</v>
      </c>
      <c r="F2421" s="492">
        <v>2980.0</v>
      </c>
      <c r="G2421" s="488" t="s">
        <v>1515</v>
      </c>
      <c r="H2421" s="492">
        <v>2980.0</v>
      </c>
      <c r="I2421" s="488" t="s">
        <v>1515</v>
      </c>
      <c r="J2421" s="488" t="s">
        <v>1516</v>
      </c>
      <c r="K2421" s="488" t="s">
        <v>1517</v>
      </c>
      <c r="L2421" s="488" t="s">
        <v>15559</v>
      </c>
      <c r="M2421" s="488" t="s">
        <v>15611</v>
      </c>
      <c r="N2421" s="488" t="s">
        <v>1520</v>
      </c>
      <c r="O2421" s="488" t="s">
        <v>1521</v>
      </c>
      <c r="P2421" s="488" t="s">
        <v>1522</v>
      </c>
      <c r="Q2421" s="488" t="s">
        <v>1523</v>
      </c>
      <c r="R2421" s="495" t="s">
        <v>1524</v>
      </c>
      <c r="S2421" s="494"/>
      <c r="T2421" s="494"/>
      <c r="U2421" s="488" t="s">
        <v>15612</v>
      </c>
      <c r="AB2421" s="488" t="s">
        <v>15562</v>
      </c>
      <c r="AC2421" s="496">
        <v>8.04E9</v>
      </c>
      <c r="AD2421" s="497"/>
      <c r="AE2421" s="494"/>
      <c r="AF2421" s="494"/>
      <c r="AG2421" s="494"/>
      <c r="AH2421" s="494"/>
      <c r="AI2421" s="494"/>
      <c r="AJ2421" s="488" t="s">
        <v>1527</v>
      </c>
      <c r="AK2421" s="494"/>
      <c r="AL2421" s="494"/>
      <c r="AM2421" s="488" t="s">
        <v>15563</v>
      </c>
      <c r="AP2421" s="494"/>
      <c r="AQ2421" s="494"/>
      <c r="AR2421" s="494"/>
      <c r="AS2421" s="494"/>
      <c r="AT2421" s="488" t="s">
        <v>1529</v>
      </c>
      <c r="AU2421" s="492">
        <v>1213.0</v>
      </c>
      <c r="AV2421" s="492">
        <v>11.0</v>
      </c>
      <c r="AW2421" s="492">
        <v>2026.0</v>
      </c>
      <c r="AX2421" s="488" t="s">
        <v>1634</v>
      </c>
      <c r="AY2421" s="488" t="s">
        <v>1540</v>
      </c>
      <c r="AZ2421" s="488" t="s">
        <v>1531</v>
      </c>
    </row>
    <row r="2422" hidden="1">
      <c r="A2422" s="488" t="s">
        <v>15613</v>
      </c>
      <c r="B2422" s="488" t="s">
        <v>15614</v>
      </c>
      <c r="C2422" s="488" t="s">
        <v>1513</v>
      </c>
      <c r="D2422" s="488" t="s">
        <v>1514</v>
      </c>
      <c r="E2422" s="491">
        <v>45821.53680555556</v>
      </c>
      <c r="F2422" s="492">
        <v>9800.0</v>
      </c>
      <c r="G2422" s="488" t="s">
        <v>1515</v>
      </c>
      <c r="H2422" s="492">
        <v>9800.0</v>
      </c>
      <c r="I2422" s="488" t="s">
        <v>1515</v>
      </c>
      <c r="J2422" s="488" t="s">
        <v>1516</v>
      </c>
      <c r="K2422" s="488" t="s">
        <v>1517</v>
      </c>
      <c r="L2422" s="488" t="s">
        <v>15615</v>
      </c>
      <c r="M2422" s="488" t="s">
        <v>15616</v>
      </c>
      <c r="N2422" s="488" t="s">
        <v>1520</v>
      </c>
      <c r="O2422" s="488" t="s">
        <v>1521</v>
      </c>
      <c r="P2422" s="488" t="s">
        <v>1554</v>
      </c>
      <c r="Q2422" s="488" t="s">
        <v>1523</v>
      </c>
      <c r="R2422" s="495" t="s">
        <v>1524</v>
      </c>
      <c r="S2422" s="494"/>
      <c r="T2422" s="494"/>
      <c r="U2422" s="488" t="s">
        <v>15617</v>
      </c>
      <c r="AB2422" s="488" t="s">
        <v>15618</v>
      </c>
      <c r="AC2422" s="496">
        <v>9.08E9</v>
      </c>
      <c r="AD2422" s="494"/>
      <c r="AE2422" s="494"/>
      <c r="AF2422" s="494"/>
      <c r="AG2422" s="494"/>
      <c r="AH2422" s="494"/>
      <c r="AI2422" s="494"/>
      <c r="AJ2422" s="488" t="s">
        <v>1527</v>
      </c>
      <c r="AK2422" s="494"/>
      <c r="AL2422" s="494"/>
      <c r="AM2422" s="488" t="s">
        <v>15619</v>
      </c>
      <c r="AO2422" s="494"/>
      <c r="AP2422" s="494"/>
      <c r="AQ2422" s="494"/>
      <c r="AR2422" s="494"/>
      <c r="AS2422" s="494"/>
      <c r="AT2422" s="488" t="s">
        <v>1529</v>
      </c>
      <c r="AU2422" s="492">
        <v>1367.0</v>
      </c>
      <c r="AV2422" s="492">
        <v>2.0</v>
      </c>
      <c r="AW2422" s="492">
        <v>2027.0</v>
      </c>
      <c r="AX2422" s="488" t="s">
        <v>1587</v>
      </c>
      <c r="AY2422" s="488" t="s">
        <v>1597</v>
      </c>
      <c r="AZ2422" s="488" t="s">
        <v>1531</v>
      </c>
    </row>
    <row r="2423" hidden="1">
      <c r="A2423" s="488" t="s">
        <v>15620</v>
      </c>
      <c r="B2423" s="488" t="s">
        <v>15621</v>
      </c>
      <c r="C2423" s="488" t="s">
        <v>1513</v>
      </c>
      <c r="D2423" s="488" t="s">
        <v>1514</v>
      </c>
      <c r="E2423" s="491">
        <v>45821.53472222222</v>
      </c>
      <c r="F2423" s="492">
        <v>2980.0</v>
      </c>
      <c r="G2423" s="488" t="s">
        <v>1515</v>
      </c>
      <c r="H2423" s="492">
        <v>2980.0</v>
      </c>
      <c r="I2423" s="488" t="s">
        <v>1515</v>
      </c>
      <c r="J2423" s="488" t="s">
        <v>1516</v>
      </c>
      <c r="K2423" s="488" t="s">
        <v>1517</v>
      </c>
      <c r="L2423" s="488" t="s">
        <v>15622</v>
      </c>
      <c r="M2423" s="488" t="s">
        <v>15623</v>
      </c>
      <c r="N2423" s="488" t="s">
        <v>1520</v>
      </c>
      <c r="O2423" s="488" t="s">
        <v>1521</v>
      </c>
      <c r="P2423" s="488" t="s">
        <v>1554</v>
      </c>
      <c r="Q2423" s="488" t="s">
        <v>1523</v>
      </c>
      <c r="R2423" s="495" t="s">
        <v>1524</v>
      </c>
      <c r="S2423" s="494"/>
      <c r="T2423" s="494"/>
      <c r="U2423" s="488" t="s">
        <v>15624</v>
      </c>
      <c r="AB2423" s="488" t="s">
        <v>15625</v>
      </c>
      <c r="AC2423" s="496">
        <v>9.08E9</v>
      </c>
      <c r="AD2423" s="497"/>
      <c r="AE2423" s="494"/>
      <c r="AF2423" s="494"/>
      <c r="AG2423" s="494"/>
      <c r="AH2423" s="494"/>
      <c r="AI2423" s="494"/>
      <c r="AJ2423" s="488" t="s">
        <v>1527</v>
      </c>
      <c r="AK2423" s="494"/>
      <c r="AL2423" s="494"/>
      <c r="AM2423" s="488" t="s">
        <v>15626</v>
      </c>
      <c r="AO2423" s="494"/>
      <c r="AP2423" s="494"/>
      <c r="AQ2423" s="494"/>
      <c r="AR2423" s="494"/>
      <c r="AS2423" s="494"/>
      <c r="AT2423" s="488" t="s">
        <v>1529</v>
      </c>
      <c r="AU2423" s="492">
        <v>8253.0</v>
      </c>
      <c r="AV2423" s="492">
        <v>12.0</v>
      </c>
      <c r="AW2423" s="492">
        <v>2026.0</v>
      </c>
      <c r="AX2423" s="488" t="s">
        <v>1587</v>
      </c>
      <c r="AY2423" s="488" t="s">
        <v>1588</v>
      </c>
      <c r="AZ2423" s="488" t="s">
        <v>1531</v>
      </c>
    </row>
    <row r="2424" hidden="1">
      <c r="A2424" s="488" t="s">
        <v>15627</v>
      </c>
      <c r="B2424" s="488" t="s">
        <v>15614</v>
      </c>
      <c r="C2424" s="488" t="s">
        <v>1513</v>
      </c>
      <c r="D2424" s="488" t="s">
        <v>1514</v>
      </c>
      <c r="E2424" s="491">
        <v>45821.52916666667</v>
      </c>
      <c r="F2424" s="492">
        <v>2980.0</v>
      </c>
      <c r="G2424" s="488" t="s">
        <v>1515</v>
      </c>
      <c r="H2424" s="492">
        <v>2980.0</v>
      </c>
      <c r="I2424" s="488" t="s">
        <v>1515</v>
      </c>
      <c r="J2424" s="488" t="s">
        <v>1516</v>
      </c>
      <c r="K2424" s="488" t="s">
        <v>1517</v>
      </c>
      <c r="L2424" s="488" t="s">
        <v>15615</v>
      </c>
      <c r="M2424" s="488" t="s">
        <v>15628</v>
      </c>
      <c r="N2424" s="488" t="s">
        <v>1520</v>
      </c>
      <c r="O2424" s="488" t="s">
        <v>1521</v>
      </c>
      <c r="P2424" s="488" t="s">
        <v>1554</v>
      </c>
      <c r="Q2424" s="488" t="s">
        <v>1523</v>
      </c>
      <c r="R2424" s="495" t="s">
        <v>1524</v>
      </c>
      <c r="S2424" s="494"/>
      <c r="T2424" s="494"/>
      <c r="U2424" s="488" t="s">
        <v>15629</v>
      </c>
      <c r="AB2424" s="488" t="s">
        <v>15618</v>
      </c>
      <c r="AC2424" s="496">
        <v>9.08E9</v>
      </c>
      <c r="AD2424" s="497"/>
      <c r="AE2424" s="494"/>
      <c r="AF2424" s="494"/>
      <c r="AG2424" s="494"/>
      <c r="AH2424" s="494"/>
      <c r="AI2424" s="494"/>
      <c r="AJ2424" s="488" t="s">
        <v>1527</v>
      </c>
      <c r="AK2424" s="494"/>
      <c r="AL2424" s="494"/>
      <c r="AM2424" s="488" t="s">
        <v>15619</v>
      </c>
      <c r="AO2424" s="497"/>
      <c r="AP2424" s="494"/>
      <c r="AQ2424" s="494"/>
      <c r="AR2424" s="494"/>
      <c r="AS2424" s="494"/>
      <c r="AT2424" s="488" t="s">
        <v>1529</v>
      </c>
      <c r="AU2424" s="492">
        <v>1367.0</v>
      </c>
      <c r="AV2424" s="492">
        <v>2.0</v>
      </c>
      <c r="AW2424" s="492">
        <v>2027.0</v>
      </c>
      <c r="AX2424" s="488" t="s">
        <v>1587</v>
      </c>
      <c r="AY2424" s="488" t="s">
        <v>1597</v>
      </c>
      <c r="AZ2424" s="488" t="s">
        <v>1531</v>
      </c>
    </row>
    <row r="2425" hidden="1">
      <c r="A2425" s="488" t="s">
        <v>15630</v>
      </c>
      <c r="B2425" s="488" t="s">
        <v>15631</v>
      </c>
      <c r="C2425" s="488" t="s">
        <v>1513</v>
      </c>
      <c r="D2425" s="488" t="s">
        <v>1514</v>
      </c>
      <c r="E2425" s="491">
        <v>45821.50277777778</v>
      </c>
      <c r="F2425" s="492">
        <v>2980.0</v>
      </c>
      <c r="G2425" s="488" t="s">
        <v>1515</v>
      </c>
      <c r="H2425" s="492">
        <v>2980.0</v>
      </c>
      <c r="I2425" s="488" t="s">
        <v>1515</v>
      </c>
      <c r="J2425" s="488" t="s">
        <v>1516</v>
      </c>
      <c r="K2425" s="488" t="s">
        <v>1517</v>
      </c>
      <c r="L2425" s="488" t="s">
        <v>15632</v>
      </c>
      <c r="M2425" s="488" t="s">
        <v>15633</v>
      </c>
      <c r="N2425" s="488" t="s">
        <v>1520</v>
      </c>
      <c r="O2425" s="488" t="s">
        <v>1521</v>
      </c>
      <c r="P2425" s="488" t="s">
        <v>1522</v>
      </c>
      <c r="Q2425" s="488" t="s">
        <v>1523</v>
      </c>
      <c r="R2425" s="495" t="s">
        <v>1524</v>
      </c>
      <c r="S2425" s="494"/>
      <c r="T2425" s="494"/>
      <c r="U2425" s="488" t="s">
        <v>15634</v>
      </c>
      <c r="AB2425" s="488" t="s">
        <v>15635</v>
      </c>
      <c r="AC2425" s="496">
        <v>9.05E9</v>
      </c>
      <c r="AD2425" s="497"/>
      <c r="AE2425" s="494"/>
      <c r="AF2425" s="494"/>
      <c r="AG2425" s="494"/>
      <c r="AH2425" s="494"/>
      <c r="AI2425" s="494"/>
      <c r="AJ2425" s="488" t="s">
        <v>1527</v>
      </c>
      <c r="AK2425" s="494"/>
      <c r="AL2425" s="494"/>
      <c r="AM2425" s="488" t="s">
        <v>15636</v>
      </c>
      <c r="AO2425" s="494"/>
      <c r="AP2425" s="494"/>
      <c r="AQ2425" s="494"/>
      <c r="AR2425" s="494"/>
      <c r="AS2425" s="494"/>
      <c r="AT2425" s="488" t="s">
        <v>1529</v>
      </c>
      <c r="AU2425" s="492">
        <v>7803.0</v>
      </c>
      <c r="AV2425" s="492">
        <v>9.0</v>
      </c>
      <c r="AW2425" s="492">
        <v>2029.0</v>
      </c>
      <c r="AX2425" s="488" t="s">
        <v>1634</v>
      </c>
      <c r="AY2425" s="488" t="s">
        <v>1540</v>
      </c>
      <c r="AZ2425" s="488" t="s">
        <v>1531</v>
      </c>
    </row>
    <row r="2426">
      <c r="A2426" s="488" t="s">
        <v>15637</v>
      </c>
      <c r="B2426" s="488" t="s">
        <v>15638</v>
      </c>
      <c r="C2426" s="488" t="s">
        <v>1513</v>
      </c>
      <c r="D2426" s="488" t="s">
        <v>1514</v>
      </c>
      <c r="E2426" s="491">
        <v>45821.50069444445</v>
      </c>
      <c r="F2426" s="492">
        <v>2980.0</v>
      </c>
      <c r="G2426" s="488" t="s">
        <v>1515</v>
      </c>
      <c r="H2426" s="492">
        <v>2980.0</v>
      </c>
      <c r="I2426" s="488" t="s">
        <v>1515</v>
      </c>
      <c r="J2426" s="488" t="s">
        <v>1516</v>
      </c>
      <c r="K2426" s="488" t="s">
        <v>1517</v>
      </c>
      <c r="L2426" s="488" t="s">
        <v>15639</v>
      </c>
      <c r="M2426" s="488" t="s">
        <v>15640</v>
      </c>
      <c r="N2426" s="488" t="s">
        <v>1520</v>
      </c>
      <c r="O2426" s="488" t="s">
        <v>1521</v>
      </c>
      <c r="P2426" s="488" t="s">
        <v>1522</v>
      </c>
      <c r="Q2426" s="488" t="s">
        <v>1714</v>
      </c>
      <c r="R2426" s="495" t="s">
        <v>1524</v>
      </c>
      <c r="S2426" s="494"/>
      <c r="T2426" s="494"/>
      <c r="U2426" s="488" t="s">
        <v>15641</v>
      </c>
      <c r="V2426" s="495" t="s">
        <v>1524</v>
      </c>
      <c r="W2426" s="488" t="s">
        <v>1716</v>
      </c>
      <c r="X2426" s="488" t="s">
        <v>1717</v>
      </c>
      <c r="Y2426" s="492">
        <v>2980.0</v>
      </c>
      <c r="Z2426" s="488" t="s">
        <v>1515</v>
      </c>
      <c r="AA2426" s="488" t="s">
        <v>1516</v>
      </c>
      <c r="AB2426" s="488" t="s">
        <v>15642</v>
      </c>
      <c r="AC2426" s="496">
        <v>8.03E8</v>
      </c>
      <c r="AD2426" s="497"/>
      <c r="AE2426" s="494"/>
      <c r="AF2426" s="494"/>
      <c r="AG2426" s="494"/>
      <c r="AH2426" s="494"/>
      <c r="AI2426" s="494"/>
      <c r="AJ2426" s="488" t="s">
        <v>1527</v>
      </c>
      <c r="AK2426" s="494"/>
      <c r="AL2426" s="494"/>
      <c r="AM2426" s="488" t="s">
        <v>15643</v>
      </c>
      <c r="AO2426" s="497"/>
      <c r="AP2426" s="494"/>
      <c r="AQ2426" s="494"/>
      <c r="AR2426" s="494"/>
      <c r="AS2426" s="494"/>
      <c r="AT2426" s="488" t="s">
        <v>1529</v>
      </c>
      <c r="AU2426" s="492">
        <v>3360.0</v>
      </c>
      <c r="AV2426" s="492">
        <v>12.0</v>
      </c>
      <c r="AW2426" s="492">
        <v>2025.0</v>
      </c>
      <c r="AX2426" s="488" t="s">
        <v>1634</v>
      </c>
      <c r="AY2426" s="488" t="s">
        <v>1540</v>
      </c>
      <c r="AZ2426" s="488" t="s">
        <v>1531</v>
      </c>
    </row>
    <row r="2427" hidden="1">
      <c r="A2427" s="488" t="s">
        <v>15644</v>
      </c>
      <c r="B2427" s="488" t="s">
        <v>15645</v>
      </c>
      <c r="C2427" s="488" t="s">
        <v>1513</v>
      </c>
      <c r="D2427" s="488" t="s">
        <v>1514</v>
      </c>
      <c r="E2427" s="491">
        <v>45821.49236111111</v>
      </c>
      <c r="F2427" s="492">
        <v>2980.0</v>
      </c>
      <c r="G2427" s="488" t="s">
        <v>1515</v>
      </c>
      <c r="H2427" s="492">
        <v>2980.0</v>
      </c>
      <c r="I2427" s="488" t="s">
        <v>1515</v>
      </c>
      <c r="J2427" s="488" t="s">
        <v>1516</v>
      </c>
      <c r="K2427" s="488" t="s">
        <v>1517</v>
      </c>
      <c r="L2427" s="488" t="s">
        <v>15646</v>
      </c>
      <c r="M2427" s="488" t="s">
        <v>15647</v>
      </c>
      <c r="N2427" s="488" t="s">
        <v>1520</v>
      </c>
      <c r="O2427" s="488" t="s">
        <v>1521</v>
      </c>
      <c r="P2427" s="488" t="s">
        <v>1545</v>
      </c>
      <c r="Q2427" s="488" t="s">
        <v>1523</v>
      </c>
      <c r="R2427" s="495" t="s">
        <v>1524</v>
      </c>
      <c r="S2427" s="494"/>
      <c r="T2427" s="494"/>
      <c r="U2427" s="488" t="s">
        <v>15648</v>
      </c>
      <c r="AB2427" s="488" t="s">
        <v>15649</v>
      </c>
      <c r="AC2427" s="496">
        <v>9.03E9</v>
      </c>
      <c r="AD2427" s="497"/>
      <c r="AE2427" s="494"/>
      <c r="AF2427" s="494"/>
      <c r="AG2427" s="494"/>
      <c r="AH2427" s="494"/>
      <c r="AI2427" s="494"/>
      <c r="AJ2427" s="488" t="s">
        <v>1527</v>
      </c>
      <c r="AK2427" s="494"/>
      <c r="AL2427" s="494"/>
      <c r="AM2427" s="488" t="s">
        <v>15650</v>
      </c>
      <c r="AO2427" s="494"/>
      <c r="AP2427" s="494"/>
      <c r="AQ2427" s="494"/>
      <c r="AR2427" s="494"/>
      <c r="AS2427" s="494"/>
      <c r="AT2427" s="488" t="s">
        <v>1529</v>
      </c>
      <c r="AU2427" s="492">
        <v>1109.0</v>
      </c>
      <c r="AV2427" s="492">
        <v>3.0</v>
      </c>
      <c r="AW2427" s="492">
        <v>2029.0</v>
      </c>
      <c r="AX2427" s="488" t="s">
        <v>1549</v>
      </c>
      <c r="AY2427" s="488" t="s">
        <v>5758</v>
      </c>
      <c r="AZ2427" s="488" t="s">
        <v>1531</v>
      </c>
    </row>
    <row r="2428" hidden="1">
      <c r="A2428" s="488" t="s">
        <v>15651</v>
      </c>
      <c r="B2428" s="488" t="s">
        <v>15652</v>
      </c>
      <c r="C2428" s="488" t="s">
        <v>1513</v>
      </c>
      <c r="D2428" s="488" t="s">
        <v>1514</v>
      </c>
      <c r="E2428" s="491">
        <v>45821.486805555556</v>
      </c>
      <c r="F2428" s="492">
        <v>2980.0</v>
      </c>
      <c r="G2428" s="488" t="s">
        <v>1515</v>
      </c>
      <c r="H2428" s="492">
        <v>2980.0</v>
      </c>
      <c r="I2428" s="488" t="s">
        <v>1515</v>
      </c>
      <c r="J2428" s="488" t="s">
        <v>1516</v>
      </c>
      <c r="K2428" s="488" t="s">
        <v>1517</v>
      </c>
      <c r="L2428" s="488" t="s">
        <v>15653</v>
      </c>
      <c r="M2428" s="488" t="s">
        <v>15654</v>
      </c>
      <c r="N2428" s="488" t="s">
        <v>1520</v>
      </c>
      <c r="O2428" s="488" t="s">
        <v>1521</v>
      </c>
      <c r="P2428" s="488" t="s">
        <v>1545</v>
      </c>
      <c r="Q2428" s="488" t="s">
        <v>1523</v>
      </c>
      <c r="R2428" s="495" t="s">
        <v>1524</v>
      </c>
      <c r="S2428" s="494"/>
      <c r="T2428" s="494"/>
      <c r="U2428" s="488" t="s">
        <v>15655</v>
      </c>
      <c r="AB2428" s="488" t="s">
        <v>15656</v>
      </c>
      <c r="AC2428" s="496">
        <v>8.07E9</v>
      </c>
      <c r="AD2428" s="497"/>
      <c r="AE2428" s="494"/>
      <c r="AF2428" s="494"/>
      <c r="AG2428" s="494"/>
      <c r="AH2428" s="494"/>
      <c r="AI2428" s="494"/>
      <c r="AJ2428" s="488" t="s">
        <v>1527</v>
      </c>
      <c r="AK2428" s="494"/>
      <c r="AL2428" s="494"/>
      <c r="AM2428" s="488" t="s">
        <v>15657</v>
      </c>
      <c r="AO2428" s="497"/>
      <c r="AP2428" s="494"/>
      <c r="AQ2428" s="494"/>
      <c r="AR2428" s="494"/>
      <c r="AS2428" s="494"/>
      <c r="AT2428" s="488" t="s">
        <v>1529</v>
      </c>
      <c r="AU2428" s="492">
        <v>9152.0</v>
      </c>
      <c r="AV2428" s="492">
        <v>12.0</v>
      </c>
      <c r="AW2428" s="492">
        <v>2027.0</v>
      </c>
      <c r="AX2428" s="497"/>
      <c r="AY2428" s="497"/>
      <c r="AZ2428" s="488" t="s">
        <v>1531</v>
      </c>
    </row>
    <row r="2429" hidden="1">
      <c r="A2429" s="488" t="s">
        <v>15658</v>
      </c>
      <c r="B2429" s="488" t="s">
        <v>15659</v>
      </c>
      <c r="C2429" s="488" t="s">
        <v>1513</v>
      </c>
      <c r="D2429" s="488" t="s">
        <v>1514</v>
      </c>
      <c r="E2429" s="491">
        <v>45821.481944444444</v>
      </c>
      <c r="F2429" s="492">
        <v>9800.0</v>
      </c>
      <c r="G2429" s="488" t="s">
        <v>1515</v>
      </c>
      <c r="H2429" s="492">
        <v>9800.0</v>
      </c>
      <c r="I2429" s="488" t="s">
        <v>1515</v>
      </c>
      <c r="J2429" s="488" t="s">
        <v>1516</v>
      </c>
      <c r="K2429" s="488" t="s">
        <v>1517</v>
      </c>
      <c r="L2429" s="488" t="s">
        <v>15660</v>
      </c>
      <c r="M2429" s="488" t="s">
        <v>15661</v>
      </c>
      <c r="N2429" s="488" t="s">
        <v>1520</v>
      </c>
      <c r="O2429" s="488" t="s">
        <v>1521</v>
      </c>
      <c r="P2429" s="488" t="s">
        <v>1554</v>
      </c>
      <c r="Q2429" s="488" t="s">
        <v>1523</v>
      </c>
      <c r="R2429" s="495" t="s">
        <v>1524</v>
      </c>
      <c r="S2429" s="494"/>
      <c r="T2429" s="494"/>
      <c r="U2429" s="488" t="s">
        <v>15662</v>
      </c>
      <c r="AB2429" s="488" t="s">
        <v>15663</v>
      </c>
      <c r="AC2429" s="496">
        <v>8.04E9</v>
      </c>
      <c r="AD2429" s="497"/>
      <c r="AE2429" s="494"/>
      <c r="AF2429" s="494"/>
      <c r="AG2429" s="494"/>
      <c r="AH2429" s="494"/>
      <c r="AI2429" s="494"/>
      <c r="AJ2429" s="488" t="s">
        <v>1527</v>
      </c>
      <c r="AK2429" s="494"/>
      <c r="AL2429" s="494"/>
      <c r="AM2429" s="488" t="s">
        <v>15664</v>
      </c>
      <c r="AP2429" s="494"/>
      <c r="AQ2429" s="494"/>
      <c r="AR2429" s="494"/>
      <c r="AS2429" s="494"/>
      <c r="AT2429" s="488" t="s">
        <v>1529</v>
      </c>
      <c r="AU2429" s="492">
        <v>8913.0</v>
      </c>
      <c r="AV2429" s="492">
        <v>5.0</v>
      </c>
      <c r="AW2429" s="492">
        <v>2030.0</v>
      </c>
      <c r="AX2429" s="488" t="s">
        <v>1587</v>
      </c>
      <c r="AY2429" s="488" t="s">
        <v>1805</v>
      </c>
      <c r="AZ2429" s="488" t="s">
        <v>1531</v>
      </c>
    </row>
    <row r="2430" hidden="1">
      <c r="A2430" s="488" t="s">
        <v>15665</v>
      </c>
      <c r="B2430" s="488" t="s">
        <v>15659</v>
      </c>
      <c r="C2430" s="488" t="s">
        <v>1513</v>
      </c>
      <c r="D2430" s="488" t="s">
        <v>1514</v>
      </c>
      <c r="E2430" s="491">
        <v>45821.48055555556</v>
      </c>
      <c r="F2430" s="492">
        <v>2980.0</v>
      </c>
      <c r="G2430" s="488" t="s">
        <v>1515</v>
      </c>
      <c r="H2430" s="492">
        <v>2980.0</v>
      </c>
      <c r="I2430" s="488" t="s">
        <v>1515</v>
      </c>
      <c r="J2430" s="488" t="s">
        <v>1516</v>
      </c>
      <c r="K2430" s="488" t="s">
        <v>1517</v>
      </c>
      <c r="L2430" s="488" t="s">
        <v>15660</v>
      </c>
      <c r="M2430" s="488" t="s">
        <v>15666</v>
      </c>
      <c r="N2430" s="488" t="s">
        <v>1520</v>
      </c>
      <c r="O2430" s="488" t="s">
        <v>1521</v>
      </c>
      <c r="P2430" s="488" t="s">
        <v>1554</v>
      </c>
      <c r="Q2430" s="488" t="s">
        <v>1523</v>
      </c>
      <c r="R2430" s="495" t="s">
        <v>1524</v>
      </c>
      <c r="S2430" s="494"/>
      <c r="T2430" s="494"/>
      <c r="U2430" s="488" t="s">
        <v>15667</v>
      </c>
      <c r="AB2430" s="488" t="s">
        <v>15663</v>
      </c>
      <c r="AC2430" s="496">
        <v>8.04E9</v>
      </c>
      <c r="AD2430" s="497"/>
      <c r="AE2430" s="497"/>
      <c r="AF2430" s="497"/>
      <c r="AG2430" s="497"/>
      <c r="AH2430" s="494"/>
      <c r="AI2430" s="494"/>
      <c r="AJ2430" s="488" t="s">
        <v>1527</v>
      </c>
      <c r="AK2430" s="494"/>
      <c r="AL2430" s="499"/>
      <c r="AM2430" s="488" t="s">
        <v>15664</v>
      </c>
      <c r="AP2430" s="494"/>
      <c r="AQ2430" s="494"/>
      <c r="AR2430" s="494"/>
      <c r="AS2430" s="494"/>
      <c r="AT2430" s="488" t="s">
        <v>1529</v>
      </c>
      <c r="AU2430" s="492">
        <v>8913.0</v>
      </c>
      <c r="AV2430" s="492">
        <v>5.0</v>
      </c>
      <c r="AW2430" s="492">
        <v>2030.0</v>
      </c>
      <c r="AX2430" s="488" t="s">
        <v>1587</v>
      </c>
      <c r="AY2430" s="488" t="s">
        <v>1805</v>
      </c>
      <c r="AZ2430" s="488" t="s">
        <v>1531</v>
      </c>
    </row>
    <row r="2431" hidden="1">
      <c r="A2431" s="488" t="s">
        <v>13462</v>
      </c>
      <c r="B2431" s="488" t="s">
        <v>13463</v>
      </c>
      <c r="C2431" s="488" t="s">
        <v>1513</v>
      </c>
      <c r="D2431" s="488" t="s">
        <v>1514</v>
      </c>
      <c r="E2431" s="491">
        <v>45821.47361111111</v>
      </c>
      <c r="F2431" s="492">
        <v>9800.0</v>
      </c>
      <c r="G2431" s="488" t="s">
        <v>1515</v>
      </c>
      <c r="H2431" s="492">
        <v>9800.0</v>
      </c>
      <c r="I2431" s="488" t="s">
        <v>1515</v>
      </c>
      <c r="J2431" s="488" t="s">
        <v>1516</v>
      </c>
      <c r="K2431" s="488" t="s">
        <v>1517</v>
      </c>
      <c r="L2431" s="488" t="s">
        <v>13464</v>
      </c>
      <c r="M2431" s="488" t="s">
        <v>13465</v>
      </c>
      <c r="N2431" s="488" t="s">
        <v>1520</v>
      </c>
      <c r="O2431" s="488" t="s">
        <v>1521</v>
      </c>
      <c r="P2431" s="488" t="s">
        <v>1554</v>
      </c>
      <c r="Q2431" s="488" t="s">
        <v>1523</v>
      </c>
      <c r="R2431" s="495" t="s">
        <v>1524</v>
      </c>
      <c r="S2431" s="494"/>
      <c r="T2431" s="494"/>
      <c r="U2431" s="488" t="s">
        <v>13466</v>
      </c>
      <c r="AB2431" s="488" t="s">
        <v>13467</v>
      </c>
      <c r="AC2431" s="496">
        <v>9.09E9</v>
      </c>
      <c r="AD2431" s="497"/>
      <c r="AE2431" s="497"/>
      <c r="AF2431" s="497"/>
      <c r="AG2431" s="497"/>
      <c r="AH2431" s="494"/>
      <c r="AI2431" s="494"/>
      <c r="AJ2431" s="488" t="s">
        <v>1527</v>
      </c>
      <c r="AK2431" s="498"/>
      <c r="AL2431" s="499"/>
      <c r="AM2431" s="488" t="s">
        <v>13468</v>
      </c>
      <c r="AO2431" s="497"/>
      <c r="AP2431" s="494"/>
      <c r="AQ2431" s="494"/>
      <c r="AR2431" s="494"/>
      <c r="AS2431" s="494"/>
      <c r="AT2431" s="488" t="s">
        <v>1529</v>
      </c>
      <c r="AU2431" s="492">
        <v>1697.0</v>
      </c>
      <c r="AV2431" s="492">
        <v>11.0</v>
      </c>
      <c r="AW2431" s="492">
        <v>2027.0</v>
      </c>
      <c r="AX2431" s="488" t="s">
        <v>1587</v>
      </c>
      <c r="AY2431" s="488" t="s">
        <v>1597</v>
      </c>
      <c r="AZ2431" s="488" t="s">
        <v>1531</v>
      </c>
    </row>
    <row r="2432" hidden="1">
      <c r="A2432" s="488" t="s">
        <v>13469</v>
      </c>
      <c r="B2432" s="488" t="s">
        <v>13463</v>
      </c>
      <c r="C2432" s="488" t="s">
        <v>1513</v>
      </c>
      <c r="D2432" s="488" t="s">
        <v>1514</v>
      </c>
      <c r="E2432" s="491">
        <v>45821.47152777778</v>
      </c>
      <c r="F2432" s="492">
        <v>2980.0</v>
      </c>
      <c r="G2432" s="488" t="s">
        <v>1515</v>
      </c>
      <c r="H2432" s="492">
        <v>2980.0</v>
      </c>
      <c r="I2432" s="488" t="s">
        <v>1515</v>
      </c>
      <c r="J2432" s="488" t="s">
        <v>1516</v>
      </c>
      <c r="K2432" s="488" t="s">
        <v>1517</v>
      </c>
      <c r="L2432" s="488" t="s">
        <v>13464</v>
      </c>
      <c r="M2432" s="488" t="s">
        <v>13470</v>
      </c>
      <c r="N2432" s="488" t="s">
        <v>1520</v>
      </c>
      <c r="O2432" s="488" t="s">
        <v>1521</v>
      </c>
      <c r="P2432" s="488" t="s">
        <v>1554</v>
      </c>
      <c r="Q2432" s="488" t="s">
        <v>1523</v>
      </c>
      <c r="R2432" s="495" t="s">
        <v>1524</v>
      </c>
      <c r="S2432" s="494"/>
      <c r="T2432" s="494"/>
      <c r="U2432" s="488" t="s">
        <v>13471</v>
      </c>
      <c r="AB2432" s="488" t="s">
        <v>13467</v>
      </c>
      <c r="AC2432" s="496">
        <v>9.09E9</v>
      </c>
      <c r="AD2432" s="497"/>
      <c r="AE2432" s="494"/>
      <c r="AF2432" s="494"/>
      <c r="AG2432" s="494"/>
      <c r="AH2432" s="494"/>
      <c r="AI2432" s="494"/>
      <c r="AJ2432" s="488" t="s">
        <v>1527</v>
      </c>
      <c r="AK2432" s="494"/>
      <c r="AL2432" s="494"/>
      <c r="AM2432" s="488" t="s">
        <v>13468</v>
      </c>
      <c r="AO2432" s="494"/>
      <c r="AP2432" s="494"/>
      <c r="AQ2432" s="494"/>
      <c r="AR2432" s="494"/>
      <c r="AS2432" s="494"/>
      <c r="AT2432" s="488" t="s">
        <v>1529</v>
      </c>
      <c r="AU2432" s="492">
        <v>1697.0</v>
      </c>
      <c r="AV2432" s="492">
        <v>11.0</v>
      </c>
      <c r="AW2432" s="492">
        <v>2027.0</v>
      </c>
      <c r="AX2432" s="488" t="s">
        <v>1587</v>
      </c>
      <c r="AY2432" s="488" t="s">
        <v>1597</v>
      </c>
      <c r="AZ2432" s="488" t="s">
        <v>1531</v>
      </c>
    </row>
    <row r="2433" hidden="1">
      <c r="A2433" s="488" t="s">
        <v>15668</v>
      </c>
      <c r="B2433" s="488" t="s">
        <v>15669</v>
      </c>
      <c r="C2433" s="488" t="s">
        <v>1513</v>
      </c>
      <c r="D2433" s="488" t="s">
        <v>1514</v>
      </c>
      <c r="E2433" s="491">
        <v>45821.436111111114</v>
      </c>
      <c r="F2433" s="492">
        <v>2980.0</v>
      </c>
      <c r="G2433" s="488" t="s">
        <v>1515</v>
      </c>
      <c r="H2433" s="492">
        <v>2980.0</v>
      </c>
      <c r="I2433" s="488" t="s">
        <v>1515</v>
      </c>
      <c r="J2433" s="488" t="s">
        <v>1516</v>
      </c>
      <c r="K2433" s="488" t="s">
        <v>1517</v>
      </c>
      <c r="L2433" s="488" t="s">
        <v>15670</v>
      </c>
      <c r="M2433" s="488" t="s">
        <v>15671</v>
      </c>
      <c r="N2433" s="488" t="s">
        <v>1520</v>
      </c>
      <c r="O2433" s="488" t="s">
        <v>1521</v>
      </c>
      <c r="P2433" s="488" t="s">
        <v>1554</v>
      </c>
      <c r="Q2433" s="488" t="s">
        <v>1523</v>
      </c>
      <c r="R2433" s="495" t="s">
        <v>1524</v>
      </c>
      <c r="S2433" s="494"/>
      <c r="T2433" s="494"/>
      <c r="U2433" s="488" t="s">
        <v>15672</v>
      </c>
      <c r="AB2433" s="488" t="s">
        <v>15673</v>
      </c>
      <c r="AC2433" s="496">
        <v>8.04E9</v>
      </c>
      <c r="AD2433" s="497"/>
      <c r="AE2433" s="494"/>
      <c r="AF2433" s="494"/>
      <c r="AG2433" s="494"/>
      <c r="AH2433" s="494"/>
      <c r="AI2433" s="494"/>
      <c r="AJ2433" s="488" t="s">
        <v>1527</v>
      </c>
      <c r="AK2433" s="494"/>
      <c r="AL2433" s="494"/>
      <c r="AM2433" s="488" t="s">
        <v>15674</v>
      </c>
      <c r="AP2433" s="494"/>
      <c r="AQ2433" s="494"/>
      <c r="AR2433" s="494"/>
      <c r="AS2433" s="494"/>
      <c r="AT2433" s="488" t="s">
        <v>1558</v>
      </c>
      <c r="AU2433" s="492">
        <v>5197.0</v>
      </c>
      <c r="AV2433" s="492">
        <v>7.0</v>
      </c>
      <c r="AW2433" s="492">
        <v>2029.0</v>
      </c>
      <c r="AX2433" s="488" t="s">
        <v>1587</v>
      </c>
      <c r="AY2433" s="488" t="s">
        <v>3659</v>
      </c>
      <c r="AZ2433" s="488" t="s">
        <v>1531</v>
      </c>
    </row>
    <row r="2434" hidden="1">
      <c r="A2434" s="488" t="s">
        <v>15675</v>
      </c>
      <c r="B2434" s="488" t="s">
        <v>15676</v>
      </c>
      <c r="C2434" s="488" t="s">
        <v>1513</v>
      </c>
      <c r="D2434" s="488" t="s">
        <v>1514</v>
      </c>
      <c r="E2434" s="491">
        <v>45821.425</v>
      </c>
      <c r="F2434" s="492">
        <v>2980.0</v>
      </c>
      <c r="G2434" s="488" t="s">
        <v>1515</v>
      </c>
      <c r="H2434" s="492">
        <v>2980.0</v>
      </c>
      <c r="I2434" s="488" t="s">
        <v>1515</v>
      </c>
      <c r="J2434" s="488" t="s">
        <v>1516</v>
      </c>
      <c r="K2434" s="488" t="s">
        <v>1517</v>
      </c>
      <c r="L2434" s="488" t="s">
        <v>15677</v>
      </c>
      <c r="M2434" s="488" t="s">
        <v>15678</v>
      </c>
      <c r="N2434" s="488" t="s">
        <v>1520</v>
      </c>
      <c r="O2434" s="488" t="s">
        <v>1521</v>
      </c>
      <c r="P2434" s="488" t="s">
        <v>1554</v>
      </c>
      <c r="Q2434" s="488" t="s">
        <v>1523</v>
      </c>
      <c r="R2434" s="495" t="s">
        <v>1524</v>
      </c>
      <c r="S2434" s="494"/>
      <c r="T2434" s="494"/>
      <c r="U2434" s="488" t="s">
        <v>15679</v>
      </c>
      <c r="AB2434" s="488" t="s">
        <v>15680</v>
      </c>
      <c r="AC2434" s="496">
        <v>8.04E9</v>
      </c>
      <c r="AD2434" s="497"/>
      <c r="AE2434" s="497"/>
      <c r="AF2434" s="497"/>
      <c r="AG2434" s="497"/>
      <c r="AH2434" s="494"/>
      <c r="AI2434" s="494"/>
      <c r="AJ2434" s="488" t="s">
        <v>1527</v>
      </c>
      <c r="AK2434" s="498"/>
      <c r="AL2434" s="499"/>
      <c r="AM2434" s="488" t="s">
        <v>15681</v>
      </c>
      <c r="AO2434" s="494"/>
      <c r="AP2434" s="494"/>
      <c r="AQ2434" s="494"/>
      <c r="AR2434" s="494"/>
      <c r="AS2434" s="494"/>
      <c r="AT2434" s="488" t="s">
        <v>1529</v>
      </c>
      <c r="AU2434" s="492">
        <v>5517.0</v>
      </c>
      <c r="AV2434" s="492">
        <v>6.0</v>
      </c>
      <c r="AW2434" s="492">
        <v>2027.0</v>
      </c>
      <c r="AX2434" s="488" t="s">
        <v>1587</v>
      </c>
      <c r="AY2434" s="488" t="s">
        <v>1973</v>
      </c>
      <c r="AZ2434" s="488" t="s">
        <v>1531</v>
      </c>
    </row>
    <row r="2435" hidden="1">
      <c r="A2435" s="488" t="s">
        <v>15682</v>
      </c>
      <c r="B2435" s="488" t="s">
        <v>15683</v>
      </c>
      <c r="C2435" s="488" t="s">
        <v>1513</v>
      </c>
      <c r="D2435" s="488" t="s">
        <v>1514</v>
      </c>
      <c r="E2435" s="491">
        <v>45821.425</v>
      </c>
      <c r="F2435" s="492">
        <v>2980.0</v>
      </c>
      <c r="G2435" s="488" t="s">
        <v>1515</v>
      </c>
      <c r="H2435" s="492">
        <v>2980.0</v>
      </c>
      <c r="I2435" s="488" t="s">
        <v>1515</v>
      </c>
      <c r="J2435" s="488" t="s">
        <v>1516</v>
      </c>
      <c r="K2435" s="488" t="s">
        <v>1517</v>
      </c>
      <c r="L2435" s="488" t="s">
        <v>15684</v>
      </c>
      <c r="M2435" s="488" t="s">
        <v>15685</v>
      </c>
      <c r="N2435" s="488" t="s">
        <v>1520</v>
      </c>
      <c r="O2435" s="488" t="s">
        <v>1521</v>
      </c>
      <c r="P2435" s="488" t="s">
        <v>1545</v>
      </c>
      <c r="Q2435" s="488" t="s">
        <v>1523</v>
      </c>
      <c r="R2435" s="495" t="s">
        <v>1524</v>
      </c>
      <c r="S2435" s="494"/>
      <c r="T2435" s="494"/>
      <c r="U2435" s="488" t="s">
        <v>15686</v>
      </c>
      <c r="AB2435" s="488" t="s">
        <v>15687</v>
      </c>
      <c r="AC2435" s="496">
        <v>9.06E9</v>
      </c>
      <c r="AD2435" s="497"/>
      <c r="AE2435" s="497"/>
      <c r="AF2435" s="497"/>
      <c r="AG2435" s="497"/>
      <c r="AH2435" s="494"/>
      <c r="AI2435" s="494"/>
      <c r="AJ2435" s="488" t="s">
        <v>1527</v>
      </c>
      <c r="AK2435" s="494"/>
      <c r="AL2435" s="499"/>
      <c r="AM2435" s="488" t="s">
        <v>15688</v>
      </c>
      <c r="AO2435" s="494"/>
      <c r="AP2435" s="494"/>
      <c r="AQ2435" s="494"/>
      <c r="AR2435" s="494"/>
      <c r="AS2435" s="494"/>
      <c r="AT2435" s="488" t="s">
        <v>1529</v>
      </c>
      <c r="AU2435" s="492">
        <v>871.0</v>
      </c>
      <c r="AV2435" s="492">
        <v>4.0</v>
      </c>
      <c r="AW2435" s="492">
        <v>2029.0</v>
      </c>
      <c r="AX2435" s="488" t="s">
        <v>1549</v>
      </c>
      <c r="AY2435" s="488" t="s">
        <v>5190</v>
      </c>
      <c r="AZ2435" s="488" t="s">
        <v>1531</v>
      </c>
    </row>
    <row r="2436" hidden="1">
      <c r="A2436" s="488" t="s">
        <v>15689</v>
      </c>
      <c r="B2436" s="488" t="s">
        <v>15690</v>
      </c>
      <c r="C2436" s="488" t="s">
        <v>1513</v>
      </c>
      <c r="D2436" s="488" t="s">
        <v>1514</v>
      </c>
      <c r="E2436" s="491">
        <v>45821.413194444445</v>
      </c>
      <c r="F2436" s="492">
        <v>2980.0</v>
      </c>
      <c r="G2436" s="488" t="s">
        <v>1515</v>
      </c>
      <c r="H2436" s="492">
        <v>2980.0</v>
      </c>
      <c r="I2436" s="488" t="s">
        <v>1515</v>
      </c>
      <c r="J2436" s="488" t="s">
        <v>1516</v>
      </c>
      <c r="K2436" s="488" t="s">
        <v>1517</v>
      </c>
      <c r="L2436" s="488" t="s">
        <v>15691</v>
      </c>
      <c r="M2436" s="488" t="s">
        <v>15692</v>
      </c>
      <c r="N2436" s="488" t="s">
        <v>1520</v>
      </c>
      <c r="O2436" s="488" t="s">
        <v>1521</v>
      </c>
      <c r="P2436" s="488" t="s">
        <v>1522</v>
      </c>
      <c r="Q2436" s="488" t="s">
        <v>1523</v>
      </c>
      <c r="R2436" s="495" t="s">
        <v>1524</v>
      </c>
      <c r="S2436" s="494"/>
      <c r="T2436" s="494"/>
      <c r="U2436" s="488" t="s">
        <v>15693</v>
      </c>
      <c r="AB2436" s="488" t="s">
        <v>15694</v>
      </c>
      <c r="AC2436" s="496">
        <v>8.67E8</v>
      </c>
      <c r="AD2436" s="497"/>
      <c r="AE2436" s="494"/>
      <c r="AF2436" s="494"/>
      <c r="AG2436" s="494"/>
      <c r="AH2436" s="494"/>
      <c r="AI2436" s="494"/>
      <c r="AJ2436" s="488" t="s">
        <v>1527</v>
      </c>
      <c r="AK2436" s="494"/>
      <c r="AL2436" s="494"/>
      <c r="AM2436" s="488" t="s">
        <v>15695</v>
      </c>
      <c r="AO2436" s="494"/>
      <c r="AP2436" s="494"/>
      <c r="AQ2436" s="494"/>
      <c r="AR2436" s="494"/>
      <c r="AS2436" s="494"/>
      <c r="AT2436" s="488" t="s">
        <v>1529</v>
      </c>
      <c r="AU2436" s="492">
        <v>8624.0</v>
      </c>
      <c r="AV2436" s="492">
        <v>11.0</v>
      </c>
      <c r="AW2436" s="492">
        <v>2027.0</v>
      </c>
      <c r="AX2436" s="488" t="s">
        <v>1539</v>
      </c>
      <c r="AY2436" s="488" t="s">
        <v>1540</v>
      </c>
      <c r="AZ2436" s="488" t="s">
        <v>1531</v>
      </c>
    </row>
    <row r="2437" hidden="1">
      <c r="A2437" s="488" t="s">
        <v>15696</v>
      </c>
      <c r="B2437" s="488" t="s">
        <v>15697</v>
      </c>
      <c r="C2437" s="488" t="s">
        <v>1513</v>
      </c>
      <c r="D2437" s="488" t="s">
        <v>1514</v>
      </c>
      <c r="E2437" s="491">
        <v>45821.40625</v>
      </c>
      <c r="F2437" s="492">
        <v>2980.0</v>
      </c>
      <c r="G2437" s="488" t="s">
        <v>1515</v>
      </c>
      <c r="H2437" s="492">
        <v>2980.0</v>
      </c>
      <c r="I2437" s="488" t="s">
        <v>1515</v>
      </c>
      <c r="J2437" s="488" t="s">
        <v>1516</v>
      </c>
      <c r="K2437" s="488" t="s">
        <v>1517</v>
      </c>
      <c r="L2437" s="488" t="s">
        <v>15698</v>
      </c>
      <c r="M2437" s="488" t="s">
        <v>15699</v>
      </c>
      <c r="N2437" s="488" t="s">
        <v>1520</v>
      </c>
      <c r="O2437" s="488" t="s">
        <v>1521</v>
      </c>
      <c r="P2437" s="488" t="s">
        <v>1554</v>
      </c>
      <c r="Q2437" s="488" t="s">
        <v>1523</v>
      </c>
      <c r="R2437" s="495" t="s">
        <v>1524</v>
      </c>
      <c r="S2437" s="494"/>
      <c r="T2437" s="494"/>
      <c r="U2437" s="488" t="s">
        <v>15700</v>
      </c>
      <c r="AB2437" s="488" t="s">
        <v>15701</v>
      </c>
      <c r="AC2437" s="496">
        <v>8.04E9</v>
      </c>
      <c r="AD2437" s="497"/>
      <c r="AE2437" s="494"/>
      <c r="AF2437" s="494"/>
      <c r="AG2437" s="494"/>
      <c r="AH2437" s="494"/>
      <c r="AI2437" s="494"/>
      <c r="AJ2437" s="488" t="s">
        <v>1527</v>
      </c>
      <c r="AK2437" s="494"/>
      <c r="AL2437" s="494"/>
      <c r="AM2437" s="488" t="s">
        <v>15702</v>
      </c>
      <c r="AP2437" s="494"/>
      <c r="AQ2437" s="494"/>
      <c r="AR2437" s="494"/>
      <c r="AS2437" s="494"/>
      <c r="AT2437" s="488" t="s">
        <v>1558</v>
      </c>
      <c r="AU2437" s="492">
        <v>3612.0</v>
      </c>
      <c r="AV2437" s="492">
        <v>11.0</v>
      </c>
      <c r="AW2437" s="492">
        <v>2026.0</v>
      </c>
      <c r="AX2437" s="488" t="s">
        <v>1587</v>
      </c>
      <c r="AY2437" s="488" t="s">
        <v>1688</v>
      </c>
      <c r="AZ2437" s="488" t="s">
        <v>1531</v>
      </c>
    </row>
    <row r="2438" hidden="1">
      <c r="A2438" s="488" t="s">
        <v>15703</v>
      </c>
      <c r="B2438" s="488" t="s">
        <v>15704</v>
      </c>
      <c r="C2438" s="488" t="s">
        <v>1513</v>
      </c>
      <c r="D2438" s="488" t="s">
        <v>1514</v>
      </c>
      <c r="E2438" s="491">
        <v>45821.39791666667</v>
      </c>
      <c r="F2438" s="492">
        <v>2980.0</v>
      </c>
      <c r="G2438" s="488" t="s">
        <v>1515</v>
      </c>
      <c r="H2438" s="492">
        <v>2980.0</v>
      </c>
      <c r="I2438" s="488" t="s">
        <v>1515</v>
      </c>
      <c r="J2438" s="488" t="s">
        <v>1516</v>
      </c>
      <c r="K2438" s="488" t="s">
        <v>1517</v>
      </c>
      <c r="L2438" s="488" t="s">
        <v>15705</v>
      </c>
      <c r="M2438" s="488" t="s">
        <v>15706</v>
      </c>
      <c r="N2438" s="488" t="s">
        <v>1520</v>
      </c>
      <c r="O2438" s="488" t="s">
        <v>1521</v>
      </c>
      <c r="P2438" s="488" t="s">
        <v>1545</v>
      </c>
      <c r="Q2438" s="488" t="s">
        <v>1523</v>
      </c>
      <c r="R2438" s="495" t="s">
        <v>1524</v>
      </c>
      <c r="S2438" s="494"/>
      <c r="T2438" s="494"/>
      <c r="U2438" s="488" t="s">
        <v>15707</v>
      </c>
      <c r="AB2438" s="488" t="s">
        <v>15708</v>
      </c>
      <c r="AC2438" s="496">
        <v>8.08E9</v>
      </c>
      <c r="AD2438" s="497"/>
      <c r="AE2438" s="497"/>
      <c r="AF2438" s="497"/>
      <c r="AG2438" s="497"/>
      <c r="AH2438" s="497"/>
      <c r="AI2438" s="494"/>
      <c r="AJ2438" s="488" t="s">
        <v>1527</v>
      </c>
      <c r="AK2438" s="498"/>
      <c r="AL2438" s="499"/>
      <c r="AM2438" s="488" t="s">
        <v>15709</v>
      </c>
      <c r="AO2438" s="494"/>
      <c r="AP2438" s="494"/>
      <c r="AQ2438" s="494"/>
      <c r="AR2438" s="494"/>
      <c r="AS2438" s="494"/>
      <c r="AT2438" s="488" t="s">
        <v>1529</v>
      </c>
      <c r="AU2438" s="492">
        <v>7382.0</v>
      </c>
      <c r="AV2438" s="492">
        <v>3.0</v>
      </c>
      <c r="AW2438" s="492">
        <v>2027.0</v>
      </c>
      <c r="AX2438" s="497"/>
      <c r="AY2438" s="497"/>
      <c r="AZ2438" s="488" t="s">
        <v>1531</v>
      </c>
    </row>
    <row r="2439" hidden="1">
      <c r="A2439" s="488" t="s">
        <v>15710</v>
      </c>
      <c r="B2439" s="488" t="s">
        <v>15711</v>
      </c>
      <c r="C2439" s="488" t="s">
        <v>1513</v>
      </c>
      <c r="D2439" s="488" t="s">
        <v>1514</v>
      </c>
      <c r="E2439" s="491">
        <v>45821.39444444444</v>
      </c>
      <c r="F2439" s="492">
        <v>2980.0</v>
      </c>
      <c r="G2439" s="488" t="s">
        <v>1515</v>
      </c>
      <c r="H2439" s="492">
        <v>2980.0</v>
      </c>
      <c r="I2439" s="488" t="s">
        <v>1515</v>
      </c>
      <c r="J2439" s="488" t="s">
        <v>1516</v>
      </c>
      <c r="K2439" s="488" t="s">
        <v>1517</v>
      </c>
      <c r="L2439" s="488" t="s">
        <v>15712</v>
      </c>
      <c r="M2439" s="488" t="s">
        <v>15713</v>
      </c>
      <c r="N2439" s="488" t="s">
        <v>1520</v>
      </c>
      <c r="O2439" s="488" t="s">
        <v>1521</v>
      </c>
      <c r="P2439" s="488" t="s">
        <v>1554</v>
      </c>
      <c r="Q2439" s="488" t="s">
        <v>1523</v>
      </c>
      <c r="R2439" s="495" t="s">
        <v>1524</v>
      </c>
      <c r="S2439" s="494"/>
      <c r="T2439" s="494"/>
      <c r="U2439" s="488" t="s">
        <v>15714</v>
      </c>
      <c r="AB2439" s="488" t="s">
        <v>15715</v>
      </c>
      <c r="AC2439" s="496">
        <v>8.06E9</v>
      </c>
      <c r="AD2439" s="497"/>
      <c r="AE2439" s="497"/>
      <c r="AF2439" s="497"/>
      <c r="AG2439" s="497"/>
      <c r="AH2439" s="497"/>
      <c r="AI2439" s="494"/>
      <c r="AJ2439" s="488" t="s">
        <v>1527</v>
      </c>
      <c r="AK2439" s="498"/>
      <c r="AL2439" s="499"/>
      <c r="AM2439" s="488" t="s">
        <v>15716</v>
      </c>
      <c r="AP2439" s="494"/>
      <c r="AQ2439" s="494"/>
      <c r="AR2439" s="494"/>
      <c r="AS2439" s="494"/>
      <c r="AT2439" s="488" t="s">
        <v>1529</v>
      </c>
      <c r="AU2439" s="492">
        <v>1037.0</v>
      </c>
      <c r="AV2439" s="492">
        <v>11.0</v>
      </c>
      <c r="AW2439" s="492">
        <v>2027.0</v>
      </c>
      <c r="AX2439" s="488" t="s">
        <v>1587</v>
      </c>
      <c r="AY2439" s="488" t="s">
        <v>3306</v>
      </c>
      <c r="AZ2439" s="488" t="s">
        <v>1531</v>
      </c>
    </row>
    <row r="2440" hidden="1">
      <c r="A2440" s="488" t="s">
        <v>15717</v>
      </c>
      <c r="B2440" s="488" t="s">
        <v>15718</v>
      </c>
      <c r="C2440" s="488" t="s">
        <v>1513</v>
      </c>
      <c r="D2440" s="488" t="s">
        <v>1514</v>
      </c>
      <c r="E2440" s="491">
        <v>45821.38958333333</v>
      </c>
      <c r="F2440" s="492">
        <v>9800.0</v>
      </c>
      <c r="G2440" s="488" t="s">
        <v>1515</v>
      </c>
      <c r="H2440" s="492">
        <v>9800.0</v>
      </c>
      <c r="I2440" s="488" t="s">
        <v>1515</v>
      </c>
      <c r="J2440" s="488" t="s">
        <v>1516</v>
      </c>
      <c r="K2440" s="488" t="s">
        <v>1517</v>
      </c>
      <c r="L2440" s="488" t="s">
        <v>15719</v>
      </c>
      <c r="M2440" s="488" t="s">
        <v>15720</v>
      </c>
      <c r="N2440" s="488" t="s">
        <v>1520</v>
      </c>
      <c r="O2440" s="488" t="s">
        <v>1521</v>
      </c>
      <c r="P2440" s="488" t="s">
        <v>1724</v>
      </c>
      <c r="Q2440" s="488" t="s">
        <v>1523</v>
      </c>
      <c r="R2440" s="495" t="s">
        <v>1524</v>
      </c>
      <c r="S2440" s="494"/>
      <c r="T2440" s="494"/>
      <c r="U2440" s="488" t="s">
        <v>15721</v>
      </c>
      <c r="AB2440" s="488" t="s">
        <v>15722</v>
      </c>
      <c r="AC2440" s="496">
        <v>9.05E9</v>
      </c>
      <c r="AD2440" s="497"/>
      <c r="AE2440" s="497"/>
      <c r="AF2440" s="497"/>
      <c r="AG2440" s="497"/>
      <c r="AH2440" s="494"/>
      <c r="AI2440" s="494"/>
      <c r="AJ2440" s="488" t="s">
        <v>1527</v>
      </c>
      <c r="AK2440" s="498"/>
      <c r="AL2440" s="499"/>
      <c r="AM2440" s="488" t="s">
        <v>15723</v>
      </c>
      <c r="AO2440" s="494"/>
      <c r="AP2440" s="494"/>
      <c r="AQ2440" s="494"/>
      <c r="AR2440" s="494"/>
      <c r="AS2440" s="494"/>
      <c r="AT2440" s="488" t="s">
        <v>1529</v>
      </c>
      <c r="AU2440" s="492">
        <v>2002.0</v>
      </c>
      <c r="AV2440" s="492">
        <v>2.0</v>
      </c>
      <c r="AW2440" s="492">
        <v>2026.0</v>
      </c>
      <c r="AX2440" s="488" t="s">
        <v>1728</v>
      </c>
      <c r="AY2440" s="488" t="s">
        <v>1729</v>
      </c>
      <c r="AZ2440" s="488" t="s">
        <v>1531</v>
      </c>
    </row>
    <row r="2441" hidden="1">
      <c r="A2441" s="488" t="s">
        <v>15724</v>
      </c>
      <c r="B2441" s="488" t="s">
        <v>15718</v>
      </c>
      <c r="C2441" s="488" t="s">
        <v>1513</v>
      </c>
      <c r="D2441" s="488" t="s">
        <v>1514</v>
      </c>
      <c r="E2441" s="491">
        <v>45821.38333333333</v>
      </c>
      <c r="F2441" s="492">
        <v>2980.0</v>
      </c>
      <c r="G2441" s="488" t="s">
        <v>1515</v>
      </c>
      <c r="H2441" s="492">
        <v>2980.0</v>
      </c>
      <c r="I2441" s="488" t="s">
        <v>1515</v>
      </c>
      <c r="J2441" s="488" t="s">
        <v>1516</v>
      </c>
      <c r="K2441" s="488" t="s">
        <v>1517</v>
      </c>
      <c r="L2441" s="488" t="s">
        <v>15719</v>
      </c>
      <c r="M2441" s="488" t="s">
        <v>15725</v>
      </c>
      <c r="N2441" s="488" t="s">
        <v>1520</v>
      </c>
      <c r="O2441" s="488" t="s">
        <v>1521</v>
      </c>
      <c r="P2441" s="488" t="s">
        <v>1724</v>
      </c>
      <c r="Q2441" s="488" t="s">
        <v>1523</v>
      </c>
      <c r="R2441" s="495" t="s">
        <v>1524</v>
      </c>
      <c r="S2441" s="494"/>
      <c r="T2441" s="494"/>
      <c r="U2441" s="488" t="s">
        <v>15726</v>
      </c>
      <c r="AB2441" s="488" t="s">
        <v>15722</v>
      </c>
      <c r="AC2441" s="496">
        <v>9.05E9</v>
      </c>
      <c r="AD2441" s="497"/>
      <c r="AE2441" s="497"/>
      <c r="AF2441" s="497"/>
      <c r="AG2441" s="497"/>
      <c r="AH2441" s="497"/>
      <c r="AI2441" s="494"/>
      <c r="AJ2441" s="488" t="s">
        <v>1527</v>
      </c>
      <c r="AK2441" s="498"/>
      <c r="AL2441" s="499"/>
      <c r="AM2441" s="488" t="s">
        <v>15723</v>
      </c>
      <c r="AO2441" s="497"/>
      <c r="AP2441" s="494"/>
      <c r="AQ2441" s="494"/>
      <c r="AR2441" s="494"/>
      <c r="AS2441" s="494"/>
      <c r="AT2441" s="488" t="s">
        <v>1529</v>
      </c>
      <c r="AU2441" s="492">
        <v>2002.0</v>
      </c>
      <c r="AV2441" s="492">
        <v>2.0</v>
      </c>
      <c r="AW2441" s="492">
        <v>2026.0</v>
      </c>
      <c r="AX2441" s="488" t="s">
        <v>1728</v>
      </c>
      <c r="AY2441" s="488" t="s">
        <v>1729</v>
      </c>
      <c r="AZ2441" s="488" t="s">
        <v>1531</v>
      </c>
    </row>
    <row r="2442" hidden="1">
      <c r="A2442" s="488" t="s">
        <v>15727</v>
      </c>
      <c r="B2442" s="488" t="s">
        <v>15728</v>
      </c>
      <c r="C2442" s="488" t="s">
        <v>1513</v>
      </c>
      <c r="D2442" s="488" t="s">
        <v>1514</v>
      </c>
      <c r="E2442" s="491">
        <v>45821.38125</v>
      </c>
      <c r="F2442" s="492">
        <v>2980.0</v>
      </c>
      <c r="G2442" s="488" t="s">
        <v>1515</v>
      </c>
      <c r="H2442" s="492">
        <v>2980.0</v>
      </c>
      <c r="I2442" s="488" t="s">
        <v>1515</v>
      </c>
      <c r="J2442" s="488" t="s">
        <v>1516</v>
      </c>
      <c r="K2442" s="488" t="s">
        <v>1517</v>
      </c>
      <c r="L2442" s="488" t="s">
        <v>15729</v>
      </c>
      <c r="M2442" s="488" t="s">
        <v>15730</v>
      </c>
      <c r="N2442" s="488" t="s">
        <v>1520</v>
      </c>
      <c r="O2442" s="488" t="s">
        <v>1521</v>
      </c>
      <c r="P2442" s="488" t="s">
        <v>1554</v>
      </c>
      <c r="Q2442" s="488" t="s">
        <v>1523</v>
      </c>
      <c r="R2442" s="495" t="s">
        <v>1524</v>
      </c>
      <c r="S2442" s="494"/>
      <c r="T2442" s="494"/>
      <c r="U2442" s="488" t="s">
        <v>15731</v>
      </c>
      <c r="AB2442" s="488" t="s">
        <v>15732</v>
      </c>
      <c r="AC2442" s="496">
        <v>8.05E9</v>
      </c>
      <c r="AD2442" s="497"/>
      <c r="AE2442" s="494"/>
      <c r="AF2442" s="494"/>
      <c r="AG2442" s="494"/>
      <c r="AH2442" s="494"/>
      <c r="AI2442" s="494"/>
      <c r="AJ2442" s="488" t="s">
        <v>1527</v>
      </c>
      <c r="AK2442" s="498"/>
      <c r="AL2442" s="499"/>
      <c r="AM2442" s="488" t="s">
        <v>15733</v>
      </c>
      <c r="AO2442" s="494"/>
      <c r="AP2442" s="494"/>
      <c r="AQ2442" s="494"/>
      <c r="AR2442" s="494"/>
      <c r="AS2442" s="494"/>
      <c r="AT2442" s="488" t="s">
        <v>1529</v>
      </c>
      <c r="AU2442" s="492">
        <v>5543.0</v>
      </c>
      <c r="AV2442" s="492">
        <v>4.0</v>
      </c>
      <c r="AW2442" s="492">
        <v>2028.0</v>
      </c>
      <c r="AX2442" s="488" t="s">
        <v>1587</v>
      </c>
      <c r="AY2442" s="488" t="s">
        <v>1805</v>
      </c>
      <c r="AZ2442" s="488" t="s">
        <v>1531</v>
      </c>
    </row>
    <row r="2443" hidden="1">
      <c r="A2443" s="488" t="s">
        <v>15734</v>
      </c>
      <c r="B2443" s="488" t="s">
        <v>15735</v>
      </c>
      <c r="C2443" s="488" t="s">
        <v>1513</v>
      </c>
      <c r="D2443" s="488" t="s">
        <v>1514</v>
      </c>
      <c r="E2443" s="491">
        <v>45821.37777777778</v>
      </c>
      <c r="F2443" s="492">
        <v>2980.0</v>
      </c>
      <c r="G2443" s="488" t="s">
        <v>1515</v>
      </c>
      <c r="H2443" s="492">
        <v>2980.0</v>
      </c>
      <c r="I2443" s="488" t="s">
        <v>1515</v>
      </c>
      <c r="J2443" s="488" t="s">
        <v>1516</v>
      </c>
      <c r="K2443" s="488" t="s">
        <v>1517</v>
      </c>
      <c r="L2443" s="488" t="s">
        <v>15736</v>
      </c>
      <c r="M2443" s="488" t="s">
        <v>15737</v>
      </c>
      <c r="N2443" s="488" t="s">
        <v>1520</v>
      </c>
      <c r="O2443" s="488" t="s">
        <v>1521</v>
      </c>
      <c r="P2443" s="488" t="s">
        <v>1554</v>
      </c>
      <c r="Q2443" s="488" t="s">
        <v>1523</v>
      </c>
      <c r="R2443" s="495" t="s">
        <v>1524</v>
      </c>
      <c r="S2443" s="494"/>
      <c r="T2443" s="494"/>
      <c r="U2443" s="488" t="s">
        <v>15738</v>
      </c>
      <c r="AB2443" s="488" t="s">
        <v>15739</v>
      </c>
      <c r="AC2443" s="496">
        <v>9.04E9</v>
      </c>
      <c r="AD2443" s="497"/>
      <c r="AE2443" s="494"/>
      <c r="AF2443" s="494"/>
      <c r="AG2443" s="494"/>
      <c r="AH2443" s="494"/>
      <c r="AI2443" s="494"/>
      <c r="AJ2443" s="488" t="s">
        <v>1527</v>
      </c>
      <c r="AK2443" s="494"/>
      <c r="AL2443" s="494"/>
      <c r="AM2443" s="488" t="s">
        <v>15740</v>
      </c>
      <c r="AO2443" s="494"/>
      <c r="AP2443" s="494"/>
      <c r="AQ2443" s="494"/>
      <c r="AR2443" s="494"/>
      <c r="AS2443" s="494"/>
      <c r="AT2443" s="488" t="s">
        <v>1529</v>
      </c>
      <c r="AU2443" s="492">
        <v>6006.0</v>
      </c>
      <c r="AV2443" s="492">
        <v>5.0</v>
      </c>
      <c r="AW2443" s="492">
        <v>2030.0</v>
      </c>
      <c r="AX2443" s="488" t="s">
        <v>1587</v>
      </c>
      <c r="AY2443" s="488" t="s">
        <v>1904</v>
      </c>
      <c r="AZ2443" s="488" t="s">
        <v>1531</v>
      </c>
    </row>
    <row r="2444" hidden="1">
      <c r="A2444" s="488" t="s">
        <v>15741</v>
      </c>
      <c r="B2444" s="488" t="s">
        <v>15742</v>
      </c>
      <c r="C2444" s="488" t="s">
        <v>1513</v>
      </c>
      <c r="D2444" s="488" t="s">
        <v>1514</v>
      </c>
      <c r="E2444" s="491">
        <v>45821.36388888889</v>
      </c>
      <c r="F2444" s="492">
        <v>9800.0</v>
      </c>
      <c r="G2444" s="488" t="s">
        <v>1515</v>
      </c>
      <c r="H2444" s="492">
        <v>9800.0</v>
      </c>
      <c r="I2444" s="488" t="s">
        <v>1515</v>
      </c>
      <c r="J2444" s="488" t="s">
        <v>1516</v>
      </c>
      <c r="K2444" s="488" t="s">
        <v>1517</v>
      </c>
      <c r="L2444" s="488" t="s">
        <v>15743</v>
      </c>
      <c r="M2444" s="488" t="s">
        <v>15744</v>
      </c>
      <c r="N2444" s="488" t="s">
        <v>1520</v>
      </c>
      <c r="O2444" s="488" t="s">
        <v>1521</v>
      </c>
      <c r="P2444" s="488" t="s">
        <v>1554</v>
      </c>
      <c r="Q2444" s="488" t="s">
        <v>1523</v>
      </c>
      <c r="R2444" s="495" t="s">
        <v>1524</v>
      </c>
      <c r="S2444" s="494"/>
      <c r="T2444" s="494"/>
      <c r="U2444" s="488" t="s">
        <v>15745</v>
      </c>
      <c r="AB2444" s="488" t="s">
        <v>15746</v>
      </c>
      <c r="AC2444" s="496">
        <v>8.04E9</v>
      </c>
      <c r="AD2444" s="497"/>
      <c r="AE2444" s="494"/>
      <c r="AF2444" s="494"/>
      <c r="AG2444" s="494"/>
      <c r="AH2444" s="494"/>
      <c r="AI2444" s="494"/>
      <c r="AJ2444" s="488" t="s">
        <v>1527</v>
      </c>
      <c r="AK2444" s="494"/>
      <c r="AL2444" s="494"/>
      <c r="AM2444" s="488" t="s">
        <v>15747</v>
      </c>
      <c r="AO2444" s="494"/>
      <c r="AP2444" s="494"/>
      <c r="AQ2444" s="494"/>
      <c r="AR2444" s="494"/>
      <c r="AS2444" s="494"/>
      <c r="AT2444" s="488" t="s">
        <v>1529</v>
      </c>
      <c r="AU2444" s="492">
        <v>258.0</v>
      </c>
      <c r="AV2444" s="492">
        <v>3.0</v>
      </c>
      <c r="AW2444" s="492">
        <v>2030.0</v>
      </c>
      <c r="AX2444" s="488" t="s">
        <v>1587</v>
      </c>
      <c r="AY2444" s="488" t="s">
        <v>1831</v>
      </c>
      <c r="AZ2444" s="488" t="s">
        <v>1531</v>
      </c>
    </row>
    <row r="2445" hidden="1">
      <c r="A2445" s="488" t="s">
        <v>13455</v>
      </c>
      <c r="B2445" s="488" t="s">
        <v>13456</v>
      </c>
      <c r="C2445" s="488" t="s">
        <v>1513</v>
      </c>
      <c r="D2445" s="488" t="s">
        <v>1514</v>
      </c>
      <c r="E2445" s="491">
        <v>45821.35208333333</v>
      </c>
      <c r="F2445" s="492">
        <v>2980.0</v>
      </c>
      <c r="G2445" s="488" t="s">
        <v>1515</v>
      </c>
      <c r="H2445" s="492">
        <v>2980.0</v>
      </c>
      <c r="I2445" s="488" t="s">
        <v>1515</v>
      </c>
      <c r="J2445" s="488" t="s">
        <v>1516</v>
      </c>
      <c r="K2445" s="488" t="s">
        <v>1517</v>
      </c>
      <c r="L2445" s="488" t="s">
        <v>13457</v>
      </c>
      <c r="M2445" s="488" t="s">
        <v>13458</v>
      </c>
      <c r="N2445" s="488" t="s">
        <v>1520</v>
      </c>
      <c r="O2445" s="488" t="s">
        <v>1521</v>
      </c>
      <c r="P2445" s="488" t="s">
        <v>1545</v>
      </c>
      <c r="Q2445" s="488" t="s">
        <v>1523</v>
      </c>
      <c r="R2445" s="495" t="s">
        <v>1524</v>
      </c>
      <c r="S2445" s="494"/>
      <c r="T2445" s="494"/>
      <c r="U2445" s="488" t="s">
        <v>13459</v>
      </c>
      <c r="AB2445" s="488" t="s">
        <v>13460</v>
      </c>
      <c r="AC2445" s="496">
        <v>9.04E9</v>
      </c>
      <c r="AD2445" s="497"/>
      <c r="AE2445" s="494"/>
      <c r="AF2445" s="494"/>
      <c r="AG2445" s="494"/>
      <c r="AH2445" s="494"/>
      <c r="AI2445" s="494"/>
      <c r="AJ2445" s="488" t="s">
        <v>1527</v>
      </c>
      <c r="AK2445" s="498"/>
      <c r="AL2445" s="499"/>
      <c r="AM2445" s="488" t="s">
        <v>13461</v>
      </c>
      <c r="AO2445" s="494"/>
      <c r="AP2445" s="494"/>
      <c r="AQ2445" s="494"/>
      <c r="AR2445" s="494"/>
      <c r="AS2445" s="494"/>
      <c r="AT2445" s="488" t="s">
        <v>1529</v>
      </c>
      <c r="AU2445" s="492">
        <v>5110.0</v>
      </c>
      <c r="AV2445" s="492">
        <v>7.0</v>
      </c>
      <c r="AW2445" s="492">
        <v>2027.0</v>
      </c>
      <c r="AX2445" s="497"/>
      <c r="AY2445" s="497"/>
      <c r="AZ2445" s="488" t="s">
        <v>1531</v>
      </c>
    </row>
    <row r="2446" hidden="1">
      <c r="A2446" s="488" t="s">
        <v>15748</v>
      </c>
      <c r="B2446" s="488" t="s">
        <v>15749</v>
      </c>
      <c r="C2446" s="488" t="s">
        <v>1513</v>
      </c>
      <c r="D2446" s="488" t="s">
        <v>1514</v>
      </c>
      <c r="E2446" s="491">
        <v>45821.35138888889</v>
      </c>
      <c r="F2446" s="492">
        <v>2980.0</v>
      </c>
      <c r="G2446" s="488" t="s">
        <v>1515</v>
      </c>
      <c r="H2446" s="492">
        <v>2980.0</v>
      </c>
      <c r="I2446" s="488" t="s">
        <v>1515</v>
      </c>
      <c r="J2446" s="488" t="s">
        <v>1516</v>
      </c>
      <c r="K2446" s="488" t="s">
        <v>1517</v>
      </c>
      <c r="L2446" s="488" t="s">
        <v>15750</v>
      </c>
      <c r="M2446" s="488" t="s">
        <v>15751</v>
      </c>
      <c r="N2446" s="488" t="s">
        <v>1520</v>
      </c>
      <c r="O2446" s="488" t="s">
        <v>1521</v>
      </c>
      <c r="P2446" s="488" t="s">
        <v>1554</v>
      </c>
      <c r="Q2446" s="488" t="s">
        <v>1523</v>
      </c>
      <c r="R2446" s="495" t="s">
        <v>1524</v>
      </c>
      <c r="S2446" s="494"/>
      <c r="T2446" s="494"/>
      <c r="U2446" s="488" t="s">
        <v>15752</v>
      </c>
      <c r="AB2446" s="488" t="s">
        <v>15753</v>
      </c>
      <c r="AC2446" s="496">
        <v>8.04E9</v>
      </c>
      <c r="AD2446" s="497"/>
      <c r="AE2446" s="494"/>
      <c r="AF2446" s="494"/>
      <c r="AG2446" s="494"/>
      <c r="AH2446" s="494"/>
      <c r="AI2446" s="494"/>
      <c r="AJ2446" s="488" t="s">
        <v>1527</v>
      </c>
      <c r="AK2446" s="498"/>
      <c r="AL2446" s="499"/>
      <c r="AM2446" s="488" t="s">
        <v>15754</v>
      </c>
      <c r="AP2446" s="494"/>
      <c r="AQ2446" s="494"/>
      <c r="AR2446" s="494"/>
      <c r="AS2446" s="494"/>
      <c r="AT2446" s="488" t="s">
        <v>1558</v>
      </c>
      <c r="AU2446" s="492">
        <v>2573.0</v>
      </c>
      <c r="AV2446" s="492">
        <v>11.0</v>
      </c>
      <c r="AW2446" s="492">
        <v>2031.0</v>
      </c>
      <c r="AX2446" s="488" t="s">
        <v>1587</v>
      </c>
      <c r="AY2446" s="488" t="s">
        <v>1588</v>
      </c>
      <c r="AZ2446" s="488" t="s">
        <v>1531</v>
      </c>
    </row>
    <row r="2447" hidden="1">
      <c r="A2447" s="488" t="s">
        <v>15755</v>
      </c>
      <c r="B2447" s="488" t="s">
        <v>15742</v>
      </c>
      <c r="C2447" s="488" t="s">
        <v>1513</v>
      </c>
      <c r="D2447" s="488" t="s">
        <v>1514</v>
      </c>
      <c r="E2447" s="491">
        <v>45821.34930555556</v>
      </c>
      <c r="F2447" s="492">
        <v>2980.0</v>
      </c>
      <c r="G2447" s="488" t="s">
        <v>1515</v>
      </c>
      <c r="H2447" s="492">
        <v>2980.0</v>
      </c>
      <c r="I2447" s="488" t="s">
        <v>1515</v>
      </c>
      <c r="J2447" s="488" t="s">
        <v>1516</v>
      </c>
      <c r="K2447" s="488" t="s">
        <v>1517</v>
      </c>
      <c r="L2447" s="488" t="s">
        <v>15743</v>
      </c>
      <c r="M2447" s="488" t="s">
        <v>15756</v>
      </c>
      <c r="N2447" s="488" t="s">
        <v>1520</v>
      </c>
      <c r="O2447" s="488" t="s">
        <v>1521</v>
      </c>
      <c r="P2447" s="488" t="s">
        <v>1554</v>
      </c>
      <c r="Q2447" s="488" t="s">
        <v>1523</v>
      </c>
      <c r="R2447" s="495" t="s">
        <v>1524</v>
      </c>
      <c r="S2447" s="494"/>
      <c r="T2447" s="494"/>
      <c r="U2447" s="488" t="s">
        <v>15757</v>
      </c>
      <c r="AB2447" s="488" t="s">
        <v>15746</v>
      </c>
      <c r="AC2447" s="496">
        <v>8.04E9</v>
      </c>
      <c r="AD2447" s="497"/>
      <c r="AE2447" s="494"/>
      <c r="AF2447" s="494"/>
      <c r="AG2447" s="494"/>
      <c r="AH2447" s="494"/>
      <c r="AI2447" s="494"/>
      <c r="AJ2447" s="488" t="s">
        <v>1527</v>
      </c>
      <c r="AK2447" s="498"/>
      <c r="AL2447" s="499"/>
      <c r="AM2447" s="488" t="s">
        <v>15747</v>
      </c>
      <c r="AO2447" s="494"/>
      <c r="AP2447" s="494"/>
      <c r="AQ2447" s="494"/>
      <c r="AR2447" s="494"/>
      <c r="AS2447" s="494"/>
      <c r="AT2447" s="488" t="s">
        <v>1529</v>
      </c>
      <c r="AU2447" s="492">
        <v>258.0</v>
      </c>
      <c r="AV2447" s="492">
        <v>3.0</v>
      </c>
      <c r="AW2447" s="492">
        <v>2030.0</v>
      </c>
      <c r="AX2447" s="488" t="s">
        <v>1587</v>
      </c>
      <c r="AY2447" s="488" t="s">
        <v>1831</v>
      </c>
      <c r="AZ2447" s="488" t="s">
        <v>1531</v>
      </c>
    </row>
    <row r="2448" hidden="1">
      <c r="A2448" s="488" t="s">
        <v>14148</v>
      </c>
      <c r="B2448" s="488" t="s">
        <v>14149</v>
      </c>
      <c r="C2448" s="488" t="s">
        <v>1513</v>
      </c>
      <c r="D2448" s="488" t="s">
        <v>1514</v>
      </c>
      <c r="E2448" s="491">
        <v>45821.34583333333</v>
      </c>
      <c r="F2448" s="492">
        <v>2980.0</v>
      </c>
      <c r="G2448" s="488" t="s">
        <v>1515</v>
      </c>
      <c r="H2448" s="492">
        <v>2980.0</v>
      </c>
      <c r="I2448" s="488" t="s">
        <v>1515</v>
      </c>
      <c r="J2448" s="488" t="s">
        <v>1516</v>
      </c>
      <c r="K2448" s="488" t="s">
        <v>1517</v>
      </c>
      <c r="L2448" s="488" t="s">
        <v>14150</v>
      </c>
      <c r="M2448" s="488" t="s">
        <v>14151</v>
      </c>
      <c r="N2448" s="488" t="s">
        <v>1520</v>
      </c>
      <c r="O2448" s="488" t="s">
        <v>1521</v>
      </c>
      <c r="P2448" s="488" t="s">
        <v>1554</v>
      </c>
      <c r="Q2448" s="488" t="s">
        <v>1523</v>
      </c>
      <c r="R2448" s="495" t="s">
        <v>1524</v>
      </c>
      <c r="S2448" s="494"/>
      <c r="T2448" s="494"/>
      <c r="U2448" s="488" t="s">
        <v>14152</v>
      </c>
      <c r="AB2448" s="488" t="s">
        <v>14153</v>
      </c>
      <c r="AC2448" s="496">
        <v>9.06E9</v>
      </c>
      <c r="AD2448" s="497"/>
      <c r="AE2448" s="494"/>
      <c r="AF2448" s="494"/>
      <c r="AG2448" s="494"/>
      <c r="AH2448" s="494"/>
      <c r="AI2448" s="494"/>
      <c r="AJ2448" s="488" t="s">
        <v>1527</v>
      </c>
      <c r="AK2448" s="498"/>
      <c r="AL2448" s="499"/>
      <c r="AM2448" s="488" t="s">
        <v>14154</v>
      </c>
      <c r="AO2448" s="494"/>
      <c r="AP2448" s="494"/>
      <c r="AQ2448" s="494"/>
      <c r="AR2448" s="494"/>
      <c r="AS2448" s="494"/>
      <c r="AT2448" s="488" t="s">
        <v>1529</v>
      </c>
      <c r="AU2448" s="492">
        <v>630.0</v>
      </c>
      <c r="AV2448" s="492">
        <v>3.0</v>
      </c>
      <c r="AW2448" s="492">
        <v>2029.0</v>
      </c>
      <c r="AX2448" s="488" t="s">
        <v>1587</v>
      </c>
      <c r="AY2448" s="488" t="s">
        <v>6230</v>
      </c>
      <c r="AZ2448" s="488" t="s">
        <v>1531</v>
      </c>
    </row>
    <row r="2449" hidden="1">
      <c r="A2449" s="488" t="s">
        <v>15758</v>
      </c>
      <c r="B2449" s="488" t="s">
        <v>15759</v>
      </c>
      <c r="C2449" s="488" t="s">
        <v>1513</v>
      </c>
      <c r="D2449" s="488" t="s">
        <v>1514</v>
      </c>
      <c r="E2449" s="491">
        <v>45821.33472222222</v>
      </c>
      <c r="F2449" s="492">
        <v>2980.0</v>
      </c>
      <c r="G2449" s="488" t="s">
        <v>1515</v>
      </c>
      <c r="H2449" s="492">
        <v>2980.0</v>
      </c>
      <c r="I2449" s="488" t="s">
        <v>1515</v>
      </c>
      <c r="J2449" s="488" t="s">
        <v>1516</v>
      </c>
      <c r="K2449" s="488" t="s">
        <v>1517</v>
      </c>
      <c r="L2449" s="488" t="s">
        <v>15760</v>
      </c>
      <c r="M2449" s="488" t="s">
        <v>15761</v>
      </c>
      <c r="N2449" s="488" t="s">
        <v>1520</v>
      </c>
      <c r="O2449" s="488" t="s">
        <v>1521</v>
      </c>
      <c r="P2449" s="488" t="s">
        <v>1554</v>
      </c>
      <c r="Q2449" s="488" t="s">
        <v>1523</v>
      </c>
      <c r="R2449" s="495" t="s">
        <v>1524</v>
      </c>
      <c r="S2449" s="494"/>
      <c r="T2449" s="494"/>
      <c r="U2449" s="488" t="s">
        <v>15762</v>
      </c>
      <c r="AB2449" s="488" t="s">
        <v>15763</v>
      </c>
      <c r="AC2449" s="496">
        <v>9.02E9</v>
      </c>
      <c r="AD2449" s="497"/>
      <c r="AE2449" s="494"/>
      <c r="AF2449" s="494"/>
      <c r="AG2449" s="494"/>
      <c r="AH2449" s="494"/>
      <c r="AI2449" s="494"/>
      <c r="AJ2449" s="488" t="s">
        <v>1527</v>
      </c>
      <c r="AK2449" s="498"/>
      <c r="AL2449" s="499"/>
      <c r="AM2449" s="488" t="s">
        <v>15764</v>
      </c>
      <c r="AO2449" s="494"/>
      <c r="AP2449" s="494"/>
      <c r="AQ2449" s="494"/>
      <c r="AR2449" s="494"/>
      <c r="AS2449" s="494"/>
      <c r="AT2449" s="488" t="s">
        <v>1529</v>
      </c>
      <c r="AU2449" s="492">
        <v>5933.0</v>
      </c>
      <c r="AV2449" s="492">
        <v>1.0</v>
      </c>
      <c r="AW2449" s="492">
        <v>2029.0</v>
      </c>
      <c r="AX2449" s="488" t="s">
        <v>1539</v>
      </c>
      <c r="AY2449" s="488" t="s">
        <v>1831</v>
      </c>
      <c r="AZ2449" s="488" t="s">
        <v>1531</v>
      </c>
    </row>
    <row r="2450" hidden="1">
      <c r="A2450" s="488" t="s">
        <v>15765</v>
      </c>
      <c r="B2450" s="488" t="s">
        <v>15766</v>
      </c>
      <c r="C2450" s="488" t="s">
        <v>1513</v>
      </c>
      <c r="D2450" s="488" t="s">
        <v>1514</v>
      </c>
      <c r="E2450" s="491">
        <v>45821.32638888889</v>
      </c>
      <c r="F2450" s="492">
        <v>2980.0</v>
      </c>
      <c r="G2450" s="488" t="s">
        <v>1515</v>
      </c>
      <c r="H2450" s="492">
        <v>2980.0</v>
      </c>
      <c r="I2450" s="488" t="s">
        <v>1515</v>
      </c>
      <c r="J2450" s="488" t="s">
        <v>1516</v>
      </c>
      <c r="K2450" s="488" t="s">
        <v>1517</v>
      </c>
      <c r="L2450" s="488" t="s">
        <v>15767</v>
      </c>
      <c r="M2450" s="488" t="s">
        <v>15768</v>
      </c>
      <c r="N2450" s="488" t="s">
        <v>1520</v>
      </c>
      <c r="O2450" s="488" t="s">
        <v>1521</v>
      </c>
      <c r="P2450" s="488" t="s">
        <v>1545</v>
      </c>
      <c r="Q2450" s="488" t="s">
        <v>1523</v>
      </c>
      <c r="R2450" s="495" t="s">
        <v>1524</v>
      </c>
      <c r="S2450" s="494"/>
      <c r="T2450" s="494"/>
      <c r="U2450" s="488" t="s">
        <v>15769</v>
      </c>
      <c r="AB2450" s="488" t="s">
        <v>15770</v>
      </c>
      <c r="AC2450" s="496">
        <v>9.04E9</v>
      </c>
      <c r="AD2450" s="497"/>
      <c r="AE2450" s="494"/>
      <c r="AF2450" s="494"/>
      <c r="AG2450" s="494"/>
      <c r="AH2450" s="494"/>
      <c r="AI2450" s="494"/>
      <c r="AJ2450" s="488" t="s">
        <v>1527</v>
      </c>
      <c r="AK2450" s="498"/>
      <c r="AL2450" s="499"/>
      <c r="AM2450" s="488" t="s">
        <v>15771</v>
      </c>
      <c r="AO2450" s="494"/>
      <c r="AP2450" s="494"/>
      <c r="AQ2450" s="494"/>
      <c r="AR2450" s="494"/>
      <c r="AS2450" s="494"/>
      <c r="AT2450" s="488" t="s">
        <v>1529</v>
      </c>
      <c r="AU2450" s="492">
        <v>7319.0</v>
      </c>
      <c r="AV2450" s="492">
        <v>8.0</v>
      </c>
      <c r="AW2450" s="492">
        <v>2031.0</v>
      </c>
      <c r="AX2450" s="488" t="s">
        <v>1549</v>
      </c>
      <c r="AY2450" s="488" t="s">
        <v>8053</v>
      </c>
      <c r="AZ2450" s="488" t="s">
        <v>1531</v>
      </c>
    </row>
    <row r="2451" hidden="1">
      <c r="A2451" s="488" t="s">
        <v>15772</v>
      </c>
      <c r="B2451" s="488" t="s">
        <v>15773</v>
      </c>
      <c r="C2451" s="488" t="s">
        <v>1513</v>
      </c>
      <c r="D2451" s="488" t="s">
        <v>1514</v>
      </c>
      <c r="E2451" s="491">
        <v>45821.322222222225</v>
      </c>
      <c r="F2451" s="492">
        <v>9800.0</v>
      </c>
      <c r="G2451" s="488" t="s">
        <v>1515</v>
      </c>
      <c r="H2451" s="492">
        <v>9800.0</v>
      </c>
      <c r="I2451" s="488" t="s">
        <v>1515</v>
      </c>
      <c r="J2451" s="488" t="s">
        <v>1516</v>
      </c>
      <c r="K2451" s="488" t="s">
        <v>1517</v>
      </c>
      <c r="L2451" s="488" t="s">
        <v>15774</v>
      </c>
      <c r="M2451" s="488" t="s">
        <v>15775</v>
      </c>
      <c r="N2451" s="488" t="s">
        <v>1520</v>
      </c>
      <c r="O2451" s="488" t="s">
        <v>1521</v>
      </c>
      <c r="P2451" s="488" t="s">
        <v>1554</v>
      </c>
      <c r="Q2451" s="488" t="s">
        <v>1523</v>
      </c>
      <c r="R2451" s="495" t="s">
        <v>1524</v>
      </c>
      <c r="S2451" s="494"/>
      <c r="T2451" s="494"/>
      <c r="U2451" s="488" t="s">
        <v>15776</v>
      </c>
      <c r="AB2451" s="488" t="s">
        <v>15777</v>
      </c>
      <c r="AC2451" s="496">
        <v>9.05E9</v>
      </c>
      <c r="AD2451" s="488" t="s">
        <v>15778</v>
      </c>
      <c r="AE2451" s="492">
        <v>9800.0</v>
      </c>
      <c r="AF2451" s="488" t="s">
        <v>1515</v>
      </c>
      <c r="AG2451" s="488" t="s">
        <v>2195</v>
      </c>
      <c r="AH2451" s="494"/>
      <c r="AI2451" s="494"/>
      <c r="AJ2451" s="488" t="s">
        <v>1527</v>
      </c>
      <c r="AK2451" s="495" t="s">
        <v>1524</v>
      </c>
      <c r="AL2451" s="495" t="s">
        <v>1524</v>
      </c>
      <c r="AM2451" s="488" t="s">
        <v>15779</v>
      </c>
      <c r="AP2451" s="494"/>
      <c r="AQ2451" s="494"/>
      <c r="AR2451" s="494"/>
      <c r="AS2451" s="494"/>
      <c r="AT2451" s="488" t="s">
        <v>1529</v>
      </c>
      <c r="AU2451" s="492">
        <v>9248.0</v>
      </c>
      <c r="AV2451" s="492">
        <v>3.0</v>
      </c>
      <c r="AW2451" s="492">
        <v>2030.0</v>
      </c>
      <c r="AX2451" s="488" t="s">
        <v>1634</v>
      </c>
      <c r="AY2451" s="488" t="s">
        <v>1597</v>
      </c>
      <c r="AZ2451" s="488" t="s">
        <v>1531</v>
      </c>
    </row>
    <row r="2452" hidden="1">
      <c r="A2452" s="488" t="s">
        <v>15780</v>
      </c>
      <c r="B2452" s="488" t="s">
        <v>15781</v>
      </c>
      <c r="C2452" s="488" t="s">
        <v>1513</v>
      </c>
      <c r="D2452" s="488" t="s">
        <v>1514</v>
      </c>
      <c r="E2452" s="491">
        <v>45821.322222222225</v>
      </c>
      <c r="F2452" s="492">
        <v>550000.0</v>
      </c>
      <c r="G2452" s="488" t="s">
        <v>1515</v>
      </c>
      <c r="H2452" s="492">
        <v>550000.0</v>
      </c>
      <c r="I2452" s="488" t="s">
        <v>1515</v>
      </c>
      <c r="J2452" s="488" t="s">
        <v>1516</v>
      </c>
      <c r="K2452" s="488" t="s">
        <v>1517</v>
      </c>
      <c r="L2452" s="488" t="s">
        <v>15782</v>
      </c>
      <c r="M2452" s="488" t="s">
        <v>15782</v>
      </c>
      <c r="N2452" s="488" t="s">
        <v>1520</v>
      </c>
      <c r="O2452" s="488" t="s">
        <v>1521</v>
      </c>
      <c r="P2452" s="488" t="s">
        <v>1724</v>
      </c>
      <c r="Q2452" s="488" t="s">
        <v>1523</v>
      </c>
      <c r="R2452" s="495" t="s">
        <v>1524</v>
      </c>
      <c r="S2452" s="494"/>
      <c r="T2452" s="494"/>
      <c r="U2452" s="488" t="s">
        <v>15783</v>
      </c>
      <c r="AB2452" s="488" t="s">
        <v>15784</v>
      </c>
      <c r="AC2452" s="496">
        <v>8.04E9</v>
      </c>
      <c r="AD2452" s="488" t="s">
        <v>15785</v>
      </c>
      <c r="AE2452" s="492">
        <v>550000.0</v>
      </c>
      <c r="AF2452" s="488" t="s">
        <v>1515</v>
      </c>
      <c r="AG2452" s="488" t="s">
        <v>2195</v>
      </c>
      <c r="AH2452" s="494"/>
      <c r="AI2452" s="494"/>
      <c r="AJ2452" s="488" t="s">
        <v>1527</v>
      </c>
      <c r="AK2452" s="495" t="s">
        <v>1524</v>
      </c>
      <c r="AL2452" s="495" t="s">
        <v>1524</v>
      </c>
      <c r="AM2452" s="488" t="s">
        <v>15786</v>
      </c>
      <c r="AO2452" s="494"/>
      <c r="AP2452" s="494"/>
      <c r="AQ2452" s="494"/>
      <c r="AR2452" s="494"/>
      <c r="AS2452" s="494"/>
      <c r="AT2452" s="488" t="s">
        <v>1529</v>
      </c>
      <c r="AU2452" s="492">
        <v>1003.0</v>
      </c>
      <c r="AV2452" s="492">
        <v>3.0</v>
      </c>
      <c r="AW2452" s="492">
        <v>2027.0</v>
      </c>
      <c r="AX2452" s="488" t="s">
        <v>1728</v>
      </c>
      <c r="AY2452" s="488" t="s">
        <v>1729</v>
      </c>
      <c r="AZ2452" s="488" t="s">
        <v>1531</v>
      </c>
    </row>
    <row r="2453" hidden="1">
      <c r="A2453" s="488" t="s">
        <v>15787</v>
      </c>
      <c r="B2453" s="488" t="s">
        <v>15788</v>
      </c>
      <c r="C2453" s="488" t="s">
        <v>1513</v>
      </c>
      <c r="D2453" s="488" t="s">
        <v>1514</v>
      </c>
      <c r="E2453" s="491">
        <v>45821.32152777778</v>
      </c>
      <c r="F2453" s="492">
        <v>9800.0</v>
      </c>
      <c r="G2453" s="488" t="s">
        <v>1515</v>
      </c>
      <c r="H2453" s="492">
        <v>9800.0</v>
      </c>
      <c r="I2453" s="488" t="s">
        <v>1515</v>
      </c>
      <c r="J2453" s="488" t="s">
        <v>1516</v>
      </c>
      <c r="K2453" s="488" t="s">
        <v>1517</v>
      </c>
      <c r="L2453" s="488" t="s">
        <v>15789</v>
      </c>
      <c r="M2453" s="488" t="s">
        <v>15790</v>
      </c>
      <c r="N2453" s="488" t="s">
        <v>1520</v>
      </c>
      <c r="O2453" s="488" t="s">
        <v>1521</v>
      </c>
      <c r="P2453" s="488" t="s">
        <v>1545</v>
      </c>
      <c r="Q2453" s="488" t="s">
        <v>1523</v>
      </c>
      <c r="R2453" s="495" t="s">
        <v>1524</v>
      </c>
      <c r="S2453" s="494"/>
      <c r="T2453" s="494"/>
      <c r="U2453" s="488" t="s">
        <v>15791</v>
      </c>
      <c r="AB2453" s="488" t="s">
        <v>15792</v>
      </c>
      <c r="AC2453" s="496">
        <v>9.05E9</v>
      </c>
      <c r="AD2453" s="497"/>
      <c r="AE2453" s="494"/>
      <c r="AF2453" s="494"/>
      <c r="AG2453" s="494"/>
      <c r="AH2453" s="494"/>
      <c r="AI2453" s="494"/>
      <c r="AJ2453" s="488" t="s">
        <v>1527</v>
      </c>
      <c r="AK2453" s="494"/>
      <c r="AL2453" s="494"/>
      <c r="AM2453" s="488" t="s">
        <v>15793</v>
      </c>
      <c r="AO2453" s="494"/>
      <c r="AP2453" s="494"/>
      <c r="AQ2453" s="494"/>
      <c r="AR2453" s="494"/>
      <c r="AS2453" s="494"/>
      <c r="AT2453" s="488" t="s">
        <v>1529</v>
      </c>
      <c r="AU2453" s="492">
        <v>1016.0</v>
      </c>
      <c r="AV2453" s="492">
        <v>1.0</v>
      </c>
      <c r="AW2453" s="492">
        <v>2030.0</v>
      </c>
      <c r="AX2453" s="488" t="s">
        <v>1596</v>
      </c>
      <c r="AY2453" s="488" t="s">
        <v>1988</v>
      </c>
      <c r="AZ2453" s="488" t="s">
        <v>1531</v>
      </c>
    </row>
    <row r="2454" hidden="1">
      <c r="A2454" s="488" t="s">
        <v>15794</v>
      </c>
      <c r="B2454" s="488" t="s">
        <v>15795</v>
      </c>
      <c r="C2454" s="488" t="s">
        <v>1513</v>
      </c>
      <c r="D2454" s="488" t="s">
        <v>1514</v>
      </c>
      <c r="E2454" s="491">
        <v>45821.32083333333</v>
      </c>
      <c r="F2454" s="492">
        <v>550000.0</v>
      </c>
      <c r="G2454" s="488" t="s">
        <v>1515</v>
      </c>
      <c r="H2454" s="492">
        <v>550000.0</v>
      </c>
      <c r="I2454" s="488" t="s">
        <v>1515</v>
      </c>
      <c r="J2454" s="488" t="s">
        <v>1516</v>
      </c>
      <c r="K2454" s="488" t="s">
        <v>1517</v>
      </c>
      <c r="L2454" s="488" t="s">
        <v>15796</v>
      </c>
      <c r="M2454" s="488" t="s">
        <v>15796</v>
      </c>
      <c r="N2454" s="488" t="s">
        <v>1520</v>
      </c>
      <c r="O2454" s="488" t="s">
        <v>1521</v>
      </c>
      <c r="P2454" s="488" t="s">
        <v>1724</v>
      </c>
      <c r="Q2454" s="488" t="s">
        <v>1523</v>
      </c>
      <c r="R2454" s="495" t="s">
        <v>1524</v>
      </c>
      <c r="S2454" s="494"/>
      <c r="T2454" s="494"/>
      <c r="U2454" s="488" t="s">
        <v>15797</v>
      </c>
      <c r="AB2454" s="488" t="s">
        <v>15798</v>
      </c>
      <c r="AC2454" s="496">
        <v>9.03E9</v>
      </c>
      <c r="AD2454" s="488" t="s">
        <v>15799</v>
      </c>
      <c r="AE2454" s="492">
        <v>550000.0</v>
      </c>
      <c r="AF2454" s="488" t="s">
        <v>1515</v>
      </c>
      <c r="AG2454" s="488" t="s">
        <v>2195</v>
      </c>
      <c r="AH2454" s="494"/>
      <c r="AI2454" s="494"/>
      <c r="AJ2454" s="488" t="s">
        <v>1527</v>
      </c>
      <c r="AK2454" s="495" t="s">
        <v>1524</v>
      </c>
      <c r="AL2454" s="495" t="s">
        <v>1524</v>
      </c>
      <c r="AM2454" s="488" t="s">
        <v>15800</v>
      </c>
      <c r="AO2454" s="494"/>
      <c r="AP2454" s="494"/>
      <c r="AQ2454" s="494"/>
      <c r="AR2454" s="494"/>
      <c r="AS2454" s="494"/>
      <c r="AT2454" s="488" t="s">
        <v>1529</v>
      </c>
      <c r="AU2454" s="492">
        <v>1000.0</v>
      </c>
      <c r="AV2454" s="492">
        <v>6.0</v>
      </c>
      <c r="AW2454" s="492">
        <v>2028.0</v>
      </c>
      <c r="AX2454" s="488" t="s">
        <v>1728</v>
      </c>
      <c r="AY2454" s="488" t="s">
        <v>1729</v>
      </c>
      <c r="AZ2454" s="488" t="s">
        <v>1531</v>
      </c>
    </row>
    <row r="2455" hidden="1">
      <c r="A2455" s="488" t="s">
        <v>15801</v>
      </c>
      <c r="B2455" s="488" t="s">
        <v>15788</v>
      </c>
      <c r="C2455" s="488" t="s">
        <v>1513</v>
      </c>
      <c r="D2455" s="488" t="s">
        <v>1514</v>
      </c>
      <c r="E2455" s="491">
        <v>45821.319444444445</v>
      </c>
      <c r="F2455" s="492">
        <v>2980.0</v>
      </c>
      <c r="G2455" s="488" t="s">
        <v>1515</v>
      </c>
      <c r="H2455" s="492">
        <v>2980.0</v>
      </c>
      <c r="I2455" s="488" t="s">
        <v>1515</v>
      </c>
      <c r="J2455" s="488" t="s">
        <v>1516</v>
      </c>
      <c r="K2455" s="488" t="s">
        <v>1517</v>
      </c>
      <c r="L2455" s="488" t="s">
        <v>15789</v>
      </c>
      <c r="M2455" s="488" t="s">
        <v>15802</v>
      </c>
      <c r="N2455" s="488" t="s">
        <v>1520</v>
      </c>
      <c r="O2455" s="488" t="s">
        <v>1521</v>
      </c>
      <c r="P2455" s="488" t="s">
        <v>1545</v>
      </c>
      <c r="Q2455" s="488" t="s">
        <v>1523</v>
      </c>
      <c r="R2455" s="495" t="s">
        <v>1524</v>
      </c>
      <c r="S2455" s="494"/>
      <c r="T2455" s="494"/>
      <c r="U2455" s="488" t="s">
        <v>15803</v>
      </c>
      <c r="AB2455" s="488" t="s">
        <v>15792</v>
      </c>
      <c r="AC2455" s="496">
        <v>9.05E9</v>
      </c>
      <c r="AD2455" s="497"/>
      <c r="AE2455" s="494"/>
      <c r="AF2455" s="494"/>
      <c r="AG2455" s="494"/>
      <c r="AH2455" s="494"/>
      <c r="AI2455" s="494"/>
      <c r="AJ2455" s="488" t="s">
        <v>1527</v>
      </c>
      <c r="AK2455" s="494"/>
      <c r="AL2455" s="494"/>
      <c r="AM2455" s="488" t="s">
        <v>15793</v>
      </c>
      <c r="AO2455" s="494"/>
      <c r="AP2455" s="494"/>
      <c r="AQ2455" s="494"/>
      <c r="AR2455" s="494"/>
      <c r="AS2455" s="494"/>
      <c r="AT2455" s="488" t="s">
        <v>1529</v>
      </c>
      <c r="AU2455" s="492">
        <v>1016.0</v>
      </c>
      <c r="AV2455" s="492">
        <v>1.0</v>
      </c>
      <c r="AW2455" s="492">
        <v>2030.0</v>
      </c>
      <c r="AX2455" s="488" t="s">
        <v>1596</v>
      </c>
      <c r="AY2455" s="488" t="s">
        <v>1988</v>
      </c>
      <c r="AZ2455" s="488" t="s">
        <v>1531</v>
      </c>
    </row>
    <row r="2456" hidden="1">
      <c r="A2456" s="488" t="s">
        <v>15804</v>
      </c>
      <c r="B2456" s="488" t="s">
        <v>15805</v>
      </c>
      <c r="C2456" s="488" t="s">
        <v>1513</v>
      </c>
      <c r="D2456" s="488" t="s">
        <v>1514</v>
      </c>
      <c r="E2456" s="491">
        <v>45821.31875</v>
      </c>
      <c r="F2456" s="492">
        <v>30000.0</v>
      </c>
      <c r="G2456" s="488" t="s">
        <v>1515</v>
      </c>
      <c r="H2456" s="492">
        <v>30000.0</v>
      </c>
      <c r="I2456" s="488" t="s">
        <v>1515</v>
      </c>
      <c r="J2456" s="488" t="s">
        <v>1516</v>
      </c>
      <c r="K2456" s="488" t="s">
        <v>1517</v>
      </c>
      <c r="L2456" s="488" t="s">
        <v>15806</v>
      </c>
      <c r="M2456" s="488" t="s">
        <v>15806</v>
      </c>
      <c r="N2456" s="488" t="s">
        <v>1520</v>
      </c>
      <c r="O2456" s="488" t="s">
        <v>1521</v>
      </c>
      <c r="P2456" s="488" t="s">
        <v>1522</v>
      </c>
      <c r="Q2456" s="488" t="s">
        <v>1523</v>
      </c>
      <c r="R2456" s="495" t="s">
        <v>1524</v>
      </c>
      <c r="S2456" s="494"/>
      <c r="T2456" s="494"/>
      <c r="U2456" s="488" t="s">
        <v>15807</v>
      </c>
      <c r="AB2456" s="488" t="s">
        <v>15808</v>
      </c>
      <c r="AC2456" s="496">
        <v>9.09E9</v>
      </c>
      <c r="AD2456" s="488" t="s">
        <v>15809</v>
      </c>
      <c r="AE2456" s="492">
        <v>175094.0</v>
      </c>
      <c r="AF2456" s="488" t="s">
        <v>1515</v>
      </c>
      <c r="AG2456" s="488" t="s">
        <v>2096</v>
      </c>
      <c r="AH2456" s="492">
        <v>6.0</v>
      </c>
      <c r="AI2456" s="494"/>
      <c r="AJ2456" s="488" t="s">
        <v>1527</v>
      </c>
      <c r="AK2456" s="494"/>
      <c r="AL2456" s="495" t="s">
        <v>1524</v>
      </c>
      <c r="AM2456" s="488" t="s">
        <v>15810</v>
      </c>
      <c r="AO2456" s="494"/>
      <c r="AP2456" s="494"/>
      <c r="AQ2456" s="494"/>
      <c r="AR2456" s="494"/>
      <c r="AS2456" s="494"/>
      <c r="AT2456" s="488" t="s">
        <v>1529</v>
      </c>
      <c r="AU2456" s="492">
        <v>7408.0</v>
      </c>
      <c r="AV2456" s="492">
        <v>10.0</v>
      </c>
      <c r="AW2456" s="492">
        <v>2027.0</v>
      </c>
      <c r="AX2456" s="488" t="s">
        <v>1867</v>
      </c>
      <c r="AY2456" s="488" t="s">
        <v>7941</v>
      </c>
      <c r="AZ2456" s="488" t="s">
        <v>1531</v>
      </c>
    </row>
    <row r="2457" hidden="1">
      <c r="A2457" s="488" t="s">
        <v>15811</v>
      </c>
      <c r="B2457" s="488" t="s">
        <v>15812</v>
      </c>
      <c r="C2457" s="488" t="s">
        <v>1513</v>
      </c>
      <c r="D2457" s="488" t="s">
        <v>1514</v>
      </c>
      <c r="E2457" s="491">
        <v>45821.31805555556</v>
      </c>
      <c r="F2457" s="492">
        <v>4980.0</v>
      </c>
      <c r="G2457" s="488" t="s">
        <v>1515</v>
      </c>
      <c r="H2457" s="492">
        <v>4980.0</v>
      </c>
      <c r="I2457" s="488" t="s">
        <v>1515</v>
      </c>
      <c r="J2457" s="488" t="s">
        <v>1516</v>
      </c>
      <c r="K2457" s="488" t="s">
        <v>1517</v>
      </c>
      <c r="L2457" s="488" t="s">
        <v>15813</v>
      </c>
      <c r="M2457" s="488" t="s">
        <v>15813</v>
      </c>
      <c r="N2457" s="488" t="s">
        <v>1520</v>
      </c>
      <c r="O2457" s="488" t="s">
        <v>1521</v>
      </c>
      <c r="P2457" s="488" t="s">
        <v>1554</v>
      </c>
      <c r="Q2457" s="488" t="s">
        <v>1523</v>
      </c>
      <c r="R2457" s="495" t="s">
        <v>1524</v>
      </c>
      <c r="S2457" s="494"/>
      <c r="T2457" s="494"/>
      <c r="U2457" s="488" t="s">
        <v>15814</v>
      </c>
      <c r="AB2457" s="488" t="s">
        <v>15815</v>
      </c>
      <c r="AC2457" s="496">
        <v>7.05E9</v>
      </c>
      <c r="AD2457" s="488" t="s">
        <v>15816</v>
      </c>
      <c r="AE2457" s="492">
        <v>4980.0</v>
      </c>
      <c r="AF2457" s="488" t="s">
        <v>1515</v>
      </c>
      <c r="AG2457" s="488" t="s">
        <v>2195</v>
      </c>
      <c r="AH2457" s="494"/>
      <c r="AI2457" s="494"/>
      <c r="AJ2457" s="488" t="s">
        <v>1527</v>
      </c>
      <c r="AK2457" s="495" t="s">
        <v>1524</v>
      </c>
      <c r="AL2457" s="495" t="s">
        <v>1524</v>
      </c>
      <c r="AM2457" s="488" t="s">
        <v>15817</v>
      </c>
      <c r="AP2457" s="494"/>
      <c r="AQ2457" s="494"/>
      <c r="AR2457" s="494"/>
      <c r="AS2457" s="494"/>
      <c r="AT2457" s="488" t="s">
        <v>1529</v>
      </c>
      <c r="AU2457" s="492">
        <v>9180.0</v>
      </c>
      <c r="AV2457" s="492">
        <v>7.0</v>
      </c>
      <c r="AW2457" s="492">
        <v>2026.0</v>
      </c>
      <c r="AX2457" s="488" t="s">
        <v>1634</v>
      </c>
      <c r="AY2457" s="488" t="s">
        <v>1917</v>
      </c>
      <c r="AZ2457" s="488" t="s">
        <v>1531</v>
      </c>
    </row>
    <row r="2458" hidden="1">
      <c r="A2458" s="488" t="s">
        <v>15818</v>
      </c>
      <c r="B2458" s="488" t="s">
        <v>15819</v>
      </c>
      <c r="C2458" s="488" t="s">
        <v>1513</v>
      </c>
      <c r="D2458" s="488" t="s">
        <v>1514</v>
      </c>
      <c r="E2458" s="491">
        <v>45821.31180555555</v>
      </c>
      <c r="F2458" s="492">
        <v>24985.0</v>
      </c>
      <c r="G2458" s="488" t="s">
        <v>1515</v>
      </c>
      <c r="H2458" s="492">
        <v>24985.0</v>
      </c>
      <c r="I2458" s="488" t="s">
        <v>1515</v>
      </c>
      <c r="J2458" s="488" t="s">
        <v>1516</v>
      </c>
      <c r="K2458" s="488" t="s">
        <v>1517</v>
      </c>
      <c r="L2458" s="488" t="s">
        <v>15820</v>
      </c>
      <c r="M2458" s="488" t="s">
        <v>15820</v>
      </c>
      <c r="N2458" s="488" t="s">
        <v>1520</v>
      </c>
      <c r="O2458" s="488" t="s">
        <v>1521</v>
      </c>
      <c r="P2458" s="488" t="s">
        <v>1554</v>
      </c>
      <c r="Q2458" s="488" t="s">
        <v>1523</v>
      </c>
      <c r="R2458" s="495" t="s">
        <v>1524</v>
      </c>
      <c r="S2458" s="494"/>
      <c r="T2458" s="494"/>
      <c r="U2458" s="488" t="s">
        <v>15821</v>
      </c>
      <c r="AB2458" s="488" t="s">
        <v>15822</v>
      </c>
      <c r="AC2458" s="496">
        <v>7.09E9</v>
      </c>
      <c r="AD2458" s="488" t="s">
        <v>15823</v>
      </c>
      <c r="AE2458" s="492">
        <v>599640.0</v>
      </c>
      <c r="AF2458" s="488" t="s">
        <v>1515</v>
      </c>
      <c r="AG2458" s="488" t="s">
        <v>2096</v>
      </c>
      <c r="AH2458" s="492">
        <v>24.0</v>
      </c>
      <c r="AI2458" s="494"/>
      <c r="AJ2458" s="488" t="s">
        <v>1527</v>
      </c>
      <c r="AK2458" s="495" t="s">
        <v>1524</v>
      </c>
      <c r="AL2458" s="495" t="s">
        <v>1524</v>
      </c>
      <c r="AM2458" s="488" t="s">
        <v>15824</v>
      </c>
      <c r="AO2458" s="494"/>
      <c r="AP2458" s="494"/>
      <c r="AQ2458" s="494"/>
      <c r="AR2458" s="494"/>
      <c r="AS2458" s="494"/>
      <c r="AT2458" s="488" t="s">
        <v>1558</v>
      </c>
      <c r="AU2458" s="492">
        <v>9067.0</v>
      </c>
      <c r="AV2458" s="492">
        <v>5.0</v>
      </c>
      <c r="AW2458" s="492">
        <v>2031.0</v>
      </c>
      <c r="AX2458" s="488" t="s">
        <v>1587</v>
      </c>
      <c r="AY2458" s="488" t="s">
        <v>1823</v>
      </c>
      <c r="AZ2458" s="488" t="s">
        <v>1531</v>
      </c>
    </row>
    <row r="2459" hidden="1">
      <c r="A2459" s="488" t="s">
        <v>15825</v>
      </c>
      <c r="B2459" s="488" t="s">
        <v>15826</v>
      </c>
      <c r="C2459" s="488" t="s">
        <v>1513</v>
      </c>
      <c r="D2459" s="488" t="s">
        <v>1514</v>
      </c>
      <c r="E2459" s="491">
        <v>45821.31180555555</v>
      </c>
      <c r="F2459" s="492">
        <v>21300.0</v>
      </c>
      <c r="G2459" s="488" t="s">
        <v>1515</v>
      </c>
      <c r="H2459" s="492">
        <v>21300.0</v>
      </c>
      <c r="I2459" s="488" t="s">
        <v>1515</v>
      </c>
      <c r="J2459" s="488" t="s">
        <v>1516</v>
      </c>
      <c r="K2459" s="488" t="s">
        <v>1517</v>
      </c>
      <c r="L2459" s="488" t="s">
        <v>15827</v>
      </c>
      <c r="M2459" s="488" t="s">
        <v>15827</v>
      </c>
      <c r="N2459" s="488" t="s">
        <v>1520</v>
      </c>
      <c r="O2459" s="488" t="s">
        <v>1521</v>
      </c>
      <c r="P2459" s="488" t="s">
        <v>1554</v>
      </c>
      <c r="Q2459" s="488" t="s">
        <v>1523</v>
      </c>
      <c r="R2459" s="495" t="s">
        <v>1524</v>
      </c>
      <c r="S2459" s="494"/>
      <c r="T2459" s="494"/>
      <c r="U2459" s="488" t="s">
        <v>15828</v>
      </c>
      <c r="AB2459" s="488" t="s">
        <v>15829</v>
      </c>
      <c r="AC2459" s="496">
        <v>9.06E9</v>
      </c>
      <c r="AD2459" s="488" t="s">
        <v>15830</v>
      </c>
      <c r="AE2459" s="492">
        <v>745500.0</v>
      </c>
      <c r="AF2459" s="488" t="s">
        <v>1515</v>
      </c>
      <c r="AG2459" s="488" t="s">
        <v>2096</v>
      </c>
      <c r="AH2459" s="492">
        <v>35.0</v>
      </c>
      <c r="AI2459" s="494"/>
      <c r="AJ2459" s="488" t="s">
        <v>1527</v>
      </c>
      <c r="AK2459" s="495" t="s">
        <v>1524</v>
      </c>
      <c r="AL2459" s="495" t="s">
        <v>1524</v>
      </c>
      <c r="AM2459" s="488" t="s">
        <v>15831</v>
      </c>
      <c r="AO2459" s="494"/>
      <c r="AP2459" s="494"/>
      <c r="AQ2459" s="494"/>
      <c r="AR2459" s="494"/>
      <c r="AS2459" s="494"/>
      <c r="AT2459" s="488" t="s">
        <v>1529</v>
      </c>
      <c r="AU2459" s="492">
        <v>6309.0</v>
      </c>
      <c r="AV2459" s="492">
        <v>11.0</v>
      </c>
      <c r="AW2459" s="492">
        <v>2025.0</v>
      </c>
      <c r="AX2459" s="488" t="s">
        <v>1587</v>
      </c>
      <c r="AY2459" s="488" t="s">
        <v>1571</v>
      </c>
      <c r="AZ2459" s="488" t="s">
        <v>1531</v>
      </c>
    </row>
    <row r="2460" hidden="1">
      <c r="A2460" s="488" t="s">
        <v>15832</v>
      </c>
      <c r="B2460" s="488" t="s">
        <v>15833</v>
      </c>
      <c r="C2460" s="488" t="s">
        <v>1513</v>
      </c>
      <c r="D2460" s="488" t="s">
        <v>1514</v>
      </c>
      <c r="E2460" s="491">
        <v>45821.31180555555</v>
      </c>
      <c r="F2460" s="492">
        <v>21900.0</v>
      </c>
      <c r="G2460" s="488" t="s">
        <v>1515</v>
      </c>
      <c r="H2460" s="492">
        <v>21900.0</v>
      </c>
      <c r="I2460" s="488" t="s">
        <v>1515</v>
      </c>
      <c r="J2460" s="488" t="s">
        <v>1516</v>
      </c>
      <c r="K2460" s="488" t="s">
        <v>1517</v>
      </c>
      <c r="L2460" s="488" t="s">
        <v>15834</v>
      </c>
      <c r="M2460" s="488" t="s">
        <v>15834</v>
      </c>
      <c r="N2460" s="488" t="s">
        <v>1520</v>
      </c>
      <c r="O2460" s="488" t="s">
        <v>1521</v>
      </c>
      <c r="P2460" s="488" t="s">
        <v>1554</v>
      </c>
      <c r="Q2460" s="488" t="s">
        <v>1523</v>
      </c>
      <c r="R2460" s="495" t="s">
        <v>1524</v>
      </c>
      <c r="S2460" s="494"/>
      <c r="T2460" s="494"/>
      <c r="U2460" s="488" t="s">
        <v>15835</v>
      </c>
      <c r="AB2460" s="488" t="s">
        <v>15836</v>
      </c>
      <c r="AC2460" s="496">
        <v>9.07E9</v>
      </c>
      <c r="AD2460" s="488" t="s">
        <v>15837</v>
      </c>
      <c r="AE2460" s="492">
        <v>766500.0</v>
      </c>
      <c r="AF2460" s="488" t="s">
        <v>1515</v>
      </c>
      <c r="AG2460" s="488" t="s">
        <v>2096</v>
      </c>
      <c r="AH2460" s="492">
        <v>35.0</v>
      </c>
      <c r="AI2460" s="494"/>
      <c r="AJ2460" s="488" t="s">
        <v>1527</v>
      </c>
      <c r="AK2460" s="495" t="s">
        <v>1524</v>
      </c>
      <c r="AL2460" s="495" t="s">
        <v>1524</v>
      </c>
      <c r="AM2460" s="488" t="s">
        <v>15838</v>
      </c>
      <c r="AO2460" s="494"/>
      <c r="AP2460" s="494"/>
      <c r="AQ2460" s="494"/>
      <c r="AR2460" s="494"/>
      <c r="AS2460" s="494"/>
      <c r="AT2460" s="488" t="s">
        <v>1529</v>
      </c>
      <c r="AU2460" s="492">
        <v>9221.0</v>
      </c>
      <c r="AV2460" s="492">
        <v>9.0</v>
      </c>
      <c r="AW2460" s="492">
        <v>2028.0</v>
      </c>
      <c r="AX2460" s="488" t="s">
        <v>1587</v>
      </c>
      <c r="AY2460" s="488" t="s">
        <v>1597</v>
      </c>
      <c r="AZ2460" s="488" t="s">
        <v>1531</v>
      </c>
    </row>
    <row r="2461" hidden="1">
      <c r="A2461" s="488" t="s">
        <v>15839</v>
      </c>
      <c r="B2461" s="488" t="s">
        <v>15840</v>
      </c>
      <c r="C2461" s="488" t="s">
        <v>1513</v>
      </c>
      <c r="D2461" s="488" t="s">
        <v>1514</v>
      </c>
      <c r="E2461" s="491">
        <v>45821.31180555555</v>
      </c>
      <c r="F2461" s="492">
        <v>16280.0</v>
      </c>
      <c r="G2461" s="488" t="s">
        <v>1515</v>
      </c>
      <c r="H2461" s="492">
        <v>16280.0</v>
      </c>
      <c r="I2461" s="488" t="s">
        <v>1515</v>
      </c>
      <c r="J2461" s="488" t="s">
        <v>1516</v>
      </c>
      <c r="K2461" s="488" t="s">
        <v>1517</v>
      </c>
      <c r="L2461" s="488" t="s">
        <v>15841</v>
      </c>
      <c r="M2461" s="488" t="s">
        <v>15841</v>
      </c>
      <c r="N2461" s="488" t="s">
        <v>1520</v>
      </c>
      <c r="O2461" s="488" t="s">
        <v>1521</v>
      </c>
      <c r="P2461" s="488" t="s">
        <v>1554</v>
      </c>
      <c r="Q2461" s="488" t="s">
        <v>1523</v>
      </c>
      <c r="R2461" s="495" t="s">
        <v>1524</v>
      </c>
      <c r="S2461" s="494"/>
      <c r="T2461" s="494"/>
      <c r="U2461" s="488" t="s">
        <v>15842</v>
      </c>
      <c r="AB2461" s="488" t="s">
        <v>15843</v>
      </c>
      <c r="AC2461" s="496">
        <v>8.05E9</v>
      </c>
      <c r="AD2461" s="488" t="s">
        <v>15844</v>
      </c>
      <c r="AE2461" s="492">
        <v>651200.0</v>
      </c>
      <c r="AF2461" s="488" t="s">
        <v>1515</v>
      </c>
      <c r="AG2461" s="488" t="s">
        <v>2096</v>
      </c>
      <c r="AH2461" s="492">
        <v>40.0</v>
      </c>
      <c r="AI2461" s="494"/>
      <c r="AJ2461" s="488" t="s">
        <v>1527</v>
      </c>
      <c r="AK2461" s="495" t="s">
        <v>1524</v>
      </c>
      <c r="AL2461" s="495" t="s">
        <v>1524</v>
      </c>
      <c r="AM2461" s="488" t="s">
        <v>15845</v>
      </c>
      <c r="AO2461" s="494"/>
      <c r="AP2461" s="494"/>
      <c r="AQ2461" s="494"/>
      <c r="AR2461" s="494"/>
      <c r="AS2461" s="494"/>
      <c r="AT2461" s="488" t="s">
        <v>1529</v>
      </c>
      <c r="AU2461" s="492">
        <v>3887.0</v>
      </c>
      <c r="AV2461" s="492">
        <v>1.0</v>
      </c>
      <c r="AW2461" s="492">
        <v>2029.0</v>
      </c>
      <c r="AX2461" s="488" t="s">
        <v>1587</v>
      </c>
      <c r="AY2461" s="488" t="s">
        <v>1588</v>
      </c>
      <c r="AZ2461" s="488" t="s">
        <v>1531</v>
      </c>
    </row>
    <row r="2462" hidden="1">
      <c r="A2462" s="488" t="s">
        <v>15846</v>
      </c>
      <c r="B2462" s="488" t="s">
        <v>15847</v>
      </c>
      <c r="C2462" s="488" t="s">
        <v>4227</v>
      </c>
      <c r="D2462" s="488" t="s">
        <v>1514</v>
      </c>
      <c r="E2462" s="491">
        <v>45821.31180555555</v>
      </c>
      <c r="F2462" s="492">
        <v>21900.0</v>
      </c>
      <c r="G2462" s="488" t="s">
        <v>1515</v>
      </c>
      <c r="H2462" s="492">
        <v>21900.0</v>
      </c>
      <c r="I2462" s="488" t="s">
        <v>1515</v>
      </c>
      <c r="J2462" s="488" t="s">
        <v>1516</v>
      </c>
      <c r="K2462" s="488" t="s">
        <v>1517</v>
      </c>
      <c r="L2462" s="488" t="s">
        <v>15848</v>
      </c>
      <c r="M2462" s="488" t="s">
        <v>15849</v>
      </c>
      <c r="N2462" s="488" t="s">
        <v>1520</v>
      </c>
      <c r="O2462" s="488" t="s">
        <v>1521</v>
      </c>
      <c r="P2462" s="488" t="s">
        <v>1554</v>
      </c>
      <c r="Q2462" s="488" t="s">
        <v>1523</v>
      </c>
      <c r="R2462" s="495" t="s">
        <v>1524</v>
      </c>
      <c r="S2462" s="494"/>
      <c r="T2462" s="494"/>
      <c r="U2462" s="488" t="s">
        <v>15850</v>
      </c>
      <c r="AB2462" s="488" t="s">
        <v>15851</v>
      </c>
      <c r="AD2462" s="488" t="s">
        <v>15852</v>
      </c>
      <c r="AE2462" s="492">
        <v>766500.0</v>
      </c>
      <c r="AF2462" s="488" t="s">
        <v>1515</v>
      </c>
      <c r="AG2462" s="488" t="s">
        <v>2096</v>
      </c>
      <c r="AH2462" s="492">
        <v>35.0</v>
      </c>
      <c r="AI2462" s="494"/>
      <c r="AJ2462" s="488" t="s">
        <v>1527</v>
      </c>
      <c r="AK2462" s="495" t="s">
        <v>1524</v>
      </c>
      <c r="AL2462" s="495" t="s">
        <v>1524</v>
      </c>
      <c r="AM2462" s="488" t="s">
        <v>15853</v>
      </c>
      <c r="AO2462" s="494"/>
      <c r="AP2462" s="494"/>
      <c r="AQ2462" s="494"/>
      <c r="AR2462" s="494"/>
      <c r="AS2462" s="494"/>
      <c r="AT2462" s="488" t="s">
        <v>1558</v>
      </c>
      <c r="AU2462" s="492">
        <v>3594.0</v>
      </c>
      <c r="AV2462" s="492">
        <v>10.0</v>
      </c>
      <c r="AW2462" s="492">
        <v>2029.0</v>
      </c>
      <c r="AX2462" s="488" t="s">
        <v>1559</v>
      </c>
      <c r="AY2462" s="488" t="s">
        <v>1754</v>
      </c>
      <c r="AZ2462" s="488" t="s">
        <v>1531</v>
      </c>
    </row>
    <row r="2463" hidden="1">
      <c r="A2463" s="488" t="s">
        <v>15854</v>
      </c>
      <c r="B2463" s="488" t="s">
        <v>15855</v>
      </c>
      <c r="C2463" s="488" t="s">
        <v>1513</v>
      </c>
      <c r="D2463" s="488" t="s">
        <v>1514</v>
      </c>
      <c r="E2463" s="491">
        <v>45821.311111111114</v>
      </c>
      <c r="F2463" s="492">
        <v>14900.0</v>
      </c>
      <c r="G2463" s="488" t="s">
        <v>1515</v>
      </c>
      <c r="H2463" s="492">
        <v>14900.0</v>
      </c>
      <c r="I2463" s="488" t="s">
        <v>1515</v>
      </c>
      <c r="J2463" s="488" t="s">
        <v>1516</v>
      </c>
      <c r="K2463" s="488" t="s">
        <v>1517</v>
      </c>
      <c r="L2463" s="488" t="s">
        <v>15856</v>
      </c>
      <c r="M2463" s="488" t="s">
        <v>15856</v>
      </c>
      <c r="N2463" s="488" t="s">
        <v>1520</v>
      </c>
      <c r="O2463" s="488" t="s">
        <v>1521</v>
      </c>
      <c r="P2463" s="488" t="s">
        <v>1554</v>
      </c>
      <c r="Q2463" s="488" t="s">
        <v>1523</v>
      </c>
      <c r="R2463" s="495" t="s">
        <v>1524</v>
      </c>
      <c r="S2463" s="494"/>
      <c r="T2463" s="494"/>
      <c r="U2463" s="488" t="s">
        <v>15857</v>
      </c>
      <c r="AB2463" s="488" t="s">
        <v>15858</v>
      </c>
      <c r="AD2463" s="488" t="s">
        <v>15859</v>
      </c>
      <c r="AE2463" s="492">
        <v>357600.0</v>
      </c>
      <c r="AF2463" s="488" t="s">
        <v>1515</v>
      </c>
      <c r="AG2463" s="488" t="s">
        <v>2096</v>
      </c>
      <c r="AH2463" s="492">
        <v>24.0</v>
      </c>
      <c r="AI2463" s="494"/>
      <c r="AJ2463" s="488" t="s">
        <v>1527</v>
      </c>
      <c r="AK2463" s="495" t="s">
        <v>1524</v>
      </c>
      <c r="AL2463" s="495" t="s">
        <v>1524</v>
      </c>
      <c r="AM2463" s="488" t="s">
        <v>15860</v>
      </c>
      <c r="AP2463" s="494"/>
      <c r="AQ2463" s="494"/>
      <c r="AR2463" s="494"/>
      <c r="AS2463" s="494"/>
      <c r="AT2463" s="488" t="s">
        <v>1558</v>
      </c>
      <c r="AU2463" s="492">
        <v>7214.0</v>
      </c>
      <c r="AV2463" s="492">
        <v>3.0</v>
      </c>
      <c r="AW2463" s="492">
        <v>2031.0</v>
      </c>
      <c r="AX2463" s="488" t="s">
        <v>1587</v>
      </c>
      <c r="AY2463" s="488" t="s">
        <v>1588</v>
      </c>
      <c r="AZ2463" s="488" t="s">
        <v>1531</v>
      </c>
    </row>
    <row r="2464" hidden="1">
      <c r="A2464" s="488" t="s">
        <v>15861</v>
      </c>
      <c r="B2464" s="488" t="s">
        <v>15862</v>
      </c>
      <c r="C2464" s="488" t="s">
        <v>1513</v>
      </c>
      <c r="D2464" s="488" t="s">
        <v>1514</v>
      </c>
      <c r="E2464" s="491">
        <v>45821.311111111114</v>
      </c>
      <c r="F2464" s="492">
        <v>29800.0</v>
      </c>
      <c r="G2464" s="488" t="s">
        <v>1515</v>
      </c>
      <c r="H2464" s="492">
        <v>29800.0</v>
      </c>
      <c r="I2464" s="488" t="s">
        <v>1515</v>
      </c>
      <c r="J2464" s="488" t="s">
        <v>1516</v>
      </c>
      <c r="K2464" s="488" t="s">
        <v>1517</v>
      </c>
      <c r="L2464" s="488" t="s">
        <v>15863</v>
      </c>
      <c r="M2464" s="488" t="s">
        <v>15863</v>
      </c>
      <c r="N2464" s="488" t="s">
        <v>1520</v>
      </c>
      <c r="O2464" s="488" t="s">
        <v>1521</v>
      </c>
      <c r="P2464" s="488" t="s">
        <v>1554</v>
      </c>
      <c r="Q2464" s="488" t="s">
        <v>1523</v>
      </c>
      <c r="R2464" s="495" t="s">
        <v>1524</v>
      </c>
      <c r="S2464" s="494"/>
      <c r="T2464" s="494"/>
      <c r="U2464" s="488" t="s">
        <v>15864</v>
      </c>
      <c r="AB2464" s="488" t="s">
        <v>15865</v>
      </c>
      <c r="AC2464" s="496">
        <v>7.04E9</v>
      </c>
      <c r="AD2464" s="488" t="s">
        <v>15866</v>
      </c>
      <c r="AE2464" s="492">
        <v>476800.0</v>
      </c>
      <c r="AF2464" s="488" t="s">
        <v>1515</v>
      </c>
      <c r="AG2464" s="488" t="s">
        <v>2096</v>
      </c>
      <c r="AH2464" s="492">
        <v>16.0</v>
      </c>
      <c r="AI2464" s="494"/>
      <c r="AJ2464" s="488" t="s">
        <v>1527</v>
      </c>
      <c r="AK2464" s="494"/>
      <c r="AL2464" s="495" t="s">
        <v>1524</v>
      </c>
      <c r="AM2464" s="488" t="s">
        <v>15867</v>
      </c>
      <c r="AO2464" s="497"/>
      <c r="AP2464" s="494"/>
      <c r="AQ2464" s="494"/>
      <c r="AR2464" s="494"/>
      <c r="AS2464" s="494"/>
      <c r="AT2464" s="488" t="s">
        <v>1529</v>
      </c>
      <c r="AU2464" s="492">
        <v>7979.0</v>
      </c>
      <c r="AV2464" s="492">
        <v>10.0</v>
      </c>
      <c r="AW2464" s="492">
        <v>2028.0</v>
      </c>
      <c r="AX2464" s="488" t="s">
        <v>1587</v>
      </c>
      <c r="AY2464" s="488" t="s">
        <v>1805</v>
      </c>
      <c r="AZ2464" s="488" t="s">
        <v>1531</v>
      </c>
    </row>
    <row r="2465" hidden="1">
      <c r="A2465" s="488" t="s">
        <v>15868</v>
      </c>
      <c r="B2465" s="488" t="s">
        <v>15169</v>
      </c>
      <c r="C2465" s="488" t="s">
        <v>1513</v>
      </c>
      <c r="D2465" s="488" t="s">
        <v>1514</v>
      </c>
      <c r="E2465" s="491">
        <v>45821.311111111114</v>
      </c>
      <c r="F2465" s="492">
        <v>19985.0</v>
      </c>
      <c r="G2465" s="488" t="s">
        <v>1515</v>
      </c>
      <c r="H2465" s="492">
        <v>19985.0</v>
      </c>
      <c r="I2465" s="488" t="s">
        <v>1515</v>
      </c>
      <c r="J2465" s="488" t="s">
        <v>1516</v>
      </c>
      <c r="K2465" s="488" t="s">
        <v>1517</v>
      </c>
      <c r="L2465" s="488" t="s">
        <v>15170</v>
      </c>
      <c r="M2465" s="488" t="s">
        <v>15170</v>
      </c>
      <c r="N2465" s="488" t="s">
        <v>1520</v>
      </c>
      <c r="O2465" s="488" t="s">
        <v>1521</v>
      </c>
      <c r="P2465" s="488" t="s">
        <v>1554</v>
      </c>
      <c r="Q2465" s="488" t="s">
        <v>1523</v>
      </c>
      <c r="R2465" s="495" t="s">
        <v>1524</v>
      </c>
      <c r="S2465" s="494"/>
      <c r="T2465" s="494"/>
      <c r="U2465" s="488" t="s">
        <v>15869</v>
      </c>
      <c r="AB2465" s="488" t="s">
        <v>15172</v>
      </c>
      <c r="AC2465" s="496">
        <v>8.06E9</v>
      </c>
      <c r="AD2465" s="488" t="s">
        <v>15173</v>
      </c>
      <c r="AE2465" s="492">
        <v>479640.0</v>
      </c>
      <c r="AF2465" s="488" t="s">
        <v>1515</v>
      </c>
      <c r="AG2465" s="488" t="s">
        <v>2096</v>
      </c>
      <c r="AH2465" s="492">
        <v>24.0</v>
      </c>
      <c r="AI2465" s="494"/>
      <c r="AJ2465" s="488" t="s">
        <v>1527</v>
      </c>
      <c r="AK2465" s="495" t="s">
        <v>1524</v>
      </c>
      <c r="AL2465" s="495" t="s">
        <v>1524</v>
      </c>
      <c r="AM2465" s="488" t="s">
        <v>15174</v>
      </c>
      <c r="AO2465" s="497"/>
      <c r="AP2465" s="494"/>
      <c r="AQ2465" s="494"/>
      <c r="AR2465" s="494"/>
      <c r="AS2465" s="494"/>
      <c r="AT2465" s="488" t="s">
        <v>1558</v>
      </c>
      <c r="AU2465" s="492">
        <v>5027.0</v>
      </c>
      <c r="AV2465" s="492">
        <v>6.0</v>
      </c>
      <c r="AW2465" s="492">
        <v>2029.0</v>
      </c>
      <c r="AX2465" s="488" t="s">
        <v>1587</v>
      </c>
      <c r="AY2465" s="488" t="s">
        <v>6230</v>
      </c>
      <c r="AZ2465" s="488" t="s">
        <v>1531</v>
      </c>
    </row>
    <row r="2466" hidden="1">
      <c r="A2466" s="488" t="s">
        <v>15870</v>
      </c>
      <c r="B2466" s="488" t="s">
        <v>15871</v>
      </c>
      <c r="C2466" s="488" t="s">
        <v>1513</v>
      </c>
      <c r="D2466" s="488" t="s">
        <v>1514</v>
      </c>
      <c r="E2466" s="491">
        <v>45821.30972222222</v>
      </c>
      <c r="F2466" s="492">
        <v>19580.0</v>
      </c>
      <c r="G2466" s="488" t="s">
        <v>1515</v>
      </c>
      <c r="H2466" s="492">
        <v>19580.0</v>
      </c>
      <c r="I2466" s="488" t="s">
        <v>1515</v>
      </c>
      <c r="J2466" s="488" t="s">
        <v>1516</v>
      </c>
      <c r="K2466" s="488" t="s">
        <v>1517</v>
      </c>
      <c r="L2466" s="488" t="s">
        <v>15872</v>
      </c>
      <c r="M2466" s="488" t="s">
        <v>15873</v>
      </c>
      <c r="N2466" s="488" t="s">
        <v>1520</v>
      </c>
      <c r="O2466" s="488" t="s">
        <v>1521</v>
      </c>
      <c r="P2466" s="488" t="s">
        <v>1554</v>
      </c>
      <c r="Q2466" s="488" t="s">
        <v>1523</v>
      </c>
      <c r="R2466" s="495" t="s">
        <v>1524</v>
      </c>
      <c r="S2466" s="494"/>
      <c r="T2466" s="494"/>
      <c r="U2466" s="488" t="s">
        <v>15874</v>
      </c>
      <c r="AB2466" s="488" t="s">
        <v>15875</v>
      </c>
      <c r="AC2466" s="496">
        <v>8.03E9</v>
      </c>
      <c r="AD2466" s="488" t="s">
        <v>15876</v>
      </c>
      <c r="AE2466" s="492">
        <v>646140.0</v>
      </c>
      <c r="AF2466" s="488" t="s">
        <v>1515</v>
      </c>
      <c r="AG2466" s="488" t="s">
        <v>2096</v>
      </c>
      <c r="AH2466" s="492">
        <v>33.0</v>
      </c>
      <c r="AI2466" s="494"/>
      <c r="AJ2466" s="488" t="s">
        <v>1527</v>
      </c>
      <c r="AK2466" s="495" t="s">
        <v>1524</v>
      </c>
      <c r="AL2466" s="495" t="s">
        <v>1524</v>
      </c>
      <c r="AM2466" s="488" t="s">
        <v>15877</v>
      </c>
      <c r="AO2466" s="497"/>
      <c r="AP2466" s="494"/>
      <c r="AQ2466" s="494"/>
      <c r="AR2466" s="494"/>
      <c r="AS2466" s="494"/>
      <c r="AT2466" s="488" t="s">
        <v>1529</v>
      </c>
      <c r="AU2466" s="492">
        <v>3128.0</v>
      </c>
      <c r="AV2466" s="492">
        <v>11.0</v>
      </c>
      <c r="AW2466" s="492">
        <v>2029.0</v>
      </c>
      <c r="AX2466" s="488" t="s">
        <v>1587</v>
      </c>
      <c r="AY2466" s="488" t="s">
        <v>2720</v>
      </c>
      <c r="AZ2466" s="488" t="s">
        <v>1531</v>
      </c>
    </row>
    <row r="2467" hidden="1">
      <c r="A2467" s="488" t="s">
        <v>15878</v>
      </c>
      <c r="B2467" s="488" t="s">
        <v>15879</v>
      </c>
      <c r="C2467" s="488" t="s">
        <v>1513</v>
      </c>
      <c r="D2467" s="488" t="s">
        <v>1514</v>
      </c>
      <c r="E2467" s="491">
        <v>45821.30902777778</v>
      </c>
      <c r="F2467" s="492">
        <v>24975.0</v>
      </c>
      <c r="G2467" s="488" t="s">
        <v>1515</v>
      </c>
      <c r="H2467" s="492">
        <v>24975.0</v>
      </c>
      <c r="I2467" s="488" t="s">
        <v>1515</v>
      </c>
      <c r="J2467" s="488" t="s">
        <v>1516</v>
      </c>
      <c r="K2467" s="488" t="s">
        <v>1517</v>
      </c>
      <c r="L2467" s="488" t="s">
        <v>15880</v>
      </c>
      <c r="M2467" s="488" t="s">
        <v>15880</v>
      </c>
      <c r="N2467" s="488" t="s">
        <v>1520</v>
      </c>
      <c r="O2467" s="488" t="s">
        <v>1521</v>
      </c>
      <c r="P2467" s="488" t="s">
        <v>1522</v>
      </c>
      <c r="Q2467" s="488" t="s">
        <v>1523</v>
      </c>
      <c r="R2467" s="495" t="s">
        <v>1524</v>
      </c>
      <c r="S2467" s="494"/>
      <c r="T2467" s="494"/>
      <c r="U2467" s="488" t="s">
        <v>15881</v>
      </c>
      <c r="AB2467" s="488" t="s">
        <v>15882</v>
      </c>
      <c r="AC2467" s="496">
        <v>9.04E9</v>
      </c>
      <c r="AD2467" s="488" t="s">
        <v>15883</v>
      </c>
      <c r="AE2467" s="492">
        <v>699400.0</v>
      </c>
      <c r="AF2467" s="488" t="s">
        <v>1515</v>
      </c>
      <c r="AG2467" s="488" t="s">
        <v>2096</v>
      </c>
      <c r="AH2467" s="492">
        <v>24.0</v>
      </c>
      <c r="AI2467" s="494"/>
      <c r="AJ2467" s="488" t="s">
        <v>1527</v>
      </c>
      <c r="AK2467" s="495" t="s">
        <v>1524</v>
      </c>
      <c r="AL2467" s="495" t="s">
        <v>1524</v>
      </c>
      <c r="AM2467" s="488" t="s">
        <v>15884</v>
      </c>
      <c r="AO2467" s="494"/>
      <c r="AP2467" s="494"/>
      <c r="AQ2467" s="494"/>
      <c r="AR2467" s="494"/>
      <c r="AS2467" s="494"/>
      <c r="AT2467" s="488" t="s">
        <v>1529</v>
      </c>
      <c r="AU2467" s="492">
        <v>8188.0</v>
      </c>
      <c r="AV2467" s="492">
        <v>6.0</v>
      </c>
      <c r="AW2467" s="492">
        <v>2029.0</v>
      </c>
      <c r="AX2467" s="488" t="s">
        <v>1634</v>
      </c>
      <c r="AY2467" s="488" t="s">
        <v>1540</v>
      </c>
      <c r="AZ2467" s="488" t="s">
        <v>1531</v>
      </c>
    </row>
    <row r="2468" hidden="1">
      <c r="A2468" s="488" t="s">
        <v>15885</v>
      </c>
      <c r="B2468" s="488" t="s">
        <v>15886</v>
      </c>
      <c r="C2468" s="488" t="s">
        <v>1513</v>
      </c>
      <c r="D2468" s="488" t="s">
        <v>1514</v>
      </c>
      <c r="E2468" s="491">
        <v>45821.302083333336</v>
      </c>
      <c r="F2468" s="492">
        <v>2980.0</v>
      </c>
      <c r="G2468" s="488" t="s">
        <v>1515</v>
      </c>
      <c r="H2468" s="492">
        <v>2980.0</v>
      </c>
      <c r="I2468" s="488" t="s">
        <v>1515</v>
      </c>
      <c r="J2468" s="488" t="s">
        <v>1516</v>
      </c>
      <c r="K2468" s="488" t="s">
        <v>1517</v>
      </c>
      <c r="L2468" s="488" t="s">
        <v>15887</v>
      </c>
      <c r="M2468" s="488" t="s">
        <v>15888</v>
      </c>
      <c r="N2468" s="488" t="s">
        <v>1520</v>
      </c>
      <c r="O2468" s="488" t="s">
        <v>1521</v>
      </c>
      <c r="P2468" s="488" t="s">
        <v>1545</v>
      </c>
      <c r="Q2468" s="488" t="s">
        <v>1523</v>
      </c>
      <c r="R2468" s="495" t="s">
        <v>1524</v>
      </c>
      <c r="S2468" s="494"/>
      <c r="T2468" s="494"/>
      <c r="U2468" s="488" t="s">
        <v>15889</v>
      </c>
      <c r="AB2468" s="488" t="s">
        <v>15890</v>
      </c>
      <c r="AC2468" s="496">
        <v>9.03E9</v>
      </c>
      <c r="AD2468" s="497"/>
      <c r="AE2468" s="494"/>
      <c r="AF2468" s="494"/>
      <c r="AG2468" s="494"/>
      <c r="AH2468" s="494"/>
      <c r="AI2468" s="494"/>
      <c r="AJ2468" s="488" t="s">
        <v>1527</v>
      </c>
      <c r="AK2468" s="494"/>
      <c r="AL2468" s="494"/>
      <c r="AM2468" s="488" t="s">
        <v>15891</v>
      </c>
      <c r="AP2468" s="494"/>
      <c r="AQ2468" s="494"/>
      <c r="AR2468" s="494"/>
      <c r="AS2468" s="494"/>
      <c r="AT2468" s="488" t="s">
        <v>1558</v>
      </c>
      <c r="AU2468" s="492">
        <v>1053.0</v>
      </c>
      <c r="AV2468" s="492">
        <v>11.0</v>
      </c>
      <c r="AW2468" s="492">
        <v>2031.0</v>
      </c>
      <c r="AX2468" s="497"/>
      <c r="AY2468" s="497"/>
      <c r="AZ2468" s="488" t="s">
        <v>1531</v>
      </c>
    </row>
    <row r="2469" hidden="1">
      <c r="A2469" s="488" t="s">
        <v>15892</v>
      </c>
      <c r="B2469" s="488" t="s">
        <v>15893</v>
      </c>
      <c r="C2469" s="488" t="s">
        <v>1513</v>
      </c>
      <c r="D2469" s="488" t="s">
        <v>1514</v>
      </c>
      <c r="E2469" s="491">
        <v>45821.28402777778</v>
      </c>
      <c r="F2469" s="492">
        <v>2980.0</v>
      </c>
      <c r="G2469" s="488" t="s">
        <v>1515</v>
      </c>
      <c r="H2469" s="492">
        <v>2980.0</v>
      </c>
      <c r="I2469" s="488" t="s">
        <v>1515</v>
      </c>
      <c r="J2469" s="488" t="s">
        <v>1516</v>
      </c>
      <c r="K2469" s="488" t="s">
        <v>1517</v>
      </c>
      <c r="L2469" s="488" t="s">
        <v>15894</v>
      </c>
      <c r="M2469" s="488" t="s">
        <v>15895</v>
      </c>
      <c r="N2469" s="488" t="s">
        <v>1520</v>
      </c>
      <c r="O2469" s="488" t="s">
        <v>1521</v>
      </c>
      <c r="P2469" s="488" t="s">
        <v>1554</v>
      </c>
      <c r="Q2469" s="488" t="s">
        <v>1523</v>
      </c>
      <c r="R2469" s="495" t="s">
        <v>1524</v>
      </c>
      <c r="S2469" s="494"/>
      <c r="T2469" s="494"/>
      <c r="U2469" s="488" t="s">
        <v>15896</v>
      </c>
      <c r="AB2469" s="488" t="s">
        <v>15897</v>
      </c>
      <c r="AC2469" s="496">
        <v>9.01E9</v>
      </c>
      <c r="AD2469" s="497"/>
      <c r="AE2469" s="494"/>
      <c r="AF2469" s="494"/>
      <c r="AG2469" s="494"/>
      <c r="AH2469" s="494"/>
      <c r="AI2469" s="494"/>
      <c r="AJ2469" s="488" t="s">
        <v>1527</v>
      </c>
      <c r="AK2469" s="494"/>
      <c r="AL2469" s="494"/>
      <c r="AM2469" s="488" t="s">
        <v>15898</v>
      </c>
      <c r="AO2469" s="497"/>
      <c r="AP2469" s="494"/>
      <c r="AQ2469" s="494"/>
      <c r="AR2469" s="494"/>
      <c r="AS2469" s="494"/>
      <c r="AT2469" s="488" t="s">
        <v>1558</v>
      </c>
      <c r="AU2469" s="492">
        <v>6388.0</v>
      </c>
      <c r="AV2469" s="492">
        <v>4.0</v>
      </c>
      <c r="AW2469" s="492">
        <v>2029.0</v>
      </c>
      <c r="AX2469" s="488" t="s">
        <v>1587</v>
      </c>
      <c r="AY2469" s="488" t="s">
        <v>3012</v>
      </c>
      <c r="AZ2469" s="488" t="s">
        <v>1531</v>
      </c>
    </row>
    <row r="2470" hidden="1">
      <c r="A2470" s="488" t="s">
        <v>15899</v>
      </c>
      <c r="B2470" s="488" t="s">
        <v>15900</v>
      </c>
      <c r="C2470" s="488" t="s">
        <v>1513</v>
      </c>
      <c r="D2470" s="488" t="s">
        <v>1514</v>
      </c>
      <c r="E2470" s="491">
        <v>45821.271527777775</v>
      </c>
      <c r="F2470" s="492">
        <v>2980.0</v>
      </c>
      <c r="G2470" s="488" t="s">
        <v>1515</v>
      </c>
      <c r="H2470" s="492">
        <v>2980.0</v>
      </c>
      <c r="I2470" s="488" t="s">
        <v>1515</v>
      </c>
      <c r="J2470" s="488" t="s">
        <v>1516</v>
      </c>
      <c r="K2470" s="488" t="s">
        <v>1517</v>
      </c>
      <c r="L2470" s="488" t="s">
        <v>15901</v>
      </c>
      <c r="M2470" s="488" t="s">
        <v>15902</v>
      </c>
      <c r="N2470" s="488" t="s">
        <v>1520</v>
      </c>
      <c r="O2470" s="488" t="s">
        <v>1521</v>
      </c>
      <c r="P2470" s="488" t="s">
        <v>1724</v>
      </c>
      <c r="Q2470" s="488" t="s">
        <v>1523</v>
      </c>
      <c r="R2470" s="495" t="s">
        <v>1524</v>
      </c>
      <c r="S2470" s="494"/>
      <c r="T2470" s="494"/>
      <c r="U2470" s="488" t="s">
        <v>15903</v>
      </c>
      <c r="AB2470" s="488" t="s">
        <v>15904</v>
      </c>
      <c r="AC2470" s="496">
        <v>9.09E9</v>
      </c>
      <c r="AD2470" s="497"/>
      <c r="AE2470" s="494"/>
      <c r="AF2470" s="494"/>
      <c r="AG2470" s="494"/>
      <c r="AH2470" s="494"/>
      <c r="AI2470" s="494"/>
      <c r="AJ2470" s="488" t="s">
        <v>1527</v>
      </c>
      <c r="AK2470" s="494"/>
      <c r="AL2470" s="494"/>
      <c r="AM2470" s="488" t="s">
        <v>15905</v>
      </c>
      <c r="AO2470" s="497"/>
      <c r="AP2470" s="494"/>
      <c r="AQ2470" s="494"/>
      <c r="AR2470" s="494"/>
      <c r="AS2470" s="494"/>
      <c r="AT2470" s="488" t="s">
        <v>1529</v>
      </c>
      <c r="AU2470" s="492">
        <v>3008.0</v>
      </c>
      <c r="AV2470" s="492">
        <v>6.0</v>
      </c>
      <c r="AW2470" s="492">
        <v>2028.0</v>
      </c>
      <c r="AX2470" s="488" t="s">
        <v>1728</v>
      </c>
      <c r="AY2470" s="488" t="s">
        <v>1729</v>
      </c>
      <c r="AZ2470" s="488" t="s">
        <v>1531</v>
      </c>
    </row>
    <row r="2471" hidden="1">
      <c r="A2471" s="488" t="s">
        <v>15906</v>
      </c>
      <c r="B2471" s="488" t="s">
        <v>15907</v>
      </c>
      <c r="C2471" s="488" t="s">
        <v>1513</v>
      </c>
      <c r="D2471" s="488" t="s">
        <v>1514</v>
      </c>
      <c r="E2471" s="491">
        <v>45821.26527777778</v>
      </c>
      <c r="F2471" s="492">
        <v>2980.0</v>
      </c>
      <c r="G2471" s="488" t="s">
        <v>1515</v>
      </c>
      <c r="H2471" s="492">
        <v>2980.0</v>
      </c>
      <c r="I2471" s="488" t="s">
        <v>1515</v>
      </c>
      <c r="J2471" s="488" t="s">
        <v>1516</v>
      </c>
      <c r="K2471" s="488" t="s">
        <v>1517</v>
      </c>
      <c r="L2471" s="488" t="s">
        <v>15908</v>
      </c>
      <c r="M2471" s="488" t="s">
        <v>15909</v>
      </c>
      <c r="N2471" s="488" t="s">
        <v>1520</v>
      </c>
      <c r="O2471" s="488" t="s">
        <v>1521</v>
      </c>
      <c r="P2471" s="488" t="s">
        <v>1554</v>
      </c>
      <c r="Q2471" s="488" t="s">
        <v>1523</v>
      </c>
      <c r="R2471" s="495" t="s">
        <v>1524</v>
      </c>
      <c r="S2471" s="494"/>
      <c r="T2471" s="494"/>
      <c r="U2471" s="488" t="s">
        <v>15910</v>
      </c>
      <c r="AB2471" s="488" t="s">
        <v>15911</v>
      </c>
      <c r="AC2471" s="496">
        <v>9.08E9</v>
      </c>
      <c r="AD2471" s="497"/>
      <c r="AE2471" s="494"/>
      <c r="AF2471" s="494"/>
      <c r="AG2471" s="494"/>
      <c r="AH2471" s="494"/>
      <c r="AI2471" s="494"/>
      <c r="AJ2471" s="488" t="s">
        <v>1527</v>
      </c>
      <c r="AK2471" s="494"/>
      <c r="AL2471" s="494"/>
      <c r="AM2471" s="488" t="s">
        <v>15912</v>
      </c>
      <c r="AP2471" s="494"/>
      <c r="AQ2471" s="494"/>
      <c r="AR2471" s="494"/>
      <c r="AS2471" s="494"/>
      <c r="AT2471" s="488" t="s">
        <v>1529</v>
      </c>
      <c r="AU2471" s="492">
        <v>1496.0</v>
      </c>
      <c r="AV2471" s="492">
        <v>9.0</v>
      </c>
      <c r="AW2471" s="492">
        <v>2025.0</v>
      </c>
      <c r="AX2471" s="488" t="s">
        <v>1587</v>
      </c>
      <c r="AY2471" s="488" t="s">
        <v>1597</v>
      </c>
      <c r="AZ2471" s="488" t="s">
        <v>1531</v>
      </c>
    </row>
    <row r="2472" hidden="1">
      <c r="A2472" s="488" t="s">
        <v>15913</v>
      </c>
      <c r="B2472" s="488" t="s">
        <v>15914</v>
      </c>
      <c r="C2472" s="488" t="s">
        <v>1513</v>
      </c>
      <c r="D2472" s="488" t="s">
        <v>1514</v>
      </c>
      <c r="E2472" s="491">
        <v>45821.157638888886</v>
      </c>
      <c r="F2472" s="492">
        <v>2980.0</v>
      </c>
      <c r="G2472" s="488" t="s">
        <v>1515</v>
      </c>
      <c r="H2472" s="492">
        <v>2980.0</v>
      </c>
      <c r="I2472" s="488" t="s">
        <v>1515</v>
      </c>
      <c r="J2472" s="488" t="s">
        <v>1516</v>
      </c>
      <c r="K2472" s="488" t="s">
        <v>1517</v>
      </c>
      <c r="L2472" s="488" t="s">
        <v>15915</v>
      </c>
      <c r="M2472" s="488" t="s">
        <v>15916</v>
      </c>
      <c r="N2472" s="488" t="s">
        <v>1520</v>
      </c>
      <c r="O2472" s="488" t="s">
        <v>1521</v>
      </c>
      <c r="P2472" s="488" t="s">
        <v>1724</v>
      </c>
      <c r="Q2472" s="488" t="s">
        <v>1523</v>
      </c>
      <c r="R2472" s="495" t="s">
        <v>1524</v>
      </c>
      <c r="S2472" s="494"/>
      <c r="T2472" s="494"/>
      <c r="U2472" s="488" t="s">
        <v>15917</v>
      </c>
      <c r="AB2472" s="488" t="s">
        <v>15918</v>
      </c>
      <c r="AC2472" s="496">
        <v>8.04E9</v>
      </c>
      <c r="AD2472" s="497"/>
      <c r="AE2472" s="494"/>
      <c r="AF2472" s="494"/>
      <c r="AG2472" s="494"/>
      <c r="AH2472" s="494"/>
      <c r="AI2472" s="494"/>
      <c r="AJ2472" s="488" t="s">
        <v>1527</v>
      </c>
      <c r="AK2472" s="494"/>
      <c r="AL2472" s="494"/>
      <c r="AM2472" s="488" t="s">
        <v>15919</v>
      </c>
      <c r="AP2472" s="494"/>
      <c r="AQ2472" s="494"/>
      <c r="AR2472" s="494"/>
      <c r="AS2472" s="494"/>
      <c r="AT2472" s="488" t="s">
        <v>1529</v>
      </c>
      <c r="AU2472" s="492">
        <v>4009.0</v>
      </c>
      <c r="AV2472" s="492">
        <v>6.0</v>
      </c>
      <c r="AW2472" s="492">
        <v>2030.0</v>
      </c>
      <c r="AX2472" s="488" t="s">
        <v>1728</v>
      </c>
      <c r="AY2472" s="488" t="s">
        <v>1729</v>
      </c>
      <c r="AZ2472" s="488" t="s">
        <v>1531</v>
      </c>
    </row>
    <row r="2473" hidden="1">
      <c r="A2473" s="488" t="s">
        <v>15920</v>
      </c>
      <c r="B2473" s="488" t="s">
        <v>15921</v>
      </c>
      <c r="C2473" s="488" t="s">
        <v>1513</v>
      </c>
      <c r="D2473" s="488" t="s">
        <v>1514</v>
      </c>
      <c r="E2473" s="491">
        <v>45821.135416666664</v>
      </c>
      <c r="F2473" s="492">
        <v>9800.0</v>
      </c>
      <c r="G2473" s="488" t="s">
        <v>1515</v>
      </c>
      <c r="H2473" s="492">
        <v>9800.0</v>
      </c>
      <c r="I2473" s="488" t="s">
        <v>1515</v>
      </c>
      <c r="J2473" s="488" t="s">
        <v>1516</v>
      </c>
      <c r="K2473" s="488" t="s">
        <v>1517</v>
      </c>
      <c r="L2473" s="488" t="s">
        <v>15922</v>
      </c>
      <c r="M2473" s="488" t="s">
        <v>15923</v>
      </c>
      <c r="N2473" s="488" t="s">
        <v>1520</v>
      </c>
      <c r="O2473" s="488" t="s">
        <v>1521</v>
      </c>
      <c r="P2473" s="488" t="s">
        <v>1545</v>
      </c>
      <c r="Q2473" s="488" t="s">
        <v>1523</v>
      </c>
      <c r="R2473" s="495" t="s">
        <v>1524</v>
      </c>
      <c r="S2473" s="494"/>
      <c r="T2473" s="494"/>
      <c r="U2473" s="488" t="s">
        <v>15924</v>
      </c>
      <c r="AB2473" s="488" t="s">
        <v>15925</v>
      </c>
      <c r="AC2473" s="496">
        <v>9.08E9</v>
      </c>
      <c r="AD2473" s="497"/>
      <c r="AE2473" s="494"/>
      <c r="AF2473" s="494"/>
      <c r="AG2473" s="494"/>
      <c r="AH2473" s="494"/>
      <c r="AI2473" s="494"/>
      <c r="AJ2473" s="488" t="s">
        <v>1527</v>
      </c>
      <c r="AK2473" s="494"/>
      <c r="AL2473" s="494"/>
      <c r="AM2473" s="488" t="s">
        <v>15926</v>
      </c>
      <c r="AO2473" s="494"/>
      <c r="AP2473" s="494"/>
      <c r="AQ2473" s="494"/>
      <c r="AR2473" s="494"/>
      <c r="AS2473" s="494"/>
      <c r="AT2473" s="488" t="s">
        <v>1529</v>
      </c>
      <c r="AU2473" s="492">
        <v>1000.0</v>
      </c>
      <c r="AV2473" s="492">
        <v>6.0</v>
      </c>
      <c r="AW2473" s="492">
        <v>2029.0</v>
      </c>
      <c r="AX2473" s="488" t="s">
        <v>1549</v>
      </c>
      <c r="AY2473" s="497"/>
      <c r="AZ2473" s="488" t="s">
        <v>1531</v>
      </c>
    </row>
    <row r="2474" hidden="1">
      <c r="A2474" s="488" t="s">
        <v>15927</v>
      </c>
      <c r="B2474" s="488" t="s">
        <v>15921</v>
      </c>
      <c r="C2474" s="488" t="s">
        <v>1513</v>
      </c>
      <c r="D2474" s="488" t="s">
        <v>1514</v>
      </c>
      <c r="E2474" s="491">
        <v>45821.13333333333</v>
      </c>
      <c r="F2474" s="492">
        <v>2980.0</v>
      </c>
      <c r="G2474" s="488" t="s">
        <v>1515</v>
      </c>
      <c r="H2474" s="492">
        <v>2980.0</v>
      </c>
      <c r="I2474" s="488" t="s">
        <v>1515</v>
      </c>
      <c r="J2474" s="488" t="s">
        <v>1516</v>
      </c>
      <c r="K2474" s="488" t="s">
        <v>1517</v>
      </c>
      <c r="L2474" s="488" t="s">
        <v>15922</v>
      </c>
      <c r="M2474" s="488" t="s">
        <v>15928</v>
      </c>
      <c r="N2474" s="488" t="s">
        <v>1520</v>
      </c>
      <c r="O2474" s="488" t="s">
        <v>1521</v>
      </c>
      <c r="P2474" s="488" t="s">
        <v>1545</v>
      </c>
      <c r="Q2474" s="488" t="s">
        <v>1523</v>
      </c>
      <c r="R2474" s="495" t="s">
        <v>1524</v>
      </c>
      <c r="S2474" s="494"/>
      <c r="T2474" s="494"/>
      <c r="U2474" s="488" t="s">
        <v>15929</v>
      </c>
      <c r="AB2474" s="488" t="s">
        <v>15925</v>
      </c>
      <c r="AC2474" s="496">
        <v>9.08E9</v>
      </c>
      <c r="AD2474" s="497"/>
      <c r="AE2474" s="494"/>
      <c r="AF2474" s="494"/>
      <c r="AG2474" s="494"/>
      <c r="AH2474" s="494"/>
      <c r="AI2474" s="494"/>
      <c r="AJ2474" s="488" t="s">
        <v>1527</v>
      </c>
      <c r="AK2474" s="494"/>
      <c r="AL2474" s="494"/>
      <c r="AM2474" s="488" t="s">
        <v>15926</v>
      </c>
      <c r="AO2474" s="494"/>
      <c r="AP2474" s="494"/>
      <c r="AQ2474" s="494"/>
      <c r="AR2474" s="494"/>
      <c r="AS2474" s="494"/>
      <c r="AT2474" s="488" t="s">
        <v>1529</v>
      </c>
      <c r="AU2474" s="492">
        <v>1000.0</v>
      </c>
      <c r="AV2474" s="492">
        <v>6.0</v>
      </c>
      <c r="AW2474" s="492">
        <v>2029.0</v>
      </c>
      <c r="AX2474" s="488" t="s">
        <v>1549</v>
      </c>
      <c r="AY2474" s="497"/>
      <c r="AZ2474" s="488" t="s">
        <v>1531</v>
      </c>
    </row>
    <row r="2475" hidden="1">
      <c r="A2475" s="488" t="s">
        <v>15930</v>
      </c>
      <c r="B2475" s="488" t="s">
        <v>15931</v>
      </c>
      <c r="C2475" s="488" t="s">
        <v>1513</v>
      </c>
      <c r="D2475" s="488" t="s">
        <v>1514</v>
      </c>
      <c r="E2475" s="491">
        <v>45821.11875</v>
      </c>
      <c r="F2475" s="492">
        <v>9800.0</v>
      </c>
      <c r="G2475" s="488" t="s">
        <v>1515</v>
      </c>
      <c r="H2475" s="492">
        <v>9800.0</v>
      </c>
      <c r="I2475" s="488" t="s">
        <v>1515</v>
      </c>
      <c r="J2475" s="488" t="s">
        <v>1516</v>
      </c>
      <c r="K2475" s="488" t="s">
        <v>1517</v>
      </c>
      <c r="L2475" s="488" t="s">
        <v>15932</v>
      </c>
      <c r="M2475" s="488" t="s">
        <v>15933</v>
      </c>
      <c r="N2475" s="488" t="s">
        <v>1520</v>
      </c>
      <c r="O2475" s="488" t="s">
        <v>1521</v>
      </c>
      <c r="P2475" s="488" t="s">
        <v>1545</v>
      </c>
      <c r="Q2475" s="488" t="s">
        <v>1523</v>
      </c>
      <c r="R2475" s="495" t="s">
        <v>1524</v>
      </c>
      <c r="S2475" s="494"/>
      <c r="T2475" s="494"/>
      <c r="U2475" s="488" t="s">
        <v>15934</v>
      </c>
      <c r="AB2475" s="488" t="s">
        <v>15935</v>
      </c>
      <c r="AC2475" s="496">
        <v>8.05E9</v>
      </c>
      <c r="AD2475" s="497"/>
      <c r="AE2475" s="494"/>
      <c r="AF2475" s="494"/>
      <c r="AG2475" s="494"/>
      <c r="AH2475" s="494"/>
      <c r="AI2475" s="494"/>
      <c r="AJ2475" s="488" t="s">
        <v>1527</v>
      </c>
      <c r="AK2475" s="494"/>
      <c r="AL2475" s="494"/>
      <c r="AM2475" s="488" t="s">
        <v>15936</v>
      </c>
      <c r="AO2475" s="494"/>
      <c r="AP2475" s="494"/>
      <c r="AQ2475" s="494"/>
      <c r="AR2475" s="494"/>
      <c r="AS2475" s="494"/>
      <c r="AT2475" s="488" t="s">
        <v>1529</v>
      </c>
      <c r="AU2475" s="492">
        <v>3482.0</v>
      </c>
      <c r="AV2475" s="492">
        <v>8.0</v>
      </c>
      <c r="AW2475" s="492">
        <v>2025.0</v>
      </c>
      <c r="AX2475" s="497"/>
      <c r="AY2475" s="488" t="s">
        <v>1652</v>
      </c>
      <c r="AZ2475" s="488" t="s">
        <v>1531</v>
      </c>
    </row>
    <row r="2476" hidden="1">
      <c r="A2476" s="488" t="s">
        <v>15937</v>
      </c>
      <c r="B2476" s="488" t="s">
        <v>15931</v>
      </c>
      <c r="C2476" s="488" t="s">
        <v>1513</v>
      </c>
      <c r="D2476" s="488" t="s">
        <v>1514</v>
      </c>
      <c r="E2476" s="491">
        <v>45821.11388888889</v>
      </c>
      <c r="F2476" s="492">
        <v>2980.0</v>
      </c>
      <c r="G2476" s="488" t="s">
        <v>1515</v>
      </c>
      <c r="H2476" s="492">
        <v>2980.0</v>
      </c>
      <c r="I2476" s="488" t="s">
        <v>1515</v>
      </c>
      <c r="J2476" s="488" t="s">
        <v>1516</v>
      </c>
      <c r="K2476" s="488" t="s">
        <v>1517</v>
      </c>
      <c r="L2476" s="488" t="s">
        <v>15932</v>
      </c>
      <c r="M2476" s="488" t="s">
        <v>15938</v>
      </c>
      <c r="N2476" s="488" t="s">
        <v>1520</v>
      </c>
      <c r="O2476" s="488" t="s">
        <v>1521</v>
      </c>
      <c r="P2476" s="488" t="s">
        <v>1545</v>
      </c>
      <c r="Q2476" s="488" t="s">
        <v>1523</v>
      </c>
      <c r="R2476" s="495" t="s">
        <v>1524</v>
      </c>
      <c r="S2476" s="494"/>
      <c r="T2476" s="494"/>
      <c r="U2476" s="488" t="s">
        <v>15939</v>
      </c>
      <c r="AB2476" s="488" t="s">
        <v>15935</v>
      </c>
      <c r="AC2476" s="496">
        <v>8.05E9</v>
      </c>
      <c r="AD2476" s="497"/>
      <c r="AE2476" s="497"/>
      <c r="AF2476" s="497"/>
      <c r="AG2476" s="497"/>
      <c r="AH2476" s="494"/>
      <c r="AI2476" s="494"/>
      <c r="AJ2476" s="488" t="s">
        <v>1527</v>
      </c>
      <c r="AK2476" s="498"/>
      <c r="AL2476" s="499"/>
      <c r="AM2476" s="488" t="s">
        <v>15936</v>
      </c>
      <c r="AO2476" s="494"/>
      <c r="AP2476" s="494"/>
      <c r="AQ2476" s="494"/>
      <c r="AR2476" s="494"/>
      <c r="AS2476" s="494"/>
      <c r="AT2476" s="488" t="s">
        <v>1529</v>
      </c>
      <c r="AU2476" s="492">
        <v>3482.0</v>
      </c>
      <c r="AV2476" s="492">
        <v>8.0</v>
      </c>
      <c r="AW2476" s="492">
        <v>2025.0</v>
      </c>
      <c r="AX2476" s="497"/>
      <c r="AY2476" s="488" t="s">
        <v>1652</v>
      </c>
      <c r="AZ2476" s="488" t="s">
        <v>1531</v>
      </c>
    </row>
    <row r="2477" hidden="1">
      <c r="A2477" s="488" t="s">
        <v>15940</v>
      </c>
      <c r="B2477" s="488" t="s">
        <v>15941</v>
      </c>
      <c r="C2477" s="488" t="s">
        <v>1513</v>
      </c>
      <c r="D2477" s="488" t="s">
        <v>1514</v>
      </c>
      <c r="E2477" s="491">
        <v>45821.106944444444</v>
      </c>
      <c r="F2477" s="492">
        <v>9800.0</v>
      </c>
      <c r="G2477" s="488" t="s">
        <v>1515</v>
      </c>
      <c r="H2477" s="492">
        <v>9800.0</v>
      </c>
      <c r="I2477" s="488" t="s">
        <v>1515</v>
      </c>
      <c r="J2477" s="488" t="s">
        <v>1516</v>
      </c>
      <c r="K2477" s="488" t="s">
        <v>1517</v>
      </c>
      <c r="L2477" s="488" t="s">
        <v>15942</v>
      </c>
      <c r="M2477" s="488" t="s">
        <v>15943</v>
      </c>
      <c r="N2477" s="488" t="s">
        <v>1520</v>
      </c>
      <c r="O2477" s="488" t="s">
        <v>1521</v>
      </c>
      <c r="P2477" s="488" t="s">
        <v>1554</v>
      </c>
      <c r="Q2477" s="488" t="s">
        <v>1523</v>
      </c>
      <c r="R2477" s="495" t="s">
        <v>1524</v>
      </c>
      <c r="S2477" s="494"/>
      <c r="T2477" s="494"/>
      <c r="U2477" s="488" t="s">
        <v>15944</v>
      </c>
      <c r="AB2477" s="488" t="s">
        <v>15945</v>
      </c>
      <c r="AC2477" s="496">
        <v>9.1E9</v>
      </c>
      <c r="AD2477" s="497"/>
      <c r="AE2477" s="497"/>
      <c r="AF2477" s="497"/>
      <c r="AG2477" s="497"/>
      <c r="AH2477" s="497"/>
      <c r="AI2477" s="494"/>
      <c r="AJ2477" s="488" t="s">
        <v>1527</v>
      </c>
      <c r="AK2477" s="498"/>
      <c r="AL2477" s="499"/>
      <c r="AM2477" s="488" t="s">
        <v>15946</v>
      </c>
      <c r="AO2477" s="497"/>
      <c r="AP2477" s="494"/>
      <c r="AQ2477" s="494"/>
      <c r="AR2477" s="494"/>
      <c r="AS2477" s="494"/>
      <c r="AT2477" s="488" t="s">
        <v>1529</v>
      </c>
      <c r="AU2477" s="492">
        <v>6294.0</v>
      </c>
      <c r="AV2477" s="492">
        <v>11.0</v>
      </c>
      <c r="AW2477" s="492">
        <v>2028.0</v>
      </c>
      <c r="AX2477" s="488" t="s">
        <v>1634</v>
      </c>
      <c r="AY2477" s="488" t="s">
        <v>1831</v>
      </c>
      <c r="AZ2477" s="488" t="s">
        <v>1531</v>
      </c>
    </row>
    <row r="2478" hidden="1">
      <c r="A2478" s="488" t="s">
        <v>15947</v>
      </c>
      <c r="B2478" s="488" t="s">
        <v>15941</v>
      </c>
      <c r="C2478" s="488" t="s">
        <v>1513</v>
      </c>
      <c r="D2478" s="488" t="s">
        <v>1514</v>
      </c>
      <c r="E2478" s="491">
        <v>45821.10555555556</v>
      </c>
      <c r="F2478" s="492">
        <v>2980.0</v>
      </c>
      <c r="G2478" s="488" t="s">
        <v>1515</v>
      </c>
      <c r="H2478" s="492">
        <v>2980.0</v>
      </c>
      <c r="I2478" s="488" t="s">
        <v>1515</v>
      </c>
      <c r="J2478" s="488" t="s">
        <v>1516</v>
      </c>
      <c r="K2478" s="488" t="s">
        <v>1517</v>
      </c>
      <c r="L2478" s="488" t="s">
        <v>15942</v>
      </c>
      <c r="M2478" s="488" t="s">
        <v>15948</v>
      </c>
      <c r="N2478" s="488" t="s">
        <v>1520</v>
      </c>
      <c r="O2478" s="488" t="s">
        <v>1521</v>
      </c>
      <c r="P2478" s="488" t="s">
        <v>1554</v>
      </c>
      <c r="Q2478" s="488" t="s">
        <v>1523</v>
      </c>
      <c r="R2478" s="495" t="s">
        <v>1524</v>
      </c>
      <c r="S2478" s="494"/>
      <c r="T2478" s="494"/>
      <c r="U2478" s="488" t="s">
        <v>15949</v>
      </c>
      <c r="AB2478" s="488" t="s">
        <v>15945</v>
      </c>
      <c r="AC2478" s="496">
        <v>9.1E9</v>
      </c>
      <c r="AD2478" s="497"/>
      <c r="AE2478" s="494"/>
      <c r="AF2478" s="494"/>
      <c r="AG2478" s="494"/>
      <c r="AH2478" s="494"/>
      <c r="AI2478" s="494"/>
      <c r="AJ2478" s="488" t="s">
        <v>1527</v>
      </c>
      <c r="AK2478" s="494"/>
      <c r="AL2478" s="494"/>
      <c r="AM2478" s="488" t="s">
        <v>15946</v>
      </c>
      <c r="AO2478" s="497"/>
      <c r="AP2478" s="494"/>
      <c r="AQ2478" s="494"/>
      <c r="AR2478" s="494"/>
      <c r="AS2478" s="494"/>
      <c r="AT2478" s="488" t="s">
        <v>1529</v>
      </c>
      <c r="AU2478" s="492">
        <v>6294.0</v>
      </c>
      <c r="AV2478" s="492">
        <v>11.0</v>
      </c>
      <c r="AW2478" s="492">
        <v>2028.0</v>
      </c>
      <c r="AX2478" s="488" t="s">
        <v>1634</v>
      </c>
      <c r="AY2478" s="488" t="s">
        <v>1831</v>
      </c>
      <c r="AZ2478" s="488" t="s">
        <v>1531</v>
      </c>
    </row>
    <row r="2479" hidden="1">
      <c r="A2479" s="488" t="s">
        <v>15950</v>
      </c>
      <c r="B2479" s="488" t="s">
        <v>15951</v>
      </c>
      <c r="C2479" s="488" t="s">
        <v>1513</v>
      </c>
      <c r="D2479" s="488" t="s">
        <v>1514</v>
      </c>
      <c r="E2479" s="491">
        <v>45821.09305555555</v>
      </c>
      <c r="F2479" s="492">
        <v>9800.0</v>
      </c>
      <c r="G2479" s="488" t="s">
        <v>1515</v>
      </c>
      <c r="H2479" s="492">
        <v>9800.0</v>
      </c>
      <c r="I2479" s="488" t="s">
        <v>1515</v>
      </c>
      <c r="J2479" s="488" t="s">
        <v>1516</v>
      </c>
      <c r="K2479" s="488" t="s">
        <v>1517</v>
      </c>
      <c r="L2479" s="488" t="s">
        <v>15952</v>
      </c>
      <c r="M2479" s="488" t="s">
        <v>15953</v>
      </c>
      <c r="N2479" s="488" t="s">
        <v>1520</v>
      </c>
      <c r="O2479" s="488" t="s">
        <v>1521</v>
      </c>
      <c r="P2479" s="488" t="s">
        <v>1554</v>
      </c>
      <c r="Q2479" s="488" t="s">
        <v>1523</v>
      </c>
      <c r="R2479" s="495" t="s">
        <v>1524</v>
      </c>
      <c r="S2479" s="494"/>
      <c r="T2479" s="494"/>
      <c r="U2479" s="488" t="s">
        <v>15954</v>
      </c>
      <c r="AB2479" s="488" t="s">
        <v>15955</v>
      </c>
      <c r="AC2479" s="496">
        <v>8.08E9</v>
      </c>
      <c r="AD2479" s="497"/>
      <c r="AE2479" s="497"/>
      <c r="AF2479" s="497"/>
      <c r="AG2479" s="497"/>
      <c r="AH2479" s="497"/>
      <c r="AI2479" s="494"/>
      <c r="AJ2479" s="488" t="s">
        <v>1527</v>
      </c>
      <c r="AK2479" s="498"/>
      <c r="AL2479" s="499"/>
      <c r="AM2479" s="488" t="s">
        <v>15956</v>
      </c>
      <c r="AO2479" s="494"/>
      <c r="AP2479" s="494"/>
      <c r="AQ2479" s="494"/>
      <c r="AR2479" s="494"/>
      <c r="AS2479" s="494"/>
      <c r="AT2479" s="488" t="s">
        <v>1558</v>
      </c>
      <c r="AU2479" s="492">
        <v>3507.0</v>
      </c>
      <c r="AV2479" s="492">
        <v>4.0</v>
      </c>
      <c r="AW2479" s="492">
        <v>2031.0</v>
      </c>
      <c r="AX2479" s="488" t="s">
        <v>1587</v>
      </c>
      <c r="AY2479" s="488" t="s">
        <v>1588</v>
      </c>
      <c r="AZ2479" s="488" t="s">
        <v>1531</v>
      </c>
    </row>
    <row r="2480" hidden="1">
      <c r="A2480" s="488" t="s">
        <v>15957</v>
      </c>
      <c r="B2480" s="488" t="s">
        <v>15951</v>
      </c>
      <c r="C2480" s="488" t="s">
        <v>1513</v>
      </c>
      <c r="D2480" s="488" t="s">
        <v>1514</v>
      </c>
      <c r="E2480" s="491">
        <v>45821.08819444444</v>
      </c>
      <c r="F2480" s="492">
        <v>2980.0</v>
      </c>
      <c r="G2480" s="488" t="s">
        <v>1515</v>
      </c>
      <c r="H2480" s="492">
        <v>2980.0</v>
      </c>
      <c r="I2480" s="488" t="s">
        <v>1515</v>
      </c>
      <c r="J2480" s="488" t="s">
        <v>1516</v>
      </c>
      <c r="K2480" s="488" t="s">
        <v>1517</v>
      </c>
      <c r="L2480" s="488" t="s">
        <v>15952</v>
      </c>
      <c r="M2480" s="488" t="s">
        <v>15958</v>
      </c>
      <c r="N2480" s="488" t="s">
        <v>1520</v>
      </c>
      <c r="O2480" s="488" t="s">
        <v>1521</v>
      </c>
      <c r="P2480" s="488" t="s">
        <v>1554</v>
      </c>
      <c r="Q2480" s="488" t="s">
        <v>1523</v>
      </c>
      <c r="R2480" s="495" t="s">
        <v>1524</v>
      </c>
      <c r="S2480" s="494"/>
      <c r="T2480" s="494"/>
      <c r="U2480" s="488" t="s">
        <v>15959</v>
      </c>
      <c r="AB2480" s="488" t="s">
        <v>15955</v>
      </c>
      <c r="AC2480" s="496">
        <v>8.08E9</v>
      </c>
      <c r="AD2480" s="497"/>
      <c r="AE2480" s="497"/>
      <c r="AF2480" s="497"/>
      <c r="AG2480" s="497"/>
      <c r="AH2480" s="497"/>
      <c r="AI2480" s="494"/>
      <c r="AJ2480" s="488" t="s">
        <v>1527</v>
      </c>
      <c r="AK2480" s="498"/>
      <c r="AL2480" s="499"/>
      <c r="AM2480" s="488" t="s">
        <v>15956</v>
      </c>
      <c r="AO2480" s="497"/>
      <c r="AP2480" s="494"/>
      <c r="AQ2480" s="494"/>
      <c r="AR2480" s="494"/>
      <c r="AS2480" s="494"/>
      <c r="AT2480" s="488" t="s">
        <v>1558</v>
      </c>
      <c r="AU2480" s="492">
        <v>3507.0</v>
      </c>
      <c r="AV2480" s="492">
        <v>4.0</v>
      </c>
      <c r="AW2480" s="492">
        <v>2031.0</v>
      </c>
      <c r="AX2480" s="488" t="s">
        <v>1587</v>
      </c>
      <c r="AY2480" s="488" t="s">
        <v>1588</v>
      </c>
      <c r="AZ2480" s="488" t="s">
        <v>1531</v>
      </c>
    </row>
    <row r="2481" hidden="1">
      <c r="A2481" s="488" t="s">
        <v>15960</v>
      </c>
      <c r="B2481" s="488" t="s">
        <v>15961</v>
      </c>
      <c r="C2481" s="488" t="s">
        <v>1513</v>
      </c>
      <c r="D2481" s="488" t="s">
        <v>1514</v>
      </c>
      <c r="E2481" s="491">
        <v>45821.0875</v>
      </c>
      <c r="F2481" s="492">
        <v>2980.0</v>
      </c>
      <c r="G2481" s="488" t="s">
        <v>1515</v>
      </c>
      <c r="H2481" s="492">
        <v>2980.0</v>
      </c>
      <c r="I2481" s="488" t="s">
        <v>1515</v>
      </c>
      <c r="J2481" s="488" t="s">
        <v>1516</v>
      </c>
      <c r="K2481" s="488" t="s">
        <v>1517</v>
      </c>
      <c r="L2481" s="488" t="s">
        <v>15962</v>
      </c>
      <c r="M2481" s="488" t="s">
        <v>15963</v>
      </c>
      <c r="N2481" s="488" t="s">
        <v>1520</v>
      </c>
      <c r="O2481" s="488" t="s">
        <v>1521</v>
      </c>
      <c r="P2481" s="488" t="s">
        <v>1554</v>
      </c>
      <c r="Q2481" s="488" t="s">
        <v>1523</v>
      </c>
      <c r="R2481" s="495" t="s">
        <v>1524</v>
      </c>
      <c r="S2481" s="494"/>
      <c r="T2481" s="494"/>
      <c r="U2481" s="488" t="s">
        <v>15964</v>
      </c>
      <c r="AB2481" s="488" t="s">
        <v>15965</v>
      </c>
      <c r="AC2481" s="496">
        <v>8.08E9</v>
      </c>
      <c r="AD2481" s="497"/>
      <c r="AE2481" s="497"/>
      <c r="AF2481" s="497"/>
      <c r="AG2481" s="497"/>
      <c r="AH2481" s="497"/>
      <c r="AI2481" s="494"/>
      <c r="AJ2481" s="488" t="s">
        <v>1527</v>
      </c>
      <c r="AK2481" s="498"/>
      <c r="AL2481" s="499"/>
      <c r="AM2481" s="488" t="s">
        <v>15966</v>
      </c>
      <c r="AO2481" s="497"/>
      <c r="AP2481" s="494"/>
      <c r="AQ2481" s="494"/>
      <c r="AR2481" s="494"/>
      <c r="AS2481" s="494"/>
      <c r="AT2481" s="488" t="s">
        <v>1529</v>
      </c>
      <c r="AU2481" s="492">
        <v>5060.0</v>
      </c>
      <c r="AV2481" s="492">
        <v>10.0</v>
      </c>
      <c r="AW2481" s="492">
        <v>2025.0</v>
      </c>
      <c r="AX2481" s="488" t="s">
        <v>1587</v>
      </c>
      <c r="AY2481" s="488" t="s">
        <v>1597</v>
      </c>
      <c r="AZ2481" s="488" t="s">
        <v>1531</v>
      </c>
    </row>
    <row r="2482" hidden="1">
      <c r="A2482" s="488" t="s">
        <v>15967</v>
      </c>
      <c r="B2482" s="488" t="s">
        <v>15968</v>
      </c>
      <c r="C2482" s="488" t="s">
        <v>1513</v>
      </c>
      <c r="D2482" s="488" t="s">
        <v>1514</v>
      </c>
      <c r="E2482" s="491">
        <v>45821.08263888889</v>
      </c>
      <c r="F2482" s="492">
        <v>9800.0</v>
      </c>
      <c r="G2482" s="488" t="s">
        <v>1515</v>
      </c>
      <c r="H2482" s="492">
        <v>9800.0</v>
      </c>
      <c r="I2482" s="488" t="s">
        <v>1515</v>
      </c>
      <c r="J2482" s="488" t="s">
        <v>1516</v>
      </c>
      <c r="K2482" s="488" t="s">
        <v>1517</v>
      </c>
      <c r="L2482" s="488" t="s">
        <v>15969</v>
      </c>
      <c r="M2482" s="488" t="s">
        <v>15970</v>
      </c>
      <c r="N2482" s="488" t="s">
        <v>1520</v>
      </c>
      <c r="O2482" s="488" t="s">
        <v>1521</v>
      </c>
      <c r="P2482" s="488" t="s">
        <v>1554</v>
      </c>
      <c r="Q2482" s="488" t="s">
        <v>1523</v>
      </c>
      <c r="R2482" s="495" t="s">
        <v>1524</v>
      </c>
      <c r="S2482" s="494"/>
      <c r="T2482" s="494"/>
      <c r="U2482" s="488" t="s">
        <v>15971</v>
      </c>
      <c r="AB2482" s="488" t="s">
        <v>15972</v>
      </c>
      <c r="AC2482" s="496">
        <v>9.02E9</v>
      </c>
      <c r="AD2482" s="497"/>
      <c r="AE2482" s="497"/>
      <c r="AF2482" s="497"/>
      <c r="AG2482" s="497"/>
      <c r="AH2482" s="497"/>
      <c r="AI2482" s="494"/>
      <c r="AJ2482" s="488" t="s">
        <v>1527</v>
      </c>
      <c r="AK2482" s="498"/>
      <c r="AL2482" s="499"/>
      <c r="AM2482" s="488" t="s">
        <v>15973</v>
      </c>
      <c r="AP2482" s="494"/>
      <c r="AQ2482" s="494"/>
      <c r="AR2482" s="494"/>
      <c r="AS2482" s="494"/>
      <c r="AT2482" s="488" t="s">
        <v>1558</v>
      </c>
      <c r="AU2482" s="492">
        <v>7918.0</v>
      </c>
      <c r="AV2482" s="492">
        <v>1.0</v>
      </c>
      <c r="AW2482" s="492">
        <v>2029.0</v>
      </c>
      <c r="AX2482" s="488" t="s">
        <v>1587</v>
      </c>
      <c r="AY2482" s="488" t="s">
        <v>1688</v>
      </c>
      <c r="AZ2482" s="488" t="s">
        <v>1531</v>
      </c>
    </row>
    <row r="2483" hidden="1">
      <c r="A2483" s="488" t="s">
        <v>15974</v>
      </c>
      <c r="B2483" s="488" t="s">
        <v>15968</v>
      </c>
      <c r="C2483" s="488" t="s">
        <v>1513</v>
      </c>
      <c r="D2483" s="488" t="s">
        <v>1514</v>
      </c>
      <c r="E2483" s="491">
        <v>45821.07777777778</v>
      </c>
      <c r="F2483" s="492">
        <v>2980.0</v>
      </c>
      <c r="G2483" s="488" t="s">
        <v>1515</v>
      </c>
      <c r="H2483" s="492">
        <v>2980.0</v>
      </c>
      <c r="I2483" s="488" t="s">
        <v>1515</v>
      </c>
      <c r="J2483" s="488" t="s">
        <v>1516</v>
      </c>
      <c r="K2483" s="488" t="s">
        <v>1517</v>
      </c>
      <c r="L2483" s="488" t="s">
        <v>15969</v>
      </c>
      <c r="M2483" s="488" t="s">
        <v>15975</v>
      </c>
      <c r="N2483" s="488" t="s">
        <v>1520</v>
      </c>
      <c r="O2483" s="488" t="s">
        <v>1521</v>
      </c>
      <c r="P2483" s="488" t="s">
        <v>1554</v>
      </c>
      <c r="Q2483" s="488" t="s">
        <v>1523</v>
      </c>
      <c r="R2483" s="495" t="s">
        <v>1524</v>
      </c>
      <c r="S2483" s="494"/>
      <c r="T2483" s="494"/>
      <c r="U2483" s="488" t="s">
        <v>15976</v>
      </c>
      <c r="AB2483" s="488" t="s">
        <v>15972</v>
      </c>
      <c r="AC2483" s="496">
        <v>9.02E9</v>
      </c>
      <c r="AD2483" s="497"/>
      <c r="AE2483" s="497"/>
      <c r="AF2483" s="497"/>
      <c r="AG2483" s="497"/>
      <c r="AH2483" s="497"/>
      <c r="AI2483" s="494"/>
      <c r="AJ2483" s="488" t="s">
        <v>1527</v>
      </c>
      <c r="AK2483" s="498"/>
      <c r="AL2483" s="499"/>
      <c r="AM2483" s="488" t="s">
        <v>15973</v>
      </c>
      <c r="AP2483" s="494"/>
      <c r="AQ2483" s="494"/>
      <c r="AR2483" s="494"/>
      <c r="AS2483" s="494"/>
      <c r="AT2483" s="488" t="s">
        <v>1558</v>
      </c>
      <c r="AU2483" s="492">
        <v>7918.0</v>
      </c>
      <c r="AV2483" s="492">
        <v>1.0</v>
      </c>
      <c r="AW2483" s="492">
        <v>2029.0</v>
      </c>
      <c r="AX2483" s="488" t="s">
        <v>1587</v>
      </c>
      <c r="AY2483" s="488" t="s">
        <v>1688</v>
      </c>
      <c r="AZ2483" s="488" t="s">
        <v>1531</v>
      </c>
    </row>
    <row r="2484" hidden="1">
      <c r="A2484" s="488" t="s">
        <v>15977</v>
      </c>
      <c r="B2484" s="488" t="s">
        <v>15978</v>
      </c>
      <c r="C2484" s="488" t="s">
        <v>1513</v>
      </c>
      <c r="D2484" s="488" t="s">
        <v>1514</v>
      </c>
      <c r="E2484" s="491">
        <v>45821.02569444444</v>
      </c>
      <c r="F2484" s="492">
        <v>2980.0</v>
      </c>
      <c r="G2484" s="488" t="s">
        <v>1515</v>
      </c>
      <c r="H2484" s="492">
        <v>2980.0</v>
      </c>
      <c r="I2484" s="488" t="s">
        <v>1515</v>
      </c>
      <c r="J2484" s="488" t="s">
        <v>1516</v>
      </c>
      <c r="K2484" s="488" t="s">
        <v>1517</v>
      </c>
      <c r="L2484" s="488" t="s">
        <v>15979</v>
      </c>
      <c r="M2484" s="488" t="s">
        <v>15980</v>
      </c>
      <c r="N2484" s="488" t="s">
        <v>1520</v>
      </c>
      <c r="O2484" s="488" t="s">
        <v>1521</v>
      </c>
      <c r="P2484" s="488" t="s">
        <v>1545</v>
      </c>
      <c r="Q2484" s="488" t="s">
        <v>1523</v>
      </c>
      <c r="R2484" s="495" t="s">
        <v>1524</v>
      </c>
      <c r="S2484" s="494"/>
      <c r="T2484" s="494"/>
      <c r="U2484" s="488" t="s">
        <v>15981</v>
      </c>
      <c r="AB2484" s="488" t="s">
        <v>15982</v>
      </c>
      <c r="AC2484" s="496">
        <v>9.09E9</v>
      </c>
      <c r="AD2484" s="497"/>
      <c r="AE2484" s="497"/>
      <c r="AF2484" s="497"/>
      <c r="AG2484" s="497"/>
      <c r="AH2484" s="497"/>
      <c r="AI2484" s="494"/>
      <c r="AJ2484" s="488" t="s">
        <v>1527</v>
      </c>
      <c r="AK2484" s="498"/>
      <c r="AL2484" s="499"/>
      <c r="AM2484" s="488" t="s">
        <v>15983</v>
      </c>
      <c r="AP2484" s="494"/>
      <c r="AQ2484" s="494"/>
      <c r="AR2484" s="494"/>
      <c r="AS2484" s="494"/>
      <c r="AT2484" s="488" t="s">
        <v>1529</v>
      </c>
      <c r="AU2484" s="492">
        <v>109.0</v>
      </c>
      <c r="AV2484" s="492">
        <v>12.0</v>
      </c>
      <c r="AW2484" s="492">
        <v>2030.0</v>
      </c>
      <c r="AX2484" s="488" t="s">
        <v>1549</v>
      </c>
      <c r="AY2484" s="488" t="s">
        <v>1784</v>
      </c>
      <c r="AZ2484" s="488" t="s">
        <v>1531</v>
      </c>
    </row>
    <row r="2485" hidden="1">
      <c r="A2485" s="488" t="s">
        <v>15984</v>
      </c>
      <c r="B2485" s="488" t="s">
        <v>15985</v>
      </c>
      <c r="C2485" s="488" t="s">
        <v>1513</v>
      </c>
      <c r="D2485" s="488" t="s">
        <v>1514</v>
      </c>
      <c r="E2485" s="491">
        <v>45821.02222222222</v>
      </c>
      <c r="F2485" s="492">
        <v>2980.0</v>
      </c>
      <c r="G2485" s="488" t="s">
        <v>1515</v>
      </c>
      <c r="H2485" s="492">
        <v>2980.0</v>
      </c>
      <c r="I2485" s="488" t="s">
        <v>1515</v>
      </c>
      <c r="J2485" s="488" t="s">
        <v>1516</v>
      </c>
      <c r="K2485" s="488" t="s">
        <v>1517</v>
      </c>
      <c r="L2485" s="488" t="s">
        <v>15986</v>
      </c>
      <c r="M2485" s="488" t="s">
        <v>15987</v>
      </c>
      <c r="N2485" s="488" t="s">
        <v>1520</v>
      </c>
      <c r="O2485" s="488" t="s">
        <v>1521</v>
      </c>
      <c r="P2485" s="488" t="s">
        <v>1554</v>
      </c>
      <c r="Q2485" s="488" t="s">
        <v>1523</v>
      </c>
      <c r="R2485" s="495" t="s">
        <v>1524</v>
      </c>
      <c r="S2485" s="494"/>
      <c r="T2485" s="494"/>
      <c r="U2485" s="488" t="s">
        <v>15988</v>
      </c>
      <c r="AB2485" s="488" t="s">
        <v>15989</v>
      </c>
      <c r="AC2485" s="496">
        <v>8.05E9</v>
      </c>
      <c r="AD2485" s="497"/>
      <c r="AE2485" s="497"/>
      <c r="AF2485" s="497"/>
      <c r="AG2485" s="497"/>
      <c r="AH2485" s="497"/>
      <c r="AI2485" s="494"/>
      <c r="AJ2485" s="488" t="s">
        <v>1527</v>
      </c>
      <c r="AK2485" s="498"/>
      <c r="AL2485" s="499"/>
      <c r="AM2485" s="488" t="s">
        <v>15990</v>
      </c>
      <c r="AO2485" s="494"/>
      <c r="AP2485" s="494"/>
      <c r="AQ2485" s="494"/>
      <c r="AR2485" s="494"/>
      <c r="AS2485" s="494"/>
      <c r="AT2485" s="488" t="s">
        <v>1529</v>
      </c>
      <c r="AU2485" s="492">
        <v>4626.0</v>
      </c>
      <c r="AV2485" s="492">
        <v>10.0</v>
      </c>
      <c r="AW2485" s="492">
        <v>2029.0</v>
      </c>
      <c r="AX2485" s="488" t="s">
        <v>1634</v>
      </c>
      <c r="AY2485" s="488" t="s">
        <v>1831</v>
      </c>
      <c r="AZ2485" s="488" t="s">
        <v>1531</v>
      </c>
    </row>
    <row r="2486" hidden="1">
      <c r="A2486" s="488" t="s">
        <v>15991</v>
      </c>
      <c r="B2486" s="488" t="s">
        <v>15992</v>
      </c>
      <c r="C2486" s="488" t="s">
        <v>1513</v>
      </c>
      <c r="D2486" s="488" t="s">
        <v>1514</v>
      </c>
      <c r="E2486" s="491">
        <v>45820.99722222222</v>
      </c>
      <c r="F2486" s="492">
        <v>2980.0</v>
      </c>
      <c r="G2486" s="488" t="s">
        <v>1515</v>
      </c>
      <c r="H2486" s="492">
        <v>2980.0</v>
      </c>
      <c r="I2486" s="488" t="s">
        <v>1515</v>
      </c>
      <c r="J2486" s="488" t="s">
        <v>1516</v>
      </c>
      <c r="K2486" s="488" t="s">
        <v>1517</v>
      </c>
      <c r="L2486" s="488" t="s">
        <v>15993</v>
      </c>
      <c r="M2486" s="488" t="s">
        <v>15994</v>
      </c>
      <c r="N2486" s="488" t="s">
        <v>1520</v>
      </c>
      <c r="O2486" s="488" t="s">
        <v>1521</v>
      </c>
      <c r="P2486" s="488" t="s">
        <v>1522</v>
      </c>
      <c r="Q2486" s="488" t="s">
        <v>1523</v>
      </c>
      <c r="R2486" s="495" t="s">
        <v>1524</v>
      </c>
      <c r="S2486" s="494"/>
      <c r="T2486" s="494"/>
      <c r="U2486" s="488" t="s">
        <v>15995</v>
      </c>
      <c r="AB2486" s="488" t="s">
        <v>15996</v>
      </c>
      <c r="AC2486" s="496">
        <v>9.09E9</v>
      </c>
      <c r="AD2486" s="497"/>
      <c r="AE2486" s="497"/>
      <c r="AF2486" s="497"/>
      <c r="AG2486" s="497"/>
      <c r="AH2486" s="497"/>
      <c r="AI2486" s="494"/>
      <c r="AJ2486" s="488" t="s">
        <v>1527</v>
      </c>
      <c r="AK2486" s="498"/>
      <c r="AL2486" s="499"/>
      <c r="AM2486" s="488" t="s">
        <v>15997</v>
      </c>
      <c r="AO2486" s="494"/>
      <c r="AP2486" s="494"/>
      <c r="AQ2486" s="494"/>
      <c r="AR2486" s="494"/>
      <c r="AS2486" s="494"/>
      <c r="AT2486" s="488" t="s">
        <v>1529</v>
      </c>
      <c r="AU2486" s="492">
        <v>1002.0</v>
      </c>
      <c r="AV2486" s="492">
        <v>5.0</v>
      </c>
      <c r="AW2486" s="492">
        <v>2027.0</v>
      </c>
      <c r="AX2486" s="488" t="s">
        <v>1549</v>
      </c>
      <c r="AY2486" s="488" t="s">
        <v>2292</v>
      </c>
      <c r="AZ2486" s="488" t="s">
        <v>1531</v>
      </c>
    </row>
    <row r="2487" hidden="1">
      <c r="A2487" s="488" t="s">
        <v>15998</v>
      </c>
      <c r="B2487" s="488" t="s">
        <v>15999</v>
      </c>
      <c r="C2487" s="488" t="s">
        <v>1513</v>
      </c>
      <c r="D2487" s="488" t="s">
        <v>1514</v>
      </c>
      <c r="E2487" s="491">
        <v>45820.99444444444</v>
      </c>
      <c r="F2487" s="492">
        <v>2980.0</v>
      </c>
      <c r="G2487" s="488" t="s">
        <v>1515</v>
      </c>
      <c r="H2487" s="492">
        <v>2980.0</v>
      </c>
      <c r="I2487" s="488" t="s">
        <v>1515</v>
      </c>
      <c r="J2487" s="488" t="s">
        <v>1516</v>
      </c>
      <c r="K2487" s="488" t="s">
        <v>1517</v>
      </c>
      <c r="L2487" s="488" t="s">
        <v>16000</v>
      </c>
      <c r="M2487" s="488" t="s">
        <v>16001</v>
      </c>
      <c r="N2487" s="488" t="s">
        <v>1520</v>
      </c>
      <c r="O2487" s="488" t="s">
        <v>1521</v>
      </c>
      <c r="P2487" s="488" t="s">
        <v>1554</v>
      </c>
      <c r="Q2487" s="488" t="s">
        <v>1523</v>
      </c>
      <c r="R2487" s="495" t="s">
        <v>1524</v>
      </c>
      <c r="S2487" s="494"/>
      <c r="T2487" s="494"/>
      <c r="U2487" s="488" t="s">
        <v>16002</v>
      </c>
      <c r="AB2487" s="488" t="s">
        <v>16003</v>
      </c>
      <c r="AC2487" s="496">
        <v>8.02E9</v>
      </c>
      <c r="AD2487" s="497"/>
      <c r="AE2487" s="497"/>
      <c r="AF2487" s="497"/>
      <c r="AG2487" s="497"/>
      <c r="AH2487" s="497"/>
      <c r="AI2487" s="494"/>
      <c r="AJ2487" s="488" t="s">
        <v>1527</v>
      </c>
      <c r="AK2487" s="498"/>
      <c r="AL2487" s="499"/>
      <c r="AM2487" s="488" t="s">
        <v>16004</v>
      </c>
      <c r="AO2487" s="494"/>
      <c r="AP2487" s="494"/>
      <c r="AQ2487" s="494"/>
      <c r="AR2487" s="494"/>
      <c r="AS2487" s="494"/>
      <c r="AT2487" s="488" t="s">
        <v>1558</v>
      </c>
      <c r="AU2487" s="492">
        <v>3808.0</v>
      </c>
      <c r="AV2487" s="492">
        <v>5.0</v>
      </c>
      <c r="AW2487" s="492">
        <v>2028.0</v>
      </c>
      <c r="AX2487" s="488" t="s">
        <v>1587</v>
      </c>
      <c r="AY2487" s="488" t="s">
        <v>1823</v>
      </c>
      <c r="AZ2487" s="488" t="s">
        <v>1531</v>
      </c>
    </row>
    <row r="2488" hidden="1">
      <c r="A2488" s="488" t="s">
        <v>16005</v>
      </c>
      <c r="B2488" s="488" t="s">
        <v>16006</v>
      </c>
      <c r="C2488" s="488" t="s">
        <v>1513</v>
      </c>
      <c r="D2488" s="488" t="s">
        <v>1514</v>
      </c>
      <c r="E2488" s="491">
        <v>45820.96388888889</v>
      </c>
      <c r="F2488" s="492">
        <v>9800.0</v>
      </c>
      <c r="G2488" s="488" t="s">
        <v>1515</v>
      </c>
      <c r="H2488" s="492">
        <v>9800.0</v>
      </c>
      <c r="I2488" s="488" t="s">
        <v>1515</v>
      </c>
      <c r="J2488" s="488" t="s">
        <v>1516</v>
      </c>
      <c r="K2488" s="488" t="s">
        <v>1517</v>
      </c>
      <c r="L2488" s="488" t="s">
        <v>16007</v>
      </c>
      <c r="M2488" s="488" t="s">
        <v>16008</v>
      </c>
      <c r="N2488" s="488" t="s">
        <v>1520</v>
      </c>
      <c r="O2488" s="488" t="s">
        <v>1521</v>
      </c>
      <c r="P2488" s="488" t="s">
        <v>1724</v>
      </c>
      <c r="Q2488" s="488" t="s">
        <v>1523</v>
      </c>
      <c r="R2488" s="495" t="s">
        <v>1524</v>
      </c>
      <c r="S2488" s="494"/>
      <c r="T2488" s="494"/>
      <c r="U2488" s="488" t="s">
        <v>16009</v>
      </c>
      <c r="AB2488" s="488" t="s">
        <v>16010</v>
      </c>
      <c r="AC2488" s="496">
        <v>9.06E9</v>
      </c>
      <c r="AD2488" s="497"/>
      <c r="AE2488" s="497"/>
      <c r="AF2488" s="497"/>
      <c r="AG2488" s="497"/>
      <c r="AH2488" s="497"/>
      <c r="AI2488" s="494"/>
      <c r="AJ2488" s="488" t="s">
        <v>1527</v>
      </c>
      <c r="AK2488" s="498"/>
      <c r="AL2488" s="499"/>
      <c r="AM2488" s="488" t="s">
        <v>16011</v>
      </c>
      <c r="AO2488" s="494"/>
      <c r="AP2488" s="494"/>
      <c r="AQ2488" s="494"/>
      <c r="AR2488" s="494"/>
      <c r="AS2488" s="494"/>
      <c r="AT2488" s="488" t="s">
        <v>1529</v>
      </c>
      <c r="AU2488" s="492">
        <v>1007.0</v>
      </c>
      <c r="AV2488" s="492">
        <v>5.0</v>
      </c>
      <c r="AW2488" s="492">
        <v>2028.0</v>
      </c>
      <c r="AX2488" s="488" t="s">
        <v>1728</v>
      </c>
      <c r="AY2488" s="488" t="s">
        <v>1729</v>
      </c>
      <c r="AZ2488" s="488" t="s">
        <v>1531</v>
      </c>
    </row>
    <row r="2489" hidden="1">
      <c r="A2489" s="488" t="s">
        <v>16012</v>
      </c>
      <c r="B2489" s="488" t="s">
        <v>16006</v>
      </c>
      <c r="C2489" s="488" t="s">
        <v>1513</v>
      </c>
      <c r="D2489" s="488" t="s">
        <v>1514</v>
      </c>
      <c r="E2489" s="491">
        <v>45820.95763888889</v>
      </c>
      <c r="F2489" s="492">
        <v>2980.0</v>
      </c>
      <c r="G2489" s="488" t="s">
        <v>1515</v>
      </c>
      <c r="H2489" s="492">
        <v>2980.0</v>
      </c>
      <c r="I2489" s="488" t="s">
        <v>1515</v>
      </c>
      <c r="J2489" s="488" t="s">
        <v>1516</v>
      </c>
      <c r="K2489" s="488" t="s">
        <v>1517</v>
      </c>
      <c r="L2489" s="488" t="s">
        <v>16007</v>
      </c>
      <c r="M2489" s="488" t="s">
        <v>16013</v>
      </c>
      <c r="N2489" s="488" t="s">
        <v>1520</v>
      </c>
      <c r="O2489" s="488" t="s">
        <v>1521</v>
      </c>
      <c r="P2489" s="488" t="s">
        <v>1724</v>
      </c>
      <c r="Q2489" s="488" t="s">
        <v>1523</v>
      </c>
      <c r="R2489" s="495" t="s">
        <v>1524</v>
      </c>
      <c r="S2489" s="494"/>
      <c r="T2489" s="494"/>
      <c r="U2489" s="488" t="s">
        <v>16014</v>
      </c>
      <c r="AB2489" s="488" t="s">
        <v>16010</v>
      </c>
      <c r="AC2489" s="496">
        <v>9.06E9</v>
      </c>
      <c r="AD2489" s="497"/>
      <c r="AE2489" s="497"/>
      <c r="AF2489" s="497"/>
      <c r="AG2489" s="497"/>
      <c r="AH2489" s="497"/>
      <c r="AI2489" s="494"/>
      <c r="AJ2489" s="488" t="s">
        <v>1527</v>
      </c>
      <c r="AK2489" s="497"/>
      <c r="AL2489" s="497"/>
      <c r="AM2489" s="488" t="s">
        <v>16011</v>
      </c>
      <c r="AO2489" s="497"/>
      <c r="AP2489" s="494"/>
      <c r="AQ2489" s="494"/>
      <c r="AR2489" s="494"/>
      <c r="AS2489" s="494"/>
      <c r="AT2489" s="488" t="s">
        <v>1529</v>
      </c>
      <c r="AU2489" s="492">
        <v>1007.0</v>
      </c>
      <c r="AV2489" s="492">
        <v>5.0</v>
      </c>
      <c r="AW2489" s="492">
        <v>2028.0</v>
      </c>
      <c r="AX2489" s="488" t="s">
        <v>1728</v>
      </c>
      <c r="AY2489" s="488" t="s">
        <v>1729</v>
      </c>
      <c r="AZ2489" s="488" t="s">
        <v>1531</v>
      </c>
    </row>
    <row r="2490" hidden="1">
      <c r="A2490" s="488" t="s">
        <v>16015</v>
      </c>
      <c r="B2490" s="488" t="s">
        <v>16016</v>
      </c>
      <c r="C2490" s="488" t="s">
        <v>1513</v>
      </c>
      <c r="D2490" s="488" t="s">
        <v>1514</v>
      </c>
      <c r="E2490" s="491">
        <v>45820.95625</v>
      </c>
      <c r="F2490" s="492">
        <v>2980.0</v>
      </c>
      <c r="G2490" s="488" t="s">
        <v>1515</v>
      </c>
      <c r="H2490" s="492">
        <v>2980.0</v>
      </c>
      <c r="I2490" s="488" t="s">
        <v>1515</v>
      </c>
      <c r="J2490" s="488" t="s">
        <v>1516</v>
      </c>
      <c r="K2490" s="488" t="s">
        <v>1517</v>
      </c>
      <c r="L2490" s="488" t="s">
        <v>16017</v>
      </c>
      <c r="M2490" s="488" t="s">
        <v>16018</v>
      </c>
      <c r="N2490" s="488" t="s">
        <v>1520</v>
      </c>
      <c r="O2490" s="488" t="s">
        <v>1521</v>
      </c>
      <c r="P2490" s="488" t="s">
        <v>1554</v>
      </c>
      <c r="Q2490" s="488" t="s">
        <v>1523</v>
      </c>
      <c r="R2490" s="495" t="s">
        <v>1524</v>
      </c>
      <c r="S2490" s="494"/>
      <c r="T2490" s="494"/>
      <c r="U2490" s="488" t="s">
        <v>16019</v>
      </c>
      <c r="AB2490" s="488" t="s">
        <v>16020</v>
      </c>
      <c r="AC2490" s="496">
        <v>8.05E9</v>
      </c>
      <c r="AD2490" s="497"/>
      <c r="AE2490" s="497"/>
      <c r="AF2490" s="497"/>
      <c r="AG2490" s="497"/>
      <c r="AH2490" s="497"/>
      <c r="AI2490" s="494"/>
      <c r="AJ2490" s="488" t="s">
        <v>1527</v>
      </c>
      <c r="AK2490" s="498"/>
      <c r="AL2490" s="499"/>
      <c r="AM2490" s="488" t="s">
        <v>16021</v>
      </c>
      <c r="AO2490" s="494"/>
      <c r="AP2490" s="494"/>
      <c r="AQ2490" s="494"/>
      <c r="AR2490" s="494"/>
      <c r="AS2490" s="494"/>
      <c r="AT2490" s="488" t="s">
        <v>1529</v>
      </c>
      <c r="AU2490" s="492">
        <v>5105.0</v>
      </c>
      <c r="AV2490" s="492">
        <v>4.0</v>
      </c>
      <c r="AW2490" s="492">
        <v>2028.0</v>
      </c>
      <c r="AX2490" s="488" t="s">
        <v>1539</v>
      </c>
      <c r="AY2490" s="488" t="s">
        <v>1831</v>
      </c>
      <c r="AZ2490" s="488" t="s">
        <v>1531</v>
      </c>
    </row>
    <row r="2491" hidden="1">
      <c r="A2491" s="488" t="s">
        <v>16022</v>
      </c>
      <c r="B2491" s="488" t="s">
        <v>16023</v>
      </c>
      <c r="C2491" s="488" t="s">
        <v>1513</v>
      </c>
      <c r="D2491" s="488" t="s">
        <v>1514</v>
      </c>
      <c r="E2491" s="491">
        <v>45820.94930555556</v>
      </c>
      <c r="F2491" s="492">
        <v>9800.0</v>
      </c>
      <c r="G2491" s="488" t="s">
        <v>1515</v>
      </c>
      <c r="H2491" s="492">
        <v>9800.0</v>
      </c>
      <c r="I2491" s="488" t="s">
        <v>1515</v>
      </c>
      <c r="J2491" s="488" t="s">
        <v>1516</v>
      </c>
      <c r="K2491" s="488" t="s">
        <v>1517</v>
      </c>
      <c r="L2491" s="488" t="s">
        <v>16024</v>
      </c>
      <c r="M2491" s="488" t="s">
        <v>16025</v>
      </c>
      <c r="N2491" s="488" t="s">
        <v>1520</v>
      </c>
      <c r="O2491" s="488" t="s">
        <v>1521</v>
      </c>
      <c r="P2491" s="488" t="s">
        <v>1554</v>
      </c>
      <c r="Q2491" s="488" t="s">
        <v>1523</v>
      </c>
      <c r="R2491" s="495" t="s">
        <v>1524</v>
      </c>
      <c r="S2491" s="494"/>
      <c r="T2491" s="494"/>
      <c r="U2491" s="488" t="s">
        <v>16026</v>
      </c>
      <c r="AB2491" s="488" t="s">
        <v>16027</v>
      </c>
      <c r="AC2491" s="496">
        <v>7.04E9</v>
      </c>
      <c r="AD2491" s="497"/>
      <c r="AE2491" s="497"/>
      <c r="AF2491" s="497"/>
      <c r="AG2491" s="497"/>
      <c r="AH2491" s="497"/>
      <c r="AI2491" s="494"/>
      <c r="AJ2491" s="488" t="s">
        <v>1527</v>
      </c>
      <c r="AK2491" s="498"/>
      <c r="AL2491" s="499"/>
      <c r="AM2491" s="488" t="s">
        <v>16028</v>
      </c>
      <c r="AP2491" s="494"/>
      <c r="AQ2491" s="494"/>
      <c r="AR2491" s="494"/>
      <c r="AS2491" s="494"/>
      <c r="AT2491" s="488" t="s">
        <v>1529</v>
      </c>
      <c r="AU2491" s="492">
        <v>8375.0</v>
      </c>
      <c r="AV2491" s="492">
        <v>4.0</v>
      </c>
      <c r="AW2491" s="492">
        <v>2031.0</v>
      </c>
      <c r="AX2491" s="488" t="s">
        <v>1587</v>
      </c>
      <c r="AY2491" s="488" t="s">
        <v>1588</v>
      </c>
      <c r="AZ2491" s="488" t="s">
        <v>1531</v>
      </c>
    </row>
    <row r="2492" hidden="1">
      <c r="A2492" s="488" t="s">
        <v>16029</v>
      </c>
      <c r="B2492" s="488" t="s">
        <v>16023</v>
      </c>
      <c r="C2492" s="488" t="s">
        <v>1513</v>
      </c>
      <c r="D2492" s="488" t="s">
        <v>1514</v>
      </c>
      <c r="E2492" s="491">
        <v>45820.94583333333</v>
      </c>
      <c r="F2492" s="492">
        <v>2980.0</v>
      </c>
      <c r="G2492" s="488" t="s">
        <v>1515</v>
      </c>
      <c r="H2492" s="492">
        <v>2980.0</v>
      </c>
      <c r="I2492" s="488" t="s">
        <v>1515</v>
      </c>
      <c r="J2492" s="488" t="s">
        <v>1516</v>
      </c>
      <c r="K2492" s="488" t="s">
        <v>1517</v>
      </c>
      <c r="L2492" s="488" t="s">
        <v>16024</v>
      </c>
      <c r="M2492" s="488" t="s">
        <v>16030</v>
      </c>
      <c r="N2492" s="488" t="s">
        <v>1520</v>
      </c>
      <c r="O2492" s="488" t="s">
        <v>1521</v>
      </c>
      <c r="P2492" s="488" t="s">
        <v>1554</v>
      </c>
      <c r="Q2492" s="488" t="s">
        <v>1523</v>
      </c>
      <c r="R2492" s="495" t="s">
        <v>1524</v>
      </c>
      <c r="S2492" s="494"/>
      <c r="T2492" s="494"/>
      <c r="U2492" s="488" t="s">
        <v>16031</v>
      </c>
      <c r="AB2492" s="488" t="s">
        <v>16027</v>
      </c>
      <c r="AC2492" s="496">
        <v>7.04E9</v>
      </c>
      <c r="AD2492" s="497"/>
      <c r="AE2492" s="497"/>
      <c r="AF2492" s="497"/>
      <c r="AG2492" s="497"/>
      <c r="AH2492" s="497"/>
      <c r="AI2492" s="494"/>
      <c r="AJ2492" s="488" t="s">
        <v>1527</v>
      </c>
      <c r="AK2492" s="498"/>
      <c r="AL2492" s="499"/>
      <c r="AM2492" s="488" t="s">
        <v>16028</v>
      </c>
      <c r="AP2492" s="494"/>
      <c r="AQ2492" s="494"/>
      <c r="AR2492" s="494"/>
      <c r="AS2492" s="494"/>
      <c r="AT2492" s="488" t="s">
        <v>1529</v>
      </c>
      <c r="AU2492" s="492">
        <v>8375.0</v>
      </c>
      <c r="AV2492" s="492">
        <v>4.0</v>
      </c>
      <c r="AW2492" s="492">
        <v>2031.0</v>
      </c>
      <c r="AX2492" s="488" t="s">
        <v>1587</v>
      </c>
      <c r="AY2492" s="488" t="s">
        <v>1588</v>
      </c>
      <c r="AZ2492" s="488" t="s">
        <v>1531</v>
      </c>
    </row>
    <row r="2493" hidden="1">
      <c r="A2493" s="488" t="s">
        <v>16032</v>
      </c>
      <c r="B2493" s="488" t="s">
        <v>16033</v>
      </c>
      <c r="C2493" s="488" t="s">
        <v>1513</v>
      </c>
      <c r="D2493" s="488" t="s">
        <v>1514</v>
      </c>
      <c r="E2493" s="491">
        <v>45820.93263888889</v>
      </c>
      <c r="F2493" s="492">
        <v>2980.0</v>
      </c>
      <c r="G2493" s="488" t="s">
        <v>1515</v>
      </c>
      <c r="H2493" s="492">
        <v>2980.0</v>
      </c>
      <c r="I2493" s="488" t="s">
        <v>1515</v>
      </c>
      <c r="J2493" s="488" t="s">
        <v>1516</v>
      </c>
      <c r="K2493" s="488" t="s">
        <v>1517</v>
      </c>
      <c r="L2493" s="488" t="s">
        <v>16034</v>
      </c>
      <c r="M2493" s="488" t="s">
        <v>16035</v>
      </c>
      <c r="N2493" s="488" t="s">
        <v>1520</v>
      </c>
      <c r="O2493" s="488" t="s">
        <v>1521</v>
      </c>
      <c r="P2493" s="488" t="s">
        <v>1554</v>
      </c>
      <c r="Q2493" s="488" t="s">
        <v>1523</v>
      </c>
      <c r="R2493" s="495" t="s">
        <v>1524</v>
      </c>
      <c r="S2493" s="494"/>
      <c r="T2493" s="494"/>
      <c r="U2493" s="488" t="s">
        <v>16036</v>
      </c>
      <c r="AB2493" s="488" t="s">
        <v>16037</v>
      </c>
      <c r="AC2493" s="496">
        <v>8.04E9</v>
      </c>
      <c r="AD2493" s="497"/>
      <c r="AE2493" s="497"/>
      <c r="AF2493" s="497"/>
      <c r="AG2493" s="497"/>
      <c r="AH2493" s="497"/>
      <c r="AI2493" s="494"/>
      <c r="AJ2493" s="488" t="s">
        <v>1527</v>
      </c>
      <c r="AK2493" s="498"/>
      <c r="AL2493" s="499"/>
      <c r="AM2493" s="488" t="s">
        <v>16038</v>
      </c>
      <c r="AO2493" s="494"/>
      <c r="AP2493" s="494"/>
      <c r="AQ2493" s="494"/>
      <c r="AR2493" s="494"/>
      <c r="AS2493" s="494"/>
      <c r="AT2493" s="488" t="s">
        <v>1529</v>
      </c>
      <c r="AU2493" s="492">
        <v>3302.0</v>
      </c>
      <c r="AV2493" s="492">
        <v>6.0</v>
      </c>
      <c r="AW2493" s="492">
        <v>2028.0</v>
      </c>
      <c r="AX2493" s="488" t="s">
        <v>1634</v>
      </c>
      <c r="AY2493" s="488" t="s">
        <v>1831</v>
      </c>
      <c r="AZ2493" s="488" t="s">
        <v>1531</v>
      </c>
    </row>
    <row r="2494" hidden="1">
      <c r="A2494" s="488" t="s">
        <v>16039</v>
      </c>
      <c r="B2494" s="488" t="s">
        <v>16040</v>
      </c>
      <c r="C2494" s="488" t="s">
        <v>1513</v>
      </c>
      <c r="D2494" s="488" t="s">
        <v>1514</v>
      </c>
      <c r="E2494" s="491">
        <v>45820.92916666667</v>
      </c>
      <c r="F2494" s="492">
        <v>2980.0</v>
      </c>
      <c r="G2494" s="488" t="s">
        <v>1515</v>
      </c>
      <c r="H2494" s="492">
        <v>2980.0</v>
      </c>
      <c r="I2494" s="488" t="s">
        <v>1515</v>
      </c>
      <c r="J2494" s="488" t="s">
        <v>1516</v>
      </c>
      <c r="K2494" s="488" t="s">
        <v>1517</v>
      </c>
      <c r="L2494" s="488" t="s">
        <v>16041</v>
      </c>
      <c r="M2494" s="488" t="s">
        <v>16042</v>
      </c>
      <c r="N2494" s="488" t="s">
        <v>1520</v>
      </c>
      <c r="O2494" s="488" t="s">
        <v>1521</v>
      </c>
      <c r="P2494" s="488" t="s">
        <v>1522</v>
      </c>
      <c r="Q2494" s="488" t="s">
        <v>1523</v>
      </c>
      <c r="R2494" s="495" t="s">
        <v>1524</v>
      </c>
      <c r="S2494" s="494"/>
      <c r="T2494" s="494"/>
      <c r="U2494" s="488" t="s">
        <v>16043</v>
      </c>
      <c r="AB2494" s="488" t="s">
        <v>16044</v>
      </c>
      <c r="AC2494" s="496">
        <v>9.09E9</v>
      </c>
      <c r="AD2494" s="497"/>
      <c r="AE2494" s="497"/>
      <c r="AF2494" s="497"/>
      <c r="AG2494" s="497"/>
      <c r="AH2494" s="497"/>
      <c r="AI2494" s="494"/>
      <c r="AJ2494" s="488" t="s">
        <v>1527</v>
      </c>
      <c r="AK2494" s="498"/>
      <c r="AL2494" s="499"/>
      <c r="AM2494" s="488" t="s">
        <v>16045</v>
      </c>
      <c r="AO2494" s="494"/>
      <c r="AP2494" s="494"/>
      <c r="AQ2494" s="494"/>
      <c r="AR2494" s="494"/>
      <c r="AS2494" s="494"/>
      <c r="AT2494" s="488" t="s">
        <v>1558</v>
      </c>
      <c r="AU2494" s="492">
        <v>4853.0</v>
      </c>
      <c r="AV2494" s="492">
        <v>6.0</v>
      </c>
      <c r="AW2494" s="492">
        <v>2029.0</v>
      </c>
      <c r="AX2494" s="488" t="s">
        <v>1539</v>
      </c>
      <c r="AY2494" s="488" t="s">
        <v>1702</v>
      </c>
      <c r="AZ2494" s="488" t="s">
        <v>1531</v>
      </c>
    </row>
    <row r="2495" hidden="1">
      <c r="A2495" s="488" t="s">
        <v>16046</v>
      </c>
      <c r="B2495" s="488" t="s">
        <v>16047</v>
      </c>
      <c r="C2495" s="488" t="s">
        <v>1513</v>
      </c>
      <c r="D2495" s="488" t="s">
        <v>1514</v>
      </c>
      <c r="E2495" s="491">
        <v>45820.92638888889</v>
      </c>
      <c r="F2495" s="492">
        <v>2980.0</v>
      </c>
      <c r="G2495" s="488" t="s">
        <v>1515</v>
      </c>
      <c r="H2495" s="492">
        <v>2980.0</v>
      </c>
      <c r="I2495" s="488" t="s">
        <v>1515</v>
      </c>
      <c r="J2495" s="488" t="s">
        <v>1516</v>
      </c>
      <c r="K2495" s="488" t="s">
        <v>1517</v>
      </c>
      <c r="L2495" s="488" t="s">
        <v>16048</v>
      </c>
      <c r="M2495" s="488" t="s">
        <v>16049</v>
      </c>
      <c r="N2495" s="488" t="s">
        <v>1520</v>
      </c>
      <c r="O2495" s="488" t="s">
        <v>1521</v>
      </c>
      <c r="P2495" s="488" t="s">
        <v>1554</v>
      </c>
      <c r="Q2495" s="488" t="s">
        <v>1523</v>
      </c>
      <c r="R2495" s="495" t="s">
        <v>1524</v>
      </c>
      <c r="S2495" s="494"/>
      <c r="T2495" s="494"/>
      <c r="U2495" s="488" t="s">
        <v>16050</v>
      </c>
      <c r="AB2495" s="488" t="s">
        <v>16051</v>
      </c>
      <c r="AC2495" s="496">
        <v>9.09E9</v>
      </c>
      <c r="AD2495" s="497"/>
      <c r="AE2495" s="497"/>
      <c r="AF2495" s="497"/>
      <c r="AG2495" s="497"/>
      <c r="AH2495" s="497"/>
      <c r="AI2495" s="494"/>
      <c r="AJ2495" s="488" t="s">
        <v>1527</v>
      </c>
      <c r="AK2495" s="498"/>
      <c r="AL2495" s="499"/>
      <c r="AM2495" s="488" t="s">
        <v>16052</v>
      </c>
      <c r="AO2495" s="494"/>
      <c r="AP2495" s="494"/>
      <c r="AQ2495" s="494"/>
      <c r="AR2495" s="494"/>
      <c r="AS2495" s="494"/>
      <c r="AT2495" s="488" t="s">
        <v>1558</v>
      </c>
      <c r="AU2495" s="492">
        <v>8817.0</v>
      </c>
      <c r="AV2495" s="492">
        <v>12.0</v>
      </c>
      <c r="AW2495" s="492">
        <v>2026.0</v>
      </c>
      <c r="AX2495" s="488" t="s">
        <v>1587</v>
      </c>
      <c r="AY2495" s="488" t="s">
        <v>1823</v>
      </c>
      <c r="AZ2495" s="488" t="s">
        <v>1531</v>
      </c>
    </row>
    <row r="2496" hidden="1">
      <c r="A2496" s="488" t="s">
        <v>16053</v>
      </c>
      <c r="B2496" s="488" t="s">
        <v>16054</v>
      </c>
      <c r="C2496" s="488" t="s">
        <v>1513</v>
      </c>
      <c r="D2496" s="488" t="s">
        <v>1514</v>
      </c>
      <c r="E2496" s="491">
        <v>45820.92361111111</v>
      </c>
      <c r="F2496" s="492">
        <v>9800.0</v>
      </c>
      <c r="G2496" s="488" t="s">
        <v>1515</v>
      </c>
      <c r="H2496" s="492">
        <v>9800.0</v>
      </c>
      <c r="I2496" s="488" t="s">
        <v>1515</v>
      </c>
      <c r="J2496" s="488" t="s">
        <v>1516</v>
      </c>
      <c r="K2496" s="488" t="s">
        <v>1517</v>
      </c>
      <c r="L2496" s="488" t="s">
        <v>16055</v>
      </c>
      <c r="M2496" s="488" t="s">
        <v>16056</v>
      </c>
      <c r="N2496" s="488" t="s">
        <v>1520</v>
      </c>
      <c r="O2496" s="488" t="s">
        <v>1521</v>
      </c>
      <c r="P2496" s="488" t="s">
        <v>1554</v>
      </c>
      <c r="Q2496" s="488" t="s">
        <v>1523</v>
      </c>
      <c r="R2496" s="495" t="s">
        <v>1524</v>
      </c>
      <c r="S2496" s="494"/>
      <c r="T2496" s="494"/>
      <c r="U2496" s="488" t="s">
        <v>16057</v>
      </c>
      <c r="AB2496" s="488" t="s">
        <v>16058</v>
      </c>
      <c r="AC2496" s="496">
        <v>9.07E9</v>
      </c>
      <c r="AD2496" s="497"/>
      <c r="AE2496" s="497"/>
      <c r="AF2496" s="497"/>
      <c r="AG2496" s="497"/>
      <c r="AH2496" s="497"/>
      <c r="AI2496" s="494"/>
      <c r="AJ2496" s="488" t="s">
        <v>1527</v>
      </c>
      <c r="AK2496" s="498"/>
      <c r="AL2496" s="499"/>
      <c r="AM2496" s="488" t="s">
        <v>16059</v>
      </c>
      <c r="AP2496" s="494"/>
      <c r="AQ2496" s="494"/>
      <c r="AR2496" s="494"/>
      <c r="AS2496" s="494"/>
      <c r="AT2496" s="488" t="s">
        <v>1529</v>
      </c>
      <c r="AU2496" s="492">
        <v>6490.0</v>
      </c>
      <c r="AV2496" s="492">
        <v>2.0</v>
      </c>
      <c r="AW2496" s="492">
        <v>2030.0</v>
      </c>
      <c r="AX2496" s="488" t="s">
        <v>1587</v>
      </c>
      <c r="AY2496" s="488" t="s">
        <v>16060</v>
      </c>
      <c r="AZ2496" s="488" t="s">
        <v>1531</v>
      </c>
    </row>
    <row r="2497" hidden="1">
      <c r="A2497" s="488" t="s">
        <v>11508</v>
      </c>
      <c r="B2497" s="488" t="s">
        <v>11509</v>
      </c>
      <c r="C2497" s="488" t="s">
        <v>1513</v>
      </c>
      <c r="D2497" s="488" t="s">
        <v>1514</v>
      </c>
      <c r="E2497" s="491">
        <v>45820.92152777778</v>
      </c>
      <c r="F2497" s="492">
        <v>9800.0</v>
      </c>
      <c r="G2497" s="488" t="s">
        <v>1515</v>
      </c>
      <c r="H2497" s="492">
        <v>9800.0</v>
      </c>
      <c r="I2497" s="488" t="s">
        <v>1515</v>
      </c>
      <c r="J2497" s="488" t="s">
        <v>1516</v>
      </c>
      <c r="K2497" s="488" t="s">
        <v>1517</v>
      </c>
      <c r="L2497" s="488" t="s">
        <v>11510</v>
      </c>
      <c r="M2497" s="488" t="s">
        <v>11511</v>
      </c>
      <c r="N2497" s="488" t="s">
        <v>1520</v>
      </c>
      <c r="O2497" s="488" t="s">
        <v>1521</v>
      </c>
      <c r="P2497" s="488" t="s">
        <v>1522</v>
      </c>
      <c r="Q2497" s="488" t="s">
        <v>1523</v>
      </c>
      <c r="R2497" s="495" t="s">
        <v>1524</v>
      </c>
      <c r="S2497" s="494"/>
      <c r="T2497" s="494"/>
      <c r="U2497" s="488" t="s">
        <v>11512</v>
      </c>
      <c r="AB2497" s="488" t="s">
        <v>1068</v>
      </c>
      <c r="AC2497" s="496">
        <v>9.09E9</v>
      </c>
      <c r="AD2497" s="497"/>
      <c r="AE2497" s="494"/>
      <c r="AF2497" s="494"/>
      <c r="AG2497" s="494"/>
      <c r="AH2497" s="494"/>
      <c r="AI2497" s="494"/>
      <c r="AJ2497" s="488" t="s">
        <v>1527</v>
      </c>
      <c r="AK2497" s="494"/>
      <c r="AL2497" s="494"/>
      <c r="AM2497" s="488" t="s">
        <v>11513</v>
      </c>
      <c r="AO2497" s="494"/>
      <c r="AP2497" s="494"/>
      <c r="AQ2497" s="494"/>
      <c r="AR2497" s="494"/>
      <c r="AS2497" s="494"/>
      <c r="AT2497" s="488" t="s">
        <v>1529</v>
      </c>
      <c r="AU2497" s="492">
        <v>2355.0</v>
      </c>
      <c r="AV2497" s="492">
        <v>5.0</v>
      </c>
      <c r="AW2497" s="492">
        <v>2030.0</v>
      </c>
      <c r="AX2497" s="488" t="s">
        <v>1634</v>
      </c>
      <c r="AY2497" s="488" t="s">
        <v>1540</v>
      </c>
      <c r="AZ2497" s="488" t="s">
        <v>1531</v>
      </c>
    </row>
    <row r="2498" hidden="1">
      <c r="A2498" s="488" t="s">
        <v>11514</v>
      </c>
      <c r="B2498" s="488" t="s">
        <v>11509</v>
      </c>
      <c r="C2498" s="488" t="s">
        <v>1513</v>
      </c>
      <c r="D2498" s="488" t="s">
        <v>1514</v>
      </c>
      <c r="E2498" s="491">
        <v>45820.92013888889</v>
      </c>
      <c r="F2498" s="492">
        <v>2980.0</v>
      </c>
      <c r="G2498" s="488" t="s">
        <v>1515</v>
      </c>
      <c r="H2498" s="492">
        <v>2980.0</v>
      </c>
      <c r="I2498" s="488" t="s">
        <v>1515</v>
      </c>
      <c r="J2498" s="488" t="s">
        <v>1516</v>
      </c>
      <c r="K2498" s="488" t="s">
        <v>1517</v>
      </c>
      <c r="L2498" s="488" t="s">
        <v>11510</v>
      </c>
      <c r="M2498" s="488" t="s">
        <v>11515</v>
      </c>
      <c r="N2498" s="488" t="s">
        <v>1520</v>
      </c>
      <c r="O2498" s="488" t="s">
        <v>1521</v>
      </c>
      <c r="P2498" s="488" t="s">
        <v>1522</v>
      </c>
      <c r="Q2498" s="488" t="s">
        <v>1523</v>
      </c>
      <c r="R2498" s="495" t="s">
        <v>1524</v>
      </c>
      <c r="S2498" s="494"/>
      <c r="T2498" s="494"/>
      <c r="U2498" s="488" t="s">
        <v>11516</v>
      </c>
      <c r="AB2498" s="488" t="s">
        <v>1068</v>
      </c>
      <c r="AC2498" s="496">
        <v>9.09E9</v>
      </c>
      <c r="AD2498" s="497"/>
      <c r="AE2498" s="497"/>
      <c r="AF2498" s="497"/>
      <c r="AG2498" s="497"/>
      <c r="AH2498" s="494"/>
      <c r="AI2498" s="494"/>
      <c r="AJ2498" s="488" t="s">
        <v>1527</v>
      </c>
      <c r="AK2498" s="498"/>
      <c r="AL2498" s="499"/>
      <c r="AM2498" s="488" t="s">
        <v>11513</v>
      </c>
      <c r="AO2498" s="497"/>
      <c r="AP2498" s="494"/>
      <c r="AQ2498" s="494"/>
      <c r="AR2498" s="494"/>
      <c r="AS2498" s="494"/>
      <c r="AT2498" s="488" t="s">
        <v>1529</v>
      </c>
      <c r="AU2498" s="492">
        <v>2355.0</v>
      </c>
      <c r="AV2498" s="492">
        <v>5.0</v>
      </c>
      <c r="AW2498" s="492">
        <v>2030.0</v>
      </c>
      <c r="AX2498" s="488" t="s">
        <v>1634</v>
      </c>
      <c r="AY2498" s="488" t="s">
        <v>1540</v>
      </c>
      <c r="AZ2498" s="488" t="s">
        <v>1531</v>
      </c>
    </row>
    <row r="2499" hidden="1">
      <c r="A2499" s="488" t="s">
        <v>16061</v>
      </c>
      <c r="B2499" s="488" t="s">
        <v>16054</v>
      </c>
      <c r="C2499" s="488" t="s">
        <v>1513</v>
      </c>
      <c r="D2499" s="488" t="s">
        <v>1514</v>
      </c>
      <c r="E2499" s="491">
        <v>45820.919444444444</v>
      </c>
      <c r="F2499" s="492">
        <v>2980.0</v>
      </c>
      <c r="G2499" s="488" t="s">
        <v>1515</v>
      </c>
      <c r="H2499" s="492">
        <v>2980.0</v>
      </c>
      <c r="I2499" s="488" t="s">
        <v>1515</v>
      </c>
      <c r="J2499" s="488" t="s">
        <v>1516</v>
      </c>
      <c r="K2499" s="488" t="s">
        <v>1517</v>
      </c>
      <c r="L2499" s="488" t="s">
        <v>16055</v>
      </c>
      <c r="M2499" s="488" t="s">
        <v>16062</v>
      </c>
      <c r="N2499" s="488" t="s">
        <v>1520</v>
      </c>
      <c r="O2499" s="488" t="s">
        <v>1521</v>
      </c>
      <c r="P2499" s="488" t="s">
        <v>1554</v>
      </c>
      <c r="Q2499" s="488" t="s">
        <v>1523</v>
      </c>
      <c r="R2499" s="495" t="s">
        <v>1524</v>
      </c>
      <c r="S2499" s="494"/>
      <c r="T2499" s="494"/>
      <c r="U2499" s="488" t="s">
        <v>16063</v>
      </c>
      <c r="AB2499" s="488" t="s">
        <v>16058</v>
      </c>
      <c r="AC2499" s="496">
        <v>9.07E9</v>
      </c>
      <c r="AD2499" s="497"/>
      <c r="AE2499" s="497"/>
      <c r="AF2499" s="494"/>
      <c r="AG2499" s="494"/>
      <c r="AH2499" s="494"/>
      <c r="AI2499" s="494"/>
      <c r="AJ2499" s="488" t="s">
        <v>1527</v>
      </c>
      <c r="AK2499" s="494"/>
      <c r="AL2499" s="494"/>
      <c r="AM2499" s="488" t="s">
        <v>16059</v>
      </c>
      <c r="AP2499" s="494"/>
      <c r="AQ2499" s="494"/>
      <c r="AR2499" s="494"/>
      <c r="AS2499" s="494"/>
      <c r="AT2499" s="488" t="s">
        <v>1529</v>
      </c>
      <c r="AU2499" s="492">
        <v>6490.0</v>
      </c>
      <c r="AV2499" s="492">
        <v>2.0</v>
      </c>
      <c r="AW2499" s="492">
        <v>2030.0</v>
      </c>
      <c r="AX2499" s="488" t="s">
        <v>1587</v>
      </c>
      <c r="AY2499" s="488" t="s">
        <v>16060</v>
      </c>
      <c r="AZ2499" s="488" t="s">
        <v>1531</v>
      </c>
    </row>
    <row r="2500" hidden="1">
      <c r="A2500" s="488" t="s">
        <v>16064</v>
      </c>
      <c r="B2500" s="488" t="s">
        <v>16065</v>
      </c>
      <c r="C2500" s="488" t="s">
        <v>1513</v>
      </c>
      <c r="D2500" s="488" t="s">
        <v>1514</v>
      </c>
      <c r="E2500" s="491">
        <v>45820.89722222222</v>
      </c>
      <c r="F2500" s="492">
        <v>2980.0</v>
      </c>
      <c r="G2500" s="488" t="s">
        <v>1515</v>
      </c>
      <c r="H2500" s="492">
        <v>2980.0</v>
      </c>
      <c r="I2500" s="488" t="s">
        <v>1515</v>
      </c>
      <c r="J2500" s="488" t="s">
        <v>1516</v>
      </c>
      <c r="K2500" s="488" t="s">
        <v>1517</v>
      </c>
      <c r="L2500" s="488" t="s">
        <v>16066</v>
      </c>
      <c r="M2500" s="488" t="s">
        <v>16067</v>
      </c>
      <c r="N2500" s="488" t="s">
        <v>1520</v>
      </c>
      <c r="O2500" s="488" t="s">
        <v>1521</v>
      </c>
      <c r="P2500" s="488" t="s">
        <v>1554</v>
      </c>
      <c r="Q2500" s="488" t="s">
        <v>1523</v>
      </c>
      <c r="R2500" s="495" t="s">
        <v>1524</v>
      </c>
      <c r="S2500" s="494"/>
      <c r="T2500" s="494"/>
      <c r="U2500" s="488" t="s">
        <v>16068</v>
      </c>
      <c r="AB2500" s="488" t="s">
        <v>16069</v>
      </c>
      <c r="AC2500" s="496">
        <v>9.05E9</v>
      </c>
      <c r="AD2500" s="497"/>
      <c r="AE2500" s="494"/>
      <c r="AF2500" s="494"/>
      <c r="AG2500" s="494"/>
      <c r="AH2500" s="494"/>
      <c r="AI2500" s="494"/>
      <c r="AJ2500" s="488" t="s">
        <v>1527</v>
      </c>
      <c r="AK2500" s="494"/>
      <c r="AL2500" s="494"/>
      <c r="AM2500" s="488" t="s">
        <v>16070</v>
      </c>
      <c r="AO2500" s="497"/>
      <c r="AP2500" s="494"/>
      <c r="AQ2500" s="494"/>
      <c r="AR2500" s="494"/>
      <c r="AS2500" s="494"/>
      <c r="AT2500" s="488" t="s">
        <v>1558</v>
      </c>
      <c r="AU2500" s="492">
        <v>4513.0</v>
      </c>
      <c r="AV2500" s="492">
        <v>9.0</v>
      </c>
      <c r="AW2500" s="492">
        <v>2029.0</v>
      </c>
      <c r="AX2500" s="488" t="s">
        <v>1587</v>
      </c>
      <c r="AY2500" s="488" t="s">
        <v>1688</v>
      </c>
      <c r="AZ2500" s="488" t="s">
        <v>1531</v>
      </c>
    </row>
    <row r="2501" hidden="1">
      <c r="A2501" s="488" t="s">
        <v>16071</v>
      </c>
      <c r="B2501" s="488" t="s">
        <v>16072</v>
      </c>
      <c r="C2501" s="488" t="s">
        <v>1513</v>
      </c>
      <c r="D2501" s="488" t="s">
        <v>1514</v>
      </c>
      <c r="E2501" s="491">
        <v>45820.89097222222</v>
      </c>
      <c r="F2501" s="492">
        <v>4980.0</v>
      </c>
      <c r="G2501" s="488" t="s">
        <v>1515</v>
      </c>
      <c r="H2501" s="492">
        <v>4980.0</v>
      </c>
      <c r="I2501" s="488" t="s">
        <v>1515</v>
      </c>
      <c r="J2501" s="488" t="s">
        <v>1516</v>
      </c>
      <c r="K2501" s="488" t="s">
        <v>1517</v>
      </c>
      <c r="L2501" s="488" t="s">
        <v>16073</v>
      </c>
      <c r="M2501" s="488" t="s">
        <v>16074</v>
      </c>
      <c r="N2501" s="488" t="s">
        <v>1520</v>
      </c>
      <c r="O2501" s="488" t="s">
        <v>1521</v>
      </c>
      <c r="P2501" s="488" t="s">
        <v>1545</v>
      </c>
      <c r="Q2501" s="488" t="s">
        <v>1523</v>
      </c>
      <c r="R2501" s="495" t="s">
        <v>1524</v>
      </c>
      <c r="S2501" s="494"/>
      <c r="T2501" s="494"/>
      <c r="U2501" s="488" t="s">
        <v>16075</v>
      </c>
      <c r="AB2501" s="488" t="s">
        <v>16076</v>
      </c>
      <c r="AC2501" s="496">
        <v>9.1E9</v>
      </c>
      <c r="AD2501" s="497"/>
      <c r="AE2501" s="494"/>
      <c r="AF2501" s="494"/>
      <c r="AG2501" s="494"/>
      <c r="AH2501" s="494"/>
      <c r="AI2501" s="494"/>
      <c r="AJ2501" s="488" t="s">
        <v>1527</v>
      </c>
      <c r="AK2501" s="494"/>
      <c r="AL2501" s="494"/>
      <c r="AM2501" s="488" t="s">
        <v>16077</v>
      </c>
      <c r="AO2501" s="494"/>
      <c r="AP2501" s="494"/>
      <c r="AQ2501" s="494"/>
      <c r="AR2501" s="494"/>
      <c r="AS2501" s="494"/>
      <c r="AT2501" s="488" t="s">
        <v>1529</v>
      </c>
      <c r="AU2501" s="492">
        <v>2609.0</v>
      </c>
      <c r="AV2501" s="492">
        <v>7.0</v>
      </c>
      <c r="AW2501" s="492">
        <v>2029.0</v>
      </c>
      <c r="AX2501" s="488" t="s">
        <v>1549</v>
      </c>
      <c r="AY2501" s="497"/>
      <c r="AZ2501" s="488" t="s">
        <v>1531</v>
      </c>
    </row>
    <row r="2502" hidden="1">
      <c r="A2502" s="488" t="s">
        <v>16078</v>
      </c>
      <c r="B2502" s="488" t="s">
        <v>16079</v>
      </c>
      <c r="C2502" s="488" t="s">
        <v>1513</v>
      </c>
      <c r="D2502" s="488" t="s">
        <v>1514</v>
      </c>
      <c r="E2502" s="491">
        <v>45820.88611111111</v>
      </c>
      <c r="F2502" s="492">
        <v>9800.0</v>
      </c>
      <c r="G2502" s="488" t="s">
        <v>1515</v>
      </c>
      <c r="H2502" s="492">
        <v>9800.0</v>
      </c>
      <c r="I2502" s="488" t="s">
        <v>1515</v>
      </c>
      <c r="J2502" s="488" t="s">
        <v>1516</v>
      </c>
      <c r="K2502" s="488" t="s">
        <v>1517</v>
      </c>
      <c r="L2502" s="488" t="s">
        <v>16080</v>
      </c>
      <c r="M2502" s="488" t="s">
        <v>16081</v>
      </c>
      <c r="N2502" s="488" t="s">
        <v>1520</v>
      </c>
      <c r="O2502" s="488" t="s">
        <v>1521</v>
      </c>
      <c r="P2502" s="488" t="s">
        <v>1554</v>
      </c>
      <c r="Q2502" s="488" t="s">
        <v>1523</v>
      </c>
      <c r="R2502" s="495" t="s">
        <v>1524</v>
      </c>
      <c r="S2502" s="494"/>
      <c r="T2502" s="494"/>
      <c r="U2502" s="488" t="s">
        <v>16082</v>
      </c>
      <c r="AB2502" s="488" t="s">
        <v>16083</v>
      </c>
      <c r="AC2502" s="496">
        <v>7.04E9</v>
      </c>
      <c r="AD2502" s="497"/>
      <c r="AE2502" s="497"/>
      <c r="AF2502" s="497"/>
      <c r="AG2502" s="497"/>
      <c r="AH2502" s="494"/>
      <c r="AI2502" s="494"/>
      <c r="AJ2502" s="488" t="s">
        <v>1527</v>
      </c>
      <c r="AK2502" s="498"/>
      <c r="AL2502" s="499"/>
      <c r="AM2502" s="488" t="s">
        <v>16084</v>
      </c>
      <c r="AO2502" s="494"/>
      <c r="AP2502" s="494"/>
      <c r="AQ2502" s="494"/>
      <c r="AR2502" s="494"/>
      <c r="AS2502" s="494"/>
      <c r="AT2502" s="488" t="s">
        <v>1529</v>
      </c>
      <c r="AU2502" s="492">
        <v>1157.0</v>
      </c>
      <c r="AV2502" s="492">
        <v>4.0</v>
      </c>
      <c r="AW2502" s="492">
        <v>2027.0</v>
      </c>
      <c r="AX2502" s="488" t="s">
        <v>1634</v>
      </c>
      <c r="AY2502" s="488" t="s">
        <v>1831</v>
      </c>
      <c r="AZ2502" s="488" t="s">
        <v>1531</v>
      </c>
    </row>
    <row r="2503" hidden="1">
      <c r="A2503" s="488" t="s">
        <v>16085</v>
      </c>
      <c r="B2503" s="488" t="s">
        <v>16079</v>
      </c>
      <c r="C2503" s="488" t="s">
        <v>1513</v>
      </c>
      <c r="D2503" s="488" t="s">
        <v>1514</v>
      </c>
      <c r="E2503" s="491">
        <v>45820.881944444445</v>
      </c>
      <c r="F2503" s="492">
        <v>2980.0</v>
      </c>
      <c r="G2503" s="488" t="s">
        <v>1515</v>
      </c>
      <c r="H2503" s="492">
        <v>2980.0</v>
      </c>
      <c r="I2503" s="488" t="s">
        <v>1515</v>
      </c>
      <c r="J2503" s="488" t="s">
        <v>1516</v>
      </c>
      <c r="K2503" s="488" t="s">
        <v>1517</v>
      </c>
      <c r="L2503" s="488" t="s">
        <v>16080</v>
      </c>
      <c r="M2503" s="488" t="s">
        <v>16086</v>
      </c>
      <c r="N2503" s="488" t="s">
        <v>1520</v>
      </c>
      <c r="O2503" s="488" t="s">
        <v>1521</v>
      </c>
      <c r="P2503" s="488" t="s">
        <v>1554</v>
      </c>
      <c r="Q2503" s="488" t="s">
        <v>1523</v>
      </c>
      <c r="R2503" s="495" t="s">
        <v>1524</v>
      </c>
      <c r="S2503" s="494"/>
      <c r="T2503" s="494"/>
      <c r="U2503" s="488" t="s">
        <v>16087</v>
      </c>
      <c r="AB2503" s="488" t="s">
        <v>16083</v>
      </c>
      <c r="AC2503" s="496">
        <v>7.04E9</v>
      </c>
      <c r="AD2503" s="497"/>
      <c r="AE2503" s="497"/>
      <c r="AF2503" s="494"/>
      <c r="AG2503" s="494"/>
      <c r="AH2503" s="494"/>
      <c r="AI2503" s="494"/>
      <c r="AJ2503" s="488" t="s">
        <v>1527</v>
      </c>
      <c r="AK2503" s="494"/>
      <c r="AL2503" s="494"/>
      <c r="AM2503" s="488" t="s">
        <v>16084</v>
      </c>
      <c r="AO2503" s="494"/>
      <c r="AP2503" s="494"/>
      <c r="AQ2503" s="494"/>
      <c r="AR2503" s="494"/>
      <c r="AS2503" s="494"/>
      <c r="AT2503" s="488" t="s">
        <v>1529</v>
      </c>
      <c r="AU2503" s="492">
        <v>1157.0</v>
      </c>
      <c r="AV2503" s="492">
        <v>4.0</v>
      </c>
      <c r="AW2503" s="492">
        <v>2027.0</v>
      </c>
      <c r="AX2503" s="488" t="s">
        <v>1634</v>
      </c>
      <c r="AY2503" s="488" t="s">
        <v>1831</v>
      </c>
      <c r="AZ2503" s="488" t="s">
        <v>1531</v>
      </c>
    </row>
    <row r="2504" hidden="1">
      <c r="A2504" s="488" t="s">
        <v>16088</v>
      </c>
      <c r="B2504" s="488" t="s">
        <v>16089</v>
      </c>
      <c r="C2504" s="488" t="s">
        <v>1513</v>
      </c>
      <c r="D2504" s="488" t="s">
        <v>1514</v>
      </c>
      <c r="E2504" s="491">
        <v>45820.88055555556</v>
      </c>
      <c r="F2504" s="492">
        <v>2980.0</v>
      </c>
      <c r="G2504" s="488" t="s">
        <v>1515</v>
      </c>
      <c r="H2504" s="492">
        <v>2980.0</v>
      </c>
      <c r="I2504" s="488" t="s">
        <v>1515</v>
      </c>
      <c r="J2504" s="488" t="s">
        <v>1516</v>
      </c>
      <c r="K2504" s="488" t="s">
        <v>1517</v>
      </c>
      <c r="L2504" s="488" t="s">
        <v>16090</v>
      </c>
      <c r="M2504" s="488" t="s">
        <v>16091</v>
      </c>
      <c r="N2504" s="488" t="s">
        <v>1520</v>
      </c>
      <c r="O2504" s="488" t="s">
        <v>1521</v>
      </c>
      <c r="P2504" s="488" t="s">
        <v>1545</v>
      </c>
      <c r="Q2504" s="488" t="s">
        <v>1523</v>
      </c>
      <c r="R2504" s="495" t="s">
        <v>1524</v>
      </c>
      <c r="S2504" s="494"/>
      <c r="T2504" s="494"/>
      <c r="U2504" s="488" t="s">
        <v>14234</v>
      </c>
      <c r="AB2504" s="488" t="s">
        <v>16092</v>
      </c>
      <c r="AC2504" s="496">
        <v>8.03E9</v>
      </c>
      <c r="AD2504" s="497"/>
      <c r="AE2504" s="494"/>
      <c r="AF2504" s="494"/>
      <c r="AG2504" s="494"/>
      <c r="AH2504" s="494"/>
      <c r="AI2504" s="494"/>
      <c r="AJ2504" s="488" t="s">
        <v>1527</v>
      </c>
      <c r="AK2504" s="494"/>
      <c r="AL2504" s="494"/>
      <c r="AM2504" s="488" t="s">
        <v>16093</v>
      </c>
      <c r="AO2504" s="497"/>
      <c r="AP2504" s="494"/>
      <c r="AQ2504" s="494"/>
      <c r="AR2504" s="494"/>
      <c r="AS2504" s="494"/>
      <c r="AT2504" s="488" t="s">
        <v>1529</v>
      </c>
      <c r="AU2504" s="492">
        <v>5830.0</v>
      </c>
      <c r="AV2504" s="492">
        <v>5.0</v>
      </c>
      <c r="AW2504" s="492">
        <v>2028.0</v>
      </c>
      <c r="AX2504" s="497"/>
      <c r="AY2504" s="488" t="s">
        <v>1652</v>
      </c>
      <c r="AZ2504" s="488" t="s">
        <v>1531</v>
      </c>
    </row>
    <row r="2505" hidden="1">
      <c r="A2505" s="488" t="s">
        <v>16094</v>
      </c>
      <c r="B2505" s="488" t="s">
        <v>16095</v>
      </c>
      <c r="C2505" s="488" t="s">
        <v>1513</v>
      </c>
      <c r="D2505" s="488" t="s">
        <v>1514</v>
      </c>
      <c r="E2505" s="491">
        <v>45820.87777777778</v>
      </c>
      <c r="F2505" s="492">
        <v>2980.0</v>
      </c>
      <c r="G2505" s="488" t="s">
        <v>1515</v>
      </c>
      <c r="H2505" s="492">
        <v>2980.0</v>
      </c>
      <c r="I2505" s="488" t="s">
        <v>1515</v>
      </c>
      <c r="J2505" s="488" t="s">
        <v>1516</v>
      </c>
      <c r="K2505" s="488" t="s">
        <v>1517</v>
      </c>
      <c r="L2505" s="488" t="s">
        <v>16096</v>
      </c>
      <c r="M2505" s="488" t="s">
        <v>16097</v>
      </c>
      <c r="N2505" s="488" t="s">
        <v>1520</v>
      </c>
      <c r="O2505" s="488" t="s">
        <v>1521</v>
      </c>
      <c r="P2505" s="488" t="s">
        <v>1554</v>
      </c>
      <c r="Q2505" s="488" t="s">
        <v>1523</v>
      </c>
      <c r="R2505" s="495" t="s">
        <v>1524</v>
      </c>
      <c r="S2505" s="494"/>
      <c r="T2505" s="494"/>
      <c r="U2505" s="488" t="s">
        <v>16098</v>
      </c>
      <c r="AB2505" s="488" t="s">
        <v>16099</v>
      </c>
      <c r="AC2505" s="496">
        <v>7.02E9</v>
      </c>
      <c r="AD2505" s="497"/>
      <c r="AE2505" s="497"/>
      <c r="AF2505" s="497"/>
      <c r="AG2505" s="497"/>
      <c r="AH2505" s="494"/>
      <c r="AI2505" s="494"/>
      <c r="AJ2505" s="488" t="s">
        <v>1527</v>
      </c>
      <c r="AK2505" s="498"/>
      <c r="AL2505" s="499"/>
      <c r="AM2505" s="488" t="s">
        <v>16100</v>
      </c>
      <c r="AO2505" s="494"/>
      <c r="AP2505" s="494"/>
      <c r="AQ2505" s="494"/>
      <c r="AR2505" s="494"/>
      <c r="AS2505" s="494"/>
      <c r="AT2505" s="488" t="s">
        <v>1529</v>
      </c>
      <c r="AU2505" s="492">
        <v>1745.0</v>
      </c>
      <c r="AV2505" s="492">
        <v>8.0</v>
      </c>
      <c r="AW2505" s="492">
        <v>2027.0</v>
      </c>
      <c r="AX2505" s="488" t="s">
        <v>1634</v>
      </c>
      <c r="AY2505" s="488" t="s">
        <v>1831</v>
      </c>
      <c r="AZ2505" s="488" t="s">
        <v>1531</v>
      </c>
    </row>
    <row r="2506" hidden="1">
      <c r="A2506" s="488" t="s">
        <v>16101</v>
      </c>
      <c r="B2506" s="488" t="s">
        <v>16102</v>
      </c>
      <c r="C2506" s="488" t="s">
        <v>1513</v>
      </c>
      <c r="D2506" s="488" t="s">
        <v>1514</v>
      </c>
      <c r="E2506" s="491">
        <v>45820.87708333333</v>
      </c>
      <c r="F2506" s="492">
        <v>2980.0</v>
      </c>
      <c r="G2506" s="488" t="s">
        <v>1515</v>
      </c>
      <c r="H2506" s="492">
        <v>2980.0</v>
      </c>
      <c r="I2506" s="488" t="s">
        <v>1515</v>
      </c>
      <c r="J2506" s="488" t="s">
        <v>1516</v>
      </c>
      <c r="K2506" s="488" t="s">
        <v>1517</v>
      </c>
      <c r="L2506" s="488" t="s">
        <v>16103</v>
      </c>
      <c r="M2506" s="488" t="s">
        <v>16104</v>
      </c>
      <c r="N2506" s="488" t="s">
        <v>1520</v>
      </c>
      <c r="O2506" s="488" t="s">
        <v>1521</v>
      </c>
      <c r="P2506" s="488" t="s">
        <v>1724</v>
      </c>
      <c r="Q2506" s="488" t="s">
        <v>1523</v>
      </c>
      <c r="R2506" s="495" t="s">
        <v>1524</v>
      </c>
      <c r="S2506" s="494"/>
      <c r="T2506" s="494"/>
      <c r="U2506" s="488" t="s">
        <v>16105</v>
      </c>
      <c r="AB2506" s="488" t="s">
        <v>16106</v>
      </c>
      <c r="AC2506" s="496">
        <v>7.01E9</v>
      </c>
      <c r="AD2506" s="497"/>
      <c r="AE2506" s="494"/>
      <c r="AF2506" s="494"/>
      <c r="AG2506" s="494"/>
      <c r="AH2506" s="494"/>
      <c r="AI2506" s="494"/>
      <c r="AJ2506" s="488" t="s">
        <v>1527</v>
      </c>
      <c r="AK2506" s="494"/>
      <c r="AL2506" s="494"/>
      <c r="AM2506" s="488" t="s">
        <v>16107</v>
      </c>
      <c r="AO2506" s="494"/>
      <c r="AP2506" s="494"/>
      <c r="AQ2506" s="494"/>
      <c r="AR2506" s="494"/>
      <c r="AS2506" s="494"/>
      <c r="AT2506" s="488" t="s">
        <v>1529</v>
      </c>
      <c r="AU2506" s="492">
        <v>2000.0</v>
      </c>
      <c r="AV2506" s="492">
        <v>4.0</v>
      </c>
      <c r="AW2506" s="492">
        <v>2030.0</v>
      </c>
      <c r="AX2506" s="488" t="s">
        <v>1728</v>
      </c>
      <c r="AY2506" s="488" t="s">
        <v>1729</v>
      </c>
      <c r="AZ2506" s="488" t="s">
        <v>1531</v>
      </c>
    </row>
    <row r="2507" hidden="1">
      <c r="A2507" s="488" t="s">
        <v>16108</v>
      </c>
      <c r="B2507" s="488" t="s">
        <v>16109</v>
      </c>
      <c r="C2507" s="488" t="s">
        <v>1513</v>
      </c>
      <c r="D2507" s="488" t="s">
        <v>1514</v>
      </c>
      <c r="E2507" s="491">
        <v>45820.853472222225</v>
      </c>
      <c r="F2507" s="492">
        <v>2980.0</v>
      </c>
      <c r="G2507" s="488" t="s">
        <v>1515</v>
      </c>
      <c r="H2507" s="492">
        <v>2980.0</v>
      </c>
      <c r="I2507" s="488" t="s">
        <v>1515</v>
      </c>
      <c r="J2507" s="488" t="s">
        <v>1516</v>
      </c>
      <c r="K2507" s="488" t="s">
        <v>1517</v>
      </c>
      <c r="L2507" s="488" t="s">
        <v>16110</v>
      </c>
      <c r="M2507" s="488" t="s">
        <v>16111</v>
      </c>
      <c r="N2507" s="488" t="s">
        <v>1520</v>
      </c>
      <c r="O2507" s="488" t="s">
        <v>1521</v>
      </c>
      <c r="P2507" s="488" t="s">
        <v>1545</v>
      </c>
      <c r="Q2507" s="488" t="s">
        <v>1523</v>
      </c>
      <c r="R2507" s="495" t="s">
        <v>1524</v>
      </c>
      <c r="S2507" s="494"/>
      <c r="T2507" s="494"/>
      <c r="U2507" s="488" t="s">
        <v>5763</v>
      </c>
      <c r="AB2507" s="488" t="s">
        <v>16112</v>
      </c>
      <c r="AC2507" s="496">
        <v>9.1E9</v>
      </c>
      <c r="AD2507" s="497"/>
      <c r="AE2507" s="494"/>
      <c r="AF2507" s="494"/>
      <c r="AG2507" s="494"/>
      <c r="AH2507" s="494"/>
      <c r="AI2507" s="494"/>
      <c r="AJ2507" s="488" t="s">
        <v>1527</v>
      </c>
      <c r="AK2507" s="494"/>
      <c r="AL2507" s="494"/>
      <c r="AM2507" s="488" t="s">
        <v>16113</v>
      </c>
      <c r="AP2507" s="494"/>
      <c r="AQ2507" s="494"/>
      <c r="AR2507" s="494"/>
      <c r="AS2507" s="494"/>
      <c r="AT2507" s="488" t="s">
        <v>1529</v>
      </c>
      <c r="AU2507" s="492">
        <v>7431.0</v>
      </c>
      <c r="AV2507" s="492">
        <v>2.0</v>
      </c>
      <c r="AW2507" s="492">
        <v>2026.0</v>
      </c>
      <c r="AX2507" s="497"/>
      <c r="AY2507" s="488" t="s">
        <v>1652</v>
      </c>
      <c r="AZ2507" s="488" t="s">
        <v>1531</v>
      </c>
    </row>
    <row r="2508" hidden="1">
      <c r="A2508" s="488" t="s">
        <v>16114</v>
      </c>
      <c r="B2508" s="488" t="s">
        <v>16115</v>
      </c>
      <c r="C2508" s="488" t="s">
        <v>1513</v>
      </c>
      <c r="D2508" s="488" t="s">
        <v>1514</v>
      </c>
      <c r="E2508" s="491">
        <v>45820.84722222222</v>
      </c>
      <c r="F2508" s="492">
        <v>2980.0</v>
      </c>
      <c r="G2508" s="488" t="s">
        <v>1515</v>
      </c>
      <c r="H2508" s="492">
        <v>2980.0</v>
      </c>
      <c r="I2508" s="488" t="s">
        <v>1515</v>
      </c>
      <c r="J2508" s="488" t="s">
        <v>1516</v>
      </c>
      <c r="K2508" s="488" t="s">
        <v>1517</v>
      </c>
      <c r="L2508" s="488" t="s">
        <v>16116</v>
      </c>
      <c r="M2508" s="488" t="s">
        <v>16117</v>
      </c>
      <c r="N2508" s="488" t="s">
        <v>1520</v>
      </c>
      <c r="O2508" s="488" t="s">
        <v>1521</v>
      </c>
      <c r="P2508" s="488" t="s">
        <v>1554</v>
      </c>
      <c r="Q2508" s="488" t="s">
        <v>1523</v>
      </c>
      <c r="R2508" s="495" t="s">
        <v>1524</v>
      </c>
      <c r="S2508" s="494"/>
      <c r="T2508" s="494"/>
      <c r="U2508" s="488" t="s">
        <v>16118</v>
      </c>
      <c r="AB2508" s="488" t="s">
        <v>16119</v>
      </c>
      <c r="AC2508" s="496">
        <v>9.06E9</v>
      </c>
      <c r="AD2508" s="497"/>
      <c r="AE2508" s="494"/>
      <c r="AF2508" s="494"/>
      <c r="AG2508" s="494"/>
      <c r="AH2508" s="494"/>
      <c r="AI2508" s="494"/>
      <c r="AJ2508" s="488" t="s">
        <v>1527</v>
      </c>
      <c r="AK2508" s="494"/>
      <c r="AL2508" s="494"/>
      <c r="AM2508" s="488" t="s">
        <v>16120</v>
      </c>
      <c r="AO2508" s="494"/>
      <c r="AP2508" s="494"/>
      <c r="AQ2508" s="494"/>
      <c r="AR2508" s="494"/>
      <c r="AS2508" s="494"/>
      <c r="AT2508" s="488" t="s">
        <v>1558</v>
      </c>
      <c r="AU2508" s="492">
        <v>6618.0</v>
      </c>
      <c r="AV2508" s="492">
        <v>4.0</v>
      </c>
      <c r="AW2508" s="492">
        <v>2030.0</v>
      </c>
      <c r="AX2508" s="488" t="s">
        <v>1587</v>
      </c>
      <c r="AY2508" s="488" t="s">
        <v>1588</v>
      </c>
      <c r="AZ2508" s="488" t="s">
        <v>1531</v>
      </c>
    </row>
    <row r="2509" hidden="1">
      <c r="A2509" s="488" t="s">
        <v>16121</v>
      </c>
      <c r="B2509" s="488" t="s">
        <v>16122</v>
      </c>
      <c r="C2509" s="488" t="s">
        <v>1513</v>
      </c>
      <c r="D2509" s="488" t="s">
        <v>1514</v>
      </c>
      <c r="E2509" s="491">
        <v>45820.845138888886</v>
      </c>
      <c r="F2509" s="492">
        <v>9800.0</v>
      </c>
      <c r="G2509" s="488" t="s">
        <v>1515</v>
      </c>
      <c r="H2509" s="492">
        <v>9800.0</v>
      </c>
      <c r="I2509" s="488" t="s">
        <v>1515</v>
      </c>
      <c r="J2509" s="488" t="s">
        <v>1516</v>
      </c>
      <c r="K2509" s="488" t="s">
        <v>1517</v>
      </c>
      <c r="L2509" s="488" t="s">
        <v>16123</v>
      </c>
      <c r="M2509" s="488" t="s">
        <v>16124</v>
      </c>
      <c r="N2509" s="488" t="s">
        <v>1520</v>
      </c>
      <c r="O2509" s="488" t="s">
        <v>1521</v>
      </c>
      <c r="P2509" s="488" t="s">
        <v>1522</v>
      </c>
      <c r="Q2509" s="488" t="s">
        <v>1523</v>
      </c>
      <c r="R2509" s="495" t="s">
        <v>1524</v>
      </c>
      <c r="S2509" s="494"/>
      <c r="T2509" s="494"/>
      <c r="U2509" s="488" t="s">
        <v>16125</v>
      </c>
      <c r="AB2509" s="488" t="s">
        <v>16126</v>
      </c>
      <c r="AC2509" s="496">
        <v>9.07E9</v>
      </c>
      <c r="AD2509" s="497"/>
      <c r="AE2509" s="494"/>
      <c r="AF2509" s="494"/>
      <c r="AG2509" s="494"/>
      <c r="AH2509" s="494"/>
      <c r="AI2509" s="494"/>
      <c r="AJ2509" s="488" t="s">
        <v>1527</v>
      </c>
      <c r="AK2509" s="494"/>
      <c r="AL2509" s="494"/>
      <c r="AM2509" s="488" t="s">
        <v>16127</v>
      </c>
      <c r="AO2509" s="497"/>
      <c r="AP2509" s="494"/>
      <c r="AQ2509" s="494"/>
      <c r="AR2509" s="494"/>
      <c r="AS2509" s="494"/>
      <c r="AT2509" s="488" t="s">
        <v>1529</v>
      </c>
      <c r="AU2509" s="492">
        <v>1906.0</v>
      </c>
      <c r="AV2509" s="492">
        <v>5.0</v>
      </c>
      <c r="AW2509" s="492">
        <v>2027.0</v>
      </c>
      <c r="AX2509" s="497"/>
      <c r="AY2509" s="488" t="s">
        <v>2720</v>
      </c>
      <c r="AZ2509" s="488" t="s">
        <v>1531</v>
      </c>
    </row>
    <row r="2510" hidden="1">
      <c r="A2510" s="488" t="s">
        <v>16128</v>
      </c>
      <c r="B2510" s="488" t="s">
        <v>16122</v>
      </c>
      <c r="C2510" s="488" t="s">
        <v>1513</v>
      </c>
      <c r="D2510" s="488" t="s">
        <v>1514</v>
      </c>
      <c r="E2510" s="491">
        <v>45820.84305555555</v>
      </c>
      <c r="F2510" s="492">
        <v>2980.0</v>
      </c>
      <c r="G2510" s="488" t="s">
        <v>1515</v>
      </c>
      <c r="H2510" s="492">
        <v>2980.0</v>
      </c>
      <c r="I2510" s="488" t="s">
        <v>1515</v>
      </c>
      <c r="J2510" s="488" t="s">
        <v>1516</v>
      </c>
      <c r="K2510" s="488" t="s">
        <v>1517</v>
      </c>
      <c r="L2510" s="488" t="s">
        <v>16123</v>
      </c>
      <c r="M2510" s="488" t="s">
        <v>16129</v>
      </c>
      <c r="N2510" s="488" t="s">
        <v>1520</v>
      </c>
      <c r="O2510" s="488" t="s">
        <v>1521</v>
      </c>
      <c r="P2510" s="488" t="s">
        <v>1522</v>
      </c>
      <c r="Q2510" s="488" t="s">
        <v>1523</v>
      </c>
      <c r="R2510" s="495" t="s">
        <v>1524</v>
      </c>
      <c r="S2510" s="494"/>
      <c r="T2510" s="494"/>
      <c r="U2510" s="488" t="s">
        <v>16130</v>
      </c>
      <c r="AB2510" s="488" t="s">
        <v>16126</v>
      </c>
      <c r="AC2510" s="496">
        <v>9.07E9</v>
      </c>
      <c r="AD2510" s="497"/>
      <c r="AE2510" s="497"/>
      <c r="AF2510" s="497"/>
      <c r="AG2510" s="497"/>
      <c r="AH2510" s="494"/>
      <c r="AI2510" s="494"/>
      <c r="AJ2510" s="488" t="s">
        <v>1527</v>
      </c>
      <c r="AK2510" s="498"/>
      <c r="AL2510" s="499"/>
      <c r="AM2510" s="488" t="s">
        <v>16127</v>
      </c>
      <c r="AO2510" s="497"/>
      <c r="AP2510" s="494"/>
      <c r="AQ2510" s="494"/>
      <c r="AR2510" s="494"/>
      <c r="AS2510" s="494"/>
      <c r="AT2510" s="488" t="s">
        <v>1529</v>
      </c>
      <c r="AU2510" s="492">
        <v>1906.0</v>
      </c>
      <c r="AV2510" s="492">
        <v>5.0</v>
      </c>
      <c r="AW2510" s="492">
        <v>2027.0</v>
      </c>
      <c r="AX2510" s="497"/>
      <c r="AY2510" s="488" t="s">
        <v>2720</v>
      </c>
      <c r="AZ2510" s="488" t="s">
        <v>1531</v>
      </c>
    </row>
    <row r="2511" hidden="1">
      <c r="A2511" s="488" t="s">
        <v>16131</v>
      </c>
      <c r="B2511" s="488" t="s">
        <v>16132</v>
      </c>
      <c r="C2511" s="488" t="s">
        <v>1513</v>
      </c>
      <c r="D2511" s="488" t="s">
        <v>1514</v>
      </c>
      <c r="E2511" s="491">
        <v>45820.84166666667</v>
      </c>
      <c r="F2511" s="492">
        <v>9800.0</v>
      </c>
      <c r="G2511" s="488" t="s">
        <v>1515</v>
      </c>
      <c r="H2511" s="492">
        <v>9800.0</v>
      </c>
      <c r="I2511" s="488" t="s">
        <v>1515</v>
      </c>
      <c r="J2511" s="488" t="s">
        <v>1516</v>
      </c>
      <c r="K2511" s="488" t="s">
        <v>1517</v>
      </c>
      <c r="L2511" s="488" t="s">
        <v>16133</v>
      </c>
      <c r="M2511" s="488" t="s">
        <v>16134</v>
      </c>
      <c r="N2511" s="488" t="s">
        <v>1520</v>
      </c>
      <c r="O2511" s="488" t="s">
        <v>1521</v>
      </c>
      <c r="P2511" s="488" t="s">
        <v>1554</v>
      </c>
      <c r="Q2511" s="488" t="s">
        <v>1523</v>
      </c>
      <c r="R2511" s="495" t="s">
        <v>1524</v>
      </c>
      <c r="S2511" s="494"/>
      <c r="T2511" s="494"/>
      <c r="U2511" s="488" t="s">
        <v>16135</v>
      </c>
      <c r="AB2511" s="488" t="s">
        <v>16136</v>
      </c>
      <c r="AC2511" s="496">
        <v>8.05E9</v>
      </c>
      <c r="AD2511" s="497"/>
      <c r="AE2511" s="494"/>
      <c r="AF2511" s="494"/>
      <c r="AG2511" s="494"/>
      <c r="AH2511" s="494"/>
      <c r="AI2511" s="494"/>
      <c r="AJ2511" s="488" t="s">
        <v>1527</v>
      </c>
      <c r="AK2511" s="494"/>
      <c r="AL2511" s="494"/>
      <c r="AM2511" s="488" t="s">
        <v>16137</v>
      </c>
      <c r="AO2511" s="494"/>
      <c r="AP2511" s="494"/>
      <c r="AQ2511" s="494"/>
      <c r="AR2511" s="494"/>
      <c r="AS2511" s="494"/>
      <c r="AT2511" s="488" t="s">
        <v>1529</v>
      </c>
      <c r="AU2511" s="492">
        <v>8678.0</v>
      </c>
      <c r="AV2511" s="492">
        <v>12.0</v>
      </c>
      <c r="AW2511" s="492">
        <v>2030.0</v>
      </c>
      <c r="AX2511" s="488" t="s">
        <v>1539</v>
      </c>
      <c r="AY2511" s="488" t="s">
        <v>1831</v>
      </c>
      <c r="AZ2511" s="488" t="s">
        <v>1531</v>
      </c>
    </row>
    <row r="2512" hidden="1">
      <c r="A2512" s="488" t="s">
        <v>16138</v>
      </c>
      <c r="B2512" s="488" t="s">
        <v>16132</v>
      </c>
      <c r="C2512" s="488" t="s">
        <v>1513</v>
      </c>
      <c r="D2512" s="488" t="s">
        <v>1514</v>
      </c>
      <c r="E2512" s="491">
        <v>45820.84097222222</v>
      </c>
      <c r="F2512" s="492">
        <v>2980.0</v>
      </c>
      <c r="G2512" s="488" t="s">
        <v>1515</v>
      </c>
      <c r="H2512" s="492">
        <v>2980.0</v>
      </c>
      <c r="I2512" s="488" t="s">
        <v>1515</v>
      </c>
      <c r="J2512" s="488" t="s">
        <v>1516</v>
      </c>
      <c r="K2512" s="488" t="s">
        <v>1517</v>
      </c>
      <c r="L2512" s="488" t="s">
        <v>16133</v>
      </c>
      <c r="M2512" s="488" t="s">
        <v>16139</v>
      </c>
      <c r="N2512" s="488" t="s">
        <v>1520</v>
      </c>
      <c r="O2512" s="488" t="s">
        <v>1521</v>
      </c>
      <c r="P2512" s="488" t="s">
        <v>1554</v>
      </c>
      <c r="Q2512" s="488" t="s">
        <v>1523</v>
      </c>
      <c r="R2512" s="495" t="s">
        <v>1524</v>
      </c>
      <c r="S2512" s="494"/>
      <c r="T2512" s="494"/>
      <c r="U2512" s="488" t="s">
        <v>16140</v>
      </c>
      <c r="AB2512" s="488" t="s">
        <v>16136</v>
      </c>
      <c r="AC2512" s="496">
        <v>8.05E9</v>
      </c>
      <c r="AD2512" s="497"/>
      <c r="AE2512" s="494"/>
      <c r="AF2512" s="494"/>
      <c r="AG2512" s="494"/>
      <c r="AH2512" s="494"/>
      <c r="AI2512" s="494"/>
      <c r="AJ2512" s="488" t="s">
        <v>1527</v>
      </c>
      <c r="AK2512" s="494"/>
      <c r="AL2512" s="494"/>
      <c r="AM2512" s="488" t="s">
        <v>16137</v>
      </c>
      <c r="AO2512" s="494"/>
      <c r="AP2512" s="494"/>
      <c r="AQ2512" s="494"/>
      <c r="AR2512" s="494"/>
      <c r="AS2512" s="494"/>
      <c r="AT2512" s="488" t="s">
        <v>1529</v>
      </c>
      <c r="AU2512" s="492">
        <v>8678.0</v>
      </c>
      <c r="AV2512" s="492">
        <v>12.0</v>
      </c>
      <c r="AW2512" s="492">
        <v>2030.0</v>
      </c>
      <c r="AX2512" s="488" t="s">
        <v>1539</v>
      </c>
      <c r="AY2512" s="488" t="s">
        <v>1831</v>
      </c>
      <c r="AZ2512" s="488" t="s">
        <v>1531</v>
      </c>
    </row>
    <row r="2513" hidden="1">
      <c r="A2513" s="488" t="s">
        <v>16141</v>
      </c>
      <c r="B2513" s="488" t="s">
        <v>16142</v>
      </c>
      <c r="C2513" s="488" t="s">
        <v>1513</v>
      </c>
      <c r="D2513" s="488" t="s">
        <v>1514</v>
      </c>
      <c r="E2513" s="491">
        <v>45820.82708333333</v>
      </c>
      <c r="F2513" s="492">
        <v>2980.0</v>
      </c>
      <c r="G2513" s="488" t="s">
        <v>1515</v>
      </c>
      <c r="H2513" s="492">
        <v>2980.0</v>
      </c>
      <c r="I2513" s="488" t="s">
        <v>1515</v>
      </c>
      <c r="J2513" s="488" t="s">
        <v>1516</v>
      </c>
      <c r="K2513" s="488" t="s">
        <v>1517</v>
      </c>
      <c r="L2513" s="488" t="s">
        <v>16143</v>
      </c>
      <c r="M2513" s="488" t="s">
        <v>16144</v>
      </c>
      <c r="N2513" s="488" t="s">
        <v>1520</v>
      </c>
      <c r="O2513" s="488" t="s">
        <v>1521</v>
      </c>
      <c r="P2513" s="488" t="s">
        <v>1545</v>
      </c>
      <c r="Q2513" s="488" t="s">
        <v>1523</v>
      </c>
      <c r="R2513" s="495" t="s">
        <v>1524</v>
      </c>
      <c r="S2513" s="494"/>
      <c r="T2513" s="494"/>
      <c r="U2513" s="488" t="s">
        <v>16145</v>
      </c>
      <c r="AB2513" s="488" t="s">
        <v>16146</v>
      </c>
      <c r="AC2513" s="496">
        <v>9.07E9</v>
      </c>
      <c r="AD2513" s="497"/>
      <c r="AE2513" s="494"/>
      <c r="AF2513" s="494"/>
      <c r="AG2513" s="494"/>
      <c r="AH2513" s="494"/>
      <c r="AI2513" s="494"/>
      <c r="AJ2513" s="488" t="s">
        <v>1527</v>
      </c>
      <c r="AK2513" s="494"/>
      <c r="AL2513" s="494"/>
      <c r="AM2513" s="488" t="s">
        <v>16147</v>
      </c>
      <c r="AO2513" s="494"/>
      <c r="AP2513" s="494"/>
      <c r="AQ2513" s="494"/>
      <c r="AR2513" s="494"/>
      <c r="AS2513" s="494"/>
      <c r="AT2513" s="488" t="s">
        <v>1529</v>
      </c>
      <c r="AU2513" s="492">
        <v>5700.0</v>
      </c>
      <c r="AV2513" s="492">
        <v>9.0</v>
      </c>
      <c r="AW2513" s="492">
        <v>2030.0</v>
      </c>
      <c r="AX2513" s="488" t="s">
        <v>1549</v>
      </c>
      <c r="AY2513" s="488" t="s">
        <v>3061</v>
      </c>
      <c r="AZ2513" s="488" t="s">
        <v>1531</v>
      </c>
    </row>
    <row r="2514" hidden="1">
      <c r="A2514" s="488" t="s">
        <v>16148</v>
      </c>
      <c r="B2514" s="488" t="s">
        <v>16149</v>
      </c>
      <c r="C2514" s="488" t="s">
        <v>1513</v>
      </c>
      <c r="D2514" s="488" t="s">
        <v>1514</v>
      </c>
      <c r="E2514" s="491">
        <v>45820.82430555556</v>
      </c>
      <c r="F2514" s="492">
        <v>2980.0</v>
      </c>
      <c r="G2514" s="488" t="s">
        <v>1515</v>
      </c>
      <c r="H2514" s="492">
        <v>2980.0</v>
      </c>
      <c r="I2514" s="488" t="s">
        <v>1515</v>
      </c>
      <c r="J2514" s="488" t="s">
        <v>1516</v>
      </c>
      <c r="K2514" s="488" t="s">
        <v>1517</v>
      </c>
      <c r="L2514" s="488" t="s">
        <v>16150</v>
      </c>
      <c r="M2514" s="488" t="s">
        <v>16151</v>
      </c>
      <c r="N2514" s="488" t="s">
        <v>1520</v>
      </c>
      <c r="O2514" s="488" t="s">
        <v>1521</v>
      </c>
      <c r="P2514" s="488" t="s">
        <v>1554</v>
      </c>
      <c r="Q2514" s="488" t="s">
        <v>1523</v>
      </c>
      <c r="R2514" s="495" t="s">
        <v>1524</v>
      </c>
      <c r="S2514" s="494"/>
      <c r="T2514" s="494"/>
      <c r="U2514" s="488" t="s">
        <v>16152</v>
      </c>
      <c r="AB2514" s="488" t="s">
        <v>16153</v>
      </c>
      <c r="AC2514" s="496">
        <v>9.06E9</v>
      </c>
      <c r="AD2514" s="497"/>
      <c r="AE2514" s="494"/>
      <c r="AF2514" s="494"/>
      <c r="AG2514" s="494"/>
      <c r="AH2514" s="494"/>
      <c r="AI2514" s="494"/>
      <c r="AJ2514" s="488" t="s">
        <v>1527</v>
      </c>
      <c r="AK2514" s="494"/>
      <c r="AL2514" s="494"/>
      <c r="AM2514" s="488" t="s">
        <v>16154</v>
      </c>
      <c r="AO2514" s="494"/>
      <c r="AP2514" s="494"/>
      <c r="AQ2514" s="494"/>
      <c r="AR2514" s="494"/>
      <c r="AS2514" s="494"/>
      <c r="AT2514" s="488" t="s">
        <v>1558</v>
      </c>
      <c r="AU2514" s="492">
        <v>1032.0</v>
      </c>
      <c r="AV2514" s="492">
        <v>10.0</v>
      </c>
      <c r="AW2514" s="492">
        <v>2030.0</v>
      </c>
      <c r="AX2514" s="488" t="s">
        <v>1587</v>
      </c>
      <c r="AY2514" s="488" t="s">
        <v>1588</v>
      </c>
      <c r="AZ2514" s="488" t="s">
        <v>1531</v>
      </c>
    </row>
    <row r="2515" hidden="1">
      <c r="A2515" s="488" t="s">
        <v>16155</v>
      </c>
      <c r="B2515" s="488" t="s">
        <v>16156</v>
      </c>
      <c r="C2515" s="488" t="s">
        <v>1513</v>
      </c>
      <c r="D2515" s="488" t="s">
        <v>1514</v>
      </c>
      <c r="E2515" s="491">
        <v>45820.79375</v>
      </c>
      <c r="F2515" s="492">
        <v>9800.0</v>
      </c>
      <c r="G2515" s="488" t="s">
        <v>1515</v>
      </c>
      <c r="H2515" s="492">
        <v>9800.0</v>
      </c>
      <c r="I2515" s="488" t="s">
        <v>1515</v>
      </c>
      <c r="J2515" s="488" t="s">
        <v>1516</v>
      </c>
      <c r="K2515" s="488" t="s">
        <v>1517</v>
      </c>
      <c r="L2515" s="488" t="s">
        <v>16157</v>
      </c>
      <c r="M2515" s="488" t="s">
        <v>16158</v>
      </c>
      <c r="N2515" s="488" t="s">
        <v>1520</v>
      </c>
      <c r="O2515" s="488" t="s">
        <v>1521</v>
      </c>
      <c r="P2515" s="488" t="s">
        <v>1554</v>
      </c>
      <c r="Q2515" s="488" t="s">
        <v>1523</v>
      </c>
      <c r="R2515" s="495" t="s">
        <v>1524</v>
      </c>
      <c r="S2515" s="494"/>
      <c r="T2515" s="494"/>
      <c r="U2515" s="488" t="s">
        <v>16159</v>
      </c>
      <c r="AB2515" s="488" t="s">
        <v>16160</v>
      </c>
      <c r="AC2515" s="496">
        <v>8.09E9</v>
      </c>
      <c r="AD2515" s="497"/>
      <c r="AE2515" s="494"/>
      <c r="AF2515" s="494"/>
      <c r="AG2515" s="494"/>
      <c r="AH2515" s="494"/>
      <c r="AI2515" s="494"/>
      <c r="AJ2515" s="488" t="s">
        <v>1527</v>
      </c>
      <c r="AK2515" s="494"/>
      <c r="AL2515" s="494"/>
      <c r="AM2515" s="488" t="s">
        <v>16161</v>
      </c>
      <c r="AO2515" s="494"/>
      <c r="AP2515" s="494"/>
      <c r="AQ2515" s="494"/>
      <c r="AR2515" s="494"/>
      <c r="AS2515" s="494"/>
      <c r="AT2515" s="488" t="s">
        <v>1529</v>
      </c>
      <c r="AU2515" s="492">
        <v>6741.0</v>
      </c>
      <c r="AV2515" s="492">
        <v>11.0</v>
      </c>
      <c r="AW2515" s="492">
        <v>2029.0</v>
      </c>
      <c r="AX2515" s="488" t="s">
        <v>1587</v>
      </c>
      <c r="AY2515" s="488" t="s">
        <v>1831</v>
      </c>
      <c r="AZ2515" s="488" t="s">
        <v>1531</v>
      </c>
    </row>
    <row r="2516" hidden="1">
      <c r="A2516" s="488" t="s">
        <v>16162</v>
      </c>
      <c r="B2516" s="488" t="s">
        <v>16163</v>
      </c>
      <c r="C2516" s="488" t="s">
        <v>1513</v>
      </c>
      <c r="D2516" s="488" t="s">
        <v>1514</v>
      </c>
      <c r="E2516" s="491">
        <v>45820.79236111111</v>
      </c>
      <c r="F2516" s="492">
        <v>2980.0</v>
      </c>
      <c r="G2516" s="488" t="s">
        <v>1515</v>
      </c>
      <c r="H2516" s="492">
        <v>2980.0</v>
      </c>
      <c r="I2516" s="488" t="s">
        <v>1515</v>
      </c>
      <c r="J2516" s="488" t="s">
        <v>1516</v>
      </c>
      <c r="K2516" s="488" t="s">
        <v>1517</v>
      </c>
      <c r="L2516" s="488" t="s">
        <v>16164</v>
      </c>
      <c r="M2516" s="488" t="s">
        <v>16165</v>
      </c>
      <c r="N2516" s="488" t="s">
        <v>1520</v>
      </c>
      <c r="O2516" s="488" t="s">
        <v>1521</v>
      </c>
      <c r="P2516" s="488" t="s">
        <v>1554</v>
      </c>
      <c r="Q2516" s="488" t="s">
        <v>1523</v>
      </c>
      <c r="R2516" s="495" t="s">
        <v>1524</v>
      </c>
      <c r="S2516" s="494"/>
      <c r="T2516" s="494"/>
      <c r="U2516" s="488" t="s">
        <v>16166</v>
      </c>
      <c r="AB2516" s="488" t="s">
        <v>16167</v>
      </c>
      <c r="AC2516" s="496">
        <v>9.01E9</v>
      </c>
      <c r="AD2516" s="497"/>
      <c r="AE2516" s="494"/>
      <c r="AF2516" s="494"/>
      <c r="AG2516" s="494"/>
      <c r="AH2516" s="494"/>
      <c r="AI2516" s="494"/>
      <c r="AJ2516" s="488" t="s">
        <v>1527</v>
      </c>
      <c r="AK2516" s="494"/>
      <c r="AL2516" s="494"/>
      <c r="AM2516" s="488" t="s">
        <v>16168</v>
      </c>
      <c r="AO2516" s="494"/>
      <c r="AP2516" s="494"/>
      <c r="AQ2516" s="494"/>
      <c r="AR2516" s="494"/>
      <c r="AS2516" s="494"/>
      <c r="AT2516" s="488" t="s">
        <v>1529</v>
      </c>
      <c r="AU2516" s="492">
        <v>7173.0</v>
      </c>
      <c r="AV2516" s="492">
        <v>3.0</v>
      </c>
      <c r="AW2516" s="492">
        <v>2027.0</v>
      </c>
      <c r="AX2516" s="488" t="s">
        <v>1587</v>
      </c>
      <c r="AY2516" s="488" t="s">
        <v>1588</v>
      </c>
      <c r="AZ2516" s="488" t="s">
        <v>1531</v>
      </c>
    </row>
    <row r="2517" hidden="1">
      <c r="A2517" s="488" t="s">
        <v>16169</v>
      </c>
      <c r="B2517" s="488" t="s">
        <v>16156</v>
      </c>
      <c r="C2517" s="488" t="s">
        <v>1513</v>
      </c>
      <c r="D2517" s="488" t="s">
        <v>1514</v>
      </c>
      <c r="E2517" s="491">
        <v>45820.79027777778</v>
      </c>
      <c r="F2517" s="492">
        <v>2980.0</v>
      </c>
      <c r="G2517" s="488" t="s">
        <v>1515</v>
      </c>
      <c r="H2517" s="492">
        <v>2980.0</v>
      </c>
      <c r="I2517" s="488" t="s">
        <v>1515</v>
      </c>
      <c r="J2517" s="488" t="s">
        <v>1516</v>
      </c>
      <c r="K2517" s="488" t="s">
        <v>1517</v>
      </c>
      <c r="L2517" s="488" t="s">
        <v>16157</v>
      </c>
      <c r="M2517" s="488" t="s">
        <v>16170</v>
      </c>
      <c r="N2517" s="488" t="s">
        <v>1520</v>
      </c>
      <c r="O2517" s="488" t="s">
        <v>1521</v>
      </c>
      <c r="P2517" s="488" t="s">
        <v>1554</v>
      </c>
      <c r="Q2517" s="488" t="s">
        <v>1523</v>
      </c>
      <c r="R2517" s="495" t="s">
        <v>1524</v>
      </c>
      <c r="S2517" s="494"/>
      <c r="T2517" s="494"/>
      <c r="U2517" s="488" t="s">
        <v>16171</v>
      </c>
      <c r="AB2517" s="488" t="s">
        <v>16160</v>
      </c>
      <c r="AC2517" s="496">
        <v>8.09E9</v>
      </c>
      <c r="AD2517" s="497"/>
      <c r="AE2517" s="494"/>
      <c r="AF2517" s="494"/>
      <c r="AG2517" s="494"/>
      <c r="AH2517" s="494"/>
      <c r="AI2517" s="494"/>
      <c r="AJ2517" s="488" t="s">
        <v>1527</v>
      </c>
      <c r="AK2517" s="494"/>
      <c r="AL2517" s="494"/>
      <c r="AM2517" s="488" t="s">
        <v>16161</v>
      </c>
      <c r="AO2517" s="494"/>
      <c r="AP2517" s="494"/>
      <c r="AQ2517" s="494"/>
      <c r="AR2517" s="494"/>
      <c r="AS2517" s="494"/>
      <c r="AT2517" s="488" t="s">
        <v>1529</v>
      </c>
      <c r="AU2517" s="492">
        <v>6741.0</v>
      </c>
      <c r="AV2517" s="492">
        <v>11.0</v>
      </c>
      <c r="AW2517" s="492">
        <v>2029.0</v>
      </c>
      <c r="AX2517" s="488" t="s">
        <v>1587</v>
      </c>
      <c r="AY2517" s="488" t="s">
        <v>1831</v>
      </c>
      <c r="AZ2517" s="488" t="s">
        <v>1531</v>
      </c>
    </row>
    <row r="2518" hidden="1">
      <c r="A2518" s="488" t="s">
        <v>16172</v>
      </c>
      <c r="B2518" s="488" t="s">
        <v>16173</v>
      </c>
      <c r="C2518" s="488" t="s">
        <v>1513</v>
      </c>
      <c r="D2518" s="488" t="s">
        <v>1514</v>
      </c>
      <c r="E2518" s="491">
        <v>45820.782638888886</v>
      </c>
      <c r="F2518" s="492">
        <v>9800.0</v>
      </c>
      <c r="G2518" s="488" t="s">
        <v>1515</v>
      </c>
      <c r="H2518" s="492">
        <v>9800.0</v>
      </c>
      <c r="I2518" s="488" t="s">
        <v>1515</v>
      </c>
      <c r="J2518" s="488" t="s">
        <v>1516</v>
      </c>
      <c r="K2518" s="488" t="s">
        <v>1517</v>
      </c>
      <c r="L2518" s="488" t="s">
        <v>16174</v>
      </c>
      <c r="M2518" s="488" t="s">
        <v>16175</v>
      </c>
      <c r="N2518" s="488" t="s">
        <v>1520</v>
      </c>
      <c r="O2518" s="488" t="s">
        <v>1521</v>
      </c>
      <c r="P2518" s="488" t="s">
        <v>1522</v>
      </c>
      <c r="Q2518" s="488" t="s">
        <v>1523</v>
      </c>
      <c r="R2518" s="495" t="s">
        <v>1524</v>
      </c>
      <c r="S2518" s="494"/>
      <c r="T2518" s="494"/>
      <c r="U2518" s="488" t="s">
        <v>16176</v>
      </c>
      <c r="AB2518" s="488" t="s">
        <v>16177</v>
      </c>
      <c r="AC2518" s="496">
        <v>9.05E9</v>
      </c>
      <c r="AD2518" s="497"/>
      <c r="AE2518" s="494"/>
      <c r="AF2518" s="494"/>
      <c r="AG2518" s="494"/>
      <c r="AH2518" s="494"/>
      <c r="AI2518" s="494"/>
      <c r="AJ2518" s="488" t="s">
        <v>1527</v>
      </c>
      <c r="AK2518" s="494"/>
      <c r="AL2518" s="494"/>
      <c r="AM2518" s="488" t="s">
        <v>16178</v>
      </c>
      <c r="AP2518" s="494"/>
      <c r="AQ2518" s="494"/>
      <c r="AR2518" s="494"/>
      <c r="AS2518" s="494"/>
      <c r="AT2518" s="488" t="s">
        <v>1529</v>
      </c>
      <c r="AU2518" s="492">
        <v>5308.0</v>
      </c>
      <c r="AV2518" s="492">
        <v>9.0</v>
      </c>
      <c r="AW2518" s="492">
        <v>2026.0</v>
      </c>
      <c r="AX2518" s="488" t="s">
        <v>1539</v>
      </c>
      <c r="AY2518" s="488" t="s">
        <v>1540</v>
      </c>
      <c r="AZ2518" s="488" t="s">
        <v>1531</v>
      </c>
    </row>
    <row r="2519" hidden="1">
      <c r="A2519" s="488" t="s">
        <v>16179</v>
      </c>
      <c r="B2519" s="488" t="s">
        <v>16173</v>
      </c>
      <c r="C2519" s="488" t="s">
        <v>1513</v>
      </c>
      <c r="D2519" s="488" t="s">
        <v>1514</v>
      </c>
      <c r="E2519" s="491">
        <v>45820.775</v>
      </c>
      <c r="F2519" s="492">
        <v>2980.0</v>
      </c>
      <c r="G2519" s="488" t="s">
        <v>1515</v>
      </c>
      <c r="H2519" s="492">
        <v>2980.0</v>
      </c>
      <c r="I2519" s="488" t="s">
        <v>1515</v>
      </c>
      <c r="J2519" s="488" t="s">
        <v>1516</v>
      </c>
      <c r="K2519" s="488" t="s">
        <v>1517</v>
      </c>
      <c r="L2519" s="488" t="s">
        <v>16174</v>
      </c>
      <c r="M2519" s="488" t="s">
        <v>16180</v>
      </c>
      <c r="N2519" s="488" t="s">
        <v>1520</v>
      </c>
      <c r="O2519" s="488" t="s">
        <v>1521</v>
      </c>
      <c r="P2519" s="488" t="s">
        <v>1522</v>
      </c>
      <c r="Q2519" s="488" t="s">
        <v>1523</v>
      </c>
      <c r="R2519" s="495" t="s">
        <v>1524</v>
      </c>
      <c r="S2519" s="494"/>
      <c r="T2519" s="494"/>
      <c r="U2519" s="488" t="s">
        <v>16181</v>
      </c>
      <c r="AB2519" s="488" t="s">
        <v>16177</v>
      </c>
      <c r="AC2519" s="496">
        <v>9.05E9</v>
      </c>
      <c r="AD2519" s="497"/>
      <c r="AE2519" s="497"/>
      <c r="AF2519" s="497"/>
      <c r="AG2519" s="497"/>
      <c r="AH2519" s="494"/>
      <c r="AI2519" s="494"/>
      <c r="AJ2519" s="488" t="s">
        <v>1527</v>
      </c>
      <c r="AK2519" s="498"/>
      <c r="AL2519" s="499"/>
      <c r="AM2519" s="488" t="s">
        <v>16178</v>
      </c>
      <c r="AP2519" s="494"/>
      <c r="AQ2519" s="494"/>
      <c r="AR2519" s="494"/>
      <c r="AS2519" s="494"/>
      <c r="AT2519" s="488" t="s">
        <v>1529</v>
      </c>
      <c r="AU2519" s="492">
        <v>5308.0</v>
      </c>
      <c r="AV2519" s="492">
        <v>9.0</v>
      </c>
      <c r="AW2519" s="492">
        <v>2026.0</v>
      </c>
      <c r="AX2519" s="488" t="s">
        <v>1539</v>
      </c>
      <c r="AY2519" s="488" t="s">
        <v>1540</v>
      </c>
      <c r="AZ2519" s="488" t="s">
        <v>1531</v>
      </c>
    </row>
    <row r="2520" hidden="1">
      <c r="A2520" s="488" t="s">
        <v>16182</v>
      </c>
      <c r="B2520" s="488" t="s">
        <v>16183</v>
      </c>
      <c r="C2520" s="488" t="s">
        <v>1513</v>
      </c>
      <c r="D2520" s="488" t="s">
        <v>1514</v>
      </c>
      <c r="E2520" s="491">
        <v>45820.76597222222</v>
      </c>
      <c r="F2520" s="492">
        <v>2980.0</v>
      </c>
      <c r="G2520" s="488" t="s">
        <v>1515</v>
      </c>
      <c r="H2520" s="492">
        <v>2980.0</v>
      </c>
      <c r="I2520" s="488" t="s">
        <v>1515</v>
      </c>
      <c r="J2520" s="488" t="s">
        <v>1516</v>
      </c>
      <c r="K2520" s="488" t="s">
        <v>1517</v>
      </c>
      <c r="L2520" s="488" t="s">
        <v>16184</v>
      </c>
      <c r="M2520" s="488" t="s">
        <v>16185</v>
      </c>
      <c r="N2520" s="488" t="s">
        <v>1520</v>
      </c>
      <c r="O2520" s="488" t="s">
        <v>1521</v>
      </c>
      <c r="P2520" s="488" t="s">
        <v>1554</v>
      </c>
      <c r="Q2520" s="488" t="s">
        <v>1523</v>
      </c>
      <c r="R2520" s="495" t="s">
        <v>1524</v>
      </c>
      <c r="S2520" s="494"/>
      <c r="T2520" s="494"/>
      <c r="U2520" s="488" t="s">
        <v>16186</v>
      </c>
      <c r="AB2520" s="488" t="s">
        <v>16187</v>
      </c>
      <c r="AC2520" s="496">
        <v>8.05E9</v>
      </c>
      <c r="AD2520" s="497"/>
      <c r="AE2520" s="497"/>
      <c r="AF2520" s="497"/>
      <c r="AG2520" s="497"/>
      <c r="AH2520" s="494"/>
      <c r="AI2520" s="494"/>
      <c r="AJ2520" s="488" t="s">
        <v>1527</v>
      </c>
      <c r="AK2520" s="498"/>
      <c r="AL2520" s="499"/>
      <c r="AM2520" s="488" t="s">
        <v>16188</v>
      </c>
      <c r="AO2520" s="494"/>
      <c r="AP2520" s="494"/>
      <c r="AQ2520" s="494"/>
      <c r="AR2520" s="494"/>
      <c r="AS2520" s="494"/>
      <c r="AT2520" s="488" t="s">
        <v>1529</v>
      </c>
      <c r="AU2520" s="492">
        <v>538.0</v>
      </c>
      <c r="AV2520" s="492">
        <v>10.0</v>
      </c>
      <c r="AW2520" s="492">
        <v>2028.0</v>
      </c>
      <c r="AX2520" s="488" t="s">
        <v>1587</v>
      </c>
      <c r="AY2520" s="488" t="s">
        <v>2720</v>
      </c>
      <c r="AZ2520" s="488" t="s">
        <v>1531</v>
      </c>
    </row>
    <row r="2521" hidden="1">
      <c r="A2521" s="488" t="s">
        <v>16189</v>
      </c>
      <c r="B2521" s="488" t="s">
        <v>16190</v>
      </c>
      <c r="C2521" s="488" t="s">
        <v>1513</v>
      </c>
      <c r="D2521" s="488" t="s">
        <v>1514</v>
      </c>
      <c r="E2521" s="491">
        <v>45820.76388888889</v>
      </c>
      <c r="F2521" s="492">
        <v>9800.0</v>
      </c>
      <c r="G2521" s="488" t="s">
        <v>1515</v>
      </c>
      <c r="H2521" s="492">
        <v>9800.0</v>
      </c>
      <c r="I2521" s="488" t="s">
        <v>1515</v>
      </c>
      <c r="J2521" s="488" t="s">
        <v>1516</v>
      </c>
      <c r="K2521" s="488" t="s">
        <v>1517</v>
      </c>
      <c r="L2521" s="488" t="s">
        <v>16191</v>
      </c>
      <c r="M2521" s="488" t="s">
        <v>16192</v>
      </c>
      <c r="N2521" s="488" t="s">
        <v>1520</v>
      </c>
      <c r="O2521" s="488" t="s">
        <v>1521</v>
      </c>
      <c r="P2521" s="488" t="s">
        <v>1522</v>
      </c>
      <c r="Q2521" s="488" t="s">
        <v>1523</v>
      </c>
      <c r="R2521" s="495" t="s">
        <v>1524</v>
      </c>
      <c r="S2521" s="494"/>
      <c r="T2521" s="494"/>
      <c r="U2521" s="488" t="s">
        <v>16193</v>
      </c>
      <c r="AB2521" s="488" t="s">
        <v>16194</v>
      </c>
      <c r="AC2521" s="496">
        <v>9.08E9</v>
      </c>
      <c r="AD2521" s="497"/>
      <c r="AE2521" s="497"/>
      <c r="AF2521" s="497"/>
      <c r="AG2521" s="497"/>
      <c r="AH2521" s="494"/>
      <c r="AI2521" s="494"/>
      <c r="AJ2521" s="488" t="s">
        <v>1527</v>
      </c>
      <c r="AK2521" s="498"/>
      <c r="AL2521" s="499"/>
      <c r="AM2521" s="488" t="s">
        <v>16195</v>
      </c>
      <c r="AP2521" s="494"/>
      <c r="AQ2521" s="494"/>
      <c r="AR2521" s="494"/>
      <c r="AS2521" s="494"/>
      <c r="AT2521" s="488" t="s">
        <v>1529</v>
      </c>
      <c r="AU2521" s="492">
        <v>9130.0</v>
      </c>
      <c r="AV2521" s="492">
        <v>3.0</v>
      </c>
      <c r="AW2521" s="492">
        <v>2029.0</v>
      </c>
      <c r="AX2521" s="488" t="s">
        <v>1867</v>
      </c>
      <c r="AY2521" s="488" t="s">
        <v>1868</v>
      </c>
      <c r="AZ2521" s="488" t="s">
        <v>1531</v>
      </c>
    </row>
    <row r="2522" hidden="1">
      <c r="A2522" s="488" t="s">
        <v>16196</v>
      </c>
      <c r="B2522" s="488" t="s">
        <v>16197</v>
      </c>
      <c r="C2522" s="488" t="s">
        <v>1513</v>
      </c>
      <c r="D2522" s="488" t="s">
        <v>1514</v>
      </c>
      <c r="E2522" s="491">
        <v>45820.76180555556</v>
      </c>
      <c r="F2522" s="492">
        <v>2980.0</v>
      </c>
      <c r="G2522" s="488" t="s">
        <v>1515</v>
      </c>
      <c r="H2522" s="492">
        <v>2980.0</v>
      </c>
      <c r="I2522" s="488" t="s">
        <v>1515</v>
      </c>
      <c r="J2522" s="488" t="s">
        <v>1516</v>
      </c>
      <c r="K2522" s="488" t="s">
        <v>1517</v>
      </c>
      <c r="L2522" s="488" t="s">
        <v>16198</v>
      </c>
      <c r="M2522" s="488" t="s">
        <v>16199</v>
      </c>
      <c r="N2522" s="488" t="s">
        <v>1520</v>
      </c>
      <c r="O2522" s="488" t="s">
        <v>1521</v>
      </c>
      <c r="P2522" s="488" t="s">
        <v>1545</v>
      </c>
      <c r="Q2522" s="488" t="s">
        <v>1523</v>
      </c>
      <c r="R2522" s="495" t="s">
        <v>1524</v>
      </c>
      <c r="S2522" s="494"/>
      <c r="T2522" s="494"/>
      <c r="U2522" s="488" t="s">
        <v>16200</v>
      </c>
      <c r="AB2522" s="488" t="s">
        <v>16201</v>
      </c>
      <c r="AC2522" s="496">
        <v>9.1E9</v>
      </c>
      <c r="AD2522" s="497"/>
      <c r="AE2522" s="497"/>
      <c r="AF2522" s="497"/>
      <c r="AG2522" s="497"/>
      <c r="AH2522" s="494"/>
      <c r="AI2522" s="494"/>
      <c r="AJ2522" s="488" t="s">
        <v>1527</v>
      </c>
      <c r="AK2522" s="498"/>
      <c r="AL2522" s="499"/>
      <c r="AM2522" s="488" t="s">
        <v>16202</v>
      </c>
      <c r="AO2522" s="497"/>
      <c r="AP2522" s="494"/>
      <c r="AQ2522" s="494"/>
      <c r="AR2522" s="494"/>
      <c r="AS2522" s="494"/>
      <c r="AT2522" s="488" t="s">
        <v>1529</v>
      </c>
      <c r="AU2522" s="492">
        <v>9008.0</v>
      </c>
      <c r="AV2522" s="492">
        <v>3.0</v>
      </c>
      <c r="AW2522" s="492">
        <v>2026.0</v>
      </c>
      <c r="AX2522" s="488" t="s">
        <v>1549</v>
      </c>
      <c r="AY2522" s="488" t="s">
        <v>3061</v>
      </c>
      <c r="AZ2522" s="488" t="s">
        <v>1531</v>
      </c>
    </row>
    <row r="2523" hidden="1">
      <c r="A2523" s="488" t="s">
        <v>16203</v>
      </c>
      <c r="B2523" s="488" t="s">
        <v>16190</v>
      </c>
      <c r="C2523" s="488" t="s">
        <v>1513</v>
      </c>
      <c r="D2523" s="488" t="s">
        <v>1514</v>
      </c>
      <c r="E2523" s="491">
        <v>45820.760416666664</v>
      </c>
      <c r="F2523" s="492">
        <v>2980.0</v>
      </c>
      <c r="G2523" s="488" t="s">
        <v>1515</v>
      </c>
      <c r="H2523" s="492">
        <v>2980.0</v>
      </c>
      <c r="I2523" s="488" t="s">
        <v>1515</v>
      </c>
      <c r="J2523" s="488" t="s">
        <v>1516</v>
      </c>
      <c r="K2523" s="488" t="s">
        <v>1517</v>
      </c>
      <c r="L2523" s="488" t="s">
        <v>16191</v>
      </c>
      <c r="M2523" s="488" t="s">
        <v>16204</v>
      </c>
      <c r="N2523" s="488" t="s">
        <v>1520</v>
      </c>
      <c r="O2523" s="488" t="s">
        <v>1521</v>
      </c>
      <c r="P2523" s="488" t="s">
        <v>1522</v>
      </c>
      <c r="Q2523" s="488" t="s">
        <v>1523</v>
      </c>
      <c r="R2523" s="495" t="s">
        <v>1524</v>
      </c>
      <c r="S2523" s="494"/>
      <c r="T2523" s="494"/>
      <c r="U2523" s="488" t="s">
        <v>16205</v>
      </c>
      <c r="AB2523" s="488" t="s">
        <v>16194</v>
      </c>
      <c r="AC2523" s="496">
        <v>9.08E9</v>
      </c>
      <c r="AD2523" s="497"/>
      <c r="AE2523" s="497"/>
      <c r="AF2523" s="497"/>
      <c r="AG2523" s="497"/>
      <c r="AH2523" s="494"/>
      <c r="AI2523" s="494"/>
      <c r="AJ2523" s="488" t="s">
        <v>1527</v>
      </c>
      <c r="AK2523" s="498"/>
      <c r="AL2523" s="499"/>
      <c r="AM2523" s="488" t="s">
        <v>16195</v>
      </c>
      <c r="AP2523" s="494"/>
      <c r="AQ2523" s="494"/>
      <c r="AR2523" s="494"/>
      <c r="AS2523" s="494"/>
      <c r="AT2523" s="488" t="s">
        <v>1529</v>
      </c>
      <c r="AU2523" s="492">
        <v>9130.0</v>
      </c>
      <c r="AV2523" s="492">
        <v>3.0</v>
      </c>
      <c r="AW2523" s="492">
        <v>2029.0</v>
      </c>
      <c r="AX2523" s="488" t="s">
        <v>1867</v>
      </c>
      <c r="AY2523" s="488" t="s">
        <v>1868</v>
      </c>
      <c r="AZ2523" s="488" t="s">
        <v>1531</v>
      </c>
    </row>
    <row r="2524" hidden="1">
      <c r="A2524" s="488" t="s">
        <v>16206</v>
      </c>
      <c r="B2524" s="488" t="s">
        <v>16207</v>
      </c>
      <c r="C2524" s="488" t="s">
        <v>1513</v>
      </c>
      <c r="D2524" s="488" t="s">
        <v>1514</v>
      </c>
      <c r="E2524" s="491">
        <v>45820.75763888889</v>
      </c>
      <c r="F2524" s="492">
        <v>2980.0</v>
      </c>
      <c r="G2524" s="488" t="s">
        <v>1515</v>
      </c>
      <c r="H2524" s="492">
        <v>2980.0</v>
      </c>
      <c r="I2524" s="488" t="s">
        <v>1515</v>
      </c>
      <c r="J2524" s="488" t="s">
        <v>1516</v>
      </c>
      <c r="K2524" s="488" t="s">
        <v>1517</v>
      </c>
      <c r="L2524" s="488" t="s">
        <v>16208</v>
      </c>
      <c r="M2524" s="488" t="s">
        <v>16209</v>
      </c>
      <c r="N2524" s="488" t="s">
        <v>1520</v>
      </c>
      <c r="O2524" s="488" t="s">
        <v>1521</v>
      </c>
      <c r="P2524" s="488" t="s">
        <v>1554</v>
      </c>
      <c r="Q2524" s="488" t="s">
        <v>1523</v>
      </c>
      <c r="R2524" s="495" t="s">
        <v>1524</v>
      </c>
      <c r="S2524" s="494"/>
      <c r="T2524" s="494"/>
      <c r="U2524" s="488" t="s">
        <v>16210</v>
      </c>
      <c r="AB2524" s="488" t="s">
        <v>16211</v>
      </c>
      <c r="AC2524" s="496">
        <v>8.03E9</v>
      </c>
      <c r="AD2524" s="497"/>
      <c r="AE2524" s="494"/>
      <c r="AF2524" s="494"/>
      <c r="AG2524" s="494"/>
      <c r="AH2524" s="494"/>
      <c r="AI2524" s="494"/>
      <c r="AJ2524" s="488" t="s">
        <v>1527</v>
      </c>
      <c r="AK2524" s="494"/>
      <c r="AL2524" s="494"/>
      <c r="AM2524" s="488" t="s">
        <v>16212</v>
      </c>
      <c r="AO2524" s="494"/>
      <c r="AP2524" s="494"/>
      <c r="AQ2524" s="494"/>
      <c r="AR2524" s="494"/>
      <c r="AS2524" s="494"/>
      <c r="AT2524" s="488" t="s">
        <v>1529</v>
      </c>
      <c r="AU2524" s="492">
        <v>11.0</v>
      </c>
      <c r="AV2524" s="492">
        <v>7.0</v>
      </c>
      <c r="AW2524" s="492">
        <v>2031.0</v>
      </c>
      <c r="AX2524" s="488" t="s">
        <v>1634</v>
      </c>
      <c r="AY2524" s="488" t="s">
        <v>1917</v>
      </c>
      <c r="AZ2524" s="488" t="s">
        <v>1531</v>
      </c>
    </row>
    <row r="2525" hidden="1">
      <c r="A2525" s="488" t="s">
        <v>16213</v>
      </c>
      <c r="B2525" s="488" t="s">
        <v>16214</v>
      </c>
      <c r="C2525" s="488" t="s">
        <v>1513</v>
      </c>
      <c r="D2525" s="488" t="s">
        <v>1514</v>
      </c>
      <c r="E2525" s="491">
        <v>45820.7375</v>
      </c>
      <c r="F2525" s="492">
        <v>9800.0</v>
      </c>
      <c r="G2525" s="488" t="s">
        <v>1515</v>
      </c>
      <c r="H2525" s="492">
        <v>9800.0</v>
      </c>
      <c r="I2525" s="488" t="s">
        <v>1515</v>
      </c>
      <c r="J2525" s="488" t="s">
        <v>1516</v>
      </c>
      <c r="K2525" s="488" t="s">
        <v>1517</v>
      </c>
      <c r="L2525" s="488" t="s">
        <v>16215</v>
      </c>
      <c r="M2525" s="488" t="s">
        <v>16216</v>
      </c>
      <c r="N2525" s="488" t="s">
        <v>1520</v>
      </c>
      <c r="O2525" s="488" t="s">
        <v>1521</v>
      </c>
      <c r="P2525" s="488" t="s">
        <v>1554</v>
      </c>
      <c r="Q2525" s="488" t="s">
        <v>1523</v>
      </c>
      <c r="R2525" s="495" t="s">
        <v>1524</v>
      </c>
      <c r="S2525" s="494"/>
      <c r="T2525" s="494"/>
      <c r="U2525" s="488" t="s">
        <v>16217</v>
      </c>
      <c r="AB2525" s="488" t="s">
        <v>16218</v>
      </c>
      <c r="AC2525" s="496">
        <v>9.08E9</v>
      </c>
      <c r="AD2525" s="497"/>
      <c r="AE2525" s="494"/>
      <c r="AF2525" s="494"/>
      <c r="AG2525" s="494"/>
      <c r="AH2525" s="494"/>
      <c r="AI2525" s="494"/>
      <c r="AJ2525" s="488" t="s">
        <v>1527</v>
      </c>
      <c r="AK2525" s="494"/>
      <c r="AL2525" s="494"/>
      <c r="AM2525" s="488" t="s">
        <v>16219</v>
      </c>
      <c r="AO2525" s="494"/>
      <c r="AP2525" s="494"/>
      <c r="AQ2525" s="494"/>
      <c r="AR2525" s="494"/>
      <c r="AS2525" s="494"/>
      <c r="AT2525" s="488" t="s">
        <v>1529</v>
      </c>
      <c r="AU2525" s="492">
        <v>4008.0</v>
      </c>
      <c r="AV2525" s="492">
        <v>6.0</v>
      </c>
      <c r="AW2525" s="492">
        <v>2027.0</v>
      </c>
      <c r="AX2525" s="488" t="s">
        <v>1587</v>
      </c>
      <c r="AY2525" s="488" t="s">
        <v>1588</v>
      </c>
      <c r="AZ2525" s="488" t="s">
        <v>1531</v>
      </c>
    </row>
    <row r="2526" hidden="1">
      <c r="A2526" s="488" t="s">
        <v>16220</v>
      </c>
      <c r="B2526" s="488" t="s">
        <v>16214</v>
      </c>
      <c r="C2526" s="488" t="s">
        <v>1513</v>
      </c>
      <c r="D2526" s="488" t="s">
        <v>1514</v>
      </c>
      <c r="E2526" s="491">
        <v>45820.73125</v>
      </c>
      <c r="F2526" s="492">
        <v>2980.0</v>
      </c>
      <c r="G2526" s="488" t="s">
        <v>1515</v>
      </c>
      <c r="H2526" s="492">
        <v>2980.0</v>
      </c>
      <c r="I2526" s="488" t="s">
        <v>1515</v>
      </c>
      <c r="J2526" s="488" t="s">
        <v>1516</v>
      </c>
      <c r="K2526" s="488" t="s">
        <v>1517</v>
      </c>
      <c r="L2526" s="488" t="s">
        <v>16215</v>
      </c>
      <c r="M2526" s="488" t="s">
        <v>16221</v>
      </c>
      <c r="N2526" s="488" t="s">
        <v>1520</v>
      </c>
      <c r="O2526" s="488" t="s">
        <v>1521</v>
      </c>
      <c r="P2526" s="488" t="s">
        <v>1554</v>
      </c>
      <c r="Q2526" s="488" t="s">
        <v>1523</v>
      </c>
      <c r="R2526" s="495" t="s">
        <v>1524</v>
      </c>
      <c r="S2526" s="494"/>
      <c r="T2526" s="494"/>
      <c r="U2526" s="488" t="s">
        <v>16222</v>
      </c>
      <c r="AB2526" s="488" t="s">
        <v>16218</v>
      </c>
      <c r="AC2526" s="496">
        <v>9.08E9</v>
      </c>
      <c r="AD2526" s="497"/>
      <c r="AE2526" s="497"/>
      <c r="AF2526" s="497"/>
      <c r="AG2526" s="497"/>
      <c r="AH2526" s="494"/>
      <c r="AI2526" s="494"/>
      <c r="AJ2526" s="488" t="s">
        <v>1527</v>
      </c>
      <c r="AK2526" s="498"/>
      <c r="AL2526" s="499"/>
      <c r="AM2526" s="488" t="s">
        <v>16219</v>
      </c>
      <c r="AO2526" s="494"/>
      <c r="AP2526" s="494"/>
      <c r="AQ2526" s="494"/>
      <c r="AR2526" s="494"/>
      <c r="AS2526" s="494"/>
      <c r="AT2526" s="488" t="s">
        <v>1529</v>
      </c>
      <c r="AU2526" s="492">
        <v>4008.0</v>
      </c>
      <c r="AV2526" s="492">
        <v>6.0</v>
      </c>
      <c r="AW2526" s="492">
        <v>2027.0</v>
      </c>
      <c r="AX2526" s="488" t="s">
        <v>1587</v>
      </c>
      <c r="AY2526" s="488" t="s">
        <v>1588</v>
      </c>
      <c r="AZ2526" s="488" t="s">
        <v>1531</v>
      </c>
    </row>
    <row r="2527" hidden="1">
      <c r="A2527" s="488" t="s">
        <v>16223</v>
      </c>
      <c r="B2527" s="488" t="s">
        <v>16224</v>
      </c>
      <c r="C2527" s="488" t="s">
        <v>1513</v>
      </c>
      <c r="D2527" s="488" t="s">
        <v>1514</v>
      </c>
      <c r="E2527" s="491">
        <v>45820.70208333333</v>
      </c>
      <c r="F2527" s="492">
        <v>2980.0</v>
      </c>
      <c r="G2527" s="488" t="s">
        <v>1515</v>
      </c>
      <c r="H2527" s="492">
        <v>2980.0</v>
      </c>
      <c r="I2527" s="488" t="s">
        <v>1515</v>
      </c>
      <c r="J2527" s="488" t="s">
        <v>1516</v>
      </c>
      <c r="K2527" s="488" t="s">
        <v>1517</v>
      </c>
      <c r="L2527" s="488" t="s">
        <v>16225</v>
      </c>
      <c r="M2527" s="488" t="s">
        <v>16226</v>
      </c>
      <c r="N2527" s="488" t="s">
        <v>1520</v>
      </c>
      <c r="O2527" s="488" t="s">
        <v>1521</v>
      </c>
      <c r="P2527" s="488" t="s">
        <v>1554</v>
      </c>
      <c r="Q2527" s="488" t="s">
        <v>1523</v>
      </c>
      <c r="R2527" s="495" t="s">
        <v>1524</v>
      </c>
      <c r="S2527" s="494"/>
      <c r="T2527" s="494"/>
      <c r="U2527" s="488" t="s">
        <v>16227</v>
      </c>
      <c r="AB2527" s="488" t="s">
        <v>16228</v>
      </c>
      <c r="AC2527" s="496">
        <v>8.08E9</v>
      </c>
      <c r="AD2527" s="497"/>
      <c r="AE2527" s="497"/>
      <c r="AF2527" s="497"/>
      <c r="AG2527" s="497"/>
      <c r="AH2527" s="494"/>
      <c r="AI2527" s="494"/>
      <c r="AJ2527" s="488" t="s">
        <v>1527</v>
      </c>
      <c r="AK2527" s="498"/>
      <c r="AL2527" s="499"/>
      <c r="AM2527" s="488" t="s">
        <v>16229</v>
      </c>
      <c r="AP2527" s="494"/>
      <c r="AQ2527" s="494"/>
      <c r="AR2527" s="494"/>
      <c r="AS2527" s="494"/>
      <c r="AT2527" s="488" t="s">
        <v>1558</v>
      </c>
      <c r="AU2527" s="492">
        <v>6633.0</v>
      </c>
      <c r="AV2527" s="492">
        <v>5.0</v>
      </c>
      <c r="AW2527" s="492">
        <v>2031.0</v>
      </c>
      <c r="AX2527" s="488" t="s">
        <v>1587</v>
      </c>
      <c r="AY2527" s="488" t="s">
        <v>1823</v>
      </c>
      <c r="AZ2527" s="488" t="s">
        <v>1531</v>
      </c>
    </row>
    <row r="2528">
      <c r="A2528" s="488" t="s">
        <v>16230</v>
      </c>
      <c r="B2528" s="488" t="s">
        <v>16231</v>
      </c>
      <c r="C2528" s="488" t="s">
        <v>1513</v>
      </c>
      <c r="D2528" s="488" t="s">
        <v>1514</v>
      </c>
      <c r="E2528" s="491">
        <v>45820.697222222225</v>
      </c>
      <c r="F2528" s="492">
        <v>9800.0</v>
      </c>
      <c r="G2528" s="488" t="s">
        <v>1515</v>
      </c>
      <c r="H2528" s="492">
        <v>9800.0</v>
      </c>
      <c r="I2528" s="488" t="s">
        <v>1515</v>
      </c>
      <c r="J2528" s="488" t="s">
        <v>1516</v>
      </c>
      <c r="K2528" s="488" t="s">
        <v>1517</v>
      </c>
      <c r="L2528" s="488" t="s">
        <v>16232</v>
      </c>
      <c r="M2528" s="488" t="s">
        <v>16233</v>
      </c>
      <c r="N2528" s="488" t="s">
        <v>1520</v>
      </c>
      <c r="O2528" s="488" t="s">
        <v>1521</v>
      </c>
      <c r="P2528" s="488" t="s">
        <v>1554</v>
      </c>
      <c r="Q2528" s="488" t="s">
        <v>1714</v>
      </c>
      <c r="R2528" s="495" t="s">
        <v>1524</v>
      </c>
      <c r="S2528" s="494"/>
      <c r="T2528" s="494"/>
      <c r="U2528" s="488" t="s">
        <v>16234</v>
      </c>
      <c r="V2528" s="495" t="s">
        <v>1524</v>
      </c>
      <c r="W2528" s="488" t="s">
        <v>1716</v>
      </c>
      <c r="X2528" s="488" t="s">
        <v>4667</v>
      </c>
      <c r="Y2528" s="492">
        <v>9800.0</v>
      </c>
      <c r="Z2528" s="488" t="s">
        <v>1515</v>
      </c>
      <c r="AA2528" s="488" t="s">
        <v>1516</v>
      </c>
      <c r="AB2528" s="488" t="s">
        <v>16235</v>
      </c>
      <c r="AC2528" s="496">
        <v>8.06E9</v>
      </c>
      <c r="AD2528" s="497"/>
      <c r="AE2528" s="497"/>
      <c r="AF2528" s="497"/>
      <c r="AG2528" s="497"/>
      <c r="AH2528" s="494"/>
      <c r="AI2528" s="494"/>
      <c r="AJ2528" s="488" t="s">
        <v>1527</v>
      </c>
      <c r="AK2528" s="498"/>
      <c r="AL2528" s="499"/>
      <c r="AM2528" s="488" t="s">
        <v>16236</v>
      </c>
      <c r="AO2528" s="494"/>
      <c r="AP2528" s="494"/>
      <c r="AQ2528" s="494"/>
      <c r="AR2528" s="494"/>
      <c r="AS2528" s="494"/>
      <c r="AT2528" s="488" t="s">
        <v>1529</v>
      </c>
      <c r="AU2528" s="492">
        <v>6037.0</v>
      </c>
      <c r="AV2528" s="492">
        <v>7.0</v>
      </c>
      <c r="AW2528" s="492">
        <v>2029.0</v>
      </c>
      <c r="AX2528" s="488" t="s">
        <v>1587</v>
      </c>
      <c r="AY2528" s="488" t="s">
        <v>1597</v>
      </c>
      <c r="AZ2528" s="488" t="s">
        <v>1531</v>
      </c>
    </row>
    <row r="2529">
      <c r="A2529" s="488" t="s">
        <v>16237</v>
      </c>
      <c r="B2529" s="488" t="s">
        <v>16238</v>
      </c>
      <c r="C2529" s="488" t="s">
        <v>1513</v>
      </c>
      <c r="D2529" s="488" t="s">
        <v>1514</v>
      </c>
      <c r="E2529" s="491">
        <v>45820.697222222225</v>
      </c>
      <c r="F2529" s="492">
        <v>2980.0</v>
      </c>
      <c r="G2529" s="488" t="s">
        <v>1515</v>
      </c>
      <c r="H2529" s="492">
        <v>2980.0</v>
      </c>
      <c r="I2529" s="488" t="s">
        <v>1515</v>
      </c>
      <c r="J2529" s="488" t="s">
        <v>1516</v>
      </c>
      <c r="K2529" s="488" t="s">
        <v>1517</v>
      </c>
      <c r="L2529" s="488" t="s">
        <v>16239</v>
      </c>
      <c r="M2529" s="488" t="s">
        <v>16240</v>
      </c>
      <c r="N2529" s="488" t="s">
        <v>1520</v>
      </c>
      <c r="O2529" s="488" t="s">
        <v>1521</v>
      </c>
      <c r="P2529" s="488" t="s">
        <v>1554</v>
      </c>
      <c r="Q2529" s="488" t="s">
        <v>1714</v>
      </c>
      <c r="R2529" s="495" t="s">
        <v>1524</v>
      </c>
      <c r="S2529" s="494"/>
      <c r="T2529" s="494"/>
      <c r="U2529" s="488" t="s">
        <v>16241</v>
      </c>
      <c r="V2529" s="495" t="s">
        <v>1524</v>
      </c>
      <c r="W2529" s="488" t="s">
        <v>1716</v>
      </c>
      <c r="X2529" s="488" t="s">
        <v>1717</v>
      </c>
      <c r="Y2529" s="492">
        <v>2980.0</v>
      </c>
      <c r="Z2529" s="488" t="s">
        <v>1515</v>
      </c>
      <c r="AA2529" s="488" t="s">
        <v>1516</v>
      </c>
      <c r="AB2529" s="488" t="s">
        <v>16242</v>
      </c>
      <c r="AC2529" s="496">
        <v>8.08E9</v>
      </c>
      <c r="AD2529" s="497"/>
      <c r="AE2529" s="497"/>
      <c r="AF2529" s="497"/>
      <c r="AG2529" s="497"/>
      <c r="AH2529" s="494"/>
      <c r="AI2529" s="494"/>
      <c r="AJ2529" s="488" t="s">
        <v>1527</v>
      </c>
      <c r="AK2529" s="498"/>
      <c r="AL2529" s="499"/>
      <c r="AM2529" s="488" t="s">
        <v>16243</v>
      </c>
      <c r="AO2529" s="494"/>
      <c r="AP2529" s="494"/>
      <c r="AQ2529" s="494"/>
      <c r="AR2529" s="494"/>
      <c r="AS2529" s="494"/>
      <c r="AT2529" s="488" t="s">
        <v>1529</v>
      </c>
      <c r="AU2529" s="492">
        <v>910.0</v>
      </c>
      <c r="AV2529" s="492">
        <v>4.0</v>
      </c>
      <c r="AW2529" s="492">
        <v>2027.0</v>
      </c>
      <c r="AX2529" s="488" t="s">
        <v>1587</v>
      </c>
      <c r="AY2529" s="488" t="s">
        <v>1588</v>
      </c>
      <c r="AZ2529" s="488" t="s">
        <v>1531</v>
      </c>
    </row>
    <row r="2530">
      <c r="A2530" s="488" t="s">
        <v>16244</v>
      </c>
      <c r="B2530" s="488" t="s">
        <v>16231</v>
      </c>
      <c r="C2530" s="488" t="s">
        <v>1513</v>
      </c>
      <c r="D2530" s="488" t="s">
        <v>1514</v>
      </c>
      <c r="E2530" s="491">
        <v>45820.69583333333</v>
      </c>
      <c r="F2530" s="492">
        <v>9800.0</v>
      </c>
      <c r="G2530" s="488" t="s">
        <v>1515</v>
      </c>
      <c r="H2530" s="492">
        <v>9800.0</v>
      </c>
      <c r="I2530" s="488" t="s">
        <v>1515</v>
      </c>
      <c r="J2530" s="488" t="s">
        <v>1516</v>
      </c>
      <c r="K2530" s="488" t="s">
        <v>1517</v>
      </c>
      <c r="L2530" s="488" t="s">
        <v>16232</v>
      </c>
      <c r="M2530" s="488" t="s">
        <v>16233</v>
      </c>
      <c r="N2530" s="488" t="s">
        <v>1520</v>
      </c>
      <c r="O2530" s="488" t="s">
        <v>1521</v>
      </c>
      <c r="P2530" s="488" t="s">
        <v>1554</v>
      </c>
      <c r="Q2530" s="488" t="s">
        <v>1714</v>
      </c>
      <c r="R2530" s="495" t="s">
        <v>1524</v>
      </c>
      <c r="S2530" s="494"/>
      <c r="T2530" s="494"/>
      <c r="U2530" s="488" t="s">
        <v>16245</v>
      </c>
      <c r="V2530" s="495" t="s">
        <v>1524</v>
      </c>
      <c r="W2530" s="488" t="s">
        <v>1716</v>
      </c>
      <c r="X2530" s="488" t="s">
        <v>4667</v>
      </c>
      <c r="Y2530" s="492">
        <v>9800.0</v>
      </c>
      <c r="Z2530" s="488" t="s">
        <v>1515</v>
      </c>
      <c r="AA2530" s="488" t="s">
        <v>1516</v>
      </c>
      <c r="AB2530" s="488" t="s">
        <v>16235</v>
      </c>
      <c r="AC2530" s="496">
        <v>8.06E9</v>
      </c>
      <c r="AD2530" s="497"/>
      <c r="AE2530" s="497"/>
      <c r="AF2530" s="497"/>
      <c r="AG2530" s="497"/>
      <c r="AH2530" s="494"/>
      <c r="AI2530" s="494"/>
      <c r="AJ2530" s="488" t="s">
        <v>1527</v>
      </c>
      <c r="AK2530" s="498"/>
      <c r="AL2530" s="499"/>
      <c r="AM2530" s="488" t="s">
        <v>16236</v>
      </c>
      <c r="AO2530" s="497"/>
      <c r="AP2530" s="494"/>
      <c r="AQ2530" s="494"/>
      <c r="AR2530" s="494"/>
      <c r="AS2530" s="494"/>
      <c r="AT2530" s="488" t="s">
        <v>1529</v>
      </c>
      <c r="AU2530" s="492">
        <v>6037.0</v>
      </c>
      <c r="AV2530" s="492">
        <v>7.0</v>
      </c>
      <c r="AW2530" s="492">
        <v>2029.0</v>
      </c>
      <c r="AX2530" s="488" t="s">
        <v>1587</v>
      </c>
      <c r="AY2530" s="488" t="s">
        <v>1597</v>
      </c>
      <c r="AZ2530" s="488" t="s">
        <v>1531</v>
      </c>
    </row>
    <row r="2531">
      <c r="A2531" s="488" t="s">
        <v>16246</v>
      </c>
      <c r="B2531" s="488" t="s">
        <v>16238</v>
      </c>
      <c r="C2531" s="488" t="s">
        <v>1513</v>
      </c>
      <c r="D2531" s="488" t="s">
        <v>1514</v>
      </c>
      <c r="E2531" s="491">
        <v>45820.69583333333</v>
      </c>
      <c r="F2531" s="492">
        <v>9800.0</v>
      </c>
      <c r="G2531" s="488" t="s">
        <v>1515</v>
      </c>
      <c r="H2531" s="492">
        <v>9800.0</v>
      </c>
      <c r="I2531" s="488" t="s">
        <v>1515</v>
      </c>
      <c r="J2531" s="488" t="s">
        <v>1516</v>
      </c>
      <c r="K2531" s="488" t="s">
        <v>1517</v>
      </c>
      <c r="L2531" s="488" t="s">
        <v>16239</v>
      </c>
      <c r="M2531" s="488" t="s">
        <v>16247</v>
      </c>
      <c r="N2531" s="488" t="s">
        <v>1520</v>
      </c>
      <c r="O2531" s="488" t="s">
        <v>1521</v>
      </c>
      <c r="P2531" s="488" t="s">
        <v>1554</v>
      </c>
      <c r="Q2531" s="488" t="s">
        <v>1714</v>
      </c>
      <c r="R2531" s="495" t="s">
        <v>1524</v>
      </c>
      <c r="S2531" s="494"/>
      <c r="T2531" s="494"/>
      <c r="U2531" s="488" t="s">
        <v>16248</v>
      </c>
      <c r="V2531" s="495" t="s">
        <v>1524</v>
      </c>
      <c r="W2531" s="488" t="s">
        <v>1716</v>
      </c>
      <c r="X2531" s="488" t="s">
        <v>1717</v>
      </c>
      <c r="Y2531" s="492">
        <v>9800.0</v>
      </c>
      <c r="Z2531" s="488" t="s">
        <v>1515</v>
      </c>
      <c r="AA2531" s="488" t="s">
        <v>1516</v>
      </c>
      <c r="AB2531" s="488" t="s">
        <v>16242</v>
      </c>
      <c r="AC2531" s="496">
        <v>8.08E9</v>
      </c>
      <c r="AD2531" s="497"/>
      <c r="AE2531" s="497"/>
      <c r="AF2531" s="497"/>
      <c r="AG2531" s="497"/>
      <c r="AH2531" s="494"/>
      <c r="AI2531" s="494"/>
      <c r="AJ2531" s="488" t="s">
        <v>1527</v>
      </c>
      <c r="AK2531" s="498"/>
      <c r="AL2531" s="499"/>
      <c r="AM2531" s="488" t="s">
        <v>16243</v>
      </c>
      <c r="AO2531" s="494"/>
      <c r="AP2531" s="494"/>
      <c r="AQ2531" s="494"/>
      <c r="AR2531" s="494"/>
      <c r="AS2531" s="494"/>
      <c r="AT2531" s="488" t="s">
        <v>1529</v>
      </c>
      <c r="AU2531" s="492">
        <v>910.0</v>
      </c>
      <c r="AV2531" s="492">
        <v>4.0</v>
      </c>
      <c r="AW2531" s="492">
        <v>2027.0</v>
      </c>
      <c r="AX2531" s="488" t="s">
        <v>1587</v>
      </c>
      <c r="AY2531" s="488" t="s">
        <v>1588</v>
      </c>
      <c r="AZ2531" s="488" t="s">
        <v>1531</v>
      </c>
    </row>
    <row r="2532" hidden="1">
      <c r="A2532" s="488" t="s">
        <v>15550</v>
      </c>
      <c r="B2532" s="488" t="s">
        <v>15551</v>
      </c>
      <c r="C2532" s="488" t="s">
        <v>1513</v>
      </c>
      <c r="D2532" s="488" t="s">
        <v>1514</v>
      </c>
      <c r="E2532" s="491">
        <v>45820.68958333333</v>
      </c>
      <c r="F2532" s="492">
        <v>2980.0</v>
      </c>
      <c r="G2532" s="488" t="s">
        <v>1515</v>
      </c>
      <c r="H2532" s="492">
        <v>2980.0</v>
      </c>
      <c r="I2532" s="488" t="s">
        <v>1515</v>
      </c>
      <c r="J2532" s="488" t="s">
        <v>1516</v>
      </c>
      <c r="K2532" s="488" t="s">
        <v>1517</v>
      </c>
      <c r="L2532" s="488" t="s">
        <v>15552</v>
      </c>
      <c r="M2532" s="488" t="s">
        <v>15553</v>
      </c>
      <c r="N2532" s="488" t="s">
        <v>1520</v>
      </c>
      <c r="O2532" s="488" t="s">
        <v>1521</v>
      </c>
      <c r="P2532" s="488" t="s">
        <v>1522</v>
      </c>
      <c r="Q2532" s="488" t="s">
        <v>1523</v>
      </c>
      <c r="R2532" s="495" t="s">
        <v>1524</v>
      </c>
      <c r="S2532" s="494"/>
      <c r="T2532" s="494"/>
      <c r="U2532" s="488" t="s">
        <v>15554</v>
      </c>
      <c r="AB2532" s="488" t="s">
        <v>15555</v>
      </c>
      <c r="AC2532" s="496">
        <v>9.01E9</v>
      </c>
      <c r="AD2532" s="497"/>
      <c r="AE2532" s="497"/>
      <c r="AF2532" s="497"/>
      <c r="AG2532" s="497"/>
      <c r="AH2532" s="494"/>
      <c r="AI2532" s="494"/>
      <c r="AJ2532" s="488" t="s">
        <v>1527</v>
      </c>
      <c r="AK2532" s="498"/>
      <c r="AL2532" s="499"/>
      <c r="AM2532" s="488" t="s">
        <v>15556</v>
      </c>
      <c r="AO2532" s="494"/>
      <c r="AP2532" s="494"/>
      <c r="AQ2532" s="494"/>
      <c r="AR2532" s="494"/>
      <c r="AS2532" s="494"/>
      <c r="AT2532" s="488" t="s">
        <v>1529</v>
      </c>
      <c r="AU2532" s="492">
        <v>1038.0</v>
      </c>
      <c r="AV2532" s="492">
        <v>12.0</v>
      </c>
      <c r="AW2532" s="492">
        <v>2025.0</v>
      </c>
      <c r="AX2532" s="488" t="s">
        <v>1634</v>
      </c>
      <c r="AY2532" s="488" t="s">
        <v>1540</v>
      </c>
      <c r="AZ2532" s="488" t="s">
        <v>1531</v>
      </c>
    </row>
    <row r="2533" hidden="1">
      <c r="A2533" s="488" t="s">
        <v>16249</v>
      </c>
      <c r="B2533" s="488" t="s">
        <v>16250</v>
      </c>
      <c r="C2533" s="488" t="s">
        <v>1513</v>
      </c>
      <c r="D2533" s="488" t="s">
        <v>1514</v>
      </c>
      <c r="E2533" s="491">
        <v>45820.686111111114</v>
      </c>
      <c r="F2533" s="492">
        <v>2980.0</v>
      </c>
      <c r="G2533" s="488" t="s">
        <v>1515</v>
      </c>
      <c r="H2533" s="492">
        <v>2980.0</v>
      </c>
      <c r="I2533" s="488" t="s">
        <v>1515</v>
      </c>
      <c r="J2533" s="488" t="s">
        <v>1516</v>
      </c>
      <c r="K2533" s="488" t="s">
        <v>1517</v>
      </c>
      <c r="L2533" s="488" t="s">
        <v>16251</v>
      </c>
      <c r="M2533" s="488" t="s">
        <v>16252</v>
      </c>
      <c r="N2533" s="488" t="s">
        <v>1520</v>
      </c>
      <c r="O2533" s="488" t="s">
        <v>1521</v>
      </c>
      <c r="P2533" s="488" t="s">
        <v>1554</v>
      </c>
      <c r="Q2533" s="488" t="s">
        <v>1523</v>
      </c>
      <c r="R2533" s="495" t="s">
        <v>1524</v>
      </c>
      <c r="S2533" s="494"/>
      <c r="T2533" s="494"/>
      <c r="U2533" s="488" t="s">
        <v>16253</v>
      </c>
      <c r="AB2533" s="488" t="s">
        <v>16254</v>
      </c>
      <c r="AC2533" s="496">
        <v>8.04E9</v>
      </c>
      <c r="AD2533" s="497"/>
      <c r="AE2533" s="497"/>
      <c r="AF2533" s="497"/>
      <c r="AG2533" s="497"/>
      <c r="AH2533" s="494"/>
      <c r="AI2533" s="494"/>
      <c r="AJ2533" s="488" t="s">
        <v>1527</v>
      </c>
      <c r="AK2533" s="498"/>
      <c r="AL2533" s="499"/>
      <c r="AM2533" s="488" t="s">
        <v>16255</v>
      </c>
      <c r="AO2533" s="494"/>
      <c r="AP2533" s="494"/>
      <c r="AQ2533" s="494"/>
      <c r="AR2533" s="494"/>
      <c r="AS2533" s="494"/>
      <c r="AT2533" s="488" t="s">
        <v>1529</v>
      </c>
      <c r="AU2533" s="492">
        <v>9483.0</v>
      </c>
      <c r="AV2533" s="492">
        <v>10.0</v>
      </c>
      <c r="AW2533" s="492">
        <v>2027.0</v>
      </c>
      <c r="AX2533" s="488" t="s">
        <v>1587</v>
      </c>
      <c r="AY2533" s="488" t="s">
        <v>1852</v>
      </c>
      <c r="AZ2533" s="488" t="s">
        <v>1531</v>
      </c>
    </row>
    <row r="2534" hidden="1">
      <c r="A2534" s="488" t="s">
        <v>16256</v>
      </c>
      <c r="B2534" s="488" t="s">
        <v>16257</v>
      </c>
      <c r="C2534" s="488" t="s">
        <v>1513</v>
      </c>
      <c r="D2534" s="488" t="s">
        <v>1514</v>
      </c>
      <c r="E2534" s="491">
        <v>45820.67222222222</v>
      </c>
      <c r="F2534" s="492">
        <v>2980.0</v>
      </c>
      <c r="G2534" s="488" t="s">
        <v>1515</v>
      </c>
      <c r="H2534" s="492">
        <v>2980.0</v>
      </c>
      <c r="I2534" s="488" t="s">
        <v>1515</v>
      </c>
      <c r="J2534" s="488" t="s">
        <v>1516</v>
      </c>
      <c r="K2534" s="488" t="s">
        <v>1517</v>
      </c>
      <c r="L2534" s="488" t="s">
        <v>16258</v>
      </c>
      <c r="M2534" s="488" t="s">
        <v>16259</v>
      </c>
      <c r="N2534" s="488" t="s">
        <v>1520</v>
      </c>
      <c r="O2534" s="488" t="s">
        <v>1521</v>
      </c>
      <c r="P2534" s="488" t="s">
        <v>1522</v>
      </c>
      <c r="Q2534" s="488" t="s">
        <v>1523</v>
      </c>
      <c r="R2534" s="495" t="s">
        <v>1524</v>
      </c>
      <c r="S2534" s="494"/>
      <c r="T2534" s="494"/>
      <c r="U2534" s="488" t="s">
        <v>16260</v>
      </c>
      <c r="AB2534" s="488" t="s">
        <v>16261</v>
      </c>
      <c r="AC2534" s="496">
        <v>9.07E9</v>
      </c>
      <c r="AD2534" s="497"/>
      <c r="AE2534" s="494"/>
      <c r="AF2534" s="494"/>
      <c r="AG2534" s="494"/>
      <c r="AH2534" s="494"/>
      <c r="AI2534" s="494"/>
      <c r="AJ2534" s="488" t="s">
        <v>1527</v>
      </c>
      <c r="AK2534" s="494"/>
      <c r="AL2534" s="494"/>
      <c r="AM2534" s="488" t="s">
        <v>16262</v>
      </c>
      <c r="AO2534" s="494"/>
      <c r="AP2534" s="494"/>
      <c r="AQ2534" s="494"/>
      <c r="AR2534" s="494"/>
      <c r="AS2534" s="494"/>
      <c r="AT2534" s="488" t="s">
        <v>1529</v>
      </c>
      <c r="AU2534" s="492">
        <v>973.0</v>
      </c>
      <c r="AV2534" s="492">
        <v>6.0</v>
      </c>
      <c r="AW2534" s="492">
        <v>2028.0</v>
      </c>
      <c r="AX2534" s="488" t="s">
        <v>1539</v>
      </c>
      <c r="AY2534" s="488" t="s">
        <v>1540</v>
      </c>
      <c r="AZ2534" s="488" t="s">
        <v>1531</v>
      </c>
    </row>
    <row r="2535" hidden="1">
      <c r="A2535" s="488" t="s">
        <v>16230</v>
      </c>
      <c r="B2535" s="488" t="s">
        <v>16231</v>
      </c>
      <c r="C2535" s="488" t="s">
        <v>1513</v>
      </c>
      <c r="D2535" s="488" t="s">
        <v>1514</v>
      </c>
      <c r="E2535" s="491">
        <v>45820.66458333333</v>
      </c>
      <c r="F2535" s="492">
        <v>9800.0</v>
      </c>
      <c r="G2535" s="488" t="s">
        <v>1515</v>
      </c>
      <c r="H2535" s="492">
        <v>9800.0</v>
      </c>
      <c r="I2535" s="488" t="s">
        <v>1515</v>
      </c>
      <c r="J2535" s="488" t="s">
        <v>1516</v>
      </c>
      <c r="K2535" s="488" t="s">
        <v>1517</v>
      </c>
      <c r="L2535" s="488" t="s">
        <v>16232</v>
      </c>
      <c r="M2535" s="488" t="s">
        <v>16233</v>
      </c>
      <c r="N2535" s="488" t="s">
        <v>1520</v>
      </c>
      <c r="O2535" s="488" t="s">
        <v>1521</v>
      </c>
      <c r="P2535" s="488" t="s">
        <v>1554</v>
      </c>
      <c r="Q2535" s="488" t="s">
        <v>1523</v>
      </c>
      <c r="R2535" s="495" t="s">
        <v>1524</v>
      </c>
      <c r="S2535" s="494"/>
      <c r="T2535" s="494"/>
      <c r="U2535" s="488" t="s">
        <v>16234</v>
      </c>
      <c r="AB2535" s="488" t="s">
        <v>16235</v>
      </c>
      <c r="AC2535" s="496">
        <v>8.06E9</v>
      </c>
      <c r="AD2535" s="497"/>
      <c r="AE2535" s="497"/>
      <c r="AF2535" s="497"/>
      <c r="AG2535" s="497"/>
      <c r="AH2535" s="494"/>
      <c r="AI2535" s="494"/>
      <c r="AJ2535" s="488" t="s">
        <v>1527</v>
      </c>
      <c r="AK2535" s="498"/>
      <c r="AL2535" s="499"/>
      <c r="AM2535" s="488" t="s">
        <v>16236</v>
      </c>
      <c r="AO2535" s="497"/>
      <c r="AP2535" s="494"/>
      <c r="AQ2535" s="494"/>
      <c r="AR2535" s="494"/>
      <c r="AS2535" s="494"/>
      <c r="AT2535" s="488" t="s">
        <v>1529</v>
      </c>
      <c r="AU2535" s="492">
        <v>6037.0</v>
      </c>
      <c r="AV2535" s="492">
        <v>7.0</v>
      </c>
      <c r="AW2535" s="492">
        <v>2029.0</v>
      </c>
      <c r="AX2535" s="488" t="s">
        <v>1587</v>
      </c>
      <c r="AY2535" s="488" t="s">
        <v>1597</v>
      </c>
      <c r="AZ2535" s="488" t="s">
        <v>1531</v>
      </c>
    </row>
    <row r="2536" hidden="1">
      <c r="A2536" s="488" t="s">
        <v>16244</v>
      </c>
      <c r="B2536" s="488" t="s">
        <v>16231</v>
      </c>
      <c r="C2536" s="488" t="s">
        <v>1513</v>
      </c>
      <c r="D2536" s="488" t="s">
        <v>1514</v>
      </c>
      <c r="E2536" s="491">
        <v>45820.65833333333</v>
      </c>
      <c r="F2536" s="492">
        <v>9800.0</v>
      </c>
      <c r="G2536" s="488" t="s">
        <v>1515</v>
      </c>
      <c r="H2536" s="492">
        <v>9800.0</v>
      </c>
      <c r="I2536" s="488" t="s">
        <v>1515</v>
      </c>
      <c r="J2536" s="488" t="s">
        <v>1516</v>
      </c>
      <c r="K2536" s="488" t="s">
        <v>1517</v>
      </c>
      <c r="L2536" s="488" t="s">
        <v>16232</v>
      </c>
      <c r="M2536" s="488" t="s">
        <v>16233</v>
      </c>
      <c r="N2536" s="488" t="s">
        <v>1520</v>
      </c>
      <c r="O2536" s="488" t="s">
        <v>1521</v>
      </c>
      <c r="P2536" s="488" t="s">
        <v>1554</v>
      </c>
      <c r="Q2536" s="488" t="s">
        <v>1523</v>
      </c>
      <c r="R2536" s="495" t="s">
        <v>1524</v>
      </c>
      <c r="S2536" s="494"/>
      <c r="T2536" s="494"/>
      <c r="U2536" s="488" t="s">
        <v>16245</v>
      </c>
      <c r="AB2536" s="488" t="s">
        <v>16235</v>
      </c>
      <c r="AC2536" s="496">
        <v>8.06E9</v>
      </c>
      <c r="AD2536" s="497"/>
      <c r="AE2536" s="494"/>
      <c r="AF2536" s="494"/>
      <c r="AG2536" s="494"/>
      <c r="AH2536" s="494"/>
      <c r="AI2536" s="494"/>
      <c r="AJ2536" s="488" t="s">
        <v>1527</v>
      </c>
      <c r="AK2536" s="498"/>
      <c r="AL2536" s="499"/>
      <c r="AM2536" s="488" t="s">
        <v>16236</v>
      </c>
      <c r="AO2536" s="494"/>
      <c r="AP2536" s="494"/>
      <c r="AQ2536" s="494"/>
      <c r="AR2536" s="494"/>
      <c r="AS2536" s="494"/>
      <c r="AT2536" s="488" t="s">
        <v>1529</v>
      </c>
      <c r="AU2536" s="492">
        <v>6037.0</v>
      </c>
      <c r="AV2536" s="492">
        <v>7.0</v>
      </c>
      <c r="AW2536" s="492">
        <v>2029.0</v>
      </c>
      <c r="AX2536" s="488" t="s">
        <v>1587</v>
      </c>
      <c r="AY2536" s="488" t="s">
        <v>1597</v>
      </c>
      <c r="AZ2536" s="488" t="s">
        <v>1531</v>
      </c>
    </row>
    <row r="2537" hidden="1">
      <c r="A2537" s="488" t="s">
        <v>16263</v>
      </c>
      <c r="B2537" s="488" t="s">
        <v>16231</v>
      </c>
      <c r="C2537" s="488" t="s">
        <v>1513</v>
      </c>
      <c r="D2537" s="488" t="s">
        <v>1514</v>
      </c>
      <c r="E2537" s="491">
        <v>45820.65694444445</v>
      </c>
      <c r="F2537" s="492">
        <v>2980.0</v>
      </c>
      <c r="G2537" s="488" t="s">
        <v>1515</v>
      </c>
      <c r="H2537" s="492">
        <v>2980.0</v>
      </c>
      <c r="I2537" s="488" t="s">
        <v>1515</v>
      </c>
      <c r="J2537" s="488" t="s">
        <v>1516</v>
      </c>
      <c r="K2537" s="488" t="s">
        <v>1517</v>
      </c>
      <c r="L2537" s="488" t="s">
        <v>16232</v>
      </c>
      <c r="M2537" s="488" t="s">
        <v>16264</v>
      </c>
      <c r="N2537" s="488" t="s">
        <v>1520</v>
      </c>
      <c r="O2537" s="488" t="s">
        <v>1521</v>
      </c>
      <c r="P2537" s="488" t="s">
        <v>1554</v>
      </c>
      <c r="Q2537" s="488" t="s">
        <v>1523</v>
      </c>
      <c r="R2537" s="495" t="s">
        <v>1524</v>
      </c>
      <c r="S2537" s="494"/>
      <c r="T2537" s="494"/>
      <c r="U2537" s="488" t="s">
        <v>16265</v>
      </c>
      <c r="AB2537" s="488" t="s">
        <v>16235</v>
      </c>
      <c r="AC2537" s="496">
        <v>8.06E9</v>
      </c>
      <c r="AD2537" s="497"/>
      <c r="AE2537" s="494"/>
      <c r="AF2537" s="494"/>
      <c r="AG2537" s="494"/>
      <c r="AH2537" s="494"/>
      <c r="AI2537" s="494"/>
      <c r="AJ2537" s="488" t="s">
        <v>1527</v>
      </c>
      <c r="AK2537" s="494"/>
      <c r="AL2537" s="494"/>
      <c r="AM2537" s="488" t="s">
        <v>16236</v>
      </c>
      <c r="AO2537" s="494"/>
      <c r="AP2537" s="494"/>
      <c r="AQ2537" s="494"/>
      <c r="AR2537" s="494"/>
      <c r="AS2537" s="494"/>
      <c r="AT2537" s="488" t="s">
        <v>1529</v>
      </c>
      <c r="AU2537" s="492">
        <v>6037.0</v>
      </c>
      <c r="AV2537" s="492">
        <v>7.0</v>
      </c>
      <c r="AW2537" s="492">
        <v>2029.0</v>
      </c>
      <c r="AX2537" s="488" t="s">
        <v>1587</v>
      </c>
      <c r="AY2537" s="488" t="s">
        <v>1597</v>
      </c>
      <c r="AZ2537" s="488" t="s">
        <v>1531</v>
      </c>
    </row>
    <row r="2538" hidden="1">
      <c r="A2538" s="488" t="s">
        <v>16266</v>
      </c>
      <c r="B2538" s="488" t="s">
        <v>16267</v>
      </c>
      <c r="C2538" s="488" t="s">
        <v>1513</v>
      </c>
      <c r="D2538" s="488" t="s">
        <v>1514</v>
      </c>
      <c r="E2538" s="491">
        <v>45820.65069444444</v>
      </c>
      <c r="F2538" s="492">
        <v>2980.0</v>
      </c>
      <c r="G2538" s="488" t="s">
        <v>1515</v>
      </c>
      <c r="H2538" s="492">
        <v>2980.0</v>
      </c>
      <c r="I2538" s="488" t="s">
        <v>1515</v>
      </c>
      <c r="J2538" s="488" t="s">
        <v>1516</v>
      </c>
      <c r="K2538" s="488" t="s">
        <v>1517</v>
      </c>
      <c r="L2538" s="488" t="s">
        <v>13238</v>
      </c>
      <c r="M2538" s="488" t="s">
        <v>16268</v>
      </c>
      <c r="N2538" s="488" t="s">
        <v>1520</v>
      </c>
      <c r="O2538" s="488" t="s">
        <v>1521</v>
      </c>
      <c r="P2538" s="488" t="s">
        <v>1554</v>
      </c>
      <c r="Q2538" s="488" t="s">
        <v>1523</v>
      </c>
      <c r="R2538" s="495" t="s">
        <v>1524</v>
      </c>
      <c r="S2538" s="494"/>
      <c r="T2538" s="494"/>
      <c r="U2538" s="488" t="s">
        <v>16269</v>
      </c>
      <c r="AB2538" s="488" t="s">
        <v>13241</v>
      </c>
      <c r="AC2538" s="496">
        <v>8.04E9</v>
      </c>
      <c r="AD2538" s="494"/>
      <c r="AE2538" s="494"/>
      <c r="AF2538" s="494"/>
      <c r="AG2538" s="494"/>
      <c r="AH2538" s="494"/>
      <c r="AI2538" s="494"/>
      <c r="AJ2538" s="488" t="s">
        <v>1527</v>
      </c>
      <c r="AK2538" s="498"/>
      <c r="AL2538" s="499"/>
      <c r="AM2538" s="488" t="s">
        <v>13242</v>
      </c>
      <c r="AO2538" s="494"/>
      <c r="AP2538" s="494"/>
      <c r="AQ2538" s="494"/>
      <c r="AR2538" s="494"/>
      <c r="AS2538" s="494"/>
      <c r="AT2538" s="488" t="s">
        <v>1529</v>
      </c>
      <c r="AU2538" s="492">
        <v>8622.0</v>
      </c>
      <c r="AV2538" s="492">
        <v>12.0</v>
      </c>
      <c r="AW2538" s="492">
        <v>2028.0</v>
      </c>
      <c r="AX2538" s="488" t="s">
        <v>1587</v>
      </c>
      <c r="AY2538" s="488" t="s">
        <v>1597</v>
      </c>
      <c r="AZ2538" s="488" t="s">
        <v>1531</v>
      </c>
    </row>
    <row r="2539" hidden="1">
      <c r="A2539" s="488" t="s">
        <v>16270</v>
      </c>
      <c r="B2539" s="488" t="s">
        <v>16271</v>
      </c>
      <c r="C2539" s="488" t="s">
        <v>1513</v>
      </c>
      <c r="D2539" s="488" t="s">
        <v>1514</v>
      </c>
      <c r="E2539" s="491">
        <v>45820.65</v>
      </c>
      <c r="F2539" s="492">
        <v>2980.0</v>
      </c>
      <c r="G2539" s="488" t="s">
        <v>1515</v>
      </c>
      <c r="H2539" s="492">
        <v>2980.0</v>
      </c>
      <c r="I2539" s="488" t="s">
        <v>1515</v>
      </c>
      <c r="J2539" s="488" t="s">
        <v>1516</v>
      </c>
      <c r="K2539" s="488" t="s">
        <v>1517</v>
      </c>
      <c r="L2539" s="488" t="s">
        <v>16272</v>
      </c>
      <c r="M2539" s="488" t="s">
        <v>16273</v>
      </c>
      <c r="N2539" s="488" t="s">
        <v>1520</v>
      </c>
      <c r="O2539" s="488" t="s">
        <v>1521</v>
      </c>
      <c r="P2539" s="488" t="s">
        <v>1554</v>
      </c>
      <c r="Q2539" s="488" t="s">
        <v>1523</v>
      </c>
      <c r="R2539" s="495" t="s">
        <v>1524</v>
      </c>
      <c r="S2539" s="494"/>
      <c r="T2539" s="494"/>
      <c r="U2539" s="488" t="s">
        <v>16274</v>
      </c>
      <c r="AB2539" s="488" t="s">
        <v>5746</v>
      </c>
      <c r="AC2539" s="496">
        <v>9.09E9</v>
      </c>
      <c r="AD2539" s="497"/>
      <c r="AE2539" s="494"/>
      <c r="AF2539" s="494"/>
      <c r="AG2539" s="494"/>
      <c r="AH2539" s="494"/>
      <c r="AI2539" s="494"/>
      <c r="AJ2539" s="488" t="s">
        <v>1527</v>
      </c>
      <c r="AK2539" s="494"/>
      <c r="AL2539" s="494"/>
      <c r="AM2539" s="488" t="s">
        <v>5747</v>
      </c>
      <c r="AP2539" s="494"/>
      <c r="AQ2539" s="494"/>
      <c r="AR2539" s="494"/>
      <c r="AS2539" s="494"/>
      <c r="AT2539" s="488" t="s">
        <v>1529</v>
      </c>
      <c r="AU2539" s="492">
        <v>5760.0</v>
      </c>
      <c r="AV2539" s="492">
        <v>5.0</v>
      </c>
      <c r="AW2539" s="492">
        <v>2029.0</v>
      </c>
      <c r="AX2539" s="488" t="s">
        <v>1634</v>
      </c>
      <c r="AY2539" s="488" t="s">
        <v>2047</v>
      </c>
      <c r="AZ2539" s="488" t="s">
        <v>1531</v>
      </c>
    </row>
    <row r="2540" hidden="1">
      <c r="A2540" s="488" t="s">
        <v>16275</v>
      </c>
      <c r="B2540" s="488" t="s">
        <v>16276</v>
      </c>
      <c r="C2540" s="488" t="s">
        <v>1513</v>
      </c>
      <c r="D2540" s="488" t="s">
        <v>1514</v>
      </c>
      <c r="E2540" s="491">
        <v>45820.64861111111</v>
      </c>
      <c r="F2540" s="492">
        <v>2980.0</v>
      </c>
      <c r="G2540" s="488" t="s">
        <v>1515</v>
      </c>
      <c r="H2540" s="492">
        <v>2980.0</v>
      </c>
      <c r="I2540" s="488" t="s">
        <v>1515</v>
      </c>
      <c r="J2540" s="488" t="s">
        <v>1516</v>
      </c>
      <c r="K2540" s="488" t="s">
        <v>1517</v>
      </c>
      <c r="L2540" s="488" t="s">
        <v>16277</v>
      </c>
      <c r="M2540" s="488" t="s">
        <v>16278</v>
      </c>
      <c r="N2540" s="488" t="s">
        <v>1520</v>
      </c>
      <c r="O2540" s="488" t="s">
        <v>1521</v>
      </c>
      <c r="P2540" s="488" t="s">
        <v>1554</v>
      </c>
      <c r="Q2540" s="488" t="s">
        <v>1523</v>
      </c>
      <c r="R2540" s="495" t="s">
        <v>1524</v>
      </c>
      <c r="S2540" s="494"/>
      <c r="T2540" s="494"/>
      <c r="U2540" s="488" t="s">
        <v>16279</v>
      </c>
      <c r="AB2540" s="488" t="s">
        <v>16280</v>
      </c>
      <c r="AC2540" s="496">
        <v>9.02E9</v>
      </c>
      <c r="AD2540" s="497"/>
      <c r="AE2540" s="494"/>
      <c r="AF2540" s="494"/>
      <c r="AG2540" s="494"/>
      <c r="AH2540" s="494"/>
      <c r="AI2540" s="494"/>
      <c r="AJ2540" s="488" t="s">
        <v>1527</v>
      </c>
      <c r="AK2540" s="498"/>
      <c r="AL2540" s="499"/>
      <c r="AM2540" s="488" t="s">
        <v>16281</v>
      </c>
      <c r="AP2540" s="494"/>
      <c r="AQ2540" s="494"/>
      <c r="AR2540" s="494"/>
      <c r="AS2540" s="494"/>
      <c r="AT2540" s="488" t="s">
        <v>1529</v>
      </c>
      <c r="AU2540" s="492">
        <v>2056.0</v>
      </c>
      <c r="AV2540" s="492">
        <v>5.0</v>
      </c>
      <c r="AW2540" s="492">
        <v>2029.0</v>
      </c>
      <c r="AX2540" s="488" t="s">
        <v>1587</v>
      </c>
      <c r="AY2540" s="488" t="s">
        <v>1597</v>
      </c>
      <c r="AZ2540" s="488" t="s">
        <v>1531</v>
      </c>
    </row>
    <row r="2541" hidden="1">
      <c r="A2541" s="488" t="s">
        <v>16282</v>
      </c>
      <c r="B2541" s="488" t="s">
        <v>16283</v>
      </c>
      <c r="C2541" s="488" t="s">
        <v>1513</v>
      </c>
      <c r="D2541" s="488" t="s">
        <v>1514</v>
      </c>
      <c r="E2541" s="491">
        <v>45820.61736111111</v>
      </c>
      <c r="F2541" s="492">
        <v>2980.0</v>
      </c>
      <c r="G2541" s="488" t="s">
        <v>1515</v>
      </c>
      <c r="H2541" s="492">
        <v>2980.0</v>
      </c>
      <c r="I2541" s="488" t="s">
        <v>1515</v>
      </c>
      <c r="J2541" s="488" t="s">
        <v>1516</v>
      </c>
      <c r="K2541" s="488" t="s">
        <v>1517</v>
      </c>
      <c r="L2541" s="488" t="s">
        <v>16284</v>
      </c>
      <c r="M2541" s="488" t="s">
        <v>16285</v>
      </c>
      <c r="N2541" s="488" t="s">
        <v>1520</v>
      </c>
      <c r="O2541" s="488" t="s">
        <v>1521</v>
      </c>
      <c r="P2541" s="488" t="s">
        <v>1522</v>
      </c>
      <c r="Q2541" s="488" t="s">
        <v>1523</v>
      </c>
      <c r="R2541" s="495" t="s">
        <v>1524</v>
      </c>
      <c r="S2541" s="494"/>
      <c r="T2541" s="494"/>
      <c r="U2541" s="488" t="s">
        <v>16286</v>
      </c>
      <c r="AB2541" s="488" t="s">
        <v>16287</v>
      </c>
      <c r="AC2541" s="496">
        <v>8.04E9</v>
      </c>
      <c r="AD2541" s="497"/>
      <c r="AE2541" s="494"/>
      <c r="AF2541" s="494"/>
      <c r="AG2541" s="494"/>
      <c r="AH2541" s="494"/>
      <c r="AI2541" s="494"/>
      <c r="AJ2541" s="488" t="s">
        <v>1527</v>
      </c>
      <c r="AK2541" s="498"/>
      <c r="AL2541" s="499"/>
      <c r="AM2541" s="488" t="s">
        <v>16288</v>
      </c>
      <c r="AO2541" s="497"/>
      <c r="AP2541" s="494"/>
      <c r="AQ2541" s="494"/>
      <c r="AR2541" s="494"/>
      <c r="AS2541" s="494"/>
      <c r="AT2541" s="488" t="s">
        <v>1529</v>
      </c>
      <c r="AU2541" s="492">
        <v>6733.0</v>
      </c>
      <c r="AV2541" s="492">
        <v>12.0</v>
      </c>
      <c r="AW2541" s="492">
        <v>2028.0</v>
      </c>
      <c r="AX2541" s="488" t="s">
        <v>1634</v>
      </c>
      <c r="AY2541" s="488" t="s">
        <v>1540</v>
      </c>
      <c r="AZ2541" s="488" t="s">
        <v>1531</v>
      </c>
    </row>
    <row r="2542" hidden="1">
      <c r="A2542" s="488" t="s">
        <v>16289</v>
      </c>
      <c r="B2542" s="488" t="s">
        <v>16290</v>
      </c>
      <c r="C2542" s="488" t="s">
        <v>1513</v>
      </c>
      <c r="D2542" s="488" t="s">
        <v>1514</v>
      </c>
      <c r="E2542" s="491">
        <v>45820.61388888889</v>
      </c>
      <c r="F2542" s="492">
        <v>2980.0</v>
      </c>
      <c r="G2542" s="488" t="s">
        <v>1515</v>
      </c>
      <c r="H2542" s="492">
        <v>2980.0</v>
      </c>
      <c r="I2542" s="488" t="s">
        <v>1515</v>
      </c>
      <c r="J2542" s="488" t="s">
        <v>1516</v>
      </c>
      <c r="K2542" s="488" t="s">
        <v>1517</v>
      </c>
      <c r="L2542" s="488" t="s">
        <v>16291</v>
      </c>
      <c r="M2542" s="488" t="s">
        <v>16292</v>
      </c>
      <c r="N2542" s="488" t="s">
        <v>1520</v>
      </c>
      <c r="O2542" s="488" t="s">
        <v>1521</v>
      </c>
      <c r="P2542" s="488" t="s">
        <v>1545</v>
      </c>
      <c r="Q2542" s="488" t="s">
        <v>1523</v>
      </c>
      <c r="R2542" s="495" t="s">
        <v>1524</v>
      </c>
      <c r="S2542" s="494"/>
      <c r="T2542" s="494"/>
      <c r="U2542" s="488" t="s">
        <v>16293</v>
      </c>
      <c r="AB2542" s="488" t="s">
        <v>16294</v>
      </c>
      <c r="AC2542" s="496">
        <v>9.04E9</v>
      </c>
      <c r="AD2542" s="497"/>
      <c r="AE2542" s="494"/>
      <c r="AF2542" s="494"/>
      <c r="AG2542" s="494"/>
      <c r="AH2542" s="494"/>
      <c r="AI2542" s="494"/>
      <c r="AJ2542" s="488" t="s">
        <v>1527</v>
      </c>
      <c r="AK2542" s="498"/>
      <c r="AL2542" s="499"/>
      <c r="AM2542" s="488" t="s">
        <v>16295</v>
      </c>
      <c r="AO2542" s="494"/>
      <c r="AP2542" s="494"/>
      <c r="AQ2542" s="494"/>
      <c r="AR2542" s="494"/>
      <c r="AS2542" s="494"/>
      <c r="AT2542" s="488" t="s">
        <v>1529</v>
      </c>
      <c r="AU2542" s="492">
        <v>3115.0</v>
      </c>
      <c r="AV2542" s="492">
        <v>2.0</v>
      </c>
      <c r="AW2542" s="492">
        <v>2029.0</v>
      </c>
      <c r="AX2542" s="497"/>
      <c r="AY2542" s="497"/>
      <c r="AZ2542" s="488" t="s">
        <v>1531</v>
      </c>
    </row>
    <row r="2543" hidden="1">
      <c r="A2543" s="488" t="s">
        <v>16296</v>
      </c>
      <c r="B2543" s="488" t="s">
        <v>16297</v>
      </c>
      <c r="C2543" s="488" t="s">
        <v>1513</v>
      </c>
      <c r="D2543" s="488" t="s">
        <v>1514</v>
      </c>
      <c r="E2543" s="491">
        <v>45820.60555555556</v>
      </c>
      <c r="F2543" s="492">
        <v>2980.0</v>
      </c>
      <c r="G2543" s="488" t="s">
        <v>1515</v>
      </c>
      <c r="H2543" s="492">
        <v>2980.0</v>
      </c>
      <c r="I2543" s="488" t="s">
        <v>1515</v>
      </c>
      <c r="J2543" s="488" t="s">
        <v>1516</v>
      </c>
      <c r="K2543" s="488" t="s">
        <v>1517</v>
      </c>
      <c r="L2543" s="488" t="s">
        <v>16298</v>
      </c>
      <c r="M2543" s="488" t="s">
        <v>16299</v>
      </c>
      <c r="N2543" s="488" t="s">
        <v>1520</v>
      </c>
      <c r="O2543" s="488" t="s">
        <v>1521</v>
      </c>
      <c r="P2543" s="488" t="s">
        <v>1554</v>
      </c>
      <c r="Q2543" s="488" t="s">
        <v>1523</v>
      </c>
      <c r="R2543" s="495" t="s">
        <v>1524</v>
      </c>
      <c r="S2543" s="494"/>
      <c r="T2543" s="494"/>
      <c r="U2543" s="488" t="s">
        <v>16300</v>
      </c>
      <c r="AB2543" s="488" t="s">
        <v>16301</v>
      </c>
      <c r="AC2543" s="496">
        <v>8.05E9</v>
      </c>
      <c r="AD2543" s="497"/>
      <c r="AE2543" s="497"/>
      <c r="AF2543" s="494"/>
      <c r="AG2543" s="494"/>
      <c r="AH2543" s="494"/>
      <c r="AI2543" s="494"/>
      <c r="AJ2543" s="488" t="s">
        <v>1527</v>
      </c>
      <c r="AK2543" s="498"/>
      <c r="AL2543" s="499"/>
      <c r="AM2543" s="488" t="s">
        <v>16302</v>
      </c>
      <c r="AO2543" s="494"/>
      <c r="AP2543" s="494"/>
      <c r="AQ2543" s="494"/>
      <c r="AR2543" s="494"/>
      <c r="AS2543" s="494"/>
      <c r="AT2543" s="488" t="s">
        <v>1529</v>
      </c>
      <c r="AU2543" s="492">
        <v>5575.0</v>
      </c>
      <c r="AV2543" s="492">
        <v>2.0</v>
      </c>
      <c r="AW2543" s="492">
        <v>2030.0</v>
      </c>
      <c r="AX2543" s="488" t="s">
        <v>1587</v>
      </c>
      <c r="AY2543" s="488" t="s">
        <v>1597</v>
      </c>
      <c r="AZ2543" s="488" t="s">
        <v>1531</v>
      </c>
    </row>
    <row r="2544" hidden="1">
      <c r="A2544" s="488" t="s">
        <v>16303</v>
      </c>
      <c r="B2544" s="488" t="s">
        <v>16304</v>
      </c>
      <c r="C2544" s="488" t="s">
        <v>1513</v>
      </c>
      <c r="D2544" s="488" t="s">
        <v>1514</v>
      </c>
      <c r="E2544" s="491">
        <v>45820.600694444445</v>
      </c>
      <c r="F2544" s="492">
        <v>2980.0</v>
      </c>
      <c r="G2544" s="488" t="s">
        <v>1515</v>
      </c>
      <c r="H2544" s="492">
        <v>2980.0</v>
      </c>
      <c r="I2544" s="488" t="s">
        <v>1515</v>
      </c>
      <c r="J2544" s="488" t="s">
        <v>1516</v>
      </c>
      <c r="K2544" s="488" t="s">
        <v>1517</v>
      </c>
      <c r="L2544" s="488" t="s">
        <v>16305</v>
      </c>
      <c r="M2544" s="488" t="s">
        <v>16306</v>
      </c>
      <c r="N2544" s="488" t="s">
        <v>1520</v>
      </c>
      <c r="O2544" s="488" t="s">
        <v>1521</v>
      </c>
      <c r="P2544" s="488" t="s">
        <v>1554</v>
      </c>
      <c r="Q2544" s="488" t="s">
        <v>1523</v>
      </c>
      <c r="R2544" s="495" t="s">
        <v>1524</v>
      </c>
      <c r="S2544" s="494"/>
      <c r="T2544" s="494"/>
      <c r="U2544" s="488" t="s">
        <v>16307</v>
      </c>
      <c r="AB2544" s="488" t="s">
        <v>16308</v>
      </c>
      <c r="AC2544" s="496">
        <v>8.07E9</v>
      </c>
      <c r="AD2544" s="497"/>
      <c r="AE2544" s="497"/>
      <c r="AF2544" s="494"/>
      <c r="AG2544" s="494"/>
      <c r="AH2544" s="494"/>
      <c r="AI2544" s="494"/>
      <c r="AJ2544" s="488" t="s">
        <v>1527</v>
      </c>
      <c r="AK2544" s="498"/>
      <c r="AL2544" s="499"/>
      <c r="AM2544" s="488" t="s">
        <v>16309</v>
      </c>
      <c r="AO2544" s="497"/>
      <c r="AP2544" s="494"/>
      <c r="AQ2544" s="494"/>
      <c r="AR2544" s="494"/>
      <c r="AS2544" s="494"/>
      <c r="AT2544" s="488" t="s">
        <v>1529</v>
      </c>
      <c r="AU2544" s="492">
        <v>1073.0</v>
      </c>
      <c r="AV2544" s="492">
        <v>9.0</v>
      </c>
      <c r="AW2544" s="492">
        <v>2028.0</v>
      </c>
      <c r="AX2544" s="488" t="s">
        <v>1587</v>
      </c>
      <c r="AY2544" s="488" t="s">
        <v>3306</v>
      </c>
      <c r="AZ2544" s="488" t="s">
        <v>1531</v>
      </c>
    </row>
    <row r="2545">
      <c r="A2545" s="488" t="s">
        <v>16310</v>
      </c>
      <c r="B2545" s="488" t="s">
        <v>16311</v>
      </c>
      <c r="C2545" s="488" t="s">
        <v>1513</v>
      </c>
      <c r="D2545" s="488" t="s">
        <v>1514</v>
      </c>
      <c r="E2545" s="491">
        <v>45820.59097222222</v>
      </c>
      <c r="F2545" s="492">
        <v>9800.0</v>
      </c>
      <c r="G2545" s="488" t="s">
        <v>1515</v>
      </c>
      <c r="H2545" s="492">
        <v>9800.0</v>
      </c>
      <c r="I2545" s="488" t="s">
        <v>1515</v>
      </c>
      <c r="J2545" s="488" t="s">
        <v>1516</v>
      </c>
      <c r="K2545" s="488" t="s">
        <v>1517</v>
      </c>
      <c r="L2545" s="488" t="s">
        <v>16312</v>
      </c>
      <c r="M2545" s="488" t="s">
        <v>16313</v>
      </c>
      <c r="N2545" s="488" t="s">
        <v>1520</v>
      </c>
      <c r="O2545" s="488" t="s">
        <v>1521</v>
      </c>
      <c r="P2545" s="488" t="s">
        <v>1554</v>
      </c>
      <c r="Q2545" s="488" t="s">
        <v>1714</v>
      </c>
      <c r="R2545" s="495" t="s">
        <v>1524</v>
      </c>
      <c r="S2545" s="494"/>
      <c r="T2545" s="494"/>
      <c r="U2545" s="488" t="s">
        <v>16314</v>
      </c>
      <c r="V2545" s="495" t="s">
        <v>1524</v>
      </c>
      <c r="W2545" s="497"/>
      <c r="X2545" s="488" t="s">
        <v>5745</v>
      </c>
      <c r="Y2545" s="492">
        <v>9800.0</v>
      </c>
      <c r="Z2545" s="488" t="s">
        <v>1515</v>
      </c>
      <c r="AA2545" s="488" t="s">
        <v>1516</v>
      </c>
      <c r="AB2545" s="488" t="s">
        <v>16315</v>
      </c>
      <c r="AC2545" s="496">
        <v>8.06E9</v>
      </c>
      <c r="AD2545" s="497"/>
      <c r="AE2545" s="494"/>
      <c r="AF2545" s="494"/>
      <c r="AG2545" s="494"/>
      <c r="AH2545" s="494"/>
      <c r="AI2545" s="494"/>
      <c r="AJ2545" s="488" t="s">
        <v>1527</v>
      </c>
      <c r="AK2545" s="498"/>
      <c r="AL2545" s="499"/>
      <c r="AM2545" s="488" t="s">
        <v>16316</v>
      </c>
      <c r="AO2545" s="494"/>
      <c r="AP2545" s="494"/>
      <c r="AQ2545" s="494"/>
      <c r="AR2545" s="494"/>
      <c r="AS2545" s="494"/>
      <c r="AT2545" s="488" t="s">
        <v>1529</v>
      </c>
      <c r="AU2545" s="492">
        <v>1318.0</v>
      </c>
      <c r="AV2545" s="492">
        <v>11.0</v>
      </c>
      <c r="AW2545" s="492">
        <v>2028.0</v>
      </c>
      <c r="AX2545" s="488" t="s">
        <v>1587</v>
      </c>
      <c r="AY2545" s="488" t="s">
        <v>1597</v>
      </c>
      <c r="AZ2545" s="488" t="s">
        <v>1531</v>
      </c>
    </row>
    <row r="2546">
      <c r="A2546" s="488" t="s">
        <v>16317</v>
      </c>
      <c r="B2546" s="488" t="s">
        <v>16318</v>
      </c>
      <c r="C2546" s="488" t="s">
        <v>1513</v>
      </c>
      <c r="D2546" s="488" t="s">
        <v>1514</v>
      </c>
      <c r="E2546" s="491">
        <v>45820.589583333334</v>
      </c>
      <c r="F2546" s="492">
        <v>2980.0</v>
      </c>
      <c r="G2546" s="488" t="s">
        <v>1515</v>
      </c>
      <c r="H2546" s="492">
        <v>2980.0</v>
      </c>
      <c r="I2546" s="488" t="s">
        <v>1515</v>
      </c>
      <c r="J2546" s="488" t="s">
        <v>1516</v>
      </c>
      <c r="K2546" s="488" t="s">
        <v>1517</v>
      </c>
      <c r="L2546" s="488" t="s">
        <v>16319</v>
      </c>
      <c r="M2546" s="488" t="s">
        <v>16320</v>
      </c>
      <c r="N2546" s="488" t="s">
        <v>1520</v>
      </c>
      <c r="O2546" s="488" t="s">
        <v>1521</v>
      </c>
      <c r="P2546" s="488" t="s">
        <v>1545</v>
      </c>
      <c r="Q2546" s="488" t="s">
        <v>1714</v>
      </c>
      <c r="R2546" s="495" t="s">
        <v>1524</v>
      </c>
      <c r="S2546" s="494"/>
      <c r="T2546" s="494"/>
      <c r="U2546" s="488" t="s">
        <v>3909</v>
      </c>
      <c r="V2546" s="495" t="s">
        <v>1524</v>
      </c>
      <c r="W2546" s="488" t="s">
        <v>1716</v>
      </c>
      <c r="X2546" s="488" t="s">
        <v>1717</v>
      </c>
      <c r="Y2546" s="492">
        <v>2980.0</v>
      </c>
      <c r="Z2546" s="488" t="s">
        <v>1515</v>
      </c>
      <c r="AA2546" s="488" t="s">
        <v>1516</v>
      </c>
      <c r="AB2546" s="488" t="s">
        <v>16321</v>
      </c>
      <c r="AC2546" s="496">
        <v>8.1E9</v>
      </c>
      <c r="AD2546" s="497"/>
      <c r="AE2546" s="494"/>
      <c r="AF2546" s="494"/>
      <c r="AG2546" s="494"/>
      <c r="AH2546" s="494"/>
      <c r="AI2546" s="494"/>
      <c r="AJ2546" s="488" t="s">
        <v>1527</v>
      </c>
      <c r="AK2546" s="498"/>
      <c r="AL2546" s="499"/>
      <c r="AM2546" s="488" t="s">
        <v>16322</v>
      </c>
      <c r="AO2546" s="494"/>
      <c r="AP2546" s="494"/>
      <c r="AQ2546" s="494"/>
      <c r="AR2546" s="494"/>
      <c r="AS2546" s="494"/>
      <c r="AT2546" s="488" t="s">
        <v>1529</v>
      </c>
      <c r="AU2546" s="492">
        <v>9518.0</v>
      </c>
      <c r="AV2546" s="492">
        <v>7.0</v>
      </c>
      <c r="AW2546" s="492">
        <v>2026.0</v>
      </c>
      <c r="AX2546" s="497"/>
      <c r="AY2546" s="488" t="s">
        <v>1652</v>
      </c>
      <c r="AZ2546" s="488" t="s">
        <v>1531</v>
      </c>
    </row>
    <row r="2547">
      <c r="A2547" s="488" t="s">
        <v>16323</v>
      </c>
      <c r="B2547" s="488" t="s">
        <v>16318</v>
      </c>
      <c r="C2547" s="488" t="s">
        <v>1513</v>
      </c>
      <c r="D2547" s="488" t="s">
        <v>1514</v>
      </c>
      <c r="E2547" s="491">
        <v>45820.589583333334</v>
      </c>
      <c r="F2547" s="492">
        <v>9800.0</v>
      </c>
      <c r="G2547" s="488" t="s">
        <v>1515</v>
      </c>
      <c r="H2547" s="492">
        <v>9800.0</v>
      </c>
      <c r="I2547" s="488" t="s">
        <v>1515</v>
      </c>
      <c r="J2547" s="488" t="s">
        <v>1516</v>
      </c>
      <c r="K2547" s="488" t="s">
        <v>1517</v>
      </c>
      <c r="L2547" s="488" t="s">
        <v>16319</v>
      </c>
      <c r="M2547" s="488" t="s">
        <v>16324</v>
      </c>
      <c r="N2547" s="488" t="s">
        <v>1520</v>
      </c>
      <c r="O2547" s="488" t="s">
        <v>1521</v>
      </c>
      <c r="P2547" s="488" t="s">
        <v>1545</v>
      </c>
      <c r="Q2547" s="488" t="s">
        <v>1714</v>
      </c>
      <c r="R2547" s="495" t="s">
        <v>1524</v>
      </c>
      <c r="S2547" s="494"/>
      <c r="T2547" s="494"/>
      <c r="U2547" s="488" t="s">
        <v>10945</v>
      </c>
      <c r="V2547" s="495" t="s">
        <v>1524</v>
      </c>
      <c r="W2547" s="488" t="s">
        <v>1716</v>
      </c>
      <c r="X2547" s="488" t="s">
        <v>1717</v>
      </c>
      <c r="Y2547" s="492">
        <v>9800.0</v>
      </c>
      <c r="Z2547" s="488" t="s">
        <v>1515</v>
      </c>
      <c r="AA2547" s="488" t="s">
        <v>1516</v>
      </c>
      <c r="AB2547" s="488" t="s">
        <v>16321</v>
      </c>
      <c r="AC2547" s="496">
        <v>8.1E9</v>
      </c>
      <c r="AD2547" s="497"/>
      <c r="AE2547" s="494"/>
      <c r="AF2547" s="494"/>
      <c r="AG2547" s="494"/>
      <c r="AH2547" s="494"/>
      <c r="AI2547" s="494"/>
      <c r="AJ2547" s="488" t="s">
        <v>1527</v>
      </c>
      <c r="AK2547" s="498"/>
      <c r="AL2547" s="499"/>
      <c r="AM2547" s="488" t="s">
        <v>16322</v>
      </c>
      <c r="AO2547" s="494"/>
      <c r="AP2547" s="494"/>
      <c r="AQ2547" s="494"/>
      <c r="AR2547" s="494"/>
      <c r="AS2547" s="494"/>
      <c r="AT2547" s="488" t="s">
        <v>1529</v>
      </c>
      <c r="AU2547" s="492">
        <v>9518.0</v>
      </c>
      <c r="AV2547" s="492">
        <v>7.0</v>
      </c>
      <c r="AW2547" s="492">
        <v>2026.0</v>
      </c>
      <c r="AX2547" s="497"/>
      <c r="AY2547" s="488" t="s">
        <v>1652</v>
      </c>
      <c r="AZ2547" s="488" t="s">
        <v>1531</v>
      </c>
    </row>
    <row r="2548" hidden="1">
      <c r="A2548" s="488" t="s">
        <v>16325</v>
      </c>
      <c r="B2548" s="488" t="s">
        <v>16326</v>
      </c>
      <c r="C2548" s="488" t="s">
        <v>1513</v>
      </c>
      <c r="D2548" s="488" t="s">
        <v>1514</v>
      </c>
      <c r="E2548" s="491">
        <v>45820.580555555556</v>
      </c>
      <c r="F2548" s="492">
        <v>2980.0</v>
      </c>
      <c r="G2548" s="488" t="s">
        <v>1515</v>
      </c>
      <c r="H2548" s="492">
        <v>2980.0</v>
      </c>
      <c r="I2548" s="488" t="s">
        <v>1515</v>
      </c>
      <c r="J2548" s="488" t="s">
        <v>1516</v>
      </c>
      <c r="K2548" s="488" t="s">
        <v>1517</v>
      </c>
      <c r="L2548" s="488" t="s">
        <v>16327</v>
      </c>
      <c r="M2548" s="488" t="s">
        <v>16328</v>
      </c>
      <c r="N2548" s="488" t="s">
        <v>1520</v>
      </c>
      <c r="O2548" s="488" t="s">
        <v>1521</v>
      </c>
      <c r="P2548" s="488" t="s">
        <v>1554</v>
      </c>
      <c r="Q2548" s="488" t="s">
        <v>1523</v>
      </c>
      <c r="R2548" s="495" t="s">
        <v>1524</v>
      </c>
      <c r="S2548" s="494"/>
      <c r="T2548" s="494"/>
      <c r="U2548" s="488" t="s">
        <v>16329</v>
      </c>
      <c r="AB2548" s="488" t="s">
        <v>16330</v>
      </c>
      <c r="AC2548" s="496">
        <v>9.09E9</v>
      </c>
      <c r="AD2548" s="497"/>
      <c r="AE2548" s="497"/>
      <c r="AF2548" s="494"/>
      <c r="AG2548" s="494"/>
      <c r="AH2548" s="494"/>
      <c r="AI2548" s="494"/>
      <c r="AJ2548" s="488" t="s">
        <v>1527</v>
      </c>
      <c r="AK2548" s="498"/>
      <c r="AL2548" s="499"/>
      <c r="AM2548" s="488" t="s">
        <v>16331</v>
      </c>
      <c r="AO2548" s="494"/>
      <c r="AP2548" s="494"/>
      <c r="AQ2548" s="494"/>
      <c r="AR2548" s="494"/>
      <c r="AS2548" s="494"/>
      <c r="AT2548" s="488" t="s">
        <v>1529</v>
      </c>
      <c r="AU2548" s="492">
        <v>5759.0</v>
      </c>
      <c r="AV2548" s="492">
        <v>12.0</v>
      </c>
      <c r="AW2548" s="492">
        <v>2026.0</v>
      </c>
      <c r="AX2548" s="488" t="s">
        <v>1634</v>
      </c>
      <c r="AY2548" s="488" t="s">
        <v>1831</v>
      </c>
      <c r="AZ2548" s="488" t="s">
        <v>1531</v>
      </c>
    </row>
    <row r="2549">
      <c r="A2549" s="488" t="s">
        <v>16332</v>
      </c>
      <c r="B2549" s="488" t="s">
        <v>16333</v>
      </c>
      <c r="C2549" s="488" t="s">
        <v>1513</v>
      </c>
      <c r="D2549" s="488" t="s">
        <v>1514</v>
      </c>
      <c r="E2549" s="491">
        <v>45820.57361111111</v>
      </c>
      <c r="F2549" s="492">
        <v>9800.0</v>
      </c>
      <c r="G2549" s="488" t="s">
        <v>1515</v>
      </c>
      <c r="H2549" s="492">
        <v>9800.0</v>
      </c>
      <c r="I2549" s="488" t="s">
        <v>1515</v>
      </c>
      <c r="J2549" s="488" t="s">
        <v>1516</v>
      </c>
      <c r="K2549" s="488" t="s">
        <v>1517</v>
      </c>
      <c r="L2549" s="488" t="s">
        <v>16334</v>
      </c>
      <c r="M2549" s="488" t="s">
        <v>16335</v>
      </c>
      <c r="N2549" s="488" t="s">
        <v>1520</v>
      </c>
      <c r="O2549" s="488" t="s">
        <v>1521</v>
      </c>
      <c r="P2549" s="488" t="s">
        <v>1545</v>
      </c>
      <c r="Q2549" s="488" t="s">
        <v>1714</v>
      </c>
      <c r="R2549" s="495" t="s">
        <v>1524</v>
      </c>
      <c r="S2549" s="494"/>
      <c r="T2549" s="494"/>
      <c r="U2549" s="488" t="s">
        <v>16336</v>
      </c>
      <c r="V2549" s="495" t="s">
        <v>1524</v>
      </c>
      <c r="W2549" s="488" t="s">
        <v>1716</v>
      </c>
      <c r="X2549" s="488" t="s">
        <v>1717</v>
      </c>
      <c r="Y2549" s="492">
        <v>9800.0</v>
      </c>
      <c r="Z2549" s="488" t="s">
        <v>1515</v>
      </c>
      <c r="AA2549" s="488" t="s">
        <v>1516</v>
      </c>
      <c r="AB2549" s="488" t="s">
        <v>16337</v>
      </c>
      <c r="AC2549" s="496">
        <v>8.02E9</v>
      </c>
      <c r="AD2549" s="497"/>
      <c r="AE2549" s="494"/>
      <c r="AF2549" s="494"/>
      <c r="AG2549" s="494"/>
      <c r="AH2549" s="494"/>
      <c r="AI2549" s="494"/>
      <c r="AJ2549" s="488" t="s">
        <v>1527</v>
      </c>
      <c r="AK2549" s="498"/>
      <c r="AL2549" s="499"/>
      <c r="AM2549" s="488" t="s">
        <v>16338</v>
      </c>
      <c r="AN2549" s="497"/>
      <c r="AO2549" s="494"/>
      <c r="AP2549" s="494"/>
      <c r="AQ2549" s="494"/>
      <c r="AR2549" s="494"/>
      <c r="AS2549" s="494"/>
      <c r="AT2549" s="488" t="s">
        <v>1529</v>
      </c>
      <c r="AU2549" s="492">
        <v>3169.0</v>
      </c>
      <c r="AV2549" s="492">
        <v>5.0</v>
      </c>
      <c r="AW2549" s="492">
        <v>2026.0</v>
      </c>
      <c r="AX2549" s="497"/>
      <c r="AY2549" s="488" t="s">
        <v>4131</v>
      </c>
      <c r="AZ2549" s="488" t="s">
        <v>1531</v>
      </c>
    </row>
    <row r="2550" hidden="1">
      <c r="A2550" s="488" t="s">
        <v>16339</v>
      </c>
      <c r="B2550" s="488" t="s">
        <v>16340</v>
      </c>
      <c r="C2550" s="488" t="s">
        <v>1513</v>
      </c>
      <c r="D2550" s="488" t="s">
        <v>1514</v>
      </c>
      <c r="E2550" s="491">
        <v>45820.53888888889</v>
      </c>
      <c r="F2550" s="492">
        <v>2980.0</v>
      </c>
      <c r="G2550" s="488" t="s">
        <v>1515</v>
      </c>
      <c r="H2550" s="492">
        <v>2980.0</v>
      </c>
      <c r="I2550" s="488" t="s">
        <v>1515</v>
      </c>
      <c r="J2550" s="488" t="s">
        <v>1516</v>
      </c>
      <c r="K2550" s="488" t="s">
        <v>1517</v>
      </c>
      <c r="L2550" s="488" t="s">
        <v>16341</v>
      </c>
      <c r="M2550" s="488" t="s">
        <v>16342</v>
      </c>
      <c r="N2550" s="488" t="s">
        <v>1520</v>
      </c>
      <c r="O2550" s="488" t="s">
        <v>1521</v>
      </c>
      <c r="P2550" s="488" t="s">
        <v>1554</v>
      </c>
      <c r="Q2550" s="488" t="s">
        <v>1523</v>
      </c>
      <c r="R2550" s="495" t="s">
        <v>1524</v>
      </c>
      <c r="S2550" s="494"/>
      <c r="T2550" s="494"/>
      <c r="U2550" s="488" t="s">
        <v>16343</v>
      </c>
      <c r="AB2550" s="488" t="s">
        <v>16344</v>
      </c>
      <c r="AC2550" s="496">
        <v>9.08E9</v>
      </c>
      <c r="AD2550" s="497"/>
      <c r="AE2550" s="494"/>
      <c r="AF2550" s="494"/>
      <c r="AG2550" s="494"/>
      <c r="AH2550" s="494"/>
      <c r="AI2550" s="494"/>
      <c r="AJ2550" s="488" t="s">
        <v>1527</v>
      </c>
      <c r="AK2550" s="498"/>
      <c r="AL2550" s="499"/>
      <c r="AM2550" s="488" t="s">
        <v>16345</v>
      </c>
      <c r="AO2550" s="494"/>
      <c r="AP2550" s="494"/>
      <c r="AQ2550" s="494"/>
      <c r="AR2550" s="494"/>
      <c r="AS2550" s="494"/>
      <c r="AT2550" s="488" t="s">
        <v>1558</v>
      </c>
      <c r="AU2550" s="492">
        <v>3895.0</v>
      </c>
      <c r="AV2550" s="492">
        <v>7.0</v>
      </c>
      <c r="AW2550" s="492">
        <v>2031.0</v>
      </c>
      <c r="AX2550" s="488" t="s">
        <v>1587</v>
      </c>
      <c r="AY2550" s="488" t="s">
        <v>1588</v>
      </c>
      <c r="AZ2550" s="488" t="s">
        <v>1531</v>
      </c>
    </row>
    <row r="2551" hidden="1">
      <c r="A2551" s="488" t="s">
        <v>16346</v>
      </c>
      <c r="B2551" s="488" t="s">
        <v>16347</v>
      </c>
      <c r="C2551" s="488" t="s">
        <v>1513</v>
      </c>
      <c r="D2551" s="488" t="s">
        <v>1514</v>
      </c>
      <c r="E2551" s="491">
        <v>45820.53125</v>
      </c>
      <c r="F2551" s="492">
        <v>2980.0</v>
      </c>
      <c r="G2551" s="488" t="s">
        <v>1515</v>
      </c>
      <c r="H2551" s="492">
        <v>2980.0</v>
      </c>
      <c r="I2551" s="488" t="s">
        <v>1515</v>
      </c>
      <c r="J2551" s="488" t="s">
        <v>1516</v>
      </c>
      <c r="K2551" s="488" t="s">
        <v>1517</v>
      </c>
      <c r="L2551" s="488" t="s">
        <v>16348</v>
      </c>
      <c r="M2551" s="488" t="s">
        <v>16349</v>
      </c>
      <c r="N2551" s="488" t="s">
        <v>1520</v>
      </c>
      <c r="O2551" s="488" t="s">
        <v>1521</v>
      </c>
      <c r="P2551" s="488" t="s">
        <v>1554</v>
      </c>
      <c r="Q2551" s="488" t="s">
        <v>1523</v>
      </c>
      <c r="R2551" s="495" t="s">
        <v>1524</v>
      </c>
      <c r="S2551" s="494"/>
      <c r="T2551" s="494"/>
      <c r="U2551" s="488" t="s">
        <v>16350</v>
      </c>
      <c r="AB2551" s="488" t="s">
        <v>16351</v>
      </c>
      <c r="AC2551" s="496">
        <v>8.04E9</v>
      </c>
      <c r="AD2551" s="497"/>
      <c r="AE2551" s="494"/>
      <c r="AF2551" s="494"/>
      <c r="AG2551" s="494"/>
      <c r="AH2551" s="494"/>
      <c r="AI2551" s="494"/>
      <c r="AJ2551" s="488" t="s">
        <v>1527</v>
      </c>
      <c r="AK2551" s="498"/>
      <c r="AL2551" s="499"/>
      <c r="AM2551" s="488" t="s">
        <v>16352</v>
      </c>
      <c r="AO2551" s="494"/>
      <c r="AP2551" s="494"/>
      <c r="AQ2551" s="494"/>
      <c r="AR2551" s="494"/>
      <c r="AS2551" s="494"/>
      <c r="AT2551" s="488" t="s">
        <v>1529</v>
      </c>
      <c r="AU2551" s="492">
        <v>3880.0</v>
      </c>
      <c r="AV2551" s="492">
        <v>11.0</v>
      </c>
      <c r="AW2551" s="492">
        <v>2027.0</v>
      </c>
      <c r="AX2551" s="488" t="s">
        <v>1634</v>
      </c>
      <c r="AY2551" s="488" t="s">
        <v>1805</v>
      </c>
      <c r="AZ2551" s="488" t="s">
        <v>1531</v>
      </c>
    </row>
    <row r="2552" hidden="1">
      <c r="A2552" s="488" t="s">
        <v>16353</v>
      </c>
      <c r="B2552" s="488" t="s">
        <v>16354</v>
      </c>
      <c r="C2552" s="488" t="s">
        <v>1513</v>
      </c>
      <c r="D2552" s="488" t="s">
        <v>1514</v>
      </c>
      <c r="E2552" s="491">
        <v>45820.53125</v>
      </c>
      <c r="F2552" s="492">
        <v>2980.0</v>
      </c>
      <c r="G2552" s="488" t="s">
        <v>1515</v>
      </c>
      <c r="H2552" s="492">
        <v>2980.0</v>
      </c>
      <c r="I2552" s="488" t="s">
        <v>1515</v>
      </c>
      <c r="J2552" s="488" t="s">
        <v>1516</v>
      </c>
      <c r="K2552" s="488" t="s">
        <v>1517</v>
      </c>
      <c r="L2552" s="488" t="s">
        <v>16355</v>
      </c>
      <c r="M2552" s="488" t="s">
        <v>16356</v>
      </c>
      <c r="N2552" s="488" t="s">
        <v>1520</v>
      </c>
      <c r="O2552" s="488" t="s">
        <v>1521</v>
      </c>
      <c r="P2552" s="488" t="s">
        <v>1522</v>
      </c>
      <c r="Q2552" s="488" t="s">
        <v>1523</v>
      </c>
      <c r="R2552" s="495" t="s">
        <v>1524</v>
      </c>
      <c r="S2552" s="494"/>
      <c r="T2552" s="494"/>
      <c r="U2552" s="488" t="s">
        <v>16357</v>
      </c>
      <c r="AB2552" s="488" t="s">
        <v>16358</v>
      </c>
      <c r="AC2552" s="496">
        <v>8.07E9</v>
      </c>
      <c r="AD2552" s="497"/>
      <c r="AE2552" s="494"/>
      <c r="AF2552" s="494"/>
      <c r="AG2552" s="494"/>
      <c r="AH2552" s="494"/>
      <c r="AI2552" s="494"/>
      <c r="AJ2552" s="488" t="s">
        <v>1527</v>
      </c>
      <c r="AK2552" s="494"/>
      <c r="AL2552" s="494"/>
      <c r="AM2552" s="488" t="s">
        <v>16359</v>
      </c>
      <c r="AO2552" s="497"/>
      <c r="AP2552" s="494"/>
      <c r="AQ2552" s="494"/>
      <c r="AR2552" s="494"/>
      <c r="AS2552" s="494"/>
      <c r="AT2552" s="488" t="s">
        <v>1529</v>
      </c>
      <c r="AU2552" s="492">
        <v>7002.0</v>
      </c>
      <c r="AV2552" s="492">
        <v>8.0</v>
      </c>
      <c r="AW2552" s="492">
        <v>2029.0</v>
      </c>
      <c r="AX2552" s="488" t="s">
        <v>1634</v>
      </c>
      <c r="AY2552" s="488" t="s">
        <v>2292</v>
      </c>
      <c r="AZ2552" s="488" t="s">
        <v>1531</v>
      </c>
    </row>
    <row r="2553" hidden="1">
      <c r="A2553" s="488" t="s">
        <v>15472</v>
      </c>
      <c r="B2553" s="488" t="s">
        <v>15473</v>
      </c>
      <c r="C2553" s="488" t="s">
        <v>1513</v>
      </c>
      <c r="D2553" s="488" t="s">
        <v>1514</v>
      </c>
      <c r="E2553" s="491">
        <v>45820.525</v>
      </c>
      <c r="F2553" s="492">
        <v>9800.0</v>
      </c>
      <c r="G2553" s="488" t="s">
        <v>1515</v>
      </c>
      <c r="H2553" s="492">
        <v>9800.0</v>
      </c>
      <c r="I2553" s="488" t="s">
        <v>1515</v>
      </c>
      <c r="J2553" s="488" t="s">
        <v>1516</v>
      </c>
      <c r="K2553" s="488" t="s">
        <v>1517</v>
      </c>
      <c r="L2553" s="488" t="s">
        <v>15474</v>
      </c>
      <c r="M2553" s="488" t="s">
        <v>15475</v>
      </c>
      <c r="N2553" s="488" t="s">
        <v>1520</v>
      </c>
      <c r="O2553" s="488" t="s">
        <v>1521</v>
      </c>
      <c r="P2553" s="488" t="s">
        <v>1554</v>
      </c>
      <c r="Q2553" s="488" t="s">
        <v>1523</v>
      </c>
      <c r="R2553" s="495" t="s">
        <v>1524</v>
      </c>
      <c r="S2553" s="494"/>
      <c r="T2553" s="494"/>
      <c r="U2553" s="488" t="s">
        <v>15476</v>
      </c>
      <c r="AB2553" s="488" t="s">
        <v>15477</v>
      </c>
      <c r="AC2553" s="496">
        <v>9.08E9</v>
      </c>
      <c r="AD2553" s="497"/>
      <c r="AE2553" s="494"/>
      <c r="AF2553" s="494"/>
      <c r="AG2553" s="494"/>
      <c r="AH2553" s="494"/>
      <c r="AI2553" s="494"/>
      <c r="AJ2553" s="488" t="s">
        <v>1527</v>
      </c>
      <c r="AK2553" s="494"/>
      <c r="AL2553" s="494"/>
      <c r="AM2553" s="488" t="s">
        <v>15478</v>
      </c>
      <c r="AP2553" s="494"/>
      <c r="AQ2553" s="494"/>
      <c r="AR2553" s="494"/>
      <c r="AS2553" s="494"/>
      <c r="AT2553" s="488" t="s">
        <v>1529</v>
      </c>
      <c r="AU2553" s="492">
        <v>4357.0</v>
      </c>
      <c r="AV2553" s="492">
        <v>6.0</v>
      </c>
      <c r="AW2553" s="492">
        <v>2027.0</v>
      </c>
      <c r="AX2553" s="488" t="s">
        <v>1634</v>
      </c>
      <c r="AY2553" s="488" t="s">
        <v>1831</v>
      </c>
      <c r="AZ2553" s="488" t="s">
        <v>1531</v>
      </c>
    </row>
    <row r="2554" hidden="1">
      <c r="A2554" s="488" t="s">
        <v>16360</v>
      </c>
      <c r="B2554" s="488" t="s">
        <v>15473</v>
      </c>
      <c r="C2554" s="488" t="s">
        <v>1513</v>
      </c>
      <c r="D2554" s="488" t="s">
        <v>1514</v>
      </c>
      <c r="E2554" s="491">
        <v>45820.52013888889</v>
      </c>
      <c r="F2554" s="492">
        <v>2980.0</v>
      </c>
      <c r="G2554" s="488" t="s">
        <v>1515</v>
      </c>
      <c r="H2554" s="492">
        <v>2980.0</v>
      </c>
      <c r="I2554" s="488" t="s">
        <v>1515</v>
      </c>
      <c r="J2554" s="488" t="s">
        <v>1516</v>
      </c>
      <c r="K2554" s="488" t="s">
        <v>1517</v>
      </c>
      <c r="L2554" s="488" t="s">
        <v>15474</v>
      </c>
      <c r="M2554" s="488" t="s">
        <v>16361</v>
      </c>
      <c r="N2554" s="488" t="s">
        <v>1520</v>
      </c>
      <c r="O2554" s="488" t="s">
        <v>1521</v>
      </c>
      <c r="P2554" s="488" t="s">
        <v>1554</v>
      </c>
      <c r="Q2554" s="488" t="s">
        <v>1523</v>
      </c>
      <c r="R2554" s="495" t="s">
        <v>1524</v>
      </c>
      <c r="S2554" s="494"/>
      <c r="T2554" s="494"/>
      <c r="U2554" s="488" t="s">
        <v>16362</v>
      </c>
      <c r="AB2554" s="488" t="s">
        <v>15477</v>
      </c>
      <c r="AC2554" s="496">
        <v>9.08E9</v>
      </c>
      <c r="AD2554" s="497"/>
      <c r="AE2554" s="494"/>
      <c r="AF2554" s="494"/>
      <c r="AG2554" s="494"/>
      <c r="AH2554" s="494"/>
      <c r="AI2554" s="494"/>
      <c r="AJ2554" s="488" t="s">
        <v>1527</v>
      </c>
      <c r="AK2554" s="494"/>
      <c r="AL2554" s="494"/>
      <c r="AM2554" s="488" t="s">
        <v>15478</v>
      </c>
      <c r="AP2554" s="494"/>
      <c r="AQ2554" s="494"/>
      <c r="AR2554" s="494"/>
      <c r="AS2554" s="494"/>
      <c r="AT2554" s="488" t="s">
        <v>1529</v>
      </c>
      <c r="AU2554" s="492">
        <v>4357.0</v>
      </c>
      <c r="AV2554" s="492">
        <v>6.0</v>
      </c>
      <c r="AW2554" s="492">
        <v>2027.0</v>
      </c>
      <c r="AX2554" s="488" t="s">
        <v>1634</v>
      </c>
      <c r="AY2554" s="488" t="s">
        <v>1831</v>
      </c>
      <c r="AZ2554" s="488" t="s">
        <v>1531</v>
      </c>
    </row>
    <row r="2555" hidden="1">
      <c r="A2555" s="488" t="s">
        <v>16363</v>
      </c>
      <c r="B2555" s="488" t="s">
        <v>16364</v>
      </c>
      <c r="C2555" s="488" t="s">
        <v>1513</v>
      </c>
      <c r="D2555" s="488" t="s">
        <v>1514</v>
      </c>
      <c r="E2555" s="491">
        <v>45820.51597222222</v>
      </c>
      <c r="F2555" s="492">
        <v>2980.0</v>
      </c>
      <c r="G2555" s="488" t="s">
        <v>1515</v>
      </c>
      <c r="H2555" s="492">
        <v>2980.0</v>
      </c>
      <c r="I2555" s="488" t="s">
        <v>1515</v>
      </c>
      <c r="J2555" s="488" t="s">
        <v>1516</v>
      </c>
      <c r="K2555" s="488" t="s">
        <v>1517</v>
      </c>
      <c r="L2555" s="488" t="s">
        <v>16365</v>
      </c>
      <c r="M2555" s="488" t="s">
        <v>16366</v>
      </c>
      <c r="N2555" s="488" t="s">
        <v>1520</v>
      </c>
      <c r="O2555" s="488" t="s">
        <v>1521</v>
      </c>
      <c r="P2555" s="488" t="s">
        <v>1522</v>
      </c>
      <c r="Q2555" s="488" t="s">
        <v>1523</v>
      </c>
      <c r="R2555" s="495" t="s">
        <v>1524</v>
      </c>
      <c r="S2555" s="494"/>
      <c r="T2555" s="494"/>
      <c r="U2555" s="488" t="s">
        <v>16367</v>
      </c>
      <c r="AB2555" s="488" t="s">
        <v>16368</v>
      </c>
      <c r="AC2555" s="496">
        <v>7.04E9</v>
      </c>
      <c r="AD2555" s="497"/>
      <c r="AE2555" s="494"/>
      <c r="AF2555" s="494"/>
      <c r="AG2555" s="494"/>
      <c r="AH2555" s="494"/>
      <c r="AI2555" s="494"/>
      <c r="AJ2555" s="488" t="s">
        <v>1527</v>
      </c>
      <c r="AK2555" s="494"/>
      <c r="AL2555" s="494"/>
      <c r="AM2555" s="488" t="s">
        <v>16369</v>
      </c>
      <c r="AO2555" s="497"/>
      <c r="AP2555" s="494"/>
      <c r="AQ2555" s="494"/>
      <c r="AR2555" s="494"/>
      <c r="AS2555" s="494"/>
      <c r="AT2555" s="488" t="s">
        <v>1529</v>
      </c>
      <c r="AU2555" s="492">
        <v>3714.0</v>
      </c>
      <c r="AV2555" s="492">
        <v>12.0</v>
      </c>
      <c r="AW2555" s="492">
        <v>2028.0</v>
      </c>
      <c r="AX2555" s="488" t="s">
        <v>1549</v>
      </c>
      <c r="AY2555" s="488" t="s">
        <v>6106</v>
      </c>
      <c r="AZ2555" s="488" t="s">
        <v>1531</v>
      </c>
    </row>
    <row r="2556">
      <c r="A2556" s="488" t="s">
        <v>16370</v>
      </c>
      <c r="B2556" s="488" t="s">
        <v>16371</v>
      </c>
      <c r="C2556" s="488" t="s">
        <v>1513</v>
      </c>
      <c r="D2556" s="488" t="s">
        <v>1514</v>
      </c>
      <c r="E2556" s="491">
        <v>45820.504166666666</v>
      </c>
      <c r="F2556" s="492">
        <v>9800.0</v>
      </c>
      <c r="G2556" s="488" t="s">
        <v>1515</v>
      </c>
      <c r="H2556" s="492">
        <v>9800.0</v>
      </c>
      <c r="I2556" s="488" t="s">
        <v>1515</v>
      </c>
      <c r="J2556" s="488" t="s">
        <v>1516</v>
      </c>
      <c r="K2556" s="488" t="s">
        <v>1517</v>
      </c>
      <c r="L2556" s="488" t="s">
        <v>16372</v>
      </c>
      <c r="M2556" s="488" t="s">
        <v>16373</v>
      </c>
      <c r="N2556" s="488" t="s">
        <v>1520</v>
      </c>
      <c r="O2556" s="488" t="s">
        <v>1521</v>
      </c>
      <c r="P2556" s="488" t="s">
        <v>1554</v>
      </c>
      <c r="Q2556" s="488" t="s">
        <v>1714</v>
      </c>
      <c r="R2556" s="495" t="s">
        <v>1524</v>
      </c>
      <c r="S2556" s="494"/>
      <c r="T2556" s="494"/>
      <c r="U2556" s="488" t="s">
        <v>16374</v>
      </c>
      <c r="V2556" s="495" t="s">
        <v>1524</v>
      </c>
      <c r="W2556" s="488" t="s">
        <v>1716</v>
      </c>
      <c r="X2556" s="488" t="s">
        <v>1717</v>
      </c>
      <c r="Y2556" s="492">
        <v>9800.0</v>
      </c>
      <c r="Z2556" s="488" t="s">
        <v>1515</v>
      </c>
      <c r="AA2556" s="488" t="s">
        <v>1516</v>
      </c>
      <c r="AB2556" s="488" t="s">
        <v>16375</v>
      </c>
      <c r="AC2556" s="496">
        <v>9.02E9</v>
      </c>
      <c r="AD2556" s="497"/>
      <c r="AE2556" s="494"/>
      <c r="AF2556" s="494"/>
      <c r="AG2556" s="494"/>
      <c r="AH2556" s="494"/>
      <c r="AI2556" s="494"/>
      <c r="AJ2556" s="488" t="s">
        <v>1527</v>
      </c>
      <c r="AK2556" s="494"/>
      <c r="AL2556" s="494"/>
      <c r="AM2556" s="488" t="s">
        <v>16376</v>
      </c>
      <c r="AO2556" s="494"/>
      <c r="AP2556" s="494"/>
      <c r="AQ2556" s="494"/>
      <c r="AR2556" s="494"/>
      <c r="AS2556" s="494"/>
      <c r="AT2556" s="488" t="s">
        <v>1529</v>
      </c>
      <c r="AU2556" s="492">
        <v>9163.0</v>
      </c>
      <c r="AV2556" s="492">
        <v>2.0</v>
      </c>
      <c r="AW2556" s="492">
        <v>2029.0</v>
      </c>
      <c r="AX2556" s="488" t="s">
        <v>1634</v>
      </c>
      <c r="AY2556" s="488" t="s">
        <v>1917</v>
      </c>
      <c r="AZ2556" s="488" t="s">
        <v>1531</v>
      </c>
    </row>
    <row r="2557" hidden="1">
      <c r="A2557" s="488" t="s">
        <v>16377</v>
      </c>
      <c r="B2557" s="488" t="s">
        <v>16378</v>
      </c>
      <c r="C2557" s="488" t="s">
        <v>1513</v>
      </c>
      <c r="D2557" s="488" t="s">
        <v>1514</v>
      </c>
      <c r="E2557" s="491">
        <v>45820.50277777778</v>
      </c>
      <c r="F2557" s="492">
        <v>2980.0</v>
      </c>
      <c r="G2557" s="488" t="s">
        <v>1515</v>
      </c>
      <c r="H2557" s="492">
        <v>2980.0</v>
      </c>
      <c r="I2557" s="488" t="s">
        <v>1515</v>
      </c>
      <c r="J2557" s="488" t="s">
        <v>1516</v>
      </c>
      <c r="K2557" s="488" t="s">
        <v>1517</v>
      </c>
      <c r="L2557" s="488" t="s">
        <v>16379</v>
      </c>
      <c r="M2557" s="488" t="s">
        <v>16380</v>
      </c>
      <c r="N2557" s="488" t="s">
        <v>1520</v>
      </c>
      <c r="O2557" s="488" t="s">
        <v>1521</v>
      </c>
      <c r="P2557" s="488" t="s">
        <v>1554</v>
      </c>
      <c r="Q2557" s="488" t="s">
        <v>1523</v>
      </c>
      <c r="R2557" s="495" t="s">
        <v>1524</v>
      </c>
      <c r="S2557" s="494"/>
      <c r="T2557" s="494"/>
      <c r="U2557" s="488" t="s">
        <v>16381</v>
      </c>
      <c r="AB2557" s="488" t="s">
        <v>16382</v>
      </c>
      <c r="AC2557" s="496">
        <v>9.01E9</v>
      </c>
      <c r="AD2557" s="497"/>
      <c r="AE2557" s="494"/>
      <c r="AF2557" s="494"/>
      <c r="AG2557" s="494"/>
      <c r="AH2557" s="494"/>
      <c r="AI2557" s="494"/>
      <c r="AJ2557" s="488" t="s">
        <v>1527</v>
      </c>
      <c r="AK2557" s="494"/>
      <c r="AL2557" s="494"/>
      <c r="AM2557" s="488" t="s">
        <v>16383</v>
      </c>
      <c r="AO2557" s="494"/>
      <c r="AP2557" s="494"/>
      <c r="AQ2557" s="494"/>
      <c r="AR2557" s="494"/>
      <c r="AS2557" s="494"/>
      <c r="AT2557" s="488" t="s">
        <v>1529</v>
      </c>
      <c r="AU2557" s="492">
        <v>6115.0</v>
      </c>
      <c r="AV2557" s="492">
        <v>2.0</v>
      </c>
      <c r="AW2557" s="492">
        <v>2030.0</v>
      </c>
      <c r="AX2557" s="488" t="s">
        <v>1587</v>
      </c>
      <c r="AY2557" s="488" t="s">
        <v>1588</v>
      </c>
      <c r="AZ2557" s="488" t="s">
        <v>1531</v>
      </c>
    </row>
    <row r="2558" hidden="1">
      <c r="A2558" s="488" t="s">
        <v>16384</v>
      </c>
      <c r="B2558" s="488" t="s">
        <v>16385</v>
      </c>
      <c r="C2558" s="488" t="s">
        <v>1513</v>
      </c>
      <c r="D2558" s="488" t="s">
        <v>1514</v>
      </c>
      <c r="E2558" s="491">
        <v>45820.495833333334</v>
      </c>
      <c r="F2558" s="492">
        <v>9800.0</v>
      </c>
      <c r="G2558" s="488" t="s">
        <v>1515</v>
      </c>
      <c r="H2558" s="492">
        <v>9800.0</v>
      </c>
      <c r="I2558" s="488" t="s">
        <v>1515</v>
      </c>
      <c r="J2558" s="488" t="s">
        <v>1516</v>
      </c>
      <c r="K2558" s="488" t="s">
        <v>1517</v>
      </c>
      <c r="L2558" s="488" t="s">
        <v>16386</v>
      </c>
      <c r="M2558" s="488" t="s">
        <v>16387</v>
      </c>
      <c r="N2558" s="488" t="s">
        <v>1520</v>
      </c>
      <c r="O2558" s="488" t="s">
        <v>1521</v>
      </c>
      <c r="P2558" s="488" t="s">
        <v>1545</v>
      </c>
      <c r="Q2558" s="488" t="s">
        <v>1523</v>
      </c>
      <c r="R2558" s="495" t="s">
        <v>1524</v>
      </c>
      <c r="S2558" s="494"/>
      <c r="T2558" s="494"/>
      <c r="U2558" s="488" t="s">
        <v>16388</v>
      </c>
      <c r="AB2558" s="488" t="s">
        <v>16389</v>
      </c>
      <c r="AC2558" s="496">
        <v>9.1E9</v>
      </c>
      <c r="AD2558" s="497"/>
      <c r="AE2558" s="497"/>
      <c r="AF2558" s="497"/>
      <c r="AG2558" s="497"/>
      <c r="AH2558" s="497"/>
      <c r="AI2558" s="494"/>
      <c r="AJ2558" s="488" t="s">
        <v>1527</v>
      </c>
      <c r="AK2558" s="498"/>
      <c r="AL2558" s="499"/>
      <c r="AM2558" s="488" t="s">
        <v>16390</v>
      </c>
      <c r="AO2558" s="494"/>
      <c r="AP2558" s="494"/>
      <c r="AQ2558" s="494"/>
      <c r="AR2558" s="494"/>
      <c r="AS2558" s="494"/>
      <c r="AT2558" s="488" t="s">
        <v>1529</v>
      </c>
      <c r="AU2558" s="492">
        <v>1081.0</v>
      </c>
      <c r="AV2558" s="492">
        <v>5.0</v>
      </c>
      <c r="AW2558" s="492">
        <v>2032.0</v>
      </c>
      <c r="AX2558" s="488" t="s">
        <v>1549</v>
      </c>
      <c r="AY2558" s="497"/>
      <c r="AZ2558" s="488" t="s">
        <v>1531</v>
      </c>
    </row>
    <row r="2559" hidden="1">
      <c r="A2559" s="488" t="s">
        <v>16391</v>
      </c>
      <c r="B2559" s="488" t="s">
        <v>16385</v>
      </c>
      <c r="C2559" s="488" t="s">
        <v>1513</v>
      </c>
      <c r="D2559" s="488" t="s">
        <v>1514</v>
      </c>
      <c r="E2559" s="491">
        <v>45820.493055555555</v>
      </c>
      <c r="F2559" s="492">
        <v>2980.0</v>
      </c>
      <c r="G2559" s="488" t="s">
        <v>1515</v>
      </c>
      <c r="H2559" s="492">
        <v>2980.0</v>
      </c>
      <c r="I2559" s="488" t="s">
        <v>1515</v>
      </c>
      <c r="J2559" s="488" t="s">
        <v>1516</v>
      </c>
      <c r="K2559" s="488" t="s">
        <v>1517</v>
      </c>
      <c r="L2559" s="488" t="s">
        <v>16386</v>
      </c>
      <c r="M2559" s="488" t="s">
        <v>16392</v>
      </c>
      <c r="N2559" s="488" t="s">
        <v>1520</v>
      </c>
      <c r="O2559" s="488" t="s">
        <v>1521</v>
      </c>
      <c r="P2559" s="488" t="s">
        <v>1545</v>
      </c>
      <c r="Q2559" s="488" t="s">
        <v>1523</v>
      </c>
      <c r="R2559" s="495" t="s">
        <v>1524</v>
      </c>
      <c r="S2559" s="494"/>
      <c r="T2559" s="494"/>
      <c r="U2559" s="488" t="s">
        <v>16393</v>
      </c>
      <c r="AB2559" s="488" t="s">
        <v>16389</v>
      </c>
      <c r="AC2559" s="496">
        <v>9.1E9</v>
      </c>
      <c r="AD2559" s="497"/>
      <c r="AE2559" s="497"/>
      <c r="AF2559" s="497"/>
      <c r="AG2559" s="497"/>
      <c r="AH2559" s="497"/>
      <c r="AI2559" s="494"/>
      <c r="AJ2559" s="488" t="s">
        <v>1527</v>
      </c>
      <c r="AK2559" s="498"/>
      <c r="AL2559" s="499"/>
      <c r="AM2559" s="488" t="s">
        <v>16390</v>
      </c>
      <c r="AO2559" s="494"/>
      <c r="AP2559" s="494"/>
      <c r="AQ2559" s="494"/>
      <c r="AR2559" s="494"/>
      <c r="AS2559" s="494"/>
      <c r="AT2559" s="488" t="s">
        <v>1529</v>
      </c>
      <c r="AU2559" s="492">
        <v>1081.0</v>
      </c>
      <c r="AV2559" s="492">
        <v>5.0</v>
      </c>
      <c r="AW2559" s="492">
        <v>2032.0</v>
      </c>
      <c r="AX2559" s="488" t="s">
        <v>1549</v>
      </c>
      <c r="AY2559" s="497"/>
      <c r="AZ2559" s="488" t="s">
        <v>1531</v>
      </c>
    </row>
    <row r="2560" hidden="1">
      <c r="A2560" s="488" t="s">
        <v>16394</v>
      </c>
      <c r="B2560" s="488" t="s">
        <v>16395</v>
      </c>
      <c r="C2560" s="488" t="s">
        <v>1513</v>
      </c>
      <c r="D2560" s="488" t="s">
        <v>1514</v>
      </c>
      <c r="E2560" s="491">
        <v>45820.4875</v>
      </c>
      <c r="F2560" s="492">
        <v>9800.0</v>
      </c>
      <c r="G2560" s="488" t="s">
        <v>1515</v>
      </c>
      <c r="H2560" s="492">
        <v>9800.0</v>
      </c>
      <c r="I2560" s="488" t="s">
        <v>1515</v>
      </c>
      <c r="J2560" s="488" t="s">
        <v>1516</v>
      </c>
      <c r="K2560" s="488" t="s">
        <v>1517</v>
      </c>
      <c r="L2560" s="488" t="s">
        <v>16396</v>
      </c>
      <c r="M2560" s="488" t="s">
        <v>16397</v>
      </c>
      <c r="N2560" s="488" t="s">
        <v>1520</v>
      </c>
      <c r="O2560" s="488" t="s">
        <v>1521</v>
      </c>
      <c r="P2560" s="488" t="s">
        <v>1545</v>
      </c>
      <c r="Q2560" s="488" t="s">
        <v>1523</v>
      </c>
      <c r="R2560" s="495" t="s">
        <v>1524</v>
      </c>
      <c r="S2560" s="494"/>
      <c r="T2560" s="494"/>
      <c r="U2560" s="488" t="s">
        <v>16398</v>
      </c>
      <c r="AB2560" s="488" t="s">
        <v>16399</v>
      </c>
      <c r="AC2560" s="496">
        <v>9.08E9</v>
      </c>
      <c r="AD2560" s="497"/>
      <c r="AE2560" s="497"/>
      <c r="AF2560" s="497"/>
      <c r="AG2560" s="497"/>
      <c r="AH2560" s="497"/>
      <c r="AI2560" s="494"/>
      <c r="AJ2560" s="488" t="s">
        <v>1527</v>
      </c>
      <c r="AK2560" s="498"/>
      <c r="AL2560" s="499"/>
      <c r="AM2560" s="488" t="s">
        <v>16400</v>
      </c>
      <c r="AO2560" s="494"/>
      <c r="AP2560" s="494"/>
      <c r="AQ2560" s="494"/>
      <c r="AR2560" s="494"/>
      <c r="AS2560" s="494"/>
      <c r="AT2560" s="488" t="s">
        <v>1529</v>
      </c>
      <c r="AU2560" s="492">
        <v>1065.0</v>
      </c>
      <c r="AV2560" s="492">
        <v>9.0</v>
      </c>
      <c r="AW2560" s="492">
        <v>2029.0</v>
      </c>
      <c r="AX2560" s="488" t="s">
        <v>1549</v>
      </c>
      <c r="AY2560" s="497"/>
      <c r="AZ2560" s="488" t="s">
        <v>1531</v>
      </c>
    </row>
    <row r="2561" hidden="1">
      <c r="A2561" s="488" t="s">
        <v>16401</v>
      </c>
      <c r="B2561" s="488" t="s">
        <v>16402</v>
      </c>
      <c r="C2561" s="488" t="s">
        <v>1513</v>
      </c>
      <c r="D2561" s="488" t="s">
        <v>1514</v>
      </c>
      <c r="E2561" s="491">
        <v>45820.48541666667</v>
      </c>
      <c r="F2561" s="492">
        <v>2980.0</v>
      </c>
      <c r="G2561" s="488" t="s">
        <v>1515</v>
      </c>
      <c r="H2561" s="492">
        <v>2980.0</v>
      </c>
      <c r="I2561" s="488" t="s">
        <v>1515</v>
      </c>
      <c r="J2561" s="488" t="s">
        <v>1516</v>
      </c>
      <c r="K2561" s="488" t="s">
        <v>1517</v>
      </c>
      <c r="L2561" s="488" t="s">
        <v>16403</v>
      </c>
      <c r="M2561" s="488" t="s">
        <v>16404</v>
      </c>
      <c r="N2561" s="488" t="s">
        <v>1520</v>
      </c>
      <c r="O2561" s="488" t="s">
        <v>1521</v>
      </c>
      <c r="P2561" s="488" t="s">
        <v>1724</v>
      </c>
      <c r="Q2561" s="488" t="s">
        <v>1523</v>
      </c>
      <c r="R2561" s="495" t="s">
        <v>1524</v>
      </c>
      <c r="S2561" s="494"/>
      <c r="T2561" s="494"/>
      <c r="U2561" s="488" t="s">
        <v>16405</v>
      </c>
      <c r="AB2561" s="488" t="s">
        <v>16406</v>
      </c>
      <c r="AC2561" s="496">
        <v>8.02E9</v>
      </c>
      <c r="AD2561" s="497"/>
      <c r="AE2561" s="497"/>
      <c r="AF2561" s="497"/>
      <c r="AG2561" s="497"/>
      <c r="AH2561" s="497"/>
      <c r="AI2561" s="494"/>
      <c r="AJ2561" s="488" t="s">
        <v>1527</v>
      </c>
      <c r="AK2561" s="498"/>
      <c r="AL2561" s="499"/>
      <c r="AM2561" s="488" t="s">
        <v>16407</v>
      </c>
      <c r="AO2561" s="494"/>
      <c r="AP2561" s="494"/>
      <c r="AQ2561" s="494"/>
      <c r="AR2561" s="494"/>
      <c r="AS2561" s="494"/>
      <c r="AT2561" s="488" t="s">
        <v>1529</v>
      </c>
      <c r="AU2561" s="492">
        <v>2007.0</v>
      </c>
      <c r="AV2561" s="492">
        <v>7.0</v>
      </c>
      <c r="AW2561" s="492">
        <v>2029.0</v>
      </c>
      <c r="AX2561" s="488" t="s">
        <v>1728</v>
      </c>
      <c r="AY2561" s="488" t="s">
        <v>1729</v>
      </c>
      <c r="AZ2561" s="488" t="s">
        <v>1531</v>
      </c>
    </row>
    <row r="2562" hidden="1">
      <c r="A2562" s="488" t="s">
        <v>16408</v>
      </c>
      <c r="B2562" s="488" t="s">
        <v>16395</v>
      </c>
      <c r="C2562" s="488" t="s">
        <v>1513</v>
      </c>
      <c r="D2562" s="488" t="s">
        <v>1514</v>
      </c>
      <c r="E2562" s="491">
        <v>45820.48263888889</v>
      </c>
      <c r="F2562" s="492">
        <v>2980.0</v>
      </c>
      <c r="G2562" s="488" t="s">
        <v>1515</v>
      </c>
      <c r="H2562" s="492">
        <v>2980.0</v>
      </c>
      <c r="I2562" s="488" t="s">
        <v>1515</v>
      </c>
      <c r="J2562" s="488" t="s">
        <v>1516</v>
      </c>
      <c r="K2562" s="488" t="s">
        <v>1517</v>
      </c>
      <c r="L2562" s="488" t="s">
        <v>16396</v>
      </c>
      <c r="M2562" s="488" t="s">
        <v>16409</v>
      </c>
      <c r="N2562" s="488" t="s">
        <v>1520</v>
      </c>
      <c r="O2562" s="488" t="s">
        <v>1521</v>
      </c>
      <c r="P2562" s="488" t="s">
        <v>1545</v>
      </c>
      <c r="Q2562" s="488" t="s">
        <v>1523</v>
      </c>
      <c r="R2562" s="495" t="s">
        <v>1524</v>
      </c>
      <c r="S2562" s="494"/>
      <c r="T2562" s="494"/>
      <c r="U2562" s="488" t="s">
        <v>16410</v>
      </c>
      <c r="AB2562" s="488" t="s">
        <v>16399</v>
      </c>
      <c r="AC2562" s="496">
        <v>9.08E9</v>
      </c>
      <c r="AD2562" s="497"/>
      <c r="AE2562" s="497"/>
      <c r="AF2562" s="497"/>
      <c r="AG2562" s="497"/>
      <c r="AH2562" s="497"/>
      <c r="AI2562" s="494"/>
      <c r="AJ2562" s="488" t="s">
        <v>1527</v>
      </c>
      <c r="AK2562" s="498"/>
      <c r="AL2562" s="499"/>
      <c r="AM2562" s="488" t="s">
        <v>16400</v>
      </c>
      <c r="AO2562" s="497"/>
      <c r="AP2562" s="494"/>
      <c r="AQ2562" s="494"/>
      <c r="AR2562" s="494"/>
      <c r="AS2562" s="494"/>
      <c r="AT2562" s="488" t="s">
        <v>1529</v>
      </c>
      <c r="AU2562" s="492">
        <v>1065.0</v>
      </c>
      <c r="AV2562" s="492">
        <v>9.0</v>
      </c>
      <c r="AW2562" s="492">
        <v>2029.0</v>
      </c>
      <c r="AX2562" s="488" t="s">
        <v>1549</v>
      </c>
      <c r="AY2562" s="497"/>
      <c r="AZ2562" s="488" t="s">
        <v>1531</v>
      </c>
    </row>
    <row r="2563" hidden="1">
      <c r="A2563" s="488" t="s">
        <v>16411</v>
      </c>
      <c r="B2563" s="488" t="s">
        <v>16412</v>
      </c>
      <c r="C2563" s="488" t="s">
        <v>1513</v>
      </c>
      <c r="D2563" s="488" t="s">
        <v>1514</v>
      </c>
      <c r="E2563" s="491">
        <v>45820.481944444444</v>
      </c>
      <c r="F2563" s="492">
        <v>2980.0</v>
      </c>
      <c r="G2563" s="488" t="s">
        <v>1515</v>
      </c>
      <c r="H2563" s="492">
        <v>2980.0</v>
      </c>
      <c r="I2563" s="488" t="s">
        <v>1515</v>
      </c>
      <c r="J2563" s="488" t="s">
        <v>1516</v>
      </c>
      <c r="K2563" s="488" t="s">
        <v>1517</v>
      </c>
      <c r="L2563" s="488" t="s">
        <v>16413</v>
      </c>
      <c r="M2563" s="488" t="s">
        <v>16414</v>
      </c>
      <c r="N2563" s="488" t="s">
        <v>1520</v>
      </c>
      <c r="O2563" s="488" t="s">
        <v>1521</v>
      </c>
      <c r="P2563" s="488" t="s">
        <v>1554</v>
      </c>
      <c r="Q2563" s="488" t="s">
        <v>1523</v>
      </c>
      <c r="R2563" s="495" t="s">
        <v>1524</v>
      </c>
      <c r="S2563" s="494"/>
      <c r="T2563" s="494"/>
      <c r="U2563" s="488" t="s">
        <v>16415</v>
      </c>
      <c r="AB2563" s="488" t="s">
        <v>16416</v>
      </c>
      <c r="AC2563" s="496">
        <v>9.04E9</v>
      </c>
      <c r="AD2563" s="497"/>
      <c r="AE2563" s="497"/>
      <c r="AF2563" s="497"/>
      <c r="AG2563" s="497"/>
      <c r="AH2563" s="497"/>
      <c r="AI2563" s="494"/>
      <c r="AJ2563" s="488" t="s">
        <v>1527</v>
      </c>
      <c r="AK2563" s="498"/>
      <c r="AL2563" s="499"/>
      <c r="AM2563" s="488" t="s">
        <v>16417</v>
      </c>
      <c r="AP2563" s="494"/>
      <c r="AQ2563" s="494"/>
      <c r="AR2563" s="494"/>
      <c r="AS2563" s="494"/>
      <c r="AT2563" s="488" t="s">
        <v>1529</v>
      </c>
      <c r="AU2563" s="492">
        <v>8586.0</v>
      </c>
      <c r="AV2563" s="492">
        <v>11.0</v>
      </c>
      <c r="AW2563" s="492">
        <v>2026.0</v>
      </c>
      <c r="AX2563" s="488" t="s">
        <v>1587</v>
      </c>
      <c r="AY2563" s="488" t="s">
        <v>1597</v>
      </c>
      <c r="AZ2563" s="488" t="s">
        <v>1531</v>
      </c>
    </row>
    <row r="2564" hidden="1">
      <c r="A2564" s="488" t="s">
        <v>16418</v>
      </c>
      <c r="B2564" s="488" t="s">
        <v>16419</v>
      </c>
      <c r="C2564" s="488" t="s">
        <v>1513</v>
      </c>
      <c r="D2564" s="488" t="s">
        <v>1514</v>
      </c>
      <c r="E2564" s="491">
        <v>45820.47708333333</v>
      </c>
      <c r="F2564" s="492">
        <v>2980.0</v>
      </c>
      <c r="G2564" s="488" t="s">
        <v>1515</v>
      </c>
      <c r="H2564" s="492">
        <v>2980.0</v>
      </c>
      <c r="I2564" s="488" t="s">
        <v>1515</v>
      </c>
      <c r="J2564" s="488" t="s">
        <v>1516</v>
      </c>
      <c r="K2564" s="488" t="s">
        <v>1517</v>
      </c>
      <c r="L2564" s="488" t="s">
        <v>16420</v>
      </c>
      <c r="M2564" s="488" t="s">
        <v>16421</v>
      </c>
      <c r="N2564" s="488" t="s">
        <v>1520</v>
      </c>
      <c r="O2564" s="488" t="s">
        <v>1521</v>
      </c>
      <c r="P2564" s="488" t="s">
        <v>1522</v>
      </c>
      <c r="Q2564" s="488" t="s">
        <v>1523</v>
      </c>
      <c r="R2564" s="495" t="s">
        <v>1524</v>
      </c>
      <c r="S2564" s="494"/>
      <c r="T2564" s="494"/>
      <c r="U2564" s="488" t="s">
        <v>16422</v>
      </c>
      <c r="AB2564" s="488" t="s">
        <v>16423</v>
      </c>
      <c r="AC2564" s="496">
        <v>8.03E9</v>
      </c>
      <c r="AD2564" s="497"/>
      <c r="AE2564" s="497"/>
      <c r="AF2564" s="497"/>
      <c r="AG2564" s="497"/>
      <c r="AH2564" s="497"/>
      <c r="AI2564" s="494"/>
      <c r="AJ2564" s="488" t="s">
        <v>1527</v>
      </c>
      <c r="AK2564" s="498"/>
      <c r="AL2564" s="499"/>
      <c r="AM2564" s="488" t="s">
        <v>16424</v>
      </c>
      <c r="AO2564" s="497"/>
      <c r="AP2564" s="494"/>
      <c r="AQ2564" s="494"/>
      <c r="AR2564" s="494"/>
      <c r="AS2564" s="494"/>
      <c r="AT2564" s="488" t="s">
        <v>1529</v>
      </c>
      <c r="AU2564" s="492">
        <v>4056.0</v>
      </c>
      <c r="AV2564" s="492">
        <v>9.0</v>
      </c>
      <c r="AW2564" s="492">
        <v>2025.0</v>
      </c>
      <c r="AX2564" s="488" t="s">
        <v>1634</v>
      </c>
      <c r="AY2564" s="488" t="s">
        <v>1540</v>
      </c>
      <c r="AZ2564" s="488" t="s">
        <v>1531</v>
      </c>
    </row>
    <row r="2565" hidden="1">
      <c r="A2565" s="488" t="s">
        <v>16425</v>
      </c>
      <c r="B2565" s="488" t="s">
        <v>16426</v>
      </c>
      <c r="C2565" s="488" t="s">
        <v>1513</v>
      </c>
      <c r="D2565" s="488" t="s">
        <v>1514</v>
      </c>
      <c r="E2565" s="491">
        <v>45820.47083333333</v>
      </c>
      <c r="F2565" s="492">
        <v>2980.0</v>
      </c>
      <c r="G2565" s="488" t="s">
        <v>1515</v>
      </c>
      <c r="H2565" s="492">
        <v>2980.0</v>
      </c>
      <c r="I2565" s="488" t="s">
        <v>1515</v>
      </c>
      <c r="J2565" s="488" t="s">
        <v>1516</v>
      </c>
      <c r="K2565" s="488" t="s">
        <v>1517</v>
      </c>
      <c r="L2565" s="488" t="s">
        <v>16427</v>
      </c>
      <c r="M2565" s="488" t="s">
        <v>16428</v>
      </c>
      <c r="N2565" s="488" t="s">
        <v>1520</v>
      </c>
      <c r="O2565" s="488" t="s">
        <v>1521</v>
      </c>
      <c r="P2565" s="488" t="s">
        <v>1554</v>
      </c>
      <c r="Q2565" s="488" t="s">
        <v>1523</v>
      </c>
      <c r="R2565" s="495" t="s">
        <v>1524</v>
      </c>
      <c r="S2565" s="494"/>
      <c r="T2565" s="494"/>
      <c r="U2565" s="488" t="s">
        <v>16429</v>
      </c>
      <c r="AB2565" s="488" t="s">
        <v>16430</v>
      </c>
      <c r="AC2565" s="496">
        <v>7.08E9</v>
      </c>
      <c r="AD2565" s="497"/>
      <c r="AE2565" s="494"/>
      <c r="AF2565" s="494"/>
      <c r="AG2565" s="494"/>
      <c r="AH2565" s="494"/>
      <c r="AI2565" s="494"/>
      <c r="AJ2565" s="488" t="s">
        <v>1527</v>
      </c>
      <c r="AK2565" s="494"/>
      <c r="AL2565" s="494"/>
      <c r="AM2565" s="488" t="s">
        <v>16431</v>
      </c>
      <c r="AO2565" s="494"/>
      <c r="AP2565" s="494"/>
      <c r="AQ2565" s="494"/>
      <c r="AR2565" s="494"/>
      <c r="AS2565" s="494"/>
      <c r="AT2565" s="488" t="s">
        <v>1529</v>
      </c>
      <c r="AU2565" s="492">
        <v>6401.0</v>
      </c>
      <c r="AV2565" s="492">
        <v>5.0</v>
      </c>
      <c r="AW2565" s="492">
        <v>2027.0</v>
      </c>
      <c r="AX2565" s="488" t="s">
        <v>1587</v>
      </c>
      <c r="AY2565" s="488" t="s">
        <v>1597</v>
      </c>
      <c r="AZ2565" s="488" t="s">
        <v>1531</v>
      </c>
    </row>
    <row r="2566" hidden="1">
      <c r="A2566" s="488" t="s">
        <v>16432</v>
      </c>
      <c r="B2566" s="488" t="s">
        <v>16433</v>
      </c>
      <c r="C2566" s="488" t="s">
        <v>1513</v>
      </c>
      <c r="D2566" s="488" t="s">
        <v>1514</v>
      </c>
      <c r="E2566" s="491">
        <v>45820.47083333333</v>
      </c>
      <c r="F2566" s="492">
        <v>9800.0</v>
      </c>
      <c r="G2566" s="488" t="s">
        <v>1515</v>
      </c>
      <c r="H2566" s="492">
        <v>9800.0</v>
      </c>
      <c r="I2566" s="488" t="s">
        <v>1515</v>
      </c>
      <c r="J2566" s="488" t="s">
        <v>1516</v>
      </c>
      <c r="K2566" s="488" t="s">
        <v>1517</v>
      </c>
      <c r="L2566" s="488" t="s">
        <v>16434</v>
      </c>
      <c r="M2566" s="488" t="s">
        <v>16435</v>
      </c>
      <c r="N2566" s="488" t="s">
        <v>1520</v>
      </c>
      <c r="O2566" s="488" t="s">
        <v>1521</v>
      </c>
      <c r="P2566" s="488" t="s">
        <v>1554</v>
      </c>
      <c r="Q2566" s="488" t="s">
        <v>1523</v>
      </c>
      <c r="R2566" s="495" t="s">
        <v>1524</v>
      </c>
      <c r="S2566" s="494"/>
      <c r="T2566" s="494"/>
      <c r="U2566" s="488" t="s">
        <v>16436</v>
      </c>
      <c r="AB2566" s="488" t="s">
        <v>16437</v>
      </c>
      <c r="AC2566" s="496">
        <v>8.02E9</v>
      </c>
      <c r="AD2566" s="497"/>
      <c r="AE2566" s="494"/>
      <c r="AF2566" s="494"/>
      <c r="AG2566" s="494"/>
      <c r="AH2566" s="494"/>
      <c r="AI2566" s="494"/>
      <c r="AJ2566" s="488" t="s">
        <v>1527</v>
      </c>
      <c r="AK2566" s="494"/>
      <c r="AL2566" s="494"/>
      <c r="AM2566" s="488" t="s">
        <v>16438</v>
      </c>
      <c r="AO2566" s="494"/>
      <c r="AP2566" s="494"/>
      <c r="AQ2566" s="494"/>
      <c r="AR2566" s="494"/>
      <c r="AS2566" s="494"/>
      <c r="AT2566" s="488" t="s">
        <v>1558</v>
      </c>
      <c r="AU2566" s="492">
        <v>9000.0</v>
      </c>
      <c r="AV2566" s="492">
        <v>6.0</v>
      </c>
      <c r="AW2566" s="492">
        <v>2030.0</v>
      </c>
      <c r="AX2566" s="488" t="s">
        <v>1587</v>
      </c>
      <c r="AY2566" s="488" t="s">
        <v>1588</v>
      </c>
      <c r="AZ2566" s="488" t="s">
        <v>1531</v>
      </c>
    </row>
    <row r="2567" hidden="1">
      <c r="A2567" s="488" t="s">
        <v>16439</v>
      </c>
      <c r="B2567" s="488" t="s">
        <v>16440</v>
      </c>
      <c r="C2567" s="488" t="s">
        <v>1513</v>
      </c>
      <c r="D2567" s="488" t="s">
        <v>1514</v>
      </c>
      <c r="E2567" s="491">
        <v>45820.46875</v>
      </c>
      <c r="F2567" s="492">
        <v>2980.0</v>
      </c>
      <c r="G2567" s="488" t="s">
        <v>1515</v>
      </c>
      <c r="H2567" s="492">
        <v>2980.0</v>
      </c>
      <c r="I2567" s="488" t="s">
        <v>1515</v>
      </c>
      <c r="J2567" s="488" t="s">
        <v>1516</v>
      </c>
      <c r="K2567" s="488" t="s">
        <v>1517</v>
      </c>
      <c r="L2567" s="488" t="s">
        <v>16441</v>
      </c>
      <c r="M2567" s="488" t="s">
        <v>16442</v>
      </c>
      <c r="N2567" s="488" t="s">
        <v>1520</v>
      </c>
      <c r="O2567" s="488" t="s">
        <v>1521</v>
      </c>
      <c r="P2567" s="488" t="s">
        <v>1554</v>
      </c>
      <c r="Q2567" s="488" t="s">
        <v>1523</v>
      </c>
      <c r="R2567" s="495" t="s">
        <v>1524</v>
      </c>
      <c r="S2567" s="494"/>
      <c r="T2567" s="494"/>
      <c r="U2567" s="488" t="s">
        <v>16443</v>
      </c>
      <c r="AB2567" s="488" t="s">
        <v>16444</v>
      </c>
      <c r="AC2567" s="496">
        <v>8.03E9</v>
      </c>
      <c r="AD2567" s="497"/>
      <c r="AE2567" s="494"/>
      <c r="AF2567" s="494"/>
      <c r="AG2567" s="494"/>
      <c r="AH2567" s="494"/>
      <c r="AI2567" s="494"/>
      <c r="AJ2567" s="488" t="s">
        <v>1527</v>
      </c>
      <c r="AK2567" s="494"/>
      <c r="AL2567" s="494"/>
      <c r="AM2567" s="488" t="s">
        <v>16445</v>
      </c>
      <c r="AP2567" s="494"/>
      <c r="AQ2567" s="494"/>
      <c r="AR2567" s="494"/>
      <c r="AS2567" s="494"/>
      <c r="AT2567" s="488" t="s">
        <v>1558</v>
      </c>
      <c r="AU2567" s="492">
        <v>2509.0</v>
      </c>
      <c r="AV2567" s="492">
        <v>3.0</v>
      </c>
      <c r="AW2567" s="492">
        <v>2030.0</v>
      </c>
      <c r="AX2567" s="488" t="s">
        <v>1587</v>
      </c>
      <c r="AY2567" s="488" t="s">
        <v>1588</v>
      </c>
      <c r="AZ2567" s="488" t="s">
        <v>1531</v>
      </c>
    </row>
    <row r="2568" hidden="1">
      <c r="A2568" s="488" t="s">
        <v>16446</v>
      </c>
      <c r="B2568" s="488" t="s">
        <v>16447</v>
      </c>
      <c r="C2568" s="488" t="s">
        <v>1513</v>
      </c>
      <c r="D2568" s="488" t="s">
        <v>1514</v>
      </c>
      <c r="E2568" s="491">
        <v>45820.467361111114</v>
      </c>
      <c r="F2568" s="492">
        <v>2980.0</v>
      </c>
      <c r="G2568" s="488" t="s">
        <v>1515</v>
      </c>
      <c r="H2568" s="492">
        <v>2980.0</v>
      </c>
      <c r="I2568" s="488" t="s">
        <v>1515</v>
      </c>
      <c r="J2568" s="488" t="s">
        <v>1516</v>
      </c>
      <c r="K2568" s="488" t="s">
        <v>1517</v>
      </c>
      <c r="L2568" s="488" t="s">
        <v>16448</v>
      </c>
      <c r="M2568" s="488" t="s">
        <v>16449</v>
      </c>
      <c r="N2568" s="488" t="s">
        <v>1520</v>
      </c>
      <c r="O2568" s="488" t="s">
        <v>1521</v>
      </c>
      <c r="P2568" s="488" t="s">
        <v>1724</v>
      </c>
      <c r="Q2568" s="488" t="s">
        <v>1523</v>
      </c>
      <c r="R2568" s="495" t="s">
        <v>1524</v>
      </c>
      <c r="S2568" s="494"/>
      <c r="T2568" s="494"/>
      <c r="U2568" s="488" t="s">
        <v>16450</v>
      </c>
      <c r="AB2568" s="488" t="s">
        <v>16451</v>
      </c>
      <c r="AC2568" s="496">
        <v>9.07E9</v>
      </c>
      <c r="AD2568" s="497"/>
      <c r="AE2568" s="494"/>
      <c r="AF2568" s="494"/>
      <c r="AG2568" s="494"/>
      <c r="AH2568" s="494"/>
      <c r="AI2568" s="494"/>
      <c r="AJ2568" s="488" t="s">
        <v>1527</v>
      </c>
      <c r="AK2568" s="494"/>
      <c r="AL2568" s="494"/>
      <c r="AM2568" s="488" t="s">
        <v>16452</v>
      </c>
      <c r="AP2568" s="494"/>
      <c r="AQ2568" s="494"/>
      <c r="AR2568" s="494"/>
      <c r="AS2568" s="494"/>
      <c r="AT2568" s="488" t="s">
        <v>1529</v>
      </c>
      <c r="AU2568" s="492">
        <v>2007.0</v>
      </c>
      <c r="AV2568" s="492">
        <v>7.0</v>
      </c>
      <c r="AW2568" s="492">
        <v>2027.0</v>
      </c>
      <c r="AX2568" s="488" t="s">
        <v>1728</v>
      </c>
      <c r="AY2568" s="488" t="s">
        <v>1729</v>
      </c>
      <c r="AZ2568" s="488" t="s">
        <v>1531</v>
      </c>
    </row>
    <row r="2569" hidden="1">
      <c r="A2569" s="488" t="s">
        <v>16453</v>
      </c>
      <c r="B2569" s="488" t="s">
        <v>16433</v>
      </c>
      <c r="C2569" s="488" t="s">
        <v>1513</v>
      </c>
      <c r="D2569" s="488" t="s">
        <v>1514</v>
      </c>
      <c r="E2569" s="491">
        <v>45820.46527777778</v>
      </c>
      <c r="F2569" s="492">
        <v>2980.0</v>
      </c>
      <c r="G2569" s="488" t="s">
        <v>1515</v>
      </c>
      <c r="H2569" s="492">
        <v>2980.0</v>
      </c>
      <c r="I2569" s="488" t="s">
        <v>1515</v>
      </c>
      <c r="J2569" s="488" t="s">
        <v>1516</v>
      </c>
      <c r="K2569" s="488" t="s">
        <v>1517</v>
      </c>
      <c r="L2569" s="488" t="s">
        <v>16434</v>
      </c>
      <c r="M2569" s="488" t="s">
        <v>16454</v>
      </c>
      <c r="N2569" s="488" t="s">
        <v>1520</v>
      </c>
      <c r="O2569" s="488" t="s">
        <v>1521</v>
      </c>
      <c r="P2569" s="488" t="s">
        <v>1554</v>
      </c>
      <c r="Q2569" s="488" t="s">
        <v>1523</v>
      </c>
      <c r="R2569" s="495" t="s">
        <v>1524</v>
      </c>
      <c r="S2569" s="494"/>
      <c r="T2569" s="494"/>
      <c r="U2569" s="488" t="s">
        <v>16455</v>
      </c>
      <c r="AB2569" s="488" t="s">
        <v>16437</v>
      </c>
      <c r="AC2569" s="496">
        <v>8.02E9</v>
      </c>
      <c r="AD2569" s="497"/>
      <c r="AE2569" s="494"/>
      <c r="AF2569" s="494"/>
      <c r="AG2569" s="494"/>
      <c r="AH2569" s="494"/>
      <c r="AI2569" s="494"/>
      <c r="AJ2569" s="488" t="s">
        <v>1527</v>
      </c>
      <c r="AK2569" s="494"/>
      <c r="AL2569" s="494"/>
      <c r="AM2569" s="488" t="s">
        <v>16438</v>
      </c>
      <c r="AO2569" s="494"/>
      <c r="AP2569" s="494"/>
      <c r="AQ2569" s="494"/>
      <c r="AR2569" s="494"/>
      <c r="AS2569" s="494"/>
      <c r="AT2569" s="488" t="s">
        <v>1558</v>
      </c>
      <c r="AU2569" s="492">
        <v>9000.0</v>
      </c>
      <c r="AV2569" s="492">
        <v>6.0</v>
      </c>
      <c r="AW2569" s="492">
        <v>2030.0</v>
      </c>
      <c r="AX2569" s="488" t="s">
        <v>1587</v>
      </c>
      <c r="AY2569" s="488" t="s">
        <v>1588</v>
      </c>
      <c r="AZ2569" s="488" t="s">
        <v>1531</v>
      </c>
    </row>
    <row r="2570" hidden="1">
      <c r="A2570" s="488" t="s">
        <v>16456</v>
      </c>
      <c r="B2570" s="488" t="s">
        <v>16457</v>
      </c>
      <c r="C2570" s="488" t="s">
        <v>1513</v>
      </c>
      <c r="D2570" s="488" t="s">
        <v>1514</v>
      </c>
      <c r="E2570" s="491">
        <v>45820.46319444444</v>
      </c>
      <c r="F2570" s="492">
        <v>2980.0</v>
      </c>
      <c r="G2570" s="488" t="s">
        <v>1515</v>
      </c>
      <c r="H2570" s="492">
        <v>2980.0</v>
      </c>
      <c r="I2570" s="488" t="s">
        <v>1515</v>
      </c>
      <c r="J2570" s="488" t="s">
        <v>1516</v>
      </c>
      <c r="K2570" s="488" t="s">
        <v>1517</v>
      </c>
      <c r="L2570" s="488" t="s">
        <v>16458</v>
      </c>
      <c r="M2570" s="488" t="s">
        <v>16459</v>
      </c>
      <c r="N2570" s="488" t="s">
        <v>1520</v>
      </c>
      <c r="O2570" s="488" t="s">
        <v>1521</v>
      </c>
      <c r="P2570" s="488" t="s">
        <v>1545</v>
      </c>
      <c r="Q2570" s="488" t="s">
        <v>1523</v>
      </c>
      <c r="R2570" s="495" t="s">
        <v>1524</v>
      </c>
      <c r="S2570" s="494"/>
      <c r="T2570" s="494"/>
      <c r="U2570" s="488" t="s">
        <v>16460</v>
      </c>
      <c r="AB2570" s="488" t="s">
        <v>16461</v>
      </c>
      <c r="AC2570" s="496">
        <v>8.07E9</v>
      </c>
      <c r="AD2570" s="497"/>
      <c r="AE2570" s="497"/>
      <c r="AF2570" s="494"/>
      <c r="AG2570" s="494"/>
      <c r="AH2570" s="494"/>
      <c r="AI2570" s="494"/>
      <c r="AJ2570" s="488" t="s">
        <v>1527</v>
      </c>
      <c r="AK2570" s="494"/>
      <c r="AL2570" s="494"/>
      <c r="AM2570" s="488" t="s">
        <v>16462</v>
      </c>
      <c r="AO2570" s="494"/>
      <c r="AP2570" s="494"/>
      <c r="AQ2570" s="494"/>
      <c r="AR2570" s="494"/>
      <c r="AS2570" s="494"/>
      <c r="AT2570" s="488" t="s">
        <v>1529</v>
      </c>
      <c r="AU2570" s="492">
        <v>2553.0</v>
      </c>
      <c r="AV2570" s="492">
        <v>6.0</v>
      </c>
      <c r="AW2570" s="492">
        <v>2029.0</v>
      </c>
      <c r="AX2570" s="497"/>
      <c r="AY2570" s="488" t="s">
        <v>1652</v>
      </c>
      <c r="AZ2570" s="488" t="s">
        <v>1531</v>
      </c>
    </row>
    <row r="2571" hidden="1">
      <c r="A2571" s="488" t="s">
        <v>16463</v>
      </c>
      <c r="B2571" s="488" t="s">
        <v>16464</v>
      </c>
      <c r="C2571" s="488" t="s">
        <v>1513</v>
      </c>
      <c r="D2571" s="488" t="s">
        <v>1514</v>
      </c>
      <c r="E2571" s="491">
        <v>45820.46041666667</v>
      </c>
      <c r="F2571" s="492">
        <v>2980.0</v>
      </c>
      <c r="G2571" s="488" t="s">
        <v>1515</v>
      </c>
      <c r="H2571" s="492">
        <v>2980.0</v>
      </c>
      <c r="I2571" s="488" t="s">
        <v>1515</v>
      </c>
      <c r="J2571" s="488" t="s">
        <v>1516</v>
      </c>
      <c r="K2571" s="488" t="s">
        <v>1517</v>
      </c>
      <c r="L2571" s="488" t="s">
        <v>16465</v>
      </c>
      <c r="M2571" s="488" t="s">
        <v>16466</v>
      </c>
      <c r="N2571" s="488" t="s">
        <v>1520</v>
      </c>
      <c r="O2571" s="488" t="s">
        <v>1521</v>
      </c>
      <c r="P2571" s="488" t="s">
        <v>1554</v>
      </c>
      <c r="Q2571" s="488" t="s">
        <v>1523</v>
      </c>
      <c r="R2571" s="495" t="s">
        <v>1524</v>
      </c>
      <c r="S2571" s="494"/>
      <c r="T2571" s="494"/>
      <c r="U2571" s="488" t="s">
        <v>16467</v>
      </c>
      <c r="AB2571" s="488" t="s">
        <v>16468</v>
      </c>
      <c r="AC2571" s="496">
        <v>8.02E9</v>
      </c>
      <c r="AD2571" s="497"/>
      <c r="AE2571" s="497"/>
      <c r="AF2571" s="494"/>
      <c r="AG2571" s="494"/>
      <c r="AH2571" s="494"/>
      <c r="AI2571" s="494"/>
      <c r="AJ2571" s="488" t="s">
        <v>1527</v>
      </c>
      <c r="AK2571" s="494"/>
      <c r="AL2571" s="494"/>
      <c r="AM2571" s="488" t="s">
        <v>16469</v>
      </c>
      <c r="AO2571" s="494"/>
      <c r="AP2571" s="494"/>
      <c r="AQ2571" s="494"/>
      <c r="AR2571" s="494"/>
      <c r="AS2571" s="494"/>
      <c r="AT2571" s="488" t="s">
        <v>1529</v>
      </c>
      <c r="AU2571" s="492">
        <v>7241.0</v>
      </c>
      <c r="AV2571" s="492">
        <v>12.0</v>
      </c>
      <c r="AW2571" s="492">
        <v>2029.0</v>
      </c>
      <c r="AX2571" s="488" t="s">
        <v>1587</v>
      </c>
      <c r="AY2571" s="488" t="s">
        <v>1805</v>
      </c>
      <c r="AZ2571" s="488" t="s">
        <v>1531</v>
      </c>
    </row>
    <row r="2572">
      <c r="A2572" s="488" t="s">
        <v>16470</v>
      </c>
      <c r="B2572" s="488" t="s">
        <v>16471</v>
      </c>
      <c r="C2572" s="488" t="s">
        <v>1513</v>
      </c>
      <c r="D2572" s="488" t="s">
        <v>1514</v>
      </c>
      <c r="E2572" s="491">
        <v>45820.433333333334</v>
      </c>
      <c r="F2572" s="492">
        <v>9800.0</v>
      </c>
      <c r="G2572" s="488" t="s">
        <v>1515</v>
      </c>
      <c r="H2572" s="492">
        <v>9800.0</v>
      </c>
      <c r="I2572" s="488" t="s">
        <v>1515</v>
      </c>
      <c r="J2572" s="488" t="s">
        <v>1516</v>
      </c>
      <c r="K2572" s="488" t="s">
        <v>1517</v>
      </c>
      <c r="L2572" s="488" t="s">
        <v>16472</v>
      </c>
      <c r="M2572" s="488" t="s">
        <v>16473</v>
      </c>
      <c r="N2572" s="488" t="s">
        <v>1520</v>
      </c>
      <c r="O2572" s="488" t="s">
        <v>1521</v>
      </c>
      <c r="P2572" s="488" t="s">
        <v>1545</v>
      </c>
      <c r="Q2572" s="488" t="s">
        <v>1714</v>
      </c>
      <c r="R2572" s="495" t="s">
        <v>1524</v>
      </c>
      <c r="S2572" s="494"/>
      <c r="T2572" s="494"/>
      <c r="U2572" s="488" t="s">
        <v>16474</v>
      </c>
      <c r="V2572" s="495" t="s">
        <v>1524</v>
      </c>
      <c r="W2572" s="497"/>
      <c r="X2572" s="488" t="s">
        <v>1781</v>
      </c>
      <c r="Y2572" s="492">
        <v>9800.0</v>
      </c>
      <c r="Z2572" s="488" t="s">
        <v>1515</v>
      </c>
      <c r="AA2572" s="488" t="s">
        <v>1516</v>
      </c>
      <c r="AB2572" s="488" t="s">
        <v>16475</v>
      </c>
      <c r="AC2572" s="496">
        <v>8.06E9</v>
      </c>
      <c r="AD2572" s="494"/>
      <c r="AE2572" s="494"/>
      <c r="AF2572" s="494"/>
      <c r="AG2572" s="494"/>
      <c r="AH2572" s="494"/>
      <c r="AI2572" s="494"/>
      <c r="AJ2572" s="488" t="s">
        <v>1527</v>
      </c>
      <c r="AK2572" s="494"/>
      <c r="AL2572" s="494"/>
      <c r="AM2572" s="488" t="s">
        <v>16476</v>
      </c>
      <c r="AO2572" s="494"/>
      <c r="AP2572" s="494"/>
      <c r="AQ2572" s="494"/>
      <c r="AR2572" s="494"/>
      <c r="AS2572" s="494"/>
      <c r="AT2572" s="488" t="s">
        <v>1529</v>
      </c>
      <c r="AU2572" s="492">
        <v>2813.0</v>
      </c>
      <c r="AV2572" s="492">
        <v>3.0</v>
      </c>
      <c r="AW2572" s="492">
        <v>2027.0</v>
      </c>
      <c r="AX2572" s="488" t="s">
        <v>1549</v>
      </c>
      <c r="AY2572" s="488" t="s">
        <v>5758</v>
      </c>
      <c r="AZ2572" s="488" t="s">
        <v>1531</v>
      </c>
    </row>
    <row r="2573" hidden="1">
      <c r="A2573" s="488" t="s">
        <v>16477</v>
      </c>
      <c r="B2573" s="488" t="s">
        <v>16478</v>
      </c>
      <c r="C2573" s="488" t="s">
        <v>1513</v>
      </c>
      <c r="D2573" s="488" t="s">
        <v>1514</v>
      </c>
      <c r="E2573" s="491">
        <v>45820.4125</v>
      </c>
      <c r="F2573" s="492">
        <v>2980.0</v>
      </c>
      <c r="G2573" s="488" t="s">
        <v>1515</v>
      </c>
      <c r="H2573" s="492">
        <v>2980.0</v>
      </c>
      <c r="I2573" s="488" t="s">
        <v>1515</v>
      </c>
      <c r="J2573" s="488" t="s">
        <v>1516</v>
      </c>
      <c r="K2573" s="488" t="s">
        <v>1517</v>
      </c>
      <c r="L2573" s="488" t="s">
        <v>16479</v>
      </c>
      <c r="M2573" s="488" t="s">
        <v>16480</v>
      </c>
      <c r="N2573" s="488" t="s">
        <v>1520</v>
      </c>
      <c r="O2573" s="488" t="s">
        <v>1521</v>
      </c>
      <c r="P2573" s="488" t="s">
        <v>1554</v>
      </c>
      <c r="Q2573" s="488" t="s">
        <v>1523</v>
      </c>
      <c r="R2573" s="495" t="s">
        <v>1524</v>
      </c>
      <c r="S2573" s="494"/>
      <c r="T2573" s="494"/>
      <c r="U2573" s="488" t="s">
        <v>16481</v>
      </c>
      <c r="AB2573" s="488" t="s">
        <v>16482</v>
      </c>
      <c r="AC2573" s="496">
        <v>8.09E9</v>
      </c>
      <c r="AD2573" s="497"/>
      <c r="AE2573" s="494"/>
      <c r="AF2573" s="494"/>
      <c r="AG2573" s="494"/>
      <c r="AH2573" s="494"/>
      <c r="AI2573" s="494"/>
      <c r="AJ2573" s="488" t="s">
        <v>1527</v>
      </c>
      <c r="AK2573" s="494"/>
      <c r="AL2573" s="494"/>
      <c r="AM2573" s="488" t="s">
        <v>16483</v>
      </c>
      <c r="AO2573" s="494"/>
      <c r="AP2573" s="494"/>
      <c r="AQ2573" s="494"/>
      <c r="AR2573" s="494"/>
      <c r="AS2573" s="494"/>
      <c r="AT2573" s="488" t="s">
        <v>1558</v>
      </c>
      <c r="AU2573" s="492">
        <v>8223.0</v>
      </c>
      <c r="AV2573" s="492">
        <v>7.0</v>
      </c>
      <c r="AW2573" s="492">
        <v>2026.0</v>
      </c>
      <c r="AX2573" s="488" t="s">
        <v>1587</v>
      </c>
      <c r="AY2573" s="488" t="s">
        <v>1823</v>
      </c>
      <c r="AZ2573" s="488" t="s">
        <v>1531</v>
      </c>
    </row>
    <row r="2574">
      <c r="A2574" s="488" t="s">
        <v>16484</v>
      </c>
      <c r="B2574" s="488" t="s">
        <v>16485</v>
      </c>
      <c r="C2574" s="488" t="s">
        <v>1513</v>
      </c>
      <c r="D2574" s="488" t="s">
        <v>1514</v>
      </c>
      <c r="E2574" s="491">
        <v>45820.40902777778</v>
      </c>
      <c r="F2574" s="492">
        <v>2980.0</v>
      </c>
      <c r="G2574" s="488" t="s">
        <v>1515</v>
      </c>
      <c r="H2574" s="492">
        <v>2980.0</v>
      </c>
      <c r="I2574" s="488" t="s">
        <v>1515</v>
      </c>
      <c r="J2574" s="488" t="s">
        <v>1516</v>
      </c>
      <c r="K2574" s="488" t="s">
        <v>1517</v>
      </c>
      <c r="L2574" s="488" t="s">
        <v>16486</v>
      </c>
      <c r="M2574" s="488" t="s">
        <v>16487</v>
      </c>
      <c r="N2574" s="488" t="s">
        <v>1520</v>
      </c>
      <c r="O2574" s="488" t="s">
        <v>1521</v>
      </c>
      <c r="P2574" s="488" t="s">
        <v>1554</v>
      </c>
      <c r="Q2574" s="488" t="s">
        <v>1714</v>
      </c>
      <c r="R2574" s="495" t="s">
        <v>1524</v>
      </c>
      <c r="S2574" s="494"/>
      <c r="T2574" s="494"/>
      <c r="U2574" s="488" t="s">
        <v>16488</v>
      </c>
      <c r="V2574" s="495" t="s">
        <v>1524</v>
      </c>
      <c r="W2574" s="488" t="s">
        <v>1716</v>
      </c>
      <c r="X2574" s="488" t="s">
        <v>1717</v>
      </c>
      <c r="Y2574" s="492">
        <v>2980.0</v>
      </c>
      <c r="Z2574" s="488" t="s">
        <v>1515</v>
      </c>
      <c r="AA2574" s="488" t="s">
        <v>1516</v>
      </c>
      <c r="AB2574" s="488" t="s">
        <v>16489</v>
      </c>
      <c r="AC2574" s="496">
        <v>9.09E9</v>
      </c>
      <c r="AD2574" s="494"/>
      <c r="AE2574" s="494"/>
      <c r="AF2574" s="494"/>
      <c r="AG2574" s="494"/>
      <c r="AH2574" s="494"/>
      <c r="AI2574" s="494"/>
      <c r="AJ2574" s="488" t="s">
        <v>1527</v>
      </c>
      <c r="AK2574" s="494"/>
      <c r="AL2574" s="494"/>
      <c r="AM2574" s="488" t="s">
        <v>16490</v>
      </c>
      <c r="AO2574" s="494"/>
      <c r="AP2574" s="494"/>
      <c r="AQ2574" s="494"/>
      <c r="AR2574" s="494"/>
      <c r="AS2574" s="494"/>
      <c r="AT2574" s="488" t="s">
        <v>1529</v>
      </c>
      <c r="AU2574" s="492">
        <v>1542.0</v>
      </c>
      <c r="AV2574" s="492">
        <v>3.0</v>
      </c>
      <c r="AW2574" s="492">
        <v>2030.0</v>
      </c>
      <c r="AX2574" s="488" t="s">
        <v>1634</v>
      </c>
      <c r="AY2574" s="488" t="s">
        <v>2047</v>
      </c>
      <c r="AZ2574" s="488" t="s">
        <v>1531</v>
      </c>
    </row>
    <row r="2575" hidden="1">
      <c r="A2575" s="488" t="s">
        <v>16491</v>
      </c>
      <c r="B2575" s="488" t="s">
        <v>16492</v>
      </c>
      <c r="C2575" s="488" t="s">
        <v>1513</v>
      </c>
      <c r="D2575" s="488" t="s">
        <v>1514</v>
      </c>
      <c r="E2575" s="491">
        <v>45820.40833333333</v>
      </c>
      <c r="F2575" s="492">
        <v>2980.0</v>
      </c>
      <c r="G2575" s="488" t="s">
        <v>1515</v>
      </c>
      <c r="H2575" s="492">
        <v>2980.0</v>
      </c>
      <c r="I2575" s="488" t="s">
        <v>1515</v>
      </c>
      <c r="J2575" s="488" t="s">
        <v>1516</v>
      </c>
      <c r="K2575" s="488" t="s">
        <v>1517</v>
      </c>
      <c r="L2575" s="488" t="s">
        <v>16493</v>
      </c>
      <c r="M2575" s="488" t="s">
        <v>16494</v>
      </c>
      <c r="N2575" s="488" t="s">
        <v>1520</v>
      </c>
      <c r="O2575" s="488" t="s">
        <v>1521</v>
      </c>
      <c r="P2575" s="488" t="s">
        <v>1554</v>
      </c>
      <c r="Q2575" s="488" t="s">
        <v>1523</v>
      </c>
      <c r="R2575" s="495" t="s">
        <v>1524</v>
      </c>
      <c r="S2575" s="494"/>
      <c r="T2575" s="494"/>
      <c r="U2575" s="488" t="s">
        <v>16495</v>
      </c>
      <c r="AB2575" s="488" t="s">
        <v>16496</v>
      </c>
      <c r="AC2575" s="496">
        <v>9.04E9</v>
      </c>
      <c r="AD2575" s="494"/>
      <c r="AE2575" s="494"/>
      <c r="AF2575" s="494"/>
      <c r="AG2575" s="494"/>
      <c r="AH2575" s="494"/>
      <c r="AI2575" s="494"/>
      <c r="AJ2575" s="488" t="s">
        <v>1527</v>
      </c>
      <c r="AK2575" s="494"/>
      <c r="AL2575" s="494"/>
      <c r="AM2575" s="488" t="s">
        <v>16497</v>
      </c>
      <c r="AO2575" s="494"/>
      <c r="AP2575" s="494"/>
      <c r="AQ2575" s="494"/>
      <c r="AR2575" s="494"/>
      <c r="AS2575" s="494"/>
      <c r="AT2575" s="488" t="s">
        <v>1529</v>
      </c>
      <c r="AU2575" s="492">
        <v>9657.0</v>
      </c>
      <c r="AV2575" s="492">
        <v>2.0</v>
      </c>
      <c r="AW2575" s="492">
        <v>2030.0</v>
      </c>
      <c r="AX2575" s="488" t="s">
        <v>1587</v>
      </c>
      <c r="AY2575" s="488" t="s">
        <v>1852</v>
      </c>
      <c r="AZ2575" s="488" t="s">
        <v>1531</v>
      </c>
    </row>
    <row r="2576">
      <c r="A2576" s="488" t="s">
        <v>16498</v>
      </c>
      <c r="B2576" s="488" t="s">
        <v>16485</v>
      </c>
      <c r="C2576" s="488" t="s">
        <v>1513</v>
      </c>
      <c r="D2576" s="488" t="s">
        <v>1514</v>
      </c>
      <c r="E2576" s="491">
        <v>45820.407638888886</v>
      </c>
      <c r="F2576" s="492">
        <v>9800.0</v>
      </c>
      <c r="G2576" s="488" t="s">
        <v>1515</v>
      </c>
      <c r="H2576" s="492">
        <v>9800.0</v>
      </c>
      <c r="I2576" s="488" t="s">
        <v>1515</v>
      </c>
      <c r="J2576" s="488" t="s">
        <v>1516</v>
      </c>
      <c r="K2576" s="488" t="s">
        <v>1517</v>
      </c>
      <c r="L2576" s="488" t="s">
        <v>16486</v>
      </c>
      <c r="M2576" s="488" t="s">
        <v>16499</v>
      </c>
      <c r="N2576" s="488" t="s">
        <v>1520</v>
      </c>
      <c r="O2576" s="488" t="s">
        <v>1521</v>
      </c>
      <c r="P2576" s="488" t="s">
        <v>1554</v>
      </c>
      <c r="Q2576" s="488" t="s">
        <v>1714</v>
      </c>
      <c r="R2576" s="495" t="s">
        <v>1524</v>
      </c>
      <c r="S2576" s="494"/>
      <c r="T2576" s="494"/>
      <c r="U2576" s="488" t="s">
        <v>16500</v>
      </c>
      <c r="V2576" s="495" t="s">
        <v>1524</v>
      </c>
      <c r="W2576" s="488" t="s">
        <v>1716</v>
      </c>
      <c r="X2576" s="488" t="s">
        <v>1717</v>
      </c>
      <c r="Y2576" s="492">
        <v>9800.0</v>
      </c>
      <c r="Z2576" s="488" t="s">
        <v>1515</v>
      </c>
      <c r="AA2576" s="488" t="s">
        <v>1516</v>
      </c>
      <c r="AB2576" s="488" t="s">
        <v>16489</v>
      </c>
      <c r="AC2576" s="496">
        <v>9.09E9</v>
      </c>
      <c r="AD2576" s="497"/>
      <c r="AE2576" s="494"/>
      <c r="AF2576" s="494"/>
      <c r="AG2576" s="494"/>
      <c r="AH2576" s="494"/>
      <c r="AI2576" s="494"/>
      <c r="AJ2576" s="488" t="s">
        <v>1527</v>
      </c>
      <c r="AK2576" s="494"/>
      <c r="AL2576" s="494"/>
      <c r="AM2576" s="488" t="s">
        <v>16490</v>
      </c>
      <c r="AO2576" s="494"/>
      <c r="AP2576" s="494"/>
      <c r="AQ2576" s="494"/>
      <c r="AR2576" s="494"/>
      <c r="AS2576" s="494"/>
      <c r="AT2576" s="488" t="s">
        <v>1529</v>
      </c>
      <c r="AU2576" s="492">
        <v>1542.0</v>
      </c>
      <c r="AV2576" s="492">
        <v>3.0</v>
      </c>
      <c r="AW2576" s="492">
        <v>2030.0</v>
      </c>
      <c r="AX2576" s="488" t="s">
        <v>1634</v>
      </c>
      <c r="AY2576" s="488" t="s">
        <v>2047</v>
      </c>
      <c r="AZ2576" s="488" t="s">
        <v>1531</v>
      </c>
    </row>
    <row r="2577" hidden="1">
      <c r="A2577" s="488" t="s">
        <v>16501</v>
      </c>
      <c r="B2577" s="488" t="s">
        <v>16502</v>
      </c>
      <c r="C2577" s="488" t="s">
        <v>1513</v>
      </c>
      <c r="D2577" s="488" t="s">
        <v>1514</v>
      </c>
      <c r="E2577" s="491">
        <v>45820.40277777778</v>
      </c>
      <c r="F2577" s="492">
        <v>2980.0</v>
      </c>
      <c r="G2577" s="488" t="s">
        <v>1515</v>
      </c>
      <c r="H2577" s="492">
        <v>2980.0</v>
      </c>
      <c r="I2577" s="488" t="s">
        <v>1515</v>
      </c>
      <c r="J2577" s="488" t="s">
        <v>1516</v>
      </c>
      <c r="K2577" s="488" t="s">
        <v>1517</v>
      </c>
      <c r="L2577" s="488" t="s">
        <v>16503</v>
      </c>
      <c r="M2577" s="488" t="s">
        <v>16504</v>
      </c>
      <c r="N2577" s="488" t="s">
        <v>1520</v>
      </c>
      <c r="O2577" s="488" t="s">
        <v>1521</v>
      </c>
      <c r="P2577" s="488" t="s">
        <v>1554</v>
      </c>
      <c r="Q2577" s="488" t="s">
        <v>1523</v>
      </c>
      <c r="R2577" s="495" t="s">
        <v>1524</v>
      </c>
      <c r="S2577" s="494"/>
      <c r="T2577" s="494"/>
      <c r="U2577" s="488" t="s">
        <v>16505</v>
      </c>
      <c r="AB2577" s="488" t="s">
        <v>16506</v>
      </c>
      <c r="AC2577" s="496">
        <v>9.04E9</v>
      </c>
      <c r="AD2577" s="497"/>
      <c r="AE2577" s="494"/>
      <c r="AF2577" s="494"/>
      <c r="AG2577" s="494"/>
      <c r="AH2577" s="494"/>
      <c r="AI2577" s="494"/>
      <c r="AJ2577" s="488" t="s">
        <v>1527</v>
      </c>
      <c r="AK2577" s="494"/>
      <c r="AL2577" s="499"/>
      <c r="AM2577" s="488" t="s">
        <v>16507</v>
      </c>
      <c r="AO2577" s="494"/>
      <c r="AP2577" s="494"/>
      <c r="AQ2577" s="494"/>
      <c r="AR2577" s="494"/>
      <c r="AS2577" s="494"/>
      <c r="AT2577" s="488" t="s">
        <v>1529</v>
      </c>
      <c r="AU2577" s="492">
        <v>1179.0</v>
      </c>
      <c r="AV2577" s="492">
        <v>2.0</v>
      </c>
      <c r="AW2577" s="492">
        <v>2028.0</v>
      </c>
      <c r="AX2577" s="488" t="s">
        <v>1587</v>
      </c>
      <c r="AY2577" s="488" t="s">
        <v>1917</v>
      </c>
      <c r="AZ2577" s="488" t="s">
        <v>1531</v>
      </c>
    </row>
    <row r="2578" hidden="1">
      <c r="A2578" s="488" t="s">
        <v>16508</v>
      </c>
      <c r="B2578" s="488" t="s">
        <v>16509</v>
      </c>
      <c r="C2578" s="488" t="s">
        <v>1513</v>
      </c>
      <c r="D2578" s="488" t="s">
        <v>1514</v>
      </c>
      <c r="E2578" s="491">
        <v>45820.37569444445</v>
      </c>
      <c r="F2578" s="492">
        <v>2980.0</v>
      </c>
      <c r="G2578" s="488" t="s">
        <v>1515</v>
      </c>
      <c r="H2578" s="492">
        <v>2980.0</v>
      </c>
      <c r="I2578" s="488" t="s">
        <v>1515</v>
      </c>
      <c r="J2578" s="488" t="s">
        <v>1516</v>
      </c>
      <c r="K2578" s="488" t="s">
        <v>1517</v>
      </c>
      <c r="L2578" s="488" t="s">
        <v>16510</v>
      </c>
      <c r="M2578" s="488" t="s">
        <v>16511</v>
      </c>
      <c r="N2578" s="488" t="s">
        <v>1520</v>
      </c>
      <c r="O2578" s="488" t="s">
        <v>1521</v>
      </c>
      <c r="P2578" s="488" t="s">
        <v>1554</v>
      </c>
      <c r="Q2578" s="488" t="s">
        <v>1523</v>
      </c>
      <c r="R2578" s="495" t="s">
        <v>1524</v>
      </c>
      <c r="S2578" s="494"/>
      <c r="T2578" s="494"/>
      <c r="U2578" s="488" t="s">
        <v>16512</v>
      </c>
      <c r="AB2578" s="488" t="s">
        <v>16513</v>
      </c>
      <c r="AC2578" s="496">
        <v>8.1E9</v>
      </c>
      <c r="AD2578" s="497"/>
      <c r="AE2578" s="494"/>
      <c r="AF2578" s="494"/>
      <c r="AG2578" s="494"/>
      <c r="AH2578" s="494"/>
      <c r="AI2578" s="494"/>
      <c r="AJ2578" s="488" t="s">
        <v>1527</v>
      </c>
      <c r="AK2578" s="494"/>
      <c r="AL2578" s="494"/>
      <c r="AM2578" s="488" t="s">
        <v>16514</v>
      </c>
      <c r="AO2578" s="494"/>
      <c r="AP2578" s="494"/>
      <c r="AQ2578" s="494"/>
      <c r="AR2578" s="494"/>
      <c r="AS2578" s="494"/>
      <c r="AT2578" s="488" t="s">
        <v>1558</v>
      </c>
      <c r="AU2578" s="492">
        <v>112.0</v>
      </c>
      <c r="AV2578" s="492">
        <v>7.0</v>
      </c>
      <c r="AW2578" s="492">
        <v>2027.0</v>
      </c>
      <c r="AX2578" s="488" t="s">
        <v>1587</v>
      </c>
      <c r="AY2578" s="488" t="s">
        <v>1688</v>
      </c>
      <c r="AZ2578" s="488" t="s">
        <v>1531</v>
      </c>
    </row>
    <row r="2579" hidden="1">
      <c r="A2579" s="488" t="s">
        <v>16515</v>
      </c>
      <c r="B2579" s="488" t="s">
        <v>16516</v>
      </c>
      <c r="C2579" s="488" t="s">
        <v>1513</v>
      </c>
      <c r="D2579" s="488" t="s">
        <v>1514</v>
      </c>
      <c r="E2579" s="491">
        <v>45820.37430555555</v>
      </c>
      <c r="F2579" s="492">
        <v>2980.0</v>
      </c>
      <c r="G2579" s="488" t="s">
        <v>1515</v>
      </c>
      <c r="H2579" s="492">
        <v>2980.0</v>
      </c>
      <c r="I2579" s="488" t="s">
        <v>1515</v>
      </c>
      <c r="J2579" s="488" t="s">
        <v>1516</v>
      </c>
      <c r="K2579" s="488" t="s">
        <v>1517</v>
      </c>
      <c r="L2579" s="488" t="s">
        <v>16517</v>
      </c>
      <c r="M2579" s="488" t="s">
        <v>16518</v>
      </c>
      <c r="N2579" s="488" t="s">
        <v>1520</v>
      </c>
      <c r="O2579" s="488" t="s">
        <v>1521</v>
      </c>
      <c r="P2579" s="488" t="s">
        <v>1554</v>
      </c>
      <c r="Q2579" s="488" t="s">
        <v>1523</v>
      </c>
      <c r="R2579" s="495" t="s">
        <v>1524</v>
      </c>
      <c r="S2579" s="494"/>
      <c r="T2579" s="494"/>
      <c r="U2579" s="488" t="s">
        <v>16519</v>
      </c>
      <c r="AB2579" s="488" t="s">
        <v>16520</v>
      </c>
      <c r="AC2579" s="496">
        <v>8.02E9</v>
      </c>
      <c r="AD2579" s="494"/>
      <c r="AE2579" s="494"/>
      <c r="AF2579" s="494"/>
      <c r="AG2579" s="494"/>
      <c r="AH2579" s="494"/>
      <c r="AI2579" s="494"/>
      <c r="AJ2579" s="488" t="s">
        <v>1527</v>
      </c>
      <c r="AK2579" s="494"/>
      <c r="AL2579" s="494"/>
      <c r="AM2579" s="488" t="s">
        <v>16521</v>
      </c>
      <c r="AO2579" s="494"/>
      <c r="AP2579" s="494"/>
      <c r="AQ2579" s="494"/>
      <c r="AR2579" s="494"/>
      <c r="AS2579" s="494"/>
      <c r="AT2579" s="488" t="s">
        <v>1529</v>
      </c>
      <c r="AU2579" s="492">
        <v>6391.0</v>
      </c>
      <c r="AV2579" s="492">
        <v>2.0</v>
      </c>
      <c r="AW2579" s="492">
        <v>2026.0</v>
      </c>
      <c r="AX2579" s="488" t="s">
        <v>1634</v>
      </c>
      <c r="AY2579" s="488" t="s">
        <v>1917</v>
      </c>
      <c r="AZ2579" s="488" t="s">
        <v>1531</v>
      </c>
    </row>
    <row r="2580" hidden="1">
      <c r="A2580" s="488" t="s">
        <v>16522</v>
      </c>
      <c r="B2580" s="488" t="s">
        <v>16523</v>
      </c>
      <c r="C2580" s="488" t="s">
        <v>1513</v>
      </c>
      <c r="D2580" s="488" t="s">
        <v>1514</v>
      </c>
      <c r="E2580" s="491">
        <v>45820.35833333333</v>
      </c>
      <c r="F2580" s="492">
        <v>2980.0</v>
      </c>
      <c r="G2580" s="488" t="s">
        <v>1515</v>
      </c>
      <c r="H2580" s="492">
        <v>2980.0</v>
      </c>
      <c r="I2580" s="488" t="s">
        <v>1515</v>
      </c>
      <c r="J2580" s="488" t="s">
        <v>1516</v>
      </c>
      <c r="K2580" s="488" t="s">
        <v>1517</v>
      </c>
      <c r="L2580" s="488" t="s">
        <v>16524</v>
      </c>
      <c r="M2580" s="488" t="s">
        <v>16525</v>
      </c>
      <c r="N2580" s="488" t="s">
        <v>1520</v>
      </c>
      <c r="O2580" s="488" t="s">
        <v>1521</v>
      </c>
      <c r="P2580" s="488" t="s">
        <v>1554</v>
      </c>
      <c r="Q2580" s="488" t="s">
        <v>1523</v>
      </c>
      <c r="R2580" s="495" t="s">
        <v>1524</v>
      </c>
      <c r="S2580" s="494"/>
      <c r="T2580" s="494"/>
      <c r="U2580" s="488" t="s">
        <v>16526</v>
      </c>
      <c r="AB2580" s="488" t="s">
        <v>16527</v>
      </c>
      <c r="AC2580" s="496">
        <v>9.05E9</v>
      </c>
      <c r="AD2580" s="497"/>
      <c r="AE2580" s="494"/>
      <c r="AF2580" s="494"/>
      <c r="AG2580" s="494"/>
      <c r="AH2580" s="494"/>
      <c r="AI2580" s="494"/>
      <c r="AJ2580" s="488" t="s">
        <v>1527</v>
      </c>
      <c r="AK2580" s="494"/>
      <c r="AL2580" s="494"/>
      <c r="AM2580" s="488" t="s">
        <v>16528</v>
      </c>
      <c r="AO2580" s="494"/>
      <c r="AP2580" s="494"/>
      <c r="AQ2580" s="494"/>
      <c r="AR2580" s="494"/>
      <c r="AS2580" s="494"/>
      <c r="AT2580" s="488" t="s">
        <v>1529</v>
      </c>
      <c r="AU2580" s="492">
        <v>5480.0</v>
      </c>
      <c r="AV2580" s="492">
        <v>2.0</v>
      </c>
      <c r="AW2580" s="492">
        <v>2026.0</v>
      </c>
      <c r="AX2580" s="488" t="s">
        <v>1587</v>
      </c>
      <c r="AY2580" s="488" t="s">
        <v>1597</v>
      </c>
      <c r="AZ2580" s="488" t="s">
        <v>1531</v>
      </c>
    </row>
    <row r="2581" hidden="1">
      <c r="A2581" s="488" t="s">
        <v>16529</v>
      </c>
      <c r="B2581" s="488" t="s">
        <v>16530</v>
      </c>
      <c r="C2581" s="488" t="s">
        <v>1513</v>
      </c>
      <c r="D2581" s="488" t="s">
        <v>1514</v>
      </c>
      <c r="E2581" s="491">
        <v>45820.34305555555</v>
      </c>
      <c r="F2581" s="492">
        <v>2980.0</v>
      </c>
      <c r="G2581" s="488" t="s">
        <v>1515</v>
      </c>
      <c r="H2581" s="492">
        <v>2980.0</v>
      </c>
      <c r="I2581" s="488" t="s">
        <v>1515</v>
      </c>
      <c r="J2581" s="488" t="s">
        <v>1516</v>
      </c>
      <c r="K2581" s="488" t="s">
        <v>1517</v>
      </c>
      <c r="L2581" s="488" t="s">
        <v>16531</v>
      </c>
      <c r="M2581" s="488" t="s">
        <v>16532</v>
      </c>
      <c r="N2581" s="488" t="s">
        <v>1520</v>
      </c>
      <c r="O2581" s="488" t="s">
        <v>1521</v>
      </c>
      <c r="P2581" s="488" t="s">
        <v>1554</v>
      </c>
      <c r="Q2581" s="488" t="s">
        <v>1523</v>
      </c>
      <c r="R2581" s="495" t="s">
        <v>1524</v>
      </c>
      <c r="S2581" s="494"/>
      <c r="T2581" s="494"/>
      <c r="U2581" s="488" t="s">
        <v>16533</v>
      </c>
      <c r="AB2581" s="488" t="s">
        <v>16534</v>
      </c>
      <c r="AC2581" s="496">
        <v>9.1E9</v>
      </c>
      <c r="AD2581" s="497"/>
      <c r="AE2581" s="494"/>
      <c r="AF2581" s="494"/>
      <c r="AG2581" s="494"/>
      <c r="AH2581" s="494"/>
      <c r="AI2581" s="494"/>
      <c r="AJ2581" s="488" t="s">
        <v>1527</v>
      </c>
      <c r="AK2581" s="494"/>
      <c r="AL2581" s="494"/>
      <c r="AM2581" s="488" t="s">
        <v>16535</v>
      </c>
      <c r="AO2581" s="494"/>
      <c r="AP2581" s="494"/>
      <c r="AQ2581" s="494"/>
      <c r="AR2581" s="494"/>
      <c r="AS2581" s="494"/>
      <c r="AT2581" s="488" t="s">
        <v>1529</v>
      </c>
      <c r="AU2581" s="492">
        <v>3396.0</v>
      </c>
      <c r="AV2581" s="492">
        <v>8.0</v>
      </c>
      <c r="AW2581" s="492">
        <v>2027.0</v>
      </c>
      <c r="AX2581" s="488" t="s">
        <v>1634</v>
      </c>
      <c r="AY2581" s="488" t="s">
        <v>1608</v>
      </c>
      <c r="AZ2581" s="488" t="s">
        <v>1531</v>
      </c>
    </row>
    <row r="2582" hidden="1">
      <c r="A2582" s="488" t="s">
        <v>16536</v>
      </c>
      <c r="B2582" s="488" t="s">
        <v>16537</v>
      </c>
      <c r="C2582" s="488" t="s">
        <v>1513</v>
      </c>
      <c r="D2582" s="488" t="s">
        <v>1514</v>
      </c>
      <c r="E2582" s="491">
        <v>45820.3375</v>
      </c>
      <c r="F2582" s="492">
        <v>9800.0</v>
      </c>
      <c r="G2582" s="488" t="s">
        <v>1515</v>
      </c>
      <c r="H2582" s="492">
        <v>9800.0</v>
      </c>
      <c r="I2582" s="488" t="s">
        <v>1515</v>
      </c>
      <c r="J2582" s="488" t="s">
        <v>1516</v>
      </c>
      <c r="K2582" s="488" t="s">
        <v>1517</v>
      </c>
      <c r="L2582" s="488" t="s">
        <v>16538</v>
      </c>
      <c r="M2582" s="488" t="s">
        <v>16539</v>
      </c>
      <c r="N2582" s="488" t="s">
        <v>1520</v>
      </c>
      <c r="O2582" s="488" t="s">
        <v>1521</v>
      </c>
      <c r="P2582" s="488" t="s">
        <v>1522</v>
      </c>
      <c r="Q2582" s="488" t="s">
        <v>1523</v>
      </c>
      <c r="R2582" s="495" t="s">
        <v>1524</v>
      </c>
      <c r="S2582" s="494"/>
      <c r="T2582" s="494"/>
      <c r="U2582" s="488" t="s">
        <v>16540</v>
      </c>
      <c r="AB2582" s="488" t="s">
        <v>16541</v>
      </c>
      <c r="AC2582" s="496">
        <v>9.1E9</v>
      </c>
      <c r="AD2582" s="494"/>
      <c r="AE2582" s="494"/>
      <c r="AF2582" s="494"/>
      <c r="AG2582" s="494"/>
      <c r="AH2582" s="494"/>
      <c r="AI2582" s="494"/>
      <c r="AJ2582" s="488" t="s">
        <v>1527</v>
      </c>
      <c r="AK2582" s="494"/>
      <c r="AL2582" s="494"/>
      <c r="AM2582" s="488" t="s">
        <v>16542</v>
      </c>
      <c r="AO2582" s="494"/>
      <c r="AP2582" s="494"/>
      <c r="AQ2582" s="494"/>
      <c r="AR2582" s="494"/>
      <c r="AS2582" s="494"/>
      <c r="AT2582" s="488" t="s">
        <v>1529</v>
      </c>
      <c r="AU2582" s="492">
        <v>3662.0</v>
      </c>
      <c r="AV2582" s="492">
        <v>6.0</v>
      </c>
      <c r="AW2582" s="492">
        <v>2029.0</v>
      </c>
      <c r="AX2582" s="488" t="s">
        <v>1634</v>
      </c>
      <c r="AY2582" s="488" t="s">
        <v>1540</v>
      </c>
      <c r="AZ2582" s="488" t="s">
        <v>1531</v>
      </c>
    </row>
    <row r="2583" hidden="1">
      <c r="A2583" s="488" t="s">
        <v>16543</v>
      </c>
      <c r="B2583" s="488" t="s">
        <v>16537</v>
      </c>
      <c r="C2583" s="488" t="s">
        <v>1513</v>
      </c>
      <c r="D2583" s="488" t="s">
        <v>1514</v>
      </c>
      <c r="E2583" s="491">
        <v>45820.325</v>
      </c>
      <c r="F2583" s="492">
        <v>2980.0</v>
      </c>
      <c r="G2583" s="488" t="s">
        <v>1515</v>
      </c>
      <c r="H2583" s="492">
        <v>2980.0</v>
      </c>
      <c r="I2583" s="488" t="s">
        <v>1515</v>
      </c>
      <c r="J2583" s="488" t="s">
        <v>1516</v>
      </c>
      <c r="K2583" s="488" t="s">
        <v>1517</v>
      </c>
      <c r="L2583" s="488" t="s">
        <v>16538</v>
      </c>
      <c r="M2583" s="488" t="s">
        <v>16544</v>
      </c>
      <c r="N2583" s="488" t="s">
        <v>1520</v>
      </c>
      <c r="O2583" s="488" t="s">
        <v>1521</v>
      </c>
      <c r="P2583" s="488" t="s">
        <v>1522</v>
      </c>
      <c r="Q2583" s="488" t="s">
        <v>1523</v>
      </c>
      <c r="R2583" s="495" t="s">
        <v>1524</v>
      </c>
      <c r="S2583" s="494"/>
      <c r="T2583" s="494"/>
      <c r="U2583" s="488" t="s">
        <v>16545</v>
      </c>
      <c r="AB2583" s="488" t="s">
        <v>16541</v>
      </c>
      <c r="AC2583" s="496">
        <v>9.1E9</v>
      </c>
      <c r="AD2583" s="497"/>
      <c r="AE2583" s="494"/>
      <c r="AF2583" s="494"/>
      <c r="AG2583" s="494"/>
      <c r="AH2583" s="494"/>
      <c r="AI2583" s="494"/>
      <c r="AJ2583" s="488" t="s">
        <v>1527</v>
      </c>
      <c r="AK2583" s="494"/>
      <c r="AL2583" s="494"/>
      <c r="AM2583" s="488" t="s">
        <v>16542</v>
      </c>
      <c r="AO2583" s="497"/>
      <c r="AP2583" s="494"/>
      <c r="AQ2583" s="494"/>
      <c r="AR2583" s="494"/>
      <c r="AS2583" s="494"/>
      <c r="AT2583" s="488" t="s">
        <v>1529</v>
      </c>
      <c r="AU2583" s="492">
        <v>3662.0</v>
      </c>
      <c r="AV2583" s="492">
        <v>6.0</v>
      </c>
      <c r="AW2583" s="492">
        <v>2029.0</v>
      </c>
      <c r="AX2583" s="488" t="s">
        <v>1634</v>
      </c>
      <c r="AY2583" s="488" t="s">
        <v>1540</v>
      </c>
      <c r="AZ2583" s="488" t="s">
        <v>1531</v>
      </c>
    </row>
    <row r="2584" hidden="1">
      <c r="A2584" s="488" t="s">
        <v>16546</v>
      </c>
      <c r="B2584" s="488" t="s">
        <v>16547</v>
      </c>
      <c r="C2584" s="488" t="s">
        <v>1513</v>
      </c>
      <c r="D2584" s="488" t="s">
        <v>1514</v>
      </c>
      <c r="E2584" s="491">
        <v>45820.313888888886</v>
      </c>
      <c r="F2584" s="492">
        <v>2980.0</v>
      </c>
      <c r="G2584" s="488" t="s">
        <v>1515</v>
      </c>
      <c r="H2584" s="492">
        <v>2980.0</v>
      </c>
      <c r="I2584" s="488" t="s">
        <v>1515</v>
      </c>
      <c r="J2584" s="488" t="s">
        <v>1516</v>
      </c>
      <c r="K2584" s="488" t="s">
        <v>1517</v>
      </c>
      <c r="L2584" s="488" t="s">
        <v>16548</v>
      </c>
      <c r="M2584" s="488" t="s">
        <v>16549</v>
      </c>
      <c r="N2584" s="488" t="s">
        <v>1520</v>
      </c>
      <c r="O2584" s="488" t="s">
        <v>1521</v>
      </c>
      <c r="P2584" s="488" t="s">
        <v>1554</v>
      </c>
      <c r="Q2584" s="488" t="s">
        <v>1523</v>
      </c>
      <c r="R2584" s="495" t="s">
        <v>1524</v>
      </c>
      <c r="S2584" s="494"/>
      <c r="T2584" s="494"/>
      <c r="U2584" s="488" t="s">
        <v>16550</v>
      </c>
      <c r="AB2584" s="488" t="s">
        <v>16551</v>
      </c>
      <c r="AC2584" s="496">
        <v>8.01E9</v>
      </c>
      <c r="AD2584" s="497"/>
      <c r="AE2584" s="494"/>
      <c r="AF2584" s="494"/>
      <c r="AG2584" s="494"/>
      <c r="AH2584" s="494"/>
      <c r="AI2584" s="494"/>
      <c r="AJ2584" s="488" t="s">
        <v>1527</v>
      </c>
      <c r="AK2584" s="494"/>
      <c r="AL2584" s="494"/>
      <c r="AM2584" s="488" t="s">
        <v>16552</v>
      </c>
      <c r="AO2584" s="497"/>
      <c r="AP2584" s="494"/>
      <c r="AQ2584" s="494"/>
      <c r="AR2584" s="494"/>
      <c r="AS2584" s="494"/>
      <c r="AT2584" s="488" t="s">
        <v>1529</v>
      </c>
      <c r="AU2584" s="492">
        <v>8207.0</v>
      </c>
      <c r="AV2584" s="492">
        <v>11.0</v>
      </c>
      <c r="AW2584" s="492">
        <v>2026.0</v>
      </c>
      <c r="AX2584" s="488" t="s">
        <v>1587</v>
      </c>
      <c r="AY2584" s="488" t="s">
        <v>1597</v>
      </c>
      <c r="AZ2584" s="488" t="s">
        <v>1531</v>
      </c>
    </row>
    <row r="2585" hidden="1">
      <c r="A2585" s="488" t="s">
        <v>16553</v>
      </c>
      <c r="B2585" s="488" t="s">
        <v>16554</v>
      </c>
      <c r="C2585" s="488" t="s">
        <v>1513</v>
      </c>
      <c r="D2585" s="488" t="s">
        <v>1514</v>
      </c>
      <c r="E2585" s="491">
        <v>45820.31041666667</v>
      </c>
      <c r="F2585" s="492">
        <v>9800.0</v>
      </c>
      <c r="G2585" s="488" t="s">
        <v>1515</v>
      </c>
      <c r="H2585" s="492">
        <v>9800.0</v>
      </c>
      <c r="I2585" s="488" t="s">
        <v>1515</v>
      </c>
      <c r="J2585" s="488" t="s">
        <v>1516</v>
      </c>
      <c r="K2585" s="488" t="s">
        <v>1517</v>
      </c>
      <c r="L2585" s="488" t="s">
        <v>16555</v>
      </c>
      <c r="M2585" s="488" t="s">
        <v>16556</v>
      </c>
      <c r="N2585" s="488" t="s">
        <v>1520</v>
      </c>
      <c r="O2585" s="488" t="s">
        <v>1521</v>
      </c>
      <c r="P2585" s="488" t="s">
        <v>1545</v>
      </c>
      <c r="Q2585" s="488" t="s">
        <v>1523</v>
      </c>
      <c r="R2585" s="495" t="s">
        <v>1524</v>
      </c>
      <c r="S2585" s="494"/>
      <c r="T2585" s="494"/>
      <c r="U2585" s="488" t="s">
        <v>16557</v>
      </c>
      <c r="AB2585" s="488" t="s">
        <v>16558</v>
      </c>
      <c r="AC2585" s="496">
        <v>9.05E9</v>
      </c>
      <c r="AD2585" s="488" t="s">
        <v>16559</v>
      </c>
      <c r="AE2585" s="492">
        <v>9800.0</v>
      </c>
      <c r="AF2585" s="488" t="s">
        <v>1515</v>
      </c>
      <c r="AG2585" s="488" t="s">
        <v>2195</v>
      </c>
      <c r="AH2585" s="494"/>
      <c r="AI2585" s="494"/>
      <c r="AJ2585" s="488" t="s">
        <v>1527</v>
      </c>
      <c r="AK2585" s="495" t="s">
        <v>1524</v>
      </c>
      <c r="AL2585" s="495" t="s">
        <v>1524</v>
      </c>
      <c r="AM2585" s="488" t="s">
        <v>16560</v>
      </c>
      <c r="AO2585" s="494"/>
      <c r="AP2585" s="494"/>
      <c r="AQ2585" s="494"/>
      <c r="AR2585" s="494"/>
      <c r="AS2585" s="494"/>
      <c r="AT2585" s="488" t="s">
        <v>1529</v>
      </c>
      <c r="AU2585" s="492">
        <v>8031.0</v>
      </c>
      <c r="AV2585" s="492">
        <v>10.0</v>
      </c>
      <c r="AW2585" s="492">
        <v>2030.0</v>
      </c>
      <c r="AX2585" s="497"/>
      <c r="AY2585" s="497"/>
      <c r="AZ2585" s="488" t="s">
        <v>1531</v>
      </c>
    </row>
    <row r="2586" hidden="1">
      <c r="A2586" s="488" t="s">
        <v>14884</v>
      </c>
      <c r="B2586" s="488" t="s">
        <v>14885</v>
      </c>
      <c r="C2586" s="488" t="s">
        <v>1513</v>
      </c>
      <c r="D2586" s="488" t="s">
        <v>1514</v>
      </c>
      <c r="E2586" s="491">
        <v>45820.30694444444</v>
      </c>
      <c r="F2586" s="492">
        <v>2980.0</v>
      </c>
      <c r="G2586" s="488" t="s">
        <v>1515</v>
      </c>
      <c r="H2586" s="492">
        <v>2980.0</v>
      </c>
      <c r="I2586" s="488" t="s">
        <v>1515</v>
      </c>
      <c r="J2586" s="488" t="s">
        <v>1516</v>
      </c>
      <c r="K2586" s="488" t="s">
        <v>1517</v>
      </c>
      <c r="L2586" s="488" t="s">
        <v>14886</v>
      </c>
      <c r="M2586" s="488" t="s">
        <v>14887</v>
      </c>
      <c r="N2586" s="488" t="s">
        <v>1520</v>
      </c>
      <c r="O2586" s="488" t="s">
        <v>1521</v>
      </c>
      <c r="P2586" s="488" t="s">
        <v>1554</v>
      </c>
      <c r="Q2586" s="488" t="s">
        <v>1523</v>
      </c>
      <c r="R2586" s="495" t="s">
        <v>1524</v>
      </c>
      <c r="S2586" s="494"/>
      <c r="T2586" s="494"/>
      <c r="U2586" s="488" t="s">
        <v>14888</v>
      </c>
      <c r="AB2586" s="488" t="s">
        <v>14889</v>
      </c>
      <c r="AC2586" s="496">
        <v>9.1E9</v>
      </c>
      <c r="AD2586" s="497"/>
      <c r="AE2586" s="494"/>
      <c r="AF2586" s="494"/>
      <c r="AG2586" s="494"/>
      <c r="AH2586" s="494"/>
      <c r="AI2586" s="494"/>
      <c r="AJ2586" s="488" t="s">
        <v>1527</v>
      </c>
      <c r="AK2586" s="494"/>
      <c r="AL2586" s="499"/>
      <c r="AM2586" s="488" t="s">
        <v>14890</v>
      </c>
      <c r="AO2586" s="494"/>
      <c r="AP2586" s="494"/>
      <c r="AQ2586" s="494"/>
      <c r="AR2586" s="494"/>
      <c r="AS2586" s="494"/>
      <c r="AT2586" s="488" t="s">
        <v>1529</v>
      </c>
      <c r="AU2586" s="492">
        <v>8112.0</v>
      </c>
      <c r="AV2586" s="492">
        <v>8.0</v>
      </c>
      <c r="AW2586" s="492">
        <v>2029.0</v>
      </c>
      <c r="AX2586" s="488" t="s">
        <v>1587</v>
      </c>
      <c r="AY2586" s="488" t="s">
        <v>1597</v>
      </c>
      <c r="AZ2586" s="488" t="s">
        <v>1531</v>
      </c>
    </row>
    <row r="2587" hidden="1">
      <c r="A2587" s="488" t="s">
        <v>16561</v>
      </c>
      <c r="B2587" s="488" t="s">
        <v>16562</v>
      </c>
      <c r="C2587" s="488" t="s">
        <v>1513</v>
      </c>
      <c r="D2587" s="488" t="s">
        <v>1514</v>
      </c>
      <c r="E2587" s="491">
        <v>45820.302083333336</v>
      </c>
      <c r="F2587" s="492">
        <v>21300.0</v>
      </c>
      <c r="G2587" s="488" t="s">
        <v>1515</v>
      </c>
      <c r="H2587" s="492">
        <v>21300.0</v>
      </c>
      <c r="I2587" s="488" t="s">
        <v>1515</v>
      </c>
      <c r="J2587" s="488" t="s">
        <v>1516</v>
      </c>
      <c r="K2587" s="488" t="s">
        <v>1517</v>
      </c>
      <c r="L2587" s="488" t="s">
        <v>16563</v>
      </c>
      <c r="M2587" s="488" t="s">
        <v>16563</v>
      </c>
      <c r="N2587" s="488" t="s">
        <v>1520</v>
      </c>
      <c r="O2587" s="488" t="s">
        <v>1521</v>
      </c>
      <c r="P2587" s="488" t="s">
        <v>1554</v>
      </c>
      <c r="Q2587" s="488" t="s">
        <v>1523</v>
      </c>
      <c r="R2587" s="495" t="s">
        <v>1524</v>
      </c>
      <c r="S2587" s="494"/>
      <c r="T2587" s="494"/>
      <c r="U2587" s="488" t="s">
        <v>16564</v>
      </c>
      <c r="AB2587" s="488" t="s">
        <v>16565</v>
      </c>
      <c r="AC2587" s="496">
        <v>8.09E9</v>
      </c>
      <c r="AD2587" s="488" t="s">
        <v>16566</v>
      </c>
      <c r="AE2587" s="492">
        <v>191700.0</v>
      </c>
      <c r="AF2587" s="488" t="s">
        <v>1515</v>
      </c>
      <c r="AG2587" s="488" t="s">
        <v>2096</v>
      </c>
      <c r="AH2587" s="492">
        <v>10.0</v>
      </c>
      <c r="AI2587" s="494"/>
      <c r="AJ2587" s="495" t="b">
        <v>1</v>
      </c>
      <c r="AK2587" s="495" t="s">
        <v>1524</v>
      </c>
      <c r="AL2587" s="495" t="s">
        <v>1524</v>
      </c>
      <c r="AM2587" s="488" t="s">
        <v>16567</v>
      </c>
      <c r="AP2587" s="494"/>
      <c r="AQ2587" s="494"/>
      <c r="AR2587" s="494"/>
      <c r="AS2587" s="494"/>
      <c r="AT2587" s="488" t="s">
        <v>1529</v>
      </c>
      <c r="AU2587" s="492">
        <v>4774.0</v>
      </c>
      <c r="AV2587" s="492">
        <v>6.0</v>
      </c>
      <c r="AW2587" s="492">
        <v>2025.0</v>
      </c>
      <c r="AX2587" s="488" t="s">
        <v>1587</v>
      </c>
      <c r="AY2587" s="488" t="s">
        <v>1588</v>
      </c>
      <c r="AZ2587" s="488" t="s">
        <v>1531</v>
      </c>
    </row>
    <row r="2588" hidden="1">
      <c r="A2588" s="488" t="s">
        <v>16568</v>
      </c>
      <c r="B2588" s="488" t="s">
        <v>16569</v>
      </c>
      <c r="C2588" s="488" t="s">
        <v>1513</v>
      </c>
      <c r="D2588" s="488" t="s">
        <v>1514</v>
      </c>
      <c r="E2588" s="491">
        <v>45820.30138888889</v>
      </c>
      <c r="F2588" s="492">
        <v>19985.0</v>
      </c>
      <c r="G2588" s="488" t="s">
        <v>1515</v>
      </c>
      <c r="H2588" s="492">
        <v>19985.0</v>
      </c>
      <c r="I2588" s="488" t="s">
        <v>1515</v>
      </c>
      <c r="J2588" s="488" t="s">
        <v>1516</v>
      </c>
      <c r="K2588" s="488" t="s">
        <v>1517</v>
      </c>
      <c r="L2588" s="488" t="s">
        <v>16570</v>
      </c>
      <c r="M2588" s="488" t="s">
        <v>16570</v>
      </c>
      <c r="N2588" s="488" t="s">
        <v>1520</v>
      </c>
      <c r="O2588" s="488" t="s">
        <v>1521</v>
      </c>
      <c r="P2588" s="488" t="s">
        <v>1554</v>
      </c>
      <c r="Q2588" s="488" t="s">
        <v>1523</v>
      </c>
      <c r="R2588" s="495" t="s">
        <v>1524</v>
      </c>
      <c r="S2588" s="494"/>
      <c r="T2588" s="494"/>
      <c r="U2588" s="488" t="s">
        <v>16571</v>
      </c>
      <c r="AB2588" s="488" t="s">
        <v>16572</v>
      </c>
      <c r="AC2588" s="496">
        <v>8.03E9</v>
      </c>
      <c r="AD2588" s="488" t="s">
        <v>16573</v>
      </c>
      <c r="AE2588" s="492">
        <v>479640.0</v>
      </c>
      <c r="AF2588" s="488" t="s">
        <v>1515</v>
      </c>
      <c r="AG2588" s="488" t="s">
        <v>2096</v>
      </c>
      <c r="AH2588" s="492">
        <v>25.0</v>
      </c>
      <c r="AI2588" s="494"/>
      <c r="AJ2588" s="495" t="b">
        <v>0</v>
      </c>
      <c r="AK2588" s="495" t="s">
        <v>1524</v>
      </c>
      <c r="AL2588" s="495" t="s">
        <v>1524</v>
      </c>
      <c r="AM2588" s="488" t="s">
        <v>16574</v>
      </c>
      <c r="AO2588" s="494"/>
      <c r="AP2588" s="494"/>
      <c r="AQ2588" s="494"/>
      <c r="AR2588" s="494"/>
      <c r="AS2588" s="494"/>
      <c r="AT2588" s="488" t="s">
        <v>1529</v>
      </c>
      <c r="AU2588" s="492">
        <v>5470.0</v>
      </c>
      <c r="AV2588" s="492">
        <v>8.0</v>
      </c>
      <c r="AW2588" s="492">
        <v>2025.0</v>
      </c>
      <c r="AX2588" s="488" t="s">
        <v>1587</v>
      </c>
      <c r="AY2588" s="488" t="s">
        <v>1597</v>
      </c>
      <c r="AZ2588" s="488" t="s">
        <v>1531</v>
      </c>
    </row>
    <row r="2589" hidden="1">
      <c r="A2589" s="488" t="s">
        <v>16575</v>
      </c>
      <c r="B2589" s="488" t="s">
        <v>16576</v>
      </c>
      <c r="C2589" s="488" t="s">
        <v>1513</v>
      </c>
      <c r="D2589" s="488" t="s">
        <v>1514</v>
      </c>
      <c r="E2589" s="491">
        <v>45820.30138888889</v>
      </c>
      <c r="F2589" s="492">
        <v>21750.0</v>
      </c>
      <c r="G2589" s="488" t="s">
        <v>1515</v>
      </c>
      <c r="H2589" s="492">
        <v>21750.0</v>
      </c>
      <c r="I2589" s="488" t="s">
        <v>1515</v>
      </c>
      <c r="J2589" s="488" t="s">
        <v>1516</v>
      </c>
      <c r="K2589" s="488" t="s">
        <v>1517</v>
      </c>
      <c r="L2589" s="488" t="s">
        <v>16577</v>
      </c>
      <c r="M2589" s="488" t="s">
        <v>16577</v>
      </c>
      <c r="N2589" s="488" t="s">
        <v>1520</v>
      </c>
      <c r="O2589" s="488" t="s">
        <v>1521</v>
      </c>
      <c r="P2589" s="488" t="s">
        <v>1522</v>
      </c>
      <c r="Q2589" s="488" t="s">
        <v>1523</v>
      </c>
      <c r="R2589" s="495" t="s">
        <v>1524</v>
      </c>
      <c r="S2589" s="494"/>
      <c r="T2589" s="494"/>
      <c r="U2589" s="488" t="s">
        <v>16578</v>
      </c>
      <c r="AB2589" s="488" t="s">
        <v>16579</v>
      </c>
      <c r="AC2589" s="496">
        <v>9.04E9</v>
      </c>
      <c r="AD2589" s="488" t="s">
        <v>16580</v>
      </c>
      <c r="AE2589" s="492">
        <v>761250.0</v>
      </c>
      <c r="AF2589" s="488" t="s">
        <v>1515</v>
      </c>
      <c r="AG2589" s="488" t="s">
        <v>2096</v>
      </c>
      <c r="AH2589" s="492">
        <v>35.0</v>
      </c>
      <c r="AI2589" s="494"/>
      <c r="AJ2589" s="488" t="s">
        <v>1527</v>
      </c>
      <c r="AK2589" s="495" t="s">
        <v>1524</v>
      </c>
      <c r="AL2589" s="495" t="s">
        <v>1524</v>
      </c>
      <c r="AM2589" s="488" t="s">
        <v>16581</v>
      </c>
      <c r="AO2589" s="494"/>
      <c r="AP2589" s="494"/>
      <c r="AQ2589" s="494"/>
      <c r="AR2589" s="494"/>
      <c r="AS2589" s="494"/>
      <c r="AT2589" s="488" t="s">
        <v>1529</v>
      </c>
      <c r="AU2589" s="492">
        <v>5018.0</v>
      </c>
      <c r="AV2589" s="492">
        <v>10.0</v>
      </c>
      <c r="AW2589" s="492">
        <v>2025.0</v>
      </c>
      <c r="AX2589" s="488" t="s">
        <v>1549</v>
      </c>
      <c r="AY2589" s="488" t="s">
        <v>1904</v>
      </c>
      <c r="AZ2589" s="488" t="s">
        <v>1531</v>
      </c>
    </row>
    <row r="2590" hidden="1">
      <c r="A2590" s="488" t="s">
        <v>16582</v>
      </c>
      <c r="B2590" s="488" t="s">
        <v>16583</v>
      </c>
      <c r="C2590" s="488" t="s">
        <v>1513</v>
      </c>
      <c r="D2590" s="488" t="s">
        <v>1514</v>
      </c>
      <c r="E2590" s="491">
        <v>45820.3</v>
      </c>
      <c r="F2590" s="492">
        <v>32780.0</v>
      </c>
      <c r="G2590" s="488" t="s">
        <v>1515</v>
      </c>
      <c r="H2590" s="492">
        <v>32780.0</v>
      </c>
      <c r="I2590" s="488" t="s">
        <v>1515</v>
      </c>
      <c r="J2590" s="488" t="s">
        <v>1516</v>
      </c>
      <c r="K2590" s="488" t="s">
        <v>1517</v>
      </c>
      <c r="L2590" s="488" t="s">
        <v>16584</v>
      </c>
      <c r="M2590" s="488" t="s">
        <v>16584</v>
      </c>
      <c r="N2590" s="488" t="s">
        <v>1520</v>
      </c>
      <c r="O2590" s="488" t="s">
        <v>1521</v>
      </c>
      <c r="P2590" s="488" t="s">
        <v>1724</v>
      </c>
      <c r="Q2590" s="488" t="s">
        <v>1523</v>
      </c>
      <c r="R2590" s="495" t="s">
        <v>1524</v>
      </c>
      <c r="S2590" s="494"/>
      <c r="T2590" s="494"/>
      <c r="U2590" s="488" t="s">
        <v>16585</v>
      </c>
      <c r="AB2590" s="488" t="s">
        <v>16586</v>
      </c>
      <c r="AC2590" s="496">
        <v>8.02E9</v>
      </c>
      <c r="AD2590" s="488" t="s">
        <v>16587</v>
      </c>
      <c r="AE2590" s="492">
        <v>1016180.0</v>
      </c>
      <c r="AF2590" s="488" t="s">
        <v>1515</v>
      </c>
      <c r="AG2590" s="488" t="s">
        <v>2096</v>
      </c>
      <c r="AH2590" s="492">
        <v>31.0</v>
      </c>
      <c r="AI2590" s="494"/>
      <c r="AJ2590" s="488" t="s">
        <v>1527</v>
      </c>
      <c r="AK2590" s="500">
        <v>45844.0</v>
      </c>
      <c r="AL2590" s="495" t="s">
        <v>1524</v>
      </c>
      <c r="AM2590" s="488" t="s">
        <v>16588</v>
      </c>
      <c r="AO2590" s="494"/>
      <c r="AP2590" s="494"/>
      <c r="AQ2590" s="494"/>
      <c r="AR2590" s="494"/>
      <c r="AS2590" s="494"/>
      <c r="AT2590" s="488" t="s">
        <v>1529</v>
      </c>
      <c r="AU2590" s="492">
        <v>2001.0</v>
      </c>
      <c r="AV2590" s="492">
        <v>12.0</v>
      </c>
      <c r="AW2590" s="492">
        <v>2029.0</v>
      </c>
      <c r="AX2590" s="488" t="s">
        <v>1728</v>
      </c>
      <c r="AY2590" s="488" t="s">
        <v>1729</v>
      </c>
      <c r="AZ2590" s="488" t="s">
        <v>1531</v>
      </c>
    </row>
    <row r="2591" hidden="1">
      <c r="A2591" s="488" t="s">
        <v>16589</v>
      </c>
      <c r="B2591" s="488" t="s">
        <v>16590</v>
      </c>
      <c r="C2591" s="488" t="s">
        <v>4227</v>
      </c>
      <c r="D2591" s="488" t="s">
        <v>1514</v>
      </c>
      <c r="E2591" s="491">
        <v>45820.299305555556</v>
      </c>
      <c r="F2591" s="492">
        <v>19580.0</v>
      </c>
      <c r="G2591" s="488" t="s">
        <v>1515</v>
      </c>
      <c r="H2591" s="492">
        <v>19580.0</v>
      </c>
      <c r="I2591" s="488" t="s">
        <v>1515</v>
      </c>
      <c r="J2591" s="488" t="s">
        <v>1516</v>
      </c>
      <c r="K2591" s="488" t="s">
        <v>1517</v>
      </c>
      <c r="L2591" s="488" t="s">
        <v>16591</v>
      </c>
      <c r="M2591" s="488" t="s">
        <v>16592</v>
      </c>
      <c r="N2591" s="488" t="s">
        <v>1520</v>
      </c>
      <c r="O2591" s="488" t="s">
        <v>1521</v>
      </c>
      <c r="P2591" s="488" t="s">
        <v>1545</v>
      </c>
      <c r="Q2591" s="488" t="s">
        <v>1523</v>
      </c>
      <c r="R2591" s="495" t="s">
        <v>1524</v>
      </c>
      <c r="S2591" s="494"/>
      <c r="T2591" s="494"/>
      <c r="U2591" s="488" t="s">
        <v>16593</v>
      </c>
      <c r="AB2591" s="488" t="s">
        <v>16594</v>
      </c>
      <c r="AD2591" s="488" t="s">
        <v>16595</v>
      </c>
      <c r="AE2591" s="492">
        <v>626560.0</v>
      </c>
      <c r="AF2591" s="488" t="s">
        <v>1515</v>
      </c>
      <c r="AG2591" s="488" t="s">
        <v>2096</v>
      </c>
      <c r="AH2591" s="492">
        <v>32.0</v>
      </c>
      <c r="AI2591" s="494"/>
      <c r="AJ2591" s="495" t="b">
        <v>0</v>
      </c>
      <c r="AK2591" s="495" t="s">
        <v>1524</v>
      </c>
      <c r="AL2591" s="495" t="s">
        <v>1524</v>
      </c>
      <c r="AM2591" s="488" t="s">
        <v>16596</v>
      </c>
      <c r="AP2591" s="494"/>
      <c r="AQ2591" s="494"/>
      <c r="AR2591" s="494"/>
      <c r="AS2591" s="494"/>
      <c r="AT2591" s="488" t="s">
        <v>1529</v>
      </c>
      <c r="AU2591" s="492">
        <v>1043.0</v>
      </c>
      <c r="AV2591" s="492">
        <v>6.0</v>
      </c>
      <c r="AW2591" s="492">
        <v>2030.0</v>
      </c>
      <c r="AX2591" s="488" t="s">
        <v>1549</v>
      </c>
      <c r="AY2591" s="497"/>
      <c r="AZ2591" s="488" t="s">
        <v>1531</v>
      </c>
    </row>
    <row r="2592" hidden="1">
      <c r="A2592" s="488" t="s">
        <v>16597</v>
      </c>
      <c r="B2592" s="488" t="s">
        <v>16598</v>
      </c>
      <c r="C2592" s="488" t="s">
        <v>1513</v>
      </c>
      <c r="D2592" s="488" t="s">
        <v>1514</v>
      </c>
      <c r="E2592" s="491">
        <v>45820.299305555556</v>
      </c>
      <c r="F2592" s="492">
        <v>19800.0</v>
      </c>
      <c r="G2592" s="488" t="s">
        <v>1515</v>
      </c>
      <c r="H2592" s="492">
        <v>19800.0</v>
      </c>
      <c r="I2592" s="488" t="s">
        <v>1515</v>
      </c>
      <c r="J2592" s="488" t="s">
        <v>1516</v>
      </c>
      <c r="K2592" s="488" t="s">
        <v>1517</v>
      </c>
      <c r="L2592" s="488" t="s">
        <v>16599</v>
      </c>
      <c r="M2592" s="488" t="s">
        <v>16599</v>
      </c>
      <c r="N2592" s="488" t="s">
        <v>1520</v>
      </c>
      <c r="O2592" s="488" t="s">
        <v>1521</v>
      </c>
      <c r="P2592" s="488" t="s">
        <v>1522</v>
      </c>
      <c r="Q2592" s="488" t="s">
        <v>1523</v>
      </c>
      <c r="R2592" s="495" t="s">
        <v>1524</v>
      </c>
      <c r="S2592" s="494"/>
      <c r="T2592" s="494"/>
      <c r="U2592" s="488" t="s">
        <v>16600</v>
      </c>
      <c r="AB2592" s="488" t="s">
        <v>16601</v>
      </c>
      <c r="AD2592" s="488" t="s">
        <v>16602</v>
      </c>
      <c r="AE2592" s="492">
        <v>415800.0</v>
      </c>
      <c r="AF2592" s="488" t="s">
        <v>1515</v>
      </c>
      <c r="AG2592" s="488" t="s">
        <v>2096</v>
      </c>
      <c r="AH2592" s="492">
        <v>21.0</v>
      </c>
      <c r="AI2592" s="494"/>
      <c r="AJ2592" s="488" t="s">
        <v>1527</v>
      </c>
      <c r="AK2592" s="495" t="s">
        <v>1524</v>
      </c>
      <c r="AL2592" s="495" t="s">
        <v>1524</v>
      </c>
      <c r="AM2592" s="488" t="s">
        <v>16603</v>
      </c>
      <c r="AP2592" s="494"/>
      <c r="AQ2592" s="494"/>
      <c r="AR2592" s="494"/>
      <c r="AS2592" s="494"/>
      <c r="AT2592" s="488" t="s">
        <v>1529</v>
      </c>
      <c r="AU2592" s="492">
        <v>341.0</v>
      </c>
      <c r="AV2592" s="492">
        <v>3.0</v>
      </c>
      <c r="AW2592" s="492">
        <v>2027.0</v>
      </c>
      <c r="AX2592" s="497"/>
      <c r="AY2592" s="488" t="s">
        <v>1868</v>
      </c>
      <c r="AZ2592" s="488" t="s">
        <v>1531</v>
      </c>
    </row>
    <row r="2593" hidden="1">
      <c r="A2593" s="488" t="s">
        <v>16604</v>
      </c>
      <c r="B2593" s="488" t="s">
        <v>16605</v>
      </c>
      <c r="C2593" s="488" t="s">
        <v>1513</v>
      </c>
      <c r="D2593" s="488" t="s">
        <v>1514</v>
      </c>
      <c r="E2593" s="491">
        <v>45820.299305555556</v>
      </c>
      <c r="F2593" s="492">
        <v>32780.0</v>
      </c>
      <c r="G2593" s="488" t="s">
        <v>1515</v>
      </c>
      <c r="H2593" s="492">
        <v>32780.0</v>
      </c>
      <c r="I2593" s="488" t="s">
        <v>1515</v>
      </c>
      <c r="J2593" s="488" t="s">
        <v>1516</v>
      </c>
      <c r="K2593" s="488" t="s">
        <v>1517</v>
      </c>
      <c r="L2593" s="488" t="s">
        <v>16606</v>
      </c>
      <c r="M2593" s="488" t="s">
        <v>16606</v>
      </c>
      <c r="N2593" s="488" t="s">
        <v>1520</v>
      </c>
      <c r="O2593" s="488" t="s">
        <v>1521</v>
      </c>
      <c r="P2593" s="488" t="s">
        <v>1522</v>
      </c>
      <c r="Q2593" s="488" t="s">
        <v>1523</v>
      </c>
      <c r="R2593" s="495" t="s">
        <v>1524</v>
      </c>
      <c r="S2593" s="494"/>
      <c r="T2593" s="494"/>
      <c r="U2593" s="488" t="s">
        <v>16607</v>
      </c>
      <c r="AB2593" s="488" t="s">
        <v>16601</v>
      </c>
      <c r="AD2593" s="488" t="s">
        <v>16608</v>
      </c>
      <c r="AE2593" s="492">
        <v>1016180.0</v>
      </c>
      <c r="AF2593" s="488" t="s">
        <v>1515</v>
      </c>
      <c r="AG2593" s="488" t="s">
        <v>2096</v>
      </c>
      <c r="AH2593" s="492">
        <v>31.0</v>
      </c>
      <c r="AI2593" s="494"/>
      <c r="AJ2593" s="488" t="s">
        <v>1527</v>
      </c>
      <c r="AK2593" s="495" t="s">
        <v>1524</v>
      </c>
      <c r="AL2593" s="495" t="s">
        <v>1524</v>
      </c>
      <c r="AM2593" s="488" t="s">
        <v>16603</v>
      </c>
      <c r="AP2593" s="494"/>
      <c r="AQ2593" s="494"/>
      <c r="AR2593" s="494"/>
      <c r="AS2593" s="494"/>
      <c r="AT2593" s="488" t="s">
        <v>1529</v>
      </c>
      <c r="AU2593" s="492">
        <v>341.0</v>
      </c>
      <c r="AV2593" s="492">
        <v>3.0</v>
      </c>
      <c r="AW2593" s="492">
        <v>2027.0</v>
      </c>
      <c r="AX2593" s="497"/>
      <c r="AY2593" s="488" t="s">
        <v>1868</v>
      </c>
      <c r="AZ2593" s="488" t="s">
        <v>1531</v>
      </c>
    </row>
    <row r="2594" hidden="1">
      <c r="A2594" s="488" t="s">
        <v>16609</v>
      </c>
      <c r="B2594" s="488" t="s">
        <v>16610</v>
      </c>
      <c r="C2594" s="488" t="s">
        <v>1513</v>
      </c>
      <c r="D2594" s="488" t="s">
        <v>1514</v>
      </c>
      <c r="E2594" s="491">
        <v>45820.29861111111</v>
      </c>
      <c r="F2594" s="492">
        <v>21300.0</v>
      </c>
      <c r="G2594" s="488" t="s">
        <v>1515</v>
      </c>
      <c r="H2594" s="492">
        <v>21300.0</v>
      </c>
      <c r="I2594" s="488" t="s">
        <v>1515</v>
      </c>
      <c r="J2594" s="488" t="s">
        <v>1516</v>
      </c>
      <c r="K2594" s="488" t="s">
        <v>1517</v>
      </c>
      <c r="L2594" s="488" t="s">
        <v>16611</v>
      </c>
      <c r="M2594" s="488" t="s">
        <v>16611</v>
      </c>
      <c r="N2594" s="488" t="s">
        <v>1520</v>
      </c>
      <c r="O2594" s="488" t="s">
        <v>1521</v>
      </c>
      <c r="P2594" s="488" t="s">
        <v>1724</v>
      </c>
      <c r="Q2594" s="488" t="s">
        <v>1523</v>
      </c>
      <c r="R2594" s="495" t="s">
        <v>1524</v>
      </c>
      <c r="S2594" s="494"/>
      <c r="T2594" s="494"/>
      <c r="U2594" s="488" t="s">
        <v>16612</v>
      </c>
      <c r="AB2594" s="488" t="s">
        <v>16613</v>
      </c>
      <c r="AC2594" s="496">
        <v>8.06E9</v>
      </c>
      <c r="AD2594" s="488" t="s">
        <v>16614</v>
      </c>
      <c r="AE2594" s="492">
        <v>681600.0</v>
      </c>
      <c r="AF2594" s="488" t="s">
        <v>1515</v>
      </c>
      <c r="AG2594" s="488" t="s">
        <v>2096</v>
      </c>
      <c r="AH2594" s="492">
        <v>32.0</v>
      </c>
      <c r="AI2594" s="494"/>
      <c r="AJ2594" s="488" t="s">
        <v>1527</v>
      </c>
      <c r="AK2594" s="495" t="s">
        <v>1524</v>
      </c>
      <c r="AL2594" s="495" t="s">
        <v>1524</v>
      </c>
      <c r="AM2594" s="488" t="s">
        <v>16615</v>
      </c>
      <c r="AO2594" s="497"/>
      <c r="AP2594" s="494"/>
      <c r="AQ2594" s="494"/>
      <c r="AR2594" s="494"/>
      <c r="AS2594" s="494"/>
      <c r="AT2594" s="488" t="s">
        <v>1529</v>
      </c>
      <c r="AU2594" s="492">
        <v>7608.0</v>
      </c>
      <c r="AV2594" s="492">
        <v>3.0</v>
      </c>
      <c r="AW2594" s="492">
        <v>2030.0</v>
      </c>
      <c r="AX2594" s="488" t="s">
        <v>1728</v>
      </c>
      <c r="AY2594" s="488" t="s">
        <v>2119</v>
      </c>
      <c r="AZ2594" s="488" t="s">
        <v>1531</v>
      </c>
    </row>
    <row r="2595" hidden="1">
      <c r="A2595" s="488" t="s">
        <v>16616</v>
      </c>
      <c r="B2595" s="488" t="s">
        <v>16617</v>
      </c>
      <c r="C2595" s="488" t="s">
        <v>1513</v>
      </c>
      <c r="D2595" s="488" t="s">
        <v>1514</v>
      </c>
      <c r="E2595" s="491">
        <v>45820.29722222222</v>
      </c>
      <c r="F2595" s="492">
        <v>9800.0</v>
      </c>
      <c r="G2595" s="488" t="s">
        <v>1515</v>
      </c>
      <c r="H2595" s="492">
        <v>9800.0</v>
      </c>
      <c r="I2595" s="488" t="s">
        <v>1515</v>
      </c>
      <c r="J2595" s="488" t="s">
        <v>1516</v>
      </c>
      <c r="K2595" s="488" t="s">
        <v>1517</v>
      </c>
      <c r="L2595" s="488" t="s">
        <v>16618</v>
      </c>
      <c r="M2595" s="488" t="s">
        <v>16619</v>
      </c>
      <c r="N2595" s="488" t="s">
        <v>1520</v>
      </c>
      <c r="O2595" s="488" t="s">
        <v>1521</v>
      </c>
      <c r="P2595" s="488" t="s">
        <v>1545</v>
      </c>
      <c r="Q2595" s="488" t="s">
        <v>1523</v>
      </c>
      <c r="R2595" s="495" t="s">
        <v>1524</v>
      </c>
      <c r="S2595" s="494"/>
      <c r="T2595" s="494"/>
      <c r="U2595" s="488" t="s">
        <v>16620</v>
      </c>
      <c r="AB2595" s="488" t="s">
        <v>16621</v>
      </c>
      <c r="AC2595" s="496">
        <v>9.08E9</v>
      </c>
      <c r="AD2595" s="497"/>
      <c r="AE2595" s="494"/>
      <c r="AF2595" s="494"/>
      <c r="AG2595" s="494"/>
      <c r="AH2595" s="494"/>
      <c r="AI2595" s="494"/>
      <c r="AJ2595" s="488" t="s">
        <v>1527</v>
      </c>
      <c r="AK2595" s="494"/>
      <c r="AL2595" s="494"/>
      <c r="AM2595" s="488" t="s">
        <v>16622</v>
      </c>
      <c r="AO2595" s="497"/>
      <c r="AP2595" s="494"/>
      <c r="AQ2595" s="494"/>
      <c r="AR2595" s="494"/>
      <c r="AS2595" s="494"/>
      <c r="AT2595" s="488" t="s">
        <v>1529</v>
      </c>
      <c r="AU2595" s="492">
        <v>1199.0</v>
      </c>
      <c r="AV2595" s="492">
        <v>6.0</v>
      </c>
      <c r="AW2595" s="492">
        <v>2027.0</v>
      </c>
      <c r="AX2595" s="488" t="s">
        <v>1549</v>
      </c>
      <c r="AY2595" s="488" t="s">
        <v>16623</v>
      </c>
      <c r="AZ2595" s="488" t="s">
        <v>1531</v>
      </c>
    </row>
    <row r="2596" hidden="1">
      <c r="A2596" s="488" t="s">
        <v>16624</v>
      </c>
      <c r="B2596" s="488" t="s">
        <v>16625</v>
      </c>
      <c r="C2596" s="488" t="s">
        <v>1513</v>
      </c>
      <c r="D2596" s="488" t="s">
        <v>1514</v>
      </c>
      <c r="E2596" s="491">
        <v>45820.29583333333</v>
      </c>
      <c r="F2596" s="492">
        <v>9800.0</v>
      </c>
      <c r="G2596" s="488" t="s">
        <v>1515</v>
      </c>
      <c r="H2596" s="492">
        <v>9800.0</v>
      </c>
      <c r="I2596" s="488" t="s">
        <v>1515</v>
      </c>
      <c r="J2596" s="488" t="s">
        <v>1516</v>
      </c>
      <c r="K2596" s="488" t="s">
        <v>1517</v>
      </c>
      <c r="L2596" s="488" t="s">
        <v>16626</v>
      </c>
      <c r="M2596" s="488" t="s">
        <v>16627</v>
      </c>
      <c r="N2596" s="488" t="s">
        <v>1520</v>
      </c>
      <c r="O2596" s="488" t="s">
        <v>1521</v>
      </c>
      <c r="P2596" s="488" t="s">
        <v>1554</v>
      </c>
      <c r="Q2596" s="488" t="s">
        <v>1523</v>
      </c>
      <c r="R2596" s="495" t="s">
        <v>1524</v>
      </c>
      <c r="S2596" s="494"/>
      <c r="T2596" s="494"/>
      <c r="U2596" s="488" t="s">
        <v>16628</v>
      </c>
      <c r="AB2596" s="488" t="s">
        <v>16629</v>
      </c>
      <c r="AC2596" s="496">
        <v>8.06E9</v>
      </c>
      <c r="AD2596" s="497"/>
      <c r="AE2596" s="494"/>
      <c r="AF2596" s="494"/>
      <c r="AG2596" s="494"/>
      <c r="AH2596" s="494"/>
      <c r="AI2596" s="494"/>
      <c r="AJ2596" s="488" t="s">
        <v>1527</v>
      </c>
      <c r="AK2596" s="494"/>
      <c r="AL2596" s="494"/>
      <c r="AM2596" s="488" t="s">
        <v>16630</v>
      </c>
      <c r="AO2596" s="497"/>
      <c r="AP2596" s="494"/>
      <c r="AQ2596" s="494"/>
      <c r="AR2596" s="494"/>
      <c r="AS2596" s="494"/>
      <c r="AT2596" s="488" t="s">
        <v>1558</v>
      </c>
      <c r="AU2596" s="492">
        <v>959.0</v>
      </c>
      <c r="AV2596" s="492">
        <v>10.0</v>
      </c>
      <c r="AW2596" s="492">
        <v>2027.0</v>
      </c>
      <c r="AX2596" s="488" t="s">
        <v>1587</v>
      </c>
      <c r="AY2596" s="488" t="s">
        <v>1588</v>
      </c>
      <c r="AZ2596" s="488" t="s">
        <v>1531</v>
      </c>
    </row>
    <row r="2597" hidden="1">
      <c r="A2597" s="488" t="s">
        <v>16631</v>
      </c>
      <c r="B2597" s="488" t="s">
        <v>16617</v>
      </c>
      <c r="C2597" s="488" t="s">
        <v>1513</v>
      </c>
      <c r="D2597" s="488" t="s">
        <v>1514</v>
      </c>
      <c r="E2597" s="491">
        <v>45820.29305555556</v>
      </c>
      <c r="F2597" s="492">
        <v>2980.0</v>
      </c>
      <c r="G2597" s="488" t="s">
        <v>1515</v>
      </c>
      <c r="H2597" s="492">
        <v>2980.0</v>
      </c>
      <c r="I2597" s="488" t="s">
        <v>1515</v>
      </c>
      <c r="J2597" s="488" t="s">
        <v>1516</v>
      </c>
      <c r="K2597" s="488" t="s">
        <v>1517</v>
      </c>
      <c r="L2597" s="488" t="s">
        <v>16618</v>
      </c>
      <c r="M2597" s="488" t="s">
        <v>16632</v>
      </c>
      <c r="N2597" s="488" t="s">
        <v>1520</v>
      </c>
      <c r="O2597" s="488" t="s">
        <v>1521</v>
      </c>
      <c r="P2597" s="488" t="s">
        <v>1545</v>
      </c>
      <c r="Q2597" s="488" t="s">
        <v>1523</v>
      </c>
      <c r="R2597" s="495" t="s">
        <v>1524</v>
      </c>
      <c r="S2597" s="494"/>
      <c r="T2597" s="494"/>
      <c r="U2597" s="488" t="s">
        <v>16633</v>
      </c>
      <c r="AB2597" s="488" t="s">
        <v>16621</v>
      </c>
      <c r="AC2597" s="496">
        <v>9.08E9</v>
      </c>
      <c r="AD2597" s="497"/>
      <c r="AE2597" s="494"/>
      <c r="AF2597" s="494"/>
      <c r="AG2597" s="494"/>
      <c r="AH2597" s="494"/>
      <c r="AI2597" s="494"/>
      <c r="AJ2597" s="488" t="s">
        <v>1527</v>
      </c>
      <c r="AK2597" s="494"/>
      <c r="AL2597" s="494"/>
      <c r="AM2597" s="488" t="s">
        <v>16622</v>
      </c>
      <c r="AO2597" s="494"/>
      <c r="AP2597" s="494"/>
      <c r="AQ2597" s="494"/>
      <c r="AR2597" s="494"/>
      <c r="AS2597" s="494"/>
      <c r="AT2597" s="488" t="s">
        <v>1529</v>
      </c>
      <c r="AU2597" s="492">
        <v>1199.0</v>
      </c>
      <c r="AV2597" s="492">
        <v>6.0</v>
      </c>
      <c r="AW2597" s="492">
        <v>2027.0</v>
      </c>
      <c r="AX2597" s="488" t="s">
        <v>1549</v>
      </c>
      <c r="AY2597" s="488" t="s">
        <v>16623</v>
      </c>
      <c r="AZ2597" s="488" t="s">
        <v>1531</v>
      </c>
    </row>
    <row r="2598" hidden="1">
      <c r="A2598" s="488" t="s">
        <v>16634</v>
      </c>
      <c r="B2598" s="488" t="s">
        <v>16635</v>
      </c>
      <c r="C2598" s="488" t="s">
        <v>1513</v>
      </c>
      <c r="D2598" s="488" t="s">
        <v>1514</v>
      </c>
      <c r="E2598" s="491">
        <v>45820.290972222225</v>
      </c>
      <c r="F2598" s="492">
        <v>2980.0</v>
      </c>
      <c r="G2598" s="488" t="s">
        <v>1515</v>
      </c>
      <c r="H2598" s="492">
        <v>2980.0</v>
      </c>
      <c r="I2598" s="488" t="s">
        <v>1515</v>
      </c>
      <c r="J2598" s="488" t="s">
        <v>1516</v>
      </c>
      <c r="K2598" s="488" t="s">
        <v>1517</v>
      </c>
      <c r="L2598" s="488" t="s">
        <v>16636</v>
      </c>
      <c r="M2598" s="488" t="s">
        <v>16637</v>
      </c>
      <c r="N2598" s="488" t="s">
        <v>1520</v>
      </c>
      <c r="O2598" s="488" t="s">
        <v>1521</v>
      </c>
      <c r="P2598" s="488" t="s">
        <v>1545</v>
      </c>
      <c r="Q2598" s="488" t="s">
        <v>1523</v>
      </c>
      <c r="R2598" s="495" t="s">
        <v>1524</v>
      </c>
      <c r="S2598" s="494"/>
      <c r="T2598" s="494"/>
      <c r="U2598" s="488" t="s">
        <v>16638</v>
      </c>
      <c r="AB2598" s="488" t="s">
        <v>16639</v>
      </c>
      <c r="AC2598" s="496">
        <v>9.1E9</v>
      </c>
      <c r="AD2598" s="497"/>
      <c r="AE2598" s="497"/>
      <c r="AF2598" s="497"/>
      <c r="AG2598" s="497"/>
      <c r="AH2598" s="497"/>
      <c r="AI2598" s="494"/>
      <c r="AJ2598" s="488" t="s">
        <v>1527</v>
      </c>
      <c r="AK2598" s="497"/>
      <c r="AL2598" s="497"/>
      <c r="AM2598" s="488" t="s">
        <v>16640</v>
      </c>
      <c r="AO2598" s="497"/>
      <c r="AP2598" s="494"/>
      <c r="AQ2598" s="494"/>
      <c r="AR2598" s="494"/>
      <c r="AS2598" s="494"/>
      <c r="AT2598" s="488" t="s">
        <v>1529</v>
      </c>
      <c r="AU2598" s="492">
        <v>1011.0</v>
      </c>
      <c r="AV2598" s="492">
        <v>9.0</v>
      </c>
      <c r="AW2598" s="492">
        <v>2027.0</v>
      </c>
      <c r="AX2598" s="488" t="s">
        <v>1549</v>
      </c>
      <c r="AY2598" s="497"/>
      <c r="AZ2598" s="488" t="s">
        <v>1531</v>
      </c>
    </row>
    <row r="2599" hidden="1">
      <c r="A2599" s="488" t="s">
        <v>16641</v>
      </c>
      <c r="B2599" s="488" t="s">
        <v>16642</v>
      </c>
      <c r="C2599" s="488" t="s">
        <v>1513</v>
      </c>
      <c r="D2599" s="488" t="s">
        <v>1514</v>
      </c>
      <c r="E2599" s="491">
        <v>45820.28333333333</v>
      </c>
      <c r="F2599" s="492">
        <v>2980.0</v>
      </c>
      <c r="G2599" s="488" t="s">
        <v>1515</v>
      </c>
      <c r="H2599" s="492">
        <v>2980.0</v>
      </c>
      <c r="I2599" s="488" t="s">
        <v>1515</v>
      </c>
      <c r="J2599" s="488" t="s">
        <v>1516</v>
      </c>
      <c r="K2599" s="488" t="s">
        <v>1517</v>
      </c>
      <c r="L2599" s="488" t="s">
        <v>16643</v>
      </c>
      <c r="M2599" s="488" t="s">
        <v>16644</v>
      </c>
      <c r="N2599" s="488" t="s">
        <v>1520</v>
      </c>
      <c r="O2599" s="488" t="s">
        <v>1521</v>
      </c>
      <c r="P2599" s="488" t="s">
        <v>1724</v>
      </c>
      <c r="Q2599" s="488" t="s">
        <v>1523</v>
      </c>
      <c r="R2599" s="495" t="s">
        <v>1524</v>
      </c>
      <c r="S2599" s="494"/>
      <c r="T2599" s="494"/>
      <c r="U2599" s="488" t="s">
        <v>16645</v>
      </c>
      <c r="AB2599" s="488" t="s">
        <v>16646</v>
      </c>
      <c r="AC2599" s="496">
        <v>9.1E9</v>
      </c>
      <c r="AD2599" s="497"/>
      <c r="AE2599" s="497"/>
      <c r="AF2599" s="497"/>
      <c r="AG2599" s="497"/>
      <c r="AH2599" s="497"/>
      <c r="AI2599" s="494"/>
      <c r="AJ2599" s="488" t="s">
        <v>1527</v>
      </c>
      <c r="AK2599" s="498"/>
      <c r="AL2599" s="499"/>
      <c r="AM2599" s="488" t="s">
        <v>16647</v>
      </c>
      <c r="AO2599" s="497"/>
      <c r="AP2599" s="494"/>
      <c r="AQ2599" s="494"/>
      <c r="AR2599" s="494"/>
      <c r="AS2599" s="494"/>
      <c r="AT2599" s="488" t="s">
        <v>1529</v>
      </c>
      <c r="AU2599" s="492">
        <v>2211.0</v>
      </c>
      <c r="AV2599" s="492">
        <v>11.0</v>
      </c>
      <c r="AW2599" s="492">
        <v>2029.0</v>
      </c>
      <c r="AX2599" s="488" t="s">
        <v>1728</v>
      </c>
      <c r="AY2599" s="488" t="s">
        <v>2119</v>
      </c>
      <c r="AZ2599" s="488" t="s">
        <v>1531</v>
      </c>
    </row>
    <row r="2600" hidden="1">
      <c r="A2600" s="488" t="s">
        <v>16648</v>
      </c>
      <c r="B2600" s="488" t="s">
        <v>16625</v>
      </c>
      <c r="C2600" s="488" t="s">
        <v>1513</v>
      </c>
      <c r="D2600" s="488" t="s">
        <v>1514</v>
      </c>
      <c r="E2600" s="491">
        <v>45820.27638888889</v>
      </c>
      <c r="F2600" s="492">
        <v>2980.0</v>
      </c>
      <c r="G2600" s="488" t="s">
        <v>1515</v>
      </c>
      <c r="H2600" s="492">
        <v>2980.0</v>
      </c>
      <c r="I2600" s="488" t="s">
        <v>1515</v>
      </c>
      <c r="J2600" s="488" t="s">
        <v>1516</v>
      </c>
      <c r="K2600" s="488" t="s">
        <v>1517</v>
      </c>
      <c r="L2600" s="488" t="s">
        <v>16626</v>
      </c>
      <c r="M2600" s="488" t="s">
        <v>16649</v>
      </c>
      <c r="N2600" s="488" t="s">
        <v>1520</v>
      </c>
      <c r="O2600" s="488" t="s">
        <v>1521</v>
      </c>
      <c r="P2600" s="488" t="s">
        <v>1554</v>
      </c>
      <c r="Q2600" s="488" t="s">
        <v>1523</v>
      </c>
      <c r="R2600" s="495" t="s">
        <v>1524</v>
      </c>
      <c r="S2600" s="494"/>
      <c r="T2600" s="494"/>
      <c r="U2600" s="488" t="s">
        <v>16650</v>
      </c>
      <c r="AB2600" s="488" t="s">
        <v>16629</v>
      </c>
      <c r="AC2600" s="496">
        <v>8.06E9</v>
      </c>
      <c r="AD2600" s="497"/>
      <c r="AE2600" s="497"/>
      <c r="AF2600" s="497"/>
      <c r="AG2600" s="497"/>
      <c r="AH2600" s="497"/>
      <c r="AI2600" s="494"/>
      <c r="AJ2600" s="488" t="s">
        <v>1527</v>
      </c>
      <c r="AK2600" s="498"/>
      <c r="AL2600" s="499"/>
      <c r="AM2600" s="488" t="s">
        <v>16630</v>
      </c>
      <c r="AO2600" s="494"/>
      <c r="AP2600" s="494"/>
      <c r="AQ2600" s="494"/>
      <c r="AR2600" s="494"/>
      <c r="AS2600" s="494"/>
      <c r="AT2600" s="488" t="s">
        <v>1558</v>
      </c>
      <c r="AU2600" s="492">
        <v>959.0</v>
      </c>
      <c r="AV2600" s="492">
        <v>10.0</v>
      </c>
      <c r="AW2600" s="492">
        <v>2027.0</v>
      </c>
      <c r="AX2600" s="488" t="s">
        <v>1587</v>
      </c>
      <c r="AY2600" s="488" t="s">
        <v>1588</v>
      </c>
      <c r="AZ2600" s="488" t="s">
        <v>1531</v>
      </c>
    </row>
    <row r="2601" hidden="1">
      <c r="A2601" s="488" t="s">
        <v>16651</v>
      </c>
      <c r="B2601" s="488" t="s">
        <v>16652</v>
      </c>
      <c r="C2601" s="488" t="s">
        <v>1513</v>
      </c>
      <c r="D2601" s="488" t="s">
        <v>1514</v>
      </c>
      <c r="E2601" s="491">
        <v>45820.263194444444</v>
      </c>
      <c r="F2601" s="492">
        <v>2980.0</v>
      </c>
      <c r="G2601" s="488" t="s">
        <v>1515</v>
      </c>
      <c r="H2601" s="492">
        <v>2980.0</v>
      </c>
      <c r="I2601" s="488" t="s">
        <v>1515</v>
      </c>
      <c r="J2601" s="488" t="s">
        <v>1516</v>
      </c>
      <c r="K2601" s="488" t="s">
        <v>1517</v>
      </c>
      <c r="L2601" s="488" t="s">
        <v>16653</v>
      </c>
      <c r="M2601" s="488" t="s">
        <v>16654</v>
      </c>
      <c r="N2601" s="488" t="s">
        <v>1520</v>
      </c>
      <c r="O2601" s="488" t="s">
        <v>1521</v>
      </c>
      <c r="P2601" s="488" t="s">
        <v>1545</v>
      </c>
      <c r="Q2601" s="488" t="s">
        <v>1523</v>
      </c>
      <c r="R2601" s="495" t="s">
        <v>1524</v>
      </c>
      <c r="S2601" s="494"/>
      <c r="T2601" s="494"/>
      <c r="U2601" s="488" t="s">
        <v>16655</v>
      </c>
      <c r="AB2601" s="488" t="s">
        <v>16656</v>
      </c>
      <c r="AC2601" s="496">
        <v>8.01E9</v>
      </c>
      <c r="AD2601" s="497"/>
      <c r="AE2601" s="497"/>
      <c r="AF2601" s="497"/>
      <c r="AG2601" s="497"/>
      <c r="AH2601" s="497"/>
      <c r="AI2601" s="494"/>
      <c r="AJ2601" s="488" t="s">
        <v>1527</v>
      </c>
      <c r="AK2601" s="498"/>
      <c r="AL2601" s="499"/>
      <c r="AM2601" s="488" t="s">
        <v>16657</v>
      </c>
      <c r="AO2601" s="494"/>
      <c r="AP2601" s="494"/>
      <c r="AQ2601" s="494"/>
      <c r="AR2601" s="494"/>
      <c r="AS2601" s="494"/>
      <c r="AT2601" s="488" t="s">
        <v>1529</v>
      </c>
      <c r="AU2601" s="492">
        <v>6173.0</v>
      </c>
      <c r="AV2601" s="492">
        <v>3.0</v>
      </c>
      <c r="AW2601" s="492">
        <v>2028.0</v>
      </c>
      <c r="AX2601" s="497"/>
      <c r="AY2601" s="488" t="s">
        <v>1652</v>
      </c>
      <c r="AZ2601" s="488" t="s">
        <v>1531</v>
      </c>
    </row>
    <row r="2602" hidden="1">
      <c r="A2602" s="488" t="s">
        <v>16658</v>
      </c>
      <c r="B2602" s="488" t="s">
        <v>16659</v>
      </c>
      <c r="C2602" s="488" t="s">
        <v>1513</v>
      </c>
      <c r="D2602" s="488" t="s">
        <v>1514</v>
      </c>
      <c r="E2602" s="491">
        <v>45820.25902777778</v>
      </c>
      <c r="F2602" s="492">
        <v>2980.0</v>
      </c>
      <c r="G2602" s="488" t="s">
        <v>1515</v>
      </c>
      <c r="H2602" s="492">
        <v>2980.0</v>
      </c>
      <c r="I2602" s="488" t="s">
        <v>1515</v>
      </c>
      <c r="J2602" s="488" t="s">
        <v>1516</v>
      </c>
      <c r="K2602" s="488" t="s">
        <v>1517</v>
      </c>
      <c r="L2602" s="488" t="s">
        <v>16660</v>
      </c>
      <c r="M2602" s="488" t="s">
        <v>16661</v>
      </c>
      <c r="N2602" s="488" t="s">
        <v>1520</v>
      </c>
      <c r="O2602" s="488" t="s">
        <v>1521</v>
      </c>
      <c r="P2602" s="488" t="s">
        <v>1545</v>
      </c>
      <c r="Q2602" s="488" t="s">
        <v>1523</v>
      </c>
      <c r="R2602" s="495" t="s">
        <v>1524</v>
      </c>
      <c r="S2602" s="494"/>
      <c r="T2602" s="494"/>
      <c r="U2602" s="488" t="s">
        <v>16662</v>
      </c>
      <c r="AB2602" s="488" t="s">
        <v>16663</v>
      </c>
      <c r="AC2602" s="496">
        <v>8.04E9</v>
      </c>
      <c r="AD2602" s="497"/>
      <c r="AE2602" s="494"/>
      <c r="AF2602" s="494"/>
      <c r="AG2602" s="494"/>
      <c r="AH2602" s="494"/>
      <c r="AI2602" s="494"/>
      <c r="AJ2602" s="488" t="s">
        <v>1527</v>
      </c>
      <c r="AK2602" s="494"/>
      <c r="AL2602" s="494"/>
      <c r="AM2602" s="488" t="s">
        <v>16664</v>
      </c>
      <c r="AO2602" s="494"/>
      <c r="AP2602" s="494"/>
      <c r="AQ2602" s="494"/>
      <c r="AR2602" s="494"/>
      <c r="AS2602" s="494"/>
      <c r="AT2602" s="488" t="s">
        <v>1529</v>
      </c>
      <c r="AU2602" s="492">
        <v>2641.0</v>
      </c>
      <c r="AV2602" s="492">
        <v>10.0</v>
      </c>
      <c r="AW2602" s="492">
        <v>2028.0</v>
      </c>
      <c r="AX2602" s="497"/>
      <c r="AY2602" s="497"/>
      <c r="AZ2602" s="488" t="s">
        <v>1531</v>
      </c>
    </row>
    <row r="2603" hidden="1">
      <c r="A2603" s="488" t="s">
        <v>16370</v>
      </c>
      <c r="B2603" s="488" t="s">
        <v>16371</v>
      </c>
      <c r="C2603" s="488" t="s">
        <v>1513</v>
      </c>
      <c r="D2603" s="488" t="s">
        <v>1514</v>
      </c>
      <c r="E2603" s="491">
        <v>45820.25625</v>
      </c>
      <c r="F2603" s="492">
        <v>9800.0</v>
      </c>
      <c r="G2603" s="488" t="s">
        <v>1515</v>
      </c>
      <c r="H2603" s="492">
        <v>9800.0</v>
      </c>
      <c r="I2603" s="488" t="s">
        <v>1515</v>
      </c>
      <c r="J2603" s="488" t="s">
        <v>1516</v>
      </c>
      <c r="K2603" s="488" t="s">
        <v>1517</v>
      </c>
      <c r="L2603" s="488" t="s">
        <v>16372</v>
      </c>
      <c r="M2603" s="488" t="s">
        <v>16373</v>
      </c>
      <c r="N2603" s="488" t="s">
        <v>1520</v>
      </c>
      <c r="O2603" s="488" t="s">
        <v>1521</v>
      </c>
      <c r="P2603" s="488" t="s">
        <v>1554</v>
      </c>
      <c r="Q2603" s="488" t="s">
        <v>1523</v>
      </c>
      <c r="R2603" s="495" t="s">
        <v>1524</v>
      </c>
      <c r="S2603" s="494"/>
      <c r="T2603" s="494"/>
      <c r="U2603" s="488" t="s">
        <v>16374</v>
      </c>
      <c r="AB2603" s="488" t="s">
        <v>16375</v>
      </c>
      <c r="AC2603" s="496">
        <v>9.02E9</v>
      </c>
      <c r="AD2603" s="497"/>
      <c r="AE2603" s="494"/>
      <c r="AF2603" s="494"/>
      <c r="AG2603" s="494"/>
      <c r="AH2603" s="494"/>
      <c r="AI2603" s="494"/>
      <c r="AJ2603" s="488" t="s">
        <v>1527</v>
      </c>
      <c r="AK2603" s="494"/>
      <c r="AL2603" s="494"/>
      <c r="AM2603" s="488" t="s">
        <v>16376</v>
      </c>
      <c r="AO2603" s="494"/>
      <c r="AP2603" s="494"/>
      <c r="AQ2603" s="494"/>
      <c r="AR2603" s="494"/>
      <c r="AS2603" s="494"/>
      <c r="AT2603" s="488" t="s">
        <v>1529</v>
      </c>
      <c r="AU2603" s="492">
        <v>9163.0</v>
      </c>
      <c r="AV2603" s="492">
        <v>2.0</v>
      </c>
      <c r="AW2603" s="492">
        <v>2029.0</v>
      </c>
      <c r="AX2603" s="488" t="s">
        <v>1634</v>
      </c>
      <c r="AY2603" s="488" t="s">
        <v>1917</v>
      </c>
      <c r="AZ2603" s="488" t="s">
        <v>1531</v>
      </c>
    </row>
    <row r="2604" hidden="1">
      <c r="A2604" s="488" t="s">
        <v>16665</v>
      </c>
      <c r="B2604" s="488" t="s">
        <v>16371</v>
      </c>
      <c r="C2604" s="488" t="s">
        <v>1513</v>
      </c>
      <c r="D2604" s="488" t="s">
        <v>1514</v>
      </c>
      <c r="E2604" s="491">
        <v>45820.25555555556</v>
      </c>
      <c r="F2604" s="492">
        <v>2980.0</v>
      </c>
      <c r="G2604" s="488" t="s">
        <v>1515</v>
      </c>
      <c r="H2604" s="492">
        <v>2980.0</v>
      </c>
      <c r="I2604" s="488" t="s">
        <v>1515</v>
      </c>
      <c r="J2604" s="488" t="s">
        <v>1516</v>
      </c>
      <c r="K2604" s="488" t="s">
        <v>1517</v>
      </c>
      <c r="L2604" s="488" t="s">
        <v>16372</v>
      </c>
      <c r="M2604" s="488" t="s">
        <v>16666</v>
      </c>
      <c r="N2604" s="488" t="s">
        <v>1520</v>
      </c>
      <c r="O2604" s="488" t="s">
        <v>1521</v>
      </c>
      <c r="P2604" s="488" t="s">
        <v>1554</v>
      </c>
      <c r="Q2604" s="488" t="s">
        <v>1523</v>
      </c>
      <c r="R2604" s="495" t="s">
        <v>1524</v>
      </c>
      <c r="S2604" s="494"/>
      <c r="T2604" s="494"/>
      <c r="U2604" s="488" t="s">
        <v>16667</v>
      </c>
      <c r="AB2604" s="488" t="s">
        <v>16375</v>
      </c>
      <c r="AC2604" s="496">
        <v>9.02E9</v>
      </c>
      <c r="AD2604" s="497"/>
      <c r="AE2604" s="494"/>
      <c r="AF2604" s="494"/>
      <c r="AG2604" s="494"/>
      <c r="AH2604" s="494"/>
      <c r="AI2604" s="494"/>
      <c r="AJ2604" s="488" t="s">
        <v>1527</v>
      </c>
      <c r="AK2604" s="494"/>
      <c r="AL2604" s="494"/>
      <c r="AM2604" s="488" t="s">
        <v>16376</v>
      </c>
      <c r="AO2604" s="494"/>
      <c r="AP2604" s="494"/>
      <c r="AQ2604" s="494"/>
      <c r="AR2604" s="494"/>
      <c r="AS2604" s="494"/>
      <c r="AT2604" s="488" t="s">
        <v>1529</v>
      </c>
      <c r="AU2604" s="492">
        <v>9163.0</v>
      </c>
      <c r="AV2604" s="492">
        <v>2.0</v>
      </c>
      <c r="AW2604" s="492">
        <v>2029.0</v>
      </c>
      <c r="AX2604" s="488" t="s">
        <v>1634</v>
      </c>
      <c r="AY2604" s="488" t="s">
        <v>1917</v>
      </c>
      <c r="AZ2604" s="488" t="s">
        <v>1531</v>
      </c>
    </row>
    <row r="2605" hidden="1">
      <c r="A2605" s="488" t="s">
        <v>16668</v>
      </c>
      <c r="B2605" s="488" t="s">
        <v>16669</v>
      </c>
      <c r="C2605" s="488" t="s">
        <v>1513</v>
      </c>
      <c r="D2605" s="488" t="s">
        <v>1514</v>
      </c>
      <c r="E2605" s="491">
        <v>45820.24791666667</v>
      </c>
      <c r="F2605" s="492">
        <v>2980.0</v>
      </c>
      <c r="G2605" s="488" t="s">
        <v>1515</v>
      </c>
      <c r="H2605" s="492">
        <v>2980.0</v>
      </c>
      <c r="I2605" s="488" t="s">
        <v>1515</v>
      </c>
      <c r="J2605" s="488" t="s">
        <v>1516</v>
      </c>
      <c r="K2605" s="488" t="s">
        <v>1517</v>
      </c>
      <c r="L2605" s="488" t="s">
        <v>16670</v>
      </c>
      <c r="M2605" s="488" t="s">
        <v>16671</v>
      </c>
      <c r="N2605" s="488" t="s">
        <v>1520</v>
      </c>
      <c r="O2605" s="488" t="s">
        <v>1521</v>
      </c>
      <c r="P2605" s="488" t="s">
        <v>1724</v>
      </c>
      <c r="Q2605" s="488" t="s">
        <v>1523</v>
      </c>
      <c r="R2605" s="495" t="s">
        <v>1524</v>
      </c>
      <c r="S2605" s="494"/>
      <c r="T2605" s="494"/>
      <c r="U2605" s="488" t="s">
        <v>16672</v>
      </c>
      <c r="AB2605" s="488" t="s">
        <v>16673</v>
      </c>
      <c r="AC2605" s="496">
        <v>9.04E9</v>
      </c>
      <c r="AD2605" s="497"/>
      <c r="AE2605" s="497"/>
      <c r="AF2605" s="497"/>
      <c r="AG2605" s="497"/>
      <c r="AH2605" s="497"/>
      <c r="AI2605" s="494"/>
      <c r="AJ2605" s="488" t="s">
        <v>1527</v>
      </c>
      <c r="AK2605" s="498"/>
      <c r="AL2605" s="497"/>
      <c r="AM2605" s="488" t="s">
        <v>16674</v>
      </c>
      <c r="AO2605" s="494"/>
      <c r="AP2605" s="494"/>
      <c r="AQ2605" s="494"/>
      <c r="AR2605" s="494"/>
      <c r="AS2605" s="494"/>
      <c r="AT2605" s="488" t="s">
        <v>1529</v>
      </c>
      <c r="AU2605" s="492">
        <v>1024.0</v>
      </c>
      <c r="AV2605" s="492">
        <v>10.0</v>
      </c>
      <c r="AW2605" s="492">
        <v>2029.0</v>
      </c>
      <c r="AX2605" s="488" t="s">
        <v>1728</v>
      </c>
      <c r="AY2605" s="488" t="s">
        <v>1729</v>
      </c>
      <c r="AZ2605" s="488" t="s">
        <v>1531</v>
      </c>
    </row>
    <row r="2606" hidden="1">
      <c r="A2606" s="488" t="s">
        <v>16675</v>
      </c>
      <c r="B2606" s="488" t="s">
        <v>16676</v>
      </c>
      <c r="C2606" s="488" t="s">
        <v>1513</v>
      </c>
      <c r="D2606" s="488" t="s">
        <v>1514</v>
      </c>
      <c r="E2606" s="491">
        <v>45820.24375</v>
      </c>
      <c r="F2606" s="492">
        <v>2980.0</v>
      </c>
      <c r="G2606" s="488" t="s">
        <v>1515</v>
      </c>
      <c r="H2606" s="492">
        <v>2980.0</v>
      </c>
      <c r="I2606" s="488" t="s">
        <v>1515</v>
      </c>
      <c r="J2606" s="488" t="s">
        <v>1516</v>
      </c>
      <c r="K2606" s="488" t="s">
        <v>1517</v>
      </c>
      <c r="L2606" s="488" t="s">
        <v>16677</v>
      </c>
      <c r="M2606" s="488" t="s">
        <v>16678</v>
      </c>
      <c r="N2606" s="488" t="s">
        <v>1520</v>
      </c>
      <c r="O2606" s="488" t="s">
        <v>1521</v>
      </c>
      <c r="P2606" s="488" t="s">
        <v>1724</v>
      </c>
      <c r="Q2606" s="488" t="s">
        <v>1523</v>
      </c>
      <c r="R2606" s="495" t="s">
        <v>1524</v>
      </c>
      <c r="S2606" s="494"/>
      <c r="T2606" s="494"/>
      <c r="U2606" s="488" t="s">
        <v>16679</v>
      </c>
      <c r="AB2606" s="488" t="s">
        <v>16680</v>
      </c>
      <c r="AC2606" s="496">
        <v>9.06E9</v>
      </c>
      <c r="AD2606" s="497"/>
      <c r="AE2606" s="497"/>
      <c r="AF2606" s="497"/>
      <c r="AG2606" s="497"/>
      <c r="AH2606" s="497"/>
      <c r="AI2606" s="494"/>
      <c r="AJ2606" s="488" t="s">
        <v>1527</v>
      </c>
      <c r="AK2606" s="498"/>
      <c r="AL2606" s="499"/>
      <c r="AM2606" s="488" t="s">
        <v>16681</v>
      </c>
      <c r="AP2606" s="494"/>
      <c r="AQ2606" s="494"/>
      <c r="AR2606" s="494"/>
      <c r="AS2606" s="494"/>
      <c r="AT2606" s="488" t="s">
        <v>1529</v>
      </c>
      <c r="AU2606" s="492">
        <v>2009.0</v>
      </c>
      <c r="AV2606" s="492">
        <v>12.0</v>
      </c>
      <c r="AW2606" s="492">
        <v>2025.0</v>
      </c>
      <c r="AX2606" s="488" t="s">
        <v>1728</v>
      </c>
      <c r="AY2606" s="488" t="s">
        <v>1729</v>
      </c>
      <c r="AZ2606" s="488" t="s">
        <v>1531</v>
      </c>
    </row>
    <row r="2607" hidden="1">
      <c r="A2607" s="488" t="s">
        <v>16682</v>
      </c>
      <c r="B2607" s="488" t="s">
        <v>16683</v>
      </c>
      <c r="C2607" s="488" t="s">
        <v>1513</v>
      </c>
      <c r="D2607" s="488" t="s">
        <v>1514</v>
      </c>
      <c r="E2607" s="491">
        <v>45820.23055555556</v>
      </c>
      <c r="F2607" s="492">
        <v>2980.0</v>
      </c>
      <c r="G2607" s="488" t="s">
        <v>1515</v>
      </c>
      <c r="H2607" s="492">
        <v>2980.0</v>
      </c>
      <c r="I2607" s="488" t="s">
        <v>1515</v>
      </c>
      <c r="J2607" s="488" t="s">
        <v>1516</v>
      </c>
      <c r="K2607" s="488" t="s">
        <v>1517</v>
      </c>
      <c r="L2607" s="488" t="s">
        <v>16684</v>
      </c>
      <c r="M2607" s="488" t="s">
        <v>16685</v>
      </c>
      <c r="N2607" s="488" t="s">
        <v>1520</v>
      </c>
      <c r="O2607" s="488" t="s">
        <v>1521</v>
      </c>
      <c r="P2607" s="488" t="s">
        <v>1724</v>
      </c>
      <c r="Q2607" s="488" t="s">
        <v>1523</v>
      </c>
      <c r="R2607" s="495" t="s">
        <v>1524</v>
      </c>
      <c r="S2607" s="494"/>
      <c r="T2607" s="494"/>
      <c r="U2607" s="488" t="s">
        <v>16686</v>
      </c>
      <c r="AB2607" s="488" t="s">
        <v>16687</v>
      </c>
      <c r="AC2607" s="496">
        <v>9.04E9</v>
      </c>
      <c r="AD2607" s="497"/>
      <c r="AE2607" s="497"/>
      <c r="AF2607" s="497"/>
      <c r="AG2607" s="497"/>
      <c r="AH2607" s="497"/>
      <c r="AI2607" s="494"/>
      <c r="AJ2607" s="488" t="s">
        <v>1527</v>
      </c>
      <c r="AK2607" s="498"/>
      <c r="AL2607" s="499"/>
      <c r="AM2607" s="488" t="s">
        <v>16688</v>
      </c>
      <c r="AO2607" s="497"/>
      <c r="AP2607" s="494"/>
      <c r="AQ2607" s="494"/>
      <c r="AR2607" s="494"/>
      <c r="AS2607" s="494"/>
      <c r="AT2607" s="488" t="s">
        <v>1529</v>
      </c>
      <c r="AU2607" s="492">
        <v>1907.0</v>
      </c>
      <c r="AV2607" s="492">
        <v>12.0</v>
      </c>
      <c r="AW2607" s="492">
        <v>2026.0</v>
      </c>
      <c r="AX2607" s="488" t="s">
        <v>1728</v>
      </c>
      <c r="AY2607" s="488" t="s">
        <v>2119</v>
      </c>
      <c r="AZ2607" s="488" t="s">
        <v>1531</v>
      </c>
    </row>
    <row r="2608" hidden="1">
      <c r="A2608" s="488" t="s">
        <v>16689</v>
      </c>
      <c r="B2608" s="488" t="s">
        <v>16690</v>
      </c>
      <c r="C2608" s="488" t="s">
        <v>1513</v>
      </c>
      <c r="D2608" s="488" t="s">
        <v>1514</v>
      </c>
      <c r="E2608" s="491">
        <v>45820.228472222225</v>
      </c>
      <c r="F2608" s="492">
        <v>2980.0</v>
      </c>
      <c r="G2608" s="488" t="s">
        <v>1515</v>
      </c>
      <c r="H2608" s="492">
        <v>2980.0</v>
      </c>
      <c r="I2608" s="488" t="s">
        <v>1515</v>
      </c>
      <c r="J2608" s="488" t="s">
        <v>1516</v>
      </c>
      <c r="K2608" s="488" t="s">
        <v>1517</v>
      </c>
      <c r="L2608" s="488" t="s">
        <v>16691</v>
      </c>
      <c r="M2608" s="488" t="s">
        <v>16692</v>
      </c>
      <c r="N2608" s="488" t="s">
        <v>1520</v>
      </c>
      <c r="O2608" s="488" t="s">
        <v>1521</v>
      </c>
      <c r="P2608" s="488" t="s">
        <v>1554</v>
      </c>
      <c r="Q2608" s="488" t="s">
        <v>1523</v>
      </c>
      <c r="R2608" s="495" t="s">
        <v>1524</v>
      </c>
      <c r="S2608" s="494"/>
      <c r="T2608" s="494"/>
      <c r="U2608" s="488" t="s">
        <v>16693</v>
      </c>
      <c r="AB2608" s="488" t="s">
        <v>16694</v>
      </c>
      <c r="AC2608" s="496">
        <v>8.01E9</v>
      </c>
      <c r="AD2608" s="497"/>
      <c r="AE2608" s="497"/>
      <c r="AF2608" s="497"/>
      <c r="AG2608" s="497"/>
      <c r="AH2608" s="497"/>
      <c r="AI2608" s="494"/>
      <c r="AJ2608" s="488" t="s">
        <v>1527</v>
      </c>
      <c r="AK2608" s="498"/>
      <c r="AL2608" s="499"/>
      <c r="AM2608" s="488" t="s">
        <v>16695</v>
      </c>
      <c r="AO2608" s="494"/>
      <c r="AP2608" s="494"/>
      <c r="AQ2608" s="494"/>
      <c r="AR2608" s="494"/>
      <c r="AS2608" s="494"/>
      <c r="AT2608" s="488" t="s">
        <v>1529</v>
      </c>
      <c r="AU2608" s="492">
        <v>2973.0</v>
      </c>
      <c r="AV2608" s="492">
        <v>4.0</v>
      </c>
      <c r="AW2608" s="492">
        <v>2028.0</v>
      </c>
      <c r="AX2608" s="488" t="s">
        <v>1587</v>
      </c>
      <c r="AY2608" s="488" t="s">
        <v>1588</v>
      </c>
      <c r="AZ2608" s="488" t="s">
        <v>1531</v>
      </c>
    </row>
    <row r="2609" hidden="1">
      <c r="A2609" s="488" t="s">
        <v>16696</v>
      </c>
      <c r="B2609" s="488" t="s">
        <v>16697</v>
      </c>
      <c r="C2609" s="488" t="s">
        <v>1513</v>
      </c>
      <c r="D2609" s="488" t="s">
        <v>1514</v>
      </c>
      <c r="E2609" s="491">
        <v>45820.22083333333</v>
      </c>
      <c r="F2609" s="492">
        <v>2980.0</v>
      </c>
      <c r="G2609" s="488" t="s">
        <v>1515</v>
      </c>
      <c r="H2609" s="492">
        <v>2980.0</v>
      </c>
      <c r="I2609" s="488" t="s">
        <v>1515</v>
      </c>
      <c r="J2609" s="488" t="s">
        <v>1516</v>
      </c>
      <c r="K2609" s="488" t="s">
        <v>1517</v>
      </c>
      <c r="L2609" s="488" t="s">
        <v>16698</v>
      </c>
      <c r="M2609" s="488" t="s">
        <v>16699</v>
      </c>
      <c r="N2609" s="488" t="s">
        <v>1520</v>
      </c>
      <c r="O2609" s="488" t="s">
        <v>1521</v>
      </c>
      <c r="P2609" s="488" t="s">
        <v>1554</v>
      </c>
      <c r="Q2609" s="488" t="s">
        <v>1523</v>
      </c>
      <c r="R2609" s="495" t="s">
        <v>1524</v>
      </c>
      <c r="S2609" s="494"/>
      <c r="T2609" s="494"/>
      <c r="U2609" s="488" t="s">
        <v>16700</v>
      </c>
      <c r="AB2609" s="488" t="s">
        <v>16701</v>
      </c>
      <c r="AC2609" s="496">
        <v>8.05E9</v>
      </c>
      <c r="AD2609" s="497"/>
      <c r="AE2609" s="497"/>
      <c r="AF2609" s="497"/>
      <c r="AG2609" s="497"/>
      <c r="AH2609" s="497"/>
      <c r="AI2609" s="494"/>
      <c r="AJ2609" s="488" t="s">
        <v>1527</v>
      </c>
      <c r="AK2609" s="498"/>
      <c r="AL2609" s="499"/>
      <c r="AM2609" s="488" t="s">
        <v>16702</v>
      </c>
      <c r="AO2609" s="494"/>
      <c r="AP2609" s="494"/>
      <c r="AQ2609" s="494"/>
      <c r="AR2609" s="494"/>
      <c r="AS2609" s="494"/>
      <c r="AT2609" s="488" t="s">
        <v>1529</v>
      </c>
      <c r="AU2609" s="492">
        <v>4833.0</v>
      </c>
      <c r="AV2609" s="492">
        <v>5.0</v>
      </c>
      <c r="AW2609" s="492">
        <v>2028.0</v>
      </c>
      <c r="AX2609" s="488" t="s">
        <v>1587</v>
      </c>
      <c r="AY2609" s="488" t="s">
        <v>1904</v>
      </c>
      <c r="AZ2609" s="488" t="s">
        <v>1531</v>
      </c>
    </row>
    <row r="2610" hidden="1">
      <c r="A2610" s="488" t="s">
        <v>16703</v>
      </c>
      <c r="B2610" s="488" t="s">
        <v>16704</v>
      </c>
      <c r="C2610" s="488" t="s">
        <v>1513</v>
      </c>
      <c r="D2610" s="488" t="s">
        <v>1514</v>
      </c>
      <c r="E2610" s="491">
        <v>45820.22083333333</v>
      </c>
      <c r="F2610" s="492">
        <v>2980.0</v>
      </c>
      <c r="G2610" s="488" t="s">
        <v>1515</v>
      </c>
      <c r="H2610" s="492">
        <v>2980.0</v>
      </c>
      <c r="I2610" s="488" t="s">
        <v>1515</v>
      </c>
      <c r="J2610" s="488" t="s">
        <v>1516</v>
      </c>
      <c r="K2610" s="488" t="s">
        <v>1517</v>
      </c>
      <c r="L2610" s="488" t="s">
        <v>16705</v>
      </c>
      <c r="M2610" s="488" t="s">
        <v>16706</v>
      </c>
      <c r="N2610" s="488" t="s">
        <v>1520</v>
      </c>
      <c r="O2610" s="488" t="s">
        <v>1521</v>
      </c>
      <c r="P2610" s="488" t="s">
        <v>1554</v>
      </c>
      <c r="Q2610" s="488" t="s">
        <v>1523</v>
      </c>
      <c r="R2610" s="495" t="s">
        <v>1524</v>
      </c>
      <c r="S2610" s="494"/>
      <c r="T2610" s="494"/>
      <c r="U2610" s="488" t="s">
        <v>16707</v>
      </c>
      <c r="AB2610" s="488" t="s">
        <v>16708</v>
      </c>
      <c r="AC2610" s="496">
        <v>8.05E9</v>
      </c>
      <c r="AD2610" s="497"/>
      <c r="AE2610" s="497"/>
      <c r="AF2610" s="497"/>
      <c r="AG2610" s="497"/>
      <c r="AH2610" s="497"/>
      <c r="AI2610" s="494"/>
      <c r="AJ2610" s="488" t="s">
        <v>1527</v>
      </c>
      <c r="AK2610" s="498"/>
      <c r="AL2610" s="499"/>
      <c r="AM2610" s="488" t="s">
        <v>16709</v>
      </c>
      <c r="AP2610" s="494"/>
      <c r="AQ2610" s="494"/>
      <c r="AR2610" s="494"/>
      <c r="AS2610" s="494"/>
      <c r="AT2610" s="488" t="s">
        <v>1558</v>
      </c>
      <c r="AU2610" s="492">
        <v>6265.0</v>
      </c>
      <c r="AV2610" s="492">
        <v>7.0</v>
      </c>
      <c r="AW2610" s="492">
        <v>2029.0</v>
      </c>
      <c r="AX2610" s="488" t="s">
        <v>1587</v>
      </c>
      <c r="AY2610" s="488" t="s">
        <v>8546</v>
      </c>
      <c r="AZ2610" s="488" t="s">
        <v>1531</v>
      </c>
    </row>
    <row r="2611" hidden="1">
      <c r="A2611" s="488" t="s">
        <v>16710</v>
      </c>
      <c r="B2611" s="488" t="s">
        <v>16711</v>
      </c>
      <c r="C2611" s="488" t="s">
        <v>1513</v>
      </c>
      <c r="D2611" s="488" t="s">
        <v>1514</v>
      </c>
      <c r="E2611" s="491">
        <v>45820.19375</v>
      </c>
      <c r="F2611" s="492">
        <v>2980.0</v>
      </c>
      <c r="G2611" s="488" t="s">
        <v>1515</v>
      </c>
      <c r="H2611" s="492">
        <v>2980.0</v>
      </c>
      <c r="I2611" s="488" t="s">
        <v>1515</v>
      </c>
      <c r="J2611" s="488" t="s">
        <v>1516</v>
      </c>
      <c r="K2611" s="488" t="s">
        <v>1517</v>
      </c>
      <c r="L2611" s="488" t="s">
        <v>16712</v>
      </c>
      <c r="M2611" s="488" t="s">
        <v>16713</v>
      </c>
      <c r="N2611" s="488" t="s">
        <v>1520</v>
      </c>
      <c r="O2611" s="488" t="s">
        <v>1521</v>
      </c>
      <c r="P2611" s="488" t="s">
        <v>1554</v>
      </c>
      <c r="Q2611" s="488" t="s">
        <v>1523</v>
      </c>
      <c r="R2611" s="495" t="s">
        <v>1524</v>
      </c>
      <c r="S2611" s="494"/>
      <c r="T2611" s="494"/>
      <c r="U2611" s="488" t="s">
        <v>16714</v>
      </c>
      <c r="AB2611" s="488" t="s">
        <v>16715</v>
      </c>
      <c r="AC2611" s="496">
        <v>8.04E9</v>
      </c>
      <c r="AD2611" s="497"/>
      <c r="AE2611" s="497"/>
      <c r="AF2611" s="497"/>
      <c r="AG2611" s="497"/>
      <c r="AH2611" s="497"/>
      <c r="AI2611" s="494"/>
      <c r="AJ2611" s="488" t="s">
        <v>1527</v>
      </c>
      <c r="AK2611" s="498"/>
      <c r="AL2611" s="499"/>
      <c r="AM2611" s="488" t="s">
        <v>16716</v>
      </c>
      <c r="AO2611" s="494"/>
      <c r="AP2611" s="494"/>
      <c r="AQ2611" s="494"/>
      <c r="AR2611" s="494"/>
      <c r="AS2611" s="494"/>
      <c r="AT2611" s="488" t="s">
        <v>1529</v>
      </c>
      <c r="AU2611" s="492">
        <v>8331.0</v>
      </c>
      <c r="AV2611" s="492">
        <v>7.0</v>
      </c>
      <c r="AW2611" s="492">
        <v>2027.0</v>
      </c>
      <c r="AX2611" s="488" t="s">
        <v>1587</v>
      </c>
      <c r="AY2611" s="488" t="s">
        <v>1597</v>
      </c>
      <c r="AZ2611" s="488" t="s">
        <v>1531</v>
      </c>
    </row>
    <row r="2612" hidden="1">
      <c r="A2612" s="488" t="s">
        <v>16717</v>
      </c>
      <c r="B2612" s="488" t="s">
        <v>16718</v>
      </c>
      <c r="C2612" s="488" t="s">
        <v>1513</v>
      </c>
      <c r="D2612" s="488" t="s">
        <v>1514</v>
      </c>
      <c r="E2612" s="491">
        <v>45820.17083333333</v>
      </c>
      <c r="F2612" s="492">
        <v>2980.0</v>
      </c>
      <c r="G2612" s="488" t="s">
        <v>1515</v>
      </c>
      <c r="H2612" s="492">
        <v>2980.0</v>
      </c>
      <c r="I2612" s="488" t="s">
        <v>1515</v>
      </c>
      <c r="J2612" s="488" t="s">
        <v>1516</v>
      </c>
      <c r="K2612" s="488" t="s">
        <v>1517</v>
      </c>
      <c r="L2612" s="488" t="s">
        <v>16719</v>
      </c>
      <c r="M2612" s="488" t="s">
        <v>16720</v>
      </c>
      <c r="N2612" s="488" t="s">
        <v>1520</v>
      </c>
      <c r="O2612" s="488" t="s">
        <v>1521</v>
      </c>
      <c r="P2612" s="488" t="s">
        <v>1554</v>
      </c>
      <c r="Q2612" s="488" t="s">
        <v>1523</v>
      </c>
      <c r="R2612" s="495" t="s">
        <v>1524</v>
      </c>
      <c r="S2612" s="494"/>
      <c r="T2612" s="494"/>
      <c r="U2612" s="488" t="s">
        <v>16721</v>
      </c>
      <c r="AB2612" s="488" t="s">
        <v>16722</v>
      </c>
      <c r="AC2612" s="496">
        <v>8.06E9</v>
      </c>
      <c r="AD2612" s="497"/>
      <c r="AE2612" s="497"/>
      <c r="AF2612" s="497"/>
      <c r="AG2612" s="497"/>
      <c r="AH2612" s="497"/>
      <c r="AI2612" s="494"/>
      <c r="AJ2612" s="488" t="s">
        <v>1527</v>
      </c>
      <c r="AK2612" s="498"/>
      <c r="AL2612" s="499"/>
      <c r="AM2612" s="488" t="s">
        <v>1557</v>
      </c>
      <c r="AO2612" s="494"/>
      <c r="AP2612" s="494"/>
      <c r="AQ2612" s="494"/>
      <c r="AR2612" s="494"/>
      <c r="AS2612" s="494"/>
      <c r="AT2612" s="488" t="s">
        <v>1558</v>
      </c>
      <c r="AU2612" s="492">
        <v>3827.0</v>
      </c>
      <c r="AV2612" s="492">
        <v>5.0</v>
      </c>
      <c r="AW2612" s="492">
        <v>2028.0</v>
      </c>
      <c r="AX2612" s="488" t="s">
        <v>1559</v>
      </c>
      <c r="AY2612" s="488" t="s">
        <v>1560</v>
      </c>
      <c r="AZ2612" s="488" t="s">
        <v>1531</v>
      </c>
    </row>
    <row r="2613" hidden="1">
      <c r="A2613" s="488" t="s">
        <v>16723</v>
      </c>
      <c r="B2613" s="488" t="s">
        <v>16724</v>
      </c>
      <c r="C2613" s="488" t="s">
        <v>1513</v>
      </c>
      <c r="D2613" s="488" t="s">
        <v>1514</v>
      </c>
      <c r="E2613" s="491">
        <v>45820.08194444444</v>
      </c>
      <c r="F2613" s="492">
        <v>2980.0</v>
      </c>
      <c r="G2613" s="488" t="s">
        <v>1515</v>
      </c>
      <c r="H2613" s="492">
        <v>2980.0</v>
      </c>
      <c r="I2613" s="488" t="s">
        <v>1515</v>
      </c>
      <c r="J2613" s="488" t="s">
        <v>1516</v>
      </c>
      <c r="K2613" s="488" t="s">
        <v>1517</v>
      </c>
      <c r="L2613" s="488" t="s">
        <v>16725</v>
      </c>
      <c r="M2613" s="488" t="s">
        <v>16726</v>
      </c>
      <c r="N2613" s="488" t="s">
        <v>1520</v>
      </c>
      <c r="O2613" s="488" t="s">
        <v>1521</v>
      </c>
      <c r="P2613" s="488" t="s">
        <v>1545</v>
      </c>
      <c r="Q2613" s="488" t="s">
        <v>1523</v>
      </c>
      <c r="R2613" s="495" t="s">
        <v>1524</v>
      </c>
      <c r="S2613" s="494"/>
      <c r="T2613" s="494"/>
      <c r="U2613" s="488" t="s">
        <v>8936</v>
      </c>
      <c r="AB2613" s="488" t="s">
        <v>16727</v>
      </c>
      <c r="AC2613" s="496">
        <v>8.04E9</v>
      </c>
      <c r="AD2613" s="497"/>
      <c r="AE2613" s="497"/>
      <c r="AF2613" s="497"/>
      <c r="AG2613" s="497"/>
      <c r="AH2613" s="497"/>
      <c r="AI2613" s="494"/>
      <c r="AJ2613" s="488" t="s">
        <v>1527</v>
      </c>
      <c r="AK2613" s="498"/>
      <c r="AL2613" s="499"/>
      <c r="AM2613" s="488" t="s">
        <v>16728</v>
      </c>
      <c r="AO2613" s="494"/>
      <c r="AP2613" s="494"/>
      <c r="AQ2613" s="494"/>
      <c r="AR2613" s="494"/>
      <c r="AS2613" s="494"/>
      <c r="AT2613" s="488" t="s">
        <v>1529</v>
      </c>
      <c r="AU2613" s="492">
        <v>1017.0</v>
      </c>
      <c r="AV2613" s="492">
        <v>1.0</v>
      </c>
      <c r="AW2613" s="492">
        <v>2028.0</v>
      </c>
      <c r="AX2613" s="497"/>
      <c r="AY2613" s="488" t="s">
        <v>1652</v>
      </c>
      <c r="AZ2613" s="488" t="s">
        <v>1531</v>
      </c>
    </row>
    <row r="2614" hidden="1">
      <c r="A2614" s="488" t="s">
        <v>16729</v>
      </c>
      <c r="B2614" s="488" t="s">
        <v>16730</v>
      </c>
      <c r="C2614" s="488" t="s">
        <v>1513</v>
      </c>
      <c r="D2614" s="488" t="s">
        <v>1514</v>
      </c>
      <c r="E2614" s="491">
        <v>45819.99513888889</v>
      </c>
      <c r="F2614" s="492">
        <v>9800.0</v>
      </c>
      <c r="G2614" s="488" t="s">
        <v>1515</v>
      </c>
      <c r="H2614" s="492">
        <v>9800.0</v>
      </c>
      <c r="I2614" s="488" t="s">
        <v>1515</v>
      </c>
      <c r="J2614" s="488" t="s">
        <v>1516</v>
      </c>
      <c r="K2614" s="488" t="s">
        <v>1517</v>
      </c>
      <c r="L2614" s="488" t="s">
        <v>16731</v>
      </c>
      <c r="M2614" s="488" t="s">
        <v>16732</v>
      </c>
      <c r="N2614" s="488" t="s">
        <v>1520</v>
      </c>
      <c r="O2614" s="488" t="s">
        <v>1521</v>
      </c>
      <c r="P2614" s="488" t="s">
        <v>1554</v>
      </c>
      <c r="Q2614" s="488" t="s">
        <v>1523</v>
      </c>
      <c r="R2614" s="495" t="s">
        <v>1524</v>
      </c>
      <c r="S2614" s="494"/>
      <c r="T2614" s="494"/>
      <c r="U2614" s="488" t="s">
        <v>16733</v>
      </c>
      <c r="AB2614" s="488" t="s">
        <v>16734</v>
      </c>
      <c r="AC2614" s="496">
        <v>9.09E9</v>
      </c>
      <c r="AD2614" s="497"/>
      <c r="AE2614" s="497"/>
      <c r="AF2614" s="497"/>
      <c r="AG2614" s="497"/>
      <c r="AH2614" s="497"/>
      <c r="AI2614" s="494"/>
      <c r="AJ2614" s="488" t="s">
        <v>1527</v>
      </c>
      <c r="AK2614" s="498"/>
      <c r="AL2614" s="499"/>
      <c r="AM2614" s="488" t="s">
        <v>16735</v>
      </c>
      <c r="AO2614" s="494"/>
      <c r="AP2614" s="494"/>
      <c r="AQ2614" s="494"/>
      <c r="AR2614" s="494"/>
      <c r="AS2614" s="494"/>
      <c r="AT2614" s="488" t="s">
        <v>1529</v>
      </c>
      <c r="AU2614" s="492">
        <v>2959.0</v>
      </c>
      <c r="AV2614" s="492">
        <v>9.0</v>
      </c>
      <c r="AW2614" s="492">
        <v>2030.0</v>
      </c>
      <c r="AX2614" s="488" t="s">
        <v>1539</v>
      </c>
      <c r="AY2614" s="488" t="s">
        <v>1831</v>
      </c>
      <c r="AZ2614" s="488" t="s">
        <v>1531</v>
      </c>
    </row>
    <row r="2615" hidden="1">
      <c r="A2615" s="488" t="s">
        <v>16736</v>
      </c>
      <c r="B2615" s="488" t="s">
        <v>16737</v>
      </c>
      <c r="C2615" s="488" t="s">
        <v>1513</v>
      </c>
      <c r="D2615" s="488" t="s">
        <v>1514</v>
      </c>
      <c r="E2615" s="491">
        <v>45819.99375</v>
      </c>
      <c r="F2615" s="492">
        <v>9800.0</v>
      </c>
      <c r="G2615" s="488" t="s">
        <v>1515</v>
      </c>
      <c r="H2615" s="492">
        <v>9800.0</v>
      </c>
      <c r="I2615" s="488" t="s">
        <v>1515</v>
      </c>
      <c r="J2615" s="488" t="s">
        <v>1516</v>
      </c>
      <c r="K2615" s="488" t="s">
        <v>1517</v>
      </c>
      <c r="L2615" s="488" t="s">
        <v>16738</v>
      </c>
      <c r="M2615" s="488" t="s">
        <v>16739</v>
      </c>
      <c r="N2615" s="488" t="s">
        <v>1520</v>
      </c>
      <c r="O2615" s="488" t="s">
        <v>1521</v>
      </c>
      <c r="P2615" s="488" t="s">
        <v>1554</v>
      </c>
      <c r="Q2615" s="488" t="s">
        <v>1523</v>
      </c>
      <c r="R2615" s="495" t="s">
        <v>1524</v>
      </c>
      <c r="S2615" s="494"/>
      <c r="T2615" s="494"/>
      <c r="U2615" s="488" t="s">
        <v>16740</v>
      </c>
      <c r="AB2615" s="488" t="s">
        <v>16741</v>
      </c>
      <c r="AC2615" s="496">
        <v>8.09E9</v>
      </c>
      <c r="AD2615" s="497"/>
      <c r="AE2615" s="497"/>
      <c r="AF2615" s="497"/>
      <c r="AG2615" s="497"/>
      <c r="AH2615" s="497"/>
      <c r="AI2615" s="494"/>
      <c r="AJ2615" s="488" t="s">
        <v>1527</v>
      </c>
      <c r="AK2615" s="498"/>
      <c r="AL2615" s="499"/>
      <c r="AM2615" s="488" t="s">
        <v>16742</v>
      </c>
      <c r="AP2615" s="494"/>
      <c r="AQ2615" s="494"/>
      <c r="AR2615" s="494"/>
      <c r="AS2615" s="494"/>
      <c r="AT2615" s="488" t="s">
        <v>1529</v>
      </c>
      <c r="AU2615" s="492">
        <v>127.0</v>
      </c>
      <c r="AV2615" s="492">
        <v>2.0</v>
      </c>
      <c r="AW2615" s="492">
        <v>2027.0</v>
      </c>
      <c r="AX2615" s="488" t="s">
        <v>1587</v>
      </c>
      <c r="AY2615" s="488" t="s">
        <v>1588</v>
      </c>
      <c r="AZ2615" s="488" t="s">
        <v>1531</v>
      </c>
    </row>
    <row r="2616" hidden="1">
      <c r="A2616" s="488" t="s">
        <v>16743</v>
      </c>
      <c r="B2616" s="488" t="s">
        <v>16744</v>
      </c>
      <c r="C2616" s="488" t="s">
        <v>1513</v>
      </c>
      <c r="D2616" s="488" t="s">
        <v>1514</v>
      </c>
      <c r="E2616" s="491">
        <v>45819.9875</v>
      </c>
      <c r="F2616" s="492">
        <v>2980.0</v>
      </c>
      <c r="G2616" s="488" t="s">
        <v>1515</v>
      </c>
      <c r="H2616" s="492">
        <v>2980.0</v>
      </c>
      <c r="I2616" s="488" t="s">
        <v>1515</v>
      </c>
      <c r="J2616" s="488" t="s">
        <v>1516</v>
      </c>
      <c r="K2616" s="488" t="s">
        <v>1517</v>
      </c>
      <c r="L2616" s="488" t="s">
        <v>16745</v>
      </c>
      <c r="M2616" s="488" t="s">
        <v>16746</v>
      </c>
      <c r="N2616" s="488" t="s">
        <v>1520</v>
      </c>
      <c r="O2616" s="488" t="s">
        <v>1521</v>
      </c>
      <c r="P2616" s="488" t="s">
        <v>1545</v>
      </c>
      <c r="Q2616" s="488" t="s">
        <v>1523</v>
      </c>
      <c r="R2616" s="495" t="s">
        <v>1524</v>
      </c>
      <c r="S2616" s="494"/>
      <c r="T2616" s="494"/>
      <c r="U2616" s="488" t="s">
        <v>16747</v>
      </c>
      <c r="AB2616" s="488" t="s">
        <v>16748</v>
      </c>
      <c r="AC2616" s="496">
        <v>9.06E9</v>
      </c>
      <c r="AD2616" s="497"/>
      <c r="AE2616" s="497"/>
      <c r="AF2616" s="497"/>
      <c r="AG2616" s="497"/>
      <c r="AH2616" s="497"/>
      <c r="AI2616" s="494"/>
      <c r="AJ2616" s="488" t="s">
        <v>1527</v>
      </c>
      <c r="AK2616" s="498"/>
      <c r="AL2616" s="499"/>
      <c r="AM2616" s="488" t="s">
        <v>16749</v>
      </c>
      <c r="AP2616" s="494"/>
      <c r="AQ2616" s="494"/>
      <c r="AR2616" s="494"/>
      <c r="AS2616" s="494"/>
      <c r="AT2616" s="488" t="s">
        <v>1529</v>
      </c>
      <c r="AU2616" s="492">
        <v>1405.0</v>
      </c>
      <c r="AV2616" s="492">
        <v>9.0</v>
      </c>
      <c r="AW2616" s="492">
        <v>2027.0</v>
      </c>
      <c r="AX2616" s="488" t="s">
        <v>1549</v>
      </c>
      <c r="AY2616" s="488" t="s">
        <v>3113</v>
      </c>
      <c r="AZ2616" s="488" t="s">
        <v>1531</v>
      </c>
    </row>
    <row r="2617" hidden="1">
      <c r="A2617" s="488" t="s">
        <v>16750</v>
      </c>
      <c r="B2617" s="488" t="s">
        <v>16730</v>
      </c>
      <c r="C2617" s="488" t="s">
        <v>1513</v>
      </c>
      <c r="D2617" s="488" t="s">
        <v>1514</v>
      </c>
      <c r="E2617" s="491">
        <v>45819.986805555556</v>
      </c>
      <c r="F2617" s="492">
        <v>2980.0</v>
      </c>
      <c r="G2617" s="488" t="s">
        <v>1515</v>
      </c>
      <c r="H2617" s="492">
        <v>2980.0</v>
      </c>
      <c r="I2617" s="488" t="s">
        <v>1515</v>
      </c>
      <c r="J2617" s="488" t="s">
        <v>1516</v>
      </c>
      <c r="K2617" s="488" t="s">
        <v>1517</v>
      </c>
      <c r="L2617" s="488" t="s">
        <v>16731</v>
      </c>
      <c r="M2617" s="488" t="s">
        <v>16751</v>
      </c>
      <c r="N2617" s="488" t="s">
        <v>1520</v>
      </c>
      <c r="O2617" s="488" t="s">
        <v>1521</v>
      </c>
      <c r="P2617" s="488" t="s">
        <v>1554</v>
      </c>
      <c r="Q2617" s="488" t="s">
        <v>1523</v>
      </c>
      <c r="R2617" s="495" t="s">
        <v>1524</v>
      </c>
      <c r="S2617" s="494"/>
      <c r="T2617" s="494"/>
      <c r="U2617" s="488" t="s">
        <v>16752</v>
      </c>
      <c r="AB2617" s="488" t="s">
        <v>16734</v>
      </c>
      <c r="AC2617" s="496">
        <v>9.09E9</v>
      </c>
      <c r="AD2617" s="497"/>
      <c r="AE2617" s="494"/>
      <c r="AF2617" s="494"/>
      <c r="AG2617" s="494"/>
      <c r="AH2617" s="494"/>
      <c r="AI2617" s="494"/>
      <c r="AJ2617" s="488" t="s">
        <v>1527</v>
      </c>
      <c r="AK2617" s="494"/>
      <c r="AL2617" s="494"/>
      <c r="AM2617" s="488" t="s">
        <v>16735</v>
      </c>
      <c r="AO2617" s="494"/>
      <c r="AP2617" s="494"/>
      <c r="AQ2617" s="494"/>
      <c r="AR2617" s="494"/>
      <c r="AS2617" s="494"/>
      <c r="AT2617" s="488" t="s">
        <v>1529</v>
      </c>
      <c r="AU2617" s="492">
        <v>2959.0</v>
      </c>
      <c r="AV2617" s="492">
        <v>9.0</v>
      </c>
      <c r="AW2617" s="492">
        <v>2030.0</v>
      </c>
      <c r="AX2617" s="488" t="s">
        <v>1539</v>
      </c>
      <c r="AY2617" s="488" t="s">
        <v>1831</v>
      </c>
      <c r="AZ2617" s="488" t="s">
        <v>1531</v>
      </c>
    </row>
    <row r="2618" hidden="1">
      <c r="A2618" s="488" t="s">
        <v>16753</v>
      </c>
      <c r="B2618" s="488" t="s">
        <v>16737</v>
      </c>
      <c r="C2618" s="488" t="s">
        <v>1513</v>
      </c>
      <c r="D2618" s="488" t="s">
        <v>1514</v>
      </c>
      <c r="E2618" s="491">
        <v>45819.986805555556</v>
      </c>
      <c r="F2618" s="492">
        <v>2980.0</v>
      </c>
      <c r="G2618" s="488" t="s">
        <v>1515</v>
      </c>
      <c r="H2618" s="492">
        <v>2980.0</v>
      </c>
      <c r="I2618" s="488" t="s">
        <v>1515</v>
      </c>
      <c r="J2618" s="488" t="s">
        <v>1516</v>
      </c>
      <c r="K2618" s="488" t="s">
        <v>1517</v>
      </c>
      <c r="L2618" s="488" t="s">
        <v>16738</v>
      </c>
      <c r="M2618" s="488" t="s">
        <v>16754</v>
      </c>
      <c r="N2618" s="488" t="s">
        <v>1520</v>
      </c>
      <c r="O2618" s="488" t="s">
        <v>1521</v>
      </c>
      <c r="P2618" s="488" t="s">
        <v>1554</v>
      </c>
      <c r="Q2618" s="488" t="s">
        <v>1523</v>
      </c>
      <c r="R2618" s="495" t="s">
        <v>1524</v>
      </c>
      <c r="S2618" s="494"/>
      <c r="T2618" s="494"/>
      <c r="U2618" s="488" t="s">
        <v>16755</v>
      </c>
      <c r="AB2618" s="488" t="s">
        <v>16741</v>
      </c>
      <c r="AC2618" s="496">
        <v>8.09E9</v>
      </c>
      <c r="AD2618" s="497"/>
      <c r="AE2618" s="494"/>
      <c r="AF2618" s="494"/>
      <c r="AG2618" s="494"/>
      <c r="AH2618" s="494"/>
      <c r="AI2618" s="494"/>
      <c r="AJ2618" s="488" t="s">
        <v>1527</v>
      </c>
      <c r="AK2618" s="494"/>
      <c r="AL2618" s="494"/>
      <c r="AM2618" s="488" t="s">
        <v>16742</v>
      </c>
      <c r="AP2618" s="494"/>
      <c r="AQ2618" s="494"/>
      <c r="AR2618" s="494"/>
      <c r="AS2618" s="494"/>
      <c r="AT2618" s="488" t="s">
        <v>1529</v>
      </c>
      <c r="AU2618" s="492">
        <v>127.0</v>
      </c>
      <c r="AV2618" s="492">
        <v>2.0</v>
      </c>
      <c r="AW2618" s="492">
        <v>2027.0</v>
      </c>
      <c r="AX2618" s="488" t="s">
        <v>1587</v>
      </c>
      <c r="AY2618" s="488" t="s">
        <v>1588</v>
      </c>
      <c r="AZ2618" s="488" t="s">
        <v>1531</v>
      </c>
    </row>
    <row r="2619" hidden="1">
      <c r="A2619" s="488" t="s">
        <v>16756</v>
      </c>
      <c r="B2619" s="488" t="s">
        <v>16757</v>
      </c>
      <c r="C2619" s="488" t="s">
        <v>1513</v>
      </c>
      <c r="D2619" s="488" t="s">
        <v>1514</v>
      </c>
      <c r="E2619" s="491">
        <v>45819.986805555556</v>
      </c>
      <c r="F2619" s="492">
        <v>14940.0</v>
      </c>
      <c r="G2619" s="488" t="s">
        <v>1515</v>
      </c>
      <c r="H2619" s="492">
        <v>14940.0</v>
      </c>
      <c r="I2619" s="488" t="s">
        <v>1515</v>
      </c>
      <c r="J2619" s="488" t="s">
        <v>1516</v>
      </c>
      <c r="K2619" s="488" t="s">
        <v>1517</v>
      </c>
      <c r="L2619" s="488" t="s">
        <v>16758</v>
      </c>
      <c r="M2619" s="488" t="s">
        <v>16759</v>
      </c>
      <c r="N2619" s="488" t="s">
        <v>1520</v>
      </c>
      <c r="O2619" s="488" t="s">
        <v>1521</v>
      </c>
      <c r="P2619" s="488" t="s">
        <v>1724</v>
      </c>
      <c r="Q2619" s="488" t="s">
        <v>1523</v>
      </c>
      <c r="R2619" s="495" t="s">
        <v>1524</v>
      </c>
      <c r="S2619" s="494"/>
      <c r="T2619" s="494"/>
      <c r="U2619" s="488" t="s">
        <v>16760</v>
      </c>
      <c r="AB2619" s="488" t="s">
        <v>16761</v>
      </c>
      <c r="AC2619" s="496">
        <v>9.03E9</v>
      </c>
      <c r="AD2619" s="488" t="s">
        <v>16762</v>
      </c>
      <c r="AE2619" s="492">
        <v>44820.0</v>
      </c>
      <c r="AF2619" s="488" t="s">
        <v>1515</v>
      </c>
      <c r="AG2619" s="488" t="s">
        <v>2096</v>
      </c>
      <c r="AH2619" s="492">
        <v>3.0</v>
      </c>
      <c r="AI2619" s="494"/>
      <c r="AJ2619" s="488" t="s">
        <v>1527</v>
      </c>
      <c r="AK2619" s="495" t="s">
        <v>1524</v>
      </c>
      <c r="AL2619" s="495" t="s">
        <v>1524</v>
      </c>
      <c r="AM2619" s="488" t="s">
        <v>8692</v>
      </c>
      <c r="AP2619" s="494"/>
      <c r="AQ2619" s="494"/>
      <c r="AR2619" s="494"/>
      <c r="AS2619" s="494"/>
      <c r="AT2619" s="488" t="s">
        <v>1529</v>
      </c>
      <c r="AU2619" s="492">
        <v>2001.0</v>
      </c>
      <c r="AV2619" s="492">
        <v>1.0</v>
      </c>
      <c r="AW2619" s="492">
        <v>2029.0</v>
      </c>
      <c r="AX2619" s="488" t="s">
        <v>1728</v>
      </c>
      <c r="AY2619" s="488" t="s">
        <v>1729</v>
      </c>
      <c r="AZ2619" s="488" t="s">
        <v>1531</v>
      </c>
    </row>
    <row r="2620" hidden="1">
      <c r="A2620" s="488" t="s">
        <v>16763</v>
      </c>
      <c r="B2620" s="488" t="s">
        <v>16764</v>
      </c>
      <c r="C2620" s="488" t="s">
        <v>1513</v>
      </c>
      <c r="D2620" s="488" t="s">
        <v>1514</v>
      </c>
      <c r="E2620" s="491">
        <v>45819.972916666666</v>
      </c>
      <c r="F2620" s="492">
        <v>9800.0</v>
      </c>
      <c r="G2620" s="488" t="s">
        <v>1515</v>
      </c>
      <c r="H2620" s="492">
        <v>9800.0</v>
      </c>
      <c r="I2620" s="488" t="s">
        <v>1515</v>
      </c>
      <c r="J2620" s="488" t="s">
        <v>1516</v>
      </c>
      <c r="K2620" s="488" t="s">
        <v>1517</v>
      </c>
      <c r="L2620" s="488" t="s">
        <v>13348</v>
      </c>
      <c r="M2620" s="488" t="s">
        <v>16765</v>
      </c>
      <c r="N2620" s="488" t="s">
        <v>1520</v>
      </c>
      <c r="O2620" s="488" t="s">
        <v>1521</v>
      </c>
      <c r="P2620" s="488" t="s">
        <v>1545</v>
      </c>
      <c r="Q2620" s="488" t="s">
        <v>1523</v>
      </c>
      <c r="R2620" s="495" t="s">
        <v>1524</v>
      </c>
      <c r="S2620" s="494"/>
      <c r="T2620" s="494"/>
      <c r="U2620" s="488" t="s">
        <v>16766</v>
      </c>
      <c r="AB2620" s="488" t="s">
        <v>13351</v>
      </c>
      <c r="AC2620" s="496">
        <v>7.06E9</v>
      </c>
      <c r="AD2620" s="497"/>
      <c r="AE2620" s="494"/>
      <c r="AF2620" s="494"/>
      <c r="AG2620" s="494"/>
      <c r="AH2620" s="494"/>
      <c r="AI2620" s="494"/>
      <c r="AJ2620" s="488" t="s">
        <v>1527</v>
      </c>
      <c r="AK2620" s="494"/>
      <c r="AL2620" s="494"/>
      <c r="AM2620" s="488" t="s">
        <v>13352</v>
      </c>
      <c r="AO2620" s="497"/>
      <c r="AP2620" s="494"/>
      <c r="AQ2620" s="494"/>
      <c r="AR2620" s="494"/>
      <c r="AS2620" s="494"/>
      <c r="AT2620" s="488" t="s">
        <v>1529</v>
      </c>
      <c r="AU2620" s="492">
        <v>4622.0</v>
      </c>
      <c r="AV2620" s="492">
        <v>2.0</v>
      </c>
      <c r="AW2620" s="492">
        <v>2028.0</v>
      </c>
      <c r="AX2620" s="488" t="s">
        <v>1549</v>
      </c>
      <c r="AY2620" s="488" t="s">
        <v>5758</v>
      </c>
      <c r="AZ2620" s="488" t="s">
        <v>1531</v>
      </c>
    </row>
    <row r="2621" hidden="1">
      <c r="A2621" s="488" t="s">
        <v>16767</v>
      </c>
      <c r="B2621" s="488" t="s">
        <v>16764</v>
      </c>
      <c r="C2621" s="488" t="s">
        <v>1513</v>
      </c>
      <c r="D2621" s="488" t="s">
        <v>1514</v>
      </c>
      <c r="E2621" s="491">
        <v>45819.96666666667</v>
      </c>
      <c r="F2621" s="492">
        <v>2980.0</v>
      </c>
      <c r="G2621" s="488" t="s">
        <v>1515</v>
      </c>
      <c r="H2621" s="492">
        <v>2980.0</v>
      </c>
      <c r="I2621" s="488" t="s">
        <v>1515</v>
      </c>
      <c r="J2621" s="488" t="s">
        <v>1516</v>
      </c>
      <c r="K2621" s="488" t="s">
        <v>1517</v>
      </c>
      <c r="L2621" s="488" t="s">
        <v>13348</v>
      </c>
      <c r="M2621" s="488" t="s">
        <v>16768</v>
      </c>
      <c r="N2621" s="488" t="s">
        <v>1520</v>
      </c>
      <c r="O2621" s="488" t="s">
        <v>1521</v>
      </c>
      <c r="P2621" s="488" t="s">
        <v>1545</v>
      </c>
      <c r="Q2621" s="488" t="s">
        <v>1523</v>
      </c>
      <c r="R2621" s="495" t="s">
        <v>1524</v>
      </c>
      <c r="S2621" s="494"/>
      <c r="T2621" s="494"/>
      <c r="U2621" s="488" t="s">
        <v>16769</v>
      </c>
      <c r="AB2621" s="488" t="s">
        <v>13351</v>
      </c>
      <c r="AC2621" s="496">
        <v>7.06E9</v>
      </c>
      <c r="AD2621" s="497"/>
      <c r="AE2621" s="494"/>
      <c r="AF2621" s="494"/>
      <c r="AG2621" s="494"/>
      <c r="AH2621" s="494"/>
      <c r="AI2621" s="494"/>
      <c r="AJ2621" s="488" t="s">
        <v>1527</v>
      </c>
      <c r="AK2621" s="494"/>
      <c r="AL2621" s="494"/>
      <c r="AM2621" s="488" t="s">
        <v>13352</v>
      </c>
      <c r="AO2621" s="497"/>
      <c r="AP2621" s="494"/>
      <c r="AQ2621" s="494"/>
      <c r="AR2621" s="494"/>
      <c r="AS2621" s="494"/>
      <c r="AT2621" s="488" t="s">
        <v>1529</v>
      </c>
      <c r="AU2621" s="492">
        <v>4622.0</v>
      </c>
      <c r="AV2621" s="492">
        <v>2.0</v>
      </c>
      <c r="AW2621" s="492">
        <v>2028.0</v>
      </c>
      <c r="AX2621" s="488" t="s">
        <v>1549</v>
      </c>
      <c r="AY2621" s="488" t="s">
        <v>5758</v>
      </c>
      <c r="AZ2621" s="488" t="s">
        <v>1531</v>
      </c>
    </row>
    <row r="2622" hidden="1">
      <c r="A2622" s="488" t="s">
        <v>16770</v>
      </c>
      <c r="B2622" s="488" t="s">
        <v>16771</v>
      </c>
      <c r="C2622" s="488" t="s">
        <v>1513</v>
      </c>
      <c r="D2622" s="488" t="s">
        <v>1514</v>
      </c>
      <c r="E2622" s="491">
        <v>45819.96319444444</v>
      </c>
      <c r="F2622" s="492">
        <v>2980.0</v>
      </c>
      <c r="G2622" s="488" t="s">
        <v>1515</v>
      </c>
      <c r="H2622" s="492">
        <v>2980.0</v>
      </c>
      <c r="I2622" s="488" t="s">
        <v>1515</v>
      </c>
      <c r="J2622" s="488" t="s">
        <v>1516</v>
      </c>
      <c r="K2622" s="488" t="s">
        <v>1517</v>
      </c>
      <c r="L2622" s="488" t="s">
        <v>16772</v>
      </c>
      <c r="M2622" s="488" t="s">
        <v>16773</v>
      </c>
      <c r="N2622" s="488" t="s">
        <v>1520</v>
      </c>
      <c r="O2622" s="488" t="s">
        <v>1521</v>
      </c>
      <c r="P2622" s="488" t="s">
        <v>1554</v>
      </c>
      <c r="Q2622" s="488" t="s">
        <v>1523</v>
      </c>
      <c r="R2622" s="495" t="s">
        <v>1524</v>
      </c>
      <c r="S2622" s="494"/>
      <c r="T2622" s="494"/>
      <c r="U2622" s="488" t="s">
        <v>16774</v>
      </c>
      <c r="AB2622" s="488" t="s">
        <v>16775</v>
      </c>
      <c r="AC2622" s="496">
        <v>8.06E9</v>
      </c>
      <c r="AD2622" s="497"/>
      <c r="AE2622" s="494"/>
      <c r="AF2622" s="494"/>
      <c r="AG2622" s="494"/>
      <c r="AH2622" s="494"/>
      <c r="AI2622" s="494"/>
      <c r="AJ2622" s="488" t="s">
        <v>1527</v>
      </c>
      <c r="AK2622" s="494"/>
      <c r="AL2622" s="494"/>
      <c r="AM2622" s="488" t="s">
        <v>16776</v>
      </c>
      <c r="AO2622" s="494"/>
      <c r="AP2622" s="494"/>
      <c r="AQ2622" s="494"/>
      <c r="AR2622" s="494"/>
      <c r="AS2622" s="494"/>
      <c r="AT2622" s="488" t="s">
        <v>1529</v>
      </c>
      <c r="AU2622" s="492">
        <v>3010.0</v>
      </c>
      <c r="AV2622" s="492">
        <v>10.0</v>
      </c>
      <c r="AW2622" s="492">
        <v>2028.0</v>
      </c>
      <c r="AX2622" s="488" t="s">
        <v>1587</v>
      </c>
      <c r="AY2622" s="488" t="s">
        <v>1904</v>
      </c>
      <c r="AZ2622" s="488" t="s">
        <v>1531</v>
      </c>
    </row>
    <row r="2623" hidden="1">
      <c r="A2623" s="488" t="s">
        <v>16777</v>
      </c>
      <c r="B2623" s="488" t="s">
        <v>16778</v>
      </c>
      <c r="C2623" s="488" t="s">
        <v>1513</v>
      </c>
      <c r="D2623" s="488" t="s">
        <v>1514</v>
      </c>
      <c r="E2623" s="491">
        <v>45819.96111111111</v>
      </c>
      <c r="F2623" s="492">
        <v>2980.0</v>
      </c>
      <c r="G2623" s="488" t="s">
        <v>1515</v>
      </c>
      <c r="H2623" s="492">
        <v>2980.0</v>
      </c>
      <c r="I2623" s="488" t="s">
        <v>1515</v>
      </c>
      <c r="J2623" s="488" t="s">
        <v>1516</v>
      </c>
      <c r="K2623" s="488" t="s">
        <v>1517</v>
      </c>
      <c r="L2623" s="488" t="s">
        <v>16779</v>
      </c>
      <c r="M2623" s="488" t="s">
        <v>16780</v>
      </c>
      <c r="N2623" s="488" t="s">
        <v>1520</v>
      </c>
      <c r="O2623" s="488" t="s">
        <v>1521</v>
      </c>
      <c r="P2623" s="488" t="s">
        <v>1554</v>
      </c>
      <c r="Q2623" s="488" t="s">
        <v>1523</v>
      </c>
      <c r="R2623" s="495" t="s">
        <v>1524</v>
      </c>
      <c r="S2623" s="494"/>
      <c r="T2623" s="494"/>
      <c r="U2623" s="488" t="s">
        <v>16781</v>
      </c>
      <c r="AB2623" s="488" t="s">
        <v>16782</v>
      </c>
      <c r="AC2623" s="496">
        <v>7.09E9</v>
      </c>
      <c r="AD2623" s="497"/>
      <c r="AE2623" s="494"/>
      <c r="AF2623" s="494"/>
      <c r="AG2623" s="494"/>
      <c r="AH2623" s="494"/>
      <c r="AI2623" s="494"/>
      <c r="AJ2623" s="488" t="s">
        <v>1527</v>
      </c>
      <c r="AK2623" s="494"/>
      <c r="AL2623" s="494"/>
      <c r="AM2623" s="488" t="s">
        <v>1557</v>
      </c>
      <c r="AO2623" s="494"/>
      <c r="AP2623" s="494"/>
      <c r="AQ2623" s="494"/>
      <c r="AR2623" s="494"/>
      <c r="AS2623" s="494"/>
      <c r="AT2623" s="488" t="s">
        <v>1558</v>
      </c>
      <c r="AU2623" s="492">
        <v>4386.0</v>
      </c>
      <c r="AV2623" s="492">
        <v>7.0</v>
      </c>
      <c r="AW2623" s="492">
        <v>2025.0</v>
      </c>
      <c r="AX2623" s="488" t="s">
        <v>1559</v>
      </c>
      <c r="AY2623" s="488" t="s">
        <v>1560</v>
      </c>
      <c r="AZ2623" s="488" t="s">
        <v>1531</v>
      </c>
    </row>
    <row r="2624" hidden="1">
      <c r="A2624" s="488" t="s">
        <v>16783</v>
      </c>
      <c r="B2624" s="488" t="s">
        <v>16784</v>
      </c>
      <c r="C2624" s="488" t="s">
        <v>1513</v>
      </c>
      <c r="D2624" s="488" t="s">
        <v>1514</v>
      </c>
      <c r="E2624" s="491">
        <v>45819.95694444444</v>
      </c>
      <c r="F2624" s="492">
        <v>2980.0</v>
      </c>
      <c r="G2624" s="488" t="s">
        <v>1515</v>
      </c>
      <c r="H2624" s="492">
        <v>2980.0</v>
      </c>
      <c r="I2624" s="488" t="s">
        <v>1515</v>
      </c>
      <c r="J2624" s="488" t="s">
        <v>1516</v>
      </c>
      <c r="K2624" s="488" t="s">
        <v>1517</v>
      </c>
      <c r="L2624" s="488" t="s">
        <v>16785</v>
      </c>
      <c r="M2624" s="488" t="s">
        <v>16786</v>
      </c>
      <c r="N2624" s="488" t="s">
        <v>1520</v>
      </c>
      <c r="O2624" s="488" t="s">
        <v>1521</v>
      </c>
      <c r="P2624" s="488" t="s">
        <v>1522</v>
      </c>
      <c r="Q2624" s="488" t="s">
        <v>1523</v>
      </c>
      <c r="R2624" s="495" t="s">
        <v>1524</v>
      </c>
      <c r="S2624" s="494"/>
      <c r="T2624" s="494"/>
      <c r="U2624" s="488" t="s">
        <v>16787</v>
      </c>
      <c r="AB2624" s="488" t="s">
        <v>16788</v>
      </c>
      <c r="AC2624" s="496">
        <v>7.09E9</v>
      </c>
      <c r="AD2624" s="497"/>
      <c r="AE2624" s="494"/>
      <c r="AF2624" s="494"/>
      <c r="AG2624" s="494"/>
      <c r="AH2624" s="494"/>
      <c r="AI2624" s="494"/>
      <c r="AJ2624" s="488" t="s">
        <v>1527</v>
      </c>
      <c r="AK2624" s="494"/>
      <c r="AL2624" s="494"/>
      <c r="AM2624" s="488" t="s">
        <v>16789</v>
      </c>
      <c r="AO2624" s="494"/>
      <c r="AP2624" s="494"/>
      <c r="AQ2624" s="494"/>
      <c r="AR2624" s="494"/>
      <c r="AS2624" s="494"/>
      <c r="AT2624" s="488" t="s">
        <v>1529</v>
      </c>
      <c r="AU2624" s="492">
        <v>5302.0</v>
      </c>
      <c r="AV2624" s="492">
        <v>2.0</v>
      </c>
      <c r="AW2624" s="492">
        <v>2029.0</v>
      </c>
      <c r="AX2624" s="497"/>
      <c r="AY2624" s="488" t="s">
        <v>2720</v>
      </c>
      <c r="AZ2624" s="488" t="s">
        <v>1531</v>
      </c>
    </row>
    <row r="2625" hidden="1">
      <c r="A2625" s="488" t="s">
        <v>16790</v>
      </c>
      <c r="B2625" s="488" t="s">
        <v>16791</v>
      </c>
      <c r="C2625" s="488" t="s">
        <v>1513</v>
      </c>
      <c r="D2625" s="488" t="s">
        <v>1514</v>
      </c>
      <c r="E2625" s="491">
        <v>45819.927083333336</v>
      </c>
      <c r="F2625" s="492">
        <v>2980.0</v>
      </c>
      <c r="G2625" s="488" t="s">
        <v>1515</v>
      </c>
      <c r="H2625" s="492">
        <v>2980.0</v>
      </c>
      <c r="I2625" s="488" t="s">
        <v>1515</v>
      </c>
      <c r="J2625" s="488" t="s">
        <v>1516</v>
      </c>
      <c r="K2625" s="488" t="s">
        <v>1517</v>
      </c>
      <c r="L2625" s="488" t="s">
        <v>16792</v>
      </c>
      <c r="M2625" s="488" t="s">
        <v>16793</v>
      </c>
      <c r="N2625" s="488" t="s">
        <v>1520</v>
      </c>
      <c r="O2625" s="488" t="s">
        <v>1521</v>
      </c>
      <c r="P2625" s="488" t="s">
        <v>1554</v>
      </c>
      <c r="Q2625" s="488" t="s">
        <v>1523</v>
      </c>
      <c r="R2625" s="495" t="s">
        <v>1524</v>
      </c>
      <c r="S2625" s="494"/>
      <c r="T2625" s="494"/>
      <c r="U2625" s="488" t="s">
        <v>16794</v>
      </c>
      <c r="AB2625" s="488" t="s">
        <v>16795</v>
      </c>
      <c r="AC2625" s="496">
        <v>9.05E9</v>
      </c>
      <c r="AD2625" s="497"/>
      <c r="AE2625" s="494"/>
      <c r="AF2625" s="494"/>
      <c r="AG2625" s="494"/>
      <c r="AH2625" s="494"/>
      <c r="AI2625" s="494"/>
      <c r="AJ2625" s="488" t="s">
        <v>1527</v>
      </c>
      <c r="AK2625" s="494"/>
      <c r="AL2625" s="494"/>
      <c r="AM2625" s="488" t="s">
        <v>16796</v>
      </c>
      <c r="AO2625" s="494"/>
      <c r="AP2625" s="494"/>
      <c r="AQ2625" s="494"/>
      <c r="AR2625" s="494"/>
      <c r="AS2625" s="494"/>
      <c r="AT2625" s="488" t="s">
        <v>1529</v>
      </c>
      <c r="AU2625" s="492">
        <v>143.0</v>
      </c>
      <c r="AV2625" s="492">
        <v>1.0</v>
      </c>
      <c r="AW2625" s="492">
        <v>2028.0</v>
      </c>
      <c r="AX2625" s="488" t="s">
        <v>1587</v>
      </c>
      <c r="AY2625" s="488" t="s">
        <v>1588</v>
      </c>
      <c r="AZ2625" s="488" t="s">
        <v>1531</v>
      </c>
    </row>
    <row r="2626" hidden="1">
      <c r="A2626" s="488" t="s">
        <v>16797</v>
      </c>
      <c r="B2626" s="488" t="s">
        <v>16798</v>
      </c>
      <c r="C2626" s="488" t="s">
        <v>1513</v>
      </c>
      <c r="D2626" s="488" t="s">
        <v>1514</v>
      </c>
      <c r="E2626" s="491">
        <v>45819.925</v>
      </c>
      <c r="F2626" s="492">
        <v>2980.0</v>
      </c>
      <c r="G2626" s="488" t="s">
        <v>1515</v>
      </c>
      <c r="H2626" s="492">
        <v>2980.0</v>
      </c>
      <c r="I2626" s="488" t="s">
        <v>1515</v>
      </c>
      <c r="J2626" s="488" t="s">
        <v>1516</v>
      </c>
      <c r="K2626" s="488" t="s">
        <v>1517</v>
      </c>
      <c r="L2626" s="488" t="s">
        <v>16799</v>
      </c>
      <c r="M2626" s="488" t="s">
        <v>16800</v>
      </c>
      <c r="N2626" s="488" t="s">
        <v>1520</v>
      </c>
      <c r="O2626" s="488" t="s">
        <v>1521</v>
      </c>
      <c r="P2626" s="488" t="s">
        <v>1554</v>
      </c>
      <c r="Q2626" s="488" t="s">
        <v>1523</v>
      </c>
      <c r="R2626" s="495" t="s">
        <v>1524</v>
      </c>
      <c r="S2626" s="494"/>
      <c r="T2626" s="494"/>
      <c r="U2626" s="488" t="s">
        <v>16801</v>
      </c>
      <c r="AB2626" s="488" t="s">
        <v>16802</v>
      </c>
      <c r="AC2626" s="496">
        <v>9.09E9</v>
      </c>
      <c r="AD2626" s="497"/>
      <c r="AE2626" s="494"/>
      <c r="AF2626" s="494"/>
      <c r="AG2626" s="494"/>
      <c r="AH2626" s="494"/>
      <c r="AI2626" s="494"/>
      <c r="AJ2626" s="488" t="s">
        <v>1527</v>
      </c>
      <c r="AK2626" s="494"/>
      <c r="AL2626" s="494"/>
      <c r="AM2626" s="488" t="s">
        <v>1557</v>
      </c>
      <c r="AO2626" s="494"/>
      <c r="AP2626" s="494"/>
      <c r="AQ2626" s="494"/>
      <c r="AR2626" s="494"/>
      <c r="AS2626" s="494"/>
      <c r="AT2626" s="488" t="s">
        <v>1558</v>
      </c>
      <c r="AU2626" s="492">
        <v>8730.0</v>
      </c>
      <c r="AV2626" s="492">
        <v>6.0</v>
      </c>
      <c r="AW2626" s="492">
        <v>2030.0</v>
      </c>
      <c r="AX2626" s="488" t="s">
        <v>1559</v>
      </c>
      <c r="AY2626" s="488" t="s">
        <v>1560</v>
      </c>
      <c r="AZ2626" s="488" t="s">
        <v>1531</v>
      </c>
    </row>
    <row r="2627" hidden="1">
      <c r="A2627" s="488" t="s">
        <v>16803</v>
      </c>
      <c r="B2627" s="488" t="s">
        <v>16804</v>
      </c>
      <c r="C2627" s="488" t="s">
        <v>1513</v>
      </c>
      <c r="D2627" s="488" t="s">
        <v>1514</v>
      </c>
      <c r="E2627" s="491">
        <v>45819.9125</v>
      </c>
      <c r="F2627" s="492">
        <v>2980.0</v>
      </c>
      <c r="G2627" s="488" t="s">
        <v>1515</v>
      </c>
      <c r="H2627" s="492">
        <v>2980.0</v>
      </c>
      <c r="I2627" s="488" t="s">
        <v>1515</v>
      </c>
      <c r="J2627" s="488" t="s">
        <v>1516</v>
      </c>
      <c r="K2627" s="488" t="s">
        <v>1517</v>
      </c>
      <c r="L2627" s="488" t="s">
        <v>16805</v>
      </c>
      <c r="M2627" s="488" t="s">
        <v>16806</v>
      </c>
      <c r="N2627" s="488" t="s">
        <v>1520</v>
      </c>
      <c r="O2627" s="488" t="s">
        <v>1521</v>
      </c>
      <c r="P2627" s="488" t="s">
        <v>1554</v>
      </c>
      <c r="Q2627" s="488" t="s">
        <v>1523</v>
      </c>
      <c r="R2627" s="495" t="s">
        <v>1524</v>
      </c>
      <c r="S2627" s="494"/>
      <c r="T2627" s="494"/>
      <c r="U2627" s="488" t="s">
        <v>16807</v>
      </c>
      <c r="AB2627" s="488" t="s">
        <v>16808</v>
      </c>
      <c r="AC2627" s="496">
        <v>9.1E9</v>
      </c>
      <c r="AD2627" s="497"/>
      <c r="AE2627" s="494"/>
      <c r="AF2627" s="494"/>
      <c r="AG2627" s="494"/>
      <c r="AH2627" s="494"/>
      <c r="AI2627" s="494"/>
      <c r="AJ2627" s="488" t="s">
        <v>1527</v>
      </c>
      <c r="AK2627" s="494"/>
      <c r="AL2627" s="494"/>
      <c r="AM2627" s="488" t="s">
        <v>16809</v>
      </c>
      <c r="AO2627" s="494"/>
      <c r="AP2627" s="494"/>
      <c r="AQ2627" s="494"/>
      <c r="AR2627" s="494"/>
      <c r="AS2627" s="494"/>
      <c r="AT2627" s="488" t="s">
        <v>1529</v>
      </c>
      <c r="AU2627" s="492">
        <v>147.0</v>
      </c>
      <c r="AV2627" s="492">
        <v>7.0</v>
      </c>
      <c r="AW2627" s="492">
        <v>2026.0</v>
      </c>
      <c r="AX2627" s="488" t="s">
        <v>1634</v>
      </c>
      <c r="AY2627" s="488" t="s">
        <v>1917</v>
      </c>
      <c r="AZ2627" s="488" t="s">
        <v>1531</v>
      </c>
    </row>
    <row r="2628" hidden="1">
      <c r="A2628" s="488" t="s">
        <v>16810</v>
      </c>
      <c r="B2628" s="488" t="s">
        <v>16811</v>
      </c>
      <c r="C2628" s="488" t="s">
        <v>1513</v>
      </c>
      <c r="D2628" s="488" t="s">
        <v>1514</v>
      </c>
      <c r="E2628" s="491">
        <v>45819.90902777778</v>
      </c>
      <c r="F2628" s="492">
        <v>9800.0</v>
      </c>
      <c r="G2628" s="488" t="s">
        <v>1515</v>
      </c>
      <c r="H2628" s="492">
        <v>9800.0</v>
      </c>
      <c r="I2628" s="488" t="s">
        <v>1515</v>
      </c>
      <c r="J2628" s="488" t="s">
        <v>1516</v>
      </c>
      <c r="K2628" s="488" t="s">
        <v>1517</v>
      </c>
      <c r="L2628" s="488" t="s">
        <v>16812</v>
      </c>
      <c r="M2628" s="488" t="s">
        <v>16813</v>
      </c>
      <c r="N2628" s="488" t="s">
        <v>1520</v>
      </c>
      <c r="O2628" s="488" t="s">
        <v>1521</v>
      </c>
      <c r="P2628" s="488" t="s">
        <v>1522</v>
      </c>
      <c r="Q2628" s="488" t="s">
        <v>1523</v>
      </c>
      <c r="R2628" s="495" t="s">
        <v>1524</v>
      </c>
      <c r="S2628" s="494"/>
      <c r="T2628" s="494"/>
      <c r="U2628" s="488" t="s">
        <v>16814</v>
      </c>
      <c r="AB2628" s="488" t="s">
        <v>16815</v>
      </c>
      <c r="AC2628" s="496">
        <v>8.04E9</v>
      </c>
      <c r="AD2628" s="497"/>
      <c r="AE2628" s="494"/>
      <c r="AF2628" s="494"/>
      <c r="AG2628" s="494"/>
      <c r="AH2628" s="494"/>
      <c r="AI2628" s="494"/>
      <c r="AJ2628" s="488" t="s">
        <v>1527</v>
      </c>
      <c r="AK2628" s="494"/>
      <c r="AL2628" s="494"/>
      <c r="AM2628" s="488" t="s">
        <v>16816</v>
      </c>
      <c r="AO2628" s="494"/>
      <c r="AP2628" s="494"/>
      <c r="AQ2628" s="494"/>
      <c r="AR2628" s="494"/>
      <c r="AS2628" s="494"/>
      <c r="AT2628" s="488" t="s">
        <v>1529</v>
      </c>
      <c r="AU2628" s="492">
        <v>4916.0</v>
      </c>
      <c r="AV2628" s="492">
        <v>10.0</v>
      </c>
      <c r="AW2628" s="492">
        <v>2026.0</v>
      </c>
      <c r="AX2628" s="497"/>
      <c r="AY2628" s="488" t="s">
        <v>2292</v>
      </c>
      <c r="AZ2628" s="488" t="s">
        <v>1531</v>
      </c>
    </row>
    <row r="2629">
      <c r="A2629" s="488" t="s">
        <v>16817</v>
      </c>
      <c r="B2629" s="488" t="s">
        <v>16818</v>
      </c>
      <c r="C2629" s="488" t="s">
        <v>1513</v>
      </c>
      <c r="D2629" s="488" t="s">
        <v>1514</v>
      </c>
      <c r="E2629" s="491">
        <v>45819.907638888886</v>
      </c>
      <c r="F2629" s="492">
        <v>2980.0</v>
      </c>
      <c r="G2629" s="488" t="s">
        <v>1515</v>
      </c>
      <c r="H2629" s="492">
        <v>2980.0</v>
      </c>
      <c r="I2629" s="488" t="s">
        <v>1515</v>
      </c>
      <c r="J2629" s="488" t="s">
        <v>1516</v>
      </c>
      <c r="K2629" s="488" t="s">
        <v>1517</v>
      </c>
      <c r="L2629" s="488" t="s">
        <v>16819</v>
      </c>
      <c r="M2629" s="488" t="s">
        <v>16820</v>
      </c>
      <c r="N2629" s="488" t="s">
        <v>1520</v>
      </c>
      <c r="O2629" s="488" t="s">
        <v>1521</v>
      </c>
      <c r="P2629" s="488" t="s">
        <v>1522</v>
      </c>
      <c r="Q2629" s="488" t="s">
        <v>4596</v>
      </c>
      <c r="R2629" s="495" t="s">
        <v>1524</v>
      </c>
      <c r="S2629" s="494"/>
      <c r="T2629" s="494"/>
      <c r="U2629" s="488" t="s">
        <v>16821</v>
      </c>
      <c r="V2629" s="495" t="s">
        <v>1524</v>
      </c>
      <c r="W2629" s="488" t="s">
        <v>1716</v>
      </c>
      <c r="X2629" s="488" t="s">
        <v>10090</v>
      </c>
      <c r="Y2629" s="492">
        <v>2980.0</v>
      </c>
      <c r="Z2629" s="488" t="s">
        <v>1515</v>
      </c>
      <c r="AA2629" s="488" t="s">
        <v>1516</v>
      </c>
      <c r="AB2629" s="488" t="s">
        <v>16822</v>
      </c>
      <c r="AC2629" s="496">
        <v>8.09E9</v>
      </c>
      <c r="AD2629" s="497"/>
      <c r="AE2629" s="494"/>
      <c r="AF2629" s="494"/>
      <c r="AG2629" s="494"/>
      <c r="AH2629" s="494"/>
      <c r="AI2629" s="494"/>
      <c r="AJ2629" s="488" t="s">
        <v>1527</v>
      </c>
      <c r="AK2629" s="494"/>
      <c r="AL2629" s="494"/>
      <c r="AM2629" s="488" t="s">
        <v>16823</v>
      </c>
      <c r="AO2629" s="494"/>
      <c r="AP2629" s="494"/>
      <c r="AQ2629" s="494"/>
      <c r="AR2629" s="494"/>
      <c r="AS2629" s="494"/>
      <c r="AT2629" s="488" t="s">
        <v>1529</v>
      </c>
      <c r="AU2629" s="492">
        <v>4524.0</v>
      </c>
      <c r="AV2629" s="492">
        <v>1.0</v>
      </c>
      <c r="AW2629" s="492">
        <v>2027.0</v>
      </c>
      <c r="AX2629" s="488" t="s">
        <v>1634</v>
      </c>
      <c r="AY2629" s="488" t="s">
        <v>1540</v>
      </c>
      <c r="AZ2629" s="488" t="s">
        <v>1531</v>
      </c>
    </row>
    <row r="2630" hidden="1">
      <c r="A2630" s="488" t="s">
        <v>16824</v>
      </c>
      <c r="B2630" s="488" t="s">
        <v>16825</v>
      </c>
      <c r="C2630" s="488" t="s">
        <v>1513</v>
      </c>
      <c r="D2630" s="488" t="s">
        <v>1514</v>
      </c>
      <c r="E2630" s="491">
        <v>45819.90416666667</v>
      </c>
      <c r="F2630" s="492">
        <v>4980.0</v>
      </c>
      <c r="G2630" s="488" t="s">
        <v>1515</v>
      </c>
      <c r="H2630" s="492">
        <v>4980.0</v>
      </c>
      <c r="I2630" s="488" t="s">
        <v>1515</v>
      </c>
      <c r="J2630" s="488" t="s">
        <v>1516</v>
      </c>
      <c r="K2630" s="488" t="s">
        <v>1517</v>
      </c>
      <c r="L2630" s="488" t="s">
        <v>16826</v>
      </c>
      <c r="M2630" s="488" t="s">
        <v>16827</v>
      </c>
      <c r="N2630" s="488" t="s">
        <v>1520</v>
      </c>
      <c r="O2630" s="488" t="s">
        <v>1521</v>
      </c>
      <c r="P2630" s="488" t="s">
        <v>1554</v>
      </c>
      <c r="Q2630" s="488" t="s">
        <v>1523</v>
      </c>
      <c r="R2630" s="495" t="s">
        <v>1524</v>
      </c>
      <c r="S2630" s="494"/>
      <c r="T2630" s="494"/>
      <c r="U2630" s="488" t="s">
        <v>16828</v>
      </c>
      <c r="AB2630" s="488" t="s">
        <v>16829</v>
      </c>
      <c r="AC2630" s="496">
        <v>8.07E9</v>
      </c>
      <c r="AD2630" s="497"/>
      <c r="AE2630" s="497"/>
      <c r="AF2630" s="494"/>
      <c r="AG2630" s="494"/>
      <c r="AH2630" s="494"/>
      <c r="AI2630" s="494"/>
      <c r="AJ2630" s="488" t="s">
        <v>1527</v>
      </c>
      <c r="AK2630" s="494"/>
      <c r="AL2630" s="494"/>
      <c r="AM2630" s="488" t="s">
        <v>16830</v>
      </c>
      <c r="AP2630" s="494"/>
      <c r="AQ2630" s="494"/>
      <c r="AR2630" s="494"/>
      <c r="AS2630" s="494"/>
      <c r="AT2630" s="488" t="s">
        <v>1529</v>
      </c>
      <c r="AU2630" s="492">
        <v>1036.0</v>
      </c>
      <c r="AV2630" s="492">
        <v>3.0</v>
      </c>
      <c r="AW2630" s="492">
        <v>2029.0</v>
      </c>
      <c r="AX2630" s="488" t="s">
        <v>1587</v>
      </c>
      <c r="AY2630" s="488" t="s">
        <v>2720</v>
      </c>
      <c r="AZ2630" s="488" t="s">
        <v>1531</v>
      </c>
    </row>
    <row r="2631" hidden="1">
      <c r="A2631" s="488" t="s">
        <v>16831</v>
      </c>
      <c r="B2631" s="488" t="s">
        <v>16832</v>
      </c>
      <c r="C2631" s="488" t="s">
        <v>1513</v>
      </c>
      <c r="D2631" s="488" t="s">
        <v>1514</v>
      </c>
      <c r="E2631" s="491">
        <v>45819.902083333334</v>
      </c>
      <c r="F2631" s="492">
        <v>2980.0</v>
      </c>
      <c r="G2631" s="488" t="s">
        <v>1515</v>
      </c>
      <c r="H2631" s="492">
        <v>2980.0</v>
      </c>
      <c r="I2631" s="488" t="s">
        <v>1515</v>
      </c>
      <c r="J2631" s="488" t="s">
        <v>1516</v>
      </c>
      <c r="K2631" s="488" t="s">
        <v>1517</v>
      </c>
      <c r="L2631" s="488" t="s">
        <v>16833</v>
      </c>
      <c r="M2631" s="488" t="s">
        <v>16834</v>
      </c>
      <c r="N2631" s="488" t="s">
        <v>1520</v>
      </c>
      <c r="O2631" s="488" t="s">
        <v>1521</v>
      </c>
      <c r="P2631" s="488" t="s">
        <v>1554</v>
      </c>
      <c r="Q2631" s="488" t="s">
        <v>1523</v>
      </c>
      <c r="R2631" s="495" t="s">
        <v>1524</v>
      </c>
      <c r="S2631" s="494"/>
      <c r="T2631" s="494"/>
      <c r="U2631" s="488" t="s">
        <v>16835</v>
      </c>
      <c r="AB2631" s="488" t="s">
        <v>16836</v>
      </c>
      <c r="AC2631" s="496">
        <v>8.03E9</v>
      </c>
      <c r="AD2631" s="497"/>
      <c r="AE2631" s="497"/>
      <c r="AF2631" s="497"/>
      <c r="AG2631" s="497"/>
      <c r="AH2631" s="497"/>
      <c r="AI2631" s="494"/>
      <c r="AJ2631" s="488" t="s">
        <v>1527</v>
      </c>
      <c r="AK2631" s="498"/>
      <c r="AL2631" s="499"/>
      <c r="AM2631" s="488" t="s">
        <v>16837</v>
      </c>
      <c r="AO2631" s="494"/>
      <c r="AP2631" s="494"/>
      <c r="AQ2631" s="494"/>
      <c r="AR2631" s="494"/>
      <c r="AS2631" s="494"/>
      <c r="AT2631" s="488" t="s">
        <v>1558</v>
      </c>
      <c r="AU2631" s="492">
        <v>5534.0</v>
      </c>
      <c r="AV2631" s="492">
        <v>5.0</v>
      </c>
      <c r="AW2631" s="492">
        <v>2027.0</v>
      </c>
      <c r="AX2631" s="488" t="s">
        <v>1587</v>
      </c>
      <c r="AY2631" s="488" t="s">
        <v>1588</v>
      </c>
      <c r="AZ2631" s="488" t="s">
        <v>1531</v>
      </c>
    </row>
    <row r="2632" hidden="1">
      <c r="A2632" s="488" t="s">
        <v>16838</v>
      </c>
      <c r="B2632" s="488" t="s">
        <v>16811</v>
      </c>
      <c r="C2632" s="488" t="s">
        <v>1513</v>
      </c>
      <c r="D2632" s="488" t="s">
        <v>1514</v>
      </c>
      <c r="E2632" s="491">
        <v>45819.899305555555</v>
      </c>
      <c r="F2632" s="492">
        <v>2980.0</v>
      </c>
      <c r="G2632" s="488" t="s">
        <v>1515</v>
      </c>
      <c r="H2632" s="492">
        <v>2980.0</v>
      </c>
      <c r="I2632" s="488" t="s">
        <v>1515</v>
      </c>
      <c r="J2632" s="488" t="s">
        <v>1516</v>
      </c>
      <c r="K2632" s="488" t="s">
        <v>1517</v>
      </c>
      <c r="L2632" s="488" t="s">
        <v>16812</v>
      </c>
      <c r="M2632" s="488" t="s">
        <v>16839</v>
      </c>
      <c r="N2632" s="488" t="s">
        <v>1520</v>
      </c>
      <c r="O2632" s="488" t="s">
        <v>1521</v>
      </c>
      <c r="P2632" s="488" t="s">
        <v>1522</v>
      </c>
      <c r="Q2632" s="488" t="s">
        <v>1523</v>
      </c>
      <c r="R2632" s="495" t="s">
        <v>1524</v>
      </c>
      <c r="S2632" s="494"/>
      <c r="T2632" s="494"/>
      <c r="U2632" s="488" t="s">
        <v>16840</v>
      </c>
      <c r="AB2632" s="488" t="s">
        <v>16815</v>
      </c>
      <c r="AC2632" s="496">
        <v>8.04E9</v>
      </c>
      <c r="AD2632" s="497"/>
      <c r="AE2632" s="494"/>
      <c r="AF2632" s="494"/>
      <c r="AG2632" s="494"/>
      <c r="AH2632" s="494"/>
      <c r="AI2632" s="494"/>
      <c r="AJ2632" s="488" t="s">
        <v>1527</v>
      </c>
      <c r="AK2632" s="494"/>
      <c r="AL2632" s="494"/>
      <c r="AM2632" s="488" t="s">
        <v>16816</v>
      </c>
      <c r="AO2632" s="494"/>
      <c r="AP2632" s="494"/>
      <c r="AQ2632" s="494"/>
      <c r="AR2632" s="494"/>
      <c r="AS2632" s="494"/>
      <c r="AT2632" s="488" t="s">
        <v>1529</v>
      </c>
      <c r="AU2632" s="492">
        <v>4916.0</v>
      </c>
      <c r="AV2632" s="492">
        <v>10.0</v>
      </c>
      <c r="AW2632" s="492">
        <v>2026.0</v>
      </c>
      <c r="AX2632" s="497"/>
      <c r="AY2632" s="488" t="s">
        <v>2292</v>
      </c>
      <c r="AZ2632" s="488" t="s">
        <v>1531</v>
      </c>
    </row>
    <row r="2633" hidden="1">
      <c r="A2633" s="488" t="s">
        <v>16841</v>
      </c>
      <c r="B2633" s="488" t="s">
        <v>16842</v>
      </c>
      <c r="C2633" s="488" t="s">
        <v>1513</v>
      </c>
      <c r="D2633" s="488" t="s">
        <v>1514</v>
      </c>
      <c r="E2633" s="491">
        <v>45819.88333333333</v>
      </c>
      <c r="F2633" s="492">
        <v>9800.0</v>
      </c>
      <c r="G2633" s="488" t="s">
        <v>1515</v>
      </c>
      <c r="H2633" s="492">
        <v>9800.0</v>
      </c>
      <c r="I2633" s="488" t="s">
        <v>1515</v>
      </c>
      <c r="J2633" s="488" t="s">
        <v>1516</v>
      </c>
      <c r="K2633" s="488" t="s">
        <v>1517</v>
      </c>
      <c r="L2633" s="488" t="s">
        <v>16843</v>
      </c>
      <c r="M2633" s="488" t="s">
        <v>16844</v>
      </c>
      <c r="N2633" s="488" t="s">
        <v>1520</v>
      </c>
      <c r="O2633" s="488" t="s">
        <v>1521</v>
      </c>
      <c r="P2633" s="488" t="s">
        <v>1522</v>
      </c>
      <c r="Q2633" s="488" t="s">
        <v>1523</v>
      </c>
      <c r="R2633" s="495" t="s">
        <v>1524</v>
      </c>
      <c r="S2633" s="494"/>
      <c r="T2633" s="494"/>
      <c r="U2633" s="488" t="s">
        <v>16845</v>
      </c>
      <c r="AB2633" s="488" t="s">
        <v>16846</v>
      </c>
      <c r="AC2633" s="496">
        <v>8.06E9</v>
      </c>
      <c r="AD2633" s="497"/>
      <c r="AE2633" s="497"/>
      <c r="AF2633" s="497"/>
      <c r="AG2633" s="497"/>
      <c r="AH2633" s="497"/>
      <c r="AI2633" s="494"/>
      <c r="AJ2633" s="488" t="s">
        <v>1527</v>
      </c>
      <c r="AK2633" s="498"/>
      <c r="AL2633" s="499"/>
      <c r="AM2633" s="488" t="s">
        <v>16847</v>
      </c>
      <c r="AO2633" s="497"/>
      <c r="AP2633" s="494"/>
      <c r="AQ2633" s="494"/>
      <c r="AR2633" s="494"/>
      <c r="AS2633" s="494"/>
      <c r="AT2633" s="488" t="s">
        <v>1529</v>
      </c>
      <c r="AU2633" s="492">
        <v>1021.0</v>
      </c>
      <c r="AV2633" s="492">
        <v>10.0</v>
      </c>
      <c r="AW2633" s="492">
        <v>2026.0</v>
      </c>
      <c r="AX2633" s="488" t="s">
        <v>1549</v>
      </c>
      <c r="AY2633" s="488" t="s">
        <v>2292</v>
      </c>
      <c r="AZ2633" s="488" t="s">
        <v>1531</v>
      </c>
    </row>
    <row r="2634" hidden="1">
      <c r="A2634" s="488" t="s">
        <v>16848</v>
      </c>
      <c r="B2634" s="488" t="s">
        <v>16842</v>
      </c>
      <c r="C2634" s="488" t="s">
        <v>1513</v>
      </c>
      <c r="D2634" s="488" t="s">
        <v>1514</v>
      </c>
      <c r="E2634" s="491">
        <v>45819.88333333333</v>
      </c>
      <c r="F2634" s="492">
        <v>2980.0</v>
      </c>
      <c r="G2634" s="488" t="s">
        <v>1515</v>
      </c>
      <c r="H2634" s="492">
        <v>2980.0</v>
      </c>
      <c r="I2634" s="488" t="s">
        <v>1515</v>
      </c>
      <c r="J2634" s="488" t="s">
        <v>1516</v>
      </c>
      <c r="K2634" s="488" t="s">
        <v>1517</v>
      </c>
      <c r="L2634" s="488" t="s">
        <v>16843</v>
      </c>
      <c r="M2634" s="488" t="s">
        <v>16849</v>
      </c>
      <c r="N2634" s="488" t="s">
        <v>1520</v>
      </c>
      <c r="O2634" s="488" t="s">
        <v>1521</v>
      </c>
      <c r="P2634" s="488" t="s">
        <v>1522</v>
      </c>
      <c r="Q2634" s="488" t="s">
        <v>1523</v>
      </c>
      <c r="R2634" s="495" t="s">
        <v>1524</v>
      </c>
      <c r="S2634" s="494"/>
      <c r="T2634" s="494"/>
      <c r="U2634" s="488" t="s">
        <v>16850</v>
      </c>
      <c r="AB2634" s="488" t="s">
        <v>16846</v>
      </c>
      <c r="AC2634" s="496">
        <v>8.06E9</v>
      </c>
      <c r="AD2634" s="497"/>
      <c r="AE2634" s="497"/>
      <c r="AF2634" s="497"/>
      <c r="AG2634" s="497"/>
      <c r="AH2634" s="497"/>
      <c r="AI2634" s="494"/>
      <c r="AJ2634" s="488" t="s">
        <v>1527</v>
      </c>
      <c r="AK2634" s="498"/>
      <c r="AL2634" s="499"/>
      <c r="AM2634" s="488" t="s">
        <v>16847</v>
      </c>
      <c r="AO2634" s="494"/>
      <c r="AP2634" s="494"/>
      <c r="AQ2634" s="494"/>
      <c r="AR2634" s="494"/>
      <c r="AS2634" s="494"/>
      <c r="AT2634" s="488" t="s">
        <v>1529</v>
      </c>
      <c r="AU2634" s="492">
        <v>1021.0</v>
      </c>
      <c r="AV2634" s="492">
        <v>10.0</v>
      </c>
      <c r="AW2634" s="492">
        <v>2026.0</v>
      </c>
      <c r="AX2634" s="488" t="s">
        <v>1549</v>
      </c>
      <c r="AY2634" s="488" t="s">
        <v>2292</v>
      </c>
      <c r="AZ2634" s="488" t="s">
        <v>1531</v>
      </c>
    </row>
    <row r="2635" hidden="1">
      <c r="A2635" s="488" t="s">
        <v>16851</v>
      </c>
      <c r="B2635" s="488" t="s">
        <v>16852</v>
      </c>
      <c r="C2635" s="488" t="s">
        <v>1513</v>
      </c>
      <c r="D2635" s="488" t="s">
        <v>1514</v>
      </c>
      <c r="E2635" s="491">
        <v>45819.879166666666</v>
      </c>
      <c r="F2635" s="492">
        <v>2980.0</v>
      </c>
      <c r="G2635" s="488" t="s">
        <v>1515</v>
      </c>
      <c r="H2635" s="492">
        <v>2980.0</v>
      </c>
      <c r="I2635" s="488" t="s">
        <v>1515</v>
      </c>
      <c r="J2635" s="488" t="s">
        <v>1516</v>
      </c>
      <c r="K2635" s="488" t="s">
        <v>1517</v>
      </c>
      <c r="L2635" s="488" t="s">
        <v>16853</v>
      </c>
      <c r="M2635" s="488" t="s">
        <v>16854</v>
      </c>
      <c r="N2635" s="488" t="s">
        <v>1520</v>
      </c>
      <c r="O2635" s="488" t="s">
        <v>1521</v>
      </c>
      <c r="P2635" s="488" t="s">
        <v>1554</v>
      </c>
      <c r="Q2635" s="488" t="s">
        <v>1523</v>
      </c>
      <c r="R2635" s="495" t="s">
        <v>1524</v>
      </c>
      <c r="S2635" s="494"/>
      <c r="T2635" s="494"/>
      <c r="U2635" s="488" t="s">
        <v>16855</v>
      </c>
      <c r="AB2635" s="488" t="s">
        <v>16856</v>
      </c>
      <c r="AC2635" s="496">
        <v>8.07E9</v>
      </c>
      <c r="AD2635" s="497"/>
      <c r="AE2635" s="497"/>
      <c r="AF2635" s="497"/>
      <c r="AG2635" s="497"/>
      <c r="AH2635" s="497"/>
      <c r="AI2635" s="494"/>
      <c r="AJ2635" s="488" t="s">
        <v>1527</v>
      </c>
      <c r="AK2635" s="498"/>
      <c r="AL2635" s="499"/>
      <c r="AM2635" s="488" t="s">
        <v>16857</v>
      </c>
      <c r="AO2635" s="494"/>
      <c r="AP2635" s="494"/>
      <c r="AQ2635" s="494"/>
      <c r="AR2635" s="494"/>
      <c r="AS2635" s="494"/>
      <c r="AT2635" s="488" t="s">
        <v>1558</v>
      </c>
      <c r="AU2635" s="492">
        <v>977.0</v>
      </c>
      <c r="AV2635" s="492">
        <v>7.0</v>
      </c>
      <c r="AW2635" s="492">
        <v>2031.0</v>
      </c>
      <c r="AX2635" s="488" t="s">
        <v>1587</v>
      </c>
      <c r="AY2635" s="488" t="s">
        <v>1588</v>
      </c>
      <c r="AZ2635" s="488" t="s">
        <v>1531</v>
      </c>
    </row>
    <row r="2636">
      <c r="A2636" s="488" t="s">
        <v>16858</v>
      </c>
      <c r="B2636" s="488" t="s">
        <v>16859</v>
      </c>
      <c r="C2636" s="488" t="s">
        <v>1513</v>
      </c>
      <c r="D2636" s="488" t="s">
        <v>1514</v>
      </c>
      <c r="E2636" s="491">
        <v>45819.87569444445</v>
      </c>
      <c r="F2636" s="492">
        <v>2980.0</v>
      </c>
      <c r="G2636" s="488" t="s">
        <v>1515</v>
      </c>
      <c r="H2636" s="492">
        <v>2980.0</v>
      </c>
      <c r="I2636" s="488" t="s">
        <v>1515</v>
      </c>
      <c r="J2636" s="488" t="s">
        <v>1516</v>
      </c>
      <c r="K2636" s="488" t="s">
        <v>1517</v>
      </c>
      <c r="L2636" s="488" t="s">
        <v>16860</v>
      </c>
      <c r="M2636" s="488" t="s">
        <v>16861</v>
      </c>
      <c r="N2636" s="488" t="s">
        <v>1520</v>
      </c>
      <c r="O2636" s="488" t="s">
        <v>1521</v>
      </c>
      <c r="P2636" s="488" t="s">
        <v>1554</v>
      </c>
      <c r="Q2636" s="488" t="s">
        <v>1714</v>
      </c>
      <c r="R2636" s="495" t="s">
        <v>1524</v>
      </c>
      <c r="S2636" s="494"/>
      <c r="T2636" s="494"/>
      <c r="U2636" s="488" t="s">
        <v>16862</v>
      </c>
      <c r="V2636" s="495" t="s">
        <v>1524</v>
      </c>
      <c r="W2636" s="488" t="s">
        <v>1716</v>
      </c>
      <c r="X2636" s="488" t="s">
        <v>10090</v>
      </c>
      <c r="Y2636" s="492">
        <v>2980.0</v>
      </c>
      <c r="Z2636" s="488" t="s">
        <v>1515</v>
      </c>
      <c r="AA2636" s="488" t="s">
        <v>1516</v>
      </c>
      <c r="AB2636" s="488" t="s">
        <v>16863</v>
      </c>
      <c r="AC2636" s="496">
        <v>7.04E9</v>
      </c>
      <c r="AD2636" s="497"/>
      <c r="AE2636" s="497"/>
      <c r="AF2636" s="497"/>
      <c r="AG2636" s="497"/>
      <c r="AH2636" s="497"/>
      <c r="AI2636" s="494"/>
      <c r="AJ2636" s="488" t="s">
        <v>1527</v>
      </c>
      <c r="AK2636" s="498"/>
      <c r="AL2636" s="499"/>
      <c r="AM2636" s="488" t="s">
        <v>16864</v>
      </c>
      <c r="AP2636" s="494"/>
      <c r="AQ2636" s="494"/>
      <c r="AR2636" s="494"/>
      <c r="AS2636" s="494"/>
      <c r="AT2636" s="488" t="s">
        <v>1529</v>
      </c>
      <c r="AU2636" s="492">
        <v>5592.0</v>
      </c>
      <c r="AV2636" s="492">
        <v>12.0</v>
      </c>
      <c r="AW2636" s="492">
        <v>2029.0</v>
      </c>
      <c r="AX2636" s="488" t="s">
        <v>1587</v>
      </c>
      <c r="AY2636" s="488" t="s">
        <v>1597</v>
      </c>
      <c r="AZ2636" s="488" t="s">
        <v>1531</v>
      </c>
    </row>
    <row r="2637">
      <c r="A2637" s="488" t="s">
        <v>16865</v>
      </c>
      <c r="B2637" s="488" t="s">
        <v>16859</v>
      </c>
      <c r="C2637" s="488" t="s">
        <v>1513</v>
      </c>
      <c r="D2637" s="488" t="s">
        <v>1514</v>
      </c>
      <c r="E2637" s="491">
        <v>45819.873611111114</v>
      </c>
      <c r="F2637" s="492">
        <v>9800.0</v>
      </c>
      <c r="G2637" s="488" t="s">
        <v>1515</v>
      </c>
      <c r="H2637" s="492">
        <v>9800.0</v>
      </c>
      <c r="I2637" s="488" t="s">
        <v>1515</v>
      </c>
      <c r="J2637" s="488" t="s">
        <v>1516</v>
      </c>
      <c r="K2637" s="488" t="s">
        <v>1517</v>
      </c>
      <c r="L2637" s="488" t="s">
        <v>16860</v>
      </c>
      <c r="M2637" s="488" t="s">
        <v>16866</v>
      </c>
      <c r="N2637" s="488" t="s">
        <v>1520</v>
      </c>
      <c r="O2637" s="488" t="s">
        <v>1521</v>
      </c>
      <c r="P2637" s="488" t="s">
        <v>1554</v>
      </c>
      <c r="Q2637" s="488" t="s">
        <v>1714</v>
      </c>
      <c r="R2637" s="495" t="s">
        <v>1524</v>
      </c>
      <c r="S2637" s="494"/>
      <c r="T2637" s="494"/>
      <c r="U2637" s="488" t="s">
        <v>16867</v>
      </c>
      <c r="V2637" s="495" t="s">
        <v>1524</v>
      </c>
      <c r="W2637" s="488" t="s">
        <v>1716</v>
      </c>
      <c r="X2637" s="488" t="s">
        <v>10090</v>
      </c>
      <c r="Y2637" s="492">
        <v>9800.0</v>
      </c>
      <c r="Z2637" s="488" t="s">
        <v>1515</v>
      </c>
      <c r="AA2637" s="488" t="s">
        <v>1516</v>
      </c>
      <c r="AB2637" s="488" t="s">
        <v>16863</v>
      </c>
      <c r="AC2637" s="496">
        <v>7.04E9</v>
      </c>
      <c r="AD2637" s="497"/>
      <c r="AE2637" s="497"/>
      <c r="AF2637" s="497"/>
      <c r="AG2637" s="497"/>
      <c r="AH2637" s="497"/>
      <c r="AI2637" s="494"/>
      <c r="AJ2637" s="488" t="s">
        <v>1527</v>
      </c>
      <c r="AK2637" s="498"/>
      <c r="AL2637" s="499"/>
      <c r="AM2637" s="488" t="s">
        <v>16864</v>
      </c>
      <c r="AP2637" s="494"/>
      <c r="AQ2637" s="494"/>
      <c r="AR2637" s="494"/>
      <c r="AS2637" s="494"/>
      <c r="AT2637" s="488" t="s">
        <v>1529</v>
      </c>
      <c r="AU2637" s="492">
        <v>5592.0</v>
      </c>
      <c r="AV2637" s="492">
        <v>12.0</v>
      </c>
      <c r="AW2637" s="492">
        <v>2029.0</v>
      </c>
      <c r="AX2637" s="488" t="s">
        <v>1587</v>
      </c>
      <c r="AY2637" s="488" t="s">
        <v>1597</v>
      </c>
      <c r="AZ2637" s="488" t="s">
        <v>1531</v>
      </c>
    </row>
    <row r="2638" hidden="1">
      <c r="A2638" s="488" t="s">
        <v>16868</v>
      </c>
      <c r="B2638" s="488" t="s">
        <v>16869</v>
      </c>
      <c r="C2638" s="488" t="s">
        <v>1513</v>
      </c>
      <c r="D2638" s="488" t="s">
        <v>1514</v>
      </c>
      <c r="E2638" s="491">
        <v>45819.84861111111</v>
      </c>
      <c r="F2638" s="492">
        <v>2980.0</v>
      </c>
      <c r="G2638" s="488" t="s">
        <v>1515</v>
      </c>
      <c r="H2638" s="492">
        <v>2980.0</v>
      </c>
      <c r="I2638" s="488" t="s">
        <v>1515</v>
      </c>
      <c r="J2638" s="488" t="s">
        <v>1516</v>
      </c>
      <c r="K2638" s="488" t="s">
        <v>1517</v>
      </c>
      <c r="L2638" s="488" t="s">
        <v>16870</v>
      </c>
      <c r="M2638" s="488" t="s">
        <v>16871</v>
      </c>
      <c r="N2638" s="488" t="s">
        <v>1520</v>
      </c>
      <c r="O2638" s="488" t="s">
        <v>1521</v>
      </c>
      <c r="P2638" s="488" t="s">
        <v>1554</v>
      </c>
      <c r="Q2638" s="488" t="s">
        <v>1523</v>
      </c>
      <c r="R2638" s="495" t="s">
        <v>1524</v>
      </c>
      <c r="S2638" s="494"/>
      <c r="T2638" s="494"/>
      <c r="U2638" s="488" t="s">
        <v>16872</v>
      </c>
      <c r="AB2638" s="488" t="s">
        <v>16873</v>
      </c>
      <c r="AC2638" s="496">
        <v>8.1E9</v>
      </c>
      <c r="AD2638" s="497"/>
      <c r="AE2638" s="497"/>
      <c r="AF2638" s="497"/>
      <c r="AG2638" s="497"/>
      <c r="AH2638" s="497"/>
      <c r="AI2638" s="494"/>
      <c r="AJ2638" s="488" t="s">
        <v>1527</v>
      </c>
      <c r="AK2638" s="498"/>
      <c r="AL2638" s="499"/>
      <c r="AM2638" s="488" t="s">
        <v>16874</v>
      </c>
      <c r="AO2638" s="494"/>
      <c r="AP2638" s="494"/>
      <c r="AQ2638" s="494"/>
      <c r="AR2638" s="494"/>
      <c r="AS2638" s="494"/>
      <c r="AT2638" s="488" t="s">
        <v>1529</v>
      </c>
      <c r="AU2638" s="492">
        <v>2007.0</v>
      </c>
      <c r="AV2638" s="492">
        <v>9.0</v>
      </c>
      <c r="AW2638" s="492">
        <v>2026.0</v>
      </c>
      <c r="AX2638" s="488" t="s">
        <v>1587</v>
      </c>
      <c r="AY2638" s="488" t="s">
        <v>1904</v>
      </c>
      <c r="AZ2638" s="488" t="s">
        <v>1531</v>
      </c>
    </row>
    <row r="2639" hidden="1">
      <c r="A2639" s="488" t="s">
        <v>16875</v>
      </c>
      <c r="B2639" s="488" t="s">
        <v>16876</v>
      </c>
      <c r="C2639" s="488" t="s">
        <v>1513</v>
      </c>
      <c r="D2639" s="488" t="s">
        <v>1514</v>
      </c>
      <c r="E2639" s="491">
        <v>45819.8375</v>
      </c>
      <c r="F2639" s="492">
        <v>9800.0</v>
      </c>
      <c r="G2639" s="488" t="s">
        <v>1515</v>
      </c>
      <c r="H2639" s="492">
        <v>9800.0</v>
      </c>
      <c r="I2639" s="488" t="s">
        <v>1515</v>
      </c>
      <c r="J2639" s="488" t="s">
        <v>1516</v>
      </c>
      <c r="K2639" s="488" t="s">
        <v>1517</v>
      </c>
      <c r="L2639" s="488" t="s">
        <v>16877</v>
      </c>
      <c r="M2639" s="488" t="s">
        <v>16878</v>
      </c>
      <c r="N2639" s="488" t="s">
        <v>1520</v>
      </c>
      <c r="O2639" s="488" t="s">
        <v>1521</v>
      </c>
      <c r="P2639" s="488" t="s">
        <v>1554</v>
      </c>
      <c r="Q2639" s="488" t="s">
        <v>1523</v>
      </c>
      <c r="R2639" s="495" t="s">
        <v>1524</v>
      </c>
      <c r="S2639" s="494"/>
      <c r="T2639" s="494"/>
      <c r="U2639" s="488" t="s">
        <v>16879</v>
      </c>
      <c r="AB2639" s="488" t="s">
        <v>16880</v>
      </c>
      <c r="AC2639" s="496">
        <v>8.06E9</v>
      </c>
      <c r="AD2639" s="497"/>
      <c r="AE2639" s="497"/>
      <c r="AF2639" s="497"/>
      <c r="AG2639" s="497"/>
      <c r="AH2639" s="497"/>
      <c r="AI2639" s="494"/>
      <c r="AJ2639" s="488" t="s">
        <v>1527</v>
      </c>
      <c r="AK2639" s="498"/>
      <c r="AL2639" s="499"/>
      <c r="AM2639" s="488" t="s">
        <v>16881</v>
      </c>
      <c r="AO2639" s="494"/>
      <c r="AP2639" s="494"/>
      <c r="AQ2639" s="494"/>
      <c r="AR2639" s="494"/>
      <c r="AS2639" s="494"/>
      <c r="AT2639" s="488" t="s">
        <v>1529</v>
      </c>
      <c r="AU2639" s="492">
        <v>3402.0</v>
      </c>
      <c r="AV2639" s="492">
        <v>2.0</v>
      </c>
      <c r="AW2639" s="492">
        <v>2030.0</v>
      </c>
      <c r="AX2639" s="488" t="s">
        <v>1587</v>
      </c>
      <c r="AY2639" s="488" t="s">
        <v>1588</v>
      </c>
      <c r="AZ2639" s="488" t="s">
        <v>1531</v>
      </c>
    </row>
    <row r="2640" hidden="1">
      <c r="A2640" s="488" t="s">
        <v>16882</v>
      </c>
      <c r="B2640" s="488" t="s">
        <v>16876</v>
      </c>
      <c r="C2640" s="488" t="s">
        <v>1513</v>
      </c>
      <c r="D2640" s="488" t="s">
        <v>1514</v>
      </c>
      <c r="E2640" s="491">
        <v>45819.83541666667</v>
      </c>
      <c r="F2640" s="492">
        <v>2980.0</v>
      </c>
      <c r="G2640" s="488" t="s">
        <v>1515</v>
      </c>
      <c r="H2640" s="492">
        <v>2980.0</v>
      </c>
      <c r="I2640" s="488" t="s">
        <v>1515</v>
      </c>
      <c r="J2640" s="488" t="s">
        <v>1516</v>
      </c>
      <c r="K2640" s="488" t="s">
        <v>1517</v>
      </c>
      <c r="L2640" s="488" t="s">
        <v>16877</v>
      </c>
      <c r="M2640" s="488" t="s">
        <v>16883</v>
      </c>
      <c r="N2640" s="488" t="s">
        <v>1520</v>
      </c>
      <c r="O2640" s="488" t="s">
        <v>1521</v>
      </c>
      <c r="P2640" s="488" t="s">
        <v>1554</v>
      </c>
      <c r="Q2640" s="488" t="s">
        <v>1523</v>
      </c>
      <c r="R2640" s="495" t="s">
        <v>1524</v>
      </c>
      <c r="S2640" s="494"/>
      <c r="T2640" s="494"/>
      <c r="U2640" s="488" t="s">
        <v>16884</v>
      </c>
      <c r="AB2640" s="488" t="s">
        <v>16880</v>
      </c>
      <c r="AC2640" s="496">
        <v>8.06E9</v>
      </c>
      <c r="AD2640" s="497"/>
      <c r="AE2640" s="497"/>
      <c r="AF2640" s="497"/>
      <c r="AG2640" s="497"/>
      <c r="AH2640" s="494"/>
      <c r="AI2640" s="494"/>
      <c r="AJ2640" s="488" t="s">
        <v>1527</v>
      </c>
      <c r="AK2640" s="498"/>
      <c r="AL2640" s="499"/>
      <c r="AM2640" s="488" t="s">
        <v>16881</v>
      </c>
      <c r="AO2640" s="494"/>
      <c r="AP2640" s="494"/>
      <c r="AQ2640" s="494"/>
      <c r="AR2640" s="494"/>
      <c r="AS2640" s="494"/>
      <c r="AT2640" s="488" t="s">
        <v>1529</v>
      </c>
      <c r="AU2640" s="492">
        <v>3402.0</v>
      </c>
      <c r="AV2640" s="492">
        <v>2.0</v>
      </c>
      <c r="AW2640" s="492">
        <v>2030.0</v>
      </c>
      <c r="AX2640" s="488" t="s">
        <v>1587</v>
      </c>
      <c r="AY2640" s="488" t="s">
        <v>1588</v>
      </c>
      <c r="AZ2640" s="488" t="s">
        <v>1531</v>
      </c>
    </row>
    <row r="2641">
      <c r="A2641" s="488" t="s">
        <v>16885</v>
      </c>
      <c r="B2641" s="488" t="s">
        <v>16886</v>
      </c>
      <c r="C2641" s="488" t="s">
        <v>1513</v>
      </c>
      <c r="D2641" s="488" t="s">
        <v>1514</v>
      </c>
      <c r="E2641" s="491">
        <v>45819.82777777778</v>
      </c>
      <c r="F2641" s="492">
        <v>2980.0</v>
      </c>
      <c r="G2641" s="488" t="s">
        <v>1515</v>
      </c>
      <c r="H2641" s="492">
        <v>2980.0</v>
      </c>
      <c r="I2641" s="488" t="s">
        <v>1515</v>
      </c>
      <c r="J2641" s="488" t="s">
        <v>1516</v>
      </c>
      <c r="K2641" s="488" t="s">
        <v>1517</v>
      </c>
      <c r="L2641" s="488" t="s">
        <v>16887</v>
      </c>
      <c r="M2641" s="488" t="s">
        <v>16888</v>
      </c>
      <c r="N2641" s="488" t="s">
        <v>1520</v>
      </c>
      <c r="O2641" s="488" t="s">
        <v>1521</v>
      </c>
      <c r="P2641" s="488" t="s">
        <v>1545</v>
      </c>
      <c r="Q2641" s="488" t="s">
        <v>1714</v>
      </c>
      <c r="R2641" s="495" t="s">
        <v>1524</v>
      </c>
      <c r="S2641" s="494"/>
      <c r="T2641" s="494"/>
      <c r="U2641" s="488" t="s">
        <v>16889</v>
      </c>
      <c r="V2641" s="495" t="s">
        <v>1524</v>
      </c>
      <c r="W2641" s="488" t="s">
        <v>1716</v>
      </c>
      <c r="Y2641" s="492">
        <v>2980.0</v>
      </c>
      <c r="Z2641" s="488" t="s">
        <v>1515</v>
      </c>
      <c r="AA2641" s="488" t="s">
        <v>1516</v>
      </c>
      <c r="AB2641" s="488" t="s">
        <v>16890</v>
      </c>
      <c r="AC2641" s="496">
        <v>9.02E9</v>
      </c>
      <c r="AD2641" s="497"/>
      <c r="AE2641" s="497"/>
      <c r="AF2641" s="497"/>
      <c r="AG2641" s="497"/>
      <c r="AH2641" s="494"/>
      <c r="AI2641" s="494"/>
      <c r="AJ2641" s="488" t="s">
        <v>1527</v>
      </c>
      <c r="AK2641" s="498"/>
      <c r="AL2641" s="499"/>
      <c r="AM2641" s="488" t="s">
        <v>16891</v>
      </c>
      <c r="AP2641" s="494"/>
      <c r="AQ2641" s="494"/>
      <c r="AR2641" s="494"/>
      <c r="AS2641" s="494"/>
      <c r="AT2641" s="488" t="s">
        <v>1529</v>
      </c>
      <c r="AU2641" s="492">
        <v>2147.0</v>
      </c>
      <c r="AV2641" s="492">
        <v>4.0</v>
      </c>
      <c r="AW2641" s="492">
        <v>2028.0</v>
      </c>
      <c r="AX2641" s="488" t="s">
        <v>1549</v>
      </c>
      <c r="AY2641" s="488" t="s">
        <v>3113</v>
      </c>
      <c r="AZ2641" s="488" t="s">
        <v>1531</v>
      </c>
    </row>
    <row r="2642">
      <c r="A2642" s="488" t="s">
        <v>16892</v>
      </c>
      <c r="B2642" s="488" t="s">
        <v>16886</v>
      </c>
      <c r="C2642" s="488" t="s">
        <v>1513</v>
      </c>
      <c r="D2642" s="488" t="s">
        <v>1514</v>
      </c>
      <c r="E2642" s="491">
        <v>45819.82708333333</v>
      </c>
      <c r="F2642" s="492">
        <v>9800.0</v>
      </c>
      <c r="G2642" s="488" t="s">
        <v>1515</v>
      </c>
      <c r="H2642" s="492">
        <v>9800.0</v>
      </c>
      <c r="I2642" s="488" t="s">
        <v>1515</v>
      </c>
      <c r="J2642" s="488" t="s">
        <v>1516</v>
      </c>
      <c r="K2642" s="488" t="s">
        <v>1517</v>
      </c>
      <c r="L2642" s="488" t="s">
        <v>16887</v>
      </c>
      <c r="M2642" s="488" t="s">
        <v>16893</v>
      </c>
      <c r="N2642" s="488" t="s">
        <v>1520</v>
      </c>
      <c r="O2642" s="488" t="s">
        <v>1521</v>
      </c>
      <c r="P2642" s="488" t="s">
        <v>1545</v>
      </c>
      <c r="Q2642" s="488" t="s">
        <v>1714</v>
      </c>
      <c r="R2642" s="495" t="s">
        <v>1524</v>
      </c>
      <c r="S2642" s="494"/>
      <c r="T2642" s="494"/>
      <c r="U2642" s="488" t="s">
        <v>16894</v>
      </c>
      <c r="V2642" s="495" t="s">
        <v>1524</v>
      </c>
      <c r="W2642" s="488" t="s">
        <v>1716</v>
      </c>
      <c r="Y2642" s="492">
        <v>9800.0</v>
      </c>
      <c r="Z2642" s="488" t="s">
        <v>1515</v>
      </c>
      <c r="AA2642" s="488" t="s">
        <v>1516</v>
      </c>
      <c r="AB2642" s="488" t="s">
        <v>16890</v>
      </c>
      <c r="AC2642" s="496">
        <v>9.02E9</v>
      </c>
      <c r="AD2642" s="494"/>
      <c r="AE2642" s="494"/>
      <c r="AF2642" s="494"/>
      <c r="AG2642" s="494"/>
      <c r="AH2642" s="494"/>
      <c r="AI2642" s="494"/>
      <c r="AJ2642" s="488" t="s">
        <v>1527</v>
      </c>
      <c r="AK2642" s="494"/>
      <c r="AL2642" s="494"/>
      <c r="AM2642" s="488" t="s">
        <v>16891</v>
      </c>
      <c r="AP2642" s="494"/>
      <c r="AQ2642" s="494"/>
      <c r="AR2642" s="494"/>
      <c r="AS2642" s="494"/>
      <c r="AT2642" s="488" t="s">
        <v>1529</v>
      </c>
      <c r="AU2642" s="492">
        <v>2147.0</v>
      </c>
      <c r="AV2642" s="492">
        <v>4.0</v>
      </c>
      <c r="AW2642" s="492">
        <v>2028.0</v>
      </c>
      <c r="AX2642" s="488" t="s">
        <v>1549</v>
      </c>
      <c r="AY2642" s="488" t="s">
        <v>3113</v>
      </c>
      <c r="AZ2642" s="488" t="s">
        <v>1531</v>
      </c>
    </row>
    <row r="2643" hidden="1">
      <c r="A2643" s="488" t="s">
        <v>14155</v>
      </c>
      <c r="B2643" s="488" t="s">
        <v>14156</v>
      </c>
      <c r="C2643" s="488" t="s">
        <v>1513</v>
      </c>
      <c r="D2643" s="488" t="s">
        <v>1514</v>
      </c>
      <c r="E2643" s="491">
        <v>45819.825</v>
      </c>
      <c r="F2643" s="492">
        <v>9800.0</v>
      </c>
      <c r="G2643" s="488" t="s">
        <v>1515</v>
      </c>
      <c r="H2643" s="492">
        <v>9800.0</v>
      </c>
      <c r="I2643" s="488" t="s">
        <v>1515</v>
      </c>
      <c r="J2643" s="488" t="s">
        <v>1516</v>
      </c>
      <c r="K2643" s="488" t="s">
        <v>1517</v>
      </c>
      <c r="L2643" s="488" t="s">
        <v>14157</v>
      </c>
      <c r="M2643" s="488" t="s">
        <v>14158</v>
      </c>
      <c r="N2643" s="488" t="s">
        <v>1520</v>
      </c>
      <c r="O2643" s="488" t="s">
        <v>1521</v>
      </c>
      <c r="P2643" s="488" t="s">
        <v>1554</v>
      </c>
      <c r="Q2643" s="488" t="s">
        <v>1523</v>
      </c>
      <c r="R2643" s="495" t="s">
        <v>1524</v>
      </c>
      <c r="S2643" s="494"/>
      <c r="T2643" s="494"/>
      <c r="U2643" s="488" t="s">
        <v>14159</v>
      </c>
      <c r="AB2643" s="488" t="s">
        <v>14160</v>
      </c>
      <c r="AC2643" s="496">
        <v>8.0E9</v>
      </c>
      <c r="AD2643" s="497"/>
      <c r="AE2643" s="494"/>
      <c r="AF2643" s="494"/>
      <c r="AG2643" s="494"/>
      <c r="AH2643" s="494"/>
      <c r="AI2643" s="494"/>
      <c r="AJ2643" s="488" t="s">
        <v>1527</v>
      </c>
      <c r="AK2643" s="494"/>
      <c r="AL2643" s="494"/>
      <c r="AM2643" s="488" t="s">
        <v>14161</v>
      </c>
      <c r="AO2643" s="494"/>
      <c r="AP2643" s="494"/>
      <c r="AQ2643" s="494"/>
      <c r="AR2643" s="494"/>
      <c r="AS2643" s="494"/>
      <c r="AT2643" s="488" t="s">
        <v>1529</v>
      </c>
      <c r="AU2643" s="492">
        <v>5811.0</v>
      </c>
      <c r="AV2643" s="492">
        <v>3.0</v>
      </c>
      <c r="AW2643" s="492">
        <v>2029.0</v>
      </c>
      <c r="AX2643" s="488" t="s">
        <v>1587</v>
      </c>
      <c r="AY2643" s="488" t="s">
        <v>1597</v>
      </c>
      <c r="AZ2643" s="488" t="s">
        <v>1531</v>
      </c>
    </row>
    <row r="2644" hidden="1">
      <c r="A2644" s="488" t="s">
        <v>16895</v>
      </c>
      <c r="B2644" s="488" t="s">
        <v>16896</v>
      </c>
      <c r="C2644" s="488" t="s">
        <v>1513</v>
      </c>
      <c r="D2644" s="488" t="s">
        <v>1514</v>
      </c>
      <c r="E2644" s="491">
        <v>45819.81527777778</v>
      </c>
      <c r="F2644" s="492">
        <v>2980.0</v>
      </c>
      <c r="G2644" s="488" t="s">
        <v>1515</v>
      </c>
      <c r="H2644" s="492">
        <v>2980.0</v>
      </c>
      <c r="I2644" s="488" t="s">
        <v>1515</v>
      </c>
      <c r="J2644" s="488" t="s">
        <v>1516</v>
      </c>
      <c r="K2644" s="488" t="s">
        <v>1517</v>
      </c>
      <c r="L2644" s="488" t="s">
        <v>16897</v>
      </c>
      <c r="M2644" s="488" t="s">
        <v>16898</v>
      </c>
      <c r="N2644" s="488" t="s">
        <v>1520</v>
      </c>
      <c r="O2644" s="488" t="s">
        <v>1521</v>
      </c>
      <c r="P2644" s="488" t="s">
        <v>1522</v>
      </c>
      <c r="Q2644" s="488" t="s">
        <v>1523</v>
      </c>
      <c r="R2644" s="495" t="s">
        <v>1524</v>
      </c>
      <c r="S2644" s="494"/>
      <c r="T2644" s="494"/>
      <c r="U2644" s="488" t="s">
        <v>16899</v>
      </c>
      <c r="AB2644" s="488" t="s">
        <v>16900</v>
      </c>
      <c r="AC2644" s="496">
        <v>9.02E9</v>
      </c>
      <c r="AD2644" s="497"/>
      <c r="AE2644" s="494"/>
      <c r="AF2644" s="494"/>
      <c r="AG2644" s="494"/>
      <c r="AH2644" s="494"/>
      <c r="AI2644" s="494"/>
      <c r="AJ2644" s="488" t="s">
        <v>1527</v>
      </c>
      <c r="AK2644" s="494"/>
      <c r="AL2644" s="494"/>
      <c r="AM2644" s="488" t="s">
        <v>16901</v>
      </c>
      <c r="AP2644" s="494"/>
      <c r="AQ2644" s="494"/>
      <c r="AR2644" s="494"/>
      <c r="AS2644" s="494"/>
      <c r="AT2644" s="488" t="s">
        <v>1529</v>
      </c>
      <c r="AU2644" s="492">
        <v>1663.0</v>
      </c>
      <c r="AV2644" s="492">
        <v>10.0</v>
      </c>
      <c r="AW2644" s="492">
        <v>2029.0</v>
      </c>
      <c r="AX2644" s="488" t="s">
        <v>1634</v>
      </c>
      <c r="AY2644" s="488" t="s">
        <v>1540</v>
      </c>
      <c r="AZ2644" s="488" t="s">
        <v>1531</v>
      </c>
    </row>
    <row r="2645" hidden="1">
      <c r="A2645" s="488" t="s">
        <v>16902</v>
      </c>
      <c r="B2645" s="488" t="s">
        <v>16903</v>
      </c>
      <c r="C2645" s="488" t="s">
        <v>1513</v>
      </c>
      <c r="D2645" s="488" t="s">
        <v>1514</v>
      </c>
      <c r="E2645" s="491">
        <v>45819.808333333334</v>
      </c>
      <c r="F2645" s="492">
        <v>2980.0</v>
      </c>
      <c r="G2645" s="488" t="s">
        <v>1515</v>
      </c>
      <c r="H2645" s="492">
        <v>2980.0</v>
      </c>
      <c r="I2645" s="488" t="s">
        <v>1515</v>
      </c>
      <c r="J2645" s="488" t="s">
        <v>1516</v>
      </c>
      <c r="K2645" s="488" t="s">
        <v>1517</v>
      </c>
      <c r="L2645" s="488" t="s">
        <v>16904</v>
      </c>
      <c r="M2645" s="488" t="s">
        <v>16905</v>
      </c>
      <c r="N2645" s="488" t="s">
        <v>1520</v>
      </c>
      <c r="O2645" s="488" t="s">
        <v>1521</v>
      </c>
      <c r="P2645" s="488" t="s">
        <v>1554</v>
      </c>
      <c r="Q2645" s="488" t="s">
        <v>1523</v>
      </c>
      <c r="R2645" s="495" t="s">
        <v>1524</v>
      </c>
      <c r="S2645" s="494"/>
      <c r="T2645" s="494"/>
      <c r="U2645" s="488" t="s">
        <v>16906</v>
      </c>
      <c r="AB2645" s="488" t="s">
        <v>16907</v>
      </c>
      <c r="AC2645" s="496">
        <v>8.06E9</v>
      </c>
      <c r="AD2645" s="497"/>
      <c r="AE2645" s="494"/>
      <c r="AF2645" s="494"/>
      <c r="AG2645" s="494"/>
      <c r="AH2645" s="494"/>
      <c r="AI2645" s="494"/>
      <c r="AJ2645" s="488" t="s">
        <v>1527</v>
      </c>
      <c r="AK2645" s="494"/>
      <c r="AL2645" s="494"/>
      <c r="AM2645" s="488" t="s">
        <v>16908</v>
      </c>
      <c r="AP2645" s="494"/>
      <c r="AQ2645" s="494"/>
      <c r="AR2645" s="494"/>
      <c r="AS2645" s="494"/>
      <c r="AT2645" s="488" t="s">
        <v>1529</v>
      </c>
      <c r="AU2645" s="492">
        <v>294.0</v>
      </c>
      <c r="AV2645" s="492">
        <v>5.0</v>
      </c>
      <c r="AW2645" s="492">
        <v>2030.0</v>
      </c>
      <c r="AX2645" s="488" t="s">
        <v>1587</v>
      </c>
      <c r="AY2645" s="488" t="s">
        <v>1904</v>
      </c>
      <c r="AZ2645" s="488" t="s">
        <v>1531</v>
      </c>
    </row>
    <row r="2646" hidden="1">
      <c r="A2646" s="488" t="s">
        <v>14162</v>
      </c>
      <c r="B2646" s="488" t="s">
        <v>14156</v>
      </c>
      <c r="C2646" s="488" t="s">
        <v>1513</v>
      </c>
      <c r="D2646" s="488" t="s">
        <v>1514</v>
      </c>
      <c r="E2646" s="491">
        <v>45819.80694444444</v>
      </c>
      <c r="F2646" s="492">
        <v>2980.0</v>
      </c>
      <c r="G2646" s="488" t="s">
        <v>1515</v>
      </c>
      <c r="H2646" s="492">
        <v>2980.0</v>
      </c>
      <c r="I2646" s="488" t="s">
        <v>1515</v>
      </c>
      <c r="J2646" s="488" t="s">
        <v>1516</v>
      </c>
      <c r="K2646" s="488" t="s">
        <v>1517</v>
      </c>
      <c r="L2646" s="488" t="s">
        <v>14157</v>
      </c>
      <c r="M2646" s="488" t="s">
        <v>14163</v>
      </c>
      <c r="N2646" s="488" t="s">
        <v>1520</v>
      </c>
      <c r="O2646" s="488" t="s">
        <v>1521</v>
      </c>
      <c r="P2646" s="488" t="s">
        <v>1554</v>
      </c>
      <c r="Q2646" s="488" t="s">
        <v>1523</v>
      </c>
      <c r="R2646" s="495" t="s">
        <v>1524</v>
      </c>
      <c r="S2646" s="494"/>
      <c r="T2646" s="494"/>
      <c r="U2646" s="488" t="s">
        <v>14164</v>
      </c>
      <c r="AB2646" s="488" t="s">
        <v>14160</v>
      </c>
      <c r="AC2646" s="496">
        <v>8.0E9</v>
      </c>
      <c r="AD2646" s="497"/>
      <c r="AE2646" s="494"/>
      <c r="AF2646" s="494"/>
      <c r="AG2646" s="494"/>
      <c r="AH2646" s="494"/>
      <c r="AI2646" s="494"/>
      <c r="AJ2646" s="488" t="s">
        <v>1527</v>
      </c>
      <c r="AK2646" s="494"/>
      <c r="AL2646" s="494"/>
      <c r="AM2646" s="488" t="s">
        <v>14161</v>
      </c>
      <c r="AO2646" s="494"/>
      <c r="AP2646" s="494"/>
      <c r="AQ2646" s="494"/>
      <c r="AR2646" s="494"/>
      <c r="AS2646" s="494"/>
      <c r="AT2646" s="488" t="s">
        <v>1529</v>
      </c>
      <c r="AU2646" s="492">
        <v>5811.0</v>
      </c>
      <c r="AV2646" s="492">
        <v>3.0</v>
      </c>
      <c r="AW2646" s="492">
        <v>2029.0</v>
      </c>
      <c r="AX2646" s="488" t="s">
        <v>1587</v>
      </c>
      <c r="AY2646" s="488" t="s">
        <v>1597</v>
      </c>
      <c r="AZ2646" s="488" t="s">
        <v>1531</v>
      </c>
    </row>
    <row r="2647" hidden="1">
      <c r="A2647" s="488" t="s">
        <v>16909</v>
      </c>
      <c r="B2647" s="488" t="s">
        <v>16910</v>
      </c>
      <c r="C2647" s="488" t="s">
        <v>1513</v>
      </c>
      <c r="D2647" s="488" t="s">
        <v>1514</v>
      </c>
      <c r="E2647" s="491">
        <v>45819.80138888889</v>
      </c>
      <c r="F2647" s="492">
        <v>2980.0</v>
      </c>
      <c r="G2647" s="488" t="s">
        <v>1515</v>
      </c>
      <c r="H2647" s="492">
        <v>2980.0</v>
      </c>
      <c r="I2647" s="488" t="s">
        <v>1515</v>
      </c>
      <c r="J2647" s="488" t="s">
        <v>1516</v>
      </c>
      <c r="K2647" s="488" t="s">
        <v>1517</v>
      </c>
      <c r="L2647" s="488" t="s">
        <v>16911</v>
      </c>
      <c r="M2647" s="488" t="s">
        <v>16912</v>
      </c>
      <c r="N2647" s="488" t="s">
        <v>1520</v>
      </c>
      <c r="O2647" s="488" t="s">
        <v>1521</v>
      </c>
      <c r="P2647" s="488" t="s">
        <v>1522</v>
      </c>
      <c r="Q2647" s="488" t="s">
        <v>1523</v>
      </c>
      <c r="R2647" s="495" t="s">
        <v>1524</v>
      </c>
      <c r="S2647" s="494"/>
      <c r="T2647" s="494"/>
      <c r="U2647" s="488" t="s">
        <v>16913</v>
      </c>
      <c r="AB2647" s="488" t="s">
        <v>16914</v>
      </c>
      <c r="AC2647" s="496">
        <v>4.64E8</v>
      </c>
      <c r="AD2647" s="497"/>
      <c r="AE2647" s="494"/>
      <c r="AF2647" s="494"/>
      <c r="AG2647" s="494"/>
      <c r="AH2647" s="494"/>
      <c r="AI2647" s="494"/>
      <c r="AJ2647" s="488" t="s">
        <v>1527</v>
      </c>
      <c r="AK2647" s="494"/>
      <c r="AL2647" s="494"/>
      <c r="AM2647" s="488" t="s">
        <v>16915</v>
      </c>
      <c r="AO2647" s="494"/>
      <c r="AP2647" s="494"/>
      <c r="AQ2647" s="494"/>
      <c r="AR2647" s="494"/>
      <c r="AS2647" s="494"/>
      <c r="AT2647" s="488" t="s">
        <v>1529</v>
      </c>
      <c r="AU2647" s="492">
        <v>7870.0</v>
      </c>
      <c r="AV2647" s="492">
        <v>3.0</v>
      </c>
      <c r="AW2647" s="492">
        <v>2029.0</v>
      </c>
      <c r="AX2647" s="488" t="s">
        <v>1867</v>
      </c>
      <c r="AY2647" s="488" t="s">
        <v>1868</v>
      </c>
      <c r="AZ2647" s="488" t="s">
        <v>1531</v>
      </c>
    </row>
    <row r="2648" hidden="1">
      <c r="A2648" s="488" t="s">
        <v>16916</v>
      </c>
      <c r="B2648" s="488" t="s">
        <v>16917</v>
      </c>
      <c r="C2648" s="488" t="s">
        <v>1513</v>
      </c>
      <c r="D2648" s="488" t="s">
        <v>1514</v>
      </c>
      <c r="E2648" s="491">
        <v>45819.79791666667</v>
      </c>
      <c r="F2648" s="492">
        <v>2980.0</v>
      </c>
      <c r="G2648" s="488" t="s">
        <v>1515</v>
      </c>
      <c r="H2648" s="492">
        <v>2980.0</v>
      </c>
      <c r="I2648" s="488" t="s">
        <v>1515</v>
      </c>
      <c r="J2648" s="488" t="s">
        <v>1516</v>
      </c>
      <c r="K2648" s="488" t="s">
        <v>1517</v>
      </c>
      <c r="L2648" s="488" t="s">
        <v>16918</v>
      </c>
      <c r="M2648" s="488" t="s">
        <v>16919</v>
      </c>
      <c r="N2648" s="488" t="s">
        <v>1520</v>
      </c>
      <c r="O2648" s="488" t="s">
        <v>1521</v>
      </c>
      <c r="P2648" s="488" t="s">
        <v>1554</v>
      </c>
      <c r="Q2648" s="488" t="s">
        <v>1523</v>
      </c>
      <c r="R2648" s="495" t="s">
        <v>1524</v>
      </c>
      <c r="S2648" s="494"/>
      <c r="T2648" s="494"/>
      <c r="U2648" s="488" t="s">
        <v>16920</v>
      </c>
      <c r="AB2648" s="488" t="s">
        <v>16921</v>
      </c>
      <c r="AC2648" s="496">
        <v>7.02E9</v>
      </c>
      <c r="AD2648" s="497"/>
      <c r="AE2648" s="494"/>
      <c r="AF2648" s="494"/>
      <c r="AG2648" s="494"/>
      <c r="AH2648" s="494"/>
      <c r="AI2648" s="494"/>
      <c r="AJ2648" s="488" t="s">
        <v>1527</v>
      </c>
      <c r="AK2648" s="494"/>
      <c r="AL2648" s="494"/>
      <c r="AM2648" s="488" t="s">
        <v>16922</v>
      </c>
      <c r="AO2648" s="494"/>
      <c r="AP2648" s="494"/>
      <c r="AQ2648" s="494"/>
      <c r="AR2648" s="494"/>
      <c r="AS2648" s="494"/>
      <c r="AT2648" s="488" t="s">
        <v>1529</v>
      </c>
      <c r="AU2648" s="492">
        <v>4555.0</v>
      </c>
      <c r="AV2648" s="492">
        <v>6.0</v>
      </c>
      <c r="AW2648" s="492">
        <v>2027.0</v>
      </c>
      <c r="AX2648" s="488" t="s">
        <v>1587</v>
      </c>
      <c r="AY2648" s="488" t="s">
        <v>1852</v>
      </c>
      <c r="AZ2648" s="488" t="s">
        <v>1531</v>
      </c>
    </row>
    <row r="2649" hidden="1">
      <c r="A2649" s="488" t="s">
        <v>16923</v>
      </c>
      <c r="B2649" s="488" t="s">
        <v>16924</v>
      </c>
      <c r="C2649" s="488" t="s">
        <v>1513</v>
      </c>
      <c r="D2649" s="488" t="s">
        <v>1514</v>
      </c>
      <c r="E2649" s="491">
        <v>45819.78958333333</v>
      </c>
      <c r="F2649" s="492">
        <v>2980.0</v>
      </c>
      <c r="G2649" s="488" t="s">
        <v>1515</v>
      </c>
      <c r="H2649" s="492">
        <v>2980.0</v>
      </c>
      <c r="I2649" s="488" t="s">
        <v>1515</v>
      </c>
      <c r="J2649" s="488" t="s">
        <v>1516</v>
      </c>
      <c r="K2649" s="488" t="s">
        <v>1517</v>
      </c>
      <c r="L2649" s="488" t="s">
        <v>16925</v>
      </c>
      <c r="M2649" s="488" t="s">
        <v>16926</v>
      </c>
      <c r="N2649" s="488" t="s">
        <v>1520</v>
      </c>
      <c r="O2649" s="488" t="s">
        <v>1521</v>
      </c>
      <c r="P2649" s="488" t="s">
        <v>1554</v>
      </c>
      <c r="Q2649" s="488" t="s">
        <v>1523</v>
      </c>
      <c r="R2649" s="495" t="s">
        <v>1524</v>
      </c>
      <c r="S2649" s="494"/>
      <c r="T2649" s="494"/>
      <c r="U2649" s="488" t="s">
        <v>16927</v>
      </c>
      <c r="AB2649" s="488" t="s">
        <v>16928</v>
      </c>
      <c r="AC2649" s="496">
        <v>8.04E9</v>
      </c>
      <c r="AD2649" s="497"/>
      <c r="AE2649" s="494"/>
      <c r="AF2649" s="494"/>
      <c r="AG2649" s="494"/>
      <c r="AH2649" s="494"/>
      <c r="AI2649" s="494"/>
      <c r="AJ2649" s="488" t="s">
        <v>1527</v>
      </c>
      <c r="AK2649" s="494"/>
      <c r="AL2649" s="494"/>
      <c r="AM2649" s="488" t="s">
        <v>16929</v>
      </c>
      <c r="AO2649" s="494"/>
      <c r="AP2649" s="494"/>
      <c r="AQ2649" s="494"/>
      <c r="AR2649" s="494"/>
      <c r="AS2649" s="494"/>
      <c r="AT2649" s="488" t="s">
        <v>1558</v>
      </c>
      <c r="AU2649" s="492">
        <v>2012.0</v>
      </c>
      <c r="AV2649" s="492">
        <v>4.0</v>
      </c>
      <c r="AW2649" s="492">
        <v>2029.0</v>
      </c>
      <c r="AX2649" s="488" t="s">
        <v>1587</v>
      </c>
      <c r="AY2649" s="488" t="s">
        <v>1688</v>
      </c>
      <c r="AZ2649" s="488" t="s">
        <v>1531</v>
      </c>
    </row>
    <row r="2650" hidden="1">
      <c r="A2650" s="488" t="s">
        <v>16930</v>
      </c>
      <c r="B2650" s="488" t="s">
        <v>16931</v>
      </c>
      <c r="C2650" s="488" t="s">
        <v>1513</v>
      </c>
      <c r="D2650" s="488" t="s">
        <v>1514</v>
      </c>
      <c r="E2650" s="491">
        <v>45819.76180555556</v>
      </c>
      <c r="F2650" s="492">
        <v>9800.0</v>
      </c>
      <c r="G2650" s="488" t="s">
        <v>1515</v>
      </c>
      <c r="H2650" s="492">
        <v>9800.0</v>
      </c>
      <c r="I2650" s="488" t="s">
        <v>1515</v>
      </c>
      <c r="J2650" s="488" t="s">
        <v>1516</v>
      </c>
      <c r="K2650" s="488" t="s">
        <v>1517</v>
      </c>
      <c r="L2650" s="488" t="s">
        <v>16932</v>
      </c>
      <c r="M2650" s="488" t="s">
        <v>16933</v>
      </c>
      <c r="N2650" s="488" t="s">
        <v>1520</v>
      </c>
      <c r="O2650" s="488" t="s">
        <v>1521</v>
      </c>
      <c r="P2650" s="488" t="s">
        <v>1545</v>
      </c>
      <c r="Q2650" s="488" t="s">
        <v>1523</v>
      </c>
      <c r="R2650" s="495" t="s">
        <v>1524</v>
      </c>
      <c r="S2650" s="494"/>
      <c r="T2650" s="494"/>
      <c r="U2650" s="488" t="s">
        <v>16934</v>
      </c>
      <c r="AB2650" s="488" t="s">
        <v>16935</v>
      </c>
      <c r="AC2650" s="496">
        <v>8.05E9</v>
      </c>
      <c r="AD2650" s="497"/>
      <c r="AE2650" s="497"/>
      <c r="AF2650" s="497"/>
      <c r="AG2650" s="497"/>
      <c r="AH2650" s="497"/>
      <c r="AI2650" s="494"/>
      <c r="AJ2650" s="488" t="s">
        <v>1527</v>
      </c>
      <c r="AK2650" s="498"/>
      <c r="AL2650" s="499"/>
      <c r="AM2650" s="488" t="s">
        <v>16936</v>
      </c>
      <c r="AO2650" s="494"/>
      <c r="AP2650" s="494"/>
      <c r="AQ2650" s="494"/>
      <c r="AR2650" s="494"/>
      <c r="AS2650" s="494"/>
      <c r="AT2650" s="488" t="s">
        <v>1529</v>
      </c>
      <c r="AU2650" s="492">
        <v>5379.0</v>
      </c>
      <c r="AV2650" s="492">
        <v>12.0</v>
      </c>
      <c r="AW2650" s="492">
        <v>2028.0</v>
      </c>
      <c r="AX2650" s="497"/>
      <c r="AY2650" s="497"/>
      <c r="AZ2650" s="488" t="s">
        <v>1531</v>
      </c>
    </row>
    <row r="2651" hidden="1">
      <c r="A2651" s="488" t="s">
        <v>16937</v>
      </c>
      <c r="B2651" s="488" t="s">
        <v>16931</v>
      </c>
      <c r="C2651" s="488" t="s">
        <v>1513</v>
      </c>
      <c r="D2651" s="488" t="s">
        <v>1514</v>
      </c>
      <c r="E2651" s="491">
        <v>45819.75625</v>
      </c>
      <c r="F2651" s="492">
        <v>2980.0</v>
      </c>
      <c r="G2651" s="488" t="s">
        <v>1515</v>
      </c>
      <c r="H2651" s="492">
        <v>2980.0</v>
      </c>
      <c r="I2651" s="488" t="s">
        <v>1515</v>
      </c>
      <c r="J2651" s="488" t="s">
        <v>1516</v>
      </c>
      <c r="K2651" s="488" t="s">
        <v>1517</v>
      </c>
      <c r="L2651" s="488" t="s">
        <v>16932</v>
      </c>
      <c r="M2651" s="488" t="s">
        <v>16938</v>
      </c>
      <c r="N2651" s="488" t="s">
        <v>1520</v>
      </c>
      <c r="O2651" s="488" t="s">
        <v>1521</v>
      </c>
      <c r="P2651" s="488" t="s">
        <v>1545</v>
      </c>
      <c r="Q2651" s="488" t="s">
        <v>1523</v>
      </c>
      <c r="R2651" s="495" t="s">
        <v>1524</v>
      </c>
      <c r="S2651" s="494"/>
      <c r="T2651" s="494"/>
      <c r="U2651" s="488" t="s">
        <v>16939</v>
      </c>
      <c r="AB2651" s="488" t="s">
        <v>16935</v>
      </c>
      <c r="AC2651" s="496">
        <v>8.05E9</v>
      </c>
      <c r="AD2651" s="497"/>
      <c r="AE2651" s="494"/>
      <c r="AF2651" s="494"/>
      <c r="AG2651" s="494"/>
      <c r="AH2651" s="494"/>
      <c r="AI2651" s="494"/>
      <c r="AJ2651" s="488" t="s">
        <v>1527</v>
      </c>
      <c r="AK2651" s="494"/>
      <c r="AL2651" s="494"/>
      <c r="AM2651" s="488" t="s">
        <v>16936</v>
      </c>
      <c r="AO2651" s="494"/>
      <c r="AP2651" s="494"/>
      <c r="AQ2651" s="494"/>
      <c r="AR2651" s="494"/>
      <c r="AS2651" s="494"/>
      <c r="AT2651" s="488" t="s">
        <v>1529</v>
      </c>
      <c r="AU2651" s="492">
        <v>5379.0</v>
      </c>
      <c r="AV2651" s="492">
        <v>12.0</v>
      </c>
      <c r="AW2651" s="492">
        <v>2028.0</v>
      </c>
      <c r="AX2651" s="497"/>
      <c r="AY2651" s="497"/>
      <c r="AZ2651" s="488" t="s">
        <v>1531</v>
      </c>
    </row>
    <row r="2652" hidden="1">
      <c r="A2652" s="488" t="s">
        <v>16940</v>
      </c>
      <c r="B2652" s="488" t="s">
        <v>16941</v>
      </c>
      <c r="C2652" s="488" t="s">
        <v>1513</v>
      </c>
      <c r="D2652" s="488" t="s">
        <v>1514</v>
      </c>
      <c r="E2652" s="491">
        <v>45819.70347222222</v>
      </c>
      <c r="F2652" s="492">
        <v>2980.0</v>
      </c>
      <c r="G2652" s="488" t="s">
        <v>1515</v>
      </c>
      <c r="H2652" s="492">
        <v>2980.0</v>
      </c>
      <c r="I2652" s="488" t="s">
        <v>1515</v>
      </c>
      <c r="J2652" s="488" t="s">
        <v>1516</v>
      </c>
      <c r="K2652" s="488" t="s">
        <v>1517</v>
      </c>
      <c r="L2652" s="488" t="s">
        <v>16942</v>
      </c>
      <c r="M2652" s="488" t="s">
        <v>16943</v>
      </c>
      <c r="N2652" s="488" t="s">
        <v>1520</v>
      </c>
      <c r="O2652" s="488" t="s">
        <v>1521</v>
      </c>
      <c r="P2652" s="488" t="s">
        <v>1554</v>
      </c>
      <c r="Q2652" s="488" t="s">
        <v>1523</v>
      </c>
      <c r="R2652" s="495" t="s">
        <v>1524</v>
      </c>
      <c r="S2652" s="494"/>
      <c r="T2652" s="494"/>
      <c r="U2652" s="488" t="s">
        <v>16944</v>
      </c>
      <c r="AB2652" s="488" t="s">
        <v>16945</v>
      </c>
      <c r="AC2652" s="496">
        <v>8.03E9</v>
      </c>
      <c r="AD2652" s="497"/>
      <c r="AE2652" s="497"/>
      <c r="AF2652" s="494"/>
      <c r="AG2652" s="494"/>
      <c r="AH2652" s="494"/>
      <c r="AI2652" s="494"/>
      <c r="AJ2652" s="488" t="s">
        <v>1527</v>
      </c>
      <c r="AK2652" s="498"/>
      <c r="AL2652" s="499"/>
      <c r="AM2652" s="488" t="s">
        <v>16946</v>
      </c>
      <c r="AO2652" s="494"/>
      <c r="AP2652" s="494"/>
      <c r="AQ2652" s="494"/>
      <c r="AR2652" s="494"/>
      <c r="AS2652" s="494"/>
      <c r="AT2652" s="488" t="s">
        <v>1529</v>
      </c>
      <c r="AU2652" s="492">
        <v>1930.0</v>
      </c>
      <c r="AV2652" s="492">
        <v>11.0</v>
      </c>
      <c r="AW2652" s="492">
        <v>2028.0</v>
      </c>
      <c r="AX2652" s="488" t="s">
        <v>1587</v>
      </c>
      <c r="AY2652" s="488" t="s">
        <v>1588</v>
      </c>
      <c r="AZ2652" s="488" t="s">
        <v>1531</v>
      </c>
    </row>
    <row r="2653">
      <c r="A2653" s="488" t="s">
        <v>16947</v>
      </c>
      <c r="B2653" s="488" t="s">
        <v>16948</v>
      </c>
      <c r="C2653" s="488" t="s">
        <v>1513</v>
      </c>
      <c r="D2653" s="488" t="s">
        <v>1514</v>
      </c>
      <c r="E2653" s="491">
        <v>45819.68125</v>
      </c>
      <c r="F2653" s="492">
        <v>2980.0</v>
      </c>
      <c r="G2653" s="488" t="s">
        <v>1515</v>
      </c>
      <c r="H2653" s="492">
        <v>2980.0</v>
      </c>
      <c r="I2653" s="488" t="s">
        <v>1515</v>
      </c>
      <c r="J2653" s="488" t="s">
        <v>1516</v>
      </c>
      <c r="K2653" s="488" t="s">
        <v>1517</v>
      </c>
      <c r="L2653" s="488" t="s">
        <v>16949</v>
      </c>
      <c r="M2653" s="488" t="s">
        <v>16950</v>
      </c>
      <c r="N2653" s="488" t="s">
        <v>1520</v>
      </c>
      <c r="O2653" s="488" t="s">
        <v>1521</v>
      </c>
      <c r="P2653" s="488" t="s">
        <v>1554</v>
      </c>
      <c r="Q2653" s="488" t="s">
        <v>1714</v>
      </c>
      <c r="R2653" s="495" t="s">
        <v>1524</v>
      </c>
      <c r="S2653" s="494"/>
      <c r="T2653" s="494"/>
      <c r="U2653" s="488" t="s">
        <v>16951</v>
      </c>
      <c r="V2653" s="495" t="s">
        <v>1524</v>
      </c>
      <c r="W2653" s="497"/>
      <c r="X2653" s="488" t="s">
        <v>1781</v>
      </c>
      <c r="Y2653" s="492">
        <v>2980.0</v>
      </c>
      <c r="Z2653" s="488" t="s">
        <v>1515</v>
      </c>
      <c r="AA2653" s="488" t="s">
        <v>1516</v>
      </c>
      <c r="AB2653" s="488" t="s">
        <v>16952</v>
      </c>
      <c r="AC2653" s="496">
        <v>8.07E9</v>
      </c>
      <c r="AD2653" s="497"/>
      <c r="AE2653" s="494"/>
      <c r="AF2653" s="494"/>
      <c r="AG2653" s="494"/>
      <c r="AH2653" s="494"/>
      <c r="AI2653" s="494"/>
      <c r="AJ2653" s="488" t="s">
        <v>1527</v>
      </c>
      <c r="AK2653" s="494"/>
      <c r="AL2653" s="494"/>
      <c r="AM2653" s="488" t="s">
        <v>16953</v>
      </c>
      <c r="AO2653" s="494"/>
      <c r="AP2653" s="494"/>
      <c r="AQ2653" s="494"/>
      <c r="AR2653" s="494"/>
      <c r="AS2653" s="494"/>
      <c r="AT2653" s="488" t="s">
        <v>1529</v>
      </c>
      <c r="AU2653" s="492">
        <v>5012.0</v>
      </c>
      <c r="AV2653" s="492">
        <v>9.0</v>
      </c>
      <c r="AW2653" s="492">
        <v>2029.0</v>
      </c>
      <c r="AX2653" s="488" t="s">
        <v>1587</v>
      </c>
      <c r="AY2653" s="488" t="s">
        <v>1904</v>
      </c>
      <c r="AZ2653" s="488" t="s">
        <v>1531</v>
      </c>
    </row>
    <row r="2654" hidden="1">
      <c r="A2654" s="488" t="s">
        <v>16954</v>
      </c>
      <c r="B2654" s="488" t="s">
        <v>16955</v>
      </c>
      <c r="C2654" s="488" t="s">
        <v>1513</v>
      </c>
      <c r="D2654" s="488" t="s">
        <v>1514</v>
      </c>
      <c r="E2654" s="491">
        <v>45819.67569444444</v>
      </c>
      <c r="F2654" s="492">
        <v>2980.0</v>
      </c>
      <c r="G2654" s="488" t="s">
        <v>1515</v>
      </c>
      <c r="H2654" s="492">
        <v>2980.0</v>
      </c>
      <c r="I2654" s="488" t="s">
        <v>1515</v>
      </c>
      <c r="J2654" s="488" t="s">
        <v>1516</v>
      </c>
      <c r="K2654" s="488" t="s">
        <v>1517</v>
      </c>
      <c r="L2654" s="488" t="s">
        <v>16956</v>
      </c>
      <c r="M2654" s="488" t="s">
        <v>16957</v>
      </c>
      <c r="N2654" s="488" t="s">
        <v>1520</v>
      </c>
      <c r="O2654" s="488" t="s">
        <v>1521</v>
      </c>
      <c r="P2654" s="488" t="s">
        <v>1554</v>
      </c>
      <c r="Q2654" s="488" t="s">
        <v>1523</v>
      </c>
      <c r="R2654" s="495" t="s">
        <v>1524</v>
      </c>
      <c r="S2654" s="494"/>
      <c r="T2654" s="494"/>
      <c r="U2654" s="488" t="s">
        <v>16958</v>
      </c>
      <c r="AB2654" s="488" t="s">
        <v>16959</v>
      </c>
      <c r="AC2654" s="496">
        <v>8.09E9</v>
      </c>
      <c r="AD2654" s="497"/>
      <c r="AE2654" s="494"/>
      <c r="AF2654" s="494"/>
      <c r="AG2654" s="494"/>
      <c r="AH2654" s="494"/>
      <c r="AI2654" s="494"/>
      <c r="AJ2654" s="488" t="s">
        <v>1527</v>
      </c>
      <c r="AK2654" s="494"/>
      <c r="AL2654" s="499"/>
      <c r="AM2654" s="488" t="s">
        <v>16960</v>
      </c>
      <c r="AO2654" s="497"/>
      <c r="AP2654" s="494"/>
      <c r="AQ2654" s="494"/>
      <c r="AR2654" s="494"/>
      <c r="AS2654" s="494"/>
      <c r="AT2654" s="488" t="s">
        <v>1529</v>
      </c>
      <c r="AU2654" s="492">
        <v>5742.0</v>
      </c>
      <c r="AV2654" s="492">
        <v>5.0</v>
      </c>
      <c r="AW2654" s="492">
        <v>2029.0</v>
      </c>
      <c r="AX2654" s="488" t="s">
        <v>1634</v>
      </c>
      <c r="AY2654" s="488" t="s">
        <v>2047</v>
      </c>
      <c r="AZ2654" s="488" t="s">
        <v>1531</v>
      </c>
    </row>
    <row r="2655" hidden="1">
      <c r="A2655" s="488" t="s">
        <v>16961</v>
      </c>
      <c r="B2655" s="488" t="s">
        <v>16962</v>
      </c>
      <c r="C2655" s="488" t="s">
        <v>1513</v>
      </c>
      <c r="D2655" s="488" t="s">
        <v>1514</v>
      </c>
      <c r="E2655" s="491">
        <v>45819.67083333333</v>
      </c>
      <c r="F2655" s="492">
        <v>2980.0</v>
      </c>
      <c r="G2655" s="488" t="s">
        <v>1515</v>
      </c>
      <c r="H2655" s="492">
        <v>2980.0</v>
      </c>
      <c r="I2655" s="488" t="s">
        <v>1515</v>
      </c>
      <c r="J2655" s="488" t="s">
        <v>1516</v>
      </c>
      <c r="K2655" s="488" t="s">
        <v>1517</v>
      </c>
      <c r="L2655" s="488" t="s">
        <v>16963</v>
      </c>
      <c r="M2655" s="488" t="s">
        <v>16964</v>
      </c>
      <c r="N2655" s="488" t="s">
        <v>1520</v>
      </c>
      <c r="O2655" s="488" t="s">
        <v>1521</v>
      </c>
      <c r="P2655" s="488" t="s">
        <v>1554</v>
      </c>
      <c r="Q2655" s="488" t="s">
        <v>1523</v>
      </c>
      <c r="R2655" s="495" t="s">
        <v>1524</v>
      </c>
      <c r="S2655" s="494"/>
      <c r="T2655" s="494"/>
      <c r="U2655" s="488" t="s">
        <v>16965</v>
      </c>
      <c r="AB2655" s="488" t="s">
        <v>16966</v>
      </c>
      <c r="AC2655" s="496">
        <v>9.01E8</v>
      </c>
      <c r="AD2655" s="497"/>
      <c r="AE2655" s="494"/>
      <c r="AF2655" s="494"/>
      <c r="AG2655" s="494"/>
      <c r="AH2655" s="494"/>
      <c r="AI2655" s="494"/>
      <c r="AJ2655" s="488" t="s">
        <v>1527</v>
      </c>
      <c r="AK2655" s="498"/>
      <c r="AL2655" s="499"/>
      <c r="AM2655" s="488" t="s">
        <v>16967</v>
      </c>
      <c r="AO2655" s="497"/>
      <c r="AP2655" s="494"/>
      <c r="AQ2655" s="494"/>
      <c r="AR2655" s="494"/>
      <c r="AS2655" s="494"/>
      <c r="AT2655" s="488" t="s">
        <v>1529</v>
      </c>
      <c r="AU2655" s="492">
        <v>6930.0</v>
      </c>
      <c r="AV2655" s="492">
        <v>6.0</v>
      </c>
      <c r="AW2655" s="492">
        <v>2031.0</v>
      </c>
      <c r="AX2655" s="488" t="s">
        <v>1587</v>
      </c>
      <c r="AY2655" s="488" t="s">
        <v>1588</v>
      </c>
      <c r="AZ2655" s="488" t="s">
        <v>1531</v>
      </c>
    </row>
    <row r="2656" hidden="1">
      <c r="A2656" s="488" t="s">
        <v>16968</v>
      </c>
      <c r="B2656" s="488" t="s">
        <v>16969</v>
      </c>
      <c r="C2656" s="488" t="s">
        <v>1513</v>
      </c>
      <c r="D2656" s="488" t="s">
        <v>1514</v>
      </c>
      <c r="E2656" s="491">
        <v>45819.657638888886</v>
      </c>
      <c r="F2656" s="492">
        <v>2980.0</v>
      </c>
      <c r="G2656" s="488" t="s">
        <v>1515</v>
      </c>
      <c r="H2656" s="492">
        <v>2980.0</v>
      </c>
      <c r="I2656" s="488" t="s">
        <v>1515</v>
      </c>
      <c r="J2656" s="488" t="s">
        <v>1516</v>
      </c>
      <c r="K2656" s="488" t="s">
        <v>1517</v>
      </c>
      <c r="L2656" s="488" t="s">
        <v>16970</v>
      </c>
      <c r="M2656" s="488" t="s">
        <v>16971</v>
      </c>
      <c r="N2656" s="488" t="s">
        <v>1520</v>
      </c>
      <c r="O2656" s="488" t="s">
        <v>1521</v>
      </c>
      <c r="P2656" s="488" t="s">
        <v>1554</v>
      </c>
      <c r="Q2656" s="488" t="s">
        <v>1523</v>
      </c>
      <c r="R2656" s="495" t="s">
        <v>1524</v>
      </c>
      <c r="S2656" s="494"/>
      <c r="T2656" s="494"/>
      <c r="U2656" s="488" t="s">
        <v>16972</v>
      </c>
      <c r="AB2656" s="488" t="s">
        <v>16973</v>
      </c>
      <c r="AC2656" s="496">
        <v>9.08E9</v>
      </c>
      <c r="AD2656" s="497"/>
      <c r="AE2656" s="494"/>
      <c r="AF2656" s="494"/>
      <c r="AG2656" s="494"/>
      <c r="AH2656" s="494"/>
      <c r="AI2656" s="494"/>
      <c r="AJ2656" s="488" t="s">
        <v>1527</v>
      </c>
      <c r="AK2656" s="498"/>
      <c r="AL2656" s="499"/>
      <c r="AM2656" s="488" t="s">
        <v>16974</v>
      </c>
      <c r="AP2656" s="494"/>
      <c r="AQ2656" s="494"/>
      <c r="AR2656" s="494"/>
      <c r="AS2656" s="494"/>
      <c r="AT2656" s="488" t="s">
        <v>1529</v>
      </c>
      <c r="AU2656" s="492">
        <v>5026.0</v>
      </c>
      <c r="AV2656" s="492">
        <v>3.0</v>
      </c>
      <c r="AW2656" s="492">
        <v>2026.0</v>
      </c>
      <c r="AX2656" s="488" t="s">
        <v>1587</v>
      </c>
      <c r="AY2656" s="488" t="s">
        <v>2720</v>
      </c>
      <c r="AZ2656" s="488" t="s">
        <v>1531</v>
      </c>
    </row>
    <row r="2657">
      <c r="A2657" s="488" t="s">
        <v>16975</v>
      </c>
      <c r="B2657" s="488" t="s">
        <v>16976</v>
      </c>
      <c r="C2657" s="488" t="s">
        <v>1513</v>
      </c>
      <c r="D2657" s="488" t="s">
        <v>1514</v>
      </c>
      <c r="E2657" s="491">
        <v>45819.65277777778</v>
      </c>
      <c r="F2657" s="492">
        <v>2980.0</v>
      </c>
      <c r="G2657" s="488" t="s">
        <v>1515</v>
      </c>
      <c r="H2657" s="492">
        <v>2980.0</v>
      </c>
      <c r="I2657" s="488" t="s">
        <v>1515</v>
      </c>
      <c r="J2657" s="488" t="s">
        <v>1516</v>
      </c>
      <c r="K2657" s="488" t="s">
        <v>1517</v>
      </c>
      <c r="L2657" s="488" t="s">
        <v>16977</v>
      </c>
      <c r="M2657" s="488" t="s">
        <v>16978</v>
      </c>
      <c r="N2657" s="488" t="s">
        <v>1520</v>
      </c>
      <c r="O2657" s="488" t="s">
        <v>1521</v>
      </c>
      <c r="P2657" s="488" t="s">
        <v>1554</v>
      </c>
      <c r="Q2657" s="488" t="s">
        <v>4596</v>
      </c>
      <c r="R2657" s="495" t="s">
        <v>1524</v>
      </c>
      <c r="S2657" s="494"/>
      <c r="T2657" s="494"/>
      <c r="U2657" s="488" t="s">
        <v>16979</v>
      </c>
      <c r="V2657" s="495" t="s">
        <v>1524</v>
      </c>
      <c r="W2657" s="497"/>
      <c r="X2657" s="488" t="s">
        <v>1781</v>
      </c>
      <c r="Y2657" s="492">
        <v>2980.0</v>
      </c>
      <c r="Z2657" s="488" t="s">
        <v>1515</v>
      </c>
      <c r="AA2657" s="488" t="s">
        <v>1516</v>
      </c>
      <c r="AB2657" s="488" t="s">
        <v>16980</v>
      </c>
      <c r="AC2657" s="496">
        <v>9.08E9</v>
      </c>
      <c r="AD2657" s="497"/>
      <c r="AE2657" s="497"/>
      <c r="AF2657" s="497"/>
      <c r="AG2657" s="497"/>
      <c r="AH2657" s="497"/>
      <c r="AI2657" s="494"/>
      <c r="AJ2657" s="488" t="s">
        <v>1527</v>
      </c>
      <c r="AK2657" s="498"/>
      <c r="AL2657" s="499"/>
      <c r="AM2657" s="488" t="s">
        <v>16981</v>
      </c>
      <c r="AO2657" s="494"/>
      <c r="AP2657" s="494"/>
      <c r="AQ2657" s="494"/>
      <c r="AR2657" s="494"/>
      <c r="AS2657" s="494"/>
      <c r="AT2657" s="488" t="s">
        <v>1529</v>
      </c>
      <c r="AU2657" s="492">
        <v>1517.0</v>
      </c>
      <c r="AV2657" s="492">
        <v>9.0</v>
      </c>
      <c r="AW2657" s="492">
        <v>2027.0</v>
      </c>
      <c r="AX2657" s="488" t="s">
        <v>1587</v>
      </c>
      <c r="AY2657" s="488" t="s">
        <v>1597</v>
      </c>
      <c r="AZ2657" s="488" t="s">
        <v>1531</v>
      </c>
    </row>
    <row r="2658">
      <c r="A2658" s="488" t="s">
        <v>16982</v>
      </c>
      <c r="B2658" s="488" t="s">
        <v>16976</v>
      </c>
      <c r="C2658" s="488" t="s">
        <v>1513</v>
      </c>
      <c r="D2658" s="488" t="s">
        <v>1514</v>
      </c>
      <c r="E2658" s="491">
        <v>45819.65</v>
      </c>
      <c r="F2658" s="492">
        <v>9800.0</v>
      </c>
      <c r="G2658" s="488" t="s">
        <v>1515</v>
      </c>
      <c r="H2658" s="492">
        <v>9800.0</v>
      </c>
      <c r="I2658" s="488" t="s">
        <v>1515</v>
      </c>
      <c r="J2658" s="488" t="s">
        <v>1516</v>
      </c>
      <c r="K2658" s="488" t="s">
        <v>1517</v>
      </c>
      <c r="L2658" s="488" t="s">
        <v>16977</v>
      </c>
      <c r="M2658" s="488" t="s">
        <v>16983</v>
      </c>
      <c r="N2658" s="488" t="s">
        <v>1520</v>
      </c>
      <c r="O2658" s="488" t="s">
        <v>1521</v>
      </c>
      <c r="P2658" s="488" t="s">
        <v>1554</v>
      </c>
      <c r="Q2658" s="488" t="s">
        <v>4596</v>
      </c>
      <c r="R2658" s="495" t="s">
        <v>1524</v>
      </c>
      <c r="S2658" s="494"/>
      <c r="T2658" s="494"/>
      <c r="U2658" s="488" t="s">
        <v>16984</v>
      </c>
      <c r="V2658" s="495" t="s">
        <v>1524</v>
      </c>
      <c r="W2658" s="497"/>
      <c r="X2658" s="488" t="s">
        <v>1781</v>
      </c>
      <c r="Y2658" s="492">
        <v>9800.0</v>
      </c>
      <c r="Z2658" s="488" t="s">
        <v>1515</v>
      </c>
      <c r="AA2658" s="488" t="s">
        <v>1516</v>
      </c>
      <c r="AB2658" s="488" t="s">
        <v>16980</v>
      </c>
      <c r="AC2658" s="496">
        <v>9.08E9</v>
      </c>
      <c r="AD2658" s="497"/>
      <c r="AE2658" s="497"/>
      <c r="AF2658" s="497"/>
      <c r="AG2658" s="497"/>
      <c r="AH2658" s="497"/>
      <c r="AI2658" s="494"/>
      <c r="AJ2658" s="488" t="s">
        <v>1527</v>
      </c>
      <c r="AK2658" s="498"/>
      <c r="AL2658" s="499"/>
      <c r="AM2658" s="488" t="s">
        <v>16981</v>
      </c>
      <c r="AO2658" s="494"/>
      <c r="AP2658" s="494"/>
      <c r="AQ2658" s="494"/>
      <c r="AR2658" s="494"/>
      <c r="AS2658" s="494"/>
      <c r="AT2658" s="488" t="s">
        <v>1529</v>
      </c>
      <c r="AU2658" s="492">
        <v>1517.0</v>
      </c>
      <c r="AV2658" s="492">
        <v>9.0</v>
      </c>
      <c r="AW2658" s="492">
        <v>2027.0</v>
      </c>
      <c r="AX2658" s="488" t="s">
        <v>1587</v>
      </c>
      <c r="AY2658" s="488" t="s">
        <v>1597</v>
      </c>
      <c r="AZ2658" s="488" t="s">
        <v>1531</v>
      </c>
    </row>
    <row r="2659">
      <c r="A2659" s="488" t="s">
        <v>16985</v>
      </c>
      <c r="B2659" s="488" t="s">
        <v>16986</v>
      </c>
      <c r="C2659" s="488" t="s">
        <v>1513</v>
      </c>
      <c r="D2659" s="488" t="s">
        <v>1514</v>
      </c>
      <c r="E2659" s="491">
        <v>45819.64166666667</v>
      </c>
      <c r="F2659" s="492">
        <v>2980.0</v>
      </c>
      <c r="G2659" s="488" t="s">
        <v>1515</v>
      </c>
      <c r="H2659" s="492">
        <v>2980.0</v>
      </c>
      <c r="I2659" s="488" t="s">
        <v>1515</v>
      </c>
      <c r="J2659" s="488" t="s">
        <v>1516</v>
      </c>
      <c r="K2659" s="488" t="s">
        <v>1517</v>
      </c>
      <c r="L2659" s="488" t="s">
        <v>16987</v>
      </c>
      <c r="M2659" s="488" t="s">
        <v>16988</v>
      </c>
      <c r="N2659" s="488" t="s">
        <v>1520</v>
      </c>
      <c r="O2659" s="488" t="s">
        <v>1521</v>
      </c>
      <c r="P2659" s="488" t="s">
        <v>1545</v>
      </c>
      <c r="Q2659" s="488" t="s">
        <v>1714</v>
      </c>
      <c r="R2659" s="495" t="s">
        <v>1524</v>
      </c>
      <c r="S2659" s="494"/>
      <c r="T2659" s="494"/>
      <c r="U2659" s="488" t="s">
        <v>16989</v>
      </c>
      <c r="V2659" s="495" t="s">
        <v>1524</v>
      </c>
      <c r="W2659" s="488" t="s">
        <v>1716</v>
      </c>
      <c r="X2659" s="488" t="s">
        <v>5692</v>
      </c>
      <c r="Y2659" s="492">
        <v>2980.0</v>
      </c>
      <c r="Z2659" s="488" t="s">
        <v>1515</v>
      </c>
      <c r="AA2659" s="488" t="s">
        <v>1516</v>
      </c>
      <c r="AB2659" s="488" t="s">
        <v>16990</v>
      </c>
      <c r="AC2659" s="496">
        <v>9.09E9</v>
      </c>
      <c r="AD2659" s="497"/>
      <c r="AE2659" s="497"/>
      <c r="AF2659" s="497"/>
      <c r="AG2659" s="497"/>
      <c r="AH2659" s="497"/>
      <c r="AI2659" s="494"/>
      <c r="AJ2659" s="488" t="s">
        <v>1527</v>
      </c>
      <c r="AK2659" s="498"/>
      <c r="AL2659" s="499"/>
      <c r="AM2659" s="488" t="s">
        <v>16991</v>
      </c>
      <c r="AO2659" s="494"/>
      <c r="AP2659" s="494"/>
      <c r="AQ2659" s="494"/>
      <c r="AR2659" s="494"/>
      <c r="AS2659" s="494"/>
      <c r="AT2659" s="488" t="s">
        <v>1529</v>
      </c>
      <c r="AU2659" s="492">
        <v>250.0</v>
      </c>
      <c r="AV2659" s="492">
        <v>6.0</v>
      </c>
      <c r="AW2659" s="492">
        <v>2029.0</v>
      </c>
      <c r="AX2659" s="497"/>
      <c r="AY2659" s="497"/>
      <c r="AZ2659" s="488" t="s">
        <v>1531</v>
      </c>
    </row>
    <row r="2660" hidden="1">
      <c r="A2660" s="488" t="s">
        <v>16992</v>
      </c>
      <c r="B2660" s="488" t="s">
        <v>16993</v>
      </c>
      <c r="C2660" s="488" t="s">
        <v>1513</v>
      </c>
      <c r="D2660" s="488" t="s">
        <v>1514</v>
      </c>
      <c r="E2660" s="491">
        <v>45819.63402777778</v>
      </c>
      <c r="F2660" s="492">
        <v>2980.0</v>
      </c>
      <c r="G2660" s="488" t="s">
        <v>1515</v>
      </c>
      <c r="H2660" s="492">
        <v>2980.0</v>
      </c>
      <c r="I2660" s="488" t="s">
        <v>1515</v>
      </c>
      <c r="J2660" s="488" t="s">
        <v>1516</v>
      </c>
      <c r="K2660" s="488" t="s">
        <v>1517</v>
      </c>
      <c r="L2660" s="488" t="s">
        <v>16994</v>
      </c>
      <c r="M2660" s="488" t="s">
        <v>16995</v>
      </c>
      <c r="N2660" s="488" t="s">
        <v>1520</v>
      </c>
      <c r="O2660" s="488" t="s">
        <v>1521</v>
      </c>
      <c r="P2660" s="488" t="s">
        <v>1545</v>
      </c>
      <c r="Q2660" s="488" t="s">
        <v>1523</v>
      </c>
      <c r="R2660" s="495" t="s">
        <v>1524</v>
      </c>
      <c r="S2660" s="494"/>
      <c r="T2660" s="494"/>
      <c r="U2660" s="488" t="s">
        <v>16996</v>
      </c>
      <c r="AB2660" s="488" t="s">
        <v>16997</v>
      </c>
      <c r="AC2660" s="496">
        <v>8.02E9</v>
      </c>
      <c r="AD2660" s="497"/>
      <c r="AE2660" s="494"/>
      <c r="AF2660" s="494"/>
      <c r="AG2660" s="494"/>
      <c r="AH2660" s="494"/>
      <c r="AI2660" s="494"/>
      <c r="AJ2660" s="488" t="s">
        <v>1527</v>
      </c>
      <c r="AK2660" s="494"/>
      <c r="AL2660" s="494"/>
      <c r="AM2660" s="488" t="s">
        <v>16998</v>
      </c>
      <c r="AO2660" s="494"/>
      <c r="AP2660" s="494"/>
      <c r="AQ2660" s="494"/>
      <c r="AR2660" s="494"/>
      <c r="AS2660" s="494"/>
      <c r="AT2660" s="488" t="s">
        <v>1529</v>
      </c>
      <c r="AU2660" s="492">
        <v>1083.0</v>
      </c>
      <c r="AV2660" s="492">
        <v>3.0</v>
      </c>
      <c r="AW2660" s="492">
        <v>2031.0</v>
      </c>
      <c r="AX2660" s="488" t="s">
        <v>1549</v>
      </c>
      <c r="AY2660" s="497"/>
      <c r="AZ2660" s="488" t="s">
        <v>1531</v>
      </c>
    </row>
    <row r="2661" hidden="1">
      <c r="A2661" s="488" t="s">
        <v>16999</v>
      </c>
      <c r="B2661" s="488" t="s">
        <v>17000</v>
      </c>
      <c r="C2661" s="488" t="s">
        <v>1513</v>
      </c>
      <c r="D2661" s="488" t="s">
        <v>1514</v>
      </c>
      <c r="E2661" s="491">
        <v>45819.63263888889</v>
      </c>
      <c r="F2661" s="492">
        <v>9800.0</v>
      </c>
      <c r="G2661" s="488" t="s">
        <v>1515</v>
      </c>
      <c r="H2661" s="492">
        <v>9800.0</v>
      </c>
      <c r="I2661" s="488" t="s">
        <v>1515</v>
      </c>
      <c r="J2661" s="488" t="s">
        <v>1516</v>
      </c>
      <c r="K2661" s="488" t="s">
        <v>1517</v>
      </c>
      <c r="L2661" s="488" t="s">
        <v>17001</v>
      </c>
      <c r="M2661" s="488" t="s">
        <v>17002</v>
      </c>
      <c r="N2661" s="488" t="s">
        <v>1520</v>
      </c>
      <c r="O2661" s="488" t="s">
        <v>1521</v>
      </c>
      <c r="P2661" s="488" t="s">
        <v>1554</v>
      </c>
      <c r="Q2661" s="488" t="s">
        <v>1523</v>
      </c>
      <c r="R2661" s="495" t="s">
        <v>1524</v>
      </c>
      <c r="S2661" s="494"/>
      <c r="T2661" s="494"/>
      <c r="U2661" s="488" t="s">
        <v>17003</v>
      </c>
      <c r="AB2661" s="488" t="s">
        <v>17004</v>
      </c>
      <c r="AC2661" s="496">
        <v>8.06E9</v>
      </c>
      <c r="AD2661" s="497"/>
      <c r="AE2661" s="494"/>
      <c r="AF2661" s="494"/>
      <c r="AG2661" s="494"/>
      <c r="AH2661" s="494"/>
      <c r="AI2661" s="494"/>
      <c r="AJ2661" s="488" t="s">
        <v>1527</v>
      </c>
      <c r="AK2661" s="494"/>
      <c r="AL2661" s="494"/>
      <c r="AM2661" s="488" t="s">
        <v>17005</v>
      </c>
      <c r="AO2661" s="494"/>
      <c r="AP2661" s="494"/>
      <c r="AQ2661" s="494"/>
      <c r="AR2661" s="494"/>
      <c r="AS2661" s="494"/>
      <c r="AT2661" s="488" t="s">
        <v>1529</v>
      </c>
      <c r="AU2661" s="492">
        <v>1925.0</v>
      </c>
      <c r="AV2661" s="492">
        <v>2.0</v>
      </c>
      <c r="AW2661" s="492">
        <v>2027.0</v>
      </c>
      <c r="AX2661" s="488" t="s">
        <v>1587</v>
      </c>
      <c r="AY2661" s="488" t="s">
        <v>1597</v>
      </c>
      <c r="AZ2661" s="488" t="s">
        <v>1531</v>
      </c>
    </row>
    <row r="2662" hidden="1">
      <c r="A2662" s="488" t="s">
        <v>12012</v>
      </c>
      <c r="B2662" s="488" t="s">
        <v>12013</v>
      </c>
      <c r="C2662" s="488" t="s">
        <v>1513</v>
      </c>
      <c r="D2662" s="488" t="s">
        <v>1514</v>
      </c>
      <c r="E2662" s="491">
        <v>45819.631944444445</v>
      </c>
      <c r="F2662" s="492">
        <v>9800.0</v>
      </c>
      <c r="G2662" s="488" t="s">
        <v>1515</v>
      </c>
      <c r="H2662" s="492">
        <v>9800.0</v>
      </c>
      <c r="I2662" s="488" t="s">
        <v>1515</v>
      </c>
      <c r="J2662" s="488" t="s">
        <v>1516</v>
      </c>
      <c r="K2662" s="488" t="s">
        <v>1517</v>
      </c>
      <c r="L2662" s="488" t="s">
        <v>12014</v>
      </c>
      <c r="M2662" s="488" t="s">
        <v>12015</v>
      </c>
      <c r="N2662" s="488" t="s">
        <v>1520</v>
      </c>
      <c r="O2662" s="488" t="s">
        <v>1521</v>
      </c>
      <c r="P2662" s="488" t="s">
        <v>1545</v>
      </c>
      <c r="Q2662" s="488" t="s">
        <v>1523</v>
      </c>
      <c r="R2662" s="495" t="s">
        <v>1524</v>
      </c>
      <c r="S2662" s="494"/>
      <c r="T2662" s="494"/>
      <c r="U2662" s="488" t="s">
        <v>12016</v>
      </c>
      <c r="AB2662" s="488" t="s">
        <v>12017</v>
      </c>
      <c r="AC2662" s="496">
        <v>8.02E9</v>
      </c>
      <c r="AD2662" s="497"/>
      <c r="AE2662" s="497"/>
      <c r="AF2662" s="497"/>
      <c r="AG2662" s="497"/>
      <c r="AH2662" s="497"/>
      <c r="AI2662" s="494"/>
      <c r="AJ2662" s="488" t="s">
        <v>1527</v>
      </c>
      <c r="AK2662" s="498"/>
      <c r="AL2662" s="499"/>
      <c r="AM2662" s="488" t="s">
        <v>12018</v>
      </c>
      <c r="AP2662" s="494"/>
      <c r="AQ2662" s="494"/>
      <c r="AR2662" s="494"/>
      <c r="AS2662" s="494"/>
      <c r="AT2662" s="488" t="s">
        <v>1529</v>
      </c>
      <c r="AU2662" s="492">
        <v>1067.0</v>
      </c>
      <c r="AV2662" s="492">
        <v>11.0</v>
      </c>
      <c r="AW2662" s="492">
        <v>2025.0</v>
      </c>
      <c r="AX2662" s="488" t="s">
        <v>1549</v>
      </c>
      <c r="AY2662" s="488" t="s">
        <v>12019</v>
      </c>
      <c r="AZ2662" s="488" t="s">
        <v>1531</v>
      </c>
    </row>
    <row r="2663" hidden="1">
      <c r="A2663" s="488" t="s">
        <v>17006</v>
      </c>
      <c r="B2663" s="488" t="s">
        <v>12013</v>
      </c>
      <c r="C2663" s="488" t="s">
        <v>1513</v>
      </c>
      <c r="D2663" s="488" t="s">
        <v>1514</v>
      </c>
      <c r="E2663" s="491">
        <v>45819.62777777778</v>
      </c>
      <c r="F2663" s="492">
        <v>2980.0</v>
      </c>
      <c r="G2663" s="488" t="s">
        <v>1515</v>
      </c>
      <c r="H2663" s="492">
        <v>2980.0</v>
      </c>
      <c r="I2663" s="488" t="s">
        <v>1515</v>
      </c>
      <c r="J2663" s="488" t="s">
        <v>1516</v>
      </c>
      <c r="K2663" s="488" t="s">
        <v>1517</v>
      </c>
      <c r="L2663" s="488" t="s">
        <v>12014</v>
      </c>
      <c r="M2663" s="488" t="s">
        <v>17007</v>
      </c>
      <c r="N2663" s="488" t="s">
        <v>1520</v>
      </c>
      <c r="O2663" s="488" t="s">
        <v>1521</v>
      </c>
      <c r="P2663" s="488" t="s">
        <v>1545</v>
      </c>
      <c r="Q2663" s="488" t="s">
        <v>1523</v>
      </c>
      <c r="R2663" s="495" t="s">
        <v>1524</v>
      </c>
      <c r="S2663" s="494"/>
      <c r="T2663" s="494"/>
      <c r="U2663" s="488" t="s">
        <v>17008</v>
      </c>
      <c r="AB2663" s="488" t="s">
        <v>12017</v>
      </c>
      <c r="AC2663" s="496">
        <v>8.02E9</v>
      </c>
      <c r="AD2663" s="497"/>
      <c r="AE2663" s="497"/>
      <c r="AF2663" s="497"/>
      <c r="AG2663" s="497"/>
      <c r="AH2663" s="497"/>
      <c r="AI2663" s="494"/>
      <c r="AJ2663" s="488" t="s">
        <v>1527</v>
      </c>
      <c r="AK2663" s="498"/>
      <c r="AL2663" s="499"/>
      <c r="AM2663" s="488" t="s">
        <v>12018</v>
      </c>
      <c r="AP2663" s="494"/>
      <c r="AQ2663" s="494"/>
      <c r="AR2663" s="494"/>
      <c r="AS2663" s="494"/>
      <c r="AT2663" s="488" t="s">
        <v>1529</v>
      </c>
      <c r="AU2663" s="492">
        <v>1067.0</v>
      </c>
      <c r="AV2663" s="492">
        <v>11.0</v>
      </c>
      <c r="AW2663" s="492">
        <v>2025.0</v>
      </c>
      <c r="AX2663" s="488" t="s">
        <v>1549</v>
      </c>
      <c r="AY2663" s="488" t="s">
        <v>12019</v>
      </c>
      <c r="AZ2663" s="488" t="s">
        <v>1531</v>
      </c>
    </row>
    <row r="2664" hidden="1">
      <c r="A2664" s="488" t="s">
        <v>17009</v>
      </c>
      <c r="B2664" s="488" t="s">
        <v>17000</v>
      </c>
      <c r="C2664" s="488" t="s">
        <v>1513</v>
      </c>
      <c r="D2664" s="488" t="s">
        <v>1514</v>
      </c>
      <c r="E2664" s="491">
        <v>45819.62569444445</v>
      </c>
      <c r="F2664" s="492">
        <v>2980.0</v>
      </c>
      <c r="G2664" s="488" t="s">
        <v>1515</v>
      </c>
      <c r="H2664" s="492">
        <v>2980.0</v>
      </c>
      <c r="I2664" s="488" t="s">
        <v>1515</v>
      </c>
      <c r="J2664" s="488" t="s">
        <v>1516</v>
      </c>
      <c r="K2664" s="488" t="s">
        <v>1517</v>
      </c>
      <c r="L2664" s="488" t="s">
        <v>17001</v>
      </c>
      <c r="M2664" s="488" t="s">
        <v>17010</v>
      </c>
      <c r="N2664" s="488" t="s">
        <v>1520</v>
      </c>
      <c r="O2664" s="488" t="s">
        <v>1521</v>
      </c>
      <c r="P2664" s="488" t="s">
        <v>1554</v>
      </c>
      <c r="Q2664" s="488" t="s">
        <v>1523</v>
      </c>
      <c r="R2664" s="495" t="s">
        <v>1524</v>
      </c>
      <c r="S2664" s="494"/>
      <c r="T2664" s="494"/>
      <c r="U2664" s="488" t="s">
        <v>17011</v>
      </c>
      <c r="AB2664" s="488" t="s">
        <v>17004</v>
      </c>
      <c r="AC2664" s="496">
        <v>8.06E9</v>
      </c>
      <c r="AD2664" s="497"/>
      <c r="AE2664" s="497"/>
      <c r="AF2664" s="497"/>
      <c r="AG2664" s="497"/>
      <c r="AH2664" s="497"/>
      <c r="AI2664" s="494"/>
      <c r="AJ2664" s="488" t="s">
        <v>1527</v>
      </c>
      <c r="AK2664" s="498"/>
      <c r="AL2664" s="499"/>
      <c r="AM2664" s="488" t="s">
        <v>17005</v>
      </c>
      <c r="AO2664" s="497"/>
      <c r="AP2664" s="494"/>
      <c r="AQ2664" s="494"/>
      <c r="AR2664" s="494"/>
      <c r="AS2664" s="494"/>
      <c r="AT2664" s="488" t="s">
        <v>1529</v>
      </c>
      <c r="AU2664" s="492">
        <v>1925.0</v>
      </c>
      <c r="AV2664" s="492">
        <v>2.0</v>
      </c>
      <c r="AW2664" s="492">
        <v>2027.0</v>
      </c>
      <c r="AX2664" s="488" t="s">
        <v>1587</v>
      </c>
      <c r="AY2664" s="488" t="s">
        <v>1597</v>
      </c>
      <c r="AZ2664" s="488" t="s">
        <v>1531</v>
      </c>
    </row>
    <row r="2665" hidden="1">
      <c r="A2665" s="488" t="s">
        <v>17012</v>
      </c>
      <c r="B2665" s="488" t="s">
        <v>17013</v>
      </c>
      <c r="C2665" s="488" t="s">
        <v>1513</v>
      </c>
      <c r="D2665" s="488" t="s">
        <v>1514</v>
      </c>
      <c r="E2665" s="491">
        <v>45819.62291666667</v>
      </c>
      <c r="F2665" s="492">
        <v>2980.0</v>
      </c>
      <c r="G2665" s="488" t="s">
        <v>1515</v>
      </c>
      <c r="H2665" s="492">
        <v>2980.0</v>
      </c>
      <c r="I2665" s="488" t="s">
        <v>1515</v>
      </c>
      <c r="J2665" s="488" t="s">
        <v>1516</v>
      </c>
      <c r="K2665" s="488" t="s">
        <v>1517</v>
      </c>
      <c r="L2665" s="488" t="s">
        <v>17014</v>
      </c>
      <c r="M2665" s="488" t="s">
        <v>17015</v>
      </c>
      <c r="N2665" s="488" t="s">
        <v>1520</v>
      </c>
      <c r="O2665" s="488" t="s">
        <v>1521</v>
      </c>
      <c r="P2665" s="488" t="s">
        <v>1554</v>
      </c>
      <c r="Q2665" s="488" t="s">
        <v>1523</v>
      </c>
      <c r="R2665" s="495" t="s">
        <v>1524</v>
      </c>
      <c r="S2665" s="494"/>
      <c r="T2665" s="494"/>
      <c r="U2665" s="488" t="s">
        <v>17016</v>
      </c>
      <c r="AB2665" s="488" t="s">
        <v>17017</v>
      </c>
      <c r="AC2665" s="496">
        <v>9.03E9</v>
      </c>
      <c r="AD2665" s="497"/>
      <c r="AE2665" s="497"/>
      <c r="AF2665" s="497"/>
      <c r="AG2665" s="497"/>
      <c r="AH2665" s="497"/>
      <c r="AI2665" s="494"/>
      <c r="AJ2665" s="488" t="s">
        <v>1527</v>
      </c>
      <c r="AK2665" s="498"/>
      <c r="AL2665" s="499"/>
      <c r="AM2665" s="488" t="s">
        <v>17018</v>
      </c>
      <c r="AO2665" s="494"/>
      <c r="AP2665" s="494"/>
      <c r="AQ2665" s="494"/>
      <c r="AR2665" s="494"/>
      <c r="AS2665" s="494"/>
      <c r="AT2665" s="488" t="s">
        <v>1558</v>
      </c>
      <c r="AU2665" s="492">
        <v>1511.0</v>
      </c>
      <c r="AV2665" s="492">
        <v>4.0</v>
      </c>
      <c r="AW2665" s="492">
        <v>2030.0</v>
      </c>
      <c r="AX2665" s="488" t="s">
        <v>1587</v>
      </c>
      <c r="AY2665" s="488" t="s">
        <v>1688</v>
      </c>
      <c r="AZ2665" s="488" t="s">
        <v>1531</v>
      </c>
    </row>
    <row r="2666" hidden="1">
      <c r="A2666" s="488" t="s">
        <v>15585</v>
      </c>
      <c r="B2666" s="488" t="s">
        <v>15579</v>
      </c>
      <c r="C2666" s="488" t="s">
        <v>1513</v>
      </c>
      <c r="D2666" s="488" t="s">
        <v>1514</v>
      </c>
      <c r="E2666" s="491">
        <v>45819.614583333336</v>
      </c>
      <c r="F2666" s="492">
        <v>9800.0</v>
      </c>
      <c r="G2666" s="488" t="s">
        <v>1515</v>
      </c>
      <c r="H2666" s="492">
        <v>9800.0</v>
      </c>
      <c r="I2666" s="488" t="s">
        <v>1515</v>
      </c>
      <c r="J2666" s="488" t="s">
        <v>1516</v>
      </c>
      <c r="K2666" s="488" t="s">
        <v>1517</v>
      </c>
      <c r="L2666" s="488" t="s">
        <v>15580</v>
      </c>
      <c r="M2666" s="488" t="s">
        <v>15586</v>
      </c>
      <c r="N2666" s="488" t="s">
        <v>1520</v>
      </c>
      <c r="O2666" s="488" t="s">
        <v>1521</v>
      </c>
      <c r="P2666" s="488" t="s">
        <v>1522</v>
      </c>
      <c r="Q2666" s="488" t="s">
        <v>1523</v>
      </c>
      <c r="R2666" s="495" t="s">
        <v>1524</v>
      </c>
      <c r="S2666" s="494"/>
      <c r="T2666" s="494"/>
      <c r="U2666" s="488" t="s">
        <v>15587</v>
      </c>
      <c r="AB2666" s="488" t="s">
        <v>15583</v>
      </c>
      <c r="AC2666" s="496">
        <v>7.02E9</v>
      </c>
      <c r="AD2666" s="497"/>
      <c r="AE2666" s="497"/>
      <c r="AF2666" s="497"/>
      <c r="AG2666" s="497"/>
      <c r="AH2666" s="497"/>
      <c r="AI2666" s="494"/>
      <c r="AJ2666" s="488" t="s">
        <v>1527</v>
      </c>
      <c r="AK2666" s="498"/>
      <c r="AL2666" s="499"/>
      <c r="AM2666" s="488" t="s">
        <v>15584</v>
      </c>
      <c r="AO2666" s="494"/>
      <c r="AP2666" s="494"/>
      <c r="AQ2666" s="494"/>
      <c r="AR2666" s="494"/>
      <c r="AS2666" s="494"/>
      <c r="AT2666" s="488" t="s">
        <v>1529</v>
      </c>
      <c r="AU2666" s="492">
        <v>1.0</v>
      </c>
      <c r="AV2666" s="492">
        <v>5.0</v>
      </c>
      <c r="AW2666" s="492">
        <v>2030.0</v>
      </c>
      <c r="AX2666" s="497"/>
      <c r="AY2666" s="488" t="s">
        <v>1530</v>
      </c>
      <c r="AZ2666" s="488" t="s">
        <v>1531</v>
      </c>
    </row>
    <row r="2667" hidden="1">
      <c r="A2667" s="488" t="s">
        <v>15578</v>
      </c>
      <c r="B2667" s="488" t="s">
        <v>15579</v>
      </c>
      <c r="C2667" s="488" t="s">
        <v>1513</v>
      </c>
      <c r="D2667" s="488" t="s">
        <v>1514</v>
      </c>
      <c r="E2667" s="491">
        <v>45819.60555555556</v>
      </c>
      <c r="F2667" s="492">
        <v>2980.0</v>
      </c>
      <c r="G2667" s="488" t="s">
        <v>1515</v>
      </c>
      <c r="H2667" s="492">
        <v>2980.0</v>
      </c>
      <c r="I2667" s="488" t="s">
        <v>1515</v>
      </c>
      <c r="J2667" s="488" t="s">
        <v>1516</v>
      </c>
      <c r="K2667" s="488" t="s">
        <v>1517</v>
      </c>
      <c r="L2667" s="488" t="s">
        <v>15580</v>
      </c>
      <c r="M2667" s="488" t="s">
        <v>15581</v>
      </c>
      <c r="N2667" s="488" t="s">
        <v>1520</v>
      </c>
      <c r="O2667" s="488" t="s">
        <v>1521</v>
      </c>
      <c r="P2667" s="488" t="s">
        <v>1522</v>
      </c>
      <c r="Q2667" s="488" t="s">
        <v>1523</v>
      </c>
      <c r="R2667" s="495" t="s">
        <v>1524</v>
      </c>
      <c r="S2667" s="494"/>
      <c r="T2667" s="494"/>
      <c r="U2667" s="488" t="s">
        <v>15582</v>
      </c>
      <c r="AB2667" s="488" t="s">
        <v>15583</v>
      </c>
      <c r="AC2667" s="496">
        <v>7.02E9</v>
      </c>
      <c r="AD2667" s="497"/>
      <c r="AE2667" s="497"/>
      <c r="AF2667" s="497"/>
      <c r="AG2667" s="497"/>
      <c r="AH2667" s="497"/>
      <c r="AI2667" s="494"/>
      <c r="AJ2667" s="488" t="s">
        <v>1527</v>
      </c>
      <c r="AK2667" s="498"/>
      <c r="AL2667" s="499"/>
      <c r="AM2667" s="488" t="s">
        <v>15584</v>
      </c>
      <c r="AO2667" s="494"/>
      <c r="AP2667" s="494"/>
      <c r="AQ2667" s="494"/>
      <c r="AR2667" s="494"/>
      <c r="AS2667" s="494"/>
      <c r="AT2667" s="488" t="s">
        <v>1529</v>
      </c>
      <c r="AU2667" s="492">
        <v>1.0</v>
      </c>
      <c r="AV2667" s="492">
        <v>5.0</v>
      </c>
      <c r="AW2667" s="492">
        <v>2030.0</v>
      </c>
      <c r="AX2667" s="497"/>
      <c r="AY2667" s="488" t="s">
        <v>1530</v>
      </c>
      <c r="AZ2667" s="488" t="s">
        <v>1531</v>
      </c>
    </row>
    <row r="2668" hidden="1">
      <c r="A2668" s="488" t="s">
        <v>17019</v>
      </c>
      <c r="B2668" s="488" t="s">
        <v>17020</v>
      </c>
      <c r="C2668" s="488" t="s">
        <v>1513</v>
      </c>
      <c r="D2668" s="488" t="s">
        <v>1514</v>
      </c>
      <c r="E2668" s="491">
        <v>45819.60277777778</v>
      </c>
      <c r="F2668" s="492">
        <v>9800.0</v>
      </c>
      <c r="G2668" s="488" t="s">
        <v>1515</v>
      </c>
      <c r="H2668" s="492">
        <v>9800.0</v>
      </c>
      <c r="I2668" s="488" t="s">
        <v>1515</v>
      </c>
      <c r="J2668" s="488" t="s">
        <v>1516</v>
      </c>
      <c r="K2668" s="488" t="s">
        <v>1517</v>
      </c>
      <c r="L2668" s="488" t="s">
        <v>17021</v>
      </c>
      <c r="M2668" s="488" t="s">
        <v>17022</v>
      </c>
      <c r="N2668" s="488" t="s">
        <v>1520</v>
      </c>
      <c r="O2668" s="488" t="s">
        <v>1521</v>
      </c>
      <c r="P2668" s="488" t="s">
        <v>1554</v>
      </c>
      <c r="Q2668" s="488" t="s">
        <v>1523</v>
      </c>
      <c r="R2668" s="495" t="s">
        <v>1524</v>
      </c>
      <c r="S2668" s="494"/>
      <c r="T2668" s="494"/>
      <c r="U2668" s="488" t="s">
        <v>17023</v>
      </c>
      <c r="AB2668" s="488" t="s">
        <v>17024</v>
      </c>
      <c r="AC2668" s="496">
        <v>8.03E9</v>
      </c>
      <c r="AD2668" s="497"/>
      <c r="AE2668" s="494"/>
      <c r="AF2668" s="494"/>
      <c r="AG2668" s="494"/>
      <c r="AH2668" s="494"/>
      <c r="AI2668" s="494"/>
      <c r="AJ2668" s="488" t="s">
        <v>1527</v>
      </c>
      <c r="AK2668" s="494"/>
      <c r="AL2668" s="494"/>
      <c r="AM2668" s="488" t="s">
        <v>17025</v>
      </c>
      <c r="AO2668" s="494"/>
      <c r="AP2668" s="494"/>
      <c r="AQ2668" s="494"/>
      <c r="AR2668" s="494"/>
      <c r="AS2668" s="494"/>
      <c r="AT2668" s="488" t="s">
        <v>1529</v>
      </c>
      <c r="AU2668" s="492">
        <v>6115.0</v>
      </c>
      <c r="AV2668" s="492">
        <v>12.0</v>
      </c>
      <c r="AW2668" s="492">
        <v>2031.0</v>
      </c>
      <c r="AX2668" s="488" t="s">
        <v>1596</v>
      </c>
      <c r="AY2668" s="488" t="s">
        <v>1973</v>
      </c>
      <c r="AZ2668" s="488" t="s">
        <v>1531</v>
      </c>
    </row>
    <row r="2669" hidden="1">
      <c r="A2669" s="488" t="s">
        <v>14891</v>
      </c>
      <c r="B2669" s="488" t="s">
        <v>14892</v>
      </c>
      <c r="C2669" s="488" t="s">
        <v>1513</v>
      </c>
      <c r="D2669" s="488" t="s">
        <v>1514</v>
      </c>
      <c r="E2669" s="491">
        <v>45819.6</v>
      </c>
      <c r="F2669" s="492">
        <v>2980.0</v>
      </c>
      <c r="G2669" s="488" t="s">
        <v>1515</v>
      </c>
      <c r="H2669" s="492">
        <v>2980.0</v>
      </c>
      <c r="I2669" s="488" t="s">
        <v>1515</v>
      </c>
      <c r="J2669" s="488" t="s">
        <v>1516</v>
      </c>
      <c r="K2669" s="488" t="s">
        <v>1517</v>
      </c>
      <c r="L2669" s="488" t="s">
        <v>14893</v>
      </c>
      <c r="M2669" s="488" t="s">
        <v>14894</v>
      </c>
      <c r="N2669" s="488" t="s">
        <v>1520</v>
      </c>
      <c r="O2669" s="488" t="s">
        <v>1521</v>
      </c>
      <c r="P2669" s="488" t="s">
        <v>1522</v>
      </c>
      <c r="Q2669" s="488" t="s">
        <v>1523</v>
      </c>
      <c r="R2669" s="495" t="s">
        <v>1524</v>
      </c>
      <c r="S2669" s="494"/>
      <c r="T2669" s="494"/>
      <c r="U2669" s="488" t="s">
        <v>14895</v>
      </c>
      <c r="AB2669" s="488" t="s">
        <v>14896</v>
      </c>
      <c r="AC2669" s="496">
        <v>7.01E9</v>
      </c>
      <c r="AD2669" s="497"/>
      <c r="AE2669" s="494"/>
      <c r="AF2669" s="494"/>
      <c r="AG2669" s="494"/>
      <c r="AH2669" s="494"/>
      <c r="AI2669" s="494"/>
      <c r="AJ2669" s="488" t="s">
        <v>1527</v>
      </c>
      <c r="AK2669" s="494"/>
      <c r="AL2669" s="494"/>
      <c r="AM2669" s="488" t="s">
        <v>14897</v>
      </c>
      <c r="AO2669" s="494"/>
      <c r="AP2669" s="494"/>
      <c r="AQ2669" s="494"/>
      <c r="AR2669" s="494"/>
      <c r="AS2669" s="494"/>
      <c r="AT2669" s="488" t="s">
        <v>1529</v>
      </c>
      <c r="AU2669" s="492">
        <v>8246.0</v>
      </c>
      <c r="AV2669" s="492">
        <v>9.0</v>
      </c>
      <c r="AW2669" s="492">
        <v>2028.0</v>
      </c>
      <c r="AX2669" s="488" t="s">
        <v>1539</v>
      </c>
      <c r="AY2669" s="488" t="s">
        <v>1805</v>
      </c>
      <c r="AZ2669" s="488" t="s">
        <v>1531</v>
      </c>
    </row>
    <row r="2670" hidden="1">
      <c r="A2670" s="488" t="s">
        <v>17026</v>
      </c>
      <c r="B2670" s="488" t="s">
        <v>17020</v>
      </c>
      <c r="C2670" s="488" t="s">
        <v>1513</v>
      </c>
      <c r="D2670" s="488" t="s">
        <v>1514</v>
      </c>
      <c r="E2670" s="491">
        <v>45819.59930555556</v>
      </c>
      <c r="F2670" s="492">
        <v>2980.0</v>
      </c>
      <c r="G2670" s="488" t="s">
        <v>1515</v>
      </c>
      <c r="H2670" s="492">
        <v>2980.0</v>
      </c>
      <c r="I2670" s="488" t="s">
        <v>1515</v>
      </c>
      <c r="J2670" s="488" t="s">
        <v>1516</v>
      </c>
      <c r="K2670" s="488" t="s">
        <v>1517</v>
      </c>
      <c r="L2670" s="488" t="s">
        <v>17021</v>
      </c>
      <c r="M2670" s="488" t="s">
        <v>17027</v>
      </c>
      <c r="N2670" s="488" t="s">
        <v>1520</v>
      </c>
      <c r="O2670" s="488" t="s">
        <v>1521</v>
      </c>
      <c r="P2670" s="488" t="s">
        <v>1554</v>
      </c>
      <c r="Q2670" s="488" t="s">
        <v>1523</v>
      </c>
      <c r="R2670" s="495" t="s">
        <v>1524</v>
      </c>
      <c r="S2670" s="494"/>
      <c r="T2670" s="494"/>
      <c r="U2670" s="488" t="s">
        <v>17028</v>
      </c>
      <c r="AB2670" s="488" t="s">
        <v>17024</v>
      </c>
      <c r="AC2670" s="496">
        <v>8.03E9</v>
      </c>
      <c r="AD2670" s="497"/>
      <c r="AE2670" s="494"/>
      <c r="AF2670" s="494"/>
      <c r="AG2670" s="494"/>
      <c r="AH2670" s="494"/>
      <c r="AI2670" s="494"/>
      <c r="AJ2670" s="488" t="s">
        <v>1527</v>
      </c>
      <c r="AK2670" s="494"/>
      <c r="AL2670" s="494"/>
      <c r="AM2670" s="488" t="s">
        <v>17025</v>
      </c>
      <c r="AO2670" s="494"/>
      <c r="AP2670" s="494"/>
      <c r="AQ2670" s="494"/>
      <c r="AR2670" s="494"/>
      <c r="AS2670" s="494"/>
      <c r="AT2670" s="488" t="s">
        <v>1529</v>
      </c>
      <c r="AU2670" s="492">
        <v>6115.0</v>
      </c>
      <c r="AV2670" s="492">
        <v>12.0</v>
      </c>
      <c r="AW2670" s="492">
        <v>2031.0</v>
      </c>
      <c r="AX2670" s="488" t="s">
        <v>1596</v>
      </c>
      <c r="AY2670" s="488" t="s">
        <v>1973</v>
      </c>
      <c r="AZ2670" s="488" t="s">
        <v>1531</v>
      </c>
    </row>
    <row r="2671" hidden="1">
      <c r="A2671" s="488" t="s">
        <v>17029</v>
      </c>
      <c r="B2671" s="488" t="s">
        <v>17030</v>
      </c>
      <c r="C2671" s="488" t="s">
        <v>1513</v>
      </c>
      <c r="D2671" s="488" t="s">
        <v>1514</v>
      </c>
      <c r="E2671" s="491">
        <v>45819.59930555556</v>
      </c>
      <c r="F2671" s="492">
        <v>9800.0</v>
      </c>
      <c r="G2671" s="488" t="s">
        <v>1515</v>
      </c>
      <c r="H2671" s="492">
        <v>9800.0</v>
      </c>
      <c r="I2671" s="488" t="s">
        <v>1515</v>
      </c>
      <c r="J2671" s="488" t="s">
        <v>1516</v>
      </c>
      <c r="K2671" s="488" t="s">
        <v>1517</v>
      </c>
      <c r="L2671" s="488" t="s">
        <v>17031</v>
      </c>
      <c r="M2671" s="488" t="s">
        <v>17032</v>
      </c>
      <c r="N2671" s="488" t="s">
        <v>1520</v>
      </c>
      <c r="O2671" s="488" t="s">
        <v>1521</v>
      </c>
      <c r="P2671" s="488" t="s">
        <v>1554</v>
      </c>
      <c r="Q2671" s="488" t="s">
        <v>1523</v>
      </c>
      <c r="R2671" s="495" t="s">
        <v>1524</v>
      </c>
      <c r="S2671" s="494"/>
      <c r="T2671" s="494"/>
      <c r="U2671" s="488" t="s">
        <v>17033</v>
      </c>
      <c r="AB2671" s="488" t="s">
        <v>17034</v>
      </c>
      <c r="AC2671" s="496">
        <v>7.03E9</v>
      </c>
      <c r="AD2671" s="497"/>
      <c r="AE2671" s="494"/>
      <c r="AF2671" s="494"/>
      <c r="AG2671" s="494"/>
      <c r="AH2671" s="494"/>
      <c r="AI2671" s="494"/>
      <c r="AJ2671" s="488" t="s">
        <v>1527</v>
      </c>
      <c r="AK2671" s="494"/>
      <c r="AL2671" s="494"/>
      <c r="AM2671" s="488" t="s">
        <v>17035</v>
      </c>
      <c r="AO2671" s="494"/>
      <c r="AP2671" s="494"/>
      <c r="AQ2671" s="494"/>
      <c r="AR2671" s="494"/>
      <c r="AS2671" s="494"/>
      <c r="AT2671" s="488" t="s">
        <v>1558</v>
      </c>
      <c r="AU2671" s="492">
        <v>2873.0</v>
      </c>
      <c r="AV2671" s="492">
        <v>4.0</v>
      </c>
      <c r="AW2671" s="492">
        <v>2030.0</v>
      </c>
      <c r="AX2671" s="488" t="s">
        <v>1634</v>
      </c>
      <c r="AY2671" s="488" t="s">
        <v>1702</v>
      </c>
      <c r="AZ2671" s="488" t="s">
        <v>1531</v>
      </c>
    </row>
    <row r="2672" hidden="1">
      <c r="A2672" s="488" t="s">
        <v>17036</v>
      </c>
      <c r="B2672" s="488" t="s">
        <v>17030</v>
      </c>
      <c r="C2672" s="488" t="s">
        <v>1513</v>
      </c>
      <c r="D2672" s="488" t="s">
        <v>1514</v>
      </c>
      <c r="E2672" s="491">
        <v>45819.59722222222</v>
      </c>
      <c r="F2672" s="492">
        <v>2980.0</v>
      </c>
      <c r="G2672" s="488" t="s">
        <v>1515</v>
      </c>
      <c r="H2672" s="492">
        <v>2980.0</v>
      </c>
      <c r="I2672" s="488" t="s">
        <v>1515</v>
      </c>
      <c r="J2672" s="488" t="s">
        <v>1516</v>
      </c>
      <c r="K2672" s="488" t="s">
        <v>1517</v>
      </c>
      <c r="L2672" s="488" t="s">
        <v>17031</v>
      </c>
      <c r="M2672" s="488" t="s">
        <v>17037</v>
      </c>
      <c r="N2672" s="488" t="s">
        <v>1520</v>
      </c>
      <c r="O2672" s="488" t="s">
        <v>1521</v>
      </c>
      <c r="P2672" s="488" t="s">
        <v>1554</v>
      </c>
      <c r="Q2672" s="488" t="s">
        <v>1523</v>
      </c>
      <c r="R2672" s="495" t="s">
        <v>1524</v>
      </c>
      <c r="S2672" s="494"/>
      <c r="T2672" s="494"/>
      <c r="U2672" s="488" t="s">
        <v>17038</v>
      </c>
      <c r="AB2672" s="488" t="s">
        <v>17034</v>
      </c>
      <c r="AC2672" s="496">
        <v>7.03E9</v>
      </c>
      <c r="AD2672" s="497"/>
      <c r="AE2672" s="494"/>
      <c r="AF2672" s="494"/>
      <c r="AG2672" s="494"/>
      <c r="AH2672" s="494"/>
      <c r="AI2672" s="494"/>
      <c r="AJ2672" s="488" t="s">
        <v>1527</v>
      </c>
      <c r="AK2672" s="494"/>
      <c r="AL2672" s="494"/>
      <c r="AM2672" s="488" t="s">
        <v>17035</v>
      </c>
      <c r="AO2672" s="497"/>
      <c r="AP2672" s="497"/>
      <c r="AQ2672" s="494"/>
      <c r="AR2672" s="494"/>
      <c r="AS2672" s="494"/>
      <c r="AT2672" s="488" t="s">
        <v>1558</v>
      </c>
      <c r="AU2672" s="492">
        <v>2873.0</v>
      </c>
      <c r="AV2672" s="492">
        <v>4.0</v>
      </c>
      <c r="AW2672" s="492">
        <v>2030.0</v>
      </c>
      <c r="AX2672" s="488" t="s">
        <v>1634</v>
      </c>
      <c r="AY2672" s="488" t="s">
        <v>1702</v>
      </c>
      <c r="AZ2672" s="488" t="s">
        <v>1531</v>
      </c>
    </row>
    <row r="2673" hidden="1">
      <c r="A2673" s="488" t="s">
        <v>17039</v>
      </c>
      <c r="B2673" s="488" t="s">
        <v>17040</v>
      </c>
      <c r="C2673" s="488" t="s">
        <v>1513</v>
      </c>
      <c r="D2673" s="488" t="s">
        <v>1514</v>
      </c>
      <c r="E2673" s="491">
        <v>45819.589583333334</v>
      </c>
      <c r="F2673" s="492">
        <v>2980.0</v>
      </c>
      <c r="G2673" s="488" t="s">
        <v>1515</v>
      </c>
      <c r="H2673" s="492">
        <v>2980.0</v>
      </c>
      <c r="I2673" s="488" t="s">
        <v>1515</v>
      </c>
      <c r="J2673" s="488" t="s">
        <v>1516</v>
      </c>
      <c r="K2673" s="488" t="s">
        <v>1517</v>
      </c>
      <c r="L2673" s="488" t="s">
        <v>17041</v>
      </c>
      <c r="M2673" s="488" t="s">
        <v>17042</v>
      </c>
      <c r="N2673" s="488" t="s">
        <v>1520</v>
      </c>
      <c r="O2673" s="488" t="s">
        <v>1521</v>
      </c>
      <c r="P2673" s="488" t="s">
        <v>1522</v>
      </c>
      <c r="Q2673" s="488" t="s">
        <v>1523</v>
      </c>
      <c r="R2673" s="495" t="s">
        <v>1524</v>
      </c>
      <c r="S2673" s="494"/>
      <c r="T2673" s="494"/>
      <c r="U2673" s="488" t="s">
        <v>17043</v>
      </c>
      <c r="AB2673" s="488" t="s">
        <v>17044</v>
      </c>
      <c r="AC2673" s="496">
        <v>9.05E9</v>
      </c>
      <c r="AD2673" s="497"/>
      <c r="AE2673" s="494"/>
      <c r="AF2673" s="494"/>
      <c r="AG2673" s="494"/>
      <c r="AH2673" s="494"/>
      <c r="AI2673" s="494"/>
      <c r="AJ2673" s="488" t="s">
        <v>1527</v>
      </c>
      <c r="AK2673" s="494"/>
      <c r="AL2673" s="494"/>
      <c r="AM2673" s="488" t="s">
        <v>17045</v>
      </c>
      <c r="AP2673" s="494"/>
      <c r="AQ2673" s="494"/>
      <c r="AR2673" s="494"/>
      <c r="AS2673" s="494"/>
      <c r="AT2673" s="488" t="s">
        <v>1529</v>
      </c>
      <c r="AU2673" s="492">
        <v>135.0</v>
      </c>
      <c r="AV2673" s="492">
        <v>4.0</v>
      </c>
      <c r="AW2673" s="492">
        <v>2028.0</v>
      </c>
      <c r="AX2673" s="488" t="s">
        <v>1634</v>
      </c>
      <c r="AY2673" s="488" t="s">
        <v>2292</v>
      </c>
      <c r="AZ2673" s="488" t="s">
        <v>1531</v>
      </c>
    </row>
    <row r="2674">
      <c r="A2674" s="488" t="s">
        <v>17046</v>
      </c>
      <c r="B2674" s="488" t="s">
        <v>17047</v>
      </c>
      <c r="C2674" s="488" t="s">
        <v>1513</v>
      </c>
      <c r="D2674" s="488" t="s">
        <v>1514</v>
      </c>
      <c r="E2674" s="491">
        <v>45819.5875</v>
      </c>
      <c r="F2674" s="492">
        <v>2980.0</v>
      </c>
      <c r="G2674" s="488" t="s">
        <v>1515</v>
      </c>
      <c r="H2674" s="492">
        <v>2980.0</v>
      </c>
      <c r="I2674" s="488" t="s">
        <v>1515</v>
      </c>
      <c r="J2674" s="488" t="s">
        <v>1516</v>
      </c>
      <c r="K2674" s="488" t="s">
        <v>1517</v>
      </c>
      <c r="L2674" s="488" t="s">
        <v>17048</v>
      </c>
      <c r="M2674" s="488" t="s">
        <v>17049</v>
      </c>
      <c r="N2674" s="488" t="s">
        <v>1520</v>
      </c>
      <c r="O2674" s="488" t="s">
        <v>1521</v>
      </c>
      <c r="P2674" s="488" t="s">
        <v>1554</v>
      </c>
      <c r="Q2674" s="488" t="s">
        <v>4596</v>
      </c>
      <c r="R2674" s="495" t="s">
        <v>1524</v>
      </c>
      <c r="S2674" s="494"/>
      <c r="T2674" s="494"/>
      <c r="U2674" s="488" t="s">
        <v>17050</v>
      </c>
      <c r="V2674" s="495" t="s">
        <v>1524</v>
      </c>
      <c r="W2674" s="497"/>
      <c r="X2674" s="488" t="s">
        <v>1781</v>
      </c>
      <c r="Y2674" s="492">
        <v>2980.0</v>
      </c>
      <c r="Z2674" s="488" t="s">
        <v>1515</v>
      </c>
      <c r="AA2674" s="488" t="s">
        <v>1516</v>
      </c>
      <c r="AB2674" s="488" t="s">
        <v>17051</v>
      </c>
      <c r="AC2674" s="496">
        <v>8.06E9</v>
      </c>
      <c r="AD2674" s="497"/>
      <c r="AE2674" s="494"/>
      <c r="AF2674" s="494"/>
      <c r="AG2674" s="494"/>
      <c r="AH2674" s="494"/>
      <c r="AI2674" s="494"/>
      <c r="AJ2674" s="488" t="s">
        <v>1527</v>
      </c>
      <c r="AK2674" s="494"/>
      <c r="AL2674" s="494"/>
      <c r="AM2674" s="488" t="s">
        <v>17052</v>
      </c>
      <c r="AO2674" s="497"/>
      <c r="AP2674" s="494"/>
      <c r="AQ2674" s="494"/>
      <c r="AR2674" s="494"/>
      <c r="AS2674" s="494"/>
      <c r="AT2674" s="488" t="s">
        <v>1529</v>
      </c>
      <c r="AU2674" s="492">
        <v>2717.0</v>
      </c>
      <c r="AV2674" s="492">
        <v>2.0</v>
      </c>
      <c r="AW2674" s="492">
        <v>2029.0</v>
      </c>
      <c r="AX2674" s="488" t="s">
        <v>1587</v>
      </c>
      <c r="AY2674" s="488" t="s">
        <v>1597</v>
      </c>
      <c r="AZ2674" s="488" t="s">
        <v>1531</v>
      </c>
    </row>
    <row r="2675">
      <c r="A2675" s="488" t="s">
        <v>17053</v>
      </c>
      <c r="B2675" s="488" t="s">
        <v>17054</v>
      </c>
      <c r="C2675" s="488" t="s">
        <v>1513</v>
      </c>
      <c r="D2675" s="488" t="s">
        <v>1514</v>
      </c>
      <c r="E2675" s="491">
        <v>45819.58194444444</v>
      </c>
      <c r="F2675" s="492">
        <v>2980.0</v>
      </c>
      <c r="G2675" s="488" t="s">
        <v>1515</v>
      </c>
      <c r="H2675" s="492">
        <v>2980.0</v>
      </c>
      <c r="I2675" s="488" t="s">
        <v>1515</v>
      </c>
      <c r="J2675" s="488" t="s">
        <v>1516</v>
      </c>
      <c r="K2675" s="488" t="s">
        <v>1517</v>
      </c>
      <c r="L2675" s="488" t="s">
        <v>17055</v>
      </c>
      <c r="M2675" s="488" t="s">
        <v>17056</v>
      </c>
      <c r="N2675" s="488" t="s">
        <v>1520</v>
      </c>
      <c r="O2675" s="488" t="s">
        <v>1521</v>
      </c>
      <c r="P2675" s="488" t="s">
        <v>1554</v>
      </c>
      <c r="Q2675" s="488" t="s">
        <v>1714</v>
      </c>
      <c r="R2675" s="495" t="s">
        <v>1524</v>
      </c>
      <c r="S2675" s="494"/>
      <c r="T2675" s="494"/>
      <c r="U2675" s="488" t="s">
        <v>17057</v>
      </c>
      <c r="V2675" s="495" t="s">
        <v>1524</v>
      </c>
      <c r="W2675" s="488" t="s">
        <v>1716</v>
      </c>
      <c r="X2675" s="488" t="s">
        <v>1717</v>
      </c>
      <c r="Y2675" s="492">
        <v>2980.0</v>
      </c>
      <c r="Z2675" s="488" t="s">
        <v>1515</v>
      </c>
      <c r="AA2675" s="488" t="s">
        <v>1516</v>
      </c>
      <c r="AB2675" s="488" t="s">
        <v>17058</v>
      </c>
      <c r="AC2675" s="496">
        <v>9.01E9</v>
      </c>
      <c r="AD2675" s="497"/>
      <c r="AE2675" s="494"/>
      <c r="AF2675" s="494"/>
      <c r="AG2675" s="494"/>
      <c r="AH2675" s="494"/>
      <c r="AI2675" s="494"/>
      <c r="AJ2675" s="488" t="s">
        <v>1527</v>
      </c>
      <c r="AK2675" s="494"/>
      <c r="AL2675" s="494"/>
      <c r="AM2675" s="488" t="s">
        <v>17059</v>
      </c>
      <c r="AP2675" s="494"/>
      <c r="AQ2675" s="494"/>
      <c r="AR2675" s="494"/>
      <c r="AS2675" s="494"/>
      <c r="AT2675" s="488" t="s">
        <v>1529</v>
      </c>
      <c r="AU2675" s="492">
        <v>7123.0</v>
      </c>
      <c r="AV2675" s="492">
        <v>10.0</v>
      </c>
      <c r="AW2675" s="492">
        <v>2025.0</v>
      </c>
      <c r="AX2675" s="488" t="s">
        <v>1587</v>
      </c>
      <c r="AY2675" s="488" t="s">
        <v>1588</v>
      </c>
      <c r="AZ2675" s="488" t="s">
        <v>1531</v>
      </c>
    </row>
    <row r="2676" hidden="1">
      <c r="A2676" s="488" t="s">
        <v>17060</v>
      </c>
      <c r="B2676" s="488" t="s">
        <v>17061</v>
      </c>
      <c r="C2676" s="488" t="s">
        <v>1513</v>
      </c>
      <c r="D2676" s="488" t="s">
        <v>1514</v>
      </c>
      <c r="E2676" s="491">
        <v>45819.56597222222</v>
      </c>
      <c r="F2676" s="492">
        <v>2980.0</v>
      </c>
      <c r="G2676" s="488" t="s">
        <v>1515</v>
      </c>
      <c r="H2676" s="492">
        <v>2980.0</v>
      </c>
      <c r="I2676" s="488" t="s">
        <v>1515</v>
      </c>
      <c r="J2676" s="488" t="s">
        <v>1516</v>
      </c>
      <c r="K2676" s="488" t="s">
        <v>1517</v>
      </c>
      <c r="L2676" s="488" t="s">
        <v>17062</v>
      </c>
      <c r="M2676" s="488" t="s">
        <v>17063</v>
      </c>
      <c r="N2676" s="488" t="s">
        <v>1520</v>
      </c>
      <c r="O2676" s="488" t="s">
        <v>1521</v>
      </c>
      <c r="P2676" s="488" t="s">
        <v>1554</v>
      </c>
      <c r="Q2676" s="488" t="s">
        <v>1523</v>
      </c>
      <c r="R2676" s="495" t="s">
        <v>1524</v>
      </c>
      <c r="S2676" s="494"/>
      <c r="T2676" s="494"/>
      <c r="U2676" s="488" t="s">
        <v>17064</v>
      </c>
      <c r="AB2676" s="488" t="s">
        <v>17065</v>
      </c>
      <c r="AC2676" s="496">
        <v>9.02E9</v>
      </c>
      <c r="AD2676" s="497"/>
      <c r="AE2676" s="494"/>
      <c r="AF2676" s="494"/>
      <c r="AG2676" s="494"/>
      <c r="AH2676" s="494"/>
      <c r="AI2676" s="494"/>
      <c r="AJ2676" s="488" t="s">
        <v>1527</v>
      </c>
      <c r="AK2676" s="494"/>
      <c r="AL2676" s="494"/>
      <c r="AM2676" s="488" t="s">
        <v>17066</v>
      </c>
      <c r="AO2676" s="494"/>
      <c r="AP2676" s="494"/>
      <c r="AQ2676" s="494"/>
      <c r="AR2676" s="494"/>
      <c r="AS2676" s="494"/>
      <c r="AT2676" s="488" t="s">
        <v>1529</v>
      </c>
      <c r="AU2676" s="492">
        <v>5514.0</v>
      </c>
      <c r="AV2676" s="492">
        <v>11.0</v>
      </c>
      <c r="AW2676" s="492">
        <v>2028.0</v>
      </c>
      <c r="AX2676" s="488" t="s">
        <v>1634</v>
      </c>
      <c r="AY2676" s="488" t="s">
        <v>1831</v>
      </c>
      <c r="AZ2676" s="488" t="s">
        <v>1531</v>
      </c>
    </row>
    <row r="2677" hidden="1">
      <c r="A2677" s="488" t="s">
        <v>17067</v>
      </c>
      <c r="B2677" s="488" t="s">
        <v>17068</v>
      </c>
      <c r="C2677" s="488" t="s">
        <v>1513</v>
      </c>
      <c r="D2677" s="488" t="s">
        <v>1514</v>
      </c>
      <c r="E2677" s="491">
        <v>45819.56180555555</v>
      </c>
      <c r="F2677" s="492">
        <v>2980.0</v>
      </c>
      <c r="G2677" s="488" t="s">
        <v>1515</v>
      </c>
      <c r="H2677" s="492">
        <v>2980.0</v>
      </c>
      <c r="I2677" s="488" t="s">
        <v>1515</v>
      </c>
      <c r="J2677" s="488" t="s">
        <v>1516</v>
      </c>
      <c r="K2677" s="488" t="s">
        <v>1517</v>
      </c>
      <c r="L2677" s="488" t="s">
        <v>17069</v>
      </c>
      <c r="M2677" s="488" t="s">
        <v>17070</v>
      </c>
      <c r="N2677" s="488" t="s">
        <v>1520</v>
      </c>
      <c r="O2677" s="488" t="s">
        <v>1521</v>
      </c>
      <c r="P2677" s="488" t="s">
        <v>1724</v>
      </c>
      <c r="Q2677" s="488" t="s">
        <v>1523</v>
      </c>
      <c r="R2677" s="495" t="s">
        <v>1524</v>
      </c>
      <c r="S2677" s="494"/>
      <c r="T2677" s="494"/>
      <c r="U2677" s="488" t="s">
        <v>17071</v>
      </c>
      <c r="AB2677" s="488" t="s">
        <v>17072</v>
      </c>
      <c r="AC2677" s="496">
        <v>8.04E9</v>
      </c>
      <c r="AD2677" s="497"/>
      <c r="AE2677" s="494"/>
      <c r="AF2677" s="494"/>
      <c r="AG2677" s="494"/>
      <c r="AH2677" s="494"/>
      <c r="AI2677" s="494"/>
      <c r="AJ2677" s="488" t="s">
        <v>1527</v>
      </c>
      <c r="AK2677" s="494"/>
      <c r="AL2677" s="494"/>
      <c r="AM2677" s="488" t="s">
        <v>17073</v>
      </c>
      <c r="AO2677" s="497"/>
      <c r="AP2677" s="494"/>
      <c r="AQ2677" s="494"/>
      <c r="AR2677" s="494"/>
      <c r="AS2677" s="494"/>
      <c r="AT2677" s="488" t="s">
        <v>1529</v>
      </c>
      <c r="AU2677" s="492">
        <v>1009.0</v>
      </c>
      <c r="AV2677" s="492">
        <v>5.0</v>
      </c>
      <c r="AW2677" s="492">
        <v>2028.0</v>
      </c>
      <c r="AX2677" s="488" t="s">
        <v>1728</v>
      </c>
      <c r="AY2677" s="488" t="s">
        <v>1729</v>
      </c>
      <c r="AZ2677" s="488" t="s">
        <v>1531</v>
      </c>
    </row>
    <row r="2678">
      <c r="A2678" s="488" t="s">
        <v>17074</v>
      </c>
      <c r="B2678" s="488" t="s">
        <v>17054</v>
      </c>
      <c r="C2678" s="488" t="s">
        <v>1513</v>
      </c>
      <c r="D2678" s="488" t="s">
        <v>1514</v>
      </c>
      <c r="E2678" s="491">
        <v>45819.561111111114</v>
      </c>
      <c r="F2678" s="492">
        <v>9800.0</v>
      </c>
      <c r="G2678" s="488" t="s">
        <v>1515</v>
      </c>
      <c r="H2678" s="492">
        <v>9800.0</v>
      </c>
      <c r="I2678" s="488" t="s">
        <v>1515</v>
      </c>
      <c r="J2678" s="488" t="s">
        <v>1516</v>
      </c>
      <c r="K2678" s="488" t="s">
        <v>1517</v>
      </c>
      <c r="L2678" s="488" t="s">
        <v>17055</v>
      </c>
      <c r="M2678" s="488" t="s">
        <v>17075</v>
      </c>
      <c r="N2678" s="488" t="s">
        <v>1520</v>
      </c>
      <c r="O2678" s="488" t="s">
        <v>1521</v>
      </c>
      <c r="P2678" s="488" t="s">
        <v>1554</v>
      </c>
      <c r="Q2678" s="488" t="s">
        <v>1714</v>
      </c>
      <c r="R2678" s="495" t="s">
        <v>1524</v>
      </c>
      <c r="S2678" s="494"/>
      <c r="T2678" s="494"/>
      <c r="U2678" s="488" t="s">
        <v>17076</v>
      </c>
      <c r="V2678" s="495" t="s">
        <v>1524</v>
      </c>
      <c r="W2678" s="488" t="s">
        <v>1716</v>
      </c>
      <c r="X2678" s="488" t="s">
        <v>1717</v>
      </c>
      <c r="Y2678" s="492">
        <v>9800.0</v>
      </c>
      <c r="Z2678" s="488" t="s">
        <v>1515</v>
      </c>
      <c r="AA2678" s="488" t="s">
        <v>1516</v>
      </c>
      <c r="AB2678" s="488" t="s">
        <v>17058</v>
      </c>
      <c r="AC2678" s="496">
        <v>9.01E9</v>
      </c>
      <c r="AD2678" s="497"/>
      <c r="AE2678" s="494"/>
      <c r="AF2678" s="494"/>
      <c r="AG2678" s="494"/>
      <c r="AH2678" s="494"/>
      <c r="AI2678" s="494"/>
      <c r="AJ2678" s="488" t="s">
        <v>1527</v>
      </c>
      <c r="AK2678" s="494"/>
      <c r="AL2678" s="494"/>
      <c r="AM2678" s="488" t="s">
        <v>17059</v>
      </c>
      <c r="AP2678" s="494"/>
      <c r="AQ2678" s="494"/>
      <c r="AR2678" s="494"/>
      <c r="AS2678" s="494"/>
      <c r="AT2678" s="488" t="s">
        <v>1529</v>
      </c>
      <c r="AU2678" s="492">
        <v>7123.0</v>
      </c>
      <c r="AV2678" s="492">
        <v>10.0</v>
      </c>
      <c r="AW2678" s="492">
        <v>2025.0</v>
      </c>
      <c r="AX2678" s="488" t="s">
        <v>1587</v>
      </c>
      <c r="AY2678" s="488" t="s">
        <v>1588</v>
      </c>
      <c r="AZ2678" s="488" t="s">
        <v>1531</v>
      </c>
    </row>
    <row r="2679" hidden="1">
      <c r="A2679" s="488" t="s">
        <v>17077</v>
      </c>
      <c r="B2679" s="488" t="s">
        <v>17078</v>
      </c>
      <c r="C2679" s="488" t="s">
        <v>1513</v>
      </c>
      <c r="D2679" s="488" t="s">
        <v>1514</v>
      </c>
      <c r="E2679" s="491">
        <v>45819.535416666666</v>
      </c>
      <c r="F2679" s="492">
        <v>4980.0</v>
      </c>
      <c r="G2679" s="488" t="s">
        <v>1515</v>
      </c>
      <c r="H2679" s="492">
        <v>4980.0</v>
      </c>
      <c r="I2679" s="488" t="s">
        <v>1515</v>
      </c>
      <c r="J2679" s="488" t="s">
        <v>1516</v>
      </c>
      <c r="K2679" s="488" t="s">
        <v>1517</v>
      </c>
      <c r="L2679" s="488" t="s">
        <v>17079</v>
      </c>
      <c r="M2679" s="488" t="s">
        <v>17080</v>
      </c>
      <c r="N2679" s="488" t="s">
        <v>1520</v>
      </c>
      <c r="O2679" s="488" t="s">
        <v>1521</v>
      </c>
      <c r="P2679" s="488" t="s">
        <v>1545</v>
      </c>
      <c r="Q2679" s="488" t="s">
        <v>1523</v>
      </c>
      <c r="R2679" s="495" t="s">
        <v>1524</v>
      </c>
      <c r="S2679" s="494"/>
      <c r="T2679" s="494"/>
      <c r="U2679" s="488" t="s">
        <v>17081</v>
      </c>
      <c r="AB2679" s="488" t="s">
        <v>17082</v>
      </c>
      <c r="AC2679" s="496">
        <v>9.07E9</v>
      </c>
      <c r="AD2679" s="497"/>
      <c r="AE2679" s="494"/>
      <c r="AF2679" s="494"/>
      <c r="AG2679" s="494"/>
      <c r="AH2679" s="494"/>
      <c r="AI2679" s="494"/>
      <c r="AJ2679" s="488" t="s">
        <v>1527</v>
      </c>
      <c r="AK2679" s="494"/>
      <c r="AL2679" s="494"/>
      <c r="AM2679" s="488" t="s">
        <v>17083</v>
      </c>
      <c r="AO2679" s="494"/>
      <c r="AP2679" s="494"/>
      <c r="AQ2679" s="494"/>
      <c r="AR2679" s="494"/>
      <c r="AS2679" s="494"/>
      <c r="AT2679" s="488" t="s">
        <v>1529</v>
      </c>
      <c r="AU2679" s="492">
        <v>1003.0</v>
      </c>
      <c r="AV2679" s="492">
        <v>8.0</v>
      </c>
      <c r="AW2679" s="492">
        <v>2030.0</v>
      </c>
      <c r="AX2679" s="488" t="s">
        <v>1549</v>
      </c>
      <c r="AY2679" s="488" t="s">
        <v>2510</v>
      </c>
      <c r="AZ2679" s="488" t="s">
        <v>1531</v>
      </c>
    </row>
    <row r="2680" hidden="1">
      <c r="A2680" s="488" t="s">
        <v>17084</v>
      </c>
      <c r="B2680" s="488" t="s">
        <v>17085</v>
      </c>
      <c r="C2680" s="488" t="s">
        <v>1513</v>
      </c>
      <c r="D2680" s="488" t="s">
        <v>1514</v>
      </c>
      <c r="E2680" s="491">
        <v>45819.532638888886</v>
      </c>
      <c r="F2680" s="492">
        <v>2980.0</v>
      </c>
      <c r="G2680" s="488" t="s">
        <v>1515</v>
      </c>
      <c r="H2680" s="492">
        <v>2980.0</v>
      </c>
      <c r="I2680" s="488" t="s">
        <v>1515</v>
      </c>
      <c r="J2680" s="488" t="s">
        <v>1516</v>
      </c>
      <c r="K2680" s="488" t="s">
        <v>1517</v>
      </c>
      <c r="L2680" s="488" t="s">
        <v>17086</v>
      </c>
      <c r="M2680" s="488" t="s">
        <v>17087</v>
      </c>
      <c r="N2680" s="488" t="s">
        <v>1520</v>
      </c>
      <c r="O2680" s="488" t="s">
        <v>1521</v>
      </c>
      <c r="P2680" s="488" t="s">
        <v>1545</v>
      </c>
      <c r="Q2680" s="488" t="s">
        <v>1523</v>
      </c>
      <c r="R2680" s="495" t="s">
        <v>1524</v>
      </c>
      <c r="S2680" s="494"/>
      <c r="T2680" s="494"/>
      <c r="U2680" s="488" t="s">
        <v>17088</v>
      </c>
      <c r="AB2680" s="488" t="s">
        <v>17089</v>
      </c>
      <c r="AC2680" s="496">
        <v>8.02E9</v>
      </c>
      <c r="AD2680" s="497"/>
      <c r="AE2680" s="494"/>
      <c r="AF2680" s="494"/>
      <c r="AG2680" s="494"/>
      <c r="AH2680" s="494"/>
      <c r="AI2680" s="494"/>
      <c r="AJ2680" s="488" t="s">
        <v>1527</v>
      </c>
      <c r="AK2680" s="494"/>
      <c r="AL2680" s="494"/>
      <c r="AM2680" s="488" t="s">
        <v>17090</v>
      </c>
      <c r="AO2680" s="494"/>
      <c r="AP2680" s="494"/>
      <c r="AQ2680" s="494"/>
      <c r="AR2680" s="494"/>
      <c r="AS2680" s="494"/>
      <c r="AT2680" s="488" t="s">
        <v>1529</v>
      </c>
      <c r="AU2680" s="492">
        <v>8038.0</v>
      </c>
      <c r="AV2680" s="492">
        <v>6.0</v>
      </c>
      <c r="AW2680" s="492">
        <v>2030.0</v>
      </c>
      <c r="AX2680" s="497"/>
      <c r="AY2680" s="497"/>
      <c r="AZ2680" s="488" t="s">
        <v>1531</v>
      </c>
    </row>
    <row r="2681" hidden="1">
      <c r="A2681" s="488" t="s">
        <v>17091</v>
      </c>
      <c r="B2681" s="488" t="s">
        <v>17092</v>
      </c>
      <c r="C2681" s="488" t="s">
        <v>1513</v>
      </c>
      <c r="D2681" s="488" t="s">
        <v>1514</v>
      </c>
      <c r="E2681" s="491">
        <v>45819.52291666667</v>
      </c>
      <c r="F2681" s="492">
        <v>2980.0</v>
      </c>
      <c r="G2681" s="488" t="s">
        <v>1515</v>
      </c>
      <c r="H2681" s="492">
        <v>2980.0</v>
      </c>
      <c r="I2681" s="488" t="s">
        <v>1515</v>
      </c>
      <c r="J2681" s="488" t="s">
        <v>1516</v>
      </c>
      <c r="K2681" s="488" t="s">
        <v>1517</v>
      </c>
      <c r="L2681" s="488" t="s">
        <v>17093</v>
      </c>
      <c r="M2681" s="488" t="s">
        <v>17094</v>
      </c>
      <c r="N2681" s="488" t="s">
        <v>1520</v>
      </c>
      <c r="O2681" s="488" t="s">
        <v>1521</v>
      </c>
      <c r="P2681" s="488" t="s">
        <v>1545</v>
      </c>
      <c r="Q2681" s="488" t="s">
        <v>1523</v>
      </c>
      <c r="R2681" s="495" t="s">
        <v>1524</v>
      </c>
      <c r="S2681" s="494"/>
      <c r="T2681" s="494"/>
      <c r="U2681" s="488" t="s">
        <v>17095</v>
      </c>
      <c r="AB2681" s="488" t="s">
        <v>17096</v>
      </c>
      <c r="AC2681" s="496">
        <v>7.08E9</v>
      </c>
      <c r="AD2681" s="497"/>
      <c r="AE2681" s="494"/>
      <c r="AF2681" s="494"/>
      <c r="AG2681" s="494"/>
      <c r="AH2681" s="494"/>
      <c r="AI2681" s="494"/>
      <c r="AJ2681" s="488" t="s">
        <v>1527</v>
      </c>
      <c r="AK2681" s="494"/>
      <c r="AL2681" s="494"/>
      <c r="AM2681" s="488" t="s">
        <v>17097</v>
      </c>
      <c r="AO2681" s="497"/>
      <c r="AP2681" s="494"/>
      <c r="AQ2681" s="494"/>
      <c r="AR2681" s="494"/>
      <c r="AS2681" s="494"/>
      <c r="AT2681" s="488" t="s">
        <v>1529</v>
      </c>
      <c r="AU2681" s="492">
        <v>1675.0</v>
      </c>
      <c r="AV2681" s="492">
        <v>8.0</v>
      </c>
      <c r="AW2681" s="492">
        <v>2025.0</v>
      </c>
      <c r="AX2681" s="497"/>
      <c r="AY2681" s="488" t="s">
        <v>1652</v>
      </c>
      <c r="AZ2681" s="488" t="s">
        <v>1531</v>
      </c>
    </row>
    <row r="2682">
      <c r="A2682" s="488" t="s">
        <v>17098</v>
      </c>
      <c r="B2682" s="488" t="s">
        <v>17099</v>
      </c>
      <c r="C2682" s="488" t="s">
        <v>1513</v>
      </c>
      <c r="D2682" s="488" t="s">
        <v>1514</v>
      </c>
      <c r="E2682" s="491">
        <v>45819.52013888889</v>
      </c>
      <c r="F2682" s="492">
        <v>2980.0</v>
      </c>
      <c r="G2682" s="488" t="s">
        <v>1515</v>
      </c>
      <c r="H2682" s="492">
        <v>2980.0</v>
      </c>
      <c r="I2682" s="488" t="s">
        <v>1515</v>
      </c>
      <c r="J2682" s="488" t="s">
        <v>1516</v>
      </c>
      <c r="K2682" s="488" t="s">
        <v>1517</v>
      </c>
      <c r="L2682" s="488" t="s">
        <v>17100</v>
      </c>
      <c r="M2682" s="488" t="s">
        <v>17101</v>
      </c>
      <c r="N2682" s="488" t="s">
        <v>1520</v>
      </c>
      <c r="O2682" s="488" t="s">
        <v>1521</v>
      </c>
      <c r="P2682" s="488" t="s">
        <v>1554</v>
      </c>
      <c r="Q2682" s="488" t="s">
        <v>1714</v>
      </c>
      <c r="R2682" s="495" t="s">
        <v>1524</v>
      </c>
      <c r="S2682" s="494"/>
      <c r="T2682" s="494"/>
      <c r="U2682" s="488" t="s">
        <v>17102</v>
      </c>
      <c r="V2682" s="495" t="s">
        <v>1524</v>
      </c>
      <c r="W2682" s="488" t="s">
        <v>1716</v>
      </c>
      <c r="X2682" s="488" t="s">
        <v>1717</v>
      </c>
      <c r="Y2682" s="492">
        <v>2980.0</v>
      </c>
      <c r="Z2682" s="488" t="s">
        <v>1515</v>
      </c>
      <c r="AA2682" s="488" t="s">
        <v>1516</v>
      </c>
      <c r="AB2682" s="488" t="s">
        <v>17103</v>
      </c>
      <c r="AC2682" s="496">
        <v>9.06E9</v>
      </c>
      <c r="AD2682" s="497"/>
      <c r="AE2682" s="494"/>
      <c r="AF2682" s="494"/>
      <c r="AG2682" s="494"/>
      <c r="AH2682" s="494"/>
      <c r="AI2682" s="494"/>
      <c r="AJ2682" s="488" t="s">
        <v>1527</v>
      </c>
      <c r="AK2682" s="494"/>
      <c r="AL2682" s="494"/>
      <c r="AM2682" s="488" t="s">
        <v>17104</v>
      </c>
      <c r="AO2682" s="497"/>
      <c r="AP2682" s="494"/>
      <c r="AQ2682" s="494"/>
      <c r="AR2682" s="494"/>
      <c r="AS2682" s="494"/>
      <c r="AT2682" s="488" t="s">
        <v>1529</v>
      </c>
      <c r="AU2682" s="492">
        <v>115.0</v>
      </c>
      <c r="AV2682" s="492">
        <v>10.0</v>
      </c>
      <c r="AW2682" s="492">
        <v>2027.0</v>
      </c>
      <c r="AX2682" s="488" t="s">
        <v>1587</v>
      </c>
      <c r="AY2682" s="488" t="s">
        <v>1597</v>
      </c>
      <c r="AZ2682" s="488" t="s">
        <v>1531</v>
      </c>
    </row>
    <row r="2683" hidden="1">
      <c r="A2683" s="488" t="s">
        <v>16246</v>
      </c>
      <c r="B2683" s="488" t="s">
        <v>16238</v>
      </c>
      <c r="C2683" s="488" t="s">
        <v>1513</v>
      </c>
      <c r="D2683" s="488" t="s">
        <v>1514</v>
      </c>
      <c r="E2683" s="491">
        <v>45819.504166666666</v>
      </c>
      <c r="F2683" s="492">
        <v>9800.0</v>
      </c>
      <c r="G2683" s="488" t="s">
        <v>1515</v>
      </c>
      <c r="H2683" s="492">
        <v>9800.0</v>
      </c>
      <c r="I2683" s="488" t="s">
        <v>1515</v>
      </c>
      <c r="J2683" s="488" t="s">
        <v>1516</v>
      </c>
      <c r="K2683" s="488" t="s">
        <v>1517</v>
      </c>
      <c r="L2683" s="488" t="s">
        <v>16239</v>
      </c>
      <c r="M2683" s="488" t="s">
        <v>16247</v>
      </c>
      <c r="N2683" s="488" t="s">
        <v>1520</v>
      </c>
      <c r="O2683" s="488" t="s">
        <v>1521</v>
      </c>
      <c r="P2683" s="488" t="s">
        <v>1554</v>
      </c>
      <c r="Q2683" s="488" t="s">
        <v>1523</v>
      </c>
      <c r="R2683" s="495" t="s">
        <v>1524</v>
      </c>
      <c r="S2683" s="494"/>
      <c r="T2683" s="494"/>
      <c r="U2683" s="488" t="s">
        <v>16248</v>
      </c>
      <c r="AB2683" s="488" t="s">
        <v>16242</v>
      </c>
      <c r="AC2683" s="496">
        <v>8.08E9</v>
      </c>
      <c r="AD2683" s="497"/>
      <c r="AE2683" s="494"/>
      <c r="AF2683" s="494"/>
      <c r="AG2683" s="494"/>
      <c r="AH2683" s="494"/>
      <c r="AI2683" s="494"/>
      <c r="AJ2683" s="488" t="s">
        <v>1527</v>
      </c>
      <c r="AK2683" s="494"/>
      <c r="AL2683" s="494"/>
      <c r="AM2683" s="488" t="s">
        <v>16243</v>
      </c>
      <c r="AO2683" s="494"/>
      <c r="AP2683" s="494"/>
      <c r="AQ2683" s="494"/>
      <c r="AR2683" s="494"/>
      <c r="AS2683" s="494"/>
      <c r="AT2683" s="488" t="s">
        <v>1529</v>
      </c>
      <c r="AU2683" s="492">
        <v>910.0</v>
      </c>
      <c r="AV2683" s="492">
        <v>4.0</v>
      </c>
      <c r="AW2683" s="492">
        <v>2027.0</v>
      </c>
      <c r="AX2683" s="488" t="s">
        <v>1587</v>
      </c>
      <c r="AY2683" s="488" t="s">
        <v>1588</v>
      </c>
      <c r="AZ2683" s="488" t="s">
        <v>1531</v>
      </c>
    </row>
    <row r="2684" hidden="1">
      <c r="A2684" s="488" t="s">
        <v>16237</v>
      </c>
      <c r="B2684" s="488" t="s">
        <v>16238</v>
      </c>
      <c r="C2684" s="488" t="s">
        <v>1513</v>
      </c>
      <c r="D2684" s="488" t="s">
        <v>1514</v>
      </c>
      <c r="E2684" s="491">
        <v>45819.50347222222</v>
      </c>
      <c r="F2684" s="492">
        <v>2980.0</v>
      </c>
      <c r="G2684" s="488" t="s">
        <v>1515</v>
      </c>
      <c r="H2684" s="492">
        <v>2980.0</v>
      </c>
      <c r="I2684" s="488" t="s">
        <v>1515</v>
      </c>
      <c r="J2684" s="488" t="s">
        <v>1516</v>
      </c>
      <c r="K2684" s="488" t="s">
        <v>1517</v>
      </c>
      <c r="L2684" s="488" t="s">
        <v>16239</v>
      </c>
      <c r="M2684" s="488" t="s">
        <v>16240</v>
      </c>
      <c r="N2684" s="488" t="s">
        <v>1520</v>
      </c>
      <c r="O2684" s="488" t="s">
        <v>1521</v>
      </c>
      <c r="P2684" s="488" t="s">
        <v>1554</v>
      </c>
      <c r="Q2684" s="488" t="s">
        <v>1523</v>
      </c>
      <c r="R2684" s="495" t="s">
        <v>1524</v>
      </c>
      <c r="S2684" s="494"/>
      <c r="T2684" s="494"/>
      <c r="U2684" s="488" t="s">
        <v>16241</v>
      </c>
      <c r="AB2684" s="488" t="s">
        <v>16242</v>
      </c>
      <c r="AC2684" s="496">
        <v>8.08E9</v>
      </c>
      <c r="AD2684" s="497"/>
      <c r="AE2684" s="494"/>
      <c r="AF2684" s="494"/>
      <c r="AG2684" s="494"/>
      <c r="AH2684" s="494"/>
      <c r="AI2684" s="494"/>
      <c r="AJ2684" s="488" t="s">
        <v>1527</v>
      </c>
      <c r="AK2684" s="494"/>
      <c r="AL2684" s="494"/>
      <c r="AM2684" s="488" t="s">
        <v>16243</v>
      </c>
      <c r="AO2684" s="494"/>
      <c r="AP2684" s="494"/>
      <c r="AQ2684" s="494"/>
      <c r="AR2684" s="494"/>
      <c r="AS2684" s="494"/>
      <c r="AT2684" s="488" t="s">
        <v>1529</v>
      </c>
      <c r="AU2684" s="492">
        <v>910.0</v>
      </c>
      <c r="AV2684" s="492">
        <v>4.0</v>
      </c>
      <c r="AW2684" s="492">
        <v>2027.0</v>
      </c>
      <c r="AX2684" s="488" t="s">
        <v>1587</v>
      </c>
      <c r="AY2684" s="488" t="s">
        <v>1588</v>
      </c>
      <c r="AZ2684" s="488" t="s">
        <v>1531</v>
      </c>
    </row>
    <row r="2685" hidden="1">
      <c r="A2685" s="488" t="s">
        <v>17105</v>
      </c>
      <c r="B2685" s="488" t="s">
        <v>17106</v>
      </c>
      <c r="C2685" s="488" t="s">
        <v>1513</v>
      </c>
      <c r="D2685" s="488" t="s">
        <v>1514</v>
      </c>
      <c r="E2685" s="491">
        <v>45819.493055555555</v>
      </c>
      <c r="F2685" s="492">
        <v>2980.0</v>
      </c>
      <c r="G2685" s="488" t="s">
        <v>1515</v>
      </c>
      <c r="H2685" s="492">
        <v>2980.0</v>
      </c>
      <c r="I2685" s="488" t="s">
        <v>1515</v>
      </c>
      <c r="J2685" s="488" t="s">
        <v>1516</v>
      </c>
      <c r="K2685" s="488" t="s">
        <v>1517</v>
      </c>
      <c r="L2685" s="488" t="s">
        <v>17107</v>
      </c>
      <c r="M2685" s="488" t="s">
        <v>17108</v>
      </c>
      <c r="N2685" s="488" t="s">
        <v>1520</v>
      </c>
      <c r="O2685" s="488" t="s">
        <v>1521</v>
      </c>
      <c r="P2685" s="488" t="s">
        <v>1545</v>
      </c>
      <c r="Q2685" s="488" t="s">
        <v>1523</v>
      </c>
      <c r="R2685" s="495" t="s">
        <v>1524</v>
      </c>
      <c r="S2685" s="494"/>
      <c r="T2685" s="494"/>
      <c r="U2685" s="488" t="s">
        <v>17109</v>
      </c>
      <c r="AB2685" s="488" t="s">
        <v>17110</v>
      </c>
      <c r="AC2685" s="496">
        <v>9.08E9</v>
      </c>
      <c r="AD2685" s="497"/>
      <c r="AE2685" s="494"/>
      <c r="AF2685" s="494"/>
      <c r="AG2685" s="494"/>
      <c r="AH2685" s="494"/>
      <c r="AI2685" s="494"/>
      <c r="AJ2685" s="488" t="s">
        <v>1527</v>
      </c>
      <c r="AK2685" s="494"/>
      <c r="AL2685" s="494"/>
      <c r="AM2685" s="488" t="s">
        <v>17111</v>
      </c>
      <c r="AO2685" s="494"/>
      <c r="AP2685" s="494"/>
      <c r="AQ2685" s="494"/>
      <c r="AR2685" s="494"/>
      <c r="AS2685" s="494"/>
      <c r="AT2685" s="488" t="s">
        <v>1529</v>
      </c>
      <c r="AU2685" s="492">
        <v>2420.0</v>
      </c>
      <c r="AV2685" s="492">
        <v>4.0</v>
      </c>
      <c r="AW2685" s="492">
        <v>2027.0</v>
      </c>
      <c r="AX2685" s="488" t="s">
        <v>1549</v>
      </c>
      <c r="AY2685" s="488" t="s">
        <v>5758</v>
      </c>
      <c r="AZ2685" s="488" t="s">
        <v>1531</v>
      </c>
    </row>
    <row r="2686" hidden="1">
      <c r="A2686" s="488" t="s">
        <v>17112</v>
      </c>
      <c r="B2686" s="488" t="s">
        <v>17113</v>
      </c>
      <c r="C2686" s="488" t="s">
        <v>1513</v>
      </c>
      <c r="D2686" s="488" t="s">
        <v>1514</v>
      </c>
      <c r="E2686" s="491">
        <v>45819.481944444444</v>
      </c>
      <c r="F2686" s="492">
        <v>2980.0</v>
      </c>
      <c r="G2686" s="488" t="s">
        <v>1515</v>
      </c>
      <c r="H2686" s="492">
        <v>2980.0</v>
      </c>
      <c r="I2686" s="488" t="s">
        <v>1515</v>
      </c>
      <c r="J2686" s="488" t="s">
        <v>1516</v>
      </c>
      <c r="K2686" s="488" t="s">
        <v>1517</v>
      </c>
      <c r="L2686" s="488" t="s">
        <v>17114</v>
      </c>
      <c r="M2686" s="488" t="s">
        <v>17115</v>
      </c>
      <c r="N2686" s="488" t="s">
        <v>1520</v>
      </c>
      <c r="O2686" s="488" t="s">
        <v>1521</v>
      </c>
      <c r="P2686" s="488" t="s">
        <v>1522</v>
      </c>
      <c r="Q2686" s="488" t="s">
        <v>1523</v>
      </c>
      <c r="R2686" s="495" t="s">
        <v>1524</v>
      </c>
      <c r="S2686" s="494"/>
      <c r="T2686" s="494"/>
      <c r="U2686" s="488" t="s">
        <v>17116</v>
      </c>
      <c r="AB2686" s="488" t="s">
        <v>17117</v>
      </c>
      <c r="AC2686" s="496">
        <v>8.04E9</v>
      </c>
      <c r="AD2686" s="497"/>
      <c r="AE2686" s="494"/>
      <c r="AF2686" s="494"/>
      <c r="AG2686" s="494"/>
      <c r="AH2686" s="494"/>
      <c r="AI2686" s="494"/>
      <c r="AJ2686" s="488" t="s">
        <v>1527</v>
      </c>
      <c r="AK2686" s="494"/>
      <c r="AL2686" s="494"/>
      <c r="AM2686" s="488" t="s">
        <v>17118</v>
      </c>
      <c r="AP2686" s="494"/>
      <c r="AQ2686" s="494"/>
      <c r="AR2686" s="494"/>
      <c r="AS2686" s="494"/>
      <c r="AT2686" s="488" t="s">
        <v>1529</v>
      </c>
      <c r="AU2686" s="492">
        <v>7186.0</v>
      </c>
      <c r="AV2686" s="492">
        <v>8.0</v>
      </c>
      <c r="AW2686" s="492">
        <v>2026.0</v>
      </c>
      <c r="AX2686" s="488" t="s">
        <v>1539</v>
      </c>
      <c r="AY2686" s="488" t="s">
        <v>1540</v>
      </c>
      <c r="AZ2686" s="488" t="s">
        <v>1531</v>
      </c>
    </row>
    <row r="2687" hidden="1">
      <c r="A2687" s="488" t="s">
        <v>17119</v>
      </c>
      <c r="B2687" s="488" t="s">
        <v>17120</v>
      </c>
      <c r="C2687" s="488" t="s">
        <v>1513</v>
      </c>
      <c r="D2687" s="488" t="s">
        <v>1514</v>
      </c>
      <c r="E2687" s="491">
        <v>45819.48125</v>
      </c>
      <c r="F2687" s="492">
        <v>2980.0</v>
      </c>
      <c r="G2687" s="488" t="s">
        <v>1515</v>
      </c>
      <c r="H2687" s="492">
        <v>2980.0</v>
      </c>
      <c r="I2687" s="488" t="s">
        <v>1515</v>
      </c>
      <c r="J2687" s="488" t="s">
        <v>1516</v>
      </c>
      <c r="K2687" s="488" t="s">
        <v>1517</v>
      </c>
      <c r="L2687" s="488" t="s">
        <v>17121</v>
      </c>
      <c r="M2687" s="488" t="s">
        <v>17122</v>
      </c>
      <c r="N2687" s="488" t="s">
        <v>1520</v>
      </c>
      <c r="O2687" s="488" t="s">
        <v>1521</v>
      </c>
      <c r="P2687" s="488" t="s">
        <v>1522</v>
      </c>
      <c r="Q2687" s="488" t="s">
        <v>1523</v>
      </c>
      <c r="R2687" s="495" t="s">
        <v>1524</v>
      </c>
      <c r="S2687" s="494"/>
      <c r="T2687" s="494"/>
      <c r="U2687" s="488" t="s">
        <v>17123</v>
      </c>
      <c r="AB2687" s="488" t="s">
        <v>17124</v>
      </c>
      <c r="AC2687" s="496">
        <v>9.03E9</v>
      </c>
      <c r="AD2687" s="497"/>
      <c r="AE2687" s="497"/>
      <c r="AF2687" s="494"/>
      <c r="AG2687" s="494"/>
      <c r="AH2687" s="494"/>
      <c r="AI2687" s="494"/>
      <c r="AJ2687" s="488" t="s">
        <v>1527</v>
      </c>
      <c r="AK2687" s="494"/>
      <c r="AL2687" s="494"/>
      <c r="AM2687" s="488" t="s">
        <v>17125</v>
      </c>
      <c r="AO2687" s="494"/>
      <c r="AP2687" s="494"/>
      <c r="AQ2687" s="494"/>
      <c r="AR2687" s="494"/>
      <c r="AS2687" s="494"/>
      <c r="AT2687" s="488" t="s">
        <v>1529</v>
      </c>
      <c r="AU2687" s="492">
        <v>6775.0</v>
      </c>
      <c r="AV2687" s="492">
        <v>3.0</v>
      </c>
      <c r="AW2687" s="492">
        <v>2032.0</v>
      </c>
      <c r="AX2687" s="488" t="s">
        <v>1867</v>
      </c>
      <c r="AY2687" s="488" t="s">
        <v>1868</v>
      </c>
      <c r="AZ2687" s="488" t="s">
        <v>1531</v>
      </c>
    </row>
    <row r="2688" hidden="1">
      <c r="A2688" s="488" t="s">
        <v>17126</v>
      </c>
      <c r="B2688" s="488" t="s">
        <v>17127</v>
      </c>
      <c r="C2688" s="488" t="s">
        <v>1513</v>
      </c>
      <c r="D2688" s="488" t="s">
        <v>1514</v>
      </c>
      <c r="E2688" s="491">
        <v>45819.45972222222</v>
      </c>
      <c r="F2688" s="492">
        <v>9800.0</v>
      </c>
      <c r="G2688" s="488" t="s">
        <v>1515</v>
      </c>
      <c r="H2688" s="492">
        <v>9800.0</v>
      </c>
      <c r="I2688" s="488" t="s">
        <v>1515</v>
      </c>
      <c r="J2688" s="488" t="s">
        <v>1516</v>
      </c>
      <c r="K2688" s="488" t="s">
        <v>1517</v>
      </c>
      <c r="L2688" s="488" t="s">
        <v>17128</v>
      </c>
      <c r="M2688" s="488" t="s">
        <v>17129</v>
      </c>
      <c r="N2688" s="488" t="s">
        <v>1520</v>
      </c>
      <c r="O2688" s="488" t="s">
        <v>1521</v>
      </c>
      <c r="P2688" s="488" t="s">
        <v>1545</v>
      </c>
      <c r="Q2688" s="488" t="s">
        <v>1523</v>
      </c>
      <c r="R2688" s="495" t="s">
        <v>1524</v>
      </c>
      <c r="S2688" s="494"/>
      <c r="T2688" s="494"/>
      <c r="U2688" s="488" t="s">
        <v>17130</v>
      </c>
      <c r="AB2688" s="488" t="s">
        <v>17131</v>
      </c>
      <c r="AC2688" s="496">
        <v>9.02E9</v>
      </c>
      <c r="AD2688" s="497"/>
      <c r="AE2688" s="494"/>
      <c r="AF2688" s="494"/>
      <c r="AG2688" s="494"/>
      <c r="AH2688" s="494"/>
      <c r="AI2688" s="494"/>
      <c r="AJ2688" s="488" t="s">
        <v>1527</v>
      </c>
      <c r="AK2688" s="494"/>
      <c r="AL2688" s="494"/>
      <c r="AM2688" s="488" t="s">
        <v>17132</v>
      </c>
      <c r="AO2688" s="494"/>
      <c r="AP2688" s="494"/>
      <c r="AQ2688" s="494"/>
      <c r="AR2688" s="494"/>
      <c r="AS2688" s="494"/>
      <c r="AT2688" s="488" t="s">
        <v>1529</v>
      </c>
      <c r="AU2688" s="492">
        <v>7109.0</v>
      </c>
      <c r="AV2688" s="492">
        <v>7.0</v>
      </c>
      <c r="AW2688" s="492">
        <v>2025.0</v>
      </c>
      <c r="AX2688" s="488" t="s">
        <v>1549</v>
      </c>
      <c r="AY2688" s="497"/>
      <c r="AZ2688" s="488" t="s">
        <v>1531</v>
      </c>
    </row>
    <row r="2689" hidden="1">
      <c r="A2689" s="488" t="s">
        <v>17133</v>
      </c>
      <c r="B2689" s="488" t="s">
        <v>17127</v>
      </c>
      <c r="C2689" s="488" t="s">
        <v>1513</v>
      </c>
      <c r="D2689" s="488" t="s">
        <v>1514</v>
      </c>
      <c r="E2689" s="491">
        <v>45819.45486111111</v>
      </c>
      <c r="F2689" s="492">
        <v>2980.0</v>
      </c>
      <c r="G2689" s="488" t="s">
        <v>1515</v>
      </c>
      <c r="H2689" s="492">
        <v>2980.0</v>
      </c>
      <c r="I2689" s="488" t="s">
        <v>1515</v>
      </c>
      <c r="J2689" s="488" t="s">
        <v>1516</v>
      </c>
      <c r="K2689" s="488" t="s">
        <v>1517</v>
      </c>
      <c r="L2689" s="488" t="s">
        <v>17128</v>
      </c>
      <c r="M2689" s="488" t="s">
        <v>17134</v>
      </c>
      <c r="N2689" s="488" t="s">
        <v>1520</v>
      </c>
      <c r="O2689" s="488" t="s">
        <v>1521</v>
      </c>
      <c r="P2689" s="488" t="s">
        <v>1545</v>
      </c>
      <c r="Q2689" s="488" t="s">
        <v>1523</v>
      </c>
      <c r="R2689" s="495" t="s">
        <v>1524</v>
      </c>
      <c r="S2689" s="494"/>
      <c r="T2689" s="494"/>
      <c r="U2689" s="488" t="s">
        <v>17135</v>
      </c>
      <c r="AB2689" s="488" t="s">
        <v>17131</v>
      </c>
      <c r="AC2689" s="496">
        <v>9.02E9</v>
      </c>
      <c r="AD2689" s="497"/>
      <c r="AE2689" s="494"/>
      <c r="AF2689" s="494"/>
      <c r="AG2689" s="494"/>
      <c r="AH2689" s="494"/>
      <c r="AI2689" s="494"/>
      <c r="AJ2689" s="488" t="s">
        <v>1527</v>
      </c>
      <c r="AK2689" s="494"/>
      <c r="AL2689" s="494"/>
      <c r="AM2689" s="488" t="s">
        <v>17132</v>
      </c>
      <c r="AO2689" s="494"/>
      <c r="AP2689" s="494"/>
      <c r="AQ2689" s="494"/>
      <c r="AR2689" s="494"/>
      <c r="AS2689" s="494"/>
      <c r="AT2689" s="488" t="s">
        <v>1529</v>
      </c>
      <c r="AU2689" s="492">
        <v>7109.0</v>
      </c>
      <c r="AV2689" s="492">
        <v>7.0</v>
      </c>
      <c r="AW2689" s="492">
        <v>2025.0</v>
      </c>
      <c r="AX2689" s="488" t="s">
        <v>1549</v>
      </c>
      <c r="AY2689" s="497"/>
      <c r="AZ2689" s="488" t="s">
        <v>1531</v>
      </c>
    </row>
    <row r="2690" hidden="1">
      <c r="A2690" s="488" t="s">
        <v>17136</v>
      </c>
      <c r="B2690" s="488" t="s">
        <v>17137</v>
      </c>
      <c r="C2690" s="488" t="s">
        <v>1513</v>
      </c>
      <c r="D2690" s="488" t="s">
        <v>1514</v>
      </c>
      <c r="E2690" s="491">
        <v>45819.444444444445</v>
      </c>
      <c r="F2690" s="492">
        <v>2980.0</v>
      </c>
      <c r="G2690" s="488" t="s">
        <v>1515</v>
      </c>
      <c r="H2690" s="492">
        <v>2980.0</v>
      </c>
      <c r="I2690" s="488" t="s">
        <v>1515</v>
      </c>
      <c r="J2690" s="488" t="s">
        <v>1516</v>
      </c>
      <c r="K2690" s="488" t="s">
        <v>1517</v>
      </c>
      <c r="L2690" s="488" t="s">
        <v>17138</v>
      </c>
      <c r="M2690" s="488" t="s">
        <v>17139</v>
      </c>
      <c r="N2690" s="488" t="s">
        <v>1520</v>
      </c>
      <c r="O2690" s="488" t="s">
        <v>1521</v>
      </c>
      <c r="P2690" s="488" t="s">
        <v>1554</v>
      </c>
      <c r="Q2690" s="488" t="s">
        <v>1523</v>
      </c>
      <c r="R2690" s="495" t="s">
        <v>1524</v>
      </c>
      <c r="S2690" s="494"/>
      <c r="T2690" s="494"/>
      <c r="U2690" s="488" t="s">
        <v>17140</v>
      </c>
      <c r="AB2690" s="488" t="s">
        <v>17141</v>
      </c>
      <c r="AC2690" s="496">
        <v>9.02E9</v>
      </c>
      <c r="AD2690" s="494"/>
      <c r="AE2690" s="494"/>
      <c r="AF2690" s="494"/>
      <c r="AG2690" s="494"/>
      <c r="AH2690" s="494"/>
      <c r="AI2690" s="494"/>
      <c r="AJ2690" s="488" t="s">
        <v>1527</v>
      </c>
      <c r="AK2690" s="494"/>
      <c r="AL2690" s="494"/>
      <c r="AM2690" s="488" t="s">
        <v>17142</v>
      </c>
      <c r="AP2690" s="494"/>
      <c r="AQ2690" s="494"/>
      <c r="AR2690" s="494"/>
      <c r="AS2690" s="494"/>
      <c r="AT2690" s="488" t="s">
        <v>1529</v>
      </c>
      <c r="AU2690" s="492">
        <v>5214.0</v>
      </c>
      <c r="AV2690" s="492">
        <v>1.0</v>
      </c>
      <c r="AW2690" s="492">
        <v>2027.0</v>
      </c>
      <c r="AX2690" s="488" t="s">
        <v>1587</v>
      </c>
      <c r="AY2690" s="488" t="s">
        <v>1588</v>
      </c>
      <c r="AZ2690" s="488" t="s">
        <v>1531</v>
      </c>
    </row>
    <row r="2691" hidden="1">
      <c r="A2691" s="488" t="s">
        <v>17143</v>
      </c>
      <c r="B2691" s="488" t="s">
        <v>17144</v>
      </c>
      <c r="C2691" s="488" t="s">
        <v>1513</v>
      </c>
      <c r="D2691" s="488" t="s">
        <v>1514</v>
      </c>
      <c r="E2691" s="491">
        <v>45819.433333333334</v>
      </c>
      <c r="F2691" s="492">
        <v>9800.0</v>
      </c>
      <c r="G2691" s="488" t="s">
        <v>1515</v>
      </c>
      <c r="H2691" s="492">
        <v>9800.0</v>
      </c>
      <c r="I2691" s="488" t="s">
        <v>1515</v>
      </c>
      <c r="J2691" s="488" t="s">
        <v>1516</v>
      </c>
      <c r="K2691" s="488" t="s">
        <v>1517</v>
      </c>
      <c r="L2691" s="488" t="s">
        <v>17145</v>
      </c>
      <c r="M2691" s="488" t="s">
        <v>17146</v>
      </c>
      <c r="N2691" s="488" t="s">
        <v>1520</v>
      </c>
      <c r="O2691" s="488" t="s">
        <v>1521</v>
      </c>
      <c r="P2691" s="488" t="s">
        <v>1554</v>
      </c>
      <c r="Q2691" s="488" t="s">
        <v>1523</v>
      </c>
      <c r="R2691" s="495" t="s">
        <v>1524</v>
      </c>
      <c r="S2691" s="494"/>
      <c r="T2691" s="494"/>
      <c r="U2691" s="488" t="s">
        <v>17147</v>
      </c>
      <c r="AB2691" s="488" t="s">
        <v>17148</v>
      </c>
      <c r="AC2691" s="496">
        <v>9.09E9</v>
      </c>
      <c r="AD2691" s="497"/>
      <c r="AE2691" s="494"/>
      <c r="AF2691" s="494"/>
      <c r="AG2691" s="494"/>
      <c r="AH2691" s="494"/>
      <c r="AI2691" s="494"/>
      <c r="AJ2691" s="488" t="s">
        <v>1527</v>
      </c>
      <c r="AK2691" s="494"/>
      <c r="AL2691" s="494"/>
      <c r="AM2691" s="488" t="s">
        <v>17149</v>
      </c>
      <c r="AO2691" s="494"/>
      <c r="AP2691" s="494"/>
      <c r="AQ2691" s="494"/>
      <c r="AR2691" s="494"/>
      <c r="AS2691" s="494"/>
      <c r="AT2691" s="488" t="s">
        <v>1529</v>
      </c>
      <c r="AU2691" s="492">
        <v>7255.0</v>
      </c>
      <c r="AV2691" s="492">
        <v>10.0</v>
      </c>
      <c r="AW2691" s="492">
        <v>2027.0</v>
      </c>
      <c r="AX2691" s="488" t="s">
        <v>1587</v>
      </c>
      <c r="AY2691" s="488" t="s">
        <v>1805</v>
      </c>
      <c r="AZ2691" s="488" t="s">
        <v>1531</v>
      </c>
    </row>
    <row r="2692" hidden="1">
      <c r="A2692" s="488" t="s">
        <v>12228</v>
      </c>
      <c r="B2692" s="488" t="s">
        <v>12229</v>
      </c>
      <c r="C2692" s="488" t="s">
        <v>1513</v>
      </c>
      <c r="D2692" s="488" t="s">
        <v>1514</v>
      </c>
      <c r="E2692" s="491">
        <v>45819.433333333334</v>
      </c>
      <c r="F2692" s="492">
        <v>9800.0</v>
      </c>
      <c r="G2692" s="488" t="s">
        <v>1515</v>
      </c>
      <c r="H2692" s="492">
        <v>9800.0</v>
      </c>
      <c r="I2692" s="488" t="s">
        <v>1515</v>
      </c>
      <c r="J2692" s="488" t="s">
        <v>1516</v>
      </c>
      <c r="K2692" s="488" t="s">
        <v>1517</v>
      </c>
      <c r="L2692" s="488" t="s">
        <v>12230</v>
      </c>
      <c r="M2692" s="488" t="s">
        <v>12231</v>
      </c>
      <c r="N2692" s="488" t="s">
        <v>1520</v>
      </c>
      <c r="O2692" s="488" t="s">
        <v>1521</v>
      </c>
      <c r="P2692" s="488" t="s">
        <v>1554</v>
      </c>
      <c r="Q2692" s="488" t="s">
        <v>1523</v>
      </c>
      <c r="R2692" s="495" t="s">
        <v>1524</v>
      </c>
      <c r="S2692" s="494"/>
      <c r="T2692" s="494"/>
      <c r="U2692" s="488" t="s">
        <v>12232</v>
      </c>
      <c r="AB2692" s="488" t="s">
        <v>12233</v>
      </c>
      <c r="AC2692" s="496">
        <v>9.09E9</v>
      </c>
      <c r="AD2692" s="497"/>
      <c r="AE2692" s="497"/>
      <c r="AF2692" s="497"/>
      <c r="AG2692" s="497"/>
      <c r="AH2692" s="497"/>
      <c r="AI2692" s="494"/>
      <c r="AJ2692" s="488" t="s">
        <v>1527</v>
      </c>
      <c r="AK2692" s="498"/>
      <c r="AL2692" s="499"/>
      <c r="AM2692" s="488" t="s">
        <v>12234</v>
      </c>
      <c r="AO2692" s="494"/>
      <c r="AP2692" s="494"/>
      <c r="AQ2692" s="494"/>
      <c r="AR2692" s="494"/>
      <c r="AS2692" s="494"/>
      <c r="AT2692" s="488" t="s">
        <v>1529</v>
      </c>
      <c r="AU2692" s="492">
        <v>127.0</v>
      </c>
      <c r="AV2692" s="492">
        <v>4.0</v>
      </c>
      <c r="AW2692" s="492">
        <v>2027.0</v>
      </c>
      <c r="AX2692" s="488" t="s">
        <v>1634</v>
      </c>
      <c r="AY2692" s="488" t="s">
        <v>1831</v>
      </c>
      <c r="AZ2692" s="488" t="s">
        <v>1531</v>
      </c>
    </row>
    <row r="2693" hidden="1">
      <c r="A2693" s="488" t="s">
        <v>17150</v>
      </c>
      <c r="B2693" s="488" t="s">
        <v>17144</v>
      </c>
      <c r="C2693" s="488" t="s">
        <v>1513</v>
      </c>
      <c r="D2693" s="488" t="s">
        <v>1514</v>
      </c>
      <c r="E2693" s="491">
        <v>45819.42916666667</v>
      </c>
      <c r="F2693" s="492">
        <v>2980.0</v>
      </c>
      <c r="G2693" s="488" t="s">
        <v>1515</v>
      </c>
      <c r="H2693" s="492">
        <v>2980.0</v>
      </c>
      <c r="I2693" s="488" t="s">
        <v>1515</v>
      </c>
      <c r="J2693" s="488" t="s">
        <v>1516</v>
      </c>
      <c r="K2693" s="488" t="s">
        <v>1517</v>
      </c>
      <c r="L2693" s="488" t="s">
        <v>17145</v>
      </c>
      <c r="M2693" s="488" t="s">
        <v>17151</v>
      </c>
      <c r="N2693" s="488" t="s">
        <v>1520</v>
      </c>
      <c r="O2693" s="488" t="s">
        <v>1521</v>
      </c>
      <c r="P2693" s="488" t="s">
        <v>1554</v>
      </c>
      <c r="Q2693" s="488" t="s">
        <v>1523</v>
      </c>
      <c r="R2693" s="495" t="s">
        <v>1524</v>
      </c>
      <c r="S2693" s="494"/>
      <c r="T2693" s="494"/>
      <c r="U2693" s="488" t="s">
        <v>17152</v>
      </c>
      <c r="AB2693" s="488" t="s">
        <v>17148</v>
      </c>
      <c r="AC2693" s="496">
        <v>9.09E9</v>
      </c>
      <c r="AD2693" s="497"/>
      <c r="AE2693" s="497"/>
      <c r="AF2693" s="497"/>
      <c r="AG2693" s="497"/>
      <c r="AH2693" s="497"/>
      <c r="AI2693" s="494"/>
      <c r="AJ2693" s="488" t="s">
        <v>1527</v>
      </c>
      <c r="AK2693" s="498"/>
      <c r="AL2693" s="499"/>
      <c r="AM2693" s="488" t="s">
        <v>17149</v>
      </c>
      <c r="AO2693" s="494"/>
      <c r="AP2693" s="494"/>
      <c r="AQ2693" s="494"/>
      <c r="AR2693" s="494"/>
      <c r="AS2693" s="494"/>
      <c r="AT2693" s="488" t="s">
        <v>1529</v>
      </c>
      <c r="AU2693" s="492">
        <v>7255.0</v>
      </c>
      <c r="AV2693" s="492">
        <v>10.0</v>
      </c>
      <c r="AW2693" s="492">
        <v>2027.0</v>
      </c>
      <c r="AX2693" s="488" t="s">
        <v>1587</v>
      </c>
      <c r="AY2693" s="488" t="s">
        <v>1805</v>
      </c>
      <c r="AZ2693" s="488" t="s">
        <v>1531</v>
      </c>
    </row>
    <row r="2694" hidden="1">
      <c r="A2694" s="488" t="s">
        <v>17153</v>
      </c>
      <c r="B2694" s="488" t="s">
        <v>12229</v>
      </c>
      <c r="C2694" s="488" t="s">
        <v>1513</v>
      </c>
      <c r="D2694" s="488" t="s">
        <v>1514</v>
      </c>
      <c r="E2694" s="491">
        <v>45819.42291666667</v>
      </c>
      <c r="F2694" s="492">
        <v>2980.0</v>
      </c>
      <c r="G2694" s="488" t="s">
        <v>1515</v>
      </c>
      <c r="H2694" s="492">
        <v>2980.0</v>
      </c>
      <c r="I2694" s="488" t="s">
        <v>1515</v>
      </c>
      <c r="J2694" s="488" t="s">
        <v>1516</v>
      </c>
      <c r="K2694" s="488" t="s">
        <v>1517</v>
      </c>
      <c r="L2694" s="488" t="s">
        <v>12230</v>
      </c>
      <c r="M2694" s="488" t="s">
        <v>17154</v>
      </c>
      <c r="N2694" s="488" t="s">
        <v>1520</v>
      </c>
      <c r="O2694" s="488" t="s">
        <v>1521</v>
      </c>
      <c r="P2694" s="488" t="s">
        <v>1554</v>
      </c>
      <c r="Q2694" s="488" t="s">
        <v>1523</v>
      </c>
      <c r="R2694" s="495" t="s">
        <v>1524</v>
      </c>
      <c r="S2694" s="494"/>
      <c r="T2694" s="494"/>
      <c r="U2694" s="488" t="s">
        <v>17155</v>
      </c>
      <c r="AB2694" s="488" t="s">
        <v>12233</v>
      </c>
      <c r="AC2694" s="496">
        <v>9.09E9</v>
      </c>
      <c r="AD2694" s="497"/>
      <c r="AE2694" s="494"/>
      <c r="AF2694" s="494"/>
      <c r="AG2694" s="494"/>
      <c r="AH2694" s="494"/>
      <c r="AI2694" s="494"/>
      <c r="AJ2694" s="488" t="s">
        <v>1527</v>
      </c>
      <c r="AK2694" s="494"/>
      <c r="AL2694" s="494"/>
      <c r="AM2694" s="488" t="s">
        <v>12234</v>
      </c>
      <c r="AO2694" s="494"/>
      <c r="AP2694" s="494"/>
      <c r="AQ2694" s="494"/>
      <c r="AR2694" s="494"/>
      <c r="AS2694" s="494"/>
      <c r="AT2694" s="488" t="s">
        <v>1529</v>
      </c>
      <c r="AU2694" s="492">
        <v>127.0</v>
      </c>
      <c r="AV2694" s="492">
        <v>4.0</v>
      </c>
      <c r="AW2694" s="492">
        <v>2027.0</v>
      </c>
      <c r="AX2694" s="488" t="s">
        <v>1634</v>
      </c>
      <c r="AY2694" s="488" t="s">
        <v>1831</v>
      </c>
      <c r="AZ2694" s="488" t="s">
        <v>1531</v>
      </c>
    </row>
    <row r="2695" hidden="1">
      <c r="A2695" s="488" t="s">
        <v>17156</v>
      </c>
      <c r="B2695" s="488" t="s">
        <v>17157</v>
      </c>
      <c r="C2695" s="488" t="s">
        <v>1513</v>
      </c>
      <c r="D2695" s="488" t="s">
        <v>1514</v>
      </c>
      <c r="E2695" s="491">
        <v>45819.41527777778</v>
      </c>
      <c r="F2695" s="492">
        <v>2980.0</v>
      </c>
      <c r="G2695" s="488" t="s">
        <v>1515</v>
      </c>
      <c r="H2695" s="492">
        <v>2980.0</v>
      </c>
      <c r="I2695" s="488" t="s">
        <v>1515</v>
      </c>
      <c r="J2695" s="488" t="s">
        <v>1516</v>
      </c>
      <c r="K2695" s="488" t="s">
        <v>1517</v>
      </c>
      <c r="L2695" s="488" t="s">
        <v>17158</v>
      </c>
      <c r="M2695" s="488" t="s">
        <v>17159</v>
      </c>
      <c r="N2695" s="488" t="s">
        <v>1520</v>
      </c>
      <c r="O2695" s="488" t="s">
        <v>1521</v>
      </c>
      <c r="P2695" s="488" t="s">
        <v>1554</v>
      </c>
      <c r="Q2695" s="488" t="s">
        <v>1523</v>
      </c>
      <c r="R2695" s="495" t="s">
        <v>1524</v>
      </c>
      <c r="S2695" s="494"/>
      <c r="T2695" s="494"/>
      <c r="U2695" s="488" t="s">
        <v>17160</v>
      </c>
      <c r="AB2695" s="488" t="s">
        <v>17161</v>
      </c>
      <c r="AC2695" s="496">
        <v>8.06E9</v>
      </c>
      <c r="AD2695" s="497"/>
      <c r="AE2695" s="494"/>
      <c r="AF2695" s="494"/>
      <c r="AG2695" s="494"/>
      <c r="AH2695" s="494"/>
      <c r="AI2695" s="494"/>
      <c r="AJ2695" s="488" t="s">
        <v>1527</v>
      </c>
      <c r="AK2695" s="494"/>
      <c r="AL2695" s="494"/>
      <c r="AM2695" s="488" t="s">
        <v>17162</v>
      </c>
      <c r="AP2695" s="494"/>
      <c r="AQ2695" s="494"/>
      <c r="AR2695" s="494"/>
      <c r="AS2695" s="494"/>
      <c r="AT2695" s="488" t="s">
        <v>1558</v>
      </c>
      <c r="AU2695" s="492">
        <v>4410.0</v>
      </c>
      <c r="AV2695" s="492">
        <v>2.0</v>
      </c>
      <c r="AW2695" s="492">
        <v>2029.0</v>
      </c>
      <c r="AX2695" s="488" t="s">
        <v>1587</v>
      </c>
      <c r="AY2695" s="488" t="s">
        <v>1688</v>
      </c>
      <c r="AZ2695" s="488" t="s">
        <v>1531</v>
      </c>
    </row>
    <row r="2696" hidden="1">
      <c r="A2696" s="488" t="s">
        <v>17163</v>
      </c>
      <c r="B2696" s="488" t="s">
        <v>17164</v>
      </c>
      <c r="C2696" s="488" t="s">
        <v>1513</v>
      </c>
      <c r="D2696" s="488" t="s">
        <v>1514</v>
      </c>
      <c r="E2696" s="491">
        <v>45819.41388888889</v>
      </c>
      <c r="F2696" s="492">
        <v>9800.0</v>
      </c>
      <c r="G2696" s="488" t="s">
        <v>1515</v>
      </c>
      <c r="H2696" s="492">
        <v>9800.0</v>
      </c>
      <c r="I2696" s="488" t="s">
        <v>1515</v>
      </c>
      <c r="J2696" s="488" t="s">
        <v>1516</v>
      </c>
      <c r="K2696" s="488" t="s">
        <v>1517</v>
      </c>
      <c r="L2696" s="488" t="s">
        <v>17165</v>
      </c>
      <c r="M2696" s="488" t="s">
        <v>17166</v>
      </c>
      <c r="N2696" s="488" t="s">
        <v>1520</v>
      </c>
      <c r="O2696" s="488" t="s">
        <v>1521</v>
      </c>
      <c r="P2696" s="488" t="s">
        <v>1554</v>
      </c>
      <c r="Q2696" s="488" t="s">
        <v>1523</v>
      </c>
      <c r="R2696" s="495" t="s">
        <v>1524</v>
      </c>
      <c r="S2696" s="494"/>
      <c r="T2696" s="494"/>
      <c r="U2696" s="488" t="s">
        <v>17167</v>
      </c>
      <c r="AB2696" s="488" t="s">
        <v>17168</v>
      </c>
      <c r="AC2696" s="496">
        <v>9.04E9</v>
      </c>
      <c r="AD2696" s="497"/>
      <c r="AE2696" s="497"/>
      <c r="AF2696" s="494"/>
      <c r="AG2696" s="494"/>
      <c r="AH2696" s="494"/>
      <c r="AI2696" s="494"/>
      <c r="AJ2696" s="488" t="s">
        <v>1527</v>
      </c>
      <c r="AK2696" s="494"/>
      <c r="AL2696" s="494"/>
      <c r="AM2696" s="488" t="s">
        <v>17169</v>
      </c>
      <c r="AO2696" s="497"/>
      <c r="AP2696" s="494"/>
      <c r="AQ2696" s="494"/>
      <c r="AR2696" s="494"/>
      <c r="AS2696" s="494"/>
      <c r="AT2696" s="488" t="s">
        <v>1558</v>
      </c>
      <c r="AU2696" s="492">
        <v>9994.0</v>
      </c>
      <c r="AV2696" s="492">
        <v>11.0</v>
      </c>
      <c r="AW2696" s="492">
        <v>2028.0</v>
      </c>
      <c r="AX2696" s="488" t="s">
        <v>1587</v>
      </c>
      <c r="AY2696" s="488" t="s">
        <v>8546</v>
      </c>
      <c r="AZ2696" s="488" t="s">
        <v>1531</v>
      </c>
    </row>
    <row r="2697" hidden="1">
      <c r="A2697" s="488" t="s">
        <v>17170</v>
      </c>
      <c r="B2697" s="488" t="s">
        <v>17164</v>
      </c>
      <c r="C2697" s="488" t="s">
        <v>1513</v>
      </c>
      <c r="D2697" s="488" t="s">
        <v>1514</v>
      </c>
      <c r="E2697" s="491">
        <v>45819.40972222222</v>
      </c>
      <c r="F2697" s="492">
        <v>2980.0</v>
      </c>
      <c r="G2697" s="488" t="s">
        <v>1515</v>
      </c>
      <c r="H2697" s="492">
        <v>2980.0</v>
      </c>
      <c r="I2697" s="488" t="s">
        <v>1515</v>
      </c>
      <c r="J2697" s="488" t="s">
        <v>1516</v>
      </c>
      <c r="K2697" s="488" t="s">
        <v>1517</v>
      </c>
      <c r="L2697" s="488" t="s">
        <v>17165</v>
      </c>
      <c r="M2697" s="488" t="s">
        <v>17171</v>
      </c>
      <c r="N2697" s="488" t="s">
        <v>1520</v>
      </c>
      <c r="O2697" s="488" t="s">
        <v>1521</v>
      </c>
      <c r="P2697" s="488" t="s">
        <v>1554</v>
      </c>
      <c r="Q2697" s="488" t="s">
        <v>1523</v>
      </c>
      <c r="R2697" s="495" t="s">
        <v>1524</v>
      </c>
      <c r="S2697" s="494"/>
      <c r="T2697" s="494"/>
      <c r="U2697" s="488" t="s">
        <v>17172</v>
      </c>
      <c r="AB2697" s="488" t="s">
        <v>17168</v>
      </c>
      <c r="AC2697" s="496">
        <v>9.04E9</v>
      </c>
      <c r="AD2697" s="497"/>
      <c r="AE2697" s="494"/>
      <c r="AF2697" s="494"/>
      <c r="AG2697" s="494"/>
      <c r="AH2697" s="494"/>
      <c r="AI2697" s="494"/>
      <c r="AJ2697" s="488" t="s">
        <v>1527</v>
      </c>
      <c r="AK2697" s="494"/>
      <c r="AL2697" s="494"/>
      <c r="AM2697" s="488" t="s">
        <v>17169</v>
      </c>
      <c r="AO2697" s="494"/>
      <c r="AP2697" s="494"/>
      <c r="AQ2697" s="494"/>
      <c r="AR2697" s="494"/>
      <c r="AS2697" s="494"/>
      <c r="AT2697" s="488" t="s">
        <v>1558</v>
      </c>
      <c r="AU2697" s="492">
        <v>9994.0</v>
      </c>
      <c r="AV2697" s="492">
        <v>11.0</v>
      </c>
      <c r="AW2697" s="492">
        <v>2028.0</v>
      </c>
      <c r="AX2697" s="488" t="s">
        <v>1587</v>
      </c>
      <c r="AY2697" s="488" t="s">
        <v>8546</v>
      </c>
      <c r="AZ2697" s="488" t="s">
        <v>1531</v>
      </c>
    </row>
    <row r="2698" hidden="1">
      <c r="A2698" s="488" t="s">
        <v>17173</v>
      </c>
      <c r="B2698" s="488" t="s">
        <v>17174</v>
      </c>
      <c r="C2698" s="488" t="s">
        <v>1513</v>
      </c>
      <c r="D2698" s="488" t="s">
        <v>1514</v>
      </c>
      <c r="E2698" s="491">
        <v>45819.40625</v>
      </c>
      <c r="F2698" s="492">
        <v>2980.0</v>
      </c>
      <c r="G2698" s="488" t="s">
        <v>1515</v>
      </c>
      <c r="H2698" s="492">
        <v>2980.0</v>
      </c>
      <c r="I2698" s="488" t="s">
        <v>1515</v>
      </c>
      <c r="J2698" s="488" t="s">
        <v>1516</v>
      </c>
      <c r="K2698" s="488" t="s">
        <v>1517</v>
      </c>
      <c r="L2698" s="488" t="s">
        <v>17175</v>
      </c>
      <c r="M2698" s="488" t="s">
        <v>17176</v>
      </c>
      <c r="N2698" s="488" t="s">
        <v>1520</v>
      </c>
      <c r="O2698" s="488" t="s">
        <v>1521</v>
      </c>
      <c r="P2698" s="488" t="s">
        <v>1522</v>
      </c>
      <c r="Q2698" s="488" t="s">
        <v>1523</v>
      </c>
      <c r="R2698" s="495" t="s">
        <v>1524</v>
      </c>
      <c r="S2698" s="494"/>
      <c r="T2698" s="494"/>
      <c r="U2698" s="488" t="s">
        <v>17177</v>
      </c>
      <c r="AB2698" s="488" t="s">
        <v>17178</v>
      </c>
      <c r="AC2698" s="496">
        <v>7.09E9</v>
      </c>
      <c r="AD2698" s="497"/>
      <c r="AE2698" s="494"/>
      <c r="AF2698" s="494"/>
      <c r="AG2698" s="494"/>
      <c r="AH2698" s="494"/>
      <c r="AI2698" s="494"/>
      <c r="AJ2698" s="488" t="s">
        <v>1527</v>
      </c>
      <c r="AK2698" s="494"/>
      <c r="AL2698" s="494"/>
      <c r="AM2698" s="488" t="s">
        <v>17179</v>
      </c>
      <c r="AO2698" s="494"/>
      <c r="AP2698" s="494"/>
      <c r="AQ2698" s="494"/>
      <c r="AR2698" s="494"/>
      <c r="AS2698" s="494"/>
      <c r="AT2698" s="488" t="s">
        <v>1558</v>
      </c>
      <c r="AU2698" s="492">
        <v>3175.0</v>
      </c>
      <c r="AV2698" s="492">
        <v>5.0</v>
      </c>
      <c r="AW2698" s="492">
        <v>2026.0</v>
      </c>
      <c r="AX2698" s="488" t="s">
        <v>1539</v>
      </c>
      <c r="AY2698" s="488" t="s">
        <v>1702</v>
      </c>
      <c r="AZ2698" s="488" t="s">
        <v>1531</v>
      </c>
    </row>
    <row r="2699" hidden="1">
      <c r="A2699" s="488" t="s">
        <v>16498</v>
      </c>
      <c r="B2699" s="488" t="s">
        <v>16485</v>
      </c>
      <c r="C2699" s="488" t="s">
        <v>1513</v>
      </c>
      <c r="D2699" s="488" t="s">
        <v>1514</v>
      </c>
      <c r="E2699" s="491">
        <v>45819.39861111111</v>
      </c>
      <c r="F2699" s="492">
        <v>9800.0</v>
      </c>
      <c r="G2699" s="488" t="s">
        <v>1515</v>
      </c>
      <c r="H2699" s="492">
        <v>9800.0</v>
      </c>
      <c r="I2699" s="488" t="s">
        <v>1515</v>
      </c>
      <c r="J2699" s="488" t="s">
        <v>1516</v>
      </c>
      <c r="K2699" s="488" t="s">
        <v>1517</v>
      </c>
      <c r="L2699" s="488" t="s">
        <v>16486</v>
      </c>
      <c r="M2699" s="488" t="s">
        <v>16499</v>
      </c>
      <c r="N2699" s="488" t="s">
        <v>1520</v>
      </c>
      <c r="O2699" s="488" t="s">
        <v>1521</v>
      </c>
      <c r="P2699" s="488" t="s">
        <v>1554</v>
      </c>
      <c r="Q2699" s="488" t="s">
        <v>1523</v>
      </c>
      <c r="R2699" s="495" t="s">
        <v>1524</v>
      </c>
      <c r="S2699" s="494"/>
      <c r="T2699" s="494"/>
      <c r="U2699" s="488" t="s">
        <v>16500</v>
      </c>
      <c r="AB2699" s="488" t="s">
        <v>16489</v>
      </c>
      <c r="AC2699" s="496">
        <v>9.09E9</v>
      </c>
      <c r="AD2699" s="497"/>
      <c r="AE2699" s="494"/>
      <c r="AF2699" s="494"/>
      <c r="AG2699" s="494"/>
      <c r="AH2699" s="494"/>
      <c r="AI2699" s="494"/>
      <c r="AJ2699" s="488" t="s">
        <v>1527</v>
      </c>
      <c r="AK2699" s="494"/>
      <c r="AL2699" s="494"/>
      <c r="AM2699" s="488" t="s">
        <v>16490</v>
      </c>
      <c r="AO2699" s="494"/>
      <c r="AP2699" s="494"/>
      <c r="AQ2699" s="494"/>
      <c r="AR2699" s="494"/>
      <c r="AS2699" s="494"/>
      <c r="AT2699" s="488" t="s">
        <v>1529</v>
      </c>
      <c r="AU2699" s="492">
        <v>1542.0</v>
      </c>
      <c r="AV2699" s="492">
        <v>3.0</v>
      </c>
      <c r="AW2699" s="492">
        <v>2030.0</v>
      </c>
      <c r="AX2699" s="488" t="s">
        <v>1634</v>
      </c>
      <c r="AY2699" s="488" t="s">
        <v>2047</v>
      </c>
      <c r="AZ2699" s="488" t="s">
        <v>1531</v>
      </c>
    </row>
    <row r="2700" hidden="1">
      <c r="A2700" s="488" t="s">
        <v>12090</v>
      </c>
      <c r="B2700" s="488" t="s">
        <v>12091</v>
      </c>
      <c r="C2700" s="488" t="s">
        <v>1513</v>
      </c>
      <c r="D2700" s="488" t="s">
        <v>1514</v>
      </c>
      <c r="E2700" s="491">
        <v>45819.393055555556</v>
      </c>
      <c r="F2700" s="492">
        <v>9800.0</v>
      </c>
      <c r="G2700" s="488" t="s">
        <v>1515</v>
      </c>
      <c r="H2700" s="492">
        <v>9800.0</v>
      </c>
      <c r="I2700" s="488" t="s">
        <v>1515</v>
      </c>
      <c r="J2700" s="488" t="s">
        <v>1516</v>
      </c>
      <c r="K2700" s="488" t="s">
        <v>1517</v>
      </c>
      <c r="L2700" s="488" t="s">
        <v>12092</v>
      </c>
      <c r="M2700" s="488" t="s">
        <v>12093</v>
      </c>
      <c r="N2700" s="488" t="s">
        <v>1520</v>
      </c>
      <c r="O2700" s="488" t="s">
        <v>1521</v>
      </c>
      <c r="P2700" s="488" t="s">
        <v>1554</v>
      </c>
      <c r="Q2700" s="488" t="s">
        <v>1523</v>
      </c>
      <c r="R2700" s="495" t="s">
        <v>1524</v>
      </c>
      <c r="S2700" s="494"/>
      <c r="T2700" s="494"/>
      <c r="U2700" s="488" t="s">
        <v>12094</v>
      </c>
      <c r="AB2700" s="488" t="s">
        <v>12095</v>
      </c>
      <c r="AC2700" s="496">
        <v>9.02E9</v>
      </c>
      <c r="AD2700" s="497"/>
      <c r="AE2700" s="494"/>
      <c r="AF2700" s="494"/>
      <c r="AG2700" s="494"/>
      <c r="AH2700" s="494"/>
      <c r="AI2700" s="494"/>
      <c r="AJ2700" s="488" t="s">
        <v>1527</v>
      </c>
      <c r="AK2700" s="494"/>
      <c r="AL2700" s="494"/>
      <c r="AM2700" s="488" t="s">
        <v>12096</v>
      </c>
      <c r="AO2700" s="494"/>
      <c r="AP2700" s="494"/>
      <c r="AQ2700" s="494"/>
      <c r="AR2700" s="494"/>
      <c r="AS2700" s="494"/>
      <c r="AT2700" s="488" t="s">
        <v>1529</v>
      </c>
      <c r="AU2700" s="492">
        <v>7024.0</v>
      </c>
      <c r="AV2700" s="492">
        <v>2.0</v>
      </c>
      <c r="AW2700" s="492">
        <v>2030.0</v>
      </c>
      <c r="AX2700" s="488" t="s">
        <v>1634</v>
      </c>
      <c r="AY2700" s="488" t="s">
        <v>1831</v>
      </c>
      <c r="AZ2700" s="488" t="s">
        <v>1531</v>
      </c>
    </row>
    <row r="2701" hidden="1">
      <c r="A2701" s="488" t="s">
        <v>12100</v>
      </c>
      <c r="B2701" s="488" t="s">
        <v>12091</v>
      </c>
      <c r="C2701" s="488" t="s">
        <v>1513</v>
      </c>
      <c r="D2701" s="488" t="s">
        <v>1514</v>
      </c>
      <c r="E2701" s="491">
        <v>45819.39166666667</v>
      </c>
      <c r="F2701" s="492">
        <v>2980.0</v>
      </c>
      <c r="G2701" s="488" t="s">
        <v>1515</v>
      </c>
      <c r="H2701" s="492">
        <v>2980.0</v>
      </c>
      <c r="I2701" s="488" t="s">
        <v>1515</v>
      </c>
      <c r="J2701" s="488" t="s">
        <v>1516</v>
      </c>
      <c r="K2701" s="488" t="s">
        <v>1517</v>
      </c>
      <c r="L2701" s="488" t="s">
        <v>12092</v>
      </c>
      <c r="M2701" s="488" t="s">
        <v>12101</v>
      </c>
      <c r="N2701" s="488" t="s">
        <v>1520</v>
      </c>
      <c r="O2701" s="488" t="s">
        <v>1521</v>
      </c>
      <c r="P2701" s="488" t="s">
        <v>1554</v>
      </c>
      <c r="Q2701" s="488" t="s">
        <v>1523</v>
      </c>
      <c r="R2701" s="495" t="s">
        <v>1524</v>
      </c>
      <c r="S2701" s="494"/>
      <c r="T2701" s="494"/>
      <c r="U2701" s="488" t="s">
        <v>12102</v>
      </c>
      <c r="AB2701" s="488" t="s">
        <v>12095</v>
      </c>
      <c r="AC2701" s="496">
        <v>9.02E9</v>
      </c>
      <c r="AD2701" s="497"/>
      <c r="AE2701" s="494"/>
      <c r="AF2701" s="494"/>
      <c r="AG2701" s="494"/>
      <c r="AH2701" s="494"/>
      <c r="AI2701" s="494"/>
      <c r="AJ2701" s="488" t="s">
        <v>1527</v>
      </c>
      <c r="AK2701" s="494"/>
      <c r="AL2701" s="494"/>
      <c r="AM2701" s="488" t="s">
        <v>12096</v>
      </c>
      <c r="AO2701" s="494"/>
      <c r="AP2701" s="494"/>
      <c r="AQ2701" s="494"/>
      <c r="AR2701" s="494"/>
      <c r="AS2701" s="494"/>
      <c r="AT2701" s="488" t="s">
        <v>1529</v>
      </c>
      <c r="AU2701" s="492">
        <v>7024.0</v>
      </c>
      <c r="AV2701" s="492">
        <v>2.0</v>
      </c>
      <c r="AW2701" s="492">
        <v>2030.0</v>
      </c>
      <c r="AX2701" s="488" t="s">
        <v>1634</v>
      </c>
      <c r="AY2701" s="488" t="s">
        <v>1831</v>
      </c>
      <c r="AZ2701" s="488" t="s">
        <v>1531</v>
      </c>
    </row>
    <row r="2702" hidden="1">
      <c r="A2702" s="488" t="s">
        <v>16484</v>
      </c>
      <c r="B2702" s="488" t="s">
        <v>16485</v>
      </c>
      <c r="C2702" s="488" t="s">
        <v>1513</v>
      </c>
      <c r="D2702" s="488" t="s">
        <v>1514</v>
      </c>
      <c r="E2702" s="491">
        <v>45819.39097222222</v>
      </c>
      <c r="F2702" s="492">
        <v>2980.0</v>
      </c>
      <c r="G2702" s="488" t="s">
        <v>1515</v>
      </c>
      <c r="H2702" s="492">
        <v>2980.0</v>
      </c>
      <c r="I2702" s="488" t="s">
        <v>1515</v>
      </c>
      <c r="J2702" s="488" t="s">
        <v>1516</v>
      </c>
      <c r="K2702" s="488" t="s">
        <v>1517</v>
      </c>
      <c r="L2702" s="488" t="s">
        <v>16486</v>
      </c>
      <c r="M2702" s="488" t="s">
        <v>16487</v>
      </c>
      <c r="N2702" s="488" t="s">
        <v>1520</v>
      </c>
      <c r="O2702" s="488" t="s">
        <v>1521</v>
      </c>
      <c r="P2702" s="488" t="s">
        <v>1554</v>
      </c>
      <c r="Q2702" s="488" t="s">
        <v>1523</v>
      </c>
      <c r="R2702" s="495" t="s">
        <v>1524</v>
      </c>
      <c r="S2702" s="494"/>
      <c r="T2702" s="494"/>
      <c r="U2702" s="488" t="s">
        <v>16488</v>
      </c>
      <c r="AB2702" s="488" t="s">
        <v>16489</v>
      </c>
      <c r="AC2702" s="496">
        <v>9.09E9</v>
      </c>
      <c r="AD2702" s="497"/>
      <c r="AE2702" s="494"/>
      <c r="AF2702" s="494"/>
      <c r="AG2702" s="494"/>
      <c r="AH2702" s="494"/>
      <c r="AI2702" s="494"/>
      <c r="AJ2702" s="488" t="s">
        <v>1527</v>
      </c>
      <c r="AK2702" s="494"/>
      <c r="AL2702" s="494"/>
      <c r="AM2702" s="488" t="s">
        <v>16490</v>
      </c>
      <c r="AO2702" s="497"/>
      <c r="AP2702" s="494"/>
      <c r="AQ2702" s="494"/>
      <c r="AR2702" s="494"/>
      <c r="AS2702" s="494"/>
      <c r="AT2702" s="488" t="s">
        <v>1529</v>
      </c>
      <c r="AU2702" s="492">
        <v>1542.0</v>
      </c>
      <c r="AV2702" s="492">
        <v>3.0</v>
      </c>
      <c r="AW2702" s="492">
        <v>2030.0</v>
      </c>
      <c r="AX2702" s="488" t="s">
        <v>1634</v>
      </c>
      <c r="AY2702" s="488" t="s">
        <v>2047</v>
      </c>
      <c r="AZ2702" s="488" t="s">
        <v>1531</v>
      </c>
    </row>
    <row r="2703" hidden="1">
      <c r="A2703" s="488" t="s">
        <v>17180</v>
      </c>
      <c r="B2703" s="488" t="s">
        <v>17181</v>
      </c>
      <c r="C2703" s="488" t="s">
        <v>1513</v>
      </c>
      <c r="D2703" s="488" t="s">
        <v>1514</v>
      </c>
      <c r="E2703" s="491">
        <v>45819.38680555556</v>
      </c>
      <c r="F2703" s="492">
        <v>2980.0</v>
      </c>
      <c r="G2703" s="488" t="s">
        <v>1515</v>
      </c>
      <c r="H2703" s="492">
        <v>2980.0</v>
      </c>
      <c r="I2703" s="488" t="s">
        <v>1515</v>
      </c>
      <c r="J2703" s="488" t="s">
        <v>1516</v>
      </c>
      <c r="K2703" s="488" t="s">
        <v>1517</v>
      </c>
      <c r="L2703" s="488" t="s">
        <v>17182</v>
      </c>
      <c r="M2703" s="488" t="s">
        <v>17183</v>
      </c>
      <c r="N2703" s="488" t="s">
        <v>1520</v>
      </c>
      <c r="O2703" s="488" t="s">
        <v>1521</v>
      </c>
      <c r="P2703" s="488" t="s">
        <v>1554</v>
      </c>
      <c r="Q2703" s="488" t="s">
        <v>1523</v>
      </c>
      <c r="R2703" s="495" t="s">
        <v>1524</v>
      </c>
      <c r="S2703" s="494"/>
      <c r="T2703" s="494"/>
      <c r="U2703" s="488" t="s">
        <v>17184</v>
      </c>
      <c r="AB2703" s="488" t="s">
        <v>17185</v>
      </c>
      <c r="AC2703" s="496">
        <v>9.02E9</v>
      </c>
      <c r="AD2703" s="497"/>
      <c r="AE2703" s="494"/>
      <c r="AF2703" s="494"/>
      <c r="AG2703" s="494"/>
      <c r="AH2703" s="494"/>
      <c r="AI2703" s="494"/>
      <c r="AJ2703" s="488" t="s">
        <v>1527</v>
      </c>
      <c r="AK2703" s="494"/>
      <c r="AL2703" s="494"/>
      <c r="AM2703" s="488" t="s">
        <v>17186</v>
      </c>
      <c r="AO2703" s="494"/>
      <c r="AP2703" s="494"/>
      <c r="AQ2703" s="494"/>
      <c r="AR2703" s="494"/>
      <c r="AS2703" s="494"/>
      <c r="AT2703" s="488" t="s">
        <v>1529</v>
      </c>
      <c r="AU2703" s="492">
        <v>6761.0</v>
      </c>
      <c r="AV2703" s="492">
        <v>10.0</v>
      </c>
      <c r="AW2703" s="492">
        <v>2028.0</v>
      </c>
      <c r="AX2703" s="488" t="s">
        <v>1587</v>
      </c>
      <c r="AY2703" s="488" t="s">
        <v>1597</v>
      </c>
      <c r="AZ2703" s="488" t="s">
        <v>1531</v>
      </c>
    </row>
    <row r="2704" hidden="1">
      <c r="A2704" s="488" t="s">
        <v>17187</v>
      </c>
      <c r="B2704" s="488" t="s">
        <v>17188</v>
      </c>
      <c r="C2704" s="488" t="s">
        <v>1513</v>
      </c>
      <c r="D2704" s="488" t="s">
        <v>1514</v>
      </c>
      <c r="E2704" s="491">
        <v>45819.38263888889</v>
      </c>
      <c r="F2704" s="492">
        <v>2980.0</v>
      </c>
      <c r="G2704" s="488" t="s">
        <v>1515</v>
      </c>
      <c r="H2704" s="492">
        <v>2980.0</v>
      </c>
      <c r="I2704" s="488" t="s">
        <v>1515</v>
      </c>
      <c r="J2704" s="488" t="s">
        <v>1516</v>
      </c>
      <c r="K2704" s="488" t="s">
        <v>1517</v>
      </c>
      <c r="L2704" s="488" t="s">
        <v>17189</v>
      </c>
      <c r="M2704" s="488" t="s">
        <v>17190</v>
      </c>
      <c r="N2704" s="488" t="s">
        <v>1520</v>
      </c>
      <c r="O2704" s="488" t="s">
        <v>1521</v>
      </c>
      <c r="P2704" s="488" t="s">
        <v>1554</v>
      </c>
      <c r="Q2704" s="488" t="s">
        <v>1523</v>
      </c>
      <c r="R2704" s="495" t="s">
        <v>1524</v>
      </c>
      <c r="S2704" s="494"/>
      <c r="T2704" s="494"/>
      <c r="U2704" s="488" t="s">
        <v>17191</v>
      </c>
      <c r="AB2704" s="488" t="s">
        <v>17192</v>
      </c>
      <c r="AC2704" s="496">
        <v>8.06E9</v>
      </c>
      <c r="AD2704" s="497"/>
      <c r="AE2704" s="494"/>
      <c r="AF2704" s="494"/>
      <c r="AG2704" s="494"/>
      <c r="AH2704" s="494"/>
      <c r="AI2704" s="494"/>
      <c r="AJ2704" s="488" t="s">
        <v>1527</v>
      </c>
      <c r="AK2704" s="494"/>
      <c r="AL2704" s="494"/>
      <c r="AM2704" s="488" t="s">
        <v>17193</v>
      </c>
      <c r="AO2704" s="497"/>
      <c r="AP2704" s="494"/>
      <c r="AQ2704" s="494"/>
      <c r="AR2704" s="494"/>
      <c r="AS2704" s="494"/>
      <c r="AT2704" s="488" t="s">
        <v>1558</v>
      </c>
      <c r="AU2704" s="492">
        <v>4416.0</v>
      </c>
      <c r="AV2704" s="492">
        <v>3.0</v>
      </c>
      <c r="AW2704" s="492">
        <v>2028.0</v>
      </c>
      <c r="AX2704" s="488" t="s">
        <v>1587</v>
      </c>
      <c r="AY2704" s="488" t="s">
        <v>1688</v>
      </c>
      <c r="AZ2704" s="488" t="s">
        <v>1531</v>
      </c>
    </row>
    <row r="2705" hidden="1">
      <c r="A2705" s="488" t="s">
        <v>17194</v>
      </c>
      <c r="B2705" s="488" t="s">
        <v>17195</v>
      </c>
      <c r="C2705" s="488" t="s">
        <v>1513</v>
      </c>
      <c r="D2705" s="488" t="s">
        <v>1514</v>
      </c>
      <c r="E2705" s="491">
        <v>45819.381944444445</v>
      </c>
      <c r="F2705" s="492">
        <v>2980.0</v>
      </c>
      <c r="G2705" s="488" t="s">
        <v>1515</v>
      </c>
      <c r="H2705" s="492">
        <v>2980.0</v>
      </c>
      <c r="I2705" s="488" t="s">
        <v>1515</v>
      </c>
      <c r="J2705" s="488" t="s">
        <v>1516</v>
      </c>
      <c r="K2705" s="488" t="s">
        <v>1517</v>
      </c>
      <c r="L2705" s="488" t="s">
        <v>17196</v>
      </c>
      <c r="M2705" s="488" t="s">
        <v>17197</v>
      </c>
      <c r="N2705" s="488" t="s">
        <v>1520</v>
      </c>
      <c r="O2705" s="488" t="s">
        <v>1521</v>
      </c>
      <c r="P2705" s="488" t="s">
        <v>1522</v>
      </c>
      <c r="Q2705" s="488" t="s">
        <v>1523</v>
      </c>
      <c r="R2705" s="495" t="s">
        <v>1524</v>
      </c>
      <c r="S2705" s="494"/>
      <c r="T2705" s="494"/>
      <c r="U2705" s="488" t="s">
        <v>17198</v>
      </c>
      <c r="AB2705" s="488" t="s">
        <v>17199</v>
      </c>
      <c r="AC2705" s="496">
        <v>8.09E9</v>
      </c>
      <c r="AD2705" s="497"/>
      <c r="AE2705" s="497"/>
      <c r="AF2705" s="497"/>
      <c r="AG2705" s="497"/>
      <c r="AH2705" s="497"/>
      <c r="AI2705" s="494"/>
      <c r="AJ2705" s="488" t="s">
        <v>1527</v>
      </c>
      <c r="AK2705" s="498"/>
      <c r="AL2705" s="499"/>
      <c r="AM2705" s="488" t="s">
        <v>17200</v>
      </c>
      <c r="AO2705" s="497"/>
      <c r="AP2705" s="494"/>
      <c r="AQ2705" s="494"/>
      <c r="AR2705" s="494"/>
      <c r="AS2705" s="494"/>
      <c r="AT2705" s="488" t="s">
        <v>1558</v>
      </c>
      <c r="AU2705" s="492">
        <v>9454.0</v>
      </c>
      <c r="AV2705" s="492">
        <v>1.0</v>
      </c>
      <c r="AW2705" s="492">
        <v>2030.0</v>
      </c>
      <c r="AX2705" s="488" t="s">
        <v>1634</v>
      </c>
      <c r="AY2705" s="488" t="s">
        <v>2436</v>
      </c>
      <c r="AZ2705" s="488" t="s">
        <v>1531</v>
      </c>
    </row>
    <row r="2706" hidden="1">
      <c r="A2706" s="488" t="s">
        <v>17201</v>
      </c>
      <c r="B2706" s="488" t="s">
        <v>17202</v>
      </c>
      <c r="C2706" s="488" t="s">
        <v>1513</v>
      </c>
      <c r="D2706" s="488" t="s">
        <v>1514</v>
      </c>
      <c r="E2706" s="491">
        <v>45819.379166666666</v>
      </c>
      <c r="F2706" s="492">
        <v>2980.0</v>
      </c>
      <c r="G2706" s="488" t="s">
        <v>1515</v>
      </c>
      <c r="H2706" s="492">
        <v>2980.0</v>
      </c>
      <c r="I2706" s="488" t="s">
        <v>1515</v>
      </c>
      <c r="J2706" s="488" t="s">
        <v>1516</v>
      </c>
      <c r="K2706" s="488" t="s">
        <v>1517</v>
      </c>
      <c r="L2706" s="488" t="s">
        <v>17203</v>
      </c>
      <c r="M2706" s="488" t="s">
        <v>17204</v>
      </c>
      <c r="N2706" s="488" t="s">
        <v>1520</v>
      </c>
      <c r="O2706" s="488" t="s">
        <v>1521</v>
      </c>
      <c r="P2706" s="488" t="s">
        <v>1554</v>
      </c>
      <c r="Q2706" s="488" t="s">
        <v>1523</v>
      </c>
      <c r="R2706" s="495" t="s">
        <v>1524</v>
      </c>
      <c r="S2706" s="494"/>
      <c r="T2706" s="494"/>
      <c r="U2706" s="488" t="s">
        <v>17205</v>
      </c>
      <c r="AB2706" s="488" t="s">
        <v>17206</v>
      </c>
      <c r="AC2706" s="496">
        <v>9.08E9</v>
      </c>
      <c r="AD2706" s="497"/>
      <c r="AE2706" s="497"/>
      <c r="AF2706" s="497"/>
      <c r="AG2706" s="497"/>
      <c r="AH2706" s="497"/>
      <c r="AI2706" s="494"/>
      <c r="AJ2706" s="488" t="s">
        <v>1527</v>
      </c>
      <c r="AK2706" s="498"/>
      <c r="AL2706" s="499"/>
      <c r="AM2706" s="488" t="s">
        <v>17207</v>
      </c>
      <c r="AO2706" s="494"/>
      <c r="AP2706" s="494"/>
      <c r="AQ2706" s="494"/>
      <c r="AR2706" s="494"/>
      <c r="AS2706" s="494"/>
      <c r="AT2706" s="488" t="s">
        <v>1529</v>
      </c>
      <c r="AU2706" s="492">
        <v>6012.0</v>
      </c>
      <c r="AV2706" s="492">
        <v>7.0</v>
      </c>
      <c r="AW2706" s="492">
        <v>2026.0</v>
      </c>
      <c r="AX2706" s="488" t="s">
        <v>1587</v>
      </c>
      <c r="AY2706" s="488" t="s">
        <v>1904</v>
      </c>
      <c r="AZ2706" s="488" t="s">
        <v>1531</v>
      </c>
    </row>
    <row r="2707" hidden="1">
      <c r="A2707" s="488" t="s">
        <v>17208</v>
      </c>
      <c r="B2707" s="488" t="s">
        <v>17209</v>
      </c>
      <c r="C2707" s="488" t="s">
        <v>1513</v>
      </c>
      <c r="D2707" s="488" t="s">
        <v>1514</v>
      </c>
      <c r="E2707" s="491">
        <v>45819.37847222222</v>
      </c>
      <c r="F2707" s="492">
        <v>9800.0</v>
      </c>
      <c r="G2707" s="488" t="s">
        <v>1515</v>
      </c>
      <c r="H2707" s="492">
        <v>9800.0</v>
      </c>
      <c r="I2707" s="488" t="s">
        <v>1515</v>
      </c>
      <c r="J2707" s="488" t="s">
        <v>1516</v>
      </c>
      <c r="K2707" s="488" t="s">
        <v>1517</v>
      </c>
      <c r="L2707" s="488" t="s">
        <v>17210</v>
      </c>
      <c r="M2707" s="488" t="s">
        <v>17211</v>
      </c>
      <c r="N2707" s="488" t="s">
        <v>1520</v>
      </c>
      <c r="O2707" s="488" t="s">
        <v>1521</v>
      </c>
      <c r="P2707" s="488" t="s">
        <v>1522</v>
      </c>
      <c r="Q2707" s="488" t="s">
        <v>1523</v>
      </c>
      <c r="R2707" s="495" t="s">
        <v>1524</v>
      </c>
      <c r="S2707" s="494"/>
      <c r="T2707" s="494"/>
      <c r="U2707" s="488" t="s">
        <v>17212</v>
      </c>
      <c r="AB2707" s="488" t="s">
        <v>17213</v>
      </c>
      <c r="AC2707" s="496">
        <v>9.08E9</v>
      </c>
      <c r="AD2707" s="497"/>
      <c r="AE2707" s="497"/>
      <c r="AF2707" s="497"/>
      <c r="AG2707" s="497"/>
      <c r="AH2707" s="497"/>
      <c r="AI2707" s="494"/>
      <c r="AJ2707" s="488" t="s">
        <v>1527</v>
      </c>
      <c r="AK2707" s="498"/>
      <c r="AL2707" s="499"/>
      <c r="AM2707" s="488" t="s">
        <v>17214</v>
      </c>
      <c r="AO2707" s="494"/>
      <c r="AP2707" s="494"/>
      <c r="AQ2707" s="494"/>
      <c r="AR2707" s="494"/>
      <c r="AS2707" s="494"/>
      <c r="AT2707" s="488" t="s">
        <v>1529</v>
      </c>
      <c r="AU2707" s="492">
        <v>3639.0</v>
      </c>
      <c r="AV2707" s="492">
        <v>8.0</v>
      </c>
      <c r="AW2707" s="492">
        <v>2028.0</v>
      </c>
      <c r="AX2707" s="488" t="s">
        <v>1539</v>
      </c>
      <c r="AY2707" s="488" t="s">
        <v>1805</v>
      </c>
      <c r="AZ2707" s="488" t="s">
        <v>1531</v>
      </c>
    </row>
    <row r="2708" hidden="1">
      <c r="A2708" s="488" t="s">
        <v>17215</v>
      </c>
      <c r="B2708" s="488" t="s">
        <v>17216</v>
      </c>
      <c r="C2708" s="488" t="s">
        <v>1513</v>
      </c>
      <c r="D2708" s="488" t="s">
        <v>1514</v>
      </c>
      <c r="E2708" s="491">
        <v>45819.37777777778</v>
      </c>
      <c r="F2708" s="492">
        <v>24985.0</v>
      </c>
      <c r="G2708" s="488" t="s">
        <v>1515</v>
      </c>
      <c r="H2708" s="492">
        <v>24985.0</v>
      </c>
      <c r="I2708" s="488" t="s">
        <v>1515</v>
      </c>
      <c r="J2708" s="488" t="s">
        <v>1516</v>
      </c>
      <c r="K2708" s="488" t="s">
        <v>1517</v>
      </c>
      <c r="L2708" s="488" t="s">
        <v>17217</v>
      </c>
      <c r="M2708" s="488" t="s">
        <v>17217</v>
      </c>
      <c r="N2708" s="488" t="s">
        <v>1520</v>
      </c>
      <c r="O2708" s="488" t="s">
        <v>1521</v>
      </c>
      <c r="P2708" s="488" t="s">
        <v>1554</v>
      </c>
      <c r="Q2708" s="488" t="s">
        <v>1523</v>
      </c>
      <c r="R2708" s="495" t="s">
        <v>1524</v>
      </c>
      <c r="S2708" s="494"/>
      <c r="T2708" s="494"/>
      <c r="U2708" s="488" t="s">
        <v>17218</v>
      </c>
      <c r="AB2708" s="488" t="s">
        <v>17219</v>
      </c>
      <c r="AC2708" s="496">
        <v>8.03E9</v>
      </c>
      <c r="AD2708" s="488" t="s">
        <v>17220</v>
      </c>
      <c r="AE2708" s="492">
        <v>599640.0</v>
      </c>
      <c r="AF2708" s="488" t="s">
        <v>1515</v>
      </c>
      <c r="AG2708" s="488" t="s">
        <v>2096</v>
      </c>
      <c r="AH2708" s="492">
        <v>24.0</v>
      </c>
      <c r="AI2708" s="494"/>
      <c r="AJ2708" s="488" t="s">
        <v>1527</v>
      </c>
      <c r="AK2708" s="495" t="s">
        <v>1524</v>
      </c>
      <c r="AL2708" s="495" t="s">
        <v>1524</v>
      </c>
      <c r="AM2708" s="488" t="s">
        <v>1557</v>
      </c>
      <c r="AO2708" s="494"/>
      <c r="AP2708" s="494"/>
      <c r="AQ2708" s="494"/>
      <c r="AR2708" s="494"/>
      <c r="AS2708" s="494"/>
      <c r="AT2708" s="488" t="s">
        <v>1558</v>
      </c>
      <c r="AU2708" s="492">
        <v>295.0</v>
      </c>
      <c r="AV2708" s="492">
        <v>2.0</v>
      </c>
      <c r="AW2708" s="492">
        <v>2029.0</v>
      </c>
      <c r="AX2708" s="488" t="s">
        <v>1559</v>
      </c>
      <c r="AY2708" s="488" t="s">
        <v>1560</v>
      </c>
      <c r="AZ2708" s="488" t="s">
        <v>1531</v>
      </c>
    </row>
    <row r="2709" hidden="1">
      <c r="A2709" s="488" t="s">
        <v>17221</v>
      </c>
      <c r="B2709" s="488" t="s">
        <v>17222</v>
      </c>
      <c r="C2709" s="488" t="s">
        <v>1513</v>
      </c>
      <c r="D2709" s="488" t="s">
        <v>1514</v>
      </c>
      <c r="E2709" s="491">
        <v>45819.37777777778</v>
      </c>
      <c r="F2709" s="492">
        <v>2980.0</v>
      </c>
      <c r="G2709" s="488" t="s">
        <v>1515</v>
      </c>
      <c r="H2709" s="492">
        <v>2980.0</v>
      </c>
      <c r="I2709" s="488" t="s">
        <v>1515</v>
      </c>
      <c r="J2709" s="488" t="s">
        <v>1516</v>
      </c>
      <c r="K2709" s="488" t="s">
        <v>1517</v>
      </c>
      <c r="L2709" s="488" t="s">
        <v>17223</v>
      </c>
      <c r="M2709" s="488" t="s">
        <v>17224</v>
      </c>
      <c r="N2709" s="488" t="s">
        <v>1520</v>
      </c>
      <c r="O2709" s="488" t="s">
        <v>1521</v>
      </c>
      <c r="P2709" s="488" t="s">
        <v>1554</v>
      </c>
      <c r="Q2709" s="488" t="s">
        <v>1523</v>
      </c>
      <c r="R2709" s="495" t="s">
        <v>1524</v>
      </c>
      <c r="S2709" s="494"/>
      <c r="T2709" s="494"/>
      <c r="U2709" s="488" t="s">
        <v>17225</v>
      </c>
      <c r="AB2709" s="488" t="s">
        <v>17226</v>
      </c>
      <c r="AC2709" s="496">
        <v>9.02E9</v>
      </c>
      <c r="AD2709" s="497"/>
      <c r="AE2709" s="497"/>
      <c r="AF2709" s="494"/>
      <c r="AG2709" s="494"/>
      <c r="AH2709" s="494"/>
      <c r="AI2709" s="494"/>
      <c r="AJ2709" s="488" t="s">
        <v>1527</v>
      </c>
      <c r="AK2709" s="494"/>
      <c r="AL2709" s="494"/>
      <c r="AM2709" s="488" t="s">
        <v>17227</v>
      </c>
      <c r="AO2709" s="497"/>
      <c r="AP2709" s="494"/>
      <c r="AQ2709" s="494"/>
      <c r="AR2709" s="494"/>
      <c r="AS2709" s="494"/>
      <c r="AT2709" s="488" t="s">
        <v>1558</v>
      </c>
      <c r="AU2709" s="492">
        <v>6319.0</v>
      </c>
      <c r="AV2709" s="492">
        <v>5.0</v>
      </c>
      <c r="AW2709" s="492">
        <v>2026.0</v>
      </c>
      <c r="AX2709" s="488" t="s">
        <v>1587</v>
      </c>
      <c r="AY2709" s="488" t="s">
        <v>1688</v>
      </c>
      <c r="AZ2709" s="488" t="s">
        <v>1531</v>
      </c>
    </row>
    <row r="2710" hidden="1">
      <c r="A2710" s="488" t="s">
        <v>17228</v>
      </c>
      <c r="B2710" s="488" t="s">
        <v>17229</v>
      </c>
      <c r="C2710" s="488" t="s">
        <v>1513</v>
      </c>
      <c r="D2710" s="488" t="s">
        <v>1514</v>
      </c>
      <c r="E2710" s="491">
        <v>45819.375</v>
      </c>
      <c r="F2710" s="492">
        <v>21900.0</v>
      </c>
      <c r="G2710" s="488" t="s">
        <v>1515</v>
      </c>
      <c r="H2710" s="492">
        <v>21900.0</v>
      </c>
      <c r="I2710" s="488" t="s">
        <v>1515</v>
      </c>
      <c r="J2710" s="488" t="s">
        <v>1516</v>
      </c>
      <c r="K2710" s="488" t="s">
        <v>1517</v>
      </c>
      <c r="L2710" s="488" t="s">
        <v>17230</v>
      </c>
      <c r="M2710" s="488" t="s">
        <v>17230</v>
      </c>
      <c r="N2710" s="488" t="s">
        <v>1520</v>
      </c>
      <c r="O2710" s="488" t="s">
        <v>1521</v>
      </c>
      <c r="P2710" s="488" t="s">
        <v>1545</v>
      </c>
      <c r="Q2710" s="488" t="s">
        <v>1523</v>
      </c>
      <c r="R2710" s="495" t="s">
        <v>1524</v>
      </c>
      <c r="S2710" s="494"/>
      <c r="T2710" s="494"/>
      <c r="U2710" s="488" t="s">
        <v>17231</v>
      </c>
      <c r="AB2710" s="488" t="s">
        <v>17232</v>
      </c>
      <c r="AC2710" s="496">
        <v>9.04E9</v>
      </c>
      <c r="AD2710" s="488" t="s">
        <v>17233</v>
      </c>
      <c r="AE2710" s="492">
        <v>788400.0</v>
      </c>
      <c r="AF2710" s="488" t="s">
        <v>1515</v>
      </c>
      <c r="AG2710" s="488" t="s">
        <v>2096</v>
      </c>
      <c r="AH2710" s="492">
        <v>37.0</v>
      </c>
      <c r="AI2710" s="494"/>
      <c r="AJ2710" s="495" t="b">
        <v>0</v>
      </c>
      <c r="AK2710" s="495" t="s">
        <v>1524</v>
      </c>
      <c r="AL2710" s="495" t="s">
        <v>1524</v>
      </c>
      <c r="AM2710" s="488" t="s">
        <v>17234</v>
      </c>
      <c r="AO2710" s="497"/>
      <c r="AP2710" s="494"/>
      <c r="AQ2710" s="494"/>
      <c r="AR2710" s="494"/>
      <c r="AS2710" s="494"/>
      <c r="AT2710" s="488" t="s">
        <v>1529</v>
      </c>
      <c r="AU2710" s="492">
        <v>2353.0</v>
      </c>
      <c r="AV2710" s="492">
        <v>1.0</v>
      </c>
      <c r="AW2710" s="492">
        <v>2029.0</v>
      </c>
      <c r="AX2710" s="497"/>
      <c r="AY2710" s="497"/>
      <c r="AZ2710" s="488" t="s">
        <v>1531</v>
      </c>
    </row>
    <row r="2711" hidden="1">
      <c r="A2711" s="488" t="s">
        <v>17235</v>
      </c>
      <c r="B2711" s="488" t="s">
        <v>17236</v>
      </c>
      <c r="C2711" s="488" t="s">
        <v>1513</v>
      </c>
      <c r="D2711" s="488" t="s">
        <v>1514</v>
      </c>
      <c r="E2711" s="491">
        <v>45819.37222222222</v>
      </c>
      <c r="F2711" s="492">
        <v>2980.0</v>
      </c>
      <c r="G2711" s="488" t="s">
        <v>1515</v>
      </c>
      <c r="H2711" s="492">
        <v>2980.0</v>
      </c>
      <c r="I2711" s="488" t="s">
        <v>1515</v>
      </c>
      <c r="J2711" s="488" t="s">
        <v>1516</v>
      </c>
      <c r="K2711" s="488" t="s">
        <v>1517</v>
      </c>
      <c r="L2711" s="488" t="s">
        <v>17237</v>
      </c>
      <c r="M2711" s="488" t="s">
        <v>17238</v>
      </c>
      <c r="N2711" s="488" t="s">
        <v>1520</v>
      </c>
      <c r="O2711" s="488" t="s">
        <v>1521</v>
      </c>
      <c r="P2711" s="488" t="s">
        <v>1554</v>
      </c>
      <c r="Q2711" s="488" t="s">
        <v>1523</v>
      </c>
      <c r="R2711" s="495" t="s">
        <v>1524</v>
      </c>
      <c r="S2711" s="494"/>
      <c r="T2711" s="494"/>
      <c r="U2711" s="488" t="s">
        <v>17239</v>
      </c>
      <c r="AB2711" s="488" t="s">
        <v>17240</v>
      </c>
      <c r="AC2711" s="496">
        <v>8.04E9</v>
      </c>
      <c r="AD2711" s="497"/>
      <c r="AE2711" s="494"/>
      <c r="AF2711" s="494"/>
      <c r="AG2711" s="494"/>
      <c r="AH2711" s="494"/>
      <c r="AI2711" s="494"/>
      <c r="AJ2711" s="488" t="s">
        <v>1527</v>
      </c>
      <c r="AK2711" s="494"/>
      <c r="AL2711" s="494"/>
      <c r="AM2711" s="488" t="s">
        <v>17241</v>
      </c>
      <c r="AO2711" s="494"/>
      <c r="AP2711" s="494"/>
      <c r="AQ2711" s="494"/>
      <c r="AR2711" s="494"/>
      <c r="AS2711" s="494"/>
      <c r="AT2711" s="488" t="s">
        <v>1558</v>
      </c>
      <c r="AU2711" s="492">
        <v>2903.0</v>
      </c>
      <c r="AV2711" s="492">
        <v>1.0</v>
      </c>
      <c r="AW2711" s="492">
        <v>2028.0</v>
      </c>
      <c r="AX2711" s="488" t="s">
        <v>1587</v>
      </c>
      <c r="AY2711" s="488" t="s">
        <v>1588</v>
      </c>
      <c r="AZ2711" s="488" t="s">
        <v>1531</v>
      </c>
    </row>
    <row r="2712" hidden="1">
      <c r="A2712" s="488" t="s">
        <v>12202</v>
      </c>
      <c r="B2712" s="488" t="s">
        <v>12203</v>
      </c>
      <c r="C2712" s="488" t="s">
        <v>1513</v>
      </c>
      <c r="D2712" s="488" t="s">
        <v>1514</v>
      </c>
      <c r="E2712" s="491">
        <v>45819.37152777778</v>
      </c>
      <c r="F2712" s="492">
        <v>9800.0</v>
      </c>
      <c r="G2712" s="488" t="s">
        <v>1515</v>
      </c>
      <c r="H2712" s="492">
        <v>9800.0</v>
      </c>
      <c r="I2712" s="488" t="s">
        <v>1515</v>
      </c>
      <c r="J2712" s="488" t="s">
        <v>1516</v>
      </c>
      <c r="K2712" s="488" t="s">
        <v>1517</v>
      </c>
      <c r="L2712" s="488" t="s">
        <v>12204</v>
      </c>
      <c r="M2712" s="488" t="s">
        <v>12205</v>
      </c>
      <c r="N2712" s="488" t="s">
        <v>1520</v>
      </c>
      <c r="O2712" s="488" t="s">
        <v>1521</v>
      </c>
      <c r="P2712" s="488" t="s">
        <v>1554</v>
      </c>
      <c r="Q2712" s="488" t="s">
        <v>1523</v>
      </c>
      <c r="R2712" s="495" t="s">
        <v>1524</v>
      </c>
      <c r="S2712" s="494"/>
      <c r="T2712" s="494"/>
      <c r="U2712" s="488" t="s">
        <v>12206</v>
      </c>
      <c r="AB2712" s="488" t="s">
        <v>12207</v>
      </c>
      <c r="AC2712" s="496">
        <v>8.04E9</v>
      </c>
      <c r="AD2712" s="497"/>
      <c r="AE2712" s="497"/>
      <c r="AF2712" s="497"/>
      <c r="AG2712" s="497"/>
      <c r="AH2712" s="497"/>
      <c r="AI2712" s="494"/>
      <c r="AJ2712" s="488" t="s">
        <v>1527</v>
      </c>
      <c r="AK2712" s="498"/>
      <c r="AL2712" s="499"/>
      <c r="AM2712" s="488" t="s">
        <v>12208</v>
      </c>
      <c r="AO2712" s="497"/>
      <c r="AP2712" s="494"/>
      <c r="AQ2712" s="494"/>
      <c r="AR2712" s="494"/>
      <c r="AS2712" s="494"/>
      <c r="AT2712" s="488" t="s">
        <v>1558</v>
      </c>
      <c r="AU2712" s="492">
        <v>6955.0</v>
      </c>
      <c r="AV2712" s="492">
        <v>5.0</v>
      </c>
      <c r="AW2712" s="492">
        <v>2031.0</v>
      </c>
      <c r="AX2712" s="488" t="s">
        <v>1587</v>
      </c>
      <c r="AY2712" s="488" t="s">
        <v>1588</v>
      </c>
      <c r="AZ2712" s="488" t="s">
        <v>1531</v>
      </c>
    </row>
    <row r="2713" hidden="1">
      <c r="A2713" s="488" t="s">
        <v>17242</v>
      </c>
      <c r="B2713" s="488" t="s">
        <v>17243</v>
      </c>
      <c r="C2713" s="488" t="s">
        <v>1513</v>
      </c>
      <c r="D2713" s="488" t="s">
        <v>1514</v>
      </c>
      <c r="E2713" s="491">
        <v>45819.36944444444</v>
      </c>
      <c r="F2713" s="492">
        <v>2980.0</v>
      </c>
      <c r="G2713" s="488" t="s">
        <v>1515</v>
      </c>
      <c r="H2713" s="492">
        <v>2980.0</v>
      </c>
      <c r="I2713" s="488" t="s">
        <v>1515</v>
      </c>
      <c r="J2713" s="488" t="s">
        <v>1516</v>
      </c>
      <c r="K2713" s="488" t="s">
        <v>1517</v>
      </c>
      <c r="L2713" s="488" t="s">
        <v>17244</v>
      </c>
      <c r="M2713" s="488" t="s">
        <v>17245</v>
      </c>
      <c r="N2713" s="488" t="s">
        <v>1520</v>
      </c>
      <c r="O2713" s="488" t="s">
        <v>1521</v>
      </c>
      <c r="P2713" s="488" t="s">
        <v>1554</v>
      </c>
      <c r="Q2713" s="488" t="s">
        <v>1523</v>
      </c>
      <c r="R2713" s="495" t="s">
        <v>1524</v>
      </c>
      <c r="S2713" s="494"/>
      <c r="T2713" s="494"/>
      <c r="U2713" s="488" t="s">
        <v>17246</v>
      </c>
      <c r="AB2713" s="488" t="s">
        <v>17247</v>
      </c>
      <c r="AC2713" s="496">
        <v>8.07E9</v>
      </c>
      <c r="AD2713" s="497"/>
      <c r="AE2713" s="497"/>
      <c r="AF2713" s="494"/>
      <c r="AG2713" s="494"/>
      <c r="AH2713" s="494"/>
      <c r="AI2713" s="494"/>
      <c r="AJ2713" s="488" t="s">
        <v>1527</v>
      </c>
      <c r="AK2713" s="494"/>
      <c r="AL2713" s="494"/>
      <c r="AM2713" s="488" t="s">
        <v>17248</v>
      </c>
      <c r="AO2713" s="497"/>
      <c r="AP2713" s="494"/>
      <c r="AQ2713" s="494"/>
      <c r="AR2713" s="494"/>
      <c r="AS2713" s="494"/>
      <c r="AT2713" s="488" t="s">
        <v>1529</v>
      </c>
      <c r="AU2713" s="492">
        <v>7520.0</v>
      </c>
      <c r="AV2713" s="492">
        <v>4.0</v>
      </c>
      <c r="AW2713" s="492">
        <v>2031.0</v>
      </c>
      <c r="AX2713" s="488" t="s">
        <v>1587</v>
      </c>
      <c r="AY2713" s="488" t="s">
        <v>1588</v>
      </c>
      <c r="AZ2713" s="488" t="s">
        <v>1531</v>
      </c>
    </row>
    <row r="2714" hidden="1">
      <c r="A2714" s="488" t="s">
        <v>17249</v>
      </c>
      <c r="B2714" s="488" t="s">
        <v>12203</v>
      </c>
      <c r="C2714" s="488" t="s">
        <v>1513</v>
      </c>
      <c r="D2714" s="488" t="s">
        <v>1514</v>
      </c>
      <c r="E2714" s="491">
        <v>45819.36597222222</v>
      </c>
      <c r="F2714" s="492">
        <v>2980.0</v>
      </c>
      <c r="G2714" s="488" t="s">
        <v>1515</v>
      </c>
      <c r="H2714" s="492">
        <v>2980.0</v>
      </c>
      <c r="I2714" s="488" t="s">
        <v>1515</v>
      </c>
      <c r="J2714" s="488" t="s">
        <v>1516</v>
      </c>
      <c r="K2714" s="488" t="s">
        <v>1517</v>
      </c>
      <c r="L2714" s="488" t="s">
        <v>12204</v>
      </c>
      <c r="M2714" s="488" t="s">
        <v>17250</v>
      </c>
      <c r="N2714" s="488" t="s">
        <v>1520</v>
      </c>
      <c r="O2714" s="488" t="s">
        <v>1521</v>
      </c>
      <c r="P2714" s="488" t="s">
        <v>1554</v>
      </c>
      <c r="Q2714" s="488" t="s">
        <v>1523</v>
      </c>
      <c r="R2714" s="495" t="s">
        <v>1524</v>
      </c>
      <c r="S2714" s="494"/>
      <c r="T2714" s="494"/>
      <c r="U2714" s="488" t="s">
        <v>17251</v>
      </c>
      <c r="AB2714" s="488" t="s">
        <v>12207</v>
      </c>
      <c r="AC2714" s="496">
        <v>8.04E9</v>
      </c>
      <c r="AD2714" s="497"/>
      <c r="AE2714" s="494"/>
      <c r="AF2714" s="494"/>
      <c r="AG2714" s="494"/>
      <c r="AH2714" s="494"/>
      <c r="AI2714" s="494"/>
      <c r="AJ2714" s="488" t="s">
        <v>1527</v>
      </c>
      <c r="AK2714" s="494"/>
      <c r="AL2714" s="494"/>
      <c r="AM2714" s="488" t="s">
        <v>12208</v>
      </c>
      <c r="AO2714" s="494"/>
      <c r="AP2714" s="494"/>
      <c r="AQ2714" s="494"/>
      <c r="AR2714" s="494"/>
      <c r="AS2714" s="494"/>
      <c r="AT2714" s="488" t="s">
        <v>1558</v>
      </c>
      <c r="AU2714" s="492">
        <v>6955.0</v>
      </c>
      <c r="AV2714" s="492">
        <v>5.0</v>
      </c>
      <c r="AW2714" s="492">
        <v>2031.0</v>
      </c>
      <c r="AX2714" s="488" t="s">
        <v>1587</v>
      </c>
      <c r="AY2714" s="488" t="s">
        <v>1588</v>
      </c>
      <c r="AZ2714" s="488" t="s">
        <v>1531</v>
      </c>
    </row>
    <row r="2715" hidden="1">
      <c r="A2715" s="488" t="s">
        <v>14905</v>
      </c>
      <c r="B2715" s="488" t="s">
        <v>14906</v>
      </c>
      <c r="C2715" s="488" t="s">
        <v>1513</v>
      </c>
      <c r="D2715" s="488" t="s">
        <v>1514</v>
      </c>
      <c r="E2715" s="491">
        <v>45819.35555555556</v>
      </c>
      <c r="F2715" s="492">
        <v>2980.0</v>
      </c>
      <c r="G2715" s="488" t="s">
        <v>1515</v>
      </c>
      <c r="H2715" s="492">
        <v>2980.0</v>
      </c>
      <c r="I2715" s="488" t="s">
        <v>1515</v>
      </c>
      <c r="J2715" s="488" t="s">
        <v>1516</v>
      </c>
      <c r="K2715" s="488" t="s">
        <v>1517</v>
      </c>
      <c r="L2715" s="488" t="s">
        <v>14907</v>
      </c>
      <c r="M2715" s="488" t="s">
        <v>14908</v>
      </c>
      <c r="N2715" s="488" t="s">
        <v>1520</v>
      </c>
      <c r="O2715" s="488" t="s">
        <v>1521</v>
      </c>
      <c r="P2715" s="488" t="s">
        <v>1545</v>
      </c>
      <c r="Q2715" s="488" t="s">
        <v>1523</v>
      </c>
      <c r="R2715" s="495" t="s">
        <v>1524</v>
      </c>
      <c r="S2715" s="494"/>
      <c r="T2715" s="494"/>
      <c r="U2715" s="488" t="s">
        <v>14909</v>
      </c>
      <c r="AB2715" s="488" t="s">
        <v>14910</v>
      </c>
      <c r="AC2715" s="496">
        <v>8.01E9</v>
      </c>
      <c r="AD2715" s="497"/>
      <c r="AE2715" s="494"/>
      <c r="AF2715" s="494"/>
      <c r="AG2715" s="494"/>
      <c r="AH2715" s="494"/>
      <c r="AI2715" s="494"/>
      <c r="AJ2715" s="488" t="s">
        <v>1527</v>
      </c>
      <c r="AK2715" s="494"/>
      <c r="AL2715" s="494"/>
      <c r="AM2715" s="488" t="s">
        <v>14911</v>
      </c>
      <c r="AO2715" s="494"/>
      <c r="AP2715" s="494"/>
      <c r="AQ2715" s="494"/>
      <c r="AR2715" s="494"/>
      <c r="AS2715" s="494"/>
      <c r="AT2715" s="488" t="s">
        <v>1529</v>
      </c>
      <c r="AU2715" s="492">
        <v>8827.0</v>
      </c>
      <c r="AV2715" s="492">
        <v>10.0</v>
      </c>
      <c r="AW2715" s="492">
        <v>2027.0</v>
      </c>
      <c r="AX2715" s="497"/>
      <c r="AY2715" s="497"/>
      <c r="AZ2715" s="488" t="s">
        <v>1531</v>
      </c>
    </row>
    <row r="2716" hidden="1">
      <c r="A2716" s="488" t="s">
        <v>17252</v>
      </c>
      <c r="B2716" s="488" t="s">
        <v>17253</v>
      </c>
      <c r="C2716" s="488" t="s">
        <v>1513</v>
      </c>
      <c r="D2716" s="488" t="s">
        <v>1514</v>
      </c>
      <c r="E2716" s="491">
        <v>45819.35486111111</v>
      </c>
      <c r="F2716" s="492">
        <v>2980.0</v>
      </c>
      <c r="G2716" s="488" t="s">
        <v>1515</v>
      </c>
      <c r="H2716" s="492">
        <v>2980.0</v>
      </c>
      <c r="I2716" s="488" t="s">
        <v>1515</v>
      </c>
      <c r="J2716" s="488" t="s">
        <v>1516</v>
      </c>
      <c r="K2716" s="488" t="s">
        <v>1517</v>
      </c>
      <c r="L2716" s="488" t="s">
        <v>17254</v>
      </c>
      <c r="M2716" s="488" t="s">
        <v>17255</v>
      </c>
      <c r="N2716" s="488" t="s">
        <v>1520</v>
      </c>
      <c r="O2716" s="488" t="s">
        <v>1521</v>
      </c>
      <c r="P2716" s="488" t="s">
        <v>1522</v>
      </c>
      <c r="Q2716" s="488" t="s">
        <v>1523</v>
      </c>
      <c r="R2716" s="495" t="s">
        <v>1524</v>
      </c>
      <c r="S2716" s="494"/>
      <c r="T2716" s="494"/>
      <c r="U2716" s="488" t="s">
        <v>17256</v>
      </c>
      <c r="AB2716" s="488" t="s">
        <v>17213</v>
      </c>
      <c r="AC2716" s="496">
        <v>9.08E9</v>
      </c>
      <c r="AD2716" s="497"/>
      <c r="AE2716" s="494"/>
      <c r="AF2716" s="494"/>
      <c r="AG2716" s="494"/>
      <c r="AH2716" s="494"/>
      <c r="AI2716" s="494"/>
      <c r="AJ2716" s="488" t="s">
        <v>1527</v>
      </c>
      <c r="AK2716" s="494"/>
      <c r="AL2716" s="494"/>
      <c r="AM2716" s="488" t="s">
        <v>17257</v>
      </c>
      <c r="AO2716" s="494"/>
      <c r="AP2716" s="494"/>
      <c r="AQ2716" s="494"/>
      <c r="AR2716" s="494"/>
      <c r="AS2716" s="494"/>
      <c r="AT2716" s="488" t="s">
        <v>1529</v>
      </c>
      <c r="AU2716" s="492">
        <v>3639.0</v>
      </c>
      <c r="AV2716" s="492">
        <v>8.0</v>
      </c>
      <c r="AW2716" s="492">
        <v>2028.0</v>
      </c>
      <c r="AX2716" s="488" t="s">
        <v>1539</v>
      </c>
      <c r="AY2716" s="488" t="s">
        <v>1805</v>
      </c>
      <c r="AZ2716" s="488" t="s">
        <v>1531</v>
      </c>
    </row>
    <row r="2717" hidden="1">
      <c r="A2717" s="488" t="s">
        <v>17258</v>
      </c>
      <c r="B2717" s="488" t="s">
        <v>17259</v>
      </c>
      <c r="C2717" s="488" t="s">
        <v>1513</v>
      </c>
      <c r="D2717" s="488" t="s">
        <v>1514</v>
      </c>
      <c r="E2717" s="491">
        <v>45819.33819444444</v>
      </c>
      <c r="F2717" s="492">
        <v>2980.0</v>
      </c>
      <c r="G2717" s="488" t="s">
        <v>1515</v>
      </c>
      <c r="H2717" s="492">
        <v>2980.0</v>
      </c>
      <c r="I2717" s="488" t="s">
        <v>1515</v>
      </c>
      <c r="J2717" s="488" t="s">
        <v>1516</v>
      </c>
      <c r="K2717" s="488" t="s">
        <v>1517</v>
      </c>
      <c r="L2717" s="488" t="s">
        <v>17260</v>
      </c>
      <c r="M2717" s="488" t="s">
        <v>17261</v>
      </c>
      <c r="N2717" s="488" t="s">
        <v>1520</v>
      </c>
      <c r="O2717" s="488" t="s">
        <v>1521</v>
      </c>
      <c r="P2717" s="488" t="s">
        <v>1545</v>
      </c>
      <c r="Q2717" s="488" t="s">
        <v>1523</v>
      </c>
      <c r="R2717" s="495" t="s">
        <v>1524</v>
      </c>
      <c r="S2717" s="494"/>
      <c r="T2717" s="494"/>
      <c r="U2717" s="488" t="s">
        <v>17262</v>
      </c>
      <c r="AB2717" s="488" t="s">
        <v>17263</v>
      </c>
      <c r="AC2717" s="496">
        <v>8.02E9</v>
      </c>
      <c r="AD2717" s="497"/>
      <c r="AE2717" s="494"/>
      <c r="AF2717" s="494"/>
      <c r="AG2717" s="494"/>
      <c r="AH2717" s="494"/>
      <c r="AI2717" s="494"/>
      <c r="AJ2717" s="488" t="s">
        <v>1527</v>
      </c>
      <c r="AK2717" s="494"/>
      <c r="AL2717" s="494"/>
      <c r="AM2717" s="488" t="s">
        <v>17264</v>
      </c>
      <c r="AO2717" s="494"/>
      <c r="AP2717" s="494"/>
      <c r="AQ2717" s="494"/>
      <c r="AR2717" s="494"/>
      <c r="AS2717" s="494"/>
      <c r="AT2717" s="488" t="s">
        <v>1558</v>
      </c>
      <c r="AU2717" s="492">
        <v>1132.0</v>
      </c>
      <c r="AV2717" s="492">
        <v>4.0</v>
      </c>
      <c r="AW2717" s="492">
        <v>2029.0</v>
      </c>
      <c r="AX2717" s="497"/>
      <c r="AY2717" s="497"/>
      <c r="AZ2717" s="488" t="s">
        <v>1531</v>
      </c>
    </row>
    <row r="2718" hidden="1">
      <c r="A2718" s="488" t="s">
        <v>17265</v>
      </c>
      <c r="B2718" s="488" t="s">
        <v>17266</v>
      </c>
      <c r="C2718" s="488" t="s">
        <v>1513</v>
      </c>
      <c r="D2718" s="488" t="s">
        <v>1514</v>
      </c>
      <c r="E2718" s="491">
        <v>45819.3375</v>
      </c>
      <c r="F2718" s="492">
        <v>9800.0</v>
      </c>
      <c r="G2718" s="488" t="s">
        <v>1515</v>
      </c>
      <c r="H2718" s="492">
        <v>9800.0</v>
      </c>
      <c r="I2718" s="488" t="s">
        <v>1515</v>
      </c>
      <c r="J2718" s="488" t="s">
        <v>1516</v>
      </c>
      <c r="K2718" s="488" t="s">
        <v>1517</v>
      </c>
      <c r="L2718" s="488" t="s">
        <v>17267</v>
      </c>
      <c r="M2718" s="488" t="s">
        <v>17268</v>
      </c>
      <c r="N2718" s="488" t="s">
        <v>1520</v>
      </c>
      <c r="O2718" s="488" t="s">
        <v>1521</v>
      </c>
      <c r="P2718" s="488" t="s">
        <v>1554</v>
      </c>
      <c r="Q2718" s="488" t="s">
        <v>1523</v>
      </c>
      <c r="R2718" s="495" t="s">
        <v>1524</v>
      </c>
      <c r="S2718" s="494"/>
      <c r="T2718" s="494"/>
      <c r="U2718" s="488" t="s">
        <v>17269</v>
      </c>
      <c r="AB2718" s="488" t="s">
        <v>17270</v>
      </c>
      <c r="AC2718" s="496">
        <v>9.06E9</v>
      </c>
      <c r="AD2718" s="497"/>
      <c r="AE2718" s="494"/>
      <c r="AF2718" s="494"/>
      <c r="AG2718" s="494"/>
      <c r="AH2718" s="494"/>
      <c r="AI2718" s="494"/>
      <c r="AJ2718" s="488" t="s">
        <v>1527</v>
      </c>
      <c r="AK2718" s="494"/>
      <c r="AL2718" s="494"/>
      <c r="AM2718" s="488" t="s">
        <v>17271</v>
      </c>
      <c r="AO2718" s="494"/>
      <c r="AP2718" s="494"/>
      <c r="AQ2718" s="494"/>
      <c r="AR2718" s="494"/>
      <c r="AS2718" s="494"/>
      <c r="AT2718" s="488" t="s">
        <v>1529</v>
      </c>
      <c r="AU2718" s="492">
        <v>5912.0</v>
      </c>
      <c r="AV2718" s="492">
        <v>11.0</v>
      </c>
      <c r="AW2718" s="492">
        <v>2028.0</v>
      </c>
      <c r="AX2718" s="488" t="s">
        <v>1587</v>
      </c>
      <c r="AY2718" s="488" t="s">
        <v>1608</v>
      </c>
      <c r="AZ2718" s="488" t="s">
        <v>1531</v>
      </c>
    </row>
    <row r="2719" hidden="1">
      <c r="A2719" s="488" t="s">
        <v>17272</v>
      </c>
      <c r="B2719" s="488" t="s">
        <v>17273</v>
      </c>
      <c r="C2719" s="488" t="s">
        <v>1513</v>
      </c>
      <c r="D2719" s="488" t="s">
        <v>1514</v>
      </c>
      <c r="E2719" s="491">
        <v>45819.336805555555</v>
      </c>
      <c r="F2719" s="492">
        <v>9800.0</v>
      </c>
      <c r="G2719" s="488" t="s">
        <v>1515</v>
      </c>
      <c r="H2719" s="492">
        <v>9800.0</v>
      </c>
      <c r="I2719" s="488" t="s">
        <v>1515</v>
      </c>
      <c r="J2719" s="488" t="s">
        <v>1516</v>
      </c>
      <c r="K2719" s="488" t="s">
        <v>1517</v>
      </c>
      <c r="L2719" s="488" t="s">
        <v>17274</v>
      </c>
      <c r="M2719" s="488" t="s">
        <v>17275</v>
      </c>
      <c r="N2719" s="488" t="s">
        <v>1520</v>
      </c>
      <c r="O2719" s="488" t="s">
        <v>1521</v>
      </c>
      <c r="P2719" s="488" t="s">
        <v>1554</v>
      </c>
      <c r="Q2719" s="488" t="s">
        <v>1523</v>
      </c>
      <c r="R2719" s="495" t="s">
        <v>1524</v>
      </c>
      <c r="S2719" s="494"/>
      <c r="T2719" s="494"/>
      <c r="U2719" s="488" t="s">
        <v>17276</v>
      </c>
      <c r="AB2719" s="488" t="s">
        <v>17277</v>
      </c>
      <c r="AC2719" s="496">
        <v>8.09E9</v>
      </c>
      <c r="AD2719" s="497"/>
      <c r="AE2719" s="494"/>
      <c r="AF2719" s="494"/>
      <c r="AG2719" s="494"/>
      <c r="AH2719" s="494"/>
      <c r="AI2719" s="494"/>
      <c r="AJ2719" s="488" t="s">
        <v>1527</v>
      </c>
      <c r="AK2719" s="494"/>
      <c r="AL2719" s="494"/>
      <c r="AM2719" s="488" t="s">
        <v>17278</v>
      </c>
      <c r="AP2719" s="494"/>
      <c r="AQ2719" s="494"/>
      <c r="AR2719" s="494"/>
      <c r="AS2719" s="494"/>
      <c r="AT2719" s="488" t="s">
        <v>1529</v>
      </c>
      <c r="AU2719" s="492">
        <v>3231.0</v>
      </c>
      <c r="AV2719" s="492">
        <v>6.0</v>
      </c>
      <c r="AW2719" s="492">
        <v>2029.0</v>
      </c>
      <c r="AX2719" s="488" t="s">
        <v>1634</v>
      </c>
      <c r="AY2719" s="488" t="s">
        <v>1805</v>
      </c>
      <c r="AZ2719" s="488" t="s">
        <v>1531</v>
      </c>
    </row>
    <row r="2720" hidden="1">
      <c r="A2720" s="488" t="s">
        <v>17279</v>
      </c>
      <c r="B2720" s="488" t="s">
        <v>17280</v>
      </c>
      <c r="C2720" s="488" t="s">
        <v>1513</v>
      </c>
      <c r="D2720" s="488" t="s">
        <v>1514</v>
      </c>
      <c r="E2720" s="491">
        <v>45819.33472222222</v>
      </c>
      <c r="F2720" s="492">
        <v>2980.0</v>
      </c>
      <c r="G2720" s="488" t="s">
        <v>1515</v>
      </c>
      <c r="H2720" s="492">
        <v>2980.0</v>
      </c>
      <c r="I2720" s="488" t="s">
        <v>1515</v>
      </c>
      <c r="J2720" s="488" t="s">
        <v>1516</v>
      </c>
      <c r="K2720" s="488" t="s">
        <v>1517</v>
      </c>
      <c r="L2720" s="488" t="s">
        <v>17281</v>
      </c>
      <c r="M2720" s="488" t="s">
        <v>17282</v>
      </c>
      <c r="N2720" s="488" t="s">
        <v>1520</v>
      </c>
      <c r="O2720" s="488" t="s">
        <v>1521</v>
      </c>
      <c r="P2720" s="488" t="s">
        <v>1554</v>
      </c>
      <c r="Q2720" s="488" t="s">
        <v>1523</v>
      </c>
      <c r="R2720" s="495" t="s">
        <v>1524</v>
      </c>
      <c r="S2720" s="494"/>
      <c r="T2720" s="494"/>
      <c r="U2720" s="488" t="s">
        <v>17283</v>
      </c>
      <c r="AB2720" s="488" t="s">
        <v>17284</v>
      </c>
      <c r="AC2720" s="496">
        <v>8.09E9</v>
      </c>
      <c r="AD2720" s="497"/>
      <c r="AE2720" s="494"/>
      <c r="AF2720" s="494"/>
      <c r="AG2720" s="494"/>
      <c r="AH2720" s="494"/>
      <c r="AI2720" s="494"/>
      <c r="AJ2720" s="488" t="s">
        <v>1527</v>
      </c>
      <c r="AK2720" s="494"/>
      <c r="AL2720" s="494"/>
      <c r="AM2720" s="488" t="s">
        <v>17285</v>
      </c>
      <c r="AO2720" s="494"/>
      <c r="AP2720" s="494"/>
      <c r="AQ2720" s="494"/>
      <c r="AR2720" s="494"/>
      <c r="AS2720" s="494"/>
      <c r="AT2720" s="488" t="s">
        <v>1529</v>
      </c>
      <c r="AU2720" s="492">
        <v>1500.0</v>
      </c>
      <c r="AV2720" s="492">
        <v>4.0</v>
      </c>
      <c r="AW2720" s="492">
        <v>2030.0</v>
      </c>
      <c r="AX2720" s="488" t="s">
        <v>1587</v>
      </c>
      <c r="AY2720" s="488" t="s">
        <v>2720</v>
      </c>
      <c r="AZ2720" s="488" t="s">
        <v>1531</v>
      </c>
    </row>
    <row r="2721" hidden="1">
      <c r="A2721" s="488" t="s">
        <v>17286</v>
      </c>
      <c r="B2721" s="488" t="s">
        <v>17266</v>
      </c>
      <c r="C2721" s="488" t="s">
        <v>1513</v>
      </c>
      <c r="D2721" s="488" t="s">
        <v>1514</v>
      </c>
      <c r="E2721" s="491">
        <v>45819.333333333336</v>
      </c>
      <c r="F2721" s="492">
        <v>2980.0</v>
      </c>
      <c r="G2721" s="488" t="s">
        <v>1515</v>
      </c>
      <c r="H2721" s="492">
        <v>2980.0</v>
      </c>
      <c r="I2721" s="488" t="s">
        <v>1515</v>
      </c>
      <c r="J2721" s="488" t="s">
        <v>1516</v>
      </c>
      <c r="K2721" s="488" t="s">
        <v>1517</v>
      </c>
      <c r="L2721" s="488" t="s">
        <v>17267</v>
      </c>
      <c r="M2721" s="488" t="s">
        <v>17287</v>
      </c>
      <c r="N2721" s="488" t="s">
        <v>1520</v>
      </c>
      <c r="O2721" s="488" t="s">
        <v>1521</v>
      </c>
      <c r="P2721" s="488" t="s">
        <v>1554</v>
      </c>
      <c r="Q2721" s="488" t="s">
        <v>1523</v>
      </c>
      <c r="R2721" s="495" t="s">
        <v>1524</v>
      </c>
      <c r="S2721" s="494"/>
      <c r="T2721" s="494"/>
      <c r="U2721" s="488" t="s">
        <v>17288</v>
      </c>
      <c r="AB2721" s="488" t="s">
        <v>17270</v>
      </c>
      <c r="AC2721" s="496">
        <v>9.06E9</v>
      </c>
      <c r="AD2721" s="497"/>
      <c r="AE2721" s="494"/>
      <c r="AF2721" s="494"/>
      <c r="AG2721" s="494"/>
      <c r="AH2721" s="494"/>
      <c r="AI2721" s="494"/>
      <c r="AJ2721" s="488" t="s">
        <v>1527</v>
      </c>
      <c r="AK2721" s="494"/>
      <c r="AL2721" s="494"/>
      <c r="AM2721" s="488" t="s">
        <v>17271</v>
      </c>
      <c r="AO2721" s="494"/>
      <c r="AP2721" s="494"/>
      <c r="AQ2721" s="494"/>
      <c r="AR2721" s="494"/>
      <c r="AS2721" s="494"/>
      <c r="AT2721" s="488" t="s">
        <v>1529</v>
      </c>
      <c r="AU2721" s="492">
        <v>5912.0</v>
      </c>
      <c r="AV2721" s="492">
        <v>11.0</v>
      </c>
      <c r="AW2721" s="492">
        <v>2028.0</v>
      </c>
      <c r="AX2721" s="488" t="s">
        <v>1587</v>
      </c>
      <c r="AY2721" s="488" t="s">
        <v>1608</v>
      </c>
      <c r="AZ2721" s="488" t="s">
        <v>1531</v>
      </c>
    </row>
    <row r="2722" hidden="1">
      <c r="A2722" s="488" t="s">
        <v>17289</v>
      </c>
      <c r="B2722" s="488" t="s">
        <v>17273</v>
      </c>
      <c r="C2722" s="488" t="s">
        <v>1513</v>
      </c>
      <c r="D2722" s="488" t="s">
        <v>1514</v>
      </c>
      <c r="E2722" s="491">
        <v>45819.32847222222</v>
      </c>
      <c r="F2722" s="492">
        <v>2980.0</v>
      </c>
      <c r="G2722" s="488" t="s">
        <v>1515</v>
      </c>
      <c r="H2722" s="492">
        <v>2980.0</v>
      </c>
      <c r="I2722" s="488" t="s">
        <v>1515</v>
      </c>
      <c r="J2722" s="488" t="s">
        <v>1516</v>
      </c>
      <c r="K2722" s="488" t="s">
        <v>1517</v>
      </c>
      <c r="L2722" s="488" t="s">
        <v>17274</v>
      </c>
      <c r="M2722" s="488" t="s">
        <v>17290</v>
      </c>
      <c r="N2722" s="488" t="s">
        <v>1520</v>
      </c>
      <c r="O2722" s="488" t="s">
        <v>1521</v>
      </c>
      <c r="P2722" s="488" t="s">
        <v>1554</v>
      </c>
      <c r="Q2722" s="488" t="s">
        <v>1523</v>
      </c>
      <c r="R2722" s="495" t="s">
        <v>1524</v>
      </c>
      <c r="S2722" s="494"/>
      <c r="T2722" s="494"/>
      <c r="U2722" s="488" t="s">
        <v>17291</v>
      </c>
      <c r="AB2722" s="488" t="s">
        <v>17277</v>
      </c>
      <c r="AC2722" s="496">
        <v>8.09E9</v>
      </c>
      <c r="AD2722" s="497"/>
      <c r="AE2722" s="494"/>
      <c r="AF2722" s="494"/>
      <c r="AG2722" s="494"/>
      <c r="AH2722" s="494"/>
      <c r="AI2722" s="494"/>
      <c r="AJ2722" s="488" t="s">
        <v>1527</v>
      </c>
      <c r="AK2722" s="494"/>
      <c r="AL2722" s="494"/>
      <c r="AM2722" s="488" t="s">
        <v>17278</v>
      </c>
      <c r="AP2722" s="494"/>
      <c r="AQ2722" s="494"/>
      <c r="AR2722" s="494"/>
      <c r="AS2722" s="494"/>
      <c r="AT2722" s="488" t="s">
        <v>1529</v>
      </c>
      <c r="AU2722" s="492">
        <v>3231.0</v>
      </c>
      <c r="AV2722" s="492">
        <v>6.0</v>
      </c>
      <c r="AW2722" s="492">
        <v>2029.0</v>
      </c>
      <c r="AX2722" s="488" t="s">
        <v>1634</v>
      </c>
      <c r="AY2722" s="488" t="s">
        <v>1805</v>
      </c>
      <c r="AZ2722" s="488" t="s">
        <v>1531</v>
      </c>
    </row>
    <row r="2723" hidden="1">
      <c r="A2723" s="488" t="s">
        <v>17292</v>
      </c>
      <c r="B2723" s="488" t="s">
        <v>17293</v>
      </c>
      <c r="C2723" s="488" t="s">
        <v>1513</v>
      </c>
      <c r="D2723" s="488" t="s">
        <v>1514</v>
      </c>
      <c r="E2723" s="491">
        <v>45819.32083333333</v>
      </c>
      <c r="F2723" s="492">
        <v>2980.0</v>
      </c>
      <c r="G2723" s="488" t="s">
        <v>1515</v>
      </c>
      <c r="H2723" s="492">
        <v>2980.0</v>
      </c>
      <c r="I2723" s="488" t="s">
        <v>1515</v>
      </c>
      <c r="J2723" s="488" t="s">
        <v>1516</v>
      </c>
      <c r="K2723" s="488" t="s">
        <v>1517</v>
      </c>
      <c r="L2723" s="488" t="s">
        <v>17294</v>
      </c>
      <c r="M2723" s="488" t="s">
        <v>17295</v>
      </c>
      <c r="N2723" s="488" t="s">
        <v>1520</v>
      </c>
      <c r="O2723" s="488" t="s">
        <v>1521</v>
      </c>
      <c r="P2723" s="488" t="s">
        <v>1724</v>
      </c>
      <c r="Q2723" s="488" t="s">
        <v>1523</v>
      </c>
      <c r="R2723" s="495" t="s">
        <v>1524</v>
      </c>
      <c r="S2723" s="494"/>
      <c r="T2723" s="494"/>
      <c r="U2723" s="488" t="s">
        <v>17296</v>
      </c>
      <c r="AB2723" s="488" t="s">
        <v>17297</v>
      </c>
      <c r="AC2723" s="496">
        <v>8.02E9</v>
      </c>
      <c r="AD2723" s="497"/>
      <c r="AE2723" s="494"/>
      <c r="AF2723" s="494"/>
      <c r="AG2723" s="494"/>
      <c r="AH2723" s="494"/>
      <c r="AI2723" s="494"/>
      <c r="AJ2723" s="488" t="s">
        <v>1527</v>
      </c>
      <c r="AK2723" s="494"/>
      <c r="AL2723" s="494"/>
      <c r="AM2723" s="488" t="s">
        <v>17298</v>
      </c>
      <c r="AO2723" s="494"/>
      <c r="AP2723" s="494"/>
      <c r="AQ2723" s="494"/>
      <c r="AR2723" s="494"/>
      <c r="AS2723" s="494"/>
      <c r="AT2723" s="488" t="s">
        <v>1529</v>
      </c>
      <c r="AU2723" s="492">
        <v>1003.0</v>
      </c>
      <c r="AV2723" s="492">
        <v>9.0</v>
      </c>
      <c r="AW2723" s="492">
        <v>2027.0</v>
      </c>
      <c r="AX2723" s="488" t="s">
        <v>1728</v>
      </c>
      <c r="AY2723" s="488" t="s">
        <v>1729</v>
      </c>
      <c r="AZ2723" s="488" t="s">
        <v>1531</v>
      </c>
    </row>
    <row r="2724" hidden="1">
      <c r="A2724" s="488" t="s">
        <v>17299</v>
      </c>
      <c r="B2724" s="488" t="s">
        <v>17300</v>
      </c>
      <c r="C2724" s="488" t="s">
        <v>1513</v>
      </c>
      <c r="D2724" s="488" t="s">
        <v>1514</v>
      </c>
      <c r="E2724" s="491">
        <v>45819.31875</v>
      </c>
      <c r="F2724" s="492">
        <v>9800.0</v>
      </c>
      <c r="G2724" s="488" t="s">
        <v>1515</v>
      </c>
      <c r="H2724" s="492">
        <v>9800.0</v>
      </c>
      <c r="I2724" s="488" t="s">
        <v>1515</v>
      </c>
      <c r="J2724" s="488" t="s">
        <v>1516</v>
      </c>
      <c r="K2724" s="488" t="s">
        <v>1517</v>
      </c>
      <c r="L2724" s="488" t="s">
        <v>17301</v>
      </c>
      <c r="M2724" s="488" t="s">
        <v>17302</v>
      </c>
      <c r="N2724" s="488" t="s">
        <v>1520</v>
      </c>
      <c r="O2724" s="488" t="s">
        <v>1521</v>
      </c>
      <c r="P2724" s="488" t="s">
        <v>1554</v>
      </c>
      <c r="Q2724" s="488" t="s">
        <v>1523</v>
      </c>
      <c r="R2724" s="495" t="s">
        <v>1524</v>
      </c>
      <c r="S2724" s="494"/>
      <c r="T2724" s="494"/>
      <c r="U2724" s="488" t="s">
        <v>17303</v>
      </c>
      <c r="AB2724" s="488" t="s">
        <v>17304</v>
      </c>
      <c r="AC2724" s="496">
        <v>9.05E9</v>
      </c>
      <c r="AD2724" s="497"/>
      <c r="AE2724" s="497"/>
      <c r="AF2724" s="497"/>
      <c r="AG2724" s="497"/>
      <c r="AH2724" s="497"/>
      <c r="AI2724" s="494"/>
      <c r="AJ2724" s="488" t="s">
        <v>1527</v>
      </c>
      <c r="AK2724" s="498"/>
      <c r="AL2724" s="499"/>
      <c r="AM2724" s="488" t="s">
        <v>17305</v>
      </c>
      <c r="AO2724" s="494"/>
      <c r="AP2724" s="494"/>
      <c r="AQ2724" s="494"/>
      <c r="AR2724" s="494"/>
      <c r="AS2724" s="494"/>
      <c r="AT2724" s="488" t="s">
        <v>1558</v>
      </c>
      <c r="AU2724" s="492">
        <v>4623.0</v>
      </c>
      <c r="AV2724" s="492">
        <v>10.0</v>
      </c>
      <c r="AW2724" s="492">
        <v>2028.0</v>
      </c>
      <c r="AX2724" s="488" t="s">
        <v>1559</v>
      </c>
      <c r="AY2724" s="488" t="s">
        <v>1852</v>
      </c>
      <c r="AZ2724" s="488" t="s">
        <v>1531</v>
      </c>
    </row>
    <row r="2725" hidden="1">
      <c r="A2725" s="488" t="s">
        <v>17306</v>
      </c>
      <c r="B2725" s="488" t="s">
        <v>17300</v>
      </c>
      <c r="C2725" s="488" t="s">
        <v>1513</v>
      </c>
      <c r="D2725" s="488" t="s">
        <v>1514</v>
      </c>
      <c r="E2725" s="491">
        <v>45819.31458333333</v>
      </c>
      <c r="F2725" s="492">
        <v>2980.0</v>
      </c>
      <c r="G2725" s="488" t="s">
        <v>1515</v>
      </c>
      <c r="H2725" s="492">
        <v>2980.0</v>
      </c>
      <c r="I2725" s="488" t="s">
        <v>1515</v>
      </c>
      <c r="J2725" s="488" t="s">
        <v>1516</v>
      </c>
      <c r="K2725" s="488" t="s">
        <v>1517</v>
      </c>
      <c r="L2725" s="488" t="s">
        <v>17301</v>
      </c>
      <c r="M2725" s="488" t="s">
        <v>17307</v>
      </c>
      <c r="N2725" s="488" t="s">
        <v>1520</v>
      </c>
      <c r="O2725" s="488" t="s">
        <v>1521</v>
      </c>
      <c r="P2725" s="488" t="s">
        <v>1554</v>
      </c>
      <c r="Q2725" s="488" t="s">
        <v>1523</v>
      </c>
      <c r="R2725" s="495" t="s">
        <v>1524</v>
      </c>
      <c r="S2725" s="494"/>
      <c r="T2725" s="494"/>
      <c r="U2725" s="488" t="s">
        <v>17308</v>
      </c>
      <c r="AB2725" s="488" t="s">
        <v>17304</v>
      </c>
      <c r="AC2725" s="496">
        <v>9.05E9</v>
      </c>
      <c r="AD2725" s="497"/>
      <c r="AE2725" s="497"/>
      <c r="AF2725" s="497"/>
      <c r="AG2725" s="497"/>
      <c r="AH2725" s="494"/>
      <c r="AI2725" s="494"/>
      <c r="AJ2725" s="488" t="s">
        <v>1527</v>
      </c>
      <c r="AK2725" s="498"/>
      <c r="AL2725" s="499"/>
      <c r="AM2725" s="488" t="s">
        <v>17305</v>
      </c>
      <c r="AO2725" s="494"/>
      <c r="AP2725" s="494"/>
      <c r="AQ2725" s="494"/>
      <c r="AR2725" s="494"/>
      <c r="AS2725" s="494"/>
      <c r="AT2725" s="488" t="s">
        <v>1558</v>
      </c>
      <c r="AU2725" s="492">
        <v>4623.0</v>
      </c>
      <c r="AV2725" s="492">
        <v>10.0</v>
      </c>
      <c r="AW2725" s="492">
        <v>2028.0</v>
      </c>
      <c r="AX2725" s="488" t="s">
        <v>1559</v>
      </c>
      <c r="AY2725" s="488" t="s">
        <v>1852</v>
      </c>
      <c r="AZ2725" s="488" t="s">
        <v>1531</v>
      </c>
    </row>
    <row r="2726" hidden="1">
      <c r="A2726" s="488" t="s">
        <v>17309</v>
      </c>
      <c r="B2726" s="488" t="s">
        <v>17310</v>
      </c>
      <c r="C2726" s="488" t="s">
        <v>1513</v>
      </c>
      <c r="D2726" s="488" t="s">
        <v>1514</v>
      </c>
      <c r="E2726" s="491">
        <v>45819.31041666667</v>
      </c>
      <c r="F2726" s="492">
        <v>2980.0</v>
      </c>
      <c r="G2726" s="488" t="s">
        <v>1515</v>
      </c>
      <c r="H2726" s="492">
        <v>2980.0</v>
      </c>
      <c r="I2726" s="488" t="s">
        <v>1515</v>
      </c>
      <c r="J2726" s="488" t="s">
        <v>1516</v>
      </c>
      <c r="K2726" s="488" t="s">
        <v>1517</v>
      </c>
      <c r="L2726" s="488" t="s">
        <v>17311</v>
      </c>
      <c r="M2726" s="488" t="s">
        <v>17312</v>
      </c>
      <c r="N2726" s="488" t="s">
        <v>1520</v>
      </c>
      <c r="O2726" s="488" t="s">
        <v>1521</v>
      </c>
      <c r="P2726" s="488" t="s">
        <v>1554</v>
      </c>
      <c r="Q2726" s="488" t="s">
        <v>1523</v>
      </c>
      <c r="R2726" s="495" t="s">
        <v>1524</v>
      </c>
      <c r="S2726" s="494"/>
      <c r="T2726" s="494"/>
      <c r="U2726" s="488" t="s">
        <v>17313</v>
      </c>
      <c r="AB2726" s="488" t="s">
        <v>17314</v>
      </c>
      <c r="AC2726" s="496">
        <v>9.08E9</v>
      </c>
      <c r="AD2726" s="497"/>
      <c r="AE2726" s="497"/>
      <c r="AF2726" s="497"/>
      <c r="AG2726" s="497"/>
      <c r="AH2726" s="494"/>
      <c r="AI2726" s="494"/>
      <c r="AJ2726" s="488" t="s">
        <v>1527</v>
      </c>
      <c r="AK2726" s="494"/>
      <c r="AL2726" s="499"/>
      <c r="AM2726" s="488" t="s">
        <v>17315</v>
      </c>
      <c r="AO2726" s="494"/>
      <c r="AP2726" s="494"/>
      <c r="AQ2726" s="494"/>
      <c r="AR2726" s="494"/>
      <c r="AS2726" s="494"/>
      <c r="AT2726" s="488" t="s">
        <v>1529</v>
      </c>
      <c r="AU2726" s="492">
        <v>189.0</v>
      </c>
      <c r="AV2726" s="492">
        <v>7.0</v>
      </c>
      <c r="AW2726" s="492">
        <v>2029.0</v>
      </c>
      <c r="AX2726" s="488" t="s">
        <v>1539</v>
      </c>
      <c r="AY2726" s="488" t="s">
        <v>1831</v>
      </c>
      <c r="AZ2726" s="488" t="s">
        <v>1531</v>
      </c>
    </row>
    <row r="2727" hidden="1">
      <c r="A2727" s="488" t="s">
        <v>13343</v>
      </c>
      <c r="B2727" s="488" t="s">
        <v>13337</v>
      </c>
      <c r="C2727" s="488" t="s">
        <v>1513</v>
      </c>
      <c r="D2727" s="488" t="s">
        <v>1514</v>
      </c>
      <c r="E2727" s="491">
        <v>45819.31041666667</v>
      </c>
      <c r="F2727" s="492">
        <v>9800.0</v>
      </c>
      <c r="G2727" s="488" t="s">
        <v>1515</v>
      </c>
      <c r="H2727" s="492">
        <v>9800.0</v>
      </c>
      <c r="I2727" s="488" t="s">
        <v>1515</v>
      </c>
      <c r="J2727" s="488" t="s">
        <v>1516</v>
      </c>
      <c r="K2727" s="488" t="s">
        <v>1517</v>
      </c>
      <c r="L2727" s="488" t="s">
        <v>13338</v>
      </c>
      <c r="M2727" s="488" t="s">
        <v>13344</v>
      </c>
      <c r="N2727" s="488" t="s">
        <v>1520</v>
      </c>
      <c r="O2727" s="488" t="s">
        <v>1521</v>
      </c>
      <c r="P2727" s="488" t="s">
        <v>1545</v>
      </c>
      <c r="Q2727" s="488" t="s">
        <v>1523</v>
      </c>
      <c r="R2727" s="495" t="s">
        <v>1524</v>
      </c>
      <c r="S2727" s="494"/>
      <c r="T2727" s="494"/>
      <c r="U2727" s="488" t="s">
        <v>13345</v>
      </c>
      <c r="AB2727" s="488" t="s">
        <v>13341</v>
      </c>
      <c r="AC2727" s="496">
        <v>9.05E9</v>
      </c>
      <c r="AD2727" s="497"/>
      <c r="AE2727" s="497"/>
      <c r="AF2727" s="497"/>
      <c r="AG2727" s="497"/>
      <c r="AH2727" s="494"/>
      <c r="AI2727" s="494"/>
      <c r="AJ2727" s="488" t="s">
        <v>1527</v>
      </c>
      <c r="AK2727" s="498"/>
      <c r="AL2727" s="499"/>
      <c r="AM2727" s="488" t="s">
        <v>13342</v>
      </c>
      <c r="AO2727" s="494"/>
      <c r="AP2727" s="494"/>
      <c r="AQ2727" s="494"/>
      <c r="AR2727" s="494"/>
      <c r="AS2727" s="494"/>
      <c r="AT2727" s="488" t="s">
        <v>1529</v>
      </c>
      <c r="AU2727" s="492">
        <v>3816.0</v>
      </c>
      <c r="AV2727" s="492">
        <v>5.0</v>
      </c>
      <c r="AW2727" s="492">
        <v>2028.0</v>
      </c>
      <c r="AX2727" s="488" t="s">
        <v>1549</v>
      </c>
      <c r="AY2727" s="497"/>
      <c r="AZ2727" s="488" t="s">
        <v>1531</v>
      </c>
    </row>
    <row r="2728" hidden="1">
      <c r="A2728" s="488" t="s">
        <v>17316</v>
      </c>
      <c r="B2728" s="488" t="s">
        <v>17317</v>
      </c>
      <c r="C2728" s="488" t="s">
        <v>1513</v>
      </c>
      <c r="D2728" s="488" t="s">
        <v>1514</v>
      </c>
      <c r="E2728" s="491">
        <v>45819.30694444444</v>
      </c>
      <c r="F2728" s="492">
        <v>9800.0</v>
      </c>
      <c r="G2728" s="488" t="s">
        <v>1515</v>
      </c>
      <c r="H2728" s="492">
        <v>9800.0</v>
      </c>
      <c r="I2728" s="488" t="s">
        <v>1515</v>
      </c>
      <c r="J2728" s="488" t="s">
        <v>1516</v>
      </c>
      <c r="K2728" s="488" t="s">
        <v>1517</v>
      </c>
      <c r="L2728" s="488" t="s">
        <v>17318</v>
      </c>
      <c r="M2728" s="488" t="s">
        <v>17319</v>
      </c>
      <c r="N2728" s="488" t="s">
        <v>1520</v>
      </c>
      <c r="O2728" s="488" t="s">
        <v>1521</v>
      </c>
      <c r="P2728" s="488" t="s">
        <v>1554</v>
      </c>
      <c r="Q2728" s="488" t="s">
        <v>1523</v>
      </c>
      <c r="R2728" s="495" t="s">
        <v>1524</v>
      </c>
      <c r="S2728" s="494"/>
      <c r="T2728" s="494"/>
      <c r="U2728" s="488" t="s">
        <v>17320</v>
      </c>
      <c r="AB2728" s="488" t="s">
        <v>17321</v>
      </c>
      <c r="AC2728" s="496">
        <v>9.02E9</v>
      </c>
      <c r="AD2728" s="497"/>
      <c r="AE2728" s="497"/>
      <c r="AF2728" s="497"/>
      <c r="AG2728" s="497"/>
      <c r="AH2728" s="497"/>
      <c r="AI2728" s="494"/>
      <c r="AJ2728" s="488" t="s">
        <v>1527</v>
      </c>
      <c r="AK2728" s="498"/>
      <c r="AL2728" s="499"/>
      <c r="AM2728" s="488" t="s">
        <v>17322</v>
      </c>
      <c r="AO2728" s="494"/>
      <c r="AP2728" s="494"/>
      <c r="AQ2728" s="494"/>
      <c r="AR2728" s="494"/>
      <c r="AS2728" s="494"/>
      <c r="AT2728" s="488" t="s">
        <v>1529</v>
      </c>
      <c r="AU2728" s="492">
        <v>9641.0</v>
      </c>
      <c r="AV2728" s="492">
        <v>3.0</v>
      </c>
      <c r="AW2728" s="492">
        <v>2026.0</v>
      </c>
      <c r="AX2728" s="488" t="s">
        <v>1587</v>
      </c>
      <c r="AY2728" s="488" t="s">
        <v>1597</v>
      </c>
      <c r="AZ2728" s="488" t="s">
        <v>1531</v>
      </c>
    </row>
    <row r="2729" hidden="1">
      <c r="A2729" s="488" t="s">
        <v>13336</v>
      </c>
      <c r="B2729" s="488" t="s">
        <v>13337</v>
      </c>
      <c r="C2729" s="488" t="s">
        <v>1513</v>
      </c>
      <c r="D2729" s="488" t="s">
        <v>1514</v>
      </c>
      <c r="E2729" s="491">
        <v>45819.30694444444</v>
      </c>
      <c r="F2729" s="492">
        <v>2980.0</v>
      </c>
      <c r="G2729" s="488" t="s">
        <v>1515</v>
      </c>
      <c r="H2729" s="492">
        <v>2980.0</v>
      </c>
      <c r="I2729" s="488" t="s">
        <v>1515</v>
      </c>
      <c r="J2729" s="488" t="s">
        <v>1516</v>
      </c>
      <c r="K2729" s="488" t="s">
        <v>1517</v>
      </c>
      <c r="L2729" s="488" t="s">
        <v>13338</v>
      </c>
      <c r="M2729" s="488" t="s">
        <v>13339</v>
      </c>
      <c r="N2729" s="488" t="s">
        <v>1520</v>
      </c>
      <c r="O2729" s="488" t="s">
        <v>1521</v>
      </c>
      <c r="P2729" s="488" t="s">
        <v>1545</v>
      </c>
      <c r="Q2729" s="488" t="s">
        <v>1523</v>
      </c>
      <c r="R2729" s="495" t="s">
        <v>1524</v>
      </c>
      <c r="S2729" s="494"/>
      <c r="T2729" s="494"/>
      <c r="U2729" s="488" t="s">
        <v>13340</v>
      </c>
      <c r="AB2729" s="488" t="s">
        <v>13341</v>
      </c>
      <c r="AC2729" s="496">
        <v>9.05E9</v>
      </c>
      <c r="AD2729" s="497"/>
      <c r="AE2729" s="497"/>
      <c r="AF2729" s="497"/>
      <c r="AG2729" s="497"/>
      <c r="AH2729" s="497"/>
      <c r="AI2729" s="494"/>
      <c r="AJ2729" s="488" t="s">
        <v>1527</v>
      </c>
      <c r="AK2729" s="498"/>
      <c r="AL2729" s="499"/>
      <c r="AM2729" s="488" t="s">
        <v>13342</v>
      </c>
      <c r="AO2729" s="494"/>
      <c r="AP2729" s="494"/>
      <c r="AQ2729" s="494"/>
      <c r="AR2729" s="494"/>
      <c r="AS2729" s="494"/>
      <c r="AT2729" s="488" t="s">
        <v>1529</v>
      </c>
      <c r="AU2729" s="492">
        <v>3816.0</v>
      </c>
      <c r="AV2729" s="492">
        <v>5.0</v>
      </c>
      <c r="AW2729" s="492">
        <v>2028.0</v>
      </c>
      <c r="AX2729" s="488" t="s">
        <v>1549</v>
      </c>
      <c r="AY2729" s="497"/>
      <c r="AZ2729" s="488" t="s">
        <v>1531</v>
      </c>
    </row>
    <row r="2730" hidden="1">
      <c r="A2730" s="488" t="s">
        <v>17323</v>
      </c>
      <c r="B2730" s="488" t="s">
        <v>17324</v>
      </c>
      <c r="C2730" s="488" t="s">
        <v>1513</v>
      </c>
      <c r="D2730" s="488" t="s">
        <v>1514</v>
      </c>
      <c r="E2730" s="491">
        <v>45819.30694444444</v>
      </c>
      <c r="F2730" s="492">
        <v>21300.0</v>
      </c>
      <c r="G2730" s="488" t="s">
        <v>1515</v>
      </c>
      <c r="H2730" s="492">
        <v>21300.0</v>
      </c>
      <c r="I2730" s="488" t="s">
        <v>1515</v>
      </c>
      <c r="J2730" s="488" t="s">
        <v>1516</v>
      </c>
      <c r="K2730" s="488" t="s">
        <v>1517</v>
      </c>
      <c r="L2730" s="488" t="s">
        <v>17325</v>
      </c>
      <c r="M2730" s="488" t="s">
        <v>17325</v>
      </c>
      <c r="N2730" s="488" t="s">
        <v>1520</v>
      </c>
      <c r="O2730" s="488" t="s">
        <v>1521</v>
      </c>
      <c r="P2730" s="488" t="s">
        <v>1554</v>
      </c>
      <c r="Q2730" s="488" t="s">
        <v>1523</v>
      </c>
      <c r="R2730" s="495" t="s">
        <v>1524</v>
      </c>
      <c r="S2730" s="494"/>
      <c r="T2730" s="494"/>
      <c r="U2730" s="488" t="s">
        <v>17326</v>
      </c>
      <c r="AB2730" s="488" t="s">
        <v>17327</v>
      </c>
      <c r="AC2730" s="496">
        <v>8.04E9</v>
      </c>
      <c r="AD2730" s="488" t="s">
        <v>17328</v>
      </c>
      <c r="AE2730" s="492">
        <v>468600.0</v>
      </c>
      <c r="AF2730" s="488" t="s">
        <v>1515</v>
      </c>
      <c r="AG2730" s="488" t="s">
        <v>2096</v>
      </c>
      <c r="AH2730" s="492">
        <v>22.0</v>
      </c>
      <c r="AI2730" s="494"/>
      <c r="AJ2730" s="488" t="s">
        <v>1527</v>
      </c>
      <c r="AK2730" s="495" t="s">
        <v>1524</v>
      </c>
      <c r="AL2730" s="495" t="s">
        <v>1524</v>
      </c>
      <c r="AM2730" s="488" t="s">
        <v>17329</v>
      </c>
      <c r="AO2730" s="494"/>
      <c r="AP2730" s="494"/>
      <c r="AQ2730" s="494"/>
      <c r="AR2730" s="494"/>
      <c r="AS2730" s="494"/>
      <c r="AT2730" s="488" t="s">
        <v>1529</v>
      </c>
      <c r="AU2730" s="492">
        <v>8914.0</v>
      </c>
      <c r="AV2730" s="492">
        <v>10.0</v>
      </c>
      <c r="AW2730" s="492">
        <v>2029.0</v>
      </c>
      <c r="AX2730" s="488" t="s">
        <v>1587</v>
      </c>
      <c r="AY2730" s="488" t="s">
        <v>1805</v>
      </c>
      <c r="AZ2730" s="488" t="s">
        <v>1531</v>
      </c>
    </row>
    <row r="2731" hidden="1">
      <c r="A2731" s="488" t="s">
        <v>17330</v>
      </c>
      <c r="B2731" s="488" t="s">
        <v>17317</v>
      </c>
      <c r="C2731" s="488" t="s">
        <v>1513</v>
      </c>
      <c r="D2731" s="488" t="s">
        <v>1514</v>
      </c>
      <c r="E2731" s="491">
        <v>45819.30069444444</v>
      </c>
      <c r="F2731" s="492">
        <v>2980.0</v>
      </c>
      <c r="G2731" s="488" t="s">
        <v>1515</v>
      </c>
      <c r="H2731" s="492">
        <v>2980.0</v>
      </c>
      <c r="I2731" s="488" t="s">
        <v>1515</v>
      </c>
      <c r="J2731" s="488" t="s">
        <v>1516</v>
      </c>
      <c r="K2731" s="488" t="s">
        <v>1517</v>
      </c>
      <c r="L2731" s="488" t="s">
        <v>17318</v>
      </c>
      <c r="M2731" s="488" t="s">
        <v>17331</v>
      </c>
      <c r="N2731" s="488" t="s">
        <v>1520</v>
      </c>
      <c r="O2731" s="488" t="s">
        <v>1521</v>
      </c>
      <c r="P2731" s="488" t="s">
        <v>1554</v>
      </c>
      <c r="Q2731" s="488" t="s">
        <v>1523</v>
      </c>
      <c r="R2731" s="495" t="s">
        <v>1524</v>
      </c>
      <c r="S2731" s="494"/>
      <c r="T2731" s="494"/>
      <c r="U2731" s="488" t="s">
        <v>17332</v>
      </c>
      <c r="AB2731" s="488" t="s">
        <v>17321</v>
      </c>
      <c r="AC2731" s="496">
        <v>9.02E9</v>
      </c>
      <c r="AD2731" s="497"/>
      <c r="AE2731" s="497"/>
      <c r="AF2731" s="497"/>
      <c r="AG2731" s="497"/>
      <c r="AH2731" s="497"/>
      <c r="AI2731" s="494"/>
      <c r="AJ2731" s="488" t="s">
        <v>1527</v>
      </c>
      <c r="AK2731" s="498"/>
      <c r="AL2731" s="499"/>
      <c r="AM2731" s="488" t="s">
        <v>17322</v>
      </c>
      <c r="AO2731" s="494"/>
      <c r="AP2731" s="494"/>
      <c r="AQ2731" s="494"/>
      <c r="AR2731" s="494"/>
      <c r="AS2731" s="494"/>
      <c r="AT2731" s="488" t="s">
        <v>1529</v>
      </c>
      <c r="AU2731" s="492">
        <v>9641.0</v>
      </c>
      <c r="AV2731" s="492">
        <v>3.0</v>
      </c>
      <c r="AW2731" s="492">
        <v>2026.0</v>
      </c>
      <c r="AX2731" s="488" t="s">
        <v>1587</v>
      </c>
      <c r="AY2731" s="488" t="s">
        <v>1597</v>
      </c>
      <c r="AZ2731" s="488" t="s">
        <v>1531</v>
      </c>
    </row>
    <row r="2732" hidden="1">
      <c r="A2732" s="488" t="s">
        <v>17333</v>
      </c>
      <c r="B2732" s="488" t="s">
        <v>17334</v>
      </c>
      <c r="C2732" s="488" t="s">
        <v>1513</v>
      </c>
      <c r="D2732" s="488" t="s">
        <v>1514</v>
      </c>
      <c r="E2732" s="491">
        <v>45819.30069444444</v>
      </c>
      <c r="F2732" s="492">
        <v>9800.0</v>
      </c>
      <c r="G2732" s="488" t="s">
        <v>1515</v>
      </c>
      <c r="H2732" s="492">
        <v>9800.0</v>
      </c>
      <c r="I2732" s="488" t="s">
        <v>1515</v>
      </c>
      <c r="J2732" s="488" t="s">
        <v>1516</v>
      </c>
      <c r="K2732" s="488" t="s">
        <v>1517</v>
      </c>
      <c r="L2732" s="488" t="s">
        <v>17335</v>
      </c>
      <c r="M2732" s="488" t="s">
        <v>17336</v>
      </c>
      <c r="N2732" s="488" t="s">
        <v>1520</v>
      </c>
      <c r="O2732" s="488" t="s">
        <v>1521</v>
      </c>
      <c r="P2732" s="488" t="s">
        <v>1554</v>
      </c>
      <c r="Q2732" s="488" t="s">
        <v>1523</v>
      </c>
      <c r="R2732" s="495" t="s">
        <v>1524</v>
      </c>
      <c r="S2732" s="494"/>
      <c r="T2732" s="494"/>
      <c r="U2732" s="488" t="s">
        <v>17337</v>
      </c>
      <c r="AB2732" s="488" t="s">
        <v>17338</v>
      </c>
      <c r="AC2732" s="496">
        <v>9.02E9</v>
      </c>
      <c r="AD2732" s="497"/>
      <c r="AE2732" s="497"/>
      <c r="AF2732" s="497"/>
      <c r="AG2732" s="497"/>
      <c r="AH2732" s="497"/>
      <c r="AI2732" s="494"/>
      <c r="AJ2732" s="488" t="s">
        <v>1527</v>
      </c>
      <c r="AK2732" s="498"/>
      <c r="AL2732" s="499"/>
      <c r="AM2732" s="488" t="s">
        <v>17339</v>
      </c>
      <c r="AO2732" s="494"/>
      <c r="AP2732" s="494"/>
      <c r="AQ2732" s="494"/>
      <c r="AR2732" s="494"/>
      <c r="AS2732" s="494"/>
      <c r="AT2732" s="488" t="s">
        <v>1529</v>
      </c>
      <c r="AU2732" s="492">
        <v>8141.0</v>
      </c>
      <c r="AV2732" s="492">
        <v>1.0</v>
      </c>
      <c r="AW2732" s="492">
        <v>2030.0</v>
      </c>
      <c r="AX2732" s="488" t="s">
        <v>1587</v>
      </c>
      <c r="AY2732" s="488" t="s">
        <v>1588</v>
      </c>
      <c r="AZ2732" s="488" t="s">
        <v>1531</v>
      </c>
    </row>
    <row r="2733" hidden="1">
      <c r="A2733" s="488" t="s">
        <v>17340</v>
      </c>
      <c r="B2733" s="488" t="s">
        <v>17341</v>
      </c>
      <c r="C2733" s="488" t="s">
        <v>1513</v>
      </c>
      <c r="D2733" s="488" t="s">
        <v>1514</v>
      </c>
      <c r="E2733" s="491">
        <v>45819.30069444444</v>
      </c>
      <c r="F2733" s="492">
        <v>2980.0</v>
      </c>
      <c r="G2733" s="488" t="s">
        <v>1515</v>
      </c>
      <c r="H2733" s="492">
        <v>2980.0</v>
      </c>
      <c r="I2733" s="488" t="s">
        <v>1515</v>
      </c>
      <c r="J2733" s="488" t="s">
        <v>1516</v>
      </c>
      <c r="K2733" s="488" t="s">
        <v>1517</v>
      </c>
      <c r="L2733" s="488" t="s">
        <v>17342</v>
      </c>
      <c r="M2733" s="488" t="s">
        <v>17343</v>
      </c>
      <c r="N2733" s="488" t="s">
        <v>1520</v>
      </c>
      <c r="O2733" s="488" t="s">
        <v>1521</v>
      </c>
      <c r="P2733" s="488" t="s">
        <v>1554</v>
      </c>
      <c r="Q2733" s="488" t="s">
        <v>1523</v>
      </c>
      <c r="R2733" s="495" t="s">
        <v>1524</v>
      </c>
      <c r="S2733" s="494"/>
      <c r="T2733" s="494"/>
      <c r="U2733" s="488" t="s">
        <v>17344</v>
      </c>
      <c r="AB2733" s="488" t="s">
        <v>17345</v>
      </c>
      <c r="AC2733" s="496">
        <v>8.09E9</v>
      </c>
      <c r="AD2733" s="497"/>
      <c r="AE2733" s="497"/>
      <c r="AF2733" s="497"/>
      <c r="AG2733" s="497"/>
      <c r="AH2733" s="497"/>
      <c r="AI2733" s="494"/>
      <c r="AJ2733" s="488" t="s">
        <v>1527</v>
      </c>
      <c r="AK2733" s="498"/>
      <c r="AL2733" s="499"/>
      <c r="AM2733" s="488" t="s">
        <v>17346</v>
      </c>
      <c r="AO2733" s="497"/>
      <c r="AP2733" s="494"/>
      <c r="AQ2733" s="494"/>
      <c r="AR2733" s="494"/>
      <c r="AS2733" s="494"/>
      <c r="AT2733" s="488" t="s">
        <v>1529</v>
      </c>
      <c r="AU2733" s="492">
        <v>5000.0</v>
      </c>
      <c r="AV2733" s="492">
        <v>4.0</v>
      </c>
      <c r="AW2733" s="492">
        <v>2030.0</v>
      </c>
      <c r="AX2733" s="488" t="s">
        <v>1587</v>
      </c>
      <c r="AY2733" s="488" t="s">
        <v>1904</v>
      </c>
      <c r="AZ2733" s="488" t="s">
        <v>1531</v>
      </c>
    </row>
    <row r="2734" hidden="1">
      <c r="A2734" s="488" t="s">
        <v>17347</v>
      </c>
      <c r="B2734" s="488" t="s">
        <v>17348</v>
      </c>
      <c r="C2734" s="488" t="s">
        <v>1513</v>
      </c>
      <c r="D2734" s="488" t="s">
        <v>1514</v>
      </c>
      <c r="E2734" s="491">
        <v>45819.3</v>
      </c>
      <c r="F2734" s="492">
        <v>19580.0</v>
      </c>
      <c r="G2734" s="488" t="s">
        <v>1515</v>
      </c>
      <c r="H2734" s="492">
        <v>19580.0</v>
      </c>
      <c r="I2734" s="488" t="s">
        <v>1515</v>
      </c>
      <c r="J2734" s="488" t="s">
        <v>1516</v>
      </c>
      <c r="K2734" s="488" t="s">
        <v>1517</v>
      </c>
      <c r="L2734" s="488" t="s">
        <v>17349</v>
      </c>
      <c r="M2734" s="488" t="s">
        <v>17349</v>
      </c>
      <c r="N2734" s="488" t="s">
        <v>1520</v>
      </c>
      <c r="O2734" s="488" t="s">
        <v>1521</v>
      </c>
      <c r="P2734" s="488" t="s">
        <v>1522</v>
      </c>
      <c r="Q2734" s="488" t="s">
        <v>1523</v>
      </c>
      <c r="R2734" s="495" t="s">
        <v>1524</v>
      </c>
      <c r="S2734" s="494"/>
      <c r="T2734" s="494"/>
      <c r="U2734" s="488" t="s">
        <v>17350</v>
      </c>
      <c r="AB2734" s="488" t="s">
        <v>17351</v>
      </c>
      <c r="AC2734" s="496">
        <v>8.03E9</v>
      </c>
      <c r="AD2734" s="488" t="s">
        <v>17352</v>
      </c>
      <c r="AE2734" s="492">
        <v>626560.0</v>
      </c>
      <c r="AF2734" s="488" t="s">
        <v>1515</v>
      </c>
      <c r="AG2734" s="488" t="s">
        <v>2096</v>
      </c>
      <c r="AH2734" s="492">
        <v>32.0</v>
      </c>
      <c r="AI2734" s="494"/>
      <c r="AJ2734" s="488" t="s">
        <v>1527</v>
      </c>
      <c r="AK2734" s="495" t="s">
        <v>1524</v>
      </c>
      <c r="AL2734" s="495" t="s">
        <v>1524</v>
      </c>
      <c r="AM2734" s="488" t="s">
        <v>7012</v>
      </c>
      <c r="AO2734" s="494"/>
      <c r="AP2734" s="494"/>
      <c r="AQ2734" s="494"/>
      <c r="AR2734" s="494"/>
      <c r="AS2734" s="494"/>
      <c r="AT2734" s="488" t="s">
        <v>1558</v>
      </c>
      <c r="AU2734" s="492">
        <v>1192.0</v>
      </c>
      <c r="AV2734" s="492">
        <v>3.0</v>
      </c>
      <c r="AW2734" s="492">
        <v>2027.0</v>
      </c>
      <c r="AX2734" s="488" t="s">
        <v>1559</v>
      </c>
      <c r="AY2734" s="488" t="s">
        <v>1868</v>
      </c>
      <c r="AZ2734" s="488" t="s">
        <v>1531</v>
      </c>
    </row>
    <row r="2735" hidden="1">
      <c r="A2735" s="488" t="s">
        <v>17353</v>
      </c>
      <c r="B2735" s="488" t="s">
        <v>17354</v>
      </c>
      <c r="C2735" s="488" t="s">
        <v>1513</v>
      </c>
      <c r="D2735" s="488" t="s">
        <v>1514</v>
      </c>
      <c r="E2735" s="491">
        <v>45819.299305555556</v>
      </c>
      <c r="F2735" s="492">
        <v>2980.0</v>
      </c>
      <c r="G2735" s="488" t="s">
        <v>1515</v>
      </c>
      <c r="H2735" s="492">
        <v>2980.0</v>
      </c>
      <c r="I2735" s="488" t="s">
        <v>1515</v>
      </c>
      <c r="J2735" s="488" t="s">
        <v>1516</v>
      </c>
      <c r="K2735" s="488" t="s">
        <v>1517</v>
      </c>
      <c r="L2735" s="488" t="s">
        <v>17355</v>
      </c>
      <c r="M2735" s="488" t="s">
        <v>17356</v>
      </c>
      <c r="N2735" s="488" t="s">
        <v>1520</v>
      </c>
      <c r="O2735" s="488" t="s">
        <v>1521</v>
      </c>
      <c r="P2735" s="488" t="s">
        <v>1522</v>
      </c>
      <c r="Q2735" s="488" t="s">
        <v>1523</v>
      </c>
      <c r="R2735" s="495" t="s">
        <v>1524</v>
      </c>
      <c r="S2735" s="494"/>
      <c r="T2735" s="494"/>
      <c r="U2735" s="488" t="s">
        <v>17357</v>
      </c>
      <c r="AB2735" s="488" t="s">
        <v>17358</v>
      </c>
      <c r="AC2735" s="496">
        <v>9.03E9</v>
      </c>
      <c r="AD2735" s="497"/>
      <c r="AE2735" s="497"/>
      <c r="AF2735" s="497"/>
      <c r="AG2735" s="497"/>
      <c r="AH2735" s="497"/>
      <c r="AI2735" s="494"/>
      <c r="AJ2735" s="488" t="s">
        <v>1527</v>
      </c>
      <c r="AK2735" s="498"/>
      <c r="AL2735" s="499"/>
      <c r="AM2735" s="488" t="s">
        <v>17359</v>
      </c>
      <c r="AO2735" s="494"/>
      <c r="AP2735" s="494"/>
      <c r="AQ2735" s="494"/>
      <c r="AR2735" s="494"/>
      <c r="AS2735" s="494"/>
      <c r="AT2735" s="488" t="s">
        <v>1529</v>
      </c>
      <c r="AU2735" s="492">
        <v>6001.0</v>
      </c>
      <c r="AV2735" s="492">
        <v>10.0</v>
      </c>
      <c r="AW2735" s="492">
        <v>2028.0</v>
      </c>
      <c r="AX2735" s="488" t="s">
        <v>1539</v>
      </c>
      <c r="AY2735" s="488" t="s">
        <v>2292</v>
      </c>
      <c r="AZ2735" s="488" t="s">
        <v>1531</v>
      </c>
    </row>
    <row r="2736" hidden="1">
      <c r="A2736" s="488" t="s">
        <v>17360</v>
      </c>
      <c r="B2736" s="488" t="s">
        <v>17361</v>
      </c>
      <c r="C2736" s="488" t="s">
        <v>1513</v>
      </c>
      <c r="D2736" s="488" t="s">
        <v>1514</v>
      </c>
      <c r="E2736" s="491">
        <v>45819.29861111111</v>
      </c>
      <c r="F2736" s="492">
        <v>21750.0</v>
      </c>
      <c r="G2736" s="488" t="s">
        <v>1515</v>
      </c>
      <c r="H2736" s="492">
        <v>21750.0</v>
      </c>
      <c r="I2736" s="488" t="s">
        <v>1515</v>
      </c>
      <c r="J2736" s="488" t="s">
        <v>1516</v>
      </c>
      <c r="K2736" s="488" t="s">
        <v>1517</v>
      </c>
      <c r="L2736" s="488" t="s">
        <v>17362</v>
      </c>
      <c r="M2736" s="488" t="s">
        <v>17362</v>
      </c>
      <c r="N2736" s="488" t="s">
        <v>1520</v>
      </c>
      <c r="O2736" s="488" t="s">
        <v>1521</v>
      </c>
      <c r="P2736" s="488" t="s">
        <v>1554</v>
      </c>
      <c r="Q2736" s="488" t="s">
        <v>1523</v>
      </c>
      <c r="R2736" s="495" t="s">
        <v>1524</v>
      </c>
      <c r="S2736" s="494"/>
      <c r="T2736" s="494"/>
      <c r="U2736" s="488" t="s">
        <v>17363</v>
      </c>
      <c r="AB2736" s="488" t="s">
        <v>17364</v>
      </c>
      <c r="AC2736" s="496">
        <v>9.09E9</v>
      </c>
      <c r="AD2736" s="488" t="s">
        <v>17365</v>
      </c>
      <c r="AE2736" s="492">
        <v>761250.0</v>
      </c>
      <c r="AF2736" s="488" t="s">
        <v>1515</v>
      </c>
      <c r="AG2736" s="488" t="s">
        <v>2096</v>
      </c>
      <c r="AH2736" s="492">
        <v>35.0</v>
      </c>
      <c r="AI2736" s="494"/>
      <c r="AJ2736" s="488" t="s">
        <v>1527</v>
      </c>
      <c r="AK2736" s="495" t="s">
        <v>1524</v>
      </c>
      <c r="AL2736" s="495" t="s">
        <v>1524</v>
      </c>
      <c r="AM2736" s="488" t="s">
        <v>17366</v>
      </c>
      <c r="AO2736" s="494"/>
      <c r="AP2736" s="494"/>
      <c r="AQ2736" s="494"/>
      <c r="AR2736" s="494"/>
      <c r="AS2736" s="494"/>
      <c r="AT2736" s="488" t="s">
        <v>1529</v>
      </c>
      <c r="AU2736" s="492">
        <v>9644.0</v>
      </c>
      <c r="AV2736" s="492">
        <v>8.0</v>
      </c>
      <c r="AW2736" s="492">
        <v>2025.0</v>
      </c>
      <c r="AX2736" s="488" t="s">
        <v>1587</v>
      </c>
      <c r="AY2736" s="488" t="s">
        <v>1571</v>
      </c>
      <c r="AZ2736" s="488" t="s">
        <v>1531</v>
      </c>
    </row>
    <row r="2737" hidden="1">
      <c r="A2737" s="488" t="s">
        <v>17367</v>
      </c>
      <c r="B2737" s="488" t="s">
        <v>17368</v>
      </c>
      <c r="C2737" s="488" t="s">
        <v>1513</v>
      </c>
      <c r="D2737" s="488" t="s">
        <v>1514</v>
      </c>
      <c r="E2737" s="491">
        <v>45819.29861111111</v>
      </c>
      <c r="F2737" s="492">
        <v>21300.0</v>
      </c>
      <c r="G2737" s="488" t="s">
        <v>1515</v>
      </c>
      <c r="H2737" s="492">
        <v>21300.0</v>
      </c>
      <c r="I2737" s="488" t="s">
        <v>1515</v>
      </c>
      <c r="J2737" s="488" t="s">
        <v>1516</v>
      </c>
      <c r="K2737" s="488" t="s">
        <v>1517</v>
      </c>
      <c r="L2737" s="488" t="s">
        <v>17369</v>
      </c>
      <c r="M2737" s="488" t="s">
        <v>17369</v>
      </c>
      <c r="N2737" s="488" t="s">
        <v>1520</v>
      </c>
      <c r="O2737" s="488" t="s">
        <v>1521</v>
      </c>
      <c r="P2737" s="488" t="s">
        <v>1554</v>
      </c>
      <c r="Q2737" s="488" t="s">
        <v>1523</v>
      </c>
      <c r="R2737" s="495" t="s">
        <v>1524</v>
      </c>
      <c r="S2737" s="494"/>
      <c r="T2737" s="494"/>
      <c r="U2737" s="488" t="s">
        <v>17370</v>
      </c>
      <c r="AB2737" s="488" t="s">
        <v>17371</v>
      </c>
      <c r="AC2737" s="496">
        <v>8.05E9</v>
      </c>
      <c r="AD2737" s="488" t="s">
        <v>17372</v>
      </c>
      <c r="AE2737" s="492">
        <v>745500.0</v>
      </c>
      <c r="AF2737" s="488" t="s">
        <v>1515</v>
      </c>
      <c r="AG2737" s="488" t="s">
        <v>2096</v>
      </c>
      <c r="AH2737" s="492">
        <v>35.0</v>
      </c>
      <c r="AI2737" s="494"/>
      <c r="AJ2737" s="495" t="b">
        <v>0</v>
      </c>
      <c r="AK2737" s="495" t="s">
        <v>1524</v>
      </c>
      <c r="AL2737" s="495" t="s">
        <v>1524</v>
      </c>
      <c r="AM2737" s="488" t="s">
        <v>17373</v>
      </c>
      <c r="AP2737" s="494"/>
      <c r="AQ2737" s="494"/>
      <c r="AR2737" s="494"/>
      <c r="AS2737" s="494"/>
      <c r="AT2737" s="488" t="s">
        <v>1529</v>
      </c>
      <c r="AU2737" s="492">
        <v>7056.0</v>
      </c>
      <c r="AV2737" s="492">
        <v>11.0</v>
      </c>
      <c r="AW2737" s="492">
        <v>2027.0</v>
      </c>
      <c r="AX2737" s="488" t="s">
        <v>1587</v>
      </c>
      <c r="AY2737" s="488" t="s">
        <v>1805</v>
      </c>
      <c r="AZ2737" s="488" t="s">
        <v>1531</v>
      </c>
    </row>
    <row r="2738" hidden="1">
      <c r="A2738" s="488" t="s">
        <v>17374</v>
      </c>
      <c r="B2738" s="488" t="s">
        <v>17375</v>
      </c>
      <c r="C2738" s="488" t="s">
        <v>1513</v>
      </c>
      <c r="D2738" s="488" t="s">
        <v>1514</v>
      </c>
      <c r="E2738" s="491">
        <v>45819.29791666667</v>
      </c>
      <c r="F2738" s="492">
        <v>21300.0</v>
      </c>
      <c r="G2738" s="488" t="s">
        <v>1515</v>
      </c>
      <c r="H2738" s="492">
        <v>21300.0</v>
      </c>
      <c r="I2738" s="488" t="s">
        <v>1515</v>
      </c>
      <c r="J2738" s="488" t="s">
        <v>1516</v>
      </c>
      <c r="K2738" s="488" t="s">
        <v>1517</v>
      </c>
      <c r="L2738" s="488" t="s">
        <v>17376</v>
      </c>
      <c r="M2738" s="488" t="s">
        <v>17376</v>
      </c>
      <c r="N2738" s="488" t="s">
        <v>1520</v>
      </c>
      <c r="O2738" s="488" t="s">
        <v>1521</v>
      </c>
      <c r="P2738" s="488" t="s">
        <v>1554</v>
      </c>
      <c r="Q2738" s="488" t="s">
        <v>1523</v>
      </c>
      <c r="R2738" s="495" t="s">
        <v>1524</v>
      </c>
      <c r="S2738" s="494"/>
      <c r="T2738" s="494"/>
      <c r="U2738" s="488" t="s">
        <v>17377</v>
      </c>
      <c r="AB2738" s="488" t="s">
        <v>17378</v>
      </c>
      <c r="AC2738" s="496">
        <v>9.05E9</v>
      </c>
      <c r="AD2738" s="488" t="s">
        <v>17379</v>
      </c>
      <c r="AE2738" s="492">
        <v>681600.0</v>
      </c>
      <c r="AF2738" s="488" t="s">
        <v>1515</v>
      </c>
      <c r="AG2738" s="488" t="s">
        <v>2096</v>
      </c>
      <c r="AH2738" s="492">
        <v>32.0</v>
      </c>
      <c r="AI2738" s="494"/>
      <c r="AJ2738" s="488" t="s">
        <v>1527</v>
      </c>
      <c r="AK2738" s="495" t="s">
        <v>1524</v>
      </c>
      <c r="AL2738" s="495" t="s">
        <v>1524</v>
      </c>
      <c r="AM2738" s="488" t="s">
        <v>17380</v>
      </c>
      <c r="AO2738" s="494"/>
      <c r="AP2738" s="494"/>
      <c r="AQ2738" s="494"/>
      <c r="AR2738" s="494"/>
      <c r="AS2738" s="494"/>
      <c r="AT2738" s="488" t="s">
        <v>1529</v>
      </c>
      <c r="AU2738" s="492">
        <v>9081.0</v>
      </c>
      <c r="AV2738" s="492">
        <v>8.0</v>
      </c>
      <c r="AW2738" s="492">
        <v>2028.0</v>
      </c>
      <c r="AX2738" s="488" t="s">
        <v>1587</v>
      </c>
      <c r="AY2738" s="488" t="s">
        <v>1831</v>
      </c>
      <c r="AZ2738" s="488" t="s">
        <v>1531</v>
      </c>
    </row>
    <row r="2739" hidden="1">
      <c r="A2739" s="488" t="s">
        <v>17381</v>
      </c>
      <c r="B2739" s="488" t="s">
        <v>4226</v>
      </c>
      <c r="C2739" s="488" t="s">
        <v>4227</v>
      </c>
      <c r="D2739" s="488" t="s">
        <v>1514</v>
      </c>
      <c r="E2739" s="491">
        <v>45819.29791666667</v>
      </c>
      <c r="F2739" s="492">
        <v>21300.0</v>
      </c>
      <c r="G2739" s="488" t="s">
        <v>1515</v>
      </c>
      <c r="H2739" s="492">
        <v>21300.0</v>
      </c>
      <c r="I2739" s="488" t="s">
        <v>1515</v>
      </c>
      <c r="J2739" s="488" t="s">
        <v>1516</v>
      </c>
      <c r="K2739" s="488" t="s">
        <v>1517</v>
      </c>
      <c r="L2739" s="488" t="s">
        <v>4228</v>
      </c>
      <c r="M2739" s="488" t="s">
        <v>4229</v>
      </c>
      <c r="N2739" s="488" t="s">
        <v>1520</v>
      </c>
      <c r="O2739" s="488" t="s">
        <v>1521</v>
      </c>
      <c r="P2739" s="488" t="s">
        <v>1554</v>
      </c>
      <c r="Q2739" s="488" t="s">
        <v>1523</v>
      </c>
      <c r="R2739" s="495" t="s">
        <v>1524</v>
      </c>
      <c r="S2739" s="494"/>
      <c r="T2739" s="494"/>
      <c r="U2739" s="488" t="s">
        <v>17382</v>
      </c>
      <c r="AB2739" s="488" t="s">
        <v>4231</v>
      </c>
      <c r="AD2739" s="488" t="s">
        <v>4232</v>
      </c>
      <c r="AE2739" s="492">
        <v>639000.0</v>
      </c>
      <c r="AF2739" s="488" t="s">
        <v>1515</v>
      </c>
      <c r="AG2739" s="488" t="s">
        <v>2096</v>
      </c>
      <c r="AH2739" s="492">
        <v>30.0</v>
      </c>
      <c r="AI2739" s="494"/>
      <c r="AJ2739" s="495" t="b">
        <v>0</v>
      </c>
      <c r="AK2739" s="495" t="s">
        <v>1524</v>
      </c>
      <c r="AL2739" s="495" t="s">
        <v>1524</v>
      </c>
      <c r="AM2739" s="488" t="s">
        <v>4233</v>
      </c>
      <c r="AO2739" s="494"/>
      <c r="AP2739" s="494"/>
      <c r="AQ2739" s="494"/>
      <c r="AR2739" s="494"/>
      <c r="AS2739" s="494"/>
      <c r="AT2739" s="488" t="s">
        <v>1529</v>
      </c>
      <c r="AU2739" s="492">
        <v>4106.0</v>
      </c>
      <c r="AV2739" s="492">
        <v>10.0</v>
      </c>
      <c r="AW2739" s="492">
        <v>2025.0</v>
      </c>
      <c r="AX2739" s="488" t="s">
        <v>1587</v>
      </c>
      <c r="AY2739" s="488" t="s">
        <v>1831</v>
      </c>
      <c r="AZ2739" s="488" t="s">
        <v>1531</v>
      </c>
    </row>
    <row r="2740" hidden="1">
      <c r="A2740" s="488" t="s">
        <v>17383</v>
      </c>
      <c r="B2740" s="488" t="s">
        <v>4074</v>
      </c>
      <c r="C2740" s="488" t="s">
        <v>1513</v>
      </c>
      <c r="D2740" s="488" t="s">
        <v>1514</v>
      </c>
      <c r="E2740" s="491">
        <v>45819.29722222222</v>
      </c>
      <c r="F2740" s="492">
        <v>24985.0</v>
      </c>
      <c r="G2740" s="488" t="s">
        <v>1515</v>
      </c>
      <c r="H2740" s="492">
        <v>24985.0</v>
      </c>
      <c r="I2740" s="488" t="s">
        <v>1515</v>
      </c>
      <c r="J2740" s="488" t="s">
        <v>1516</v>
      </c>
      <c r="K2740" s="488" t="s">
        <v>1517</v>
      </c>
      <c r="L2740" s="488" t="s">
        <v>4075</v>
      </c>
      <c r="M2740" s="488" t="s">
        <v>4075</v>
      </c>
      <c r="N2740" s="488" t="s">
        <v>1520</v>
      </c>
      <c r="O2740" s="488" t="s">
        <v>1521</v>
      </c>
      <c r="P2740" s="488" t="s">
        <v>1724</v>
      </c>
      <c r="Q2740" s="488" t="s">
        <v>1523</v>
      </c>
      <c r="R2740" s="495" t="s">
        <v>1524</v>
      </c>
      <c r="S2740" s="494"/>
      <c r="T2740" s="494"/>
      <c r="U2740" s="488" t="s">
        <v>17384</v>
      </c>
      <c r="AB2740" s="488" t="s">
        <v>4076</v>
      </c>
      <c r="AC2740" s="496">
        <v>8.02E9</v>
      </c>
      <c r="AD2740" s="488" t="s">
        <v>4077</v>
      </c>
      <c r="AE2740" s="492">
        <v>574655.0</v>
      </c>
      <c r="AF2740" s="488" t="s">
        <v>1515</v>
      </c>
      <c r="AG2740" s="488" t="s">
        <v>2096</v>
      </c>
      <c r="AH2740" s="492">
        <v>23.0</v>
      </c>
      <c r="AI2740" s="494"/>
      <c r="AJ2740" s="488" t="s">
        <v>1527</v>
      </c>
      <c r="AK2740" s="495" t="s">
        <v>1524</v>
      </c>
      <c r="AL2740" s="495" t="s">
        <v>1524</v>
      </c>
      <c r="AM2740" s="488" t="s">
        <v>4078</v>
      </c>
      <c r="AO2740" s="497"/>
      <c r="AP2740" s="494"/>
      <c r="AQ2740" s="494"/>
      <c r="AR2740" s="494"/>
      <c r="AS2740" s="494"/>
      <c r="AT2740" s="488" t="s">
        <v>1529</v>
      </c>
      <c r="AU2740" s="492">
        <v>8701.0</v>
      </c>
      <c r="AV2740" s="492">
        <v>6.0</v>
      </c>
      <c r="AW2740" s="492">
        <v>2026.0</v>
      </c>
      <c r="AX2740" s="488" t="s">
        <v>1728</v>
      </c>
      <c r="AY2740" s="488" t="s">
        <v>4079</v>
      </c>
      <c r="AZ2740" s="488" t="s">
        <v>1531</v>
      </c>
    </row>
    <row r="2741" hidden="1">
      <c r="A2741" s="488" t="s">
        <v>17385</v>
      </c>
      <c r="B2741" s="488" t="s">
        <v>17386</v>
      </c>
      <c r="C2741" s="488" t="s">
        <v>1513</v>
      </c>
      <c r="D2741" s="488" t="s">
        <v>1514</v>
      </c>
      <c r="E2741" s="491">
        <v>45819.29722222222</v>
      </c>
      <c r="F2741" s="492">
        <v>21700.0</v>
      </c>
      <c r="G2741" s="488" t="s">
        <v>1515</v>
      </c>
      <c r="H2741" s="492">
        <v>21700.0</v>
      </c>
      <c r="I2741" s="488" t="s">
        <v>1515</v>
      </c>
      <c r="J2741" s="488" t="s">
        <v>1516</v>
      </c>
      <c r="K2741" s="488" t="s">
        <v>1517</v>
      </c>
      <c r="L2741" s="488" t="s">
        <v>17387</v>
      </c>
      <c r="M2741" s="488" t="s">
        <v>17387</v>
      </c>
      <c r="N2741" s="488" t="s">
        <v>1520</v>
      </c>
      <c r="O2741" s="488" t="s">
        <v>1521</v>
      </c>
      <c r="P2741" s="488" t="s">
        <v>1545</v>
      </c>
      <c r="Q2741" s="488" t="s">
        <v>1523</v>
      </c>
      <c r="R2741" s="495" t="s">
        <v>1524</v>
      </c>
      <c r="S2741" s="494"/>
      <c r="T2741" s="494"/>
      <c r="U2741" s="488" t="s">
        <v>17388</v>
      </c>
      <c r="AB2741" s="488" t="s">
        <v>17389</v>
      </c>
      <c r="AC2741" s="496">
        <v>9.08E9</v>
      </c>
      <c r="AD2741" s="488" t="s">
        <v>17390</v>
      </c>
      <c r="AE2741" s="492">
        <v>759500.0</v>
      </c>
      <c r="AF2741" s="488" t="s">
        <v>1515</v>
      </c>
      <c r="AG2741" s="488" t="s">
        <v>2096</v>
      </c>
      <c r="AH2741" s="492">
        <v>35.0</v>
      </c>
      <c r="AI2741" s="494"/>
      <c r="AJ2741" s="488" t="s">
        <v>1527</v>
      </c>
      <c r="AK2741" s="495" t="s">
        <v>1524</v>
      </c>
      <c r="AL2741" s="495" t="s">
        <v>1524</v>
      </c>
      <c r="AM2741" s="488" t="s">
        <v>17391</v>
      </c>
      <c r="AO2741" s="494"/>
      <c r="AP2741" s="494"/>
      <c r="AQ2741" s="494"/>
      <c r="AR2741" s="494"/>
      <c r="AS2741" s="494"/>
      <c r="AT2741" s="488" t="s">
        <v>1558</v>
      </c>
      <c r="AU2741" s="492">
        <v>1045.0</v>
      </c>
      <c r="AV2741" s="492">
        <v>12.0</v>
      </c>
      <c r="AW2741" s="492">
        <v>2030.0</v>
      </c>
      <c r="AX2741" s="497"/>
      <c r="AY2741" s="497"/>
      <c r="AZ2741" s="488" t="s">
        <v>1531</v>
      </c>
    </row>
    <row r="2742" hidden="1">
      <c r="A2742" s="488" t="s">
        <v>17392</v>
      </c>
      <c r="B2742" s="488" t="s">
        <v>17393</v>
      </c>
      <c r="C2742" s="488" t="s">
        <v>1513</v>
      </c>
      <c r="D2742" s="488" t="s">
        <v>1514</v>
      </c>
      <c r="E2742" s="491">
        <v>45819.29652777778</v>
      </c>
      <c r="F2742" s="492">
        <v>24970.0</v>
      </c>
      <c r="G2742" s="488" t="s">
        <v>1515</v>
      </c>
      <c r="H2742" s="492">
        <v>24970.0</v>
      </c>
      <c r="I2742" s="488" t="s">
        <v>1515</v>
      </c>
      <c r="J2742" s="488" t="s">
        <v>1516</v>
      </c>
      <c r="K2742" s="488" t="s">
        <v>1517</v>
      </c>
      <c r="L2742" s="488" t="s">
        <v>17394</v>
      </c>
      <c r="M2742" s="488" t="s">
        <v>17394</v>
      </c>
      <c r="N2742" s="488" t="s">
        <v>1520</v>
      </c>
      <c r="O2742" s="488" t="s">
        <v>1521</v>
      </c>
      <c r="P2742" s="488" t="s">
        <v>1545</v>
      </c>
      <c r="Q2742" s="488" t="s">
        <v>1523</v>
      </c>
      <c r="R2742" s="495" t="s">
        <v>1524</v>
      </c>
      <c r="S2742" s="494"/>
      <c r="T2742" s="494"/>
      <c r="U2742" s="488" t="s">
        <v>17395</v>
      </c>
      <c r="AB2742" s="488" t="s">
        <v>17396</v>
      </c>
      <c r="AC2742" s="496">
        <v>9.09E9</v>
      </c>
      <c r="AD2742" s="488" t="s">
        <v>17397</v>
      </c>
      <c r="AE2742" s="492">
        <v>699280.0</v>
      </c>
      <c r="AF2742" s="488" t="s">
        <v>1515</v>
      </c>
      <c r="AG2742" s="488" t="s">
        <v>2096</v>
      </c>
      <c r="AH2742" s="492">
        <v>24.0</v>
      </c>
      <c r="AI2742" s="494"/>
      <c r="AJ2742" s="488" t="s">
        <v>1527</v>
      </c>
      <c r="AK2742" s="500">
        <v>45839.0</v>
      </c>
      <c r="AL2742" s="495" t="s">
        <v>1524</v>
      </c>
      <c r="AM2742" s="488" t="s">
        <v>17398</v>
      </c>
      <c r="AP2742" s="494"/>
      <c r="AQ2742" s="494"/>
      <c r="AR2742" s="494"/>
      <c r="AS2742" s="494"/>
      <c r="AT2742" s="488" t="s">
        <v>1558</v>
      </c>
      <c r="AU2742" s="492">
        <v>280.0</v>
      </c>
      <c r="AV2742" s="492">
        <v>8.0</v>
      </c>
      <c r="AW2742" s="492">
        <v>2026.0</v>
      </c>
      <c r="AX2742" s="497"/>
      <c r="AY2742" s="497"/>
      <c r="AZ2742" s="488" t="s">
        <v>1531</v>
      </c>
    </row>
    <row r="2743" hidden="1">
      <c r="A2743" s="488" t="s">
        <v>17399</v>
      </c>
      <c r="B2743" s="488" t="s">
        <v>17400</v>
      </c>
      <c r="C2743" s="488" t="s">
        <v>1513</v>
      </c>
      <c r="D2743" s="488" t="s">
        <v>1514</v>
      </c>
      <c r="E2743" s="491">
        <v>45819.29652777778</v>
      </c>
      <c r="F2743" s="492">
        <v>9800.0</v>
      </c>
      <c r="G2743" s="488" t="s">
        <v>1515</v>
      </c>
      <c r="H2743" s="492">
        <v>9800.0</v>
      </c>
      <c r="I2743" s="488" t="s">
        <v>1515</v>
      </c>
      <c r="J2743" s="488" t="s">
        <v>1516</v>
      </c>
      <c r="K2743" s="488" t="s">
        <v>1517</v>
      </c>
      <c r="L2743" s="488" t="s">
        <v>17401</v>
      </c>
      <c r="M2743" s="488" t="s">
        <v>17402</v>
      </c>
      <c r="N2743" s="488" t="s">
        <v>1520</v>
      </c>
      <c r="O2743" s="488" t="s">
        <v>1521</v>
      </c>
      <c r="P2743" s="488" t="s">
        <v>1522</v>
      </c>
      <c r="Q2743" s="488" t="s">
        <v>1523</v>
      </c>
      <c r="R2743" s="495" t="s">
        <v>1524</v>
      </c>
      <c r="S2743" s="494"/>
      <c r="T2743" s="494"/>
      <c r="U2743" s="488" t="s">
        <v>17403</v>
      </c>
      <c r="AB2743" s="488" t="s">
        <v>17404</v>
      </c>
      <c r="AC2743" s="496">
        <v>8.05E9</v>
      </c>
      <c r="AD2743" s="497"/>
      <c r="AE2743" s="497"/>
      <c r="AF2743" s="497"/>
      <c r="AG2743" s="497"/>
      <c r="AH2743" s="497"/>
      <c r="AI2743" s="494"/>
      <c r="AJ2743" s="488" t="s">
        <v>1527</v>
      </c>
      <c r="AK2743" s="498"/>
      <c r="AL2743" s="499"/>
      <c r="AM2743" s="488" t="s">
        <v>17405</v>
      </c>
      <c r="AO2743" s="494"/>
      <c r="AP2743" s="494"/>
      <c r="AQ2743" s="494"/>
      <c r="AR2743" s="494"/>
      <c r="AS2743" s="494"/>
      <c r="AT2743" s="488" t="s">
        <v>1529</v>
      </c>
      <c r="AU2743" s="492">
        <v>9013.0</v>
      </c>
      <c r="AV2743" s="492">
        <v>12.0</v>
      </c>
      <c r="AW2743" s="492">
        <v>2025.0</v>
      </c>
      <c r="AX2743" s="488" t="s">
        <v>1549</v>
      </c>
      <c r="AY2743" s="488" t="s">
        <v>6106</v>
      </c>
      <c r="AZ2743" s="488" t="s">
        <v>1531</v>
      </c>
    </row>
    <row r="2744" hidden="1">
      <c r="A2744" s="488" t="s">
        <v>17406</v>
      </c>
      <c r="B2744" s="488" t="s">
        <v>17334</v>
      </c>
      <c r="C2744" s="488" t="s">
        <v>1513</v>
      </c>
      <c r="D2744" s="488" t="s">
        <v>1514</v>
      </c>
      <c r="E2744" s="491">
        <v>45819.29513888889</v>
      </c>
      <c r="F2744" s="492">
        <v>2980.0</v>
      </c>
      <c r="G2744" s="488" t="s">
        <v>1515</v>
      </c>
      <c r="H2744" s="492">
        <v>2980.0</v>
      </c>
      <c r="I2744" s="488" t="s">
        <v>1515</v>
      </c>
      <c r="J2744" s="488" t="s">
        <v>1516</v>
      </c>
      <c r="K2744" s="488" t="s">
        <v>1517</v>
      </c>
      <c r="L2744" s="488" t="s">
        <v>17335</v>
      </c>
      <c r="M2744" s="488" t="s">
        <v>17407</v>
      </c>
      <c r="N2744" s="488" t="s">
        <v>1520</v>
      </c>
      <c r="O2744" s="488" t="s">
        <v>1521</v>
      </c>
      <c r="P2744" s="488" t="s">
        <v>1554</v>
      </c>
      <c r="Q2744" s="488" t="s">
        <v>1523</v>
      </c>
      <c r="R2744" s="495" t="s">
        <v>1524</v>
      </c>
      <c r="S2744" s="494"/>
      <c r="T2744" s="494"/>
      <c r="U2744" s="488" t="s">
        <v>17408</v>
      </c>
      <c r="AB2744" s="488" t="s">
        <v>17338</v>
      </c>
      <c r="AC2744" s="496">
        <v>9.02E9</v>
      </c>
      <c r="AD2744" s="497"/>
      <c r="AE2744" s="497"/>
      <c r="AF2744" s="497"/>
      <c r="AG2744" s="497"/>
      <c r="AH2744" s="497"/>
      <c r="AI2744" s="494"/>
      <c r="AJ2744" s="488" t="s">
        <v>1527</v>
      </c>
      <c r="AK2744" s="498"/>
      <c r="AL2744" s="499"/>
      <c r="AM2744" s="488" t="s">
        <v>17339</v>
      </c>
      <c r="AO2744" s="497"/>
      <c r="AP2744" s="494"/>
      <c r="AQ2744" s="494"/>
      <c r="AR2744" s="494"/>
      <c r="AS2744" s="494"/>
      <c r="AT2744" s="488" t="s">
        <v>1529</v>
      </c>
      <c r="AU2744" s="492">
        <v>8141.0</v>
      </c>
      <c r="AV2744" s="492">
        <v>1.0</v>
      </c>
      <c r="AW2744" s="492">
        <v>2030.0</v>
      </c>
      <c r="AX2744" s="488" t="s">
        <v>1587</v>
      </c>
      <c r="AY2744" s="488" t="s">
        <v>1588</v>
      </c>
      <c r="AZ2744" s="488" t="s">
        <v>1531</v>
      </c>
    </row>
    <row r="2745" hidden="1">
      <c r="A2745" s="488" t="s">
        <v>17409</v>
      </c>
      <c r="B2745" s="488" t="s">
        <v>17400</v>
      </c>
      <c r="C2745" s="488" t="s">
        <v>1513</v>
      </c>
      <c r="D2745" s="488" t="s">
        <v>1514</v>
      </c>
      <c r="E2745" s="491">
        <v>45819.29236111111</v>
      </c>
      <c r="F2745" s="492">
        <v>2980.0</v>
      </c>
      <c r="G2745" s="488" t="s">
        <v>1515</v>
      </c>
      <c r="H2745" s="492">
        <v>2980.0</v>
      </c>
      <c r="I2745" s="488" t="s">
        <v>1515</v>
      </c>
      <c r="J2745" s="488" t="s">
        <v>1516</v>
      </c>
      <c r="K2745" s="488" t="s">
        <v>1517</v>
      </c>
      <c r="L2745" s="488" t="s">
        <v>17401</v>
      </c>
      <c r="M2745" s="488" t="s">
        <v>17410</v>
      </c>
      <c r="N2745" s="488" t="s">
        <v>1520</v>
      </c>
      <c r="O2745" s="488" t="s">
        <v>1521</v>
      </c>
      <c r="P2745" s="488" t="s">
        <v>1522</v>
      </c>
      <c r="Q2745" s="488" t="s">
        <v>1523</v>
      </c>
      <c r="R2745" s="495" t="s">
        <v>1524</v>
      </c>
      <c r="S2745" s="494"/>
      <c r="T2745" s="494"/>
      <c r="U2745" s="488" t="s">
        <v>17411</v>
      </c>
      <c r="AB2745" s="488" t="s">
        <v>17404</v>
      </c>
      <c r="AC2745" s="496">
        <v>8.05E9</v>
      </c>
      <c r="AD2745" s="497"/>
      <c r="AE2745" s="497"/>
      <c r="AF2745" s="497"/>
      <c r="AG2745" s="497"/>
      <c r="AH2745" s="497"/>
      <c r="AI2745" s="494"/>
      <c r="AJ2745" s="488" t="s">
        <v>1527</v>
      </c>
      <c r="AK2745" s="497"/>
      <c r="AL2745" s="499"/>
      <c r="AM2745" s="488" t="s">
        <v>17405</v>
      </c>
      <c r="AO2745" s="497"/>
      <c r="AP2745" s="494"/>
      <c r="AQ2745" s="494"/>
      <c r="AR2745" s="494"/>
      <c r="AS2745" s="494"/>
      <c r="AT2745" s="488" t="s">
        <v>1529</v>
      </c>
      <c r="AU2745" s="492">
        <v>9013.0</v>
      </c>
      <c r="AV2745" s="492">
        <v>12.0</v>
      </c>
      <c r="AW2745" s="492">
        <v>2025.0</v>
      </c>
      <c r="AX2745" s="488" t="s">
        <v>1549</v>
      </c>
      <c r="AY2745" s="488" t="s">
        <v>6106</v>
      </c>
      <c r="AZ2745" s="488" t="s">
        <v>1531</v>
      </c>
    </row>
    <row r="2746" hidden="1">
      <c r="A2746" s="488" t="s">
        <v>17412</v>
      </c>
      <c r="B2746" s="488" t="s">
        <v>17413</v>
      </c>
      <c r="C2746" s="488" t="s">
        <v>1513</v>
      </c>
      <c r="D2746" s="488" t="s">
        <v>1514</v>
      </c>
      <c r="E2746" s="491">
        <v>45819.28680555556</v>
      </c>
      <c r="F2746" s="492">
        <v>2980.0</v>
      </c>
      <c r="G2746" s="488" t="s">
        <v>1515</v>
      </c>
      <c r="H2746" s="492">
        <v>2980.0</v>
      </c>
      <c r="I2746" s="488" t="s">
        <v>1515</v>
      </c>
      <c r="J2746" s="488" t="s">
        <v>1516</v>
      </c>
      <c r="K2746" s="488" t="s">
        <v>1517</v>
      </c>
      <c r="L2746" s="488" t="s">
        <v>17414</v>
      </c>
      <c r="M2746" s="488" t="s">
        <v>17415</v>
      </c>
      <c r="N2746" s="488" t="s">
        <v>1520</v>
      </c>
      <c r="O2746" s="488" t="s">
        <v>1521</v>
      </c>
      <c r="P2746" s="488" t="s">
        <v>1554</v>
      </c>
      <c r="Q2746" s="488" t="s">
        <v>1523</v>
      </c>
      <c r="R2746" s="495" t="s">
        <v>1524</v>
      </c>
      <c r="S2746" s="494"/>
      <c r="T2746" s="494"/>
      <c r="U2746" s="488" t="s">
        <v>17416</v>
      </c>
      <c r="AB2746" s="488" t="s">
        <v>17417</v>
      </c>
      <c r="AC2746" s="496">
        <v>9.1E9</v>
      </c>
      <c r="AD2746" s="497"/>
      <c r="AE2746" s="497"/>
      <c r="AF2746" s="497"/>
      <c r="AG2746" s="497"/>
      <c r="AH2746" s="497"/>
      <c r="AI2746" s="494"/>
      <c r="AJ2746" s="488" t="s">
        <v>1527</v>
      </c>
      <c r="AK2746" s="498"/>
      <c r="AL2746" s="499"/>
      <c r="AM2746" s="488" t="s">
        <v>17418</v>
      </c>
      <c r="AO2746" s="494"/>
      <c r="AP2746" s="494"/>
      <c r="AQ2746" s="494"/>
      <c r="AR2746" s="494"/>
      <c r="AS2746" s="494"/>
      <c r="AT2746" s="488" t="s">
        <v>1558</v>
      </c>
      <c r="AU2746" s="492">
        <v>9742.0</v>
      </c>
      <c r="AV2746" s="492">
        <v>2.0</v>
      </c>
      <c r="AW2746" s="492">
        <v>2027.0</v>
      </c>
      <c r="AX2746" s="488" t="s">
        <v>1587</v>
      </c>
      <c r="AY2746" s="488" t="s">
        <v>14519</v>
      </c>
      <c r="AZ2746" s="488" t="s">
        <v>1531</v>
      </c>
    </row>
    <row r="2747" hidden="1">
      <c r="A2747" s="488" t="s">
        <v>17419</v>
      </c>
      <c r="B2747" s="488" t="s">
        <v>17420</v>
      </c>
      <c r="C2747" s="488" t="s">
        <v>1513</v>
      </c>
      <c r="D2747" s="488" t="s">
        <v>1514</v>
      </c>
      <c r="E2747" s="491">
        <v>45819.259722222225</v>
      </c>
      <c r="F2747" s="492">
        <v>2980.0</v>
      </c>
      <c r="G2747" s="488" t="s">
        <v>1515</v>
      </c>
      <c r="H2747" s="492">
        <v>2980.0</v>
      </c>
      <c r="I2747" s="488" t="s">
        <v>1515</v>
      </c>
      <c r="J2747" s="488" t="s">
        <v>1516</v>
      </c>
      <c r="K2747" s="488" t="s">
        <v>1517</v>
      </c>
      <c r="L2747" s="488" t="s">
        <v>17421</v>
      </c>
      <c r="M2747" s="488" t="s">
        <v>17422</v>
      </c>
      <c r="N2747" s="488" t="s">
        <v>1520</v>
      </c>
      <c r="O2747" s="488" t="s">
        <v>1521</v>
      </c>
      <c r="P2747" s="488" t="s">
        <v>1724</v>
      </c>
      <c r="Q2747" s="488" t="s">
        <v>1523</v>
      </c>
      <c r="R2747" s="495" t="s">
        <v>1524</v>
      </c>
      <c r="S2747" s="494"/>
      <c r="T2747" s="494"/>
      <c r="U2747" s="488" t="s">
        <v>17423</v>
      </c>
      <c r="AB2747" s="488" t="s">
        <v>17424</v>
      </c>
      <c r="AC2747" s="496">
        <v>9.05E9</v>
      </c>
      <c r="AD2747" s="497"/>
      <c r="AE2747" s="497"/>
      <c r="AF2747" s="497"/>
      <c r="AG2747" s="497"/>
      <c r="AH2747" s="497"/>
      <c r="AI2747" s="494"/>
      <c r="AJ2747" s="488" t="s">
        <v>1527</v>
      </c>
      <c r="AK2747" s="498"/>
      <c r="AL2747" s="499"/>
      <c r="AM2747" s="488" t="s">
        <v>17425</v>
      </c>
      <c r="AO2747" s="494"/>
      <c r="AP2747" s="494"/>
      <c r="AQ2747" s="494"/>
      <c r="AR2747" s="494"/>
      <c r="AS2747" s="494"/>
      <c r="AT2747" s="488" t="s">
        <v>1529</v>
      </c>
      <c r="AU2747" s="492">
        <v>2011.0</v>
      </c>
      <c r="AV2747" s="492">
        <v>7.0</v>
      </c>
      <c r="AW2747" s="492">
        <v>2027.0</v>
      </c>
      <c r="AX2747" s="488" t="s">
        <v>1728</v>
      </c>
      <c r="AY2747" s="488" t="s">
        <v>1729</v>
      </c>
      <c r="AZ2747" s="488" t="s">
        <v>1531</v>
      </c>
    </row>
    <row r="2748" hidden="1">
      <c r="A2748" s="488" t="s">
        <v>17426</v>
      </c>
      <c r="B2748" s="488" t="s">
        <v>17427</v>
      </c>
      <c r="C2748" s="488" t="s">
        <v>1513</v>
      </c>
      <c r="D2748" s="488" t="s">
        <v>1514</v>
      </c>
      <c r="E2748" s="491">
        <v>45819.18402777778</v>
      </c>
      <c r="F2748" s="492">
        <v>2980.0</v>
      </c>
      <c r="G2748" s="488" t="s">
        <v>1515</v>
      </c>
      <c r="H2748" s="492">
        <v>2980.0</v>
      </c>
      <c r="I2748" s="488" t="s">
        <v>1515</v>
      </c>
      <c r="J2748" s="488" t="s">
        <v>1516</v>
      </c>
      <c r="K2748" s="488" t="s">
        <v>1517</v>
      </c>
      <c r="L2748" s="488" t="s">
        <v>17428</v>
      </c>
      <c r="M2748" s="488" t="s">
        <v>17429</v>
      </c>
      <c r="N2748" s="488" t="s">
        <v>1520</v>
      </c>
      <c r="O2748" s="488" t="s">
        <v>1521</v>
      </c>
      <c r="P2748" s="488" t="s">
        <v>1554</v>
      </c>
      <c r="Q2748" s="488" t="s">
        <v>1523</v>
      </c>
      <c r="R2748" s="495" t="s">
        <v>1524</v>
      </c>
      <c r="S2748" s="494"/>
      <c r="T2748" s="494"/>
      <c r="U2748" s="488" t="s">
        <v>17430</v>
      </c>
      <c r="AB2748" s="488" t="s">
        <v>17431</v>
      </c>
      <c r="AC2748" s="496">
        <v>7.09E9</v>
      </c>
      <c r="AD2748" s="497"/>
      <c r="AE2748" s="497"/>
      <c r="AF2748" s="497"/>
      <c r="AG2748" s="497"/>
      <c r="AH2748" s="497"/>
      <c r="AI2748" s="494"/>
      <c r="AJ2748" s="488" t="s">
        <v>1527</v>
      </c>
      <c r="AK2748" s="498"/>
      <c r="AL2748" s="499"/>
      <c r="AM2748" s="488" t="s">
        <v>17432</v>
      </c>
      <c r="AO2748" s="494"/>
      <c r="AP2748" s="494"/>
      <c r="AQ2748" s="494"/>
      <c r="AR2748" s="494"/>
      <c r="AS2748" s="494"/>
      <c r="AT2748" s="488" t="s">
        <v>1529</v>
      </c>
      <c r="AU2748" s="492">
        <v>8868.0</v>
      </c>
      <c r="AV2748" s="492">
        <v>5.0</v>
      </c>
      <c r="AW2748" s="492">
        <v>2028.0</v>
      </c>
      <c r="AX2748" s="488" t="s">
        <v>1587</v>
      </c>
      <c r="AY2748" s="488" t="s">
        <v>1597</v>
      </c>
      <c r="AZ2748" s="488" t="s">
        <v>1531</v>
      </c>
    </row>
    <row r="2749" hidden="1">
      <c r="A2749" s="488" t="s">
        <v>17433</v>
      </c>
      <c r="B2749" s="488" t="s">
        <v>17434</v>
      </c>
      <c r="C2749" s="488" t="s">
        <v>1513</v>
      </c>
      <c r="D2749" s="488" t="s">
        <v>1514</v>
      </c>
      <c r="E2749" s="491">
        <v>45819.16736111111</v>
      </c>
      <c r="F2749" s="492">
        <v>2980.0</v>
      </c>
      <c r="G2749" s="488" t="s">
        <v>1515</v>
      </c>
      <c r="H2749" s="492">
        <v>2980.0</v>
      </c>
      <c r="I2749" s="488" t="s">
        <v>1515</v>
      </c>
      <c r="J2749" s="488" t="s">
        <v>1516</v>
      </c>
      <c r="K2749" s="488" t="s">
        <v>1517</v>
      </c>
      <c r="L2749" s="488" t="s">
        <v>17435</v>
      </c>
      <c r="M2749" s="488" t="s">
        <v>17436</v>
      </c>
      <c r="N2749" s="488" t="s">
        <v>1520</v>
      </c>
      <c r="O2749" s="488" t="s">
        <v>1521</v>
      </c>
      <c r="P2749" s="488" t="s">
        <v>1545</v>
      </c>
      <c r="Q2749" s="488" t="s">
        <v>1523</v>
      </c>
      <c r="R2749" s="495" t="s">
        <v>1524</v>
      </c>
      <c r="S2749" s="494"/>
      <c r="T2749" s="494"/>
      <c r="U2749" s="488" t="s">
        <v>17437</v>
      </c>
      <c r="AB2749" s="488" t="s">
        <v>17438</v>
      </c>
      <c r="AC2749" s="496">
        <v>8.02E9</v>
      </c>
      <c r="AD2749" s="497"/>
      <c r="AE2749" s="497"/>
      <c r="AF2749" s="497"/>
      <c r="AG2749" s="497"/>
      <c r="AH2749" s="497"/>
      <c r="AI2749" s="494"/>
      <c r="AJ2749" s="488" t="s">
        <v>1527</v>
      </c>
      <c r="AK2749" s="498"/>
      <c r="AL2749" s="499"/>
      <c r="AM2749" s="488" t="s">
        <v>17439</v>
      </c>
      <c r="AP2749" s="494"/>
      <c r="AQ2749" s="494"/>
      <c r="AR2749" s="494"/>
      <c r="AS2749" s="494"/>
      <c r="AT2749" s="488" t="s">
        <v>1529</v>
      </c>
      <c r="AU2749" s="492">
        <v>1002.0</v>
      </c>
      <c r="AV2749" s="492">
        <v>5.0</v>
      </c>
      <c r="AW2749" s="492">
        <v>2027.0</v>
      </c>
      <c r="AX2749" s="488" t="s">
        <v>1549</v>
      </c>
      <c r="AY2749" s="497"/>
      <c r="AZ2749" s="488" t="s">
        <v>1531</v>
      </c>
    </row>
    <row r="2750" hidden="1">
      <c r="A2750" s="488" t="s">
        <v>17440</v>
      </c>
      <c r="B2750" s="488" t="s">
        <v>17441</v>
      </c>
      <c r="C2750" s="488" t="s">
        <v>1513</v>
      </c>
      <c r="D2750" s="488" t="s">
        <v>1514</v>
      </c>
      <c r="E2750" s="491">
        <v>45819.16111111111</v>
      </c>
      <c r="F2750" s="492">
        <v>9800.0</v>
      </c>
      <c r="G2750" s="488" t="s">
        <v>1515</v>
      </c>
      <c r="H2750" s="492">
        <v>9800.0</v>
      </c>
      <c r="I2750" s="488" t="s">
        <v>1515</v>
      </c>
      <c r="J2750" s="488" t="s">
        <v>1516</v>
      </c>
      <c r="K2750" s="488" t="s">
        <v>1517</v>
      </c>
      <c r="L2750" s="488" t="s">
        <v>17442</v>
      </c>
      <c r="M2750" s="488" t="s">
        <v>17443</v>
      </c>
      <c r="N2750" s="488" t="s">
        <v>1520</v>
      </c>
      <c r="O2750" s="488" t="s">
        <v>1521</v>
      </c>
      <c r="P2750" s="488" t="s">
        <v>1545</v>
      </c>
      <c r="Q2750" s="488" t="s">
        <v>1523</v>
      </c>
      <c r="R2750" s="495" t="s">
        <v>1524</v>
      </c>
      <c r="S2750" s="494"/>
      <c r="T2750" s="494"/>
      <c r="U2750" s="488" t="s">
        <v>17444</v>
      </c>
      <c r="AB2750" s="488" t="s">
        <v>17445</v>
      </c>
      <c r="AC2750" s="496">
        <v>9.06E9</v>
      </c>
      <c r="AD2750" s="497"/>
      <c r="AE2750" s="497"/>
      <c r="AF2750" s="497"/>
      <c r="AG2750" s="497"/>
      <c r="AH2750" s="497"/>
      <c r="AI2750" s="494"/>
      <c r="AJ2750" s="488" t="s">
        <v>1527</v>
      </c>
      <c r="AK2750" s="498"/>
      <c r="AL2750" s="499"/>
      <c r="AM2750" s="488" t="s">
        <v>17446</v>
      </c>
      <c r="AO2750" s="494"/>
      <c r="AP2750" s="494"/>
      <c r="AQ2750" s="494"/>
      <c r="AR2750" s="494"/>
      <c r="AS2750" s="494"/>
      <c r="AT2750" s="488" t="s">
        <v>1529</v>
      </c>
      <c r="AU2750" s="492">
        <v>1044.0</v>
      </c>
      <c r="AV2750" s="492">
        <v>10.0</v>
      </c>
      <c r="AW2750" s="492">
        <v>2031.0</v>
      </c>
      <c r="AX2750" s="488" t="s">
        <v>1549</v>
      </c>
      <c r="AY2750" s="497"/>
      <c r="AZ2750" s="488" t="s">
        <v>1531</v>
      </c>
    </row>
    <row r="2751" hidden="1">
      <c r="A2751" s="488" t="s">
        <v>17447</v>
      </c>
      <c r="B2751" s="488" t="s">
        <v>17441</v>
      </c>
      <c r="C2751" s="488" t="s">
        <v>1513</v>
      </c>
      <c r="D2751" s="488" t="s">
        <v>1514</v>
      </c>
      <c r="E2751" s="491">
        <v>45819.15694444445</v>
      </c>
      <c r="F2751" s="492">
        <v>2980.0</v>
      </c>
      <c r="G2751" s="488" t="s">
        <v>1515</v>
      </c>
      <c r="H2751" s="492">
        <v>2980.0</v>
      </c>
      <c r="I2751" s="488" t="s">
        <v>1515</v>
      </c>
      <c r="J2751" s="488" t="s">
        <v>1516</v>
      </c>
      <c r="K2751" s="488" t="s">
        <v>1517</v>
      </c>
      <c r="L2751" s="488" t="s">
        <v>17442</v>
      </c>
      <c r="M2751" s="488" t="s">
        <v>17448</v>
      </c>
      <c r="N2751" s="488" t="s">
        <v>1520</v>
      </c>
      <c r="O2751" s="488" t="s">
        <v>1521</v>
      </c>
      <c r="P2751" s="488" t="s">
        <v>1545</v>
      </c>
      <c r="Q2751" s="488" t="s">
        <v>1523</v>
      </c>
      <c r="R2751" s="495" t="s">
        <v>1524</v>
      </c>
      <c r="S2751" s="494"/>
      <c r="T2751" s="494"/>
      <c r="U2751" s="488" t="s">
        <v>17449</v>
      </c>
      <c r="AB2751" s="488" t="s">
        <v>17445</v>
      </c>
      <c r="AC2751" s="496">
        <v>9.06E9</v>
      </c>
      <c r="AD2751" s="497"/>
      <c r="AE2751" s="497"/>
      <c r="AF2751" s="497"/>
      <c r="AG2751" s="497"/>
      <c r="AH2751" s="497"/>
      <c r="AI2751" s="494"/>
      <c r="AJ2751" s="488" t="s">
        <v>1527</v>
      </c>
      <c r="AK2751" s="498"/>
      <c r="AL2751" s="499"/>
      <c r="AM2751" s="488" t="s">
        <v>17446</v>
      </c>
      <c r="AO2751" s="494"/>
      <c r="AP2751" s="494"/>
      <c r="AQ2751" s="494"/>
      <c r="AR2751" s="494"/>
      <c r="AS2751" s="494"/>
      <c r="AT2751" s="488" t="s">
        <v>1529</v>
      </c>
      <c r="AU2751" s="492">
        <v>1044.0</v>
      </c>
      <c r="AV2751" s="492">
        <v>10.0</v>
      </c>
      <c r="AW2751" s="492">
        <v>2031.0</v>
      </c>
      <c r="AX2751" s="488" t="s">
        <v>1549</v>
      </c>
      <c r="AY2751" s="497"/>
      <c r="AZ2751" s="488" t="s">
        <v>1531</v>
      </c>
    </row>
    <row r="2752" hidden="1">
      <c r="A2752" s="488" t="s">
        <v>17450</v>
      </c>
      <c r="B2752" s="488" t="s">
        <v>17451</v>
      </c>
      <c r="C2752" s="488" t="s">
        <v>1513</v>
      </c>
      <c r="D2752" s="488" t="s">
        <v>1514</v>
      </c>
      <c r="E2752" s="491">
        <v>45819.135416666664</v>
      </c>
      <c r="F2752" s="492">
        <v>2980.0</v>
      </c>
      <c r="G2752" s="488" t="s">
        <v>1515</v>
      </c>
      <c r="H2752" s="492">
        <v>2980.0</v>
      </c>
      <c r="I2752" s="488" t="s">
        <v>1515</v>
      </c>
      <c r="J2752" s="488" t="s">
        <v>1516</v>
      </c>
      <c r="K2752" s="488" t="s">
        <v>1517</v>
      </c>
      <c r="L2752" s="488" t="s">
        <v>17452</v>
      </c>
      <c r="M2752" s="488" t="s">
        <v>17453</v>
      </c>
      <c r="N2752" s="488" t="s">
        <v>1520</v>
      </c>
      <c r="O2752" s="488" t="s">
        <v>1521</v>
      </c>
      <c r="P2752" s="488" t="s">
        <v>1545</v>
      </c>
      <c r="Q2752" s="488" t="s">
        <v>1523</v>
      </c>
      <c r="R2752" s="495" t="s">
        <v>1524</v>
      </c>
      <c r="S2752" s="494"/>
      <c r="T2752" s="494"/>
      <c r="U2752" s="488" t="s">
        <v>17454</v>
      </c>
      <c r="AB2752" s="488" t="s">
        <v>17455</v>
      </c>
      <c r="AC2752" s="496">
        <v>8.03E9</v>
      </c>
      <c r="AD2752" s="497"/>
      <c r="AE2752" s="494"/>
      <c r="AF2752" s="494"/>
      <c r="AG2752" s="494"/>
      <c r="AH2752" s="494"/>
      <c r="AI2752" s="494"/>
      <c r="AJ2752" s="488" t="s">
        <v>1527</v>
      </c>
      <c r="AK2752" s="494"/>
      <c r="AL2752" s="494"/>
      <c r="AM2752" s="488" t="s">
        <v>17456</v>
      </c>
      <c r="AO2752" s="494"/>
      <c r="AP2752" s="494"/>
      <c r="AQ2752" s="494"/>
      <c r="AR2752" s="494"/>
      <c r="AS2752" s="494"/>
      <c r="AT2752" s="488" t="s">
        <v>1529</v>
      </c>
      <c r="AU2752" s="492">
        <v>377.0</v>
      </c>
      <c r="AV2752" s="492">
        <v>9.0</v>
      </c>
      <c r="AW2752" s="492">
        <v>2028.0</v>
      </c>
      <c r="AX2752" s="497"/>
      <c r="AY2752" s="488" t="s">
        <v>1652</v>
      </c>
      <c r="AZ2752" s="488" t="s">
        <v>1531</v>
      </c>
    </row>
    <row r="2753" hidden="1">
      <c r="A2753" s="488" t="s">
        <v>17457</v>
      </c>
      <c r="B2753" s="488" t="s">
        <v>17458</v>
      </c>
      <c r="C2753" s="488" t="s">
        <v>1513</v>
      </c>
      <c r="D2753" s="488" t="s">
        <v>1514</v>
      </c>
      <c r="E2753" s="491">
        <v>45819.114583333336</v>
      </c>
      <c r="F2753" s="492">
        <v>9800.0</v>
      </c>
      <c r="G2753" s="488" t="s">
        <v>1515</v>
      </c>
      <c r="H2753" s="492">
        <v>9800.0</v>
      </c>
      <c r="I2753" s="488" t="s">
        <v>1515</v>
      </c>
      <c r="J2753" s="488" t="s">
        <v>1516</v>
      </c>
      <c r="K2753" s="488" t="s">
        <v>1517</v>
      </c>
      <c r="L2753" s="488" t="s">
        <v>17459</v>
      </c>
      <c r="M2753" s="488" t="s">
        <v>17460</v>
      </c>
      <c r="N2753" s="488" t="s">
        <v>1520</v>
      </c>
      <c r="O2753" s="488" t="s">
        <v>1521</v>
      </c>
      <c r="P2753" s="488" t="s">
        <v>1554</v>
      </c>
      <c r="Q2753" s="488" t="s">
        <v>1523</v>
      </c>
      <c r="R2753" s="495" t="s">
        <v>1524</v>
      </c>
      <c r="S2753" s="494"/>
      <c r="T2753" s="494"/>
      <c r="U2753" s="488" t="s">
        <v>17461</v>
      </c>
      <c r="AB2753" s="488" t="s">
        <v>17462</v>
      </c>
      <c r="AC2753" s="496">
        <v>9.02E9</v>
      </c>
      <c r="AD2753" s="497"/>
      <c r="AE2753" s="494"/>
      <c r="AF2753" s="494"/>
      <c r="AG2753" s="494"/>
      <c r="AH2753" s="494"/>
      <c r="AI2753" s="494"/>
      <c r="AJ2753" s="488" t="s">
        <v>1527</v>
      </c>
      <c r="AK2753" s="498"/>
      <c r="AL2753" s="499"/>
      <c r="AM2753" s="488" t="s">
        <v>17463</v>
      </c>
      <c r="AP2753" s="494"/>
      <c r="AQ2753" s="494"/>
      <c r="AR2753" s="494"/>
      <c r="AS2753" s="494"/>
      <c r="AT2753" s="488" t="s">
        <v>1529</v>
      </c>
      <c r="AU2753" s="492">
        <v>1389.0</v>
      </c>
      <c r="AV2753" s="492">
        <v>5.0</v>
      </c>
      <c r="AW2753" s="492">
        <v>2030.0</v>
      </c>
      <c r="AX2753" s="488" t="s">
        <v>1634</v>
      </c>
      <c r="AY2753" s="488" t="s">
        <v>1805</v>
      </c>
      <c r="AZ2753" s="488" t="s">
        <v>1531</v>
      </c>
    </row>
    <row r="2754" hidden="1">
      <c r="A2754" s="488" t="s">
        <v>17464</v>
      </c>
      <c r="B2754" s="488" t="s">
        <v>17458</v>
      </c>
      <c r="C2754" s="488" t="s">
        <v>1513</v>
      </c>
      <c r="D2754" s="488" t="s">
        <v>1514</v>
      </c>
      <c r="E2754" s="491">
        <v>45819.10972222222</v>
      </c>
      <c r="F2754" s="492">
        <v>2980.0</v>
      </c>
      <c r="G2754" s="488" t="s">
        <v>1515</v>
      </c>
      <c r="H2754" s="492">
        <v>2980.0</v>
      </c>
      <c r="I2754" s="488" t="s">
        <v>1515</v>
      </c>
      <c r="J2754" s="488" t="s">
        <v>1516</v>
      </c>
      <c r="K2754" s="488" t="s">
        <v>1517</v>
      </c>
      <c r="L2754" s="488" t="s">
        <v>17459</v>
      </c>
      <c r="M2754" s="488" t="s">
        <v>17465</v>
      </c>
      <c r="N2754" s="488" t="s">
        <v>1520</v>
      </c>
      <c r="O2754" s="488" t="s">
        <v>1521</v>
      </c>
      <c r="P2754" s="488" t="s">
        <v>1554</v>
      </c>
      <c r="Q2754" s="488" t="s">
        <v>1523</v>
      </c>
      <c r="R2754" s="495" t="s">
        <v>1524</v>
      </c>
      <c r="S2754" s="494"/>
      <c r="T2754" s="494"/>
      <c r="U2754" s="488" t="s">
        <v>17466</v>
      </c>
      <c r="AB2754" s="488" t="s">
        <v>17462</v>
      </c>
      <c r="AC2754" s="496">
        <v>9.02E9</v>
      </c>
      <c r="AD2754" s="497"/>
      <c r="AE2754" s="494"/>
      <c r="AF2754" s="494"/>
      <c r="AG2754" s="494"/>
      <c r="AH2754" s="494"/>
      <c r="AI2754" s="494"/>
      <c r="AJ2754" s="488" t="s">
        <v>1527</v>
      </c>
      <c r="AK2754" s="498"/>
      <c r="AL2754" s="499"/>
      <c r="AM2754" s="488" t="s">
        <v>17463</v>
      </c>
      <c r="AP2754" s="494"/>
      <c r="AQ2754" s="494"/>
      <c r="AR2754" s="494"/>
      <c r="AS2754" s="494"/>
      <c r="AT2754" s="488" t="s">
        <v>1529</v>
      </c>
      <c r="AU2754" s="492">
        <v>1389.0</v>
      </c>
      <c r="AV2754" s="492">
        <v>5.0</v>
      </c>
      <c r="AW2754" s="492">
        <v>2030.0</v>
      </c>
      <c r="AX2754" s="488" t="s">
        <v>1634</v>
      </c>
      <c r="AY2754" s="488" t="s">
        <v>1805</v>
      </c>
      <c r="AZ2754" s="488" t="s">
        <v>1531</v>
      </c>
    </row>
    <row r="2755" hidden="1">
      <c r="A2755" s="488" t="s">
        <v>17467</v>
      </c>
      <c r="B2755" s="488" t="s">
        <v>17468</v>
      </c>
      <c r="C2755" s="488" t="s">
        <v>1513</v>
      </c>
      <c r="D2755" s="488" t="s">
        <v>1514</v>
      </c>
      <c r="E2755" s="491">
        <v>45819.09375</v>
      </c>
      <c r="F2755" s="492">
        <v>2980.0</v>
      </c>
      <c r="G2755" s="488" t="s">
        <v>1515</v>
      </c>
      <c r="H2755" s="492">
        <v>2980.0</v>
      </c>
      <c r="I2755" s="488" t="s">
        <v>1515</v>
      </c>
      <c r="J2755" s="488" t="s">
        <v>1516</v>
      </c>
      <c r="K2755" s="488" t="s">
        <v>1517</v>
      </c>
      <c r="L2755" s="488" t="s">
        <v>17469</v>
      </c>
      <c r="M2755" s="488" t="s">
        <v>17470</v>
      </c>
      <c r="N2755" s="488" t="s">
        <v>1520</v>
      </c>
      <c r="O2755" s="488" t="s">
        <v>1521</v>
      </c>
      <c r="P2755" s="488" t="s">
        <v>1724</v>
      </c>
      <c r="Q2755" s="488" t="s">
        <v>1523</v>
      </c>
      <c r="R2755" s="495" t="s">
        <v>1524</v>
      </c>
      <c r="S2755" s="494"/>
      <c r="T2755" s="494"/>
      <c r="U2755" s="488" t="s">
        <v>17471</v>
      </c>
      <c r="AB2755" s="488" t="s">
        <v>17472</v>
      </c>
      <c r="AC2755" s="496">
        <v>9.03E9</v>
      </c>
      <c r="AD2755" s="497"/>
      <c r="AE2755" s="494"/>
      <c r="AF2755" s="494"/>
      <c r="AG2755" s="494"/>
      <c r="AH2755" s="494"/>
      <c r="AI2755" s="494"/>
      <c r="AJ2755" s="488" t="s">
        <v>1527</v>
      </c>
      <c r="AK2755" s="494"/>
      <c r="AL2755" s="494"/>
      <c r="AM2755" s="488" t="s">
        <v>17473</v>
      </c>
      <c r="AP2755" s="494"/>
      <c r="AQ2755" s="494"/>
      <c r="AR2755" s="494"/>
      <c r="AS2755" s="494"/>
      <c r="AT2755" s="488" t="s">
        <v>1529</v>
      </c>
      <c r="AU2755" s="492">
        <v>7106.0</v>
      </c>
      <c r="AV2755" s="492">
        <v>3.0</v>
      </c>
      <c r="AW2755" s="492">
        <v>2028.0</v>
      </c>
      <c r="AX2755" s="488" t="s">
        <v>1728</v>
      </c>
      <c r="AY2755" s="488" t="s">
        <v>2119</v>
      </c>
      <c r="AZ2755" s="488" t="s">
        <v>1531</v>
      </c>
    </row>
    <row r="2756" hidden="1">
      <c r="A2756" s="488" t="s">
        <v>17474</v>
      </c>
      <c r="B2756" s="488" t="s">
        <v>17475</v>
      </c>
      <c r="C2756" s="488" t="s">
        <v>1513</v>
      </c>
      <c r="D2756" s="488" t="s">
        <v>1514</v>
      </c>
      <c r="E2756" s="491">
        <v>45819.089583333334</v>
      </c>
      <c r="F2756" s="492">
        <v>2980.0</v>
      </c>
      <c r="G2756" s="488" t="s">
        <v>1515</v>
      </c>
      <c r="H2756" s="492">
        <v>2980.0</v>
      </c>
      <c r="I2756" s="488" t="s">
        <v>1515</v>
      </c>
      <c r="J2756" s="488" t="s">
        <v>1516</v>
      </c>
      <c r="K2756" s="488" t="s">
        <v>1517</v>
      </c>
      <c r="L2756" s="488" t="s">
        <v>17476</v>
      </c>
      <c r="M2756" s="488" t="s">
        <v>17477</v>
      </c>
      <c r="N2756" s="488" t="s">
        <v>1520</v>
      </c>
      <c r="O2756" s="488" t="s">
        <v>1521</v>
      </c>
      <c r="P2756" s="488" t="s">
        <v>1554</v>
      </c>
      <c r="Q2756" s="488" t="s">
        <v>1523</v>
      </c>
      <c r="R2756" s="495" t="s">
        <v>1524</v>
      </c>
      <c r="S2756" s="494"/>
      <c r="T2756" s="494"/>
      <c r="U2756" s="488" t="s">
        <v>17478</v>
      </c>
      <c r="AB2756" s="488" t="s">
        <v>17479</v>
      </c>
      <c r="AC2756" s="496">
        <v>9.09E9</v>
      </c>
      <c r="AD2756" s="497"/>
      <c r="AE2756" s="497"/>
      <c r="AF2756" s="497"/>
      <c r="AG2756" s="497"/>
      <c r="AH2756" s="497"/>
      <c r="AI2756" s="494"/>
      <c r="AJ2756" s="488" t="s">
        <v>1527</v>
      </c>
      <c r="AK2756" s="498"/>
      <c r="AL2756" s="499"/>
      <c r="AM2756" s="488" t="s">
        <v>17480</v>
      </c>
      <c r="AO2756" s="494"/>
      <c r="AP2756" s="494"/>
      <c r="AQ2756" s="494"/>
      <c r="AR2756" s="494"/>
      <c r="AS2756" s="494"/>
      <c r="AT2756" s="488" t="s">
        <v>1558</v>
      </c>
      <c r="AU2756" s="492">
        <v>8800.0</v>
      </c>
      <c r="AV2756" s="492">
        <v>12.0</v>
      </c>
      <c r="AW2756" s="492">
        <v>2028.0</v>
      </c>
      <c r="AX2756" s="488" t="s">
        <v>1559</v>
      </c>
      <c r="AY2756" s="488" t="s">
        <v>1560</v>
      </c>
      <c r="AZ2756" s="488" t="s">
        <v>1531</v>
      </c>
    </row>
    <row r="2757" hidden="1">
      <c r="A2757" s="488" t="s">
        <v>17481</v>
      </c>
      <c r="B2757" s="488" t="s">
        <v>17482</v>
      </c>
      <c r="C2757" s="488" t="s">
        <v>1513</v>
      </c>
      <c r="D2757" s="488" t="s">
        <v>1514</v>
      </c>
      <c r="E2757" s="491">
        <v>45819.08888888889</v>
      </c>
      <c r="F2757" s="492">
        <v>9800.0</v>
      </c>
      <c r="G2757" s="488" t="s">
        <v>1515</v>
      </c>
      <c r="H2757" s="492">
        <v>9800.0</v>
      </c>
      <c r="I2757" s="488" t="s">
        <v>1515</v>
      </c>
      <c r="J2757" s="488" t="s">
        <v>1516</v>
      </c>
      <c r="K2757" s="488" t="s">
        <v>1517</v>
      </c>
      <c r="L2757" s="488" t="s">
        <v>17483</v>
      </c>
      <c r="M2757" s="488" t="s">
        <v>17484</v>
      </c>
      <c r="N2757" s="488" t="s">
        <v>1520</v>
      </c>
      <c r="O2757" s="488" t="s">
        <v>1521</v>
      </c>
      <c r="P2757" s="488" t="s">
        <v>1554</v>
      </c>
      <c r="Q2757" s="488" t="s">
        <v>1523</v>
      </c>
      <c r="R2757" s="495" t="s">
        <v>1524</v>
      </c>
      <c r="S2757" s="494"/>
      <c r="T2757" s="494"/>
      <c r="U2757" s="488" t="s">
        <v>17485</v>
      </c>
      <c r="AB2757" s="488" t="s">
        <v>17486</v>
      </c>
      <c r="AC2757" s="496">
        <v>9.05E9</v>
      </c>
      <c r="AD2757" s="497"/>
      <c r="AE2757" s="494"/>
      <c r="AF2757" s="494"/>
      <c r="AG2757" s="494"/>
      <c r="AH2757" s="494"/>
      <c r="AI2757" s="494"/>
      <c r="AJ2757" s="488" t="s">
        <v>1527</v>
      </c>
      <c r="AK2757" s="494"/>
      <c r="AL2757" s="494"/>
      <c r="AM2757" s="488" t="s">
        <v>17487</v>
      </c>
      <c r="AP2757" s="494"/>
      <c r="AQ2757" s="494"/>
      <c r="AR2757" s="494"/>
      <c r="AS2757" s="494"/>
      <c r="AT2757" s="488" t="s">
        <v>1529</v>
      </c>
      <c r="AU2757" s="492">
        <v>3314.0</v>
      </c>
      <c r="AV2757" s="492">
        <v>10.0</v>
      </c>
      <c r="AW2757" s="492">
        <v>2025.0</v>
      </c>
      <c r="AX2757" s="488" t="s">
        <v>1634</v>
      </c>
      <c r="AY2757" s="488" t="s">
        <v>1635</v>
      </c>
      <c r="AZ2757" s="488" t="s">
        <v>1531</v>
      </c>
    </row>
    <row r="2758" hidden="1">
      <c r="A2758" s="488" t="s">
        <v>17488</v>
      </c>
      <c r="B2758" s="488" t="s">
        <v>17482</v>
      </c>
      <c r="C2758" s="488" t="s">
        <v>1513</v>
      </c>
      <c r="D2758" s="488" t="s">
        <v>1514</v>
      </c>
      <c r="E2758" s="491">
        <v>45819.08541666667</v>
      </c>
      <c r="F2758" s="492">
        <v>2980.0</v>
      </c>
      <c r="G2758" s="488" t="s">
        <v>1515</v>
      </c>
      <c r="H2758" s="492">
        <v>2980.0</v>
      </c>
      <c r="I2758" s="488" t="s">
        <v>1515</v>
      </c>
      <c r="J2758" s="488" t="s">
        <v>1516</v>
      </c>
      <c r="K2758" s="488" t="s">
        <v>1517</v>
      </c>
      <c r="L2758" s="488" t="s">
        <v>17483</v>
      </c>
      <c r="M2758" s="488" t="s">
        <v>17489</v>
      </c>
      <c r="N2758" s="488" t="s">
        <v>1520</v>
      </c>
      <c r="O2758" s="488" t="s">
        <v>1521</v>
      </c>
      <c r="P2758" s="488" t="s">
        <v>1554</v>
      </c>
      <c r="Q2758" s="488" t="s">
        <v>1523</v>
      </c>
      <c r="R2758" s="495" t="s">
        <v>1524</v>
      </c>
      <c r="S2758" s="494"/>
      <c r="T2758" s="494"/>
      <c r="U2758" s="488" t="s">
        <v>17490</v>
      </c>
      <c r="AB2758" s="488" t="s">
        <v>17486</v>
      </c>
      <c r="AC2758" s="496">
        <v>9.05E9</v>
      </c>
      <c r="AD2758" s="497"/>
      <c r="AE2758" s="497"/>
      <c r="AF2758" s="497"/>
      <c r="AG2758" s="497"/>
      <c r="AH2758" s="497"/>
      <c r="AI2758" s="494"/>
      <c r="AJ2758" s="488" t="s">
        <v>1527</v>
      </c>
      <c r="AK2758" s="498"/>
      <c r="AL2758" s="499"/>
      <c r="AM2758" s="488" t="s">
        <v>17487</v>
      </c>
      <c r="AP2758" s="494"/>
      <c r="AQ2758" s="494"/>
      <c r="AR2758" s="494"/>
      <c r="AS2758" s="494"/>
      <c r="AT2758" s="488" t="s">
        <v>1529</v>
      </c>
      <c r="AU2758" s="492">
        <v>3314.0</v>
      </c>
      <c r="AV2758" s="492">
        <v>10.0</v>
      </c>
      <c r="AW2758" s="492">
        <v>2025.0</v>
      </c>
      <c r="AX2758" s="488" t="s">
        <v>1634</v>
      </c>
      <c r="AY2758" s="488" t="s">
        <v>1635</v>
      </c>
      <c r="AZ2758" s="488" t="s">
        <v>1531</v>
      </c>
    </row>
    <row r="2759" hidden="1">
      <c r="A2759" s="488" t="s">
        <v>17491</v>
      </c>
      <c r="B2759" s="488" t="s">
        <v>17492</v>
      </c>
      <c r="C2759" s="488" t="s">
        <v>1513</v>
      </c>
      <c r="D2759" s="488" t="s">
        <v>1514</v>
      </c>
      <c r="E2759" s="491">
        <v>45819.08263888889</v>
      </c>
      <c r="F2759" s="492">
        <v>2980.0</v>
      </c>
      <c r="G2759" s="488" t="s">
        <v>1515</v>
      </c>
      <c r="H2759" s="492">
        <v>2980.0</v>
      </c>
      <c r="I2759" s="488" t="s">
        <v>1515</v>
      </c>
      <c r="J2759" s="488" t="s">
        <v>1516</v>
      </c>
      <c r="K2759" s="488" t="s">
        <v>1517</v>
      </c>
      <c r="L2759" s="488" t="s">
        <v>17493</v>
      </c>
      <c r="M2759" s="488" t="s">
        <v>17494</v>
      </c>
      <c r="N2759" s="488" t="s">
        <v>1520</v>
      </c>
      <c r="O2759" s="488" t="s">
        <v>1521</v>
      </c>
      <c r="P2759" s="488" t="s">
        <v>1554</v>
      </c>
      <c r="Q2759" s="488" t="s">
        <v>1523</v>
      </c>
      <c r="R2759" s="495" t="s">
        <v>1524</v>
      </c>
      <c r="S2759" s="494"/>
      <c r="T2759" s="494"/>
      <c r="U2759" s="488" t="s">
        <v>17495</v>
      </c>
      <c r="AB2759" s="488" t="s">
        <v>17496</v>
      </c>
      <c r="AC2759" s="496">
        <v>9.09E9</v>
      </c>
      <c r="AD2759" s="497"/>
      <c r="AE2759" s="494"/>
      <c r="AF2759" s="494"/>
      <c r="AG2759" s="494"/>
      <c r="AH2759" s="494"/>
      <c r="AI2759" s="494"/>
      <c r="AJ2759" s="488" t="s">
        <v>1527</v>
      </c>
      <c r="AK2759" s="494"/>
      <c r="AL2759" s="494"/>
      <c r="AM2759" s="488" t="s">
        <v>17497</v>
      </c>
      <c r="AO2759" s="494"/>
      <c r="AP2759" s="494"/>
      <c r="AQ2759" s="494"/>
      <c r="AR2759" s="494"/>
      <c r="AS2759" s="494"/>
      <c r="AT2759" s="488" t="s">
        <v>1558</v>
      </c>
      <c r="AU2759" s="492">
        <v>451.0</v>
      </c>
      <c r="AV2759" s="492">
        <v>5.0</v>
      </c>
      <c r="AW2759" s="492">
        <v>2028.0</v>
      </c>
      <c r="AX2759" s="488" t="s">
        <v>1587</v>
      </c>
      <c r="AY2759" s="488" t="s">
        <v>1823</v>
      </c>
      <c r="AZ2759" s="488" t="s">
        <v>1531</v>
      </c>
    </row>
    <row r="2760" hidden="1">
      <c r="A2760" s="488" t="s">
        <v>17498</v>
      </c>
      <c r="B2760" s="488" t="s">
        <v>17499</v>
      </c>
      <c r="C2760" s="488" t="s">
        <v>1513</v>
      </c>
      <c r="D2760" s="488" t="s">
        <v>1514</v>
      </c>
      <c r="E2760" s="491">
        <v>45819.07430555556</v>
      </c>
      <c r="F2760" s="492">
        <v>2980.0</v>
      </c>
      <c r="G2760" s="488" t="s">
        <v>1515</v>
      </c>
      <c r="H2760" s="492">
        <v>2980.0</v>
      </c>
      <c r="I2760" s="488" t="s">
        <v>1515</v>
      </c>
      <c r="J2760" s="488" t="s">
        <v>1516</v>
      </c>
      <c r="K2760" s="488" t="s">
        <v>1517</v>
      </c>
      <c r="L2760" s="488" t="s">
        <v>17500</v>
      </c>
      <c r="M2760" s="488" t="s">
        <v>17501</v>
      </c>
      <c r="N2760" s="488" t="s">
        <v>1520</v>
      </c>
      <c r="O2760" s="488" t="s">
        <v>1521</v>
      </c>
      <c r="P2760" s="488" t="s">
        <v>1545</v>
      </c>
      <c r="Q2760" s="488" t="s">
        <v>1523</v>
      </c>
      <c r="R2760" s="495" t="s">
        <v>1524</v>
      </c>
      <c r="S2760" s="494"/>
      <c r="T2760" s="494"/>
      <c r="U2760" s="488" t="s">
        <v>17502</v>
      </c>
      <c r="AB2760" s="488" t="s">
        <v>17503</v>
      </c>
      <c r="AC2760" s="496">
        <v>9.03E9</v>
      </c>
      <c r="AD2760" s="497"/>
      <c r="AE2760" s="497"/>
      <c r="AF2760" s="497"/>
      <c r="AG2760" s="497"/>
      <c r="AH2760" s="497"/>
      <c r="AI2760" s="494"/>
      <c r="AJ2760" s="488" t="s">
        <v>1527</v>
      </c>
      <c r="AK2760" s="498"/>
      <c r="AL2760" s="499"/>
      <c r="AM2760" s="488" t="s">
        <v>17504</v>
      </c>
      <c r="AO2760" s="494"/>
      <c r="AP2760" s="494"/>
      <c r="AQ2760" s="494"/>
      <c r="AR2760" s="494"/>
      <c r="AS2760" s="494"/>
      <c r="AT2760" s="488" t="s">
        <v>1529</v>
      </c>
      <c r="AU2760" s="492">
        <v>2395.0</v>
      </c>
      <c r="AV2760" s="492">
        <v>5.0</v>
      </c>
      <c r="AW2760" s="492">
        <v>2029.0</v>
      </c>
      <c r="AX2760" s="488" t="s">
        <v>1549</v>
      </c>
      <c r="AY2760" s="497"/>
      <c r="AZ2760" s="488" t="s">
        <v>1531</v>
      </c>
    </row>
    <row r="2761" hidden="1">
      <c r="A2761" s="488" t="s">
        <v>17505</v>
      </c>
      <c r="B2761" s="488" t="s">
        <v>17506</v>
      </c>
      <c r="C2761" s="488" t="s">
        <v>1513</v>
      </c>
      <c r="D2761" s="488" t="s">
        <v>1514</v>
      </c>
      <c r="E2761" s="491">
        <v>45819.05694444444</v>
      </c>
      <c r="F2761" s="492">
        <v>2980.0</v>
      </c>
      <c r="G2761" s="488" t="s">
        <v>1515</v>
      </c>
      <c r="H2761" s="492">
        <v>2980.0</v>
      </c>
      <c r="I2761" s="488" t="s">
        <v>1515</v>
      </c>
      <c r="J2761" s="488" t="s">
        <v>1516</v>
      </c>
      <c r="K2761" s="488" t="s">
        <v>1517</v>
      </c>
      <c r="L2761" s="488" t="s">
        <v>17507</v>
      </c>
      <c r="M2761" s="488" t="s">
        <v>17508</v>
      </c>
      <c r="N2761" s="488" t="s">
        <v>1520</v>
      </c>
      <c r="O2761" s="488" t="s">
        <v>1521</v>
      </c>
      <c r="P2761" s="488" t="s">
        <v>1554</v>
      </c>
      <c r="Q2761" s="488" t="s">
        <v>1523</v>
      </c>
      <c r="R2761" s="495" t="s">
        <v>1524</v>
      </c>
      <c r="S2761" s="494"/>
      <c r="T2761" s="494"/>
      <c r="U2761" s="488" t="s">
        <v>17509</v>
      </c>
      <c r="AB2761" s="488" t="s">
        <v>17510</v>
      </c>
      <c r="AC2761" s="496">
        <v>8.04E9</v>
      </c>
      <c r="AD2761" s="497"/>
      <c r="AE2761" s="497"/>
      <c r="AF2761" s="497"/>
      <c r="AG2761" s="497"/>
      <c r="AH2761" s="497"/>
      <c r="AI2761" s="494"/>
      <c r="AJ2761" s="488" t="s">
        <v>1527</v>
      </c>
      <c r="AK2761" s="498"/>
      <c r="AL2761" s="499"/>
      <c r="AM2761" s="488" t="s">
        <v>5428</v>
      </c>
      <c r="AP2761" s="494"/>
      <c r="AQ2761" s="494"/>
      <c r="AR2761" s="494"/>
      <c r="AS2761" s="494"/>
      <c r="AT2761" s="488" t="s">
        <v>1529</v>
      </c>
      <c r="AU2761" s="492">
        <v>6532.0</v>
      </c>
      <c r="AV2761" s="492">
        <v>4.0</v>
      </c>
      <c r="AW2761" s="492">
        <v>2028.0</v>
      </c>
      <c r="AX2761" s="488" t="s">
        <v>1596</v>
      </c>
      <c r="AY2761" s="488" t="s">
        <v>1597</v>
      </c>
      <c r="AZ2761" s="488" t="s">
        <v>1531</v>
      </c>
    </row>
    <row r="2762" hidden="1">
      <c r="A2762" s="488" t="s">
        <v>17511</v>
      </c>
      <c r="B2762" s="488" t="s">
        <v>17512</v>
      </c>
      <c r="C2762" s="488" t="s">
        <v>1513</v>
      </c>
      <c r="D2762" s="488" t="s">
        <v>1514</v>
      </c>
      <c r="E2762" s="491">
        <v>45819.03958333333</v>
      </c>
      <c r="F2762" s="492">
        <v>9800.0</v>
      </c>
      <c r="G2762" s="488" t="s">
        <v>1515</v>
      </c>
      <c r="H2762" s="492">
        <v>9800.0</v>
      </c>
      <c r="I2762" s="488" t="s">
        <v>1515</v>
      </c>
      <c r="J2762" s="488" t="s">
        <v>1516</v>
      </c>
      <c r="K2762" s="488" t="s">
        <v>1517</v>
      </c>
      <c r="L2762" s="488" t="s">
        <v>17513</v>
      </c>
      <c r="M2762" s="488" t="s">
        <v>17514</v>
      </c>
      <c r="N2762" s="488" t="s">
        <v>1520</v>
      </c>
      <c r="O2762" s="488" t="s">
        <v>1521</v>
      </c>
      <c r="P2762" s="488" t="s">
        <v>1522</v>
      </c>
      <c r="Q2762" s="488" t="s">
        <v>1523</v>
      </c>
      <c r="R2762" s="495" t="s">
        <v>1524</v>
      </c>
      <c r="S2762" s="494"/>
      <c r="T2762" s="494"/>
      <c r="U2762" s="488" t="s">
        <v>17515</v>
      </c>
      <c r="AB2762" s="488" t="s">
        <v>17516</v>
      </c>
      <c r="AC2762" s="496">
        <v>9.08E9</v>
      </c>
      <c r="AD2762" s="497"/>
      <c r="AE2762" s="497"/>
      <c r="AF2762" s="497"/>
      <c r="AG2762" s="497"/>
      <c r="AH2762" s="497"/>
      <c r="AI2762" s="494"/>
      <c r="AJ2762" s="488" t="s">
        <v>1527</v>
      </c>
      <c r="AK2762" s="498"/>
      <c r="AL2762" s="499"/>
      <c r="AM2762" s="488" t="s">
        <v>17517</v>
      </c>
      <c r="AP2762" s="494"/>
      <c r="AQ2762" s="494"/>
      <c r="AR2762" s="494"/>
      <c r="AS2762" s="494"/>
      <c r="AT2762" s="488" t="s">
        <v>1529</v>
      </c>
      <c r="AU2762" s="492">
        <v>6004.0</v>
      </c>
      <c r="AV2762" s="492">
        <v>2.0</v>
      </c>
      <c r="AW2762" s="492">
        <v>2027.0</v>
      </c>
      <c r="AX2762" s="497"/>
      <c r="AY2762" s="488" t="s">
        <v>1530</v>
      </c>
      <c r="AZ2762" s="488" t="s">
        <v>1531</v>
      </c>
    </row>
    <row r="2763" hidden="1">
      <c r="A2763" s="488" t="s">
        <v>17518</v>
      </c>
      <c r="B2763" s="488" t="s">
        <v>17512</v>
      </c>
      <c r="C2763" s="488" t="s">
        <v>1513</v>
      </c>
      <c r="D2763" s="488" t="s">
        <v>1514</v>
      </c>
      <c r="E2763" s="491">
        <v>45819.03402777778</v>
      </c>
      <c r="F2763" s="492">
        <v>2980.0</v>
      </c>
      <c r="G2763" s="488" t="s">
        <v>1515</v>
      </c>
      <c r="H2763" s="492">
        <v>2980.0</v>
      </c>
      <c r="I2763" s="488" t="s">
        <v>1515</v>
      </c>
      <c r="J2763" s="488" t="s">
        <v>1516</v>
      </c>
      <c r="K2763" s="488" t="s">
        <v>1517</v>
      </c>
      <c r="L2763" s="488" t="s">
        <v>17513</v>
      </c>
      <c r="M2763" s="488" t="s">
        <v>17519</v>
      </c>
      <c r="N2763" s="488" t="s">
        <v>1520</v>
      </c>
      <c r="O2763" s="488" t="s">
        <v>1521</v>
      </c>
      <c r="P2763" s="488" t="s">
        <v>1522</v>
      </c>
      <c r="Q2763" s="488" t="s">
        <v>1523</v>
      </c>
      <c r="R2763" s="495" t="s">
        <v>1524</v>
      </c>
      <c r="S2763" s="494"/>
      <c r="T2763" s="494"/>
      <c r="U2763" s="488" t="s">
        <v>17520</v>
      </c>
      <c r="AB2763" s="488" t="s">
        <v>17516</v>
      </c>
      <c r="AC2763" s="496">
        <v>9.08E9</v>
      </c>
      <c r="AD2763" s="497"/>
      <c r="AE2763" s="497"/>
      <c r="AF2763" s="497"/>
      <c r="AG2763" s="497"/>
      <c r="AH2763" s="497"/>
      <c r="AI2763" s="494"/>
      <c r="AJ2763" s="488" t="s">
        <v>1527</v>
      </c>
      <c r="AK2763" s="498"/>
      <c r="AL2763" s="499"/>
      <c r="AM2763" s="488" t="s">
        <v>17517</v>
      </c>
      <c r="AP2763" s="494"/>
      <c r="AQ2763" s="494"/>
      <c r="AR2763" s="494"/>
      <c r="AS2763" s="494"/>
      <c r="AT2763" s="488" t="s">
        <v>1529</v>
      </c>
      <c r="AU2763" s="492">
        <v>6004.0</v>
      </c>
      <c r="AV2763" s="492">
        <v>2.0</v>
      </c>
      <c r="AW2763" s="492">
        <v>2027.0</v>
      </c>
      <c r="AX2763" s="497"/>
      <c r="AY2763" s="488" t="s">
        <v>1530</v>
      </c>
      <c r="AZ2763" s="488" t="s">
        <v>1531</v>
      </c>
    </row>
    <row r="2764" hidden="1">
      <c r="A2764" s="488" t="s">
        <v>17521</v>
      </c>
      <c r="B2764" s="488" t="s">
        <v>17522</v>
      </c>
      <c r="C2764" s="488" t="s">
        <v>1513</v>
      </c>
      <c r="D2764" s="488" t="s">
        <v>1514</v>
      </c>
      <c r="E2764" s="491">
        <v>45819.03125</v>
      </c>
      <c r="F2764" s="492">
        <v>9800.0</v>
      </c>
      <c r="G2764" s="488" t="s">
        <v>1515</v>
      </c>
      <c r="H2764" s="492">
        <v>9800.0</v>
      </c>
      <c r="I2764" s="488" t="s">
        <v>1515</v>
      </c>
      <c r="J2764" s="488" t="s">
        <v>1516</v>
      </c>
      <c r="K2764" s="488" t="s">
        <v>1517</v>
      </c>
      <c r="L2764" s="488" t="s">
        <v>17523</v>
      </c>
      <c r="M2764" s="488" t="s">
        <v>17524</v>
      </c>
      <c r="N2764" s="488" t="s">
        <v>1520</v>
      </c>
      <c r="O2764" s="488" t="s">
        <v>1521</v>
      </c>
      <c r="P2764" s="488" t="s">
        <v>1724</v>
      </c>
      <c r="Q2764" s="488" t="s">
        <v>1523</v>
      </c>
      <c r="R2764" s="495" t="s">
        <v>1524</v>
      </c>
      <c r="S2764" s="494"/>
      <c r="T2764" s="494"/>
      <c r="U2764" s="488" t="s">
        <v>17525</v>
      </c>
      <c r="AB2764" s="488" t="s">
        <v>17526</v>
      </c>
      <c r="AC2764" s="496">
        <v>7.02E9</v>
      </c>
      <c r="AD2764" s="497"/>
      <c r="AE2764" s="497"/>
      <c r="AF2764" s="497"/>
      <c r="AG2764" s="497"/>
      <c r="AH2764" s="497"/>
      <c r="AI2764" s="494"/>
      <c r="AJ2764" s="488" t="s">
        <v>1527</v>
      </c>
      <c r="AK2764" s="498"/>
      <c r="AL2764" s="499"/>
      <c r="AM2764" s="488" t="s">
        <v>17527</v>
      </c>
      <c r="AO2764" s="494"/>
      <c r="AP2764" s="494"/>
      <c r="AQ2764" s="494"/>
      <c r="AR2764" s="494"/>
      <c r="AS2764" s="494"/>
      <c r="AT2764" s="488" t="s">
        <v>1529</v>
      </c>
      <c r="AU2764" s="492">
        <v>2000.0</v>
      </c>
      <c r="AV2764" s="492">
        <v>8.0</v>
      </c>
      <c r="AW2764" s="492">
        <v>2027.0</v>
      </c>
      <c r="AX2764" s="488" t="s">
        <v>1728</v>
      </c>
      <c r="AY2764" s="488" t="s">
        <v>1729</v>
      </c>
      <c r="AZ2764" s="488" t="s">
        <v>1531</v>
      </c>
    </row>
    <row r="2765" hidden="1">
      <c r="A2765" s="488" t="s">
        <v>17528</v>
      </c>
      <c r="B2765" s="488" t="s">
        <v>17522</v>
      </c>
      <c r="C2765" s="488" t="s">
        <v>1513</v>
      </c>
      <c r="D2765" s="488" t="s">
        <v>1514</v>
      </c>
      <c r="E2765" s="491">
        <v>45819.02361111111</v>
      </c>
      <c r="F2765" s="492">
        <v>2980.0</v>
      </c>
      <c r="G2765" s="488" t="s">
        <v>1515</v>
      </c>
      <c r="H2765" s="492">
        <v>2980.0</v>
      </c>
      <c r="I2765" s="488" t="s">
        <v>1515</v>
      </c>
      <c r="J2765" s="488" t="s">
        <v>1516</v>
      </c>
      <c r="K2765" s="488" t="s">
        <v>1517</v>
      </c>
      <c r="L2765" s="488" t="s">
        <v>17523</v>
      </c>
      <c r="M2765" s="488" t="s">
        <v>17529</v>
      </c>
      <c r="N2765" s="488" t="s">
        <v>1520</v>
      </c>
      <c r="O2765" s="488" t="s">
        <v>1521</v>
      </c>
      <c r="P2765" s="488" t="s">
        <v>1724</v>
      </c>
      <c r="Q2765" s="488" t="s">
        <v>1523</v>
      </c>
      <c r="R2765" s="495" t="s">
        <v>1524</v>
      </c>
      <c r="S2765" s="494"/>
      <c r="T2765" s="494"/>
      <c r="U2765" s="488" t="s">
        <v>17530</v>
      </c>
      <c r="AB2765" s="488" t="s">
        <v>17526</v>
      </c>
      <c r="AC2765" s="496">
        <v>7.02E9</v>
      </c>
      <c r="AD2765" s="497"/>
      <c r="AE2765" s="497"/>
      <c r="AF2765" s="497"/>
      <c r="AG2765" s="497"/>
      <c r="AH2765" s="497"/>
      <c r="AI2765" s="494"/>
      <c r="AJ2765" s="488" t="s">
        <v>1527</v>
      </c>
      <c r="AK2765" s="498"/>
      <c r="AL2765" s="499"/>
      <c r="AM2765" s="488" t="s">
        <v>17527</v>
      </c>
      <c r="AO2765" s="494"/>
      <c r="AP2765" s="494"/>
      <c r="AQ2765" s="494"/>
      <c r="AR2765" s="494"/>
      <c r="AS2765" s="494"/>
      <c r="AT2765" s="488" t="s">
        <v>1529</v>
      </c>
      <c r="AU2765" s="492">
        <v>2000.0</v>
      </c>
      <c r="AV2765" s="492">
        <v>8.0</v>
      </c>
      <c r="AW2765" s="492">
        <v>2027.0</v>
      </c>
      <c r="AX2765" s="488" t="s">
        <v>1728</v>
      </c>
      <c r="AY2765" s="488" t="s">
        <v>1729</v>
      </c>
      <c r="AZ2765" s="488" t="s">
        <v>1531</v>
      </c>
    </row>
    <row r="2766" hidden="1">
      <c r="A2766" s="488" t="s">
        <v>17531</v>
      </c>
      <c r="B2766" s="488" t="s">
        <v>17532</v>
      </c>
      <c r="C2766" s="488" t="s">
        <v>1513</v>
      </c>
      <c r="D2766" s="488" t="s">
        <v>1514</v>
      </c>
      <c r="E2766" s="491">
        <v>45819.02013888889</v>
      </c>
      <c r="F2766" s="492">
        <v>2980.0</v>
      </c>
      <c r="G2766" s="488" t="s">
        <v>1515</v>
      </c>
      <c r="H2766" s="492">
        <v>2980.0</v>
      </c>
      <c r="I2766" s="488" t="s">
        <v>1515</v>
      </c>
      <c r="J2766" s="488" t="s">
        <v>1516</v>
      </c>
      <c r="K2766" s="488" t="s">
        <v>1517</v>
      </c>
      <c r="L2766" s="488" t="s">
        <v>17533</v>
      </c>
      <c r="M2766" s="488" t="s">
        <v>17534</v>
      </c>
      <c r="N2766" s="488" t="s">
        <v>1520</v>
      </c>
      <c r="O2766" s="488" t="s">
        <v>1521</v>
      </c>
      <c r="P2766" s="488" t="s">
        <v>1724</v>
      </c>
      <c r="Q2766" s="488" t="s">
        <v>1523</v>
      </c>
      <c r="R2766" s="495" t="s">
        <v>1524</v>
      </c>
      <c r="S2766" s="494"/>
      <c r="T2766" s="494"/>
      <c r="U2766" s="488" t="s">
        <v>17535</v>
      </c>
      <c r="AB2766" s="488" t="s">
        <v>12616</v>
      </c>
      <c r="AC2766" s="496">
        <v>9.03E9</v>
      </c>
      <c r="AD2766" s="497"/>
      <c r="AE2766" s="497"/>
      <c r="AF2766" s="497"/>
      <c r="AG2766" s="497"/>
      <c r="AH2766" s="497"/>
      <c r="AI2766" s="494"/>
      <c r="AJ2766" s="488" t="s">
        <v>1527</v>
      </c>
      <c r="AK2766" s="498"/>
      <c r="AL2766" s="499"/>
      <c r="AM2766" s="488" t="s">
        <v>12617</v>
      </c>
      <c r="AO2766" s="497"/>
      <c r="AP2766" s="494"/>
      <c r="AQ2766" s="494"/>
      <c r="AR2766" s="494"/>
      <c r="AS2766" s="494"/>
      <c r="AT2766" s="488" t="s">
        <v>1529</v>
      </c>
      <c r="AU2766" s="492">
        <v>9005.0</v>
      </c>
      <c r="AV2766" s="492">
        <v>7.0</v>
      </c>
      <c r="AW2766" s="492">
        <v>2026.0</v>
      </c>
      <c r="AX2766" s="488" t="s">
        <v>1728</v>
      </c>
      <c r="AY2766" s="488" t="s">
        <v>1729</v>
      </c>
      <c r="AZ2766" s="488" t="s">
        <v>1531</v>
      </c>
    </row>
    <row r="2767" hidden="1">
      <c r="A2767" s="488" t="s">
        <v>17536</v>
      </c>
      <c r="B2767" s="488" t="s">
        <v>17537</v>
      </c>
      <c r="C2767" s="488" t="s">
        <v>1513</v>
      </c>
      <c r="D2767" s="488" t="s">
        <v>1514</v>
      </c>
      <c r="E2767" s="491">
        <v>45818.99513888889</v>
      </c>
      <c r="F2767" s="492">
        <v>2980.0</v>
      </c>
      <c r="G2767" s="488" t="s">
        <v>1515</v>
      </c>
      <c r="H2767" s="492">
        <v>2980.0</v>
      </c>
      <c r="I2767" s="488" t="s">
        <v>1515</v>
      </c>
      <c r="J2767" s="488" t="s">
        <v>1516</v>
      </c>
      <c r="K2767" s="488" t="s">
        <v>1517</v>
      </c>
      <c r="L2767" s="488" t="s">
        <v>17538</v>
      </c>
      <c r="M2767" s="488" t="s">
        <v>17539</v>
      </c>
      <c r="N2767" s="488" t="s">
        <v>1520</v>
      </c>
      <c r="O2767" s="488" t="s">
        <v>1521</v>
      </c>
      <c r="P2767" s="488" t="s">
        <v>1554</v>
      </c>
      <c r="Q2767" s="488" t="s">
        <v>1523</v>
      </c>
      <c r="R2767" s="495" t="s">
        <v>1524</v>
      </c>
      <c r="S2767" s="494"/>
      <c r="T2767" s="494"/>
      <c r="U2767" s="488" t="s">
        <v>17540</v>
      </c>
      <c r="AB2767" s="488" t="s">
        <v>17541</v>
      </c>
      <c r="AC2767" s="496">
        <v>9.05E9</v>
      </c>
      <c r="AD2767" s="497"/>
      <c r="AE2767" s="497"/>
      <c r="AF2767" s="497"/>
      <c r="AG2767" s="497"/>
      <c r="AH2767" s="497"/>
      <c r="AI2767" s="494"/>
      <c r="AJ2767" s="488" t="s">
        <v>1527</v>
      </c>
      <c r="AK2767" s="498"/>
      <c r="AL2767" s="499"/>
      <c r="AM2767" s="488" t="s">
        <v>17542</v>
      </c>
      <c r="AO2767" s="494"/>
      <c r="AP2767" s="494"/>
      <c r="AQ2767" s="494"/>
      <c r="AR2767" s="494"/>
      <c r="AS2767" s="494"/>
      <c r="AT2767" s="488" t="s">
        <v>1529</v>
      </c>
      <c r="AU2767" s="492">
        <v>8294.0</v>
      </c>
      <c r="AV2767" s="492">
        <v>4.0</v>
      </c>
      <c r="AW2767" s="492">
        <v>2027.0</v>
      </c>
      <c r="AX2767" s="488" t="s">
        <v>1587</v>
      </c>
      <c r="AY2767" s="488" t="s">
        <v>1597</v>
      </c>
      <c r="AZ2767" s="488" t="s">
        <v>1531</v>
      </c>
    </row>
    <row r="2768" hidden="1">
      <c r="A2768" s="488" t="s">
        <v>17543</v>
      </c>
      <c r="B2768" s="488" t="s">
        <v>17544</v>
      </c>
      <c r="C2768" s="488" t="s">
        <v>1513</v>
      </c>
      <c r="D2768" s="488" t="s">
        <v>1514</v>
      </c>
      <c r="E2768" s="491">
        <v>45818.98888888889</v>
      </c>
      <c r="F2768" s="492">
        <v>9800.0</v>
      </c>
      <c r="G2768" s="488" t="s">
        <v>1515</v>
      </c>
      <c r="H2768" s="492">
        <v>9800.0</v>
      </c>
      <c r="I2768" s="488" t="s">
        <v>1515</v>
      </c>
      <c r="J2768" s="488" t="s">
        <v>1516</v>
      </c>
      <c r="K2768" s="488" t="s">
        <v>1517</v>
      </c>
      <c r="L2768" s="488" t="s">
        <v>17545</v>
      </c>
      <c r="M2768" s="488" t="s">
        <v>17546</v>
      </c>
      <c r="N2768" s="488" t="s">
        <v>1520</v>
      </c>
      <c r="O2768" s="488" t="s">
        <v>1521</v>
      </c>
      <c r="P2768" s="488" t="s">
        <v>1554</v>
      </c>
      <c r="Q2768" s="488" t="s">
        <v>1523</v>
      </c>
      <c r="R2768" s="495" t="s">
        <v>1524</v>
      </c>
      <c r="S2768" s="494"/>
      <c r="T2768" s="494"/>
      <c r="U2768" s="488" t="s">
        <v>17547</v>
      </c>
      <c r="AB2768" s="488" t="s">
        <v>17548</v>
      </c>
      <c r="AC2768" s="496">
        <v>9.09E9</v>
      </c>
      <c r="AD2768" s="497"/>
      <c r="AE2768" s="497"/>
      <c r="AF2768" s="497"/>
      <c r="AG2768" s="497"/>
      <c r="AH2768" s="497"/>
      <c r="AI2768" s="494"/>
      <c r="AJ2768" s="488" t="s">
        <v>1527</v>
      </c>
      <c r="AK2768" s="498"/>
      <c r="AL2768" s="499"/>
      <c r="AM2768" s="488" t="s">
        <v>17549</v>
      </c>
      <c r="AO2768" s="494"/>
      <c r="AP2768" s="494"/>
      <c r="AQ2768" s="494"/>
      <c r="AR2768" s="494"/>
      <c r="AS2768" s="494"/>
      <c r="AT2768" s="488" t="s">
        <v>1529</v>
      </c>
      <c r="AU2768" s="492">
        <v>3124.0</v>
      </c>
      <c r="AV2768" s="492">
        <v>7.0</v>
      </c>
      <c r="AW2768" s="492">
        <v>2027.0</v>
      </c>
      <c r="AX2768" s="488" t="s">
        <v>1587</v>
      </c>
      <c r="AY2768" s="488" t="s">
        <v>1588</v>
      </c>
      <c r="AZ2768" s="488" t="s">
        <v>1531</v>
      </c>
    </row>
    <row r="2769" hidden="1">
      <c r="A2769" s="488" t="s">
        <v>17550</v>
      </c>
      <c r="B2769" s="488" t="s">
        <v>17551</v>
      </c>
      <c r="C2769" s="488" t="s">
        <v>1513</v>
      </c>
      <c r="D2769" s="488" t="s">
        <v>1514</v>
      </c>
      <c r="E2769" s="491">
        <v>45818.98819444444</v>
      </c>
      <c r="F2769" s="492">
        <v>2980.0</v>
      </c>
      <c r="G2769" s="488" t="s">
        <v>1515</v>
      </c>
      <c r="H2769" s="492">
        <v>2980.0</v>
      </c>
      <c r="I2769" s="488" t="s">
        <v>1515</v>
      </c>
      <c r="J2769" s="488" t="s">
        <v>1516</v>
      </c>
      <c r="K2769" s="488" t="s">
        <v>1517</v>
      </c>
      <c r="L2769" s="488" t="s">
        <v>17552</v>
      </c>
      <c r="M2769" s="488" t="s">
        <v>17553</v>
      </c>
      <c r="N2769" s="488" t="s">
        <v>1520</v>
      </c>
      <c r="O2769" s="488" t="s">
        <v>1521</v>
      </c>
      <c r="P2769" s="488" t="s">
        <v>1522</v>
      </c>
      <c r="Q2769" s="488" t="s">
        <v>1523</v>
      </c>
      <c r="R2769" s="495" t="s">
        <v>1524</v>
      </c>
      <c r="S2769" s="494"/>
      <c r="T2769" s="494"/>
      <c r="U2769" s="488" t="s">
        <v>17554</v>
      </c>
      <c r="AB2769" s="488" t="s">
        <v>17555</v>
      </c>
      <c r="AC2769" s="496">
        <v>8.05E9</v>
      </c>
      <c r="AD2769" s="497"/>
      <c r="AE2769" s="497"/>
      <c r="AF2769" s="497"/>
      <c r="AG2769" s="497"/>
      <c r="AH2769" s="497"/>
      <c r="AI2769" s="494"/>
      <c r="AJ2769" s="488" t="s">
        <v>1527</v>
      </c>
      <c r="AK2769" s="498"/>
      <c r="AL2769" s="499"/>
      <c r="AM2769" s="488" t="s">
        <v>17556</v>
      </c>
      <c r="AO2769" s="497"/>
      <c r="AP2769" s="494"/>
      <c r="AQ2769" s="494"/>
      <c r="AR2769" s="494"/>
      <c r="AS2769" s="494"/>
      <c r="AT2769" s="488" t="s">
        <v>1529</v>
      </c>
      <c r="AU2769" s="492">
        <v>7024.0</v>
      </c>
      <c r="AV2769" s="492">
        <v>7.0</v>
      </c>
      <c r="AW2769" s="492">
        <v>2026.0</v>
      </c>
      <c r="AX2769" s="488" t="s">
        <v>1634</v>
      </c>
      <c r="AY2769" s="488" t="s">
        <v>1540</v>
      </c>
      <c r="AZ2769" s="488" t="s">
        <v>1531</v>
      </c>
    </row>
    <row r="2770" hidden="1">
      <c r="A2770" s="488" t="s">
        <v>17557</v>
      </c>
      <c r="B2770" s="488" t="s">
        <v>17558</v>
      </c>
      <c r="C2770" s="488" t="s">
        <v>1513</v>
      </c>
      <c r="D2770" s="488" t="s">
        <v>1514</v>
      </c>
      <c r="E2770" s="491">
        <v>45818.9875</v>
      </c>
      <c r="F2770" s="492">
        <v>2980.0</v>
      </c>
      <c r="G2770" s="488" t="s">
        <v>1515</v>
      </c>
      <c r="H2770" s="492">
        <v>2980.0</v>
      </c>
      <c r="I2770" s="488" t="s">
        <v>1515</v>
      </c>
      <c r="J2770" s="488" t="s">
        <v>1516</v>
      </c>
      <c r="K2770" s="488" t="s">
        <v>1517</v>
      </c>
      <c r="L2770" s="488" t="s">
        <v>17559</v>
      </c>
      <c r="M2770" s="488" t="s">
        <v>17560</v>
      </c>
      <c r="N2770" s="488" t="s">
        <v>1520</v>
      </c>
      <c r="O2770" s="488" t="s">
        <v>1521</v>
      </c>
      <c r="P2770" s="488" t="s">
        <v>1522</v>
      </c>
      <c r="Q2770" s="488" t="s">
        <v>1523</v>
      </c>
      <c r="R2770" s="495" t="s">
        <v>1524</v>
      </c>
      <c r="S2770" s="494"/>
      <c r="T2770" s="494"/>
      <c r="U2770" s="488" t="s">
        <v>17561</v>
      </c>
      <c r="AB2770" s="488" t="s">
        <v>17562</v>
      </c>
      <c r="AC2770" s="496">
        <v>7.08E9</v>
      </c>
      <c r="AD2770" s="497"/>
      <c r="AE2770" s="497"/>
      <c r="AF2770" s="497"/>
      <c r="AG2770" s="497"/>
      <c r="AH2770" s="497"/>
      <c r="AI2770" s="494"/>
      <c r="AJ2770" s="488" t="s">
        <v>1527</v>
      </c>
      <c r="AK2770" s="498"/>
      <c r="AL2770" s="499"/>
      <c r="AM2770" s="488" t="s">
        <v>17563</v>
      </c>
      <c r="AO2770" s="494"/>
      <c r="AP2770" s="494"/>
      <c r="AQ2770" s="494"/>
      <c r="AR2770" s="494"/>
      <c r="AS2770" s="494"/>
      <c r="AT2770" s="488" t="s">
        <v>1529</v>
      </c>
      <c r="AU2770" s="492">
        <v>7651.0</v>
      </c>
      <c r="AV2770" s="492">
        <v>4.0</v>
      </c>
      <c r="AW2770" s="492">
        <v>2031.0</v>
      </c>
      <c r="AX2770" s="488" t="s">
        <v>1867</v>
      </c>
      <c r="AY2770" s="488" t="s">
        <v>1868</v>
      </c>
      <c r="AZ2770" s="488" t="s">
        <v>1531</v>
      </c>
    </row>
    <row r="2771" hidden="1">
      <c r="A2771" s="488" t="s">
        <v>17564</v>
      </c>
      <c r="B2771" s="488" t="s">
        <v>17544</v>
      </c>
      <c r="C2771" s="488" t="s">
        <v>1513</v>
      </c>
      <c r="D2771" s="488" t="s">
        <v>1514</v>
      </c>
      <c r="E2771" s="491">
        <v>45818.98402777778</v>
      </c>
      <c r="F2771" s="492">
        <v>2980.0</v>
      </c>
      <c r="G2771" s="488" t="s">
        <v>1515</v>
      </c>
      <c r="H2771" s="492">
        <v>2980.0</v>
      </c>
      <c r="I2771" s="488" t="s">
        <v>1515</v>
      </c>
      <c r="J2771" s="488" t="s">
        <v>1516</v>
      </c>
      <c r="K2771" s="488" t="s">
        <v>1517</v>
      </c>
      <c r="L2771" s="488" t="s">
        <v>17545</v>
      </c>
      <c r="M2771" s="488" t="s">
        <v>17565</v>
      </c>
      <c r="N2771" s="488" t="s">
        <v>1520</v>
      </c>
      <c r="O2771" s="488" t="s">
        <v>1521</v>
      </c>
      <c r="P2771" s="488" t="s">
        <v>1554</v>
      </c>
      <c r="Q2771" s="488" t="s">
        <v>1523</v>
      </c>
      <c r="R2771" s="495" t="s">
        <v>1524</v>
      </c>
      <c r="S2771" s="494"/>
      <c r="T2771" s="494"/>
      <c r="U2771" s="488" t="s">
        <v>17566</v>
      </c>
      <c r="AB2771" s="488" t="s">
        <v>17548</v>
      </c>
      <c r="AC2771" s="496">
        <v>9.09E9</v>
      </c>
      <c r="AD2771" s="497"/>
      <c r="AE2771" s="497"/>
      <c r="AF2771" s="497"/>
      <c r="AG2771" s="497"/>
      <c r="AH2771" s="497"/>
      <c r="AI2771" s="494"/>
      <c r="AJ2771" s="488" t="s">
        <v>1527</v>
      </c>
      <c r="AK2771" s="498"/>
      <c r="AL2771" s="499"/>
      <c r="AM2771" s="488" t="s">
        <v>17549</v>
      </c>
      <c r="AO2771" s="494"/>
      <c r="AP2771" s="494"/>
      <c r="AQ2771" s="494"/>
      <c r="AR2771" s="494"/>
      <c r="AS2771" s="494"/>
      <c r="AT2771" s="488" t="s">
        <v>1529</v>
      </c>
      <c r="AU2771" s="492">
        <v>3124.0</v>
      </c>
      <c r="AV2771" s="492">
        <v>7.0</v>
      </c>
      <c r="AW2771" s="492">
        <v>2027.0</v>
      </c>
      <c r="AX2771" s="488" t="s">
        <v>1587</v>
      </c>
      <c r="AY2771" s="488" t="s">
        <v>1588</v>
      </c>
      <c r="AZ2771" s="488" t="s">
        <v>1531</v>
      </c>
    </row>
    <row r="2772" hidden="1">
      <c r="A2772" s="488" t="s">
        <v>17567</v>
      </c>
      <c r="B2772" s="488" t="s">
        <v>17568</v>
      </c>
      <c r="C2772" s="488" t="s">
        <v>1513</v>
      </c>
      <c r="D2772" s="488" t="s">
        <v>1514</v>
      </c>
      <c r="E2772" s="491">
        <v>45818.972916666666</v>
      </c>
      <c r="F2772" s="492">
        <v>2980.0</v>
      </c>
      <c r="G2772" s="488" t="s">
        <v>1515</v>
      </c>
      <c r="H2772" s="492">
        <v>2980.0</v>
      </c>
      <c r="I2772" s="488" t="s">
        <v>1515</v>
      </c>
      <c r="J2772" s="488" t="s">
        <v>1516</v>
      </c>
      <c r="K2772" s="488" t="s">
        <v>1517</v>
      </c>
      <c r="L2772" s="488" t="s">
        <v>17569</v>
      </c>
      <c r="M2772" s="488" t="s">
        <v>17570</v>
      </c>
      <c r="N2772" s="488" t="s">
        <v>1520</v>
      </c>
      <c r="O2772" s="488" t="s">
        <v>1521</v>
      </c>
      <c r="P2772" s="488" t="s">
        <v>1554</v>
      </c>
      <c r="Q2772" s="488" t="s">
        <v>1523</v>
      </c>
      <c r="R2772" s="495" t="s">
        <v>1524</v>
      </c>
      <c r="S2772" s="494"/>
      <c r="T2772" s="494"/>
      <c r="U2772" s="488" t="s">
        <v>17571</v>
      </c>
      <c r="AB2772" s="488" t="s">
        <v>17572</v>
      </c>
      <c r="AC2772" s="496">
        <v>9.08E9</v>
      </c>
      <c r="AD2772" s="497"/>
      <c r="AE2772" s="494"/>
      <c r="AF2772" s="494"/>
      <c r="AG2772" s="494"/>
      <c r="AH2772" s="494"/>
      <c r="AI2772" s="494"/>
      <c r="AJ2772" s="488" t="s">
        <v>1527</v>
      </c>
      <c r="AK2772" s="498"/>
      <c r="AL2772" s="499"/>
      <c r="AM2772" s="488" t="s">
        <v>17573</v>
      </c>
      <c r="AO2772" s="494"/>
      <c r="AP2772" s="494"/>
      <c r="AQ2772" s="494"/>
      <c r="AR2772" s="494"/>
      <c r="AS2772" s="494"/>
      <c r="AT2772" s="488" t="s">
        <v>1529</v>
      </c>
      <c r="AU2772" s="492">
        <v>6713.0</v>
      </c>
      <c r="AV2772" s="492">
        <v>6.0</v>
      </c>
      <c r="AW2772" s="492">
        <v>2028.0</v>
      </c>
      <c r="AX2772" s="488" t="s">
        <v>1587</v>
      </c>
      <c r="AY2772" s="488" t="s">
        <v>1588</v>
      </c>
      <c r="AZ2772" s="488" t="s">
        <v>1531</v>
      </c>
    </row>
    <row r="2773" hidden="1">
      <c r="A2773" s="488" t="s">
        <v>17574</v>
      </c>
      <c r="B2773" s="488" t="s">
        <v>17575</v>
      </c>
      <c r="C2773" s="488" t="s">
        <v>1513</v>
      </c>
      <c r="D2773" s="488" t="s">
        <v>1514</v>
      </c>
      <c r="E2773" s="491">
        <v>45818.96944444445</v>
      </c>
      <c r="F2773" s="492">
        <v>2980.0</v>
      </c>
      <c r="G2773" s="488" t="s">
        <v>1515</v>
      </c>
      <c r="H2773" s="492">
        <v>2980.0</v>
      </c>
      <c r="I2773" s="488" t="s">
        <v>1515</v>
      </c>
      <c r="J2773" s="488" t="s">
        <v>1516</v>
      </c>
      <c r="K2773" s="488" t="s">
        <v>1517</v>
      </c>
      <c r="L2773" s="488" t="s">
        <v>17576</v>
      </c>
      <c r="M2773" s="488" t="s">
        <v>17577</v>
      </c>
      <c r="N2773" s="488" t="s">
        <v>1520</v>
      </c>
      <c r="O2773" s="488" t="s">
        <v>1521</v>
      </c>
      <c r="P2773" s="488" t="s">
        <v>1724</v>
      </c>
      <c r="Q2773" s="488" t="s">
        <v>1523</v>
      </c>
      <c r="R2773" s="495" t="s">
        <v>1524</v>
      </c>
      <c r="S2773" s="494"/>
      <c r="T2773" s="494"/>
      <c r="U2773" s="488" t="s">
        <v>17578</v>
      </c>
      <c r="AB2773" s="488" t="s">
        <v>17579</v>
      </c>
      <c r="AC2773" s="496">
        <v>4.14E8</v>
      </c>
      <c r="AD2773" s="497"/>
      <c r="AE2773" s="494"/>
      <c r="AF2773" s="494"/>
      <c r="AG2773" s="494"/>
      <c r="AH2773" s="494"/>
      <c r="AI2773" s="494"/>
      <c r="AJ2773" s="488" t="s">
        <v>1527</v>
      </c>
      <c r="AK2773" s="498"/>
      <c r="AL2773" s="499"/>
      <c r="AM2773" s="488" t="s">
        <v>17580</v>
      </c>
      <c r="AP2773" s="494"/>
      <c r="AQ2773" s="494"/>
      <c r="AR2773" s="494"/>
      <c r="AS2773" s="494"/>
      <c r="AT2773" s="488" t="s">
        <v>1529</v>
      </c>
      <c r="AU2773" s="492">
        <v>1002.0</v>
      </c>
      <c r="AV2773" s="492">
        <v>3.0</v>
      </c>
      <c r="AW2773" s="492">
        <v>2026.0</v>
      </c>
      <c r="AX2773" s="488" t="s">
        <v>1728</v>
      </c>
      <c r="AY2773" s="488" t="s">
        <v>1729</v>
      </c>
      <c r="AZ2773" s="488" t="s">
        <v>1531</v>
      </c>
    </row>
    <row r="2774" hidden="1">
      <c r="A2774" s="488" t="s">
        <v>17581</v>
      </c>
      <c r="B2774" s="488" t="s">
        <v>17582</v>
      </c>
      <c r="C2774" s="488" t="s">
        <v>1513</v>
      </c>
      <c r="D2774" s="488" t="s">
        <v>1514</v>
      </c>
      <c r="E2774" s="491">
        <v>45818.96388888889</v>
      </c>
      <c r="F2774" s="492">
        <v>2980.0</v>
      </c>
      <c r="G2774" s="488" t="s">
        <v>1515</v>
      </c>
      <c r="H2774" s="492">
        <v>2980.0</v>
      </c>
      <c r="I2774" s="488" t="s">
        <v>1515</v>
      </c>
      <c r="J2774" s="488" t="s">
        <v>1516</v>
      </c>
      <c r="K2774" s="488" t="s">
        <v>1517</v>
      </c>
      <c r="L2774" s="488" t="s">
        <v>10682</v>
      </c>
      <c r="M2774" s="488" t="s">
        <v>17583</v>
      </c>
      <c r="N2774" s="488" t="s">
        <v>1520</v>
      </c>
      <c r="O2774" s="488" t="s">
        <v>1521</v>
      </c>
      <c r="P2774" s="488" t="s">
        <v>1554</v>
      </c>
      <c r="Q2774" s="488" t="s">
        <v>1523</v>
      </c>
      <c r="R2774" s="495" t="s">
        <v>1524</v>
      </c>
      <c r="S2774" s="494"/>
      <c r="T2774" s="494"/>
      <c r="U2774" s="488" t="s">
        <v>17584</v>
      </c>
      <c r="AB2774" s="488" t="s">
        <v>10685</v>
      </c>
      <c r="AC2774" s="496">
        <v>9.04E9</v>
      </c>
      <c r="AD2774" s="497"/>
      <c r="AE2774" s="494"/>
      <c r="AF2774" s="494"/>
      <c r="AG2774" s="494"/>
      <c r="AH2774" s="494"/>
      <c r="AI2774" s="494"/>
      <c r="AJ2774" s="488" t="s">
        <v>1527</v>
      </c>
      <c r="AK2774" s="498"/>
      <c r="AL2774" s="499"/>
      <c r="AM2774" s="488" t="s">
        <v>17585</v>
      </c>
      <c r="AP2774" s="494"/>
      <c r="AQ2774" s="494"/>
      <c r="AR2774" s="494"/>
      <c r="AS2774" s="494"/>
      <c r="AT2774" s="488" t="s">
        <v>1558</v>
      </c>
      <c r="AU2774" s="492">
        <v>3076.0</v>
      </c>
      <c r="AV2774" s="492">
        <v>11.0</v>
      </c>
      <c r="AW2774" s="492">
        <v>2031.0</v>
      </c>
      <c r="AX2774" s="488" t="s">
        <v>1587</v>
      </c>
      <c r="AY2774" s="488" t="s">
        <v>1823</v>
      </c>
      <c r="AZ2774" s="488" t="s">
        <v>1531</v>
      </c>
    </row>
    <row r="2775" hidden="1">
      <c r="A2775" s="488" t="s">
        <v>17586</v>
      </c>
      <c r="B2775" s="488" t="s">
        <v>17587</v>
      </c>
      <c r="C2775" s="488" t="s">
        <v>1513</v>
      </c>
      <c r="D2775" s="488" t="s">
        <v>1514</v>
      </c>
      <c r="E2775" s="491">
        <v>45818.94930555556</v>
      </c>
      <c r="F2775" s="492">
        <v>9800.0</v>
      </c>
      <c r="G2775" s="488" t="s">
        <v>1515</v>
      </c>
      <c r="H2775" s="492">
        <v>9800.0</v>
      </c>
      <c r="I2775" s="488" t="s">
        <v>1515</v>
      </c>
      <c r="J2775" s="488" t="s">
        <v>1516</v>
      </c>
      <c r="K2775" s="488" t="s">
        <v>1517</v>
      </c>
      <c r="L2775" s="488" t="s">
        <v>17588</v>
      </c>
      <c r="M2775" s="488" t="s">
        <v>17589</v>
      </c>
      <c r="N2775" s="488" t="s">
        <v>1520</v>
      </c>
      <c r="O2775" s="488" t="s">
        <v>1521</v>
      </c>
      <c r="P2775" s="488" t="s">
        <v>1554</v>
      </c>
      <c r="Q2775" s="488" t="s">
        <v>1523</v>
      </c>
      <c r="R2775" s="495" t="s">
        <v>1524</v>
      </c>
      <c r="S2775" s="494"/>
      <c r="T2775" s="494"/>
      <c r="U2775" s="488" t="s">
        <v>17590</v>
      </c>
      <c r="AB2775" s="488" t="s">
        <v>17591</v>
      </c>
      <c r="AC2775" s="496">
        <v>9.1E9</v>
      </c>
      <c r="AD2775" s="497"/>
      <c r="AE2775" s="494"/>
      <c r="AF2775" s="494"/>
      <c r="AG2775" s="494"/>
      <c r="AH2775" s="494"/>
      <c r="AI2775" s="494"/>
      <c r="AJ2775" s="488" t="s">
        <v>1527</v>
      </c>
      <c r="AK2775" s="498"/>
      <c r="AL2775" s="499"/>
      <c r="AM2775" s="488" t="s">
        <v>17592</v>
      </c>
      <c r="AO2775" s="494"/>
      <c r="AP2775" s="494"/>
      <c r="AQ2775" s="494"/>
      <c r="AR2775" s="494"/>
      <c r="AS2775" s="494"/>
      <c r="AT2775" s="488" t="s">
        <v>1529</v>
      </c>
      <c r="AU2775" s="492">
        <v>4008.0</v>
      </c>
      <c r="AV2775" s="492">
        <v>12.0</v>
      </c>
      <c r="AW2775" s="492">
        <v>2029.0</v>
      </c>
      <c r="AX2775" s="488" t="s">
        <v>1587</v>
      </c>
      <c r="AY2775" s="488" t="s">
        <v>3001</v>
      </c>
      <c r="AZ2775" s="488" t="s">
        <v>1531</v>
      </c>
    </row>
    <row r="2776" hidden="1">
      <c r="A2776" s="488" t="s">
        <v>17593</v>
      </c>
      <c r="B2776" s="488" t="s">
        <v>17587</v>
      </c>
      <c r="C2776" s="488" t="s">
        <v>1513</v>
      </c>
      <c r="D2776" s="488" t="s">
        <v>1514</v>
      </c>
      <c r="E2776" s="491">
        <v>45818.94513888889</v>
      </c>
      <c r="F2776" s="492">
        <v>2980.0</v>
      </c>
      <c r="G2776" s="488" t="s">
        <v>1515</v>
      </c>
      <c r="H2776" s="492">
        <v>2980.0</v>
      </c>
      <c r="I2776" s="488" t="s">
        <v>1515</v>
      </c>
      <c r="J2776" s="488" t="s">
        <v>1516</v>
      </c>
      <c r="K2776" s="488" t="s">
        <v>1517</v>
      </c>
      <c r="L2776" s="488" t="s">
        <v>17588</v>
      </c>
      <c r="M2776" s="488" t="s">
        <v>17594</v>
      </c>
      <c r="N2776" s="488" t="s">
        <v>1520</v>
      </c>
      <c r="O2776" s="488" t="s">
        <v>1521</v>
      </c>
      <c r="P2776" s="488" t="s">
        <v>1554</v>
      </c>
      <c r="Q2776" s="488" t="s">
        <v>1523</v>
      </c>
      <c r="R2776" s="495" t="s">
        <v>1524</v>
      </c>
      <c r="S2776" s="494"/>
      <c r="T2776" s="494"/>
      <c r="U2776" s="488" t="s">
        <v>17595</v>
      </c>
      <c r="AB2776" s="488" t="s">
        <v>17591</v>
      </c>
      <c r="AC2776" s="496">
        <v>9.1E9</v>
      </c>
      <c r="AD2776" s="497"/>
      <c r="AE2776" s="497"/>
      <c r="AF2776" s="497"/>
      <c r="AG2776" s="497"/>
      <c r="AH2776" s="497"/>
      <c r="AI2776" s="494"/>
      <c r="AJ2776" s="488" t="s">
        <v>1527</v>
      </c>
      <c r="AK2776" s="498"/>
      <c r="AL2776" s="499"/>
      <c r="AM2776" s="488" t="s">
        <v>17592</v>
      </c>
      <c r="AO2776" s="497"/>
      <c r="AP2776" s="494"/>
      <c r="AQ2776" s="494"/>
      <c r="AR2776" s="494"/>
      <c r="AS2776" s="494"/>
      <c r="AT2776" s="488" t="s">
        <v>1529</v>
      </c>
      <c r="AU2776" s="492">
        <v>4008.0</v>
      </c>
      <c r="AV2776" s="492">
        <v>12.0</v>
      </c>
      <c r="AW2776" s="492">
        <v>2029.0</v>
      </c>
      <c r="AX2776" s="488" t="s">
        <v>1587</v>
      </c>
      <c r="AY2776" s="488" t="s">
        <v>3001</v>
      </c>
      <c r="AZ2776" s="488" t="s">
        <v>1531</v>
      </c>
    </row>
    <row r="2777" hidden="1">
      <c r="A2777" s="488" t="s">
        <v>17596</v>
      </c>
      <c r="B2777" s="488" t="s">
        <v>17597</v>
      </c>
      <c r="C2777" s="488" t="s">
        <v>1513</v>
      </c>
      <c r="D2777" s="488" t="s">
        <v>1514</v>
      </c>
      <c r="E2777" s="491">
        <v>45818.94305555556</v>
      </c>
      <c r="F2777" s="492">
        <v>9800.0</v>
      </c>
      <c r="G2777" s="488" t="s">
        <v>1515</v>
      </c>
      <c r="H2777" s="492">
        <v>9800.0</v>
      </c>
      <c r="I2777" s="488" t="s">
        <v>1515</v>
      </c>
      <c r="J2777" s="488" t="s">
        <v>1516</v>
      </c>
      <c r="K2777" s="488" t="s">
        <v>1517</v>
      </c>
      <c r="L2777" s="488" t="s">
        <v>17598</v>
      </c>
      <c r="M2777" s="488" t="s">
        <v>17599</v>
      </c>
      <c r="N2777" s="488" t="s">
        <v>1520</v>
      </c>
      <c r="O2777" s="488" t="s">
        <v>1521</v>
      </c>
      <c r="P2777" s="488" t="s">
        <v>1554</v>
      </c>
      <c r="Q2777" s="488" t="s">
        <v>1523</v>
      </c>
      <c r="R2777" s="495" t="s">
        <v>1524</v>
      </c>
      <c r="S2777" s="494"/>
      <c r="T2777" s="494"/>
      <c r="U2777" s="488" t="s">
        <v>17600</v>
      </c>
      <c r="AB2777" s="488" t="s">
        <v>17601</v>
      </c>
      <c r="AC2777" s="496">
        <v>9.03E9</v>
      </c>
      <c r="AD2777" s="497"/>
      <c r="AE2777" s="497"/>
      <c r="AF2777" s="497"/>
      <c r="AG2777" s="497"/>
      <c r="AH2777" s="497"/>
      <c r="AI2777" s="494"/>
      <c r="AJ2777" s="488" t="s">
        <v>1527</v>
      </c>
      <c r="AK2777" s="498"/>
      <c r="AL2777" s="499"/>
      <c r="AM2777" s="488" t="s">
        <v>5898</v>
      </c>
      <c r="AP2777" s="494"/>
      <c r="AQ2777" s="494"/>
      <c r="AR2777" s="494"/>
      <c r="AS2777" s="494"/>
      <c r="AT2777" s="488" t="s">
        <v>1558</v>
      </c>
      <c r="AU2777" s="492">
        <v>8119.0</v>
      </c>
      <c r="AV2777" s="492">
        <v>12.0</v>
      </c>
      <c r="AW2777" s="492">
        <v>2027.0</v>
      </c>
      <c r="AX2777" s="488" t="s">
        <v>1596</v>
      </c>
      <c r="AY2777" s="488" t="s">
        <v>1688</v>
      </c>
      <c r="AZ2777" s="488" t="s">
        <v>1531</v>
      </c>
    </row>
    <row r="2778" hidden="1">
      <c r="A2778" s="488" t="s">
        <v>17602</v>
      </c>
      <c r="B2778" s="488" t="s">
        <v>17597</v>
      </c>
      <c r="C2778" s="488" t="s">
        <v>1513</v>
      </c>
      <c r="D2778" s="488" t="s">
        <v>1514</v>
      </c>
      <c r="E2778" s="491">
        <v>45818.94027777778</v>
      </c>
      <c r="F2778" s="492">
        <v>2980.0</v>
      </c>
      <c r="G2778" s="488" t="s">
        <v>1515</v>
      </c>
      <c r="H2778" s="492">
        <v>2980.0</v>
      </c>
      <c r="I2778" s="488" t="s">
        <v>1515</v>
      </c>
      <c r="J2778" s="488" t="s">
        <v>1516</v>
      </c>
      <c r="K2778" s="488" t="s">
        <v>1517</v>
      </c>
      <c r="L2778" s="488" t="s">
        <v>17598</v>
      </c>
      <c r="M2778" s="488" t="s">
        <v>17603</v>
      </c>
      <c r="N2778" s="488" t="s">
        <v>1520</v>
      </c>
      <c r="O2778" s="488" t="s">
        <v>1521</v>
      </c>
      <c r="P2778" s="488" t="s">
        <v>1554</v>
      </c>
      <c r="Q2778" s="488" t="s">
        <v>1523</v>
      </c>
      <c r="R2778" s="495" t="s">
        <v>1524</v>
      </c>
      <c r="S2778" s="494"/>
      <c r="T2778" s="494"/>
      <c r="U2778" s="488" t="s">
        <v>17604</v>
      </c>
      <c r="AB2778" s="488" t="s">
        <v>17601</v>
      </c>
      <c r="AC2778" s="496">
        <v>9.03E9</v>
      </c>
      <c r="AD2778" s="497"/>
      <c r="AE2778" s="497"/>
      <c r="AF2778" s="497"/>
      <c r="AG2778" s="497"/>
      <c r="AH2778" s="497"/>
      <c r="AI2778" s="494"/>
      <c r="AJ2778" s="488" t="s">
        <v>1527</v>
      </c>
      <c r="AK2778" s="498"/>
      <c r="AL2778" s="499"/>
      <c r="AM2778" s="488" t="s">
        <v>5898</v>
      </c>
      <c r="AP2778" s="494"/>
      <c r="AQ2778" s="494"/>
      <c r="AR2778" s="494"/>
      <c r="AS2778" s="494"/>
      <c r="AT2778" s="488" t="s">
        <v>1558</v>
      </c>
      <c r="AU2778" s="492">
        <v>8119.0</v>
      </c>
      <c r="AV2778" s="492">
        <v>12.0</v>
      </c>
      <c r="AW2778" s="492">
        <v>2027.0</v>
      </c>
      <c r="AX2778" s="488" t="s">
        <v>1596</v>
      </c>
      <c r="AY2778" s="488" t="s">
        <v>1688</v>
      </c>
      <c r="AZ2778" s="488" t="s">
        <v>1531</v>
      </c>
    </row>
    <row r="2779" hidden="1">
      <c r="A2779" s="488" t="s">
        <v>17605</v>
      </c>
      <c r="B2779" s="488" t="s">
        <v>17606</v>
      </c>
      <c r="C2779" s="488" t="s">
        <v>1513</v>
      </c>
      <c r="D2779" s="488" t="s">
        <v>1514</v>
      </c>
      <c r="E2779" s="491">
        <v>45818.93819444445</v>
      </c>
      <c r="F2779" s="492">
        <v>9800.0</v>
      </c>
      <c r="G2779" s="488" t="s">
        <v>1515</v>
      </c>
      <c r="H2779" s="492">
        <v>9800.0</v>
      </c>
      <c r="I2779" s="488" t="s">
        <v>1515</v>
      </c>
      <c r="J2779" s="488" t="s">
        <v>1516</v>
      </c>
      <c r="K2779" s="488" t="s">
        <v>1517</v>
      </c>
      <c r="L2779" s="488" t="s">
        <v>17607</v>
      </c>
      <c r="M2779" s="488" t="s">
        <v>17608</v>
      </c>
      <c r="N2779" s="488" t="s">
        <v>1520</v>
      </c>
      <c r="O2779" s="488" t="s">
        <v>1521</v>
      </c>
      <c r="P2779" s="488" t="s">
        <v>1554</v>
      </c>
      <c r="Q2779" s="488" t="s">
        <v>1523</v>
      </c>
      <c r="R2779" s="495" t="s">
        <v>1524</v>
      </c>
      <c r="S2779" s="494"/>
      <c r="T2779" s="494"/>
      <c r="U2779" s="488" t="s">
        <v>17609</v>
      </c>
      <c r="AB2779" s="488" t="s">
        <v>17610</v>
      </c>
      <c r="AC2779" s="496">
        <v>9.06E9</v>
      </c>
      <c r="AD2779" s="497"/>
      <c r="AE2779" s="497"/>
      <c r="AF2779" s="497"/>
      <c r="AG2779" s="497"/>
      <c r="AH2779" s="497"/>
      <c r="AI2779" s="494"/>
      <c r="AJ2779" s="488" t="s">
        <v>1527</v>
      </c>
      <c r="AK2779" s="498"/>
      <c r="AL2779" s="499"/>
      <c r="AM2779" s="488" t="s">
        <v>17611</v>
      </c>
      <c r="AO2779" s="494"/>
      <c r="AP2779" s="494"/>
      <c r="AQ2779" s="494"/>
      <c r="AR2779" s="494"/>
      <c r="AS2779" s="494"/>
      <c r="AT2779" s="488" t="s">
        <v>1558</v>
      </c>
      <c r="AU2779" s="492">
        <v>8831.0</v>
      </c>
      <c r="AV2779" s="492">
        <v>4.0</v>
      </c>
      <c r="AW2779" s="492">
        <v>2026.0</v>
      </c>
      <c r="AX2779" s="488" t="s">
        <v>1587</v>
      </c>
      <c r="AY2779" s="488" t="s">
        <v>3012</v>
      </c>
      <c r="AZ2779" s="488" t="s">
        <v>1531</v>
      </c>
    </row>
    <row r="2780" hidden="1">
      <c r="A2780" s="488" t="s">
        <v>17612</v>
      </c>
      <c r="B2780" s="488" t="s">
        <v>17606</v>
      </c>
      <c r="C2780" s="488" t="s">
        <v>1513</v>
      </c>
      <c r="D2780" s="488" t="s">
        <v>1514</v>
      </c>
      <c r="E2780" s="491">
        <v>45818.93263888889</v>
      </c>
      <c r="F2780" s="492">
        <v>2980.0</v>
      </c>
      <c r="G2780" s="488" t="s">
        <v>1515</v>
      </c>
      <c r="H2780" s="492">
        <v>2980.0</v>
      </c>
      <c r="I2780" s="488" t="s">
        <v>1515</v>
      </c>
      <c r="J2780" s="488" t="s">
        <v>1516</v>
      </c>
      <c r="K2780" s="488" t="s">
        <v>1517</v>
      </c>
      <c r="L2780" s="488" t="s">
        <v>17607</v>
      </c>
      <c r="M2780" s="488" t="s">
        <v>17613</v>
      </c>
      <c r="N2780" s="488" t="s">
        <v>1520</v>
      </c>
      <c r="O2780" s="488" t="s">
        <v>1521</v>
      </c>
      <c r="P2780" s="488" t="s">
        <v>1554</v>
      </c>
      <c r="Q2780" s="488" t="s">
        <v>1523</v>
      </c>
      <c r="R2780" s="495" t="s">
        <v>1524</v>
      </c>
      <c r="S2780" s="494"/>
      <c r="T2780" s="494"/>
      <c r="U2780" s="488" t="s">
        <v>17614</v>
      </c>
      <c r="AB2780" s="488" t="s">
        <v>17610</v>
      </c>
      <c r="AC2780" s="496">
        <v>9.06E9</v>
      </c>
      <c r="AD2780" s="497"/>
      <c r="AE2780" s="497"/>
      <c r="AF2780" s="497"/>
      <c r="AG2780" s="497"/>
      <c r="AH2780" s="497"/>
      <c r="AI2780" s="494"/>
      <c r="AJ2780" s="488" t="s">
        <v>1527</v>
      </c>
      <c r="AK2780" s="498"/>
      <c r="AL2780" s="499"/>
      <c r="AM2780" s="488" t="s">
        <v>17611</v>
      </c>
      <c r="AO2780" s="494"/>
      <c r="AP2780" s="494"/>
      <c r="AQ2780" s="494"/>
      <c r="AR2780" s="494"/>
      <c r="AS2780" s="494"/>
      <c r="AT2780" s="488" t="s">
        <v>1558</v>
      </c>
      <c r="AU2780" s="492">
        <v>8831.0</v>
      </c>
      <c r="AV2780" s="492">
        <v>4.0</v>
      </c>
      <c r="AW2780" s="492">
        <v>2026.0</v>
      </c>
      <c r="AX2780" s="488" t="s">
        <v>1587</v>
      </c>
      <c r="AY2780" s="488" t="s">
        <v>3012</v>
      </c>
      <c r="AZ2780" s="488" t="s">
        <v>1531</v>
      </c>
    </row>
    <row r="2781" hidden="1">
      <c r="A2781" s="488" t="s">
        <v>17615</v>
      </c>
      <c r="B2781" s="488" t="s">
        <v>17616</v>
      </c>
      <c r="C2781" s="488" t="s">
        <v>1513</v>
      </c>
      <c r="D2781" s="488" t="s">
        <v>1514</v>
      </c>
      <c r="E2781" s="491">
        <v>45818.919444444444</v>
      </c>
      <c r="F2781" s="492">
        <v>9800.0</v>
      </c>
      <c r="G2781" s="488" t="s">
        <v>1515</v>
      </c>
      <c r="H2781" s="492">
        <v>9800.0</v>
      </c>
      <c r="I2781" s="488" t="s">
        <v>1515</v>
      </c>
      <c r="J2781" s="488" t="s">
        <v>1516</v>
      </c>
      <c r="K2781" s="488" t="s">
        <v>1517</v>
      </c>
      <c r="L2781" s="488" t="s">
        <v>17617</v>
      </c>
      <c r="M2781" s="488" t="s">
        <v>17618</v>
      </c>
      <c r="N2781" s="488" t="s">
        <v>1520</v>
      </c>
      <c r="O2781" s="488" t="s">
        <v>1521</v>
      </c>
      <c r="P2781" s="488" t="s">
        <v>1554</v>
      </c>
      <c r="Q2781" s="488" t="s">
        <v>1523</v>
      </c>
      <c r="R2781" s="495" t="s">
        <v>1524</v>
      </c>
      <c r="S2781" s="494"/>
      <c r="T2781" s="494"/>
      <c r="U2781" s="488" t="s">
        <v>17619</v>
      </c>
      <c r="AB2781" s="488" t="s">
        <v>17620</v>
      </c>
      <c r="AC2781" s="496">
        <v>8.18E11</v>
      </c>
      <c r="AD2781" s="497"/>
      <c r="AE2781" s="497"/>
      <c r="AF2781" s="497"/>
      <c r="AG2781" s="497"/>
      <c r="AH2781" s="497"/>
      <c r="AI2781" s="494"/>
      <c r="AJ2781" s="488" t="s">
        <v>1527</v>
      </c>
      <c r="AK2781" s="498"/>
      <c r="AL2781" s="499"/>
      <c r="AM2781" s="488" t="s">
        <v>17621</v>
      </c>
      <c r="AO2781" s="494"/>
      <c r="AP2781" s="494"/>
      <c r="AQ2781" s="494"/>
      <c r="AR2781" s="494"/>
      <c r="AS2781" s="494"/>
      <c r="AT2781" s="488" t="s">
        <v>1529</v>
      </c>
      <c r="AU2781" s="492">
        <v>5968.0</v>
      </c>
      <c r="AV2781" s="492">
        <v>7.0</v>
      </c>
      <c r="AW2781" s="492">
        <v>2025.0</v>
      </c>
      <c r="AX2781" s="488" t="s">
        <v>1587</v>
      </c>
      <c r="AY2781" s="488" t="s">
        <v>1597</v>
      </c>
      <c r="AZ2781" s="488" t="s">
        <v>1531</v>
      </c>
    </row>
    <row r="2782" hidden="1">
      <c r="A2782" s="488" t="s">
        <v>17622</v>
      </c>
      <c r="B2782" s="488" t="s">
        <v>17616</v>
      </c>
      <c r="C2782" s="488" t="s">
        <v>1513</v>
      </c>
      <c r="D2782" s="488" t="s">
        <v>1514</v>
      </c>
      <c r="E2782" s="491">
        <v>45818.91527777778</v>
      </c>
      <c r="F2782" s="492">
        <v>2980.0</v>
      </c>
      <c r="G2782" s="488" t="s">
        <v>1515</v>
      </c>
      <c r="H2782" s="492">
        <v>2980.0</v>
      </c>
      <c r="I2782" s="488" t="s">
        <v>1515</v>
      </c>
      <c r="J2782" s="488" t="s">
        <v>1516</v>
      </c>
      <c r="K2782" s="488" t="s">
        <v>1517</v>
      </c>
      <c r="L2782" s="488" t="s">
        <v>17617</v>
      </c>
      <c r="M2782" s="488" t="s">
        <v>17623</v>
      </c>
      <c r="N2782" s="488" t="s">
        <v>1520</v>
      </c>
      <c r="O2782" s="488" t="s">
        <v>1521</v>
      </c>
      <c r="P2782" s="488" t="s">
        <v>1554</v>
      </c>
      <c r="Q2782" s="488" t="s">
        <v>1523</v>
      </c>
      <c r="R2782" s="495" t="s">
        <v>1524</v>
      </c>
      <c r="S2782" s="494"/>
      <c r="T2782" s="494"/>
      <c r="U2782" s="488" t="s">
        <v>17624</v>
      </c>
      <c r="AB2782" s="488" t="s">
        <v>17620</v>
      </c>
      <c r="AC2782" s="496">
        <v>8.18E11</v>
      </c>
      <c r="AD2782" s="497"/>
      <c r="AE2782" s="497"/>
      <c r="AF2782" s="497"/>
      <c r="AG2782" s="497"/>
      <c r="AH2782" s="497"/>
      <c r="AI2782" s="494"/>
      <c r="AJ2782" s="488" t="s">
        <v>1527</v>
      </c>
      <c r="AK2782" s="498"/>
      <c r="AL2782" s="499"/>
      <c r="AM2782" s="488" t="s">
        <v>17621</v>
      </c>
      <c r="AO2782" s="494"/>
      <c r="AP2782" s="494"/>
      <c r="AQ2782" s="494"/>
      <c r="AR2782" s="494"/>
      <c r="AS2782" s="494"/>
      <c r="AT2782" s="488" t="s">
        <v>1529</v>
      </c>
      <c r="AU2782" s="492">
        <v>5968.0</v>
      </c>
      <c r="AV2782" s="492">
        <v>7.0</v>
      </c>
      <c r="AW2782" s="492">
        <v>2025.0</v>
      </c>
      <c r="AX2782" s="488" t="s">
        <v>1587</v>
      </c>
      <c r="AY2782" s="488" t="s">
        <v>1597</v>
      </c>
      <c r="AZ2782" s="488" t="s">
        <v>1531</v>
      </c>
    </row>
    <row r="2783" hidden="1">
      <c r="A2783" s="488" t="s">
        <v>17625</v>
      </c>
      <c r="B2783" s="488" t="s">
        <v>17626</v>
      </c>
      <c r="C2783" s="488" t="s">
        <v>1513</v>
      </c>
      <c r="D2783" s="488" t="s">
        <v>1514</v>
      </c>
      <c r="E2783" s="491">
        <v>45818.90277777778</v>
      </c>
      <c r="F2783" s="492">
        <v>9800.0</v>
      </c>
      <c r="G2783" s="488" t="s">
        <v>1515</v>
      </c>
      <c r="H2783" s="492">
        <v>9800.0</v>
      </c>
      <c r="I2783" s="488" t="s">
        <v>1515</v>
      </c>
      <c r="J2783" s="488" t="s">
        <v>1516</v>
      </c>
      <c r="K2783" s="488" t="s">
        <v>1517</v>
      </c>
      <c r="L2783" s="488" t="s">
        <v>17627</v>
      </c>
      <c r="M2783" s="488" t="s">
        <v>17628</v>
      </c>
      <c r="N2783" s="488" t="s">
        <v>1520</v>
      </c>
      <c r="O2783" s="488" t="s">
        <v>1521</v>
      </c>
      <c r="P2783" s="488" t="s">
        <v>1554</v>
      </c>
      <c r="Q2783" s="488" t="s">
        <v>1523</v>
      </c>
      <c r="R2783" s="495" t="s">
        <v>1524</v>
      </c>
      <c r="S2783" s="494"/>
      <c r="T2783" s="494"/>
      <c r="U2783" s="488" t="s">
        <v>17629</v>
      </c>
      <c r="AB2783" s="488" t="s">
        <v>17630</v>
      </c>
      <c r="AC2783" s="496">
        <v>9.08E9</v>
      </c>
      <c r="AD2783" s="497"/>
      <c r="AE2783" s="497"/>
      <c r="AF2783" s="497"/>
      <c r="AG2783" s="497"/>
      <c r="AH2783" s="497"/>
      <c r="AI2783" s="494"/>
      <c r="AJ2783" s="488" t="s">
        <v>1527</v>
      </c>
      <c r="AK2783" s="498"/>
      <c r="AL2783" s="499"/>
      <c r="AM2783" s="488" t="s">
        <v>17631</v>
      </c>
      <c r="AO2783" s="497"/>
      <c r="AP2783" s="494"/>
      <c r="AQ2783" s="494"/>
      <c r="AR2783" s="494"/>
      <c r="AS2783" s="494"/>
      <c r="AT2783" s="488" t="s">
        <v>1558</v>
      </c>
      <c r="AU2783" s="492">
        <v>8660.0</v>
      </c>
      <c r="AV2783" s="492">
        <v>5.0</v>
      </c>
      <c r="AW2783" s="492">
        <v>2031.0</v>
      </c>
      <c r="AX2783" s="488" t="s">
        <v>1587</v>
      </c>
      <c r="AY2783" s="488" t="s">
        <v>1588</v>
      </c>
      <c r="AZ2783" s="488" t="s">
        <v>1531</v>
      </c>
    </row>
    <row r="2784" hidden="1">
      <c r="A2784" s="488" t="s">
        <v>17632</v>
      </c>
      <c r="B2784" s="488" t="s">
        <v>17626</v>
      </c>
      <c r="C2784" s="488" t="s">
        <v>1513</v>
      </c>
      <c r="D2784" s="488" t="s">
        <v>1514</v>
      </c>
      <c r="E2784" s="491">
        <v>45818.88333333333</v>
      </c>
      <c r="F2784" s="492">
        <v>2980.0</v>
      </c>
      <c r="G2784" s="488" t="s">
        <v>1515</v>
      </c>
      <c r="H2784" s="492">
        <v>2980.0</v>
      </c>
      <c r="I2784" s="488" t="s">
        <v>1515</v>
      </c>
      <c r="J2784" s="488" t="s">
        <v>1516</v>
      </c>
      <c r="K2784" s="488" t="s">
        <v>1517</v>
      </c>
      <c r="L2784" s="488" t="s">
        <v>17627</v>
      </c>
      <c r="M2784" s="488" t="s">
        <v>17633</v>
      </c>
      <c r="N2784" s="488" t="s">
        <v>1520</v>
      </c>
      <c r="O2784" s="488" t="s">
        <v>1521</v>
      </c>
      <c r="P2784" s="488" t="s">
        <v>1554</v>
      </c>
      <c r="Q2784" s="488" t="s">
        <v>1523</v>
      </c>
      <c r="R2784" s="495" t="s">
        <v>1524</v>
      </c>
      <c r="S2784" s="494"/>
      <c r="T2784" s="494"/>
      <c r="U2784" s="488" t="s">
        <v>17634</v>
      </c>
      <c r="AB2784" s="488" t="s">
        <v>17630</v>
      </c>
      <c r="AC2784" s="496">
        <v>9.08E9</v>
      </c>
      <c r="AD2784" s="497"/>
      <c r="AE2784" s="497"/>
      <c r="AF2784" s="497"/>
      <c r="AG2784" s="497"/>
      <c r="AH2784" s="497"/>
      <c r="AI2784" s="494"/>
      <c r="AJ2784" s="488" t="s">
        <v>1527</v>
      </c>
      <c r="AK2784" s="498"/>
      <c r="AL2784" s="499"/>
      <c r="AM2784" s="488" t="s">
        <v>17631</v>
      </c>
      <c r="AO2784" s="494"/>
      <c r="AP2784" s="494"/>
      <c r="AQ2784" s="494"/>
      <c r="AR2784" s="494"/>
      <c r="AS2784" s="494"/>
      <c r="AT2784" s="488" t="s">
        <v>1558</v>
      </c>
      <c r="AU2784" s="492">
        <v>8660.0</v>
      </c>
      <c r="AV2784" s="492">
        <v>5.0</v>
      </c>
      <c r="AW2784" s="492">
        <v>2031.0</v>
      </c>
      <c r="AX2784" s="488" t="s">
        <v>1587</v>
      </c>
      <c r="AY2784" s="488" t="s">
        <v>1588</v>
      </c>
      <c r="AZ2784" s="488" t="s">
        <v>1531</v>
      </c>
    </row>
    <row r="2785" hidden="1">
      <c r="A2785" s="488" t="s">
        <v>17635</v>
      </c>
      <c r="B2785" s="488" t="s">
        <v>17636</v>
      </c>
      <c r="C2785" s="488" t="s">
        <v>1513</v>
      </c>
      <c r="D2785" s="488" t="s">
        <v>1514</v>
      </c>
      <c r="E2785" s="491">
        <v>45818.88055555556</v>
      </c>
      <c r="F2785" s="492">
        <v>2980.0</v>
      </c>
      <c r="G2785" s="488" t="s">
        <v>1515</v>
      </c>
      <c r="H2785" s="492">
        <v>2980.0</v>
      </c>
      <c r="I2785" s="488" t="s">
        <v>1515</v>
      </c>
      <c r="J2785" s="488" t="s">
        <v>1516</v>
      </c>
      <c r="K2785" s="488" t="s">
        <v>1517</v>
      </c>
      <c r="L2785" s="488" t="s">
        <v>17637</v>
      </c>
      <c r="M2785" s="488" t="s">
        <v>17638</v>
      </c>
      <c r="N2785" s="488" t="s">
        <v>1520</v>
      </c>
      <c r="O2785" s="488" t="s">
        <v>1521</v>
      </c>
      <c r="P2785" s="488" t="s">
        <v>1554</v>
      </c>
      <c r="Q2785" s="488" t="s">
        <v>1523</v>
      </c>
      <c r="R2785" s="495" t="s">
        <v>1524</v>
      </c>
      <c r="S2785" s="494"/>
      <c r="T2785" s="494"/>
      <c r="U2785" s="488" t="s">
        <v>17639</v>
      </c>
      <c r="AB2785" s="488" t="s">
        <v>17640</v>
      </c>
      <c r="AC2785" s="496">
        <v>9.03E9</v>
      </c>
      <c r="AD2785" s="497"/>
      <c r="AE2785" s="497"/>
      <c r="AF2785" s="497"/>
      <c r="AG2785" s="497"/>
      <c r="AH2785" s="497"/>
      <c r="AI2785" s="494"/>
      <c r="AJ2785" s="488" t="s">
        <v>1527</v>
      </c>
      <c r="AK2785" s="498"/>
      <c r="AL2785" s="499"/>
      <c r="AM2785" s="488" t="s">
        <v>17641</v>
      </c>
      <c r="AO2785" s="494"/>
      <c r="AP2785" s="494"/>
      <c r="AQ2785" s="494"/>
      <c r="AR2785" s="494"/>
      <c r="AS2785" s="494"/>
      <c r="AT2785" s="488" t="s">
        <v>1529</v>
      </c>
      <c r="AU2785" s="492">
        <v>9747.0</v>
      </c>
      <c r="AV2785" s="492">
        <v>11.0</v>
      </c>
      <c r="AW2785" s="492">
        <v>2028.0</v>
      </c>
      <c r="AX2785" s="488" t="s">
        <v>1587</v>
      </c>
      <c r="AY2785" s="488" t="s">
        <v>1608</v>
      </c>
      <c r="AZ2785" s="488" t="s">
        <v>1531</v>
      </c>
    </row>
    <row r="2786" hidden="1">
      <c r="A2786" s="488" t="s">
        <v>17642</v>
      </c>
      <c r="B2786" s="488" t="s">
        <v>17643</v>
      </c>
      <c r="C2786" s="488" t="s">
        <v>1513</v>
      </c>
      <c r="D2786" s="488" t="s">
        <v>1514</v>
      </c>
      <c r="E2786" s="491">
        <v>45818.875</v>
      </c>
      <c r="F2786" s="492">
        <v>2980.0</v>
      </c>
      <c r="G2786" s="488" t="s">
        <v>1515</v>
      </c>
      <c r="H2786" s="492">
        <v>2980.0</v>
      </c>
      <c r="I2786" s="488" t="s">
        <v>1515</v>
      </c>
      <c r="J2786" s="488" t="s">
        <v>1516</v>
      </c>
      <c r="K2786" s="488" t="s">
        <v>1517</v>
      </c>
      <c r="L2786" s="488" t="s">
        <v>17644</v>
      </c>
      <c r="M2786" s="488" t="s">
        <v>17645</v>
      </c>
      <c r="N2786" s="488" t="s">
        <v>1520</v>
      </c>
      <c r="O2786" s="488" t="s">
        <v>1521</v>
      </c>
      <c r="P2786" s="488" t="s">
        <v>1554</v>
      </c>
      <c r="Q2786" s="488" t="s">
        <v>1523</v>
      </c>
      <c r="R2786" s="495" t="s">
        <v>1524</v>
      </c>
      <c r="S2786" s="494"/>
      <c r="T2786" s="494"/>
      <c r="U2786" s="488" t="s">
        <v>17646</v>
      </c>
      <c r="AB2786" s="488" t="s">
        <v>17647</v>
      </c>
      <c r="AC2786" s="496">
        <v>9.05E9</v>
      </c>
      <c r="AD2786" s="497"/>
      <c r="AE2786" s="497"/>
      <c r="AF2786" s="497"/>
      <c r="AG2786" s="497"/>
      <c r="AH2786" s="497"/>
      <c r="AI2786" s="494"/>
      <c r="AJ2786" s="488" t="s">
        <v>1527</v>
      </c>
      <c r="AK2786" s="498"/>
      <c r="AL2786" s="499"/>
      <c r="AM2786" s="488" t="s">
        <v>17648</v>
      </c>
      <c r="AO2786" s="497"/>
      <c r="AP2786" s="494"/>
      <c r="AQ2786" s="494"/>
      <c r="AR2786" s="494"/>
      <c r="AS2786" s="494"/>
      <c r="AT2786" s="488" t="s">
        <v>1558</v>
      </c>
      <c r="AU2786" s="492">
        <v>1493.0</v>
      </c>
      <c r="AV2786" s="492">
        <v>4.0</v>
      </c>
      <c r="AW2786" s="492">
        <v>2030.0</v>
      </c>
      <c r="AX2786" s="488" t="s">
        <v>1587</v>
      </c>
      <c r="AY2786" s="488" t="s">
        <v>1588</v>
      </c>
      <c r="AZ2786" s="488" t="s">
        <v>1531</v>
      </c>
    </row>
    <row r="2787" hidden="1">
      <c r="A2787" s="488" t="s">
        <v>17649</v>
      </c>
      <c r="B2787" s="488" t="s">
        <v>17650</v>
      </c>
      <c r="C2787" s="488" t="s">
        <v>1513</v>
      </c>
      <c r="D2787" s="488" t="s">
        <v>1514</v>
      </c>
      <c r="E2787" s="491">
        <v>45818.865277777775</v>
      </c>
      <c r="F2787" s="492">
        <v>2980.0</v>
      </c>
      <c r="G2787" s="488" t="s">
        <v>1515</v>
      </c>
      <c r="H2787" s="492">
        <v>2980.0</v>
      </c>
      <c r="I2787" s="488" t="s">
        <v>1515</v>
      </c>
      <c r="J2787" s="488" t="s">
        <v>1516</v>
      </c>
      <c r="K2787" s="488" t="s">
        <v>1517</v>
      </c>
      <c r="L2787" s="488" t="s">
        <v>17651</v>
      </c>
      <c r="M2787" s="488" t="s">
        <v>17652</v>
      </c>
      <c r="N2787" s="488" t="s">
        <v>1520</v>
      </c>
      <c r="O2787" s="488" t="s">
        <v>1521</v>
      </c>
      <c r="P2787" s="488" t="s">
        <v>1554</v>
      </c>
      <c r="Q2787" s="488" t="s">
        <v>1523</v>
      </c>
      <c r="R2787" s="495" t="s">
        <v>1524</v>
      </c>
      <c r="S2787" s="494"/>
      <c r="T2787" s="494"/>
      <c r="U2787" s="488" t="s">
        <v>17653</v>
      </c>
      <c r="AB2787" s="488" t="s">
        <v>17654</v>
      </c>
      <c r="AC2787" s="496">
        <v>8.02E9</v>
      </c>
      <c r="AD2787" s="497"/>
      <c r="AE2787" s="497"/>
      <c r="AF2787" s="497"/>
      <c r="AG2787" s="497"/>
      <c r="AH2787" s="497"/>
      <c r="AI2787" s="494"/>
      <c r="AJ2787" s="488" t="s">
        <v>1527</v>
      </c>
      <c r="AK2787" s="498"/>
      <c r="AL2787" s="499"/>
      <c r="AM2787" s="488" t="s">
        <v>17655</v>
      </c>
      <c r="AO2787" s="494"/>
      <c r="AP2787" s="494"/>
      <c r="AQ2787" s="494"/>
      <c r="AR2787" s="494"/>
      <c r="AS2787" s="494"/>
      <c r="AT2787" s="488" t="s">
        <v>1529</v>
      </c>
      <c r="AU2787" s="492">
        <v>9881.0</v>
      </c>
      <c r="AV2787" s="492">
        <v>12.0</v>
      </c>
      <c r="AW2787" s="492">
        <v>2028.0</v>
      </c>
      <c r="AX2787" s="488" t="s">
        <v>1596</v>
      </c>
      <c r="AY2787" s="488" t="s">
        <v>1597</v>
      </c>
      <c r="AZ2787" s="488" t="s">
        <v>1531</v>
      </c>
    </row>
    <row r="2788" hidden="1">
      <c r="A2788" s="488" t="s">
        <v>17656</v>
      </c>
      <c r="B2788" s="488" t="s">
        <v>17657</v>
      </c>
      <c r="C2788" s="488" t="s">
        <v>1513</v>
      </c>
      <c r="D2788" s="488" t="s">
        <v>1514</v>
      </c>
      <c r="E2788" s="491">
        <v>45818.85208333333</v>
      </c>
      <c r="F2788" s="492">
        <v>2980.0</v>
      </c>
      <c r="G2788" s="488" t="s">
        <v>1515</v>
      </c>
      <c r="H2788" s="492">
        <v>2980.0</v>
      </c>
      <c r="I2788" s="488" t="s">
        <v>1515</v>
      </c>
      <c r="J2788" s="488" t="s">
        <v>1516</v>
      </c>
      <c r="K2788" s="488" t="s">
        <v>1517</v>
      </c>
      <c r="L2788" s="488" t="s">
        <v>17658</v>
      </c>
      <c r="M2788" s="488" t="s">
        <v>17659</v>
      </c>
      <c r="N2788" s="488" t="s">
        <v>1520</v>
      </c>
      <c r="O2788" s="488" t="s">
        <v>1521</v>
      </c>
      <c r="P2788" s="488" t="s">
        <v>1554</v>
      </c>
      <c r="Q2788" s="488" t="s">
        <v>1523</v>
      </c>
      <c r="R2788" s="495" t="s">
        <v>1524</v>
      </c>
      <c r="S2788" s="494"/>
      <c r="T2788" s="494"/>
      <c r="U2788" s="488" t="s">
        <v>17660</v>
      </c>
      <c r="AB2788" s="488" t="s">
        <v>17661</v>
      </c>
      <c r="AC2788" s="496">
        <v>8.05E8</v>
      </c>
      <c r="AD2788" s="497"/>
      <c r="AE2788" s="497"/>
      <c r="AF2788" s="497"/>
      <c r="AG2788" s="497"/>
      <c r="AH2788" s="497"/>
      <c r="AI2788" s="494"/>
      <c r="AJ2788" s="488" t="s">
        <v>1527</v>
      </c>
      <c r="AK2788" s="498"/>
      <c r="AL2788" s="499"/>
      <c r="AM2788" s="488" t="s">
        <v>17662</v>
      </c>
      <c r="AO2788" s="494"/>
      <c r="AP2788" s="494"/>
      <c r="AQ2788" s="494"/>
      <c r="AR2788" s="494"/>
      <c r="AS2788" s="494"/>
      <c r="AT2788" s="488" t="s">
        <v>1529</v>
      </c>
      <c r="AU2788" s="492">
        <v>3041.0</v>
      </c>
      <c r="AV2788" s="492">
        <v>7.0</v>
      </c>
      <c r="AW2788" s="492">
        <v>2027.0</v>
      </c>
      <c r="AX2788" s="488" t="s">
        <v>1587</v>
      </c>
      <c r="AY2788" s="488" t="s">
        <v>1597</v>
      </c>
      <c r="AZ2788" s="488" t="s">
        <v>1531</v>
      </c>
    </row>
    <row r="2789" hidden="1">
      <c r="A2789" s="488" t="s">
        <v>17663</v>
      </c>
      <c r="B2789" s="488" t="s">
        <v>17664</v>
      </c>
      <c r="C2789" s="488" t="s">
        <v>1513</v>
      </c>
      <c r="D2789" s="488" t="s">
        <v>1514</v>
      </c>
      <c r="E2789" s="491">
        <v>45818.85</v>
      </c>
      <c r="F2789" s="492">
        <v>2980.0</v>
      </c>
      <c r="G2789" s="488" t="s">
        <v>1515</v>
      </c>
      <c r="H2789" s="492">
        <v>2980.0</v>
      </c>
      <c r="I2789" s="488" t="s">
        <v>1515</v>
      </c>
      <c r="J2789" s="488" t="s">
        <v>1516</v>
      </c>
      <c r="K2789" s="488" t="s">
        <v>1517</v>
      </c>
      <c r="L2789" s="488" t="s">
        <v>17665</v>
      </c>
      <c r="M2789" s="488" t="s">
        <v>17666</v>
      </c>
      <c r="N2789" s="488" t="s">
        <v>1520</v>
      </c>
      <c r="O2789" s="488" t="s">
        <v>1521</v>
      </c>
      <c r="P2789" s="488" t="s">
        <v>1554</v>
      </c>
      <c r="Q2789" s="488" t="s">
        <v>1523</v>
      </c>
      <c r="R2789" s="495" t="s">
        <v>1524</v>
      </c>
      <c r="S2789" s="494"/>
      <c r="T2789" s="494"/>
      <c r="U2789" s="488" t="s">
        <v>17667</v>
      </c>
      <c r="AB2789" s="488" t="s">
        <v>17668</v>
      </c>
      <c r="AC2789" s="496">
        <v>9.06E9</v>
      </c>
      <c r="AD2789" s="497"/>
      <c r="AE2789" s="497"/>
      <c r="AF2789" s="497"/>
      <c r="AG2789" s="497"/>
      <c r="AH2789" s="497"/>
      <c r="AI2789" s="494"/>
      <c r="AJ2789" s="488" t="s">
        <v>1527</v>
      </c>
      <c r="AK2789" s="498"/>
      <c r="AL2789" s="499"/>
      <c r="AM2789" s="488" t="s">
        <v>17669</v>
      </c>
      <c r="AO2789" s="497"/>
      <c r="AP2789" s="494"/>
      <c r="AQ2789" s="494"/>
      <c r="AR2789" s="494"/>
      <c r="AS2789" s="494"/>
      <c r="AT2789" s="488" t="s">
        <v>1529</v>
      </c>
      <c r="AU2789" s="492">
        <v>9259.0</v>
      </c>
      <c r="AV2789" s="492">
        <v>6.0</v>
      </c>
      <c r="AW2789" s="492">
        <v>2030.0</v>
      </c>
      <c r="AX2789" s="488" t="s">
        <v>1587</v>
      </c>
      <c r="AY2789" s="488" t="s">
        <v>2072</v>
      </c>
      <c r="AZ2789" s="488" t="s">
        <v>1531</v>
      </c>
    </row>
    <row r="2790" hidden="1">
      <c r="A2790" s="488" t="s">
        <v>17670</v>
      </c>
      <c r="B2790" s="488" t="s">
        <v>17671</v>
      </c>
      <c r="C2790" s="488" t="s">
        <v>1513</v>
      </c>
      <c r="D2790" s="488" t="s">
        <v>1514</v>
      </c>
      <c r="E2790" s="491">
        <v>45818.84305555555</v>
      </c>
      <c r="F2790" s="492">
        <v>9800.0</v>
      </c>
      <c r="G2790" s="488" t="s">
        <v>1515</v>
      </c>
      <c r="H2790" s="492">
        <v>9800.0</v>
      </c>
      <c r="I2790" s="488" t="s">
        <v>1515</v>
      </c>
      <c r="J2790" s="488" t="s">
        <v>1516</v>
      </c>
      <c r="K2790" s="488" t="s">
        <v>1517</v>
      </c>
      <c r="L2790" s="488" t="s">
        <v>17672</v>
      </c>
      <c r="M2790" s="488" t="s">
        <v>17673</v>
      </c>
      <c r="N2790" s="488" t="s">
        <v>1520</v>
      </c>
      <c r="O2790" s="488" t="s">
        <v>1521</v>
      </c>
      <c r="P2790" s="488" t="s">
        <v>1522</v>
      </c>
      <c r="Q2790" s="488" t="s">
        <v>1523</v>
      </c>
      <c r="R2790" s="495" t="s">
        <v>1524</v>
      </c>
      <c r="S2790" s="494"/>
      <c r="T2790" s="494"/>
      <c r="U2790" s="488" t="s">
        <v>17674</v>
      </c>
      <c r="AB2790" s="488" t="s">
        <v>17675</v>
      </c>
      <c r="AC2790" s="496">
        <v>8.04E9</v>
      </c>
      <c r="AD2790" s="497"/>
      <c r="AE2790" s="497"/>
      <c r="AF2790" s="497"/>
      <c r="AG2790" s="497"/>
      <c r="AH2790" s="497"/>
      <c r="AI2790" s="494"/>
      <c r="AJ2790" s="488" t="s">
        <v>1527</v>
      </c>
      <c r="AK2790" s="498"/>
      <c r="AL2790" s="499"/>
      <c r="AM2790" s="488" t="s">
        <v>17676</v>
      </c>
      <c r="AO2790" s="494"/>
      <c r="AP2790" s="494"/>
      <c r="AQ2790" s="494"/>
      <c r="AR2790" s="494"/>
      <c r="AS2790" s="494"/>
      <c r="AT2790" s="488" t="s">
        <v>1529</v>
      </c>
      <c r="AU2790" s="492">
        <v>4284.0</v>
      </c>
      <c r="AV2790" s="492">
        <v>12.0</v>
      </c>
      <c r="AW2790" s="492">
        <v>2028.0</v>
      </c>
      <c r="AX2790" s="488" t="s">
        <v>1539</v>
      </c>
      <c r="AY2790" s="488" t="s">
        <v>1805</v>
      </c>
      <c r="AZ2790" s="488" t="s">
        <v>1531</v>
      </c>
    </row>
    <row r="2791" hidden="1">
      <c r="A2791" s="488" t="s">
        <v>17677</v>
      </c>
      <c r="B2791" s="488" t="s">
        <v>17671</v>
      </c>
      <c r="C2791" s="488" t="s">
        <v>1513</v>
      </c>
      <c r="D2791" s="488" t="s">
        <v>1514</v>
      </c>
      <c r="E2791" s="491">
        <v>45818.83611111111</v>
      </c>
      <c r="F2791" s="492">
        <v>2980.0</v>
      </c>
      <c r="G2791" s="488" t="s">
        <v>1515</v>
      </c>
      <c r="H2791" s="492">
        <v>2980.0</v>
      </c>
      <c r="I2791" s="488" t="s">
        <v>1515</v>
      </c>
      <c r="J2791" s="488" t="s">
        <v>1516</v>
      </c>
      <c r="K2791" s="488" t="s">
        <v>1517</v>
      </c>
      <c r="L2791" s="488" t="s">
        <v>17672</v>
      </c>
      <c r="M2791" s="488" t="s">
        <v>17678</v>
      </c>
      <c r="N2791" s="488" t="s">
        <v>1520</v>
      </c>
      <c r="O2791" s="488" t="s">
        <v>1521</v>
      </c>
      <c r="P2791" s="488" t="s">
        <v>1522</v>
      </c>
      <c r="Q2791" s="488" t="s">
        <v>1523</v>
      </c>
      <c r="R2791" s="495" t="s">
        <v>1524</v>
      </c>
      <c r="S2791" s="494"/>
      <c r="T2791" s="494"/>
      <c r="U2791" s="488" t="s">
        <v>17679</v>
      </c>
      <c r="AB2791" s="488" t="s">
        <v>17675</v>
      </c>
      <c r="AC2791" s="496">
        <v>8.04E9</v>
      </c>
      <c r="AD2791" s="497"/>
      <c r="AE2791" s="497"/>
      <c r="AF2791" s="497"/>
      <c r="AG2791" s="497"/>
      <c r="AH2791" s="497"/>
      <c r="AI2791" s="494"/>
      <c r="AJ2791" s="488" t="s">
        <v>1527</v>
      </c>
      <c r="AK2791" s="498"/>
      <c r="AL2791" s="499"/>
      <c r="AM2791" s="488" t="s">
        <v>17676</v>
      </c>
      <c r="AO2791" s="494"/>
      <c r="AP2791" s="494"/>
      <c r="AQ2791" s="494"/>
      <c r="AR2791" s="494"/>
      <c r="AS2791" s="494"/>
      <c r="AT2791" s="488" t="s">
        <v>1529</v>
      </c>
      <c r="AU2791" s="492">
        <v>4284.0</v>
      </c>
      <c r="AV2791" s="492">
        <v>12.0</v>
      </c>
      <c r="AW2791" s="492">
        <v>2028.0</v>
      </c>
      <c r="AX2791" s="488" t="s">
        <v>1539</v>
      </c>
      <c r="AY2791" s="488" t="s">
        <v>1805</v>
      </c>
      <c r="AZ2791" s="488" t="s">
        <v>1531</v>
      </c>
    </row>
    <row r="2792" hidden="1">
      <c r="A2792" s="488" t="s">
        <v>17680</v>
      </c>
      <c r="B2792" s="488" t="s">
        <v>17681</v>
      </c>
      <c r="C2792" s="488" t="s">
        <v>1513</v>
      </c>
      <c r="D2792" s="488" t="s">
        <v>1514</v>
      </c>
      <c r="E2792" s="491">
        <v>45818.811111111114</v>
      </c>
      <c r="F2792" s="492">
        <v>2980.0</v>
      </c>
      <c r="G2792" s="488" t="s">
        <v>1515</v>
      </c>
      <c r="H2792" s="492">
        <v>2980.0</v>
      </c>
      <c r="I2792" s="488" t="s">
        <v>1515</v>
      </c>
      <c r="J2792" s="488" t="s">
        <v>1516</v>
      </c>
      <c r="K2792" s="488" t="s">
        <v>1517</v>
      </c>
      <c r="L2792" s="488" t="s">
        <v>17682</v>
      </c>
      <c r="M2792" s="488" t="s">
        <v>17683</v>
      </c>
      <c r="N2792" s="488" t="s">
        <v>1520</v>
      </c>
      <c r="O2792" s="488" t="s">
        <v>1521</v>
      </c>
      <c r="P2792" s="488" t="s">
        <v>1724</v>
      </c>
      <c r="Q2792" s="488" t="s">
        <v>1523</v>
      </c>
      <c r="R2792" s="495" t="s">
        <v>1524</v>
      </c>
      <c r="S2792" s="494"/>
      <c r="T2792" s="494"/>
      <c r="U2792" s="488" t="s">
        <v>17684</v>
      </c>
      <c r="AB2792" s="488" t="s">
        <v>17685</v>
      </c>
      <c r="AC2792" s="496">
        <v>9.1E9</v>
      </c>
      <c r="AD2792" s="497"/>
      <c r="AE2792" s="497"/>
      <c r="AF2792" s="497"/>
      <c r="AG2792" s="497"/>
      <c r="AH2792" s="497"/>
      <c r="AI2792" s="494"/>
      <c r="AJ2792" s="488" t="s">
        <v>1527</v>
      </c>
      <c r="AK2792" s="498"/>
      <c r="AL2792" s="499"/>
      <c r="AM2792" s="488" t="s">
        <v>17686</v>
      </c>
      <c r="AP2792" s="494"/>
      <c r="AQ2792" s="494"/>
      <c r="AR2792" s="494"/>
      <c r="AS2792" s="494"/>
      <c r="AT2792" s="488" t="s">
        <v>1529</v>
      </c>
      <c r="AU2792" s="492">
        <v>2004.0</v>
      </c>
      <c r="AV2792" s="492">
        <v>1.0</v>
      </c>
      <c r="AW2792" s="492">
        <v>2030.0</v>
      </c>
      <c r="AX2792" s="488" t="s">
        <v>1728</v>
      </c>
      <c r="AY2792" s="488" t="s">
        <v>1729</v>
      </c>
      <c r="AZ2792" s="488" t="s">
        <v>1531</v>
      </c>
    </row>
    <row r="2793" hidden="1">
      <c r="A2793" s="488" t="s">
        <v>17687</v>
      </c>
      <c r="B2793" s="488" t="s">
        <v>17688</v>
      </c>
      <c r="C2793" s="488" t="s">
        <v>1513</v>
      </c>
      <c r="D2793" s="488" t="s">
        <v>1514</v>
      </c>
      <c r="E2793" s="491">
        <v>45818.805555555555</v>
      </c>
      <c r="F2793" s="492">
        <v>9800.0</v>
      </c>
      <c r="G2793" s="488" t="s">
        <v>1515</v>
      </c>
      <c r="H2793" s="492">
        <v>9800.0</v>
      </c>
      <c r="I2793" s="488" t="s">
        <v>1515</v>
      </c>
      <c r="J2793" s="488" t="s">
        <v>1516</v>
      </c>
      <c r="K2793" s="488" t="s">
        <v>1517</v>
      </c>
      <c r="L2793" s="488" t="s">
        <v>17689</v>
      </c>
      <c r="M2793" s="488" t="s">
        <v>17690</v>
      </c>
      <c r="N2793" s="488" t="s">
        <v>1520</v>
      </c>
      <c r="O2793" s="488" t="s">
        <v>1521</v>
      </c>
      <c r="P2793" s="488" t="s">
        <v>1522</v>
      </c>
      <c r="Q2793" s="488" t="s">
        <v>1523</v>
      </c>
      <c r="R2793" s="495" t="s">
        <v>1524</v>
      </c>
      <c r="S2793" s="494"/>
      <c r="T2793" s="494"/>
      <c r="U2793" s="488" t="s">
        <v>17691</v>
      </c>
      <c r="AB2793" s="488" t="s">
        <v>17692</v>
      </c>
      <c r="AC2793" s="496">
        <v>9.04E9</v>
      </c>
      <c r="AD2793" s="494"/>
      <c r="AE2793" s="494"/>
      <c r="AF2793" s="494"/>
      <c r="AG2793" s="494"/>
      <c r="AH2793" s="494"/>
      <c r="AI2793" s="494"/>
      <c r="AJ2793" s="488" t="s">
        <v>1527</v>
      </c>
      <c r="AK2793" s="494"/>
      <c r="AL2793" s="494"/>
      <c r="AM2793" s="488" t="s">
        <v>17693</v>
      </c>
      <c r="AO2793" s="494"/>
      <c r="AP2793" s="494"/>
      <c r="AQ2793" s="494"/>
      <c r="AR2793" s="494"/>
      <c r="AS2793" s="494"/>
      <c r="AT2793" s="488" t="s">
        <v>1529</v>
      </c>
      <c r="AU2793" s="492">
        <v>4711.0</v>
      </c>
      <c r="AV2793" s="492">
        <v>10.0</v>
      </c>
      <c r="AW2793" s="492">
        <v>2025.0</v>
      </c>
      <c r="AX2793" s="488" t="s">
        <v>1634</v>
      </c>
      <c r="AY2793" s="488" t="s">
        <v>1540</v>
      </c>
      <c r="AZ2793" s="488" t="s">
        <v>1531</v>
      </c>
    </row>
    <row r="2794" hidden="1">
      <c r="A2794" s="488" t="s">
        <v>17694</v>
      </c>
      <c r="B2794" s="488" t="s">
        <v>17695</v>
      </c>
      <c r="C2794" s="488" t="s">
        <v>1513</v>
      </c>
      <c r="D2794" s="488" t="s">
        <v>1514</v>
      </c>
      <c r="E2794" s="491">
        <v>45818.79652777778</v>
      </c>
      <c r="F2794" s="492">
        <v>2980.0</v>
      </c>
      <c r="G2794" s="488" t="s">
        <v>1515</v>
      </c>
      <c r="H2794" s="492">
        <v>2980.0</v>
      </c>
      <c r="I2794" s="488" t="s">
        <v>1515</v>
      </c>
      <c r="J2794" s="488" t="s">
        <v>1516</v>
      </c>
      <c r="K2794" s="488" t="s">
        <v>1517</v>
      </c>
      <c r="L2794" s="488" t="s">
        <v>17696</v>
      </c>
      <c r="M2794" s="488" t="s">
        <v>17697</v>
      </c>
      <c r="N2794" s="488" t="s">
        <v>1520</v>
      </c>
      <c r="O2794" s="488" t="s">
        <v>1521</v>
      </c>
      <c r="P2794" s="488" t="s">
        <v>1554</v>
      </c>
      <c r="Q2794" s="488" t="s">
        <v>1523</v>
      </c>
      <c r="R2794" s="495" t="s">
        <v>1524</v>
      </c>
      <c r="S2794" s="494"/>
      <c r="T2794" s="494"/>
      <c r="U2794" s="488" t="s">
        <v>17698</v>
      </c>
      <c r="AB2794" s="488" t="s">
        <v>17699</v>
      </c>
      <c r="AC2794" s="496">
        <v>9.09E9</v>
      </c>
      <c r="AD2794" s="497"/>
      <c r="AE2794" s="497"/>
      <c r="AF2794" s="497"/>
      <c r="AG2794" s="497"/>
      <c r="AH2794" s="497"/>
      <c r="AI2794" s="494"/>
      <c r="AJ2794" s="488" t="s">
        <v>1527</v>
      </c>
      <c r="AK2794" s="498"/>
      <c r="AL2794" s="499"/>
      <c r="AM2794" s="488" t="s">
        <v>17700</v>
      </c>
      <c r="AO2794" s="494"/>
      <c r="AP2794" s="494"/>
      <c r="AQ2794" s="494"/>
      <c r="AR2794" s="494"/>
      <c r="AS2794" s="494"/>
      <c r="AT2794" s="488" t="s">
        <v>1529</v>
      </c>
      <c r="AU2794" s="492">
        <v>2277.0</v>
      </c>
      <c r="AV2794" s="492">
        <v>6.0</v>
      </c>
      <c r="AW2794" s="492">
        <v>2026.0</v>
      </c>
      <c r="AX2794" s="488" t="s">
        <v>1587</v>
      </c>
      <c r="AY2794" s="488" t="s">
        <v>1597</v>
      </c>
      <c r="AZ2794" s="488" t="s">
        <v>1531</v>
      </c>
    </row>
    <row r="2795" hidden="1">
      <c r="A2795" s="488" t="s">
        <v>17701</v>
      </c>
      <c r="B2795" s="488" t="s">
        <v>17702</v>
      </c>
      <c r="C2795" s="488" t="s">
        <v>1513</v>
      </c>
      <c r="D2795" s="488" t="s">
        <v>1514</v>
      </c>
      <c r="E2795" s="491">
        <v>45818.794444444444</v>
      </c>
      <c r="F2795" s="492">
        <v>9800.0</v>
      </c>
      <c r="G2795" s="488" t="s">
        <v>1515</v>
      </c>
      <c r="H2795" s="492">
        <v>9800.0</v>
      </c>
      <c r="I2795" s="488" t="s">
        <v>1515</v>
      </c>
      <c r="J2795" s="488" t="s">
        <v>1516</v>
      </c>
      <c r="K2795" s="488" t="s">
        <v>1517</v>
      </c>
      <c r="L2795" s="488" t="s">
        <v>17703</v>
      </c>
      <c r="M2795" s="488" t="s">
        <v>17704</v>
      </c>
      <c r="N2795" s="488" t="s">
        <v>1520</v>
      </c>
      <c r="O2795" s="488" t="s">
        <v>1521</v>
      </c>
      <c r="P2795" s="488" t="s">
        <v>1554</v>
      </c>
      <c r="Q2795" s="488" t="s">
        <v>1523</v>
      </c>
      <c r="R2795" s="495" t="s">
        <v>1524</v>
      </c>
      <c r="S2795" s="494"/>
      <c r="T2795" s="494"/>
      <c r="U2795" s="488" t="s">
        <v>17705</v>
      </c>
      <c r="AB2795" s="488" t="s">
        <v>17706</v>
      </c>
      <c r="AC2795" s="496">
        <v>8.02E9</v>
      </c>
      <c r="AD2795" s="497"/>
      <c r="AE2795" s="494"/>
      <c r="AF2795" s="494"/>
      <c r="AG2795" s="494"/>
      <c r="AH2795" s="494"/>
      <c r="AI2795" s="494"/>
      <c r="AJ2795" s="488" t="s">
        <v>1527</v>
      </c>
      <c r="AK2795" s="494"/>
      <c r="AL2795" s="494"/>
      <c r="AM2795" s="488" t="s">
        <v>17707</v>
      </c>
      <c r="AO2795" s="497"/>
      <c r="AP2795" s="494"/>
      <c r="AQ2795" s="494"/>
      <c r="AR2795" s="494"/>
      <c r="AS2795" s="494"/>
      <c r="AT2795" s="488" t="s">
        <v>1529</v>
      </c>
      <c r="AU2795" s="492">
        <v>4742.0</v>
      </c>
      <c r="AV2795" s="492">
        <v>1.0</v>
      </c>
      <c r="AW2795" s="492">
        <v>2029.0</v>
      </c>
      <c r="AX2795" s="488" t="s">
        <v>1634</v>
      </c>
      <c r="AY2795" s="488" t="s">
        <v>1831</v>
      </c>
      <c r="AZ2795" s="488" t="s">
        <v>1531</v>
      </c>
    </row>
    <row r="2796" hidden="1">
      <c r="A2796" s="488" t="s">
        <v>17708</v>
      </c>
      <c r="B2796" s="488" t="s">
        <v>17688</v>
      </c>
      <c r="C2796" s="488" t="s">
        <v>1513</v>
      </c>
      <c r="D2796" s="488" t="s">
        <v>1514</v>
      </c>
      <c r="E2796" s="491">
        <v>45818.79305555556</v>
      </c>
      <c r="F2796" s="492">
        <v>2980.0</v>
      </c>
      <c r="G2796" s="488" t="s">
        <v>1515</v>
      </c>
      <c r="H2796" s="492">
        <v>2980.0</v>
      </c>
      <c r="I2796" s="488" t="s">
        <v>1515</v>
      </c>
      <c r="J2796" s="488" t="s">
        <v>1516</v>
      </c>
      <c r="K2796" s="488" t="s">
        <v>1517</v>
      </c>
      <c r="L2796" s="488" t="s">
        <v>17689</v>
      </c>
      <c r="M2796" s="488" t="s">
        <v>17709</v>
      </c>
      <c r="N2796" s="488" t="s">
        <v>1520</v>
      </c>
      <c r="O2796" s="488" t="s">
        <v>1521</v>
      </c>
      <c r="P2796" s="488" t="s">
        <v>1522</v>
      </c>
      <c r="Q2796" s="488" t="s">
        <v>1523</v>
      </c>
      <c r="R2796" s="495" t="s">
        <v>1524</v>
      </c>
      <c r="S2796" s="494"/>
      <c r="T2796" s="494"/>
      <c r="U2796" s="488" t="s">
        <v>17710</v>
      </c>
      <c r="AB2796" s="488" t="s">
        <v>17692</v>
      </c>
      <c r="AC2796" s="496">
        <v>9.04E9</v>
      </c>
      <c r="AD2796" s="497"/>
      <c r="AE2796" s="497"/>
      <c r="AF2796" s="494"/>
      <c r="AG2796" s="494"/>
      <c r="AH2796" s="494"/>
      <c r="AI2796" s="494"/>
      <c r="AJ2796" s="488" t="s">
        <v>1527</v>
      </c>
      <c r="AK2796" s="494"/>
      <c r="AL2796" s="494"/>
      <c r="AM2796" s="488" t="s">
        <v>17693</v>
      </c>
      <c r="AO2796" s="494"/>
      <c r="AP2796" s="494"/>
      <c r="AQ2796" s="494"/>
      <c r="AR2796" s="494"/>
      <c r="AS2796" s="494"/>
      <c r="AT2796" s="488" t="s">
        <v>1529</v>
      </c>
      <c r="AU2796" s="492">
        <v>4711.0</v>
      </c>
      <c r="AV2796" s="492">
        <v>10.0</v>
      </c>
      <c r="AW2796" s="492">
        <v>2025.0</v>
      </c>
      <c r="AX2796" s="488" t="s">
        <v>1634</v>
      </c>
      <c r="AY2796" s="488" t="s">
        <v>1540</v>
      </c>
      <c r="AZ2796" s="488" t="s">
        <v>1531</v>
      </c>
    </row>
    <row r="2797" hidden="1">
      <c r="A2797" s="488" t="s">
        <v>17711</v>
      </c>
      <c r="B2797" s="488" t="s">
        <v>17702</v>
      </c>
      <c r="C2797" s="488" t="s">
        <v>1513</v>
      </c>
      <c r="D2797" s="488" t="s">
        <v>1514</v>
      </c>
      <c r="E2797" s="491">
        <v>45818.79027777778</v>
      </c>
      <c r="F2797" s="492">
        <v>2980.0</v>
      </c>
      <c r="G2797" s="488" t="s">
        <v>1515</v>
      </c>
      <c r="H2797" s="492">
        <v>2980.0</v>
      </c>
      <c r="I2797" s="488" t="s">
        <v>1515</v>
      </c>
      <c r="J2797" s="488" t="s">
        <v>1516</v>
      </c>
      <c r="K2797" s="488" t="s">
        <v>1517</v>
      </c>
      <c r="L2797" s="488" t="s">
        <v>17703</v>
      </c>
      <c r="M2797" s="488" t="s">
        <v>17712</v>
      </c>
      <c r="N2797" s="488" t="s">
        <v>1520</v>
      </c>
      <c r="O2797" s="488" t="s">
        <v>1521</v>
      </c>
      <c r="P2797" s="488" t="s">
        <v>1554</v>
      </c>
      <c r="Q2797" s="488" t="s">
        <v>1523</v>
      </c>
      <c r="R2797" s="495" t="s">
        <v>1524</v>
      </c>
      <c r="S2797" s="494"/>
      <c r="T2797" s="494"/>
      <c r="U2797" s="488" t="s">
        <v>17713</v>
      </c>
      <c r="AB2797" s="488" t="s">
        <v>17706</v>
      </c>
      <c r="AC2797" s="496">
        <v>8.02E9</v>
      </c>
      <c r="AD2797" s="497"/>
      <c r="AE2797" s="497"/>
      <c r="AF2797" s="494"/>
      <c r="AG2797" s="494"/>
      <c r="AH2797" s="494"/>
      <c r="AI2797" s="494"/>
      <c r="AJ2797" s="488" t="s">
        <v>1527</v>
      </c>
      <c r="AK2797" s="494"/>
      <c r="AL2797" s="494"/>
      <c r="AM2797" s="488" t="s">
        <v>17707</v>
      </c>
      <c r="AO2797" s="497"/>
      <c r="AP2797" s="494"/>
      <c r="AQ2797" s="494"/>
      <c r="AR2797" s="494"/>
      <c r="AS2797" s="494"/>
      <c r="AT2797" s="488" t="s">
        <v>1529</v>
      </c>
      <c r="AU2797" s="492">
        <v>4742.0</v>
      </c>
      <c r="AV2797" s="492">
        <v>1.0</v>
      </c>
      <c r="AW2797" s="492">
        <v>2029.0</v>
      </c>
      <c r="AX2797" s="488" t="s">
        <v>1634</v>
      </c>
      <c r="AY2797" s="488" t="s">
        <v>1831</v>
      </c>
      <c r="AZ2797" s="488" t="s">
        <v>1531</v>
      </c>
    </row>
    <row r="2798" hidden="1">
      <c r="A2798" s="488" t="s">
        <v>17714</v>
      </c>
      <c r="B2798" s="488" t="s">
        <v>17715</v>
      </c>
      <c r="C2798" s="488" t="s">
        <v>1513</v>
      </c>
      <c r="D2798" s="488" t="s">
        <v>1514</v>
      </c>
      <c r="E2798" s="491">
        <v>45818.79027777778</v>
      </c>
      <c r="F2798" s="492">
        <v>2980.0</v>
      </c>
      <c r="G2798" s="488" t="s">
        <v>1515</v>
      </c>
      <c r="H2798" s="492">
        <v>2980.0</v>
      </c>
      <c r="I2798" s="488" t="s">
        <v>1515</v>
      </c>
      <c r="J2798" s="488" t="s">
        <v>1516</v>
      </c>
      <c r="K2798" s="488" t="s">
        <v>1517</v>
      </c>
      <c r="L2798" s="488" t="s">
        <v>17716</v>
      </c>
      <c r="M2798" s="488" t="s">
        <v>17717</v>
      </c>
      <c r="N2798" s="488" t="s">
        <v>1520</v>
      </c>
      <c r="O2798" s="488" t="s">
        <v>1521</v>
      </c>
      <c r="P2798" s="488" t="s">
        <v>1554</v>
      </c>
      <c r="Q2798" s="488" t="s">
        <v>1523</v>
      </c>
      <c r="R2798" s="495" t="s">
        <v>1524</v>
      </c>
      <c r="S2798" s="494"/>
      <c r="T2798" s="494"/>
      <c r="U2798" s="488" t="s">
        <v>17718</v>
      </c>
      <c r="AB2798" s="488" t="s">
        <v>17719</v>
      </c>
      <c r="AC2798" s="496">
        <v>8.03E9</v>
      </c>
      <c r="AD2798" s="497"/>
      <c r="AE2798" s="494"/>
      <c r="AF2798" s="494"/>
      <c r="AG2798" s="494"/>
      <c r="AH2798" s="494"/>
      <c r="AI2798" s="494"/>
      <c r="AJ2798" s="488" t="s">
        <v>1527</v>
      </c>
      <c r="AK2798" s="494"/>
      <c r="AL2798" s="494"/>
      <c r="AM2798" s="488" t="s">
        <v>17720</v>
      </c>
      <c r="AO2798" s="497"/>
      <c r="AP2798" s="494"/>
      <c r="AQ2798" s="494"/>
      <c r="AR2798" s="494"/>
      <c r="AS2798" s="494"/>
      <c r="AT2798" s="488" t="s">
        <v>1529</v>
      </c>
      <c r="AU2798" s="492">
        <v>7471.0</v>
      </c>
      <c r="AV2798" s="492">
        <v>1.0</v>
      </c>
      <c r="AW2798" s="492">
        <v>2030.0</v>
      </c>
      <c r="AX2798" s="488" t="s">
        <v>1587</v>
      </c>
      <c r="AY2798" s="488" t="s">
        <v>1597</v>
      </c>
      <c r="AZ2798" s="488" t="s">
        <v>1531</v>
      </c>
    </row>
    <row r="2799">
      <c r="A2799" s="488" t="s">
        <v>17721</v>
      </c>
      <c r="B2799" s="488" t="s">
        <v>17722</v>
      </c>
      <c r="C2799" s="488" t="s">
        <v>1513</v>
      </c>
      <c r="D2799" s="488" t="s">
        <v>1514</v>
      </c>
      <c r="E2799" s="491">
        <v>45818.74652777778</v>
      </c>
      <c r="F2799" s="492">
        <v>2980.0</v>
      </c>
      <c r="G2799" s="488" t="s">
        <v>1515</v>
      </c>
      <c r="H2799" s="492">
        <v>2980.0</v>
      </c>
      <c r="I2799" s="488" t="s">
        <v>1515</v>
      </c>
      <c r="J2799" s="488" t="s">
        <v>1516</v>
      </c>
      <c r="K2799" s="488" t="s">
        <v>1517</v>
      </c>
      <c r="L2799" s="488" t="s">
        <v>17723</v>
      </c>
      <c r="M2799" s="488" t="s">
        <v>17724</v>
      </c>
      <c r="N2799" s="488" t="s">
        <v>1520</v>
      </c>
      <c r="O2799" s="488" t="s">
        <v>1521</v>
      </c>
      <c r="P2799" s="488" t="s">
        <v>1724</v>
      </c>
      <c r="Q2799" s="488" t="s">
        <v>4596</v>
      </c>
      <c r="R2799" s="495" t="s">
        <v>1524</v>
      </c>
      <c r="S2799" s="494"/>
      <c r="T2799" s="494"/>
      <c r="U2799" s="488" t="s">
        <v>17725</v>
      </c>
      <c r="V2799" s="495" t="s">
        <v>1524</v>
      </c>
      <c r="W2799" s="488" t="s">
        <v>1716</v>
      </c>
      <c r="X2799" s="488" t="s">
        <v>5692</v>
      </c>
      <c r="Y2799" s="492">
        <v>2980.0</v>
      </c>
      <c r="Z2799" s="488" t="s">
        <v>1515</v>
      </c>
      <c r="AA2799" s="488" t="s">
        <v>1516</v>
      </c>
      <c r="AB2799" s="488" t="s">
        <v>17726</v>
      </c>
      <c r="AC2799" s="496">
        <v>8.03E9</v>
      </c>
      <c r="AD2799" s="494"/>
      <c r="AE2799" s="494"/>
      <c r="AF2799" s="494"/>
      <c r="AG2799" s="494"/>
      <c r="AH2799" s="494"/>
      <c r="AI2799" s="494"/>
      <c r="AJ2799" s="488" t="s">
        <v>1527</v>
      </c>
      <c r="AK2799" s="494"/>
      <c r="AL2799" s="494"/>
      <c r="AM2799" s="488" t="s">
        <v>17727</v>
      </c>
      <c r="AP2799" s="494"/>
      <c r="AQ2799" s="494"/>
      <c r="AR2799" s="494"/>
      <c r="AS2799" s="494"/>
      <c r="AT2799" s="488" t="s">
        <v>1529</v>
      </c>
      <c r="AU2799" s="492">
        <v>8009.0</v>
      </c>
      <c r="AV2799" s="492">
        <v>3.0</v>
      </c>
      <c r="AW2799" s="492">
        <v>2026.0</v>
      </c>
      <c r="AX2799" s="488" t="s">
        <v>1728</v>
      </c>
      <c r="AY2799" s="488" t="s">
        <v>1729</v>
      </c>
      <c r="AZ2799" s="488" t="s">
        <v>1531</v>
      </c>
    </row>
    <row r="2800" hidden="1">
      <c r="A2800" s="488" t="s">
        <v>17728</v>
      </c>
      <c r="B2800" s="488" t="s">
        <v>17729</v>
      </c>
      <c r="C2800" s="488" t="s">
        <v>1513</v>
      </c>
      <c r="D2800" s="488" t="s">
        <v>1514</v>
      </c>
      <c r="E2800" s="491">
        <v>45818.71041666667</v>
      </c>
      <c r="F2800" s="492">
        <v>9800.0</v>
      </c>
      <c r="G2800" s="488" t="s">
        <v>1515</v>
      </c>
      <c r="H2800" s="492">
        <v>9800.0</v>
      </c>
      <c r="I2800" s="488" t="s">
        <v>1515</v>
      </c>
      <c r="J2800" s="488" t="s">
        <v>1516</v>
      </c>
      <c r="K2800" s="488" t="s">
        <v>1517</v>
      </c>
      <c r="L2800" s="488" t="s">
        <v>17730</v>
      </c>
      <c r="M2800" s="488" t="s">
        <v>17731</v>
      </c>
      <c r="N2800" s="488" t="s">
        <v>1520</v>
      </c>
      <c r="O2800" s="488" t="s">
        <v>1521</v>
      </c>
      <c r="P2800" s="488" t="s">
        <v>1554</v>
      </c>
      <c r="Q2800" s="488" t="s">
        <v>1523</v>
      </c>
      <c r="R2800" s="495" t="s">
        <v>1524</v>
      </c>
      <c r="S2800" s="494"/>
      <c r="T2800" s="494"/>
      <c r="U2800" s="488" t="s">
        <v>17732</v>
      </c>
      <c r="AB2800" s="488" t="s">
        <v>17733</v>
      </c>
      <c r="AC2800" s="496">
        <v>7.06E9</v>
      </c>
      <c r="AD2800" s="497"/>
      <c r="AE2800" s="494"/>
      <c r="AF2800" s="494"/>
      <c r="AG2800" s="494"/>
      <c r="AH2800" s="494"/>
      <c r="AI2800" s="494"/>
      <c r="AJ2800" s="488" t="s">
        <v>1527</v>
      </c>
      <c r="AK2800" s="494"/>
      <c r="AL2800" s="494"/>
      <c r="AM2800" s="488" t="s">
        <v>17734</v>
      </c>
      <c r="AO2800" s="494"/>
      <c r="AP2800" s="494"/>
      <c r="AQ2800" s="494"/>
      <c r="AR2800" s="494"/>
      <c r="AS2800" s="494"/>
      <c r="AT2800" s="488" t="s">
        <v>1558</v>
      </c>
      <c r="AU2800" s="492">
        <v>8540.0</v>
      </c>
      <c r="AV2800" s="492">
        <v>10.0</v>
      </c>
      <c r="AW2800" s="492">
        <v>2030.0</v>
      </c>
      <c r="AX2800" s="488" t="s">
        <v>1587</v>
      </c>
      <c r="AY2800" s="488" t="s">
        <v>1823</v>
      </c>
      <c r="AZ2800" s="488" t="s">
        <v>1531</v>
      </c>
    </row>
    <row r="2801" hidden="1">
      <c r="A2801" s="488" t="s">
        <v>17735</v>
      </c>
      <c r="B2801" s="488" t="s">
        <v>17736</v>
      </c>
      <c r="C2801" s="488" t="s">
        <v>1513</v>
      </c>
      <c r="D2801" s="488" t="s">
        <v>1514</v>
      </c>
      <c r="E2801" s="491">
        <v>45818.709027777775</v>
      </c>
      <c r="F2801" s="492">
        <v>9800.0</v>
      </c>
      <c r="G2801" s="488" t="s">
        <v>1515</v>
      </c>
      <c r="H2801" s="492">
        <v>9800.0</v>
      </c>
      <c r="I2801" s="488" t="s">
        <v>1515</v>
      </c>
      <c r="J2801" s="488" t="s">
        <v>1516</v>
      </c>
      <c r="K2801" s="488" t="s">
        <v>1517</v>
      </c>
      <c r="L2801" s="488" t="s">
        <v>17737</v>
      </c>
      <c r="M2801" s="488" t="s">
        <v>17738</v>
      </c>
      <c r="N2801" s="488" t="s">
        <v>1520</v>
      </c>
      <c r="O2801" s="488" t="s">
        <v>1521</v>
      </c>
      <c r="P2801" s="488" t="s">
        <v>1724</v>
      </c>
      <c r="Q2801" s="488" t="s">
        <v>1523</v>
      </c>
      <c r="R2801" s="495" t="s">
        <v>1524</v>
      </c>
      <c r="S2801" s="494"/>
      <c r="T2801" s="494"/>
      <c r="U2801" s="488" t="s">
        <v>17739</v>
      </c>
      <c r="AB2801" s="488" t="s">
        <v>17740</v>
      </c>
      <c r="AC2801" s="496">
        <v>8.02E9</v>
      </c>
      <c r="AD2801" s="497"/>
      <c r="AE2801" s="494"/>
      <c r="AF2801" s="494"/>
      <c r="AG2801" s="494"/>
      <c r="AH2801" s="494"/>
      <c r="AI2801" s="494"/>
      <c r="AJ2801" s="488" t="s">
        <v>1527</v>
      </c>
      <c r="AK2801" s="494"/>
      <c r="AL2801" s="494"/>
      <c r="AM2801" s="488" t="s">
        <v>17741</v>
      </c>
      <c r="AO2801" s="494"/>
      <c r="AP2801" s="494"/>
      <c r="AQ2801" s="494"/>
      <c r="AR2801" s="494"/>
      <c r="AS2801" s="494"/>
      <c r="AT2801" s="488" t="s">
        <v>1529</v>
      </c>
      <c r="AU2801" s="492">
        <v>1007.0</v>
      </c>
      <c r="AV2801" s="492">
        <v>10.0</v>
      </c>
      <c r="AW2801" s="492">
        <v>2027.0</v>
      </c>
      <c r="AX2801" s="488" t="s">
        <v>1728</v>
      </c>
      <c r="AY2801" s="488" t="s">
        <v>1729</v>
      </c>
      <c r="AZ2801" s="488" t="s">
        <v>1531</v>
      </c>
    </row>
    <row r="2802" hidden="1">
      <c r="A2802" s="488" t="s">
        <v>17742</v>
      </c>
      <c r="B2802" s="488" t="s">
        <v>17736</v>
      </c>
      <c r="C2802" s="488" t="s">
        <v>1513</v>
      </c>
      <c r="D2802" s="488" t="s">
        <v>1514</v>
      </c>
      <c r="E2802" s="491">
        <v>45818.70486111111</v>
      </c>
      <c r="F2802" s="492">
        <v>2980.0</v>
      </c>
      <c r="G2802" s="488" t="s">
        <v>1515</v>
      </c>
      <c r="H2802" s="492">
        <v>2980.0</v>
      </c>
      <c r="I2802" s="488" t="s">
        <v>1515</v>
      </c>
      <c r="J2802" s="488" t="s">
        <v>1516</v>
      </c>
      <c r="K2802" s="488" t="s">
        <v>1517</v>
      </c>
      <c r="L2802" s="488" t="s">
        <v>17737</v>
      </c>
      <c r="M2802" s="488" t="s">
        <v>17743</v>
      </c>
      <c r="N2802" s="488" t="s">
        <v>1520</v>
      </c>
      <c r="O2802" s="488" t="s">
        <v>1521</v>
      </c>
      <c r="P2802" s="488" t="s">
        <v>1724</v>
      </c>
      <c r="Q2802" s="488" t="s">
        <v>1523</v>
      </c>
      <c r="R2802" s="495" t="s">
        <v>1524</v>
      </c>
      <c r="S2802" s="494"/>
      <c r="T2802" s="494"/>
      <c r="U2802" s="488" t="s">
        <v>17744</v>
      </c>
      <c r="AB2802" s="488" t="s">
        <v>17740</v>
      </c>
      <c r="AC2802" s="496">
        <v>8.02E9</v>
      </c>
      <c r="AD2802" s="497"/>
      <c r="AE2802" s="497"/>
      <c r="AF2802" s="497"/>
      <c r="AG2802" s="497"/>
      <c r="AH2802" s="494"/>
      <c r="AI2802" s="494"/>
      <c r="AJ2802" s="488" t="s">
        <v>1527</v>
      </c>
      <c r="AK2802" s="494"/>
      <c r="AL2802" s="499"/>
      <c r="AM2802" s="488" t="s">
        <v>17741</v>
      </c>
      <c r="AO2802" s="494"/>
      <c r="AP2802" s="494"/>
      <c r="AQ2802" s="494"/>
      <c r="AR2802" s="494"/>
      <c r="AS2802" s="494"/>
      <c r="AT2802" s="488" t="s">
        <v>1529</v>
      </c>
      <c r="AU2802" s="492">
        <v>1007.0</v>
      </c>
      <c r="AV2802" s="492">
        <v>10.0</v>
      </c>
      <c r="AW2802" s="492">
        <v>2027.0</v>
      </c>
      <c r="AX2802" s="488" t="s">
        <v>1728</v>
      </c>
      <c r="AY2802" s="488" t="s">
        <v>1729</v>
      </c>
      <c r="AZ2802" s="488" t="s">
        <v>1531</v>
      </c>
    </row>
    <row r="2803" hidden="1">
      <c r="A2803" s="488" t="s">
        <v>17745</v>
      </c>
      <c r="B2803" s="488" t="s">
        <v>17729</v>
      </c>
      <c r="C2803" s="488" t="s">
        <v>1513</v>
      </c>
      <c r="D2803" s="488" t="s">
        <v>1514</v>
      </c>
      <c r="E2803" s="491">
        <v>45818.70347222222</v>
      </c>
      <c r="F2803" s="492">
        <v>2980.0</v>
      </c>
      <c r="G2803" s="488" t="s">
        <v>1515</v>
      </c>
      <c r="H2803" s="492">
        <v>2980.0</v>
      </c>
      <c r="I2803" s="488" t="s">
        <v>1515</v>
      </c>
      <c r="J2803" s="488" t="s">
        <v>1516</v>
      </c>
      <c r="K2803" s="488" t="s">
        <v>1517</v>
      </c>
      <c r="L2803" s="488" t="s">
        <v>17730</v>
      </c>
      <c r="M2803" s="488" t="s">
        <v>17746</v>
      </c>
      <c r="N2803" s="488" t="s">
        <v>1520</v>
      </c>
      <c r="O2803" s="488" t="s">
        <v>1521</v>
      </c>
      <c r="P2803" s="488" t="s">
        <v>1554</v>
      </c>
      <c r="Q2803" s="488" t="s">
        <v>1523</v>
      </c>
      <c r="R2803" s="495" t="s">
        <v>1524</v>
      </c>
      <c r="S2803" s="494"/>
      <c r="T2803" s="494"/>
      <c r="U2803" s="488" t="s">
        <v>17747</v>
      </c>
      <c r="AB2803" s="488" t="s">
        <v>17733</v>
      </c>
      <c r="AC2803" s="496">
        <v>7.06E9</v>
      </c>
      <c r="AD2803" s="497"/>
      <c r="AE2803" s="494"/>
      <c r="AF2803" s="494"/>
      <c r="AG2803" s="494"/>
      <c r="AH2803" s="494"/>
      <c r="AI2803" s="494"/>
      <c r="AJ2803" s="488" t="s">
        <v>1527</v>
      </c>
      <c r="AK2803" s="494"/>
      <c r="AL2803" s="494"/>
      <c r="AM2803" s="488" t="s">
        <v>17734</v>
      </c>
      <c r="AO2803" s="494"/>
      <c r="AP2803" s="494"/>
      <c r="AQ2803" s="494"/>
      <c r="AR2803" s="494"/>
      <c r="AS2803" s="494"/>
      <c r="AT2803" s="488" t="s">
        <v>1558</v>
      </c>
      <c r="AU2803" s="492">
        <v>8540.0</v>
      </c>
      <c r="AV2803" s="492">
        <v>10.0</v>
      </c>
      <c r="AW2803" s="492">
        <v>2030.0</v>
      </c>
      <c r="AX2803" s="488" t="s">
        <v>1587</v>
      </c>
      <c r="AY2803" s="488" t="s">
        <v>1823</v>
      </c>
      <c r="AZ2803" s="488" t="s">
        <v>1531</v>
      </c>
    </row>
    <row r="2804" hidden="1">
      <c r="A2804" s="488" t="s">
        <v>17748</v>
      </c>
      <c r="B2804" s="488" t="s">
        <v>17749</v>
      </c>
      <c r="C2804" s="488" t="s">
        <v>1513</v>
      </c>
      <c r="D2804" s="488" t="s">
        <v>1514</v>
      </c>
      <c r="E2804" s="491">
        <v>45818.67916666667</v>
      </c>
      <c r="F2804" s="492">
        <v>9800.0</v>
      </c>
      <c r="G2804" s="488" t="s">
        <v>1515</v>
      </c>
      <c r="H2804" s="492">
        <v>9800.0</v>
      </c>
      <c r="I2804" s="488" t="s">
        <v>1515</v>
      </c>
      <c r="J2804" s="488" t="s">
        <v>1516</v>
      </c>
      <c r="K2804" s="488" t="s">
        <v>1517</v>
      </c>
      <c r="L2804" s="488" t="s">
        <v>17750</v>
      </c>
      <c r="M2804" s="488" t="s">
        <v>17751</v>
      </c>
      <c r="N2804" s="488" t="s">
        <v>1520</v>
      </c>
      <c r="O2804" s="488" t="s">
        <v>1521</v>
      </c>
      <c r="P2804" s="488" t="s">
        <v>1724</v>
      </c>
      <c r="Q2804" s="488" t="s">
        <v>1523</v>
      </c>
      <c r="R2804" s="495" t="s">
        <v>1524</v>
      </c>
      <c r="S2804" s="494"/>
      <c r="T2804" s="494"/>
      <c r="U2804" s="488" t="s">
        <v>17752</v>
      </c>
      <c r="AB2804" s="488" t="s">
        <v>17753</v>
      </c>
      <c r="AC2804" s="496">
        <v>9.01E9</v>
      </c>
      <c r="AD2804" s="497"/>
      <c r="AE2804" s="497"/>
      <c r="AF2804" s="494"/>
      <c r="AG2804" s="494"/>
      <c r="AH2804" s="494"/>
      <c r="AI2804" s="494"/>
      <c r="AJ2804" s="488" t="s">
        <v>1527</v>
      </c>
      <c r="AK2804" s="494"/>
      <c r="AL2804" s="494"/>
      <c r="AM2804" s="488" t="s">
        <v>17754</v>
      </c>
      <c r="AO2804" s="497"/>
      <c r="AP2804" s="494"/>
      <c r="AQ2804" s="494"/>
      <c r="AR2804" s="494"/>
      <c r="AS2804" s="494"/>
      <c r="AT2804" s="488" t="s">
        <v>1529</v>
      </c>
      <c r="AU2804" s="492">
        <v>1002.0</v>
      </c>
      <c r="AV2804" s="492">
        <v>1.0</v>
      </c>
      <c r="AW2804" s="492">
        <v>2028.0</v>
      </c>
      <c r="AX2804" s="488" t="s">
        <v>1728</v>
      </c>
      <c r="AY2804" s="488" t="s">
        <v>1729</v>
      </c>
      <c r="AZ2804" s="488" t="s">
        <v>1531</v>
      </c>
    </row>
    <row r="2805" hidden="1">
      <c r="A2805" s="488" t="s">
        <v>17755</v>
      </c>
      <c r="B2805" s="488" t="s">
        <v>17749</v>
      </c>
      <c r="C2805" s="488" t="s">
        <v>1513</v>
      </c>
      <c r="D2805" s="488" t="s">
        <v>1514</v>
      </c>
      <c r="E2805" s="491">
        <v>45818.67638888889</v>
      </c>
      <c r="F2805" s="492">
        <v>2980.0</v>
      </c>
      <c r="G2805" s="488" t="s">
        <v>1515</v>
      </c>
      <c r="H2805" s="492">
        <v>2980.0</v>
      </c>
      <c r="I2805" s="488" t="s">
        <v>1515</v>
      </c>
      <c r="J2805" s="488" t="s">
        <v>1516</v>
      </c>
      <c r="K2805" s="488" t="s">
        <v>1517</v>
      </c>
      <c r="L2805" s="488" t="s">
        <v>17750</v>
      </c>
      <c r="M2805" s="488" t="s">
        <v>17756</v>
      </c>
      <c r="N2805" s="488" t="s">
        <v>1520</v>
      </c>
      <c r="O2805" s="488" t="s">
        <v>1521</v>
      </c>
      <c r="P2805" s="488" t="s">
        <v>1724</v>
      </c>
      <c r="Q2805" s="488" t="s">
        <v>1523</v>
      </c>
      <c r="R2805" s="495" t="s">
        <v>1524</v>
      </c>
      <c r="S2805" s="494"/>
      <c r="T2805" s="494"/>
      <c r="U2805" s="488" t="s">
        <v>17757</v>
      </c>
      <c r="AB2805" s="488" t="s">
        <v>17753</v>
      </c>
      <c r="AC2805" s="496">
        <v>9.01E9</v>
      </c>
      <c r="AD2805" s="497"/>
      <c r="AE2805" s="494"/>
      <c r="AF2805" s="494"/>
      <c r="AG2805" s="494"/>
      <c r="AH2805" s="494"/>
      <c r="AI2805" s="494"/>
      <c r="AJ2805" s="488" t="s">
        <v>1527</v>
      </c>
      <c r="AK2805" s="494"/>
      <c r="AL2805" s="494"/>
      <c r="AM2805" s="488" t="s">
        <v>17754</v>
      </c>
      <c r="AO2805" s="494"/>
      <c r="AP2805" s="494"/>
      <c r="AQ2805" s="494"/>
      <c r="AR2805" s="494"/>
      <c r="AS2805" s="494"/>
      <c r="AT2805" s="488" t="s">
        <v>1529</v>
      </c>
      <c r="AU2805" s="492">
        <v>1002.0</v>
      </c>
      <c r="AV2805" s="492">
        <v>1.0</v>
      </c>
      <c r="AW2805" s="492">
        <v>2028.0</v>
      </c>
      <c r="AX2805" s="488" t="s">
        <v>1728</v>
      </c>
      <c r="AY2805" s="488" t="s">
        <v>1729</v>
      </c>
      <c r="AZ2805" s="488" t="s">
        <v>1531</v>
      </c>
    </row>
    <row r="2806">
      <c r="A2806" s="488" t="s">
        <v>17758</v>
      </c>
      <c r="B2806" s="488" t="s">
        <v>17759</v>
      </c>
      <c r="C2806" s="488" t="s">
        <v>1513</v>
      </c>
      <c r="D2806" s="488" t="s">
        <v>1514</v>
      </c>
      <c r="E2806" s="491">
        <v>45818.67291666667</v>
      </c>
      <c r="F2806" s="492">
        <v>2980.0</v>
      </c>
      <c r="G2806" s="488" t="s">
        <v>1515</v>
      </c>
      <c r="H2806" s="492">
        <v>2980.0</v>
      </c>
      <c r="I2806" s="488" t="s">
        <v>1515</v>
      </c>
      <c r="J2806" s="488" t="s">
        <v>1516</v>
      </c>
      <c r="K2806" s="488" t="s">
        <v>1517</v>
      </c>
      <c r="L2806" s="488" t="s">
        <v>17760</v>
      </c>
      <c r="M2806" s="488" t="s">
        <v>17761</v>
      </c>
      <c r="N2806" s="488" t="s">
        <v>1520</v>
      </c>
      <c r="O2806" s="488" t="s">
        <v>1521</v>
      </c>
      <c r="P2806" s="488" t="s">
        <v>1554</v>
      </c>
      <c r="Q2806" s="488" t="s">
        <v>1714</v>
      </c>
      <c r="R2806" s="495" t="s">
        <v>1524</v>
      </c>
      <c r="S2806" s="494"/>
      <c r="T2806" s="494"/>
      <c r="U2806" s="488" t="s">
        <v>17762</v>
      </c>
      <c r="V2806" s="495" t="s">
        <v>1524</v>
      </c>
      <c r="W2806" s="488" t="s">
        <v>1716</v>
      </c>
      <c r="X2806" s="488" t="s">
        <v>5692</v>
      </c>
      <c r="Y2806" s="492">
        <v>2980.0</v>
      </c>
      <c r="Z2806" s="488" t="s">
        <v>1515</v>
      </c>
      <c r="AA2806" s="488" t="s">
        <v>1516</v>
      </c>
      <c r="AB2806" s="488" t="s">
        <v>17763</v>
      </c>
      <c r="AC2806" s="496">
        <v>9.1E9</v>
      </c>
      <c r="AD2806" s="497"/>
      <c r="AE2806" s="494"/>
      <c r="AF2806" s="494"/>
      <c r="AG2806" s="494"/>
      <c r="AH2806" s="494"/>
      <c r="AI2806" s="494"/>
      <c r="AJ2806" s="488" t="s">
        <v>1527</v>
      </c>
      <c r="AK2806" s="494"/>
      <c r="AL2806" s="494"/>
      <c r="AM2806" s="488" t="s">
        <v>17764</v>
      </c>
      <c r="AP2806" s="494"/>
      <c r="AQ2806" s="494"/>
      <c r="AR2806" s="494"/>
      <c r="AS2806" s="494"/>
      <c r="AT2806" s="488" t="s">
        <v>1529</v>
      </c>
      <c r="AU2806" s="492">
        <v>2444.0</v>
      </c>
      <c r="AV2806" s="492">
        <v>5.0</v>
      </c>
      <c r="AW2806" s="492">
        <v>2028.0</v>
      </c>
      <c r="AX2806" s="488" t="s">
        <v>1587</v>
      </c>
      <c r="AY2806" s="488" t="s">
        <v>1805</v>
      </c>
      <c r="AZ2806" s="488" t="s">
        <v>1531</v>
      </c>
    </row>
    <row r="2807">
      <c r="A2807" s="488" t="s">
        <v>17765</v>
      </c>
      <c r="B2807" s="488" t="s">
        <v>17759</v>
      </c>
      <c r="C2807" s="488" t="s">
        <v>1513</v>
      </c>
      <c r="D2807" s="488" t="s">
        <v>1514</v>
      </c>
      <c r="E2807" s="491">
        <v>45818.67291666667</v>
      </c>
      <c r="F2807" s="492">
        <v>9800.0</v>
      </c>
      <c r="G2807" s="488" t="s">
        <v>1515</v>
      </c>
      <c r="H2807" s="492">
        <v>9800.0</v>
      </c>
      <c r="I2807" s="488" t="s">
        <v>1515</v>
      </c>
      <c r="J2807" s="488" t="s">
        <v>1516</v>
      </c>
      <c r="K2807" s="488" t="s">
        <v>1517</v>
      </c>
      <c r="L2807" s="488" t="s">
        <v>17760</v>
      </c>
      <c r="M2807" s="488" t="s">
        <v>17766</v>
      </c>
      <c r="N2807" s="488" t="s">
        <v>1520</v>
      </c>
      <c r="O2807" s="488" t="s">
        <v>1521</v>
      </c>
      <c r="P2807" s="488" t="s">
        <v>1554</v>
      </c>
      <c r="Q2807" s="488" t="s">
        <v>1714</v>
      </c>
      <c r="R2807" s="495" t="s">
        <v>1524</v>
      </c>
      <c r="S2807" s="494"/>
      <c r="T2807" s="494"/>
      <c r="U2807" s="488" t="s">
        <v>17767</v>
      </c>
      <c r="V2807" s="495" t="s">
        <v>1524</v>
      </c>
      <c r="W2807" s="488" t="s">
        <v>1716</v>
      </c>
      <c r="X2807" s="488" t="s">
        <v>5692</v>
      </c>
      <c r="Y2807" s="492">
        <v>9800.0</v>
      </c>
      <c r="Z2807" s="488" t="s">
        <v>1515</v>
      </c>
      <c r="AA2807" s="488" t="s">
        <v>1516</v>
      </c>
      <c r="AB2807" s="488" t="s">
        <v>17763</v>
      </c>
      <c r="AC2807" s="496">
        <v>9.1E9</v>
      </c>
      <c r="AD2807" s="497"/>
      <c r="AE2807" s="494"/>
      <c r="AF2807" s="494"/>
      <c r="AG2807" s="494"/>
      <c r="AH2807" s="494"/>
      <c r="AI2807" s="494"/>
      <c r="AJ2807" s="488" t="s">
        <v>1527</v>
      </c>
      <c r="AK2807" s="494"/>
      <c r="AL2807" s="494"/>
      <c r="AM2807" s="488" t="s">
        <v>17764</v>
      </c>
      <c r="AP2807" s="494"/>
      <c r="AQ2807" s="494"/>
      <c r="AR2807" s="494"/>
      <c r="AS2807" s="494"/>
      <c r="AT2807" s="488" t="s">
        <v>1529</v>
      </c>
      <c r="AU2807" s="492">
        <v>2444.0</v>
      </c>
      <c r="AV2807" s="492">
        <v>5.0</v>
      </c>
      <c r="AW2807" s="492">
        <v>2028.0</v>
      </c>
      <c r="AX2807" s="488" t="s">
        <v>1587</v>
      </c>
      <c r="AY2807" s="488" t="s">
        <v>1805</v>
      </c>
      <c r="AZ2807" s="488" t="s">
        <v>1531</v>
      </c>
    </row>
    <row r="2808" hidden="1">
      <c r="A2808" s="488" t="s">
        <v>17768</v>
      </c>
      <c r="B2808" s="488" t="s">
        <v>17769</v>
      </c>
      <c r="C2808" s="488" t="s">
        <v>1513</v>
      </c>
      <c r="D2808" s="488" t="s">
        <v>1514</v>
      </c>
      <c r="E2808" s="491">
        <v>45818.669444444444</v>
      </c>
      <c r="F2808" s="492">
        <v>2980.0</v>
      </c>
      <c r="G2808" s="488" t="s">
        <v>1515</v>
      </c>
      <c r="H2808" s="492">
        <v>2980.0</v>
      </c>
      <c r="I2808" s="488" t="s">
        <v>1515</v>
      </c>
      <c r="J2808" s="488" t="s">
        <v>1516</v>
      </c>
      <c r="K2808" s="488" t="s">
        <v>1517</v>
      </c>
      <c r="L2808" s="488" t="s">
        <v>17770</v>
      </c>
      <c r="M2808" s="488" t="s">
        <v>17771</v>
      </c>
      <c r="N2808" s="488" t="s">
        <v>1520</v>
      </c>
      <c r="O2808" s="488" t="s">
        <v>1521</v>
      </c>
      <c r="P2808" s="488" t="s">
        <v>1522</v>
      </c>
      <c r="Q2808" s="488" t="s">
        <v>1523</v>
      </c>
      <c r="R2808" s="495" t="s">
        <v>1524</v>
      </c>
      <c r="S2808" s="494"/>
      <c r="T2808" s="494"/>
      <c r="U2808" s="488" t="s">
        <v>17772</v>
      </c>
      <c r="AB2808" s="488" t="s">
        <v>17773</v>
      </c>
      <c r="AC2808" s="496">
        <v>9.03E9</v>
      </c>
      <c r="AD2808" s="497"/>
      <c r="AE2808" s="494"/>
      <c r="AF2808" s="494"/>
      <c r="AG2808" s="494"/>
      <c r="AH2808" s="494"/>
      <c r="AI2808" s="494"/>
      <c r="AJ2808" s="488" t="s">
        <v>1527</v>
      </c>
      <c r="AK2808" s="494"/>
      <c r="AL2808" s="494"/>
      <c r="AM2808" s="488" t="s">
        <v>17774</v>
      </c>
      <c r="AO2808" s="494"/>
      <c r="AP2808" s="494"/>
      <c r="AQ2808" s="494"/>
      <c r="AR2808" s="494"/>
      <c r="AS2808" s="494"/>
      <c r="AT2808" s="488" t="s">
        <v>1529</v>
      </c>
      <c r="AU2808" s="492">
        <v>4701.0</v>
      </c>
      <c r="AV2808" s="492">
        <v>12.0</v>
      </c>
      <c r="AW2808" s="492">
        <v>2026.0</v>
      </c>
      <c r="AX2808" s="488" t="s">
        <v>1867</v>
      </c>
      <c r="AY2808" s="488" t="s">
        <v>1868</v>
      </c>
      <c r="AZ2808" s="488" t="s">
        <v>1531</v>
      </c>
    </row>
    <row r="2809" hidden="1">
      <c r="A2809" s="488" t="s">
        <v>17775</v>
      </c>
      <c r="B2809" s="488" t="s">
        <v>17776</v>
      </c>
      <c r="C2809" s="488" t="s">
        <v>1513</v>
      </c>
      <c r="D2809" s="488" t="s">
        <v>1514</v>
      </c>
      <c r="E2809" s="491">
        <v>45818.66805555556</v>
      </c>
      <c r="F2809" s="492">
        <v>2980.0</v>
      </c>
      <c r="G2809" s="488" t="s">
        <v>1515</v>
      </c>
      <c r="H2809" s="492">
        <v>2980.0</v>
      </c>
      <c r="I2809" s="488" t="s">
        <v>1515</v>
      </c>
      <c r="J2809" s="488" t="s">
        <v>1516</v>
      </c>
      <c r="K2809" s="488" t="s">
        <v>1517</v>
      </c>
      <c r="L2809" s="488" t="s">
        <v>17777</v>
      </c>
      <c r="M2809" s="488" t="s">
        <v>17778</v>
      </c>
      <c r="N2809" s="488" t="s">
        <v>1520</v>
      </c>
      <c r="O2809" s="488" t="s">
        <v>1521</v>
      </c>
      <c r="P2809" s="488" t="s">
        <v>1545</v>
      </c>
      <c r="Q2809" s="488" t="s">
        <v>1523</v>
      </c>
      <c r="R2809" s="495" t="s">
        <v>1524</v>
      </c>
      <c r="S2809" s="494"/>
      <c r="T2809" s="494"/>
      <c r="U2809" s="488" t="s">
        <v>2932</v>
      </c>
      <c r="AB2809" s="488" t="s">
        <v>17779</v>
      </c>
      <c r="AC2809" s="496">
        <v>8.06E9</v>
      </c>
      <c r="AD2809" s="497"/>
      <c r="AE2809" s="494"/>
      <c r="AF2809" s="494"/>
      <c r="AG2809" s="494"/>
      <c r="AH2809" s="494"/>
      <c r="AI2809" s="494"/>
      <c r="AJ2809" s="488" t="s">
        <v>1527</v>
      </c>
      <c r="AK2809" s="494"/>
      <c r="AL2809" s="494"/>
      <c r="AM2809" s="488" t="s">
        <v>17780</v>
      </c>
      <c r="AP2809" s="494"/>
      <c r="AQ2809" s="494"/>
      <c r="AR2809" s="494"/>
      <c r="AS2809" s="494"/>
      <c r="AT2809" s="488" t="s">
        <v>1529</v>
      </c>
      <c r="AU2809" s="492">
        <v>4895.0</v>
      </c>
      <c r="AV2809" s="492">
        <v>5.0</v>
      </c>
      <c r="AW2809" s="492">
        <v>2028.0</v>
      </c>
      <c r="AX2809" s="497"/>
      <c r="AY2809" s="488" t="s">
        <v>1652</v>
      </c>
      <c r="AZ2809" s="488" t="s">
        <v>1531</v>
      </c>
    </row>
    <row r="2810" hidden="1">
      <c r="A2810" s="488" t="s">
        <v>17781</v>
      </c>
      <c r="B2810" s="488" t="s">
        <v>17782</v>
      </c>
      <c r="C2810" s="488" t="s">
        <v>1513</v>
      </c>
      <c r="D2810" s="488" t="s">
        <v>1514</v>
      </c>
      <c r="E2810" s="491">
        <v>45818.63958333333</v>
      </c>
      <c r="F2810" s="492">
        <v>2980.0</v>
      </c>
      <c r="G2810" s="488" t="s">
        <v>1515</v>
      </c>
      <c r="H2810" s="492">
        <v>2980.0</v>
      </c>
      <c r="I2810" s="488" t="s">
        <v>1515</v>
      </c>
      <c r="J2810" s="488" t="s">
        <v>1516</v>
      </c>
      <c r="K2810" s="488" t="s">
        <v>1517</v>
      </c>
      <c r="L2810" s="488" t="s">
        <v>17783</v>
      </c>
      <c r="M2810" s="488" t="s">
        <v>17784</v>
      </c>
      <c r="N2810" s="488" t="s">
        <v>1520</v>
      </c>
      <c r="O2810" s="488" t="s">
        <v>1521</v>
      </c>
      <c r="P2810" s="488" t="s">
        <v>1554</v>
      </c>
      <c r="Q2810" s="488" t="s">
        <v>1523</v>
      </c>
      <c r="R2810" s="495" t="s">
        <v>1524</v>
      </c>
      <c r="S2810" s="494"/>
      <c r="T2810" s="494"/>
      <c r="U2810" s="488" t="s">
        <v>17785</v>
      </c>
      <c r="AB2810" s="488" t="s">
        <v>17786</v>
      </c>
      <c r="AC2810" s="496">
        <v>9.08E9</v>
      </c>
      <c r="AD2810" s="497"/>
      <c r="AE2810" s="497"/>
      <c r="AF2810" s="494"/>
      <c r="AG2810" s="494"/>
      <c r="AH2810" s="494"/>
      <c r="AI2810" s="494"/>
      <c r="AJ2810" s="488" t="s">
        <v>1527</v>
      </c>
      <c r="AK2810" s="494"/>
      <c r="AL2810" s="494"/>
      <c r="AM2810" s="488" t="s">
        <v>17787</v>
      </c>
      <c r="AO2810" s="494"/>
      <c r="AP2810" s="494"/>
      <c r="AQ2810" s="494"/>
      <c r="AR2810" s="494"/>
      <c r="AS2810" s="494"/>
      <c r="AT2810" s="488" t="s">
        <v>1558</v>
      </c>
      <c r="AU2810" s="492">
        <v>1128.0</v>
      </c>
      <c r="AV2810" s="492">
        <v>1.0</v>
      </c>
      <c r="AW2810" s="492">
        <v>2026.0</v>
      </c>
      <c r="AX2810" s="488" t="s">
        <v>1559</v>
      </c>
      <c r="AY2810" s="488" t="s">
        <v>1560</v>
      </c>
      <c r="AZ2810" s="488" t="s">
        <v>1531</v>
      </c>
    </row>
    <row r="2811" hidden="1">
      <c r="A2811" s="488" t="s">
        <v>17788</v>
      </c>
      <c r="B2811" s="488" t="s">
        <v>17789</v>
      </c>
      <c r="C2811" s="488" t="s">
        <v>1513</v>
      </c>
      <c r="D2811" s="488" t="s">
        <v>1514</v>
      </c>
      <c r="E2811" s="491">
        <v>45818.625</v>
      </c>
      <c r="F2811" s="492">
        <v>2980.0</v>
      </c>
      <c r="G2811" s="488" t="s">
        <v>1515</v>
      </c>
      <c r="H2811" s="492">
        <v>2980.0</v>
      </c>
      <c r="I2811" s="488" t="s">
        <v>1515</v>
      </c>
      <c r="J2811" s="488" t="s">
        <v>1516</v>
      </c>
      <c r="K2811" s="488" t="s">
        <v>1517</v>
      </c>
      <c r="L2811" s="488" t="s">
        <v>17790</v>
      </c>
      <c r="M2811" s="488" t="s">
        <v>17791</v>
      </c>
      <c r="N2811" s="488" t="s">
        <v>1520</v>
      </c>
      <c r="O2811" s="488" t="s">
        <v>1521</v>
      </c>
      <c r="P2811" s="488" t="s">
        <v>1545</v>
      </c>
      <c r="Q2811" s="488" t="s">
        <v>1523</v>
      </c>
      <c r="R2811" s="495" t="s">
        <v>1524</v>
      </c>
      <c r="S2811" s="494"/>
      <c r="T2811" s="494"/>
      <c r="U2811" s="488" t="s">
        <v>17792</v>
      </c>
      <c r="AB2811" s="488" t="s">
        <v>17793</v>
      </c>
      <c r="AC2811" s="496">
        <v>8.03E9</v>
      </c>
      <c r="AD2811" s="497"/>
      <c r="AE2811" s="497"/>
      <c r="AF2811" s="497"/>
      <c r="AG2811" s="497"/>
      <c r="AH2811" s="494"/>
      <c r="AI2811" s="494"/>
      <c r="AJ2811" s="488" t="s">
        <v>1527</v>
      </c>
      <c r="AK2811" s="494"/>
      <c r="AL2811" s="499"/>
      <c r="AM2811" s="488" t="s">
        <v>17794</v>
      </c>
      <c r="AP2811" s="494"/>
      <c r="AQ2811" s="494"/>
      <c r="AR2811" s="494"/>
      <c r="AS2811" s="494"/>
      <c r="AT2811" s="488" t="s">
        <v>1558</v>
      </c>
      <c r="AU2811" s="492">
        <v>972.0</v>
      </c>
      <c r="AV2811" s="492">
        <v>7.0</v>
      </c>
      <c r="AW2811" s="492">
        <v>2027.0</v>
      </c>
      <c r="AX2811" s="497"/>
      <c r="AY2811" s="497"/>
      <c r="AZ2811" s="488" t="s">
        <v>1531</v>
      </c>
    </row>
    <row r="2812" hidden="1">
      <c r="A2812" s="488" t="s">
        <v>17795</v>
      </c>
      <c r="B2812" s="488" t="s">
        <v>17796</v>
      </c>
      <c r="C2812" s="488" t="s">
        <v>1513</v>
      </c>
      <c r="D2812" s="488" t="s">
        <v>1514</v>
      </c>
      <c r="E2812" s="491">
        <v>45818.61875</v>
      </c>
      <c r="F2812" s="492">
        <v>2980.0</v>
      </c>
      <c r="G2812" s="488" t="s">
        <v>1515</v>
      </c>
      <c r="H2812" s="492">
        <v>2980.0</v>
      </c>
      <c r="I2812" s="488" t="s">
        <v>1515</v>
      </c>
      <c r="J2812" s="488" t="s">
        <v>1516</v>
      </c>
      <c r="K2812" s="488" t="s">
        <v>1517</v>
      </c>
      <c r="L2812" s="488" t="s">
        <v>17797</v>
      </c>
      <c r="M2812" s="488" t="s">
        <v>17798</v>
      </c>
      <c r="N2812" s="488" t="s">
        <v>1520</v>
      </c>
      <c r="O2812" s="488" t="s">
        <v>1521</v>
      </c>
      <c r="P2812" s="488" t="s">
        <v>1554</v>
      </c>
      <c r="Q2812" s="488" t="s">
        <v>1523</v>
      </c>
      <c r="R2812" s="495" t="s">
        <v>1524</v>
      </c>
      <c r="S2812" s="494"/>
      <c r="T2812" s="494"/>
      <c r="U2812" s="488" t="s">
        <v>17799</v>
      </c>
      <c r="AB2812" s="488" t="s">
        <v>17800</v>
      </c>
      <c r="AC2812" s="496">
        <v>8.02E9</v>
      </c>
      <c r="AD2812" s="497"/>
      <c r="AE2812" s="497"/>
      <c r="AF2812" s="497"/>
      <c r="AG2812" s="497"/>
      <c r="AH2812" s="494"/>
      <c r="AI2812" s="494"/>
      <c r="AJ2812" s="488" t="s">
        <v>1527</v>
      </c>
      <c r="AK2812" s="494"/>
      <c r="AL2812" s="499"/>
      <c r="AM2812" s="488" t="s">
        <v>17801</v>
      </c>
      <c r="AP2812" s="494"/>
      <c r="AQ2812" s="494"/>
      <c r="AR2812" s="494"/>
      <c r="AS2812" s="494"/>
      <c r="AT2812" s="488" t="s">
        <v>1529</v>
      </c>
      <c r="AU2812" s="492">
        <v>8224.0</v>
      </c>
      <c r="AV2812" s="492">
        <v>9.0</v>
      </c>
      <c r="AW2812" s="492">
        <v>2028.0</v>
      </c>
      <c r="AX2812" s="488" t="s">
        <v>1587</v>
      </c>
      <c r="AY2812" s="488" t="s">
        <v>17802</v>
      </c>
      <c r="AZ2812" s="488" t="s">
        <v>1531</v>
      </c>
    </row>
    <row r="2813" hidden="1">
      <c r="A2813" s="488" t="s">
        <v>17803</v>
      </c>
      <c r="B2813" s="488" t="s">
        <v>17804</v>
      </c>
      <c r="C2813" s="488" t="s">
        <v>1513</v>
      </c>
      <c r="D2813" s="488" t="s">
        <v>1514</v>
      </c>
      <c r="E2813" s="491">
        <v>45818.60138888889</v>
      </c>
      <c r="F2813" s="492">
        <v>9800.0</v>
      </c>
      <c r="G2813" s="488" t="s">
        <v>1515</v>
      </c>
      <c r="H2813" s="492">
        <v>9800.0</v>
      </c>
      <c r="I2813" s="488" t="s">
        <v>1515</v>
      </c>
      <c r="J2813" s="488" t="s">
        <v>1516</v>
      </c>
      <c r="K2813" s="488" t="s">
        <v>1517</v>
      </c>
      <c r="L2813" s="488" t="s">
        <v>17805</v>
      </c>
      <c r="M2813" s="488" t="s">
        <v>17806</v>
      </c>
      <c r="N2813" s="488" t="s">
        <v>1520</v>
      </c>
      <c r="O2813" s="488" t="s">
        <v>1521</v>
      </c>
      <c r="P2813" s="488" t="s">
        <v>1545</v>
      </c>
      <c r="Q2813" s="488" t="s">
        <v>1523</v>
      </c>
      <c r="R2813" s="495" t="s">
        <v>1524</v>
      </c>
      <c r="S2813" s="494"/>
      <c r="T2813" s="494"/>
      <c r="U2813" s="488" t="s">
        <v>17807</v>
      </c>
      <c r="AB2813" s="488" t="s">
        <v>17808</v>
      </c>
      <c r="AC2813" s="496">
        <v>9.02E9</v>
      </c>
      <c r="AD2813" s="497"/>
      <c r="AE2813" s="494"/>
      <c r="AF2813" s="494"/>
      <c r="AG2813" s="494"/>
      <c r="AH2813" s="494"/>
      <c r="AI2813" s="494"/>
      <c r="AJ2813" s="488" t="s">
        <v>1527</v>
      </c>
      <c r="AK2813" s="494"/>
      <c r="AL2813" s="494"/>
      <c r="AM2813" s="488" t="s">
        <v>17809</v>
      </c>
      <c r="AO2813" s="494"/>
      <c r="AP2813" s="494"/>
      <c r="AQ2813" s="494"/>
      <c r="AR2813" s="494"/>
      <c r="AS2813" s="494"/>
      <c r="AT2813" s="488" t="s">
        <v>1529</v>
      </c>
      <c r="AU2813" s="492">
        <v>8986.0</v>
      </c>
      <c r="AV2813" s="492">
        <v>7.0</v>
      </c>
      <c r="AW2813" s="492">
        <v>2031.0</v>
      </c>
      <c r="AX2813" s="488" t="s">
        <v>1549</v>
      </c>
      <c r="AY2813" s="488" t="s">
        <v>3061</v>
      </c>
      <c r="AZ2813" s="488" t="s">
        <v>1531</v>
      </c>
    </row>
    <row r="2814" hidden="1">
      <c r="A2814" s="488" t="s">
        <v>17810</v>
      </c>
      <c r="B2814" s="488" t="s">
        <v>17811</v>
      </c>
      <c r="C2814" s="488" t="s">
        <v>1513</v>
      </c>
      <c r="D2814" s="488" t="s">
        <v>1514</v>
      </c>
      <c r="E2814" s="491">
        <v>45818.59583333333</v>
      </c>
      <c r="F2814" s="492">
        <v>2980.0</v>
      </c>
      <c r="G2814" s="488" t="s">
        <v>1515</v>
      </c>
      <c r="H2814" s="492">
        <v>2980.0</v>
      </c>
      <c r="I2814" s="488" t="s">
        <v>1515</v>
      </c>
      <c r="J2814" s="488" t="s">
        <v>1516</v>
      </c>
      <c r="K2814" s="488" t="s">
        <v>1517</v>
      </c>
      <c r="L2814" s="488" t="s">
        <v>17812</v>
      </c>
      <c r="M2814" s="488" t="s">
        <v>17813</v>
      </c>
      <c r="N2814" s="488" t="s">
        <v>1520</v>
      </c>
      <c r="O2814" s="488" t="s">
        <v>1521</v>
      </c>
      <c r="P2814" s="488" t="s">
        <v>1554</v>
      </c>
      <c r="Q2814" s="488" t="s">
        <v>1523</v>
      </c>
      <c r="R2814" s="495" t="s">
        <v>1524</v>
      </c>
      <c r="S2814" s="494"/>
      <c r="T2814" s="494"/>
      <c r="U2814" s="488" t="s">
        <v>17814</v>
      </c>
      <c r="AB2814" s="488" t="s">
        <v>17815</v>
      </c>
      <c r="AC2814" s="496">
        <v>8.06E9</v>
      </c>
      <c r="AD2814" s="497"/>
      <c r="AE2814" s="494"/>
      <c r="AF2814" s="494"/>
      <c r="AG2814" s="494"/>
      <c r="AH2814" s="494"/>
      <c r="AI2814" s="494"/>
      <c r="AJ2814" s="488" t="s">
        <v>1527</v>
      </c>
      <c r="AK2814" s="494"/>
      <c r="AL2814" s="494"/>
      <c r="AM2814" s="488" t="s">
        <v>17816</v>
      </c>
      <c r="AO2814" s="494"/>
      <c r="AP2814" s="494"/>
      <c r="AQ2814" s="494"/>
      <c r="AR2814" s="494"/>
      <c r="AS2814" s="494"/>
      <c r="AT2814" s="488" t="s">
        <v>1529</v>
      </c>
      <c r="AU2814" s="492">
        <v>4469.0</v>
      </c>
      <c r="AV2814" s="492">
        <v>11.0</v>
      </c>
      <c r="AW2814" s="492">
        <v>2027.0</v>
      </c>
      <c r="AX2814" s="488" t="s">
        <v>1634</v>
      </c>
      <c r="AY2814" s="488" t="s">
        <v>1831</v>
      </c>
      <c r="AZ2814" s="488" t="s">
        <v>1531</v>
      </c>
    </row>
    <row r="2815" hidden="1">
      <c r="A2815" s="488" t="s">
        <v>17817</v>
      </c>
      <c r="B2815" s="488" t="s">
        <v>17818</v>
      </c>
      <c r="C2815" s="488" t="s">
        <v>1513</v>
      </c>
      <c r="D2815" s="488" t="s">
        <v>1514</v>
      </c>
      <c r="E2815" s="491">
        <v>45818.595138888886</v>
      </c>
      <c r="F2815" s="492">
        <v>2980.0</v>
      </c>
      <c r="G2815" s="488" t="s">
        <v>1515</v>
      </c>
      <c r="H2815" s="492">
        <v>2980.0</v>
      </c>
      <c r="I2815" s="488" t="s">
        <v>1515</v>
      </c>
      <c r="J2815" s="488" t="s">
        <v>1516</v>
      </c>
      <c r="K2815" s="488" t="s">
        <v>1517</v>
      </c>
      <c r="L2815" s="488" t="s">
        <v>17819</v>
      </c>
      <c r="M2815" s="488" t="s">
        <v>17820</v>
      </c>
      <c r="N2815" s="488" t="s">
        <v>1520</v>
      </c>
      <c r="O2815" s="488" t="s">
        <v>1521</v>
      </c>
      <c r="P2815" s="488" t="s">
        <v>1554</v>
      </c>
      <c r="Q2815" s="488" t="s">
        <v>1523</v>
      </c>
      <c r="R2815" s="495" t="s">
        <v>1524</v>
      </c>
      <c r="S2815" s="494"/>
      <c r="T2815" s="494"/>
      <c r="U2815" s="488" t="s">
        <v>17821</v>
      </c>
      <c r="AB2815" s="488" t="s">
        <v>17822</v>
      </c>
      <c r="AC2815" s="496">
        <v>7.09E9</v>
      </c>
      <c r="AD2815" s="497"/>
      <c r="AE2815" s="494"/>
      <c r="AF2815" s="494"/>
      <c r="AG2815" s="494"/>
      <c r="AH2815" s="494"/>
      <c r="AI2815" s="494"/>
      <c r="AJ2815" s="488" t="s">
        <v>1527</v>
      </c>
      <c r="AK2815" s="494"/>
      <c r="AL2815" s="494"/>
      <c r="AM2815" s="488" t="s">
        <v>17823</v>
      </c>
      <c r="AO2815" s="494"/>
      <c r="AP2815" s="494"/>
      <c r="AQ2815" s="494"/>
      <c r="AR2815" s="494"/>
      <c r="AS2815" s="494"/>
      <c r="AT2815" s="488" t="s">
        <v>1529</v>
      </c>
      <c r="AU2815" s="492">
        <v>2750.0</v>
      </c>
      <c r="AV2815" s="492">
        <v>11.0</v>
      </c>
      <c r="AW2815" s="492">
        <v>2031.0</v>
      </c>
      <c r="AX2815" s="488" t="s">
        <v>1587</v>
      </c>
      <c r="AY2815" s="488" t="s">
        <v>1588</v>
      </c>
      <c r="AZ2815" s="488" t="s">
        <v>1531</v>
      </c>
    </row>
    <row r="2816" hidden="1">
      <c r="A2816" s="488" t="s">
        <v>17824</v>
      </c>
      <c r="B2816" s="488" t="s">
        <v>17825</v>
      </c>
      <c r="C2816" s="488" t="s">
        <v>1513</v>
      </c>
      <c r="D2816" s="488" t="s">
        <v>1514</v>
      </c>
      <c r="E2816" s="491">
        <v>45818.57013888889</v>
      </c>
      <c r="F2816" s="492">
        <v>4980.0</v>
      </c>
      <c r="G2816" s="488" t="s">
        <v>1515</v>
      </c>
      <c r="H2816" s="492">
        <v>4980.0</v>
      </c>
      <c r="I2816" s="488" t="s">
        <v>1515</v>
      </c>
      <c r="J2816" s="488" t="s">
        <v>1516</v>
      </c>
      <c r="K2816" s="488" t="s">
        <v>1517</v>
      </c>
      <c r="L2816" s="488" t="s">
        <v>17826</v>
      </c>
      <c r="M2816" s="488" t="s">
        <v>17827</v>
      </c>
      <c r="N2816" s="488" t="s">
        <v>1520</v>
      </c>
      <c r="O2816" s="488" t="s">
        <v>1521</v>
      </c>
      <c r="P2816" s="488" t="s">
        <v>1554</v>
      </c>
      <c r="Q2816" s="488" t="s">
        <v>1523</v>
      </c>
      <c r="R2816" s="495" t="s">
        <v>1524</v>
      </c>
      <c r="S2816" s="494"/>
      <c r="T2816" s="494"/>
      <c r="U2816" s="488" t="s">
        <v>17828</v>
      </c>
      <c r="AB2816" s="488" t="s">
        <v>10460</v>
      </c>
      <c r="AC2816" s="496">
        <v>9.03E9</v>
      </c>
      <c r="AD2816" s="497"/>
      <c r="AE2816" s="494"/>
      <c r="AF2816" s="494"/>
      <c r="AG2816" s="494"/>
      <c r="AH2816" s="494"/>
      <c r="AI2816" s="494"/>
      <c r="AJ2816" s="488" t="s">
        <v>1527</v>
      </c>
      <c r="AK2816" s="494"/>
      <c r="AL2816" s="494"/>
      <c r="AM2816" s="488" t="s">
        <v>10462</v>
      </c>
      <c r="AO2816" s="497"/>
      <c r="AP2816" s="494"/>
      <c r="AQ2816" s="494"/>
      <c r="AR2816" s="494"/>
      <c r="AS2816" s="494"/>
      <c r="AT2816" s="488" t="s">
        <v>1529</v>
      </c>
      <c r="AU2816" s="492">
        <v>3083.0</v>
      </c>
      <c r="AV2816" s="492">
        <v>7.0</v>
      </c>
      <c r="AW2816" s="492">
        <v>2028.0</v>
      </c>
      <c r="AX2816" s="488" t="s">
        <v>1634</v>
      </c>
      <c r="AY2816" s="488" t="s">
        <v>2047</v>
      </c>
      <c r="AZ2816" s="488" t="s">
        <v>1531</v>
      </c>
    </row>
    <row r="2817" hidden="1">
      <c r="A2817" s="488" t="s">
        <v>17829</v>
      </c>
      <c r="B2817" s="488" t="s">
        <v>17830</v>
      </c>
      <c r="C2817" s="488" t="s">
        <v>1513</v>
      </c>
      <c r="D2817" s="488" t="s">
        <v>1514</v>
      </c>
      <c r="E2817" s="491">
        <v>45818.56458333333</v>
      </c>
      <c r="F2817" s="492">
        <v>2980.0</v>
      </c>
      <c r="G2817" s="488" t="s">
        <v>1515</v>
      </c>
      <c r="H2817" s="492">
        <v>2980.0</v>
      </c>
      <c r="I2817" s="488" t="s">
        <v>1515</v>
      </c>
      <c r="J2817" s="488" t="s">
        <v>1516</v>
      </c>
      <c r="K2817" s="488" t="s">
        <v>1517</v>
      </c>
      <c r="L2817" s="488" t="s">
        <v>17831</v>
      </c>
      <c r="M2817" s="488" t="s">
        <v>17832</v>
      </c>
      <c r="N2817" s="488" t="s">
        <v>1520</v>
      </c>
      <c r="O2817" s="488" t="s">
        <v>1521</v>
      </c>
      <c r="P2817" s="488" t="s">
        <v>1545</v>
      </c>
      <c r="Q2817" s="488" t="s">
        <v>1523</v>
      </c>
      <c r="R2817" s="495" t="s">
        <v>1524</v>
      </c>
      <c r="S2817" s="494"/>
      <c r="T2817" s="494"/>
      <c r="U2817" s="488" t="s">
        <v>3053</v>
      </c>
      <c r="AB2817" s="488" t="s">
        <v>17833</v>
      </c>
      <c r="AC2817" s="496">
        <v>9.08E9</v>
      </c>
      <c r="AD2817" s="497"/>
      <c r="AE2817" s="494"/>
      <c r="AF2817" s="494"/>
      <c r="AG2817" s="494"/>
      <c r="AH2817" s="494"/>
      <c r="AI2817" s="494"/>
      <c r="AJ2817" s="488" t="s">
        <v>1527</v>
      </c>
      <c r="AK2817" s="494"/>
      <c r="AL2817" s="494"/>
      <c r="AM2817" s="488" t="s">
        <v>17834</v>
      </c>
      <c r="AO2817" s="497"/>
      <c r="AP2817" s="494"/>
      <c r="AQ2817" s="494"/>
      <c r="AR2817" s="494"/>
      <c r="AS2817" s="494"/>
      <c r="AT2817" s="488" t="s">
        <v>1529</v>
      </c>
      <c r="AU2817" s="492">
        <v>1463.0</v>
      </c>
      <c r="AV2817" s="492">
        <v>4.0</v>
      </c>
      <c r="AW2817" s="492">
        <v>2030.0</v>
      </c>
      <c r="AX2817" s="497"/>
      <c r="AY2817" s="488" t="s">
        <v>1652</v>
      </c>
      <c r="AZ2817" s="488" t="s">
        <v>1531</v>
      </c>
    </row>
    <row r="2818">
      <c r="A2818" s="488" t="s">
        <v>17835</v>
      </c>
      <c r="B2818" s="488" t="s">
        <v>17836</v>
      </c>
      <c r="C2818" s="488" t="s">
        <v>1513</v>
      </c>
      <c r="D2818" s="488" t="s">
        <v>1514</v>
      </c>
      <c r="E2818" s="491">
        <v>45818.552083333336</v>
      </c>
      <c r="F2818" s="492">
        <v>2980.0</v>
      </c>
      <c r="G2818" s="488" t="s">
        <v>1515</v>
      </c>
      <c r="H2818" s="492">
        <v>2980.0</v>
      </c>
      <c r="I2818" s="488" t="s">
        <v>1515</v>
      </c>
      <c r="J2818" s="488" t="s">
        <v>1516</v>
      </c>
      <c r="K2818" s="488" t="s">
        <v>1517</v>
      </c>
      <c r="L2818" s="488" t="s">
        <v>17837</v>
      </c>
      <c r="M2818" s="488" t="s">
        <v>17838</v>
      </c>
      <c r="N2818" s="488" t="s">
        <v>1520</v>
      </c>
      <c r="O2818" s="488" t="s">
        <v>1521</v>
      </c>
      <c r="P2818" s="488" t="s">
        <v>1724</v>
      </c>
      <c r="Q2818" s="488" t="s">
        <v>1714</v>
      </c>
      <c r="R2818" s="495" t="s">
        <v>1524</v>
      </c>
      <c r="S2818" s="494"/>
      <c r="T2818" s="494"/>
      <c r="U2818" s="488" t="s">
        <v>17839</v>
      </c>
      <c r="V2818" s="495" t="s">
        <v>1524</v>
      </c>
      <c r="W2818" s="497"/>
      <c r="X2818" s="488" t="s">
        <v>1781</v>
      </c>
      <c r="Y2818" s="492">
        <v>2980.0</v>
      </c>
      <c r="Z2818" s="488" t="s">
        <v>1515</v>
      </c>
      <c r="AA2818" s="488" t="s">
        <v>1516</v>
      </c>
      <c r="AB2818" s="488" t="s">
        <v>17840</v>
      </c>
      <c r="AC2818" s="496">
        <v>8.04E9</v>
      </c>
      <c r="AD2818" s="497"/>
      <c r="AE2818" s="497"/>
      <c r="AF2818" s="494"/>
      <c r="AG2818" s="494"/>
      <c r="AH2818" s="494"/>
      <c r="AI2818" s="494"/>
      <c r="AJ2818" s="488" t="s">
        <v>1527</v>
      </c>
      <c r="AK2818" s="494"/>
      <c r="AL2818" s="494"/>
      <c r="AM2818" s="488" t="s">
        <v>17841</v>
      </c>
      <c r="AO2818" s="494"/>
      <c r="AP2818" s="494"/>
      <c r="AQ2818" s="494"/>
      <c r="AR2818" s="494"/>
      <c r="AS2818" s="494"/>
      <c r="AT2818" s="488" t="s">
        <v>1529</v>
      </c>
      <c r="AU2818" s="492">
        <v>1001.0</v>
      </c>
      <c r="AV2818" s="492">
        <v>12.0</v>
      </c>
      <c r="AW2818" s="492">
        <v>2026.0</v>
      </c>
      <c r="AX2818" s="488" t="s">
        <v>1728</v>
      </c>
      <c r="AY2818" s="488" t="s">
        <v>1729</v>
      </c>
      <c r="AZ2818" s="488" t="s">
        <v>1531</v>
      </c>
    </row>
    <row r="2819">
      <c r="A2819" s="488" t="s">
        <v>17842</v>
      </c>
      <c r="B2819" s="488" t="s">
        <v>17843</v>
      </c>
      <c r="C2819" s="488" t="s">
        <v>1513</v>
      </c>
      <c r="D2819" s="488" t="s">
        <v>1514</v>
      </c>
      <c r="E2819" s="491">
        <v>45818.549305555556</v>
      </c>
      <c r="F2819" s="492">
        <v>2980.0</v>
      </c>
      <c r="G2819" s="488" t="s">
        <v>1515</v>
      </c>
      <c r="H2819" s="492">
        <v>2980.0</v>
      </c>
      <c r="I2819" s="488" t="s">
        <v>1515</v>
      </c>
      <c r="J2819" s="488" t="s">
        <v>1516</v>
      </c>
      <c r="K2819" s="488" t="s">
        <v>1517</v>
      </c>
      <c r="L2819" s="488" t="s">
        <v>17844</v>
      </c>
      <c r="M2819" s="488" t="s">
        <v>17845</v>
      </c>
      <c r="N2819" s="488" t="s">
        <v>1520</v>
      </c>
      <c r="O2819" s="488" t="s">
        <v>1521</v>
      </c>
      <c r="P2819" s="488" t="s">
        <v>1554</v>
      </c>
      <c r="Q2819" s="488" t="s">
        <v>1714</v>
      </c>
      <c r="R2819" s="495" t="s">
        <v>1524</v>
      </c>
      <c r="S2819" s="494"/>
      <c r="T2819" s="494"/>
      <c r="U2819" s="488" t="s">
        <v>17846</v>
      </c>
      <c r="V2819" s="495" t="s">
        <v>1524</v>
      </c>
      <c r="W2819" s="497"/>
      <c r="X2819" s="488" t="s">
        <v>1781</v>
      </c>
      <c r="Y2819" s="492">
        <v>2980.0</v>
      </c>
      <c r="Z2819" s="488" t="s">
        <v>1515</v>
      </c>
      <c r="AA2819" s="488" t="s">
        <v>1516</v>
      </c>
      <c r="AB2819" s="488" t="s">
        <v>17847</v>
      </c>
      <c r="AC2819" s="496">
        <v>8.07E9</v>
      </c>
      <c r="AD2819" s="497"/>
      <c r="AE2819" s="497"/>
      <c r="AF2819" s="497"/>
      <c r="AG2819" s="497"/>
      <c r="AH2819" s="494"/>
      <c r="AI2819" s="494"/>
      <c r="AJ2819" s="488" t="s">
        <v>1527</v>
      </c>
      <c r="AK2819" s="494"/>
      <c r="AL2819" s="499"/>
      <c r="AM2819" s="488" t="s">
        <v>17848</v>
      </c>
      <c r="AO2819" s="494"/>
      <c r="AP2819" s="494"/>
      <c r="AQ2819" s="494"/>
      <c r="AR2819" s="494"/>
      <c r="AS2819" s="494"/>
      <c r="AT2819" s="488" t="s">
        <v>1558</v>
      </c>
      <c r="AU2819" s="492">
        <v>4823.0</v>
      </c>
      <c r="AV2819" s="492">
        <v>8.0</v>
      </c>
      <c r="AW2819" s="492">
        <v>2030.0</v>
      </c>
      <c r="AX2819" s="488" t="s">
        <v>1587</v>
      </c>
      <c r="AY2819" s="488" t="s">
        <v>1588</v>
      </c>
      <c r="AZ2819" s="488" t="s">
        <v>1531</v>
      </c>
    </row>
    <row r="2820" hidden="1">
      <c r="A2820" s="488" t="s">
        <v>17849</v>
      </c>
      <c r="B2820" s="488" t="s">
        <v>17850</v>
      </c>
      <c r="C2820" s="488" t="s">
        <v>1513</v>
      </c>
      <c r="D2820" s="488" t="s">
        <v>1514</v>
      </c>
      <c r="E2820" s="491">
        <v>45818.532638888886</v>
      </c>
      <c r="F2820" s="492">
        <v>9800.0</v>
      </c>
      <c r="G2820" s="488" t="s">
        <v>1515</v>
      </c>
      <c r="H2820" s="492">
        <v>9800.0</v>
      </c>
      <c r="I2820" s="488" t="s">
        <v>1515</v>
      </c>
      <c r="J2820" s="488" t="s">
        <v>1516</v>
      </c>
      <c r="K2820" s="488" t="s">
        <v>1517</v>
      </c>
      <c r="L2820" s="488" t="s">
        <v>17851</v>
      </c>
      <c r="M2820" s="488" t="s">
        <v>17852</v>
      </c>
      <c r="N2820" s="488" t="s">
        <v>1520</v>
      </c>
      <c r="O2820" s="488" t="s">
        <v>1521</v>
      </c>
      <c r="P2820" s="488" t="s">
        <v>1724</v>
      </c>
      <c r="Q2820" s="488" t="s">
        <v>1523</v>
      </c>
      <c r="R2820" s="495" t="s">
        <v>1524</v>
      </c>
      <c r="S2820" s="494"/>
      <c r="T2820" s="494"/>
      <c r="U2820" s="488" t="s">
        <v>17853</v>
      </c>
      <c r="AB2820" s="488" t="s">
        <v>17854</v>
      </c>
      <c r="AC2820" s="496">
        <v>9.09E9</v>
      </c>
      <c r="AD2820" s="497"/>
      <c r="AE2820" s="497"/>
      <c r="AF2820" s="494"/>
      <c r="AG2820" s="494"/>
      <c r="AH2820" s="494"/>
      <c r="AI2820" s="494"/>
      <c r="AJ2820" s="488" t="s">
        <v>1527</v>
      </c>
      <c r="AK2820" s="494"/>
      <c r="AL2820" s="494"/>
      <c r="AM2820" s="488" t="s">
        <v>17855</v>
      </c>
      <c r="AO2820" s="494"/>
      <c r="AP2820" s="494"/>
      <c r="AQ2820" s="494"/>
      <c r="AR2820" s="494"/>
      <c r="AS2820" s="494"/>
      <c r="AT2820" s="488" t="s">
        <v>1529</v>
      </c>
      <c r="AU2820" s="492">
        <v>1007.0</v>
      </c>
      <c r="AV2820" s="492">
        <v>1.0</v>
      </c>
      <c r="AW2820" s="492">
        <v>2028.0</v>
      </c>
      <c r="AX2820" s="488" t="s">
        <v>1728</v>
      </c>
      <c r="AY2820" s="488" t="s">
        <v>1729</v>
      </c>
      <c r="AZ2820" s="488" t="s">
        <v>1531</v>
      </c>
    </row>
    <row r="2821" hidden="1">
      <c r="A2821" s="488" t="s">
        <v>17856</v>
      </c>
      <c r="B2821" s="488" t="s">
        <v>17850</v>
      </c>
      <c r="C2821" s="488" t="s">
        <v>1513</v>
      </c>
      <c r="D2821" s="488" t="s">
        <v>1514</v>
      </c>
      <c r="E2821" s="491">
        <v>45818.53194444445</v>
      </c>
      <c r="F2821" s="492">
        <v>2980.0</v>
      </c>
      <c r="G2821" s="488" t="s">
        <v>1515</v>
      </c>
      <c r="H2821" s="492">
        <v>2980.0</v>
      </c>
      <c r="I2821" s="488" t="s">
        <v>1515</v>
      </c>
      <c r="J2821" s="488" t="s">
        <v>1516</v>
      </c>
      <c r="K2821" s="488" t="s">
        <v>1517</v>
      </c>
      <c r="L2821" s="488" t="s">
        <v>17851</v>
      </c>
      <c r="M2821" s="488" t="s">
        <v>17857</v>
      </c>
      <c r="N2821" s="488" t="s">
        <v>1520</v>
      </c>
      <c r="O2821" s="488" t="s">
        <v>1521</v>
      </c>
      <c r="P2821" s="488" t="s">
        <v>1724</v>
      </c>
      <c r="Q2821" s="488" t="s">
        <v>1523</v>
      </c>
      <c r="R2821" s="495" t="s">
        <v>1524</v>
      </c>
      <c r="S2821" s="494"/>
      <c r="T2821" s="494"/>
      <c r="U2821" s="488" t="s">
        <v>17858</v>
      </c>
      <c r="AB2821" s="488" t="s">
        <v>17854</v>
      </c>
      <c r="AC2821" s="496">
        <v>9.09E9</v>
      </c>
      <c r="AD2821" s="497"/>
      <c r="AE2821" s="497"/>
      <c r="AF2821" s="497"/>
      <c r="AG2821" s="497"/>
      <c r="AH2821" s="497"/>
      <c r="AI2821" s="494"/>
      <c r="AJ2821" s="488" t="s">
        <v>1527</v>
      </c>
      <c r="AK2821" s="498"/>
      <c r="AL2821" s="497"/>
      <c r="AM2821" s="488" t="s">
        <v>17855</v>
      </c>
      <c r="AO2821" s="494"/>
      <c r="AP2821" s="494"/>
      <c r="AQ2821" s="494"/>
      <c r="AR2821" s="494"/>
      <c r="AS2821" s="494"/>
      <c r="AT2821" s="488" t="s">
        <v>1529</v>
      </c>
      <c r="AU2821" s="492">
        <v>1007.0</v>
      </c>
      <c r="AV2821" s="492">
        <v>1.0</v>
      </c>
      <c r="AW2821" s="492">
        <v>2028.0</v>
      </c>
      <c r="AX2821" s="488" t="s">
        <v>1728</v>
      </c>
      <c r="AY2821" s="488" t="s">
        <v>1729</v>
      </c>
      <c r="AZ2821" s="488" t="s">
        <v>1531</v>
      </c>
    </row>
    <row r="2822" hidden="1">
      <c r="A2822" s="488" t="s">
        <v>17859</v>
      </c>
      <c r="B2822" s="488" t="s">
        <v>17860</v>
      </c>
      <c r="C2822" s="488" t="s">
        <v>1513</v>
      </c>
      <c r="D2822" s="488" t="s">
        <v>1514</v>
      </c>
      <c r="E2822" s="491">
        <v>45818.52222222222</v>
      </c>
      <c r="F2822" s="492">
        <v>2980.0</v>
      </c>
      <c r="G2822" s="488" t="s">
        <v>1515</v>
      </c>
      <c r="H2822" s="492">
        <v>2980.0</v>
      </c>
      <c r="I2822" s="488" t="s">
        <v>1515</v>
      </c>
      <c r="J2822" s="488" t="s">
        <v>1516</v>
      </c>
      <c r="K2822" s="488" t="s">
        <v>1517</v>
      </c>
      <c r="L2822" s="488" t="s">
        <v>17861</v>
      </c>
      <c r="M2822" s="488" t="s">
        <v>17862</v>
      </c>
      <c r="N2822" s="488" t="s">
        <v>1520</v>
      </c>
      <c r="O2822" s="488" t="s">
        <v>1521</v>
      </c>
      <c r="P2822" s="488" t="s">
        <v>1522</v>
      </c>
      <c r="Q2822" s="488" t="s">
        <v>1523</v>
      </c>
      <c r="R2822" s="495" t="s">
        <v>1524</v>
      </c>
      <c r="S2822" s="494"/>
      <c r="T2822" s="494"/>
      <c r="U2822" s="488" t="s">
        <v>17863</v>
      </c>
      <c r="AB2822" s="488" t="s">
        <v>17864</v>
      </c>
      <c r="AC2822" s="496">
        <v>8.04E9</v>
      </c>
      <c r="AD2822" s="497"/>
      <c r="AE2822" s="497"/>
      <c r="AF2822" s="497"/>
      <c r="AG2822" s="497"/>
      <c r="AH2822" s="497"/>
      <c r="AI2822" s="494"/>
      <c r="AJ2822" s="488" t="s">
        <v>1527</v>
      </c>
      <c r="AK2822" s="498"/>
      <c r="AL2822" s="499"/>
      <c r="AM2822" s="488" t="s">
        <v>17865</v>
      </c>
      <c r="AO2822" s="494"/>
      <c r="AP2822" s="494"/>
      <c r="AQ2822" s="494"/>
      <c r="AR2822" s="494"/>
      <c r="AS2822" s="494"/>
      <c r="AT2822" s="488" t="s">
        <v>1529</v>
      </c>
      <c r="AU2822" s="492">
        <v>5148.0</v>
      </c>
      <c r="AV2822" s="492">
        <v>6.0</v>
      </c>
      <c r="AW2822" s="492">
        <v>2027.0</v>
      </c>
      <c r="AX2822" s="497"/>
      <c r="AY2822" s="488" t="s">
        <v>1571</v>
      </c>
      <c r="AZ2822" s="488" t="s">
        <v>1531</v>
      </c>
    </row>
    <row r="2823" hidden="1">
      <c r="A2823" s="488" t="s">
        <v>17866</v>
      </c>
      <c r="B2823" s="488" t="s">
        <v>17867</v>
      </c>
      <c r="C2823" s="488" t="s">
        <v>1513</v>
      </c>
      <c r="D2823" s="488" t="s">
        <v>1514</v>
      </c>
      <c r="E2823" s="491">
        <v>45818.521527777775</v>
      </c>
      <c r="F2823" s="492">
        <v>9800.0</v>
      </c>
      <c r="G2823" s="488" t="s">
        <v>1515</v>
      </c>
      <c r="H2823" s="492">
        <v>9800.0</v>
      </c>
      <c r="I2823" s="488" t="s">
        <v>1515</v>
      </c>
      <c r="J2823" s="488" t="s">
        <v>1516</v>
      </c>
      <c r="K2823" s="488" t="s">
        <v>1517</v>
      </c>
      <c r="L2823" s="488" t="s">
        <v>17868</v>
      </c>
      <c r="M2823" s="488" t="s">
        <v>17869</v>
      </c>
      <c r="N2823" s="488" t="s">
        <v>1520</v>
      </c>
      <c r="O2823" s="488" t="s">
        <v>1521</v>
      </c>
      <c r="P2823" s="488" t="s">
        <v>1554</v>
      </c>
      <c r="Q2823" s="488" t="s">
        <v>1523</v>
      </c>
      <c r="R2823" s="495" t="s">
        <v>1524</v>
      </c>
      <c r="S2823" s="494"/>
      <c r="T2823" s="494"/>
      <c r="U2823" s="488" t="s">
        <v>17870</v>
      </c>
      <c r="AB2823" s="488" t="s">
        <v>17871</v>
      </c>
      <c r="AC2823" s="496">
        <v>9.09E9</v>
      </c>
      <c r="AD2823" s="497"/>
      <c r="AE2823" s="497"/>
      <c r="AF2823" s="497"/>
      <c r="AG2823" s="497"/>
      <c r="AH2823" s="497"/>
      <c r="AI2823" s="494"/>
      <c r="AJ2823" s="488" t="s">
        <v>1527</v>
      </c>
      <c r="AK2823" s="498"/>
      <c r="AL2823" s="499"/>
      <c r="AM2823" s="488" t="s">
        <v>17872</v>
      </c>
      <c r="AP2823" s="494"/>
      <c r="AQ2823" s="494"/>
      <c r="AR2823" s="494"/>
      <c r="AS2823" s="494"/>
      <c r="AT2823" s="488" t="s">
        <v>1529</v>
      </c>
      <c r="AU2823" s="492">
        <v>574.0</v>
      </c>
      <c r="AV2823" s="492">
        <v>12.0</v>
      </c>
      <c r="AW2823" s="492">
        <v>2029.0</v>
      </c>
      <c r="AX2823" s="488" t="s">
        <v>1587</v>
      </c>
      <c r="AY2823" s="488" t="s">
        <v>1597</v>
      </c>
      <c r="AZ2823" s="488" t="s">
        <v>1531</v>
      </c>
    </row>
    <row r="2824" hidden="1">
      <c r="A2824" s="488" t="s">
        <v>17873</v>
      </c>
      <c r="B2824" s="488" t="s">
        <v>17874</v>
      </c>
      <c r="C2824" s="488" t="s">
        <v>1513</v>
      </c>
      <c r="D2824" s="488" t="s">
        <v>1514</v>
      </c>
      <c r="E2824" s="491">
        <v>45818.51944444444</v>
      </c>
      <c r="F2824" s="492">
        <v>2980.0</v>
      </c>
      <c r="G2824" s="488" t="s">
        <v>1515</v>
      </c>
      <c r="H2824" s="492">
        <v>2980.0</v>
      </c>
      <c r="I2824" s="488" t="s">
        <v>1515</v>
      </c>
      <c r="J2824" s="488" t="s">
        <v>1516</v>
      </c>
      <c r="K2824" s="488" t="s">
        <v>1517</v>
      </c>
      <c r="L2824" s="488" t="s">
        <v>17875</v>
      </c>
      <c r="M2824" s="488" t="s">
        <v>17876</v>
      </c>
      <c r="N2824" s="488" t="s">
        <v>1520</v>
      </c>
      <c r="O2824" s="488" t="s">
        <v>1521</v>
      </c>
      <c r="P2824" s="488" t="s">
        <v>1522</v>
      </c>
      <c r="Q2824" s="488" t="s">
        <v>1523</v>
      </c>
      <c r="R2824" s="495" t="s">
        <v>1524</v>
      </c>
      <c r="S2824" s="494"/>
      <c r="T2824" s="494"/>
      <c r="U2824" s="488" t="s">
        <v>17877</v>
      </c>
      <c r="AB2824" s="488" t="s">
        <v>17878</v>
      </c>
      <c r="AC2824" s="496">
        <v>9.09E9</v>
      </c>
      <c r="AD2824" s="497"/>
      <c r="AE2824" s="497"/>
      <c r="AF2824" s="497"/>
      <c r="AG2824" s="497"/>
      <c r="AH2824" s="497"/>
      <c r="AI2824" s="494"/>
      <c r="AJ2824" s="488" t="s">
        <v>1527</v>
      </c>
      <c r="AK2824" s="498"/>
      <c r="AL2824" s="499"/>
      <c r="AM2824" s="488" t="s">
        <v>17879</v>
      </c>
      <c r="AO2824" s="494"/>
      <c r="AP2824" s="494"/>
      <c r="AQ2824" s="494"/>
      <c r="AR2824" s="494"/>
      <c r="AS2824" s="494"/>
      <c r="AT2824" s="488" t="s">
        <v>1529</v>
      </c>
      <c r="AU2824" s="492">
        <v>7283.0</v>
      </c>
      <c r="AV2824" s="492">
        <v>11.0</v>
      </c>
      <c r="AW2824" s="492">
        <v>2029.0</v>
      </c>
      <c r="AX2824" s="488" t="s">
        <v>7320</v>
      </c>
      <c r="AY2824" s="488" t="s">
        <v>9385</v>
      </c>
      <c r="AZ2824" s="488" t="s">
        <v>1531</v>
      </c>
    </row>
    <row r="2825" hidden="1">
      <c r="A2825" s="488" t="s">
        <v>17880</v>
      </c>
      <c r="B2825" s="488" t="s">
        <v>17867</v>
      </c>
      <c r="C2825" s="488" t="s">
        <v>1513</v>
      </c>
      <c r="D2825" s="488" t="s">
        <v>1514</v>
      </c>
      <c r="E2825" s="491">
        <v>45818.518055555556</v>
      </c>
      <c r="F2825" s="492">
        <v>2980.0</v>
      </c>
      <c r="G2825" s="488" t="s">
        <v>1515</v>
      </c>
      <c r="H2825" s="492">
        <v>2980.0</v>
      </c>
      <c r="I2825" s="488" t="s">
        <v>1515</v>
      </c>
      <c r="J2825" s="488" t="s">
        <v>1516</v>
      </c>
      <c r="K2825" s="488" t="s">
        <v>1517</v>
      </c>
      <c r="L2825" s="488" t="s">
        <v>17868</v>
      </c>
      <c r="M2825" s="488" t="s">
        <v>17881</v>
      </c>
      <c r="N2825" s="488" t="s">
        <v>1520</v>
      </c>
      <c r="O2825" s="488" t="s">
        <v>1521</v>
      </c>
      <c r="P2825" s="488" t="s">
        <v>1554</v>
      </c>
      <c r="Q2825" s="488" t="s">
        <v>1523</v>
      </c>
      <c r="R2825" s="495" t="s">
        <v>1524</v>
      </c>
      <c r="S2825" s="494"/>
      <c r="T2825" s="494"/>
      <c r="U2825" s="488" t="s">
        <v>17882</v>
      </c>
      <c r="AB2825" s="488" t="s">
        <v>17871</v>
      </c>
      <c r="AC2825" s="496">
        <v>9.09E9</v>
      </c>
      <c r="AD2825" s="497"/>
      <c r="AE2825" s="497"/>
      <c r="AF2825" s="497"/>
      <c r="AG2825" s="497"/>
      <c r="AH2825" s="497"/>
      <c r="AI2825" s="494"/>
      <c r="AJ2825" s="488" t="s">
        <v>1527</v>
      </c>
      <c r="AK2825" s="498"/>
      <c r="AL2825" s="499"/>
      <c r="AM2825" s="488" t="s">
        <v>17872</v>
      </c>
      <c r="AP2825" s="494"/>
      <c r="AQ2825" s="494"/>
      <c r="AR2825" s="494"/>
      <c r="AS2825" s="494"/>
      <c r="AT2825" s="488" t="s">
        <v>1529</v>
      </c>
      <c r="AU2825" s="492">
        <v>574.0</v>
      </c>
      <c r="AV2825" s="492">
        <v>12.0</v>
      </c>
      <c r="AW2825" s="492">
        <v>2029.0</v>
      </c>
      <c r="AX2825" s="488" t="s">
        <v>1587</v>
      </c>
      <c r="AY2825" s="488" t="s">
        <v>1597</v>
      </c>
      <c r="AZ2825" s="488" t="s">
        <v>1531</v>
      </c>
    </row>
    <row r="2826" hidden="1">
      <c r="A2826" s="488" t="s">
        <v>17883</v>
      </c>
      <c r="B2826" s="488" t="s">
        <v>17884</v>
      </c>
      <c r="C2826" s="488" t="s">
        <v>1513</v>
      </c>
      <c r="D2826" s="488" t="s">
        <v>1514</v>
      </c>
      <c r="E2826" s="491">
        <v>45818.509722222225</v>
      </c>
      <c r="F2826" s="492">
        <v>2980.0</v>
      </c>
      <c r="G2826" s="488" t="s">
        <v>1515</v>
      </c>
      <c r="H2826" s="492">
        <v>2980.0</v>
      </c>
      <c r="I2826" s="488" t="s">
        <v>1515</v>
      </c>
      <c r="J2826" s="488" t="s">
        <v>1516</v>
      </c>
      <c r="K2826" s="488" t="s">
        <v>1517</v>
      </c>
      <c r="L2826" s="488" t="s">
        <v>17885</v>
      </c>
      <c r="M2826" s="488" t="s">
        <v>17886</v>
      </c>
      <c r="N2826" s="488" t="s">
        <v>1520</v>
      </c>
      <c r="O2826" s="488" t="s">
        <v>1521</v>
      </c>
      <c r="P2826" s="488" t="s">
        <v>1554</v>
      </c>
      <c r="Q2826" s="488" t="s">
        <v>1523</v>
      </c>
      <c r="R2826" s="495" t="s">
        <v>1524</v>
      </c>
      <c r="S2826" s="494"/>
      <c r="T2826" s="494"/>
      <c r="U2826" s="488" t="s">
        <v>17887</v>
      </c>
      <c r="AB2826" s="488" t="s">
        <v>17888</v>
      </c>
      <c r="AC2826" s="496">
        <v>8.06E9</v>
      </c>
      <c r="AD2826" s="497"/>
      <c r="AE2826" s="497"/>
      <c r="AF2826" s="497"/>
      <c r="AG2826" s="497"/>
      <c r="AH2826" s="497"/>
      <c r="AI2826" s="494"/>
      <c r="AJ2826" s="488" t="s">
        <v>1527</v>
      </c>
      <c r="AK2826" s="498"/>
      <c r="AL2826" s="499"/>
      <c r="AM2826" s="488" t="s">
        <v>17889</v>
      </c>
      <c r="AP2826" s="494"/>
      <c r="AQ2826" s="494"/>
      <c r="AR2826" s="494"/>
      <c r="AS2826" s="494"/>
      <c r="AT2826" s="488" t="s">
        <v>1529</v>
      </c>
      <c r="AU2826" s="492">
        <v>4510.0</v>
      </c>
      <c r="AV2826" s="492">
        <v>1.0</v>
      </c>
      <c r="AW2826" s="492">
        <v>2029.0</v>
      </c>
      <c r="AX2826" s="488" t="s">
        <v>1634</v>
      </c>
      <c r="AY2826" s="488" t="s">
        <v>1597</v>
      </c>
      <c r="AZ2826" s="488" t="s">
        <v>1531</v>
      </c>
    </row>
    <row r="2827" hidden="1">
      <c r="A2827" s="488" t="s">
        <v>15637</v>
      </c>
      <c r="B2827" s="488" t="s">
        <v>15638</v>
      </c>
      <c r="C2827" s="488" t="s">
        <v>1513</v>
      </c>
      <c r="D2827" s="488" t="s">
        <v>1514</v>
      </c>
      <c r="E2827" s="491">
        <v>45818.50902777778</v>
      </c>
      <c r="F2827" s="492">
        <v>2980.0</v>
      </c>
      <c r="G2827" s="488" t="s">
        <v>1515</v>
      </c>
      <c r="H2827" s="492">
        <v>2980.0</v>
      </c>
      <c r="I2827" s="488" t="s">
        <v>1515</v>
      </c>
      <c r="J2827" s="488" t="s">
        <v>1516</v>
      </c>
      <c r="K2827" s="488" t="s">
        <v>1517</v>
      </c>
      <c r="L2827" s="488" t="s">
        <v>15639</v>
      </c>
      <c r="M2827" s="488" t="s">
        <v>15640</v>
      </c>
      <c r="N2827" s="488" t="s">
        <v>1520</v>
      </c>
      <c r="O2827" s="488" t="s">
        <v>1521</v>
      </c>
      <c r="P2827" s="488" t="s">
        <v>1522</v>
      </c>
      <c r="Q2827" s="488" t="s">
        <v>1523</v>
      </c>
      <c r="R2827" s="495" t="s">
        <v>1524</v>
      </c>
      <c r="S2827" s="494"/>
      <c r="T2827" s="494"/>
      <c r="U2827" s="488" t="s">
        <v>15641</v>
      </c>
      <c r="AB2827" s="488" t="s">
        <v>15642</v>
      </c>
      <c r="AC2827" s="496">
        <v>8.03E8</v>
      </c>
      <c r="AD2827" s="497"/>
      <c r="AE2827" s="497"/>
      <c r="AF2827" s="497"/>
      <c r="AG2827" s="497"/>
      <c r="AH2827" s="497"/>
      <c r="AI2827" s="494"/>
      <c r="AJ2827" s="488" t="s">
        <v>1527</v>
      </c>
      <c r="AK2827" s="498"/>
      <c r="AL2827" s="499"/>
      <c r="AM2827" s="488" t="s">
        <v>15643</v>
      </c>
      <c r="AO2827" s="494"/>
      <c r="AP2827" s="494"/>
      <c r="AQ2827" s="494"/>
      <c r="AR2827" s="494"/>
      <c r="AS2827" s="494"/>
      <c r="AT2827" s="488" t="s">
        <v>1529</v>
      </c>
      <c r="AU2827" s="492">
        <v>3360.0</v>
      </c>
      <c r="AV2827" s="492">
        <v>12.0</v>
      </c>
      <c r="AW2827" s="492">
        <v>2025.0</v>
      </c>
      <c r="AX2827" s="488" t="s">
        <v>1634</v>
      </c>
      <c r="AY2827" s="488" t="s">
        <v>1540</v>
      </c>
      <c r="AZ2827" s="488" t="s">
        <v>1531</v>
      </c>
    </row>
    <row r="2828" hidden="1">
      <c r="A2828" s="488" t="s">
        <v>17890</v>
      </c>
      <c r="B2828" s="488" t="s">
        <v>17891</v>
      </c>
      <c r="C2828" s="488" t="s">
        <v>1513</v>
      </c>
      <c r="D2828" s="488" t="s">
        <v>1514</v>
      </c>
      <c r="E2828" s="491">
        <v>45818.50486111111</v>
      </c>
      <c r="F2828" s="492">
        <v>9800.0</v>
      </c>
      <c r="G2828" s="488" t="s">
        <v>1515</v>
      </c>
      <c r="H2828" s="492">
        <v>9800.0</v>
      </c>
      <c r="I2828" s="488" t="s">
        <v>1515</v>
      </c>
      <c r="J2828" s="488" t="s">
        <v>1516</v>
      </c>
      <c r="K2828" s="488" t="s">
        <v>1517</v>
      </c>
      <c r="L2828" s="488" t="s">
        <v>12793</v>
      </c>
      <c r="M2828" s="488" t="s">
        <v>17892</v>
      </c>
      <c r="N2828" s="488" t="s">
        <v>1520</v>
      </c>
      <c r="O2828" s="488" t="s">
        <v>1521</v>
      </c>
      <c r="P2828" s="488" t="s">
        <v>1522</v>
      </c>
      <c r="Q2828" s="488" t="s">
        <v>1523</v>
      </c>
      <c r="R2828" s="495" t="s">
        <v>1524</v>
      </c>
      <c r="S2828" s="494"/>
      <c r="T2828" s="494"/>
      <c r="U2828" s="488" t="s">
        <v>17893</v>
      </c>
      <c r="AB2828" s="488" t="s">
        <v>12796</v>
      </c>
      <c r="AC2828" s="496">
        <v>9.01E9</v>
      </c>
      <c r="AD2828" s="497"/>
      <c r="AE2828" s="497"/>
      <c r="AF2828" s="497"/>
      <c r="AG2828" s="497"/>
      <c r="AH2828" s="497"/>
      <c r="AI2828" s="494"/>
      <c r="AJ2828" s="488" t="s">
        <v>1527</v>
      </c>
      <c r="AK2828" s="498"/>
      <c r="AL2828" s="499"/>
      <c r="AM2828" s="488" t="s">
        <v>12797</v>
      </c>
      <c r="AP2828" s="494"/>
      <c r="AQ2828" s="494"/>
      <c r="AR2828" s="494"/>
      <c r="AS2828" s="494"/>
      <c r="AT2828" s="488" t="s">
        <v>1529</v>
      </c>
      <c r="AU2828" s="492">
        <v>123.0</v>
      </c>
      <c r="AV2828" s="492">
        <v>7.0</v>
      </c>
      <c r="AW2828" s="492">
        <v>2027.0</v>
      </c>
      <c r="AX2828" s="488" t="s">
        <v>1539</v>
      </c>
      <c r="AY2828" s="488" t="s">
        <v>2292</v>
      </c>
      <c r="AZ2828" s="488" t="s">
        <v>1531</v>
      </c>
    </row>
    <row r="2829" hidden="1">
      <c r="A2829" s="488" t="s">
        <v>17894</v>
      </c>
      <c r="B2829" s="488" t="s">
        <v>17895</v>
      </c>
      <c r="C2829" s="488" t="s">
        <v>1513</v>
      </c>
      <c r="D2829" s="488" t="s">
        <v>1514</v>
      </c>
      <c r="E2829" s="491">
        <v>45818.50486111111</v>
      </c>
      <c r="F2829" s="492">
        <v>9800.0</v>
      </c>
      <c r="G2829" s="488" t="s">
        <v>1515</v>
      </c>
      <c r="H2829" s="492">
        <v>9800.0</v>
      </c>
      <c r="I2829" s="488" t="s">
        <v>1515</v>
      </c>
      <c r="J2829" s="488" t="s">
        <v>1516</v>
      </c>
      <c r="K2829" s="488" t="s">
        <v>1517</v>
      </c>
      <c r="L2829" s="488" t="s">
        <v>17896</v>
      </c>
      <c r="M2829" s="488" t="s">
        <v>17897</v>
      </c>
      <c r="N2829" s="488" t="s">
        <v>1520</v>
      </c>
      <c r="O2829" s="488" t="s">
        <v>1521</v>
      </c>
      <c r="P2829" s="488" t="s">
        <v>1554</v>
      </c>
      <c r="Q2829" s="488" t="s">
        <v>1523</v>
      </c>
      <c r="R2829" s="495" t="s">
        <v>1524</v>
      </c>
      <c r="S2829" s="494"/>
      <c r="T2829" s="494"/>
      <c r="U2829" s="488" t="s">
        <v>17898</v>
      </c>
      <c r="AB2829" s="488" t="s">
        <v>17899</v>
      </c>
      <c r="AC2829" s="496">
        <v>8.02E9</v>
      </c>
      <c r="AD2829" s="497"/>
      <c r="AE2829" s="497"/>
      <c r="AF2829" s="497"/>
      <c r="AG2829" s="497"/>
      <c r="AH2829" s="497"/>
      <c r="AI2829" s="494"/>
      <c r="AJ2829" s="488" t="s">
        <v>1527</v>
      </c>
      <c r="AK2829" s="498"/>
      <c r="AL2829" s="499"/>
      <c r="AM2829" s="488" t="s">
        <v>17900</v>
      </c>
      <c r="AO2829" s="497"/>
      <c r="AP2829" s="494"/>
      <c r="AQ2829" s="494"/>
      <c r="AR2829" s="494"/>
      <c r="AS2829" s="494"/>
      <c r="AT2829" s="488" t="s">
        <v>1558</v>
      </c>
      <c r="AU2829" s="492">
        <v>9214.0</v>
      </c>
      <c r="AV2829" s="492">
        <v>4.0</v>
      </c>
      <c r="AW2829" s="492">
        <v>2026.0</v>
      </c>
      <c r="AX2829" s="488" t="s">
        <v>1587</v>
      </c>
      <c r="AY2829" s="488" t="s">
        <v>6898</v>
      </c>
      <c r="AZ2829" s="488" t="s">
        <v>1531</v>
      </c>
    </row>
    <row r="2830" hidden="1">
      <c r="A2830" s="488" t="s">
        <v>17901</v>
      </c>
      <c r="B2830" s="488" t="s">
        <v>17895</v>
      </c>
      <c r="C2830" s="488" t="s">
        <v>1513</v>
      </c>
      <c r="D2830" s="488" t="s">
        <v>1514</v>
      </c>
      <c r="E2830" s="491">
        <v>45818.49930555555</v>
      </c>
      <c r="F2830" s="492">
        <v>2980.0</v>
      </c>
      <c r="G2830" s="488" t="s">
        <v>1515</v>
      </c>
      <c r="H2830" s="492">
        <v>2980.0</v>
      </c>
      <c r="I2830" s="488" t="s">
        <v>1515</v>
      </c>
      <c r="J2830" s="488" t="s">
        <v>1516</v>
      </c>
      <c r="K2830" s="488" t="s">
        <v>1517</v>
      </c>
      <c r="L2830" s="488" t="s">
        <v>17896</v>
      </c>
      <c r="M2830" s="488" t="s">
        <v>17902</v>
      </c>
      <c r="N2830" s="488" t="s">
        <v>1520</v>
      </c>
      <c r="O2830" s="488" t="s">
        <v>1521</v>
      </c>
      <c r="P2830" s="488" t="s">
        <v>1554</v>
      </c>
      <c r="Q2830" s="488" t="s">
        <v>1523</v>
      </c>
      <c r="R2830" s="495" t="s">
        <v>1524</v>
      </c>
      <c r="S2830" s="494"/>
      <c r="T2830" s="494"/>
      <c r="U2830" s="488" t="s">
        <v>17903</v>
      </c>
      <c r="AB2830" s="488" t="s">
        <v>17899</v>
      </c>
      <c r="AC2830" s="496">
        <v>8.02E9</v>
      </c>
      <c r="AD2830" s="497"/>
      <c r="AE2830" s="494"/>
      <c r="AF2830" s="494"/>
      <c r="AG2830" s="494"/>
      <c r="AH2830" s="494"/>
      <c r="AI2830" s="494"/>
      <c r="AJ2830" s="488" t="s">
        <v>1527</v>
      </c>
      <c r="AK2830" s="494"/>
      <c r="AL2830" s="494"/>
      <c r="AM2830" s="488" t="s">
        <v>17900</v>
      </c>
      <c r="AO2830" s="497"/>
      <c r="AP2830" s="494"/>
      <c r="AQ2830" s="494"/>
      <c r="AR2830" s="494"/>
      <c r="AS2830" s="494"/>
      <c r="AT2830" s="488" t="s">
        <v>1558</v>
      </c>
      <c r="AU2830" s="492">
        <v>9214.0</v>
      </c>
      <c r="AV2830" s="492">
        <v>4.0</v>
      </c>
      <c r="AW2830" s="492">
        <v>2026.0</v>
      </c>
      <c r="AX2830" s="488" t="s">
        <v>1587</v>
      </c>
      <c r="AY2830" s="488" t="s">
        <v>6898</v>
      </c>
      <c r="AZ2830" s="488" t="s">
        <v>1531</v>
      </c>
    </row>
    <row r="2831" hidden="1">
      <c r="A2831" s="488" t="s">
        <v>17904</v>
      </c>
      <c r="B2831" s="488" t="s">
        <v>17891</v>
      </c>
      <c r="C2831" s="488" t="s">
        <v>1513</v>
      </c>
      <c r="D2831" s="488" t="s">
        <v>1514</v>
      </c>
      <c r="E2831" s="491">
        <v>45818.49722222222</v>
      </c>
      <c r="F2831" s="492">
        <v>2980.0</v>
      </c>
      <c r="G2831" s="488" t="s">
        <v>1515</v>
      </c>
      <c r="H2831" s="492">
        <v>2980.0</v>
      </c>
      <c r="I2831" s="488" t="s">
        <v>1515</v>
      </c>
      <c r="J2831" s="488" t="s">
        <v>1516</v>
      </c>
      <c r="K2831" s="488" t="s">
        <v>1517</v>
      </c>
      <c r="L2831" s="488" t="s">
        <v>12793</v>
      </c>
      <c r="M2831" s="488" t="s">
        <v>17905</v>
      </c>
      <c r="N2831" s="488" t="s">
        <v>1520</v>
      </c>
      <c r="O2831" s="488" t="s">
        <v>1521</v>
      </c>
      <c r="P2831" s="488" t="s">
        <v>1522</v>
      </c>
      <c r="Q2831" s="488" t="s">
        <v>1523</v>
      </c>
      <c r="R2831" s="495" t="s">
        <v>1524</v>
      </c>
      <c r="S2831" s="494"/>
      <c r="T2831" s="494"/>
      <c r="U2831" s="488" t="s">
        <v>17906</v>
      </c>
      <c r="AB2831" s="488" t="s">
        <v>12796</v>
      </c>
      <c r="AC2831" s="496">
        <v>9.01E9</v>
      </c>
      <c r="AD2831" s="497"/>
      <c r="AE2831" s="497"/>
      <c r="AF2831" s="494"/>
      <c r="AG2831" s="494"/>
      <c r="AH2831" s="494"/>
      <c r="AI2831" s="494"/>
      <c r="AJ2831" s="488" t="s">
        <v>1527</v>
      </c>
      <c r="AK2831" s="494"/>
      <c r="AL2831" s="494"/>
      <c r="AM2831" s="488" t="s">
        <v>12797</v>
      </c>
      <c r="AP2831" s="494"/>
      <c r="AQ2831" s="494"/>
      <c r="AR2831" s="494"/>
      <c r="AS2831" s="494"/>
      <c r="AT2831" s="488" t="s">
        <v>1529</v>
      </c>
      <c r="AU2831" s="492">
        <v>123.0</v>
      </c>
      <c r="AV2831" s="492">
        <v>7.0</v>
      </c>
      <c r="AW2831" s="492">
        <v>2027.0</v>
      </c>
      <c r="AX2831" s="488" t="s">
        <v>1539</v>
      </c>
      <c r="AY2831" s="488" t="s">
        <v>2292</v>
      </c>
      <c r="AZ2831" s="488" t="s">
        <v>1531</v>
      </c>
    </row>
    <row r="2832" hidden="1">
      <c r="A2832" s="488" t="s">
        <v>17907</v>
      </c>
      <c r="B2832" s="488" t="s">
        <v>11650</v>
      </c>
      <c r="C2832" s="488" t="s">
        <v>1513</v>
      </c>
      <c r="D2832" s="488" t="s">
        <v>1514</v>
      </c>
      <c r="E2832" s="491">
        <v>45818.48055555556</v>
      </c>
      <c r="F2832" s="492">
        <v>9800.0</v>
      </c>
      <c r="G2832" s="488" t="s">
        <v>1515</v>
      </c>
      <c r="H2832" s="492">
        <v>9800.0</v>
      </c>
      <c r="I2832" s="488" t="s">
        <v>1515</v>
      </c>
      <c r="J2832" s="488" t="s">
        <v>1516</v>
      </c>
      <c r="K2832" s="488" t="s">
        <v>1517</v>
      </c>
      <c r="L2832" s="488" t="s">
        <v>11651</v>
      </c>
      <c r="M2832" s="488" t="s">
        <v>17908</v>
      </c>
      <c r="N2832" s="488" t="s">
        <v>1520</v>
      </c>
      <c r="O2832" s="488" t="s">
        <v>1521</v>
      </c>
      <c r="P2832" s="488" t="s">
        <v>1554</v>
      </c>
      <c r="Q2832" s="488" t="s">
        <v>1523</v>
      </c>
      <c r="R2832" s="495" t="s">
        <v>1524</v>
      </c>
      <c r="S2832" s="494"/>
      <c r="T2832" s="494"/>
      <c r="U2832" s="488" t="s">
        <v>17909</v>
      </c>
      <c r="AB2832" s="488" t="s">
        <v>11654</v>
      </c>
      <c r="AC2832" s="496">
        <v>9.03E9</v>
      </c>
      <c r="AD2832" s="497"/>
      <c r="AE2832" s="497"/>
      <c r="AF2832" s="494"/>
      <c r="AG2832" s="494"/>
      <c r="AH2832" s="494"/>
      <c r="AI2832" s="494"/>
      <c r="AJ2832" s="488" t="s">
        <v>1527</v>
      </c>
      <c r="AK2832" s="494"/>
      <c r="AL2832" s="494"/>
      <c r="AM2832" s="488" t="s">
        <v>11655</v>
      </c>
      <c r="AO2832" s="494"/>
      <c r="AP2832" s="494"/>
      <c r="AQ2832" s="494"/>
      <c r="AR2832" s="494"/>
      <c r="AS2832" s="494"/>
      <c r="AT2832" s="488" t="s">
        <v>1529</v>
      </c>
      <c r="AU2832" s="492">
        <v>780.0</v>
      </c>
      <c r="AV2832" s="492">
        <v>8.0</v>
      </c>
      <c r="AW2832" s="492">
        <v>2031.0</v>
      </c>
      <c r="AX2832" s="488" t="s">
        <v>1587</v>
      </c>
      <c r="AY2832" s="488" t="s">
        <v>1588</v>
      </c>
      <c r="AZ2832" s="488" t="s">
        <v>1531</v>
      </c>
    </row>
    <row r="2833" hidden="1">
      <c r="A2833" s="488" t="s">
        <v>11649</v>
      </c>
      <c r="B2833" s="488" t="s">
        <v>11650</v>
      </c>
      <c r="C2833" s="488" t="s">
        <v>1513</v>
      </c>
      <c r="D2833" s="488" t="s">
        <v>1514</v>
      </c>
      <c r="E2833" s="491">
        <v>45818.48055555556</v>
      </c>
      <c r="F2833" s="492">
        <v>2980.0</v>
      </c>
      <c r="G2833" s="488" t="s">
        <v>1515</v>
      </c>
      <c r="H2833" s="492">
        <v>2980.0</v>
      </c>
      <c r="I2833" s="488" t="s">
        <v>1515</v>
      </c>
      <c r="J2833" s="488" t="s">
        <v>1516</v>
      </c>
      <c r="K2833" s="488" t="s">
        <v>1517</v>
      </c>
      <c r="L2833" s="488" t="s">
        <v>11651</v>
      </c>
      <c r="M2833" s="488" t="s">
        <v>11652</v>
      </c>
      <c r="N2833" s="488" t="s">
        <v>1520</v>
      </c>
      <c r="O2833" s="488" t="s">
        <v>1521</v>
      </c>
      <c r="P2833" s="488" t="s">
        <v>1554</v>
      </c>
      <c r="Q2833" s="488" t="s">
        <v>1523</v>
      </c>
      <c r="R2833" s="495" t="s">
        <v>1524</v>
      </c>
      <c r="S2833" s="494"/>
      <c r="T2833" s="494"/>
      <c r="U2833" s="488" t="s">
        <v>11653</v>
      </c>
      <c r="AB2833" s="488" t="s">
        <v>11654</v>
      </c>
      <c r="AC2833" s="496">
        <v>9.03E9</v>
      </c>
      <c r="AD2833" s="497"/>
      <c r="AE2833" s="494"/>
      <c r="AF2833" s="494"/>
      <c r="AG2833" s="494"/>
      <c r="AH2833" s="494"/>
      <c r="AI2833" s="494"/>
      <c r="AJ2833" s="488" t="s">
        <v>1527</v>
      </c>
      <c r="AK2833" s="494"/>
      <c r="AL2833" s="494"/>
      <c r="AM2833" s="488" t="s">
        <v>11655</v>
      </c>
      <c r="AO2833" s="494"/>
      <c r="AP2833" s="494"/>
      <c r="AQ2833" s="494"/>
      <c r="AR2833" s="494"/>
      <c r="AS2833" s="494"/>
      <c r="AT2833" s="488" t="s">
        <v>1529</v>
      </c>
      <c r="AU2833" s="492">
        <v>780.0</v>
      </c>
      <c r="AV2833" s="492">
        <v>8.0</v>
      </c>
      <c r="AW2833" s="492">
        <v>2031.0</v>
      </c>
      <c r="AX2833" s="488" t="s">
        <v>1587</v>
      </c>
      <c r="AY2833" s="488" t="s">
        <v>1588</v>
      </c>
      <c r="AZ2833" s="488" t="s">
        <v>1531</v>
      </c>
    </row>
    <row r="2834">
      <c r="A2834" s="488" t="s">
        <v>17910</v>
      </c>
      <c r="B2834" s="488" t="s">
        <v>17911</v>
      </c>
      <c r="C2834" s="488" t="s">
        <v>1513</v>
      </c>
      <c r="D2834" s="488" t="s">
        <v>1514</v>
      </c>
      <c r="E2834" s="491">
        <v>45818.467361111114</v>
      </c>
      <c r="F2834" s="492">
        <v>2980.0</v>
      </c>
      <c r="G2834" s="488" t="s">
        <v>1515</v>
      </c>
      <c r="H2834" s="492">
        <v>2980.0</v>
      </c>
      <c r="I2834" s="488" t="s">
        <v>1515</v>
      </c>
      <c r="J2834" s="488" t="s">
        <v>1516</v>
      </c>
      <c r="K2834" s="488" t="s">
        <v>1517</v>
      </c>
      <c r="L2834" s="488" t="s">
        <v>17912</v>
      </c>
      <c r="M2834" s="488" t="s">
        <v>17913</v>
      </c>
      <c r="N2834" s="488" t="s">
        <v>1520</v>
      </c>
      <c r="O2834" s="488" t="s">
        <v>1521</v>
      </c>
      <c r="P2834" s="488" t="s">
        <v>1554</v>
      </c>
      <c r="Q2834" s="488" t="s">
        <v>1714</v>
      </c>
      <c r="R2834" s="495" t="s">
        <v>1524</v>
      </c>
      <c r="S2834" s="494"/>
      <c r="T2834" s="494"/>
      <c r="U2834" s="488" t="s">
        <v>17914</v>
      </c>
      <c r="V2834" s="495" t="s">
        <v>1524</v>
      </c>
      <c r="W2834" s="488" t="s">
        <v>1716</v>
      </c>
      <c r="X2834" s="488" t="s">
        <v>5692</v>
      </c>
      <c r="Y2834" s="492">
        <v>2980.0</v>
      </c>
      <c r="Z2834" s="488" t="s">
        <v>1515</v>
      </c>
      <c r="AA2834" s="488" t="s">
        <v>1516</v>
      </c>
      <c r="AB2834" s="488" t="s">
        <v>17915</v>
      </c>
      <c r="AC2834" s="496">
        <v>9.02E9</v>
      </c>
      <c r="AD2834" s="494"/>
      <c r="AE2834" s="494"/>
      <c r="AF2834" s="494"/>
      <c r="AG2834" s="494"/>
      <c r="AH2834" s="494"/>
      <c r="AI2834" s="494"/>
      <c r="AJ2834" s="488" t="s">
        <v>1527</v>
      </c>
      <c r="AK2834" s="494"/>
      <c r="AL2834" s="494"/>
      <c r="AM2834" s="488" t="s">
        <v>17916</v>
      </c>
      <c r="AO2834" s="494"/>
      <c r="AP2834" s="494"/>
      <c r="AQ2834" s="494"/>
      <c r="AR2834" s="494"/>
      <c r="AS2834" s="494"/>
      <c r="AT2834" s="488" t="s">
        <v>1529</v>
      </c>
      <c r="AU2834" s="492">
        <v>3011.0</v>
      </c>
      <c r="AV2834" s="492">
        <v>4.0</v>
      </c>
      <c r="AW2834" s="492">
        <v>2026.0</v>
      </c>
      <c r="AX2834" s="488" t="s">
        <v>1587</v>
      </c>
      <c r="AY2834" s="488" t="s">
        <v>1588</v>
      </c>
      <c r="AZ2834" s="488" t="s">
        <v>1531</v>
      </c>
    </row>
    <row r="2835" hidden="1">
      <c r="A2835" s="488" t="s">
        <v>17917</v>
      </c>
      <c r="B2835" s="488" t="s">
        <v>17918</v>
      </c>
      <c r="C2835" s="488" t="s">
        <v>1513</v>
      </c>
      <c r="D2835" s="488" t="s">
        <v>1514</v>
      </c>
      <c r="E2835" s="491">
        <v>45818.45972222222</v>
      </c>
      <c r="F2835" s="492">
        <v>2980.0</v>
      </c>
      <c r="G2835" s="488" t="s">
        <v>1515</v>
      </c>
      <c r="H2835" s="492">
        <v>2980.0</v>
      </c>
      <c r="I2835" s="488" t="s">
        <v>1515</v>
      </c>
      <c r="J2835" s="488" t="s">
        <v>1516</v>
      </c>
      <c r="K2835" s="488" t="s">
        <v>1517</v>
      </c>
      <c r="L2835" s="488" t="s">
        <v>17919</v>
      </c>
      <c r="M2835" s="488" t="s">
        <v>17920</v>
      </c>
      <c r="N2835" s="488" t="s">
        <v>1520</v>
      </c>
      <c r="O2835" s="488" t="s">
        <v>1521</v>
      </c>
      <c r="P2835" s="488" t="s">
        <v>1554</v>
      </c>
      <c r="Q2835" s="488" t="s">
        <v>1523</v>
      </c>
      <c r="R2835" s="495" t="s">
        <v>1524</v>
      </c>
      <c r="S2835" s="494"/>
      <c r="T2835" s="494"/>
      <c r="U2835" s="488" t="s">
        <v>17921</v>
      </c>
      <c r="AB2835" s="488" t="s">
        <v>17922</v>
      </c>
      <c r="AC2835" s="496">
        <v>9.06E9</v>
      </c>
      <c r="AD2835" s="497"/>
      <c r="AE2835" s="494"/>
      <c r="AF2835" s="494"/>
      <c r="AG2835" s="494"/>
      <c r="AH2835" s="494"/>
      <c r="AI2835" s="494"/>
      <c r="AJ2835" s="488" t="s">
        <v>1527</v>
      </c>
      <c r="AK2835" s="494"/>
      <c r="AL2835" s="494"/>
      <c r="AM2835" s="488" t="s">
        <v>17923</v>
      </c>
      <c r="AO2835" s="494"/>
      <c r="AP2835" s="494"/>
      <c r="AQ2835" s="494"/>
      <c r="AR2835" s="494"/>
      <c r="AS2835" s="494"/>
      <c r="AT2835" s="488" t="s">
        <v>1529</v>
      </c>
      <c r="AU2835" s="492">
        <v>4431.0</v>
      </c>
      <c r="AV2835" s="492">
        <v>1.0</v>
      </c>
      <c r="AW2835" s="492">
        <v>2029.0</v>
      </c>
      <c r="AX2835" s="488" t="s">
        <v>1587</v>
      </c>
      <c r="AY2835" s="488" t="s">
        <v>1597</v>
      </c>
      <c r="AZ2835" s="488" t="s">
        <v>1531</v>
      </c>
    </row>
    <row r="2836" hidden="1">
      <c r="A2836" s="488" t="s">
        <v>17924</v>
      </c>
      <c r="B2836" s="488" t="s">
        <v>17925</v>
      </c>
      <c r="C2836" s="488" t="s">
        <v>1513</v>
      </c>
      <c r="D2836" s="488" t="s">
        <v>1514</v>
      </c>
      <c r="E2836" s="491">
        <v>45818.45</v>
      </c>
      <c r="F2836" s="492">
        <v>2980.0</v>
      </c>
      <c r="G2836" s="488" t="s">
        <v>1515</v>
      </c>
      <c r="H2836" s="492">
        <v>2980.0</v>
      </c>
      <c r="I2836" s="488" t="s">
        <v>1515</v>
      </c>
      <c r="J2836" s="488" t="s">
        <v>1516</v>
      </c>
      <c r="K2836" s="488" t="s">
        <v>1517</v>
      </c>
      <c r="L2836" s="488" t="s">
        <v>17926</v>
      </c>
      <c r="M2836" s="488" t="s">
        <v>17927</v>
      </c>
      <c r="N2836" s="488" t="s">
        <v>1520</v>
      </c>
      <c r="O2836" s="488" t="s">
        <v>1521</v>
      </c>
      <c r="P2836" s="488" t="s">
        <v>1554</v>
      </c>
      <c r="Q2836" s="488" t="s">
        <v>1523</v>
      </c>
      <c r="R2836" s="495" t="s">
        <v>1524</v>
      </c>
      <c r="S2836" s="494"/>
      <c r="T2836" s="494"/>
      <c r="U2836" s="488" t="s">
        <v>17928</v>
      </c>
      <c r="AB2836" s="488" t="s">
        <v>17929</v>
      </c>
      <c r="AC2836" s="496">
        <v>9.1E9</v>
      </c>
      <c r="AD2836" s="497"/>
      <c r="AE2836" s="494"/>
      <c r="AF2836" s="494"/>
      <c r="AG2836" s="494"/>
      <c r="AH2836" s="494"/>
      <c r="AI2836" s="494"/>
      <c r="AJ2836" s="488" t="s">
        <v>1527</v>
      </c>
      <c r="AK2836" s="494"/>
      <c r="AL2836" s="494"/>
      <c r="AM2836" s="488" t="s">
        <v>17930</v>
      </c>
      <c r="AO2836" s="494"/>
      <c r="AP2836" s="494"/>
      <c r="AQ2836" s="494"/>
      <c r="AR2836" s="494"/>
      <c r="AS2836" s="494"/>
      <c r="AT2836" s="488" t="s">
        <v>1529</v>
      </c>
      <c r="AU2836" s="492">
        <v>680.0</v>
      </c>
      <c r="AV2836" s="492">
        <v>4.0</v>
      </c>
      <c r="AW2836" s="492">
        <v>2026.0</v>
      </c>
      <c r="AX2836" s="488" t="s">
        <v>1634</v>
      </c>
      <c r="AY2836" s="488" t="s">
        <v>1571</v>
      </c>
      <c r="AZ2836" s="488" t="s">
        <v>1531</v>
      </c>
    </row>
    <row r="2837" hidden="1">
      <c r="A2837" s="488" t="s">
        <v>17931</v>
      </c>
      <c r="B2837" s="488" t="s">
        <v>17932</v>
      </c>
      <c r="C2837" s="488" t="s">
        <v>1513</v>
      </c>
      <c r="D2837" s="488" t="s">
        <v>1514</v>
      </c>
      <c r="E2837" s="491">
        <v>45818.45</v>
      </c>
      <c r="F2837" s="492">
        <v>2980.0</v>
      </c>
      <c r="G2837" s="488" t="s">
        <v>1515</v>
      </c>
      <c r="H2837" s="492">
        <v>2980.0</v>
      </c>
      <c r="I2837" s="488" t="s">
        <v>1515</v>
      </c>
      <c r="J2837" s="488" t="s">
        <v>1516</v>
      </c>
      <c r="K2837" s="488" t="s">
        <v>1517</v>
      </c>
      <c r="L2837" s="488" t="s">
        <v>17933</v>
      </c>
      <c r="M2837" s="488" t="s">
        <v>17934</v>
      </c>
      <c r="N2837" s="488" t="s">
        <v>1520</v>
      </c>
      <c r="O2837" s="488" t="s">
        <v>1521</v>
      </c>
      <c r="P2837" s="488" t="s">
        <v>1554</v>
      </c>
      <c r="Q2837" s="488" t="s">
        <v>1523</v>
      </c>
      <c r="R2837" s="495" t="s">
        <v>1524</v>
      </c>
      <c r="S2837" s="494"/>
      <c r="T2837" s="494"/>
      <c r="U2837" s="488" t="s">
        <v>17935</v>
      </c>
      <c r="AB2837" s="488" t="s">
        <v>17936</v>
      </c>
      <c r="AC2837" s="496">
        <v>8.07E9</v>
      </c>
      <c r="AD2837" s="494"/>
      <c r="AE2837" s="494"/>
      <c r="AF2837" s="494"/>
      <c r="AG2837" s="494"/>
      <c r="AH2837" s="494"/>
      <c r="AI2837" s="494"/>
      <c r="AJ2837" s="488" t="s">
        <v>1527</v>
      </c>
      <c r="AK2837" s="494"/>
      <c r="AL2837" s="494"/>
      <c r="AM2837" s="488" t="s">
        <v>17937</v>
      </c>
      <c r="AO2837" s="494"/>
      <c r="AP2837" s="494"/>
      <c r="AQ2837" s="494"/>
      <c r="AR2837" s="494"/>
      <c r="AS2837" s="494"/>
      <c r="AT2837" s="488" t="s">
        <v>1558</v>
      </c>
      <c r="AU2837" s="492">
        <v>8751.0</v>
      </c>
      <c r="AV2837" s="492">
        <v>4.0</v>
      </c>
      <c r="AW2837" s="492">
        <v>2026.0</v>
      </c>
      <c r="AX2837" s="488" t="s">
        <v>1587</v>
      </c>
      <c r="AY2837" s="488" t="s">
        <v>2793</v>
      </c>
      <c r="AZ2837" s="488" t="s">
        <v>1531</v>
      </c>
    </row>
    <row r="2838">
      <c r="A2838" s="488" t="s">
        <v>17938</v>
      </c>
      <c r="B2838" s="488" t="s">
        <v>17939</v>
      </c>
      <c r="C2838" s="488" t="s">
        <v>1513</v>
      </c>
      <c r="D2838" s="488" t="s">
        <v>1514</v>
      </c>
      <c r="E2838" s="491">
        <v>45818.44375</v>
      </c>
      <c r="F2838" s="492">
        <v>2980.0</v>
      </c>
      <c r="G2838" s="488" t="s">
        <v>1515</v>
      </c>
      <c r="H2838" s="492">
        <v>2980.0</v>
      </c>
      <c r="I2838" s="488" t="s">
        <v>1515</v>
      </c>
      <c r="J2838" s="488" t="s">
        <v>1516</v>
      </c>
      <c r="K2838" s="488" t="s">
        <v>1517</v>
      </c>
      <c r="L2838" s="488" t="s">
        <v>17940</v>
      </c>
      <c r="M2838" s="488" t="s">
        <v>17941</v>
      </c>
      <c r="N2838" s="488" t="s">
        <v>1520</v>
      </c>
      <c r="O2838" s="488" t="s">
        <v>1521</v>
      </c>
      <c r="P2838" s="488" t="s">
        <v>1545</v>
      </c>
      <c r="Q2838" s="488" t="s">
        <v>1714</v>
      </c>
      <c r="R2838" s="495" t="s">
        <v>1524</v>
      </c>
      <c r="S2838" s="494"/>
      <c r="T2838" s="494"/>
      <c r="U2838" s="488" t="s">
        <v>17942</v>
      </c>
      <c r="V2838" s="495" t="s">
        <v>1524</v>
      </c>
      <c r="W2838" s="497"/>
      <c r="X2838" s="488" t="s">
        <v>1781</v>
      </c>
      <c r="Y2838" s="492">
        <v>2980.0</v>
      </c>
      <c r="Z2838" s="488" t="s">
        <v>1515</v>
      </c>
      <c r="AA2838" s="488" t="s">
        <v>1516</v>
      </c>
      <c r="AB2838" s="488" t="s">
        <v>17943</v>
      </c>
      <c r="AC2838" s="496">
        <v>8.05E9</v>
      </c>
      <c r="AD2838" s="497"/>
      <c r="AE2838" s="494"/>
      <c r="AF2838" s="494"/>
      <c r="AG2838" s="494"/>
      <c r="AH2838" s="494"/>
      <c r="AI2838" s="494"/>
      <c r="AJ2838" s="488" t="s">
        <v>1527</v>
      </c>
      <c r="AK2838" s="494"/>
      <c r="AL2838" s="494"/>
      <c r="AM2838" s="488" t="s">
        <v>17944</v>
      </c>
      <c r="AO2838" s="494"/>
      <c r="AP2838" s="494"/>
      <c r="AQ2838" s="494"/>
      <c r="AR2838" s="494"/>
      <c r="AS2838" s="494"/>
      <c r="AT2838" s="488" t="s">
        <v>1529</v>
      </c>
      <c r="AU2838" s="492">
        <v>4330.0</v>
      </c>
      <c r="AV2838" s="492">
        <v>3.0</v>
      </c>
      <c r="AW2838" s="492">
        <v>2030.0</v>
      </c>
      <c r="AX2838" s="497"/>
      <c r="AY2838" s="497"/>
      <c r="AZ2838" s="488" t="s">
        <v>1531</v>
      </c>
    </row>
    <row r="2839">
      <c r="A2839" s="488" t="s">
        <v>17945</v>
      </c>
      <c r="B2839" s="488" t="s">
        <v>17939</v>
      </c>
      <c r="C2839" s="488" t="s">
        <v>1513</v>
      </c>
      <c r="D2839" s="488" t="s">
        <v>1514</v>
      </c>
      <c r="E2839" s="491">
        <v>45818.44375</v>
      </c>
      <c r="F2839" s="492">
        <v>9800.0</v>
      </c>
      <c r="G2839" s="488" t="s">
        <v>1515</v>
      </c>
      <c r="H2839" s="492">
        <v>9800.0</v>
      </c>
      <c r="I2839" s="488" t="s">
        <v>1515</v>
      </c>
      <c r="J2839" s="488" t="s">
        <v>1516</v>
      </c>
      <c r="K2839" s="488" t="s">
        <v>1517</v>
      </c>
      <c r="L2839" s="488" t="s">
        <v>17940</v>
      </c>
      <c r="M2839" s="488" t="s">
        <v>17946</v>
      </c>
      <c r="N2839" s="488" t="s">
        <v>1520</v>
      </c>
      <c r="O2839" s="488" t="s">
        <v>1521</v>
      </c>
      <c r="P2839" s="488" t="s">
        <v>1545</v>
      </c>
      <c r="Q2839" s="488" t="s">
        <v>1714</v>
      </c>
      <c r="R2839" s="495" t="s">
        <v>1524</v>
      </c>
      <c r="S2839" s="494"/>
      <c r="T2839" s="494"/>
      <c r="U2839" s="488" t="s">
        <v>17947</v>
      </c>
      <c r="V2839" s="495" t="s">
        <v>1524</v>
      </c>
      <c r="W2839" s="497"/>
      <c r="X2839" s="488" t="s">
        <v>1781</v>
      </c>
      <c r="Y2839" s="492">
        <v>9800.0</v>
      </c>
      <c r="Z2839" s="488" t="s">
        <v>1515</v>
      </c>
      <c r="AA2839" s="488" t="s">
        <v>1516</v>
      </c>
      <c r="AB2839" s="488" t="s">
        <v>17943</v>
      </c>
      <c r="AC2839" s="496">
        <v>8.05E9</v>
      </c>
      <c r="AD2839" s="497"/>
      <c r="AE2839" s="494"/>
      <c r="AF2839" s="494"/>
      <c r="AG2839" s="494"/>
      <c r="AH2839" s="494"/>
      <c r="AI2839" s="494"/>
      <c r="AJ2839" s="488" t="s">
        <v>1527</v>
      </c>
      <c r="AK2839" s="494"/>
      <c r="AL2839" s="494"/>
      <c r="AM2839" s="488" t="s">
        <v>17944</v>
      </c>
      <c r="AO2839" s="494"/>
      <c r="AP2839" s="494"/>
      <c r="AQ2839" s="494"/>
      <c r="AR2839" s="494"/>
      <c r="AS2839" s="494"/>
      <c r="AT2839" s="488" t="s">
        <v>1529</v>
      </c>
      <c r="AU2839" s="492">
        <v>4330.0</v>
      </c>
      <c r="AV2839" s="492">
        <v>3.0</v>
      </c>
      <c r="AW2839" s="492">
        <v>2030.0</v>
      </c>
      <c r="AX2839" s="497"/>
      <c r="AY2839" s="497"/>
      <c r="AZ2839" s="488" t="s">
        <v>1531</v>
      </c>
    </row>
    <row r="2840">
      <c r="A2840" s="488" t="s">
        <v>17948</v>
      </c>
      <c r="B2840" s="488" t="s">
        <v>17949</v>
      </c>
      <c r="C2840" s="488" t="s">
        <v>1513</v>
      </c>
      <c r="D2840" s="488" t="s">
        <v>1514</v>
      </c>
      <c r="E2840" s="491">
        <v>45818.44305555556</v>
      </c>
      <c r="F2840" s="492">
        <v>2980.0</v>
      </c>
      <c r="G2840" s="488" t="s">
        <v>1515</v>
      </c>
      <c r="H2840" s="492">
        <v>2980.0</v>
      </c>
      <c r="I2840" s="488" t="s">
        <v>1515</v>
      </c>
      <c r="J2840" s="488" t="s">
        <v>1516</v>
      </c>
      <c r="K2840" s="488" t="s">
        <v>1517</v>
      </c>
      <c r="L2840" s="488" t="s">
        <v>17950</v>
      </c>
      <c r="M2840" s="488" t="s">
        <v>17951</v>
      </c>
      <c r="N2840" s="488" t="s">
        <v>1520</v>
      </c>
      <c r="O2840" s="488" t="s">
        <v>1521</v>
      </c>
      <c r="P2840" s="488" t="s">
        <v>1554</v>
      </c>
      <c r="Q2840" s="488" t="s">
        <v>1714</v>
      </c>
      <c r="R2840" s="495" t="s">
        <v>1524</v>
      </c>
      <c r="S2840" s="494"/>
      <c r="T2840" s="494"/>
      <c r="U2840" s="488" t="s">
        <v>17952</v>
      </c>
      <c r="V2840" s="495" t="s">
        <v>1524</v>
      </c>
      <c r="W2840" s="497"/>
      <c r="X2840" s="488" t="s">
        <v>1781</v>
      </c>
      <c r="Y2840" s="492">
        <v>2980.0</v>
      </c>
      <c r="Z2840" s="488" t="s">
        <v>1515</v>
      </c>
      <c r="AA2840" s="488" t="s">
        <v>1516</v>
      </c>
      <c r="AB2840" s="488" t="s">
        <v>17953</v>
      </c>
      <c r="AC2840" s="496">
        <v>9.03E9</v>
      </c>
      <c r="AD2840" s="497"/>
      <c r="AE2840" s="494"/>
      <c r="AF2840" s="494"/>
      <c r="AG2840" s="494"/>
      <c r="AH2840" s="494"/>
      <c r="AI2840" s="494"/>
      <c r="AJ2840" s="488" t="s">
        <v>1527</v>
      </c>
      <c r="AK2840" s="494"/>
      <c r="AL2840" s="494"/>
      <c r="AM2840" s="488" t="s">
        <v>17954</v>
      </c>
      <c r="AO2840" s="494"/>
      <c r="AP2840" s="494"/>
      <c r="AQ2840" s="494"/>
      <c r="AR2840" s="494"/>
      <c r="AS2840" s="494"/>
      <c r="AT2840" s="488" t="s">
        <v>1529</v>
      </c>
      <c r="AU2840" s="492">
        <v>2926.0</v>
      </c>
      <c r="AV2840" s="492">
        <v>1.0</v>
      </c>
      <c r="AW2840" s="492">
        <v>2028.0</v>
      </c>
      <c r="AX2840" s="488" t="s">
        <v>1587</v>
      </c>
      <c r="AY2840" s="488" t="s">
        <v>1805</v>
      </c>
      <c r="AZ2840" s="488" t="s">
        <v>1531</v>
      </c>
    </row>
    <row r="2841">
      <c r="A2841" s="488" t="s">
        <v>17955</v>
      </c>
      <c r="B2841" s="488" t="s">
        <v>17956</v>
      </c>
      <c r="C2841" s="488" t="s">
        <v>1513</v>
      </c>
      <c r="D2841" s="488" t="s">
        <v>1514</v>
      </c>
      <c r="E2841" s="491">
        <v>45818.43958333333</v>
      </c>
      <c r="F2841" s="492">
        <v>2980.0</v>
      </c>
      <c r="G2841" s="488" t="s">
        <v>1515</v>
      </c>
      <c r="H2841" s="492">
        <v>2980.0</v>
      </c>
      <c r="I2841" s="488" t="s">
        <v>1515</v>
      </c>
      <c r="J2841" s="488" t="s">
        <v>1516</v>
      </c>
      <c r="K2841" s="488" t="s">
        <v>1517</v>
      </c>
      <c r="L2841" s="488" t="s">
        <v>17957</v>
      </c>
      <c r="M2841" s="488" t="s">
        <v>17958</v>
      </c>
      <c r="N2841" s="488" t="s">
        <v>1520</v>
      </c>
      <c r="O2841" s="488" t="s">
        <v>1521</v>
      </c>
      <c r="P2841" s="488" t="s">
        <v>1545</v>
      </c>
      <c r="Q2841" s="488" t="s">
        <v>1714</v>
      </c>
      <c r="R2841" s="495" t="s">
        <v>1524</v>
      </c>
      <c r="S2841" s="494"/>
      <c r="T2841" s="494"/>
      <c r="U2841" s="488" t="s">
        <v>17959</v>
      </c>
      <c r="V2841" s="495" t="s">
        <v>1524</v>
      </c>
      <c r="W2841" s="497"/>
      <c r="X2841" s="488" t="s">
        <v>1781</v>
      </c>
      <c r="Y2841" s="492">
        <v>2980.0</v>
      </c>
      <c r="Z2841" s="488" t="s">
        <v>1515</v>
      </c>
      <c r="AA2841" s="488" t="s">
        <v>1516</v>
      </c>
      <c r="AB2841" s="488" t="s">
        <v>17960</v>
      </c>
      <c r="AC2841" s="496">
        <v>8.01E9</v>
      </c>
      <c r="AD2841" s="497"/>
      <c r="AE2841" s="494"/>
      <c r="AF2841" s="494"/>
      <c r="AG2841" s="494"/>
      <c r="AH2841" s="494"/>
      <c r="AI2841" s="494"/>
      <c r="AJ2841" s="488" t="s">
        <v>1527</v>
      </c>
      <c r="AK2841" s="494"/>
      <c r="AL2841" s="494"/>
      <c r="AM2841" s="488" t="s">
        <v>17961</v>
      </c>
      <c r="AO2841" s="494"/>
      <c r="AP2841" s="494"/>
      <c r="AQ2841" s="494"/>
      <c r="AR2841" s="494"/>
      <c r="AS2841" s="494"/>
      <c r="AT2841" s="488" t="s">
        <v>1558</v>
      </c>
      <c r="AU2841" s="492">
        <v>1074.0</v>
      </c>
      <c r="AV2841" s="492">
        <v>11.0</v>
      </c>
      <c r="AW2841" s="492">
        <v>2030.0</v>
      </c>
      <c r="AX2841" s="497"/>
      <c r="AY2841" s="497"/>
      <c r="AZ2841" s="488" t="s">
        <v>1531</v>
      </c>
    </row>
    <row r="2842">
      <c r="A2842" s="488" t="s">
        <v>17962</v>
      </c>
      <c r="B2842" s="488" t="s">
        <v>17963</v>
      </c>
      <c r="C2842" s="488" t="s">
        <v>1513</v>
      </c>
      <c r="D2842" s="488" t="s">
        <v>1514</v>
      </c>
      <c r="E2842" s="491">
        <v>45818.436111111114</v>
      </c>
      <c r="F2842" s="492">
        <v>2980.0</v>
      </c>
      <c r="G2842" s="488" t="s">
        <v>1515</v>
      </c>
      <c r="H2842" s="492">
        <v>2980.0</v>
      </c>
      <c r="I2842" s="488" t="s">
        <v>1515</v>
      </c>
      <c r="J2842" s="488" t="s">
        <v>1516</v>
      </c>
      <c r="K2842" s="488" t="s">
        <v>1517</v>
      </c>
      <c r="L2842" s="488" t="s">
        <v>17964</v>
      </c>
      <c r="M2842" s="488" t="s">
        <v>17965</v>
      </c>
      <c r="N2842" s="488" t="s">
        <v>1520</v>
      </c>
      <c r="O2842" s="488" t="s">
        <v>1521</v>
      </c>
      <c r="P2842" s="488" t="s">
        <v>1554</v>
      </c>
      <c r="Q2842" s="488" t="s">
        <v>1714</v>
      </c>
      <c r="R2842" s="495" t="s">
        <v>1524</v>
      </c>
      <c r="S2842" s="494"/>
      <c r="T2842" s="494"/>
      <c r="U2842" s="488" t="s">
        <v>17966</v>
      </c>
      <c r="V2842" s="495" t="s">
        <v>1524</v>
      </c>
      <c r="W2842" s="497"/>
      <c r="X2842" s="488" t="s">
        <v>1781</v>
      </c>
      <c r="Y2842" s="492">
        <v>2980.0</v>
      </c>
      <c r="Z2842" s="488" t="s">
        <v>1515</v>
      </c>
      <c r="AA2842" s="488" t="s">
        <v>1516</v>
      </c>
      <c r="AB2842" s="488" t="s">
        <v>17967</v>
      </c>
      <c r="AC2842" s="496">
        <v>8.03E9</v>
      </c>
      <c r="AD2842" s="497"/>
      <c r="AE2842" s="494"/>
      <c r="AF2842" s="494"/>
      <c r="AG2842" s="494"/>
      <c r="AH2842" s="494"/>
      <c r="AI2842" s="494"/>
      <c r="AJ2842" s="488" t="s">
        <v>1527</v>
      </c>
      <c r="AK2842" s="494"/>
      <c r="AL2842" s="494"/>
      <c r="AM2842" s="488" t="s">
        <v>17968</v>
      </c>
      <c r="AO2842" s="494"/>
      <c r="AP2842" s="494"/>
      <c r="AQ2842" s="494"/>
      <c r="AR2842" s="494"/>
      <c r="AS2842" s="494"/>
      <c r="AT2842" s="488" t="s">
        <v>1529</v>
      </c>
      <c r="AU2842" s="492">
        <v>8111.0</v>
      </c>
      <c r="AV2842" s="492">
        <v>5.0</v>
      </c>
      <c r="AW2842" s="492">
        <v>2027.0</v>
      </c>
      <c r="AX2842" s="488" t="s">
        <v>1587</v>
      </c>
      <c r="AY2842" s="488" t="s">
        <v>1597</v>
      </c>
      <c r="AZ2842" s="488" t="s">
        <v>1531</v>
      </c>
    </row>
    <row r="2843" hidden="1">
      <c r="A2843" s="488" t="s">
        <v>17969</v>
      </c>
      <c r="B2843" s="488" t="s">
        <v>17970</v>
      </c>
      <c r="C2843" s="488" t="s">
        <v>1513</v>
      </c>
      <c r="D2843" s="488" t="s">
        <v>1514</v>
      </c>
      <c r="E2843" s="491">
        <v>45818.43194444444</v>
      </c>
      <c r="F2843" s="492">
        <v>2980.0</v>
      </c>
      <c r="G2843" s="488" t="s">
        <v>1515</v>
      </c>
      <c r="H2843" s="492">
        <v>2980.0</v>
      </c>
      <c r="I2843" s="488" t="s">
        <v>1515</v>
      </c>
      <c r="J2843" s="488" t="s">
        <v>1516</v>
      </c>
      <c r="K2843" s="488" t="s">
        <v>1517</v>
      </c>
      <c r="L2843" s="488" t="s">
        <v>17971</v>
      </c>
      <c r="M2843" s="488" t="s">
        <v>17972</v>
      </c>
      <c r="N2843" s="488" t="s">
        <v>1520</v>
      </c>
      <c r="O2843" s="488" t="s">
        <v>1521</v>
      </c>
      <c r="P2843" s="488" t="s">
        <v>1545</v>
      </c>
      <c r="Q2843" s="488" t="s">
        <v>1523</v>
      </c>
      <c r="R2843" s="495" t="s">
        <v>1524</v>
      </c>
      <c r="S2843" s="494"/>
      <c r="T2843" s="494"/>
      <c r="U2843" s="488" t="s">
        <v>17973</v>
      </c>
      <c r="AB2843" s="488" t="s">
        <v>17974</v>
      </c>
      <c r="AC2843" s="496">
        <v>9.04E9</v>
      </c>
      <c r="AD2843" s="497"/>
      <c r="AE2843" s="494"/>
      <c r="AF2843" s="494"/>
      <c r="AG2843" s="494"/>
      <c r="AH2843" s="494"/>
      <c r="AI2843" s="494"/>
      <c r="AJ2843" s="488" t="s">
        <v>1527</v>
      </c>
      <c r="AK2843" s="494"/>
      <c r="AL2843" s="494"/>
      <c r="AM2843" s="488" t="s">
        <v>17975</v>
      </c>
      <c r="AO2843" s="497"/>
      <c r="AP2843" s="494"/>
      <c r="AQ2843" s="494"/>
      <c r="AR2843" s="494"/>
      <c r="AS2843" s="494"/>
      <c r="AT2843" s="488" t="s">
        <v>1529</v>
      </c>
      <c r="AU2843" s="492">
        <v>4940.0</v>
      </c>
      <c r="AV2843" s="492">
        <v>5.0</v>
      </c>
      <c r="AW2843" s="492">
        <v>2027.0</v>
      </c>
      <c r="AX2843" s="497"/>
      <c r="AY2843" s="497"/>
      <c r="AZ2843" s="488" t="s">
        <v>1531</v>
      </c>
    </row>
    <row r="2844">
      <c r="A2844" s="488" t="s">
        <v>17976</v>
      </c>
      <c r="B2844" s="488" t="s">
        <v>17977</v>
      </c>
      <c r="C2844" s="488" t="s">
        <v>1513</v>
      </c>
      <c r="D2844" s="488" t="s">
        <v>1514</v>
      </c>
      <c r="E2844" s="491">
        <v>45818.430555555555</v>
      </c>
      <c r="F2844" s="492">
        <v>2980.0</v>
      </c>
      <c r="G2844" s="488" t="s">
        <v>1515</v>
      </c>
      <c r="H2844" s="492">
        <v>2980.0</v>
      </c>
      <c r="I2844" s="488" t="s">
        <v>1515</v>
      </c>
      <c r="J2844" s="488" t="s">
        <v>1516</v>
      </c>
      <c r="K2844" s="488" t="s">
        <v>1517</v>
      </c>
      <c r="L2844" s="488" t="s">
        <v>17978</v>
      </c>
      <c r="M2844" s="488" t="s">
        <v>17979</v>
      </c>
      <c r="N2844" s="488" t="s">
        <v>1520</v>
      </c>
      <c r="O2844" s="488" t="s">
        <v>1521</v>
      </c>
      <c r="P2844" s="488" t="s">
        <v>1522</v>
      </c>
      <c r="Q2844" s="488" t="s">
        <v>1714</v>
      </c>
      <c r="R2844" s="495" t="s">
        <v>1524</v>
      </c>
      <c r="S2844" s="494"/>
      <c r="T2844" s="494"/>
      <c r="U2844" s="488" t="s">
        <v>17980</v>
      </c>
      <c r="V2844" s="495" t="s">
        <v>1524</v>
      </c>
      <c r="W2844" s="497"/>
      <c r="X2844" s="488" t="s">
        <v>1781</v>
      </c>
      <c r="Y2844" s="492">
        <v>2980.0</v>
      </c>
      <c r="Z2844" s="488" t="s">
        <v>1515</v>
      </c>
      <c r="AA2844" s="488" t="s">
        <v>1516</v>
      </c>
      <c r="AB2844" s="488" t="s">
        <v>17981</v>
      </c>
      <c r="AC2844" s="496">
        <v>9.02E9</v>
      </c>
      <c r="AD2844" s="497"/>
      <c r="AE2844" s="494"/>
      <c r="AF2844" s="494"/>
      <c r="AG2844" s="494"/>
      <c r="AH2844" s="494"/>
      <c r="AI2844" s="494"/>
      <c r="AJ2844" s="488" t="s">
        <v>1527</v>
      </c>
      <c r="AK2844" s="494"/>
      <c r="AL2844" s="494"/>
      <c r="AM2844" s="488" t="s">
        <v>17982</v>
      </c>
      <c r="AO2844" s="494"/>
      <c r="AP2844" s="494"/>
      <c r="AQ2844" s="494"/>
      <c r="AR2844" s="494"/>
      <c r="AS2844" s="494"/>
      <c r="AT2844" s="488" t="s">
        <v>1529</v>
      </c>
      <c r="AU2844" s="492">
        <v>511.0</v>
      </c>
      <c r="AV2844" s="492">
        <v>5.0</v>
      </c>
      <c r="AW2844" s="492">
        <v>2026.0</v>
      </c>
      <c r="AX2844" s="488" t="s">
        <v>1634</v>
      </c>
      <c r="AY2844" s="488" t="s">
        <v>1540</v>
      </c>
      <c r="AZ2844" s="488" t="s">
        <v>1531</v>
      </c>
    </row>
    <row r="2845" hidden="1">
      <c r="A2845" s="488" t="s">
        <v>17983</v>
      </c>
      <c r="B2845" s="488" t="s">
        <v>17984</v>
      </c>
      <c r="C2845" s="488" t="s">
        <v>1513</v>
      </c>
      <c r="D2845" s="488" t="s">
        <v>1514</v>
      </c>
      <c r="E2845" s="491">
        <v>45818.42986111111</v>
      </c>
      <c r="F2845" s="492">
        <v>2980.0</v>
      </c>
      <c r="G2845" s="488" t="s">
        <v>1515</v>
      </c>
      <c r="H2845" s="492">
        <v>2980.0</v>
      </c>
      <c r="I2845" s="488" t="s">
        <v>1515</v>
      </c>
      <c r="J2845" s="488" t="s">
        <v>1516</v>
      </c>
      <c r="K2845" s="488" t="s">
        <v>1517</v>
      </c>
      <c r="L2845" s="488" t="s">
        <v>17985</v>
      </c>
      <c r="M2845" s="488" t="s">
        <v>17986</v>
      </c>
      <c r="N2845" s="488" t="s">
        <v>1520</v>
      </c>
      <c r="O2845" s="488" t="s">
        <v>1521</v>
      </c>
      <c r="P2845" s="488" t="s">
        <v>1554</v>
      </c>
      <c r="Q2845" s="488" t="s">
        <v>1523</v>
      </c>
      <c r="R2845" s="495" t="s">
        <v>1524</v>
      </c>
      <c r="S2845" s="494"/>
      <c r="T2845" s="494"/>
      <c r="U2845" s="488" t="s">
        <v>17987</v>
      </c>
      <c r="AB2845" s="488" t="s">
        <v>17988</v>
      </c>
      <c r="AC2845" s="496">
        <v>9.09E9</v>
      </c>
      <c r="AD2845" s="497"/>
      <c r="AE2845" s="494"/>
      <c r="AF2845" s="494"/>
      <c r="AG2845" s="494"/>
      <c r="AH2845" s="494"/>
      <c r="AI2845" s="494"/>
      <c r="AJ2845" s="488" t="s">
        <v>1527</v>
      </c>
      <c r="AK2845" s="494"/>
      <c r="AL2845" s="494"/>
      <c r="AM2845" s="488" t="s">
        <v>17989</v>
      </c>
      <c r="AO2845" s="497"/>
      <c r="AP2845" s="494"/>
      <c r="AQ2845" s="494"/>
      <c r="AR2845" s="494"/>
      <c r="AS2845" s="494"/>
      <c r="AT2845" s="488" t="s">
        <v>1529</v>
      </c>
      <c r="AU2845" s="492">
        <v>3184.0</v>
      </c>
      <c r="AV2845" s="492">
        <v>8.0</v>
      </c>
      <c r="AW2845" s="492">
        <v>2028.0</v>
      </c>
      <c r="AX2845" s="488" t="s">
        <v>1587</v>
      </c>
      <c r="AY2845" s="488" t="s">
        <v>1831</v>
      </c>
      <c r="AZ2845" s="488" t="s">
        <v>1531</v>
      </c>
    </row>
    <row r="2846">
      <c r="A2846" s="488" t="s">
        <v>17990</v>
      </c>
      <c r="B2846" s="488" t="s">
        <v>17911</v>
      </c>
      <c r="C2846" s="488" t="s">
        <v>1513</v>
      </c>
      <c r="D2846" s="488" t="s">
        <v>1514</v>
      </c>
      <c r="E2846" s="491">
        <v>45818.427777777775</v>
      </c>
      <c r="F2846" s="492">
        <v>9800.0</v>
      </c>
      <c r="G2846" s="488" t="s">
        <v>1515</v>
      </c>
      <c r="H2846" s="492">
        <v>9800.0</v>
      </c>
      <c r="I2846" s="488" t="s">
        <v>1515</v>
      </c>
      <c r="J2846" s="488" t="s">
        <v>1516</v>
      </c>
      <c r="K2846" s="488" t="s">
        <v>1517</v>
      </c>
      <c r="L2846" s="488" t="s">
        <v>17912</v>
      </c>
      <c r="M2846" s="488" t="s">
        <v>17991</v>
      </c>
      <c r="N2846" s="488" t="s">
        <v>1520</v>
      </c>
      <c r="O2846" s="488" t="s">
        <v>1521</v>
      </c>
      <c r="P2846" s="488" t="s">
        <v>1554</v>
      </c>
      <c r="Q2846" s="488" t="s">
        <v>1714</v>
      </c>
      <c r="R2846" s="495" t="s">
        <v>1524</v>
      </c>
      <c r="S2846" s="494"/>
      <c r="T2846" s="494"/>
      <c r="U2846" s="488" t="s">
        <v>17992</v>
      </c>
      <c r="V2846" s="495" t="s">
        <v>1524</v>
      </c>
      <c r="W2846" s="497"/>
      <c r="X2846" s="488" t="s">
        <v>1781</v>
      </c>
      <c r="Y2846" s="492">
        <v>9800.0</v>
      </c>
      <c r="Z2846" s="488" t="s">
        <v>1515</v>
      </c>
      <c r="AA2846" s="488" t="s">
        <v>1516</v>
      </c>
      <c r="AB2846" s="488" t="s">
        <v>17915</v>
      </c>
      <c r="AC2846" s="496">
        <v>9.02E9</v>
      </c>
      <c r="AD2846" s="497"/>
      <c r="AE2846" s="494"/>
      <c r="AF2846" s="494"/>
      <c r="AG2846" s="494"/>
      <c r="AH2846" s="494"/>
      <c r="AI2846" s="494"/>
      <c r="AJ2846" s="488" t="s">
        <v>1527</v>
      </c>
      <c r="AK2846" s="494"/>
      <c r="AL2846" s="494"/>
      <c r="AM2846" s="488" t="s">
        <v>17916</v>
      </c>
      <c r="AO2846" s="494"/>
      <c r="AP2846" s="494"/>
      <c r="AQ2846" s="494"/>
      <c r="AR2846" s="494"/>
      <c r="AS2846" s="494"/>
      <c r="AT2846" s="488" t="s">
        <v>1529</v>
      </c>
      <c r="AU2846" s="492">
        <v>3011.0</v>
      </c>
      <c r="AV2846" s="492">
        <v>4.0</v>
      </c>
      <c r="AW2846" s="492">
        <v>2026.0</v>
      </c>
      <c r="AX2846" s="488" t="s">
        <v>1587</v>
      </c>
      <c r="AY2846" s="488" t="s">
        <v>1588</v>
      </c>
      <c r="AZ2846" s="488" t="s">
        <v>1531</v>
      </c>
    </row>
    <row r="2847" hidden="1">
      <c r="A2847" s="488" t="s">
        <v>17993</v>
      </c>
      <c r="B2847" s="488" t="s">
        <v>17994</v>
      </c>
      <c r="C2847" s="488" t="s">
        <v>1513</v>
      </c>
      <c r="D2847" s="488" t="s">
        <v>1514</v>
      </c>
      <c r="E2847" s="491">
        <v>45818.42152777778</v>
      </c>
      <c r="F2847" s="492">
        <v>2980.0</v>
      </c>
      <c r="G2847" s="488" t="s">
        <v>1515</v>
      </c>
      <c r="H2847" s="492">
        <v>2980.0</v>
      </c>
      <c r="I2847" s="488" t="s">
        <v>1515</v>
      </c>
      <c r="J2847" s="488" t="s">
        <v>1516</v>
      </c>
      <c r="K2847" s="488" t="s">
        <v>1517</v>
      </c>
      <c r="L2847" s="488" t="s">
        <v>17995</v>
      </c>
      <c r="M2847" s="488" t="s">
        <v>17996</v>
      </c>
      <c r="N2847" s="488" t="s">
        <v>1520</v>
      </c>
      <c r="O2847" s="488" t="s">
        <v>1521</v>
      </c>
      <c r="P2847" s="488" t="s">
        <v>1724</v>
      </c>
      <c r="Q2847" s="488" t="s">
        <v>1523</v>
      </c>
      <c r="R2847" s="495" t="s">
        <v>1524</v>
      </c>
      <c r="S2847" s="494"/>
      <c r="T2847" s="494"/>
      <c r="U2847" s="488" t="s">
        <v>17997</v>
      </c>
      <c r="AB2847" s="488" t="s">
        <v>17998</v>
      </c>
      <c r="AC2847" s="496">
        <v>9.04E9</v>
      </c>
      <c r="AD2847" s="497"/>
      <c r="AE2847" s="494"/>
      <c r="AF2847" s="494"/>
      <c r="AG2847" s="494"/>
      <c r="AH2847" s="494"/>
      <c r="AI2847" s="494"/>
      <c r="AJ2847" s="488" t="s">
        <v>1527</v>
      </c>
      <c r="AK2847" s="494"/>
      <c r="AL2847" s="494"/>
      <c r="AM2847" s="488" t="s">
        <v>17999</v>
      </c>
      <c r="AO2847" s="494"/>
      <c r="AP2847" s="494"/>
      <c r="AQ2847" s="494"/>
      <c r="AR2847" s="494"/>
      <c r="AS2847" s="494"/>
      <c r="AT2847" s="488" t="s">
        <v>1529</v>
      </c>
      <c r="AU2847" s="492">
        <v>3002.0</v>
      </c>
      <c r="AV2847" s="492">
        <v>11.0</v>
      </c>
      <c r="AW2847" s="492">
        <v>2025.0</v>
      </c>
      <c r="AX2847" s="488" t="s">
        <v>1728</v>
      </c>
      <c r="AY2847" s="488" t="s">
        <v>1729</v>
      </c>
      <c r="AZ2847" s="488" t="s">
        <v>1531</v>
      </c>
    </row>
    <row r="2848" hidden="1">
      <c r="A2848" s="488" t="s">
        <v>18000</v>
      </c>
      <c r="B2848" s="488" t="s">
        <v>18001</v>
      </c>
      <c r="C2848" s="488" t="s">
        <v>1513</v>
      </c>
      <c r="D2848" s="488" t="s">
        <v>1514</v>
      </c>
      <c r="E2848" s="491">
        <v>45818.42083333333</v>
      </c>
      <c r="F2848" s="492">
        <v>2980.0</v>
      </c>
      <c r="G2848" s="488" t="s">
        <v>1515</v>
      </c>
      <c r="H2848" s="492">
        <v>2980.0</v>
      </c>
      <c r="I2848" s="488" t="s">
        <v>1515</v>
      </c>
      <c r="J2848" s="488" t="s">
        <v>1516</v>
      </c>
      <c r="K2848" s="488" t="s">
        <v>1517</v>
      </c>
      <c r="L2848" s="488" t="s">
        <v>18002</v>
      </c>
      <c r="M2848" s="488" t="s">
        <v>18003</v>
      </c>
      <c r="N2848" s="488" t="s">
        <v>1520</v>
      </c>
      <c r="O2848" s="488" t="s">
        <v>1521</v>
      </c>
      <c r="P2848" s="488" t="s">
        <v>1554</v>
      </c>
      <c r="Q2848" s="488" t="s">
        <v>1523</v>
      </c>
      <c r="R2848" s="495" t="s">
        <v>1524</v>
      </c>
      <c r="S2848" s="494"/>
      <c r="T2848" s="494"/>
      <c r="U2848" s="488" t="s">
        <v>18004</v>
      </c>
      <c r="AB2848" s="488" t="s">
        <v>18005</v>
      </c>
      <c r="AC2848" s="496">
        <v>9.05E9</v>
      </c>
      <c r="AD2848" s="497"/>
      <c r="AE2848" s="494"/>
      <c r="AF2848" s="494"/>
      <c r="AG2848" s="494"/>
      <c r="AH2848" s="494"/>
      <c r="AI2848" s="494"/>
      <c r="AJ2848" s="488" t="s">
        <v>1527</v>
      </c>
      <c r="AK2848" s="494"/>
      <c r="AL2848" s="494"/>
      <c r="AM2848" s="488" t="s">
        <v>18006</v>
      </c>
      <c r="AO2848" s="494"/>
      <c r="AP2848" s="494"/>
      <c r="AQ2848" s="494"/>
      <c r="AR2848" s="494"/>
      <c r="AS2848" s="494"/>
      <c r="AT2848" s="488" t="s">
        <v>1558</v>
      </c>
      <c r="AU2848" s="492">
        <v>8369.0</v>
      </c>
      <c r="AV2848" s="492">
        <v>9.0</v>
      </c>
      <c r="AW2848" s="492">
        <v>2030.0</v>
      </c>
      <c r="AX2848" s="488" t="s">
        <v>1587</v>
      </c>
      <c r="AY2848" s="488" t="s">
        <v>1588</v>
      </c>
      <c r="AZ2848" s="488" t="s">
        <v>1531</v>
      </c>
    </row>
    <row r="2849" hidden="1">
      <c r="A2849" s="488" t="s">
        <v>18007</v>
      </c>
      <c r="B2849" s="488" t="s">
        <v>18008</v>
      </c>
      <c r="C2849" s="488" t="s">
        <v>1513</v>
      </c>
      <c r="D2849" s="488" t="s">
        <v>1514</v>
      </c>
      <c r="E2849" s="491">
        <v>45818.416666666664</v>
      </c>
      <c r="F2849" s="492">
        <v>2980.0</v>
      </c>
      <c r="G2849" s="488" t="s">
        <v>1515</v>
      </c>
      <c r="H2849" s="492">
        <v>2980.0</v>
      </c>
      <c r="I2849" s="488" t="s">
        <v>1515</v>
      </c>
      <c r="J2849" s="488" t="s">
        <v>1516</v>
      </c>
      <c r="K2849" s="488" t="s">
        <v>1517</v>
      </c>
      <c r="L2849" s="488" t="s">
        <v>18009</v>
      </c>
      <c r="M2849" s="488" t="s">
        <v>18010</v>
      </c>
      <c r="N2849" s="488" t="s">
        <v>1520</v>
      </c>
      <c r="O2849" s="488" t="s">
        <v>1521</v>
      </c>
      <c r="P2849" s="488" t="s">
        <v>1554</v>
      </c>
      <c r="Q2849" s="488" t="s">
        <v>1523</v>
      </c>
      <c r="R2849" s="495" t="s">
        <v>1524</v>
      </c>
      <c r="S2849" s="494"/>
      <c r="T2849" s="494"/>
      <c r="U2849" s="488" t="s">
        <v>18011</v>
      </c>
      <c r="AB2849" s="488" t="s">
        <v>18012</v>
      </c>
      <c r="AC2849" s="496">
        <v>9.1E9</v>
      </c>
      <c r="AD2849" s="497"/>
      <c r="AE2849" s="494"/>
      <c r="AF2849" s="494"/>
      <c r="AG2849" s="494"/>
      <c r="AH2849" s="494"/>
      <c r="AI2849" s="494"/>
      <c r="AJ2849" s="488" t="s">
        <v>1527</v>
      </c>
      <c r="AK2849" s="494"/>
      <c r="AL2849" s="494"/>
      <c r="AM2849" s="488" t="s">
        <v>18013</v>
      </c>
      <c r="AP2849" s="494"/>
      <c r="AQ2849" s="494"/>
      <c r="AR2849" s="494"/>
      <c r="AS2849" s="494"/>
      <c r="AT2849" s="488" t="s">
        <v>1529</v>
      </c>
      <c r="AU2849" s="492">
        <v>749.0</v>
      </c>
      <c r="AV2849" s="492">
        <v>8.0</v>
      </c>
      <c r="AW2849" s="492">
        <v>2028.0</v>
      </c>
      <c r="AX2849" s="488" t="s">
        <v>1587</v>
      </c>
      <c r="AY2849" s="488" t="s">
        <v>1571</v>
      </c>
      <c r="AZ2849" s="488" t="s">
        <v>1531</v>
      </c>
    </row>
    <row r="2850" hidden="1">
      <c r="A2850" s="488" t="s">
        <v>18014</v>
      </c>
      <c r="B2850" s="488" t="s">
        <v>18015</v>
      </c>
      <c r="C2850" s="488" t="s">
        <v>1513</v>
      </c>
      <c r="D2850" s="488" t="s">
        <v>1514</v>
      </c>
      <c r="E2850" s="491">
        <v>45818.41388888889</v>
      </c>
      <c r="F2850" s="492">
        <v>2980.0</v>
      </c>
      <c r="G2850" s="488" t="s">
        <v>1515</v>
      </c>
      <c r="H2850" s="492">
        <v>2980.0</v>
      </c>
      <c r="I2850" s="488" t="s">
        <v>1515</v>
      </c>
      <c r="J2850" s="488" t="s">
        <v>1516</v>
      </c>
      <c r="K2850" s="488" t="s">
        <v>1517</v>
      </c>
      <c r="L2850" s="488" t="s">
        <v>18016</v>
      </c>
      <c r="M2850" s="488" t="s">
        <v>18017</v>
      </c>
      <c r="N2850" s="488" t="s">
        <v>1520</v>
      </c>
      <c r="O2850" s="488" t="s">
        <v>1521</v>
      </c>
      <c r="P2850" s="488" t="s">
        <v>1554</v>
      </c>
      <c r="Q2850" s="488" t="s">
        <v>1523</v>
      </c>
      <c r="R2850" s="495" t="s">
        <v>1524</v>
      </c>
      <c r="S2850" s="494"/>
      <c r="T2850" s="494"/>
      <c r="U2850" s="488" t="s">
        <v>18018</v>
      </c>
      <c r="AB2850" s="488" t="s">
        <v>18019</v>
      </c>
      <c r="AC2850" s="496">
        <v>7.09E9</v>
      </c>
      <c r="AD2850" s="497"/>
      <c r="AE2850" s="494"/>
      <c r="AF2850" s="494"/>
      <c r="AG2850" s="494"/>
      <c r="AH2850" s="494"/>
      <c r="AI2850" s="494"/>
      <c r="AJ2850" s="488" t="s">
        <v>1527</v>
      </c>
      <c r="AK2850" s="494"/>
      <c r="AL2850" s="494"/>
      <c r="AM2850" s="488" t="s">
        <v>18020</v>
      </c>
      <c r="AO2850" s="494"/>
      <c r="AP2850" s="494"/>
      <c r="AQ2850" s="494"/>
      <c r="AR2850" s="494"/>
      <c r="AS2850" s="494"/>
      <c r="AT2850" s="488" t="s">
        <v>1529</v>
      </c>
      <c r="AU2850" s="492">
        <v>19.0</v>
      </c>
      <c r="AV2850" s="492">
        <v>4.0</v>
      </c>
      <c r="AW2850" s="492">
        <v>2030.0</v>
      </c>
      <c r="AX2850" s="488" t="s">
        <v>1587</v>
      </c>
      <c r="AY2850" s="488" t="s">
        <v>1597</v>
      </c>
      <c r="AZ2850" s="488" t="s">
        <v>1531</v>
      </c>
    </row>
    <row r="2851" hidden="1">
      <c r="A2851" s="488" t="s">
        <v>13578</v>
      </c>
      <c r="B2851" s="488" t="s">
        <v>13572</v>
      </c>
      <c r="C2851" s="488" t="s">
        <v>1513</v>
      </c>
      <c r="D2851" s="488" t="s">
        <v>1514</v>
      </c>
      <c r="E2851" s="491">
        <v>45818.41111111111</v>
      </c>
      <c r="F2851" s="492">
        <v>9800.0</v>
      </c>
      <c r="G2851" s="488" t="s">
        <v>1515</v>
      </c>
      <c r="H2851" s="492">
        <v>9800.0</v>
      </c>
      <c r="I2851" s="488" t="s">
        <v>1515</v>
      </c>
      <c r="J2851" s="488" t="s">
        <v>1516</v>
      </c>
      <c r="K2851" s="488" t="s">
        <v>1517</v>
      </c>
      <c r="L2851" s="488" t="s">
        <v>13573</v>
      </c>
      <c r="M2851" s="488" t="s">
        <v>13579</v>
      </c>
      <c r="N2851" s="488" t="s">
        <v>1520</v>
      </c>
      <c r="O2851" s="488" t="s">
        <v>1521</v>
      </c>
      <c r="P2851" s="488" t="s">
        <v>1554</v>
      </c>
      <c r="Q2851" s="488" t="s">
        <v>1523</v>
      </c>
      <c r="R2851" s="495" t="s">
        <v>1524</v>
      </c>
      <c r="S2851" s="494"/>
      <c r="T2851" s="494"/>
      <c r="U2851" s="488" t="s">
        <v>13580</v>
      </c>
      <c r="AB2851" s="488" t="s">
        <v>13576</v>
      </c>
      <c r="AC2851" s="496">
        <v>9.05E9</v>
      </c>
      <c r="AD2851" s="497"/>
      <c r="AE2851" s="497"/>
      <c r="AF2851" s="494"/>
      <c r="AG2851" s="494"/>
      <c r="AH2851" s="494"/>
      <c r="AI2851" s="494"/>
      <c r="AJ2851" s="488" t="s">
        <v>1527</v>
      </c>
      <c r="AK2851" s="494"/>
      <c r="AL2851" s="494"/>
      <c r="AM2851" s="488" t="s">
        <v>13577</v>
      </c>
      <c r="AO2851" s="494"/>
      <c r="AP2851" s="494"/>
      <c r="AQ2851" s="494"/>
      <c r="AR2851" s="494"/>
      <c r="AS2851" s="494"/>
      <c r="AT2851" s="488" t="s">
        <v>1529</v>
      </c>
      <c r="AU2851" s="492">
        <v>8902.0</v>
      </c>
      <c r="AV2851" s="492">
        <v>9.0</v>
      </c>
      <c r="AW2851" s="492">
        <v>2027.0</v>
      </c>
      <c r="AX2851" s="488" t="s">
        <v>1634</v>
      </c>
      <c r="AY2851" s="488" t="s">
        <v>1831</v>
      </c>
      <c r="AZ2851" s="488" t="s">
        <v>1531</v>
      </c>
    </row>
    <row r="2852" hidden="1">
      <c r="A2852" s="488" t="s">
        <v>13571</v>
      </c>
      <c r="B2852" s="488" t="s">
        <v>13572</v>
      </c>
      <c r="C2852" s="488" t="s">
        <v>1513</v>
      </c>
      <c r="D2852" s="488" t="s">
        <v>1514</v>
      </c>
      <c r="E2852" s="491">
        <v>45818.40902777778</v>
      </c>
      <c r="F2852" s="492">
        <v>2980.0</v>
      </c>
      <c r="G2852" s="488" t="s">
        <v>1515</v>
      </c>
      <c r="H2852" s="492">
        <v>2980.0</v>
      </c>
      <c r="I2852" s="488" t="s">
        <v>1515</v>
      </c>
      <c r="J2852" s="488" t="s">
        <v>1516</v>
      </c>
      <c r="K2852" s="488" t="s">
        <v>1517</v>
      </c>
      <c r="L2852" s="488" t="s">
        <v>13573</v>
      </c>
      <c r="M2852" s="488" t="s">
        <v>13574</v>
      </c>
      <c r="N2852" s="488" t="s">
        <v>1520</v>
      </c>
      <c r="O2852" s="488" t="s">
        <v>1521</v>
      </c>
      <c r="P2852" s="488" t="s">
        <v>1554</v>
      </c>
      <c r="Q2852" s="488" t="s">
        <v>1523</v>
      </c>
      <c r="R2852" s="495" t="s">
        <v>1524</v>
      </c>
      <c r="S2852" s="494"/>
      <c r="T2852" s="494"/>
      <c r="U2852" s="488" t="s">
        <v>13575</v>
      </c>
      <c r="AB2852" s="488" t="s">
        <v>13576</v>
      </c>
      <c r="AC2852" s="496">
        <v>9.05E9</v>
      </c>
      <c r="AD2852" s="497"/>
      <c r="AE2852" s="494"/>
      <c r="AF2852" s="494"/>
      <c r="AG2852" s="494"/>
      <c r="AH2852" s="494"/>
      <c r="AI2852" s="494"/>
      <c r="AJ2852" s="488" t="s">
        <v>1527</v>
      </c>
      <c r="AK2852" s="494"/>
      <c r="AL2852" s="494"/>
      <c r="AM2852" s="488" t="s">
        <v>13577</v>
      </c>
      <c r="AO2852" s="497"/>
      <c r="AP2852" s="494"/>
      <c r="AQ2852" s="494"/>
      <c r="AR2852" s="494"/>
      <c r="AS2852" s="494"/>
      <c r="AT2852" s="488" t="s">
        <v>1529</v>
      </c>
      <c r="AU2852" s="492">
        <v>8902.0</v>
      </c>
      <c r="AV2852" s="492">
        <v>9.0</v>
      </c>
      <c r="AW2852" s="492">
        <v>2027.0</v>
      </c>
      <c r="AX2852" s="488" t="s">
        <v>1634</v>
      </c>
      <c r="AY2852" s="488" t="s">
        <v>1831</v>
      </c>
      <c r="AZ2852" s="488" t="s">
        <v>1531</v>
      </c>
    </row>
    <row r="2853" hidden="1">
      <c r="A2853" s="488" t="s">
        <v>18021</v>
      </c>
      <c r="B2853" s="488" t="s">
        <v>18022</v>
      </c>
      <c r="C2853" s="488" t="s">
        <v>1513</v>
      </c>
      <c r="D2853" s="488" t="s">
        <v>1514</v>
      </c>
      <c r="E2853" s="491">
        <v>45818.40902777778</v>
      </c>
      <c r="F2853" s="492">
        <v>2980.0</v>
      </c>
      <c r="G2853" s="488" t="s">
        <v>1515</v>
      </c>
      <c r="H2853" s="492">
        <v>2980.0</v>
      </c>
      <c r="I2853" s="488" t="s">
        <v>1515</v>
      </c>
      <c r="J2853" s="488" t="s">
        <v>1516</v>
      </c>
      <c r="K2853" s="488" t="s">
        <v>1517</v>
      </c>
      <c r="L2853" s="488" t="s">
        <v>18023</v>
      </c>
      <c r="M2853" s="488" t="s">
        <v>18024</v>
      </c>
      <c r="N2853" s="488" t="s">
        <v>1520</v>
      </c>
      <c r="O2853" s="488" t="s">
        <v>1521</v>
      </c>
      <c r="P2853" s="488" t="s">
        <v>1545</v>
      </c>
      <c r="Q2853" s="488" t="s">
        <v>1523</v>
      </c>
      <c r="R2853" s="495" t="s">
        <v>1524</v>
      </c>
      <c r="S2853" s="494"/>
      <c r="T2853" s="494"/>
      <c r="U2853" s="488" t="s">
        <v>16460</v>
      </c>
      <c r="AB2853" s="488" t="s">
        <v>18025</v>
      </c>
      <c r="AC2853" s="496">
        <v>8.06E9</v>
      </c>
      <c r="AD2853" s="497"/>
      <c r="AE2853" s="494"/>
      <c r="AF2853" s="494"/>
      <c r="AG2853" s="494"/>
      <c r="AH2853" s="494"/>
      <c r="AI2853" s="494"/>
      <c r="AJ2853" s="488" t="s">
        <v>1527</v>
      </c>
      <c r="AK2853" s="494"/>
      <c r="AL2853" s="494"/>
      <c r="AM2853" s="488" t="s">
        <v>18026</v>
      </c>
      <c r="AO2853" s="497"/>
      <c r="AP2853" s="494"/>
      <c r="AQ2853" s="494"/>
      <c r="AR2853" s="494"/>
      <c r="AS2853" s="494"/>
      <c r="AT2853" s="488" t="s">
        <v>1529</v>
      </c>
      <c r="AU2853" s="492">
        <v>4727.0</v>
      </c>
      <c r="AV2853" s="492">
        <v>4.0</v>
      </c>
      <c r="AW2853" s="492">
        <v>2026.0</v>
      </c>
      <c r="AX2853" s="497"/>
      <c r="AY2853" s="488" t="s">
        <v>1652</v>
      </c>
      <c r="AZ2853" s="488" t="s">
        <v>1531</v>
      </c>
    </row>
    <row r="2854" hidden="1">
      <c r="A2854" s="488" t="s">
        <v>18027</v>
      </c>
      <c r="B2854" s="488" t="s">
        <v>18028</v>
      </c>
      <c r="C2854" s="488" t="s">
        <v>1513</v>
      </c>
      <c r="D2854" s="488" t="s">
        <v>1514</v>
      </c>
      <c r="E2854" s="491">
        <v>45818.40833333333</v>
      </c>
      <c r="F2854" s="492">
        <v>2980.0</v>
      </c>
      <c r="G2854" s="488" t="s">
        <v>1515</v>
      </c>
      <c r="H2854" s="492">
        <v>2980.0</v>
      </c>
      <c r="I2854" s="488" t="s">
        <v>1515</v>
      </c>
      <c r="J2854" s="488" t="s">
        <v>1516</v>
      </c>
      <c r="K2854" s="488" t="s">
        <v>1517</v>
      </c>
      <c r="L2854" s="488" t="s">
        <v>18029</v>
      </c>
      <c r="M2854" s="488" t="s">
        <v>18030</v>
      </c>
      <c r="N2854" s="488" t="s">
        <v>1520</v>
      </c>
      <c r="O2854" s="488" t="s">
        <v>1521</v>
      </c>
      <c r="P2854" s="488" t="s">
        <v>1724</v>
      </c>
      <c r="Q2854" s="488" t="s">
        <v>1523</v>
      </c>
      <c r="R2854" s="495" t="s">
        <v>1524</v>
      </c>
      <c r="S2854" s="494"/>
      <c r="T2854" s="494"/>
      <c r="U2854" s="488" t="s">
        <v>18031</v>
      </c>
      <c r="AB2854" s="488" t="s">
        <v>18032</v>
      </c>
      <c r="AC2854" s="496">
        <v>9.09E9</v>
      </c>
      <c r="AD2854" s="497"/>
      <c r="AE2854" s="494"/>
      <c r="AF2854" s="494"/>
      <c r="AG2854" s="494"/>
      <c r="AH2854" s="494"/>
      <c r="AI2854" s="494"/>
      <c r="AJ2854" s="488" t="s">
        <v>1527</v>
      </c>
      <c r="AK2854" s="494"/>
      <c r="AL2854" s="494"/>
      <c r="AM2854" s="488" t="s">
        <v>18033</v>
      </c>
      <c r="AO2854" s="497"/>
      <c r="AP2854" s="494"/>
      <c r="AQ2854" s="494"/>
      <c r="AR2854" s="494"/>
      <c r="AS2854" s="494"/>
      <c r="AT2854" s="488" t="s">
        <v>1529</v>
      </c>
      <c r="AU2854" s="492">
        <v>1009.0</v>
      </c>
      <c r="AV2854" s="492">
        <v>8.0</v>
      </c>
      <c r="AW2854" s="492">
        <v>2026.0</v>
      </c>
      <c r="AX2854" s="488" t="s">
        <v>1728</v>
      </c>
      <c r="AY2854" s="488" t="s">
        <v>1729</v>
      </c>
      <c r="AZ2854" s="488" t="s">
        <v>1531</v>
      </c>
    </row>
    <row r="2855">
      <c r="A2855" s="488" t="s">
        <v>18034</v>
      </c>
      <c r="B2855" s="488" t="s">
        <v>18035</v>
      </c>
      <c r="C2855" s="488" t="s">
        <v>1513</v>
      </c>
      <c r="D2855" s="488" t="s">
        <v>1514</v>
      </c>
      <c r="E2855" s="491">
        <v>45818.40138888889</v>
      </c>
      <c r="F2855" s="492">
        <v>2980.0</v>
      </c>
      <c r="G2855" s="488" t="s">
        <v>1515</v>
      </c>
      <c r="H2855" s="492">
        <v>2980.0</v>
      </c>
      <c r="I2855" s="488" t="s">
        <v>1515</v>
      </c>
      <c r="J2855" s="488" t="s">
        <v>1516</v>
      </c>
      <c r="K2855" s="488" t="s">
        <v>1517</v>
      </c>
      <c r="L2855" s="488" t="s">
        <v>18036</v>
      </c>
      <c r="M2855" s="488" t="s">
        <v>18037</v>
      </c>
      <c r="N2855" s="488" t="s">
        <v>1520</v>
      </c>
      <c r="O2855" s="488" t="s">
        <v>1521</v>
      </c>
      <c r="P2855" s="488" t="s">
        <v>1554</v>
      </c>
      <c r="Q2855" s="488" t="s">
        <v>1714</v>
      </c>
      <c r="R2855" s="495" t="s">
        <v>1524</v>
      </c>
      <c r="S2855" s="494"/>
      <c r="T2855" s="494"/>
      <c r="U2855" s="488" t="s">
        <v>18038</v>
      </c>
      <c r="V2855" s="495" t="s">
        <v>1524</v>
      </c>
      <c r="W2855" s="497"/>
      <c r="X2855" s="488" t="s">
        <v>1781</v>
      </c>
      <c r="Y2855" s="492">
        <v>2980.0</v>
      </c>
      <c r="Z2855" s="488" t="s">
        <v>1515</v>
      </c>
      <c r="AA2855" s="488" t="s">
        <v>1516</v>
      </c>
      <c r="AB2855" s="488" t="s">
        <v>18039</v>
      </c>
      <c r="AC2855" s="496">
        <v>7.08E9</v>
      </c>
      <c r="AD2855" s="497"/>
      <c r="AE2855" s="494"/>
      <c r="AF2855" s="494"/>
      <c r="AG2855" s="494"/>
      <c r="AH2855" s="494"/>
      <c r="AI2855" s="494"/>
      <c r="AJ2855" s="488" t="s">
        <v>1527</v>
      </c>
      <c r="AK2855" s="494"/>
      <c r="AL2855" s="494"/>
      <c r="AM2855" s="488" t="s">
        <v>18040</v>
      </c>
      <c r="AO2855" s="497"/>
      <c r="AP2855" s="494"/>
      <c r="AQ2855" s="494"/>
      <c r="AR2855" s="494"/>
      <c r="AS2855" s="494"/>
      <c r="AT2855" s="488" t="s">
        <v>1529</v>
      </c>
      <c r="AU2855" s="492">
        <v>6767.0</v>
      </c>
      <c r="AV2855" s="492">
        <v>5.0</v>
      </c>
      <c r="AW2855" s="492">
        <v>2029.0</v>
      </c>
      <c r="AX2855" s="488" t="s">
        <v>1587</v>
      </c>
      <c r="AY2855" s="488" t="s">
        <v>1597</v>
      </c>
      <c r="AZ2855" s="488" t="s">
        <v>1531</v>
      </c>
    </row>
    <row r="2856">
      <c r="A2856" s="488" t="s">
        <v>18041</v>
      </c>
      <c r="B2856" s="488" t="s">
        <v>18035</v>
      </c>
      <c r="C2856" s="488" t="s">
        <v>1513</v>
      </c>
      <c r="D2856" s="488" t="s">
        <v>1514</v>
      </c>
      <c r="E2856" s="491">
        <v>45818.4</v>
      </c>
      <c r="F2856" s="492">
        <v>9800.0</v>
      </c>
      <c r="G2856" s="488" t="s">
        <v>1515</v>
      </c>
      <c r="H2856" s="492">
        <v>9800.0</v>
      </c>
      <c r="I2856" s="488" t="s">
        <v>1515</v>
      </c>
      <c r="J2856" s="488" t="s">
        <v>1516</v>
      </c>
      <c r="K2856" s="488" t="s">
        <v>1517</v>
      </c>
      <c r="L2856" s="488" t="s">
        <v>18036</v>
      </c>
      <c r="M2856" s="488" t="s">
        <v>18042</v>
      </c>
      <c r="N2856" s="488" t="s">
        <v>1520</v>
      </c>
      <c r="O2856" s="488" t="s">
        <v>1521</v>
      </c>
      <c r="P2856" s="488" t="s">
        <v>1554</v>
      </c>
      <c r="Q2856" s="488" t="s">
        <v>1714</v>
      </c>
      <c r="R2856" s="495" t="s">
        <v>1524</v>
      </c>
      <c r="S2856" s="494"/>
      <c r="T2856" s="494"/>
      <c r="U2856" s="488" t="s">
        <v>18043</v>
      </c>
      <c r="V2856" s="495" t="s">
        <v>1524</v>
      </c>
      <c r="W2856" s="497"/>
      <c r="X2856" s="488" t="s">
        <v>1781</v>
      </c>
      <c r="Y2856" s="492">
        <v>9800.0</v>
      </c>
      <c r="Z2856" s="488" t="s">
        <v>1515</v>
      </c>
      <c r="AA2856" s="488" t="s">
        <v>1516</v>
      </c>
      <c r="AB2856" s="488" t="s">
        <v>18039</v>
      </c>
      <c r="AC2856" s="496">
        <v>7.08E9</v>
      </c>
      <c r="AD2856" s="494"/>
      <c r="AE2856" s="494"/>
      <c r="AF2856" s="494"/>
      <c r="AG2856" s="494"/>
      <c r="AH2856" s="494"/>
      <c r="AI2856" s="494"/>
      <c r="AJ2856" s="488" t="s">
        <v>1527</v>
      </c>
      <c r="AK2856" s="494"/>
      <c r="AL2856" s="494"/>
      <c r="AM2856" s="488" t="s">
        <v>18040</v>
      </c>
      <c r="AO2856" s="494"/>
      <c r="AP2856" s="494"/>
      <c r="AQ2856" s="494"/>
      <c r="AR2856" s="494"/>
      <c r="AS2856" s="494"/>
      <c r="AT2856" s="488" t="s">
        <v>1529</v>
      </c>
      <c r="AU2856" s="492">
        <v>6767.0</v>
      </c>
      <c r="AV2856" s="492">
        <v>5.0</v>
      </c>
      <c r="AW2856" s="492">
        <v>2029.0</v>
      </c>
      <c r="AX2856" s="488" t="s">
        <v>1587</v>
      </c>
      <c r="AY2856" s="488" t="s">
        <v>1597</v>
      </c>
      <c r="AZ2856" s="488" t="s">
        <v>1531</v>
      </c>
    </row>
    <row r="2857" hidden="1">
      <c r="A2857" s="488" t="s">
        <v>18044</v>
      </c>
      <c r="B2857" s="488" t="s">
        <v>18045</v>
      </c>
      <c r="C2857" s="488" t="s">
        <v>1513</v>
      </c>
      <c r="D2857" s="488" t="s">
        <v>1514</v>
      </c>
      <c r="E2857" s="491">
        <v>45818.396527777775</v>
      </c>
      <c r="F2857" s="492">
        <v>9800.0</v>
      </c>
      <c r="G2857" s="488" t="s">
        <v>1515</v>
      </c>
      <c r="H2857" s="492">
        <v>9800.0</v>
      </c>
      <c r="I2857" s="488" t="s">
        <v>1515</v>
      </c>
      <c r="J2857" s="488" t="s">
        <v>1516</v>
      </c>
      <c r="K2857" s="488" t="s">
        <v>1517</v>
      </c>
      <c r="L2857" s="488" t="s">
        <v>18046</v>
      </c>
      <c r="M2857" s="488" t="s">
        <v>18047</v>
      </c>
      <c r="N2857" s="488" t="s">
        <v>1520</v>
      </c>
      <c r="O2857" s="488" t="s">
        <v>1521</v>
      </c>
      <c r="P2857" s="488" t="s">
        <v>1554</v>
      </c>
      <c r="Q2857" s="488" t="s">
        <v>1523</v>
      </c>
      <c r="R2857" s="495" t="s">
        <v>1524</v>
      </c>
      <c r="S2857" s="494"/>
      <c r="T2857" s="494"/>
      <c r="U2857" s="488" t="s">
        <v>18048</v>
      </c>
      <c r="AB2857" s="488" t="s">
        <v>18049</v>
      </c>
      <c r="AC2857" s="496">
        <v>9.07E9</v>
      </c>
      <c r="AD2857" s="497"/>
      <c r="AE2857" s="494"/>
      <c r="AF2857" s="494"/>
      <c r="AG2857" s="494"/>
      <c r="AH2857" s="494"/>
      <c r="AI2857" s="494"/>
      <c r="AJ2857" s="488" t="s">
        <v>1527</v>
      </c>
      <c r="AK2857" s="494"/>
      <c r="AL2857" s="494"/>
      <c r="AM2857" s="488" t="s">
        <v>18050</v>
      </c>
      <c r="AO2857" s="497"/>
      <c r="AP2857" s="494"/>
      <c r="AQ2857" s="494"/>
      <c r="AR2857" s="494"/>
      <c r="AS2857" s="494"/>
      <c r="AT2857" s="488" t="s">
        <v>1529</v>
      </c>
      <c r="AU2857" s="492">
        <v>2096.0</v>
      </c>
      <c r="AV2857" s="492">
        <v>4.0</v>
      </c>
      <c r="AW2857" s="492">
        <v>2027.0</v>
      </c>
      <c r="AX2857" s="488" t="s">
        <v>1587</v>
      </c>
      <c r="AY2857" s="488" t="s">
        <v>1608</v>
      </c>
      <c r="AZ2857" s="488" t="s">
        <v>1531</v>
      </c>
    </row>
    <row r="2858" hidden="1">
      <c r="A2858" s="488" t="s">
        <v>18051</v>
      </c>
      <c r="B2858" s="488" t="s">
        <v>18045</v>
      </c>
      <c r="C2858" s="488" t="s">
        <v>1513</v>
      </c>
      <c r="D2858" s="488" t="s">
        <v>1514</v>
      </c>
      <c r="E2858" s="491">
        <v>45818.39166666667</v>
      </c>
      <c r="F2858" s="492">
        <v>2980.0</v>
      </c>
      <c r="G2858" s="488" t="s">
        <v>1515</v>
      </c>
      <c r="H2858" s="492">
        <v>2980.0</v>
      </c>
      <c r="I2858" s="488" t="s">
        <v>1515</v>
      </c>
      <c r="J2858" s="488" t="s">
        <v>1516</v>
      </c>
      <c r="K2858" s="488" t="s">
        <v>1517</v>
      </c>
      <c r="L2858" s="488" t="s">
        <v>18046</v>
      </c>
      <c r="M2858" s="488" t="s">
        <v>18052</v>
      </c>
      <c r="N2858" s="488" t="s">
        <v>1520</v>
      </c>
      <c r="O2858" s="488" t="s">
        <v>1521</v>
      </c>
      <c r="P2858" s="488" t="s">
        <v>1554</v>
      </c>
      <c r="Q2858" s="488" t="s">
        <v>1523</v>
      </c>
      <c r="R2858" s="495" t="s">
        <v>1524</v>
      </c>
      <c r="S2858" s="494"/>
      <c r="T2858" s="494"/>
      <c r="U2858" s="488" t="s">
        <v>18053</v>
      </c>
      <c r="AB2858" s="488" t="s">
        <v>18049</v>
      </c>
      <c r="AC2858" s="496">
        <v>9.07E9</v>
      </c>
      <c r="AD2858" s="497"/>
      <c r="AE2858" s="494"/>
      <c r="AF2858" s="494"/>
      <c r="AG2858" s="494"/>
      <c r="AH2858" s="494"/>
      <c r="AI2858" s="494"/>
      <c r="AJ2858" s="488" t="s">
        <v>1527</v>
      </c>
      <c r="AK2858" s="494"/>
      <c r="AL2858" s="494"/>
      <c r="AM2858" s="488" t="s">
        <v>18050</v>
      </c>
      <c r="AO2858" s="494"/>
      <c r="AP2858" s="494"/>
      <c r="AQ2858" s="494"/>
      <c r="AR2858" s="494"/>
      <c r="AS2858" s="494"/>
      <c r="AT2858" s="488" t="s">
        <v>1529</v>
      </c>
      <c r="AU2858" s="492">
        <v>2096.0</v>
      </c>
      <c r="AV2858" s="492">
        <v>4.0</v>
      </c>
      <c r="AW2858" s="492">
        <v>2027.0</v>
      </c>
      <c r="AX2858" s="488" t="s">
        <v>1587</v>
      </c>
      <c r="AY2858" s="488" t="s">
        <v>1608</v>
      </c>
      <c r="AZ2858" s="488" t="s">
        <v>1531</v>
      </c>
    </row>
    <row r="2859" hidden="1">
      <c r="A2859" s="488" t="s">
        <v>18054</v>
      </c>
      <c r="B2859" s="488" t="s">
        <v>18055</v>
      </c>
      <c r="C2859" s="488" t="s">
        <v>1513</v>
      </c>
      <c r="D2859" s="488" t="s">
        <v>1514</v>
      </c>
      <c r="E2859" s="491">
        <v>45818.38958333333</v>
      </c>
      <c r="F2859" s="492">
        <v>2980.0</v>
      </c>
      <c r="G2859" s="488" t="s">
        <v>1515</v>
      </c>
      <c r="H2859" s="492">
        <v>2980.0</v>
      </c>
      <c r="I2859" s="488" t="s">
        <v>1515</v>
      </c>
      <c r="J2859" s="488" t="s">
        <v>1516</v>
      </c>
      <c r="K2859" s="488" t="s">
        <v>1517</v>
      </c>
      <c r="L2859" s="488" t="s">
        <v>18056</v>
      </c>
      <c r="M2859" s="488" t="s">
        <v>18057</v>
      </c>
      <c r="N2859" s="488" t="s">
        <v>1520</v>
      </c>
      <c r="O2859" s="488" t="s">
        <v>1521</v>
      </c>
      <c r="P2859" s="488" t="s">
        <v>1545</v>
      </c>
      <c r="Q2859" s="488" t="s">
        <v>1523</v>
      </c>
      <c r="R2859" s="495" t="s">
        <v>1524</v>
      </c>
      <c r="S2859" s="494"/>
      <c r="T2859" s="494"/>
      <c r="U2859" s="488" t="s">
        <v>18058</v>
      </c>
      <c r="AB2859" s="488" t="s">
        <v>18059</v>
      </c>
      <c r="AC2859" s="496">
        <v>8.03E9</v>
      </c>
      <c r="AD2859" s="497"/>
      <c r="AE2859" s="494"/>
      <c r="AF2859" s="494"/>
      <c r="AG2859" s="494"/>
      <c r="AH2859" s="494"/>
      <c r="AI2859" s="494"/>
      <c r="AJ2859" s="488" t="s">
        <v>1527</v>
      </c>
      <c r="AK2859" s="494"/>
      <c r="AL2859" s="494"/>
      <c r="AM2859" s="488" t="s">
        <v>18060</v>
      </c>
      <c r="AO2859" s="494"/>
      <c r="AP2859" s="494"/>
      <c r="AQ2859" s="494"/>
      <c r="AR2859" s="494"/>
      <c r="AS2859" s="494"/>
      <c r="AT2859" s="488" t="s">
        <v>1529</v>
      </c>
      <c r="AU2859" s="492">
        <v>3615.0</v>
      </c>
      <c r="AV2859" s="492">
        <v>10.0</v>
      </c>
      <c r="AW2859" s="492">
        <v>2028.0</v>
      </c>
      <c r="AX2859" s="488" t="s">
        <v>1549</v>
      </c>
      <c r="AY2859" s="488" t="s">
        <v>14983</v>
      </c>
      <c r="AZ2859" s="488" t="s">
        <v>1531</v>
      </c>
    </row>
    <row r="2860" hidden="1">
      <c r="A2860" s="488" t="s">
        <v>18061</v>
      </c>
      <c r="B2860" s="488" t="s">
        <v>18062</v>
      </c>
      <c r="C2860" s="488" t="s">
        <v>1513</v>
      </c>
      <c r="D2860" s="488" t="s">
        <v>1514</v>
      </c>
      <c r="E2860" s="491">
        <v>45818.38402777778</v>
      </c>
      <c r="F2860" s="492">
        <v>2980.0</v>
      </c>
      <c r="G2860" s="488" t="s">
        <v>1515</v>
      </c>
      <c r="H2860" s="492">
        <v>2980.0</v>
      </c>
      <c r="I2860" s="488" t="s">
        <v>1515</v>
      </c>
      <c r="J2860" s="488" t="s">
        <v>1516</v>
      </c>
      <c r="K2860" s="488" t="s">
        <v>1517</v>
      </c>
      <c r="L2860" s="488" t="s">
        <v>18063</v>
      </c>
      <c r="M2860" s="488" t="s">
        <v>18064</v>
      </c>
      <c r="N2860" s="488" t="s">
        <v>1520</v>
      </c>
      <c r="O2860" s="488" t="s">
        <v>1521</v>
      </c>
      <c r="P2860" s="488" t="s">
        <v>1545</v>
      </c>
      <c r="Q2860" s="488" t="s">
        <v>1523</v>
      </c>
      <c r="R2860" s="495" t="s">
        <v>1524</v>
      </c>
      <c r="S2860" s="494"/>
      <c r="T2860" s="494"/>
      <c r="U2860" s="488" t="s">
        <v>18065</v>
      </c>
      <c r="AB2860" s="488" t="s">
        <v>18066</v>
      </c>
      <c r="AC2860" s="496">
        <v>9.05E9</v>
      </c>
      <c r="AD2860" s="497"/>
      <c r="AE2860" s="494"/>
      <c r="AF2860" s="494"/>
      <c r="AG2860" s="494"/>
      <c r="AH2860" s="494"/>
      <c r="AI2860" s="494"/>
      <c r="AJ2860" s="488" t="s">
        <v>1527</v>
      </c>
      <c r="AK2860" s="494"/>
      <c r="AL2860" s="494"/>
      <c r="AM2860" s="488" t="s">
        <v>18067</v>
      </c>
      <c r="AO2860" s="494"/>
      <c r="AP2860" s="494"/>
      <c r="AQ2860" s="494"/>
      <c r="AR2860" s="494"/>
      <c r="AS2860" s="494"/>
      <c r="AT2860" s="488" t="s">
        <v>1529</v>
      </c>
      <c r="AU2860" s="492">
        <v>1080.0</v>
      </c>
      <c r="AV2860" s="492">
        <v>6.0</v>
      </c>
      <c r="AW2860" s="492">
        <v>2029.0</v>
      </c>
      <c r="AX2860" s="488" t="s">
        <v>1549</v>
      </c>
      <c r="AY2860" s="488" t="s">
        <v>7041</v>
      </c>
      <c r="AZ2860" s="488" t="s">
        <v>1531</v>
      </c>
    </row>
    <row r="2861" hidden="1">
      <c r="A2861" s="488" t="s">
        <v>18068</v>
      </c>
      <c r="B2861" s="488" t="s">
        <v>17229</v>
      </c>
      <c r="C2861" s="488" t="s">
        <v>1513</v>
      </c>
      <c r="D2861" s="488" t="s">
        <v>1514</v>
      </c>
      <c r="E2861" s="491">
        <v>45818.375</v>
      </c>
      <c r="F2861" s="492">
        <v>21900.0</v>
      </c>
      <c r="G2861" s="488" t="s">
        <v>1515</v>
      </c>
      <c r="H2861" s="492">
        <v>21900.0</v>
      </c>
      <c r="I2861" s="488" t="s">
        <v>1515</v>
      </c>
      <c r="J2861" s="488" t="s">
        <v>1516</v>
      </c>
      <c r="K2861" s="488" t="s">
        <v>1517</v>
      </c>
      <c r="L2861" s="488" t="s">
        <v>17230</v>
      </c>
      <c r="M2861" s="488" t="s">
        <v>17230</v>
      </c>
      <c r="N2861" s="488" t="s">
        <v>1520</v>
      </c>
      <c r="O2861" s="488" t="s">
        <v>1521</v>
      </c>
      <c r="P2861" s="488" t="s">
        <v>1545</v>
      </c>
      <c r="Q2861" s="488" t="s">
        <v>1523</v>
      </c>
      <c r="R2861" s="495" t="s">
        <v>1524</v>
      </c>
      <c r="S2861" s="494"/>
      <c r="T2861" s="494"/>
      <c r="U2861" s="488" t="s">
        <v>18069</v>
      </c>
      <c r="AB2861" s="488" t="s">
        <v>17232</v>
      </c>
      <c r="AC2861" s="496">
        <v>9.04E9</v>
      </c>
      <c r="AD2861" s="488" t="s">
        <v>17233</v>
      </c>
      <c r="AE2861" s="492">
        <v>788400.0</v>
      </c>
      <c r="AF2861" s="488" t="s">
        <v>1515</v>
      </c>
      <c r="AG2861" s="488" t="s">
        <v>2096</v>
      </c>
      <c r="AH2861" s="492">
        <v>37.0</v>
      </c>
      <c r="AI2861" s="494"/>
      <c r="AJ2861" s="495" t="b">
        <v>0</v>
      </c>
      <c r="AK2861" s="495" t="s">
        <v>1524</v>
      </c>
      <c r="AL2861" s="495" t="s">
        <v>1524</v>
      </c>
      <c r="AM2861" s="488" t="s">
        <v>17234</v>
      </c>
      <c r="AO2861" s="494"/>
      <c r="AP2861" s="494"/>
      <c r="AQ2861" s="494"/>
      <c r="AR2861" s="494"/>
      <c r="AS2861" s="494"/>
      <c r="AT2861" s="488" t="s">
        <v>1529</v>
      </c>
      <c r="AU2861" s="492">
        <v>2353.0</v>
      </c>
      <c r="AV2861" s="492">
        <v>1.0</v>
      </c>
      <c r="AW2861" s="492">
        <v>2029.0</v>
      </c>
      <c r="AX2861" s="497"/>
      <c r="AY2861" s="497"/>
      <c r="AZ2861" s="488" t="s">
        <v>1531</v>
      </c>
    </row>
    <row r="2862" hidden="1">
      <c r="A2862" s="488" t="s">
        <v>17074</v>
      </c>
      <c r="B2862" s="488" t="s">
        <v>17054</v>
      </c>
      <c r="C2862" s="488" t="s">
        <v>1513</v>
      </c>
      <c r="D2862" s="488" t="s">
        <v>1514</v>
      </c>
      <c r="E2862" s="491">
        <v>45818.361805555556</v>
      </c>
      <c r="F2862" s="492">
        <v>9800.0</v>
      </c>
      <c r="G2862" s="488" t="s">
        <v>1515</v>
      </c>
      <c r="H2862" s="492">
        <v>9800.0</v>
      </c>
      <c r="I2862" s="488" t="s">
        <v>1515</v>
      </c>
      <c r="J2862" s="488" t="s">
        <v>1516</v>
      </c>
      <c r="K2862" s="488" t="s">
        <v>1517</v>
      </c>
      <c r="L2862" s="488" t="s">
        <v>17055</v>
      </c>
      <c r="M2862" s="488" t="s">
        <v>17075</v>
      </c>
      <c r="N2862" s="488" t="s">
        <v>1520</v>
      </c>
      <c r="O2862" s="488" t="s">
        <v>1521</v>
      </c>
      <c r="P2862" s="488" t="s">
        <v>1554</v>
      </c>
      <c r="Q2862" s="488" t="s">
        <v>1523</v>
      </c>
      <c r="R2862" s="495" t="s">
        <v>1524</v>
      </c>
      <c r="S2862" s="494"/>
      <c r="T2862" s="494"/>
      <c r="U2862" s="488" t="s">
        <v>17076</v>
      </c>
      <c r="AB2862" s="488" t="s">
        <v>17058</v>
      </c>
      <c r="AC2862" s="496">
        <v>9.01E9</v>
      </c>
      <c r="AD2862" s="497"/>
      <c r="AE2862" s="494"/>
      <c r="AF2862" s="494"/>
      <c r="AG2862" s="494"/>
      <c r="AH2862" s="494"/>
      <c r="AI2862" s="494"/>
      <c r="AJ2862" s="488" t="s">
        <v>1527</v>
      </c>
      <c r="AK2862" s="494"/>
      <c r="AL2862" s="494"/>
      <c r="AM2862" s="488" t="s">
        <v>17059</v>
      </c>
      <c r="AP2862" s="494"/>
      <c r="AQ2862" s="494"/>
      <c r="AR2862" s="494"/>
      <c r="AS2862" s="494"/>
      <c r="AT2862" s="488" t="s">
        <v>1529</v>
      </c>
      <c r="AU2862" s="492">
        <v>7123.0</v>
      </c>
      <c r="AV2862" s="492">
        <v>10.0</v>
      </c>
      <c r="AW2862" s="492">
        <v>2025.0</v>
      </c>
      <c r="AX2862" s="488" t="s">
        <v>1587</v>
      </c>
      <c r="AY2862" s="488" t="s">
        <v>1588</v>
      </c>
      <c r="AZ2862" s="488" t="s">
        <v>1531</v>
      </c>
    </row>
    <row r="2863" hidden="1">
      <c r="A2863" s="488" t="s">
        <v>17053</v>
      </c>
      <c r="B2863" s="488" t="s">
        <v>17054</v>
      </c>
      <c r="C2863" s="488" t="s">
        <v>1513</v>
      </c>
      <c r="D2863" s="488" t="s">
        <v>1514</v>
      </c>
      <c r="E2863" s="491">
        <v>45818.35902777778</v>
      </c>
      <c r="F2863" s="492">
        <v>2980.0</v>
      </c>
      <c r="G2863" s="488" t="s">
        <v>1515</v>
      </c>
      <c r="H2863" s="492">
        <v>2980.0</v>
      </c>
      <c r="I2863" s="488" t="s">
        <v>1515</v>
      </c>
      <c r="J2863" s="488" t="s">
        <v>1516</v>
      </c>
      <c r="K2863" s="488" t="s">
        <v>1517</v>
      </c>
      <c r="L2863" s="488" t="s">
        <v>17055</v>
      </c>
      <c r="M2863" s="488" t="s">
        <v>17056</v>
      </c>
      <c r="N2863" s="488" t="s">
        <v>1520</v>
      </c>
      <c r="O2863" s="488" t="s">
        <v>1521</v>
      </c>
      <c r="P2863" s="488" t="s">
        <v>1554</v>
      </c>
      <c r="Q2863" s="488" t="s">
        <v>1523</v>
      </c>
      <c r="R2863" s="495" t="s">
        <v>1524</v>
      </c>
      <c r="S2863" s="494"/>
      <c r="T2863" s="494"/>
      <c r="U2863" s="488" t="s">
        <v>17057</v>
      </c>
      <c r="AB2863" s="488" t="s">
        <v>17058</v>
      </c>
      <c r="AC2863" s="496">
        <v>9.01E9</v>
      </c>
      <c r="AD2863" s="497"/>
      <c r="AE2863" s="494"/>
      <c r="AF2863" s="494"/>
      <c r="AG2863" s="494"/>
      <c r="AH2863" s="494"/>
      <c r="AI2863" s="494"/>
      <c r="AJ2863" s="488" t="s">
        <v>1527</v>
      </c>
      <c r="AK2863" s="494"/>
      <c r="AL2863" s="494"/>
      <c r="AM2863" s="488" t="s">
        <v>17059</v>
      </c>
      <c r="AP2863" s="494"/>
      <c r="AQ2863" s="494"/>
      <c r="AR2863" s="494"/>
      <c r="AS2863" s="494"/>
      <c r="AT2863" s="488" t="s">
        <v>1529</v>
      </c>
      <c r="AU2863" s="492">
        <v>7123.0</v>
      </c>
      <c r="AV2863" s="492">
        <v>10.0</v>
      </c>
      <c r="AW2863" s="492">
        <v>2025.0</v>
      </c>
      <c r="AX2863" s="488" t="s">
        <v>1587</v>
      </c>
      <c r="AY2863" s="488" t="s">
        <v>1588</v>
      </c>
      <c r="AZ2863" s="488" t="s">
        <v>1531</v>
      </c>
    </row>
    <row r="2864" hidden="1">
      <c r="A2864" s="488" t="s">
        <v>18070</v>
      </c>
      <c r="B2864" s="488" t="s">
        <v>18071</v>
      </c>
      <c r="C2864" s="488" t="s">
        <v>1513</v>
      </c>
      <c r="D2864" s="488" t="s">
        <v>1514</v>
      </c>
      <c r="E2864" s="491">
        <v>45818.35208333333</v>
      </c>
      <c r="F2864" s="492">
        <v>2980.0</v>
      </c>
      <c r="G2864" s="488" t="s">
        <v>1515</v>
      </c>
      <c r="H2864" s="492">
        <v>2980.0</v>
      </c>
      <c r="I2864" s="488" t="s">
        <v>1515</v>
      </c>
      <c r="J2864" s="488" t="s">
        <v>1516</v>
      </c>
      <c r="K2864" s="488" t="s">
        <v>1517</v>
      </c>
      <c r="L2864" s="488" t="s">
        <v>18072</v>
      </c>
      <c r="M2864" s="488" t="s">
        <v>18073</v>
      </c>
      <c r="N2864" s="488" t="s">
        <v>1520</v>
      </c>
      <c r="O2864" s="488" t="s">
        <v>1521</v>
      </c>
      <c r="P2864" s="488" t="s">
        <v>1522</v>
      </c>
      <c r="Q2864" s="488" t="s">
        <v>1523</v>
      </c>
      <c r="R2864" s="495" t="s">
        <v>1524</v>
      </c>
      <c r="S2864" s="494"/>
      <c r="T2864" s="494"/>
      <c r="U2864" s="488" t="s">
        <v>18074</v>
      </c>
      <c r="AB2864" s="488" t="s">
        <v>18075</v>
      </c>
      <c r="AC2864" s="496">
        <v>9.02E9</v>
      </c>
      <c r="AD2864" s="497"/>
      <c r="AE2864" s="494"/>
      <c r="AF2864" s="494"/>
      <c r="AG2864" s="494"/>
      <c r="AH2864" s="494"/>
      <c r="AI2864" s="494"/>
      <c r="AJ2864" s="488" t="s">
        <v>1527</v>
      </c>
      <c r="AK2864" s="494"/>
      <c r="AL2864" s="494"/>
      <c r="AM2864" s="488" t="s">
        <v>18076</v>
      </c>
      <c r="AP2864" s="494"/>
      <c r="AQ2864" s="494"/>
      <c r="AR2864" s="494"/>
      <c r="AS2864" s="494"/>
      <c r="AT2864" s="488" t="s">
        <v>1529</v>
      </c>
      <c r="AU2864" s="492">
        <v>8647.0</v>
      </c>
      <c r="AV2864" s="492">
        <v>6.0</v>
      </c>
      <c r="AW2864" s="492">
        <v>2028.0</v>
      </c>
      <c r="AX2864" s="488" t="s">
        <v>1539</v>
      </c>
      <c r="AY2864" s="488" t="s">
        <v>1540</v>
      </c>
      <c r="AZ2864" s="488" t="s">
        <v>1531</v>
      </c>
    </row>
    <row r="2865" hidden="1">
      <c r="A2865" s="488" t="s">
        <v>18077</v>
      </c>
      <c r="B2865" s="488" t="s">
        <v>18078</v>
      </c>
      <c r="C2865" s="488" t="s">
        <v>1513</v>
      </c>
      <c r="D2865" s="488" t="s">
        <v>1514</v>
      </c>
      <c r="E2865" s="491">
        <v>45818.35208333333</v>
      </c>
      <c r="F2865" s="492">
        <v>9800.0</v>
      </c>
      <c r="G2865" s="488" t="s">
        <v>1515</v>
      </c>
      <c r="H2865" s="492">
        <v>9800.0</v>
      </c>
      <c r="I2865" s="488" t="s">
        <v>1515</v>
      </c>
      <c r="J2865" s="488" t="s">
        <v>1516</v>
      </c>
      <c r="K2865" s="488" t="s">
        <v>1517</v>
      </c>
      <c r="L2865" s="488" t="s">
        <v>18079</v>
      </c>
      <c r="M2865" s="488" t="s">
        <v>18080</v>
      </c>
      <c r="N2865" s="488" t="s">
        <v>1520</v>
      </c>
      <c r="O2865" s="488" t="s">
        <v>1521</v>
      </c>
      <c r="P2865" s="488" t="s">
        <v>1545</v>
      </c>
      <c r="Q2865" s="488" t="s">
        <v>1523</v>
      </c>
      <c r="R2865" s="495" t="s">
        <v>1524</v>
      </c>
      <c r="S2865" s="494"/>
      <c r="T2865" s="494"/>
      <c r="U2865" s="488" t="s">
        <v>18081</v>
      </c>
      <c r="AB2865" s="488" t="s">
        <v>18082</v>
      </c>
      <c r="AC2865" s="496">
        <v>9.04E9</v>
      </c>
      <c r="AD2865" s="497"/>
      <c r="AE2865" s="494"/>
      <c r="AF2865" s="494"/>
      <c r="AG2865" s="494"/>
      <c r="AH2865" s="494"/>
      <c r="AI2865" s="494"/>
      <c r="AJ2865" s="488" t="s">
        <v>1527</v>
      </c>
      <c r="AK2865" s="494"/>
      <c r="AL2865" s="494"/>
      <c r="AM2865" s="488" t="s">
        <v>18083</v>
      </c>
      <c r="AP2865" s="494"/>
      <c r="AQ2865" s="494"/>
      <c r="AR2865" s="494"/>
      <c r="AS2865" s="494"/>
      <c r="AT2865" s="488" t="s">
        <v>1529</v>
      </c>
      <c r="AU2865" s="492">
        <v>1039.0</v>
      </c>
      <c r="AV2865" s="492">
        <v>4.0</v>
      </c>
      <c r="AW2865" s="492">
        <v>2028.0</v>
      </c>
      <c r="AX2865" s="488" t="s">
        <v>1549</v>
      </c>
      <c r="AY2865" s="488" t="s">
        <v>16623</v>
      </c>
      <c r="AZ2865" s="488" t="s">
        <v>1531</v>
      </c>
    </row>
    <row r="2866" hidden="1">
      <c r="A2866" s="488" t="s">
        <v>18084</v>
      </c>
      <c r="B2866" s="488" t="s">
        <v>18078</v>
      </c>
      <c r="C2866" s="488" t="s">
        <v>1513</v>
      </c>
      <c r="D2866" s="488" t="s">
        <v>1514</v>
      </c>
      <c r="E2866" s="491">
        <v>45818.350694444445</v>
      </c>
      <c r="F2866" s="492">
        <v>2980.0</v>
      </c>
      <c r="G2866" s="488" t="s">
        <v>1515</v>
      </c>
      <c r="H2866" s="492">
        <v>2980.0</v>
      </c>
      <c r="I2866" s="488" t="s">
        <v>1515</v>
      </c>
      <c r="J2866" s="488" t="s">
        <v>1516</v>
      </c>
      <c r="K2866" s="488" t="s">
        <v>1517</v>
      </c>
      <c r="L2866" s="488" t="s">
        <v>18079</v>
      </c>
      <c r="M2866" s="488" t="s">
        <v>18085</v>
      </c>
      <c r="N2866" s="488" t="s">
        <v>1520</v>
      </c>
      <c r="O2866" s="488" t="s">
        <v>1521</v>
      </c>
      <c r="P2866" s="488" t="s">
        <v>1545</v>
      </c>
      <c r="Q2866" s="488" t="s">
        <v>1523</v>
      </c>
      <c r="R2866" s="495" t="s">
        <v>1524</v>
      </c>
      <c r="S2866" s="494"/>
      <c r="T2866" s="494"/>
      <c r="U2866" s="488" t="s">
        <v>18086</v>
      </c>
      <c r="AB2866" s="488" t="s">
        <v>18082</v>
      </c>
      <c r="AC2866" s="496">
        <v>9.04E9</v>
      </c>
      <c r="AD2866" s="497"/>
      <c r="AE2866" s="494"/>
      <c r="AF2866" s="494"/>
      <c r="AG2866" s="494"/>
      <c r="AH2866" s="494"/>
      <c r="AI2866" s="494"/>
      <c r="AJ2866" s="488" t="s">
        <v>1527</v>
      </c>
      <c r="AK2866" s="494"/>
      <c r="AL2866" s="494"/>
      <c r="AM2866" s="488" t="s">
        <v>18083</v>
      </c>
      <c r="AP2866" s="494"/>
      <c r="AQ2866" s="494"/>
      <c r="AR2866" s="494"/>
      <c r="AS2866" s="494"/>
      <c r="AT2866" s="488" t="s">
        <v>1529</v>
      </c>
      <c r="AU2866" s="492">
        <v>1039.0</v>
      </c>
      <c r="AV2866" s="492">
        <v>4.0</v>
      </c>
      <c r="AW2866" s="492">
        <v>2028.0</v>
      </c>
      <c r="AX2866" s="488" t="s">
        <v>1549</v>
      </c>
      <c r="AY2866" s="488" t="s">
        <v>16623</v>
      </c>
      <c r="AZ2866" s="488" t="s">
        <v>1531</v>
      </c>
    </row>
    <row r="2867" hidden="1">
      <c r="A2867" s="488" t="s">
        <v>18087</v>
      </c>
      <c r="B2867" s="488" t="s">
        <v>18088</v>
      </c>
      <c r="C2867" s="488" t="s">
        <v>1513</v>
      </c>
      <c r="D2867" s="488" t="s">
        <v>1514</v>
      </c>
      <c r="E2867" s="491">
        <v>45818.347916666666</v>
      </c>
      <c r="F2867" s="492">
        <v>2980.0</v>
      </c>
      <c r="G2867" s="488" t="s">
        <v>1515</v>
      </c>
      <c r="H2867" s="492">
        <v>2980.0</v>
      </c>
      <c r="I2867" s="488" t="s">
        <v>1515</v>
      </c>
      <c r="J2867" s="488" t="s">
        <v>1516</v>
      </c>
      <c r="K2867" s="488" t="s">
        <v>1517</v>
      </c>
      <c r="L2867" s="488" t="s">
        <v>18089</v>
      </c>
      <c r="M2867" s="488" t="s">
        <v>18090</v>
      </c>
      <c r="N2867" s="488" t="s">
        <v>1520</v>
      </c>
      <c r="O2867" s="488" t="s">
        <v>1521</v>
      </c>
      <c r="P2867" s="488" t="s">
        <v>1554</v>
      </c>
      <c r="Q2867" s="488" t="s">
        <v>1523</v>
      </c>
      <c r="R2867" s="495" t="s">
        <v>1524</v>
      </c>
      <c r="S2867" s="494"/>
      <c r="T2867" s="494"/>
      <c r="U2867" s="488" t="s">
        <v>18091</v>
      </c>
      <c r="AB2867" s="488" t="s">
        <v>18092</v>
      </c>
      <c r="AC2867" s="496">
        <v>9.07E9</v>
      </c>
      <c r="AD2867" s="497"/>
      <c r="AE2867" s="494"/>
      <c r="AF2867" s="494"/>
      <c r="AG2867" s="494"/>
      <c r="AH2867" s="494"/>
      <c r="AI2867" s="494"/>
      <c r="AJ2867" s="488" t="s">
        <v>1527</v>
      </c>
      <c r="AK2867" s="494"/>
      <c r="AL2867" s="494"/>
      <c r="AM2867" s="488" t="s">
        <v>18093</v>
      </c>
      <c r="AO2867" s="494"/>
      <c r="AP2867" s="494"/>
      <c r="AQ2867" s="494"/>
      <c r="AR2867" s="494"/>
      <c r="AS2867" s="494"/>
      <c r="AT2867" s="488" t="s">
        <v>1558</v>
      </c>
      <c r="AU2867" s="492">
        <v>471.0</v>
      </c>
      <c r="AV2867" s="492">
        <v>3.0</v>
      </c>
      <c r="AW2867" s="492">
        <v>2030.0</v>
      </c>
      <c r="AX2867" s="488" t="s">
        <v>1587</v>
      </c>
      <c r="AY2867" s="488" t="s">
        <v>1588</v>
      </c>
      <c r="AZ2867" s="488" t="s">
        <v>1531</v>
      </c>
    </row>
    <row r="2868" hidden="1">
      <c r="A2868" s="488" t="s">
        <v>18094</v>
      </c>
      <c r="B2868" s="488" t="s">
        <v>18095</v>
      </c>
      <c r="C2868" s="488" t="s">
        <v>1513</v>
      </c>
      <c r="D2868" s="488" t="s">
        <v>1514</v>
      </c>
      <c r="E2868" s="491">
        <v>45818.34375</v>
      </c>
      <c r="F2868" s="492">
        <v>2980.0</v>
      </c>
      <c r="G2868" s="488" t="s">
        <v>1515</v>
      </c>
      <c r="H2868" s="492">
        <v>2980.0</v>
      </c>
      <c r="I2868" s="488" t="s">
        <v>1515</v>
      </c>
      <c r="J2868" s="488" t="s">
        <v>1516</v>
      </c>
      <c r="K2868" s="488" t="s">
        <v>1517</v>
      </c>
      <c r="L2868" s="488" t="s">
        <v>18096</v>
      </c>
      <c r="M2868" s="488" t="s">
        <v>18097</v>
      </c>
      <c r="N2868" s="488" t="s">
        <v>1520</v>
      </c>
      <c r="O2868" s="488" t="s">
        <v>1521</v>
      </c>
      <c r="P2868" s="488" t="s">
        <v>1522</v>
      </c>
      <c r="Q2868" s="488" t="s">
        <v>1523</v>
      </c>
      <c r="R2868" s="495" t="s">
        <v>1524</v>
      </c>
      <c r="S2868" s="494"/>
      <c r="T2868" s="494"/>
      <c r="U2868" s="488" t="s">
        <v>18098</v>
      </c>
      <c r="AB2868" s="488" t="s">
        <v>18099</v>
      </c>
      <c r="AC2868" s="496">
        <v>9.02E9</v>
      </c>
      <c r="AD2868" s="497"/>
      <c r="AE2868" s="494"/>
      <c r="AF2868" s="494"/>
      <c r="AG2868" s="494"/>
      <c r="AH2868" s="494"/>
      <c r="AI2868" s="494"/>
      <c r="AJ2868" s="488" t="s">
        <v>1527</v>
      </c>
      <c r="AK2868" s="494"/>
      <c r="AL2868" s="494"/>
      <c r="AM2868" s="488" t="s">
        <v>18100</v>
      </c>
      <c r="AO2868" s="494"/>
      <c r="AP2868" s="494"/>
      <c r="AQ2868" s="494"/>
      <c r="AR2868" s="494"/>
      <c r="AS2868" s="494"/>
      <c r="AT2868" s="488" t="s">
        <v>1529</v>
      </c>
      <c r="AU2868" s="492">
        <v>7079.0</v>
      </c>
      <c r="AV2868" s="492">
        <v>5.0</v>
      </c>
      <c r="AW2868" s="492">
        <v>2030.0</v>
      </c>
      <c r="AX2868" s="488" t="s">
        <v>1539</v>
      </c>
      <c r="AY2868" s="488" t="s">
        <v>1540</v>
      </c>
      <c r="AZ2868" s="488" t="s">
        <v>1531</v>
      </c>
    </row>
    <row r="2869" hidden="1">
      <c r="A2869" s="488" t="s">
        <v>18101</v>
      </c>
      <c r="B2869" s="488" t="s">
        <v>18102</v>
      </c>
      <c r="C2869" s="488" t="s">
        <v>1513</v>
      </c>
      <c r="D2869" s="488" t="s">
        <v>1514</v>
      </c>
      <c r="E2869" s="491">
        <v>45818.336805555555</v>
      </c>
      <c r="F2869" s="492">
        <v>2980.0</v>
      </c>
      <c r="G2869" s="488" t="s">
        <v>1515</v>
      </c>
      <c r="H2869" s="492">
        <v>2980.0</v>
      </c>
      <c r="I2869" s="488" t="s">
        <v>1515</v>
      </c>
      <c r="J2869" s="488" t="s">
        <v>1516</v>
      </c>
      <c r="K2869" s="488" t="s">
        <v>1517</v>
      </c>
      <c r="L2869" s="488" t="s">
        <v>18103</v>
      </c>
      <c r="M2869" s="488" t="s">
        <v>18104</v>
      </c>
      <c r="N2869" s="488" t="s">
        <v>1520</v>
      </c>
      <c r="O2869" s="488" t="s">
        <v>1521</v>
      </c>
      <c r="P2869" s="488" t="s">
        <v>1522</v>
      </c>
      <c r="Q2869" s="488" t="s">
        <v>1523</v>
      </c>
      <c r="R2869" s="495" t="s">
        <v>1524</v>
      </c>
      <c r="S2869" s="494"/>
      <c r="T2869" s="494"/>
      <c r="U2869" s="488" t="s">
        <v>18105</v>
      </c>
      <c r="AB2869" s="488" t="s">
        <v>18106</v>
      </c>
      <c r="AC2869" s="496">
        <v>8.08E9</v>
      </c>
      <c r="AD2869" s="497"/>
      <c r="AE2869" s="494"/>
      <c r="AF2869" s="494"/>
      <c r="AG2869" s="494"/>
      <c r="AH2869" s="494"/>
      <c r="AI2869" s="494"/>
      <c r="AJ2869" s="488" t="s">
        <v>1527</v>
      </c>
      <c r="AK2869" s="494"/>
      <c r="AL2869" s="494"/>
      <c r="AM2869" s="488" t="s">
        <v>18107</v>
      </c>
      <c r="AO2869" s="494"/>
      <c r="AP2869" s="494"/>
      <c r="AQ2869" s="494"/>
      <c r="AR2869" s="494"/>
      <c r="AS2869" s="494"/>
      <c r="AT2869" s="488" t="s">
        <v>1529</v>
      </c>
      <c r="AU2869" s="492">
        <v>4891.0</v>
      </c>
      <c r="AV2869" s="492">
        <v>4.0</v>
      </c>
      <c r="AW2869" s="492">
        <v>2029.0</v>
      </c>
      <c r="AX2869" s="488" t="s">
        <v>1634</v>
      </c>
      <c r="AY2869" s="488" t="s">
        <v>1540</v>
      </c>
      <c r="AZ2869" s="488" t="s">
        <v>1531</v>
      </c>
    </row>
    <row r="2870" hidden="1">
      <c r="A2870" s="488" t="s">
        <v>18108</v>
      </c>
      <c r="B2870" s="488" t="s">
        <v>18109</v>
      </c>
      <c r="C2870" s="488" t="s">
        <v>1513</v>
      </c>
      <c r="D2870" s="488" t="s">
        <v>1514</v>
      </c>
      <c r="E2870" s="491">
        <v>45818.33125</v>
      </c>
      <c r="F2870" s="492">
        <v>2980.0</v>
      </c>
      <c r="G2870" s="488" t="s">
        <v>1515</v>
      </c>
      <c r="H2870" s="492">
        <v>2980.0</v>
      </c>
      <c r="I2870" s="488" t="s">
        <v>1515</v>
      </c>
      <c r="J2870" s="488" t="s">
        <v>1516</v>
      </c>
      <c r="K2870" s="488" t="s">
        <v>1517</v>
      </c>
      <c r="L2870" s="488" t="s">
        <v>18110</v>
      </c>
      <c r="M2870" s="488" t="s">
        <v>18111</v>
      </c>
      <c r="N2870" s="488" t="s">
        <v>1520</v>
      </c>
      <c r="O2870" s="488" t="s">
        <v>1521</v>
      </c>
      <c r="P2870" s="488" t="s">
        <v>1522</v>
      </c>
      <c r="Q2870" s="488" t="s">
        <v>1523</v>
      </c>
      <c r="R2870" s="495" t="s">
        <v>1524</v>
      </c>
      <c r="S2870" s="494"/>
      <c r="T2870" s="494"/>
      <c r="U2870" s="488" t="s">
        <v>18112</v>
      </c>
      <c r="AB2870" s="488" t="s">
        <v>18113</v>
      </c>
      <c r="AC2870" s="496">
        <v>9.02E9</v>
      </c>
      <c r="AD2870" s="497"/>
      <c r="AE2870" s="494"/>
      <c r="AF2870" s="494"/>
      <c r="AG2870" s="494"/>
      <c r="AH2870" s="494"/>
      <c r="AI2870" s="494"/>
      <c r="AJ2870" s="488" t="s">
        <v>1527</v>
      </c>
      <c r="AK2870" s="494"/>
      <c r="AL2870" s="494"/>
      <c r="AM2870" s="488" t="s">
        <v>18114</v>
      </c>
      <c r="AO2870" s="494"/>
      <c r="AP2870" s="494"/>
      <c r="AQ2870" s="494"/>
      <c r="AR2870" s="494"/>
      <c r="AS2870" s="494"/>
      <c r="AT2870" s="488" t="s">
        <v>1529</v>
      </c>
      <c r="AU2870" s="492">
        <v>5108.0</v>
      </c>
      <c r="AV2870" s="492">
        <v>4.0</v>
      </c>
      <c r="AW2870" s="492">
        <v>2032.0</v>
      </c>
      <c r="AX2870" s="488" t="s">
        <v>1634</v>
      </c>
      <c r="AY2870" s="488" t="s">
        <v>1852</v>
      </c>
      <c r="AZ2870" s="488" t="s">
        <v>1531</v>
      </c>
    </row>
    <row r="2871" hidden="1">
      <c r="A2871" s="488" t="s">
        <v>18115</v>
      </c>
      <c r="B2871" s="488" t="s">
        <v>18116</v>
      </c>
      <c r="C2871" s="488" t="s">
        <v>1513</v>
      </c>
      <c r="D2871" s="488" t="s">
        <v>1514</v>
      </c>
      <c r="E2871" s="491">
        <v>45818.316666666666</v>
      </c>
      <c r="F2871" s="492">
        <v>9800.0</v>
      </c>
      <c r="G2871" s="488" t="s">
        <v>1515</v>
      </c>
      <c r="H2871" s="492">
        <v>9800.0</v>
      </c>
      <c r="I2871" s="488" t="s">
        <v>1515</v>
      </c>
      <c r="J2871" s="488" t="s">
        <v>1516</v>
      </c>
      <c r="K2871" s="488" t="s">
        <v>1517</v>
      </c>
      <c r="L2871" s="488" t="s">
        <v>18117</v>
      </c>
      <c r="M2871" s="488" t="s">
        <v>18118</v>
      </c>
      <c r="N2871" s="488" t="s">
        <v>1520</v>
      </c>
      <c r="O2871" s="488" t="s">
        <v>1521</v>
      </c>
      <c r="P2871" s="488" t="s">
        <v>1554</v>
      </c>
      <c r="Q2871" s="488" t="s">
        <v>1523</v>
      </c>
      <c r="R2871" s="495" t="s">
        <v>1524</v>
      </c>
      <c r="S2871" s="494"/>
      <c r="T2871" s="494"/>
      <c r="U2871" s="488" t="s">
        <v>18119</v>
      </c>
      <c r="AB2871" s="488" t="s">
        <v>18120</v>
      </c>
      <c r="AC2871" s="496">
        <v>9.04E9</v>
      </c>
      <c r="AD2871" s="488" t="s">
        <v>18121</v>
      </c>
      <c r="AE2871" s="492">
        <v>9800.0</v>
      </c>
      <c r="AF2871" s="488" t="s">
        <v>1515</v>
      </c>
      <c r="AG2871" s="488" t="s">
        <v>2195</v>
      </c>
      <c r="AH2871" s="497"/>
      <c r="AI2871" s="494"/>
      <c r="AJ2871" s="488" t="s">
        <v>1527</v>
      </c>
      <c r="AK2871" s="495" t="s">
        <v>1524</v>
      </c>
      <c r="AL2871" s="495" t="s">
        <v>1524</v>
      </c>
      <c r="AM2871" s="488" t="s">
        <v>18122</v>
      </c>
      <c r="AP2871" s="494"/>
      <c r="AQ2871" s="494"/>
      <c r="AR2871" s="494"/>
      <c r="AS2871" s="494"/>
      <c r="AT2871" s="488" t="s">
        <v>1529</v>
      </c>
      <c r="AU2871" s="492">
        <v>9008.0</v>
      </c>
      <c r="AV2871" s="492">
        <v>12.0</v>
      </c>
      <c r="AW2871" s="492">
        <v>2030.0</v>
      </c>
      <c r="AX2871" s="488" t="s">
        <v>1587</v>
      </c>
      <c r="AY2871" s="488" t="s">
        <v>1904</v>
      </c>
      <c r="AZ2871" s="488" t="s">
        <v>1531</v>
      </c>
    </row>
    <row r="2872" hidden="1">
      <c r="A2872" s="488" t="s">
        <v>18123</v>
      </c>
      <c r="B2872" s="488" t="s">
        <v>18124</v>
      </c>
      <c r="C2872" s="488" t="s">
        <v>1513</v>
      </c>
      <c r="D2872" s="488" t="s">
        <v>1514</v>
      </c>
      <c r="E2872" s="491">
        <v>45818.31319444445</v>
      </c>
      <c r="F2872" s="492">
        <v>500000.0</v>
      </c>
      <c r="G2872" s="488" t="s">
        <v>1515</v>
      </c>
      <c r="H2872" s="492">
        <v>500000.0</v>
      </c>
      <c r="I2872" s="488" t="s">
        <v>1515</v>
      </c>
      <c r="J2872" s="488" t="s">
        <v>1516</v>
      </c>
      <c r="K2872" s="488" t="s">
        <v>1517</v>
      </c>
      <c r="L2872" s="488" t="s">
        <v>18125</v>
      </c>
      <c r="M2872" s="488" t="s">
        <v>18125</v>
      </c>
      <c r="N2872" s="488" t="s">
        <v>1520</v>
      </c>
      <c r="O2872" s="488" t="s">
        <v>1521</v>
      </c>
      <c r="P2872" s="488" t="s">
        <v>1554</v>
      </c>
      <c r="Q2872" s="488" t="s">
        <v>1523</v>
      </c>
      <c r="R2872" s="495" t="s">
        <v>1524</v>
      </c>
      <c r="S2872" s="494"/>
      <c r="T2872" s="494"/>
      <c r="U2872" s="488" t="s">
        <v>18126</v>
      </c>
      <c r="AB2872" s="488" t="s">
        <v>18127</v>
      </c>
      <c r="AC2872" s="496">
        <v>9.08E9</v>
      </c>
      <c r="AD2872" s="488" t="s">
        <v>18128</v>
      </c>
      <c r="AE2872" s="492">
        <v>500000.0</v>
      </c>
      <c r="AF2872" s="488" t="s">
        <v>1515</v>
      </c>
      <c r="AG2872" s="488" t="s">
        <v>2195</v>
      </c>
      <c r="AH2872" s="494"/>
      <c r="AI2872" s="494"/>
      <c r="AJ2872" s="488" t="s">
        <v>1527</v>
      </c>
      <c r="AK2872" s="495" t="s">
        <v>1524</v>
      </c>
      <c r="AL2872" s="495" t="s">
        <v>1524</v>
      </c>
      <c r="AM2872" s="488" t="s">
        <v>18129</v>
      </c>
      <c r="AP2872" s="494"/>
      <c r="AQ2872" s="494"/>
      <c r="AR2872" s="494"/>
      <c r="AS2872" s="494"/>
      <c r="AT2872" s="488" t="s">
        <v>1529</v>
      </c>
      <c r="AU2872" s="492">
        <v>476.0</v>
      </c>
      <c r="AV2872" s="492">
        <v>8.0</v>
      </c>
      <c r="AW2872" s="492">
        <v>2026.0</v>
      </c>
      <c r="AX2872" s="488" t="s">
        <v>1596</v>
      </c>
      <c r="AY2872" s="488" t="s">
        <v>1588</v>
      </c>
      <c r="AZ2872" s="488" t="s">
        <v>1531</v>
      </c>
    </row>
    <row r="2873" hidden="1">
      <c r="A2873" s="488" t="s">
        <v>18130</v>
      </c>
      <c r="B2873" s="488" t="s">
        <v>18131</v>
      </c>
      <c r="C2873" s="488" t="s">
        <v>1513</v>
      </c>
      <c r="D2873" s="488" t="s">
        <v>1514</v>
      </c>
      <c r="E2873" s="491">
        <v>45818.31319444445</v>
      </c>
      <c r="F2873" s="492">
        <v>2980.0</v>
      </c>
      <c r="G2873" s="488" t="s">
        <v>1515</v>
      </c>
      <c r="H2873" s="492">
        <v>2980.0</v>
      </c>
      <c r="I2873" s="488" t="s">
        <v>1515</v>
      </c>
      <c r="J2873" s="488" t="s">
        <v>1516</v>
      </c>
      <c r="K2873" s="488" t="s">
        <v>1517</v>
      </c>
      <c r="L2873" s="488" t="s">
        <v>18132</v>
      </c>
      <c r="M2873" s="488" t="s">
        <v>18133</v>
      </c>
      <c r="N2873" s="488" t="s">
        <v>1520</v>
      </c>
      <c r="O2873" s="488" t="s">
        <v>1521</v>
      </c>
      <c r="P2873" s="488" t="s">
        <v>1554</v>
      </c>
      <c r="Q2873" s="488" t="s">
        <v>1523</v>
      </c>
      <c r="R2873" s="495" t="s">
        <v>1524</v>
      </c>
      <c r="S2873" s="494"/>
      <c r="T2873" s="494"/>
      <c r="U2873" s="488" t="s">
        <v>18134</v>
      </c>
      <c r="AB2873" s="488" t="s">
        <v>18135</v>
      </c>
      <c r="AC2873" s="496">
        <v>8.05E9</v>
      </c>
      <c r="AD2873" s="497"/>
      <c r="AE2873" s="494"/>
      <c r="AF2873" s="494"/>
      <c r="AG2873" s="494"/>
      <c r="AH2873" s="494"/>
      <c r="AI2873" s="494"/>
      <c r="AJ2873" s="488" t="s">
        <v>1527</v>
      </c>
      <c r="AK2873" s="498"/>
      <c r="AL2873" s="499"/>
      <c r="AM2873" s="488" t="s">
        <v>18136</v>
      </c>
      <c r="AO2873" s="494"/>
      <c r="AP2873" s="494"/>
      <c r="AQ2873" s="494"/>
      <c r="AR2873" s="494"/>
      <c r="AS2873" s="494"/>
      <c r="AT2873" s="488" t="s">
        <v>1529</v>
      </c>
      <c r="AU2873" s="492">
        <v>2098.0</v>
      </c>
      <c r="AV2873" s="492">
        <v>7.0</v>
      </c>
      <c r="AW2873" s="492">
        <v>2025.0</v>
      </c>
      <c r="AX2873" s="488" t="s">
        <v>1587</v>
      </c>
      <c r="AY2873" s="488" t="s">
        <v>1608</v>
      </c>
      <c r="AZ2873" s="488" t="s">
        <v>1531</v>
      </c>
    </row>
    <row r="2874" hidden="1">
      <c r="A2874" s="488" t="s">
        <v>18137</v>
      </c>
      <c r="B2874" s="488" t="s">
        <v>18138</v>
      </c>
      <c r="C2874" s="488" t="s">
        <v>1513</v>
      </c>
      <c r="D2874" s="488" t="s">
        <v>1514</v>
      </c>
      <c r="E2874" s="491">
        <v>45818.30694444444</v>
      </c>
      <c r="F2874" s="492">
        <v>21300.0</v>
      </c>
      <c r="G2874" s="488" t="s">
        <v>1515</v>
      </c>
      <c r="H2874" s="492">
        <v>21300.0</v>
      </c>
      <c r="I2874" s="488" t="s">
        <v>1515</v>
      </c>
      <c r="J2874" s="488" t="s">
        <v>1516</v>
      </c>
      <c r="K2874" s="488" t="s">
        <v>1517</v>
      </c>
      <c r="L2874" s="488" t="s">
        <v>18139</v>
      </c>
      <c r="M2874" s="488" t="s">
        <v>18139</v>
      </c>
      <c r="N2874" s="488" t="s">
        <v>1520</v>
      </c>
      <c r="O2874" s="488" t="s">
        <v>1521</v>
      </c>
      <c r="P2874" s="488" t="s">
        <v>1545</v>
      </c>
      <c r="Q2874" s="488" t="s">
        <v>1523</v>
      </c>
      <c r="R2874" s="495" t="s">
        <v>1524</v>
      </c>
      <c r="S2874" s="494"/>
      <c r="T2874" s="494"/>
      <c r="U2874" s="488" t="s">
        <v>18140</v>
      </c>
      <c r="AB2874" s="488" t="s">
        <v>18141</v>
      </c>
      <c r="AC2874" s="496">
        <v>8.06E9</v>
      </c>
      <c r="AD2874" s="488" t="s">
        <v>18142</v>
      </c>
      <c r="AE2874" s="492">
        <v>383400.0</v>
      </c>
      <c r="AF2874" s="488" t="s">
        <v>1515</v>
      </c>
      <c r="AG2874" s="488" t="s">
        <v>2096</v>
      </c>
      <c r="AH2874" s="492">
        <v>19.0</v>
      </c>
      <c r="AI2874" s="494"/>
      <c r="AJ2874" s="495" t="b">
        <v>1</v>
      </c>
      <c r="AK2874" s="495" t="s">
        <v>1524</v>
      </c>
      <c r="AL2874" s="495" t="s">
        <v>1524</v>
      </c>
      <c r="AM2874" s="488" t="s">
        <v>18143</v>
      </c>
      <c r="AO2874" s="497"/>
      <c r="AP2874" s="494"/>
      <c r="AQ2874" s="494"/>
      <c r="AR2874" s="494"/>
      <c r="AS2874" s="494"/>
      <c r="AT2874" s="488" t="s">
        <v>1529</v>
      </c>
      <c r="AU2874" s="492">
        <v>1035.0</v>
      </c>
      <c r="AV2874" s="492">
        <v>12.0</v>
      </c>
      <c r="AW2874" s="492">
        <v>2027.0</v>
      </c>
      <c r="AX2874" s="488" t="s">
        <v>1549</v>
      </c>
      <c r="AY2874" s="497"/>
      <c r="AZ2874" s="488" t="s">
        <v>1531</v>
      </c>
    </row>
    <row r="2875" hidden="1">
      <c r="A2875" s="488" t="s">
        <v>18144</v>
      </c>
      <c r="B2875" s="488" t="s">
        <v>18145</v>
      </c>
      <c r="C2875" s="488" t="s">
        <v>1513</v>
      </c>
      <c r="D2875" s="488" t="s">
        <v>1514</v>
      </c>
      <c r="E2875" s="491">
        <v>45818.30138888889</v>
      </c>
      <c r="F2875" s="492">
        <v>21800.0</v>
      </c>
      <c r="G2875" s="488" t="s">
        <v>1515</v>
      </c>
      <c r="H2875" s="492">
        <v>21800.0</v>
      </c>
      <c r="I2875" s="488" t="s">
        <v>1515</v>
      </c>
      <c r="J2875" s="488" t="s">
        <v>1516</v>
      </c>
      <c r="K2875" s="488" t="s">
        <v>1517</v>
      </c>
      <c r="L2875" s="488" t="s">
        <v>18146</v>
      </c>
      <c r="M2875" s="488" t="s">
        <v>18146</v>
      </c>
      <c r="N2875" s="488" t="s">
        <v>1520</v>
      </c>
      <c r="O2875" s="488" t="s">
        <v>1521</v>
      </c>
      <c r="P2875" s="488" t="s">
        <v>1554</v>
      </c>
      <c r="Q2875" s="488" t="s">
        <v>1523</v>
      </c>
      <c r="R2875" s="495" t="s">
        <v>1524</v>
      </c>
      <c r="S2875" s="494"/>
      <c r="T2875" s="494"/>
      <c r="U2875" s="488" t="s">
        <v>18147</v>
      </c>
      <c r="AB2875" s="488" t="s">
        <v>18148</v>
      </c>
      <c r="AC2875" s="496">
        <v>8.04E9</v>
      </c>
      <c r="AD2875" s="488" t="s">
        <v>18149</v>
      </c>
      <c r="AE2875" s="492">
        <v>218000.0</v>
      </c>
      <c r="AF2875" s="488" t="s">
        <v>1515</v>
      </c>
      <c r="AG2875" s="488" t="s">
        <v>2096</v>
      </c>
      <c r="AH2875" s="492">
        <v>11.0</v>
      </c>
      <c r="AI2875" s="494"/>
      <c r="AJ2875" s="495" t="b">
        <v>1</v>
      </c>
      <c r="AK2875" s="495" t="s">
        <v>1524</v>
      </c>
      <c r="AL2875" s="495" t="s">
        <v>1524</v>
      </c>
      <c r="AM2875" s="488" t="s">
        <v>18150</v>
      </c>
      <c r="AO2875" s="494"/>
      <c r="AP2875" s="494"/>
      <c r="AQ2875" s="494"/>
      <c r="AR2875" s="494"/>
      <c r="AS2875" s="494"/>
      <c r="AT2875" s="488" t="s">
        <v>1558</v>
      </c>
      <c r="AU2875" s="492">
        <v>8655.0</v>
      </c>
      <c r="AV2875" s="492">
        <v>4.0</v>
      </c>
      <c r="AW2875" s="492">
        <v>2029.0</v>
      </c>
      <c r="AX2875" s="488" t="s">
        <v>1587</v>
      </c>
      <c r="AY2875" s="488" t="s">
        <v>1702</v>
      </c>
      <c r="AZ2875" s="488" t="s">
        <v>1531</v>
      </c>
    </row>
    <row r="2876" hidden="1">
      <c r="A2876" s="488" t="s">
        <v>18151</v>
      </c>
      <c r="B2876" s="488" t="s">
        <v>18152</v>
      </c>
      <c r="C2876" s="488" t="s">
        <v>1513</v>
      </c>
      <c r="D2876" s="488" t="s">
        <v>1514</v>
      </c>
      <c r="E2876" s="491">
        <v>45818.30069444444</v>
      </c>
      <c r="F2876" s="492">
        <v>21900.0</v>
      </c>
      <c r="G2876" s="488" t="s">
        <v>1515</v>
      </c>
      <c r="H2876" s="492">
        <v>21900.0</v>
      </c>
      <c r="I2876" s="488" t="s">
        <v>1515</v>
      </c>
      <c r="J2876" s="488" t="s">
        <v>1516</v>
      </c>
      <c r="K2876" s="488" t="s">
        <v>1517</v>
      </c>
      <c r="L2876" s="488" t="s">
        <v>18153</v>
      </c>
      <c r="M2876" s="488" t="s">
        <v>18153</v>
      </c>
      <c r="N2876" s="488" t="s">
        <v>1520</v>
      </c>
      <c r="O2876" s="488" t="s">
        <v>1521</v>
      </c>
      <c r="P2876" s="488" t="s">
        <v>1522</v>
      </c>
      <c r="Q2876" s="488" t="s">
        <v>1523</v>
      </c>
      <c r="R2876" s="495" t="s">
        <v>1524</v>
      </c>
      <c r="S2876" s="494"/>
      <c r="T2876" s="494"/>
      <c r="U2876" s="488" t="s">
        <v>18154</v>
      </c>
      <c r="AB2876" s="488" t="s">
        <v>18155</v>
      </c>
      <c r="AC2876" s="496">
        <v>9.02E9</v>
      </c>
      <c r="AD2876" s="488" t="s">
        <v>18156</v>
      </c>
      <c r="AE2876" s="492">
        <v>766500.0</v>
      </c>
      <c r="AF2876" s="488" t="s">
        <v>1515</v>
      </c>
      <c r="AG2876" s="488" t="s">
        <v>2096</v>
      </c>
      <c r="AH2876" s="492">
        <v>35.0</v>
      </c>
      <c r="AI2876" s="494"/>
      <c r="AJ2876" s="488" t="s">
        <v>1527</v>
      </c>
      <c r="AK2876" s="495" t="s">
        <v>1524</v>
      </c>
      <c r="AL2876" s="495" t="s">
        <v>1524</v>
      </c>
      <c r="AM2876" s="488" t="s">
        <v>18157</v>
      </c>
      <c r="AO2876" s="497"/>
      <c r="AP2876" s="494"/>
      <c r="AQ2876" s="494"/>
      <c r="AR2876" s="494"/>
      <c r="AS2876" s="494"/>
      <c r="AT2876" s="488" t="s">
        <v>1529</v>
      </c>
      <c r="AU2876" s="492">
        <v>486.0</v>
      </c>
      <c r="AV2876" s="492">
        <v>2.0</v>
      </c>
      <c r="AW2876" s="492">
        <v>2031.0</v>
      </c>
      <c r="AX2876" s="488" t="s">
        <v>1867</v>
      </c>
      <c r="AY2876" s="488" t="s">
        <v>1868</v>
      </c>
      <c r="AZ2876" s="488" t="s">
        <v>1531</v>
      </c>
    </row>
    <row r="2877" hidden="1">
      <c r="A2877" s="488" t="s">
        <v>18158</v>
      </c>
      <c r="B2877" s="488" t="s">
        <v>18159</v>
      </c>
      <c r="C2877" s="488" t="s">
        <v>1513</v>
      </c>
      <c r="D2877" s="488" t="s">
        <v>1514</v>
      </c>
      <c r="E2877" s="491">
        <v>45818.3</v>
      </c>
      <c r="F2877" s="492">
        <v>9800.0</v>
      </c>
      <c r="G2877" s="488" t="s">
        <v>1515</v>
      </c>
      <c r="H2877" s="492">
        <v>9800.0</v>
      </c>
      <c r="I2877" s="488" t="s">
        <v>1515</v>
      </c>
      <c r="J2877" s="488" t="s">
        <v>1516</v>
      </c>
      <c r="K2877" s="488" t="s">
        <v>1517</v>
      </c>
      <c r="L2877" s="488" t="s">
        <v>5966</v>
      </c>
      <c r="M2877" s="488" t="s">
        <v>18160</v>
      </c>
      <c r="N2877" s="488" t="s">
        <v>1520</v>
      </c>
      <c r="O2877" s="488" t="s">
        <v>1521</v>
      </c>
      <c r="P2877" s="488" t="s">
        <v>1545</v>
      </c>
      <c r="Q2877" s="488" t="s">
        <v>1523</v>
      </c>
      <c r="R2877" s="495" t="s">
        <v>1524</v>
      </c>
      <c r="S2877" s="494"/>
      <c r="T2877" s="494"/>
      <c r="U2877" s="488" t="s">
        <v>18161</v>
      </c>
      <c r="AB2877" s="488" t="s">
        <v>18162</v>
      </c>
      <c r="AD2877" s="488" t="s">
        <v>18163</v>
      </c>
      <c r="AE2877" s="492">
        <v>9800.0</v>
      </c>
      <c r="AF2877" s="488" t="s">
        <v>1515</v>
      </c>
      <c r="AG2877" s="488" t="s">
        <v>2195</v>
      </c>
      <c r="AH2877" s="494"/>
      <c r="AI2877" s="494"/>
      <c r="AJ2877" s="488" t="s">
        <v>1527</v>
      </c>
      <c r="AK2877" s="495" t="s">
        <v>1524</v>
      </c>
      <c r="AL2877" s="495" t="s">
        <v>1524</v>
      </c>
      <c r="AM2877" s="488" t="s">
        <v>18164</v>
      </c>
      <c r="AO2877" s="494"/>
      <c r="AP2877" s="494"/>
      <c r="AQ2877" s="494"/>
      <c r="AR2877" s="494"/>
      <c r="AS2877" s="494"/>
      <c r="AT2877" s="488" t="s">
        <v>1558</v>
      </c>
      <c r="AU2877" s="492">
        <v>1832.0</v>
      </c>
      <c r="AV2877" s="492">
        <v>10.0</v>
      </c>
      <c r="AW2877" s="492">
        <v>2028.0</v>
      </c>
      <c r="AX2877" s="497"/>
      <c r="AY2877" s="497"/>
      <c r="AZ2877" s="488" t="s">
        <v>1531</v>
      </c>
    </row>
    <row r="2878" hidden="1">
      <c r="A2878" s="488" t="s">
        <v>18165</v>
      </c>
      <c r="B2878" s="488" t="s">
        <v>4118</v>
      </c>
      <c r="C2878" s="488" t="s">
        <v>1513</v>
      </c>
      <c r="D2878" s="488" t="s">
        <v>1514</v>
      </c>
      <c r="E2878" s="491">
        <v>45818.3</v>
      </c>
      <c r="F2878" s="492">
        <v>24975.0</v>
      </c>
      <c r="G2878" s="488" t="s">
        <v>1515</v>
      </c>
      <c r="H2878" s="492">
        <v>24975.0</v>
      </c>
      <c r="I2878" s="488" t="s">
        <v>1515</v>
      </c>
      <c r="J2878" s="488" t="s">
        <v>1516</v>
      </c>
      <c r="K2878" s="488" t="s">
        <v>1517</v>
      </c>
      <c r="L2878" s="488" t="s">
        <v>4119</v>
      </c>
      <c r="M2878" s="488" t="s">
        <v>4119</v>
      </c>
      <c r="N2878" s="488" t="s">
        <v>1520</v>
      </c>
      <c r="O2878" s="488" t="s">
        <v>1521</v>
      </c>
      <c r="P2878" s="488" t="s">
        <v>1554</v>
      </c>
      <c r="Q2878" s="488" t="s">
        <v>1523</v>
      </c>
      <c r="R2878" s="495" t="s">
        <v>1524</v>
      </c>
      <c r="S2878" s="494"/>
      <c r="T2878" s="494"/>
      <c r="U2878" s="488" t="s">
        <v>18166</v>
      </c>
      <c r="AB2878" s="488" t="s">
        <v>4121</v>
      </c>
      <c r="AC2878" s="496">
        <v>9.09E9</v>
      </c>
      <c r="AD2878" s="488" t="s">
        <v>4122</v>
      </c>
      <c r="AE2878" s="492">
        <v>599400.0</v>
      </c>
      <c r="AF2878" s="488" t="s">
        <v>1515</v>
      </c>
      <c r="AG2878" s="488" t="s">
        <v>2096</v>
      </c>
      <c r="AH2878" s="492">
        <v>24.0</v>
      </c>
      <c r="AI2878" s="494"/>
      <c r="AJ2878" s="488" t="s">
        <v>1527</v>
      </c>
      <c r="AK2878" s="495" t="s">
        <v>1524</v>
      </c>
      <c r="AL2878" s="495" t="s">
        <v>1524</v>
      </c>
      <c r="AM2878" s="488" t="s">
        <v>4123</v>
      </c>
      <c r="AO2878" s="497"/>
      <c r="AP2878" s="494"/>
      <c r="AQ2878" s="494"/>
      <c r="AR2878" s="494"/>
      <c r="AS2878" s="494"/>
      <c r="AT2878" s="488" t="s">
        <v>1529</v>
      </c>
      <c r="AU2878" s="492">
        <v>7000.0</v>
      </c>
      <c r="AV2878" s="492">
        <v>2.0</v>
      </c>
      <c r="AW2878" s="492">
        <v>2029.0</v>
      </c>
      <c r="AX2878" s="488" t="s">
        <v>1587</v>
      </c>
      <c r="AY2878" s="488" t="s">
        <v>1608</v>
      </c>
      <c r="AZ2878" s="488" t="s">
        <v>1531</v>
      </c>
    </row>
    <row r="2879" hidden="1">
      <c r="A2879" s="488" t="s">
        <v>18167</v>
      </c>
      <c r="B2879" s="488" t="s">
        <v>18168</v>
      </c>
      <c r="C2879" s="488" t="s">
        <v>1513</v>
      </c>
      <c r="D2879" s="488" t="s">
        <v>1514</v>
      </c>
      <c r="E2879" s="491">
        <v>45818.3</v>
      </c>
      <c r="F2879" s="492">
        <v>21900.0</v>
      </c>
      <c r="G2879" s="488" t="s">
        <v>1515</v>
      </c>
      <c r="H2879" s="492">
        <v>21900.0</v>
      </c>
      <c r="I2879" s="488" t="s">
        <v>1515</v>
      </c>
      <c r="J2879" s="488" t="s">
        <v>1516</v>
      </c>
      <c r="K2879" s="488" t="s">
        <v>1517</v>
      </c>
      <c r="L2879" s="488" t="s">
        <v>18169</v>
      </c>
      <c r="M2879" s="488" t="s">
        <v>18169</v>
      </c>
      <c r="N2879" s="488" t="s">
        <v>1520</v>
      </c>
      <c r="O2879" s="488" t="s">
        <v>1521</v>
      </c>
      <c r="P2879" s="488" t="s">
        <v>1554</v>
      </c>
      <c r="Q2879" s="488" t="s">
        <v>1523</v>
      </c>
      <c r="R2879" s="495" t="s">
        <v>1524</v>
      </c>
      <c r="S2879" s="494"/>
      <c r="T2879" s="494"/>
      <c r="U2879" s="488" t="s">
        <v>18170</v>
      </c>
      <c r="AB2879" s="488" t="s">
        <v>18171</v>
      </c>
      <c r="AC2879" s="496">
        <v>9.01E9</v>
      </c>
      <c r="AD2879" s="488" t="s">
        <v>18172</v>
      </c>
      <c r="AE2879" s="492">
        <v>722700.0</v>
      </c>
      <c r="AF2879" s="488" t="s">
        <v>1515</v>
      </c>
      <c r="AG2879" s="488" t="s">
        <v>2096</v>
      </c>
      <c r="AH2879" s="492">
        <v>33.0</v>
      </c>
      <c r="AI2879" s="494"/>
      <c r="AJ2879" s="488" t="s">
        <v>1527</v>
      </c>
      <c r="AK2879" s="500">
        <v>45842.0</v>
      </c>
      <c r="AL2879" s="495" t="s">
        <v>1524</v>
      </c>
      <c r="AM2879" s="488" t="s">
        <v>1557</v>
      </c>
      <c r="AO2879" s="494"/>
      <c r="AP2879" s="494"/>
      <c r="AQ2879" s="494"/>
      <c r="AR2879" s="494"/>
      <c r="AS2879" s="494"/>
      <c r="AT2879" s="488" t="s">
        <v>1558</v>
      </c>
      <c r="AU2879" s="492">
        <v>2385.0</v>
      </c>
      <c r="AV2879" s="492">
        <v>11.0</v>
      </c>
      <c r="AW2879" s="492">
        <v>2028.0</v>
      </c>
      <c r="AX2879" s="488" t="s">
        <v>1559</v>
      </c>
      <c r="AY2879" s="488" t="s">
        <v>1560</v>
      </c>
      <c r="AZ2879" s="488" t="s">
        <v>1531</v>
      </c>
    </row>
    <row r="2880" hidden="1">
      <c r="A2880" s="488" t="s">
        <v>14172</v>
      </c>
      <c r="B2880" s="488" t="s">
        <v>14166</v>
      </c>
      <c r="C2880" s="488" t="s">
        <v>1513</v>
      </c>
      <c r="D2880" s="488" t="s">
        <v>1514</v>
      </c>
      <c r="E2880" s="491">
        <v>45818.294444444444</v>
      </c>
      <c r="F2880" s="492">
        <v>9800.0</v>
      </c>
      <c r="G2880" s="488" t="s">
        <v>1515</v>
      </c>
      <c r="H2880" s="492">
        <v>9800.0</v>
      </c>
      <c r="I2880" s="488" t="s">
        <v>1515</v>
      </c>
      <c r="J2880" s="488" t="s">
        <v>1516</v>
      </c>
      <c r="K2880" s="488" t="s">
        <v>1517</v>
      </c>
      <c r="L2880" s="488" t="s">
        <v>14167</v>
      </c>
      <c r="M2880" s="488" t="s">
        <v>14173</v>
      </c>
      <c r="N2880" s="488" t="s">
        <v>1520</v>
      </c>
      <c r="O2880" s="488" t="s">
        <v>1521</v>
      </c>
      <c r="P2880" s="488" t="s">
        <v>1522</v>
      </c>
      <c r="Q2880" s="488" t="s">
        <v>1523</v>
      </c>
      <c r="R2880" s="495" t="s">
        <v>1524</v>
      </c>
      <c r="S2880" s="494"/>
      <c r="T2880" s="494"/>
      <c r="U2880" s="488" t="s">
        <v>14174</v>
      </c>
      <c r="AB2880" s="488" t="s">
        <v>14170</v>
      </c>
      <c r="AC2880" s="496">
        <v>9.08E9</v>
      </c>
      <c r="AD2880" s="497"/>
      <c r="AE2880" s="497"/>
      <c r="AF2880" s="497"/>
      <c r="AG2880" s="497"/>
      <c r="AH2880" s="497"/>
      <c r="AI2880" s="494"/>
      <c r="AJ2880" s="488" t="s">
        <v>1527</v>
      </c>
      <c r="AK2880" s="498"/>
      <c r="AL2880" s="499"/>
      <c r="AM2880" s="488" t="s">
        <v>14171</v>
      </c>
      <c r="AO2880" s="497"/>
      <c r="AP2880" s="494"/>
      <c r="AQ2880" s="494"/>
      <c r="AR2880" s="494"/>
      <c r="AS2880" s="494"/>
      <c r="AT2880" s="488" t="s">
        <v>1529</v>
      </c>
      <c r="AU2880" s="492">
        <v>2812.0</v>
      </c>
      <c r="AV2880" s="492">
        <v>3.0</v>
      </c>
      <c r="AW2880" s="492">
        <v>2029.0</v>
      </c>
      <c r="AX2880" s="488" t="s">
        <v>1539</v>
      </c>
      <c r="AY2880" s="488" t="s">
        <v>1540</v>
      </c>
      <c r="AZ2880" s="488" t="s">
        <v>1531</v>
      </c>
    </row>
    <row r="2881" hidden="1">
      <c r="A2881" s="488" t="s">
        <v>18173</v>
      </c>
      <c r="B2881" s="488" t="s">
        <v>18174</v>
      </c>
      <c r="C2881" s="488" t="s">
        <v>1513</v>
      </c>
      <c r="D2881" s="488" t="s">
        <v>1514</v>
      </c>
      <c r="E2881" s="491">
        <v>45818.290972222225</v>
      </c>
      <c r="F2881" s="492">
        <v>2980.0</v>
      </c>
      <c r="G2881" s="488" t="s">
        <v>1515</v>
      </c>
      <c r="H2881" s="492">
        <v>2980.0</v>
      </c>
      <c r="I2881" s="488" t="s">
        <v>1515</v>
      </c>
      <c r="J2881" s="488" t="s">
        <v>1516</v>
      </c>
      <c r="K2881" s="488" t="s">
        <v>1517</v>
      </c>
      <c r="L2881" s="488" t="s">
        <v>18175</v>
      </c>
      <c r="M2881" s="488" t="s">
        <v>18176</v>
      </c>
      <c r="N2881" s="488" t="s">
        <v>1520</v>
      </c>
      <c r="O2881" s="488" t="s">
        <v>1521</v>
      </c>
      <c r="P2881" s="488" t="s">
        <v>1545</v>
      </c>
      <c r="Q2881" s="488" t="s">
        <v>1523</v>
      </c>
      <c r="R2881" s="495" t="s">
        <v>1524</v>
      </c>
      <c r="S2881" s="494"/>
      <c r="T2881" s="494"/>
      <c r="U2881" s="488" t="s">
        <v>18177</v>
      </c>
      <c r="AB2881" s="488" t="s">
        <v>18178</v>
      </c>
      <c r="AC2881" s="496">
        <v>9.09E9</v>
      </c>
      <c r="AD2881" s="497"/>
      <c r="AE2881" s="497"/>
      <c r="AF2881" s="497"/>
      <c r="AG2881" s="497"/>
      <c r="AH2881" s="497"/>
      <c r="AI2881" s="494"/>
      <c r="AJ2881" s="488" t="s">
        <v>1527</v>
      </c>
      <c r="AK2881" s="498"/>
      <c r="AL2881" s="499"/>
      <c r="AM2881" s="488" t="s">
        <v>18179</v>
      </c>
      <c r="AP2881" s="494"/>
      <c r="AQ2881" s="494"/>
      <c r="AR2881" s="494"/>
      <c r="AS2881" s="494"/>
      <c r="AT2881" s="488" t="s">
        <v>1529</v>
      </c>
      <c r="AU2881" s="492">
        <v>1250.0</v>
      </c>
      <c r="AV2881" s="492">
        <v>3.0</v>
      </c>
      <c r="AW2881" s="492">
        <v>2030.0</v>
      </c>
      <c r="AX2881" s="488" t="s">
        <v>1596</v>
      </c>
      <c r="AY2881" s="488" t="s">
        <v>18180</v>
      </c>
      <c r="AZ2881" s="488" t="s">
        <v>1531</v>
      </c>
    </row>
    <row r="2882" hidden="1">
      <c r="A2882" s="488" t="s">
        <v>14165</v>
      </c>
      <c r="B2882" s="488" t="s">
        <v>14166</v>
      </c>
      <c r="C2882" s="488" t="s">
        <v>1513</v>
      </c>
      <c r="D2882" s="488" t="s">
        <v>1514</v>
      </c>
      <c r="E2882" s="491">
        <v>45818.28333333333</v>
      </c>
      <c r="F2882" s="492">
        <v>2980.0</v>
      </c>
      <c r="G2882" s="488" t="s">
        <v>1515</v>
      </c>
      <c r="H2882" s="492">
        <v>2980.0</v>
      </c>
      <c r="I2882" s="488" t="s">
        <v>1515</v>
      </c>
      <c r="J2882" s="488" t="s">
        <v>1516</v>
      </c>
      <c r="K2882" s="488" t="s">
        <v>1517</v>
      </c>
      <c r="L2882" s="488" t="s">
        <v>14167</v>
      </c>
      <c r="M2882" s="488" t="s">
        <v>14168</v>
      </c>
      <c r="N2882" s="488" t="s">
        <v>1520</v>
      </c>
      <c r="O2882" s="488" t="s">
        <v>1521</v>
      </c>
      <c r="P2882" s="488" t="s">
        <v>1522</v>
      </c>
      <c r="Q2882" s="488" t="s">
        <v>1523</v>
      </c>
      <c r="R2882" s="495" t="s">
        <v>1524</v>
      </c>
      <c r="S2882" s="494"/>
      <c r="T2882" s="494"/>
      <c r="U2882" s="488" t="s">
        <v>14169</v>
      </c>
      <c r="AB2882" s="488" t="s">
        <v>14170</v>
      </c>
      <c r="AC2882" s="496">
        <v>9.08E9</v>
      </c>
      <c r="AD2882" s="497"/>
      <c r="AE2882" s="497"/>
      <c r="AF2882" s="497"/>
      <c r="AG2882" s="497"/>
      <c r="AH2882" s="497"/>
      <c r="AI2882" s="494"/>
      <c r="AJ2882" s="488" t="s">
        <v>1527</v>
      </c>
      <c r="AK2882" s="498"/>
      <c r="AL2882" s="499"/>
      <c r="AM2882" s="488" t="s">
        <v>14171</v>
      </c>
      <c r="AO2882" s="494"/>
      <c r="AP2882" s="494"/>
      <c r="AQ2882" s="494"/>
      <c r="AR2882" s="494"/>
      <c r="AS2882" s="494"/>
      <c r="AT2882" s="488" t="s">
        <v>1529</v>
      </c>
      <c r="AU2882" s="492">
        <v>2812.0</v>
      </c>
      <c r="AV2882" s="492">
        <v>3.0</v>
      </c>
      <c r="AW2882" s="492">
        <v>2029.0</v>
      </c>
      <c r="AX2882" s="488" t="s">
        <v>1539</v>
      </c>
      <c r="AY2882" s="488" t="s">
        <v>1540</v>
      </c>
      <c r="AZ2882" s="488" t="s">
        <v>1531</v>
      </c>
    </row>
    <row r="2883" hidden="1">
      <c r="A2883" s="488" t="s">
        <v>18181</v>
      </c>
      <c r="B2883" s="488" t="s">
        <v>18182</v>
      </c>
      <c r="C2883" s="488" t="s">
        <v>1513</v>
      </c>
      <c r="D2883" s="488" t="s">
        <v>1514</v>
      </c>
      <c r="E2883" s="491">
        <v>45818.27013888889</v>
      </c>
      <c r="F2883" s="492">
        <v>2980.0</v>
      </c>
      <c r="G2883" s="488" t="s">
        <v>1515</v>
      </c>
      <c r="H2883" s="492">
        <v>2980.0</v>
      </c>
      <c r="I2883" s="488" t="s">
        <v>1515</v>
      </c>
      <c r="J2883" s="488" t="s">
        <v>1516</v>
      </c>
      <c r="K2883" s="488" t="s">
        <v>1517</v>
      </c>
      <c r="L2883" s="488" t="s">
        <v>18183</v>
      </c>
      <c r="M2883" s="488" t="s">
        <v>18184</v>
      </c>
      <c r="N2883" s="488" t="s">
        <v>1520</v>
      </c>
      <c r="O2883" s="488" t="s">
        <v>1521</v>
      </c>
      <c r="P2883" s="488" t="s">
        <v>1554</v>
      </c>
      <c r="Q2883" s="488" t="s">
        <v>1523</v>
      </c>
      <c r="R2883" s="495" t="s">
        <v>1524</v>
      </c>
      <c r="S2883" s="494"/>
      <c r="T2883" s="494"/>
      <c r="U2883" s="488" t="s">
        <v>18185</v>
      </c>
      <c r="AB2883" s="488" t="s">
        <v>18186</v>
      </c>
      <c r="AC2883" s="496">
        <v>7.83E8</v>
      </c>
      <c r="AD2883" s="497"/>
      <c r="AE2883" s="497"/>
      <c r="AF2883" s="497"/>
      <c r="AG2883" s="497"/>
      <c r="AH2883" s="497"/>
      <c r="AI2883" s="494"/>
      <c r="AJ2883" s="488" t="s">
        <v>1527</v>
      </c>
      <c r="AK2883" s="498"/>
      <c r="AL2883" s="499"/>
      <c r="AM2883" s="488" t="s">
        <v>18187</v>
      </c>
      <c r="AO2883" s="494"/>
      <c r="AP2883" s="494"/>
      <c r="AQ2883" s="494"/>
      <c r="AR2883" s="494"/>
      <c r="AS2883" s="494"/>
      <c r="AT2883" s="488" t="s">
        <v>1529</v>
      </c>
      <c r="AU2883" s="492">
        <v>7295.0</v>
      </c>
      <c r="AV2883" s="492">
        <v>4.0</v>
      </c>
      <c r="AW2883" s="492">
        <v>2029.0</v>
      </c>
      <c r="AX2883" s="488" t="s">
        <v>1587</v>
      </c>
      <c r="AY2883" s="488" t="s">
        <v>1608</v>
      </c>
      <c r="AZ2883" s="488" t="s">
        <v>1531</v>
      </c>
    </row>
    <row r="2884" hidden="1">
      <c r="A2884" s="488" t="s">
        <v>18188</v>
      </c>
      <c r="B2884" s="488" t="s">
        <v>18189</v>
      </c>
      <c r="C2884" s="488" t="s">
        <v>1513</v>
      </c>
      <c r="D2884" s="488" t="s">
        <v>1514</v>
      </c>
      <c r="E2884" s="491">
        <v>45818.26944444444</v>
      </c>
      <c r="F2884" s="492">
        <v>2980.0</v>
      </c>
      <c r="G2884" s="488" t="s">
        <v>1515</v>
      </c>
      <c r="H2884" s="492">
        <v>2980.0</v>
      </c>
      <c r="I2884" s="488" t="s">
        <v>1515</v>
      </c>
      <c r="J2884" s="488" t="s">
        <v>1516</v>
      </c>
      <c r="K2884" s="488" t="s">
        <v>1517</v>
      </c>
      <c r="L2884" s="488" t="s">
        <v>18190</v>
      </c>
      <c r="M2884" s="488" t="s">
        <v>18191</v>
      </c>
      <c r="N2884" s="488" t="s">
        <v>1520</v>
      </c>
      <c r="O2884" s="488" t="s">
        <v>1521</v>
      </c>
      <c r="P2884" s="488" t="s">
        <v>1554</v>
      </c>
      <c r="Q2884" s="488" t="s">
        <v>1523</v>
      </c>
      <c r="R2884" s="495" t="s">
        <v>1524</v>
      </c>
      <c r="S2884" s="494"/>
      <c r="T2884" s="494"/>
      <c r="U2884" s="488" t="s">
        <v>18192</v>
      </c>
      <c r="AB2884" s="488" t="s">
        <v>18193</v>
      </c>
      <c r="AC2884" s="496">
        <v>8.03E9</v>
      </c>
      <c r="AD2884" s="497"/>
      <c r="AE2884" s="497"/>
      <c r="AF2884" s="497"/>
      <c r="AG2884" s="497"/>
      <c r="AH2884" s="497"/>
      <c r="AI2884" s="494"/>
      <c r="AJ2884" s="488" t="s">
        <v>1527</v>
      </c>
      <c r="AK2884" s="498"/>
      <c r="AL2884" s="499"/>
      <c r="AM2884" s="488" t="s">
        <v>1557</v>
      </c>
      <c r="AO2884" s="494"/>
      <c r="AP2884" s="494"/>
      <c r="AQ2884" s="494"/>
      <c r="AR2884" s="494"/>
      <c r="AS2884" s="494"/>
      <c r="AT2884" s="488" t="s">
        <v>1558</v>
      </c>
      <c r="AU2884" s="492">
        <v>4036.0</v>
      </c>
      <c r="AV2884" s="492">
        <v>10.0</v>
      </c>
      <c r="AW2884" s="492">
        <v>2025.0</v>
      </c>
      <c r="AX2884" s="488" t="s">
        <v>1559</v>
      </c>
      <c r="AY2884" s="488" t="s">
        <v>1560</v>
      </c>
      <c r="AZ2884" s="488" t="s">
        <v>1531</v>
      </c>
    </row>
    <row r="2885" hidden="1">
      <c r="A2885" s="488" t="s">
        <v>18194</v>
      </c>
      <c r="B2885" s="488" t="s">
        <v>18195</v>
      </c>
      <c r="C2885" s="488" t="s">
        <v>1513</v>
      </c>
      <c r="D2885" s="488" t="s">
        <v>1514</v>
      </c>
      <c r="E2885" s="491">
        <v>45818.26180555556</v>
      </c>
      <c r="F2885" s="492">
        <v>2980.0</v>
      </c>
      <c r="G2885" s="488" t="s">
        <v>1515</v>
      </c>
      <c r="H2885" s="492">
        <v>2980.0</v>
      </c>
      <c r="I2885" s="488" t="s">
        <v>1515</v>
      </c>
      <c r="J2885" s="488" t="s">
        <v>1516</v>
      </c>
      <c r="K2885" s="488" t="s">
        <v>1517</v>
      </c>
      <c r="L2885" s="488" t="s">
        <v>18196</v>
      </c>
      <c r="M2885" s="488" t="s">
        <v>18197</v>
      </c>
      <c r="N2885" s="488" t="s">
        <v>1520</v>
      </c>
      <c r="O2885" s="488" t="s">
        <v>1521</v>
      </c>
      <c r="P2885" s="488" t="s">
        <v>1724</v>
      </c>
      <c r="Q2885" s="488" t="s">
        <v>1523</v>
      </c>
      <c r="R2885" s="495" t="s">
        <v>1524</v>
      </c>
      <c r="S2885" s="494"/>
      <c r="T2885" s="494"/>
      <c r="U2885" s="488" t="s">
        <v>18198</v>
      </c>
      <c r="AB2885" s="488" t="s">
        <v>18199</v>
      </c>
      <c r="AC2885" s="496">
        <v>9.09E9</v>
      </c>
      <c r="AD2885" s="497"/>
      <c r="AE2885" s="497"/>
      <c r="AF2885" s="497"/>
      <c r="AG2885" s="497"/>
      <c r="AH2885" s="497"/>
      <c r="AI2885" s="494"/>
      <c r="AJ2885" s="488" t="s">
        <v>1527</v>
      </c>
      <c r="AK2885" s="498"/>
      <c r="AL2885" s="499"/>
      <c r="AM2885" s="488" t="s">
        <v>18200</v>
      </c>
      <c r="AP2885" s="494"/>
      <c r="AQ2885" s="494"/>
      <c r="AR2885" s="494"/>
      <c r="AS2885" s="494"/>
      <c r="AT2885" s="488" t="s">
        <v>1529</v>
      </c>
      <c r="AU2885" s="492">
        <v>3005.0</v>
      </c>
      <c r="AV2885" s="492">
        <v>3.0</v>
      </c>
      <c r="AW2885" s="492">
        <v>2026.0</v>
      </c>
      <c r="AX2885" s="488" t="s">
        <v>1728</v>
      </c>
      <c r="AY2885" s="488" t="s">
        <v>1729</v>
      </c>
      <c r="AZ2885" s="488" t="s">
        <v>1531</v>
      </c>
    </row>
    <row r="2886" hidden="1">
      <c r="A2886" s="488" t="s">
        <v>17990</v>
      </c>
      <c r="B2886" s="488" t="s">
        <v>17911</v>
      </c>
      <c r="C2886" s="488" t="s">
        <v>1513</v>
      </c>
      <c r="D2886" s="488" t="s">
        <v>1514</v>
      </c>
      <c r="E2886" s="491">
        <v>45818.25</v>
      </c>
      <c r="F2886" s="492">
        <v>9800.0</v>
      </c>
      <c r="G2886" s="488" t="s">
        <v>1515</v>
      </c>
      <c r="H2886" s="492">
        <v>9800.0</v>
      </c>
      <c r="I2886" s="488" t="s">
        <v>1515</v>
      </c>
      <c r="J2886" s="488" t="s">
        <v>1516</v>
      </c>
      <c r="K2886" s="488" t="s">
        <v>1517</v>
      </c>
      <c r="L2886" s="488" t="s">
        <v>17912</v>
      </c>
      <c r="M2886" s="488" t="s">
        <v>17991</v>
      </c>
      <c r="N2886" s="488" t="s">
        <v>1520</v>
      </c>
      <c r="O2886" s="488" t="s">
        <v>1521</v>
      </c>
      <c r="P2886" s="488" t="s">
        <v>1554</v>
      </c>
      <c r="Q2886" s="488" t="s">
        <v>1523</v>
      </c>
      <c r="R2886" s="495" t="s">
        <v>1524</v>
      </c>
      <c r="S2886" s="494"/>
      <c r="T2886" s="494"/>
      <c r="U2886" s="488" t="s">
        <v>17992</v>
      </c>
      <c r="AB2886" s="488" t="s">
        <v>17915</v>
      </c>
      <c r="AC2886" s="496">
        <v>9.02E9</v>
      </c>
      <c r="AD2886" s="497"/>
      <c r="AE2886" s="497"/>
      <c r="AF2886" s="497"/>
      <c r="AG2886" s="497"/>
      <c r="AH2886" s="497"/>
      <c r="AI2886" s="494"/>
      <c r="AJ2886" s="488" t="s">
        <v>1527</v>
      </c>
      <c r="AK2886" s="498"/>
      <c r="AL2886" s="499"/>
      <c r="AM2886" s="488" t="s">
        <v>17916</v>
      </c>
      <c r="AO2886" s="494"/>
      <c r="AP2886" s="494"/>
      <c r="AQ2886" s="494"/>
      <c r="AR2886" s="494"/>
      <c r="AS2886" s="494"/>
      <c r="AT2886" s="488" t="s">
        <v>1529</v>
      </c>
      <c r="AU2886" s="492">
        <v>3011.0</v>
      </c>
      <c r="AV2886" s="492">
        <v>4.0</v>
      </c>
      <c r="AW2886" s="492">
        <v>2026.0</v>
      </c>
      <c r="AX2886" s="488" t="s">
        <v>1587</v>
      </c>
      <c r="AY2886" s="488" t="s">
        <v>1588</v>
      </c>
      <c r="AZ2886" s="488" t="s">
        <v>1531</v>
      </c>
    </row>
    <row r="2887" hidden="1">
      <c r="A2887" s="488" t="s">
        <v>16470</v>
      </c>
      <c r="B2887" s="488" t="s">
        <v>16471</v>
      </c>
      <c r="C2887" s="488" t="s">
        <v>1513</v>
      </c>
      <c r="D2887" s="488" t="s">
        <v>1514</v>
      </c>
      <c r="E2887" s="491">
        <v>45818.245833333334</v>
      </c>
      <c r="F2887" s="492">
        <v>9800.0</v>
      </c>
      <c r="G2887" s="488" t="s">
        <v>1515</v>
      </c>
      <c r="H2887" s="492">
        <v>9800.0</v>
      </c>
      <c r="I2887" s="488" t="s">
        <v>1515</v>
      </c>
      <c r="J2887" s="488" t="s">
        <v>1516</v>
      </c>
      <c r="K2887" s="488" t="s">
        <v>1517</v>
      </c>
      <c r="L2887" s="488" t="s">
        <v>16472</v>
      </c>
      <c r="M2887" s="488" t="s">
        <v>16473</v>
      </c>
      <c r="N2887" s="488" t="s">
        <v>1520</v>
      </c>
      <c r="O2887" s="488" t="s">
        <v>1521</v>
      </c>
      <c r="P2887" s="488" t="s">
        <v>1545</v>
      </c>
      <c r="Q2887" s="488" t="s">
        <v>1523</v>
      </c>
      <c r="R2887" s="495" t="s">
        <v>1524</v>
      </c>
      <c r="S2887" s="494"/>
      <c r="T2887" s="494"/>
      <c r="U2887" s="488" t="s">
        <v>16474</v>
      </c>
      <c r="AB2887" s="488" t="s">
        <v>16475</v>
      </c>
      <c r="AC2887" s="496">
        <v>8.06E9</v>
      </c>
      <c r="AD2887" s="497"/>
      <c r="AE2887" s="497"/>
      <c r="AF2887" s="497"/>
      <c r="AG2887" s="497"/>
      <c r="AH2887" s="497"/>
      <c r="AI2887" s="494"/>
      <c r="AJ2887" s="488" t="s">
        <v>1527</v>
      </c>
      <c r="AK2887" s="498"/>
      <c r="AL2887" s="499"/>
      <c r="AM2887" s="488" t="s">
        <v>16476</v>
      </c>
      <c r="AO2887" s="494"/>
      <c r="AP2887" s="494"/>
      <c r="AQ2887" s="494"/>
      <c r="AR2887" s="494"/>
      <c r="AS2887" s="494"/>
      <c r="AT2887" s="488" t="s">
        <v>1529</v>
      </c>
      <c r="AU2887" s="492">
        <v>2813.0</v>
      </c>
      <c r="AV2887" s="492">
        <v>3.0</v>
      </c>
      <c r="AW2887" s="492">
        <v>2027.0</v>
      </c>
      <c r="AX2887" s="488" t="s">
        <v>1549</v>
      </c>
      <c r="AY2887" s="488" t="s">
        <v>5758</v>
      </c>
      <c r="AZ2887" s="488" t="s">
        <v>1531</v>
      </c>
    </row>
    <row r="2888" hidden="1">
      <c r="A2888" s="488" t="s">
        <v>17910</v>
      </c>
      <c r="B2888" s="488" t="s">
        <v>17911</v>
      </c>
      <c r="C2888" s="488" t="s">
        <v>1513</v>
      </c>
      <c r="D2888" s="488" t="s">
        <v>1514</v>
      </c>
      <c r="E2888" s="491">
        <v>45818.24513888889</v>
      </c>
      <c r="F2888" s="492">
        <v>2980.0</v>
      </c>
      <c r="G2888" s="488" t="s">
        <v>1515</v>
      </c>
      <c r="H2888" s="492">
        <v>2980.0</v>
      </c>
      <c r="I2888" s="488" t="s">
        <v>1515</v>
      </c>
      <c r="J2888" s="488" t="s">
        <v>1516</v>
      </c>
      <c r="K2888" s="488" t="s">
        <v>1517</v>
      </c>
      <c r="L2888" s="488" t="s">
        <v>17912</v>
      </c>
      <c r="M2888" s="488" t="s">
        <v>17913</v>
      </c>
      <c r="N2888" s="488" t="s">
        <v>1520</v>
      </c>
      <c r="O2888" s="488" t="s">
        <v>1521</v>
      </c>
      <c r="P2888" s="488" t="s">
        <v>1554</v>
      </c>
      <c r="Q2888" s="488" t="s">
        <v>1523</v>
      </c>
      <c r="R2888" s="495" t="s">
        <v>1524</v>
      </c>
      <c r="S2888" s="494"/>
      <c r="T2888" s="494"/>
      <c r="U2888" s="488" t="s">
        <v>17914</v>
      </c>
      <c r="AB2888" s="488" t="s">
        <v>17915</v>
      </c>
      <c r="AC2888" s="496">
        <v>9.02E9</v>
      </c>
      <c r="AD2888" s="497"/>
      <c r="AE2888" s="497"/>
      <c r="AF2888" s="497"/>
      <c r="AG2888" s="497"/>
      <c r="AH2888" s="497"/>
      <c r="AI2888" s="494"/>
      <c r="AJ2888" s="488" t="s">
        <v>1527</v>
      </c>
      <c r="AK2888" s="498"/>
      <c r="AL2888" s="499"/>
      <c r="AM2888" s="488" t="s">
        <v>17916</v>
      </c>
      <c r="AO2888" s="494"/>
      <c r="AP2888" s="494"/>
      <c r="AQ2888" s="494"/>
      <c r="AR2888" s="494"/>
      <c r="AS2888" s="494"/>
      <c r="AT2888" s="488" t="s">
        <v>1529</v>
      </c>
      <c r="AU2888" s="492">
        <v>3011.0</v>
      </c>
      <c r="AV2888" s="492">
        <v>4.0</v>
      </c>
      <c r="AW2888" s="492">
        <v>2026.0</v>
      </c>
      <c r="AX2888" s="488" t="s">
        <v>1587</v>
      </c>
      <c r="AY2888" s="488" t="s">
        <v>1588</v>
      </c>
      <c r="AZ2888" s="488" t="s">
        <v>1531</v>
      </c>
    </row>
    <row r="2889" hidden="1">
      <c r="A2889" s="488" t="s">
        <v>18201</v>
      </c>
      <c r="B2889" s="488" t="s">
        <v>16471</v>
      </c>
      <c r="C2889" s="488" t="s">
        <v>1513</v>
      </c>
      <c r="D2889" s="488" t="s">
        <v>1514</v>
      </c>
      <c r="E2889" s="491">
        <v>45818.23263888889</v>
      </c>
      <c r="F2889" s="492">
        <v>2980.0</v>
      </c>
      <c r="G2889" s="488" t="s">
        <v>1515</v>
      </c>
      <c r="H2889" s="492">
        <v>2980.0</v>
      </c>
      <c r="I2889" s="488" t="s">
        <v>1515</v>
      </c>
      <c r="J2889" s="488" t="s">
        <v>1516</v>
      </c>
      <c r="K2889" s="488" t="s">
        <v>1517</v>
      </c>
      <c r="L2889" s="488" t="s">
        <v>16472</v>
      </c>
      <c r="M2889" s="488" t="s">
        <v>18202</v>
      </c>
      <c r="N2889" s="488" t="s">
        <v>1520</v>
      </c>
      <c r="O2889" s="488" t="s">
        <v>1521</v>
      </c>
      <c r="P2889" s="488" t="s">
        <v>1545</v>
      </c>
      <c r="Q2889" s="488" t="s">
        <v>1523</v>
      </c>
      <c r="R2889" s="495" t="s">
        <v>1524</v>
      </c>
      <c r="S2889" s="494"/>
      <c r="T2889" s="494"/>
      <c r="U2889" s="488" t="s">
        <v>18203</v>
      </c>
      <c r="AB2889" s="488" t="s">
        <v>16475</v>
      </c>
      <c r="AC2889" s="496">
        <v>8.06E9</v>
      </c>
      <c r="AD2889" s="497"/>
      <c r="AE2889" s="497"/>
      <c r="AF2889" s="497"/>
      <c r="AG2889" s="497"/>
      <c r="AH2889" s="497"/>
      <c r="AI2889" s="494"/>
      <c r="AJ2889" s="488" t="s">
        <v>1527</v>
      </c>
      <c r="AK2889" s="498"/>
      <c r="AL2889" s="499"/>
      <c r="AM2889" s="488" t="s">
        <v>16476</v>
      </c>
      <c r="AO2889" s="497"/>
      <c r="AP2889" s="494"/>
      <c r="AQ2889" s="494"/>
      <c r="AR2889" s="494"/>
      <c r="AS2889" s="494"/>
      <c r="AT2889" s="488" t="s">
        <v>1529</v>
      </c>
      <c r="AU2889" s="492">
        <v>2813.0</v>
      </c>
      <c r="AV2889" s="492">
        <v>3.0</v>
      </c>
      <c r="AW2889" s="492">
        <v>2027.0</v>
      </c>
      <c r="AX2889" s="488" t="s">
        <v>1549</v>
      </c>
      <c r="AY2889" s="488" t="s">
        <v>5758</v>
      </c>
      <c r="AZ2889" s="488" t="s">
        <v>1531</v>
      </c>
    </row>
    <row r="2890" hidden="1">
      <c r="A2890" s="488" t="s">
        <v>18204</v>
      </c>
      <c r="B2890" s="488" t="s">
        <v>18205</v>
      </c>
      <c r="C2890" s="488" t="s">
        <v>1513</v>
      </c>
      <c r="D2890" s="488" t="s">
        <v>1514</v>
      </c>
      <c r="E2890" s="491">
        <v>45818.22222222222</v>
      </c>
      <c r="F2890" s="492">
        <v>2980.0</v>
      </c>
      <c r="G2890" s="488" t="s">
        <v>1515</v>
      </c>
      <c r="H2890" s="492">
        <v>2980.0</v>
      </c>
      <c r="I2890" s="488" t="s">
        <v>1515</v>
      </c>
      <c r="J2890" s="488" t="s">
        <v>1516</v>
      </c>
      <c r="K2890" s="488" t="s">
        <v>1517</v>
      </c>
      <c r="L2890" s="488" t="s">
        <v>18206</v>
      </c>
      <c r="M2890" s="488" t="s">
        <v>18207</v>
      </c>
      <c r="N2890" s="488" t="s">
        <v>1520</v>
      </c>
      <c r="O2890" s="488" t="s">
        <v>1521</v>
      </c>
      <c r="P2890" s="488" t="s">
        <v>1545</v>
      </c>
      <c r="Q2890" s="488" t="s">
        <v>1523</v>
      </c>
      <c r="R2890" s="495" t="s">
        <v>1524</v>
      </c>
      <c r="S2890" s="494"/>
      <c r="T2890" s="494"/>
      <c r="U2890" s="488" t="s">
        <v>11840</v>
      </c>
      <c r="AB2890" s="488" t="s">
        <v>18208</v>
      </c>
      <c r="AC2890" s="496">
        <v>9.03E9</v>
      </c>
      <c r="AD2890" s="497"/>
      <c r="AE2890" s="497"/>
      <c r="AF2890" s="497"/>
      <c r="AG2890" s="497"/>
      <c r="AH2890" s="497"/>
      <c r="AI2890" s="494"/>
      <c r="AJ2890" s="488" t="s">
        <v>1527</v>
      </c>
      <c r="AK2890" s="498"/>
      <c r="AL2890" s="499"/>
      <c r="AM2890" s="488" t="s">
        <v>18209</v>
      </c>
      <c r="AO2890" s="497"/>
      <c r="AP2890" s="494"/>
      <c r="AQ2890" s="494"/>
      <c r="AR2890" s="494"/>
      <c r="AS2890" s="494"/>
      <c r="AT2890" s="488" t="s">
        <v>1529</v>
      </c>
      <c r="AU2890" s="492">
        <v>6903.0</v>
      </c>
      <c r="AV2890" s="492">
        <v>2.0</v>
      </c>
      <c r="AW2890" s="492">
        <v>2027.0</v>
      </c>
      <c r="AX2890" s="497"/>
      <c r="AY2890" s="488" t="s">
        <v>1652</v>
      </c>
      <c r="AZ2890" s="488" t="s">
        <v>1531</v>
      </c>
    </row>
    <row r="2891" hidden="1">
      <c r="A2891" s="488" t="s">
        <v>18210</v>
      </c>
      <c r="B2891" s="488" t="s">
        <v>18211</v>
      </c>
      <c r="C2891" s="488" t="s">
        <v>1513</v>
      </c>
      <c r="D2891" s="488" t="s">
        <v>1514</v>
      </c>
      <c r="E2891" s="491">
        <v>45818.19930555556</v>
      </c>
      <c r="F2891" s="492">
        <v>2980.0</v>
      </c>
      <c r="G2891" s="488" t="s">
        <v>1515</v>
      </c>
      <c r="H2891" s="492">
        <v>2980.0</v>
      </c>
      <c r="I2891" s="488" t="s">
        <v>1515</v>
      </c>
      <c r="J2891" s="488" t="s">
        <v>1516</v>
      </c>
      <c r="K2891" s="488" t="s">
        <v>1517</v>
      </c>
      <c r="L2891" s="488" t="s">
        <v>18212</v>
      </c>
      <c r="M2891" s="488" t="s">
        <v>18213</v>
      </c>
      <c r="N2891" s="488" t="s">
        <v>1520</v>
      </c>
      <c r="O2891" s="488" t="s">
        <v>1521</v>
      </c>
      <c r="P2891" s="488" t="s">
        <v>1522</v>
      </c>
      <c r="Q2891" s="488" t="s">
        <v>1523</v>
      </c>
      <c r="R2891" s="495" t="s">
        <v>1524</v>
      </c>
      <c r="S2891" s="494"/>
      <c r="T2891" s="494"/>
      <c r="U2891" s="488" t="s">
        <v>18214</v>
      </c>
      <c r="AB2891" s="488" t="s">
        <v>15013</v>
      </c>
      <c r="AC2891" s="496">
        <v>8.06E9</v>
      </c>
      <c r="AD2891" s="497"/>
      <c r="AE2891" s="497"/>
      <c r="AF2891" s="497"/>
      <c r="AG2891" s="497"/>
      <c r="AH2891" s="497"/>
      <c r="AI2891" s="494"/>
      <c r="AJ2891" s="488" t="s">
        <v>1527</v>
      </c>
      <c r="AK2891" s="498"/>
      <c r="AL2891" s="499"/>
      <c r="AM2891" s="488" t="s">
        <v>15014</v>
      </c>
      <c r="AO2891" s="494"/>
      <c r="AP2891" s="494"/>
      <c r="AQ2891" s="494"/>
      <c r="AR2891" s="494"/>
      <c r="AS2891" s="494"/>
      <c r="AT2891" s="488" t="s">
        <v>1529</v>
      </c>
      <c r="AU2891" s="492">
        <v>120.0</v>
      </c>
      <c r="AV2891" s="492">
        <v>10.0</v>
      </c>
      <c r="AW2891" s="492">
        <v>2026.0</v>
      </c>
      <c r="AX2891" s="488" t="s">
        <v>1539</v>
      </c>
      <c r="AY2891" s="488" t="s">
        <v>2292</v>
      </c>
      <c r="AZ2891" s="488" t="s">
        <v>1531</v>
      </c>
    </row>
    <row r="2892" hidden="1">
      <c r="A2892" s="488" t="s">
        <v>18215</v>
      </c>
      <c r="B2892" s="488" t="s">
        <v>18216</v>
      </c>
      <c r="C2892" s="488" t="s">
        <v>1513</v>
      </c>
      <c r="D2892" s="488" t="s">
        <v>1514</v>
      </c>
      <c r="E2892" s="491">
        <v>45818.19097222222</v>
      </c>
      <c r="F2892" s="492">
        <v>2980.0</v>
      </c>
      <c r="G2892" s="488" t="s">
        <v>1515</v>
      </c>
      <c r="H2892" s="492">
        <v>2980.0</v>
      </c>
      <c r="I2892" s="488" t="s">
        <v>1515</v>
      </c>
      <c r="J2892" s="488" t="s">
        <v>1516</v>
      </c>
      <c r="K2892" s="488" t="s">
        <v>1517</v>
      </c>
      <c r="L2892" s="488" t="s">
        <v>13752</v>
      </c>
      <c r="M2892" s="488" t="s">
        <v>18217</v>
      </c>
      <c r="N2892" s="488" t="s">
        <v>1520</v>
      </c>
      <c r="O2892" s="488" t="s">
        <v>1521</v>
      </c>
      <c r="P2892" s="488" t="s">
        <v>1545</v>
      </c>
      <c r="Q2892" s="488" t="s">
        <v>1523</v>
      </c>
      <c r="R2892" s="495" t="s">
        <v>1524</v>
      </c>
      <c r="S2892" s="494"/>
      <c r="T2892" s="494"/>
      <c r="U2892" s="488" t="s">
        <v>15934</v>
      </c>
      <c r="AB2892" s="488" t="s">
        <v>13754</v>
      </c>
      <c r="AC2892" s="496">
        <v>8.09E9</v>
      </c>
      <c r="AD2892" s="497"/>
      <c r="AE2892" s="497"/>
      <c r="AF2892" s="497"/>
      <c r="AG2892" s="497"/>
      <c r="AH2892" s="497"/>
      <c r="AI2892" s="494"/>
      <c r="AJ2892" s="488" t="s">
        <v>1527</v>
      </c>
      <c r="AK2892" s="498"/>
      <c r="AL2892" s="499"/>
      <c r="AM2892" s="488" t="s">
        <v>13755</v>
      </c>
      <c r="AO2892" s="494"/>
      <c r="AP2892" s="494"/>
      <c r="AQ2892" s="494"/>
      <c r="AR2892" s="494"/>
      <c r="AS2892" s="494"/>
      <c r="AT2892" s="488" t="s">
        <v>1529</v>
      </c>
      <c r="AU2892" s="492">
        <v>6260.0</v>
      </c>
      <c r="AV2892" s="492">
        <v>7.0</v>
      </c>
      <c r="AW2892" s="492">
        <v>2026.0</v>
      </c>
      <c r="AX2892" s="497"/>
      <c r="AY2892" s="488" t="s">
        <v>1652</v>
      </c>
      <c r="AZ2892" s="488" t="s">
        <v>1531</v>
      </c>
    </row>
    <row r="2893" hidden="1">
      <c r="A2893" s="488" t="s">
        <v>18218</v>
      </c>
      <c r="B2893" s="488" t="s">
        <v>18219</v>
      </c>
      <c r="C2893" s="488" t="s">
        <v>1513</v>
      </c>
      <c r="D2893" s="488" t="s">
        <v>1514</v>
      </c>
      <c r="E2893" s="491">
        <v>45818.14513888889</v>
      </c>
      <c r="F2893" s="492">
        <v>9800.0</v>
      </c>
      <c r="G2893" s="488" t="s">
        <v>1515</v>
      </c>
      <c r="H2893" s="492">
        <v>9800.0</v>
      </c>
      <c r="I2893" s="488" t="s">
        <v>1515</v>
      </c>
      <c r="J2893" s="488" t="s">
        <v>1516</v>
      </c>
      <c r="K2893" s="488" t="s">
        <v>1517</v>
      </c>
      <c r="L2893" s="488" t="s">
        <v>18220</v>
      </c>
      <c r="M2893" s="488" t="s">
        <v>18221</v>
      </c>
      <c r="N2893" s="488" t="s">
        <v>1520</v>
      </c>
      <c r="O2893" s="488" t="s">
        <v>1521</v>
      </c>
      <c r="P2893" s="488" t="s">
        <v>1554</v>
      </c>
      <c r="Q2893" s="488" t="s">
        <v>1523</v>
      </c>
      <c r="R2893" s="495" t="s">
        <v>1524</v>
      </c>
      <c r="S2893" s="494"/>
      <c r="T2893" s="494"/>
      <c r="U2893" s="488" t="s">
        <v>18222</v>
      </c>
      <c r="AB2893" s="488" t="s">
        <v>18223</v>
      </c>
      <c r="AC2893" s="496">
        <v>9.08E9</v>
      </c>
      <c r="AD2893" s="497"/>
      <c r="AE2893" s="497"/>
      <c r="AF2893" s="497"/>
      <c r="AG2893" s="497"/>
      <c r="AH2893" s="497"/>
      <c r="AI2893" s="494"/>
      <c r="AJ2893" s="488" t="s">
        <v>1527</v>
      </c>
      <c r="AK2893" s="498"/>
      <c r="AL2893" s="499"/>
      <c r="AM2893" s="488" t="s">
        <v>18224</v>
      </c>
      <c r="AO2893" s="494"/>
      <c r="AP2893" s="494"/>
      <c r="AQ2893" s="494"/>
      <c r="AR2893" s="494"/>
      <c r="AS2893" s="494"/>
      <c r="AT2893" s="488" t="s">
        <v>1558</v>
      </c>
      <c r="AU2893" s="492">
        <v>411.0</v>
      </c>
      <c r="AV2893" s="492">
        <v>8.0</v>
      </c>
      <c r="AW2893" s="492">
        <v>2029.0</v>
      </c>
      <c r="AX2893" s="488" t="s">
        <v>1587</v>
      </c>
      <c r="AY2893" s="488" t="s">
        <v>1688</v>
      </c>
      <c r="AZ2893" s="488" t="s">
        <v>1531</v>
      </c>
    </row>
    <row r="2894" hidden="1">
      <c r="A2894" s="488" t="s">
        <v>18225</v>
      </c>
      <c r="B2894" s="488" t="s">
        <v>18226</v>
      </c>
      <c r="C2894" s="488" t="s">
        <v>1513</v>
      </c>
      <c r="D2894" s="488" t="s">
        <v>1514</v>
      </c>
      <c r="E2894" s="491">
        <v>45818.13125</v>
      </c>
      <c r="F2894" s="492">
        <v>2980.0</v>
      </c>
      <c r="G2894" s="488" t="s">
        <v>1515</v>
      </c>
      <c r="H2894" s="492">
        <v>2980.0</v>
      </c>
      <c r="I2894" s="488" t="s">
        <v>1515</v>
      </c>
      <c r="J2894" s="488" t="s">
        <v>1516</v>
      </c>
      <c r="K2894" s="488" t="s">
        <v>1517</v>
      </c>
      <c r="L2894" s="488" t="s">
        <v>18227</v>
      </c>
      <c r="M2894" s="488" t="s">
        <v>18228</v>
      </c>
      <c r="N2894" s="488" t="s">
        <v>1520</v>
      </c>
      <c r="O2894" s="488" t="s">
        <v>1521</v>
      </c>
      <c r="P2894" s="488" t="s">
        <v>1554</v>
      </c>
      <c r="Q2894" s="488" t="s">
        <v>1523</v>
      </c>
      <c r="R2894" s="495" t="s">
        <v>1524</v>
      </c>
      <c r="S2894" s="494"/>
      <c r="T2894" s="494"/>
      <c r="U2894" s="488" t="s">
        <v>18229</v>
      </c>
      <c r="AB2894" s="488" t="s">
        <v>18230</v>
      </c>
      <c r="AC2894" s="496">
        <v>9.06E9</v>
      </c>
      <c r="AD2894" s="497"/>
      <c r="AE2894" s="494"/>
      <c r="AF2894" s="494"/>
      <c r="AG2894" s="494"/>
      <c r="AH2894" s="494"/>
      <c r="AI2894" s="494"/>
      <c r="AJ2894" s="488" t="s">
        <v>1527</v>
      </c>
      <c r="AK2894" s="494"/>
      <c r="AL2894" s="494"/>
      <c r="AM2894" s="488" t="s">
        <v>18231</v>
      </c>
      <c r="AO2894" s="494"/>
      <c r="AP2894" s="494"/>
      <c r="AQ2894" s="494"/>
      <c r="AR2894" s="494"/>
      <c r="AS2894" s="494"/>
      <c r="AT2894" s="488" t="s">
        <v>1558</v>
      </c>
      <c r="AU2894" s="492">
        <v>3850.0</v>
      </c>
      <c r="AV2894" s="492">
        <v>1.0</v>
      </c>
      <c r="AW2894" s="492">
        <v>2027.0</v>
      </c>
      <c r="AX2894" s="488" t="s">
        <v>1587</v>
      </c>
      <c r="AY2894" s="488" t="s">
        <v>1823</v>
      </c>
      <c r="AZ2894" s="488" t="s">
        <v>1531</v>
      </c>
    </row>
    <row r="2895" hidden="1">
      <c r="A2895" s="488" t="s">
        <v>18232</v>
      </c>
      <c r="B2895" s="488" t="s">
        <v>18219</v>
      </c>
      <c r="C2895" s="488" t="s">
        <v>1513</v>
      </c>
      <c r="D2895" s="488" t="s">
        <v>1514</v>
      </c>
      <c r="E2895" s="491">
        <v>45818.12569444445</v>
      </c>
      <c r="F2895" s="492">
        <v>2980.0</v>
      </c>
      <c r="G2895" s="488" t="s">
        <v>1515</v>
      </c>
      <c r="H2895" s="492">
        <v>2980.0</v>
      </c>
      <c r="I2895" s="488" t="s">
        <v>1515</v>
      </c>
      <c r="J2895" s="488" t="s">
        <v>1516</v>
      </c>
      <c r="K2895" s="488" t="s">
        <v>1517</v>
      </c>
      <c r="L2895" s="488" t="s">
        <v>18220</v>
      </c>
      <c r="M2895" s="488" t="s">
        <v>18233</v>
      </c>
      <c r="N2895" s="488" t="s">
        <v>1520</v>
      </c>
      <c r="O2895" s="488" t="s">
        <v>1521</v>
      </c>
      <c r="P2895" s="488" t="s">
        <v>1554</v>
      </c>
      <c r="Q2895" s="488" t="s">
        <v>1523</v>
      </c>
      <c r="R2895" s="495" t="s">
        <v>1524</v>
      </c>
      <c r="S2895" s="494"/>
      <c r="T2895" s="494"/>
      <c r="U2895" s="488" t="s">
        <v>18234</v>
      </c>
      <c r="AB2895" s="488" t="s">
        <v>18223</v>
      </c>
      <c r="AC2895" s="496">
        <v>9.08E9</v>
      </c>
      <c r="AD2895" s="497"/>
      <c r="AE2895" s="497"/>
      <c r="AF2895" s="497"/>
      <c r="AG2895" s="497"/>
      <c r="AH2895" s="497"/>
      <c r="AI2895" s="494"/>
      <c r="AJ2895" s="488" t="s">
        <v>1527</v>
      </c>
      <c r="AK2895" s="498"/>
      <c r="AL2895" s="499"/>
      <c r="AM2895" s="488" t="s">
        <v>18224</v>
      </c>
      <c r="AO2895" s="494"/>
      <c r="AP2895" s="494"/>
      <c r="AQ2895" s="494"/>
      <c r="AR2895" s="494"/>
      <c r="AS2895" s="494"/>
      <c r="AT2895" s="488" t="s">
        <v>1558</v>
      </c>
      <c r="AU2895" s="492">
        <v>411.0</v>
      </c>
      <c r="AV2895" s="492">
        <v>8.0</v>
      </c>
      <c r="AW2895" s="492">
        <v>2029.0</v>
      </c>
      <c r="AX2895" s="488" t="s">
        <v>1587</v>
      </c>
      <c r="AY2895" s="488" t="s">
        <v>1688</v>
      </c>
      <c r="AZ2895" s="488" t="s">
        <v>1531</v>
      </c>
    </row>
    <row r="2896" hidden="1">
      <c r="A2896" s="488" t="s">
        <v>18235</v>
      </c>
      <c r="B2896" s="488" t="s">
        <v>18236</v>
      </c>
      <c r="C2896" s="488" t="s">
        <v>1513</v>
      </c>
      <c r="D2896" s="488" t="s">
        <v>1514</v>
      </c>
      <c r="E2896" s="491">
        <v>45818.10208333333</v>
      </c>
      <c r="F2896" s="492">
        <v>2980.0</v>
      </c>
      <c r="G2896" s="488" t="s">
        <v>1515</v>
      </c>
      <c r="H2896" s="492">
        <v>2980.0</v>
      </c>
      <c r="I2896" s="488" t="s">
        <v>1515</v>
      </c>
      <c r="J2896" s="488" t="s">
        <v>1516</v>
      </c>
      <c r="K2896" s="488" t="s">
        <v>1517</v>
      </c>
      <c r="L2896" s="488" t="s">
        <v>18237</v>
      </c>
      <c r="M2896" s="488" t="s">
        <v>18238</v>
      </c>
      <c r="N2896" s="488" t="s">
        <v>1520</v>
      </c>
      <c r="O2896" s="488" t="s">
        <v>1521</v>
      </c>
      <c r="P2896" s="488" t="s">
        <v>1522</v>
      </c>
      <c r="Q2896" s="488" t="s">
        <v>1523</v>
      </c>
      <c r="R2896" s="495" t="s">
        <v>1524</v>
      </c>
      <c r="S2896" s="494"/>
      <c r="T2896" s="494"/>
      <c r="U2896" s="488" t="s">
        <v>18239</v>
      </c>
      <c r="AB2896" s="488" t="s">
        <v>18240</v>
      </c>
      <c r="AC2896" s="496">
        <v>9.08E9</v>
      </c>
      <c r="AD2896" s="497"/>
      <c r="AE2896" s="497"/>
      <c r="AF2896" s="497"/>
      <c r="AG2896" s="497"/>
      <c r="AH2896" s="497"/>
      <c r="AI2896" s="494"/>
      <c r="AJ2896" s="488" t="s">
        <v>1527</v>
      </c>
      <c r="AK2896" s="498"/>
      <c r="AL2896" s="499"/>
      <c r="AM2896" s="488" t="s">
        <v>18241</v>
      </c>
      <c r="AO2896" s="497"/>
      <c r="AP2896" s="494"/>
      <c r="AQ2896" s="494"/>
      <c r="AR2896" s="494"/>
      <c r="AS2896" s="494"/>
      <c r="AT2896" s="488" t="s">
        <v>1529</v>
      </c>
      <c r="AU2896" s="492">
        <v>3659.0</v>
      </c>
      <c r="AV2896" s="492">
        <v>4.0</v>
      </c>
      <c r="AW2896" s="492">
        <v>2027.0</v>
      </c>
      <c r="AX2896" s="488" t="s">
        <v>1634</v>
      </c>
      <c r="AY2896" s="488" t="s">
        <v>1540</v>
      </c>
      <c r="AZ2896" s="488" t="s">
        <v>1531</v>
      </c>
    </row>
    <row r="2897" hidden="1">
      <c r="A2897" s="488" t="s">
        <v>18242</v>
      </c>
      <c r="B2897" s="488" t="s">
        <v>18243</v>
      </c>
      <c r="C2897" s="488" t="s">
        <v>1513</v>
      </c>
      <c r="D2897" s="488" t="s">
        <v>1514</v>
      </c>
      <c r="E2897" s="491">
        <v>45818.1</v>
      </c>
      <c r="F2897" s="492">
        <v>2980.0</v>
      </c>
      <c r="G2897" s="488" t="s">
        <v>1515</v>
      </c>
      <c r="H2897" s="492">
        <v>2980.0</v>
      </c>
      <c r="I2897" s="488" t="s">
        <v>1515</v>
      </c>
      <c r="J2897" s="488" t="s">
        <v>1516</v>
      </c>
      <c r="K2897" s="488" t="s">
        <v>1517</v>
      </c>
      <c r="L2897" s="488" t="s">
        <v>18244</v>
      </c>
      <c r="M2897" s="488" t="s">
        <v>18245</v>
      </c>
      <c r="N2897" s="488" t="s">
        <v>1520</v>
      </c>
      <c r="O2897" s="488" t="s">
        <v>1521</v>
      </c>
      <c r="P2897" s="488" t="s">
        <v>1554</v>
      </c>
      <c r="Q2897" s="488" t="s">
        <v>1523</v>
      </c>
      <c r="R2897" s="495" t="s">
        <v>1524</v>
      </c>
      <c r="S2897" s="494"/>
      <c r="T2897" s="494"/>
      <c r="U2897" s="488" t="s">
        <v>18246</v>
      </c>
      <c r="AB2897" s="488" t="s">
        <v>18247</v>
      </c>
      <c r="AC2897" s="496">
        <v>8.02E9</v>
      </c>
      <c r="AD2897" s="497"/>
      <c r="AE2897" s="497"/>
      <c r="AF2897" s="497"/>
      <c r="AG2897" s="497"/>
      <c r="AH2897" s="497"/>
      <c r="AI2897" s="494"/>
      <c r="AJ2897" s="488" t="s">
        <v>1527</v>
      </c>
      <c r="AK2897" s="498"/>
      <c r="AL2897" s="499"/>
      <c r="AM2897" s="488" t="s">
        <v>18248</v>
      </c>
      <c r="AO2897" s="497"/>
      <c r="AP2897" s="494"/>
      <c r="AQ2897" s="494"/>
      <c r="AR2897" s="494"/>
      <c r="AS2897" s="494"/>
      <c r="AT2897" s="488" t="s">
        <v>1558</v>
      </c>
      <c r="AU2897" s="492">
        <v>669.0</v>
      </c>
      <c r="AV2897" s="492">
        <v>10.0</v>
      </c>
      <c r="AW2897" s="492">
        <v>2030.0</v>
      </c>
      <c r="AX2897" s="488" t="s">
        <v>1587</v>
      </c>
      <c r="AY2897" s="488" t="s">
        <v>1588</v>
      </c>
      <c r="AZ2897" s="488" t="s">
        <v>1531</v>
      </c>
    </row>
    <row r="2898" hidden="1">
      <c r="A2898" s="488" t="s">
        <v>18249</v>
      </c>
      <c r="B2898" s="488" t="s">
        <v>18250</v>
      </c>
      <c r="C2898" s="488" t="s">
        <v>1513</v>
      </c>
      <c r="D2898" s="488" t="s">
        <v>1514</v>
      </c>
      <c r="E2898" s="491">
        <v>45818.05347222222</v>
      </c>
      <c r="F2898" s="492">
        <v>9800.0</v>
      </c>
      <c r="G2898" s="488" t="s">
        <v>1515</v>
      </c>
      <c r="H2898" s="492">
        <v>9800.0</v>
      </c>
      <c r="I2898" s="488" t="s">
        <v>1515</v>
      </c>
      <c r="J2898" s="488" t="s">
        <v>1516</v>
      </c>
      <c r="K2898" s="488" t="s">
        <v>1517</v>
      </c>
      <c r="L2898" s="488" t="s">
        <v>18251</v>
      </c>
      <c r="M2898" s="488" t="s">
        <v>18252</v>
      </c>
      <c r="N2898" s="488" t="s">
        <v>1520</v>
      </c>
      <c r="O2898" s="488" t="s">
        <v>1521</v>
      </c>
      <c r="P2898" s="488" t="s">
        <v>1545</v>
      </c>
      <c r="Q2898" s="488" t="s">
        <v>1523</v>
      </c>
      <c r="R2898" s="495" t="s">
        <v>1524</v>
      </c>
      <c r="S2898" s="494"/>
      <c r="T2898" s="494"/>
      <c r="U2898" s="488" t="s">
        <v>18253</v>
      </c>
      <c r="AB2898" s="488" t="s">
        <v>18254</v>
      </c>
      <c r="AC2898" s="496">
        <v>7.09E9</v>
      </c>
      <c r="AD2898" s="497"/>
      <c r="AE2898" s="497"/>
      <c r="AF2898" s="497"/>
      <c r="AG2898" s="497"/>
      <c r="AH2898" s="497"/>
      <c r="AI2898" s="494"/>
      <c r="AJ2898" s="488" t="s">
        <v>1527</v>
      </c>
      <c r="AK2898" s="498"/>
      <c r="AL2898" s="499"/>
      <c r="AM2898" s="488" t="s">
        <v>18255</v>
      </c>
      <c r="AO2898" s="497"/>
      <c r="AP2898" s="494"/>
      <c r="AQ2898" s="494"/>
      <c r="AR2898" s="494"/>
      <c r="AS2898" s="494"/>
      <c r="AT2898" s="488" t="s">
        <v>1529</v>
      </c>
      <c r="AU2898" s="492">
        <v>4672.0</v>
      </c>
      <c r="AV2898" s="492">
        <v>4.0</v>
      </c>
      <c r="AW2898" s="492">
        <v>2029.0</v>
      </c>
      <c r="AX2898" s="497"/>
      <c r="AY2898" s="488" t="s">
        <v>4131</v>
      </c>
      <c r="AZ2898" s="488" t="s">
        <v>1531</v>
      </c>
    </row>
    <row r="2899" hidden="1">
      <c r="A2899" s="488" t="s">
        <v>18256</v>
      </c>
      <c r="B2899" s="488" t="s">
        <v>18250</v>
      </c>
      <c r="C2899" s="488" t="s">
        <v>1513</v>
      </c>
      <c r="D2899" s="488" t="s">
        <v>1514</v>
      </c>
      <c r="E2899" s="491">
        <v>45818.04583333333</v>
      </c>
      <c r="F2899" s="492">
        <v>2980.0</v>
      </c>
      <c r="G2899" s="488" t="s">
        <v>1515</v>
      </c>
      <c r="H2899" s="492">
        <v>2980.0</v>
      </c>
      <c r="I2899" s="488" t="s">
        <v>1515</v>
      </c>
      <c r="J2899" s="488" t="s">
        <v>1516</v>
      </c>
      <c r="K2899" s="488" t="s">
        <v>1517</v>
      </c>
      <c r="L2899" s="488" t="s">
        <v>18251</v>
      </c>
      <c r="M2899" s="488" t="s">
        <v>18257</v>
      </c>
      <c r="N2899" s="488" t="s">
        <v>1520</v>
      </c>
      <c r="O2899" s="488" t="s">
        <v>1521</v>
      </c>
      <c r="P2899" s="488" t="s">
        <v>1545</v>
      </c>
      <c r="Q2899" s="488" t="s">
        <v>1523</v>
      </c>
      <c r="R2899" s="495" t="s">
        <v>1524</v>
      </c>
      <c r="S2899" s="494"/>
      <c r="T2899" s="494"/>
      <c r="U2899" s="488" t="s">
        <v>18258</v>
      </c>
      <c r="AB2899" s="488" t="s">
        <v>18254</v>
      </c>
      <c r="AC2899" s="496">
        <v>7.09E9</v>
      </c>
      <c r="AD2899" s="497"/>
      <c r="AE2899" s="497"/>
      <c r="AF2899" s="497"/>
      <c r="AG2899" s="497"/>
      <c r="AH2899" s="497"/>
      <c r="AI2899" s="494"/>
      <c r="AJ2899" s="488" t="s">
        <v>1527</v>
      </c>
      <c r="AK2899" s="498"/>
      <c r="AL2899" s="499"/>
      <c r="AM2899" s="488" t="s">
        <v>18255</v>
      </c>
      <c r="AO2899" s="497"/>
      <c r="AP2899" s="494"/>
      <c r="AQ2899" s="494"/>
      <c r="AR2899" s="494"/>
      <c r="AS2899" s="494"/>
      <c r="AT2899" s="488" t="s">
        <v>1529</v>
      </c>
      <c r="AU2899" s="492">
        <v>4672.0</v>
      </c>
      <c r="AV2899" s="492">
        <v>4.0</v>
      </c>
      <c r="AW2899" s="492">
        <v>2029.0</v>
      </c>
      <c r="AX2899" s="497"/>
      <c r="AY2899" s="488" t="s">
        <v>4131</v>
      </c>
      <c r="AZ2899" s="488" t="s">
        <v>1531</v>
      </c>
    </row>
    <row r="2900" hidden="1">
      <c r="A2900" s="488" t="s">
        <v>18259</v>
      </c>
      <c r="B2900" s="488" t="s">
        <v>18260</v>
      </c>
      <c r="C2900" s="488" t="s">
        <v>1513</v>
      </c>
      <c r="D2900" s="488" t="s">
        <v>1514</v>
      </c>
      <c r="E2900" s="491">
        <v>45818.02638888889</v>
      </c>
      <c r="F2900" s="492">
        <v>2980.0</v>
      </c>
      <c r="G2900" s="488" t="s">
        <v>1515</v>
      </c>
      <c r="H2900" s="492">
        <v>2980.0</v>
      </c>
      <c r="I2900" s="488" t="s">
        <v>1515</v>
      </c>
      <c r="J2900" s="488" t="s">
        <v>1516</v>
      </c>
      <c r="K2900" s="488" t="s">
        <v>1517</v>
      </c>
      <c r="L2900" s="488" t="s">
        <v>18261</v>
      </c>
      <c r="M2900" s="488" t="s">
        <v>18262</v>
      </c>
      <c r="N2900" s="488" t="s">
        <v>1520</v>
      </c>
      <c r="O2900" s="488" t="s">
        <v>1521</v>
      </c>
      <c r="P2900" s="488" t="s">
        <v>1554</v>
      </c>
      <c r="Q2900" s="488" t="s">
        <v>1523</v>
      </c>
      <c r="R2900" s="495" t="s">
        <v>1524</v>
      </c>
      <c r="S2900" s="494"/>
      <c r="T2900" s="494"/>
      <c r="U2900" s="488" t="s">
        <v>18263</v>
      </c>
      <c r="AB2900" s="488" t="s">
        <v>18264</v>
      </c>
      <c r="AC2900" s="496">
        <v>7.06E9</v>
      </c>
      <c r="AD2900" s="497"/>
      <c r="AE2900" s="497"/>
      <c r="AF2900" s="497"/>
      <c r="AG2900" s="497"/>
      <c r="AH2900" s="497"/>
      <c r="AI2900" s="494"/>
      <c r="AJ2900" s="488" t="s">
        <v>1527</v>
      </c>
      <c r="AK2900" s="498"/>
      <c r="AL2900" s="499"/>
      <c r="AM2900" s="488" t="s">
        <v>18265</v>
      </c>
      <c r="AO2900" s="494"/>
      <c r="AP2900" s="494"/>
      <c r="AQ2900" s="494"/>
      <c r="AR2900" s="494"/>
      <c r="AS2900" s="494"/>
      <c r="AT2900" s="488" t="s">
        <v>1558</v>
      </c>
      <c r="AU2900" s="492">
        <v>1719.0</v>
      </c>
      <c r="AV2900" s="492">
        <v>10.0</v>
      </c>
      <c r="AW2900" s="492">
        <v>2028.0</v>
      </c>
      <c r="AX2900" s="488" t="s">
        <v>1587</v>
      </c>
      <c r="AY2900" s="488" t="s">
        <v>1688</v>
      </c>
      <c r="AZ2900" s="488" t="s">
        <v>1531</v>
      </c>
    </row>
    <row r="2901" hidden="1">
      <c r="A2901" s="488" t="s">
        <v>18266</v>
      </c>
      <c r="B2901" s="488" t="s">
        <v>18267</v>
      </c>
      <c r="C2901" s="488" t="s">
        <v>1513</v>
      </c>
      <c r="D2901" s="488" t="s">
        <v>1514</v>
      </c>
      <c r="E2901" s="491">
        <v>45818.01736111111</v>
      </c>
      <c r="F2901" s="492">
        <v>2980.0</v>
      </c>
      <c r="G2901" s="488" t="s">
        <v>1515</v>
      </c>
      <c r="H2901" s="492">
        <v>2980.0</v>
      </c>
      <c r="I2901" s="488" t="s">
        <v>1515</v>
      </c>
      <c r="J2901" s="488" t="s">
        <v>1516</v>
      </c>
      <c r="K2901" s="488" t="s">
        <v>1517</v>
      </c>
      <c r="L2901" s="488" t="s">
        <v>18268</v>
      </c>
      <c r="M2901" s="488" t="s">
        <v>18269</v>
      </c>
      <c r="N2901" s="488" t="s">
        <v>1520</v>
      </c>
      <c r="O2901" s="488" t="s">
        <v>1521</v>
      </c>
      <c r="P2901" s="488" t="s">
        <v>1554</v>
      </c>
      <c r="Q2901" s="488" t="s">
        <v>1523</v>
      </c>
      <c r="R2901" s="495" t="s">
        <v>1524</v>
      </c>
      <c r="S2901" s="494"/>
      <c r="T2901" s="494"/>
      <c r="U2901" s="488" t="s">
        <v>18270</v>
      </c>
      <c r="AB2901" s="488" t="s">
        <v>18271</v>
      </c>
      <c r="AC2901" s="496">
        <v>8.04E9</v>
      </c>
      <c r="AD2901" s="497"/>
      <c r="AE2901" s="497"/>
      <c r="AF2901" s="497"/>
      <c r="AG2901" s="497"/>
      <c r="AH2901" s="497"/>
      <c r="AI2901" s="494"/>
      <c r="AJ2901" s="488" t="s">
        <v>1527</v>
      </c>
      <c r="AK2901" s="498"/>
      <c r="AL2901" s="499"/>
      <c r="AM2901" s="488" t="s">
        <v>18272</v>
      </c>
      <c r="AO2901" s="494"/>
      <c r="AP2901" s="494"/>
      <c r="AQ2901" s="494"/>
      <c r="AR2901" s="494"/>
      <c r="AS2901" s="494"/>
      <c r="AT2901" s="488" t="s">
        <v>1558</v>
      </c>
      <c r="AU2901" s="492">
        <v>3710.0</v>
      </c>
      <c r="AV2901" s="492">
        <v>11.0</v>
      </c>
      <c r="AW2901" s="492">
        <v>2026.0</v>
      </c>
      <c r="AX2901" s="488" t="s">
        <v>1587</v>
      </c>
      <c r="AY2901" s="488" t="s">
        <v>1688</v>
      </c>
      <c r="AZ2901" s="488" t="s">
        <v>1531</v>
      </c>
    </row>
    <row r="2902" hidden="1">
      <c r="A2902" s="488" t="s">
        <v>18273</v>
      </c>
      <c r="B2902" s="488" t="s">
        <v>18274</v>
      </c>
      <c r="C2902" s="488" t="s">
        <v>1513</v>
      </c>
      <c r="D2902" s="488" t="s">
        <v>1514</v>
      </c>
      <c r="E2902" s="491">
        <v>45818.01597222222</v>
      </c>
      <c r="F2902" s="492">
        <v>2980.0</v>
      </c>
      <c r="G2902" s="488" t="s">
        <v>1515</v>
      </c>
      <c r="H2902" s="492">
        <v>2980.0</v>
      </c>
      <c r="I2902" s="488" t="s">
        <v>1515</v>
      </c>
      <c r="J2902" s="488" t="s">
        <v>1516</v>
      </c>
      <c r="K2902" s="488" t="s">
        <v>1517</v>
      </c>
      <c r="L2902" s="488" t="s">
        <v>18275</v>
      </c>
      <c r="M2902" s="488" t="s">
        <v>18276</v>
      </c>
      <c r="N2902" s="488" t="s">
        <v>1520</v>
      </c>
      <c r="O2902" s="488" t="s">
        <v>1521</v>
      </c>
      <c r="P2902" s="488" t="s">
        <v>4552</v>
      </c>
      <c r="Q2902" s="488" t="s">
        <v>1523</v>
      </c>
      <c r="R2902" s="495" t="s">
        <v>1524</v>
      </c>
      <c r="S2902" s="494"/>
      <c r="T2902" s="494"/>
      <c r="U2902" s="488" t="s">
        <v>18277</v>
      </c>
      <c r="AB2902" s="488" t="s">
        <v>18278</v>
      </c>
      <c r="AC2902" s="496">
        <v>8.06E9</v>
      </c>
      <c r="AD2902" s="497"/>
      <c r="AE2902" s="494"/>
      <c r="AF2902" s="494"/>
      <c r="AG2902" s="494"/>
      <c r="AH2902" s="494"/>
      <c r="AI2902" s="494"/>
      <c r="AJ2902" s="488" t="s">
        <v>1527</v>
      </c>
      <c r="AK2902" s="494"/>
      <c r="AL2902" s="494"/>
      <c r="AM2902" s="488" t="s">
        <v>18279</v>
      </c>
      <c r="AO2902" s="497"/>
      <c r="AP2902" s="494"/>
      <c r="AQ2902" s="494"/>
      <c r="AR2902" s="494"/>
      <c r="AS2902" s="494"/>
      <c r="AT2902" s="488" t="s">
        <v>1529</v>
      </c>
      <c r="AU2902" s="492">
        <v>5257.0</v>
      </c>
      <c r="AV2902" s="492">
        <v>5.0</v>
      </c>
      <c r="AW2902" s="492">
        <v>2027.0</v>
      </c>
      <c r="AX2902" s="497"/>
      <c r="AY2902" s="488" t="s">
        <v>4556</v>
      </c>
      <c r="AZ2902" s="488" t="s">
        <v>1531</v>
      </c>
    </row>
    <row r="2903" hidden="1">
      <c r="A2903" s="488" t="s">
        <v>18280</v>
      </c>
      <c r="B2903" s="488" t="s">
        <v>18281</v>
      </c>
      <c r="C2903" s="488" t="s">
        <v>1513</v>
      </c>
      <c r="D2903" s="488" t="s">
        <v>1514</v>
      </c>
      <c r="E2903" s="491">
        <v>45818.00625</v>
      </c>
      <c r="F2903" s="492">
        <v>9800.0</v>
      </c>
      <c r="G2903" s="488" t="s">
        <v>1515</v>
      </c>
      <c r="H2903" s="492">
        <v>9800.0</v>
      </c>
      <c r="I2903" s="488" t="s">
        <v>1515</v>
      </c>
      <c r="J2903" s="488" t="s">
        <v>1516</v>
      </c>
      <c r="K2903" s="488" t="s">
        <v>1517</v>
      </c>
      <c r="L2903" s="488" t="s">
        <v>18282</v>
      </c>
      <c r="M2903" s="488" t="s">
        <v>18283</v>
      </c>
      <c r="N2903" s="488" t="s">
        <v>1520</v>
      </c>
      <c r="O2903" s="488" t="s">
        <v>1521</v>
      </c>
      <c r="P2903" s="488" t="s">
        <v>1554</v>
      </c>
      <c r="Q2903" s="488" t="s">
        <v>1523</v>
      </c>
      <c r="R2903" s="495" t="s">
        <v>1524</v>
      </c>
      <c r="S2903" s="494"/>
      <c r="T2903" s="494"/>
      <c r="U2903" s="488" t="s">
        <v>18284</v>
      </c>
      <c r="AB2903" s="488" t="s">
        <v>18285</v>
      </c>
      <c r="AC2903" s="496">
        <v>9.04E9</v>
      </c>
      <c r="AD2903" s="497"/>
      <c r="AE2903" s="494"/>
      <c r="AF2903" s="494"/>
      <c r="AG2903" s="494"/>
      <c r="AH2903" s="494"/>
      <c r="AI2903" s="494"/>
      <c r="AJ2903" s="488" t="s">
        <v>1527</v>
      </c>
      <c r="AK2903" s="494"/>
      <c r="AL2903" s="494"/>
      <c r="AM2903" s="488" t="s">
        <v>18286</v>
      </c>
      <c r="AP2903" s="494"/>
      <c r="AQ2903" s="494"/>
      <c r="AR2903" s="494"/>
      <c r="AS2903" s="494"/>
      <c r="AT2903" s="488" t="s">
        <v>1529</v>
      </c>
      <c r="AU2903" s="492">
        <v>3798.0</v>
      </c>
      <c r="AV2903" s="492">
        <v>5.0</v>
      </c>
      <c r="AW2903" s="492">
        <v>2030.0</v>
      </c>
      <c r="AX2903" s="488" t="s">
        <v>1634</v>
      </c>
      <c r="AY2903" s="488" t="s">
        <v>1597</v>
      </c>
      <c r="AZ2903" s="488" t="s">
        <v>1531</v>
      </c>
    </row>
    <row r="2904" hidden="1">
      <c r="A2904" s="488" t="s">
        <v>18287</v>
      </c>
      <c r="B2904" s="488" t="s">
        <v>18281</v>
      </c>
      <c r="C2904" s="488" t="s">
        <v>1513</v>
      </c>
      <c r="D2904" s="488" t="s">
        <v>1514</v>
      </c>
      <c r="E2904" s="491">
        <v>45817.99722222222</v>
      </c>
      <c r="F2904" s="492">
        <v>2980.0</v>
      </c>
      <c r="G2904" s="488" t="s">
        <v>1515</v>
      </c>
      <c r="H2904" s="492">
        <v>2980.0</v>
      </c>
      <c r="I2904" s="488" t="s">
        <v>1515</v>
      </c>
      <c r="J2904" s="488" t="s">
        <v>1516</v>
      </c>
      <c r="K2904" s="488" t="s">
        <v>1517</v>
      </c>
      <c r="L2904" s="488" t="s">
        <v>18282</v>
      </c>
      <c r="M2904" s="488" t="s">
        <v>18288</v>
      </c>
      <c r="N2904" s="488" t="s">
        <v>1520</v>
      </c>
      <c r="O2904" s="488" t="s">
        <v>1521</v>
      </c>
      <c r="P2904" s="488" t="s">
        <v>1554</v>
      </c>
      <c r="Q2904" s="488" t="s">
        <v>1523</v>
      </c>
      <c r="R2904" s="495" t="s">
        <v>1524</v>
      </c>
      <c r="S2904" s="494"/>
      <c r="T2904" s="494"/>
      <c r="U2904" s="488" t="s">
        <v>18289</v>
      </c>
      <c r="AB2904" s="488" t="s">
        <v>18285</v>
      </c>
      <c r="AC2904" s="496">
        <v>9.04E9</v>
      </c>
      <c r="AD2904" s="494"/>
      <c r="AE2904" s="494"/>
      <c r="AF2904" s="494"/>
      <c r="AG2904" s="494"/>
      <c r="AH2904" s="494"/>
      <c r="AI2904" s="494"/>
      <c r="AJ2904" s="488" t="s">
        <v>1527</v>
      </c>
      <c r="AK2904" s="494"/>
      <c r="AL2904" s="494"/>
      <c r="AM2904" s="488" t="s">
        <v>18286</v>
      </c>
      <c r="AP2904" s="494"/>
      <c r="AQ2904" s="494"/>
      <c r="AR2904" s="494"/>
      <c r="AS2904" s="494"/>
      <c r="AT2904" s="488" t="s">
        <v>1529</v>
      </c>
      <c r="AU2904" s="492">
        <v>3798.0</v>
      </c>
      <c r="AV2904" s="492">
        <v>5.0</v>
      </c>
      <c r="AW2904" s="492">
        <v>2030.0</v>
      </c>
      <c r="AX2904" s="488" t="s">
        <v>1634</v>
      </c>
      <c r="AY2904" s="488" t="s">
        <v>1597</v>
      </c>
      <c r="AZ2904" s="488" t="s">
        <v>1531</v>
      </c>
    </row>
    <row r="2905" hidden="1">
      <c r="A2905" s="488" t="s">
        <v>18290</v>
      </c>
      <c r="B2905" s="488" t="s">
        <v>18291</v>
      </c>
      <c r="C2905" s="488" t="s">
        <v>1513</v>
      </c>
      <c r="D2905" s="488" t="s">
        <v>1514</v>
      </c>
      <c r="E2905" s="491">
        <v>45817.98541666667</v>
      </c>
      <c r="F2905" s="492">
        <v>2980.0</v>
      </c>
      <c r="G2905" s="488" t="s">
        <v>1515</v>
      </c>
      <c r="H2905" s="492">
        <v>2980.0</v>
      </c>
      <c r="I2905" s="488" t="s">
        <v>1515</v>
      </c>
      <c r="J2905" s="488" t="s">
        <v>1516</v>
      </c>
      <c r="K2905" s="488" t="s">
        <v>1517</v>
      </c>
      <c r="L2905" s="488" t="s">
        <v>18292</v>
      </c>
      <c r="M2905" s="488" t="s">
        <v>18293</v>
      </c>
      <c r="N2905" s="488" t="s">
        <v>1520</v>
      </c>
      <c r="O2905" s="488" t="s">
        <v>1521</v>
      </c>
      <c r="P2905" s="488" t="s">
        <v>1545</v>
      </c>
      <c r="Q2905" s="488" t="s">
        <v>1523</v>
      </c>
      <c r="R2905" s="495" t="s">
        <v>1524</v>
      </c>
      <c r="S2905" s="494"/>
      <c r="T2905" s="494"/>
      <c r="U2905" s="488" t="s">
        <v>18294</v>
      </c>
      <c r="AB2905" s="488" t="s">
        <v>18295</v>
      </c>
      <c r="AC2905" s="496">
        <v>9.07E9</v>
      </c>
      <c r="AD2905" s="497"/>
      <c r="AE2905" s="494"/>
      <c r="AF2905" s="494"/>
      <c r="AG2905" s="494"/>
      <c r="AH2905" s="494"/>
      <c r="AI2905" s="494"/>
      <c r="AJ2905" s="488" t="s">
        <v>1527</v>
      </c>
      <c r="AK2905" s="494"/>
      <c r="AL2905" s="494"/>
      <c r="AM2905" s="488" t="s">
        <v>18296</v>
      </c>
      <c r="AO2905" s="497"/>
      <c r="AP2905" s="494"/>
      <c r="AQ2905" s="494"/>
      <c r="AR2905" s="494"/>
      <c r="AS2905" s="494"/>
      <c r="AT2905" s="488" t="s">
        <v>1529</v>
      </c>
      <c r="AU2905" s="492">
        <v>5002.0</v>
      </c>
      <c r="AV2905" s="492">
        <v>3.0</v>
      </c>
      <c r="AW2905" s="492">
        <v>2026.0</v>
      </c>
      <c r="AX2905" s="488" t="s">
        <v>1549</v>
      </c>
      <c r="AY2905" s="488" t="s">
        <v>2510</v>
      </c>
      <c r="AZ2905" s="488" t="s">
        <v>1531</v>
      </c>
    </row>
    <row r="2906" hidden="1">
      <c r="A2906" s="488" t="s">
        <v>18297</v>
      </c>
      <c r="B2906" s="488" t="s">
        <v>18298</v>
      </c>
      <c r="C2906" s="488" t="s">
        <v>1513</v>
      </c>
      <c r="D2906" s="488" t="s">
        <v>1514</v>
      </c>
      <c r="E2906" s="491">
        <v>45817.98472222222</v>
      </c>
      <c r="F2906" s="492">
        <v>2980.0</v>
      </c>
      <c r="G2906" s="488" t="s">
        <v>1515</v>
      </c>
      <c r="H2906" s="492">
        <v>2980.0</v>
      </c>
      <c r="I2906" s="488" t="s">
        <v>1515</v>
      </c>
      <c r="J2906" s="488" t="s">
        <v>1516</v>
      </c>
      <c r="K2906" s="488" t="s">
        <v>1517</v>
      </c>
      <c r="L2906" s="488" t="s">
        <v>18299</v>
      </c>
      <c r="M2906" s="488" t="s">
        <v>18300</v>
      </c>
      <c r="N2906" s="488" t="s">
        <v>1520</v>
      </c>
      <c r="O2906" s="488" t="s">
        <v>1521</v>
      </c>
      <c r="P2906" s="488" t="s">
        <v>1554</v>
      </c>
      <c r="Q2906" s="488" t="s">
        <v>1523</v>
      </c>
      <c r="R2906" s="495" t="s">
        <v>1524</v>
      </c>
      <c r="S2906" s="494"/>
      <c r="T2906" s="494"/>
      <c r="U2906" s="488" t="s">
        <v>18301</v>
      </c>
      <c r="AB2906" s="488" t="s">
        <v>18302</v>
      </c>
      <c r="AC2906" s="496">
        <v>7.04E9</v>
      </c>
      <c r="AD2906" s="497"/>
      <c r="AE2906" s="494"/>
      <c r="AF2906" s="494"/>
      <c r="AG2906" s="494"/>
      <c r="AH2906" s="494"/>
      <c r="AI2906" s="494"/>
      <c r="AJ2906" s="488" t="s">
        <v>1527</v>
      </c>
      <c r="AK2906" s="494"/>
      <c r="AL2906" s="494"/>
      <c r="AM2906" s="488" t="s">
        <v>18303</v>
      </c>
      <c r="AP2906" s="494"/>
      <c r="AQ2906" s="494"/>
      <c r="AR2906" s="494"/>
      <c r="AS2906" s="494"/>
      <c r="AT2906" s="488" t="s">
        <v>1529</v>
      </c>
      <c r="AU2906" s="492">
        <v>2063.0</v>
      </c>
      <c r="AV2906" s="492">
        <v>6.0</v>
      </c>
      <c r="AW2906" s="492">
        <v>2028.0</v>
      </c>
      <c r="AX2906" s="488" t="s">
        <v>1587</v>
      </c>
      <c r="AY2906" s="488" t="s">
        <v>1805</v>
      </c>
      <c r="AZ2906" s="488" t="s">
        <v>1531</v>
      </c>
    </row>
    <row r="2907" hidden="1">
      <c r="A2907" s="488" t="s">
        <v>18304</v>
      </c>
      <c r="B2907" s="488" t="s">
        <v>18305</v>
      </c>
      <c r="C2907" s="488" t="s">
        <v>1513</v>
      </c>
      <c r="D2907" s="488" t="s">
        <v>1514</v>
      </c>
      <c r="E2907" s="491">
        <v>45817.975</v>
      </c>
      <c r="F2907" s="492">
        <v>9800.0</v>
      </c>
      <c r="G2907" s="488" t="s">
        <v>1515</v>
      </c>
      <c r="H2907" s="492">
        <v>9800.0</v>
      </c>
      <c r="I2907" s="488" t="s">
        <v>1515</v>
      </c>
      <c r="J2907" s="488" t="s">
        <v>1516</v>
      </c>
      <c r="K2907" s="488" t="s">
        <v>1517</v>
      </c>
      <c r="L2907" s="488" t="s">
        <v>18306</v>
      </c>
      <c r="M2907" s="488" t="s">
        <v>18307</v>
      </c>
      <c r="N2907" s="488" t="s">
        <v>1520</v>
      </c>
      <c r="O2907" s="488" t="s">
        <v>1521</v>
      </c>
      <c r="P2907" s="488" t="s">
        <v>1554</v>
      </c>
      <c r="Q2907" s="488" t="s">
        <v>1523</v>
      </c>
      <c r="R2907" s="495" t="s">
        <v>1524</v>
      </c>
      <c r="S2907" s="494"/>
      <c r="T2907" s="494"/>
      <c r="U2907" s="488" t="s">
        <v>18308</v>
      </c>
      <c r="AB2907" s="488" t="s">
        <v>18309</v>
      </c>
      <c r="AC2907" s="496">
        <v>8.04E9</v>
      </c>
      <c r="AD2907" s="497"/>
      <c r="AE2907" s="494"/>
      <c r="AF2907" s="494"/>
      <c r="AG2907" s="494"/>
      <c r="AH2907" s="494"/>
      <c r="AI2907" s="494"/>
      <c r="AJ2907" s="488" t="s">
        <v>1527</v>
      </c>
      <c r="AK2907" s="494"/>
      <c r="AL2907" s="494"/>
      <c r="AM2907" s="488" t="s">
        <v>18310</v>
      </c>
      <c r="AO2907" s="494"/>
      <c r="AP2907" s="494"/>
      <c r="AQ2907" s="494"/>
      <c r="AR2907" s="494"/>
      <c r="AS2907" s="494"/>
      <c r="AT2907" s="488" t="s">
        <v>1529</v>
      </c>
      <c r="AU2907" s="492">
        <v>3901.0</v>
      </c>
      <c r="AV2907" s="492">
        <v>7.0</v>
      </c>
      <c r="AW2907" s="492">
        <v>2029.0</v>
      </c>
      <c r="AX2907" s="488" t="s">
        <v>1634</v>
      </c>
      <c r="AY2907" s="488" t="s">
        <v>1597</v>
      </c>
      <c r="AZ2907" s="488" t="s">
        <v>1531</v>
      </c>
    </row>
    <row r="2908" hidden="1">
      <c r="A2908" s="488" t="s">
        <v>18311</v>
      </c>
      <c r="B2908" s="488" t="s">
        <v>18305</v>
      </c>
      <c r="C2908" s="488" t="s">
        <v>1513</v>
      </c>
      <c r="D2908" s="488" t="s">
        <v>1514</v>
      </c>
      <c r="E2908" s="491">
        <v>45817.972916666666</v>
      </c>
      <c r="F2908" s="492">
        <v>2980.0</v>
      </c>
      <c r="G2908" s="488" t="s">
        <v>1515</v>
      </c>
      <c r="H2908" s="492">
        <v>2980.0</v>
      </c>
      <c r="I2908" s="488" t="s">
        <v>1515</v>
      </c>
      <c r="J2908" s="488" t="s">
        <v>1516</v>
      </c>
      <c r="K2908" s="488" t="s">
        <v>1517</v>
      </c>
      <c r="L2908" s="488" t="s">
        <v>18306</v>
      </c>
      <c r="M2908" s="488" t="s">
        <v>18312</v>
      </c>
      <c r="N2908" s="488" t="s">
        <v>1520</v>
      </c>
      <c r="O2908" s="488" t="s">
        <v>1521</v>
      </c>
      <c r="P2908" s="488" t="s">
        <v>1554</v>
      </c>
      <c r="Q2908" s="488" t="s">
        <v>1523</v>
      </c>
      <c r="R2908" s="495" t="s">
        <v>1524</v>
      </c>
      <c r="S2908" s="494"/>
      <c r="T2908" s="494"/>
      <c r="U2908" s="488" t="s">
        <v>18313</v>
      </c>
      <c r="AB2908" s="488" t="s">
        <v>18309</v>
      </c>
      <c r="AC2908" s="496">
        <v>8.04E9</v>
      </c>
      <c r="AD2908" s="497"/>
      <c r="AE2908" s="494"/>
      <c r="AF2908" s="494"/>
      <c r="AG2908" s="494"/>
      <c r="AH2908" s="494"/>
      <c r="AI2908" s="494"/>
      <c r="AJ2908" s="488" t="s">
        <v>1527</v>
      </c>
      <c r="AK2908" s="494"/>
      <c r="AL2908" s="494"/>
      <c r="AM2908" s="488" t="s">
        <v>18310</v>
      </c>
      <c r="AO2908" s="494"/>
      <c r="AP2908" s="494"/>
      <c r="AQ2908" s="494"/>
      <c r="AR2908" s="494"/>
      <c r="AS2908" s="494"/>
      <c r="AT2908" s="488" t="s">
        <v>1529</v>
      </c>
      <c r="AU2908" s="492">
        <v>3901.0</v>
      </c>
      <c r="AV2908" s="492">
        <v>7.0</v>
      </c>
      <c r="AW2908" s="492">
        <v>2029.0</v>
      </c>
      <c r="AX2908" s="488" t="s">
        <v>1634</v>
      </c>
      <c r="AY2908" s="488" t="s">
        <v>1597</v>
      </c>
      <c r="AZ2908" s="488" t="s">
        <v>1531</v>
      </c>
    </row>
    <row r="2909" hidden="1">
      <c r="A2909" s="488" t="s">
        <v>18314</v>
      </c>
      <c r="B2909" s="488" t="s">
        <v>18315</v>
      </c>
      <c r="C2909" s="488" t="s">
        <v>1513</v>
      </c>
      <c r="D2909" s="488" t="s">
        <v>1514</v>
      </c>
      <c r="E2909" s="491">
        <v>45817.96805555555</v>
      </c>
      <c r="F2909" s="492">
        <v>2980.0</v>
      </c>
      <c r="G2909" s="488" t="s">
        <v>1515</v>
      </c>
      <c r="H2909" s="492">
        <v>2980.0</v>
      </c>
      <c r="I2909" s="488" t="s">
        <v>1515</v>
      </c>
      <c r="J2909" s="488" t="s">
        <v>1516</v>
      </c>
      <c r="K2909" s="488" t="s">
        <v>1517</v>
      </c>
      <c r="L2909" s="488" t="s">
        <v>18316</v>
      </c>
      <c r="M2909" s="488" t="s">
        <v>18317</v>
      </c>
      <c r="N2909" s="488" t="s">
        <v>1520</v>
      </c>
      <c r="O2909" s="488" t="s">
        <v>1521</v>
      </c>
      <c r="P2909" s="488" t="s">
        <v>1554</v>
      </c>
      <c r="Q2909" s="488" t="s">
        <v>1523</v>
      </c>
      <c r="R2909" s="495" t="s">
        <v>1524</v>
      </c>
      <c r="S2909" s="494"/>
      <c r="T2909" s="494"/>
      <c r="U2909" s="488" t="s">
        <v>18318</v>
      </c>
      <c r="AB2909" s="488" t="s">
        <v>18319</v>
      </c>
      <c r="AC2909" s="496">
        <v>8.06E9</v>
      </c>
      <c r="AD2909" s="497"/>
      <c r="AE2909" s="494"/>
      <c r="AF2909" s="494"/>
      <c r="AG2909" s="494"/>
      <c r="AH2909" s="494"/>
      <c r="AI2909" s="494"/>
      <c r="AJ2909" s="488" t="s">
        <v>1527</v>
      </c>
      <c r="AK2909" s="494"/>
      <c r="AL2909" s="494"/>
      <c r="AM2909" s="488" t="s">
        <v>18320</v>
      </c>
      <c r="AO2909" s="494"/>
      <c r="AP2909" s="494"/>
      <c r="AQ2909" s="494"/>
      <c r="AR2909" s="494"/>
      <c r="AS2909" s="494"/>
      <c r="AT2909" s="488" t="s">
        <v>1529</v>
      </c>
      <c r="AU2909" s="492">
        <v>6788.0</v>
      </c>
      <c r="AV2909" s="492">
        <v>10.0</v>
      </c>
      <c r="AW2909" s="492">
        <v>2025.0</v>
      </c>
      <c r="AX2909" s="488" t="s">
        <v>1634</v>
      </c>
      <c r="AY2909" s="488" t="s">
        <v>1831</v>
      </c>
      <c r="AZ2909" s="488" t="s">
        <v>1531</v>
      </c>
    </row>
    <row r="2910" hidden="1">
      <c r="A2910" s="488" t="s">
        <v>18321</v>
      </c>
      <c r="B2910" s="488" t="s">
        <v>18322</v>
      </c>
      <c r="C2910" s="488" t="s">
        <v>1513</v>
      </c>
      <c r="D2910" s="488" t="s">
        <v>1514</v>
      </c>
      <c r="E2910" s="491">
        <v>45817.96319444444</v>
      </c>
      <c r="F2910" s="492">
        <v>2980.0</v>
      </c>
      <c r="G2910" s="488" t="s">
        <v>1515</v>
      </c>
      <c r="H2910" s="492">
        <v>2980.0</v>
      </c>
      <c r="I2910" s="488" t="s">
        <v>1515</v>
      </c>
      <c r="J2910" s="488" t="s">
        <v>1516</v>
      </c>
      <c r="K2910" s="488" t="s">
        <v>1517</v>
      </c>
      <c r="L2910" s="488" t="s">
        <v>18323</v>
      </c>
      <c r="M2910" s="488" t="s">
        <v>18324</v>
      </c>
      <c r="N2910" s="488" t="s">
        <v>1520</v>
      </c>
      <c r="O2910" s="488" t="s">
        <v>1521</v>
      </c>
      <c r="P2910" s="488" t="s">
        <v>1554</v>
      </c>
      <c r="Q2910" s="488" t="s">
        <v>1523</v>
      </c>
      <c r="R2910" s="495" t="s">
        <v>1524</v>
      </c>
      <c r="S2910" s="494"/>
      <c r="T2910" s="494"/>
      <c r="U2910" s="488" t="s">
        <v>18325</v>
      </c>
      <c r="AB2910" s="488" t="s">
        <v>18326</v>
      </c>
      <c r="AC2910" s="496">
        <v>9.02E9</v>
      </c>
      <c r="AD2910" s="497"/>
      <c r="AE2910" s="494"/>
      <c r="AF2910" s="494"/>
      <c r="AG2910" s="494"/>
      <c r="AH2910" s="494"/>
      <c r="AI2910" s="494"/>
      <c r="AJ2910" s="488" t="s">
        <v>1527</v>
      </c>
      <c r="AK2910" s="494"/>
      <c r="AL2910" s="494"/>
      <c r="AM2910" s="488" t="s">
        <v>18327</v>
      </c>
      <c r="AO2910" s="494"/>
      <c r="AP2910" s="494"/>
      <c r="AQ2910" s="494"/>
      <c r="AR2910" s="494"/>
      <c r="AS2910" s="494"/>
      <c r="AT2910" s="488" t="s">
        <v>1529</v>
      </c>
      <c r="AU2910" s="492">
        <v>2792.0</v>
      </c>
      <c r="AV2910" s="492">
        <v>12.0</v>
      </c>
      <c r="AW2910" s="492">
        <v>2029.0</v>
      </c>
      <c r="AX2910" s="488" t="s">
        <v>1634</v>
      </c>
      <c r="AY2910" s="488" t="s">
        <v>2047</v>
      </c>
      <c r="AZ2910" s="488" t="s">
        <v>1531</v>
      </c>
    </row>
    <row r="2911" hidden="1">
      <c r="A2911" s="488" t="s">
        <v>18328</v>
      </c>
      <c r="B2911" s="488" t="s">
        <v>18329</v>
      </c>
      <c r="C2911" s="488" t="s">
        <v>1513</v>
      </c>
      <c r="D2911" s="488" t="s">
        <v>1514</v>
      </c>
      <c r="E2911" s="491">
        <v>45817.95277777778</v>
      </c>
      <c r="F2911" s="492">
        <v>9800.0</v>
      </c>
      <c r="G2911" s="488" t="s">
        <v>1515</v>
      </c>
      <c r="H2911" s="492">
        <v>9800.0</v>
      </c>
      <c r="I2911" s="488" t="s">
        <v>1515</v>
      </c>
      <c r="J2911" s="488" t="s">
        <v>1516</v>
      </c>
      <c r="K2911" s="488" t="s">
        <v>1517</v>
      </c>
      <c r="L2911" s="488" t="s">
        <v>18330</v>
      </c>
      <c r="M2911" s="488" t="s">
        <v>18331</v>
      </c>
      <c r="N2911" s="488" t="s">
        <v>1520</v>
      </c>
      <c r="O2911" s="488" t="s">
        <v>1521</v>
      </c>
      <c r="P2911" s="488" t="s">
        <v>1545</v>
      </c>
      <c r="Q2911" s="488" t="s">
        <v>1523</v>
      </c>
      <c r="R2911" s="495" t="s">
        <v>1524</v>
      </c>
      <c r="S2911" s="494"/>
      <c r="T2911" s="494"/>
      <c r="U2911" s="488" t="s">
        <v>18332</v>
      </c>
      <c r="AB2911" s="488" t="s">
        <v>18333</v>
      </c>
      <c r="AC2911" s="496">
        <v>9.07E9</v>
      </c>
      <c r="AD2911" s="497"/>
      <c r="AE2911" s="494"/>
      <c r="AF2911" s="494"/>
      <c r="AG2911" s="494"/>
      <c r="AH2911" s="494"/>
      <c r="AI2911" s="494"/>
      <c r="AJ2911" s="488" t="s">
        <v>1527</v>
      </c>
      <c r="AK2911" s="494"/>
      <c r="AL2911" s="494"/>
      <c r="AM2911" s="488" t="s">
        <v>18334</v>
      </c>
      <c r="AO2911" s="494"/>
      <c r="AP2911" s="494"/>
      <c r="AQ2911" s="494"/>
      <c r="AR2911" s="494"/>
      <c r="AS2911" s="494"/>
      <c r="AT2911" s="488" t="s">
        <v>1529</v>
      </c>
      <c r="AU2911" s="492">
        <v>1032.0</v>
      </c>
      <c r="AV2911" s="492">
        <v>5.0</v>
      </c>
      <c r="AW2911" s="492">
        <v>2030.0</v>
      </c>
      <c r="AX2911" s="488" t="s">
        <v>1596</v>
      </c>
      <c r="AY2911" s="488" t="s">
        <v>1988</v>
      </c>
      <c r="AZ2911" s="488" t="s">
        <v>1531</v>
      </c>
    </row>
    <row r="2912" hidden="1">
      <c r="A2912" s="488" t="s">
        <v>18335</v>
      </c>
      <c r="B2912" s="488" t="s">
        <v>18329</v>
      </c>
      <c r="C2912" s="488" t="s">
        <v>1513</v>
      </c>
      <c r="D2912" s="488" t="s">
        <v>1514</v>
      </c>
      <c r="E2912" s="491">
        <v>45817.947916666664</v>
      </c>
      <c r="F2912" s="492">
        <v>2980.0</v>
      </c>
      <c r="G2912" s="488" t="s">
        <v>1515</v>
      </c>
      <c r="H2912" s="492">
        <v>2980.0</v>
      </c>
      <c r="I2912" s="488" t="s">
        <v>1515</v>
      </c>
      <c r="J2912" s="488" t="s">
        <v>1516</v>
      </c>
      <c r="K2912" s="488" t="s">
        <v>1517</v>
      </c>
      <c r="L2912" s="488" t="s">
        <v>18330</v>
      </c>
      <c r="M2912" s="488" t="s">
        <v>18336</v>
      </c>
      <c r="N2912" s="488" t="s">
        <v>1520</v>
      </c>
      <c r="O2912" s="488" t="s">
        <v>1521</v>
      </c>
      <c r="P2912" s="488" t="s">
        <v>1545</v>
      </c>
      <c r="Q2912" s="488" t="s">
        <v>1523</v>
      </c>
      <c r="R2912" s="495" t="s">
        <v>1524</v>
      </c>
      <c r="S2912" s="494"/>
      <c r="T2912" s="494"/>
      <c r="U2912" s="488" t="s">
        <v>18337</v>
      </c>
      <c r="AB2912" s="488" t="s">
        <v>18333</v>
      </c>
      <c r="AC2912" s="496">
        <v>9.07E9</v>
      </c>
      <c r="AD2912" s="497"/>
      <c r="AE2912" s="494"/>
      <c r="AF2912" s="494"/>
      <c r="AG2912" s="494"/>
      <c r="AH2912" s="494"/>
      <c r="AI2912" s="494"/>
      <c r="AJ2912" s="488" t="s">
        <v>1527</v>
      </c>
      <c r="AK2912" s="494"/>
      <c r="AL2912" s="494"/>
      <c r="AM2912" s="488" t="s">
        <v>18334</v>
      </c>
      <c r="AO2912" s="494"/>
      <c r="AP2912" s="494"/>
      <c r="AQ2912" s="494"/>
      <c r="AR2912" s="494"/>
      <c r="AS2912" s="494"/>
      <c r="AT2912" s="488" t="s">
        <v>1529</v>
      </c>
      <c r="AU2912" s="492">
        <v>1032.0</v>
      </c>
      <c r="AV2912" s="492">
        <v>5.0</v>
      </c>
      <c r="AW2912" s="492">
        <v>2030.0</v>
      </c>
      <c r="AX2912" s="488" t="s">
        <v>1596</v>
      </c>
      <c r="AY2912" s="488" t="s">
        <v>1988</v>
      </c>
      <c r="AZ2912" s="488" t="s">
        <v>1531</v>
      </c>
    </row>
    <row r="2913" hidden="1">
      <c r="A2913" s="488" t="s">
        <v>18338</v>
      </c>
      <c r="B2913" s="488" t="s">
        <v>18339</v>
      </c>
      <c r="C2913" s="488" t="s">
        <v>1513</v>
      </c>
      <c r="D2913" s="488" t="s">
        <v>1514</v>
      </c>
      <c r="E2913" s="491">
        <v>45817.9375</v>
      </c>
      <c r="F2913" s="492">
        <v>2980.0</v>
      </c>
      <c r="G2913" s="488" t="s">
        <v>1515</v>
      </c>
      <c r="H2913" s="492">
        <v>2980.0</v>
      </c>
      <c r="I2913" s="488" t="s">
        <v>1515</v>
      </c>
      <c r="J2913" s="488" t="s">
        <v>1516</v>
      </c>
      <c r="K2913" s="488" t="s">
        <v>1517</v>
      </c>
      <c r="L2913" s="488" t="s">
        <v>18323</v>
      </c>
      <c r="M2913" s="488" t="s">
        <v>18340</v>
      </c>
      <c r="N2913" s="488" t="s">
        <v>1520</v>
      </c>
      <c r="O2913" s="488" t="s">
        <v>1521</v>
      </c>
      <c r="P2913" s="488" t="s">
        <v>1554</v>
      </c>
      <c r="Q2913" s="488" t="s">
        <v>1523</v>
      </c>
      <c r="R2913" s="495" t="s">
        <v>1524</v>
      </c>
      <c r="S2913" s="494"/>
      <c r="T2913" s="494"/>
      <c r="U2913" s="488" t="s">
        <v>18341</v>
      </c>
      <c r="AB2913" s="488" t="s">
        <v>18326</v>
      </c>
      <c r="AC2913" s="496">
        <v>9.02E9</v>
      </c>
      <c r="AD2913" s="497"/>
      <c r="AE2913" s="497"/>
      <c r="AF2913" s="497"/>
      <c r="AG2913" s="497"/>
      <c r="AH2913" s="497"/>
      <c r="AI2913" s="494"/>
      <c r="AJ2913" s="488" t="s">
        <v>1527</v>
      </c>
      <c r="AK2913" s="498"/>
      <c r="AL2913" s="499"/>
      <c r="AM2913" s="488" t="s">
        <v>18327</v>
      </c>
      <c r="AO2913" s="494"/>
      <c r="AP2913" s="494"/>
      <c r="AQ2913" s="494"/>
      <c r="AR2913" s="494"/>
      <c r="AS2913" s="494"/>
      <c r="AT2913" s="488" t="s">
        <v>1529</v>
      </c>
      <c r="AU2913" s="492">
        <v>2792.0</v>
      </c>
      <c r="AV2913" s="492">
        <v>12.0</v>
      </c>
      <c r="AW2913" s="492">
        <v>2029.0</v>
      </c>
      <c r="AX2913" s="488" t="s">
        <v>1634</v>
      </c>
      <c r="AY2913" s="488" t="s">
        <v>2047</v>
      </c>
      <c r="AZ2913" s="488" t="s">
        <v>1531</v>
      </c>
    </row>
    <row r="2914" hidden="1">
      <c r="A2914" s="488" t="s">
        <v>18342</v>
      </c>
      <c r="B2914" s="488" t="s">
        <v>18343</v>
      </c>
      <c r="C2914" s="488" t="s">
        <v>1513</v>
      </c>
      <c r="D2914" s="488" t="s">
        <v>1514</v>
      </c>
      <c r="E2914" s="491">
        <v>45817.93680555555</v>
      </c>
      <c r="F2914" s="492">
        <v>2980.0</v>
      </c>
      <c r="G2914" s="488" t="s">
        <v>1515</v>
      </c>
      <c r="H2914" s="492">
        <v>2980.0</v>
      </c>
      <c r="I2914" s="488" t="s">
        <v>1515</v>
      </c>
      <c r="J2914" s="488" t="s">
        <v>1516</v>
      </c>
      <c r="K2914" s="488" t="s">
        <v>1517</v>
      </c>
      <c r="L2914" s="488" t="s">
        <v>18344</v>
      </c>
      <c r="M2914" s="488" t="s">
        <v>18345</v>
      </c>
      <c r="N2914" s="488" t="s">
        <v>1520</v>
      </c>
      <c r="O2914" s="488" t="s">
        <v>1521</v>
      </c>
      <c r="P2914" s="488" t="s">
        <v>1554</v>
      </c>
      <c r="Q2914" s="488" t="s">
        <v>1523</v>
      </c>
      <c r="R2914" s="495" t="s">
        <v>1524</v>
      </c>
      <c r="S2914" s="494"/>
      <c r="T2914" s="494"/>
      <c r="U2914" s="488" t="s">
        <v>18346</v>
      </c>
      <c r="AB2914" s="488" t="s">
        <v>18347</v>
      </c>
      <c r="AC2914" s="496">
        <v>9.08E9</v>
      </c>
      <c r="AD2914" s="497"/>
      <c r="AE2914" s="494"/>
      <c r="AF2914" s="494"/>
      <c r="AG2914" s="494"/>
      <c r="AH2914" s="494"/>
      <c r="AI2914" s="494"/>
      <c r="AJ2914" s="488" t="s">
        <v>1527</v>
      </c>
      <c r="AK2914" s="494"/>
      <c r="AL2914" s="494"/>
      <c r="AM2914" s="488" t="s">
        <v>18348</v>
      </c>
      <c r="AO2914" s="497"/>
      <c r="AP2914" s="494"/>
      <c r="AQ2914" s="494"/>
      <c r="AR2914" s="494"/>
      <c r="AS2914" s="494"/>
      <c r="AT2914" s="488" t="s">
        <v>1529</v>
      </c>
      <c r="AU2914" s="492">
        <v>3738.0</v>
      </c>
      <c r="AV2914" s="492">
        <v>1.0</v>
      </c>
      <c r="AW2914" s="492">
        <v>2028.0</v>
      </c>
      <c r="AX2914" s="488" t="s">
        <v>1587</v>
      </c>
      <c r="AY2914" s="488" t="s">
        <v>1597</v>
      </c>
      <c r="AZ2914" s="488" t="s">
        <v>1531</v>
      </c>
    </row>
    <row r="2915" hidden="1">
      <c r="A2915" s="488" t="s">
        <v>17976</v>
      </c>
      <c r="B2915" s="488" t="s">
        <v>17977</v>
      </c>
      <c r="C2915" s="488" t="s">
        <v>1513</v>
      </c>
      <c r="D2915" s="488" t="s">
        <v>1514</v>
      </c>
      <c r="E2915" s="491">
        <v>45817.92986111111</v>
      </c>
      <c r="F2915" s="492">
        <v>2980.0</v>
      </c>
      <c r="G2915" s="488" t="s">
        <v>1515</v>
      </c>
      <c r="H2915" s="492">
        <v>2980.0</v>
      </c>
      <c r="I2915" s="488" t="s">
        <v>1515</v>
      </c>
      <c r="J2915" s="488" t="s">
        <v>1516</v>
      </c>
      <c r="K2915" s="488" t="s">
        <v>1517</v>
      </c>
      <c r="L2915" s="488" t="s">
        <v>17978</v>
      </c>
      <c r="M2915" s="488" t="s">
        <v>17979</v>
      </c>
      <c r="N2915" s="488" t="s">
        <v>1520</v>
      </c>
      <c r="O2915" s="488" t="s">
        <v>1521</v>
      </c>
      <c r="P2915" s="488" t="s">
        <v>1522</v>
      </c>
      <c r="Q2915" s="488" t="s">
        <v>1523</v>
      </c>
      <c r="R2915" s="495" t="s">
        <v>1524</v>
      </c>
      <c r="S2915" s="494"/>
      <c r="T2915" s="494"/>
      <c r="U2915" s="488" t="s">
        <v>17980</v>
      </c>
      <c r="AB2915" s="488" t="s">
        <v>17981</v>
      </c>
      <c r="AC2915" s="496">
        <v>9.02E9</v>
      </c>
      <c r="AD2915" s="497"/>
      <c r="AE2915" s="494"/>
      <c r="AF2915" s="494"/>
      <c r="AG2915" s="494"/>
      <c r="AH2915" s="494"/>
      <c r="AI2915" s="494"/>
      <c r="AJ2915" s="488" t="s">
        <v>1527</v>
      </c>
      <c r="AK2915" s="494"/>
      <c r="AL2915" s="494"/>
      <c r="AM2915" s="488" t="s">
        <v>17982</v>
      </c>
      <c r="AO2915" s="497"/>
      <c r="AP2915" s="494"/>
      <c r="AQ2915" s="494"/>
      <c r="AR2915" s="494"/>
      <c r="AS2915" s="494"/>
      <c r="AT2915" s="488" t="s">
        <v>1529</v>
      </c>
      <c r="AU2915" s="492">
        <v>511.0</v>
      </c>
      <c r="AV2915" s="492">
        <v>5.0</v>
      </c>
      <c r="AW2915" s="492">
        <v>2026.0</v>
      </c>
      <c r="AX2915" s="488" t="s">
        <v>1634</v>
      </c>
      <c r="AY2915" s="488" t="s">
        <v>1540</v>
      </c>
      <c r="AZ2915" s="488" t="s">
        <v>1531</v>
      </c>
    </row>
    <row r="2916" hidden="1">
      <c r="A2916" s="488" t="s">
        <v>12808</v>
      </c>
      <c r="B2916" s="488" t="s">
        <v>12809</v>
      </c>
      <c r="C2916" s="488" t="s">
        <v>1513</v>
      </c>
      <c r="D2916" s="488" t="s">
        <v>1514</v>
      </c>
      <c r="E2916" s="491">
        <v>45817.92916666667</v>
      </c>
      <c r="F2916" s="492">
        <v>2980.0</v>
      </c>
      <c r="G2916" s="488" t="s">
        <v>1515</v>
      </c>
      <c r="H2916" s="492">
        <v>2980.0</v>
      </c>
      <c r="I2916" s="488" t="s">
        <v>1515</v>
      </c>
      <c r="J2916" s="488" t="s">
        <v>1516</v>
      </c>
      <c r="K2916" s="488" t="s">
        <v>1517</v>
      </c>
      <c r="L2916" s="488" t="s">
        <v>12810</v>
      </c>
      <c r="M2916" s="488" t="s">
        <v>12811</v>
      </c>
      <c r="N2916" s="488" t="s">
        <v>1520</v>
      </c>
      <c r="O2916" s="488" t="s">
        <v>1521</v>
      </c>
      <c r="P2916" s="488" t="s">
        <v>1554</v>
      </c>
      <c r="Q2916" s="488" t="s">
        <v>1523</v>
      </c>
      <c r="R2916" s="495" t="s">
        <v>1524</v>
      </c>
      <c r="S2916" s="494"/>
      <c r="T2916" s="494"/>
      <c r="U2916" s="488" t="s">
        <v>12812</v>
      </c>
      <c r="AB2916" s="488" t="s">
        <v>12813</v>
      </c>
      <c r="AC2916" s="496">
        <v>9.02E9</v>
      </c>
      <c r="AD2916" s="497"/>
      <c r="AE2916" s="494"/>
      <c r="AF2916" s="494"/>
      <c r="AG2916" s="494"/>
      <c r="AH2916" s="494"/>
      <c r="AI2916" s="494"/>
      <c r="AJ2916" s="488" t="s">
        <v>1527</v>
      </c>
      <c r="AK2916" s="494"/>
      <c r="AL2916" s="494"/>
      <c r="AM2916" s="488" t="s">
        <v>12814</v>
      </c>
      <c r="AP2916" s="494"/>
      <c r="AQ2916" s="494"/>
      <c r="AR2916" s="494"/>
      <c r="AS2916" s="494"/>
      <c r="AT2916" s="488" t="s">
        <v>1529</v>
      </c>
      <c r="AU2916" s="492">
        <v>1589.0</v>
      </c>
      <c r="AV2916" s="492">
        <v>2.0</v>
      </c>
      <c r="AW2916" s="492">
        <v>2028.0</v>
      </c>
      <c r="AX2916" s="488" t="s">
        <v>1587</v>
      </c>
      <c r="AY2916" s="488" t="s">
        <v>2072</v>
      </c>
      <c r="AZ2916" s="488" t="s">
        <v>1531</v>
      </c>
    </row>
    <row r="2917" hidden="1">
      <c r="A2917" s="488" t="s">
        <v>18349</v>
      </c>
      <c r="B2917" s="488" t="s">
        <v>18350</v>
      </c>
      <c r="C2917" s="488" t="s">
        <v>1513</v>
      </c>
      <c r="D2917" s="488" t="s">
        <v>1514</v>
      </c>
      <c r="E2917" s="491">
        <v>45817.92361111111</v>
      </c>
      <c r="F2917" s="492">
        <v>2980.0</v>
      </c>
      <c r="G2917" s="488" t="s">
        <v>1515</v>
      </c>
      <c r="H2917" s="492">
        <v>2980.0</v>
      </c>
      <c r="I2917" s="488" t="s">
        <v>1515</v>
      </c>
      <c r="J2917" s="488" t="s">
        <v>1516</v>
      </c>
      <c r="K2917" s="488" t="s">
        <v>1517</v>
      </c>
      <c r="L2917" s="488" t="s">
        <v>18351</v>
      </c>
      <c r="M2917" s="488" t="s">
        <v>18352</v>
      </c>
      <c r="N2917" s="488" t="s">
        <v>1520</v>
      </c>
      <c r="O2917" s="488" t="s">
        <v>1521</v>
      </c>
      <c r="P2917" s="488" t="s">
        <v>1554</v>
      </c>
      <c r="Q2917" s="488" t="s">
        <v>1523</v>
      </c>
      <c r="R2917" s="495" t="s">
        <v>1524</v>
      </c>
      <c r="S2917" s="494"/>
      <c r="T2917" s="494"/>
      <c r="U2917" s="488" t="s">
        <v>18353</v>
      </c>
      <c r="AB2917" s="488" t="s">
        <v>18354</v>
      </c>
      <c r="AC2917" s="496">
        <v>9.01E9</v>
      </c>
      <c r="AD2917" s="497"/>
      <c r="AE2917" s="494"/>
      <c r="AF2917" s="494"/>
      <c r="AG2917" s="494"/>
      <c r="AH2917" s="494"/>
      <c r="AI2917" s="494"/>
      <c r="AJ2917" s="488" t="s">
        <v>1527</v>
      </c>
      <c r="AK2917" s="494"/>
      <c r="AL2917" s="494"/>
      <c r="AM2917" s="488" t="s">
        <v>18355</v>
      </c>
      <c r="AP2917" s="494"/>
      <c r="AQ2917" s="494"/>
      <c r="AR2917" s="494"/>
      <c r="AS2917" s="494"/>
      <c r="AT2917" s="488" t="s">
        <v>1529</v>
      </c>
      <c r="AU2917" s="492">
        <v>403.0</v>
      </c>
      <c r="AV2917" s="492">
        <v>12.0</v>
      </c>
      <c r="AW2917" s="492">
        <v>2030.0</v>
      </c>
      <c r="AX2917" s="488" t="s">
        <v>1587</v>
      </c>
      <c r="AY2917" s="488" t="s">
        <v>2072</v>
      </c>
      <c r="AZ2917" s="488" t="s">
        <v>1531</v>
      </c>
    </row>
    <row r="2918" hidden="1">
      <c r="A2918" s="488" t="s">
        <v>18356</v>
      </c>
      <c r="B2918" s="488" t="s">
        <v>18357</v>
      </c>
      <c r="C2918" s="488" t="s">
        <v>1513</v>
      </c>
      <c r="D2918" s="488" t="s">
        <v>1514</v>
      </c>
      <c r="E2918" s="491">
        <v>45817.89513888889</v>
      </c>
      <c r="F2918" s="492">
        <v>9800.0</v>
      </c>
      <c r="G2918" s="488" t="s">
        <v>1515</v>
      </c>
      <c r="H2918" s="492">
        <v>9800.0</v>
      </c>
      <c r="I2918" s="488" t="s">
        <v>1515</v>
      </c>
      <c r="J2918" s="488" t="s">
        <v>1516</v>
      </c>
      <c r="K2918" s="488" t="s">
        <v>1517</v>
      </c>
      <c r="L2918" s="488" t="s">
        <v>18358</v>
      </c>
      <c r="M2918" s="488" t="s">
        <v>18359</v>
      </c>
      <c r="N2918" s="488" t="s">
        <v>1520</v>
      </c>
      <c r="O2918" s="488" t="s">
        <v>1521</v>
      </c>
      <c r="P2918" s="488" t="s">
        <v>1554</v>
      </c>
      <c r="Q2918" s="488" t="s">
        <v>1523</v>
      </c>
      <c r="R2918" s="495" t="s">
        <v>1524</v>
      </c>
      <c r="S2918" s="494"/>
      <c r="T2918" s="494"/>
      <c r="U2918" s="488" t="s">
        <v>18360</v>
      </c>
      <c r="AB2918" s="488" t="s">
        <v>18361</v>
      </c>
      <c r="AC2918" s="496">
        <v>8.03E9</v>
      </c>
      <c r="AD2918" s="497"/>
      <c r="AE2918" s="494"/>
      <c r="AF2918" s="494"/>
      <c r="AG2918" s="494"/>
      <c r="AH2918" s="494"/>
      <c r="AI2918" s="494"/>
      <c r="AJ2918" s="488" t="s">
        <v>1527</v>
      </c>
      <c r="AK2918" s="494"/>
      <c r="AL2918" s="494"/>
      <c r="AM2918" s="488" t="s">
        <v>18362</v>
      </c>
      <c r="AO2918" s="494"/>
      <c r="AP2918" s="494"/>
      <c r="AQ2918" s="494"/>
      <c r="AR2918" s="494"/>
      <c r="AS2918" s="494"/>
      <c r="AT2918" s="488" t="s">
        <v>1529</v>
      </c>
      <c r="AU2918" s="492">
        <v>2720.0</v>
      </c>
      <c r="AV2918" s="492">
        <v>1.0</v>
      </c>
      <c r="AW2918" s="492">
        <v>2031.0</v>
      </c>
      <c r="AX2918" s="488" t="s">
        <v>1587</v>
      </c>
      <c r="AY2918" s="488" t="s">
        <v>1588</v>
      </c>
      <c r="AZ2918" s="488" t="s">
        <v>1531</v>
      </c>
    </row>
    <row r="2919" hidden="1">
      <c r="A2919" s="488" t="s">
        <v>18363</v>
      </c>
      <c r="B2919" s="488" t="s">
        <v>18364</v>
      </c>
      <c r="C2919" s="488" t="s">
        <v>1513</v>
      </c>
      <c r="D2919" s="488" t="s">
        <v>1514</v>
      </c>
      <c r="E2919" s="491">
        <v>45817.89166666667</v>
      </c>
      <c r="F2919" s="492">
        <v>2980.0</v>
      </c>
      <c r="G2919" s="488" t="s">
        <v>1515</v>
      </c>
      <c r="H2919" s="492">
        <v>2980.0</v>
      </c>
      <c r="I2919" s="488" t="s">
        <v>1515</v>
      </c>
      <c r="J2919" s="488" t="s">
        <v>1516</v>
      </c>
      <c r="K2919" s="488" t="s">
        <v>1517</v>
      </c>
      <c r="L2919" s="488" t="s">
        <v>18365</v>
      </c>
      <c r="M2919" s="488" t="s">
        <v>18366</v>
      </c>
      <c r="N2919" s="488" t="s">
        <v>1520</v>
      </c>
      <c r="O2919" s="488" t="s">
        <v>1521</v>
      </c>
      <c r="P2919" s="488" t="s">
        <v>1522</v>
      </c>
      <c r="Q2919" s="488" t="s">
        <v>1523</v>
      </c>
      <c r="R2919" s="495" t="s">
        <v>1524</v>
      </c>
      <c r="S2919" s="494"/>
      <c r="T2919" s="494"/>
      <c r="U2919" s="488" t="s">
        <v>18367</v>
      </c>
      <c r="AB2919" s="488" t="s">
        <v>18368</v>
      </c>
      <c r="AC2919" s="496">
        <v>9.07E9</v>
      </c>
      <c r="AD2919" s="497"/>
      <c r="AE2919" s="494"/>
      <c r="AF2919" s="494"/>
      <c r="AG2919" s="494"/>
      <c r="AH2919" s="494"/>
      <c r="AI2919" s="494"/>
      <c r="AJ2919" s="488" t="s">
        <v>1527</v>
      </c>
      <c r="AK2919" s="494"/>
      <c r="AL2919" s="494"/>
      <c r="AM2919" s="488" t="s">
        <v>18369</v>
      </c>
      <c r="AO2919" s="497"/>
      <c r="AP2919" s="494"/>
      <c r="AQ2919" s="494"/>
      <c r="AR2919" s="494"/>
      <c r="AS2919" s="494"/>
      <c r="AT2919" s="488" t="s">
        <v>1529</v>
      </c>
      <c r="AU2919" s="492">
        <v>7803.0</v>
      </c>
      <c r="AV2919" s="492">
        <v>4.0</v>
      </c>
      <c r="AW2919" s="492">
        <v>2026.0</v>
      </c>
      <c r="AX2919" s="497"/>
      <c r="AY2919" s="488" t="s">
        <v>1571</v>
      </c>
      <c r="AZ2919" s="488" t="s">
        <v>1531</v>
      </c>
    </row>
    <row r="2920" hidden="1">
      <c r="A2920" s="488" t="s">
        <v>18370</v>
      </c>
      <c r="B2920" s="488" t="s">
        <v>18357</v>
      </c>
      <c r="C2920" s="488" t="s">
        <v>1513</v>
      </c>
      <c r="D2920" s="488" t="s">
        <v>1514</v>
      </c>
      <c r="E2920" s="491">
        <v>45817.89166666667</v>
      </c>
      <c r="F2920" s="492">
        <v>2980.0</v>
      </c>
      <c r="G2920" s="488" t="s">
        <v>1515</v>
      </c>
      <c r="H2920" s="492">
        <v>2980.0</v>
      </c>
      <c r="I2920" s="488" t="s">
        <v>1515</v>
      </c>
      <c r="J2920" s="488" t="s">
        <v>1516</v>
      </c>
      <c r="K2920" s="488" t="s">
        <v>1517</v>
      </c>
      <c r="L2920" s="488" t="s">
        <v>18358</v>
      </c>
      <c r="M2920" s="488" t="s">
        <v>18371</v>
      </c>
      <c r="N2920" s="488" t="s">
        <v>1520</v>
      </c>
      <c r="O2920" s="488" t="s">
        <v>1521</v>
      </c>
      <c r="P2920" s="488" t="s">
        <v>1554</v>
      </c>
      <c r="Q2920" s="488" t="s">
        <v>1523</v>
      </c>
      <c r="R2920" s="495" t="s">
        <v>1524</v>
      </c>
      <c r="S2920" s="494"/>
      <c r="T2920" s="494"/>
      <c r="U2920" s="488" t="s">
        <v>18372</v>
      </c>
      <c r="AB2920" s="488" t="s">
        <v>18361</v>
      </c>
      <c r="AC2920" s="496">
        <v>8.03E9</v>
      </c>
      <c r="AD2920" s="497"/>
      <c r="AE2920" s="494"/>
      <c r="AF2920" s="494"/>
      <c r="AG2920" s="494"/>
      <c r="AH2920" s="494"/>
      <c r="AI2920" s="494"/>
      <c r="AJ2920" s="488" t="s">
        <v>1527</v>
      </c>
      <c r="AK2920" s="494"/>
      <c r="AL2920" s="494"/>
      <c r="AM2920" s="488" t="s">
        <v>18362</v>
      </c>
      <c r="AO2920" s="494"/>
      <c r="AP2920" s="494"/>
      <c r="AQ2920" s="494"/>
      <c r="AR2920" s="494"/>
      <c r="AS2920" s="494"/>
      <c r="AT2920" s="488" t="s">
        <v>1529</v>
      </c>
      <c r="AU2920" s="492">
        <v>2720.0</v>
      </c>
      <c r="AV2920" s="492">
        <v>1.0</v>
      </c>
      <c r="AW2920" s="492">
        <v>2031.0</v>
      </c>
      <c r="AX2920" s="488" t="s">
        <v>1587</v>
      </c>
      <c r="AY2920" s="488" t="s">
        <v>1588</v>
      </c>
      <c r="AZ2920" s="488" t="s">
        <v>1531</v>
      </c>
    </row>
    <row r="2921" hidden="1">
      <c r="A2921" s="488" t="s">
        <v>18373</v>
      </c>
      <c r="B2921" s="488" t="s">
        <v>18374</v>
      </c>
      <c r="C2921" s="488" t="s">
        <v>1513</v>
      </c>
      <c r="D2921" s="488" t="s">
        <v>1514</v>
      </c>
      <c r="E2921" s="491">
        <v>45817.88888888889</v>
      </c>
      <c r="F2921" s="492">
        <v>2980.0</v>
      </c>
      <c r="G2921" s="488" t="s">
        <v>1515</v>
      </c>
      <c r="H2921" s="492">
        <v>2980.0</v>
      </c>
      <c r="I2921" s="488" t="s">
        <v>1515</v>
      </c>
      <c r="J2921" s="488" t="s">
        <v>1516</v>
      </c>
      <c r="K2921" s="488" t="s">
        <v>1517</v>
      </c>
      <c r="L2921" s="488" t="s">
        <v>18375</v>
      </c>
      <c r="M2921" s="488" t="s">
        <v>18376</v>
      </c>
      <c r="N2921" s="488" t="s">
        <v>1520</v>
      </c>
      <c r="O2921" s="488" t="s">
        <v>1521</v>
      </c>
      <c r="P2921" s="488" t="s">
        <v>1554</v>
      </c>
      <c r="Q2921" s="488" t="s">
        <v>1523</v>
      </c>
      <c r="R2921" s="495" t="s">
        <v>1524</v>
      </c>
      <c r="S2921" s="494"/>
      <c r="T2921" s="494"/>
      <c r="U2921" s="488" t="s">
        <v>18377</v>
      </c>
      <c r="AB2921" s="488" t="s">
        <v>18378</v>
      </c>
      <c r="AC2921" s="496">
        <v>8.09E9</v>
      </c>
      <c r="AD2921" s="497"/>
      <c r="AE2921" s="494"/>
      <c r="AF2921" s="494"/>
      <c r="AG2921" s="494"/>
      <c r="AH2921" s="494"/>
      <c r="AI2921" s="494"/>
      <c r="AJ2921" s="488" t="s">
        <v>1527</v>
      </c>
      <c r="AK2921" s="494"/>
      <c r="AL2921" s="494"/>
      <c r="AM2921" s="488" t="s">
        <v>18379</v>
      </c>
      <c r="AO2921" s="497"/>
      <c r="AP2921" s="494"/>
      <c r="AQ2921" s="494"/>
      <c r="AR2921" s="494"/>
      <c r="AS2921" s="494"/>
      <c r="AT2921" s="488" t="s">
        <v>1529</v>
      </c>
      <c r="AU2921" s="492">
        <v>4836.0</v>
      </c>
      <c r="AV2921" s="492">
        <v>6.0</v>
      </c>
      <c r="AW2921" s="492">
        <v>2030.0</v>
      </c>
      <c r="AX2921" s="488" t="s">
        <v>1587</v>
      </c>
      <c r="AY2921" s="488" t="s">
        <v>1597</v>
      </c>
      <c r="AZ2921" s="488" t="s">
        <v>1531</v>
      </c>
    </row>
    <row r="2922" hidden="1">
      <c r="A2922" s="488" t="s">
        <v>18380</v>
      </c>
      <c r="B2922" s="488" t="s">
        <v>18381</v>
      </c>
      <c r="C2922" s="488" t="s">
        <v>1513</v>
      </c>
      <c r="D2922" s="488" t="s">
        <v>1514</v>
      </c>
      <c r="E2922" s="491">
        <v>45817.88402777778</v>
      </c>
      <c r="F2922" s="492">
        <v>2980.0</v>
      </c>
      <c r="G2922" s="488" t="s">
        <v>1515</v>
      </c>
      <c r="H2922" s="492">
        <v>2980.0</v>
      </c>
      <c r="I2922" s="488" t="s">
        <v>1515</v>
      </c>
      <c r="J2922" s="488" t="s">
        <v>1516</v>
      </c>
      <c r="K2922" s="488" t="s">
        <v>1517</v>
      </c>
      <c r="L2922" s="488" t="s">
        <v>18382</v>
      </c>
      <c r="M2922" s="488" t="s">
        <v>18383</v>
      </c>
      <c r="N2922" s="488" t="s">
        <v>1520</v>
      </c>
      <c r="O2922" s="488" t="s">
        <v>1521</v>
      </c>
      <c r="P2922" s="488" t="s">
        <v>1554</v>
      </c>
      <c r="Q2922" s="488" t="s">
        <v>1523</v>
      </c>
      <c r="R2922" s="495" t="s">
        <v>1524</v>
      </c>
      <c r="S2922" s="494"/>
      <c r="T2922" s="494"/>
      <c r="U2922" s="488" t="s">
        <v>18384</v>
      </c>
      <c r="AB2922" s="488" t="s">
        <v>18385</v>
      </c>
      <c r="AC2922" s="496">
        <v>9.08E9</v>
      </c>
      <c r="AD2922" s="497"/>
      <c r="AE2922" s="494"/>
      <c r="AF2922" s="494"/>
      <c r="AG2922" s="494"/>
      <c r="AH2922" s="494"/>
      <c r="AI2922" s="494"/>
      <c r="AJ2922" s="488" t="s">
        <v>1527</v>
      </c>
      <c r="AK2922" s="494"/>
      <c r="AL2922" s="494"/>
      <c r="AM2922" s="488" t="s">
        <v>18386</v>
      </c>
      <c r="AO2922" s="497"/>
      <c r="AP2922" s="494"/>
      <c r="AQ2922" s="494"/>
      <c r="AR2922" s="494"/>
      <c r="AS2922" s="494"/>
      <c r="AT2922" s="488" t="s">
        <v>1529</v>
      </c>
      <c r="AU2922" s="492">
        <v>8979.0</v>
      </c>
      <c r="AV2922" s="492">
        <v>3.0</v>
      </c>
      <c r="AW2922" s="492">
        <v>2029.0</v>
      </c>
      <c r="AX2922" s="488" t="s">
        <v>1596</v>
      </c>
      <c r="AY2922" s="488" t="s">
        <v>1588</v>
      </c>
      <c r="AZ2922" s="488" t="s">
        <v>1531</v>
      </c>
    </row>
    <row r="2923" hidden="1">
      <c r="A2923" s="488" t="s">
        <v>18387</v>
      </c>
      <c r="B2923" s="488" t="s">
        <v>18388</v>
      </c>
      <c r="C2923" s="488" t="s">
        <v>1513</v>
      </c>
      <c r="D2923" s="488" t="s">
        <v>1514</v>
      </c>
      <c r="E2923" s="491">
        <v>45817.87222222222</v>
      </c>
      <c r="F2923" s="492">
        <v>2980.0</v>
      </c>
      <c r="G2923" s="488" t="s">
        <v>1515</v>
      </c>
      <c r="H2923" s="492">
        <v>2980.0</v>
      </c>
      <c r="I2923" s="488" t="s">
        <v>1515</v>
      </c>
      <c r="J2923" s="488" t="s">
        <v>1516</v>
      </c>
      <c r="K2923" s="488" t="s">
        <v>1517</v>
      </c>
      <c r="L2923" s="488" t="s">
        <v>18389</v>
      </c>
      <c r="M2923" s="488" t="s">
        <v>18390</v>
      </c>
      <c r="N2923" s="488" t="s">
        <v>1520</v>
      </c>
      <c r="O2923" s="488" t="s">
        <v>1521</v>
      </c>
      <c r="P2923" s="488" t="s">
        <v>1554</v>
      </c>
      <c r="Q2923" s="488" t="s">
        <v>1523</v>
      </c>
      <c r="R2923" s="495" t="s">
        <v>1524</v>
      </c>
      <c r="S2923" s="494"/>
      <c r="T2923" s="494"/>
      <c r="U2923" s="488" t="s">
        <v>18391</v>
      </c>
      <c r="AB2923" s="488" t="s">
        <v>18392</v>
      </c>
      <c r="AC2923" s="496">
        <v>7.08E9</v>
      </c>
      <c r="AD2923" s="494"/>
      <c r="AE2923" s="494"/>
      <c r="AF2923" s="494"/>
      <c r="AG2923" s="494"/>
      <c r="AH2923" s="494"/>
      <c r="AI2923" s="494"/>
      <c r="AJ2923" s="488" t="s">
        <v>1527</v>
      </c>
      <c r="AK2923" s="494"/>
      <c r="AL2923" s="494"/>
      <c r="AM2923" s="488" t="s">
        <v>18393</v>
      </c>
      <c r="AP2923" s="494"/>
      <c r="AQ2923" s="494"/>
      <c r="AR2923" s="494"/>
      <c r="AS2923" s="494"/>
      <c r="AT2923" s="488" t="s">
        <v>1529</v>
      </c>
      <c r="AU2923" s="492">
        <v>3292.0</v>
      </c>
      <c r="AV2923" s="492">
        <v>11.0</v>
      </c>
      <c r="AW2923" s="492">
        <v>2026.0</v>
      </c>
      <c r="AX2923" s="488" t="s">
        <v>1587</v>
      </c>
      <c r="AY2923" s="488" t="s">
        <v>1597</v>
      </c>
      <c r="AZ2923" s="488" t="s">
        <v>1531</v>
      </c>
    </row>
    <row r="2924" hidden="1">
      <c r="A2924" s="488" t="s">
        <v>18394</v>
      </c>
      <c r="B2924" s="488" t="s">
        <v>18395</v>
      </c>
      <c r="C2924" s="488" t="s">
        <v>1513</v>
      </c>
      <c r="D2924" s="488" t="s">
        <v>1514</v>
      </c>
      <c r="E2924" s="491">
        <v>45817.86944444444</v>
      </c>
      <c r="F2924" s="492">
        <v>2980.0</v>
      </c>
      <c r="G2924" s="488" t="s">
        <v>1515</v>
      </c>
      <c r="H2924" s="492">
        <v>2980.0</v>
      </c>
      <c r="I2924" s="488" t="s">
        <v>1515</v>
      </c>
      <c r="J2924" s="488" t="s">
        <v>1516</v>
      </c>
      <c r="K2924" s="488" t="s">
        <v>1517</v>
      </c>
      <c r="L2924" s="488" t="s">
        <v>18396</v>
      </c>
      <c r="M2924" s="488" t="s">
        <v>18397</v>
      </c>
      <c r="N2924" s="488" t="s">
        <v>1520</v>
      </c>
      <c r="O2924" s="488" t="s">
        <v>1521</v>
      </c>
      <c r="P2924" s="488" t="s">
        <v>1554</v>
      </c>
      <c r="Q2924" s="488" t="s">
        <v>1523</v>
      </c>
      <c r="R2924" s="495" t="s">
        <v>1524</v>
      </c>
      <c r="S2924" s="494"/>
      <c r="T2924" s="494"/>
      <c r="U2924" s="488" t="s">
        <v>18398</v>
      </c>
      <c r="AB2924" s="488" t="s">
        <v>18399</v>
      </c>
      <c r="AC2924" s="492">
        <v>7.4202331E7</v>
      </c>
      <c r="AD2924" s="494"/>
      <c r="AE2924" s="494"/>
      <c r="AF2924" s="494"/>
      <c r="AG2924" s="494"/>
      <c r="AH2924" s="494"/>
      <c r="AI2924" s="494"/>
      <c r="AJ2924" s="488" t="s">
        <v>1527</v>
      </c>
      <c r="AK2924" s="494"/>
      <c r="AL2924" s="494"/>
      <c r="AM2924" s="488" t="s">
        <v>18400</v>
      </c>
      <c r="AO2924" s="494"/>
      <c r="AP2924" s="494"/>
      <c r="AQ2924" s="494"/>
      <c r="AR2924" s="494"/>
      <c r="AS2924" s="494"/>
      <c r="AT2924" s="488" t="s">
        <v>1529</v>
      </c>
      <c r="AU2924" s="492">
        <v>146.0</v>
      </c>
      <c r="AV2924" s="492">
        <v>6.0</v>
      </c>
      <c r="AW2924" s="492">
        <v>2027.0</v>
      </c>
      <c r="AX2924" s="488" t="s">
        <v>1587</v>
      </c>
      <c r="AY2924" s="488" t="s">
        <v>3306</v>
      </c>
      <c r="AZ2924" s="488" t="s">
        <v>1531</v>
      </c>
    </row>
    <row r="2925" hidden="1">
      <c r="A2925" s="488" t="s">
        <v>16985</v>
      </c>
      <c r="B2925" s="488" t="s">
        <v>16986</v>
      </c>
      <c r="C2925" s="488" t="s">
        <v>1513</v>
      </c>
      <c r="D2925" s="488" t="s">
        <v>1514</v>
      </c>
      <c r="E2925" s="491">
        <v>45817.86944444444</v>
      </c>
      <c r="F2925" s="492">
        <v>2980.0</v>
      </c>
      <c r="G2925" s="488" t="s">
        <v>1515</v>
      </c>
      <c r="H2925" s="492">
        <v>2980.0</v>
      </c>
      <c r="I2925" s="488" t="s">
        <v>1515</v>
      </c>
      <c r="J2925" s="488" t="s">
        <v>1516</v>
      </c>
      <c r="K2925" s="488" t="s">
        <v>1517</v>
      </c>
      <c r="L2925" s="488" t="s">
        <v>16987</v>
      </c>
      <c r="M2925" s="488" t="s">
        <v>16988</v>
      </c>
      <c r="N2925" s="488" t="s">
        <v>1520</v>
      </c>
      <c r="O2925" s="488" t="s">
        <v>1521</v>
      </c>
      <c r="P2925" s="488" t="s">
        <v>1545</v>
      </c>
      <c r="Q2925" s="488" t="s">
        <v>1523</v>
      </c>
      <c r="R2925" s="495" t="s">
        <v>1524</v>
      </c>
      <c r="S2925" s="494"/>
      <c r="T2925" s="494"/>
      <c r="U2925" s="488" t="s">
        <v>16989</v>
      </c>
      <c r="AB2925" s="488" t="s">
        <v>16990</v>
      </c>
      <c r="AC2925" s="496">
        <v>9.09E9</v>
      </c>
      <c r="AD2925" s="497"/>
      <c r="AE2925" s="497"/>
      <c r="AF2925" s="494"/>
      <c r="AG2925" s="494"/>
      <c r="AH2925" s="494"/>
      <c r="AI2925" s="494"/>
      <c r="AJ2925" s="488" t="s">
        <v>1527</v>
      </c>
      <c r="AK2925" s="494"/>
      <c r="AL2925" s="494"/>
      <c r="AM2925" s="488" t="s">
        <v>16991</v>
      </c>
      <c r="AO2925" s="494"/>
      <c r="AP2925" s="494"/>
      <c r="AQ2925" s="494"/>
      <c r="AR2925" s="494"/>
      <c r="AS2925" s="494"/>
      <c r="AT2925" s="488" t="s">
        <v>1529</v>
      </c>
      <c r="AU2925" s="492">
        <v>250.0</v>
      </c>
      <c r="AV2925" s="492">
        <v>6.0</v>
      </c>
      <c r="AW2925" s="492">
        <v>2029.0</v>
      </c>
      <c r="AX2925" s="497"/>
      <c r="AY2925" s="497"/>
      <c r="AZ2925" s="488" t="s">
        <v>1531</v>
      </c>
    </row>
    <row r="2926" hidden="1">
      <c r="A2926" s="488" t="s">
        <v>18401</v>
      </c>
      <c r="B2926" s="488" t="s">
        <v>18402</v>
      </c>
      <c r="C2926" s="488" t="s">
        <v>1513</v>
      </c>
      <c r="D2926" s="488" t="s">
        <v>1514</v>
      </c>
      <c r="E2926" s="491">
        <v>45817.86319444444</v>
      </c>
      <c r="F2926" s="492">
        <v>2980.0</v>
      </c>
      <c r="G2926" s="488" t="s">
        <v>1515</v>
      </c>
      <c r="H2926" s="492">
        <v>2980.0</v>
      </c>
      <c r="I2926" s="488" t="s">
        <v>1515</v>
      </c>
      <c r="J2926" s="488" t="s">
        <v>1516</v>
      </c>
      <c r="K2926" s="488" t="s">
        <v>1517</v>
      </c>
      <c r="L2926" s="488" t="s">
        <v>18403</v>
      </c>
      <c r="M2926" s="488" t="s">
        <v>18404</v>
      </c>
      <c r="N2926" s="488" t="s">
        <v>1520</v>
      </c>
      <c r="O2926" s="488" t="s">
        <v>1521</v>
      </c>
      <c r="P2926" s="488" t="s">
        <v>1554</v>
      </c>
      <c r="Q2926" s="488" t="s">
        <v>1523</v>
      </c>
      <c r="R2926" s="495" t="s">
        <v>1524</v>
      </c>
      <c r="S2926" s="494"/>
      <c r="T2926" s="494"/>
      <c r="U2926" s="488" t="s">
        <v>18405</v>
      </c>
      <c r="AB2926" s="488" t="s">
        <v>18406</v>
      </c>
      <c r="AC2926" s="496">
        <v>8.07E9</v>
      </c>
      <c r="AD2926" s="497"/>
      <c r="AE2926" s="494"/>
      <c r="AF2926" s="494"/>
      <c r="AG2926" s="494"/>
      <c r="AH2926" s="494"/>
      <c r="AI2926" s="494"/>
      <c r="AJ2926" s="488" t="s">
        <v>1527</v>
      </c>
      <c r="AK2926" s="494"/>
      <c r="AL2926" s="494"/>
      <c r="AM2926" s="488" t="s">
        <v>18407</v>
      </c>
      <c r="AO2926" s="494"/>
      <c r="AP2926" s="494"/>
      <c r="AQ2926" s="494"/>
      <c r="AR2926" s="494"/>
      <c r="AS2926" s="494"/>
      <c r="AT2926" s="488" t="s">
        <v>1558</v>
      </c>
      <c r="AU2926" s="492">
        <v>5418.0</v>
      </c>
      <c r="AV2926" s="492">
        <v>3.0</v>
      </c>
      <c r="AW2926" s="492">
        <v>2029.0</v>
      </c>
      <c r="AX2926" s="488" t="s">
        <v>1587</v>
      </c>
      <c r="AY2926" s="488" t="s">
        <v>1688</v>
      </c>
      <c r="AZ2926" s="488" t="s">
        <v>1531</v>
      </c>
    </row>
    <row r="2927" hidden="1">
      <c r="A2927" s="488" t="s">
        <v>18408</v>
      </c>
      <c r="B2927" s="488" t="s">
        <v>18409</v>
      </c>
      <c r="C2927" s="488" t="s">
        <v>1513</v>
      </c>
      <c r="D2927" s="488" t="s">
        <v>1514</v>
      </c>
      <c r="E2927" s="491">
        <v>45817.84097222222</v>
      </c>
      <c r="F2927" s="492">
        <v>2980.0</v>
      </c>
      <c r="G2927" s="488" t="s">
        <v>1515</v>
      </c>
      <c r="H2927" s="492">
        <v>2980.0</v>
      </c>
      <c r="I2927" s="488" t="s">
        <v>1515</v>
      </c>
      <c r="J2927" s="488" t="s">
        <v>1516</v>
      </c>
      <c r="K2927" s="488" t="s">
        <v>1517</v>
      </c>
      <c r="L2927" s="488" t="s">
        <v>18410</v>
      </c>
      <c r="M2927" s="488" t="s">
        <v>18411</v>
      </c>
      <c r="N2927" s="488" t="s">
        <v>1520</v>
      </c>
      <c r="O2927" s="488" t="s">
        <v>1521</v>
      </c>
      <c r="P2927" s="488" t="s">
        <v>1522</v>
      </c>
      <c r="Q2927" s="488" t="s">
        <v>1523</v>
      </c>
      <c r="R2927" s="495" t="s">
        <v>1524</v>
      </c>
      <c r="S2927" s="494"/>
      <c r="T2927" s="494"/>
      <c r="U2927" s="488" t="s">
        <v>18412</v>
      </c>
      <c r="AB2927" s="488" t="s">
        <v>18413</v>
      </c>
      <c r="AC2927" s="496">
        <v>9.08E9</v>
      </c>
      <c r="AD2927" s="497"/>
      <c r="AE2927" s="494"/>
      <c r="AF2927" s="494"/>
      <c r="AG2927" s="494"/>
      <c r="AH2927" s="494"/>
      <c r="AI2927" s="494"/>
      <c r="AJ2927" s="488" t="s">
        <v>1527</v>
      </c>
      <c r="AK2927" s="494"/>
      <c r="AL2927" s="494"/>
      <c r="AM2927" s="488" t="s">
        <v>18414</v>
      </c>
      <c r="AO2927" s="494"/>
      <c r="AP2927" s="494"/>
      <c r="AQ2927" s="494"/>
      <c r="AR2927" s="494"/>
      <c r="AS2927" s="494"/>
      <c r="AT2927" s="488" t="s">
        <v>1529</v>
      </c>
      <c r="AU2927" s="492">
        <v>5335.0</v>
      </c>
      <c r="AV2927" s="492">
        <v>2.0</v>
      </c>
      <c r="AW2927" s="492">
        <v>2026.0</v>
      </c>
      <c r="AX2927" s="488" t="s">
        <v>1634</v>
      </c>
      <c r="AY2927" s="488" t="s">
        <v>1868</v>
      </c>
      <c r="AZ2927" s="488" t="s">
        <v>1531</v>
      </c>
    </row>
    <row r="2928" hidden="1">
      <c r="A2928" s="488" t="s">
        <v>18415</v>
      </c>
      <c r="B2928" s="488" t="s">
        <v>18416</v>
      </c>
      <c r="C2928" s="488" t="s">
        <v>1513</v>
      </c>
      <c r="D2928" s="488" t="s">
        <v>1514</v>
      </c>
      <c r="E2928" s="491">
        <v>45817.81180555555</v>
      </c>
      <c r="F2928" s="492">
        <v>9800.0</v>
      </c>
      <c r="G2928" s="488" t="s">
        <v>1515</v>
      </c>
      <c r="H2928" s="492">
        <v>9800.0</v>
      </c>
      <c r="I2928" s="488" t="s">
        <v>1515</v>
      </c>
      <c r="J2928" s="488" t="s">
        <v>1516</v>
      </c>
      <c r="K2928" s="488" t="s">
        <v>1517</v>
      </c>
      <c r="L2928" s="488" t="s">
        <v>18417</v>
      </c>
      <c r="M2928" s="488" t="s">
        <v>18418</v>
      </c>
      <c r="N2928" s="488" t="s">
        <v>1520</v>
      </c>
      <c r="O2928" s="488" t="s">
        <v>1521</v>
      </c>
      <c r="P2928" s="488" t="s">
        <v>1545</v>
      </c>
      <c r="Q2928" s="488" t="s">
        <v>1523</v>
      </c>
      <c r="R2928" s="495" t="s">
        <v>1524</v>
      </c>
      <c r="S2928" s="494"/>
      <c r="T2928" s="494"/>
      <c r="U2928" s="488" t="s">
        <v>18419</v>
      </c>
      <c r="AB2928" s="488" t="s">
        <v>18420</v>
      </c>
      <c r="AC2928" s="496">
        <v>9.09E9</v>
      </c>
      <c r="AD2928" s="497"/>
      <c r="AE2928" s="494"/>
      <c r="AF2928" s="494"/>
      <c r="AG2928" s="494"/>
      <c r="AH2928" s="494"/>
      <c r="AI2928" s="494"/>
      <c r="AJ2928" s="488" t="s">
        <v>1527</v>
      </c>
      <c r="AK2928" s="494"/>
      <c r="AL2928" s="494"/>
      <c r="AM2928" s="488" t="s">
        <v>18421</v>
      </c>
      <c r="AO2928" s="494"/>
      <c r="AP2928" s="494"/>
      <c r="AQ2928" s="494"/>
      <c r="AR2928" s="494"/>
      <c r="AS2928" s="494"/>
      <c r="AT2928" s="488" t="s">
        <v>1529</v>
      </c>
      <c r="AU2928" s="492">
        <v>1083.0</v>
      </c>
      <c r="AV2928" s="492">
        <v>9.0</v>
      </c>
      <c r="AW2928" s="492">
        <v>2027.0</v>
      </c>
      <c r="AX2928" s="488" t="s">
        <v>1549</v>
      </c>
      <c r="AY2928" s="497"/>
      <c r="AZ2928" s="488" t="s">
        <v>1531</v>
      </c>
    </row>
    <row r="2929" hidden="1">
      <c r="A2929" s="488" t="s">
        <v>18422</v>
      </c>
      <c r="B2929" s="488" t="s">
        <v>18423</v>
      </c>
      <c r="C2929" s="488" t="s">
        <v>1513</v>
      </c>
      <c r="D2929" s="488" t="s">
        <v>1514</v>
      </c>
      <c r="E2929" s="491">
        <v>45817.79027777778</v>
      </c>
      <c r="F2929" s="492">
        <v>2980.0</v>
      </c>
      <c r="G2929" s="488" t="s">
        <v>1515</v>
      </c>
      <c r="H2929" s="492">
        <v>2980.0</v>
      </c>
      <c r="I2929" s="488" t="s">
        <v>1515</v>
      </c>
      <c r="J2929" s="488" t="s">
        <v>1516</v>
      </c>
      <c r="K2929" s="488" t="s">
        <v>1517</v>
      </c>
      <c r="L2929" s="488" t="s">
        <v>18424</v>
      </c>
      <c r="M2929" s="488" t="s">
        <v>18425</v>
      </c>
      <c r="N2929" s="488" t="s">
        <v>1520</v>
      </c>
      <c r="O2929" s="488" t="s">
        <v>1521</v>
      </c>
      <c r="P2929" s="488" t="s">
        <v>1545</v>
      </c>
      <c r="Q2929" s="488" t="s">
        <v>1523</v>
      </c>
      <c r="R2929" s="495" t="s">
        <v>1524</v>
      </c>
      <c r="S2929" s="494"/>
      <c r="T2929" s="494"/>
      <c r="U2929" s="488" t="s">
        <v>18426</v>
      </c>
      <c r="AB2929" s="488" t="s">
        <v>18420</v>
      </c>
      <c r="AC2929" s="496">
        <v>9.09E9</v>
      </c>
      <c r="AD2929" s="497"/>
      <c r="AE2929" s="494"/>
      <c r="AF2929" s="494"/>
      <c r="AG2929" s="494"/>
      <c r="AH2929" s="494"/>
      <c r="AI2929" s="494"/>
      <c r="AJ2929" s="488" t="s">
        <v>1527</v>
      </c>
      <c r="AK2929" s="494"/>
      <c r="AL2929" s="494"/>
      <c r="AM2929" s="488" t="s">
        <v>18421</v>
      </c>
      <c r="AO2929" s="494"/>
      <c r="AP2929" s="494"/>
      <c r="AQ2929" s="494"/>
      <c r="AR2929" s="494"/>
      <c r="AS2929" s="494"/>
      <c r="AT2929" s="488" t="s">
        <v>1529</v>
      </c>
      <c r="AU2929" s="492">
        <v>1083.0</v>
      </c>
      <c r="AV2929" s="492">
        <v>9.0</v>
      </c>
      <c r="AW2929" s="492">
        <v>2027.0</v>
      </c>
      <c r="AX2929" s="488" t="s">
        <v>1549</v>
      </c>
      <c r="AY2929" s="497"/>
      <c r="AZ2929" s="488" t="s">
        <v>1531</v>
      </c>
    </row>
    <row r="2930">
      <c r="A2930" s="488" t="s">
        <v>18427</v>
      </c>
      <c r="B2930" s="488" t="s">
        <v>18428</v>
      </c>
      <c r="C2930" s="488" t="s">
        <v>1513</v>
      </c>
      <c r="D2930" s="488" t="s">
        <v>1514</v>
      </c>
      <c r="E2930" s="491">
        <v>45817.756944444445</v>
      </c>
      <c r="F2930" s="492">
        <v>9800.0</v>
      </c>
      <c r="G2930" s="488" t="s">
        <v>1515</v>
      </c>
      <c r="H2930" s="492">
        <v>9800.0</v>
      </c>
      <c r="I2930" s="488" t="s">
        <v>1515</v>
      </c>
      <c r="J2930" s="488" t="s">
        <v>1516</v>
      </c>
      <c r="K2930" s="488" t="s">
        <v>1517</v>
      </c>
      <c r="L2930" s="488" t="s">
        <v>18429</v>
      </c>
      <c r="M2930" s="488" t="s">
        <v>18430</v>
      </c>
      <c r="N2930" s="488" t="s">
        <v>1520</v>
      </c>
      <c r="O2930" s="488" t="s">
        <v>1521</v>
      </c>
      <c r="P2930" s="488" t="s">
        <v>1554</v>
      </c>
      <c r="Q2930" s="488" t="s">
        <v>1714</v>
      </c>
      <c r="R2930" s="495" t="s">
        <v>1524</v>
      </c>
      <c r="S2930" s="494"/>
      <c r="T2930" s="494"/>
      <c r="U2930" s="488" t="s">
        <v>18431</v>
      </c>
      <c r="V2930" s="495" t="s">
        <v>1524</v>
      </c>
      <c r="W2930" s="488" t="s">
        <v>1716</v>
      </c>
      <c r="X2930" s="488" t="s">
        <v>5692</v>
      </c>
      <c r="Y2930" s="492">
        <v>9800.0</v>
      </c>
      <c r="Z2930" s="488" t="s">
        <v>1515</v>
      </c>
      <c r="AA2930" s="488" t="s">
        <v>1516</v>
      </c>
      <c r="AB2930" s="488" t="s">
        <v>18432</v>
      </c>
      <c r="AC2930" s="496">
        <v>8.09E9</v>
      </c>
      <c r="AD2930" s="497"/>
      <c r="AE2930" s="494"/>
      <c r="AF2930" s="494"/>
      <c r="AG2930" s="494"/>
      <c r="AH2930" s="494"/>
      <c r="AI2930" s="494"/>
      <c r="AJ2930" s="488" t="s">
        <v>1527</v>
      </c>
      <c r="AK2930" s="494"/>
      <c r="AL2930" s="494"/>
      <c r="AM2930" s="488" t="s">
        <v>18433</v>
      </c>
      <c r="AO2930" s="494"/>
      <c r="AP2930" s="494"/>
      <c r="AQ2930" s="494"/>
      <c r="AR2930" s="494"/>
      <c r="AS2930" s="494"/>
      <c r="AT2930" s="488" t="s">
        <v>1529</v>
      </c>
      <c r="AU2930" s="492">
        <v>2600.0</v>
      </c>
      <c r="AV2930" s="492">
        <v>7.0</v>
      </c>
      <c r="AW2930" s="492">
        <v>2026.0</v>
      </c>
      <c r="AX2930" s="488" t="s">
        <v>1634</v>
      </c>
      <c r="AY2930" s="488" t="s">
        <v>1917</v>
      </c>
      <c r="AZ2930" s="488" t="s">
        <v>1531</v>
      </c>
    </row>
    <row r="2931">
      <c r="A2931" s="488" t="s">
        <v>18434</v>
      </c>
      <c r="B2931" s="488" t="s">
        <v>18428</v>
      </c>
      <c r="C2931" s="488" t="s">
        <v>1513</v>
      </c>
      <c r="D2931" s="488" t="s">
        <v>1514</v>
      </c>
      <c r="E2931" s="491">
        <v>45817.754166666666</v>
      </c>
      <c r="F2931" s="492">
        <v>2980.0</v>
      </c>
      <c r="G2931" s="488" t="s">
        <v>1515</v>
      </c>
      <c r="H2931" s="492">
        <v>2980.0</v>
      </c>
      <c r="I2931" s="488" t="s">
        <v>1515</v>
      </c>
      <c r="J2931" s="488" t="s">
        <v>1516</v>
      </c>
      <c r="K2931" s="488" t="s">
        <v>1517</v>
      </c>
      <c r="L2931" s="488" t="s">
        <v>18429</v>
      </c>
      <c r="M2931" s="488" t="s">
        <v>18435</v>
      </c>
      <c r="N2931" s="488" t="s">
        <v>1520</v>
      </c>
      <c r="O2931" s="488" t="s">
        <v>1521</v>
      </c>
      <c r="P2931" s="488" t="s">
        <v>1554</v>
      </c>
      <c r="Q2931" s="488" t="s">
        <v>1714</v>
      </c>
      <c r="R2931" s="495" t="s">
        <v>1524</v>
      </c>
      <c r="S2931" s="494"/>
      <c r="T2931" s="494"/>
      <c r="U2931" s="488" t="s">
        <v>18436</v>
      </c>
      <c r="V2931" s="495" t="s">
        <v>1524</v>
      </c>
      <c r="W2931" s="488" t="s">
        <v>1716</v>
      </c>
      <c r="X2931" s="488" t="s">
        <v>5692</v>
      </c>
      <c r="Y2931" s="492">
        <v>2980.0</v>
      </c>
      <c r="Z2931" s="488" t="s">
        <v>1515</v>
      </c>
      <c r="AA2931" s="488" t="s">
        <v>1516</v>
      </c>
      <c r="AB2931" s="488" t="s">
        <v>18432</v>
      </c>
      <c r="AC2931" s="496">
        <v>8.09E9</v>
      </c>
      <c r="AD2931" s="497"/>
      <c r="AE2931" s="494"/>
      <c r="AF2931" s="494"/>
      <c r="AG2931" s="494"/>
      <c r="AH2931" s="494"/>
      <c r="AI2931" s="494"/>
      <c r="AJ2931" s="488" t="s">
        <v>1527</v>
      </c>
      <c r="AK2931" s="494"/>
      <c r="AL2931" s="494"/>
      <c r="AM2931" s="488" t="s">
        <v>18433</v>
      </c>
      <c r="AO2931" s="497"/>
      <c r="AP2931" s="494"/>
      <c r="AQ2931" s="494"/>
      <c r="AR2931" s="494"/>
      <c r="AS2931" s="494"/>
      <c r="AT2931" s="488" t="s">
        <v>1529</v>
      </c>
      <c r="AU2931" s="492">
        <v>2600.0</v>
      </c>
      <c r="AV2931" s="492">
        <v>7.0</v>
      </c>
      <c r="AW2931" s="492">
        <v>2026.0</v>
      </c>
      <c r="AX2931" s="488" t="s">
        <v>1634</v>
      </c>
      <c r="AY2931" s="488" t="s">
        <v>1917</v>
      </c>
      <c r="AZ2931" s="488" t="s">
        <v>1531</v>
      </c>
    </row>
    <row r="2932" hidden="1">
      <c r="A2932" s="488" t="s">
        <v>18437</v>
      </c>
      <c r="B2932" s="488" t="s">
        <v>18438</v>
      </c>
      <c r="C2932" s="488" t="s">
        <v>1513</v>
      </c>
      <c r="D2932" s="488" t="s">
        <v>1514</v>
      </c>
      <c r="E2932" s="491">
        <v>45817.75347222222</v>
      </c>
      <c r="F2932" s="492">
        <v>2980.0</v>
      </c>
      <c r="G2932" s="488" t="s">
        <v>1515</v>
      </c>
      <c r="H2932" s="492">
        <v>2980.0</v>
      </c>
      <c r="I2932" s="488" t="s">
        <v>1515</v>
      </c>
      <c r="J2932" s="488" t="s">
        <v>1516</v>
      </c>
      <c r="K2932" s="488" t="s">
        <v>1517</v>
      </c>
      <c r="L2932" s="488" t="s">
        <v>18439</v>
      </c>
      <c r="M2932" s="488" t="s">
        <v>18440</v>
      </c>
      <c r="N2932" s="488" t="s">
        <v>1520</v>
      </c>
      <c r="O2932" s="488" t="s">
        <v>1521</v>
      </c>
      <c r="P2932" s="488" t="s">
        <v>1724</v>
      </c>
      <c r="Q2932" s="488" t="s">
        <v>1523</v>
      </c>
      <c r="R2932" s="495" t="s">
        <v>1524</v>
      </c>
      <c r="S2932" s="494"/>
      <c r="T2932" s="494"/>
      <c r="U2932" s="488" t="s">
        <v>18441</v>
      </c>
      <c r="AB2932" s="488" t="s">
        <v>18442</v>
      </c>
      <c r="AC2932" s="496">
        <v>8.09E9</v>
      </c>
      <c r="AD2932" s="497"/>
      <c r="AE2932" s="494"/>
      <c r="AF2932" s="494"/>
      <c r="AG2932" s="494"/>
      <c r="AH2932" s="494"/>
      <c r="AI2932" s="494"/>
      <c r="AJ2932" s="488" t="s">
        <v>1527</v>
      </c>
      <c r="AK2932" s="494"/>
      <c r="AL2932" s="494"/>
      <c r="AM2932" s="488" t="s">
        <v>18443</v>
      </c>
      <c r="AO2932" s="497"/>
      <c r="AP2932" s="494"/>
      <c r="AQ2932" s="494"/>
      <c r="AR2932" s="494"/>
      <c r="AS2932" s="494"/>
      <c r="AT2932" s="488" t="s">
        <v>1529</v>
      </c>
      <c r="AU2932" s="492">
        <v>1009.0</v>
      </c>
      <c r="AV2932" s="492">
        <v>10.0</v>
      </c>
      <c r="AW2932" s="492">
        <v>2025.0</v>
      </c>
      <c r="AX2932" s="488" t="s">
        <v>1728</v>
      </c>
      <c r="AY2932" s="488" t="s">
        <v>1729</v>
      </c>
      <c r="AZ2932" s="488" t="s">
        <v>1531</v>
      </c>
    </row>
    <row r="2933" hidden="1">
      <c r="A2933" s="488" t="s">
        <v>18444</v>
      </c>
      <c r="B2933" s="488" t="s">
        <v>18445</v>
      </c>
      <c r="C2933" s="488" t="s">
        <v>1513</v>
      </c>
      <c r="D2933" s="488" t="s">
        <v>1514</v>
      </c>
      <c r="E2933" s="491">
        <v>45817.7375</v>
      </c>
      <c r="F2933" s="492">
        <v>2980.0</v>
      </c>
      <c r="G2933" s="488" t="s">
        <v>1515</v>
      </c>
      <c r="H2933" s="492">
        <v>2980.0</v>
      </c>
      <c r="I2933" s="488" t="s">
        <v>1515</v>
      </c>
      <c r="J2933" s="488" t="s">
        <v>1516</v>
      </c>
      <c r="K2933" s="488" t="s">
        <v>1517</v>
      </c>
      <c r="L2933" s="488" t="s">
        <v>18446</v>
      </c>
      <c r="M2933" s="488" t="s">
        <v>18447</v>
      </c>
      <c r="N2933" s="488" t="s">
        <v>1520</v>
      </c>
      <c r="O2933" s="488" t="s">
        <v>1521</v>
      </c>
      <c r="P2933" s="488" t="s">
        <v>1554</v>
      </c>
      <c r="Q2933" s="488" t="s">
        <v>1523</v>
      </c>
      <c r="R2933" s="495" t="s">
        <v>1524</v>
      </c>
      <c r="S2933" s="494"/>
      <c r="T2933" s="494"/>
      <c r="U2933" s="488" t="s">
        <v>18448</v>
      </c>
      <c r="AB2933" s="488" t="s">
        <v>18449</v>
      </c>
      <c r="AC2933" s="496">
        <v>8.07E9</v>
      </c>
      <c r="AD2933" s="497"/>
      <c r="AE2933" s="494"/>
      <c r="AF2933" s="494"/>
      <c r="AG2933" s="494"/>
      <c r="AH2933" s="494"/>
      <c r="AI2933" s="494"/>
      <c r="AJ2933" s="488" t="s">
        <v>1527</v>
      </c>
      <c r="AK2933" s="494"/>
      <c r="AL2933" s="494"/>
      <c r="AM2933" s="488" t="s">
        <v>18450</v>
      </c>
      <c r="AO2933" s="494"/>
      <c r="AP2933" s="494"/>
      <c r="AQ2933" s="494"/>
      <c r="AR2933" s="494"/>
      <c r="AS2933" s="494"/>
      <c r="AT2933" s="488" t="s">
        <v>1529</v>
      </c>
      <c r="AU2933" s="492">
        <v>7076.0</v>
      </c>
      <c r="AV2933" s="492">
        <v>1.0</v>
      </c>
      <c r="AW2933" s="492">
        <v>2030.0</v>
      </c>
      <c r="AX2933" s="488" t="s">
        <v>1587</v>
      </c>
      <c r="AY2933" s="488" t="s">
        <v>1597</v>
      </c>
      <c r="AZ2933" s="488" t="s">
        <v>1531</v>
      </c>
    </row>
    <row r="2934" hidden="1">
      <c r="A2934" s="488" t="s">
        <v>18451</v>
      </c>
      <c r="B2934" s="488" t="s">
        <v>18452</v>
      </c>
      <c r="C2934" s="488" t="s">
        <v>1513</v>
      </c>
      <c r="D2934" s="488" t="s">
        <v>1514</v>
      </c>
      <c r="E2934" s="491">
        <v>45817.73611111111</v>
      </c>
      <c r="F2934" s="492">
        <v>9800.0</v>
      </c>
      <c r="G2934" s="488" t="s">
        <v>1515</v>
      </c>
      <c r="H2934" s="492">
        <v>9800.0</v>
      </c>
      <c r="I2934" s="488" t="s">
        <v>1515</v>
      </c>
      <c r="J2934" s="488" t="s">
        <v>1516</v>
      </c>
      <c r="K2934" s="488" t="s">
        <v>1517</v>
      </c>
      <c r="L2934" s="488" t="s">
        <v>18453</v>
      </c>
      <c r="M2934" s="488" t="s">
        <v>18454</v>
      </c>
      <c r="N2934" s="488" t="s">
        <v>1520</v>
      </c>
      <c r="O2934" s="488" t="s">
        <v>1521</v>
      </c>
      <c r="P2934" s="488" t="s">
        <v>1554</v>
      </c>
      <c r="Q2934" s="488" t="s">
        <v>1523</v>
      </c>
      <c r="R2934" s="495" t="s">
        <v>1524</v>
      </c>
      <c r="S2934" s="494"/>
      <c r="T2934" s="494"/>
      <c r="U2934" s="488" t="s">
        <v>18455</v>
      </c>
      <c r="AB2934" s="488" t="s">
        <v>18456</v>
      </c>
      <c r="AC2934" s="496">
        <v>8.02E9</v>
      </c>
      <c r="AD2934" s="497"/>
      <c r="AE2934" s="494"/>
      <c r="AF2934" s="494"/>
      <c r="AG2934" s="494"/>
      <c r="AH2934" s="494"/>
      <c r="AI2934" s="494"/>
      <c r="AJ2934" s="488" t="s">
        <v>1527</v>
      </c>
      <c r="AK2934" s="494"/>
      <c r="AL2934" s="494"/>
      <c r="AM2934" s="488" t="s">
        <v>18457</v>
      </c>
      <c r="AO2934" s="494"/>
      <c r="AP2934" s="494"/>
      <c r="AQ2934" s="494"/>
      <c r="AR2934" s="494"/>
      <c r="AS2934" s="494"/>
      <c r="AT2934" s="488" t="s">
        <v>1529</v>
      </c>
      <c r="AU2934" s="492">
        <v>2539.0</v>
      </c>
      <c r="AV2934" s="492">
        <v>3.0</v>
      </c>
      <c r="AW2934" s="492">
        <v>2030.0</v>
      </c>
      <c r="AX2934" s="488" t="s">
        <v>1587</v>
      </c>
      <c r="AY2934" s="488" t="s">
        <v>1597</v>
      </c>
      <c r="AZ2934" s="488" t="s">
        <v>1531</v>
      </c>
    </row>
    <row r="2935" hidden="1">
      <c r="A2935" s="488" t="s">
        <v>18458</v>
      </c>
      <c r="B2935" s="488" t="s">
        <v>18459</v>
      </c>
      <c r="C2935" s="488" t="s">
        <v>1513</v>
      </c>
      <c r="D2935" s="488" t="s">
        <v>1514</v>
      </c>
      <c r="E2935" s="491">
        <v>45817.73472222222</v>
      </c>
      <c r="F2935" s="492">
        <v>2980.0</v>
      </c>
      <c r="G2935" s="488" t="s">
        <v>1515</v>
      </c>
      <c r="H2935" s="492">
        <v>2980.0</v>
      </c>
      <c r="I2935" s="488" t="s">
        <v>1515</v>
      </c>
      <c r="J2935" s="488" t="s">
        <v>1516</v>
      </c>
      <c r="K2935" s="488" t="s">
        <v>1517</v>
      </c>
      <c r="L2935" s="488" t="s">
        <v>18460</v>
      </c>
      <c r="M2935" s="488" t="s">
        <v>18461</v>
      </c>
      <c r="N2935" s="488" t="s">
        <v>1520</v>
      </c>
      <c r="O2935" s="488" t="s">
        <v>1521</v>
      </c>
      <c r="P2935" s="488" t="s">
        <v>1554</v>
      </c>
      <c r="Q2935" s="488" t="s">
        <v>1523</v>
      </c>
      <c r="R2935" s="495" t="s">
        <v>1524</v>
      </c>
      <c r="S2935" s="494"/>
      <c r="T2935" s="494"/>
      <c r="U2935" s="488" t="s">
        <v>18462</v>
      </c>
      <c r="AB2935" s="488" t="s">
        <v>18463</v>
      </c>
      <c r="AC2935" s="496">
        <v>8.04E9</v>
      </c>
      <c r="AD2935" s="497"/>
      <c r="AE2935" s="494"/>
      <c r="AF2935" s="494"/>
      <c r="AG2935" s="494"/>
      <c r="AH2935" s="494"/>
      <c r="AI2935" s="494"/>
      <c r="AJ2935" s="488" t="s">
        <v>1527</v>
      </c>
      <c r="AK2935" s="494"/>
      <c r="AL2935" s="494"/>
      <c r="AM2935" s="488" t="s">
        <v>18464</v>
      </c>
      <c r="AO2935" s="494"/>
      <c r="AP2935" s="494"/>
      <c r="AQ2935" s="494"/>
      <c r="AR2935" s="494"/>
      <c r="AS2935" s="494"/>
      <c r="AT2935" s="488" t="s">
        <v>1529</v>
      </c>
      <c r="AU2935" s="492">
        <v>8500.0</v>
      </c>
      <c r="AV2935" s="492">
        <v>1.0</v>
      </c>
      <c r="AW2935" s="492">
        <v>2026.0</v>
      </c>
      <c r="AX2935" s="488" t="s">
        <v>1634</v>
      </c>
      <c r="AY2935" s="488" t="s">
        <v>1571</v>
      </c>
      <c r="AZ2935" s="488" t="s">
        <v>1531</v>
      </c>
    </row>
    <row r="2936" hidden="1">
      <c r="A2936" s="488" t="s">
        <v>18465</v>
      </c>
      <c r="B2936" s="488" t="s">
        <v>18466</v>
      </c>
      <c r="C2936" s="488" t="s">
        <v>1513</v>
      </c>
      <c r="D2936" s="488" t="s">
        <v>1514</v>
      </c>
      <c r="E2936" s="491">
        <v>45817.72083333333</v>
      </c>
      <c r="F2936" s="492">
        <v>9800.0</v>
      </c>
      <c r="G2936" s="488" t="s">
        <v>1515</v>
      </c>
      <c r="H2936" s="492">
        <v>9800.0</v>
      </c>
      <c r="I2936" s="488" t="s">
        <v>1515</v>
      </c>
      <c r="J2936" s="488" t="s">
        <v>1516</v>
      </c>
      <c r="K2936" s="488" t="s">
        <v>1517</v>
      </c>
      <c r="L2936" s="488" t="s">
        <v>18467</v>
      </c>
      <c r="M2936" s="488" t="s">
        <v>18468</v>
      </c>
      <c r="N2936" s="488" t="s">
        <v>1520</v>
      </c>
      <c r="O2936" s="488" t="s">
        <v>1521</v>
      </c>
      <c r="P2936" s="488" t="s">
        <v>1545</v>
      </c>
      <c r="Q2936" s="488" t="s">
        <v>1523</v>
      </c>
      <c r="R2936" s="495" t="s">
        <v>1524</v>
      </c>
      <c r="S2936" s="494"/>
      <c r="T2936" s="494"/>
      <c r="U2936" s="488" t="s">
        <v>5781</v>
      </c>
      <c r="AB2936" s="488" t="s">
        <v>18469</v>
      </c>
      <c r="AC2936" s="496">
        <v>8.04E9</v>
      </c>
      <c r="AD2936" s="497"/>
      <c r="AE2936" s="494"/>
      <c r="AF2936" s="494"/>
      <c r="AG2936" s="494"/>
      <c r="AH2936" s="494"/>
      <c r="AI2936" s="494"/>
      <c r="AJ2936" s="488" t="s">
        <v>1527</v>
      </c>
      <c r="AK2936" s="494"/>
      <c r="AL2936" s="494"/>
      <c r="AM2936" s="488" t="s">
        <v>18470</v>
      </c>
      <c r="AP2936" s="494"/>
      <c r="AQ2936" s="494"/>
      <c r="AR2936" s="494"/>
      <c r="AS2936" s="494"/>
      <c r="AT2936" s="488" t="s">
        <v>1529</v>
      </c>
      <c r="AU2936" s="492">
        <v>1071.0</v>
      </c>
      <c r="AV2936" s="492">
        <v>11.0</v>
      </c>
      <c r="AW2936" s="492">
        <v>2029.0</v>
      </c>
      <c r="AX2936" s="497"/>
      <c r="AY2936" s="488" t="s">
        <v>1652</v>
      </c>
      <c r="AZ2936" s="488" t="s">
        <v>1531</v>
      </c>
    </row>
    <row r="2937" hidden="1">
      <c r="A2937" s="488" t="s">
        <v>18471</v>
      </c>
      <c r="B2937" s="488" t="s">
        <v>18466</v>
      </c>
      <c r="C2937" s="488" t="s">
        <v>1513</v>
      </c>
      <c r="D2937" s="488" t="s">
        <v>1514</v>
      </c>
      <c r="E2937" s="491">
        <v>45817.71041666667</v>
      </c>
      <c r="F2937" s="492">
        <v>2980.0</v>
      </c>
      <c r="G2937" s="488" t="s">
        <v>1515</v>
      </c>
      <c r="H2937" s="492">
        <v>2980.0</v>
      </c>
      <c r="I2937" s="488" t="s">
        <v>1515</v>
      </c>
      <c r="J2937" s="488" t="s">
        <v>1516</v>
      </c>
      <c r="K2937" s="488" t="s">
        <v>1517</v>
      </c>
      <c r="L2937" s="488" t="s">
        <v>18467</v>
      </c>
      <c r="M2937" s="488" t="s">
        <v>18472</v>
      </c>
      <c r="N2937" s="488" t="s">
        <v>1520</v>
      </c>
      <c r="O2937" s="488" t="s">
        <v>1521</v>
      </c>
      <c r="P2937" s="488" t="s">
        <v>1545</v>
      </c>
      <c r="Q2937" s="488" t="s">
        <v>1523</v>
      </c>
      <c r="R2937" s="495" t="s">
        <v>1524</v>
      </c>
      <c r="S2937" s="494"/>
      <c r="T2937" s="494"/>
      <c r="U2937" s="488" t="s">
        <v>4796</v>
      </c>
      <c r="AB2937" s="488" t="s">
        <v>18469</v>
      </c>
      <c r="AC2937" s="496">
        <v>8.04E9</v>
      </c>
      <c r="AD2937" s="497"/>
      <c r="AE2937" s="494"/>
      <c r="AF2937" s="494"/>
      <c r="AG2937" s="494"/>
      <c r="AH2937" s="494"/>
      <c r="AI2937" s="494"/>
      <c r="AJ2937" s="488" t="s">
        <v>1527</v>
      </c>
      <c r="AK2937" s="494"/>
      <c r="AL2937" s="494"/>
      <c r="AM2937" s="488" t="s">
        <v>18470</v>
      </c>
      <c r="AP2937" s="494"/>
      <c r="AQ2937" s="494"/>
      <c r="AR2937" s="494"/>
      <c r="AS2937" s="494"/>
      <c r="AT2937" s="488" t="s">
        <v>1529</v>
      </c>
      <c r="AU2937" s="492">
        <v>1071.0</v>
      </c>
      <c r="AV2937" s="492">
        <v>11.0</v>
      </c>
      <c r="AW2937" s="492">
        <v>2029.0</v>
      </c>
      <c r="AX2937" s="497"/>
      <c r="AY2937" s="488" t="s">
        <v>1652</v>
      </c>
      <c r="AZ2937" s="488" t="s">
        <v>1531</v>
      </c>
    </row>
    <row r="2938" hidden="1">
      <c r="A2938" s="488" t="s">
        <v>18473</v>
      </c>
      <c r="B2938" s="488" t="s">
        <v>18474</v>
      </c>
      <c r="C2938" s="488" t="s">
        <v>1513</v>
      </c>
      <c r="D2938" s="488" t="s">
        <v>1514</v>
      </c>
      <c r="E2938" s="491">
        <v>45817.700694444444</v>
      </c>
      <c r="F2938" s="492">
        <v>2980.0</v>
      </c>
      <c r="G2938" s="488" t="s">
        <v>1515</v>
      </c>
      <c r="H2938" s="492">
        <v>2980.0</v>
      </c>
      <c r="I2938" s="488" t="s">
        <v>1515</v>
      </c>
      <c r="J2938" s="488" t="s">
        <v>1516</v>
      </c>
      <c r="K2938" s="488" t="s">
        <v>1517</v>
      </c>
      <c r="L2938" s="488" t="s">
        <v>18475</v>
      </c>
      <c r="M2938" s="488" t="s">
        <v>18476</v>
      </c>
      <c r="N2938" s="488" t="s">
        <v>1520</v>
      </c>
      <c r="O2938" s="488" t="s">
        <v>1521</v>
      </c>
      <c r="P2938" s="488" t="s">
        <v>1554</v>
      </c>
      <c r="Q2938" s="488" t="s">
        <v>1523</v>
      </c>
      <c r="R2938" s="495" t="s">
        <v>1524</v>
      </c>
      <c r="S2938" s="494"/>
      <c r="T2938" s="494"/>
      <c r="U2938" s="488" t="s">
        <v>18477</v>
      </c>
      <c r="AB2938" s="488" t="s">
        <v>18478</v>
      </c>
      <c r="AC2938" s="496">
        <v>7.04E9</v>
      </c>
      <c r="AD2938" s="497"/>
      <c r="AE2938" s="494"/>
      <c r="AF2938" s="494"/>
      <c r="AG2938" s="494"/>
      <c r="AH2938" s="494"/>
      <c r="AI2938" s="494"/>
      <c r="AJ2938" s="488" t="s">
        <v>1527</v>
      </c>
      <c r="AK2938" s="494"/>
      <c r="AL2938" s="494"/>
      <c r="AM2938" s="488" t="s">
        <v>18479</v>
      </c>
      <c r="AP2938" s="494"/>
      <c r="AQ2938" s="494"/>
      <c r="AR2938" s="494"/>
      <c r="AS2938" s="494"/>
      <c r="AT2938" s="488" t="s">
        <v>1529</v>
      </c>
      <c r="AU2938" s="492">
        <v>1378.0</v>
      </c>
      <c r="AV2938" s="492">
        <v>4.0</v>
      </c>
      <c r="AW2938" s="492">
        <v>2031.0</v>
      </c>
      <c r="AX2938" s="488" t="s">
        <v>1587</v>
      </c>
      <c r="AY2938" s="488" t="s">
        <v>1588</v>
      </c>
      <c r="AZ2938" s="488" t="s">
        <v>1531</v>
      </c>
    </row>
    <row r="2939" hidden="1">
      <c r="A2939" s="488" t="s">
        <v>18480</v>
      </c>
      <c r="B2939" s="488" t="s">
        <v>18481</v>
      </c>
      <c r="C2939" s="488" t="s">
        <v>1513</v>
      </c>
      <c r="D2939" s="488" t="s">
        <v>1514</v>
      </c>
      <c r="E2939" s="491">
        <v>45817.67847222222</v>
      </c>
      <c r="F2939" s="492">
        <v>2980.0</v>
      </c>
      <c r="G2939" s="488" t="s">
        <v>1515</v>
      </c>
      <c r="H2939" s="492">
        <v>2980.0</v>
      </c>
      <c r="I2939" s="488" t="s">
        <v>1515</v>
      </c>
      <c r="J2939" s="488" t="s">
        <v>1516</v>
      </c>
      <c r="K2939" s="488" t="s">
        <v>1517</v>
      </c>
      <c r="L2939" s="488" t="s">
        <v>18482</v>
      </c>
      <c r="M2939" s="488" t="s">
        <v>18483</v>
      </c>
      <c r="N2939" s="488" t="s">
        <v>1520</v>
      </c>
      <c r="O2939" s="488" t="s">
        <v>1521</v>
      </c>
      <c r="P2939" s="488" t="s">
        <v>1724</v>
      </c>
      <c r="Q2939" s="488" t="s">
        <v>1523</v>
      </c>
      <c r="R2939" s="495" t="s">
        <v>1524</v>
      </c>
      <c r="S2939" s="494"/>
      <c r="T2939" s="494"/>
      <c r="U2939" s="488" t="s">
        <v>18484</v>
      </c>
      <c r="AB2939" s="488" t="s">
        <v>18485</v>
      </c>
      <c r="AC2939" s="496">
        <v>9.04E9</v>
      </c>
      <c r="AD2939" s="497"/>
      <c r="AE2939" s="494"/>
      <c r="AF2939" s="494"/>
      <c r="AG2939" s="494"/>
      <c r="AH2939" s="494"/>
      <c r="AI2939" s="494"/>
      <c r="AJ2939" s="488" t="s">
        <v>1527</v>
      </c>
      <c r="AK2939" s="494"/>
      <c r="AL2939" s="494"/>
      <c r="AM2939" s="488" t="s">
        <v>18486</v>
      </c>
      <c r="AO2939" s="494"/>
      <c r="AP2939" s="494"/>
      <c r="AQ2939" s="494"/>
      <c r="AR2939" s="494"/>
      <c r="AS2939" s="494"/>
      <c r="AT2939" s="488" t="s">
        <v>1529</v>
      </c>
      <c r="AU2939" s="492">
        <v>1002.0</v>
      </c>
      <c r="AV2939" s="492">
        <v>8.0</v>
      </c>
      <c r="AW2939" s="492">
        <v>2029.0</v>
      </c>
      <c r="AX2939" s="488" t="s">
        <v>1728</v>
      </c>
      <c r="AY2939" s="488" t="s">
        <v>1729</v>
      </c>
      <c r="AZ2939" s="488" t="s">
        <v>1531</v>
      </c>
    </row>
    <row r="2940" hidden="1">
      <c r="A2940" s="488" t="s">
        <v>13513</v>
      </c>
      <c r="B2940" s="488" t="s">
        <v>13507</v>
      </c>
      <c r="C2940" s="488" t="s">
        <v>1513</v>
      </c>
      <c r="D2940" s="488" t="s">
        <v>1514</v>
      </c>
      <c r="E2940" s="491">
        <v>45817.67083333333</v>
      </c>
      <c r="F2940" s="492">
        <v>9800.0</v>
      </c>
      <c r="G2940" s="488" t="s">
        <v>1515</v>
      </c>
      <c r="H2940" s="492">
        <v>9800.0</v>
      </c>
      <c r="I2940" s="488" t="s">
        <v>1515</v>
      </c>
      <c r="J2940" s="488" t="s">
        <v>1516</v>
      </c>
      <c r="K2940" s="488" t="s">
        <v>1517</v>
      </c>
      <c r="L2940" s="488" t="s">
        <v>13508</v>
      </c>
      <c r="M2940" s="488" t="s">
        <v>13514</v>
      </c>
      <c r="N2940" s="488" t="s">
        <v>1520</v>
      </c>
      <c r="O2940" s="488" t="s">
        <v>1521</v>
      </c>
      <c r="P2940" s="488" t="s">
        <v>1545</v>
      </c>
      <c r="Q2940" s="488" t="s">
        <v>1523</v>
      </c>
      <c r="R2940" s="495" t="s">
        <v>1524</v>
      </c>
      <c r="S2940" s="494"/>
      <c r="T2940" s="494"/>
      <c r="U2940" s="488" t="s">
        <v>13515</v>
      </c>
      <c r="AB2940" s="488" t="s">
        <v>13511</v>
      </c>
      <c r="AC2940" s="496">
        <v>9.07E9</v>
      </c>
      <c r="AD2940" s="497"/>
      <c r="AE2940" s="494"/>
      <c r="AF2940" s="494"/>
      <c r="AG2940" s="494"/>
      <c r="AH2940" s="494"/>
      <c r="AI2940" s="494"/>
      <c r="AJ2940" s="488" t="s">
        <v>1527</v>
      </c>
      <c r="AK2940" s="494"/>
      <c r="AL2940" s="494"/>
      <c r="AM2940" s="488" t="s">
        <v>13512</v>
      </c>
      <c r="AO2940" s="494"/>
      <c r="AP2940" s="494"/>
      <c r="AQ2940" s="494"/>
      <c r="AR2940" s="494"/>
      <c r="AS2940" s="494"/>
      <c r="AT2940" s="488" t="s">
        <v>1529</v>
      </c>
      <c r="AU2940" s="492">
        <v>429.0</v>
      </c>
      <c r="AV2940" s="492">
        <v>2.0</v>
      </c>
      <c r="AW2940" s="492">
        <v>2030.0</v>
      </c>
      <c r="AX2940" s="488" t="s">
        <v>1549</v>
      </c>
      <c r="AY2940" s="488" t="s">
        <v>8203</v>
      </c>
      <c r="AZ2940" s="488" t="s">
        <v>1531</v>
      </c>
    </row>
    <row r="2941" hidden="1">
      <c r="A2941" s="488" t="s">
        <v>13506</v>
      </c>
      <c r="B2941" s="488" t="s">
        <v>13507</v>
      </c>
      <c r="C2941" s="488" t="s">
        <v>1513</v>
      </c>
      <c r="D2941" s="488" t="s">
        <v>1514</v>
      </c>
      <c r="E2941" s="491">
        <v>45817.66805555556</v>
      </c>
      <c r="F2941" s="492">
        <v>2980.0</v>
      </c>
      <c r="G2941" s="488" t="s">
        <v>1515</v>
      </c>
      <c r="H2941" s="492">
        <v>2980.0</v>
      </c>
      <c r="I2941" s="488" t="s">
        <v>1515</v>
      </c>
      <c r="J2941" s="488" t="s">
        <v>1516</v>
      </c>
      <c r="K2941" s="488" t="s">
        <v>1517</v>
      </c>
      <c r="L2941" s="488" t="s">
        <v>13508</v>
      </c>
      <c r="M2941" s="488" t="s">
        <v>13509</v>
      </c>
      <c r="N2941" s="488" t="s">
        <v>1520</v>
      </c>
      <c r="O2941" s="488" t="s">
        <v>1521</v>
      </c>
      <c r="P2941" s="488" t="s">
        <v>1545</v>
      </c>
      <c r="Q2941" s="488" t="s">
        <v>1523</v>
      </c>
      <c r="R2941" s="495" t="s">
        <v>1524</v>
      </c>
      <c r="S2941" s="494"/>
      <c r="T2941" s="494"/>
      <c r="U2941" s="488" t="s">
        <v>13510</v>
      </c>
      <c r="AB2941" s="488" t="s">
        <v>13511</v>
      </c>
      <c r="AC2941" s="496">
        <v>9.07E9</v>
      </c>
      <c r="AD2941" s="497"/>
      <c r="AE2941" s="494"/>
      <c r="AF2941" s="494"/>
      <c r="AG2941" s="494"/>
      <c r="AH2941" s="494"/>
      <c r="AI2941" s="494"/>
      <c r="AJ2941" s="488" t="s">
        <v>1527</v>
      </c>
      <c r="AK2941" s="494"/>
      <c r="AL2941" s="494"/>
      <c r="AM2941" s="488" t="s">
        <v>13512</v>
      </c>
      <c r="AO2941" s="497"/>
      <c r="AP2941" s="494"/>
      <c r="AQ2941" s="494"/>
      <c r="AR2941" s="494"/>
      <c r="AS2941" s="494"/>
      <c r="AT2941" s="488" t="s">
        <v>1529</v>
      </c>
      <c r="AU2941" s="492">
        <v>429.0</v>
      </c>
      <c r="AV2941" s="492">
        <v>2.0</v>
      </c>
      <c r="AW2941" s="492">
        <v>2030.0</v>
      </c>
      <c r="AX2941" s="488" t="s">
        <v>1549</v>
      </c>
      <c r="AY2941" s="488" t="s">
        <v>8203</v>
      </c>
      <c r="AZ2941" s="488" t="s">
        <v>1531</v>
      </c>
    </row>
    <row r="2942" hidden="1">
      <c r="A2942" s="488" t="s">
        <v>18487</v>
      </c>
      <c r="B2942" s="488" t="s">
        <v>18488</v>
      </c>
      <c r="C2942" s="488" t="s">
        <v>1513</v>
      </c>
      <c r="D2942" s="488" t="s">
        <v>1514</v>
      </c>
      <c r="E2942" s="491">
        <v>45817.649305555555</v>
      </c>
      <c r="F2942" s="492">
        <v>2980.0</v>
      </c>
      <c r="G2942" s="488" t="s">
        <v>1515</v>
      </c>
      <c r="H2942" s="492">
        <v>2980.0</v>
      </c>
      <c r="I2942" s="488" t="s">
        <v>1515</v>
      </c>
      <c r="J2942" s="488" t="s">
        <v>1516</v>
      </c>
      <c r="K2942" s="488" t="s">
        <v>1517</v>
      </c>
      <c r="L2942" s="488" t="s">
        <v>18489</v>
      </c>
      <c r="M2942" s="488" t="s">
        <v>18490</v>
      </c>
      <c r="N2942" s="488" t="s">
        <v>1520</v>
      </c>
      <c r="O2942" s="488" t="s">
        <v>1521</v>
      </c>
      <c r="P2942" s="488" t="s">
        <v>1554</v>
      </c>
      <c r="Q2942" s="488" t="s">
        <v>1523</v>
      </c>
      <c r="R2942" s="495" t="s">
        <v>1524</v>
      </c>
      <c r="S2942" s="494"/>
      <c r="T2942" s="494"/>
      <c r="U2942" s="488" t="s">
        <v>18491</v>
      </c>
      <c r="AB2942" s="488" t="s">
        <v>18492</v>
      </c>
      <c r="AC2942" s="496">
        <v>9.09E9</v>
      </c>
      <c r="AD2942" s="497"/>
      <c r="AE2942" s="494"/>
      <c r="AF2942" s="494"/>
      <c r="AG2942" s="494"/>
      <c r="AH2942" s="494"/>
      <c r="AI2942" s="494"/>
      <c r="AJ2942" s="488" t="s">
        <v>1527</v>
      </c>
      <c r="AK2942" s="494"/>
      <c r="AL2942" s="494"/>
      <c r="AM2942" s="488" t="s">
        <v>18493</v>
      </c>
      <c r="AP2942" s="494"/>
      <c r="AQ2942" s="494"/>
      <c r="AR2942" s="494"/>
      <c r="AS2942" s="494"/>
      <c r="AT2942" s="488" t="s">
        <v>1529</v>
      </c>
      <c r="AU2942" s="492">
        <v>8308.0</v>
      </c>
      <c r="AV2942" s="492">
        <v>4.0</v>
      </c>
      <c r="AW2942" s="492">
        <v>2027.0</v>
      </c>
      <c r="AX2942" s="488" t="s">
        <v>1634</v>
      </c>
      <c r="AY2942" s="488" t="s">
        <v>1831</v>
      </c>
      <c r="AZ2942" s="488" t="s">
        <v>1531</v>
      </c>
    </row>
    <row r="2943" hidden="1">
      <c r="A2943" s="488" t="s">
        <v>18494</v>
      </c>
      <c r="B2943" s="488" t="s">
        <v>18495</v>
      </c>
      <c r="C2943" s="488" t="s">
        <v>1513</v>
      </c>
      <c r="D2943" s="488" t="s">
        <v>1514</v>
      </c>
      <c r="E2943" s="491">
        <v>45817.63333333333</v>
      </c>
      <c r="F2943" s="492">
        <v>2980.0</v>
      </c>
      <c r="G2943" s="488" t="s">
        <v>1515</v>
      </c>
      <c r="H2943" s="492">
        <v>2980.0</v>
      </c>
      <c r="I2943" s="488" t="s">
        <v>1515</v>
      </c>
      <c r="J2943" s="488" t="s">
        <v>1516</v>
      </c>
      <c r="K2943" s="488" t="s">
        <v>1517</v>
      </c>
      <c r="L2943" s="488" t="s">
        <v>18496</v>
      </c>
      <c r="M2943" s="488" t="s">
        <v>18497</v>
      </c>
      <c r="N2943" s="488" t="s">
        <v>1520</v>
      </c>
      <c r="O2943" s="488" t="s">
        <v>1521</v>
      </c>
      <c r="P2943" s="488" t="s">
        <v>1554</v>
      </c>
      <c r="Q2943" s="488" t="s">
        <v>1523</v>
      </c>
      <c r="R2943" s="495" t="s">
        <v>1524</v>
      </c>
      <c r="S2943" s="494"/>
      <c r="T2943" s="494"/>
      <c r="U2943" s="488" t="s">
        <v>18498</v>
      </c>
      <c r="AB2943" s="488" t="s">
        <v>18499</v>
      </c>
      <c r="AC2943" s="496">
        <v>9.09E9</v>
      </c>
      <c r="AD2943" s="497"/>
      <c r="AE2943" s="494"/>
      <c r="AF2943" s="494"/>
      <c r="AG2943" s="494"/>
      <c r="AH2943" s="494"/>
      <c r="AI2943" s="494"/>
      <c r="AJ2943" s="488" t="s">
        <v>1527</v>
      </c>
      <c r="AK2943" s="494"/>
      <c r="AL2943" s="494"/>
      <c r="AM2943" s="488" t="s">
        <v>7738</v>
      </c>
      <c r="AO2943" s="494"/>
      <c r="AP2943" s="494"/>
      <c r="AQ2943" s="494"/>
      <c r="AR2943" s="494"/>
      <c r="AS2943" s="494"/>
      <c r="AT2943" s="488" t="s">
        <v>1558</v>
      </c>
      <c r="AU2943" s="492">
        <v>6129.0</v>
      </c>
      <c r="AV2943" s="492">
        <v>10.0</v>
      </c>
      <c r="AW2943" s="492">
        <v>2030.0</v>
      </c>
      <c r="AX2943" s="488" t="s">
        <v>1587</v>
      </c>
      <c r="AY2943" s="488" t="s">
        <v>1588</v>
      </c>
      <c r="AZ2943" s="488" t="s">
        <v>1531</v>
      </c>
    </row>
    <row r="2944">
      <c r="A2944" s="488" t="s">
        <v>18500</v>
      </c>
      <c r="B2944" s="488" t="s">
        <v>18501</v>
      </c>
      <c r="C2944" s="488" t="s">
        <v>1513</v>
      </c>
      <c r="D2944" s="488" t="s">
        <v>1514</v>
      </c>
      <c r="E2944" s="491">
        <v>45817.62430555555</v>
      </c>
      <c r="F2944" s="492">
        <v>2980.0</v>
      </c>
      <c r="G2944" s="488" t="s">
        <v>1515</v>
      </c>
      <c r="H2944" s="492">
        <v>2980.0</v>
      </c>
      <c r="I2944" s="488" t="s">
        <v>1515</v>
      </c>
      <c r="J2944" s="488" t="s">
        <v>1516</v>
      </c>
      <c r="K2944" s="488" t="s">
        <v>1517</v>
      </c>
      <c r="L2944" s="488" t="s">
        <v>18502</v>
      </c>
      <c r="M2944" s="488" t="s">
        <v>18503</v>
      </c>
      <c r="N2944" s="488" t="s">
        <v>1520</v>
      </c>
      <c r="O2944" s="488" t="s">
        <v>1521</v>
      </c>
      <c r="P2944" s="488" t="s">
        <v>1522</v>
      </c>
      <c r="Q2944" s="488" t="s">
        <v>1714</v>
      </c>
      <c r="R2944" s="495" t="s">
        <v>1524</v>
      </c>
      <c r="S2944" s="494"/>
      <c r="T2944" s="494"/>
      <c r="U2944" s="488" t="s">
        <v>18504</v>
      </c>
      <c r="V2944" s="495" t="s">
        <v>1524</v>
      </c>
      <c r="W2944" s="488" t="s">
        <v>1716</v>
      </c>
      <c r="X2944" s="488" t="s">
        <v>1717</v>
      </c>
      <c r="Y2944" s="492">
        <v>2980.0</v>
      </c>
      <c r="Z2944" s="488" t="s">
        <v>1515</v>
      </c>
      <c r="AA2944" s="488" t="s">
        <v>1516</v>
      </c>
      <c r="AB2944" s="488" t="s">
        <v>18505</v>
      </c>
      <c r="AC2944" s="496">
        <v>9.08E9</v>
      </c>
      <c r="AD2944" s="497"/>
      <c r="AE2944" s="494"/>
      <c r="AF2944" s="494"/>
      <c r="AG2944" s="494"/>
      <c r="AH2944" s="494"/>
      <c r="AI2944" s="494"/>
      <c r="AJ2944" s="488" t="s">
        <v>1527</v>
      </c>
      <c r="AK2944" s="494"/>
      <c r="AL2944" s="494"/>
      <c r="AM2944" s="488" t="s">
        <v>18506</v>
      </c>
      <c r="AO2944" s="494"/>
      <c r="AP2944" s="494"/>
      <c r="AQ2944" s="494"/>
      <c r="AR2944" s="494"/>
      <c r="AS2944" s="494"/>
      <c r="AT2944" s="488" t="s">
        <v>1529</v>
      </c>
      <c r="AU2944" s="492">
        <v>39.0</v>
      </c>
      <c r="AV2944" s="492">
        <v>8.0</v>
      </c>
      <c r="AW2944" s="492">
        <v>2025.0</v>
      </c>
      <c r="AX2944" s="488" t="s">
        <v>1549</v>
      </c>
      <c r="AY2944" s="488" t="s">
        <v>2307</v>
      </c>
      <c r="AZ2944" s="488" t="s">
        <v>1531</v>
      </c>
    </row>
    <row r="2945" hidden="1">
      <c r="A2945" s="488" t="s">
        <v>18507</v>
      </c>
      <c r="B2945" s="488" t="s">
        <v>18508</v>
      </c>
      <c r="C2945" s="488" t="s">
        <v>1513</v>
      </c>
      <c r="D2945" s="488" t="s">
        <v>1514</v>
      </c>
      <c r="E2945" s="491">
        <v>45817.62013888889</v>
      </c>
      <c r="F2945" s="492">
        <v>2980.0</v>
      </c>
      <c r="G2945" s="488" t="s">
        <v>1515</v>
      </c>
      <c r="H2945" s="492">
        <v>2980.0</v>
      </c>
      <c r="I2945" s="488" t="s">
        <v>1515</v>
      </c>
      <c r="J2945" s="488" t="s">
        <v>1516</v>
      </c>
      <c r="K2945" s="488" t="s">
        <v>1517</v>
      </c>
      <c r="L2945" s="488" t="s">
        <v>18509</v>
      </c>
      <c r="M2945" s="488" t="s">
        <v>18510</v>
      </c>
      <c r="N2945" s="488" t="s">
        <v>1520</v>
      </c>
      <c r="O2945" s="488" t="s">
        <v>1521</v>
      </c>
      <c r="P2945" s="488" t="s">
        <v>1545</v>
      </c>
      <c r="Q2945" s="488" t="s">
        <v>1523</v>
      </c>
      <c r="R2945" s="495" t="s">
        <v>1524</v>
      </c>
      <c r="S2945" s="494"/>
      <c r="T2945" s="494"/>
      <c r="U2945" s="488" t="s">
        <v>18511</v>
      </c>
      <c r="AB2945" s="488" t="s">
        <v>18512</v>
      </c>
      <c r="AC2945" s="496">
        <v>9.08E9</v>
      </c>
      <c r="AD2945" s="497"/>
      <c r="AE2945" s="497"/>
      <c r="AF2945" s="494"/>
      <c r="AG2945" s="494"/>
      <c r="AH2945" s="494"/>
      <c r="AI2945" s="494"/>
      <c r="AJ2945" s="488" t="s">
        <v>1527</v>
      </c>
      <c r="AK2945" s="494"/>
      <c r="AL2945" s="494"/>
      <c r="AM2945" s="488" t="s">
        <v>18513</v>
      </c>
      <c r="AO2945" s="494"/>
      <c r="AP2945" s="494"/>
      <c r="AQ2945" s="494"/>
      <c r="AR2945" s="494"/>
      <c r="AS2945" s="494"/>
      <c r="AT2945" s="488" t="s">
        <v>1558</v>
      </c>
      <c r="AU2945" s="492">
        <v>6933.0</v>
      </c>
      <c r="AV2945" s="492">
        <v>12.0</v>
      </c>
      <c r="AW2945" s="492">
        <v>2025.0</v>
      </c>
      <c r="AX2945" s="497"/>
      <c r="AY2945" s="497"/>
      <c r="AZ2945" s="488" t="s">
        <v>1531</v>
      </c>
    </row>
    <row r="2946" hidden="1">
      <c r="A2946" s="488" t="s">
        <v>17955</v>
      </c>
      <c r="B2946" s="488" t="s">
        <v>17956</v>
      </c>
      <c r="C2946" s="488" t="s">
        <v>1513</v>
      </c>
      <c r="D2946" s="488" t="s">
        <v>1514</v>
      </c>
      <c r="E2946" s="491">
        <v>45817.60972222222</v>
      </c>
      <c r="F2946" s="492">
        <v>2980.0</v>
      </c>
      <c r="G2946" s="488" t="s">
        <v>1515</v>
      </c>
      <c r="H2946" s="492">
        <v>2980.0</v>
      </c>
      <c r="I2946" s="488" t="s">
        <v>1515</v>
      </c>
      <c r="J2946" s="488" t="s">
        <v>1516</v>
      </c>
      <c r="K2946" s="488" t="s">
        <v>1517</v>
      </c>
      <c r="L2946" s="488" t="s">
        <v>17957</v>
      </c>
      <c r="M2946" s="488" t="s">
        <v>17958</v>
      </c>
      <c r="N2946" s="488" t="s">
        <v>1520</v>
      </c>
      <c r="O2946" s="488" t="s">
        <v>1521</v>
      </c>
      <c r="P2946" s="488" t="s">
        <v>1545</v>
      </c>
      <c r="Q2946" s="488" t="s">
        <v>1523</v>
      </c>
      <c r="R2946" s="495" t="s">
        <v>1524</v>
      </c>
      <c r="S2946" s="494"/>
      <c r="T2946" s="494"/>
      <c r="U2946" s="488" t="s">
        <v>17959</v>
      </c>
      <c r="AB2946" s="488" t="s">
        <v>17960</v>
      </c>
      <c r="AC2946" s="496">
        <v>8.01E9</v>
      </c>
      <c r="AD2946" s="497"/>
      <c r="AE2946" s="497"/>
      <c r="AF2946" s="494"/>
      <c r="AG2946" s="494"/>
      <c r="AH2946" s="494"/>
      <c r="AI2946" s="494"/>
      <c r="AJ2946" s="488" t="s">
        <v>1527</v>
      </c>
      <c r="AK2946" s="494"/>
      <c r="AL2946" s="494"/>
      <c r="AM2946" s="488" t="s">
        <v>17961</v>
      </c>
      <c r="AO2946" s="494"/>
      <c r="AP2946" s="494"/>
      <c r="AQ2946" s="494"/>
      <c r="AR2946" s="494"/>
      <c r="AS2946" s="494"/>
      <c r="AT2946" s="488" t="s">
        <v>1558</v>
      </c>
      <c r="AU2946" s="492">
        <v>1074.0</v>
      </c>
      <c r="AV2946" s="492">
        <v>11.0</v>
      </c>
      <c r="AW2946" s="492">
        <v>2030.0</v>
      </c>
      <c r="AX2946" s="497"/>
      <c r="AY2946" s="497"/>
      <c r="AZ2946" s="488" t="s">
        <v>1531</v>
      </c>
    </row>
    <row r="2947" hidden="1">
      <c r="A2947" s="488" t="s">
        <v>18514</v>
      </c>
      <c r="B2947" s="488" t="s">
        <v>18515</v>
      </c>
      <c r="C2947" s="488" t="s">
        <v>1513</v>
      </c>
      <c r="D2947" s="488" t="s">
        <v>1514</v>
      </c>
      <c r="E2947" s="491">
        <v>45817.603472222225</v>
      </c>
      <c r="F2947" s="492">
        <v>2980.0</v>
      </c>
      <c r="G2947" s="488" t="s">
        <v>1515</v>
      </c>
      <c r="H2947" s="492">
        <v>2980.0</v>
      </c>
      <c r="I2947" s="488" t="s">
        <v>1515</v>
      </c>
      <c r="J2947" s="488" t="s">
        <v>1516</v>
      </c>
      <c r="K2947" s="488" t="s">
        <v>1517</v>
      </c>
      <c r="L2947" s="488" t="s">
        <v>18516</v>
      </c>
      <c r="M2947" s="488" t="s">
        <v>18517</v>
      </c>
      <c r="N2947" s="488" t="s">
        <v>1520</v>
      </c>
      <c r="O2947" s="488" t="s">
        <v>1521</v>
      </c>
      <c r="P2947" s="488" t="s">
        <v>1554</v>
      </c>
      <c r="Q2947" s="488" t="s">
        <v>1523</v>
      </c>
      <c r="R2947" s="495" t="s">
        <v>1524</v>
      </c>
      <c r="S2947" s="494"/>
      <c r="T2947" s="494"/>
      <c r="U2947" s="488" t="s">
        <v>18518</v>
      </c>
      <c r="AB2947" s="488" t="s">
        <v>18519</v>
      </c>
      <c r="AC2947" s="496">
        <v>9.04E9</v>
      </c>
      <c r="AD2947" s="494"/>
      <c r="AE2947" s="494"/>
      <c r="AF2947" s="494"/>
      <c r="AG2947" s="494"/>
      <c r="AH2947" s="494"/>
      <c r="AI2947" s="494"/>
      <c r="AJ2947" s="488" t="s">
        <v>1527</v>
      </c>
      <c r="AK2947" s="494"/>
      <c r="AL2947" s="494"/>
      <c r="AM2947" s="488" t="s">
        <v>18520</v>
      </c>
      <c r="AO2947" s="494"/>
      <c r="AP2947" s="494"/>
      <c r="AQ2947" s="494"/>
      <c r="AR2947" s="494"/>
      <c r="AS2947" s="494"/>
      <c r="AT2947" s="488" t="s">
        <v>1558</v>
      </c>
      <c r="AU2947" s="492">
        <v>217.0</v>
      </c>
      <c r="AV2947" s="492">
        <v>3.0</v>
      </c>
      <c r="AW2947" s="492">
        <v>2030.0</v>
      </c>
      <c r="AX2947" s="488" t="s">
        <v>1587</v>
      </c>
      <c r="AY2947" s="488" t="s">
        <v>1588</v>
      </c>
      <c r="AZ2947" s="488" t="s">
        <v>1531</v>
      </c>
    </row>
    <row r="2948" hidden="1">
      <c r="A2948" s="488" t="s">
        <v>18521</v>
      </c>
      <c r="B2948" s="488" t="s">
        <v>18522</v>
      </c>
      <c r="C2948" s="488" t="s">
        <v>1513</v>
      </c>
      <c r="D2948" s="488" t="s">
        <v>1514</v>
      </c>
      <c r="E2948" s="491">
        <v>45817.59097222222</v>
      </c>
      <c r="F2948" s="492">
        <v>2980.0</v>
      </c>
      <c r="G2948" s="488" t="s">
        <v>1515</v>
      </c>
      <c r="H2948" s="492">
        <v>2980.0</v>
      </c>
      <c r="I2948" s="488" t="s">
        <v>1515</v>
      </c>
      <c r="J2948" s="488" t="s">
        <v>1516</v>
      </c>
      <c r="K2948" s="488" t="s">
        <v>1517</v>
      </c>
      <c r="L2948" s="488" t="s">
        <v>18523</v>
      </c>
      <c r="M2948" s="488" t="s">
        <v>18524</v>
      </c>
      <c r="N2948" s="488" t="s">
        <v>1520</v>
      </c>
      <c r="O2948" s="488" t="s">
        <v>1521</v>
      </c>
      <c r="P2948" s="488" t="s">
        <v>1545</v>
      </c>
      <c r="Q2948" s="488" t="s">
        <v>1523</v>
      </c>
      <c r="R2948" s="495" t="s">
        <v>1524</v>
      </c>
      <c r="S2948" s="494"/>
      <c r="T2948" s="494"/>
      <c r="U2948" s="488" t="s">
        <v>3124</v>
      </c>
      <c r="AB2948" s="488" t="s">
        <v>18525</v>
      </c>
      <c r="AC2948" s="496">
        <v>8.03E9</v>
      </c>
      <c r="AD2948" s="497"/>
      <c r="AE2948" s="497"/>
      <c r="AF2948" s="494"/>
      <c r="AG2948" s="494"/>
      <c r="AH2948" s="494"/>
      <c r="AI2948" s="494"/>
      <c r="AJ2948" s="488" t="s">
        <v>1527</v>
      </c>
      <c r="AK2948" s="494"/>
      <c r="AL2948" s="494"/>
      <c r="AM2948" s="488" t="s">
        <v>18526</v>
      </c>
      <c r="AO2948" s="494"/>
      <c r="AP2948" s="494"/>
      <c r="AQ2948" s="494"/>
      <c r="AR2948" s="494"/>
      <c r="AS2948" s="494"/>
      <c r="AT2948" s="488" t="s">
        <v>1529</v>
      </c>
      <c r="AU2948" s="492">
        <v>7765.0</v>
      </c>
      <c r="AV2948" s="492">
        <v>1.0</v>
      </c>
      <c r="AW2948" s="492">
        <v>2026.0</v>
      </c>
      <c r="AX2948" s="497"/>
      <c r="AY2948" s="488" t="s">
        <v>1652</v>
      </c>
      <c r="AZ2948" s="488" t="s">
        <v>1531</v>
      </c>
    </row>
    <row r="2949">
      <c r="A2949" s="488" t="s">
        <v>18527</v>
      </c>
      <c r="B2949" s="488" t="s">
        <v>18528</v>
      </c>
      <c r="C2949" s="488" t="s">
        <v>1513</v>
      </c>
      <c r="D2949" s="488" t="s">
        <v>1514</v>
      </c>
      <c r="E2949" s="491">
        <v>45817.584027777775</v>
      </c>
      <c r="F2949" s="492">
        <v>2980.0</v>
      </c>
      <c r="G2949" s="488" t="s">
        <v>1515</v>
      </c>
      <c r="H2949" s="492">
        <v>2980.0</v>
      </c>
      <c r="I2949" s="488" t="s">
        <v>1515</v>
      </c>
      <c r="J2949" s="488" t="s">
        <v>1516</v>
      </c>
      <c r="K2949" s="488" t="s">
        <v>1517</v>
      </c>
      <c r="L2949" s="488" t="s">
        <v>18529</v>
      </c>
      <c r="M2949" s="488" t="s">
        <v>18530</v>
      </c>
      <c r="N2949" s="488" t="s">
        <v>1520</v>
      </c>
      <c r="O2949" s="488" t="s">
        <v>1521</v>
      </c>
      <c r="P2949" s="488" t="s">
        <v>1554</v>
      </c>
      <c r="Q2949" s="488" t="s">
        <v>1714</v>
      </c>
      <c r="R2949" s="495" t="s">
        <v>1524</v>
      </c>
      <c r="S2949" s="494"/>
      <c r="T2949" s="494"/>
      <c r="U2949" s="488" t="s">
        <v>18531</v>
      </c>
      <c r="V2949" s="495" t="s">
        <v>1524</v>
      </c>
      <c r="W2949" s="497"/>
      <c r="X2949" s="488" t="s">
        <v>1781</v>
      </c>
      <c r="Y2949" s="492">
        <v>2980.0</v>
      </c>
      <c r="Z2949" s="488" t="s">
        <v>1515</v>
      </c>
      <c r="AA2949" s="488" t="s">
        <v>1516</v>
      </c>
      <c r="AB2949" s="488" t="s">
        <v>18532</v>
      </c>
      <c r="AC2949" s="496">
        <v>9.04E9</v>
      </c>
      <c r="AD2949" s="497"/>
      <c r="AE2949" s="494"/>
      <c r="AF2949" s="494"/>
      <c r="AG2949" s="494"/>
      <c r="AH2949" s="494"/>
      <c r="AI2949" s="494"/>
      <c r="AJ2949" s="488" t="s">
        <v>1527</v>
      </c>
      <c r="AK2949" s="494"/>
      <c r="AL2949" s="494"/>
      <c r="AM2949" s="488" t="s">
        <v>18533</v>
      </c>
      <c r="AO2949" s="494"/>
      <c r="AP2949" s="494"/>
      <c r="AQ2949" s="494"/>
      <c r="AR2949" s="494"/>
      <c r="AS2949" s="494"/>
      <c r="AT2949" s="488" t="s">
        <v>1529</v>
      </c>
      <c r="AU2949" s="492">
        <v>1082.0</v>
      </c>
      <c r="AV2949" s="492">
        <v>8.0</v>
      </c>
      <c r="AW2949" s="492">
        <v>2029.0</v>
      </c>
      <c r="AX2949" s="488" t="s">
        <v>1587</v>
      </c>
      <c r="AY2949" s="488" t="s">
        <v>1608</v>
      </c>
      <c r="AZ2949" s="488" t="s">
        <v>1531</v>
      </c>
    </row>
    <row r="2950" hidden="1">
      <c r="A2950" s="488" t="s">
        <v>18534</v>
      </c>
      <c r="B2950" s="488" t="s">
        <v>18535</v>
      </c>
      <c r="C2950" s="488" t="s">
        <v>1513</v>
      </c>
      <c r="D2950" s="488" t="s">
        <v>1514</v>
      </c>
      <c r="E2950" s="491">
        <v>45817.58263888889</v>
      </c>
      <c r="F2950" s="492">
        <v>2980.0</v>
      </c>
      <c r="G2950" s="488" t="s">
        <v>1515</v>
      </c>
      <c r="H2950" s="492">
        <v>2980.0</v>
      </c>
      <c r="I2950" s="488" t="s">
        <v>1515</v>
      </c>
      <c r="J2950" s="488" t="s">
        <v>1516</v>
      </c>
      <c r="K2950" s="488" t="s">
        <v>1517</v>
      </c>
      <c r="L2950" s="488" t="s">
        <v>18536</v>
      </c>
      <c r="M2950" s="488" t="s">
        <v>18537</v>
      </c>
      <c r="N2950" s="488" t="s">
        <v>1520</v>
      </c>
      <c r="O2950" s="488" t="s">
        <v>1521</v>
      </c>
      <c r="P2950" s="488" t="s">
        <v>1554</v>
      </c>
      <c r="Q2950" s="488" t="s">
        <v>1523</v>
      </c>
      <c r="R2950" s="495" t="s">
        <v>1524</v>
      </c>
      <c r="S2950" s="494"/>
      <c r="T2950" s="494"/>
      <c r="U2950" s="488" t="s">
        <v>18538</v>
      </c>
      <c r="AB2950" s="488" t="s">
        <v>12193</v>
      </c>
      <c r="AC2950" s="496">
        <v>7.06E9</v>
      </c>
      <c r="AD2950" s="497"/>
      <c r="AE2950" s="494"/>
      <c r="AF2950" s="494"/>
      <c r="AG2950" s="494"/>
      <c r="AH2950" s="494"/>
      <c r="AI2950" s="494"/>
      <c r="AJ2950" s="488" t="s">
        <v>1527</v>
      </c>
      <c r="AK2950" s="494"/>
      <c r="AL2950" s="494"/>
      <c r="AM2950" s="488" t="s">
        <v>12194</v>
      </c>
      <c r="AO2950" s="494"/>
      <c r="AP2950" s="494"/>
      <c r="AQ2950" s="494"/>
      <c r="AR2950" s="494"/>
      <c r="AS2950" s="494"/>
      <c r="AT2950" s="488" t="s">
        <v>1558</v>
      </c>
      <c r="AU2950" s="492">
        <v>7018.0</v>
      </c>
      <c r="AV2950" s="492">
        <v>2.0</v>
      </c>
      <c r="AW2950" s="492">
        <v>2030.0</v>
      </c>
      <c r="AX2950" s="488" t="s">
        <v>1587</v>
      </c>
      <c r="AY2950" s="488" t="s">
        <v>1688</v>
      </c>
      <c r="AZ2950" s="488" t="s">
        <v>1531</v>
      </c>
    </row>
    <row r="2951" hidden="1">
      <c r="A2951" s="488" t="s">
        <v>18539</v>
      </c>
      <c r="B2951" s="488" t="s">
        <v>18540</v>
      </c>
      <c r="C2951" s="488" t="s">
        <v>1513</v>
      </c>
      <c r="D2951" s="488" t="s">
        <v>1514</v>
      </c>
      <c r="E2951" s="491">
        <v>45817.58125</v>
      </c>
      <c r="F2951" s="492">
        <v>2980.0</v>
      </c>
      <c r="G2951" s="488" t="s">
        <v>1515</v>
      </c>
      <c r="H2951" s="492">
        <v>2980.0</v>
      </c>
      <c r="I2951" s="488" t="s">
        <v>1515</v>
      </c>
      <c r="J2951" s="488" t="s">
        <v>1516</v>
      </c>
      <c r="K2951" s="488" t="s">
        <v>1517</v>
      </c>
      <c r="L2951" s="488" t="s">
        <v>18541</v>
      </c>
      <c r="M2951" s="488" t="s">
        <v>18542</v>
      </c>
      <c r="N2951" s="488" t="s">
        <v>1520</v>
      </c>
      <c r="O2951" s="488" t="s">
        <v>1521</v>
      </c>
      <c r="P2951" s="488" t="s">
        <v>1554</v>
      </c>
      <c r="Q2951" s="488" t="s">
        <v>1523</v>
      </c>
      <c r="R2951" s="495" t="s">
        <v>1524</v>
      </c>
      <c r="S2951" s="494"/>
      <c r="T2951" s="494"/>
      <c r="U2951" s="488" t="s">
        <v>18543</v>
      </c>
      <c r="AB2951" s="488" t="s">
        <v>18544</v>
      </c>
      <c r="AC2951" s="496">
        <v>8.02E9</v>
      </c>
      <c r="AD2951" s="497"/>
      <c r="AE2951" s="497"/>
      <c r="AF2951" s="494"/>
      <c r="AG2951" s="494"/>
      <c r="AH2951" s="494"/>
      <c r="AI2951" s="494"/>
      <c r="AJ2951" s="488" t="s">
        <v>1527</v>
      </c>
      <c r="AK2951" s="494"/>
      <c r="AL2951" s="494"/>
      <c r="AM2951" s="488" t="s">
        <v>18545</v>
      </c>
      <c r="AO2951" s="494"/>
      <c r="AP2951" s="494"/>
      <c r="AQ2951" s="494"/>
      <c r="AR2951" s="494"/>
      <c r="AS2951" s="494"/>
      <c r="AT2951" s="488" t="s">
        <v>1529</v>
      </c>
      <c r="AU2951" s="492">
        <v>4758.0</v>
      </c>
      <c r="AV2951" s="492">
        <v>1.0</v>
      </c>
      <c r="AW2951" s="492">
        <v>2028.0</v>
      </c>
      <c r="AX2951" s="488" t="s">
        <v>1587</v>
      </c>
      <c r="AY2951" s="488" t="s">
        <v>1597</v>
      </c>
      <c r="AZ2951" s="488" t="s">
        <v>1531</v>
      </c>
    </row>
    <row r="2952">
      <c r="A2952" s="488" t="s">
        <v>18546</v>
      </c>
      <c r="B2952" s="488" t="s">
        <v>18547</v>
      </c>
      <c r="C2952" s="488" t="s">
        <v>1513</v>
      </c>
      <c r="D2952" s="488" t="s">
        <v>1514</v>
      </c>
      <c r="E2952" s="491">
        <v>45817.57986111111</v>
      </c>
      <c r="F2952" s="492">
        <v>9800.0</v>
      </c>
      <c r="G2952" s="488" t="s">
        <v>1515</v>
      </c>
      <c r="H2952" s="492">
        <v>9800.0</v>
      </c>
      <c r="I2952" s="488" t="s">
        <v>1515</v>
      </c>
      <c r="J2952" s="488" t="s">
        <v>1516</v>
      </c>
      <c r="K2952" s="488" t="s">
        <v>1517</v>
      </c>
      <c r="L2952" s="488" t="s">
        <v>18548</v>
      </c>
      <c r="M2952" s="488" t="s">
        <v>18549</v>
      </c>
      <c r="N2952" s="488" t="s">
        <v>1520</v>
      </c>
      <c r="O2952" s="488" t="s">
        <v>1521</v>
      </c>
      <c r="P2952" s="488" t="s">
        <v>1554</v>
      </c>
      <c r="Q2952" s="488" t="s">
        <v>1714</v>
      </c>
      <c r="R2952" s="495" t="s">
        <v>1524</v>
      </c>
      <c r="S2952" s="494"/>
      <c r="T2952" s="494"/>
      <c r="U2952" s="488" t="s">
        <v>18550</v>
      </c>
      <c r="V2952" s="495" t="s">
        <v>1524</v>
      </c>
      <c r="W2952" s="497"/>
      <c r="X2952" s="488" t="s">
        <v>1781</v>
      </c>
      <c r="Y2952" s="492">
        <v>9800.0</v>
      </c>
      <c r="Z2952" s="488" t="s">
        <v>1515</v>
      </c>
      <c r="AA2952" s="488" t="s">
        <v>1516</v>
      </c>
      <c r="AB2952" s="488" t="s">
        <v>18551</v>
      </c>
      <c r="AC2952" s="496">
        <v>8.03E9</v>
      </c>
      <c r="AD2952" s="497"/>
      <c r="AE2952" s="497"/>
      <c r="AF2952" s="494"/>
      <c r="AG2952" s="494"/>
      <c r="AH2952" s="494"/>
      <c r="AI2952" s="494"/>
      <c r="AJ2952" s="488" t="s">
        <v>1527</v>
      </c>
      <c r="AK2952" s="494"/>
      <c r="AL2952" s="494"/>
      <c r="AM2952" s="488" t="s">
        <v>18552</v>
      </c>
      <c r="AO2952" s="497"/>
      <c r="AP2952" s="494"/>
      <c r="AQ2952" s="494"/>
      <c r="AR2952" s="494"/>
      <c r="AS2952" s="494"/>
      <c r="AT2952" s="488" t="s">
        <v>1529</v>
      </c>
      <c r="AU2952" s="492">
        <v>5004.0</v>
      </c>
      <c r="AV2952" s="492">
        <v>11.0</v>
      </c>
      <c r="AW2952" s="492">
        <v>2025.0</v>
      </c>
      <c r="AX2952" s="488" t="s">
        <v>1634</v>
      </c>
      <c r="AY2952" s="488" t="s">
        <v>1608</v>
      </c>
      <c r="AZ2952" s="488" t="s">
        <v>1531</v>
      </c>
    </row>
    <row r="2953">
      <c r="A2953" s="488" t="s">
        <v>18553</v>
      </c>
      <c r="B2953" s="488" t="s">
        <v>18554</v>
      </c>
      <c r="C2953" s="488" t="s">
        <v>1513</v>
      </c>
      <c r="D2953" s="488" t="s">
        <v>1514</v>
      </c>
      <c r="E2953" s="491">
        <v>45817.57777777778</v>
      </c>
      <c r="F2953" s="492">
        <v>2980.0</v>
      </c>
      <c r="G2953" s="488" t="s">
        <v>1515</v>
      </c>
      <c r="H2953" s="492">
        <v>2980.0</v>
      </c>
      <c r="I2953" s="488" t="s">
        <v>1515</v>
      </c>
      <c r="J2953" s="488" t="s">
        <v>1516</v>
      </c>
      <c r="K2953" s="488" t="s">
        <v>1517</v>
      </c>
      <c r="L2953" s="488" t="s">
        <v>18555</v>
      </c>
      <c r="M2953" s="488" t="s">
        <v>18556</v>
      </c>
      <c r="N2953" s="488" t="s">
        <v>1520</v>
      </c>
      <c r="O2953" s="488" t="s">
        <v>1521</v>
      </c>
      <c r="P2953" s="488" t="s">
        <v>1724</v>
      </c>
      <c r="Q2953" s="488" t="s">
        <v>1714</v>
      </c>
      <c r="R2953" s="495" t="s">
        <v>1524</v>
      </c>
      <c r="S2953" s="494"/>
      <c r="T2953" s="494"/>
      <c r="U2953" s="488" t="s">
        <v>18557</v>
      </c>
      <c r="V2953" s="495" t="s">
        <v>1524</v>
      </c>
      <c r="W2953" s="497"/>
      <c r="X2953" s="488" t="s">
        <v>1781</v>
      </c>
      <c r="Y2953" s="492">
        <v>2980.0</v>
      </c>
      <c r="Z2953" s="488" t="s">
        <v>1515</v>
      </c>
      <c r="AA2953" s="488" t="s">
        <v>1516</v>
      </c>
      <c r="AB2953" s="488" t="s">
        <v>18558</v>
      </c>
      <c r="AC2953" s="496">
        <v>9.09E9</v>
      </c>
      <c r="AD2953" s="497"/>
      <c r="AE2953" s="494"/>
      <c r="AF2953" s="494"/>
      <c r="AG2953" s="494"/>
      <c r="AH2953" s="494"/>
      <c r="AI2953" s="494"/>
      <c r="AJ2953" s="488" t="s">
        <v>1527</v>
      </c>
      <c r="AK2953" s="494"/>
      <c r="AL2953" s="494"/>
      <c r="AM2953" s="488" t="s">
        <v>18559</v>
      </c>
      <c r="AO2953" s="494"/>
      <c r="AP2953" s="494"/>
      <c r="AQ2953" s="494"/>
      <c r="AR2953" s="494"/>
      <c r="AS2953" s="494"/>
      <c r="AT2953" s="488" t="s">
        <v>1529</v>
      </c>
      <c r="AU2953" s="492">
        <v>1000.0</v>
      </c>
      <c r="AV2953" s="492">
        <v>1.0</v>
      </c>
      <c r="AW2953" s="492">
        <v>2026.0</v>
      </c>
      <c r="AX2953" s="488" t="s">
        <v>1728</v>
      </c>
      <c r="AY2953" s="488" t="s">
        <v>1729</v>
      </c>
      <c r="AZ2953" s="488" t="s">
        <v>1531</v>
      </c>
    </row>
    <row r="2954">
      <c r="A2954" s="488" t="s">
        <v>18560</v>
      </c>
      <c r="B2954" s="488" t="s">
        <v>18561</v>
      </c>
      <c r="C2954" s="488" t="s">
        <v>1513</v>
      </c>
      <c r="D2954" s="488" t="s">
        <v>1514</v>
      </c>
      <c r="E2954" s="491">
        <v>45817.56527777778</v>
      </c>
      <c r="F2954" s="492">
        <v>2980.0</v>
      </c>
      <c r="G2954" s="488" t="s">
        <v>1515</v>
      </c>
      <c r="H2954" s="492">
        <v>2980.0</v>
      </c>
      <c r="I2954" s="488" t="s">
        <v>1515</v>
      </c>
      <c r="J2954" s="488" t="s">
        <v>1516</v>
      </c>
      <c r="K2954" s="488" t="s">
        <v>1517</v>
      </c>
      <c r="L2954" s="488" t="s">
        <v>18562</v>
      </c>
      <c r="M2954" s="488" t="s">
        <v>18563</v>
      </c>
      <c r="N2954" s="488" t="s">
        <v>1520</v>
      </c>
      <c r="O2954" s="488" t="s">
        <v>1521</v>
      </c>
      <c r="P2954" s="488" t="s">
        <v>1522</v>
      </c>
      <c r="Q2954" s="488" t="s">
        <v>1714</v>
      </c>
      <c r="R2954" s="495" t="s">
        <v>1524</v>
      </c>
      <c r="S2954" s="494"/>
      <c r="T2954" s="494"/>
      <c r="U2954" s="488" t="s">
        <v>18564</v>
      </c>
      <c r="V2954" s="495" t="s">
        <v>1524</v>
      </c>
      <c r="W2954" s="497"/>
      <c r="X2954" s="488" t="s">
        <v>1781</v>
      </c>
      <c r="Y2954" s="492">
        <v>2980.0</v>
      </c>
      <c r="Z2954" s="488" t="s">
        <v>1515</v>
      </c>
      <c r="AA2954" s="488" t="s">
        <v>1516</v>
      </c>
      <c r="AB2954" s="488" t="s">
        <v>18565</v>
      </c>
      <c r="AC2954" s="496">
        <v>9.1E9</v>
      </c>
      <c r="AD2954" s="497"/>
      <c r="AE2954" s="494"/>
      <c r="AF2954" s="494"/>
      <c r="AG2954" s="494"/>
      <c r="AH2954" s="494"/>
      <c r="AI2954" s="494"/>
      <c r="AJ2954" s="488" t="s">
        <v>1527</v>
      </c>
      <c r="AK2954" s="494"/>
      <c r="AL2954" s="494"/>
      <c r="AM2954" s="488" t="s">
        <v>18566</v>
      </c>
      <c r="AO2954" s="494"/>
      <c r="AP2954" s="494"/>
      <c r="AQ2954" s="494"/>
      <c r="AR2954" s="494"/>
      <c r="AS2954" s="494"/>
      <c r="AT2954" s="488" t="s">
        <v>1529</v>
      </c>
      <c r="AU2954" s="492">
        <v>8897.0</v>
      </c>
      <c r="AV2954" s="492">
        <v>7.0</v>
      </c>
      <c r="AW2954" s="492">
        <v>2028.0</v>
      </c>
      <c r="AX2954" s="488" t="s">
        <v>1539</v>
      </c>
      <c r="AY2954" s="488" t="s">
        <v>1805</v>
      </c>
      <c r="AZ2954" s="488" t="s">
        <v>1531</v>
      </c>
    </row>
    <row r="2955" hidden="1">
      <c r="A2955" s="488" t="s">
        <v>18567</v>
      </c>
      <c r="B2955" s="488" t="s">
        <v>18568</v>
      </c>
      <c r="C2955" s="488" t="s">
        <v>1513</v>
      </c>
      <c r="D2955" s="488" t="s">
        <v>1514</v>
      </c>
      <c r="E2955" s="491">
        <v>45817.56458333333</v>
      </c>
      <c r="F2955" s="492">
        <v>2980.0</v>
      </c>
      <c r="G2955" s="488" t="s">
        <v>1515</v>
      </c>
      <c r="H2955" s="492">
        <v>2980.0</v>
      </c>
      <c r="I2955" s="488" t="s">
        <v>1515</v>
      </c>
      <c r="J2955" s="488" t="s">
        <v>1516</v>
      </c>
      <c r="K2955" s="488" t="s">
        <v>1517</v>
      </c>
      <c r="L2955" s="488" t="s">
        <v>18569</v>
      </c>
      <c r="M2955" s="488" t="s">
        <v>18570</v>
      </c>
      <c r="N2955" s="488" t="s">
        <v>1520</v>
      </c>
      <c r="O2955" s="488" t="s">
        <v>1521</v>
      </c>
      <c r="P2955" s="488" t="s">
        <v>1554</v>
      </c>
      <c r="Q2955" s="488" t="s">
        <v>1523</v>
      </c>
      <c r="R2955" s="495" t="s">
        <v>1524</v>
      </c>
      <c r="S2955" s="494"/>
      <c r="T2955" s="494"/>
      <c r="U2955" s="488" t="s">
        <v>18571</v>
      </c>
      <c r="AB2955" s="488" t="s">
        <v>18572</v>
      </c>
      <c r="AC2955" s="496">
        <v>9.03E9</v>
      </c>
      <c r="AD2955" s="497"/>
      <c r="AE2955" s="494"/>
      <c r="AF2955" s="494"/>
      <c r="AG2955" s="494"/>
      <c r="AH2955" s="494"/>
      <c r="AI2955" s="494"/>
      <c r="AJ2955" s="488" t="s">
        <v>1527</v>
      </c>
      <c r="AK2955" s="494"/>
      <c r="AL2955" s="494"/>
      <c r="AM2955" s="488" t="s">
        <v>18573</v>
      </c>
      <c r="AO2955" s="494"/>
      <c r="AP2955" s="494"/>
      <c r="AQ2955" s="494"/>
      <c r="AR2955" s="494"/>
      <c r="AS2955" s="494"/>
      <c r="AT2955" s="488" t="s">
        <v>1529</v>
      </c>
      <c r="AU2955" s="492">
        <v>4527.0</v>
      </c>
      <c r="AV2955" s="492">
        <v>1.0</v>
      </c>
      <c r="AW2955" s="492">
        <v>2028.0</v>
      </c>
      <c r="AX2955" s="488" t="s">
        <v>1587</v>
      </c>
      <c r="AY2955" s="488" t="s">
        <v>1597</v>
      </c>
      <c r="AZ2955" s="488" t="s">
        <v>1531</v>
      </c>
    </row>
    <row r="2956" hidden="1">
      <c r="A2956" s="488" t="s">
        <v>18574</v>
      </c>
      <c r="B2956" s="488" t="s">
        <v>18575</v>
      </c>
      <c r="C2956" s="488" t="s">
        <v>1513</v>
      </c>
      <c r="D2956" s="488" t="s">
        <v>1514</v>
      </c>
      <c r="E2956" s="491">
        <v>45817.53055555555</v>
      </c>
      <c r="F2956" s="492">
        <v>2980.0</v>
      </c>
      <c r="G2956" s="488" t="s">
        <v>1515</v>
      </c>
      <c r="H2956" s="492">
        <v>2980.0</v>
      </c>
      <c r="I2956" s="488" t="s">
        <v>1515</v>
      </c>
      <c r="J2956" s="488" t="s">
        <v>1516</v>
      </c>
      <c r="K2956" s="488" t="s">
        <v>1517</v>
      </c>
      <c r="L2956" s="488" t="s">
        <v>18576</v>
      </c>
      <c r="M2956" s="488" t="s">
        <v>18577</v>
      </c>
      <c r="N2956" s="488" t="s">
        <v>1520</v>
      </c>
      <c r="O2956" s="488" t="s">
        <v>1521</v>
      </c>
      <c r="P2956" s="488" t="s">
        <v>1554</v>
      </c>
      <c r="Q2956" s="488" t="s">
        <v>1523</v>
      </c>
      <c r="R2956" s="495" t="s">
        <v>1524</v>
      </c>
      <c r="S2956" s="494"/>
      <c r="T2956" s="494"/>
      <c r="U2956" s="488" t="s">
        <v>18578</v>
      </c>
      <c r="AB2956" s="488" t="s">
        <v>18579</v>
      </c>
      <c r="AC2956" s="496">
        <v>9.06E9</v>
      </c>
      <c r="AD2956" s="497"/>
      <c r="AE2956" s="494"/>
      <c r="AF2956" s="494"/>
      <c r="AG2956" s="494"/>
      <c r="AH2956" s="494"/>
      <c r="AI2956" s="494"/>
      <c r="AJ2956" s="488" t="s">
        <v>1527</v>
      </c>
      <c r="AK2956" s="494"/>
      <c r="AL2956" s="494"/>
      <c r="AM2956" s="488" t="s">
        <v>18580</v>
      </c>
      <c r="AO2956" s="494"/>
      <c r="AP2956" s="494"/>
      <c r="AQ2956" s="494"/>
      <c r="AR2956" s="494"/>
      <c r="AS2956" s="494"/>
      <c r="AT2956" s="488" t="s">
        <v>1529</v>
      </c>
      <c r="AU2956" s="492">
        <v>3901.0</v>
      </c>
      <c r="AV2956" s="492">
        <v>3.0</v>
      </c>
      <c r="AW2956" s="492">
        <v>2030.0</v>
      </c>
      <c r="AX2956" s="488" t="s">
        <v>1587</v>
      </c>
      <c r="AY2956" s="488" t="s">
        <v>1805</v>
      </c>
      <c r="AZ2956" s="488" t="s">
        <v>1531</v>
      </c>
    </row>
    <row r="2957" hidden="1">
      <c r="A2957" s="488" t="s">
        <v>16323</v>
      </c>
      <c r="B2957" s="488" t="s">
        <v>16318</v>
      </c>
      <c r="C2957" s="488" t="s">
        <v>1513</v>
      </c>
      <c r="D2957" s="488" t="s">
        <v>1514</v>
      </c>
      <c r="E2957" s="491">
        <v>45817.51458333333</v>
      </c>
      <c r="F2957" s="492">
        <v>9800.0</v>
      </c>
      <c r="G2957" s="488" t="s">
        <v>1515</v>
      </c>
      <c r="H2957" s="492">
        <v>9800.0</v>
      </c>
      <c r="I2957" s="488" t="s">
        <v>1515</v>
      </c>
      <c r="J2957" s="488" t="s">
        <v>1516</v>
      </c>
      <c r="K2957" s="488" t="s">
        <v>1517</v>
      </c>
      <c r="L2957" s="488" t="s">
        <v>16319</v>
      </c>
      <c r="M2957" s="488" t="s">
        <v>16324</v>
      </c>
      <c r="N2957" s="488" t="s">
        <v>1520</v>
      </c>
      <c r="O2957" s="488" t="s">
        <v>1521</v>
      </c>
      <c r="P2957" s="488" t="s">
        <v>1545</v>
      </c>
      <c r="Q2957" s="488" t="s">
        <v>1523</v>
      </c>
      <c r="R2957" s="495" t="s">
        <v>1524</v>
      </c>
      <c r="S2957" s="494"/>
      <c r="T2957" s="494"/>
      <c r="U2957" s="488" t="s">
        <v>10945</v>
      </c>
      <c r="AB2957" s="488" t="s">
        <v>16321</v>
      </c>
      <c r="AC2957" s="496">
        <v>8.1E9</v>
      </c>
      <c r="AD2957" s="497"/>
      <c r="AE2957" s="494"/>
      <c r="AF2957" s="494"/>
      <c r="AG2957" s="494"/>
      <c r="AH2957" s="494"/>
      <c r="AI2957" s="494"/>
      <c r="AJ2957" s="488" t="s">
        <v>1527</v>
      </c>
      <c r="AK2957" s="494"/>
      <c r="AL2957" s="494"/>
      <c r="AM2957" s="488" t="s">
        <v>16322</v>
      </c>
      <c r="AO2957" s="494"/>
      <c r="AP2957" s="494"/>
      <c r="AQ2957" s="494"/>
      <c r="AR2957" s="494"/>
      <c r="AS2957" s="494"/>
      <c r="AT2957" s="488" t="s">
        <v>1529</v>
      </c>
      <c r="AU2957" s="492">
        <v>9518.0</v>
      </c>
      <c r="AV2957" s="492">
        <v>7.0</v>
      </c>
      <c r="AW2957" s="492">
        <v>2026.0</v>
      </c>
      <c r="AX2957" s="497"/>
      <c r="AY2957" s="488" t="s">
        <v>1652</v>
      </c>
      <c r="AZ2957" s="488" t="s">
        <v>1531</v>
      </c>
    </row>
    <row r="2958" hidden="1">
      <c r="A2958" s="488" t="s">
        <v>16317</v>
      </c>
      <c r="B2958" s="488" t="s">
        <v>16318</v>
      </c>
      <c r="C2958" s="488" t="s">
        <v>1513</v>
      </c>
      <c r="D2958" s="488" t="s">
        <v>1514</v>
      </c>
      <c r="E2958" s="491">
        <v>45817.509722222225</v>
      </c>
      <c r="F2958" s="492">
        <v>2980.0</v>
      </c>
      <c r="G2958" s="488" t="s">
        <v>1515</v>
      </c>
      <c r="H2958" s="492">
        <v>2980.0</v>
      </c>
      <c r="I2958" s="488" t="s">
        <v>1515</v>
      </c>
      <c r="J2958" s="488" t="s">
        <v>1516</v>
      </c>
      <c r="K2958" s="488" t="s">
        <v>1517</v>
      </c>
      <c r="L2958" s="488" t="s">
        <v>16319</v>
      </c>
      <c r="M2958" s="488" t="s">
        <v>16320</v>
      </c>
      <c r="N2958" s="488" t="s">
        <v>1520</v>
      </c>
      <c r="O2958" s="488" t="s">
        <v>1521</v>
      </c>
      <c r="P2958" s="488" t="s">
        <v>1545</v>
      </c>
      <c r="Q2958" s="488" t="s">
        <v>1523</v>
      </c>
      <c r="R2958" s="495" t="s">
        <v>1524</v>
      </c>
      <c r="S2958" s="494"/>
      <c r="T2958" s="494"/>
      <c r="U2958" s="488" t="s">
        <v>3909</v>
      </c>
      <c r="AB2958" s="488" t="s">
        <v>16321</v>
      </c>
      <c r="AC2958" s="496">
        <v>8.1E9</v>
      </c>
      <c r="AD2958" s="497"/>
      <c r="AE2958" s="494"/>
      <c r="AF2958" s="494"/>
      <c r="AG2958" s="494"/>
      <c r="AH2958" s="494"/>
      <c r="AI2958" s="494"/>
      <c r="AJ2958" s="488" t="s">
        <v>1527</v>
      </c>
      <c r="AK2958" s="494"/>
      <c r="AL2958" s="494"/>
      <c r="AM2958" s="488" t="s">
        <v>16322</v>
      </c>
      <c r="AO2958" s="494"/>
      <c r="AP2958" s="494"/>
      <c r="AQ2958" s="494"/>
      <c r="AR2958" s="494"/>
      <c r="AS2958" s="494"/>
      <c r="AT2958" s="488" t="s">
        <v>1529</v>
      </c>
      <c r="AU2958" s="492">
        <v>9518.0</v>
      </c>
      <c r="AV2958" s="492">
        <v>7.0</v>
      </c>
      <c r="AW2958" s="492">
        <v>2026.0</v>
      </c>
      <c r="AX2958" s="497"/>
      <c r="AY2958" s="488" t="s">
        <v>1652</v>
      </c>
      <c r="AZ2958" s="488" t="s">
        <v>1531</v>
      </c>
    </row>
    <row r="2959" hidden="1">
      <c r="A2959" s="488" t="s">
        <v>7594</v>
      </c>
      <c r="B2959" s="488" t="s">
        <v>7595</v>
      </c>
      <c r="C2959" s="488" t="s">
        <v>1513</v>
      </c>
      <c r="D2959" s="488" t="s">
        <v>1514</v>
      </c>
      <c r="E2959" s="491">
        <v>45817.46875</v>
      </c>
      <c r="F2959" s="492">
        <v>2980.0</v>
      </c>
      <c r="G2959" s="488" t="s">
        <v>1515</v>
      </c>
      <c r="H2959" s="492">
        <v>2980.0</v>
      </c>
      <c r="I2959" s="488" t="s">
        <v>1515</v>
      </c>
      <c r="J2959" s="488" t="s">
        <v>1516</v>
      </c>
      <c r="K2959" s="488" t="s">
        <v>1517</v>
      </c>
      <c r="L2959" s="488" t="s">
        <v>7596</v>
      </c>
      <c r="M2959" s="488" t="s">
        <v>7597</v>
      </c>
      <c r="N2959" s="488" t="s">
        <v>1520</v>
      </c>
      <c r="O2959" s="488" t="s">
        <v>1521</v>
      </c>
      <c r="P2959" s="488" t="s">
        <v>1554</v>
      </c>
      <c r="Q2959" s="488" t="s">
        <v>1523</v>
      </c>
      <c r="R2959" s="495" t="s">
        <v>1524</v>
      </c>
      <c r="S2959" s="494"/>
      <c r="T2959" s="494"/>
      <c r="U2959" s="488" t="s">
        <v>7598</v>
      </c>
      <c r="AB2959" s="488" t="s">
        <v>7599</v>
      </c>
      <c r="AC2959" s="496">
        <v>8.04E9</v>
      </c>
      <c r="AD2959" s="497"/>
      <c r="AE2959" s="494"/>
      <c r="AF2959" s="494"/>
      <c r="AG2959" s="494"/>
      <c r="AH2959" s="494"/>
      <c r="AI2959" s="494"/>
      <c r="AJ2959" s="488" t="s">
        <v>1527</v>
      </c>
      <c r="AK2959" s="494"/>
      <c r="AL2959" s="494"/>
      <c r="AM2959" s="488" t="s">
        <v>7600</v>
      </c>
      <c r="AO2959" s="494"/>
      <c r="AP2959" s="494"/>
      <c r="AQ2959" s="494"/>
      <c r="AR2959" s="494"/>
      <c r="AS2959" s="494"/>
      <c r="AT2959" s="488" t="s">
        <v>1558</v>
      </c>
      <c r="AU2959" s="492">
        <v>3011.0</v>
      </c>
      <c r="AV2959" s="492">
        <v>5.0</v>
      </c>
      <c r="AW2959" s="492">
        <v>2028.0</v>
      </c>
      <c r="AX2959" s="488" t="s">
        <v>1587</v>
      </c>
      <c r="AY2959" s="488" t="s">
        <v>1688</v>
      </c>
      <c r="AZ2959" s="488" t="s">
        <v>1531</v>
      </c>
    </row>
    <row r="2960" hidden="1">
      <c r="A2960" s="488" t="s">
        <v>18581</v>
      </c>
      <c r="B2960" s="488" t="s">
        <v>18582</v>
      </c>
      <c r="C2960" s="488" t="s">
        <v>1513</v>
      </c>
      <c r="D2960" s="488" t="s">
        <v>1514</v>
      </c>
      <c r="E2960" s="491">
        <v>45817.464583333334</v>
      </c>
      <c r="F2960" s="492">
        <v>2980.0</v>
      </c>
      <c r="G2960" s="488" t="s">
        <v>1515</v>
      </c>
      <c r="H2960" s="492">
        <v>2980.0</v>
      </c>
      <c r="I2960" s="488" t="s">
        <v>1515</v>
      </c>
      <c r="J2960" s="488" t="s">
        <v>1516</v>
      </c>
      <c r="K2960" s="488" t="s">
        <v>1517</v>
      </c>
      <c r="L2960" s="488" t="s">
        <v>18583</v>
      </c>
      <c r="M2960" s="488" t="s">
        <v>18584</v>
      </c>
      <c r="N2960" s="488" t="s">
        <v>1520</v>
      </c>
      <c r="O2960" s="488" t="s">
        <v>1521</v>
      </c>
      <c r="P2960" s="488" t="s">
        <v>1554</v>
      </c>
      <c r="Q2960" s="488" t="s">
        <v>1523</v>
      </c>
      <c r="R2960" s="495" t="s">
        <v>1524</v>
      </c>
      <c r="S2960" s="494"/>
      <c r="T2960" s="494"/>
      <c r="U2960" s="488" t="s">
        <v>18585</v>
      </c>
      <c r="AB2960" s="488" t="s">
        <v>18586</v>
      </c>
      <c r="AC2960" s="496">
        <v>9.02E9</v>
      </c>
      <c r="AD2960" s="497"/>
      <c r="AE2960" s="494"/>
      <c r="AF2960" s="494"/>
      <c r="AG2960" s="494"/>
      <c r="AH2960" s="494"/>
      <c r="AI2960" s="494"/>
      <c r="AJ2960" s="488" t="s">
        <v>1527</v>
      </c>
      <c r="AK2960" s="494"/>
      <c r="AL2960" s="494"/>
      <c r="AM2960" s="488" t="s">
        <v>18587</v>
      </c>
      <c r="AO2960" s="497"/>
      <c r="AP2960" s="494"/>
      <c r="AQ2960" s="494"/>
      <c r="AR2960" s="494"/>
      <c r="AS2960" s="494"/>
      <c r="AT2960" s="488" t="s">
        <v>1529</v>
      </c>
      <c r="AU2960" s="492">
        <v>7754.0</v>
      </c>
      <c r="AV2960" s="492">
        <v>8.0</v>
      </c>
      <c r="AW2960" s="492">
        <v>2029.0</v>
      </c>
      <c r="AX2960" s="488" t="s">
        <v>1634</v>
      </c>
      <c r="AY2960" s="488" t="s">
        <v>2047</v>
      </c>
      <c r="AZ2960" s="488" t="s">
        <v>1531</v>
      </c>
    </row>
    <row r="2961" hidden="1">
      <c r="A2961" s="488" t="s">
        <v>18588</v>
      </c>
      <c r="B2961" s="488" t="s">
        <v>18589</v>
      </c>
      <c r="C2961" s="488" t="s">
        <v>1513</v>
      </c>
      <c r="D2961" s="488" t="s">
        <v>1514</v>
      </c>
      <c r="E2961" s="491">
        <v>45817.43472222222</v>
      </c>
      <c r="F2961" s="492">
        <v>2980.0</v>
      </c>
      <c r="G2961" s="488" t="s">
        <v>1515</v>
      </c>
      <c r="H2961" s="492">
        <v>2980.0</v>
      </c>
      <c r="I2961" s="488" t="s">
        <v>1515</v>
      </c>
      <c r="J2961" s="488" t="s">
        <v>1516</v>
      </c>
      <c r="K2961" s="488" t="s">
        <v>1517</v>
      </c>
      <c r="L2961" s="488" t="s">
        <v>18590</v>
      </c>
      <c r="M2961" s="488" t="s">
        <v>18591</v>
      </c>
      <c r="N2961" s="488" t="s">
        <v>1520</v>
      </c>
      <c r="O2961" s="488" t="s">
        <v>1521</v>
      </c>
      <c r="P2961" s="488" t="s">
        <v>1554</v>
      </c>
      <c r="Q2961" s="488" t="s">
        <v>1523</v>
      </c>
      <c r="R2961" s="495" t="s">
        <v>1524</v>
      </c>
      <c r="S2961" s="494"/>
      <c r="T2961" s="494"/>
      <c r="U2961" s="488" t="s">
        <v>18592</v>
      </c>
      <c r="AB2961" s="488" t="s">
        <v>18593</v>
      </c>
      <c r="AC2961" s="496">
        <v>7.09E9</v>
      </c>
      <c r="AD2961" s="497"/>
      <c r="AE2961" s="497"/>
      <c r="AF2961" s="497"/>
      <c r="AG2961" s="497"/>
      <c r="AH2961" s="497"/>
      <c r="AI2961" s="494"/>
      <c r="AJ2961" s="488" t="s">
        <v>1527</v>
      </c>
      <c r="AK2961" s="498"/>
      <c r="AL2961" s="499"/>
      <c r="AM2961" s="488" t="s">
        <v>18594</v>
      </c>
      <c r="AO2961" s="494"/>
      <c r="AP2961" s="494"/>
      <c r="AQ2961" s="494"/>
      <c r="AR2961" s="494"/>
      <c r="AS2961" s="494"/>
      <c r="AT2961" s="488" t="s">
        <v>1529</v>
      </c>
      <c r="AU2961" s="492">
        <v>6294.0</v>
      </c>
      <c r="AV2961" s="492">
        <v>10.0</v>
      </c>
      <c r="AW2961" s="492">
        <v>2029.0</v>
      </c>
      <c r="AX2961" s="488" t="s">
        <v>1587</v>
      </c>
      <c r="AY2961" s="488" t="s">
        <v>1597</v>
      </c>
      <c r="AZ2961" s="488" t="s">
        <v>1531</v>
      </c>
    </row>
    <row r="2962" hidden="1">
      <c r="A2962" s="488" t="s">
        <v>18595</v>
      </c>
      <c r="B2962" s="488" t="s">
        <v>18596</v>
      </c>
      <c r="C2962" s="488" t="s">
        <v>1513</v>
      </c>
      <c r="D2962" s="488" t="s">
        <v>1514</v>
      </c>
      <c r="E2962" s="491">
        <v>45817.42916666667</v>
      </c>
      <c r="F2962" s="492">
        <v>9800.0</v>
      </c>
      <c r="G2962" s="488" t="s">
        <v>1515</v>
      </c>
      <c r="H2962" s="492">
        <v>9800.0</v>
      </c>
      <c r="I2962" s="488" t="s">
        <v>1515</v>
      </c>
      <c r="J2962" s="488" t="s">
        <v>1516</v>
      </c>
      <c r="K2962" s="488" t="s">
        <v>1517</v>
      </c>
      <c r="L2962" s="488" t="s">
        <v>18597</v>
      </c>
      <c r="M2962" s="488" t="s">
        <v>18598</v>
      </c>
      <c r="N2962" s="488" t="s">
        <v>1520</v>
      </c>
      <c r="O2962" s="488" t="s">
        <v>1521</v>
      </c>
      <c r="P2962" s="488" t="s">
        <v>1522</v>
      </c>
      <c r="Q2962" s="488" t="s">
        <v>1523</v>
      </c>
      <c r="R2962" s="495" t="s">
        <v>1524</v>
      </c>
      <c r="S2962" s="494"/>
      <c r="T2962" s="494"/>
      <c r="U2962" s="488" t="s">
        <v>18599</v>
      </c>
      <c r="AB2962" s="488" t="s">
        <v>18600</v>
      </c>
      <c r="AC2962" s="496">
        <v>8.05E9</v>
      </c>
      <c r="AD2962" s="497"/>
      <c r="AE2962" s="494"/>
      <c r="AF2962" s="494"/>
      <c r="AG2962" s="494"/>
      <c r="AH2962" s="494"/>
      <c r="AI2962" s="494"/>
      <c r="AJ2962" s="488" t="s">
        <v>1527</v>
      </c>
      <c r="AK2962" s="494"/>
      <c r="AL2962" s="494"/>
      <c r="AM2962" s="488" t="s">
        <v>18601</v>
      </c>
      <c r="AP2962" s="494"/>
      <c r="AQ2962" s="494"/>
      <c r="AR2962" s="494"/>
      <c r="AS2962" s="494"/>
      <c r="AT2962" s="488" t="s">
        <v>1529</v>
      </c>
      <c r="AU2962" s="492">
        <v>8654.0</v>
      </c>
      <c r="AV2962" s="492">
        <v>11.0</v>
      </c>
      <c r="AW2962" s="492">
        <v>2025.0</v>
      </c>
      <c r="AX2962" s="488" t="s">
        <v>1634</v>
      </c>
      <c r="AY2962" s="488" t="s">
        <v>1540</v>
      </c>
      <c r="AZ2962" s="488" t="s">
        <v>1531</v>
      </c>
    </row>
    <row r="2963" hidden="1">
      <c r="A2963" s="488" t="s">
        <v>18602</v>
      </c>
      <c r="B2963" s="488" t="s">
        <v>18603</v>
      </c>
      <c r="C2963" s="488" t="s">
        <v>1513</v>
      </c>
      <c r="D2963" s="488" t="s">
        <v>1514</v>
      </c>
      <c r="E2963" s="491">
        <v>45817.427083333336</v>
      </c>
      <c r="F2963" s="492">
        <v>2980.0</v>
      </c>
      <c r="G2963" s="488" t="s">
        <v>1515</v>
      </c>
      <c r="H2963" s="492">
        <v>2980.0</v>
      </c>
      <c r="I2963" s="488" t="s">
        <v>1515</v>
      </c>
      <c r="J2963" s="488" t="s">
        <v>1516</v>
      </c>
      <c r="K2963" s="488" t="s">
        <v>1517</v>
      </c>
      <c r="L2963" s="488" t="s">
        <v>18604</v>
      </c>
      <c r="M2963" s="488" t="s">
        <v>18605</v>
      </c>
      <c r="N2963" s="488" t="s">
        <v>1520</v>
      </c>
      <c r="O2963" s="488" t="s">
        <v>1521</v>
      </c>
      <c r="P2963" s="488" t="s">
        <v>1554</v>
      </c>
      <c r="Q2963" s="488" t="s">
        <v>1523</v>
      </c>
      <c r="R2963" s="495" t="s">
        <v>1524</v>
      </c>
      <c r="S2963" s="494"/>
      <c r="T2963" s="494"/>
      <c r="U2963" s="488" t="s">
        <v>18606</v>
      </c>
      <c r="AB2963" s="488" t="s">
        <v>18607</v>
      </c>
      <c r="AC2963" s="496">
        <v>8.03E9</v>
      </c>
      <c r="AD2963" s="497"/>
      <c r="AE2963" s="494"/>
      <c r="AF2963" s="494"/>
      <c r="AG2963" s="494"/>
      <c r="AH2963" s="494"/>
      <c r="AI2963" s="494"/>
      <c r="AJ2963" s="488" t="s">
        <v>1527</v>
      </c>
      <c r="AK2963" s="494"/>
      <c r="AL2963" s="494"/>
      <c r="AM2963" s="488" t="s">
        <v>18608</v>
      </c>
      <c r="AO2963" s="494"/>
      <c r="AP2963" s="494"/>
      <c r="AQ2963" s="494"/>
      <c r="AR2963" s="494"/>
      <c r="AS2963" s="494"/>
      <c r="AT2963" s="488" t="s">
        <v>1529</v>
      </c>
      <c r="AU2963" s="492">
        <v>1047.0</v>
      </c>
      <c r="AV2963" s="492">
        <v>8.0</v>
      </c>
      <c r="AW2963" s="492">
        <v>2029.0</v>
      </c>
      <c r="AX2963" s="488" t="s">
        <v>1634</v>
      </c>
      <c r="AY2963" s="488" t="s">
        <v>1831</v>
      </c>
      <c r="AZ2963" s="488" t="s">
        <v>1531</v>
      </c>
    </row>
    <row r="2964" hidden="1">
      <c r="A2964" s="488" t="s">
        <v>18609</v>
      </c>
      <c r="B2964" s="488" t="s">
        <v>18596</v>
      </c>
      <c r="C2964" s="488" t="s">
        <v>1513</v>
      </c>
      <c r="D2964" s="488" t="s">
        <v>1514</v>
      </c>
      <c r="E2964" s="491">
        <v>45817.41388888889</v>
      </c>
      <c r="F2964" s="492">
        <v>2980.0</v>
      </c>
      <c r="G2964" s="488" t="s">
        <v>1515</v>
      </c>
      <c r="H2964" s="492">
        <v>2980.0</v>
      </c>
      <c r="I2964" s="488" t="s">
        <v>1515</v>
      </c>
      <c r="J2964" s="488" t="s">
        <v>1516</v>
      </c>
      <c r="K2964" s="488" t="s">
        <v>1517</v>
      </c>
      <c r="L2964" s="488" t="s">
        <v>18597</v>
      </c>
      <c r="M2964" s="488" t="s">
        <v>18610</v>
      </c>
      <c r="N2964" s="488" t="s">
        <v>1520</v>
      </c>
      <c r="O2964" s="488" t="s">
        <v>1521</v>
      </c>
      <c r="P2964" s="488" t="s">
        <v>1522</v>
      </c>
      <c r="Q2964" s="488" t="s">
        <v>1523</v>
      </c>
      <c r="R2964" s="495" t="s">
        <v>1524</v>
      </c>
      <c r="S2964" s="494"/>
      <c r="T2964" s="494"/>
      <c r="U2964" s="488" t="s">
        <v>18611</v>
      </c>
      <c r="AB2964" s="488" t="s">
        <v>18600</v>
      </c>
      <c r="AC2964" s="496">
        <v>8.05E9</v>
      </c>
      <c r="AD2964" s="497"/>
      <c r="AE2964" s="494"/>
      <c r="AF2964" s="494"/>
      <c r="AG2964" s="494"/>
      <c r="AH2964" s="494"/>
      <c r="AI2964" s="494"/>
      <c r="AJ2964" s="488" t="s">
        <v>1527</v>
      </c>
      <c r="AK2964" s="494"/>
      <c r="AL2964" s="494"/>
      <c r="AM2964" s="488" t="s">
        <v>18601</v>
      </c>
      <c r="AP2964" s="494"/>
      <c r="AQ2964" s="494"/>
      <c r="AR2964" s="494"/>
      <c r="AS2964" s="494"/>
      <c r="AT2964" s="488" t="s">
        <v>1529</v>
      </c>
      <c r="AU2964" s="492">
        <v>8654.0</v>
      </c>
      <c r="AV2964" s="492">
        <v>11.0</v>
      </c>
      <c r="AW2964" s="492">
        <v>2025.0</v>
      </c>
      <c r="AX2964" s="488" t="s">
        <v>1634</v>
      </c>
      <c r="AY2964" s="488" t="s">
        <v>1540</v>
      </c>
      <c r="AZ2964" s="488" t="s">
        <v>1531</v>
      </c>
    </row>
    <row r="2965" hidden="1">
      <c r="A2965" s="488" t="s">
        <v>18612</v>
      </c>
      <c r="B2965" s="488" t="s">
        <v>18613</v>
      </c>
      <c r="C2965" s="488" t="s">
        <v>1513</v>
      </c>
      <c r="D2965" s="488" t="s">
        <v>1514</v>
      </c>
      <c r="E2965" s="491">
        <v>45817.40902777778</v>
      </c>
      <c r="F2965" s="492">
        <v>2980.0</v>
      </c>
      <c r="G2965" s="488" t="s">
        <v>1515</v>
      </c>
      <c r="H2965" s="492">
        <v>2980.0</v>
      </c>
      <c r="I2965" s="488" t="s">
        <v>1515</v>
      </c>
      <c r="J2965" s="488" t="s">
        <v>1516</v>
      </c>
      <c r="K2965" s="488" t="s">
        <v>1517</v>
      </c>
      <c r="L2965" s="488" t="s">
        <v>18614</v>
      </c>
      <c r="M2965" s="488" t="s">
        <v>18615</v>
      </c>
      <c r="N2965" s="488" t="s">
        <v>1520</v>
      </c>
      <c r="O2965" s="488" t="s">
        <v>1521</v>
      </c>
      <c r="P2965" s="488" t="s">
        <v>1554</v>
      </c>
      <c r="Q2965" s="488" t="s">
        <v>1523</v>
      </c>
      <c r="R2965" s="495" t="s">
        <v>1524</v>
      </c>
      <c r="S2965" s="494"/>
      <c r="T2965" s="494"/>
      <c r="U2965" s="488" t="s">
        <v>18616</v>
      </c>
      <c r="AB2965" s="488" t="s">
        <v>18617</v>
      </c>
      <c r="AC2965" s="496">
        <v>9.09E9</v>
      </c>
      <c r="AD2965" s="497"/>
      <c r="AE2965" s="497"/>
      <c r="AF2965" s="494"/>
      <c r="AG2965" s="494"/>
      <c r="AH2965" s="494"/>
      <c r="AI2965" s="494"/>
      <c r="AJ2965" s="488" t="s">
        <v>1527</v>
      </c>
      <c r="AK2965" s="494"/>
      <c r="AL2965" s="494"/>
      <c r="AM2965" s="488" t="s">
        <v>18618</v>
      </c>
      <c r="AO2965" s="497"/>
      <c r="AP2965" s="494"/>
      <c r="AQ2965" s="494"/>
      <c r="AR2965" s="494"/>
      <c r="AS2965" s="494"/>
      <c r="AT2965" s="488" t="s">
        <v>1529</v>
      </c>
      <c r="AU2965" s="492">
        <v>58.0</v>
      </c>
      <c r="AV2965" s="492">
        <v>11.0</v>
      </c>
      <c r="AW2965" s="492">
        <v>2031.0</v>
      </c>
      <c r="AX2965" s="488" t="s">
        <v>1587</v>
      </c>
      <c r="AY2965" s="488" t="s">
        <v>1588</v>
      </c>
      <c r="AZ2965" s="488" t="s">
        <v>1531</v>
      </c>
    </row>
    <row r="2966" hidden="1">
      <c r="A2966" s="488" t="s">
        <v>18619</v>
      </c>
      <c r="B2966" s="488" t="s">
        <v>18620</v>
      </c>
      <c r="C2966" s="488" t="s">
        <v>1513</v>
      </c>
      <c r="D2966" s="488" t="s">
        <v>1514</v>
      </c>
      <c r="E2966" s="491">
        <v>45817.39444444444</v>
      </c>
      <c r="F2966" s="492">
        <v>2980.0</v>
      </c>
      <c r="G2966" s="488" t="s">
        <v>1515</v>
      </c>
      <c r="H2966" s="492">
        <v>2980.0</v>
      </c>
      <c r="I2966" s="488" t="s">
        <v>1515</v>
      </c>
      <c r="J2966" s="488" t="s">
        <v>1516</v>
      </c>
      <c r="K2966" s="488" t="s">
        <v>1517</v>
      </c>
      <c r="L2966" s="488" t="s">
        <v>18621</v>
      </c>
      <c r="M2966" s="488" t="s">
        <v>18622</v>
      </c>
      <c r="N2966" s="488" t="s">
        <v>1520</v>
      </c>
      <c r="O2966" s="488" t="s">
        <v>1521</v>
      </c>
      <c r="P2966" s="488" t="s">
        <v>1554</v>
      </c>
      <c r="Q2966" s="488" t="s">
        <v>1523</v>
      </c>
      <c r="R2966" s="495" t="s">
        <v>1524</v>
      </c>
      <c r="S2966" s="494"/>
      <c r="T2966" s="494"/>
      <c r="U2966" s="488" t="s">
        <v>18623</v>
      </c>
      <c r="AB2966" s="488" t="s">
        <v>18624</v>
      </c>
      <c r="AC2966" s="496">
        <v>9.09E9</v>
      </c>
      <c r="AD2966" s="497"/>
      <c r="AE2966" s="494"/>
      <c r="AF2966" s="494"/>
      <c r="AG2966" s="494"/>
      <c r="AH2966" s="494"/>
      <c r="AI2966" s="494"/>
      <c r="AJ2966" s="488" t="s">
        <v>1527</v>
      </c>
      <c r="AK2966" s="494"/>
      <c r="AL2966" s="494"/>
      <c r="AM2966" s="488" t="s">
        <v>18625</v>
      </c>
      <c r="AO2966" s="497"/>
      <c r="AP2966" s="494"/>
      <c r="AQ2966" s="494"/>
      <c r="AR2966" s="494"/>
      <c r="AS2966" s="494"/>
      <c r="AT2966" s="488" t="s">
        <v>1529</v>
      </c>
      <c r="AU2966" s="492">
        <v>6645.0</v>
      </c>
      <c r="AV2966" s="492">
        <v>5.0</v>
      </c>
      <c r="AW2966" s="492">
        <v>2029.0</v>
      </c>
      <c r="AX2966" s="488" t="s">
        <v>1587</v>
      </c>
      <c r="AY2966" s="488" t="s">
        <v>1597</v>
      </c>
      <c r="AZ2966" s="488" t="s">
        <v>1531</v>
      </c>
    </row>
    <row r="2967" hidden="1">
      <c r="A2967" s="488" t="s">
        <v>18626</v>
      </c>
      <c r="B2967" s="488" t="s">
        <v>18627</v>
      </c>
      <c r="C2967" s="488" t="s">
        <v>1513</v>
      </c>
      <c r="D2967" s="488" t="s">
        <v>1514</v>
      </c>
      <c r="E2967" s="491">
        <v>45817.39444444444</v>
      </c>
      <c r="F2967" s="492">
        <v>9800.0</v>
      </c>
      <c r="G2967" s="488" t="s">
        <v>1515</v>
      </c>
      <c r="H2967" s="492">
        <v>9800.0</v>
      </c>
      <c r="I2967" s="488" t="s">
        <v>1515</v>
      </c>
      <c r="J2967" s="488" t="s">
        <v>1516</v>
      </c>
      <c r="K2967" s="488" t="s">
        <v>1517</v>
      </c>
      <c r="L2967" s="488" t="s">
        <v>18628</v>
      </c>
      <c r="M2967" s="488" t="s">
        <v>18629</v>
      </c>
      <c r="N2967" s="488" t="s">
        <v>1520</v>
      </c>
      <c r="O2967" s="488" t="s">
        <v>1521</v>
      </c>
      <c r="P2967" s="488" t="s">
        <v>1554</v>
      </c>
      <c r="Q2967" s="488" t="s">
        <v>1523</v>
      </c>
      <c r="R2967" s="495" t="s">
        <v>1524</v>
      </c>
      <c r="S2967" s="494"/>
      <c r="T2967" s="494"/>
      <c r="U2967" s="488" t="s">
        <v>18630</v>
      </c>
      <c r="AB2967" s="488" t="s">
        <v>18631</v>
      </c>
      <c r="AC2967" s="496">
        <v>8.09E9</v>
      </c>
      <c r="AD2967" s="497"/>
      <c r="AE2967" s="497"/>
      <c r="AF2967" s="497"/>
      <c r="AG2967" s="497"/>
      <c r="AH2967" s="497"/>
      <c r="AI2967" s="494"/>
      <c r="AJ2967" s="488" t="s">
        <v>1527</v>
      </c>
      <c r="AK2967" s="498"/>
      <c r="AL2967" s="499"/>
      <c r="AM2967" s="488" t="s">
        <v>18632</v>
      </c>
      <c r="AO2967" s="497"/>
      <c r="AP2967" s="494"/>
      <c r="AQ2967" s="494"/>
      <c r="AR2967" s="494"/>
      <c r="AS2967" s="494"/>
      <c r="AT2967" s="488" t="s">
        <v>1558</v>
      </c>
      <c r="AU2967" s="492">
        <v>9663.0</v>
      </c>
      <c r="AV2967" s="492">
        <v>12.0</v>
      </c>
      <c r="AW2967" s="492">
        <v>2029.0</v>
      </c>
      <c r="AX2967" s="488" t="s">
        <v>1587</v>
      </c>
      <c r="AY2967" s="488" t="s">
        <v>3012</v>
      </c>
      <c r="AZ2967" s="488" t="s">
        <v>1531</v>
      </c>
    </row>
    <row r="2968" hidden="1">
      <c r="A2968" s="488" t="s">
        <v>18633</v>
      </c>
      <c r="B2968" s="488" t="s">
        <v>18634</v>
      </c>
      <c r="C2968" s="488" t="s">
        <v>1513</v>
      </c>
      <c r="D2968" s="488" t="s">
        <v>1514</v>
      </c>
      <c r="E2968" s="491">
        <v>45817.393055555556</v>
      </c>
      <c r="F2968" s="492">
        <v>9800.0</v>
      </c>
      <c r="G2968" s="488" t="s">
        <v>1515</v>
      </c>
      <c r="H2968" s="492">
        <v>9800.0</v>
      </c>
      <c r="I2968" s="488" t="s">
        <v>1515</v>
      </c>
      <c r="J2968" s="488" t="s">
        <v>1516</v>
      </c>
      <c r="K2968" s="488" t="s">
        <v>1517</v>
      </c>
      <c r="L2968" s="488" t="s">
        <v>18635</v>
      </c>
      <c r="M2968" s="488" t="s">
        <v>18636</v>
      </c>
      <c r="N2968" s="488" t="s">
        <v>1520</v>
      </c>
      <c r="O2968" s="488" t="s">
        <v>1521</v>
      </c>
      <c r="P2968" s="488" t="s">
        <v>1522</v>
      </c>
      <c r="Q2968" s="488" t="s">
        <v>1523</v>
      </c>
      <c r="R2968" s="495" t="s">
        <v>1524</v>
      </c>
      <c r="S2968" s="494"/>
      <c r="T2968" s="494"/>
      <c r="U2968" s="488" t="s">
        <v>18637</v>
      </c>
      <c r="AB2968" s="488" t="s">
        <v>18638</v>
      </c>
      <c r="AC2968" s="496">
        <v>9.57E8</v>
      </c>
      <c r="AD2968" s="497"/>
      <c r="AE2968" s="494"/>
      <c r="AF2968" s="494"/>
      <c r="AG2968" s="494"/>
      <c r="AH2968" s="494"/>
      <c r="AI2968" s="494"/>
      <c r="AJ2968" s="488" t="s">
        <v>1527</v>
      </c>
      <c r="AK2968" s="494"/>
      <c r="AL2968" s="494"/>
      <c r="AM2968" s="488" t="s">
        <v>18639</v>
      </c>
      <c r="AP2968" s="494"/>
      <c r="AQ2968" s="494"/>
      <c r="AR2968" s="494"/>
      <c r="AS2968" s="494"/>
      <c r="AT2968" s="488" t="s">
        <v>1529</v>
      </c>
      <c r="AU2968" s="492">
        <v>2215.0</v>
      </c>
      <c r="AV2968" s="492">
        <v>2.0</v>
      </c>
      <c r="AW2968" s="492">
        <v>2028.0</v>
      </c>
      <c r="AX2968" s="488" t="s">
        <v>1549</v>
      </c>
      <c r="AY2968" s="488" t="s">
        <v>6106</v>
      </c>
      <c r="AZ2968" s="488" t="s">
        <v>1531</v>
      </c>
    </row>
    <row r="2969" hidden="1">
      <c r="A2969" s="488" t="s">
        <v>18640</v>
      </c>
      <c r="B2969" s="488" t="s">
        <v>18634</v>
      </c>
      <c r="C2969" s="488" t="s">
        <v>1513</v>
      </c>
      <c r="D2969" s="488" t="s">
        <v>1514</v>
      </c>
      <c r="E2969" s="491">
        <v>45817.38958333333</v>
      </c>
      <c r="F2969" s="492">
        <v>2980.0</v>
      </c>
      <c r="G2969" s="488" t="s">
        <v>1515</v>
      </c>
      <c r="H2969" s="492">
        <v>2980.0</v>
      </c>
      <c r="I2969" s="488" t="s">
        <v>1515</v>
      </c>
      <c r="J2969" s="488" t="s">
        <v>1516</v>
      </c>
      <c r="K2969" s="488" t="s">
        <v>1517</v>
      </c>
      <c r="L2969" s="488" t="s">
        <v>18635</v>
      </c>
      <c r="M2969" s="488" t="s">
        <v>18641</v>
      </c>
      <c r="N2969" s="488" t="s">
        <v>1520</v>
      </c>
      <c r="O2969" s="488" t="s">
        <v>1521</v>
      </c>
      <c r="P2969" s="488" t="s">
        <v>1522</v>
      </c>
      <c r="Q2969" s="488" t="s">
        <v>1523</v>
      </c>
      <c r="R2969" s="495" t="s">
        <v>1524</v>
      </c>
      <c r="S2969" s="494"/>
      <c r="T2969" s="494"/>
      <c r="U2969" s="488" t="s">
        <v>18642</v>
      </c>
      <c r="AB2969" s="488" t="s">
        <v>18638</v>
      </c>
      <c r="AC2969" s="496">
        <v>9.57E8</v>
      </c>
      <c r="AD2969" s="497"/>
      <c r="AE2969" s="497"/>
      <c r="AF2969" s="497"/>
      <c r="AG2969" s="497"/>
      <c r="AH2969" s="497"/>
      <c r="AI2969" s="494"/>
      <c r="AJ2969" s="488" t="s">
        <v>1527</v>
      </c>
      <c r="AK2969" s="498"/>
      <c r="AL2969" s="499"/>
      <c r="AM2969" s="488" t="s">
        <v>18639</v>
      </c>
      <c r="AP2969" s="494"/>
      <c r="AQ2969" s="494"/>
      <c r="AR2969" s="494"/>
      <c r="AS2969" s="494"/>
      <c r="AT2969" s="488" t="s">
        <v>1529</v>
      </c>
      <c r="AU2969" s="492">
        <v>2215.0</v>
      </c>
      <c r="AV2969" s="492">
        <v>2.0</v>
      </c>
      <c r="AW2969" s="492">
        <v>2028.0</v>
      </c>
      <c r="AX2969" s="488" t="s">
        <v>1549</v>
      </c>
      <c r="AY2969" s="488" t="s">
        <v>6106</v>
      </c>
      <c r="AZ2969" s="488" t="s">
        <v>1531</v>
      </c>
    </row>
    <row r="2970" hidden="1">
      <c r="A2970" s="488" t="s">
        <v>18643</v>
      </c>
      <c r="B2970" s="488" t="s">
        <v>18644</v>
      </c>
      <c r="C2970" s="488" t="s">
        <v>1513</v>
      </c>
      <c r="D2970" s="488" t="s">
        <v>1514</v>
      </c>
      <c r="E2970" s="491">
        <v>45817.3875</v>
      </c>
      <c r="F2970" s="492">
        <v>2980.0</v>
      </c>
      <c r="G2970" s="488" t="s">
        <v>1515</v>
      </c>
      <c r="H2970" s="492">
        <v>2980.0</v>
      </c>
      <c r="I2970" s="488" t="s">
        <v>1515</v>
      </c>
      <c r="J2970" s="488" t="s">
        <v>1516</v>
      </c>
      <c r="K2970" s="488" t="s">
        <v>1517</v>
      </c>
      <c r="L2970" s="488" t="s">
        <v>18645</v>
      </c>
      <c r="M2970" s="488" t="s">
        <v>18646</v>
      </c>
      <c r="N2970" s="488" t="s">
        <v>1520</v>
      </c>
      <c r="O2970" s="488" t="s">
        <v>1521</v>
      </c>
      <c r="P2970" s="488" t="s">
        <v>1554</v>
      </c>
      <c r="Q2970" s="488" t="s">
        <v>1523</v>
      </c>
      <c r="R2970" s="495" t="s">
        <v>1524</v>
      </c>
      <c r="S2970" s="494"/>
      <c r="T2970" s="494"/>
      <c r="U2970" s="488" t="s">
        <v>18647</v>
      </c>
      <c r="AB2970" s="488" t="s">
        <v>18648</v>
      </c>
      <c r="AC2970" s="496">
        <v>7.09E9</v>
      </c>
      <c r="AD2970" s="497"/>
      <c r="AE2970" s="497"/>
      <c r="AF2970" s="497"/>
      <c r="AG2970" s="497"/>
      <c r="AH2970" s="497"/>
      <c r="AI2970" s="494"/>
      <c r="AJ2970" s="488" t="s">
        <v>1527</v>
      </c>
      <c r="AK2970" s="498"/>
      <c r="AL2970" s="499"/>
      <c r="AM2970" s="488" t="s">
        <v>18649</v>
      </c>
      <c r="AP2970" s="494"/>
      <c r="AQ2970" s="494"/>
      <c r="AR2970" s="494"/>
      <c r="AS2970" s="494"/>
      <c r="AT2970" s="488" t="s">
        <v>1558</v>
      </c>
      <c r="AU2970" s="492">
        <v>5960.0</v>
      </c>
      <c r="AV2970" s="492">
        <v>5.0</v>
      </c>
      <c r="AW2970" s="492">
        <v>2031.0</v>
      </c>
      <c r="AX2970" s="488" t="s">
        <v>1587</v>
      </c>
      <c r="AY2970" s="488" t="s">
        <v>1588</v>
      </c>
      <c r="AZ2970" s="488" t="s">
        <v>1531</v>
      </c>
    </row>
    <row r="2971" hidden="1">
      <c r="A2971" s="488" t="s">
        <v>18650</v>
      </c>
      <c r="B2971" s="488" t="s">
        <v>18627</v>
      </c>
      <c r="C2971" s="488" t="s">
        <v>1513</v>
      </c>
      <c r="D2971" s="488" t="s">
        <v>1514</v>
      </c>
      <c r="E2971" s="491">
        <v>45817.37847222222</v>
      </c>
      <c r="F2971" s="492">
        <v>2980.0</v>
      </c>
      <c r="G2971" s="488" t="s">
        <v>1515</v>
      </c>
      <c r="H2971" s="492">
        <v>2980.0</v>
      </c>
      <c r="I2971" s="488" t="s">
        <v>1515</v>
      </c>
      <c r="J2971" s="488" t="s">
        <v>1516</v>
      </c>
      <c r="K2971" s="488" t="s">
        <v>1517</v>
      </c>
      <c r="L2971" s="488" t="s">
        <v>18628</v>
      </c>
      <c r="M2971" s="488" t="s">
        <v>18651</v>
      </c>
      <c r="N2971" s="488" t="s">
        <v>1520</v>
      </c>
      <c r="O2971" s="488" t="s">
        <v>1521</v>
      </c>
      <c r="P2971" s="488" t="s">
        <v>1554</v>
      </c>
      <c r="Q2971" s="488" t="s">
        <v>1523</v>
      </c>
      <c r="R2971" s="495" t="s">
        <v>1524</v>
      </c>
      <c r="S2971" s="494"/>
      <c r="T2971" s="494"/>
      <c r="U2971" s="488" t="s">
        <v>18652</v>
      </c>
      <c r="AB2971" s="488" t="s">
        <v>18631</v>
      </c>
      <c r="AC2971" s="496">
        <v>8.09E9</v>
      </c>
      <c r="AD2971" s="497"/>
      <c r="AE2971" s="497"/>
      <c r="AF2971" s="497"/>
      <c r="AG2971" s="497"/>
      <c r="AH2971" s="497"/>
      <c r="AI2971" s="494"/>
      <c r="AJ2971" s="488" t="s">
        <v>1527</v>
      </c>
      <c r="AK2971" s="498"/>
      <c r="AL2971" s="499"/>
      <c r="AM2971" s="488" t="s">
        <v>18632</v>
      </c>
      <c r="AO2971" s="494"/>
      <c r="AP2971" s="494"/>
      <c r="AQ2971" s="494"/>
      <c r="AR2971" s="494"/>
      <c r="AS2971" s="494"/>
      <c r="AT2971" s="488" t="s">
        <v>1558</v>
      </c>
      <c r="AU2971" s="492">
        <v>9663.0</v>
      </c>
      <c r="AV2971" s="492">
        <v>12.0</v>
      </c>
      <c r="AW2971" s="492">
        <v>2029.0</v>
      </c>
      <c r="AX2971" s="488" t="s">
        <v>1587</v>
      </c>
      <c r="AY2971" s="488" t="s">
        <v>3012</v>
      </c>
      <c r="AZ2971" s="488" t="s">
        <v>1531</v>
      </c>
    </row>
    <row r="2972" hidden="1">
      <c r="A2972" s="488" t="s">
        <v>18653</v>
      </c>
      <c r="B2972" s="488" t="s">
        <v>17229</v>
      </c>
      <c r="C2972" s="488" t="s">
        <v>1513</v>
      </c>
      <c r="D2972" s="488" t="s">
        <v>1514</v>
      </c>
      <c r="E2972" s="491">
        <v>45817.375</v>
      </c>
      <c r="F2972" s="492">
        <v>21900.0</v>
      </c>
      <c r="G2972" s="488" t="s">
        <v>1515</v>
      </c>
      <c r="H2972" s="492">
        <v>21900.0</v>
      </c>
      <c r="I2972" s="488" t="s">
        <v>1515</v>
      </c>
      <c r="J2972" s="488" t="s">
        <v>1516</v>
      </c>
      <c r="K2972" s="488" t="s">
        <v>1517</v>
      </c>
      <c r="L2972" s="488" t="s">
        <v>17230</v>
      </c>
      <c r="M2972" s="488" t="s">
        <v>17230</v>
      </c>
      <c r="N2972" s="488" t="s">
        <v>1520</v>
      </c>
      <c r="O2972" s="488" t="s">
        <v>1521</v>
      </c>
      <c r="P2972" s="488" t="s">
        <v>1545</v>
      </c>
      <c r="Q2972" s="488" t="s">
        <v>1523</v>
      </c>
      <c r="R2972" s="495" t="s">
        <v>1524</v>
      </c>
      <c r="S2972" s="494"/>
      <c r="T2972" s="494"/>
      <c r="U2972" s="488" t="s">
        <v>18654</v>
      </c>
      <c r="AB2972" s="488" t="s">
        <v>17232</v>
      </c>
      <c r="AC2972" s="496">
        <v>9.04E9</v>
      </c>
      <c r="AD2972" s="488" t="s">
        <v>17233</v>
      </c>
      <c r="AE2972" s="492">
        <v>788400.0</v>
      </c>
      <c r="AF2972" s="488" t="s">
        <v>1515</v>
      </c>
      <c r="AG2972" s="488" t="s">
        <v>2096</v>
      </c>
      <c r="AH2972" s="492">
        <v>37.0</v>
      </c>
      <c r="AI2972" s="494"/>
      <c r="AJ2972" s="495" t="b">
        <v>0</v>
      </c>
      <c r="AK2972" s="495" t="s">
        <v>1524</v>
      </c>
      <c r="AL2972" s="495" t="s">
        <v>1524</v>
      </c>
      <c r="AM2972" s="488" t="s">
        <v>17234</v>
      </c>
      <c r="AO2972" s="497"/>
      <c r="AP2972" s="494"/>
      <c r="AQ2972" s="494"/>
      <c r="AR2972" s="494"/>
      <c r="AS2972" s="494"/>
      <c r="AT2972" s="488" t="s">
        <v>1529</v>
      </c>
      <c r="AU2972" s="492">
        <v>2353.0</v>
      </c>
      <c r="AV2972" s="492">
        <v>1.0</v>
      </c>
      <c r="AW2972" s="492">
        <v>2029.0</v>
      </c>
      <c r="AX2972" s="497"/>
      <c r="AY2972" s="497"/>
      <c r="AZ2972" s="488" t="s">
        <v>1531</v>
      </c>
    </row>
    <row r="2973" hidden="1">
      <c r="A2973" s="488" t="s">
        <v>18655</v>
      </c>
      <c r="B2973" s="488" t="s">
        <v>18656</v>
      </c>
      <c r="C2973" s="488" t="s">
        <v>1513</v>
      </c>
      <c r="D2973" s="488" t="s">
        <v>1514</v>
      </c>
      <c r="E2973" s="491">
        <v>45817.35625</v>
      </c>
      <c r="F2973" s="492">
        <v>2980.0</v>
      </c>
      <c r="G2973" s="488" t="s">
        <v>1515</v>
      </c>
      <c r="H2973" s="492">
        <v>2980.0</v>
      </c>
      <c r="I2973" s="488" t="s">
        <v>1515</v>
      </c>
      <c r="J2973" s="488" t="s">
        <v>1516</v>
      </c>
      <c r="K2973" s="488" t="s">
        <v>1517</v>
      </c>
      <c r="L2973" s="488" t="s">
        <v>18657</v>
      </c>
      <c r="M2973" s="488" t="s">
        <v>18658</v>
      </c>
      <c r="N2973" s="488" t="s">
        <v>1520</v>
      </c>
      <c r="O2973" s="488" t="s">
        <v>1521</v>
      </c>
      <c r="P2973" s="488" t="s">
        <v>1545</v>
      </c>
      <c r="Q2973" s="488" t="s">
        <v>1523</v>
      </c>
      <c r="R2973" s="495" t="s">
        <v>1524</v>
      </c>
      <c r="S2973" s="494"/>
      <c r="T2973" s="494"/>
      <c r="U2973" s="488" t="s">
        <v>18659</v>
      </c>
      <c r="AB2973" s="488" t="s">
        <v>18660</v>
      </c>
      <c r="AC2973" s="496">
        <v>9.03E9</v>
      </c>
      <c r="AD2973" s="497"/>
      <c r="AE2973" s="494"/>
      <c r="AF2973" s="494"/>
      <c r="AG2973" s="494"/>
      <c r="AH2973" s="494"/>
      <c r="AI2973" s="494"/>
      <c r="AJ2973" s="488" t="s">
        <v>1527</v>
      </c>
      <c r="AK2973" s="494"/>
      <c r="AL2973" s="494"/>
      <c r="AM2973" s="488" t="s">
        <v>18661</v>
      </c>
      <c r="AO2973" s="494"/>
      <c r="AP2973" s="494"/>
      <c r="AQ2973" s="494"/>
      <c r="AR2973" s="494"/>
      <c r="AS2973" s="494"/>
      <c r="AT2973" s="488" t="s">
        <v>1529</v>
      </c>
      <c r="AU2973" s="492">
        <v>1084.0</v>
      </c>
      <c r="AV2973" s="492">
        <v>6.0</v>
      </c>
      <c r="AW2973" s="492">
        <v>2030.0</v>
      </c>
      <c r="AX2973" s="488" t="s">
        <v>1549</v>
      </c>
      <c r="AY2973" s="497"/>
      <c r="AZ2973" s="488" t="s">
        <v>1531</v>
      </c>
    </row>
    <row r="2974" hidden="1">
      <c r="A2974" s="488" t="s">
        <v>18662</v>
      </c>
      <c r="B2974" s="488" t="s">
        <v>18663</v>
      </c>
      <c r="C2974" s="488" t="s">
        <v>1513</v>
      </c>
      <c r="D2974" s="488" t="s">
        <v>1514</v>
      </c>
      <c r="E2974" s="491">
        <v>45817.35138888889</v>
      </c>
      <c r="F2974" s="492">
        <v>2980.0</v>
      </c>
      <c r="G2974" s="488" t="s">
        <v>1515</v>
      </c>
      <c r="H2974" s="492">
        <v>2980.0</v>
      </c>
      <c r="I2974" s="488" t="s">
        <v>1515</v>
      </c>
      <c r="J2974" s="488" t="s">
        <v>1516</v>
      </c>
      <c r="K2974" s="488" t="s">
        <v>1517</v>
      </c>
      <c r="L2974" s="488" t="s">
        <v>14907</v>
      </c>
      <c r="M2974" s="488" t="s">
        <v>18664</v>
      </c>
      <c r="N2974" s="488" t="s">
        <v>1520</v>
      </c>
      <c r="O2974" s="488" t="s">
        <v>1521</v>
      </c>
      <c r="P2974" s="488" t="s">
        <v>1545</v>
      </c>
      <c r="Q2974" s="488" t="s">
        <v>1523</v>
      </c>
      <c r="R2974" s="495" t="s">
        <v>1524</v>
      </c>
      <c r="S2974" s="494"/>
      <c r="T2974" s="494"/>
      <c r="U2974" s="488" t="s">
        <v>18665</v>
      </c>
      <c r="AB2974" s="488" t="s">
        <v>14910</v>
      </c>
      <c r="AC2974" s="496">
        <v>8.01E9</v>
      </c>
      <c r="AD2974" s="497"/>
      <c r="AE2974" s="497"/>
      <c r="AF2974" s="497"/>
      <c r="AG2974" s="497"/>
      <c r="AH2974" s="497"/>
      <c r="AI2974" s="494"/>
      <c r="AJ2974" s="488" t="s">
        <v>1527</v>
      </c>
      <c r="AK2974" s="498"/>
      <c r="AL2974" s="499"/>
      <c r="AM2974" s="488" t="s">
        <v>18666</v>
      </c>
      <c r="AO2974" s="494"/>
      <c r="AP2974" s="494"/>
      <c r="AQ2974" s="494"/>
      <c r="AR2974" s="494"/>
      <c r="AS2974" s="494"/>
      <c r="AT2974" s="488" t="s">
        <v>1529</v>
      </c>
      <c r="AU2974" s="492">
        <v>8827.0</v>
      </c>
      <c r="AV2974" s="492">
        <v>10.0</v>
      </c>
      <c r="AW2974" s="492">
        <v>2027.0</v>
      </c>
      <c r="AX2974" s="497"/>
      <c r="AY2974" s="497"/>
      <c r="AZ2974" s="488" t="s">
        <v>1531</v>
      </c>
    </row>
    <row r="2975" hidden="1">
      <c r="A2975" s="488" t="s">
        <v>18667</v>
      </c>
      <c r="B2975" s="488" t="s">
        <v>18668</v>
      </c>
      <c r="C2975" s="488" t="s">
        <v>1513</v>
      </c>
      <c r="D2975" s="488" t="s">
        <v>1514</v>
      </c>
      <c r="E2975" s="491">
        <v>45817.342361111114</v>
      </c>
      <c r="F2975" s="492">
        <v>2980.0</v>
      </c>
      <c r="G2975" s="488" t="s">
        <v>1515</v>
      </c>
      <c r="H2975" s="492">
        <v>2980.0</v>
      </c>
      <c r="I2975" s="488" t="s">
        <v>1515</v>
      </c>
      <c r="J2975" s="488" t="s">
        <v>1516</v>
      </c>
      <c r="K2975" s="488" t="s">
        <v>1517</v>
      </c>
      <c r="L2975" s="488" t="s">
        <v>18669</v>
      </c>
      <c r="M2975" s="488" t="s">
        <v>18670</v>
      </c>
      <c r="N2975" s="488" t="s">
        <v>1520</v>
      </c>
      <c r="O2975" s="488" t="s">
        <v>1521</v>
      </c>
      <c r="P2975" s="488" t="s">
        <v>1554</v>
      </c>
      <c r="Q2975" s="488" t="s">
        <v>1523</v>
      </c>
      <c r="R2975" s="495" t="s">
        <v>1524</v>
      </c>
      <c r="S2975" s="494"/>
      <c r="T2975" s="494"/>
      <c r="U2975" s="488" t="s">
        <v>18671</v>
      </c>
      <c r="AB2975" s="488" t="s">
        <v>18672</v>
      </c>
      <c r="AC2975" s="496">
        <v>9.07E9</v>
      </c>
      <c r="AD2975" s="497"/>
      <c r="AE2975" s="497"/>
      <c r="AF2975" s="497"/>
      <c r="AG2975" s="497"/>
      <c r="AH2975" s="497"/>
      <c r="AI2975" s="494"/>
      <c r="AJ2975" s="488" t="s">
        <v>1527</v>
      </c>
      <c r="AK2975" s="498"/>
      <c r="AL2975" s="499"/>
      <c r="AM2975" s="488" t="s">
        <v>18673</v>
      </c>
      <c r="AO2975" s="497"/>
      <c r="AP2975" s="494"/>
      <c r="AQ2975" s="494"/>
      <c r="AR2975" s="494"/>
      <c r="AS2975" s="494"/>
      <c r="AT2975" s="488" t="s">
        <v>1529</v>
      </c>
      <c r="AU2975" s="492">
        <v>6682.0</v>
      </c>
      <c r="AV2975" s="492">
        <v>6.0</v>
      </c>
      <c r="AW2975" s="492">
        <v>2027.0</v>
      </c>
      <c r="AX2975" s="488" t="s">
        <v>1634</v>
      </c>
      <c r="AY2975" s="488" t="s">
        <v>1831</v>
      </c>
      <c r="AZ2975" s="488" t="s">
        <v>1531</v>
      </c>
    </row>
    <row r="2976" hidden="1">
      <c r="A2976" s="488" t="s">
        <v>18674</v>
      </c>
      <c r="B2976" s="488" t="s">
        <v>18675</v>
      </c>
      <c r="C2976" s="488" t="s">
        <v>1513</v>
      </c>
      <c r="D2976" s="488" t="s">
        <v>1514</v>
      </c>
      <c r="E2976" s="491">
        <v>45817.32083333333</v>
      </c>
      <c r="F2976" s="492">
        <v>9800.0</v>
      </c>
      <c r="G2976" s="488" t="s">
        <v>1515</v>
      </c>
      <c r="H2976" s="492">
        <v>9800.0</v>
      </c>
      <c r="I2976" s="488" t="s">
        <v>1515</v>
      </c>
      <c r="J2976" s="488" t="s">
        <v>1516</v>
      </c>
      <c r="K2976" s="488" t="s">
        <v>1517</v>
      </c>
      <c r="L2976" s="488" t="s">
        <v>18676</v>
      </c>
      <c r="M2976" s="488" t="s">
        <v>18677</v>
      </c>
      <c r="N2976" s="488" t="s">
        <v>1520</v>
      </c>
      <c r="O2976" s="488" t="s">
        <v>1521</v>
      </c>
      <c r="P2976" s="488" t="s">
        <v>1545</v>
      </c>
      <c r="Q2976" s="488" t="s">
        <v>1523</v>
      </c>
      <c r="R2976" s="495" t="s">
        <v>1524</v>
      </c>
      <c r="S2976" s="494"/>
      <c r="T2976" s="494"/>
      <c r="U2976" s="488" t="s">
        <v>18678</v>
      </c>
      <c r="AB2976" s="488" t="s">
        <v>18679</v>
      </c>
      <c r="AC2976" s="496">
        <v>9.09E9</v>
      </c>
      <c r="AD2976" s="497"/>
      <c r="AE2976" s="497"/>
      <c r="AF2976" s="497"/>
      <c r="AG2976" s="497"/>
      <c r="AH2976" s="497"/>
      <c r="AI2976" s="494"/>
      <c r="AJ2976" s="488" t="s">
        <v>1527</v>
      </c>
      <c r="AK2976" s="498"/>
      <c r="AL2976" s="499"/>
      <c r="AM2976" s="488" t="s">
        <v>18680</v>
      </c>
      <c r="AO2976" s="494"/>
      <c r="AP2976" s="494"/>
      <c r="AQ2976" s="494"/>
      <c r="AR2976" s="494"/>
      <c r="AS2976" s="494"/>
      <c r="AT2976" s="488" t="s">
        <v>1529</v>
      </c>
      <c r="AU2976" s="492">
        <v>1101.0</v>
      </c>
      <c r="AV2976" s="492">
        <v>12.0</v>
      </c>
      <c r="AW2976" s="492">
        <v>2025.0</v>
      </c>
      <c r="AX2976" s="488" t="s">
        <v>1549</v>
      </c>
      <c r="AY2976" s="488" t="s">
        <v>3061</v>
      </c>
      <c r="AZ2976" s="488" t="s">
        <v>1531</v>
      </c>
    </row>
    <row r="2977" hidden="1">
      <c r="A2977" s="488" t="s">
        <v>18681</v>
      </c>
      <c r="B2977" s="488" t="s">
        <v>18675</v>
      </c>
      <c r="C2977" s="488" t="s">
        <v>1513</v>
      </c>
      <c r="D2977" s="488" t="s">
        <v>1514</v>
      </c>
      <c r="E2977" s="491">
        <v>45817.316666666666</v>
      </c>
      <c r="F2977" s="492">
        <v>2980.0</v>
      </c>
      <c r="G2977" s="488" t="s">
        <v>1515</v>
      </c>
      <c r="H2977" s="492">
        <v>2980.0</v>
      </c>
      <c r="I2977" s="488" t="s">
        <v>1515</v>
      </c>
      <c r="J2977" s="488" t="s">
        <v>1516</v>
      </c>
      <c r="K2977" s="488" t="s">
        <v>1517</v>
      </c>
      <c r="L2977" s="488" t="s">
        <v>18676</v>
      </c>
      <c r="M2977" s="488" t="s">
        <v>18682</v>
      </c>
      <c r="N2977" s="488" t="s">
        <v>1520</v>
      </c>
      <c r="O2977" s="488" t="s">
        <v>1521</v>
      </c>
      <c r="P2977" s="488" t="s">
        <v>1545</v>
      </c>
      <c r="Q2977" s="488" t="s">
        <v>1523</v>
      </c>
      <c r="R2977" s="495" t="s">
        <v>1524</v>
      </c>
      <c r="S2977" s="494"/>
      <c r="T2977" s="494"/>
      <c r="U2977" s="488" t="s">
        <v>18683</v>
      </c>
      <c r="AB2977" s="488" t="s">
        <v>18679</v>
      </c>
      <c r="AC2977" s="496">
        <v>9.09E9</v>
      </c>
      <c r="AD2977" s="497"/>
      <c r="AE2977" s="497"/>
      <c r="AF2977" s="497"/>
      <c r="AG2977" s="497"/>
      <c r="AH2977" s="497"/>
      <c r="AI2977" s="494"/>
      <c r="AJ2977" s="488" t="s">
        <v>1527</v>
      </c>
      <c r="AK2977" s="498"/>
      <c r="AL2977" s="499"/>
      <c r="AM2977" s="488" t="s">
        <v>18680</v>
      </c>
      <c r="AO2977" s="494"/>
      <c r="AP2977" s="494"/>
      <c r="AQ2977" s="494"/>
      <c r="AR2977" s="494"/>
      <c r="AS2977" s="494"/>
      <c r="AT2977" s="488" t="s">
        <v>1529</v>
      </c>
      <c r="AU2977" s="492">
        <v>1101.0</v>
      </c>
      <c r="AV2977" s="492">
        <v>12.0</v>
      </c>
      <c r="AW2977" s="492">
        <v>2025.0</v>
      </c>
      <c r="AX2977" s="488" t="s">
        <v>1549</v>
      </c>
      <c r="AY2977" s="488" t="s">
        <v>3061</v>
      </c>
      <c r="AZ2977" s="488" t="s">
        <v>1531</v>
      </c>
    </row>
    <row r="2978" hidden="1">
      <c r="A2978" s="488" t="s">
        <v>18684</v>
      </c>
      <c r="B2978" s="488" t="s">
        <v>18685</v>
      </c>
      <c r="C2978" s="488" t="s">
        <v>1513</v>
      </c>
      <c r="D2978" s="488" t="s">
        <v>1514</v>
      </c>
      <c r="E2978" s="491">
        <v>45817.3125</v>
      </c>
      <c r="F2978" s="492">
        <v>2980.0</v>
      </c>
      <c r="G2978" s="488" t="s">
        <v>1515</v>
      </c>
      <c r="H2978" s="492">
        <v>2980.0</v>
      </c>
      <c r="I2978" s="488" t="s">
        <v>1515</v>
      </c>
      <c r="J2978" s="488" t="s">
        <v>1516</v>
      </c>
      <c r="K2978" s="488" t="s">
        <v>1517</v>
      </c>
      <c r="L2978" s="488" t="s">
        <v>18686</v>
      </c>
      <c r="M2978" s="488" t="s">
        <v>18687</v>
      </c>
      <c r="N2978" s="488" t="s">
        <v>1520</v>
      </c>
      <c r="O2978" s="488" t="s">
        <v>1521</v>
      </c>
      <c r="P2978" s="488" t="s">
        <v>1545</v>
      </c>
      <c r="Q2978" s="488" t="s">
        <v>1523</v>
      </c>
      <c r="R2978" s="495" t="s">
        <v>1524</v>
      </c>
      <c r="S2978" s="494"/>
      <c r="T2978" s="494"/>
      <c r="U2978" s="488" t="s">
        <v>18688</v>
      </c>
      <c r="AB2978" s="488" t="s">
        <v>17808</v>
      </c>
      <c r="AC2978" s="496">
        <v>9.02E9</v>
      </c>
      <c r="AD2978" s="497"/>
      <c r="AE2978" s="497"/>
      <c r="AF2978" s="497"/>
      <c r="AG2978" s="497"/>
      <c r="AH2978" s="497"/>
      <c r="AI2978" s="494"/>
      <c r="AJ2978" s="488" t="s">
        <v>1527</v>
      </c>
      <c r="AK2978" s="498"/>
      <c r="AL2978" s="499"/>
      <c r="AM2978" s="488" t="s">
        <v>18689</v>
      </c>
      <c r="AO2978" s="494"/>
      <c r="AP2978" s="494"/>
      <c r="AQ2978" s="494"/>
      <c r="AR2978" s="494"/>
      <c r="AS2978" s="494"/>
      <c r="AT2978" s="488" t="s">
        <v>1529</v>
      </c>
      <c r="AU2978" s="492">
        <v>8986.0</v>
      </c>
      <c r="AV2978" s="492">
        <v>7.0</v>
      </c>
      <c r="AW2978" s="492">
        <v>2031.0</v>
      </c>
      <c r="AX2978" s="488" t="s">
        <v>1549</v>
      </c>
      <c r="AY2978" s="488" t="s">
        <v>3061</v>
      </c>
      <c r="AZ2978" s="488" t="s">
        <v>1531</v>
      </c>
    </row>
    <row r="2979" hidden="1">
      <c r="A2979" s="488" t="s">
        <v>18690</v>
      </c>
      <c r="B2979" s="488" t="s">
        <v>18691</v>
      </c>
      <c r="C2979" s="488" t="s">
        <v>1513</v>
      </c>
      <c r="D2979" s="488" t="s">
        <v>1514</v>
      </c>
      <c r="E2979" s="491">
        <v>45817.305555555555</v>
      </c>
      <c r="F2979" s="492">
        <v>9800.0</v>
      </c>
      <c r="G2979" s="488" t="s">
        <v>1515</v>
      </c>
      <c r="H2979" s="492">
        <v>9800.0</v>
      </c>
      <c r="I2979" s="488" t="s">
        <v>1515</v>
      </c>
      <c r="J2979" s="488" t="s">
        <v>1516</v>
      </c>
      <c r="K2979" s="488" t="s">
        <v>1517</v>
      </c>
      <c r="L2979" s="488" t="s">
        <v>18692</v>
      </c>
      <c r="M2979" s="488" t="s">
        <v>18693</v>
      </c>
      <c r="N2979" s="488" t="s">
        <v>1520</v>
      </c>
      <c r="O2979" s="488" t="s">
        <v>1521</v>
      </c>
      <c r="P2979" s="488" t="s">
        <v>1724</v>
      </c>
      <c r="Q2979" s="488" t="s">
        <v>1523</v>
      </c>
      <c r="R2979" s="495" t="s">
        <v>1524</v>
      </c>
      <c r="S2979" s="494"/>
      <c r="T2979" s="494"/>
      <c r="U2979" s="488" t="s">
        <v>18694</v>
      </c>
      <c r="AB2979" s="488" t="s">
        <v>18695</v>
      </c>
      <c r="AC2979" s="496">
        <v>9.01E9</v>
      </c>
      <c r="AD2979" s="497"/>
      <c r="AE2979" s="497"/>
      <c r="AF2979" s="497"/>
      <c r="AG2979" s="497"/>
      <c r="AH2979" s="497"/>
      <c r="AI2979" s="494"/>
      <c r="AJ2979" s="488" t="s">
        <v>1527</v>
      </c>
      <c r="AK2979" s="498"/>
      <c r="AL2979" s="499"/>
      <c r="AM2979" s="488" t="s">
        <v>18696</v>
      </c>
      <c r="AO2979" s="497"/>
      <c r="AP2979" s="494"/>
      <c r="AQ2979" s="494"/>
      <c r="AR2979" s="494"/>
      <c r="AS2979" s="494"/>
      <c r="AT2979" s="488" t="s">
        <v>1529</v>
      </c>
      <c r="AU2979" s="492">
        <v>5005.0</v>
      </c>
      <c r="AV2979" s="492">
        <v>5.0</v>
      </c>
      <c r="AW2979" s="492">
        <v>2026.0</v>
      </c>
      <c r="AX2979" s="488" t="s">
        <v>1728</v>
      </c>
      <c r="AY2979" s="488" t="s">
        <v>1729</v>
      </c>
      <c r="AZ2979" s="488" t="s">
        <v>1531</v>
      </c>
    </row>
    <row r="2980" hidden="1">
      <c r="A2980" s="488" t="s">
        <v>18697</v>
      </c>
      <c r="B2980" s="488" t="s">
        <v>18698</v>
      </c>
      <c r="C2980" s="488" t="s">
        <v>1513</v>
      </c>
      <c r="D2980" s="488" t="s">
        <v>1514</v>
      </c>
      <c r="E2980" s="491">
        <v>45817.302777777775</v>
      </c>
      <c r="F2980" s="492">
        <v>9800.0</v>
      </c>
      <c r="G2980" s="488" t="s">
        <v>1515</v>
      </c>
      <c r="H2980" s="492">
        <v>9800.0</v>
      </c>
      <c r="I2980" s="488" t="s">
        <v>1515</v>
      </c>
      <c r="J2980" s="488" t="s">
        <v>1516</v>
      </c>
      <c r="K2980" s="488" t="s">
        <v>1517</v>
      </c>
      <c r="L2980" s="488" t="s">
        <v>5966</v>
      </c>
      <c r="M2980" s="488" t="s">
        <v>18699</v>
      </c>
      <c r="N2980" s="488" t="s">
        <v>1520</v>
      </c>
      <c r="O2980" s="488" t="s">
        <v>1521</v>
      </c>
      <c r="P2980" s="488" t="s">
        <v>1554</v>
      </c>
      <c r="Q2980" s="488" t="s">
        <v>1523</v>
      </c>
      <c r="R2980" s="495" t="s">
        <v>1524</v>
      </c>
      <c r="S2980" s="494"/>
      <c r="T2980" s="494"/>
      <c r="U2980" s="488" t="s">
        <v>18700</v>
      </c>
      <c r="AB2980" s="488" t="s">
        <v>18701</v>
      </c>
      <c r="AD2980" s="488" t="s">
        <v>18702</v>
      </c>
      <c r="AE2980" s="492">
        <v>9800.0</v>
      </c>
      <c r="AF2980" s="488" t="s">
        <v>1515</v>
      </c>
      <c r="AG2980" s="488" t="s">
        <v>2195</v>
      </c>
      <c r="AH2980" s="497"/>
      <c r="AI2980" s="494"/>
      <c r="AJ2980" s="488" t="s">
        <v>1527</v>
      </c>
      <c r="AK2980" s="500">
        <v>45847.0</v>
      </c>
      <c r="AL2980" s="495" t="s">
        <v>1524</v>
      </c>
      <c r="AM2980" s="488" t="s">
        <v>18703</v>
      </c>
      <c r="AO2980" s="494"/>
      <c r="AP2980" s="494"/>
      <c r="AQ2980" s="494"/>
      <c r="AR2980" s="494"/>
      <c r="AS2980" s="494"/>
      <c r="AT2980" s="488" t="s">
        <v>1529</v>
      </c>
      <c r="AU2980" s="492">
        <v>3977.0</v>
      </c>
      <c r="AV2980" s="492">
        <v>11.0</v>
      </c>
      <c r="AW2980" s="492">
        <v>2026.0</v>
      </c>
      <c r="AX2980" s="488" t="s">
        <v>1539</v>
      </c>
      <c r="AY2980" s="488" t="s">
        <v>1831</v>
      </c>
      <c r="AZ2980" s="488" t="s">
        <v>1531</v>
      </c>
    </row>
    <row r="2981" hidden="1">
      <c r="A2981" s="488" t="s">
        <v>18704</v>
      </c>
      <c r="B2981" s="488" t="s">
        <v>18691</v>
      </c>
      <c r="C2981" s="488" t="s">
        <v>1513</v>
      </c>
      <c r="D2981" s="488" t="s">
        <v>1514</v>
      </c>
      <c r="E2981" s="491">
        <v>45817.30069444444</v>
      </c>
      <c r="F2981" s="492">
        <v>2980.0</v>
      </c>
      <c r="G2981" s="488" t="s">
        <v>1515</v>
      </c>
      <c r="H2981" s="492">
        <v>2980.0</v>
      </c>
      <c r="I2981" s="488" t="s">
        <v>1515</v>
      </c>
      <c r="J2981" s="488" t="s">
        <v>1516</v>
      </c>
      <c r="K2981" s="488" t="s">
        <v>1517</v>
      </c>
      <c r="L2981" s="488" t="s">
        <v>18692</v>
      </c>
      <c r="M2981" s="488" t="s">
        <v>18705</v>
      </c>
      <c r="N2981" s="488" t="s">
        <v>1520</v>
      </c>
      <c r="O2981" s="488" t="s">
        <v>1521</v>
      </c>
      <c r="P2981" s="488" t="s">
        <v>1724</v>
      </c>
      <c r="Q2981" s="488" t="s">
        <v>1523</v>
      </c>
      <c r="R2981" s="495" t="s">
        <v>1524</v>
      </c>
      <c r="S2981" s="494"/>
      <c r="T2981" s="494"/>
      <c r="U2981" s="488" t="s">
        <v>18706</v>
      </c>
      <c r="AB2981" s="488" t="s">
        <v>18695</v>
      </c>
      <c r="AC2981" s="496">
        <v>9.01E9</v>
      </c>
      <c r="AD2981" s="497"/>
      <c r="AE2981" s="497"/>
      <c r="AF2981" s="497"/>
      <c r="AG2981" s="497"/>
      <c r="AH2981" s="497"/>
      <c r="AI2981" s="494"/>
      <c r="AJ2981" s="488" t="s">
        <v>1527</v>
      </c>
      <c r="AK2981" s="498"/>
      <c r="AL2981" s="499"/>
      <c r="AM2981" s="488" t="s">
        <v>18696</v>
      </c>
      <c r="AO2981" s="494"/>
      <c r="AP2981" s="494"/>
      <c r="AQ2981" s="494"/>
      <c r="AR2981" s="494"/>
      <c r="AS2981" s="494"/>
      <c r="AT2981" s="488" t="s">
        <v>1529</v>
      </c>
      <c r="AU2981" s="492">
        <v>5005.0</v>
      </c>
      <c r="AV2981" s="492">
        <v>5.0</v>
      </c>
      <c r="AW2981" s="492">
        <v>2026.0</v>
      </c>
      <c r="AX2981" s="488" t="s">
        <v>1728</v>
      </c>
      <c r="AY2981" s="488" t="s">
        <v>1729</v>
      </c>
      <c r="AZ2981" s="488" t="s">
        <v>1531</v>
      </c>
    </row>
    <row r="2982" hidden="1">
      <c r="A2982" s="488" t="s">
        <v>18707</v>
      </c>
      <c r="B2982" s="488" t="s">
        <v>18708</v>
      </c>
      <c r="C2982" s="488" t="s">
        <v>1513</v>
      </c>
      <c r="D2982" s="488" t="s">
        <v>1514</v>
      </c>
      <c r="E2982" s="491">
        <v>45817.29861111111</v>
      </c>
      <c r="F2982" s="492">
        <v>21750.0</v>
      </c>
      <c r="G2982" s="488" t="s">
        <v>1515</v>
      </c>
      <c r="H2982" s="492">
        <v>21750.0</v>
      </c>
      <c r="I2982" s="488" t="s">
        <v>1515</v>
      </c>
      <c r="J2982" s="488" t="s">
        <v>1516</v>
      </c>
      <c r="K2982" s="488" t="s">
        <v>1517</v>
      </c>
      <c r="L2982" s="488" t="s">
        <v>18709</v>
      </c>
      <c r="M2982" s="488" t="s">
        <v>18709</v>
      </c>
      <c r="N2982" s="488" t="s">
        <v>1520</v>
      </c>
      <c r="O2982" s="488" t="s">
        <v>1521</v>
      </c>
      <c r="P2982" s="488" t="s">
        <v>1554</v>
      </c>
      <c r="Q2982" s="488" t="s">
        <v>1523</v>
      </c>
      <c r="R2982" s="495" t="s">
        <v>1524</v>
      </c>
      <c r="S2982" s="494"/>
      <c r="T2982" s="494"/>
      <c r="U2982" s="488" t="s">
        <v>18710</v>
      </c>
      <c r="AB2982" s="488" t="s">
        <v>18711</v>
      </c>
      <c r="AC2982" s="496">
        <v>9.06E9</v>
      </c>
      <c r="AD2982" s="488" t="s">
        <v>18712</v>
      </c>
      <c r="AE2982" s="492">
        <v>761250.0</v>
      </c>
      <c r="AF2982" s="488" t="s">
        <v>1515</v>
      </c>
      <c r="AG2982" s="488" t="s">
        <v>2096</v>
      </c>
      <c r="AH2982" s="492">
        <v>35.0</v>
      </c>
      <c r="AI2982" s="494"/>
      <c r="AJ2982" s="488" t="s">
        <v>1527</v>
      </c>
      <c r="AK2982" s="500">
        <v>45847.0</v>
      </c>
      <c r="AL2982" s="495" t="s">
        <v>1524</v>
      </c>
      <c r="AM2982" s="488" t="s">
        <v>18713</v>
      </c>
      <c r="AO2982" s="494"/>
      <c r="AP2982" s="494"/>
      <c r="AQ2982" s="494"/>
      <c r="AR2982" s="494"/>
      <c r="AS2982" s="494"/>
      <c r="AT2982" s="488" t="s">
        <v>1529</v>
      </c>
      <c r="AU2982" s="492">
        <v>6559.0</v>
      </c>
      <c r="AV2982" s="492">
        <v>6.0</v>
      </c>
      <c r="AW2982" s="492">
        <v>2028.0</v>
      </c>
      <c r="AX2982" s="488" t="s">
        <v>1587</v>
      </c>
      <c r="AY2982" s="488" t="s">
        <v>1597</v>
      </c>
      <c r="AZ2982" s="488" t="s">
        <v>1531</v>
      </c>
    </row>
    <row r="2983" hidden="1">
      <c r="A2983" s="488" t="s">
        <v>18714</v>
      </c>
      <c r="B2983" s="488" t="s">
        <v>18715</v>
      </c>
      <c r="C2983" s="488" t="s">
        <v>1513</v>
      </c>
      <c r="D2983" s="488" t="s">
        <v>1514</v>
      </c>
      <c r="E2983" s="491">
        <v>45817.28611111111</v>
      </c>
      <c r="F2983" s="492">
        <v>9800.0</v>
      </c>
      <c r="G2983" s="488" t="s">
        <v>1515</v>
      </c>
      <c r="H2983" s="492">
        <v>9800.0</v>
      </c>
      <c r="I2983" s="488" t="s">
        <v>1515</v>
      </c>
      <c r="J2983" s="488" t="s">
        <v>1516</v>
      </c>
      <c r="K2983" s="488" t="s">
        <v>1517</v>
      </c>
      <c r="L2983" s="488" t="s">
        <v>18716</v>
      </c>
      <c r="M2983" s="488" t="s">
        <v>18717</v>
      </c>
      <c r="N2983" s="488" t="s">
        <v>1520</v>
      </c>
      <c r="O2983" s="488" t="s">
        <v>1521</v>
      </c>
      <c r="P2983" s="488" t="s">
        <v>1554</v>
      </c>
      <c r="Q2983" s="488" t="s">
        <v>1523</v>
      </c>
      <c r="R2983" s="495" t="s">
        <v>1524</v>
      </c>
      <c r="S2983" s="494"/>
      <c r="T2983" s="494"/>
      <c r="U2983" s="488" t="s">
        <v>18718</v>
      </c>
      <c r="AB2983" s="488" t="s">
        <v>18719</v>
      </c>
      <c r="AC2983" s="496">
        <v>9.1E9</v>
      </c>
      <c r="AD2983" s="497"/>
      <c r="AE2983" s="497"/>
      <c r="AF2983" s="497"/>
      <c r="AG2983" s="497"/>
      <c r="AH2983" s="497"/>
      <c r="AI2983" s="494"/>
      <c r="AJ2983" s="488" t="s">
        <v>1527</v>
      </c>
      <c r="AK2983" s="498"/>
      <c r="AL2983" s="499"/>
      <c r="AM2983" s="488" t="s">
        <v>18720</v>
      </c>
      <c r="AO2983" s="494"/>
      <c r="AP2983" s="494"/>
      <c r="AQ2983" s="494"/>
      <c r="AR2983" s="494"/>
      <c r="AS2983" s="494"/>
      <c r="AT2983" s="488" t="s">
        <v>1529</v>
      </c>
      <c r="AU2983" s="492">
        <v>2196.0</v>
      </c>
      <c r="AV2983" s="492">
        <v>2.0</v>
      </c>
      <c r="AW2983" s="492">
        <v>2027.0</v>
      </c>
      <c r="AX2983" s="488" t="s">
        <v>1596</v>
      </c>
      <c r="AY2983" s="488" t="s">
        <v>1588</v>
      </c>
      <c r="AZ2983" s="488" t="s">
        <v>1531</v>
      </c>
    </row>
    <row r="2984" hidden="1">
      <c r="A2984" s="488" t="s">
        <v>18721</v>
      </c>
      <c r="B2984" s="488" t="s">
        <v>18722</v>
      </c>
      <c r="C2984" s="488" t="s">
        <v>1513</v>
      </c>
      <c r="D2984" s="488" t="s">
        <v>1514</v>
      </c>
      <c r="E2984" s="491">
        <v>45817.28472222222</v>
      </c>
      <c r="F2984" s="492">
        <v>2980.0</v>
      </c>
      <c r="G2984" s="488" t="s">
        <v>1515</v>
      </c>
      <c r="H2984" s="492">
        <v>2980.0</v>
      </c>
      <c r="I2984" s="488" t="s">
        <v>1515</v>
      </c>
      <c r="J2984" s="488" t="s">
        <v>1516</v>
      </c>
      <c r="K2984" s="488" t="s">
        <v>1517</v>
      </c>
      <c r="L2984" s="488" t="s">
        <v>18723</v>
      </c>
      <c r="M2984" s="488" t="s">
        <v>18724</v>
      </c>
      <c r="N2984" s="488" t="s">
        <v>1520</v>
      </c>
      <c r="O2984" s="488" t="s">
        <v>1521</v>
      </c>
      <c r="P2984" s="488" t="s">
        <v>1554</v>
      </c>
      <c r="Q2984" s="488" t="s">
        <v>1523</v>
      </c>
      <c r="R2984" s="495" t="s">
        <v>1524</v>
      </c>
      <c r="S2984" s="494"/>
      <c r="T2984" s="494"/>
      <c r="U2984" s="488" t="s">
        <v>18725</v>
      </c>
      <c r="AB2984" s="488" t="s">
        <v>18726</v>
      </c>
      <c r="AC2984" s="496">
        <v>9.03E9</v>
      </c>
      <c r="AD2984" s="497"/>
      <c r="AE2984" s="497"/>
      <c r="AF2984" s="497"/>
      <c r="AG2984" s="497"/>
      <c r="AH2984" s="497"/>
      <c r="AI2984" s="494"/>
      <c r="AJ2984" s="488" t="s">
        <v>1527</v>
      </c>
      <c r="AK2984" s="498"/>
      <c r="AL2984" s="499"/>
      <c r="AM2984" s="488" t="s">
        <v>1557</v>
      </c>
      <c r="AO2984" s="494"/>
      <c r="AP2984" s="494"/>
      <c r="AQ2984" s="494"/>
      <c r="AR2984" s="494"/>
      <c r="AS2984" s="494"/>
      <c r="AT2984" s="488" t="s">
        <v>1558</v>
      </c>
      <c r="AU2984" s="492">
        <v>4288.0</v>
      </c>
      <c r="AV2984" s="492">
        <v>3.0</v>
      </c>
      <c r="AW2984" s="492">
        <v>2027.0</v>
      </c>
      <c r="AX2984" s="488" t="s">
        <v>1559</v>
      </c>
      <c r="AY2984" s="488" t="s">
        <v>1560</v>
      </c>
      <c r="AZ2984" s="488" t="s">
        <v>1531</v>
      </c>
    </row>
    <row r="2985" hidden="1">
      <c r="A2985" s="488" t="s">
        <v>18727</v>
      </c>
      <c r="B2985" s="488" t="s">
        <v>18715</v>
      </c>
      <c r="C2985" s="488" t="s">
        <v>1513</v>
      </c>
      <c r="D2985" s="488" t="s">
        <v>1514</v>
      </c>
      <c r="E2985" s="491">
        <v>45817.282638888886</v>
      </c>
      <c r="F2985" s="492">
        <v>2980.0</v>
      </c>
      <c r="G2985" s="488" t="s">
        <v>1515</v>
      </c>
      <c r="H2985" s="492">
        <v>2980.0</v>
      </c>
      <c r="I2985" s="488" t="s">
        <v>1515</v>
      </c>
      <c r="J2985" s="488" t="s">
        <v>1516</v>
      </c>
      <c r="K2985" s="488" t="s">
        <v>1517</v>
      </c>
      <c r="L2985" s="488" t="s">
        <v>18716</v>
      </c>
      <c r="M2985" s="488" t="s">
        <v>18728</v>
      </c>
      <c r="N2985" s="488" t="s">
        <v>1520</v>
      </c>
      <c r="O2985" s="488" t="s">
        <v>1521</v>
      </c>
      <c r="P2985" s="488" t="s">
        <v>1554</v>
      </c>
      <c r="Q2985" s="488" t="s">
        <v>1523</v>
      </c>
      <c r="R2985" s="495" t="s">
        <v>1524</v>
      </c>
      <c r="S2985" s="494"/>
      <c r="T2985" s="494"/>
      <c r="U2985" s="488" t="s">
        <v>18729</v>
      </c>
      <c r="AB2985" s="488" t="s">
        <v>18719</v>
      </c>
      <c r="AC2985" s="496">
        <v>9.1E9</v>
      </c>
      <c r="AD2985" s="497"/>
      <c r="AE2985" s="497"/>
      <c r="AF2985" s="497"/>
      <c r="AG2985" s="497"/>
      <c r="AH2985" s="497"/>
      <c r="AI2985" s="494"/>
      <c r="AJ2985" s="488" t="s">
        <v>1527</v>
      </c>
      <c r="AK2985" s="498"/>
      <c r="AL2985" s="499"/>
      <c r="AM2985" s="488" t="s">
        <v>18720</v>
      </c>
      <c r="AO2985" s="497"/>
      <c r="AP2985" s="494"/>
      <c r="AQ2985" s="494"/>
      <c r="AR2985" s="494"/>
      <c r="AS2985" s="494"/>
      <c r="AT2985" s="488" t="s">
        <v>1529</v>
      </c>
      <c r="AU2985" s="492">
        <v>2196.0</v>
      </c>
      <c r="AV2985" s="492">
        <v>2.0</v>
      </c>
      <c r="AW2985" s="492">
        <v>2027.0</v>
      </c>
      <c r="AX2985" s="488" t="s">
        <v>1596</v>
      </c>
      <c r="AY2985" s="488" t="s">
        <v>1588</v>
      </c>
      <c r="AZ2985" s="488" t="s">
        <v>1531</v>
      </c>
    </row>
    <row r="2986" hidden="1">
      <c r="A2986" s="488" t="s">
        <v>18730</v>
      </c>
      <c r="B2986" s="488" t="s">
        <v>18731</v>
      </c>
      <c r="C2986" s="488" t="s">
        <v>1513</v>
      </c>
      <c r="D2986" s="488" t="s">
        <v>1514</v>
      </c>
      <c r="E2986" s="491">
        <v>45817.27569444444</v>
      </c>
      <c r="F2986" s="492">
        <v>2980.0</v>
      </c>
      <c r="G2986" s="488" t="s">
        <v>1515</v>
      </c>
      <c r="H2986" s="492">
        <v>2980.0</v>
      </c>
      <c r="I2986" s="488" t="s">
        <v>1515</v>
      </c>
      <c r="J2986" s="488" t="s">
        <v>1516</v>
      </c>
      <c r="K2986" s="488" t="s">
        <v>1517</v>
      </c>
      <c r="L2986" s="488" t="s">
        <v>18732</v>
      </c>
      <c r="M2986" s="488" t="s">
        <v>18733</v>
      </c>
      <c r="N2986" s="488" t="s">
        <v>1520</v>
      </c>
      <c r="O2986" s="488" t="s">
        <v>1521</v>
      </c>
      <c r="P2986" s="488" t="s">
        <v>1545</v>
      </c>
      <c r="Q2986" s="488" t="s">
        <v>1523</v>
      </c>
      <c r="R2986" s="495" t="s">
        <v>1524</v>
      </c>
      <c r="S2986" s="494"/>
      <c r="T2986" s="494"/>
      <c r="U2986" s="488" t="s">
        <v>3496</v>
      </c>
      <c r="AB2986" s="488" t="s">
        <v>18734</v>
      </c>
      <c r="AC2986" s="496">
        <v>9.08E9</v>
      </c>
      <c r="AD2986" s="497"/>
      <c r="AE2986" s="497"/>
      <c r="AF2986" s="497"/>
      <c r="AG2986" s="497"/>
      <c r="AH2986" s="497"/>
      <c r="AI2986" s="494"/>
      <c r="AJ2986" s="488" t="s">
        <v>1527</v>
      </c>
      <c r="AK2986" s="498"/>
      <c r="AL2986" s="499"/>
      <c r="AM2986" s="488" t="s">
        <v>18735</v>
      </c>
      <c r="AO2986" s="494"/>
      <c r="AP2986" s="494"/>
      <c r="AQ2986" s="494"/>
      <c r="AR2986" s="494"/>
      <c r="AS2986" s="494"/>
      <c r="AT2986" s="488" t="s">
        <v>1529</v>
      </c>
      <c r="AU2986" s="492">
        <v>1559.0</v>
      </c>
      <c r="AV2986" s="492">
        <v>11.0</v>
      </c>
      <c r="AW2986" s="492">
        <v>2027.0</v>
      </c>
      <c r="AX2986" s="497"/>
      <c r="AY2986" s="488" t="s">
        <v>1652</v>
      </c>
      <c r="AZ2986" s="488" t="s">
        <v>1531</v>
      </c>
    </row>
    <row r="2987" hidden="1">
      <c r="A2987" s="488" t="s">
        <v>18736</v>
      </c>
      <c r="B2987" s="488" t="s">
        <v>18737</v>
      </c>
      <c r="C2987" s="488" t="s">
        <v>1513</v>
      </c>
      <c r="D2987" s="488" t="s">
        <v>1514</v>
      </c>
      <c r="E2987" s="491">
        <v>45817.25902777778</v>
      </c>
      <c r="F2987" s="492">
        <v>2980.0</v>
      </c>
      <c r="G2987" s="488" t="s">
        <v>1515</v>
      </c>
      <c r="H2987" s="492">
        <v>2980.0</v>
      </c>
      <c r="I2987" s="488" t="s">
        <v>1515</v>
      </c>
      <c r="J2987" s="488" t="s">
        <v>1516</v>
      </c>
      <c r="K2987" s="488" t="s">
        <v>1517</v>
      </c>
      <c r="L2987" s="488" t="s">
        <v>18738</v>
      </c>
      <c r="M2987" s="488" t="s">
        <v>18739</v>
      </c>
      <c r="N2987" s="488" t="s">
        <v>1520</v>
      </c>
      <c r="O2987" s="488" t="s">
        <v>1521</v>
      </c>
      <c r="P2987" s="488" t="s">
        <v>1522</v>
      </c>
      <c r="Q2987" s="488" t="s">
        <v>1523</v>
      </c>
      <c r="R2987" s="495" t="s">
        <v>1524</v>
      </c>
      <c r="S2987" s="494"/>
      <c r="T2987" s="494"/>
      <c r="U2987" s="488" t="s">
        <v>18740</v>
      </c>
      <c r="AB2987" s="488" t="s">
        <v>18741</v>
      </c>
      <c r="AC2987" s="496">
        <v>9.07E9</v>
      </c>
      <c r="AD2987" s="497"/>
      <c r="AE2987" s="497"/>
      <c r="AF2987" s="497"/>
      <c r="AG2987" s="497"/>
      <c r="AH2987" s="497"/>
      <c r="AI2987" s="494"/>
      <c r="AJ2987" s="488" t="s">
        <v>1527</v>
      </c>
      <c r="AK2987" s="498"/>
      <c r="AL2987" s="499"/>
      <c r="AM2987" s="488" t="s">
        <v>18742</v>
      </c>
      <c r="AO2987" s="497"/>
      <c r="AP2987" s="494"/>
      <c r="AQ2987" s="494"/>
      <c r="AR2987" s="494"/>
      <c r="AS2987" s="494"/>
      <c r="AT2987" s="488" t="s">
        <v>1529</v>
      </c>
      <c r="AU2987" s="492">
        <v>5178.0</v>
      </c>
      <c r="AV2987" s="492">
        <v>3.0</v>
      </c>
      <c r="AW2987" s="492">
        <v>2029.0</v>
      </c>
      <c r="AX2987" s="488" t="s">
        <v>1867</v>
      </c>
      <c r="AY2987" s="488" t="s">
        <v>1868</v>
      </c>
      <c r="AZ2987" s="488" t="s">
        <v>1531</v>
      </c>
    </row>
    <row r="2988" hidden="1">
      <c r="A2988" s="488" t="s">
        <v>18743</v>
      </c>
      <c r="B2988" s="488" t="s">
        <v>18744</v>
      </c>
      <c r="C2988" s="488" t="s">
        <v>1513</v>
      </c>
      <c r="D2988" s="488" t="s">
        <v>1514</v>
      </c>
      <c r="E2988" s="491">
        <v>45817.21875</v>
      </c>
      <c r="F2988" s="492">
        <v>2980.0</v>
      </c>
      <c r="G2988" s="488" t="s">
        <v>1515</v>
      </c>
      <c r="H2988" s="492">
        <v>2980.0</v>
      </c>
      <c r="I2988" s="488" t="s">
        <v>1515</v>
      </c>
      <c r="J2988" s="488" t="s">
        <v>1516</v>
      </c>
      <c r="K2988" s="488" t="s">
        <v>1517</v>
      </c>
      <c r="L2988" s="488" t="s">
        <v>18745</v>
      </c>
      <c r="M2988" s="488" t="s">
        <v>18746</v>
      </c>
      <c r="N2988" s="488" t="s">
        <v>1520</v>
      </c>
      <c r="O2988" s="488" t="s">
        <v>1521</v>
      </c>
      <c r="P2988" s="488" t="s">
        <v>1545</v>
      </c>
      <c r="Q2988" s="488" t="s">
        <v>1523</v>
      </c>
      <c r="R2988" s="495" t="s">
        <v>1524</v>
      </c>
      <c r="S2988" s="494"/>
      <c r="T2988" s="494"/>
      <c r="U2988" s="488" t="s">
        <v>18747</v>
      </c>
      <c r="AB2988" s="488" t="s">
        <v>18748</v>
      </c>
      <c r="AC2988" s="496">
        <v>7.08E9</v>
      </c>
      <c r="AD2988" s="497"/>
      <c r="AE2988" s="497"/>
      <c r="AF2988" s="497"/>
      <c r="AG2988" s="497"/>
      <c r="AH2988" s="497"/>
      <c r="AI2988" s="494"/>
      <c r="AJ2988" s="488" t="s">
        <v>1527</v>
      </c>
      <c r="AK2988" s="498"/>
      <c r="AL2988" s="499"/>
      <c r="AM2988" s="488" t="s">
        <v>18749</v>
      </c>
      <c r="AO2988" s="494"/>
      <c r="AP2988" s="494"/>
      <c r="AQ2988" s="494"/>
      <c r="AR2988" s="494"/>
      <c r="AS2988" s="494"/>
      <c r="AT2988" s="488" t="s">
        <v>1529</v>
      </c>
      <c r="AU2988" s="492">
        <v>2497.0</v>
      </c>
      <c r="AV2988" s="492">
        <v>5.0</v>
      </c>
      <c r="AW2988" s="492">
        <v>2030.0</v>
      </c>
      <c r="AX2988" s="497"/>
      <c r="AY2988" s="497"/>
      <c r="AZ2988" s="488" t="s">
        <v>1531</v>
      </c>
    </row>
    <row r="2989" hidden="1">
      <c r="A2989" s="488" t="s">
        <v>17945</v>
      </c>
      <c r="B2989" s="488" t="s">
        <v>17939</v>
      </c>
      <c r="C2989" s="488" t="s">
        <v>1513</v>
      </c>
      <c r="D2989" s="488" t="s">
        <v>1514</v>
      </c>
      <c r="E2989" s="491">
        <v>45817.180555555555</v>
      </c>
      <c r="F2989" s="492">
        <v>9800.0</v>
      </c>
      <c r="G2989" s="488" t="s">
        <v>1515</v>
      </c>
      <c r="H2989" s="492">
        <v>9800.0</v>
      </c>
      <c r="I2989" s="488" t="s">
        <v>1515</v>
      </c>
      <c r="J2989" s="488" t="s">
        <v>1516</v>
      </c>
      <c r="K2989" s="488" t="s">
        <v>1517</v>
      </c>
      <c r="L2989" s="488" t="s">
        <v>17940</v>
      </c>
      <c r="M2989" s="488" t="s">
        <v>17946</v>
      </c>
      <c r="N2989" s="488" t="s">
        <v>1520</v>
      </c>
      <c r="O2989" s="488" t="s">
        <v>1521</v>
      </c>
      <c r="P2989" s="488" t="s">
        <v>1545</v>
      </c>
      <c r="Q2989" s="488" t="s">
        <v>1523</v>
      </c>
      <c r="R2989" s="495" t="s">
        <v>1524</v>
      </c>
      <c r="S2989" s="494"/>
      <c r="T2989" s="494"/>
      <c r="U2989" s="488" t="s">
        <v>17947</v>
      </c>
      <c r="AB2989" s="488" t="s">
        <v>17943</v>
      </c>
      <c r="AC2989" s="496">
        <v>8.05E9</v>
      </c>
      <c r="AD2989" s="497"/>
      <c r="AE2989" s="497"/>
      <c r="AF2989" s="497"/>
      <c r="AG2989" s="497"/>
      <c r="AH2989" s="497"/>
      <c r="AI2989" s="494"/>
      <c r="AJ2989" s="488" t="s">
        <v>1527</v>
      </c>
      <c r="AK2989" s="498"/>
      <c r="AL2989" s="499"/>
      <c r="AM2989" s="488" t="s">
        <v>17944</v>
      </c>
      <c r="AO2989" s="494"/>
      <c r="AP2989" s="494"/>
      <c r="AQ2989" s="494"/>
      <c r="AR2989" s="494"/>
      <c r="AS2989" s="494"/>
      <c r="AT2989" s="488" t="s">
        <v>1529</v>
      </c>
      <c r="AU2989" s="492">
        <v>4330.0</v>
      </c>
      <c r="AV2989" s="492">
        <v>3.0</v>
      </c>
      <c r="AW2989" s="492">
        <v>2030.0</v>
      </c>
      <c r="AX2989" s="497"/>
      <c r="AY2989" s="497"/>
      <c r="AZ2989" s="488" t="s">
        <v>1531</v>
      </c>
    </row>
    <row r="2990" hidden="1">
      <c r="A2990" s="488" t="s">
        <v>17938</v>
      </c>
      <c r="B2990" s="488" t="s">
        <v>17939</v>
      </c>
      <c r="C2990" s="488" t="s">
        <v>1513</v>
      </c>
      <c r="D2990" s="488" t="s">
        <v>1514</v>
      </c>
      <c r="E2990" s="491">
        <v>45817.17916666667</v>
      </c>
      <c r="F2990" s="492">
        <v>2980.0</v>
      </c>
      <c r="G2990" s="488" t="s">
        <v>1515</v>
      </c>
      <c r="H2990" s="492">
        <v>2980.0</v>
      </c>
      <c r="I2990" s="488" t="s">
        <v>1515</v>
      </c>
      <c r="J2990" s="488" t="s">
        <v>1516</v>
      </c>
      <c r="K2990" s="488" t="s">
        <v>1517</v>
      </c>
      <c r="L2990" s="488" t="s">
        <v>17940</v>
      </c>
      <c r="M2990" s="488" t="s">
        <v>17941</v>
      </c>
      <c r="N2990" s="488" t="s">
        <v>1520</v>
      </c>
      <c r="O2990" s="488" t="s">
        <v>1521</v>
      </c>
      <c r="P2990" s="488" t="s">
        <v>1545</v>
      </c>
      <c r="Q2990" s="488" t="s">
        <v>1523</v>
      </c>
      <c r="R2990" s="495" t="s">
        <v>1524</v>
      </c>
      <c r="S2990" s="494"/>
      <c r="T2990" s="494"/>
      <c r="U2990" s="488" t="s">
        <v>17942</v>
      </c>
      <c r="AB2990" s="488" t="s">
        <v>17943</v>
      </c>
      <c r="AC2990" s="496">
        <v>8.05E9</v>
      </c>
      <c r="AD2990" s="497"/>
      <c r="AE2990" s="497"/>
      <c r="AF2990" s="497"/>
      <c r="AG2990" s="497"/>
      <c r="AH2990" s="497"/>
      <c r="AI2990" s="494"/>
      <c r="AJ2990" s="488" t="s">
        <v>1527</v>
      </c>
      <c r="AK2990" s="498"/>
      <c r="AL2990" s="499"/>
      <c r="AM2990" s="488" t="s">
        <v>17944</v>
      </c>
      <c r="AO2990" s="494"/>
      <c r="AP2990" s="494"/>
      <c r="AQ2990" s="494"/>
      <c r="AR2990" s="494"/>
      <c r="AS2990" s="494"/>
      <c r="AT2990" s="488" t="s">
        <v>1529</v>
      </c>
      <c r="AU2990" s="492">
        <v>4330.0</v>
      </c>
      <c r="AV2990" s="492">
        <v>3.0</v>
      </c>
      <c r="AW2990" s="492">
        <v>2030.0</v>
      </c>
      <c r="AX2990" s="497"/>
      <c r="AY2990" s="497"/>
      <c r="AZ2990" s="488" t="s">
        <v>1531</v>
      </c>
    </row>
    <row r="2991" hidden="1">
      <c r="A2991" s="488" t="s">
        <v>18750</v>
      </c>
      <c r="B2991" s="488" t="s">
        <v>18751</v>
      </c>
      <c r="C2991" s="488" t="s">
        <v>1513</v>
      </c>
      <c r="D2991" s="488" t="s">
        <v>1514</v>
      </c>
      <c r="E2991" s="491">
        <v>45817.143055555556</v>
      </c>
      <c r="F2991" s="492">
        <v>2980.0</v>
      </c>
      <c r="G2991" s="488" t="s">
        <v>1515</v>
      </c>
      <c r="H2991" s="492">
        <v>2980.0</v>
      </c>
      <c r="I2991" s="488" t="s">
        <v>1515</v>
      </c>
      <c r="J2991" s="488" t="s">
        <v>1516</v>
      </c>
      <c r="K2991" s="488" t="s">
        <v>1517</v>
      </c>
      <c r="L2991" s="488" t="s">
        <v>18752</v>
      </c>
      <c r="M2991" s="488" t="s">
        <v>18753</v>
      </c>
      <c r="N2991" s="488" t="s">
        <v>1520</v>
      </c>
      <c r="O2991" s="488" t="s">
        <v>1521</v>
      </c>
      <c r="P2991" s="488" t="s">
        <v>1554</v>
      </c>
      <c r="Q2991" s="488" t="s">
        <v>1523</v>
      </c>
      <c r="R2991" s="495" t="s">
        <v>1524</v>
      </c>
      <c r="S2991" s="494"/>
      <c r="T2991" s="494"/>
      <c r="U2991" s="488" t="s">
        <v>18754</v>
      </c>
      <c r="AB2991" s="488" t="s">
        <v>18755</v>
      </c>
      <c r="AC2991" s="496">
        <v>9.08E9</v>
      </c>
      <c r="AD2991" s="497"/>
      <c r="AE2991" s="497"/>
      <c r="AF2991" s="497"/>
      <c r="AG2991" s="497"/>
      <c r="AH2991" s="497"/>
      <c r="AI2991" s="494"/>
      <c r="AJ2991" s="488" t="s">
        <v>1527</v>
      </c>
      <c r="AK2991" s="498"/>
      <c r="AL2991" s="499"/>
      <c r="AM2991" s="488" t="s">
        <v>18756</v>
      </c>
      <c r="AP2991" s="494"/>
      <c r="AQ2991" s="494"/>
      <c r="AR2991" s="494"/>
      <c r="AS2991" s="494"/>
      <c r="AT2991" s="488" t="s">
        <v>1558</v>
      </c>
      <c r="AU2991" s="492">
        <v>7712.0</v>
      </c>
      <c r="AV2991" s="492">
        <v>11.0</v>
      </c>
      <c r="AW2991" s="492">
        <v>2025.0</v>
      </c>
      <c r="AX2991" s="488" t="s">
        <v>1587</v>
      </c>
      <c r="AY2991" s="488" t="s">
        <v>1688</v>
      </c>
      <c r="AZ2991" s="488" t="s">
        <v>1531</v>
      </c>
    </row>
    <row r="2992" hidden="1">
      <c r="A2992" s="488" t="s">
        <v>18757</v>
      </c>
      <c r="B2992" s="488" t="s">
        <v>18758</v>
      </c>
      <c r="C2992" s="488" t="s">
        <v>1513</v>
      </c>
      <c r="D2992" s="488" t="s">
        <v>1514</v>
      </c>
      <c r="E2992" s="491">
        <v>45817.13263888889</v>
      </c>
      <c r="F2992" s="492">
        <v>2980.0</v>
      </c>
      <c r="G2992" s="488" t="s">
        <v>1515</v>
      </c>
      <c r="H2992" s="492">
        <v>2980.0</v>
      </c>
      <c r="I2992" s="488" t="s">
        <v>1515</v>
      </c>
      <c r="J2992" s="488" t="s">
        <v>1516</v>
      </c>
      <c r="K2992" s="488" t="s">
        <v>1517</v>
      </c>
      <c r="L2992" s="488" t="s">
        <v>18759</v>
      </c>
      <c r="M2992" s="488" t="s">
        <v>18760</v>
      </c>
      <c r="N2992" s="488" t="s">
        <v>1520</v>
      </c>
      <c r="O2992" s="488" t="s">
        <v>1521</v>
      </c>
      <c r="P2992" s="488" t="s">
        <v>1545</v>
      </c>
      <c r="Q2992" s="488" t="s">
        <v>1523</v>
      </c>
      <c r="R2992" s="495" t="s">
        <v>1524</v>
      </c>
      <c r="S2992" s="494"/>
      <c r="T2992" s="494"/>
      <c r="U2992" s="488" t="s">
        <v>18761</v>
      </c>
      <c r="AB2992" s="488" t="s">
        <v>18762</v>
      </c>
      <c r="AC2992" s="496">
        <v>9.07E9</v>
      </c>
      <c r="AD2992" s="497"/>
      <c r="AE2992" s="497"/>
      <c r="AF2992" s="497"/>
      <c r="AG2992" s="497"/>
      <c r="AH2992" s="497"/>
      <c r="AI2992" s="494"/>
      <c r="AJ2992" s="488" t="s">
        <v>1527</v>
      </c>
      <c r="AK2992" s="498"/>
      <c r="AL2992" s="499"/>
      <c r="AM2992" s="488" t="s">
        <v>18763</v>
      </c>
      <c r="AO2992" s="497"/>
      <c r="AP2992" s="494"/>
      <c r="AQ2992" s="494"/>
      <c r="AR2992" s="494"/>
      <c r="AS2992" s="494"/>
      <c r="AT2992" s="488" t="s">
        <v>1529</v>
      </c>
      <c r="AU2992" s="492">
        <v>8105.0</v>
      </c>
      <c r="AV2992" s="492">
        <v>4.0</v>
      </c>
      <c r="AW2992" s="492">
        <v>2028.0</v>
      </c>
      <c r="AX2992" s="488" t="s">
        <v>1549</v>
      </c>
      <c r="AY2992" s="497"/>
      <c r="AZ2992" s="488" t="s">
        <v>1531</v>
      </c>
    </row>
    <row r="2993" hidden="1">
      <c r="A2993" s="488" t="s">
        <v>18764</v>
      </c>
      <c r="B2993" s="488" t="s">
        <v>18765</v>
      </c>
      <c r="C2993" s="488" t="s">
        <v>1513</v>
      </c>
      <c r="D2993" s="488" t="s">
        <v>1514</v>
      </c>
      <c r="E2993" s="491">
        <v>45817.106944444444</v>
      </c>
      <c r="F2993" s="492">
        <v>2980.0</v>
      </c>
      <c r="G2993" s="488" t="s">
        <v>1515</v>
      </c>
      <c r="H2993" s="492">
        <v>2980.0</v>
      </c>
      <c r="I2993" s="488" t="s">
        <v>1515</v>
      </c>
      <c r="J2993" s="488" t="s">
        <v>1516</v>
      </c>
      <c r="K2993" s="488" t="s">
        <v>1517</v>
      </c>
      <c r="L2993" s="488" t="s">
        <v>18766</v>
      </c>
      <c r="M2993" s="488" t="s">
        <v>18767</v>
      </c>
      <c r="N2993" s="488" t="s">
        <v>1520</v>
      </c>
      <c r="O2993" s="488" t="s">
        <v>1521</v>
      </c>
      <c r="P2993" s="488" t="s">
        <v>1554</v>
      </c>
      <c r="Q2993" s="488" t="s">
        <v>1523</v>
      </c>
      <c r="R2993" s="495" t="s">
        <v>1524</v>
      </c>
      <c r="S2993" s="494"/>
      <c r="T2993" s="494"/>
      <c r="U2993" s="488" t="s">
        <v>18768</v>
      </c>
      <c r="AB2993" s="488" t="s">
        <v>18769</v>
      </c>
      <c r="AC2993" s="496">
        <v>8.09E9</v>
      </c>
      <c r="AD2993" s="497"/>
      <c r="AE2993" s="497"/>
      <c r="AF2993" s="497"/>
      <c r="AG2993" s="497"/>
      <c r="AH2993" s="497"/>
      <c r="AI2993" s="494"/>
      <c r="AJ2993" s="488" t="s">
        <v>1527</v>
      </c>
      <c r="AK2993" s="498"/>
      <c r="AL2993" s="499"/>
      <c r="AM2993" s="488" t="s">
        <v>18770</v>
      </c>
      <c r="AP2993" s="494"/>
      <c r="AQ2993" s="494"/>
      <c r="AR2993" s="494"/>
      <c r="AS2993" s="494"/>
      <c r="AT2993" s="488" t="s">
        <v>1529</v>
      </c>
      <c r="AU2993" s="492">
        <v>3603.0</v>
      </c>
      <c r="AV2993" s="492">
        <v>1.0</v>
      </c>
      <c r="AW2993" s="492">
        <v>2028.0</v>
      </c>
      <c r="AX2993" s="488" t="s">
        <v>1587</v>
      </c>
      <c r="AY2993" s="488" t="s">
        <v>1597</v>
      </c>
      <c r="AZ2993" s="488" t="s">
        <v>1531</v>
      </c>
    </row>
    <row r="2994" hidden="1">
      <c r="A2994" s="488" t="s">
        <v>18771</v>
      </c>
      <c r="B2994" s="488" t="s">
        <v>18772</v>
      </c>
      <c r="C2994" s="488" t="s">
        <v>1513</v>
      </c>
      <c r="D2994" s="488" t="s">
        <v>1514</v>
      </c>
      <c r="E2994" s="491">
        <v>45817.09097222222</v>
      </c>
      <c r="F2994" s="492">
        <v>2980.0</v>
      </c>
      <c r="G2994" s="488" t="s">
        <v>1515</v>
      </c>
      <c r="H2994" s="492">
        <v>2980.0</v>
      </c>
      <c r="I2994" s="488" t="s">
        <v>1515</v>
      </c>
      <c r="J2994" s="488" t="s">
        <v>1516</v>
      </c>
      <c r="K2994" s="488" t="s">
        <v>1517</v>
      </c>
      <c r="L2994" s="488" t="s">
        <v>18773</v>
      </c>
      <c r="M2994" s="488" t="s">
        <v>18774</v>
      </c>
      <c r="N2994" s="488" t="s">
        <v>1520</v>
      </c>
      <c r="O2994" s="488" t="s">
        <v>1521</v>
      </c>
      <c r="P2994" s="488" t="s">
        <v>1554</v>
      </c>
      <c r="Q2994" s="488" t="s">
        <v>1523</v>
      </c>
      <c r="R2994" s="495" t="s">
        <v>1524</v>
      </c>
      <c r="S2994" s="494"/>
      <c r="T2994" s="494"/>
      <c r="U2994" s="488" t="s">
        <v>18775</v>
      </c>
      <c r="AB2994" s="488" t="s">
        <v>18776</v>
      </c>
      <c r="AC2994" s="496">
        <v>9.02E9</v>
      </c>
      <c r="AD2994" s="497"/>
      <c r="AE2994" s="497"/>
      <c r="AF2994" s="497"/>
      <c r="AG2994" s="497"/>
      <c r="AH2994" s="497"/>
      <c r="AI2994" s="494"/>
      <c r="AJ2994" s="488" t="s">
        <v>1527</v>
      </c>
      <c r="AK2994" s="498"/>
      <c r="AL2994" s="499"/>
      <c r="AM2994" s="488" t="s">
        <v>18777</v>
      </c>
      <c r="AO2994" s="494"/>
      <c r="AP2994" s="494"/>
      <c r="AQ2994" s="494"/>
      <c r="AR2994" s="494"/>
      <c r="AS2994" s="494"/>
      <c r="AT2994" s="488" t="s">
        <v>1529</v>
      </c>
      <c r="AU2994" s="492">
        <v>4092.0</v>
      </c>
      <c r="AV2994" s="492">
        <v>3.0</v>
      </c>
      <c r="AW2994" s="492">
        <v>2030.0</v>
      </c>
      <c r="AX2994" s="488" t="s">
        <v>1634</v>
      </c>
      <c r="AY2994" s="488" t="s">
        <v>2047</v>
      </c>
      <c r="AZ2994" s="488" t="s">
        <v>1531</v>
      </c>
    </row>
    <row r="2995" hidden="1">
      <c r="A2995" s="488" t="s">
        <v>18778</v>
      </c>
      <c r="B2995" s="488" t="s">
        <v>18779</v>
      </c>
      <c r="C2995" s="488" t="s">
        <v>1513</v>
      </c>
      <c r="D2995" s="488" t="s">
        <v>1514</v>
      </c>
      <c r="E2995" s="491">
        <v>45817.09027777778</v>
      </c>
      <c r="F2995" s="492">
        <v>2980.0</v>
      </c>
      <c r="G2995" s="488" t="s">
        <v>1515</v>
      </c>
      <c r="H2995" s="492">
        <v>2980.0</v>
      </c>
      <c r="I2995" s="488" t="s">
        <v>1515</v>
      </c>
      <c r="J2995" s="488" t="s">
        <v>1516</v>
      </c>
      <c r="K2995" s="488" t="s">
        <v>1517</v>
      </c>
      <c r="L2995" s="488" t="s">
        <v>18780</v>
      </c>
      <c r="M2995" s="488" t="s">
        <v>18781</v>
      </c>
      <c r="N2995" s="488" t="s">
        <v>1520</v>
      </c>
      <c r="O2995" s="488" t="s">
        <v>1521</v>
      </c>
      <c r="P2995" s="488" t="s">
        <v>1554</v>
      </c>
      <c r="Q2995" s="488" t="s">
        <v>1523</v>
      </c>
      <c r="R2995" s="495" t="s">
        <v>1524</v>
      </c>
      <c r="S2995" s="494"/>
      <c r="T2995" s="494"/>
      <c r="U2995" s="488" t="s">
        <v>18782</v>
      </c>
      <c r="AB2995" s="488" t="s">
        <v>18783</v>
      </c>
      <c r="AC2995" s="496">
        <v>8.08E9</v>
      </c>
      <c r="AD2995" s="497"/>
      <c r="AE2995" s="497"/>
      <c r="AF2995" s="497"/>
      <c r="AG2995" s="497"/>
      <c r="AH2995" s="497"/>
      <c r="AI2995" s="494"/>
      <c r="AJ2995" s="488" t="s">
        <v>1527</v>
      </c>
      <c r="AK2995" s="498"/>
      <c r="AL2995" s="499"/>
      <c r="AM2995" s="488" t="s">
        <v>18784</v>
      </c>
      <c r="AO2995" s="494"/>
      <c r="AP2995" s="494"/>
      <c r="AQ2995" s="494"/>
      <c r="AR2995" s="494"/>
      <c r="AS2995" s="494"/>
      <c r="AT2995" s="488" t="s">
        <v>1529</v>
      </c>
      <c r="AU2995" s="492">
        <v>2634.0</v>
      </c>
      <c r="AV2995" s="492">
        <v>6.0</v>
      </c>
      <c r="AW2995" s="492">
        <v>2029.0</v>
      </c>
      <c r="AX2995" s="488" t="s">
        <v>1587</v>
      </c>
      <c r="AY2995" s="488" t="s">
        <v>2720</v>
      </c>
      <c r="AZ2995" s="488" t="s">
        <v>1531</v>
      </c>
    </row>
    <row r="2996" hidden="1">
      <c r="A2996" s="488" t="s">
        <v>18785</v>
      </c>
      <c r="B2996" s="488" t="s">
        <v>18786</v>
      </c>
      <c r="C2996" s="488" t="s">
        <v>1513</v>
      </c>
      <c r="D2996" s="488" t="s">
        <v>1514</v>
      </c>
      <c r="E2996" s="491">
        <v>45817.052083333336</v>
      </c>
      <c r="F2996" s="492">
        <v>2980.0</v>
      </c>
      <c r="G2996" s="488" t="s">
        <v>1515</v>
      </c>
      <c r="H2996" s="492">
        <v>2980.0</v>
      </c>
      <c r="I2996" s="488" t="s">
        <v>1515</v>
      </c>
      <c r="J2996" s="488" t="s">
        <v>1516</v>
      </c>
      <c r="K2996" s="488" t="s">
        <v>1517</v>
      </c>
      <c r="L2996" s="488" t="s">
        <v>16779</v>
      </c>
      <c r="M2996" s="488" t="s">
        <v>18787</v>
      </c>
      <c r="N2996" s="488" t="s">
        <v>1520</v>
      </c>
      <c r="O2996" s="488" t="s">
        <v>1521</v>
      </c>
      <c r="P2996" s="488" t="s">
        <v>1554</v>
      </c>
      <c r="Q2996" s="488" t="s">
        <v>1523</v>
      </c>
      <c r="R2996" s="495" t="s">
        <v>1524</v>
      </c>
      <c r="S2996" s="494"/>
      <c r="T2996" s="494"/>
      <c r="U2996" s="488" t="s">
        <v>18788</v>
      </c>
      <c r="AB2996" s="488" t="s">
        <v>16782</v>
      </c>
      <c r="AC2996" s="496">
        <v>7.09E9</v>
      </c>
      <c r="AD2996" s="497"/>
      <c r="AE2996" s="497"/>
      <c r="AF2996" s="497"/>
      <c r="AG2996" s="497"/>
      <c r="AH2996" s="497"/>
      <c r="AI2996" s="494"/>
      <c r="AJ2996" s="488" t="s">
        <v>1527</v>
      </c>
      <c r="AK2996" s="498"/>
      <c r="AL2996" s="499"/>
      <c r="AM2996" s="488" t="s">
        <v>1557</v>
      </c>
      <c r="AO2996" s="497"/>
      <c r="AP2996" s="494"/>
      <c r="AQ2996" s="494"/>
      <c r="AR2996" s="494"/>
      <c r="AS2996" s="494"/>
      <c r="AT2996" s="488" t="s">
        <v>1558</v>
      </c>
      <c r="AU2996" s="492">
        <v>4386.0</v>
      </c>
      <c r="AV2996" s="492">
        <v>7.0</v>
      </c>
      <c r="AW2996" s="492">
        <v>2025.0</v>
      </c>
      <c r="AX2996" s="488" t="s">
        <v>1559</v>
      </c>
      <c r="AY2996" s="488" t="s">
        <v>1560</v>
      </c>
      <c r="AZ2996" s="488" t="s">
        <v>1531</v>
      </c>
    </row>
    <row r="2997" hidden="1">
      <c r="A2997" s="488" t="s">
        <v>18527</v>
      </c>
      <c r="B2997" s="488" t="s">
        <v>18528</v>
      </c>
      <c r="C2997" s="488" t="s">
        <v>1513</v>
      </c>
      <c r="D2997" s="488" t="s">
        <v>1514</v>
      </c>
      <c r="E2997" s="491">
        <v>45817.049305555556</v>
      </c>
      <c r="F2997" s="492">
        <v>2980.0</v>
      </c>
      <c r="G2997" s="488" t="s">
        <v>1515</v>
      </c>
      <c r="H2997" s="492">
        <v>2980.0</v>
      </c>
      <c r="I2997" s="488" t="s">
        <v>1515</v>
      </c>
      <c r="J2997" s="488" t="s">
        <v>1516</v>
      </c>
      <c r="K2997" s="488" t="s">
        <v>1517</v>
      </c>
      <c r="L2997" s="488" t="s">
        <v>18529</v>
      </c>
      <c r="M2997" s="488" t="s">
        <v>18530</v>
      </c>
      <c r="N2997" s="488" t="s">
        <v>1520</v>
      </c>
      <c r="O2997" s="488" t="s">
        <v>1521</v>
      </c>
      <c r="P2997" s="488" t="s">
        <v>1554</v>
      </c>
      <c r="Q2997" s="488" t="s">
        <v>1523</v>
      </c>
      <c r="R2997" s="495" t="s">
        <v>1524</v>
      </c>
      <c r="S2997" s="494"/>
      <c r="T2997" s="494"/>
      <c r="U2997" s="488" t="s">
        <v>18531</v>
      </c>
      <c r="AB2997" s="488" t="s">
        <v>18532</v>
      </c>
      <c r="AC2997" s="496">
        <v>9.04E9</v>
      </c>
      <c r="AD2997" s="497"/>
      <c r="AE2997" s="497"/>
      <c r="AF2997" s="497"/>
      <c r="AG2997" s="497"/>
      <c r="AH2997" s="497"/>
      <c r="AI2997" s="494"/>
      <c r="AJ2997" s="488" t="s">
        <v>1527</v>
      </c>
      <c r="AK2997" s="498"/>
      <c r="AL2997" s="499"/>
      <c r="AM2997" s="488" t="s">
        <v>18533</v>
      </c>
      <c r="AO2997" s="494"/>
      <c r="AP2997" s="494"/>
      <c r="AQ2997" s="494"/>
      <c r="AR2997" s="494"/>
      <c r="AS2997" s="494"/>
      <c r="AT2997" s="488" t="s">
        <v>1529</v>
      </c>
      <c r="AU2997" s="492">
        <v>1082.0</v>
      </c>
      <c r="AV2997" s="492">
        <v>8.0</v>
      </c>
      <c r="AW2997" s="492">
        <v>2029.0</v>
      </c>
      <c r="AX2997" s="488" t="s">
        <v>1587</v>
      </c>
      <c r="AY2997" s="488" t="s">
        <v>1608</v>
      </c>
      <c r="AZ2997" s="488" t="s">
        <v>1531</v>
      </c>
    </row>
    <row r="2998" hidden="1">
      <c r="A2998" s="488" t="s">
        <v>18789</v>
      </c>
      <c r="B2998" s="488" t="s">
        <v>18790</v>
      </c>
      <c r="C2998" s="488" t="s">
        <v>1513</v>
      </c>
      <c r="D2998" s="488" t="s">
        <v>1514</v>
      </c>
      <c r="E2998" s="491">
        <v>45817.044444444444</v>
      </c>
      <c r="F2998" s="492">
        <v>2980.0</v>
      </c>
      <c r="G2998" s="488" t="s">
        <v>1515</v>
      </c>
      <c r="H2998" s="492">
        <v>2980.0</v>
      </c>
      <c r="I2998" s="488" t="s">
        <v>1515</v>
      </c>
      <c r="J2998" s="488" t="s">
        <v>1516</v>
      </c>
      <c r="K2998" s="488" t="s">
        <v>1517</v>
      </c>
      <c r="L2998" s="488" t="s">
        <v>18791</v>
      </c>
      <c r="M2998" s="488" t="s">
        <v>18792</v>
      </c>
      <c r="N2998" s="488" t="s">
        <v>1520</v>
      </c>
      <c r="O2998" s="488" t="s">
        <v>1521</v>
      </c>
      <c r="P2998" s="488" t="s">
        <v>4552</v>
      </c>
      <c r="Q2998" s="488" t="s">
        <v>1523</v>
      </c>
      <c r="R2998" s="495" t="s">
        <v>1524</v>
      </c>
      <c r="S2998" s="494"/>
      <c r="T2998" s="494"/>
      <c r="U2998" s="488" t="s">
        <v>18793</v>
      </c>
      <c r="AB2998" s="488" t="s">
        <v>18794</v>
      </c>
      <c r="AC2998" s="496">
        <v>9.01E9</v>
      </c>
      <c r="AD2998" s="497"/>
      <c r="AE2998" s="497"/>
      <c r="AF2998" s="497"/>
      <c r="AG2998" s="497"/>
      <c r="AH2998" s="497"/>
      <c r="AI2998" s="494"/>
      <c r="AJ2998" s="488" t="s">
        <v>1527</v>
      </c>
      <c r="AK2998" s="498"/>
      <c r="AL2998" s="499"/>
      <c r="AM2998" s="488" t="s">
        <v>18795</v>
      </c>
      <c r="AO2998" s="494"/>
      <c r="AP2998" s="494"/>
      <c r="AQ2998" s="494"/>
      <c r="AR2998" s="494"/>
      <c r="AS2998" s="494"/>
      <c r="AT2998" s="488" t="s">
        <v>1529</v>
      </c>
      <c r="AU2998" s="492">
        <v>3041.0</v>
      </c>
      <c r="AV2998" s="492">
        <v>10.0</v>
      </c>
      <c r="AW2998" s="492">
        <v>2026.0</v>
      </c>
      <c r="AX2998" s="488" t="s">
        <v>1728</v>
      </c>
      <c r="AY2998" s="488" t="s">
        <v>4556</v>
      </c>
      <c r="AZ2998" s="488" t="s">
        <v>1531</v>
      </c>
    </row>
    <row r="2999" hidden="1">
      <c r="A2999" s="488" t="s">
        <v>18796</v>
      </c>
      <c r="B2999" s="488" t="s">
        <v>18797</v>
      </c>
      <c r="C2999" s="488" t="s">
        <v>1513</v>
      </c>
      <c r="D2999" s="488" t="s">
        <v>1514</v>
      </c>
      <c r="E2999" s="491">
        <v>45817.04305555556</v>
      </c>
      <c r="F2999" s="492">
        <v>2980.0</v>
      </c>
      <c r="G2999" s="488" t="s">
        <v>1515</v>
      </c>
      <c r="H2999" s="492">
        <v>2980.0</v>
      </c>
      <c r="I2999" s="488" t="s">
        <v>1515</v>
      </c>
      <c r="J2999" s="488" t="s">
        <v>1516</v>
      </c>
      <c r="K2999" s="488" t="s">
        <v>1517</v>
      </c>
      <c r="L2999" s="488" t="s">
        <v>18798</v>
      </c>
      <c r="M2999" s="488" t="s">
        <v>18799</v>
      </c>
      <c r="N2999" s="488" t="s">
        <v>1520</v>
      </c>
      <c r="O2999" s="488" t="s">
        <v>1521</v>
      </c>
      <c r="P2999" s="488" t="s">
        <v>1522</v>
      </c>
      <c r="Q2999" s="488" t="s">
        <v>1523</v>
      </c>
      <c r="R2999" s="495" t="s">
        <v>1524</v>
      </c>
      <c r="S2999" s="494"/>
      <c r="T2999" s="494"/>
      <c r="U2999" s="488" t="s">
        <v>18800</v>
      </c>
      <c r="AB2999" s="488" t="s">
        <v>18801</v>
      </c>
      <c r="AC2999" s="496">
        <v>8.04E9</v>
      </c>
      <c r="AD2999" s="497"/>
      <c r="AE2999" s="497"/>
      <c r="AF2999" s="497"/>
      <c r="AG2999" s="497"/>
      <c r="AH2999" s="497"/>
      <c r="AI2999" s="494"/>
      <c r="AJ2999" s="488" t="s">
        <v>1527</v>
      </c>
      <c r="AK2999" s="498"/>
      <c r="AL2999" s="499"/>
      <c r="AM2999" s="488" t="s">
        <v>18802</v>
      </c>
      <c r="AO2999" s="494"/>
      <c r="AP2999" s="494"/>
      <c r="AQ2999" s="494"/>
      <c r="AR2999" s="494"/>
      <c r="AS2999" s="494"/>
      <c r="AT2999" s="488" t="s">
        <v>1529</v>
      </c>
      <c r="AU2999" s="492">
        <v>8277.0</v>
      </c>
      <c r="AV2999" s="492">
        <v>5.0</v>
      </c>
      <c r="AW2999" s="492">
        <v>2028.0</v>
      </c>
      <c r="AX2999" s="488" t="s">
        <v>1634</v>
      </c>
      <c r="AY2999" s="488" t="s">
        <v>1540</v>
      </c>
      <c r="AZ2999" s="488" t="s">
        <v>1531</v>
      </c>
    </row>
    <row r="3000" hidden="1">
      <c r="A3000" s="488" t="s">
        <v>18803</v>
      </c>
      <c r="B3000" s="488" t="s">
        <v>18804</v>
      </c>
      <c r="C3000" s="488" t="s">
        <v>1513</v>
      </c>
      <c r="D3000" s="488" t="s">
        <v>1514</v>
      </c>
      <c r="E3000" s="491">
        <v>45817.035416666666</v>
      </c>
      <c r="F3000" s="492">
        <v>2980.0</v>
      </c>
      <c r="G3000" s="488" t="s">
        <v>1515</v>
      </c>
      <c r="H3000" s="492">
        <v>2980.0</v>
      </c>
      <c r="I3000" s="488" t="s">
        <v>1515</v>
      </c>
      <c r="J3000" s="488" t="s">
        <v>1516</v>
      </c>
      <c r="K3000" s="488" t="s">
        <v>1517</v>
      </c>
      <c r="L3000" s="488" t="s">
        <v>18805</v>
      </c>
      <c r="M3000" s="488" t="s">
        <v>18806</v>
      </c>
      <c r="N3000" s="488" t="s">
        <v>1520</v>
      </c>
      <c r="O3000" s="488" t="s">
        <v>1521</v>
      </c>
      <c r="P3000" s="488" t="s">
        <v>1554</v>
      </c>
      <c r="Q3000" s="488" t="s">
        <v>1523</v>
      </c>
      <c r="R3000" s="495" t="s">
        <v>1524</v>
      </c>
      <c r="S3000" s="494"/>
      <c r="T3000" s="494"/>
      <c r="U3000" s="488" t="s">
        <v>18807</v>
      </c>
      <c r="AB3000" s="488" t="s">
        <v>18808</v>
      </c>
      <c r="AC3000" s="496">
        <v>9.09E9</v>
      </c>
      <c r="AD3000" s="494"/>
      <c r="AE3000" s="494"/>
      <c r="AF3000" s="494"/>
      <c r="AG3000" s="494"/>
      <c r="AH3000" s="494"/>
      <c r="AI3000" s="494"/>
      <c r="AJ3000" s="488" t="s">
        <v>1527</v>
      </c>
      <c r="AK3000" s="494"/>
      <c r="AL3000" s="494"/>
      <c r="AM3000" s="488" t="s">
        <v>18809</v>
      </c>
      <c r="AO3000" s="494"/>
      <c r="AP3000" s="494"/>
      <c r="AQ3000" s="494"/>
      <c r="AR3000" s="494"/>
      <c r="AS3000" s="494"/>
      <c r="AT3000" s="488" t="s">
        <v>1529</v>
      </c>
      <c r="AU3000" s="492">
        <v>7078.0</v>
      </c>
      <c r="AV3000" s="492">
        <v>4.0</v>
      </c>
      <c r="AW3000" s="492">
        <v>2030.0</v>
      </c>
      <c r="AX3000" s="488" t="s">
        <v>1634</v>
      </c>
      <c r="AY3000" s="488" t="s">
        <v>1805</v>
      </c>
      <c r="AZ3000" s="488" t="s">
        <v>1531</v>
      </c>
    </row>
    <row r="3001" hidden="1">
      <c r="A3001" s="488" t="s">
        <v>18810</v>
      </c>
      <c r="B3001" s="488" t="s">
        <v>18811</v>
      </c>
      <c r="C3001" s="488" t="s">
        <v>1513</v>
      </c>
      <c r="D3001" s="488" t="s">
        <v>1514</v>
      </c>
      <c r="E3001" s="491">
        <v>45817.02847222222</v>
      </c>
      <c r="F3001" s="492">
        <v>9800.0</v>
      </c>
      <c r="G3001" s="488" t="s">
        <v>1515</v>
      </c>
      <c r="H3001" s="492">
        <v>9800.0</v>
      </c>
      <c r="I3001" s="488" t="s">
        <v>1515</v>
      </c>
      <c r="J3001" s="488" t="s">
        <v>1516</v>
      </c>
      <c r="K3001" s="488" t="s">
        <v>1517</v>
      </c>
      <c r="L3001" s="488" t="s">
        <v>18812</v>
      </c>
      <c r="M3001" s="488" t="s">
        <v>18813</v>
      </c>
      <c r="N3001" s="488" t="s">
        <v>1520</v>
      </c>
      <c r="O3001" s="488" t="s">
        <v>1521</v>
      </c>
      <c r="P3001" s="488" t="s">
        <v>1554</v>
      </c>
      <c r="Q3001" s="488" t="s">
        <v>1523</v>
      </c>
      <c r="R3001" s="495" t="s">
        <v>1524</v>
      </c>
      <c r="S3001" s="494"/>
      <c r="T3001" s="494"/>
      <c r="U3001" s="488" t="s">
        <v>18814</v>
      </c>
      <c r="AB3001" s="488" t="s">
        <v>18815</v>
      </c>
      <c r="AC3001" s="496">
        <v>8.04E9</v>
      </c>
      <c r="AD3001" s="497"/>
      <c r="AE3001" s="497"/>
      <c r="AF3001" s="497"/>
      <c r="AG3001" s="497"/>
      <c r="AH3001" s="497"/>
      <c r="AI3001" s="494"/>
      <c r="AJ3001" s="488" t="s">
        <v>1527</v>
      </c>
      <c r="AK3001" s="498"/>
      <c r="AL3001" s="497"/>
      <c r="AM3001" s="488" t="s">
        <v>18816</v>
      </c>
      <c r="AO3001" s="494"/>
      <c r="AP3001" s="494"/>
      <c r="AQ3001" s="494"/>
      <c r="AR3001" s="494"/>
      <c r="AS3001" s="494"/>
      <c r="AT3001" s="488" t="s">
        <v>1529</v>
      </c>
      <c r="AU3001" s="492">
        <v>5621.0</v>
      </c>
      <c r="AV3001" s="492">
        <v>9.0</v>
      </c>
      <c r="AW3001" s="492">
        <v>2031.0</v>
      </c>
      <c r="AX3001" s="488" t="s">
        <v>1634</v>
      </c>
      <c r="AY3001" s="488" t="s">
        <v>10188</v>
      </c>
      <c r="AZ3001" s="488" t="s">
        <v>1531</v>
      </c>
    </row>
    <row r="3002" hidden="1">
      <c r="A3002" s="488" t="s">
        <v>18817</v>
      </c>
      <c r="B3002" s="488" t="s">
        <v>18811</v>
      </c>
      <c r="C3002" s="488" t="s">
        <v>1513</v>
      </c>
      <c r="D3002" s="488" t="s">
        <v>1514</v>
      </c>
      <c r="E3002" s="491">
        <v>45817.024305555555</v>
      </c>
      <c r="F3002" s="492">
        <v>2980.0</v>
      </c>
      <c r="G3002" s="488" t="s">
        <v>1515</v>
      </c>
      <c r="H3002" s="492">
        <v>2980.0</v>
      </c>
      <c r="I3002" s="488" t="s">
        <v>1515</v>
      </c>
      <c r="J3002" s="488" t="s">
        <v>1516</v>
      </c>
      <c r="K3002" s="488" t="s">
        <v>1517</v>
      </c>
      <c r="L3002" s="488" t="s">
        <v>18812</v>
      </c>
      <c r="M3002" s="488" t="s">
        <v>18818</v>
      </c>
      <c r="N3002" s="488" t="s">
        <v>1520</v>
      </c>
      <c r="O3002" s="488" t="s">
        <v>1521</v>
      </c>
      <c r="P3002" s="488" t="s">
        <v>1554</v>
      </c>
      <c r="Q3002" s="488" t="s">
        <v>1523</v>
      </c>
      <c r="R3002" s="495" t="s">
        <v>1524</v>
      </c>
      <c r="S3002" s="494"/>
      <c r="T3002" s="494"/>
      <c r="U3002" s="488" t="s">
        <v>18819</v>
      </c>
      <c r="AB3002" s="488" t="s">
        <v>18815</v>
      </c>
      <c r="AC3002" s="496">
        <v>8.04E9</v>
      </c>
      <c r="AD3002" s="497"/>
      <c r="AE3002" s="497"/>
      <c r="AF3002" s="497"/>
      <c r="AG3002" s="497"/>
      <c r="AH3002" s="497"/>
      <c r="AI3002" s="494"/>
      <c r="AJ3002" s="488" t="s">
        <v>1527</v>
      </c>
      <c r="AK3002" s="498"/>
      <c r="AL3002" s="499"/>
      <c r="AM3002" s="488" t="s">
        <v>18816</v>
      </c>
      <c r="AO3002" s="494"/>
      <c r="AP3002" s="494"/>
      <c r="AQ3002" s="494"/>
      <c r="AR3002" s="494"/>
      <c r="AS3002" s="494"/>
      <c r="AT3002" s="488" t="s">
        <v>1529</v>
      </c>
      <c r="AU3002" s="492">
        <v>5621.0</v>
      </c>
      <c r="AV3002" s="492">
        <v>9.0</v>
      </c>
      <c r="AW3002" s="492">
        <v>2031.0</v>
      </c>
      <c r="AX3002" s="488" t="s">
        <v>1634</v>
      </c>
      <c r="AY3002" s="488" t="s">
        <v>10188</v>
      </c>
      <c r="AZ3002" s="488" t="s">
        <v>1531</v>
      </c>
    </row>
    <row r="3003" hidden="1">
      <c r="A3003" s="488" t="s">
        <v>18820</v>
      </c>
      <c r="B3003" s="488" t="s">
        <v>18821</v>
      </c>
      <c r="C3003" s="488" t="s">
        <v>1513</v>
      </c>
      <c r="D3003" s="488" t="s">
        <v>1514</v>
      </c>
      <c r="E3003" s="491">
        <v>45817.00833333333</v>
      </c>
      <c r="F3003" s="492">
        <v>2980.0</v>
      </c>
      <c r="G3003" s="488" t="s">
        <v>1515</v>
      </c>
      <c r="H3003" s="492">
        <v>2980.0</v>
      </c>
      <c r="I3003" s="488" t="s">
        <v>1515</v>
      </c>
      <c r="J3003" s="488" t="s">
        <v>1516</v>
      </c>
      <c r="K3003" s="488" t="s">
        <v>1517</v>
      </c>
      <c r="L3003" s="488" t="s">
        <v>18822</v>
      </c>
      <c r="M3003" s="488" t="s">
        <v>18823</v>
      </c>
      <c r="N3003" s="488" t="s">
        <v>1520</v>
      </c>
      <c r="O3003" s="488" t="s">
        <v>1521</v>
      </c>
      <c r="P3003" s="488" t="s">
        <v>1554</v>
      </c>
      <c r="Q3003" s="488" t="s">
        <v>1523</v>
      </c>
      <c r="R3003" s="495" t="s">
        <v>1524</v>
      </c>
      <c r="S3003" s="494"/>
      <c r="T3003" s="494"/>
      <c r="U3003" s="488" t="s">
        <v>18824</v>
      </c>
      <c r="AB3003" s="488" t="s">
        <v>18825</v>
      </c>
      <c r="AC3003" s="496">
        <v>9.09E9</v>
      </c>
      <c r="AD3003" s="497"/>
      <c r="AE3003" s="494"/>
      <c r="AF3003" s="494"/>
      <c r="AG3003" s="494"/>
      <c r="AH3003" s="494"/>
      <c r="AI3003" s="494"/>
      <c r="AJ3003" s="488" t="s">
        <v>1527</v>
      </c>
      <c r="AK3003" s="494"/>
      <c r="AL3003" s="494"/>
      <c r="AM3003" s="488" t="s">
        <v>18826</v>
      </c>
      <c r="AO3003" s="494"/>
      <c r="AP3003" s="494"/>
      <c r="AQ3003" s="494"/>
      <c r="AR3003" s="494"/>
      <c r="AS3003" s="494"/>
      <c r="AT3003" s="488" t="s">
        <v>1529</v>
      </c>
      <c r="AU3003" s="492">
        <v>6805.0</v>
      </c>
      <c r="AV3003" s="492">
        <v>7.0</v>
      </c>
      <c r="AW3003" s="492">
        <v>2030.0</v>
      </c>
      <c r="AX3003" s="488" t="s">
        <v>1587</v>
      </c>
      <c r="AY3003" s="488" t="s">
        <v>1571</v>
      </c>
      <c r="AZ3003" s="488" t="s">
        <v>1531</v>
      </c>
    </row>
    <row r="3004" hidden="1">
      <c r="A3004" s="488" t="s">
        <v>18827</v>
      </c>
      <c r="B3004" s="488" t="s">
        <v>18828</v>
      </c>
      <c r="C3004" s="488" t="s">
        <v>1513</v>
      </c>
      <c r="D3004" s="488" t="s">
        <v>1514</v>
      </c>
      <c r="E3004" s="491">
        <v>45817.00625</v>
      </c>
      <c r="F3004" s="492">
        <v>2980.0</v>
      </c>
      <c r="G3004" s="488" t="s">
        <v>1515</v>
      </c>
      <c r="H3004" s="492">
        <v>2980.0</v>
      </c>
      <c r="I3004" s="488" t="s">
        <v>1515</v>
      </c>
      <c r="J3004" s="488" t="s">
        <v>1516</v>
      </c>
      <c r="K3004" s="488" t="s">
        <v>1517</v>
      </c>
      <c r="L3004" s="488" t="s">
        <v>18829</v>
      </c>
      <c r="M3004" s="488" t="s">
        <v>18830</v>
      </c>
      <c r="N3004" s="488" t="s">
        <v>1520</v>
      </c>
      <c r="O3004" s="488" t="s">
        <v>1521</v>
      </c>
      <c r="P3004" s="488" t="s">
        <v>1554</v>
      </c>
      <c r="Q3004" s="488" t="s">
        <v>1523</v>
      </c>
      <c r="R3004" s="495" t="s">
        <v>1524</v>
      </c>
      <c r="S3004" s="494"/>
      <c r="T3004" s="494"/>
      <c r="U3004" s="488" t="s">
        <v>18831</v>
      </c>
      <c r="AB3004" s="488" t="s">
        <v>18832</v>
      </c>
      <c r="AC3004" s="496">
        <v>9.05E9</v>
      </c>
      <c r="AD3004" s="497"/>
      <c r="AE3004" s="494"/>
      <c r="AF3004" s="494"/>
      <c r="AG3004" s="494"/>
      <c r="AH3004" s="494"/>
      <c r="AI3004" s="494"/>
      <c r="AJ3004" s="488" t="s">
        <v>1527</v>
      </c>
      <c r="AK3004" s="494"/>
      <c r="AL3004" s="494"/>
      <c r="AM3004" s="488" t="s">
        <v>18833</v>
      </c>
      <c r="AO3004" s="497"/>
      <c r="AP3004" s="494"/>
      <c r="AQ3004" s="494"/>
      <c r="AR3004" s="494"/>
      <c r="AS3004" s="494"/>
      <c r="AT3004" s="488" t="s">
        <v>1529</v>
      </c>
      <c r="AU3004" s="492">
        <v>185.0</v>
      </c>
      <c r="AV3004" s="492">
        <v>2.0</v>
      </c>
      <c r="AW3004" s="492">
        <v>2030.0</v>
      </c>
      <c r="AX3004" s="488" t="s">
        <v>1634</v>
      </c>
      <c r="AY3004" s="488" t="s">
        <v>1917</v>
      </c>
      <c r="AZ3004" s="488" t="s">
        <v>1531</v>
      </c>
    </row>
    <row r="3005" hidden="1">
      <c r="A3005" s="488" t="s">
        <v>18834</v>
      </c>
      <c r="B3005" s="488" t="s">
        <v>18835</v>
      </c>
      <c r="C3005" s="488" t="s">
        <v>1513</v>
      </c>
      <c r="D3005" s="488" t="s">
        <v>1514</v>
      </c>
      <c r="E3005" s="491">
        <v>45817.001388888886</v>
      </c>
      <c r="F3005" s="492">
        <v>2980.0</v>
      </c>
      <c r="G3005" s="488" t="s">
        <v>1515</v>
      </c>
      <c r="H3005" s="492">
        <v>2980.0</v>
      </c>
      <c r="I3005" s="488" t="s">
        <v>1515</v>
      </c>
      <c r="J3005" s="488" t="s">
        <v>1516</v>
      </c>
      <c r="K3005" s="488" t="s">
        <v>1517</v>
      </c>
      <c r="L3005" s="488" t="s">
        <v>18836</v>
      </c>
      <c r="M3005" s="488" t="s">
        <v>18837</v>
      </c>
      <c r="N3005" s="488" t="s">
        <v>1520</v>
      </c>
      <c r="O3005" s="488" t="s">
        <v>1521</v>
      </c>
      <c r="P3005" s="488" t="s">
        <v>1554</v>
      </c>
      <c r="Q3005" s="488" t="s">
        <v>1523</v>
      </c>
      <c r="R3005" s="495" t="s">
        <v>1524</v>
      </c>
      <c r="S3005" s="494"/>
      <c r="T3005" s="494"/>
      <c r="U3005" s="488" t="s">
        <v>18838</v>
      </c>
      <c r="AB3005" s="488" t="s">
        <v>18839</v>
      </c>
      <c r="AC3005" s="496">
        <v>8.01E9</v>
      </c>
      <c r="AD3005" s="497"/>
      <c r="AE3005" s="494"/>
      <c r="AF3005" s="494"/>
      <c r="AG3005" s="494"/>
      <c r="AH3005" s="494"/>
      <c r="AI3005" s="494"/>
      <c r="AJ3005" s="488" t="s">
        <v>1527</v>
      </c>
      <c r="AK3005" s="494"/>
      <c r="AL3005" s="494"/>
      <c r="AM3005" s="488" t="s">
        <v>18840</v>
      </c>
      <c r="AO3005" s="494"/>
      <c r="AP3005" s="494"/>
      <c r="AQ3005" s="494"/>
      <c r="AR3005" s="494"/>
      <c r="AS3005" s="494"/>
      <c r="AT3005" s="488" t="s">
        <v>1529</v>
      </c>
      <c r="AU3005" s="492">
        <v>7044.0</v>
      </c>
      <c r="AV3005" s="492">
        <v>7.0</v>
      </c>
      <c r="AW3005" s="492">
        <v>2030.0</v>
      </c>
      <c r="AX3005" s="488" t="s">
        <v>1587</v>
      </c>
      <c r="AY3005" s="488" t="s">
        <v>1571</v>
      </c>
      <c r="AZ3005" s="488" t="s">
        <v>1531</v>
      </c>
    </row>
    <row r="3006" hidden="1">
      <c r="A3006" s="488" t="s">
        <v>18841</v>
      </c>
      <c r="B3006" s="488" t="s">
        <v>18842</v>
      </c>
      <c r="C3006" s="488" t="s">
        <v>1513</v>
      </c>
      <c r="D3006" s="488" t="s">
        <v>1514</v>
      </c>
      <c r="E3006" s="491">
        <v>45816.998611111114</v>
      </c>
      <c r="F3006" s="492">
        <v>2980.0</v>
      </c>
      <c r="G3006" s="488" t="s">
        <v>1515</v>
      </c>
      <c r="H3006" s="492">
        <v>2980.0</v>
      </c>
      <c r="I3006" s="488" t="s">
        <v>1515</v>
      </c>
      <c r="J3006" s="488" t="s">
        <v>1516</v>
      </c>
      <c r="K3006" s="488" t="s">
        <v>1517</v>
      </c>
      <c r="L3006" s="488" t="s">
        <v>18843</v>
      </c>
      <c r="M3006" s="488" t="s">
        <v>18844</v>
      </c>
      <c r="N3006" s="488" t="s">
        <v>1520</v>
      </c>
      <c r="O3006" s="488" t="s">
        <v>1521</v>
      </c>
      <c r="P3006" s="488" t="s">
        <v>1522</v>
      </c>
      <c r="Q3006" s="488" t="s">
        <v>1523</v>
      </c>
      <c r="R3006" s="495" t="s">
        <v>1524</v>
      </c>
      <c r="S3006" s="494"/>
      <c r="T3006" s="494"/>
      <c r="U3006" s="488" t="s">
        <v>18845</v>
      </c>
      <c r="AB3006" s="488" t="s">
        <v>18846</v>
      </c>
      <c r="AC3006" s="496">
        <v>9.04E9</v>
      </c>
      <c r="AD3006" s="497"/>
      <c r="AE3006" s="497"/>
      <c r="AF3006" s="497"/>
      <c r="AG3006" s="497"/>
      <c r="AH3006" s="497"/>
      <c r="AI3006" s="494"/>
      <c r="AJ3006" s="488" t="s">
        <v>1527</v>
      </c>
      <c r="AK3006" s="498"/>
      <c r="AL3006" s="499"/>
      <c r="AM3006" s="488" t="s">
        <v>18847</v>
      </c>
      <c r="AO3006" s="494"/>
      <c r="AP3006" s="494"/>
      <c r="AQ3006" s="494"/>
      <c r="AR3006" s="494"/>
      <c r="AS3006" s="494"/>
      <c r="AT3006" s="488" t="s">
        <v>1529</v>
      </c>
      <c r="AU3006" s="492">
        <v>1626.0</v>
      </c>
      <c r="AV3006" s="492">
        <v>10.0</v>
      </c>
      <c r="AW3006" s="492">
        <v>2029.0</v>
      </c>
      <c r="AX3006" s="488" t="s">
        <v>1634</v>
      </c>
      <c r="AY3006" s="488" t="s">
        <v>1540</v>
      </c>
      <c r="AZ3006" s="488" t="s">
        <v>1531</v>
      </c>
    </row>
    <row r="3007" hidden="1">
      <c r="A3007" s="488" t="s">
        <v>18848</v>
      </c>
      <c r="B3007" s="488" t="s">
        <v>18849</v>
      </c>
      <c r="C3007" s="488" t="s">
        <v>1513</v>
      </c>
      <c r="D3007" s="488" t="s">
        <v>1514</v>
      </c>
      <c r="E3007" s="491">
        <v>45816.98888888889</v>
      </c>
      <c r="F3007" s="492">
        <v>9800.0</v>
      </c>
      <c r="G3007" s="488" t="s">
        <v>1515</v>
      </c>
      <c r="H3007" s="492">
        <v>9800.0</v>
      </c>
      <c r="I3007" s="488" t="s">
        <v>1515</v>
      </c>
      <c r="J3007" s="488" t="s">
        <v>1516</v>
      </c>
      <c r="K3007" s="488" t="s">
        <v>1517</v>
      </c>
      <c r="L3007" s="488" t="s">
        <v>18850</v>
      </c>
      <c r="M3007" s="488" t="s">
        <v>18851</v>
      </c>
      <c r="N3007" s="488" t="s">
        <v>1520</v>
      </c>
      <c r="O3007" s="488" t="s">
        <v>1521</v>
      </c>
      <c r="P3007" s="488" t="s">
        <v>1554</v>
      </c>
      <c r="Q3007" s="488" t="s">
        <v>1523</v>
      </c>
      <c r="R3007" s="495" t="s">
        <v>1524</v>
      </c>
      <c r="S3007" s="494"/>
      <c r="T3007" s="494"/>
      <c r="U3007" s="488" t="s">
        <v>18852</v>
      </c>
      <c r="AB3007" s="488" t="s">
        <v>18853</v>
      </c>
      <c r="AC3007" s="496">
        <v>8.01E9</v>
      </c>
      <c r="AD3007" s="497"/>
      <c r="AE3007" s="497"/>
      <c r="AF3007" s="497"/>
      <c r="AG3007" s="497"/>
      <c r="AH3007" s="497"/>
      <c r="AI3007" s="494"/>
      <c r="AJ3007" s="488" t="s">
        <v>1527</v>
      </c>
      <c r="AK3007" s="498"/>
      <c r="AL3007" s="499"/>
      <c r="AM3007" s="488" t="s">
        <v>18854</v>
      </c>
      <c r="AP3007" s="494"/>
      <c r="AQ3007" s="494"/>
      <c r="AR3007" s="494"/>
      <c r="AS3007" s="494"/>
      <c r="AT3007" s="488" t="s">
        <v>1529</v>
      </c>
      <c r="AU3007" s="492">
        <v>254.0</v>
      </c>
      <c r="AV3007" s="492">
        <v>11.0</v>
      </c>
      <c r="AW3007" s="492">
        <v>2026.0</v>
      </c>
      <c r="AX3007" s="488" t="s">
        <v>1587</v>
      </c>
      <c r="AY3007" s="488" t="s">
        <v>1608</v>
      </c>
      <c r="AZ3007" s="488" t="s">
        <v>1531</v>
      </c>
    </row>
    <row r="3008" hidden="1">
      <c r="A3008" s="488" t="s">
        <v>18855</v>
      </c>
      <c r="B3008" s="488" t="s">
        <v>18849</v>
      </c>
      <c r="C3008" s="488" t="s">
        <v>1513</v>
      </c>
      <c r="D3008" s="488" t="s">
        <v>1514</v>
      </c>
      <c r="E3008" s="491">
        <v>45816.9875</v>
      </c>
      <c r="F3008" s="492">
        <v>2980.0</v>
      </c>
      <c r="G3008" s="488" t="s">
        <v>1515</v>
      </c>
      <c r="H3008" s="492">
        <v>2980.0</v>
      </c>
      <c r="I3008" s="488" t="s">
        <v>1515</v>
      </c>
      <c r="J3008" s="488" t="s">
        <v>1516</v>
      </c>
      <c r="K3008" s="488" t="s">
        <v>1517</v>
      </c>
      <c r="L3008" s="488" t="s">
        <v>18850</v>
      </c>
      <c r="M3008" s="488" t="s">
        <v>18856</v>
      </c>
      <c r="N3008" s="488" t="s">
        <v>1520</v>
      </c>
      <c r="O3008" s="488" t="s">
        <v>1521</v>
      </c>
      <c r="P3008" s="488" t="s">
        <v>1554</v>
      </c>
      <c r="Q3008" s="488" t="s">
        <v>1523</v>
      </c>
      <c r="R3008" s="495" t="s">
        <v>1524</v>
      </c>
      <c r="S3008" s="494"/>
      <c r="T3008" s="494"/>
      <c r="U3008" s="488" t="s">
        <v>18857</v>
      </c>
      <c r="AB3008" s="488" t="s">
        <v>18853</v>
      </c>
      <c r="AC3008" s="496">
        <v>8.01E9</v>
      </c>
      <c r="AD3008" s="497"/>
      <c r="AE3008" s="494"/>
      <c r="AF3008" s="494"/>
      <c r="AG3008" s="494"/>
      <c r="AH3008" s="494"/>
      <c r="AI3008" s="494"/>
      <c r="AJ3008" s="488" t="s">
        <v>1527</v>
      </c>
      <c r="AK3008" s="494"/>
      <c r="AL3008" s="494"/>
      <c r="AM3008" s="488" t="s">
        <v>18854</v>
      </c>
      <c r="AP3008" s="494"/>
      <c r="AQ3008" s="494"/>
      <c r="AR3008" s="494"/>
      <c r="AS3008" s="494"/>
      <c r="AT3008" s="488" t="s">
        <v>1529</v>
      </c>
      <c r="AU3008" s="492">
        <v>254.0</v>
      </c>
      <c r="AV3008" s="492">
        <v>11.0</v>
      </c>
      <c r="AW3008" s="492">
        <v>2026.0</v>
      </c>
      <c r="AX3008" s="488" t="s">
        <v>1587</v>
      </c>
      <c r="AY3008" s="488" t="s">
        <v>1608</v>
      </c>
      <c r="AZ3008" s="488" t="s">
        <v>1531</v>
      </c>
    </row>
    <row r="3009" hidden="1">
      <c r="A3009" s="488" t="s">
        <v>18858</v>
      </c>
      <c r="B3009" s="488" t="s">
        <v>18859</v>
      </c>
      <c r="C3009" s="488" t="s">
        <v>1513</v>
      </c>
      <c r="D3009" s="488" t="s">
        <v>1514</v>
      </c>
      <c r="E3009" s="491">
        <v>45816.98263888889</v>
      </c>
      <c r="F3009" s="492">
        <v>2980.0</v>
      </c>
      <c r="G3009" s="488" t="s">
        <v>1515</v>
      </c>
      <c r="H3009" s="492">
        <v>2980.0</v>
      </c>
      <c r="I3009" s="488" t="s">
        <v>1515</v>
      </c>
      <c r="J3009" s="488" t="s">
        <v>1516</v>
      </c>
      <c r="K3009" s="488" t="s">
        <v>1517</v>
      </c>
      <c r="L3009" s="488" t="s">
        <v>18860</v>
      </c>
      <c r="M3009" s="488" t="s">
        <v>18861</v>
      </c>
      <c r="N3009" s="488" t="s">
        <v>1520</v>
      </c>
      <c r="O3009" s="488" t="s">
        <v>1521</v>
      </c>
      <c r="P3009" s="488" t="s">
        <v>1554</v>
      </c>
      <c r="Q3009" s="488" t="s">
        <v>1523</v>
      </c>
      <c r="R3009" s="495" t="s">
        <v>1524</v>
      </c>
      <c r="S3009" s="494"/>
      <c r="T3009" s="494"/>
      <c r="U3009" s="488" t="s">
        <v>18862</v>
      </c>
      <c r="AB3009" s="488" t="s">
        <v>18863</v>
      </c>
      <c r="AC3009" s="496">
        <v>7.02E9</v>
      </c>
      <c r="AD3009" s="497"/>
      <c r="AE3009" s="497"/>
      <c r="AF3009" s="497"/>
      <c r="AG3009" s="497"/>
      <c r="AH3009" s="497"/>
      <c r="AI3009" s="494"/>
      <c r="AJ3009" s="488" t="s">
        <v>1527</v>
      </c>
      <c r="AK3009" s="498"/>
      <c r="AL3009" s="499"/>
      <c r="AM3009" s="488" t="s">
        <v>18864</v>
      </c>
      <c r="AO3009" s="494"/>
      <c r="AP3009" s="494"/>
      <c r="AQ3009" s="494"/>
      <c r="AR3009" s="494"/>
      <c r="AS3009" s="494"/>
      <c r="AT3009" s="488" t="s">
        <v>1529</v>
      </c>
      <c r="AU3009" s="492">
        <v>9507.0</v>
      </c>
      <c r="AV3009" s="492">
        <v>9.0</v>
      </c>
      <c r="AW3009" s="492">
        <v>2030.0</v>
      </c>
      <c r="AX3009" s="488" t="s">
        <v>1587</v>
      </c>
      <c r="AY3009" s="488" t="s">
        <v>1571</v>
      </c>
      <c r="AZ3009" s="488" t="s">
        <v>1531</v>
      </c>
    </row>
    <row r="3010" hidden="1">
      <c r="A3010" s="488" t="s">
        <v>18865</v>
      </c>
      <c r="B3010" s="488" t="s">
        <v>18866</v>
      </c>
      <c r="C3010" s="488" t="s">
        <v>1513</v>
      </c>
      <c r="D3010" s="488" t="s">
        <v>1514</v>
      </c>
      <c r="E3010" s="491">
        <v>45816.975</v>
      </c>
      <c r="F3010" s="492">
        <v>9800.0</v>
      </c>
      <c r="G3010" s="488" t="s">
        <v>1515</v>
      </c>
      <c r="H3010" s="492">
        <v>9800.0</v>
      </c>
      <c r="I3010" s="488" t="s">
        <v>1515</v>
      </c>
      <c r="J3010" s="488" t="s">
        <v>1516</v>
      </c>
      <c r="K3010" s="488" t="s">
        <v>1517</v>
      </c>
      <c r="L3010" s="488" t="s">
        <v>18867</v>
      </c>
      <c r="M3010" s="488" t="s">
        <v>18868</v>
      </c>
      <c r="N3010" s="488" t="s">
        <v>1520</v>
      </c>
      <c r="O3010" s="488" t="s">
        <v>1521</v>
      </c>
      <c r="P3010" s="488" t="s">
        <v>1545</v>
      </c>
      <c r="Q3010" s="488" t="s">
        <v>1523</v>
      </c>
      <c r="R3010" s="495" t="s">
        <v>1524</v>
      </c>
      <c r="S3010" s="494"/>
      <c r="T3010" s="494"/>
      <c r="U3010" s="488" t="s">
        <v>18869</v>
      </c>
      <c r="AB3010" s="488" t="s">
        <v>18870</v>
      </c>
      <c r="AC3010" s="496">
        <v>9.02E9</v>
      </c>
      <c r="AD3010" s="497"/>
      <c r="AE3010" s="497"/>
      <c r="AF3010" s="497"/>
      <c r="AG3010" s="497"/>
      <c r="AH3010" s="497"/>
      <c r="AI3010" s="494"/>
      <c r="AJ3010" s="488" t="s">
        <v>1527</v>
      </c>
      <c r="AK3010" s="498"/>
      <c r="AL3010" s="499"/>
      <c r="AM3010" s="488" t="s">
        <v>18871</v>
      </c>
      <c r="AP3010" s="494"/>
      <c r="AQ3010" s="494"/>
      <c r="AR3010" s="494"/>
      <c r="AS3010" s="494"/>
      <c r="AT3010" s="488" t="s">
        <v>1529</v>
      </c>
      <c r="AU3010" s="492">
        <v>5105.0</v>
      </c>
      <c r="AV3010" s="492">
        <v>12.0</v>
      </c>
      <c r="AW3010" s="492">
        <v>2027.0</v>
      </c>
      <c r="AX3010" s="488" t="s">
        <v>1549</v>
      </c>
      <c r="AY3010" s="488" t="s">
        <v>3061</v>
      </c>
      <c r="AZ3010" s="488" t="s">
        <v>1531</v>
      </c>
    </row>
    <row r="3011" hidden="1">
      <c r="A3011" s="488" t="s">
        <v>18872</v>
      </c>
      <c r="B3011" s="488" t="s">
        <v>18873</v>
      </c>
      <c r="C3011" s="488" t="s">
        <v>1513</v>
      </c>
      <c r="D3011" s="488" t="s">
        <v>1514</v>
      </c>
      <c r="E3011" s="491">
        <v>45816.972916666666</v>
      </c>
      <c r="F3011" s="492">
        <v>9800.0</v>
      </c>
      <c r="G3011" s="488" t="s">
        <v>1515</v>
      </c>
      <c r="H3011" s="492">
        <v>9800.0</v>
      </c>
      <c r="I3011" s="488" t="s">
        <v>1515</v>
      </c>
      <c r="J3011" s="488" t="s">
        <v>1516</v>
      </c>
      <c r="K3011" s="488" t="s">
        <v>1517</v>
      </c>
      <c r="L3011" s="488" t="s">
        <v>11924</v>
      </c>
      <c r="M3011" s="488" t="s">
        <v>18874</v>
      </c>
      <c r="N3011" s="488" t="s">
        <v>1520</v>
      </c>
      <c r="O3011" s="488" t="s">
        <v>1521</v>
      </c>
      <c r="P3011" s="488" t="s">
        <v>1522</v>
      </c>
      <c r="Q3011" s="488" t="s">
        <v>1523</v>
      </c>
      <c r="R3011" s="495" t="s">
        <v>1524</v>
      </c>
      <c r="S3011" s="494"/>
      <c r="T3011" s="494"/>
      <c r="U3011" s="488" t="s">
        <v>18875</v>
      </c>
      <c r="AB3011" s="488" t="s">
        <v>18876</v>
      </c>
      <c r="AC3011" s="496">
        <v>8.08E9</v>
      </c>
      <c r="AD3011" s="497"/>
      <c r="AE3011" s="497"/>
      <c r="AF3011" s="497"/>
      <c r="AG3011" s="497"/>
      <c r="AH3011" s="497"/>
      <c r="AI3011" s="494"/>
      <c r="AJ3011" s="488" t="s">
        <v>1527</v>
      </c>
      <c r="AK3011" s="494"/>
      <c r="AL3011" s="499"/>
      <c r="AM3011" s="488" t="s">
        <v>11928</v>
      </c>
      <c r="AO3011" s="494"/>
      <c r="AP3011" s="494"/>
      <c r="AQ3011" s="494"/>
      <c r="AR3011" s="494"/>
      <c r="AS3011" s="494"/>
      <c r="AT3011" s="488" t="s">
        <v>1529</v>
      </c>
      <c r="AU3011" s="492">
        <v>4917.0</v>
      </c>
      <c r="AV3011" s="492">
        <v>3.0</v>
      </c>
      <c r="AW3011" s="492">
        <v>2027.0</v>
      </c>
      <c r="AX3011" s="497"/>
      <c r="AY3011" s="488" t="s">
        <v>2292</v>
      </c>
      <c r="AZ3011" s="488" t="s">
        <v>1531</v>
      </c>
    </row>
    <row r="3012" hidden="1">
      <c r="A3012" s="488" t="s">
        <v>18877</v>
      </c>
      <c r="B3012" s="488" t="s">
        <v>18866</v>
      </c>
      <c r="C3012" s="488" t="s">
        <v>1513</v>
      </c>
      <c r="D3012" s="488" t="s">
        <v>1514</v>
      </c>
      <c r="E3012" s="491">
        <v>45816.964583333334</v>
      </c>
      <c r="F3012" s="492">
        <v>2980.0</v>
      </c>
      <c r="G3012" s="488" t="s">
        <v>1515</v>
      </c>
      <c r="H3012" s="492">
        <v>2980.0</v>
      </c>
      <c r="I3012" s="488" t="s">
        <v>1515</v>
      </c>
      <c r="J3012" s="488" t="s">
        <v>1516</v>
      </c>
      <c r="K3012" s="488" t="s">
        <v>1517</v>
      </c>
      <c r="L3012" s="488" t="s">
        <v>18867</v>
      </c>
      <c r="M3012" s="488" t="s">
        <v>18878</v>
      </c>
      <c r="N3012" s="488" t="s">
        <v>1520</v>
      </c>
      <c r="O3012" s="488" t="s">
        <v>1521</v>
      </c>
      <c r="P3012" s="488" t="s">
        <v>1545</v>
      </c>
      <c r="Q3012" s="488" t="s">
        <v>1523</v>
      </c>
      <c r="R3012" s="495" t="s">
        <v>1524</v>
      </c>
      <c r="S3012" s="494"/>
      <c r="T3012" s="494"/>
      <c r="U3012" s="488" t="s">
        <v>18879</v>
      </c>
      <c r="AB3012" s="488" t="s">
        <v>18870</v>
      </c>
      <c r="AC3012" s="496">
        <v>9.02E9</v>
      </c>
      <c r="AD3012" s="497"/>
      <c r="AE3012" s="497"/>
      <c r="AF3012" s="497"/>
      <c r="AG3012" s="497"/>
      <c r="AH3012" s="497"/>
      <c r="AI3012" s="494"/>
      <c r="AJ3012" s="488" t="s">
        <v>1527</v>
      </c>
      <c r="AK3012" s="498"/>
      <c r="AL3012" s="499"/>
      <c r="AM3012" s="488" t="s">
        <v>18871</v>
      </c>
      <c r="AP3012" s="494"/>
      <c r="AQ3012" s="494"/>
      <c r="AR3012" s="494"/>
      <c r="AS3012" s="494"/>
      <c r="AT3012" s="488" t="s">
        <v>1529</v>
      </c>
      <c r="AU3012" s="492">
        <v>5105.0</v>
      </c>
      <c r="AV3012" s="492">
        <v>12.0</v>
      </c>
      <c r="AW3012" s="492">
        <v>2027.0</v>
      </c>
      <c r="AX3012" s="488" t="s">
        <v>1549</v>
      </c>
      <c r="AY3012" s="488" t="s">
        <v>3061</v>
      </c>
      <c r="AZ3012" s="488" t="s">
        <v>1531</v>
      </c>
    </row>
    <row r="3013" hidden="1">
      <c r="A3013" s="488" t="s">
        <v>18880</v>
      </c>
      <c r="B3013" s="488" t="s">
        <v>18873</v>
      </c>
      <c r="C3013" s="488" t="s">
        <v>1513</v>
      </c>
      <c r="D3013" s="488" t="s">
        <v>1514</v>
      </c>
      <c r="E3013" s="491">
        <v>45816.96388888889</v>
      </c>
      <c r="F3013" s="492">
        <v>2980.0</v>
      </c>
      <c r="G3013" s="488" t="s">
        <v>1515</v>
      </c>
      <c r="H3013" s="492">
        <v>2980.0</v>
      </c>
      <c r="I3013" s="488" t="s">
        <v>1515</v>
      </c>
      <c r="J3013" s="488" t="s">
        <v>1516</v>
      </c>
      <c r="K3013" s="488" t="s">
        <v>1517</v>
      </c>
      <c r="L3013" s="488" t="s">
        <v>11924</v>
      </c>
      <c r="M3013" s="488" t="s">
        <v>18881</v>
      </c>
      <c r="N3013" s="488" t="s">
        <v>1520</v>
      </c>
      <c r="O3013" s="488" t="s">
        <v>1521</v>
      </c>
      <c r="P3013" s="488" t="s">
        <v>1522</v>
      </c>
      <c r="Q3013" s="488" t="s">
        <v>1523</v>
      </c>
      <c r="R3013" s="495" t="s">
        <v>1524</v>
      </c>
      <c r="S3013" s="494"/>
      <c r="T3013" s="494"/>
      <c r="U3013" s="488" t="s">
        <v>18882</v>
      </c>
      <c r="AB3013" s="488" t="s">
        <v>18876</v>
      </c>
      <c r="AC3013" s="496">
        <v>8.08E9</v>
      </c>
      <c r="AD3013" s="497"/>
      <c r="AE3013" s="497"/>
      <c r="AF3013" s="497"/>
      <c r="AG3013" s="497"/>
      <c r="AH3013" s="497"/>
      <c r="AI3013" s="494"/>
      <c r="AJ3013" s="488" t="s">
        <v>1527</v>
      </c>
      <c r="AK3013" s="498"/>
      <c r="AL3013" s="499"/>
      <c r="AM3013" s="488" t="s">
        <v>11928</v>
      </c>
      <c r="AO3013" s="494"/>
      <c r="AP3013" s="494"/>
      <c r="AQ3013" s="494"/>
      <c r="AR3013" s="494"/>
      <c r="AS3013" s="494"/>
      <c r="AT3013" s="488" t="s">
        <v>1529</v>
      </c>
      <c r="AU3013" s="492">
        <v>4917.0</v>
      </c>
      <c r="AV3013" s="492">
        <v>3.0</v>
      </c>
      <c r="AW3013" s="492">
        <v>2027.0</v>
      </c>
      <c r="AX3013" s="497"/>
      <c r="AY3013" s="488" t="s">
        <v>2292</v>
      </c>
      <c r="AZ3013" s="488" t="s">
        <v>1531</v>
      </c>
    </row>
    <row r="3014" hidden="1">
      <c r="A3014" s="488" t="s">
        <v>18883</v>
      </c>
      <c r="B3014" s="488" t="s">
        <v>18884</v>
      </c>
      <c r="C3014" s="488" t="s">
        <v>1513</v>
      </c>
      <c r="D3014" s="488" t="s">
        <v>1514</v>
      </c>
      <c r="E3014" s="491">
        <v>45816.958333333336</v>
      </c>
      <c r="F3014" s="492">
        <v>9800.0</v>
      </c>
      <c r="G3014" s="488" t="s">
        <v>1515</v>
      </c>
      <c r="H3014" s="492">
        <v>9800.0</v>
      </c>
      <c r="I3014" s="488" t="s">
        <v>1515</v>
      </c>
      <c r="J3014" s="488" t="s">
        <v>1516</v>
      </c>
      <c r="K3014" s="488" t="s">
        <v>1517</v>
      </c>
      <c r="L3014" s="488" t="s">
        <v>18885</v>
      </c>
      <c r="M3014" s="488" t="s">
        <v>18886</v>
      </c>
      <c r="N3014" s="488" t="s">
        <v>1520</v>
      </c>
      <c r="O3014" s="488" t="s">
        <v>1521</v>
      </c>
      <c r="P3014" s="488" t="s">
        <v>1724</v>
      </c>
      <c r="Q3014" s="488" t="s">
        <v>1523</v>
      </c>
      <c r="R3014" s="495" t="s">
        <v>1524</v>
      </c>
      <c r="S3014" s="494"/>
      <c r="T3014" s="494"/>
      <c r="U3014" s="488" t="s">
        <v>18887</v>
      </c>
      <c r="AB3014" s="488" t="s">
        <v>18888</v>
      </c>
      <c r="AC3014" s="496">
        <v>9.08E9</v>
      </c>
      <c r="AD3014" s="497"/>
      <c r="AE3014" s="497"/>
      <c r="AF3014" s="497"/>
      <c r="AG3014" s="497"/>
      <c r="AH3014" s="497"/>
      <c r="AI3014" s="494"/>
      <c r="AJ3014" s="488" t="s">
        <v>1527</v>
      </c>
      <c r="AK3014" s="498"/>
      <c r="AL3014" s="499"/>
      <c r="AM3014" s="488" t="s">
        <v>18889</v>
      </c>
      <c r="AO3014" s="494"/>
      <c r="AP3014" s="494"/>
      <c r="AQ3014" s="494"/>
      <c r="AR3014" s="494"/>
      <c r="AS3014" s="494"/>
      <c r="AT3014" s="488" t="s">
        <v>1529</v>
      </c>
      <c r="AU3014" s="492">
        <v>1006.0</v>
      </c>
      <c r="AV3014" s="492">
        <v>9.0</v>
      </c>
      <c r="AW3014" s="492">
        <v>2025.0</v>
      </c>
      <c r="AX3014" s="488" t="s">
        <v>1728</v>
      </c>
      <c r="AY3014" s="488" t="s">
        <v>1729</v>
      </c>
      <c r="AZ3014" s="488" t="s">
        <v>1531</v>
      </c>
    </row>
    <row r="3015" hidden="1">
      <c r="A3015" s="488" t="s">
        <v>18890</v>
      </c>
      <c r="B3015" s="488" t="s">
        <v>18891</v>
      </c>
      <c r="C3015" s="488" t="s">
        <v>1513</v>
      </c>
      <c r="D3015" s="488" t="s">
        <v>1514</v>
      </c>
      <c r="E3015" s="491">
        <v>45816.95486111111</v>
      </c>
      <c r="F3015" s="492">
        <v>9800.0</v>
      </c>
      <c r="G3015" s="488" t="s">
        <v>1515</v>
      </c>
      <c r="H3015" s="492">
        <v>9800.0</v>
      </c>
      <c r="I3015" s="488" t="s">
        <v>1515</v>
      </c>
      <c r="J3015" s="488" t="s">
        <v>1516</v>
      </c>
      <c r="K3015" s="488" t="s">
        <v>1517</v>
      </c>
      <c r="L3015" s="488" t="s">
        <v>18892</v>
      </c>
      <c r="M3015" s="488" t="s">
        <v>18893</v>
      </c>
      <c r="N3015" s="488" t="s">
        <v>1520</v>
      </c>
      <c r="O3015" s="488" t="s">
        <v>1521</v>
      </c>
      <c r="P3015" s="488" t="s">
        <v>1522</v>
      </c>
      <c r="Q3015" s="488" t="s">
        <v>1523</v>
      </c>
      <c r="R3015" s="495" t="s">
        <v>1524</v>
      </c>
      <c r="S3015" s="494"/>
      <c r="T3015" s="494"/>
      <c r="U3015" s="488" t="s">
        <v>18894</v>
      </c>
      <c r="AB3015" s="488" t="s">
        <v>1314</v>
      </c>
      <c r="AC3015" s="496">
        <v>8.09E9</v>
      </c>
      <c r="AD3015" s="497"/>
      <c r="AE3015" s="497"/>
      <c r="AF3015" s="497"/>
      <c r="AG3015" s="497"/>
      <c r="AH3015" s="497"/>
      <c r="AI3015" s="494"/>
      <c r="AJ3015" s="488" t="s">
        <v>1527</v>
      </c>
      <c r="AK3015" s="498"/>
      <c r="AL3015" s="499"/>
      <c r="AM3015" s="488" t="s">
        <v>18895</v>
      </c>
      <c r="AO3015" s="494"/>
      <c r="AP3015" s="494"/>
      <c r="AQ3015" s="494"/>
      <c r="AR3015" s="494"/>
      <c r="AS3015" s="494"/>
      <c r="AT3015" s="488" t="s">
        <v>1558</v>
      </c>
      <c r="AU3015" s="492">
        <v>9989.0</v>
      </c>
      <c r="AV3015" s="492">
        <v>3.0</v>
      </c>
      <c r="AW3015" s="492">
        <v>2030.0</v>
      </c>
      <c r="AX3015" s="488" t="s">
        <v>1539</v>
      </c>
      <c r="AY3015" s="488" t="s">
        <v>1702</v>
      </c>
      <c r="AZ3015" s="488" t="s">
        <v>1531</v>
      </c>
    </row>
    <row r="3016" hidden="1">
      <c r="A3016" s="488" t="s">
        <v>18896</v>
      </c>
      <c r="B3016" s="488" t="s">
        <v>18884</v>
      </c>
      <c r="C3016" s="488" t="s">
        <v>1513</v>
      </c>
      <c r="D3016" s="488" t="s">
        <v>1514</v>
      </c>
      <c r="E3016" s="491">
        <v>45816.95416666667</v>
      </c>
      <c r="F3016" s="492">
        <v>2980.0</v>
      </c>
      <c r="G3016" s="488" t="s">
        <v>1515</v>
      </c>
      <c r="H3016" s="492">
        <v>2980.0</v>
      </c>
      <c r="I3016" s="488" t="s">
        <v>1515</v>
      </c>
      <c r="J3016" s="488" t="s">
        <v>1516</v>
      </c>
      <c r="K3016" s="488" t="s">
        <v>1517</v>
      </c>
      <c r="L3016" s="488" t="s">
        <v>18885</v>
      </c>
      <c r="M3016" s="488" t="s">
        <v>18897</v>
      </c>
      <c r="N3016" s="488" t="s">
        <v>1520</v>
      </c>
      <c r="O3016" s="488" t="s">
        <v>1521</v>
      </c>
      <c r="P3016" s="488" t="s">
        <v>1724</v>
      </c>
      <c r="Q3016" s="488" t="s">
        <v>1523</v>
      </c>
      <c r="R3016" s="495" t="s">
        <v>1524</v>
      </c>
      <c r="S3016" s="494"/>
      <c r="T3016" s="494"/>
      <c r="U3016" s="488" t="s">
        <v>18898</v>
      </c>
      <c r="AB3016" s="488" t="s">
        <v>18888</v>
      </c>
      <c r="AC3016" s="496">
        <v>9.08E9</v>
      </c>
      <c r="AD3016" s="497"/>
      <c r="AE3016" s="497"/>
      <c r="AF3016" s="497"/>
      <c r="AG3016" s="497"/>
      <c r="AH3016" s="497"/>
      <c r="AI3016" s="494"/>
      <c r="AJ3016" s="488" t="s">
        <v>1527</v>
      </c>
      <c r="AK3016" s="498"/>
      <c r="AL3016" s="499"/>
      <c r="AM3016" s="488" t="s">
        <v>18889</v>
      </c>
      <c r="AO3016" s="494"/>
      <c r="AP3016" s="494"/>
      <c r="AQ3016" s="494"/>
      <c r="AR3016" s="494"/>
      <c r="AS3016" s="494"/>
      <c r="AT3016" s="488" t="s">
        <v>1529</v>
      </c>
      <c r="AU3016" s="492">
        <v>1006.0</v>
      </c>
      <c r="AV3016" s="492">
        <v>9.0</v>
      </c>
      <c r="AW3016" s="492">
        <v>2025.0</v>
      </c>
      <c r="AX3016" s="488" t="s">
        <v>1728</v>
      </c>
      <c r="AY3016" s="488" t="s">
        <v>1729</v>
      </c>
      <c r="AZ3016" s="488" t="s">
        <v>1531</v>
      </c>
    </row>
    <row r="3017" hidden="1">
      <c r="A3017" s="488" t="s">
        <v>18899</v>
      </c>
      <c r="B3017" s="488" t="s">
        <v>18900</v>
      </c>
      <c r="C3017" s="488" t="s">
        <v>1513</v>
      </c>
      <c r="D3017" s="488" t="s">
        <v>1514</v>
      </c>
      <c r="E3017" s="491">
        <v>45816.95277777778</v>
      </c>
      <c r="F3017" s="492">
        <v>2980.0</v>
      </c>
      <c r="G3017" s="488" t="s">
        <v>1515</v>
      </c>
      <c r="H3017" s="492">
        <v>2980.0</v>
      </c>
      <c r="I3017" s="488" t="s">
        <v>1515</v>
      </c>
      <c r="J3017" s="488" t="s">
        <v>1516</v>
      </c>
      <c r="K3017" s="488" t="s">
        <v>1517</v>
      </c>
      <c r="L3017" s="488" t="s">
        <v>18901</v>
      </c>
      <c r="M3017" s="488" t="s">
        <v>18902</v>
      </c>
      <c r="N3017" s="488" t="s">
        <v>1520</v>
      </c>
      <c r="O3017" s="488" t="s">
        <v>1521</v>
      </c>
      <c r="P3017" s="488" t="s">
        <v>1545</v>
      </c>
      <c r="Q3017" s="488" t="s">
        <v>1523</v>
      </c>
      <c r="R3017" s="495" t="s">
        <v>1524</v>
      </c>
      <c r="S3017" s="494"/>
      <c r="T3017" s="494"/>
      <c r="U3017" s="488" t="s">
        <v>18903</v>
      </c>
      <c r="AB3017" s="488" t="s">
        <v>18904</v>
      </c>
      <c r="AC3017" s="496">
        <v>9.08E9</v>
      </c>
      <c r="AD3017" s="497"/>
      <c r="AE3017" s="497"/>
      <c r="AF3017" s="497"/>
      <c r="AG3017" s="497"/>
      <c r="AH3017" s="497"/>
      <c r="AI3017" s="494"/>
      <c r="AJ3017" s="488" t="s">
        <v>1527</v>
      </c>
      <c r="AK3017" s="498"/>
      <c r="AL3017" s="499"/>
      <c r="AM3017" s="488" t="s">
        <v>18905</v>
      </c>
      <c r="AO3017" s="497"/>
      <c r="AP3017" s="494"/>
      <c r="AQ3017" s="494"/>
      <c r="AR3017" s="494"/>
      <c r="AS3017" s="494"/>
      <c r="AT3017" s="488" t="s">
        <v>1529</v>
      </c>
      <c r="AU3017" s="492">
        <v>1476.0</v>
      </c>
      <c r="AV3017" s="492">
        <v>2.0</v>
      </c>
      <c r="AW3017" s="492">
        <v>2028.0</v>
      </c>
      <c r="AX3017" s="488" t="s">
        <v>1549</v>
      </c>
      <c r="AY3017" s="488" t="s">
        <v>18906</v>
      </c>
      <c r="AZ3017" s="488" t="s">
        <v>1531</v>
      </c>
    </row>
    <row r="3018" hidden="1">
      <c r="A3018" s="488" t="s">
        <v>18907</v>
      </c>
      <c r="B3018" s="488" t="s">
        <v>18891</v>
      </c>
      <c r="C3018" s="488" t="s">
        <v>1513</v>
      </c>
      <c r="D3018" s="488" t="s">
        <v>1514</v>
      </c>
      <c r="E3018" s="491">
        <v>45816.94583333333</v>
      </c>
      <c r="F3018" s="492">
        <v>2980.0</v>
      </c>
      <c r="G3018" s="488" t="s">
        <v>1515</v>
      </c>
      <c r="H3018" s="492">
        <v>2980.0</v>
      </c>
      <c r="I3018" s="488" t="s">
        <v>1515</v>
      </c>
      <c r="J3018" s="488" t="s">
        <v>1516</v>
      </c>
      <c r="K3018" s="488" t="s">
        <v>1517</v>
      </c>
      <c r="L3018" s="488" t="s">
        <v>18892</v>
      </c>
      <c r="M3018" s="488" t="s">
        <v>18908</v>
      </c>
      <c r="N3018" s="488" t="s">
        <v>1520</v>
      </c>
      <c r="O3018" s="488" t="s">
        <v>1521</v>
      </c>
      <c r="P3018" s="488" t="s">
        <v>1522</v>
      </c>
      <c r="Q3018" s="488" t="s">
        <v>1523</v>
      </c>
      <c r="R3018" s="495" t="s">
        <v>1524</v>
      </c>
      <c r="S3018" s="494"/>
      <c r="T3018" s="494"/>
      <c r="U3018" s="488" t="s">
        <v>18909</v>
      </c>
      <c r="AB3018" s="488" t="s">
        <v>1314</v>
      </c>
      <c r="AC3018" s="496">
        <v>8.09E9</v>
      </c>
      <c r="AD3018" s="497"/>
      <c r="AE3018" s="497"/>
      <c r="AF3018" s="497"/>
      <c r="AG3018" s="497"/>
      <c r="AH3018" s="497"/>
      <c r="AI3018" s="494"/>
      <c r="AJ3018" s="488" t="s">
        <v>1527</v>
      </c>
      <c r="AK3018" s="498"/>
      <c r="AL3018" s="499"/>
      <c r="AM3018" s="488" t="s">
        <v>18895</v>
      </c>
      <c r="AO3018" s="497"/>
      <c r="AP3018" s="494"/>
      <c r="AQ3018" s="494"/>
      <c r="AR3018" s="494"/>
      <c r="AS3018" s="494"/>
      <c r="AT3018" s="488" t="s">
        <v>1558</v>
      </c>
      <c r="AU3018" s="492">
        <v>9989.0</v>
      </c>
      <c r="AV3018" s="492">
        <v>3.0</v>
      </c>
      <c r="AW3018" s="492">
        <v>2030.0</v>
      </c>
      <c r="AX3018" s="488" t="s">
        <v>1539</v>
      </c>
      <c r="AY3018" s="488" t="s">
        <v>1702</v>
      </c>
      <c r="AZ3018" s="488" t="s">
        <v>1531</v>
      </c>
    </row>
    <row r="3019" hidden="1">
      <c r="A3019" s="488" t="s">
        <v>18910</v>
      </c>
      <c r="B3019" s="488" t="s">
        <v>18911</v>
      </c>
      <c r="C3019" s="488" t="s">
        <v>1513</v>
      </c>
      <c r="D3019" s="488" t="s">
        <v>1514</v>
      </c>
      <c r="E3019" s="491">
        <v>45816.94236111111</v>
      </c>
      <c r="F3019" s="492">
        <v>9800.0</v>
      </c>
      <c r="G3019" s="488" t="s">
        <v>1515</v>
      </c>
      <c r="H3019" s="492">
        <v>9800.0</v>
      </c>
      <c r="I3019" s="488" t="s">
        <v>1515</v>
      </c>
      <c r="J3019" s="488" t="s">
        <v>1516</v>
      </c>
      <c r="K3019" s="488" t="s">
        <v>1517</v>
      </c>
      <c r="L3019" s="488" t="s">
        <v>18912</v>
      </c>
      <c r="M3019" s="488" t="s">
        <v>18913</v>
      </c>
      <c r="N3019" s="488" t="s">
        <v>1520</v>
      </c>
      <c r="O3019" s="488" t="s">
        <v>1521</v>
      </c>
      <c r="P3019" s="488" t="s">
        <v>1545</v>
      </c>
      <c r="Q3019" s="488" t="s">
        <v>1523</v>
      </c>
      <c r="R3019" s="495" t="s">
        <v>1524</v>
      </c>
      <c r="S3019" s="494"/>
      <c r="T3019" s="494"/>
      <c r="U3019" s="488" t="s">
        <v>18914</v>
      </c>
      <c r="AB3019" s="488" t="s">
        <v>18915</v>
      </c>
      <c r="AC3019" s="496">
        <v>7.05E9</v>
      </c>
      <c r="AD3019" s="497"/>
      <c r="AE3019" s="497"/>
      <c r="AF3019" s="497"/>
      <c r="AG3019" s="497"/>
      <c r="AH3019" s="497"/>
      <c r="AI3019" s="494"/>
      <c r="AJ3019" s="488" t="s">
        <v>1527</v>
      </c>
      <c r="AK3019" s="498"/>
      <c r="AL3019" s="499"/>
      <c r="AM3019" s="488" t="s">
        <v>18916</v>
      </c>
      <c r="AO3019" s="494"/>
      <c r="AP3019" s="494"/>
      <c r="AQ3019" s="494"/>
      <c r="AR3019" s="494"/>
      <c r="AS3019" s="494"/>
      <c r="AT3019" s="488" t="s">
        <v>1558</v>
      </c>
      <c r="AU3019" s="492">
        <v>1010.0</v>
      </c>
      <c r="AV3019" s="492">
        <v>2.0</v>
      </c>
      <c r="AW3019" s="492">
        <v>2029.0</v>
      </c>
      <c r="AX3019" s="497"/>
      <c r="AY3019" s="497"/>
      <c r="AZ3019" s="488" t="s">
        <v>1531</v>
      </c>
    </row>
    <row r="3020" hidden="1">
      <c r="A3020" s="488" t="s">
        <v>18917</v>
      </c>
      <c r="B3020" s="488" t="s">
        <v>18911</v>
      </c>
      <c r="C3020" s="488" t="s">
        <v>1513</v>
      </c>
      <c r="D3020" s="488" t="s">
        <v>1514</v>
      </c>
      <c r="E3020" s="491">
        <v>45816.93680555555</v>
      </c>
      <c r="F3020" s="492">
        <v>2980.0</v>
      </c>
      <c r="G3020" s="488" t="s">
        <v>1515</v>
      </c>
      <c r="H3020" s="492">
        <v>2980.0</v>
      </c>
      <c r="I3020" s="488" t="s">
        <v>1515</v>
      </c>
      <c r="J3020" s="488" t="s">
        <v>1516</v>
      </c>
      <c r="K3020" s="488" t="s">
        <v>1517</v>
      </c>
      <c r="L3020" s="488" t="s">
        <v>18912</v>
      </c>
      <c r="M3020" s="488" t="s">
        <v>18918</v>
      </c>
      <c r="N3020" s="488" t="s">
        <v>1520</v>
      </c>
      <c r="O3020" s="488" t="s">
        <v>1521</v>
      </c>
      <c r="P3020" s="488" t="s">
        <v>1545</v>
      </c>
      <c r="Q3020" s="488" t="s">
        <v>1523</v>
      </c>
      <c r="R3020" s="495" t="s">
        <v>1524</v>
      </c>
      <c r="S3020" s="494"/>
      <c r="T3020" s="494"/>
      <c r="U3020" s="488" t="s">
        <v>18919</v>
      </c>
      <c r="AB3020" s="488" t="s">
        <v>18915</v>
      </c>
      <c r="AC3020" s="496">
        <v>7.05E9</v>
      </c>
      <c r="AD3020" s="497"/>
      <c r="AE3020" s="497"/>
      <c r="AF3020" s="497"/>
      <c r="AG3020" s="497"/>
      <c r="AH3020" s="497"/>
      <c r="AI3020" s="494"/>
      <c r="AJ3020" s="488" t="s">
        <v>1527</v>
      </c>
      <c r="AK3020" s="498"/>
      <c r="AL3020" s="499"/>
      <c r="AM3020" s="488" t="s">
        <v>18916</v>
      </c>
      <c r="AO3020" s="494"/>
      <c r="AP3020" s="494"/>
      <c r="AQ3020" s="494"/>
      <c r="AR3020" s="494"/>
      <c r="AS3020" s="494"/>
      <c r="AT3020" s="488" t="s">
        <v>1558</v>
      </c>
      <c r="AU3020" s="492">
        <v>1010.0</v>
      </c>
      <c r="AV3020" s="492">
        <v>2.0</v>
      </c>
      <c r="AW3020" s="492">
        <v>2029.0</v>
      </c>
      <c r="AX3020" s="497"/>
      <c r="AY3020" s="497"/>
      <c r="AZ3020" s="488" t="s">
        <v>1531</v>
      </c>
    </row>
    <row r="3021" hidden="1">
      <c r="A3021" s="488" t="s">
        <v>16310</v>
      </c>
      <c r="B3021" s="488" t="s">
        <v>16311</v>
      </c>
      <c r="C3021" s="488" t="s">
        <v>1513</v>
      </c>
      <c r="D3021" s="488" t="s">
        <v>1514</v>
      </c>
      <c r="E3021" s="491">
        <v>45816.927777777775</v>
      </c>
      <c r="F3021" s="492">
        <v>9800.0</v>
      </c>
      <c r="G3021" s="488" t="s">
        <v>1515</v>
      </c>
      <c r="H3021" s="492">
        <v>9800.0</v>
      </c>
      <c r="I3021" s="488" t="s">
        <v>1515</v>
      </c>
      <c r="J3021" s="488" t="s">
        <v>1516</v>
      </c>
      <c r="K3021" s="488" t="s">
        <v>1517</v>
      </c>
      <c r="L3021" s="488" t="s">
        <v>16312</v>
      </c>
      <c r="M3021" s="488" t="s">
        <v>16313</v>
      </c>
      <c r="N3021" s="488" t="s">
        <v>1520</v>
      </c>
      <c r="O3021" s="488" t="s">
        <v>1521</v>
      </c>
      <c r="P3021" s="488" t="s">
        <v>1554</v>
      </c>
      <c r="Q3021" s="488" t="s">
        <v>1523</v>
      </c>
      <c r="R3021" s="495" t="s">
        <v>1524</v>
      </c>
      <c r="S3021" s="494"/>
      <c r="T3021" s="494"/>
      <c r="U3021" s="488" t="s">
        <v>16314</v>
      </c>
      <c r="AB3021" s="488" t="s">
        <v>16315</v>
      </c>
      <c r="AC3021" s="496">
        <v>8.06E9</v>
      </c>
      <c r="AD3021" s="494"/>
      <c r="AE3021" s="494"/>
      <c r="AF3021" s="494"/>
      <c r="AG3021" s="494"/>
      <c r="AH3021" s="494"/>
      <c r="AI3021" s="494"/>
      <c r="AJ3021" s="488" t="s">
        <v>1527</v>
      </c>
      <c r="AK3021" s="494"/>
      <c r="AL3021" s="499"/>
      <c r="AM3021" s="488" t="s">
        <v>16316</v>
      </c>
      <c r="AO3021" s="494"/>
      <c r="AP3021" s="494"/>
      <c r="AQ3021" s="494"/>
      <c r="AR3021" s="494"/>
      <c r="AS3021" s="494"/>
      <c r="AT3021" s="488" t="s">
        <v>1529</v>
      </c>
      <c r="AU3021" s="492">
        <v>1318.0</v>
      </c>
      <c r="AV3021" s="492">
        <v>11.0</v>
      </c>
      <c r="AW3021" s="492">
        <v>2028.0</v>
      </c>
      <c r="AX3021" s="488" t="s">
        <v>1587</v>
      </c>
      <c r="AY3021" s="488" t="s">
        <v>1597</v>
      </c>
      <c r="AZ3021" s="488" t="s">
        <v>1531</v>
      </c>
    </row>
    <row r="3022" hidden="1">
      <c r="A3022" s="488" t="s">
        <v>17842</v>
      </c>
      <c r="B3022" s="488" t="s">
        <v>17843</v>
      </c>
      <c r="C3022" s="488" t="s">
        <v>1513</v>
      </c>
      <c r="D3022" s="488" t="s">
        <v>1514</v>
      </c>
      <c r="E3022" s="491">
        <v>45816.92569444444</v>
      </c>
      <c r="F3022" s="492">
        <v>2980.0</v>
      </c>
      <c r="G3022" s="488" t="s">
        <v>1515</v>
      </c>
      <c r="H3022" s="492">
        <v>2980.0</v>
      </c>
      <c r="I3022" s="488" t="s">
        <v>1515</v>
      </c>
      <c r="J3022" s="488" t="s">
        <v>1516</v>
      </c>
      <c r="K3022" s="488" t="s">
        <v>1517</v>
      </c>
      <c r="L3022" s="488" t="s">
        <v>17844</v>
      </c>
      <c r="M3022" s="488" t="s">
        <v>17845</v>
      </c>
      <c r="N3022" s="488" t="s">
        <v>1520</v>
      </c>
      <c r="O3022" s="488" t="s">
        <v>1521</v>
      </c>
      <c r="P3022" s="488" t="s">
        <v>1554</v>
      </c>
      <c r="Q3022" s="488" t="s">
        <v>1523</v>
      </c>
      <c r="R3022" s="495" t="s">
        <v>1524</v>
      </c>
      <c r="S3022" s="494"/>
      <c r="T3022" s="494"/>
      <c r="U3022" s="488" t="s">
        <v>17846</v>
      </c>
      <c r="AB3022" s="488" t="s">
        <v>17847</v>
      </c>
      <c r="AC3022" s="496">
        <v>8.07E9</v>
      </c>
      <c r="AD3022" s="497"/>
      <c r="AE3022" s="497"/>
      <c r="AF3022" s="497"/>
      <c r="AG3022" s="497"/>
      <c r="AH3022" s="497"/>
      <c r="AI3022" s="494"/>
      <c r="AJ3022" s="488" t="s">
        <v>1527</v>
      </c>
      <c r="AK3022" s="498"/>
      <c r="AL3022" s="499"/>
      <c r="AM3022" s="488" t="s">
        <v>17848</v>
      </c>
      <c r="AO3022" s="494"/>
      <c r="AP3022" s="494"/>
      <c r="AQ3022" s="494"/>
      <c r="AR3022" s="494"/>
      <c r="AS3022" s="494"/>
      <c r="AT3022" s="488" t="s">
        <v>1558</v>
      </c>
      <c r="AU3022" s="492">
        <v>4823.0</v>
      </c>
      <c r="AV3022" s="492">
        <v>8.0</v>
      </c>
      <c r="AW3022" s="492">
        <v>2030.0</v>
      </c>
      <c r="AX3022" s="488" t="s">
        <v>1587</v>
      </c>
      <c r="AY3022" s="488" t="s">
        <v>1588</v>
      </c>
      <c r="AZ3022" s="488" t="s">
        <v>1531</v>
      </c>
    </row>
    <row r="3023" hidden="1">
      <c r="A3023" s="488" t="s">
        <v>18920</v>
      </c>
      <c r="B3023" s="488" t="s">
        <v>16311</v>
      </c>
      <c r="C3023" s="488" t="s">
        <v>1513</v>
      </c>
      <c r="D3023" s="488" t="s">
        <v>1514</v>
      </c>
      <c r="E3023" s="491">
        <v>45816.924305555556</v>
      </c>
      <c r="F3023" s="492">
        <v>2980.0</v>
      </c>
      <c r="G3023" s="488" t="s">
        <v>1515</v>
      </c>
      <c r="H3023" s="492">
        <v>2980.0</v>
      </c>
      <c r="I3023" s="488" t="s">
        <v>1515</v>
      </c>
      <c r="J3023" s="488" t="s">
        <v>1516</v>
      </c>
      <c r="K3023" s="488" t="s">
        <v>1517</v>
      </c>
      <c r="L3023" s="488" t="s">
        <v>16312</v>
      </c>
      <c r="M3023" s="488" t="s">
        <v>18921</v>
      </c>
      <c r="N3023" s="488" t="s">
        <v>1520</v>
      </c>
      <c r="O3023" s="488" t="s">
        <v>1521</v>
      </c>
      <c r="P3023" s="488" t="s">
        <v>1554</v>
      </c>
      <c r="Q3023" s="488" t="s">
        <v>1523</v>
      </c>
      <c r="R3023" s="495" t="s">
        <v>1524</v>
      </c>
      <c r="S3023" s="494"/>
      <c r="T3023" s="494"/>
      <c r="U3023" s="488" t="s">
        <v>18922</v>
      </c>
      <c r="AB3023" s="488" t="s">
        <v>16315</v>
      </c>
      <c r="AC3023" s="496">
        <v>8.06E9</v>
      </c>
      <c r="AD3023" s="497"/>
      <c r="AE3023" s="497"/>
      <c r="AF3023" s="497"/>
      <c r="AG3023" s="497"/>
      <c r="AH3023" s="497"/>
      <c r="AI3023" s="494"/>
      <c r="AJ3023" s="488" t="s">
        <v>1527</v>
      </c>
      <c r="AK3023" s="498"/>
      <c r="AL3023" s="499"/>
      <c r="AM3023" s="488" t="s">
        <v>16316</v>
      </c>
      <c r="AO3023" s="494"/>
      <c r="AP3023" s="494"/>
      <c r="AQ3023" s="494"/>
      <c r="AR3023" s="494"/>
      <c r="AS3023" s="494"/>
      <c r="AT3023" s="488" t="s">
        <v>1529</v>
      </c>
      <c r="AU3023" s="492">
        <v>1318.0</v>
      </c>
      <c r="AV3023" s="492">
        <v>11.0</v>
      </c>
      <c r="AW3023" s="492">
        <v>2028.0</v>
      </c>
      <c r="AX3023" s="488" t="s">
        <v>1587</v>
      </c>
      <c r="AY3023" s="488" t="s">
        <v>1597</v>
      </c>
      <c r="AZ3023" s="488" t="s">
        <v>1531</v>
      </c>
    </row>
    <row r="3024" hidden="1">
      <c r="A3024" s="488" t="s">
        <v>18923</v>
      </c>
      <c r="B3024" s="488" t="s">
        <v>18924</v>
      </c>
      <c r="C3024" s="488" t="s">
        <v>1513</v>
      </c>
      <c r="D3024" s="488" t="s">
        <v>1514</v>
      </c>
      <c r="E3024" s="491">
        <v>45816.907638888886</v>
      </c>
      <c r="F3024" s="492">
        <v>9800.0</v>
      </c>
      <c r="G3024" s="488" t="s">
        <v>1515</v>
      </c>
      <c r="H3024" s="492">
        <v>9800.0</v>
      </c>
      <c r="I3024" s="488" t="s">
        <v>1515</v>
      </c>
      <c r="J3024" s="488" t="s">
        <v>1516</v>
      </c>
      <c r="K3024" s="488" t="s">
        <v>1517</v>
      </c>
      <c r="L3024" s="488" t="s">
        <v>18925</v>
      </c>
      <c r="M3024" s="488" t="s">
        <v>18926</v>
      </c>
      <c r="N3024" s="488" t="s">
        <v>1520</v>
      </c>
      <c r="O3024" s="488" t="s">
        <v>1521</v>
      </c>
      <c r="P3024" s="488" t="s">
        <v>1522</v>
      </c>
      <c r="Q3024" s="488" t="s">
        <v>1523</v>
      </c>
      <c r="R3024" s="495" t="s">
        <v>1524</v>
      </c>
      <c r="S3024" s="494"/>
      <c r="T3024" s="494"/>
      <c r="U3024" s="488" t="s">
        <v>18927</v>
      </c>
      <c r="AB3024" s="488" t="s">
        <v>18928</v>
      </c>
      <c r="AC3024" s="496">
        <v>9.06E9</v>
      </c>
      <c r="AD3024" s="497"/>
      <c r="AE3024" s="497"/>
      <c r="AF3024" s="497"/>
      <c r="AG3024" s="497"/>
      <c r="AH3024" s="497"/>
      <c r="AI3024" s="494"/>
      <c r="AJ3024" s="488" t="s">
        <v>1527</v>
      </c>
      <c r="AK3024" s="498"/>
      <c r="AL3024" s="499"/>
      <c r="AM3024" s="488" t="s">
        <v>18929</v>
      </c>
      <c r="AP3024" s="494"/>
      <c r="AQ3024" s="494"/>
      <c r="AR3024" s="494"/>
      <c r="AS3024" s="494"/>
      <c r="AT3024" s="488" t="s">
        <v>1529</v>
      </c>
      <c r="AU3024" s="492">
        <v>4588.0</v>
      </c>
      <c r="AV3024" s="492">
        <v>3.0</v>
      </c>
      <c r="AW3024" s="492">
        <v>2027.0</v>
      </c>
      <c r="AX3024" s="488" t="s">
        <v>1634</v>
      </c>
      <c r="AY3024" s="488" t="s">
        <v>1540</v>
      </c>
      <c r="AZ3024" s="488" t="s">
        <v>1531</v>
      </c>
    </row>
    <row r="3025" hidden="1">
      <c r="A3025" s="488" t="s">
        <v>18930</v>
      </c>
      <c r="B3025" s="488" t="s">
        <v>18924</v>
      </c>
      <c r="C3025" s="488" t="s">
        <v>1513</v>
      </c>
      <c r="D3025" s="488" t="s">
        <v>1514</v>
      </c>
      <c r="E3025" s="491">
        <v>45816.904861111114</v>
      </c>
      <c r="F3025" s="492">
        <v>2980.0</v>
      </c>
      <c r="G3025" s="488" t="s">
        <v>1515</v>
      </c>
      <c r="H3025" s="492">
        <v>2980.0</v>
      </c>
      <c r="I3025" s="488" t="s">
        <v>1515</v>
      </c>
      <c r="J3025" s="488" t="s">
        <v>1516</v>
      </c>
      <c r="K3025" s="488" t="s">
        <v>1517</v>
      </c>
      <c r="L3025" s="488" t="s">
        <v>18925</v>
      </c>
      <c r="M3025" s="488" t="s">
        <v>18931</v>
      </c>
      <c r="N3025" s="488" t="s">
        <v>1520</v>
      </c>
      <c r="O3025" s="488" t="s">
        <v>1521</v>
      </c>
      <c r="P3025" s="488" t="s">
        <v>1522</v>
      </c>
      <c r="Q3025" s="488" t="s">
        <v>1523</v>
      </c>
      <c r="R3025" s="495" t="s">
        <v>1524</v>
      </c>
      <c r="S3025" s="494"/>
      <c r="T3025" s="494"/>
      <c r="U3025" s="488" t="s">
        <v>18932</v>
      </c>
      <c r="AB3025" s="488" t="s">
        <v>18928</v>
      </c>
      <c r="AC3025" s="496">
        <v>9.06E9</v>
      </c>
      <c r="AD3025" s="497"/>
      <c r="AE3025" s="497"/>
      <c r="AF3025" s="497"/>
      <c r="AG3025" s="497"/>
      <c r="AH3025" s="497"/>
      <c r="AI3025" s="494"/>
      <c r="AJ3025" s="488" t="s">
        <v>1527</v>
      </c>
      <c r="AK3025" s="498"/>
      <c r="AL3025" s="499"/>
      <c r="AM3025" s="488" t="s">
        <v>18929</v>
      </c>
      <c r="AP3025" s="494"/>
      <c r="AQ3025" s="494"/>
      <c r="AR3025" s="494"/>
      <c r="AS3025" s="494"/>
      <c r="AT3025" s="488" t="s">
        <v>1529</v>
      </c>
      <c r="AU3025" s="492">
        <v>4588.0</v>
      </c>
      <c r="AV3025" s="492">
        <v>3.0</v>
      </c>
      <c r="AW3025" s="492">
        <v>2027.0</v>
      </c>
      <c r="AX3025" s="488" t="s">
        <v>1634</v>
      </c>
      <c r="AY3025" s="488" t="s">
        <v>1540</v>
      </c>
      <c r="AZ3025" s="488" t="s">
        <v>1531</v>
      </c>
    </row>
    <row r="3026" hidden="1">
      <c r="A3026" s="488" t="s">
        <v>18933</v>
      </c>
      <c r="B3026" s="488" t="s">
        <v>18934</v>
      </c>
      <c r="C3026" s="488" t="s">
        <v>1513</v>
      </c>
      <c r="D3026" s="488" t="s">
        <v>1514</v>
      </c>
      <c r="E3026" s="491">
        <v>45816.884722222225</v>
      </c>
      <c r="F3026" s="492">
        <v>2980.0</v>
      </c>
      <c r="G3026" s="488" t="s">
        <v>1515</v>
      </c>
      <c r="H3026" s="492">
        <v>2980.0</v>
      </c>
      <c r="I3026" s="488" t="s">
        <v>1515</v>
      </c>
      <c r="J3026" s="488" t="s">
        <v>1516</v>
      </c>
      <c r="K3026" s="488" t="s">
        <v>1517</v>
      </c>
      <c r="L3026" s="488" t="s">
        <v>18935</v>
      </c>
      <c r="M3026" s="488" t="s">
        <v>18936</v>
      </c>
      <c r="N3026" s="488" t="s">
        <v>1520</v>
      </c>
      <c r="O3026" s="488" t="s">
        <v>1521</v>
      </c>
      <c r="P3026" s="488" t="s">
        <v>1545</v>
      </c>
      <c r="Q3026" s="488" t="s">
        <v>1523</v>
      </c>
      <c r="R3026" s="495" t="s">
        <v>1524</v>
      </c>
      <c r="S3026" s="494"/>
      <c r="T3026" s="494"/>
      <c r="U3026" s="488" t="s">
        <v>18937</v>
      </c>
      <c r="AB3026" s="488" t="s">
        <v>18938</v>
      </c>
      <c r="AC3026" s="496">
        <v>7.04E9</v>
      </c>
      <c r="AD3026" s="494"/>
      <c r="AE3026" s="494"/>
      <c r="AF3026" s="494"/>
      <c r="AG3026" s="494"/>
      <c r="AH3026" s="494"/>
      <c r="AI3026" s="494"/>
      <c r="AJ3026" s="488" t="s">
        <v>1527</v>
      </c>
      <c r="AK3026" s="498"/>
      <c r="AL3026" s="499"/>
      <c r="AM3026" s="488" t="s">
        <v>18939</v>
      </c>
      <c r="AO3026" s="494"/>
      <c r="AP3026" s="494"/>
      <c r="AQ3026" s="494"/>
      <c r="AR3026" s="494"/>
      <c r="AS3026" s="494"/>
      <c r="AT3026" s="488" t="s">
        <v>1558</v>
      </c>
      <c r="AU3026" s="492">
        <v>9631.0</v>
      </c>
      <c r="AV3026" s="492">
        <v>8.0</v>
      </c>
      <c r="AW3026" s="492">
        <v>2030.0</v>
      </c>
      <c r="AX3026" s="497"/>
      <c r="AY3026" s="497"/>
      <c r="AZ3026" s="488" t="s">
        <v>1531</v>
      </c>
    </row>
    <row r="3027" hidden="1">
      <c r="A3027" s="488" t="s">
        <v>18940</v>
      </c>
      <c r="B3027" s="488" t="s">
        <v>18941</v>
      </c>
      <c r="C3027" s="488" t="s">
        <v>1513</v>
      </c>
      <c r="D3027" s="488" t="s">
        <v>1514</v>
      </c>
      <c r="E3027" s="491">
        <v>45816.87708333333</v>
      </c>
      <c r="F3027" s="492">
        <v>9800.0</v>
      </c>
      <c r="G3027" s="488" t="s">
        <v>1515</v>
      </c>
      <c r="H3027" s="492">
        <v>9800.0</v>
      </c>
      <c r="I3027" s="488" t="s">
        <v>1515</v>
      </c>
      <c r="J3027" s="488" t="s">
        <v>1516</v>
      </c>
      <c r="K3027" s="488" t="s">
        <v>1517</v>
      </c>
      <c r="L3027" s="488" t="s">
        <v>18942</v>
      </c>
      <c r="M3027" s="488" t="s">
        <v>18943</v>
      </c>
      <c r="N3027" s="488" t="s">
        <v>1520</v>
      </c>
      <c r="O3027" s="488" t="s">
        <v>1521</v>
      </c>
      <c r="P3027" s="488" t="s">
        <v>1554</v>
      </c>
      <c r="Q3027" s="488" t="s">
        <v>1523</v>
      </c>
      <c r="R3027" s="495" t="s">
        <v>1524</v>
      </c>
      <c r="S3027" s="494"/>
      <c r="T3027" s="494"/>
      <c r="U3027" s="488" t="s">
        <v>18944</v>
      </c>
      <c r="AB3027" s="488" t="s">
        <v>18945</v>
      </c>
      <c r="AC3027" s="496">
        <v>9.1E9</v>
      </c>
      <c r="AD3027" s="497"/>
      <c r="AE3027" s="494"/>
      <c r="AF3027" s="494"/>
      <c r="AG3027" s="494"/>
      <c r="AH3027" s="494"/>
      <c r="AI3027" s="494"/>
      <c r="AJ3027" s="488" t="s">
        <v>1527</v>
      </c>
      <c r="AK3027" s="498"/>
      <c r="AL3027" s="499"/>
      <c r="AM3027" s="488" t="s">
        <v>18946</v>
      </c>
      <c r="AP3027" s="494"/>
      <c r="AQ3027" s="494"/>
      <c r="AR3027" s="494"/>
      <c r="AS3027" s="494"/>
      <c r="AT3027" s="488" t="s">
        <v>1529</v>
      </c>
      <c r="AU3027" s="492">
        <v>1080.0</v>
      </c>
      <c r="AV3027" s="492">
        <v>5.0</v>
      </c>
      <c r="AW3027" s="492">
        <v>2027.0</v>
      </c>
      <c r="AX3027" s="488" t="s">
        <v>1587</v>
      </c>
      <c r="AY3027" s="488" t="s">
        <v>1608</v>
      </c>
      <c r="AZ3027" s="488" t="s">
        <v>1531</v>
      </c>
    </row>
    <row r="3028" hidden="1">
      <c r="A3028" s="488" t="s">
        <v>18947</v>
      </c>
      <c r="B3028" s="488" t="s">
        <v>18941</v>
      </c>
      <c r="C3028" s="488" t="s">
        <v>1513</v>
      </c>
      <c r="D3028" s="488" t="s">
        <v>1514</v>
      </c>
      <c r="E3028" s="491">
        <v>45816.87708333333</v>
      </c>
      <c r="F3028" s="492">
        <v>2980.0</v>
      </c>
      <c r="G3028" s="488" t="s">
        <v>1515</v>
      </c>
      <c r="H3028" s="492">
        <v>2980.0</v>
      </c>
      <c r="I3028" s="488" t="s">
        <v>1515</v>
      </c>
      <c r="J3028" s="488" t="s">
        <v>1516</v>
      </c>
      <c r="K3028" s="488" t="s">
        <v>1517</v>
      </c>
      <c r="L3028" s="488" t="s">
        <v>18942</v>
      </c>
      <c r="M3028" s="488" t="s">
        <v>18948</v>
      </c>
      <c r="N3028" s="488" t="s">
        <v>1520</v>
      </c>
      <c r="O3028" s="488" t="s">
        <v>1521</v>
      </c>
      <c r="P3028" s="488" t="s">
        <v>1554</v>
      </c>
      <c r="Q3028" s="488" t="s">
        <v>1523</v>
      </c>
      <c r="R3028" s="495" t="s">
        <v>1524</v>
      </c>
      <c r="S3028" s="494"/>
      <c r="T3028" s="494"/>
      <c r="U3028" s="488" t="s">
        <v>18949</v>
      </c>
      <c r="AB3028" s="488" t="s">
        <v>18945</v>
      </c>
      <c r="AC3028" s="496">
        <v>9.1E9</v>
      </c>
      <c r="AD3028" s="497"/>
      <c r="AE3028" s="494"/>
      <c r="AF3028" s="494"/>
      <c r="AG3028" s="494"/>
      <c r="AH3028" s="494"/>
      <c r="AI3028" s="494"/>
      <c r="AJ3028" s="488" t="s">
        <v>1527</v>
      </c>
      <c r="AK3028" s="498"/>
      <c r="AL3028" s="499"/>
      <c r="AM3028" s="488" t="s">
        <v>18946</v>
      </c>
      <c r="AP3028" s="494"/>
      <c r="AQ3028" s="494"/>
      <c r="AR3028" s="494"/>
      <c r="AS3028" s="494"/>
      <c r="AT3028" s="488" t="s">
        <v>1529</v>
      </c>
      <c r="AU3028" s="492">
        <v>1080.0</v>
      </c>
      <c r="AV3028" s="492">
        <v>5.0</v>
      </c>
      <c r="AW3028" s="492">
        <v>2027.0</v>
      </c>
      <c r="AX3028" s="488" t="s">
        <v>1587</v>
      </c>
      <c r="AY3028" s="488" t="s">
        <v>1608</v>
      </c>
      <c r="AZ3028" s="488" t="s">
        <v>1531</v>
      </c>
    </row>
    <row r="3029" hidden="1">
      <c r="A3029" s="488" t="s">
        <v>16892</v>
      </c>
      <c r="B3029" s="488" t="s">
        <v>16886</v>
      </c>
      <c r="C3029" s="488" t="s">
        <v>1513</v>
      </c>
      <c r="D3029" s="488" t="s">
        <v>1514</v>
      </c>
      <c r="E3029" s="491">
        <v>45816.84166666667</v>
      </c>
      <c r="F3029" s="492">
        <v>9800.0</v>
      </c>
      <c r="G3029" s="488" t="s">
        <v>1515</v>
      </c>
      <c r="H3029" s="492">
        <v>9800.0</v>
      </c>
      <c r="I3029" s="488" t="s">
        <v>1515</v>
      </c>
      <c r="J3029" s="488" t="s">
        <v>1516</v>
      </c>
      <c r="K3029" s="488" t="s">
        <v>1517</v>
      </c>
      <c r="L3029" s="488" t="s">
        <v>16887</v>
      </c>
      <c r="M3029" s="488" t="s">
        <v>16893</v>
      </c>
      <c r="N3029" s="488" t="s">
        <v>1520</v>
      </c>
      <c r="O3029" s="488" t="s">
        <v>1521</v>
      </c>
      <c r="P3029" s="488" t="s">
        <v>1545</v>
      </c>
      <c r="Q3029" s="488" t="s">
        <v>1523</v>
      </c>
      <c r="R3029" s="495" t="s">
        <v>1524</v>
      </c>
      <c r="S3029" s="494"/>
      <c r="T3029" s="494"/>
      <c r="U3029" s="488" t="s">
        <v>16894</v>
      </c>
      <c r="AB3029" s="488" t="s">
        <v>16890</v>
      </c>
      <c r="AC3029" s="496">
        <v>9.02E9</v>
      </c>
      <c r="AD3029" s="497"/>
      <c r="AE3029" s="494"/>
      <c r="AF3029" s="494"/>
      <c r="AG3029" s="494"/>
      <c r="AH3029" s="494"/>
      <c r="AI3029" s="494"/>
      <c r="AJ3029" s="488" t="s">
        <v>1527</v>
      </c>
      <c r="AK3029" s="498"/>
      <c r="AL3029" s="499"/>
      <c r="AM3029" s="488" t="s">
        <v>16891</v>
      </c>
      <c r="AP3029" s="494"/>
      <c r="AQ3029" s="494"/>
      <c r="AR3029" s="494"/>
      <c r="AS3029" s="494"/>
      <c r="AT3029" s="488" t="s">
        <v>1529</v>
      </c>
      <c r="AU3029" s="492">
        <v>2147.0</v>
      </c>
      <c r="AV3029" s="492">
        <v>4.0</v>
      </c>
      <c r="AW3029" s="492">
        <v>2028.0</v>
      </c>
      <c r="AX3029" s="488" t="s">
        <v>1549</v>
      </c>
      <c r="AY3029" s="488" t="s">
        <v>3113</v>
      </c>
      <c r="AZ3029" s="488" t="s">
        <v>1531</v>
      </c>
    </row>
    <row r="3030" hidden="1">
      <c r="A3030" s="488" t="s">
        <v>16885</v>
      </c>
      <c r="B3030" s="488" t="s">
        <v>16886</v>
      </c>
      <c r="C3030" s="488" t="s">
        <v>1513</v>
      </c>
      <c r="D3030" s="488" t="s">
        <v>1514</v>
      </c>
      <c r="E3030" s="491">
        <v>45816.83194444444</v>
      </c>
      <c r="F3030" s="492">
        <v>2980.0</v>
      </c>
      <c r="G3030" s="488" t="s">
        <v>1515</v>
      </c>
      <c r="H3030" s="492">
        <v>2980.0</v>
      </c>
      <c r="I3030" s="488" t="s">
        <v>1515</v>
      </c>
      <c r="J3030" s="488" t="s">
        <v>1516</v>
      </c>
      <c r="K3030" s="488" t="s">
        <v>1517</v>
      </c>
      <c r="L3030" s="488" t="s">
        <v>16887</v>
      </c>
      <c r="M3030" s="488" t="s">
        <v>16888</v>
      </c>
      <c r="N3030" s="488" t="s">
        <v>1520</v>
      </c>
      <c r="O3030" s="488" t="s">
        <v>1521</v>
      </c>
      <c r="P3030" s="488" t="s">
        <v>1545</v>
      </c>
      <c r="Q3030" s="488" t="s">
        <v>1523</v>
      </c>
      <c r="R3030" s="495" t="s">
        <v>1524</v>
      </c>
      <c r="S3030" s="494"/>
      <c r="T3030" s="494"/>
      <c r="U3030" s="488" t="s">
        <v>16889</v>
      </c>
      <c r="AB3030" s="488" t="s">
        <v>16890</v>
      </c>
      <c r="AC3030" s="496">
        <v>9.02E9</v>
      </c>
      <c r="AD3030" s="497"/>
      <c r="AE3030" s="494"/>
      <c r="AF3030" s="494"/>
      <c r="AG3030" s="494"/>
      <c r="AH3030" s="494"/>
      <c r="AI3030" s="494"/>
      <c r="AJ3030" s="488" t="s">
        <v>1527</v>
      </c>
      <c r="AK3030" s="494"/>
      <c r="AL3030" s="494"/>
      <c r="AM3030" s="488" t="s">
        <v>16891</v>
      </c>
      <c r="AP3030" s="494"/>
      <c r="AQ3030" s="494"/>
      <c r="AR3030" s="494"/>
      <c r="AS3030" s="494"/>
      <c r="AT3030" s="488" t="s">
        <v>1529</v>
      </c>
      <c r="AU3030" s="492">
        <v>2147.0</v>
      </c>
      <c r="AV3030" s="492">
        <v>4.0</v>
      </c>
      <c r="AW3030" s="492">
        <v>2028.0</v>
      </c>
      <c r="AX3030" s="488" t="s">
        <v>1549</v>
      </c>
      <c r="AY3030" s="488" t="s">
        <v>3113</v>
      </c>
      <c r="AZ3030" s="488" t="s">
        <v>1531</v>
      </c>
    </row>
    <row r="3031" hidden="1">
      <c r="A3031" s="488" t="s">
        <v>18950</v>
      </c>
      <c r="B3031" s="488" t="s">
        <v>18951</v>
      </c>
      <c r="C3031" s="488" t="s">
        <v>1513</v>
      </c>
      <c r="D3031" s="488" t="s">
        <v>1514</v>
      </c>
      <c r="E3031" s="491">
        <v>45816.82916666667</v>
      </c>
      <c r="F3031" s="492">
        <v>2980.0</v>
      </c>
      <c r="G3031" s="488" t="s">
        <v>1515</v>
      </c>
      <c r="H3031" s="492">
        <v>2980.0</v>
      </c>
      <c r="I3031" s="488" t="s">
        <v>1515</v>
      </c>
      <c r="J3031" s="488" t="s">
        <v>1516</v>
      </c>
      <c r="K3031" s="488" t="s">
        <v>1517</v>
      </c>
      <c r="L3031" s="488" t="s">
        <v>18952</v>
      </c>
      <c r="M3031" s="488" t="s">
        <v>18953</v>
      </c>
      <c r="N3031" s="488" t="s">
        <v>1520</v>
      </c>
      <c r="O3031" s="488" t="s">
        <v>1521</v>
      </c>
      <c r="P3031" s="488" t="s">
        <v>1554</v>
      </c>
      <c r="Q3031" s="488" t="s">
        <v>1523</v>
      </c>
      <c r="R3031" s="495" t="s">
        <v>1524</v>
      </c>
      <c r="S3031" s="494"/>
      <c r="T3031" s="494"/>
      <c r="U3031" s="488" t="s">
        <v>18954</v>
      </c>
      <c r="AB3031" s="488" t="s">
        <v>18955</v>
      </c>
      <c r="AC3031" s="496">
        <v>8.06E9</v>
      </c>
      <c r="AD3031" s="497"/>
      <c r="AE3031" s="494"/>
      <c r="AF3031" s="494"/>
      <c r="AG3031" s="494"/>
      <c r="AH3031" s="494"/>
      <c r="AI3031" s="494"/>
      <c r="AJ3031" s="488" t="s">
        <v>1527</v>
      </c>
      <c r="AK3031" s="498"/>
      <c r="AL3031" s="499"/>
      <c r="AM3031" s="488" t="s">
        <v>18956</v>
      </c>
      <c r="AO3031" s="494"/>
      <c r="AP3031" s="494"/>
      <c r="AQ3031" s="494"/>
      <c r="AR3031" s="494"/>
      <c r="AS3031" s="494"/>
      <c r="AT3031" s="488" t="s">
        <v>1558</v>
      </c>
      <c r="AU3031" s="492">
        <v>8619.0</v>
      </c>
      <c r="AV3031" s="492">
        <v>5.0</v>
      </c>
      <c r="AW3031" s="492">
        <v>2026.0</v>
      </c>
      <c r="AX3031" s="488" t="s">
        <v>1587</v>
      </c>
      <c r="AY3031" s="488" t="s">
        <v>10153</v>
      </c>
      <c r="AZ3031" s="488" t="s">
        <v>1531</v>
      </c>
    </row>
    <row r="3032" hidden="1">
      <c r="A3032" s="488" t="s">
        <v>18957</v>
      </c>
      <c r="B3032" s="488" t="s">
        <v>18958</v>
      </c>
      <c r="C3032" s="488" t="s">
        <v>1513</v>
      </c>
      <c r="D3032" s="488" t="s">
        <v>1514</v>
      </c>
      <c r="E3032" s="491">
        <v>45816.82430555556</v>
      </c>
      <c r="F3032" s="492">
        <v>2980.0</v>
      </c>
      <c r="G3032" s="488" t="s">
        <v>1515</v>
      </c>
      <c r="H3032" s="492">
        <v>2980.0</v>
      </c>
      <c r="I3032" s="488" t="s">
        <v>1515</v>
      </c>
      <c r="J3032" s="488" t="s">
        <v>1516</v>
      </c>
      <c r="K3032" s="488" t="s">
        <v>1517</v>
      </c>
      <c r="L3032" s="488" t="s">
        <v>18959</v>
      </c>
      <c r="M3032" s="488" t="s">
        <v>18960</v>
      </c>
      <c r="N3032" s="488" t="s">
        <v>1520</v>
      </c>
      <c r="O3032" s="488" t="s">
        <v>1521</v>
      </c>
      <c r="P3032" s="488" t="s">
        <v>1554</v>
      </c>
      <c r="Q3032" s="488" t="s">
        <v>1523</v>
      </c>
      <c r="R3032" s="495" t="s">
        <v>1524</v>
      </c>
      <c r="S3032" s="494"/>
      <c r="T3032" s="494"/>
      <c r="U3032" s="488" t="s">
        <v>18961</v>
      </c>
      <c r="AB3032" s="488" t="s">
        <v>18962</v>
      </c>
      <c r="AC3032" s="496">
        <v>8.06E9</v>
      </c>
      <c r="AD3032" s="497"/>
      <c r="AE3032" s="494"/>
      <c r="AF3032" s="494"/>
      <c r="AG3032" s="494"/>
      <c r="AH3032" s="494"/>
      <c r="AI3032" s="494"/>
      <c r="AJ3032" s="488" t="s">
        <v>1527</v>
      </c>
      <c r="AK3032" s="498"/>
      <c r="AL3032" s="499"/>
      <c r="AM3032" s="488" t="s">
        <v>18963</v>
      </c>
      <c r="AO3032" s="494"/>
      <c r="AP3032" s="494"/>
      <c r="AQ3032" s="494"/>
      <c r="AR3032" s="494"/>
      <c r="AS3032" s="494"/>
      <c r="AT3032" s="488" t="s">
        <v>1529</v>
      </c>
      <c r="AU3032" s="492">
        <v>4185.0</v>
      </c>
      <c r="AV3032" s="492">
        <v>5.0</v>
      </c>
      <c r="AW3032" s="492">
        <v>2027.0</v>
      </c>
      <c r="AX3032" s="488" t="s">
        <v>1596</v>
      </c>
      <c r="AY3032" s="488" t="s">
        <v>1588</v>
      </c>
      <c r="AZ3032" s="488" t="s">
        <v>1531</v>
      </c>
    </row>
    <row r="3033" hidden="1">
      <c r="A3033" s="488" t="s">
        <v>18964</v>
      </c>
      <c r="B3033" s="488" t="s">
        <v>18965</v>
      </c>
      <c r="C3033" s="488" t="s">
        <v>1513</v>
      </c>
      <c r="D3033" s="488" t="s">
        <v>1514</v>
      </c>
      <c r="E3033" s="491">
        <v>45816.816666666666</v>
      </c>
      <c r="F3033" s="492">
        <v>9800.0</v>
      </c>
      <c r="G3033" s="488" t="s">
        <v>1515</v>
      </c>
      <c r="H3033" s="492">
        <v>9800.0</v>
      </c>
      <c r="I3033" s="488" t="s">
        <v>1515</v>
      </c>
      <c r="J3033" s="488" t="s">
        <v>1516</v>
      </c>
      <c r="K3033" s="488" t="s">
        <v>1517</v>
      </c>
      <c r="L3033" s="488" t="s">
        <v>18966</v>
      </c>
      <c r="M3033" s="488" t="s">
        <v>18967</v>
      </c>
      <c r="N3033" s="488" t="s">
        <v>1520</v>
      </c>
      <c r="O3033" s="488" t="s">
        <v>1521</v>
      </c>
      <c r="P3033" s="488" t="s">
        <v>1554</v>
      </c>
      <c r="Q3033" s="488" t="s">
        <v>1523</v>
      </c>
      <c r="R3033" s="495" t="s">
        <v>1524</v>
      </c>
      <c r="S3033" s="494"/>
      <c r="T3033" s="494"/>
      <c r="U3033" s="488" t="s">
        <v>18968</v>
      </c>
      <c r="AB3033" s="488" t="s">
        <v>18969</v>
      </c>
      <c r="AC3033" s="496">
        <v>9.02E9</v>
      </c>
      <c r="AD3033" s="497"/>
      <c r="AE3033" s="494"/>
      <c r="AF3033" s="494"/>
      <c r="AG3033" s="494"/>
      <c r="AH3033" s="494"/>
      <c r="AI3033" s="494"/>
      <c r="AJ3033" s="488" t="s">
        <v>1527</v>
      </c>
      <c r="AK3033" s="498"/>
      <c r="AL3033" s="499"/>
      <c r="AM3033" s="488" t="s">
        <v>18970</v>
      </c>
      <c r="AO3033" s="494"/>
      <c r="AP3033" s="494"/>
      <c r="AQ3033" s="494"/>
      <c r="AR3033" s="494"/>
      <c r="AS3033" s="494"/>
      <c r="AT3033" s="488" t="s">
        <v>1529</v>
      </c>
      <c r="AU3033" s="492">
        <v>9436.0</v>
      </c>
      <c r="AV3033" s="492">
        <v>5.0</v>
      </c>
      <c r="AW3033" s="492">
        <v>2032.0</v>
      </c>
      <c r="AX3033" s="488" t="s">
        <v>1634</v>
      </c>
      <c r="AY3033" s="488" t="s">
        <v>2372</v>
      </c>
      <c r="AZ3033" s="488" t="s">
        <v>1531</v>
      </c>
    </row>
    <row r="3034" hidden="1">
      <c r="A3034" s="488" t="s">
        <v>18971</v>
      </c>
      <c r="B3034" s="488" t="s">
        <v>18965</v>
      </c>
      <c r="C3034" s="488" t="s">
        <v>1513</v>
      </c>
      <c r="D3034" s="488" t="s">
        <v>1514</v>
      </c>
      <c r="E3034" s="491">
        <v>45816.8125</v>
      </c>
      <c r="F3034" s="492">
        <v>2980.0</v>
      </c>
      <c r="G3034" s="488" t="s">
        <v>1515</v>
      </c>
      <c r="H3034" s="492">
        <v>2980.0</v>
      </c>
      <c r="I3034" s="488" t="s">
        <v>1515</v>
      </c>
      <c r="J3034" s="488" t="s">
        <v>1516</v>
      </c>
      <c r="K3034" s="488" t="s">
        <v>1517</v>
      </c>
      <c r="L3034" s="488" t="s">
        <v>18966</v>
      </c>
      <c r="M3034" s="488" t="s">
        <v>18972</v>
      </c>
      <c r="N3034" s="488" t="s">
        <v>1520</v>
      </c>
      <c r="O3034" s="488" t="s">
        <v>1521</v>
      </c>
      <c r="P3034" s="488" t="s">
        <v>1554</v>
      </c>
      <c r="Q3034" s="488" t="s">
        <v>1523</v>
      </c>
      <c r="R3034" s="495" t="s">
        <v>1524</v>
      </c>
      <c r="S3034" s="494"/>
      <c r="T3034" s="494"/>
      <c r="U3034" s="488" t="s">
        <v>18973</v>
      </c>
      <c r="AB3034" s="488" t="s">
        <v>18969</v>
      </c>
      <c r="AC3034" s="496">
        <v>9.02E9</v>
      </c>
      <c r="AD3034" s="497"/>
      <c r="AE3034" s="494"/>
      <c r="AF3034" s="494"/>
      <c r="AG3034" s="494"/>
      <c r="AH3034" s="494"/>
      <c r="AI3034" s="494"/>
      <c r="AJ3034" s="488" t="s">
        <v>1527</v>
      </c>
      <c r="AK3034" s="498"/>
      <c r="AL3034" s="499"/>
      <c r="AM3034" s="488" t="s">
        <v>18970</v>
      </c>
      <c r="AO3034" s="494"/>
      <c r="AP3034" s="494"/>
      <c r="AQ3034" s="494"/>
      <c r="AR3034" s="494"/>
      <c r="AS3034" s="494"/>
      <c r="AT3034" s="488" t="s">
        <v>1529</v>
      </c>
      <c r="AU3034" s="492">
        <v>9436.0</v>
      </c>
      <c r="AV3034" s="492">
        <v>5.0</v>
      </c>
      <c r="AW3034" s="492">
        <v>2032.0</v>
      </c>
      <c r="AX3034" s="488" t="s">
        <v>1634</v>
      </c>
      <c r="AY3034" s="488" t="s">
        <v>2372</v>
      </c>
      <c r="AZ3034" s="488" t="s">
        <v>1531</v>
      </c>
    </row>
    <row r="3035" hidden="1">
      <c r="A3035" s="488" t="s">
        <v>18974</v>
      </c>
      <c r="B3035" s="488" t="s">
        <v>18975</v>
      </c>
      <c r="C3035" s="488" t="s">
        <v>1513</v>
      </c>
      <c r="D3035" s="488" t="s">
        <v>1514</v>
      </c>
      <c r="E3035" s="491">
        <v>45816.80347222222</v>
      </c>
      <c r="F3035" s="492">
        <v>2980.0</v>
      </c>
      <c r="G3035" s="488" t="s">
        <v>1515</v>
      </c>
      <c r="H3035" s="492">
        <v>2980.0</v>
      </c>
      <c r="I3035" s="488" t="s">
        <v>1515</v>
      </c>
      <c r="J3035" s="488" t="s">
        <v>1516</v>
      </c>
      <c r="K3035" s="488" t="s">
        <v>1517</v>
      </c>
      <c r="L3035" s="488" t="s">
        <v>18976</v>
      </c>
      <c r="M3035" s="488" t="s">
        <v>18977</v>
      </c>
      <c r="N3035" s="488" t="s">
        <v>1520</v>
      </c>
      <c r="O3035" s="488" t="s">
        <v>1521</v>
      </c>
      <c r="P3035" s="488" t="s">
        <v>1554</v>
      </c>
      <c r="Q3035" s="488" t="s">
        <v>1523</v>
      </c>
      <c r="R3035" s="495" t="s">
        <v>1524</v>
      </c>
      <c r="S3035" s="494"/>
      <c r="T3035" s="494"/>
      <c r="U3035" s="488" t="s">
        <v>18978</v>
      </c>
      <c r="AB3035" s="488" t="s">
        <v>18979</v>
      </c>
      <c r="AC3035" s="496">
        <v>8.02E9</v>
      </c>
      <c r="AD3035" s="497"/>
      <c r="AE3035" s="494"/>
      <c r="AF3035" s="494"/>
      <c r="AG3035" s="494"/>
      <c r="AH3035" s="494"/>
      <c r="AI3035" s="494"/>
      <c r="AJ3035" s="488" t="s">
        <v>1527</v>
      </c>
      <c r="AK3035" s="498"/>
      <c r="AL3035" s="499"/>
      <c r="AM3035" s="488" t="s">
        <v>18980</v>
      </c>
      <c r="AO3035" s="494"/>
      <c r="AP3035" s="494"/>
      <c r="AQ3035" s="494"/>
      <c r="AR3035" s="494"/>
      <c r="AS3035" s="494"/>
      <c r="AT3035" s="488" t="s">
        <v>1558</v>
      </c>
      <c r="AU3035" s="492">
        <v>7625.0</v>
      </c>
      <c r="AV3035" s="492">
        <v>10.0</v>
      </c>
      <c r="AW3035" s="492">
        <v>2029.0</v>
      </c>
      <c r="AX3035" s="488" t="s">
        <v>1587</v>
      </c>
      <c r="AY3035" s="488" t="s">
        <v>6898</v>
      </c>
      <c r="AZ3035" s="488" t="s">
        <v>1531</v>
      </c>
    </row>
    <row r="3036" hidden="1">
      <c r="A3036" s="488" t="s">
        <v>18981</v>
      </c>
      <c r="B3036" s="488" t="s">
        <v>18982</v>
      </c>
      <c r="C3036" s="488" t="s">
        <v>1513</v>
      </c>
      <c r="D3036" s="488" t="s">
        <v>1514</v>
      </c>
      <c r="E3036" s="491">
        <v>45816.78402777778</v>
      </c>
      <c r="F3036" s="492">
        <v>2980.0</v>
      </c>
      <c r="G3036" s="488" t="s">
        <v>1515</v>
      </c>
      <c r="H3036" s="492">
        <v>2980.0</v>
      </c>
      <c r="I3036" s="488" t="s">
        <v>1515</v>
      </c>
      <c r="J3036" s="488" t="s">
        <v>1516</v>
      </c>
      <c r="K3036" s="488" t="s">
        <v>1517</v>
      </c>
      <c r="L3036" s="488" t="s">
        <v>18983</v>
      </c>
      <c r="M3036" s="488" t="s">
        <v>18984</v>
      </c>
      <c r="N3036" s="488" t="s">
        <v>1520</v>
      </c>
      <c r="O3036" s="488" t="s">
        <v>1521</v>
      </c>
      <c r="P3036" s="488" t="s">
        <v>1554</v>
      </c>
      <c r="Q3036" s="488" t="s">
        <v>1523</v>
      </c>
      <c r="R3036" s="495" t="s">
        <v>1524</v>
      </c>
      <c r="S3036" s="494"/>
      <c r="T3036" s="494"/>
      <c r="U3036" s="488" t="s">
        <v>18985</v>
      </c>
      <c r="AB3036" s="488" t="s">
        <v>18986</v>
      </c>
      <c r="AC3036" s="496">
        <v>8.02E9</v>
      </c>
      <c r="AD3036" s="497"/>
      <c r="AE3036" s="494"/>
      <c r="AF3036" s="494"/>
      <c r="AG3036" s="494"/>
      <c r="AH3036" s="494"/>
      <c r="AI3036" s="494"/>
      <c r="AJ3036" s="488" t="s">
        <v>1527</v>
      </c>
      <c r="AK3036" s="498"/>
      <c r="AL3036" s="499"/>
      <c r="AM3036" s="488" t="s">
        <v>18987</v>
      </c>
      <c r="AO3036" s="494"/>
      <c r="AP3036" s="494"/>
      <c r="AQ3036" s="494"/>
      <c r="AR3036" s="494"/>
      <c r="AS3036" s="494"/>
      <c r="AT3036" s="488" t="s">
        <v>1529</v>
      </c>
      <c r="AU3036" s="492">
        <v>118.0</v>
      </c>
      <c r="AV3036" s="492">
        <v>12.0</v>
      </c>
      <c r="AW3036" s="492">
        <v>2028.0</v>
      </c>
      <c r="AX3036" s="488" t="s">
        <v>1634</v>
      </c>
      <c r="AY3036" s="488" t="s">
        <v>1635</v>
      </c>
      <c r="AZ3036" s="488" t="s">
        <v>1531</v>
      </c>
    </row>
    <row r="3037" hidden="1">
      <c r="A3037" s="488" t="s">
        <v>18988</v>
      </c>
      <c r="B3037" s="488" t="s">
        <v>18989</v>
      </c>
      <c r="C3037" s="488" t="s">
        <v>1513</v>
      </c>
      <c r="D3037" s="488" t="s">
        <v>1514</v>
      </c>
      <c r="E3037" s="491">
        <v>45816.77916666667</v>
      </c>
      <c r="F3037" s="492">
        <v>2980.0</v>
      </c>
      <c r="G3037" s="488" t="s">
        <v>1515</v>
      </c>
      <c r="H3037" s="492">
        <v>2980.0</v>
      </c>
      <c r="I3037" s="488" t="s">
        <v>1515</v>
      </c>
      <c r="J3037" s="488" t="s">
        <v>1516</v>
      </c>
      <c r="K3037" s="488" t="s">
        <v>1517</v>
      </c>
      <c r="L3037" s="488" t="s">
        <v>18990</v>
      </c>
      <c r="M3037" s="488" t="s">
        <v>18991</v>
      </c>
      <c r="N3037" s="488" t="s">
        <v>1520</v>
      </c>
      <c r="O3037" s="488" t="s">
        <v>1521</v>
      </c>
      <c r="P3037" s="488" t="s">
        <v>1554</v>
      </c>
      <c r="Q3037" s="488" t="s">
        <v>1523</v>
      </c>
      <c r="R3037" s="495" t="s">
        <v>1524</v>
      </c>
      <c r="S3037" s="494"/>
      <c r="T3037" s="494"/>
      <c r="U3037" s="488" t="s">
        <v>18992</v>
      </c>
      <c r="AB3037" s="488" t="s">
        <v>18993</v>
      </c>
      <c r="AC3037" s="496">
        <v>9.07E9</v>
      </c>
      <c r="AD3037" s="497"/>
      <c r="AE3037" s="494"/>
      <c r="AF3037" s="494"/>
      <c r="AG3037" s="494"/>
      <c r="AH3037" s="494"/>
      <c r="AI3037" s="494"/>
      <c r="AJ3037" s="488" t="s">
        <v>1527</v>
      </c>
      <c r="AK3037" s="498"/>
      <c r="AL3037" s="499"/>
      <c r="AM3037" s="488" t="s">
        <v>18994</v>
      </c>
      <c r="AO3037" s="494"/>
      <c r="AP3037" s="494"/>
      <c r="AQ3037" s="494"/>
      <c r="AR3037" s="494"/>
      <c r="AS3037" s="494"/>
      <c r="AT3037" s="488" t="s">
        <v>1529</v>
      </c>
      <c r="AU3037" s="492">
        <v>7037.0</v>
      </c>
      <c r="AV3037" s="492">
        <v>3.0</v>
      </c>
      <c r="AW3037" s="492">
        <v>2028.0</v>
      </c>
      <c r="AX3037" s="488" t="s">
        <v>1587</v>
      </c>
      <c r="AY3037" s="488" t="s">
        <v>1904</v>
      </c>
      <c r="AZ3037" s="488" t="s">
        <v>1531</v>
      </c>
    </row>
    <row r="3038" hidden="1">
      <c r="A3038" s="488" t="s">
        <v>18995</v>
      </c>
      <c r="B3038" s="488" t="s">
        <v>18996</v>
      </c>
      <c r="C3038" s="488" t="s">
        <v>1513</v>
      </c>
      <c r="D3038" s="488" t="s">
        <v>1514</v>
      </c>
      <c r="E3038" s="491">
        <v>45816.763194444444</v>
      </c>
      <c r="F3038" s="492">
        <v>9800.0</v>
      </c>
      <c r="G3038" s="488" t="s">
        <v>1515</v>
      </c>
      <c r="H3038" s="492">
        <v>9800.0</v>
      </c>
      <c r="I3038" s="488" t="s">
        <v>1515</v>
      </c>
      <c r="J3038" s="488" t="s">
        <v>1516</v>
      </c>
      <c r="K3038" s="488" t="s">
        <v>1517</v>
      </c>
      <c r="L3038" s="488" t="s">
        <v>18997</v>
      </c>
      <c r="M3038" s="488" t="s">
        <v>18998</v>
      </c>
      <c r="N3038" s="488" t="s">
        <v>1520</v>
      </c>
      <c r="O3038" s="488" t="s">
        <v>1521</v>
      </c>
      <c r="P3038" s="488" t="s">
        <v>1545</v>
      </c>
      <c r="Q3038" s="488" t="s">
        <v>1523</v>
      </c>
      <c r="R3038" s="495" t="s">
        <v>1524</v>
      </c>
      <c r="S3038" s="494"/>
      <c r="T3038" s="494"/>
      <c r="U3038" s="488" t="s">
        <v>18999</v>
      </c>
      <c r="AB3038" s="488" t="s">
        <v>19000</v>
      </c>
      <c r="AC3038" s="496">
        <v>8.01E9</v>
      </c>
      <c r="AD3038" s="497"/>
      <c r="AE3038" s="494"/>
      <c r="AF3038" s="494"/>
      <c r="AG3038" s="494"/>
      <c r="AH3038" s="494"/>
      <c r="AI3038" s="494"/>
      <c r="AJ3038" s="488" t="s">
        <v>1527</v>
      </c>
      <c r="AK3038" s="498"/>
      <c r="AL3038" s="499"/>
      <c r="AM3038" s="488" t="s">
        <v>19001</v>
      </c>
      <c r="AO3038" s="494"/>
      <c r="AP3038" s="494"/>
      <c r="AQ3038" s="494"/>
      <c r="AR3038" s="494"/>
      <c r="AS3038" s="494"/>
      <c r="AT3038" s="488" t="s">
        <v>1529</v>
      </c>
      <c r="AU3038" s="492">
        <v>1016.0</v>
      </c>
      <c r="AV3038" s="492">
        <v>7.0</v>
      </c>
      <c r="AW3038" s="492">
        <v>2026.0</v>
      </c>
      <c r="AX3038" s="488" t="s">
        <v>1596</v>
      </c>
      <c r="AY3038" s="488" t="s">
        <v>19002</v>
      </c>
      <c r="AZ3038" s="488" t="s">
        <v>1531</v>
      </c>
    </row>
    <row r="3039" hidden="1">
      <c r="A3039" s="488" t="s">
        <v>19003</v>
      </c>
      <c r="B3039" s="488" t="s">
        <v>19004</v>
      </c>
      <c r="C3039" s="488" t="s">
        <v>1513</v>
      </c>
      <c r="D3039" s="488" t="s">
        <v>1514</v>
      </c>
      <c r="E3039" s="491">
        <v>45816.759722222225</v>
      </c>
      <c r="F3039" s="492">
        <v>9800.0</v>
      </c>
      <c r="G3039" s="488" t="s">
        <v>1515</v>
      </c>
      <c r="H3039" s="492">
        <v>9800.0</v>
      </c>
      <c r="I3039" s="488" t="s">
        <v>1515</v>
      </c>
      <c r="J3039" s="488" t="s">
        <v>1516</v>
      </c>
      <c r="K3039" s="488" t="s">
        <v>1517</v>
      </c>
      <c r="L3039" s="488" t="s">
        <v>19005</v>
      </c>
      <c r="M3039" s="488" t="s">
        <v>19006</v>
      </c>
      <c r="N3039" s="488" t="s">
        <v>1520</v>
      </c>
      <c r="O3039" s="488" t="s">
        <v>1521</v>
      </c>
      <c r="P3039" s="488" t="s">
        <v>1554</v>
      </c>
      <c r="Q3039" s="488" t="s">
        <v>1523</v>
      </c>
      <c r="R3039" s="495" t="s">
        <v>1524</v>
      </c>
      <c r="S3039" s="494"/>
      <c r="T3039" s="494"/>
      <c r="U3039" s="488" t="s">
        <v>19007</v>
      </c>
      <c r="AB3039" s="488" t="s">
        <v>19008</v>
      </c>
      <c r="AC3039" s="496">
        <v>9.06E9</v>
      </c>
      <c r="AD3039" s="497"/>
      <c r="AE3039" s="494"/>
      <c r="AF3039" s="494"/>
      <c r="AG3039" s="494"/>
      <c r="AH3039" s="494"/>
      <c r="AI3039" s="494"/>
      <c r="AJ3039" s="488" t="s">
        <v>1527</v>
      </c>
      <c r="AK3039" s="498"/>
      <c r="AL3039" s="499"/>
      <c r="AM3039" s="488" t="s">
        <v>19009</v>
      </c>
      <c r="AO3039" s="494"/>
      <c r="AP3039" s="494"/>
      <c r="AQ3039" s="494"/>
      <c r="AR3039" s="494"/>
      <c r="AS3039" s="494"/>
      <c r="AT3039" s="488" t="s">
        <v>1529</v>
      </c>
      <c r="AU3039" s="492">
        <v>4583.0</v>
      </c>
      <c r="AV3039" s="492">
        <v>7.0</v>
      </c>
      <c r="AW3039" s="492">
        <v>2027.0</v>
      </c>
      <c r="AX3039" s="488" t="s">
        <v>1634</v>
      </c>
      <c r="AY3039" s="488" t="s">
        <v>1917</v>
      </c>
      <c r="AZ3039" s="488" t="s">
        <v>1531</v>
      </c>
    </row>
    <row r="3040" hidden="1">
      <c r="A3040" s="488" t="s">
        <v>19010</v>
      </c>
      <c r="B3040" s="488" t="s">
        <v>19011</v>
      </c>
      <c r="C3040" s="488" t="s">
        <v>1513</v>
      </c>
      <c r="D3040" s="488" t="s">
        <v>1514</v>
      </c>
      <c r="E3040" s="491">
        <v>45816.759722222225</v>
      </c>
      <c r="F3040" s="492">
        <v>2980.0</v>
      </c>
      <c r="G3040" s="488" t="s">
        <v>1515</v>
      </c>
      <c r="H3040" s="492">
        <v>2980.0</v>
      </c>
      <c r="I3040" s="488" t="s">
        <v>1515</v>
      </c>
      <c r="J3040" s="488" t="s">
        <v>1516</v>
      </c>
      <c r="K3040" s="488" t="s">
        <v>1517</v>
      </c>
      <c r="L3040" s="488" t="s">
        <v>19012</v>
      </c>
      <c r="M3040" s="488" t="s">
        <v>19013</v>
      </c>
      <c r="N3040" s="488" t="s">
        <v>1520</v>
      </c>
      <c r="O3040" s="488" t="s">
        <v>1521</v>
      </c>
      <c r="P3040" s="488" t="s">
        <v>1554</v>
      </c>
      <c r="Q3040" s="488" t="s">
        <v>1523</v>
      </c>
      <c r="R3040" s="495" t="s">
        <v>1524</v>
      </c>
      <c r="S3040" s="494"/>
      <c r="T3040" s="494"/>
      <c r="U3040" s="488" t="s">
        <v>19014</v>
      </c>
      <c r="AB3040" s="488" t="s">
        <v>19015</v>
      </c>
      <c r="AC3040" s="496">
        <v>8.01E9</v>
      </c>
      <c r="AD3040" s="497"/>
      <c r="AE3040" s="494"/>
      <c r="AF3040" s="494"/>
      <c r="AG3040" s="494"/>
      <c r="AH3040" s="494"/>
      <c r="AI3040" s="494"/>
      <c r="AJ3040" s="488" t="s">
        <v>1527</v>
      </c>
      <c r="AK3040" s="494"/>
      <c r="AL3040" s="499"/>
      <c r="AM3040" s="488" t="s">
        <v>19016</v>
      </c>
      <c r="AP3040" s="494"/>
      <c r="AQ3040" s="494"/>
      <c r="AR3040" s="494"/>
      <c r="AS3040" s="494"/>
      <c r="AT3040" s="488" t="s">
        <v>1529</v>
      </c>
      <c r="AU3040" s="492">
        <v>4687.0</v>
      </c>
      <c r="AV3040" s="492">
        <v>6.0</v>
      </c>
      <c r="AW3040" s="492">
        <v>2031.0</v>
      </c>
      <c r="AX3040" s="488" t="s">
        <v>1587</v>
      </c>
      <c r="AY3040" s="488" t="s">
        <v>1571</v>
      </c>
      <c r="AZ3040" s="488" t="s">
        <v>1531</v>
      </c>
    </row>
    <row r="3041" hidden="1">
      <c r="A3041" s="488" t="s">
        <v>19017</v>
      </c>
      <c r="B3041" s="488" t="s">
        <v>18996</v>
      </c>
      <c r="C3041" s="488" t="s">
        <v>1513</v>
      </c>
      <c r="D3041" s="488" t="s">
        <v>1514</v>
      </c>
      <c r="E3041" s="491">
        <v>45816.75833333333</v>
      </c>
      <c r="F3041" s="492">
        <v>2980.0</v>
      </c>
      <c r="G3041" s="488" t="s">
        <v>1515</v>
      </c>
      <c r="H3041" s="492">
        <v>2980.0</v>
      </c>
      <c r="I3041" s="488" t="s">
        <v>1515</v>
      </c>
      <c r="J3041" s="488" t="s">
        <v>1516</v>
      </c>
      <c r="K3041" s="488" t="s">
        <v>1517</v>
      </c>
      <c r="L3041" s="488" t="s">
        <v>18997</v>
      </c>
      <c r="M3041" s="488" t="s">
        <v>19018</v>
      </c>
      <c r="N3041" s="488" t="s">
        <v>1520</v>
      </c>
      <c r="O3041" s="488" t="s">
        <v>1521</v>
      </c>
      <c r="P3041" s="488" t="s">
        <v>1545</v>
      </c>
      <c r="Q3041" s="488" t="s">
        <v>1523</v>
      </c>
      <c r="R3041" s="495" t="s">
        <v>1524</v>
      </c>
      <c r="S3041" s="494"/>
      <c r="T3041" s="494"/>
      <c r="U3041" s="488" t="s">
        <v>19019</v>
      </c>
      <c r="AB3041" s="488" t="s">
        <v>19000</v>
      </c>
      <c r="AC3041" s="496">
        <v>8.01E9</v>
      </c>
      <c r="AD3041" s="497"/>
      <c r="AE3041" s="494"/>
      <c r="AF3041" s="494"/>
      <c r="AG3041" s="494"/>
      <c r="AH3041" s="494"/>
      <c r="AI3041" s="494"/>
      <c r="AJ3041" s="488" t="s">
        <v>1527</v>
      </c>
      <c r="AK3041" s="498"/>
      <c r="AL3041" s="499"/>
      <c r="AM3041" s="488" t="s">
        <v>19001</v>
      </c>
      <c r="AO3041" s="494"/>
      <c r="AP3041" s="494"/>
      <c r="AQ3041" s="494"/>
      <c r="AR3041" s="494"/>
      <c r="AS3041" s="494"/>
      <c r="AT3041" s="488" t="s">
        <v>1529</v>
      </c>
      <c r="AU3041" s="492">
        <v>1016.0</v>
      </c>
      <c r="AV3041" s="492">
        <v>7.0</v>
      </c>
      <c r="AW3041" s="492">
        <v>2026.0</v>
      </c>
      <c r="AX3041" s="488" t="s">
        <v>1596</v>
      </c>
      <c r="AY3041" s="488" t="s">
        <v>19002</v>
      </c>
      <c r="AZ3041" s="488" t="s">
        <v>1531</v>
      </c>
    </row>
    <row r="3042" hidden="1">
      <c r="A3042" s="488" t="s">
        <v>19020</v>
      </c>
      <c r="B3042" s="488" t="s">
        <v>19004</v>
      </c>
      <c r="C3042" s="488" t="s">
        <v>1513</v>
      </c>
      <c r="D3042" s="488" t="s">
        <v>1514</v>
      </c>
      <c r="E3042" s="491">
        <v>45816.75555555556</v>
      </c>
      <c r="F3042" s="492">
        <v>2980.0</v>
      </c>
      <c r="G3042" s="488" t="s">
        <v>1515</v>
      </c>
      <c r="H3042" s="492">
        <v>2980.0</v>
      </c>
      <c r="I3042" s="488" t="s">
        <v>1515</v>
      </c>
      <c r="J3042" s="488" t="s">
        <v>1516</v>
      </c>
      <c r="K3042" s="488" t="s">
        <v>1517</v>
      </c>
      <c r="L3042" s="488" t="s">
        <v>19005</v>
      </c>
      <c r="M3042" s="488" t="s">
        <v>19021</v>
      </c>
      <c r="N3042" s="488" t="s">
        <v>1520</v>
      </c>
      <c r="O3042" s="488" t="s">
        <v>1521</v>
      </c>
      <c r="P3042" s="488" t="s">
        <v>1554</v>
      </c>
      <c r="Q3042" s="488" t="s">
        <v>1523</v>
      </c>
      <c r="R3042" s="495" t="s">
        <v>1524</v>
      </c>
      <c r="S3042" s="494"/>
      <c r="T3042" s="494"/>
      <c r="U3042" s="488" t="s">
        <v>19022</v>
      </c>
      <c r="AB3042" s="488" t="s">
        <v>19008</v>
      </c>
      <c r="AC3042" s="496">
        <v>9.06E9</v>
      </c>
      <c r="AD3042" s="497"/>
      <c r="AE3042" s="494"/>
      <c r="AF3042" s="494"/>
      <c r="AG3042" s="494"/>
      <c r="AH3042" s="494"/>
      <c r="AI3042" s="494"/>
      <c r="AJ3042" s="488" t="s">
        <v>1527</v>
      </c>
      <c r="AK3042" s="498"/>
      <c r="AL3042" s="499"/>
      <c r="AM3042" s="488" t="s">
        <v>19009</v>
      </c>
      <c r="AO3042" s="494"/>
      <c r="AP3042" s="494"/>
      <c r="AQ3042" s="494"/>
      <c r="AR3042" s="494"/>
      <c r="AS3042" s="494"/>
      <c r="AT3042" s="488" t="s">
        <v>1529</v>
      </c>
      <c r="AU3042" s="492">
        <v>4583.0</v>
      </c>
      <c r="AV3042" s="492">
        <v>7.0</v>
      </c>
      <c r="AW3042" s="492">
        <v>2027.0</v>
      </c>
      <c r="AX3042" s="488" t="s">
        <v>1634</v>
      </c>
      <c r="AY3042" s="488" t="s">
        <v>1917</v>
      </c>
      <c r="AZ3042" s="488" t="s">
        <v>1531</v>
      </c>
    </row>
    <row r="3043" hidden="1">
      <c r="A3043" s="488" t="s">
        <v>19023</v>
      </c>
      <c r="B3043" s="488" t="s">
        <v>19024</v>
      </c>
      <c r="C3043" s="488" t="s">
        <v>1513</v>
      </c>
      <c r="D3043" s="488" t="s">
        <v>1514</v>
      </c>
      <c r="E3043" s="491">
        <v>45816.75277777778</v>
      </c>
      <c r="F3043" s="492">
        <v>2980.0</v>
      </c>
      <c r="G3043" s="488" t="s">
        <v>1515</v>
      </c>
      <c r="H3043" s="492">
        <v>2980.0</v>
      </c>
      <c r="I3043" s="488" t="s">
        <v>1515</v>
      </c>
      <c r="J3043" s="488" t="s">
        <v>1516</v>
      </c>
      <c r="K3043" s="488" t="s">
        <v>1517</v>
      </c>
      <c r="L3043" s="488" t="s">
        <v>8472</v>
      </c>
      <c r="M3043" s="488" t="s">
        <v>19025</v>
      </c>
      <c r="N3043" s="488" t="s">
        <v>1520</v>
      </c>
      <c r="O3043" s="488" t="s">
        <v>1521</v>
      </c>
      <c r="P3043" s="488" t="s">
        <v>1545</v>
      </c>
      <c r="Q3043" s="488" t="s">
        <v>1523</v>
      </c>
      <c r="R3043" s="495" t="s">
        <v>1524</v>
      </c>
      <c r="S3043" s="494"/>
      <c r="T3043" s="494"/>
      <c r="U3043" s="488" t="s">
        <v>19026</v>
      </c>
      <c r="AB3043" s="488" t="s">
        <v>8475</v>
      </c>
      <c r="AC3043" s="496">
        <v>3.37E8</v>
      </c>
      <c r="AD3043" s="497"/>
      <c r="AE3043" s="494"/>
      <c r="AF3043" s="494"/>
      <c r="AG3043" s="494"/>
      <c r="AH3043" s="494"/>
      <c r="AI3043" s="494"/>
      <c r="AJ3043" s="488" t="s">
        <v>1527</v>
      </c>
      <c r="AK3043" s="498"/>
      <c r="AL3043" s="499"/>
      <c r="AM3043" s="488" t="s">
        <v>8476</v>
      </c>
      <c r="AO3043" s="494"/>
      <c r="AP3043" s="494"/>
      <c r="AQ3043" s="494"/>
      <c r="AR3043" s="494"/>
      <c r="AS3043" s="494"/>
      <c r="AT3043" s="488" t="s">
        <v>1529</v>
      </c>
      <c r="AU3043" s="492">
        <v>6998.0</v>
      </c>
      <c r="AV3043" s="492">
        <v>1.0</v>
      </c>
      <c r="AW3043" s="492">
        <v>2026.0</v>
      </c>
      <c r="AX3043" s="497"/>
      <c r="AY3043" s="488" t="s">
        <v>4131</v>
      </c>
      <c r="AZ3043" s="488" t="s">
        <v>1531</v>
      </c>
    </row>
    <row r="3044">
      <c r="A3044" s="488" t="s">
        <v>19027</v>
      </c>
      <c r="B3044" s="488" t="s">
        <v>19028</v>
      </c>
      <c r="C3044" s="488" t="s">
        <v>1513</v>
      </c>
      <c r="D3044" s="488" t="s">
        <v>1514</v>
      </c>
      <c r="E3044" s="491">
        <v>45816.75</v>
      </c>
      <c r="F3044" s="492">
        <v>2980.0</v>
      </c>
      <c r="G3044" s="488" t="s">
        <v>1515</v>
      </c>
      <c r="H3044" s="492">
        <v>2980.0</v>
      </c>
      <c r="I3044" s="488" t="s">
        <v>1515</v>
      </c>
      <c r="J3044" s="488" t="s">
        <v>1516</v>
      </c>
      <c r="K3044" s="488" t="s">
        <v>1517</v>
      </c>
      <c r="L3044" s="488" t="s">
        <v>19029</v>
      </c>
      <c r="M3044" s="488" t="s">
        <v>19030</v>
      </c>
      <c r="N3044" s="488" t="s">
        <v>1520</v>
      </c>
      <c r="O3044" s="488" t="s">
        <v>1521</v>
      </c>
      <c r="P3044" s="488" t="s">
        <v>1545</v>
      </c>
      <c r="Q3044" s="488" t="s">
        <v>1714</v>
      </c>
      <c r="R3044" s="495" t="s">
        <v>1524</v>
      </c>
      <c r="S3044" s="494"/>
      <c r="T3044" s="494"/>
      <c r="U3044" s="488" t="s">
        <v>19031</v>
      </c>
      <c r="V3044" s="495" t="s">
        <v>1524</v>
      </c>
      <c r="W3044" s="497"/>
      <c r="X3044" s="488" t="s">
        <v>3927</v>
      </c>
      <c r="Y3044" s="492">
        <v>2980.0</v>
      </c>
      <c r="Z3044" s="488" t="s">
        <v>1515</v>
      </c>
      <c r="AA3044" s="488" t="s">
        <v>1516</v>
      </c>
      <c r="AB3044" s="488" t="s">
        <v>19032</v>
      </c>
      <c r="AC3044" s="496">
        <v>8.01E9</v>
      </c>
      <c r="AD3044" s="497"/>
      <c r="AE3044" s="494"/>
      <c r="AF3044" s="494"/>
      <c r="AG3044" s="494"/>
      <c r="AH3044" s="494"/>
      <c r="AI3044" s="494"/>
      <c r="AJ3044" s="488" t="s">
        <v>1527</v>
      </c>
      <c r="AK3044" s="494"/>
      <c r="AL3044" s="494"/>
      <c r="AM3044" s="488" t="s">
        <v>19033</v>
      </c>
      <c r="AO3044" s="494"/>
      <c r="AP3044" s="494"/>
      <c r="AQ3044" s="494"/>
      <c r="AR3044" s="494"/>
      <c r="AS3044" s="494"/>
      <c r="AT3044" s="488" t="s">
        <v>1558</v>
      </c>
      <c r="AU3044" s="492">
        <v>1012.0</v>
      </c>
      <c r="AV3044" s="492">
        <v>6.0</v>
      </c>
      <c r="AW3044" s="492">
        <v>2031.0</v>
      </c>
      <c r="AX3044" s="497"/>
      <c r="AY3044" s="497"/>
      <c r="AZ3044" s="488" t="s">
        <v>1531</v>
      </c>
    </row>
    <row r="3045" hidden="1">
      <c r="A3045" s="488" t="s">
        <v>19034</v>
      </c>
      <c r="B3045" s="488" t="s">
        <v>19035</v>
      </c>
      <c r="C3045" s="488" t="s">
        <v>1513</v>
      </c>
      <c r="D3045" s="488" t="s">
        <v>1514</v>
      </c>
      <c r="E3045" s="491">
        <v>45816.740277777775</v>
      </c>
      <c r="F3045" s="492">
        <v>9800.0</v>
      </c>
      <c r="G3045" s="488" t="s">
        <v>1515</v>
      </c>
      <c r="H3045" s="492">
        <v>9800.0</v>
      </c>
      <c r="I3045" s="488" t="s">
        <v>1515</v>
      </c>
      <c r="J3045" s="488" t="s">
        <v>1516</v>
      </c>
      <c r="K3045" s="488" t="s">
        <v>1517</v>
      </c>
      <c r="L3045" s="488" t="s">
        <v>19036</v>
      </c>
      <c r="M3045" s="488" t="s">
        <v>19037</v>
      </c>
      <c r="N3045" s="488" t="s">
        <v>1520</v>
      </c>
      <c r="O3045" s="488" t="s">
        <v>1521</v>
      </c>
      <c r="P3045" s="488" t="s">
        <v>1522</v>
      </c>
      <c r="Q3045" s="488" t="s">
        <v>1523</v>
      </c>
      <c r="R3045" s="495" t="s">
        <v>1524</v>
      </c>
      <c r="S3045" s="494"/>
      <c r="T3045" s="494"/>
      <c r="U3045" s="488" t="s">
        <v>19038</v>
      </c>
      <c r="AB3045" s="488" t="s">
        <v>19039</v>
      </c>
      <c r="AC3045" s="496">
        <v>9.03E9</v>
      </c>
      <c r="AD3045" s="497"/>
      <c r="AE3045" s="494"/>
      <c r="AF3045" s="494"/>
      <c r="AG3045" s="494"/>
      <c r="AH3045" s="494"/>
      <c r="AI3045" s="494"/>
      <c r="AJ3045" s="488" t="s">
        <v>1527</v>
      </c>
      <c r="AK3045" s="494"/>
      <c r="AL3045" s="494"/>
      <c r="AM3045" s="488" t="s">
        <v>19040</v>
      </c>
      <c r="AP3045" s="494"/>
      <c r="AQ3045" s="494"/>
      <c r="AR3045" s="494"/>
      <c r="AS3045" s="494"/>
      <c r="AT3045" s="488" t="s">
        <v>1529</v>
      </c>
      <c r="AU3045" s="492">
        <v>7815.0</v>
      </c>
      <c r="AV3045" s="492">
        <v>3.0</v>
      </c>
      <c r="AW3045" s="492">
        <v>2028.0</v>
      </c>
      <c r="AX3045" s="488" t="s">
        <v>1549</v>
      </c>
      <c r="AY3045" s="488" t="s">
        <v>6106</v>
      </c>
      <c r="AZ3045" s="488" t="s">
        <v>1531</v>
      </c>
    </row>
    <row r="3046" hidden="1">
      <c r="A3046" s="488" t="s">
        <v>19041</v>
      </c>
      <c r="B3046" s="488" t="s">
        <v>19035</v>
      </c>
      <c r="C3046" s="488" t="s">
        <v>1513</v>
      </c>
      <c r="D3046" s="488" t="s">
        <v>1514</v>
      </c>
      <c r="E3046" s="491">
        <v>45816.73819444444</v>
      </c>
      <c r="F3046" s="492">
        <v>2980.0</v>
      </c>
      <c r="G3046" s="488" t="s">
        <v>1515</v>
      </c>
      <c r="H3046" s="492">
        <v>2980.0</v>
      </c>
      <c r="I3046" s="488" t="s">
        <v>1515</v>
      </c>
      <c r="J3046" s="488" t="s">
        <v>1516</v>
      </c>
      <c r="K3046" s="488" t="s">
        <v>1517</v>
      </c>
      <c r="L3046" s="488" t="s">
        <v>19036</v>
      </c>
      <c r="M3046" s="488" t="s">
        <v>19042</v>
      </c>
      <c r="N3046" s="488" t="s">
        <v>1520</v>
      </c>
      <c r="O3046" s="488" t="s">
        <v>1521</v>
      </c>
      <c r="P3046" s="488" t="s">
        <v>1522</v>
      </c>
      <c r="Q3046" s="488" t="s">
        <v>1523</v>
      </c>
      <c r="R3046" s="495" t="s">
        <v>1524</v>
      </c>
      <c r="S3046" s="494"/>
      <c r="T3046" s="494"/>
      <c r="U3046" s="488" t="s">
        <v>19043</v>
      </c>
      <c r="AB3046" s="488" t="s">
        <v>19039</v>
      </c>
      <c r="AC3046" s="496">
        <v>9.03E9</v>
      </c>
      <c r="AD3046" s="497"/>
      <c r="AE3046" s="494"/>
      <c r="AF3046" s="494"/>
      <c r="AG3046" s="494"/>
      <c r="AH3046" s="494"/>
      <c r="AI3046" s="494"/>
      <c r="AJ3046" s="488" t="s">
        <v>1527</v>
      </c>
      <c r="AK3046" s="494"/>
      <c r="AL3046" s="494"/>
      <c r="AM3046" s="488" t="s">
        <v>19040</v>
      </c>
      <c r="AP3046" s="494"/>
      <c r="AQ3046" s="494"/>
      <c r="AR3046" s="494"/>
      <c r="AS3046" s="494"/>
      <c r="AT3046" s="488" t="s">
        <v>1529</v>
      </c>
      <c r="AU3046" s="492">
        <v>7815.0</v>
      </c>
      <c r="AV3046" s="492">
        <v>3.0</v>
      </c>
      <c r="AW3046" s="492">
        <v>2028.0</v>
      </c>
      <c r="AX3046" s="488" t="s">
        <v>1549</v>
      </c>
      <c r="AY3046" s="488" t="s">
        <v>6106</v>
      </c>
      <c r="AZ3046" s="488" t="s">
        <v>1531</v>
      </c>
    </row>
    <row r="3047" hidden="1">
      <c r="A3047" s="488" t="s">
        <v>19044</v>
      </c>
      <c r="B3047" s="488" t="s">
        <v>19045</v>
      </c>
      <c r="C3047" s="488" t="s">
        <v>1513</v>
      </c>
      <c r="D3047" s="488" t="s">
        <v>1514</v>
      </c>
      <c r="E3047" s="491">
        <v>45816.73541666667</v>
      </c>
      <c r="F3047" s="492">
        <v>2980.0</v>
      </c>
      <c r="G3047" s="488" t="s">
        <v>1515</v>
      </c>
      <c r="H3047" s="492">
        <v>2980.0</v>
      </c>
      <c r="I3047" s="488" t="s">
        <v>1515</v>
      </c>
      <c r="J3047" s="488" t="s">
        <v>1516</v>
      </c>
      <c r="K3047" s="488" t="s">
        <v>1517</v>
      </c>
      <c r="L3047" s="488" t="s">
        <v>19046</v>
      </c>
      <c r="M3047" s="488" t="s">
        <v>19047</v>
      </c>
      <c r="N3047" s="488" t="s">
        <v>1520</v>
      </c>
      <c r="O3047" s="488" t="s">
        <v>1521</v>
      </c>
      <c r="P3047" s="488" t="s">
        <v>1554</v>
      </c>
      <c r="Q3047" s="488" t="s">
        <v>1523</v>
      </c>
      <c r="R3047" s="495" t="s">
        <v>1524</v>
      </c>
      <c r="S3047" s="494"/>
      <c r="T3047" s="494"/>
      <c r="U3047" s="488" t="s">
        <v>19048</v>
      </c>
      <c r="AB3047" s="488" t="s">
        <v>19049</v>
      </c>
      <c r="AC3047" s="496">
        <v>9.04E9</v>
      </c>
      <c r="AD3047" s="497"/>
      <c r="AE3047" s="497"/>
      <c r="AF3047" s="494"/>
      <c r="AG3047" s="494"/>
      <c r="AH3047" s="494"/>
      <c r="AI3047" s="494"/>
      <c r="AJ3047" s="488" t="s">
        <v>1527</v>
      </c>
      <c r="AK3047" s="494"/>
      <c r="AL3047" s="494"/>
      <c r="AM3047" s="488" t="s">
        <v>19050</v>
      </c>
      <c r="AO3047" s="494"/>
      <c r="AP3047" s="494"/>
      <c r="AQ3047" s="494"/>
      <c r="AR3047" s="494"/>
      <c r="AS3047" s="494"/>
      <c r="AT3047" s="488" t="s">
        <v>1529</v>
      </c>
      <c r="AU3047" s="492">
        <v>2006.0</v>
      </c>
      <c r="AV3047" s="492">
        <v>1.0</v>
      </c>
      <c r="AW3047" s="492">
        <v>2030.0</v>
      </c>
      <c r="AX3047" s="488" t="s">
        <v>1634</v>
      </c>
      <c r="AY3047" s="488" t="s">
        <v>1608</v>
      </c>
      <c r="AZ3047" s="488" t="s">
        <v>1531</v>
      </c>
    </row>
    <row r="3048">
      <c r="A3048" s="488" t="s">
        <v>19051</v>
      </c>
      <c r="B3048" s="488" t="s">
        <v>19052</v>
      </c>
      <c r="C3048" s="488" t="s">
        <v>1513</v>
      </c>
      <c r="D3048" s="488" t="s">
        <v>1514</v>
      </c>
      <c r="E3048" s="491">
        <v>45816.73263888889</v>
      </c>
      <c r="F3048" s="492">
        <v>9800.0</v>
      </c>
      <c r="G3048" s="488" t="s">
        <v>1515</v>
      </c>
      <c r="H3048" s="492">
        <v>9800.0</v>
      </c>
      <c r="I3048" s="488" t="s">
        <v>1515</v>
      </c>
      <c r="J3048" s="488" t="s">
        <v>1516</v>
      </c>
      <c r="K3048" s="488" t="s">
        <v>1517</v>
      </c>
      <c r="L3048" s="488" t="s">
        <v>19053</v>
      </c>
      <c r="M3048" s="488" t="s">
        <v>19054</v>
      </c>
      <c r="N3048" s="488" t="s">
        <v>1520</v>
      </c>
      <c r="O3048" s="488" t="s">
        <v>1521</v>
      </c>
      <c r="P3048" s="488" t="s">
        <v>1554</v>
      </c>
      <c r="Q3048" s="488" t="s">
        <v>1714</v>
      </c>
      <c r="R3048" s="495" t="s">
        <v>1524</v>
      </c>
      <c r="S3048" s="494"/>
      <c r="T3048" s="494"/>
      <c r="U3048" s="488" t="s">
        <v>19055</v>
      </c>
      <c r="V3048" s="495" t="s">
        <v>1524</v>
      </c>
      <c r="W3048" s="497"/>
      <c r="X3048" s="488" t="s">
        <v>3927</v>
      </c>
      <c r="Y3048" s="492">
        <v>9800.0</v>
      </c>
      <c r="Z3048" s="488" t="s">
        <v>1515</v>
      </c>
      <c r="AA3048" s="488" t="s">
        <v>1516</v>
      </c>
      <c r="AB3048" s="488" t="s">
        <v>19056</v>
      </c>
      <c r="AC3048" s="496">
        <v>8.04E9</v>
      </c>
      <c r="AD3048" s="497"/>
      <c r="AE3048" s="497"/>
      <c r="AF3048" s="494"/>
      <c r="AG3048" s="494"/>
      <c r="AH3048" s="494"/>
      <c r="AI3048" s="494"/>
      <c r="AJ3048" s="488" t="s">
        <v>1527</v>
      </c>
      <c r="AK3048" s="494"/>
      <c r="AL3048" s="494"/>
      <c r="AM3048" s="488" t="s">
        <v>19057</v>
      </c>
      <c r="AP3048" s="494"/>
      <c r="AQ3048" s="494"/>
      <c r="AR3048" s="494"/>
      <c r="AS3048" s="494"/>
      <c r="AT3048" s="488" t="s">
        <v>1558</v>
      </c>
      <c r="AU3048" s="492">
        <v>6174.0</v>
      </c>
      <c r="AV3048" s="492">
        <v>8.0</v>
      </c>
      <c r="AW3048" s="492">
        <v>2027.0</v>
      </c>
      <c r="AX3048" s="488" t="s">
        <v>1587</v>
      </c>
      <c r="AY3048" s="488" t="s">
        <v>3012</v>
      </c>
      <c r="AZ3048" s="488" t="s">
        <v>1531</v>
      </c>
    </row>
    <row r="3049" hidden="1">
      <c r="A3049" s="488" t="s">
        <v>19058</v>
      </c>
      <c r="B3049" s="488" t="s">
        <v>19059</v>
      </c>
      <c r="C3049" s="488" t="s">
        <v>1513</v>
      </c>
      <c r="D3049" s="488" t="s">
        <v>1514</v>
      </c>
      <c r="E3049" s="491">
        <v>45816.66875</v>
      </c>
      <c r="F3049" s="492">
        <v>2980.0</v>
      </c>
      <c r="G3049" s="488" t="s">
        <v>1515</v>
      </c>
      <c r="H3049" s="492">
        <v>2980.0</v>
      </c>
      <c r="I3049" s="488" t="s">
        <v>1515</v>
      </c>
      <c r="J3049" s="488" t="s">
        <v>1516</v>
      </c>
      <c r="K3049" s="488" t="s">
        <v>1517</v>
      </c>
      <c r="L3049" s="488" t="s">
        <v>19060</v>
      </c>
      <c r="M3049" s="488" t="s">
        <v>19061</v>
      </c>
      <c r="N3049" s="488" t="s">
        <v>1520</v>
      </c>
      <c r="O3049" s="488" t="s">
        <v>1521</v>
      </c>
      <c r="P3049" s="488" t="s">
        <v>1554</v>
      </c>
      <c r="Q3049" s="488" t="s">
        <v>1523</v>
      </c>
      <c r="R3049" s="495" t="s">
        <v>1524</v>
      </c>
      <c r="S3049" s="494"/>
      <c r="T3049" s="494"/>
      <c r="U3049" s="488" t="s">
        <v>19062</v>
      </c>
      <c r="AB3049" s="488" t="s">
        <v>19063</v>
      </c>
      <c r="AC3049" s="496">
        <v>9.05E9</v>
      </c>
      <c r="AD3049" s="497"/>
      <c r="AE3049" s="494"/>
      <c r="AF3049" s="494"/>
      <c r="AG3049" s="494"/>
      <c r="AH3049" s="494"/>
      <c r="AI3049" s="494"/>
      <c r="AJ3049" s="488" t="s">
        <v>1527</v>
      </c>
      <c r="AK3049" s="494"/>
      <c r="AL3049" s="494"/>
      <c r="AM3049" s="488" t="s">
        <v>19064</v>
      </c>
      <c r="AP3049" s="494"/>
      <c r="AQ3049" s="494"/>
      <c r="AR3049" s="494"/>
      <c r="AS3049" s="494"/>
      <c r="AT3049" s="488" t="s">
        <v>1558</v>
      </c>
      <c r="AU3049" s="492">
        <v>6054.0</v>
      </c>
      <c r="AV3049" s="492">
        <v>11.0</v>
      </c>
      <c r="AW3049" s="492">
        <v>2031.0</v>
      </c>
      <c r="AX3049" s="488" t="s">
        <v>1587</v>
      </c>
      <c r="AY3049" s="488" t="s">
        <v>1588</v>
      </c>
      <c r="AZ3049" s="488" t="s">
        <v>1531</v>
      </c>
    </row>
    <row r="3050" hidden="1">
      <c r="A3050" s="488" t="s">
        <v>19065</v>
      </c>
      <c r="B3050" s="488" t="s">
        <v>19066</v>
      </c>
      <c r="C3050" s="488" t="s">
        <v>1513</v>
      </c>
      <c r="D3050" s="488" t="s">
        <v>1514</v>
      </c>
      <c r="E3050" s="491">
        <v>45816.66736111111</v>
      </c>
      <c r="F3050" s="492">
        <v>2980.0</v>
      </c>
      <c r="G3050" s="488" t="s">
        <v>1515</v>
      </c>
      <c r="H3050" s="492">
        <v>2980.0</v>
      </c>
      <c r="I3050" s="488" t="s">
        <v>1515</v>
      </c>
      <c r="J3050" s="488" t="s">
        <v>1516</v>
      </c>
      <c r="K3050" s="488" t="s">
        <v>1517</v>
      </c>
      <c r="L3050" s="488" t="s">
        <v>19067</v>
      </c>
      <c r="M3050" s="488" t="s">
        <v>19068</v>
      </c>
      <c r="N3050" s="488" t="s">
        <v>1520</v>
      </c>
      <c r="O3050" s="488" t="s">
        <v>1521</v>
      </c>
      <c r="P3050" s="488" t="s">
        <v>1545</v>
      </c>
      <c r="Q3050" s="488" t="s">
        <v>1523</v>
      </c>
      <c r="R3050" s="495" t="s">
        <v>1524</v>
      </c>
      <c r="S3050" s="494"/>
      <c r="T3050" s="494"/>
      <c r="U3050" s="488" t="s">
        <v>19069</v>
      </c>
      <c r="AB3050" s="488" t="s">
        <v>19070</v>
      </c>
      <c r="AC3050" s="496">
        <v>9.05E9</v>
      </c>
      <c r="AD3050" s="497"/>
      <c r="AE3050" s="497"/>
      <c r="AF3050" s="494"/>
      <c r="AG3050" s="494"/>
      <c r="AH3050" s="494"/>
      <c r="AI3050" s="494"/>
      <c r="AJ3050" s="488" t="s">
        <v>1527</v>
      </c>
      <c r="AK3050" s="494"/>
      <c r="AL3050" s="494"/>
      <c r="AM3050" s="488" t="s">
        <v>19071</v>
      </c>
      <c r="AO3050" s="497"/>
      <c r="AP3050" s="494"/>
      <c r="AQ3050" s="494"/>
      <c r="AR3050" s="494"/>
      <c r="AS3050" s="494"/>
      <c r="AT3050" s="488" t="s">
        <v>1558</v>
      </c>
      <c r="AU3050" s="492">
        <v>4062.0</v>
      </c>
      <c r="AV3050" s="492">
        <v>12.0</v>
      </c>
      <c r="AW3050" s="492">
        <v>2028.0</v>
      </c>
      <c r="AX3050" s="497"/>
      <c r="AY3050" s="497"/>
      <c r="AZ3050" s="488" t="s">
        <v>1531</v>
      </c>
    </row>
    <row r="3051" hidden="1">
      <c r="A3051" s="488" t="s">
        <v>19072</v>
      </c>
      <c r="B3051" s="488" t="s">
        <v>19073</v>
      </c>
      <c r="C3051" s="488" t="s">
        <v>1513</v>
      </c>
      <c r="D3051" s="488" t="s">
        <v>1514</v>
      </c>
      <c r="E3051" s="491">
        <v>45816.65555555555</v>
      </c>
      <c r="F3051" s="492">
        <v>9800.0</v>
      </c>
      <c r="G3051" s="488" t="s">
        <v>1515</v>
      </c>
      <c r="H3051" s="492">
        <v>9800.0</v>
      </c>
      <c r="I3051" s="488" t="s">
        <v>1515</v>
      </c>
      <c r="J3051" s="488" t="s">
        <v>1516</v>
      </c>
      <c r="K3051" s="488" t="s">
        <v>1517</v>
      </c>
      <c r="L3051" s="488" t="s">
        <v>19074</v>
      </c>
      <c r="M3051" s="488" t="s">
        <v>19075</v>
      </c>
      <c r="N3051" s="488" t="s">
        <v>1520</v>
      </c>
      <c r="O3051" s="488" t="s">
        <v>1521</v>
      </c>
      <c r="P3051" s="488" t="s">
        <v>1522</v>
      </c>
      <c r="Q3051" s="488" t="s">
        <v>1523</v>
      </c>
      <c r="R3051" s="495" t="s">
        <v>1524</v>
      </c>
      <c r="S3051" s="494"/>
      <c r="T3051" s="494"/>
      <c r="U3051" s="488" t="s">
        <v>19076</v>
      </c>
      <c r="AB3051" s="488" t="s">
        <v>19077</v>
      </c>
      <c r="AC3051" s="496">
        <v>9.09E9</v>
      </c>
      <c r="AD3051" s="497"/>
      <c r="AE3051" s="494"/>
      <c r="AF3051" s="494"/>
      <c r="AG3051" s="494"/>
      <c r="AH3051" s="494"/>
      <c r="AI3051" s="494"/>
      <c r="AJ3051" s="488" t="s">
        <v>1527</v>
      </c>
      <c r="AK3051" s="494"/>
      <c r="AL3051" s="494"/>
      <c r="AM3051" s="488" t="s">
        <v>19078</v>
      </c>
      <c r="AO3051" s="494"/>
      <c r="AP3051" s="494"/>
      <c r="AQ3051" s="494"/>
      <c r="AR3051" s="494"/>
      <c r="AS3051" s="494"/>
      <c r="AT3051" s="488" t="s">
        <v>1529</v>
      </c>
      <c r="AU3051" s="492">
        <v>3123.0</v>
      </c>
      <c r="AV3051" s="492">
        <v>10.0</v>
      </c>
      <c r="AW3051" s="492">
        <v>2027.0</v>
      </c>
      <c r="AX3051" s="488" t="s">
        <v>1634</v>
      </c>
      <c r="AY3051" s="488" t="s">
        <v>1540</v>
      </c>
      <c r="AZ3051" s="488" t="s">
        <v>1531</v>
      </c>
    </row>
    <row r="3052" hidden="1">
      <c r="A3052" s="488" t="s">
        <v>19079</v>
      </c>
      <c r="B3052" s="488" t="s">
        <v>19073</v>
      </c>
      <c r="C3052" s="488" t="s">
        <v>1513</v>
      </c>
      <c r="D3052" s="488" t="s">
        <v>1514</v>
      </c>
      <c r="E3052" s="491">
        <v>45816.65138888889</v>
      </c>
      <c r="F3052" s="492">
        <v>2980.0</v>
      </c>
      <c r="G3052" s="488" t="s">
        <v>1515</v>
      </c>
      <c r="H3052" s="492">
        <v>2980.0</v>
      </c>
      <c r="I3052" s="488" t="s">
        <v>1515</v>
      </c>
      <c r="J3052" s="488" t="s">
        <v>1516</v>
      </c>
      <c r="K3052" s="488" t="s">
        <v>1517</v>
      </c>
      <c r="L3052" s="488" t="s">
        <v>19074</v>
      </c>
      <c r="M3052" s="488" t="s">
        <v>19080</v>
      </c>
      <c r="N3052" s="488" t="s">
        <v>1520</v>
      </c>
      <c r="O3052" s="488" t="s">
        <v>1521</v>
      </c>
      <c r="P3052" s="488" t="s">
        <v>1522</v>
      </c>
      <c r="Q3052" s="488" t="s">
        <v>1523</v>
      </c>
      <c r="R3052" s="495" t="s">
        <v>1524</v>
      </c>
      <c r="S3052" s="494"/>
      <c r="T3052" s="494"/>
      <c r="U3052" s="488" t="s">
        <v>19081</v>
      </c>
      <c r="AB3052" s="488" t="s">
        <v>19077</v>
      </c>
      <c r="AC3052" s="496">
        <v>9.09E9</v>
      </c>
      <c r="AD3052" s="497"/>
      <c r="AE3052" s="497"/>
      <c r="AF3052" s="494"/>
      <c r="AG3052" s="494"/>
      <c r="AH3052" s="494"/>
      <c r="AI3052" s="494"/>
      <c r="AJ3052" s="488" t="s">
        <v>1527</v>
      </c>
      <c r="AK3052" s="494"/>
      <c r="AL3052" s="494"/>
      <c r="AM3052" s="488" t="s">
        <v>19078</v>
      </c>
      <c r="AO3052" s="497"/>
      <c r="AP3052" s="494"/>
      <c r="AQ3052" s="494"/>
      <c r="AR3052" s="494"/>
      <c r="AS3052" s="494"/>
      <c r="AT3052" s="488" t="s">
        <v>1529</v>
      </c>
      <c r="AU3052" s="492">
        <v>3123.0</v>
      </c>
      <c r="AV3052" s="492">
        <v>10.0</v>
      </c>
      <c r="AW3052" s="492">
        <v>2027.0</v>
      </c>
      <c r="AX3052" s="488" t="s">
        <v>1634</v>
      </c>
      <c r="AY3052" s="488" t="s">
        <v>1540</v>
      </c>
      <c r="AZ3052" s="488" t="s">
        <v>1531</v>
      </c>
    </row>
    <row r="3053" hidden="1">
      <c r="A3053" s="488" t="s">
        <v>19082</v>
      </c>
      <c r="B3053" s="488" t="s">
        <v>19083</v>
      </c>
      <c r="C3053" s="488" t="s">
        <v>1513</v>
      </c>
      <c r="D3053" s="488" t="s">
        <v>1514</v>
      </c>
      <c r="E3053" s="491">
        <v>45816.646527777775</v>
      </c>
      <c r="F3053" s="492">
        <v>2980.0</v>
      </c>
      <c r="G3053" s="488" t="s">
        <v>1515</v>
      </c>
      <c r="H3053" s="492">
        <v>2980.0</v>
      </c>
      <c r="I3053" s="488" t="s">
        <v>1515</v>
      </c>
      <c r="J3053" s="488" t="s">
        <v>1516</v>
      </c>
      <c r="K3053" s="488" t="s">
        <v>1517</v>
      </c>
      <c r="L3053" s="488" t="s">
        <v>19084</v>
      </c>
      <c r="M3053" s="488" t="s">
        <v>19085</v>
      </c>
      <c r="N3053" s="488" t="s">
        <v>1520</v>
      </c>
      <c r="O3053" s="488" t="s">
        <v>1521</v>
      </c>
      <c r="P3053" s="488" t="s">
        <v>1522</v>
      </c>
      <c r="Q3053" s="488" t="s">
        <v>1523</v>
      </c>
      <c r="R3053" s="495" t="s">
        <v>1524</v>
      </c>
      <c r="S3053" s="494"/>
      <c r="T3053" s="494"/>
      <c r="U3053" s="488" t="s">
        <v>19086</v>
      </c>
      <c r="AB3053" s="488" t="s">
        <v>19087</v>
      </c>
      <c r="AC3053" s="496">
        <v>9.08E9</v>
      </c>
      <c r="AD3053" s="497"/>
      <c r="AE3053" s="497"/>
      <c r="AF3053" s="494"/>
      <c r="AG3053" s="494"/>
      <c r="AH3053" s="494"/>
      <c r="AI3053" s="494"/>
      <c r="AJ3053" s="488" t="s">
        <v>1527</v>
      </c>
      <c r="AK3053" s="494"/>
      <c r="AL3053" s="494"/>
      <c r="AM3053" s="488" t="s">
        <v>19088</v>
      </c>
      <c r="AO3053" s="497"/>
      <c r="AP3053" s="494"/>
      <c r="AQ3053" s="494"/>
      <c r="AR3053" s="494"/>
      <c r="AS3053" s="494"/>
      <c r="AT3053" s="488" t="s">
        <v>1529</v>
      </c>
      <c r="AU3053" s="492">
        <v>149.0</v>
      </c>
      <c r="AV3053" s="492">
        <v>1.0</v>
      </c>
      <c r="AW3053" s="492">
        <v>2028.0</v>
      </c>
      <c r="AX3053" s="488" t="s">
        <v>1549</v>
      </c>
      <c r="AY3053" s="488" t="s">
        <v>2292</v>
      </c>
      <c r="AZ3053" s="488" t="s">
        <v>1531</v>
      </c>
    </row>
    <row r="3054" hidden="1">
      <c r="A3054" s="488" t="s">
        <v>19089</v>
      </c>
      <c r="B3054" s="488" t="s">
        <v>19090</v>
      </c>
      <c r="C3054" s="488" t="s">
        <v>1513</v>
      </c>
      <c r="D3054" s="488" t="s">
        <v>1514</v>
      </c>
      <c r="E3054" s="491">
        <v>45816.63125</v>
      </c>
      <c r="F3054" s="492">
        <v>2980.0</v>
      </c>
      <c r="G3054" s="488" t="s">
        <v>1515</v>
      </c>
      <c r="H3054" s="492">
        <v>2980.0</v>
      </c>
      <c r="I3054" s="488" t="s">
        <v>1515</v>
      </c>
      <c r="J3054" s="488" t="s">
        <v>1516</v>
      </c>
      <c r="K3054" s="488" t="s">
        <v>1517</v>
      </c>
      <c r="L3054" s="488" t="s">
        <v>19091</v>
      </c>
      <c r="M3054" s="488" t="s">
        <v>19092</v>
      </c>
      <c r="N3054" s="488" t="s">
        <v>1520</v>
      </c>
      <c r="O3054" s="488" t="s">
        <v>1521</v>
      </c>
      <c r="P3054" s="488" t="s">
        <v>1522</v>
      </c>
      <c r="Q3054" s="488" t="s">
        <v>1523</v>
      </c>
      <c r="R3054" s="495" t="s">
        <v>1524</v>
      </c>
      <c r="S3054" s="494"/>
      <c r="T3054" s="494"/>
      <c r="U3054" s="488" t="s">
        <v>19093</v>
      </c>
      <c r="AB3054" s="488" t="s">
        <v>19094</v>
      </c>
      <c r="AC3054" s="496">
        <v>8.03E9</v>
      </c>
      <c r="AD3054" s="497"/>
      <c r="AE3054" s="494"/>
      <c r="AF3054" s="494"/>
      <c r="AG3054" s="494"/>
      <c r="AH3054" s="494"/>
      <c r="AI3054" s="494"/>
      <c r="AJ3054" s="488" t="s">
        <v>1527</v>
      </c>
      <c r="AK3054" s="494"/>
      <c r="AL3054" s="494"/>
      <c r="AM3054" s="488" t="s">
        <v>19095</v>
      </c>
      <c r="AO3054" s="494"/>
      <c r="AP3054" s="494"/>
      <c r="AQ3054" s="494"/>
      <c r="AR3054" s="494"/>
      <c r="AS3054" s="494"/>
      <c r="AT3054" s="488" t="s">
        <v>1529</v>
      </c>
      <c r="AU3054" s="492">
        <v>4600.0</v>
      </c>
      <c r="AV3054" s="492">
        <v>1.0</v>
      </c>
      <c r="AW3054" s="492">
        <v>2028.0</v>
      </c>
      <c r="AX3054" s="488" t="s">
        <v>1634</v>
      </c>
      <c r="AY3054" s="488" t="s">
        <v>1852</v>
      </c>
      <c r="AZ3054" s="488" t="s">
        <v>1531</v>
      </c>
    </row>
    <row r="3055" hidden="1">
      <c r="A3055" s="488" t="s">
        <v>19027</v>
      </c>
      <c r="B3055" s="488" t="s">
        <v>19028</v>
      </c>
      <c r="C3055" s="488" t="s">
        <v>1513</v>
      </c>
      <c r="D3055" s="488" t="s">
        <v>1514</v>
      </c>
      <c r="E3055" s="491">
        <v>45816.583333333336</v>
      </c>
      <c r="F3055" s="492">
        <v>2980.0</v>
      </c>
      <c r="G3055" s="488" t="s">
        <v>1515</v>
      </c>
      <c r="H3055" s="492">
        <v>2980.0</v>
      </c>
      <c r="I3055" s="488" t="s">
        <v>1515</v>
      </c>
      <c r="J3055" s="488" t="s">
        <v>1516</v>
      </c>
      <c r="K3055" s="488" t="s">
        <v>1517</v>
      </c>
      <c r="L3055" s="488" t="s">
        <v>19029</v>
      </c>
      <c r="M3055" s="488" t="s">
        <v>19030</v>
      </c>
      <c r="N3055" s="488" t="s">
        <v>1520</v>
      </c>
      <c r="O3055" s="488" t="s">
        <v>1521</v>
      </c>
      <c r="P3055" s="488" t="s">
        <v>1545</v>
      </c>
      <c r="Q3055" s="488" t="s">
        <v>1523</v>
      </c>
      <c r="R3055" s="495" t="s">
        <v>1524</v>
      </c>
      <c r="S3055" s="494"/>
      <c r="T3055" s="494"/>
      <c r="U3055" s="488" t="s">
        <v>19031</v>
      </c>
      <c r="AB3055" s="488" t="s">
        <v>19032</v>
      </c>
      <c r="AC3055" s="496">
        <v>8.01E9</v>
      </c>
      <c r="AD3055" s="497"/>
      <c r="AE3055" s="494"/>
      <c r="AF3055" s="494"/>
      <c r="AG3055" s="494"/>
      <c r="AH3055" s="494"/>
      <c r="AI3055" s="494"/>
      <c r="AJ3055" s="488" t="s">
        <v>1527</v>
      </c>
      <c r="AK3055" s="494"/>
      <c r="AL3055" s="494"/>
      <c r="AM3055" s="488" t="s">
        <v>19033</v>
      </c>
      <c r="AO3055" s="494"/>
      <c r="AP3055" s="494"/>
      <c r="AQ3055" s="494"/>
      <c r="AR3055" s="494"/>
      <c r="AS3055" s="494"/>
      <c r="AT3055" s="488" t="s">
        <v>1558</v>
      </c>
      <c r="AU3055" s="492">
        <v>1012.0</v>
      </c>
      <c r="AV3055" s="492">
        <v>6.0</v>
      </c>
      <c r="AW3055" s="492">
        <v>2031.0</v>
      </c>
      <c r="AX3055" s="497"/>
      <c r="AY3055" s="497"/>
      <c r="AZ3055" s="488" t="s">
        <v>1531</v>
      </c>
    </row>
    <row r="3056" hidden="1">
      <c r="A3056" s="488" t="s">
        <v>19096</v>
      </c>
      <c r="B3056" s="488" t="s">
        <v>19097</v>
      </c>
      <c r="C3056" s="488" t="s">
        <v>1513</v>
      </c>
      <c r="D3056" s="488" t="s">
        <v>1514</v>
      </c>
      <c r="E3056" s="491">
        <v>45816.56319444445</v>
      </c>
      <c r="F3056" s="492">
        <v>9800.0</v>
      </c>
      <c r="G3056" s="488" t="s">
        <v>1515</v>
      </c>
      <c r="H3056" s="492">
        <v>9800.0</v>
      </c>
      <c r="I3056" s="488" t="s">
        <v>1515</v>
      </c>
      <c r="J3056" s="488" t="s">
        <v>1516</v>
      </c>
      <c r="K3056" s="488" t="s">
        <v>1517</v>
      </c>
      <c r="L3056" s="488" t="s">
        <v>19098</v>
      </c>
      <c r="M3056" s="488" t="s">
        <v>19099</v>
      </c>
      <c r="N3056" s="488" t="s">
        <v>1520</v>
      </c>
      <c r="O3056" s="488" t="s">
        <v>1521</v>
      </c>
      <c r="P3056" s="488" t="s">
        <v>1724</v>
      </c>
      <c r="Q3056" s="488" t="s">
        <v>1523</v>
      </c>
      <c r="R3056" s="495" t="s">
        <v>1524</v>
      </c>
      <c r="S3056" s="494"/>
      <c r="T3056" s="494"/>
      <c r="U3056" s="488" t="s">
        <v>19100</v>
      </c>
      <c r="AB3056" s="488" t="s">
        <v>19101</v>
      </c>
      <c r="AC3056" s="496">
        <v>9.07E9</v>
      </c>
      <c r="AD3056" s="497"/>
      <c r="AE3056" s="494"/>
      <c r="AF3056" s="494"/>
      <c r="AG3056" s="494"/>
      <c r="AH3056" s="494"/>
      <c r="AI3056" s="494"/>
      <c r="AJ3056" s="488" t="s">
        <v>1527</v>
      </c>
      <c r="AK3056" s="494"/>
      <c r="AL3056" s="494"/>
      <c r="AM3056" s="488" t="s">
        <v>19102</v>
      </c>
      <c r="AP3056" s="494"/>
      <c r="AQ3056" s="494"/>
      <c r="AR3056" s="494"/>
      <c r="AS3056" s="494"/>
      <c r="AT3056" s="488" t="s">
        <v>1529</v>
      </c>
      <c r="AU3056" s="492">
        <v>4106.0</v>
      </c>
      <c r="AV3056" s="492">
        <v>10.0</v>
      </c>
      <c r="AW3056" s="492">
        <v>2026.0</v>
      </c>
      <c r="AX3056" s="488" t="s">
        <v>1728</v>
      </c>
      <c r="AY3056" s="488" t="s">
        <v>12438</v>
      </c>
      <c r="AZ3056" s="488" t="s">
        <v>1531</v>
      </c>
    </row>
    <row r="3057">
      <c r="A3057" s="488" t="s">
        <v>19103</v>
      </c>
      <c r="B3057" s="488" t="s">
        <v>19104</v>
      </c>
      <c r="C3057" s="488" t="s">
        <v>1513</v>
      </c>
      <c r="D3057" s="488" t="s">
        <v>1514</v>
      </c>
      <c r="E3057" s="491">
        <v>45816.558333333334</v>
      </c>
      <c r="F3057" s="492">
        <v>9800.0</v>
      </c>
      <c r="G3057" s="488" t="s">
        <v>1515</v>
      </c>
      <c r="H3057" s="492">
        <v>9800.0</v>
      </c>
      <c r="I3057" s="488" t="s">
        <v>1515</v>
      </c>
      <c r="J3057" s="488" t="s">
        <v>1516</v>
      </c>
      <c r="K3057" s="488" t="s">
        <v>1517</v>
      </c>
      <c r="L3057" s="488" t="s">
        <v>19105</v>
      </c>
      <c r="M3057" s="488" t="s">
        <v>19106</v>
      </c>
      <c r="N3057" s="488" t="s">
        <v>1520</v>
      </c>
      <c r="O3057" s="488" t="s">
        <v>1521</v>
      </c>
      <c r="P3057" s="488" t="s">
        <v>1522</v>
      </c>
      <c r="Q3057" s="488" t="s">
        <v>1714</v>
      </c>
      <c r="R3057" s="495" t="s">
        <v>1524</v>
      </c>
      <c r="S3057" s="494"/>
      <c r="T3057" s="494"/>
      <c r="U3057" s="488" t="s">
        <v>19107</v>
      </c>
      <c r="V3057" s="495" t="s">
        <v>1524</v>
      </c>
      <c r="W3057" s="488" t="s">
        <v>1716</v>
      </c>
      <c r="Y3057" s="492">
        <v>9800.0</v>
      </c>
      <c r="Z3057" s="488" t="s">
        <v>1515</v>
      </c>
      <c r="AA3057" s="488" t="s">
        <v>1516</v>
      </c>
      <c r="AB3057" s="488" t="s">
        <v>19108</v>
      </c>
      <c r="AC3057" s="496">
        <v>7.04E9</v>
      </c>
      <c r="AD3057" s="494"/>
      <c r="AE3057" s="494"/>
      <c r="AF3057" s="494"/>
      <c r="AG3057" s="494"/>
      <c r="AH3057" s="494"/>
      <c r="AI3057" s="494"/>
      <c r="AJ3057" s="488" t="s">
        <v>1527</v>
      </c>
      <c r="AK3057" s="494"/>
      <c r="AL3057" s="494"/>
      <c r="AM3057" s="488" t="s">
        <v>19109</v>
      </c>
      <c r="AO3057" s="494"/>
      <c r="AP3057" s="494"/>
      <c r="AQ3057" s="494"/>
      <c r="AR3057" s="494"/>
      <c r="AS3057" s="494"/>
      <c r="AT3057" s="488" t="s">
        <v>1529</v>
      </c>
      <c r="AU3057" s="492">
        <v>1912.0</v>
      </c>
      <c r="AV3057" s="492">
        <v>5.0</v>
      </c>
      <c r="AW3057" s="492">
        <v>2030.0</v>
      </c>
      <c r="AX3057" s="488" t="s">
        <v>1634</v>
      </c>
      <c r="AY3057" s="488" t="s">
        <v>1540</v>
      </c>
      <c r="AZ3057" s="488" t="s">
        <v>1531</v>
      </c>
    </row>
    <row r="3058">
      <c r="A3058" s="488" t="s">
        <v>19110</v>
      </c>
      <c r="B3058" s="488" t="s">
        <v>19104</v>
      </c>
      <c r="C3058" s="488" t="s">
        <v>1513</v>
      </c>
      <c r="D3058" s="488" t="s">
        <v>1514</v>
      </c>
      <c r="E3058" s="491">
        <v>45816.55763888889</v>
      </c>
      <c r="F3058" s="492">
        <v>2980.0</v>
      </c>
      <c r="G3058" s="488" t="s">
        <v>1515</v>
      </c>
      <c r="H3058" s="492">
        <v>2980.0</v>
      </c>
      <c r="I3058" s="488" t="s">
        <v>1515</v>
      </c>
      <c r="J3058" s="488" t="s">
        <v>1516</v>
      </c>
      <c r="K3058" s="488" t="s">
        <v>1517</v>
      </c>
      <c r="L3058" s="488" t="s">
        <v>19105</v>
      </c>
      <c r="M3058" s="488" t="s">
        <v>19111</v>
      </c>
      <c r="N3058" s="488" t="s">
        <v>1520</v>
      </c>
      <c r="O3058" s="488" t="s">
        <v>1521</v>
      </c>
      <c r="P3058" s="488" t="s">
        <v>1522</v>
      </c>
      <c r="Q3058" s="488" t="s">
        <v>1714</v>
      </c>
      <c r="R3058" s="495" t="s">
        <v>1524</v>
      </c>
      <c r="S3058" s="494"/>
      <c r="T3058" s="494"/>
      <c r="U3058" s="488" t="s">
        <v>19112</v>
      </c>
      <c r="V3058" s="495" t="s">
        <v>1524</v>
      </c>
      <c r="W3058" s="488" t="s">
        <v>1716</v>
      </c>
      <c r="Y3058" s="492">
        <v>2980.0</v>
      </c>
      <c r="Z3058" s="488" t="s">
        <v>1515</v>
      </c>
      <c r="AA3058" s="488" t="s">
        <v>1516</v>
      </c>
      <c r="AB3058" s="488" t="s">
        <v>19108</v>
      </c>
      <c r="AC3058" s="496">
        <v>7.04E9</v>
      </c>
      <c r="AD3058" s="497"/>
      <c r="AE3058" s="494"/>
      <c r="AF3058" s="494"/>
      <c r="AG3058" s="494"/>
      <c r="AH3058" s="494"/>
      <c r="AI3058" s="494"/>
      <c r="AJ3058" s="488" t="s">
        <v>1527</v>
      </c>
      <c r="AK3058" s="494"/>
      <c r="AL3058" s="494"/>
      <c r="AM3058" s="488" t="s">
        <v>19109</v>
      </c>
      <c r="AO3058" s="494"/>
      <c r="AP3058" s="494"/>
      <c r="AQ3058" s="494"/>
      <c r="AR3058" s="494"/>
      <c r="AS3058" s="494"/>
      <c r="AT3058" s="488" t="s">
        <v>1529</v>
      </c>
      <c r="AU3058" s="492">
        <v>1912.0</v>
      </c>
      <c r="AV3058" s="492">
        <v>5.0</v>
      </c>
      <c r="AW3058" s="492">
        <v>2030.0</v>
      </c>
      <c r="AX3058" s="488" t="s">
        <v>1634</v>
      </c>
      <c r="AY3058" s="488" t="s">
        <v>1540</v>
      </c>
      <c r="AZ3058" s="488" t="s">
        <v>1531</v>
      </c>
    </row>
    <row r="3059" hidden="1">
      <c r="A3059" s="488" t="s">
        <v>19113</v>
      </c>
      <c r="B3059" s="488" t="s">
        <v>19097</v>
      </c>
      <c r="C3059" s="488" t="s">
        <v>1513</v>
      </c>
      <c r="D3059" s="488" t="s">
        <v>1514</v>
      </c>
      <c r="E3059" s="491">
        <v>45816.555555555555</v>
      </c>
      <c r="F3059" s="492">
        <v>2980.0</v>
      </c>
      <c r="G3059" s="488" t="s">
        <v>1515</v>
      </c>
      <c r="H3059" s="492">
        <v>2980.0</v>
      </c>
      <c r="I3059" s="488" t="s">
        <v>1515</v>
      </c>
      <c r="J3059" s="488" t="s">
        <v>1516</v>
      </c>
      <c r="K3059" s="488" t="s">
        <v>1517</v>
      </c>
      <c r="L3059" s="488" t="s">
        <v>19098</v>
      </c>
      <c r="M3059" s="488" t="s">
        <v>19114</v>
      </c>
      <c r="N3059" s="488" t="s">
        <v>1520</v>
      </c>
      <c r="O3059" s="488" t="s">
        <v>1521</v>
      </c>
      <c r="P3059" s="488" t="s">
        <v>1724</v>
      </c>
      <c r="Q3059" s="488" t="s">
        <v>1523</v>
      </c>
      <c r="R3059" s="495" t="s">
        <v>1524</v>
      </c>
      <c r="S3059" s="494"/>
      <c r="T3059" s="494"/>
      <c r="U3059" s="488" t="s">
        <v>19115</v>
      </c>
      <c r="AB3059" s="488" t="s">
        <v>19101</v>
      </c>
      <c r="AC3059" s="496">
        <v>9.07E9</v>
      </c>
      <c r="AD3059" s="497"/>
      <c r="AE3059" s="494"/>
      <c r="AF3059" s="494"/>
      <c r="AG3059" s="494"/>
      <c r="AH3059" s="494"/>
      <c r="AI3059" s="494"/>
      <c r="AJ3059" s="488" t="s">
        <v>1527</v>
      </c>
      <c r="AK3059" s="494"/>
      <c r="AL3059" s="494"/>
      <c r="AM3059" s="488" t="s">
        <v>19102</v>
      </c>
      <c r="AP3059" s="494"/>
      <c r="AQ3059" s="494"/>
      <c r="AR3059" s="494"/>
      <c r="AS3059" s="494"/>
      <c r="AT3059" s="488" t="s">
        <v>1529</v>
      </c>
      <c r="AU3059" s="492">
        <v>4106.0</v>
      </c>
      <c r="AV3059" s="492">
        <v>10.0</v>
      </c>
      <c r="AW3059" s="492">
        <v>2026.0</v>
      </c>
      <c r="AX3059" s="488" t="s">
        <v>1728</v>
      </c>
      <c r="AY3059" s="488" t="s">
        <v>12438</v>
      </c>
      <c r="AZ3059" s="488" t="s">
        <v>1531</v>
      </c>
    </row>
    <row r="3060" hidden="1">
      <c r="A3060" s="488" t="s">
        <v>19116</v>
      </c>
      <c r="B3060" s="488" t="s">
        <v>19117</v>
      </c>
      <c r="C3060" s="488" t="s">
        <v>1513</v>
      </c>
      <c r="D3060" s="488" t="s">
        <v>1514</v>
      </c>
      <c r="E3060" s="491">
        <v>45816.555555555555</v>
      </c>
      <c r="F3060" s="492">
        <v>2980.0</v>
      </c>
      <c r="G3060" s="488" t="s">
        <v>1515</v>
      </c>
      <c r="H3060" s="492">
        <v>2980.0</v>
      </c>
      <c r="I3060" s="488" t="s">
        <v>1515</v>
      </c>
      <c r="J3060" s="488" t="s">
        <v>1516</v>
      </c>
      <c r="K3060" s="488" t="s">
        <v>1517</v>
      </c>
      <c r="L3060" s="488" t="s">
        <v>19118</v>
      </c>
      <c r="M3060" s="488" t="s">
        <v>19119</v>
      </c>
      <c r="N3060" s="488" t="s">
        <v>1520</v>
      </c>
      <c r="O3060" s="488" t="s">
        <v>1521</v>
      </c>
      <c r="P3060" s="488" t="s">
        <v>1554</v>
      </c>
      <c r="Q3060" s="488" t="s">
        <v>1523</v>
      </c>
      <c r="R3060" s="495" t="s">
        <v>1524</v>
      </c>
      <c r="S3060" s="494"/>
      <c r="T3060" s="494"/>
      <c r="U3060" s="488" t="s">
        <v>19120</v>
      </c>
      <c r="AB3060" s="488" t="s">
        <v>19121</v>
      </c>
      <c r="AC3060" s="496">
        <v>9.09E9</v>
      </c>
      <c r="AD3060" s="497"/>
      <c r="AE3060" s="494"/>
      <c r="AF3060" s="494"/>
      <c r="AG3060" s="494"/>
      <c r="AH3060" s="494"/>
      <c r="AI3060" s="494"/>
      <c r="AJ3060" s="488" t="s">
        <v>1527</v>
      </c>
      <c r="AK3060" s="494"/>
      <c r="AL3060" s="494"/>
      <c r="AM3060" s="488" t="s">
        <v>19122</v>
      </c>
      <c r="AP3060" s="494"/>
      <c r="AQ3060" s="494"/>
      <c r="AR3060" s="494"/>
      <c r="AS3060" s="494"/>
      <c r="AT3060" s="488" t="s">
        <v>1529</v>
      </c>
      <c r="AU3060" s="492">
        <v>1675.0</v>
      </c>
      <c r="AV3060" s="492">
        <v>2.0</v>
      </c>
      <c r="AW3060" s="492">
        <v>2030.0</v>
      </c>
      <c r="AX3060" s="488" t="s">
        <v>1634</v>
      </c>
      <c r="AY3060" s="488" t="s">
        <v>2047</v>
      </c>
      <c r="AZ3060" s="488" t="s">
        <v>1531</v>
      </c>
    </row>
    <row r="3061" hidden="1">
      <c r="A3061" s="488" t="s">
        <v>19123</v>
      </c>
      <c r="B3061" s="488" t="s">
        <v>19124</v>
      </c>
      <c r="C3061" s="488" t="s">
        <v>1513</v>
      </c>
      <c r="D3061" s="488" t="s">
        <v>1514</v>
      </c>
      <c r="E3061" s="491">
        <v>45816.54583333333</v>
      </c>
      <c r="F3061" s="492">
        <v>2980.0</v>
      </c>
      <c r="G3061" s="488" t="s">
        <v>1515</v>
      </c>
      <c r="H3061" s="492">
        <v>2980.0</v>
      </c>
      <c r="I3061" s="488" t="s">
        <v>1515</v>
      </c>
      <c r="J3061" s="488" t="s">
        <v>1516</v>
      </c>
      <c r="K3061" s="488" t="s">
        <v>1517</v>
      </c>
      <c r="L3061" s="488" t="s">
        <v>19125</v>
      </c>
      <c r="M3061" s="488" t="s">
        <v>19126</v>
      </c>
      <c r="N3061" s="488" t="s">
        <v>1520</v>
      </c>
      <c r="O3061" s="488" t="s">
        <v>1521</v>
      </c>
      <c r="P3061" s="488" t="s">
        <v>1522</v>
      </c>
      <c r="Q3061" s="488" t="s">
        <v>1523</v>
      </c>
      <c r="R3061" s="495" t="s">
        <v>1524</v>
      </c>
      <c r="S3061" s="494"/>
      <c r="T3061" s="494"/>
      <c r="U3061" s="488" t="s">
        <v>19127</v>
      </c>
      <c r="AB3061" s="488" t="s">
        <v>19128</v>
      </c>
      <c r="AC3061" s="496">
        <v>8.04E9</v>
      </c>
      <c r="AD3061" s="497"/>
      <c r="AE3061" s="494"/>
      <c r="AF3061" s="494"/>
      <c r="AG3061" s="494"/>
      <c r="AH3061" s="494"/>
      <c r="AI3061" s="494"/>
      <c r="AJ3061" s="488" t="s">
        <v>1527</v>
      </c>
      <c r="AK3061" s="494"/>
      <c r="AL3061" s="494"/>
      <c r="AM3061" s="488" t="s">
        <v>19129</v>
      </c>
      <c r="AO3061" s="494"/>
      <c r="AP3061" s="494"/>
      <c r="AQ3061" s="494"/>
      <c r="AR3061" s="494"/>
      <c r="AS3061" s="494"/>
      <c r="AT3061" s="488" t="s">
        <v>1529</v>
      </c>
      <c r="AU3061" s="492">
        <v>3102.0</v>
      </c>
      <c r="AV3061" s="492">
        <v>12.0</v>
      </c>
      <c r="AW3061" s="492">
        <v>2028.0</v>
      </c>
      <c r="AX3061" s="488" t="s">
        <v>7320</v>
      </c>
      <c r="AY3061" s="488" t="s">
        <v>1852</v>
      </c>
      <c r="AZ3061" s="488" t="s">
        <v>1531</v>
      </c>
    </row>
    <row r="3062" hidden="1">
      <c r="A3062" s="488" t="s">
        <v>19130</v>
      </c>
      <c r="B3062" s="488" t="s">
        <v>19131</v>
      </c>
      <c r="C3062" s="488" t="s">
        <v>1513</v>
      </c>
      <c r="D3062" s="488" t="s">
        <v>1514</v>
      </c>
      <c r="E3062" s="491">
        <v>45816.54305555556</v>
      </c>
      <c r="F3062" s="492">
        <v>9800.0</v>
      </c>
      <c r="G3062" s="488" t="s">
        <v>1515</v>
      </c>
      <c r="H3062" s="492">
        <v>9800.0</v>
      </c>
      <c r="I3062" s="488" t="s">
        <v>1515</v>
      </c>
      <c r="J3062" s="488" t="s">
        <v>1516</v>
      </c>
      <c r="K3062" s="488" t="s">
        <v>1517</v>
      </c>
      <c r="L3062" s="488" t="s">
        <v>19132</v>
      </c>
      <c r="M3062" s="488" t="s">
        <v>19133</v>
      </c>
      <c r="N3062" s="488" t="s">
        <v>1520</v>
      </c>
      <c r="O3062" s="488" t="s">
        <v>1521</v>
      </c>
      <c r="P3062" s="488" t="s">
        <v>1554</v>
      </c>
      <c r="Q3062" s="488" t="s">
        <v>1523</v>
      </c>
      <c r="R3062" s="495" t="s">
        <v>1524</v>
      </c>
      <c r="S3062" s="494"/>
      <c r="T3062" s="494"/>
      <c r="U3062" s="488" t="s">
        <v>19134</v>
      </c>
      <c r="AB3062" s="488" t="s">
        <v>19135</v>
      </c>
      <c r="AC3062" s="496">
        <v>7.05E9</v>
      </c>
      <c r="AD3062" s="497"/>
      <c r="AE3062" s="497"/>
      <c r="AF3062" s="497"/>
      <c r="AG3062" s="497"/>
      <c r="AH3062" s="497"/>
      <c r="AI3062" s="494"/>
      <c r="AJ3062" s="488" t="s">
        <v>1527</v>
      </c>
      <c r="AK3062" s="498"/>
      <c r="AL3062" s="499"/>
      <c r="AM3062" s="488" t="s">
        <v>19136</v>
      </c>
      <c r="AO3062" s="494"/>
      <c r="AP3062" s="494"/>
      <c r="AQ3062" s="494"/>
      <c r="AR3062" s="494"/>
      <c r="AS3062" s="494"/>
      <c r="AT3062" s="488" t="s">
        <v>1529</v>
      </c>
      <c r="AU3062" s="492">
        <v>7471.0</v>
      </c>
      <c r="AV3062" s="492">
        <v>10.0</v>
      </c>
      <c r="AW3062" s="492">
        <v>2029.0</v>
      </c>
      <c r="AX3062" s="488" t="s">
        <v>1634</v>
      </c>
      <c r="AY3062" s="488" t="s">
        <v>1597</v>
      </c>
      <c r="AZ3062" s="488" t="s">
        <v>1531</v>
      </c>
    </row>
    <row r="3063" hidden="1">
      <c r="A3063" s="488" t="s">
        <v>19137</v>
      </c>
      <c r="B3063" s="488" t="s">
        <v>19131</v>
      </c>
      <c r="C3063" s="488" t="s">
        <v>1513</v>
      </c>
      <c r="D3063" s="488" t="s">
        <v>1514</v>
      </c>
      <c r="E3063" s="491">
        <v>45816.53888888889</v>
      </c>
      <c r="F3063" s="492">
        <v>2980.0</v>
      </c>
      <c r="G3063" s="488" t="s">
        <v>1515</v>
      </c>
      <c r="H3063" s="492">
        <v>2980.0</v>
      </c>
      <c r="I3063" s="488" t="s">
        <v>1515</v>
      </c>
      <c r="J3063" s="488" t="s">
        <v>1516</v>
      </c>
      <c r="K3063" s="488" t="s">
        <v>1517</v>
      </c>
      <c r="L3063" s="488" t="s">
        <v>19132</v>
      </c>
      <c r="M3063" s="488" t="s">
        <v>19138</v>
      </c>
      <c r="N3063" s="488" t="s">
        <v>1520</v>
      </c>
      <c r="O3063" s="488" t="s">
        <v>1521</v>
      </c>
      <c r="P3063" s="488" t="s">
        <v>1554</v>
      </c>
      <c r="Q3063" s="488" t="s">
        <v>1523</v>
      </c>
      <c r="R3063" s="495" t="s">
        <v>1524</v>
      </c>
      <c r="S3063" s="494"/>
      <c r="T3063" s="494"/>
      <c r="U3063" s="488" t="s">
        <v>19139</v>
      </c>
      <c r="AB3063" s="488" t="s">
        <v>19135</v>
      </c>
      <c r="AC3063" s="496">
        <v>7.05E9</v>
      </c>
      <c r="AD3063" s="497"/>
      <c r="AE3063" s="494"/>
      <c r="AF3063" s="494"/>
      <c r="AG3063" s="494"/>
      <c r="AH3063" s="494"/>
      <c r="AI3063" s="494"/>
      <c r="AJ3063" s="488" t="s">
        <v>1527</v>
      </c>
      <c r="AK3063" s="494"/>
      <c r="AL3063" s="494"/>
      <c r="AM3063" s="488" t="s">
        <v>19136</v>
      </c>
      <c r="AO3063" s="494"/>
      <c r="AP3063" s="494"/>
      <c r="AQ3063" s="494"/>
      <c r="AR3063" s="494"/>
      <c r="AS3063" s="494"/>
      <c r="AT3063" s="488" t="s">
        <v>1529</v>
      </c>
      <c r="AU3063" s="492">
        <v>7471.0</v>
      </c>
      <c r="AV3063" s="492">
        <v>10.0</v>
      </c>
      <c r="AW3063" s="492">
        <v>2029.0</v>
      </c>
      <c r="AX3063" s="488" t="s">
        <v>1634</v>
      </c>
      <c r="AY3063" s="488" t="s">
        <v>1597</v>
      </c>
      <c r="AZ3063" s="488" t="s">
        <v>1531</v>
      </c>
    </row>
    <row r="3064" hidden="1">
      <c r="A3064" s="488" t="s">
        <v>19140</v>
      </c>
      <c r="B3064" s="488" t="s">
        <v>19141</v>
      </c>
      <c r="C3064" s="488" t="s">
        <v>1513</v>
      </c>
      <c r="D3064" s="488" t="s">
        <v>1514</v>
      </c>
      <c r="E3064" s="491">
        <v>45816.53472222222</v>
      </c>
      <c r="F3064" s="492">
        <v>2980.0</v>
      </c>
      <c r="G3064" s="488" t="s">
        <v>1515</v>
      </c>
      <c r="H3064" s="492">
        <v>2980.0</v>
      </c>
      <c r="I3064" s="488" t="s">
        <v>1515</v>
      </c>
      <c r="J3064" s="488" t="s">
        <v>1516</v>
      </c>
      <c r="K3064" s="488" t="s">
        <v>1517</v>
      </c>
      <c r="L3064" s="488" t="s">
        <v>19142</v>
      </c>
      <c r="M3064" s="488" t="s">
        <v>19143</v>
      </c>
      <c r="N3064" s="488" t="s">
        <v>1520</v>
      </c>
      <c r="O3064" s="488" t="s">
        <v>1521</v>
      </c>
      <c r="P3064" s="488" t="s">
        <v>1554</v>
      </c>
      <c r="Q3064" s="488" t="s">
        <v>1523</v>
      </c>
      <c r="R3064" s="495" t="s">
        <v>1524</v>
      </c>
      <c r="S3064" s="494"/>
      <c r="T3064" s="494"/>
      <c r="U3064" s="488" t="s">
        <v>19144</v>
      </c>
      <c r="AB3064" s="488" t="s">
        <v>19145</v>
      </c>
      <c r="AC3064" s="496">
        <v>8.07E9</v>
      </c>
      <c r="AD3064" s="497"/>
      <c r="AE3064" s="494"/>
      <c r="AF3064" s="494"/>
      <c r="AG3064" s="494"/>
      <c r="AH3064" s="494"/>
      <c r="AI3064" s="494"/>
      <c r="AJ3064" s="488" t="s">
        <v>1527</v>
      </c>
      <c r="AK3064" s="494"/>
      <c r="AL3064" s="494"/>
      <c r="AM3064" s="488" t="s">
        <v>19146</v>
      </c>
      <c r="AO3064" s="494"/>
      <c r="AP3064" s="494"/>
      <c r="AQ3064" s="494"/>
      <c r="AR3064" s="494"/>
      <c r="AS3064" s="494"/>
      <c r="AT3064" s="488" t="s">
        <v>1529</v>
      </c>
      <c r="AU3064" s="492">
        <v>5093.0</v>
      </c>
      <c r="AV3064" s="492">
        <v>5.0</v>
      </c>
      <c r="AW3064" s="492">
        <v>2030.0</v>
      </c>
      <c r="AX3064" s="488" t="s">
        <v>1587</v>
      </c>
      <c r="AY3064" s="488" t="s">
        <v>1608</v>
      </c>
      <c r="AZ3064" s="488" t="s">
        <v>1531</v>
      </c>
    </row>
    <row r="3065">
      <c r="A3065" s="488" t="s">
        <v>19147</v>
      </c>
      <c r="B3065" s="488" t="s">
        <v>19148</v>
      </c>
      <c r="C3065" s="488" t="s">
        <v>1513</v>
      </c>
      <c r="D3065" s="488" t="s">
        <v>1514</v>
      </c>
      <c r="E3065" s="491">
        <v>45816.53472222222</v>
      </c>
      <c r="F3065" s="492">
        <v>2980.0</v>
      </c>
      <c r="G3065" s="488" t="s">
        <v>1515</v>
      </c>
      <c r="H3065" s="492">
        <v>2980.0</v>
      </c>
      <c r="I3065" s="488" t="s">
        <v>1515</v>
      </c>
      <c r="J3065" s="488" t="s">
        <v>1516</v>
      </c>
      <c r="K3065" s="488" t="s">
        <v>1517</v>
      </c>
      <c r="L3065" s="488" t="s">
        <v>19149</v>
      </c>
      <c r="M3065" s="488" t="s">
        <v>19150</v>
      </c>
      <c r="N3065" s="488" t="s">
        <v>1520</v>
      </c>
      <c r="O3065" s="488" t="s">
        <v>1521</v>
      </c>
      <c r="P3065" s="488" t="s">
        <v>1522</v>
      </c>
      <c r="Q3065" s="488" t="s">
        <v>1714</v>
      </c>
      <c r="R3065" s="495" t="s">
        <v>1524</v>
      </c>
      <c r="S3065" s="494"/>
      <c r="T3065" s="494"/>
      <c r="U3065" s="488" t="s">
        <v>19151</v>
      </c>
      <c r="V3065" s="495" t="s">
        <v>1524</v>
      </c>
      <c r="W3065" s="488" t="s">
        <v>1716</v>
      </c>
      <c r="X3065" s="488" t="s">
        <v>9284</v>
      </c>
      <c r="Y3065" s="492">
        <v>2980.0</v>
      </c>
      <c r="Z3065" s="488" t="s">
        <v>1515</v>
      </c>
      <c r="AA3065" s="488" t="s">
        <v>1516</v>
      </c>
      <c r="AB3065" s="488" t="s">
        <v>19152</v>
      </c>
      <c r="AC3065" s="496">
        <v>9.01E9</v>
      </c>
      <c r="AD3065" s="497"/>
      <c r="AE3065" s="494"/>
      <c r="AF3065" s="494"/>
      <c r="AG3065" s="494"/>
      <c r="AH3065" s="494"/>
      <c r="AI3065" s="494"/>
      <c r="AJ3065" s="488" t="s">
        <v>1527</v>
      </c>
      <c r="AK3065" s="494"/>
      <c r="AL3065" s="494"/>
      <c r="AM3065" s="488" t="s">
        <v>19153</v>
      </c>
      <c r="AP3065" s="494"/>
      <c r="AQ3065" s="494"/>
      <c r="AR3065" s="494"/>
      <c r="AS3065" s="494"/>
      <c r="AT3065" s="488" t="s">
        <v>1529</v>
      </c>
      <c r="AU3065" s="492">
        <v>3956.0</v>
      </c>
      <c r="AV3065" s="492">
        <v>9.0</v>
      </c>
      <c r="AW3065" s="492">
        <v>2026.0</v>
      </c>
      <c r="AX3065" s="488" t="s">
        <v>1634</v>
      </c>
      <c r="AY3065" s="488" t="s">
        <v>1540</v>
      </c>
      <c r="AZ3065" s="488" t="s">
        <v>1531</v>
      </c>
    </row>
    <row r="3066">
      <c r="A3066" s="488" t="s">
        <v>19154</v>
      </c>
      <c r="B3066" s="488" t="s">
        <v>19148</v>
      </c>
      <c r="C3066" s="488" t="s">
        <v>1513</v>
      </c>
      <c r="D3066" s="488" t="s">
        <v>1514</v>
      </c>
      <c r="E3066" s="491">
        <v>45816.532638888886</v>
      </c>
      <c r="F3066" s="492">
        <v>9800.0</v>
      </c>
      <c r="G3066" s="488" t="s">
        <v>1515</v>
      </c>
      <c r="H3066" s="492">
        <v>9800.0</v>
      </c>
      <c r="I3066" s="488" t="s">
        <v>1515</v>
      </c>
      <c r="J3066" s="488" t="s">
        <v>1516</v>
      </c>
      <c r="K3066" s="488" t="s">
        <v>1517</v>
      </c>
      <c r="L3066" s="488" t="s">
        <v>19149</v>
      </c>
      <c r="M3066" s="488" t="s">
        <v>19155</v>
      </c>
      <c r="N3066" s="488" t="s">
        <v>1520</v>
      </c>
      <c r="O3066" s="488" t="s">
        <v>1521</v>
      </c>
      <c r="P3066" s="488" t="s">
        <v>1522</v>
      </c>
      <c r="Q3066" s="488" t="s">
        <v>1714</v>
      </c>
      <c r="R3066" s="495" t="s">
        <v>1524</v>
      </c>
      <c r="S3066" s="494"/>
      <c r="T3066" s="494"/>
      <c r="U3066" s="488" t="s">
        <v>19156</v>
      </c>
      <c r="V3066" s="495" t="s">
        <v>1524</v>
      </c>
      <c r="W3066" s="488" t="s">
        <v>1716</v>
      </c>
      <c r="X3066" s="488" t="s">
        <v>9284</v>
      </c>
      <c r="Y3066" s="492">
        <v>9800.0</v>
      </c>
      <c r="Z3066" s="488" t="s">
        <v>1515</v>
      </c>
      <c r="AA3066" s="488" t="s">
        <v>1516</v>
      </c>
      <c r="AB3066" s="488" t="s">
        <v>19152</v>
      </c>
      <c r="AC3066" s="496">
        <v>9.01E9</v>
      </c>
      <c r="AD3066" s="497"/>
      <c r="AE3066" s="494"/>
      <c r="AF3066" s="494"/>
      <c r="AG3066" s="494"/>
      <c r="AH3066" s="494"/>
      <c r="AI3066" s="494"/>
      <c r="AJ3066" s="488" t="s">
        <v>1527</v>
      </c>
      <c r="AK3066" s="494"/>
      <c r="AL3066" s="494"/>
      <c r="AM3066" s="488" t="s">
        <v>19153</v>
      </c>
      <c r="AP3066" s="494"/>
      <c r="AQ3066" s="494"/>
      <c r="AR3066" s="494"/>
      <c r="AS3066" s="494"/>
      <c r="AT3066" s="488" t="s">
        <v>1529</v>
      </c>
      <c r="AU3066" s="492">
        <v>3956.0</v>
      </c>
      <c r="AV3066" s="492">
        <v>9.0</v>
      </c>
      <c r="AW3066" s="492">
        <v>2026.0</v>
      </c>
      <c r="AX3066" s="488" t="s">
        <v>1634</v>
      </c>
      <c r="AY3066" s="488" t="s">
        <v>1540</v>
      </c>
      <c r="AZ3066" s="488" t="s">
        <v>1531</v>
      </c>
    </row>
    <row r="3067" hidden="1">
      <c r="A3067" s="488" t="s">
        <v>19157</v>
      </c>
      <c r="B3067" s="488" t="s">
        <v>19158</v>
      </c>
      <c r="C3067" s="488" t="s">
        <v>1513</v>
      </c>
      <c r="D3067" s="488" t="s">
        <v>1514</v>
      </c>
      <c r="E3067" s="491">
        <v>45816.521527777775</v>
      </c>
      <c r="F3067" s="492">
        <v>2980.0</v>
      </c>
      <c r="G3067" s="488" t="s">
        <v>1515</v>
      </c>
      <c r="H3067" s="492">
        <v>2980.0</v>
      </c>
      <c r="I3067" s="488" t="s">
        <v>1515</v>
      </c>
      <c r="J3067" s="488" t="s">
        <v>1516</v>
      </c>
      <c r="K3067" s="488" t="s">
        <v>1517</v>
      </c>
      <c r="L3067" s="488" t="s">
        <v>19159</v>
      </c>
      <c r="M3067" s="488" t="s">
        <v>19160</v>
      </c>
      <c r="N3067" s="488" t="s">
        <v>1520</v>
      </c>
      <c r="O3067" s="488" t="s">
        <v>1521</v>
      </c>
      <c r="P3067" s="488" t="s">
        <v>1545</v>
      </c>
      <c r="Q3067" s="488" t="s">
        <v>1523</v>
      </c>
      <c r="R3067" s="495" t="s">
        <v>1524</v>
      </c>
      <c r="S3067" s="494"/>
      <c r="T3067" s="494"/>
      <c r="U3067" s="488" t="s">
        <v>19161</v>
      </c>
      <c r="AB3067" s="488" t="s">
        <v>19162</v>
      </c>
      <c r="AC3067" s="496">
        <v>9.09E9</v>
      </c>
      <c r="AD3067" s="497"/>
      <c r="AE3067" s="494"/>
      <c r="AF3067" s="494"/>
      <c r="AG3067" s="494"/>
      <c r="AH3067" s="494"/>
      <c r="AI3067" s="494"/>
      <c r="AJ3067" s="488" t="s">
        <v>1527</v>
      </c>
      <c r="AK3067" s="494"/>
      <c r="AL3067" s="494"/>
      <c r="AM3067" s="488" t="s">
        <v>19163</v>
      </c>
      <c r="AP3067" s="494"/>
      <c r="AQ3067" s="494"/>
      <c r="AR3067" s="494"/>
      <c r="AS3067" s="494"/>
      <c r="AT3067" s="488" t="s">
        <v>1529</v>
      </c>
      <c r="AU3067" s="492">
        <v>1013.0</v>
      </c>
      <c r="AV3067" s="492">
        <v>5.0</v>
      </c>
      <c r="AW3067" s="492">
        <v>2032.0</v>
      </c>
      <c r="AX3067" s="488" t="s">
        <v>1549</v>
      </c>
      <c r="AY3067" s="497"/>
      <c r="AZ3067" s="488" t="s">
        <v>1531</v>
      </c>
    </row>
    <row r="3068" hidden="1">
      <c r="A3068" s="488" t="s">
        <v>19164</v>
      </c>
      <c r="B3068" s="488" t="s">
        <v>19165</v>
      </c>
      <c r="C3068" s="488" t="s">
        <v>1513</v>
      </c>
      <c r="D3068" s="488" t="s">
        <v>1514</v>
      </c>
      <c r="E3068" s="491">
        <v>45816.51527777778</v>
      </c>
      <c r="F3068" s="492">
        <v>2980.0</v>
      </c>
      <c r="G3068" s="488" t="s">
        <v>1515</v>
      </c>
      <c r="H3068" s="492">
        <v>2980.0</v>
      </c>
      <c r="I3068" s="488" t="s">
        <v>1515</v>
      </c>
      <c r="J3068" s="488" t="s">
        <v>1516</v>
      </c>
      <c r="K3068" s="488" t="s">
        <v>1517</v>
      </c>
      <c r="L3068" s="488" t="s">
        <v>19166</v>
      </c>
      <c r="M3068" s="488" t="s">
        <v>19167</v>
      </c>
      <c r="N3068" s="488" t="s">
        <v>1520</v>
      </c>
      <c r="O3068" s="488" t="s">
        <v>1521</v>
      </c>
      <c r="P3068" s="488" t="s">
        <v>1554</v>
      </c>
      <c r="Q3068" s="488" t="s">
        <v>1523</v>
      </c>
      <c r="R3068" s="495" t="s">
        <v>1524</v>
      </c>
      <c r="S3068" s="494"/>
      <c r="T3068" s="494"/>
      <c r="U3068" s="488" t="s">
        <v>19168</v>
      </c>
      <c r="AB3068" s="488" t="s">
        <v>19169</v>
      </c>
      <c r="AC3068" s="496">
        <v>9.1E9</v>
      </c>
      <c r="AD3068" s="497"/>
      <c r="AE3068" s="494"/>
      <c r="AF3068" s="494"/>
      <c r="AG3068" s="494"/>
      <c r="AH3068" s="494"/>
      <c r="AI3068" s="494"/>
      <c r="AJ3068" s="488" t="s">
        <v>1527</v>
      </c>
      <c r="AK3068" s="494"/>
      <c r="AL3068" s="494"/>
      <c r="AM3068" s="488" t="s">
        <v>19170</v>
      </c>
      <c r="AO3068" s="494"/>
      <c r="AP3068" s="494"/>
      <c r="AQ3068" s="494"/>
      <c r="AR3068" s="494"/>
      <c r="AS3068" s="494"/>
      <c r="AT3068" s="488" t="s">
        <v>1529</v>
      </c>
      <c r="AU3068" s="492">
        <v>3933.0</v>
      </c>
      <c r="AV3068" s="492">
        <v>12.0</v>
      </c>
      <c r="AW3068" s="492">
        <v>2026.0</v>
      </c>
      <c r="AX3068" s="488" t="s">
        <v>1587</v>
      </c>
      <c r="AY3068" s="488" t="s">
        <v>2720</v>
      </c>
      <c r="AZ3068" s="488" t="s">
        <v>1531</v>
      </c>
    </row>
    <row r="3069" hidden="1">
      <c r="A3069" s="488" t="s">
        <v>19171</v>
      </c>
      <c r="B3069" s="488" t="s">
        <v>19172</v>
      </c>
      <c r="C3069" s="488" t="s">
        <v>1513</v>
      </c>
      <c r="D3069" s="488" t="s">
        <v>1514</v>
      </c>
      <c r="E3069" s="491">
        <v>45816.51180555556</v>
      </c>
      <c r="F3069" s="492">
        <v>2980.0</v>
      </c>
      <c r="G3069" s="488" t="s">
        <v>1515</v>
      </c>
      <c r="H3069" s="492">
        <v>2980.0</v>
      </c>
      <c r="I3069" s="488" t="s">
        <v>1515</v>
      </c>
      <c r="J3069" s="488" t="s">
        <v>1516</v>
      </c>
      <c r="K3069" s="488" t="s">
        <v>1517</v>
      </c>
      <c r="L3069" s="488" t="s">
        <v>19173</v>
      </c>
      <c r="M3069" s="488" t="s">
        <v>19174</v>
      </c>
      <c r="N3069" s="488" t="s">
        <v>1520</v>
      </c>
      <c r="O3069" s="488" t="s">
        <v>1521</v>
      </c>
      <c r="P3069" s="488" t="s">
        <v>1724</v>
      </c>
      <c r="Q3069" s="488" t="s">
        <v>1523</v>
      </c>
      <c r="R3069" s="495" t="s">
        <v>1524</v>
      </c>
      <c r="S3069" s="494"/>
      <c r="T3069" s="494"/>
      <c r="U3069" s="488" t="s">
        <v>19175</v>
      </c>
      <c r="AB3069" s="488" t="s">
        <v>19176</v>
      </c>
      <c r="AC3069" s="496">
        <v>8.07E9</v>
      </c>
      <c r="AD3069" s="497"/>
      <c r="AE3069" s="494"/>
      <c r="AF3069" s="494"/>
      <c r="AG3069" s="494"/>
      <c r="AH3069" s="494"/>
      <c r="AI3069" s="494"/>
      <c r="AJ3069" s="488" t="s">
        <v>1527</v>
      </c>
      <c r="AK3069" s="494"/>
      <c r="AL3069" s="494"/>
      <c r="AM3069" s="488" t="s">
        <v>19177</v>
      </c>
      <c r="AO3069" s="494"/>
      <c r="AP3069" s="494"/>
      <c r="AQ3069" s="494"/>
      <c r="AR3069" s="494"/>
      <c r="AS3069" s="494"/>
      <c r="AT3069" s="488" t="s">
        <v>1529</v>
      </c>
      <c r="AU3069" s="492">
        <v>1006.0</v>
      </c>
      <c r="AV3069" s="492">
        <v>8.0</v>
      </c>
      <c r="AW3069" s="492">
        <v>2028.0</v>
      </c>
      <c r="AX3069" s="488" t="s">
        <v>1728</v>
      </c>
      <c r="AY3069" s="488" t="s">
        <v>1729</v>
      </c>
      <c r="AZ3069" s="488" t="s">
        <v>1531</v>
      </c>
    </row>
    <row r="3070" hidden="1">
      <c r="A3070" s="488" t="s">
        <v>19178</v>
      </c>
      <c r="B3070" s="488" t="s">
        <v>19179</v>
      </c>
      <c r="C3070" s="488" t="s">
        <v>1513</v>
      </c>
      <c r="D3070" s="488" t="s">
        <v>1514</v>
      </c>
      <c r="E3070" s="491">
        <v>45816.50763888889</v>
      </c>
      <c r="F3070" s="492">
        <v>9800.0</v>
      </c>
      <c r="G3070" s="488" t="s">
        <v>1515</v>
      </c>
      <c r="H3070" s="492">
        <v>9800.0</v>
      </c>
      <c r="I3070" s="488" t="s">
        <v>1515</v>
      </c>
      <c r="J3070" s="488" t="s">
        <v>1516</v>
      </c>
      <c r="K3070" s="488" t="s">
        <v>1517</v>
      </c>
      <c r="L3070" s="488" t="s">
        <v>19180</v>
      </c>
      <c r="M3070" s="488" t="s">
        <v>19181</v>
      </c>
      <c r="N3070" s="488" t="s">
        <v>1520</v>
      </c>
      <c r="O3070" s="488" t="s">
        <v>1521</v>
      </c>
      <c r="P3070" s="488" t="s">
        <v>1554</v>
      </c>
      <c r="Q3070" s="488" t="s">
        <v>1523</v>
      </c>
      <c r="R3070" s="495" t="s">
        <v>1524</v>
      </c>
      <c r="S3070" s="494"/>
      <c r="T3070" s="494"/>
      <c r="U3070" s="488" t="s">
        <v>19182</v>
      </c>
      <c r="AB3070" s="488" t="s">
        <v>19183</v>
      </c>
      <c r="AC3070" s="496">
        <v>9.06E9</v>
      </c>
      <c r="AD3070" s="497"/>
      <c r="AE3070" s="494"/>
      <c r="AF3070" s="494"/>
      <c r="AG3070" s="494"/>
      <c r="AH3070" s="494"/>
      <c r="AI3070" s="494"/>
      <c r="AJ3070" s="488" t="s">
        <v>1527</v>
      </c>
      <c r="AK3070" s="494"/>
      <c r="AL3070" s="494"/>
      <c r="AM3070" s="488" t="s">
        <v>19184</v>
      </c>
      <c r="AO3070" s="494"/>
      <c r="AP3070" s="494"/>
      <c r="AQ3070" s="494"/>
      <c r="AR3070" s="494"/>
      <c r="AS3070" s="494"/>
      <c r="AT3070" s="488" t="s">
        <v>1558</v>
      </c>
      <c r="AU3070" s="492">
        <v>7267.0</v>
      </c>
      <c r="AV3070" s="492">
        <v>1.0</v>
      </c>
      <c r="AW3070" s="492">
        <v>2029.0</v>
      </c>
      <c r="AX3070" s="488" t="s">
        <v>1559</v>
      </c>
      <c r="AY3070" s="488" t="s">
        <v>1852</v>
      </c>
      <c r="AZ3070" s="488" t="s">
        <v>1531</v>
      </c>
    </row>
    <row r="3071" hidden="1">
      <c r="A3071" s="488" t="s">
        <v>19185</v>
      </c>
      <c r="B3071" s="488" t="s">
        <v>19179</v>
      </c>
      <c r="C3071" s="488" t="s">
        <v>1513</v>
      </c>
      <c r="D3071" s="488" t="s">
        <v>1514</v>
      </c>
      <c r="E3071" s="491">
        <v>45816.50347222222</v>
      </c>
      <c r="F3071" s="492">
        <v>2980.0</v>
      </c>
      <c r="G3071" s="488" t="s">
        <v>1515</v>
      </c>
      <c r="H3071" s="492">
        <v>2980.0</v>
      </c>
      <c r="I3071" s="488" t="s">
        <v>1515</v>
      </c>
      <c r="J3071" s="488" t="s">
        <v>1516</v>
      </c>
      <c r="K3071" s="488" t="s">
        <v>1517</v>
      </c>
      <c r="L3071" s="488" t="s">
        <v>19180</v>
      </c>
      <c r="M3071" s="488" t="s">
        <v>19186</v>
      </c>
      <c r="N3071" s="488" t="s">
        <v>1520</v>
      </c>
      <c r="O3071" s="488" t="s">
        <v>1521</v>
      </c>
      <c r="P3071" s="488" t="s">
        <v>1554</v>
      </c>
      <c r="Q3071" s="488" t="s">
        <v>1523</v>
      </c>
      <c r="R3071" s="495" t="s">
        <v>1524</v>
      </c>
      <c r="S3071" s="494"/>
      <c r="T3071" s="494"/>
      <c r="U3071" s="488" t="s">
        <v>19187</v>
      </c>
      <c r="AB3071" s="488" t="s">
        <v>19183</v>
      </c>
      <c r="AC3071" s="496">
        <v>9.06E9</v>
      </c>
      <c r="AD3071" s="497"/>
      <c r="AE3071" s="494"/>
      <c r="AF3071" s="494"/>
      <c r="AG3071" s="494"/>
      <c r="AH3071" s="494"/>
      <c r="AI3071" s="494"/>
      <c r="AJ3071" s="488" t="s">
        <v>1527</v>
      </c>
      <c r="AK3071" s="494"/>
      <c r="AL3071" s="494"/>
      <c r="AM3071" s="488" t="s">
        <v>19184</v>
      </c>
      <c r="AO3071" s="494"/>
      <c r="AP3071" s="494"/>
      <c r="AQ3071" s="494"/>
      <c r="AR3071" s="494"/>
      <c r="AS3071" s="494"/>
      <c r="AT3071" s="488" t="s">
        <v>1558</v>
      </c>
      <c r="AU3071" s="492">
        <v>7267.0</v>
      </c>
      <c r="AV3071" s="492">
        <v>1.0</v>
      </c>
      <c r="AW3071" s="492">
        <v>2029.0</v>
      </c>
      <c r="AX3071" s="488" t="s">
        <v>1559</v>
      </c>
      <c r="AY3071" s="488" t="s">
        <v>1852</v>
      </c>
      <c r="AZ3071" s="488" t="s">
        <v>1531</v>
      </c>
    </row>
    <row r="3072" hidden="1">
      <c r="A3072" s="488" t="s">
        <v>19188</v>
      </c>
      <c r="B3072" s="488" t="s">
        <v>19189</v>
      </c>
      <c r="C3072" s="488" t="s">
        <v>1513</v>
      </c>
      <c r="D3072" s="488" t="s">
        <v>1514</v>
      </c>
      <c r="E3072" s="491">
        <v>45816.50277777778</v>
      </c>
      <c r="F3072" s="492">
        <v>2980.0</v>
      </c>
      <c r="G3072" s="488" t="s">
        <v>1515</v>
      </c>
      <c r="H3072" s="492">
        <v>2980.0</v>
      </c>
      <c r="I3072" s="488" t="s">
        <v>1515</v>
      </c>
      <c r="J3072" s="488" t="s">
        <v>1516</v>
      </c>
      <c r="K3072" s="488" t="s">
        <v>1517</v>
      </c>
      <c r="L3072" s="488" t="s">
        <v>19190</v>
      </c>
      <c r="M3072" s="488" t="s">
        <v>19191</v>
      </c>
      <c r="N3072" s="488" t="s">
        <v>1520</v>
      </c>
      <c r="O3072" s="488" t="s">
        <v>1521</v>
      </c>
      <c r="P3072" s="488" t="s">
        <v>1545</v>
      </c>
      <c r="Q3072" s="488" t="s">
        <v>1523</v>
      </c>
      <c r="R3072" s="495" t="s">
        <v>1524</v>
      </c>
      <c r="S3072" s="494"/>
      <c r="T3072" s="494"/>
      <c r="U3072" s="488" t="s">
        <v>19192</v>
      </c>
      <c r="AB3072" s="488" t="s">
        <v>19193</v>
      </c>
      <c r="AC3072" s="496">
        <v>9.05E9</v>
      </c>
      <c r="AD3072" s="497"/>
      <c r="AE3072" s="497"/>
      <c r="AF3072" s="497"/>
      <c r="AG3072" s="497"/>
      <c r="AH3072" s="494"/>
      <c r="AI3072" s="494"/>
      <c r="AJ3072" s="488" t="s">
        <v>1527</v>
      </c>
      <c r="AK3072" s="498"/>
      <c r="AL3072" s="499"/>
      <c r="AM3072" s="488" t="s">
        <v>19194</v>
      </c>
      <c r="AO3072" s="494"/>
      <c r="AP3072" s="494"/>
      <c r="AQ3072" s="494"/>
      <c r="AR3072" s="494"/>
      <c r="AS3072" s="494"/>
      <c r="AT3072" s="488" t="s">
        <v>1529</v>
      </c>
      <c r="AU3072" s="492">
        <v>1048.0</v>
      </c>
      <c r="AV3072" s="492">
        <v>8.0</v>
      </c>
      <c r="AW3072" s="492">
        <v>2028.0</v>
      </c>
      <c r="AX3072" s="488" t="s">
        <v>1549</v>
      </c>
      <c r="AY3072" s="497"/>
      <c r="AZ3072" s="488" t="s">
        <v>1531</v>
      </c>
    </row>
    <row r="3073">
      <c r="A3073" s="488" t="s">
        <v>19195</v>
      </c>
      <c r="B3073" s="488" t="s">
        <v>19196</v>
      </c>
      <c r="C3073" s="488" t="s">
        <v>1513</v>
      </c>
      <c r="D3073" s="488" t="s">
        <v>1514</v>
      </c>
      <c r="E3073" s="491">
        <v>45816.486805555556</v>
      </c>
      <c r="F3073" s="492">
        <v>2980.0</v>
      </c>
      <c r="G3073" s="488" t="s">
        <v>1515</v>
      </c>
      <c r="H3073" s="492">
        <v>2980.0</v>
      </c>
      <c r="I3073" s="488" t="s">
        <v>1515</v>
      </c>
      <c r="J3073" s="488" t="s">
        <v>1516</v>
      </c>
      <c r="K3073" s="488" t="s">
        <v>1517</v>
      </c>
      <c r="L3073" s="488" t="s">
        <v>19197</v>
      </c>
      <c r="M3073" s="488" t="s">
        <v>19198</v>
      </c>
      <c r="N3073" s="488" t="s">
        <v>1520</v>
      </c>
      <c r="O3073" s="488" t="s">
        <v>1521</v>
      </c>
      <c r="P3073" s="488" t="s">
        <v>1522</v>
      </c>
      <c r="Q3073" s="488" t="s">
        <v>1714</v>
      </c>
      <c r="R3073" s="495" t="s">
        <v>1524</v>
      </c>
      <c r="S3073" s="494"/>
      <c r="T3073" s="494"/>
      <c r="U3073" s="488" t="s">
        <v>19199</v>
      </c>
      <c r="V3073" s="495" t="s">
        <v>1524</v>
      </c>
      <c r="W3073" s="497"/>
      <c r="X3073" s="488" t="s">
        <v>3927</v>
      </c>
      <c r="Y3073" s="492">
        <v>2980.0</v>
      </c>
      <c r="Z3073" s="488" t="s">
        <v>1515</v>
      </c>
      <c r="AA3073" s="488" t="s">
        <v>1516</v>
      </c>
      <c r="AB3073" s="488" t="s">
        <v>19200</v>
      </c>
      <c r="AC3073" s="496">
        <v>9.04E9</v>
      </c>
      <c r="AD3073" s="497"/>
      <c r="AE3073" s="494"/>
      <c r="AF3073" s="494"/>
      <c r="AG3073" s="494"/>
      <c r="AH3073" s="494"/>
      <c r="AI3073" s="494"/>
      <c r="AJ3073" s="488" t="s">
        <v>1527</v>
      </c>
      <c r="AK3073" s="494"/>
      <c r="AL3073" s="494"/>
      <c r="AM3073" s="488" t="s">
        <v>19201</v>
      </c>
      <c r="AO3073" s="494"/>
      <c r="AP3073" s="494"/>
      <c r="AQ3073" s="494"/>
      <c r="AR3073" s="494"/>
      <c r="AS3073" s="494"/>
      <c r="AT3073" s="488" t="s">
        <v>1529</v>
      </c>
      <c r="AU3073" s="492">
        <v>896.0</v>
      </c>
      <c r="AV3073" s="492">
        <v>11.0</v>
      </c>
      <c r="AW3073" s="492">
        <v>2029.0</v>
      </c>
      <c r="AX3073" s="488" t="s">
        <v>1867</v>
      </c>
      <c r="AY3073" s="488" t="s">
        <v>1868</v>
      </c>
      <c r="AZ3073" s="488" t="s">
        <v>1531</v>
      </c>
    </row>
    <row r="3074" hidden="1">
      <c r="A3074" s="488" t="s">
        <v>18560</v>
      </c>
      <c r="B3074" s="488" t="s">
        <v>18561</v>
      </c>
      <c r="C3074" s="488" t="s">
        <v>1513</v>
      </c>
      <c r="D3074" s="488" t="s">
        <v>1514</v>
      </c>
      <c r="E3074" s="491">
        <v>45816.48611111111</v>
      </c>
      <c r="F3074" s="492">
        <v>2980.0</v>
      </c>
      <c r="G3074" s="488" t="s">
        <v>1515</v>
      </c>
      <c r="H3074" s="492">
        <v>2980.0</v>
      </c>
      <c r="I3074" s="488" t="s">
        <v>1515</v>
      </c>
      <c r="J3074" s="488" t="s">
        <v>1516</v>
      </c>
      <c r="K3074" s="488" t="s">
        <v>1517</v>
      </c>
      <c r="L3074" s="488" t="s">
        <v>18562</v>
      </c>
      <c r="M3074" s="488" t="s">
        <v>18563</v>
      </c>
      <c r="N3074" s="488" t="s">
        <v>1520</v>
      </c>
      <c r="O3074" s="488" t="s">
        <v>1521</v>
      </c>
      <c r="P3074" s="488" t="s">
        <v>1522</v>
      </c>
      <c r="Q3074" s="488" t="s">
        <v>1523</v>
      </c>
      <c r="R3074" s="495" t="s">
        <v>1524</v>
      </c>
      <c r="S3074" s="494"/>
      <c r="T3074" s="494"/>
      <c r="U3074" s="488" t="s">
        <v>18564</v>
      </c>
      <c r="AB3074" s="488" t="s">
        <v>18565</v>
      </c>
      <c r="AC3074" s="496">
        <v>9.1E9</v>
      </c>
      <c r="AD3074" s="497"/>
      <c r="AE3074" s="494"/>
      <c r="AF3074" s="494"/>
      <c r="AG3074" s="494"/>
      <c r="AH3074" s="494"/>
      <c r="AI3074" s="494"/>
      <c r="AJ3074" s="488" t="s">
        <v>1527</v>
      </c>
      <c r="AK3074" s="494"/>
      <c r="AL3074" s="494"/>
      <c r="AM3074" s="488" t="s">
        <v>18566</v>
      </c>
      <c r="AO3074" s="494"/>
      <c r="AP3074" s="494"/>
      <c r="AQ3074" s="494"/>
      <c r="AR3074" s="494"/>
      <c r="AS3074" s="494"/>
      <c r="AT3074" s="488" t="s">
        <v>1529</v>
      </c>
      <c r="AU3074" s="492">
        <v>8897.0</v>
      </c>
      <c r="AV3074" s="492">
        <v>7.0</v>
      </c>
      <c r="AW3074" s="492">
        <v>2028.0</v>
      </c>
      <c r="AX3074" s="488" t="s">
        <v>1539</v>
      </c>
      <c r="AY3074" s="488" t="s">
        <v>1805</v>
      </c>
      <c r="AZ3074" s="488" t="s">
        <v>1531</v>
      </c>
    </row>
    <row r="3075" hidden="1">
      <c r="A3075" s="488" t="s">
        <v>19202</v>
      </c>
      <c r="B3075" s="488" t="s">
        <v>19203</v>
      </c>
      <c r="C3075" s="488" t="s">
        <v>1513</v>
      </c>
      <c r="D3075" s="488" t="s">
        <v>1514</v>
      </c>
      <c r="E3075" s="491">
        <v>45816.481944444444</v>
      </c>
      <c r="F3075" s="492">
        <v>9800.0</v>
      </c>
      <c r="G3075" s="488" t="s">
        <v>1515</v>
      </c>
      <c r="H3075" s="492">
        <v>9800.0</v>
      </c>
      <c r="I3075" s="488" t="s">
        <v>1515</v>
      </c>
      <c r="J3075" s="488" t="s">
        <v>1516</v>
      </c>
      <c r="K3075" s="488" t="s">
        <v>1517</v>
      </c>
      <c r="L3075" s="488" t="s">
        <v>19204</v>
      </c>
      <c r="M3075" s="488" t="s">
        <v>19205</v>
      </c>
      <c r="N3075" s="488" t="s">
        <v>1520</v>
      </c>
      <c r="O3075" s="488" t="s">
        <v>1521</v>
      </c>
      <c r="P3075" s="488" t="s">
        <v>1724</v>
      </c>
      <c r="Q3075" s="488" t="s">
        <v>1523</v>
      </c>
      <c r="R3075" s="495" t="s">
        <v>1524</v>
      </c>
      <c r="S3075" s="494"/>
      <c r="T3075" s="494"/>
      <c r="U3075" s="488" t="s">
        <v>19206</v>
      </c>
      <c r="AB3075" s="488" t="s">
        <v>1019</v>
      </c>
      <c r="AC3075" s="496">
        <v>8.01E9</v>
      </c>
      <c r="AD3075" s="497"/>
      <c r="AE3075" s="494"/>
      <c r="AF3075" s="494"/>
      <c r="AG3075" s="494"/>
      <c r="AH3075" s="494"/>
      <c r="AI3075" s="494"/>
      <c r="AJ3075" s="488" t="s">
        <v>1527</v>
      </c>
      <c r="AK3075" s="494"/>
      <c r="AL3075" s="494"/>
      <c r="AM3075" s="488" t="s">
        <v>19207</v>
      </c>
      <c r="AO3075" s="494"/>
      <c r="AP3075" s="494"/>
      <c r="AQ3075" s="494"/>
      <c r="AR3075" s="494"/>
      <c r="AS3075" s="494"/>
      <c r="AT3075" s="488" t="s">
        <v>1529</v>
      </c>
      <c r="AU3075" s="492">
        <v>1103.0</v>
      </c>
      <c r="AV3075" s="492">
        <v>10.0</v>
      </c>
      <c r="AW3075" s="492">
        <v>2028.0</v>
      </c>
      <c r="AX3075" s="488" t="s">
        <v>1728</v>
      </c>
      <c r="AY3075" s="488" t="s">
        <v>2119</v>
      </c>
      <c r="AZ3075" s="488" t="s">
        <v>1531</v>
      </c>
    </row>
    <row r="3076" hidden="1">
      <c r="A3076" s="488" t="s">
        <v>19208</v>
      </c>
      <c r="B3076" s="488" t="s">
        <v>19203</v>
      </c>
      <c r="C3076" s="488" t="s">
        <v>1513</v>
      </c>
      <c r="D3076" s="488" t="s">
        <v>1514</v>
      </c>
      <c r="E3076" s="491">
        <v>45816.48125</v>
      </c>
      <c r="F3076" s="492">
        <v>2980.0</v>
      </c>
      <c r="G3076" s="488" t="s">
        <v>1515</v>
      </c>
      <c r="H3076" s="492">
        <v>2980.0</v>
      </c>
      <c r="I3076" s="488" t="s">
        <v>1515</v>
      </c>
      <c r="J3076" s="488" t="s">
        <v>1516</v>
      </c>
      <c r="K3076" s="488" t="s">
        <v>1517</v>
      </c>
      <c r="L3076" s="488" t="s">
        <v>19204</v>
      </c>
      <c r="M3076" s="488" t="s">
        <v>19209</v>
      </c>
      <c r="N3076" s="488" t="s">
        <v>1520</v>
      </c>
      <c r="O3076" s="488" t="s">
        <v>1521</v>
      </c>
      <c r="P3076" s="488" t="s">
        <v>1724</v>
      </c>
      <c r="Q3076" s="488" t="s">
        <v>1523</v>
      </c>
      <c r="R3076" s="495" t="s">
        <v>1524</v>
      </c>
      <c r="S3076" s="494"/>
      <c r="T3076" s="494"/>
      <c r="U3076" s="488" t="s">
        <v>19210</v>
      </c>
      <c r="AB3076" s="488" t="s">
        <v>1019</v>
      </c>
      <c r="AC3076" s="496">
        <v>8.01E9</v>
      </c>
      <c r="AD3076" s="497"/>
      <c r="AE3076" s="494"/>
      <c r="AF3076" s="494"/>
      <c r="AG3076" s="494"/>
      <c r="AH3076" s="494"/>
      <c r="AI3076" s="494"/>
      <c r="AJ3076" s="488" t="s">
        <v>1527</v>
      </c>
      <c r="AK3076" s="494"/>
      <c r="AL3076" s="494"/>
      <c r="AM3076" s="488" t="s">
        <v>19207</v>
      </c>
      <c r="AO3076" s="494"/>
      <c r="AP3076" s="494"/>
      <c r="AQ3076" s="494"/>
      <c r="AR3076" s="494"/>
      <c r="AS3076" s="494"/>
      <c r="AT3076" s="488" t="s">
        <v>1529</v>
      </c>
      <c r="AU3076" s="492">
        <v>1103.0</v>
      </c>
      <c r="AV3076" s="492">
        <v>10.0</v>
      </c>
      <c r="AW3076" s="492">
        <v>2028.0</v>
      </c>
      <c r="AX3076" s="488" t="s">
        <v>1728</v>
      </c>
      <c r="AY3076" s="488" t="s">
        <v>2119</v>
      </c>
      <c r="AZ3076" s="488" t="s">
        <v>1531</v>
      </c>
    </row>
    <row r="3077" hidden="1">
      <c r="A3077" s="488" t="s">
        <v>19211</v>
      </c>
      <c r="B3077" s="488" t="s">
        <v>19212</v>
      </c>
      <c r="C3077" s="488" t="s">
        <v>1513</v>
      </c>
      <c r="D3077" s="488" t="s">
        <v>1514</v>
      </c>
      <c r="E3077" s="491">
        <v>45816.478472222225</v>
      </c>
      <c r="F3077" s="492">
        <v>2980.0</v>
      </c>
      <c r="G3077" s="488" t="s">
        <v>1515</v>
      </c>
      <c r="H3077" s="492">
        <v>2980.0</v>
      </c>
      <c r="I3077" s="488" t="s">
        <v>1515</v>
      </c>
      <c r="J3077" s="488" t="s">
        <v>1516</v>
      </c>
      <c r="K3077" s="488" t="s">
        <v>1517</v>
      </c>
      <c r="L3077" s="488" t="s">
        <v>19213</v>
      </c>
      <c r="M3077" s="488" t="s">
        <v>19214</v>
      </c>
      <c r="N3077" s="488" t="s">
        <v>1520</v>
      </c>
      <c r="O3077" s="488" t="s">
        <v>1521</v>
      </c>
      <c r="P3077" s="488" t="s">
        <v>1554</v>
      </c>
      <c r="Q3077" s="488" t="s">
        <v>1523</v>
      </c>
      <c r="R3077" s="495" t="s">
        <v>1524</v>
      </c>
      <c r="S3077" s="494"/>
      <c r="T3077" s="494"/>
      <c r="U3077" s="488" t="s">
        <v>19215</v>
      </c>
      <c r="AB3077" s="488" t="s">
        <v>19216</v>
      </c>
      <c r="AC3077" s="496">
        <v>9.01E9</v>
      </c>
      <c r="AD3077" s="497"/>
      <c r="AE3077" s="494"/>
      <c r="AF3077" s="494"/>
      <c r="AG3077" s="494"/>
      <c r="AH3077" s="494"/>
      <c r="AI3077" s="494"/>
      <c r="AJ3077" s="488" t="s">
        <v>1527</v>
      </c>
      <c r="AK3077" s="494"/>
      <c r="AL3077" s="494"/>
      <c r="AM3077" s="488" t="s">
        <v>19217</v>
      </c>
      <c r="AO3077" s="494"/>
      <c r="AP3077" s="494"/>
      <c r="AQ3077" s="494"/>
      <c r="AR3077" s="494"/>
      <c r="AS3077" s="494"/>
      <c r="AT3077" s="488" t="s">
        <v>1529</v>
      </c>
      <c r="AU3077" s="492">
        <v>7309.0</v>
      </c>
      <c r="AV3077" s="492">
        <v>8.0</v>
      </c>
      <c r="AW3077" s="492">
        <v>2029.0</v>
      </c>
      <c r="AX3077" s="488" t="s">
        <v>1587</v>
      </c>
      <c r="AY3077" s="488" t="s">
        <v>1852</v>
      </c>
      <c r="AZ3077" s="488" t="s">
        <v>1531</v>
      </c>
    </row>
    <row r="3078" hidden="1">
      <c r="A3078" s="488" t="s">
        <v>19218</v>
      </c>
      <c r="B3078" s="488" t="s">
        <v>19219</v>
      </c>
      <c r="C3078" s="488" t="s">
        <v>1513</v>
      </c>
      <c r="D3078" s="488" t="s">
        <v>1514</v>
      </c>
      <c r="E3078" s="491">
        <v>45816.475694444445</v>
      </c>
      <c r="F3078" s="492">
        <v>9800.0</v>
      </c>
      <c r="G3078" s="488" t="s">
        <v>1515</v>
      </c>
      <c r="H3078" s="492">
        <v>9800.0</v>
      </c>
      <c r="I3078" s="488" t="s">
        <v>1515</v>
      </c>
      <c r="J3078" s="488" t="s">
        <v>1516</v>
      </c>
      <c r="K3078" s="488" t="s">
        <v>1517</v>
      </c>
      <c r="L3078" s="488" t="s">
        <v>19220</v>
      </c>
      <c r="M3078" s="488" t="s">
        <v>19221</v>
      </c>
      <c r="N3078" s="488" t="s">
        <v>1520</v>
      </c>
      <c r="O3078" s="488" t="s">
        <v>1521</v>
      </c>
      <c r="P3078" s="488" t="s">
        <v>1522</v>
      </c>
      <c r="Q3078" s="488" t="s">
        <v>1523</v>
      </c>
      <c r="R3078" s="495" t="s">
        <v>1524</v>
      </c>
      <c r="S3078" s="494"/>
      <c r="T3078" s="494"/>
      <c r="U3078" s="488" t="s">
        <v>19222</v>
      </c>
      <c r="AB3078" s="488" t="s">
        <v>19223</v>
      </c>
      <c r="AC3078" s="496">
        <v>9.05E9</v>
      </c>
      <c r="AD3078" s="497"/>
      <c r="AE3078" s="494"/>
      <c r="AF3078" s="494"/>
      <c r="AG3078" s="494"/>
      <c r="AH3078" s="494"/>
      <c r="AI3078" s="494"/>
      <c r="AJ3078" s="488" t="s">
        <v>1527</v>
      </c>
      <c r="AK3078" s="494"/>
      <c r="AL3078" s="494"/>
      <c r="AM3078" s="488" t="s">
        <v>19224</v>
      </c>
      <c r="AO3078" s="494"/>
      <c r="AP3078" s="494"/>
      <c r="AQ3078" s="494"/>
      <c r="AR3078" s="494"/>
      <c r="AS3078" s="494"/>
      <c r="AT3078" s="488" t="s">
        <v>1529</v>
      </c>
      <c r="AU3078" s="492">
        <v>2175.0</v>
      </c>
      <c r="AV3078" s="492">
        <v>1.0</v>
      </c>
      <c r="AW3078" s="492">
        <v>2031.0</v>
      </c>
      <c r="AX3078" s="488" t="s">
        <v>1867</v>
      </c>
      <c r="AY3078" s="488" t="s">
        <v>1868</v>
      </c>
      <c r="AZ3078" s="488" t="s">
        <v>1531</v>
      </c>
    </row>
    <row r="3079">
      <c r="A3079" s="488" t="s">
        <v>19225</v>
      </c>
      <c r="B3079" s="488" t="s">
        <v>19226</v>
      </c>
      <c r="C3079" s="488" t="s">
        <v>1513</v>
      </c>
      <c r="D3079" s="488" t="s">
        <v>1514</v>
      </c>
      <c r="E3079" s="491">
        <v>45816.47430555556</v>
      </c>
      <c r="F3079" s="492">
        <v>2980.0</v>
      </c>
      <c r="G3079" s="488" t="s">
        <v>1515</v>
      </c>
      <c r="H3079" s="492">
        <v>2980.0</v>
      </c>
      <c r="I3079" s="488" t="s">
        <v>1515</v>
      </c>
      <c r="J3079" s="488" t="s">
        <v>1516</v>
      </c>
      <c r="K3079" s="488" t="s">
        <v>1517</v>
      </c>
      <c r="L3079" s="488" t="s">
        <v>19227</v>
      </c>
      <c r="M3079" s="488" t="s">
        <v>19228</v>
      </c>
      <c r="N3079" s="488" t="s">
        <v>1520</v>
      </c>
      <c r="O3079" s="488" t="s">
        <v>1521</v>
      </c>
      <c r="P3079" s="488" t="s">
        <v>1554</v>
      </c>
      <c r="Q3079" s="488" t="s">
        <v>1714</v>
      </c>
      <c r="R3079" s="495" t="s">
        <v>1524</v>
      </c>
      <c r="S3079" s="494"/>
      <c r="T3079" s="494"/>
      <c r="U3079" s="488" t="s">
        <v>19229</v>
      </c>
      <c r="V3079" s="495" t="s">
        <v>1524</v>
      </c>
      <c r="W3079" s="497"/>
      <c r="X3079" s="488" t="s">
        <v>3927</v>
      </c>
      <c r="Y3079" s="492">
        <v>2980.0</v>
      </c>
      <c r="Z3079" s="488" t="s">
        <v>1515</v>
      </c>
      <c r="AA3079" s="488" t="s">
        <v>1516</v>
      </c>
      <c r="AB3079" s="488" t="s">
        <v>19230</v>
      </c>
      <c r="AC3079" s="496">
        <v>9.01E9</v>
      </c>
      <c r="AD3079" s="497"/>
      <c r="AE3079" s="494"/>
      <c r="AF3079" s="494"/>
      <c r="AG3079" s="494"/>
      <c r="AH3079" s="494"/>
      <c r="AI3079" s="494"/>
      <c r="AJ3079" s="488" t="s">
        <v>1527</v>
      </c>
      <c r="AK3079" s="494"/>
      <c r="AL3079" s="494"/>
      <c r="AM3079" s="488" t="s">
        <v>19231</v>
      </c>
      <c r="AO3079" s="494"/>
      <c r="AP3079" s="494"/>
      <c r="AQ3079" s="494"/>
      <c r="AR3079" s="494"/>
      <c r="AS3079" s="494"/>
      <c r="AT3079" s="488" t="s">
        <v>1529</v>
      </c>
      <c r="AU3079" s="492">
        <v>7003.0</v>
      </c>
      <c r="AV3079" s="492">
        <v>11.0</v>
      </c>
      <c r="AW3079" s="492">
        <v>2026.0</v>
      </c>
      <c r="AX3079" s="488" t="s">
        <v>1587</v>
      </c>
      <c r="AY3079" s="488" t="s">
        <v>2720</v>
      </c>
      <c r="AZ3079" s="488" t="s">
        <v>1531</v>
      </c>
    </row>
    <row r="3080" hidden="1">
      <c r="A3080" s="488" t="s">
        <v>19232</v>
      </c>
      <c r="B3080" s="488" t="s">
        <v>19219</v>
      </c>
      <c r="C3080" s="488" t="s">
        <v>1513</v>
      </c>
      <c r="D3080" s="488" t="s">
        <v>1514</v>
      </c>
      <c r="E3080" s="491">
        <v>45816.46944444445</v>
      </c>
      <c r="F3080" s="492">
        <v>2980.0</v>
      </c>
      <c r="G3080" s="488" t="s">
        <v>1515</v>
      </c>
      <c r="H3080" s="492">
        <v>2980.0</v>
      </c>
      <c r="I3080" s="488" t="s">
        <v>1515</v>
      </c>
      <c r="J3080" s="488" t="s">
        <v>1516</v>
      </c>
      <c r="K3080" s="488" t="s">
        <v>1517</v>
      </c>
      <c r="L3080" s="488" t="s">
        <v>19220</v>
      </c>
      <c r="M3080" s="488" t="s">
        <v>19233</v>
      </c>
      <c r="N3080" s="488" t="s">
        <v>1520</v>
      </c>
      <c r="O3080" s="488" t="s">
        <v>1521</v>
      </c>
      <c r="P3080" s="488" t="s">
        <v>1522</v>
      </c>
      <c r="Q3080" s="488" t="s">
        <v>1523</v>
      </c>
      <c r="R3080" s="495" t="s">
        <v>1524</v>
      </c>
      <c r="S3080" s="494"/>
      <c r="T3080" s="494"/>
      <c r="U3080" s="488" t="s">
        <v>19234</v>
      </c>
      <c r="AB3080" s="488" t="s">
        <v>19223</v>
      </c>
      <c r="AC3080" s="496">
        <v>9.05E9</v>
      </c>
      <c r="AD3080" s="497"/>
      <c r="AE3080" s="494"/>
      <c r="AF3080" s="494"/>
      <c r="AG3080" s="494"/>
      <c r="AH3080" s="494"/>
      <c r="AI3080" s="494"/>
      <c r="AJ3080" s="488" t="s">
        <v>1527</v>
      </c>
      <c r="AK3080" s="494"/>
      <c r="AL3080" s="494"/>
      <c r="AM3080" s="488" t="s">
        <v>19224</v>
      </c>
      <c r="AO3080" s="494"/>
      <c r="AP3080" s="494"/>
      <c r="AQ3080" s="494"/>
      <c r="AR3080" s="494"/>
      <c r="AS3080" s="494"/>
      <c r="AT3080" s="488" t="s">
        <v>1529</v>
      </c>
      <c r="AU3080" s="492">
        <v>2175.0</v>
      </c>
      <c r="AV3080" s="492">
        <v>1.0</v>
      </c>
      <c r="AW3080" s="492">
        <v>2031.0</v>
      </c>
      <c r="AX3080" s="488" t="s">
        <v>1867</v>
      </c>
      <c r="AY3080" s="488" t="s">
        <v>1868</v>
      </c>
      <c r="AZ3080" s="488" t="s">
        <v>1531</v>
      </c>
    </row>
    <row r="3081">
      <c r="A3081" s="488" t="s">
        <v>19235</v>
      </c>
      <c r="B3081" s="488" t="s">
        <v>19236</v>
      </c>
      <c r="C3081" s="488" t="s">
        <v>1513</v>
      </c>
      <c r="D3081" s="488" t="s">
        <v>1514</v>
      </c>
      <c r="E3081" s="491">
        <v>45816.467361111114</v>
      </c>
      <c r="F3081" s="492">
        <v>9800.0</v>
      </c>
      <c r="G3081" s="488" t="s">
        <v>1515</v>
      </c>
      <c r="H3081" s="492">
        <v>9800.0</v>
      </c>
      <c r="I3081" s="488" t="s">
        <v>1515</v>
      </c>
      <c r="J3081" s="488" t="s">
        <v>1516</v>
      </c>
      <c r="K3081" s="488" t="s">
        <v>1517</v>
      </c>
      <c r="L3081" s="488" t="s">
        <v>19237</v>
      </c>
      <c r="M3081" s="488" t="s">
        <v>19238</v>
      </c>
      <c r="N3081" s="488" t="s">
        <v>1520</v>
      </c>
      <c r="O3081" s="488" t="s">
        <v>1521</v>
      </c>
      <c r="P3081" s="488" t="s">
        <v>1545</v>
      </c>
      <c r="Q3081" s="488" t="s">
        <v>1714</v>
      </c>
      <c r="R3081" s="495" t="s">
        <v>1524</v>
      </c>
      <c r="S3081" s="494"/>
      <c r="T3081" s="494"/>
      <c r="U3081" s="488" t="s">
        <v>19239</v>
      </c>
      <c r="V3081" s="495" t="s">
        <v>1524</v>
      </c>
      <c r="W3081" s="497"/>
      <c r="X3081" s="488" t="s">
        <v>3927</v>
      </c>
      <c r="Y3081" s="492">
        <v>9800.0</v>
      </c>
      <c r="Z3081" s="488" t="s">
        <v>1515</v>
      </c>
      <c r="AA3081" s="488" t="s">
        <v>1516</v>
      </c>
      <c r="AB3081" s="488" t="s">
        <v>19240</v>
      </c>
      <c r="AC3081" s="496">
        <v>9.07E9</v>
      </c>
      <c r="AD3081" s="497"/>
      <c r="AE3081" s="494"/>
      <c r="AF3081" s="494"/>
      <c r="AG3081" s="494"/>
      <c r="AH3081" s="494"/>
      <c r="AI3081" s="494"/>
      <c r="AJ3081" s="488" t="s">
        <v>1527</v>
      </c>
      <c r="AK3081" s="494"/>
      <c r="AL3081" s="494"/>
      <c r="AM3081" s="488" t="s">
        <v>19241</v>
      </c>
      <c r="AO3081" s="494"/>
      <c r="AP3081" s="494"/>
      <c r="AQ3081" s="494"/>
      <c r="AR3081" s="494"/>
      <c r="AS3081" s="494"/>
      <c r="AT3081" s="488" t="s">
        <v>1529</v>
      </c>
      <c r="AU3081" s="492">
        <v>1746.0</v>
      </c>
      <c r="AV3081" s="492">
        <v>8.0</v>
      </c>
      <c r="AW3081" s="492">
        <v>2029.0</v>
      </c>
      <c r="AX3081" s="488" t="s">
        <v>1549</v>
      </c>
      <c r="AY3081" s="497"/>
      <c r="AZ3081" s="488" t="s">
        <v>1531</v>
      </c>
    </row>
    <row r="3082" hidden="1">
      <c r="A3082" s="488" t="s">
        <v>19242</v>
      </c>
      <c r="B3082" s="488" t="s">
        <v>19243</v>
      </c>
      <c r="C3082" s="488" t="s">
        <v>1513</v>
      </c>
      <c r="D3082" s="488" t="s">
        <v>1514</v>
      </c>
      <c r="E3082" s="491">
        <v>45816.46319444444</v>
      </c>
      <c r="F3082" s="492">
        <v>2980.0</v>
      </c>
      <c r="G3082" s="488" t="s">
        <v>1515</v>
      </c>
      <c r="H3082" s="492">
        <v>2980.0</v>
      </c>
      <c r="I3082" s="488" t="s">
        <v>1515</v>
      </c>
      <c r="J3082" s="488" t="s">
        <v>1516</v>
      </c>
      <c r="K3082" s="488" t="s">
        <v>1517</v>
      </c>
      <c r="L3082" s="488" t="s">
        <v>19244</v>
      </c>
      <c r="M3082" s="488" t="s">
        <v>19245</v>
      </c>
      <c r="N3082" s="488" t="s">
        <v>1520</v>
      </c>
      <c r="O3082" s="488" t="s">
        <v>1521</v>
      </c>
      <c r="P3082" s="488" t="s">
        <v>1724</v>
      </c>
      <c r="Q3082" s="488" t="s">
        <v>1523</v>
      </c>
      <c r="R3082" s="495" t="s">
        <v>1524</v>
      </c>
      <c r="S3082" s="494"/>
      <c r="T3082" s="494"/>
      <c r="U3082" s="488" t="s">
        <v>19246</v>
      </c>
      <c r="AB3082" s="488" t="s">
        <v>19247</v>
      </c>
      <c r="AC3082" s="496">
        <v>9.03E9</v>
      </c>
      <c r="AD3082" s="497"/>
      <c r="AE3082" s="494"/>
      <c r="AF3082" s="494"/>
      <c r="AG3082" s="494"/>
      <c r="AH3082" s="494"/>
      <c r="AI3082" s="494"/>
      <c r="AJ3082" s="488" t="s">
        <v>1527</v>
      </c>
      <c r="AK3082" s="494"/>
      <c r="AL3082" s="494"/>
      <c r="AM3082" s="488" t="s">
        <v>19248</v>
      </c>
      <c r="AO3082" s="494"/>
      <c r="AP3082" s="494"/>
      <c r="AQ3082" s="494"/>
      <c r="AR3082" s="494"/>
      <c r="AS3082" s="494"/>
      <c r="AT3082" s="488" t="s">
        <v>1529</v>
      </c>
      <c r="AU3082" s="492">
        <v>8808.0</v>
      </c>
      <c r="AV3082" s="492">
        <v>11.0</v>
      </c>
      <c r="AW3082" s="492">
        <v>2025.0</v>
      </c>
      <c r="AX3082" s="488" t="s">
        <v>1728</v>
      </c>
      <c r="AY3082" s="488" t="s">
        <v>2119</v>
      </c>
      <c r="AZ3082" s="488" t="s">
        <v>1531</v>
      </c>
    </row>
    <row r="3083" hidden="1">
      <c r="A3083" s="488" t="s">
        <v>19249</v>
      </c>
      <c r="B3083" s="488" t="s">
        <v>19250</v>
      </c>
      <c r="C3083" s="488" t="s">
        <v>1513</v>
      </c>
      <c r="D3083" s="488" t="s">
        <v>1514</v>
      </c>
      <c r="E3083" s="491">
        <v>45816.44930555556</v>
      </c>
      <c r="F3083" s="492">
        <v>9800.0</v>
      </c>
      <c r="G3083" s="488" t="s">
        <v>1515</v>
      </c>
      <c r="H3083" s="492">
        <v>9800.0</v>
      </c>
      <c r="I3083" s="488" t="s">
        <v>1515</v>
      </c>
      <c r="J3083" s="488" t="s">
        <v>1516</v>
      </c>
      <c r="K3083" s="488" t="s">
        <v>1517</v>
      </c>
      <c r="L3083" s="488" t="s">
        <v>19251</v>
      </c>
      <c r="M3083" s="488" t="s">
        <v>19252</v>
      </c>
      <c r="N3083" s="488" t="s">
        <v>1520</v>
      </c>
      <c r="O3083" s="488" t="s">
        <v>1521</v>
      </c>
      <c r="P3083" s="488" t="s">
        <v>1724</v>
      </c>
      <c r="Q3083" s="488" t="s">
        <v>1523</v>
      </c>
      <c r="R3083" s="495" t="s">
        <v>1524</v>
      </c>
      <c r="S3083" s="494"/>
      <c r="T3083" s="494"/>
      <c r="U3083" s="488" t="s">
        <v>19253</v>
      </c>
      <c r="AB3083" s="488" t="s">
        <v>19254</v>
      </c>
      <c r="AC3083" s="496">
        <v>5.42E8</v>
      </c>
      <c r="AD3083" s="497"/>
      <c r="AE3083" s="497"/>
      <c r="AF3083" s="497"/>
      <c r="AG3083" s="497"/>
      <c r="AH3083" s="497"/>
      <c r="AI3083" s="494"/>
      <c r="AJ3083" s="488" t="s">
        <v>1527</v>
      </c>
      <c r="AK3083" s="498"/>
      <c r="AL3083" s="499"/>
      <c r="AM3083" s="488" t="s">
        <v>19255</v>
      </c>
      <c r="AO3083" s="494"/>
      <c r="AP3083" s="494"/>
      <c r="AQ3083" s="494"/>
      <c r="AR3083" s="494"/>
      <c r="AS3083" s="494"/>
      <c r="AT3083" s="488" t="s">
        <v>1529</v>
      </c>
      <c r="AU3083" s="492">
        <v>2005.0</v>
      </c>
      <c r="AV3083" s="492">
        <v>8.0</v>
      </c>
      <c r="AW3083" s="492">
        <v>2026.0</v>
      </c>
      <c r="AX3083" s="488" t="s">
        <v>1728</v>
      </c>
      <c r="AY3083" s="488" t="s">
        <v>1729</v>
      </c>
      <c r="AZ3083" s="488" t="s">
        <v>1531</v>
      </c>
    </row>
    <row r="3084" hidden="1">
      <c r="A3084" s="488" t="s">
        <v>19256</v>
      </c>
      <c r="B3084" s="488" t="s">
        <v>19257</v>
      </c>
      <c r="C3084" s="488" t="s">
        <v>1513</v>
      </c>
      <c r="D3084" s="488" t="s">
        <v>1514</v>
      </c>
      <c r="E3084" s="491">
        <v>45816.44930555556</v>
      </c>
      <c r="F3084" s="492">
        <v>2980.0</v>
      </c>
      <c r="G3084" s="488" t="s">
        <v>1515</v>
      </c>
      <c r="H3084" s="492">
        <v>2980.0</v>
      </c>
      <c r="I3084" s="488" t="s">
        <v>1515</v>
      </c>
      <c r="J3084" s="488" t="s">
        <v>1516</v>
      </c>
      <c r="K3084" s="488" t="s">
        <v>1517</v>
      </c>
      <c r="L3084" s="488" t="s">
        <v>19258</v>
      </c>
      <c r="M3084" s="488" t="s">
        <v>19259</v>
      </c>
      <c r="N3084" s="488" t="s">
        <v>1520</v>
      </c>
      <c r="O3084" s="488" t="s">
        <v>1521</v>
      </c>
      <c r="P3084" s="488" t="s">
        <v>1545</v>
      </c>
      <c r="Q3084" s="488" t="s">
        <v>1523</v>
      </c>
      <c r="R3084" s="495" t="s">
        <v>1524</v>
      </c>
      <c r="S3084" s="494"/>
      <c r="T3084" s="494"/>
      <c r="U3084" s="488" t="s">
        <v>19260</v>
      </c>
      <c r="AB3084" s="488" t="s">
        <v>19261</v>
      </c>
      <c r="AC3084" s="496">
        <v>9.02E9</v>
      </c>
      <c r="AD3084" s="497"/>
      <c r="AE3084" s="497"/>
      <c r="AF3084" s="497"/>
      <c r="AG3084" s="497"/>
      <c r="AH3084" s="497"/>
      <c r="AI3084" s="494"/>
      <c r="AJ3084" s="488" t="s">
        <v>1527</v>
      </c>
      <c r="AK3084" s="498"/>
      <c r="AL3084" s="499"/>
      <c r="AM3084" s="488" t="s">
        <v>19262</v>
      </c>
      <c r="AP3084" s="494"/>
      <c r="AQ3084" s="494"/>
      <c r="AR3084" s="494"/>
      <c r="AS3084" s="494"/>
      <c r="AT3084" s="488" t="s">
        <v>1529</v>
      </c>
      <c r="AU3084" s="492">
        <v>6547.0</v>
      </c>
      <c r="AV3084" s="492">
        <v>4.0</v>
      </c>
      <c r="AW3084" s="492">
        <v>2030.0</v>
      </c>
      <c r="AX3084" s="488" t="s">
        <v>1549</v>
      </c>
      <c r="AY3084" s="488" t="s">
        <v>3061</v>
      </c>
      <c r="AZ3084" s="488" t="s">
        <v>1531</v>
      </c>
    </row>
    <row r="3085" hidden="1">
      <c r="A3085" s="488" t="s">
        <v>19263</v>
      </c>
      <c r="B3085" s="488" t="s">
        <v>19250</v>
      </c>
      <c r="C3085" s="488" t="s">
        <v>1513</v>
      </c>
      <c r="D3085" s="488" t="s">
        <v>1514</v>
      </c>
      <c r="E3085" s="491">
        <v>45816.44513888889</v>
      </c>
      <c r="F3085" s="492">
        <v>2980.0</v>
      </c>
      <c r="G3085" s="488" t="s">
        <v>1515</v>
      </c>
      <c r="H3085" s="492">
        <v>2980.0</v>
      </c>
      <c r="I3085" s="488" t="s">
        <v>1515</v>
      </c>
      <c r="J3085" s="488" t="s">
        <v>1516</v>
      </c>
      <c r="K3085" s="488" t="s">
        <v>1517</v>
      </c>
      <c r="L3085" s="488" t="s">
        <v>19251</v>
      </c>
      <c r="M3085" s="488" t="s">
        <v>19264</v>
      </c>
      <c r="N3085" s="488" t="s">
        <v>1520</v>
      </c>
      <c r="O3085" s="488" t="s">
        <v>1521</v>
      </c>
      <c r="P3085" s="488" t="s">
        <v>1724</v>
      </c>
      <c r="Q3085" s="488" t="s">
        <v>1523</v>
      </c>
      <c r="R3085" s="495" t="s">
        <v>1524</v>
      </c>
      <c r="S3085" s="494"/>
      <c r="T3085" s="494"/>
      <c r="U3085" s="488" t="s">
        <v>19265</v>
      </c>
      <c r="AB3085" s="488" t="s">
        <v>19254</v>
      </c>
      <c r="AC3085" s="496">
        <v>5.42E8</v>
      </c>
      <c r="AD3085" s="497"/>
      <c r="AE3085" s="497"/>
      <c r="AF3085" s="494"/>
      <c r="AG3085" s="494"/>
      <c r="AH3085" s="494"/>
      <c r="AI3085" s="494"/>
      <c r="AJ3085" s="488" t="s">
        <v>1527</v>
      </c>
      <c r="AK3085" s="494"/>
      <c r="AL3085" s="494"/>
      <c r="AM3085" s="488" t="s">
        <v>19255</v>
      </c>
      <c r="AO3085" s="494"/>
      <c r="AP3085" s="494"/>
      <c r="AQ3085" s="494"/>
      <c r="AR3085" s="494"/>
      <c r="AS3085" s="494"/>
      <c r="AT3085" s="488" t="s">
        <v>1529</v>
      </c>
      <c r="AU3085" s="492">
        <v>2005.0</v>
      </c>
      <c r="AV3085" s="492">
        <v>8.0</v>
      </c>
      <c r="AW3085" s="492">
        <v>2026.0</v>
      </c>
      <c r="AX3085" s="488" t="s">
        <v>1728</v>
      </c>
      <c r="AY3085" s="488" t="s">
        <v>1729</v>
      </c>
      <c r="AZ3085" s="488" t="s">
        <v>1531</v>
      </c>
    </row>
    <row r="3086">
      <c r="A3086" s="488" t="s">
        <v>19266</v>
      </c>
      <c r="B3086" s="488" t="s">
        <v>19267</v>
      </c>
      <c r="C3086" s="488" t="s">
        <v>1513</v>
      </c>
      <c r="D3086" s="488" t="s">
        <v>1514</v>
      </c>
      <c r="E3086" s="491">
        <v>45816.444444444445</v>
      </c>
      <c r="F3086" s="492">
        <v>2980.0</v>
      </c>
      <c r="G3086" s="488" t="s">
        <v>1515</v>
      </c>
      <c r="H3086" s="492">
        <v>2980.0</v>
      </c>
      <c r="I3086" s="488" t="s">
        <v>1515</v>
      </c>
      <c r="J3086" s="488" t="s">
        <v>1516</v>
      </c>
      <c r="K3086" s="488" t="s">
        <v>1517</v>
      </c>
      <c r="L3086" s="488" t="s">
        <v>19268</v>
      </c>
      <c r="M3086" s="488" t="s">
        <v>19269</v>
      </c>
      <c r="N3086" s="488" t="s">
        <v>1520</v>
      </c>
      <c r="O3086" s="488" t="s">
        <v>1521</v>
      </c>
      <c r="P3086" s="488" t="s">
        <v>1545</v>
      </c>
      <c r="Q3086" s="488" t="s">
        <v>1714</v>
      </c>
      <c r="R3086" s="495" t="s">
        <v>1524</v>
      </c>
      <c r="S3086" s="494"/>
      <c r="T3086" s="494"/>
      <c r="U3086" s="488" t="s">
        <v>19270</v>
      </c>
      <c r="V3086" s="495" t="s">
        <v>1524</v>
      </c>
      <c r="W3086" s="488" t="s">
        <v>1716</v>
      </c>
      <c r="X3086" s="488" t="s">
        <v>9284</v>
      </c>
      <c r="Y3086" s="492">
        <v>2980.0</v>
      </c>
      <c r="Z3086" s="488" t="s">
        <v>1515</v>
      </c>
      <c r="AA3086" s="488" t="s">
        <v>1516</v>
      </c>
      <c r="AB3086" s="488" t="s">
        <v>19271</v>
      </c>
      <c r="AC3086" s="496">
        <v>8.06E9</v>
      </c>
      <c r="AD3086" s="497"/>
      <c r="AE3086" s="497"/>
      <c r="AF3086" s="497"/>
      <c r="AG3086" s="497"/>
      <c r="AH3086" s="497"/>
      <c r="AI3086" s="494"/>
      <c r="AJ3086" s="488" t="s">
        <v>1527</v>
      </c>
      <c r="AK3086" s="498"/>
      <c r="AL3086" s="499"/>
      <c r="AM3086" s="488" t="s">
        <v>19272</v>
      </c>
      <c r="AO3086" s="494"/>
      <c r="AP3086" s="494"/>
      <c r="AQ3086" s="494"/>
      <c r="AR3086" s="494"/>
      <c r="AS3086" s="494"/>
      <c r="AT3086" s="488" t="s">
        <v>1558</v>
      </c>
      <c r="AU3086" s="492">
        <v>1011.0</v>
      </c>
      <c r="AV3086" s="492">
        <v>3.0</v>
      </c>
      <c r="AW3086" s="492">
        <v>2030.0</v>
      </c>
      <c r="AX3086" s="497"/>
      <c r="AY3086" s="497"/>
      <c r="AZ3086" s="488" t="s">
        <v>1531</v>
      </c>
    </row>
    <row r="3087">
      <c r="A3087" s="488" t="s">
        <v>19273</v>
      </c>
      <c r="B3087" s="488" t="s">
        <v>19267</v>
      </c>
      <c r="C3087" s="488" t="s">
        <v>1513</v>
      </c>
      <c r="D3087" s="488" t="s">
        <v>1514</v>
      </c>
      <c r="E3087" s="491">
        <v>45816.444444444445</v>
      </c>
      <c r="F3087" s="492">
        <v>9800.0</v>
      </c>
      <c r="G3087" s="488" t="s">
        <v>1515</v>
      </c>
      <c r="H3087" s="492">
        <v>9800.0</v>
      </c>
      <c r="I3087" s="488" t="s">
        <v>1515</v>
      </c>
      <c r="J3087" s="488" t="s">
        <v>1516</v>
      </c>
      <c r="K3087" s="488" t="s">
        <v>1517</v>
      </c>
      <c r="L3087" s="488" t="s">
        <v>19268</v>
      </c>
      <c r="M3087" s="488" t="s">
        <v>19274</v>
      </c>
      <c r="N3087" s="488" t="s">
        <v>1520</v>
      </c>
      <c r="O3087" s="488" t="s">
        <v>1521</v>
      </c>
      <c r="P3087" s="488" t="s">
        <v>1545</v>
      </c>
      <c r="Q3087" s="488" t="s">
        <v>1714</v>
      </c>
      <c r="R3087" s="495" t="s">
        <v>1524</v>
      </c>
      <c r="S3087" s="494"/>
      <c r="T3087" s="494"/>
      <c r="U3087" s="488" t="s">
        <v>19275</v>
      </c>
      <c r="V3087" s="495" t="s">
        <v>1524</v>
      </c>
      <c r="W3087" s="488" t="s">
        <v>1716</v>
      </c>
      <c r="X3087" s="488" t="s">
        <v>9284</v>
      </c>
      <c r="Y3087" s="492">
        <v>9800.0</v>
      </c>
      <c r="Z3087" s="488" t="s">
        <v>1515</v>
      </c>
      <c r="AA3087" s="488" t="s">
        <v>1516</v>
      </c>
      <c r="AB3087" s="488" t="s">
        <v>19271</v>
      </c>
      <c r="AC3087" s="496">
        <v>8.06E9</v>
      </c>
      <c r="AD3087" s="497"/>
      <c r="AE3087" s="494"/>
      <c r="AF3087" s="494"/>
      <c r="AG3087" s="494"/>
      <c r="AH3087" s="494"/>
      <c r="AI3087" s="494"/>
      <c r="AJ3087" s="488" t="s">
        <v>1527</v>
      </c>
      <c r="AK3087" s="494"/>
      <c r="AL3087" s="494"/>
      <c r="AM3087" s="488" t="s">
        <v>19272</v>
      </c>
      <c r="AO3087" s="494"/>
      <c r="AP3087" s="494"/>
      <c r="AQ3087" s="494"/>
      <c r="AR3087" s="494"/>
      <c r="AS3087" s="494"/>
      <c r="AT3087" s="488" t="s">
        <v>1558</v>
      </c>
      <c r="AU3087" s="492">
        <v>1011.0</v>
      </c>
      <c r="AV3087" s="492">
        <v>3.0</v>
      </c>
      <c r="AW3087" s="492">
        <v>2030.0</v>
      </c>
      <c r="AX3087" s="497"/>
      <c r="AY3087" s="497"/>
      <c r="AZ3087" s="488" t="s">
        <v>1531</v>
      </c>
    </row>
    <row r="3088" hidden="1">
      <c r="A3088" s="488" t="s">
        <v>19276</v>
      </c>
      <c r="B3088" s="488" t="s">
        <v>19277</v>
      </c>
      <c r="C3088" s="488" t="s">
        <v>1513</v>
      </c>
      <c r="D3088" s="488" t="s">
        <v>1514</v>
      </c>
      <c r="E3088" s="491">
        <v>45816.444444444445</v>
      </c>
      <c r="F3088" s="492">
        <v>2980.0</v>
      </c>
      <c r="G3088" s="488" t="s">
        <v>1515</v>
      </c>
      <c r="H3088" s="492">
        <v>2980.0</v>
      </c>
      <c r="I3088" s="488" t="s">
        <v>1515</v>
      </c>
      <c r="J3088" s="488" t="s">
        <v>1516</v>
      </c>
      <c r="K3088" s="488" t="s">
        <v>1517</v>
      </c>
      <c r="L3088" s="488" t="s">
        <v>19258</v>
      </c>
      <c r="M3088" s="488" t="s">
        <v>19259</v>
      </c>
      <c r="N3088" s="488" t="s">
        <v>1520</v>
      </c>
      <c r="O3088" s="488" t="s">
        <v>1521</v>
      </c>
      <c r="P3088" s="488" t="s">
        <v>1545</v>
      </c>
      <c r="Q3088" s="488" t="s">
        <v>1523</v>
      </c>
      <c r="R3088" s="495" t="s">
        <v>1524</v>
      </c>
      <c r="S3088" s="494"/>
      <c r="T3088" s="494"/>
      <c r="U3088" s="488" t="s">
        <v>19278</v>
      </c>
      <c r="AB3088" s="488" t="s">
        <v>19261</v>
      </c>
      <c r="AC3088" s="496">
        <v>9.02E9</v>
      </c>
      <c r="AD3088" s="497"/>
      <c r="AE3088" s="494"/>
      <c r="AF3088" s="494"/>
      <c r="AG3088" s="494"/>
      <c r="AH3088" s="494"/>
      <c r="AI3088" s="494"/>
      <c r="AJ3088" s="488" t="s">
        <v>1527</v>
      </c>
      <c r="AK3088" s="494"/>
      <c r="AL3088" s="494"/>
      <c r="AM3088" s="488" t="s">
        <v>19262</v>
      </c>
      <c r="AP3088" s="494"/>
      <c r="AQ3088" s="494"/>
      <c r="AR3088" s="494"/>
      <c r="AS3088" s="494"/>
      <c r="AT3088" s="488" t="s">
        <v>1529</v>
      </c>
      <c r="AU3088" s="492">
        <v>6547.0</v>
      </c>
      <c r="AV3088" s="492">
        <v>4.0</v>
      </c>
      <c r="AW3088" s="492">
        <v>2030.0</v>
      </c>
      <c r="AX3088" s="488" t="s">
        <v>1549</v>
      </c>
      <c r="AY3088" s="488" t="s">
        <v>3061</v>
      </c>
      <c r="AZ3088" s="488" t="s">
        <v>1531</v>
      </c>
    </row>
    <row r="3089">
      <c r="A3089" s="488" t="s">
        <v>19279</v>
      </c>
      <c r="B3089" s="488" t="s">
        <v>19280</v>
      </c>
      <c r="C3089" s="488" t="s">
        <v>1513</v>
      </c>
      <c r="D3089" s="488" t="s">
        <v>1514</v>
      </c>
      <c r="E3089" s="491">
        <v>45816.441666666666</v>
      </c>
      <c r="F3089" s="492">
        <v>9800.0</v>
      </c>
      <c r="G3089" s="488" t="s">
        <v>1515</v>
      </c>
      <c r="H3089" s="492">
        <v>9800.0</v>
      </c>
      <c r="I3089" s="488" t="s">
        <v>1515</v>
      </c>
      <c r="J3089" s="488" t="s">
        <v>1516</v>
      </c>
      <c r="K3089" s="488" t="s">
        <v>1517</v>
      </c>
      <c r="L3089" s="488" t="s">
        <v>19281</v>
      </c>
      <c r="M3089" s="488" t="s">
        <v>19282</v>
      </c>
      <c r="N3089" s="488" t="s">
        <v>1520</v>
      </c>
      <c r="O3089" s="488" t="s">
        <v>1521</v>
      </c>
      <c r="P3089" s="488" t="s">
        <v>1554</v>
      </c>
      <c r="Q3089" s="488" t="s">
        <v>1714</v>
      </c>
      <c r="R3089" s="495" t="s">
        <v>1524</v>
      </c>
      <c r="S3089" s="494"/>
      <c r="T3089" s="494"/>
      <c r="U3089" s="488" t="s">
        <v>19283</v>
      </c>
      <c r="V3089" s="495" t="s">
        <v>1524</v>
      </c>
      <c r="W3089" s="488" t="s">
        <v>1716</v>
      </c>
      <c r="X3089" s="488" t="s">
        <v>9284</v>
      </c>
      <c r="Y3089" s="492">
        <v>9800.0</v>
      </c>
      <c r="Z3089" s="488" t="s">
        <v>1515</v>
      </c>
      <c r="AA3089" s="488" t="s">
        <v>1516</v>
      </c>
      <c r="AB3089" s="488" t="s">
        <v>19284</v>
      </c>
      <c r="AC3089" s="496">
        <v>9.09E9</v>
      </c>
      <c r="AD3089" s="497"/>
      <c r="AE3089" s="494"/>
      <c r="AF3089" s="494"/>
      <c r="AG3089" s="494"/>
      <c r="AH3089" s="494"/>
      <c r="AI3089" s="494"/>
      <c r="AJ3089" s="488" t="s">
        <v>1527</v>
      </c>
      <c r="AK3089" s="494"/>
      <c r="AL3089" s="494"/>
      <c r="AM3089" s="488" t="s">
        <v>19285</v>
      </c>
      <c r="AO3089" s="497"/>
      <c r="AP3089" s="494"/>
      <c r="AQ3089" s="494"/>
      <c r="AR3089" s="494"/>
      <c r="AS3089" s="494"/>
      <c r="AT3089" s="488" t="s">
        <v>1529</v>
      </c>
      <c r="AU3089" s="492">
        <v>9248.0</v>
      </c>
      <c r="AV3089" s="492">
        <v>11.0</v>
      </c>
      <c r="AW3089" s="492">
        <v>2026.0</v>
      </c>
      <c r="AX3089" s="488" t="s">
        <v>1587</v>
      </c>
      <c r="AY3089" s="488" t="s">
        <v>1852</v>
      </c>
      <c r="AZ3089" s="488" t="s">
        <v>1531</v>
      </c>
    </row>
    <row r="3090" hidden="1">
      <c r="A3090" s="488" t="s">
        <v>19286</v>
      </c>
      <c r="B3090" s="488" t="s">
        <v>19287</v>
      </c>
      <c r="C3090" s="488" t="s">
        <v>1513</v>
      </c>
      <c r="D3090" s="488" t="s">
        <v>1514</v>
      </c>
      <c r="E3090" s="491">
        <v>45816.44097222222</v>
      </c>
      <c r="F3090" s="492">
        <v>2980.0</v>
      </c>
      <c r="G3090" s="488" t="s">
        <v>1515</v>
      </c>
      <c r="H3090" s="492">
        <v>2980.0</v>
      </c>
      <c r="I3090" s="488" t="s">
        <v>1515</v>
      </c>
      <c r="J3090" s="488" t="s">
        <v>1516</v>
      </c>
      <c r="K3090" s="488" t="s">
        <v>1517</v>
      </c>
      <c r="L3090" s="488" t="s">
        <v>19288</v>
      </c>
      <c r="M3090" s="488" t="s">
        <v>19289</v>
      </c>
      <c r="N3090" s="488" t="s">
        <v>1520</v>
      </c>
      <c r="O3090" s="488" t="s">
        <v>1521</v>
      </c>
      <c r="P3090" s="488" t="s">
        <v>1554</v>
      </c>
      <c r="Q3090" s="488" t="s">
        <v>1523</v>
      </c>
      <c r="R3090" s="495" t="s">
        <v>1524</v>
      </c>
      <c r="S3090" s="494"/>
      <c r="T3090" s="494"/>
      <c r="U3090" s="488" t="s">
        <v>19290</v>
      </c>
      <c r="AB3090" s="488" t="s">
        <v>19291</v>
      </c>
      <c r="AC3090" s="496">
        <v>8.03E9</v>
      </c>
      <c r="AD3090" s="497"/>
      <c r="AE3090" s="494"/>
      <c r="AF3090" s="494"/>
      <c r="AG3090" s="494"/>
      <c r="AH3090" s="494"/>
      <c r="AI3090" s="494"/>
      <c r="AJ3090" s="488" t="s">
        <v>1527</v>
      </c>
      <c r="AK3090" s="494"/>
      <c r="AL3090" s="494"/>
      <c r="AM3090" s="488" t="s">
        <v>19292</v>
      </c>
      <c r="AO3090" s="497"/>
      <c r="AP3090" s="494"/>
      <c r="AQ3090" s="494"/>
      <c r="AR3090" s="494"/>
      <c r="AS3090" s="494"/>
      <c r="AT3090" s="488" t="s">
        <v>1558</v>
      </c>
      <c r="AU3090" s="492">
        <v>7945.0</v>
      </c>
      <c r="AV3090" s="492">
        <v>5.0</v>
      </c>
      <c r="AW3090" s="492">
        <v>2031.0</v>
      </c>
      <c r="AX3090" s="488" t="s">
        <v>1587</v>
      </c>
      <c r="AY3090" s="488" t="s">
        <v>1588</v>
      </c>
      <c r="AZ3090" s="488" t="s">
        <v>1531</v>
      </c>
    </row>
    <row r="3091" hidden="1">
      <c r="A3091" s="488" t="s">
        <v>19293</v>
      </c>
      <c r="B3091" s="488" t="s">
        <v>19294</v>
      </c>
      <c r="C3091" s="488" t="s">
        <v>1513</v>
      </c>
      <c r="D3091" s="488" t="s">
        <v>1514</v>
      </c>
      <c r="E3091" s="491">
        <v>45816.43819444445</v>
      </c>
      <c r="F3091" s="492">
        <v>2980.0</v>
      </c>
      <c r="G3091" s="488" t="s">
        <v>1515</v>
      </c>
      <c r="H3091" s="492">
        <v>2980.0</v>
      </c>
      <c r="I3091" s="488" t="s">
        <v>1515</v>
      </c>
      <c r="J3091" s="488" t="s">
        <v>1516</v>
      </c>
      <c r="K3091" s="488" t="s">
        <v>1517</v>
      </c>
      <c r="L3091" s="488" t="s">
        <v>19295</v>
      </c>
      <c r="M3091" s="488" t="s">
        <v>19296</v>
      </c>
      <c r="N3091" s="488" t="s">
        <v>1520</v>
      </c>
      <c r="O3091" s="488" t="s">
        <v>1521</v>
      </c>
      <c r="P3091" s="488" t="s">
        <v>1554</v>
      </c>
      <c r="Q3091" s="488" t="s">
        <v>1523</v>
      </c>
      <c r="R3091" s="495" t="s">
        <v>1524</v>
      </c>
      <c r="S3091" s="494"/>
      <c r="T3091" s="494"/>
      <c r="U3091" s="488" t="s">
        <v>19297</v>
      </c>
      <c r="AB3091" s="488" t="s">
        <v>19298</v>
      </c>
      <c r="AC3091" s="496">
        <v>8.02E9</v>
      </c>
      <c r="AD3091" s="497"/>
      <c r="AE3091" s="497"/>
      <c r="AF3091" s="497"/>
      <c r="AG3091" s="497"/>
      <c r="AH3091" s="497"/>
      <c r="AI3091" s="494"/>
      <c r="AJ3091" s="488" t="s">
        <v>1527</v>
      </c>
      <c r="AK3091" s="498"/>
      <c r="AL3091" s="499"/>
      <c r="AM3091" s="488" t="s">
        <v>19299</v>
      </c>
      <c r="AO3091" s="497"/>
      <c r="AP3091" s="494"/>
      <c r="AQ3091" s="494"/>
      <c r="AR3091" s="494"/>
      <c r="AS3091" s="494"/>
      <c r="AT3091" s="488" t="s">
        <v>1529</v>
      </c>
      <c r="AU3091" s="492">
        <v>9875.0</v>
      </c>
      <c r="AV3091" s="492">
        <v>7.0</v>
      </c>
      <c r="AW3091" s="492">
        <v>2030.0</v>
      </c>
      <c r="AX3091" s="488" t="s">
        <v>1634</v>
      </c>
      <c r="AY3091" s="488" t="s">
        <v>1831</v>
      </c>
      <c r="AZ3091" s="488" t="s">
        <v>1531</v>
      </c>
    </row>
    <row r="3092" hidden="1">
      <c r="A3092" s="488" t="s">
        <v>19300</v>
      </c>
      <c r="B3092" s="488" t="s">
        <v>19301</v>
      </c>
      <c r="C3092" s="488" t="s">
        <v>1513</v>
      </c>
      <c r="D3092" s="488" t="s">
        <v>1514</v>
      </c>
      <c r="E3092" s="491">
        <v>45816.43472222222</v>
      </c>
      <c r="F3092" s="492">
        <v>2980.0</v>
      </c>
      <c r="G3092" s="488" t="s">
        <v>1515</v>
      </c>
      <c r="H3092" s="492">
        <v>2980.0</v>
      </c>
      <c r="I3092" s="488" t="s">
        <v>1515</v>
      </c>
      <c r="J3092" s="488" t="s">
        <v>1516</v>
      </c>
      <c r="K3092" s="488" t="s">
        <v>1517</v>
      </c>
      <c r="L3092" s="488" t="s">
        <v>19302</v>
      </c>
      <c r="M3092" s="488" t="s">
        <v>19303</v>
      </c>
      <c r="N3092" s="488" t="s">
        <v>1520</v>
      </c>
      <c r="O3092" s="488" t="s">
        <v>1521</v>
      </c>
      <c r="P3092" s="488" t="s">
        <v>1554</v>
      </c>
      <c r="Q3092" s="488" t="s">
        <v>1523</v>
      </c>
      <c r="R3092" s="495" t="s">
        <v>1524</v>
      </c>
      <c r="S3092" s="494"/>
      <c r="T3092" s="494"/>
      <c r="U3092" s="488" t="s">
        <v>19304</v>
      </c>
      <c r="AB3092" s="488" t="s">
        <v>19305</v>
      </c>
      <c r="AC3092" s="496">
        <v>9.07E9</v>
      </c>
      <c r="AD3092" s="497"/>
      <c r="AE3092" s="494"/>
      <c r="AF3092" s="494"/>
      <c r="AG3092" s="494"/>
      <c r="AH3092" s="494"/>
      <c r="AI3092" s="494"/>
      <c r="AJ3092" s="488" t="s">
        <v>1527</v>
      </c>
      <c r="AK3092" s="494"/>
      <c r="AL3092" s="494"/>
      <c r="AM3092" s="488" t="s">
        <v>19306</v>
      </c>
      <c r="AP3092" s="494"/>
      <c r="AQ3092" s="494"/>
      <c r="AR3092" s="494"/>
      <c r="AS3092" s="494"/>
      <c r="AT3092" s="488" t="s">
        <v>1529</v>
      </c>
      <c r="AU3092" s="492">
        <v>855.0</v>
      </c>
      <c r="AV3092" s="492">
        <v>5.0</v>
      </c>
      <c r="AW3092" s="492">
        <v>2026.0</v>
      </c>
      <c r="AX3092" s="488" t="s">
        <v>1596</v>
      </c>
      <c r="AY3092" s="488" t="s">
        <v>1588</v>
      </c>
      <c r="AZ3092" s="488" t="s">
        <v>1531</v>
      </c>
    </row>
    <row r="3093">
      <c r="A3093" s="488" t="s">
        <v>19307</v>
      </c>
      <c r="B3093" s="488" t="s">
        <v>19280</v>
      </c>
      <c r="C3093" s="488" t="s">
        <v>1513</v>
      </c>
      <c r="D3093" s="488" t="s">
        <v>1514</v>
      </c>
      <c r="E3093" s="491">
        <v>45816.427777777775</v>
      </c>
      <c r="F3093" s="492">
        <v>2980.0</v>
      </c>
      <c r="G3093" s="488" t="s">
        <v>1515</v>
      </c>
      <c r="H3093" s="492">
        <v>2980.0</v>
      </c>
      <c r="I3093" s="488" t="s">
        <v>1515</v>
      </c>
      <c r="J3093" s="488" t="s">
        <v>1516</v>
      </c>
      <c r="K3093" s="488" t="s">
        <v>1517</v>
      </c>
      <c r="L3093" s="488" t="s">
        <v>19281</v>
      </c>
      <c r="M3093" s="488" t="s">
        <v>19308</v>
      </c>
      <c r="N3093" s="488" t="s">
        <v>1520</v>
      </c>
      <c r="O3093" s="488" t="s">
        <v>1521</v>
      </c>
      <c r="P3093" s="488" t="s">
        <v>1554</v>
      </c>
      <c r="Q3093" s="488" t="s">
        <v>1714</v>
      </c>
      <c r="R3093" s="495" t="s">
        <v>1524</v>
      </c>
      <c r="S3093" s="494"/>
      <c r="T3093" s="494"/>
      <c r="U3093" s="488" t="s">
        <v>19309</v>
      </c>
      <c r="V3093" s="495" t="s">
        <v>1524</v>
      </c>
      <c r="W3093" s="488" t="s">
        <v>1716</v>
      </c>
      <c r="X3093" s="488" t="s">
        <v>9284</v>
      </c>
      <c r="Y3093" s="492">
        <v>2980.0</v>
      </c>
      <c r="Z3093" s="488" t="s">
        <v>1515</v>
      </c>
      <c r="AA3093" s="488" t="s">
        <v>1516</v>
      </c>
      <c r="AB3093" s="488" t="s">
        <v>19284</v>
      </c>
      <c r="AC3093" s="496">
        <v>9.09E9</v>
      </c>
      <c r="AD3093" s="497"/>
      <c r="AE3093" s="497"/>
      <c r="AF3093" s="497"/>
      <c r="AG3093" s="497"/>
      <c r="AH3093" s="497"/>
      <c r="AI3093" s="494"/>
      <c r="AJ3093" s="488" t="s">
        <v>1527</v>
      </c>
      <c r="AK3093" s="498"/>
      <c r="AL3093" s="499"/>
      <c r="AM3093" s="488" t="s">
        <v>19285</v>
      </c>
      <c r="AO3093" s="494"/>
      <c r="AP3093" s="494"/>
      <c r="AQ3093" s="494"/>
      <c r="AR3093" s="494"/>
      <c r="AS3093" s="494"/>
      <c r="AT3093" s="488" t="s">
        <v>1529</v>
      </c>
      <c r="AU3093" s="492">
        <v>9248.0</v>
      </c>
      <c r="AV3093" s="492">
        <v>11.0</v>
      </c>
      <c r="AW3093" s="492">
        <v>2026.0</v>
      </c>
      <c r="AX3093" s="488" t="s">
        <v>1587</v>
      </c>
      <c r="AY3093" s="488" t="s">
        <v>1852</v>
      </c>
      <c r="AZ3093" s="488" t="s">
        <v>1531</v>
      </c>
    </row>
    <row r="3094" hidden="1">
      <c r="A3094" s="488" t="s">
        <v>19310</v>
      </c>
      <c r="B3094" s="488" t="s">
        <v>19311</v>
      </c>
      <c r="C3094" s="488" t="s">
        <v>1513</v>
      </c>
      <c r="D3094" s="488" t="s">
        <v>1514</v>
      </c>
      <c r="E3094" s="491">
        <v>45816.42222222222</v>
      </c>
      <c r="F3094" s="492">
        <v>2980.0</v>
      </c>
      <c r="G3094" s="488" t="s">
        <v>1515</v>
      </c>
      <c r="H3094" s="492">
        <v>2980.0</v>
      </c>
      <c r="I3094" s="488" t="s">
        <v>1515</v>
      </c>
      <c r="J3094" s="488" t="s">
        <v>1516</v>
      </c>
      <c r="K3094" s="488" t="s">
        <v>1517</v>
      </c>
      <c r="L3094" s="488" t="s">
        <v>19312</v>
      </c>
      <c r="M3094" s="488" t="s">
        <v>19313</v>
      </c>
      <c r="N3094" s="488" t="s">
        <v>1520</v>
      </c>
      <c r="O3094" s="488" t="s">
        <v>1521</v>
      </c>
      <c r="P3094" s="488" t="s">
        <v>1724</v>
      </c>
      <c r="Q3094" s="488" t="s">
        <v>1523</v>
      </c>
      <c r="R3094" s="495" t="s">
        <v>1524</v>
      </c>
      <c r="S3094" s="494"/>
      <c r="T3094" s="494"/>
      <c r="U3094" s="488" t="s">
        <v>19314</v>
      </c>
      <c r="AB3094" s="488" t="s">
        <v>19315</v>
      </c>
      <c r="AC3094" s="496">
        <v>9.04E9</v>
      </c>
      <c r="AD3094" s="497"/>
      <c r="AE3094" s="497"/>
      <c r="AF3094" s="497"/>
      <c r="AG3094" s="497"/>
      <c r="AH3094" s="497"/>
      <c r="AI3094" s="494"/>
      <c r="AJ3094" s="488" t="s">
        <v>1527</v>
      </c>
      <c r="AK3094" s="498"/>
      <c r="AL3094" s="499"/>
      <c r="AM3094" s="488" t="s">
        <v>19316</v>
      </c>
      <c r="AO3094" s="494"/>
      <c r="AP3094" s="494"/>
      <c r="AQ3094" s="494"/>
      <c r="AR3094" s="494"/>
      <c r="AS3094" s="494"/>
      <c r="AT3094" s="488" t="s">
        <v>1529</v>
      </c>
      <c r="AU3094" s="492">
        <v>5007.0</v>
      </c>
      <c r="AV3094" s="492">
        <v>12.0</v>
      </c>
      <c r="AW3094" s="492">
        <v>2028.0</v>
      </c>
      <c r="AX3094" s="488" t="s">
        <v>1728</v>
      </c>
      <c r="AY3094" s="488" t="s">
        <v>2119</v>
      </c>
      <c r="AZ3094" s="488" t="s">
        <v>1531</v>
      </c>
    </row>
    <row r="3095" hidden="1">
      <c r="A3095" s="488" t="s">
        <v>19317</v>
      </c>
      <c r="B3095" s="488" t="s">
        <v>19318</v>
      </c>
      <c r="C3095" s="488" t="s">
        <v>1513</v>
      </c>
      <c r="D3095" s="488" t="s">
        <v>1514</v>
      </c>
      <c r="E3095" s="491">
        <v>45816.42222222222</v>
      </c>
      <c r="F3095" s="492">
        <v>2980.0</v>
      </c>
      <c r="G3095" s="488" t="s">
        <v>1515</v>
      </c>
      <c r="H3095" s="492">
        <v>2980.0</v>
      </c>
      <c r="I3095" s="488" t="s">
        <v>1515</v>
      </c>
      <c r="J3095" s="488" t="s">
        <v>1516</v>
      </c>
      <c r="K3095" s="488" t="s">
        <v>1517</v>
      </c>
      <c r="L3095" s="488" t="s">
        <v>19319</v>
      </c>
      <c r="M3095" s="488" t="s">
        <v>19320</v>
      </c>
      <c r="N3095" s="488" t="s">
        <v>1520</v>
      </c>
      <c r="O3095" s="488" t="s">
        <v>1521</v>
      </c>
      <c r="P3095" s="488" t="s">
        <v>1554</v>
      </c>
      <c r="Q3095" s="488" t="s">
        <v>1523</v>
      </c>
      <c r="R3095" s="495" t="s">
        <v>1524</v>
      </c>
      <c r="S3095" s="494"/>
      <c r="T3095" s="494"/>
      <c r="U3095" s="488" t="s">
        <v>19321</v>
      </c>
      <c r="AB3095" s="488" t="s">
        <v>19322</v>
      </c>
      <c r="AC3095" s="496">
        <v>8.05E9</v>
      </c>
      <c r="AD3095" s="497"/>
      <c r="AE3095" s="497"/>
      <c r="AF3095" s="497"/>
      <c r="AG3095" s="497"/>
      <c r="AH3095" s="497"/>
      <c r="AI3095" s="494"/>
      <c r="AJ3095" s="488" t="s">
        <v>1527</v>
      </c>
      <c r="AK3095" s="498"/>
      <c r="AL3095" s="499"/>
      <c r="AM3095" s="488" t="s">
        <v>19323</v>
      </c>
      <c r="AO3095" s="494"/>
      <c r="AP3095" s="494"/>
      <c r="AQ3095" s="494"/>
      <c r="AR3095" s="494"/>
      <c r="AS3095" s="494"/>
      <c r="AT3095" s="488" t="s">
        <v>1558</v>
      </c>
      <c r="AU3095" s="492">
        <v>6916.0</v>
      </c>
      <c r="AV3095" s="492">
        <v>6.0</v>
      </c>
      <c r="AW3095" s="492">
        <v>2029.0</v>
      </c>
      <c r="AX3095" s="488" t="s">
        <v>1587</v>
      </c>
      <c r="AY3095" s="488" t="s">
        <v>1688</v>
      </c>
      <c r="AZ3095" s="488" t="s">
        <v>1531</v>
      </c>
    </row>
    <row r="3096" hidden="1">
      <c r="A3096" s="488" t="s">
        <v>19324</v>
      </c>
      <c r="B3096" s="488" t="s">
        <v>19325</v>
      </c>
      <c r="C3096" s="488" t="s">
        <v>1513</v>
      </c>
      <c r="D3096" s="488" t="s">
        <v>1514</v>
      </c>
      <c r="E3096" s="491">
        <v>45816.42152777778</v>
      </c>
      <c r="F3096" s="492">
        <v>2980.0</v>
      </c>
      <c r="G3096" s="488" t="s">
        <v>1515</v>
      </c>
      <c r="H3096" s="492">
        <v>2980.0</v>
      </c>
      <c r="I3096" s="488" t="s">
        <v>1515</v>
      </c>
      <c r="J3096" s="488" t="s">
        <v>1516</v>
      </c>
      <c r="K3096" s="488" t="s">
        <v>1517</v>
      </c>
      <c r="L3096" s="488" t="s">
        <v>19326</v>
      </c>
      <c r="M3096" s="488" t="s">
        <v>19327</v>
      </c>
      <c r="N3096" s="488" t="s">
        <v>1520</v>
      </c>
      <c r="O3096" s="488" t="s">
        <v>1521</v>
      </c>
      <c r="P3096" s="488" t="s">
        <v>1554</v>
      </c>
      <c r="Q3096" s="488" t="s">
        <v>1523</v>
      </c>
      <c r="R3096" s="495" t="s">
        <v>1524</v>
      </c>
      <c r="S3096" s="494"/>
      <c r="T3096" s="494"/>
      <c r="U3096" s="488" t="s">
        <v>19328</v>
      </c>
      <c r="AB3096" s="488" t="s">
        <v>19329</v>
      </c>
      <c r="AC3096" s="496">
        <v>8.01E9</v>
      </c>
      <c r="AD3096" s="497"/>
      <c r="AE3096" s="497"/>
      <c r="AF3096" s="497"/>
      <c r="AG3096" s="497"/>
      <c r="AH3096" s="497"/>
      <c r="AI3096" s="494"/>
      <c r="AJ3096" s="488" t="s">
        <v>1527</v>
      </c>
      <c r="AK3096" s="498"/>
      <c r="AL3096" s="499"/>
      <c r="AM3096" s="488" t="s">
        <v>19330</v>
      </c>
      <c r="AO3096" s="494"/>
      <c r="AP3096" s="494"/>
      <c r="AQ3096" s="494"/>
      <c r="AR3096" s="494"/>
      <c r="AS3096" s="494"/>
      <c r="AT3096" s="488" t="s">
        <v>1558</v>
      </c>
      <c r="AU3096" s="492">
        <v>4018.0</v>
      </c>
      <c r="AV3096" s="492">
        <v>1.0</v>
      </c>
      <c r="AW3096" s="492">
        <v>2029.0</v>
      </c>
      <c r="AX3096" s="488" t="s">
        <v>1587</v>
      </c>
      <c r="AY3096" s="488" t="s">
        <v>1688</v>
      </c>
      <c r="AZ3096" s="488" t="s">
        <v>1531</v>
      </c>
    </row>
    <row r="3097" hidden="1">
      <c r="A3097" s="488" t="s">
        <v>19051</v>
      </c>
      <c r="B3097" s="488" t="s">
        <v>19052</v>
      </c>
      <c r="C3097" s="488" t="s">
        <v>1513</v>
      </c>
      <c r="D3097" s="488" t="s">
        <v>1514</v>
      </c>
      <c r="E3097" s="491">
        <v>45816.41388888889</v>
      </c>
      <c r="F3097" s="492">
        <v>9800.0</v>
      </c>
      <c r="G3097" s="488" t="s">
        <v>1515</v>
      </c>
      <c r="H3097" s="492">
        <v>9800.0</v>
      </c>
      <c r="I3097" s="488" t="s">
        <v>1515</v>
      </c>
      <c r="J3097" s="488" t="s">
        <v>1516</v>
      </c>
      <c r="K3097" s="488" t="s">
        <v>1517</v>
      </c>
      <c r="L3097" s="488" t="s">
        <v>19053</v>
      </c>
      <c r="M3097" s="488" t="s">
        <v>19054</v>
      </c>
      <c r="N3097" s="488" t="s">
        <v>1520</v>
      </c>
      <c r="O3097" s="488" t="s">
        <v>1521</v>
      </c>
      <c r="P3097" s="488" t="s">
        <v>1554</v>
      </c>
      <c r="Q3097" s="488" t="s">
        <v>1523</v>
      </c>
      <c r="R3097" s="495" t="s">
        <v>1524</v>
      </c>
      <c r="S3097" s="494"/>
      <c r="T3097" s="494"/>
      <c r="U3097" s="488" t="s">
        <v>19055</v>
      </c>
      <c r="AB3097" s="488" t="s">
        <v>19056</v>
      </c>
      <c r="AC3097" s="496">
        <v>8.04E9</v>
      </c>
      <c r="AD3097" s="497"/>
      <c r="AE3097" s="497"/>
      <c r="AF3097" s="497"/>
      <c r="AG3097" s="497"/>
      <c r="AH3097" s="497"/>
      <c r="AI3097" s="494"/>
      <c r="AJ3097" s="488" t="s">
        <v>1527</v>
      </c>
      <c r="AK3097" s="498"/>
      <c r="AL3097" s="499"/>
      <c r="AM3097" s="488" t="s">
        <v>19057</v>
      </c>
      <c r="AP3097" s="494"/>
      <c r="AQ3097" s="494"/>
      <c r="AR3097" s="494"/>
      <c r="AS3097" s="494"/>
      <c r="AT3097" s="488" t="s">
        <v>1558</v>
      </c>
      <c r="AU3097" s="492">
        <v>6174.0</v>
      </c>
      <c r="AV3097" s="492">
        <v>8.0</v>
      </c>
      <c r="AW3097" s="492">
        <v>2027.0</v>
      </c>
      <c r="AX3097" s="488" t="s">
        <v>1587</v>
      </c>
      <c r="AY3097" s="488" t="s">
        <v>3012</v>
      </c>
      <c r="AZ3097" s="488" t="s">
        <v>1531</v>
      </c>
    </row>
    <row r="3098" hidden="1">
      <c r="A3098" s="488" t="s">
        <v>19331</v>
      </c>
      <c r="B3098" s="488" t="s">
        <v>19052</v>
      </c>
      <c r="C3098" s="488" t="s">
        <v>1513</v>
      </c>
      <c r="D3098" s="488" t="s">
        <v>1514</v>
      </c>
      <c r="E3098" s="491">
        <v>45816.413194444445</v>
      </c>
      <c r="F3098" s="492">
        <v>2980.0</v>
      </c>
      <c r="G3098" s="488" t="s">
        <v>1515</v>
      </c>
      <c r="H3098" s="492">
        <v>2980.0</v>
      </c>
      <c r="I3098" s="488" t="s">
        <v>1515</v>
      </c>
      <c r="J3098" s="488" t="s">
        <v>1516</v>
      </c>
      <c r="K3098" s="488" t="s">
        <v>1517</v>
      </c>
      <c r="L3098" s="488" t="s">
        <v>19053</v>
      </c>
      <c r="M3098" s="488" t="s">
        <v>19332</v>
      </c>
      <c r="N3098" s="488" t="s">
        <v>1520</v>
      </c>
      <c r="O3098" s="488" t="s">
        <v>1521</v>
      </c>
      <c r="P3098" s="488" t="s">
        <v>1554</v>
      </c>
      <c r="Q3098" s="488" t="s">
        <v>1523</v>
      </c>
      <c r="R3098" s="495" t="s">
        <v>1524</v>
      </c>
      <c r="S3098" s="494"/>
      <c r="T3098" s="494"/>
      <c r="U3098" s="488" t="s">
        <v>19333</v>
      </c>
      <c r="AB3098" s="488" t="s">
        <v>19056</v>
      </c>
      <c r="AC3098" s="496">
        <v>8.04E9</v>
      </c>
      <c r="AD3098" s="497"/>
      <c r="AE3098" s="497"/>
      <c r="AF3098" s="497"/>
      <c r="AG3098" s="497"/>
      <c r="AH3098" s="497"/>
      <c r="AI3098" s="494"/>
      <c r="AJ3098" s="488" t="s">
        <v>1527</v>
      </c>
      <c r="AK3098" s="498"/>
      <c r="AL3098" s="499"/>
      <c r="AM3098" s="488" t="s">
        <v>19057</v>
      </c>
      <c r="AP3098" s="494"/>
      <c r="AQ3098" s="494"/>
      <c r="AR3098" s="494"/>
      <c r="AS3098" s="494"/>
      <c r="AT3098" s="488" t="s">
        <v>1558</v>
      </c>
      <c r="AU3098" s="492">
        <v>6174.0</v>
      </c>
      <c r="AV3098" s="492">
        <v>8.0</v>
      </c>
      <c r="AW3098" s="492">
        <v>2027.0</v>
      </c>
      <c r="AX3098" s="488" t="s">
        <v>1587</v>
      </c>
      <c r="AY3098" s="488" t="s">
        <v>3012</v>
      </c>
      <c r="AZ3098" s="488" t="s">
        <v>1531</v>
      </c>
    </row>
    <row r="3099" hidden="1">
      <c r="A3099" s="488" t="s">
        <v>19334</v>
      </c>
      <c r="B3099" s="488" t="s">
        <v>19335</v>
      </c>
      <c r="C3099" s="488" t="s">
        <v>1513</v>
      </c>
      <c r="D3099" s="488" t="s">
        <v>1514</v>
      </c>
      <c r="E3099" s="491">
        <v>45816.39166666667</v>
      </c>
      <c r="F3099" s="492">
        <v>2980.0</v>
      </c>
      <c r="G3099" s="488" t="s">
        <v>1515</v>
      </c>
      <c r="H3099" s="492">
        <v>2980.0</v>
      </c>
      <c r="I3099" s="488" t="s">
        <v>1515</v>
      </c>
      <c r="J3099" s="488" t="s">
        <v>1516</v>
      </c>
      <c r="K3099" s="488" t="s">
        <v>1517</v>
      </c>
      <c r="L3099" s="488" t="s">
        <v>19336</v>
      </c>
      <c r="M3099" s="488" t="s">
        <v>19337</v>
      </c>
      <c r="N3099" s="488" t="s">
        <v>1520</v>
      </c>
      <c r="O3099" s="488" t="s">
        <v>1521</v>
      </c>
      <c r="P3099" s="488" t="s">
        <v>1545</v>
      </c>
      <c r="Q3099" s="488" t="s">
        <v>1523</v>
      </c>
      <c r="R3099" s="495" t="s">
        <v>1524</v>
      </c>
      <c r="S3099" s="494"/>
      <c r="T3099" s="494"/>
      <c r="U3099" s="488" t="s">
        <v>19338</v>
      </c>
      <c r="AB3099" s="488" t="s">
        <v>19339</v>
      </c>
      <c r="AC3099" s="496">
        <v>7.05E9</v>
      </c>
      <c r="AD3099" s="497"/>
      <c r="AE3099" s="497"/>
      <c r="AF3099" s="497"/>
      <c r="AG3099" s="497"/>
      <c r="AH3099" s="497"/>
      <c r="AI3099" s="494"/>
      <c r="AJ3099" s="488" t="s">
        <v>1527</v>
      </c>
      <c r="AK3099" s="498"/>
      <c r="AL3099" s="499"/>
      <c r="AM3099" s="488" t="s">
        <v>19340</v>
      </c>
      <c r="AO3099" s="497"/>
      <c r="AP3099" s="494"/>
      <c r="AQ3099" s="494"/>
      <c r="AR3099" s="494"/>
      <c r="AS3099" s="494"/>
      <c r="AT3099" s="488" t="s">
        <v>1558</v>
      </c>
      <c r="AU3099" s="492">
        <v>1015.0</v>
      </c>
      <c r="AV3099" s="492">
        <v>2.0</v>
      </c>
      <c r="AW3099" s="492">
        <v>2030.0</v>
      </c>
      <c r="AX3099" s="497"/>
      <c r="AY3099" s="497"/>
      <c r="AZ3099" s="488" t="s">
        <v>1531</v>
      </c>
    </row>
    <row r="3100" hidden="1">
      <c r="A3100" s="488" t="s">
        <v>19341</v>
      </c>
      <c r="B3100" s="488" t="s">
        <v>19342</v>
      </c>
      <c r="C3100" s="488" t="s">
        <v>1513</v>
      </c>
      <c r="D3100" s="488" t="s">
        <v>1514</v>
      </c>
      <c r="E3100" s="491">
        <v>45816.37152777778</v>
      </c>
      <c r="F3100" s="492">
        <v>2980.0</v>
      </c>
      <c r="G3100" s="488" t="s">
        <v>1515</v>
      </c>
      <c r="H3100" s="492">
        <v>2980.0</v>
      </c>
      <c r="I3100" s="488" t="s">
        <v>1515</v>
      </c>
      <c r="J3100" s="488" t="s">
        <v>1516</v>
      </c>
      <c r="K3100" s="488" t="s">
        <v>1517</v>
      </c>
      <c r="L3100" s="488" t="s">
        <v>19343</v>
      </c>
      <c r="M3100" s="488" t="s">
        <v>19344</v>
      </c>
      <c r="N3100" s="488" t="s">
        <v>1520</v>
      </c>
      <c r="O3100" s="488" t="s">
        <v>1521</v>
      </c>
      <c r="P3100" s="488" t="s">
        <v>1545</v>
      </c>
      <c r="Q3100" s="488" t="s">
        <v>1523</v>
      </c>
      <c r="R3100" s="495" t="s">
        <v>1524</v>
      </c>
      <c r="S3100" s="494"/>
      <c r="T3100" s="494"/>
      <c r="U3100" s="488" t="s">
        <v>17384</v>
      </c>
      <c r="AB3100" s="488" t="s">
        <v>19345</v>
      </c>
      <c r="AC3100" s="496">
        <v>8.02E9</v>
      </c>
      <c r="AD3100" s="497"/>
      <c r="AE3100" s="497"/>
      <c r="AF3100" s="497"/>
      <c r="AG3100" s="497"/>
      <c r="AH3100" s="497"/>
      <c r="AI3100" s="494"/>
      <c r="AJ3100" s="488" t="s">
        <v>1527</v>
      </c>
      <c r="AK3100" s="498"/>
      <c r="AL3100" s="499"/>
      <c r="AM3100" s="488" t="s">
        <v>19346</v>
      </c>
      <c r="AO3100" s="494"/>
      <c r="AP3100" s="494"/>
      <c r="AQ3100" s="494"/>
      <c r="AR3100" s="494"/>
      <c r="AS3100" s="494"/>
      <c r="AT3100" s="488" t="s">
        <v>1529</v>
      </c>
      <c r="AU3100" s="492">
        <v>2075.0</v>
      </c>
      <c r="AV3100" s="492">
        <v>11.0</v>
      </c>
      <c r="AW3100" s="492">
        <v>2026.0</v>
      </c>
      <c r="AX3100" s="497"/>
      <c r="AY3100" s="488" t="s">
        <v>1652</v>
      </c>
      <c r="AZ3100" s="488" t="s">
        <v>1531</v>
      </c>
    </row>
    <row r="3101" hidden="1">
      <c r="A3101" s="488" t="s">
        <v>19347</v>
      </c>
      <c r="B3101" s="488" t="s">
        <v>19348</v>
      </c>
      <c r="C3101" s="488" t="s">
        <v>1513</v>
      </c>
      <c r="D3101" s="488" t="s">
        <v>1514</v>
      </c>
      <c r="E3101" s="491">
        <v>45816.356944444444</v>
      </c>
      <c r="F3101" s="492">
        <v>9800.0</v>
      </c>
      <c r="G3101" s="488" t="s">
        <v>1515</v>
      </c>
      <c r="H3101" s="492">
        <v>9800.0</v>
      </c>
      <c r="I3101" s="488" t="s">
        <v>1515</v>
      </c>
      <c r="J3101" s="488" t="s">
        <v>1516</v>
      </c>
      <c r="K3101" s="488" t="s">
        <v>1517</v>
      </c>
      <c r="L3101" s="488" t="s">
        <v>19349</v>
      </c>
      <c r="M3101" s="488" t="s">
        <v>19350</v>
      </c>
      <c r="N3101" s="488" t="s">
        <v>1520</v>
      </c>
      <c r="O3101" s="488" t="s">
        <v>1521</v>
      </c>
      <c r="P3101" s="488" t="s">
        <v>1554</v>
      </c>
      <c r="Q3101" s="488" t="s">
        <v>1523</v>
      </c>
      <c r="R3101" s="495" t="s">
        <v>1524</v>
      </c>
      <c r="S3101" s="494"/>
      <c r="T3101" s="494"/>
      <c r="U3101" s="488" t="s">
        <v>19351</v>
      </c>
      <c r="AB3101" s="488" t="s">
        <v>19352</v>
      </c>
      <c r="AC3101" s="496">
        <v>8.07E9</v>
      </c>
      <c r="AD3101" s="497"/>
      <c r="AE3101" s="497"/>
      <c r="AF3101" s="497"/>
      <c r="AG3101" s="497"/>
      <c r="AH3101" s="497"/>
      <c r="AI3101" s="494"/>
      <c r="AJ3101" s="488" t="s">
        <v>1527</v>
      </c>
      <c r="AK3101" s="498"/>
      <c r="AL3101" s="499"/>
      <c r="AM3101" s="488" t="s">
        <v>19353</v>
      </c>
      <c r="AO3101" s="494"/>
      <c r="AP3101" s="494"/>
      <c r="AQ3101" s="494"/>
      <c r="AR3101" s="494"/>
      <c r="AS3101" s="494"/>
      <c r="AT3101" s="488" t="s">
        <v>1558</v>
      </c>
      <c r="AU3101" s="492">
        <v>7008.0</v>
      </c>
      <c r="AV3101" s="492">
        <v>11.0</v>
      </c>
      <c r="AW3101" s="492">
        <v>2027.0</v>
      </c>
      <c r="AX3101" s="488" t="s">
        <v>1587</v>
      </c>
      <c r="AY3101" s="488" t="s">
        <v>1588</v>
      </c>
      <c r="AZ3101" s="488" t="s">
        <v>1531</v>
      </c>
    </row>
    <row r="3102" hidden="1">
      <c r="A3102" s="488" t="s">
        <v>19354</v>
      </c>
      <c r="B3102" s="488" t="s">
        <v>19355</v>
      </c>
      <c r="C3102" s="488" t="s">
        <v>1513</v>
      </c>
      <c r="D3102" s="488" t="s">
        <v>1514</v>
      </c>
      <c r="E3102" s="491">
        <v>45816.35625</v>
      </c>
      <c r="F3102" s="492">
        <v>2980.0</v>
      </c>
      <c r="G3102" s="488" t="s">
        <v>1515</v>
      </c>
      <c r="H3102" s="492">
        <v>2980.0</v>
      </c>
      <c r="I3102" s="488" t="s">
        <v>1515</v>
      </c>
      <c r="J3102" s="488" t="s">
        <v>1516</v>
      </c>
      <c r="K3102" s="488" t="s">
        <v>1517</v>
      </c>
      <c r="L3102" s="488" t="s">
        <v>19356</v>
      </c>
      <c r="M3102" s="488" t="s">
        <v>19357</v>
      </c>
      <c r="N3102" s="488" t="s">
        <v>1520</v>
      </c>
      <c r="O3102" s="488" t="s">
        <v>1521</v>
      </c>
      <c r="P3102" s="488" t="s">
        <v>1554</v>
      </c>
      <c r="Q3102" s="488" t="s">
        <v>1523</v>
      </c>
      <c r="R3102" s="495" t="s">
        <v>1524</v>
      </c>
      <c r="S3102" s="494"/>
      <c r="T3102" s="494"/>
      <c r="U3102" s="488" t="s">
        <v>19358</v>
      </c>
      <c r="AB3102" s="488" t="s">
        <v>19359</v>
      </c>
      <c r="AC3102" s="496">
        <v>9.07E9</v>
      </c>
      <c r="AD3102" s="497"/>
      <c r="AE3102" s="497"/>
      <c r="AF3102" s="497"/>
      <c r="AG3102" s="497"/>
      <c r="AH3102" s="497"/>
      <c r="AI3102" s="494"/>
      <c r="AJ3102" s="488" t="s">
        <v>1527</v>
      </c>
      <c r="AK3102" s="498"/>
      <c r="AL3102" s="499"/>
      <c r="AM3102" s="488" t="s">
        <v>19360</v>
      </c>
      <c r="AO3102" s="494"/>
      <c r="AP3102" s="494"/>
      <c r="AQ3102" s="494"/>
      <c r="AR3102" s="494"/>
      <c r="AS3102" s="494"/>
      <c r="AT3102" s="488" t="s">
        <v>1529</v>
      </c>
      <c r="AU3102" s="492">
        <v>9682.0</v>
      </c>
      <c r="AV3102" s="492">
        <v>11.0</v>
      </c>
      <c r="AW3102" s="492">
        <v>2027.0</v>
      </c>
      <c r="AX3102" s="488" t="s">
        <v>1587</v>
      </c>
      <c r="AY3102" s="488" t="s">
        <v>2047</v>
      </c>
      <c r="AZ3102" s="488" t="s">
        <v>1531</v>
      </c>
    </row>
    <row r="3103" hidden="1">
      <c r="A3103" s="488" t="s">
        <v>19361</v>
      </c>
      <c r="B3103" s="488" t="s">
        <v>19348</v>
      </c>
      <c r="C3103" s="488" t="s">
        <v>1513</v>
      </c>
      <c r="D3103" s="488" t="s">
        <v>1514</v>
      </c>
      <c r="E3103" s="491">
        <v>45816.35277777778</v>
      </c>
      <c r="F3103" s="492">
        <v>2980.0</v>
      </c>
      <c r="G3103" s="488" t="s">
        <v>1515</v>
      </c>
      <c r="H3103" s="492">
        <v>2980.0</v>
      </c>
      <c r="I3103" s="488" t="s">
        <v>1515</v>
      </c>
      <c r="J3103" s="488" t="s">
        <v>1516</v>
      </c>
      <c r="K3103" s="488" t="s">
        <v>1517</v>
      </c>
      <c r="L3103" s="488" t="s">
        <v>19349</v>
      </c>
      <c r="M3103" s="488" t="s">
        <v>19362</v>
      </c>
      <c r="N3103" s="488" t="s">
        <v>1520</v>
      </c>
      <c r="O3103" s="488" t="s">
        <v>1521</v>
      </c>
      <c r="P3103" s="488" t="s">
        <v>1554</v>
      </c>
      <c r="Q3103" s="488" t="s">
        <v>1523</v>
      </c>
      <c r="R3103" s="495" t="s">
        <v>1524</v>
      </c>
      <c r="S3103" s="494"/>
      <c r="T3103" s="494"/>
      <c r="U3103" s="488" t="s">
        <v>19363</v>
      </c>
      <c r="AB3103" s="488" t="s">
        <v>19352</v>
      </c>
      <c r="AC3103" s="496">
        <v>8.07E9</v>
      </c>
      <c r="AD3103" s="497"/>
      <c r="AE3103" s="497"/>
      <c r="AF3103" s="497"/>
      <c r="AG3103" s="497"/>
      <c r="AH3103" s="497"/>
      <c r="AI3103" s="494"/>
      <c r="AJ3103" s="488" t="s">
        <v>1527</v>
      </c>
      <c r="AK3103" s="498"/>
      <c r="AL3103" s="499"/>
      <c r="AM3103" s="488" t="s">
        <v>19353</v>
      </c>
      <c r="AO3103" s="494"/>
      <c r="AP3103" s="494"/>
      <c r="AQ3103" s="494"/>
      <c r="AR3103" s="494"/>
      <c r="AS3103" s="494"/>
      <c r="AT3103" s="488" t="s">
        <v>1558</v>
      </c>
      <c r="AU3103" s="492">
        <v>7008.0</v>
      </c>
      <c r="AV3103" s="492">
        <v>11.0</v>
      </c>
      <c r="AW3103" s="492">
        <v>2027.0</v>
      </c>
      <c r="AX3103" s="488" t="s">
        <v>1587</v>
      </c>
      <c r="AY3103" s="488" t="s">
        <v>1588</v>
      </c>
      <c r="AZ3103" s="488" t="s">
        <v>1531</v>
      </c>
    </row>
    <row r="3104" hidden="1">
      <c r="A3104" s="488" t="s">
        <v>19364</v>
      </c>
      <c r="B3104" s="488" t="s">
        <v>19365</v>
      </c>
      <c r="C3104" s="488" t="s">
        <v>1513</v>
      </c>
      <c r="D3104" s="488" t="s">
        <v>1514</v>
      </c>
      <c r="E3104" s="491">
        <v>45816.35277777778</v>
      </c>
      <c r="F3104" s="492">
        <v>2980.0</v>
      </c>
      <c r="G3104" s="488" t="s">
        <v>1515</v>
      </c>
      <c r="H3104" s="492">
        <v>2980.0</v>
      </c>
      <c r="I3104" s="488" t="s">
        <v>1515</v>
      </c>
      <c r="J3104" s="488" t="s">
        <v>1516</v>
      </c>
      <c r="K3104" s="488" t="s">
        <v>1517</v>
      </c>
      <c r="L3104" s="488" t="s">
        <v>19366</v>
      </c>
      <c r="M3104" s="488" t="s">
        <v>19367</v>
      </c>
      <c r="N3104" s="488" t="s">
        <v>1520</v>
      </c>
      <c r="O3104" s="488" t="s">
        <v>1521</v>
      </c>
      <c r="P3104" s="488" t="s">
        <v>1554</v>
      </c>
      <c r="Q3104" s="488" t="s">
        <v>1523</v>
      </c>
      <c r="R3104" s="495" t="s">
        <v>1524</v>
      </c>
      <c r="S3104" s="494"/>
      <c r="T3104" s="494"/>
      <c r="U3104" s="488" t="s">
        <v>19368</v>
      </c>
      <c r="AB3104" s="488" t="s">
        <v>19369</v>
      </c>
      <c r="AC3104" s="496">
        <v>7.09E9</v>
      </c>
      <c r="AD3104" s="497"/>
      <c r="AE3104" s="497"/>
      <c r="AF3104" s="497"/>
      <c r="AG3104" s="497"/>
      <c r="AH3104" s="497"/>
      <c r="AI3104" s="494"/>
      <c r="AJ3104" s="488" t="s">
        <v>1527</v>
      </c>
      <c r="AK3104" s="498"/>
      <c r="AL3104" s="499"/>
      <c r="AM3104" s="488" t="s">
        <v>19370</v>
      </c>
      <c r="AO3104" s="494"/>
      <c r="AP3104" s="494"/>
      <c r="AQ3104" s="494"/>
      <c r="AR3104" s="494"/>
      <c r="AS3104" s="494"/>
      <c r="AT3104" s="488" t="s">
        <v>1529</v>
      </c>
      <c r="AU3104" s="492">
        <v>1983.0</v>
      </c>
      <c r="AV3104" s="492">
        <v>8.0</v>
      </c>
      <c r="AW3104" s="492">
        <v>2029.0</v>
      </c>
      <c r="AX3104" s="488" t="s">
        <v>1587</v>
      </c>
      <c r="AY3104" s="488" t="s">
        <v>1831</v>
      </c>
      <c r="AZ3104" s="488" t="s">
        <v>1531</v>
      </c>
    </row>
    <row r="3105" hidden="1">
      <c r="A3105" s="488" t="s">
        <v>19371</v>
      </c>
      <c r="B3105" s="488" t="s">
        <v>19372</v>
      </c>
      <c r="C3105" s="488" t="s">
        <v>1513</v>
      </c>
      <c r="D3105" s="488" t="s">
        <v>1514</v>
      </c>
      <c r="E3105" s="491">
        <v>45816.34652777778</v>
      </c>
      <c r="F3105" s="492">
        <v>2980.0</v>
      </c>
      <c r="G3105" s="488" t="s">
        <v>1515</v>
      </c>
      <c r="H3105" s="492">
        <v>2980.0</v>
      </c>
      <c r="I3105" s="488" t="s">
        <v>1515</v>
      </c>
      <c r="J3105" s="488" t="s">
        <v>1516</v>
      </c>
      <c r="K3105" s="488" t="s">
        <v>1517</v>
      </c>
      <c r="L3105" s="488" t="s">
        <v>19373</v>
      </c>
      <c r="M3105" s="488" t="s">
        <v>19374</v>
      </c>
      <c r="N3105" s="488" t="s">
        <v>1520</v>
      </c>
      <c r="O3105" s="488" t="s">
        <v>1521</v>
      </c>
      <c r="P3105" s="488" t="s">
        <v>1554</v>
      </c>
      <c r="Q3105" s="488" t="s">
        <v>1523</v>
      </c>
      <c r="R3105" s="495" t="s">
        <v>1524</v>
      </c>
      <c r="S3105" s="494"/>
      <c r="T3105" s="494"/>
      <c r="U3105" s="488" t="s">
        <v>19375</v>
      </c>
      <c r="AB3105" s="488" t="s">
        <v>19376</v>
      </c>
      <c r="AC3105" s="496">
        <v>9.07E9</v>
      </c>
      <c r="AD3105" s="497"/>
      <c r="AE3105" s="497"/>
      <c r="AF3105" s="497"/>
      <c r="AG3105" s="497"/>
      <c r="AH3105" s="497"/>
      <c r="AI3105" s="494"/>
      <c r="AJ3105" s="488" t="s">
        <v>1527</v>
      </c>
      <c r="AK3105" s="498"/>
      <c r="AL3105" s="499"/>
      <c r="AM3105" s="488" t="s">
        <v>19377</v>
      </c>
      <c r="AO3105" s="494"/>
      <c r="AP3105" s="494"/>
      <c r="AQ3105" s="494"/>
      <c r="AR3105" s="494"/>
      <c r="AS3105" s="494"/>
      <c r="AT3105" s="488" t="s">
        <v>1529</v>
      </c>
      <c r="AU3105" s="492">
        <v>4292.0</v>
      </c>
      <c r="AV3105" s="492">
        <v>12.0</v>
      </c>
      <c r="AW3105" s="492">
        <v>2026.0</v>
      </c>
      <c r="AX3105" s="488" t="s">
        <v>1587</v>
      </c>
      <c r="AY3105" s="488" t="s">
        <v>1597</v>
      </c>
      <c r="AZ3105" s="488" t="s">
        <v>1531</v>
      </c>
    </row>
    <row r="3106" hidden="1">
      <c r="A3106" s="488" t="s">
        <v>19378</v>
      </c>
      <c r="B3106" s="488" t="s">
        <v>19379</v>
      </c>
      <c r="C3106" s="488" t="s">
        <v>1513</v>
      </c>
      <c r="D3106" s="488" t="s">
        <v>1514</v>
      </c>
      <c r="E3106" s="491">
        <v>45816.34583333333</v>
      </c>
      <c r="F3106" s="492">
        <v>9800.0</v>
      </c>
      <c r="G3106" s="488" t="s">
        <v>1515</v>
      </c>
      <c r="H3106" s="492">
        <v>9800.0</v>
      </c>
      <c r="I3106" s="488" t="s">
        <v>1515</v>
      </c>
      <c r="J3106" s="488" t="s">
        <v>1516</v>
      </c>
      <c r="K3106" s="488" t="s">
        <v>1517</v>
      </c>
      <c r="L3106" s="488" t="s">
        <v>19380</v>
      </c>
      <c r="M3106" s="488" t="s">
        <v>19381</v>
      </c>
      <c r="N3106" s="488" t="s">
        <v>1520</v>
      </c>
      <c r="O3106" s="488" t="s">
        <v>1521</v>
      </c>
      <c r="P3106" s="488" t="s">
        <v>1522</v>
      </c>
      <c r="Q3106" s="488" t="s">
        <v>1523</v>
      </c>
      <c r="R3106" s="495" t="s">
        <v>1524</v>
      </c>
      <c r="S3106" s="494"/>
      <c r="T3106" s="494"/>
      <c r="U3106" s="488" t="s">
        <v>19382</v>
      </c>
      <c r="AB3106" s="488" t="s">
        <v>19383</v>
      </c>
      <c r="AC3106" s="496">
        <v>8.04E9</v>
      </c>
      <c r="AD3106" s="497"/>
      <c r="AE3106" s="497"/>
      <c r="AF3106" s="497"/>
      <c r="AG3106" s="497"/>
      <c r="AH3106" s="497"/>
      <c r="AI3106" s="494"/>
      <c r="AJ3106" s="488" t="s">
        <v>1527</v>
      </c>
      <c r="AK3106" s="498"/>
      <c r="AL3106" s="499"/>
      <c r="AM3106" s="488" t="s">
        <v>19384</v>
      </c>
      <c r="AP3106" s="494"/>
      <c r="AQ3106" s="494"/>
      <c r="AR3106" s="494"/>
      <c r="AS3106" s="494"/>
      <c r="AT3106" s="488" t="s">
        <v>1529</v>
      </c>
      <c r="AU3106" s="492">
        <v>9071.0</v>
      </c>
      <c r="AV3106" s="492">
        <v>12.0</v>
      </c>
      <c r="AW3106" s="492">
        <v>2029.0</v>
      </c>
      <c r="AX3106" s="488" t="s">
        <v>1867</v>
      </c>
      <c r="AY3106" s="488" t="s">
        <v>1868</v>
      </c>
      <c r="AZ3106" s="488" t="s">
        <v>1531</v>
      </c>
    </row>
    <row r="3107" hidden="1">
      <c r="A3107" s="488" t="s">
        <v>19385</v>
      </c>
      <c r="B3107" s="488" t="s">
        <v>19379</v>
      </c>
      <c r="C3107" s="488" t="s">
        <v>1513</v>
      </c>
      <c r="D3107" s="488" t="s">
        <v>1514</v>
      </c>
      <c r="E3107" s="491">
        <v>45816.34305555555</v>
      </c>
      <c r="F3107" s="492">
        <v>2980.0</v>
      </c>
      <c r="G3107" s="488" t="s">
        <v>1515</v>
      </c>
      <c r="H3107" s="492">
        <v>2980.0</v>
      </c>
      <c r="I3107" s="488" t="s">
        <v>1515</v>
      </c>
      <c r="J3107" s="488" t="s">
        <v>1516</v>
      </c>
      <c r="K3107" s="488" t="s">
        <v>1517</v>
      </c>
      <c r="L3107" s="488" t="s">
        <v>19380</v>
      </c>
      <c r="M3107" s="488" t="s">
        <v>19386</v>
      </c>
      <c r="N3107" s="488" t="s">
        <v>1520</v>
      </c>
      <c r="O3107" s="488" t="s">
        <v>1521</v>
      </c>
      <c r="P3107" s="488" t="s">
        <v>1522</v>
      </c>
      <c r="Q3107" s="488" t="s">
        <v>1523</v>
      </c>
      <c r="R3107" s="495" t="s">
        <v>1524</v>
      </c>
      <c r="S3107" s="494"/>
      <c r="T3107" s="494"/>
      <c r="U3107" s="488" t="s">
        <v>19387</v>
      </c>
      <c r="AB3107" s="488" t="s">
        <v>19383</v>
      </c>
      <c r="AC3107" s="496">
        <v>8.04E9</v>
      </c>
      <c r="AD3107" s="497"/>
      <c r="AE3107" s="497"/>
      <c r="AF3107" s="497"/>
      <c r="AG3107" s="497"/>
      <c r="AH3107" s="497"/>
      <c r="AI3107" s="494"/>
      <c r="AJ3107" s="488" t="s">
        <v>1527</v>
      </c>
      <c r="AK3107" s="498"/>
      <c r="AL3107" s="499"/>
      <c r="AM3107" s="488" t="s">
        <v>19384</v>
      </c>
      <c r="AP3107" s="494"/>
      <c r="AQ3107" s="494"/>
      <c r="AR3107" s="494"/>
      <c r="AS3107" s="494"/>
      <c r="AT3107" s="488" t="s">
        <v>1529</v>
      </c>
      <c r="AU3107" s="492">
        <v>9071.0</v>
      </c>
      <c r="AV3107" s="492">
        <v>12.0</v>
      </c>
      <c r="AW3107" s="492">
        <v>2029.0</v>
      </c>
      <c r="AX3107" s="488" t="s">
        <v>1867</v>
      </c>
      <c r="AY3107" s="488" t="s">
        <v>1868</v>
      </c>
      <c r="AZ3107" s="488" t="s">
        <v>1531</v>
      </c>
    </row>
    <row r="3108" hidden="1">
      <c r="A3108" s="488" t="s">
        <v>19388</v>
      </c>
      <c r="B3108" s="488" t="s">
        <v>19389</v>
      </c>
      <c r="C3108" s="488" t="s">
        <v>1513</v>
      </c>
      <c r="D3108" s="488" t="s">
        <v>1514</v>
      </c>
      <c r="E3108" s="491">
        <v>45816.33888888889</v>
      </c>
      <c r="F3108" s="492">
        <v>2980.0</v>
      </c>
      <c r="G3108" s="488" t="s">
        <v>1515</v>
      </c>
      <c r="H3108" s="492">
        <v>2980.0</v>
      </c>
      <c r="I3108" s="488" t="s">
        <v>1515</v>
      </c>
      <c r="J3108" s="488" t="s">
        <v>1516</v>
      </c>
      <c r="K3108" s="488" t="s">
        <v>1517</v>
      </c>
      <c r="L3108" s="488" t="s">
        <v>15284</v>
      </c>
      <c r="M3108" s="488" t="s">
        <v>19390</v>
      </c>
      <c r="N3108" s="488" t="s">
        <v>1520</v>
      </c>
      <c r="O3108" s="488" t="s">
        <v>1521</v>
      </c>
      <c r="P3108" s="488" t="s">
        <v>1522</v>
      </c>
      <c r="Q3108" s="488" t="s">
        <v>1523</v>
      </c>
      <c r="R3108" s="495" t="s">
        <v>1524</v>
      </c>
      <c r="S3108" s="494"/>
      <c r="T3108" s="494"/>
      <c r="U3108" s="488" t="s">
        <v>19391</v>
      </c>
      <c r="AB3108" s="488" t="s">
        <v>15287</v>
      </c>
      <c r="AC3108" s="496">
        <v>8.04E9</v>
      </c>
      <c r="AD3108" s="497"/>
      <c r="AE3108" s="497"/>
      <c r="AF3108" s="497"/>
      <c r="AG3108" s="497"/>
      <c r="AH3108" s="497"/>
      <c r="AI3108" s="494"/>
      <c r="AJ3108" s="488" t="s">
        <v>1527</v>
      </c>
      <c r="AK3108" s="498"/>
      <c r="AL3108" s="499"/>
      <c r="AM3108" s="488" t="s">
        <v>15288</v>
      </c>
      <c r="AO3108" s="494"/>
      <c r="AP3108" s="494"/>
      <c r="AQ3108" s="494"/>
      <c r="AR3108" s="494"/>
      <c r="AS3108" s="494"/>
      <c r="AT3108" s="488" t="s">
        <v>1529</v>
      </c>
      <c r="AU3108" s="492">
        <v>4410.0</v>
      </c>
      <c r="AV3108" s="492">
        <v>5.0</v>
      </c>
      <c r="AW3108" s="492">
        <v>2031.0</v>
      </c>
      <c r="AX3108" s="488" t="s">
        <v>1549</v>
      </c>
      <c r="AY3108" s="488" t="s">
        <v>6106</v>
      </c>
      <c r="AZ3108" s="488" t="s">
        <v>1531</v>
      </c>
    </row>
    <row r="3109" hidden="1">
      <c r="A3109" s="488" t="s">
        <v>19392</v>
      </c>
      <c r="B3109" s="488" t="s">
        <v>19393</v>
      </c>
      <c r="C3109" s="488" t="s">
        <v>1513</v>
      </c>
      <c r="D3109" s="488" t="s">
        <v>1514</v>
      </c>
      <c r="E3109" s="491">
        <v>45816.3375</v>
      </c>
      <c r="F3109" s="492">
        <v>2980.0</v>
      </c>
      <c r="G3109" s="488" t="s">
        <v>1515</v>
      </c>
      <c r="H3109" s="492">
        <v>2980.0</v>
      </c>
      <c r="I3109" s="488" t="s">
        <v>1515</v>
      </c>
      <c r="J3109" s="488" t="s">
        <v>1516</v>
      </c>
      <c r="K3109" s="488" t="s">
        <v>1517</v>
      </c>
      <c r="L3109" s="488" t="s">
        <v>19394</v>
      </c>
      <c r="M3109" s="488" t="s">
        <v>19395</v>
      </c>
      <c r="N3109" s="488" t="s">
        <v>1520</v>
      </c>
      <c r="O3109" s="488" t="s">
        <v>1521</v>
      </c>
      <c r="P3109" s="488" t="s">
        <v>1554</v>
      </c>
      <c r="Q3109" s="488" t="s">
        <v>1523</v>
      </c>
      <c r="R3109" s="495" t="s">
        <v>1524</v>
      </c>
      <c r="S3109" s="494"/>
      <c r="T3109" s="494"/>
      <c r="U3109" s="488" t="s">
        <v>19396</v>
      </c>
      <c r="AB3109" s="488" t="s">
        <v>19397</v>
      </c>
      <c r="AC3109" s="496">
        <v>8.06E9</v>
      </c>
      <c r="AD3109" s="497"/>
      <c r="AE3109" s="497"/>
      <c r="AF3109" s="497"/>
      <c r="AG3109" s="497"/>
      <c r="AH3109" s="497"/>
      <c r="AI3109" s="494"/>
      <c r="AJ3109" s="488" t="s">
        <v>1527</v>
      </c>
      <c r="AK3109" s="498"/>
      <c r="AL3109" s="499"/>
      <c r="AM3109" s="488" t="s">
        <v>19398</v>
      </c>
      <c r="AP3109" s="494"/>
      <c r="AQ3109" s="494"/>
      <c r="AR3109" s="494"/>
      <c r="AS3109" s="494"/>
      <c r="AT3109" s="488" t="s">
        <v>1558</v>
      </c>
      <c r="AU3109" s="492">
        <v>4211.0</v>
      </c>
      <c r="AV3109" s="492">
        <v>9.0</v>
      </c>
      <c r="AW3109" s="492">
        <v>2031.0</v>
      </c>
      <c r="AX3109" s="488" t="s">
        <v>1587</v>
      </c>
      <c r="AY3109" s="488" t="s">
        <v>1588</v>
      </c>
      <c r="AZ3109" s="488" t="s">
        <v>1531</v>
      </c>
    </row>
    <row r="3110" hidden="1">
      <c r="A3110" s="488" t="s">
        <v>19399</v>
      </c>
      <c r="B3110" s="488" t="s">
        <v>19400</v>
      </c>
      <c r="C3110" s="488" t="s">
        <v>1513</v>
      </c>
      <c r="D3110" s="488" t="s">
        <v>1514</v>
      </c>
      <c r="E3110" s="491">
        <v>45816.31736111111</v>
      </c>
      <c r="F3110" s="492">
        <v>2980.0</v>
      </c>
      <c r="G3110" s="488" t="s">
        <v>1515</v>
      </c>
      <c r="H3110" s="492">
        <v>2980.0</v>
      </c>
      <c r="I3110" s="488" t="s">
        <v>1515</v>
      </c>
      <c r="J3110" s="488" t="s">
        <v>1516</v>
      </c>
      <c r="K3110" s="488" t="s">
        <v>1517</v>
      </c>
      <c r="L3110" s="488" t="s">
        <v>19401</v>
      </c>
      <c r="M3110" s="488" t="s">
        <v>19402</v>
      </c>
      <c r="N3110" s="488" t="s">
        <v>1520</v>
      </c>
      <c r="O3110" s="488" t="s">
        <v>1521</v>
      </c>
      <c r="P3110" s="488" t="s">
        <v>1554</v>
      </c>
      <c r="Q3110" s="488" t="s">
        <v>1523</v>
      </c>
      <c r="R3110" s="495" t="s">
        <v>1524</v>
      </c>
      <c r="S3110" s="494"/>
      <c r="T3110" s="494"/>
      <c r="U3110" s="488" t="s">
        <v>19403</v>
      </c>
      <c r="AB3110" s="488" t="s">
        <v>19404</v>
      </c>
      <c r="AC3110" s="496">
        <v>9.03E9</v>
      </c>
      <c r="AD3110" s="497"/>
      <c r="AE3110" s="494"/>
      <c r="AF3110" s="494"/>
      <c r="AG3110" s="494"/>
      <c r="AH3110" s="494"/>
      <c r="AI3110" s="494"/>
      <c r="AJ3110" s="488" t="s">
        <v>1527</v>
      </c>
      <c r="AK3110" s="494"/>
      <c r="AL3110" s="494"/>
      <c r="AM3110" s="488" t="s">
        <v>19405</v>
      </c>
      <c r="AO3110" s="494"/>
      <c r="AP3110" s="494"/>
      <c r="AQ3110" s="494"/>
      <c r="AR3110" s="494"/>
      <c r="AS3110" s="494"/>
      <c r="AT3110" s="488" t="s">
        <v>1529</v>
      </c>
      <c r="AU3110" s="492">
        <v>3919.0</v>
      </c>
      <c r="AV3110" s="492">
        <v>3.0</v>
      </c>
      <c r="AW3110" s="492">
        <v>2030.0</v>
      </c>
      <c r="AX3110" s="488" t="s">
        <v>1587</v>
      </c>
      <c r="AY3110" s="488" t="s">
        <v>1805</v>
      </c>
      <c r="AZ3110" s="488" t="s">
        <v>1531</v>
      </c>
    </row>
    <row r="3111" hidden="1">
      <c r="A3111" s="488" t="s">
        <v>19406</v>
      </c>
      <c r="B3111" s="488" t="s">
        <v>19407</v>
      </c>
      <c r="C3111" s="488" t="s">
        <v>1513</v>
      </c>
      <c r="D3111" s="488" t="s">
        <v>1514</v>
      </c>
      <c r="E3111" s="491">
        <v>45816.313888888886</v>
      </c>
      <c r="F3111" s="492">
        <v>9800.0</v>
      </c>
      <c r="G3111" s="488" t="s">
        <v>1515</v>
      </c>
      <c r="H3111" s="492">
        <v>9800.0</v>
      </c>
      <c r="I3111" s="488" t="s">
        <v>1515</v>
      </c>
      <c r="J3111" s="488" t="s">
        <v>1516</v>
      </c>
      <c r="K3111" s="488" t="s">
        <v>1517</v>
      </c>
      <c r="L3111" s="488" t="s">
        <v>19408</v>
      </c>
      <c r="M3111" s="488" t="s">
        <v>19409</v>
      </c>
      <c r="N3111" s="488" t="s">
        <v>1520</v>
      </c>
      <c r="O3111" s="488" t="s">
        <v>1521</v>
      </c>
      <c r="P3111" s="488" t="s">
        <v>1554</v>
      </c>
      <c r="Q3111" s="488" t="s">
        <v>1523</v>
      </c>
      <c r="R3111" s="495" t="s">
        <v>1524</v>
      </c>
      <c r="S3111" s="494"/>
      <c r="T3111" s="494"/>
      <c r="U3111" s="488" t="s">
        <v>19410</v>
      </c>
      <c r="AB3111" s="488" t="s">
        <v>19411</v>
      </c>
      <c r="AC3111" s="496">
        <v>9.08E9</v>
      </c>
      <c r="AD3111" s="488" t="s">
        <v>19412</v>
      </c>
      <c r="AE3111" s="492">
        <v>9800.0</v>
      </c>
      <c r="AF3111" s="488" t="s">
        <v>1515</v>
      </c>
      <c r="AG3111" s="488" t="s">
        <v>2195</v>
      </c>
      <c r="AH3111" s="494"/>
      <c r="AI3111" s="494"/>
      <c r="AJ3111" s="488" t="s">
        <v>1527</v>
      </c>
      <c r="AK3111" s="500">
        <v>45846.0</v>
      </c>
      <c r="AL3111" s="495" t="s">
        <v>1524</v>
      </c>
      <c r="AM3111" s="488" t="s">
        <v>19413</v>
      </c>
      <c r="AO3111" s="497"/>
      <c r="AP3111" s="494"/>
      <c r="AQ3111" s="494"/>
      <c r="AR3111" s="494"/>
      <c r="AS3111" s="494"/>
      <c r="AT3111" s="488" t="s">
        <v>1529</v>
      </c>
      <c r="AU3111" s="492">
        <v>9637.0</v>
      </c>
      <c r="AV3111" s="492">
        <v>1.0</v>
      </c>
      <c r="AW3111" s="492">
        <v>2029.0</v>
      </c>
      <c r="AX3111" s="488" t="s">
        <v>1587</v>
      </c>
      <c r="AY3111" s="488" t="s">
        <v>1597</v>
      </c>
      <c r="AZ3111" s="488" t="s">
        <v>1531</v>
      </c>
    </row>
    <row r="3112" hidden="1">
      <c r="A3112" s="488" t="s">
        <v>19414</v>
      </c>
      <c r="B3112" s="488" t="s">
        <v>19415</v>
      </c>
      <c r="C3112" s="488" t="s">
        <v>1513</v>
      </c>
      <c r="D3112" s="488" t="s">
        <v>1514</v>
      </c>
      <c r="E3112" s="491">
        <v>45816.30902777778</v>
      </c>
      <c r="F3112" s="492">
        <v>9800.0</v>
      </c>
      <c r="G3112" s="488" t="s">
        <v>1515</v>
      </c>
      <c r="H3112" s="492">
        <v>9800.0</v>
      </c>
      <c r="I3112" s="488" t="s">
        <v>1515</v>
      </c>
      <c r="J3112" s="488" t="s">
        <v>1516</v>
      </c>
      <c r="K3112" s="488" t="s">
        <v>1517</v>
      </c>
      <c r="L3112" s="488" t="s">
        <v>19416</v>
      </c>
      <c r="M3112" s="488" t="s">
        <v>19417</v>
      </c>
      <c r="N3112" s="488" t="s">
        <v>1520</v>
      </c>
      <c r="O3112" s="488" t="s">
        <v>1521</v>
      </c>
      <c r="P3112" s="488" t="s">
        <v>1545</v>
      </c>
      <c r="Q3112" s="488" t="s">
        <v>1523</v>
      </c>
      <c r="R3112" s="495" t="s">
        <v>1524</v>
      </c>
      <c r="S3112" s="494"/>
      <c r="T3112" s="494"/>
      <c r="U3112" s="488" t="s">
        <v>19418</v>
      </c>
      <c r="AB3112" s="488" t="s">
        <v>19419</v>
      </c>
      <c r="AC3112" s="496">
        <v>8.01E9</v>
      </c>
      <c r="AD3112" s="488" t="s">
        <v>19420</v>
      </c>
      <c r="AE3112" s="492">
        <v>9800.0</v>
      </c>
      <c r="AF3112" s="488" t="s">
        <v>1515</v>
      </c>
      <c r="AG3112" s="488" t="s">
        <v>2195</v>
      </c>
      <c r="AH3112" s="494"/>
      <c r="AI3112" s="494"/>
      <c r="AJ3112" s="488" t="s">
        <v>1527</v>
      </c>
      <c r="AK3112" s="500">
        <v>45846.0</v>
      </c>
      <c r="AL3112" s="495" t="s">
        <v>1524</v>
      </c>
      <c r="AM3112" s="488" t="s">
        <v>19421</v>
      </c>
      <c r="AO3112" s="497"/>
      <c r="AP3112" s="494"/>
      <c r="AQ3112" s="494"/>
      <c r="AR3112" s="494"/>
      <c r="AS3112" s="494"/>
      <c r="AT3112" s="488" t="s">
        <v>1529</v>
      </c>
      <c r="AU3112" s="492">
        <v>2014.0</v>
      </c>
      <c r="AV3112" s="492">
        <v>3.0</v>
      </c>
      <c r="AW3112" s="492">
        <v>2031.0</v>
      </c>
      <c r="AX3112" s="488" t="s">
        <v>1549</v>
      </c>
      <c r="AY3112" s="497"/>
      <c r="AZ3112" s="488" t="s">
        <v>1531</v>
      </c>
    </row>
    <row r="3113" hidden="1">
      <c r="A3113" s="488" t="s">
        <v>19422</v>
      </c>
      <c r="B3113" s="488" t="s">
        <v>19423</v>
      </c>
      <c r="C3113" s="488" t="s">
        <v>1513</v>
      </c>
      <c r="D3113" s="488" t="s">
        <v>1514</v>
      </c>
      <c r="E3113" s="491">
        <v>45816.30902777778</v>
      </c>
      <c r="F3113" s="492">
        <v>9800.0</v>
      </c>
      <c r="G3113" s="488" t="s">
        <v>1515</v>
      </c>
      <c r="H3113" s="492">
        <v>9800.0</v>
      </c>
      <c r="I3113" s="488" t="s">
        <v>1515</v>
      </c>
      <c r="J3113" s="488" t="s">
        <v>1516</v>
      </c>
      <c r="K3113" s="488" t="s">
        <v>1517</v>
      </c>
      <c r="L3113" s="488" t="s">
        <v>19424</v>
      </c>
      <c r="M3113" s="488" t="s">
        <v>19425</v>
      </c>
      <c r="N3113" s="488" t="s">
        <v>1520</v>
      </c>
      <c r="O3113" s="488" t="s">
        <v>1521</v>
      </c>
      <c r="P3113" s="488" t="s">
        <v>1724</v>
      </c>
      <c r="Q3113" s="488" t="s">
        <v>1523</v>
      </c>
      <c r="R3113" s="495" t="s">
        <v>1524</v>
      </c>
      <c r="S3113" s="494"/>
      <c r="T3113" s="494"/>
      <c r="U3113" s="488" t="s">
        <v>19426</v>
      </c>
      <c r="AB3113" s="488" t="s">
        <v>19427</v>
      </c>
      <c r="AC3113" s="496">
        <v>8.04E9</v>
      </c>
      <c r="AD3113" s="488" t="s">
        <v>19428</v>
      </c>
      <c r="AE3113" s="492">
        <v>9800.0</v>
      </c>
      <c r="AF3113" s="488" t="s">
        <v>1515</v>
      </c>
      <c r="AG3113" s="488" t="s">
        <v>2195</v>
      </c>
      <c r="AH3113" s="494"/>
      <c r="AI3113" s="494"/>
      <c r="AJ3113" s="488" t="s">
        <v>1527</v>
      </c>
      <c r="AK3113" s="500">
        <v>45846.0</v>
      </c>
      <c r="AL3113" s="495" t="s">
        <v>1524</v>
      </c>
      <c r="AM3113" s="488" t="s">
        <v>19429</v>
      </c>
      <c r="AO3113" s="497"/>
      <c r="AP3113" s="494"/>
      <c r="AQ3113" s="494"/>
      <c r="AR3113" s="494"/>
      <c r="AS3113" s="494"/>
      <c r="AT3113" s="488" t="s">
        <v>1529</v>
      </c>
      <c r="AU3113" s="492">
        <v>1702.0</v>
      </c>
      <c r="AV3113" s="492">
        <v>3.0</v>
      </c>
      <c r="AW3113" s="492">
        <v>2027.0</v>
      </c>
      <c r="AX3113" s="488" t="s">
        <v>1728</v>
      </c>
      <c r="AY3113" s="488" t="s">
        <v>2119</v>
      </c>
      <c r="AZ3113" s="488" t="s">
        <v>1531</v>
      </c>
    </row>
    <row r="3114" hidden="1">
      <c r="A3114" s="488" t="s">
        <v>19430</v>
      </c>
      <c r="B3114" s="488" t="s">
        <v>19431</v>
      </c>
      <c r="C3114" s="488" t="s">
        <v>1513</v>
      </c>
      <c r="D3114" s="488" t="s">
        <v>1514</v>
      </c>
      <c r="E3114" s="491">
        <v>45816.30902777778</v>
      </c>
      <c r="F3114" s="492">
        <v>9800.0</v>
      </c>
      <c r="G3114" s="488" t="s">
        <v>1515</v>
      </c>
      <c r="H3114" s="492">
        <v>9800.0</v>
      </c>
      <c r="I3114" s="488" t="s">
        <v>1515</v>
      </c>
      <c r="J3114" s="488" t="s">
        <v>1516</v>
      </c>
      <c r="K3114" s="488" t="s">
        <v>1517</v>
      </c>
      <c r="L3114" s="488" t="s">
        <v>19432</v>
      </c>
      <c r="M3114" s="488" t="s">
        <v>19433</v>
      </c>
      <c r="N3114" s="488" t="s">
        <v>1520</v>
      </c>
      <c r="O3114" s="488" t="s">
        <v>1521</v>
      </c>
      <c r="P3114" s="488" t="s">
        <v>1724</v>
      </c>
      <c r="Q3114" s="488" t="s">
        <v>1523</v>
      </c>
      <c r="R3114" s="495" t="s">
        <v>1524</v>
      </c>
      <c r="S3114" s="494"/>
      <c r="T3114" s="494"/>
      <c r="U3114" s="488" t="s">
        <v>19434</v>
      </c>
      <c r="AB3114" s="488" t="s">
        <v>19435</v>
      </c>
      <c r="AC3114" s="496">
        <v>7.07E9</v>
      </c>
      <c r="AD3114" s="488" t="s">
        <v>19436</v>
      </c>
      <c r="AE3114" s="492">
        <v>9800.0</v>
      </c>
      <c r="AF3114" s="488" t="s">
        <v>1515</v>
      </c>
      <c r="AG3114" s="488" t="s">
        <v>2195</v>
      </c>
      <c r="AH3114" s="494"/>
      <c r="AI3114" s="494"/>
      <c r="AJ3114" s="488" t="s">
        <v>1527</v>
      </c>
      <c r="AK3114" s="500">
        <v>45846.0</v>
      </c>
      <c r="AL3114" s="495" t="s">
        <v>1524</v>
      </c>
      <c r="AM3114" s="488" t="s">
        <v>19437</v>
      </c>
      <c r="AO3114" s="497"/>
      <c r="AP3114" s="494"/>
      <c r="AQ3114" s="494"/>
      <c r="AR3114" s="494"/>
      <c r="AS3114" s="494"/>
      <c r="AT3114" s="488" t="s">
        <v>1529</v>
      </c>
      <c r="AU3114" s="492">
        <v>1005.0</v>
      </c>
      <c r="AV3114" s="492">
        <v>4.0</v>
      </c>
      <c r="AW3114" s="492">
        <v>2030.0</v>
      </c>
      <c r="AX3114" s="488" t="s">
        <v>1728</v>
      </c>
      <c r="AY3114" s="488" t="s">
        <v>1729</v>
      </c>
      <c r="AZ3114" s="488" t="s">
        <v>1531</v>
      </c>
    </row>
    <row r="3115" hidden="1">
      <c r="A3115" s="488" t="s">
        <v>19438</v>
      </c>
      <c r="B3115" s="488" t="s">
        <v>19439</v>
      </c>
      <c r="C3115" s="488" t="s">
        <v>1513</v>
      </c>
      <c r="D3115" s="488" t="s">
        <v>1514</v>
      </c>
      <c r="E3115" s="491">
        <v>45816.30486111111</v>
      </c>
      <c r="F3115" s="492">
        <v>2980.0</v>
      </c>
      <c r="G3115" s="488" t="s">
        <v>1515</v>
      </c>
      <c r="H3115" s="492">
        <v>2980.0</v>
      </c>
      <c r="I3115" s="488" t="s">
        <v>1515</v>
      </c>
      <c r="J3115" s="488" t="s">
        <v>1516</v>
      </c>
      <c r="K3115" s="488" t="s">
        <v>1517</v>
      </c>
      <c r="L3115" s="488" t="s">
        <v>19440</v>
      </c>
      <c r="M3115" s="488" t="s">
        <v>19441</v>
      </c>
      <c r="N3115" s="488" t="s">
        <v>1520</v>
      </c>
      <c r="O3115" s="488" t="s">
        <v>1521</v>
      </c>
      <c r="P3115" s="488" t="s">
        <v>1522</v>
      </c>
      <c r="Q3115" s="488" t="s">
        <v>1523</v>
      </c>
      <c r="R3115" s="495" t="s">
        <v>1524</v>
      </c>
      <c r="S3115" s="494"/>
      <c r="T3115" s="494"/>
      <c r="U3115" s="488" t="s">
        <v>19442</v>
      </c>
      <c r="AB3115" s="488" t="s">
        <v>19443</v>
      </c>
      <c r="AC3115" s="496">
        <v>9.04E9</v>
      </c>
      <c r="AD3115" s="497"/>
      <c r="AE3115" s="494"/>
      <c r="AF3115" s="494"/>
      <c r="AG3115" s="494"/>
      <c r="AH3115" s="494"/>
      <c r="AI3115" s="494"/>
      <c r="AJ3115" s="488" t="s">
        <v>1527</v>
      </c>
      <c r="AK3115" s="494"/>
      <c r="AL3115" s="494"/>
      <c r="AM3115" s="488" t="s">
        <v>19444</v>
      </c>
      <c r="AP3115" s="494"/>
      <c r="AQ3115" s="494"/>
      <c r="AR3115" s="494"/>
      <c r="AS3115" s="494"/>
      <c r="AT3115" s="488" t="s">
        <v>1529</v>
      </c>
      <c r="AU3115" s="492">
        <v>6645.0</v>
      </c>
      <c r="AV3115" s="492">
        <v>11.0</v>
      </c>
      <c r="AW3115" s="492">
        <v>2028.0</v>
      </c>
      <c r="AX3115" s="488" t="s">
        <v>1549</v>
      </c>
      <c r="AY3115" s="488" t="s">
        <v>3771</v>
      </c>
      <c r="AZ3115" s="488" t="s">
        <v>1531</v>
      </c>
    </row>
    <row r="3116" hidden="1">
      <c r="A3116" s="488" t="s">
        <v>19445</v>
      </c>
      <c r="B3116" s="488" t="s">
        <v>19446</v>
      </c>
      <c r="C3116" s="488" t="s">
        <v>1513</v>
      </c>
      <c r="D3116" s="488" t="s">
        <v>1514</v>
      </c>
      <c r="E3116" s="491">
        <v>45816.30069444444</v>
      </c>
      <c r="F3116" s="492">
        <v>21300.0</v>
      </c>
      <c r="G3116" s="488" t="s">
        <v>1515</v>
      </c>
      <c r="H3116" s="492">
        <v>21300.0</v>
      </c>
      <c r="I3116" s="488" t="s">
        <v>1515</v>
      </c>
      <c r="J3116" s="488" t="s">
        <v>1516</v>
      </c>
      <c r="K3116" s="488" t="s">
        <v>1517</v>
      </c>
      <c r="L3116" s="488" t="s">
        <v>19447</v>
      </c>
      <c r="M3116" s="488" t="s">
        <v>19447</v>
      </c>
      <c r="N3116" s="488" t="s">
        <v>1520</v>
      </c>
      <c r="O3116" s="488" t="s">
        <v>1521</v>
      </c>
      <c r="P3116" s="488" t="s">
        <v>1522</v>
      </c>
      <c r="Q3116" s="488" t="s">
        <v>1523</v>
      </c>
      <c r="R3116" s="495" t="s">
        <v>1524</v>
      </c>
      <c r="S3116" s="494"/>
      <c r="T3116" s="494"/>
      <c r="U3116" s="488" t="s">
        <v>19448</v>
      </c>
      <c r="AB3116" s="488" t="s">
        <v>19449</v>
      </c>
      <c r="AC3116" s="496">
        <v>9.05E9</v>
      </c>
      <c r="AD3116" s="488" t="s">
        <v>19450</v>
      </c>
      <c r="AE3116" s="492">
        <v>766800.0</v>
      </c>
      <c r="AF3116" s="488" t="s">
        <v>1515</v>
      </c>
      <c r="AG3116" s="488" t="s">
        <v>2096</v>
      </c>
      <c r="AH3116" s="492">
        <v>36.0</v>
      </c>
      <c r="AI3116" s="494"/>
      <c r="AJ3116" s="488" t="s">
        <v>1527</v>
      </c>
      <c r="AK3116" s="500">
        <v>45846.0</v>
      </c>
      <c r="AL3116" s="495" t="s">
        <v>1524</v>
      </c>
      <c r="AM3116" s="488" t="s">
        <v>19451</v>
      </c>
      <c r="AO3116" s="494"/>
      <c r="AP3116" s="494"/>
      <c r="AQ3116" s="494"/>
      <c r="AR3116" s="494"/>
      <c r="AS3116" s="494"/>
      <c r="AT3116" s="488" t="s">
        <v>1529</v>
      </c>
      <c r="AU3116" s="492">
        <v>7888.0</v>
      </c>
      <c r="AV3116" s="492">
        <v>6.0</v>
      </c>
      <c r="AW3116" s="492">
        <v>2028.0</v>
      </c>
      <c r="AX3116" s="488" t="s">
        <v>1634</v>
      </c>
      <c r="AY3116" s="488" t="s">
        <v>1540</v>
      </c>
      <c r="AZ3116" s="488" t="s">
        <v>1531</v>
      </c>
    </row>
    <row r="3117" hidden="1">
      <c r="A3117" s="488" t="s">
        <v>19452</v>
      </c>
      <c r="B3117" s="488" t="s">
        <v>19453</v>
      </c>
      <c r="C3117" s="488" t="s">
        <v>1513</v>
      </c>
      <c r="D3117" s="488" t="s">
        <v>1514</v>
      </c>
      <c r="E3117" s="491">
        <v>45816.3</v>
      </c>
      <c r="F3117" s="492">
        <v>21300.0</v>
      </c>
      <c r="G3117" s="488" t="s">
        <v>1515</v>
      </c>
      <c r="H3117" s="492">
        <v>21300.0</v>
      </c>
      <c r="I3117" s="488" t="s">
        <v>1515</v>
      </c>
      <c r="J3117" s="488" t="s">
        <v>1516</v>
      </c>
      <c r="K3117" s="488" t="s">
        <v>1517</v>
      </c>
      <c r="L3117" s="488" t="s">
        <v>19454</v>
      </c>
      <c r="M3117" s="488" t="s">
        <v>19454</v>
      </c>
      <c r="N3117" s="488" t="s">
        <v>1520</v>
      </c>
      <c r="O3117" s="488" t="s">
        <v>1521</v>
      </c>
      <c r="P3117" s="488" t="s">
        <v>1522</v>
      </c>
      <c r="Q3117" s="488" t="s">
        <v>1523</v>
      </c>
      <c r="R3117" s="495" t="s">
        <v>1524</v>
      </c>
      <c r="S3117" s="494"/>
      <c r="T3117" s="494"/>
      <c r="U3117" s="488" t="s">
        <v>19455</v>
      </c>
      <c r="AB3117" s="488" t="s">
        <v>2348</v>
      </c>
      <c r="AC3117" s="496">
        <v>8.09E9</v>
      </c>
      <c r="AD3117" s="488" t="s">
        <v>19456</v>
      </c>
      <c r="AE3117" s="492">
        <v>532500.0</v>
      </c>
      <c r="AF3117" s="488" t="s">
        <v>1515</v>
      </c>
      <c r="AG3117" s="488" t="s">
        <v>2096</v>
      </c>
      <c r="AH3117" s="492">
        <v>26.0</v>
      </c>
      <c r="AI3117" s="494"/>
      <c r="AJ3117" s="488" t="s">
        <v>1527</v>
      </c>
      <c r="AK3117" s="500">
        <v>45846.0</v>
      </c>
      <c r="AL3117" s="495" t="s">
        <v>1524</v>
      </c>
      <c r="AM3117" s="488" t="s">
        <v>2350</v>
      </c>
      <c r="AO3117" s="494"/>
      <c r="AP3117" s="494"/>
      <c r="AQ3117" s="494"/>
      <c r="AR3117" s="494"/>
      <c r="AS3117" s="494"/>
      <c r="AT3117" s="488" t="s">
        <v>1529</v>
      </c>
      <c r="AU3117" s="492">
        <v>2519.0</v>
      </c>
      <c r="AV3117" s="492">
        <v>1.0</v>
      </c>
      <c r="AW3117" s="492">
        <v>2026.0</v>
      </c>
      <c r="AX3117" s="488" t="s">
        <v>1634</v>
      </c>
      <c r="AY3117" s="488" t="s">
        <v>1540</v>
      </c>
      <c r="AZ3117" s="488" t="s">
        <v>1531</v>
      </c>
    </row>
    <row r="3118" hidden="1">
      <c r="A3118" s="488" t="s">
        <v>19457</v>
      </c>
      <c r="B3118" s="488" t="s">
        <v>8748</v>
      </c>
      <c r="C3118" s="488" t="s">
        <v>1513</v>
      </c>
      <c r="D3118" s="488" t="s">
        <v>1514</v>
      </c>
      <c r="E3118" s="491">
        <v>45816.3</v>
      </c>
      <c r="F3118" s="492">
        <v>32780.0</v>
      </c>
      <c r="G3118" s="488" t="s">
        <v>1515</v>
      </c>
      <c r="H3118" s="492">
        <v>32780.0</v>
      </c>
      <c r="I3118" s="488" t="s">
        <v>1515</v>
      </c>
      <c r="J3118" s="488" t="s">
        <v>1516</v>
      </c>
      <c r="K3118" s="488" t="s">
        <v>1517</v>
      </c>
      <c r="L3118" s="488" t="s">
        <v>8749</v>
      </c>
      <c r="M3118" s="488" t="s">
        <v>8749</v>
      </c>
      <c r="N3118" s="488" t="s">
        <v>1520</v>
      </c>
      <c r="O3118" s="488" t="s">
        <v>1521</v>
      </c>
      <c r="P3118" s="488" t="s">
        <v>1554</v>
      </c>
      <c r="Q3118" s="488" t="s">
        <v>1523</v>
      </c>
      <c r="R3118" s="495" t="s">
        <v>1524</v>
      </c>
      <c r="S3118" s="494"/>
      <c r="T3118" s="494"/>
      <c r="U3118" s="488" t="s">
        <v>19458</v>
      </c>
      <c r="AB3118" s="488" t="s">
        <v>8751</v>
      </c>
      <c r="AC3118" s="496">
        <v>9.05E9</v>
      </c>
      <c r="AD3118" s="488" t="s">
        <v>8752</v>
      </c>
      <c r="AE3118" s="492">
        <v>950620.0</v>
      </c>
      <c r="AF3118" s="488" t="s">
        <v>1515</v>
      </c>
      <c r="AG3118" s="488" t="s">
        <v>2096</v>
      </c>
      <c r="AH3118" s="492">
        <v>29.0</v>
      </c>
      <c r="AI3118" s="494"/>
      <c r="AJ3118" s="488" t="s">
        <v>1527</v>
      </c>
      <c r="AK3118" s="495" t="s">
        <v>1524</v>
      </c>
      <c r="AL3118" s="495" t="s">
        <v>1524</v>
      </c>
      <c r="AM3118" s="488" t="s">
        <v>8753</v>
      </c>
      <c r="AO3118" s="494"/>
      <c r="AP3118" s="494"/>
      <c r="AQ3118" s="494"/>
      <c r="AR3118" s="494"/>
      <c r="AS3118" s="494"/>
      <c r="AT3118" s="488" t="s">
        <v>1558</v>
      </c>
      <c r="AU3118" s="492">
        <v>3812.0</v>
      </c>
      <c r="AV3118" s="492">
        <v>11.0</v>
      </c>
      <c r="AW3118" s="492">
        <v>2028.0</v>
      </c>
      <c r="AX3118" s="488" t="s">
        <v>1587</v>
      </c>
      <c r="AY3118" s="488" t="s">
        <v>1688</v>
      </c>
      <c r="AZ3118" s="488" t="s">
        <v>1531</v>
      </c>
    </row>
    <row r="3119" hidden="1">
      <c r="A3119" s="488" t="s">
        <v>19459</v>
      </c>
      <c r="B3119" s="488" t="s">
        <v>19460</v>
      </c>
      <c r="C3119" s="488" t="s">
        <v>1513</v>
      </c>
      <c r="D3119" s="488" t="s">
        <v>1514</v>
      </c>
      <c r="E3119" s="491">
        <v>45816.299305555556</v>
      </c>
      <c r="F3119" s="492">
        <v>16280.0</v>
      </c>
      <c r="G3119" s="488" t="s">
        <v>1515</v>
      </c>
      <c r="H3119" s="492">
        <v>16280.0</v>
      </c>
      <c r="I3119" s="488" t="s">
        <v>1515</v>
      </c>
      <c r="J3119" s="488" t="s">
        <v>1516</v>
      </c>
      <c r="K3119" s="488" t="s">
        <v>1517</v>
      </c>
      <c r="L3119" s="488" t="s">
        <v>19461</v>
      </c>
      <c r="M3119" s="488" t="s">
        <v>19461</v>
      </c>
      <c r="N3119" s="488" t="s">
        <v>1520</v>
      </c>
      <c r="O3119" s="488" t="s">
        <v>1521</v>
      </c>
      <c r="P3119" s="488" t="s">
        <v>1554</v>
      </c>
      <c r="Q3119" s="488" t="s">
        <v>1523</v>
      </c>
      <c r="R3119" s="495" t="s">
        <v>1524</v>
      </c>
      <c r="S3119" s="494"/>
      <c r="T3119" s="494"/>
      <c r="U3119" s="488" t="s">
        <v>19462</v>
      </c>
      <c r="AB3119" s="488" t="s">
        <v>19463</v>
      </c>
      <c r="AC3119" s="496">
        <v>9.06E9</v>
      </c>
      <c r="AD3119" s="488" t="s">
        <v>19464</v>
      </c>
      <c r="AE3119" s="492">
        <v>651200.0</v>
      </c>
      <c r="AF3119" s="488" t="s">
        <v>1515</v>
      </c>
      <c r="AG3119" s="488" t="s">
        <v>2096</v>
      </c>
      <c r="AH3119" s="492">
        <v>40.0</v>
      </c>
      <c r="AI3119" s="494"/>
      <c r="AJ3119" s="488" t="s">
        <v>1527</v>
      </c>
      <c r="AK3119" s="500">
        <v>45846.0</v>
      </c>
      <c r="AL3119" s="495" t="s">
        <v>1524</v>
      </c>
      <c r="AM3119" s="488" t="s">
        <v>1557</v>
      </c>
      <c r="AO3119" s="494"/>
      <c r="AP3119" s="494"/>
      <c r="AQ3119" s="494"/>
      <c r="AR3119" s="494"/>
      <c r="AS3119" s="494"/>
      <c r="AT3119" s="488" t="s">
        <v>1558</v>
      </c>
      <c r="AU3119" s="492">
        <v>6433.0</v>
      </c>
      <c r="AV3119" s="492">
        <v>3.0</v>
      </c>
      <c r="AW3119" s="492">
        <v>2027.0</v>
      </c>
      <c r="AX3119" s="488" t="s">
        <v>1559</v>
      </c>
      <c r="AY3119" s="488" t="s">
        <v>1560</v>
      </c>
      <c r="AZ3119" s="488" t="s">
        <v>1531</v>
      </c>
    </row>
    <row r="3120" hidden="1">
      <c r="A3120" s="488" t="s">
        <v>19465</v>
      </c>
      <c r="B3120" s="488" t="s">
        <v>19466</v>
      </c>
      <c r="C3120" s="488" t="s">
        <v>1513</v>
      </c>
      <c r="D3120" s="488" t="s">
        <v>1514</v>
      </c>
      <c r="E3120" s="491">
        <v>45816.299305555556</v>
      </c>
      <c r="F3120" s="492">
        <v>19580.0</v>
      </c>
      <c r="G3120" s="488" t="s">
        <v>1515</v>
      </c>
      <c r="H3120" s="492">
        <v>19580.0</v>
      </c>
      <c r="I3120" s="488" t="s">
        <v>1515</v>
      </c>
      <c r="J3120" s="488" t="s">
        <v>1516</v>
      </c>
      <c r="K3120" s="488" t="s">
        <v>1517</v>
      </c>
      <c r="L3120" s="488" t="s">
        <v>19467</v>
      </c>
      <c r="M3120" s="488" t="s">
        <v>19467</v>
      </c>
      <c r="N3120" s="488" t="s">
        <v>1520</v>
      </c>
      <c r="O3120" s="488" t="s">
        <v>1521</v>
      </c>
      <c r="P3120" s="488" t="s">
        <v>1554</v>
      </c>
      <c r="Q3120" s="488" t="s">
        <v>1523</v>
      </c>
      <c r="R3120" s="495" t="s">
        <v>1524</v>
      </c>
      <c r="S3120" s="494"/>
      <c r="T3120" s="494"/>
      <c r="U3120" s="488" t="s">
        <v>19468</v>
      </c>
      <c r="AB3120" s="488" t="s">
        <v>19469</v>
      </c>
      <c r="AC3120" s="496">
        <v>9.07E9</v>
      </c>
      <c r="AD3120" s="488" t="s">
        <v>19470</v>
      </c>
      <c r="AE3120" s="492">
        <v>665720.0</v>
      </c>
      <c r="AF3120" s="488" t="s">
        <v>1515</v>
      </c>
      <c r="AG3120" s="488" t="s">
        <v>2096</v>
      </c>
      <c r="AH3120" s="492">
        <v>34.0</v>
      </c>
      <c r="AI3120" s="494"/>
      <c r="AJ3120" s="488" t="s">
        <v>1527</v>
      </c>
      <c r="AK3120" s="500">
        <v>45846.0</v>
      </c>
      <c r="AL3120" s="495" t="s">
        <v>1524</v>
      </c>
      <c r="AM3120" s="488" t="s">
        <v>19471</v>
      </c>
      <c r="AO3120" s="494"/>
      <c r="AP3120" s="494"/>
      <c r="AQ3120" s="494"/>
      <c r="AR3120" s="494"/>
      <c r="AS3120" s="494"/>
      <c r="AT3120" s="488" t="s">
        <v>1529</v>
      </c>
      <c r="AU3120" s="492">
        <v>7815.0</v>
      </c>
      <c r="AV3120" s="492">
        <v>6.0</v>
      </c>
      <c r="AW3120" s="492">
        <v>2026.0</v>
      </c>
      <c r="AX3120" s="488" t="s">
        <v>1587</v>
      </c>
      <c r="AY3120" s="488" t="s">
        <v>1571</v>
      </c>
      <c r="AZ3120" s="488" t="s">
        <v>1531</v>
      </c>
    </row>
    <row r="3121" hidden="1">
      <c r="A3121" s="488" t="s">
        <v>19472</v>
      </c>
      <c r="B3121" s="488" t="s">
        <v>19473</v>
      </c>
      <c r="C3121" s="488" t="s">
        <v>1513</v>
      </c>
      <c r="D3121" s="488" t="s">
        <v>1514</v>
      </c>
      <c r="E3121" s="491">
        <v>45816.29861111111</v>
      </c>
      <c r="F3121" s="492">
        <v>24975.0</v>
      </c>
      <c r="G3121" s="488" t="s">
        <v>1515</v>
      </c>
      <c r="H3121" s="492">
        <v>24975.0</v>
      </c>
      <c r="I3121" s="488" t="s">
        <v>1515</v>
      </c>
      <c r="J3121" s="488" t="s">
        <v>1516</v>
      </c>
      <c r="K3121" s="488" t="s">
        <v>1517</v>
      </c>
      <c r="L3121" s="488" t="s">
        <v>5966</v>
      </c>
      <c r="M3121" s="488" t="s">
        <v>19474</v>
      </c>
      <c r="N3121" s="488" t="s">
        <v>1520</v>
      </c>
      <c r="O3121" s="488" t="s">
        <v>1521</v>
      </c>
      <c r="P3121" s="488" t="s">
        <v>1545</v>
      </c>
      <c r="Q3121" s="488" t="s">
        <v>1523</v>
      </c>
      <c r="R3121" s="495" t="s">
        <v>1524</v>
      </c>
      <c r="S3121" s="494"/>
      <c r="T3121" s="494"/>
      <c r="U3121" s="488" t="s">
        <v>19475</v>
      </c>
      <c r="AB3121" s="488" t="s">
        <v>19476</v>
      </c>
      <c r="AD3121" s="488" t="s">
        <v>19477</v>
      </c>
      <c r="AE3121" s="492">
        <v>599400.0</v>
      </c>
      <c r="AF3121" s="488" t="s">
        <v>1515</v>
      </c>
      <c r="AG3121" s="488" t="s">
        <v>2096</v>
      </c>
      <c r="AH3121" s="492">
        <v>24.0</v>
      </c>
      <c r="AI3121" s="494"/>
      <c r="AJ3121" s="488" t="s">
        <v>1527</v>
      </c>
      <c r="AK3121" s="500">
        <v>45844.0</v>
      </c>
      <c r="AL3121" s="495" t="s">
        <v>1524</v>
      </c>
      <c r="AM3121" s="488" t="s">
        <v>19478</v>
      </c>
      <c r="AO3121" s="494"/>
      <c r="AP3121" s="494"/>
      <c r="AQ3121" s="494"/>
      <c r="AR3121" s="494"/>
      <c r="AS3121" s="494"/>
      <c r="AT3121" s="488" t="s">
        <v>1558</v>
      </c>
      <c r="AU3121" s="492">
        <v>775.0</v>
      </c>
      <c r="AV3121" s="492">
        <v>3.0</v>
      </c>
      <c r="AW3121" s="492">
        <v>2030.0</v>
      </c>
      <c r="AX3121" s="497"/>
      <c r="AY3121" s="497"/>
      <c r="AZ3121" s="488" t="s">
        <v>1531</v>
      </c>
    </row>
    <row r="3122" hidden="1">
      <c r="A3122" s="488" t="s">
        <v>19479</v>
      </c>
      <c r="B3122" s="488" t="s">
        <v>19480</v>
      </c>
      <c r="C3122" s="488" t="s">
        <v>1513</v>
      </c>
      <c r="D3122" s="488" t="s">
        <v>1514</v>
      </c>
      <c r="E3122" s="491">
        <v>45816.27013888889</v>
      </c>
      <c r="F3122" s="492">
        <v>2980.0</v>
      </c>
      <c r="G3122" s="488" t="s">
        <v>1515</v>
      </c>
      <c r="H3122" s="492">
        <v>2980.0</v>
      </c>
      <c r="I3122" s="488" t="s">
        <v>1515</v>
      </c>
      <c r="J3122" s="488" t="s">
        <v>1516</v>
      </c>
      <c r="K3122" s="488" t="s">
        <v>1517</v>
      </c>
      <c r="L3122" s="488" t="s">
        <v>19481</v>
      </c>
      <c r="M3122" s="488" t="s">
        <v>19482</v>
      </c>
      <c r="N3122" s="488" t="s">
        <v>1520</v>
      </c>
      <c r="O3122" s="488" t="s">
        <v>1521</v>
      </c>
      <c r="P3122" s="488" t="s">
        <v>1522</v>
      </c>
      <c r="Q3122" s="488" t="s">
        <v>1523</v>
      </c>
      <c r="R3122" s="495" t="s">
        <v>1524</v>
      </c>
      <c r="S3122" s="494"/>
      <c r="T3122" s="494"/>
      <c r="U3122" s="488" t="s">
        <v>19483</v>
      </c>
      <c r="AB3122" s="488" t="s">
        <v>19484</v>
      </c>
      <c r="AC3122" s="496">
        <v>8.04E9</v>
      </c>
      <c r="AD3122" s="497"/>
      <c r="AE3122" s="497"/>
      <c r="AF3122" s="497"/>
      <c r="AG3122" s="497"/>
      <c r="AH3122" s="497"/>
      <c r="AI3122" s="494"/>
      <c r="AJ3122" s="488" t="s">
        <v>1527</v>
      </c>
      <c r="AK3122" s="498"/>
      <c r="AL3122" s="499"/>
      <c r="AM3122" s="488" t="s">
        <v>19485</v>
      </c>
      <c r="AO3122" s="494"/>
      <c r="AP3122" s="494"/>
      <c r="AQ3122" s="494"/>
      <c r="AR3122" s="494"/>
      <c r="AS3122" s="494"/>
      <c r="AT3122" s="488" t="s">
        <v>1529</v>
      </c>
      <c r="AU3122" s="492">
        <v>4902.0</v>
      </c>
      <c r="AV3122" s="492">
        <v>3.0</v>
      </c>
      <c r="AW3122" s="492">
        <v>2032.0</v>
      </c>
      <c r="AX3122" s="488" t="s">
        <v>1634</v>
      </c>
      <c r="AY3122" s="488" t="s">
        <v>1852</v>
      </c>
      <c r="AZ3122" s="488" t="s">
        <v>1531</v>
      </c>
    </row>
    <row r="3123" hidden="1">
      <c r="A3123" s="488" t="s">
        <v>19486</v>
      </c>
      <c r="B3123" s="488" t="s">
        <v>19487</v>
      </c>
      <c r="C3123" s="488" t="s">
        <v>1513</v>
      </c>
      <c r="D3123" s="488" t="s">
        <v>1514</v>
      </c>
      <c r="E3123" s="491">
        <v>45816.25763888889</v>
      </c>
      <c r="F3123" s="492">
        <v>2980.0</v>
      </c>
      <c r="G3123" s="488" t="s">
        <v>1515</v>
      </c>
      <c r="H3123" s="492">
        <v>2980.0</v>
      </c>
      <c r="I3123" s="488" t="s">
        <v>1515</v>
      </c>
      <c r="J3123" s="488" t="s">
        <v>1516</v>
      </c>
      <c r="K3123" s="488" t="s">
        <v>1517</v>
      </c>
      <c r="L3123" s="488" t="s">
        <v>19488</v>
      </c>
      <c r="M3123" s="488" t="s">
        <v>19489</v>
      </c>
      <c r="N3123" s="488" t="s">
        <v>1520</v>
      </c>
      <c r="O3123" s="488" t="s">
        <v>1521</v>
      </c>
      <c r="P3123" s="488" t="s">
        <v>1554</v>
      </c>
      <c r="Q3123" s="488" t="s">
        <v>1523</v>
      </c>
      <c r="R3123" s="495" t="s">
        <v>1524</v>
      </c>
      <c r="S3123" s="494"/>
      <c r="T3123" s="494"/>
      <c r="U3123" s="488" t="s">
        <v>19490</v>
      </c>
      <c r="AB3123" s="488" t="s">
        <v>19491</v>
      </c>
      <c r="AC3123" s="496">
        <v>9.05E9</v>
      </c>
      <c r="AD3123" s="497"/>
      <c r="AE3123" s="494"/>
      <c r="AF3123" s="494"/>
      <c r="AG3123" s="494"/>
      <c r="AH3123" s="494"/>
      <c r="AI3123" s="494"/>
      <c r="AJ3123" s="488" t="s">
        <v>1527</v>
      </c>
      <c r="AK3123" s="494"/>
      <c r="AL3123" s="494"/>
      <c r="AM3123" s="488" t="s">
        <v>19492</v>
      </c>
      <c r="AO3123" s="497"/>
      <c r="AP3123" s="494"/>
      <c r="AQ3123" s="494"/>
      <c r="AR3123" s="494"/>
      <c r="AS3123" s="494"/>
      <c r="AT3123" s="488" t="s">
        <v>1529</v>
      </c>
      <c r="AU3123" s="492">
        <v>4221.0</v>
      </c>
      <c r="AV3123" s="492">
        <v>1.0</v>
      </c>
      <c r="AW3123" s="492">
        <v>2028.0</v>
      </c>
      <c r="AX3123" s="488" t="s">
        <v>1587</v>
      </c>
      <c r="AY3123" s="488" t="s">
        <v>1805</v>
      </c>
      <c r="AZ3123" s="488" t="s">
        <v>1531</v>
      </c>
    </row>
    <row r="3124" hidden="1">
      <c r="A3124" s="488" t="s">
        <v>19493</v>
      </c>
      <c r="B3124" s="488" t="s">
        <v>19494</v>
      </c>
      <c r="C3124" s="488" t="s">
        <v>1513</v>
      </c>
      <c r="D3124" s="488" t="s">
        <v>1514</v>
      </c>
      <c r="E3124" s="491">
        <v>45816.23055555556</v>
      </c>
      <c r="F3124" s="492">
        <v>2980.0</v>
      </c>
      <c r="G3124" s="488" t="s">
        <v>1515</v>
      </c>
      <c r="H3124" s="492">
        <v>2980.0</v>
      </c>
      <c r="I3124" s="488" t="s">
        <v>1515</v>
      </c>
      <c r="J3124" s="488" t="s">
        <v>1516</v>
      </c>
      <c r="K3124" s="488" t="s">
        <v>1517</v>
      </c>
      <c r="L3124" s="488" t="s">
        <v>19495</v>
      </c>
      <c r="M3124" s="488" t="s">
        <v>19496</v>
      </c>
      <c r="N3124" s="488" t="s">
        <v>1520</v>
      </c>
      <c r="O3124" s="488" t="s">
        <v>1521</v>
      </c>
      <c r="P3124" s="488" t="s">
        <v>1554</v>
      </c>
      <c r="Q3124" s="488" t="s">
        <v>1523</v>
      </c>
      <c r="R3124" s="495" t="s">
        <v>1524</v>
      </c>
      <c r="S3124" s="494"/>
      <c r="T3124" s="494"/>
      <c r="U3124" s="488" t="s">
        <v>19497</v>
      </c>
      <c r="AB3124" s="488" t="s">
        <v>19498</v>
      </c>
      <c r="AC3124" s="496">
        <v>8.09E9</v>
      </c>
      <c r="AD3124" s="497"/>
      <c r="AE3124" s="497"/>
      <c r="AF3124" s="497"/>
      <c r="AG3124" s="497"/>
      <c r="AH3124" s="497"/>
      <c r="AI3124" s="494"/>
      <c r="AJ3124" s="488" t="s">
        <v>1527</v>
      </c>
      <c r="AK3124" s="498"/>
      <c r="AL3124" s="499"/>
      <c r="AM3124" s="488" t="s">
        <v>19499</v>
      </c>
      <c r="AO3124" s="497"/>
      <c r="AP3124" s="494"/>
      <c r="AQ3124" s="494"/>
      <c r="AR3124" s="494"/>
      <c r="AS3124" s="494"/>
      <c r="AT3124" s="488" t="s">
        <v>1529</v>
      </c>
      <c r="AU3124" s="492">
        <v>9817.0</v>
      </c>
      <c r="AV3124" s="492">
        <v>4.0</v>
      </c>
      <c r="AW3124" s="492">
        <v>2026.0</v>
      </c>
      <c r="AX3124" s="488" t="s">
        <v>1634</v>
      </c>
      <c r="AY3124" s="488" t="s">
        <v>1917</v>
      </c>
      <c r="AZ3124" s="488" t="s">
        <v>1531</v>
      </c>
    </row>
    <row r="3125" hidden="1">
      <c r="A3125" s="488" t="s">
        <v>19500</v>
      </c>
      <c r="B3125" s="488" t="s">
        <v>19501</v>
      </c>
      <c r="C3125" s="488" t="s">
        <v>1513</v>
      </c>
      <c r="D3125" s="488" t="s">
        <v>1514</v>
      </c>
      <c r="E3125" s="491">
        <v>45816.21875</v>
      </c>
      <c r="F3125" s="492">
        <v>9800.0</v>
      </c>
      <c r="G3125" s="488" t="s">
        <v>1515</v>
      </c>
      <c r="H3125" s="492">
        <v>9800.0</v>
      </c>
      <c r="I3125" s="488" t="s">
        <v>1515</v>
      </c>
      <c r="J3125" s="488" t="s">
        <v>1516</v>
      </c>
      <c r="K3125" s="488" t="s">
        <v>1517</v>
      </c>
      <c r="L3125" s="488" t="s">
        <v>19502</v>
      </c>
      <c r="M3125" s="488" t="s">
        <v>19503</v>
      </c>
      <c r="N3125" s="488" t="s">
        <v>1520</v>
      </c>
      <c r="O3125" s="488" t="s">
        <v>1521</v>
      </c>
      <c r="P3125" s="488" t="s">
        <v>1724</v>
      </c>
      <c r="Q3125" s="488" t="s">
        <v>1523</v>
      </c>
      <c r="R3125" s="495" t="s">
        <v>1524</v>
      </c>
      <c r="S3125" s="494"/>
      <c r="T3125" s="494"/>
      <c r="U3125" s="488" t="s">
        <v>19504</v>
      </c>
      <c r="AB3125" s="488" t="s">
        <v>19505</v>
      </c>
      <c r="AC3125" s="496">
        <v>9.01E9</v>
      </c>
      <c r="AD3125" s="497"/>
      <c r="AE3125" s="497"/>
      <c r="AF3125" s="497"/>
      <c r="AG3125" s="497"/>
      <c r="AH3125" s="497"/>
      <c r="AI3125" s="494"/>
      <c r="AJ3125" s="488" t="s">
        <v>1527</v>
      </c>
      <c r="AK3125" s="498"/>
      <c r="AL3125" s="499"/>
      <c r="AM3125" s="488" t="s">
        <v>19506</v>
      </c>
      <c r="AO3125" s="494"/>
      <c r="AP3125" s="494"/>
      <c r="AQ3125" s="494"/>
      <c r="AR3125" s="494"/>
      <c r="AS3125" s="494"/>
      <c r="AT3125" s="488" t="s">
        <v>1529</v>
      </c>
      <c r="AU3125" s="492">
        <v>4005.0</v>
      </c>
      <c r="AV3125" s="492">
        <v>9.0</v>
      </c>
      <c r="AW3125" s="492">
        <v>2026.0</v>
      </c>
      <c r="AX3125" s="488" t="s">
        <v>1728</v>
      </c>
      <c r="AY3125" s="488" t="s">
        <v>1729</v>
      </c>
      <c r="AZ3125" s="488" t="s">
        <v>1531</v>
      </c>
    </row>
    <row r="3126" hidden="1">
      <c r="A3126" s="488" t="s">
        <v>19507</v>
      </c>
      <c r="B3126" s="488" t="s">
        <v>19508</v>
      </c>
      <c r="C3126" s="488" t="s">
        <v>1513</v>
      </c>
      <c r="D3126" s="488" t="s">
        <v>1514</v>
      </c>
      <c r="E3126" s="491">
        <v>45816.21805555555</v>
      </c>
      <c r="F3126" s="492">
        <v>2980.0</v>
      </c>
      <c r="G3126" s="488" t="s">
        <v>1515</v>
      </c>
      <c r="H3126" s="492">
        <v>2980.0</v>
      </c>
      <c r="I3126" s="488" t="s">
        <v>1515</v>
      </c>
      <c r="J3126" s="488" t="s">
        <v>1516</v>
      </c>
      <c r="K3126" s="488" t="s">
        <v>1517</v>
      </c>
      <c r="L3126" s="488" t="s">
        <v>19509</v>
      </c>
      <c r="M3126" s="488" t="s">
        <v>19510</v>
      </c>
      <c r="N3126" s="488" t="s">
        <v>1520</v>
      </c>
      <c r="O3126" s="488" t="s">
        <v>1521</v>
      </c>
      <c r="P3126" s="488" t="s">
        <v>1724</v>
      </c>
      <c r="Q3126" s="488" t="s">
        <v>1523</v>
      </c>
      <c r="R3126" s="495" t="s">
        <v>1524</v>
      </c>
      <c r="S3126" s="494"/>
      <c r="T3126" s="494"/>
      <c r="U3126" s="488" t="s">
        <v>19511</v>
      </c>
      <c r="AB3126" s="488" t="s">
        <v>19512</v>
      </c>
      <c r="AC3126" s="496">
        <v>9.04E9</v>
      </c>
      <c r="AD3126" s="497"/>
      <c r="AE3126" s="497"/>
      <c r="AF3126" s="497"/>
      <c r="AG3126" s="497"/>
      <c r="AH3126" s="497"/>
      <c r="AI3126" s="494"/>
      <c r="AJ3126" s="488" t="s">
        <v>1527</v>
      </c>
      <c r="AK3126" s="498"/>
      <c r="AL3126" s="499"/>
      <c r="AM3126" s="488" t="s">
        <v>19513</v>
      </c>
      <c r="AO3126" s="497"/>
      <c r="AP3126" s="494"/>
      <c r="AQ3126" s="494"/>
      <c r="AR3126" s="494"/>
      <c r="AS3126" s="494"/>
      <c r="AT3126" s="488" t="s">
        <v>1529</v>
      </c>
      <c r="AU3126" s="492">
        <v>1019.0</v>
      </c>
      <c r="AV3126" s="492">
        <v>3.0</v>
      </c>
      <c r="AW3126" s="492">
        <v>2027.0</v>
      </c>
      <c r="AX3126" s="488" t="s">
        <v>1728</v>
      </c>
      <c r="AY3126" s="488" t="s">
        <v>1729</v>
      </c>
      <c r="AZ3126" s="488" t="s">
        <v>1531</v>
      </c>
    </row>
    <row r="3127" hidden="1">
      <c r="A3127" s="488" t="s">
        <v>19514</v>
      </c>
      <c r="B3127" s="488" t="s">
        <v>19501</v>
      </c>
      <c r="C3127" s="488" t="s">
        <v>1513</v>
      </c>
      <c r="D3127" s="488" t="s">
        <v>1514</v>
      </c>
      <c r="E3127" s="491">
        <v>45816.214583333334</v>
      </c>
      <c r="F3127" s="492">
        <v>2980.0</v>
      </c>
      <c r="G3127" s="488" t="s">
        <v>1515</v>
      </c>
      <c r="H3127" s="492">
        <v>2980.0</v>
      </c>
      <c r="I3127" s="488" t="s">
        <v>1515</v>
      </c>
      <c r="J3127" s="488" t="s">
        <v>1516</v>
      </c>
      <c r="K3127" s="488" t="s">
        <v>1517</v>
      </c>
      <c r="L3127" s="488" t="s">
        <v>19502</v>
      </c>
      <c r="M3127" s="488" t="s">
        <v>19515</v>
      </c>
      <c r="N3127" s="488" t="s">
        <v>1520</v>
      </c>
      <c r="O3127" s="488" t="s">
        <v>1521</v>
      </c>
      <c r="P3127" s="488" t="s">
        <v>1724</v>
      </c>
      <c r="Q3127" s="488" t="s">
        <v>1523</v>
      </c>
      <c r="R3127" s="495" t="s">
        <v>1524</v>
      </c>
      <c r="S3127" s="494"/>
      <c r="T3127" s="494"/>
      <c r="U3127" s="488" t="s">
        <v>19516</v>
      </c>
      <c r="AB3127" s="488" t="s">
        <v>19505</v>
      </c>
      <c r="AC3127" s="496">
        <v>9.01E9</v>
      </c>
      <c r="AD3127" s="497"/>
      <c r="AE3127" s="497"/>
      <c r="AF3127" s="497"/>
      <c r="AG3127" s="497"/>
      <c r="AH3127" s="497"/>
      <c r="AI3127" s="494"/>
      <c r="AJ3127" s="488" t="s">
        <v>1527</v>
      </c>
      <c r="AK3127" s="498"/>
      <c r="AL3127" s="497"/>
      <c r="AM3127" s="488" t="s">
        <v>19506</v>
      </c>
      <c r="AO3127" s="497"/>
      <c r="AP3127" s="494"/>
      <c r="AQ3127" s="494"/>
      <c r="AR3127" s="494"/>
      <c r="AS3127" s="494"/>
      <c r="AT3127" s="488" t="s">
        <v>1529</v>
      </c>
      <c r="AU3127" s="492">
        <v>4005.0</v>
      </c>
      <c r="AV3127" s="492">
        <v>9.0</v>
      </c>
      <c r="AW3127" s="492">
        <v>2026.0</v>
      </c>
      <c r="AX3127" s="488" t="s">
        <v>1728</v>
      </c>
      <c r="AY3127" s="488" t="s">
        <v>1729</v>
      </c>
      <c r="AZ3127" s="488" t="s">
        <v>1531</v>
      </c>
    </row>
    <row r="3128" hidden="1">
      <c r="A3128" s="488" t="s">
        <v>19517</v>
      </c>
      <c r="B3128" s="488" t="s">
        <v>19518</v>
      </c>
      <c r="C3128" s="488" t="s">
        <v>1513</v>
      </c>
      <c r="D3128" s="488" t="s">
        <v>1514</v>
      </c>
      <c r="E3128" s="491">
        <v>45816.17986111111</v>
      </c>
      <c r="F3128" s="492">
        <v>2980.0</v>
      </c>
      <c r="G3128" s="488" t="s">
        <v>1515</v>
      </c>
      <c r="H3128" s="492">
        <v>2980.0</v>
      </c>
      <c r="I3128" s="488" t="s">
        <v>1515</v>
      </c>
      <c r="J3128" s="488" t="s">
        <v>1516</v>
      </c>
      <c r="K3128" s="488" t="s">
        <v>1517</v>
      </c>
      <c r="L3128" s="488" t="s">
        <v>19495</v>
      </c>
      <c r="M3128" s="488" t="s">
        <v>19519</v>
      </c>
      <c r="N3128" s="488" t="s">
        <v>1520</v>
      </c>
      <c r="O3128" s="488" t="s">
        <v>1521</v>
      </c>
      <c r="P3128" s="488" t="s">
        <v>1554</v>
      </c>
      <c r="Q3128" s="488" t="s">
        <v>1523</v>
      </c>
      <c r="R3128" s="495" t="s">
        <v>1524</v>
      </c>
      <c r="S3128" s="494"/>
      <c r="T3128" s="494"/>
      <c r="U3128" s="488" t="s">
        <v>19520</v>
      </c>
      <c r="AB3128" s="488" t="s">
        <v>19498</v>
      </c>
      <c r="AC3128" s="496">
        <v>8.09E9</v>
      </c>
      <c r="AD3128" s="497"/>
      <c r="AE3128" s="497"/>
      <c r="AF3128" s="497"/>
      <c r="AG3128" s="497"/>
      <c r="AH3128" s="497"/>
      <c r="AI3128" s="494"/>
      <c r="AJ3128" s="488" t="s">
        <v>1527</v>
      </c>
      <c r="AK3128" s="498"/>
      <c r="AL3128" s="499"/>
      <c r="AM3128" s="488" t="s">
        <v>19499</v>
      </c>
      <c r="AO3128" s="494"/>
      <c r="AP3128" s="494"/>
      <c r="AQ3128" s="494"/>
      <c r="AR3128" s="494"/>
      <c r="AS3128" s="494"/>
      <c r="AT3128" s="488" t="s">
        <v>1529</v>
      </c>
      <c r="AU3128" s="492">
        <v>9817.0</v>
      </c>
      <c r="AV3128" s="492">
        <v>4.0</v>
      </c>
      <c r="AW3128" s="492">
        <v>2026.0</v>
      </c>
      <c r="AX3128" s="488" t="s">
        <v>1634</v>
      </c>
      <c r="AY3128" s="488" t="s">
        <v>1917</v>
      </c>
      <c r="AZ3128" s="488" t="s">
        <v>1531</v>
      </c>
    </row>
    <row r="3129" hidden="1">
      <c r="A3129" s="488" t="s">
        <v>19521</v>
      </c>
      <c r="B3129" s="488" t="s">
        <v>19522</v>
      </c>
      <c r="C3129" s="488" t="s">
        <v>1513</v>
      </c>
      <c r="D3129" s="488" t="s">
        <v>1514</v>
      </c>
      <c r="E3129" s="491">
        <v>45816.166666666664</v>
      </c>
      <c r="F3129" s="492">
        <v>2980.0</v>
      </c>
      <c r="G3129" s="488" t="s">
        <v>1515</v>
      </c>
      <c r="H3129" s="492">
        <v>2980.0</v>
      </c>
      <c r="I3129" s="488" t="s">
        <v>1515</v>
      </c>
      <c r="J3129" s="488" t="s">
        <v>1516</v>
      </c>
      <c r="K3129" s="488" t="s">
        <v>1517</v>
      </c>
      <c r="L3129" s="488" t="s">
        <v>19523</v>
      </c>
      <c r="M3129" s="488" t="s">
        <v>19524</v>
      </c>
      <c r="N3129" s="488" t="s">
        <v>1520</v>
      </c>
      <c r="O3129" s="488" t="s">
        <v>1521</v>
      </c>
      <c r="P3129" s="488" t="s">
        <v>1522</v>
      </c>
      <c r="Q3129" s="488" t="s">
        <v>1523</v>
      </c>
      <c r="R3129" s="495" t="s">
        <v>1524</v>
      </c>
      <c r="S3129" s="494"/>
      <c r="T3129" s="494"/>
      <c r="U3129" s="488" t="s">
        <v>19525</v>
      </c>
      <c r="AB3129" s="488" t="s">
        <v>19526</v>
      </c>
      <c r="AC3129" s="496">
        <v>9.06E9</v>
      </c>
      <c r="AD3129" s="497"/>
      <c r="AE3129" s="497"/>
      <c r="AF3129" s="497"/>
      <c r="AG3129" s="497"/>
      <c r="AH3129" s="497"/>
      <c r="AI3129" s="494"/>
      <c r="AJ3129" s="488" t="s">
        <v>1527</v>
      </c>
      <c r="AK3129" s="498"/>
      <c r="AL3129" s="499"/>
      <c r="AM3129" s="488" t="s">
        <v>19527</v>
      </c>
      <c r="AO3129" s="494"/>
      <c r="AP3129" s="494"/>
      <c r="AQ3129" s="494"/>
      <c r="AR3129" s="494"/>
      <c r="AS3129" s="494"/>
      <c r="AT3129" s="488" t="s">
        <v>1529</v>
      </c>
      <c r="AU3129" s="492">
        <v>4359.0</v>
      </c>
      <c r="AV3129" s="492">
        <v>3.0</v>
      </c>
      <c r="AW3129" s="492">
        <v>2028.0</v>
      </c>
      <c r="AX3129" s="488" t="s">
        <v>1634</v>
      </c>
      <c r="AY3129" s="488" t="s">
        <v>1868</v>
      </c>
      <c r="AZ3129" s="488" t="s">
        <v>1531</v>
      </c>
    </row>
    <row r="3130" hidden="1">
      <c r="A3130" s="488" t="s">
        <v>19528</v>
      </c>
      <c r="B3130" s="488" t="s">
        <v>19529</v>
      </c>
      <c r="C3130" s="488" t="s">
        <v>1513</v>
      </c>
      <c r="D3130" s="488" t="s">
        <v>1514</v>
      </c>
      <c r="E3130" s="491">
        <v>45816.14861111111</v>
      </c>
      <c r="F3130" s="492">
        <v>2980.0</v>
      </c>
      <c r="G3130" s="488" t="s">
        <v>1515</v>
      </c>
      <c r="H3130" s="492">
        <v>2980.0</v>
      </c>
      <c r="I3130" s="488" t="s">
        <v>1515</v>
      </c>
      <c r="J3130" s="488" t="s">
        <v>1516</v>
      </c>
      <c r="K3130" s="488" t="s">
        <v>1517</v>
      </c>
      <c r="L3130" s="488" t="s">
        <v>19530</v>
      </c>
      <c r="M3130" s="488" t="s">
        <v>19531</v>
      </c>
      <c r="N3130" s="488" t="s">
        <v>1520</v>
      </c>
      <c r="O3130" s="488" t="s">
        <v>1521</v>
      </c>
      <c r="P3130" s="488" t="s">
        <v>1545</v>
      </c>
      <c r="Q3130" s="488" t="s">
        <v>1523</v>
      </c>
      <c r="R3130" s="495" t="s">
        <v>1524</v>
      </c>
      <c r="S3130" s="494"/>
      <c r="T3130" s="494"/>
      <c r="U3130" s="488" t="s">
        <v>19532</v>
      </c>
      <c r="AB3130" s="488" t="s">
        <v>19533</v>
      </c>
      <c r="AC3130" s="496">
        <v>8.02E9</v>
      </c>
      <c r="AD3130" s="497"/>
      <c r="AE3130" s="494"/>
      <c r="AF3130" s="494"/>
      <c r="AG3130" s="494"/>
      <c r="AH3130" s="494"/>
      <c r="AI3130" s="494"/>
      <c r="AJ3130" s="488" t="s">
        <v>1527</v>
      </c>
      <c r="AK3130" s="494"/>
      <c r="AL3130" s="494"/>
      <c r="AM3130" s="488" t="s">
        <v>19534</v>
      </c>
      <c r="AO3130" s="494"/>
      <c r="AP3130" s="494"/>
      <c r="AQ3130" s="494"/>
      <c r="AR3130" s="494"/>
      <c r="AS3130" s="494"/>
      <c r="AT3130" s="488" t="s">
        <v>1529</v>
      </c>
      <c r="AU3130" s="492">
        <v>6181.0</v>
      </c>
      <c r="AV3130" s="492">
        <v>6.0</v>
      </c>
      <c r="AW3130" s="492">
        <v>2027.0</v>
      </c>
      <c r="AX3130" s="497"/>
      <c r="AY3130" s="497"/>
      <c r="AZ3130" s="488" t="s">
        <v>1531</v>
      </c>
    </row>
    <row r="3131" hidden="1">
      <c r="A3131" s="488" t="s">
        <v>19535</v>
      </c>
      <c r="B3131" s="488" t="s">
        <v>19536</v>
      </c>
      <c r="C3131" s="488" t="s">
        <v>1513</v>
      </c>
      <c r="D3131" s="488" t="s">
        <v>1514</v>
      </c>
      <c r="E3131" s="491">
        <v>45816.14513888889</v>
      </c>
      <c r="F3131" s="492">
        <v>9800.0</v>
      </c>
      <c r="G3131" s="488" t="s">
        <v>1515</v>
      </c>
      <c r="H3131" s="492">
        <v>9800.0</v>
      </c>
      <c r="I3131" s="488" t="s">
        <v>1515</v>
      </c>
      <c r="J3131" s="488" t="s">
        <v>1516</v>
      </c>
      <c r="K3131" s="488" t="s">
        <v>1517</v>
      </c>
      <c r="L3131" s="488" t="s">
        <v>19537</v>
      </c>
      <c r="M3131" s="488" t="s">
        <v>19538</v>
      </c>
      <c r="N3131" s="488" t="s">
        <v>1520</v>
      </c>
      <c r="O3131" s="488" t="s">
        <v>1521</v>
      </c>
      <c r="P3131" s="488" t="s">
        <v>1545</v>
      </c>
      <c r="Q3131" s="488" t="s">
        <v>1523</v>
      </c>
      <c r="R3131" s="495" t="s">
        <v>1524</v>
      </c>
      <c r="S3131" s="494"/>
      <c r="T3131" s="494"/>
      <c r="U3131" s="488" t="s">
        <v>19539</v>
      </c>
      <c r="AB3131" s="488" t="s">
        <v>19540</v>
      </c>
      <c r="AC3131" s="496">
        <v>8.03E9</v>
      </c>
      <c r="AD3131" s="497"/>
      <c r="AE3131" s="494"/>
      <c r="AF3131" s="494"/>
      <c r="AG3131" s="494"/>
      <c r="AH3131" s="494"/>
      <c r="AI3131" s="494"/>
      <c r="AJ3131" s="488" t="s">
        <v>1527</v>
      </c>
      <c r="AK3131" s="494"/>
      <c r="AL3131" s="494"/>
      <c r="AM3131" s="488" t="s">
        <v>19541</v>
      </c>
      <c r="AO3131" s="494"/>
      <c r="AP3131" s="494"/>
      <c r="AQ3131" s="494"/>
      <c r="AR3131" s="494"/>
      <c r="AS3131" s="494"/>
      <c r="AT3131" s="488" t="s">
        <v>1529</v>
      </c>
      <c r="AU3131" s="492">
        <v>6747.0</v>
      </c>
      <c r="AV3131" s="492">
        <v>9.0</v>
      </c>
      <c r="AW3131" s="492">
        <v>2029.0</v>
      </c>
      <c r="AX3131" s="497"/>
      <c r="AY3131" s="488" t="s">
        <v>1652</v>
      </c>
      <c r="AZ3131" s="488" t="s">
        <v>1531</v>
      </c>
    </row>
    <row r="3132" hidden="1">
      <c r="A3132" s="488" t="s">
        <v>19542</v>
      </c>
      <c r="B3132" s="488" t="s">
        <v>19536</v>
      </c>
      <c r="C3132" s="488" t="s">
        <v>1513</v>
      </c>
      <c r="D3132" s="488" t="s">
        <v>1514</v>
      </c>
      <c r="E3132" s="491">
        <v>45816.14027777778</v>
      </c>
      <c r="F3132" s="492">
        <v>2980.0</v>
      </c>
      <c r="G3132" s="488" t="s">
        <v>1515</v>
      </c>
      <c r="H3132" s="492">
        <v>2980.0</v>
      </c>
      <c r="I3132" s="488" t="s">
        <v>1515</v>
      </c>
      <c r="J3132" s="488" t="s">
        <v>1516</v>
      </c>
      <c r="K3132" s="488" t="s">
        <v>1517</v>
      </c>
      <c r="L3132" s="488" t="s">
        <v>19537</v>
      </c>
      <c r="M3132" s="488" t="s">
        <v>19543</v>
      </c>
      <c r="N3132" s="488" t="s">
        <v>1520</v>
      </c>
      <c r="O3132" s="488" t="s">
        <v>1521</v>
      </c>
      <c r="P3132" s="488" t="s">
        <v>1545</v>
      </c>
      <c r="Q3132" s="488" t="s">
        <v>1523</v>
      </c>
      <c r="R3132" s="495" t="s">
        <v>1524</v>
      </c>
      <c r="S3132" s="494"/>
      <c r="T3132" s="494"/>
      <c r="U3132" s="488" t="s">
        <v>19544</v>
      </c>
      <c r="AB3132" s="488" t="s">
        <v>19540</v>
      </c>
      <c r="AC3132" s="496">
        <v>8.03E9</v>
      </c>
      <c r="AD3132" s="497"/>
      <c r="AE3132" s="494"/>
      <c r="AF3132" s="494"/>
      <c r="AG3132" s="494"/>
      <c r="AH3132" s="494"/>
      <c r="AI3132" s="494"/>
      <c r="AJ3132" s="488" t="s">
        <v>1527</v>
      </c>
      <c r="AK3132" s="494"/>
      <c r="AL3132" s="494"/>
      <c r="AM3132" s="488" t="s">
        <v>19541</v>
      </c>
      <c r="AO3132" s="494"/>
      <c r="AP3132" s="494"/>
      <c r="AQ3132" s="494"/>
      <c r="AR3132" s="494"/>
      <c r="AS3132" s="494"/>
      <c r="AT3132" s="488" t="s">
        <v>1529</v>
      </c>
      <c r="AU3132" s="492">
        <v>6747.0</v>
      </c>
      <c r="AV3132" s="492">
        <v>9.0</v>
      </c>
      <c r="AW3132" s="492">
        <v>2029.0</v>
      </c>
      <c r="AX3132" s="497"/>
      <c r="AY3132" s="488" t="s">
        <v>1652</v>
      </c>
      <c r="AZ3132" s="488" t="s">
        <v>1531</v>
      </c>
    </row>
    <row r="3133" hidden="1">
      <c r="A3133" s="488" t="s">
        <v>19545</v>
      </c>
      <c r="B3133" s="488" t="s">
        <v>19546</v>
      </c>
      <c r="C3133" s="488" t="s">
        <v>1513</v>
      </c>
      <c r="D3133" s="488" t="s">
        <v>1514</v>
      </c>
      <c r="E3133" s="491">
        <v>45816.075</v>
      </c>
      <c r="F3133" s="492">
        <v>2980.0</v>
      </c>
      <c r="G3133" s="488" t="s">
        <v>1515</v>
      </c>
      <c r="H3133" s="492">
        <v>2980.0</v>
      </c>
      <c r="I3133" s="488" t="s">
        <v>1515</v>
      </c>
      <c r="J3133" s="488" t="s">
        <v>1516</v>
      </c>
      <c r="K3133" s="488" t="s">
        <v>1517</v>
      </c>
      <c r="L3133" s="488" t="s">
        <v>19547</v>
      </c>
      <c r="M3133" s="488" t="s">
        <v>19548</v>
      </c>
      <c r="N3133" s="488" t="s">
        <v>1520</v>
      </c>
      <c r="O3133" s="488" t="s">
        <v>1521</v>
      </c>
      <c r="P3133" s="488" t="s">
        <v>1554</v>
      </c>
      <c r="Q3133" s="488" t="s">
        <v>1523</v>
      </c>
      <c r="R3133" s="495" t="s">
        <v>1524</v>
      </c>
      <c r="S3133" s="494"/>
      <c r="T3133" s="494"/>
      <c r="U3133" s="488" t="s">
        <v>19549</v>
      </c>
      <c r="AB3133" s="488" t="s">
        <v>19550</v>
      </c>
      <c r="AC3133" s="496">
        <v>8.06E9</v>
      </c>
      <c r="AD3133" s="497"/>
      <c r="AE3133" s="494"/>
      <c r="AF3133" s="494"/>
      <c r="AG3133" s="494"/>
      <c r="AH3133" s="494"/>
      <c r="AI3133" s="494"/>
      <c r="AJ3133" s="488" t="s">
        <v>1527</v>
      </c>
      <c r="AK3133" s="494"/>
      <c r="AL3133" s="494"/>
      <c r="AM3133" s="488" t="s">
        <v>19551</v>
      </c>
      <c r="AO3133" s="494"/>
      <c r="AP3133" s="494"/>
      <c r="AQ3133" s="494"/>
      <c r="AR3133" s="494"/>
      <c r="AS3133" s="494"/>
      <c r="AT3133" s="488" t="s">
        <v>1558</v>
      </c>
      <c r="AU3133" s="492">
        <v>1795.0</v>
      </c>
      <c r="AV3133" s="492">
        <v>3.0</v>
      </c>
      <c r="AW3133" s="492">
        <v>2030.0</v>
      </c>
      <c r="AX3133" s="488" t="s">
        <v>1587</v>
      </c>
      <c r="AY3133" s="488" t="s">
        <v>4030</v>
      </c>
      <c r="AZ3133" s="488" t="s">
        <v>1531</v>
      </c>
    </row>
    <row r="3134" hidden="1">
      <c r="A3134" s="488" t="s">
        <v>19552</v>
      </c>
      <c r="B3134" s="488" t="s">
        <v>19553</v>
      </c>
      <c r="C3134" s="488" t="s">
        <v>1513</v>
      </c>
      <c r="D3134" s="488" t="s">
        <v>1514</v>
      </c>
      <c r="E3134" s="491">
        <v>45816.06041666667</v>
      </c>
      <c r="F3134" s="492">
        <v>2980.0</v>
      </c>
      <c r="G3134" s="488" t="s">
        <v>1515</v>
      </c>
      <c r="H3134" s="492">
        <v>2980.0</v>
      </c>
      <c r="I3134" s="488" t="s">
        <v>1515</v>
      </c>
      <c r="J3134" s="488" t="s">
        <v>1516</v>
      </c>
      <c r="K3134" s="488" t="s">
        <v>1517</v>
      </c>
      <c r="L3134" s="488" t="s">
        <v>19554</v>
      </c>
      <c r="M3134" s="488" t="s">
        <v>19555</v>
      </c>
      <c r="N3134" s="488" t="s">
        <v>1520</v>
      </c>
      <c r="O3134" s="488" t="s">
        <v>1521</v>
      </c>
      <c r="P3134" s="488" t="s">
        <v>1554</v>
      </c>
      <c r="Q3134" s="488" t="s">
        <v>1523</v>
      </c>
      <c r="R3134" s="495" t="s">
        <v>1524</v>
      </c>
      <c r="S3134" s="494"/>
      <c r="T3134" s="494"/>
      <c r="U3134" s="488" t="s">
        <v>19556</v>
      </c>
      <c r="AB3134" s="488" t="s">
        <v>19557</v>
      </c>
      <c r="AC3134" s="496">
        <v>8.04E9</v>
      </c>
      <c r="AD3134" s="497"/>
      <c r="AE3134" s="494"/>
      <c r="AF3134" s="494"/>
      <c r="AG3134" s="494"/>
      <c r="AH3134" s="494"/>
      <c r="AI3134" s="494"/>
      <c r="AJ3134" s="488" t="s">
        <v>1527</v>
      </c>
      <c r="AK3134" s="494"/>
      <c r="AL3134" s="494"/>
      <c r="AM3134" s="488" t="s">
        <v>19558</v>
      </c>
      <c r="AO3134" s="494"/>
      <c r="AP3134" s="494"/>
      <c r="AQ3134" s="494"/>
      <c r="AR3134" s="494"/>
      <c r="AS3134" s="494"/>
      <c r="AT3134" s="488" t="s">
        <v>1529</v>
      </c>
      <c r="AU3134" s="492">
        <v>8641.0</v>
      </c>
      <c r="AV3134" s="492">
        <v>5.0</v>
      </c>
      <c r="AW3134" s="492">
        <v>2028.0</v>
      </c>
      <c r="AX3134" s="488" t="s">
        <v>1587</v>
      </c>
      <c r="AY3134" s="488" t="s">
        <v>1805</v>
      </c>
      <c r="AZ3134" s="488" t="s">
        <v>1531</v>
      </c>
    </row>
    <row r="3135" hidden="1">
      <c r="A3135" s="488" t="s">
        <v>19559</v>
      </c>
      <c r="B3135" s="488" t="s">
        <v>19560</v>
      </c>
      <c r="C3135" s="488" t="s">
        <v>1513</v>
      </c>
      <c r="D3135" s="488" t="s">
        <v>1514</v>
      </c>
      <c r="E3135" s="491">
        <v>45816.04583333333</v>
      </c>
      <c r="F3135" s="492">
        <v>2980.0</v>
      </c>
      <c r="G3135" s="488" t="s">
        <v>1515</v>
      </c>
      <c r="H3135" s="492">
        <v>2980.0</v>
      </c>
      <c r="I3135" s="488" t="s">
        <v>1515</v>
      </c>
      <c r="J3135" s="488" t="s">
        <v>1516</v>
      </c>
      <c r="K3135" s="488" t="s">
        <v>1517</v>
      </c>
      <c r="L3135" s="488" t="s">
        <v>19561</v>
      </c>
      <c r="M3135" s="488" t="s">
        <v>19562</v>
      </c>
      <c r="N3135" s="488" t="s">
        <v>1520</v>
      </c>
      <c r="O3135" s="488" t="s">
        <v>1521</v>
      </c>
      <c r="P3135" s="488" t="s">
        <v>1545</v>
      </c>
      <c r="Q3135" s="488" t="s">
        <v>1523</v>
      </c>
      <c r="R3135" s="495" t="s">
        <v>1524</v>
      </c>
      <c r="S3135" s="494"/>
      <c r="T3135" s="494"/>
      <c r="U3135" s="488" t="s">
        <v>19563</v>
      </c>
      <c r="AB3135" s="488" t="s">
        <v>19564</v>
      </c>
      <c r="AC3135" s="496">
        <v>9.07E9</v>
      </c>
      <c r="AD3135" s="497"/>
      <c r="AE3135" s="494"/>
      <c r="AF3135" s="494"/>
      <c r="AG3135" s="494"/>
      <c r="AH3135" s="494"/>
      <c r="AI3135" s="494"/>
      <c r="AJ3135" s="488" t="s">
        <v>1527</v>
      </c>
      <c r="AK3135" s="494"/>
      <c r="AL3135" s="494"/>
      <c r="AM3135" s="488" t="s">
        <v>13689</v>
      </c>
      <c r="AP3135" s="494"/>
      <c r="AQ3135" s="494"/>
      <c r="AR3135" s="494"/>
      <c r="AS3135" s="494"/>
      <c r="AT3135" s="488" t="s">
        <v>1529</v>
      </c>
      <c r="AU3135" s="492">
        <v>1826.0</v>
      </c>
      <c r="AV3135" s="492">
        <v>11.0</v>
      </c>
      <c r="AW3135" s="492">
        <v>2026.0</v>
      </c>
      <c r="AX3135" s="488" t="s">
        <v>1549</v>
      </c>
      <c r="AY3135" s="488" t="s">
        <v>5190</v>
      </c>
      <c r="AZ3135" s="488" t="s">
        <v>1531</v>
      </c>
    </row>
    <row r="3136" hidden="1">
      <c r="A3136" s="488" t="s">
        <v>19565</v>
      </c>
      <c r="B3136" s="488" t="s">
        <v>19566</v>
      </c>
      <c r="C3136" s="488" t="s">
        <v>1513</v>
      </c>
      <c r="D3136" s="488" t="s">
        <v>1514</v>
      </c>
      <c r="E3136" s="491">
        <v>45816.04027777778</v>
      </c>
      <c r="F3136" s="492">
        <v>2980.0</v>
      </c>
      <c r="G3136" s="488" t="s">
        <v>1515</v>
      </c>
      <c r="H3136" s="492">
        <v>2980.0</v>
      </c>
      <c r="I3136" s="488" t="s">
        <v>1515</v>
      </c>
      <c r="J3136" s="488" t="s">
        <v>1516</v>
      </c>
      <c r="K3136" s="488" t="s">
        <v>1517</v>
      </c>
      <c r="L3136" s="488" t="s">
        <v>19567</v>
      </c>
      <c r="M3136" s="488" t="s">
        <v>19568</v>
      </c>
      <c r="N3136" s="488" t="s">
        <v>1520</v>
      </c>
      <c r="O3136" s="488" t="s">
        <v>1521</v>
      </c>
      <c r="P3136" s="488" t="s">
        <v>1522</v>
      </c>
      <c r="Q3136" s="488" t="s">
        <v>1523</v>
      </c>
      <c r="R3136" s="495" t="s">
        <v>1524</v>
      </c>
      <c r="S3136" s="494"/>
      <c r="T3136" s="494"/>
      <c r="U3136" s="488" t="s">
        <v>19569</v>
      </c>
      <c r="AB3136" s="488" t="s">
        <v>19570</v>
      </c>
      <c r="AC3136" s="496">
        <v>8.09E9</v>
      </c>
      <c r="AD3136" s="497"/>
      <c r="AE3136" s="494"/>
      <c r="AF3136" s="494"/>
      <c r="AG3136" s="494"/>
      <c r="AH3136" s="494"/>
      <c r="AI3136" s="494"/>
      <c r="AJ3136" s="488" t="s">
        <v>1527</v>
      </c>
      <c r="AK3136" s="494"/>
      <c r="AL3136" s="494"/>
      <c r="AM3136" s="488" t="s">
        <v>19571</v>
      </c>
      <c r="AO3136" s="497"/>
      <c r="AP3136" s="494"/>
      <c r="AQ3136" s="494"/>
      <c r="AR3136" s="494"/>
      <c r="AS3136" s="494"/>
      <c r="AT3136" s="488" t="s">
        <v>1529</v>
      </c>
      <c r="AU3136" s="492">
        <v>2539.0</v>
      </c>
      <c r="AV3136" s="492">
        <v>10.0</v>
      </c>
      <c r="AW3136" s="492">
        <v>2026.0</v>
      </c>
      <c r="AX3136" s="497"/>
      <c r="AY3136" s="488" t="s">
        <v>2292</v>
      </c>
      <c r="AZ3136" s="488" t="s">
        <v>1531</v>
      </c>
    </row>
    <row r="3137" hidden="1">
      <c r="A3137" s="488" t="s">
        <v>19572</v>
      </c>
      <c r="B3137" s="488" t="s">
        <v>19573</v>
      </c>
      <c r="C3137" s="488" t="s">
        <v>1513</v>
      </c>
      <c r="D3137" s="488" t="s">
        <v>1514</v>
      </c>
      <c r="E3137" s="491">
        <v>45816.02361111111</v>
      </c>
      <c r="F3137" s="492">
        <v>9800.0</v>
      </c>
      <c r="G3137" s="488" t="s">
        <v>1515</v>
      </c>
      <c r="H3137" s="492">
        <v>9800.0</v>
      </c>
      <c r="I3137" s="488" t="s">
        <v>1515</v>
      </c>
      <c r="J3137" s="488" t="s">
        <v>1516</v>
      </c>
      <c r="K3137" s="488" t="s">
        <v>1517</v>
      </c>
      <c r="L3137" s="488" t="s">
        <v>19574</v>
      </c>
      <c r="M3137" s="488" t="s">
        <v>19575</v>
      </c>
      <c r="N3137" s="488" t="s">
        <v>1520</v>
      </c>
      <c r="O3137" s="488" t="s">
        <v>1521</v>
      </c>
      <c r="P3137" s="488" t="s">
        <v>1522</v>
      </c>
      <c r="Q3137" s="488" t="s">
        <v>1523</v>
      </c>
      <c r="R3137" s="495" t="s">
        <v>1524</v>
      </c>
      <c r="S3137" s="494"/>
      <c r="T3137" s="494"/>
      <c r="U3137" s="488" t="s">
        <v>19576</v>
      </c>
      <c r="AB3137" s="488" t="s">
        <v>19577</v>
      </c>
      <c r="AC3137" s="496">
        <v>8.01E9</v>
      </c>
      <c r="AD3137" s="497"/>
      <c r="AE3137" s="494"/>
      <c r="AF3137" s="494"/>
      <c r="AG3137" s="494"/>
      <c r="AH3137" s="494"/>
      <c r="AI3137" s="494"/>
      <c r="AJ3137" s="488" t="s">
        <v>1527</v>
      </c>
      <c r="AK3137" s="494"/>
      <c r="AL3137" s="494"/>
      <c r="AM3137" s="488" t="s">
        <v>19578</v>
      </c>
      <c r="AO3137" s="494"/>
      <c r="AP3137" s="494"/>
      <c r="AQ3137" s="494"/>
      <c r="AR3137" s="494"/>
      <c r="AS3137" s="494"/>
      <c r="AT3137" s="488" t="s">
        <v>1529</v>
      </c>
      <c r="AU3137" s="492">
        <v>5622.0</v>
      </c>
      <c r="AV3137" s="492">
        <v>8.0</v>
      </c>
      <c r="AW3137" s="492">
        <v>2029.0</v>
      </c>
      <c r="AX3137" s="488" t="s">
        <v>1867</v>
      </c>
      <c r="AY3137" s="488" t="s">
        <v>1868</v>
      </c>
      <c r="AZ3137" s="488" t="s">
        <v>1531</v>
      </c>
    </row>
    <row r="3138" hidden="1">
      <c r="A3138" s="488" t="s">
        <v>19579</v>
      </c>
      <c r="B3138" s="488" t="s">
        <v>19573</v>
      </c>
      <c r="C3138" s="488" t="s">
        <v>1513</v>
      </c>
      <c r="D3138" s="488" t="s">
        <v>1514</v>
      </c>
      <c r="E3138" s="491">
        <v>45816.01388888889</v>
      </c>
      <c r="F3138" s="492">
        <v>2980.0</v>
      </c>
      <c r="G3138" s="488" t="s">
        <v>1515</v>
      </c>
      <c r="H3138" s="492">
        <v>2980.0</v>
      </c>
      <c r="I3138" s="488" t="s">
        <v>1515</v>
      </c>
      <c r="J3138" s="488" t="s">
        <v>1516</v>
      </c>
      <c r="K3138" s="488" t="s">
        <v>1517</v>
      </c>
      <c r="L3138" s="488" t="s">
        <v>19574</v>
      </c>
      <c r="M3138" s="488" t="s">
        <v>19580</v>
      </c>
      <c r="N3138" s="488" t="s">
        <v>1520</v>
      </c>
      <c r="O3138" s="488" t="s">
        <v>1521</v>
      </c>
      <c r="P3138" s="488" t="s">
        <v>1522</v>
      </c>
      <c r="Q3138" s="488" t="s">
        <v>1523</v>
      </c>
      <c r="R3138" s="495" t="s">
        <v>1524</v>
      </c>
      <c r="S3138" s="494"/>
      <c r="T3138" s="494"/>
      <c r="U3138" s="488" t="s">
        <v>19581</v>
      </c>
      <c r="AB3138" s="488" t="s">
        <v>19577</v>
      </c>
      <c r="AC3138" s="496">
        <v>8.01E9</v>
      </c>
      <c r="AD3138" s="497"/>
      <c r="AE3138" s="494"/>
      <c r="AF3138" s="494"/>
      <c r="AG3138" s="494"/>
      <c r="AH3138" s="494"/>
      <c r="AI3138" s="494"/>
      <c r="AJ3138" s="488" t="s">
        <v>1527</v>
      </c>
      <c r="AK3138" s="494"/>
      <c r="AL3138" s="494"/>
      <c r="AM3138" s="488" t="s">
        <v>19578</v>
      </c>
      <c r="AO3138" s="497"/>
      <c r="AP3138" s="494"/>
      <c r="AQ3138" s="494"/>
      <c r="AR3138" s="494"/>
      <c r="AS3138" s="494"/>
      <c r="AT3138" s="488" t="s">
        <v>1529</v>
      </c>
      <c r="AU3138" s="492">
        <v>5622.0</v>
      </c>
      <c r="AV3138" s="492">
        <v>8.0</v>
      </c>
      <c r="AW3138" s="492">
        <v>2029.0</v>
      </c>
      <c r="AX3138" s="488" t="s">
        <v>1867</v>
      </c>
      <c r="AY3138" s="488" t="s">
        <v>1868</v>
      </c>
      <c r="AZ3138" s="488" t="s">
        <v>1531</v>
      </c>
    </row>
    <row r="3139" hidden="1">
      <c r="A3139" s="488" t="s">
        <v>19582</v>
      </c>
      <c r="B3139" s="488" t="s">
        <v>19583</v>
      </c>
      <c r="C3139" s="488" t="s">
        <v>1513</v>
      </c>
      <c r="D3139" s="488" t="s">
        <v>1514</v>
      </c>
      <c r="E3139" s="491">
        <v>45816.00902777778</v>
      </c>
      <c r="F3139" s="492">
        <v>2980.0</v>
      </c>
      <c r="G3139" s="488" t="s">
        <v>1515</v>
      </c>
      <c r="H3139" s="492">
        <v>2980.0</v>
      </c>
      <c r="I3139" s="488" t="s">
        <v>1515</v>
      </c>
      <c r="J3139" s="488" t="s">
        <v>1516</v>
      </c>
      <c r="K3139" s="488" t="s">
        <v>1517</v>
      </c>
      <c r="L3139" s="488" t="s">
        <v>19584</v>
      </c>
      <c r="M3139" s="488" t="s">
        <v>19585</v>
      </c>
      <c r="N3139" s="488" t="s">
        <v>1520</v>
      </c>
      <c r="O3139" s="488" t="s">
        <v>1521</v>
      </c>
      <c r="P3139" s="488" t="s">
        <v>1554</v>
      </c>
      <c r="Q3139" s="488" t="s">
        <v>1523</v>
      </c>
      <c r="R3139" s="495" t="s">
        <v>1524</v>
      </c>
      <c r="S3139" s="494"/>
      <c r="T3139" s="494"/>
      <c r="U3139" s="488" t="s">
        <v>19586</v>
      </c>
      <c r="AB3139" s="488" t="s">
        <v>19587</v>
      </c>
      <c r="AC3139" s="496">
        <v>9.06E9</v>
      </c>
      <c r="AD3139" s="497"/>
      <c r="AE3139" s="494"/>
      <c r="AF3139" s="494"/>
      <c r="AG3139" s="494"/>
      <c r="AH3139" s="494"/>
      <c r="AI3139" s="494"/>
      <c r="AJ3139" s="488" t="s">
        <v>1527</v>
      </c>
      <c r="AK3139" s="494"/>
      <c r="AL3139" s="494"/>
      <c r="AM3139" s="488" t="s">
        <v>19588</v>
      </c>
      <c r="AO3139" s="497"/>
      <c r="AP3139" s="494"/>
      <c r="AQ3139" s="494"/>
      <c r="AR3139" s="494"/>
      <c r="AS3139" s="494"/>
      <c r="AT3139" s="488" t="s">
        <v>1529</v>
      </c>
      <c r="AU3139" s="492">
        <v>9788.0</v>
      </c>
      <c r="AV3139" s="492">
        <v>12.0</v>
      </c>
      <c r="AW3139" s="492">
        <v>2029.0</v>
      </c>
      <c r="AX3139" s="488" t="s">
        <v>1634</v>
      </c>
      <c r="AY3139" s="488" t="s">
        <v>1831</v>
      </c>
      <c r="AZ3139" s="488" t="s">
        <v>1531</v>
      </c>
    </row>
    <row r="3140" hidden="1">
      <c r="A3140" s="488" t="s">
        <v>19589</v>
      </c>
      <c r="B3140" s="488" t="s">
        <v>19590</v>
      </c>
      <c r="C3140" s="488" t="s">
        <v>1513</v>
      </c>
      <c r="D3140" s="488" t="s">
        <v>1514</v>
      </c>
      <c r="E3140" s="491">
        <v>45815.95138888889</v>
      </c>
      <c r="F3140" s="492">
        <v>2980.0</v>
      </c>
      <c r="G3140" s="488" t="s">
        <v>1515</v>
      </c>
      <c r="H3140" s="492">
        <v>2980.0</v>
      </c>
      <c r="I3140" s="488" t="s">
        <v>1515</v>
      </c>
      <c r="J3140" s="488" t="s">
        <v>1516</v>
      </c>
      <c r="K3140" s="488" t="s">
        <v>1517</v>
      </c>
      <c r="L3140" s="488" t="s">
        <v>19591</v>
      </c>
      <c r="M3140" s="488" t="s">
        <v>19592</v>
      </c>
      <c r="N3140" s="488" t="s">
        <v>1520</v>
      </c>
      <c r="O3140" s="488" t="s">
        <v>1521</v>
      </c>
      <c r="P3140" s="488" t="s">
        <v>1522</v>
      </c>
      <c r="Q3140" s="488" t="s">
        <v>1523</v>
      </c>
      <c r="R3140" s="495" t="s">
        <v>1524</v>
      </c>
      <c r="S3140" s="494"/>
      <c r="T3140" s="494"/>
      <c r="U3140" s="488" t="s">
        <v>19593</v>
      </c>
      <c r="AB3140" s="488" t="s">
        <v>19594</v>
      </c>
      <c r="AC3140" s="496">
        <v>9.04E9</v>
      </c>
      <c r="AD3140" s="497"/>
      <c r="AE3140" s="497"/>
      <c r="AF3140" s="494"/>
      <c r="AG3140" s="494"/>
      <c r="AH3140" s="494"/>
      <c r="AI3140" s="494"/>
      <c r="AJ3140" s="488" t="s">
        <v>1527</v>
      </c>
      <c r="AK3140" s="494"/>
      <c r="AL3140" s="494"/>
      <c r="AM3140" s="488" t="s">
        <v>19595</v>
      </c>
      <c r="AO3140" s="497"/>
      <c r="AP3140" s="494"/>
      <c r="AQ3140" s="494"/>
      <c r="AR3140" s="494"/>
      <c r="AS3140" s="494"/>
      <c r="AT3140" s="488" t="s">
        <v>1529</v>
      </c>
      <c r="AU3140" s="492">
        <v>5848.0</v>
      </c>
      <c r="AV3140" s="492">
        <v>8.0</v>
      </c>
      <c r="AW3140" s="492">
        <v>2025.0</v>
      </c>
      <c r="AX3140" s="488" t="s">
        <v>1634</v>
      </c>
      <c r="AY3140" s="488" t="s">
        <v>1540</v>
      </c>
      <c r="AZ3140" s="488" t="s">
        <v>1531</v>
      </c>
    </row>
    <row r="3141" hidden="1">
      <c r="A3141" s="488" t="s">
        <v>19596</v>
      </c>
      <c r="B3141" s="488" t="s">
        <v>19597</v>
      </c>
      <c r="C3141" s="488" t="s">
        <v>1513</v>
      </c>
      <c r="D3141" s="488" t="s">
        <v>1514</v>
      </c>
      <c r="E3141" s="491">
        <v>45815.94097222222</v>
      </c>
      <c r="F3141" s="492">
        <v>7980.0</v>
      </c>
      <c r="G3141" s="488" t="s">
        <v>1515</v>
      </c>
      <c r="H3141" s="492">
        <v>7980.0</v>
      </c>
      <c r="I3141" s="488" t="s">
        <v>1515</v>
      </c>
      <c r="J3141" s="488" t="s">
        <v>1516</v>
      </c>
      <c r="K3141" s="488" t="s">
        <v>1517</v>
      </c>
      <c r="L3141" s="488" t="s">
        <v>19598</v>
      </c>
      <c r="M3141" s="488" t="s">
        <v>19599</v>
      </c>
      <c r="N3141" s="488" t="s">
        <v>1520</v>
      </c>
      <c r="O3141" s="488" t="s">
        <v>1521</v>
      </c>
      <c r="P3141" s="488" t="s">
        <v>1554</v>
      </c>
      <c r="Q3141" s="488" t="s">
        <v>1523</v>
      </c>
      <c r="R3141" s="495" t="s">
        <v>1524</v>
      </c>
      <c r="S3141" s="494"/>
      <c r="T3141" s="494"/>
      <c r="U3141" s="488" t="s">
        <v>19600</v>
      </c>
      <c r="AB3141" s="488" t="s">
        <v>19601</v>
      </c>
      <c r="AC3141" s="496">
        <v>8.02E9</v>
      </c>
      <c r="AD3141" s="497"/>
      <c r="AE3141" s="497"/>
      <c r="AF3141" s="494"/>
      <c r="AG3141" s="494"/>
      <c r="AH3141" s="494"/>
      <c r="AI3141" s="494"/>
      <c r="AJ3141" s="488" t="s">
        <v>1527</v>
      </c>
      <c r="AK3141" s="494"/>
      <c r="AL3141" s="494"/>
      <c r="AM3141" s="488" t="s">
        <v>19602</v>
      </c>
      <c r="AO3141" s="494"/>
      <c r="AP3141" s="494"/>
      <c r="AQ3141" s="494"/>
      <c r="AR3141" s="494"/>
      <c r="AS3141" s="494"/>
      <c r="AT3141" s="488" t="s">
        <v>1529</v>
      </c>
      <c r="AU3141" s="492">
        <v>4295.0</v>
      </c>
      <c r="AV3141" s="492">
        <v>3.0</v>
      </c>
      <c r="AW3141" s="492">
        <v>2029.0</v>
      </c>
      <c r="AX3141" s="488" t="s">
        <v>1587</v>
      </c>
      <c r="AY3141" s="488" t="s">
        <v>1597</v>
      </c>
      <c r="AZ3141" s="488" t="s">
        <v>1531</v>
      </c>
    </row>
    <row r="3142" hidden="1">
      <c r="A3142" s="488" t="s">
        <v>19603</v>
      </c>
      <c r="B3142" s="488" t="s">
        <v>19604</v>
      </c>
      <c r="C3142" s="488" t="s">
        <v>1513</v>
      </c>
      <c r="D3142" s="488" t="s">
        <v>1514</v>
      </c>
      <c r="E3142" s="491">
        <v>45815.938888888886</v>
      </c>
      <c r="F3142" s="492">
        <v>2980.0</v>
      </c>
      <c r="G3142" s="488" t="s">
        <v>1515</v>
      </c>
      <c r="H3142" s="492">
        <v>2980.0</v>
      </c>
      <c r="I3142" s="488" t="s">
        <v>1515</v>
      </c>
      <c r="J3142" s="488" t="s">
        <v>1516</v>
      </c>
      <c r="K3142" s="488" t="s">
        <v>1517</v>
      </c>
      <c r="L3142" s="488" t="s">
        <v>19605</v>
      </c>
      <c r="M3142" s="488" t="s">
        <v>19606</v>
      </c>
      <c r="N3142" s="488" t="s">
        <v>1520</v>
      </c>
      <c r="O3142" s="488" t="s">
        <v>1521</v>
      </c>
      <c r="P3142" s="488" t="s">
        <v>1545</v>
      </c>
      <c r="Q3142" s="488" t="s">
        <v>1523</v>
      </c>
      <c r="R3142" s="495" t="s">
        <v>1524</v>
      </c>
      <c r="S3142" s="494"/>
      <c r="T3142" s="494"/>
      <c r="U3142" s="488" t="s">
        <v>6508</v>
      </c>
      <c r="AB3142" s="488" t="s">
        <v>19607</v>
      </c>
      <c r="AC3142" s="496">
        <v>8.08E9</v>
      </c>
      <c r="AD3142" s="497"/>
      <c r="AE3142" s="494"/>
      <c r="AF3142" s="494"/>
      <c r="AG3142" s="494"/>
      <c r="AH3142" s="494"/>
      <c r="AI3142" s="494"/>
      <c r="AJ3142" s="488" t="s">
        <v>1527</v>
      </c>
      <c r="AK3142" s="494"/>
      <c r="AL3142" s="494"/>
      <c r="AM3142" s="488" t="s">
        <v>19608</v>
      </c>
      <c r="AP3142" s="494"/>
      <c r="AQ3142" s="494"/>
      <c r="AR3142" s="494"/>
      <c r="AS3142" s="494"/>
      <c r="AT3142" s="488" t="s">
        <v>1529</v>
      </c>
      <c r="AU3142" s="492">
        <v>2379.0</v>
      </c>
      <c r="AV3142" s="492">
        <v>10.0</v>
      </c>
      <c r="AW3142" s="492">
        <v>2026.0</v>
      </c>
      <c r="AX3142" s="497"/>
      <c r="AY3142" s="488" t="s">
        <v>1652</v>
      </c>
      <c r="AZ3142" s="488" t="s">
        <v>1531</v>
      </c>
    </row>
    <row r="3143" hidden="1">
      <c r="A3143" s="488" t="s">
        <v>19609</v>
      </c>
      <c r="B3143" s="488" t="s">
        <v>19610</v>
      </c>
      <c r="C3143" s="488" t="s">
        <v>1513</v>
      </c>
      <c r="D3143" s="488" t="s">
        <v>1514</v>
      </c>
      <c r="E3143" s="491">
        <v>45815.93819444445</v>
      </c>
      <c r="F3143" s="492">
        <v>9800.0</v>
      </c>
      <c r="G3143" s="488" t="s">
        <v>1515</v>
      </c>
      <c r="H3143" s="492">
        <v>9800.0</v>
      </c>
      <c r="I3143" s="488" t="s">
        <v>1515</v>
      </c>
      <c r="J3143" s="488" t="s">
        <v>1516</v>
      </c>
      <c r="K3143" s="488" t="s">
        <v>1517</v>
      </c>
      <c r="L3143" s="488" t="s">
        <v>19611</v>
      </c>
      <c r="M3143" s="488" t="s">
        <v>19612</v>
      </c>
      <c r="N3143" s="488" t="s">
        <v>1520</v>
      </c>
      <c r="O3143" s="488" t="s">
        <v>1521</v>
      </c>
      <c r="P3143" s="488" t="s">
        <v>1554</v>
      </c>
      <c r="Q3143" s="488" t="s">
        <v>1523</v>
      </c>
      <c r="R3143" s="495" t="s">
        <v>1524</v>
      </c>
      <c r="S3143" s="494"/>
      <c r="T3143" s="494"/>
      <c r="U3143" s="488" t="s">
        <v>19613</v>
      </c>
      <c r="AB3143" s="488" t="s">
        <v>19614</v>
      </c>
      <c r="AC3143" s="496">
        <v>4.72E8</v>
      </c>
      <c r="AD3143" s="497"/>
      <c r="AE3143" s="497"/>
      <c r="AF3143" s="494"/>
      <c r="AG3143" s="494"/>
      <c r="AH3143" s="494"/>
      <c r="AI3143" s="494"/>
      <c r="AJ3143" s="488" t="s">
        <v>1527</v>
      </c>
      <c r="AK3143" s="494"/>
      <c r="AL3143" s="494"/>
      <c r="AM3143" s="488" t="s">
        <v>19615</v>
      </c>
      <c r="AP3143" s="494"/>
      <c r="AQ3143" s="494"/>
      <c r="AR3143" s="494"/>
      <c r="AS3143" s="494"/>
      <c r="AT3143" s="488" t="s">
        <v>1529</v>
      </c>
      <c r="AU3143" s="492">
        <v>107.0</v>
      </c>
      <c r="AV3143" s="492">
        <v>7.0</v>
      </c>
      <c r="AW3143" s="492">
        <v>2027.0</v>
      </c>
      <c r="AX3143" s="488" t="s">
        <v>1634</v>
      </c>
      <c r="AY3143" s="488" t="s">
        <v>3001</v>
      </c>
      <c r="AZ3143" s="488" t="s">
        <v>1531</v>
      </c>
    </row>
    <row r="3144" hidden="1">
      <c r="A3144" s="488" t="s">
        <v>19616</v>
      </c>
      <c r="B3144" s="488" t="s">
        <v>19610</v>
      </c>
      <c r="C3144" s="488" t="s">
        <v>1513</v>
      </c>
      <c r="D3144" s="488" t="s">
        <v>1514</v>
      </c>
      <c r="E3144" s="491">
        <v>45815.936111111114</v>
      </c>
      <c r="F3144" s="492">
        <v>2980.0</v>
      </c>
      <c r="G3144" s="488" t="s">
        <v>1515</v>
      </c>
      <c r="H3144" s="492">
        <v>2980.0</v>
      </c>
      <c r="I3144" s="488" t="s">
        <v>1515</v>
      </c>
      <c r="J3144" s="488" t="s">
        <v>1516</v>
      </c>
      <c r="K3144" s="488" t="s">
        <v>1517</v>
      </c>
      <c r="L3144" s="488" t="s">
        <v>19611</v>
      </c>
      <c r="M3144" s="488" t="s">
        <v>19617</v>
      </c>
      <c r="N3144" s="488" t="s">
        <v>1520</v>
      </c>
      <c r="O3144" s="488" t="s">
        <v>1521</v>
      </c>
      <c r="P3144" s="488" t="s">
        <v>1554</v>
      </c>
      <c r="Q3144" s="488" t="s">
        <v>1523</v>
      </c>
      <c r="R3144" s="495" t="s">
        <v>1524</v>
      </c>
      <c r="S3144" s="494"/>
      <c r="T3144" s="494"/>
      <c r="U3144" s="488" t="s">
        <v>19618</v>
      </c>
      <c r="AB3144" s="488" t="s">
        <v>19614</v>
      </c>
      <c r="AC3144" s="496">
        <v>4.72E8</v>
      </c>
      <c r="AD3144" s="497"/>
      <c r="AE3144" s="494"/>
      <c r="AF3144" s="494"/>
      <c r="AG3144" s="494"/>
      <c r="AH3144" s="494"/>
      <c r="AI3144" s="494"/>
      <c r="AJ3144" s="488" t="s">
        <v>1527</v>
      </c>
      <c r="AK3144" s="494"/>
      <c r="AL3144" s="494"/>
      <c r="AM3144" s="488" t="s">
        <v>19615</v>
      </c>
      <c r="AP3144" s="494"/>
      <c r="AQ3144" s="494"/>
      <c r="AR3144" s="494"/>
      <c r="AS3144" s="494"/>
      <c r="AT3144" s="488" t="s">
        <v>1529</v>
      </c>
      <c r="AU3144" s="492">
        <v>107.0</v>
      </c>
      <c r="AV3144" s="492">
        <v>7.0</v>
      </c>
      <c r="AW3144" s="492">
        <v>2027.0</v>
      </c>
      <c r="AX3144" s="488" t="s">
        <v>1634</v>
      </c>
      <c r="AY3144" s="488" t="s">
        <v>3001</v>
      </c>
      <c r="AZ3144" s="488" t="s">
        <v>1531</v>
      </c>
    </row>
    <row r="3145" hidden="1">
      <c r="A3145" s="488" t="s">
        <v>19619</v>
      </c>
      <c r="B3145" s="488" t="s">
        <v>19620</v>
      </c>
      <c r="C3145" s="488" t="s">
        <v>1513</v>
      </c>
      <c r="D3145" s="488" t="s">
        <v>1514</v>
      </c>
      <c r="E3145" s="491">
        <v>45815.9125</v>
      </c>
      <c r="F3145" s="492">
        <v>2980.0</v>
      </c>
      <c r="G3145" s="488" t="s">
        <v>1515</v>
      </c>
      <c r="H3145" s="492">
        <v>2980.0</v>
      </c>
      <c r="I3145" s="488" t="s">
        <v>1515</v>
      </c>
      <c r="J3145" s="488" t="s">
        <v>1516</v>
      </c>
      <c r="K3145" s="488" t="s">
        <v>1517</v>
      </c>
      <c r="L3145" s="488" t="s">
        <v>19621</v>
      </c>
      <c r="M3145" s="488" t="s">
        <v>19622</v>
      </c>
      <c r="N3145" s="488" t="s">
        <v>1520</v>
      </c>
      <c r="O3145" s="488" t="s">
        <v>1521</v>
      </c>
      <c r="P3145" s="488" t="s">
        <v>1554</v>
      </c>
      <c r="Q3145" s="488" t="s">
        <v>1523</v>
      </c>
      <c r="R3145" s="495" t="s">
        <v>1524</v>
      </c>
      <c r="S3145" s="494"/>
      <c r="T3145" s="494"/>
      <c r="U3145" s="488" t="s">
        <v>19623</v>
      </c>
      <c r="AB3145" s="488" t="s">
        <v>19624</v>
      </c>
      <c r="AC3145" s="496">
        <v>8.09E9</v>
      </c>
      <c r="AD3145" s="497"/>
      <c r="AE3145" s="494"/>
      <c r="AF3145" s="494"/>
      <c r="AG3145" s="494"/>
      <c r="AH3145" s="494"/>
      <c r="AI3145" s="494"/>
      <c r="AJ3145" s="488" t="s">
        <v>1527</v>
      </c>
      <c r="AK3145" s="494"/>
      <c r="AL3145" s="494"/>
      <c r="AM3145" s="488" t="s">
        <v>19625</v>
      </c>
      <c r="AO3145" s="494"/>
      <c r="AP3145" s="494"/>
      <c r="AQ3145" s="494"/>
      <c r="AR3145" s="494"/>
      <c r="AS3145" s="494"/>
      <c r="AT3145" s="488" t="s">
        <v>1529</v>
      </c>
      <c r="AU3145" s="492">
        <v>4486.0</v>
      </c>
      <c r="AV3145" s="492">
        <v>12.0</v>
      </c>
      <c r="AW3145" s="492">
        <v>2026.0</v>
      </c>
      <c r="AX3145" s="488" t="s">
        <v>1587</v>
      </c>
      <c r="AY3145" s="488" t="s">
        <v>1597</v>
      </c>
      <c r="AZ3145" s="488" t="s">
        <v>1531</v>
      </c>
    </row>
    <row r="3146" hidden="1">
      <c r="A3146" s="488" t="s">
        <v>19626</v>
      </c>
      <c r="B3146" s="488" t="s">
        <v>19627</v>
      </c>
      <c r="C3146" s="488" t="s">
        <v>1513</v>
      </c>
      <c r="D3146" s="488" t="s">
        <v>1514</v>
      </c>
      <c r="E3146" s="491">
        <v>45815.90277777778</v>
      </c>
      <c r="F3146" s="492">
        <v>9800.0</v>
      </c>
      <c r="G3146" s="488" t="s">
        <v>1515</v>
      </c>
      <c r="H3146" s="492">
        <v>9800.0</v>
      </c>
      <c r="I3146" s="488" t="s">
        <v>1515</v>
      </c>
      <c r="J3146" s="488" t="s">
        <v>1516</v>
      </c>
      <c r="K3146" s="488" t="s">
        <v>1517</v>
      </c>
      <c r="L3146" s="488" t="s">
        <v>19628</v>
      </c>
      <c r="M3146" s="488" t="s">
        <v>19629</v>
      </c>
      <c r="N3146" s="488" t="s">
        <v>1520</v>
      </c>
      <c r="O3146" s="488" t="s">
        <v>1521</v>
      </c>
      <c r="P3146" s="488" t="s">
        <v>1554</v>
      </c>
      <c r="Q3146" s="488" t="s">
        <v>1523</v>
      </c>
      <c r="R3146" s="495" t="s">
        <v>1524</v>
      </c>
      <c r="S3146" s="494"/>
      <c r="T3146" s="494"/>
      <c r="U3146" s="488" t="s">
        <v>19630</v>
      </c>
      <c r="AB3146" s="488" t="s">
        <v>19631</v>
      </c>
      <c r="AC3146" s="496">
        <v>9.08E9</v>
      </c>
      <c r="AD3146" s="497"/>
      <c r="AE3146" s="494"/>
      <c r="AF3146" s="494"/>
      <c r="AG3146" s="494"/>
      <c r="AH3146" s="494"/>
      <c r="AI3146" s="494"/>
      <c r="AJ3146" s="488" t="s">
        <v>1527</v>
      </c>
      <c r="AK3146" s="494"/>
      <c r="AL3146" s="494"/>
      <c r="AM3146" s="488" t="s">
        <v>1557</v>
      </c>
      <c r="AO3146" s="497"/>
      <c r="AP3146" s="494"/>
      <c r="AQ3146" s="494"/>
      <c r="AR3146" s="494"/>
      <c r="AS3146" s="494"/>
      <c r="AT3146" s="488" t="s">
        <v>1558</v>
      </c>
      <c r="AU3146" s="492">
        <v>4568.0</v>
      </c>
      <c r="AV3146" s="492">
        <v>6.0</v>
      </c>
      <c r="AW3146" s="492">
        <v>2030.0</v>
      </c>
      <c r="AX3146" s="488" t="s">
        <v>1559</v>
      </c>
      <c r="AY3146" s="488" t="s">
        <v>1560</v>
      </c>
      <c r="AZ3146" s="488" t="s">
        <v>1531</v>
      </c>
    </row>
    <row r="3147" hidden="1">
      <c r="A3147" s="488" t="s">
        <v>19632</v>
      </c>
      <c r="B3147" s="488" t="s">
        <v>19633</v>
      </c>
      <c r="C3147" s="488" t="s">
        <v>1513</v>
      </c>
      <c r="D3147" s="488" t="s">
        <v>1514</v>
      </c>
      <c r="E3147" s="491">
        <v>45815.9</v>
      </c>
      <c r="F3147" s="492">
        <v>2980.0</v>
      </c>
      <c r="G3147" s="488" t="s">
        <v>1515</v>
      </c>
      <c r="H3147" s="492">
        <v>2980.0</v>
      </c>
      <c r="I3147" s="488" t="s">
        <v>1515</v>
      </c>
      <c r="J3147" s="488" t="s">
        <v>1516</v>
      </c>
      <c r="K3147" s="488" t="s">
        <v>1517</v>
      </c>
      <c r="L3147" s="488" t="s">
        <v>19634</v>
      </c>
      <c r="M3147" s="488" t="s">
        <v>19635</v>
      </c>
      <c r="N3147" s="488" t="s">
        <v>1520</v>
      </c>
      <c r="O3147" s="488" t="s">
        <v>1521</v>
      </c>
      <c r="P3147" s="488" t="s">
        <v>1554</v>
      </c>
      <c r="Q3147" s="488" t="s">
        <v>1523</v>
      </c>
      <c r="R3147" s="495" t="s">
        <v>1524</v>
      </c>
      <c r="S3147" s="494"/>
      <c r="T3147" s="494"/>
      <c r="U3147" s="488" t="s">
        <v>19636</v>
      </c>
      <c r="AB3147" s="488" t="s">
        <v>19637</v>
      </c>
      <c r="AC3147" s="496">
        <v>8.08E9</v>
      </c>
      <c r="AD3147" s="497"/>
      <c r="AE3147" s="494"/>
      <c r="AF3147" s="494"/>
      <c r="AG3147" s="494"/>
      <c r="AH3147" s="494"/>
      <c r="AI3147" s="494"/>
      <c r="AJ3147" s="488" t="s">
        <v>1527</v>
      </c>
      <c r="AK3147" s="494"/>
      <c r="AL3147" s="494"/>
      <c r="AM3147" s="488" t="s">
        <v>19638</v>
      </c>
      <c r="AO3147" s="497"/>
      <c r="AP3147" s="494"/>
      <c r="AQ3147" s="494"/>
      <c r="AR3147" s="494"/>
      <c r="AS3147" s="494"/>
      <c r="AT3147" s="488" t="s">
        <v>1529</v>
      </c>
      <c r="AU3147" s="492">
        <v>9514.0</v>
      </c>
      <c r="AV3147" s="492">
        <v>4.0</v>
      </c>
      <c r="AW3147" s="492">
        <v>2030.0</v>
      </c>
      <c r="AX3147" s="488" t="s">
        <v>1587</v>
      </c>
      <c r="AY3147" s="488" t="s">
        <v>1597</v>
      </c>
      <c r="AZ3147" s="488" t="s">
        <v>1531</v>
      </c>
    </row>
    <row r="3148" hidden="1">
      <c r="A3148" s="488" t="s">
        <v>19639</v>
      </c>
      <c r="B3148" s="488" t="s">
        <v>19627</v>
      </c>
      <c r="C3148" s="488" t="s">
        <v>1513</v>
      </c>
      <c r="D3148" s="488" t="s">
        <v>1514</v>
      </c>
      <c r="E3148" s="491">
        <v>45815.8875</v>
      </c>
      <c r="F3148" s="492">
        <v>2980.0</v>
      </c>
      <c r="G3148" s="488" t="s">
        <v>1515</v>
      </c>
      <c r="H3148" s="492">
        <v>2980.0</v>
      </c>
      <c r="I3148" s="488" t="s">
        <v>1515</v>
      </c>
      <c r="J3148" s="488" t="s">
        <v>1516</v>
      </c>
      <c r="K3148" s="488" t="s">
        <v>1517</v>
      </c>
      <c r="L3148" s="488" t="s">
        <v>19628</v>
      </c>
      <c r="M3148" s="488" t="s">
        <v>19640</v>
      </c>
      <c r="N3148" s="488" t="s">
        <v>1520</v>
      </c>
      <c r="O3148" s="488" t="s">
        <v>1521</v>
      </c>
      <c r="P3148" s="488" t="s">
        <v>1554</v>
      </c>
      <c r="Q3148" s="488" t="s">
        <v>1523</v>
      </c>
      <c r="R3148" s="495" t="s">
        <v>1524</v>
      </c>
      <c r="S3148" s="494"/>
      <c r="T3148" s="494"/>
      <c r="U3148" s="488" t="s">
        <v>19641</v>
      </c>
      <c r="AB3148" s="488" t="s">
        <v>19631</v>
      </c>
      <c r="AC3148" s="496">
        <v>9.08E9</v>
      </c>
      <c r="AD3148" s="497"/>
      <c r="AE3148" s="497"/>
      <c r="AF3148" s="497"/>
      <c r="AG3148" s="497"/>
      <c r="AH3148" s="494"/>
      <c r="AI3148" s="494"/>
      <c r="AJ3148" s="488" t="s">
        <v>1527</v>
      </c>
      <c r="AK3148" s="494"/>
      <c r="AL3148" s="497"/>
      <c r="AM3148" s="488" t="s">
        <v>1557</v>
      </c>
      <c r="AO3148" s="494"/>
      <c r="AP3148" s="494"/>
      <c r="AQ3148" s="494"/>
      <c r="AR3148" s="494"/>
      <c r="AS3148" s="494"/>
      <c r="AT3148" s="488" t="s">
        <v>1558</v>
      </c>
      <c r="AU3148" s="492">
        <v>4568.0</v>
      </c>
      <c r="AV3148" s="492">
        <v>6.0</v>
      </c>
      <c r="AW3148" s="492">
        <v>2030.0</v>
      </c>
      <c r="AX3148" s="488" t="s">
        <v>1559</v>
      </c>
      <c r="AY3148" s="488" t="s">
        <v>1560</v>
      </c>
      <c r="AZ3148" s="488" t="s">
        <v>1531</v>
      </c>
    </row>
    <row r="3149" hidden="1">
      <c r="A3149" s="488" t="s">
        <v>19642</v>
      </c>
      <c r="B3149" s="488" t="s">
        <v>19643</v>
      </c>
      <c r="C3149" s="488" t="s">
        <v>1513</v>
      </c>
      <c r="D3149" s="488" t="s">
        <v>1514</v>
      </c>
      <c r="E3149" s="491">
        <v>45815.864583333336</v>
      </c>
      <c r="F3149" s="492">
        <v>9800.0</v>
      </c>
      <c r="G3149" s="488" t="s">
        <v>1515</v>
      </c>
      <c r="H3149" s="492">
        <v>9800.0</v>
      </c>
      <c r="I3149" s="488" t="s">
        <v>1515</v>
      </c>
      <c r="J3149" s="488" t="s">
        <v>1516</v>
      </c>
      <c r="K3149" s="488" t="s">
        <v>1517</v>
      </c>
      <c r="L3149" s="488" t="s">
        <v>19644</v>
      </c>
      <c r="M3149" s="488" t="s">
        <v>19645</v>
      </c>
      <c r="N3149" s="488" t="s">
        <v>1520</v>
      </c>
      <c r="O3149" s="488" t="s">
        <v>1521</v>
      </c>
      <c r="P3149" s="488" t="s">
        <v>1545</v>
      </c>
      <c r="Q3149" s="488" t="s">
        <v>1523</v>
      </c>
      <c r="R3149" s="495" t="s">
        <v>1524</v>
      </c>
      <c r="S3149" s="494"/>
      <c r="T3149" s="494"/>
      <c r="U3149" s="488" t="s">
        <v>19646</v>
      </c>
      <c r="AB3149" s="488" t="s">
        <v>19647</v>
      </c>
      <c r="AC3149" s="496">
        <v>9.09E9</v>
      </c>
      <c r="AD3149" s="497"/>
      <c r="AE3149" s="497"/>
      <c r="AF3149" s="497"/>
      <c r="AG3149" s="497"/>
      <c r="AH3149" s="494"/>
      <c r="AI3149" s="494"/>
      <c r="AJ3149" s="488" t="s">
        <v>1527</v>
      </c>
      <c r="AK3149" s="494"/>
      <c r="AL3149" s="499"/>
      <c r="AM3149" s="488" t="s">
        <v>19648</v>
      </c>
      <c r="AO3149" s="494"/>
      <c r="AP3149" s="494"/>
      <c r="AQ3149" s="494"/>
      <c r="AR3149" s="494"/>
      <c r="AS3149" s="494"/>
      <c r="AT3149" s="488" t="s">
        <v>1529</v>
      </c>
      <c r="AU3149" s="492">
        <v>6274.0</v>
      </c>
      <c r="AV3149" s="492">
        <v>12.0</v>
      </c>
      <c r="AW3149" s="492">
        <v>2027.0</v>
      </c>
      <c r="AX3149" s="488" t="s">
        <v>1549</v>
      </c>
      <c r="AY3149" s="488" t="s">
        <v>5190</v>
      </c>
      <c r="AZ3149" s="488" t="s">
        <v>1531</v>
      </c>
    </row>
    <row r="3150" hidden="1">
      <c r="A3150" s="488" t="s">
        <v>19649</v>
      </c>
      <c r="B3150" s="488" t="s">
        <v>19650</v>
      </c>
      <c r="C3150" s="488" t="s">
        <v>1513</v>
      </c>
      <c r="D3150" s="488" t="s">
        <v>1514</v>
      </c>
      <c r="E3150" s="491">
        <v>45815.861805555556</v>
      </c>
      <c r="F3150" s="492">
        <v>2980.0</v>
      </c>
      <c r="G3150" s="488" t="s">
        <v>1515</v>
      </c>
      <c r="H3150" s="492">
        <v>2980.0</v>
      </c>
      <c r="I3150" s="488" t="s">
        <v>1515</v>
      </c>
      <c r="J3150" s="488" t="s">
        <v>1516</v>
      </c>
      <c r="K3150" s="488" t="s">
        <v>1517</v>
      </c>
      <c r="L3150" s="488" t="s">
        <v>19651</v>
      </c>
      <c r="M3150" s="488" t="s">
        <v>19652</v>
      </c>
      <c r="N3150" s="488" t="s">
        <v>1520</v>
      </c>
      <c r="O3150" s="488" t="s">
        <v>1521</v>
      </c>
      <c r="P3150" s="488" t="s">
        <v>1522</v>
      </c>
      <c r="Q3150" s="488" t="s">
        <v>1523</v>
      </c>
      <c r="R3150" s="495" t="s">
        <v>1524</v>
      </c>
      <c r="S3150" s="494"/>
      <c r="T3150" s="494"/>
      <c r="U3150" s="488" t="s">
        <v>19653</v>
      </c>
      <c r="AB3150" s="488" t="s">
        <v>19654</v>
      </c>
      <c r="AC3150" s="496">
        <v>9.02E9</v>
      </c>
      <c r="AD3150" s="497"/>
      <c r="AE3150" s="494"/>
      <c r="AF3150" s="494"/>
      <c r="AG3150" s="494"/>
      <c r="AH3150" s="494"/>
      <c r="AI3150" s="494"/>
      <c r="AJ3150" s="488" t="s">
        <v>1527</v>
      </c>
      <c r="AK3150" s="494"/>
      <c r="AL3150" s="494"/>
      <c r="AM3150" s="488" t="s">
        <v>19655</v>
      </c>
      <c r="AP3150" s="494"/>
      <c r="AQ3150" s="494"/>
      <c r="AR3150" s="494"/>
      <c r="AS3150" s="494"/>
      <c r="AT3150" s="488" t="s">
        <v>1529</v>
      </c>
      <c r="AU3150" s="492">
        <v>865.0</v>
      </c>
      <c r="AV3150" s="492">
        <v>5.0</v>
      </c>
      <c r="AW3150" s="492">
        <v>2030.0</v>
      </c>
      <c r="AX3150" s="488" t="s">
        <v>1634</v>
      </c>
      <c r="AY3150" s="488" t="s">
        <v>1540</v>
      </c>
      <c r="AZ3150" s="488" t="s">
        <v>1531</v>
      </c>
    </row>
    <row r="3151" hidden="1">
      <c r="A3151" s="488" t="s">
        <v>19656</v>
      </c>
      <c r="B3151" s="488" t="s">
        <v>19643</v>
      </c>
      <c r="C3151" s="488" t="s">
        <v>1513</v>
      </c>
      <c r="D3151" s="488" t="s">
        <v>1514</v>
      </c>
      <c r="E3151" s="491">
        <v>45815.85972222222</v>
      </c>
      <c r="F3151" s="492">
        <v>2980.0</v>
      </c>
      <c r="G3151" s="488" t="s">
        <v>1515</v>
      </c>
      <c r="H3151" s="492">
        <v>2980.0</v>
      </c>
      <c r="I3151" s="488" t="s">
        <v>1515</v>
      </c>
      <c r="J3151" s="488" t="s">
        <v>1516</v>
      </c>
      <c r="K3151" s="488" t="s">
        <v>1517</v>
      </c>
      <c r="L3151" s="488" t="s">
        <v>19644</v>
      </c>
      <c r="M3151" s="488" t="s">
        <v>19657</v>
      </c>
      <c r="N3151" s="488" t="s">
        <v>1520</v>
      </c>
      <c r="O3151" s="488" t="s">
        <v>1521</v>
      </c>
      <c r="P3151" s="488" t="s">
        <v>1545</v>
      </c>
      <c r="Q3151" s="488" t="s">
        <v>1523</v>
      </c>
      <c r="R3151" s="495" t="s">
        <v>1524</v>
      </c>
      <c r="S3151" s="494"/>
      <c r="T3151" s="494"/>
      <c r="U3151" s="488" t="s">
        <v>19658</v>
      </c>
      <c r="AB3151" s="488" t="s">
        <v>19647</v>
      </c>
      <c r="AC3151" s="496">
        <v>9.09E9</v>
      </c>
      <c r="AD3151" s="497"/>
      <c r="AE3151" s="497"/>
      <c r="AF3151" s="494"/>
      <c r="AG3151" s="494"/>
      <c r="AH3151" s="494"/>
      <c r="AI3151" s="494"/>
      <c r="AJ3151" s="488" t="s">
        <v>1527</v>
      </c>
      <c r="AK3151" s="494"/>
      <c r="AL3151" s="494"/>
      <c r="AM3151" s="488" t="s">
        <v>19648</v>
      </c>
      <c r="AO3151" s="497"/>
      <c r="AP3151" s="494"/>
      <c r="AQ3151" s="494"/>
      <c r="AR3151" s="494"/>
      <c r="AS3151" s="494"/>
      <c r="AT3151" s="488" t="s">
        <v>1529</v>
      </c>
      <c r="AU3151" s="492">
        <v>6274.0</v>
      </c>
      <c r="AV3151" s="492">
        <v>12.0</v>
      </c>
      <c r="AW3151" s="492">
        <v>2027.0</v>
      </c>
      <c r="AX3151" s="488" t="s">
        <v>1549</v>
      </c>
      <c r="AY3151" s="488" t="s">
        <v>5190</v>
      </c>
      <c r="AZ3151" s="488" t="s">
        <v>1531</v>
      </c>
    </row>
    <row r="3152" hidden="1">
      <c r="A3152" s="488" t="s">
        <v>19659</v>
      </c>
      <c r="B3152" s="488" t="s">
        <v>19660</v>
      </c>
      <c r="C3152" s="488" t="s">
        <v>1513</v>
      </c>
      <c r="D3152" s="488" t="s">
        <v>1514</v>
      </c>
      <c r="E3152" s="491">
        <v>45815.84652777778</v>
      </c>
      <c r="F3152" s="492">
        <v>2980.0</v>
      </c>
      <c r="G3152" s="488" t="s">
        <v>1515</v>
      </c>
      <c r="H3152" s="492">
        <v>2980.0</v>
      </c>
      <c r="I3152" s="488" t="s">
        <v>1515</v>
      </c>
      <c r="J3152" s="488" t="s">
        <v>1516</v>
      </c>
      <c r="K3152" s="488" t="s">
        <v>1517</v>
      </c>
      <c r="L3152" s="488" t="s">
        <v>19661</v>
      </c>
      <c r="M3152" s="488" t="s">
        <v>19662</v>
      </c>
      <c r="N3152" s="488" t="s">
        <v>1520</v>
      </c>
      <c r="O3152" s="488" t="s">
        <v>1521</v>
      </c>
      <c r="P3152" s="488" t="s">
        <v>1554</v>
      </c>
      <c r="Q3152" s="488" t="s">
        <v>1523</v>
      </c>
      <c r="R3152" s="495" t="s">
        <v>1524</v>
      </c>
      <c r="S3152" s="494"/>
      <c r="T3152" s="494"/>
      <c r="U3152" s="488" t="s">
        <v>19663</v>
      </c>
      <c r="AB3152" s="488" t="s">
        <v>19664</v>
      </c>
      <c r="AC3152" s="496">
        <v>9.08E9</v>
      </c>
      <c r="AD3152" s="497"/>
      <c r="AE3152" s="494"/>
      <c r="AF3152" s="494"/>
      <c r="AG3152" s="494"/>
      <c r="AH3152" s="494"/>
      <c r="AI3152" s="494"/>
      <c r="AJ3152" s="488" t="s">
        <v>1527</v>
      </c>
      <c r="AK3152" s="494"/>
      <c r="AL3152" s="494"/>
      <c r="AM3152" s="488" t="s">
        <v>19665</v>
      </c>
      <c r="AP3152" s="494"/>
      <c r="AQ3152" s="494"/>
      <c r="AR3152" s="494"/>
      <c r="AS3152" s="494"/>
      <c r="AT3152" s="488" t="s">
        <v>1529</v>
      </c>
      <c r="AU3152" s="492">
        <v>6830.0</v>
      </c>
      <c r="AV3152" s="492">
        <v>3.0</v>
      </c>
      <c r="AW3152" s="492">
        <v>2030.0</v>
      </c>
      <c r="AX3152" s="488" t="s">
        <v>1587</v>
      </c>
      <c r="AY3152" s="488" t="s">
        <v>1852</v>
      </c>
      <c r="AZ3152" s="488" t="s">
        <v>1531</v>
      </c>
    </row>
    <row r="3153" hidden="1">
      <c r="A3153" s="488" t="s">
        <v>19666</v>
      </c>
      <c r="B3153" s="488" t="s">
        <v>19667</v>
      </c>
      <c r="C3153" s="488" t="s">
        <v>1513</v>
      </c>
      <c r="D3153" s="488" t="s">
        <v>1514</v>
      </c>
      <c r="E3153" s="491">
        <v>45815.811111111114</v>
      </c>
      <c r="F3153" s="492">
        <v>9800.0</v>
      </c>
      <c r="G3153" s="488" t="s">
        <v>1515</v>
      </c>
      <c r="H3153" s="492">
        <v>9800.0</v>
      </c>
      <c r="I3153" s="488" t="s">
        <v>1515</v>
      </c>
      <c r="J3153" s="488" t="s">
        <v>1516</v>
      </c>
      <c r="K3153" s="488" t="s">
        <v>1517</v>
      </c>
      <c r="L3153" s="488" t="s">
        <v>19668</v>
      </c>
      <c r="M3153" s="488" t="s">
        <v>19669</v>
      </c>
      <c r="N3153" s="488" t="s">
        <v>1520</v>
      </c>
      <c r="O3153" s="488" t="s">
        <v>1521</v>
      </c>
      <c r="P3153" s="488" t="s">
        <v>1724</v>
      </c>
      <c r="Q3153" s="488" t="s">
        <v>1523</v>
      </c>
      <c r="R3153" s="495" t="s">
        <v>1524</v>
      </c>
      <c r="S3153" s="494"/>
      <c r="T3153" s="494"/>
      <c r="U3153" s="488" t="s">
        <v>19670</v>
      </c>
      <c r="AB3153" s="488" t="s">
        <v>19671</v>
      </c>
      <c r="AC3153" s="496">
        <v>8.03E9</v>
      </c>
      <c r="AD3153" s="497"/>
      <c r="AE3153" s="494"/>
      <c r="AF3153" s="494"/>
      <c r="AG3153" s="494"/>
      <c r="AH3153" s="494"/>
      <c r="AI3153" s="494"/>
      <c r="AJ3153" s="488" t="s">
        <v>1527</v>
      </c>
      <c r="AK3153" s="494"/>
      <c r="AL3153" s="494"/>
      <c r="AM3153" s="488" t="s">
        <v>19672</v>
      </c>
      <c r="AO3153" s="497"/>
      <c r="AP3153" s="494"/>
      <c r="AQ3153" s="494"/>
      <c r="AR3153" s="494"/>
      <c r="AS3153" s="494"/>
      <c r="AT3153" s="488" t="s">
        <v>1529</v>
      </c>
      <c r="AU3153" s="492">
        <v>1009.0</v>
      </c>
      <c r="AV3153" s="492">
        <v>7.0</v>
      </c>
      <c r="AW3153" s="492">
        <v>2028.0</v>
      </c>
      <c r="AX3153" s="488" t="s">
        <v>1728</v>
      </c>
      <c r="AY3153" s="488" t="s">
        <v>1729</v>
      </c>
      <c r="AZ3153" s="488" t="s">
        <v>1531</v>
      </c>
    </row>
    <row r="3154" hidden="1">
      <c r="A3154" s="488" t="s">
        <v>19673</v>
      </c>
      <c r="B3154" s="488" t="s">
        <v>19674</v>
      </c>
      <c r="C3154" s="488" t="s">
        <v>1513</v>
      </c>
      <c r="D3154" s="488" t="s">
        <v>1514</v>
      </c>
      <c r="E3154" s="491">
        <v>45815.811111111114</v>
      </c>
      <c r="F3154" s="492">
        <v>9800.0</v>
      </c>
      <c r="G3154" s="488" t="s">
        <v>1515</v>
      </c>
      <c r="H3154" s="492">
        <v>9800.0</v>
      </c>
      <c r="I3154" s="488" t="s">
        <v>1515</v>
      </c>
      <c r="J3154" s="488" t="s">
        <v>1516</v>
      </c>
      <c r="K3154" s="488" t="s">
        <v>1517</v>
      </c>
      <c r="L3154" s="488" t="s">
        <v>16792</v>
      </c>
      <c r="M3154" s="488" t="s">
        <v>19675</v>
      </c>
      <c r="N3154" s="488" t="s">
        <v>1520</v>
      </c>
      <c r="O3154" s="488" t="s">
        <v>1521</v>
      </c>
      <c r="P3154" s="488" t="s">
        <v>1554</v>
      </c>
      <c r="Q3154" s="488" t="s">
        <v>1523</v>
      </c>
      <c r="R3154" s="495" t="s">
        <v>1524</v>
      </c>
      <c r="S3154" s="494"/>
      <c r="T3154" s="494"/>
      <c r="U3154" s="488" t="s">
        <v>19676</v>
      </c>
      <c r="AB3154" s="488" t="s">
        <v>16795</v>
      </c>
      <c r="AC3154" s="496">
        <v>9.05E9</v>
      </c>
      <c r="AD3154" s="497"/>
      <c r="AE3154" s="494"/>
      <c r="AF3154" s="494"/>
      <c r="AG3154" s="494"/>
      <c r="AH3154" s="494"/>
      <c r="AI3154" s="494"/>
      <c r="AJ3154" s="488" t="s">
        <v>1527</v>
      </c>
      <c r="AK3154" s="494"/>
      <c r="AL3154" s="494"/>
      <c r="AM3154" s="488" t="s">
        <v>16796</v>
      </c>
      <c r="AO3154" s="494"/>
      <c r="AP3154" s="494"/>
      <c r="AQ3154" s="494"/>
      <c r="AR3154" s="494"/>
      <c r="AS3154" s="494"/>
      <c r="AT3154" s="488" t="s">
        <v>1529</v>
      </c>
      <c r="AU3154" s="492">
        <v>143.0</v>
      </c>
      <c r="AV3154" s="492">
        <v>1.0</v>
      </c>
      <c r="AW3154" s="492">
        <v>2028.0</v>
      </c>
      <c r="AX3154" s="488" t="s">
        <v>1587</v>
      </c>
      <c r="AY3154" s="488" t="s">
        <v>1588</v>
      </c>
      <c r="AZ3154" s="488" t="s">
        <v>1531</v>
      </c>
    </row>
    <row r="3155" hidden="1">
      <c r="A3155" s="488" t="s">
        <v>16865</v>
      </c>
      <c r="B3155" s="488" t="s">
        <v>16859</v>
      </c>
      <c r="C3155" s="488" t="s">
        <v>1513</v>
      </c>
      <c r="D3155" s="488" t="s">
        <v>1514</v>
      </c>
      <c r="E3155" s="491">
        <v>45815.81041666667</v>
      </c>
      <c r="F3155" s="492">
        <v>9800.0</v>
      </c>
      <c r="G3155" s="488" t="s">
        <v>1515</v>
      </c>
      <c r="H3155" s="492">
        <v>9800.0</v>
      </c>
      <c r="I3155" s="488" t="s">
        <v>1515</v>
      </c>
      <c r="J3155" s="488" t="s">
        <v>1516</v>
      </c>
      <c r="K3155" s="488" t="s">
        <v>1517</v>
      </c>
      <c r="L3155" s="488" t="s">
        <v>16860</v>
      </c>
      <c r="M3155" s="488" t="s">
        <v>16866</v>
      </c>
      <c r="N3155" s="488" t="s">
        <v>1520</v>
      </c>
      <c r="O3155" s="488" t="s">
        <v>1521</v>
      </c>
      <c r="P3155" s="488" t="s">
        <v>1554</v>
      </c>
      <c r="Q3155" s="488" t="s">
        <v>1523</v>
      </c>
      <c r="R3155" s="495" t="s">
        <v>1524</v>
      </c>
      <c r="S3155" s="494"/>
      <c r="T3155" s="494"/>
      <c r="U3155" s="488" t="s">
        <v>16867</v>
      </c>
      <c r="AB3155" s="488" t="s">
        <v>16863</v>
      </c>
      <c r="AC3155" s="496">
        <v>7.04E9</v>
      </c>
      <c r="AD3155" s="497"/>
      <c r="AE3155" s="494"/>
      <c r="AF3155" s="494"/>
      <c r="AG3155" s="494"/>
      <c r="AH3155" s="494"/>
      <c r="AI3155" s="494"/>
      <c r="AJ3155" s="488" t="s">
        <v>1527</v>
      </c>
      <c r="AK3155" s="494"/>
      <c r="AL3155" s="494"/>
      <c r="AM3155" s="488" t="s">
        <v>16864</v>
      </c>
      <c r="AP3155" s="494"/>
      <c r="AQ3155" s="494"/>
      <c r="AR3155" s="494"/>
      <c r="AS3155" s="494"/>
      <c r="AT3155" s="488" t="s">
        <v>1529</v>
      </c>
      <c r="AU3155" s="492">
        <v>5592.0</v>
      </c>
      <c r="AV3155" s="492">
        <v>12.0</v>
      </c>
      <c r="AW3155" s="492">
        <v>2029.0</v>
      </c>
      <c r="AX3155" s="488" t="s">
        <v>1587</v>
      </c>
      <c r="AY3155" s="488" t="s">
        <v>1597</v>
      </c>
      <c r="AZ3155" s="488" t="s">
        <v>1531</v>
      </c>
    </row>
    <row r="3156" hidden="1">
      <c r="A3156" s="488" t="s">
        <v>19677</v>
      </c>
      <c r="B3156" s="488" t="s">
        <v>19674</v>
      </c>
      <c r="C3156" s="488" t="s">
        <v>1513</v>
      </c>
      <c r="D3156" s="488" t="s">
        <v>1514</v>
      </c>
      <c r="E3156" s="491">
        <v>45815.80694444444</v>
      </c>
      <c r="F3156" s="492">
        <v>2980.0</v>
      </c>
      <c r="G3156" s="488" t="s">
        <v>1515</v>
      </c>
      <c r="H3156" s="492">
        <v>2980.0</v>
      </c>
      <c r="I3156" s="488" t="s">
        <v>1515</v>
      </c>
      <c r="J3156" s="488" t="s">
        <v>1516</v>
      </c>
      <c r="K3156" s="488" t="s">
        <v>1517</v>
      </c>
      <c r="L3156" s="488" t="s">
        <v>16792</v>
      </c>
      <c r="M3156" s="488" t="s">
        <v>19678</v>
      </c>
      <c r="N3156" s="488" t="s">
        <v>1520</v>
      </c>
      <c r="O3156" s="488" t="s">
        <v>1521</v>
      </c>
      <c r="P3156" s="488" t="s">
        <v>1554</v>
      </c>
      <c r="Q3156" s="488" t="s">
        <v>1523</v>
      </c>
      <c r="R3156" s="495" t="s">
        <v>1524</v>
      </c>
      <c r="S3156" s="494"/>
      <c r="T3156" s="494"/>
      <c r="U3156" s="488" t="s">
        <v>19679</v>
      </c>
      <c r="AB3156" s="488" t="s">
        <v>16795</v>
      </c>
      <c r="AC3156" s="496">
        <v>9.05E9</v>
      </c>
      <c r="AD3156" s="497"/>
      <c r="AE3156" s="494"/>
      <c r="AF3156" s="494"/>
      <c r="AG3156" s="494"/>
      <c r="AH3156" s="494"/>
      <c r="AI3156" s="494"/>
      <c r="AJ3156" s="488" t="s">
        <v>1527</v>
      </c>
      <c r="AK3156" s="494"/>
      <c r="AL3156" s="494"/>
      <c r="AM3156" s="488" t="s">
        <v>16796</v>
      </c>
      <c r="AO3156" s="494"/>
      <c r="AP3156" s="494"/>
      <c r="AQ3156" s="494"/>
      <c r="AR3156" s="494"/>
      <c r="AS3156" s="494"/>
      <c r="AT3156" s="488" t="s">
        <v>1529</v>
      </c>
      <c r="AU3156" s="492">
        <v>143.0</v>
      </c>
      <c r="AV3156" s="492">
        <v>1.0</v>
      </c>
      <c r="AW3156" s="492">
        <v>2028.0</v>
      </c>
      <c r="AX3156" s="488" t="s">
        <v>1587</v>
      </c>
      <c r="AY3156" s="488" t="s">
        <v>1588</v>
      </c>
      <c r="AZ3156" s="488" t="s">
        <v>1531</v>
      </c>
    </row>
    <row r="3157" hidden="1">
      <c r="A3157" s="488" t="s">
        <v>19680</v>
      </c>
      <c r="B3157" s="488" t="s">
        <v>19667</v>
      </c>
      <c r="C3157" s="488" t="s">
        <v>1513</v>
      </c>
      <c r="D3157" s="488" t="s">
        <v>1514</v>
      </c>
      <c r="E3157" s="491">
        <v>45815.80416666667</v>
      </c>
      <c r="F3157" s="492">
        <v>2980.0</v>
      </c>
      <c r="G3157" s="488" t="s">
        <v>1515</v>
      </c>
      <c r="H3157" s="492">
        <v>2980.0</v>
      </c>
      <c r="I3157" s="488" t="s">
        <v>1515</v>
      </c>
      <c r="J3157" s="488" t="s">
        <v>1516</v>
      </c>
      <c r="K3157" s="488" t="s">
        <v>1517</v>
      </c>
      <c r="L3157" s="488" t="s">
        <v>19668</v>
      </c>
      <c r="M3157" s="488" t="s">
        <v>19681</v>
      </c>
      <c r="N3157" s="488" t="s">
        <v>1520</v>
      </c>
      <c r="O3157" s="488" t="s">
        <v>1521</v>
      </c>
      <c r="P3157" s="488" t="s">
        <v>1724</v>
      </c>
      <c r="Q3157" s="488" t="s">
        <v>1523</v>
      </c>
      <c r="R3157" s="495" t="s">
        <v>1524</v>
      </c>
      <c r="S3157" s="494"/>
      <c r="T3157" s="494"/>
      <c r="U3157" s="488" t="s">
        <v>19682</v>
      </c>
      <c r="AB3157" s="488" t="s">
        <v>19671</v>
      </c>
      <c r="AC3157" s="496">
        <v>8.03E9</v>
      </c>
      <c r="AD3157" s="497"/>
      <c r="AE3157" s="494"/>
      <c r="AF3157" s="494"/>
      <c r="AG3157" s="494"/>
      <c r="AH3157" s="494"/>
      <c r="AI3157" s="494"/>
      <c r="AJ3157" s="488" t="s">
        <v>1527</v>
      </c>
      <c r="AK3157" s="494"/>
      <c r="AL3157" s="494"/>
      <c r="AM3157" s="488" t="s">
        <v>19672</v>
      </c>
      <c r="AO3157" s="494"/>
      <c r="AP3157" s="494"/>
      <c r="AQ3157" s="494"/>
      <c r="AR3157" s="494"/>
      <c r="AS3157" s="494"/>
      <c r="AT3157" s="488" t="s">
        <v>1529</v>
      </c>
      <c r="AU3157" s="492">
        <v>1009.0</v>
      </c>
      <c r="AV3157" s="492">
        <v>7.0</v>
      </c>
      <c r="AW3157" s="492">
        <v>2028.0</v>
      </c>
      <c r="AX3157" s="488" t="s">
        <v>1728</v>
      </c>
      <c r="AY3157" s="488" t="s">
        <v>1729</v>
      </c>
      <c r="AZ3157" s="488" t="s">
        <v>1531</v>
      </c>
    </row>
    <row r="3158" hidden="1">
      <c r="A3158" s="488" t="s">
        <v>19683</v>
      </c>
      <c r="B3158" s="488" t="s">
        <v>19684</v>
      </c>
      <c r="C3158" s="488" t="s">
        <v>1513</v>
      </c>
      <c r="D3158" s="488" t="s">
        <v>1514</v>
      </c>
      <c r="E3158" s="491">
        <v>45815.80347222222</v>
      </c>
      <c r="F3158" s="492">
        <v>2980.0</v>
      </c>
      <c r="G3158" s="488" t="s">
        <v>1515</v>
      </c>
      <c r="H3158" s="492">
        <v>2980.0</v>
      </c>
      <c r="I3158" s="488" t="s">
        <v>1515</v>
      </c>
      <c r="J3158" s="488" t="s">
        <v>1516</v>
      </c>
      <c r="K3158" s="488" t="s">
        <v>1517</v>
      </c>
      <c r="L3158" s="488" t="s">
        <v>19685</v>
      </c>
      <c r="M3158" s="488" t="s">
        <v>19686</v>
      </c>
      <c r="N3158" s="488" t="s">
        <v>1520</v>
      </c>
      <c r="O3158" s="488" t="s">
        <v>1521</v>
      </c>
      <c r="P3158" s="488" t="s">
        <v>1522</v>
      </c>
      <c r="Q3158" s="488" t="s">
        <v>1523</v>
      </c>
      <c r="R3158" s="495" t="s">
        <v>1524</v>
      </c>
      <c r="S3158" s="494"/>
      <c r="T3158" s="494"/>
      <c r="U3158" s="488" t="s">
        <v>19687</v>
      </c>
      <c r="AB3158" s="488" t="s">
        <v>19688</v>
      </c>
      <c r="AC3158" s="496">
        <v>8.01E9</v>
      </c>
      <c r="AD3158" s="497"/>
      <c r="AE3158" s="497"/>
      <c r="AF3158" s="494"/>
      <c r="AG3158" s="494"/>
      <c r="AH3158" s="494"/>
      <c r="AI3158" s="494"/>
      <c r="AJ3158" s="488" t="s">
        <v>1527</v>
      </c>
      <c r="AK3158" s="494"/>
      <c r="AL3158" s="494"/>
      <c r="AM3158" s="488" t="s">
        <v>19689</v>
      </c>
      <c r="AP3158" s="494"/>
      <c r="AQ3158" s="494"/>
      <c r="AR3158" s="494"/>
      <c r="AS3158" s="494"/>
      <c r="AT3158" s="488" t="s">
        <v>1529</v>
      </c>
      <c r="AU3158" s="492">
        <v>5908.0</v>
      </c>
      <c r="AV3158" s="492">
        <v>9.0</v>
      </c>
      <c r="AW3158" s="492">
        <v>2029.0</v>
      </c>
      <c r="AX3158" s="488" t="s">
        <v>7320</v>
      </c>
      <c r="AY3158" s="488" t="s">
        <v>9385</v>
      </c>
      <c r="AZ3158" s="488" t="s">
        <v>1531</v>
      </c>
    </row>
    <row r="3159" hidden="1">
      <c r="A3159" s="488" t="s">
        <v>16858</v>
      </c>
      <c r="B3159" s="488" t="s">
        <v>16859</v>
      </c>
      <c r="C3159" s="488" t="s">
        <v>1513</v>
      </c>
      <c r="D3159" s="488" t="s">
        <v>1514</v>
      </c>
      <c r="E3159" s="491">
        <v>45815.79583333333</v>
      </c>
      <c r="F3159" s="492">
        <v>2980.0</v>
      </c>
      <c r="G3159" s="488" t="s">
        <v>1515</v>
      </c>
      <c r="H3159" s="492">
        <v>2980.0</v>
      </c>
      <c r="I3159" s="488" t="s">
        <v>1515</v>
      </c>
      <c r="J3159" s="488" t="s">
        <v>1516</v>
      </c>
      <c r="K3159" s="488" t="s">
        <v>1517</v>
      </c>
      <c r="L3159" s="488" t="s">
        <v>16860</v>
      </c>
      <c r="M3159" s="488" t="s">
        <v>16861</v>
      </c>
      <c r="N3159" s="488" t="s">
        <v>1520</v>
      </c>
      <c r="O3159" s="488" t="s">
        <v>1521</v>
      </c>
      <c r="P3159" s="488" t="s">
        <v>1554</v>
      </c>
      <c r="Q3159" s="488" t="s">
        <v>1523</v>
      </c>
      <c r="R3159" s="495" t="s">
        <v>1524</v>
      </c>
      <c r="S3159" s="494"/>
      <c r="T3159" s="494"/>
      <c r="U3159" s="488" t="s">
        <v>16862</v>
      </c>
      <c r="AB3159" s="488" t="s">
        <v>16863</v>
      </c>
      <c r="AC3159" s="496">
        <v>7.04E9</v>
      </c>
      <c r="AD3159" s="497"/>
      <c r="AE3159" s="494"/>
      <c r="AF3159" s="494"/>
      <c r="AG3159" s="494"/>
      <c r="AH3159" s="494"/>
      <c r="AI3159" s="494"/>
      <c r="AJ3159" s="488" t="s">
        <v>1527</v>
      </c>
      <c r="AK3159" s="494"/>
      <c r="AL3159" s="494"/>
      <c r="AM3159" s="488" t="s">
        <v>16864</v>
      </c>
      <c r="AP3159" s="494"/>
      <c r="AQ3159" s="494"/>
      <c r="AR3159" s="494"/>
      <c r="AS3159" s="494"/>
      <c r="AT3159" s="488" t="s">
        <v>1529</v>
      </c>
      <c r="AU3159" s="492">
        <v>5592.0</v>
      </c>
      <c r="AV3159" s="492">
        <v>12.0</v>
      </c>
      <c r="AW3159" s="492">
        <v>2029.0</v>
      </c>
      <c r="AX3159" s="488" t="s">
        <v>1587</v>
      </c>
      <c r="AY3159" s="488" t="s">
        <v>1597</v>
      </c>
      <c r="AZ3159" s="488" t="s">
        <v>1531</v>
      </c>
    </row>
    <row r="3160" hidden="1">
      <c r="A3160" s="488" t="s">
        <v>19690</v>
      </c>
      <c r="B3160" s="488" t="s">
        <v>19691</v>
      </c>
      <c r="C3160" s="488" t="s">
        <v>1513</v>
      </c>
      <c r="D3160" s="488" t="s">
        <v>1514</v>
      </c>
      <c r="E3160" s="491">
        <v>45815.79027777778</v>
      </c>
      <c r="F3160" s="492">
        <v>2980.0</v>
      </c>
      <c r="G3160" s="488" t="s">
        <v>1515</v>
      </c>
      <c r="H3160" s="492">
        <v>2980.0</v>
      </c>
      <c r="I3160" s="488" t="s">
        <v>1515</v>
      </c>
      <c r="J3160" s="488" t="s">
        <v>1516</v>
      </c>
      <c r="K3160" s="488" t="s">
        <v>1517</v>
      </c>
      <c r="L3160" s="488" t="s">
        <v>19692</v>
      </c>
      <c r="M3160" s="488" t="s">
        <v>19693</v>
      </c>
      <c r="N3160" s="488" t="s">
        <v>1520</v>
      </c>
      <c r="O3160" s="488" t="s">
        <v>1521</v>
      </c>
      <c r="P3160" s="488" t="s">
        <v>1554</v>
      </c>
      <c r="Q3160" s="488" t="s">
        <v>1523</v>
      </c>
      <c r="R3160" s="495" t="s">
        <v>1524</v>
      </c>
      <c r="S3160" s="494"/>
      <c r="T3160" s="494"/>
      <c r="U3160" s="488" t="s">
        <v>19694</v>
      </c>
      <c r="AB3160" s="488" t="s">
        <v>19695</v>
      </c>
      <c r="AC3160" s="496">
        <v>8.02E9</v>
      </c>
      <c r="AD3160" s="494"/>
      <c r="AE3160" s="494"/>
      <c r="AF3160" s="494"/>
      <c r="AG3160" s="494"/>
      <c r="AH3160" s="494"/>
      <c r="AI3160" s="494"/>
      <c r="AJ3160" s="488" t="s">
        <v>1527</v>
      </c>
      <c r="AK3160" s="494"/>
      <c r="AL3160" s="494"/>
      <c r="AM3160" s="488" t="s">
        <v>19696</v>
      </c>
      <c r="AO3160" s="494"/>
      <c r="AP3160" s="494"/>
      <c r="AQ3160" s="494"/>
      <c r="AR3160" s="494"/>
      <c r="AS3160" s="494"/>
      <c r="AT3160" s="488" t="s">
        <v>1529</v>
      </c>
      <c r="AU3160" s="492">
        <v>936.0</v>
      </c>
      <c r="AV3160" s="492">
        <v>6.0</v>
      </c>
      <c r="AW3160" s="492">
        <v>2030.0</v>
      </c>
      <c r="AX3160" s="488" t="s">
        <v>1587</v>
      </c>
      <c r="AY3160" s="488" t="s">
        <v>1805</v>
      </c>
      <c r="AZ3160" s="488" t="s">
        <v>1531</v>
      </c>
    </row>
    <row r="3161" hidden="1">
      <c r="A3161" s="488" t="s">
        <v>19697</v>
      </c>
      <c r="B3161" s="488" t="s">
        <v>19698</v>
      </c>
      <c r="C3161" s="488" t="s">
        <v>1513</v>
      </c>
      <c r="D3161" s="488" t="s">
        <v>1514</v>
      </c>
      <c r="E3161" s="491">
        <v>45815.78402777778</v>
      </c>
      <c r="F3161" s="492">
        <v>2980.0</v>
      </c>
      <c r="G3161" s="488" t="s">
        <v>1515</v>
      </c>
      <c r="H3161" s="492">
        <v>2980.0</v>
      </c>
      <c r="I3161" s="488" t="s">
        <v>1515</v>
      </c>
      <c r="J3161" s="488" t="s">
        <v>1516</v>
      </c>
      <c r="K3161" s="488" t="s">
        <v>1517</v>
      </c>
      <c r="L3161" s="488" t="s">
        <v>19699</v>
      </c>
      <c r="M3161" s="488" t="s">
        <v>19700</v>
      </c>
      <c r="N3161" s="488" t="s">
        <v>1520</v>
      </c>
      <c r="O3161" s="488" t="s">
        <v>1521</v>
      </c>
      <c r="P3161" s="488" t="s">
        <v>1724</v>
      </c>
      <c r="Q3161" s="488" t="s">
        <v>1523</v>
      </c>
      <c r="R3161" s="495" t="s">
        <v>1524</v>
      </c>
      <c r="S3161" s="494"/>
      <c r="T3161" s="494"/>
      <c r="U3161" s="488" t="s">
        <v>19701</v>
      </c>
      <c r="AB3161" s="488" t="s">
        <v>19702</v>
      </c>
      <c r="AC3161" s="496">
        <v>9.08E9</v>
      </c>
      <c r="AD3161" s="494"/>
      <c r="AE3161" s="494"/>
      <c r="AF3161" s="494"/>
      <c r="AG3161" s="494"/>
      <c r="AH3161" s="494"/>
      <c r="AI3161" s="494"/>
      <c r="AJ3161" s="488" t="s">
        <v>1527</v>
      </c>
      <c r="AK3161" s="494"/>
      <c r="AL3161" s="494"/>
      <c r="AM3161" s="488" t="s">
        <v>19703</v>
      </c>
      <c r="AO3161" s="494"/>
      <c r="AP3161" s="494"/>
      <c r="AQ3161" s="494"/>
      <c r="AR3161" s="494"/>
      <c r="AS3161" s="494"/>
      <c r="AT3161" s="488" t="s">
        <v>1529</v>
      </c>
      <c r="AU3161" s="492">
        <v>1004.0</v>
      </c>
      <c r="AV3161" s="492">
        <v>10.0</v>
      </c>
      <c r="AW3161" s="492">
        <v>2027.0</v>
      </c>
      <c r="AX3161" s="488" t="s">
        <v>1728</v>
      </c>
      <c r="AY3161" s="488" t="s">
        <v>1729</v>
      </c>
      <c r="AZ3161" s="488" t="s">
        <v>1531</v>
      </c>
    </row>
    <row r="3162" hidden="1">
      <c r="A3162" s="488" t="s">
        <v>19704</v>
      </c>
      <c r="B3162" s="488" t="s">
        <v>19705</v>
      </c>
      <c r="C3162" s="488" t="s">
        <v>1513</v>
      </c>
      <c r="D3162" s="488" t="s">
        <v>1514</v>
      </c>
      <c r="E3162" s="491">
        <v>45815.74791666667</v>
      </c>
      <c r="F3162" s="492">
        <v>2980.0</v>
      </c>
      <c r="G3162" s="488" t="s">
        <v>1515</v>
      </c>
      <c r="H3162" s="492">
        <v>2980.0</v>
      </c>
      <c r="I3162" s="488" t="s">
        <v>1515</v>
      </c>
      <c r="J3162" s="488" t="s">
        <v>1516</v>
      </c>
      <c r="K3162" s="488" t="s">
        <v>1517</v>
      </c>
      <c r="L3162" s="488" t="s">
        <v>19706</v>
      </c>
      <c r="M3162" s="488" t="s">
        <v>19707</v>
      </c>
      <c r="N3162" s="488" t="s">
        <v>1520</v>
      </c>
      <c r="O3162" s="488" t="s">
        <v>1521</v>
      </c>
      <c r="P3162" s="488" t="s">
        <v>1522</v>
      </c>
      <c r="Q3162" s="488" t="s">
        <v>1523</v>
      </c>
      <c r="R3162" s="495" t="s">
        <v>1524</v>
      </c>
      <c r="S3162" s="494"/>
      <c r="T3162" s="494"/>
      <c r="U3162" s="488" t="s">
        <v>19708</v>
      </c>
      <c r="AB3162" s="488" t="s">
        <v>19709</v>
      </c>
      <c r="AC3162" s="496">
        <v>9.04E9</v>
      </c>
      <c r="AD3162" s="497"/>
      <c r="AE3162" s="494"/>
      <c r="AF3162" s="494"/>
      <c r="AG3162" s="494"/>
      <c r="AH3162" s="494"/>
      <c r="AI3162" s="494"/>
      <c r="AJ3162" s="488" t="s">
        <v>1527</v>
      </c>
      <c r="AK3162" s="494"/>
      <c r="AL3162" s="494"/>
      <c r="AM3162" s="488" t="s">
        <v>19710</v>
      </c>
      <c r="AO3162" s="494"/>
      <c r="AP3162" s="494"/>
      <c r="AQ3162" s="494"/>
      <c r="AR3162" s="494"/>
      <c r="AS3162" s="494"/>
      <c r="AT3162" s="488" t="s">
        <v>1529</v>
      </c>
      <c r="AU3162" s="492">
        <v>8043.0</v>
      </c>
      <c r="AV3162" s="492">
        <v>4.0</v>
      </c>
      <c r="AW3162" s="492">
        <v>2029.0</v>
      </c>
      <c r="AX3162" s="488" t="s">
        <v>1539</v>
      </c>
      <c r="AY3162" s="488" t="s">
        <v>1540</v>
      </c>
      <c r="AZ3162" s="488" t="s">
        <v>1531</v>
      </c>
    </row>
    <row r="3163" hidden="1">
      <c r="A3163" s="488" t="s">
        <v>16947</v>
      </c>
      <c r="B3163" s="488" t="s">
        <v>16948</v>
      </c>
      <c r="C3163" s="488" t="s">
        <v>1513</v>
      </c>
      <c r="D3163" s="488" t="s">
        <v>1514</v>
      </c>
      <c r="E3163" s="491">
        <v>45815.73125</v>
      </c>
      <c r="F3163" s="492">
        <v>2980.0</v>
      </c>
      <c r="G3163" s="488" t="s">
        <v>1515</v>
      </c>
      <c r="H3163" s="492">
        <v>2980.0</v>
      </c>
      <c r="I3163" s="488" t="s">
        <v>1515</v>
      </c>
      <c r="J3163" s="488" t="s">
        <v>1516</v>
      </c>
      <c r="K3163" s="488" t="s">
        <v>1517</v>
      </c>
      <c r="L3163" s="488" t="s">
        <v>16949</v>
      </c>
      <c r="M3163" s="488" t="s">
        <v>16950</v>
      </c>
      <c r="N3163" s="488" t="s">
        <v>1520</v>
      </c>
      <c r="O3163" s="488" t="s">
        <v>1521</v>
      </c>
      <c r="P3163" s="488" t="s">
        <v>1554</v>
      </c>
      <c r="Q3163" s="488" t="s">
        <v>1523</v>
      </c>
      <c r="R3163" s="495" t="s">
        <v>1524</v>
      </c>
      <c r="S3163" s="494"/>
      <c r="T3163" s="494"/>
      <c r="U3163" s="488" t="s">
        <v>16951</v>
      </c>
      <c r="AB3163" s="488" t="s">
        <v>16952</v>
      </c>
      <c r="AC3163" s="496">
        <v>8.07E9</v>
      </c>
      <c r="AD3163" s="494"/>
      <c r="AE3163" s="494"/>
      <c r="AF3163" s="494"/>
      <c r="AG3163" s="494"/>
      <c r="AH3163" s="494"/>
      <c r="AI3163" s="494"/>
      <c r="AJ3163" s="488" t="s">
        <v>1527</v>
      </c>
      <c r="AK3163" s="494"/>
      <c r="AL3163" s="494"/>
      <c r="AM3163" s="488" t="s">
        <v>16953</v>
      </c>
      <c r="AO3163" s="494"/>
      <c r="AP3163" s="494"/>
      <c r="AQ3163" s="494"/>
      <c r="AR3163" s="494"/>
      <c r="AS3163" s="494"/>
      <c r="AT3163" s="488" t="s">
        <v>1529</v>
      </c>
      <c r="AU3163" s="492">
        <v>5012.0</v>
      </c>
      <c r="AV3163" s="492">
        <v>9.0</v>
      </c>
      <c r="AW3163" s="492">
        <v>2029.0</v>
      </c>
      <c r="AX3163" s="488" t="s">
        <v>1587</v>
      </c>
      <c r="AY3163" s="488" t="s">
        <v>1904</v>
      </c>
      <c r="AZ3163" s="488" t="s">
        <v>1531</v>
      </c>
    </row>
    <row r="3164" hidden="1">
      <c r="A3164" s="488" t="s">
        <v>19711</v>
      </c>
      <c r="B3164" s="488" t="s">
        <v>19712</v>
      </c>
      <c r="C3164" s="488" t="s">
        <v>1513</v>
      </c>
      <c r="D3164" s="488" t="s">
        <v>1514</v>
      </c>
      <c r="E3164" s="491">
        <v>45815.708333333336</v>
      </c>
      <c r="F3164" s="492">
        <v>2980.0</v>
      </c>
      <c r="G3164" s="488" t="s">
        <v>1515</v>
      </c>
      <c r="H3164" s="492">
        <v>2980.0</v>
      </c>
      <c r="I3164" s="488" t="s">
        <v>1515</v>
      </c>
      <c r="J3164" s="488" t="s">
        <v>1516</v>
      </c>
      <c r="K3164" s="488" t="s">
        <v>1517</v>
      </c>
      <c r="L3164" s="488" t="s">
        <v>19713</v>
      </c>
      <c r="M3164" s="488" t="s">
        <v>19714</v>
      </c>
      <c r="N3164" s="488" t="s">
        <v>1520</v>
      </c>
      <c r="O3164" s="488" t="s">
        <v>1521</v>
      </c>
      <c r="P3164" s="488" t="s">
        <v>1522</v>
      </c>
      <c r="Q3164" s="488" t="s">
        <v>1523</v>
      </c>
      <c r="R3164" s="495" t="s">
        <v>1524</v>
      </c>
      <c r="S3164" s="494"/>
      <c r="T3164" s="494"/>
      <c r="U3164" s="488" t="s">
        <v>19715</v>
      </c>
      <c r="AB3164" s="488" t="s">
        <v>19716</v>
      </c>
      <c r="AC3164" s="496">
        <v>9.04E9</v>
      </c>
      <c r="AD3164" s="497"/>
      <c r="AE3164" s="494"/>
      <c r="AF3164" s="494"/>
      <c r="AG3164" s="494"/>
      <c r="AH3164" s="494"/>
      <c r="AI3164" s="494"/>
      <c r="AJ3164" s="488" t="s">
        <v>1527</v>
      </c>
      <c r="AK3164" s="498"/>
      <c r="AL3164" s="499"/>
      <c r="AM3164" s="488" t="s">
        <v>19717</v>
      </c>
      <c r="AO3164" s="494"/>
      <c r="AP3164" s="494"/>
      <c r="AQ3164" s="494"/>
      <c r="AR3164" s="494"/>
      <c r="AS3164" s="494"/>
      <c r="AT3164" s="488" t="s">
        <v>1529</v>
      </c>
      <c r="AU3164" s="492">
        <v>6303.0</v>
      </c>
      <c r="AV3164" s="492">
        <v>3.0</v>
      </c>
      <c r="AW3164" s="492">
        <v>2026.0</v>
      </c>
      <c r="AX3164" s="488" t="s">
        <v>1539</v>
      </c>
      <c r="AY3164" s="488" t="s">
        <v>1540</v>
      </c>
      <c r="AZ3164" s="488" t="s">
        <v>1531</v>
      </c>
    </row>
    <row r="3165" hidden="1">
      <c r="A3165" s="488" t="s">
        <v>19718</v>
      </c>
      <c r="B3165" s="488" t="s">
        <v>19719</v>
      </c>
      <c r="C3165" s="488" t="s">
        <v>1513</v>
      </c>
      <c r="D3165" s="488" t="s">
        <v>1514</v>
      </c>
      <c r="E3165" s="491">
        <v>45815.70277777778</v>
      </c>
      <c r="F3165" s="492">
        <v>2980.0</v>
      </c>
      <c r="G3165" s="488" t="s">
        <v>1515</v>
      </c>
      <c r="H3165" s="492">
        <v>2980.0</v>
      </c>
      <c r="I3165" s="488" t="s">
        <v>1515</v>
      </c>
      <c r="J3165" s="488" t="s">
        <v>1516</v>
      </c>
      <c r="K3165" s="488" t="s">
        <v>1517</v>
      </c>
      <c r="L3165" s="488" t="s">
        <v>19720</v>
      </c>
      <c r="M3165" s="488" t="s">
        <v>19721</v>
      </c>
      <c r="N3165" s="488" t="s">
        <v>1520</v>
      </c>
      <c r="O3165" s="488" t="s">
        <v>1521</v>
      </c>
      <c r="P3165" s="488" t="s">
        <v>1554</v>
      </c>
      <c r="Q3165" s="488" t="s">
        <v>1523</v>
      </c>
      <c r="R3165" s="495" t="s">
        <v>1524</v>
      </c>
      <c r="S3165" s="494"/>
      <c r="T3165" s="494"/>
      <c r="U3165" s="488" t="s">
        <v>19722</v>
      </c>
      <c r="AB3165" s="488" t="s">
        <v>19723</v>
      </c>
      <c r="AC3165" s="496">
        <v>9.1E9</v>
      </c>
      <c r="AD3165" s="497"/>
      <c r="AE3165" s="494"/>
      <c r="AF3165" s="494"/>
      <c r="AG3165" s="494"/>
      <c r="AH3165" s="494"/>
      <c r="AI3165" s="494"/>
      <c r="AJ3165" s="488" t="s">
        <v>1527</v>
      </c>
      <c r="AK3165" s="494"/>
      <c r="AL3165" s="494"/>
      <c r="AM3165" s="488" t="s">
        <v>19724</v>
      </c>
      <c r="AO3165" s="494"/>
      <c r="AP3165" s="494"/>
      <c r="AQ3165" s="494"/>
      <c r="AR3165" s="494"/>
      <c r="AS3165" s="494"/>
      <c r="AT3165" s="488" t="s">
        <v>1558</v>
      </c>
      <c r="AU3165" s="492">
        <v>113.0</v>
      </c>
      <c r="AV3165" s="492">
        <v>11.0</v>
      </c>
      <c r="AW3165" s="492">
        <v>2028.0</v>
      </c>
      <c r="AX3165" s="488" t="s">
        <v>1587</v>
      </c>
      <c r="AY3165" s="488" t="s">
        <v>1688</v>
      </c>
      <c r="AZ3165" s="488" t="s">
        <v>1531</v>
      </c>
    </row>
    <row r="3166" hidden="1">
      <c r="A3166" s="488" t="s">
        <v>19725</v>
      </c>
      <c r="B3166" s="488" t="s">
        <v>19726</v>
      </c>
      <c r="C3166" s="488" t="s">
        <v>1513</v>
      </c>
      <c r="D3166" s="488" t="s">
        <v>1514</v>
      </c>
      <c r="E3166" s="491">
        <v>45815.700694444444</v>
      </c>
      <c r="F3166" s="492">
        <v>2980.0</v>
      </c>
      <c r="G3166" s="488" t="s">
        <v>1515</v>
      </c>
      <c r="H3166" s="492">
        <v>2980.0</v>
      </c>
      <c r="I3166" s="488" t="s">
        <v>1515</v>
      </c>
      <c r="J3166" s="488" t="s">
        <v>1516</v>
      </c>
      <c r="K3166" s="488" t="s">
        <v>1517</v>
      </c>
      <c r="L3166" s="488" t="s">
        <v>19727</v>
      </c>
      <c r="M3166" s="488" t="s">
        <v>19728</v>
      </c>
      <c r="N3166" s="488" t="s">
        <v>1520</v>
      </c>
      <c r="O3166" s="488" t="s">
        <v>1521</v>
      </c>
      <c r="P3166" s="488" t="s">
        <v>1554</v>
      </c>
      <c r="Q3166" s="488" t="s">
        <v>1523</v>
      </c>
      <c r="R3166" s="495" t="s">
        <v>1524</v>
      </c>
      <c r="S3166" s="494"/>
      <c r="T3166" s="494"/>
      <c r="U3166" s="488" t="s">
        <v>19729</v>
      </c>
      <c r="AB3166" s="488" t="s">
        <v>19730</v>
      </c>
      <c r="AC3166" s="496">
        <v>9.05E9</v>
      </c>
      <c r="AD3166" s="497"/>
      <c r="AE3166" s="494"/>
      <c r="AF3166" s="494"/>
      <c r="AG3166" s="494"/>
      <c r="AH3166" s="494"/>
      <c r="AI3166" s="494"/>
      <c r="AJ3166" s="488" t="s">
        <v>1527</v>
      </c>
      <c r="AK3166" s="494"/>
      <c r="AL3166" s="494"/>
      <c r="AM3166" s="488" t="s">
        <v>19731</v>
      </c>
      <c r="AO3166" s="494"/>
      <c r="AP3166" s="494"/>
      <c r="AQ3166" s="494"/>
      <c r="AR3166" s="494"/>
      <c r="AS3166" s="494"/>
      <c r="AT3166" s="488" t="s">
        <v>1558</v>
      </c>
      <c r="AU3166" s="492">
        <v>2368.0</v>
      </c>
      <c r="AV3166" s="492">
        <v>9.0</v>
      </c>
      <c r="AW3166" s="492">
        <v>2029.0</v>
      </c>
      <c r="AX3166" s="488" t="s">
        <v>1587</v>
      </c>
      <c r="AY3166" s="488" t="s">
        <v>2436</v>
      </c>
      <c r="AZ3166" s="488" t="s">
        <v>1531</v>
      </c>
    </row>
    <row r="3167" hidden="1">
      <c r="A3167" s="488" t="s">
        <v>19732</v>
      </c>
      <c r="B3167" s="488" t="s">
        <v>19733</v>
      </c>
      <c r="C3167" s="488" t="s">
        <v>1513</v>
      </c>
      <c r="D3167" s="488" t="s">
        <v>1514</v>
      </c>
      <c r="E3167" s="491">
        <v>45815.69930555556</v>
      </c>
      <c r="F3167" s="492">
        <v>2980.0</v>
      </c>
      <c r="G3167" s="488" t="s">
        <v>1515</v>
      </c>
      <c r="H3167" s="492">
        <v>2980.0</v>
      </c>
      <c r="I3167" s="488" t="s">
        <v>1515</v>
      </c>
      <c r="J3167" s="488" t="s">
        <v>1516</v>
      </c>
      <c r="K3167" s="488" t="s">
        <v>1517</v>
      </c>
      <c r="L3167" s="488" t="s">
        <v>19734</v>
      </c>
      <c r="M3167" s="488" t="s">
        <v>19735</v>
      </c>
      <c r="N3167" s="488" t="s">
        <v>1520</v>
      </c>
      <c r="O3167" s="488" t="s">
        <v>1521</v>
      </c>
      <c r="P3167" s="488" t="s">
        <v>1724</v>
      </c>
      <c r="Q3167" s="488" t="s">
        <v>1523</v>
      </c>
      <c r="R3167" s="495" t="s">
        <v>1524</v>
      </c>
      <c r="S3167" s="494"/>
      <c r="T3167" s="494"/>
      <c r="U3167" s="488" t="s">
        <v>19736</v>
      </c>
      <c r="AB3167" s="488" t="s">
        <v>19737</v>
      </c>
      <c r="AC3167" s="496">
        <v>8.05E9</v>
      </c>
      <c r="AD3167" s="497"/>
      <c r="AE3167" s="494"/>
      <c r="AF3167" s="494"/>
      <c r="AG3167" s="494"/>
      <c r="AH3167" s="494"/>
      <c r="AI3167" s="494"/>
      <c r="AJ3167" s="488" t="s">
        <v>1527</v>
      </c>
      <c r="AK3167" s="498"/>
      <c r="AL3167" s="499"/>
      <c r="AM3167" s="488" t="s">
        <v>19738</v>
      </c>
      <c r="AO3167" s="494"/>
      <c r="AP3167" s="494"/>
      <c r="AQ3167" s="494"/>
      <c r="AR3167" s="494"/>
      <c r="AS3167" s="494"/>
      <c r="AT3167" s="488" t="s">
        <v>1529</v>
      </c>
      <c r="AU3167" s="492">
        <v>2003.0</v>
      </c>
      <c r="AV3167" s="492">
        <v>6.0</v>
      </c>
      <c r="AW3167" s="492">
        <v>2026.0</v>
      </c>
      <c r="AX3167" s="488" t="s">
        <v>1728</v>
      </c>
      <c r="AY3167" s="488" t="s">
        <v>1729</v>
      </c>
      <c r="AZ3167" s="488" t="s">
        <v>1531</v>
      </c>
    </row>
    <row r="3168" hidden="1">
      <c r="A3168" s="488" t="s">
        <v>19739</v>
      </c>
      <c r="B3168" s="488" t="s">
        <v>19740</v>
      </c>
      <c r="C3168" s="488" t="s">
        <v>1513</v>
      </c>
      <c r="D3168" s="488" t="s">
        <v>1514</v>
      </c>
      <c r="E3168" s="491">
        <v>45815.65833333333</v>
      </c>
      <c r="F3168" s="492">
        <v>2980.0</v>
      </c>
      <c r="G3168" s="488" t="s">
        <v>1515</v>
      </c>
      <c r="H3168" s="492">
        <v>2980.0</v>
      </c>
      <c r="I3168" s="488" t="s">
        <v>1515</v>
      </c>
      <c r="J3168" s="488" t="s">
        <v>1516</v>
      </c>
      <c r="K3168" s="488" t="s">
        <v>1517</v>
      </c>
      <c r="L3168" s="488" t="s">
        <v>19741</v>
      </c>
      <c r="M3168" s="488" t="s">
        <v>19742</v>
      </c>
      <c r="N3168" s="488" t="s">
        <v>1520</v>
      </c>
      <c r="O3168" s="488" t="s">
        <v>1521</v>
      </c>
      <c r="P3168" s="488" t="s">
        <v>1522</v>
      </c>
      <c r="Q3168" s="488" t="s">
        <v>1523</v>
      </c>
      <c r="R3168" s="495" t="s">
        <v>1524</v>
      </c>
      <c r="S3168" s="494"/>
      <c r="T3168" s="494"/>
      <c r="U3168" s="488" t="s">
        <v>19743</v>
      </c>
      <c r="AB3168" s="488" t="s">
        <v>19744</v>
      </c>
      <c r="AC3168" s="496">
        <v>9.06E9</v>
      </c>
      <c r="AD3168" s="497"/>
      <c r="AE3168" s="494"/>
      <c r="AF3168" s="494"/>
      <c r="AG3168" s="494"/>
      <c r="AH3168" s="494"/>
      <c r="AI3168" s="494"/>
      <c r="AJ3168" s="488" t="s">
        <v>1527</v>
      </c>
      <c r="AK3168" s="498"/>
      <c r="AL3168" s="499"/>
      <c r="AM3168" s="488" t="s">
        <v>19745</v>
      </c>
      <c r="AP3168" s="494"/>
      <c r="AQ3168" s="494"/>
      <c r="AR3168" s="494"/>
      <c r="AS3168" s="494"/>
      <c r="AT3168" s="488" t="s">
        <v>1529</v>
      </c>
      <c r="AU3168" s="492">
        <v>471.0</v>
      </c>
      <c r="AV3168" s="492">
        <v>6.0</v>
      </c>
      <c r="AW3168" s="492">
        <v>2027.0</v>
      </c>
      <c r="AX3168" s="488" t="s">
        <v>1634</v>
      </c>
      <c r="AY3168" s="488" t="s">
        <v>1540</v>
      </c>
      <c r="AZ3168" s="488" t="s">
        <v>1531</v>
      </c>
    </row>
    <row r="3169" hidden="1">
      <c r="A3169" s="488" t="s">
        <v>19746</v>
      </c>
      <c r="B3169" s="488" t="s">
        <v>19747</v>
      </c>
      <c r="C3169" s="488" t="s">
        <v>1513</v>
      </c>
      <c r="D3169" s="488" t="s">
        <v>1514</v>
      </c>
      <c r="E3169" s="491">
        <v>45815.62777777778</v>
      </c>
      <c r="F3169" s="492">
        <v>2980.0</v>
      </c>
      <c r="G3169" s="488" t="s">
        <v>1515</v>
      </c>
      <c r="H3169" s="492">
        <v>2980.0</v>
      </c>
      <c r="I3169" s="488" t="s">
        <v>1515</v>
      </c>
      <c r="J3169" s="488" t="s">
        <v>1516</v>
      </c>
      <c r="K3169" s="488" t="s">
        <v>1517</v>
      </c>
      <c r="L3169" s="488" t="s">
        <v>19748</v>
      </c>
      <c r="M3169" s="488" t="s">
        <v>19749</v>
      </c>
      <c r="N3169" s="488" t="s">
        <v>1520</v>
      </c>
      <c r="O3169" s="488" t="s">
        <v>1521</v>
      </c>
      <c r="P3169" s="488" t="s">
        <v>1545</v>
      </c>
      <c r="Q3169" s="488" t="s">
        <v>1523</v>
      </c>
      <c r="R3169" s="495" t="s">
        <v>1524</v>
      </c>
      <c r="S3169" s="494"/>
      <c r="T3169" s="494"/>
      <c r="U3169" s="488" t="s">
        <v>19750</v>
      </c>
      <c r="AB3169" s="488" t="s">
        <v>19751</v>
      </c>
      <c r="AC3169" s="496">
        <v>9.06E9</v>
      </c>
      <c r="AD3169" s="497"/>
      <c r="AE3169" s="494"/>
      <c r="AF3169" s="494"/>
      <c r="AG3169" s="494"/>
      <c r="AH3169" s="494"/>
      <c r="AI3169" s="494"/>
      <c r="AJ3169" s="488" t="s">
        <v>1527</v>
      </c>
      <c r="AK3169" s="498"/>
      <c r="AL3169" s="499"/>
      <c r="AM3169" s="488" t="s">
        <v>8045</v>
      </c>
      <c r="AO3169" s="494"/>
      <c r="AP3169" s="494"/>
      <c r="AQ3169" s="494"/>
      <c r="AR3169" s="494"/>
      <c r="AS3169" s="494"/>
      <c r="AT3169" s="488" t="s">
        <v>1529</v>
      </c>
      <c r="AU3169" s="492">
        <v>4950.0</v>
      </c>
      <c r="AV3169" s="492">
        <v>8.0</v>
      </c>
      <c r="AW3169" s="492">
        <v>2027.0</v>
      </c>
      <c r="AX3169" s="488" t="s">
        <v>1549</v>
      </c>
      <c r="AY3169" s="488" t="s">
        <v>5190</v>
      </c>
      <c r="AZ3169" s="488" t="s">
        <v>1531</v>
      </c>
    </row>
    <row r="3170" hidden="1">
      <c r="A3170" s="488" t="s">
        <v>19752</v>
      </c>
      <c r="B3170" s="488" t="s">
        <v>19753</v>
      </c>
      <c r="C3170" s="488" t="s">
        <v>1513</v>
      </c>
      <c r="D3170" s="488" t="s">
        <v>1514</v>
      </c>
      <c r="E3170" s="491">
        <v>45815.61944444444</v>
      </c>
      <c r="F3170" s="492">
        <v>2980.0</v>
      </c>
      <c r="G3170" s="488" t="s">
        <v>1515</v>
      </c>
      <c r="H3170" s="492">
        <v>2980.0</v>
      </c>
      <c r="I3170" s="488" t="s">
        <v>1515</v>
      </c>
      <c r="J3170" s="488" t="s">
        <v>1516</v>
      </c>
      <c r="K3170" s="488" t="s">
        <v>1517</v>
      </c>
      <c r="L3170" s="488" t="s">
        <v>19754</v>
      </c>
      <c r="M3170" s="488" t="s">
        <v>19755</v>
      </c>
      <c r="N3170" s="488" t="s">
        <v>1520</v>
      </c>
      <c r="O3170" s="488" t="s">
        <v>1521</v>
      </c>
      <c r="P3170" s="488" t="s">
        <v>1545</v>
      </c>
      <c r="Q3170" s="488" t="s">
        <v>1523</v>
      </c>
      <c r="R3170" s="495" t="s">
        <v>1524</v>
      </c>
      <c r="S3170" s="494"/>
      <c r="T3170" s="494"/>
      <c r="U3170" s="488" t="s">
        <v>4749</v>
      </c>
      <c r="AB3170" s="488" t="s">
        <v>19756</v>
      </c>
      <c r="AC3170" s="496">
        <v>8.04E9</v>
      </c>
      <c r="AD3170" s="497"/>
      <c r="AE3170" s="494"/>
      <c r="AF3170" s="494"/>
      <c r="AG3170" s="494"/>
      <c r="AH3170" s="494"/>
      <c r="AI3170" s="494"/>
      <c r="AJ3170" s="488" t="s">
        <v>1527</v>
      </c>
      <c r="AK3170" s="498"/>
      <c r="AL3170" s="499"/>
      <c r="AM3170" s="488" t="s">
        <v>19757</v>
      </c>
      <c r="AO3170" s="494"/>
      <c r="AP3170" s="494"/>
      <c r="AQ3170" s="494"/>
      <c r="AR3170" s="494"/>
      <c r="AS3170" s="494"/>
      <c r="AT3170" s="488" t="s">
        <v>1529</v>
      </c>
      <c r="AU3170" s="492">
        <v>647.0</v>
      </c>
      <c r="AV3170" s="492">
        <v>10.0</v>
      </c>
      <c r="AW3170" s="492">
        <v>2028.0</v>
      </c>
      <c r="AX3170" s="497"/>
      <c r="AY3170" s="488" t="s">
        <v>1652</v>
      </c>
      <c r="AZ3170" s="488" t="s">
        <v>1531</v>
      </c>
    </row>
    <row r="3171" hidden="1">
      <c r="A3171" s="488" t="s">
        <v>19758</v>
      </c>
      <c r="B3171" s="488" t="s">
        <v>19759</v>
      </c>
      <c r="C3171" s="488" t="s">
        <v>1513</v>
      </c>
      <c r="D3171" s="488" t="s">
        <v>1514</v>
      </c>
      <c r="E3171" s="491">
        <v>45815.61597222222</v>
      </c>
      <c r="F3171" s="492">
        <v>2980.0</v>
      </c>
      <c r="G3171" s="488" t="s">
        <v>1515</v>
      </c>
      <c r="H3171" s="492">
        <v>2980.0</v>
      </c>
      <c r="I3171" s="488" t="s">
        <v>1515</v>
      </c>
      <c r="J3171" s="488" t="s">
        <v>1516</v>
      </c>
      <c r="K3171" s="488" t="s">
        <v>1517</v>
      </c>
      <c r="L3171" s="488" t="s">
        <v>19760</v>
      </c>
      <c r="M3171" s="488" t="s">
        <v>19761</v>
      </c>
      <c r="N3171" s="488" t="s">
        <v>1520</v>
      </c>
      <c r="O3171" s="488" t="s">
        <v>1521</v>
      </c>
      <c r="P3171" s="488" t="s">
        <v>1554</v>
      </c>
      <c r="Q3171" s="488" t="s">
        <v>1523</v>
      </c>
      <c r="R3171" s="495" t="s">
        <v>1524</v>
      </c>
      <c r="S3171" s="494"/>
      <c r="T3171" s="494"/>
      <c r="U3171" s="488" t="s">
        <v>19762</v>
      </c>
      <c r="AB3171" s="488" t="s">
        <v>19763</v>
      </c>
      <c r="AC3171" s="496">
        <v>9.02E9</v>
      </c>
      <c r="AD3171" s="497"/>
      <c r="AE3171" s="494"/>
      <c r="AF3171" s="494"/>
      <c r="AG3171" s="494"/>
      <c r="AH3171" s="494"/>
      <c r="AI3171" s="494"/>
      <c r="AJ3171" s="488" t="s">
        <v>1527</v>
      </c>
      <c r="AK3171" s="498"/>
      <c r="AL3171" s="499"/>
      <c r="AM3171" s="488" t="s">
        <v>19764</v>
      </c>
      <c r="AO3171" s="494"/>
      <c r="AP3171" s="494"/>
      <c r="AQ3171" s="494"/>
      <c r="AR3171" s="494"/>
      <c r="AS3171" s="494"/>
      <c r="AT3171" s="488" t="s">
        <v>1558</v>
      </c>
      <c r="AU3171" s="492">
        <v>8414.0</v>
      </c>
      <c r="AV3171" s="492">
        <v>3.0</v>
      </c>
      <c r="AW3171" s="492">
        <v>2030.0</v>
      </c>
      <c r="AX3171" s="488" t="s">
        <v>1587</v>
      </c>
      <c r="AY3171" s="488" t="s">
        <v>1688</v>
      </c>
      <c r="AZ3171" s="488" t="s">
        <v>1531</v>
      </c>
    </row>
    <row r="3172" hidden="1">
      <c r="A3172" s="488" t="s">
        <v>19765</v>
      </c>
      <c r="B3172" s="488" t="s">
        <v>19766</v>
      </c>
      <c r="C3172" s="488" t="s">
        <v>1513</v>
      </c>
      <c r="D3172" s="488" t="s">
        <v>1514</v>
      </c>
      <c r="E3172" s="491">
        <v>45815.60972222222</v>
      </c>
      <c r="F3172" s="492">
        <v>2980.0</v>
      </c>
      <c r="G3172" s="488" t="s">
        <v>1515</v>
      </c>
      <c r="H3172" s="492">
        <v>2980.0</v>
      </c>
      <c r="I3172" s="488" t="s">
        <v>1515</v>
      </c>
      <c r="J3172" s="488" t="s">
        <v>1516</v>
      </c>
      <c r="K3172" s="488" t="s">
        <v>1517</v>
      </c>
      <c r="L3172" s="488" t="s">
        <v>19767</v>
      </c>
      <c r="M3172" s="488" t="s">
        <v>19768</v>
      </c>
      <c r="N3172" s="488" t="s">
        <v>1520</v>
      </c>
      <c r="O3172" s="488" t="s">
        <v>1521</v>
      </c>
      <c r="P3172" s="488" t="s">
        <v>1522</v>
      </c>
      <c r="Q3172" s="488" t="s">
        <v>1523</v>
      </c>
      <c r="R3172" s="495" t="s">
        <v>1524</v>
      </c>
      <c r="S3172" s="494"/>
      <c r="T3172" s="494"/>
      <c r="U3172" s="488" t="s">
        <v>19769</v>
      </c>
      <c r="AB3172" s="488" t="s">
        <v>19770</v>
      </c>
      <c r="AC3172" s="496">
        <v>8.07E9</v>
      </c>
      <c r="AD3172" s="497"/>
      <c r="AE3172" s="497"/>
      <c r="AF3172" s="494"/>
      <c r="AG3172" s="494"/>
      <c r="AH3172" s="494"/>
      <c r="AI3172" s="494"/>
      <c r="AJ3172" s="488" t="s">
        <v>1527</v>
      </c>
      <c r="AK3172" s="498"/>
      <c r="AL3172" s="499"/>
      <c r="AM3172" s="488" t="s">
        <v>19771</v>
      </c>
      <c r="AP3172" s="494"/>
      <c r="AQ3172" s="494"/>
      <c r="AR3172" s="494"/>
      <c r="AS3172" s="494"/>
      <c r="AT3172" s="488" t="s">
        <v>1558</v>
      </c>
      <c r="AU3172" s="492">
        <v>8637.0</v>
      </c>
      <c r="AV3172" s="492">
        <v>3.0</v>
      </c>
      <c r="AW3172" s="492">
        <v>2030.0</v>
      </c>
      <c r="AX3172" s="488" t="s">
        <v>1539</v>
      </c>
      <c r="AY3172" s="488" t="s">
        <v>3348</v>
      </c>
      <c r="AZ3172" s="488" t="s">
        <v>1531</v>
      </c>
    </row>
    <row r="3173" hidden="1">
      <c r="A3173" s="488" t="s">
        <v>19772</v>
      </c>
      <c r="B3173" s="488" t="s">
        <v>19773</v>
      </c>
      <c r="C3173" s="488" t="s">
        <v>1513</v>
      </c>
      <c r="D3173" s="488" t="s">
        <v>1514</v>
      </c>
      <c r="E3173" s="491">
        <v>45815.60833333333</v>
      </c>
      <c r="F3173" s="492">
        <v>2980.0</v>
      </c>
      <c r="G3173" s="488" t="s">
        <v>1515</v>
      </c>
      <c r="H3173" s="492">
        <v>2980.0</v>
      </c>
      <c r="I3173" s="488" t="s">
        <v>1515</v>
      </c>
      <c r="J3173" s="488" t="s">
        <v>1516</v>
      </c>
      <c r="K3173" s="488" t="s">
        <v>1517</v>
      </c>
      <c r="L3173" s="488" t="s">
        <v>19774</v>
      </c>
      <c r="M3173" s="488" t="s">
        <v>19775</v>
      </c>
      <c r="N3173" s="488" t="s">
        <v>1520</v>
      </c>
      <c r="O3173" s="488" t="s">
        <v>1521</v>
      </c>
      <c r="P3173" s="488" t="s">
        <v>1554</v>
      </c>
      <c r="Q3173" s="488" t="s">
        <v>1523</v>
      </c>
      <c r="R3173" s="495" t="s">
        <v>1524</v>
      </c>
      <c r="S3173" s="494"/>
      <c r="T3173" s="494"/>
      <c r="U3173" s="488" t="s">
        <v>19776</v>
      </c>
      <c r="AB3173" s="488" t="s">
        <v>19777</v>
      </c>
      <c r="AC3173" s="496">
        <v>9.06E9</v>
      </c>
      <c r="AD3173" s="497"/>
      <c r="AE3173" s="494"/>
      <c r="AF3173" s="494"/>
      <c r="AG3173" s="494"/>
      <c r="AH3173" s="494"/>
      <c r="AI3173" s="494"/>
      <c r="AJ3173" s="488" t="s">
        <v>1527</v>
      </c>
      <c r="AK3173" s="498"/>
      <c r="AL3173" s="499"/>
      <c r="AM3173" s="488" t="s">
        <v>19778</v>
      </c>
      <c r="AP3173" s="494"/>
      <c r="AQ3173" s="494"/>
      <c r="AR3173" s="494"/>
      <c r="AS3173" s="494"/>
      <c r="AT3173" s="488" t="s">
        <v>1529</v>
      </c>
      <c r="AU3173" s="492">
        <v>3521.0</v>
      </c>
      <c r="AV3173" s="492">
        <v>7.0</v>
      </c>
      <c r="AW3173" s="492">
        <v>2028.0</v>
      </c>
      <c r="AX3173" s="488" t="s">
        <v>1634</v>
      </c>
      <c r="AY3173" s="488" t="s">
        <v>1831</v>
      </c>
      <c r="AZ3173" s="488" t="s">
        <v>1531</v>
      </c>
    </row>
    <row r="3174" hidden="1">
      <c r="A3174" s="488" t="s">
        <v>19779</v>
      </c>
      <c r="B3174" s="488" t="s">
        <v>19780</v>
      </c>
      <c r="C3174" s="488" t="s">
        <v>1513</v>
      </c>
      <c r="D3174" s="488" t="s">
        <v>1514</v>
      </c>
      <c r="E3174" s="491">
        <v>45815.575694444444</v>
      </c>
      <c r="F3174" s="492">
        <v>2980.0</v>
      </c>
      <c r="G3174" s="488" t="s">
        <v>1515</v>
      </c>
      <c r="H3174" s="492">
        <v>2980.0</v>
      </c>
      <c r="I3174" s="488" t="s">
        <v>1515</v>
      </c>
      <c r="J3174" s="488" t="s">
        <v>1516</v>
      </c>
      <c r="K3174" s="488" t="s">
        <v>1517</v>
      </c>
      <c r="L3174" s="488" t="s">
        <v>19781</v>
      </c>
      <c r="M3174" s="488" t="s">
        <v>19782</v>
      </c>
      <c r="N3174" s="488" t="s">
        <v>1520</v>
      </c>
      <c r="O3174" s="488" t="s">
        <v>1521</v>
      </c>
      <c r="P3174" s="488" t="s">
        <v>1554</v>
      </c>
      <c r="Q3174" s="488" t="s">
        <v>1523</v>
      </c>
      <c r="R3174" s="495" t="s">
        <v>1524</v>
      </c>
      <c r="S3174" s="494"/>
      <c r="T3174" s="494"/>
      <c r="U3174" s="488" t="s">
        <v>19783</v>
      </c>
      <c r="AB3174" s="488" t="s">
        <v>19784</v>
      </c>
      <c r="AC3174" s="496">
        <v>8.04E9</v>
      </c>
      <c r="AD3174" s="497"/>
      <c r="AE3174" s="494"/>
      <c r="AF3174" s="494"/>
      <c r="AG3174" s="494"/>
      <c r="AH3174" s="494"/>
      <c r="AI3174" s="494"/>
      <c r="AJ3174" s="488" t="s">
        <v>1527</v>
      </c>
      <c r="AK3174" s="498"/>
      <c r="AL3174" s="499"/>
      <c r="AM3174" s="488" t="s">
        <v>19785</v>
      </c>
      <c r="AP3174" s="494"/>
      <c r="AQ3174" s="494"/>
      <c r="AR3174" s="494"/>
      <c r="AS3174" s="494"/>
      <c r="AT3174" s="488" t="s">
        <v>1529</v>
      </c>
      <c r="AU3174" s="492">
        <v>4739.0</v>
      </c>
      <c r="AV3174" s="492">
        <v>6.0</v>
      </c>
      <c r="AW3174" s="492">
        <v>2027.0</v>
      </c>
      <c r="AX3174" s="488" t="s">
        <v>1587</v>
      </c>
      <c r="AY3174" s="488" t="s">
        <v>1852</v>
      </c>
      <c r="AZ3174" s="488" t="s">
        <v>1531</v>
      </c>
    </row>
    <row r="3175" hidden="1">
      <c r="A3175" s="488" t="s">
        <v>19786</v>
      </c>
      <c r="B3175" s="488" t="s">
        <v>19787</v>
      </c>
      <c r="C3175" s="488" t="s">
        <v>1513</v>
      </c>
      <c r="D3175" s="488" t="s">
        <v>1514</v>
      </c>
      <c r="E3175" s="491">
        <v>45815.56805555556</v>
      </c>
      <c r="F3175" s="492">
        <v>2980.0</v>
      </c>
      <c r="G3175" s="488" t="s">
        <v>1515</v>
      </c>
      <c r="H3175" s="492">
        <v>2980.0</v>
      </c>
      <c r="I3175" s="488" t="s">
        <v>1515</v>
      </c>
      <c r="J3175" s="488" t="s">
        <v>1516</v>
      </c>
      <c r="K3175" s="488" t="s">
        <v>1517</v>
      </c>
      <c r="L3175" s="488" t="s">
        <v>19788</v>
      </c>
      <c r="M3175" s="488" t="s">
        <v>19789</v>
      </c>
      <c r="N3175" s="488" t="s">
        <v>1520</v>
      </c>
      <c r="O3175" s="488" t="s">
        <v>1521</v>
      </c>
      <c r="P3175" s="488" t="s">
        <v>1724</v>
      </c>
      <c r="Q3175" s="488" t="s">
        <v>1523</v>
      </c>
      <c r="R3175" s="495" t="s">
        <v>1524</v>
      </c>
      <c r="S3175" s="494"/>
      <c r="T3175" s="494"/>
      <c r="U3175" s="488" t="s">
        <v>19790</v>
      </c>
      <c r="AB3175" s="488" t="s">
        <v>19791</v>
      </c>
      <c r="AC3175" s="496">
        <v>9.05E9</v>
      </c>
      <c r="AD3175" s="497"/>
      <c r="AE3175" s="494"/>
      <c r="AF3175" s="494"/>
      <c r="AG3175" s="494"/>
      <c r="AH3175" s="494"/>
      <c r="AI3175" s="494"/>
      <c r="AJ3175" s="488" t="s">
        <v>1527</v>
      </c>
      <c r="AK3175" s="498"/>
      <c r="AL3175" s="499"/>
      <c r="AM3175" s="488" t="s">
        <v>19792</v>
      </c>
      <c r="AP3175" s="494"/>
      <c r="AQ3175" s="494"/>
      <c r="AR3175" s="494"/>
      <c r="AS3175" s="494"/>
      <c r="AT3175" s="488" t="s">
        <v>1529</v>
      </c>
      <c r="AU3175" s="492">
        <v>1005.0</v>
      </c>
      <c r="AV3175" s="492">
        <v>8.0</v>
      </c>
      <c r="AW3175" s="492">
        <v>2028.0</v>
      </c>
      <c r="AX3175" s="488" t="s">
        <v>1728</v>
      </c>
      <c r="AY3175" s="488" t="s">
        <v>1729</v>
      </c>
      <c r="AZ3175" s="488" t="s">
        <v>1531</v>
      </c>
    </row>
    <row r="3176" hidden="1">
      <c r="A3176" s="488" t="s">
        <v>19793</v>
      </c>
      <c r="B3176" s="488" t="s">
        <v>19794</v>
      </c>
      <c r="C3176" s="488" t="s">
        <v>1513</v>
      </c>
      <c r="D3176" s="488" t="s">
        <v>1514</v>
      </c>
      <c r="E3176" s="491">
        <v>45815.566666666666</v>
      </c>
      <c r="F3176" s="492">
        <v>2980.0</v>
      </c>
      <c r="G3176" s="488" t="s">
        <v>1515</v>
      </c>
      <c r="H3176" s="492">
        <v>2980.0</v>
      </c>
      <c r="I3176" s="488" t="s">
        <v>1515</v>
      </c>
      <c r="J3176" s="488" t="s">
        <v>1516</v>
      </c>
      <c r="K3176" s="488" t="s">
        <v>1517</v>
      </c>
      <c r="L3176" s="488" t="s">
        <v>19795</v>
      </c>
      <c r="M3176" s="488" t="s">
        <v>19796</v>
      </c>
      <c r="N3176" s="488" t="s">
        <v>1520</v>
      </c>
      <c r="O3176" s="488" t="s">
        <v>1521</v>
      </c>
      <c r="P3176" s="488" t="s">
        <v>1554</v>
      </c>
      <c r="Q3176" s="488" t="s">
        <v>1523</v>
      </c>
      <c r="R3176" s="495" t="s">
        <v>1524</v>
      </c>
      <c r="S3176" s="494"/>
      <c r="T3176" s="494"/>
      <c r="U3176" s="488" t="s">
        <v>19797</v>
      </c>
      <c r="AB3176" s="488" t="s">
        <v>19798</v>
      </c>
      <c r="AC3176" s="496">
        <v>9.08E9</v>
      </c>
      <c r="AD3176" s="497"/>
      <c r="AE3176" s="494"/>
      <c r="AF3176" s="494"/>
      <c r="AG3176" s="494"/>
      <c r="AH3176" s="494"/>
      <c r="AI3176" s="494"/>
      <c r="AJ3176" s="488" t="s">
        <v>1527</v>
      </c>
      <c r="AK3176" s="498"/>
      <c r="AL3176" s="499"/>
      <c r="AM3176" s="488" t="s">
        <v>19799</v>
      </c>
      <c r="AO3176" s="497"/>
      <c r="AP3176" s="494"/>
      <c r="AQ3176" s="494"/>
      <c r="AR3176" s="494"/>
      <c r="AS3176" s="494"/>
      <c r="AT3176" s="488" t="s">
        <v>1558</v>
      </c>
      <c r="AU3176" s="492">
        <v>58.0</v>
      </c>
      <c r="AV3176" s="492">
        <v>5.0</v>
      </c>
      <c r="AW3176" s="492">
        <v>2026.0</v>
      </c>
      <c r="AX3176" s="488" t="s">
        <v>1587</v>
      </c>
      <c r="AY3176" s="488" t="s">
        <v>1588</v>
      </c>
      <c r="AZ3176" s="488" t="s">
        <v>1531</v>
      </c>
    </row>
    <row r="3177" hidden="1">
      <c r="A3177" s="488" t="s">
        <v>19800</v>
      </c>
      <c r="B3177" s="488" t="s">
        <v>19801</v>
      </c>
      <c r="C3177" s="488" t="s">
        <v>1513</v>
      </c>
      <c r="D3177" s="488" t="s">
        <v>1514</v>
      </c>
      <c r="E3177" s="491">
        <v>45815.49444444444</v>
      </c>
      <c r="F3177" s="492">
        <v>9800.0</v>
      </c>
      <c r="G3177" s="488" t="s">
        <v>1515</v>
      </c>
      <c r="H3177" s="492">
        <v>9800.0</v>
      </c>
      <c r="I3177" s="488" t="s">
        <v>1515</v>
      </c>
      <c r="J3177" s="488" t="s">
        <v>1516</v>
      </c>
      <c r="K3177" s="488" t="s">
        <v>1517</v>
      </c>
      <c r="L3177" s="488" t="s">
        <v>13987</v>
      </c>
      <c r="M3177" s="488" t="s">
        <v>19802</v>
      </c>
      <c r="N3177" s="488" t="s">
        <v>1520</v>
      </c>
      <c r="O3177" s="488" t="s">
        <v>1521</v>
      </c>
      <c r="P3177" s="488" t="s">
        <v>1554</v>
      </c>
      <c r="Q3177" s="488" t="s">
        <v>1523</v>
      </c>
      <c r="R3177" s="495" t="s">
        <v>1524</v>
      </c>
      <c r="S3177" s="494"/>
      <c r="T3177" s="494"/>
      <c r="U3177" s="488" t="s">
        <v>19803</v>
      </c>
      <c r="AB3177" s="488" t="s">
        <v>13990</v>
      </c>
      <c r="AC3177" s="496">
        <v>8.03E9</v>
      </c>
      <c r="AD3177" s="497"/>
      <c r="AE3177" s="497"/>
      <c r="AF3177" s="494"/>
      <c r="AG3177" s="494"/>
      <c r="AH3177" s="494"/>
      <c r="AI3177" s="494"/>
      <c r="AJ3177" s="488" t="s">
        <v>1527</v>
      </c>
      <c r="AK3177" s="498"/>
      <c r="AL3177" s="499"/>
      <c r="AM3177" s="488" t="s">
        <v>13991</v>
      </c>
      <c r="AO3177" s="494"/>
      <c r="AP3177" s="494"/>
      <c r="AQ3177" s="494"/>
      <c r="AR3177" s="494"/>
      <c r="AS3177" s="494"/>
      <c r="AT3177" s="488" t="s">
        <v>1529</v>
      </c>
      <c r="AU3177" s="492">
        <v>628.0</v>
      </c>
      <c r="AV3177" s="492">
        <v>2.0</v>
      </c>
      <c r="AW3177" s="492">
        <v>2027.0</v>
      </c>
      <c r="AX3177" s="488" t="s">
        <v>1634</v>
      </c>
      <c r="AY3177" s="488" t="s">
        <v>1917</v>
      </c>
      <c r="AZ3177" s="488" t="s">
        <v>1531</v>
      </c>
    </row>
    <row r="3178" hidden="1">
      <c r="A3178" s="488" t="s">
        <v>19804</v>
      </c>
      <c r="B3178" s="488" t="s">
        <v>19801</v>
      </c>
      <c r="C3178" s="488" t="s">
        <v>1513</v>
      </c>
      <c r="D3178" s="488" t="s">
        <v>1514</v>
      </c>
      <c r="E3178" s="491">
        <v>45815.4875</v>
      </c>
      <c r="F3178" s="492">
        <v>2980.0</v>
      </c>
      <c r="G3178" s="488" t="s">
        <v>1515</v>
      </c>
      <c r="H3178" s="492">
        <v>2980.0</v>
      </c>
      <c r="I3178" s="488" t="s">
        <v>1515</v>
      </c>
      <c r="J3178" s="488" t="s">
        <v>1516</v>
      </c>
      <c r="K3178" s="488" t="s">
        <v>1517</v>
      </c>
      <c r="L3178" s="488" t="s">
        <v>13987</v>
      </c>
      <c r="M3178" s="488" t="s">
        <v>19805</v>
      </c>
      <c r="N3178" s="488" t="s">
        <v>1520</v>
      </c>
      <c r="O3178" s="488" t="s">
        <v>1521</v>
      </c>
      <c r="P3178" s="488" t="s">
        <v>1554</v>
      </c>
      <c r="Q3178" s="488" t="s">
        <v>1523</v>
      </c>
      <c r="R3178" s="495" t="s">
        <v>1524</v>
      </c>
      <c r="S3178" s="494"/>
      <c r="T3178" s="494"/>
      <c r="U3178" s="488" t="s">
        <v>19806</v>
      </c>
      <c r="AB3178" s="488" t="s">
        <v>13990</v>
      </c>
      <c r="AC3178" s="496">
        <v>8.03E9</v>
      </c>
      <c r="AD3178" s="497"/>
      <c r="AE3178" s="497"/>
      <c r="AF3178" s="494"/>
      <c r="AG3178" s="494"/>
      <c r="AH3178" s="494"/>
      <c r="AI3178" s="494"/>
      <c r="AJ3178" s="488" t="s">
        <v>1527</v>
      </c>
      <c r="AK3178" s="498"/>
      <c r="AL3178" s="499"/>
      <c r="AM3178" s="488" t="s">
        <v>13991</v>
      </c>
      <c r="AO3178" s="494"/>
      <c r="AP3178" s="494"/>
      <c r="AQ3178" s="494"/>
      <c r="AR3178" s="494"/>
      <c r="AS3178" s="494"/>
      <c r="AT3178" s="488" t="s">
        <v>1529</v>
      </c>
      <c r="AU3178" s="492">
        <v>628.0</v>
      </c>
      <c r="AV3178" s="492">
        <v>2.0</v>
      </c>
      <c r="AW3178" s="492">
        <v>2027.0</v>
      </c>
      <c r="AX3178" s="488" t="s">
        <v>1634</v>
      </c>
      <c r="AY3178" s="488" t="s">
        <v>1917</v>
      </c>
      <c r="AZ3178" s="488" t="s">
        <v>1531</v>
      </c>
    </row>
    <row r="3179" hidden="1">
      <c r="A3179" s="488" t="s">
        <v>19807</v>
      </c>
      <c r="B3179" s="488" t="s">
        <v>19808</v>
      </c>
      <c r="C3179" s="488" t="s">
        <v>1513</v>
      </c>
      <c r="D3179" s="488" t="s">
        <v>1514</v>
      </c>
      <c r="E3179" s="491">
        <v>45815.48611111111</v>
      </c>
      <c r="F3179" s="492">
        <v>2980.0</v>
      </c>
      <c r="G3179" s="488" t="s">
        <v>1515</v>
      </c>
      <c r="H3179" s="492">
        <v>2980.0</v>
      </c>
      <c r="I3179" s="488" t="s">
        <v>1515</v>
      </c>
      <c r="J3179" s="488" t="s">
        <v>1516</v>
      </c>
      <c r="K3179" s="488" t="s">
        <v>1517</v>
      </c>
      <c r="L3179" s="488" t="s">
        <v>19809</v>
      </c>
      <c r="M3179" s="488" t="s">
        <v>19810</v>
      </c>
      <c r="N3179" s="488" t="s">
        <v>1520</v>
      </c>
      <c r="O3179" s="488" t="s">
        <v>1521</v>
      </c>
      <c r="P3179" s="488" t="s">
        <v>1545</v>
      </c>
      <c r="Q3179" s="488" t="s">
        <v>1523</v>
      </c>
      <c r="R3179" s="495" t="s">
        <v>1524</v>
      </c>
      <c r="S3179" s="494"/>
      <c r="T3179" s="494"/>
      <c r="U3179" s="488" t="s">
        <v>19811</v>
      </c>
      <c r="AB3179" s="488" t="s">
        <v>19812</v>
      </c>
      <c r="AC3179" s="496">
        <v>9.03E9</v>
      </c>
      <c r="AD3179" s="497"/>
      <c r="AE3179" s="494"/>
      <c r="AF3179" s="494"/>
      <c r="AG3179" s="494"/>
      <c r="AH3179" s="494"/>
      <c r="AI3179" s="494"/>
      <c r="AJ3179" s="488" t="s">
        <v>1527</v>
      </c>
      <c r="AK3179" s="498"/>
      <c r="AL3179" s="499"/>
      <c r="AM3179" s="488" t="s">
        <v>19813</v>
      </c>
      <c r="AO3179" s="494"/>
      <c r="AP3179" s="494"/>
      <c r="AQ3179" s="494"/>
      <c r="AR3179" s="494"/>
      <c r="AS3179" s="494"/>
      <c r="AT3179" s="488" t="s">
        <v>1529</v>
      </c>
      <c r="AU3179" s="492">
        <v>4185.0</v>
      </c>
      <c r="AV3179" s="492">
        <v>6.0</v>
      </c>
      <c r="AW3179" s="492">
        <v>2030.0</v>
      </c>
      <c r="AX3179" s="497"/>
      <c r="AY3179" s="497"/>
      <c r="AZ3179" s="488" t="s">
        <v>1531</v>
      </c>
    </row>
    <row r="3180" hidden="1">
      <c r="A3180" s="488" t="s">
        <v>19814</v>
      </c>
      <c r="B3180" s="488" t="s">
        <v>19815</v>
      </c>
      <c r="C3180" s="488" t="s">
        <v>1513</v>
      </c>
      <c r="D3180" s="488" t="s">
        <v>1514</v>
      </c>
      <c r="E3180" s="491">
        <v>45815.46527777778</v>
      </c>
      <c r="F3180" s="492">
        <v>2980.0</v>
      </c>
      <c r="G3180" s="488" t="s">
        <v>1515</v>
      </c>
      <c r="H3180" s="492">
        <v>2980.0</v>
      </c>
      <c r="I3180" s="488" t="s">
        <v>1515</v>
      </c>
      <c r="J3180" s="488" t="s">
        <v>1516</v>
      </c>
      <c r="K3180" s="488" t="s">
        <v>1517</v>
      </c>
      <c r="L3180" s="488" t="s">
        <v>19816</v>
      </c>
      <c r="M3180" s="488" t="s">
        <v>19817</v>
      </c>
      <c r="N3180" s="488" t="s">
        <v>1520</v>
      </c>
      <c r="O3180" s="488" t="s">
        <v>1521</v>
      </c>
      <c r="P3180" s="488" t="s">
        <v>1522</v>
      </c>
      <c r="Q3180" s="488" t="s">
        <v>1523</v>
      </c>
      <c r="R3180" s="495" t="s">
        <v>1524</v>
      </c>
      <c r="S3180" s="494"/>
      <c r="T3180" s="494"/>
      <c r="U3180" s="488" t="s">
        <v>19818</v>
      </c>
      <c r="AB3180" s="488" t="s">
        <v>19819</v>
      </c>
      <c r="AC3180" s="496">
        <v>8.02E9</v>
      </c>
      <c r="AD3180" s="497"/>
      <c r="AE3180" s="494"/>
      <c r="AF3180" s="494"/>
      <c r="AG3180" s="494"/>
      <c r="AH3180" s="494"/>
      <c r="AI3180" s="494"/>
      <c r="AJ3180" s="488" t="s">
        <v>1527</v>
      </c>
      <c r="AK3180" s="498"/>
      <c r="AL3180" s="499"/>
      <c r="AM3180" s="488" t="s">
        <v>19820</v>
      </c>
      <c r="AO3180" s="497"/>
      <c r="AP3180" s="494"/>
      <c r="AQ3180" s="494"/>
      <c r="AR3180" s="494"/>
      <c r="AS3180" s="494"/>
      <c r="AT3180" s="488" t="s">
        <v>1558</v>
      </c>
      <c r="AU3180" s="492">
        <v>7555.0</v>
      </c>
      <c r="AV3180" s="492">
        <v>3.0</v>
      </c>
      <c r="AW3180" s="492">
        <v>2028.0</v>
      </c>
      <c r="AX3180" s="488" t="s">
        <v>1539</v>
      </c>
      <c r="AY3180" s="488" t="s">
        <v>19821</v>
      </c>
      <c r="AZ3180" s="488" t="s">
        <v>1531</v>
      </c>
    </row>
    <row r="3181" hidden="1">
      <c r="A3181" s="488" t="s">
        <v>19822</v>
      </c>
      <c r="B3181" s="488" t="s">
        <v>19823</v>
      </c>
      <c r="C3181" s="488" t="s">
        <v>1513</v>
      </c>
      <c r="D3181" s="488" t="s">
        <v>1514</v>
      </c>
      <c r="E3181" s="491">
        <v>45815.450694444444</v>
      </c>
      <c r="F3181" s="492">
        <v>2980.0</v>
      </c>
      <c r="G3181" s="488" t="s">
        <v>1515</v>
      </c>
      <c r="H3181" s="492">
        <v>2980.0</v>
      </c>
      <c r="I3181" s="488" t="s">
        <v>1515</v>
      </c>
      <c r="J3181" s="488" t="s">
        <v>1516</v>
      </c>
      <c r="K3181" s="488" t="s">
        <v>1517</v>
      </c>
      <c r="L3181" s="488" t="s">
        <v>19824</v>
      </c>
      <c r="M3181" s="488" t="s">
        <v>19825</v>
      </c>
      <c r="N3181" s="488" t="s">
        <v>1520</v>
      </c>
      <c r="O3181" s="488" t="s">
        <v>1521</v>
      </c>
      <c r="P3181" s="488" t="s">
        <v>1554</v>
      </c>
      <c r="Q3181" s="488" t="s">
        <v>1523</v>
      </c>
      <c r="R3181" s="495" t="s">
        <v>1524</v>
      </c>
      <c r="S3181" s="494"/>
      <c r="T3181" s="494"/>
      <c r="U3181" s="488" t="s">
        <v>19826</v>
      </c>
      <c r="AB3181" s="488" t="s">
        <v>19827</v>
      </c>
      <c r="AC3181" s="496">
        <v>9.07E9</v>
      </c>
      <c r="AD3181" s="497"/>
      <c r="AE3181" s="494"/>
      <c r="AF3181" s="494"/>
      <c r="AG3181" s="494"/>
      <c r="AH3181" s="494"/>
      <c r="AI3181" s="494"/>
      <c r="AJ3181" s="488" t="s">
        <v>1527</v>
      </c>
      <c r="AK3181" s="494"/>
      <c r="AL3181" s="494"/>
      <c r="AM3181" s="488" t="s">
        <v>19828</v>
      </c>
      <c r="AP3181" s="494"/>
      <c r="AQ3181" s="494"/>
      <c r="AR3181" s="494"/>
      <c r="AS3181" s="494"/>
      <c r="AT3181" s="488" t="s">
        <v>1558</v>
      </c>
      <c r="AU3181" s="492">
        <v>5588.0</v>
      </c>
      <c r="AV3181" s="492">
        <v>11.0</v>
      </c>
      <c r="AW3181" s="492">
        <v>2025.0</v>
      </c>
      <c r="AX3181" s="488" t="s">
        <v>1587</v>
      </c>
      <c r="AY3181" s="488" t="s">
        <v>1823</v>
      </c>
      <c r="AZ3181" s="488" t="s">
        <v>1531</v>
      </c>
    </row>
    <row r="3182" hidden="1">
      <c r="A3182" s="488" t="s">
        <v>19829</v>
      </c>
      <c r="B3182" s="488" t="s">
        <v>19830</v>
      </c>
      <c r="C3182" s="488" t="s">
        <v>1513</v>
      </c>
      <c r="D3182" s="488" t="s">
        <v>1514</v>
      </c>
      <c r="E3182" s="491">
        <v>45815.44305555556</v>
      </c>
      <c r="F3182" s="492">
        <v>2980.0</v>
      </c>
      <c r="G3182" s="488" t="s">
        <v>1515</v>
      </c>
      <c r="H3182" s="492">
        <v>2980.0</v>
      </c>
      <c r="I3182" s="488" t="s">
        <v>1515</v>
      </c>
      <c r="J3182" s="488" t="s">
        <v>1516</v>
      </c>
      <c r="K3182" s="488" t="s">
        <v>1517</v>
      </c>
      <c r="L3182" s="488" t="s">
        <v>4569</v>
      </c>
      <c r="M3182" s="488" t="s">
        <v>19831</v>
      </c>
      <c r="N3182" s="488" t="s">
        <v>1520</v>
      </c>
      <c r="O3182" s="488" t="s">
        <v>1521</v>
      </c>
      <c r="P3182" s="488" t="s">
        <v>1545</v>
      </c>
      <c r="Q3182" s="488" t="s">
        <v>1523</v>
      </c>
      <c r="R3182" s="495" t="s">
        <v>1524</v>
      </c>
      <c r="S3182" s="494"/>
      <c r="T3182" s="494"/>
      <c r="U3182" s="488" t="s">
        <v>19832</v>
      </c>
      <c r="AB3182" s="488" t="s">
        <v>4572</v>
      </c>
      <c r="AC3182" s="496">
        <v>8.03E9</v>
      </c>
      <c r="AD3182" s="497"/>
      <c r="AE3182" s="494"/>
      <c r="AF3182" s="494"/>
      <c r="AG3182" s="494"/>
      <c r="AH3182" s="494"/>
      <c r="AI3182" s="494"/>
      <c r="AJ3182" s="488" t="s">
        <v>1527</v>
      </c>
      <c r="AK3182" s="498"/>
      <c r="AL3182" s="499"/>
      <c r="AM3182" s="488" t="s">
        <v>4573</v>
      </c>
      <c r="AP3182" s="494"/>
      <c r="AQ3182" s="494"/>
      <c r="AR3182" s="494"/>
      <c r="AS3182" s="494"/>
      <c r="AT3182" s="488" t="s">
        <v>1529</v>
      </c>
      <c r="AU3182" s="492">
        <v>5015.0</v>
      </c>
      <c r="AV3182" s="492">
        <v>12.0</v>
      </c>
      <c r="AW3182" s="492">
        <v>2027.0</v>
      </c>
      <c r="AX3182" s="497"/>
      <c r="AY3182" s="497"/>
      <c r="AZ3182" s="488" t="s">
        <v>1531</v>
      </c>
    </row>
    <row r="3183" hidden="1">
      <c r="A3183" s="488" t="s">
        <v>19833</v>
      </c>
      <c r="B3183" s="488" t="s">
        <v>19834</v>
      </c>
      <c r="C3183" s="488" t="s">
        <v>1513</v>
      </c>
      <c r="D3183" s="488" t="s">
        <v>1514</v>
      </c>
      <c r="E3183" s="491">
        <v>45815.43680555555</v>
      </c>
      <c r="F3183" s="492">
        <v>2980.0</v>
      </c>
      <c r="G3183" s="488" t="s">
        <v>1515</v>
      </c>
      <c r="H3183" s="492">
        <v>2980.0</v>
      </c>
      <c r="I3183" s="488" t="s">
        <v>1515</v>
      </c>
      <c r="J3183" s="488" t="s">
        <v>1516</v>
      </c>
      <c r="K3183" s="488" t="s">
        <v>1517</v>
      </c>
      <c r="L3183" s="488" t="s">
        <v>19835</v>
      </c>
      <c r="M3183" s="488" t="s">
        <v>19836</v>
      </c>
      <c r="N3183" s="488" t="s">
        <v>1520</v>
      </c>
      <c r="O3183" s="488" t="s">
        <v>1521</v>
      </c>
      <c r="P3183" s="488" t="s">
        <v>1522</v>
      </c>
      <c r="Q3183" s="488" t="s">
        <v>1523</v>
      </c>
      <c r="R3183" s="495" t="s">
        <v>1524</v>
      </c>
      <c r="S3183" s="494"/>
      <c r="T3183" s="494"/>
      <c r="U3183" s="488" t="s">
        <v>19837</v>
      </c>
      <c r="AB3183" s="488" t="s">
        <v>19838</v>
      </c>
      <c r="AC3183" s="496">
        <v>9.08E9</v>
      </c>
      <c r="AD3183" s="497"/>
      <c r="AE3183" s="494"/>
      <c r="AF3183" s="494"/>
      <c r="AG3183" s="494"/>
      <c r="AH3183" s="494"/>
      <c r="AI3183" s="494"/>
      <c r="AJ3183" s="488" t="s">
        <v>1527</v>
      </c>
      <c r="AK3183" s="498"/>
      <c r="AL3183" s="499"/>
      <c r="AM3183" s="488" t="s">
        <v>19839</v>
      </c>
      <c r="AO3183" s="497"/>
      <c r="AP3183" s="494"/>
      <c r="AQ3183" s="494"/>
      <c r="AR3183" s="494"/>
      <c r="AS3183" s="494"/>
      <c r="AT3183" s="488" t="s">
        <v>1529</v>
      </c>
      <c r="AU3183" s="492">
        <v>3796.0</v>
      </c>
      <c r="AV3183" s="492">
        <v>10.0</v>
      </c>
      <c r="AW3183" s="492">
        <v>2029.0</v>
      </c>
      <c r="AX3183" s="488" t="s">
        <v>1867</v>
      </c>
      <c r="AY3183" s="488" t="s">
        <v>5439</v>
      </c>
      <c r="AZ3183" s="488" t="s">
        <v>1531</v>
      </c>
    </row>
    <row r="3184" hidden="1">
      <c r="A3184" s="488" t="s">
        <v>19840</v>
      </c>
      <c r="B3184" s="488" t="s">
        <v>19841</v>
      </c>
      <c r="C3184" s="488" t="s">
        <v>1513</v>
      </c>
      <c r="D3184" s="488" t="s">
        <v>1514</v>
      </c>
      <c r="E3184" s="491">
        <v>45815.43472222222</v>
      </c>
      <c r="F3184" s="492">
        <v>9800.0</v>
      </c>
      <c r="G3184" s="488" t="s">
        <v>1515</v>
      </c>
      <c r="H3184" s="492">
        <v>9800.0</v>
      </c>
      <c r="I3184" s="488" t="s">
        <v>1515</v>
      </c>
      <c r="J3184" s="488" t="s">
        <v>1516</v>
      </c>
      <c r="K3184" s="488" t="s">
        <v>1517</v>
      </c>
      <c r="L3184" s="488" t="s">
        <v>19842</v>
      </c>
      <c r="M3184" s="488" t="s">
        <v>19843</v>
      </c>
      <c r="N3184" s="488" t="s">
        <v>1520</v>
      </c>
      <c r="O3184" s="488" t="s">
        <v>1521</v>
      </c>
      <c r="P3184" s="488" t="s">
        <v>1545</v>
      </c>
      <c r="Q3184" s="488" t="s">
        <v>1523</v>
      </c>
      <c r="R3184" s="495" t="s">
        <v>1524</v>
      </c>
      <c r="S3184" s="494"/>
      <c r="T3184" s="494"/>
      <c r="U3184" s="488" t="s">
        <v>19844</v>
      </c>
      <c r="AB3184" s="488" t="s">
        <v>19845</v>
      </c>
      <c r="AC3184" s="496">
        <v>9.02E9</v>
      </c>
      <c r="AD3184" s="497"/>
      <c r="AE3184" s="494"/>
      <c r="AF3184" s="494"/>
      <c r="AG3184" s="494"/>
      <c r="AH3184" s="494"/>
      <c r="AI3184" s="494"/>
      <c r="AJ3184" s="488" t="s">
        <v>1527</v>
      </c>
      <c r="AK3184" s="498"/>
      <c r="AL3184" s="499"/>
      <c r="AM3184" s="488" t="s">
        <v>19846</v>
      </c>
      <c r="AP3184" s="494"/>
      <c r="AQ3184" s="494"/>
      <c r="AR3184" s="494"/>
      <c r="AS3184" s="494"/>
      <c r="AT3184" s="488" t="s">
        <v>1529</v>
      </c>
      <c r="AU3184" s="492">
        <v>1078.0</v>
      </c>
      <c r="AV3184" s="492">
        <v>1.0</v>
      </c>
      <c r="AW3184" s="492">
        <v>2032.0</v>
      </c>
      <c r="AX3184" s="488" t="s">
        <v>1596</v>
      </c>
      <c r="AY3184" s="497"/>
      <c r="AZ3184" s="488" t="s">
        <v>1531</v>
      </c>
    </row>
    <row r="3185" hidden="1">
      <c r="A3185" s="488" t="s">
        <v>19847</v>
      </c>
      <c r="B3185" s="488" t="s">
        <v>19848</v>
      </c>
      <c r="C3185" s="488" t="s">
        <v>1513</v>
      </c>
      <c r="D3185" s="488" t="s">
        <v>1514</v>
      </c>
      <c r="E3185" s="491">
        <v>45815.43194444444</v>
      </c>
      <c r="F3185" s="492">
        <v>2980.0</v>
      </c>
      <c r="G3185" s="488" t="s">
        <v>1515</v>
      </c>
      <c r="H3185" s="492">
        <v>2980.0</v>
      </c>
      <c r="I3185" s="488" t="s">
        <v>1515</v>
      </c>
      <c r="J3185" s="488" t="s">
        <v>1516</v>
      </c>
      <c r="K3185" s="488" t="s">
        <v>1517</v>
      </c>
      <c r="L3185" s="488" t="s">
        <v>19849</v>
      </c>
      <c r="M3185" s="488" t="s">
        <v>19850</v>
      </c>
      <c r="N3185" s="488" t="s">
        <v>1520</v>
      </c>
      <c r="O3185" s="488" t="s">
        <v>1521</v>
      </c>
      <c r="P3185" s="488" t="s">
        <v>1522</v>
      </c>
      <c r="Q3185" s="488" t="s">
        <v>1523</v>
      </c>
      <c r="R3185" s="495" t="s">
        <v>1524</v>
      </c>
      <c r="S3185" s="494"/>
      <c r="T3185" s="494"/>
      <c r="U3185" s="488" t="s">
        <v>19851</v>
      </c>
      <c r="AB3185" s="488" t="s">
        <v>19852</v>
      </c>
      <c r="AC3185" s="496">
        <v>9.07E9</v>
      </c>
      <c r="AD3185" s="497"/>
      <c r="AE3185" s="494"/>
      <c r="AF3185" s="494"/>
      <c r="AG3185" s="494"/>
      <c r="AH3185" s="494"/>
      <c r="AI3185" s="494"/>
      <c r="AJ3185" s="488" t="s">
        <v>1527</v>
      </c>
      <c r="AK3185" s="494"/>
      <c r="AL3185" s="494"/>
      <c r="AM3185" s="488" t="s">
        <v>19853</v>
      </c>
      <c r="AO3185" s="494"/>
      <c r="AP3185" s="494"/>
      <c r="AQ3185" s="494"/>
      <c r="AR3185" s="494"/>
      <c r="AS3185" s="494"/>
      <c r="AT3185" s="488" t="s">
        <v>1529</v>
      </c>
      <c r="AU3185" s="492">
        <v>9148.0</v>
      </c>
      <c r="AV3185" s="492">
        <v>12.0</v>
      </c>
      <c r="AW3185" s="492">
        <v>2027.0</v>
      </c>
      <c r="AX3185" s="488" t="s">
        <v>1634</v>
      </c>
      <c r="AY3185" s="488" t="s">
        <v>1868</v>
      </c>
      <c r="AZ3185" s="488" t="s">
        <v>1531</v>
      </c>
    </row>
    <row r="3186" hidden="1">
      <c r="A3186" s="488" t="s">
        <v>19854</v>
      </c>
      <c r="B3186" s="488" t="s">
        <v>19841</v>
      </c>
      <c r="C3186" s="488" t="s">
        <v>1513</v>
      </c>
      <c r="D3186" s="488" t="s">
        <v>1514</v>
      </c>
      <c r="E3186" s="491">
        <v>45815.430555555555</v>
      </c>
      <c r="F3186" s="492">
        <v>2980.0</v>
      </c>
      <c r="G3186" s="488" t="s">
        <v>1515</v>
      </c>
      <c r="H3186" s="492">
        <v>2980.0</v>
      </c>
      <c r="I3186" s="488" t="s">
        <v>1515</v>
      </c>
      <c r="J3186" s="488" t="s">
        <v>1516</v>
      </c>
      <c r="K3186" s="488" t="s">
        <v>1517</v>
      </c>
      <c r="L3186" s="488" t="s">
        <v>19842</v>
      </c>
      <c r="M3186" s="488" t="s">
        <v>19855</v>
      </c>
      <c r="N3186" s="488" t="s">
        <v>1520</v>
      </c>
      <c r="O3186" s="488" t="s">
        <v>1521</v>
      </c>
      <c r="P3186" s="488" t="s">
        <v>1545</v>
      </c>
      <c r="Q3186" s="488" t="s">
        <v>1523</v>
      </c>
      <c r="R3186" s="495" t="s">
        <v>1524</v>
      </c>
      <c r="S3186" s="494"/>
      <c r="T3186" s="494"/>
      <c r="U3186" s="488" t="s">
        <v>19856</v>
      </c>
      <c r="AB3186" s="488" t="s">
        <v>19845</v>
      </c>
      <c r="AC3186" s="496">
        <v>9.02E9</v>
      </c>
      <c r="AD3186" s="497"/>
      <c r="AE3186" s="494"/>
      <c r="AF3186" s="494"/>
      <c r="AG3186" s="494"/>
      <c r="AH3186" s="494"/>
      <c r="AI3186" s="494"/>
      <c r="AJ3186" s="488" t="s">
        <v>1527</v>
      </c>
      <c r="AK3186" s="494"/>
      <c r="AL3186" s="494"/>
      <c r="AM3186" s="488" t="s">
        <v>19846</v>
      </c>
      <c r="AP3186" s="494"/>
      <c r="AQ3186" s="494"/>
      <c r="AR3186" s="494"/>
      <c r="AS3186" s="494"/>
      <c r="AT3186" s="488" t="s">
        <v>1529</v>
      </c>
      <c r="AU3186" s="492">
        <v>1078.0</v>
      </c>
      <c r="AV3186" s="492">
        <v>1.0</v>
      </c>
      <c r="AW3186" s="492">
        <v>2032.0</v>
      </c>
      <c r="AX3186" s="488" t="s">
        <v>1596</v>
      </c>
      <c r="AY3186" s="497"/>
      <c r="AZ3186" s="488" t="s">
        <v>1531</v>
      </c>
    </row>
    <row r="3187" hidden="1">
      <c r="A3187" s="488" t="s">
        <v>19857</v>
      </c>
      <c r="B3187" s="488" t="s">
        <v>19858</v>
      </c>
      <c r="C3187" s="488" t="s">
        <v>1513</v>
      </c>
      <c r="D3187" s="488" t="s">
        <v>1514</v>
      </c>
      <c r="E3187" s="491">
        <v>45815.42569444444</v>
      </c>
      <c r="F3187" s="492">
        <v>9800.0</v>
      </c>
      <c r="G3187" s="488" t="s">
        <v>1515</v>
      </c>
      <c r="H3187" s="492">
        <v>9800.0</v>
      </c>
      <c r="I3187" s="488" t="s">
        <v>1515</v>
      </c>
      <c r="J3187" s="488" t="s">
        <v>1516</v>
      </c>
      <c r="K3187" s="488" t="s">
        <v>1517</v>
      </c>
      <c r="L3187" s="488" t="s">
        <v>19859</v>
      </c>
      <c r="M3187" s="488" t="s">
        <v>19860</v>
      </c>
      <c r="N3187" s="488" t="s">
        <v>1520</v>
      </c>
      <c r="O3187" s="488" t="s">
        <v>1521</v>
      </c>
      <c r="P3187" s="488" t="s">
        <v>1554</v>
      </c>
      <c r="Q3187" s="488" t="s">
        <v>1523</v>
      </c>
      <c r="R3187" s="495" t="s">
        <v>1524</v>
      </c>
      <c r="S3187" s="494"/>
      <c r="T3187" s="494"/>
      <c r="U3187" s="488" t="s">
        <v>19861</v>
      </c>
      <c r="AB3187" s="488" t="s">
        <v>19862</v>
      </c>
      <c r="AC3187" s="496">
        <v>8.08E9</v>
      </c>
      <c r="AD3187" s="497"/>
      <c r="AE3187" s="494"/>
      <c r="AF3187" s="494"/>
      <c r="AG3187" s="494"/>
      <c r="AH3187" s="494"/>
      <c r="AI3187" s="494"/>
      <c r="AJ3187" s="488" t="s">
        <v>1527</v>
      </c>
      <c r="AK3187" s="494"/>
      <c r="AL3187" s="494"/>
      <c r="AM3187" s="488" t="s">
        <v>19863</v>
      </c>
      <c r="AP3187" s="494"/>
      <c r="AQ3187" s="494"/>
      <c r="AR3187" s="494"/>
      <c r="AS3187" s="494"/>
      <c r="AT3187" s="488" t="s">
        <v>1529</v>
      </c>
      <c r="AU3187" s="492">
        <v>9569.0</v>
      </c>
      <c r="AV3187" s="492">
        <v>12.0</v>
      </c>
      <c r="AW3187" s="492">
        <v>2026.0</v>
      </c>
      <c r="AX3187" s="488" t="s">
        <v>1587</v>
      </c>
      <c r="AY3187" s="488" t="s">
        <v>1805</v>
      </c>
      <c r="AZ3187" s="488" t="s">
        <v>1531</v>
      </c>
    </row>
    <row r="3188" hidden="1">
      <c r="A3188" s="488" t="s">
        <v>19864</v>
      </c>
      <c r="B3188" s="488" t="s">
        <v>19865</v>
      </c>
      <c r="C3188" s="488" t="s">
        <v>1513</v>
      </c>
      <c r="D3188" s="488" t="s">
        <v>1514</v>
      </c>
      <c r="E3188" s="491">
        <v>45815.42291666667</v>
      </c>
      <c r="F3188" s="492">
        <v>9800.0</v>
      </c>
      <c r="G3188" s="488" t="s">
        <v>1515</v>
      </c>
      <c r="H3188" s="492">
        <v>9800.0</v>
      </c>
      <c r="I3188" s="488" t="s">
        <v>1515</v>
      </c>
      <c r="J3188" s="488" t="s">
        <v>1516</v>
      </c>
      <c r="K3188" s="488" t="s">
        <v>1517</v>
      </c>
      <c r="L3188" s="488" t="s">
        <v>19866</v>
      </c>
      <c r="M3188" s="488" t="s">
        <v>19867</v>
      </c>
      <c r="N3188" s="488" t="s">
        <v>1520</v>
      </c>
      <c r="O3188" s="488" t="s">
        <v>1521</v>
      </c>
      <c r="P3188" s="488" t="s">
        <v>1554</v>
      </c>
      <c r="Q3188" s="488" t="s">
        <v>1523</v>
      </c>
      <c r="R3188" s="495" t="s">
        <v>1524</v>
      </c>
      <c r="S3188" s="494"/>
      <c r="T3188" s="494"/>
      <c r="U3188" s="488" t="s">
        <v>19868</v>
      </c>
      <c r="AB3188" s="488" t="s">
        <v>19869</v>
      </c>
      <c r="AC3188" s="496">
        <v>9.08E9</v>
      </c>
      <c r="AD3188" s="497"/>
      <c r="AE3188" s="494"/>
      <c r="AF3188" s="494"/>
      <c r="AG3188" s="494"/>
      <c r="AH3188" s="494"/>
      <c r="AI3188" s="494"/>
      <c r="AJ3188" s="488" t="s">
        <v>1527</v>
      </c>
      <c r="AK3188" s="494"/>
      <c r="AL3188" s="494"/>
      <c r="AM3188" s="488" t="s">
        <v>19870</v>
      </c>
      <c r="AO3188" s="497"/>
      <c r="AP3188" s="494"/>
      <c r="AQ3188" s="494"/>
      <c r="AR3188" s="494"/>
      <c r="AS3188" s="494"/>
      <c r="AT3188" s="488" t="s">
        <v>1529</v>
      </c>
      <c r="AU3188" s="492">
        <v>5561.0</v>
      </c>
      <c r="AV3188" s="492">
        <v>4.0</v>
      </c>
      <c r="AW3188" s="492">
        <v>2029.0</v>
      </c>
      <c r="AX3188" s="488" t="s">
        <v>1634</v>
      </c>
      <c r="AY3188" s="488" t="s">
        <v>1831</v>
      </c>
      <c r="AZ3188" s="488" t="s">
        <v>1531</v>
      </c>
    </row>
    <row r="3189" hidden="1">
      <c r="A3189" s="488" t="s">
        <v>19871</v>
      </c>
      <c r="B3189" s="488" t="s">
        <v>19858</v>
      </c>
      <c r="C3189" s="488" t="s">
        <v>1513</v>
      </c>
      <c r="D3189" s="488" t="s">
        <v>1514</v>
      </c>
      <c r="E3189" s="491">
        <v>45815.42222222222</v>
      </c>
      <c r="F3189" s="492">
        <v>2980.0</v>
      </c>
      <c r="G3189" s="488" t="s">
        <v>1515</v>
      </c>
      <c r="H3189" s="492">
        <v>2980.0</v>
      </c>
      <c r="I3189" s="488" t="s">
        <v>1515</v>
      </c>
      <c r="J3189" s="488" t="s">
        <v>1516</v>
      </c>
      <c r="K3189" s="488" t="s">
        <v>1517</v>
      </c>
      <c r="L3189" s="488" t="s">
        <v>19859</v>
      </c>
      <c r="M3189" s="488" t="s">
        <v>19872</v>
      </c>
      <c r="N3189" s="488" t="s">
        <v>1520</v>
      </c>
      <c r="O3189" s="488" t="s">
        <v>1521</v>
      </c>
      <c r="P3189" s="488" t="s">
        <v>1554</v>
      </c>
      <c r="Q3189" s="488" t="s">
        <v>1523</v>
      </c>
      <c r="R3189" s="495" t="s">
        <v>1524</v>
      </c>
      <c r="S3189" s="494"/>
      <c r="T3189" s="494"/>
      <c r="U3189" s="488" t="s">
        <v>19873</v>
      </c>
      <c r="AB3189" s="488" t="s">
        <v>19862</v>
      </c>
      <c r="AC3189" s="496">
        <v>8.08E9</v>
      </c>
      <c r="AD3189" s="497"/>
      <c r="AE3189" s="494"/>
      <c r="AF3189" s="494"/>
      <c r="AG3189" s="494"/>
      <c r="AH3189" s="494"/>
      <c r="AI3189" s="494"/>
      <c r="AJ3189" s="488" t="s">
        <v>1527</v>
      </c>
      <c r="AK3189" s="494"/>
      <c r="AL3189" s="494"/>
      <c r="AM3189" s="488" t="s">
        <v>19863</v>
      </c>
      <c r="AP3189" s="494"/>
      <c r="AQ3189" s="494"/>
      <c r="AR3189" s="494"/>
      <c r="AS3189" s="494"/>
      <c r="AT3189" s="488" t="s">
        <v>1529</v>
      </c>
      <c r="AU3189" s="492">
        <v>9569.0</v>
      </c>
      <c r="AV3189" s="492">
        <v>12.0</v>
      </c>
      <c r="AW3189" s="492">
        <v>2026.0</v>
      </c>
      <c r="AX3189" s="488" t="s">
        <v>1587</v>
      </c>
      <c r="AY3189" s="488" t="s">
        <v>1805</v>
      </c>
      <c r="AZ3189" s="488" t="s">
        <v>1531</v>
      </c>
    </row>
    <row r="3190" hidden="1">
      <c r="A3190" s="488" t="s">
        <v>19874</v>
      </c>
      <c r="B3190" s="488" t="s">
        <v>19865</v>
      </c>
      <c r="C3190" s="488" t="s">
        <v>1513</v>
      </c>
      <c r="D3190" s="488" t="s">
        <v>1514</v>
      </c>
      <c r="E3190" s="491">
        <v>45815.42152777778</v>
      </c>
      <c r="F3190" s="492">
        <v>2980.0</v>
      </c>
      <c r="G3190" s="488" t="s">
        <v>1515</v>
      </c>
      <c r="H3190" s="492">
        <v>2980.0</v>
      </c>
      <c r="I3190" s="488" t="s">
        <v>1515</v>
      </c>
      <c r="J3190" s="488" t="s">
        <v>1516</v>
      </c>
      <c r="K3190" s="488" t="s">
        <v>1517</v>
      </c>
      <c r="L3190" s="488" t="s">
        <v>19866</v>
      </c>
      <c r="M3190" s="488" t="s">
        <v>19875</v>
      </c>
      <c r="N3190" s="488" t="s">
        <v>1520</v>
      </c>
      <c r="O3190" s="488" t="s">
        <v>1521</v>
      </c>
      <c r="P3190" s="488" t="s">
        <v>1554</v>
      </c>
      <c r="Q3190" s="488" t="s">
        <v>1523</v>
      </c>
      <c r="R3190" s="495" t="s">
        <v>1524</v>
      </c>
      <c r="S3190" s="494"/>
      <c r="T3190" s="494"/>
      <c r="U3190" s="488" t="s">
        <v>19876</v>
      </c>
      <c r="AB3190" s="488" t="s">
        <v>19869</v>
      </c>
      <c r="AC3190" s="496">
        <v>9.08E9</v>
      </c>
      <c r="AD3190" s="497"/>
      <c r="AE3190" s="494"/>
      <c r="AF3190" s="494"/>
      <c r="AG3190" s="494"/>
      <c r="AH3190" s="494"/>
      <c r="AI3190" s="494"/>
      <c r="AJ3190" s="488" t="s">
        <v>1527</v>
      </c>
      <c r="AK3190" s="494"/>
      <c r="AL3190" s="494"/>
      <c r="AM3190" s="488" t="s">
        <v>19870</v>
      </c>
      <c r="AO3190" s="494"/>
      <c r="AP3190" s="494"/>
      <c r="AQ3190" s="494"/>
      <c r="AR3190" s="494"/>
      <c r="AS3190" s="494"/>
      <c r="AT3190" s="488" t="s">
        <v>1529</v>
      </c>
      <c r="AU3190" s="492">
        <v>5561.0</v>
      </c>
      <c r="AV3190" s="492">
        <v>4.0</v>
      </c>
      <c r="AW3190" s="492">
        <v>2029.0</v>
      </c>
      <c r="AX3190" s="488" t="s">
        <v>1634</v>
      </c>
      <c r="AY3190" s="488" t="s">
        <v>1831</v>
      </c>
      <c r="AZ3190" s="488" t="s">
        <v>1531</v>
      </c>
    </row>
    <row r="3191" hidden="1">
      <c r="A3191" s="488" t="s">
        <v>19273</v>
      </c>
      <c r="B3191" s="488" t="s">
        <v>19267</v>
      </c>
      <c r="C3191" s="488" t="s">
        <v>1513</v>
      </c>
      <c r="D3191" s="488" t="s">
        <v>1514</v>
      </c>
      <c r="E3191" s="491">
        <v>45815.41458333333</v>
      </c>
      <c r="F3191" s="492">
        <v>9800.0</v>
      </c>
      <c r="G3191" s="488" t="s">
        <v>1515</v>
      </c>
      <c r="H3191" s="492">
        <v>9800.0</v>
      </c>
      <c r="I3191" s="488" t="s">
        <v>1515</v>
      </c>
      <c r="J3191" s="488" t="s">
        <v>1516</v>
      </c>
      <c r="K3191" s="488" t="s">
        <v>1517</v>
      </c>
      <c r="L3191" s="488" t="s">
        <v>19268</v>
      </c>
      <c r="M3191" s="488" t="s">
        <v>19274</v>
      </c>
      <c r="N3191" s="488" t="s">
        <v>1520</v>
      </c>
      <c r="O3191" s="488" t="s">
        <v>1521</v>
      </c>
      <c r="P3191" s="488" t="s">
        <v>1545</v>
      </c>
      <c r="Q3191" s="488" t="s">
        <v>1523</v>
      </c>
      <c r="R3191" s="495" t="s">
        <v>1524</v>
      </c>
      <c r="S3191" s="494"/>
      <c r="T3191" s="494"/>
      <c r="U3191" s="488" t="s">
        <v>19275</v>
      </c>
      <c r="AB3191" s="488" t="s">
        <v>19271</v>
      </c>
      <c r="AC3191" s="496">
        <v>8.06E9</v>
      </c>
      <c r="AD3191" s="497"/>
      <c r="AE3191" s="494"/>
      <c r="AF3191" s="494"/>
      <c r="AG3191" s="494"/>
      <c r="AH3191" s="494"/>
      <c r="AI3191" s="494"/>
      <c r="AJ3191" s="488" t="s">
        <v>1527</v>
      </c>
      <c r="AK3191" s="494"/>
      <c r="AL3191" s="494"/>
      <c r="AM3191" s="488" t="s">
        <v>19272</v>
      </c>
      <c r="AO3191" s="494"/>
      <c r="AP3191" s="494"/>
      <c r="AQ3191" s="494"/>
      <c r="AR3191" s="494"/>
      <c r="AS3191" s="494"/>
      <c r="AT3191" s="488" t="s">
        <v>1558</v>
      </c>
      <c r="AU3191" s="492">
        <v>1011.0</v>
      </c>
      <c r="AV3191" s="492">
        <v>3.0</v>
      </c>
      <c r="AW3191" s="492">
        <v>2030.0</v>
      </c>
      <c r="AX3191" s="497"/>
      <c r="AY3191" s="497"/>
      <c r="AZ3191" s="488" t="s">
        <v>1531</v>
      </c>
    </row>
    <row r="3192" hidden="1">
      <c r="A3192" s="488" t="s">
        <v>18500</v>
      </c>
      <c r="B3192" s="488" t="s">
        <v>18501</v>
      </c>
      <c r="C3192" s="488" t="s">
        <v>1513</v>
      </c>
      <c r="D3192" s="488" t="s">
        <v>1514</v>
      </c>
      <c r="E3192" s="491">
        <v>45815.40972222222</v>
      </c>
      <c r="F3192" s="492">
        <v>2980.0</v>
      </c>
      <c r="G3192" s="488" t="s">
        <v>1515</v>
      </c>
      <c r="H3192" s="492">
        <v>2980.0</v>
      </c>
      <c r="I3192" s="488" t="s">
        <v>1515</v>
      </c>
      <c r="J3192" s="488" t="s">
        <v>1516</v>
      </c>
      <c r="K3192" s="488" t="s">
        <v>1517</v>
      </c>
      <c r="L3192" s="488" t="s">
        <v>18502</v>
      </c>
      <c r="M3192" s="488" t="s">
        <v>18503</v>
      </c>
      <c r="N3192" s="488" t="s">
        <v>1520</v>
      </c>
      <c r="O3192" s="488" t="s">
        <v>1521</v>
      </c>
      <c r="P3192" s="488" t="s">
        <v>1522</v>
      </c>
      <c r="Q3192" s="488" t="s">
        <v>1523</v>
      </c>
      <c r="R3192" s="495" t="s">
        <v>1524</v>
      </c>
      <c r="S3192" s="494"/>
      <c r="T3192" s="494"/>
      <c r="U3192" s="488" t="s">
        <v>18504</v>
      </c>
      <c r="AB3192" s="488" t="s">
        <v>18505</v>
      </c>
      <c r="AC3192" s="496">
        <v>9.08E9</v>
      </c>
      <c r="AD3192" s="497"/>
      <c r="AE3192" s="494"/>
      <c r="AF3192" s="494"/>
      <c r="AG3192" s="494"/>
      <c r="AH3192" s="494"/>
      <c r="AI3192" s="494"/>
      <c r="AJ3192" s="488" t="s">
        <v>1527</v>
      </c>
      <c r="AK3192" s="494"/>
      <c r="AL3192" s="494"/>
      <c r="AM3192" s="488" t="s">
        <v>18506</v>
      </c>
      <c r="AO3192" s="494"/>
      <c r="AP3192" s="494"/>
      <c r="AQ3192" s="494"/>
      <c r="AR3192" s="494"/>
      <c r="AS3192" s="494"/>
      <c r="AT3192" s="488" t="s">
        <v>1529</v>
      </c>
      <c r="AU3192" s="492">
        <v>39.0</v>
      </c>
      <c r="AV3192" s="492">
        <v>8.0</v>
      </c>
      <c r="AW3192" s="492">
        <v>2025.0</v>
      </c>
      <c r="AX3192" s="488" t="s">
        <v>1549</v>
      </c>
      <c r="AY3192" s="488" t="s">
        <v>2307</v>
      </c>
      <c r="AZ3192" s="488" t="s">
        <v>1531</v>
      </c>
    </row>
    <row r="3193" hidden="1">
      <c r="A3193" s="488" t="s">
        <v>19877</v>
      </c>
      <c r="B3193" s="488" t="s">
        <v>19878</v>
      </c>
      <c r="C3193" s="488" t="s">
        <v>1513</v>
      </c>
      <c r="D3193" s="488" t="s">
        <v>1514</v>
      </c>
      <c r="E3193" s="491">
        <v>45815.40902777778</v>
      </c>
      <c r="F3193" s="492">
        <v>2980.0</v>
      </c>
      <c r="G3193" s="488" t="s">
        <v>1515</v>
      </c>
      <c r="H3193" s="492">
        <v>2980.0</v>
      </c>
      <c r="I3193" s="488" t="s">
        <v>1515</v>
      </c>
      <c r="J3193" s="488" t="s">
        <v>1516</v>
      </c>
      <c r="K3193" s="488" t="s">
        <v>1517</v>
      </c>
      <c r="L3193" s="488" t="s">
        <v>19879</v>
      </c>
      <c r="M3193" s="488" t="s">
        <v>19880</v>
      </c>
      <c r="N3193" s="488" t="s">
        <v>1520</v>
      </c>
      <c r="O3193" s="488" t="s">
        <v>1521</v>
      </c>
      <c r="P3193" s="488" t="s">
        <v>1545</v>
      </c>
      <c r="Q3193" s="488" t="s">
        <v>1523</v>
      </c>
      <c r="R3193" s="495" t="s">
        <v>1524</v>
      </c>
      <c r="S3193" s="494"/>
      <c r="T3193" s="494"/>
      <c r="U3193" s="488" t="s">
        <v>19881</v>
      </c>
      <c r="AB3193" s="488" t="s">
        <v>19882</v>
      </c>
      <c r="AC3193" s="496">
        <v>8.08E9</v>
      </c>
      <c r="AD3193" s="497"/>
      <c r="AE3193" s="494"/>
      <c r="AF3193" s="494"/>
      <c r="AG3193" s="494"/>
      <c r="AH3193" s="494"/>
      <c r="AI3193" s="494"/>
      <c r="AJ3193" s="488" t="s">
        <v>1527</v>
      </c>
      <c r="AK3193" s="494"/>
      <c r="AL3193" s="494"/>
      <c r="AM3193" s="488" t="s">
        <v>19883</v>
      </c>
      <c r="AO3193" s="494"/>
      <c r="AP3193" s="494"/>
      <c r="AQ3193" s="494"/>
      <c r="AR3193" s="494"/>
      <c r="AS3193" s="494"/>
      <c r="AT3193" s="488" t="s">
        <v>1529</v>
      </c>
      <c r="AU3193" s="492">
        <v>1095.0</v>
      </c>
      <c r="AV3193" s="492">
        <v>11.0</v>
      </c>
      <c r="AW3193" s="492">
        <v>2030.0</v>
      </c>
      <c r="AX3193" s="488" t="s">
        <v>1549</v>
      </c>
      <c r="AY3193" s="497"/>
      <c r="AZ3193" s="488" t="s">
        <v>1531</v>
      </c>
    </row>
    <row r="3194" hidden="1">
      <c r="A3194" s="488" t="s">
        <v>19266</v>
      </c>
      <c r="B3194" s="488" t="s">
        <v>19267</v>
      </c>
      <c r="C3194" s="488" t="s">
        <v>1513</v>
      </c>
      <c r="D3194" s="488" t="s">
        <v>1514</v>
      </c>
      <c r="E3194" s="491">
        <v>45815.40833333333</v>
      </c>
      <c r="F3194" s="492">
        <v>2980.0</v>
      </c>
      <c r="G3194" s="488" t="s">
        <v>1515</v>
      </c>
      <c r="H3194" s="492">
        <v>2980.0</v>
      </c>
      <c r="I3194" s="488" t="s">
        <v>1515</v>
      </c>
      <c r="J3194" s="488" t="s">
        <v>1516</v>
      </c>
      <c r="K3194" s="488" t="s">
        <v>1517</v>
      </c>
      <c r="L3194" s="488" t="s">
        <v>19268</v>
      </c>
      <c r="M3194" s="488" t="s">
        <v>19269</v>
      </c>
      <c r="N3194" s="488" t="s">
        <v>1520</v>
      </c>
      <c r="O3194" s="488" t="s">
        <v>1521</v>
      </c>
      <c r="P3194" s="488" t="s">
        <v>1545</v>
      </c>
      <c r="Q3194" s="488" t="s">
        <v>1523</v>
      </c>
      <c r="R3194" s="495" t="s">
        <v>1524</v>
      </c>
      <c r="S3194" s="494"/>
      <c r="T3194" s="494"/>
      <c r="U3194" s="488" t="s">
        <v>19270</v>
      </c>
      <c r="AB3194" s="488" t="s">
        <v>19271</v>
      </c>
      <c r="AC3194" s="496">
        <v>8.06E9</v>
      </c>
      <c r="AD3194" s="497"/>
      <c r="AE3194" s="497"/>
      <c r="AF3194" s="494"/>
      <c r="AG3194" s="494"/>
      <c r="AH3194" s="494"/>
      <c r="AI3194" s="494"/>
      <c r="AJ3194" s="488" t="s">
        <v>1527</v>
      </c>
      <c r="AK3194" s="494"/>
      <c r="AL3194" s="494"/>
      <c r="AM3194" s="488" t="s">
        <v>19272</v>
      </c>
      <c r="AO3194" s="494"/>
      <c r="AP3194" s="494"/>
      <c r="AQ3194" s="494"/>
      <c r="AR3194" s="494"/>
      <c r="AS3194" s="494"/>
      <c r="AT3194" s="488" t="s">
        <v>1558</v>
      </c>
      <c r="AU3194" s="492">
        <v>1011.0</v>
      </c>
      <c r="AV3194" s="492">
        <v>3.0</v>
      </c>
      <c r="AW3194" s="492">
        <v>2030.0</v>
      </c>
      <c r="AX3194" s="497"/>
      <c r="AY3194" s="497"/>
      <c r="AZ3194" s="488" t="s">
        <v>1531</v>
      </c>
    </row>
    <row r="3195" hidden="1">
      <c r="A3195" s="488" t="s">
        <v>19884</v>
      </c>
      <c r="B3195" s="488" t="s">
        <v>19885</v>
      </c>
      <c r="C3195" s="488" t="s">
        <v>1513</v>
      </c>
      <c r="D3195" s="488" t="s">
        <v>1514</v>
      </c>
      <c r="E3195" s="491">
        <v>45815.40069444444</v>
      </c>
      <c r="F3195" s="492">
        <v>2980.0</v>
      </c>
      <c r="G3195" s="488" t="s">
        <v>1515</v>
      </c>
      <c r="H3195" s="492">
        <v>2980.0</v>
      </c>
      <c r="I3195" s="488" t="s">
        <v>1515</v>
      </c>
      <c r="J3195" s="488" t="s">
        <v>1516</v>
      </c>
      <c r="K3195" s="488" t="s">
        <v>1517</v>
      </c>
      <c r="L3195" s="488" t="s">
        <v>19886</v>
      </c>
      <c r="M3195" s="488" t="s">
        <v>19887</v>
      </c>
      <c r="N3195" s="488" t="s">
        <v>1520</v>
      </c>
      <c r="O3195" s="488" t="s">
        <v>1521</v>
      </c>
      <c r="P3195" s="488" t="s">
        <v>1554</v>
      </c>
      <c r="Q3195" s="488" t="s">
        <v>1523</v>
      </c>
      <c r="R3195" s="495" t="s">
        <v>1524</v>
      </c>
      <c r="S3195" s="494"/>
      <c r="T3195" s="494"/>
      <c r="U3195" s="488" t="s">
        <v>19888</v>
      </c>
      <c r="AB3195" s="488" t="s">
        <v>19889</v>
      </c>
      <c r="AC3195" s="496">
        <v>9.1E9</v>
      </c>
      <c r="AD3195" s="497"/>
      <c r="AE3195" s="494"/>
      <c r="AF3195" s="494"/>
      <c r="AG3195" s="494"/>
      <c r="AH3195" s="494"/>
      <c r="AI3195" s="494"/>
      <c r="AJ3195" s="488" t="s">
        <v>1527</v>
      </c>
      <c r="AK3195" s="494"/>
      <c r="AL3195" s="494"/>
      <c r="AM3195" s="488" t="s">
        <v>19890</v>
      </c>
      <c r="AO3195" s="494"/>
      <c r="AP3195" s="494"/>
      <c r="AQ3195" s="494"/>
      <c r="AR3195" s="494"/>
      <c r="AS3195" s="494"/>
      <c r="AT3195" s="488" t="s">
        <v>1558</v>
      </c>
      <c r="AU3195" s="492">
        <v>6749.0</v>
      </c>
      <c r="AV3195" s="492">
        <v>6.0</v>
      </c>
      <c r="AW3195" s="492">
        <v>2029.0</v>
      </c>
      <c r="AX3195" s="488" t="s">
        <v>1587</v>
      </c>
      <c r="AY3195" s="488" t="s">
        <v>3012</v>
      </c>
      <c r="AZ3195" s="488" t="s">
        <v>1531</v>
      </c>
    </row>
    <row r="3196" hidden="1">
      <c r="A3196" s="488" t="s">
        <v>19891</v>
      </c>
      <c r="B3196" s="488" t="s">
        <v>19892</v>
      </c>
      <c r="C3196" s="488" t="s">
        <v>1513</v>
      </c>
      <c r="D3196" s="488" t="s">
        <v>1514</v>
      </c>
      <c r="E3196" s="491">
        <v>45815.395833333336</v>
      </c>
      <c r="F3196" s="492">
        <v>2980.0</v>
      </c>
      <c r="G3196" s="488" t="s">
        <v>1515</v>
      </c>
      <c r="H3196" s="492">
        <v>2980.0</v>
      </c>
      <c r="I3196" s="488" t="s">
        <v>1515</v>
      </c>
      <c r="J3196" s="488" t="s">
        <v>1516</v>
      </c>
      <c r="K3196" s="488" t="s">
        <v>1517</v>
      </c>
      <c r="L3196" s="488" t="s">
        <v>19893</v>
      </c>
      <c r="M3196" s="488" t="s">
        <v>19894</v>
      </c>
      <c r="N3196" s="488" t="s">
        <v>1520</v>
      </c>
      <c r="O3196" s="488" t="s">
        <v>1521</v>
      </c>
      <c r="P3196" s="488" t="s">
        <v>1554</v>
      </c>
      <c r="Q3196" s="488" t="s">
        <v>1523</v>
      </c>
      <c r="R3196" s="495" t="s">
        <v>1524</v>
      </c>
      <c r="S3196" s="494"/>
      <c r="T3196" s="494"/>
      <c r="U3196" s="488" t="s">
        <v>19895</v>
      </c>
      <c r="AB3196" s="488" t="s">
        <v>19896</v>
      </c>
      <c r="AC3196" s="496">
        <v>8.02E9</v>
      </c>
      <c r="AD3196" s="497"/>
      <c r="AE3196" s="494"/>
      <c r="AF3196" s="494"/>
      <c r="AG3196" s="494"/>
      <c r="AH3196" s="494"/>
      <c r="AI3196" s="494"/>
      <c r="AJ3196" s="488" t="s">
        <v>1527</v>
      </c>
      <c r="AK3196" s="494"/>
      <c r="AL3196" s="494"/>
      <c r="AM3196" s="488" t="s">
        <v>19897</v>
      </c>
      <c r="AP3196" s="494"/>
      <c r="AQ3196" s="494"/>
      <c r="AR3196" s="494"/>
      <c r="AS3196" s="494"/>
      <c r="AT3196" s="488" t="s">
        <v>1529</v>
      </c>
      <c r="AU3196" s="492">
        <v>2538.0</v>
      </c>
      <c r="AV3196" s="492">
        <v>9.0</v>
      </c>
      <c r="AW3196" s="492">
        <v>2029.0</v>
      </c>
      <c r="AX3196" s="488" t="s">
        <v>1587</v>
      </c>
      <c r="AY3196" s="488" t="s">
        <v>2720</v>
      </c>
      <c r="AZ3196" s="488" t="s">
        <v>1531</v>
      </c>
    </row>
    <row r="3197" hidden="1">
      <c r="A3197" s="488" t="s">
        <v>19898</v>
      </c>
      <c r="B3197" s="488" t="s">
        <v>19899</v>
      </c>
      <c r="C3197" s="488" t="s">
        <v>1513</v>
      </c>
      <c r="D3197" s="488" t="s">
        <v>1514</v>
      </c>
      <c r="E3197" s="491">
        <v>45815.39375</v>
      </c>
      <c r="F3197" s="492">
        <v>2980.0</v>
      </c>
      <c r="G3197" s="488" t="s">
        <v>1515</v>
      </c>
      <c r="H3197" s="492">
        <v>2980.0</v>
      </c>
      <c r="I3197" s="488" t="s">
        <v>1515</v>
      </c>
      <c r="J3197" s="488" t="s">
        <v>1516</v>
      </c>
      <c r="K3197" s="488" t="s">
        <v>1517</v>
      </c>
      <c r="L3197" s="488" t="s">
        <v>19900</v>
      </c>
      <c r="M3197" s="488" t="s">
        <v>19901</v>
      </c>
      <c r="N3197" s="488" t="s">
        <v>1520</v>
      </c>
      <c r="O3197" s="488" t="s">
        <v>1521</v>
      </c>
      <c r="P3197" s="488" t="s">
        <v>1554</v>
      </c>
      <c r="Q3197" s="488" t="s">
        <v>1523</v>
      </c>
      <c r="R3197" s="495" t="s">
        <v>1524</v>
      </c>
      <c r="S3197" s="494"/>
      <c r="T3197" s="494"/>
      <c r="U3197" s="488" t="s">
        <v>19902</v>
      </c>
      <c r="AB3197" s="488" t="s">
        <v>19903</v>
      </c>
      <c r="AC3197" s="496">
        <v>9.09E9</v>
      </c>
      <c r="AD3197" s="497"/>
      <c r="AE3197" s="494"/>
      <c r="AF3197" s="494"/>
      <c r="AG3197" s="494"/>
      <c r="AH3197" s="494"/>
      <c r="AI3197" s="494"/>
      <c r="AJ3197" s="488" t="s">
        <v>1527</v>
      </c>
      <c r="AK3197" s="494"/>
      <c r="AL3197" s="494"/>
      <c r="AM3197" s="488" t="s">
        <v>19904</v>
      </c>
      <c r="AP3197" s="494"/>
      <c r="AQ3197" s="494"/>
      <c r="AR3197" s="494"/>
      <c r="AS3197" s="494"/>
      <c r="AT3197" s="488" t="s">
        <v>1529</v>
      </c>
      <c r="AU3197" s="492">
        <v>5000.0</v>
      </c>
      <c r="AV3197" s="492">
        <v>3.0</v>
      </c>
      <c r="AW3197" s="492">
        <v>2030.0</v>
      </c>
      <c r="AX3197" s="488" t="s">
        <v>1634</v>
      </c>
      <c r="AY3197" s="488" t="s">
        <v>2047</v>
      </c>
      <c r="AZ3197" s="488" t="s">
        <v>1531</v>
      </c>
    </row>
    <row r="3198" hidden="1">
      <c r="A3198" s="488" t="s">
        <v>19905</v>
      </c>
      <c r="B3198" s="488" t="s">
        <v>19906</v>
      </c>
      <c r="C3198" s="488" t="s">
        <v>1513</v>
      </c>
      <c r="D3198" s="488" t="s">
        <v>1514</v>
      </c>
      <c r="E3198" s="491">
        <v>45815.388194444444</v>
      </c>
      <c r="F3198" s="492">
        <v>2980.0</v>
      </c>
      <c r="G3198" s="488" t="s">
        <v>1515</v>
      </c>
      <c r="H3198" s="492">
        <v>2980.0</v>
      </c>
      <c r="I3198" s="488" t="s">
        <v>1515</v>
      </c>
      <c r="J3198" s="488" t="s">
        <v>1516</v>
      </c>
      <c r="K3198" s="488" t="s">
        <v>1517</v>
      </c>
      <c r="L3198" s="488" t="s">
        <v>19907</v>
      </c>
      <c r="M3198" s="488" t="s">
        <v>19908</v>
      </c>
      <c r="N3198" s="488" t="s">
        <v>1520</v>
      </c>
      <c r="O3198" s="488" t="s">
        <v>1521</v>
      </c>
      <c r="P3198" s="488" t="s">
        <v>1522</v>
      </c>
      <c r="Q3198" s="488" t="s">
        <v>1523</v>
      </c>
      <c r="R3198" s="495" t="s">
        <v>1524</v>
      </c>
      <c r="S3198" s="494"/>
      <c r="T3198" s="494"/>
      <c r="U3198" s="488" t="s">
        <v>19909</v>
      </c>
      <c r="AB3198" s="488" t="s">
        <v>19910</v>
      </c>
      <c r="AC3198" s="496">
        <v>9.06E9</v>
      </c>
      <c r="AD3198" s="497"/>
      <c r="AE3198" s="494"/>
      <c r="AF3198" s="494"/>
      <c r="AG3198" s="494"/>
      <c r="AH3198" s="494"/>
      <c r="AI3198" s="494"/>
      <c r="AJ3198" s="488" t="s">
        <v>1527</v>
      </c>
      <c r="AK3198" s="494"/>
      <c r="AL3198" s="494"/>
      <c r="AM3198" s="488" t="s">
        <v>19911</v>
      </c>
      <c r="AP3198" s="494"/>
      <c r="AQ3198" s="494"/>
      <c r="AR3198" s="494"/>
      <c r="AS3198" s="494"/>
      <c r="AT3198" s="488" t="s">
        <v>1529</v>
      </c>
      <c r="AU3198" s="492">
        <v>1073.0</v>
      </c>
      <c r="AV3198" s="492">
        <v>2.0</v>
      </c>
      <c r="AW3198" s="492">
        <v>2030.0</v>
      </c>
      <c r="AX3198" s="488" t="s">
        <v>1549</v>
      </c>
      <c r="AY3198" s="488" t="s">
        <v>2292</v>
      </c>
      <c r="AZ3198" s="488" t="s">
        <v>1531</v>
      </c>
    </row>
    <row r="3199" hidden="1">
      <c r="A3199" s="488" t="s">
        <v>19912</v>
      </c>
      <c r="B3199" s="488" t="s">
        <v>19913</v>
      </c>
      <c r="C3199" s="488" t="s">
        <v>1513</v>
      </c>
      <c r="D3199" s="488" t="s">
        <v>1514</v>
      </c>
      <c r="E3199" s="491">
        <v>45815.37986111111</v>
      </c>
      <c r="F3199" s="492">
        <v>2980.0</v>
      </c>
      <c r="G3199" s="488" t="s">
        <v>1515</v>
      </c>
      <c r="H3199" s="492">
        <v>2980.0</v>
      </c>
      <c r="I3199" s="488" t="s">
        <v>1515</v>
      </c>
      <c r="J3199" s="488" t="s">
        <v>1516</v>
      </c>
      <c r="K3199" s="488" t="s">
        <v>1517</v>
      </c>
      <c r="L3199" s="488" t="s">
        <v>19914</v>
      </c>
      <c r="M3199" s="488" t="s">
        <v>19915</v>
      </c>
      <c r="N3199" s="488" t="s">
        <v>1520</v>
      </c>
      <c r="O3199" s="488" t="s">
        <v>1521</v>
      </c>
      <c r="P3199" s="488" t="s">
        <v>1554</v>
      </c>
      <c r="Q3199" s="488" t="s">
        <v>1523</v>
      </c>
      <c r="R3199" s="495" t="s">
        <v>1524</v>
      </c>
      <c r="S3199" s="494"/>
      <c r="T3199" s="494"/>
      <c r="U3199" s="488" t="s">
        <v>19916</v>
      </c>
      <c r="AB3199" s="488" t="s">
        <v>19917</v>
      </c>
      <c r="AC3199" s="496">
        <v>9.03E9</v>
      </c>
      <c r="AD3199" s="497"/>
      <c r="AE3199" s="494"/>
      <c r="AF3199" s="494"/>
      <c r="AG3199" s="494"/>
      <c r="AH3199" s="494"/>
      <c r="AI3199" s="494"/>
      <c r="AJ3199" s="488" t="s">
        <v>1527</v>
      </c>
      <c r="AK3199" s="494"/>
      <c r="AL3199" s="494"/>
      <c r="AM3199" s="488" t="s">
        <v>19918</v>
      </c>
      <c r="AO3199" s="497"/>
      <c r="AP3199" s="494"/>
      <c r="AQ3199" s="494"/>
      <c r="AR3199" s="494"/>
      <c r="AS3199" s="494"/>
      <c r="AT3199" s="488" t="s">
        <v>1529</v>
      </c>
      <c r="AU3199" s="492">
        <v>6168.0</v>
      </c>
      <c r="AV3199" s="492">
        <v>1.0</v>
      </c>
      <c r="AW3199" s="492">
        <v>2028.0</v>
      </c>
      <c r="AX3199" s="488" t="s">
        <v>1596</v>
      </c>
      <c r="AY3199" s="488" t="s">
        <v>1588</v>
      </c>
      <c r="AZ3199" s="488" t="s">
        <v>1531</v>
      </c>
    </row>
    <row r="3200" hidden="1">
      <c r="A3200" s="488" t="s">
        <v>19919</v>
      </c>
      <c r="B3200" s="488" t="s">
        <v>19920</v>
      </c>
      <c r="C3200" s="488" t="s">
        <v>1513</v>
      </c>
      <c r="D3200" s="488" t="s">
        <v>1514</v>
      </c>
      <c r="E3200" s="491">
        <v>45815.375</v>
      </c>
      <c r="F3200" s="492">
        <v>2980.0</v>
      </c>
      <c r="G3200" s="488" t="s">
        <v>1515</v>
      </c>
      <c r="H3200" s="492">
        <v>2980.0</v>
      </c>
      <c r="I3200" s="488" t="s">
        <v>1515</v>
      </c>
      <c r="J3200" s="488" t="s">
        <v>1516</v>
      </c>
      <c r="K3200" s="488" t="s">
        <v>1517</v>
      </c>
      <c r="L3200" s="488" t="s">
        <v>19921</v>
      </c>
      <c r="M3200" s="488" t="s">
        <v>19922</v>
      </c>
      <c r="N3200" s="488" t="s">
        <v>1520</v>
      </c>
      <c r="O3200" s="488" t="s">
        <v>1521</v>
      </c>
      <c r="P3200" s="488" t="s">
        <v>1545</v>
      </c>
      <c r="Q3200" s="488" t="s">
        <v>1523</v>
      </c>
      <c r="R3200" s="495" t="s">
        <v>1524</v>
      </c>
      <c r="S3200" s="494"/>
      <c r="T3200" s="494"/>
      <c r="U3200" s="488" t="s">
        <v>19923</v>
      </c>
      <c r="AB3200" s="488" t="s">
        <v>19924</v>
      </c>
      <c r="AC3200" s="496">
        <v>8.1E9</v>
      </c>
      <c r="AD3200" s="497"/>
      <c r="AE3200" s="494"/>
      <c r="AF3200" s="494"/>
      <c r="AG3200" s="494"/>
      <c r="AH3200" s="494"/>
      <c r="AI3200" s="494"/>
      <c r="AJ3200" s="488" t="s">
        <v>1527</v>
      </c>
      <c r="AK3200" s="494"/>
      <c r="AL3200" s="494"/>
      <c r="AM3200" s="488" t="s">
        <v>19925</v>
      </c>
      <c r="AP3200" s="494"/>
      <c r="AQ3200" s="494"/>
      <c r="AR3200" s="494"/>
      <c r="AS3200" s="494"/>
      <c r="AT3200" s="488" t="s">
        <v>1529</v>
      </c>
      <c r="AU3200" s="492">
        <v>72.0</v>
      </c>
      <c r="AV3200" s="492">
        <v>3.0</v>
      </c>
      <c r="AW3200" s="492">
        <v>2030.0</v>
      </c>
      <c r="AX3200" s="497"/>
      <c r="AY3200" s="497"/>
      <c r="AZ3200" s="488" t="s">
        <v>1531</v>
      </c>
    </row>
    <row r="3201" hidden="1">
      <c r="A3201" s="488" t="s">
        <v>19926</v>
      </c>
      <c r="B3201" s="488" t="s">
        <v>19927</v>
      </c>
      <c r="C3201" s="488" t="s">
        <v>1513</v>
      </c>
      <c r="D3201" s="488" t="s">
        <v>1514</v>
      </c>
      <c r="E3201" s="491">
        <v>45815.37013888889</v>
      </c>
      <c r="F3201" s="492">
        <v>2980.0</v>
      </c>
      <c r="G3201" s="488" t="s">
        <v>1515</v>
      </c>
      <c r="H3201" s="492">
        <v>2980.0</v>
      </c>
      <c r="I3201" s="488" t="s">
        <v>1515</v>
      </c>
      <c r="J3201" s="488" t="s">
        <v>1516</v>
      </c>
      <c r="K3201" s="488" t="s">
        <v>1517</v>
      </c>
      <c r="L3201" s="488" t="s">
        <v>19928</v>
      </c>
      <c r="M3201" s="488" t="s">
        <v>19929</v>
      </c>
      <c r="N3201" s="488" t="s">
        <v>1520</v>
      </c>
      <c r="O3201" s="488" t="s">
        <v>1521</v>
      </c>
      <c r="P3201" s="488" t="s">
        <v>1554</v>
      </c>
      <c r="Q3201" s="488" t="s">
        <v>1523</v>
      </c>
      <c r="R3201" s="495" t="s">
        <v>1524</v>
      </c>
      <c r="S3201" s="494"/>
      <c r="T3201" s="494"/>
      <c r="U3201" s="488" t="s">
        <v>19930</v>
      </c>
      <c r="AB3201" s="488" t="s">
        <v>19931</v>
      </c>
      <c r="AC3201" s="496">
        <v>7.09E9</v>
      </c>
      <c r="AD3201" s="497"/>
      <c r="AE3201" s="494"/>
      <c r="AF3201" s="494"/>
      <c r="AG3201" s="494"/>
      <c r="AH3201" s="494"/>
      <c r="AI3201" s="494"/>
      <c r="AJ3201" s="488" t="s">
        <v>1527</v>
      </c>
      <c r="AK3201" s="494"/>
      <c r="AL3201" s="494"/>
      <c r="AM3201" s="488" t="s">
        <v>19932</v>
      </c>
      <c r="AP3201" s="494"/>
      <c r="AQ3201" s="494"/>
      <c r="AR3201" s="494"/>
      <c r="AS3201" s="494"/>
      <c r="AT3201" s="488" t="s">
        <v>1558</v>
      </c>
      <c r="AU3201" s="492">
        <v>4756.0</v>
      </c>
      <c r="AV3201" s="492">
        <v>5.0</v>
      </c>
      <c r="AW3201" s="492">
        <v>2028.0</v>
      </c>
      <c r="AX3201" s="488" t="s">
        <v>1587</v>
      </c>
      <c r="AY3201" s="488" t="s">
        <v>3348</v>
      </c>
      <c r="AZ3201" s="488" t="s">
        <v>1531</v>
      </c>
    </row>
    <row r="3202" hidden="1">
      <c r="A3202" s="488" t="s">
        <v>19933</v>
      </c>
      <c r="B3202" s="488" t="s">
        <v>19934</v>
      </c>
      <c r="C3202" s="488" t="s">
        <v>1513</v>
      </c>
      <c r="D3202" s="488" t="s">
        <v>1514</v>
      </c>
      <c r="E3202" s="491">
        <v>45815.36944444444</v>
      </c>
      <c r="F3202" s="492">
        <v>2980.0</v>
      </c>
      <c r="G3202" s="488" t="s">
        <v>1515</v>
      </c>
      <c r="H3202" s="492">
        <v>2980.0</v>
      </c>
      <c r="I3202" s="488" t="s">
        <v>1515</v>
      </c>
      <c r="J3202" s="488" t="s">
        <v>1516</v>
      </c>
      <c r="K3202" s="488" t="s">
        <v>1517</v>
      </c>
      <c r="L3202" s="488" t="s">
        <v>19935</v>
      </c>
      <c r="M3202" s="488" t="s">
        <v>19936</v>
      </c>
      <c r="N3202" s="488" t="s">
        <v>1520</v>
      </c>
      <c r="O3202" s="488" t="s">
        <v>1521</v>
      </c>
      <c r="P3202" s="488" t="s">
        <v>1554</v>
      </c>
      <c r="Q3202" s="488" t="s">
        <v>1523</v>
      </c>
      <c r="R3202" s="495" t="s">
        <v>1524</v>
      </c>
      <c r="S3202" s="494"/>
      <c r="T3202" s="494"/>
      <c r="U3202" s="488" t="s">
        <v>19937</v>
      </c>
      <c r="AB3202" s="488" t="s">
        <v>19938</v>
      </c>
      <c r="AC3202" s="496">
        <v>8.04E9</v>
      </c>
      <c r="AD3202" s="497"/>
      <c r="AE3202" s="494"/>
      <c r="AF3202" s="494"/>
      <c r="AG3202" s="494"/>
      <c r="AH3202" s="494"/>
      <c r="AI3202" s="494"/>
      <c r="AJ3202" s="488" t="s">
        <v>1527</v>
      </c>
      <c r="AK3202" s="494"/>
      <c r="AL3202" s="494"/>
      <c r="AM3202" s="488" t="s">
        <v>19939</v>
      </c>
      <c r="AO3202" s="494"/>
      <c r="AP3202" s="494"/>
      <c r="AQ3202" s="494"/>
      <c r="AR3202" s="494"/>
      <c r="AS3202" s="494"/>
      <c r="AT3202" s="488" t="s">
        <v>1529</v>
      </c>
      <c r="AU3202" s="492">
        <v>3093.0</v>
      </c>
      <c r="AV3202" s="492">
        <v>4.0</v>
      </c>
      <c r="AW3202" s="492">
        <v>2030.0</v>
      </c>
      <c r="AX3202" s="488" t="s">
        <v>1634</v>
      </c>
      <c r="AY3202" s="488" t="s">
        <v>1608</v>
      </c>
      <c r="AZ3202" s="488" t="s">
        <v>1531</v>
      </c>
    </row>
    <row r="3203" hidden="1">
      <c r="A3203" s="488" t="s">
        <v>19940</v>
      </c>
      <c r="B3203" s="488" t="s">
        <v>19941</v>
      </c>
      <c r="C3203" s="488" t="s">
        <v>1513</v>
      </c>
      <c r="D3203" s="488" t="s">
        <v>1514</v>
      </c>
      <c r="E3203" s="491">
        <v>45815.356944444444</v>
      </c>
      <c r="F3203" s="492">
        <v>2980.0</v>
      </c>
      <c r="G3203" s="488" t="s">
        <v>1515</v>
      </c>
      <c r="H3203" s="492">
        <v>2980.0</v>
      </c>
      <c r="I3203" s="488" t="s">
        <v>1515</v>
      </c>
      <c r="J3203" s="488" t="s">
        <v>1516</v>
      </c>
      <c r="K3203" s="488" t="s">
        <v>1517</v>
      </c>
      <c r="L3203" s="488" t="s">
        <v>19942</v>
      </c>
      <c r="M3203" s="488" t="s">
        <v>19943</v>
      </c>
      <c r="N3203" s="488" t="s">
        <v>1520</v>
      </c>
      <c r="O3203" s="488" t="s">
        <v>1521</v>
      </c>
      <c r="P3203" s="488" t="s">
        <v>1554</v>
      </c>
      <c r="Q3203" s="488" t="s">
        <v>1523</v>
      </c>
      <c r="R3203" s="495" t="s">
        <v>1524</v>
      </c>
      <c r="S3203" s="494"/>
      <c r="T3203" s="494"/>
      <c r="U3203" s="488" t="s">
        <v>19944</v>
      </c>
      <c r="AB3203" s="488" t="s">
        <v>19945</v>
      </c>
      <c r="AC3203" s="496">
        <v>9.05E9</v>
      </c>
      <c r="AD3203" s="497"/>
      <c r="AE3203" s="494"/>
      <c r="AF3203" s="494"/>
      <c r="AG3203" s="494"/>
      <c r="AH3203" s="494"/>
      <c r="AI3203" s="494"/>
      <c r="AJ3203" s="488" t="s">
        <v>1527</v>
      </c>
      <c r="AK3203" s="494"/>
      <c r="AL3203" s="494"/>
      <c r="AM3203" s="488" t="s">
        <v>19946</v>
      </c>
      <c r="AP3203" s="494"/>
      <c r="AQ3203" s="494"/>
      <c r="AR3203" s="494"/>
      <c r="AS3203" s="494"/>
      <c r="AT3203" s="488" t="s">
        <v>1529</v>
      </c>
      <c r="AU3203" s="492">
        <v>1009.0</v>
      </c>
      <c r="AV3203" s="492">
        <v>5.0</v>
      </c>
      <c r="AW3203" s="492">
        <v>2029.0</v>
      </c>
      <c r="AX3203" s="488" t="s">
        <v>1634</v>
      </c>
      <c r="AY3203" s="488" t="s">
        <v>1608</v>
      </c>
      <c r="AZ3203" s="488" t="s">
        <v>1531</v>
      </c>
    </row>
    <row r="3204" hidden="1">
      <c r="A3204" s="488" t="s">
        <v>19947</v>
      </c>
      <c r="B3204" s="488" t="s">
        <v>19948</v>
      </c>
      <c r="C3204" s="488" t="s">
        <v>1513</v>
      </c>
      <c r="D3204" s="488" t="s">
        <v>1514</v>
      </c>
      <c r="E3204" s="491">
        <v>45815.354166666664</v>
      </c>
      <c r="F3204" s="492">
        <v>2980.0</v>
      </c>
      <c r="G3204" s="488" t="s">
        <v>1515</v>
      </c>
      <c r="H3204" s="492">
        <v>2980.0</v>
      </c>
      <c r="I3204" s="488" t="s">
        <v>1515</v>
      </c>
      <c r="J3204" s="488" t="s">
        <v>1516</v>
      </c>
      <c r="K3204" s="488" t="s">
        <v>1517</v>
      </c>
      <c r="L3204" s="488" t="s">
        <v>19949</v>
      </c>
      <c r="M3204" s="488" t="s">
        <v>19950</v>
      </c>
      <c r="N3204" s="488" t="s">
        <v>1520</v>
      </c>
      <c r="O3204" s="488" t="s">
        <v>1521</v>
      </c>
      <c r="P3204" s="488" t="s">
        <v>1522</v>
      </c>
      <c r="Q3204" s="488" t="s">
        <v>1523</v>
      </c>
      <c r="R3204" s="495" t="s">
        <v>1524</v>
      </c>
      <c r="S3204" s="494"/>
      <c r="T3204" s="494"/>
      <c r="U3204" s="488" t="s">
        <v>19951</v>
      </c>
      <c r="AB3204" s="488" t="s">
        <v>19952</v>
      </c>
      <c r="AC3204" s="496">
        <v>8.07E9</v>
      </c>
      <c r="AD3204" s="497"/>
      <c r="AE3204" s="494"/>
      <c r="AF3204" s="494"/>
      <c r="AG3204" s="494"/>
      <c r="AH3204" s="494"/>
      <c r="AI3204" s="494"/>
      <c r="AJ3204" s="488" t="s">
        <v>1527</v>
      </c>
      <c r="AK3204" s="494"/>
      <c r="AL3204" s="494"/>
      <c r="AM3204" s="488" t="s">
        <v>19953</v>
      </c>
      <c r="AO3204" s="494"/>
      <c r="AP3204" s="494"/>
      <c r="AQ3204" s="494"/>
      <c r="AR3204" s="494"/>
      <c r="AS3204" s="494"/>
      <c r="AT3204" s="488" t="s">
        <v>1529</v>
      </c>
      <c r="AU3204" s="492">
        <v>1024.0</v>
      </c>
      <c r="AV3204" s="492">
        <v>11.0</v>
      </c>
      <c r="AW3204" s="492">
        <v>2029.0</v>
      </c>
      <c r="AX3204" s="488" t="s">
        <v>1539</v>
      </c>
      <c r="AY3204" s="488" t="s">
        <v>2292</v>
      </c>
      <c r="AZ3204" s="488" t="s">
        <v>1531</v>
      </c>
    </row>
    <row r="3205" hidden="1">
      <c r="A3205" s="488" t="s">
        <v>19954</v>
      </c>
      <c r="B3205" s="488" t="s">
        <v>19955</v>
      </c>
      <c r="C3205" s="488" t="s">
        <v>1513</v>
      </c>
      <c r="D3205" s="488" t="s">
        <v>1514</v>
      </c>
      <c r="E3205" s="491">
        <v>45815.35208333333</v>
      </c>
      <c r="F3205" s="492">
        <v>2980.0</v>
      </c>
      <c r="G3205" s="488" t="s">
        <v>1515</v>
      </c>
      <c r="H3205" s="492">
        <v>2980.0</v>
      </c>
      <c r="I3205" s="488" t="s">
        <v>1515</v>
      </c>
      <c r="J3205" s="488" t="s">
        <v>1516</v>
      </c>
      <c r="K3205" s="488" t="s">
        <v>1517</v>
      </c>
      <c r="L3205" s="488" t="s">
        <v>19956</v>
      </c>
      <c r="M3205" s="488" t="s">
        <v>19957</v>
      </c>
      <c r="N3205" s="488" t="s">
        <v>1520</v>
      </c>
      <c r="O3205" s="488" t="s">
        <v>1521</v>
      </c>
      <c r="P3205" s="488" t="s">
        <v>1554</v>
      </c>
      <c r="Q3205" s="488" t="s">
        <v>1523</v>
      </c>
      <c r="R3205" s="495" t="s">
        <v>1524</v>
      </c>
      <c r="S3205" s="494"/>
      <c r="T3205" s="494"/>
      <c r="U3205" s="488" t="s">
        <v>19958</v>
      </c>
      <c r="AB3205" s="488" t="s">
        <v>19959</v>
      </c>
      <c r="AC3205" s="496">
        <v>7.04E9</v>
      </c>
      <c r="AD3205" s="497"/>
      <c r="AE3205" s="494"/>
      <c r="AF3205" s="494"/>
      <c r="AG3205" s="494"/>
      <c r="AH3205" s="494"/>
      <c r="AI3205" s="494"/>
      <c r="AJ3205" s="488" t="s">
        <v>1527</v>
      </c>
      <c r="AK3205" s="494"/>
      <c r="AL3205" s="494"/>
      <c r="AM3205" s="488" t="s">
        <v>19960</v>
      </c>
      <c r="AO3205" s="497"/>
      <c r="AP3205" s="494"/>
      <c r="AQ3205" s="494"/>
      <c r="AR3205" s="494"/>
      <c r="AS3205" s="494"/>
      <c r="AT3205" s="488" t="s">
        <v>1529</v>
      </c>
      <c r="AU3205" s="492">
        <v>1892.0</v>
      </c>
      <c r="AV3205" s="492">
        <v>9.0</v>
      </c>
      <c r="AW3205" s="492">
        <v>2029.0</v>
      </c>
      <c r="AX3205" s="488" t="s">
        <v>1634</v>
      </c>
      <c r="AY3205" s="488" t="s">
        <v>2047</v>
      </c>
      <c r="AZ3205" s="488" t="s">
        <v>1531</v>
      </c>
    </row>
    <row r="3206" hidden="1">
      <c r="A3206" s="488" t="s">
        <v>19961</v>
      </c>
      <c r="B3206" s="488" t="s">
        <v>19962</v>
      </c>
      <c r="C3206" s="488" t="s">
        <v>1513</v>
      </c>
      <c r="D3206" s="488" t="s">
        <v>1514</v>
      </c>
      <c r="E3206" s="491">
        <v>45815.339583333334</v>
      </c>
      <c r="F3206" s="492">
        <v>2980.0</v>
      </c>
      <c r="G3206" s="488" t="s">
        <v>1515</v>
      </c>
      <c r="H3206" s="492">
        <v>2980.0</v>
      </c>
      <c r="I3206" s="488" t="s">
        <v>1515</v>
      </c>
      <c r="J3206" s="488" t="s">
        <v>1516</v>
      </c>
      <c r="K3206" s="488" t="s">
        <v>1517</v>
      </c>
      <c r="L3206" s="488" t="s">
        <v>19963</v>
      </c>
      <c r="M3206" s="488" t="s">
        <v>19964</v>
      </c>
      <c r="N3206" s="488" t="s">
        <v>1520</v>
      </c>
      <c r="O3206" s="488" t="s">
        <v>1521</v>
      </c>
      <c r="P3206" s="488" t="s">
        <v>1554</v>
      </c>
      <c r="Q3206" s="488" t="s">
        <v>1523</v>
      </c>
      <c r="R3206" s="495" t="s">
        <v>1524</v>
      </c>
      <c r="S3206" s="494"/>
      <c r="T3206" s="494"/>
      <c r="U3206" s="488" t="s">
        <v>19965</v>
      </c>
      <c r="AB3206" s="488" t="s">
        <v>19966</v>
      </c>
      <c r="AC3206" s="496">
        <v>9.06E9</v>
      </c>
      <c r="AD3206" s="497"/>
      <c r="AE3206" s="494"/>
      <c r="AF3206" s="494"/>
      <c r="AG3206" s="494"/>
      <c r="AH3206" s="494"/>
      <c r="AI3206" s="494"/>
      <c r="AJ3206" s="488" t="s">
        <v>1527</v>
      </c>
      <c r="AK3206" s="494"/>
      <c r="AL3206" s="494"/>
      <c r="AM3206" s="488" t="s">
        <v>19967</v>
      </c>
      <c r="AO3206" s="497"/>
      <c r="AP3206" s="494"/>
      <c r="AQ3206" s="494"/>
      <c r="AR3206" s="494"/>
      <c r="AS3206" s="494"/>
      <c r="AT3206" s="488" t="s">
        <v>1529</v>
      </c>
      <c r="AU3206" s="492">
        <v>6005.0</v>
      </c>
      <c r="AV3206" s="492">
        <v>11.0</v>
      </c>
      <c r="AW3206" s="492">
        <v>2025.0</v>
      </c>
      <c r="AX3206" s="488" t="s">
        <v>1587</v>
      </c>
      <c r="AY3206" s="488" t="s">
        <v>1904</v>
      </c>
      <c r="AZ3206" s="488" t="s">
        <v>1531</v>
      </c>
    </row>
    <row r="3207" hidden="1">
      <c r="A3207" s="488" t="s">
        <v>19968</v>
      </c>
      <c r="B3207" s="488" t="s">
        <v>19969</v>
      </c>
      <c r="C3207" s="488" t="s">
        <v>1513</v>
      </c>
      <c r="D3207" s="488" t="s">
        <v>1514</v>
      </c>
      <c r="E3207" s="491">
        <v>45815.339583333334</v>
      </c>
      <c r="F3207" s="492">
        <v>9800.0</v>
      </c>
      <c r="G3207" s="488" t="s">
        <v>1515</v>
      </c>
      <c r="H3207" s="492">
        <v>9800.0</v>
      </c>
      <c r="I3207" s="488" t="s">
        <v>1515</v>
      </c>
      <c r="J3207" s="488" t="s">
        <v>1516</v>
      </c>
      <c r="K3207" s="488" t="s">
        <v>1517</v>
      </c>
      <c r="L3207" s="488" t="s">
        <v>19970</v>
      </c>
      <c r="M3207" s="488" t="s">
        <v>19971</v>
      </c>
      <c r="N3207" s="488" t="s">
        <v>1520</v>
      </c>
      <c r="O3207" s="488" t="s">
        <v>1521</v>
      </c>
      <c r="P3207" s="488" t="s">
        <v>1724</v>
      </c>
      <c r="Q3207" s="488" t="s">
        <v>1523</v>
      </c>
      <c r="R3207" s="495" t="s">
        <v>1524</v>
      </c>
      <c r="S3207" s="494"/>
      <c r="T3207" s="494"/>
      <c r="U3207" s="488" t="s">
        <v>19972</v>
      </c>
      <c r="AB3207" s="488" t="s">
        <v>19973</v>
      </c>
      <c r="AC3207" s="496">
        <v>8.06E9</v>
      </c>
      <c r="AD3207" s="497"/>
      <c r="AE3207" s="497"/>
      <c r="AF3207" s="497"/>
      <c r="AG3207" s="497"/>
      <c r="AH3207" s="494"/>
      <c r="AI3207" s="494"/>
      <c r="AJ3207" s="488" t="s">
        <v>1527</v>
      </c>
      <c r="AK3207" s="498"/>
      <c r="AL3207" s="499"/>
      <c r="AM3207" s="488" t="s">
        <v>19974</v>
      </c>
      <c r="AP3207" s="494"/>
      <c r="AQ3207" s="494"/>
      <c r="AR3207" s="494"/>
      <c r="AS3207" s="494"/>
      <c r="AT3207" s="488" t="s">
        <v>1529</v>
      </c>
      <c r="AU3207" s="492">
        <v>2006.0</v>
      </c>
      <c r="AV3207" s="492">
        <v>1.0</v>
      </c>
      <c r="AW3207" s="492">
        <v>2028.0</v>
      </c>
      <c r="AX3207" s="488" t="s">
        <v>1728</v>
      </c>
      <c r="AY3207" s="488" t="s">
        <v>1729</v>
      </c>
      <c r="AZ3207" s="488" t="s">
        <v>1531</v>
      </c>
    </row>
    <row r="3208" hidden="1">
      <c r="A3208" s="488" t="s">
        <v>19975</v>
      </c>
      <c r="B3208" s="488" t="s">
        <v>19969</v>
      </c>
      <c r="C3208" s="488" t="s">
        <v>1513</v>
      </c>
      <c r="D3208" s="488" t="s">
        <v>1514</v>
      </c>
      <c r="E3208" s="491">
        <v>45815.33541666667</v>
      </c>
      <c r="F3208" s="492">
        <v>2980.0</v>
      </c>
      <c r="G3208" s="488" t="s">
        <v>1515</v>
      </c>
      <c r="H3208" s="492">
        <v>2980.0</v>
      </c>
      <c r="I3208" s="488" t="s">
        <v>1515</v>
      </c>
      <c r="J3208" s="488" t="s">
        <v>1516</v>
      </c>
      <c r="K3208" s="488" t="s">
        <v>1517</v>
      </c>
      <c r="L3208" s="488" t="s">
        <v>19970</v>
      </c>
      <c r="M3208" s="488" t="s">
        <v>19976</v>
      </c>
      <c r="N3208" s="488" t="s">
        <v>1520</v>
      </c>
      <c r="O3208" s="488" t="s">
        <v>1521</v>
      </c>
      <c r="P3208" s="488" t="s">
        <v>1724</v>
      </c>
      <c r="Q3208" s="488" t="s">
        <v>1523</v>
      </c>
      <c r="R3208" s="495" t="s">
        <v>1524</v>
      </c>
      <c r="S3208" s="494"/>
      <c r="T3208" s="494"/>
      <c r="U3208" s="488" t="s">
        <v>19977</v>
      </c>
      <c r="AB3208" s="488" t="s">
        <v>19973</v>
      </c>
      <c r="AC3208" s="496">
        <v>8.06E9</v>
      </c>
      <c r="AD3208" s="497"/>
      <c r="AE3208" s="494"/>
      <c r="AF3208" s="494"/>
      <c r="AG3208" s="494"/>
      <c r="AH3208" s="494"/>
      <c r="AI3208" s="494"/>
      <c r="AJ3208" s="488" t="s">
        <v>1527</v>
      </c>
      <c r="AK3208" s="494"/>
      <c r="AL3208" s="494"/>
      <c r="AM3208" s="488" t="s">
        <v>19974</v>
      </c>
      <c r="AP3208" s="494"/>
      <c r="AQ3208" s="494"/>
      <c r="AR3208" s="494"/>
      <c r="AS3208" s="494"/>
      <c r="AT3208" s="488" t="s">
        <v>1529</v>
      </c>
      <c r="AU3208" s="492">
        <v>2006.0</v>
      </c>
      <c r="AV3208" s="492">
        <v>1.0</v>
      </c>
      <c r="AW3208" s="492">
        <v>2028.0</v>
      </c>
      <c r="AX3208" s="488" t="s">
        <v>1728</v>
      </c>
      <c r="AY3208" s="488" t="s">
        <v>1729</v>
      </c>
      <c r="AZ3208" s="488" t="s">
        <v>1531</v>
      </c>
    </row>
    <row r="3209" hidden="1">
      <c r="A3209" s="488" t="s">
        <v>19978</v>
      </c>
      <c r="B3209" s="488" t="s">
        <v>19979</v>
      </c>
      <c r="C3209" s="488" t="s">
        <v>1513</v>
      </c>
      <c r="D3209" s="488" t="s">
        <v>1514</v>
      </c>
      <c r="E3209" s="491">
        <v>45815.313888888886</v>
      </c>
      <c r="F3209" s="492">
        <v>9800.0</v>
      </c>
      <c r="G3209" s="488" t="s">
        <v>1515</v>
      </c>
      <c r="H3209" s="492">
        <v>9800.0</v>
      </c>
      <c r="I3209" s="488" t="s">
        <v>1515</v>
      </c>
      <c r="J3209" s="488" t="s">
        <v>1516</v>
      </c>
      <c r="K3209" s="488" t="s">
        <v>1517</v>
      </c>
      <c r="L3209" s="488" t="s">
        <v>19980</v>
      </c>
      <c r="M3209" s="488" t="s">
        <v>19981</v>
      </c>
      <c r="N3209" s="488" t="s">
        <v>1520</v>
      </c>
      <c r="O3209" s="488" t="s">
        <v>1521</v>
      </c>
      <c r="P3209" s="488" t="s">
        <v>1554</v>
      </c>
      <c r="Q3209" s="488" t="s">
        <v>1523</v>
      </c>
      <c r="R3209" s="495" t="s">
        <v>1524</v>
      </c>
      <c r="S3209" s="494"/>
      <c r="T3209" s="494"/>
      <c r="U3209" s="488" t="s">
        <v>19982</v>
      </c>
      <c r="AB3209" s="488" t="s">
        <v>19983</v>
      </c>
      <c r="AC3209" s="496">
        <v>9.04E9</v>
      </c>
      <c r="AD3209" s="497"/>
      <c r="AE3209" s="494"/>
      <c r="AF3209" s="494"/>
      <c r="AG3209" s="494"/>
      <c r="AH3209" s="494"/>
      <c r="AI3209" s="494"/>
      <c r="AJ3209" s="488" t="s">
        <v>1527</v>
      </c>
      <c r="AK3209" s="494"/>
      <c r="AL3209" s="494"/>
      <c r="AM3209" s="488" t="s">
        <v>19984</v>
      </c>
      <c r="AO3209" s="497"/>
      <c r="AP3209" s="494"/>
      <c r="AQ3209" s="494"/>
      <c r="AR3209" s="494"/>
      <c r="AS3209" s="494"/>
      <c r="AT3209" s="488" t="s">
        <v>1529</v>
      </c>
      <c r="AU3209" s="492">
        <v>7004.0</v>
      </c>
      <c r="AV3209" s="492">
        <v>1.0</v>
      </c>
      <c r="AW3209" s="492">
        <v>2028.0</v>
      </c>
      <c r="AX3209" s="488" t="s">
        <v>1587</v>
      </c>
      <c r="AY3209" s="488" t="s">
        <v>1904</v>
      </c>
      <c r="AZ3209" s="488" t="s">
        <v>1531</v>
      </c>
    </row>
    <row r="3210" hidden="1">
      <c r="A3210" s="488" t="s">
        <v>19985</v>
      </c>
      <c r="B3210" s="488" t="s">
        <v>19986</v>
      </c>
      <c r="C3210" s="488" t="s">
        <v>1513</v>
      </c>
      <c r="D3210" s="488" t="s">
        <v>1514</v>
      </c>
      <c r="E3210" s="491">
        <v>45815.31041666667</v>
      </c>
      <c r="F3210" s="492">
        <v>550000.0</v>
      </c>
      <c r="G3210" s="488" t="s">
        <v>1515</v>
      </c>
      <c r="H3210" s="492">
        <v>550000.0</v>
      </c>
      <c r="I3210" s="488" t="s">
        <v>1515</v>
      </c>
      <c r="J3210" s="488" t="s">
        <v>1516</v>
      </c>
      <c r="K3210" s="488" t="s">
        <v>1517</v>
      </c>
      <c r="L3210" s="488" t="s">
        <v>19987</v>
      </c>
      <c r="M3210" s="488" t="s">
        <v>19987</v>
      </c>
      <c r="N3210" s="488" t="s">
        <v>1520</v>
      </c>
      <c r="O3210" s="488" t="s">
        <v>1521</v>
      </c>
      <c r="P3210" s="488" t="s">
        <v>1724</v>
      </c>
      <c r="Q3210" s="488" t="s">
        <v>1523</v>
      </c>
      <c r="R3210" s="495" t="s">
        <v>1524</v>
      </c>
      <c r="S3210" s="494"/>
      <c r="T3210" s="494"/>
      <c r="U3210" s="488" t="s">
        <v>19988</v>
      </c>
      <c r="AB3210" s="488" t="s">
        <v>19989</v>
      </c>
      <c r="AC3210" s="496">
        <v>3.63E8</v>
      </c>
      <c r="AD3210" s="488" t="s">
        <v>19990</v>
      </c>
      <c r="AE3210" s="492">
        <v>550000.0</v>
      </c>
      <c r="AF3210" s="488" t="s">
        <v>1515</v>
      </c>
      <c r="AG3210" s="488" t="s">
        <v>2195</v>
      </c>
      <c r="AH3210" s="497"/>
      <c r="AI3210" s="494"/>
      <c r="AJ3210" s="488" t="s">
        <v>1527</v>
      </c>
      <c r="AK3210" s="500">
        <v>45845.0</v>
      </c>
      <c r="AL3210" s="495" t="s">
        <v>1524</v>
      </c>
      <c r="AM3210" s="488" t="s">
        <v>19991</v>
      </c>
      <c r="AO3210" s="494"/>
      <c r="AP3210" s="494"/>
      <c r="AQ3210" s="494"/>
      <c r="AR3210" s="494"/>
      <c r="AS3210" s="494"/>
      <c r="AT3210" s="488" t="s">
        <v>1529</v>
      </c>
      <c r="AU3210" s="492">
        <v>2008.0</v>
      </c>
      <c r="AV3210" s="492">
        <v>10.0</v>
      </c>
      <c r="AW3210" s="492">
        <v>2029.0</v>
      </c>
      <c r="AX3210" s="488" t="s">
        <v>1728</v>
      </c>
      <c r="AY3210" s="488" t="s">
        <v>1729</v>
      </c>
      <c r="AZ3210" s="488" t="s">
        <v>1531</v>
      </c>
    </row>
    <row r="3211" hidden="1">
      <c r="A3211" s="488" t="s">
        <v>19992</v>
      </c>
      <c r="B3211" s="488" t="s">
        <v>19979</v>
      </c>
      <c r="C3211" s="488" t="s">
        <v>1513</v>
      </c>
      <c r="D3211" s="488" t="s">
        <v>1514</v>
      </c>
      <c r="E3211" s="491">
        <v>45815.30972222222</v>
      </c>
      <c r="F3211" s="492">
        <v>2980.0</v>
      </c>
      <c r="G3211" s="488" t="s">
        <v>1515</v>
      </c>
      <c r="H3211" s="492">
        <v>2980.0</v>
      </c>
      <c r="I3211" s="488" t="s">
        <v>1515</v>
      </c>
      <c r="J3211" s="488" t="s">
        <v>1516</v>
      </c>
      <c r="K3211" s="488" t="s">
        <v>1517</v>
      </c>
      <c r="L3211" s="488" t="s">
        <v>19980</v>
      </c>
      <c r="M3211" s="488" t="s">
        <v>19993</v>
      </c>
      <c r="N3211" s="488" t="s">
        <v>1520</v>
      </c>
      <c r="O3211" s="488" t="s">
        <v>1521</v>
      </c>
      <c r="P3211" s="488" t="s">
        <v>1554</v>
      </c>
      <c r="Q3211" s="488" t="s">
        <v>1523</v>
      </c>
      <c r="R3211" s="495" t="s">
        <v>1524</v>
      </c>
      <c r="S3211" s="494"/>
      <c r="T3211" s="494"/>
      <c r="U3211" s="488" t="s">
        <v>19994</v>
      </c>
      <c r="AB3211" s="488" t="s">
        <v>19983</v>
      </c>
      <c r="AC3211" s="496">
        <v>9.04E9</v>
      </c>
      <c r="AD3211" s="497"/>
      <c r="AE3211" s="497"/>
      <c r="AF3211" s="497"/>
      <c r="AG3211" s="497"/>
      <c r="AH3211" s="497"/>
      <c r="AI3211" s="494"/>
      <c r="AJ3211" s="488" t="s">
        <v>1527</v>
      </c>
      <c r="AK3211" s="497"/>
      <c r="AL3211" s="499"/>
      <c r="AM3211" s="488" t="s">
        <v>19984</v>
      </c>
      <c r="AO3211" s="494"/>
      <c r="AP3211" s="494"/>
      <c r="AQ3211" s="494"/>
      <c r="AR3211" s="494"/>
      <c r="AS3211" s="494"/>
      <c r="AT3211" s="488" t="s">
        <v>1529</v>
      </c>
      <c r="AU3211" s="492">
        <v>7004.0</v>
      </c>
      <c r="AV3211" s="492">
        <v>1.0</v>
      </c>
      <c r="AW3211" s="492">
        <v>2028.0</v>
      </c>
      <c r="AX3211" s="488" t="s">
        <v>1587</v>
      </c>
      <c r="AY3211" s="488" t="s">
        <v>1904</v>
      </c>
      <c r="AZ3211" s="488" t="s">
        <v>1531</v>
      </c>
    </row>
    <row r="3212" hidden="1">
      <c r="A3212" s="488" t="s">
        <v>19995</v>
      </c>
      <c r="B3212" s="488" t="s">
        <v>19996</v>
      </c>
      <c r="C3212" s="488" t="s">
        <v>1513</v>
      </c>
      <c r="D3212" s="488" t="s">
        <v>1514</v>
      </c>
      <c r="E3212" s="491">
        <v>45815.30972222222</v>
      </c>
      <c r="F3212" s="492">
        <v>550000.0</v>
      </c>
      <c r="G3212" s="488" t="s">
        <v>1515</v>
      </c>
      <c r="H3212" s="492">
        <v>550000.0</v>
      </c>
      <c r="I3212" s="488" t="s">
        <v>1515</v>
      </c>
      <c r="J3212" s="488" t="s">
        <v>1516</v>
      </c>
      <c r="K3212" s="488" t="s">
        <v>1517</v>
      </c>
      <c r="L3212" s="488" t="s">
        <v>19997</v>
      </c>
      <c r="M3212" s="488" t="s">
        <v>19997</v>
      </c>
      <c r="N3212" s="488" t="s">
        <v>1520</v>
      </c>
      <c r="O3212" s="488" t="s">
        <v>1521</v>
      </c>
      <c r="P3212" s="488" t="s">
        <v>1724</v>
      </c>
      <c r="Q3212" s="488" t="s">
        <v>1523</v>
      </c>
      <c r="R3212" s="495" t="s">
        <v>1524</v>
      </c>
      <c r="S3212" s="494"/>
      <c r="T3212" s="494"/>
      <c r="U3212" s="488" t="s">
        <v>19998</v>
      </c>
      <c r="AB3212" s="488" t="s">
        <v>19999</v>
      </c>
      <c r="AC3212" s="496">
        <v>3.68E8</v>
      </c>
      <c r="AD3212" s="488" t="s">
        <v>20000</v>
      </c>
      <c r="AE3212" s="492">
        <v>550000.0</v>
      </c>
      <c r="AF3212" s="488" t="s">
        <v>1515</v>
      </c>
      <c r="AG3212" s="488" t="s">
        <v>2195</v>
      </c>
      <c r="AH3212" s="497"/>
      <c r="AI3212" s="494"/>
      <c r="AJ3212" s="488" t="s">
        <v>1527</v>
      </c>
      <c r="AK3212" s="500">
        <v>45845.0</v>
      </c>
      <c r="AL3212" s="495" t="s">
        <v>1524</v>
      </c>
      <c r="AM3212" s="488" t="s">
        <v>20001</v>
      </c>
      <c r="AP3212" s="494"/>
      <c r="AQ3212" s="494"/>
      <c r="AR3212" s="494"/>
      <c r="AS3212" s="494"/>
      <c r="AT3212" s="488" t="s">
        <v>1529</v>
      </c>
      <c r="AU3212" s="492">
        <v>2111.0</v>
      </c>
      <c r="AV3212" s="492">
        <v>3.0</v>
      </c>
      <c r="AW3212" s="492">
        <v>2030.0</v>
      </c>
      <c r="AX3212" s="488" t="s">
        <v>1728</v>
      </c>
      <c r="AY3212" s="488" t="s">
        <v>2119</v>
      </c>
      <c r="AZ3212" s="488" t="s">
        <v>1531</v>
      </c>
    </row>
    <row r="3213" hidden="1">
      <c r="A3213" s="488" t="s">
        <v>20002</v>
      </c>
      <c r="B3213" s="488" t="s">
        <v>1946</v>
      </c>
      <c r="C3213" s="488" t="s">
        <v>1513</v>
      </c>
      <c r="D3213" s="488" t="s">
        <v>1514</v>
      </c>
      <c r="E3213" s="491">
        <v>45815.308333333334</v>
      </c>
      <c r="F3213" s="492">
        <v>9800.0</v>
      </c>
      <c r="G3213" s="488" t="s">
        <v>1515</v>
      </c>
      <c r="H3213" s="492">
        <v>9800.0</v>
      </c>
      <c r="I3213" s="488" t="s">
        <v>1515</v>
      </c>
      <c r="J3213" s="488" t="s">
        <v>1516</v>
      </c>
      <c r="K3213" s="488" t="s">
        <v>1517</v>
      </c>
      <c r="L3213" s="488" t="s">
        <v>1947</v>
      </c>
      <c r="M3213" s="488" t="s">
        <v>20003</v>
      </c>
      <c r="N3213" s="488" t="s">
        <v>1520</v>
      </c>
      <c r="O3213" s="488" t="s">
        <v>1521</v>
      </c>
      <c r="P3213" s="488" t="s">
        <v>1554</v>
      </c>
      <c r="Q3213" s="488" t="s">
        <v>1523</v>
      </c>
      <c r="R3213" s="495" t="s">
        <v>1524</v>
      </c>
      <c r="S3213" s="494"/>
      <c r="T3213" s="494"/>
      <c r="U3213" s="488" t="s">
        <v>20004</v>
      </c>
      <c r="AB3213" s="488" t="s">
        <v>1950</v>
      </c>
      <c r="AC3213" s="496">
        <v>9.1E9</v>
      </c>
      <c r="AD3213" s="497"/>
      <c r="AE3213" s="494"/>
      <c r="AF3213" s="494"/>
      <c r="AG3213" s="494"/>
      <c r="AH3213" s="494"/>
      <c r="AI3213" s="494"/>
      <c r="AJ3213" s="488" t="s">
        <v>1527</v>
      </c>
      <c r="AK3213" s="494"/>
      <c r="AL3213" s="494"/>
      <c r="AM3213" s="488" t="s">
        <v>1951</v>
      </c>
      <c r="AP3213" s="494"/>
      <c r="AQ3213" s="494"/>
      <c r="AR3213" s="494"/>
      <c r="AS3213" s="494"/>
      <c r="AT3213" s="488" t="s">
        <v>1529</v>
      </c>
      <c r="AU3213" s="492">
        <v>744.0</v>
      </c>
      <c r="AV3213" s="492">
        <v>1.0</v>
      </c>
      <c r="AW3213" s="492">
        <v>2026.0</v>
      </c>
      <c r="AX3213" s="488" t="s">
        <v>1634</v>
      </c>
      <c r="AY3213" s="488" t="s">
        <v>1597</v>
      </c>
      <c r="AZ3213" s="488" t="s">
        <v>1531</v>
      </c>
    </row>
    <row r="3214" hidden="1">
      <c r="A3214" s="488" t="s">
        <v>20005</v>
      </c>
      <c r="B3214" s="488" t="s">
        <v>20006</v>
      </c>
      <c r="C3214" s="488" t="s">
        <v>1513</v>
      </c>
      <c r="D3214" s="488" t="s">
        <v>1514</v>
      </c>
      <c r="E3214" s="491">
        <v>45815.308333333334</v>
      </c>
      <c r="F3214" s="492">
        <v>4980.0</v>
      </c>
      <c r="G3214" s="488" t="s">
        <v>1515</v>
      </c>
      <c r="H3214" s="492">
        <v>4980.0</v>
      </c>
      <c r="I3214" s="488" t="s">
        <v>1515</v>
      </c>
      <c r="J3214" s="488" t="s">
        <v>1516</v>
      </c>
      <c r="K3214" s="488" t="s">
        <v>1517</v>
      </c>
      <c r="L3214" s="488" t="s">
        <v>20007</v>
      </c>
      <c r="M3214" s="488" t="s">
        <v>20007</v>
      </c>
      <c r="N3214" s="488" t="s">
        <v>1520</v>
      </c>
      <c r="O3214" s="488" t="s">
        <v>1521</v>
      </c>
      <c r="P3214" s="488" t="s">
        <v>1522</v>
      </c>
      <c r="Q3214" s="488" t="s">
        <v>1523</v>
      </c>
      <c r="R3214" s="495" t="s">
        <v>1524</v>
      </c>
      <c r="S3214" s="494"/>
      <c r="T3214" s="494"/>
      <c r="U3214" s="488" t="s">
        <v>20008</v>
      </c>
      <c r="AB3214" s="488" t="s">
        <v>20009</v>
      </c>
      <c r="AC3214" s="496">
        <v>9.06E9</v>
      </c>
      <c r="AD3214" s="488" t="s">
        <v>20010</v>
      </c>
      <c r="AE3214" s="492">
        <v>4980.0</v>
      </c>
      <c r="AF3214" s="488" t="s">
        <v>1515</v>
      </c>
      <c r="AG3214" s="488" t="s">
        <v>2195</v>
      </c>
      <c r="AH3214" s="494"/>
      <c r="AI3214" s="494"/>
      <c r="AJ3214" s="488" t="s">
        <v>1527</v>
      </c>
      <c r="AK3214" s="500">
        <v>45845.0</v>
      </c>
      <c r="AL3214" s="495" t="s">
        <v>1524</v>
      </c>
      <c r="AM3214" s="488" t="s">
        <v>20011</v>
      </c>
      <c r="AO3214" s="494"/>
      <c r="AP3214" s="494"/>
      <c r="AQ3214" s="494"/>
      <c r="AR3214" s="494"/>
      <c r="AS3214" s="494"/>
      <c r="AT3214" s="488" t="s">
        <v>1529</v>
      </c>
      <c r="AU3214" s="492">
        <v>128.0</v>
      </c>
      <c r="AV3214" s="492">
        <v>7.0</v>
      </c>
      <c r="AW3214" s="492">
        <v>2028.0</v>
      </c>
      <c r="AX3214" s="488" t="s">
        <v>1539</v>
      </c>
      <c r="AY3214" s="488" t="s">
        <v>2292</v>
      </c>
      <c r="AZ3214" s="488" t="s">
        <v>1531</v>
      </c>
    </row>
    <row r="3215" hidden="1">
      <c r="A3215" s="488" t="s">
        <v>20012</v>
      </c>
      <c r="B3215" s="488" t="s">
        <v>20013</v>
      </c>
      <c r="C3215" s="488" t="s">
        <v>1513</v>
      </c>
      <c r="D3215" s="488" t="s">
        <v>1514</v>
      </c>
      <c r="E3215" s="491">
        <v>45815.308333333334</v>
      </c>
      <c r="F3215" s="492">
        <v>9800.0</v>
      </c>
      <c r="G3215" s="488" t="s">
        <v>1515</v>
      </c>
      <c r="H3215" s="492">
        <v>9800.0</v>
      </c>
      <c r="I3215" s="488" t="s">
        <v>1515</v>
      </c>
      <c r="J3215" s="488" t="s">
        <v>1516</v>
      </c>
      <c r="K3215" s="488" t="s">
        <v>1517</v>
      </c>
      <c r="L3215" s="488" t="s">
        <v>20014</v>
      </c>
      <c r="M3215" s="488" t="s">
        <v>20015</v>
      </c>
      <c r="N3215" s="488" t="s">
        <v>1520</v>
      </c>
      <c r="O3215" s="488" t="s">
        <v>1521</v>
      </c>
      <c r="P3215" s="488" t="s">
        <v>1724</v>
      </c>
      <c r="Q3215" s="488" t="s">
        <v>1523</v>
      </c>
      <c r="R3215" s="495" t="s">
        <v>1524</v>
      </c>
      <c r="S3215" s="494"/>
      <c r="T3215" s="494"/>
      <c r="U3215" s="488" t="s">
        <v>20016</v>
      </c>
      <c r="AB3215" s="488" t="s">
        <v>20017</v>
      </c>
      <c r="AC3215" s="496">
        <v>9.08E9</v>
      </c>
      <c r="AD3215" s="488" t="s">
        <v>20018</v>
      </c>
      <c r="AE3215" s="492">
        <v>9800.0</v>
      </c>
      <c r="AF3215" s="488" t="s">
        <v>1515</v>
      </c>
      <c r="AG3215" s="488" t="s">
        <v>2195</v>
      </c>
      <c r="AH3215" s="497"/>
      <c r="AI3215" s="494"/>
      <c r="AJ3215" s="488" t="s">
        <v>1527</v>
      </c>
      <c r="AK3215" s="500">
        <v>45845.0</v>
      </c>
      <c r="AL3215" s="495" t="s">
        <v>1524</v>
      </c>
      <c r="AM3215" s="488" t="s">
        <v>20019</v>
      </c>
      <c r="AO3215" s="497"/>
      <c r="AP3215" s="494"/>
      <c r="AQ3215" s="494"/>
      <c r="AR3215" s="494"/>
      <c r="AS3215" s="494"/>
      <c r="AT3215" s="488" t="s">
        <v>1529</v>
      </c>
      <c r="AU3215" s="492">
        <v>1007.0</v>
      </c>
      <c r="AV3215" s="492">
        <v>7.0</v>
      </c>
      <c r="AW3215" s="492">
        <v>2027.0</v>
      </c>
      <c r="AX3215" s="488" t="s">
        <v>1728</v>
      </c>
      <c r="AY3215" s="488" t="s">
        <v>1729</v>
      </c>
      <c r="AZ3215" s="488" t="s">
        <v>1531</v>
      </c>
    </row>
    <row r="3216" hidden="1">
      <c r="A3216" s="488" t="s">
        <v>20020</v>
      </c>
      <c r="B3216" s="488" t="s">
        <v>20021</v>
      </c>
      <c r="C3216" s="488" t="s">
        <v>1513</v>
      </c>
      <c r="D3216" s="488" t="s">
        <v>1514</v>
      </c>
      <c r="E3216" s="491">
        <v>45815.308333333334</v>
      </c>
      <c r="F3216" s="492">
        <v>4980.0</v>
      </c>
      <c r="G3216" s="488" t="s">
        <v>1515</v>
      </c>
      <c r="H3216" s="492">
        <v>4980.0</v>
      </c>
      <c r="I3216" s="488" t="s">
        <v>1515</v>
      </c>
      <c r="J3216" s="488" t="s">
        <v>1516</v>
      </c>
      <c r="K3216" s="488" t="s">
        <v>1517</v>
      </c>
      <c r="L3216" s="488" t="s">
        <v>20022</v>
      </c>
      <c r="M3216" s="488" t="s">
        <v>20022</v>
      </c>
      <c r="N3216" s="488" t="s">
        <v>1520</v>
      </c>
      <c r="O3216" s="488" t="s">
        <v>1521</v>
      </c>
      <c r="P3216" s="488" t="s">
        <v>1522</v>
      </c>
      <c r="Q3216" s="488" t="s">
        <v>1523</v>
      </c>
      <c r="R3216" s="495" t="s">
        <v>1524</v>
      </c>
      <c r="S3216" s="494"/>
      <c r="T3216" s="494"/>
      <c r="U3216" s="488" t="s">
        <v>20023</v>
      </c>
      <c r="AB3216" s="488" t="s">
        <v>20024</v>
      </c>
      <c r="AC3216" s="496">
        <v>9.03E9</v>
      </c>
      <c r="AD3216" s="488" t="s">
        <v>20025</v>
      </c>
      <c r="AE3216" s="492">
        <v>4980.0</v>
      </c>
      <c r="AF3216" s="488" t="s">
        <v>1515</v>
      </c>
      <c r="AG3216" s="488" t="s">
        <v>2195</v>
      </c>
      <c r="AH3216" s="497"/>
      <c r="AI3216" s="494"/>
      <c r="AJ3216" s="488" t="s">
        <v>1527</v>
      </c>
      <c r="AK3216" s="500">
        <v>45845.0</v>
      </c>
      <c r="AL3216" s="495" t="s">
        <v>1524</v>
      </c>
      <c r="AM3216" s="488" t="s">
        <v>20026</v>
      </c>
      <c r="AP3216" s="494"/>
      <c r="AQ3216" s="494"/>
      <c r="AR3216" s="494"/>
      <c r="AS3216" s="494"/>
      <c r="AT3216" s="488" t="s">
        <v>1529</v>
      </c>
      <c r="AU3216" s="492">
        <v>1200.0</v>
      </c>
      <c r="AV3216" s="492">
        <v>10.0</v>
      </c>
      <c r="AW3216" s="492">
        <v>2027.0</v>
      </c>
      <c r="AX3216" s="488" t="s">
        <v>1867</v>
      </c>
      <c r="AY3216" s="488" t="s">
        <v>7941</v>
      </c>
      <c r="AZ3216" s="488" t="s">
        <v>1531</v>
      </c>
    </row>
    <row r="3217" hidden="1">
      <c r="A3217" s="488" t="s">
        <v>20027</v>
      </c>
      <c r="B3217" s="488" t="s">
        <v>20028</v>
      </c>
      <c r="C3217" s="488" t="s">
        <v>1513</v>
      </c>
      <c r="D3217" s="488" t="s">
        <v>1514</v>
      </c>
      <c r="E3217" s="491">
        <v>45815.30694444444</v>
      </c>
      <c r="F3217" s="492">
        <v>4980.0</v>
      </c>
      <c r="G3217" s="488" t="s">
        <v>1515</v>
      </c>
      <c r="H3217" s="492">
        <v>4980.0</v>
      </c>
      <c r="I3217" s="488" t="s">
        <v>1515</v>
      </c>
      <c r="J3217" s="488" t="s">
        <v>1516</v>
      </c>
      <c r="K3217" s="488" t="s">
        <v>1517</v>
      </c>
      <c r="L3217" s="488" t="s">
        <v>20029</v>
      </c>
      <c r="M3217" s="488" t="s">
        <v>20029</v>
      </c>
      <c r="N3217" s="488" t="s">
        <v>1520</v>
      </c>
      <c r="O3217" s="488" t="s">
        <v>1521</v>
      </c>
      <c r="P3217" s="488" t="s">
        <v>1545</v>
      </c>
      <c r="Q3217" s="488" t="s">
        <v>1523</v>
      </c>
      <c r="R3217" s="495" t="s">
        <v>1524</v>
      </c>
      <c r="S3217" s="494"/>
      <c r="T3217" s="494"/>
      <c r="U3217" s="488" t="s">
        <v>7992</v>
      </c>
      <c r="AB3217" s="488" t="s">
        <v>20030</v>
      </c>
      <c r="AC3217" s="496">
        <v>8.01E9</v>
      </c>
      <c r="AD3217" s="488" t="s">
        <v>20031</v>
      </c>
      <c r="AE3217" s="492">
        <v>4980.0</v>
      </c>
      <c r="AF3217" s="488" t="s">
        <v>1515</v>
      </c>
      <c r="AG3217" s="488" t="s">
        <v>2195</v>
      </c>
      <c r="AH3217" s="497"/>
      <c r="AI3217" s="494"/>
      <c r="AJ3217" s="488" t="s">
        <v>1527</v>
      </c>
      <c r="AK3217" s="500">
        <v>45845.0</v>
      </c>
      <c r="AL3217" s="495" t="s">
        <v>1524</v>
      </c>
      <c r="AM3217" s="488" t="s">
        <v>20032</v>
      </c>
      <c r="AO3217" s="494"/>
      <c r="AP3217" s="494"/>
      <c r="AQ3217" s="494"/>
      <c r="AR3217" s="494"/>
      <c r="AS3217" s="494"/>
      <c r="AT3217" s="488" t="s">
        <v>1529</v>
      </c>
      <c r="AU3217" s="492">
        <v>3239.0</v>
      </c>
      <c r="AV3217" s="492">
        <v>12.0</v>
      </c>
      <c r="AW3217" s="492">
        <v>2028.0</v>
      </c>
      <c r="AX3217" s="497"/>
      <c r="AY3217" s="488" t="s">
        <v>1652</v>
      </c>
      <c r="AZ3217" s="488" t="s">
        <v>1531</v>
      </c>
    </row>
    <row r="3218" hidden="1">
      <c r="A3218" s="488" t="s">
        <v>1945</v>
      </c>
      <c r="B3218" s="488" t="s">
        <v>1946</v>
      </c>
      <c r="C3218" s="488" t="s">
        <v>1513</v>
      </c>
      <c r="D3218" s="488" t="s">
        <v>1514</v>
      </c>
      <c r="E3218" s="491">
        <v>45815.30416666667</v>
      </c>
      <c r="F3218" s="492">
        <v>2980.0</v>
      </c>
      <c r="G3218" s="488" t="s">
        <v>1515</v>
      </c>
      <c r="H3218" s="492">
        <v>2980.0</v>
      </c>
      <c r="I3218" s="488" t="s">
        <v>1515</v>
      </c>
      <c r="J3218" s="488" t="s">
        <v>1516</v>
      </c>
      <c r="K3218" s="488" t="s">
        <v>1517</v>
      </c>
      <c r="L3218" s="488" t="s">
        <v>1947</v>
      </c>
      <c r="M3218" s="488" t="s">
        <v>1948</v>
      </c>
      <c r="N3218" s="488" t="s">
        <v>1520</v>
      </c>
      <c r="O3218" s="488" t="s">
        <v>1521</v>
      </c>
      <c r="P3218" s="488" t="s">
        <v>1554</v>
      </c>
      <c r="Q3218" s="488" t="s">
        <v>1523</v>
      </c>
      <c r="R3218" s="495" t="s">
        <v>1524</v>
      </c>
      <c r="S3218" s="494"/>
      <c r="T3218" s="494"/>
      <c r="U3218" s="488" t="s">
        <v>1949</v>
      </c>
      <c r="AB3218" s="488" t="s">
        <v>1950</v>
      </c>
      <c r="AC3218" s="496">
        <v>9.1E9</v>
      </c>
      <c r="AD3218" s="497"/>
      <c r="AE3218" s="497"/>
      <c r="AF3218" s="497"/>
      <c r="AG3218" s="497"/>
      <c r="AH3218" s="497"/>
      <c r="AI3218" s="494"/>
      <c r="AJ3218" s="488" t="s">
        <v>1527</v>
      </c>
      <c r="AK3218" s="498"/>
      <c r="AL3218" s="497"/>
      <c r="AM3218" s="488" t="s">
        <v>1951</v>
      </c>
      <c r="AP3218" s="494"/>
      <c r="AQ3218" s="494"/>
      <c r="AR3218" s="494"/>
      <c r="AS3218" s="494"/>
      <c r="AT3218" s="488" t="s">
        <v>1529</v>
      </c>
      <c r="AU3218" s="492">
        <v>744.0</v>
      </c>
      <c r="AV3218" s="492">
        <v>1.0</v>
      </c>
      <c r="AW3218" s="492">
        <v>2026.0</v>
      </c>
      <c r="AX3218" s="488" t="s">
        <v>1634</v>
      </c>
      <c r="AY3218" s="488" t="s">
        <v>1597</v>
      </c>
      <c r="AZ3218" s="488" t="s">
        <v>1531</v>
      </c>
    </row>
    <row r="3219" hidden="1">
      <c r="A3219" s="488" t="s">
        <v>20033</v>
      </c>
      <c r="B3219" s="488" t="s">
        <v>20034</v>
      </c>
      <c r="C3219" s="488" t="s">
        <v>1513</v>
      </c>
      <c r="D3219" s="488" t="s">
        <v>1514</v>
      </c>
      <c r="E3219" s="491">
        <v>45815.30416666667</v>
      </c>
      <c r="F3219" s="492">
        <v>2980.0</v>
      </c>
      <c r="G3219" s="488" t="s">
        <v>1515</v>
      </c>
      <c r="H3219" s="492">
        <v>2980.0</v>
      </c>
      <c r="I3219" s="488" t="s">
        <v>1515</v>
      </c>
      <c r="J3219" s="488" t="s">
        <v>1516</v>
      </c>
      <c r="K3219" s="488" t="s">
        <v>1517</v>
      </c>
      <c r="L3219" s="488" t="s">
        <v>20035</v>
      </c>
      <c r="M3219" s="488" t="s">
        <v>20036</v>
      </c>
      <c r="N3219" s="488" t="s">
        <v>1520</v>
      </c>
      <c r="O3219" s="488" t="s">
        <v>1521</v>
      </c>
      <c r="P3219" s="488" t="s">
        <v>1545</v>
      </c>
      <c r="Q3219" s="488" t="s">
        <v>1523</v>
      </c>
      <c r="R3219" s="495" t="s">
        <v>1524</v>
      </c>
      <c r="S3219" s="494"/>
      <c r="T3219" s="494"/>
      <c r="U3219" s="488" t="s">
        <v>20037</v>
      </c>
      <c r="AB3219" s="488" t="s">
        <v>20038</v>
      </c>
      <c r="AC3219" s="496">
        <v>9.04E9</v>
      </c>
      <c r="AD3219" s="497"/>
      <c r="AE3219" s="497"/>
      <c r="AF3219" s="497"/>
      <c r="AG3219" s="497"/>
      <c r="AH3219" s="497"/>
      <c r="AI3219" s="494"/>
      <c r="AJ3219" s="488" t="s">
        <v>1527</v>
      </c>
      <c r="AK3219" s="498"/>
      <c r="AL3219" s="499"/>
      <c r="AM3219" s="488" t="s">
        <v>20039</v>
      </c>
      <c r="AO3219" s="494"/>
      <c r="AP3219" s="494"/>
      <c r="AQ3219" s="494"/>
      <c r="AR3219" s="494"/>
      <c r="AS3219" s="494"/>
      <c r="AT3219" s="488" t="s">
        <v>1529</v>
      </c>
      <c r="AU3219" s="492">
        <v>1048.0</v>
      </c>
      <c r="AV3219" s="492">
        <v>9.0</v>
      </c>
      <c r="AW3219" s="492">
        <v>2031.0</v>
      </c>
      <c r="AX3219" s="488" t="s">
        <v>1549</v>
      </c>
      <c r="AY3219" s="497"/>
      <c r="AZ3219" s="488" t="s">
        <v>1531</v>
      </c>
    </row>
    <row r="3220" hidden="1">
      <c r="A3220" s="488" t="s">
        <v>20040</v>
      </c>
      <c r="B3220" s="488" t="s">
        <v>20041</v>
      </c>
      <c r="C3220" s="488" t="s">
        <v>1513</v>
      </c>
      <c r="D3220" s="488" t="s">
        <v>1514</v>
      </c>
      <c r="E3220" s="491">
        <v>45815.30069444444</v>
      </c>
      <c r="F3220" s="492">
        <v>32780.0</v>
      </c>
      <c r="G3220" s="488" t="s">
        <v>1515</v>
      </c>
      <c r="H3220" s="492">
        <v>32780.0</v>
      </c>
      <c r="I3220" s="488" t="s">
        <v>1515</v>
      </c>
      <c r="J3220" s="488" t="s">
        <v>1516</v>
      </c>
      <c r="K3220" s="488" t="s">
        <v>1517</v>
      </c>
      <c r="L3220" s="488" t="s">
        <v>20042</v>
      </c>
      <c r="M3220" s="488" t="s">
        <v>20043</v>
      </c>
      <c r="N3220" s="488" t="s">
        <v>1520</v>
      </c>
      <c r="O3220" s="488" t="s">
        <v>1521</v>
      </c>
      <c r="P3220" s="488" t="s">
        <v>1522</v>
      </c>
      <c r="Q3220" s="488" t="s">
        <v>1523</v>
      </c>
      <c r="R3220" s="495" t="s">
        <v>1524</v>
      </c>
      <c r="S3220" s="494"/>
      <c r="T3220" s="494"/>
      <c r="U3220" s="488" t="s">
        <v>20044</v>
      </c>
      <c r="AB3220" s="488" t="s">
        <v>20045</v>
      </c>
      <c r="AC3220" s="496">
        <v>9.04E9</v>
      </c>
      <c r="AD3220" s="488" t="s">
        <v>20046</v>
      </c>
      <c r="AE3220" s="492">
        <v>1180080.0</v>
      </c>
      <c r="AF3220" s="488" t="s">
        <v>1515</v>
      </c>
      <c r="AG3220" s="488" t="s">
        <v>2096</v>
      </c>
      <c r="AH3220" s="492">
        <v>36.0</v>
      </c>
      <c r="AI3220" s="494"/>
      <c r="AJ3220" s="495" t="b">
        <v>0</v>
      </c>
      <c r="AK3220" s="500">
        <v>45845.0</v>
      </c>
      <c r="AL3220" s="495" t="s">
        <v>1524</v>
      </c>
      <c r="AM3220" s="488" t="s">
        <v>20047</v>
      </c>
      <c r="AP3220" s="494"/>
      <c r="AQ3220" s="494"/>
      <c r="AR3220" s="494"/>
      <c r="AS3220" s="494"/>
      <c r="AT3220" s="488" t="s">
        <v>1529</v>
      </c>
      <c r="AU3220" s="492">
        <v>2011.0</v>
      </c>
      <c r="AV3220" s="492">
        <v>2.0</v>
      </c>
      <c r="AW3220" s="492">
        <v>2030.0</v>
      </c>
      <c r="AX3220" s="488" t="s">
        <v>1539</v>
      </c>
      <c r="AY3220" s="488" t="s">
        <v>1540</v>
      </c>
      <c r="AZ3220" s="488" t="s">
        <v>1531</v>
      </c>
    </row>
    <row r="3221" hidden="1">
      <c r="A3221" s="488" t="s">
        <v>20048</v>
      </c>
      <c r="B3221" s="488" t="s">
        <v>20049</v>
      </c>
      <c r="C3221" s="488" t="s">
        <v>1513</v>
      </c>
      <c r="D3221" s="488" t="s">
        <v>1514</v>
      </c>
      <c r="E3221" s="491">
        <v>45815.3</v>
      </c>
      <c r="F3221" s="492">
        <v>21900.0</v>
      </c>
      <c r="G3221" s="488" t="s">
        <v>1515</v>
      </c>
      <c r="H3221" s="492">
        <v>21900.0</v>
      </c>
      <c r="I3221" s="488" t="s">
        <v>1515</v>
      </c>
      <c r="J3221" s="488" t="s">
        <v>1516</v>
      </c>
      <c r="K3221" s="488" t="s">
        <v>1517</v>
      </c>
      <c r="L3221" s="488" t="s">
        <v>20050</v>
      </c>
      <c r="M3221" s="488" t="s">
        <v>20050</v>
      </c>
      <c r="N3221" s="488" t="s">
        <v>1520</v>
      </c>
      <c r="O3221" s="488" t="s">
        <v>1521</v>
      </c>
      <c r="P3221" s="488" t="s">
        <v>1522</v>
      </c>
      <c r="Q3221" s="488" t="s">
        <v>1523</v>
      </c>
      <c r="R3221" s="495" t="s">
        <v>1524</v>
      </c>
      <c r="S3221" s="494"/>
      <c r="T3221" s="494"/>
      <c r="U3221" s="488" t="s">
        <v>20051</v>
      </c>
      <c r="AB3221" s="488" t="s">
        <v>20052</v>
      </c>
      <c r="AC3221" s="496">
        <v>9.04E9</v>
      </c>
      <c r="AD3221" s="488" t="s">
        <v>20053</v>
      </c>
      <c r="AE3221" s="492">
        <v>700800.0</v>
      </c>
      <c r="AF3221" s="488" t="s">
        <v>1515</v>
      </c>
      <c r="AG3221" s="488" t="s">
        <v>2096</v>
      </c>
      <c r="AH3221" s="492">
        <v>33.0</v>
      </c>
      <c r="AI3221" s="494"/>
      <c r="AJ3221" s="488" t="s">
        <v>1527</v>
      </c>
      <c r="AK3221" s="500">
        <v>45845.0</v>
      </c>
      <c r="AL3221" s="495" t="s">
        <v>1524</v>
      </c>
      <c r="AM3221" s="488" t="s">
        <v>20054</v>
      </c>
      <c r="AO3221" s="497"/>
      <c r="AP3221" s="494"/>
      <c r="AQ3221" s="494"/>
      <c r="AR3221" s="494"/>
      <c r="AS3221" s="494"/>
      <c r="AT3221" s="488" t="s">
        <v>1529</v>
      </c>
      <c r="AU3221" s="492">
        <v>4708.0</v>
      </c>
      <c r="AV3221" s="492">
        <v>9.0</v>
      </c>
      <c r="AW3221" s="492">
        <v>2026.0</v>
      </c>
      <c r="AX3221" s="497"/>
      <c r="AY3221" s="488" t="s">
        <v>2720</v>
      </c>
      <c r="AZ3221" s="488" t="s">
        <v>1531</v>
      </c>
    </row>
    <row r="3222" hidden="1">
      <c r="A3222" s="488" t="s">
        <v>20055</v>
      </c>
      <c r="B3222" s="488" t="s">
        <v>20056</v>
      </c>
      <c r="C3222" s="488" t="s">
        <v>1513</v>
      </c>
      <c r="D3222" s="488" t="s">
        <v>1514</v>
      </c>
      <c r="E3222" s="491">
        <v>45815.299305555556</v>
      </c>
      <c r="F3222" s="492">
        <v>16280.0</v>
      </c>
      <c r="G3222" s="488" t="s">
        <v>1515</v>
      </c>
      <c r="H3222" s="492">
        <v>16280.0</v>
      </c>
      <c r="I3222" s="488" t="s">
        <v>1515</v>
      </c>
      <c r="J3222" s="488" t="s">
        <v>1516</v>
      </c>
      <c r="K3222" s="488" t="s">
        <v>1517</v>
      </c>
      <c r="L3222" s="488" t="s">
        <v>20057</v>
      </c>
      <c r="M3222" s="488" t="s">
        <v>20057</v>
      </c>
      <c r="N3222" s="488" t="s">
        <v>1520</v>
      </c>
      <c r="O3222" s="488" t="s">
        <v>1521</v>
      </c>
      <c r="P3222" s="488" t="s">
        <v>1522</v>
      </c>
      <c r="Q3222" s="488" t="s">
        <v>1523</v>
      </c>
      <c r="R3222" s="495" t="s">
        <v>1524</v>
      </c>
      <c r="S3222" s="494"/>
      <c r="T3222" s="494"/>
      <c r="U3222" s="488" t="s">
        <v>20058</v>
      </c>
      <c r="AB3222" s="488" t="s">
        <v>20059</v>
      </c>
      <c r="AC3222" s="496">
        <v>7.04E9</v>
      </c>
      <c r="AD3222" s="488" t="s">
        <v>20060</v>
      </c>
      <c r="AE3222" s="492">
        <v>651200.0</v>
      </c>
      <c r="AF3222" s="488" t="s">
        <v>1515</v>
      </c>
      <c r="AG3222" s="488" t="s">
        <v>2096</v>
      </c>
      <c r="AH3222" s="492">
        <v>40.0</v>
      </c>
      <c r="AI3222" s="494"/>
      <c r="AJ3222" s="488" t="s">
        <v>1527</v>
      </c>
      <c r="AK3222" s="500">
        <v>45845.0</v>
      </c>
      <c r="AL3222" s="495" t="s">
        <v>1524</v>
      </c>
      <c r="AM3222" s="488" t="s">
        <v>20061</v>
      </c>
      <c r="AP3222" s="494"/>
      <c r="AQ3222" s="494"/>
      <c r="AR3222" s="494"/>
      <c r="AS3222" s="494"/>
      <c r="AT3222" s="488" t="s">
        <v>1529</v>
      </c>
      <c r="AU3222" s="492">
        <v>8442.0</v>
      </c>
      <c r="AV3222" s="492">
        <v>10.0</v>
      </c>
      <c r="AW3222" s="492">
        <v>2027.0</v>
      </c>
      <c r="AX3222" s="488" t="s">
        <v>1634</v>
      </c>
      <c r="AY3222" s="488" t="s">
        <v>1540</v>
      </c>
      <c r="AZ3222" s="488" t="s">
        <v>1531</v>
      </c>
    </row>
    <row r="3223" hidden="1">
      <c r="A3223" s="488" t="s">
        <v>20062</v>
      </c>
      <c r="B3223" s="488" t="s">
        <v>20063</v>
      </c>
      <c r="C3223" s="488" t="s">
        <v>1513</v>
      </c>
      <c r="D3223" s="488" t="s">
        <v>1514</v>
      </c>
      <c r="E3223" s="491">
        <v>45815.29722222222</v>
      </c>
      <c r="F3223" s="492">
        <v>24970.0</v>
      </c>
      <c r="G3223" s="488" t="s">
        <v>1515</v>
      </c>
      <c r="H3223" s="492">
        <v>24970.0</v>
      </c>
      <c r="I3223" s="488" t="s">
        <v>1515</v>
      </c>
      <c r="J3223" s="488" t="s">
        <v>1516</v>
      </c>
      <c r="K3223" s="488" t="s">
        <v>1517</v>
      </c>
      <c r="L3223" s="488" t="s">
        <v>20064</v>
      </c>
      <c r="M3223" s="488" t="s">
        <v>20064</v>
      </c>
      <c r="N3223" s="488" t="s">
        <v>1520</v>
      </c>
      <c r="O3223" s="488" t="s">
        <v>1521</v>
      </c>
      <c r="P3223" s="488" t="s">
        <v>1554</v>
      </c>
      <c r="Q3223" s="488" t="s">
        <v>1523</v>
      </c>
      <c r="R3223" s="495" t="s">
        <v>1524</v>
      </c>
      <c r="S3223" s="494"/>
      <c r="T3223" s="494"/>
      <c r="U3223" s="488" t="s">
        <v>20065</v>
      </c>
      <c r="AB3223" s="488" t="s">
        <v>20066</v>
      </c>
      <c r="AC3223" s="496">
        <v>7.04E9</v>
      </c>
      <c r="AD3223" s="488" t="s">
        <v>20067</v>
      </c>
      <c r="AE3223" s="492">
        <v>699280.0</v>
      </c>
      <c r="AF3223" s="488" t="s">
        <v>1515</v>
      </c>
      <c r="AG3223" s="488" t="s">
        <v>2096</v>
      </c>
      <c r="AH3223" s="492">
        <v>24.0</v>
      </c>
      <c r="AI3223" s="494"/>
      <c r="AJ3223" s="488" t="s">
        <v>1527</v>
      </c>
      <c r="AK3223" s="500">
        <v>45845.0</v>
      </c>
      <c r="AL3223" s="495" t="s">
        <v>1524</v>
      </c>
      <c r="AM3223" s="488" t="s">
        <v>20068</v>
      </c>
      <c r="AO3223" s="494"/>
      <c r="AP3223" s="494"/>
      <c r="AQ3223" s="494"/>
      <c r="AR3223" s="494"/>
      <c r="AS3223" s="494"/>
      <c r="AT3223" s="488" t="s">
        <v>1529</v>
      </c>
      <c r="AU3223" s="492">
        <v>7810.0</v>
      </c>
      <c r="AV3223" s="492">
        <v>1.0</v>
      </c>
      <c r="AW3223" s="492">
        <v>2029.0</v>
      </c>
      <c r="AX3223" s="488" t="s">
        <v>1587</v>
      </c>
      <c r="AY3223" s="488" t="s">
        <v>1831</v>
      </c>
      <c r="AZ3223" s="488" t="s">
        <v>1531</v>
      </c>
    </row>
    <row r="3224" hidden="1">
      <c r="A3224" s="488" t="s">
        <v>20069</v>
      </c>
      <c r="B3224" s="488" t="s">
        <v>20070</v>
      </c>
      <c r="C3224" s="488" t="s">
        <v>1513</v>
      </c>
      <c r="D3224" s="488" t="s">
        <v>1514</v>
      </c>
      <c r="E3224" s="491">
        <v>45815.29722222222</v>
      </c>
      <c r="F3224" s="492">
        <v>19580.0</v>
      </c>
      <c r="G3224" s="488" t="s">
        <v>1515</v>
      </c>
      <c r="H3224" s="492">
        <v>19580.0</v>
      </c>
      <c r="I3224" s="488" t="s">
        <v>1515</v>
      </c>
      <c r="J3224" s="488" t="s">
        <v>1516</v>
      </c>
      <c r="K3224" s="488" t="s">
        <v>1517</v>
      </c>
      <c r="L3224" s="488" t="s">
        <v>5966</v>
      </c>
      <c r="M3224" s="488" t="s">
        <v>20071</v>
      </c>
      <c r="N3224" s="488" t="s">
        <v>1520</v>
      </c>
      <c r="O3224" s="488" t="s">
        <v>1521</v>
      </c>
      <c r="P3224" s="488" t="s">
        <v>1554</v>
      </c>
      <c r="Q3224" s="488" t="s">
        <v>1523</v>
      </c>
      <c r="R3224" s="495" t="s">
        <v>1524</v>
      </c>
      <c r="S3224" s="494"/>
      <c r="T3224" s="494"/>
      <c r="U3224" s="488" t="s">
        <v>20072</v>
      </c>
      <c r="AB3224" s="488" t="s">
        <v>20073</v>
      </c>
      <c r="AD3224" s="488" t="s">
        <v>20074</v>
      </c>
      <c r="AE3224" s="492">
        <v>685300.0</v>
      </c>
      <c r="AF3224" s="488" t="s">
        <v>1515</v>
      </c>
      <c r="AG3224" s="488" t="s">
        <v>2096</v>
      </c>
      <c r="AH3224" s="492">
        <v>35.0</v>
      </c>
      <c r="AI3224" s="494"/>
      <c r="AJ3224" s="495" t="b">
        <v>0</v>
      </c>
      <c r="AK3224" s="500">
        <v>45845.0</v>
      </c>
      <c r="AL3224" s="495" t="s">
        <v>1524</v>
      </c>
      <c r="AM3224" s="488" t="s">
        <v>20075</v>
      </c>
      <c r="AO3224" s="494"/>
      <c r="AP3224" s="494"/>
      <c r="AQ3224" s="494"/>
      <c r="AR3224" s="494"/>
      <c r="AS3224" s="494"/>
      <c r="AT3224" s="488" t="s">
        <v>1558</v>
      </c>
      <c r="AU3224" s="492">
        <v>1733.0</v>
      </c>
      <c r="AV3224" s="492">
        <v>4.0</v>
      </c>
      <c r="AW3224" s="492">
        <v>2029.0</v>
      </c>
      <c r="AX3224" s="488" t="s">
        <v>1587</v>
      </c>
      <c r="AY3224" s="488" t="s">
        <v>3659</v>
      </c>
      <c r="AZ3224" s="488" t="s">
        <v>1531</v>
      </c>
    </row>
    <row r="3225" hidden="1">
      <c r="A3225" s="488" t="s">
        <v>20076</v>
      </c>
      <c r="B3225" s="488" t="s">
        <v>20077</v>
      </c>
      <c r="C3225" s="488" t="s">
        <v>1513</v>
      </c>
      <c r="D3225" s="488" t="s">
        <v>1514</v>
      </c>
      <c r="E3225" s="491">
        <v>45815.28611111111</v>
      </c>
      <c r="F3225" s="492">
        <v>2980.0</v>
      </c>
      <c r="G3225" s="488" t="s">
        <v>1515</v>
      </c>
      <c r="H3225" s="492">
        <v>2980.0</v>
      </c>
      <c r="I3225" s="488" t="s">
        <v>1515</v>
      </c>
      <c r="J3225" s="488" t="s">
        <v>1516</v>
      </c>
      <c r="K3225" s="488" t="s">
        <v>1517</v>
      </c>
      <c r="L3225" s="488" t="s">
        <v>20078</v>
      </c>
      <c r="M3225" s="488" t="s">
        <v>20079</v>
      </c>
      <c r="N3225" s="488" t="s">
        <v>1520</v>
      </c>
      <c r="O3225" s="488" t="s">
        <v>1521</v>
      </c>
      <c r="P3225" s="488" t="s">
        <v>1554</v>
      </c>
      <c r="Q3225" s="488" t="s">
        <v>1523</v>
      </c>
      <c r="R3225" s="495" t="s">
        <v>1524</v>
      </c>
      <c r="S3225" s="494"/>
      <c r="T3225" s="494"/>
      <c r="U3225" s="488" t="s">
        <v>20080</v>
      </c>
      <c r="AB3225" s="488" t="s">
        <v>20081</v>
      </c>
      <c r="AC3225" s="496">
        <v>9.01E9</v>
      </c>
      <c r="AD3225" s="497"/>
      <c r="AE3225" s="497"/>
      <c r="AF3225" s="497"/>
      <c r="AG3225" s="497"/>
      <c r="AH3225" s="497"/>
      <c r="AI3225" s="494"/>
      <c r="AJ3225" s="488" t="s">
        <v>1527</v>
      </c>
      <c r="AK3225" s="498"/>
      <c r="AL3225" s="499"/>
      <c r="AM3225" s="488" t="s">
        <v>20082</v>
      </c>
      <c r="AO3225" s="494"/>
      <c r="AP3225" s="494"/>
      <c r="AQ3225" s="494"/>
      <c r="AR3225" s="494"/>
      <c r="AS3225" s="494"/>
      <c r="AT3225" s="488" t="s">
        <v>1529</v>
      </c>
      <c r="AU3225" s="492">
        <v>5864.0</v>
      </c>
      <c r="AV3225" s="492">
        <v>10.0</v>
      </c>
      <c r="AW3225" s="492">
        <v>2026.0</v>
      </c>
      <c r="AX3225" s="488" t="s">
        <v>1634</v>
      </c>
      <c r="AY3225" s="488" t="s">
        <v>1597</v>
      </c>
      <c r="AZ3225" s="488" t="s">
        <v>1531</v>
      </c>
    </row>
    <row r="3226" hidden="1">
      <c r="A3226" s="488" t="s">
        <v>20083</v>
      </c>
      <c r="B3226" s="488" t="s">
        <v>20084</v>
      </c>
      <c r="C3226" s="488" t="s">
        <v>1513</v>
      </c>
      <c r="D3226" s="488" t="s">
        <v>1514</v>
      </c>
      <c r="E3226" s="491">
        <v>45815.27847222222</v>
      </c>
      <c r="F3226" s="492">
        <v>2980.0</v>
      </c>
      <c r="G3226" s="488" t="s">
        <v>1515</v>
      </c>
      <c r="H3226" s="492">
        <v>2980.0</v>
      </c>
      <c r="I3226" s="488" t="s">
        <v>1515</v>
      </c>
      <c r="J3226" s="488" t="s">
        <v>1516</v>
      </c>
      <c r="K3226" s="488" t="s">
        <v>1517</v>
      </c>
      <c r="L3226" s="488" t="s">
        <v>20085</v>
      </c>
      <c r="M3226" s="488" t="s">
        <v>20086</v>
      </c>
      <c r="N3226" s="488" t="s">
        <v>1520</v>
      </c>
      <c r="O3226" s="488" t="s">
        <v>1521</v>
      </c>
      <c r="P3226" s="488" t="s">
        <v>1554</v>
      </c>
      <c r="Q3226" s="488" t="s">
        <v>1523</v>
      </c>
      <c r="R3226" s="495" t="s">
        <v>1524</v>
      </c>
      <c r="S3226" s="494"/>
      <c r="T3226" s="494"/>
      <c r="U3226" s="488" t="s">
        <v>20087</v>
      </c>
      <c r="AB3226" s="488" t="s">
        <v>20088</v>
      </c>
      <c r="AC3226" s="496">
        <v>9.05E9</v>
      </c>
      <c r="AD3226" s="497"/>
      <c r="AE3226" s="497"/>
      <c r="AF3226" s="497"/>
      <c r="AG3226" s="497"/>
      <c r="AH3226" s="497"/>
      <c r="AI3226" s="494"/>
      <c r="AJ3226" s="488" t="s">
        <v>1527</v>
      </c>
      <c r="AK3226" s="498"/>
      <c r="AL3226" s="499"/>
      <c r="AM3226" s="488" t="s">
        <v>20089</v>
      </c>
      <c r="AO3226" s="494"/>
      <c r="AP3226" s="494"/>
      <c r="AQ3226" s="494"/>
      <c r="AR3226" s="494"/>
      <c r="AS3226" s="494"/>
      <c r="AT3226" s="488" t="s">
        <v>1529</v>
      </c>
      <c r="AU3226" s="492">
        <v>8432.0</v>
      </c>
      <c r="AV3226" s="492">
        <v>1.0</v>
      </c>
      <c r="AW3226" s="492">
        <v>2029.0</v>
      </c>
      <c r="AX3226" s="488" t="s">
        <v>1587</v>
      </c>
      <c r="AY3226" s="488" t="s">
        <v>1852</v>
      </c>
      <c r="AZ3226" s="488" t="s">
        <v>1531</v>
      </c>
    </row>
    <row r="3227" hidden="1">
      <c r="A3227" s="488" t="s">
        <v>19279</v>
      </c>
      <c r="B3227" s="488" t="s">
        <v>19280</v>
      </c>
      <c r="C3227" s="488" t="s">
        <v>1513</v>
      </c>
      <c r="D3227" s="488" t="s">
        <v>1514</v>
      </c>
      <c r="E3227" s="491">
        <v>45815.25555555556</v>
      </c>
      <c r="F3227" s="492">
        <v>9800.0</v>
      </c>
      <c r="G3227" s="488" t="s">
        <v>1515</v>
      </c>
      <c r="H3227" s="492">
        <v>9800.0</v>
      </c>
      <c r="I3227" s="488" t="s">
        <v>1515</v>
      </c>
      <c r="J3227" s="488" t="s">
        <v>1516</v>
      </c>
      <c r="K3227" s="488" t="s">
        <v>1517</v>
      </c>
      <c r="L3227" s="488" t="s">
        <v>19281</v>
      </c>
      <c r="M3227" s="488" t="s">
        <v>19282</v>
      </c>
      <c r="N3227" s="488" t="s">
        <v>1520</v>
      </c>
      <c r="O3227" s="488" t="s">
        <v>1521</v>
      </c>
      <c r="P3227" s="488" t="s">
        <v>1554</v>
      </c>
      <c r="Q3227" s="488" t="s">
        <v>1523</v>
      </c>
      <c r="R3227" s="495" t="s">
        <v>1524</v>
      </c>
      <c r="S3227" s="494"/>
      <c r="T3227" s="494"/>
      <c r="U3227" s="488" t="s">
        <v>19283</v>
      </c>
      <c r="AB3227" s="488" t="s">
        <v>19284</v>
      </c>
      <c r="AC3227" s="496">
        <v>9.09E9</v>
      </c>
      <c r="AD3227" s="497"/>
      <c r="AE3227" s="497"/>
      <c r="AF3227" s="497"/>
      <c r="AG3227" s="497"/>
      <c r="AH3227" s="497"/>
      <c r="AI3227" s="494"/>
      <c r="AJ3227" s="488" t="s">
        <v>1527</v>
      </c>
      <c r="AK3227" s="498"/>
      <c r="AL3227" s="499"/>
      <c r="AM3227" s="488" t="s">
        <v>19285</v>
      </c>
      <c r="AO3227" s="494"/>
      <c r="AP3227" s="494"/>
      <c r="AQ3227" s="494"/>
      <c r="AR3227" s="494"/>
      <c r="AS3227" s="494"/>
      <c r="AT3227" s="488" t="s">
        <v>1529</v>
      </c>
      <c r="AU3227" s="492">
        <v>9248.0</v>
      </c>
      <c r="AV3227" s="492">
        <v>11.0</v>
      </c>
      <c r="AW3227" s="492">
        <v>2026.0</v>
      </c>
      <c r="AX3227" s="488" t="s">
        <v>1587</v>
      </c>
      <c r="AY3227" s="488" t="s">
        <v>1852</v>
      </c>
      <c r="AZ3227" s="488" t="s">
        <v>1531</v>
      </c>
    </row>
    <row r="3228" hidden="1">
      <c r="A3228" s="488" t="s">
        <v>20090</v>
      </c>
      <c r="B3228" s="488" t="s">
        <v>20091</v>
      </c>
      <c r="C3228" s="488" t="s">
        <v>1513</v>
      </c>
      <c r="D3228" s="488" t="s">
        <v>1514</v>
      </c>
      <c r="E3228" s="491">
        <v>45815.251388888886</v>
      </c>
      <c r="F3228" s="492">
        <v>9800.0</v>
      </c>
      <c r="G3228" s="488" t="s">
        <v>1515</v>
      </c>
      <c r="H3228" s="492">
        <v>9800.0</v>
      </c>
      <c r="I3228" s="488" t="s">
        <v>1515</v>
      </c>
      <c r="J3228" s="488" t="s">
        <v>1516</v>
      </c>
      <c r="K3228" s="488" t="s">
        <v>1517</v>
      </c>
      <c r="L3228" s="488" t="s">
        <v>20092</v>
      </c>
      <c r="M3228" s="488" t="s">
        <v>20093</v>
      </c>
      <c r="N3228" s="488" t="s">
        <v>1520</v>
      </c>
      <c r="O3228" s="488" t="s">
        <v>1521</v>
      </c>
      <c r="P3228" s="488" t="s">
        <v>1554</v>
      </c>
      <c r="Q3228" s="488" t="s">
        <v>1523</v>
      </c>
      <c r="R3228" s="495" t="s">
        <v>1524</v>
      </c>
      <c r="S3228" s="494"/>
      <c r="T3228" s="494"/>
      <c r="U3228" s="488" t="s">
        <v>20094</v>
      </c>
      <c r="AB3228" s="488" t="s">
        <v>20095</v>
      </c>
      <c r="AC3228" s="496">
        <v>9.04E9</v>
      </c>
      <c r="AD3228" s="497"/>
      <c r="AE3228" s="497"/>
      <c r="AF3228" s="497"/>
      <c r="AG3228" s="497"/>
      <c r="AH3228" s="497"/>
      <c r="AI3228" s="494"/>
      <c r="AJ3228" s="488" t="s">
        <v>1527</v>
      </c>
      <c r="AK3228" s="498"/>
      <c r="AL3228" s="499"/>
      <c r="AM3228" s="488" t="s">
        <v>20096</v>
      </c>
      <c r="AO3228" s="494"/>
      <c r="AP3228" s="494"/>
      <c r="AQ3228" s="494"/>
      <c r="AR3228" s="494"/>
      <c r="AS3228" s="494"/>
      <c r="AT3228" s="488" t="s">
        <v>1529</v>
      </c>
      <c r="AU3228" s="492">
        <v>6693.0</v>
      </c>
      <c r="AV3228" s="492">
        <v>12.0</v>
      </c>
      <c r="AW3228" s="492">
        <v>2028.0</v>
      </c>
      <c r="AX3228" s="488" t="s">
        <v>1634</v>
      </c>
      <c r="AY3228" s="488" t="s">
        <v>10188</v>
      </c>
      <c r="AZ3228" s="488" t="s">
        <v>1531</v>
      </c>
    </row>
    <row r="3229" hidden="1">
      <c r="A3229" s="488" t="s">
        <v>20097</v>
      </c>
      <c r="B3229" s="488" t="s">
        <v>20091</v>
      </c>
      <c r="C3229" s="488" t="s">
        <v>1513</v>
      </c>
      <c r="D3229" s="488" t="s">
        <v>1514</v>
      </c>
      <c r="E3229" s="491">
        <v>45815.245833333334</v>
      </c>
      <c r="F3229" s="492">
        <v>2980.0</v>
      </c>
      <c r="G3229" s="488" t="s">
        <v>1515</v>
      </c>
      <c r="H3229" s="492">
        <v>2980.0</v>
      </c>
      <c r="I3229" s="488" t="s">
        <v>1515</v>
      </c>
      <c r="J3229" s="488" t="s">
        <v>1516</v>
      </c>
      <c r="K3229" s="488" t="s">
        <v>1517</v>
      </c>
      <c r="L3229" s="488" t="s">
        <v>20092</v>
      </c>
      <c r="M3229" s="488" t="s">
        <v>20098</v>
      </c>
      <c r="N3229" s="488" t="s">
        <v>1520</v>
      </c>
      <c r="O3229" s="488" t="s">
        <v>1521</v>
      </c>
      <c r="P3229" s="488" t="s">
        <v>1554</v>
      </c>
      <c r="Q3229" s="488" t="s">
        <v>1523</v>
      </c>
      <c r="R3229" s="495" t="s">
        <v>1524</v>
      </c>
      <c r="S3229" s="494"/>
      <c r="T3229" s="494"/>
      <c r="U3229" s="488" t="s">
        <v>20099</v>
      </c>
      <c r="AB3229" s="488" t="s">
        <v>20095</v>
      </c>
      <c r="AC3229" s="496">
        <v>9.04E9</v>
      </c>
      <c r="AD3229" s="497"/>
      <c r="AE3229" s="497"/>
      <c r="AF3229" s="497"/>
      <c r="AG3229" s="497"/>
      <c r="AH3229" s="497"/>
      <c r="AI3229" s="494"/>
      <c r="AJ3229" s="488" t="s">
        <v>1527</v>
      </c>
      <c r="AK3229" s="498"/>
      <c r="AL3229" s="499"/>
      <c r="AM3229" s="488" t="s">
        <v>20096</v>
      </c>
      <c r="AO3229" s="494"/>
      <c r="AP3229" s="494"/>
      <c r="AQ3229" s="494"/>
      <c r="AR3229" s="494"/>
      <c r="AS3229" s="494"/>
      <c r="AT3229" s="488" t="s">
        <v>1529</v>
      </c>
      <c r="AU3229" s="492">
        <v>6693.0</v>
      </c>
      <c r="AV3229" s="492">
        <v>12.0</v>
      </c>
      <c r="AW3229" s="492">
        <v>2028.0</v>
      </c>
      <c r="AX3229" s="488" t="s">
        <v>1634</v>
      </c>
      <c r="AY3229" s="488" t="s">
        <v>10188</v>
      </c>
      <c r="AZ3229" s="488" t="s">
        <v>1531</v>
      </c>
    </row>
    <row r="3230" hidden="1">
      <c r="A3230" s="488" t="s">
        <v>20100</v>
      </c>
      <c r="B3230" s="488" t="s">
        <v>20101</v>
      </c>
      <c r="C3230" s="488" t="s">
        <v>1513</v>
      </c>
      <c r="D3230" s="488" t="s">
        <v>1514</v>
      </c>
      <c r="E3230" s="491">
        <v>45815.24166666667</v>
      </c>
      <c r="F3230" s="492">
        <v>2980.0</v>
      </c>
      <c r="G3230" s="488" t="s">
        <v>1515</v>
      </c>
      <c r="H3230" s="492">
        <v>2980.0</v>
      </c>
      <c r="I3230" s="488" t="s">
        <v>1515</v>
      </c>
      <c r="J3230" s="488" t="s">
        <v>1516</v>
      </c>
      <c r="K3230" s="488" t="s">
        <v>1517</v>
      </c>
      <c r="L3230" s="488" t="s">
        <v>20102</v>
      </c>
      <c r="M3230" s="488" t="s">
        <v>20103</v>
      </c>
      <c r="N3230" s="488" t="s">
        <v>1520</v>
      </c>
      <c r="O3230" s="488" t="s">
        <v>1521</v>
      </c>
      <c r="P3230" s="488" t="s">
        <v>1522</v>
      </c>
      <c r="Q3230" s="488" t="s">
        <v>1523</v>
      </c>
      <c r="R3230" s="495" t="s">
        <v>1524</v>
      </c>
      <c r="S3230" s="494"/>
      <c r="T3230" s="494"/>
      <c r="U3230" s="488" t="s">
        <v>20104</v>
      </c>
      <c r="AB3230" s="488" t="s">
        <v>20105</v>
      </c>
      <c r="AC3230" s="496">
        <v>8.04E9</v>
      </c>
      <c r="AD3230" s="497"/>
      <c r="AE3230" s="497"/>
      <c r="AF3230" s="497"/>
      <c r="AG3230" s="497"/>
      <c r="AH3230" s="497"/>
      <c r="AI3230" s="494"/>
      <c r="AJ3230" s="488" t="s">
        <v>1527</v>
      </c>
      <c r="AK3230" s="498"/>
      <c r="AL3230" s="499"/>
      <c r="AM3230" s="488" t="s">
        <v>20106</v>
      </c>
      <c r="AO3230" s="494"/>
      <c r="AP3230" s="494"/>
      <c r="AQ3230" s="494"/>
      <c r="AR3230" s="494"/>
      <c r="AS3230" s="494"/>
      <c r="AT3230" s="488" t="s">
        <v>1558</v>
      </c>
      <c r="AU3230" s="492">
        <v>2422.0</v>
      </c>
      <c r="AV3230" s="492">
        <v>7.0</v>
      </c>
      <c r="AW3230" s="492">
        <v>2029.0</v>
      </c>
      <c r="AX3230" s="488" t="s">
        <v>1634</v>
      </c>
      <c r="AY3230" s="488" t="s">
        <v>2436</v>
      </c>
      <c r="AZ3230" s="488" t="s">
        <v>1531</v>
      </c>
    </row>
    <row r="3231" hidden="1">
      <c r="A3231" s="488" t="s">
        <v>19307</v>
      </c>
      <c r="B3231" s="488" t="s">
        <v>19280</v>
      </c>
      <c r="C3231" s="488" t="s">
        <v>1513</v>
      </c>
      <c r="D3231" s="488" t="s">
        <v>1514</v>
      </c>
      <c r="E3231" s="491">
        <v>45815.24097222222</v>
      </c>
      <c r="F3231" s="492">
        <v>2980.0</v>
      </c>
      <c r="G3231" s="488" t="s">
        <v>1515</v>
      </c>
      <c r="H3231" s="492">
        <v>2980.0</v>
      </c>
      <c r="I3231" s="488" t="s">
        <v>1515</v>
      </c>
      <c r="J3231" s="488" t="s">
        <v>1516</v>
      </c>
      <c r="K3231" s="488" t="s">
        <v>1517</v>
      </c>
      <c r="L3231" s="488" t="s">
        <v>19281</v>
      </c>
      <c r="M3231" s="488" t="s">
        <v>19308</v>
      </c>
      <c r="N3231" s="488" t="s">
        <v>1520</v>
      </c>
      <c r="O3231" s="488" t="s">
        <v>1521</v>
      </c>
      <c r="P3231" s="488" t="s">
        <v>1554</v>
      </c>
      <c r="Q3231" s="488" t="s">
        <v>1523</v>
      </c>
      <c r="R3231" s="495" t="s">
        <v>1524</v>
      </c>
      <c r="S3231" s="494"/>
      <c r="T3231" s="494"/>
      <c r="U3231" s="488" t="s">
        <v>19309</v>
      </c>
      <c r="AB3231" s="488" t="s">
        <v>19284</v>
      </c>
      <c r="AC3231" s="496">
        <v>9.09E9</v>
      </c>
      <c r="AD3231" s="497"/>
      <c r="AE3231" s="497"/>
      <c r="AF3231" s="497"/>
      <c r="AG3231" s="497"/>
      <c r="AH3231" s="497"/>
      <c r="AI3231" s="494"/>
      <c r="AJ3231" s="488" t="s">
        <v>1527</v>
      </c>
      <c r="AK3231" s="498"/>
      <c r="AL3231" s="499"/>
      <c r="AM3231" s="488" t="s">
        <v>19285</v>
      </c>
      <c r="AO3231" s="494"/>
      <c r="AP3231" s="494"/>
      <c r="AQ3231" s="494"/>
      <c r="AR3231" s="494"/>
      <c r="AS3231" s="494"/>
      <c r="AT3231" s="488" t="s">
        <v>1529</v>
      </c>
      <c r="AU3231" s="492">
        <v>9248.0</v>
      </c>
      <c r="AV3231" s="492">
        <v>11.0</v>
      </c>
      <c r="AW3231" s="492">
        <v>2026.0</v>
      </c>
      <c r="AX3231" s="488" t="s">
        <v>1587</v>
      </c>
      <c r="AY3231" s="488" t="s">
        <v>1852</v>
      </c>
      <c r="AZ3231" s="488" t="s">
        <v>1531</v>
      </c>
    </row>
    <row r="3232" hidden="1">
      <c r="A3232" s="488" t="s">
        <v>20107</v>
      </c>
      <c r="B3232" s="488" t="s">
        <v>20108</v>
      </c>
      <c r="C3232" s="488" t="s">
        <v>1513</v>
      </c>
      <c r="D3232" s="488" t="s">
        <v>1514</v>
      </c>
      <c r="E3232" s="491">
        <v>45815.220138888886</v>
      </c>
      <c r="F3232" s="492">
        <v>2980.0</v>
      </c>
      <c r="G3232" s="488" t="s">
        <v>1515</v>
      </c>
      <c r="H3232" s="492">
        <v>2980.0</v>
      </c>
      <c r="I3232" s="488" t="s">
        <v>1515</v>
      </c>
      <c r="J3232" s="488" t="s">
        <v>1516</v>
      </c>
      <c r="K3232" s="488" t="s">
        <v>1517</v>
      </c>
      <c r="L3232" s="488" t="s">
        <v>20109</v>
      </c>
      <c r="M3232" s="488" t="s">
        <v>20110</v>
      </c>
      <c r="N3232" s="488" t="s">
        <v>1520</v>
      </c>
      <c r="O3232" s="488" t="s">
        <v>1521</v>
      </c>
      <c r="P3232" s="488" t="s">
        <v>1554</v>
      </c>
      <c r="Q3232" s="488" t="s">
        <v>1523</v>
      </c>
      <c r="R3232" s="495" t="s">
        <v>1524</v>
      </c>
      <c r="S3232" s="494"/>
      <c r="T3232" s="494"/>
      <c r="U3232" s="488" t="s">
        <v>20111</v>
      </c>
      <c r="AB3232" s="488" t="s">
        <v>20112</v>
      </c>
      <c r="AC3232" s="496">
        <v>8.55E8</v>
      </c>
      <c r="AD3232" s="497"/>
      <c r="AE3232" s="497"/>
      <c r="AF3232" s="497"/>
      <c r="AG3232" s="497"/>
      <c r="AH3232" s="497"/>
      <c r="AI3232" s="494"/>
      <c r="AJ3232" s="488" t="s">
        <v>1527</v>
      </c>
      <c r="AK3232" s="498"/>
      <c r="AL3232" s="499"/>
      <c r="AM3232" s="488" t="s">
        <v>20113</v>
      </c>
      <c r="AP3232" s="494"/>
      <c r="AQ3232" s="494"/>
      <c r="AR3232" s="494"/>
      <c r="AS3232" s="494"/>
      <c r="AT3232" s="488" t="s">
        <v>1529</v>
      </c>
      <c r="AU3232" s="492">
        <v>8143.0</v>
      </c>
      <c r="AV3232" s="492">
        <v>12.0</v>
      </c>
      <c r="AW3232" s="492">
        <v>2027.0</v>
      </c>
      <c r="AX3232" s="488" t="s">
        <v>1587</v>
      </c>
      <c r="AY3232" s="488" t="s">
        <v>1588</v>
      </c>
      <c r="AZ3232" s="488" t="s">
        <v>1531</v>
      </c>
    </row>
    <row r="3233" hidden="1">
      <c r="A3233" s="488" t="s">
        <v>18553</v>
      </c>
      <c r="B3233" s="488" t="s">
        <v>18554</v>
      </c>
      <c r="C3233" s="488" t="s">
        <v>1513</v>
      </c>
      <c r="D3233" s="488" t="s">
        <v>1514</v>
      </c>
      <c r="E3233" s="491">
        <v>45815.21527777778</v>
      </c>
      <c r="F3233" s="492">
        <v>2980.0</v>
      </c>
      <c r="G3233" s="488" t="s">
        <v>1515</v>
      </c>
      <c r="H3233" s="492">
        <v>2980.0</v>
      </c>
      <c r="I3233" s="488" t="s">
        <v>1515</v>
      </c>
      <c r="J3233" s="488" t="s">
        <v>1516</v>
      </c>
      <c r="K3233" s="488" t="s">
        <v>1517</v>
      </c>
      <c r="L3233" s="488" t="s">
        <v>18555</v>
      </c>
      <c r="M3233" s="488" t="s">
        <v>18556</v>
      </c>
      <c r="N3233" s="488" t="s">
        <v>1520</v>
      </c>
      <c r="O3233" s="488" t="s">
        <v>1521</v>
      </c>
      <c r="P3233" s="488" t="s">
        <v>1724</v>
      </c>
      <c r="Q3233" s="488" t="s">
        <v>1523</v>
      </c>
      <c r="R3233" s="495" t="s">
        <v>1524</v>
      </c>
      <c r="S3233" s="494"/>
      <c r="T3233" s="494"/>
      <c r="U3233" s="488" t="s">
        <v>18557</v>
      </c>
      <c r="AB3233" s="488" t="s">
        <v>18558</v>
      </c>
      <c r="AC3233" s="496">
        <v>9.09E9</v>
      </c>
      <c r="AD3233" s="497"/>
      <c r="AE3233" s="497"/>
      <c r="AF3233" s="497"/>
      <c r="AG3233" s="497"/>
      <c r="AH3233" s="497"/>
      <c r="AI3233" s="494"/>
      <c r="AJ3233" s="488" t="s">
        <v>1527</v>
      </c>
      <c r="AK3233" s="498"/>
      <c r="AL3233" s="499"/>
      <c r="AM3233" s="488" t="s">
        <v>18559</v>
      </c>
      <c r="AO3233" s="494"/>
      <c r="AP3233" s="494"/>
      <c r="AQ3233" s="494"/>
      <c r="AR3233" s="494"/>
      <c r="AS3233" s="494"/>
      <c r="AT3233" s="488" t="s">
        <v>1529</v>
      </c>
      <c r="AU3233" s="492">
        <v>1000.0</v>
      </c>
      <c r="AV3233" s="492">
        <v>1.0</v>
      </c>
      <c r="AW3233" s="492">
        <v>2026.0</v>
      </c>
      <c r="AX3233" s="488" t="s">
        <v>1728</v>
      </c>
      <c r="AY3233" s="488" t="s">
        <v>1729</v>
      </c>
      <c r="AZ3233" s="488" t="s">
        <v>1531</v>
      </c>
    </row>
    <row r="3234" hidden="1">
      <c r="A3234" s="488" t="s">
        <v>20114</v>
      </c>
      <c r="B3234" s="488" t="s">
        <v>20115</v>
      </c>
      <c r="C3234" s="488" t="s">
        <v>1513</v>
      </c>
      <c r="D3234" s="488" t="s">
        <v>1514</v>
      </c>
      <c r="E3234" s="491">
        <v>45815.19027777778</v>
      </c>
      <c r="F3234" s="492">
        <v>2980.0</v>
      </c>
      <c r="G3234" s="488" t="s">
        <v>1515</v>
      </c>
      <c r="H3234" s="492">
        <v>2980.0</v>
      </c>
      <c r="I3234" s="488" t="s">
        <v>1515</v>
      </c>
      <c r="J3234" s="488" t="s">
        <v>1516</v>
      </c>
      <c r="K3234" s="488" t="s">
        <v>1517</v>
      </c>
      <c r="L3234" s="488" t="s">
        <v>20116</v>
      </c>
      <c r="M3234" s="488" t="s">
        <v>20117</v>
      </c>
      <c r="N3234" s="488" t="s">
        <v>1520</v>
      </c>
      <c r="O3234" s="488" t="s">
        <v>1521</v>
      </c>
      <c r="P3234" s="488" t="s">
        <v>1724</v>
      </c>
      <c r="Q3234" s="488" t="s">
        <v>1523</v>
      </c>
      <c r="R3234" s="495" t="s">
        <v>1524</v>
      </c>
      <c r="S3234" s="494"/>
      <c r="T3234" s="494"/>
      <c r="U3234" s="488" t="s">
        <v>20118</v>
      </c>
      <c r="AB3234" s="488" t="s">
        <v>20119</v>
      </c>
      <c r="AC3234" s="496">
        <v>8.05E9</v>
      </c>
      <c r="AD3234" s="497"/>
      <c r="AE3234" s="497"/>
      <c r="AF3234" s="497"/>
      <c r="AG3234" s="497"/>
      <c r="AH3234" s="497"/>
      <c r="AI3234" s="494"/>
      <c r="AJ3234" s="488" t="s">
        <v>1527</v>
      </c>
      <c r="AK3234" s="498"/>
      <c r="AL3234" s="499"/>
      <c r="AM3234" s="488" t="s">
        <v>20120</v>
      </c>
      <c r="AO3234" s="494"/>
      <c r="AP3234" s="494"/>
      <c r="AQ3234" s="494"/>
      <c r="AR3234" s="494"/>
      <c r="AS3234" s="494"/>
      <c r="AT3234" s="488" t="s">
        <v>1529</v>
      </c>
      <c r="AU3234" s="492">
        <v>2103.0</v>
      </c>
      <c r="AV3234" s="492">
        <v>2.0</v>
      </c>
      <c r="AW3234" s="492">
        <v>2029.0</v>
      </c>
      <c r="AX3234" s="488" t="s">
        <v>1728</v>
      </c>
      <c r="AY3234" s="488" t="s">
        <v>12438</v>
      </c>
      <c r="AZ3234" s="488" t="s">
        <v>1531</v>
      </c>
    </row>
    <row r="3235" hidden="1">
      <c r="A3235" s="488" t="s">
        <v>20121</v>
      </c>
      <c r="B3235" s="488" t="s">
        <v>20122</v>
      </c>
      <c r="C3235" s="488" t="s">
        <v>1513</v>
      </c>
      <c r="D3235" s="488" t="s">
        <v>1514</v>
      </c>
      <c r="E3235" s="491">
        <v>45815.149305555555</v>
      </c>
      <c r="F3235" s="492">
        <v>2980.0</v>
      </c>
      <c r="G3235" s="488" t="s">
        <v>1515</v>
      </c>
      <c r="H3235" s="492">
        <v>2980.0</v>
      </c>
      <c r="I3235" s="488" t="s">
        <v>1515</v>
      </c>
      <c r="J3235" s="488" t="s">
        <v>1516</v>
      </c>
      <c r="K3235" s="488" t="s">
        <v>1517</v>
      </c>
      <c r="L3235" s="488" t="s">
        <v>20123</v>
      </c>
      <c r="M3235" s="488" t="s">
        <v>20124</v>
      </c>
      <c r="N3235" s="488" t="s">
        <v>1520</v>
      </c>
      <c r="O3235" s="488" t="s">
        <v>1521</v>
      </c>
      <c r="P3235" s="488" t="s">
        <v>1554</v>
      </c>
      <c r="Q3235" s="488" t="s">
        <v>1523</v>
      </c>
      <c r="R3235" s="495" t="s">
        <v>1524</v>
      </c>
      <c r="S3235" s="494"/>
      <c r="T3235" s="494"/>
      <c r="U3235" s="488" t="s">
        <v>20125</v>
      </c>
      <c r="AB3235" s="488" t="s">
        <v>20126</v>
      </c>
      <c r="AC3235" s="496">
        <v>8.02E9</v>
      </c>
      <c r="AD3235" s="497"/>
      <c r="AE3235" s="497"/>
      <c r="AF3235" s="497"/>
      <c r="AG3235" s="497"/>
      <c r="AH3235" s="497"/>
      <c r="AI3235" s="494"/>
      <c r="AJ3235" s="488" t="s">
        <v>1527</v>
      </c>
      <c r="AK3235" s="498"/>
      <c r="AL3235" s="499"/>
      <c r="AM3235" s="488" t="s">
        <v>20127</v>
      </c>
      <c r="AP3235" s="494"/>
      <c r="AQ3235" s="494"/>
      <c r="AR3235" s="494"/>
      <c r="AS3235" s="494"/>
      <c r="AT3235" s="488" t="s">
        <v>1529</v>
      </c>
      <c r="AU3235" s="492">
        <v>4966.0</v>
      </c>
      <c r="AV3235" s="492">
        <v>10.0</v>
      </c>
      <c r="AW3235" s="492">
        <v>2026.0</v>
      </c>
      <c r="AX3235" s="488" t="s">
        <v>1587</v>
      </c>
      <c r="AY3235" s="488" t="s">
        <v>1597</v>
      </c>
      <c r="AZ3235" s="488" t="s">
        <v>1531</v>
      </c>
    </row>
    <row r="3236" hidden="1">
      <c r="A3236" s="488" t="s">
        <v>20128</v>
      </c>
      <c r="B3236" s="488" t="s">
        <v>20129</v>
      </c>
      <c r="C3236" s="488" t="s">
        <v>1513</v>
      </c>
      <c r="D3236" s="488" t="s">
        <v>1514</v>
      </c>
      <c r="E3236" s="491">
        <v>45815.09583333333</v>
      </c>
      <c r="F3236" s="492">
        <v>2980.0</v>
      </c>
      <c r="G3236" s="488" t="s">
        <v>1515</v>
      </c>
      <c r="H3236" s="492">
        <v>2980.0</v>
      </c>
      <c r="I3236" s="488" t="s">
        <v>1515</v>
      </c>
      <c r="J3236" s="488" t="s">
        <v>1516</v>
      </c>
      <c r="K3236" s="488" t="s">
        <v>1517</v>
      </c>
      <c r="L3236" s="488" t="s">
        <v>20130</v>
      </c>
      <c r="M3236" s="488" t="s">
        <v>20131</v>
      </c>
      <c r="N3236" s="488" t="s">
        <v>1520</v>
      </c>
      <c r="O3236" s="488" t="s">
        <v>1521</v>
      </c>
      <c r="P3236" s="488" t="s">
        <v>1522</v>
      </c>
      <c r="Q3236" s="488" t="s">
        <v>1523</v>
      </c>
      <c r="R3236" s="495" t="s">
        <v>1524</v>
      </c>
      <c r="S3236" s="494"/>
      <c r="T3236" s="494"/>
      <c r="U3236" s="488" t="s">
        <v>20132</v>
      </c>
      <c r="AB3236" s="488" t="s">
        <v>20133</v>
      </c>
      <c r="AC3236" s="496">
        <v>9.07E9</v>
      </c>
      <c r="AD3236" s="497"/>
      <c r="AE3236" s="497"/>
      <c r="AF3236" s="497"/>
      <c r="AG3236" s="497"/>
      <c r="AH3236" s="497"/>
      <c r="AI3236" s="494"/>
      <c r="AJ3236" s="488" t="s">
        <v>1527</v>
      </c>
      <c r="AK3236" s="498"/>
      <c r="AL3236" s="499"/>
      <c r="AM3236" s="488" t="s">
        <v>20134</v>
      </c>
      <c r="AP3236" s="494"/>
      <c r="AQ3236" s="494"/>
      <c r="AR3236" s="494"/>
      <c r="AS3236" s="494"/>
      <c r="AT3236" s="488" t="s">
        <v>1529</v>
      </c>
      <c r="AU3236" s="492">
        <v>8258.0</v>
      </c>
      <c r="AV3236" s="492">
        <v>4.0</v>
      </c>
      <c r="AW3236" s="492">
        <v>2026.0</v>
      </c>
      <c r="AX3236" s="488" t="s">
        <v>1539</v>
      </c>
      <c r="AY3236" s="488" t="s">
        <v>1540</v>
      </c>
      <c r="AZ3236" s="488" t="s">
        <v>1531</v>
      </c>
    </row>
    <row r="3237" hidden="1">
      <c r="A3237" s="488" t="s">
        <v>20135</v>
      </c>
      <c r="B3237" s="488" t="s">
        <v>20136</v>
      </c>
      <c r="C3237" s="488" t="s">
        <v>1513</v>
      </c>
      <c r="D3237" s="488" t="s">
        <v>1514</v>
      </c>
      <c r="E3237" s="491">
        <v>45815.05625</v>
      </c>
      <c r="F3237" s="492">
        <v>2980.0</v>
      </c>
      <c r="G3237" s="488" t="s">
        <v>1515</v>
      </c>
      <c r="H3237" s="492">
        <v>2980.0</v>
      </c>
      <c r="I3237" s="488" t="s">
        <v>1515</v>
      </c>
      <c r="J3237" s="488" t="s">
        <v>1516</v>
      </c>
      <c r="K3237" s="488" t="s">
        <v>1517</v>
      </c>
      <c r="L3237" s="488" t="s">
        <v>20137</v>
      </c>
      <c r="M3237" s="488" t="s">
        <v>20138</v>
      </c>
      <c r="N3237" s="488" t="s">
        <v>1520</v>
      </c>
      <c r="O3237" s="488" t="s">
        <v>1521</v>
      </c>
      <c r="P3237" s="488" t="s">
        <v>1522</v>
      </c>
      <c r="Q3237" s="488" t="s">
        <v>1523</v>
      </c>
      <c r="R3237" s="495" t="s">
        <v>1524</v>
      </c>
      <c r="S3237" s="494"/>
      <c r="T3237" s="494"/>
      <c r="U3237" s="488" t="s">
        <v>20139</v>
      </c>
      <c r="AB3237" s="488" t="s">
        <v>20140</v>
      </c>
      <c r="AC3237" s="496">
        <v>8.03E9</v>
      </c>
      <c r="AD3237" s="497"/>
      <c r="AE3237" s="497"/>
      <c r="AF3237" s="497"/>
      <c r="AG3237" s="497"/>
      <c r="AH3237" s="497"/>
      <c r="AI3237" s="494"/>
      <c r="AJ3237" s="488" t="s">
        <v>1527</v>
      </c>
      <c r="AK3237" s="498"/>
      <c r="AL3237" s="499"/>
      <c r="AM3237" s="488" t="s">
        <v>20141</v>
      </c>
      <c r="AO3237" s="494"/>
      <c r="AP3237" s="494"/>
      <c r="AQ3237" s="494"/>
      <c r="AR3237" s="494"/>
      <c r="AS3237" s="494"/>
      <c r="AT3237" s="488" t="s">
        <v>1529</v>
      </c>
      <c r="AU3237" s="492">
        <v>7145.0</v>
      </c>
      <c r="AV3237" s="492">
        <v>4.0</v>
      </c>
      <c r="AW3237" s="492">
        <v>2027.0</v>
      </c>
      <c r="AX3237" s="488" t="s">
        <v>1867</v>
      </c>
      <c r="AY3237" s="488" t="s">
        <v>1868</v>
      </c>
      <c r="AZ3237" s="488" t="s">
        <v>1531</v>
      </c>
    </row>
    <row r="3238" hidden="1">
      <c r="A3238" s="488" t="s">
        <v>20142</v>
      </c>
      <c r="B3238" s="488" t="s">
        <v>20143</v>
      </c>
      <c r="C3238" s="488" t="s">
        <v>1513</v>
      </c>
      <c r="D3238" s="488" t="s">
        <v>1514</v>
      </c>
      <c r="E3238" s="491">
        <v>45815.03194444445</v>
      </c>
      <c r="F3238" s="492">
        <v>2980.0</v>
      </c>
      <c r="G3238" s="488" t="s">
        <v>1515</v>
      </c>
      <c r="H3238" s="492">
        <v>2980.0</v>
      </c>
      <c r="I3238" s="488" t="s">
        <v>1515</v>
      </c>
      <c r="J3238" s="488" t="s">
        <v>1516</v>
      </c>
      <c r="K3238" s="488" t="s">
        <v>1517</v>
      </c>
      <c r="L3238" s="488" t="s">
        <v>20144</v>
      </c>
      <c r="M3238" s="488" t="s">
        <v>20145</v>
      </c>
      <c r="N3238" s="488" t="s">
        <v>1520</v>
      </c>
      <c r="O3238" s="488" t="s">
        <v>1521</v>
      </c>
      <c r="P3238" s="488" t="s">
        <v>1554</v>
      </c>
      <c r="Q3238" s="488" t="s">
        <v>1523</v>
      </c>
      <c r="R3238" s="495" t="s">
        <v>1524</v>
      </c>
      <c r="S3238" s="494"/>
      <c r="T3238" s="494"/>
      <c r="U3238" s="488" t="s">
        <v>20146</v>
      </c>
      <c r="AB3238" s="488" t="s">
        <v>20147</v>
      </c>
      <c r="AC3238" s="496">
        <v>9.03E9</v>
      </c>
      <c r="AD3238" s="497"/>
      <c r="AE3238" s="497"/>
      <c r="AF3238" s="497"/>
      <c r="AG3238" s="497"/>
      <c r="AH3238" s="497"/>
      <c r="AI3238" s="494"/>
      <c r="AJ3238" s="488" t="s">
        <v>1527</v>
      </c>
      <c r="AK3238" s="498"/>
      <c r="AL3238" s="497"/>
      <c r="AM3238" s="488" t="s">
        <v>20148</v>
      </c>
      <c r="AP3238" s="494"/>
      <c r="AQ3238" s="494"/>
      <c r="AR3238" s="494"/>
      <c r="AS3238" s="494"/>
      <c r="AT3238" s="488" t="s">
        <v>1529</v>
      </c>
      <c r="AU3238" s="492">
        <v>8602.0</v>
      </c>
      <c r="AV3238" s="492">
        <v>5.0</v>
      </c>
      <c r="AW3238" s="492">
        <v>2027.0</v>
      </c>
      <c r="AX3238" s="488" t="s">
        <v>1587</v>
      </c>
      <c r="AY3238" s="488" t="s">
        <v>1805</v>
      </c>
      <c r="AZ3238" s="488" t="s">
        <v>1531</v>
      </c>
    </row>
    <row r="3239" hidden="1">
      <c r="A3239" s="488" t="s">
        <v>20149</v>
      </c>
      <c r="B3239" s="488" t="s">
        <v>20150</v>
      </c>
      <c r="C3239" s="488" t="s">
        <v>1513</v>
      </c>
      <c r="D3239" s="488" t="s">
        <v>1514</v>
      </c>
      <c r="E3239" s="491">
        <v>45815.02222222222</v>
      </c>
      <c r="F3239" s="492">
        <v>2980.0</v>
      </c>
      <c r="G3239" s="488" t="s">
        <v>1515</v>
      </c>
      <c r="H3239" s="492">
        <v>2980.0</v>
      </c>
      <c r="I3239" s="488" t="s">
        <v>1515</v>
      </c>
      <c r="J3239" s="488" t="s">
        <v>1516</v>
      </c>
      <c r="K3239" s="488" t="s">
        <v>1517</v>
      </c>
      <c r="L3239" s="488" t="s">
        <v>20151</v>
      </c>
      <c r="M3239" s="488" t="s">
        <v>20152</v>
      </c>
      <c r="N3239" s="488" t="s">
        <v>1520</v>
      </c>
      <c r="O3239" s="488" t="s">
        <v>1521</v>
      </c>
      <c r="P3239" s="488" t="s">
        <v>1554</v>
      </c>
      <c r="Q3239" s="488" t="s">
        <v>1523</v>
      </c>
      <c r="R3239" s="495" t="s">
        <v>1524</v>
      </c>
      <c r="S3239" s="494"/>
      <c r="T3239" s="494"/>
      <c r="U3239" s="488" t="s">
        <v>20153</v>
      </c>
      <c r="AB3239" s="488" t="s">
        <v>20154</v>
      </c>
      <c r="AC3239" s="496">
        <v>8.01E9</v>
      </c>
      <c r="AD3239" s="497"/>
      <c r="AE3239" s="497"/>
      <c r="AF3239" s="497"/>
      <c r="AG3239" s="497"/>
      <c r="AH3239" s="497"/>
      <c r="AI3239" s="494"/>
      <c r="AJ3239" s="488" t="s">
        <v>1527</v>
      </c>
      <c r="AK3239" s="498"/>
      <c r="AL3239" s="499"/>
      <c r="AM3239" s="488" t="s">
        <v>20155</v>
      </c>
      <c r="AO3239" s="494"/>
      <c r="AP3239" s="494"/>
      <c r="AQ3239" s="494"/>
      <c r="AR3239" s="494"/>
      <c r="AS3239" s="494"/>
      <c r="AT3239" s="488" t="s">
        <v>1529</v>
      </c>
      <c r="AU3239" s="492">
        <v>1011.0</v>
      </c>
      <c r="AV3239" s="492">
        <v>2.0</v>
      </c>
      <c r="AW3239" s="492">
        <v>2029.0</v>
      </c>
      <c r="AX3239" s="488" t="s">
        <v>1596</v>
      </c>
      <c r="AY3239" s="488" t="s">
        <v>1588</v>
      </c>
      <c r="AZ3239" s="488" t="s">
        <v>1531</v>
      </c>
    </row>
    <row r="3240" hidden="1">
      <c r="A3240" s="488" t="s">
        <v>20156</v>
      </c>
      <c r="B3240" s="488" t="s">
        <v>20157</v>
      </c>
      <c r="C3240" s="488" t="s">
        <v>1513</v>
      </c>
      <c r="D3240" s="488" t="s">
        <v>1514</v>
      </c>
      <c r="E3240" s="491">
        <v>45815.01111111111</v>
      </c>
      <c r="F3240" s="492">
        <v>9800.0</v>
      </c>
      <c r="G3240" s="488" t="s">
        <v>1515</v>
      </c>
      <c r="H3240" s="492">
        <v>9800.0</v>
      </c>
      <c r="I3240" s="488" t="s">
        <v>1515</v>
      </c>
      <c r="J3240" s="488" t="s">
        <v>1516</v>
      </c>
      <c r="K3240" s="488" t="s">
        <v>1517</v>
      </c>
      <c r="L3240" s="488" t="s">
        <v>20158</v>
      </c>
      <c r="M3240" s="488" t="s">
        <v>20159</v>
      </c>
      <c r="N3240" s="488" t="s">
        <v>1520</v>
      </c>
      <c r="O3240" s="488" t="s">
        <v>1521</v>
      </c>
      <c r="P3240" s="488" t="s">
        <v>1545</v>
      </c>
      <c r="Q3240" s="488" t="s">
        <v>1523</v>
      </c>
      <c r="R3240" s="495" t="s">
        <v>1524</v>
      </c>
      <c r="S3240" s="494"/>
      <c r="T3240" s="494"/>
      <c r="U3240" s="488" t="s">
        <v>20160</v>
      </c>
      <c r="AB3240" s="488" t="s">
        <v>20161</v>
      </c>
      <c r="AC3240" s="496">
        <v>8.07E9</v>
      </c>
      <c r="AD3240" s="497"/>
      <c r="AE3240" s="497"/>
      <c r="AF3240" s="497"/>
      <c r="AG3240" s="497"/>
      <c r="AH3240" s="497"/>
      <c r="AI3240" s="494"/>
      <c r="AJ3240" s="488" t="s">
        <v>1527</v>
      </c>
      <c r="AK3240" s="497"/>
      <c r="AL3240" s="497"/>
      <c r="AM3240" s="488" t="s">
        <v>20162</v>
      </c>
      <c r="AP3240" s="494"/>
      <c r="AQ3240" s="494"/>
      <c r="AR3240" s="494"/>
      <c r="AS3240" s="494"/>
      <c r="AT3240" s="488" t="s">
        <v>1529</v>
      </c>
      <c r="AU3240" s="492">
        <v>1153.0</v>
      </c>
      <c r="AV3240" s="492">
        <v>3.0</v>
      </c>
      <c r="AW3240" s="492">
        <v>2029.0</v>
      </c>
      <c r="AX3240" s="488" t="s">
        <v>1596</v>
      </c>
      <c r="AY3240" s="497"/>
      <c r="AZ3240" s="488" t="s">
        <v>1531</v>
      </c>
    </row>
    <row r="3241" hidden="1">
      <c r="A3241" s="488" t="s">
        <v>20163</v>
      </c>
      <c r="B3241" s="488" t="s">
        <v>20164</v>
      </c>
      <c r="C3241" s="488" t="s">
        <v>1513</v>
      </c>
      <c r="D3241" s="488" t="s">
        <v>1514</v>
      </c>
      <c r="E3241" s="491">
        <v>45815.00555555556</v>
      </c>
      <c r="F3241" s="492">
        <v>2980.0</v>
      </c>
      <c r="G3241" s="488" t="s">
        <v>1515</v>
      </c>
      <c r="H3241" s="492">
        <v>2980.0</v>
      </c>
      <c r="I3241" s="488" t="s">
        <v>1515</v>
      </c>
      <c r="J3241" s="488" t="s">
        <v>1516</v>
      </c>
      <c r="K3241" s="488" t="s">
        <v>1517</v>
      </c>
      <c r="L3241" s="488" t="s">
        <v>20165</v>
      </c>
      <c r="M3241" s="488" t="s">
        <v>20166</v>
      </c>
      <c r="N3241" s="488" t="s">
        <v>1520</v>
      </c>
      <c r="O3241" s="488" t="s">
        <v>1521</v>
      </c>
      <c r="P3241" s="488" t="s">
        <v>1554</v>
      </c>
      <c r="Q3241" s="488" t="s">
        <v>1523</v>
      </c>
      <c r="R3241" s="495" t="s">
        <v>1524</v>
      </c>
      <c r="S3241" s="494"/>
      <c r="T3241" s="494"/>
      <c r="U3241" s="488" t="s">
        <v>20167</v>
      </c>
      <c r="AB3241" s="488" t="s">
        <v>20168</v>
      </c>
      <c r="AC3241" s="496">
        <v>7.08E9</v>
      </c>
      <c r="AD3241" s="497"/>
      <c r="AE3241" s="497"/>
      <c r="AF3241" s="497"/>
      <c r="AG3241" s="497"/>
      <c r="AH3241" s="497"/>
      <c r="AI3241" s="494"/>
      <c r="AJ3241" s="488" t="s">
        <v>1527</v>
      </c>
      <c r="AK3241" s="498"/>
      <c r="AL3241" s="499"/>
      <c r="AM3241" s="488" t="s">
        <v>20169</v>
      </c>
      <c r="AO3241" s="497"/>
      <c r="AP3241" s="494"/>
      <c r="AQ3241" s="494"/>
      <c r="AR3241" s="494"/>
      <c r="AS3241" s="494"/>
      <c r="AT3241" s="488" t="s">
        <v>1558</v>
      </c>
      <c r="AU3241" s="492">
        <v>4269.0</v>
      </c>
      <c r="AV3241" s="492">
        <v>6.0</v>
      </c>
      <c r="AW3241" s="492">
        <v>2030.0</v>
      </c>
      <c r="AX3241" s="488" t="s">
        <v>1587</v>
      </c>
      <c r="AY3241" s="488" t="s">
        <v>1588</v>
      </c>
      <c r="AZ3241" s="488" t="s">
        <v>1531</v>
      </c>
    </row>
    <row r="3242" hidden="1">
      <c r="A3242" s="488" t="s">
        <v>20170</v>
      </c>
      <c r="B3242" s="488" t="s">
        <v>20157</v>
      </c>
      <c r="C3242" s="488" t="s">
        <v>1513</v>
      </c>
      <c r="D3242" s="488" t="s">
        <v>1514</v>
      </c>
      <c r="E3242" s="491">
        <v>45815.00486111111</v>
      </c>
      <c r="F3242" s="492">
        <v>2980.0</v>
      </c>
      <c r="G3242" s="488" t="s">
        <v>1515</v>
      </c>
      <c r="H3242" s="492">
        <v>2980.0</v>
      </c>
      <c r="I3242" s="488" t="s">
        <v>1515</v>
      </c>
      <c r="J3242" s="488" t="s">
        <v>1516</v>
      </c>
      <c r="K3242" s="488" t="s">
        <v>1517</v>
      </c>
      <c r="L3242" s="488" t="s">
        <v>20158</v>
      </c>
      <c r="M3242" s="488" t="s">
        <v>20171</v>
      </c>
      <c r="N3242" s="488" t="s">
        <v>1520</v>
      </c>
      <c r="O3242" s="488" t="s">
        <v>1521</v>
      </c>
      <c r="P3242" s="488" t="s">
        <v>1545</v>
      </c>
      <c r="Q3242" s="488" t="s">
        <v>1523</v>
      </c>
      <c r="R3242" s="495" t="s">
        <v>1524</v>
      </c>
      <c r="S3242" s="494"/>
      <c r="T3242" s="494"/>
      <c r="U3242" s="488" t="s">
        <v>20172</v>
      </c>
      <c r="AB3242" s="488" t="s">
        <v>20161</v>
      </c>
      <c r="AC3242" s="496">
        <v>8.07E9</v>
      </c>
      <c r="AD3242" s="497"/>
      <c r="AE3242" s="494"/>
      <c r="AF3242" s="494"/>
      <c r="AG3242" s="494"/>
      <c r="AH3242" s="494"/>
      <c r="AI3242" s="494"/>
      <c r="AJ3242" s="488" t="s">
        <v>1527</v>
      </c>
      <c r="AK3242" s="494"/>
      <c r="AL3242" s="494"/>
      <c r="AM3242" s="488" t="s">
        <v>20162</v>
      </c>
      <c r="AP3242" s="494"/>
      <c r="AQ3242" s="494"/>
      <c r="AR3242" s="494"/>
      <c r="AS3242" s="494"/>
      <c r="AT3242" s="488" t="s">
        <v>1529</v>
      </c>
      <c r="AU3242" s="492">
        <v>1153.0</v>
      </c>
      <c r="AV3242" s="492">
        <v>3.0</v>
      </c>
      <c r="AW3242" s="492">
        <v>2029.0</v>
      </c>
      <c r="AX3242" s="488" t="s">
        <v>1596</v>
      </c>
      <c r="AY3242" s="497"/>
      <c r="AZ3242" s="488" t="s">
        <v>1531</v>
      </c>
    </row>
    <row r="3243" hidden="1">
      <c r="A3243" s="488" t="s">
        <v>20173</v>
      </c>
      <c r="B3243" s="488" t="s">
        <v>20174</v>
      </c>
      <c r="C3243" s="488" t="s">
        <v>1513</v>
      </c>
      <c r="D3243" s="488" t="s">
        <v>1514</v>
      </c>
      <c r="E3243" s="491">
        <v>45815.00347222222</v>
      </c>
      <c r="F3243" s="492">
        <v>2980.0</v>
      </c>
      <c r="G3243" s="488" t="s">
        <v>1515</v>
      </c>
      <c r="H3243" s="492">
        <v>2980.0</v>
      </c>
      <c r="I3243" s="488" t="s">
        <v>1515</v>
      </c>
      <c r="J3243" s="488" t="s">
        <v>1516</v>
      </c>
      <c r="K3243" s="488" t="s">
        <v>1517</v>
      </c>
      <c r="L3243" s="488" t="s">
        <v>20175</v>
      </c>
      <c r="M3243" s="488" t="s">
        <v>20176</v>
      </c>
      <c r="N3243" s="488" t="s">
        <v>1520</v>
      </c>
      <c r="O3243" s="488" t="s">
        <v>1521</v>
      </c>
      <c r="P3243" s="488" t="s">
        <v>1545</v>
      </c>
      <c r="Q3243" s="488" t="s">
        <v>1523</v>
      </c>
      <c r="R3243" s="495" t="s">
        <v>1524</v>
      </c>
      <c r="S3243" s="494"/>
      <c r="T3243" s="494"/>
      <c r="U3243" s="488" t="s">
        <v>8936</v>
      </c>
      <c r="AB3243" s="488" t="s">
        <v>20177</v>
      </c>
      <c r="AC3243" s="496">
        <v>9.01E9</v>
      </c>
      <c r="AD3243" s="497"/>
      <c r="AE3243" s="494"/>
      <c r="AF3243" s="494"/>
      <c r="AG3243" s="494"/>
      <c r="AH3243" s="494"/>
      <c r="AI3243" s="494"/>
      <c r="AJ3243" s="488" t="s">
        <v>1527</v>
      </c>
      <c r="AK3243" s="494"/>
      <c r="AL3243" s="494"/>
      <c r="AM3243" s="488" t="s">
        <v>20178</v>
      </c>
      <c r="AP3243" s="494"/>
      <c r="AQ3243" s="494"/>
      <c r="AR3243" s="494"/>
      <c r="AS3243" s="494"/>
      <c r="AT3243" s="488" t="s">
        <v>1529</v>
      </c>
      <c r="AU3243" s="492">
        <v>9284.0</v>
      </c>
      <c r="AV3243" s="492">
        <v>2.0</v>
      </c>
      <c r="AW3243" s="492">
        <v>2026.0</v>
      </c>
      <c r="AX3243" s="497"/>
      <c r="AY3243" s="488" t="s">
        <v>1652</v>
      </c>
      <c r="AZ3243" s="488" t="s">
        <v>1531</v>
      </c>
    </row>
    <row r="3244" hidden="1">
      <c r="A3244" s="488" t="s">
        <v>20179</v>
      </c>
      <c r="B3244" s="488" t="s">
        <v>20180</v>
      </c>
      <c r="C3244" s="488" t="s">
        <v>1513</v>
      </c>
      <c r="D3244" s="488" t="s">
        <v>1514</v>
      </c>
      <c r="E3244" s="491">
        <v>45814.998611111114</v>
      </c>
      <c r="F3244" s="492">
        <v>2980.0</v>
      </c>
      <c r="G3244" s="488" t="s">
        <v>1515</v>
      </c>
      <c r="H3244" s="492">
        <v>2980.0</v>
      </c>
      <c r="I3244" s="488" t="s">
        <v>1515</v>
      </c>
      <c r="J3244" s="488" t="s">
        <v>1516</v>
      </c>
      <c r="K3244" s="488" t="s">
        <v>1517</v>
      </c>
      <c r="L3244" s="488" t="s">
        <v>20181</v>
      </c>
      <c r="M3244" s="488" t="s">
        <v>20182</v>
      </c>
      <c r="N3244" s="488" t="s">
        <v>1520</v>
      </c>
      <c r="O3244" s="488" t="s">
        <v>1521</v>
      </c>
      <c r="P3244" s="488" t="s">
        <v>1554</v>
      </c>
      <c r="Q3244" s="488" t="s">
        <v>1523</v>
      </c>
      <c r="R3244" s="495" t="s">
        <v>1524</v>
      </c>
      <c r="S3244" s="494"/>
      <c r="T3244" s="494"/>
      <c r="U3244" s="488" t="s">
        <v>20183</v>
      </c>
      <c r="AB3244" s="488" t="s">
        <v>20184</v>
      </c>
      <c r="AC3244" s="496">
        <v>9.08E9</v>
      </c>
      <c r="AD3244" s="497"/>
      <c r="AE3244" s="494"/>
      <c r="AF3244" s="494"/>
      <c r="AG3244" s="494"/>
      <c r="AH3244" s="494"/>
      <c r="AI3244" s="494"/>
      <c r="AJ3244" s="488" t="s">
        <v>1527</v>
      </c>
      <c r="AK3244" s="494"/>
      <c r="AL3244" s="494"/>
      <c r="AM3244" s="488" t="s">
        <v>20185</v>
      </c>
      <c r="AO3244" s="494"/>
      <c r="AP3244" s="494"/>
      <c r="AQ3244" s="494"/>
      <c r="AR3244" s="494"/>
      <c r="AS3244" s="494"/>
      <c r="AT3244" s="488" t="s">
        <v>1529</v>
      </c>
      <c r="AU3244" s="492">
        <v>7814.0</v>
      </c>
      <c r="AV3244" s="492">
        <v>4.0</v>
      </c>
      <c r="AW3244" s="492">
        <v>2027.0</v>
      </c>
      <c r="AX3244" s="488" t="s">
        <v>1539</v>
      </c>
      <c r="AY3244" s="488" t="s">
        <v>1588</v>
      </c>
      <c r="AZ3244" s="488" t="s">
        <v>1531</v>
      </c>
    </row>
    <row r="3245" hidden="1">
      <c r="A3245" s="488" t="s">
        <v>20186</v>
      </c>
      <c r="B3245" s="488" t="s">
        <v>20187</v>
      </c>
      <c r="C3245" s="488" t="s">
        <v>1513</v>
      </c>
      <c r="D3245" s="488" t="s">
        <v>1514</v>
      </c>
      <c r="E3245" s="491">
        <v>45814.99236111111</v>
      </c>
      <c r="F3245" s="492">
        <v>2980.0</v>
      </c>
      <c r="G3245" s="488" t="s">
        <v>1515</v>
      </c>
      <c r="H3245" s="492">
        <v>2980.0</v>
      </c>
      <c r="I3245" s="488" t="s">
        <v>1515</v>
      </c>
      <c r="J3245" s="488" t="s">
        <v>1516</v>
      </c>
      <c r="K3245" s="488" t="s">
        <v>1517</v>
      </c>
      <c r="L3245" s="488" t="s">
        <v>20188</v>
      </c>
      <c r="M3245" s="488" t="s">
        <v>20189</v>
      </c>
      <c r="N3245" s="488" t="s">
        <v>1520</v>
      </c>
      <c r="O3245" s="488" t="s">
        <v>1521</v>
      </c>
      <c r="P3245" s="488" t="s">
        <v>1554</v>
      </c>
      <c r="Q3245" s="488" t="s">
        <v>1523</v>
      </c>
      <c r="R3245" s="495" t="s">
        <v>1524</v>
      </c>
      <c r="S3245" s="494"/>
      <c r="T3245" s="494"/>
      <c r="U3245" s="488" t="s">
        <v>20190</v>
      </c>
      <c r="AB3245" s="488" t="s">
        <v>20191</v>
      </c>
      <c r="AC3245" s="496">
        <v>8.04E9</v>
      </c>
      <c r="AD3245" s="497"/>
      <c r="AE3245" s="494"/>
      <c r="AF3245" s="494"/>
      <c r="AG3245" s="494"/>
      <c r="AH3245" s="494"/>
      <c r="AI3245" s="494"/>
      <c r="AJ3245" s="488" t="s">
        <v>1527</v>
      </c>
      <c r="AK3245" s="494"/>
      <c r="AL3245" s="494"/>
      <c r="AM3245" s="488" t="s">
        <v>20192</v>
      </c>
      <c r="AO3245" s="494"/>
      <c r="AP3245" s="494"/>
      <c r="AQ3245" s="494"/>
      <c r="AR3245" s="494"/>
      <c r="AS3245" s="494"/>
      <c r="AT3245" s="488" t="s">
        <v>1529</v>
      </c>
      <c r="AU3245" s="492">
        <v>2342.0</v>
      </c>
      <c r="AV3245" s="492">
        <v>12.0</v>
      </c>
      <c r="AW3245" s="492">
        <v>2028.0</v>
      </c>
      <c r="AX3245" s="488" t="s">
        <v>1634</v>
      </c>
      <c r="AY3245" s="488" t="s">
        <v>1831</v>
      </c>
      <c r="AZ3245" s="488" t="s">
        <v>1531</v>
      </c>
    </row>
    <row r="3246" hidden="1">
      <c r="A3246" s="488" t="s">
        <v>18427</v>
      </c>
      <c r="B3246" s="488" t="s">
        <v>18428</v>
      </c>
      <c r="C3246" s="488" t="s">
        <v>1513</v>
      </c>
      <c r="D3246" s="488" t="s">
        <v>1514</v>
      </c>
      <c r="E3246" s="491">
        <v>45814.99097222222</v>
      </c>
      <c r="F3246" s="492">
        <v>9800.0</v>
      </c>
      <c r="G3246" s="488" t="s">
        <v>1515</v>
      </c>
      <c r="H3246" s="492">
        <v>9800.0</v>
      </c>
      <c r="I3246" s="488" t="s">
        <v>1515</v>
      </c>
      <c r="J3246" s="488" t="s">
        <v>1516</v>
      </c>
      <c r="K3246" s="488" t="s">
        <v>1517</v>
      </c>
      <c r="L3246" s="488" t="s">
        <v>18429</v>
      </c>
      <c r="M3246" s="488" t="s">
        <v>18430</v>
      </c>
      <c r="N3246" s="488" t="s">
        <v>1520</v>
      </c>
      <c r="O3246" s="488" t="s">
        <v>1521</v>
      </c>
      <c r="P3246" s="488" t="s">
        <v>1554</v>
      </c>
      <c r="Q3246" s="488" t="s">
        <v>1523</v>
      </c>
      <c r="R3246" s="495" t="s">
        <v>1524</v>
      </c>
      <c r="S3246" s="494"/>
      <c r="T3246" s="494"/>
      <c r="U3246" s="488" t="s">
        <v>18431</v>
      </c>
      <c r="AB3246" s="488" t="s">
        <v>18432</v>
      </c>
      <c r="AC3246" s="496">
        <v>8.09E9</v>
      </c>
      <c r="AD3246" s="497"/>
      <c r="AE3246" s="494"/>
      <c r="AF3246" s="494"/>
      <c r="AG3246" s="494"/>
      <c r="AH3246" s="494"/>
      <c r="AI3246" s="494"/>
      <c r="AJ3246" s="488" t="s">
        <v>1527</v>
      </c>
      <c r="AK3246" s="494"/>
      <c r="AL3246" s="494"/>
      <c r="AM3246" s="488" t="s">
        <v>18433</v>
      </c>
      <c r="AO3246" s="494"/>
      <c r="AP3246" s="494"/>
      <c r="AQ3246" s="494"/>
      <c r="AR3246" s="494"/>
      <c r="AS3246" s="494"/>
      <c r="AT3246" s="488" t="s">
        <v>1529</v>
      </c>
      <c r="AU3246" s="492">
        <v>2600.0</v>
      </c>
      <c r="AV3246" s="492">
        <v>7.0</v>
      </c>
      <c r="AW3246" s="492">
        <v>2026.0</v>
      </c>
      <c r="AX3246" s="488" t="s">
        <v>1634</v>
      </c>
      <c r="AY3246" s="488" t="s">
        <v>1917</v>
      </c>
      <c r="AZ3246" s="488" t="s">
        <v>1531</v>
      </c>
    </row>
    <row r="3247" hidden="1">
      <c r="A3247" s="488" t="s">
        <v>18434</v>
      </c>
      <c r="B3247" s="488" t="s">
        <v>18428</v>
      </c>
      <c r="C3247" s="488" t="s">
        <v>1513</v>
      </c>
      <c r="D3247" s="488" t="s">
        <v>1514</v>
      </c>
      <c r="E3247" s="491">
        <v>45814.98888888889</v>
      </c>
      <c r="F3247" s="492">
        <v>2980.0</v>
      </c>
      <c r="G3247" s="488" t="s">
        <v>1515</v>
      </c>
      <c r="H3247" s="492">
        <v>2980.0</v>
      </c>
      <c r="I3247" s="488" t="s">
        <v>1515</v>
      </c>
      <c r="J3247" s="488" t="s">
        <v>1516</v>
      </c>
      <c r="K3247" s="488" t="s">
        <v>1517</v>
      </c>
      <c r="L3247" s="488" t="s">
        <v>18429</v>
      </c>
      <c r="M3247" s="488" t="s">
        <v>18435</v>
      </c>
      <c r="N3247" s="488" t="s">
        <v>1520</v>
      </c>
      <c r="O3247" s="488" t="s">
        <v>1521</v>
      </c>
      <c r="P3247" s="488" t="s">
        <v>1554</v>
      </c>
      <c r="Q3247" s="488" t="s">
        <v>1523</v>
      </c>
      <c r="R3247" s="495" t="s">
        <v>1524</v>
      </c>
      <c r="S3247" s="494"/>
      <c r="T3247" s="494"/>
      <c r="U3247" s="488" t="s">
        <v>18436</v>
      </c>
      <c r="AB3247" s="488" t="s">
        <v>18432</v>
      </c>
      <c r="AC3247" s="496">
        <v>8.09E9</v>
      </c>
      <c r="AD3247" s="497"/>
      <c r="AE3247" s="494"/>
      <c r="AF3247" s="494"/>
      <c r="AG3247" s="494"/>
      <c r="AH3247" s="494"/>
      <c r="AI3247" s="494"/>
      <c r="AJ3247" s="488" t="s">
        <v>1527</v>
      </c>
      <c r="AK3247" s="494"/>
      <c r="AL3247" s="494"/>
      <c r="AM3247" s="488" t="s">
        <v>18433</v>
      </c>
      <c r="AO3247" s="494"/>
      <c r="AP3247" s="494"/>
      <c r="AQ3247" s="494"/>
      <c r="AR3247" s="494"/>
      <c r="AS3247" s="494"/>
      <c r="AT3247" s="488" t="s">
        <v>1529</v>
      </c>
      <c r="AU3247" s="492">
        <v>2600.0</v>
      </c>
      <c r="AV3247" s="492">
        <v>7.0</v>
      </c>
      <c r="AW3247" s="492">
        <v>2026.0</v>
      </c>
      <c r="AX3247" s="488" t="s">
        <v>1634</v>
      </c>
      <c r="AY3247" s="488" t="s">
        <v>1917</v>
      </c>
      <c r="AZ3247" s="488" t="s">
        <v>1531</v>
      </c>
    </row>
    <row r="3248" hidden="1">
      <c r="A3248" s="488" t="s">
        <v>20193</v>
      </c>
      <c r="B3248" s="488" t="s">
        <v>20194</v>
      </c>
      <c r="C3248" s="488" t="s">
        <v>1513</v>
      </c>
      <c r="D3248" s="488" t="s">
        <v>1514</v>
      </c>
      <c r="E3248" s="491">
        <v>45814.97152777778</v>
      </c>
      <c r="F3248" s="492">
        <v>2980.0</v>
      </c>
      <c r="G3248" s="488" t="s">
        <v>1515</v>
      </c>
      <c r="H3248" s="492">
        <v>2980.0</v>
      </c>
      <c r="I3248" s="488" t="s">
        <v>1515</v>
      </c>
      <c r="J3248" s="488" t="s">
        <v>1516</v>
      </c>
      <c r="K3248" s="488" t="s">
        <v>1517</v>
      </c>
      <c r="L3248" s="488" t="s">
        <v>20195</v>
      </c>
      <c r="M3248" s="488" t="s">
        <v>20196</v>
      </c>
      <c r="N3248" s="488" t="s">
        <v>1520</v>
      </c>
      <c r="O3248" s="488" t="s">
        <v>1521</v>
      </c>
      <c r="P3248" s="488" t="s">
        <v>1522</v>
      </c>
      <c r="Q3248" s="488" t="s">
        <v>1523</v>
      </c>
      <c r="R3248" s="495" t="s">
        <v>1524</v>
      </c>
      <c r="S3248" s="494"/>
      <c r="T3248" s="494"/>
      <c r="U3248" s="488" t="s">
        <v>20197</v>
      </c>
      <c r="AB3248" s="488" t="s">
        <v>20198</v>
      </c>
      <c r="AC3248" s="496">
        <v>9.02E9</v>
      </c>
      <c r="AD3248" s="497"/>
      <c r="AE3248" s="494"/>
      <c r="AF3248" s="494"/>
      <c r="AG3248" s="494"/>
      <c r="AH3248" s="494"/>
      <c r="AI3248" s="494"/>
      <c r="AJ3248" s="488" t="s">
        <v>1527</v>
      </c>
      <c r="AK3248" s="494"/>
      <c r="AL3248" s="494"/>
      <c r="AM3248" s="488" t="s">
        <v>20199</v>
      </c>
      <c r="AO3248" s="494"/>
      <c r="AP3248" s="494"/>
      <c r="AQ3248" s="494"/>
      <c r="AR3248" s="494"/>
      <c r="AS3248" s="494"/>
      <c r="AT3248" s="488" t="s">
        <v>1529</v>
      </c>
      <c r="AU3248" s="492">
        <v>7220.0</v>
      </c>
      <c r="AV3248" s="492">
        <v>5.0</v>
      </c>
      <c r="AW3248" s="492">
        <v>2028.0</v>
      </c>
      <c r="AX3248" s="488" t="s">
        <v>1634</v>
      </c>
      <c r="AY3248" s="488" t="s">
        <v>1540</v>
      </c>
      <c r="AZ3248" s="488" t="s">
        <v>1531</v>
      </c>
    </row>
    <row r="3249" hidden="1">
      <c r="A3249" s="488" t="s">
        <v>20200</v>
      </c>
      <c r="B3249" s="488" t="s">
        <v>20201</v>
      </c>
      <c r="C3249" s="488" t="s">
        <v>1513</v>
      </c>
      <c r="D3249" s="488" t="s">
        <v>1514</v>
      </c>
      <c r="E3249" s="491">
        <v>45814.96319444444</v>
      </c>
      <c r="F3249" s="492">
        <v>9800.0</v>
      </c>
      <c r="G3249" s="488" t="s">
        <v>1515</v>
      </c>
      <c r="H3249" s="492">
        <v>9800.0</v>
      </c>
      <c r="I3249" s="488" t="s">
        <v>1515</v>
      </c>
      <c r="J3249" s="488" t="s">
        <v>1516</v>
      </c>
      <c r="K3249" s="488" t="s">
        <v>1517</v>
      </c>
      <c r="L3249" s="488" t="s">
        <v>20202</v>
      </c>
      <c r="M3249" s="488" t="s">
        <v>20203</v>
      </c>
      <c r="N3249" s="488" t="s">
        <v>1520</v>
      </c>
      <c r="O3249" s="488" t="s">
        <v>1521</v>
      </c>
      <c r="P3249" s="488" t="s">
        <v>1554</v>
      </c>
      <c r="Q3249" s="488" t="s">
        <v>1523</v>
      </c>
      <c r="R3249" s="495" t="s">
        <v>1524</v>
      </c>
      <c r="S3249" s="494"/>
      <c r="T3249" s="494"/>
      <c r="U3249" s="488" t="s">
        <v>20204</v>
      </c>
      <c r="AB3249" s="488" t="s">
        <v>20205</v>
      </c>
      <c r="AC3249" s="496">
        <v>9.04E9</v>
      </c>
      <c r="AD3249" s="497"/>
      <c r="AE3249" s="494"/>
      <c r="AF3249" s="494"/>
      <c r="AG3249" s="494"/>
      <c r="AH3249" s="494"/>
      <c r="AI3249" s="494"/>
      <c r="AJ3249" s="488" t="s">
        <v>1527</v>
      </c>
      <c r="AK3249" s="494"/>
      <c r="AL3249" s="494"/>
      <c r="AM3249" s="488" t="s">
        <v>20206</v>
      </c>
      <c r="AO3249" s="494"/>
      <c r="AP3249" s="494"/>
      <c r="AQ3249" s="494"/>
      <c r="AR3249" s="494"/>
      <c r="AS3249" s="494"/>
      <c r="AT3249" s="488" t="s">
        <v>1529</v>
      </c>
      <c r="AU3249" s="492">
        <v>7946.0</v>
      </c>
      <c r="AV3249" s="492">
        <v>10.0</v>
      </c>
      <c r="AW3249" s="492">
        <v>2028.0</v>
      </c>
      <c r="AX3249" s="488" t="s">
        <v>1587</v>
      </c>
      <c r="AY3249" s="488" t="s">
        <v>1597</v>
      </c>
      <c r="AZ3249" s="488" t="s">
        <v>1531</v>
      </c>
    </row>
    <row r="3250" hidden="1">
      <c r="A3250" s="488" t="s">
        <v>20207</v>
      </c>
      <c r="B3250" s="488" t="s">
        <v>20201</v>
      </c>
      <c r="C3250" s="488" t="s">
        <v>1513</v>
      </c>
      <c r="D3250" s="488" t="s">
        <v>1514</v>
      </c>
      <c r="E3250" s="491">
        <v>45814.961805555555</v>
      </c>
      <c r="F3250" s="492">
        <v>2980.0</v>
      </c>
      <c r="G3250" s="488" t="s">
        <v>1515</v>
      </c>
      <c r="H3250" s="492">
        <v>2980.0</v>
      </c>
      <c r="I3250" s="488" t="s">
        <v>1515</v>
      </c>
      <c r="J3250" s="488" t="s">
        <v>1516</v>
      </c>
      <c r="K3250" s="488" t="s">
        <v>1517</v>
      </c>
      <c r="L3250" s="488" t="s">
        <v>20202</v>
      </c>
      <c r="M3250" s="488" t="s">
        <v>20208</v>
      </c>
      <c r="N3250" s="488" t="s">
        <v>1520</v>
      </c>
      <c r="O3250" s="488" t="s">
        <v>1521</v>
      </c>
      <c r="P3250" s="488" t="s">
        <v>1554</v>
      </c>
      <c r="Q3250" s="488" t="s">
        <v>1523</v>
      </c>
      <c r="R3250" s="495" t="s">
        <v>1524</v>
      </c>
      <c r="S3250" s="494"/>
      <c r="T3250" s="494"/>
      <c r="U3250" s="488" t="s">
        <v>20209</v>
      </c>
      <c r="AB3250" s="488" t="s">
        <v>20205</v>
      </c>
      <c r="AC3250" s="496">
        <v>9.04E9</v>
      </c>
      <c r="AD3250" s="497"/>
      <c r="AE3250" s="494"/>
      <c r="AF3250" s="494"/>
      <c r="AG3250" s="494"/>
      <c r="AH3250" s="494"/>
      <c r="AI3250" s="494"/>
      <c r="AJ3250" s="488" t="s">
        <v>1527</v>
      </c>
      <c r="AK3250" s="494"/>
      <c r="AL3250" s="494"/>
      <c r="AM3250" s="488" t="s">
        <v>20206</v>
      </c>
      <c r="AO3250" s="494"/>
      <c r="AP3250" s="494"/>
      <c r="AQ3250" s="494"/>
      <c r="AR3250" s="494"/>
      <c r="AS3250" s="494"/>
      <c r="AT3250" s="488" t="s">
        <v>1529</v>
      </c>
      <c r="AU3250" s="492">
        <v>7946.0</v>
      </c>
      <c r="AV3250" s="492">
        <v>10.0</v>
      </c>
      <c r="AW3250" s="492">
        <v>2028.0</v>
      </c>
      <c r="AX3250" s="488" t="s">
        <v>1587</v>
      </c>
      <c r="AY3250" s="488" t="s">
        <v>1597</v>
      </c>
      <c r="AZ3250" s="488" t="s">
        <v>1531</v>
      </c>
    </row>
    <row r="3251" hidden="1">
      <c r="A3251" s="488" t="s">
        <v>20210</v>
      </c>
      <c r="B3251" s="488" t="s">
        <v>20211</v>
      </c>
      <c r="C3251" s="488" t="s">
        <v>1513</v>
      </c>
      <c r="D3251" s="488" t="s">
        <v>1514</v>
      </c>
      <c r="E3251" s="491">
        <v>45814.93819444445</v>
      </c>
      <c r="F3251" s="492">
        <v>2980.0</v>
      </c>
      <c r="G3251" s="488" t="s">
        <v>1515</v>
      </c>
      <c r="H3251" s="492">
        <v>2980.0</v>
      </c>
      <c r="I3251" s="488" t="s">
        <v>1515</v>
      </c>
      <c r="J3251" s="488" t="s">
        <v>1516</v>
      </c>
      <c r="K3251" s="488" t="s">
        <v>1517</v>
      </c>
      <c r="L3251" s="488" t="s">
        <v>20212</v>
      </c>
      <c r="M3251" s="488" t="s">
        <v>20213</v>
      </c>
      <c r="N3251" s="488" t="s">
        <v>1520</v>
      </c>
      <c r="O3251" s="488" t="s">
        <v>1521</v>
      </c>
      <c r="P3251" s="488" t="s">
        <v>1554</v>
      </c>
      <c r="Q3251" s="488" t="s">
        <v>1523</v>
      </c>
      <c r="R3251" s="495" t="s">
        <v>1524</v>
      </c>
      <c r="S3251" s="494"/>
      <c r="T3251" s="494"/>
      <c r="U3251" s="488" t="s">
        <v>20214</v>
      </c>
      <c r="AB3251" s="488" t="s">
        <v>20215</v>
      </c>
      <c r="AC3251" s="496">
        <v>9.07E9</v>
      </c>
      <c r="AD3251" s="497"/>
      <c r="AE3251" s="494"/>
      <c r="AF3251" s="494"/>
      <c r="AG3251" s="494"/>
      <c r="AH3251" s="494"/>
      <c r="AI3251" s="494"/>
      <c r="AJ3251" s="488" t="s">
        <v>1527</v>
      </c>
      <c r="AK3251" s="494"/>
      <c r="AL3251" s="494"/>
      <c r="AM3251" s="488" t="s">
        <v>20216</v>
      </c>
      <c r="AP3251" s="494"/>
      <c r="AQ3251" s="494"/>
      <c r="AR3251" s="494"/>
      <c r="AS3251" s="494"/>
      <c r="AT3251" s="488" t="s">
        <v>1529</v>
      </c>
      <c r="AU3251" s="492">
        <v>2848.0</v>
      </c>
      <c r="AV3251" s="492">
        <v>9.0</v>
      </c>
      <c r="AW3251" s="492">
        <v>2028.0</v>
      </c>
      <c r="AX3251" s="488" t="s">
        <v>1587</v>
      </c>
      <c r="AY3251" s="488" t="s">
        <v>1805</v>
      </c>
      <c r="AZ3251" s="488" t="s">
        <v>1531</v>
      </c>
    </row>
    <row r="3252" hidden="1">
      <c r="A3252" s="488" t="s">
        <v>19103</v>
      </c>
      <c r="B3252" s="488" t="s">
        <v>19104</v>
      </c>
      <c r="C3252" s="488" t="s">
        <v>1513</v>
      </c>
      <c r="D3252" s="488" t="s">
        <v>1514</v>
      </c>
      <c r="E3252" s="491">
        <v>45814.93541666667</v>
      </c>
      <c r="F3252" s="492">
        <v>9800.0</v>
      </c>
      <c r="G3252" s="488" t="s">
        <v>1515</v>
      </c>
      <c r="H3252" s="492">
        <v>9800.0</v>
      </c>
      <c r="I3252" s="488" t="s">
        <v>1515</v>
      </c>
      <c r="J3252" s="488" t="s">
        <v>1516</v>
      </c>
      <c r="K3252" s="488" t="s">
        <v>1517</v>
      </c>
      <c r="L3252" s="488" t="s">
        <v>19105</v>
      </c>
      <c r="M3252" s="488" t="s">
        <v>19106</v>
      </c>
      <c r="N3252" s="488" t="s">
        <v>1520</v>
      </c>
      <c r="O3252" s="488" t="s">
        <v>1521</v>
      </c>
      <c r="P3252" s="488" t="s">
        <v>1522</v>
      </c>
      <c r="Q3252" s="488" t="s">
        <v>1523</v>
      </c>
      <c r="R3252" s="495" t="s">
        <v>1524</v>
      </c>
      <c r="S3252" s="494"/>
      <c r="T3252" s="494"/>
      <c r="U3252" s="488" t="s">
        <v>19107</v>
      </c>
      <c r="AB3252" s="488" t="s">
        <v>19108</v>
      </c>
      <c r="AC3252" s="496">
        <v>7.04E9</v>
      </c>
      <c r="AD3252" s="497"/>
      <c r="AE3252" s="494"/>
      <c r="AF3252" s="494"/>
      <c r="AG3252" s="494"/>
      <c r="AH3252" s="494"/>
      <c r="AI3252" s="494"/>
      <c r="AJ3252" s="488" t="s">
        <v>1527</v>
      </c>
      <c r="AK3252" s="494"/>
      <c r="AL3252" s="494"/>
      <c r="AM3252" s="488" t="s">
        <v>19109</v>
      </c>
      <c r="AO3252" s="494"/>
      <c r="AP3252" s="494"/>
      <c r="AQ3252" s="494"/>
      <c r="AR3252" s="494"/>
      <c r="AS3252" s="494"/>
      <c r="AT3252" s="488" t="s">
        <v>1529</v>
      </c>
      <c r="AU3252" s="492">
        <v>1912.0</v>
      </c>
      <c r="AV3252" s="492">
        <v>5.0</v>
      </c>
      <c r="AW3252" s="492">
        <v>2030.0</v>
      </c>
      <c r="AX3252" s="488" t="s">
        <v>1634</v>
      </c>
      <c r="AY3252" s="488" t="s">
        <v>1540</v>
      </c>
      <c r="AZ3252" s="488" t="s">
        <v>1531</v>
      </c>
    </row>
    <row r="3253" hidden="1">
      <c r="A3253" s="488" t="s">
        <v>20217</v>
      </c>
      <c r="B3253" s="488" t="s">
        <v>20218</v>
      </c>
      <c r="C3253" s="488" t="s">
        <v>1513</v>
      </c>
      <c r="D3253" s="488" t="s">
        <v>1514</v>
      </c>
      <c r="E3253" s="491">
        <v>45814.93125</v>
      </c>
      <c r="F3253" s="492">
        <v>2980.0</v>
      </c>
      <c r="G3253" s="488" t="s">
        <v>1515</v>
      </c>
      <c r="H3253" s="492">
        <v>2980.0</v>
      </c>
      <c r="I3253" s="488" t="s">
        <v>1515</v>
      </c>
      <c r="J3253" s="488" t="s">
        <v>1516</v>
      </c>
      <c r="K3253" s="488" t="s">
        <v>1517</v>
      </c>
      <c r="L3253" s="488" t="s">
        <v>15467</v>
      </c>
      <c r="M3253" s="488" t="s">
        <v>20219</v>
      </c>
      <c r="N3253" s="488" t="s">
        <v>1520</v>
      </c>
      <c r="O3253" s="488" t="s">
        <v>1521</v>
      </c>
      <c r="P3253" s="488" t="s">
        <v>1554</v>
      </c>
      <c r="Q3253" s="488" t="s">
        <v>1523</v>
      </c>
      <c r="R3253" s="495" t="s">
        <v>1524</v>
      </c>
      <c r="S3253" s="494"/>
      <c r="T3253" s="494"/>
      <c r="U3253" s="488" t="s">
        <v>20220</v>
      </c>
      <c r="AB3253" s="488" t="s">
        <v>15470</v>
      </c>
      <c r="AC3253" s="496">
        <v>8.06E9</v>
      </c>
      <c r="AD3253" s="497"/>
      <c r="AE3253" s="494"/>
      <c r="AF3253" s="494"/>
      <c r="AG3253" s="494"/>
      <c r="AH3253" s="494"/>
      <c r="AI3253" s="494"/>
      <c r="AJ3253" s="488" t="s">
        <v>1527</v>
      </c>
      <c r="AK3253" s="494"/>
      <c r="AL3253" s="494"/>
      <c r="AM3253" s="488" t="s">
        <v>15471</v>
      </c>
      <c r="AO3253" s="497"/>
      <c r="AP3253" s="494"/>
      <c r="AQ3253" s="494"/>
      <c r="AR3253" s="494"/>
      <c r="AS3253" s="494"/>
      <c r="AT3253" s="488" t="s">
        <v>1529</v>
      </c>
      <c r="AU3253" s="492">
        <v>2003.0</v>
      </c>
      <c r="AV3253" s="492">
        <v>4.0</v>
      </c>
      <c r="AW3253" s="492">
        <v>2030.0</v>
      </c>
      <c r="AX3253" s="488" t="s">
        <v>1634</v>
      </c>
      <c r="AY3253" s="488" t="s">
        <v>3306</v>
      </c>
      <c r="AZ3253" s="488" t="s">
        <v>1531</v>
      </c>
    </row>
    <row r="3254" hidden="1">
      <c r="A3254" s="488" t="s">
        <v>19110</v>
      </c>
      <c r="B3254" s="488" t="s">
        <v>19104</v>
      </c>
      <c r="C3254" s="488" t="s">
        <v>1513</v>
      </c>
      <c r="D3254" s="488" t="s">
        <v>1514</v>
      </c>
      <c r="E3254" s="491">
        <v>45814.927777777775</v>
      </c>
      <c r="F3254" s="492">
        <v>2980.0</v>
      </c>
      <c r="G3254" s="488" t="s">
        <v>1515</v>
      </c>
      <c r="H3254" s="492">
        <v>2980.0</v>
      </c>
      <c r="I3254" s="488" t="s">
        <v>1515</v>
      </c>
      <c r="J3254" s="488" t="s">
        <v>1516</v>
      </c>
      <c r="K3254" s="488" t="s">
        <v>1517</v>
      </c>
      <c r="L3254" s="488" t="s">
        <v>19105</v>
      </c>
      <c r="M3254" s="488" t="s">
        <v>19111</v>
      </c>
      <c r="N3254" s="488" t="s">
        <v>1520</v>
      </c>
      <c r="O3254" s="488" t="s">
        <v>1521</v>
      </c>
      <c r="P3254" s="488" t="s">
        <v>1522</v>
      </c>
      <c r="Q3254" s="488" t="s">
        <v>1523</v>
      </c>
      <c r="R3254" s="495" t="s">
        <v>1524</v>
      </c>
      <c r="S3254" s="494"/>
      <c r="T3254" s="494"/>
      <c r="U3254" s="488" t="s">
        <v>19112</v>
      </c>
      <c r="AB3254" s="488" t="s">
        <v>19108</v>
      </c>
      <c r="AC3254" s="496">
        <v>7.04E9</v>
      </c>
      <c r="AD3254" s="497"/>
      <c r="AE3254" s="494"/>
      <c r="AF3254" s="494"/>
      <c r="AG3254" s="494"/>
      <c r="AH3254" s="494"/>
      <c r="AI3254" s="494"/>
      <c r="AJ3254" s="488" t="s">
        <v>1527</v>
      </c>
      <c r="AK3254" s="494"/>
      <c r="AL3254" s="494"/>
      <c r="AM3254" s="488" t="s">
        <v>19109</v>
      </c>
      <c r="AO3254" s="494"/>
      <c r="AP3254" s="494"/>
      <c r="AQ3254" s="494"/>
      <c r="AR3254" s="494"/>
      <c r="AS3254" s="494"/>
      <c r="AT3254" s="488" t="s">
        <v>1529</v>
      </c>
      <c r="AU3254" s="492">
        <v>1912.0</v>
      </c>
      <c r="AV3254" s="492">
        <v>5.0</v>
      </c>
      <c r="AW3254" s="492">
        <v>2030.0</v>
      </c>
      <c r="AX3254" s="488" t="s">
        <v>1634</v>
      </c>
      <c r="AY3254" s="488" t="s">
        <v>1540</v>
      </c>
      <c r="AZ3254" s="488" t="s">
        <v>1531</v>
      </c>
    </row>
    <row r="3255" hidden="1">
      <c r="A3255" s="488" t="s">
        <v>20221</v>
      </c>
      <c r="B3255" s="488" t="s">
        <v>20222</v>
      </c>
      <c r="C3255" s="488" t="s">
        <v>1513</v>
      </c>
      <c r="D3255" s="488" t="s">
        <v>1514</v>
      </c>
      <c r="E3255" s="491">
        <v>45814.92361111111</v>
      </c>
      <c r="F3255" s="492">
        <v>2980.0</v>
      </c>
      <c r="G3255" s="488" t="s">
        <v>1515</v>
      </c>
      <c r="H3255" s="492">
        <v>2980.0</v>
      </c>
      <c r="I3255" s="488" t="s">
        <v>1515</v>
      </c>
      <c r="J3255" s="488" t="s">
        <v>1516</v>
      </c>
      <c r="K3255" s="488" t="s">
        <v>1517</v>
      </c>
      <c r="L3255" s="488" t="s">
        <v>20223</v>
      </c>
      <c r="M3255" s="488" t="s">
        <v>20224</v>
      </c>
      <c r="N3255" s="488" t="s">
        <v>1520</v>
      </c>
      <c r="O3255" s="488" t="s">
        <v>1521</v>
      </c>
      <c r="P3255" s="488" t="s">
        <v>1545</v>
      </c>
      <c r="Q3255" s="488" t="s">
        <v>1523</v>
      </c>
      <c r="R3255" s="495" t="s">
        <v>1524</v>
      </c>
      <c r="S3255" s="494"/>
      <c r="T3255" s="494"/>
      <c r="U3255" s="488" t="s">
        <v>4749</v>
      </c>
      <c r="AB3255" s="488" t="s">
        <v>20225</v>
      </c>
      <c r="AC3255" s="496">
        <v>8.18E11</v>
      </c>
      <c r="AD3255" s="497"/>
      <c r="AE3255" s="494"/>
      <c r="AF3255" s="494"/>
      <c r="AG3255" s="494"/>
      <c r="AH3255" s="494"/>
      <c r="AI3255" s="494"/>
      <c r="AJ3255" s="488" t="s">
        <v>1527</v>
      </c>
      <c r="AK3255" s="494"/>
      <c r="AL3255" s="494"/>
      <c r="AM3255" s="488" t="s">
        <v>20226</v>
      </c>
      <c r="AP3255" s="494"/>
      <c r="AQ3255" s="494"/>
      <c r="AR3255" s="494"/>
      <c r="AS3255" s="494"/>
      <c r="AT3255" s="488" t="s">
        <v>1529</v>
      </c>
      <c r="AU3255" s="492">
        <v>9993.0</v>
      </c>
      <c r="AV3255" s="492">
        <v>2.0</v>
      </c>
      <c r="AW3255" s="492">
        <v>2030.0</v>
      </c>
      <c r="AX3255" s="497"/>
      <c r="AY3255" s="488" t="s">
        <v>1652</v>
      </c>
      <c r="AZ3255" s="488" t="s">
        <v>1531</v>
      </c>
    </row>
    <row r="3256" hidden="1">
      <c r="A3256" s="488" t="s">
        <v>20227</v>
      </c>
      <c r="B3256" s="488" t="s">
        <v>20228</v>
      </c>
      <c r="C3256" s="488" t="s">
        <v>1513</v>
      </c>
      <c r="D3256" s="488" t="s">
        <v>1514</v>
      </c>
      <c r="E3256" s="491">
        <v>45814.91527777778</v>
      </c>
      <c r="F3256" s="492">
        <v>2980.0</v>
      </c>
      <c r="G3256" s="488" t="s">
        <v>1515</v>
      </c>
      <c r="H3256" s="492">
        <v>2980.0</v>
      </c>
      <c r="I3256" s="488" t="s">
        <v>1515</v>
      </c>
      <c r="J3256" s="488" t="s">
        <v>1516</v>
      </c>
      <c r="K3256" s="488" t="s">
        <v>1517</v>
      </c>
      <c r="L3256" s="488" t="s">
        <v>20229</v>
      </c>
      <c r="M3256" s="488" t="s">
        <v>20230</v>
      </c>
      <c r="N3256" s="488" t="s">
        <v>1520</v>
      </c>
      <c r="O3256" s="488" t="s">
        <v>1521</v>
      </c>
      <c r="P3256" s="488" t="s">
        <v>1554</v>
      </c>
      <c r="Q3256" s="488" t="s">
        <v>1523</v>
      </c>
      <c r="R3256" s="495" t="s">
        <v>1524</v>
      </c>
      <c r="S3256" s="494"/>
      <c r="T3256" s="494"/>
      <c r="U3256" s="488" t="s">
        <v>20231</v>
      </c>
      <c r="AB3256" s="488" t="s">
        <v>20232</v>
      </c>
      <c r="AC3256" s="496">
        <v>9.1E9</v>
      </c>
      <c r="AD3256" s="497"/>
      <c r="AE3256" s="494"/>
      <c r="AF3256" s="494"/>
      <c r="AG3256" s="494"/>
      <c r="AH3256" s="494"/>
      <c r="AI3256" s="494"/>
      <c r="AJ3256" s="488" t="s">
        <v>1527</v>
      </c>
      <c r="AK3256" s="494"/>
      <c r="AL3256" s="494"/>
      <c r="AM3256" s="488" t="s">
        <v>20233</v>
      </c>
      <c r="AP3256" s="494"/>
      <c r="AQ3256" s="494"/>
      <c r="AR3256" s="494"/>
      <c r="AS3256" s="494"/>
      <c r="AT3256" s="488" t="s">
        <v>1529</v>
      </c>
      <c r="AU3256" s="492">
        <v>8415.0</v>
      </c>
      <c r="AV3256" s="492">
        <v>9.0</v>
      </c>
      <c r="AW3256" s="492">
        <v>2027.0</v>
      </c>
      <c r="AX3256" s="488" t="s">
        <v>1587</v>
      </c>
      <c r="AY3256" s="488" t="s">
        <v>1597</v>
      </c>
      <c r="AZ3256" s="488" t="s">
        <v>1531</v>
      </c>
    </row>
    <row r="3257" hidden="1">
      <c r="A3257" s="488" t="s">
        <v>20234</v>
      </c>
      <c r="B3257" s="488" t="s">
        <v>20235</v>
      </c>
      <c r="C3257" s="488" t="s">
        <v>1513</v>
      </c>
      <c r="D3257" s="488" t="s">
        <v>1514</v>
      </c>
      <c r="E3257" s="491">
        <v>45814.904861111114</v>
      </c>
      <c r="F3257" s="492">
        <v>2980.0</v>
      </c>
      <c r="G3257" s="488" t="s">
        <v>1515</v>
      </c>
      <c r="H3257" s="492">
        <v>2980.0</v>
      </c>
      <c r="I3257" s="488" t="s">
        <v>1515</v>
      </c>
      <c r="J3257" s="488" t="s">
        <v>1516</v>
      </c>
      <c r="K3257" s="488" t="s">
        <v>1517</v>
      </c>
      <c r="L3257" s="488" t="s">
        <v>20236</v>
      </c>
      <c r="M3257" s="488" t="s">
        <v>20237</v>
      </c>
      <c r="N3257" s="488" t="s">
        <v>1520</v>
      </c>
      <c r="O3257" s="488" t="s">
        <v>1521</v>
      </c>
      <c r="P3257" s="488" t="s">
        <v>1554</v>
      </c>
      <c r="Q3257" s="488" t="s">
        <v>1523</v>
      </c>
      <c r="R3257" s="495" t="s">
        <v>1524</v>
      </c>
      <c r="S3257" s="494"/>
      <c r="T3257" s="494"/>
      <c r="U3257" s="488" t="s">
        <v>20238</v>
      </c>
      <c r="AB3257" s="488" t="s">
        <v>20239</v>
      </c>
      <c r="AC3257" s="496">
        <v>8.02E9</v>
      </c>
      <c r="AD3257" s="497"/>
      <c r="AE3257" s="497"/>
      <c r="AF3257" s="494"/>
      <c r="AG3257" s="494"/>
      <c r="AH3257" s="494"/>
      <c r="AI3257" s="494"/>
      <c r="AJ3257" s="488" t="s">
        <v>1527</v>
      </c>
      <c r="AK3257" s="494"/>
      <c r="AL3257" s="494"/>
      <c r="AM3257" s="488" t="s">
        <v>20240</v>
      </c>
      <c r="AO3257" s="494"/>
      <c r="AP3257" s="494"/>
      <c r="AQ3257" s="494"/>
      <c r="AR3257" s="494"/>
      <c r="AS3257" s="494"/>
      <c r="AT3257" s="488" t="s">
        <v>1529</v>
      </c>
      <c r="AU3257" s="492">
        <v>2655.0</v>
      </c>
      <c r="AV3257" s="492">
        <v>7.0</v>
      </c>
      <c r="AW3257" s="492">
        <v>2027.0</v>
      </c>
      <c r="AX3257" s="488" t="s">
        <v>1587</v>
      </c>
      <c r="AY3257" s="488" t="s">
        <v>1597</v>
      </c>
      <c r="AZ3257" s="488" t="s">
        <v>1531</v>
      </c>
    </row>
    <row r="3258" hidden="1">
      <c r="A3258" s="488" t="s">
        <v>20241</v>
      </c>
      <c r="B3258" s="488" t="s">
        <v>20242</v>
      </c>
      <c r="C3258" s="488" t="s">
        <v>1513</v>
      </c>
      <c r="D3258" s="488" t="s">
        <v>1514</v>
      </c>
      <c r="E3258" s="491">
        <v>45814.9</v>
      </c>
      <c r="F3258" s="492">
        <v>2980.0</v>
      </c>
      <c r="G3258" s="488" t="s">
        <v>1515</v>
      </c>
      <c r="H3258" s="492">
        <v>2980.0</v>
      </c>
      <c r="I3258" s="488" t="s">
        <v>1515</v>
      </c>
      <c r="J3258" s="488" t="s">
        <v>1516</v>
      </c>
      <c r="K3258" s="488" t="s">
        <v>1517</v>
      </c>
      <c r="L3258" s="488" t="s">
        <v>20243</v>
      </c>
      <c r="M3258" s="488" t="s">
        <v>20244</v>
      </c>
      <c r="N3258" s="488" t="s">
        <v>1520</v>
      </c>
      <c r="O3258" s="488" t="s">
        <v>1521</v>
      </c>
      <c r="P3258" s="488" t="s">
        <v>1522</v>
      </c>
      <c r="Q3258" s="488" t="s">
        <v>1523</v>
      </c>
      <c r="R3258" s="495" t="s">
        <v>1524</v>
      </c>
      <c r="S3258" s="494"/>
      <c r="T3258" s="494"/>
      <c r="U3258" s="488" t="s">
        <v>20245</v>
      </c>
      <c r="AB3258" s="488" t="s">
        <v>20246</v>
      </c>
      <c r="AC3258" s="496">
        <v>9.02E9</v>
      </c>
      <c r="AD3258" s="494"/>
      <c r="AE3258" s="494"/>
      <c r="AF3258" s="494"/>
      <c r="AG3258" s="494"/>
      <c r="AH3258" s="494"/>
      <c r="AI3258" s="494"/>
      <c r="AJ3258" s="488" t="s">
        <v>1527</v>
      </c>
      <c r="AK3258" s="494"/>
      <c r="AL3258" s="494"/>
      <c r="AM3258" s="488" t="s">
        <v>20247</v>
      </c>
      <c r="AO3258" s="494"/>
      <c r="AP3258" s="494"/>
      <c r="AQ3258" s="494"/>
      <c r="AR3258" s="494"/>
      <c r="AS3258" s="494"/>
      <c r="AT3258" s="488" t="s">
        <v>1529</v>
      </c>
      <c r="AU3258" s="492">
        <v>6842.0</v>
      </c>
      <c r="AV3258" s="492">
        <v>5.0</v>
      </c>
      <c r="AW3258" s="492">
        <v>2027.0</v>
      </c>
      <c r="AX3258" s="488" t="s">
        <v>1539</v>
      </c>
      <c r="AY3258" s="488" t="s">
        <v>1805</v>
      </c>
      <c r="AZ3258" s="488" t="s">
        <v>1531</v>
      </c>
    </row>
    <row r="3259" hidden="1">
      <c r="A3259" s="488" t="s">
        <v>20248</v>
      </c>
      <c r="B3259" s="488" t="s">
        <v>20249</v>
      </c>
      <c r="C3259" s="488" t="s">
        <v>1513</v>
      </c>
      <c r="D3259" s="488" t="s">
        <v>1514</v>
      </c>
      <c r="E3259" s="491">
        <v>45814.85</v>
      </c>
      <c r="F3259" s="492">
        <v>2980.0</v>
      </c>
      <c r="G3259" s="488" t="s">
        <v>1515</v>
      </c>
      <c r="H3259" s="492">
        <v>2980.0</v>
      </c>
      <c r="I3259" s="488" t="s">
        <v>1515</v>
      </c>
      <c r="J3259" s="488" t="s">
        <v>1516</v>
      </c>
      <c r="K3259" s="488" t="s">
        <v>1517</v>
      </c>
      <c r="L3259" s="488" t="s">
        <v>20250</v>
      </c>
      <c r="M3259" s="488" t="s">
        <v>20251</v>
      </c>
      <c r="N3259" s="488" t="s">
        <v>1520</v>
      </c>
      <c r="O3259" s="488" t="s">
        <v>1521</v>
      </c>
      <c r="P3259" s="488" t="s">
        <v>1724</v>
      </c>
      <c r="Q3259" s="488" t="s">
        <v>1523</v>
      </c>
      <c r="R3259" s="495" t="s">
        <v>1524</v>
      </c>
      <c r="S3259" s="494"/>
      <c r="T3259" s="494"/>
      <c r="U3259" s="488" t="s">
        <v>20252</v>
      </c>
      <c r="AB3259" s="488" t="s">
        <v>20253</v>
      </c>
      <c r="AC3259" s="496">
        <v>9.89E8</v>
      </c>
      <c r="AD3259" s="497"/>
      <c r="AE3259" s="497"/>
      <c r="AF3259" s="497"/>
      <c r="AG3259" s="497"/>
      <c r="AH3259" s="494"/>
      <c r="AI3259" s="494"/>
      <c r="AJ3259" s="488" t="s">
        <v>1527</v>
      </c>
      <c r="AK3259" s="498"/>
      <c r="AL3259" s="499"/>
      <c r="AM3259" s="488" t="s">
        <v>20254</v>
      </c>
      <c r="AP3259" s="494"/>
      <c r="AQ3259" s="494"/>
      <c r="AR3259" s="494"/>
      <c r="AS3259" s="494"/>
      <c r="AT3259" s="488" t="s">
        <v>1529</v>
      </c>
      <c r="AU3259" s="492">
        <v>3009.0</v>
      </c>
      <c r="AV3259" s="492">
        <v>9.0</v>
      </c>
      <c r="AW3259" s="492">
        <v>2028.0</v>
      </c>
      <c r="AX3259" s="488" t="s">
        <v>1728</v>
      </c>
      <c r="AY3259" s="488" t="s">
        <v>1729</v>
      </c>
      <c r="AZ3259" s="488" t="s">
        <v>1531</v>
      </c>
    </row>
    <row r="3260" hidden="1">
      <c r="A3260" s="488" t="s">
        <v>20255</v>
      </c>
      <c r="B3260" s="488" t="s">
        <v>20256</v>
      </c>
      <c r="C3260" s="488" t="s">
        <v>1513</v>
      </c>
      <c r="D3260" s="488" t="s">
        <v>1514</v>
      </c>
      <c r="E3260" s="491">
        <v>45814.84305555555</v>
      </c>
      <c r="F3260" s="492">
        <v>9800.0</v>
      </c>
      <c r="G3260" s="488" t="s">
        <v>1515</v>
      </c>
      <c r="H3260" s="492">
        <v>9800.0</v>
      </c>
      <c r="I3260" s="488" t="s">
        <v>1515</v>
      </c>
      <c r="J3260" s="488" t="s">
        <v>1516</v>
      </c>
      <c r="K3260" s="488" t="s">
        <v>1517</v>
      </c>
      <c r="L3260" s="488" t="s">
        <v>20257</v>
      </c>
      <c r="M3260" s="488" t="s">
        <v>20258</v>
      </c>
      <c r="N3260" s="488" t="s">
        <v>1520</v>
      </c>
      <c r="O3260" s="488" t="s">
        <v>1521</v>
      </c>
      <c r="P3260" s="488" t="s">
        <v>1724</v>
      </c>
      <c r="Q3260" s="488" t="s">
        <v>1523</v>
      </c>
      <c r="R3260" s="495" t="s">
        <v>1524</v>
      </c>
      <c r="S3260" s="494"/>
      <c r="T3260" s="494"/>
      <c r="U3260" s="488" t="s">
        <v>20259</v>
      </c>
      <c r="AB3260" s="488" t="s">
        <v>20260</v>
      </c>
      <c r="AC3260" s="496">
        <v>9.05E9</v>
      </c>
      <c r="AD3260" s="497"/>
      <c r="AE3260" s="497"/>
      <c r="AF3260" s="497"/>
      <c r="AG3260" s="497"/>
      <c r="AH3260" s="497"/>
      <c r="AI3260" s="494"/>
      <c r="AJ3260" s="488" t="s">
        <v>1527</v>
      </c>
      <c r="AK3260" s="494"/>
      <c r="AL3260" s="499"/>
      <c r="AM3260" s="488" t="s">
        <v>20261</v>
      </c>
      <c r="AO3260" s="494"/>
      <c r="AP3260" s="494"/>
      <c r="AQ3260" s="494"/>
      <c r="AR3260" s="494"/>
      <c r="AS3260" s="494"/>
      <c r="AT3260" s="488" t="s">
        <v>1529</v>
      </c>
      <c r="AU3260" s="492">
        <v>1005.0</v>
      </c>
      <c r="AV3260" s="492">
        <v>7.0</v>
      </c>
      <c r="AW3260" s="492">
        <v>2029.0</v>
      </c>
      <c r="AX3260" s="488" t="s">
        <v>1728</v>
      </c>
      <c r="AY3260" s="488" t="s">
        <v>1729</v>
      </c>
      <c r="AZ3260" s="488" t="s">
        <v>1531</v>
      </c>
    </row>
    <row r="3261" hidden="1">
      <c r="A3261" s="488" t="s">
        <v>20262</v>
      </c>
      <c r="B3261" s="488" t="s">
        <v>20256</v>
      </c>
      <c r="C3261" s="488" t="s">
        <v>1513</v>
      </c>
      <c r="D3261" s="488" t="s">
        <v>1514</v>
      </c>
      <c r="E3261" s="491">
        <v>45814.83888888889</v>
      </c>
      <c r="F3261" s="492">
        <v>2980.0</v>
      </c>
      <c r="G3261" s="488" t="s">
        <v>1515</v>
      </c>
      <c r="H3261" s="492">
        <v>2980.0</v>
      </c>
      <c r="I3261" s="488" t="s">
        <v>1515</v>
      </c>
      <c r="J3261" s="488" t="s">
        <v>1516</v>
      </c>
      <c r="K3261" s="488" t="s">
        <v>1517</v>
      </c>
      <c r="L3261" s="488" t="s">
        <v>20257</v>
      </c>
      <c r="M3261" s="488" t="s">
        <v>20263</v>
      </c>
      <c r="N3261" s="488" t="s">
        <v>1520</v>
      </c>
      <c r="O3261" s="488" t="s">
        <v>1521</v>
      </c>
      <c r="P3261" s="488" t="s">
        <v>1724</v>
      </c>
      <c r="Q3261" s="488" t="s">
        <v>1523</v>
      </c>
      <c r="R3261" s="495" t="s">
        <v>1524</v>
      </c>
      <c r="S3261" s="494"/>
      <c r="T3261" s="494"/>
      <c r="U3261" s="488" t="s">
        <v>20264</v>
      </c>
      <c r="AB3261" s="488" t="s">
        <v>20260</v>
      </c>
      <c r="AC3261" s="496">
        <v>9.05E9</v>
      </c>
      <c r="AD3261" s="497"/>
      <c r="AE3261" s="497"/>
      <c r="AF3261" s="497"/>
      <c r="AG3261" s="497"/>
      <c r="AH3261" s="497"/>
      <c r="AI3261" s="494"/>
      <c r="AJ3261" s="488" t="s">
        <v>1527</v>
      </c>
      <c r="AK3261" s="498"/>
      <c r="AL3261" s="499"/>
      <c r="AM3261" s="488" t="s">
        <v>20261</v>
      </c>
      <c r="AO3261" s="494"/>
      <c r="AP3261" s="494"/>
      <c r="AQ3261" s="494"/>
      <c r="AR3261" s="494"/>
      <c r="AS3261" s="494"/>
      <c r="AT3261" s="488" t="s">
        <v>1529</v>
      </c>
      <c r="AU3261" s="492">
        <v>1005.0</v>
      </c>
      <c r="AV3261" s="492">
        <v>7.0</v>
      </c>
      <c r="AW3261" s="492">
        <v>2029.0</v>
      </c>
      <c r="AX3261" s="488" t="s">
        <v>1728</v>
      </c>
      <c r="AY3261" s="488" t="s">
        <v>1729</v>
      </c>
      <c r="AZ3261" s="488" t="s">
        <v>1531</v>
      </c>
    </row>
    <row r="3262" hidden="1">
      <c r="A3262" s="488" t="s">
        <v>20265</v>
      </c>
      <c r="B3262" s="488" t="s">
        <v>20266</v>
      </c>
      <c r="C3262" s="488" t="s">
        <v>1513</v>
      </c>
      <c r="D3262" s="488" t="s">
        <v>1514</v>
      </c>
      <c r="E3262" s="491">
        <v>45814.836805555555</v>
      </c>
      <c r="F3262" s="492">
        <v>2980.0</v>
      </c>
      <c r="G3262" s="488" t="s">
        <v>1515</v>
      </c>
      <c r="H3262" s="492">
        <v>2980.0</v>
      </c>
      <c r="I3262" s="488" t="s">
        <v>1515</v>
      </c>
      <c r="J3262" s="488" t="s">
        <v>1516</v>
      </c>
      <c r="K3262" s="488" t="s">
        <v>1517</v>
      </c>
      <c r="L3262" s="488" t="s">
        <v>20267</v>
      </c>
      <c r="M3262" s="488" t="s">
        <v>20268</v>
      </c>
      <c r="N3262" s="488" t="s">
        <v>1520</v>
      </c>
      <c r="O3262" s="488" t="s">
        <v>1521</v>
      </c>
      <c r="P3262" s="488" t="s">
        <v>1545</v>
      </c>
      <c r="Q3262" s="488" t="s">
        <v>1523</v>
      </c>
      <c r="R3262" s="495" t="s">
        <v>1524</v>
      </c>
      <c r="S3262" s="494"/>
      <c r="T3262" s="494"/>
      <c r="U3262" s="488" t="s">
        <v>20269</v>
      </c>
      <c r="AB3262" s="488" t="s">
        <v>20270</v>
      </c>
      <c r="AC3262" s="496">
        <v>9.04E9</v>
      </c>
      <c r="AD3262" s="497"/>
      <c r="AE3262" s="497"/>
      <c r="AF3262" s="497"/>
      <c r="AG3262" s="497"/>
      <c r="AH3262" s="497"/>
      <c r="AI3262" s="494"/>
      <c r="AJ3262" s="488" t="s">
        <v>1527</v>
      </c>
      <c r="AK3262" s="498"/>
      <c r="AL3262" s="499"/>
      <c r="AM3262" s="488" t="s">
        <v>20271</v>
      </c>
      <c r="AO3262" s="494"/>
      <c r="AP3262" s="494"/>
      <c r="AQ3262" s="494"/>
      <c r="AR3262" s="494"/>
      <c r="AS3262" s="494"/>
      <c r="AT3262" s="488" t="s">
        <v>1558</v>
      </c>
      <c r="AU3262" s="492">
        <v>1080.0</v>
      </c>
      <c r="AV3262" s="492">
        <v>12.0</v>
      </c>
      <c r="AW3262" s="492">
        <v>2031.0</v>
      </c>
      <c r="AX3262" s="497"/>
      <c r="AY3262" s="497"/>
      <c r="AZ3262" s="488" t="s">
        <v>1531</v>
      </c>
    </row>
    <row r="3263" hidden="1">
      <c r="A3263" s="488" t="s">
        <v>20272</v>
      </c>
      <c r="B3263" s="488" t="s">
        <v>20273</v>
      </c>
      <c r="C3263" s="488" t="s">
        <v>1513</v>
      </c>
      <c r="D3263" s="488" t="s">
        <v>1514</v>
      </c>
      <c r="E3263" s="491">
        <v>45814.81319444445</v>
      </c>
      <c r="F3263" s="492">
        <v>9800.0</v>
      </c>
      <c r="G3263" s="488" t="s">
        <v>1515</v>
      </c>
      <c r="H3263" s="492">
        <v>9800.0</v>
      </c>
      <c r="I3263" s="488" t="s">
        <v>1515</v>
      </c>
      <c r="J3263" s="488" t="s">
        <v>1516</v>
      </c>
      <c r="K3263" s="488" t="s">
        <v>1517</v>
      </c>
      <c r="L3263" s="488" t="s">
        <v>20274</v>
      </c>
      <c r="M3263" s="488" t="s">
        <v>20275</v>
      </c>
      <c r="N3263" s="488" t="s">
        <v>1520</v>
      </c>
      <c r="O3263" s="488" t="s">
        <v>1521</v>
      </c>
      <c r="P3263" s="488" t="s">
        <v>1724</v>
      </c>
      <c r="Q3263" s="488" t="s">
        <v>1523</v>
      </c>
      <c r="R3263" s="495" t="s">
        <v>1524</v>
      </c>
      <c r="S3263" s="494"/>
      <c r="T3263" s="494"/>
      <c r="U3263" s="488" t="s">
        <v>20276</v>
      </c>
      <c r="AB3263" s="488" t="s">
        <v>20277</v>
      </c>
      <c r="AC3263" s="496">
        <v>9.04E9</v>
      </c>
      <c r="AD3263" s="497"/>
      <c r="AE3263" s="497"/>
      <c r="AF3263" s="497"/>
      <c r="AG3263" s="497"/>
      <c r="AH3263" s="497"/>
      <c r="AI3263" s="494"/>
      <c r="AJ3263" s="488" t="s">
        <v>1527</v>
      </c>
      <c r="AK3263" s="498"/>
      <c r="AL3263" s="499"/>
      <c r="AM3263" s="488" t="s">
        <v>20278</v>
      </c>
      <c r="AP3263" s="494"/>
      <c r="AQ3263" s="494"/>
      <c r="AR3263" s="494"/>
      <c r="AS3263" s="494"/>
      <c r="AT3263" s="488" t="s">
        <v>1529</v>
      </c>
      <c r="AU3263" s="492">
        <v>1003.0</v>
      </c>
      <c r="AV3263" s="492">
        <v>7.0</v>
      </c>
      <c r="AW3263" s="492">
        <v>2029.0</v>
      </c>
      <c r="AX3263" s="488" t="s">
        <v>1728</v>
      </c>
      <c r="AY3263" s="488" t="s">
        <v>1729</v>
      </c>
      <c r="AZ3263" s="488" t="s">
        <v>1531</v>
      </c>
    </row>
    <row r="3264">
      <c r="A3264" s="488" t="s">
        <v>20279</v>
      </c>
      <c r="B3264" s="488" t="s">
        <v>20280</v>
      </c>
      <c r="C3264" s="488" t="s">
        <v>1513</v>
      </c>
      <c r="D3264" s="488" t="s">
        <v>1514</v>
      </c>
      <c r="E3264" s="491">
        <v>45814.81180555555</v>
      </c>
      <c r="F3264" s="492">
        <v>9800.0</v>
      </c>
      <c r="G3264" s="488" t="s">
        <v>1515</v>
      </c>
      <c r="H3264" s="492">
        <v>9800.0</v>
      </c>
      <c r="I3264" s="488" t="s">
        <v>1515</v>
      </c>
      <c r="J3264" s="488" t="s">
        <v>1516</v>
      </c>
      <c r="K3264" s="488" t="s">
        <v>1517</v>
      </c>
      <c r="L3264" s="488" t="s">
        <v>20281</v>
      </c>
      <c r="M3264" s="488" t="s">
        <v>20282</v>
      </c>
      <c r="N3264" s="488" t="s">
        <v>1520</v>
      </c>
      <c r="O3264" s="488" t="s">
        <v>1521</v>
      </c>
      <c r="P3264" s="488" t="s">
        <v>1545</v>
      </c>
      <c r="Q3264" s="488" t="s">
        <v>1714</v>
      </c>
      <c r="R3264" s="495" t="s">
        <v>1524</v>
      </c>
      <c r="S3264" s="494"/>
      <c r="T3264" s="494"/>
      <c r="U3264" s="488" t="s">
        <v>10945</v>
      </c>
      <c r="V3264" s="495" t="s">
        <v>1524</v>
      </c>
      <c r="W3264" s="497"/>
      <c r="X3264" s="488" t="s">
        <v>3927</v>
      </c>
      <c r="Y3264" s="492">
        <v>9800.0</v>
      </c>
      <c r="Z3264" s="488" t="s">
        <v>1515</v>
      </c>
      <c r="AA3264" s="488" t="s">
        <v>1516</v>
      </c>
      <c r="AB3264" s="488" t="s">
        <v>20283</v>
      </c>
      <c r="AC3264" s="496">
        <v>8.04E9</v>
      </c>
      <c r="AD3264" s="497"/>
      <c r="AE3264" s="497"/>
      <c r="AF3264" s="497"/>
      <c r="AG3264" s="497"/>
      <c r="AH3264" s="497"/>
      <c r="AI3264" s="494"/>
      <c r="AJ3264" s="488" t="s">
        <v>1527</v>
      </c>
      <c r="AK3264" s="498"/>
      <c r="AL3264" s="499"/>
      <c r="AM3264" s="488" t="s">
        <v>20284</v>
      </c>
      <c r="AO3264" s="494"/>
      <c r="AP3264" s="494"/>
      <c r="AQ3264" s="494"/>
      <c r="AR3264" s="494"/>
      <c r="AS3264" s="494"/>
      <c r="AT3264" s="488" t="s">
        <v>1529</v>
      </c>
      <c r="AU3264" s="492">
        <v>8898.0</v>
      </c>
      <c r="AV3264" s="492">
        <v>9.0</v>
      </c>
      <c r="AW3264" s="492">
        <v>2028.0</v>
      </c>
      <c r="AX3264" s="497"/>
      <c r="AY3264" s="488" t="s">
        <v>1652</v>
      </c>
      <c r="AZ3264" s="488" t="s">
        <v>1531</v>
      </c>
    </row>
    <row r="3265" hidden="1">
      <c r="A3265" s="488" t="s">
        <v>20285</v>
      </c>
      <c r="B3265" s="488" t="s">
        <v>20273</v>
      </c>
      <c r="C3265" s="488" t="s">
        <v>1513</v>
      </c>
      <c r="D3265" s="488" t="s">
        <v>1514</v>
      </c>
      <c r="E3265" s="491">
        <v>45814.80694444444</v>
      </c>
      <c r="F3265" s="492">
        <v>2980.0</v>
      </c>
      <c r="G3265" s="488" t="s">
        <v>1515</v>
      </c>
      <c r="H3265" s="492">
        <v>2980.0</v>
      </c>
      <c r="I3265" s="488" t="s">
        <v>1515</v>
      </c>
      <c r="J3265" s="488" t="s">
        <v>1516</v>
      </c>
      <c r="K3265" s="488" t="s">
        <v>1517</v>
      </c>
      <c r="L3265" s="488" t="s">
        <v>20274</v>
      </c>
      <c r="M3265" s="488" t="s">
        <v>20286</v>
      </c>
      <c r="N3265" s="488" t="s">
        <v>1520</v>
      </c>
      <c r="O3265" s="488" t="s">
        <v>1521</v>
      </c>
      <c r="P3265" s="488" t="s">
        <v>1724</v>
      </c>
      <c r="Q3265" s="488" t="s">
        <v>1523</v>
      </c>
      <c r="R3265" s="495" t="s">
        <v>1524</v>
      </c>
      <c r="S3265" s="494"/>
      <c r="T3265" s="494"/>
      <c r="U3265" s="488" t="s">
        <v>20287</v>
      </c>
      <c r="AB3265" s="488" t="s">
        <v>20277</v>
      </c>
      <c r="AC3265" s="496">
        <v>9.04E9</v>
      </c>
      <c r="AD3265" s="497"/>
      <c r="AE3265" s="497"/>
      <c r="AF3265" s="497"/>
      <c r="AG3265" s="497"/>
      <c r="AH3265" s="497"/>
      <c r="AI3265" s="494"/>
      <c r="AJ3265" s="488" t="s">
        <v>1527</v>
      </c>
      <c r="AK3265" s="498"/>
      <c r="AL3265" s="499"/>
      <c r="AM3265" s="488" t="s">
        <v>20278</v>
      </c>
      <c r="AP3265" s="494"/>
      <c r="AQ3265" s="494"/>
      <c r="AR3265" s="494"/>
      <c r="AS3265" s="494"/>
      <c r="AT3265" s="488" t="s">
        <v>1529</v>
      </c>
      <c r="AU3265" s="492">
        <v>1003.0</v>
      </c>
      <c r="AV3265" s="492">
        <v>7.0</v>
      </c>
      <c r="AW3265" s="492">
        <v>2029.0</v>
      </c>
      <c r="AX3265" s="488" t="s">
        <v>1728</v>
      </c>
      <c r="AY3265" s="488" t="s">
        <v>1729</v>
      </c>
      <c r="AZ3265" s="488" t="s">
        <v>1531</v>
      </c>
    </row>
    <row r="3266" hidden="1">
      <c r="A3266" s="488" t="s">
        <v>20288</v>
      </c>
      <c r="B3266" s="488" t="s">
        <v>20289</v>
      </c>
      <c r="C3266" s="488" t="s">
        <v>1513</v>
      </c>
      <c r="D3266" s="488" t="s">
        <v>1514</v>
      </c>
      <c r="E3266" s="491">
        <v>45814.802083333336</v>
      </c>
      <c r="F3266" s="492">
        <v>2980.0</v>
      </c>
      <c r="G3266" s="488" t="s">
        <v>1515</v>
      </c>
      <c r="H3266" s="492">
        <v>2980.0</v>
      </c>
      <c r="I3266" s="488" t="s">
        <v>1515</v>
      </c>
      <c r="J3266" s="488" t="s">
        <v>1516</v>
      </c>
      <c r="K3266" s="488" t="s">
        <v>1517</v>
      </c>
      <c r="L3266" s="488" t="s">
        <v>20290</v>
      </c>
      <c r="M3266" s="488" t="s">
        <v>20291</v>
      </c>
      <c r="N3266" s="488" t="s">
        <v>1520</v>
      </c>
      <c r="O3266" s="488" t="s">
        <v>1521</v>
      </c>
      <c r="P3266" s="488" t="s">
        <v>1554</v>
      </c>
      <c r="Q3266" s="488" t="s">
        <v>1523</v>
      </c>
      <c r="R3266" s="495" t="s">
        <v>1524</v>
      </c>
      <c r="S3266" s="494"/>
      <c r="T3266" s="494"/>
      <c r="U3266" s="488" t="s">
        <v>20292</v>
      </c>
      <c r="AB3266" s="488" t="s">
        <v>20293</v>
      </c>
      <c r="AC3266" s="496">
        <v>8.04E9</v>
      </c>
      <c r="AD3266" s="497"/>
      <c r="AE3266" s="497"/>
      <c r="AF3266" s="497"/>
      <c r="AG3266" s="497"/>
      <c r="AH3266" s="497"/>
      <c r="AI3266" s="494"/>
      <c r="AJ3266" s="488" t="s">
        <v>1527</v>
      </c>
      <c r="AK3266" s="498"/>
      <c r="AL3266" s="499"/>
      <c r="AM3266" s="488" t="s">
        <v>20294</v>
      </c>
      <c r="AO3266" s="494"/>
      <c r="AP3266" s="494"/>
      <c r="AQ3266" s="494"/>
      <c r="AR3266" s="494"/>
      <c r="AS3266" s="494"/>
      <c r="AT3266" s="488" t="s">
        <v>1529</v>
      </c>
      <c r="AU3266" s="492">
        <v>6354.0</v>
      </c>
      <c r="AV3266" s="492">
        <v>11.0</v>
      </c>
      <c r="AW3266" s="492">
        <v>2028.0</v>
      </c>
      <c r="AX3266" s="488" t="s">
        <v>1596</v>
      </c>
      <c r="AY3266" s="488" t="s">
        <v>1904</v>
      </c>
      <c r="AZ3266" s="488" t="s">
        <v>1531</v>
      </c>
    </row>
    <row r="3267" hidden="1">
      <c r="A3267" s="488" t="s">
        <v>20295</v>
      </c>
      <c r="B3267" s="488" t="s">
        <v>20296</v>
      </c>
      <c r="C3267" s="488" t="s">
        <v>1513</v>
      </c>
      <c r="D3267" s="488" t="s">
        <v>1514</v>
      </c>
      <c r="E3267" s="491">
        <v>45814.79861111111</v>
      </c>
      <c r="F3267" s="492">
        <v>9800.0</v>
      </c>
      <c r="G3267" s="488" t="s">
        <v>1515</v>
      </c>
      <c r="H3267" s="492">
        <v>9800.0</v>
      </c>
      <c r="I3267" s="488" t="s">
        <v>1515</v>
      </c>
      <c r="J3267" s="488" t="s">
        <v>1516</v>
      </c>
      <c r="K3267" s="488" t="s">
        <v>1517</v>
      </c>
      <c r="L3267" s="488" t="s">
        <v>20297</v>
      </c>
      <c r="M3267" s="488" t="s">
        <v>20298</v>
      </c>
      <c r="N3267" s="488" t="s">
        <v>1520</v>
      </c>
      <c r="O3267" s="488" t="s">
        <v>1521</v>
      </c>
      <c r="P3267" s="488" t="s">
        <v>1554</v>
      </c>
      <c r="Q3267" s="488" t="s">
        <v>1523</v>
      </c>
      <c r="R3267" s="495" t="s">
        <v>1524</v>
      </c>
      <c r="S3267" s="494"/>
      <c r="T3267" s="494"/>
      <c r="U3267" s="488" t="s">
        <v>20299</v>
      </c>
      <c r="AB3267" s="488" t="s">
        <v>20300</v>
      </c>
      <c r="AC3267" s="496">
        <v>9.04E9</v>
      </c>
      <c r="AD3267" s="497"/>
      <c r="AE3267" s="497"/>
      <c r="AF3267" s="497"/>
      <c r="AG3267" s="497"/>
      <c r="AH3267" s="497"/>
      <c r="AI3267" s="494"/>
      <c r="AJ3267" s="488" t="s">
        <v>1527</v>
      </c>
      <c r="AK3267" s="498"/>
      <c r="AL3267" s="499"/>
      <c r="AM3267" s="488" t="s">
        <v>20301</v>
      </c>
      <c r="AO3267" s="497"/>
      <c r="AP3267" s="494"/>
      <c r="AQ3267" s="494"/>
      <c r="AR3267" s="494"/>
      <c r="AS3267" s="494"/>
      <c r="AT3267" s="488" t="s">
        <v>1529</v>
      </c>
      <c r="AU3267" s="492">
        <v>3102.0</v>
      </c>
      <c r="AV3267" s="492">
        <v>10.0</v>
      </c>
      <c r="AW3267" s="492">
        <v>2029.0</v>
      </c>
      <c r="AX3267" s="488" t="s">
        <v>1587</v>
      </c>
      <c r="AY3267" s="488" t="s">
        <v>1571</v>
      </c>
      <c r="AZ3267" s="488" t="s">
        <v>1531</v>
      </c>
    </row>
    <row r="3268" hidden="1">
      <c r="A3268" s="488" t="s">
        <v>20302</v>
      </c>
      <c r="B3268" s="488" t="s">
        <v>20303</v>
      </c>
      <c r="C3268" s="488" t="s">
        <v>1513</v>
      </c>
      <c r="D3268" s="488" t="s">
        <v>1514</v>
      </c>
      <c r="E3268" s="491">
        <v>45814.79305555556</v>
      </c>
      <c r="F3268" s="492">
        <v>9800.0</v>
      </c>
      <c r="G3268" s="488" t="s">
        <v>1515</v>
      </c>
      <c r="H3268" s="492">
        <v>9800.0</v>
      </c>
      <c r="I3268" s="488" t="s">
        <v>1515</v>
      </c>
      <c r="J3268" s="488" t="s">
        <v>1516</v>
      </c>
      <c r="K3268" s="488" t="s">
        <v>1517</v>
      </c>
      <c r="L3268" s="488" t="s">
        <v>20304</v>
      </c>
      <c r="M3268" s="488" t="s">
        <v>20305</v>
      </c>
      <c r="N3268" s="488" t="s">
        <v>1520</v>
      </c>
      <c r="O3268" s="488" t="s">
        <v>1521</v>
      </c>
      <c r="P3268" s="488" t="s">
        <v>1554</v>
      </c>
      <c r="Q3268" s="488" t="s">
        <v>1523</v>
      </c>
      <c r="R3268" s="495" t="s">
        <v>1524</v>
      </c>
      <c r="S3268" s="494"/>
      <c r="T3268" s="494"/>
      <c r="U3268" s="488" t="s">
        <v>20306</v>
      </c>
      <c r="AB3268" s="488" t="s">
        <v>20307</v>
      </c>
      <c r="AC3268" s="496">
        <v>9.04E9</v>
      </c>
      <c r="AD3268" s="497"/>
      <c r="AE3268" s="497"/>
      <c r="AF3268" s="497"/>
      <c r="AG3268" s="497"/>
      <c r="AH3268" s="497"/>
      <c r="AI3268" s="494"/>
      <c r="AJ3268" s="488" t="s">
        <v>1527</v>
      </c>
      <c r="AK3268" s="498"/>
      <c r="AL3268" s="499"/>
      <c r="AM3268" s="488" t="s">
        <v>20308</v>
      </c>
      <c r="AP3268" s="494"/>
      <c r="AQ3268" s="494"/>
      <c r="AR3268" s="494"/>
      <c r="AS3268" s="494"/>
      <c r="AT3268" s="488" t="s">
        <v>1558</v>
      </c>
      <c r="AU3268" s="492">
        <v>2626.0</v>
      </c>
      <c r="AV3268" s="492">
        <v>4.0</v>
      </c>
      <c r="AW3268" s="492">
        <v>2027.0</v>
      </c>
      <c r="AX3268" s="488" t="s">
        <v>1559</v>
      </c>
      <c r="AY3268" s="488" t="s">
        <v>1754</v>
      </c>
      <c r="AZ3268" s="488" t="s">
        <v>1531</v>
      </c>
    </row>
    <row r="3269" hidden="1">
      <c r="A3269" s="488" t="s">
        <v>20309</v>
      </c>
      <c r="B3269" s="488" t="s">
        <v>20296</v>
      </c>
      <c r="C3269" s="488" t="s">
        <v>1513</v>
      </c>
      <c r="D3269" s="488" t="s">
        <v>1514</v>
      </c>
      <c r="E3269" s="491">
        <v>45814.78888888889</v>
      </c>
      <c r="F3269" s="492">
        <v>2980.0</v>
      </c>
      <c r="G3269" s="488" t="s">
        <v>1515</v>
      </c>
      <c r="H3269" s="492">
        <v>2980.0</v>
      </c>
      <c r="I3269" s="488" t="s">
        <v>1515</v>
      </c>
      <c r="J3269" s="488" t="s">
        <v>1516</v>
      </c>
      <c r="K3269" s="488" t="s">
        <v>1517</v>
      </c>
      <c r="L3269" s="488" t="s">
        <v>20297</v>
      </c>
      <c r="M3269" s="488" t="s">
        <v>20310</v>
      </c>
      <c r="N3269" s="488" t="s">
        <v>1520</v>
      </c>
      <c r="O3269" s="488" t="s">
        <v>1521</v>
      </c>
      <c r="P3269" s="488" t="s">
        <v>1554</v>
      </c>
      <c r="Q3269" s="488" t="s">
        <v>1523</v>
      </c>
      <c r="R3269" s="495" t="s">
        <v>1524</v>
      </c>
      <c r="S3269" s="494"/>
      <c r="T3269" s="494"/>
      <c r="U3269" s="488" t="s">
        <v>20311</v>
      </c>
      <c r="AB3269" s="488" t="s">
        <v>20300</v>
      </c>
      <c r="AC3269" s="496">
        <v>9.04E9</v>
      </c>
      <c r="AD3269" s="497"/>
      <c r="AE3269" s="497"/>
      <c r="AF3269" s="497"/>
      <c r="AG3269" s="497"/>
      <c r="AH3269" s="497"/>
      <c r="AI3269" s="494"/>
      <c r="AJ3269" s="488" t="s">
        <v>1527</v>
      </c>
      <c r="AK3269" s="498"/>
      <c r="AL3269" s="499"/>
      <c r="AM3269" s="488" t="s">
        <v>20301</v>
      </c>
      <c r="AO3269" s="494"/>
      <c r="AP3269" s="494"/>
      <c r="AQ3269" s="494"/>
      <c r="AR3269" s="494"/>
      <c r="AS3269" s="494"/>
      <c r="AT3269" s="488" t="s">
        <v>1529</v>
      </c>
      <c r="AU3269" s="492">
        <v>3102.0</v>
      </c>
      <c r="AV3269" s="492">
        <v>10.0</v>
      </c>
      <c r="AW3269" s="492">
        <v>2029.0</v>
      </c>
      <c r="AX3269" s="488" t="s">
        <v>1587</v>
      </c>
      <c r="AY3269" s="488" t="s">
        <v>1571</v>
      </c>
      <c r="AZ3269" s="488" t="s">
        <v>1531</v>
      </c>
    </row>
    <row r="3270" hidden="1">
      <c r="A3270" s="488" t="s">
        <v>20312</v>
      </c>
      <c r="B3270" s="488" t="s">
        <v>20303</v>
      </c>
      <c r="C3270" s="488" t="s">
        <v>1513</v>
      </c>
      <c r="D3270" s="488" t="s">
        <v>1514</v>
      </c>
      <c r="E3270" s="491">
        <v>45814.7875</v>
      </c>
      <c r="F3270" s="492">
        <v>2980.0</v>
      </c>
      <c r="G3270" s="488" t="s">
        <v>1515</v>
      </c>
      <c r="H3270" s="492">
        <v>2980.0</v>
      </c>
      <c r="I3270" s="488" t="s">
        <v>1515</v>
      </c>
      <c r="J3270" s="488" t="s">
        <v>1516</v>
      </c>
      <c r="K3270" s="488" t="s">
        <v>1517</v>
      </c>
      <c r="L3270" s="488" t="s">
        <v>20304</v>
      </c>
      <c r="M3270" s="488" t="s">
        <v>20313</v>
      </c>
      <c r="N3270" s="488" t="s">
        <v>1520</v>
      </c>
      <c r="O3270" s="488" t="s">
        <v>1521</v>
      </c>
      <c r="P3270" s="488" t="s">
        <v>1554</v>
      </c>
      <c r="Q3270" s="488" t="s">
        <v>1523</v>
      </c>
      <c r="R3270" s="495" t="s">
        <v>1524</v>
      </c>
      <c r="S3270" s="494"/>
      <c r="T3270" s="494"/>
      <c r="U3270" s="488" t="s">
        <v>20314</v>
      </c>
      <c r="AB3270" s="488" t="s">
        <v>20307</v>
      </c>
      <c r="AC3270" s="496">
        <v>9.04E9</v>
      </c>
      <c r="AD3270" s="497"/>
      <c r="AE3270" s="497"/>
      <c r="AF3270" s="497"/>
      <c r="AG3270" s="497"/>
      <c r="AH3270" s="497"/>
      <c r="AI3270" s="494"/>
      <c r="AJ3270" s="488" t="s">
        <v>1527</v>
      </c>
      <c r="AK3270" s="498"/>
      <c r="AL3270" s="499"/>
      <c r="AM3270" s="488" t="s">
        <v>20308</v>
      </c>
      <c r="AP3270" s="494"/>
      <c r="AQ3270" s="494"/>
      <c r="AR3270" s="494"/>
      <c r="AS3270" s="494"/>
      <c r="AT3270" s="488" t="s">
        <v>1558</v>
      </c>
      <c r="AU3270" s="492">
        <v>2626.0</v>
      </c>
      <c r="AV3270" s="492">
        <v>4.0</v>
      </c>
      <c r="AW3270" s="492">
        <v>2027.0</v>
      </c>
      <c r="AX3270" s="488" t="s">
        <v>1559</v>
      </c>
      <c r="AY3270" s="488" t="s">
        <v>1754</v>
      </c>
      <c r="AZ3270" s="488" t="s">
        <v>1531</v>
      </c>
    </row>
    <row r="3271" hidden="1">
      <c r="A3271" s="488" t="s">
        <v>20315</v>
      </c>
      <c r="B3271" s="488" t="s">
        <v>20316</v>
      </c>
      <c r="C3271" s="488" t="s">
        <v>1513</v>
      </c>
      <c r="D3271" s="488" t="s">
        <v>1514</v>
      </c>
      <c r="E3271" s="491">
        <v>45814.78055555555</v>
      </c>
      <c r="F3271" s="492">
        <v>2980.0</v>
      </c>
      <c r="G3271" s="488" t="s">
        <v>1515</v>
      </c>
      <c r="H3271" s="492">
        <v>2980.0</v>
      </c>
      <c r="I3271" s="488" t="s">
        <v>1515</v>
      </c>
      <c r="J3271" s="488" t="s">
        <v>1516</v>
      </c>
      <c r="K3271" s="488" t="s">
        <v>1517</v>
      </c>
      <c r="L3271" s="488" t="s">
        <v>20317</v>
      </c>
      <c r="M3271" s="488" t="s">
        <v>20318</v>
      </c>
      <c r="N3271" s="488" t="s">
        <v>1520</v>
      </c>
      <c r="O3271" s="488" t="s">
        <v>1521</v>
      </c>
      <c r="P3271" s="488" t="s">
        <v>1554</v>
      </c>
      <c r="Q3271" s="488" t="s">
        <v>1523</v>
      </c>
      <c r="R3271" s="495" t="s">
        <v>1524</v>
      </c>
      <c r="S3271" s="494"/>
      <c r="T3271" s="494"/>
      <c r="U3271" s="488" t="s">
        <v>20319</v>
      </c>
      <c r="AB3271" s="488" t="s">
        <v>20320</v>
      </c>
      <c r="AC3271" s="496">
        <v>9.05E9</v>
      </c>
      <c r="AD3271" s="497"/>
      <c r="AE3271" s="497"/>
      <c r="AF3271" s="497"/>
      <c r="AG3271" s="497"/>
      <c r="AH3271" s="497"/>
      <c r="AI3271" s="494"/>
      <c r="AJ3271" s="488" t="s">
        <v>1527</v>
      </c>
      <c r="AK3271" s="498"/>
      <c r="AL3271" s="499"/>
      <c r="AM3271" s="488" t="s">
        <v>20321</v>
      </c>
      <c r="AO3271" s="494"/>
      <c r="AP3271" s="494"/>
      <c r="AQ3271" s="494"/>
      <c r="AR3271" s="494"/>
      <c r="AS3271" s="494"/>
      <c r="AT3271" s="488" t="s">
        <v>1558</v>
      </c>
      <c r="AU3271" s="492">
        <v>4288.0</v>
      </c>
      <c r="AV3271" s="492">
        <v>5.0</v>
      </c>
      <c r="AW3271" s="492">
        <v>2029.0</v>
      </c>
      <c r="AX3271" s="488" t="s">
        <v>1587</v>
      </c>
      <c r="AY3271" s="488" t="s">
        <v>3012</v>
      </c>
      <c r="AZ3271" s="488" t="s">
        <v>1531</v>
      </c>
    </row>
    <row r="3272" hidden="1">
      <c r="A3272" s="488" t="s">
        <v>20322</v>
      </c>
      <c r="B3272" s="488" t="s">
        <v>20323</v>
      </c>
      <c r="C3272" s="488" t="s">
        <v>1513</v>
      </c>
      <c r="D3272" s="488" t="s">
        <v>1514</v>
      </c>
      <c r="E3272" s="491">
        <v>45814.77916666667</v>
      </c>
      <c r="F3272" s="492">
        <v>2980.0</v>
      </c>
      <c r="G3272" s="488" t="s">
        <v>1515</v>
      </c>
      <c r="H3272" s="492">
        <v>2980.0</v>
      </c>
      <c r="I3272" s="488" t="s">
        <v>1515</v>
      </c>
      <c r="J3272" s="488" t="s">
        <v>1516</v>
      </c>
      <c r="K3272" s="488" t="s">
        <v>1517</v>
      </c>
      <c r="L3272" s="488" t="s">
        <v>20324</v>
      </c>
      <c r="M3272" s="488" t="s">
        <v>20325</v>
      </c>
      <c r="N3272" s="488" t="s">
        <v>1520</v>
      </c>
      <c r="O3272" s="488" t="s">
        <v>1521</v>
      </c>
      <c r="P3272" s="488" t="s">
        <v>1554</v>
      </c>
      <c r="Q3272" s="488" t="s">
        <v>1523</v>
      </c>
      <c r="R3272" s="495" t="s">
        <v>1524</v>
      </c>
      <c r="S3272" s="494"/>
      <c r="T3272" s="494"/>
      <c r="U3272" s="488" t="s">
        <v>20326</v>
      </c>
      <c r="AB3272" s="488" t="s">
        <v>20327</v>
      </c>
      <c r="AC3272" s="496">
        <v>9.02E9</v>
      </c>
      <c r="AD3272" s="497"/>
      <c r="AE3272" s="497"/>
      <c r="AF3272" s="497"/>
      <c r="AG3272" s="497"/>
      <c r="AH3272" s="497"/>
      <c r="AI3272" s="494"/>
      <c r="AJ3272" s="488" t="s">
        <v>1527</v>
      </c>
      <c r="AK3272" s="498"/>
      <c r="AL3272" s="499"/>
      <c r="AM3272" s="488" t="s">
        <v>20328</v>
      </c>
      <c r="AO3272" s="494"/>
      <c r="AP3272" s="494"/>
      <c r="AQ3272" s="494"/>
      <c r="AR3272" s="494"/>
      <c r="AS3272" s="494"/>
      <c r="AT3272" s="488" t="s">
        <v>1529</v>
      </c>
      <c r="AU3272" s="492">
        <v>218.0</v>
      </c>
      <c r="AV3272" s="492">
        <v>3.0</v>
      </c>
      <c r="AW3272" s="492">
        <v>2029.0</v>
      </c>
      <c r="AX3272" s="488" t="s">
        <v>1587</v>
      </c>
      <c r="AY3272" s="488" t="s">
        <v>1608</v>
      </c>
      <c r="AZ3272" s="488" t="s">
        <v>1531</v>
      </c>
    </row>
    <row r="3273" hidden="1">
      <c r="A3273" s="488" t="s">
        <v>19235</v>
      </c>
      <c r="B3273" s="488" t="s">
        <v>19236</v>
      </c>
      <c r="C3273" s="488" t="s">
        <v>1513</v>
      </c>
      <c r="D3273" s="488" t="s">
        <v>1514</v>
      </c>
      <c r="E3273" s="491">
        <v>45814.76736111111</v>
      </c>
      <c r="F3273" s="492">
        <v>9800.0</v>
      </c>
      <c r="G3273" s="488" t="s">
        <v>1515</v>
      </c>
      <c r="H3273" s="492">
        <v>9800.0</v>
      </c>
      <c r="I3273" s="488" t="s">
        <v>1515</v>
      </c>
      <c r="J3273" s="488" t="s">
        <v>1516</v>
      </c>
      <c r="K3273" s="488" t="s">
        <v>1517</v>
      </c>
      <c r="L3273" s="488" t="s">
        <v>19237</v>
      </c>
      <c r="M3273" s="488" t="s">
        <v>19238</v>
      </c>
      <c r="N3273" s="488" t="s">
        <v>1520</v>
      </c>
      <c r="O3273" s="488" t="s">
        <v>1521</v>
      </c>
      <c r="P3273" s="488" t="s">
        <v>1545</v>
      </c>
      <c r="Q3273" s="488" t="s">
        <v>1523</v>
      </c>
      <c r="R3273" s="495" t="s">
        <v>1524</v>
      </c>
      <c r="S3273" s="494"/>
      <c r="T3273" s="494"/>
      <c r="U3273" s="488" t="s">
        <v>19239</v>
      </c>
      <c r="AB3273" s="488" t="s">
        <v>19240</v>
      </c>
      <c r="AC3273" s="496">
        <v>9.07E9</v>
      </c>
      <c r="AD3273" s="497"/>
      <c r="AE3273" s="497"/>
      <c r="AF3273" s="497"/>
      <c r="AG3273" s="497"/>
      <c r="AH3273" s="497"/>
      <c r="AI3273" s="494"/>
      <c r="AJ3273" s="488" t="s">
        <v>1527</v>
      </c>
      <c r="AK3273" s="498"/>
      <c r="AL3273" s="499"/>
      <c r="AM3273" s="488" t="s">
        <v>19241</v>
      </c>
      <c r="AO3273" s="494"/>
      <c r="AP3273" s="494"/>
      <c r="AQ3273" s="494"/>
      <c r="AR3273" s="494"/>
      <c r="AS3273" s="494"/>
      <c r="AT3273" s="488" t="s">
        <v>1529</v>
      </c>
      <c r="AU3273" s="492">
        <v>1746.0</v>
      </c>
      <c r="AV3273" s="492">
        <v>8.0</v>
      </c>
      <c r="AW3273" s="492">
        <v>2029.0</v>
      </c>
      <c r="AX3273" s="488" t="s">
        <v>1549</v>
      </c>
      <c r="AY3273" s="497"/>
      <c r="AZ3273" s="488" t="s">
        <v>1531</v>
      </c>
    </row>
    <row r="3274" hidden="1">
      <c r="A3274" s="488" t="s">
        <v>20329</v>
      </c>
      <c r="B3274" s="488" t="s">
        <v>19236</v>
      </c>
      <c r="C3274" s="488" t="s">
        <v>1513</v>
      </c>
      <c r="D3274" s="488" t="s">
        <v>1514</v>
      </c>
      <c r="E3274" s="491">
        <v>45814.76597222222</v>
      </c>
      <c r="F3274" s="492">
        <v>2980.0</v>
      </c>
      <c r="G3274" s="488" t="s">
        <v>1515</v>
      </c>
      <c r="H3274" s="492">
        <v>2980.0</v>
      </c>
      <c r="I3274" s="488" t="s">
        <v>1515</v>
      </c>
      <c r="J3274" s="488" t="s">
        <v>1516</v>
      </c>
      <c r="K3274" s="488" t="s">
        <v>1517</v>
      </c>
      <c r="L3274" s="488" t="s">
        <v>19237</v>
      </c>
      <c r="M3274" s="488" t="s">
        <v>20330</v>
      </c>
      <c r="N3274" s="488" t="s">
        <v>1520</v>
      </c>
      <c r="O3274" s="488" t="s">
        <v>1521</v>
      </c>
      <c r="P3274" s="488" t="s">
        <v>1545</v>
      </c>
      <c r="Q3274" s="488" t="s">
        <v>1523</v>
      </c>
      <c r="R3274" s="495" t="s">
        <v>1524</v>
      </c>
      <c r="S3274" s="494"/>
      <c r="T3274" s="494"/>
      <c r="U3274" s="488" t="s">
        <v>20331</v>
      </c>
      <c r="AB3274" s="488" t="s">
        <v>19240</v>
      </c>
      <c r="AC3274" s="496">
        <v>9.07E9</v>
      </c>
      <c r="AD3274" s="497"/>
      <c r="AE3274" s="497"/>
      <c r="AF3274" s="497"/>
      <c r="AG3274" s="497"/>
      <c r="AH3274" s="497"/>
      <c r="AI3274" s="494"/>
      <c r="AJ3274" s="488" t="s">
        <v>1527</v>
      </c>
      <c r="AK3274" s="498"/>
      <c r="AL3274" s="499"/>
      <c r="AM3274" s="488" t="s">
        <v>19241</v>
      </c>
      <c r="AO3274" s="494"/>
      <c r="AP3274" s="494"/>
      <c r="AQ3274" s="494"/>
      <c r="AR3274" s="494"/>
      <c r="AS3274" s="494"/>
      <c r="AT3274" s="488" t="s">
        <v>1529</v>
      </c>
      <c r="AU3274" s="492">
        <v>1746.0</v>
      </c>
      <c r="AV3274" s="492">
        <v>8.0</v>
      </c>
      <c r="AW3274" s="492">
        <v>2029.0</v>
      </c>
      <c r="AX3274" s="488" t="s">
        <v>1549</v>
      </c>
      <c r="AY3274" s="497"/>
      <c r="AZ3274" s="488" t="s">
        <v>1531</v>
      </c>
    </row>
    <row r="3275" hidden="1">
      <c r="A3275" s="488" t="s">
        <v>20332</v>
      </c>
      <c r="B3275" s="488" t="s">
        <v>20333</v>
      </c>
      <c r="C3275" s="488" t="s">
        <v>1513</v>
      </c>
      <c r="D3275" s="488" t="s">
        <v>1514</v>
      </c>
      <c r="E3275" s="491">
        <v>45814.76458333333</v>
      </c>
      <c r="F3275" s="492">
        <v>9800.0</v>
      </c>
      <c r="G3275" s="488" t="s">
        <v>1515</v>
      </c>
      <c r="H3275" s="492">
        <v>9800.0</v>
      </c>
      <c r="I3275" s="488" t="s">
        <v>1515</v>
      </c>
      <c r="J3275" s="488" t="s">
        <v>1516</v>
      </c>
      <c r="K3275" s="488" t="s">
        <v>1517</v>
      </c>
      <c r="L3275" s="488" t="s">
        <v>20334</v>
      </c>
      <c r="M3275" s="488" t="s">
        <v>20335</v>
      </c>
      <c r="N3275" s="488" t="s">
        <v>1520</v>
      </c>
      <c r="O3275" s="488" t="s">
        <v>1521</v>
      </c>
      <c r="P3275" s="488" t="s">
        <v>1554</v>
      </c>
      <c r="Q3275" s="488" t="s">
        <v>1523</v>
      </c>
      <c r="R3275" s="495" t="s">
        <v>1524</v>
      </c>
      <c r="S3275" s="494"/>
      <c r="T3275" s="494"/>
      <c r="U3275" s="488" t="s">
        <v>20336</v>
      </c>
      <c r="AB3275" s="488" t="s">
        <v>20337</v>
      </c>
      <c r="AC3275" s="496">
        <v>8.04E9</v>
      </c>
      <c r="AD3275" s="497"/>
      <c r="AE3275" s="497"/>
      <c r="AF3275" s="497"/>
      <c r="AG3275" s="497"/>
      <c r="AH3275" s="497"/>
      <c r="AI3275" s="494"/>
      <c r="AJ3275" s="488" t="s">
        <v>1527</v>
      </c>
      <c r="AK3275" s="498"/>
      <c r="AL3275" s="499"/>
      <c r="AM3275" s="488" t="s">
        <v>20338</v>
      </c>
      <c r="AO3275" s="494"/>
      <c r="AP3275" s="494"/>
      <c r="AQ3275" s="494"/>
      <c r="AR3275" s="494"/>
      <c r="AS3275" s="494"/>
      <c r="AT3275" s="488" t="s">
        <v>1529</v>
      </c>
      <c r="AU3275" s="492">
        <v>6432.0</v>
      </c>
      <c r="AV3275" s="492">
        <v>5.0</v>
      </c>
      <c r="AW3275" s="492">
        <v>2029.0</v>
      </c>
      <c r="AX3275" s="488" t="s">
        <v>1587</v>
      </c>
      <c r="AY3275" s="488" t="s">
        <v>1597</v>
      </c>
      <c r="AZ3275" s="488" t="s">
        <v>1531</v>
      </c>
    </row>
    <row r="3276" hidden="1">
      <c r="A3276" s="488" t="s">
        <v>20339</v>
      </c>
      <c r="B3276" s="488" t="s">
        <v>20333</v>
      </c>
      <c r="C3276" s="488" t="s">
        <v>1513</v>
      </c>
      <c r="D3276" s="488" t="s">
        <v>1514</v>
      </c>
      <c r="E3276" s="491">
        <v>45814.75833333333</v>
      </c>
      <c r="F3276" s="492">
        <v>2980.0</v>
      </c>
      <c r="G3276" s="488" t="s">
        <v>1515</v>
      </c>
      <c r="H3276" s="492">
        <v>2980.0</v>
      </c>
      <c r="I3276" s="488" t="s">
        <v>1515</v>
      </c>
      <c r="J3276" s="488" t="s">
        <v>1516</v>
      </c>
      <c r="K3276" s="488" t="s">
        <v>1517</v>
      </c>
      <c r="L3276" s="488" t="s">
        <v>20334</v>
      </c>
      <c r="M3276" s="488" t="s">
        <v>20340</v>
      </c>
      <c r="N3276" s="488" t="s">
        <v>1520</v>
      </c>
      <c r="O3276" s="488" t="s">
        <v>1521</v>
      </c>
      <c r="P3276" s="488" t="s">
        <v>1554</v>
      </c>
      <c r="Q3276" s="488" t="s">
        <v>1523</v>
      </c>
      <c r="R3276" s="495" t="s">
        <v>1524</v>
      </c>
      <c r="S3276" s="494"/>
      <c r="T3276" s="494"/>
      <c r="U3276" s="488" t="s">
        <v>20341</v>
      </c>
      <c r="AB3276" s="488" t="s">
        <v>20337</v>
      </c>
      <c r="AC3276" s="496">
        <v>8.04E9</v>
      </c>
      <c r="AD3276" s="497"/>
      <c r="AE3276" s="494"/>
      <c r="AF3276" s="494"/>
      <c r="AG3276" s="494"/>
      <c r="AH3276" s="494"/>
      <c r="AI3276" s="494"/>
      <c r="AJ3276" s="488" t="s">
        <v>1527</v>
      </c>
      <c r="AK3276" s="494"/>
      <c r="AL3276" s="494"/>
      <c r="AM3276" s="488" t="s">
        <v>20338</v>
      </c>
      <c r="AO3276" s="494"/>
      <c r="AP3276" s="494"/>
      <c r="AQ3276" s="494"/>
      <c r="AR3276" s="494"/>
      <c r="AS3276" s="494"/>
      <c r="AT3276" s="488" t="s">
        <v>1529</v>
      </c>
      <c r="AU3276" s="492">
        <v>6432.0</v>
      </c>
      <c r="AV3276" s="492">
        <v>5.0</v>
      </c>
      <c r="AW3276" s="492">
        <v>2029.0</v>
      </c>
      <c r="AX3276" s="488" t="s">
        <v>1587</v>
      </c>
      <c r="AY3276" s="488" t="s">
        <v>1597</v>
      </c>
      <c r="AZ3276" s="488" t="s">
        <v>1531</v>
      </c>
    </row>
    <row r="3277" hidden="1">
      <c r="A3277" s="488" t="s">
        <v>20342</v>
      </c>
      <c r="B3277" s="488" t="s">
        <v>20343</v>
      </c>
      <c r="C3277" s="488" t="s">
        <v>1513</v>
      </c>
      <c r="D3277" s="488" t="s">
        <v>1514</v>
      </c>
      <c r="E3277" s="491">
        <v>45814.75347222222</v>
      </c>
      <c r="F3277" s="492">
        <v>2980.0</v>
      </c>
      <c r="G3277" s="488" t="s">
        <v>1515</v>
      </c>
      <c r="H3277" s="492">
        <v>2980.0</v>
      </c>
      <c r="I3277" s="488" t="s">
        <v>1515</v>
      </c>
      <c r="J3277" s="488" t="s">
        <v>1516</v>
      </c>
      <c r="K3277" s="488" t="s">
        <v>1517</v>
      </c>
      <c r="L3277" s="488" t="s">
        <v>20344</v>
      </c>
      <c r="M3277" s="488" t="s">
        <v>20345</v>
      </c>
      <c r="N3277" s="488" t="s">
        <v>1520</v>
      </c>
      <c r="O3277" s="488" t="s">
        <v>1521</v>
      </c>
      <c r="P3277" s="488" t="s">
        <v>1554</v>
      </c>
      <c r="Q3277" s="488" t="s">
        <v>1523</v>
      </c>
      <c r="R3277" s="495" t="s">
        <v>1524</v>
      </c>
      <c r="S3277" s="494"/>
      <c r="T3277" s="494"/>
      <c r="U3277" s="488" t="s">
        <v>20346</v>
      </c>
      <c r="AB3277" s="488" t="s">
        <v>20347</v>
      </c>
      <c r="AC3277" s="496">
        <v>7.04E9</v>
      </c>
      <c r="AD3277" s="497"/>
      <c r="AE3277" s="497"/>
      <c r="AF3277" s="497"/>
      <c r="AG3277" s="497"/>
      <c r="AH3277" s="497"/>
      <c r="AI3277" s="494"/>
      <c r="AJ3277" s="488" t="s">
        <v>1527</v>
      </c>
      <c r="AK3277" s="498"/>
      <c r="AL3277" s="499"/>
      <c r="AM3277" s="488" t="s">
        <v>20348</v>
      </c>
      <c r="AO3277" s="494"/>
      <c r="AP3277" s="494"/>
      <c r="AQ3277" s="494"/>
      <c r="AR3277" s="494"/>
      <c r="AS3277" s="494"/>
      <c r="AT3277" s="488" t="s">
        <v>1558</v>
      </c>
      <c r="AU3277" s="492">
        <v>6314.0</v>
      </c>
      <c r="AV3277" s="492">
        <v>1.0</v>
      </c>
      <c r="AW3277" s="492">
        <v>2030.0</v>
      </c>
      <c r="AX3277" s="488" t="s">
        <v>8946</v>
      </c>
      <c r="AY3277" s="488" t="s">
        <v>8947</v>
      </c>
      <c r="AZ3277" s="488" t="s">
        <v>1531</v>
      </c>
    </row>
    <row r="3278" hidden="1">
      <c r="A3278" s="488" t="s">
        <v>20349</v>
      </c>
      <c r="B3278" s="488" t="s">
        <v>20350</v>
      </c>
      <c r="C3278" s="488" t="s">
        <v>1513</v>
      </c>
      <c r="D3278" s="488" t="s">
        <v>1514</v>
      </c>
      <c r="E3278" s="491">
        <v>45814.751388888886</v>
      </c>
      <c r="F3278" s="492">
        <v>9800.0</v>
      </c>
      <c r="G3278" s="488" t="s">
        <v>1515</v>
      </c>
      <c r="H3278" s="492">
        <v>9800.0</v>
      </c>
      <c r="I3278" s="488" t="s">
        <v>1515</v>
      </c>
      <c r="J3278" s="488" t="s">
        <v>1516</v>
      </c>
      <c r="K3278" s="488" t="s">
        <v>1517</v>
      </c>
      <c r="L3278" s="488" t="s">
        <v>20351</v>
      </c>
      <c r="M3278" s="488" t="s">
        <v>20352</v>
      </c>
      <c r="N3278" s="488" t="s">
        <v>1520</v>
      </c>
      <c r="O3278" s="488" t="s">
        <v>1521</v>
      </c>
      <c r="P3278" s="488" t="s">
        <v>1554</v>
      </c>
      <c r="Q3278" s="488" t="s">
        <v>1523</v>
      </c>
      <c r="R3278" s="495" t="s">
        <v>1524</v>
      </c>
      <c r="S3278" s="494"/>
      <c r="T3278" s="494"/>
      <c r="U3278" s="488" t="s">
        <v>20353</v>
      </c>
      <c r="AB3278" s="488" t="s">
        <v>20354</v>
      </c>
      <c r="AC3278" s="496">
        <v>9.08E9</v>
      </c>
      <c r="AD3278" s="497"/>
      <c r="AE3278" s="497"/>
      <c r="AF3278" s="497"/>
      <c r="AG3278" s="497"/>
      <c r="AH3278" s="497"/>
      <c r="AI3278" s="494"/>
      <c r="AJ3278" s="488" t="s">
        <v>1527</v>
      </c>
      <c r="AK3278" s="498"/>
      <c r="AL3278" s="499"/>
      <c r="AM3278" s="488" t="s">
        <v>20355</v>
      </c>
      <c r="AO3278" s="494"/>
      <c r="AP3278" s="494"/>
      <c r="AQ3278" s="494"/>
      <c r="AR3278" s="494"/>
      <c r="AS3278" s="494"/>
      <c r="AT3278" s="488" t="s">
        <v>1529</v>
      </c>
      <c r="AU3278" s="492">
        <v>5440.0</v>
      </c>
      <c r="AV3278" s="492">
        <v>5.0</v>
      </c>
      <c r="AW3278" s="492">
        <v>2028.0</v>
      </c>
      <c r="AX3278" s="488" t="s">
        <v>1587</v>
      </c>
      <c r="AY3278" s="488" t="s">
        <v>1852</v>
      </c>
      <c r="AZ3278" s="488" t="s">
        <v>1531</v>
      </c>
    </row>
    <row r="3279" hidden="1">
      <c r="A3279" s="488" t="s">
        <v>20356</v>
      </c>
      <c r="B3279" s="488" t="s">
        <v>20350</v>
      </c>
      <c r="C3279" s="488" t="s">
        <v>1513</v>
      </c>
      <c r="D3279" s="488" t="s">
        <v>1514</v>
      </c>
      <c r="E3279" s="491">
        <v>45814.743055555555</v>
      </c>
      <c r="F3279" s="492">
        <v>2980.0</v>
      </c>
      <c r="G3279" s="488" t="s">
        <v>1515</v>
      </c>
      <c r="H3279" s="492">
        <v>2980.0</v>
      </c>
      <c r="I3279" s="488" t="s">
        <v>1515</v>
      </c>
      <c r="J3279" s="488" t="s">
        <v>1516</v>
      </c>
      <c r="K3279" s="488" t="s">
        <v>1517</v>
      </c>
      <c r="L3279" s="488" t="s">
        <v>20351</v>
      </c>
      <c r="M3279" s="488" t="s">
        <v>20357</v>
      </c>
      <c r="N3279" s="488" t="s">
        <v>1520</v>
      </c>
      <c r="O3279" s="488" t="s">
        <v>1521</v>
      </c>
      <c r="P3279" s="488" t="s">
        <v>1554</v>
      </c>
      <c r="Q3279" s="488" t="s">
        <v>1523</v>
      </c>
      <c r="R3279" s="495" t="s">
        <v>1524</v>
      </c>
      <c r="S3279" s="494"/>
      <c r="T3279" s="494"/>
      <c r="U3279" s="488" t="s">
        <v>20358</v>
      </c>
      <c r="AB3279" s="488" t="s">
        <v>20354</v>
      </c>
      <c r="AC3279" s="496">
        <v>9.08E9</v>
      </c>
      <c r="AD3279" s="497"/>
      <c r="AE3279" s="497"/>
      <c r="AF3279" s="497"/>
      <c r="AG3279" s="497"/>
      <c r="AH3279" s="497"/>
      <c r="AI3279" s="494"/>
      <c r="AJ3279" s="488" t="s">
        <v>1527</v>
      </c>
      <c r="AK3279" s="498"/>
      <c r="AL3279" s="499"/>
      <c r="AM3279" s="488" t="s">
        <v>20355</v>
      </c>
      <c r="AO3279" s="494"/>
      <c r="AP3279" s="494"/>
      <c r="AQ3279" s="494"/>
      <c r="AR3279" s="494"/>
      <c r="AS3279" s="494"/>
      <c r="AT3279" s="488" t="s">
        <v>1529</v>
      </c>
      <c r="AU3279" s="492">
        <v>5440.0</v>
      </c>
      <c r="AV3279" s="492">
        <v>5.0</v>
      </c>
      <c r="AW3279" s="492">
        <v>2028.0</v>
      </c>
      <c r="AX3279" s="488" t="s">
        <v>1587</v>
      </c>
      <c r="AY3279" s="488" t="s">
        <v>1852</v>
      </c>
      <c r="AZ3279" s="488" t="s">
        <v>1531</v>
      </c>
    </row>
    <row r="3280" hidden="1">
      <c r="A3280" s="488" t="s">
        <v>20359</v>
      </c>
      <c r="B3280" s="488" t="s">
        <v>20360</v>
      </c>
      <c r="C3280" s="488" t="s">
        <v>1513</v>
      </c>
      <c r="D3280" s="488" t="s">
        <v>1514</v>
      </c>
      <c r="E3280" s="491">
        <v>45814.73055555556</v>
      </c>
      <c r="F3280" s="492">
        <v>2980.0</v>
      </c>
      <c r="G3280" s="488" t="s">
        <v>1515</v>
      </c>
      <c r="H3280" s="492">
        <v>2980.0</v>
      </c>
      <c r="I3280" s="488" t="s">
        <v>1515</v>
      </c>
      <c r="J3280" s="488" t="s">
        <v>1516</v>
      </c>
      <c r="K3280" s="488" t="s">
        <v>1517</v>
      </c>
      <c r="L3280" s="488" t="s">
        <v>20361</v>
      </c>
      <c r="M3280" s="488" t="s">
        <v>20362</v>
      </c>
      <c r="N3280" s="488" t="s">
        <v>1520</v>
      </c>
      <c r="O3280" s="488" t="s">
        <v>1521</v>
      </c>
      <c r="P3280" s="488" t="s">
        <v>1522</v>
      </c>
      <c r="Q3280" s="488" t="s">
        <v>1523</v>
      </c>
      <c r="R3280" s="495" t="s">
        <v>1524</v>
      </c>
      <c r="S3280" s="494"/>
      <c r="T3280" s="494"/>
      <c r="U3280" s="488" t="s">
        <v>20363</v>
      </c>
      <c r="AB3280" s="488" t="s">
        <v>20364</v>
      </c>
      <c r="AC3280" s="496">
        <v>8.06E9</v>
      </c>
      <c r="AD3280" s="497"/>
      <c r="AE3280" s="497"/>
      <c r="AF3280" s="497"/>
      <c r="AG3280" s="497"/>
      <c r="AH3280" s="497"/>
      <c r="AI3280" s="494"/>
      <c r="AJ3280" s="488" t="s">
        <v>1527</v>
      </c>
      <c r="AK3280" s="498"/>
      <c r="AL3280" s="499"/>
      <c r="AM3280" s="488" t="s">
        <v>20365</v>
      </c>
      <c r="AO3280" s="494"/>
      <c r="AP3280" s="494"/>
      <c r="AQ3280" s="494"/>
      <c r="AR3280" s="494"/>
      <c r="AS3280" s="494"/>
      <c r="AT3280" s="488" t="s">
        <v>1529</v>
      </c>
      <c r="AU3280" s="492">
        <v>8851.0</v>
      </c>
      <c r="AV3280" s="492">
        <v>4.0</v>
      </c>
      <c r="AW3280" s="492">
        <v>2030.0</v>
      </c>
      <c r="AX3280" s="488" t="s">
        <v>1539</v>
      </c>
      <c r="AY3280" s="488" t="s">
        <v>1540</v>
      </c>
      <c r="AZ3280" s="488" t="s">
        <v>1531</v>
      </c>
    </row>
    <row r="3281" hidden="1">
      <c r="A3281" s="488" t="s">
        <v>20366</v>
      </c>
      <c r="B3281" s="488" t="s">
        <v>20367</v>
      </c>
      <c r="C3281" s="488" t="s">
        <v>1513</v>
      </c>
      <c r="D3281" s="488" t="s">
        <v>1514</v>
      </c>
      <c r="E3281" s="491">
        <v>45814.72986111111</v>
      </c>
      <c r="F3281" s="492">
        <v>2980.0</v>
      </c>
      <c r="G3281" s="488" t="s">
        <v>1515</v>
      </c>
      <c r="H3281" s="492">
        <v>2980.0</v>
      </c>
      <c r="I3281" s="488" t="s">
        <v>1515</v>
      </c>
      <c r="J3281" s="488" t="s">
        <v>1516</v>
      </c>
      <c r="K3281" s="488" t="s">
        <v>1517</v>
      </c>
      <c r="L3281" s="488" t="s">
        <v>20368</v>
      </c>
      <c r="M3281" s="488" t="s">
        <v>20369</v>
      </c>
      <c r="N3281" s="488" t="s">
        <v>1520</v>
      </c>
      <c r="O3281" s="488" t="s">
        <v>1521</v>
      </c>
      <c r="P3281" s="488" t="s">
        <v>1545</v>
      </c>
      <c r="Q3281" s="488" t="s">
        <v>1523</v>
      </c>
      <c r="R3281" s="495" t="s">
        <v>1524</v>
      </c>
      <c r="S3281" s="494"/>
      <c r="T3281" s="494"/>
      <c r="U3281" s="488" t="s">
        <v>20370</v>
      </c>
      <c r="AB3281" s="488" t="s">
        <v>20371</v>
      </c>
      <c r="AC3281" s="496">
        <v>8.06E9</v>
      </c>
      <c r="AD3281" s="497"/>
      <c r="AE3281" s="497"/>
      <c r="AF3281" s="497"/>
      <c r="AG3281" s="497"/>
      <c r="AH3281" s="497"/>
      <c r="AI3281" s="494"/>
      <c r="AJ3281" s="488" t="s">
        <v>1527</v>
      </c>
      <c r="AK3281" s="498"/>
      <c r="AL3281" s="499"/>
      <c r="AM3281" s="488" t="s">
        <v>20372</v>
      </c>
      <c r="AP3281" s="494"/>
      <c r="AQ3281" s="494"/>
      <c r="AR3281" s="494"/>
      <c r="AS3281" s="494"/>
      <c r="AT3281" s="488" t="s">
        <v>1558</v>
      </c>
      <c r="AU3281" s="492">
        <v>1160.0</v>
      </c>
      <c r="AV3281" s="492">
        <v>9.0</v>
      </c>
      <c r="AW3281" s="492">
        <v>2025.0</v>
      </c>
      <c r="AX3281" s="497"/>
      <c r="AY3281" s="497"/>
      <c r="AZ3281" s="488" t="s">
        <v>1531</v>
      </c>
    </row>
    <row r="3282" hidden="1">
      <c r="A3282" s="488" t="s">
        <v>20373</v>
      </c>
      <c r="B3282" s="488" t="s">
        <v>20374</v>
      </c>
      <c r="C3282" s="488" t="s">
        <v>1513</v>
      </c>
      <c r="D3282" s="488" t="s">
        <v>1514</v>
      </c>
      <c r="E3282" s="491">
        <v>45814.72083333333</v>
      </c>
      <c r="F3282" s="492">
        <v>2980.0</v>
      </c>
      <c r="G3282" s="488" t="s">
        <v>1515</v>
      </c>
      <c r="H3282" s="492">
        <v>2980.0</v>
      </c>
      <c r="I3282" s="488" t="s">
        <v>1515</v>
      </c>
      <c r="J3282" s="488" t="s">
        <v>1516</v>
      </c>
      <c r="K3282" s="488" t="s">
        <v>1517</v>
      </c>
      <c r="L3282" s="488" t="s">
        <v>20375</v>
      </c>
      <c r="M3282" s="488" t="s">
        <v>20376</v>
      </c>
      <c r="N3282" s="488" t="s">
        <v>1520</v>
      </c>
      <c r="O3282" s="488" t="s">
        <v>1521</v>
      </c>
      <c r="P3282" s="488" t="s">
        <v>1554</v>
      </c>
      <c r="Q3282" s="488" t="s">
        <v>1523</v>
      </c>
      <c r="R3282" s="495" t="s">
        <v>1524</v>
      </c>
      <c r="S3282" s="494"/>
      <c r="T3282" s="494"/>
      <c r="U3282" s="488" t="s">
        <v>20377</v>
      </c>
      <c r="AB3282" s="488" t="s">
        <v>20378</v>
      </c>
      <c r="AC3282" s="496">
        <v>9.09E9</v>
      </c>
      <c r="AD3282" s="497"/>
      <c r="AE3282" s="497"/>
      <c r="AF3282" s="497"/>
      <c r="AG3282" s="497"/>
      <c r="AH3282" s="497"/>
      <c r="AI3282" s="494"/>
      <c r="AJ3282" s="488" t="s">
        <v>1527</v>
      </c>
      <c r="AK3282" s="498"/>
      <c r="AL3282" s="499"/>
      <c r="AM3282" s="488" t="s">
        <v>20379</v>
      </c>
      <c r="AP3282" s="494"/>
      <c r="AQ3282" s="494"/>
      <c r="AR3282" s="494"/>
      <c r="AS3282" s="494"/>
      <c r="AT3282" s="488" t="s">
        <v>1529</v>
      </c>
      <c r="AU3282" s="492">
        <v>6933.0</v>
      </c>
      <c r="AV3282" s="492">
        <v>9.0</v>
      </c>
      <c r="AW3282" s="492">
        <v>2028.0</v>
      </c>
      <c r="AX3282" s="488" t="s">
        <v>1587</v>
      </c>
      <c r="AY3282" s="488" t="s">
        <v>1588</v>
      </c>
      <c r="AZ3282" s="488" t="s">
        <v>1531</v>
      </c>
    </row>
    <row r="3283">
      <c r="A3283" s="488" t="s">
        <v>20380</v>
      </c>
      <c r="B3283" s="488" t="s">
        <v>20381</v>
      </c>
      <c r="C3283" s="488" t="s">
        <v>1513</v>
      </c>
      <c r="D3283" s="488" t="s">
        <v>1514</v>
      </c>
      <c r="E3283" s="491">
        <v>45814.71319444444</v>
      </c>
      <c r="F3283" s="492">
        <v>2980.0</v>
      </c>
      <c r="G3283" s="488" t="s">
        <v>1515</v>
      </c>
      <c r="H3283" s="492">
        <v>2980.0</v>
      </c>
      <c r="I3283" s="488" t="s">
        <v>1515</v>
      </c>
      <c r="J3283" s="488" t="s">
        <v>1516</v>
      </c>
      <c r="K3283" s="488" t="s">
        <v>1517</v>
      </c>
      <c r="L3283" s="488" t="s">
        <v>20382</v>
      </c>
      <c r="M3283" s="488" t="s">
        <v>20383</v>
      </c>
      <c r="N3283" s="488" t="s">
        <v>1520</v>
      </c>
      <c r="O3283" s="488" t="s">
        <v>1521</v>
      </c>
      <c r="P3283" s="488" t="s">
        <v>1545</v>
      </c>
      <c r="Q3283" s="488" t="s">
        <v>1714</v>
      </c>
      <c r="R3283" s="495" t="s">
        <v>1524</v>
      </c>
      <c r="S3283" s="494"/>
      <c r="T3283" s="494"/>
      <c r="U3283" s="488" t="s">
        <v>20384</v>
      </c>
      <c r="V3283" s="495" t="s">
        <v>1524</v>
      </c>
      <c r="W3283" s="488" t="s">
        <v>1716</v>
      </c>
      <c r="Y3283" s="492">
        <v>2980.0</v>
      </c>
      <c r="Z3283" s="488" t="s">
        <v>1515</v>
      </c>
      <c r="AA3283" s="488" t="s">
        <v>1516</v>
      </c>
      <c r="AB3283" s="488" t="s">
        <v>20385</v>
      </c>
      <c r="AC3283" s="496">
        <v>8.06E9</v>
      </c>
      <c r="AD3283" s="497"/>
      <c r="AE3283" s="497"/>
      <c r="AF3283" s="497"/>
      <c r="AG3283" s="497"/>
      <c r="AH3283" s="497"/>
      <c r="AI3283" s="494"/>
      <c r="AJ3283" s="488" t="s">
        <v>1527</v>
      </c>
      <c r="AK3283" s="498"/>
      <c r="AL3283" s="499"/>
      <c r="AM3283" s="488" t="s">
        <v>20386</v>
      </c>
      <c r="AO3283" s="497"/>
      <c r="AP3283" s="494"/>
      <c r="AQ3283" s="494"/>
      <c r="AR3283" s="494"/>
      <c r="AS3283" s="494"/>
      <c r="AT3283" s="488" t="s">
        <v>1529</v>
      </c>
      <c r="AU3283" s="492">
        <v>2083.0</v>
      </c>
      <c r="AV3283" s="492">
        <v>3.0</v>
      </c>
      <c r="AW3283" s="492">
        <v>2032.0</v>
      </c>
      <c r="AX3283" s="488" t="s">
        <v>1549</v>
      </c>
      <c r="AY3283" s="497"/>
      <c r="AZ3283" s="488" t="s">
        <v>1531</v>
      </c>
    </row>
    <row r="3284">
      <c r="A3284" s="488" t="s">
        <v>20387</v>
      </c>
      <c r="B3284" s="488" t="s">
        <v>20388</v>
      </c>
      <c r="C3284" s="488" t="s">
        <v>1513</v>
      </c>
      <c r="D3284" s="488" t="s">
        <v>1514</v>
      </c>
      <c r="E3284" s="491">
        <v>45814.7125</v>
      </c>
      <c r="F3284" s="492">
        <v>9800.0</v>
      </c>
      <c r="G3284" s="488" t="s">
        <v>1515</v>
      </c>
      <c r="H3284" s="492">
        <v>9800.0</v>
      </c>
      <c r="I3284" s="488" t="s">
        <v>1515</v>
      </c>
      <c r="J3284" s="488" t="s">
        <v>1516</v>
      </c>
      <c r="K3284" s="488" t="s">
        <v>1517</v>
      </c>
      <c r="L3284" s="488" t="s">
        <v>20389</v>
      </c>
      <c r="M3284" s="488" t="s">
        <v>20390</v>
      </c>
      <c r="N3284" s="488" t="s">
        <v>1520</v>
      </c>
      <c r="O3284" s="488" t="s">
        <v>1521</v>
      </c>
      <c r="P3284" s="488" t="s">
        <v>1545</v>
      </c>
      <c r="Q3284" s="488" t="s">
        <v>1714</v>
      </c>
      <c r="R3284" s="495" t="s">
        <v>1524</v>
      </c>
      <c r="S3284" s="494"/>
      <c r="T3284" s="494"/>
      <c r="U3284" s="488" t="s">
        <v>20391</v>
      </c>
      <c r="V3284" s="495" t="s">
        <v>1524</v>
      </c>
      <c r="W3284" s="488" t="s">
        <v>1716</v>
      </c>
      <c r="Y3284" s="492">
        <v>9800.0</v>
      </c>
      <c r="Z3284" s="488" t="s">
        <v>1515</v>
      </c>
      <c r="AA3284" s="488" t="s">
        <v>1516</v>
      </c>
      <c r="AB3284" s="488" t="s">
        <v>20385</v>
      </c>
      <c r="AC3284" s="496">
        <v>8.06E9</v>
      </c>
      <c r="AD3284" s="497"/>
      <c r="AE3284" s="497"/>
      <c r="AF3284" s="497"/>
      <c r="AG3284" s="497"/>
      <c r="AH3284" s="497"/>
      <c r="AI3284" s="494"/>
      <c r="AJ3284" s="488" t="s">
        <v>1527</v>
      </c>
      <c r="AK3284" s="498"/>
      <c r="AL3284" s="499"/>
      <c r="AM3284" s="488" t="s">
        <v>20386</v>
      </c>
      <c r="AO3284" s="497"/>
      <c r="AP3284" s="494"/>
      <c r="AQ3284" s="494"/>
      <c r="AR3284" s="494"/>
      <c r="AS3284" s="494"/>
      <c r="AT3284" s="488" t="s">
        <v>1529</v>
      </c>
      <c r="AU3284" s="492">
        <v>2083.0</v>
      </c>
      <c r="AV3284" s="492">
        <v>3.0</v>
      </c>
      <c r="AW3284" s="492">
        <v>2032.0</v>
      </c>
      <c r="AX3284" s="488" t="s">
        <v>1549</v>
      </c>
      <c r="AY3284" s="497"/>
      <c r="AZ3284" s="488" t="s">
        <v>1531</v>
      </c>
    </row>
    <row r="3285" hidden="1">
      <c r="A3285" s="488" t="s">
        <v>20392</v>
      </c>
      <c r="B3285" s="488" t="s">
        <v>20393</v>
      </c>
      <c r="C3285" s="488" t="s">
        <v>1513</v>
      </c>
      <c r="D3285" s="488" t="s">
        <v>1514</v>
      </c>
      <c r="E3285" s="491">
        <v>45814.697222222225</v>
      </c>
      <c r="F3285" s="492">
        <v>2980.0</v>
      </c>
      <c r="G3285" s="488" t="s">
        <v>1515</v>
      </c>
      <c r="H3285" s="492">
        <v>2980.0</v>
      </c>
      <c r="I3285" s="488" t="s">
        <v>1515</v>
      </c>
      <c r="J3285" s="488" t="s">
        <v>1516</v>
      </c>
      <c r="K3285" s="488" t="s">
        <v>1517</v>
      </c>
      <c r="L3285" s="488" t="s">
        <v>20394</v>
      </c>
      <c r="M3285" s="488" t="s">
        <v>20395</v>
      </c>
      <c r="N3285" s="488" t="s">
        <v>1520</v>
      </c>
      <c r="O3285" s="488" t="s">
        <v>1521</v>
      </c>
      <c r="P3285" s="488" t="s">
        <v>1554</v>
      </c>
      <c r="Q3285" s="488" t="s">
        <v>1523</v>
      </c>
      <c r="R3285" s="495" t="s">
        <v>1524</v>
      </c>
      <c r="S3285" s="494"/>
      <c r="T3285" s="494"/>
      <c r="U3285" s="488" t="s">
        <v>20396</v>
      </c>
      <c r="AB3285" s="488" t="s">
        <v>20397</v>
      </c>
      <c r="AC3285" s="496">
        <v>8.07E9</v>
      </c>
      <c r="AD3285" s="497"/>
      <c r="AE3285" s="497"/>
      <c r="AF3285" s="497"/>
      <c r="AG3285" s="497"/>
      <c r="AH3285" s="497"/>
      <c r="AI3285" s="494"/>
      <c r="AJ3285" s="488" t="s">
        <v>1527</v>
      </c>
      <c r="AK3285" s="498"/>
      <c r="AL3285" s="499"/>
      <c r="AM3285" s="488" t="s">
        <v>20398</v>
      </c>
      <c r="AO3285" s="494"/>
      <c r="AP3285" s="494"/>
      <c r="AQ3285" s="494"/>
      <c r="AR3285" s="494"/>
      <c r="AS3285" s="494"/>
      <c r="AT3285" s="488" t="s">
        <v>1558</v>
      </c>
      <c r="AU3285" s="492">
        <v>3711.0</v>
      </c>
      <c r="AV3285" s="492">
        <v>12.0</v>
      </c>
      <c r="AW3285" s="492">
        <v>2029.0</v>
      </c>
      <c r="AX3285" s="488" t="s">
        <v>1587</v>
      </c>
      <c r="AY3285" s="488" t="s">
        <v>6898</v>
      </c>
      <c r="AZ3285" s="488" t="s">
        <v>1531</v>
      </c>
    </row>
    <row r="3286" hidden="1">
      <c r="A3286" s="488" t="s">
        <v>20399</v>
      </c>
      <c r="B3286" s="488" t="s">
        <v>20400</v>
      </c>
      <c r="C3286" s="488" t="s">
        <v>1513</v>
      </c>
      <c r="D3286" s="488" t="s">
        <v>1514</v>
      </c>
      <c r="E3286" s="491">
        <v>45814.69652777778</v>
      </c>
      <c r="F3286" s="492">
        <v>2980.0</v>
      </c>
      <c r="G3286" s="488" t="s">
        <v>1515</v>
      </c>
      <c r="H3286" s="492">
        <v>2980.0</v>
      </c>
      <c r="I3286" s="488" t="s">
        <v>1515</v>
      </c>
      <c r="J3286" s="488" t="s">
        <v>1516</v>
      </c>
      <c r="K3286" s="488" t="s">
        <v>1517</v>
      </c>
      <c r="L3286" s="488" t="s">
        <v>20401</v>
      </c>
      <c r="M3286" s="488" t="s">
        <v>20402</v>
      </c>
      <c r="N3286" s="488" t="s">
        <v>1520</v>
      </c>
      <c r="O3286" s="488" t="s">
        <v>1521</v>
      </c>
      <c r="P3286" s="488" t="s">
        <v>1522</v>
      </c>
      <c r="Q3286" s="488" t="s">
        <v>1523</v>
      </c>
      <c r="R3286" s="495" t="s">
        <v>1524</v>
      </c>
      <c r="S3286" s="494"/>
      <c r="T3286" s="494"/>
      <c r="U3286" s="488" t="s">
        <v>20403</v>
      </c>
      <c r="AB3286" s="488" t="s">
        <v>20404</v>
      </c>
      <c r="AC3286" s="496">
        <v>9.07E9</v>
      </c>
      <c r="AD3286" s="497"/>
      <c r="AE3286" s="497"/>
      <c r="AF3286" s="497"/>
      <c r="AG3286" s="497"/>
      <c r="AH3286" s="497"/>
      <c r="AI3286" s="494"/>
      <c r="AJ3286" s="488" t="s">
        <v>1527</v>
      </c>
      <c r="AK3286" s="494"/>
      <c r="AL3286" s="499"/>
      <c r="AM3286" s="488" t="s">
        <v>20405</v>
      </c>
      <c r="AO3286" s="494"/>
      <c r="AP3286" s="494"/>
      <c r="AQ3286" s="494"/>
      <c r="AR3286" s="494"/>
      <c r="AS3286" s="494"/>
      <c r="AT3286" s="488" t="s">
        <v>1529</v>
      </c>
      <c r="AU3286" s="492">
        <v>2923.0</v>
      </c>
      <c r="AV3286" s="492">
        <v>1.0</v>
      </c>
      <c r="AW3286" s="492">
        <v>2030.0</v>
      </c>
      <c r="AX3286" s="488" t="s">
        <v>7320</v>
      </c>
      <c r="AY3286" s="488" t="s">
        <v>9385</v>
      </c>
      <c r="AZ3286" s="488" t="s">
        <v>1531</v>
      </c>
    </row>
    <row r="3287" hidden="1">
      <c r="A3287" s="488" t="s">
        <v>20279</v>
      </c>
      <c r="B3287" s="488" t="s">
        <v>20280</v>
      </c>
      <c r="C3287" s="488" t="s">
        <v>1513</v>
      </c>
      <c r="D3287" s="488" t="s">
        <v>1514</v>
      </c>
      <c r="E3287" s="491">
        <v>45814.65</v>
      </c>
      <c r="F3287" s="492">
        <v>9800.0</v>
      </c>
      <c r="G3287" s="488" t="s">
        <v>1515</v>
      </c>
      <c r="H3287" s="492">
        <v>9800.0</v>
      </c>
      <c r="I3287" s="488" t="s">
        <v>1515</v>
      </c>
      <c r="J3287" s="488" t="s">
        <v>1516</v>
      </c>
      <c r="K3287" s="488" t="s">
        <v>1517</v>
      </c>
      <c r="L3287" s="488" t="s">
        <v>20281</v>
      </c>
      <c r="M3287" s="488" t="s">
        <v>20282</v>
      </c>
      <c r="N3287" s="488" t="s">
        <v>1520</v>
      </c>
      <c r="O3287" s="488" t="s">
        <v>1521</v>
      </c>
      <c r="P3287" s="488" t="s">
        <v>1545</v>
      </c>
      <c r="Q3287" s="488" t="s">
        <v>1523</v>
      </c>
      <c r="R3287" s="495" t="s">
        <v>1524</v>
      </c>
      <c r="S3287" s="494"/>
      <c r="T3287" s="494"/>
      <c r="U3287" s="488" t="s">
        <v>10945</v>
      </c>
      <c r="AB3287" s="488" t="s">
        <v>20283</v>
      </c>
      <c r="AC3287" s="496">
        <v>8.04E9</v>
      </c>
      <c r="AD3287" s="497"/>
      <c r="AE3287" s="497"/>
      <c r="AF3287" s="497"/>
      <c r="AG3287" s="497"/>
      <c r="AH3287" s="497"/>
      <c r="AI3287" s="494"/>
      <c r="AJ3287" s="488" t="s">
        <v>1527</v>
      </c>
      <c r="AK3287" s="498"/>
      <c r="AL3287" s="499"/>
      <c r="AM3287" s="488" t="s">
        <v>20284</v>
      </c>
      <c r="AO3287" s="494"/>
      <c r="AP3287" s="494"/>
      <c r="AQ3287" s="494"/>
      <c r="AR3287" s="494"/>
      <c r="AS3287" s="494"/>
      <c r="AT3287" s="488" t="s">
        <v>1529</v>
      </c>
      <c r="AU3287" s="492">
        <v>8898.0</v>
      </c>
      <c r="AV3287" s="492">
        <v>9.0</v>
      </c>
      <c r="AW3287" s="492">
        <v>2028.0</v>
      </c>
      <c r="AX3287" s="497"/>
      <c r="AY3287" s="488" t="s">
        <v>1652</v>
      </c>
      <c r="AZ3287" s="488" t="s">
        <v>1531</v>
      </c>
    </row>
    <row r="3288" hidden="1">
      <c r="A3288" s="488" t="s">
        <v>20406</v>
      </c>
      <c r="B3288" s="488" t="s">
        <v>20280</v>
      </c>
      <c r="C3288" s="488" t="s">
        <v>1513</v>
      </c>
      <c r="D3288" s="488" t="s">
        <v>1514</v>
      </c>
      <c r="E3288" s="491">
        <v>45814.649305555555</v>
      </c>
      <c r="F3288" s="492">
        <v>2980.0</v>
      </c>
      <c r="G3288" s="488" t="s">
        <v>1515</v>
      </c>
      <c r="H3288" s="492">
        <v>2980.0</v>
      </c>
      <c r="I3288" s="488" t="s">
        <v>1515</v>
      </c>
      <c r="J3288" s="488" t="s">
        <v>1516</v>
      </c>
      <c r="K3288" s="488" t="s">
        <v>1517</v>
      </c>
      <c r="L3288" s="488" t="s">
        <v>20281</v>
      </c>
      <c r="M3288" s="488" t="s">
        <v>20407</v>
      </c>
      <c r="N3288" s="488" t="s">
        <v>1520</v>
      </c>
      <c r="O3288" s="488" t="s">
        <v>1521</v>
      </c>
      <c r="P3288" s="488" t="s">
        <v>1545</v>
      </c>
      <c r="Q3288" s="488" t="s">
        <v>1523</v>
      </c>
      <c r="R3288" s="495" t="s">
        <v>1524</v>
      </c>
      <c r="S3288" s="494"/>
      <c r="T3288" s="494"/>
      <c r="U3288" s="488" t="s">
        <v>3909</v>
      </c>
      <c r="AB3288" s="488" t="s">
        <v>20283</v>
      </c>
      <c r="AC3288" s="496">
        <v>8.04E9</v>
      </c>
      <c r="AD3288" s="497"/>
      <c r="AE3288" s="497"/>
      <c r="AF3288" s="497"/>
      <c r="AG3288" s="497"/>
      <c r="AH3288" s="497"/>
      <c r="AI3288" s="494"/>
      <c r="AJ3288" s="488" t="s">
        <v>1527</v>
      </c>
      <c r="AK3288" s="498"/>
      <c r="AL3288" s="499"/>
      <c r="AM3288" s="488" t="s">
        <v>20284</v>
      </c>
      <c r="AO3288" s="494"/>
      <c r="AP3288" s="494"/>
      <c r="AQ3288" s="494"/>
      <c r="AR3288" s="494"/>
      <c r="AS3288" s="494"/>
      <c r="AT3288" s="488" t="s">
        <v>1529</v>
      </c>
      <c r="AU3288" s="492">
        <v>8898.0</v>
      </c>
      <c r="AV3288" s="492">
        <v>9.0</v>
      </c>
      <c r="AW3288" s="492">
        <v>2028.0</v>
      </c>
      <c r="AX3288" s="497"/>
      <c r="AY3288" s="488" t="s">
        <v>1652</v>
      </c>
      <c r="AZ3288" s="488" t="s">
        <v>1531</v>
      </c>
    </row>
    <row r="3289" hidden="1">
      <c r="A3289" s="488" t="s">
        <v>20408</v>
      </c>
      <c r="B3289" s="488" t="s">
        <v>20409</v>
      </c>
      <c r="C3289" s="488" t="s">
        <v>1513</v>
      </c>
      <c r="D3289" s="488" t="s">
        <v>1514</v>
      </c>
      <c r="E3289" s="491">
        <v>45814.614583333336</v>
      </c>
      <c r="F3289" s="492">
        <v>2980.0</v>
      </c>
      <c r="G3289" s="488" t="s">
        <v>1515</v>
      </c>
      <c r="H3289" s="492">
        <v>2980.0</v>
      </c>
      <c r="I3289" s="488" t="s">
        <v>1515</v>
      </c>
      <c r="J3289" s="488" t="s">
        <v>1516</v>
      </c>
      <c r="K3289" s="488" t="s">
        <v>1517</v>
      </c>
      <c r="L3289" s="488" t="s">
        <v>20410</v>
      </c>
      <c r="M3289" s="488" t="s">
        <v>20411</v>
      </c>
      <c r="N3289" s="488" t="s">
        <v>1520</v>
      </c>
      <c r="O3289" s="488" t="s">
        <v>1521</v>
      </c>
      <c r="P3289" s="488" t="s">
        <v>1724</v>
      </c>
      <c r="Q3289" s="488" t="s">
        <v>1523</v>
      </c>
      <c r="R3289" s="495" t="s">
        <v>1524</v>
      </c>
      <c r="S3289" s="494"/>
      <c r="T3289" s="494"/>
      <c r="U3289" s="488" t="s">
        <v>20412</v>
      </c>
      <c r="AB3289" s="488" t="s">
        <v>20413</v>
      </c>
      <c r="AC3289" s="496">
        <v>9.06E9</v>
      </c>
      <c r="AD3289" s="497"/>
      <c r="AE3289" s="497"/>
      <c r="AF3289" s="497"/>
      <c r="AG3289" s="497"/>
      <c r="AH3289" s="497"/>
      <c r="AI3289" s="494"/>
      <c r="AJ3289" s="488" t="s">
        <v>1527</v>
      </c>
      <c r="AK3289" s="498"/>
      <c r="AL3289" s="499"/>
      <c r="AM3289" s="488" t="s">
        <v>20414</v>
      </c>
      <c r="AO3289" s="497"/>
      <c r="AP3289" s="494"/>
      <c r="AQ3289" s="494"/>
      <c r="AR3289" s="494"/>
      <c r="AS3289" s="494"/>
      <c r="AT3289" s="488" t="s">
        <v>1529</v>
      </c>
      <c r="AU3289" s="492">
        <v>1000.0</v>
      </c>
      <c r="AV3289" s="492">
        <v>5.0</v>
      </c>
      <c r="AW3289" s="492">
        <v>2029.0</v>
      </c>
      <c r="AX3289" s="488" t="s">
        <v>1728</v>
      </c>
      <c r="AY3289" s="488" t="s">
        <v>1729</v>
      </c>
      <c r="AZ3289" s="488" t="s">
        <v>1531</v>
      </c>
    </row>
    <row r="3290" hidden="1">
      <c r="A3290" s="488" t="s">
        <v>20415</v>
      </c>
      <c r="B3290" s="488" t="s">
        <v>20416</v>
      </c>
      <c r="C3290" s="488" t="s">
        <v>1513</v>
      </c>
      <c r="D3290" s="488" t="s">
        <v>1514</v>
      </c>
      <c r="E3290" s="491">
        <v>45814.61041666667</v>
      </c>
      <c r="F3290" s="492">
        <v>2980.0</v>
      </c>
      <c r="G3290" s="488" t="s">
        <v>1515</v>
      </c>
      <c r="H3290" s="492">
        <v>2980.0</v>
      </c>
      <c r="I3290" s="488" t="s">
        <v>1515</v>
      </c>
      <c r="J3290" s="488" t="s">
        <v>1516</v>
      </c>
      <c r="K3290" s="488" t="s">
        <v>1517</v>
      </c>
      <c r="L3290" s="488" t="s">
        <v>20417</v>
      </c>
      <c r="M3290" s="488" t="s">
        <v>20418</v>
      </c>
      <c r="N3290" s="488" t="s">
        <v>1520</v>
      </c>
      <c r="O3290" s="488" t="s">
        <v>1521</v>
      </c>
      <c r="P3290" s="488" t="s">
        <v>1522</v>
      </c>
      <c r="Q3290" s="488" t="s">
        <v>1523</v>
      </c>
      <c r="R3290" s="495" t="s">
        <v>1524</v>
      </c>
      <c r="S3290" s="494"/>
      <c r="T3290" s="494"/>
      <c r="U3290" s="488" t="s">
        <v>20419</v>
      </c>
      <c r="AB3290" s="488" t="s">
        <v>20420</v>
      </c>
      <c r="AC3290" s="496">
        <v>9.03E9</v>
      </c>
      <c r="AD3290" s="497"/>
      <c r="AE3290" s="494"/>
      <c r="AF3290" s="494"/>
      <c r="AG3290" s="494"/>
      <c r="AH3290" s="494"/>
      <c r="AI3290" s="494"/>
      <c r="AJ3290" s="488" t="s">
        <v>1527</v>
      </c>
      <c r="AK3290" s="494"/>
      <c r="AL3290" s="494"/>
      <c r="AM3290" s="488" t="s">
        <v>20421</v>
      </c>
      <c r="AO3290" s="497"/>
      <c r="AP3290" s="494"/>
      <c r="AQ3290" s="494"/>
      <c r="AR3290" s="494"/>
      <c r="AS3290" s="494"/>
      <c r="AT3290" s="488" t="s">
        <v>1529</v>
      </c>
      <c r="AU3290" s="492">
        <v>1059.0</v>
      </c>
      <c r="AV3290" s="492">
        <v>8.0</v>
      </c>
      <c r="AW3290" s="492">
        <v>2029.0</v>
      </c>
      <c r="AX3290" s="488" t="s">
        <v>1549</v>
      </c>
      <c r="AY3290" s="488" t="s">
        <v>2292</v>
      </c>
      <c r="AZ3290" s="488" t="s">
        <v>1531</v>
      </c>
    </row>
    <row r="3291" hidden="1">
      <c r="A3291" s="488" t="s">
        <v>17835</v>
      </c>
      <c r="B3291" s="488" t="s">
        <v>17836</v>
      </c>
      <c r="C3291" s="488" t="s">
        <v>1513</v>
      </c>
      <c r="D3291" s="488" t="s">
        <v>1514</v>
      </c>
      <c r="E3291" s="491">
        <v>45814.597916666666</v>
      </c>
      <c r="F3291" s="492">
        <v>2980.0</v>
      </c>
      <c r="G3291" s="488" t="s">
        <v>1515</v>
      </c>
      <c r="H3291" s="492">
        <v>2980.0</v>
      </c>
      <c r="I3291" s="488" t="s">
        <v>1515</v>
      </c>
      <c r="J3291" s="488" t="s">
        <v>1516</v>
      </c>
      <c r="K3291" s="488" t="s">
        <v>1517</v>
      </c>
      <c r="L3291" s="488" t="s">
        <v>17837</v>
      </c>
      <c r="M3291" s="488" t="s">
        <v>17838</v>
      </c>
      <c r="N3291" s="488" t="s">
        <v>1520</v>
      </c>
      <c r="O3291" s="488" t="s">
        <v>1521</v>
      </c>
      <c r="P3291" s="488" t="s">
        <v>1724</v>
      </c>
      <c r="Q3291" s="488" t="s">
        <v>1523</v>
      </c>
      <c r="R3291" s="495" t="s">
        <v>1524</v>
      </c>
      <c r="S3291" s="494"/>
      <c r="T3291" s="494"/>
      <c r="U3291" s="488" t="s">
        <v>17839</v>
      </c>
      <c r="AB3291" s="488" t="s">
        <v>17840</v>
      </c>
      <c r="AC3291" s="496">
        <v>8.04E9</v>
      </c>
      <c r="AD3291" s="497"/>
      <c r="AE3291" s="494"/>
      <c r="AF3291" s="494"/>
      <c r="AG3291" s="494"/>
      <c r="AH3291" s="494"/>
      <c r="AI3291" s="494"/>
      <c r="AJ3291" s="488" t="s">
        <v>1527</v>
      </c>
      <c r="AK3291" s="494"/>
      <c r="AL3291" s="494"/>
      <c r="AM3291" s="488" t="s">
        <v>17841</v>
      </c>
      <c r="AO3291" s="494"/>
      <c r="AP3291" s="494"/>
      <c r="AQ3291" s="494"/>
      <c r="AR3291" s="494"/>
      <c r="AS3291" s="494"/>
      <c r="AT3291" s="488" t="s">
        <v>1529</v>
      </c>
      <c r="AU3291" s="492">
        <v>1001.0</v>
      </c>
      <c r="AV3291" s="492">
        <v>12.0</v>
      </c>
      <c r="AW3291" s="492">
        <v>2026.0</v>
      </c>
      <c r="AX3291" s="488" t="s">
        <v>1728</v>
      </c>
      <c r="AY3291" s="488" t="s">
        <v>1729</v>
      </c>
      <c r="AZ3291" s="488" t="s">
        <v>1531</v>
      </c>
    </row>
    <row r="3292" hidden="1">
      <c r="A3292" s="488" t="s">
        <v>20422</v>
      </c>
      <c r="B3292" s="488" t="s">
        <v>20423</v>
      </c>
      <c r="C3292" s="488" t="s">
        <v>1513</v>
      </c>
      <c r="D3292" s="488" t="s">
        <v>1514</v>
      </c>
      <c r="E3292" s="491">
        <v>45814.597916666666</v>
      </c>
      <c r="F3292" s="492">
        <v>2980.0</v>
      </c>
      <c r="G3292" s="488" t="s">
        <v>1515</v>
      </c>
      <c r="H3292" s="492">
        <v>2980.0</v>
      </c>
      <c r="I3292" s="488" t="s">
        <v>1515</v>
      </c>
      <c r="J3292" s="488" t="s">
        <v>1516</v>
      </c>
      <c r="K3292" s="488" t="s">
        <v>1517</v>
      </c>
      <c r="L3292" s="488" t="s">
        <v>20424</v>
      </c>
      <c r="M3292" s="488" t="s">
        <v>20425</v>
      </c>
      <c r="N3292" s="488" t="s">
        <v>1520</v>
      </c>
      <c r="O3292" s="488" t="s">
        <v>1521</v>
      </c>
      <c r="P3292" s="488" t="s">
        <v>1545</v>
      </c>
      <c r="Q3292" s="488" t="s">
        <v>1523</v>
      </c>
      <c r="R3292" s="495" t="s">
        <v>1524</v>
      </c>
      <c r="S3292" s="494"/>
      <c r="T3292" s="494"/>
      <c r="U3292" s="488" t="s">
        <v>20426</v>
      </c>
      <c r="AB3292" s="488" t="s">
        <v>20427</v>
      </c>
      <c r="AC3292" s="496">
        <v>8.03E9</v>
      </c>
      <c r="AD3292" s="497"/>
      <c r="AE3292" s="494"/>
      <c r="AF3292" s="494"/>
      <c r="AG3292" s="494"/>
      <c r="AH3292" s="494"/>
      <c r="AI3292" s="494"/>
      <c r="AJ3292" s="488" t="s">
        <v>1527</v>
      </c>
      <c r="AK3292" s="494"/>
      <c r="AL3292" s="494"/>
      <c r="AM3292" s="488" t="s">
        <v>20428</v>
      </c>
      <c r="AO3292" s="497"/>
      <c r="AP3292" s="494"/>
      <c r="AQ3292" s="494"/>
      <c r="AR3292" s="494"/>
      <c r="AS3292" s="494"/>
      <c r="AT3292" s="488" t="s">
        <v>1529</v>
      </c>
      <c r="AU3292" s="492">
        <v>1503.0</v>
      </c>
      <c r="AV3292" s="492">
        <v>12.0</v>
      </c>
      <c r="AW3292" s="492">
        <v>2028.0</v>
      </c>
      <c r="AX3292" s="488" t="s">
        <v>1549</v>
      </c>
      <c r="AY3292" s="488" t="s">
        <v>3061</v>
      </c>
      <c r="AZ3292" s="488" t="s">
        <v>1531</v>
      </c>
    </row>
    <row r="3293" hidden="1">
      <c r="A3293" s="488" t="s">
        <v>20429</v>
      </c>
      <c r="B3293" s="488" t="s">
        <v>20430</v>
      </c>
      <c r="C3293" s="488" t="s">
        <v>1513</v>
      </c>
      <c r="D3293" s="488" t="s">
        <v>1514</v>
      </c>
      <c r="E3293" s="491">
        <v>45814.58888888889</v>
      </c>
      <c r="F3293" s="492">
        <v>9800.0</v>
      </c>
      <c r="G3293" s="488" t="s">
        <v>1515</v>
      </c>
      <c r="H3293" s="492">
        <v>9800.0</v>
      </c>
      <c r="I3293" s="488" t="s">
        <v>1515</v>
      </c>
      <c r="J3293" s="488" t="s">
        <v>1516</v>
      </c>
      <c r="K3293" s="488" t="s">
        <v>1517</v>
      </c>
      <c r="L3293" s="488" t="s">
        <v>20431</v>
      </c>
      <c r="M3293" s="488" t="s">
        <v>20432</v>
      </c>
      <c r="N3293" s="488" t="s">
        <v>1520</v>
      </c>
      <c r="O3293" s="488" t="s">
        <v>1521</v>
      </c>
      <c r="P3293" s="488" t="s">
        <v>1554</v>
      </c>
      <c r="Q3293" s="488" t="s">
        <v>1523</v>
      </c>
      <c r="R3293" s="495" t="s">
        <v>1524</v>
      </c>
      <c r="S3293" s="494"/>
      <c r="T3293" s="494"/>
      <c r="U3293" s="488" t="s">
        <v>20433</v>
      </c>
      <c r="AB3293" s="488" t="s">
        <v>20434</v>
      </c>
      <c r="AC3293" s="496">
        <v>9.02E9</v>
      </c>
      <c r="AD3293" s="497"/>
      <c r="AE3293" s="494"/>
      <c r="AF3293" s="494"/>
      <c r="AG3293" s="494"/>
      <c r="AH3293" s="494"/>
      <c r="AI3293" s="494"/>
      <c r="AJ3293" s="488" t="s">
        <v>1527</v>
      </c>
      <c r="AK3293" s="494"/>
      <c r="AL3293" s="494"/>
      <c r="AM3293" s="488" t="s">
        <v>20435</v>
      </c>
      <c r="AO3293" s="497"/>
      <c r="AP3293" s="494"/>
      <c r="AQ3293" s="494"/>
      <c r="AR3293" s="494"/>
      <c r="AS3293" s="494"/>
      <c r="AT3293" s="488" t="s">
        <v>1529</v>
      </c>
      <c r="AU3293" s="492">
        <v>6181.0</v>
      </c>
      <c r="AV3293" s="492">
        <v>8.0</v>
      </c>
      <c r="AW3293" s="492">
        <v>2027.0</v>
      </c>
      <c r="AX3293" s="488" t="s">
        <v>1587</v>
      </c>
      <c r="AY3293" s="488" t="s">
        <v>1597</v>
      </c>
      <c r="AZ3293" s="488" t="s">
        <v>1531</v>
      </c>
    </row>
    <row r="3294" hidden="1">
      <c r="A3294" s="488" t="s">
        <v>18546</v>
      </c>
      <c r="B3294" s="488" t="s">
        <v>18547</v>
      </c>
      <c r="C3294" s="488" t="s">
        <v>1513</v>
      </c>
      <c r="D3294" s="488" t="s">
        <v>1514</v>
      </c>
      <c r="E3294" s="491">
        <v>45814.58541666667</v>
      </c>
      <c r="F3294" s="492">
        <v>9800.0</v>
      </c>
      <c r="G3294" s="488" t="s">
        <v>1515</v>
      </c>
      <c r="H3294" s="492">
        <v>9800.0</v>
      </c>
      <c r="I3294" s="488" t="s">
        <v>1515</v>
      </c>
      <c r="J3294" s="488" t="s">
        <v>1516</v>
      </c>
      <c r="K3294" s="488" t="s">
        <v>1517</v>
      </c>
      <c r="L3294" s="488" t="s">
        <v>18548</v>
      </c>
      <c r="M3294" s="488" t="s">
        <v>18549</v>
      </c>
      <c r="N3294" s="488" t="s">
        <v>1520</v>
      </c>
      <c r="O3294" s="488" t="s">
        <v>1521</v>
      </c>
      <c r="P3294" s="488" t="s">
        <v>1554</v>
      </c>
      <c r="Q3294" s="488" t="s">
        <v>1523</v>
      </c>
      <c r="R3294" s="495" t="s">
        <v>1524</v>
      </c>
      <c r="S3294" s="494"/>
      <c r="T3294" s="494"/>
      <c r="U3294" s="488" t="s">
        <v>18550</v>
      </c>
      <c r="AB3294" s="488" t="s">
        <v>18551</v>
      </c>
      <c r="AC3294" s="496">
        <v>8.03E9</v>
      </c>
      <c r="AD3294" s="497"/>
      <c r="AE3294" s="494"/>
      <c r="AF3294" s="494"/>
      <c r="AG3294" s="494"/>
      <c r="AH3294" s="494"/>
      <c r="AI3294" s="494"/>
      <c r="AJ3294" s="488" t="s">
        <v>1527</v>
      </c>
      <c r="AK3294" s="494"/>
      <c r="AL3294" s="494"/>
      <c r="AM3294" s="488" t="s">
        <v>18552</v>
      </c>
      <c r="AO3294" s="497"/>
      <c r="AP3294" s="494"/>
      <c r="AQ3294" s="494"/>
      <c r="AR3294" s="494"/>
      <c r="AS3294" s="494"/>
      <c r="AT3294" s="488" t="s">
        <v>1529</v>
      </c>
      <c r="AU3294" s="492">
        <v>5004.0</v>
      </c>
      <c r="AV3294" s="492">
        <v>11.0</v>
      </c>
      <c r="AW3294" s="492">
        <v>2025.0</v>
      </c>
      <c r="AX3294" s="488" t="s">
        <v>1634</v>
      </c>
      <c r="AY3294" s="488" t="s">
        <v>1608</v>
      </c>
      <c r="AZ3294" s="488" t="s">
        <v>1531</v>
      </c>
    </row>
    <row r="3295" hidden="1">
      <c r="A3295" s="488" t="s">
        <v>20436</v>
      </c>
      <c r="B3295" s="488" t="s">
        <v>20430</v>
      </c>
      <c r="C3295" s="488" t="s">
        <v>1513</v>
      </c>
      <c r="D3295" s="488" t="s">
        <v>1514</v>
      </c>
      <c r="E3295" s="491">
        <v>45814.584027777775</v>
      </c>
      <c r="F3295" s="492">
        <v>2980.0</v>
      </c>
      <c r="G3295" s="488" t="s">
        <v>1515</v>
      </c>
      <c r="H3295" s="492">
        <v>2980.0</v>
      </c>
      <c r="I3295" s="488" t="s">
        <v>1515</v>
      </c>
      <c r="J3295" s="488" t="s">
        <v>1516</v>
      </c>
      <c r="K3295" s="488" t="s">
        <v>1517</v>
      </c>
      <c r="L3295" s="488" t="s">
        <v>20431</v>
      </c>
      <c r="M3295" s="488" t="s">
        <v>20437</v>
      </c>
      <c r="N3295" s="488" t="s">
        <v>1520</v>
      </c>
      <c r="O3295" s="488" t="s">
        <v>1521</v>
      </c>
      <c r="P3295" s="488" t="s">
        <v>1554</v>
      </c>
      <c r="Q3295" s="488" t="s">
        <v>1523</v>
      </c>
      <c r="R3295" s="495" t="s">
        <v>1524</v>
      </c>
      <c r="S3295" s="494"/>
      <c r="T3295" s="494"/>
      <c r="U3295" s="488" t="s">
        <v>20438</v>
      </c>
      <c r="AB3295" s="488" t="s">
        <v>20434</v>
      </c>
      <c r="AC3295" s="496">
        <v>9.02E9</v>
      </c>
      <c r="AD3295" s="497"/>
      <c r="AE3295" s="494"/>
      <c r="AF3295" s="494"/>
      <c r="AG3295" s="494"/>
      <c r="AH3295" s="494"/>
      <c r="AI3295" s="494"/>
      <c r="AJ3295" s="488" t="s">
        <v>1527</v>
      </c>
      <c r="AK3295" s="494"/>
      <c r="AL3295" s="494"/>
      <c r="AM3295" s="488" t="s">
        <v>20435</v>
      </c>
      <c r="AO3295" s="494"/>
      <c r="AP3295" s="494"/>
      <c r="AQ3295" s="494"/>
      <c r="AR3295" s="494"/>
      <c r="AS3295" s="494"/>
      <c r="AT3295" s="488" t="s">
        <v>1529</v>
      </c>
      <c r="AU3295" s="492">
        <v>6181.0</v>
      </c>
      <c r="AV3295" s="492">
        <v>8.0</v>
      </c>
      <c r="AW3295" s="492">
        <v>2027.0</v>
      </c>
      <c r="AX3295" s="488" t="s">
        <v>1587</v>
      </c>
      <c r="AY3295" s="488" t="s">
        <v>1597</v>
      </c>
      <c r="AZ3295" s="488" t="s">
        <v>1531</v>
      </c>
    </row>
    <row r="3296" hidden="1">
      <c r="A3296" s="488" t="s">
        <v>20439</v>
      </c>
      <c r="B3296" s="488" t="s">
        <v>18547</v>
      </c>
      <c r="C3296" s="488" t="s">
        <v>1513</v>
      </c>
      <c r="D3296" s="488" t="s">
        <v>1514</v>
      </c>
      <c r="E3296" s="491">
        <v>45814.57847222222</v>
      </c>
      <c r="F3296" s="492">
        <v>2980.0</v>
      </c>
      <c r="G3296" s="488" t="s">
        <v>1515</v>
      </c>
      <c r="H3296" s="492">
        <v>2980.0</v>
      </c>
      <c r="I3296" s="488" t="s">
        <v>1515</v>
      </c>
      <c r="J3296" s="488" t="s">
        <v>1516</v>
      </c>
      <c r="K3296" s="488" t="s">
        <v>1517</v>
      </c>
      <c r="L3296" s="488" t="s">
        <v>18548</v>
      </c>
      <c r="M3296" s="488" t="s">
        <v>20440</v>
      </c>
      <c r="N3296" s="488" t="s">
        <v>1520</v>
      </c>
      <c r="O3296" s="488" t="s">
        <v>1521</v>
      </c>
      <c r="P3296" s="488" t="s">
        <v>1554</v>
      </c>
      <c r="Q3296" s="488" t="s">
        <v>1523</v>
      </c>
      <c r="R3296" s="495" t="s">
        <v>1524</v>
      </c>
      <c r="S3296" s="494"/>
      <c r="T3296" s="494"/>
      <c r="U3296" s="488" t="s">
        <v>20441</v>
      </c>
      <c r="AB3296" s="488" t="s">
        <v>18551</v>
      </c>
      <c r="AC3296" s="496">
        <v>8.03E9</v>
      </c>
      <c r="AD3296" s="497"/>
      <c r="AE3296" s="494"/>
      <c r="AF3296" s="494"/>
      <c r="AG3296" s="494"/>
      <c r="AH3296" s="494"/>
      <c r="AI3296" s="494"/>
      <c r="AJ3296" s="488" t="s">
        <v>1527</v>
      </c>
      <c r="AK3296" s="494"/>
      <c r="AL3296" s="494"/>
      <c r="AM3296" s="488" t="s">
        <v>18552</v>
      </c>
      <c r="AO3296" s="494"/>
      <c r="AP3296" s="494"/>
      <c r="AQ3296" s="494"/>
      <c r="AR3296" s="494"/>
      <c r="AS3296" s="494"/>
      <c r="AT3296" s="488" t="s">
        <v>1529</v>
      </c>
      <c r="AU3296" s="492">
        <v>5004.0</v>
      </c>
      <c r="AV3296" s="492">
        <v>11.0</v>
      </c>
      <c r="AW3296" s="492">
        <v>2025.0</v>
      </c>
      <c r="AX3296" s="488" t="s">
        <v>1634</v>
      </c>
      <c r="AY3296" s="488" t="s">
        <v>1608</v>
      </c>
      <c r="AZ3296" s="488" t="s">
        <v>1531</v>
      </c>
    </row>
    <row r="3297" hidden="1">
      <c r="A3297" s="488" t="s">
        <v>20442</v>
      </c>
      <c r="B3297" s="488" t="s">
        <v>20443</v>
      </c>
      <c r="C3297" s="488" t="s">
        <v>1513</v>
      </c>
      <c r="D3297" s="488" t="s">
        <v>1514</v>
      </c>
      <c r="E3297" s="491">
        <v>45814.56805555556</v>
      </c>
      <c r="F3297" s="492">
        <v>2980.0</v>
      </c>
      <c r="G3297" s="488" t="s">
        <v>1515</v>
      </c>
      <c r="H3297" s="492">
        <v>2980.0</v>
      </c>
      <c r="I3297" s="488" t="s">
        <v>1515</v>
      </c>
      <c r="J3297" s="488" t="s">
        <v>1516</v>
      </c>
      <c r="K3297" s="488" t="s">
        <v>1517</v>
      </c>
      <c r="L3297" s="488" t="s">
        <v>10176</v>
      </c>
      <c r="M3297" s="488" t="s">
        <v>20444</v>
      </c>
      <c r="N3297" s="488" t="s">
        <v>1520</v>
      </c>
      <c r="O3297" s="488" t="s">
        <v>1521</v>
      </c>
      <c r="P3297" s="488" t="s">
        <v>1554</v>
      </c>
      <c r="Q3297" s="488" t="s">
        <v>1523</v>
      </c>
      <c r="R3297" s="495" t="s">
        <v>1524</v>
      </c>
      <c r="S3297" s="494"/>
      <c r="T3297" s="494"/>
      <c r="U3297" s="488" t="s">
        <v>20445</v>
      </c>
      <c r="AB3297" s="488" t="s">
        <v>10179</v>
      </c>
      <c r="AC3297" s="496">
        <v>8.03E9</v>
      </c>
      <c r="AD3297" s="497"/>
      <c r="AE3297" s="494"/>
      <c r="AF3297" s="494"/>
      <c r="AG3297" s="494"/>
      <c r="AH3297" s="494"/>
      <c r="AI3297" s="494"/>
      <c r="AJ3297" s="488" t="s">
        <v>1527</v>
      </c>
      <c r="AK3297" s="494"/>
      <c r="AL3297" s="494"/>
      <c r="AM3297" s="488" t="s">
        <v>10180</v>
      </c>
      <c r="AP3297" s="494"/>
      <c r="AQ3297" s="494"/>
      <c r="AR3297" s="494"/>
      <c r="AS3297" s="494"/>
      <c r="AT3297" s="488" t="s">
        <v>1529</v>
      </c>
      <c r="AU3297" s="492">
        <v>5104.0</v>
      </c>
      <c r="AV3297" s="492">
        <v>9.0</v>
      </c>
      <c r="AW3297" s="492">
        <v>2028.0</v>
      </c>
      <c r="AX3297" s="488" t="s">
        <v>1634</v>
      </c>
      <c r="AY3297" s="488" t="s">
        <v>1571</v>
      </c>
      <c r="AZ3297" s="488" t="s">
        <v>1531</v>
      </c>
    </row>
    <row r="3298" hidden="1">
      <c r="A3298" s="488" t="s">
        <v>20446</v>
      </c>
      <c r="B3298" s="488" t="s">
        <v>20447</v>
      </c>
      <c r="C3298" s="488" t="s">
        <v>1513</v>
      </c>
      <c r="D3298" s="488" t="s">
        <v>1514</v>
      </c>
      <c r="E3298" s="491">
        <v>45814.527083333334</v>
      </c>
      <c r="F3298" s="492">
        <v>9800.0</v>
      </c>
      <c r="G3298" s="488" t="s">
        <v>1515</v>
      </c>
      <c r="H3298" s="492">
        <v>9800.0</v>
      </c>
      <c r="I3298" s="488" t="s">
        <v>1515</v>
      </c>
      <c r="J3298" s="488" t="s">
        <v>1516</v>
      </c>
      <c r="K3298" s="488" t="s">
        <v>1517</v>
      </c>
      <c r="L3298" s="488" t="s">
        <v>20448</v>
      </c>
      <c r="M3298" s="488" t="s">
        <v>20449</v>
      </c>
      <c r="N3298" s="488" t="s">
        <v>1520</v>
      </c>
      <c r="O3298" s="488" t="s">
        <v>1521</v>
      </c>
      <c r="P3298" s="488" t="s">
        <v>1554</v>
      </c>
      <c r="Q3298" s="488" t="s">
        <v>1523</v>
      </c>
      <c r="R3298" s="495" t="s">
        <v>1524</v>
      </c>
      <c r="S3298" s="494"/>
      <c r="T3298" s="494"/>
      <c r="U3298" s="488" t="s">
        <v>20450</v>
      </c>
      <c r="AB3298" s="488" t="s">
        <v>20451</v>
      </c>
      <c r="AC3298" s="496">
        <v>9.07E9</v>
      </c>
      <c r="AD3298" s="497"/>
      <c r="AE3298" s="494"/>
      <c r="AF3298" s="494"/>
      <c r="AG3298" s="494"/>
      <c r="AH3298" s="494"/>
      <c r="AI3298" s="494"/>
      <c r="AJ3298" s="488" t="s">
        <v>1527</v>
      </c>
      <c r="AK3298" s="494"/>
      <c r="AL3298" s="494"/>
      <c r="AM3298" s="488" t="s">
        <v>20452</v>
      </c>
      <c r="AO3298" s="494"/>
      <c r="AP3298" s="494"/>
      <c r="AQ3298" s="494"/>
      <c r="AR3298" s="494"/>
      <c r="AS3298" s="494"/>
      <c r="AT3298" s="488" t="s">
        <v>1529</v>
      </c>
      <c r="AU3298" s="492">
        <v>1493.0</v>
      </c>
      <c r="AV3298" s="492">
        <v>10.0</v>
      </c>
      <c r="AW3298" s="492">
        <v>2028.0</v>
      </c>
      <c r="AX3298" s="488" t="s">
        <v>1634</v>
      </c>
      <c r="AY3298" s="488" t="s">
        <v>10188</v>
      </c>
      <c r="AZ3298" s="488" t="s">
        <v>1531</v>
      </c>
    </row>
    <row r="3299" hidden="1">
      <c r="A3299" s="488" t="s">
        <v>20453</v>
      </c>
      <c r="B3299" s="488" t="s">
        <v>20447</v>
      </c>
      <c r="C3299" s="488" t="s">
        <v>1513</v>
      </c>
      <c r="D3299" s="488" t="s">
        <v>1514</v>
      </c>
      <c r="E3299" s="491">
        <v>45814.520833333336</v>
      </c>
      <c r="F3299" s="492">
        <v>2980.0</v>
      </c>
      <c r="G3299" s="488" t="s">
        <v>1515</v>
      </c>
      <c r="H3299" s="492">
        <v>2980.0</v>
      </c>
      <c r="I3299" s="488" t="s">
        <v>1515</v>
      </c>
      <c r="J3299" s="488" t="s">
        <v>1516</v>
      </c>
      <c r="K3299" s="488" t="s">
        <v>1517</v>
      </c>
      <c r="L3299" s="488" t="s">
        <v>20448</v>
      </c>
      <c r="M3299" s="488" t="s">
        <v>20454</v>
      </c>
      <c r="N3299" s="488" t="s">
        <v>1520</v>
      </c>
      <c r="O3299" s="488" t="s">
        <v>1521</v>
      </c>
      <c r="P3299" s="488" t="s">
        <v>1554</v>
      </c>
      <c r="Q3299" s="488" t="s">
        <v>1523</v>
      </c>
      <c r="R3299" s="495" t="s">
        <v>1524</v>
      </c>
      <c r="S3299" s="494"/>
      <c r="T3299" s="494"/>
      <c r="U3299" s="488" t="s">
        <v>20455</v>
      </c>
      <c r="AB3299" s="488" t="s">
        <v>20451</v>
      </c>
      <c r="AC3299" s="496">
        <v>9.07E9</v>
      </c>
      <c r="AD3299" s="497"/>
      <c r="AE3299" s="494"/>
      <c r="AF3299" s="494"/>
      <c r="AG3299" s="494"/>
      <c r="AH3299" s="494"/>
      <c r="AI3299" s="494"/>
      <c r="AJ3299" s="488" t="s">
        <v>1527</v>
      </c>
      <c r="AK3299" s="494"/>
      <c r="AL3299" s="494"/>
      <c r="AM3299" s="488" t="s">
        <v>20452</v>
      </c>
      <c r="AO3299" s="494"/>
      <c r="AP3299" s="494"/>
      <c r="AQ3299" s="494"/>
      <c r="AR3299" s="494"/>
      <c r="AS3299" s="494"/>
      <c r="AT3299" s="488" t="s">
        <v>1529</v>
      </c>
      <c r="AU3299" s="492">
        <v>1493.0</v>
      </c>
      <c r="AV3299" s="492">
        <v>10.0</v>
      </c>
      <c r="AW3299" s="492">
        <v>2028.0</v>
      </c>
      <c r="AX3299" s="488" t="s">
        <v>1634</v>
      </c>
      <c r="AY3299" s="488" t="s">
        <v>10188</v>
      </c>
      <c r="AZ3299" s="488" t="s">
        <v>1531</v>
      </c>
    </row>
    <row r="3300" hidden="1">
      <c r="A3300" s="488" t="s">
        <v>20456</v>
      </c>
      <c r="B3300" s="488" t="s">
        <v>20457</v>
      </c>
      <c r="C3300" s="488" t="s">
        <v>1513</v>
      </c>
      <c r="D3300" s="488" t="s">
        <v>1514</v>
      </c>
      <c r="E3300" s="491">
        <v>45814.518055555556</v>
      </c>
      <c r="F3300" s="492">
        <v>28817.0</v>
      </c>
      <c r="G3300" s="488" t="s">
        <v>1515</v>
      </c>
      <c r="H3300" s="492">
        <v>28817.0</v>
      </c>
      <c r="I3300" s="488" t="s">
        <v>1515</v>
      </c>
      <c r="J3300" s="488" t="s">
        <v>1516</v>
      </c>
      <c r="K3300" s="488" t="s">
        <v>1517</v>
      </c>
      <c r="L3300" s="488" t="s">
        <v>20458</v>
      </c>
      <c r="M3300" s="488" t="s">
        <v>20458</v>
      </c>
      <c r="N3300" s="488" t="s">
        <v>1520</v>
      </c>
      <c r="O3300" s="488" t="s">
        <v>1521</v>
      </c>
      <c r="P3300" s="488" t="s">
        <v>1522</v>
      </c>
      <c r="Q3300" s="488" t="s">
        <v>1523</v>
      </c>
      <c r="R3300" s="495" t="s">
        <v>1524</v>
      </c>
      <c r="S3300" s="494"/>
      <c r="T3300" s="494"/>
      <c r="U3300" s="488" t="s">
        <v>20459</v>
      </c>
      <c r="AB3300" s="488" t="s">
        <v>20460</v>
      </c>
      <c r="AC3300" s="496">
        <v>8.08E9</v>
      </c>
      <c r="AD3300" s="488" t="s">
        <v>20461</v>
      </c>
      <c r="AE3300" s="492">
        <v>86417.0</v>
      </c>
      <c r="AF3300" s="488" t="s">
        <v>1515</v>
      </c>
      <c r="AG3300" s="488" t="s">
        <v>2096</v>
      </c>
      <c r="AH3300" s="492">
        <v>3.0</v>
      </c>
      <c r="AI3300" s="494"/>
      <c r="AJ3300" s="488" t="s">
        <v>1527</v>
      </c>
      <c r="AK3300" s="500">
        <v>45844.0</v>
      </c>
      <c r="AL3300" s="495" t="s">
        <v>1524</v>
      </c>
      <c r="AM3300" s="488" t="s">
        <v>20462</v>
      </c>
      <c r="AO3300" s="494"/>
      <c r="AP3300" s="494"/>
      <c r="AQ3300" s="494"/>
      <c r="AR3300" s="494"/>
      <c r="AS3300" s="494"/>
      <c r="AT3300" s="488" t="s">
        <v>1529</v>
      </c>
      <c r="AU3300" s="492">
        <v>2479.0</v>
      </c>
      <c r="AV3300" s="492">
        <v>6.0</v>
      </c>
      <c r="AW3300" s="492">
        <v>2026.0</v>
      </c>
      <c r="AX3300" s="488" t="s">
        <v>1867</v>
      </c>
      <c r="AY3300" s="488" t="s">
        <v>1868</v>
      </c>
      <c r="AZ3300" s="488" t="s">
        <v>1531</v>
      </c>
    </row>
    <row r="3301" hidden="1">
      <c r="A3301" s="488" t="s">
        <v>19225</v>
      </c>
      <c r="B3301" s="488" t="s">
        <v>19226</v>
      </c>
      <c r="C3301" s="488" t="s">
        <v>1513</v>
      </c>
      <c r="D3301" s="488" t="s">
        <v>1514</v>
      </c>
      <c r="E3301" s="491">
        <v>45814.5125</v>
      </c>
      <c r="F3301" s="492">
        <v>2980.0</v>
      </c>
      <c r="G3301" s="488" t="s">
        <v>1515</v>
      </c>
      <c r="H3301" s="492">
        <v>2980.0</v>
      </c>
      <c r="I3301" s="488" t="s">
        <v>1515</v>
      </c>
      <c r="J3301" s="488" t="s">
        <v>1516</v>
      </c>
      <c r="K3301" s="488" t="s">
        <v>1517</v>
      </c>
      <c r="L3301" s="488" t="s">
        <v>19227</v>
      </c>
      <c r="M3301" s="488" t="s">
        <v>19228</v>
      </c>
      <c r="N3301" s="488" t="s">
        <v>1520</v>
      </c>
      <c r="O3301" s="488" t="s">
        <v>1521</v>
      </c>
      <c r="P3301" s="488" t="s">
        <v>1554</v>
      </c>
      <c r="Q3301" s="488" t="s">
        <v>1523</v>
      </c>
      <c r="R3301" s="495" t="s">
        <v>1524</v>
      </c>
      <c r="S3301" s="494"/>
      <c r="T3301" s="494"/>
      <c r="U3301" s="488" t="s">
        <v>19229</v>
      </c>
      <c r="AB3301" s="488" t="s">
        <v>19230</v>
      </c>
      <c r="AC3301" s="496">
        <v>9.01E9</v>
      </c>
      <c r="AD3301" s="497"/>
      <c r="AE3301" s="494"/>
      <c r="AF3301" s="494"/>
      <c r="AG3301" s="494"/>
      <c r="AH3301" s="494"/>
      <c r="AI3301" s="494"/>
      <c r="AJ3301" s="488" t="s">
        <v>1527</v>
      </c>
      <c r="AK3301" s="494"/>
      <c r="AL3301" s="494"/>
      <c r="AM3301" s="488" t="s">
        <v>19231</v>
      </c>
      <c r="AO3301" s="494"/>
      <c r="AP3301" s="494"/>
      <c r="AQ3301" s="494"/>
      <c r="AR3301" s="494"/>
      <c r="AS3301" s="494"/>
      <c r="AT3301" s="488" t="s">
        <v>1529</v>
      </c>
      <c r="AU3301" s="492">
        <v>7003.0</v>
      </c>
      <c r="AV3301" s="492">
        <v>11.0</v>
      </c>
      <c r="AW3301" s="492">
        <v>2026.0</v>
      </c>
      <c r="AX3301" s="488" t="s">
        <v>1587</v>
      </c>
      <c r="AY3301" s="488" t="s">
        <v>2720</v>
      </c>
      <c r="AZ3301" s="488" t="s">
        <v>1531</v>
      </c>
    </row>
    <row r="3302">
      <c r="A3302" s="488" t="s">
        <v>20463</v>
      </c>
      <c r="B3302" s="488" t="s">
        <v>20464</v>
      </c>
      <c r="C3302" s="488" t="s">
        <v>1513</v>
      </c>
      <c r="D3302" s="488" t="s">
        <v>1514</v>
      </c>
      <c r="E3302" s="491">
        <v>45814.51111111111</v>
      </c>
      <c r="F3302" s="492">
        <v>2980.0</v>
      </c>
      <c r="G3302" s="488" t="s">
        <v>1515</v>
      </c>
      <c r="H3302" s="492">
        <v>2980.0</v>
      </c>
      <c r="I3302" s="488" t="s">
        <v>1515</v>
      </c>
      <c r="J3302" s="488" t="s">
        <v>1516</v>
      </c>
      <c r="K3302" s="488" t="s">
        <v>1517</v>
      </c>
      <c r="L3302" s="488" t="s">
        <v>20465</v>
      </c>
      <c r="M3302" s="488" t="s">
        <v>20466</v>
      </c>
      <c r="N3302" s="488" t="s">
        <v>1520</v>
      </c>
      <c r="O3302" s="488" t="s">
        <v>1521</v>
      </c>
      <c r="P3302" s="488" t="s">
        <v>1554</v>
      </c>
      <c r="Q3302" s="488" t="s">
        <v>1714</v>
      </c>
      <c r="R3302" s="495" t="s">
        <v>1524</v>
      </c>
      <c r="S3302" s="494"/>
      <c r="T3302" s="494"/>
      <c r="U3302" s="488" t="s">
        <v>20467</v>
      </c>
      <c r="V3302" s="495" t="s">
        <v>1524</v>
      </c>
      <c r="W3302" s="488" t="s">
        <v>1716</v>
      </c>
      <c r="X3302" s="488" t="s">
        <v>1717</v>
      </c>
      <c r="Y3302" s="492">
        <v>2980.0</v>
      </c>
      <c r="Z3302" s="488" t="s">
        <v>1515</v>
      </c>
      <c r="AA3302" s="488" t="s">
        <v>1516</v>
      </c>
      <c r="AB3302" s="488" t="s">
        <v>20468</v>
      </c>
      <c r="AC3302" s="496">
        <v>9.06E9</v>
      </c>
      <c r="AD3302" s="497"/>
      <c r="AE3302" s="494"/>
      <c r="AF3302" s="494"/>
      <c r="AG3302" s="494"/>
      <c r="AH3302" s="494"/>
      <c r="AI3302" s="494"/>
      <c r="AJ3302" s="488" t="s">
        <v>1527</v>
      </c>
      <c r="AK3302" s="494"/>
      <c r="AL3302" s="494"/>
      <c r="AM3302" s="488" t="s">
        <v>20469</v>
      </c>
      <c r="AO3302" s="494"/>
      <c r="AP3302" s="494"/>
      <c r="AQ3302" s="494"/>
      <c r="AR3302" s="494"/>
      <c r="AS3302" s="494"/>
      <c r="AT3302" s="488" t="s">
        <v>1529</v>
      </c>
      <c r="AU3302" s="492">
        <v>1585.0</v>
      </c>
      <c r="AV3302" s="492">
        <v>4.0</v>
      </c>
      <c r="AW3302" s="492">
        <v>2030.0</v>
      </c>
      <c r="AX3302" s="488" t="s">
        <v>1587</v>
      </c>
      <c r="AY3302" s="488" t="s">
        <v>1597</v>
      </c>
      <c r="AZ3302" s="488" t="s">
        <v>1531</v>
      </c>
    </row>
    <row r="3303" hidden="1">
      <c r="A3303" s="488" t="s">
        <v>20470</v>
      </c>
      <c r="B3303" s="488" t="s">
        <v>20471</v>
      </c>
      <c r="C3303" s="488" t="s">
        <v>1513</v>
      </c>
      <c r="D3303" s="488" t="s">
        <v>1514</v>
      </c>
      <c r="E3303" s="491">
        <v>45814.48125</v>
      </c>
      <c r="F3303" s="492">
        <v>9800.0</v>
      </c>
      <c r="G3303" s="488" t="s">
        <v>1515</v>
      </c>
      <c r="H3303" s="492">
        <v>9800.0</v>
      </c>
      <c r="I3303" s="488" t="s">
        <v>1515</v>
      </c>
      <c r="J3303" s="488" t="s">
        <v>1516</v>
      </c>
      <c r="K3303" s="488" t="s">
        <v>1517</v>
      </c>
      <c r="L3303" s="488" t="s">
        <v>20472</v>
      </c>
      <c r="M3303" s="488" t="s">
        <v>20473</v>
      </c>
      <c r="N3303" s="488" t="s">
        <v>1520</v>
      </c>
      <c r="O3303" s="488" t="s">
        <v>1521</v>
      </c>
      <c r="P3303" s="488" t="s">
        <v>1554</v>
      </c>
      <c r="Q3303" s="488" t="s">
        <v>1523</v>
      </c>
      <c r="R3303" s="495" t="s">
        <v>1524</v>
      </c>
      <c r="S3303" s="494"/>
      <c r="T3303" s="494"/>
      <c r="U3303" s="488" t="s">
        <v>20474</v>
      </c>
      <c r="AB3303" s="488" t="s">
        <v>20475</v>
      </c>
      <c r="AC3303" s="496">
        <v>8.01E9</v>
      </c>
      <c r="AD3303" s="497"/>
      <c r="AE3303" s="494"/>
      <c r="AF3303" s="494"/>
      <c r="AG3303" s="494"/>
      <c r="AH3303" s="494"/>
      <c r="AI3303" s="494"/>
      <c r="AJ3303" s="488" t="s">
        <v>1527</v>
      </c>
      <c r="AK3303" s="494"/>
      <c r="AL3303" s="494"/>
      <c r="AM3303" s="488" t="s">
        <v>20476</v>
      </c>
      <c r="AO3303" s="494"/>
      <c r="AP3303" s="494"/>
      <c r="AQ3303" s="494"/>
      <c r="AR3303" s="494"/>
      <c r="AS3303" s="494"/>
      <c r="AT3303" s="488" t="s">
        <v>1529</v>
      </c>
      <c r="AU3303" s="492">
        <v>4753.0</v>
      </c>
      <c r="AV3303" s="492">
        <v>5.0</v>
      </c>
      <c r="AW3303" s="492">
        <v>2028.0</v>
      </c>
      <c r="AX3303" s="488" t="s">
        <v>1596</v>
      </c>
      <c r="AY3303" s="488" t="s">
        <v>1588</v>
      </c>
      <c r="AZ3303" s="488" t="s">
        <v>1531</v>
      </c>
    </row>
    <row r="3304" hidden="1">
      <c r="A3304" s="488" t="s">
        <v>20477</v>
      </c>
      <c r="B3304" s="488" t="s">
        <v>20471</v>
      </c>
      <c r="C3304" s="488" t="s">
        <v>1513</v>
      </c>
      <c r="D3304" s="488" t="s">
        <v>1514</v>
      </c>
      <c r="E3304" s="491">
        <v>45814.48055555556</v>
      </c>
      <c r="F3304" s="492">
        <v>2980.0</v>
      </c>
      <c r="G3304" s="488" t="s">
        <v>1515</v>
      </c>
      <c r="H3304" s="492">
        <v>2980.0</v>
      </c>
      <c r="I3304" s="488" t="s">
        <v>1515</v>
      </c>
      <c r="J3304" s="488" t="s">
        <v>1516</v>
      </c>
      <c r="K3304" s="488" t="s">
        <v>1517</v>
      </c>
      <c r="L3304" s="488" t="s">
        <v>20472</v>
      </c>
      <c r="M3304" s="488" t="s">
        <v>20478</v>
      </c>
      <c r="N3304" s="488" t="s">
        <v>1520</v>
      </c>
      <c r="O3304" s="488" t="s">
        <v>1521</v>
      </c>
      <c r="P3304" s="488" t="s">
        <v>1554</v>
      </c>
      <c r="Q3304" s="488" t="s">
        <v>1523</v>
      </c>
      <c r="R3304" s="495" t="s">
        <v>1524</v>
      </c>
      <c r="S3304" s="494"/>
      <c r="T3304" s="494"/>
      <c r="U3304" s="488" t="s">
        <v>20479</v>
      </c>
      <c r="AB3304" s="488" t="s">
        <v>20475</v>
      </c>
      <c r="AC3304" s="496">
        <v>8.01E9</v>
      </c>
      <c r="AD3304" s="497"/>
      <c r="AE3304" s="494"/>
      <c r="AF3304" s="494"/>
      <c r="AG3304" s="494"/>
      <c r="AH3304" s="494"/>
      <c r="AI3304" s="494"/>
      <c r="AJ3304" s="488" t="s">
        <v>1527</v>
      </c>
      <c r="AK3304" s="494"/>
      <c r="AL3304" s="494"/>
      <c r="AM3304" s="488" t="s">
        <v>20476</v>
      </c>
      <c r="AO3304" s="494"/>
      <c r="AP3304" s="494"/>
      <c r="AQ3304" s="494"/>
      <c r="AR3304" s="494"/>
      <c r="AS3304" s="494"/>
      <c r="AT3304" s="488" t="s">
        <v>1529</v>
      </c>
      <c r="AU3304" s="492">
        <v>4753.0</v>
      </c>
      <c r="AV3304" s="492">
        <v>5.0</v>
      </c>
      <c r="AW3304" s="492">
        <v>2028.0</v>
      </c>
      <c r="AX3304" s="488" t="s">
        <v>1596</v>
      </c>
      <c r="AY3304" s="488" t="s">
        <v>1588</v>
      </c>
      <c r="AZ3304" s="488" t="s">
        <v>1531</v>
      </c>
    </row>
    <row r="3305" hidden="1">
      <c r="A3305" s="488" t="s">
        <v>20480</v>
      </c>
      <c r="B3305" s="488" t="s">
        <v>20481</v>
      </c>
      <c r="C3305" s="488" t="s">
        <v>1513</v>
      </c>
      <c r="D3305" s="488" t="s">
        <v>1514</v>
      </c>
      <c r="E3305" s="491">
        <v>45814.46527777778</v>
      </c>
      <c r="F3305" s="492">
        <v>9800.0</v>
      </c>
      <c r="G3305" s="488" t="s">
        <v>1515</v>
      </c>
      <c r="H3305" s="492">
        <v>9800.0</v>
      </c>
      <c r="I3305" s="488" t="s">
        <v>1515</v>
      </c>
      <c r="J3305" s="488" t="s">
        <v>1516</v>
      </c>
      <c r="K3305" s="488" t="s">
        <v>1517</v>
      </c>
      <c r="L3305" s="488" t="s">
        <v>20482</v>
      </c>
      <c r="M3305" s="488" t="s">
        <v>20483</v>
      </c>
      <c r="N3305" s="488" t="s">
        <v>1520</v>
      </c>
      <c r="O3305" s="488" t="s">
        <v>1521</v>
      </c>
      <c r="P3305" s="488" t="s">
        <v>1522</v>
      </c>
      <c r="Q3305" s="488" t="s">
        <v>1523</v>
      </c>
      <c r="R3305" s="495" t="s">
        <v>1524</v>
      </c>
      <c r="S3305" s="494"/>
      <c r="T3305" s="494"/>
      <c r="U3305" s="488" t="s">
        <v>20484</v>
      </c>
      <c r="AB3305" s="488" t="s">
        <v>20485</v>
      </c>
      <c r="AC3305" s="496">
        <v>7.05E9</v>
      </c>
      <c r="AD3305" s="497"/>
      <c r="AE3305" s="494"/>
      <c r="AF3305" s="494"/>
      <c r="AG3305" s="494"/>
      <c r="AH3305" s="494"/>
      <c r="AI3305" s="494"/>
      <c r="AJ3305" s="488" t="s">
        <v>1527</v>
      </c>
      <c r="AK3305" s="494"/>
      <c r="AL3305" s="494"/>
      <c r="AM3305" s="488" t="s">
        <v>20486</v>
      </c>
      <c r="AO3305" s="494"/>
      <c r="AP3305" s="494"/>
      <c r="AQ3305" s="494"/>
      <c r="AR3305" s="494"/>
      <c r="AS3305" s="494"/>
      <c r="AT3305" s="488" t="s">
        <v>1558</v>
      </c>
      <c r="AU3305" s="492">
        <v>7409.0</v>
      </c>
      <c r="AV3305" s="492">
        <v>12.0</v>
      </c>
      <c r="AW3305" s="492">
        <v>2028.0</v>
      </c>
      <c r="AX3305" s="488" t="s">
        <v>1539</v>
      </c>
      <c r="AY3305" s="488" t="s">
        <v>1702</v>
      </c>
      <c r="AZ3305" s="488" t="s">
        <v>1531</v>
      </c>
    </row>
    <row r="3306" hidden="1">
      <c r="A3306" s="488" t="s">
        <v>20487</v>
      </c>
      <c r="B3306" s="488" t="s">
        <v>20481</v>
      </c>
      <c r="C3306" s="488" t="s">
        <v>1513</v>
      </c>
      <c r="D3306" s="488" t="s">
        <v>1514</v>
      </c>
      <c r="E3306" s="491">
        <v>45814.46041666667</v>
      </c>
      <c r="F3306" s="492">
        <v>2980.0</v>
      </c>
      <c r="G3306" s="488" t="s">
        <v>1515</v>
      </c>
      <c r="H3306" s="492">
        <v>2980.0</v>
      </c>
      <c r="I3306" s="488" t="s">
        <v>1515</v>
      </c>
      <c r="J3306" s="488" t="s">
        <v>1516</v>
      </c>
      <c r="K3306" s="488" t="s">
        <v>1517</v>
      </c>
      <c r="L3306" s="488" t="s">
        <v>20482</v>
      </c>
      <c r="M3306" s="488" t="s">
        <v>20488</v>
      </c>
      <c r="N3306" s="488" t="s">
        <v>1520</v>
      </c>
      <c r="O3306" s="488" t="s">
        <v>1521</v>
      </c>
      <c r="P3306" s="488" t="s">
        <v>1522</v>
      </c>
      <c r="Q3306" s="488" t="s">
        <v>1523</v>
      </c>
      <c r="R3306" s="495" t="s">
        <v>1524</v>
      </c>
      <c r="S3306" s="494"/>
      <c r="T3306" s="494"/>
      <c r="U3306" s="488" t="s">
        <v>20489</v>
      </c>
      <c r="AB3306" s="488" t="s">
        <v>20485</v>
      </c>
      <c r="AC3306" s="496">
        <v>7.05E9</v>
      </c>
      <c r="AD3306" s="497"/>
      <c r="AE3306" s="494"/>
      <c r="AF3306" s="494"/>
      <c r="AG3306" s="494"/>
      <c r="AH3306" s="494"/>
      <c r="AI3306" s="494"/>
      <c r="AJ3306" s="488" t="s">
        <v>1527</v>
      </c>
      <c r="AK3306" s="494"/>
      <c r="AL3306" s="494"/>
      <c r="AM3306" s="488" t="s">
        <v>20486</v>
      </c>
      <c r="AO3306" s="494"/>
      <c r="AP3306" s="494"/>
      <c r="AQ3306" s="494"/>
      <c r="AR3306" s="494"/>
      <c r="AS3306" s="494"/>
      <c r="AT3306" s="488" t="s">
        <v>1558</v>
      </c>
      <c r="AU3306" s="492">
        <v>7409.0</v>
      </c>
      <c r="AV3306" s="492">
        <v>12.0</v>
      </c>
      <c r="AW3306" s="492">
        <v>2028.0</v>
      </c>
      <c r="AX3306" s="488" t="s">
        <v>1539</v>
      </c>
      <c r="AY3306" s="488" t="s">
        <v>1702</v>
      </c>
      <c r="AZ3306" s="488" t="s">
        <v>1531</v>
      </c>
    </row>
    <row r="3307" hidden="1">
      <c r="A3307" s="488" t="s">
        <v>20490</v>
      </c>
      <c r="B3307" s="488" t="s">
        <v>20491</v>
      </c>
      <c r="C3307" s="488" t="s">
        <v>1513</v>
      </c>
      <c r="D3307" s="488" t="s">
        <v>1514</v>
      </c>
      <c r="E3307" s="491">
        <v>45814.45277777778</v>
      </c>
      <c r="F3307" s="492">
        <v>2980.0</v>
      </c>
      <c r="G3307" s="488" t="s">
        <v>1515</v>
      </c>
      <c r="H3307" s="492">
        <v>2980.0</v>
      </c>
      <c r="I3307" s="488" t="s">
        <v>1515</v>
      </c>
      <c r="J3307" s="488" t="s">
        <v>1516</v>
      </c>
      <c r="K3307" s="488" t="s">
        <v>1517</v>
      </c>
      <c r="L3307" s="488" t="s">
        <v>20492</v>
      </c>
      <c r="M3307" s="488" t="s">
        <v>20493</v>
      </c>
      <c r="N3307" s="488" t="s">
        <v>1520</v>
      </c>
      <c r="O3307" s="488" t="s">
        <v>1521</v>
      </c>
      <c r="P3307" s="488" t="s">
        <v>1554</v>
      </c>
      <c r="Q3307" s="488" t="s">
        <v>1523</v>
      </c>
      <c r="R3307" s="495" t="s">
        <v>1524</v>
      </c>
      <c r="S3307" s="494"/>
      <c r="T3307" s="494"/>
      <c r="U3307" s="488" t="s">
        <v>20494</v>
      </c>
      <c r="AB3307" s="488" t="s">
        <v>20495</v>
      </c>
      <c r="AC3307" s="496">
        <v>8.06E9</v>
      </c>
      <c r="AD3307" s="497"/>
      <c r="AE3307" s="494"/>
      <c r="AF3307" s="494"/>
      <c r="AG3307" s="494"/>
      <c r="AH3307" s="494"/>
      <c r="AI3307" s="494"/>
      <c r="AJ3307" s="488" t="s">
        <v>1527</v>
      </c>
      <c r="AK3307" s="494"/>
      <c r="AL3307" s="494"/>
      <c r="AM3307" s="488" t="s">
        <v>20496</v>
      </c>
      <c r="AO3307" s="494"/>
      <c r="AP3307" s="494"/>
      <c r="AQ3307" s="494"/>
      <c r="AR3307" s="494"/>
      <c r="AS3307" s="494"/>
      <c r="AT3307" s="488" t="s">
        <v>1529</v>
      </c>
      <c r="AU3307" s="492">
        <v>5294.0</v>
      </c>
      <c r="AV3307" s="492">
        <v>11.0</v>
      </c>
      <c r="AW3307" s="492">
        <v>2029.0</v>
      </c>
      <c r="AX3307" s="488" t="s">
        <v>1634</v>
      </c>
      <c r="AY3307" s="488" t="s">
        <v>1597</v>
      </c>
      <c r="AZ3307" s="488" t="s">
        <v>1531</v>
      </c>
    </row>
    <row r="3308">
      <c r="A3308" s="488" t="s">
        <v>20497</v>
      </c>
      <c r="B3308" s="488" t="s">
        <v>20498</v>
      </c>
      <c r="C3308" s="488" t="s">
        <v>1513</v>
      </c>
      <c r="D3308" s="488" t="s">
        <v>1514</v>
      </c>
      <c r="E3308" s="491">
        <v>45814.44861111111</v>
      </c>
      <c r="F3308" s="492">
        <v>2980.0</v>
      </c>
      <c r="G3308" s="488" t="s">
        <v>1515</v>
      </c>
      <c r="H3308" s="492">
        <v>2980.0</v>
      </c>
      <c r="I3308" s="488" t="s">
        <v>1515</v>
      </c>
      <c r="J3308" s="488" t="s">
        <v>1516</v>
      </c>
      <c r="K3308" s="488" t="s">
        <v>1517</v>
      </c>
      <c r="L3308" s="488" t="s">
        <v>20499</v>
      </c>
      <c r="M3308" s="488" t="s">
        <v>20500</v>
      </c>
      <c r="N3308" s="488" t="s">
        <v>1520</v>
      </c>
      <c r="O3308" s="488" t="s">
        <v>1521</v>
      </c>
      <c r="P3308" s="488" t="s">
        <v>1522</v>
      </c>
      <c r="Q3308" s="488" t="s">
        <v>1714</v>
      </c>
      <c r="R3308" s="495" t="s">
        <v>1524</v>
      </c>
      <c r="S3308" s="494"/>
      <c r="T3308" s="494"/>
      <c r="U3308" s="488" t="s">
        <v>20501</v>
      </c>
      <c r="V3308" s="495" t="s">
        <v>1524</v>
      </c>
      <c r="W3308" s="497"/>
      <c r="X3308" s="488" t="s">
        <v>1781</v>
      </c>
      <c r="Y3308" s="492">
        <v>2980.0</v>
      </c>
      <c r="Z3308" s="488" t="s">
        <v>1515</v>
      </c>
      <c r="AA3308" s="488" t="s">
        <v>1516</v>
      </c>
      <c r="AB3308" s="488" t="s">
        <v>20502</v>
      </c>
      <c r="AC3308" s="496">
        <v>9.07E9</v>
      </c>
      <c r="AD3308" s="497"/>
      <c r="AE3308" s="494"/>
      <c r="AF3308" s="494"/>
      <c r="AG3308" s="494"/>
      <c r="AH3308" s="494"/>
      <c r="AI3308" s="494"/>
      <c r="AJ3308" s="488" t="s">
        <v>1527</v>
      </c>
      <c r="AK3308" s="494"/>
      <c r="AL3308" s="494"/>
      <c r="AM3308" s="488" t="s">
        <v>20503</v>
      </c>
      <c r="AP3308" s="494"/>
      <c r="AQ3308" s="494"/>
      <c r="AR3308" s="494"/>
      <c r="AS3308" s="494"/>
      <c r="AT3308" s="488" t="s">
        <v>1529</v>
      </c>
      <c r="AU3308" s="492">
        <v>3084.0</v>
      </c>
      <c r="AV3308" s="492">
        <v>6.0</v>
      </c>
      <c r="AW3308" s="492">
        <v>2027.0</v>
      </c>
      <c r="AX3308" s="488" t="s">
        <v>1634</v>
      </c>
      <c r="AY3308" s="488" t="s">
        <v>1540</v>
      </c>
      <c r="AZ3308" s="488" t="s">
        <v>1531</v>
      </c>
    </row>
    <row r="3309" hidden="1">
      <c r="A3309" s="488" t="s">
        <v>20504</v>
      </c>
      <c r="B3309" s="488" t="s">
        <v>20505</v>
      </c>
      <c r="C3309" s="488" t="s">
        <v>1513</v>
      </c>
      <c r="D3309" s="488" t="s">
        <v>1514</v>
      </c>
      <c r="E3309" s="491">
        <v>45814.43680555555</v>
      </c>
      <c r="F3309" s="492">
        <v>2980.0</v>
      </c>
      <c r="G3309" s="488" t="s">
        <v>1515</v>
      </c>
      <c r="H3309" s="492">
        <v>2980.0</v>
      </c>
      <c r="I3309" s="488" t="s">
        <v>1515</v>
      </c>
      <c r="J3309" s="488" t="s">
        <v>1516</v>
      </c>
      <c r="K3309" s="488" t="s">
        <v>1517</v>
      </c>
      <c r="L3309" s="488" t="s">
        <v>20506</v>
      </c>
      <c r="M3309" s="488" t="s">
        <v>20507</v>
      </c>
      <c r="N3309" s="488" t="s">
        <v>1520</v>
      </c>
      <c r="O3309" s="488" t="s">
        <v>1521</v>
      </c>
      <c r="P3309" s="488" t="s">
        <v>1554</v>
      </c>
      <c r="Q3309" s="488" t="s">
        <v>1523</v>
      </c>
      <c r="R3309" s="495" t="s">
        <v>1524</v>
      </c>
      <c r="S3309" s="494"/>
      <c r="T3309" s="494"/>
      <c r="U3309" s="488" t="s">
        <v>20508</v>
      </c>
      <c r="AB3309" s="488" t="s">
        <v>20509</v>
      </c>
      <c r="AC3309" s="496">
        <v>9.07E9</v>
      </c>
      <c r="AD3309" s="497"/>
      <c r="AE3309" s="494"/>
      <c r="AF3309" s="494"/>
      <c r="AG3309" s="494"/>
      <c r="AH3309" s="494"/>
      <c r="AI3309" s="494"/>
      <c r="AJ3309" s="488" t="s">
        <v>1527</v>
      </c>
      <c r="AK3309" s="494"/>
      <c r="AL3309" s="494"/>
      <c r="AM3309" s="488" t="s">
        <v>20510</v>
      </c>
      <c r="AP3309" s="494"/>
      <c r="AQ3309" s="494"/>
      <c r="AR3309" s="494"/>
      <c r="AS3309" s="494"/>
      <c r="AT3309" s="488" t="s">
        <v>1558</v>
      </c>
      <c r="AU3309" s="492">
        <v>3420.0</v>
      </c>
      <c r="AV3309" s="492">
        <v>3.0</v>
      </c>
      <c r="AW3309" s="492">
        <v>2026.0</v>
      </c>
      <c r="AX3309" s="488" t="s">
        <v>1587</v>
      </c>
      <c r="AY3309" s="488" t="s">
        <v>3012</v>
      </c>
      <c r="AZ3309" s="488" t="s">
        <v>1531</v>
      </c>
    </row>
    <row r="3310" hidden="1">
      <c r="A3310" s="488" t="s">
        <v>20511</v>
      </c>
      <c r="B3310" s="488" t="s">
        <v>20512</v>
      </c>
      <c r="C3310" s="488" t="s">
        <v>1513</v>
      </c>
      <c r="D3310" s="488" t="s">
        <v>1514</v>
      </c>
      <c r="E3310" s="491">
        <v>45814.42222222222</v>
      </c>
      <c r="F3310" s="492">
        <v>2980.0</v>
      </c>
      <c r="G3310" s="488" t="s">
        <v>1515</v>
      </c>
      <c r="H3310" s="492">
        <v>2980.0</v>
      </c>
      <c r="I3310" s="488" t="s">
        <v>1515</v>
      </c>
      <c r="J3310" s="488" t="s">
        <v>1516</v>
      </c>
      <c r="K3310" s="488" t="s">
        <v>1517</v>
      </c>
      <c r="L3310" s="488" t="s">
        <v>20513</v>
      </c>
      <c r="M3310" s="488" t="s">
        <v>20514</v>
      </c>
      <c r="N3310" s="488" t="s">
        <v>1520</v>
      </c>
      <c r="O3310" s="488" t="s">
        <v>1521</v>
      </c>
      <c r="P3310" s="488" t="s">
        <v>1522</v>
      </c>
      <c r="Q3310" s="488" t="s">
        <v>1523</v>
      </c>
      <c r="R3310" s="495" t="s">
        <v>1524</v>
      </c>
      <c r="S3310" s="494"/>
      <c r="T3310" s="494"/>
      <c r="U3310" s="488" t="s">
        <v>20515</v>
      </c>
      <c r="AB3310" s="488" t="s">
        <v>20516</v>
      </c>
      <c r="AC3310" s="496">
        <v>8.05E9</v>
      </c>
      <c r="AD3310" s="497"/>
      <c r="AE3310" s="494"/>
      <c r="AF3310" s="494"/>
      <c r="AG3310" s="494"/>
      <c r="AH3310" s="494"/>
      <c r="AI3310" s="494"/>
      <c r="AJ3310" s="488" t="s">
        <v>1527</v>
      </c>
      <c r="AK3310" s="494"/>
      <c r="AL3310" s="494"/>
      <c r="AM3310" s="488" t="s">
        <v>20517</v>
      </c>
      <c r="AO3310" s="494"/>
      <c r="AP3310" s="494"/>
      <c r="AQ3310" s="494"/>
      <c r="AR3310" s="494"/>
      <c r="AS3310" s="494"/>
      <c r="AT3310" s="488" t="s">
        <v>1529</v>
      </c>
      <c r="AU3310" s="492">
        <v>5514.0</v>
      </c>
      <c r="AV3310" s="492">
        <v>9.0</v>
      </c>
      <c r="AW3310" s="492">
        <v>2026.0</v>
      </c>
      <c r="AX3310" s="488" t="s">
        <v>1634</v>
      </c>
      <c r="AY3310" s="488" t="s">
        <v>1540</v>
      </c>
      <c r="AZ3310" s="488" t="s">
        <v>1531</v>
      </c>
    </row>
    <row r="3311" hidden="1">
      <c r="A3311" s="488" t="s">
        <v>20518</v>
      </c>
      <c r="B3311" s="488" t="s">
        <v>20519</v>
      </c>
      <c r="C3311" s="488" t="s">
        <v>1513</v>
      </c>
      <c r="D3311" s="488" t="s">
        <v>1514</v>
      </c>
      <c r="E3311" s="491">
        <v>45814.42083333333</v>
      </c>
      <c r="F3311" s="492">
        <v>9800.0</v>
      </c>
      <c r="G3311" s="488" t="s">
        <v>1515</v>
      </c>
      <c r="H3311" s="492">
        <v>9800.0</v>
      </c>
      <c r="I3311" s="488" t="s">
        <v>1515</v>
      </c>
      <c r="J3311" s="488" t="s">
        <v>1516</v>
      </c>
      <c r="K3311" s="488" t="s">
        <v>1517</v>
      </c>
      <c r="L3311" s="488" t="s">
        <v>20520</v>
      </c>
      <c r="M3311" s="488" t="s">
        <v>20521</v>
      </c>
      <c r="N3311" s="488" t="s">
        <v>1520</v>
      </c>
      <c r="O3311" s="488" t="s">
        <v>1521</v>
      </c>
      <c r="P3311" s="488" t="s">
        <v>1545</v>
      </c>
      <c r="Q3311" s="488" t="s">
        <v>1523</v>
      </c>
      <c r="R3311" s="495" t="s">
        <v>1524</v>
      </c>
      <c r="S3311" s="494"/>
      <c r="T3311" s="494"/>
      <c r="U3311" s="488" t="s">
        <v>20522</v>
      </c>
      <c r="AB3311" s="488" t="s">
        <v>20523</v>
      </c>
      <c r="AC3311" s="496">
        <v>9.08E9</v>
      </c>
      <c r="AD3311" s="497"/>
      <c r="AE3311" s="494"/>
      <c r="AF3311" s="494"/>
      <c r="AG3311" s="494"/>
      <c r="AH3311" s="494"/>
      <c r="AI3311" s="494"/>
      <c r="AJ3311" s="488" t="s">
        <v>1527</v>
      </c>
      <c r="AK3311" s="494"/>
      <c r="AL3311" s="494"/>
      <c r="AM3311" s="488" t="s">
        <v>20524</v>
      </c>
      <c r="AO3311" s="494"/>
      <c r="AP3311" s="494"/>
      <c r="AQ3311" s="494"/>
      <c r="AR3311" s="494"/>
      <c r="AS3311" s="494"/>
      <c r="AT3311" s="488" t="s">
        <v>1529</v>
      </c>
      <c r="AU3311" s="492">
        <v>2220.0</v>
      </c>
      <c r="AV3311" s="492">
        <v>1.0</v>
      </c>
      <c r="AW3311" s="492">
        <v>2030.0</v>
      </c>
      <c r="AX3311" s="497"/>
      <c r="AY3311" s="488" t="s">
        <v>1652</v>
      </c>
      <c r="AZ3311" s="488" t="s">
        <v>1531</v>
      </c>
    </row>
    <row r="3312">
      <c r="A3312" s="488" t="s">
        <v>20525</v>
      </c>
      <c r="B3312" s="488" t="s">
        <v>20526</v>
      </c>
      <c r="C3312" s="488" t="s">
        <v>1513</v>
      </c>
      <c r="D3312" s="488" t="s">
        <v>1514</v>
      </c>
      <c r="E3312" s="491">
        <v>45814.41736111111</v>
      </c>
      <c r="F3312" s="492">
        <v>9800.0</v>
      </c>
      <c r="G3312" s="488" t="s">
        <v>1515</v>
      </c>
      <c r="H3312" s="492">
        <v>9800.0</v>
      </c>
      <c r="I3312" s="488" t="s">
        <v>1515</v>
      </c>
      <c r="J3312" s="488" t="s">
        <v>1516</v>
      </c>
      <c r="K3312" s="488" t="s">
        <v>1517</v>
      </c>
      <c r="L3312" s="488" t="s">
        <v>20527</v>
      </c>
      <c r="M3312" s="488" t="s">
        <v>20528</v>
      </c>
      <c r="N3312" s="488" t="s">
        <v>1520</v>
      </c>
      <c r="O3312" s="488" t="s">
        <v>1521</v>
      </c>
      <c r="P3312" s="488" t="s">
        <v>1554</v>
      </c>
      <c r="Q3312" s="488" t="s">
        <v>1714</v>
      </c>
      <c r="R3312" s="495" t="s">
        <v>1524</v>
      </c>
      <c r="S3312" s="494"/>
      <c r="T3312" s="494"/>
      <c r="U3312" s="488" t="s">
        <v>20529</v>
      </c>
      <c r="V3312" s="495" t="s">
        <v>1524</v>
      </c>
      <c r="W3312" s="488" t="s">
        <v>1716</v>
      </c>
      <c r="X3312" s="488" t="s">
        <v>1717</v>
      </c>
      <c r="Y3312" s="492">
        <v>9800.0</v>
      </c>
      <c r="Z3312" s="488" t="s">
        <v>1515</v>
      </c>
      <c r="AA3312" s="488" t="s">
        <v>1516</v>
      </c>
      <c r="AB3312" s="488" t="s">
        <v>20530</v>
      </c>
      <c r="AC3312" s="496">
        <v>8.08E9</v>
      </c>
      <c r="AD3312" s="497"/>
      <c r="AE3312" s="494"/>
      <c r="AF3312" s="494"/>
      <c r="AG3312" s="494"/>
      <c r="AH3312" s="494"/>
      <c r="AI3312" s="494"/>
      <c r="AJ3312" s="488" t="s">
        <v>1527</v>
      </c>
      <c r="AK3312" s="494"/>
      <c r="AL3312" s="494"/>
      <c r="AM3312" s="488" t="s">
        <v>20531</v>
      </c>
      <c r="AO3312" s="497"/>
      <c r="AP3312" s="494"/>
      <c r="AQ3312" s="494"/>
      <c r="AR3312" s="494"/>
      <c r="AS3312" s="494"/>
      <c r="AT3312" s="488" t="s">
        <v>1529</v>
      </c>
      <c r="AU3312" s="492">
        <v>7430.0</v>
      </c>
      <c r="AV3312" s="492">
        <v>5.0</v>
      </c>
      <c r="AW3312" s="492">
        <v>2029.0</v>
      </c>
      <c r="AX3312" s="488" t="s">
        <v>1587</v>
      </c>
      <c r="AY3312" s="488" t="s">
        <v>1597</v>
      </c>
      <c r="AZ3312" s="488" t="s">
        <v>1531</v>
      </c>
    </row>
    <row r="3313" hidden="1">
      <c r="A3313" s="488" t="s">
        <v>20532</v>
      </c>
      <c r="B3313" s="488" t="s">
        <v>20519</v>
      </c>
      <c r="C3313" s="488" t="s">
        <v>1513</v>
      </c>
      <c r="D3313" s="488" t="s">
        <v>1514</v>
      </c>
      <c r="E3313" s="491">
        <v>45814.415972222225</v>
      </c>
      <c r="F3313" s="492">
        <v>2980.0</v>
      </c>
      <c r="G3313" s="488" t="s">
        <v>1515</v>
      </c>
      <c r="H3313" s="492">
        <v>2980.0</v>
      </c>
      <c r="I3313" s="488" t="s">
        <v>1515</v>
      </c>
      <c r="J3313" s="488" t="s">
        <v>1516</v>
      </c>
      <c r="K3313" s="488" t="s">
        <v>1517</v>
      </c>
      <c r="L3313" s="488" t="s">
        <v>20520</v>
      </c>
      <c r="M3313" s="488" t="s">
        <v>20533</v>
      </c>
      <c r="N3313" s="488" t="s">
        <v>1520</v>
      </c>
      <c r="O3313" s="488" t="s">
        <v>1521</v>
      </c>
      <c r="P3313" s="488" t="s">
        <v>1545</v>
      </c>
      <c r="Q3313" s="488" t="s">
        <v>1523</v>
      </c>
      <c r="R3313" s="495" t="s">
        <v>1524</v>
      </c>
      <c r="S3313" s="494"/>
      <c r="T3313" s="494"/>
      <c r="U3313" s="488" t="s">
        <v>11476</v>
      </c>
      <c r="AB3313" s="488" t="s">
        <v>20523</v>
      </c>
      <c r="AC3313" s="496">
        <v>9.08E9</v>
      </c>
      <c r="AD3313" s="497"/>
      <c r="AE3313" s="494"/>
      <c r="AF3313" s="494"/>
      <c r="AG3313" s="494"/>
      <c r="AH3313" s="494"/>
      <c r="AI3313" s="494"/>
      <c r="AJ3313" s="488" t="s">
        <v>1527</v>
      </c>
      <c r="AK3313" s="494"/>
      <c r="AL3313" s="494"/>
      <c r="AM3313" s="488" t="s">
        <v>20524</v>
      </c>
      <c r="AO3313" s="497"/>
      <c r="AP3313" s="494"/>
      <c r="AQ3313" s="494"/>
      <c r="AR3313" s="494"/>
      <c r="AS3313" s="494"/>
      <c r="AT3313" s="488" t="s">
        <v>1529</v>
      </c>
      <c r="AU3313" s="492">
        <v>2220.0</v>
      </c>
      <c r="AV3313" s="492">
        <v>1.0</v>
      </c>
      <c r="AW3313" s="492">
        <v>2030.0</v>
      </c>
      <c r="AX3313" s="497"/>
      <c r="AY3313" s="488" t="s">
        <v>1652</v>
      </c>
      <c r="AZ3313" s="488" t="s">
        <v>1531</v>
      </c>
    </row>
    <row r="3314" hidden="1">
      <c r="A3314" s="488" t="s">
        <v>20534</v>
      </c>
      <c r="B3314" s="488" t="s">
        <v>20535</v>
      </c>
      <c r="C3314" s="488" t="s">
        <v>1513</v>
      </c>
      <c r="D3314" s="488" t="s">
        <v>1514</v>
      </c>
      <c r="E3314" s="491">
        <v>45814.41527777778</v>
      </c>
      <c r="F3314" s="492">
        <v>2980.0</v>
      </c>
      <c r="G3314" s="488" t="s">
        <v>1515</v>
      </c>
      <c r="H3314" s="492">
        <v>2980.0</v>
      </c>
      <c r="I3314" s="488" t="s">
        <v>1515</v>
      </c>
      <c r="J3314" s="488" t="s">
        <v>1516</v>
      </c>
      <c r="K3314" s="488" t="s">
        <v>1517</v>
      </c>
      <c r="L3314" s="488" t="s">
        <v>20536</v>
      </c>
      <c r="M3314" s="488" t="s">
        <v>20537</v>
      </c>
      <c r="N3314" s="488" t="s">
        <v>1520</v>
      </c>
      <c r="O3314" s="488" t="s">
        <v>1521</v>
      </c>
      <c r="P3314" s="488" t="s">
        <v>1554</v>
      </c>
      <c r="Q3314" s="488" t="s">
        <v>1523</v>
      </c>
      <c r="R3314" s="495" t="s">
        <v>1524</v>
      </c>
      <c r="S3314" s="494"/>
      <c r="T3314" s="494"/>
      <c r="U3314" s="488" t="s">
        <v>20538</v>
      </c>
      <c r="AB3314" s="488" t="s">
        <v>20539</v>
      </c>
      <c r="AC3314" s="496">
        <v>9.04E9</v>
      </c>
      <c r="AD3314" s="497"/>
      <c r="AE3314" s="494"/>
      <c r="AF3314" s="494"/>
      <c r="AG3314" s="494"/>
      <c r="AH3314" s="494"/>
      <c r="AI3314" s="494"/>
      <c r="AJ3314" s="488" t="s">
        <v>1527</v>
      </c>
      <c r="AK3314" s="494"/>
      <c r="AL3314" s="494"/>
      <c r="AM3314" s="488" t="s">
        <v>20540</v>
      </c>
      <c r="AO3314" s="494"/>
      <c r="AP3314" s="494"/>
      <c r="AQ3314" s="494"/>
      <c r="AR3314" s="494"/>
      <c r="AS3314" s="494"/>
      <c r="AT3314" s="488" t="s">
        <v>1529</v>
      </c>
      <c r="AU3314" s="492">
        <v>3931.0</v>
      </c>
      <c r="AV3314" s="492">
        <v>2.0</v>
      </c>
      <c r="AW3314" s="492">
        <v>2026.0</v>
      </c>
      <c r="AX3314" s="488" t="s">
        <v>1587</v>
      </c>
      <c r="AY3314" s="488" t="s">
        <v>1588</v>
      </c>
      <c r="AZ3314" s="488" t="s">
        <v>1531</v>
      </c>
    </row>
    <row r="3315" hidden="1">
      <c r="A3315" s="488" t="s">
        <v>20541</v>
      </c>
      <c r="B3315" s="488" t="s">
        <v>20542</v>
      </c>
      <c r="C3315" s="488" t="s">
        <v>1513</v>
      </c>
      <c r="D3315" s="488" t="s">
        <v>1514</v>
      </c>
      <c r="E3315" s="491">
        <v>45814.41458333333</v>
      </c>
      <c r="F3315" s="492">
        <v>2980.0</v>
      </c>
      <c r="G3315" s="488" t="s">
        <v>1515</v>
      </c>
      <c r="H3315" s="492">
        <v>2980.0</v>
      </c>
      <c r="I3315" s="488" t="s">
        <v>1515</v>
      </c>
      <c r="J3315" s="488" t="s">
        <v>1516</v>
      </c>
      <c r="K3315" s="488" t="s">
        <v>1517</v>
      </c>
      <c r="L3315" s="488" t="s">
        <v>20543</v>
      </c>
      <c r="M3315" s="488" t="s">
        <v>20544</v>
      </c>
      <c r="N3315" s="488" t="s">
        <v>1520</v>
      </c>
      <c r="O3315" s="488" t="s">
        <v>1521</v>
      </c>
      <c r="P3315" s="488" t="s">
        <v>1554</v>
      </c>
      <c r="Q3315" s="488" t="s">
        <v>1523</v>
      </c>
      <c r="R3315" s="495" t="s">
        <v>1524</v>
      </c>
      <c r="S3315" s="494"/>
      <c r="T3315" s="494"/>
      <c r="U3315" s="488" t="s">
        <v>20545</v>
      </c>
      <c r="AB3315" s="488" t="s">
        <v>20546</v>
      </c>
      <c r="AC3315" s="496">
        <v>9.01E9</v>
      </c>
      <c r="AD3315" s="497"/>
      <c r="AE3315" s="494"/>
      <c r="AF3315" s="494"/>
      <c r="AG3315" s="494"/>
      <c r="AH3315" s="494"/>
      <c r="AI3315" s="494"/>
      <c r="AJ3315" s="488" t="s">
        <v>1527</v>
      </c>
      <c r="AK3315" s="494"/>
      <c r="AL3315" s="494"/>
      <c r="AM3315" s="488" t="s">
        <v>20547</v>
      </c>
      <c r="AO3315" s="494"/>
      <c r="AP3315" s="494"/>
      <c r="AQ3315" s="494"/>
      <c r="AR3315" s="494"/>
      <c r="AS3315" s="494"/>
      <c r="AT3315" s="488" t="s">
        <v>1529</v>
      </c>
      <c r="AU3315" s="492">
        <v>6792.0</v>
      </c>
      <c r="AV3315" s="492">
        <v>9.0</v>
      </c>
      <c r="AW3315" s="492">
        <v>2029.0</v>
      </c>
      <c r="AX3315" s="488" t="s">
        <v>1587</v>
      </c>
      <c r="AY3315" s="488" t="s">
        <v>1597</v>
      </c>
      <c r="AZ3315" s="488" t="s">
        <v>1531</v>
      </c>
    </row>
    <row r="3316">
      <c r="A3316" s="488" t="s">
        <v>20548</v>
      </c>
      <c r="B3316" s="488" t="s">
        <v>20549</v>
      </c>
      <c r="C3316" s="488" t="s">
        <v>1513</v>
      </c>
      <c r="D3316" s="488" t="s">
        <v>1514</v>
      </c>
      <c r="E3316" s="491">
        <v>45814.41388888889</v>
      </c>
      <c r="F3316" s="492">
        <v>2980.0</v>
      </c>
      <c r="G3316" s="488" t="s">
        <v>1515</v>
      </c>
      <c r="H3316" s="492">
        <v>2980.0</v>
      </c>
      <c r="I3316" s="488" t="s">
        <v>1515</v>
      </c>
      <c r="J3316" s="488" t="s">
        <v>1516</v>
      </c>
      <c r="K3316" s="488" t="s">
        <v>1517</v>
      </c>
      <c r="L3316" s="488" t="s">
        <v>20550</v>
      </c>
      <c r="M3316" s="488" t="s">
        <v>20551</v>
      </c>
      <c r="N3316" s="488" t="s">
        <v>1520</v>
      </c>
      <c r="O3316" s="488" t="s">
        <v>1521</v>
      </c>
      <c r="P3316" s="488" t="s">
        <v>1554</v>
      </c>
      <c r="Q3316" s="488" t="s">
        <v>1714</v>
      </c>
      <c r="R3316" s="495" t="s">
        <v>1524</v>
      </c>
      <c r="S3316" s="494"/>
      <c r="T3316" s="494"/>
      <c r="U3316" s="488" t="s">
        <v>20552</v>
      </c>
      <c r="V3316" s="495" t="s">
        <v>1524</v>
      </c>
      <c r="W3316" s="497"/>
      <c r="X3316" s="488" t="s">
        <v>1781</v>
      </c>
      <c r="Y3316" s="492">
        <v>2980.0</v>
      </c>
      <c r="Z3316" s="488" t="s">
        <v>1515</v>
      </c>
      <c r="AA3316" s="488" t="s">
        <v>1516</v>
      </c>
      <c r="AB3316" s="488" t="s">
        <v>20553</v>
      </c>
      <c r="AC3316" s="496">
        <v>8.07E9</v>
      </c>
      <c r="AD3316" s="497"/>
      <c r="AE3316" s="494"/>
      <c r="AF3316" s="494"/>
      <c r="AG3316" s="494"/>
      <c r="AH3316" s="494"/>
      <c r="AI3316" s="494"/>
      <c r="AJ3316" s="488" t="s">
        <v>1527</v>
      </c>
      <c r="AK3316" s="494"/>
      <c r="AL3316" s="494"/>
      <c r="AM3316" s="488" t="s">
        <v>20554</v>
      </c>
      <c r="AO3316" s="494"/>
      <c r="AP3316" s="494"/>
      <c r="AQ3316" s="494"/>
      <c r="AR3316" s="494"/>
      <c r="AS3316" s="494"/>
      <c r="AT3316" s="488" t="s">
        <v>1529</v>
      </c>
      <c r="AU3316" s="492">
        <v>1814.0</v>
      </c>
      <c r="AV3316" s="492">
        <v>4.0</v>
      </c>
      <c r="AW3316" s="492">
        <v>2028.0</v>
      </c>
      <c r="AX3316" s="488" t="s">
        <v>1587</v>
      </c>
      <c r="AY3316" s="488" t="s">
        <v>1805</v>
      </c>
      <c r="AZ3316" s="488" t="s">
        <v>1531</v>
      </c>
    </row>
    <row r="3317">
      <c r="A3317" s="488" t="s">
        <v>20555</v>
      </c>
      <c r="B3317" s="488" t="s">
        <v>20549</v>
      </c>
      <c r="C3317" s="488" t="s">
        <v>1513</v>
      </c>
      <c r="D3317" s="488" t="s">
        <v>1514</v>
      </c>
      <c r="E3317" s="491">
        <v>45814.41180555556</v>
      </c>
      <c r="F3317" s="492">
        <v>9800.0</v>
      </c>
      <c r="G3317" s="488" t="s">
        <v>1515</v>
      </c>
      <c r="H3317" s="492">
        <v>9800.0</v>
      </c>
      <c r="I3317" s="488" t="s">
        <v>1515</v>
      </c>
      <c r="J3317" s="488" t="s">
        <v>1516</v>
      </c>
      <c r="K3317" s="488" t="s">
        <v>1517</v>
      </c>
      <c r="L3317" s="488" t="s">
        <v>20550</v>
      </c>
      <c r="M3317" s="488" t="s">
        <v>20556</v>
      </c>
      <c r="N3317" s="488" t="s">
        <v>1520</v>
      </c>
      <c r="O3317" s="488" t="s">
        <v>1521</v>
      </c>
      <c r="P3317" s="488" t="s">
        <v>1554</v>
      </c>
      <c r="Q3317" s="488" t="s">
        <v>1714</v>
      </c>
      <c r="R3317" s="495" t="s">
        <v>1524</v>
      </c>
      <c r="S3317" s="494"/>
      <c r="T3317" s="494"/>
      <c r="U3317" s="488" t="s">
        <v>20557</v>
      </c>
      <c r="V3317" s="495" t="s">
        <v>1524</v>
      </c>
      <c r="W3317" s="497"/>
      <c r="X3317" s="488" t="s">
        <v>1781</v>
      </c>
      <c r="Y3317" s="492">
        <v>9800.0</v>
      </c>
      <c r="Z3317" s="488" t="s">
        <v>1515</v>
      </c>
      <c r="AA3317" s="488" t="s">
        <v>1516</v>
      </c>
      <c r="AB3317" s="488" t="s">
        <v>20553</v>
      </c>
      <c r="AC3317" s="496">
        <v>8.07E9</v>
      </c>
      <c r="AD3317" s="497"/>
      <c r="AE3317" s="494"/>
      <c r="AF3317" s="494"/>
      <c r="AG3317" s="494"/>
      <c r="AH3317" s="494"/>
      <c r="AI3317" s="494"/>
      <c r="AJ3317" s="488" t="s">
        <v>1527</v>
      </c>
      <c r="AK3317" s="494"/>
      <c r="AL3317" s="494"/>
      <c r="AM3317" s="488" t="s">
        <v>20554</v>
      </c>
      <c r="AO3317" s="494"/>
      <c r="AP3317" s="494"/>
      <c r="AQ3317" s="494"/>
      <c r="AR3317" s="494"/>
      <c r="AS3317" s="494"/>
      <c r="AT3317" s="488" t="s">
        <v>1529</v>
      </c>
      <c r="AU3317" s="492">
        <v>1814.0</v>
      </c>
      <c r="AV3317" s="492">
        <v>4.0</v>
      </c>
      <c r="AW3317" s="492">
        <v>2028.0</v>
      </c>
      <c r="AX3317" s="488" t="s">
        <v>1587</v>
      </c>
      <c r="AY3317" s="488" t="s">
        <v>1805</v>
      </c>
      <c r="AZ3317" s="488" t="s">
        <v>1531</v>
      </c>
    </row>
    <row r="3318" hidden="1">
      <c r="A3318" s="488" t="s">
        <v>17765</v>
      </c>
      <c r="B3318" s="488" t="s">
        <v>17759</v>
      </c>
      <c r="C3318" s="488" t="s">
        <v>1513</v>
      </c>
      <c r="D3318" s="488" t="s">
        <v>1514</v>
      </c>
      <c r="E3318" s="491">
        <v>45814.41111111111</v>
      </c>
      <c r="F3318" s="492">
        <v>9800.0</v>
      </c>
      <c r="G3318" s="488" t="s">
        <v>1515</v>
      </c>
      <c r="H3318" s="492">
        <v>9800.0</v>
      </c>
      <c r="I3318" s="488" t="s">
        <v>1515</v>
      </c>
      <c r="J3318" s="488" t="s">
        <v>1516</v>
      </c>
      <c r="K3318" s="488" t="s">
        <v>1517</v>
      </c>
      <c r="L3318" s="488" t="s">
        <v>17760</v>
      </c>
      <c r="M3318" s="488" t="s">
        <v>17766</v>
      </c>
      <c r="N3318" s="488" t="s">
        <v>1520</v>
      </c>
      <c r="O3318" s="488" t="s">
        <v>1521</v>
      </c>
      <c r="P3318" s="488" t="s">
        <v>1554</v>
      </c>
      <c r="Q3318" s="488" t="s">
        <v>1523</v>
      </c>
      <c r="R3318" s="495" t="s">
        <v>1524</v>
      </c>
      <c r="S3318" s="494"/>
      <c r="T3318" s="494"/>
      <c r="U3318" s="488" t="s">
        <v>17767</v>
      </c>
      <c r="AB3318" s="488" t="s">
        <v>17763</v>
      </c>
      <c r="AC3318" s="496">
        <v>9.1E9</v>
      </c>
      <c r="AD3318" s="497"/>
      <c r="AE3318" s="494"/>
      <c r="AF3318" s="494"/>
      <c r="AG3318" s="494"/>
      <c r="AH3318" s="494"/>
      <c r="AI3318" s="494"/>
      <c r="AJ3318" s="488" t="s">
        <v>1527</v>
      </c>
      <c r="AK3318" s="494"/>
      <c r="AL3318" s="494"/>
      <c r="AM3318" s="488" t="s">
        <v>17764</v>
      </c>
      <c r="AP3318" s="494"/>
      <c r="AQ3318" s="494"/>
      <c r="AR3318" s="494"/>
      <c r="AS3318" s="494"/>
      <c r="AT3318" s="488" t="s">
        <v>1529</v>
      </c>
      <c r="AU3318" s="492">
        <v>2444.0</v>
      </c>
      <c r="AV3318" s="492">
        <v>5.0</v>
      </c>
      <c r="AW3318" s="492">
        <v>2028.0</v>
      </c>
      <c r="AX3318" s="488" t="s">
        <v>1587</v>
      </c>
      <c r="AY3318" s="488" t="s">
        <v>1805</v>
      </c>
      <c r="AZ3318" s="488" t="s">
        <v>1531</v>
      </c>
    </row>
    <row r="3319" hidden="1">
      <c r="A3319" s="488" t="s">
        <v>20558</v>
      </c>
      <c r="B3319" s="488" t="s">
        <v>20559</v>
      </c>
      <c r="C3319" s="488" t="s">
        <v>1513</v>
      </c>
      <c r="D3319" s="488" t="s">
        <v>1514</v>
      </c>
      <c r="E3319" s="491">
        <v>45814.40902777778</v>
      </c>
      <c r="F3319" s="492">
        <v>2980.0</v>
      </c>
      <c r="G3319" s="488" t="s">
        <v>1515</v>
      </c>
      <c r="H3319" s="492">
        <v>2980.0</v>
      </c>
      <c r="I3319" s="488" t="s">
        <v>1515</v>
      </c>
      <c r="J3319" s="488" t="s">
        <v>1516</v>
      </c>
      <c r="K3319" s="488" t="s">
        <v>1517</v>
      </c>
      <c r="L3319" s="488" t="s">
        <v>20560</v>
      </c>
      <c r="M3319" s="488" t="s">
        <v>20561</v>
      </c>
      <c r="N3319" s="488" t="s">
        <v>1520</v>
      </c>
      <c r="O3319" s="488" t="s">
        <v>1521</v>
      </c>
      <c r="P3319" s="488" t="s">
        <v>1554</v>
      </c>
      <c r="Q3319" s="488" t="s">
        <v>1523</v>
      </c>
      <c r="R3319" s="495" t="s">
        <v>1524</v>
      </c>
      <c r="S3319" s="494"/>
      <c r="T3319" s="494"/>
      <c r="U3319" s="488" t="s">
        <v>20562</v>
      </c>
      <c r="AB3319" s="488" t="s">
        <v>20563</v>
      </c>
      <c r="AC3319" s="496">
        <v>7.09E9</v>
      </c>
      <c r="AD3319" s="497"/>
      <c r="AE3319" s="494"/>
      <c r="AF3319" s="494"/>
      <c r="AG3319" s="494"/>
      <c r="AH3319" s="494"/>
      <c r="AI3319" s="494"/>
      <c r="AJ3319" s="488" t="s">
        <v>1527</v>
      </c>
      <c r="AK3319" s="494"/>
      <c r="AL3319" s="494"/>
      <c r="AM3319" s="488" t="s">
        <v>20564</v>
      </c>
      <c r="AO3319" s="494"/>
      <c r="AP3319" s="494"/>
      <c r="AQ3319" s="494"/>
      <c r="AR3319" s="494"/>
      <c r="AS3319" s="494"/>
      <c r="AT3319" s="488" t="s">
        <v>1529</v>
      </c>
      <c r="AU3319" s="492">
        <v>9523.0</v>
      </c>
      <c r="AV3319" s="492">
        <v>8.0</v>
      </c>
      <c r="AW3319" s="492">
        <v>2026.0</v>
      </c>
      <c r="AX3319" s="488" t="s">
        <v>1587</v>
      </c>
      <c r="AY3319" s="488" t="s">
        <v>1597</v>
      </c>
      <c r="AZ3319" s="488" t="s">
        <v>1531</v>
      </c>
    </row>
    <row r="3320" hidden="1">
      <c r="A3320" s="488" t="s">
        <v>20565</v>
      </c>
      <c r="B3320" s="488" t="s">
        <v>20566</v>
      </c>
      <c r="C3320" s="488" t="s">
        <v>1513</v>
      </c>
      <c r="D3320" s="488" t="s">
        <v>1514</v>
      </c>
      <c r="E3320" s="491">
        <v>45814.40833333333</v>
      </c>
      <c r="F3320" s="492">
        <v>2980.0</v>
      </c>
      <c r="G3320" s="488" t="s">
        <v>1515</v>
      </c>
      <c r="H3320" s="492">
        <v>2980.0</v>
      </c>
      <c r="I3320" s="488" t="s">
        <v>1515</v>
      </c>
      <c r="J3320" s="488" t="s">
        <v>1516</v>
      </c>
      <c r="K3320" s="488" t="s">
        <v>1517</v>
      </c>
      <c r="L3320" s="488" t="s">
        <v>20567</v>
      </c>
      <c r="M3320" s="488" t="s">
        <v>20568</v>
      </c>
      <c r="N3320" s="488" t="s">
        <v>1520</v>
      </c>
      <c r="O3320" s="488" t="s">
        <v>1521</v>
      </c>
      <c r="P3320" s="488" t="s">
        <v>1545</v>
      </c>
      <c r="Q3320" s="488" t="s">
        <v>1523</v>
      </c>
      <c r="R3320" s="495" t="s">
        <v>1524</v>
      </c>
      <c r="S3320" s="494"/>
      <c r="T3320" s="494"/>
      <c r="U3320" s="488" t="s">
        <v>10374</v>
      </c>
      <c r="AB3320" s="488" t="s">
        <v>20569</v>
      </c>
      <c r="AC3320" s="496">
        <v>8.07E9</v>
      </c>
      <c r="AD3320" s="497"/>
      <c r="AE3320" s="494"/>
      <c r="AF3320" s="494"/>
      <c r="AG3320" s="494"/>
      <c r="AH3320" s="494"/>
      <c r="AI3320" s="494"/>
      <c r="AJ3320" s="488" t="s">
        <v>1527</v>
      </c>
      <c r="AK3320" s="494"/>
      <c r="AL3320" s="494"/>
      <c r="AM3320" s="488" t="s">
        <v>20570</v>
      </c>
      <c r="AP3320" s="494"/>
      <c r="AQ3320" s="494"/>
      <c r="AR3320" s="494"/>
      <c r="AS3320" s="494"/>
      <c r="AT3320" s="488" t="s">
        <v>1529</v>
      </c>
      <c r="AU3320" s="492">
        <v>960.0</v>
      </c>
      <c r="AV3320" s="492">
        <v>9.0</v>
      </c>
      <c r="AW3320" s="492">
        <v>2025.0</v>
      </c>
      <c r="AX3320" s="497"/>
      <c r="AY3320" s="488" t="s">
        <v>1652</v>
      </c>
      <c r="AZ3320" s="488" t="s">
        <v>1531</v>
      </c>
    </row>
    <row r="3321" hidden="1">
      <c r="A3321" s="488" t="s">
        <v>20571</v>
      </c>
      <c r="B3321" s="488" t="s">
        <v>20572</v>
      </c>
      <c r="C3321" s="488" t="s">
        <v>1513</v>
      </c>
      <c r="D3321" s="488" t="s">
        <v>1514</v>
      </c>
      <c r="E3321" s="491">
        <v>45814.40694444445</v>
      </c>
      <c r="F3321" s="492">
        <v>9800.0</v>
      </c>
      <c r="G3321" s="488" t="s">
        <v>1515</v>
      </c>
      <c r="H3321" s="492">
        <v>9800.0</v>
      </c>
      <c r="I3321" s="488" t="s">
        <v>1515</v>
      </c>
      <c r="J3321" s="488" t="s">
        <v>1516</v>
      </c>
      <c r="K3321" s="488" t="s">
        <v>1517</v>
      </c>
      <c r="L3321" s="488" t="s">
        <v>20573</v>
      </c>
      <c r="M3321" s="488" t="s">
        <v>20574</v>
      </c>
      <c r="N3321" s="488" t="s">
        <v>1520</v>
      </c>
      <c r="O3321" s="488" t="s">
        <v>1521</v>
      </c>
      <c r="P3321" s="488" t="s">
        <v>1545</v>
      </c>
      <c r="Q3321" s="488" t="s">
        <v>1523</v>
      </c>
      <c r="R3321" s="495" t="s">
        <v>1524</v>
      </c>
      <c r="S3321" s="494"/>
      <c r="T3321" s="494"/>
      <c r="U3321" s="488" t="s">
        <v>12249</v>
      </c>
      <c r="AB3321" s="488" t="s">
        <v>20575</v>
      </c>
      <c r="AC3321" s="496">
        <v>9.03E9</v>
      </c>
      <c r="AD3321" s="497"/>
      <c r="AE3321" s="497"/>
      <c r="AF3321" s="497"/>
      <c r="AG3321" s="497"/>
      <c r="AH3321" s="497"/>
      <c r="AI3321" s="494"/>
      <c r="AJ3321" s="488" t="s">
        <v>1527</v>
      </c>
      <c r="AK3321" s="498"/>
      <c r="AL3321" s="497"/>
      <c r="AM3321" s="488" t="s">
        <v>20576</v>
      </c>
      <c r="AO3321" s="494"/>
      <c r="AP3321" s="494"/>
      <c r="AQ3321" s="494"/>
      <c r="AR3321" s="494"/>
      <c r="AS3321" s="494"/>
      <c r="AT3321" s="488" t="s">
        <v>1529</v>
      </c>
      <c r="AU3321" s="492">
        <v>9402.0</v>
      </c>
      <c r="AV3321" s="492">
        <v>1.0</v>
      </c>
      <c r="AW3321" s="492">
        <v>2026.0</v>
      </c>
      <c r="AX3321" s="497"/>
      <c r="AY3321" s="488" t="s">
        <v>1652</v>
      </c>
      <c r="AZ3321" s="488" t="s">
        <v>1531</v>
      </c>
    </row>
    <row r="3322" hidden="1">
      <c r="A3322" s="488" t="s">
        <v>20577</v>
      </c>
      <c r="B3322" s="488" t="s">
        <v>20578</v>
      </c>
      <c r="C3322" s="488" t="s">
        <v>1513</v>
      </c>
      <c r="D3322" s="488" t="s">
        <v>1514</v>
      </c>
      <c r="E3322" s="491">
        <v>45814.40555555555</v>
      </c>
      <c r="F3322" s="492">
        <v>2980.0</v>
      </c>
      <c r="G3322" s="488" t="s">
        <v>1515</v>
      </c>
      <c r="H3322" s="492">
        <v>2980.0</v>
      </c>
      <c r="I3322" s="488" t="s">
        <v>1515</v>
      </c>
      <c r="J3322" s="488" t="s">
        <v>1516</v>
      </c>
      <c r="K3322" s="488" t="s">
        <v>1517</v>
      </c>
      <c r="L3322" s="488" t="s">
        <v>20579</v>
      </c>
      <c r="M3322" s="488" t="s">
        <v>20580</v>
      </c>
      <c r="N3322" s="488" t="s">
        <v>1520</v>
      </c>
      <c r="O3322" s="488" t="s">
        <v>1521</v>
      </c>
      <c r="P3322" s="488" t="s">
        <v>1545</v>
      </c>
      <c r="Q3322" s="488" t="s">
        <v>1523</v>
      </c>
      <c r="R3322" s="495" t="s">
        <v>1524</v>
      </c>
      <c r="S3322" s="494"/>
      <c r="T3322" s="494"/>
      <c r="U3322" s="488" t="s">
        <v>20581</v>
      </c>
      <c r="AB3322" s="488" t="s">
        <v>20582</v>
      </c>
      <c r="AC3322" s="496">
        <v>9.08E9</v>
      </c>
      <c r="AD3322" s="497"/>
      <c r="AE3322" s="497"/>
      <c r="AF3322" s="497"/>
      <c r="AG3322" s="497"/>
      <c r="AH3322" s="497"/>
      <c r="AI3322" s="494"/>
      <c r="AJ3322" s="488" t="s">
        <v>1527</v>
      </c>
      <c r="AK3322" s="498"/>
      <c r="AL3322" s="499"/>
      <c r="AM3322" s="488" t="s">
        <v>20583</v>
      </c>
      <c r="AP3322" s="494"/>
      <c r="AQ3322" s="494"/>
      <c r="AR3322" s="494"/>
      <c r="AS3322" s="494"/>
      <c r="AT3322" s="488" t="s">
        <v>1529</v>
      </c>
      <c r="AU3322" s="492">
        <v>1005.0</v>
      </c>
      <c r="AV3322" s="492">
        <v>5.0</v>
      </c>
      <c r="AW3322" s="492">
        <v>2029.0</v>
      </c>
      <c r="AX3322" s="488" t="s">
        <v>1549</v>
      </c>
      <c r="AY3322" s="497"/>
      <c r="AZ3322" s="488" t="s">
        <v>1531</v>
      </c>
    </row>
    <row r="3323">
      <c r="A3323" s="488" t="s">
        <v>20584</v>
      </c>
      <c r="B3323" s="488" t="s">
        <v>20585</v>
      </c>
      <c r="C3323" s="488" t="s">
        <v>1513</v>
      </c>
      <c r="D3323" s="488" t="s">
        <v>1514</v>
      </c>
      <c r="E3323" s="491">
        <v>45814.40347222222</v>
      </c>
      <c r="F3323" s="492">
        <v>9800.0</v>
      </c>
      <c r="G3323" s="488" t="s">
        <v>1515</v>
      </c>
      <c r="H3323" s="492">
        <v>9800.0</v>
      </c>
      <c r="I3323" s="488" t="s">
        <v>1515</v>
      </c>
      <c r="J3323" s="488" t="s">
        <v>1516</v>
      </c>
      <c r="K3323" s="488" t="s">
        <v>1517</v>
      </c>
      <c r="L3323" s="488" t="s">
        <v>20586</v>
      </c>
      <c r="M3323" s="488" t="s">
        <v>20587</v>
      </c>
      <c r="N3323" s="488" t="s">
        <v>1520</v>
      </c>
      <c r="O3323" s="488" t="s">
        <v>1521</v>
      </c>
      <c r="P3323" s="488" t="s">
        <v>1554</v>
      </c>
      <c r="Q3323" s="488" t="s">
        <v>4596</v>
      </c>
      <c r="R3323" s="495" t="s">
        <v>1524</v>
      </c>
      <c r="S3323" s="494"/>
      <c r="T3323" s="494"/>
      <c r="U3323" s="488" t="s">
        <v>20588</v>
      </c>
      <c r="V3323" s="495" t="s">
        <v>1524</v>
      </c>
      <c r="W3323" s="497"/>
      <c r="X3323" s="488" t="s">
        <v>1781</v>
      </c>
      <c r="Y3323" s="492">
        <v>9800.0</v>
      </c>
      <c r="Z3323" s="488" t="s">
        <v>1515</v>
      </c>
      <c r="AA3323" s="488" t="s">
        <v>1516</v>
      </c>
      <c r="AB3323" s="488" t="s">
        <v>20589</v>
      </c>
      <c r="AC3323" s="496">
        <v>9.04E9</v>
      </c>
      <c r="AD3323" s="497"/>
      <c r="AE3323" s="497"/>
      <c r="AF3323" s="494"/>
      <c r="AG3323" s="494"/>
      <c r="AH3323" s="494"/>
      <c r="AI3323" s="494"/>
      <c r="AJ3323" s="488" t="s">
        <v>1527</v>
      </c>
      <c r="AK3323" s="494"/>
      <c r="AL3323" s="494"/>
      <c r="AM3323" s="488" t="s">
        <v>20590</v>
      </c>
      <c r="AO3323" s="494"/>
      <c r="AP3323" s="494"/>
      <c r="AQ3323" s="494"/>
      <c r="AR3323" s="494"/>
      <c r="AS3323" s="494"/>
      <c r="AT3323" s="488" t="s">
        <v>1558</v>
      </c>
      <c r="AU3323" s="492">
        <v>428.0</v>
      </c>
      <c r="AV3323" s="492">
        <v>5.0</v>
      </c>
      <c r="AW3323" s="492">
        <v>2031.0</v>
      </c>
      <c r="AX3323" s="488" t="s">
        <v>1587</v>
      </c>
      <c r="AY3323" s="488" t="s">
        <v>1588</v>
      </c>
      <c r="AZ3323" s="488" t="s">
        <v>1531</v>
      </c>
    </row>
    <row r="3324" hidden="1">
      <c r="A3324" s="488" t="s">
        <v>17758</v>
      </c>
      <c r="B3324" s="488" t="s">
        <v>17759</v>
      </c>
      <c r="C3324" s="488" t="s">
        <v>1513</v>
      </c>
      <c r="D3324" s="488" t="s">
        <v>1514</v>
      </c>
      <c r="E3324" s="491">
        <v>45814.40277777778</v>
      </c>
      <c r="F3324" s="492">
        <v>2980.0</v>
      </c>
      <c r="G3324" s="488" t="s">
        <v>1515</v>
      </c>
      <c r="H3324" s="492">
        <v>2980.0</v>
      </c>
      <c r="I3324" s="488" t="s">
        <v>1515</v>
      </c>
      <c r="J3324" s="488" t="s">
        <v>1516</v>
      </c>
      <c r="K3324" s="488" t="s">
        <v>1517</v>
      </c>
      <c r="L3324" s="488" t="s">
        <v>17760</v>
      </c>
      <c r="M3324" s="488" t="s">
        <v>17761</v>
      </c>
      <c r="N3324" s="488" t="s">
        <v>1520</v>
      </c>
      <c r="O3324" s="488" t="s">
        <v>1521</v>
      </c>
      <c r="P3324" s="488" t="s">
        <v>1554</v>
      </c>
      <c r="Q3324" s="488" t="s">
        <v>1523</v>
      </c>
      <c r="R3324" s="495" t="s">
        <v>1524</v>
      </c>
      <c r="S3324" s="494"/>
      <c r="T3324" s="494"/>
      <c r="U3324" s="488" t="s">
        <v>17762</v>
      </c>
      <c r="AB3324" s="488" t="s">
        <v>17763</v>
      </c>
      <c r="AC3324" s="496">
        <v>9.1E9</v>
      </c>
      <c r="AD3324" s="497"/>
      <c r="AE3324" s="497"/>
      <c r="AF3324" s="494"/>
      <c r="AG3324" s="494"/>
      <c r="AH3324" s="494"/>
      <c r="AI3324" s="494"/>
      <c r="AJ3324" s="488" t="s">
        <v>1527</v>
      </c>
      <c r="AK3324" s="494"/>
      <c r="AL3324" s="494"/>
      <c r="AM3324" s="488" t="s">
        <v>17764</v>
      </c>
      <c r="AP3324" s="494"/>
      <c r="AQ3324" s="494"/>
      <c r="AR3324" s="494"/>
      <c r="AS3324" s="494"/>
      <c r="AT3324" s="488" t="s">
        <v>1529</v>
      </c>
      <c r="AU3324" s="492">
        <v>2444.0</v>
      </c>
      <c r="AV3324" s="492">
        <v>5.0</v>
      </c>
      <c r="AW3324" s="492">
        <v>2028.0</v>
      </c>
      <c r="AX3324" s="488" t="s">
        <v>1587</v>
      </c>
      <c r="AY3324" s="488" t="s">
        <v>1805</v>
      </c>
      <c r="AZ3324" s="488" t="s">
        <v>1531</v>
      </c>
    </row>
    <row r="3325">
      <c r="A3325" s="488" t="s">
        <v>20591</v>
      </c>
      <c r="B3325" s="488" t="s">
        <v>20592</v>
      </c>
      <c r="C3325" s="488" t="s">
        <v>1513</v>
      </c>
      <c r="D3325" s="488" t="s">
        <v>1514</v>
      </c>
      <c r="E3325" s="491">
        <v>45814.40138888889</v>
      </c>
      <c r="F3325" s="492">
        <v>2980.0</v>
      </c>
      <c r="G3325" s="488" t="s">
        <v>1515</v>
      </c>
      <c r="H3325" s="492">
        <v>2980.0</v>
      </c>
      <c r="I3325" s="488" t="s">
        <v>1515</v>
      </c>
      <c r="J3325" s="488" t="s">
        <v>1516</v>
      </c>
      <c r="K3325" s="488" t="s">
        <v>1517</v>
      </c>
      <c r="L3325" s="488" t="s">
        <v>20593</v>
      </c>
      <c r="M3325" s="488" t="s">
        <v>20594</v>
      </c>
      <c r="N3325" s="488" t="s">
        <v>1520</v>
      </c>
      <c r="O3325" s="488" t="s">
        <v>1521</v>
      </c>
      <c r="P3325" s="488" t="s">
        <v>1554</v>
      </c>
      <c r="Q3325" s="488" t="s">
        <v>4596</v>
      </c>
      <c r="R3325" s="495" t="s">
        <v>1524</v>
      </c>
      <c r="S3325" s="494"/>
      <c r="T3325" s="494"/>
      <c r="U3325" s="488" t="s">
        <v>20595</v>
      </c>
      <c r="V3325" s="495" t="s">
        <v>1524</v>
      </c>
      <c r="W3325" s="497"/>
      <c r="X3325" s="488" t="s">
        <v>1781</v>
      </c>
      <c r="Y3325" s="492">
        <v>2980.0</v>
      </c>
      <c r="Z3325" s="488" t="s">
        <v>1515</v>
      </c>
      <c r="AA3325" s="488" t="s">
        <v>1516</v>
      </c>
      <c r="AB3325" s="488" t="s">
        <v>20596</v>
      </c>
      <c r="AC3325" s="496">
        <v>8.05E9</v>
      </c>
      <c r="AD3325" s="497"/>
      <c r="AE3325" s="494"/>
      <c r="AF3325" s="494"/>
      <c r="AG3325" s="494"/>
      <c r="AH3325" s="494"/>
      <c r="AI3325" s="494"/>
      <c r="AJ3325" s="488" t="s">
        <v>1527</v>
      </c>
      <c r="AK3325" s="494"/>
      <c r="AL3325" s="494"/>
      <c r="AM3325" s="488" t="s">
        <v>20597</v>
      </c>
      <c r="AO3325" s="494"/>
      <c r="AP3325" s="494"/>
      <c r="AQ3325" s="494"/>
      <c r="AR3325" s="494"/>
      <c r="AS3325" s="494"/>
      <c r="AT3325" s="488" t="s">
        <v>1529</v>
      </c>
      <c r="AU3325" s="492">
        <v>2001.0</v>
      </c>
      <c r="AV3325" s="492">
        <v>3.0</v>
      </c>
      <c r="AW3325" s="492">
        <v>2026.0</v>
      </c>
      <c r="AX3325" s="488" t="s">
        <v>1634</v>
      </c>
      <c r="AY3325" s="488" t="s">
        <v>1608</v>
      </c>
      <c r="AZ3325" s="488" t="s">
        <v>1531</v>
      </c>
    </row>
    <row r="3326">
      <c r="A3326" s="488" t="s">
        <v>20598</v>
      </c>
      <c r="B3326" s="488" t="s">
        <v>20599</v>
      </c>
      <c r="C3326" s="488" t="s">
        <v>1513</v>
      </c>
      <c r="D3326" s="488" t="s">
        <v>1514</v>
      </c>
      <c r="E3326" s="491">
        <v>45814.39513888889</v>
      </c>
      <c r="F3326" s="492">
        <v>9800.0</v>
      </c>
      <c r="G3326" s="488" t="s">
        <v>1515</v>
      </c>
      <c r="H3326" s="492">
        <v>9800.0</v>
      </c>
      <c r="I3326" s="488" t="s">
        <v>1515</v>
      </c>
      <c r="J3326" s="488" t="s">
        <v>1516</v>
      </c>
      <c r="K3326" s="488" t="s">
        <v>1517</v>
      </c>
      <c r="L3326" s="488" t="s">
        <v>20600</v>
      </c>
      <c r="M3326" s="488" t="s">
        <v>20601</v>
      </c>
      <c r="N3326" s="488" t="s">
        <v>1520</v>
      </c>
      <c r="O3326" s="488" t="s">
        <v>1521</v>
      </c>
      <c r="P3326" s="488" t="s">
        <v>1554</v>
      </c>
      <c r="Q3326" s="488" t="s">
        <v>4596</v>
      </c>
      <c r="R3326" s="495" t="s">
        <v>1524</v>
      </c>
      <c r="S3326" s="494"/>
      <c r="T3326" s="494"/>
      <c r="U3326" s="488" t="s">
        <v>20602</v>
      </c>
      <c r="V3326" s="495" t="s">
        <v>1524</v>
      </c>
      <c r="W3326" s="497"/>
      <c r="X3326" s="488" t="s">
        <v>1781</v>
      </c>
      <c r="Y3326" s="492">
        <v>9800.0</v>
      </c>
      <c r="Z3326" s="488" t="s">
        <v>1515</v>
      </c>
      <c r="AA3326" s="488" t="s">
        <v>1516</v>
      </c>
      <c r="AB3326" s="488" t="s">
        <v>20603</v>
      </c>
      <c r="AC3326" s="496">
        <v>9.1E9</v>
      </c>
      <c r="AD3326" s="497"/>
      <c r="AE3326" s="494"/>
      <c r="AF3326" s="494"/>
      <c r="AG3326" s="494"/>
      <c r="AH3326" s="494"/>
      <c r="AI3326" s="494"/>
      <c r="AJ3326" s="488" t="s">
        <v>1527</v>
      </c>
      <c r="AK3326" s="494"/>
      <c r="AL3326" s="494"/>
      <c r="AM3326" s="488" t="s">
        <v>20604</v>
      </c>
      <c r="AO3326" s="494"/>
      <c r="AP3326" s="494"/>
      <c r="AQ3326" s="494"/>
      <c r="AR3326" s="494"/>
      <c r="AS3326" s="494"/>
      <c r="AT3326" s="488" t="s">
        <v>1529</v>
      </c>
      <c r="AU3326" s="492">
        <v>1386.0</v>
      </c>
      <c r="AV3326" s="492">
        <v>1.0</v>
      </c>
      <c r="AW3326" s="492">
        <v>2028.0</v>
      </c>
      <c r="AX3326" s="488" t="s">
        <v>1587</v>
      </c>
      <c r="AY3326" s="488" t="s">
        <v>1597</v>
      </c>
      <c r="AZ3326" s="488" t="s">
        <v>1531</v>
      </c>
    </row>
    <row r="3327" hidden="1">
      <c r="A3327" s="488" t="s">
        <v>20605</v>
      </c>
      <c r="B3327" s="488" t="s">
        <v>20572</v>
      </c>
      <c r="C3327" s="488" t="s">
        <v>1513</v>
      </c>
      <c r="D3327" s="488" t="s">
        <v>1514</v>
      </c>
      <c r="E3327" s="491">
        <v>45814.39236111111</v>
      </c>
      <c r="F3327" s="492">
        <v>2980.0</v>
      </c>
      <c r="G3327" s="488" t="s">
        <v>1515</v>
      </c>
      <c r="H3327" s="492">
        <v>2980.0</v>
      </c>
      <c r="I3327" s="488" t="s">
        <v>1515</v>
      </c>
      <c r="J3327" s="488" t="s">
        <v>1516</v>
      </c>
      <c r="K3327" s="488" t="s">
        <v>1517</v>
      </c>
      <c r="L3327" s="488" t="s">
        <v>20573</v>
      </c>
      <c r="M3327" s="488" t="s">
        <v>20606</v>
      </c>
      <c r="N3327" s="488" t="s">
        <v>1520</v>
      </c>
      <c r="O3327" s="488" t="s">
        <v>1521</v>
      </c>
      <c r="P3327" s="488" t="s">
        <v>1545</v>
      </c>
      <c r="Q3327" s="488" t="s">
        <v>1523</v>
      </c>
      <c r="R3327" s="495" t="s">
        <v>1524</v>
      </c>
      <c r="S3327" s="494"/>
      <c r="T3327" s="494"/>
      <c r="U3327" s="488" t="s">
        <v>11706</v>
      </c>
      <c r="AB3327" s="488" t="s">
        <v>20575</v>
      </c>
      <c r="AC3327" s="496">
        <v>9.03E9</v>
      </c>
      <c r="AD3327" s="497"/>
      <c r="AE3327" s="494"/>
      <c r="AF3327" s="494"/>
      <c r="AG3327" s="494"/>
      <c r="AH3327" s="494"/>
      <c r="AI3327" s="494"/>
      <c r="AJ3327" s="488" t="s">
        <v>1527</v>
      </c>
      <c r="AK3327" s="494"/>
      <c r="AL3327" s="494"/>
      <c r="AM3327" s="488" t="s">
        <v>20576</v>
      </c>
      <c r="AO3327" s="494"/>
      <c r="AP3327" s="494"/>
      <c r="AQ3327" s="494"/>
      <c r="AR3327" s="494"/>
      <c r="AS3327" s="494"/>
      <c r="AT3327" s="488" t="s">
        <v>1529</v>
      </c>
      <c r="AU3327" s="492">
        <v>9402.0</v>
      </c>
      <c r="AV3327" s="492">
        <v>1.0</v>
      </c>
      <c r="AW3327" s="492">
        <v>2026.0</v>
      </c>
      <c r="AX3327" s="497"/>
      <c r="AY3327" s="488" t="s">
        <v>1652</v>
      </c>
      <c r="AZ3327" s="488" t="s">
        <v>1531</v>
      </c>
    </row>
    <row r="3328" hidden="1">
      <c r="A3328" s="488" t="s">
        <v>20607</v>
      </c>
      <c r="B3328" s="488" t="s">
        <v>20608</v>
      </c>
      <c r="C3328" s="488" t="s">
        <v>1513</v>
      </c>
      <c r="D3328" s="488" t="s">
        <v>1514</v>
      </c>
      <c r="E3328" s="491">
        <v>45814.370833333334</v>
      </c>
      <c r="F3328" s="492">
        <v>9800.0</v>
      </c>
      <c r="G3328" s="488" t="s">
        <v>1515</v>
      </c>
      <c r="H3328" s="492">
        <v>9800.0</v>
      </c>
      <c r="I3328" s="488" t="s">
        <v>1515</v>
      </c>
      <c r="J3328" s="488" t="s">
        <v>1516</v>
      </c>
      <c r="K3328" s="488" t="s">
        <v>1517</v>
      </c>
      <c r="L3328" s="488" t="s">
        <v>20609</v>
      </c>
      <c r="M3328" s="488" t="s">
        <v>20610</v>
      </c>
      <c r="N3328" s="488" t="s">
        <v>1520</v>
      </c>
      <c r="O3328" s="488" t="s">
        <v>1521</v>
      </c>
      <c r="P3328" s="488" t="s">
        <v>1554</v>
      </c>
      <c r="Q3328" s="488" t="s">
        <v>1523</v>
      </c>
      <c r="R3328" s="495" t="s">
        <v>1524</v>
      </c>
      <c r="S3328" s="494"/>
      <c r="T3328" s="494"/>
      <c r="U3328" s="488" t="s">
        <v>20611</v>
      </c>
      <c r="AB3328" s="488" t="s">
        <v>20612</v>
      </c>
      <c r="AC3328" s="496">
        <v>9.03E9</v>
      </c>
      <c r="AD3328" s="497"/>
      <c r="AE3328" s="494"/>
      <c r="AF3328" s="494"/>
      <c r="AG3328" s="494"/>
      <c r="AH3328" s="494"/>
      <c r="AI3328" s="494"/>
      <c r="AJ3328" s="488" t="s">
        <v>1527</v>
      </c>
      <c r="AK3328" s="494"/>
      <c r="AL3328" s="494"/>
      <c r="AM3328" s="488" t="s">
        <v>20613</v>
      </c>
      <c r="AO3328" s="494"/>
      <c r="AP3328" s="494"/>
      <c r="AQ3328" s="494"/>
      <c r="AR3328" s="494"/>
      <c r="AS3328" s="494"/>
      <c r="AT3328" s="488" t="s">
        <v>1529</v>
      </c>
      <c r="AU3328" s="492">
        <v>9700.0</v>
      </c>
      <c r="AV3328" s="492">
        <v>6.0</v>
      </c>
      <c r="AW3328" s="492">
        <v>2029.0</v>
      </c>
      <c r="AX3328" s="488" t="s">
        <v>1634</v>
      </c>
      <c r="AY3328" s="488" t="s">
        <v>1805</v>
      </c>
      <c r="AZ3328" s="488" t="s">
        <v>1531</v>
      </c>
    </row>
    <row r="3329" hidden="1">
      <c r="A3329" s="488" t="s">
        <v>20614</v>
      </c>
      <c r="B3329" s="488" t="s">
        <v>20608</v>
      </c>
      <c r="C3329" s="488" t="s">
        <v>1513</v>
      </c>
      <c r="D3329" s="488" t="s">
        <v>1514</v>
      </c>
      <c r="E3329" s="491">
        <v>45814.36597222222</v>
      </c>
      <c r="F3329" s="492">
        <v>2980.0</v>
      </c>
      <c r="G3329" s="488" t="s">
        <v>1515</v>
      </c>
      <c r="H3329" s="492">
        <v>2980.0</v>
      </c>
      <c r="I3329" s="488" t="s">
        <v>1515</v>
      </c>
      <c r="J3329" s="488" t="s">
        <v>1516</v>
      </c>
      <c r="K3329" s="488" t="s">
        <v>1517</v>
      </c>
      <c r="L3329" s="488" t="s">
        <v>20609</v>
      </c>
      <c r="M3329" s="488" t="s">
        <v>20615</v>
      </c>
      <c r="N3329" s="488" t="s">
        <v>1520</v>
      </c>
      <c r="O3329" s="488" t="s">
        <v>1521</v>
      </c>
      <c r="P3329" s="488" t="s">
        <v>1554</v>
      </c>
      <c r="Q3329" s="488" t="s">
        <v>1523</v>
      </c>
      <c r="R3329" s="495" t="s">
        <v>1524</v>
      </c>
      <c r="S3329" s="494"/>
      <c r="T3329" s="494"/>
      <c r="U3329" s="488" t="s">
        <v>20616</v>
      </c>
      <c r="AB3329" s="488" t="s">
        <v>20612</v>
      </c>
      <c r="AC3329" s="496">
        <v>9.03E9</v>
      </c>
      <c r="AD3329" s="497"/>
      <c r="AE3329" s="497"/>
      <c r="AF3329" s="497"/>
      <c r="AG3329" s="497"/>
      <c r="AH3329" s="497"/>
      <c r="AI3329" s="494"/>
      <c r="AJ3329" s="488" t="s">
        <v>1527</v>
      </c>
      <c r="AK3329" s="494"/>
      <c r="AL3329" s="497"/>
      <c r="AM3329" s="488" t="s">
        <v>20613</v>
      </c>
      <c r="AO3329" s="494"/>
      <c r="AP3329" s="494"/>
      <c r="AQ3329" s="494"/>
      <c r="AR3329" s="494"/>
      <c r="AS3329" s="494"/>
      <c r="AT3329" s="488" t="s">
        <v>1529</v>
      </c>
      <c r="AU3329" s="492">
        <v>9700.0</v>
      </c>
      <c r="AV3329" s="492">
        <v>6.0</v>
      </c>
      <c r="AW3329" s="492">
        <v>2029.0</v>
      </c>
      <c r="AX3329" s="488" t="s">
        <v>1634</v>
      </c>
      <c r="AY3329" s="488" t="s">
        <v>1805</v>
      </c>
      <c r="AZ3329" s="488" t="s">
        <v>1531</v>
      </c>
    </row>
    <row r="3330" hidden="1">
      <c r="A3330" s="488" t="s">
        <v>20617</v>
      </c>
      <c r="B3330" s="488" t="s">
        <v>20618</v>
      </c>
      <c r="C3330" s="488" t="s">
        <v>1513</v>
      </c>
      <c r="D3330" s="488" t="s">
        <v>1514</v>
      </c>
      <c r="E3330" s="491">
        <v>45814.36388888889</v>
      </c>
      <c r="F3330" s="492">
        <v>2980.0</v>
      </c>
      <c r="G3330" s="488" t="s">
        <v>1515</v>
      </c>
      <c r="H3330" s="492">
        <v>2980.0</v>
      </c>
      <c r="I3330" s="488" t="s">
        <v>1515</v>
      </c>
      <c r="J3330" s="488" t="s">
        <v>1516</v>
      </c>
      <c r="K3330" s="488" t="s">
        <v>1517</v>
      </c>
      <c r="L3330" s="488" t="s">
        <v>20619</v>
      </c>
      <c r="M3330" s="488" t="s">
        <v>20620</v>
      </c>
      <c r="N3330" s="488" t="s">
        <v>1520</v>
      </c>
      <c r="O3330" s="488" t="s">
        <v>1521</v>
      </c>
      <c r="P3330" s="488" t="s">
        <v>1554</v>
      </c>
      <c r="Q3330" s="488" t="s">
        <v>1523</v>
      </c>
      <c r="R3330" s="495" t="s">
        <v>1524</v>
      </c>
      <c r="S3330" s="494"/>
      <c r="T3330" s="494"/>
      <c r="U3330" s="488" t="s">
        <v>20621</v>
      </c>
      <c r="AB3330" s="488" t="s">
        <v>20622</v>
      </c>
      <c r="AC3330" s="496">
        <v>9.04E9</v>
      </c>
      <c r="AD3330" s="497"/>
      <c r="AE3330" s="497"/>
      <c r="AF3330" s="497"/>
      <c r="AG3330" s="497"/>
      <c r="AH3330" s="497"/>
      <c r="AI3330" s="494"/>
      <c r="AJ3330" s="488" t="s">
        <v>1527</v>
      </c>
      <c r="AK3330" s="497"/>
      <c r="AL3330" s="499"/>
      <c r="AM3330" s="488" t="s">
        <v>20623</v>
      </c>
      <c r="AO3330" s="494"/>
      <c r="AP3330" s="494"/>
      <c r="AQ3330" s="494"/>
      <c r="AR3330" s="494"/>
      <c r="AS3330" s="494"/>
      <c r="AT3330" s="488" t="s">
        <v>1529</v>
      </c>
      <c r="AU3330" s="492">
        <v>7405.0</v>
      </c>
      <c r="AV3330" s="492">
        <v>5.0</v>
      </c>
      <c r="AW3330" s="492">
        <v>2028.0</v>
      </c>
      <c r="AX3330" s="488" t="s">
        <v>1634</v>
      </c>
      <c r="AY3330" s="488" t="s">
        <v>1571</v>
      </c>
      <c r="AZ3330" s="488" t="s">
        <v>1531</v>
      </c>
    </row>
    <row r="3331" hidden="1">
      <c r="A3331" s="488" t="s">
        <v>20624</v>
      </c>
      <c r="B3331" s="488" t="s">
        <v>20625</v>
      </c>
      <c r="C3331" s="488" t="s">
        <v>1513</v>
      </c>
      <c r="D3331" s="488" t="s">
        <v>1514</v>
      </c>
      <c r="E3331" s="491">
        <v>45814.36319444444</v>
      </c>
      <c r="F3331" s="492">
        <v>2980.0</v>
      </c>
      <c r="G3331" s="488" t="s">
        <v>1515</v>
      </c>
      <c r="H3331" s="492">
        <v>2980.0</v>
      </c>
      <c r="I3331" s="488" t="s">
        <v>1515</v>
      </c>
      <c r="J3331" s="488" t="s">
        <v>1516</v>
      </c>
      <c r="K3331" s="488" t="s">
        <v>1517</v>
      </c>
      <c r="L3331" s="488" t="s">
        <v>20626</v>
      </c>
      <c r="M3331" s="488" t="s">
        <v>20627</v>
      </c>
      <c r="N3331" s="488" t="s">
        <v>1520</v>
      </c>
      <c r="O3331" s="488" t="s">
        <v>1521</v>
      </c>
      <c r="P3331" s="488" t="s">
        <v>1545</v>
      </c>
      <c r="Q3331" s="488" t="s">
        <v>1523</v>
      </c>
      <c r="R3331" s="495" t="s">
        <v>1524</v>
      </c>
      <c r="S3331" s="494"/>
      <c r="T3331" s="494"/>
      <c r="U3331" s="488" t="s">
        <v>20628</v>
      </c>
      <c r="AB3331" s="488" t="s">
        <v>20629</v>
      </c>
      <c r="AC3331" s="496">
        <v>9.05E9</v>
      </c>
      <c r="AD3331" s="497"/>
      <c r="AE3331" s="497"/>
      <c r="AF3331" s="497"/>
      <c r="AG3331" s="497"/>
      <c r="AH3331" s="497"/>
      <c r="AI3331" s="494"/>
      <c r="AJ3331" s="488" t="s">
        <v>1527</v>
      </c>
      <c r="AK3331" s="498"/>
      <c r="AL3331" s="499"/>
      <c r="AM3331" s="488" t="s">
        <v>20630</v>
      </c>
      <c r="AO3331" s="494"/>
      <c r="AP3331" s="494"/>
      <c r="AQ3331" s="494"/>
      <c r="AR3331" s="494"/>
      <c r="AS3331" s="494"/>
      <c r="AT3331" s="488" t="s">
        <v>1529</v>
      </c>
      <c r="AU3331" s="492">
        <v>1864.0</v>
      </c>
      <c r="AV3331" s="492">
        <v>11.0</v>
      </c>
      <c r="AW3331" s="492">
        <v>2027.0</v>
      </c>
      <c r="AX3331" s="497"/>
      <c r="AY3331" s="497"/>
      <c r="AZ3331" s="488" t="s">
        <v>1531</v>
      </c>
    </row>
    <row r="3332" hidden="1">
      <c r="A3332" s="488" t="s">
        <v>20631</v>
      </c>
      <c r="B3332" s="488" t="s">
        <v>20632</v>
      </c>
      <c r="C3332" s="488" t="s">
        <v>1513</v>
      </c>
      <c r="D3332" s="488" t="s">
        <v>1514</v>
      </c>
      <c r="E3332" s="491">
        <v>45814.356944444444</v>
      </c>
      <c r="F3332" s="492">
        <v>2980.0</v>
      </c>
      <c r="G3332" s="488" t="s">
        <v>1515</v>
      </c>
      <c r="H3332" s="492">
        <v>2980.0</v>
      </c>
      <c r="I3332" s="488" t="s">
        <v>1515</v>
      </c>
      <c r="J3332" s="488" t="s">
        <v>1516</v>
      </c>
      <c r="K3332" s="488" t="s">
        <v>1517</v>
      </c>
      <c r="L3332" s="488" t="s">
        <v>20633</v>
      </c>
      <c r="M3332" s="488" t="s">
        <v>20634</v>
      </c>
      <c r="N3332" s="488" t="s">
        <v>1520</v>
      </c>
      <c r="O3332" s="488" t="s">
        <v>1521</v>
      </c>
      <c r="P3332" s="488" t="s">
        <v>1554</v>
      </c>
      <c r="Q3332" s="488" t="s">
        <v>1523</v>
      </c>
      <c r="R3332" s="495" t="s">
        <v>1524</v>
      </c>
      <c r="S3332" s="494"/>
      <c r="T3332" s="494"/>
      <c r="U3332" s="488" t="s">
        <v>20635</v>
      </c>
      <c r="AB3332" s="488" t="s">
        <v>20636</v>
      </c>
      <c r="AC3332" s="496">
        <v>8.04E9</v>
      </c>
      <c r="AD3332" s="497"/>
      <c r="AE3332" s="497"/>
      <c r="AF3332" s="497"/>
      <c r="AG3332" s="497"/>
      <c r="AH3332" s="497"/>
      <c r="AI3332" s="494"/>
      <c r="AJ3332" s="488" t="s">
        <v>1527</v>
      </c>
      <c r="AK3332" s="498"/>
      <c r="AL3332" s="499"/>
      <c r="AM3332" s="488" t="s">
        <v>20637</v>
      </c>
      <c r="AP3332" s="494"/>
      <c r="AQ3332" s="494"/>
      <c r="AR3332" s="494"/>
      <c r="AS3332" s="494"/>
      <c r="AT3332" s="488" t="s">
        <v>1558</v>
      </c>
      <c r="AU3332" s="492">
        <v>5219.0</v>
      </c>
      <c r="AV3332" s="492">
        <v>8.0</v>
      </c>
      <c r="AW3332" s="492">
        <v>2028.0</v>
      </c>
      <c r="AX3332" s="488" t="s">
        <v>1587</v>
      </c>
      <c r="AY3332" s="488" t="s">
        <v>1688</v>
      </c>
      <c r="AZ3332" s="488" t="s">
        <v>1531</v>
      </c>
    </row>
    <row r="3333" hidden="1">
      <c r="A3333" s="488" t="s">
        <v>20638</v>
      </c>
      <c r="B3333" s="488" t="s">
        <v>20639</v>
      </c>
      <c r="C3333" s="488" t="s">
        <v>1513</v>
      </c>
      <c r="D3333" s="488" t="s">
        <v>1514</v>
      </c>
      <c r="E3333" s="491">
        <v>45814.35625</v>
      </c>
      <c r="F3333" s="492">
        <v>2980.0</v>
      </c>
      <c r="G3333" s="488" t="s">
        <v>1515</v>
      </c>
      <c r="H3333" s="492">
        <v>2980.0</v>
      </c>
      <c r="I3333" s="488" t="s">
        <v>1515</v>
      </c>
      <c r="J3333" s="488" t="s">
        <v>1516</v>
      </c>
      <c r="K3333" s="488" t="s">
        <v>1517</v>
      </c>
      <c r="L3333" s="488" t="s">
        <v>20640</v>
      </c>
      <c r="M3333" s="488" t="s">
        <v>20641</v>
      </c>
      <c r="N3333" s="488" t="s">
        <v>1520</v>
      </c>
      <c r="O3333" s="488" t="s">
        <v>1521</v>
      </c>
      <c r="P3333" s="488" t="s">
        <v>1554</v>
      </c>
      <c r="Q3333" s="488" t="s">
        <v>1523</v>
      </c>
      <c r="R3333" s="495" t="s">
        <v>1524</v>
      </c>
      <c r="S3333" s="494"/>
      <c r="T3333" s="494"/>
      <c r="U3333" s="488" t="s">
        <v>20642</v>
      </c>
      <c r="AB3333" s="488" t="s">
        <v>20643</v>
      </c>
      <c r="AC3333" s="496">
        <v>9.04E9</v>
      </c>
      <c r="AD3333" s="497"/>
      <c r="AE3333" s="497"/>
      <c r="AF3333" s="497"/>
      <c r="AG3333" s="497"/>
      <c r="AH3333" s="497"/>
      <c r="AI3333" s="494"/>
      <c r="AJ3333" s="488" t="s">
        <v>1527</v>
      </c>
      <c r="AK3333" s="498"/>
      <c r="AL3333" s="499"/>
      <c r="AM3333" s="488" t="s">
        <v>20644</v>
      </c>
      <c r="AO3333" s="494"/>
      <c r="AP3333" s="494"/>
      <c r="AQ3333" s="494"/>
      <c r="AR3333" s="494"/>
      <c r="AS3333" s="494"/>
      <c r="AT3333" s="488" t="s">
        <v>1529</v>
      </c>
      <c r="AU3333" s="492">
        <v>945.0</v>
      </c>
      <c r="AV3333" s="492">
        <v>7.0</v>
      </c>
      <c r="AW3333" s="492">
        <v>2028.0</v>
      </c>
      <c r="AX3333" s="488" t="s">
        <v>1587</v>
      </c>
      <c r="AY3333" s="488" t="s">
        <v>1597</v>
      </c>
      <c r="AZ3333" s="488" t="s">
        <v>1531</v>
      </c>
    </row>
    <row r="3334" hidden="1">
      <c r="A3334" s="488" t="s">
        <v>20645</v>
      </c>
      <c r="B3334" s="488" t="s">
        <v>20646</v>
      </c>
      <c r="C3334" s="488" t="s">
        <v>1513</v>
      </c>
      <c r="D3334" s="488" t="s">
        <v>1514</v>
      </c>
      <c r="E3334" s="491">
        <v>45814.35</v>
      </c>
      <c r="F3334" s="492">
        <v>2980.0</v>
      </c>
      <c r="G3334" s="488" t="s">
        <v>1515</v>
      </c>
      <c r="H3334" s="492">
        <v>2980.0</v>
      </c>
      <c r="I3334" s="488" t="s">
        <v>1515</v>
      </c>
      <c r="J3334" s="488" t="s">
        <v>1516</v>
      </c>
      <c r="K3334" s="488" t="s">
        <v>1517</v>
      </c>
      <c r="L3334" s="488" t="s">
        <v>20647</v>
      </c>
      <c r="M3334" s="488" t="s">
        <v>20648</v>
      </c>
      <c r="N3334" s="488" t="s">
        <v>1520</v>
      </c>
      <c r="O3334" s="488" t="s">
        <v>1521</v>
      </c>
      <c r="P3334" s="488" t="s">
        <v>1554</v>
      </c>
      <c r="Q3334" s="488" t="s">
        <v>1523</v>
      </c>
      <c r="R3334" s="495" t="s">
        <v>1524</v>
      </c>
      <c r="S3334" s="494"/>
      <c r="T3334" s="494"/>
      <c r="U3334" s="488" t="s">
        <v>20649</v>
      </c>
      <c r="AB3334" s="488" t="s">
        <v>20650</v>
      </c>
      <c r="AC3334" s="496">
        <v>9.04E9</v>
      </c>
      <c r="AD3334" s="497"/>
      <c r="AE3334" s="494"/>
      <c r="AF3334" s="494"/>
      <c r="AG3334" s="494"/>
      <c r="AH3334" s="494"/>
      <c r="AI3334" s="494"/>
      <c r="AJ3334" s="488" t="s">
        <v>1527</v>
      </c>
      <c r="AK3334" s="494"/>
      <c r="AL3334" s="494"/>
      <c r="AM3334" s="488" t="s">
        <v>20651</v>
      </c>
      <c r="AO3334" s="494"/>
      <c r="AP3334" s="494"/>
      <c r="AQ3334" s="494"/>
      <c r="AR3334" s="494"/>
      <c r="AS3334" s="494"/>
      <c r="AT3334" s="488" t="s">
        <v>1558</v>
      </c>
      <c r="AU3334" s="492">
        <v>9016.0</v>
      </c>
      <c r="AV3334" s="492">
        <v>2.0</v>
      </c>
      <c r="AW3334" s="492">
        <v>2026.0</v>
      </c>
      <c r="AX3334" s="488" t="s">
        <v>1587</v>
      </c>
      <c r="AY3334" s="488" t="s">
        <v>1823</v>
      </c>
      <c r="AZ3334" s="488" t="s">
        <v>1531</v>
      </c>
    </row>
    <row r="3335" hidden="1">
      <c r="A3335" s="488" t="s">
        <v>20652</v>
      </c>
      <c r="B3335" s="488" t="s">
        <v>20653</v>
      </c>
      <c r="C3335" s="488" t="s">
        <v>1513</v>
      </c>
      <c r="D3335" s="488" t="s">
        <v>1514</v>
      </c>
      <c r="E3335" s="491">
        <v>45814.34652777778</v>
      </c>
      <c r="F3335" s="492">
        <v>2980.0</v>
      </c>
      <c r="G3335" s="488" t="s">
        <v>1515</v>
      </c>
      <c r="H3335" s="492">
        <v>2980.0</v>
      </c>
      <c r="I3335" s="488" t="s">
        <v>1515</v>
      </c>
      <c r="J3335" s="488" t="s">
        <v>1516</v>
      </c>
      <c r="K3335" s="488" t="s">
        <v>1517</v>
      </c>
      <c r="L3335" s="488" t="s">
        <v>20654</v>
      </c>
      <c r="M3335" s="488" t="s">
        <v>20655</v>
      </c>
      <c r="N3335" s="488" t="s">
        <v>1520</v>
      </c>
      <c r="O3335" s="488" t="s">
        <v>1521</v>
      </c>
      <c r="P3335" s="488" t="s">
        <v>1554</v>
      </c>
      <c r="Q3335" s="488" t="s">
        <v>1523</v>
      </c>
      <c r="R3335" s="495" t="s">
        <v>1524</v>
      </c>
      <c r="S3335" s="494"/>
      <c r="T3335" s="494"/>
      <c r="U3335" s="488" t="s">
        <v>20656</v>
      </c>
      <c r="AB3335" s="488" t="s">
        <v>20657</v>
      </c>
      <c r="AC3335" s="496">
        <v>9.02E9</v>
      </c>
      <c r="AD3335" s="497"/>
      <c r="AE3335" s="494"/>
      <c r="AF3335" s="494"/>
      <c r="AG3335" s="494"/>
      <c r="AH3335" s="494"/>
      <c r="AI3335" s="494"/>
      <c r="AJ3335" s="488" t="s">
        <v>1527</v>
      </c>
      <c r="AK3335" s="494"/>
      <c r="AL3335" s="494"/>
      <c r="AM3335" s="488" t="s">
        <v>20658</v>
      </c>
      <c r="AO3335" s="494"/>
      <c r="AP3335" s="494"/>
      <c r="AQ3335" s="494"/>
      <c r="AR3335" s="494"/>
      <c r="AS3335" s="494"/>
      <c r="AT3335" s="488" t="s">
        <v>1529</v>
      </c>
      <c r="AU3335" s="492">
        <v>1915.0</v>
      </c>
      <c r="AV3335" s="492">
        <v>11.0</v>
      </c>
      <c r="AW3335" s="492">
        <v>2025.0</v>
      </c>
      <c r="AX3335" s="488" t="s">
        <v>1634</v>
      </c>
      <c r="AY3335" s="488" t="s">
        <v>1917</v>
      </c>
      <c r="AZ3335" s="488" t="s">
        <v>1531</v>
      </c>
    </row>
    <row r="3336" hidden="1">
      <c r="A3336" s="488" t="s">
        <v>20659</v>
      </c>
      <c r="B3336" s="488" t="s">
        <v>20660</v>
      </c>
      <c r="C3336" s="488" t="s">
        <v>1513</v>
      </c>
      <c r="D3336" s="488" t="s">
        <v>1514</v>
      </c>
      <c r="E3336" s="491">
        <v>45814.34097222222</v>
      </c>
      <c r="F3336" s="492">
        <v>2980.0</v>
      </c>
      <c r="G3336" s="488" t="s">
        <v>1515</v>
      </c>
      <c r="H3336" s="492">
        <v>2980.0</v>
      </c>
      <c r="I3336" s="488" t="s">
        <v>1515</v>
      </c>
      <c r="J3336" s="488" t="s">
        <v>1516</v>
      </c>
      <c r="K3336" s="488" t="s">
        <v>1517</v>
      </c>
      <c r="L3336" s="488" t="s">
        <v>20661</v>
      </c>
      <c r="M3336" s="488" t="s">
        <v>20662</v>
      </c>
      <c r="N3336" s="488" t="s">
        <v>1520</v>
      </c>
      <c r="O3336" s="488" t="s">
        <v>1521</v>
      </c>
      <c r="P3336" s="488" t="s">
        <v>1554</v>
      </c>
      <c r="Q3336" s="488" t="s">
        <v>1523</v>
      </c>
      <c r="R3336" s="495" t="s">
        <v>1524</v>
      </c>
      <c r="S3336" s="494"/>
      <c r="T3336" s="494"/>
      <c r="U3336" s="488" t="s">
        <v>20663</v>
      </c>
      <c r="AB3336" s="488" t="s">
        <v>20664</v>
      </c>
      <c r="AC3336" s="496">
        <v>9.06E9</v>
      </c>
      <c r="AD3336" s="497"/>
      <c r="AE3336" s="497"/>
      <c r="AF3336" s="497"/>
      <c r="AG3336" s="497"/>
      <c r="AH3336" s="497"/>
      <c r="AI3336" s="494"/>
      <c r="AJ3336" s="488" t="s">
        <v>1527</v>
      </c>
      <c r="AK3336" s="498"/>
      <c r="AL3336" s="497"/>
      <c r="AM3336" s="488" t="s">
        <v>20665</v>
      </c>
      <c r="AP3336" s="494"/>
      <c r="AQ3336" s="494"/>
      <c r="AR3336" s="494"/>
      <c r="AS3336" s="494"/>
      <c r="AT3336" s="488" t="s">
        <v>1529</v>
      </c>
      <c r="AU3336" s="492">
        <v>3845.0</v>
      </c>
      <c r="AV3336" s="492">
        <v>9.0</v>
      </c>
      <c r="AW3336" s="492">
        <v>2026.0</v>
      </c>
      <c r="AX3336" s="488" t="s">
        <v>1587</v>
      </c>
      <c r="AY3336" s="488" t="s">
        <v>1597</v>
      </c>
      <c r="AZ3336" s="488" t="s">
        <v>1531</v>
      </c>
    </row>
    <row r="3337" hidden="1">
      <c r="A3337" s="488" t="s">
        <v>20666</v>
      </c>
      <c r="B3337" s="488" t="s">
        <v>20667</v>
      </c>
      <c r="C3337" s="488" t="s">
        <v>1513</v>
      </c>
      <c r="D3337" s="488" t="s">
        <v>1514</v>
      </c>
      <c r="E3337" s="491">
        <v>45814.313888888886</v>
      </c>
      <c r="F3337" s="492">
        <v>2980.0</v>
      </c>
      <c r="G3337" s="488" t="s">
        <v>1515</v>
      </c>
      <c r="H3337" s="492">
        <v>2980.0</v>
      </c>
      <c r="I3337" s="488" t="s">
        <v>1515</v>
      </c>
      <c r="J3337" s="488" t="s">
        <v>1516</v>
      </c>
      <c r="K3337" s="488" t="s">
        <v>1517</v>
      </c>
      <c r="L3337" s="488" t="s">
        <v>20668</v>
      </c>
      <c r="M3337" s="488" t="s">
        <v>20669</v>
      </c>
      <c r="N3337" s="488" t="s">
        <v>1520</v>
      </c>
      <c r="O3337" s="488" t="s">
        <v>1521</v>
      </c>
      <c r="P3337" s="488" t="s">
        <v>1522</v>
      </c>
      <c r="Q3337" s="488" t="s">
        <v>1523</v>
      </c>
      <c r="R3337" s="495" t="s">
        <v>1524</v>
      </c>
      <c r="S3337" s="494"/>
      <c r="T3337" s="494"/>
      <c r="U3337" s="488" t="s">
        <v>20670</v>
      </c>
      <c r="AB3337" s="488" t="s">
        <v>20671</v>
      </c>
      <c r="AC3337" s="496">
        <v>8.04E9</v>
      </c>
      <c r="AD3337" s="497"/>
      <c r="AE3337" s="497"/>
      <c r="AF3337" s="497"/>
      <c r="AG3337" s="497"/>
      <c r="AH3337" s="497"/>
      <c r="AI3337" s="494"/>
      <c r="AJ3337" s="488" t="s">
        <v>1527</v>
      </c>
      <c r="AK3337" s="498"/>
      <c r="AL3337" s="499"/>
      <c r="AM3337" s="488" t="s">
        <v>20672</v>
      </c>
      <c r="AO3337" s="494"/>
      <c r="AP3337" s="494"/>
      <c r="AQ3337" s="494"/>
      <c r="AR3337" s="494"/>
      <c r="AS3337" s="494"/>
      <c r="AT3337" s="488" t="s">
        <v>1529</v>
      </c>
      <c r="AU3337" s="492">
        <v>9130.0</v>
      </c>
      <c r="AV3337" s="492">
        <v>7.0</v>
      </c>
      <c r="AW3337" s="492">
        <v>2028.0</v>
      </c>
      <c r="AX3337" s="488" t="s">
        <v>1634</v>
      </c>
      <c r="AY3337" s="488" t="s">
        <v>1540</v>
      </c>
      <c r="AZ3337" s="488" t="s">
        <v>1531</v>
      </c>
    </row>
    <row r="3338" hidden="1">
      <c r="A3338" s="488" t="s">
        <v>20673</v>
      </c>
      <c r="B3338" s="488" t="s">
        <v>20674</v>
      </c>
      <c r="C3338" s="488" t="s">
        <v>1513</v>
      </c>
      <c r="D3338" s="488" t="s">
        <v>1514</v>
      </c>
      <c r="E3338" s="491">
        <v>45814.311111111114</v>
      </c>
      <c r="F3338" s="492">
        <v>4980.0</v>
      </c>
      <c r="G3338" s="488" t="s">
        <v>1515</v>
      </c>
      <c r="H3338" s="492">
        <v>4980.0</v>
      </c>
      <c r="I3338" s="488" t="s">
        <v>1515</v>
      </c>
      <c r="J3338" s="488" t="s">
        <v>1516</v>
      </c>
      <c r="K3338" s="488" t="s">
        <v>1517</v>
      </c>
      <c r="L3338" s="488" t="s">
        <v>20675</v>
      </c>
      <c r="M3338" s="488" t="s">
        <v>20675</v>
      </c>
      <c r="N3338" s="488" t="s">
        <v>1520</v>
      </c>
      <c r="O3338" s="488" t="s">
        <v>1521</v>
      </c>
      <c r="P3338" s="488" t="s">
        <v>1554</v>
      </c>
      <c r="Q3338" s="488" t="s">
        <v>1523</v>
      </c>
      <c r="R3338" s="495" t="s">
        <v>1524</v>
      </c>
      <c r="S3338" s="494"/>
      <c r="T3338" s="494"/>
      <c r="U3338" s="488" t="s">
        <v>20676</v>
      </c>
      <c r="AB3338" s="488" t="s">
        <v>20677</v>
      </c>
      <c r="AC3338" s="496">
        <v>9.08E9</v>
      </c>
      <c r="AD3338" s="488" t="s">
        <v>20678</v>
      </c>
      <c r="AE3338" s="492">
        <v>4980.0</v>
      </c>
      <c r="AF3338" s="488" t="s">
        <v>1515</v>
      </c>
      <c r="AG3338" s="488" t="s">
        <v>2195</v>
      </c>
      <c r="AH3338" s="497"/>
      <c r="AI3338" s="494"/>
      <c r="AJ3338" s="488" t="s">
        <v>1527</v>
      </c>
      <c r="AK3338" s="500">
        <v>45844.0</v>
      </c>
      <c r="AL3338" s="495" t="s">
        <v>1524</v>
      </c>
      <c r="AM3338" s="488" t="s">
        <v>20679</v>
      </c>
      <c r="AP3338" s="494"/>
      <c r="AQ3338" s="494"/>
      <c r="AR3338" s="494"/>
      <c r="AS3338" s="494"/>
      <c r="AT3338" s="488" t="s">
        <v>1529</v>
      </c>
      <c r="AU3338" s="492">
        <v>137.0</v>
      </c>
      <c r="AV3338" s="492">
        <v>3.0</v>
      </c>
      <c r="AW3338" s="492">
        <v>2028.0</v>
      </c>
      <c r="AX3338" s="488" t="s">
        <v>1587</v>
      </c>
      <c r="AY3338" s="488" t="s">
        <v>1805</v>
      </c>
      <c r="AZ3338" s="488" t="s">
        <v>1531</v>
      </c>
    </row>
    <row r="3339" hidden="1">
      <c r="A3339" s="488" t="s">
        <v>20680</v>
      </c>
      <c r="B3339" s="488" t="s">
        <v>20681</v>
      </c>
      <c r="C3339" s="488" t="s">
        <v>1513</v>
      </c>
      <c r="D3339" s="488" t="s">
        <v>1514</v>
      </c>
      <c r="E3339" s="491">
        <v>45814.311111111114</v>
      </c>
      <c r="F3339" s="492">
        <v>4980.0</v>
      </c>
      <c r="G3339" s="488" t="s">
        <v>1515</v>
      </c>
      <c r="H3339" s="492">
        <v>4980.0</v>
      </c>
      <c r="I3339" s="488" t="s">
        <v>1515</v>
      </c>
      <c r="J3339" s="488" t="s">
        <v>1516</v>
      </c>
      <c r="K3339" s="488" t="s">
        <v>1517</v>
      </c>
      <c r="L3339" s="488" t="s">
        <v>20682</v>
      </c>
      <c r="M3339" s="488" t="s">
        <v>20682</v>
      </c>
      <c r="N3339" s="488" t="s">
        <v>1520</v>
      </c>
      <c r="O3339" s="488" t="s">
        <v>1521</v>
      </c>
      <c r="P3339" s="488" t="s">
        <v>1554</v>
      </c>
      <c r="Q3339" s="488" t="s">
        <v>1523</v>
      </c>
      <c r="R3339" s="495" t="s">
        <v>1524</v>
      </c>
      <c r="S3339" s="494"/>
      <c r="T3339" s="494"/>
      <c r="U3339" s="488" t="s">
        <v>20683</v>
      </c>
      <c r="AB3339" s="488" t="s">
        <v>20684</v>
      </c>
      <c r="AC3339" s="496">
        <v>9.08E9</v>
      </c>
      <c r="AD3339" s="488" t="s">
        <v>20685</v>
      </c>
      <c r="AE3339" s="492">
        <v>4980.0</v>
      </c>
      <c r="AF3339" s="488" t="s">
        <v>1515</v>
      </c>
      <c r="AG3339" s="488" t="s">
        <v>2195</v>
      </c>
      <c r="AH3339" s="497"/>
      <c r="AI3339" s="494"/>
      <c r="AJ3339" s="488" t="s">
        <v>1527</v>
      </c>
      <c r="AK3339" s="500">
        <v>45844.0</v>
      </c>
      <c r="AL3339" s="495" t="s">
        <v>1524</v>
      </c>
      <c r="AM3339" s="488" t="s">
        <v>20686</v>
      </c>
      <c r="AP3339" s="494"/>
      <c r="AQ3339" s="494"/>
      <c r="AR3339" s="494"/>
      <c r="AS3339" s="494"/>
      <c r="AT3339" s="488" t="s">
        <v>1529</v>
      </c>
      <c r="AU3339" s="492">
        <v>4510.0</v>
      </c>
      <c r="AV3339" s="492">
        <v>8.0</v>
      </c>
      <c r="AW3339" s="492">
        <v>2026.0</v>
      </c>
      <c r="AX3339" s="488" t="s">
        <v>1587</v>
      </c>
      <c r="AY3339" s="488" t="s">
        <v>1597</v>
      </c>
      <c r="AZ3339" s="488" t="s">
        <v>1531</v>
      </c>
    </row>
    <row r="3340" hidden="1">
      <c r="A3340" s="488" t="s">
        <v>20687</v>
      </c>
      <c r="B3340" s="488" t="s">
        <v>20688</v>
      </c>
      <c r="C3340" s="488" t="s">
        <v>1513</v>
      </c>
      <c r="D3340" s="488" t="s">
        <v>1514</v>
      </c>
      <c r="E3340" s="491">
        <v>45814.311111111114</v>
      </c>
      <c r="F3340" s="492">
        <v>4980.0</v>
      </c>
      <c r="G3340" s="488" t="s">
        <v>1515</v>
      </c>
      <c r="H3340" s="492">
        <v>4980.0</v>
      </c>
      <c r="I3340" s="488" t="s">
        <v>1515</v>
      </c>
      <c r="J3340" s="488" t="s">
        <v>1516</v>
      </c>
      <c r="K3340" s="488" t="s">
        <v>1517</v>
      </c>
      <c r="L3340" s="488" t="s">
        <v>20689</v>
      </c>
      <c r="M3340" s="488" t="s">
        <v>20689</v>
      </c>
      <c r="N3340" s="488" t="s">
        <v>1520</v>
      </c>
      <c r="O3340" s="488" t="s">
        <v>1521</v>
      </c>
      <c r="P3340" s="488" t="s">
        <v>1554</v>
      </c>
      <c r="Q3340" s="488" t="s">
        <v>1523</v>
      </c>
      <c r="R3340" s="495" t="s">
        <v>1524</v>
      </c>
      <c r="S3340" s="494"/>
      <c r="T3340" s="494"/>
      <c r="U3340" s="488" t="s">
        <v>20690</v>
      </c>
      <c r="AB3340" s="488" t="s">
        <v>20691</v>
      </c>
      <c r="AC3340" s="496">
        <v>9.03E9</v>
      </c>
      <c r="AD3340" s="488" t="s">
        <v>20692</v>
      </c>
      <c r="AE3340" s="492">
        <v>4980.0</v>
      </c>
      <c r="AF3340" s="488" t="s">
        <v>1515</v>
      </c>
      <c r="AG3340" s="488" t="s">
        <v>2195</v>
      </c>
      <c r="AH3340" s="497"/>
      <c r="AI3340" s="494"/>
      <c r="AJ3340" s="488" t="s">
        <v>1527</v>
      </c>
      <c r="AK3340" s="500">
        <v>45844.0</v>
      </c>
      <c r="AL3340" s="495" t="s">
        <v>1524</v>
      </c>
      <c r="AM3340" s="488" t="s">
        <v>20693</v>
      </c>
      <c r="AO3340" s="494"/>
      <c r="AP3340" s="494"/>
      <c r="AQ3340" s="494"/>
      <c r="AR3340" s="494"/>
      <c r="AS3340" s="494"/>
      <c r="AT3340" s="488" t="s">
        <v>1529</v>
      </c>
      <c r="AU3340" s="492">
        <v>2690.0</v>
      </c>
      <c r="AV3340" s="492">
        <v>6.0</v>
      </c>
      <c r="AW3340" s="492">
        <v>2028.0</v>
      </c>
      <c r="AX3340" s="488" t="s">
        <v>1634</v>
      </c>
      <c r="AY3340" s="488" t="s">
        <v>1597</v>
      </c>
      <c r="AZ3340" s="488" t="s">
        <v>1531</v>
      </c>
    </row>
    <row r="3341" hidden="1">
      <c r="A3341" s="488" t="s">
        <v>20694</v>
      </c>
      <c r="B3341" s="488" t="s">
        <v>20695</v>
      </c>
      <c r="C3341" s="488" t="s">
        <v>1513</v>
      </c>
      <c r="D3341" s="488" t="s">
        <v>1514</v>
      </c>
      <c r="E3341" s="491">
        <v>45814.311111111114</v>
      </c>
      <c r="F3341" s="492">
        <v>4980.0</v>
      </c>
      <c r="G3341" s="488" t="s">
        <v>1515</v>
      </c>
      <c r="H3341" s="492">
        <v>4980.0</v>
      </c>
      <c r="I3341" s="488" t="s">
        <v>1515</v>
      </c>
      <c r="J3341" s="488" t="s">
        <v>1516</v>
      </c>
      <c r="K3341" s="488" t="s">
        <v>1517</v>
      </c>
      <c r="L3341" s="488" t="s">
        <v>20696</v>
      </c>
      <c r="M3341" s="488" t="s">
        <v>20696</v>
      </c>
      <c r="N3341" s="488" t="s">
        <v>1520</v>
      </c>
      <c r="O3341" s="488" t="s">
        <v>1521</v>
      </c>
      <c r="P3341" s="488" t="s">
        <v>1554</v>
      </c>
      <c r="Q3341" s="488" t="s">
        <v>1523</v>
      </c>
      <c r="R3341" s="495" t="s">
        <v>1524</v>
      </c>
      <c r="S3341" s="494"/>
      <c r="T3341" s="494"/>
      <c r="U3341" s="488" t="s">
        <v>20697</v>
      </c>
      <c r="AB3341" s="488" t="s">
        <v>20698</v>
      </c>
      <c r="AC3341" s="496">
        <v>8.02E9</v>
      </c>
      <c r="AD3341" s="488" t="s">
        <v>20699</v>
      </c>
      <c r="AE3341" s="492">
        <v>4980.0</v>
      </c>
      <c r="AF3341" s="488" t="s">
        <v>1515</v>
      </c>
      <c r="AG3341" s="488" t="s">
        <v>2195</v>
      </c>
      <c r="AH3341" s="497"/>
      <c r="AI3341" s="494"/>
      <c r="AJ3341" s="488" t="s">
        <v>1527</v>
      </c>
      <c r="AK3341" s="500">
        <v>45844.0</v>
      </c>
      <c r="AL3341" s="495" t="s">
        <v>1524</v>
      </c>
      <c r="AM3341" s="488" t="s">
        <v>20700</v>
      </c>
      <c r="AP3341" s="494"/>
      <c r="AQ3341" s="494"/>
      <c r="AR3341" s="494"/>
      <c r="AS3341" s="494"/>
      <c r="AT3341" s="488" t="s">
        <v>1529</v>
      </c>
      <c r="AU3341" s="492">
        <v>5128.0</v>
      </c>
      <c r="AV3341" s="492">
        <v>1.0</v>
      </c>
      <c r="AW3341" s="492">
        <v>2030.0</v>
      </c>
      <c r="AX3341" s="488" t="s">
        <v>1596</v>
      </c>
      <c r="AY3341" s="488" t="s">
        <v>1588</v>
      </c>
      <c r="AZ3341" s="488" t="s">
        <v>1531</v>
      </c>
    </row>
    <row r="3342" hidden="1">
      <c r="A3342" s="488" t="s">
        <v>20701</v>
      </c>
      <c r="B3342" s="488" t="s">
        <v>20702</v>
      </c>
      <c r="C3342" s="488" t="s">
        <v>1513</v>
      </c>
      <c r="D3342" s="488" t="s">
        <v>1514</v>
      </c>
      <c r="E3342" s="491">
        <v>45814.311111111114</v>
      </c>
      <c r="F3342" s="492">
        <v>4980.0</v>
      </c>
      <c r="G3342" s="488" t="s">
        <v>1515</v>
      </c>
      <c r="H3342" s="492">
        <v>4980.0</v>
      </c>
      <c r="I3342" s="488" t="s">
        <v>1515</v>
      </c>
      <c r="J3342" s="488" t="s">
        <v>1516</v>
      </c>
      <c r="K3342" s="488" t="s">
        <v>1517</v>
      </c>
      <c r="L3342" s="488" t="s">
        <v>20703</v>
      </c>
      <c r="M3342" s="488" t="s">
        <v>20703</v>
      </c>
      <c r="N3342" s="488" t="s">
        <v>1520</v>
      </c>
      <c r="O3342" s="488" t="s">
        <v>1521</v>
      </c>
      <c r="P3342" s="488" t="s">
        <v>1554</v>
      </c>
      <c r="Q3342" s="488" t="s">
        <v>1523</v>
      </c>
      <c r="R3342" s="495" t="s">
        <v>1524</v>
      </c>
      <c r="S3342" s="494"/>
      <c r="T3342" s="494"/>
      <c r="U3342" s="488" t="s">
        <v>20704</v>
      </c>
      <c r="AB3342" s="488" t="s">
        <v>20705</v>
      </c>
      <c r="AC3342" s="496">
        <v>8.09E9</v>
      </c>
      <c r="AD3342" s="488" t="s">
        <v>20706</v>
      </c>
      <c r="AE3342" s="492">
        <v>4980.0</v>
      </c>
      <c r="AF3342" s="488" t="s">
        <v>1515</v>
      </c>
      <c r="AG3342" s="488" t="s">
        <v>2195</v>
      </c>
      <c r="AH3342" s="497"/>
      <c r="AI3342" s="494"/>
      <c r="AJ3342" s="488" t="s">
        <v>1527</v>
      </c>
      <c r="AK3342" s="500">
        <v>45844.0</v>
      </c>
      <c r="AL3342" s="495" t="s">
        <v>1524</v>
      </c>
      <c r="AM3342" s="488" t="s">
        <v>20707</v>
      </c>
      <c r="AO3342" s="494"/>
      <c r="AP3342" s="494"/>
      <c r="AQ3342" s="494"/>
      <c r="AR3342" s="494"/>
      <c r="AS3342" s="494"/>
      <c r="AT3342" s="488" t="s">
        <v>1529</v>
      </c>
      <c r="AU3342" s="492">
        <v>6901.0</v>
      </c>
      <c r="AV3342" s="492">
        <v>11.0</v>
      </c>
      <c r="AW3342" s="492">
        <v>2028.0</v>
      </c>
      <c r="AX3342" s="488" t="s">
        <v>1587</v>
      </c>
      <c r="AY3342" s="488" t="s">
        <v>1852</v>
      </c>
      <c r="AZ3342" s="488" t="s">
        <v>1531</v>
      </c>
    </row>
    <row r="3343" hidden="1">
      <c r="A3343" s="488" t="s">
        <v>20708</v>
      </c>
      <c r="B3343" s="488" t="s">
        <v>20709</v>
      </c>
      <c r="C3343" s="488" t="s">
        <v>1513</v>
      </c>
      <c r="D3343" s="488" t="s">
        <v>1514</v>
      </c>
      <c r="E3343" s="491">
        <v>45814.311111111114</v>
      </c>
      <c r="F3343" s="492">
        <v>49800.0</v>
      </c>
      <c r="G3343" s="488" t="s">
        <v>1515</v>
      </c>
      <c r="H3343" s="492">
        <v>49800.0</v>
      </c>
      <c r="I3343" s="488" t="s">
        <v>1515</v>
      </c>
      <c r="J3343" s="488" t="s">
        <v>1516</v>
      </c>
      <c r="K3343" s="488" t="s">
        <v>1517</v>
      </c>
      <c r="L3343" s="488" t="s">
        <v>20710</v>
      </c>
      <c r="M3343" s="488" t="s">
        <v>20710</v>
      </c>
      <c r="N3343" s="488" t="s">
        <v>1520</v>
      </c>
      <c r="O3343" s="488" t="s">
        <v>1521</v>
      </c>
      <c r="P3343" s="488" t="s">
        <v>1554</v>
      </c>
      <c r="Q3343" s="488" t="s">
        <v>1523</v>
      </c>
      <c r="R3343" s="495" t="s">
        <v>1524</v>
      </c>
      <c r="S3343" s="494"/>
      <c r="T3343" s="494"/>
      <c r="U3343" s="488" t="s">
        <v>20711</v>
      </c>
      <c r="AB3343" s="488" t="s">
        <v>20712</v>
      </c>
      <c r="AC3343" s="496">
        <v>9.07E9</v>
      </c>
      <c r="AD3343" s="488" t="s">
        <v>20713</v>
      </c>
      <c r="AE3343" s="492">
        <v>49800.0</v>
      </c>
      <c r="AF3343" s="488" t="s">
        <v>1515</v>
      </c>
      <c r="AG3343" s="488" t="s">
        <v>2195</v>
      </c>
      <c r="AH3343" s="497"/>
      <c r="AI3343" s="494"/>
      <c r="AJ3343" s="488" t="s">
        <v>1527</v>
      </c>
      <c r="AK3343" s="500">
        <v>45844.0</v>
      </c>
      <c r="AL3343" s="495" t="s">
        <v>1524</v>
      </c>
      <c r="AM3343" s="488" t="s">
        <v>20714</v>
      </c>
      <c r="AP3343" s="494"/>
      <c r="AQ3343" s="494"/>
      <c r="AR3343" s="494"/>
      <c r="AS3343" s="494"/>
      <c r="AT3343" s="488" t="s">
        <v>1529</v>
      </c>
      <c r="AU3343" s="492">
        <v>1874.0</v>
      </c>
      <c r="AV3343" s="492">
        <v>8.0</v>
      </c>
      <c r="AW3343" s="492">
        <v>2026.0</v>
      </c>
      <c r="AX3343" s="488" t="s">
        <v>1587</v>
      </c>
      <c r="AY3343" s="488" t="s">
        <v>1608</v>
      </c>
      <c r="AZ3343" s="488" t="s">
        <v>1531</v>
      </c>
    </row>
    <row r="3344" hidden="1">
      <c r="A3344" s="488" t="s">
        <v>20715</v>
      </c>
      <c r="B3344" s="488" t="s">
        <v>20716</v>
      </c>
      <c r="C3344" s="488" t="s">
        <v>1513</v>
      </c>
      <c r="D3344" s="488" t="s">
        <v>1514</v>
      </c>
      <c r="E3344" s="491">
        <v>45814.311111111114</v>
      </c>
      <c r="F3344" s="492">
        <v>19800.0</v>
      </c>
      <c r="G3344" s="488" t="s">
        <v>1515</v>
      </c>
      <c r="H3344" s="492">
        <v>19800.0</v>
      </c>
      <c r="I3344" s="488" t="s">
        <v>1515</v>
      </c>
      <c r="J3344" s="488" t="s">
        <v>1516</v>
      </c>
      <c r="K3344" s="488" t="s">
        <v>1517</v>
      </c>
      <c r="L3344" s="488" t="s">
        <v>20717</v>
      </c>
      <c r="M3344" s="488" t="s">
        <v>20717</v>
      </c>
      <c r="N3344" s="488" t="s">
        <v>1520</v>
      </c>
      <c r="O3344" s="488" t="s">
        <v>1521</v>
      </c>
      <c r="P3344" s="488" t="s">
        <v>1554</v>
      </c>
      <c r="Q3344" s="488" t="s">
        <v>1523</v>
      </c>
      <c r="R3344" s="495" t="s">
        <v>1524</v>
      </c>
      <c r="S3344" s="494"/>
      <c r="T3344" s="494"/>
      <c r="U3344" s="488" t="s">
        <v>20718</v>
      </c>
      <c r="AB3344" s="488" t="s">
        <v>20719</v>
      </c>
      <c r="AC3344" s="496">
        <v>8.01E9</v>
      </c>
      <c r="AD3344" s="488" t="s">
        <v>20720</v>
      </c>
      <c r="AE3344" s="492">
        <v>19800.0</v>
      </c>
      <c r="AF3344" s="488" t="s">
        <v>1515</v>
      </c>
      <c r="AG3344" s="488" t="s">
        <v>2195</v>
      </c>
      <c r="AH3344" s="497"/>
      <c r="AI3344" s="494"/>
      <c r="AJ3344" s="488" t="s">
        <v>1527</v>
      </c>
      <c r="AK3344" s="500">
        <v>45844.0</v>
      </c>
      <c r="AL3344" s="495" t="s">
        <v>1524</v>
      </c>
      <c r="AM3344" s="488" t="s">
        <v>20721</v>
      </c>
      <c r="AO3344" s="497"/>
      <c r="AP3344" s="494"/>
      <c r="AQ3344" s="494"/>
      <c r="AR3344" s="494"/>
      <c r="AS3344" s="494"/>
      <c r="AT3344" s="488" t="s">
        <v>1558</v>
      </c>
      <c r="AU3344" s="492">
        <v>1976.0</v>
      </c>
      <c r="AV3344" s="492">
        <v>7.0</v>
      </c>
      <c r="AW3344" s="492">
        <v>2028.0</v>
      </c>
      <c r="AX3344" s="488" t="s">
        <v>1587</v>
      </c>
      <c r="AY3344" s="488" t="s">
        <v>3012</v>
      </c>
      <c r="AZ3344" s="488" t="s">
        <v>1531</v>
      </c>
    </row>
    <row r="3345" hidden="1">
      <c r="A3345" s="488" t="s">
        <v>20722</v>
      </c>
      <c r="B3345" s="488" t="s">
        <v>20723</v>
      </c>
      <c r="C3345" s="488" t="s">
        <v>1513</v>
      </c>
      <c r="D3345" s="488" t="s">
        <v>1514</v>
      </c>
      <c r="E3345" s="491">
        <v>45814.311111111114</v>
      </c>
      <c r="F3345" s="492">
        <v>19800.0</v>
      </c>
      <c r="G3345" s="488" t="s">
        <v>1515</v>
      </c>
      <c r="H3345" s="492">
        <v>19800.0</v>
      </c>
      <c r="I3345" s="488" t="s">
        <v>1515</v>
      </c>
      <c r="J3345" s="488" t="s">
        <v>1516</v>
      </c>
      <c r="K3345" s="488" t="s">
        <v>1517</v>
      </c>
      <c r="L3345" s="488" t="s">
        <v>20724</v>
      </c>
      <c r="M3345" s="488" t="s">
        <v>20724</v>
      </c>
      <c r="N3345" s="488" t="s">
        <v>1520</v>
      </c>
      <c r="O3345" s="488" t="s">
        <v>1521</v>
      </c>
      <c r="P3345" s="488" t="s">
        <v>1554</v>
      </c>
      <c r="Q3345" s="488" t="s">
        <v>1523</v>
      </c>
      <c r="R3345" s="495" t="s">
        <v>1524</v>
      </c>
      <c r="S3345" s="494"/>
      <c r="T3345" s="494"/>
      <c r="U3345" s="488" t="s">
        <v>20725</v>
      </c>
      <c r="AB3345" s="488" t="s">
        <v>3453</v>
      </c>
      <c r="AC3345" s="496">
        <v>9.04E9</v>
      </c>
      <c r="AD3345" s="488" t="s">
        <v>20726</v>
      </c>
      <c r="AE3345" s="492">
        <v>19800.0</v>
      </c>
      <c r="AF3345" s="488" t="s">
        <v>1515</v>
      </c>
      <c r="AG3345" s="488" t="s">
        <v>2195</v>
      </c>
      <c r="AH3345" s="497"/>
      <c r="AI3345" s="494"/>
      <c r="AJ3345" s="488" t="s">
        <v>1527</v>
      </c>
      <c r="AK3345" s="500">
        <v>45844.0</v>
      </c>
      <c r="AL3345" s="495" t="s">
        <v>1524</v>
      </c>
      <c r="AM3345" s="488" t="s">
        <v>20727</v>
      </c>
      <c r="AO3345" s="494"/>
      <c r="AP3345" s="494"/>
      <c r="AQ3345" s="494"/>
      <c r="AR3345" s="494"/>
      <c r="AS3345" s="494"/>
      <c r="AT3345" s="488" t="s">
        <v>1529</v>
      </c>
      <c r="AU3345" s="492">
        <v>4502.0</v>
      </c>
      <c r="AV3345" s="492">
        <v>6.0</v>
      </c>
      <c r="AW3345" s="492">
        <v>2029.0</v>
      </c>
      <c r="AX3345" s="488" t="s">
        <v>1587</v>
      </c>
      <c r="AY3345" s="488" t="s">
        <v>1571</v>
      </c>
      <c r="AZ3345" s="488" t="s">
        <v>1531</v>
      </c>
    </row>
    <row r="3346" hidden="1">
      <c r="A3346" s="488" t="s">
        <v>20728</v>
      </c>
      <c r="B3346" s="488" t="s">
        <v>20729</v>
      </c>
      <c r="C3346" s="488" t="s">
        <v>1513</v>
      </c>
      <c r="D3346" s="488" t="s">
        <v>1514</v>
      </c>
      <c r="E3346" s="491">
        <v>45814.30972222222</v>
      </c>
      <c r="F3346" s="492">
        <v>4980.0</v>
      </c>
      <c r="G3346" s="488" t="s">
        <v>1515</v>
      </c>
      <c r="H3346" s="492">
        <v>4980.0</v>
      </c>
      <c r="I3346" s="488" t="s">
        <v>1515</v>
      </c>
      <c r="J3346" s="488" t="s">
        <v>1516</v>
      </c>
      <c r="K3346" s="488" t="s">
        <v>1517</v>
      </c>
      <c r="L3346" s="488" t="s">
        <v>20730</v>
      </c>
      <c r="M3346" s="488" t="s">
        <v>20730</v>
      </c>
      <c r="N3346" s="488" t="s">
        <v>1520</v>
      </c>
      <c r="O3346" s="488" t="s">
        <v>1521</v>
      </c>
      <c r="P3346" s="488" t="s">
        <v>1545</v>
      </c>
      <c r="Q3346" s="488" t="s">
        <v>1523</v>
      </c>
      <c r="R3346" s="495" t="s">
        <v>1524</v>
      </c>
      <c r="S3346" s="494"/>
      <c r="T3346" s="494"/>
      <c r="U3346" s="488" t="s">
        <v>20731</v>
      </c>
      <c r="AB3346" s="488" t="s">
        <v>20732</v>
      </c>
      <c r="AC3346" s="496">
        <v>8.06E9</v>
      </c>
      <c r="AD3346" s="488" t="s">
        <v>20733</v>
      </c>
      <c r="AE3346" s="492">
        <v>4980.0</v>
      </c>
      <c r="AF3346" s="488" t="s">
        <v>1515</v>
      </c>
      <c r="AG3346" s="488" t="s">
        <v>2195</v>
      </c>
      <c r="AH3346" s="497"/>
      <c r="AI3346" s="494"/>
      <c r="AJ3346" s="488" t="s">
        <v>1527</v>
      </c>
      <c r="AK3346" s="500">
        <v>45844.0</v>
      </c>
      <c r="AL3346" s="495" t="s">
        <v>1524</v>
      </c>
      <c r="AM3346" s="488" t="s">
        <v>20734</v>
      </c>
      <c r="AO3346" s="494"/>
      <c r="AP3346" s="494"/>
      <c r="AQ3346" s="494"/>
      <c r="AR3346" s="494"/>
      <c r="AS3346" s="494"/>
      <c r="AT3346" s="488" t="s">
        <v>1529</v>
      </c>
      <c r="AU3346" s="492">
        <v>1036.0</v>
      </c>
      <c r="AV3346" s="492">
        <v>2.0</v>
      </c>
      <c r="AW3346" s="492">
        <v>2027.0</v>
      </c>
      <c r="AX3346" s="488" t="s">
        <v>1549</v>
      </c>
      <c r="AY3346" s="497"/>
      <c r="AZ3346" s="488" t="s">
        <v>1531</v>
      </c>
    </row>
    <row r="3347" hidden="1">
      <c r="A3347" s="488" t="s">
        <v>20735</v>
      </c>
      <c r="B3347" s="488" t="s">
        <v>20736</v>
      </c>
      <c r="C3347" s="488" t="s">
        <v>1513</v>
      </c>
      <c r="D3347" s="488" t="s">
        <v>1514</v>
      </c>
      <c r="E3347" s="491">
        <v>45814.30972222222</v>
      </c>
      <c r="F3347" s="492">
        <v>4980.0</v>
      </c>
      <c r="G3347" s="488" t="s">
        <v>1515</v>
      </c>
      <c r="H3347" s="492">
        <v>4980.0</v>
      </c>
      <c r="I3347" s="488" t="s">
        <v>1515</v>
      </c>
      <c r="J3347" s="488" t="s">
        <v>1516</v>
      </c>
      <c r="K3347" s="488" t="s">
        <v>1517</v>
      </c>
      <c r="L3347" s="488" t="s">
        <v>20737</v>
      </c>
      <c r="M3347" s="488" t="s">
        <v>20737</v>
      </c>
      <c r="N3347" s="488" t="s">
        <v>1520</v>
      </c>
      <c r="O3347" s="488" t="s">
        <v>1521</v>
      </c>
      <c r="P3347" s="488" t="s">
        <v>1724</v>
      </c>
      <c r="Q3347" s="488" t="s">
        <v>1523</v>
      </c>
      <c r="R3347" s="495" t="s">
        <v>1524</v>
      </c>
      <c r="S3347" s="494"/>
      <c r="T3347" s="494"/>
      <c r="U3347" s="488" t="s">
        <v>20738</v>
      </c>
      <c r="AB3347" s="488" t="s">
        <v>20739</v>
      </c>
      <c r="AC3347" s="496">
        <v>9.02E9</v>
      </c>
      <c r="AD3347" s="488" t="s">
        <v>20740</v>
      </c>
      <c r="AE3347" s="492">
        <v>4980.0</v>
      </c>
      <c r="AF3347" s="488" t="s">
        <v>1515</v>
      </c>
      <c r="AG3347" s="488" t="s">
        <v>2195</v>
      </c>
      <c r="AH3347" s="497"/>
      <c r="AI3347" s="494"/>
      <c r="AJ3347" s="488" t="s">
        <v>1527</v>
      </c>
      <c r="AK3347" s="500">
        <v>45844.0</v>
      </c>
      <c r="AL3347" s="495" t="s">
        <v>1524</v>
      </c>
      <c r="AM3347" s="488" t="s">
        <v>20741</v>
      </c>
      <c r="AP3347" s="494"/>
      <c r="AQ3347" s="494"/>
      <c r="AR3347" s="494"/>
      <c r="AS3347" s="494"/>
      <c r="AT3347" s="488" t="s">
        <v>1529</v>
      </c>
      <c r="AU3347" s="492">
        <v>8202.0</v>
      </c>
      <c r="AV3347" s="492">
        <v>2.0</v>
      </c>
      <c r="AW3347" s="492">
        <v>2030.0</v>
      </c>
      <c r="AX3347" s="488" t="s">
        <v>1728</v>
      </c>
      <c r="AY3347" s="488" t="s">
        <v>2119</v>
      </c>
      <c r="AZ3347" s="488" t="s">
        <v>1531</v>
      </c>
    </row>
    <row r="3348" hidden="1">
      <c r="A3348" s="488" t="s">
        <v>20742</v>
      </c>
      <c r="B3348" s="488" t="s">
        <v>20743</v>
      </c>
      <c r="C3348" s="488" t="s">
        <v>1513</v>
      </c>
      <c r="D3348" s="488" t="s">
        <v>1514</v>
      </c>
      <c r="E3348" s="491">
        <v>45814.30972222222</v>
      </c>
      <c r="F3348" s="492">
        <v>4980.0</v>
      </c>
      <c r="G3348" s="488" t="s">
        <v>1515</v>
      </c>
      <c r="H3348" s="492">
        <v>4980.0</v>
      </c>
      <c r="I3348" s="488" t="s">
        <v>1515</v>
      </c>
      <c r="J3348" s="488" t="s">
        <v>1516</v>
      </c>
      <c r="K3348" s="488" t="s">
        <v>1517</v>
      </c>
      <c r="L3348" s="488" t="s">
        <v>20744</v>
      </c>
      <c r="M3348" s="488" t="s">
        <v>20744</v>
      </c>
      <c r="N3348" s="488" t="s">
        <v>1520</v>
      </c>
      <c r="O3348" s="488" t="s">
        <v>1521</v>
      </c>
      <c r="P3348" s="488" t="s">
        <v>1545</v>
      </c>
      <c r="Q3348" s="488" t="s">
        <v>1523</v>
      </c>
      <c r="R3348" s="495" t="s">
        <v>1524</v>
      </c>
      <c r="S3348" s="494"/>
      <c r="T3348" s="494"/>
      <c r="U3348" s="488" t="s">
        <v>8028</v>
      </c>
      <c r="AB3348" s="488" t="s">
        <v>20745</v>
      </c>
      <c r="AC3348" s="496">
        <v>9.04E9</v>
      </c>
      <c r="AD3348" s="488" t="s">
        <v>20746</v>
      </c>
      <c r="AE3348" s="492">
        <v>4980.0</v>
      </c>
      <c r="AF3348" s="488" t="s">
        <v>1515</v>
      </c>
      <c r="AG3348" s="488" t="s">
        <v>2195</v>
      </c>
      <c r="AH3348" s="497"/>
      <c r="AI3348" s="494"/>
      <c r="AJ3348" s="488" t="s">
        <v>1527</v>
      </c>
      <c r="AK3348" s="500">
        <v>45844.0</v>
      </c>
      <c r="AL3348" s="495" t="s">
        <v>1524</v>
      </c>
      <c r="AM3348" s="488" t="s">
        <v>20747</v>
      </c>
      <c r="AO3348" s="494"/>
      <c r="AP3348" s="494"/>
      <c r="AQ3348" s="494"/>
      <c r="AR3348" s="494"/>
      <c r="AS3348" s="494"/>
      <c r="AT3348" s="488" t="s">
        <v>1529</v>
      </c>
      <c r="AU3348" s="492">
        <v>8721.0</v>
      </c>
      <c r="AV3348" s="492">
        <v>2.0</v>
      </c>
      <c r="AW3348" s="492">
        <v>2027.0</v>
      </c>
      <c r="AX3348" s="497"/>
      <c r="AY3348" s="488" t="s">
        <v>1652</v>
      </c>
      <c r="AZ3348" s="488" t="s">
        <v>1531</v>
      </c>
    </row>
    <row r="3349" hidden="1">
      <c r="A3349" s="488" t="s">
        <v>20748</v>
      </c>
      <c r="B3349" s="488" t="s">
        <v>20749</v>
      </c>
      <c r="C3349" s="488" t="s">
        <v>1513</v>
      </c>
      <c r="D3349" s="488" t="s">
        <v>1514</v>
      </c>
      <c r="E3349" s="491">
        <v>45814.30972222222</v>
      </c>
      <c r="F3349" s="492">
        <v>19800.0</v>
      </c>
      <c r="G3349" s="488" t="s">
        <v>1515</v>
      </c>
      <c r="H3349" s="492">
        <v>19800.0</v>
      </c>
      <c r="I3349" s="488" t="s">
        <v>1515</v>
      </c>
      <c r="J3349" s="488" t="s">
        <v>1516</v>
      </c>
      <c r="K3349" s="488" t="s">
        <v>1517</v>
      </c>
      <c r="L3349" s="488" t="s">
        <v>20750</v>
      </c>
      <c r="M3349" s="488" t="s">
        <v>20750</v>
      </c>
      <c r="N3349" s="488" t="s">
        <v>1520</v>
      </c>
      <c r="O3349" s="488" t="s">
        <v>1521</v>
      </c>
      <c r="P3349" s="488" t="s">
        <v>1545</v>
      </c>
      <c r="Q3349" s="488" t="s">
        <v>1523</v>
      </c>
      <c r="R3349" s="495" t="s">
        <v>1524</v>
      </c>
      <c r="S3349" s="494"/>
      <c r="T3349" s="494"/>
      <c r="U3349" s="488" t="s">
        <v>20751</v>
      </c>
      <c r="AB3349" s="488" t="s">
        <v>20752</v>
      </c>
      <c r="AC3349" s="496">
        <v>8.07E9</v>
      </c>
      <c r="AD3349" s="488" t="s">
        <v>20753</v>
      </c>
      <c r="AE3349" s="492">
        <v>19800.0</v>
      </c>
      <c r="AF3349" s="488" t="s">
        <v>1515</v>
      </c>
      <c r="AG3349" s="488" t="s">
        <v>2195</v>
      </c>
      <c r="AH3349" s="497"/>
      <c r="AI3349" s="494"/>
      <c r="AJ3349" s="488" t="s">
        <v>1527</v>
      </c>
      <c r="AK3349" s="500">
        <v>45844.0</v>
      </c>
      <c r="AL3349" s="495" t="s">
        <v>1524</v>
      </c>
      <c r="AM3349" s="488" t="s">
        <v>20754</v>
      </c>
      <c r="AO3349" s="494"/>
      <c r="AP3349" s="494"/>
      <c r="AQ3349" s="494"/>
      <c r="AR3349" s="494"/>
      <c r="AS3349" s="494"/>
      <c r="AT3349" s="488" t="s">
        <v>1529</v>
      </c>
      <c r="AU3349" s="492">
        <v>1518.0</v>
      </c>
      <c r="AV3349" s="492">
        <v>10.0</v>
      </c>
      <c r="AW3349" s="492">
        <v>2026.0</v>
      </c>
      <c r="AX3349" s="497"/>
      <c r="AY3349" s="488" t="s">
        <v>1652</v>
      </c>
      <c r="AZ3349" s="488" t="s">
        <v>1531</v>
      </c>
    </row>
    <row r="3350" hidden="1">
      <c r="A3350" s="488" t="s">
        <v>20755</v>
      </c>
      <c r="B3350" s="488" t="s">
        <v>20756</v>
      </c>
      <c r="C3350" s="488" t="s">
        <v>1513</v>
      </c>
      <c r="D3350" s="488" t="s">
        <v>1514</v>
      </c>
      <c r="E3350" s="491">
        <v>45814.30972222222</v>
      </c>
      <c r="F3350" s="492">
        <v>19800.0</v>
      </c>
      <c r="G3350" s="488" t="s">
        <v>1515</v>
      </c>
      <c r="H3350" s="492">
        <v>19800.0</v>
      </c>
      <c r="I3350" s="488" t="s">
        <v>1515</v>
      </c>
      <c r="J3350" s="488" t="s">
        <v>1516</v>
      </c>
      <c r="K3350" s="488" t="s">
        <v>1517</v>
      </c>
      <c r="L3350" s="488" t="s">
        <v>20757</v>
      </c>
      <c r="M3350" s="488" t="s">
        <v>20757</v>
      </c>
      <c r="N3350" s="488" t="s">
        <v>1520</v>
      </c>
      <c r="O3350" s="488" t="s">
        <v>1521</v>
      </c>
      <c r="P3350" s="488" t="s">
        <v>1545</v>
      </c>
      <c r="Q3350" s="488" t="s">
        <v>1523</v>
      </c>
      <c r="R3350" s="495" t="s">
        <v>1524</v>
      </c>
      <c r="S3350" s="494"/>
      <c r="T3350" s="494"/>
      <c r="U3350" s="488" t="s">
        <v>20758</v>
      </c>
      <c r="AB3350" s="488" t="s">
        <v>20759</v>
      </c>
      <c r="AC3350" s="496">
        <v>9.08E9</v>
      </c>
      <c r="AD3350" s="488" t="s">
        <v>20760</v>
      </c>
      <c r="AE3350" s="492">
        <v>19800.0</v>
      </c>
      <c r="AF3350" s="488" t="s">
        <v>1515</v>
      </c>
      <c r="AG3350" s="488" t="s">
        <v>2195</v>
      </c>
      <c r="AH3350" s="497"/>
      <c r="AI3350" s="494"/>
      <c r="AJ3350" s="488" t="s">
        <v>1527</v>
      </c>
      <c r="AK3350" s="500">
        <v>45844.0</v>
      </c>
      <c r="AL3350" s="495" t="s">
        <v>1524</v>
      </c>
      <c r="AM3350" s="488" t="s">
        <v>20761</v>
      </c>
      <c r="AO3350" s="494"/>
      <c r="AP3350" s="494"/>
      <c r="AQ3350" s="494"/>
      <c r="AR3350" s="494"/>
      <c r="AS3350" s="494"/>
      <c r="AT3350" s="488" t="s">
        <v>1529</v>
      </c>
      <c r="AU3350" s="492">
        <v>2077.0</v>
      </c>
      <c r="AV3350" s="492">
        <v>8.0</v>
      </c>
      <c r="AW3350" s="492">
        <v>2025.0</v>
      </c>
      <c r="AX3350" s="488" t="s">
        <v>1549</v>
      </c>
      <c r="AY3350" s="497"/>
      <c r="AZ3350" s="488" t="s">
        <v>1531</v>
      </c>
    </row>
    <row r="3351" hidden="1">
      <c r="A3351" s="488" t="s">
        <v>20762</v>
      </c>
      <c r="B3351" s="488" t="s">
        <v>20763</v>
      </c>
      <c r="C3351" s="488" t="s">
        <v>1513</v>
      </c>
      <c r="D3351" s="488" t="s">
        <v>1514</v>
      </c>
      <c r="E3351" s="491">
        <v>45814.30069444444</v>
      </c>
      <c r="F3351" s="492">
        <v>14900.0</v>
      </c>
      <c r="G3351" s="488" t="s">
        <v>1515</v>
      </c>
      <c r="H3351" s="492">
        <v>14900.0</v>
      </c>
      <c r="I3351" s="488" t="s">
        <v>1515</v>
      </c>
      <c r="J3351" s="488" t="s">
        <v>1516</v>
      </c>
      <c r="K3351" s="488" t="s">
        <v>1517</v>
      </c>
      <c r="L3351" s="488" t="s">
        <v>20764</v>
      </c>
      <c r="M3351" s="488" t="s">
        <v>20765</v>
      </c>
      <c r="N3351" s="488" t="s">
        <v>1520</v>
      </c>
      <c r="O3351" s="488" t="s">
        <v>1521</v>
      </c>
      <c r="P3351" s="488" t="s">
        <v>1554</v>
      </c>
      <c r="Q3351" s="488" t="s">
        <v>1523</v>
      </c>
      <c r="R3351" s="495" t="s">
        <v>1524</v>
      </c>
      <c r="S3351" s="494"/>
      <c r="T3351" s="494"/>
      <c r="U3351" s="488" t="s">
        <v>20766</v>
      </c>
      <c r="AB3351" s="488" t="s">
        <v>20767</v>
      </c>
      <c r="AC3351" s="496">
        <v>7.05E9</v>
      </c>
      <c r="AD3351" s="488" t="s">
        <v>20768</v>
      </c>
      <c r="AE3351" s="492">
        <v>357600.0</v>
      </c>
      <c r="AF3351" s="488" t="s">
        <v>1515</v>
      </c>
      <c r="AG3351" s="488" t="s">
        <v>2096</v>
      </c>
      <c r="AH3351" s="492">
        <v>24.0</v>
      </c>
      <c r="AI3351" s="494"/>
      <c r="AJ3351" s="488" t="s">
        <v>1527</v>
      </c>
      <c r="AK3351" s="500">
        <v>45844.0</v>
      </c>
      <c r="AL3351" s="495" t="s">
        <v>1524</v>
      </c>
      <c r="AM3351" s="488" t="s">
        <v>20769</v>
      </c>
      <c r="AO3351" s="494"/>
      <c r="AP3351" s="494"/>
      <c r="AQ3351" s="494"/>
      <c r="AR3351" s="494"/>
      <c r="AS3351" s="494"/>
      <c r="AT3351" s="488" t="s">
        <v>1529</v>
      </c>
      <c r="AU3351" s="492">
        <v>1024.0</v>
      </c>
      <c r="AV3351" s="492">
        <v>4.0</v>
      </c>
      <c r="AW3351" s="492">
        <v>2028.0</v>
      </c>
      <c r="AX3351" s="488" t="s">
        <v>1587</v>
      </c>
      <c r="AY3351" s="488" t="s">
        <v>1904</v>
      </c>
      <c r="AZ3351" s="488" t="s">
        <v>1531</v>
      </c>
    </row>
    <row r="3352" hidden="1">
      <c r="A3352" s="488" t="s">
        <v>20770</v>
      </c>
      <c r="B3352" s="488" t="s">
        <v>20771</v>
      </c>
      <c r="C3352" s="488" t="s">
        <v>1513</v>
      </c>
      <c r="D3352" s="488" t="s">
        <v>1514</v>
      </c>
      <c r="E3352" s="491">
        <v>45814.3</v>
      </c>
      <c r="F3352" s="492">
        <v>14900.0</v>
      </c>
      <c r="G3352" s="488" t="s">
        <v>1515</v>
      </c>
      <c r="H3352" s="492">
        <v>14900.0</v>
      </c>
      <c r="I3352" s="488" t="s">
        <v>1515</v>
      </c>
      <c r="J3352" s="488" t="s">
        <v>1516</v>
      </c>
      <c r="K3352" s="488" t="s">
        <v>1517</v>
      </c>
      <c r="L3352" s="488" t="s">
        <v>20772</v>
      </c>
      <c r="M3352" s="488" t="s">
        <v>20772</v>
      </c>
      <c r="N3352" s="488" t="s">
        <v>1520</v>
      </c>
      <c r="O3352" s="488" t="s">
        <v>1521</v>
      </c>
      <c r="P3352" s="488" t="s">
        <v>1554</v>
      </c>
      <c r="Q3352" s="488" t="s">
        <v>1523</v>
      </c>
      <c r="R3352" s="495" t="s">
        <v>1524</v>
      </c>
      <c r="S3352" s="494"/>
      <c r="T3352" s="494"/>
      <c r="U3352" s="488" t="s">
        <v>20773</v>
      </c>
      <c r="AB3352" s="488" t="s">
        <v>1174</v>
      </c>
      <c r="AC3352" s="496">
        <v>9.03E9</v>
      </c>
      <c r="AD3352" s="488" t="s">
        <v>20774</v>
      </c>
      <c r="AE3352" s="492">
        <v>357600.0</v>
      </c>
      <c r="AF3352" s="488" t="s">
        <v>1515</v>
      </c>
      <c r="AG3352" s="488" t="s">
        <v>2096</v>
      </c>
      <c r="AH3352" s="492">
        <v>24.0</v>
      </c>
      <c r="AI3352" s="494"/>
      <c r="AJ3352" s="488" t="s">
        <v>1527</v>
      </c>
      <c r="AK3352" s="500">
        <v>45844.0</v>
      </c>
      <c r="AL3352" s="495" t="s">
        <v>1524</v>
      </c>
      <c r="AM3352" s="488" t="s">
        <v>20775</v>
      </c>
      <c r="AO3352" s="494"/>
      <c r="AP3352" s="494"/>
      <c r="AQ3352" s="494"/>
      <c r="AR3352" s="494"/>
      <c r="AS3352" s="494"/>
      <c r="AT3352" s="488" t="s">
        <v>1529</v>
      </c>
      <c r="AU3352" s="492">
        <v>4002.0</v>
      </c>
      <c r="AV3352" s="492">
        <v>3.0</v>
      </c>
      <c r="AW3352" s="492">
        <v>2026.0</v>
      </c>
      <c r="AX3352" s="488" t="s">
        <v>1634</v>
      </c>
      <c r="AY3352" s="488" t="s">
        <v>1608</v>
      </c>
      <c r="AZ3352" s="488" t="s">
        <v>1531</v>
      </c>
    </row>
    <row r="3353" hidden="1">
      <c r="A3353" s="488" t="s">
        <v>20776</v>
      </c>
      <c r="B3353" s="488" t="s">
        <v>4968</v>
      </c>
      <c r="C3353" s="488" t="s">
        <v>1513</v>
      </c>
      <c r="D3353" s="488" t="s">
        <v>1514</v>
      </c>
      <c r="E3353" s="491">
        <v>45814.3</v>
      </c>
      <c r="F3353" s="492">
        <v>24970.0</v>
      </c>
      <c r="G3353" s="488" t="s">
        <v>1515</v>
      </c>
      <c r="H3353" s="492">
        <v>24970.0</v>
      </c>
      <c r="I3353" s="488" t="s">
        <v>1515</v>
      </c>
      <c r="J3353" s="488" t="s">
        <v>1516</v>
      </c>
      <c r="K3353" s="488" t="s">
        <v>1517</v>
      </c>
      <c r="L3353" s="488" t="s">
        <v>4969</v>
      </c>
      <c r="M3353" s="488" t="s">
        <v>4969</v>
      </c>
      <c r="N3353" s="488" t="s">
        <v>1520</v>
      </c>
      <c r="O3353" s="488" t="s">
        <v>1521</v>
      </c>
      <c r="P3353" s="488" t="s">
        <v>1554</v>
      </c>
      <c r="Q3353" s="488" t="s">
        <v>1523</v>
      </c>
      <c r="R3353" s="495" t="s">
        <v>1524</v>
      </c>
      <c r="S3353" s="494"/>
      <c r="T3353" s="494"/>
      <c r="U3353" s="488" t="s">
        <v>20777</v>
      </c>
      <c r="AB3353" s="488" t="s">
        <v>4971</v>
      </c>
      <c r="AD3353" s="488" t="s">
        <v>4972</v>
      </c>
      <c r="AE3353" s="492">
        <v>574310.0</v>
      </c>
      <c r="AF3353" s="488" t="s">
        <v>1515</v>
      </c>
      <c r="AG3353" s="488" t="s">
        <v>2096</v>
      </c>
      <c r="AH3353" s="492">
        <v>23.0</v>
      </c>
      <c r="AI3353" s="494"/>
      <c r="AJ3353" s="488" t="s">
        <v>1527</v>
      </c>
      <c r="AK3353" s="495" t="s">
        <v>1524</v>
      </c>
      <c r="AL3353" s="495" t="s">
        <v>1524</v>
      </c>
      <c r="AM3353" s="488" t="s">
        <v>4973</v>
      </c>
      <c r="AP3353" s="494"/>
      <c r="AQ3353" s="494"/>
      <c r="AR3353" s="494"/>
      <c r="AS3353" s="494"/>
      <c r="AT3353" s="488" t="s">
        <v>1558</v>
      </c>
      <c r="AU3353" s="492">
        <v>1269.0</v>
      </c>
      <c r="AV3353" s="492">
        <v>12.0</v>
      </c>
      <c r="AW3353" s="492">
        <v>2031.0</v>
      </c>
      <c r="AX3353" s="488" t="s">
        <v>1587</v>
      </c>
      <c r="AY3353" s="488" t="s">
        <v>1823</v>
      </c>
      <c r="AZ3353" s="488" t="s">
        <v>1531</v>
      </c>
    </row>
    <row r="3354" hidden="1">
      <c r="A3354" s="488" t="s">
        <v>20778</v>
      </c>
      <c r="B3354" s="488" t="s">
        <v>20779</v>
      </c>
      <c r="C3354" s="488" t="s">
        <v>1513</v>
      </c>
      <c r="D3354" s="488" t="s">
        <v>1514</v>
      </c>
      <c r="E3354" s="491">
        <v>45814.299305555556</v>
      </c>
      <c r="F3354" s="492">
        <v>15180.0</v>
      </c>
      <c r="G3354" s="488" t="s">
        <v>1515</v>
      </c>
      <c r="H3354" s="492">
        <v>15180.0</v>
      </c>
      <c r="I3354" s="488" t="s">
        <v>1515</v>
      </c>
      <c r="J3354" s="488" t="s">
        <v>1516</v>
      </c>
      <c r="K3354" s="488" t="s">
        <v>1517</v>
      </c>
      <c r="L3354" s="488" t="s">
        <v>20780</v>
      </c>
      <c r="M3354" s="488" t="s">
        <v>20780</v>
      </c>
      <c r="N3354" s="488" t="s">
        <v>1520</v>
      </c>
      <c r="O3354" s="488" t="s">
        <v>1521</v>
      </c>
      <c r="P3354" s="488" t="s">
        <v>1522</v>
      </c>
      <c r="Q3354" s="488" t="s">
        <v>1523</v>
      </c>
      <c r="R3354" s="495" t="s">
        <v>1524</v>
      </c>
      <c r="S3354" s="494"/>
      <c r="T3354" s="494"/>
      <c r="U3354" s="488" t="s">
        <v>20781</v>
      </c>
      <c r="AB3354" s="488" t="s">
        <v>20782</v>
      </c>
      <c r="AC3354" s="496">
        <v>9.1E9</v>
      </c>
      <c r="AD3354" s="488" t="s">
        <v>20783</v>
      </c>
      <c r="AE3354" s="492">
        <v>713460.0</v>
      </c>
      <c r="AF3354" s="488" t="s">
        <v>1515</v>
      </c>
      <c r="AG3354" s="488" t="s">
        <v>2096</v>
      </c>
      <c r="AH3354" s="492">
        <v>47.0</v>
      </c>
      <c r="AI3354" s="494"/>
      <c r="AJ3354" s="488" t="s">
        <v>1527</v>
      </c>
      <c r="AK3354" s="500">
        <v>45871.0</v>
      </c>
      <c r="AL3354" s="495" t="s">
        <v>1524</v>
      </c>
      <c r="AM3354" s="488" t="s">
        <v>20784</v>
      </c>
      <c r="AO3354" s="494"/>
      <c r="AP3354" s="494"/>
      <c r="AQ3354" s="494"/>
      <c r="AR3354" s="494"/>
      <c r="AS3354" s="494"/>
      <c r="AT3354" s="488" t="s">
        <v>1558</v>
      </c>
      <c r="AU3354" s="492">
        <v>2215.0</v>
      </c>
      <c r="AV3354" s="492">
        <v>5.0</v>
      </c>
      <c r="AW3354" s="492">
        <v>2027.0</v>
      </c>
      <c r="AX3354" s="488" t="s">
        <v>1559</v>
      </c>
      <c r="AY3354" s="488" t="s">
        <v>1904</v>
      </c>
      <c r="AZ3354" s="488" t="s">
        <v>1531</v>
      </c>
    </row>
    <row r="3355" hidden="1">
      <c r="A3355" s="488" t="s">
        <v>20785</v>
      </c>
      <c r="B3355" s="488" t="s">
        <v>20786</v>
      </c>
      <c r="C3355" s="488" t="s">
        <v>1513</v>
      </c>
      <c r="D3355" s="488" t="s">
        <v>1514</v>
      </c>
      <c r="E3355" s="491">
        <v>45814.299305555556</v>
      </c>
      <c r="F3355" s="492">
        <v>19580.0</v>
      </c>
      <c r="G3355" s="488" t="s">
        <v>1515</v>
      </c>
      <c r="H3355" s="492">
        <v>19580.0</v>
      </c>
      <c r="I3355" s="488" t="s">
        <v>1515</v>
      </c>
      <c r="J3355" s="488" t="s">
        <v>1516</v>
      </c>
      <c r="K3355" s="488" t="s">
        <v>1517</v>
      </c>
      <c r="L3355" s="488" t="s">
        <v>20787</v>
      </c>
      <c r="M3355" s="488" t="s">
        <v>20787</v>
      </c>
      <c r="N3355" s="488" t="s">
        <v>1520</v>
      </c>
      <c r="O3355" s="488" t="s">
        <v>1521</v>
      </c>
      <c r="P3355" s="488" t="s">
        <v>1522</v>
      </c>
      <c r="Q3355" s="488" t="s">
        <v>1523</v>
      </c>
      <c r="R3355" s="495" t="s">
        <v>1524</v>
      </c>
      <c r="S3355" s="494"/>
      <c r="T3355" s="494"/>
      <c r="U3355" s="488" t="s">
        <v>20788</v>
      </c>
      <c r="AB3355" s="488" t="s">
        <v>20789</v>
      </c>
      <c r="AC3355" s="496">
        <v>9.08E9</v>
      </c>
      <c r="AD3355" s="488" t="s">
        <v>20790</v>
      </c>
      <c r="AE3355" s="492">
        <v>665720.0</v>
      </c>
      <c r="AF3355" s="488" t="s">
        <v>1515</v>
      </c>
      <c r="AG3355" s="488" t="s">
        <v>2096</v>
      </c>
      <c r="AH3355" s="492">
        <v>34.0</v>
      </c>
      <c r="AI3355" s="494"/>
      <c r="AJ3355" s="488" t="s">
        <v>1527</v>
      </c>
      <c r="AK3355" s="500">
        <v>45844.0</v>
      </c>
      <c r="AL3355" s="495" t="s">
        <v>1524</v>
      </c>
      <c r="AM3355" s="488" t="s">
        <v>20791</v>
      </c>
      <c r="AO3355" s="494"/>
      <c r="AP3355" s="494"/>
      <c r="AQ3355" s="494"/>
      <c r="AR3355" s="494"/>
      <c r="AS3355" s="494"/>
      <c r="AT3355" s="488" t="s">
        <v>1529</v>
      </c>
      <c r="AU3355" s="492">
        <v>4807.0</v>
      </c>
      <c r="AV3355" s="492">
        <v>9.0</v>
      </c>
      <c r="AW3355" s="492">
        <v>2026.0</v>
      </c>
      <c r="AX3355" s="497"/>
      <c r="AY3355" s="488" t="s">
        <v>1868</v>
      </c>
      <c r="AZ3355" s="488" t="s">
        <v>1531</v>
      </c>
    </row>
    <row r="3356" hidden="1">
      <c r="A3356" s="488" t="s">
        <v>20792</v>
      </c>
      <c r="B3356" s="488" t="s">
        <v>20793</v>
      </c>
      <c r="C3356" s="488" t="s">
        <v>1513</v>
      </c>
      <c r="D3356" s="488" t="s">
        <v>1514</v>
      </c>
      <c r="E3356" s="491">
        <v>45814.299305555556</v>
      </c>
      <c r="F3356" s="492">
        <v>19970.0</v>
      </c>
      <c r="G3356" s="488" t="s">
        <v>1515</v>
      </c>
      <c r="H3356" s="492">
        <v>19970.0</v>
      </c>
      <c r="I3356" s="488" t="s">
        <v>1515</v>
      </c>
      <c r="J3356" s="488" t="s">
        <v>1516</v>
      </c>
      <c r="K3356" s="488" t="s">
        <v>1517</v>
      </c>
      <c r="L3356" s="488" t="s">
        <v>20794</v>
      </c>
      <c r="M3356" s="488" t="s">
        <v>20794</v>
      </c>
      <c r="N3356" s="488" t="s">
        <v>1520</v>
      </c>
      <c r="O3356" s="488" t="s">
        <v>1521</v>
      </c>
      <c r="P3356" s="488" t="s">
        <v>1522</v>
      </c>
      <c r="Q3356" s="488" t="s">
        <v>1523</v>
      </c>
      <c r="R3356" s="495" t="s">
        <v>1524</v>
      </c>
      <c r="S3356" s="494"/>
      <c r="T3356" s="494"/>
      <c r="U3356" s="488" t="s">
        <v>20795</v>
      </c>
      <c r="AB3356" s="488" t="s">
        <v>20796</v>
      </c>
      <c r="AD3356" s="488" t="s">
        <v>20797</v>
      </c>
      <c r="AE3356" s="492">
        <v>479280.0</v>
      </c>
      <c r="AF3356" s="488" t="s">
        <v>1515</v>
      </c>
      <c r="AG3356" s="488" t="s">
        <v>2096</v>
      </c>
      <c r="AH3356" s="492">
        <v>24.0</v>
      </c>
      <c r="AI3356" s="494"/>
      <c r="AJ3356" s="488" t="s">
        <v>1527</v>
      </c>
      <c r="AK3356" s="500">
        <v>45844.0</v>
      </c>
      <c r="AL3356" s="495" t="s">
        <v>1524</v>
      </c>
      <c r="AM3356" s="488" t="s">
        <v>20798</v>
      </c>
      <c r="AO3356" s="494"/>
      <c r="AP3356" s="494"/>
      <c r="AQ3356" s="494"/>
      <c r="AR3356" s="494"/>
      <c r="AS3356" s="494"/>
      <c r="AT3356" s="488" t="s">
        <v>1529</v>
      </c>
      <c r="AU3356" s="492">
        <v>9233.0</v>
      </c>
      <c r="AV3356" s="492">
        <v>9.0</v>
      </c>
      <c r="AW3356" s="492">
        <v>2026.0</v>
      </c>
      <c r="AX3356" s="488" t="s">
        <v>1539</v>
      </c>
      <c r="AY3356" s="488" t="s">
        <v>1540</v>
      </c>
      <c r="AZ3356" s="488" t="s">
        <v>1531</v>
      </c>
    </row>
    <row r="3357" hidden="1">
      <c r="A3357" s="488" t="s">
        <v>20799</v>
      </c>
      <c r="B3357" s="488" t="s">
        <v>20800</v>
      </c>
      <c r="C3357" s="488" t="s">
        <v>1513</v>
      </c>
      <c r="D3357" s="488" t="s">
        <v>1514</v>
      </c>
      <c r="E3357" s="491">
        <v>45814.29861111111</v>
      </c>
      <c r="F3357" s="492">
        <v>14800.0</v>
      </c>
      <c r="G3357" s="488" t="s">
        <v>1515</v>
      </c>
      <c r="H3357" s="492">
        <v>14800.0</v>
      </c>
      <c r="I3357" s="488" t="s">
        <v>1515</v>
      </c>
      <c r="J3357" s="488" t="s">
        <v>1516</v>
      </c>
      <c r="K3357" s="488" t="s">
        <v>1517</v>
      </c>
      <c r="L3357" s="488" t="s">
        <v>20801</v>
      </c>
      <c r="M3357" s="488" t="s">
        <v>20801</v>
      </c>
      <c r="N3357" s="488" t="s">
        <v>1520</v>
      </c>
      <c r="O3357" s="488" t="s">
        <v>1521</v>
      </c>
      <c r="P3357" s="488" t="s">
        <v>1554</v>
      </c>
      <c r="Q3357" s="488" t="s">
        <v>1523</v>
      </c>
      <c r="R3357" s="495" t="s">
        <v>1524</v>
      </c>
      <c r="S3357" s="494"/>
      <c r="T3357" s="494"/>
      <c r="U3357" s="488" t="s">
        <v>20802</v>
      </c>
      <c r="AB3357" s="488" t="s">
        <v>20803</v>
      </c>
      <c r="AC3357" s="496">
        <v>9.03E9</v>
      </c>
      <c r="AD3357" s="488" t="s">
        <v>20804</v>
      </c>
      <c r="AE3357" s="492">
        <v>621600.0</v>
      </c>
      <c r="AF3357" s="488" t="s">
        <v>1515</v>
      </c>
      <c r="AG3357" s="488" t="s">
        <v>2096</v>
      </c>
      <c r="AH3357" s="492">
        <v>42.0</v>
      </c>
      <c r="AI3357" s="494"/>
      <c r="AJ3357" s="488" t="s">
        <v>1527</v>
      </c>
      <c r="AK3357" s="500">
        <v>45844.0</v>
      </c>
      <c r="AL3357" s="495" t="s">
        <v>1524</v>
      </c>
      <c r="AM3357" s="488" t="s">
        <v>20805</v>
      </c>
      <c r="AP3357" s="494"/>
      <c r="AQ3357" s="494"/>
      <c r="AR3357" s="494"/>
      <c r="AS3357" s="494"/>
      <c r="AT3357" s="488" t="s">
        <v>1529</v>
      </c>
      <c r="AU3357" s="492">
        <v>3116.0</v>
      </c>
      <c r="AV3357" s="492">
        <v>12.0</v>
      </c>
      <c r="AW3357" s="492">
        <v>2027.0</v>
      </c>
      <c r="AX3357" s="488" t="s">
        <v>1587</v>
      </c>
      <c r="AY3357" s="488" t="s">
        <v>1588</v>
      </c>
      <c r="AZ3357" s="488" t="s">
        <v>1531</v>
      </c>
    </row>
    <row r="3358" hidden="1">
      <c r="A3358" s="488" t="s">
        <v>20806</v>
      </c>
      <c r="B3358" s="488" t="s">
        <v>20807</v>
      </c>
      <c r="C3358" s="488" t="s">
        <v>1513</v>
      </c>
      <c r="D3358" s="488" t="s">
        <v>1514</v>
      </c>
      <c r="E3358" s="491">
        <v>45814.29861111111</v>
      </c>
      <c r="F3358" s="492">
        <v>16280.0</v>
      </c>
      <c r="G3358" s="488" t="s">
        <v>1515</v>
      </c>
      <c r="H3358" s="492">
        <v>16280.0</v>
      </c>
      <c r="I3358" s="488" t="s">
        <v>1515</v>
      </c>
      <c r="J3358" s="488" t="s">
        <v>1516</v>
      </c>
      <c r="K3358" s="488" t="s">
        <v>1517</v>
      </c>
      <c r="L3358" s="488" t="s">
        <v>20808</v>
      </c>
      <c r="M3358" s="488" t="s">
        <v>20808</v>
      </c>
      <c r="N3358" s="488" t="s">
        <v>1520</v>
      </c>
      <c r="O3358" s="488" t="s">
        <v>1521</v>
      </c>
      <c r="P3358" s="488" t="s">
        <v>1554</v>
      </c>
      <c r="Q3358" s="488" t="s">
        <v>1523</v>
      </c>
      <c r="R3358" s="495" t="s">
        <v>1524</v>
      </c>
      <c r="S3358" s="494"/>
      <c r="T3358" s="494"/>
      <c r="U3358" s="488" t="s">
        <v>20809</v>
      </c>
      <c r="AB3358" s="488" t="s">
        <v>20810</v>
      </c>
      <c r="AC3358" s="496">
        <v>9.02E9</v>
      </c>
      <c r="AD3358" s="488" t="s">
        <v>20811</v>
      </c>
      <c r="AE3358" s="492">
        <v>634920.0</v>
      </c>
      <c r="AF3358" s="488" t="s">
        <v>1515</v>
      </c>
      <c r="AG3358" s="488" t="s">
        <v>2096</v>
      </c>
      <c r="AH3358" s="492">
        <v>39.0</v>
      </c>
      <c r="AI3358" s="494"/>
      <c r="AJ3358" s="488" t="s">
        <v>1527</v>
      </c>
      <c r="AK3358" s="500">
        <v>45844.0</v>
      </c>
      <c r="AL3358" s="495" t="s">
        <v>1524</v>
      </c>
      <c r="AM3358" s="488" t="s">
        <v>20812</v>
      </c>
      <c r="AO3358" s="497"/>
      <c r="AP3358" s="494"/>
      <c r="AQ3358" s="494"/>
      <c r="AR3358" s="494"/>
      <c r="AS3358" s="494"/>
      <c r="AT3358" s="488" t="s">
        <v>1529</v>
      </c>
      <c r="AU3358" s="492">
        <v>13.0</v>
      </c>
      <c r="AV3358" s="492">
        <v>10.0</v>
      </c>
      <c r="AW3358" s="492">
        <v>2025.0</v>
      </c>
      <c r="AX3358" s="488" t="s">
        <v>1587</v>
      </c>
      <c r="AY3358" s="488" t="s">
        <v>1904</v>
      </c>
      <c r="AZ3358" s="488" t="s">
        <v>1531</v>
      </c>
    </row>
    <row r="3359" hidden="1">
      <c r="A3359" s="488" t="s">
        <v>20813</v>
      </c>
      <c r="B3359" s="488" t="s">
        <v>20814</v>
      </c>
      <c r="C3359" s="488" t="s">
        <v>1513</v>
      </c>
      <c r="D3359" s="488" t="s">
        <v>1514</v>
      </c>
      <c r="E3359" s="491">
        <v>45814.29861111111</v>
      </c>
      <c r="F3359" s="492">
        <v>19900.0</v>
      </c>
      <c r="G3359" s="488" t="s">
        <v>1515</v>
      </c>
      <c r="H3359" s="492">
        <v>19900.0</v>
      </c>
      <c r="I3359" s="488" t="s">
        <v>1515</v>
      </c>
      <c r="J3359" s="488" t="s">
        <v>1516</v>
      </c>
      <c r="K3359" s="488" t="s">
        <v>1517</v>
      </c>
      <c r="L3359" s="488" t="s">
        <v>20815</v>
      </c>
      <c r="M3359" s="488" t="s">
        <v>20815</v>
      </c>
      <c r="N3359" s="488" t="s">
        <v>1520</v>
      </c>
      <c r="O3359" s="488" t="s">
        <v>1521</v>
      </c>
      <c r="P3359" s="488" t="s">
        <v>1554</v>
      </c>
      <c r="Q3359" s="488" t="s">
        <v>1523</v>
      </c>
      <c r="R3359" s="495" t="s">
        <v>1524</v>
      </c>
      <c r="S3359" s="494"/>
      <c r="T3359" s="494"/>
      <c r="U3359" s="488" t="s">
        <v>20816</v>
      </c>
      <c r="AB3359" s="488" t="s">
        <v>20817</v>
      </c>
      <c r="AC3359" s="496">
        <v>8.03E9</v>
      </c>
      <c r="AD3359" s="488" t="s">
        <v>20818</v>
      </c>
      <c r="AE3359" s="492">
        <v>696500.0</v>
      </c>
      <c r="AF3359" s="488" t="s">
        <v>1515</v>
      </c>
      <c r="AG3359" s="488" t="s">
        <v>2096</v>
      </c>
      <c r="AH3359" s="492">
        <v>35.0</v>
      </c>
      <c r="AI3359" s="494"/>
      <c r="AJ3359" s="488" t="s">
        <v>1527</v>
      </c>
      <c r="AK3359" s="495" t="s">
        <v>1524</v>
      </c>
      <c r="AL3359" s="495" t="s">
        <v>1524</v>
      </c>
      <c r="AM3359" s="488" t="s">
        <v>20819</v>
      </c>
      <c r="AP3359" s="494"/>
      <c r="AQ3359" s="494"/>
      <c r="AR3359" s="494"/>
      <c r="AS3359" s="494"/>
      <c r="AT3359" s="488" t="s">
        <v>1529</v>
      </c>
      <c r="AU3359" s="492">
        <v>7085.0</v>
      </c>
      <c r="AV3359" s="492">
        <v>7.0</v>
      </c>
      <c r="AW3359" s="492">
        <v>2027.0</v>
      </c>
      <c r="AX3359" s="488" t="s">
        <v>1587</v>
      </c>
      <c r="AY3359" s="488" t="s">
        <v>1852</v>
      </c>
      <c r="AZ3359" s="488" t="s">
        <v>1531</v>
      </c>
    </row>
    <row r="3360" hidden="1">
      <c r="A3360" s="488" t="s">
        <v>20820</v>
      </c>
      <c r="B3360" s="488" t="s">
        <v>20821</v>
      </c>
      <c r="C3360" s="488" t="s">
        <v>1513</v>
      </c>
      <c r="D3360" s="488" t="s">
        <v>1514</v>
      </c>
      <c r="E3360" s="491">
        <v>45814.29791666667</v>
      </c>
      <c r="F3360" s="492">
        <v>21400.0</v>
      </c>
      <c r="G3360" s="488" t="s">
        <v>1515</v>
      </c>
      <c r="H3360" s="492">
        <v>21400.0</v>
      </c>
      <c r="I3360" s="488" t="s">
        <v>1515</v>
      </c>
      <c r="J3360" s="488" t="s">
        <v>1516</v>
      </c>
      <c r="K3360" s="488" t="s">
        <v>1517</v>
      </c>
      <c r="L3360" s="488" t="s">
        <v>20822</v>
      </c>
      <c r="M3360" s="488" t="s">
        <v>20822</v>
      </c>
      <c r="N3360" s="488" t="s">
        <v>1520</v>
      </c>
      <c r="O3360" s="488" t="s">
        <v>1521</v>
      </c>
      <c r="P3360" s="488" t="s">
        <v>1554</v>
      </c>
      <c r="Q3360" s="488" t="s">
        <v>1523</v>
      </c>
      <c r="R3360" s="495" t="s">
        <v>1524</v>
      </c>
      <c r="S3360" s="494"/>
      <c r="T3360" s="494"/>
      <c r="U3360" s="488" t="s">
        <v>20823</v>
      </c>
      <c r="AB3360" s="488" t="s">
        <v>20824</v>
      </c>
      <c r="AC3360" s="496">
        <v>8.07E9</v>
      </c>
      <c r="AD3360" s="488" t="s">
        <v>20825</v>
      </c>
      <c r="AE3360" s="492">
        <v>706200.0</v>
      </c>
      <c r="AF3360" s="488" t="s">
        <v>1515</v>
      </c>
      <c r="AG3360" s="488" t="s">
        <v>2096</v>
      </c>
      <c r="AH3360" s="492">
        <v>33.0</v>
      </c>
      <c r="AI3360" s="494"/>
      <c r="AJ3360" s="488" t="s">
        <v>1527</v>
      </c>
      <c r="AK3360" s="500">
        <v>45811.0</v>
      </c>
      <c r="AL3360" s="495" t="s">
        <v>1524</v>
      </c>
      <c r="AM3360" s="488" t="s">
        <v>20826</v>
      </c>
      <c r="AP3360" s="494"/>
      <c r="AQ3360" s="494"/>
      <c r="AR3360" s="494"/>
      <c r="AS3360" s="494"/>
      <c r="AT3360" s="488" t="s">
        <v>1558</v>
      </c>
      <c r="AU3360" s="492">
        <v>7957.0</v>
      </c>
      <c r="AV3360" s="492">
        <v>11.0</v>
      </c>
      <c r="AW3360" s="492">
        <v>2028.0</v>
      </c>
      <c r="AX3360" s="488" t="s">
        <v>1559</v>
      </c>
      <c r="AY3360" s="488" t="s">
        <v>1560</v>
      </c>
      <c r="AZ3360" s="488" t="s">
        <v>1531</v>
      </c>
    </row>
    <row r="3361" hidden="1">
      <c r="A3361" s="488" t="s">
        <v>20827</v>
      </c>
      <c r="B3361" s="488" t="s">
        <v>20828</v>
      </c>
      <c r="C3361" s="488" t="s">
        <v>1513</v>
      </c>
      <c r="D3361" s="488" t="s">
        <v>1514</v>
      </c>
      <c r="E3361" s="491">
        <v>45814.29722222222</v>
      </c>
      <c r="F3361" s="492">
        <v>16280.0</v>
      </c>
      <c r="G3361" s="488" t="s">
        <v>1515</v>
      </c>
      <c r="H3361" s="492">
        <v>16280.0</v>
      </c>
      <c r="I3361" s="488" t="s">
        <v>1515</v>
      </c>
      <c r="J3361" s="488" t="s">
        <v>1516</v>
      </c>
      <c r="K3361" s="488" t="s">
        <v>1517</v>
      </c>
      <c r="L3361" s="488" t="s">
        <v>20829</v>
      </c>
      <c r="M3361" s="488" t="s">
        <v>20829</v>
      </c>
      <c r="N3361" s="488" t="s">
        <v>1520</v>
      </c>
      <c r="O3361" s="488" t="s">
        <v>1521</v>
      </c>
      <c r="P3361" s="488" t="s">
        <v>1724</v>
      </c>
      <c r="Q3361" s="488" t="s">
        <v>1523</v>
      </c>
      <c r="R3361" s="495" t="s">
        <v>1524</v>
      </c>
      <c r="S3361" s="494"/>
      <c r="T3361" s="494"/>
      <c r="U3361" s="488" t="s">
        <v>20830</v>
      </c>
      <c r="AB3361" s="488" t="s">
        <v>20831</v>
      </c>
      <c r="AC3361" s="496">
        <v>7.04E9</v>
      </c>
      <c r="AD3361" s="488" t="s">
        <v>20832</v>
      </c>
      <c r="AE3361" s="492">
        <v>667480.0</v>
      </c>
      <c r="AF3361" s="488" t="s">
        <v>1515</v>
      </c>
      <c r="AG3361" s="488" t="s">
        <v>2096</v>
      </c>
      <c r="AH3361" s="492">
        <v>41.0</v>
      </c>
      <c r="AI3361" s="494"/>
      <c r="AJ3361" s="488" t="s">
        <v>1527</v>
      </c>
      <c r="AK3361" s="500">
        <v>45844.0</v>
      </c>
      <c r="AL3361" s="495" t="s">
        <v>1524</v>
      </c>
      <c r="AM3361" s="488" t="s">
        <v>20833</v>
      </c>
      <c r="AO3361" s="494"/>
      <c r="AP3361" s="494"/>
      <c r="AQ3361" s="494"/>
      <c r="AR3361" s="494"/>
      <c r="AS3361" s="494"/>
      <c r="AT3361" s="488" t="s">
        <v>1529</v>
      </c>
      <c r="AU3361" s="492">
        <v>1009.0</v>
      </c>
      <c r="AV3361" s="492">
        <v>4.0</v>
      </c>
      <c r="AW3361" s="492">
        <v>2028.0</v>
      </c>
      <c r="AX3361" s="488" t="s">
        <v>1728</v>
      </c>
      <c r="AY3361" s="497"/>
      <c r="AZ3361" s="488" t="s">
        <v>1531</v>
      </c>
    </row>
    <row r="3362" hidden="1">
      <c r="A3362" s="488" t="s">
        <v>20834</v>
      </c>
      <c r="B3362" s="488" t="s">
        <v>20835</v>
      </c>
      <c r="C3362" s="488" t="s">
        <v>1513</v>
      </c>
      <c r="D3362" s="488" t="s">
        <v>1514</v>
      </c>
      <c r="E3362" s="491">
        <v>45814.26527777778</v>
      </c>
      <c r="F3362" s="492">
        <v>2980.0</v>
      </c>
      <c r="G3362" s="488" t="s">
        <v>1515</v>
      </c>
      <c r="H3362" s="492">
        <v>2980.0</v>
      </c>
      <c r="I3362" s="488" t="s">
        <v>1515</v>
      </c>
      <c r="J3362" s="488" t="s">
        <v>1516</v>
      </c>
      <c r="K3362" s="488" t="s">
        <v>1517</v>
      </c>
      <c r="L3362" s="488" t="s">
        <v>20836</v>
      </c>
      <c r="M3362" s="488" t="s">
        <v>20837</v>
      </c>
      <c r="N3362" s="488" t="s">
        <v>1520</v>
      </c>
      <c r="O3362" s="488" t="s">
        <v>1521</v>
      </c>
      <c r="P3362" s="488" t="s">
        <v>1545</v>
      </c>
      <c r="Q3362" s="488" t="s">
        <v>1523</v>
      </c>
      <c r="R3362" s="495" t="s">
        <v>1524</v>
      </c>
      <c r="S3362" s="494"/>
      <c r="T3362" s="494"/>
      <c r="U3362" s="488" t="s">
        <v>19539</v>
      </c>
      <c r="AB3362" s="488" t="s">
        <v>20838</v>
      </c>
      <c r="AC3362" s="496">
        <v>8.07E9</v>
      </c>
      <c r="AD3362" s="497"/>
      <c r="AE3362" s="494"/>
      <c r="AF3362" s="494"/>
      <c r="AG3362" s="494"/>
      <c r="AH3362" s="494"/>
      <c r="AI3362" s="494"/>
      <c r="AJ3362" s="488" t="s">
        <v>1527</v>
      </c>
      <c r="AK3362" s="494"/>
      <c r="AL3362" s="494"/>
      <c r="AM3362" s="488" t="s">
        <v>20839</v>
      </c>
      <c r="AO3362" s="494"/>
      <c r="AP3362" s="494"/>
      <c r="AQ3362" s="494"/>
      <c r="AR3362" s="494"/>
      <c r="AS3362" s="494"/>
      <c r="AT3362" s="488" t="s">
        <v>1529</v>
      </c>
      <c r="AU3362" s="492">
        <v>3277.0</v>
      </c>
      <c r="AV3362" s="492">
        <v>1.0</v>
      </c>
      <c r="AW3362" s="492">
        <v>2028.0</v>
      </c>
      <c r="AX3362" s="497"/>
      <c r="AY3362" s="488" t="s">
        <v>1652</v>
      </c>
      <c r="AZ3362" s="488" t="s">
        <v>1531</v>
      </c>
    </row>
    <row r="3363" hidden="1">
      <c r="A3363" s="488" t="s">
        <v>20840</v>
      </c>
      <c r="B3363" s="488" t="s">
        <v>20841</v>
      </c>
      <c r="C3363" s="488" t="s">
        <v>1513</v>
      </c>
      <c r="D3363" s="488" t="s">
        <v>1514</v>
      </c>
      <c r="E3363" s="491">
        <v>45814.25208333333</v>
      </c>
      <c r="F3363" s="492">
        <v>2980.0</v>
      </c>
      <c r="G3363" s="488" t="s">
        <v>1515</v>
      </c>
      <c r="H3363" s="492">
        <v>2980.0</v>
      </c>
      <c r="I3363" s="488" t="s">
        <v>1515</v>
      </c>
      <c r="J3363" s="488" t="s">
        <v>1516</v>
      </c>
      <c r="K3363" s="488" t="s">
        <v>1517</v>
      </c>
      <c r="L3363" s="488" t="s">
        <v>20842</v>
      </c>
      <c r="M3363" s="488" t="s">
        <v>20843</v>
      </c>
      <c r="N3363" s="488" t="s">
        <v>1520</v>
      </c>
      <c r="O3363" s="488" t="s">
        <v>1521</v>
      </c>
      <c r="P3363" s="488" t="s">
        <v>1554</v>
      </c>
      <c r="Q3363" s="488" t="s">
        <v>1523</v>
      </c>
      <c r="R3363" s="495" t="s">
        <v>1524</v>
      </c>
      <c r="S3363" s="494"/>
      <c r="T3363" s="494"/>
      <c r="U3363" s="488" t="s">
        <v>20844</v>
      </c>
      <c r="AB3363" s="488" t="s">
        <v>20845</v>
      </c>
      <c r="AC3363" s="496">
        <v>1.07E9</v>
      </c>
      <c r="AD3363" s="497"/>
      <c r="AE3363" s="494"/>
      <c r="AF3363" s="494"/>
      <c r="AG3363" s="494"/>
      <c r="AH3363" s="494"/>
      <c r="AI3363" s="494"/>
      <c r="AJ3363" s="488" t="s">
        <v>1527</v>
      </c>
      <c r="AK3363" s="494"/>
      <c r="AL3363" s="494"/>
      <c r="AM3363" s="488" t="s">
        <v>20846</v>
      </c>
      <c r="AP3363" s="494"/>
      <c r="AQ3363" s="494"/>
      <c r="AR3363" s="494"/>
      <c r="AS3363" s="494"/>
      <c r="AT3363" s="488" t="s">
        <v>1529</v>
      </c>
      <c r="AU3363" s="492">
        <v>5707.0</v>
      </c>
      <c r="AV3363" s="492">
        <v>8.0</v>
      </c>
      <c r="AW3363" s="492">
        <v>2029.0</v>
      </c>
      <c r="AX3363" s="488" t="s">
        <v>1587</v>
      </c>
      <c r="AY3363" s="488" t="s">
        <v>20847</v>
      </c>
      <c r="AZ3363" s="488" t="s">
        <v>20848</v>
      </c>
    </row>
    <row r="3364" hidden="1">
      <c r="A3364" s="488" t="s">
        <v>20849</v>
      </c>
      <c r="B3364" s="488" t="s">
        <v>20850</v>
      </c>
      <c r="C3364" s="488" t="s">
        <v>1513</v>
      </c>
      <c r="D3364" s="488" t="s">
        <v>1514</v>
      </c>
      <c r="E3364" s="491">
        <v>45814.24791666667</v>
      </c>
      <c r="F3364" s="492">
        <v>2980.0</v>
      </c>
      <c r="G3364" s="488" t="s">
        <v>1515</v>
      </c>
      <c r="H3364" s="492">
        <v>2980.0</v>
      </c>
      <c r="I3364" s="488" t="s">
        <v>1515</v>
      </c>
      <c r="J3364" s="488" t="s">
        <v>1516</v>
      </c>
      <c r="K3364" s="488" t="s">
        <v>1517</v>
      </c>
      <c r="L3364" s="488" t="s">
        <v>20851</v>
      </c>
      <c r="M3364" s="488" t="s">
        <v>20852</v>
      </c>
      <c r="N3364" s="488" t="s">
        <v>1520</v>
      </c>
      <c r="O3364" s="488" t="s">
        <v>1521</v>
      </c>
      <c r="P3364" s="488" t="s">
        <v>1522</v>
      </c>
      <c r="Q3364" s="488" t="s">
        <v>1523</v>
      </c>
      <c r="R3364" s="495" t="s">
        <v>1524</v>
      </c>
      <c r="S3364" s="494"/>
      <c r="T3364" s="494"/>
      <c r="U3364" s="488" t="s">
        <v>20853</v>
      </c>
      <c r="AB3364" s="488" t="s">
        <v>20854</v>
      </c>
      <c r="AC3364" s="496">
        <v>9.04E9</v>
      </c>
      <c r="AD3364" s="497"/>
      <c r="AE3364" s="494"/>
      <c r="AF3364" s="494"/>
      <c r="AG3364" s="494"/>
      <c r="AH3364" s="494"/>
      <c r="AI3364" s="494"/>
      <c r="AJ3364" s="488" t="s">
        <v>1527</v>
      </c>
      <c r="AK3364" s="494"/>
      <c r="AL3364" s="494"/>
      <c r="AM3364" s="488" t="s">
        <v>20855</v>
      </c>
      <c r="AO3364" s="494"/>
      <c r="AP3364" s="494"/>
      <c r="AQ3364" s="494"/>
      <c r="AR3364" s="494"/>
      <c r="AS3364" s="494"/>
      <c r="AT3364" s="488" t="s">
        <v>1558</v>
      </c>
      <c r="AU3364" s="492">
        <v>4598.0</v>
      </c>
      <c r="AV3364" s="492">
        <v>8.0</v>
      </c>
      <c r="AW3364" s="492">
        <v>2026.0</v>
      </c>
      <c r="AX3364" s="488" t="s">
        <v>1539</v>
      </c>
      <c r="AY3364" s="488" t="s">
        <v>1702</v>
      </c>
      <c r="AZ3364" s="488" t="s">
        <v>1531</v>
      </c>
    </row>
    <row r="3365" hidden="1">
      <c r="A3365" s="488" t="s">
        <v>20856</v>
      </c>
      <c r="B3365" s="488" t="s">
        <v>20857</v>
      </c>
      <c r="C3365" s="488" t="s">
        <v>1513</v>
      </c>
      <c r="D3365" s="488" t="s">
        <v>1514</v>
      </c>
      <c r="E3365" s="491">
        <v>45814.15</v>
      </c>
      <c r="F3365" s="492">
        <v>2980.0</v>
      </c>
      <c r="G3365" s="488" t="s">
        <v>1515</v>
      </c>
      <c r="H3365" s="492">
        <v>2980.0</v>
      </c>
      <c r="I3365" s="488" t="s">
        <v>1515</v>
      </c>
      <c r="J3365" s="488" t="s">
        <v>1516</v>
      </c>
      <c r="K3365" s="488" t="s">
        <v>1517</v>
      </c>
      <c r="L3365" s="488" t="s">
        <v>20858</v>
      </c>
      <c r="M3365" s="488" t="s">
        <v>20859</v>
      </c>
      <c r="N3365" s="488" t="s">
        <v>1520</v>
      </c>
      <c r="O3365" s="488" t="s">
        <v>1521</v>
      </c>
      <c r="P3365" s="488" t="s">
        <v>1522</v>
      </c>
      <c r="Q3365" s="488" t="s">
        <v>1523</v>
      </c>
      <c r="R3365" s="495" t="s">
        <v>1524</v>
      </c>
      <c r="S3365" s="494"/>
      <c r="T3365" s="494"/>
      <c r="U3365" s="488" t="s">
        <v>20860</v>
      </c>
      <c r="AB3365" s="488" t="s">
        <v>20861</v>
      </c>
      <c r="AC3365" s="496">
        <v>9.04E9</v>
      </c>
      <c r="AD3365" s="497"/>
      <c r="AE3365" s="494"/>
      <c r="AF3365" s="494"/>
      <c r="AG3365" s="494"/>
      <c r="AH3365" s="494"/>
      <c r="AI3365" s="494"/>
      <c r="AJ3365" s="488" t="s">
        <v>1527</v>
      </c>
      <c r="AK3365" s="494"/>
      <c r="AL3365" s="494"/>
      <c r="AM3365" s="488" t="s">
        <v>20862</v>
      </c>
      <c r="AP3365" s="494"/>
      <c r="AQ3365" s="494"/>
      <c r="AR3365" s="494"/>
      <c r="AS3365" s="494"/>
      <c r="AT3365" s="488" t="s">
        <v>1529</v>
      </c>
      <c r="AU3365" s="492">
        <v>2297.0</v>
      </c>
      <c r="AV3365" s="492">
        <v>9.0</v>
      </c>
      <c r="AW3365" s="492">
        <v>2025.0</v>
      </c>
      <c r="AX3365" s="488" t="s">
        <v>1634</v>
      </c>
      <c r="AY3365" s="488" t="s">
        <v>1540</v>
      </c>
      <c r="AZ3365" s="488" t="s">
        <v>1531</v>
      </c>
    </row>
    <row r="3366" hidden="1">
      <c r="A3366" s="488" t="s">
        <v>20863</v>
      </c>
      <c r="B3366" s="488" t="s">
        <v>20864</v>
      </c>
      <c r="C3366" s="488" t="s">
        <v>1513</v>
      </c>
      <c r="D3366" s="488" t="s">
        <v>1514</v>
      </c>
      <c r="E3366" s="491">
        <v>45814.1125</v>
      </c>
      <c r="F3366" s="492">
        <v>2980.0</v>
      </c>
      <c r="G3366" s="488" t="s">
        <v>1515</v>
      </c>
      <c r="H3366" s="492">
        <v>2980.0</v>
      </c>
      <c r="I3366" s="488" t="s">
        <v>1515</v>
      </c>
      <c r="J3366" s="488" t="s">
        <v>1516</v>
      </c>
      <c r="K3366" s="488" t="s">
        <v>1517</v>
      </c>
      <c r="L3366" s="488" t="s">
        <v>20865</v>
      </c>
      <c r="M3366" s="488" t="s">
        <v>20866</v>
      </c>
      <c r="N3366" s="488" t="s">
        <v>1520</v>
      </c>
      <c r="O3366" s="488" t="s">
        <v>1521</v>
      </c>
      <c r="P3366" s="488" t="s">
        <v>1554</v>
      </c>
      <c r="Q3366" s="488" t="s">
        <v>1523</v>
      </c>
      <c r="R3366" s="495" t="s">
        <v>1524</v>
      </c>
      <c r="S3366" s="494"/>
      <c r="T3366" s="494"/>
      <c r="U3366" s="488" t="s">
        <v>20867</v>
      </c>
      <c r="AB3366" s="488" t="s">
        <v>20868</v>
      </c>
      <c r="AC3366" s="496">
        <v>9.1E9</v>
      </c>
      <c r="AD3366" s="497"/>
      <c r="AE3366" s="494"/>
      <c r="AF3366" s="494"/>
      <c r="AG3366" s="494"/>
      <c r="AH3366" s="494"/>
      <c r="AI3366" s="494"/>
      <c r="AJ3366" s="488" t="s">
        <v>1527</v>
      </c>
      <c r="AK3366" s="494"/>
      <c r="AL3366" s="494"/>
      <c r="AM3366" s="488" t="s">
        <v>20869</v>
      </c>
      <c r="AO3366" s="494"/>
      <c r="AP3366" s="494"/>
      <c r="AQ3366" s="494"/>
      <c r="AR3366" s="494"/>
      <c r="AS3366" s="494"/>
      <c r="AT3366" s="488" t="s">
        <v>1529</v>
      </c>
      <c r="AU3366" s="492">
        <v>8136.0</v>
      </c>
      <c r="AV3366" s="492">
        <v>12.0</v>
      </c>
      <c r="AW3366" s="492">
        <v>2027.0</v>
      </c>
      <c r="AX3366" s="488" t="s">
        <v>1587</v>
      </c>
      <c r="AY3366" s="488" t="s">
        <v>1597</v>
      </c>
      <c r="AZ3366" s="488" t="s">
        <v>1531</v>
      </c>
    </row>
    <row r="3367" hidden="1">
      <c r="A3367" s="488" t="s">
        <v>20870</v>
      </c>
      <c r="B3367" s="488" t="s">
        <v>20871</v>
      </c>
      <c r="C3367" s="488" t="s">
        <v>1513</v>
      </c>
      <c r="D3367" s="488" t="s">
        <v>1514</v>
      </c>
      <c r="E3367" s="491">
        <v>45814.0875</v>
      </c>
      <c r="F3367" s="492">
        <v>2980.0</v>
      </c>
      <c r="G3367" s="488" t="s">
        <v>1515</v>
      </c>
      <c r="H3367" s="492">
        <v>2980.0</v>
      </c>
      <c r="I3367" s="488" t="s">
        <v>1515</v>
      </c>
      <c r="J3367" s="488" t="s">
        <v>1516</v>
      </c>
      <c r="K3367" s="488" t="s">
        <v>1517</v>
      </c>
      <c r="L3367" s="488" t="s">
        <v>20872</v>
      </c>
      <c r="M3367" s="488" t="s">
        <v>20873</v>
      </c>
      <c r="N3367" s="488" t="s">
        <v>1520</v>
      </c>
      <c r="O3367" s="488" t="s">
        <v>1521</v>
      </c>
      <c r="P3367" s="488" t="s">
        <v>1554</v>
      </c>
      <c r="Q3367" s="488" t="s">
        <v>1523</v>
      </c>
      <c r="R3367" s="495" t="s">
        <v>1524</v>
      </c>
      <c r="S3367" s="494"/>
      <c r="T3367" s="494"/>
      <c r="U3367" s="488" t="s">
        <v>20874</v>
      </c>
      <c r="AB3367" s="488" t="s">
        <v>20875</v>
      </c>
      <c r="AC3367" s="496">
        <v>9.04E9</v>
      </c>
      <c r="AD3367" s="497"/>
      <c r="AE3367" s="494"/>
      <c r="AF3367" s="494"/>
      <c r="AG3367" s="494"/>
      <c r="AH3367" s="494"/>
      <c r="AI3367" s="494"/>
      <c r="AJ3367" s="488" t="s">
        <v>1527</v>
      </c>
      <c r="AK3367" s="494"/>
      <c r="AL3367" s="494"/>
      <c r="AM3367" s="488" t="s">
        <v>20876</v>
      </c>
      <c r="AO3367" s="494"/>
      <c r="AP3367" s="494"/>
      <c r="AQ3367" s="494"/>
      <c r="AR3367" s="494"/>
      <c r="AS3367" s="494"/>
      <c r="AT3367" s="488" t="s">
        <v>1529</v>
      </c>
      <c r="AU3367" s="492">
        <v>2011.0</v>
      </c>
      <c r="AV3367" s="492">
        <v>2.0</v>
      </c>
      <c r="AW3367" s="492">
        <v>2026.0</v>
      </c>
      <c r="AX3367" s="488" t="s">
        <v>1587</v>
      </c>
      <c r="AY3367" s="488" t="s">
        <v>1597</v>
      </c>
      <c r="AZ3367" s="488" t="s">
        <v>1531</v>
      </c>
    </row>
    <row r="3368" hidden="1">
      <c r="A3368" s="488" t="s">
        <v>20877</v>
      </c>
      <c r="B3368" s="488" t="s">
        <v>20878</v>
      </c>
      <c r="C3368" s="488" t="s">
        <v>1513</v>
      </c>
      <c r="D3368" s="488" t="s">
        <v>1514</v>
      </c>
      <c r="E3368" s="491">
        <v>45814.0875</v>
      </c>
      <c r="F3368" s="492">
        <v>2980.0</v>
      </c>
      <c r="G3368" s="488" t="s">
        <v>1515</v>
      </c>
      <c r="H3368" s="492">
        <v>2980.0</v>
      </c>
      <c r="I3368" s="488" t="s">
        <v>1515</v>
      </c>
      <c r="J3368" s="488" t="s">
        <v>1516</v>
      </c>
      <c r="K3368" s="488" t="s">
        <v>1517</v>
      </c>
      <c r="L3368" s="488" t="s">
        <v>20879</v>
      </c>
      <c r="M3368" s="488" t="s">
        <v>20880</v>
      </c>
      <c r="N3368" s="488" t="s">
        <v>1520</v>
      </c>
      <c r="O3368" s="488" t="s">
        <v>1521</v>
      </c>
      <c r="P3368" s="488" t="s">
        <v>1554</v>
      </c>
      <c r="Q3368" s="488" t="s">
        <v>1523</v>
      </c>
      <c r="R3368" s="495" t="s">
        <v>1524</v>
      </c>
      <c r="S3368" s="494"/>
      <c r="T3368" s="494"/>
      <c r="U3368" s="488" t="s">
        <v>20881</v>
      </c>
      <c r="AB3368" s="488" t="s">
        <v>20882</v>
      </c>
      <c r="AC3368" s="496">
        <v>7.04E9</v>
      </c>
      <c r="AD3368" s="497"/>
      <c r="AE3368" s="494"/>
      <c r="AF3368" s="494"/>
      <c r="AG3368" s="494"/>
      <c r="AH3368" s="494"/>
      <c r="AI3368" s="494"/>
      <c r="AJ3368" s="488" t="s">
        <v>1527</v>
      </c>
      <c r="AK3368" s="494"/>
      <c r="AL3368" s="494"/>
      <c r="AM3368" s="488" t="s">
        <v>1557</v>
      </c>
      <c r="AO3368" s="497"/>
      <c r="AP3368" s="494"/>
      <c r="AQ3368" s="494"/>
      <c r="AR3368" s="494"/>
      <c r="AS3368" s="494"/>
      <c r="AT3368" s="488" t="s">
        <v>1558</v>
      </c>
      <c r="AU3368" s="492">
        <v>5304.0</v>
      </c>
      <c r="AV3368" s="492">
        <v>1.0</v>
      </c>
      <c r="AW3368" s="492">
        <v>2029.0</v>
      </c>
      <c r="AX3368" s="488" t="s">
        <v>1559</v>
      </c>
      <c r="AY3368" s="488" t="s">
        <v>1560</v>
      </c>
      <c r="AZ3368" s="488" t="s">
        <v>1531</v>
      </c>
    </row>
    <row r="3369" hidden="1">
      <c r="A3369" s="488" t="s">
        <v>20883</v>
      </c>
      <c r="B3369" s="488" t="s">
        <v>20884</v>
      </c>
      <c r="C3369" s="488" t="s">
        <v>1513</v>
      </c>
      <c r="D3369" s="488" t="s">
        <v>1514</v>
      </c>
      <c r="E3369" s="491">
        <v>45814.086805555555</v>
      </c>
      <c r="F3369" s="492">
        <v>2980.0</v>
      </c>
      <c r="G3369" s="488" t="s">
        <v>1515</v>
      </c>
      <c r="H3369" s="492">
        <v>2980.0</v>
      </c>
      <c r="I3369" s="488" t="s">
        <v>1515</v>
      </c>
      <c r="J3369" s="488" t="s">
        <v>1516</v>
      </c>
      <c r="K3369" s="488" t="s">
        <v>1517</v>
      </c>
      <c r="L3369" s="488" t="s">
        <v>20885</v>
      </c>
      <c r="M3369" s="488" t="s">
        <v>20886</v>
      </c>
      <c r="N3369" s="488" t="s">
        <v>1520</v>
      </c>
      <c r="O3369" s="488" t="s">
        <v>1521</v>
      </c>
      <c r="P3369" s="488" t="s">
        <v>1554</v>
      </c>
      <c r="Q3369" s="488" t="s">
        <v>1523</v>
      </c>
      <c r="R3369" s="495" t="s">
        <v>1524</v>
      </c>
      <c r="S3369" s="494"/>
      <c r="T3369" s="494"/>
      <c r="U3369" s="488" t="s">
        <v>20887</v>
      </c>
      <c r="AB3369" s="488" t="s">
        <v>20888</v>
      </c>
      <c r="AC3369" s="496">
        <v>8.09E9</v>
      </c>
      <c r="AD3369" s="497"/>
      <c r="AE3369" s="494"/>
      <c r="AF3369" s="494"/>
      <c r="AG3369" s="494"/>
      <c r="AH3369" s="494"/>
      <c r="AI3369" s="494"/>
      <c r="AJ3369" s="488" t="s">
        <v>1527</v>
      </c>
      <c r="AK3369" s="494"/>
      <c r="AL3369" s="494"/>
      <c r="AM3369" s="488" t="s">
        <v>20889</v>
      </c>
      <c r="AP3369" s="494"/>
      <c r="AQ3369" s="494"/>
      <c r="AR3369" s="494"/>
      <c r="AS3369" s="494"/>
      <c r="AT3369" s="488" t="s">
        <v>1529</v>
      </c>
      <c r="AU3369" s="492">
        <v>4138.0</v>
      </c>
      <c r="AV3369" s="492">
        <v>2.0</v>
      </c>
      <c r="AW3369" s="492">
        <v>2032.0</v>
      </c>
      <c r="AX3369" s="488" t="s">
        <v>1634</v>
      </c>
      <c r="AY3369" s="488" t="s">
        <v>1917</v>
      </c>
      <c r="AZ3369" s="488" t="s">
        <v>1531</v>
      </c>
    </row>
    <row r="3370" hidden="1">
      <c r="A3370" s="488" t="s">
        <v>20890</v>
      </c>
      <c r="B3370" s="488" t="s">
        <v>20891</v>
      </c>
      <c r="C3370" s="488" t="s">
        <v>1513</v>
      </c>
      <c r="D3370" s="488" t="s">
        <v>1514</v>
      </c>
      <c r="E3370" s="491">
        <v>45814.07152777778</v>
      </c>
      <c r="F3370" s="492">
        <v>2980.0</v>
      </c>
      <c r="G3370" s="488" t="s">
        <v>1515</v>
      </c>
      <c r="H3370" s="492">
        <v>2980.0</v>
      </c>
      <c r="I3370" s="488" t="s">
        <v>1515</v>
      </c>
      <c r="J3370" s="488" t="s">
        <v>1516</v>
      </c>
      <c r="K3370" s="488" t="s">
        <v>1517</v>
      </c>
      <c r="L3370" s="488" t="s">
        <v>20892</v>
      </c>
      <c r="M3370" s="488" t="s">
        <v>20893</v>
      </c>
      <c r="N3370" s="488" t="s">
        <v>1520</v>
      </c>
      <c r="O3370" s="488" t="s">
        <v>1521</v>
      </c>
      <c r="P3370" s="488" t="s">
        <v>1554</v>
      </c>
      <c r="Q3370" s="488" t="s">
        <v>1523</v>
      </c>
      <c r="R3370" s="495" t="s">
        <v>1524</v>
      </c>
      <c r="S3370" s="494"/>
      <c r="T3370" s="494"/>
      <c r="U3370" s="488" t="s">
        <v>20894</v>
      </c>
      <c r="AB3370" s="488" t="s">
        <v>20895</v>
      </c>
      <c r="AC3370" s="496">
        <v>8.09E9</v>
      </c>
      <c r="AD3370" s="497"/>
      <c r="AE3370" s="494"/>
      <c r="AF3370" s="494"/>
      <c r="AG3370" s="494"/>
      <c r="AH3370" s="494"/>
      <c r="AI3370" s="494"/>
      <c r="AJ3370" s="488" t="s">
        <v>1527</v>
      </c>
      <c r="AK3370" s="494"/>
      <c r="AL3370" s="494"/>
      <c r="AM3370" s="488" t="s">
        <v>20896</v>
      </c>
      <c r="AO3370" s="494"/>
      <c r="AP3370" s="494"/>
      <c r="AQ3370" s="494"/>
      <c r="AR3370" s="494"/>
      <c r="AS3370" s="494"/>
      <c r="AT3370" s="488" t="s">
        <v>1529</v>
      </c>
      <c r="AU3370" s="492">
        <v>1041.0</v>
      </c>
      <c r="AV3370" s="492">
        <v>11.0</v>
      </c>
      <c r="AW3370" s="492">
        <v>2025.0</v>
      </c>
      <c r="AX3370" s="488" t="s">
        <v>1587</v>
      </c>
      <c r="AY3370" s="488" t="s">
        <v>1608</v>
      </c>
      <c r="AZ3370" s="488" t="s">
        <v>1531</v>
      </c>
    </row>
    <row r="3371" hidden="1">
      <c r="A3371" s="488" t="s">
        <v>20897</v>
      </c>
      <c r="B3371" s="488" t="s">
        <v>20898</v>
      </c>
      <c r="C3371" s="488" t="s">
        <v>1513</v>
      </c>
      <c r="D3371" s="488" t="s">
        <v>1514</v>
      </c>
      <c r="E3371" s="491">
        <v>45814.055555555555</v>
      </c>
      <c r="F3371" s="492">
        <v>9800.0</v>
      </c>
      <c r="G3371" s="488" t="s">
        <v>1515</v>
      </c>
      <c r="H3371" s="492">
        <v>9800.0</v>
      </c>
      <c r="I3371" s="488" t="s">
        <v>1515</v>
      </c>
      <c r="J3371" s="488" t="s">
        <v>1516</v>
      </c>
      <c r="K3371" s="488" t="s">
        <v>1517</v>
      </c>
      <c r="L3371" s="488" t="s">
        <v>1518</v>
      </c>
      <c r="M3371" s="488" t="s">
        <v>20899</v>
      </c>
      <c r="N3371" s="488" t="s">
        <v>1520</v>
      </c>
      <c r="O3371" s="488" t="s">
        <v>1521</v>
      </c>
      <c r="P3371" s="488" t="s">
        <v>1522</v>
      </c>
      <c r="Q3371" s="488" t="s">
        <v>1523</v>
      </c>
      <c r="R3371" s="495" t="s">
        <v>1524</v>
      </c>
      <c r="S3371" s="494"/>
      <c r="T3371" s="494"/>
      <c r="U3371" s="488" t="s">
        <v>20900</v>
      </c>
      <c r="AB3371" s="488" t="s">
        <v>1526</v>
      </c>
      <c r="AC3371" s="496">
        <v>9.02E9</v>
      </c>
      <c r="AD3371" s="497"/>
      <c r="AE3371" s="494"/>
      <c r="AF3371" s="494"/>
      <c r="AG3371" s="494"/>
      <c r="AH3371" s="494"/>
      <c r="AI3371" s="494"/>
      <c r="AJ3371" s="488" t="s">
        <v>1527</v>
      </c>
      <c r="AK3371" s="494"/>
      <c r="AL3371" s="494"/>
      <c r="AM3371" s="488" t="s">
        <v>1528</v>
      </c>
      <c r="AP3371" s="494"/>
      <c r="AQ3371" s="494"/>
      <c r="AR3371" s="494"/>
      <c r="AS3371" s="494"/>
      <c r="AT3371" s="488" t="s">
        <v>1529</v>
      </c>
      <c r="AU3371" s="492">
        <v>4647.0</v>
      </c>
      <c r="AV3371" s="492">
        <v>5.0</v>
      </c>
      <c r="AW3371" s="492">
        <v>2026.0</v>
      </c>
      <c r="AX3371" s="488" t="s">
        <v>1549</v>
      </c>
      <c r="AY3371" s="488" t="s">
        <v>6106</v>
      </c>
      <c r="AZ3371" s="488" t="s">
        <v>1531</v>
      </c>
    </row>
    <row r="3372" hidden="1">
      <c r="A3372" s="488" t="s">
        <v>20901</v>
      </c>
      <c r="B3372" s="488" t="s">
        <v>20898</v>
      </c>
      <c r="C3372" s="488" t="s">
        <v>1513</v>
      </c>
      <c r="D3372" s="488" t="s">
        <v>1514</v>
      </c>
      <c r="E3372" s="491">
        <v>45814.04791666667</v>
      </c>
      <c r="F3372" s="492">
        <v>2980.0</v>
      </c>
      <c r="G3372" s="488" t="s">
        <v>1515</v>
      </c>
      <c r="H3372" s="492">
        <v>2980.0</v>
      </c>
      <c r="I3372" s="488" t="s">
        <v>1515</v>
      </c>
      <c r="J3372" s="488" t="s">
        <v>1516</v>
      </c>
      <c r="K3372" s="488" t="s">
        <v>1517</v>
      </c>
      <c r="L3372" s="488" t="s">
        <v>1518</v>
      </c>
      <c r="M3372" s="488" t="s">
        <v>20902</v>
      </c>
      <c r="N3372" s="488" t="s">
        <v>1520</v>
      </c>
      <c r="O3372" s="488" t="s">
        <v>1521</v>
      </c>
      <c r="P3372" s="488" t="s">
        <v>1522</v>
      </c>
      <c r="Q3372" s="488" t="s">
        <v>1523</v>
      </c>
      <c r="R3372" s="495" t="s">
        <v>1524</v>
      </c>
      <c r="S3372" s="494"/>
      <c r="T3372" s="494"/>
      <c r="U3372" s="488" t="s">
        <v>20903</v>
      </c>
      <c r="AB3372" s="488" t="s">
        <v>1526</v>
      </c>
      <c r="AC3372" s="496">
        <v>9.02E9</v>
      </c>
      <c r="AD3372" s="497"/>
      <c r="AE3372" s="494"/>
      <c r="AF3372" s="494"/>
      <c r="AG3372" s="494"/>
      <c r="AH3372" s="494"/>
      <c r="AI3372" s="494"/>
      <c r="AJ3372" s="488" t="s">
        <v>1527</v>
      </c>
      <c r="AK3372" s="494"/>
      <c r="AL3372" s="494"/>
      <c r="AM3372" s="488" t="s">
        <v>1528</v>
      </c>
      <c r="AP3372" s="494"/>
      <c r="AQ3372" s="494"/>
      <c r="AR3372" s="494"/>
      <c r="AS3372" s="494"/>
      <c r="AT3372" s="488" t="s">
        <v>1529</v>
      </c>
      <c r="AU3372" s="492">
        <v>4647.0</v>
      </c>
      <c r="AV3372" s="492">
        <v>5.0</v>
      </c>
      <c r="AW3372" s="492">
        <v>2026.0</v>
      </c>
      <c r="AX3372" s="488" t="s">
        <v>1549</v>
      </c>
      <c r="AY3372" s="488" t="s">
        <v>6106</v>
      </c>
      <c r="AZ3372" s="488" t="s">
        <v>1531</v>
      </c>
    </row>
    <row r="3373" hidden="1">
      <c r="A3373" s="488" t="s">
        <v>20904</v>
      </c>
      <c r="B3373" s="488" t="s">
        <v>20905</v>
      </c>
      <c r="C3373" s="488" t="s">
        <v>1513</v>
      </c>
      <c r="D3373" s="488" t="s">
        <v>1514</v>
      </c>
      <c r="E3373" s="491">
        <v>45814.04375</v>
      </c>
      <c r="F3373" s="492">
        <v>9800.0</v>
      </c>
      <c r="G3373" s="488" t="s">
        <v>1515</v>
      </c>
      <c r="H3373" s="492">
        <v>9800.0</v>
      </c>
      <c r="I3373" s="488" t="s">
        <v>1515</v>
      </c>
      <c r="J3373" s="488" t="s">
        <v>1516</v>
      </c>
      <c r="K3373" s="488" t="s">
        <v>1517</v>
      </c>
      <c r="L3373" s="488" t="s">
        <v>20906</v>
      </c>
      <c r="M3373" s="488" t="s">
        <v>20907</v>
      </c>
      <c r="N3373" s="488" t="s">
        <v>1520</v>
      </c>
      <c r="O3373" s="488" t="s">
        <v>1521</v>
      </c>
      <c r="P3373" s="488" t="s">
        <v>1522</v>
      </c>
      <c r="Q3373" s="488" t="s">
        <v>1523</v>
      </c>
      <c r="R3373" s="495" t="s">
        <v>1524</v>
      </c>
      <c r="S3373" s="494"/>
      <c r="T3373" s="494"/>
      <c r="U3373" s="488" t="s">
        <v>20908</v>
      </c>
      <c r="AB3373" s="488" t="s">
        <v>20909</v>
      </c>
      <c r="AC3373" s="496">
        <v>9.1E9</v>
      </c>
      <c r="AD3373" s="497"/>
      <c r="AE3373" s="494"/>
      <c r="AF3373" s="494"/>
      <c r="AG3373" s="494"/>
      <c r="AH3373" s="494"/>
      <c r="AI3373" s="494"/>
      <c r="AJ3373" s="488" t="s">
        <v>1527</v>
      </c>
      <c r="AK3373" s="494"/>
      <c r="AL3373" s="494"/>
      <c r="AM3373" s="488" t="s">
        <v>20910</v>
      </c>
      <c r="AO3373" s="494"/>
      <c r="AP3373" s="494"/>
      <c r="AQ3373" s="494"/>
      <c r="AR3373" s="494"/>
      <c r="AS3373" s="494"/>
      <c r="AT3373" s="488" t="s">
        <v>1529</v>
      </c>
      <c r="AU3373" s="492">
        <v>2011.0</v>
      </c>
      <c r="AV3373" s="492">
        <v>5.0</v>
      </c>
      <c r="AW3373" s="492">
        <v>2030.0</v>
      </c>
      <c r="AX3373" s="488" t="s">
        <v>1634</v>
      </c>
      <c r="AY3373" s="488" t="s">
        <v>1540</v>
      </c>
      <c r="AZ3373" s="488" t="s">
        <v>1531</v>
      </c>
    </row>
    <row r="3374" hidden="1">
      <c r="A3374" s="488" t="s">
        <v>20911</v>
      </c>
      <c r="B3374" s="488" t="s">
        <v>20912</v>
      </c>
      <c r="C3374" s="488" t="s">
        <v>1513</v>
      </c>
      <c r="D3374" s="488" t="s">
        <v>1514</v>
      </c>
      <c r="E3374" s="491">
        <v>45814.03472222222</v>
      </c>
      <c r="F3374" s="492">
        <v>2980.0</v>
      </c>
      <c r="G3374" s="488" t="s">
        <v>1515</v>
      </c>
      <c r="H3374" s="492">
        <v>2980.0</v>
      </c>
      <c r="I3374" s="488" t="s">
        <v>1515</v>
      </c>
      <c r="J3374" s="488" t="s">
        <v>1516</v>
      </c>
      <c r="K3374" s="488" t="s">
        <v>1517</v>
      </c>
      <c r="L3374" s="488" t="s">
        <v>20913</v>
      </c>
      <c r="M3374" s="488" t="s">
        <v>20914</v>
      </c>
      <c r="N3374" s="488" t="s">
        <v>1520</v>
      </c>
      <c r="O3374" s="488" t="s">
        <v>1521</v>
      </c>
      <c r="P3374" s="488" t="s">
        <v>1554</v>
      </c>
      <c r="Q3374" s="488" t="s">
        <v>1523</v>
      </c>
      <c r="R3374" s="495" t="s">
        <v>1524</v>
      </c>
      <c r="S3374" s="494"/>
      <c r="T3374" s="494"/>
      <c r="U3374" s="488" t="s">
        <v>20915</v>
      </c>
      <c r="AB3374" s="488" t="s">
        <v>20916</v>
      </c>
      <c r="AC3374" s="496">
        <v>8.1E9</v>
      </c>
      <c r="AD3374" s="497"/>
      <c r="AE3374" s="494"/>
      <c r="AF3374" s="494"/>
      <c r="AG3374" s="494"/>
      <c r="AH3374" s="494"/>
      <c r="AI3374" s="494"/>
      <c r="AJ3374" s="488" t="s">
        <v>1527</v>
      </c>
      <c r="AK3374" s="494"/>
      <c r="AL3374" s="494"/>
      <c r="AM3374" s="488" t="s">
        <v>20917</v>
      </c>
      <c r="AO3374" s="497"/>
      <c r="AP3374" s="494"/>
      <c r="AQ3374" s="494"/>
      <c r="AR3374" s="494"/>
      <c r="AS3374" s="494"/>
      <c r="AT3374" s="488" t="s">
        <v>1529</v>
      </c>
      <c r="AU3374" s="492">
        <v>7695.0</v>
      </c>
      <c r="AV3374" s="492">
        <v>12.0</v>
      </c>
      <c r="AW3374" s="492">
        <v>2026.0</v>
      </c>
      <c r="AX3374" s="488" t="s">
        <v>1587</v>
      </c>
      <c r="AY3374" s="488" t="s">
        <v>1597</v>
      </c>
      <c r="AZ3374" s="488" t="s">
        <v>1531</v>
      </c>
    </row>
    <row r="3375" hidden="1">
      <c r="A3375" s="488" t="s">
        <v>20918</v>
      </c>
      <c r="B3375" s="488" t="s">
        <v>20919</v>
      </c>
      <c r="C3375" s="488" t="s">
        <v>1513</v>
      </c>
      <c r="D3375" s="488" t="s">
        <v>1514</v>
      </c>
      <c r="E3375" s="491">
        <v>45814.027083333334</v>
      </c>
      <c r="F3375" s="492">
        <v>9800.0</v>
      </c>
      <c r="G3375" s="488" t="s">
        <v>1515</v>
      </c>
      <c r="H3375" s="492">
        <v>9800.0</v>
      </c>
      <c r="I3375" s="488" t="s">
        <v>1515</v>
      </c>
      <c r="J3375" s="488" t="s">
        <v>1516</v>
      </c>
      <c r="K3375" s="488" t="s">
        <v>1517</v>
      </c>
      <c r="L3375" s="488" t="s">
        <v>20920</v>
      </c>
      <c r="M3375" s="488" t="s">
        <v>20921</v>
      </c>
      <c r="N3375" s="488" t="s">
        <v>1520</v>
      </c>
      <c r="O3375" s="488" t="s">
        <v>1521</v>
      </c>
      <c r="P3375" s="488" t="s">
        <v>1554</v>
      </c>
      <c r="Q3375" s="488" t="s">
        <v>1523</v>
      </c>
      <c r="R3375" s="495" t="s">
        <v>1524</v>
      </c>
      <c r="S3375" s="494"/>
      <c r="T3375" s="494"/>
      <c r="U3375" s="488" t="s">
        <v>20922</v>
      </c>
      <c r="AB3375" s="488" t="s">
        <v>20923</v>
      </c>
      <c r="AC3375" s="496">
        <v>9.06E9</v>
      </c>
      <c r="AD3375" s="497"/>
      <c r="AE3375" s="494"/>
      <c r="AF3375" s="494"/>
      <c r="AG3375" s="494"/>
      <c r="AH3375" s="494"/>
      <c r="AI3375" s="494"/>
      <c r="AJ3375" s="488" t="s">
        <v>1527</v>
      </c>
      <c r="AK3375" s="494"/>
      <c r="AL3375" s="494"/>
      <c r="AM3375" s="488" t="s">
        <v>20924</v>
      </c>
      <c r="AO3375" s="494"/>
      <c r="AP3375" s="494"/>
      <c r="AQ3375" s="494"/>
      <c r="AR3375" s="494"/>
      <c r="AS3375" s="494"/>
      <c r="AT3375" s="488" t="s">
        <v>1529</v>
      </c>
      <c r="AU3375" s="492">
        <v>9862.0</v>
      </c>
      <c r="AV3375" s="492">
        <v>5.0</v>
      </c>
      <c r="AW3375" s="492">
        <v>2029.0</v>
      </c>
      <c r="AX3375" s="488" t="s">
        <v>1587</v>
      </c>
      <c r="AY3375" s="488" t="s">
        <v>1597</v>
      </c>
      <c r="AZ3375" s="488" t="s">
        <v>1531</v>
      </c>
    </row>
    <row r="3376" hidden="1">
      <c r="A3376" s="488" t="s">
        <v>20925</v>
      </c>
      <c r="B3376" s="488" t="s">
        <v>20919</v>
      </c>
      <c r="C3376" s="488" t="s">
        <v>1513</v>
      </c>
      <c r="D3376" s="488" t="s">
        <v>1514</v>
      </c>
      <c r="E3376" s="491">
        <v>45814.024305555555</v>
      </c>
      <c r="F3376" s="492">
        <v>2980.0</v>
      </c>
      <c r="G3376" s="488" t="s">
        <v>1515</v>
      </c>
      <c r="H3376" s="492">
        <v>2980.0</v>
      </c>
      <c r="I3376" s="488" t="s">
        <v>1515</v>
      </c>
      <c r="J3376" s="488" t="s">
        <v>1516</v>
      </c>
      <c r="K3376" s="488" t="s">
        <v>1517</v>
      </c>
      <c r="L3376" s="488" t="s">
        <v>20920</v>
      </c>
      <c r="M3376" s="488" t="s">
        <v>20926</v>
      </c>
      <c r="N3376" s="488" t="s">
        <v>1520</v>
      </c>
      <c r="O3376" s="488" t="s">
        <v>1521</v>
      </c>
      <c r="P3376" s="488" t="s">
        <v>1554</v>
      </c>
      <c r="Q3376" s="488" t="s">
        <v>1523</v>
      </c>
      <c r="R3376" s="495" t="s">
        <v>1524</v>
      </c>
      <c r="S3376" s="494"/>
      <c r="T3376" s="494"/>
      <c r="U3376" s="488" t="s">
        <v>20927</v>
      </c>
      <c r="AB3376" s="488" t="s">
        <v>20923</v>
      </c>
      <c r="AC3376" s="496">
        <v>9.06E9</v>
      </c>
      <c r="AD3376" s="497"/>
      <c r="AE3376" s="494"/>
      <c r="AF3376" s="494"/>
      <c r="AG3376" s="494"/>
      <c r="AH3376" s="494"/>
      <c r="AI3376" s="494"/>
      <c r="AJ3376" s="488" t="s">
        <v>1527</v>
      </c>
      <c r="AK3376" s="494"/>
      <c r="AL3376" s="494"/>
      <c r="AM3376" s="488" t="s">
        <v>20924</v>
      </c>
      <c r="AO3376" s="494"/>
      <c r="AP3376" s="494"/>
      <c r="AQ3376" s="494"/>
      <c r="AR3376" s="494"/>
      <c r="AS3376" s="494"/>
      <c r="AT3376" s="488" t="s">
        <v>1529</v>
      </c>
      <c r="AU3376" s="492">
        <v>9862.0</v>
      </c>
      <c r="AV3376" s="492">
        <v>5.0</v>
      </c>
      <c r="AW3376" s="492">
        <v>2029.0</v>
      </c>
      <c r="AX3376" s="488" t="s">
        <v>1587</v>
      </c>
      <c r="AY3376" s="488" t="s">
        <v>1597</v>
      </c>
      <c r="AZ3376" s="488" t="s">
        <v>1531</v>
      </c>
    </row>
    <row r="3377" hidden="1">
      <c r="A3377" s="488" t="s">
        <v>20928</v>
      </c>
      <c r="B3377" s="488" t="s">
        <v>20929</v>
      </c>
      <c r="C3377" s="488" t="s">
        <v>1513</v>
      </c>
      <c r="D3377" s="488" t="s">
        <v>1514</v>
      </c>
      <c r="E3377" s="491">
        <v>45814.020833333336</v>
      </c>
      <c r="F3377" s="492">
        <v>9800.0</v>
      </c>
      <c r="G3377" s="488" t="s">
        <v>1515</v>
      </c>
      <c r="H3377" s="492">
        <v>9800.0</v>
      </c>
      <c r="I3377" s="488" t="s">
        <v>1515</v>
      </c>
      <c r="J3377" s="488" t="s">
        <v>1516</v>
      </c>
      <c r="K3377" s="488" t="s">
        <v>1517</v>
      </c>
      <c r="L3377" s="488" t="s">
        <v>20930</v>
      </c>
      <c r="M3377" s="488" t="s">
        <v>20931</v>
      </c>
      <c r="N3377" s="488" t="s">
        <v>1520</v>
      </c>
      <c r="O3377" s="488" t="s">
        <v>1521</v>
      </c>
      <c r="P3377" s="488" t="s">
        <v>1724</v>
      </c>
      <c r="Q3377" s="488" t="s">
        <v>1523</v>
      </c>
      <c r="R3377" s="495" t="s">
        <v>1524</v>
      </c>
      <c r="S3377" s="494"/>
      <c r="T3377" s="494"/>
      <c r="U3377" s="488" t="s">
        <v>20932</v>
      </c>
      <c r="AB3377" s="488" t="s">
        <v>20933</v>
      </c>
      <c r="AC3377" s="496">
        <v>9.02E9</v>
      </c>
      <c r="AD3377" s="497"/>
      <c r="AE3377" s="494"/>
      <c r="AF3377" s="494"/>
      <c r="AG3377" s="494"/>
      <c r="AH3377" s="494"/>
      <c r="AI3377" s="494"/>
      <c r="AJ3377" s="488" t="s">
        <v>1527</v>
      </c>
      <c r="AK3377" s="494"/>
      <c r="AL3377" s="494"/>
      <c r="AM3377" s="488" t="s">
        <v>20934</v>
      </c>
      <c r="AP3377" s="494"/>
      <c r="AQ3377" s="494"/>
      <c r="AR3377" s="494"/>
      <c r="AS3377" s="494"/>
      <c r="AT3377" s="488" t="s">
        <v>1529</v>
      </c>
      <c r="AU3377" s="492">
        <v>1007.0</v>
      </c>
      <c r="AV3377" s="492">
        <v>5.0</v>
      </c>
      <c r="AW3377" s="492">
        <v>2028.0</v>
      </c>
      <c r="AX3377" s="488" t="s">
        <v>1728</v>
      </c>
      <c r="AY3377" s="488" t="s">
        <v>1729</v>
      </c>
      <c r="AZ3377" s="488" t="s">
        <v>1531</v>
      </c>
    </row>
    <row r="3378" hidden="1">
      <c r="A3378" s="488" t="s">
        <v>20935</v>
      </c>
      <c r="B3378" s="488" t="s">
        <v>20929</v>
      </c>
      <c r="C3378" s="488" t="s">
        <v>1513</v>
      </c>
      <c r="D3378" s="488" t="s">
        <v>1514</v>
      </c>
      <c r="E3378" s="491">
        <v>45814.02013888889</v>
      </c>
      <c r="F3378" s="492">
        <v>2980.0</v>
      </c>
      <c r="G3378" s="488" t="s">
        <v>1515</v>
      </c>
      <c r="H3378" s="492">
        <v>2980.0</v>
      </c>
      <c r="I3378" s="488" t="s">
        <v>1515</v>
      </c>
      <c r="J3378" s="488" t="s">
        <v>1516</v>
      </c>
      <c r="K3378" s="488" t="s">
        <v>1517</v>
      </c>
      <c r="L3378" s="488" t="s">
        <v>20930</v>
      </c>
      <c r="M3378" s="488" t="s">
        <v>20936</v>
      </c>
      <c r="N3378" s="488" t="s">
        <v>1520</v>
      </c>
      <c r="O3378" s="488" t="s">
        <v>1521</v>
      </c>
      <c r="P3378" s="488" t="s">
        <v>1724</v>
      </c>
      <c r="Q3378" s="488" t="s">
        <v>1523</v>
      </c>
      <c r="R3378" s="495" t="s">
        <v>1524</v>
      </c>
      <c r="S3378" s="494"/>
      <c r="T3378" s="494"/>
      <c r="U3378" s="488" t="s">
        <v>20937</v>
      </c>
      <c r="AB3378" s="488" t="s">
        <v>20933</v>
      </c>
      <c r="AC3378" s="496">
        <v>9.02E9</v>
      </c>
      <c r="AD3378" s="497"/>
      <c r="AE3378" s="494"/>
      <c r="AF3378" s="494"/>
      <c r="AG3378" s="494"/>
      <c r="AH3378" s="494"/>
      <c r="AI3378" s="494"/>
      <c r="AJ3378" s="488" t="s">
        <v>1527</v>
      </c>
      <c r="AK3378" s="494"/>
      <c r="AL3378" s="494"/>
      <c r="AM3378" s="488" t="s">
        <v>20934</v>
      </c>
      <c r="AP3378" s="494"/>
      <c r="AQ3378" s="494"/>
      <c r="AR3378" s="494"/>
      <c r="AS3378" s="494"/>
      <c r="AT3378" s="488" t="s">
        <v>1529</v>
      </c>
      <c r="AU3378" s="492">
        <v>1007.0</v>
      </c>
      <c r="AV3378" s="492">
        <v>5.0</v>
      </c>
      <c r="AW3378" s="492">
        <v>2028.0</v>
      </c>
      <c r="AX3378" s="488" t="s">
        <v>1728</v>
      </c>
      <c r="AY3378" s="488" t="s">
        <v>1729</v>
      </c>
      <c r="AZ3378" s="488" t="s">
        <v>1531</v>
      </c>
    </row>
    <row r="3379" hidden="1">
      <c r="A3379" s="488" t="s">
        <v>20938</v>
      </c>
      <c r="B3379" s="488" t="s">
        <v>20939</v>
      </c>
      <c r="C3379" s="488" t="s">
        <v>1513</v>
      </c>
      <c r="D3379" s="488" t="s">
        <v>1514</v>
      </c>
      <c r="E3379" s="491">
        <v>45813.998611111114</v>
      </c>
      <c r="F3379" s="492">
        <v>2980.0</v>
      </c>
      <c r="G3379" s="488" t="s">
        <v>1515</v>
      </c>
      <c r="H3379" s="492">
        <v>2980.0</v>
      </c>
      <c r="I3379" s="488" t="s">
        <v>1515</v>
      </c>
      <c r="J3379" s="488" t="s">
        <v>1516</v>
      </c>
      <c r="K3379" s="488" t="s">
        <v>1517</v>
      </c>
      <c r="L3379" s="488" t="s">
        <v>20940</v>
      </c>
      <c r="M3379" s="488" t="s">
        <v>20941</v>
      </c>
      <c r="N3379" s="488" t="s">
        <v>1520</v>
      </c>
      <c r="O3379" s="488" t="s">
        <v>1521</v>
      </c>
      <c r="P3379" s="488" t="s">
        <v>1545</v>
      </c>
      <c r="Q3379" s="488" t="s">
        <v>1523</v>
      </c>
      <c r="R3379" s="495" t="s">
        <v>1524</v>
      </c>
      <c r="S3379" s="494"/>
      <c r="T3379" s="494"/>
      <c r="U3379" s="488" t="s">
        <v>20942</v>
      </c>
      <c r="AB3379" s="488" t="s">
        <v>20943</v>
      </c>
      <c r="AC3379" s="496">
        <v>8.04E9</v>
      </c>
      <c r="AD3379" s="497"/>
      <c r="AE3379" s="494"/>
      <c r="AF3379" s="494"/>
      <c r="AG3379" s="494"/>
      <c r="AH3379" s="494"/>
      <c r="AI3379" s="494"/>
      <c r="AJ3379" s="488" t="s">
        <v>1527</v>
      </c>
      <c r="AK3379" s="494"/>
      <c r="AL3379" s="494"/>
      <c r="AM3379" s="488" t="s">
        <v>20944</v>
      </c>
      <c r="AO3379" s="497"/>
      <c r="AP3379" s="494"/>
      <c r="AQ3379" s="494"/>
      <c r="AR3379" s="494"/>
      <c r="AS3379" s="494"/>
      <c r="AT3379" s="488" t="s">
        <v>1529</v>
      </c>
      <c r="AU3379" s="492">
        <v>9682.0</v>
      </c>
      <c r="AV3379" s="492">
        <v>6.0</v>
      </c>
      <c r="AW3379" s="492">
        <v>2025.0</v>
      </c>
      <c r="AX3379" s="497"/>
      <c r="AY3379" s="488" t="s">
        <v>1652</v>
      </c>
      <c r="AZ3379" s="488" t="s">
        <v>1531</v>
      </c>
    </row>
    <row r="3380" hidden="1">
      <c r="A3380" s="488" t="s">
        <v>19154</v>
      </c>
      <c r="B3380" s="488" t="s">
        <v>19148</v>
      </c>
      <c r="C3380" s="488" t="s">
        <v>1513</v>
      </c>
      <c r="D3380" s="488" t="s">
        <v>1514</v>
      </c>
      <c r="E3380" s="491">
        <v>45813.993055555555</v>
      </c>
      <c r="F3380" s="492">
        <v>9800.0</v>
      </c>
      <c r="G3380" s="488" t="s">
        <v>1515</v>
      </c>
      <c r="H3380" s="492">
        <v>9800.0</v>
      </c>
      <c r="I3380" s="488" t="s">
        <v>1515</v>
      </c>
      <c r="J3380" s="488" t="s">
        <v>1516</v>
      </c>
      <c r="K3380" s="488" t="s">
        <v>1517</v>
      </c>
      <c r="L3380" s="488" t="s">
        <v>19149</v>
      </c>
      <c r="M3380" s="488" t="s">
        <v>19155</v>
      </c>
      <c r="N3380" s="488" t="s">
        <v>1520</v>
      </c>
      <c r="O3380" s="488" t="s">
        <v>1521</v>
      </c>
      <c r="P3380" s="488" t="s">
        <v>1522</v>
      </c>
      <c r="Q3380" s="488" t="s">
        <v>1523</v>
      </c>
      <c r="R3380" s="495" t="s">
        <v>1524</v>
      </c>
      <c r="S3380" s="494"/>
      <c r="T3380" s="494"/>
      <c r="U3380" s="488" t="s">
        <v>19156</v>
      </c>
      <c r="AB3380" s="488" t="s">
        <v>19152</v>
      </c>
      <c r="AC3380" s="496">
        <v>9.01E9</v>
      </c>
      <c r="AD3380" s="494"/>
      <c r="AE3380" s="494"/>
      <c r="AF3380" s="494"/>
      <c r="AG3380" s="494"/>
      <c r="AH3380" s="494"/>
      <c r="AI3380" s="494"/>
      <c r="AJ3380" s="488" t="s">
        <v>1527</v>
      </c>
      <c r="AK3380" s="494"/>
      <c r="AL3380" s="494"/>
      <c r="AM3380" s="488" t="s">
        <v>19153</v>
      </c>
      <c r="AP3380" s="494"/>
      <c r="AQ3380" s="494"/>
      <c r="AR3380" s="494"/>
      <c r="AS3380" s="494"/>
      <c r="AT3380" s="488" t="s">
        <v>1529</v>
      </c>
      <c r="AU3380" s="492">
        <v>3956.0</v>
      </c>
      <c r="AV3380" s="492">
        <v>9.0</v>
      </c>
      <c r="AW3380" s="492">
        <v>2026.0</v>
      </c>
      <c r="AX3380" s="488" t="s">
        <v>1634</v>
      </c>
      <c r="AY3380" s="488" t="s">
        <v>1540</v>
      </c>
      <c r="AZ3380" s="488" t="s">
        <v>1531</v>
      </c>
    </row>
    <row r="3381" hidden="1">
      <c r="A3381" s="488" t="s">
        <v>20945</v>
      </c>
      <c r="B3381" s="488" t="s">
        <v>20946</v>
      </c>
      <c r="C3381" s="488" t="s">
        <v>1513</v>
      </c>
      <c r="D3381" s="488" t="s">
        <v>1514</v>
      </c>
      <c r="E3381" s="491">
        <v>45813.99236111111</v>
      </c>
      <c r="F3381" s="492">
        <v>2980.0</v>
      </c>
      <c r="G3381" s="488" t="s">
        <v>1515</v>
      </c>
      <c r="H3381" s="492">
        <v>2980.0</v>
      </c>
      <c r="I3381" s="488" t="s">
        <v>1515</v>
      </c>
      <c r="J3381" s="488" t="s">
        <v>1516</v>
      </c>
      <c r="K3381" s="488" t="s">
        <v>1517</v>
      </c>
      <c r="L3381" s="488" t="s">
        <v>20947</v>
      </c>
      <c r="M3381" s="488" t="s">
        <v>20948</v>
      </c>
      <c r="N3381" s="488" t="s">
        <v>1520</v>
      </c>
      <c r="O3381" s="488" t="s">
        <v>1521</v>
      </c>
      <c r="P3381" s="488" t="s">
        <v>1554</v>
      </c>
      <c r="Q3381" s="488" t="s">
        <v>1523</v>
      </c>
      <c r="R3381" s="495" t="s">
        <v>1524</v>
      </c>
      <c r="S3381" s="494"/>
      <c r="T3381" s="494"/>
      <c r="U3381" s="488" t="s">
        <v>20949</v>
      </c>
      <c r="AB3381" s="488" t="s">
        <v>20950</v>
      </c>
      <c r="AC3381" s="496">
        <v>9.06E9</v>
      </c>
      <c r="AD3381" s="494"/>
      <c r="AE3381" s="494"/>
      <c r="AF3381" s="494"/>
      <c r="AG3381" s="494"/>
      <c r="AH3381" s="494"/>
      <c r="AI3381" s="494"/>
      <c r="AJ3381" s="488" t="s">
        <v>1527</v>
      </c>
      <c r="AK3381" s="494"/>
      <c r="AL3381" s="494"/>
      <c r="AM3381" s="488" t="s">
        <v>20951</v>
      </c>
      <c r="AP3381" s="494"/>
      <c r="AQ3381" s="494"/>
      <c r="AR3381" s="494"/>
      <c r="AS3381" s="494"/>
      <c r="AT3381" s="488" t="s">
        <v>1529</v>
      </c>
      <c r="AU3381" s="492">
        <v>5900.0</v>
      </c>
      <c r="AV3381" s="492">
        <v>2.0</v>
      </c>
      <c r="AW3381" s="492">
        <v>2029.0</v>
      </c>
      <c r="AX3381" s="488" t="s">
        <v>1587</v>
      </c>
      <c r="AY3381" s="488" t="s">
        <v>1571</v>
      </c>
      <c r="AZ3381" s="488" t="s">
        <v>1531</v>
      </c>
    </row>
    <row r="3382" hidden="1">
      <c r="A3382" s="488" t="s">
        <v>19147</v>
      </c>
      <c r="B3382" s="488" t="s">
        <v>19148</v>
      </c>
      <c r="C3382" s="488" t="s">
        <v>1513</v>
      </c>
      <c r="D3382" s="488" t="s">
        <v>1514</v>
      </c>
      <c r="E3382" s="491">
        <v>45813.98541666667</v>
      </c>
      <c r="F3382" s="492">
        <v>2980.0</v>
      </c>
      <c r="G3382" s="488" t="s">
        <v>1515</v>
      </c>
      <c r="H3382" s="492">
        <v>2980.0</v>
      </c>
      <c r="I3382" s="488" t="s">
        <v>1515</v>
      </c>
      <c r="J3382" s="488" t="s">
        <v>1516</v>
      </c>
      <c r="K3382" s="488" t="s">
        <v>1517</v>
      </c>
      <c r="L3382" s="488" t="s">
        <v>19149</v>
      </c>
      <c r="M3382" s="488" t="s">
        <v>19150</v>
      </c>
      <c r="N3382" s="488" t="s">
        <v>1520</v>
      </c>
      <c r="O3382" s="488" t="s">
        <v>1521</v>
      </c>
      <c r="P3382" s="488" t="s">
        <v>1522</v>
      </c>
      <c r="Q3382" s="488" t="s">
        <v>1523</v>
      </c>
      <c r="R3382" s="495" t="s">
        <v>1524</v>
      </c>
      <c r="S3382" s="494"/>
      <c r="T3382" s="494"/>
      <c r="U3382" s="488" t="s">
        <v>19151</v>
      </c>
      <c r="AB3382" s="488" t="s">
        <v>19152</v>
      </c>
      <c r="AC3382" s="496">
        <v>9.01E9</v>
      </c>
      <c r="AD3382" s="494"/>
      <c r="AE3382" s="494"/>
      <c r="AF3382" s="494"/>
      <c r="AG3382" s="494"/>
      <c r="AH3382" s="494"/>
      <c r="AI3382" s="494"/>
      <c r="AJ3382" s="488" t="s">
        <v>1527</v>
      </c>
      <c r="AK3382" s="494"/>
      <c r="AL3382" s="494"/>
      <c r="AM3382" s="488" t="s">
        <v>19153</v>
      </c>
      <c r="AP3382" s="494"/>
      <c r="AQ3382" s="494"/>
      <c r="AR3382" s="494"/>
      <c r="AS3382" s="494"/>
      <c r="AT3382" s="488" t="s">
        <v>1529</v>
      </c>
      <c r="AU3382" s="492">
        <v>3956.0</v>
      </c>
      <c r="AV3382" s="492">
        <v>9.0</v>
      </c>
      <c r="AW3382" s="492">
        <v>2026.0</v>
      </c>
      <c r="AX3382" s="488" t="s">
        <v>1634</v>
      </c>
      <c r="AY3382" s="488" t="s">
        <v>1540</v>
      </c>
      <c r="AZ3382" s="488" t="s">
        <v>1531</v>
      </c>
    </row>
    <row r="3383" hidden="1">
      <c r="A3383" s="488" t="s">
        <v>20525</v>
      </c>
      <c r="B3383" s="488" t="s">
        <v>20526</v>
      </c>
      <c r="C3383" s="488" t="s">
        <v>1513</v>
      </c>
      <c r="D3383" s="488" t="s">
        <v>1514</v>
      </c>
      <c r="E3383" s="491">
        <v>45813.98055555556</v>
      </c>
      <c r="F3383" s="492">
        <v>9800.0</v>
      </c>
      <c r="G3383" s="488" t="s">
        <v>1515</v>
      </c>
      <c r="H3383" s="492">
        <v>9800.0</v>
      </c>
      <c r="I3383" s="488" t="s">
        <v>1515</v>
      </c>
      <c r="J3383" s="488" t="s">
        <v>1516</v>
      </c>
      <c r="K3383" s="488" t="s">
        <v>1517</v>
      </c>
      <c r="L3383" s="488" t="s">
        <v>20527</v>
      </c>
      <c r="M3383" s="488" t="s">
        <v>20528</v>
      </c>
      <c r="N3383" s="488" t="s">
        <v>1520</v>
      </c>
      <c r="O3383" s="488" t="s">
        <v>1521</v>
      </c>
      <c r="P3383" s="488" t="s">
        <v>1554</v>
      </c>
      <c r="Q3383" s="488" t="s">
        <v>1523</v>
      </c>
      <c r="R3383" s="495" t="s">
        <v>1524</v>
      </c>
      <c r="S3383" s="494"/>
      <c r="T3383" s="494"/>
      <c r="U3383" s="488" t="s">
        <v>20529</v>
      </c>
      <c r="AB3383" s="488" t="s">
        <v>20530</v>
      </c>
      <c r="AC3383" s="496">
        <v>8.08E9</v>
      </c>
      <c r="AD3383" s="494"/>
      <c r="AE3383" s="494"/>
      <c r="AF3383" s="494"/>
      <c r="AG3383" s="494"/>
      <c r="AH3383" s="494"/>
      <c r="AI3383" s="494"/>
      <c r="AJ3383" s="488" t="s">
        <v>1527</v>
      </c>
      <c r="AK3383" s="494"/>
      <c r="AL3383" s="494"/>
      <c r="AM3383" s="488" t="s">
        <v>20531</v>
      </c>
      <c r="AO3383" s="494"/>
      <c r="AP3383" s="494"/>
      <c r="AQ3383" s="494"/>
      <c r="AR3383" s="494"/>
      <c r="AS3383" s="494"/>
      <c r="AT3383" s="488" t="s">
        <v>1529</v>
      </c>
      <c r="AU3383" s="492">
        <v>7430.0</v>
      </c>
      <c r="AV3383" s="492">
        <v>5.0</v>
      </c>
      <c r="AW3383" s="492">
        <v>2029.0</v>
      </c>
      <c r="AX3383" s="488" t="s">
        <v>1587</v>
      </c>
      <c r="AY3383" s="488" t="s">
        <v>1597</v>
      </c>
      <c r="AZ3383" s="488" t="s">
        <v>1531</v>
      </c>
    </row>
    <row r="3384" hidden="1">
      <c r="A3384" s="488" t="s">
        <v>20952</v>
      </c>
      <c r="B3384" s="488" t="s">
        <v>20526</v>
      </c>
      <c r="C3384" s="488" t="s">
        <v>1513</v>
      </c>
      <c r="D3384" s="488" t="s">
        <v>1514</v>
      </c>
      <c r="E3384" s="491">
        <v>45813.97638888889</v>
      </c>
      <c r="F3384" s="492">
        <v>2980.0</v>
      </c>
      <c r="G3384" s="488" t="s">
        <v>1515</v>
      </c>
      <c r="H3384" s="492">
        <v>2980.0</v>
      </c>
      <c r="I3384" s="488" t="s">
        <v>1515</v>
      </c>
      <c r="J3384" s="488" t="s">
        <v>1516</v>
      </c>
      <c r="K3384" s="488" t="s">
        <v>1517</v>
      </c>
      <c r="L3384" s="488" t="s">
        <v>20527</v>
      </c>
      <c r="M3384" s="488" t="s">
        <v>20953</v>
      </c>
      <c r="N3384" s="488" t="s">
        <v>1520</v>
      </c>
      <c r="O3384" s="488" t="s">
        <v>1521</v>
      </c>
      <c r="P3384" s="488" t="s">
        <v>1554</v>
      </c>
      <c r="Q3384" s="488" t="s">
        <v>1523</v>
      </c>
      <c r="R3384" s="495" t="s">
        <v>1524</v>
      </c>
      <c r="S3384" s="494"/>
      <c r="T3384" s="494"/>
      <c r="U3384" s="488" t="s">
        <v>20954</v>
      </c>
      <c r="AB3384" s="488" t="s">
        <v>20530</v>
      </c>
      <c r="AC3384" s="496">
        <v>8.08E9</v>
      </c>
      <c r="AD3384" s="494"/>
      <c r="AE3384" s="494"/>
      <c r="AF3384" s="494"/>
      <c r="AG3384" s="494"/>
      <c r="AH3384" s="494"/>
      <c r="AI3384" s="494"/>
      <c r="AJ3384" s="488" t="s">
        <v>1527</v>
      </c>
      <c r="AK3384" s="494"/>
      <c r="AL3384" s="494"/>
      <c r="AM3384" s="488" t="s">
        <v>20531</v>
      </c>
      <c r="AO3384" s="494"/>
      <c r="AP3384" s="494"/>
      <c r="AQ3384" s="494"/>
      <c r="AR3384" s="494"/>
      <c r="AS3384" s="494"/>
      <c r="AT3384" s="488" t="s">
        <v>1529</v>
      </c>
      <c r="AU3384" s="492">
        <v>7430.0</v>
      </c>
      <c r="AV3384" s="492">
        <v>5.0</v>
      </c>
      <c r="AW3384" s="492">
        <v>2029.0</v>
      </c>
      <c r="AX3384" s="488" t="s">
        <v>1587</v>
      </c>
      <c r="AY3384" s="488" t="s">
        <v>1597</v>
      </c>
      <c r="AZ3384" s="488" t="s">
        <v>1531</v>
      </c>
    </row>
    <row r="3385" hidden="1">
      <c r="A3385" s="488" t="s">
        <v>20497</v>
      </c>
      <c r="B3385" s="488" t="s">
        <v>20498</v>
      </c>
      <c r="C3385" s="488" t="s">
        <v>1513</v>
      </c>
      <c r="D3385" s="488" t="s">
        <v>1514</v>
      </c>
      <c r="E3385" s="491">
        <v>45813.964583333334</v>
      </c>
      <c r="F3385" s="492">
        <v>2980.0</v>
      </c>
      <c r="G3385" s="488" t="s">
        <v>1515</v>
      </c>
      <c r="H3385" s="492">
        <v>2980.0</v>
      </c>
      <c r="I3385" s="488" t="s">
        <v>1515</v>
      </c>
      <c r="J3385" s="488" t="s">
        <v>1516</v>
      </c>
      <c r="K3385" s="488" t="s">
        <v>1517</v>
      </c>
      <c r="L3385" s="488" t="s">
        <v>20499</v>
      </c>
      <c r="M3385" s="488" t="s">
        <v>20500</v>
      </c>
      <c r="N3385" s="488" t="s">
        <v>1520</v>
      </c>
      <c r="O3385" s="488" t="s">
        <v>1521</v>
      </c>
      <c r="P3385" s="488" t="s">
        <v>1522</v>
      </c>
      <c r="Q3385" s="488" t="s">
        <v>1523</v>
      </c>
      <c r="R3385" s="495" t="s">
        <v>1524</v>
      </c>
      <c r="S3385" s="494"/>
      <c r="T3385" s="494"/>
      <c r="U3385" s="488" t="s">
        <v>20501</v>
      </c>
      <c r="AB3385" s="488" t="s">
        <v>20502</v>
      </c>
      <c r="AC3385" s="496">
        <v>9.07E9</v>
      </c>
      <c r="AD3385" s="494"/>
      <c r="AE3385" s="494"/>
      <c r="AF3385" s="494"/>
      <c r="AG3385" s="494"/>
      <c r="AH3385" s="494"/>
      <c r="AI3385" s="494"/>
      <c r="AJ3385" s="488" t="s">
        <v>1527</v>
      </c>
      <c r="AK3385" s="494"/>
      <c r="AL3385" s="494"/>
      <c r="AM3385" s="488" t="s">
        <v>20503</v>
      </c>
      <c r="AP3385" s="494"/>
      <c r="AQ3385" s="494"/>
      <c r="AR3385" s="494"/>
      <c r="AS3385" s="494"/>
      <c r="AT3385" s="488" t="s">
        <v>1529</v>
      </c>
      <c r="AU3385" s="492">
        <v>3084.0</v>
      </c>
      <c r="AV3385" s="492">
        <v>6.0</v>
      </c>
      <c r="AW3385" s="492">
        <v>2027.0</v>
      </c>
      <c r="AX3385" s="488" t="s">
        <v>1634</v>
      </c>
      <c r="AY3385" s="488" t="s">
        <v>1540</v>
      </c>
      <c r="AZ3385" s="488" t="s">
        <v>1531</v>
      </c>
    </row>
    <row r="3386" hidden="1">
      <c r="A3386" s="488" t="s">
        <v>20955</v>
      </c>
      <c r="B3386" s="488" t="s">
        <v>20956</v>
      </c>
      <c r="C3386" s="488" t="s">
        <v>1513</v>
      </c>
      <c r="D3386" s="488" t="s">
        <v>1514</v>
      </c>
      <c r="E3386" s="491">
        <v>45813.96388888889</v>
      </c>
      <c r="F3386" s="492">
        <v>9800.0</v>
      </c>
      <c r="G3386" s="488" t="s">
        <v>1515</v>
      </c>
      <c r="H3386" s="492">
        <v>9800.0</v>
      </c>
      <c r="I3386" s="488" t="s">
        <v>1515</v>
      </c>
      <c r="J3386" s="488" t="s">
        <v>1516</v>
      </c>
      <c r="K3386" s="488" t="s">
        <v>1517</v>
      </c>
      <c r="L3386" s="488" t="s">
        <v>20957</v>
      </c>
      <c r="M3386" s="488" t="s">
        <v>20958</v>
      </c>
      <c r="N3386" s="488" t="s">
        <v>1520</v>
      </c>
      <c r="O3386" s="488" t="s">
        <v>1521</v>
      </c>
      <c r="P3386" s="488" t="s">
        <v>1554</v>
      </c>
      <c r="Q3386" s="488" t="s">
        <v>1523</v>
      </c>
      <c r="R3386" s="495" t="s">
        <v>1524</v>
      </c>
      <c r="S3386" s="494"/>
      <c r="T3386" s="494"/>
      <c r="U3386" s="488" t="s">
        <v>20959</v>
      </c>
      <c r="AB3386" s="488" t="s">
        <v>20960</v>
      </c>
      <c r="AC3386" s="496">
        <v>9.09E9</v>
      </c>
      <c r="AD3386" s="494"/>
      <c r="AE3386" s="494"/>
      <c r="AF3386" s="494"/>
      <c r="AG3386" s="494"/>
      <c r="AH3386" s="494"/>
      <c r="AI3386" s="494"/>
      <c r="AJ3386" s="488" t="s">
        <v>1527</v>
      </c>
      <c r="AK3386" s="494"/>
      <c r="AL3386" s="494"/>
      <c r="AM3386" s="488" t="s">
        <v>20961</v>
      </c>
      <c r="AO3386" s="494"/>
      <c r="AP3386" s="494"/>
      <c r="AQ3386" s="494"/>
      <c r="AR3386" s="494"/>
      <c r="AS3386" s="494"/>
      <c r="AT3386" s="488" t="s">
        <v>1529</v>
      </c>
      <c r="AU3386" s="492">
        <v>7983.0</v>
      </c>
      <c r="AV3386" s="492">
        <v>6.0</v>
      </c>
      <c r="AW3386" s="492">
        <v>2026.0</v>
      </c>
      <c r="AX3386" s="488" t="s">
        <v>1587</v>
      </c>
      <c r="AY3386" s="488" t="s">
        <v>1597</v>
      </c>
      <c r="AZ3386" s="488" t="s">
        <v>1531</v>
      </c>
    </row>
    <row r="3387" hidden="1">
      <c r="A3387" s="488" t="s">
        <v>20962</v>
      </c>
      <c r="B3387" s="488" t="s">
        <v>20963</v>
      </c>
      <c r="C3387" s="488" t="s">
        <v>1513</v>
      </c>
      <c r="D3387" s="488" t="s">
        <v>1514</v>
      </c>
      <c r="E3387" s="491">
        <v>45813.96319444444</v>
      </c>
      <c r="F3387" s="492">
        <v>2980.0</v>
      </c>
      <c r="G3387" s="488" t="s">
        <v>1515</v>
      </c>
      <c r="H3387" s="492">
        <v>2980.0</v>
      </c>
      <c r="I3387" s="488" t="s">
        <v>1515</v>
      </c>
      <c r="J3387" s="488" t="s">
        <v>1516</v>
      </c>
      <c r="K3387" s="488" t="s">
        <v>1517</v>
      </c>
      <c r="L3387" s="488" t="s">
        <v>20964</v>
      </c>
      <c r="M3387" s="488" t="s">
        <v>20965</v>
      </c>
      <c r="N3387" s="488" t="s">
        <v>1520</v>
      </c>
      <c r="O3387" s="488" t="s">
        <v>1521</v>
      </c>
      <c r="P3387" s="488" t="s">
        <v>1554</v>
      </c>
      <c r="Q3387" s="488" t="s">
        <v>1523</v>
      </c>
      <c r="R3387" s="495" t="s">
        <v>1524</v>
      </c>
      <c r="S3387" s="494"/>
      <c r="T3387" s="494"/>
      <c r="U3387" s="488" t="s">
        <v>20966</v>
      </c>
      <c r="AB3387" s="488" t="s">
        <v>20967</v>
      </c>
      <c r="AC3387" s="496">
        <v>8.06E9</v>
      </c>
      <c r="AD3387" s="494"/>
      <c r="AE3387" s="494"/>
      <c r="AF3387" s="494"/>
      <c r="AG3387" s="494"/>
      <c r="AH3387" s="494"/>
      <c r="AI3387" s="494"/>
      <c r="AJ3387" s="488" t="s">
        <v>1527</v>
      </c>
      <c r="AK3387" s="494"/>
      <c r="AL3387" s="494"/>
      <c r="AM3387" s="488" t="s">
        <v>20968</v>
      </c>
      <c r="AO3387" s="494"/>
      <c r="AP3387" s="494"/>
      <c r="AQ3387" s="494"/>
      <c r="AR3387" s="494"/>
      <c r="AS3387" s="494"/>
      <c r="AT3387" s="488" t="s">
        <v>1529</v>
      </c>
      <c r="AU3387" s="492">
        <v>1238.0</v>
      </c>
      <c r="AV3387" s="492">
        <v>6.0</v>
      </c>
      <c r="AW3387" s="492">
        <v>2028.0</v>
      </c>
      <c r="AX3387" s="488" t="s">
        <v>1587</v>
      </c>
      <c r="AY3387" s="488" t="s">
        <v>1597</v>
      </c>
      <c r="AZ3387" s="488" t="s">
        <v>1531</v>
      </c>
    </row>
    <row r="3388" hidden="1">
      <c r="A3388" s="488" t="s">
        <v>20969</v>
      </c>
      <c r="B3388" s="488" t="s">
        <v>20956</v>
      </c>
      <c r="C3388" s="488" t="s">
        <v>1513</v>
      </c>
      <c r="D3388" s="488" t="s">
        <v>1514</v>
      </c>
      <c r="E3388" s="491">
        <v>45813.96041666667</v>
      </c>
      <c r="F3388" s="492">
        <v>2980.0</v>
      </c>
      <c r="G3388" s="488" t="s">
        <v>1515</v>
      </c>
      <c r="H3388" s="492">
        <v>2980.0</v>
      </c>
      <c r="I3388" s="488" t="s">
        <v>1515</v>
      </c>
      <c r="J3388" s="488" t="s">
        <v>1516</v>
      </c>
      <c r="K3388" s="488" t="s">
        <v>1517</v>
      </c>
      <c r="L3388" s="488" t="s">
        <v>20957</v>
      </c>
      <c r="M3388" s="488" t="s">
        <v>20970</v>
      </c>
      <c r="N3388" s="488" t="s">
        <v>1520</v>
      </c>
      <c r="O3388" s="488" t="s">
        <v>1521</v>
      </c>
      <c r="P3388" s="488" t="s">
        <v>1554</v>
      </c>
      <c r="Q3388" s="488" t="s">
        <v>1523</v>
      </c>
      <c r="R3388" s="495" t="s">
        <v>1524</v>
      </c>
      <c r="S3388" s="494"/>
      <c r="T3388" s="494"/>
      <c r="U3388" s="488" t="s">
        <v>20971</v>
      </c>
      <c r="AB3388" s="488" t="s">
        <v>20960</v>
      </c>
      <c r="AC3388" s="496">
        <v>9.09E9</v>
      </c>
      <c r="AD3388" s="494"/>
      <c r="AE3388" s="494"/>
      <c r="AF3388" s="494"/>
      <c r="AG3388" s="494"/>
      <c r="AH3388" s="494"/>
      <c r="AI3388" s="494"/>
      <c r="AJ3388" s="488" t="s">
        <v>1527</v>
      </c>
      <c r="AK3388" s="494"/>
      <c r="AL3388" s="494"/>
      <c r="AM3388" s="488" t="s">
        <v>20961</v>
      </c>
      <c r="AO3388" s="494"/>
      <c r="AP3388" s="494"/>
      <c r="AQ3388" s="494"/>
      <c r="AR3388" s="494"/>
      <c r="AS3388" s="494"/>
      <c r="AT3388" s="488" t="s">
        <v>1529</v>
      </c>
      <c r="AU3388" s="492">
        <v>7983.0</v>
      </c>
      <c r="AV3388" s="492">
        <v>6.0</v>
      </c>
      <c r="AW3388" s="492">
        <v>2026.0</v>
      </c>
      <c r="AX3388" s="488" t="s">
        <v>1587</v>
      </c>
      <c r="AY3388" s="488" t="s">
        <v>1597</v>
      </c>
      <c r="AZ3388" s="488" t="s">
        <v>1531</v>
      </c>
    </row>
    <row r="3389" hidden="1">
      <c r="A3389" s="488" t="s">
        <v>20972</v>
      </c>
      <c r="B3389" s="488" t="s">
        <v>20973</v>
      </c>
      <c r="C3389" s="488" t="s">
        <v>1513</v>
      </c>
      <c r="D3389" s="488" t="s">
        <v>1514</v>
      </c>
      <c r="E3389" s="491">
        <v>45813.95763888889</v>
      </c>
      <c r="F3389" s="492">
        <v>2980.0</v>
      </c>
      <c r="G3389" s="488" t="s">
        <v>1515</v>
      </c>
      <c r="H3389" s="492">
        <v>2980.0</v>
      </c>
      <c r="I3389" s="488" t="s">
        <v>1515</v>
      </c>
      <c r="J3389" s="488" t="s">
        <v>1516</v>
      </c>
      <c r="K3389" s="488" t="s">
        <v>1517</v>
      </c>
      <c r="L3389" s="488" t="s">
        <v>20974</v>
      </c>
      <c r="M3389" s="488" t="s">
        <v>20975</v>
      </c>
      <c r="N3389" s="488" t="s">
        <v>1520</v>
      </c>
      <c r="O3389" s="488" t="s">
        <v>1521</v>
      </c>
      <c r="P3389" s="488" t="s">
        <v>1545</v>
      </c>
      <c r="Q3389" s="488" t="s">
        <v>1523</v>
      </c>
      <c r="R3389" s="495" t="s">
        <v>1524</v>
      </c>
      <c r="S3389" s="494"/>
      <c r="T3389" s="494"/>
      <c r="U3389" s="488" t="s">
        <v>13209</v>
      </c>
      <c r="AB3389" s="488" t="s">
        <v>20976</v>
      </c>
      <c r="AC3389" s="496">
        <v>9.08E9</v>
      </c>
      <c r="AD3389" s="494"/>
      <c r="AE3389" s="494"/>
      <c r="AF3389" s="494"/>
      <c r="AG3389" s="494"/>
      <c r="AH3389" s="494"/>
      <c r="AI3389" s="494"/>
      <c r="AJ3389" s="488" t="s">
        <v>1527</v>
      </c>
      <c r="AK3389" s="494"/>
      <c r="AL3389" s="494"/>
      <c r="AM3389" s="488" t="s">
        <v>20977</v>
      </c>
      <c r="AO3389" s="494"/>
      <c r="AP3389" s="494"/>
      <c r="AQ3389" s="494"/>
      <c r="AR3389" s="494"/>
      <c r="AS3389" s="494"/>
      <c r="AT3389" s="488" t="s">
        <v>1529</v>
      </c>
      <c r="AU3389" s="492">
        <v>2638.0</v>
      </c>
      <c r="AV3389" s="492">
        <v>8.0</v>
      </c>
      <c r="AW3389" s="492">
        <v>2028.0</v>
      </c>
      <c r="AX3389" s="497"/>
      <c r="AY3389" s="488" t="s">
        <v>1652</v>
      </c>
      <c r="AZ3389" s="488" t="s">
        <v>1531</v>
      </c>
    </row>
    <row r="3390" hidden="1">
      <c r="A3390" s="488" t="s">
        <v>20978</v>
      </c>
      <c r="B3390" s="488" t="s">
        <v>20979</v>
      </c>
      <c r="C3390" s="488" t="s">
        <v>1513</v>
      </c>
      <c r="D3390" s="488" t="s">
        <v>1514</v>
      </c>
      <c r="E3390" s="491">
        <v>45813.938888888886</v>
      </c>
      <c r="F3390" s="492">
        <v>2980.0</v>
      </c>
      <c r="G3390" s="488" t="s">
        <v>1515</v>
      </c>
      <c r="H3390" s="492">
        <v>2980.0</v>
      </c>
      <c r="I3390" s="488" t="s">
        <v>1515</v>
      </c>
      <c r="J3390" s="488" t="s">
        <v>1516</v>
      </c>
      <c r="K3390" s="488" t="s">
        <v>1517</v>
      </c>
      <c r="L3390" s="488" t="s">
        <v>20980</v>
      </c>
      <c r="M3390" s="488" t="s">
        <v>20981</v>
      </c>
      <c r="N3390" s="488" t="s">
        <v>1520</v>
      </c>
      <c r="O3390" s="488" t="s">
        <v>1521</v>
      </c>
      <c r="P3390" s="488" t="s">
        <v>1545</v>
      </c>
      <c r="Q3390" s="488" t="s">
        <v>1523</v>
      </c>
      <c r="R3390" s="495" t="s">
        <v>1524</v>
      </c>
      <c r="S3390" s="494"/>
      <c r="T3390" s="494"/>
      <c r="U3390" s="488" t="s">
        <v>20982</v>
      </c>
      <c r="AB3390" s="488" t="s">
        <v>20983</v>
      </c>
      <c r="AC3390" s="496">
        <v>8.03E9</v>
      </c>
      <c r="AD3390" s="494"/>
      <c r="AE3390" s="494"/>
      <c r="AF3390" s="494"/>
      <c r="AG3390" s="494"/>
      <c r="AH3390" s="494"/>
      <c r="AI3390" s="494"/>
      <c r="AJ3390" s="488" t="s">
        <v>1527</v>
      </c>
      <c r="AK3390" s="494"/>
      <c r="AL3390" s="494"/>
      <c r="AM3390" s="488" t="s">
        <v>20984</v>
      </c>
      <c r="AP3390" s="494"/>
      <c r="AQ3390" s="494"/>
      <c r="AR3390" s="494"/>
      <c r="AS3390" s="494"/>
      <c r="AT3390" s="488" t="s">
        <v>1529</v>
      </c>
      <c r="AU3390" s="492">
        <v>1518.0</v>
      </c>
      <c r="AV3390" s="492">
        <v>5.0</v>
      </c>
      <c r="AW3390" s="492">
        <v>2028.0</v>
      </c>
      <c r="AX3390" s="497"/>
      <c r="AY3390" s="497"/>
      <c r="AZ3390" s="488" t="s">
        <v>1531</v>
      </c>
    </row>
    <row r="3391" hidden="1">
      <c r="A3391" s="488" t="s">
        <v>20985</v>
      </c>
      <c r="B3391" s="488" t="s">
        <v>20986</v>
      </c>
      <c r="C3391" s="488" t="s">
        <v>1513</v>
      </c>
      <c r="D3391" s="488" t="s">
        <v>1514</v>
      </c>
      <c r="E3391" s="491">
        <v>45813.93541666667</v>
      </c>
      <c r="F3391" s="492">
        <v>2980.0</v>
      </c>
      <c r="G3391" s="488" t="s">
        <v>1515</v>
      </c>
      <c r="H3391" s="492">
        <v>2980.0</v>
      </c>
      <c r="I3391" s="488" t="s">
        <v>1515</v>
      </c>
      <c r="J3391" s="488" t="s">
        <v>1516</v>
      </c>
      <c r="K3391" s="488" t="s">
        <v>1517</v>
      </c>
      <c r="L3391" s="488" t="s">
        <v>20987</v>
      </c>
      <c r="M3391" s="488" t="s">
        <v>20988</v>
      </c>
      <c r="N3391" s="488" t="s">
        <v>1520</v>
      </c>
      <c r="O3391" s="488" t="s">
        <v>1521</v>
      </c>
      <c r="P3391" s="488" t="s">
        <v>1554</v>
      </c>
      <c r="Q3391" s="488" t="s">
        <v>1523</v>
      </c>
      <c r="R3391" s="495" t="s">
        <v>1524</v>
      </c>
      <c r="S3391" s="494"/>
      <c r="T3391" s="494"/>
      <c r="U3391" s="488" t="s">
        <v>20989</v>
      </c>
      <c r="AB3391" s="488" t="s">
        <v>20990</v>
      </c>
      <c r="AC3391" s="496">
        <v>8.07E9</v>
      </c>
      <c r="AD3391" s="494"/>
      <c r="AE3391" s="494"/>
      <c r="AF3391" s="494"/>
      <c r="AG3391" s="494"/>
      <c r="AH3391" s="494"/>
      <c r="AI3391" s="494"/>
      <c r="AJ3391" s="488" t="s">
        <v>1527</v>
      </c>
      <c r="AK3391" s="494"/>
      <c r="AL3391" s="494"/>
      <c r="AM3391" s="488" t="s">
        <v>20991</v>
      </c>
      <c r="AO3391" s="494"/>
      <c r="AP3391" s="494"/>
      <c r="AQ3391" s="494"/>
      <c r="AR3391" s="494"/>
      <c r="AS3391" s="494"/>
      <c r="AT3391" s="488" t="s">
        <v>1529</v>
      </c>
      <c r="AU3391" s="492">
        <v>8196.0</v>
      </c>
      <c r="AV3391" s="492">
        <v>3.0</v>
      </c>
      <c r="AW3391" s="492">
        <v>2027.0</v>
      </c>
      <c r="AX3391" s="488" t="s">
        <v>1634</v>
      </c>
      <c r="AY3391" s="488" t="s">
        <v>1608</v>
      </c>
      <c r="AZ3391" s="488" t="s">
        <v>1531</v>
      </c>
    </row>
    <row r="3392" hidden="1">
      <c r="A3392" s="488" t="s">
        <v>20992</v>
      </c>
      <c r="B3392" s="488" t="s">
        <v>20993</v>
      </c>
      <c r="C3392" s="488" t="s">
        <v>1513</v>
      </c>
      <c r="D3392" s="488" t="s">
        <v>1514</v>
      </c>
      <c r="E3392" s="491">
        <v>45813.93541666667</v>
      </c>
      <c r="F3392" s="492">
        <v>2980.0</v>
      </c>
      <c r="G3392" s="488" t="s">
        <v>1515</v>
      </c>
      <c r="H3392" s="492">
        <v>2980.0</v>
      </c>
      <c r="I3392" s="488" t="s">
        <v>1515</v>
      </c>
      <c r="J3392" s="488" t="s">
        <v>1516</v>
      </c>
      <c r="K3392" s="488" t="s">
        <v>1517</v>
      </c>
      <c r="L3392" s="488" t="s">
        <v>20994</v>
      </c>
      <c r="M3392" s="488" t="s">
        <v>20995</v>
      </c>
      <c r="N3392" s="488" t="s">
        <v>1520</v>
      </c>
      <c r="O3392" s="488" t="s">
        <v>1521</v>
      </c>
      <c r="P3392" s="488" t="s">
        <v>1522</v>
      </c>
      <c r="Q3392" s="488" t="s">
        <v>1523</v>
      </c>
      <c r="R3392" s="495" t="s">
        <v>1524</v>
      </c>
      <c r="S3392" s="494"/>
      <c r="T3392" s="494"/>
      <c r="U3392" s="488" t="s">
        <v>20996</v>
      </c>
      <c r="AB3392" s="488" t="s">
        <v>20997</v>
      </c>
      <c r="AC3392" s="496">
        <v>9.08E9</v>
      </c>
      <c r="AD3392" s="494"/>
      <c r="AE3392" s="494"/>
      <c r="AF3392" s="494"/>
      <c r="AG3392" s="494"/>
      <c r="AH3392" s="494"/>
      <c r="AI3392" s="494"/>
      <c r="AJ3392" s="488" t="s">
        <v>1527</v>
      </c>
      <c r="AK3392" s="494"/>
      <c r="AL3392" s="494"/>
      <c r="AM3392" s="488" t="s">
        <v>20998</v>
      </c>
      <c r="AO3392" s="494"/>
      <c r="AP3392" s="494"/>
      <c r="AQ3392" s="494"/>
      <c r="AR3392" s="494"/>
      <c r="AS3392" s="494"/>
      <c r="AT3392" s="488" t="s">
        <v>1529</v>
      </c>
      <c r="AU3392" s="492">
        <v>9623.0</v>
      </c>
      <c r="AV3392" s="492">
        <v>10.0</v>
      </c>
      <c r="AW3392" s="492">
        <v>2026.0</v>
      </c>
      <c r="AX3392" s="488" t="s">
        <v>1634</v>
      </c>
      <c r="AY3392" s="488" t="s">
        <v>1540</v>
      </c>
      <c r="AZ3392" s="488" t="s">
        <v>1531</v>
      </c>
    </row>
    <row r="3393" hidden="1">
      <c r="A3393" s="488" t="s">
        <v>20999</v>
      </c>
      <c r="B3393" s="488" t="s">
        <v>21000</v>
      </c>
      <c r="C3393" s="488" t="s">
        <v>1513</v>
      </c>
      <c r="D3393" s="488" t="s">
        <v>1514</v>
      </c>
      <c r="E3393" s="491">
        <v>45813.93402777778</v>
      </c>
      <c r="F3393" s="492">
        <v>2980.0</v>
      </c>
      <c r="G3393" s="488" t="s">
        <v>1515</v>
      </c>
      <c r="H3393" s="492">
        <v>2980.0</v>
      </c>
      <c r="I3393" s="488" t="s">
        <v>1515</v>
      </c>
      <c r="J3393" s="488" t="s">
        <v>1516</v>
      </c>
      <c r="K3393" s="488" t="s">
        <v>1517</v>
      </c>
      <c r="L3393" s="488" t="s">
        <v>21001</v>
      </c>
      <c r="M3393" s="488" t="s">
        <v>21002</v>
      </c>
      <c r="N3393" s="488" t="s">
        <v>1520</v>
      </c>
      <c r="O3393" s="488" t="s">
        <v>1521</v>
      </c>
      <c r="P3393" s="488" t="s">
        <v>1522</v>
      </c>
      <c r="Q3393" s="488" t="s">
        <v>1523</v>
      </c>
      <c r="R3393" s="495" t="s">
        <v>1524</v>
      </c>
      <c r="S3393" s="494"/>
      <c r="T3393" s="494"/>
      <c r="U3393" s="488" t="s">
        <v>21003</v>
      </c>
      <c r="AB3393" s="488" t="s">
        <v>21004</v>
      </c>
      <c r="AC3393" s="496">
        <v>8.01E9</v>
      </c>
      <c r="AD3393" s="494"/>
      <c r="AE3393" s="494"/>
      <c r="AF3393" s="494"/>
      <c r="AG3393" s="494"/>
      <c r="AH3393" s="494"/>
      <c r="AI3393" s="494"/>
      <c r="AJ3393" s="488" t="s">
        <v>1527</v>
      </c>
      <c r="AK3393" s="494"/>
      <c r="AL3393" s="494"/>
      <c r="AM3393" s="488" t="s">
        <v>21005</v>
      </c>
      <c r="AO3393" s="494"/>
      <c r="AP3393" s="494"/>
      <c r="AQ3393" s="494"/>
      <c r="AR3393" s="494"/>
      <c r="AS3393" s="494"/>
      <c r="AT3393" s="488" t="s">
        <v>1529</v>
      </c>
      <c r="AU3393" s="492">
        <v>6292.0</v>
      </c>
      <c r="AV3393" s="492">
        <v>4.0</v>
      </c>
      <c r="AW3393" s="492">
        <v>2028.0</v>
      </c>
      <c r="AX3393" s="488" t="s">
        <v>1634</v>
      </c>
      <c r="AY3393" s="488" t="s">
        <v>1540</v>
      </c>
      <c r="AZ3393" s="488" t="s">
        <v>1531</v>
      </c>
    </row>
    <row r="3394" hidden="1">
      <c r="A3394" s="488" t="s">
        <v>21006</v>
      </c>
      <c r="B3394" s="488" t="s">
        <v>21007</v>
      </c>
      <c r="C3394" s="488" t="s">
        <v>1513</v>
      </c>
      <c r="D3394" s="488" t="s">
        <v>1514</v>
      </c>
      <c r="E3394" s="491">
        <v>45813.91388888889</v>
      </c>
      <c r="F3394" s="492">
        <v>2980.0</v>
      </c>
      <c r="G3394" s="488" t="s">
        <v>1515</v>
      </c>
      <c r="H3394" s="492">
        <v>2980.0</v>
      </c>
      <c r="I3394" s="488" t="s">
        <v>1515</v>
      </c>
      <c r="J3394" s="488" t="s">
        <v>1516</v>
      </c>
      <c r="K3394" s="488" t="s">
        <v>1517</v>
      </c>
      <c r="L3394" s="488" t="s">
        <v>21008</v>
      </c>
      <c r="M3394" s="488" t="s">
        <v>21009</v>
      </c>
      <c r="N3394" s="488" t="s">
        <v>1520</v>
      </c>
      <c r="O3394" s="488" t="s">
        <v>1521</v>
      </c>
      <c r="P3394" s="488" t="s">
        <v>1554</v>
      </c>
      <c r="Q3394" s="488" t="s">
        <v>1523</v>
      </c>
      <c r="R3394" s="495" t="s">
        <v>1524</v>
      </c>
      <c r="S3394" s="494"/>
      <c r="T3394" s="494"/>
      <c r="U3394" s="488" t="s">
        <v>21010</v>
      </c>
      <c r="AB3394" s="488" t="s">
        <v>21011</v>
      </c>
      <c r="AC3394" s="496">
        <v>9.07E9</v>
      </c>
      <c r="AD3394" s="494"/>
      <c r="AE3394" s="494"/>
      <c r="AF3394" s="494"/>
      <c r="AG3394" s="494"/>
      <c r="AH3394" s="494"/>
      <c r="AI3394" s="494"/>
      <c r="AJ3394" s="488" t="s">
        <v>1527</v>
      </c>
      <c r="AK3394" s="494"/>
      <c r="AL3394" s="494"/>
      <c r="AM3394" s="488" t="s">
        <v>21012</v>
      </c>
      <c r="AO3394" s="494"/>
      <c r="AP3394" s="494"/>
      <c r="AQ3394" s="494"/>
      <c r="AR3394" s="494"/>
      <c r="AS3394" s="494"/>
      <c r="AT3394" s="488" t="s">
        <v>1529</v>
      </c>
      <c r="AU3394" s="492">
        <v>9293.0</v>
      </c>
      <c r="AV3394" s="492">
        <v>4.0</v>
      </c>
      <c r="AW3394" s="492">
        <v>2030.0</v>
      </c>
      <c r="AX3394" s="488" t="s">
        <v>1587</v>
      </c>
      <c r="AY3394" s="488" t="s">
        <v>1597</v>
      </c>
      <c r="AZ3394" s="488" t="s">
        <v>1531</v>
      </c>
    </row>
    <row r="3395" hidden="1">
      <c r="A3395" s="488" t="s">
        <v>21013</v>
      </c>
      <c r="B3395" s="488" t="s">
        <v>21014</v>
      </c>
      <c r="C3395" s="488" t="s">
        <v>1513</v>
      </c>
      <c r="D3395" s="488" t="s">
        <v>1514</v>
      </c>
      <c r="E3395" s="491">
        <v>45813.91111111111</v>
      </c>
      <c r="F3395" s="492">
        <v>2980.0</v>
      </c>
      <c r="G3395" s="488" t="s">
        <v>1515</v>
      </c>
      <c r="H3395" s="492">
        <v>2980.0</v>
      </c>
      <c r="I3395" s="488" t="s">
        <v>1515</v>
      </c>
      <c r="J3395" s="488" t="s">
        <v>1516</v>
      </c>
      <c r="K3395" s="488" t="s">
        <v>1517</v>
      </c>
      <c r="L3395" s="488" t="s">
        <v>21015</v>
      </c>
      <c r="M3395" s="488" t="s">
        <v>21016</v>
      </c>
      <c r="N3395" s="488" t="s">
        <v>1520</v>
      </c>
      <c r="O3395" s="488" t="s">
        <v>1521</v>
      </c>
      <c r="P3395" s="488" t="s">
        <v>1554</v>
      </c>
      <c r="Q3395" s="488" t="s">
        <v>1523</v>
      </c>
      <c r="R3395" s="495" t="s">
        <v>1524</v>
      </c>
      <c r="S3395" s="494"/>
      <c r="T3395" s="494"/>
      <c r="U3395" s="488" t="s">
        <v>21017</v>
      </c>
      <c r="AB3395" s="488" t="s">
        <v>21018</v>
      </c>
      <c r="AC3395" s="496">
        <v>9.08E9</v>
      </c>
      <c r="AD3395" s="494"/>
      <c r="AE3395" s="494"/>
      <c r="AF3395" s="494"/>
      <c r="AG3395" s="494"/>
      <c r="AH3395" s="494"/>
      <c r="AI3395" s="494"/>
      <c r="AJ3395" s="488" t="s">
        <v>1527</v>
      </c>
      <c r="AK3395" s="494"/>
      <c r="AL3395" s="494"/>
      <c r="AM3395" s="488" t="s">
        <v>21019</v>
      </c>
      <c r="AP3395" s="494"/>
      <c r="AQ3395" s="494"/>
      <c r="AR3395" s="494"/>
      <c r="AS3395" s="494"/>
      <c r="AT3395" s="488" t="s">
        <v>1529</v>
      </c>
      <c r="AU3395" s="492">
        <v>3801.0</v>
      </c>
      <c r="AV3395" s="492">
        <v>8.0</v>
      </c>
      <c r="AW3395" s="492">
        <v>2027.0</v>
      </c>
      <c r="AX3395" s="488" t="s">
        <v>1587</v>
      </c>
      <c r="AY3395" s="488" t="s">
        <v>1571</v>
      </c>
      <c r="AZ3395" s="488" t="s">
        <v>1531</v>
      </c>
    </row>
    <row r="3396" hidden="1">
      <c r="A3396" s="488" t="s">
        <v>21020</v>
      </c>
      <c r="B3396" s="488" t="s">
        <v>21021</v>
      </c>
      <c r="C3396" s="488" t="s">
        <v>1513</v>
      </c>
      <c r="D3396" s="488" t="s">
        <v>1514</v>
      </c>
      <c r="E3396" s="491">
        <v>45813.86875</v>
      </c>
      <c r="F3396" s="492">
        <v>9800.0</v>
      </c>
      <c r="G3396" s="488" t="s">
        <v>1515</v>
      </c>
      <c r="H3396" s="492">
        <v>9800.0</v>
      </c>
      <c r="I3396" s="488" t="s">
        <v>1515</v>
      </c>
      <c r="J3396" s="488" t="s">
        <v>1516</v>
      </c>
      <c r="K3396" s="488" t="s">
        <v>1517</v>
      </c>
      <c r="L3396" s="488" t="s">
        <v>21022</v>
      </c>
      <c r="M3396" s="488" t="s">
        <v>21023</v>
      </c>
      <c r="N3396" s="488" t="s">
        <v>1520</v>
      </c>
      <c r="O3396" s="488" t="s">
        <v>1521</v>
      </c>
      <c r="P3396" s="488" t="s">
        <v>1545</v>
      </c>
      <c r="Q3396" s="488" t="s">
        <v>1523</v>
      </c>
      <c r="R3396" s="495" t="s">
        <v>1524</v>
      </c>
      <c r="S3396" s="494"/>
      <c r="T3396" s="494"/>
      <c r="U3396" s="488" t="s">
        <v>21024</v>
      </c>
      <c r="AB3396" s="488" t="s">
        <v>21025</v>
      </c>
      <c r="AC3396" s="496">
        <v>9.07E9</v>
      </c>
      <c r="AD3396" s="494"/>
      <c r="AE3396" s="494"/>
      <c r="AF3396" s="494"/>
      <c r="AG3396" s="494"/>
      <c r="AH3396" s="494"/>
      <c r="AI3396" s="494"/>
      <c r="AJ3396" s="488" t="s">
        <v>1527</v>
      </c>
      <c r="AK3396" s="494"/>
      <c r="AL3396" s="494"/>
      <c r="AM3396" s="488" t="s">
        <v>21026</v>
      </c>
      <c r="AO3396" s="494"/>
      <c r="AP3396" s="494"/>
      <c r="AQ3396" s="494"/>
      <c r="AR3396" s="494"/>
      <c r="AS3396" s="494"/>
      <c r="AT3396" s="488" t="s">
        <v>1558</v>
      </c>
      <c r="AU3396" s="492">
        <v>1071.0</v>
      </c>
      <c r="AV3396" s="492">
        <v>4.0</v>
      </c>
      <c r="AW3396" s="492">
        <v>2032.0</v>
      </c>
      <c r="AX3396" s="497"/>
      <c r="AY3396" s="497"/>
      <c r="AZ3396" s="488" t="s">
        <v>1531</v>
      </c>
    </row>
    <row r="3397" hidden="1">
      <c r="A3397" s="488" t="s">
        <v>21027</v>
      </c>
      <c r="B3397" s="488" t="s">
        <v>21028</v>
      </c>
      <c r="C3397" s="488" t="s">
        <v>1513</v>
      </c>
      <c r="D3397" s="488" t="s">
        <v>1514</v>
      </c>
      <c r="E3397" s="491">
        <v>45813.868055555555</v>
      </c>
      <c r="F3397" s="492">
        <v>9800.0</v>
      </c>
      <c r="G3397" s="488" t="s">
        <v>1515</v>
      </c>
      <c r="H3397" s="492">
        <v>9800.0</v>
      </c>
      <c r="I3397" s="488" t="s">
        <v>1515</v>
      </c>
      <c r="J3397" s="488" t="s">
        <v>1516</v>
      </c>
      <c r="K3397" s="488" t="s">
        <v>1517</v>
      </c>
      <c r="L3397" s="488" t="s">
        <v>21029</v>
      </c>
      <c r="M3397" s="488" t="s">
        <v>21030</v>
      </c>
      <c r="N3397" s="488" t="s">
        <v>1520</v>
      </c>
      <c r="O3397" s="488" t="s">
        <v>1521</v>
      </c>
      <c r="P3397" s="488" t="s">
        <v>1554</v>
      </c>
      <c r="Q3397" s="488" t="s">
        <v>1523</v>
      </c>
      <c r="R3397" s="495" t="s">
        <v>1524</v>
      </c>
      <c r="S3397" s="494"/>
      <c r="T3397" s="494"/>
      <c r="U3397" s="488" t="s">
        <v>21031</v>
      </c>
      <c r="AB3397" s="488" t="s">
        <v>21032</v>
      </c>
      <c r="AC3397" s="496">
        <v>9.05E9</v>
      </c>
      <c r="AD3397" s="494"/>
      <c r="AE3397" s="494"/>
      <c r="AF3397" s="494"/>
      <c r="AG3397" s="494"/>
      <c r="AH3397" s="494"/>
      <c r="AI3397" s="494"/>
      <c r="AJ3397" s="488" t="s">
        <v>1527</v>
      </c>
      <c r="AK3397" s="494"/>
      <c r="AL3397" s="494"/>
      <c r="AM3397" s="488" t="s">
        <v>21033</v>
      </c>
      <c r="AO3397" s="494"/>
      <c r="AP3397" s="494"/>
      <c r="AQ3397" s="494"/>
      <c r="AR3397" s="494"/>
      <c r="AS3397" s="494"/>
      <c r="AT3397" s="488" t="s">
        <v>1529</v>
      </c>
      <c r="AU3397" s="492">
        <v>564.0</v>
      </c>
      <c r="AV3397" s="492">
        <v>9.0</v>
      </c>
      <c r="AW3397" s="492">
        <v>2025.0</v>
      </c>
      <c r="AX3397" s="488" t="s">
        <v>1587</v>
      </c>
      <c r="AY3397" s="488" t="s">
        <v>1588</v>
      </c>
      <c r="AZ3397" s="488" t="s">
        <v>1531</v>
      </c>
    </row>
    <row r="3398" hidden="1">
      <c r="A3398" s="488" t="s">
        <v>21034</v>
      </c>
      <c r="B3398" s="488" t="s">
        <v>21035</v>
      </c>
      <c r="C3398" s="488" t="s">
        <v>1513</v>
      </c>
      <c r="D3398" s="488" t="s">
        <v>1514</v>
      </c>
      <c r="E3398" s="491">
        <v>45813.86666666667</v>
      </c>
      <c r="F3398" s="492">
        <v>9800.0</v>
      </c>
      <c r="G3398" s="488" t="s">
        <v>1515</v>
      </c>
      <c r="H3398" s="492">
        <v>9800.0</v>
      </c>
      <c r="I3398" s="488" t="s">
        <v>1515</v>
      </c>
      <c r="J3398" s="488" t="s">
        <v>1516</v>
      </c>
      <c r="K3398" s="488" t="s">
        <v>1517</v>
      </c>
      <c r="L3398" s="488" t="s">
        <v>21036</v>
      </c>
      <c r="M3398" s="488" t="s">
        <v>21037</v>
      </c>
      <c r="N3398" s="488" t="s">
        <v>1520</v>
      </c>
      <c r="O3398" s="488" t="s">
        <v>1521</v>
      </c>
      <c r="P3398" s="488" t="s">
        <v>1545</v>
      </c>
      <c r="Q3398" s="488" t="s">
        <v>1523</v>
      </c>
      <c r="R3398" s="495" t="s">
        <v>1524</v>
      </c>
      <c r="S3398" s="494"/>
      <c r="T3398" s="494"/>
      <c r="U3398" s="488" t="s">
        <v>21038</v>
      </c>
      <c r="AB3398" s="488" t="s">
        <v>21039</v>
      </c>
      <c r="AC3398" s="496">
        <v>9.03E9</v>
      </c>
      <c r="AD3398" s="494"/>
      <c r="AE3398" s="494"/>
      <c r="AF3398" s="494"/>
      <c r="AG3398" s="494"/>
      <c r="AH3398" s="494"/>
      <c r="AI3398" s="494"/>
      <c r="AJ3398" s="488" t="s">
        <v>1527</v>
      </c>
      <c r="AK3398" s="494"/>
      <c r="AL3398" s="494"/>
      <c r="AM3398" s="488" t="s">
        <v>21040</v>
      </c>
      <c r="AO3398" s="494"/>
      <c r="AP3398" s="494"/>
      <c r="AQ3398" s="494"/>
      <c r="AR3398" s="494"/>
      <c r="AS3398" s="494"/>
      <c r="AT3398" s="488" t="s">
        <v>1529</v>
      </c>
      <c r="AU3398" s="492">
        <v>691.0</v>
      </c>
      <c r="AV3398" s="492">
        <v>7.0</v>
      </c>
      <c r="AW3398" s="492">
        <v>2025.0</v>
      </c>
      <c r="AX3398" s="497"/>
      <c r="AY3398" s="488" t="s">
        <v>1652</v>
      </c>
      <c r="AZ3398" s="488" t="s">
        <v>1531</v>
      </c>
    </row>
    <row r="3399" hidden="1">
      <c r="A3399" s="488" t="s">
        <v>21041</v>
      </c>
      <c r="B3399" s="488" t="s">
        <v>21028</v>
      </c>
      <c r="C3399" s="488" t="s">
        <v>1513</v>
      </c>
      <c r="D3399" s="488" t="s">
        <v>1514</v>
      </c>
      <c r="E3399" s="491">
        <v>45813.865277777775</v>
      </c>
      <c r="F3399" s="492">
        <v>2980.0</v>
      </c>
      <c r="G3399" s="488" t="s">
        <v>1515</v>
      </c>
      <c r="H3399" s="492">
        <v>2980.0</v>
      </c>
      <c r="I3399" s="488" t="s">
        <v>1515</v>
      </c>
      <c r="J3399" s="488" t="s">
        <v>1516</v>
      </c>
      <c r="K3399" s="488" t="s">
        <v>1517</v>
      </c>
      <c r="L3399" s="488" t="s">
        <v>21029</v>
      </c>
      <c r="M3399" s="488" t="s">
        <v>21042</v>
      </c>
      <c r="N3399" s="488" t="s">
        <v>1520</v>
      </c>
      <c r="O3399" s="488" t="s">
        <v>1521</v>
      </c>
      <c r="P3399" s="488" t="s">
        <v>1554</v>
      </c>
      <c r="Q3399" s="488" t="s">
        <v>1523</v>
      </c>
      <c r="R3399" s="495" t="s">
        <v>1524</v>
      </c>
      <c r="S3399" s="494"/>
      <c r="T3399" s="494"/>
      <c r="U3399" s="488" t="s">
        <v>21043</v>
      </c>
      <c r="AB3399" s="488" t="s">
        <v>21032</v>
      </c>
      <c r="AC3399" s="496">
        <v>9.05E9</v>
      </c>
      <c r="AD3399" s="494"/>
      <c r="AE3399" s="494"/>
      <c r="AF3399" s="494"/>
      <c r="AG3399" s="494"/>
      <c r="AH3399" s="494"/>
      <c r="AI3399" s="494"/>
      <c r="AJ3399" s="488" t="s">
        <v>1527</v>
      </c>
      <c r="AK3399" s="494"/>
      <c r="AL3399" s="494"/>
      <c r="AM3399" s="488" t="s">
        <v>21033</v>
      </c>
      <c r="AO3399" s="494"/>
      <c r="AP3399" s="494"/>
      <c r="AQ3399" s="494"/>
      <c r="AR3399" s="494"/>
      <c r="AS3399" s="494"/>
      <c r="AT3399" s="488" t="s">
        <v>1529</v>
      </c>
      <c r="AU3399" s="492">
        <v>564.0</v>
      </c>
      <c r="AV3399" s="492">
        <v>9.0</v>
      </c>
      <c r="AW3399" s="492">
        <v>2025.0</v>
      </c>
      <c r="AX3399" s="488" t="s">
        <v>1587</v>
      </c>
      <c r="AY3399" s="488" t="s">
        <v>1588</v>
      </c>
      <c r="AZ3399" s="488" t="s">
        <v>1531</v>
      </c>
    </row>
    <row r="3400" hidden="1">
      <c r="A3400" s="488" t="s">
        <v>21044</v>
      </c>
      <c r="B3400" s="488" t="s">
        <v>21035</v>
      </c>
      <c r="C3400" s="488" t="s">
        <v>1513</v>
      </c>
      <c r="D3400" s="488" t="s">
        <v>1514</v>
      </c>
      <c r="E3400" s="491">
        <v>45813.864583333336</v>
      </c>
      <c r="F3400" s="492">
        <v>2980.0</v>
      </c>
      <c r="G3400" s="488" t="s">
        <v>1515</v>
      </c>
      <c r="H3400" s="492">
        <v>2980.0</v>
      </c>
      <c r="I3400" s="488" t="s">
        <v>1515</v>
      </c>
      <c r="J3400" s="488" t="s">
        <v>1516</v>
      </c>
      <c r="K3400" s="488" t="s">
        <v>1517</v>
      </c>
      <c r="L3400" s="488" t="s">
        <v>21036</v>
      </c>
      <c r="M3400" s="488" t="s">
        <v>21045</v>
      </c>
      <c r="N3400" s="488" t="s">
        <v>1520</v>
      </c>
      <c r="O3400" s="488" t="s">
        <v>1521</v>
      </c>
      <c r="P3400" s="488" t="s">
        <v>1545</v>
      </c>
      <c r="Q3400" s="488" t="s">
        <v>1523</v>
      </c>
      <c r="R3400" s="495" t="s">
        <v>1524</v>
      </c>
      <c r="S3400" s="494"/>
      <c r="T3400" s="494"/>
      <c r="U3400" s="488" t="s">
        <v>9958</v>
      </c>
      <c r="AB3400" s="488" t="s">
        <v>21039</v>
      </c>
      <c r="AC3400" s="496">
        <v>9.03E9</v>
      </c>
      <c r="AD3400" s="494"/>
      <c r="AE3400" s="494"/>
      <c r="AF3400" s="494"/>
      <c r="AG3400" s="494"/>
      <c r="AH3400" s="494"/>
      <c r="AI3400" s="494"/>
      <c r="AJ3400" s="488" t="s">
        <v>1527</v>
      </c>
      <c r="AK3400" s="494"/>
      <c r="AL3400" s="494"/>
      <c r="AM3400" s="488" t="s">
        <v>21040</v>
      </c>
      <c r="AO3400" s="494"/>
      <c r="AP3400" s="494"/>
      <c r="AQ3400" s="494"/>
      <c r="AR3400" s="494"/>
      <c r="AS3400" s="494"/>
      <c r="AT3400" s="488" t="s">
        <v>1529</v>
      </c>
      <c r="AU3400" s="492">
        <v>691.0</v>
      </c>
      <c r="AV3400" s="492">
        <v>7.0</v>
      </c>
      <c r="AW3400" s="492">
        <v>2025.0</v>
      </c>
      <c r="AX3400" s="497"/>
      <c r="AY3400" s="488" t="s">
        <v>1652</v>
      </c>
      <c r="AZ3400" s="488" t="s">
        <v>1531</v>
      </c>
    </row>
    <row r="3401" hidden="1">
      <c r="A3401" s="488" t="s">
        <v>21046</v>
      </c>
      <c r="B3401" s="488" t="s">
        <v>21047</v>
      </c>
      <c r="C3401" s="488" t="s">
        <v>1513</v>
      </c>
      <c r="D3401" s="488" t="s">
        <v>1514</v>
      </c>
      <c r="E3401" s="491">
        <v>45813.864583333336</v>
      </c>
      <c r="F3401" s="492">
        <v>2980.0</v>
      </c>
      <c r="G3401" s="488" t="s">
        <v>1515</v>
      </c>
      <c r="H3401" s="492">
        <v>2980.0</v>
      </c>
      <c r="I3401" s="488" t="s">
        <v>1515</v>
      </c>
      <c r="J3401" s="488" t="s">
        <v>1516</v>
      </c>
      <c r="K3401" s="488" t="s">
        <v>1517</v>
      </c>
      <c r="L3401" s="488" t="s">
        <v>21048</v>
      </c>
      <c r="M3401" s="488" t="s">
        <v>21049</v>
      </c>
      <c r="N3401" s="488" t="s">
        <v>1520</v>
      </c>
      <c r="O3401" s="488" t="s">
        <v>1521</v>
      </c>
      <c r="P3401" s="488" t="s">
        <v>1724</v>
      </c>
      <c r="Q3401" s="488" t="s">
        <v>1523</v>
      </c>
      <c r="R3401" s="495" t="s">
        <v>1524</v>
      </c>
      <c r="S3401" s="494"/>
      <c r="T3401" s="494"/>
      <c r="U3401" s="488" t="s">
        <v>21050</v>
      </c>
      <c r="AB3401" s="488" t="s">
        <v>21051</v>
      </c>
      <c r="AC3401" s="496">
        <v>9.03E9</v>
      </c>
      <c r="AD3401" s="494"/>
      <c r="AE3401" s="494"/>
      <c r="AF3401" s="494"/>
      <c r="AG3401" s="494"/>
      <c r="AH3401" s="494"/>
      <c r="AI3401" s="494"/>
      <c r="AJ3401" s="488" t="s">
        <v>1527</v>
      </c>
      <c r="AK3401" s="494"/>
      <c r="AL3401" s="494"/>
      <c r="AM3401" s="488" t="s">
        <v>21052</v>
      </c>
      <c r="AO3401" s="494"/>
      <c r="AP3401" s="494"/>
      <c r="AQ3401" s="494"/>
      <c r="AR3401" s="494"/>
      <c r="AS3401" s="494"/>
      <c r="AT3401" s="488" t="s">
        <v>1529</v>
      </c>
      <c r="AU3401" s="492">
        <v>1000.0</v>
      </c>
      <c r="AV3401" s="492">
        <v>7.0</v>
      </c>
      <c r="AW3401" s="492">
        <v>2026.0</v>
      </c>
      <c r="AX3401" s="488" t="s">
        <v>1728</v>
      </c>
      <c r="AY3401" s="488" t="s">
        <v>1729</v>
      </c>
      <c r="AZ3401" s="488" t="s">
        <v>1531</v>
      </c>
    </row>
    <row r="3402" hidden="1">
      <c r="A3402" s="488" t="s">
        <v>21053</v>
      </c>
      <c r="B3402" s="488" t="s">
        <v>21054</v>
      </c>
      <c r="C3402" s="488" t="s">
        <v>1513</v>
      </c>
      <c r="D3402" s="488" t="s">
        <v>1514</v>
      </c>
      <c r="E3402" s="491">
        <v>45813.85763888889</v>
      </c>
      <c r="F3402" s="492">
        <v>2980.0</v>
      </c>
      <c r="G3402" s="488" t="s">
        <v>1515</v>
      </c>
      <c r="H3402" s="492">
        <v>2980.0</v>
      </c>
      <c r="I3402" s="488" t="s">
        <v>1515</v>
      </c>
      <c r="J3402" s="488" t="s">
        <v>1516</v>
      </c>
      <c r="K3402" s="488" t="s">
        <v>1517</v>
      </c>
      <c r="L3402" s="488" t="s">
        <v>21055</v>
      </c>
      <c r="M3402" s="488" t="s">
        <v>21056</v>
      </c>
      <c r="N3402" s="488" t="s">
        <v>1520</v>
      </c>
      <c r="O3402" s="488" t="s">
        <v>1521</v>
      </c>
      <c r="P3402" s="488" t="s">
        <v>1545</v>
      </c>
      <c r="Q3402" s="488" t="s">
        <v>1523</v>
      </c>
      <c r="R3402" s="495" t="s">
        <v>1524</v>
      </c>
      <c r="S3402" s="494"/>
      <c r="T3402" s="494"/>
      <c r="U3402" s="488" t="s">
        <v>2900</v>
      </c>
      <c r="AB3402" s="488" t="s">
        <v>21057</v>
      </c>
      <c r="AC3402" s="496">
        <v>9.06E9</v>
      </c>
      <c r="AD3402" s="494"/>
      <c r="AE3402" s="494"/>
      <c r="AF3402" s="494"/>
      <c r="AG3402" s="494"/>
      <c r="AH3402" s="494"/>
      <c r="AI3402" s="494"/>
      <c r="AJ3402" s="488" t="s">
        <v>1527</v>
      </c>
      <c r="AK3402" s="494"/>
      <c r="AL3402" s="494"/>
      <c r="AM3402" s="488" t="s">
        <v>21058</v>
      </c>
      <c r="AP3402" s="494"/>
      <c r="AQ3402" s="494"/>
      <c r="AR3402" s="494"/>
      <c r="AS3402" s="494"/>
      <c r="AT3402" s="488" t="s">
        <v>1529</v>
      </c>
      <c r="AU3402" s="492">
        <v>6130.0</v>
      </c>
      <c r="AV3402" s="492">
        <v>9.0</v>
      </c>
      <c r="AW3402" s="492">
        <v>2026.0</v>
      </c>
      <c r="AX3402" s="497"/>
      <c r="AY3402" s="488" t="s">
        <v>1652</v>
      </c>
      <c r="AZ3402" s="488" t="s">
        <v>1531</v>
      </c>
    </row>
    <row r="3403">
      <c r="A3403" s="488" t="s">
        <v>21059</v>
      </c>
      <c r="B3403" s="488" t="s">
        <v>21060</v>
      </c>
      <c r="C3403" s="488" t="s">
        <v>1513</v>
      </c>
      <c r="D3403" s="488" t="s">
        <v>1514</v>
      </c>
      <c r="E3403" s="491">
        <v>45813.85486111111</v>
      </c>
      <c r="F3403" s="492">
        <v>2980.0</v>
      </c>
      <c r="G3403" s="488" t="s">
        <v>1515</v>
      </c>
      <c r="H3403" s="492">
        <v>2980.0</v>
      </c>
      <c r="I3403" s="488" t="s">
        <v>1515</v>
      </c>
      <c r="J3403" s="488" t="s">
        <v>1516</v>
      </c>
      <c r="K3403" s="488" t="s">
        <v>1517</v>
      </c>
      <c r="L3403" s="488" t="s">
        <v>21061</v>
      </c>
      <c r="M3403" s="488" t="s">
        <v>21062</v>
      </c>
      <c r="N3403" s="488" t="s">
        <v>1520</v>
      </c>
      <c r="O3403" s="488" t="s">
        <v>1521</v>
      </c>
      <c r="P3403" s="488" t="s">
        <v>1554</v>
      </c>
      <c r="Q3403" s="488" t="s">
        <v>4596</v>
      </c>
      <c r="R3403" s="495" t="s">
        <v>1524</v>
      </c>
      <c r="S3403" s="494"/>
      <c r="T3403" s="494"/>
      <c r="U3403" s="488" t="s">
        <v>21063</v>
      </c>
      <c r="V3403" s="495" t="s">
        <v>1524</v>
      </c>
      <c r="W3403" s="488" t="s">
        <v>1716</v>
      </c>
      <c r="X3403" s="488" t="s">
        <v>10090</v>
      </c>
      <c r="Y3403" s="492">
        <v>2980.0</v>
      </c>
      <c r="Z3403" s="488" t="s">
        <v>1515</v>
      </c>
      <c r="AA3403" s="488" t="s">
        <v>1516</v>
      </c>
      <c r="AB3403" s="488" t="s">
        <v>21064</v>
      </c>
      <c r="AC3403" s="496">
        <v>8.04E9</v>
      </c>
      <c r="AD3403" s="494"/>
      <c r="AE3403" s="494"/>
      <c r="AF3403" s="494"/>
      <c r="AG3403" s="494"/>
      <c r="AH3403" s="494"/>
      <c r="AI3403" s="494"/>
      <c r="AJ3403" s="488" t="s">
        <v>1527</v>
      </c>
      <c r="AK3403" s="494"/>
      <c r="AL3403" s="494"/>
      <c r="AM3403" s="488" t="s">
        <v>21065</v>
      </c>
      <c r="AO3403" s="494"/>
      <c r="AP3403" s="494"/>
      <c r="AQ3403" s="494"/>
      <c r="AR3403" s="494"/>
      <c r="AS3403" s="494"/>
      <c r="AT3403" s="488" t="s">
        <v>1529</v>
      </c>
      <c r="AU3403" s="492">
        <v>3769.0</v>
      </c>
      <c r="AV3403" s="492">
        <v>3.0</v>
      </c>
      <c r="AW3403" s="492">
        <v>2029.0</v>
      </c>
      <c r="AX3403" s="488" t="s">
        <v>1587</v>
      </c>
      <c r="AY3403" s="488" t="s">
        <v>1597</v>
      </c>
      <c r="AZ3403" s="488" t="s">
        <v>1531</v>
      </c>
    </row>
    <row r="3404" hidden="1">
      <c r="A3404" s="488" t="s">
        <v>21066</v>
      </c>
      <c r="B3404" s="488" t="s">
        <v>21067</v>
      </c>
      <c r="C3404" s="488" t="s">
        <v>1513</v>
      </c>
      <c r="D3404" s="488" t="s">
        <v>1514</v>
      </c>
      <c r="E3404" s="491">
        <v>45813.85486111111</v>
      </c>
      <c r="F3404" s="492">
        <v>2980.0</v>
      </c>
      <c r="G3404" s="488" t="s">
        <v>1515</v>
      </c>
      <c r="H3404" s="492">
        <v>2980.0</v>
      </c>
      <c r="I3404" s="488" t="s">
        <v>1515</v>
      </c>
      <c r="J3404" s="488" t="s">
        <v>1516</v>
      </c>
      <c r="K3404" s="488" t="s">
        <v>1517</v>
      </c>
      <c r="L3404" s="488" t="s">
        <v>21068</v>
      </c>
      <c r="M3404" s="488" t="s">
        <v>21069</v>
      </c>
      <c r="N3404" s="488" t="s">
        <v>1520</v>
      </c>
      <c r="O3404" s="488" t="s">
        <v>1521</v>
      </c>
      <c r="P3404" s="488" t="s">
        <v>1724</v>
      </c>
      <c r="Q3404" s="488" t="s">
        <v>1523</v>
      </c>
      <c r="R3404" s="495" t="s">
        <v>1524</v>
      </c>
      <c r="S3404" s="494"/>
      <c r="T3404" s="494"/>
      <c r="U3404" s="488" t="s">
        <v>21070</v>
      </c>
      <c r="AB3404" s="488" t="s">
        <v>21071</v>
      </c>
      <c r="AC3404" s="496">
        <v>9.01E9</v>
      </c>
      <c r="AD3404" s="494"/>
      <c r="AE3404" s="494"/>
      <c r="AF3404" s="494"/>
      <c r="AG3404" s="494"/>
      <c r="AH3404" s="494"/>
      <c r="AI3404" s="494"/>
      <c r="AJ3404" s="488" t="s">
        <v>1527</v>
      </c>
      <c r="AK3404" s="494"/>
      <c r="AL3404" s="494"/>
      <c r="AM3404" s="488" t="s">
        <v>18763</v>
      </c>
      <c r="AO3404" s="494"/>
      <c r="AP3404" s="494"/>
      <c r="AQ3404" s="494"/>
      <c r="AR3404" s="494"/>
      <c r="AS3404" s="494"/>
      <c r="AT3404" s="488" t="s">
        <v>1529</v>
      </c>
      <c r="AU3404" s="492">
        <v>1001.0</v>
      </c>
      <c r="AV3404" s="492">
        <v>3.0</v>
      </c>
      <c r="AW3404" s="492">
        <v>2027.0</v>
      </c>
      <c r="AX3404" s="488" t="s">
        <v>1728</v>
      </c>
      <c r="AY3404" s="488" t="s">
        <v>1729</v>
      </c>
      <c r="AZ3404" s="488" t="s">
        <v>1531</v>
      </c>
    </row>
    <row r="3405">
      <c r="A3405" s="488" t="s">
        <v>21072</v>
      </c>
      <c r="B3405" s="488" t="s">
        <v>21060</v>
      </c>
      <c r="C3405" s="488" t="s">
        <v>1513</v>
      </c>
      <c r="D3405" s="488" t="s">
        <v>1514</v>
      </c>
      <c r="E3405" s="491">
        <v>45813.85277777778</v>
      </c>
      <c r="F3405" s="492">
        <v>9800.0</v>
      </c>
      <c r="G3405" s="488" t="s">
        <v>1515</v>
      </c>
      <c r="H3405" s="492">
        <v>9800.0</v>
      </c>
      <c r="I3405" s="488" t="s">
        <v>1515</v>
      </c>
      <c r="J3405" s="488" t="s">
        <v>1516</v>
      </c>
      <c r="K3405" s="488" t="s">
        <v>1517</v>
      </c>
      <c r="L3405" s="488" t="s">
        <v>21061</v>
      </c>
      <c r="M3405" s="488" t="s">
        <v>21073</v>
      </c>
      <c r="N3405" s="488" t="s">
        <v>1520</v>
      </c>
      <c r="O3405" s="488" t="s">
        <v>1521</v>
      </c>
      <c r="P3405" s="488" t="s">
        <v>1554</v>
      </c>
      <c r="Q3405" s="488" t="s">
        <v>4596</v>
      </c>
      <c r="R3405" s="495" t="s">
        <v>1524</v>
      </c>
      <c r="S3405" s="494"/>
      <c r="T3405" s="494"/>
      <c r="U3405" s="488" t="s">
        <v>21074</v>
      </c>
      <c r="V3405" s="495" t="s">
        <v>1524</v>
      </c>
      <c r="W3405" s="488" t="s">
        <v>1716</v>
      </c>
      <c r="X3405" s="488" t="s">
        <v>10090</v>
      </c>
      <c r="Y3405" s="492">
        <v>9800.0</v>
      </c>
      <c r="Z3405" s="488" t="s">
        <v>1515</v>
      </c>
      <c r="AA3405" s="488" t="s">
        <v>1516</v>
      </c>
      <c r="AB3405" s="488" t="s">
        <v>21064</v>
      </c>
      <c r="AC3405" s="496">
        <v>8.04E9</v>
      </c>
      <c r="AD3405" s="494"/>
      <c r="AE3405" s="494"/>
      <c r="AF3405" s="494"/>
      <c r="AG3405" s="494"/>
      <c r="AH3405" s="494"/>
      <c r="AI3405" s="494"/>
      <c r="AJ3405" s="488" t="s">
        <v>1527</v>
      </c>
      <c r="AK3405" s="494"/>
      <c r="AL3405" s="494"/>
      <c r="AM3405" s="488" t="s">
        <v>21065</v>
      </c>
      <c r="AO3405" s="494"/>
      <c r="AP3405" s="494"/>
      <c r="AQ3405" s="494"/>
      <c r="AR3405" s="494"/>
      <c r="AS3405" s="494"/>
      <c r="AT3405" s="488" t="s">
        <v>1529</v>
      </c>
      <c r="AU3405" s="492">
        <v>3769.0</v>
      </c>
      <c r="AV3405" s="492">
        <v>3.0</v>
      </c>
      <c r="AW3405" s="492">
        <v>2029.0</v>
      </c>
      <c r="AX3405" s="488" t="s">
        <v>1587</v>
      </c>
      <c r="AY3405" s="488" t="s">
        <v>1597</v>
      </c>
      <c r="AZ3405" s="488" t="s">
        <v>1531</v>
      </c>
    </row>
    <row r="3406" hidden="1">
      <c r="A3406" s="488" t="s">
        <v>21075</v>
      </c>
      <c r="B3406" s="488" t="s">
        <v>21021</v>
      </c>
      <c r="C3406" s="488" t="s">
        <v>1513</v>
      </c>
      <c r="D3406" s="488" t="s">
        <v>1514</v>
      </c>
      <c r="E3406" s="491">
        <v>45813.850694444445</v>
      </c>
      <c r="F3406" s="492">
        <v>2980.0</v>
      </c>
      <c r="G3406" s="488" t="s">
        <v>1515</v>
      </c>
      <c r="H3406" s="492">
        <v>2980.0</v>
      </c>
      <c r="I3406" s="488" t="s">
        <v>1515</v>
      </c>
      <c r="J3406" s="488" t="s">
        <v>1516</v>
      </c>
      <c r="K3406" s="488" t="s">
        <v>1517</v>
      </c>
      <c r="L3406" s="488" t="s">
        <v>21022</v>
      </c>
      <c r="M3406" s="488" t="s">
        <v>21076</v>
      </c>
      <c r="N3406" s="488" t="s">
        <v>1520</v>
      </c>
      <c r="O3406" s="488" t="s">
        <v>1521</v>
      </c>
      <c r="P3406" s="488" t="s">
        <v>1545</v>
      </c>
      <c r="Q3406" s="488" t="s">
        <v>1523</v>
      </c>
      <c r="R3406" s="495" t="s">
        <v>1524</v>
      </c>
      <c r="S3406" s="494"/>
      <c r="T3406" s="494"/>
      <c r="U3406" s="488" t="s">
        <v>21077</v>
      </c>
      <c r="AB3406" s="488" t="s">
        <v>21025</v>
      </c>
      <c r="AC3406" s="496">
        <v>9.07E9</v>
      </c>
      <c r="AD3406" s="494"/>
      <c r="AE3406" s="494"/>
      <c r="AF3406" s="494"/>
      <c r="AG3406" s="494"/>
      <c r="AH3406" s="494"/>
      <c r="AI3406" s="494"/>
      <c r="AJ3406" s="488" t="s">
        <v>1527</v>
      </c>
      <c r="AK3406" s="494"/>
      <c r="AL3406" s="494"/>
      <c r="AM3406" s="488" t="s">
        <v>21026</v>
      </c>
      <c r="AO3406" s="494"/>
      <c r="AP3406" s="494"/>
      <c r="AQ3406" s="494"/>
      <c r="AR3406" s="494"/>
      <c r="AS3406" s="494"/>
      <c r="AT3406" s="488" t="s">
        <v>1558</v>
      </c>
      <c r="AU3406" s="492">
        <v>1071.0</v>
      </c>
      <c r="AV3406" s="492">
        <v>4.0</v>
      </c>
      <c r="AW3406" s="492">
        <v>2032.0</v>
      </c>
      <c r="AX3406" s="497"/>
      <c r="AY3406" s="497"/>
      <c r="AZ3406" s="488" t="s">
        <v>1531</v>
      </c>
    </row>
    <row r="3407" hidden="1">
      <c r="A3407" s="488" t="s">
        <v>21078</v>
      </c>
      <c r="B3407" s="488" t="s">
        <v>21079</v>
      </c>
      <c r="C3407" s="488" t="s">
        <v>1513</v>
      </c>
      <c r="D3407" s="488" t="s">
        <v>1514</v>
      </c>
      <c r="E3407" s="491">
        <v>45813.845138888886</v>
      </c>
      <c r="F3407" s="492">
        <v>7980.0</v>
      </c>
      <c r="G3407" s="488" t="s">
        <v>1515</v>
      </c>
      <c r="H3407" s="492">
        <v>7980.0</v>
      </c>
      <c r="I3407" s="488" t="s">
        <v>1515</v>
      </c>
      <c r="J3407" s="488" t="s">
        <v>1516</v>
      </c>
      <c r="K3407" s="488" t="s">
        <v>1517</v>
      </c>
      <c r="L3407" s="488" t="s">
        <v>21080</v>
      </c>
      <c r="M3407" s="488" t="s">
        <v>21081</v>
      </c>
      <c r="N3407" s="488" t="s">
        <v>1520</v>
      </c>
      <c r="O3407" s="488" t="s">
        <v>1521</v>
      </c>
      <c r="P3407" s="488" t="s">
        <v>1554</v>
      </c>
      <c r="Q3407" s="488" t="s">
        <v>1523</v>
      </c>
      <c r="R3407" s="495" t="s">
        <v>1524</v>
      </c>
      <c r="S3407" s="494"/>
      <c r="T3407" s="494"/>
      <c r="U3407" s="488" t="s">
        <v>21082</v>
      </c>
      <c r="AB3407" s="488" t="s">
        <v>21083</v>
      </c>
      <c r="AC3407" s="496">
        <v>7.03E9</v>
      </c>
      <c r="AD3407" s="494"/>
      <c r="AE3407" s="494"/>
      <c r="AF3407" s="494"/>
      <c r="AG3407" s="494"/>
      <c r="AH3407" s="494"/>
      <c r="AI3407" s="494"/>
      <c r="AJ3407" s="488" t="s">
        <v>1527</v>
      </c>
      <c r="AK3407" s="494"/>
      <c r="AL3407" s="494"/>
      <c r="AM3407" s="488" t="s">
        <v>21084</v>
      </c>
      <c r="AO3407" s="494"/>
      <c r="AP3407" s="494"/>
      <c r="AQ3407" s="494"/>
      <c r="AR3407" s="494"/>
      <c r="AS3407" s="494"/>
      <c r="AT3407" s="488" t="s">
        <v>1529</v>
      </c>
      <c r="AU3407" s="492">
        <v>5665.0</v>
      </c>
      <c r="AV3407" s="492">
        <v>6.0</v>
      </c>
      <c r="AW3407" s="492">
        <v>2026.0</v>
      </c>
      <c r="AX3407" s="488" t="s">
        <v>1587</v>
      </c>
      <c r="AY3407" s="488" t="s">
        <v>1597</v>
      </c>
      <c r="AZ3407" s="488" t="s">
        <v>1531</v>
      </c>
    </row>
    <row r="3408" hidden="1">
      <c r="A3408" s="488" t="s">
        <v>21085</v>
      </c>
      <c r="B3408" s="488" t="s">
        <v>21086</v>
      </c>
      <c r="C3408" s="488" t="s">
        <v>1513</v>
      </c>
      <c r="D3408" s="488" t="s">
        <v>1514</v>
      </c>
      <c r="E3408" s="491">
        <v>45813.83611111111</v>
      </c>
      <c r="F3408" s="492">
        <v>2980.0</v>
      </c>
      <c r="G3408" s="488" t="s">
        <v>1515</v>
      </c>
      <c r="H3408" s="492">
        <v>2980.0</v>
      </c>
      <c r="I3408" s="488" t="s">
        <v>1515</v>
      </c>
      <c r="J3408" s="488" t="s">
        <v>1516</v>
      </c>
      <c r="K3408" s="488" t="s">
        <v>1517</v>
      </c>
      <c r="L3408" s="488" t="s">
        <v>21087</v>
      </c>
      <c r="M3408" s="488" t="s">
        <v>21088</v>
      </c>
      <c r="N3408" s="488" t="s">
        <v>1520</v>
      </c>
      <c r="O3408" s="488" t="s">
        <v>1521</v>
      </c>
      <c r="P3408" s="488" t="s">
        <v>1554</v>
      </c>
      <c r="Q3408" s="488" t="s">
        <v>1523</v>
      </c>
      <c r="R3408" s="495" t="s">
        <v>1524</v>
      </c>
      <c r="S3408" s="494"/>
      <c r="T3408" s="494"/>
      <c r="U3408" s="488" t="s">
        <v>21089</v>
      </c>
      <c r="AB3408" s="488" t="s">
        <v>21090</v>
      </c>
      <c r="AC3408" s="496">
        <v>8.08E9</v>
      </c>
      <c r="AD3408" s="494"/>
      <c r="AE3408" s="494"/>
      <c r="AF3408" s="494"/>
      <c r="AG3408" s="494"/>
      <c r="AH3408" s="494"/>
      <c r="AI3408" s="494"/>
      <c r="AJ3408" s="488" t="s">
        <v>1527</v>
      </c>
      <c r="AK3408" s="494"/>
      <c r="AL3408" s="494"/>
      <c r="AM3408" s="488" t="s">
        <v>21091</v>
      </c>
      <c r="AO3408" s="494"/>
      <c r="AP3408" s="494"/>
      <c r="AQ3408" s="494"/>
      <c r="AR3408" s="494"/>
      <c r="AS3408" s="494"/>
      <c r="AT3408" s="488" t="s">
        <v>1529</v>
      </c>
      <c r="AU3408" s="492">
        <v>8696.0</v>
      </c>
      <c r="AV3408" s="492">
        <v>4.0</v>
      </c>
      <c r="AW3408" s="492">
        <v>2027.0</v>
      </c>
      <c r="AX3408" s="488" t="s">
        <v>1634</v>
      </c>
      <c r="AY3408" s="488" t="s">
        <v>1917</v>
      </c>
      <c r="AZ3408" s="488" t="s">
        <v>1531</v>
      </c>
    </row>
    <row r="3409" hidden="1">
      <c r="A3409" s="488" t="s">
        <v>21092</v>
      </c>
      <c r="B3409" s="488" t="s">
        <v>21093</v>
      </c>
      <c r="C3409" s="488" t="s">
        <v>1513</v>
      </c>
      <c r="D3409" s="488" t="s">
        <v>1514</v>
      </c>
      <c r="E3409" s="491">
        <v>45813.83194444444</v>
      </c>
      <c r="F3409" s="492">
        <v>2980.0</v>
      </c>
      <c r="G3409" s="488" t="s">
        <v>1515</v>
      </c>
      <c r="H3409" s="492">
        <v>2980.0</v>
      </c>
      <c r="I3409" s="488" t="s">
        <v>1515</v>
      </c>
      <c r="J3409" s="488" t="s">
        <v>1516</v>
      </c>
      <c r="K3409" s="488" t="s">
        <v>1517</v>
      </c>
      <c r="L3409" s="488" t="s">
        <v>21094</v>
      </c>
      <c r="M3409" s="488" t="s">
        <v>21095</v>
      </c>
      <c r="N3409" s="488" t="s">
        <v>1520</v>
      </c>
      <c r="O3409" s="488" t="s">
        <v>1521</v>
      </c>
      <c r="P3409" s="488" t="s">
        <v>1554</v>
      </c>
      <c r="Q3409" s="488" t="s">
        <v>1523</v>
      </c>
      <c r="R3409" s="495" t="s">
        <v>1524</v>
      </c>
      <c r="S3409" s="494"/>
      <c r="T3409" s="494"/>
      <c r="U3409" s="488" t="s">
        <v>21096</v>
      </c>
      <c r="AB3409" s="488" t="s">
        <v>21097</v>
      </c>
      <c r="AC3409" s="496">
        <v>8.06E9</v>
      </c>
      <c r="AD3409" s="494"/>
      <c r="AE3409" s="494"/>
      <c r="AF3409" s="494"/>
      <c r="AG3409" s="494"/>
      <c r="AH3409" s="494"/>
      <c r="AI3409" s="494"/>
      <c r="AJ3409" s="488" t="s">
        <v>1527</v>
      </c>
      <c r="AK3409" s="494"/>
      <c r="AL3409" s="494"/>
      <c r="AM3409" s="488" t="s">
        <v>21098</v>
      </c>
      <c r="AO3409" s="494"/>
      <c r="AP3409" s="494"/>
      <c r="AQ3409" s="494"/>
      <c r="AR3409" s="494"/>
      <c r="AS3409" s="494"/>
      <c r="AT3409" s="488" t="s">
        <v>1529</v>
      </c>
      <c r="AU3409" s="492">
        <v>768.0</v>
      </c>
      <c r="AV3409" s="492">
        <v>10.0</v>
      </c>
      <c r="AW3409" s="492">
        <v>2028.0</v>
      </c>
      <c r="AX3409" s="488" t="s">
        <v>1587</v>
      </c>
      <c r="AY3409" s="488" t="s">
        <v>1805</v>
      </c>
      <c r="AZ3409" s="488" t="s">
        <v>1531</v>
      </c>
    </row>
    <row r="3410">
      <c r="A3410" s="488" t="s">
        <v>21099</v>
      </c>
      <c r="B3410" s="488" t="s">
        <v>21100</v>
      </c>
      <c r="C3410" s="488" t="s">
        <v>1513</v>
      </c>
      <c r="D3410" s="488" t="s">
        <v>1514</v>
      </c>
      <c r="E3410" s="491">
        <v>45813.82430555556</v>
      </c>
      <c r="F3410" s="492">
        <v>9800.0</v>
      </c>
      <c r="G3410" s="488" t="s">
        <v>1515</v>
      </c>
      <c r="H3410" s="492">
        <v>9800.0</v>
      </c>
      <c r="I3410" s="488" t="s">
        <v>1515</v>
      </c>
      <c r="J3410" s="488" t="s">
        <v>1516</v>
      </c>
      <c r="K3410" s="488" t="s">
        <v>1517</v>
      </c>
      <c r="L3410" s="488" t="s">
        <v>21101</v>
      </c>
      <c r="M3410" s="488" t="s">
        <v>21102</v>
      </c>
      <c r="N3410" s="488" t="s">
        <v>1520</v>
      </c>
      <c r="O3410" s="488" t="s">
        <v>1521</v>
      </c>
      <c r="P3410" s="488" t="s">
        <v>1554</v>
      </c>
      <c r="Q3410" s="488" t="s">
        <v>4596</v>
      </c>
      <c r="R3410" s="495" t="s">
        <v>1524</v>
      </c>
      <c r="S3410" s="494"/>
      <c r="T3410" s="494"/>
      <c r="U3410" s="488" t="s">
        <v>21103</v>
      </c>
      <c r="V3410" s="495" t="s">
        <v>1524</v>
      </c>
      <c r="W3410" s="488" t="s">
        <v>1716</v>
      </c>
      <c r="X3410" s="488" t="s">
        <v>10090</v>
      </c>
      <c r="Y3410" s="492">
        <v>9800.0</v>
      </c>
      <c r="Z3410" s="488" t="s">
        <v>1515</v>
      </c>
      <c r="AA3410" s="488" t="s">
        <v>1516</v>
      </c>
      <c r="AB3410" s="488" t="s">
        <v>21104</v>
      </c>
      <c r="AC3410" s="496">
        <v>9.06E9</v>
      </c>
      <c r="AD3410" s="494"/>
      <c r="AE3410" s="494"/>
      <c r="AF3410" s="494"/>
      <c r="AG3410" s="494"/>
      <c r="AH3410" s="494"/>
      <c r="AI3410" s="494"/>
      <c r="AJ3410" s="488" t="s">
        <v>1527</v>
      </c>
      <c r="AK3410" s="494"/>
      <c r="AL3410" s="494"/>
      <c r="AM3410" s="488" t="s">
        <v>21105</v>
      </c>
      <c r="AO3410" s="494"/>
      <c r="AP3410" s="494"/>
      <c r="AQ3410" s="494"/>
      <c r="AR3410" s="494"/>
      <c r="AS3410" s="494"/>
      <c r="AT3410" s="488" t="s">
        <v>1529</v>
      </c>
      <c r="AU3410" s="492">
        <v>9004.0</v>
      </c>
      <c r="AV3410" s="492">
        <v>5.0</v>
      </c>
      <c r="AW3410" s="492">
        <v>2030.0</v>
      </c>
      <c r="AX3410" s="488" t="s">
        <v>1634</v>
      </c>
      <c r="AY3410" s="488" t="s">
        <v>3306</v>
      </c>
      <c r="AZ3410" s="488" t="s">
        <v>1531</v>
      </c>
    </row>
    <row r="3411" hidden="1">
      <c r="A3411" s="488" t="s">
        <v>21106</v>
      </c>
      <c r="B3411" s="488" t="s">
        <v>21107</v>
      </c>
      <c r="C3411" s="488" t="s">
        <v>1513</v>
      </c>
      <c r="D3411" s="488" t="s">
        <v>1514</v>
      </c>
      <c r="E3411" s="491">
        <v>45813.816666666666</v>
      </c>
      <c r="F3411" s="492">
        <v>9800.0</v>
      </c>
      <c r="G3411" s="488" t="s">
        <v>1515</v>
      </c>
      <c r="H3411" s="492">
        <v>9800.0</v>
      </c>
      <c r="I3411" s="488" t="s">
        <v>1515</v>
      </c>
      <c r="J3411" s="488" t="s">
        <v>1516</v>
      </c>
      <c r="K3411" s="488" t="s">
        <v>1517</v>
      </c>
      <c r="L3411" s="488" t="s">
        <v>21108</v>
      </c>
      <c r="M3411" s="488" t="s">
        <v>21109</v>
      </c>
      <c r="N3411" s="488" t="s">
        <v>1520</v>
      </c>
      <c r="O3411" s="488" t="s">
        <v>1521</v>
      </c>
      <c r="P3411" s="488" t="s">
        <v>1522</v>
      </c>
      <c r="Q3411" s="488" t="s">
        <v>1523</v>
      </c>
      <c r="R3411" s="495" t="s">
        <v>1524</v>
      </c>
      <c r="S3411" s="494"/>
      <c r="T3411" s="494"/>
      <c r="U3411" s="488" t="s">
        <v>21110</v>
      </c>
      <c r="AB3411" s="488" t="s">
        <v>21111</v>
      </c>
      <c r="AC3411" s="496">
        <v>7.08E9</v>
      </c>
      <c r="AD3411" s="494"/>
      <c r="AE3411" s="494"/>
      <c r="AF3411" s="494"/>
      <c r="AG3411" s="494"/>
      <c r="AH3411" s="494"/>
      <c r="AI3411" s="494"/>
      <c r="AJ3411" s="488" t="s">
        <v>1527</v>
      </c>
      <c r="AK3411" s="494"/>
      <c r="AL3411" s="494"/>
      <c r="AM3411" s="488" t="s">
        <v>21112</v>
      </c>
      <c r="AO3411" s="494"/>
      <c r="AP3411" s="494"/>
      <c r="AQ3411" s="494"/>
      <c r="AR3411" s="494"/>
      <c r="AS3411" s="494"/>
      <c r="AT3411" s="488" t="s">
        <v>1529</v>
      </c>
      <c r="AU3411" s="492">
        <v>6726.0</v>
      </c>
      <c r="AV3411" s="492">
        <v>12.0</v>
      </c>
      <c r="AW3411" s="492">
        <v>2026.0</v>
      </c>
      <c r="AX3411" s="497"/>
      <c r="AY3411" s="488" t="s">
        <v>6106</v>
      </c>
      <c r="AZ3411" s="488" t="s">
        <v>1531</v>
      </c>
    </row>
    <row r="3412" hidden="1">
      <c r="A3412" s="488" t="s">
        <v>21113</v>
      </c>
      <c r="B3412" s="488" t="s">
        <v>21107</v>
      </c>
      <c r="C3412" s="488" t="s">
        <v>1513</v>
      </c>
      <c r="D3412" s="488" t="s">
        <v>1514</v>
      </c>
      <c r="E3412" s="491">
        <v>45813.81527777778</v>
      </c>
      <c r="F3412" s="492">
        <v>2980.0</v>
      </c>
      <c r="G3412" s="488" t="s">
        <v>1515</v>
      </c>
      <c r="H3412" s="492">
        <v>2980.0</v>
      </c>
      <c r="I3412" s="488" t="s">
        <v>1515</v>
      </c>
      <c r="J3412" s="488" t="s">
        <v>1516</v>
      </c>
      <c r="K3412" s="488" t="s">
        <v>1517</v>
      </c>
      <c r="L3412" s="488" t="s">
        <v>21108</v>
      </c>
      <c r="M3412" s="488" t="s">
        <v>21114</v>
      </c>
      <c r="N3412" s="488" t="s">
        <v>1520</v>
      </c>
      <c r="O3412" s="488" t="s">
        <v>1521</v>
      </c>
      <c r="P3412" s="488" t="s">
        <v>1522</v>
      </c>
      <c r="Q3412" s="488" t="s">
        <v>1523</v>
      </c>
      <c r="R3412" s="495" t="s">
        <v>1524</v>
      </c>
      <c r="S3412" s="494"/>
      <c r="T3412" s="494"/>
      <c r="U3412" s="488" t="s">
        <v>21115</v>
      </c>
      <c r="AB3412" s="488" t="s">
        <v>21111</v>
      </c>
      <c r="AC3412" s="496">
        <v>7.08E9</v>
      </c>
      <c r="AD3412" s="497"/>
      <c r="AE3412" s="497"/>
      <c r="AF3412" s="497"/>
      <c r="AG3412" s="497"/>
      <c r="AH3412" s="497"/>
      <c r="AI3412" s="494"/>
      <c r="AJ3412" s="488" t="s">
        <v>1527</v>
      </c>
      <c r="AK3412" s="498"/>
      <c r="AL3412" s="499"/>
      <c r="AM3412" s="488" t="s">
        <v>21112</v>
      </c>
      <c r="AO3412" s="494"/>
      <c r="AP3412" s="494"/>
      <c r="AQ3412" s="494"/>
      <c r="AR3412" s="494"/>
      <c r="AS3412" s="494"/>
      <c r="AT3412" s="488" t="s">
        <v>1529</v>
      </c>
      <c r="AU3412" s="492">
        <v>6726.0</v>
      </c>
      <c r="AV3412" s="492">
        <v>12.0</v>
      </c>
      <c r="AW3412" s="492">
        <v>2026.0</v>
      </c>
      <c r="AX3412" s="497"/>
      <c r="AY3412" s="488" t="s">
        <v>6106</v>
      </c>
      <c r="AZ3412" s="488" t="s">
        <v>1531</v>
      </c>
    </row>
    <row r="3413" hidden="1">
      <c r="A3413" s="488" t="s">
        <v>21116</v>
      </c>
      <c r="B3413" s="488" t="s">
        <v>21117</v>
      </c>
      <c r="C3413" s="488" t="s">
        <v>1513</v>
      </c>
      <c r="D3413" s="488" t="s">
        <v>1514</v>
      </c>
      <c r="E3413" s="491">
        <v>45813.79513888889</v>
      </c>
      <c r="F3413" s="492">
        <v>2980.0</v>
      </c>
      <c r="G3413" s="488" t="s">
        <v>1515</v>
      </c>
      <c r="H3413" s="492">
        <v>2980.0</v>
      </c>
      <c r="I3413" s="488" t="s">
        <v>1515</v>
      </c>
      <c r="J3413" s="488" t="s">
        <v>1516</v>
      </c>
      <c r="K3413" s="488" t="s">
        <v>1517</v>
      </c>
      <c r="L3413" s="488" t="s">
        <v>21118</v>
      </c>
      <c r="M3413" s="488" t="s">
        <v>21119</v>
      </c>
      <c r="N3413" s="488" t="s">
        <v>1520</v>
      </c>
      <c r="O3413" s="488" t="s">
        <v>1521</v>
      </c>
      <c r="P3413" s="488" t="s">
        <v>1554</v>
      </c>
      <c r="Q3413" s="488" t="s">
        <v>1523</v>
      </c>
      <c r="R3413" s="495" t="s">
        <v>1524</v>
      </c>
      <c r="S3413" s="494"/>
      <c r="T3413" s="494"/>
      <c r="U3413" s="488" t="s">
        <v>21120</v>
      </c>
      <c r="AB3413" s="488" t="s">
        <v>21121</v>
      </c>
      <c r="AC3413" s="496">
        <v>8.07E9</v>
      </c>
      <c r="AD3413" s="494"/>
      <c r="AE3413" s="494"/>
      <c r="AF3413" s="494"/>
      <c r="AG3413" s="494"/>
      <c r="AH3413" s="494"/>
      <c r="AI3413" s="494"/>
      <c r="AJ3413" s="488" t="s">
        <v>1527</v>
      </c>
      <c r="AK3413" s="494"/>
      <c r="AL3413" s="494"/>
      <c r="AM3413" s="488" t="s">
        <v>21122</v>
      </c>
      <c r="AO3413" s="494"/>
      <c r="AP3413" s="494"/>
      <c r="AQ3413" s="494"/>
      <c r="AR3413" s="494"/>
      <c r="AS3413" s="494"/>
      <c r="AT3413" s="488" t="s">
        <v>1529</v>
      </c>
      <c r="AU3413" s="492">
        <v>5199.0</v>
      </c>
      <c r="AV3413" s="492">
        <v>10.0</v>
      </c>
      <c r="AW3413" s="492">
        <v>2025.0</v>
      </c>
      <c r="AX3413" s="488" t="s">
        <v>1587</v>
      </c>
      <c r="AY3413" s="488" t="s">
        <v>21123</v>
      </c>
      <c r="AZ3413" s="488" t="s">
        <v>21124</v>
      </c>
    </row>
    <row r="3414" hidden="1">
      <c r="A3414" s="488" t="s">
        <v>21125</v>
      </c>
      <c r="B3414" s="488" t="s">
        <v>21126</v>
      </c>
      <c r="C3414" s="488" t="s">
        <v>1513</v>
      </c>
      <c r="D3414" s="488" t="s">
        <v>1514</v>
      </c>
      <c r="E3414" s="491">
        <v>45813.782638888886</v>
      </c>
      <c r="F3414" s="492">
        <v>2980.0</v>
      </c>
      <c r="G3414" s="488" t="s">
        <v>1515</v>
      </c>
      <c r="H3414" s="492">
        <v>2980.0</v>
      </c>
      <c r="I3414" s="488" t="s">
        <v>1515</v>
      </c>
      <c r="J3414" s="488" t="s">
        <v>1516</v>
      </c>
      <c r="K3414" s="488" t="s">
        <v>1517</v>
      </c>
      <c r="L3414" s="488" t="s">
        <v>17637</v>
      </c>
      <c r="M3414" s="488" t="s">
        <v>21127</v>
      </c>
      <c r="N3414" s="488" t="s">
        <v>1520</v>
      </c>
      <c r="O3414" s="488" t="s">
        <v>1521</v>
      </c>
      <c r="P3414" s="488" t="s">
        <v>1554</v>
      </c>
      <c r="Q3414" s="488" t="s">
        <v>1523</v>
      </c>
      <c r="R3414" s="495" t="s">
        <v>1524</v>
      </c>
      <c r="S3414" s="494"/>
      <c r="T3414" s="494"/>
      <c r="U3414" s="488" t="s">
        <v>21128</v>
      </c>
      <c r="AB3414" s="488" t="s">
        <v>17640</v>
      </c>
      <c r="AC3414" s="496">
        <v>9.03E9</v>
      </c>
      <c r="AD3414" s="494"/>
      <c r="AE3414" s="494"/>
      <c r="AF3414" s="494"/>
      <c r="AG3414" s="494"/>
      <c r="AH3414" s="494"/>
      <c r="AI3414" s="494"/>
      <c r="AJ3414" s="488" t="s">
        <v>1527</v>
      </c>
      <c r="AK3414" s="494"/>
      <c r="AL3414" s="494"/>
      <c r="AM3414" s="488" t="s">
        <v>17641</v>
      </c>
      <c r="AO3414" s="494"/>
      <c r="AP3414" s="494"/>
      <c r="AQ3414" s="494"/>
      <c r="AR3414" s="494"/>
      <c r="AS3414" s="494"/>
      <c r="AT3414" s="488" t="s">
        <v>1529</v>
      </c>
      <c r="AU3414" s="492">
        <v>9747.0</v>
      </c>
      <c r="AV3414" s="492">
        <v>11.0</v>
      </c>
      <c r="AW3414" s="492">
        <v>2028.0</v>
      </c>
      <c r="AX3414" s="488" t="s">
        <v>1587</v>
      </c>
      <c r="AY3414" s="488" t="s">
        <v>1608</v>
      </c>
      <c r="AZ3414" s="488" t="s">
        <v>1531</v>
      </c>
    </row>
    <row r="3415" hidden="1">
      <c r="A3415" s="488" t="s">
        <v>21129</v>
      </c>
      <c r="B3415" s="488" t="s">
        <v>21130</v>
      </c>
      <c r="C3415" s="488" t="s">
        <v>1513</v>
      </c>
      <c r="D3415" s="488" t="s">
        <v>1514</v>
      </c>
      <c r="E3415" s="491">
        <v>45813.78194444445</v>
      </c>
      <c r="F3415" s="492">
        <v>2980.0</v>
      </c>
      <c r="G3415" s="488" t="s">
        <v>1515</v>
      </c>
      <c r="H3415" s="492">
        <v>2980.0</v>
      </c>
      <c r="I3415" s="488" t="s">
        <v>1515</v>
      </c>
      <c r="J3415" s="488" t="s">
        <v>1516</v>
      </c>
      <c r="K3415" s="488" t="s">
        <v>1517</v>
      </c>
      <c r="L3415" s="488" t="s">
        <v>21131</v>
      </c>
      <c r="M3415" s="488" t="s">
        <v>21132</v>
      </c>
      <c r="N3415" s="488" t="s">
        <v>1520</v>
      </c>
      <c r="O3415" s="488" t="s">
        <v>1521</v>
      </c>
      <c r="P3415" s="488" t="s">
        <v>1554</v>
      </c>
      <c r="Q3415" s="488" t="s">
        <v>1523</v>
      </c>
      <c r="R3415" s="495" t="s">
        <v>1524</v>
      </c>
      <c r="S3415" s="494"/>
      <c r="T3415" s="494"/>
      <c r="U3415" s="488" t="s">
        <v>21133</v>
      </c>
      <c r="AB3415" s="488" t="s">
        <v>21134</v>
      </c>
      <c r="AC3415" s="496">
        <v>8.03E9</v>
      </c>
      <c r="AD3415" s="497"/>
      <c r="AE3415" s="497"/>
      <c r="AF3415" s="497"/>
      <c r="AG3415" s="497"/>
      <c r="AH3415" s="497"/>
      <c r="AI3415" s="494"/>
      <c r="AJ3415" s="488" t="s">
        <v>1527</v>
      </c>
      <c r="AK3415" s="498"/>
      <c r="AL3415" s="499"/>
      <c r="AM3415" s="488" t="s">
        <v>21135</v>
      </c>
      <c r="AP3415" s="494"/>
      <c r="AQ3415" s="494"/>
      <c r="AR3415" s="494"/>
      <c r="AS3415" s="494"/>
      <c r="AT3415" s="488" t="s">
        <v>1558</v>
      </c>
      <c r="AU3415" s="492">
        <v>623.0</v>
      </c>
      <c r="AV3415" s="492">
        <v>7.0</v>
      </c>
      <c r="AW3415" s="492">
        <v>2028.0</v>
      </c>
      <c r="AX3415" s="488" t="s">
        <v>1587</v>
      </c>
      <c r="AY3415" s="488" t="s">
        <v>21136</v>
      </c>
      <c r="AZ3415" s="488" t="s">
        <v>21137</v>
      </c>
    </row>
    <row r="3416" hidden="1">
      <c r="A3416" s="488" t="s">
        <v>21138</v>
      </c>
      <c r="B3416" s="488" t="s">
        <v>21139</v>
      </c>
      <c r="C3416" s="488" t="s">
        <v>1513</v>
      </c>
      <c r="D3416" s="488" t="s">
        <v>1514</v>
      </c>
      <c r="E3416" s="491">
        <v>45813.75763888889</v>
      </c>
      <c r="F3416" s="492">
        <v>2980.0</v>
      </c>
      <c r="G3416" s="488" t="s">
        <v>1515</v>
      </c>
      <c r="H3416" s="492">
        <v>2980.0</v>
      </c>
      <c r="I3416" s="488" t="s">
        <v>1515</v>
      </c>
      <c r="J3416" s="488" t="s">
        <v>1516</v>
      </c>
      <c r="K3416" s="488" t="s">
        <v>1517</v>
      </c>
      <c r="L3416" s="488" t="s">
        <v>21140</v>
      </c>
      <c r="M3416" s="488" t="s">
        <v>21141</v>
      </c>
      <c r="N3416" s="488" t="s">
        <v>1520</v>
      </c>
      <c r="O3416" s="488" t="s">
        <v>1521</v>
      </c>
      <c r="P3416" s="488" t="s">
        <v>1522</v>
      </c>
      <c r="Q3416" s="488" t="s">
        <v>1523</v>
      </c>
      <c r="R3416" s="495" t="s">
        <v>1524</v>
      </c>
      <c r="S3416" s="494"/>
      <c r="T3416" s="494"/>
      <c r="U3416" s="488" t="s">
        <v>21142</v>
      </c>
      <c r="AB3416" s="488" t="s">
        <v>21143</v>
      </c>
      <c r="AC3416" s="496">
        <v>9.07E9</v>
      </c>
      <c r="AD3416" s="497"/>
      <c r="AE3416" s="497"/>
      <c r="AF3416" s="497"/>
      <c r="AG3416" s="497"/>
      <c r="AH3416" s="497"/>
      <c r="AI3416" s="494"/>
      <c r="AJ3416" s="488" t="s">
        <v>1527</v>
      </c>
      <c r="AK3416" s="498"/>
      <c r="AL3416" s="499"/>
      <c r="AM3416" s="488" t="s">
        <v>21144</v>
      </c>
      <c r="AO3416" s="494"/>
      <c r="AP3416" s="494"/>
      <c r="AQ3416" s="494"/>
      <c r="AR3416" s="494"/>
      <c r="AS3416" s="494"/>
      <c r="AT3416" s="488" t="s">
        <v>1529</v>
      </c>
      <c r="AU3416" s="492">
        <v>1099.0</v>
      </c>
      <c r="AV3416" s="492">
        <v>7.0</v>
      </c>
      <c r="AW3416" s="492">
        <v>2028.0</v>
      </c>
      <c r="AX3416" s="488" t="s">
        <v>1549</v>
      </c>
      <c r="AY3416" s="488" t="s">
        <v>2292</v>
      </c>
      <c r="AZ3416" s="488" t="s">
        <v>1531</v>
      </c>
    </row>
    <row r="3417" hidden="1">
      <c r="A3417" s="488" t="s">
        <v>21145</v>
      </c>
      <c r="B3417" s="488" t="s">
        <v>21146</v>
      </c>
      <c r="C3417" s="488" t="s">
        <v>1513</v>
      </c>
      <c r="D3417" s="488" t="s">
        <v>1514</v>
      </c>
      <c r="E3417" s="491">
        <v>45813.748611111114</v>
      </c>
      <c r="F3417" s="492">
        <v>2980.0</v>
      </c>
      <c r="G3417" s="488" t="s">
        <v>1515</v>
      </c>
      <c r="H3417" s="492">
        <v>2980.0</v>
      </c>
      <c r="I3417" s="488" t="s">
        <v>1515</v>
      </c>
      <c r="J3417" s="488" t="s">
        <v>1516</v>
      </c>
      <c r="K3417" s="488" t="s">
        <v>1517</v>
      </c>
      <c r="L3417" s="488" t="s">
        <v>21147</v>
      </c>
      <c r="M3417" s="488" t="s">
        <v>21148</v>
      </c>
      <c r="N3417" s="488" t="s">
        <v>1520</v>
      </c>
      <c r="O3417" s="488" t="s">
        <v>1521</v>
      </c>
      <c r="P3417" s="488" t="s">
        <v>1554</v>
      </c>
      <c r="Q3417" s="488" t="s">
        <v>1523</v>
      </c>
      <c r="R3417" s="495" t="s">
        <v>1524</v>
      </c>
      <c r="S3417" s="494"/>
      <c r="T3417" s="494"/>
      <c r="U3417" s="488" t="s">
        <v>21149</v>
      </c>
      <c r="AB3417" s="488" t="s">
        <v>21150</v>
      </c>
      <c r="AC3417" s="496">
        <v>9.03E9</v>
      </c>
      <c r="AD3417" s="497"/>
      <c r="AE3417" s="497"/>
      <c r="AF3417" s="497"/>
      <c r="AG3417" s="497"/>
      <c r="AH3417" s="497"/>
      <c r="AI3417" s="494"/>
      <c r="AJ3417" s="488" t="s">
        <v>1527</v>
      </c>
      <c r="AK3417" s="498"/>
      <c r="AL3417" s="499"/>
      <c r="AM3417" s="488" t="s">
        <v>21151</v>
      </c>
      <c r="AO3417" s="494"/>
      <c r="AP3417" s="494"/>
      <c r="AQ3417" s="494"/>
      <c r="AR3417" s="494"/>
      <c r="AS3417" s="494"/>
      <c r="AT3417" s="488" t="s">
        <v>1558</v>
      </c>
      <c r="AU3417" s="492">
        <v>7612.0</v>
      </c>
      <c r="AV3417" s="492">
        <v>11.0</v>
      </c>
      <c r="AW3417" s="492">
        <v>2027.0</v>
      </c>
      <c r="AX3417" s="488" t="s">
        <v>1634</v>
      </c>
      <c r="AY3417" s="488" t="s">
        <v>1702</v>
      </c>
      <c r="AZ3417" s="488" t="s">
        <v>1531</v>
      </c>
    </row>
    <row r="3418" hidden="1">
      <c r="A3418" s="488" t="s">
        <v>21152</v>
      </c>
      <c r="B3418" s="488" t="s">
        <v>21153</v>
      </c>
      <c r="C3418" s="488" t="s">
        <v>1513</v>
      </c>
      <c r="D3418" s="488" t="s">
        <v>1514</v>
      </c>
      <c r="E3418" s="491">
        <v>45813.74444444444</v>
      </c>
      <c r="F3418" s="492">
        <v>2980.0</v>
      </c>
      <c r="G3418" s="488" t="s">
        <v>1515</v>
      </c>
      <c r="H3418" s="492">
        <v>2980.0</v>
      </c>
      <c r="I3418" s="488" t="s">
        <v>1515</v>
      </c>
      <c r="J3418" s="488" t="s">
        <v>1516</v>
      </c>
      <c r="K3418" s="488" t="s">
        <v>1517</v>
      </c>
      <c r="L3418" s="488" t="s">
        <v>21154</v>
      </c>
      <c r="M3418" s="488" t="s">
        <v>21155</v>
      </c>
      <c r="N3418" s="488" t="s">
        <v>1520</v>
      </c>
      <c r="O3418" s="488" t="s">
        <v>1521</v>
      </c>
      <c r="P3418" s="488" t="s">
        <v>1554</v>
      </c>
      <c r="Q3418" s="488" t="s">
        <v>1523</v>
      </c>
      <c r="R3418" s="495" t="s">
        <v>1524</v>
      </c>
      <c r="S3418" s="494"/>
      <c r="T3418" s="494"/>
      <c r="U3418" s="488" t="s">
        <v>21156</v>
      </c>
      <c r="AB3418" s="488" t="s">
        <v>21157</v>
      </c>
      <c r="AC3418" s="496">
        <v>8.02E9</v>
      </c>
      <c r="AD3418" s="497"/>
      <c r="AE3418" s="497"/>
      <c r="AF3418" s="497"/>
      <c r="AG3418" s="497"/>
      <c r="AH3418" s="497"/>
      <c r="AI3418" s="494"/>
      <c r="AJ3418" s="488" t="s">
        <v>1527</v>
      </c>
      <c r="AK3418" s="498"/>
      <c r="AL3418" s="499"/>
      <c r="AM3418" s="488" t="s">
        <v>21158</v>
      </c>
      <c r="AO3418" s="494"/>
      <c r="AP3418" s="494"/>
      <c r="AQ3418" s="494"/>
      <c r="AR3418" s="494"/>
      <c r="AS3418" s="494"/>
      <c r="AT3418" s="488" t="s">
        <v>1558</v>
      </c>
      <c r="AU3418" s="492">
        <v>3515.0</v>
      </c>
      <c r="AV3418" s="492">
        <v>5.0</v>
      </c>
      <c r="AW3418" s="492">
        <v>2026.0</v>
      </c>
      <c r="AX3418" s="488" t="s">
        <v>1587</v>
      </c>
      <c r="AY3418" s="488" t="s">
        <v>1688</v>
      </c>
      <c r="AZ3418" s="488" t="s">
        <v>1531</v>
      </c>
    </row>
    <row r="3419" hidden="1">
      <c r="A3419" s="488" t="s">
        <v>21159</v>
      </c>
      <c r="B3419" s="488" t="s">
        <v>21160</v>
      </c>
      <c r="C3419" s="488" t="s">
        <v>1513</v>
      </c>
      <c r="D3419" s="488" t="s">
        <v>1514</v>
      </c>
      <c r="E3419" s="491">
        <v>45813.72638888889</v>
      </c>
      <c r="F3419" s="492">
        <v>2980.0</v>
      </c>
      <c r="G3419" s="488" t="s">
        <v>1515</v>
      </c>
      <c r="H3419" s="492">
        <v>2980.0</v>
      </c>
      <c r="I3419" s="488" t="s">
        <v>1515</v>
      </c>
      <c r="J3419" s="488" t="s">
        <v>1516</v>
      </c>
      <c r="K3419" s="488" t="s">
        <v>1517</v>
      </c>
      <c r="L3419" s="488" t="s">
        <v>21161</v>
      </c>
      <c r="M3419" s="488" t="s">
        <v>21162</v>
      </c>
      <c r="N3419" s="488" t="s">
        <v>1520</v>
      </c>
      <c r="O3419" s="488" t="s">
        <v>1521</v>
      </c>
      <c r="P3419" s="488" t="s">
        <v>1554</v>
      </c>
      <c r="Q3419" s="488" t="s">
        <v>1523</v>
      </c>
      <c r="R3419" s="495" t="s">
        <v>1524</v>
      </c>
      <c r="S3419" s="494"/>
      <c r="T3419" s="494"/>
      <c r="U3419" s="488" t="s">
        <v>21163</v>
      </c>
      <c r="AB3419" s="488" t="s">
        <v>21164</v>
      </c>
      <c r="AC3419" s="496">
        <v>9.09E9</v>
      </c>
      <c r="AD3419" s="497"/>
      <c r="AE3419" s="497"/>
      <c r="AF3419" s="497"/>
      <c r="AG3419" s="497"/>
      <c r="AH3419" s="497"/>
      <c r="AI3419" s="494"/>
      <c r="AJ3419" s="488" t="s">
        <v>1527</v>
      </c>
      <c r="AK3419" s="498"/>
      <c r="AL3419" s="499"/>
      <c r="AM3419" s="488" t="s">
        <v>21165</v>
      </c>
      <c r="AP3419" s="494"/>
      <c r="AQ3419" s="494"/>
      <c r="AR3419" s="494"/>
      <c r="AS3419" s="494"/>
      <c r="AT3419" s="488" t="s">
        <v>1529</v>
      </c>
      <c r="AU3419" s="492">
        <v>1017.0</v>
      </c>
      <c r="AV3419" s="492">
        <v>7.0</v>
      </c>
      <c r="AW3419" s="492">
        <v>2029.0</v>
      </c>
      <c r="AX3419" s="488" t="s">
        <v>1587</v>
      </c>
      <c r="AY3419" s="488" t="s">
        <v>3306</v>
      </c>
      <c r="AZ3419" s="488" t="s">
        <v>1531</v>
      </c>
    </row>
    <row r="3420" hidden="1">
      <c r="A3420" s="488" t="s">
        <v>21166</v>
      </c>
      <c r="B3420" s="488" t="s">
        <v>21167</v>
      </c>
      <c r="C3420" s="488" t="s">
        <v>1513</v>
      </c>
      <c r="D3420" s="488" t="s">
        <v>1514</v>
      </c>
      <c r="E3420" s="491">
        <v>45813.722916666666</v>
      </c>
      <c r="F3420" s="492">
        <v>2980.0</v>
      </c>
      <c r="G3420" s="488" t="s">
        <v>1515</v>
      </c>
      <c r="H3420" s="492">
        <v>2980.0</v>
      </c>
      <c r="I3420" s="488" t="s">
        <v>1515</v>
      </c>
      <c r="J3420" s="488" t="s">
        <v>1516</v>
      </c>
      <c r="K3420" s="488" t="s">
        <v>1517</v>
      </c>
      <c r="L3420" s="488" t="s">
        <v>21168</v>
      </c>
      <c r="M3420" s="488" t="s">
        <v>21169</v>
      </c>
      <c r="N3420" s="488" t="s">
        <v>1520</v>
      </c>
      <c r="O3420" s="488" t="s">
        <v>1521</v>
      </c>
      <c r="P3420" s="488" t="s">
        <v>1545</v>
      </c>
      <c r="Q3420" s="488" t="s">
        <v>1523</v>
      </c>
      <c r="R3420" s="495" t="s">
        <v>1524</v>
      </c>
      <c r="S3420" s="494"/>
      <c r="T3420" s="494"/>
      <c r="U3420" s="488" t="s">
        <v>21170</v>
      </c>
      <c r="AB3420" s="488" t="s">
        <v>21171</v>
      </c>
      <c r="AC3420" s="496">
        <v>7.01E9</v>
      </c>
      <c r="AD3420" s="497"/>
      <c r="AE3420" s="497"/>
      <c r="AF3420" s="497"/>
      <c r="AG3420" s="497"/>
      <c r="AH3420" s="497"/>
      <c r="AI3420" s="494"/>
      <c r="AJ3420" s="488" t="s">
        <v>1527</v>
      </c>
      <c r="AK3420" s="498"/>
      <c r="AL3420" s="499"/>
      <c r="AM3420" s="488" t="s">
        <v>21172</v>
      </c>
      <c r="AO3420" s="494"/>
      <c r="AP3420" s="494"/>
      <c r="AQ3420" s="494"/>
      <c r="AR3420" s="494"/>
      <c r="AS3420" s="494"/>
      <c r="AT3420" s="488" t="s">
        <v>1529</v>
      </c>
      <c r="AU3420" s="492">
        <v>1236.0</v>
      </c>
      <c r="AV3420" s="492">
        <v>4.0</v>
      </c>
      <c r="AW3420" s="492">
        <v>2026.0</v>
      </c>
      <c r="AX3420" s="488" t="s">
        <v>1549</v>
      </c>
      <c r="AY3420" s="497"/>
      <c r="AZ3420" s="488" t="s">
        <v>1531</v>
      </c>
    </row>
    <row r="3421" hidden="1">
      <c r="A3421" s="488" t="s">
        <v>21173</v>
      </c>
      <c r="B3421" s="488" t="s">
        <v>21174</v>
      </c>
      <c r="C3421" s="488" t="s">
        <v>1513</v>
      </c>
      <c r="D3421" s="488" t="s">
        <v>1514</v>
      </c>
      <c r="E3421" s="491">
        <v>45813.71041666667</v>
      </c>
      <c r="F3421" s="492">
        <v>9800.0</v>
      </c>
      <c r="G3421" s="488" t="s">
        <v>1515</v>
      </c>
      <c r="H3421" s="492">
        <v>9800.0</v>
      </c>
      <c r="I3421" s="488" t="s">
        <v>1515</v>
      </c>
      <c r="J3421" s="488" t="s">
        <v>1516</v>
      </c>
      <c r="K3421" s="488" t="s">
        <v>1517</v>
      </c>
      <c r="L3421" s="488" t="s">
        <v>21175</v>
      </c>
      <c r="M3421" s="488" t="s">
        <v>21176</v>
      </c>
      <c r="N3421" s="488" t="s">
        <v>1520</v>
      </c>
      <c r="O3421" s="488" t="s">
        <v>1521</v>
      </c>
      <c r="P3421" s="488" t="s">
        <v>1554</v>
      </c>
      <c r="Q3421" s="488" t="s">
        <v>1523</v>
      </c>
      <c r="R3421" s="495" t="s">
        <v>1524</v>
      </c>
      <c r="S3421" s="494"/>
      <c r="T3421" s="494"/>
      <c r="U3421" s="488" t="s">
        <v>21177</v>
      </c>
      <c r="AB3421" s="488" t="s">
        <v>21178</v>
      </c>
      <c r="AC3421" s="496">
        <v>9.09E9</v>
      </c>
      <c r="AD3421" s="497"/>
      <c r="AE3421" s="497"/>
      <c r="AF3421" s="497"/>
      <c r="AG3421" s="497"/>
      <c r="AH3421" s="497"/>
      <c r="AI3421" s="494"/>
      <c r="AJ3421" s="488" t="s">
        <v>1527</v>
      </c>
      <c r="AK3421" s="498"/>
      <c r="AL3421" s="499"/>
      <c r="AM3421" s="488" t="s">
        <v>21179</v>
      </c>
      <c r="AO3421" s="494"/>
      <c r="AP3421" s="494"/>
      <c r="AQ3421" s="494"/>
      <c r="AR3421" s="494"/>
      <c r="AS3421" s="494"/>
      <c r="AT3421" s="488" t="s">
        <v>1529</v>
      </c>
      <c r="AU3421" s="492">
        <v>8281.0</v>
      </c>
      <c r="AV3421" s="492">
        <v>4.0</v>
      </c>
      <c r="AW3421" s="492">
        <v>2029.0</v>
      </c>
      <c r="AX3421" s="488" t="s">
        <v>1587</v>
      </c>
      <c r="AY3421" s="488" t="s">
        <v>1805</v>
      </c>
      <c r="AZ3421" s="488" t="s">
        <v>1531</v>
      </c>
    </row>
    <row r="3422" hidden="1">
      <c r="A3422" s="488" t="s">
        <v>21180</v>
      </c>
      <c r="B3422" s="488" t="s">
        <v>21174</v>
      </c>
      <c r="C3422" s="488" t="s">
        <v>1513</v>
      </c>
      <c r="D3422" s="488" t="s">
        <v>1514</v>
      </c>
      <c r="E3422" s="491">
        <v>45813.70416666667</v>
      </c>
      <c r="F3422" s="492">
        <v>2980.0</v>
      </c>
      <c r="G3422" s="488" t="s">
        <v>1515</v>
      </c>
      <c r="H3422" s="492">
        <v>2980.0</v>
      </c>
      <c r="I3422" s="488" t="s">
        <v>1515</v>
      </c>
      <c r="J3422" s="488" t="s">
        <v>1516</v>
      </c>
      <c r="K3422" s="488" t="s">
        <v>1517</v>
      </c>
      <c r="L3422" s="488" t="s">
        <v>21175</v>
      </c>
      <c r="M3422" s="488" t="s">
        <v>21181</v>
      </c>
      <c r="N3422" s="488" t="s">
        <v>1520</v>
      </c>
      <c r="O3422" s="488" t="s">
        <v>1521</v>
      </c>
      <c r="P3422" s="488" t="s">
        <v>1554</v>
      </c>
      <c r="Q3422" s="488" t="s">
        <v>1523</v>
      </c>
      <c r="R3422" s="495" t="s">
        <v>1524</v>
      </c>
      <c r="S3422" s="494"/>
      <c r="T3422" s="494"/>
      <c r="U3422" s="488" t="s">
        <v>21182</v>
      </c>
      <c r="AB3422" s="488" t="s">
        <v>21178</v>
      </c>
      <c r="AC3422" s="496">
        <v>9.09E9</v>
      </c>
      <c r="AD3422" s="497"/>
      <c r="AE3422" s="497"/>
      <c r="AF3422" s="497"/>
      <c r="AG3422" s="497"/>
      <c r="AH3422" s="497"/>
      <c r="AI3422" s="494"/>
      <c r="AJ3422" s="488" t="s">
        <v>1527</v>
      </c>
      <c r="AK3422" s="498"/>
      <c r="AL3422" s="499"/>
      <c r="AM3422" s="488" t="s">
        <v>21179</v>
      </c>
      <c r="AO3422" s="494"/>
      <c r="AP3422" s="494"/>
      <c r="AQ3422" s="494"/>
      <c r="AR3422" s="494"/>
      <c r="AS3422" s="494"/>
      <c r="AT3422" s="488" t="s">
        <v>1529</v>
      </c>
      <c r="AU3422" s="492">
        <v>8281.0</v>
      </c>
      <c r="AV3422" s="492">
        <v>4.0</v>
      </c>
      <c r="AW3422" s="492">
        <v>2029.0</v>
      </c>
      <c r="AX3422" s="488" t="s">
        <v>1587</v>
      </c>
      <c r="AY3422" s="488" t="s">
        <v>1805</v>
      </c>
      <c r="AZ3422" s="488" t="s">
        <v>1531</v>
      </c>
    </row>
    <row r="3423" hidden="1">
      <c r="A3423" s="488" t="s">
        <v>21183</v>
      </c>
      <c r="B3423" s="488" t="s">
        <v>21184</v>
      </c>
      <c r="C3423" s="488" t="s">
        <v>1513</v>
      </c>
      <c r="D3423" s="488" t="s">
        <v>1514</v>
      </c>
      <c r="E3423" s="491">
        <v>45813.68819444445</v>
      </c>
      <c r="F3423" s="492">
        <v>2980.0</v>
      </c>
      <c r="G3423" s="488" t="s">
        <v>1515</v>
      </c>
      <c r="H3423" s="492">
        <v>2980.0</v>
      </c>
      <c r="I3423" s="488" t="s">
        <v>1515</v>
      </c>
      <c r="J3423" s="488" t="s">
        <v>1516</v>
      </c>
      <c r="K3423" s="488" t="s">
        <v>1517</v>
      </c>
      <c r="L3423" s="488" t="s">
        <v>21185</v>
      </c>
      <c r="M3423" s="488" t="s">
        <v>21186</v>
      </c>
      <c r="N3423" s="488" t="s">
        <v>1520</v>
      </c>
      <c r="O3423" s="488" t="s">
        <v>1521</v>
      </c>
      <c r="P3423" s="488" t="s">
        <v>1724</v>
      </c>
      <c r="Q3423" s="488" t="s">
        <v>1523</v>
      </c>
      <c r="R3423" s="495" t="s">
        <v>1524</v>
      </c>
      <c r="S3423" s="494"/>
      <c r="T3423" s="494"/>
      <c r="U3423" s="488" t="s">
        <v>21187</v>
      </c>
      <c r="AB3423" s="488" t="s">
        <v>21188</v>
      </c>
      <c r="AC3423" s="496">
        <v>9.09E9</v>
      </c>
      <c r="AD3423" s="497"/>
      <c r="AE3423" s="497"/>
      <c r="AF3423" s="497"/>
      <c r="AG3423" s="497"/>
      <c r="AH3423" s="497"/>
      <c r="AI3423" s="494"/>
      <c r="AJ3423" s="488" t="s">
        <v>1527</v>
      </c>
      <c r="AK3423" s="498"/>
      <c r="AL3423" s="499"/>
      <c r="AM3423" s="488" t="s">
        <v>21189</v>
      </c>
      <c r="AP3423" s="494"/>
      <c r="AQ3423" s="494"/>
      <c r="AR3423" s="494"/>
      <c r="AS3423" s="494"/>
      <c r="AT3423" s="488" t="s">
        <v>1529</v>
      </c>
      <c r="AU3423" s="492">
        <v>2008.0</v>
      </c>
      <c r="AV3423" s="492">
        <v>1.0</v>
      </c>
      <c r="AW3423" s="492">
        <v>2029.0</v>
      </c>
      <c r="AX3423" s="488" t="s">
        <v>1728</v>
      </c>
      <c r="AY3423" s="488" t="s">
        <v>1729</v>
      </c>
      <c r="AZ3423" s="488" t="s">
        <v>1531</v>
      </c>
    </row>
    <row r="3424" hidden="1">
      <c r="A3424" s="488" t="s">
        <v>9279</v>
      </c>
      <c r="B3424" s="488" t="s">
        <v>9280</v>
      </c>
      <c r="C3424" s="488" t="s">
        <v>1513</v>
      </c>
      <c r="D3424" s="488" t="s">
        <v>1514</v>
      </c>
      <c r="E3424" s="491">
        <v>45813.68402777778</v>
      </c>
      <c r="F3424" s="492">
        <v>2980.0</v>
      </c>
      <c r="G3424" s="488" t="s">
        <v>1515</v>
      </c>
      <c r="H3424" s="492">
        <v>2980.0</v>
      </c>
      <c r="I3424" s="488" t="s">
        <v>1515</v>
      </c>
      <c r="J3424" s="488" t="s">
        <v>1516</v>
      </c>
      <c r="K3424" s="488" t="s">
        <v>1517</v>
      </c>
      <c r="L3424" s="488" t="s">
        <v>9281</v>
      </c>
      <c r="M3424" s="488" t="s">
        <v>9282</v>
      </c>
      <c r="N3424" s="488" t="s">
        <v>1520</v>
      </c>
      <c r="O3424" s="488" t="s">
        <v>1521</v>
      </c>
      <c r="P3424" s="488" t="s">
        <v>1545</v>
      </c>
      <c r="Q3424" s="488" t="s">
        <v>1523</v>
      </c>
      <c r="R3424" s="495" t="s">
        <v>1524</v>
      </c>
      <c r="S3424" s="494"/>
      <c r="T3424" s="494"/>
      <c r="U3424" s="488" t="s">
        <v>9283</v>
      </c>
      <c r="AB3424" s="488" t="s">
        <v>9285</v>
      </c>
      <c r="AC3424" s="496">
        <v>9.02E9</v>
      </c>
      <c r="AD3424" s="497"/>
      <c r="AE3424" s="497"/>
      <c r="AF3424" s="497"/>
      <c r="AG3424" s="497"/>
      <c r="AH3424" s="497"/>
      <c r="AI3424" s="494"/>
      <c r="AJ3424" s="488" t="s">
        <v>1527</v>
      </c>
      <c r="AK3424" s="498"/>
      <c r="AL3424" s="499"/>
      <c r="AM3424" s="488" t="s">
        <v>9286</v>
      </c>
      <c r="AP3424" s="494"/>
      <c r="AQ3424" s="494"/>
      <c r="AR3424" s="494"/>
      <c r="AS3424" s="494"/>
      <c r="AT3424" s="488" t="s">
        <v>1558</v>
      </c>
      <c r="AU3424" s="492">
        <v>1018.0</v>
      </c>
      <c r="AV3424" s="492">
        <v>7.0</v>
      </c>
      <c r="AW3424" s="492">
        <v>2029.0</v>
      </c>
      <c r="AX3424" s="488" t="s">
        <v>1559</v>
      </c>
      <c r="AY3424" s="497"/>
      <c r="AZ3424" s="488" t="s">
        <v>1531</v>
      </c>
    </row>
    <row r="3425" hidden="1">
      <c r="A3425" s="488" t="s">
        <v>21190</v>
      </c>
      <c r="B3425" s="488" t="s">
        <v>21191</v>
      </c>
      <c r="C3425" s="488" t="s">
        <v>1513</v>
      </c>
      <c r="D3425" s="488" t="s">
        <v>1514</v>
      </c>
      <c r="E3425" s="491">
        <v>45813.65347222222</v>
      </c>
      <c r="F3425" s="492">
        <v>2980.0</v>
      </c>
      <c r="G3425" s="488" t="s">
        <v>1515</v>
      </c>
      <c r="H3425" s="492">
        <v>2980.0</v>
      </c>
      <c r="I3425" s="488" t="s">
        <v>1515</v>
      </c>
      <c r="J3425" s="488" t="s">
        <v>1516</v>
      </c>
      <c r="K3425" s="488" t="s">
        <v>1517</v>
      </c>
      <c r="L3425" s="488" t="s">
        <v>21192</v>
      </c>
      <c r="M3425" s="488" t="s">
        <v>21193</v>
      </c>
      <c r="N3425" s="488" t="s">
        <v>1520</v>
      </c>
      <c r="O3425" s="488" t="s">
        <v>1521</v>
      </c>
      <c r="P3425" s="488" t="s">
        <v>1522</v>
      </c>
      <c r="Q3425" s="488" t="s">
        <v>1523</v>
      </c>
      <c r="R3425" s="495" t="s">
        <v>1524</v>
      </c>
      <c r="S3425" s="494"/>
      <c r="T3425" s="494"/>
      <c r="U3425" s="488" t="s">
        <v>21194</v>
      </c>
      <c r="AB3425" s="488" t="s">
        <v>21195</v>
      </c>
      <c r="AC3425" s="496">
        <v>5.24E8</v>
      </c>
      <c r="AD3425" s="497"/>
      <c r="AE3425" s="497"/>
      <c r="AF3425" s="497"/>
      <c r="AG3425" s="497"/>
      <c r="AH3425" s="497"/>
      <c r="AI3425" s="494"/>
      <c r="AJ3425" s="488" t="s">
        <v>1527</v>
      </c>
      <c r="AK3425" s="498"/>
      <c r="AL3425" s="499"/>
      <c r="AM3425" s="488" t="s">
        <v>21196</v>
      </c>
      <c r="AO3425" s="494"/>
      <c r="AP3425" s="494"/>
      <c r="AQ3425" s="494"/>
      <c r="AR3425" s="494"/>
      <c r="AS3425" s="494"/>
      <c r="AT3425" s="488" t="s">
        <v>1529</v>
      </c>
      <c r="AU3425" s="492">
        <v>293.0</v>
      </c>
      <c r="AV3425" s="492">
        <v>11.0</v>
      </c>
      <c r="AW3425" s="492">
        <v>2029.0</v>
      </c>
      <c r="AX3425" s="488" t="s">
        <v>1634</v>
      </c>
      <c r="AY3425" s="488" t="s">
        <v>1540</v>
      </c>
      <c r="AZ3425" s="488" t="s">
        <v>1531</v>
      </c>
    </row>
    <row r="3426" hidden="1">
      <c r="A3426" s="488" t="s">
        <v>21197</v>
      </c>
      <c r="B3426" s="488" t="s">
        <v>21198</v>
      </c>
      <c r="C3426" s="488" t="s">
        <v>1513</v>
      </c>
      <c r="D3426" s="488" t="s">
        <v>1514</v>
      </c>
      <c r="E3426" s="491">
        <v>45813.652083333334</v>
      </c>
      <c r="F3426" s="492">
        <v>2980.0</v>
      </c>
      <c r="G3426" s="488" t="s">
        <v>1515</v>
      </c>
      <c r="H3426" s="492">
        <v>2980.0</v>
      </c>
      <c r="I3426" s="488" t="s">
        <v>1515</v>
      </c>
      <c r="J3426" s="488" t="s">
        <v>1516</v>
      </c>
      <c r="K3426" s="488" t="s">
        <v>1517</v>
      </c>
      <c r="L3426" s="488" t="s">
        <v>21199</v>
      </c>
      <c r="M3426" s="488" t="s">
        <v>21200</v>
      </c>
      <c r="N3426" s="488" t="s">
        <v>1520</v>
      </c>
      <c r="O3426" s="488" t="s">
        <v>1521</v>
      </c>
      <c r="P3426" s="488" t="s">
        <v>1545</v>
      </c>
      <c r="Q3426" s="488" t="s">
        <v>1523</v>
      </c>
      <c r="R3426" s="495" t="s">
        <v>1524</v>
      </c>
      <c r="S3426" s="494"/>
      <c r="T3426" s="494"/>
      <c r="U3426" s="488" t="s">
        <v>21201</v>
      </c>
      <c r="AB3426" s="488" t="s">
        <v>21202</v>
      </c>
      <c r="AC3426" s="496">
        <v>8.06E9</v>
      </c>
      <c r="AD3426" s="497"/>
      <c r="AE3426" s="497"/>
      <c r="AF3426" s="497"/>
      <c r="AG3426" s="497"/>
      <c r="AH3426" s="497"/>
      <c r="AI3426" s="494"/>
      <c r="AJ3426" s="488" t="s">
        <v>1527</v>
      </c>
      <c r="AK3426" s="498"/>
      <c r="AL3426" s="499"/>
      <c r="AM3426" s="488" t="s">
        <v>21203</v>
      </c>
      <c r="AO3426" s="494"/>
      <c r="AP3426" s="494"/>
      <c r="AQ3426" s="494"/>
      <c r="AR3426" s="494"/>
      <c r="AS3426" s="494"/>
      <c r="AT3426" s="488" t="s">
        <v>1558</v>
      </c>
      <c r="AU3426" s="492">
        <v>2931.0</v>
      </c>
      <c r="AV3426" s="492">
        <v>2.0</v>
      </c>
      <c r="AW3426" s="492">
        <v>2030.0</v>
      </c>
      <c r="AX3426" s="497"/>
      <c r="AY3426" s="497"/>
      <c r="AZ3426" s="488" t="s">
        <v>1531</v>
      </c>
    </row>
    <row r="3427">
      <c r="A3427" s="488" t="s">
        <v>21204</v>
      </c>
      <c r="B3427" s="488" t="s">
        <v>21205</v>
      </c>
      <c r="C3427" s="488" t="s">
        <v>1513</v>
      </c>
      <c r="D3427" s="488" t="s">
        <v>1514</v>
      </c>
      <c r="E3427" s="491">
        <v>45813.65</v>
      </c>
      <c r="F3427" s="492">
        <v>9800.0</v>
      </c>
      <c r="G3427" s="488" t="s">
        <v>1515</v>
      </c>
      <c r="H3427" s="492">
        <v>9800.0</v>
      </c>
      <c r="I3427" s="488" t="s">
        <v>1515</v>
      </c>
      <c r="J3427" s="488" t="s">
        <v>1516</v>
      </c>
      <c r="K3427" s="488" t="s">
        <v>1517</v>
      </c>
      <c r="L3427" s="488" t="s">
        <v>21206</v>
      </c>
      <c r="M3427" s="488" t="s">
        <v>21207</v>
      </c>
      <c r="N3427" s="488" t="s">
        <v>1520</v>
      </c>
      <c r="O3427" s="488" t="s">
        <v>1521</v>
      </c>
      <c r="P3427" s="488" t="s">
        <v>1522</v>
      </c>
      <c r="Q3427" s="488" t="s">
        <v>1714</v>
      </c>
      <c r="R3427" s="495" t="s">
        <v>1524</v>
      </c>
      <c r="S3427" s="494"/>
      <c r="T3427" s="494"/>
      <c r="U3427" s="488" t="s">
        <v>21208</v>
      </c>
      <c r="V3427" s="495" t="s">
        <v>1524</v>
      </c>
      <c r="W3427" s="488" t="s">
        <v>1716</v>
      </c>
      <c r="X3427" s="488" t="s">
        <v>21209</v>
      </c>
      <c r="Y3427" s="492">
        <v>9800.0</v>
      </c>
      <c r="Z3427" s="488" t="s">
        <v>1515</v>
      </c>
      <c r="AA3427" s="488" t="s">
        <v>1516</v>
      </c>
      <c r="AB3427" s="488" t="s">
        <v>21210</v>
      </c>
      <c r="AC3427" s="496">
        <v>8.07E9</v>
      </c>
      <c r="AD3427" s="497"/>
      <c r="AE3427" s="497"/>
      <c r="AF3427" s="497"/>
      <c r="AG3427" s="497"/>
      <c r="AH3427" s="497"/>
      <c r="AI3427" s="494"/>
      <c r="AJ3427" s="488" t="s">
        <v>1527</v>
      </c>
      <c r="AK3427" s="498"/>
      <c r="AL3427" s="499"/>
      <c r="AM3427" s="488" t="s">
        <v>21211</v>
      </c>
      <c r="AO3427" s="494"/>
      <c r="AP3427" s="494"/>
      <c r="AQ3427" s="494"/>
      <c r="AR3427" s="494"/>
      <c r="AS3427" s="494"/>
      <c r="AT3427" s="488" t="s">
        <v>1529</v>
      </c>
      <c r="AU3427" s="492">
        <v>5800.0</v>
      </c>
      <c r="AV3427" s="492">
        <v>10.0</v>
      </c>
      <c r="AW3427" s="492">
        <v>2026.0</v>
      </c>
      <c r="AX3427" s="488" t="s">
        <v>1634</v>
      </c>
      <c r="AY3427" s="488" t="s">
        <v>1540</v>
      </c>
      <c r="AZ3427" s="488" t="s">
        <v>1531</v>
      </c>
    </row>
    <row r="3428">
      <c r="A3428" s="488" t="s">
        <v>21212</v>
      </c>
      <c r="B3428" s="488" t="s">
        <v>21213</v>
      </c>
      <c r="C3428" s="488" t="s">
        <v>1513</v>
      </c>
      <c r="D3428" s="488" t="s">
        <v>1514</v>
      </c>
      <c r="E3428" s="491">
        <v>45813.65</v>
      </c>
      <c r="F3428" s="492">
        <v>2980.0</v>
      </c>
      <c r="G3428" s="488" t="s">
        <v>1515</v>
      </c>
      <c r="H3428" s="492">
        <v>2980.0</v>
      </c>
      <c r="I3428" s="488" t="s">
        <v>1515</v>
      </c>
      <c r="J3428" s="488" t="s">
        <v>1516</v>
      </c>
      <c r="K3428" s="488" t="s">
        <v>1517</v>
      </c>
      <c r="L3428" s="488" t="s">
        <v>21214</v>
      </c>
      <c r="M3428" s="488" t="s">
        <v>21215</v>
      </c>
      <c r="N3428" s="488" t="s">
        <v>1520</v>
      </c>
      <c r="O3428" s="488" t="s">
        <v>1521</v>
      </c>
      <c r="P3428" s="488" t="s">
        <v>1545</v>
      </c>
      <c r="Q3428" s="488" t="s">
        <v>1714</v>
      </c>
      <c r="R3428" s="495" t="s">
        <v>1524</v>
      </c>
      <c r="S3428" s="494"/>
      <c r="T3428" s="494"/>
      <c r="U3428" s="488" t="s">
        <v>21216</v>
      </c>
      <c r="V3428" s="495" t="s">
        <v>1524</v>
      </c>
      <c r="W3428" s="488" t="s">
        <v>1716</v>
      </c>
      <c r="X3428" s="488" t="s">
        <v>1717</v>
      </c>
      <c r="Y3428" s="492">
        <v>2980.0</v>
      </c>
      <c r="Z3428" s="488" t="s">
        <v>1515</v>
      </c>
      <c r="AA3428" s="488" t="s">
        <v>1516</v>
      </c>
      <c r="AB3428" s="488" t="s">
        <v>21217</v>
      </c>
      <c r="AC3428" s="496">
        <v>7.05E9</v>
      </c>
      <c r="AD3428" s="497"/>
      <c r="AE3428" s="497"/>
      <c r="AF3428" s="497"/>
      <c r="AG3428" s="497"/>
      <c r="AH3428" s="497"/>
      <c r="AI3428" s="494"/>
      <c r="AJ3428" s="488" t="s">
        <v>1527</v>
      </c>
      <c r="AK3428" s="498"/>
      <c r="AL3428" s="499"/>
      <c r="AM3428" s="488" t="s">
        <v>21218</v>
      </c>
      <c r="AP3428" s="494"/>
      <c r="AQ3428" s="494"/>
      <c r="AR3428" s="494"/>
      <c r="AS3428" s="494"/>
      <c r="AT3428" s="488" t="s">
        <v>1529</v>
      </c>
      <c r="AU3428" s="492">
        <v>7466.0</v>
      </c>
      <c r="AV3428" s="492">
        <v>11.0</v>
      </c>
      <c r="AW3428" s="492">
        <v>2028.0</v>
      </c>
      <c r="AX3428" s="488" t="s">
        <v>1549</v>
      </c>
      <c r="AY3428" s="488" t="s">
        <v>21219</v>
      </c>
      <c r="AZ3428" s="488" t="s">
        <v>1531</v>
      </c>
    </row>
    <row r="3429">
      <c r="A3429" s="488" t="s">
        <v>21220</v>
      </c>
      <c r="B3429" s="488" t="s">
        <v>21213</v>
      </c>
      <c r="C3429" s="488" t="s">
        <v>1513</v>
      </c>
      <c r="D3429" s="488" t="s">
        <v>1514</v>
      </c>
      <c r="E3429" s="491">
        <v>45813.649305555555</v>
      </c>
      <c r="F3429" s="492">
        <v>9800.0</v>
      </c>
      <c r="G3429" s="488" t="s">
        <v>1515</v>
      </c>
      <c r="H3429" s="492">
        <v>9800.0</v>
      </c>
      <c r="I3429" s="488" t="s">
        <v>1515</v>
      </c>
      <c r="J3429" s="488" t="s">
        <v>1516</v>
      </c>
      <c r="K3429" s="488" t="s">
        <v>1517</v>
      </c>
      <c r="L3429" s="488" t="s">
        <v>21214</v>
      </c>
      <c r="M3429" s="488" t="s">
        <v>21221</v>
      </c>
      <c r="N3429" s="488" t="s">
        <v>1520</v>
      </c>
      <c r="O3429" s="488" t="s">
        <v>1521</v>
      </c>
      <c r="P3429" s="488" t="s">
        <v>1545</v>
      </c>
      <c r="Q3429" s="488" t="s">
        <v>1714</v>
      </c>
      <c r="R3429" s="495" t="s">
        <v>1524</v>
      </c>
      <c r="S3429" s="494"/>
      <c r="T3429" s="494"/>
      <c r="U3429" s="488" t="s">
        <v>21222</v>
      </c>
      <c r="V3429" s="495" t="s">
        <v>1524</v>
      </c>
      <c r="W3429" s="488" t="s">
        <v>1716</v>
      </c>
      <c r="X3429" s="488" t="s">
        <v>1717</v>
      </c>
      <c r="Y3429" s="492">
        <v>9800.0</v>
      </c>
      <c r="Z3429" s="488" t="s">
        <v>1515</v>
      </c>
      <c r="AA3429" s="488" t="s">
        <v>1516</v>
      </c>
      <c r="AB3429" s="488" t="s">
        <v>21217</v>
      </c>
      <c r="AC3429" s="496">
        <v>7.05E9</v>
      </c>
      <c r="AD3429" s="497"/>
      <c r="AE3429" s="497"/>
      <c r="AF3429" s="497"/>
      <c r="AG3429" s="497"/>
      <c r="AH3429" s="497"/>
      <c r="AI3429" s="494"/>
      <c r="AJ3429" s="488" t="s">
        <v>1527</v>
      </c>
      <c r="AK3429" s="498"/>
      <c r="AL3429" s="499"/>
      <c r="AM3429" s="488" t="s">
        <v>21218</v>
      </c>
      <c r="AP3429" s="494"/>
      <c r="AQ3429" s="494"/>
      <c r="AR3429" s="494"/>
      <c r="AS3429" s="494"/>
      <c r="AT3429" s="488" t="s">
        <v>1529</v>
      </c>
      <c r="AU3429" s="492">
        <v>7466.0</v>
      </c>
      <c r="AV3429" s="492">
        <v>11.0</v>
      </c>
      <c r="AW3429" s="492">
        <v>2028.0</v>
      </c>
      <c r="AX3429" s="488" t="s">
        <v>1549</v>
      </c>
      <c r="AY3429" s="488" t="s">
        <v>21219</v>
      </c>
      <c r="AZ3429" s="488" t="s">
        <v>1531</v>
      </c>
    </row>
    <row r="3430" hidden="1">
      <c r="A3430" s="488" t="s">
        <v>21223</v>
      </c>
      <c r="B3430" s="488" t="s">
        <v>21224</v>
      </c>
      <c r="C3430" s="488" t="s">
        <v>1513</v>
      </c>
      <c r="D3430" s="488" t="s">
        <v>1514</v>
      </c>
      <c r="E3430" s="491">
        <v>45813.64791666667</v>
      </c>
      <c r="F3430" s="492">
        <v>2980.0</v>
      </c>
      <c r="G3430" s="488" t="s">
        <v>1515</v>
      </c>
      <c r="H3430" s="492">
        <v>2980.0</v>
      </c>
      <c r="I3430" s="488" t="s">
        <v>1515</v>
      </c>
      <c r="J3430" s="488" t="s">
        <v>1516</v>
      </c>
      <c r="K3430" s="488" t="s">
        <v>1517</v>
      </c>
      <c r="L3430" s="488" t="s">
        <v>21225</v>
      </c>
      <c r="M3430" s="488" t="s">
        <v>21226</v>
      </c>
      <c r="N3430" s="488" t="s">
        <v>1520</v>
      </c>
      <c r="O3430" s="488" t="s">
        <v>1521</v>
      </c>
      <c r="P3430" s="488" t="s">
        <v>1554</v>
      </c>
      <c r="Q3430" s="488" t="s">
        <v>1523</v>
      </c>
      <c r="R3430" s="495" t="s">
        <v>1524</v>
      </c>
      <c r="S3430" s="494"/>
      <c r="T3430" s="494"/>
      <c r="U3430" s="488" t="s">
        <v>21227</v>
      </c>
      <c r="AB3430" s="488" t="s">
        <v>21228</v>
      </c>
      <c r="AC3430" s="496">
        <v>8.06E9</v>
      </c>
      <c r="AD3430" s="497"/>
      <c r="AE3430" s="497"/>
      <c r="AF3430" s="497"/>
      <c r="AG3430" s="497"/>
      <c r="AH3430" s="497"/>
      <c r="AI3430" s="494"/>
      <c r="AJ3430" s="488" t="s">
        <v>1527</v>
      </c>
      <c r="AK3430" s="498"/>
      <c r="AL3430" s="499"/>
      <c r="AM3430" s="488" t="s">
        <v>21229</v>
      </c>
      <c r="AO3430" s="494"/>
      <c r="AP3430" s="494"/>
      <c r="AQ3430" s="494"/>
      <c r="AR3430" s="494"/>
      <c r="AS3430" s="494"/>
      <c r="AT3430" s="488" t="s">
        <v>1529</v>
      </c>
      <c r="AU3430" s="492">
        <v>2234.0</v>
      </c>
      <c r="AV3430" s="492">
        <v>9.0</v>
      </c>
      <c r="AW3430" s="492">
        <v>2029.0</v>
      </c>
      <c r="AX3430" s="488" t="s">
        <v>1587</v>
      </c>
      <c r="AY3430" s="488" t="s">
        <v>1831</v>
      </c>
      <c r="AZ3430" s="488" t="s">
        <v>1531</v>
      </c>
    </row>
    <row r="3431">
      <c r="A3431" s="488" t="s">
        <v>21230</v>
      </c>
      <c r="B3431" s="488" t="s">
        <v>21231</v>
      </c>
      <c r="C3431" s="488" t="s">
        <v>1513</v>
      </c>
      <c r="D3431" s="488" t="s">
        <v>1514</v>
      </c>
      <c r="E3431" s="491">
        <v>45813.63402777778</v>
      </c>
      <c r="F3431" s="492">
        <v>9800.0</v>
      </c>
      <c r="G3431" s="488" t="s">
        <v>1515</v>
      </c>
      <c r="H3431" s="492">
        <v>9800.0</v>
      </c>
      <c r="I3431" s="488" t="s">
        <v>1515</v>
      </c>
      <c r="J3431" s="488" t="s">
        <v>1516</v>
      </c>
      <c r="K3431" s="488" t="s">
        <v>1517</v>
      </c>
      <c r="L3431" s="488" t="s">
        <v>19914</v>
      </c>
      <c r="M3431" s="488" t="s">
        <v>21232</v>
      </c>
      <c r="N3431" s="488" t="s">
        <v>1520</v>
      </c>
      <c r="O3431" s="488" t="s">
        <v>1521</v>
      </c>
      <c r="P3431" s="488" t="s">
        <v>1554</v>
      </c>
      <c r="Q3431" s="488" t="s">
        <v>1714</v>
      </c>
      <c r="R3431" s="495" t="s">
        <v>1524</v>
      </c>
      <c r="S3431" s="494"/>
      <c r="T3431" s="494"/>
      <c r="U3431" s="488" t="s">
        <v>21233</v>
      </c>
      <c r="V3431" s="495" t="s">
        <v>1524</v>
      </c>
      <c r="W3431" s="488" t="s">
        <v>1716</v>
      </c>
      <c r="X3431" s="488" t="s">
        <v>1717</v>
      </c>
      <c r="Y3431" s="492">
        <v>9800.0</v>
      </c>
      <c r="Z3431" s="488" t="s">
        <v>1515</v>
      </c>
      <c r="AA3431" s="488" t="s">
        <v>1516</v>
      </c>
      <c r="AB3431" s="488" t="s">
        <v>19917</v>
      </c>
      <c r="AC3431" s="496">
        <v>9.03E9</v>
      </c>
      <c r="AD3431" s="497"/>
      <c r="AE3431" s="497"/>
      <c r="AF3431" s="497"/>
      <c r="AG3431" s="497"/>
      <c r="AH3431" s="497"/>
      <c r="AI3431" s="494"/>
      <c r="AJ3431" s="488" t="s">
        <v>1527</v>
      </c>
      <c r="AK3431" s="498"/>
      <c r="AL3431" s="499"/>
      <c r="AM3431" s="488" t="s">
        <v>19918</v>
      </c>
      <c r="AO3431" s="494"/>
      <c r="AP3431" s="494"/>
      <c r="AQ3431" s="494"/>
      <c r="AR3431" s="494"/>
      <c r="AS3431" s="494"/>
      <c r="AT3431" s="488" t="s">
        <v>1529</v>
      </c>
      <c r="AU3431" s="492">
        <v>6168.0</v>
      </c>
      <c r="AV3431" s="492">
        <v>1.0</v>
      </c>
      <c r="AW3431" s="492">
        <v>2028.0</v>
      </c>
      <c r="AX3431" s="488" t="s">
        <v>1596</v>
      </c>
      <c r="AY3431" s="488" t="s">
        <v>1588</v>
      </c>
      <c r="AZ3431" s="488" t="s">
        <v>1531</v>
      </c>
    </row>
    <row r="3432">
      <c r="A3432" s="488" t="s">
        <v>21234</v>
      </c>
      <c r="B3432" s="488" t="s">
        <v>21235</v>
      </c>
      <c r="C3432" s="488" t="s">
        <v>1513</v>
      </c>
      <c r="D3432" s="488" t="s">
        <v>1514</v>
      </c>
      <c r="E3432" s="491">
        <v>45813.61666666667</v>
      </c>
      <c r="F3432" s="492">
        <v>2980.0</v>
      </c>
      <c r="G3432" s="488" t="s">
        <v>1515</v>
      </c>
      <c r="H3432" s="492">
        <v>2980.0</v>
      </c>
      <c r="I3432" s="488" t="s">
        <v>1515</v>
      </c>
      <c r="J3432" s="488" t="s">
        <v>1516</v>
      </c>
      <c r="K3432" s="488" t="s">
        <v>1517</v>
      </c>
      <c r="L3432" s="488" t="s">
        <v>21236</v>
      </c>
      <c r="M3432" s="488" t="s">
        <v>21237</v>
      </c>
      <c r="N3432" s="488" t="s">
        <v>1520</v>
      </c>
      <c r="O3432" s="488" t="s">
        <v>1521</v>
      </c>
      <c r="P3432" s="488" t="s">
        <v>1522</v>
      </c>
      <c r="Q3432" s="488" t="s">
        <v>1714</v>
      </c>
      <c r="R3432" s="495" t="s">
        <v>1524</v>
      </c>
      <c r="S3432" s="494"/>
      <c r="T3432" s="494"/>
      <c r="U3432" s="488" t="s">
        <v>21238</v>
      </c>
      <c r="V3432" s="495" t="s">
        <v>1524</v>
      </c>
      <c r="W3432" s="488" t="s">
        <v>1716</v>
      </c>
      <c r="X3432" s="488" t="s">
        <v>1717</v>
      </c>
      <c r="Y3432" s="492">
        <v>2980.0</v>
      </c>
      <c r="Z3432" s="488" t="s">
        <v>1515</v>
      </c>
      <c r="AA3432" s="488" t="s">
        <v>1516</v>
      </c>
      <c r="AB3432" s="488" t="s">
        <v>21239</v>
      </c>
      <c r="AC3432" s="496">
        <v>9.02E9</v>
      </c>
      <c r="AD3432" s="497"/>
      <c r="AE3432" s="497"/>
      <c r="AF3432" s="497"/>
      <c r="AG3432" s="497"/>
      <c r="AH3432" s="497"/>
      <c r="AI3432" s="494"/>
      <c r="AJ3432" s="488" t="s">
        <v>1527</v>
      </c>
      <c r="AK3432" s="498"/>
      <c r="AL3432" s="499"/>
      <c r="AM3432" s="488" t="s">
        <v>21240</v>
      </c>
      <c r="AO3432" s="494"/>
      <c r="AP3432" s="494"/>
      <c r="AQ3432" s="494"/>
      <c r="AR3432" s="494"/>
      <c r="AS3432" s="494"/>
      <c r="AT3432" s="488" t="s">
        <v>1529</v>
      </c>
      <c r="AU3432" s="492">
        <v>3276.0</v>
      </c>
      <c r="AV3432" s="492">
        <v>9.0</v>
      </c>
      <c r="AW3432" s="492">
        <v>2025.0</v>
      </c>
      <c r="AX3432" s="488" t="s">
        <v>1634</v>
      </c>
      <c r="AY3432" s="488" t="s">
        <v>1540</v>
      </c>
      <c r="AZ3432" s="488" t="s">
        <v>1531</v>
      </c>
    </row>
    <row r="3433">
      <c r="A3433" s="488" t="s">
        <v>21241</v>
      </c>
      <c r="B3433" s="488" t="s">
        <v>21242</v>
      </c>
      <c r="C3433" s="488" t="s">
        <v>1513</v>
      </c>
      <c r="D3433" s="488" t="s">
        <v>1514</v>
      </c>
      <c r="E3433" s="491">
        <v>45813.611805555556</v>
      </c>
      <c r="F3433" s="492">
        <v>9800.0</v>
      </c>
      <c r="G3433" s="488" t="s">
        <v>1515</v>
      </c>
      <c r="H3433" s="492">
        <v>9800.0</v>
      </c>
      <c r="I3433" s="488" t="s">
        <v>1515</v>
      </c>
      <c r="J3433" s="488" t="s">
        <v>1516</v>
      </c>
      <c r="K3433" s="488" t="s">
        <v>1517</v>
      </c>
      <c r="L3433" s="488" t="s">
        <v>21243</v>
      </c>
      <c r="M3433" s="488" t="s">
        <v>21244</v>
      </c>
      <c r="N3433" s="488" t="s">
        <v>1520</v>
      </c>
      <c r="O3433" s="488" t="s">
        <v>1521</v>
      </c>
      <c r="P3433" s="488" t="s">
        <v>1522</v>
      </c>
      <c r="Q3433" s="488" t="s">
        <v>1714</v>
      </c>
      <c r="R3433" s="495" t="s">
        <v>1524</v>
      </c>
      <c r="S3433" s="494"/>
      <c r="T3433" s="494"/>
      <c r="U3433" s="488" t="s">
        <v>21245</v>
      </c>
      <c r="V3433" s="495" t="s">
        <v>1524</v>
      </c>
      <c r="W3433" s="488" t="s">
        <v>1716</v>
      </c>
      <c r="X3433" s="488" t="s">
        <v>1717</v>
      </c>
      <c r="Y3433" s="492">
        <v>9800.0</v>
      </c>
      <c r="Z3433" s="488" t="s">
        <v>1515</v>
      </c>
      <c r="AA3433" s="488" t="s">
        <v>1516</v>
      </c>
      <c r="AB3433" s="488" t="s">
        <v>21246</v>
      </c>
      <c r="AC3433" s="496">
        <v>9.1E9</v>
      </c>
      <c r="AD3433" s="497"/>
      <c r="AE3433" s="497"/>
      <c r="AF3433" s="497"/>
      <c r="AG3433" s="497"/>
      <c r="AH3433" s="497"/>
      <c r="AI3433" s="494"/>
      <c r="AJ3433" s="488" t="s">
        <v>1527</v>
      </c>
      <c r="AK3433" s="498"/>
      <c r="AL3433" s="499"/>
      <c r="AM3433" s="488" t="s">
        <v>21247</v>
      </c>
      <c r="AO3433" s="494"/>
      <c r="AP3433" s="494"/>
      <c r="AQ3433" s="494"/>
      <c r="AR3433" s="494"/>
      <c r="AS3433" s="494"/>
      <c r="AT3433" s="488" t="s">
        <v>1529</v>
      </c>
      <c r="AU3433" s="492">
        <v>448.0</v>
      </c>
      <c r="AV3433" s="492">
        <v>4.0</v>
      </c>
      <c r="AW3433" s="492">
        <v>2030.0</v>
      </c>
      <c r="AX3433" s="488" t="s">
        <v>7320</v>
      </c>
      <c r="AY3433" s="488" t="s">
        <v>9385</v>
      </c>
      <c r="AZ3433" s="488" t="s">
        <v>1531</v>
      </c>
    </row>
    <row r="3434">
      <c r="A3434" s="488" t="s">
        <v>21248</v>
      </c>
      <c r="B3434" s="488" t="s">
        <v>21249</v>
      </c>
      <c r="C3434" s="488" t="s">
        <v>1513</v>
      </c>
      <c r="D3434" s="488" t="s">
        <v>1514</v>
      </c>
      <c r="E3434" s="491">
        <v>45813.59305555555</v>
      </c>
      <c r="F3434" s="492">
        <v>9800.0</v>
      </c>
      <c r="G3434" s="488" t="s">
        <v>1515</v>
      </c>
      <c r="H3434" s="492">
        <v>9800.0</v>
      </c>
      <c r="I3434" s="488" t="s">
        <v>1515</v>
      </c>
      <c r="J3434" s="488" t="s">
        <v>1516</v>
      </c>
      <c r="K3434" s="488" t="s">
        <v>1517</v>
      </c>
      <c r="L3434" s="488" t="s">
        <v>21250</v>
      </c>
      <c r="M3434" s="488" t="s">
        <v>21251</v>
      </c>
      <c r="N3434" s="488" t="s">
        <v>1520</v>
      </c>
      <c r="O3434" s="488" t="s">
        <v>1521</v>
      </c>
      <c r="P3434" s="488" t="s">
        <v>1724</v>
      </c>
      <c r="Q3434" s="488" t="s">
        <v>1714</v>
      </c>
      <c r="R3434" s="495" t="s">
        <v>1524</v>
      </c>
      <c r="S3434" s="494"/>
      <c r="T3434" s="494"/>
      <c r="U3434" s="488" t="s">
        <v>21252</v>
      </c>
      <c r="V3434" s="495" t="s">
        <v>1524</v>
      </c>
      <c r="W3434" s="494"/>
      <c r="X3434" s="488" t="s">
        <v>1781</v>
      </c>
      <c r="Y3434" s="492">
        <v>9800.0</v>
      </c>
      <c r="Z3434" s="488" t="s">
        <v>1515</v>
      </c>
      <c r="AA3434" s="488" t="s">
        <v>1516</v>
      </c>
      <c r="AB3434" s="488" t="s">
        <v>21253</v>
      </c>
      <c r="AC3434" s="496">
        <v>9.06E9</v>
      </c>
      <c r="AD3434" s="497"/>
      <c r="AE3434" s="497"/>
      <c r="AF3434" s="497"/>
      <c r="AG3434" s="497"/>
      <c r="AH3434" s="497"/>
      <c r="AI3434" s="494"/>
      <c r="AJ3434" s="488" t="s">
        <v>1527</v>
      </c>
      <c r="AK3434" s="498"/>
      <c r="AL3434" s="499"/>
      <c r="AM3434" s="488" t="s">
        <v>21254</v>
      </c>
      <c r="AO3434" s="494"/>
      <c r="AP3434" s="494"/>
      <c r="AQ3434" s="494"/>
      <c r="AR3434" s="494"/>
      <c r="AS3434" s="494"/>
      <c r="AT3434" s="488" t="s">
        <v>1529</v>
      </c>
      <c r="AU3434" s="492">
        <v>1005.0</v>
      </c>
      <c r="AV3434" s="492">
        <v>1.0</v>
      </c>
      <c r="AW3434" s="492">
        <v>2030.0</v>
      </c>
      <c r="AX3434" s="488" t="s">
        <v>1728</v>
      </c>
      <c r="AY3434" s="488" t="s">
        <v>1729</v>
      </c>
      <c r="AZ3434" s="488" t="s">
        <v>1531</v>
      </c>
    </row>
    <row r="3435" hidden="1">
      <c r="A3435" s="488" t="s">
        <v>21255</v>
      </c>
      <c r="B3435" s="488" t="s">
        <v>21256</v>
      </c>
      <c r="C3435" s="488" t="s">
        <v>1513</v>
      </c>
      <c r="D3435" s="488" t="s">
        <v>1514</v>
      </c>
      <c r="E3435" s="491">
        <v>45813.59097222222</v>
      </c>
      <c r="F3435" s="492">
        <v>9800.0</v>
      </c>
      <c r="G3435" s="488" t="s">
        <v>1515</v>
      </c>
      <c r="H3435" s="492">
        <v>9800.0</v>
      </c>
      <c r="I3435" s="488" t="s">
        <v>1515</v>
      </c>
      <c r="J3435" s="488" t="s">
        <v>1516</v>
      </c>
      <c r="K3435" s="488" t="s">
        <v>1517</v>
      </c>
      <c r="L3435" s="488" t="s">
        <v>21257</v>
      </c>
      <c r="M3435" s="488" t="s">
        <v>21258</v>
      </c>
      <c r="N3435" s="488" t="s">
        <v>1520</v>
      </c>
      <c r="O3435" s="488" t="s">
        <v>1521</v>
      </c>
      <c r="P3435" s="488" t="s">
        <v>1554</v>
      </c>
      <c r="Q3435" s="488" t="s">
        <v>1523</v>
      </c>
      <c r="R3435" s="495" t="s">
        <v>1524</v>
      </c>
      <c r="S3435" s="494"/>
      <c r="T3435" s="494"/>
      <c r="U3435" s="488" t="s">
        <v>21259</v>
      </c>
      <c r="AB3435" s="488" t="s">
        <v>21260</v>
      </c>
      <c r="AC3435" s="496">
        <v>9.06E9</v>
      </c>
      <c r="AD3435" s="497"/>
      <c r="AE3435" s="497"/>
      <c r="AF3435" s="497"/>
      <c r="AG3435" s="497"/>
      <c r="AH3435" s="497"/>
      <c r="AI3435" s="494"/>
      <c r="AJ3435" s="488" t="s">
        <v>1527</v>
      </c>
      <c r="AK3435" s="498"/>
      <c r="AL3435" s="499"/>
      <c r="AM3435" s="488" t="s">
        <v>21261</v>
      </c>
      <c r="AO3435" s="494"/>
      <c r="AP3435" s="494"/>
      <c r="AQ3435" s="494"/>
      <c r="AR3435" s="494"/>
      <c r="AS3435" s="494"/>
      <c r="AT3435" s="488" t="s">
        <v>1529</v>
      </c>
      <c r="AU3435" s="492">
        <v>5975.0</v>
      </c>
      <c r="AV3435" s="492">
        <v>6.0</v>
      </c>
      <c r="AW3435" s="492">
        <v>2030.0</v>
      </c>
      <c r="AX3435" s="488" t="s">
        <v>1596</v>
      </c>
      <c r="AY3435" s="488" t="s">
        <v>1588</v>
      </c>
      <c r="AZ3435" s="488" t="s">
        <v>1531</v>
      </c>
    </row>
    <row r="3436" hidden="1">
      <c r="A3436" s="488" t="s">
        <v>21262</v>
      </c>
      <c r="B3436" s="488" t="s">
        <v>21263</v>
      </c>
      <c r="C3436" s="488" t="s">
        <v>1513</v>
      </c>
      <c r="D3436" s="488" t="s">
        <v>1514</v>
      </c>
      <c r="E3436" s="491">
        <v>45813.59027777778</v>
      </c>
      <c r="F3436" s="492">
        <v>9800.0</v>
      </c>
      <c r="G3436" s="488" t="s">
        <v>1515</v>
      </c>
      <c r="H3436" s="492">
        <v>9800.0</v>
      </c>
      <c r="I3436" s="488" t="s">
        <v>1515</v>
      </c>
      <c r="J3436" s="488" t="s">
        <v>1516</v>
      </c>
      <c r="K3436" s="488" t="s">
        <v>1517</v>
      </c>
      <c r="L3436" s="488" t="s">
        <v>21264</v>
      </c>
      <c r="M3436" s="488" t="s">
        <v>21265</v>
      </c>
      <c r="N3436" s="488" t="s">
        <v>1520</v>
      </c>
      <c r="O3436" s="488" t="s">
        <v>1521</v>
      </c>
      <c r="P3436" s="488" t="s">
        <v>1554</v>
      </c>
      <c r="Q3436" s="488" t="s">
        <v>1523</v>
      </c>
      <c r="R3436" s="495" t="s">
        <v>1524</v>
      </c>
      <c r="S3436" s="494"/>
      <c r="T3436" s="494"/>
      <c r="U3436" s="488" t="s">
        <v>21266</v>
      </c>
      <c r="AB3436" s="488" t="s">
        <v>21267</v>
      </c>
      <c r="AC3436" s="496">
        <v>8.07E9</v>
      </c>
      <c r="AD3436" s="494"/>
      <c r="AE3436" s="494"/>
      <c r="AF3436" s="494"/>
      <c r="AG3436" s="494"/>
      <c r="AH3436" s="494"/>
      <c r="AI3436" s="494"/>
      <c r="AJ3436" s="488" t="s">
        <v>1527</v>
      </c>
      <c r="AK3436" s="494"/>
      <c r="AL3436" s="494"/>
      <c r="AM3436" s="488" t="s">
        <v>21268</v>
      </c>
      <c r="AO3436" s="494"/>
      <c r="AP3436" s="494"/>
      <c r="AQ3436" s="494"/>
      <c r="AR3436" s="494"/>
      <c r="AS3436" s="494"/>
      <c r="AT3436" s="488" t="s">
        <v>1529</v>
      </c>
      <c r="AU3436" s="492">
        <v>4143.0</v>
      </c>
      <c r="AV3436" s="492">
        <v>6.0</v>
      </c>
      <c r="AW3436" s="492">
        <v>2026.0</v>
      </c>
      <c r="AX3436" s="488" t="s">
        <v>1634</v>
      </c>
      <c r="AY3436" s="488" t="s">
        <v>1917</v>
      </c>
      <c r="AZ3436" s="488" t="s">
        <v>1531</v>
      </c>
    </row>
    <row r="3437" hidden="1">
      <c r="A3437" s="488" t="s">
        <v>21269</v>
      </c>
      <c r="B3437" s="488" t="s">
        <v>21256</v>
      </c>
      <c r="C3437" s="488" t="s">
        <v>1513</v>
      </c>
      <c r="D3437" s="488" t="s">
        <v>1514</v>
      </c>
      <c r="E3437" s="491">
        <v>45813.58888888889</v>
      </c>
      <c r="F3437" s="492">
        <v>2980.0</v>
      </c>
      <c r="G3437" s="488" t="s">
        <v>1515</v>
      </c>
      <c r="H3437" s="492">
        <v>2980.0</v>
      </c>
      <c r="I3437" s="488" t="s">
        <v>1515</v>
      </c>
      <c r="J3437" s="488" t="s">
        <v>1516</v>
      </c>
      <c r="K3437" s="488" t="s">
        <v>1517</v>
      </c>
      <c r="L3437" s="488" t="s">
        <v>21257</v>
      </c>
      <c r="M3437" s="488" t="s">
        <v>21270</v>
      </c>
      <c r="N3437" s="488" t="s">
        <v>1520</v>
      </c>
      <c r="O3437" s="488" t="s">
        <v>1521</v>
      </c>
      <c r="P3437" s="488" t="s">
        <v>1554</v>
      </c>
      <c r="Q3437" s="488" t="s">
        <v>1523</v>
      </c>
      <c r="R3437" s="495" t="s">
        <v>1524</v>
      </c>
      <c r="S3437" s="494"/>
      <c r="T3437" s="494"/>
      <c r="U3437" s="488" t="s">
        <v>21271</v>
      </c>
      <c r="AB3437" s="488" t="s">
        <v>21260</v>
      </c>
      <c r="AC3437" s="496">
        <v>9.06E9</v>
      </c>
      <c r="AD3437" s="494"/>
      <c r="AE3437" s="494"/>
      <c r="AF3437" s="494"/>
      <c r="AG3437" s="494"/>
      <c r="AH3437" s="494"/>
      <c r="AI3437" s="494"/>
      <c r="AJ3437" s="488" t="s">
        <v>1527</v>
      </c>
      <c r="AK3437" s="494"/>
      <c r="AL3437" s="494"/>
      <c r="AM3437" s="488" t="s">
        <v>21261</v>
      </c>
      <c r="AO3437" s="494"/>
      <c r="AP3437" s="494"/>
      <c r="AQ3437" s="494"/>
      <c r="AR3437" s="494"/>
      <c r="AS3437" s="494"/>
      <c r="AT3437" s="488" t="s">
        <v>1529</v>
      </c>
      <c r="AU3437" s="492">
        <v>5975.0</v>
      </c>
      <c r="AV3437" s="492">
        <v>6.0</v>
      </c>
      <c r="AW3437" s="492">
        <v>2030.0</v>
      </c>
      <c r="AX3437" s="488" t="s">
        <v>1596</v>
      </c>
      <c r="AY3437" s="488" t="s">
        <v>1588</v>
      </c>
      <c r="AZ3437" s="488" t="s">
        <v>1531</v>
      </c>
    </row>
    <row r="3438" hidden="1">
      <c r="A3438" s="488" t="s">
        <v>21272</v>
      </c>
      <c r="B3438" s="488" t="s">
        <v>21263</v>
      </c>
      <c r="C3438" s="488" t="s">
        <v>1513</v>
      </c>
      <c r="D3438" s="488" t="s">
        <v>1514</v>
      </c>
      <c r="E3438" s="491">
        <v>45813.58541666667</v>
      </c>
      <c r="F3438" s="492">
        <v>2980.0</v>
      </c>
      <c r="G3438" s="488" t="s">
        <v>1515</v>
      </c>
      <c r="H3438" s="492">
        <v>2980.0</v>
      </c>
      <c r="I3438" s="488" t="s">
        <v>1515</v>
      </c>
      <c r="J3438" s="488" t="s">
        <v>1516</v>
      </c>
      <c r="K3438" s="488" t="s">
        <v>1517</v>
      </c>
      <c r="L3438" s="488" t="s">
        <v>21264</v>
      </c>
      <c r="M3438" s="488" t="s">
        <v>21273</v>
      </c>
      <c r="N3438" s="488" t="s">
        <v>1520</v>
      </c>
      <c r="O3438" s="488" t="s">
        <v>1521</v>
      </c>
      <c r="P3438" s="488" t="s">
        <v>1554</v>
      </c>
      <c r="Q3438" s="488" t="s">
        <v>1523</v>
      </c>
      <c r="R3438" s="495" t="s">
        <v>1524</v>
      </c>
      <c r="S3438" s="494"/>
      <c r="T3438" s="494"/>
      <c r="U3438" s="488" t="s">
        <v>21274</v>
      </c>
      <c r="AB3438" s="488" t="s">
        <v>21267</v>
      </c>
      <c r="AC3438" s="496">
        <v>8.07E9</v>
      </c>
      <c r="AD3438" s="494"/>
      <c r="AE3438" s="494"/>
      <c r="AF3438" s="494"/>
      <c r="AG3438" s="494"/>
      <c r="AH3438" s="494"/>
      <c r="AI3438" s="494"/>
      <c r="AJ3438" s="488" t="s">
        <v>1527</v>
      </c>
      <c r="AK3438" s="494"/>
      <c r="AL3438" s="494"/>
      <c r="AM3438" s="488" t="s">
        <v>21268</v>
      </c>
      <c r="AO3438" s="494"/>
      <c r="AP3438" s="494"/>
      <c r="AQ3438" s="494"/>
      <c r="AR3438" s="494"/>
      <c r="AS3438" s="494"/>
      <c r="AT3438" s="488" t="s">
        <v>1529</v>
      </c>
      <c r="AU3438" s="492">
        <v>4143.0</v>
      </c>
      <c r="AV3438" s="492">
        <v>6.0</v>
      </c>
      <c r="AW3438" s="492">
        <v>2026.0</v>
      </c>
      <c r="AX3438" s="488" t="s">
        <v>1634</v>
      </c>
      <c r="AY3438" s="488" t="s">
        <v>1917</v>
      </c>
      <c r="AZ3438" s="488" t="s">
        <v>1531</v>
      </c>
    </row>
    <row r="3439">
      <c r="A3439" s="488" t="s">
        <v>21275</v>
      </c>
      <c r="B3439" s="488" t="s">
        <v>21276</v>
      </c>
      <c r="C3439" s="488" t="s">
        <v>1513</v>
      </c>
      <c r="D3439" s="488" t="s">
        <v>1514</v>
      </c>
      <c r="E3439" s="491">
        <v>45813.58541666667</v>
      </c>
      <c r="F3439" s="492">
        <v>9800.0</v>
      </c>
      <c r="G3439" s="488" t="s">
        <v>1515</v>
      </c>
      <c r="H3439" s="492">
        <v>9800.0</v>
      </c>
      <c r="I3439" s="488" t="s">
        <v>1515</v>
      </c>
      <c r="J3439" s="488" t="s">
        <v>1516</v>
      </c>
      <c r="K3439" s="488" t="s">
        <v>1517</v>
      </c>
      <c r="L3439" s="488" t="s">
        <v>21277</v>
      </c>
      <c r="M3439" s="488" t="s">
        <v>21278</v>
      </c>
      <c r="N3439" s="488" t="s">
        <v>1520</v>
      </c>
      <c r="O3439" s="488" t="s">
        <v>1521</v>
      </c>
      <c r="P3439" s="488" t="s">
        <v>1554</v>
      </c>
      <c r="Q3439" s="488" t="s">
        <v>4596</v>
      </c>
      <c r="R3439" s="495" t="s">
        <v>1524</v>
      </c>
      <c r="S3439" s="494"/>
      <c r="T3439" s="494"/>
      <c r="U3439" s="488" t="s">
        <v>21279</v>
      </c>
      <c r="V3439" s="495" t="s">
        <v>1524</v>
      </c>
      <c r="W3439" s="488" t="s">
        <v>1716</v>
      </c>
      <c r="X3439" s="488" t="s">
        <v>1717</v>
      </c>
      <c r="Y3439" s="492">
        <v>9800.0</v>
      </c>
      <c r="Z3439" s="488" t="s">
        <v>1515</v>
      </c>
      <c r="AA3439" s="488" t="s">
        <v>1516</v>
      </c>
      <c r="AB3439" s="488" t="s">
        <v>21280</v>
      </c>
      <c r="AC3439" s="496">
        <v>8.02E9</v>
      </c>
      <c r="AD3439" s="494"/>
      <c r="AE3439" s="494"/>
      <c r="AF3439" s="494"/>
      <c r="AG3439" s="494"/>
      <c r="AH3439" s="494"/>
      <c r="AI3439" s="494"/>
      <c r="AJ3439" s="488" t="s">
        <v>1527</v>
      </c>
      <c r="AK3439" s="494"/>
      <c r="AL3439" s="494"/>
      <c r="AM3439" s="488" t="s">
        <v>21281</v>
      </c>
      <c r="AO3439" s="494"/>
      <c r="AP3439" s="494"/>
      <c r="AQ3439" s="494"/>
      <c r="AR3439" s="494"/>
      <c r="AS3439" s="494"/>
      <c r="AT3439" s="488" t="s">
        <v>1529</v>
      </c>
      <c r="AU3439" s="492">
        <v>5729.0</v>
      </c>
      <c r="AV3439" s="492">
        <v>8.0</v>
      </c>
      <c r="AW3439" s="492">
        <v>2028.0</v>
      </c>
      <c r="AX3439" s="488" t="s">
        <v>1634</v>
      </c>
      <c r="AY3439" s="488" t="s">
        <v>1597</v>
      </c>
      <c r="AZ3439" s="488" t="s">
        <v>1531</v>
      </c>
    </row>
    <row r="3440" hidden="1">
      <c r="A3440" s="488" t="s">
        <v>21282</v>
      </c>
      <c r="B3440" s="488" t="s">
        <v>21283</v>
      </c>
      <c r="C3440" s="488" t="s">
        <v>1513</v>
      </c>
      <c r="D3440" s="488" t="s">
        <v>1514</v>
      </c>
      <c r="E3440" s="491">
        <v>45813.53194444445</v>
      </c>
      <c r="F3440" s="492">
        <v>2980.0</v>
      </c>
      <c r="G3440" s="488" t="s">
        <v>1515</v>
      </c>
      <c r="H3440" s="492">
        <v>2980.0</v>
      </c>
      <c r="I3440" s="488" t="s">
        <v>1515</v>
      </c>
      <c r="J3440" s="488" t="s">
        <v>1516</v>
      </c>
      <c r="K3440" s="488" t="s">
        <v>1517</v>
      </c>
      <c r="L3440" s="488" t="s">
        <v>21284</v>
      </c>
      <c r="M3440" s="488" t="s">
        <v>21285</v>
      </c>
      <c r="N3440" s="488" t="s">
        <v>1520</v>
      </c>
      <c r="O3440" s="488" t="s">
        <v>1521</v>
      </c>
      <c r="P3440" s="488" t="s">
        <v>1554</v>
      </c>
      <c r="Q3440" s="488" t="s">
        <v>1523</v>
      </c>
      <c r="R3440" s="495" t="s">
        <v>1524</v>
      </c>
      <c r="S3440" s="494"/>
      <c r="T3440" s="494"/>
      <c r="U3440" s="488" t="s">
        <v>21286</v>
      </c>
      <c r="AB3440" s="488" t="s">
        <v>21287</v>
      </c>
      <c r="AC3440" s="496">
        <v>9.05E9</v>
      </c>
      <c r="AD3440" s="494"/>
      <c r="AE3440" s="494"/>
      <c r="AF3440" s="494"/>
      <c r="AG3440" s="494"/>
      <c r="AH3440" s="494"/>
      <c r="AI3440" s="494"/>
      <c r="AJ3440" s="488" t="s">
        <v>1527</v>
      </c>
      <c r="AK3440" s="494"/>
      <c r="AL3440" s="494"/>
      <c r="AM3440" s="488" t="s">
        <v>7948</v>
      </c>
      <c r="AO3440" s="494"/>
      <c r="AP3440" s="494"/>
      <c r="AQ3440" s="494"/>
      <c r="AR3440" s="494"/>
      <c r="AS3440" s="494"/>
      <c r="AT3440" s="488" t="s">
        <v>1529</v>
      </c>
      <c r="AU3440" s="492">
        <v>1646.0</v>
      </c>
      <c r="AV3440" s="492">
        <v>2.0</v>
      </c>
      <c r="AW3440" s="492">
        <v>2030.0</v>
      </c>
      <c r="AX3440" s="488" t="s">
        <v>1587</v>
      </c>
      <c r="AY3440" s="488" t="s">
        <v>1588</v>
      </c>
      <c r="AZ3440" s="488" t="s">
        <v>1531</v>
      </c>
    </row>
    <row r="3441" hidden="1">
      <c r="A3441" s="488" t="s">
        <v>21288</v>
      </c>
      <c r="B3441" s="488" t="s">
        <v>21289</v>
      </c>
      <c r="C3441" s="488" t="s">
        <v>1513</v>
      </c>
      <c r="D3441" s="488" t="s">
        <v>1514</v>
      </c>
      <c r="E3441" s="491">
        <v>45813.5125</v>
      </c>
      <c r="F3441" s="492">
        <v>2980.0</v>
      </c>
      <c r="G3441" s="488" t="s">
        <v>1515</v>
      </c>
      <c r="H3441" s="492">
        <v>2980.0</v>
      </c>
      <c r="I3441" s="488" t="s">
        <v>1515</v>
      </c>
      <c r="J3441" s="488" t="s">
        <v>1516</v>
      </c>
      <c r="K3441" s="488" t="s">
        <v>1517</v>
      </c>
      <c r="L3441" s="488" t="s">
        <v>21290</v>
      </c>
      <c r="M3441" s="488" t="s">
        <v>21291</v>
      </c>
      <c r="N3441" s="488" t="s">
        <v>1520</v>
      </c>
      <c r="O3441" s="488" t="s">
        <v>1521</v>
      </c>
      <c r="P3441" s="488" t="s">
        <v>1554</v>
      </c>
      <c r="Q3441" s="488" t="s">
        <v>1523</v>
      </c>
      <c r="R3441" s="495" t="s">
        <v>1524</v>
      </c>
      <c r="S3441" s="494"/>
      <c r="T3441" s="494"/>
      <c r="U3441" s="488" t="s">
        <v>21292</v>
      </c>
      <c r="AB3441" s="488" t="s">
        <v>21293</v>
      </c>
      <c r="AC3441" s="496">
        <v>9.03E9</v>
      </c>
      <c r="AD3441" s="494"/>
      <c r="AE3441" s="494"/>
      <c r="AF3441" s="494"/>
      <c r="AG3441" s="494"/>
      <c r="AH3441" s="494"/>
      <c r="AI3441" s="494"/>
      <c r="AJ3441" s="488" t="s">
        <v>1527</v>
      </c>
      <c r="AK3441" s="494"/>
      <c r="AL3441" s="494"/>
      <c r="AM3441" s="488" t="s">
        <v>21294</v>
      </c>
      <c r="AP3441" s="494"/>
      <c r="AQ3441" s="494"/>
      <c r="AR3441" s="494"/>
      <c r="AS3441" s="494"/>
      <c r="AT3441" s="488" t="s">
        <v>1529</v>
      </c>
      <c r="AU3441" s="492">
        <v>8436.0</v>
      </c>
      <c r="AV3441" s="492">
        <v>12.0</v>
      </c>
      <c r="AW3441" s="492">
        <v>2030.0</v>
      </c>
      <c r="AX3441" s="488" t="s">
        <v>1587</v>
      </c>
      <c r="AY3441" s="488" t="s">
        <v>1588</v>
      </c>
      <c r="AZ3441" s="488" t="s">
        <v>1531</v>
      </c>
    </row>
    <row r="3442">
      <c r="A3442" s="488" t="s">
        <v>21295</v>
      </c>
      <c r="B3442" s="488" t="s">
        <v>21296</v>
      </c>
      <c r="C3442" s="488" t="s">
        <v>1513</v>
      </c>
      <c r="D3442" s="488" t="s">
        <v>1514</v>
      </c>
      <c r="E3442" s="491">
        <v>45813.50555555556</v>
      </c>
      <c r="F3442" s="492">
        <v>9800.0</v>
      </c>
      <c r="G3442" s="488" t="s">
        <v>1515</v>
      </c>
      <c r="H3442" s="492">
        <v>9800.0</v>
      </c>
      <c r="I3442" s="488" t="s">
        <v>1515</v>
      </c>
      <c r="J3442" s="488" t="s">
        <v>1516</v>
      </c>
      <c r="K3442" s="488" t="s">
        <v>1517</v>
      </c>
      <c r="L3442" s="488" t="s">
        <v>21297</v>
      </c>
      <c r="M3442" s="488" t="s">
        <v>21298</v>
      </c>
      <c r="N3442" s="488" t="s">
        <v>1520</v>
      </c>
      <c r="O3442" s="488" t="s">
        <v>1521</v>
      </c>
      <c r="P3442" s="488" t="s">
        <v>1554</v>
      </c>
      <c r="Q3442" s="488" t="s">
        <v>1714</v>
      </c>
      <c r="R3442" s="495" t="s">
        <v>1524</v>
      </c>
      <c r="S3442" s="494"/>
      <c r="T3442" s="494"/>
      <c r="U3442" s="488" t="s">
        <v>21299</v>
      </c>
      <c r="V3442" s="495" t="s">
        <v>1524</v>
      </c>
      <c r="W3442" s="488" t="s">
        <v>1716</v>
      </c>
      <c r="X3442" s="488" t="s">
        <v>21209</v>
      </c>
      <c r="Y3442" s="492">
        <v>9800.0</v>
      </c>
      <c r="Z3442" s="488" t="s">
        <v>1515</v>
      </c>
      <c r="AA3442" s="488" t="s">
        <v>1516</v>
      </c>
      <c r="AB3442" s="488" t="s">
        <v>21300</v>
      </c>
      <c r="AC3442" s="496">
        <v>9.07E9</v>
      </c>
      <c r="AD3442" s="494"/>
      <c r="AE3442" s="494"/>
      <c r="AF3442" s="494"/>
      <c r="AG3442" s="494"/>
      <c r="AH3442" s="494"/>
      <c r="AI3442" s="494"/>
      <c r="AJ3442" s="488" t="s">
        <v>1527</v>
      </c>
      <c r="AK3442" s="494"/>
      <c r="AL3442" s="494"/>
      <c r="AM3442" s="488" t="s">
        <v>21301</v>
      </c>
      <c r="AO3442" s="494"/>
      <c r="AP3442" s="494"/>
      <c r="AQ3442" s="494"/>
      <c r="AR3442" s="494"/>
      <c r="AS3442" s="494"/>
      <c r="AT3442" s="488" t="s">
        <v>1529</v>
      </c>
      <c r="AU3442" s="492">
        <v>6659.0</v>
      </c>
      <c r="AV3442" s="492">
        <v>2.0</v>
      </c>
      <c r="AW3442" s="492">
        <v>2027.0</v>
      </c>
      <c r="AX3442" s="488" t="s">
        <v>1539</v>
      </c>
      <c r="AY3442" s="488" t="s">
        <v>1831</v>
      </c>
      <c r="AZ3442" s="488" t="s">
        <v>1531</v>
      </c>
    </row>
    <row r="3443">
      <c r="A3443" s="488" t="s">
        <v>21302</v>
      </c>
      <c r="B3443" s="488" t="s">
        <v>21296</v>
      </c>
      <c r="C3443" s="488" t="s">
        <v>1513</v>
      </c>
      <c r="D3443" s="488" t="s">
        <v>1514</v>
      </c>
      <c r="E3443" s="491">
        <v>45813.50347222222</v>
      </c>
      <c r="F3443" s="492">
        <v>2980.0</v>
      </c>
      <c r="G3443" s="488" t="s">
        <v>1515</v>
      </c>
      <c r="H3443" s="492">
        <v>2980.0</v>
      </c>
      <c r="I3443" s="488" t="s">
        <v>1515</v>
      </c>
      <c r="J3443" s="488" t="s">
        <v>1516</v>
      </c>
      <c r="K3443" s="488" t="s">
        <v>1517</v>
      </c>
      <c r="L3443" s="488" t="s">
        <v>21297</v>
      </c>
      <c r="M3443" s="488" t="s">
        <v>21303</v>
      </c>
      <c r="N3443" s="488" t="s">
        <v>1520</v>
      </c>
      <c r="O3443" s="488" t="s">
        <v>1521</v>
      </c>
      <c r="P3443" s="488" t="s">
        <v>1554</v>
      </c>
      <c r="Q3443" s="488" t="s">
        <v>1714</v>
      </c>
      <c r="R3443" s="495" t="s">
        <v>1524</v>
      </c>
      <c r="S3443" s="494"/>
      <c r="T3443" s="494"/>
      <c r="U3443" s="488" t="s">
        <v>21304</v>
      </c>
      <c r="V3443" s="495" t="s">
        <v>1524</v>
      </c>
      <c r="W3443" s="488" t="s">
        <v>1716</v>
      </c>
      <c r="X3443" s="488" t="s">
        <v>21209</v>
      </c>
      <c r="Y3443" s="492">
        <v>2980.0</v>
      </c>
      <c r="Z3443" s="488" t="s">
        <v>1515</v>
      </c>
      <c r="AA3443" s="488" t="s">
        <v>1516</v>
      </c>
      <c r="AB3443" s="488" t="s">
        <v>21300</v>
      </c>
      <c r="AC3443" s="496">
        <v>9.07E9</v>
      </c>
      <c r="AD3443" s="494"/>
      <c r="AE3443" s="494"/>
      <c r="AF3443" s="494"/>
      <c r="AG3443" s="494"/>
      <c r="AH3443" s="494"/>
      <c r="AI3443" s="494"/>
      <c r="AJ3443" s="488" t="s">
        <v>1527</v>
      </c>
      <c r="AK3443" s="494"/>
      <c r="AL3443" s="494"/>
      <c r="AM3443" s="488" t="s">
        <v>21301</v>
      </c>
      <c r="AO3443" s="494"/>
      <c r="AP3443" s="494"/>
      <c r="AQ3443" s="494"/>
      <c r="AR3443" s="494"/>
      <c r="AS3443" s="494"/>
      <c r="AT3443" s="488" t="s">
        <v>1529</v>
      </c>
      <c r="AU3443" s="492">
        <v>6659.0</v>
      </c>
      <c r="AV3443" s="492">
        <v>2.0</v>
      </c>
      <c r="AW3443" s="492">
        <v>2027.0</v>
      </c>
      <c r="AX3443" s="488" t="s">
        <v>1539</v>
      </c>
      <c r="AY3443" s="488" t="s">
        <v>1831</v>
      </c>
      <c r="AZ3443" s="488" t="s">
        <v>1531</v>
      </c>
    </row>
    <row r="3444" hidden="1">
      <c r="A3444" s="488" t="s">
        <v>21305</v>
      </c>
      <c r="B3444" s="488" t="s">
        <v>21306</v>
      </c>
      <c r="C3444" s="488" t="s">
        <v>1513</v>
      </c>
      <c r="D3444" s="488" t="s">
        <v>1514</v>
      </c>
      <c r="E3444" s="491">
        <v>45813.495833333334</v>
      </c>
      <c r="F3444" s="492">
        <v>9800.0</v>
      </c>
      <c r="G3444" s="488" t="s">
        <v>1515</v>
      </c>
      <c r="H3444" s="492">
        <v>9800.0</v>
      </c>
      <c r="I3444" s="488" t="s">
        <v>1515</v>
      </c>
      <c r="J3444" s="488" t="s">
        <v>1516</v>
      </c>
      <c r="K3444" s="488" t="s">
        <v>1517</v>
      </c>
      <c r="L3444" s="488" t="s">
        <v>21307</v>
      </c>
      <c r="M3444" s="488" t="s">
        <v>21308</v>
      </c>
      <c r="N3444" s="488" t="s">
        <v>1520</v>
      </c>
      <c r="O3444" s="488" t="s">
        <v>1521</v>
      </c>
      <c r="P3444" s="488" t="s">
        <v>1554</v>
      </c>
      <c r="Q3444" s="488" t="s">
        <v>1523</v>
      </c>
      <c r="R3444" s="495" t="s">
        <v>1524</v>
      </c>
      <c r="S3444" s="494"/>
      <c r="T3444" s="494"/>
      <c r="U3444" s="488" t="s">
        <v>21309</v>
      </c>
      <c r="AB3444" s="488" t="s">
        <v>21310</v>
      </c>
      <c r="AC3444" s="496">
        <v>9.04E9</v>
      </c>
      <c r="AD3444" s="494"/>
      <c r="AE3444" s="494"/>
      <c r="AF3444" s="494"/>
      <c r="AG3444" s="494"/>
      <c r="AH3444" s="494"/>
      <c r="AI3444" s="494"/>
      <c r="AJ3444" s="488" t="s">
        <v>1527</v>
      </c>
      <c r="AK3444" s="494"/>
      <c r="AL3444" s="494"/>
      <c r="AM3444" s="488" t="s">
        <v>21311</v>
      </c>
      <c r="AO3444" s="494"/>
      <c r="AP3444" s="494"/>
      <c r="AQ3444" s="494"/>
      <c r="AR3444" s="494"/>
      <c r="AS3444" s="494"/>
      <c r="AT3444" s="488" t="s">
        <v>1529</v>
      </c>
      <c r="AU3444" s="492">
        <v>7566.0</v>
      </c>
      <c r="AV3444" s="492">
        <v>6.0</v>
      </c>
      <c r="AW3444" s="492">
        <v>2026.0</v>
      </c>
      <c r="AX3444" s="488" t="s">
        <v>1634</v>
      </c>
      <c r="AY3444" s="488" t="s">
        <v>1831</v>
      </c>
      <c r="AZ3444" s="488" t="s">
        <v>1531</v>
      </c>
    </row>
    <row r="3445" hidden="1">
      <c r="A3445" s="488" t="s">
        <v>21312</v>
      </c>
      <c r="B3445" s="488" t="s">
        <v>21313</v>
      </c>
      <c r="C3445" s="488" t="s">
        <v>1513</v>
      </c>
      <c r="D3445" s="488" t="s">
        <v>1514</v>
      </c>
      <c r="E3445" s="491">
        <v>45813.49375</v>
      </c>
      <c r="F3445" s="492">
        <v>2980.0</v>
      </c>
      <c r="G3445" s="488" t="s">
        <v>1515</v>
      </c>
      <c r="H3445" s="492">
        <v>2980.0</v>
      </c>
      <c r="I3445" s="488" t="s">
        <v>1515</v>
      </c>
      <c r="J3445" s="488" t="s">
        <v>1516</v>
      </c>
      <c r="K3445" s="488" t="s">
        <v>1517</v>
      </c>
      <c r="L3445" s="488" t="s">
        <v>21314</v>
      </c>
      <c r="M3445" s="488" t="s">
        <v>21315</v>
      </c>
      <c r="N3445" s="488" t="s">
        <v>1520</v>
      </c>
      <c r="O3445" s="488" t="s">
        <v>1521</v>
      </c>
      <c r="P3445" s="488" t="s">
        <v>1522</v>
      </c>
      <c r="Q3445" s="488" t="s">
        <v>1523</v>
      </c>
      <c r="R3445" s="495" t="s">
        <v>1524</v>
      </c>
      <c r="S3445" s="494"/>
      <c r="T3445" s="494"/>
      <c r="U3445" s="488" t="s">
        <v>21316</v>
      </c>
      <c r="AB3445" s="488" t="s">
        <v>21317</v>
      </c>
      <c r="AC3445" s="496">
        <v>9.06E9</v>
      </c>
      <c r="AD3445" s="494"/>
      <c r="AE3445" s="494"/>
      <c r="AF3445" s="494"/>
      <c r="AG3445" s="494"/>
      <c r="AH3445" s="494"/>
      <c r="AI3445" s="494"/>
      <c r="AJ3445" s="488" t="s">
        <v>1527</v>
      </c>
      <c r="AK3445" s="494"/>
      <c r="AL3445" s="494"/>
      <c r="AM3445" s="488" t="s">
        <v>21318</v>
      </c>
      <c r="AO3445" s="494"/>
      <c r="AP3445" s="494"/>
      <c r="AQ3445" s="494"/>
      <c r="AR3445" s="494"/>
      <c r="AS3445" s="494"/>
      <c r="AT3445" s="488" t="s">
        <v>1558</v>
      </c>
      <c r="AU3445" s="492">
        <v>2898.0</v>
      </c>
      <c r="AV3445" s="492">
        <v>12.0</v>
      </c>
      <c r="AW3445" s="492">
        <v>2029.0</v>
      </c>
      <c r="AX3445" s="488" t="s">
        <v>1596</v>
      </c>
      <c r="AY3445" s="488" t="s">
        <v>2436</v>
      </c>
      <c r="AZ3445" s="488" t="s">
        <v>1531</v>
      </c>
    </row>
    <row r="3446" hidden="1">
      <c r="A3446" s="488" t="s">
        <v>21319</v>
      </c>
      <c r="B3446" s="488" t="s">
        <v>21306</v>
      </c>
      <c r="C3446" s="488" t="s">
        <v>1513</v>
      </c>
      <c r="D3446" s="488" t="s">
        <v>1514</v>
      </c>
      <c r="E3446" s="491">
        <v>45813.49097222222</v>
      </c>
      <c r="F3446" s="492">
        <v>2980.0</v>
      </c>
      <c r="G3446" s="488" t="s">
        <v>1515</v>
      </c>
      <c r="H3446" s="492">
        <v>2980.0</v>
      </c>
      <c r="I3446" s="488" t="s">
        <v>1515</v>
      </c>
      <c r="J3446" s="488" t="s">
        <v>1516</v>
      </c>
      <c r="K3446" s="488" t="s">
        <v>1517</v>
      </c>
      <c r="L3446" s="488" t="s">
        <v>21307</v>
      </c>
      <c r="M3446" s="488" t="s">
        <v>21320</v>
      </c>
      <c r="N3446" s="488" t="s">
        <v>1520</v>
      </c>
      <c r="O3446" s="488" t="s">
        <v>1521</v>
      </c>
      <c r="P3446" s="488" t="s">
        <v>1554</v>
      </c>
      <c r="Q3446" s="488" t="s">
        <v>1523</v>
      </c>
      <c r="R3446" s="495" t="s">
        <v>1524</v>
      </c>
      <c r="S3446" s="494"/>
      <c r="T3446" s="494"/>
      <c r="U3446" s="488" t="s">
        <v>21321</v>
      </c>
      <c r="AB3446" s="488" t="s">
        <v>21310</v>
      </c>
      <c r="AC3446" s="496">
        <v>9.04E9</v>
      </c>
      <c r="AD3446" s="494"/>
      <c r="AE3446" s="494"/>
      <c r="AF3446" s="494"/>
      <c r="AG3446" s="494"/>
      <c r="AH3446" s="494"/>
      <c r="AI3446" s="494"/>
      <c r="AJ3446" s="488" t="s">
        <v>1527</v>
      </c>
      <c r="AK3446" s="494"/>
      <c r="AL3446" s="494"/>
      <c r="AM3446" s="488" t="s">
        <v>21311</v>
      </c>
      <c r="AO3446" s="494"/>
      <c r="AP3446" s="494"/>
      <c r="AQ3446" s="494"/>
      <c r="AR3446" s="494"/>
      <c r="AS3446" s="494"/>
      <c r="AT3446" s="488" t="s">
        <v>1529</v>
      </c>
      <c r="AU3446" s="492">
        <v>7566.0</v>
      </c>
      <c r="AV3446" s="492">
        <v>6.0</v>
      </c>
      <c r="AW3446" s="492">
        <v>2026.0</v>
      </c>
      <c r="AX3446" s="488" t="s">
        <v>1634</v>
      </c>
      <c r="AY3446" s="488" t="s">
        <v>1831</v>
      </c>
      <c r="AZ3446" s="488" t="s">
        <v>1531</v>
      </c>
    </row>
    <row r="3447" hidden="1">
      <c r="A3447" s="488" t="s">
        <v>21322</v>
      </c>
      <c r="B3447" s="488" t="s">
        <v>21323</v>
      </c>
      <c r="C3447" s="488" t="s">
        <v>1513</v>
      </c>
      <c r="D3447" s="488" t="s">
        <v>1514</v>
      </c>
      <c r="E3447" s="491">
        <v>45813.4875</v>
      </c>
      <c r="F3447" s="492">
        <v>9800.0</v>
      </c>
      <c r="G3447" s="488" t="s">
        <v>1515</v>
      </c>
      <c r="H3447" s="492">
        <v>9800.0</v>
      </c>
      <c r="I3447" s="488" t="s">
        <v>1515</v>
      </c>
      <c r="J3447" s="488" t="s">
        <v>1516</v>
      </c>
      <c r="K3447" s="488" t="s">
        <v>1517</v>
      </c>
      <c r="L3447" s="488" t="s">
        <v>21324</v>
      </c>
      <c r="M3447" s="488" t="s">
        <v>21325</v>
      </c>
      <c r="N3447" s="488" t="s">
        <v>1520</v>
      </c>
      <c r="O3447" s="488" t="s">
        <v>1521</v>
      </c>
      <c r="P3447" s="488" t="s">
        <v>1554</v>
      </c>
      <c r="Q3447" s="488" t="s">
        <v>1523</v>
      </c>
      <c r="R3447" s="495" t="s">
        <v>1524</v>
      </c>
      <c r="S3447" s="494"/>
      <c r="T3447" s="494"/>
      <c r="U3447" s="488" t="s">
        <v>21326</v>
      </c>
      <c r="AB3447" s="488" t="s">
        <v>21327</v>
      </c>
      <c r="AC3447" s="496">
        <v>8.05E9</v>
      </c>
      <c r="AD3447" s="494"/>
      <c r="AE3447" s="494"/>
      <c r="AF3447" s="494"/>
      <c r="AG3447" s="494"/>
      <c r="AH3447" s="494"/>
      <c r="AI3447" s="494"/>
      <c r="AJ3447" s="488" t="s">
        <v>1527</v>
      </c>
      <c r="AK3447" s="494"/>
      <c r="AL3447" s="494"/>
      <c r="AM3447" s="488" t="s">
        <v>21328</v>
      </c>
      <c r="AP3447" s="494"/>
      <c r="AQ3447" s="494"/>
      <c r="AR3447" s="494"/>
      <c r="AS3447" s="494"/>
      <c r="AT3447" s="488" t="s">
        <v>1558</v>
      </c>
      <c r="AU3447" s="492">
        <v>8034.0</v>
      </c>
      <c r="AV3447" s="492">
        <v>6.0</v>
      </c>
      <c r="AW3447" s="492">
        <v>2030.0</v>
      </c>
      <c r="AX3447" s="488" t="s">
        <v>1587</v>
      </c>
      <c r="AY3447" s="488" t="s">
        <v>1588</v>
      </c>
      <c r="AZ3447" s="488" t="s">
        <v>1531</v>
      </c>
    </row>
    <row r="3448" hidden="1">
      <c r="A3448" s="488" t="s">
        <v>21329</v>
      </c>
      <c r="B3448" s="488" t="s">
        <v>21323</v>
      </c>
      <c r="C3448" s="488" t="s">
        <v>1513</v>
      </c>
      <c r="D3448" s="488" t="s">
        <v>1514</v>
      </c>
      <c r="E3448" s="491">
        <v>45813.48055555556</v>
      </c>
      <c r="F3448" s="492">
        <v>2980.0</v>
      </c>
      <c r="G3448" s="488" t="s">
        <v>1515</v>
      </c>
      <c r="H3448" s="492">
        <v>2980.0</v>
      </c>
      <c r="I3448" s="488" t="s">
        <v>1515</v>
      </c>
      <c r="J3448" s="488" t="s">
        <v>1516</v>
      </c>
      <c r="K3448" s="488" t="s">
        <v>1517</v>
      </c>
      <c r="L3448" s="488" t="s">
        <v>21324</v>
      </c>
      <c r="M3448" s="488" t="s">
        <v>21330</v>
      </c>
      <c r="N3448" s="488" t="s">
        <v>1520</v>
      </c>
      <c r="O3448" s="488" t="s">
        <v>1521</v>
      </c>
      <c r="P3448" s="488" t="s">
        <v>1554</v>
      </c>
      <c r="Q3448" s="488" t="s">
        <v>1523</v>
      </c>
      <c r="R3448" s="495" t="s">
        <v>1524</v>
      </c>
      <c r="S3448" s="494"/>
      <c r="T3448" s="494"/>
      <c r="U3448" s="488" t="s">
        <v>21331</v>
      </c>
      <c r="AB3448" s="488" t="s">
        <v>21327</v>
      </c>
      <c r="AC3448" s="496">
        <v>8.05E9</v>
      </c>
      <c r="AD3448" s="494"/>
      <c r="AE3448" s="494"/>
      <c r="AF3448" s="494"/>
      <c r="AG3448" s="494"/>
      <c r="AH3448" s="494"/>
      <c r="AI3448" s="494"/>
      <c r="AJ3448" s="488" t="s">
        <v>1527</v>
      </c>
      <c r="AK3448" s="494"/>
      <c r="AL3448" s="494"/>
      <c r="AM3448" s="488" t="s">
        <v>21328</v>
      </c>
      <c r="AP3448" s="494"/>
      <c r="AQ3448" s="494"/>
      <c r="AR3448" s="494"/>
      <c r="AS3448" s="494"/>
      <c r="AT3448" s="488" t="s">
        <v>1558</v>
      </c>
      <c r="AU3448" s="492">
        <v>8034.0</v>
      </c>
      <c r="AV3448" s="492">
        <v>6.0</v>
      </c>
      <c r="AW3448" s="492">
        <v>2030.0</v>
      </c>
      <c r="AX3448" s="488" t="s">
        <v>1587</v>
      </c>
      <c r="AY3448" s="488" t="s">
        <v>1588</v>
      </c>
      <c r="AZ3448" s="488" t="s">
        <v>1531</v>
      </c>
    </row>
    <row r="3449" hidden="1">
      <c r="A3449" s="488" t="s">
        <v>21332</v>
      </c>
      <c r="B3449" s="488" t="s">
        <v>21333</v>
      </c>
      <c r="C3449" s="488" t="s">
        <v>1513</v>
      </c>
      <c r="D3449" s="488" t="s">
        <v>1514</v>
      </c>
      <c r="E3449" s="491">
        <v>45813.47430555556</v>
      </c>
      <c r="F3449" s="492">
        <v>9800.0</v>
      </c>
      <c r="G3449" s="488" t="s">
        <v>1515</v>
      </c>
      <c r="H3449" s="492">
        <v>9800.0</v>
      </c>
      <c r="I3449" s="488" t="s">
        <v>1515</v>
      </c>
      <c r="J3449" s="488" t="s">
        <v>1516</v>
      </c>
      <c r="K3449" s="488" t="s">
        <v>1517</v>
      </c>
      <c r="L3449" s="488" t="s">
        <v>21334</v>
      </c>
      <c r="M3449" s="488" t="s">
        <v>21335</v>
      </c>
      <c r="N3449" s="488" t="s">
        <v>1520</v>
      </c>
      <c r="O3449" s="488" t="s">
        <v>1521</v>
      </c>
      <c r="P3449" s="488" t="s">
        <v>1522</v>
      </c>
      <c r="Q3449" s="488" t="s">
        <v>1523</v>
      </c>
      <c r="R3449" s="495" t="s">
        <v>1524</v>
      </c>
      <c r="S3449" s="494"/>
      <c r="T3449" s="494"/>
      <c r="U3449" s="488" t="s">
        <v>21336</v>
      </c>
      <c r="AB3449" s="488" t="s">
        <v>21337</v>
      </c>
      <c r="AC3449" s="496">
        <v>9.05E9</v>
      </c>
      <c r="AD3449" s="494"/>
      <c r="AE3449" s="494"/>
      <c r="AF3449" s="494"/>
      <c r="AG3449" s="494"/>
      <c r="AH3449" s="494"/>
      <c r="AI3449" s="494"/>
      <c r="AJ3449" s="488" t="s">
        <v>1527</v>
      </c>
      <c r="AK3449" s="494"/>
      <c r="AL3449" s="494"/>
      <c r="AM3449" s="488" t="s">
        <v>21338</v>
      </c>
      <c r="AP3449" s="494"/>
      <c r="AQ3449" s="494"/>
      <c r="AR3449" s="494"/>
      <c r="AS3449" s="494"/>
      <c r="AT3449" s="488" t="s">
        <v>1529</v>
      </c>
      <c r="AU3449" s="492">
        <v>1085.0</v>
      </c>
      <c r="AV3449" s="492">
        <v>9.0</v>
      </c>
      <c r="AW3449" s="492">
        <v>2029.0</v>
      </c>
      <c r="AX3449" s="488" t="s">
        <v>1539</v>
      </c>
      <c r="AY3449" s="488" t="s">
        <v>2292</v>
      </c>
      <c r="AZ3449" s="488" t="s">
        <v>1531</v>
      </c>
    </row>
    <row r="3450">
      <c r="A3450" s="488" t="s">
        <v>21339</v>
      </c>
      <c r="B3450" s="488" t="s">
        <v>21340</v>
      </c>
      <c r="C3450" s="488" t="s">
        <v>1513</v>
      </c>
      <c r="D3450" s="488" t="s">
        <v>1514</v>
      </c>
      <c r="E3450" s="491">
        <v>45813.472916666666</v>
      </c>
      <c r="F3450" s="492">
        <v>2980.0</v>
      </c>
      <c r="G3450" s="488" t="s">
        <v>1515</v>
      </c>
      <c r="H3450" s="492">
        <v>2980.0</v>
      </c>
      <c r="I3450" s="488" t="s">
        <v>1515</v>
      </c>
      <c r="J3450" s="488" t="s">
        <v>1516</v>
      </c>
      <c r="K3450" s="488" t="s">
        <v>1517</v>
      </c>
      <c r="L3450" s="488" t="s">
        <v>21341</v>
      </c>
      <c r="M3450" s="488" t="s">
        <v>21342</v>
      </c>
      <c r="N3450" s="488" t="s">
        <v>1520</v>
      </c>
      <c r="O3450" s="488" t="s">
        <v>1521</v>
      </c>
      <c r="P3450" s="488" t="s">
        <v>1554</v>
      </c>
      <c r="Q3450" s="488" t="s">
        <v>1714</v>
      </c>
      <c r="R3450" s="495" t="s">
        <v>1524</v>
      </c>
      <c r="S3450" s="494"/>
      <c r="T3450" s="494"/>
      <c r="U3450" s="488" t="s">
        <v>21343</v>
      </c>
      <c r="V3450" s="495" t="s">
        <v>1524</v>
      </c>
      <c r="W3450" s="488" t="s">
        <v>1716</v>
      </c>
      <c r="X3450" s="488" t="s">
        <v>1717</v>
      </c>
      <c r="Y3450" s="492">
        <v>2980.0</v>
      </c>
      <c r="Z3450" s="488" t="s">
        <v>1515</v>
      </c>
      <c r="AA3450" s="488" t="s">
        <v>1516</v>
      </c>
      <c r="AB3450" s="488" t="s">
        <v>21344</v>
      </c>
      <c r="AC3450" s="496">
        <v>9.05E9</v>
      </c>
      <c r="AD3450" s="494"/>
      <c r="AE3450" s="494"/>
      <c r="AF3450" s="494"/>
      <c r="AG3450" s="494"/>
      <c r="AH3450" s="494"/>
      <c r="AI3450" s="494"/>
      <c r="AJ3450" s="488" t="s">
        <v>1527</v>
      </c>
      <c r="AK3450" s="494"/>
      <c r="AL3450" s="494"/>
      <c r="AM3450" s="488" t="s">
        <v>21345</v>
      </c>
      <c r="AO3450" s="494"/>
      <c r="AP3450" s="494"/>
      <c r="AQ3450" s="494"/>
      <c r="AR3450" s="494"/>
      <c r="AS3450" s="494"/>
      <c r="AT3450" s="488" t="s">
        <v>1558</v>
      </c>
      <c r="AU3450" s="492">
        <v>419.0</v>
      </c>
      <c r="AV3450" s="492">
        <v>3.0</v>
      </c>
      <c r="AW3450" s="492">
        <v>2030.0</v>
      </c>
      <c r="AX3450" s="488" t="s">
        <v>1587</v>
      </c>
      <c r="AY3450" s="488" t="s">
        <v>1588</v>
      </c>
      <c r="AZ3450" s="488" t="s">
        <v>1531</v>
      </c>
    </row>
    <row r="3451" hidden="1">
      <c r="A3451" s="488" t="s">
        <v>21346</v>
      </c>
      <c r="B3451" s="488" t="s">
        <v>21333</v>
      </c>
      <c r="C3451" s="488" t="s">
        <v>1513</v>
      </c>
      <c r="D3451" s="488" t="s">
        <v>1514</v>
      </c>
      <c r="E3451" s="491">
        <v>45813.47222222222</v>
      </c>
      <c r="F3451" s="492">
        <v>2980.0</v>
      </c>
      <c r="G3451" s="488" t="s">
        <v>1515</v>
      </c>
      <c r="H3451" s="492">
        <v>2980.0</v>
      </c>
      <c r="I3451" s="488" t="s">
        <v>1515</v>
      </c>
      <c r="J3451" s="488" t="s">
        <v>1516</v>
      </c>
      <c r="K3451" s="488" t="s">
        <v>1517</v>
      </c>
      <c r="L3451" s="488" t="s">
        <v>21334</v>
      </c>
      <c r="M3451" s="488" t="s">
        <v>21347</v>
      </c>
      <c r="N3451" s="488" t="s">
        <v>1520</v>
      </c>
      <c r="O3451" s="488" t="s">
        <v>1521</v>
      </c>
      <c r="P3451" s="488" t="s">
        <v>1522</v>
      </c>
      <c r="Q3451" s="488" t="s">
        <v>1523</v>
      </c>
      <c r="R3451" s="495" t="s">
        <v>1524</v>
      </c>
      <c r="S3451" s="494"/>
      <c r="T3451" s="494"/>
      <c r="U3451" s="488" t="s">
        <v>21348</v>
      </c>
      <c r="AB3451" s="488" t="s">
        <v>21337</v>
      </c>
      <c r="AC3451" s="496">
        <v>9.05E9</v>
      </c>
      <c r="AD3451" s="494"/>
      <c r="AE3451" s="494"/>
      <c r="AF3451" s="494"/>
      <c r="AG3451" s="494"/>
      <c r="AH3451" s="494"/>
      <c r="AI3451" s="494"/>
      <c r="AJ3451" s="488" t="s">
        <v>1527</v>
      </c>
      <c r="AK3451" s="494"/>
      <c r="AL3451" s="494"/>
      <c r="AM3451" s="488" t="s">
        <v>21338</v>
      </c>
      <c r="AP3451" s="494"/>
      <c r="AQ3451" s="494"/>
      <c r="AR3451" s="494"/>
      <c r="AS3451" s="494"/>
      <c r="AT3451" s="488" t="s">
        <v>1529</v>
      </c>
      <c r="AU3451" s="492">
        <v>1085.0</v>
      </c>
      <c r="AV3451" s="492">
        <v>9.0</v>
      </c>
      <c r="AW3451" s="492">
        <v>2029.0</v>
      </c>
      <c r="AX3451" s="488" t="s">
        <v>1539</v>
      </c>
      <c r="AY3451" s="488" t="s">
        <v>2292</v>
      </c>
      <c r="AZ3451" s="488" t="s">
        <v>1531</v>
      </c>
    </row>
    <row r="3452">
      <c r="A3452" s="488" t="s">
        <v>21349</v>
      </c>
      <c r="B3452" s="488" t="s">
        <v>21350</v>
      </c>
      <c r="C3452" s="488" t="s">
        <v>1513</v>
      </c>
      <c r="D3452" s="488" t="s">
        <v>1514</v>
      </c>
      <c r="E3452" s="491">
        <v>45813.470138888886</v>
      </c>
      <c r="F3452" s="492">
        <v>2980.0</v>
      </c>
      <c r="G3452" s="488" t="s">
        <v>1515</v>
      </c>
      <c r="H3452" s="492">
        <v>2980.0</v>
      </c>
      <c r="I3452" s="488" t="s">
        <v>1515</v>
      </c>
      <c r="J3452" s="488" t="s">
        <v>1516</v>
      </c>
      <c r="K3452" s="488" t="s">
        <v>1517</v>
      </c>
      <c r="L3452" s="488" t="s">
        <v>21351</v>
      </c>
      <c r="M3452" s="488" t="s">
        <v>21352</v>
      </c>
      <c r="N3452" s="488" t="s">
        <v>1520</v>
      </c>
      <c r="O3452" s="488" t="s">
        <v>1521</v>
      </c>
      <c r="P3452" s="488" t="s">
        <v>1522</v>
      </c>
      <c r="Q3452" s="488" t="s">
        <v>1714</v>
      </c>
      <c r="R3452" s="495" t="s">
        <v>1524</v>
      </c>
      <c r="S3452" s="494"/>
      <c r="T3452" s="494"/>
      <c r="U3452" s="488" t="s">
        <v>21353</v>
      </c>
      <c r="V3452" s="495" t="s">
        <v>1524</v>
      </c>
      <c r="W3452" s="488" t="s">
        <v>1716</v>
      </c>
      <c r="X3452" s="488" t="s">
        <v>1717</v>
      </c>
      <c r="Y3452" s="492">
        <v>2980.0</v>
      </c>
      <c r="Z3452" s="488" t="s">
        <v>1515</v>
      </c>
      <c r="AA3452" s="488" t="s">
        <v>1516</v>
      </c>
      <c r="AB3452" s="488" t="s">
        <v>21354</v>
      </c>
      <c r="AC3452" s="496">
        <v>9.1E9</v>
      </c>
      <c r="AD3452" s="494"/>
      <c r="AE3452" s="494"/>
      <c r="AF3452" s="494"/>
      <c r="AG3452" s="494"/>
      <c r="AH3452" s="494"/>
      <c r="AI3452" s="494"/>
      <c r="AJ3452" s="488" t="s">
        <v>1527</v>
      </c>
      <c r="AK3452" s="494"/>
      <c r="AL3452" s="494"/>
      <c r="AM3452" s="488" t="s">
        <v>21355</v>
      </c>
      <c r="AO3452" s="494"/>
      <c r="AP3452" s="494"/>
      <c r="AQ3452" s="494"/>
      <c r="AR3452" s="494"/>
      <c r="AS3452" s="494"/>
      <c r="AT3452" s="488" t="s">
        <v>1529</v>
      </c>
      <c r="AU3452" s="492">
        <v>9809.0</v>
      </c>
      <c r="AV3452" s="492">
        <v>2.0</v>
      </c>
      <c r="AW3452" s="492">
        <v>2030.0</v>
      </c>
      <c r="AX3452" s="488" t="s">
        <v>1539</v>
      </c>
      <c r="AY3452" s="488" t="s">
        <v>1540</v>
      </c>
      <c r="AZ3452" s="488" t="s">
        <v>1531</v>
      </c>
    </row>
    <row r="3453" hidden="1">
      <c r="A3453" s="488" t="s">
        <v>21356</v>
      </c>
      <c r="B3453" s="488" t="s">
        <v>21357</v>
      </c>
      <c r="C3453" s="488" t="s">
        <v>1513</v>
      </c>
      <c r="D3453" s="488" t="s">
        <v>1514</v>
      </c>
      <c r="E3453" s="491">
        <v>45813.46041666667</v>
      </c>
      <c r="F3453" s="492">
        <v>2980.0</v>
      </c>
      <c r="G3453" s="488" t="s">
        <v>1515</v>
      </c>
      <c r="H3453" s="492">
        <v>2980.0</v>
      </c>
      <c r="I3453" s="488" t="s">
        <v>1515</v>
      </c>
      <c r="J3453" s="488" t="s">
        <v>1516</v>
      </c>
      <c r="K3453" s="488" t="s">
        <v>1517</v>
      </c>
      <c r="L3453" s="488" t="s">
        <v>21358</v>
      </c>
      <c r="M3453" s="488" t="s">
        <v>21359</v>
      </c>
      <c r="N3453" s="488" t="s">
        <v>1520</v>
      </c>
      <c r="O3453" s="488" t="s">
        <v>1521</v>
      </c>
      <c r="P3453" s="488" t="s">
        <v>1554</v>
      </c>
      <c r="Q3453" s="488" t="s">
        <v>1523</v>
      </c>
      <c r="R3453" s="495" t="s">
        <v>1524</v>
      </c>
      <c r="S3453" s="494"/>
      <c r="T3453" s="494"/>
      <c r="U3453" s="488" t="s">
        <v>21360</v>
      </c>
      <c r="AB3453" s="488" t="s">
        <v>21361</v>
      </c>
      <c r="AC3453" s="496">
        <v>9.06E9</v>
      </c>
      <c r="AD3453" s="494"/>
      <c r="AE3453" s="494"/>
      <c r="AF3453" s="494"/>
      <c r="AG3453" s="494"/>
      <c r="AH3453" s="494"/>
      <c r="AI3453" s="494"/>
      <c r="AJ3453" s="488" t="s">
        <v>1527</v>
      </c>
      <c r="AK3453" s="494"/>
      <c r="AL3453" s="494"/>
      <c r="AM3453" s="488" t="s">
        <v>21362</v>
      </c>
      <c r="AO3453" s="494"/>
      <c r="AP3453" s="494"/>
      <c r="AQ3453" s="494"/>
      <c r="AR3453" s="494"/>
      <c r="AS3453" s="494"/>
      <c r="AT3453" s="488" t="s">
        <v>1558</v>
      </c>
      <c r="AU3453" s="492">
        <v>5009.0</v>
      </c>
      <c r="AV3453" s="492">
        <v>4.0</v>
      </c>
      <c r="AW3453" s="492">
        <v>2028.0</v>
      </c>
      <c r="AX3453" s="488" t="s">
        <v>1587</v>
      </c>
      <c r="AY3453" s="488" t="s">
        <v>3012</v>
      </c>
      <c r="AZ3453" s="488" t="s">
        <v>1531</v>
      </c>
    </row>
    <row r="3454">
      <c r="A3454" s="488" t="s">
        <v>21363</v>
      </c>
      <c r="B3454" s="488" t="s">
        <v>21364</v>
      </c>
      <c r="C3454" s="488" t="s">
        <v>1513</v>
      </c>
      <c r="D3454" s="488" t="s">
        <v>1514</v>
      </c>
      <c r="E3454" s="491">
        <v>45813.43402777778</v>
      </c>
      <c r="F3454" s="492">
        <v>9800.0</v>
      </c>
      <c r="G3454" s="488" t="s">
        <v>1515</v>
      </c>
      <c r="H3454" s="492">
        <v>9800.0</v>
      </c>
      <c r="I3454" s="488" t="s">
        <v>1515</v>
      </c>
      <c r="J3454" s="488" t="s">
        <v>1516</v>
      </c>
      <c r="K3454" s="488" t="s">
        <v>1517</v>
      </c>
      <c r="L3454" s="488" t="s">
        <v>21365</v>
      </c>
      <c r="M3454" s="488" t="s">
        <v>21366</v>
      </c>
      <c r="N3454" s="488" t="s">
        <v>1520</v>
      </c>
      <c r="O3454" s="488" t="s">
        <v>1521</v>
      </c>
      <c r="P3454" s="488" t="s">
        <v>1545</v>
      </c>
      <c r="Q3454" s="488" t="s">
        <v>4596</v>
      </c>
      <c r="R3454" s="495" t="s">
        <v>1524</v>
      </c>
      <c r="S3454" s="494"/>
      <c r="T3454" s="494"/>
      <c r="U3454" s="488" t="s">
        <v>21367</v>
      </c>
      <c r="V3454" s="495" t="s">
        <v>1524</v>
      </c>
      <c r="W3454" s="488" t="s">
        <v>1716</v>
      </c>
      <c r="X3454" s="488" t="s">
        <v>1717</v>
      </c>
      <c r="Y3454" s="492">
        <v>9800.0</v>
      </c>
      <c r="Z3454" s="488" t="s">
        <v>1515</v>
      </c>
      <c r="AA3454" s="488" t="s">
        <v>1516</v>
      </c>
      <c r="AB3454" s="488" t="s">
        <v>21368</v>
      </c>
      <c r="AC3454" s="496">
        <v>8.09E9</v>
      </c>
      <c r="AD3454" s="494"/>
      <c r="AE3454" s="494"/>
      <c r="AF3454" s="494"/>
      <c r="AG3454" s="494"/>
      <c r="AH3454" s="494"/>
      <c r="AI3454" s="494"/>
      <c r="AJ3454" s="488" t="s">
        <v>1527</v>
      </c>
      <c r="AK3454" s="494"/>
      <c r="AL3454" s="494"/>
      <c r="AM3454" s="488" t="s">
        <v>21369</v>
      </c>
      <c r="AQ3454" s="494"/>
      <c r="AR3454" s="494"/>
      <c r="AS3454" s="494"/>
      <c r="AT3454" s="488" t="s">
        <v>1529</v>
      </c>
      <c r="AU3454" s="492">
        <v>2089.0</v>
      </c>
      <c r="AV3454" s="492">
        <v>10.0</v>
      </c>
      <c r="AW3454" s="492">
        <v>2028.0</v>
      </c>
      <c r="AX3454" s="488" t="s">
        <v>1549</v>
      </c>
      <c r="AY3454" s="497"/>
      <c r="AZ3454" s="488" t="s">
        <v>1531</v>
      </c>
    </row>
    <row r="3455">
      <c r="A3455" s="488" t="s">
        <v>21370</v>
      </c>
      <c r="B3455" s="488" t="s">
        <v>21371</v>
      </c>
      <c r="C3455" s="488" t="s">
        <v>1513</v>
      </c>
      <c r="D3455" s="488" t="s">
        <v>1514</v>
      </c>
      <c r="E3455" s="491">
        <v>45813.42916666667</v>
      </c>
      <c r="F3455" s="492">
        <v>2980.0</v>
      </c>
      <c r="G3455" s="488" t="s">
        <v>1515</v>
      </c>
      <c r="H3455" s="492">
        <v>2980.0</v>
      </c>
      <c r="I3455" s="488" t="s">
        <v>1515</v>
      </c>
      <c r="J3455" s="488" t="s">
        <v>1516</v>
      </c>
      <c r="K3455" s="488" t="s">
        <v>1517</v>
      </c>
      <c r="L3455" s="488" t="s">
        <v>21372</v>
      </c>
      <c r="M3455" s="488" t="s">
        <v>21373</v>
      </c>
      <c r="N3455" s="488" t="s">
        <v>1520</v>
      </c>
      <c r="O3455" s="488" t="s">
        <v>1521</v>
      </c>
      <c r="P3455" s="488" t="s">
        <v>1554</v>
      </c>
      <c r="Q3455" s="488" t="s">
        <v>1714</v>
      </c>
      <c r="R3455" s="495" t="s">
        <v>1524</v>
      </c>
      <c r="S3455" s="494"/>
      <c r="T3455" s="494"/>
      <c r="U3455" s="488" t="s">
        <v>21374</v>
      </c>
      <c r="V3455" s="495" t="s">
        <v>1524</v>
      </c>
      <c r="W3455" s="488" t="s">
        <v>1716</v>
      </c>
      <c r="X3455" s="488" t="s">
        <v>1717</v>
      </c>
      <c r="Y3455" s="492">
        <v>2980.0</v>
      </c>
      <c r="Z3455" s="488" t="s">
        <v>1515</v>
      </c>
      <c r="AA3455" s="488" t="s">
        <v>1516</v>
      </c>
      <c r="AB3455" s="488" t="s">
        <v>21375</v>
      </c>
      <c r="AC3455" s="496">
        <v>8.06E9</v>
      </c>
      <c r="AD3455" s="494"/>
      <c r="AE3455" s="494"/>
      <c r="AF3455" s="494"/>
      <c r="AG3455" s="494"/>
      <c r="AH3455" s="494"/>
      <c r="AI3455" s="494"/>
      <c r="AJ3455" s="488" t="s">
        <v>1527</v>
      </c>
      <c r="AK3455" s="494"/>
      <c r="AL3455" s="494"/>
      <c r="AM3455" s="488" t="s">
        <v>21376</v>
      </c>
      <c r="AP3455" s="494"/>
      <c r="AQ3455" s="494"/>
      <c r="AR3455" s="494"/>
      <c r="AS3455" s="494"/>
      <c r="AT3455" s="488" t="s">
        <v>1558</v>
      </c>
      <c r="AU3455" s="492">
        <v>4413.0</v>
      </c>
      <c r="AV3455" s="492">
        <v>1.0</v>
      </c>
      <c r="AW3455" s="492">
        <v>2028.0</v>
      </c>
      <c r="AX3455" s="488" t="s">
        <v>1587</v>
      </c>
      <c r="AY3455" s="488" t="s">
        <v>1688</v>
      </c>
      <c r="AZ3455" s="488" t="s">
        <v>1531</v>
      </c>
    </row>
    <row r="3456" hidden="1">
      <c r="A3456" s="488" t="s">
        <v>21377</v>
      </c>
      <c r="B3456" s="488" t="s">
        <v>21378</v>
      </c>
      <c r="C3456" s="488" t="s">
        <v>1513</v>
      </c>
      <c r="D3456" s="488" t="s">
        <v>1514</v>
      </c>
      <c r="E3456" s="491">
        <v>45813.42916666667</v>
      </c>
      <c r="F3456" s="492">
        <v>2980.0</v>
      </c>
      <c r="G3456" s="488" t="s">
        <v>1515</v>
      </c>
      <c r="H3456" s="492">
        <v>2980.0</v>
      </c>
      <c r="I3456" s="488" t="s">
        <v>1515</v>
      </c>
      <c r="J3456" s="488" t="s">
        <v>1516</v>
      </c>
      <c r="K3456" s="488" t="s">
        <v>1517</v>
      </c>
      <c r="L3456" s="488" t="s">
        <v>21379</v>
      </c>
      <c r="M3456" s="488" t="s">
        <v>21380</v>
      </c>
      <c r="N3456" s="488" t="s">
        <v>1520</v>
      </c>
      <c r="O3456" s="488" t="s">
        <v>1521</v>
      </c>
      <c r="P3456" s="488" t="s">
        <v>1522</v>
      </c>
      <c r="Q3456" s="488" t="s">
        <v>1523</v>
      </c>
      <c r="R3456" s="495" t="s">
        <v>1524</v>
      </c>
      <c r="S3456" s="494"/>
      <c r="T3456" s="494"/>
      <c r="U3456" s="488" t="s">
        <v>21381</v>
      </c>
      <c r="AB3456" s="488" t="s">
        <v>21382</v>
      </c>
      <c r="AC3456" s="496">
        <v>9.04E9</v>
      </c>
      <c r="AD3456" s="494"/>
      <c r="AE3456" s="494"/>
      <c r="AF3456" s="494"/>
      <c r="AG3456" s="494"/>
      <c r="AH3456" s="494"/>
      <c r="AI3456" s="494"/>
      <c r="AJ3456" s="488" t="s">
        <v>1527</v>
      </c>
      <c r="AK3456" s="494"/>
      <c r="AL3456" s="494"/>
      <c r="AM3456" s="488" t="s">
        <v>21383</v>
      </c>
      <c r="AO3456" s="494"/>
      <c r="AP3456" s="494"/>
      <c r="AQ3456" s="494"/>
      <c r="AR3456" s="494"/>
      <c r="AS3456" s="494"/>
      <c r="AT3456" s="488" t="s">
        <v>1529</v>
      </c>
      <c r="AU3456" s="492">
        <v>1000.0</v>
      </c>
      <c r="AV3456" s="492">
        <v>7.0</v>
      </c>
      <c r="AW3456" s="492">
        <v>2027.0</v>
      </c>
      <c r="AX3456" s="497"/>
      <c r="AY3456" s="488" t="s">
        <v>21384</v>
      </c>
      <c r="AZ3456" s="488" t="s">
        <v>1531</v>
      </c>
    </row>
    <row r="3457">
      <c r="A3457" s="488" t="s">
        <v>21385</v>
      </c>
      <c r="B3457" s="488" t="s">
        <v>21371</v>
      </c>
      <c r="C3457" s="488" t="s">
        <v>1513</v>
      </c>
      <c r="D3457" s="488" t="s">
        <v>1514</v>
      </c>
      <c r="E3457" s="491">
        <v>45813.42916666667</v>
      </c>
      <c r="F3457" s="492">
        <v>9800.0</v>
      </c>
      <c r="G3457" s="488" t="s">
        <v>1515</v>
      </c>
      <c r="H3457" s="492">
        <v>9800.0</v>
      </c>
      <c r="I3457" s="488" t="s">
        <v>1515</v>
      </c>
      <c r="J3457" s="488" t="s">
        <v>1516</v>
      </c>
      <c r="K3457" s="488" t="s">
        <v>1517</v>
      </c>
      <c r="L3457" s="488" t="s">
        <v>21372</v>
      </c>
      <c r="M3457" s="488" t="s">
        <v>21386</v>
      </c>
      <c r="N3457" s="488" t="s">
        <v>1520</v>
      </c>
      <c r="O3457" s="488" t="s">
        <v>1521</v>
      </c>
      <c r="P3457" s="488" t="s">
        <v>1554</v>
      </c>
      <c r="Q3457" s="488" t="s">
        <v>1714</v>
      </c>
      <c r="R3457" s="495" t="s">
        <v>1524</v>
      </c>
      <c r="S3457" s="494"/>
      <c r="T3457" s="494"/>
      <c r="U3457" s="488" t="s">
        <v>21387</v>
      </c>
      <c r="V3457" s="495" t="s">
        <v>1524</v>
      </c>
      <c r="W3457" s="488" t="s">
        <v>1716</v>
      </c>
      <c r="X3457" s="488" t="s">
        <v>1717</v>
      </c>
      <c r="Y3457" s="492">
        <v>9800.0</v>
      </c>
      <c r="Z3457" s="488" t="s">
        <v>1515</v>
      </c>
      <c r="AA3457" s="488" t="s">
        <v>1516</v>
      </c>
      <c r="AB3457" s="488" t="s">
        <v>21375</v>
      </c>
      <c r="AC3457" s="496">
        <v>8.06E9</v>
      </c>
      <c r="AD3457" s="494"/>
      <c r="AE3457" s="494"/>
      <c r="AF3457" s="494"/>
      <c r="AG3457" s="494"/>
      <c r="AH3457" s="494"/>
      <c r="AI3457" s="494"/>
      <c r="AJ3457" s="488" t="s">
        <v>1527</v>
      </c>
      <c r="AK3457" s="494"/>
      <c r="AL3457" s="494"/>
      <c r="AM3457" s="488" t="s">
        <v>21376</v>
      </c>
      <c r="AP3457" s="494"/>
      <c r="AQ3457" s="494"/>
      <c r="AR3457" s="494"/>
      <c r="AS3457" s="494"/>
      <c r="AT3457" s="488" t="s">
        <v>1558</v>
      </c>
      <c r="AU3457" s="492">
        <v>4413.0</v>
      </c>
      <c r="AV3457" s="492">
        <v>1.0</v>
      </c>
      <c r="AW3457" s="492">
        <v>2028.0</v>
      </c>
      <c r="AX3457" s="488" t="s">
        <v>1587</v>
      </c>
      <c r="AY3457" s="488" t="s">
        <v>1688</v>
      </c>
      <c r="AZ3457" s="488" t="s">
        <v>1531</v>
      </c>
    </row>
    <row r="3458" hidden="1">
      <c r="A3458" s="488" t="s">
        <v>21388</v>
      </c>
      <c r="B3458" s="488" t="s">
        <v>21389</v>
      </c>
      <c r="C3458" s="488" t="s">
        <v>1513</v>
      </c>
      <c r="D3458" s="488" t="s">
        <v>1514</v>
      </c>
      <c r="E3458" s="491">
        <v>45813.415972222225</v>
      </c>
      <c r="F3458" s="492">
        <v>2980.0</v>
      </c>
      <c r="G3458" s="488" t="s">
        <v>1515</v>
      </c>
      <c r="H3458" s="492">
        <v>2980.0</v>
      </c>
      <c r="I3458" s="488" t="s">
        <v>1515</v>
      </c>
      <c r="J3458" s="488" t="s">
        <v>1516</v>
      </c>
      <c r="K3458" s="488" t="s">
        <v>1517</v>
      </c>
      <c r="L3458" s="488" t="s">
        <v>21390</v>
      </c>
      <c r="M3458" s="488" t="s">
        <v>21391</v>
      </c>
      <c r="N3458" s="488" t="s">
        <v>1520</v>
      </c>
      <c r="O3458" s="488" t="s">
        <v>1521</v>
      </c>
      <c r="P3458" s="488" t="s">
        <v>1554</v>
      </c>
      <c r="Q3458" s="488" t="s">
        <v>1523</v>
      </c>
      <c r="R3458" s="495" t="s">
        <v>1524</v>
      </c>
      <c r="S3458" s="494"/>
      <c r="T3458" s="494"/>
      <c r="U3458" s="488" t="s">
        <v>21392</v>
      </c>
      <c r="AB3458" s="488" t="s">
        <v>21393</v>
      </c>
      <c r="AC3458" s="496">
        <v>8.08E9</v>
      </c>
      <c r="AD3458" s="494"/>
      <c r="AE3458" s="494"/>
      <c r="AF3458" s="494"/>
      <c r="AG3458" s="494"/>
      <c r="AH3458" s="494"/>
      <c r="AI3458" s="494"/>
      <c r="AJ3458" s="488" t="s">
        <v>1527</v>
      </c>
      <c r="AK3458" s="494"/>
      <c r="AL3458" s="494"/>
      <c r="AM3458" s="488" t="s">
        <v>21394</v>
      </c>
      <c r="AP3458" s="494"/>
      <c r="AQ3458" s="494"/>
      <c r="AR3458" s="494"/>
      <c r="AS3458" s="494"/>
      <c r="AT3458" s="488" t="s">
        <v>1558</v>
      </c>
      <c r="AU3458" s="492">
        <v>1879.0</v>
      </c>
      <c r="AV3458" s="492">
        <v>6.0</v>
      </c>
      <c r="AW3458" s="492">
        <v>2031.0</v>
      </c>
      <c r="AX3458" s="488" t="s">
        <v>1587</v>
      </c>
      <c r="AY3458" s="488" t="s">
        <v>1588</v>
      </c>
      <c r="AZ3458" s="488" t="s">
        <v>1531</v>
      </c>
    </row>
    <row r="3459" hidden="1">
      <c r="A3459" s="488" t="s">
        <v>21395</v>
      </c>
      <c r="B3459" s="488" t="s">
        <v>21396</v>
      </c>
      <c r="C3459" s="488" t="s">
        <v>1513</v>
      </c>
      <c r="D3459" s="488" t="s">
        <v>1514</v>
      </c>
      <c r="E3459" s="491">
        <v>45813.41388888889</v>
      </c>
      <c r="F3459" s="492">
        <v>2980.0</v>
      </c>
      <c r="G3459" s="488" t="s">
        <v>1515</v>
      </c>
      <c r="H3459" s="492">
        <v>2980.0</v>
      </c>
      <c r="I3459" s="488" t="s">
        <v>1515</v>
      </c>
      <c r="J3459" s="488" t="s">
        <v>1516</v>
      </c>
      <c r="K3459" s="488" t="s">
        <v>1517</v>
      </c>
      <c r="L3459" s="488" t="s">
        <v>21397</v>
      </c>
      <c r="M3459" s="488" t="s">
        <v>21398</v>
      </c>
      <c r="N3459" s="488" t="s">
        <v>1520</v>
      </c>
      <c r="O3459" s="488" t="s">
        <v>1521</v>
      </c>
      <c r="P3459" s="488" t="s">
        <v>1522</v>
      </c>
      <c r="Q3459" s="488" t="s">
        <v>1523</v>
      </c>
      <c r="R3459" s="495" t="s">
        <v>1524</v>
      </c>
      <c r="S3459" s="494"/>
      <c r="T3459" s="494"/>
      <c r="U3459" s="488" t="s">
        <v>21399</v>
      </c>
      <c r="AB3459" s="488" t="s">
        <v>21400</v>
      </c>
      <c r="AC3459" s="496">
        <v>8.02E9</v>
      </c>
      <c r="AD3459" s="494"/>
      <c r="AE3459" s="494"/>
      <c r="AF3459" s="494"/>
      <c r="AG3459" s="494"/>
      <c r="AH3459" s="494"/>
      <c r="AI3459" s="494"/>
      <c r="AJ3459" s="488" t="s">
        <v>1527</v>
      </c>
      <c r="AK3459" s="494"/>
      <c r="AL3459" s="494"/>
      <c r="AM3459" s="488" t="s">
        <v>21401</v>
      </c>
      <c r="AO3459" s="494"/>
      <c r="AP3459" s="494"/>
      <c r="AQ3459" s="494"/>
      <c r="AR3459" s="494"/>
      <c r="AS3459" s="494"/>
      <c r="AT3459" s="488" t="s">
        <v>1529</v>
      </c>
      <c r="AU3459" s="492">
        <v>196.0</v>
      </c>
      <c r="AV3459" s="492">
        <v>7.0</v>
      </c>
      <c r="AW3459" s="492">
        <v>2025.0</v>
      </c>
      <c r="AX3459" s="488" t="s">
        <v>1634</v>
      </c>
      <c r="AY3459" s="488" t="s">
        <v>1540</v>
      </c>
      <c r="AZ3459" s="488" t="s">
        <v>1531</v>
      </c>
    </row>
    <row r="3460" hidden="1">
      <c r="A3460" s="488" t="s">
        <v>21241</v>
      </c>
      <c r="B3460" s="488" t="s">
        <v>21242</v>
      </c>
      <c r="C3460" s="488" t="s">
        <v>1513</v>
      </c>
      <c r="D3460" s="488" t="s">
        <v>1514</v>
      </c>
      <c r="E3460" s="491">
        <v>45813.40416666667</v>
      </c>
      <c r="F3460" s="492">
        <v>9800.0</v>
      </c>
      <c r="G3460" s="488" t="s">
        <v>1515</v>
      </c>
      <c r="H3460" s="492">
        <v>9800.0</v>
      </c>
      <c r="I3460" s="488" t="s">
        <v>1515</v>
      </c>
      <c r="J3460" s="488" t="s">
        <v>1516</v>
      </c>
      <c r="K3460" s="488" t="s">
        <v>1517</v>
      </c>
      <c r="L3460" s="488" t="s">
        <v>21243</v>
      </c>
      <c r="M3460" s="488" t="s">
        <v>21244</v>
      </c>
      <c r="N3460" s="488" t="s">
        <v>1520</v>
      </c>
      <c r="O3460" s="488" t="s">
        <v>1521</v>
      </c>
      <c r="P3460" s="488" t="s">
        <v>1522</v>
      </c>
      <c r="Q3460" s="488" t="s">
        <v>1523</v>
      </c>
      <c r="R3460" s="495" t="s">
        <v>1524</v>
      </c>
      <c r="S3460" s="494"/>
      <c r="T3460" s="494"/>
      <c r="U3460" s="488" t="s">
        <v>21245</v>
      </c>
      <c r="AB3460" s="488" t="s">
        <v>21246</v>
      </c>
      <c r="AC3460" s="496">
        <v>9.1E9</v>
      </c>
      <c r="AD3460" s="494"/>
      <c r="AE3460" s="494"/>
      <c r="AF3460" s="494"/>
      <c r="AG3460" s="494"/>
      <c r="AH3460" s="494"/>
      <c r="AI3460" s="494"/>
      <c r="AJ3460" s="488" t="s">
        <v>1527</v>
      </c>
      <c r="AK3460" s="494"/>
      <c r="AL3460" s="494"/>
      <c r="AM3460" s="488" t="s">
        <v>21247</v>
      </c>
      <c r="AO3460" s="494"/>
      <c r="AP3460" s="494"/>
      <c r="AQ3460" s="494"/>
      <c r="AR3460" s="494"/>
      <c r="AS3460" s="494"/>
      <c r="AT3460" s="488" t="s">
        <v>1529</v>
      </c>
      <c r="AU3460" s="492">
        <v>448.0</v>
      </c>
      <c r="AV3460" s="492">
        <v>4.0</v>
      </c>
      <c r="AW3460" s="492">
        <v>2030.0</v>
      </c>
      <c r="AX3460" s="488" t="s">
        <v>7320</v>
      </c>
      <c r="AY3460" s="488" t="s">
        <v>9385</v>
      </c>
      <c r="AZ3460" s="488" t="s">
        <v>1531</v>
      </c>
    </row>
    <row r="3461" hidden="1">
      <c r="A3461" s="488" t="s">
        <v>21402</v>
      </c>
      <c r="B3461" s="488" t="s">
        <v>21403</v>
      </c>
      <c r="C3461" s="488" t="s">
        <v>1513</v>
      </c>
      <c r="D3461" s="488" t="s">
        <v>1514</v>
      </c>
      <c r="E3461" s="491">
        <v>45813.40277777778</v>
      </c>
      <c r="F3461" s="492">
        <v>2980.0</v>
      </c>
      <c r="G3461" s="488" t="s">
        <v>1515</v>
      </c>
      <c r="H3461" s="492">
        <v>2980.0</v>
      </c>
      <c r="I3461" s="488" t="s">
        <v>1515</v>
      </c>
      <c r="J3461" s="488" t="s">
        <v>1516</v>
      </c>
      <c r="K3461" s="488" t="s">
        <v>1517</v>
      </c>
      <c r="L3461" s="488" t="s">
        <v>21404</v>
      </c>
      <c r="M3461" s="488" t="s">
        <v>21405</v>
      </c>
      <c r="N3461" s="488" t="s">
        <v>1520</v>
      </c>
      <c r="O3461" s="488" t="s">
        <v>1521</v>
      </c>
      <c r="P3461" s="488" t="s">
        <v>1545</v>
      </c>
      <c r="Q3461" s="488" t="s">
        <v>1523</v>
      </c>
      <c r="R3461" s="495" t="s">
        <v>1524</v>
      </c>
      <c r="S3461" s="494"/>
      <c r="T3461" s="494"/>
      <c r="U3461" s="488" t="s">
        <v>21406</v>
      </c>
      <c r="AB3461" s="488" t="s">
        <v>21407</v>
      </c>
      <c r="AC3461" s="496">
        <v>6.02E9</v>
      </c>
      <c r="AD3461" s="494"/>
      <c r="AE3461" s="494"/>
      <c r="AF3461" s="494"/>
      <c r="AG3461" s="494"/>
      <c r="AH3461" s="494"/>
      <c r="AI3461" s="494"/>
      <c r="AJ3461" s="488" t="s">
        <v>1527</v>
      </c>
      <c r="AK3461" s="494"/>
      <c r="AL3461" s="494"/>
      <c r="AM3461" s="488" t="s">
        <v>21408</v>
      </c>
      <c r="AO3461" s="494"/>
      <c r="AP3461" s="494"/>
      <c r="AQ3461" s="494"/>
      <c r="AR3461" s="494"/>
      <c r="AS3461" s="494"/>
      <c r="AT3461" s="488" t="s">
        <v>1558</v>
      </c>
      <c r="AU3461" s="492">
        <v>1021.0</v>
      </c>
      <c r="AV3461" s="492">
        <v>4.0</v>
      </c>
      <c r="AW3461" s="492">
        <v>2028.0</v>
      </c>
      <c r="AX3461" s="497"/>
      <c r="AY3461" s="497"/>
      <c r="AZ3461" s="488" t="s">
        <v>1531</v>
      </c>
    </row>
    <row r="3462" hidden="1">
      <c r="A3462" s="488" t="s">
        <v>21409</v>
      </c>
      <c r="B3462" s="488" t="s">
        <v>21242</v>
      </c>
      <c r="C3462" s="488" t="s">
        <v>1513</v>
      </c>
      <c r="D3462" s="488" t="s">
        <v>1514</v>
      </c>
      <c r="E3462" s="491">
        <v>45813.4</v>
      </c>
      <c r="F3462" s="492">
        <v>2980.0</v>
      </c>
      <c r="G3462" s="488" t="s">
        <v>1515</v>
      </c>
      <c r="H3462" s="492">
        <v>2980.0</v>
      </c>
      <c r="I3462" s="488" t="s">
        <v>1515</v>
      </c>
      <c r="J3462" s="488" t="s">
        <v>1516</v>
      </c>
      <c r="K3462" s="488" t="s">
        <v>1517</v>
      </c>
      <c r="L3462" s="488" t="s">
        <v>21243</v>
      </c>
      <c r="M3462" s="488" t="s">
        <v>21410</v>
      </c>
      <c r="N3462" s="488" t="s">
        <v>1520</v>
      </c>
      <c r="O3462" s="488" t="s">
        <v>1521</v>
      </c>
      <c r="P3462" s="488" t="s">
        <v>1522</v>
      </c>
      <c r="Q3462" s="488" t="s">
        <v>1523</v>
      </c>
      <c r="R3462" s="495" t="s">
        <v>1524</v>
      </c>
      <c r="S3462" s="494"/>
      <c r="T3462" s="494"/>
      <c r="U3462" s="488" t="s">
        <v>21411</v>
      </c>
      <c r="AB3462" s="488" t="s">
        <v>21246</v>
      </c>
      <c r="AC3462" s="496">
        <v>9.1E9</v>
      </c>
      <c r="AD3462" s="494"/>
      <c r="AE3462" s="494"/>
      <c r="AF3462" s="494"/>
      <c r="AG3462" s="494"/>
      <c r="AH3462" s="494"/>
      <c r="AI3462" s="494"/>
      <c r="AJ3462" s="488" t="s">
        <v>1527</v>
      </c>
      <c r="AK3462" s="494"/>
      <c r="AL3462" s="494"/>
      <c r="AM3462" s="488" t="s">
        <v>21247</v>
      </c>
      <c r="AO3462" s="494"/>
      <c r="AP3462" s="494"/>
      <c r="AQ3462" s="494"/>
      <c r="AR3462" s="494"/>
      <c r="AS3462" s="494"/>
      <c r="AT3462" s="488" t="s">
        <v>1529</v>
      </c>
      <c r="AU3462" s="492">
        <v>448.0</v>
      </c>
      <c r="AV3462" s="492">
        <v>4.0</v>
      </c>
      <c r="AW3462" s="492">
        <v>2030.0</v>
      </c>
      <c r="AX3462" s="488" t="s">
        <v>7320</v>
      </c>
      <c r="AY3462" s="488" t="s">
        <v>9385</v>
      </c>
      <c r="AZ3462" s="488" t="s">
        <v>1531</v>
      </c>
    </row>
    <row r="3463" hidden="1">
      <c r="A3463" s="488" t="s">
        <v>21412</v>
      </c>
      <c r="B3463" s="488" t="s">
        <v>21413</v>
      </c>
      <c r="C3463" s="488" t="s">
        <v>1513</v>
      </c>
      <c r="D3463" s="488" t="s">
        <v>1514</v>
      </c>
      <c r="E3463" s="491">
        <v>45813.399305555555</v>
      </c>
      <c r="F3463" s="492">
        <v>2980.0</v>
      </c>
      <c r="G3463" s="488" t="s">
        <v>1515</v>
      </c>
      <c r="H3463" s="492">
        <v>2980.0</v>
      </c>
      <c r="I3463" s="488" t="s">
        <v>1515</v>
      </c>
      <c r="J3463" s="488" t="s">
        <v>1516</v>
      </c>
      <c r="K3463" s="488" t="s">
        <v>1517</v>
      </c>
      <c r="L3463" s="488" t="s">
        <v>21414</v>
      </c>
      <c r="M3463" s="488" t="s">
        <v>21415</v>
      </c>
      <c r="N3463" s="488" t="s">
        <v>1520</v>
      </c>
      <c r="O3463" s="488" t="s">
        <v>1521</v>
      </c>
      <c r="P3463" s="488" t="s">
        <v>1545</v>
      </c>
      <c r="Q3463" s="488" t="s">
        <v>1523</v>
      </c>
      <c r="R3463" s="495" t="s">
        <v>1524</v>
      </c>
      <c r="S3463" s="494"/>
      <c r="T3463" s="494"/>
      <c r="U3463" s="488" t="s">
        <v>21416</v>
      </c>
      <c r="AB3463" s="488" t="s">
        <v>21417</v>
      </c>
      <c r="AC3463" s="496">
        <v>9.09E9</v>
      </c>
      <c r="AD3463" s="494"/>
      <c r="AE3463" s="494"/>
      <c r="AF3463" s="494"/>
      <c r="AG3463" s="494"/>
      <c r="AH3463" s="494"/>
      <c r="AI3463" s="494"/>
      <c r="AJ3463" s="488" t="s">
        <v>1527</v>
      </c>
      <c r="AK3463" s="494"/>
      <c r="AL3463" s="494"/>
      <c r="AM3463" s="488" t="s">
        <v>21418</v>
      </c>
      <c r="AP3463" s="494"/>
      <c r="AQ3463" s="494"/>
      <c r="AR3463" s="494"/>
      <c r="AS3463" s="494"/>
      <c r="AT3463" s="488" t="s">
        <v>1529</v>
      </c>
      <c r="AU3463" s="492">
        <v>1179.0</v>
      </c>
      <c r="AV3463" s="492">
        <v>4.0</v>
      </c>
      <c r="AW3463" s="492">
        <v>2030.0</v>
      </c>
      <c r="AX3463" s="488" t="s">
        <v>1549</v>
      </c>
      <c r="AY3463" s="488" t="s">
        <v>1626</v>
      </c>
      <c r="AZ3463" s="488" t="s">
        <v>1531</v>
      </c>
    </row>
    <row r="3464">
      <c r="A3464" s="488" t="s">
        <v>21419</v>
      </c>
      <c r="B3464" s="488" t="s">
        <v>21420</v>
      </c>
      <c r="C3464" s="488" t="s">
        <v>1513</v>
      </c>
      <c r="D3464" s="488" t="s">
        <v>1514</v>
      </c>
      <c r="E3464" s="491">
        <v>45813.39097222222</v>
      </c>
      <c r="F3464" s="492">
        <v>2980.0</v>
      </c>
      <c r="G3464" s="488" t="s">
        <v>1515</v>
      </c>
      <c r="H3464" s="492">
        <v>2980.0</v>
      </c>
      <c r="I3464" s="488" t="s">
        <v>1515</v>
      </c>
      <c r="J3464" s="488" t="s">
        <v>1516</v>
      </c>
      <c r="K3464" s="488" t="s">
        <v>1517</v>
      </c>
      <c r="L3464" s="488" t="s">
        <v>21421</v>
      </c>
      <c r="M3464" s="488" t="s">
        <v>21422</v>
      </c>
      <c r="N3464" s="488" t="s">
        <v>1520</v>
      </c>
      <c r="O3464" s="488" t="s">
        <v>1521</v>
      </c>
      <c r="P3464" s="488" t="s">
        <v>1554</v>
      </c>
      <c r="Q3464" s="488" t="s">
        <v>1714</v>
      </c>
      <c r="R3464" s="495" t="s">
        <v>1524</v>
      </c>
      <c r="S3464" s="494"/>
      <c r="T3464" s="494"/>
      <c r="U3464" s="488" t="s">
        <v>21423</v>
      </c>
      <c r="V3464" s="495" t="s">
        <v>1524</v>
      </c>
      <c r="W3464" s="494"/>
      <c r="X3464" s="488" t="s">
        <v>1781</v>
      </c>
      <c r="Y3464" s="492">
        <v>2980.0</v>
      </c>
      <c r="Z3464" s="488" t="s">
        <v>1515</v>
      </c>
      <c r="AA3464" s="488" t="s">
        <v>1516</v>
      </c>
      <c r="AB3464" s="488" t="s">
        <v>21424</v>
      </c>
      <c r="AC3464" s="496">
        <v>8.04E9</v>
      </c>
      <c r="AD3464" s="494"/>
      <c r="AE3464" s="494"/>
      <c r="AF3464" s="494"/>
      <c r="AG3464" s="494"/>
      <c r="AH3464" s="494"/>
      <c r="AI3464" s="494"/>
      <c r="AJ3464" s="488" t="s">
        <v>1527</v>
      </c>
      <c r="AK3464" s="494"/>
      <c r="AL3464" s="494"/>
      <c r="AM3464" s="488" t="s">
        <v>21425</v>
      </c>
      <c r="AO3464" s="494"/>
      <c r="AP3464" s="494"/>
      <c r="AQ3464" s="494"/>
      <c r="AR3464" s="494"/>
      <c r="AS3464" s="494"/>
      <c r="AT3464" s="488" t="s">
        <v>1558</v>
      </c>
      <c r="AU3464" s="492">
        <v>8596.0</v>
      </c>
      <c r="AV3464" s="492">
        <v>10.0</v>
      </c>
      <c r="AW3464" s="492">
        <v>2029.0</v>
      </c>
      <c r="AX3464" s="488" t="s">
        <v>1634</v>
      </c>
      <c r="AY3464" s="488" t="s">
        <v>1702</v>
      </c>
      <c r="AZ3464" s="488" t="s">
        <v>1531</v>
      </c>
    </row>
    <row r="3465">
      <c r="A3465" s="488" t="s">
        <v>21426</v>
      </c>
      <c r="B3465" s="488" t="s">
        <v>21427</v>
      </c>
      <c r="C3465" s="488" t="s">
        <v>1513</v>
      </c>
      <c r="D3465" s="488" t="s">
        <v>1514</v>
      </c>
      <c r="E3465" s="491">
        <v>45813.38263888889</v>
      </c>
      <c r="F3465" s="492">
        <v>2980.0</v>
      </c>
      <c r="G3465" s="488" t="s">
        <v>1515</v>
      </c>
      <c r="H3465" s="492">
        <v>2980.0</v>
      </c>
      <c r="I3465" s="488" t="s">
        <v>1515</v>
      </c>
      <c r="J3465" s="488" t="s">
        <v>1516</v>
      </c>
      <c r="K3465" s="488" t="s">
        <v>1517</v>
      </c>
      <c r="L3465" s="488" t="s">
        <v>21428</v>
      </c>
      <c r="M3465" s="488" t="s">
        <v>21429</v>
      </c>
      <c r="N3465" s="488" t="s">
        <v>1520</v>
      </c>
      <c r="O3465" s="488" t="s">
        <v>1521</v>
      </c>
      <c r="P3465" s="488" t="s">
        <v>1554</v>
      </c>
      <c r="Q3465" s="488" t="s">
        <v>1714</v>
      </c>
      <c r="R3465" s="495" t="s">
        <v>1524</v>
      </c>
      <c r="S3465" s="494"/>
      <c r="T3465" s="494"/>
      <c r="U3465" s="488" t="s">
        <v>21430</v>
      </c>
      <c r="V3465" s="495" t="s">
        <v>1524</v>
      </c>
      <c r="W3465" s="494"/>
      <c r="X3465" s="488" t="s">
        <v>1781</v>
      </c>
      <c r="Y3465" s="492">
        <v>2980.0</v>
      </c>
      <c r="Z3465" s="488" t="s">
        <v>1515</v>
      </c>
      <c r="AA3465" s="488" t="s">
        <v>1516</v>
      </c>
      <c r="AB3465" s="488" t="s">
        <v>21431</v>
      </c>
      <c r="AC3465" s="496">
        <v>8.04E9</v>
      </c>
      <c r="AD3465" s="494"/>
      <c r="AE3465" s="494"/>
      <c r="AF3465" s="494"/>
      <c r="AG3465" s="494"/>
      <c r="AH3465" s="494"/>
      <c r="AI3465" s="494"/>
      <c r="AJ3465" s="488" t="s">
        <v>1527</v>
      </c>
      <c r="AK3465" s="494"/>
      <c r="AL3465" s="494"/>
      <c r="AM3465" s="488" t="s">
        <v>21432</v>
      </c>
      <c r="AO3465" s="494"/>
      <c r="AP3465" s="494"/>
      <c r="AQ3465" s="494"/>
      <c r="AR3465" s="494"/>
      <c r="AS3465" s="494"/>
      <c r="AT3465" s="488" t="s">
        <v>1558</v>
      </c>
      <c r="AU3465" s="492">
        <v>6168.0</v>
      </c>
      <c r="AV3465" s="492">
        <v>8.0</v>
      </c>
      <c r="AW3465" s="492">
        <v>2026.0</v>
      </c>
      <c r="AX3465" s="488" t="s">
        <v>1587</v>
      </c>
      <c r="AY3465" s="488" t="s">
        <v>1702</v>
      </c>
      <c r="AZ3465" s="488" t="s">
        <v>1531</v>
      </c>
    </row>
    <row r="3466">
      <c r="A3466" s="488" t="s">
        <v>21433</v>
      </c>
      <c r="B3466" s="488" t="s">
        <v>21434</v>
      </c>
      <c r="C3466" s="488" t="s">
        <v>1513</v>
      </c>
      <c r="D3466" s="488" t="s">
        <v>1514</v>
      </c>
      <c r="E3466" s="491">
        <v>45813.379166666666</v>
      </c>
      <c r="F3466" s="492">
        <v>9800.0</v>
      </c>
      <c r="G3466" s="488" t="s">
        <v>1515</v>
      </c>
      <c r="H3466" s="492">
        <v>9800.0</v>
      </c>
      <c r="I3466" s="488" t="s">
        <v>1515</v>
      </c>
      <c r="J3466" s="488" t="s">
        <v>1516</v>
      </c>
      <c r="K3466" s="488" t="s">
        <v>1517</v>
      </c>
      <c r="L3466" s="488" t="s">
        <v>21435</v>
      </c>
      <c r="M3466" s="488" t="s">
        <v>21436</v>
      </c>
      <c r="N3466" s="488" t="s">
        <v>1520</v>
      </c>
      <c r="O3466" s="488" t="s">
        <v>1521</v>
      </c>
      <c r="P3466" s="488" t="s">
        <v>1522</v>
      </c>
      <c r="Q3466" s="488" t="s">
        <v>1714</v>
      </c>
      <c r="R3466" s="495" t="s">
        <v>1524</v>
      </c>
      <c r="S3466" s="494"/>
      <c r="T3466" s="494"/>
      <c r="U3466" s="488" t="s">
        <v>21437</v>
      </c>
      <c r="V3466" s="495" t="s">
        <v>1524</v>
      </c>
      <c r="W3466" s="494"/>
      <c r="X3466" s="488" t="s">
        <v>1781</v>
      </c>
      <c r="Y3466" s="492">
        <v>9800.0</v>
      </c>
      <c r="Z3466" s="488" t="s">
        <v>1515</v>
      </c>
      <c r="AA3466" s="488" t="s">
        <v>1516</v>
      </c>
      <c r="AB3466" s="488" t="s">
        <v>21438</v>
      </c>
      <c r="AC3466" s="496">
        <v>9.06E9</v>
      </c>
      <c r="AD3466" s="494"/>
      <c r="AE3466" s="494"/>
      <c r="AF3466" s="494"/>
      <c r="AG3466" s="494"/>
      <c r="AH3466" s="494"/>
      <c r="AI3466" s="494"/>
      <c r="AJ3466" s="488" t="s">
        <v>1527</v>
      </c>
      <c r="AK3466" s="494"/>
      <c r="AL3466" s="494"/>
      <c r="AM3466" s="488" t="s">
        <v>21439</v>
      </c>
      <c r="AO3466" s="494"/>
      <c r="AP3466" s="494"/>
      <c r="AQ3466" s="494"/>
      <c r="AR3466" s="494"/>
      <c r="AS3466" s="494"/>
      <c r="AT3466" s="488" t="s">
        <v>1529</v>
      </c>
      <c r="AU3466" s="492">
        <v>3000.0</v>
      </c>
      <c r="AV3466" s="492">
        <v>2.0</v>
      </c>
      <c r="AW3466" s="492">
        <v>2031.0</v>
      </c>
      <c r="AX3466" s="497"/>
      <c r="AY3466" s="488" t="s">
        <v>1571</v>
      </c>
      <c r="AZ3466" s="488" t="s">
        <v>1531</v>
      </c>
    </row>
    <row r="3467" hidden="1">
      <c r="A3467" s="488" t="s">
        <v>21440</v>
      </c>
      <c r="B3467" s="488" t="s">
        <v>21441</v>
      </c>
      <c r="C3467" s="488" t="s">
        <v>1513</v>
      </c>
      <c r="D3467" s="488" t="s">
        <v>1514</v>
      </c>
      <c r="E3467" s="491">
        <v>45813.37847222222</v>
      </c>
      <c r="F3467" s="492">
        <v>9800.0</v>
      </c>
      <c r="G3467" s="488" t="s">
        <v>1515</v>
      </c>
      <c r="H3467" s="492">
        <v>9800.0</v>
      </c>
      <c r="I3467" s="488" t="s">
        <v>1515</v>
      </c>
      <c r="J3467" s="488" t="s">
        <v>1516</v>
      </c>
      <c r="K3467" s="488" t="s">
        <v>1517</v>
      </c>
      <c r="L3467" s="488" t="s">
        <v>21442</v>
      </c>
      <c r="M3467" s="488" t="s">
        <v>21443</v>
      </c>
      <c r="N3467" s="488" t="s">
        <v>1520</v>
      </c>
      <c r="O3467" s="488" t="s">
        <v>1521</v>
      </c>
      <c r="P3467" s="488" t="s">
        <v>1554</v>
      </c>
      <c r="Q3467" s="488" t="s">
        <v>1523</v>
      </c>
      <c r="R3467" s="495" t="s">
        <v>1524</v>
      </c>
      <c r="S3467" s="494"/>
      <c r="T3467" s="494"/>
      <c r="U3467" s="488" t="s">
        <v>21444</v>
      </c>
      <c r="AB3467" s="488" t="s">
        <v>21445</v>
      </c>
      <c r="AC3467" s="496">
        <v>9.03E9</v>
      </c>
      <c r="AD3467" s="494"/>
      <c r="AE3467" s="494"/>
      <c r="AF3467" s="494"/>
      <c r="AG3467" s="494"/>
      <c r="AH3467" s="494"/>
      <c r="AI3467" s="494"/>
      <c r="AJ3467" s="488" t="s">
        <v>1527</v>
      </c>
      <c r="AK3467" s="494"/>
      <c r="AL3467" s="494"/>
      <c r="AM3467" s="488" t="s">
        <v>21446</v>
      </c>
      <c r="AO3467" s="494"/>
      <c r="AP3467" s="494"/>
      <c r="AQ3467" s="494"/>
      <c r="AR3467" s="494"/>
      <c r="AS3467" s="494"/>
      <c r="AT3467" s="488" t="s">
        <v>1529</v>
      </c>
      <c r="AU3467" s="492">
        <v>4420.0</v>
      </c>
      <c r="AV3467" s="492">
        <v>12.0</v>
      </c>
      <c r="AW3467" s="492">
        <v>2027.0</v>
      </c>
      <c r="AX3467" s="488" t="s">
        <v>1539</v>
      </c>
      <c r="AY3467" s="488" t="s">
        <v>1588</v>
      </c>
      <c r="AZ3467" s="488" t="s">
        <v>1531</v>
      </c>
    </row>
    <row r="3468" hidden="1">
      <c r="A3468" s="488" t="s">
        <v>21447</v>
      </c>
      <c r="B3468" s="488" t="s">
        <v>21441</v>
      </c>
      <c r="C3468" s="488" t="s">
        <v>1513</v>
      </c>
      <c r="D3468" s="488" t="s">
        <v>1514</v>
      </c>
      <c r="E3468" s="491">
        <v>45813.37777777778</v>
      </c>
      <c r="F3468" s="492">
        <v>2980.0</v>
      </c>
      <c r="G3468" s="488" t="s">
        <v>1515</v>
      </c>
      <c r="H3468" s="492">
        <v>2980.0</v>
      </c>
      <c r="I3468" s="488" t="s">
        <v>1515</v>
      </c>
      <c r="J3468" s="488" t="s">
        <v>1516</v>
      </c>
      <c r="K3468" s="488" t="s">
        <v>1517</v>
      </c>
      <c r="L3468" s="488" t="s">
        <v>21442</v>
      </c>
      <c r="M3468" s="488" t="s">
        <v>21448</v>
      </c>
      <c r="N3468" s="488" t="s">
        <v>1520</v>
      </c>
      <c r="O3468" s="488" t="s">
        <v>1521</v>
      </c>
      <c r="P3468" s="488" t="s">
        <v>1554</v>
      </c>
      <c r="Q3468" s="488" t="s">
        <v>1523</v>
      </c>
      <c r="R3468" s="495" t="s">
        <v>1524</v>
      </c>
      <c r="S3468" s="494"/>
      <c r="T3468" s="494"/>
      <c r="U3468" s="488" t="s">
        <v>21449</v>
      </c>
      <c r="AB3468" s="488" t="s">
        <v>21445</v>
      </c>
      <c r="AC3468" s="496">
        <v>9.03E9</v>
      </c>
      <c r="AD3468" s="494"/>
      <c r="AE3468" s="494"/>
      <c r="AF3468" s="494"/>
      <c r="AG3468" s="494"/>
      <c r="AH3468" s="494"/>
      <c r="AI3468" s="494"/>
      <c r="AJ3468" s="488" t="s">
        <v>1527</v>
      </c>
      <c r="AK3468" s="494"/>
      <c r="AL3468" s="494"/>
      <c r="AM3468" s="488" t="s">
        <v>21446</v>
      </c>
      <c r="AO3468" s="494"/>
      <c r="AP3468" s="494"/>
      <c r="AQ3468" s="494"/>
      <c r="AR3468" s="494"/>
      <c r="AS3468" s="494"/>
      <c r="AT3468" s="488" t="s">
        <v>1529</v>
      </c>
      <c r="AU3468" s="492">
        <v>4420.0</v>
      </c>
      <c r="AV3468" s="492">
        <v>12.0</v>
      </c>
      <c r="AW3468" s="492">
        <v>2027.0</v>
      </c>
      <c r="AX3468" s="488" t="s">
        <v>1539</v>
      </c>
      <c r="AY3468" s="488" t="s">
        <v>1588</v>
      </c>
      <c r="AZ3468" s="488" t="s">
        <v>1531</v>
      </c>
    </row>
    <row r="3469" hidden="1">
      <c r="A3469" s="488" t="s">
        <v>21450</v>
      </c>
      <c r="B3469" s="488" t="s">
        <v>21451</v>
      </c>
      <c r="C3469" s="488" t="s">
        <v>1513</v>
      </c>
      <c r="D3469" s="488" t="s">
        <v>1514</v>
      </c>
      <c r="E3469" s="491">
        <v>45813.37291666667</v>
      </c>
      <c r="F3469" s="492">
        <v>2980.0</v>
      </c>
      <c r="G3469" s="488" t="s">
        <v>1515</v>
      </c>
      <c r="H3469" s="492">
        <v>2980.0</v>
      </c>
      <c r="I3469" s="488" t="s">
        <v>1515</v>
      </c>
      <c r="J3469" s="488" t="s">
        <v>1516</v>
      </c>
      <c r="K3469" s="488" t="s">
        <v>1517</v>
      </c>
      <c r="L3469" s="488" t="s">
        <v>21452</v>
      </c>
      <c r="M3469" s="488" t="s">
        <v>21453</v>
      </c>
      <c r="N3469" s="488" t="s">
        <v>1520</v>
      </c>
      <c r="O3469" s="488" t="s">
        <v>1521</v>
      </c>
      <c r="P3469" s="488" t="s">
        <v>1724</v>
      </c>
      <c r="Q3469" s="488" t="s">
        <v>1523</v>
      </c>
      <c r="R3469" s="495" t="s">
        <v>1524</v>
      </c>
      <c r="S3469" s="494"/>
      <c r="T3469" s="494"/>
      <c r="U3469" s="488" t="s">
        <v>21454</v>
      </c>
      <c r="AB3469" s="488" t="s">
        <v>21455</v>
      </c>
      <c r="AC3469" s="496">
        <v>9.03E9</v>
      </c>
      <c r="AD3469" s="494"/>
      <c r="AE3469" s="494"/>
      <c r="AF3469" s="494"/>
      <c r="AG3469" s="494"/>
      <c r="AH3469" s="494"/>
      <c r="AI3469" s="494"/>
      <c r="AJ3469" s="488" t="s">
        <v>1527</v>
      </c>
      <c r="AK3469" s="494"/>
      <c r="AL3469" s="494"/>
      <c r="AM3469" s="488" t="s">
        <v>21456</v>
      </c>
      <c r="AO3469" s="494"/>
      <c r="AP3469" s="494"/>
      <c r="AQ3469" s="494"/>
      <c r="AR3469" s="494"/>
      <c r="AS3469" s="494"/>
      <c r="AT3469" s="488" t="s">
        <v>1529</v>
      </c>
      <c r="AU3469" s="492">
        <v>7005.0</v>
      </c>
      <c r="AV3469" s="492">
        <v>4.0</v>
      </c>
      <c r="AW3469" s="492">
        <v>2030.0</v>
      </c>
      <c r="AX3469" s="497"/>
      <c r="AY3469" s="488" t="s">
        <v>1729</v>
      </c>
      <c r="AZ3469" s="488" t="s">
        <v>1531</v>
      </c>
    </row>
    <row r="3470">
      <c r="A3470" s="488" t="s">
        <v>21457</v>
      </c>
      <c r="B3470" s="488" t="s">
        <v>21458</v>
      </c>
      <c r="C3470" s="488" t="s">
        <v>1513</v>
      </c>
      <c r="D3470" s="488" t="s">
        <v>1514</v>
      </c>
      <c r="E3470" s="491">
        <v>45813.35833333333</v>
      </c>
      <c r="F3470" s="492">
        <v>2980.0</v>
      </c>
      <c r="G3470" s="488" t="s">
        <v>1515</v>
      </c>
      <c r="H3470" s="492">
        <v>2980.0</v>
      </c>
      <c r="I3470" s="488" t="s">
        <v>1515</v>
      </c>
      <c r="J3470" s="488" t="s">
        <v>1516</v>
      </c>
      <c r="K3470" s="488" t="s">
        <v>1517</v>
      </c>
      <c r="L3470" s="488" t="s">
        <v>21459</v>
      </c>
      <c r="M3470" s="488" t="s">
        <v>21460</v>
      </c>
      <c r="N3470" s="488" t="s">
        <v>1520</v>
      </c>
      <c r="O3470" s="488" t="s">
        <v>1521</v>
      </c>
      <c r="P3470" s="488" t="s">
        <v>1545</v>
      </c>
      <c r="Q3470" s="488" t="s">
        <v>1714</v>
      </c>
      <c r="R3470" s="495" t="s">
        <v>1524</v>
      </c>
      <c r="S3470" s="494"/>
      <c r="T3470" s="494"/>
      <c r="U3470" s="488" t="s">
        <v>21461</v>
      </c>
      <c r="V3470" s="495" t="s">
        <v>1524</v>
      </c>
      <c r="W3470" s="494"/>
      <c r="X3470" s="488" t="s">
        <v>1781</v>
      </c>
      <c r="Y3470" s="492">
        <v>2980.0</v>
      </c>
      <c r="Z3470" s="488" t="s">
        <v>1515</v>
      </c>
      <c r="AA3470" s="488" t="s">
        <v>1516</v>
      </c>
      <c r="AB3470" s="488" t="s">
        <v>21462</v>
      </c>
      <c r="AC3470" s="496">
        <v>8.05E9</v>
      </c>
      <c r="AD3470" s="494"/>
      <c r="AE3470" s="494"/>
      <c r="AF3470" s="494"/>
      <c r="AG3470" s="494"/>
      <c r="AH3470" s="494"/>
      <c r="AI3470" s="494"/>
      <c r="AJ3470" s="488" t="s">
        <v>1527</v>
      </c>
      <c r="AK3470" s="494"/>
      <c r="AL3470" s="494"/>
      <c r="AM3470" s="488" t="s">
        <v>21463</v>
      </c>
      <c r="AO3470" s="494"/>
      <c r="AP3470" s="494"/>
      <c r="AQ3470" s="494"/>
      <c r="AR3470" s="494"/>
      <c r="AS3470" s="494"/>
      <c r="AT3470" s="488" t="s">
        <v>1529</v>
      </c>
      <c r="AU3470" s="492">
        <v>4895.0</v>
      </c>
      <c r="AV3470" s="492">
        <v>9.0</v>
      </c>
      <c r="AW3470" s="492">
        <v>2028.0</v>
      </c>
      <c r="AX3470" s="497"/>
      <c r="AY3470" s="497"/>
      <c r="AZ3470" s="488" t="s">
        <v>1531</v>
      </c>
    </row>
    <row r="3471">
      <c r="A3471" s="488" t="s">
        <v>21464</v>
      </c>
      <c r="B3471" s="488" t="s">
        <v>21465</v>
      </c>
      <c r="C3471" s="488" t="s">
        <v>1513</v>
      </c>
      <c r="D3471" s="488" t="s">
        <v>1514</v>
      </c>
      <c r="E3471" s="491">
        <v>45813.35277777778</v>
      </c>
      <c r="F3471" s="492">
        <v>2980.0</v>
      </c>
      <c r="G3471" s="488" t="s">
        <v>1515</v>
      </c>
      <c r="H3471" s="492">
        <v>2980.0</v>
      </c>
      <c r="I3471" s="488" t="s">
        <v>1515</v>
      </c>
      <c r="J3471" s="488" t="s">
        <v>1516</v>
      </c>
      <c r="K3471" s="488" t="s">
        <v>1517</v>
      </c>
      <c r="L3471" s="488" t="s">
        <v>21466</v>
      </c>
      <c r="M3471" s="488" t="s">
        <v>21467</v>
      </c>
      <c r="N3471" s="488" t="s">
        <v>1520</v>
      </c>
      <c r="O3471" s="488" t="s">
        <v>1521</v>
      </c>
      <c r="P3471" s="488" t="s">
        <v>1545</v>
      </c>
      <c r="Q3471" s="488" t="s">
        <v>1714</v>
      </c>
      <c r="R3471" s="495" t="s">
        <v>1524</v>
      </c>
      <c r="S3471" s="494"/>
      <c r="T3471" s="494"/>
      <c r="U3471" s="488" t="s">
        <v>21468</v>
      </c>
      <c r="V3471" s="495" t="s">
        <v>1524</v>
      </c>
      <c r="W3471" s="494"/>
      <c r="X3471" s="488" t="s">
        <v>1781</v>
      </c>
      <c r="Y3471" s="492">
        <v>2980.0</v>
      </c>
      <c r="Z3471" s="488" t="s">
        <v>1515</v>
      </c>
      <c r="AA3471" s="488" t="s">
        <v>1516</v>
      </c>
      <c r="AB3471" s="488" t="s">
        <v>21469</v>
      </c>
      <c r="AC3471" s="496">
        <v>9.06E9</v>
      </c>
      <c r="AD3471" s="494"/>
      <c r="AE3471" s="494"/>
      <c r="AF3471" s="494"/>
      <c r="AG3471" s="494"/>
      <c r="AH3471" s="494"/>
      <c r="AI3471" s="494"/>
      <c r="AJ3471" s="488" t="s">
        <v>1527</v>
      </c>
      <c r="AK3471" s="494"/>
      <c r="AL3471" s="494"/>
      <c r="AM3471" s="488" t="s">
        <v>21470</v>
      </c>
      <c r="AP3471" s="494"/>
      <c r="AQ3471" s="494"/>
      <c r="AR3471" s="494"/>
      <c r="AS3471" s="494"/>
      <c r="AT3471" s="488" t="s">
        <v>1529</v>
      </c>
      <c r="AU3471" s="492">
        <v>3021.0</v>
      </c>
      <c r="AV3471" s="492">
        <v>4.0</v>
      </c>
      <c r="AW3471" s="492">
        <v>2030.0</v>
      </c>
      <c r="AX3471" s="497"/>
      <c r="AY3471" s="497"/>
      <c r="AZ3471" s="488" t="s">
        <v>1531</v>
      </c>
    </row>
    <row r="3472" hidden="1">
      <c r="A3472" s="488" t="s">
        <v>21471</v>
      </c>
      <c r="B3472" s="488" t="s">
        <v>21472</v>
      </c>
      <c r="C3472" s="488" t="s">
        <v>1513</v>
      </c>
      <c r="D3472" s="488" t="s">
        <v>1514</v>
      </c>
      <c r="E3472" s="491">
        <v>45813.3375</v>
      </c>
      <c r="F3472" s="492">
        <v>2980.0</v>
      </c>
      <c r="G3472" s="488" t="s">
        <v>1515</v>
      </c>
      <c r="H3472" s="492">
        <v>2980.0</v>
      </c>
      <c r="I3472" s="488" t="s">
        <v>1515</v>
      </c>
      <c r="J3472" s="488" t="s">
        <v>1516</v>
      </c>
      <c r="K3472" s="488" t="s">
        <v>1517</v>
      </c>
      <c r="L3472" s="488" t="s">
        <v>21473</v>
      </c>
      <c r="M3472" s="488" t="s">
        <v>21474</v>
      </c>
      <c r="N3472" s="488" t="s">
        <v>1520</v>
      </c>
      <c r="O3472" s="488" t="s">
        <v>1521</v>
      </c>
      <c r="P3472" s="488" t="s">
        <v>1522</v>
      </c>
      <c r="Q3472" s="488" t="s">
        <v>1523</v>
      </c>
      <c r="R3472" s="495" t="s">
        <v>1524</v>
      </c>
      <c r="S3472" s="494"/>
      <c r="T3472" s="494"/>
      <c r="U3472" s="488" t="s">
        <v>21475</v>
      </c>
      <c r="AB3472" s="488" t="s">
        <v>21476</v>
      </c>
      <c r="AC3472" s="496">
        <v>8.05E9</v>
      </c>
      <c r="AD3472" s="494"/>
      <c r="AE3472" s="494"/>
      <c r="AF3472" s="494"/>
      <c r="AG3472" s="494"/>
      <c r="AH3472" s="494"/>
      <c r="AI3472" s="494"/>
      <c r="AJ3472" s="488" t="s">
        <v>1527</v>
      </c>
      <c r="AK3472" s="494"/>
      <c r="AL3472" s="494"/>
      <c r="AM3472" s="488" t="s">
        <v>21477</v>
      </c>
      <c r="AO3472" s="494"/>
      <c r="AP3472" s="494"/>
      <c r="AQ3472" s="494"/>
      <c r="AR3472" s="494"/>
      <c r="AS3472" s="494"/>
      <c r="AT3472" s="488" t="s">
        <v>1529</v>
      </c>
      <c r="AU3472" s="492">
        <v>3703.0</v>
      </c>
      <c r="AV3472" s="492">
        <v>8.0</v>
      </c>
      <c r="AW3472" s="492">
        <v>2025.0</v>
      </c>
      <c r="AX3472" s="497"/>
      <c r="AY3472" s="488" t="s">
        <v>2720</v>
      </c>
      <c r="AZ3472" s="488" t="s">
        <v>1531</v>
      </c>
    </row>
    <row r="3473" hidden="1">
      <c r="A3473" s="488" t="s">
        <v>21478</v>
      </c>
      <c r="B3473" s="488" t="s">
        <v>21479</v>
      </c>
      <c r="C3473" s="488" t="s">
        <v>1513</v>
      </c>
      <c r="D3473" s="488" t="s">
        <v>1514</v>
      </c>
      <c r="E3473" s="491">
        <v>45813.32777777778</v>
      </c>
      <c r="F3473" s="492">
        <v>2980.0</v>
      </c>
      <c r="G3473" s="488" t="s">
        <v>1515</v>
      </c>
      <c r="H3473" s="492">
        <v>2980.0</v>
      </c>
      <c r="I3473" s="488" t="s">
        <v>1515</v>
      </c>
      <c r="J3473" s="488" t="s">
        <v>1516</v>
      </c>
      <c r="K3473" s="488" t="s">
        <v>1517</v>
      </c>
      <c r="L3473" s="488" t="s">
        <v>21480</v>
      </c>
      <c r="M3473" s="488" t="s">
        <v>21481</v>
      </c>
      <c r="N3473" s="488" t="s">
        <v>1520</v>
      </c>
      <c r="O3473" s="488" t="s">
        <v>1521</v>
      </c>
      <c r="P3473" s="488" t="s">
        <v>1522</v>
      </c>
      <c r="Q3473" s="488" t="s">
        <v>1523</v>
      </c>
      <c r="R3473" s="495" t="s">
        <v>1524</v>
      </c>
      <c r="S3473" s="494"/>
      <c r="T3473" s="494"/>
      <c r="U3473" s="488" t="s">
        <v>21482</v>
      </c>
      <c r="AB3473" s="488" t="s">
        <v>21483</v>
      </c>
      <c r="AC3473" s="496">
        <v>9.1E9</v>
      </c>
      <c r="AD3473" s="494"/>
      <c r="AE3473" s="494"/>
      <c r="AF3473" s="494"/>
      <c r="AG3473" s="494"/>
      <c r="AH3473" s="494"/>
      <c r="AI3473" s="494"/>
      <c r="AJ3473" s="488" t="s">
        <v>1527</v>
      </c>
      <c r="AK3473" s="494"/>
      <c r="AL3473" s="494"/>
      <c r="AM3473" s="488" t="s">
        <v>21484</v>
      </c>
      <c r="AP3473" s="494"/>
      <c r="AQ3473" s="494"/>
      <c r="AR3473" s="494"/>
      <c r="AS3473" s="494"/>
      <c r="AT3473" s="488" t="s">
        <v>1529</v>
      </c>
      <c r="AU3473" s="492">
        <v>2006.0</v>
      </c>
      <c r="AV3473" s="492">
        <v>3.0</v>
      </c>
      <c r="AW3473" s="492">
        <v>2028.0</v>
      </c>
      <c r="AX3473" s="497"/>
      <c r="AY3473" s="488" t="s">
        <v>2720</v>
      </c>
      <c r="AZ3473" s="488" t="s">
        <v>1531</v>
      </c>
    </row>
    <row r="3474" hidden="1">
      <c r="A3474" s="488" t="s">
        <v>21485</v>
      </c>
      <c r="B3474" s="488" t="s">
        <v>21486</v>
      </c>
      <c r="C3474" s="488" t="s">
        <v>1513</v>
      </c>
      <c r="D3474" s="488" t="s">
        <v>1514</v>
      </c>
      <c r="E3474" s="491">
        <v>45813.32361111111</v>
      </c>
      <c r="F3474" s="492">
        <v>2980.0</v>
      </c>
      <c r="G3474" s="488" t="s">
        <v>1515</v>
      </c>
      <c r="H3474" s="492">
        <v>2980.0</v>
      </c>
      <c r="I3474" s="488" t="s">
        <v>1515</v>
      </c>
      <c r="J3474" s="488" t="s">
        <v>1516</v>
      </c>
      <c r="K3474" s="488" t="s">
        <v>1517</v>
      </c>
      <c r="L3474" s="488" t="s">
        <v>21487</v>
      </c>
      <c r="M3474" s="488" t="s">
        <v>21488</v>
      </c>
      <c r="N3474" s="488" t="s">
        <v>1520</v>
      </c>
      <c r="O3474" s="488" t="s">
        <v>1521</v>
      </c>
      <c r="P3474" s="488" t="s">
        <v>1522</v>
      </c>
      <c r="Q3474" s="488" t="s">
        <v>1523</v>
      </c>
      <c r="R3474" s="495" t="s">
        <v>1524</v>
      </c>
      <c r="S3474" s="494"/>
      <c r="T3474" s="494"/>
      <c r="U3474" s="488" t="s">
        <v>21489</v>
      </c>
      <c r="AB3474" s="488" t="s">
        <v>21490</v>
      </c>
      <c r="AC3474" s="496">
        <v>9.02E9</v>
      </c>
      <c r="AD3474" s="494"/>
      <c r="AE3474" s="494"/>
      <c r="AF3474" s="494"/>
      <c r="AG3474" s="494"/>
      <c r="AH3474" s="494"/>
      <c r="AI3474" s="494"/>
      <c r="AJ3474" s="488" t="s">
        <v>1527</v>
      </c>
      <c r="AK3474" s="494"/>
      <c r="AL3474" s="494"/>
      <c r="AM3474" s="488" t="s">
        <v>21491</v>
      </c>
      <c r="AO3474" s="494"/>
      <c r="AP3474" s="494"/>
      <c r="AQ3474" s="494"/>
      <c r="AR3474" s="494"/>
      <c r="AS3474" s="494"/>
      <c r="AT3474" s="488" t="s">
        <v>1529</v>
      </c>
      <c r="AU3474" s="492">
        <v>1202.0</v>
      </c>
      <c r="AV3474" s="492">
        <v>4.0</v>
      </c>
      <c r="AW3474" s="492">
        <v>2031.0</v>
      </c>
      <c r="AX3474" s="497"/>
      <c r="AY3474" s="488" t="s">
        <v>1852</v>
      </c>
      <c r="AZ3474" s="488" t="s">
        <v>1531</v>
      </c>
    </row>
    <row r="3475" hidden="1">
      <c r="A3475" s="488" t="s">
        <v>21492</v>
      </c>
      <c r="B3475" s="488" t="s">
        <v>21493</v>
      </c>
      <c r="C3475" s="488" t="s">
        <v>1513</v>
      </c>
      <c r="D3475" s="488" t="s">
        <v>1514</v>
      </c>
      <c r="E3475" s="491">
        <v>45813.31041666667</v>
      </c>
      <c r="F3475" s="492">
        <v>2980.0</v>
      </c>
      <c r="G3475" s="488" t="s">
        <v>1515</v>
      </c>
      <c r="H3475" s="492">
        <v>2980.0</v>
      </c>
      <c r="I3475" s="488" t="s">
        <v>1515</v>
      </c>
      <c r="J3475" s="488" t="s">
        <v>1516</v>
      </c>
      <c r="K3475" s="488" t="s">
        <v>1517</v>
      </c>
      <c r="L3475" s="488" t="s">
        <v>21494</v>
      </c>
      <c r="M3475" s="488" t="s">
        <v>21495</v>
      </c>
      <c r="N3475" s="488" t="s">
        <v>1520</v>
      </c>
      <c r="O3475" s="488" t="s">
        <v>1521</v>
      </c>
      <c r="P3475" s="488" t="s">
        <v>1522</v>
      </c>
      <c r="Q3475" s="488" t="s">
        <v>1523</v>
      </c>
      <c r="R3475" s="495" t="s">
        <v>1524</v>
      </c>
      <c r="S3475" s="494"/>
      <c r="T3475" s="494"/>
      <c r="U3475" s="488" t="s">
        <v>21496</v>
      </c>
      <c r="AB3475" s="488" t="s">
        <v>21497</v>
      </c>
      <c r="AC3475" s="496">
        <v>8.03E9</v>
      </c>
      <c r="AD3475" s="494"/>
      <c r="AE3475" s="494"/>
      <c r="AF3475" s="494"/>
      <c r="AG3475" s="494"/>
      <c r="AH3475" s="494"/>
      <c r="AI3475" s="494"/>
      <c r="AJ3475" s="488" t="s">
        <v>1527</v>
      </c>
      <c r="AK3475" s="494"/>
      <c r="AL3475" s="494"/>
      <c r="AM3475" s="488" t="s">
        <v>21498</v>
      </c>
      <c r="AO3475" s="494"/>
      <c r="AP3475" s="494"/>
      <c r="AQ3475" s="494"/>
      <c r="AR3475" s="494"/>
      <c r="AS3475" s="494"/>
      <c r="AT3475" s="488" t="s">
        <v>1529</v>
      </c>
      <c r="AU3475" s="492">
        <v>2793.0</v>
      </c>
      <c r="AV3475" s="492">
        <v>2.0</v>
      </c>
      <c r="AW3475" s="492">
        <v>2029.0</v>
      </c>
      <c r="AX3475" s="488" t="s">
        <v>1634</v>
      </c>
      <c r="AY3475" s="488" t="s">
        <v>1540</v>
      </c>
      <c r="AZ3475" s="488" t="s">
        <v>1531</v>
      </c>
    </row>
    <row r="3476" hidden="1">
      <c r="A3476" s="488" t="s">
        <v>21499</v>
      </c>
      <c r="B3476" s="488" t="s">
        <v>21500</v>
      </c>
      <c r="C3476" s="488" t="s">
        <v>1513</v>
      </c>
      <c r="D3476" s="488" t="s">
        <v>1514</v>
      </c>
      <c r="E3476" s="491">
        <v>45813.30486111111</v>
      </c>
      <c r="F3476" s="492">
        <v>16280.0</v>
      </c>
      <c r="G3476" s="488" t="s">
        <v>1515</v>
      </c>
      <c r="H3476" s="492">
        <v>16280.0</v>
      </c>
      <c r="I3476" s="488" t="s">
        <v>1515</v>
      </c>
      <c r="J3476" s="488" t="s">
        <v>1516</v>
      </c>
      <c r="K3476" s="488" t="s">
        <v>1517</v>
      </c>
      <c r="L3476" s="488" t="s">
        <v>5966</v>
      </c>
      <c r="M3476" s="488" t="s">
        <v>21501</v>
      </c>
      <c r="N3476" s="488" t="s">
        <v>1520</v>
      </c>
      <c r="O3476" s="488" t="s">
        <v>1521</v>
      </c>
      <c r="P3476" s="488" t="s">
        <v>1554</v>
      </c>
      <c r="Q3476" s="488" t="s">
        <v>1523</v>
      </c>
      <c r="R3476" s="495" t="s">
        <v>1524</v>
      </c>
      <c r="S3476" s="494"/>
      <c r="T3476" s="494"/>
      <c r="U3476" s="488" t="s">
        <v>21502</v>
      </c>
      <c r="AB3476" s="488" t="s">
        <v>21503</v>
      </c>
      <c r="AC3476" s="496">
        <v>8.02E9</v>
      </c>
      <c r="AD3476" s="488" t="s">
        <v>21504</v>
      </c>
      <c r="AE3476" s="492">
        <v>700040.0</v>
      </c>
      <c r="AF3476" s="488" t="s">
        <v>1515</v>
      </c>
      <c r="AG3476" s="488" t="s">
        <v>2096</v>
      </c>
      <c r="AH3476" s="492">
        <v>43.0</v>
      </c>
      <c r="AI3476" s="494"/>
      <c r="AJ3476" s="488" t="s">
        <v>1527</v>
      </c>
      <c r="AK3476" s="500">
        <v>45843.0</v>
      </c>
      <c r="AL3476" s="495" t="s">
        <v>1524</v>
      </c>
      <c r="AM3476" s="488" t="s">
        <v>21505</v>
      </c>
      <c r="AO3476" s="494"/>
      <c r="AP3476" s="494"/>
      <c r="AQ3476" s="494"/>
      <c r="AR3476" s="494"/>
      <c r="AS3476" s="494"/>
      <c r="AT3476" s="488" t="s">
        <v>1529</v>
      </c>
      <c r="AU3476" s="492">
        <v>1931.0</v>
      </c>
      <c r="AV3476" s="492">
        <v>10.0</v>
      </c>
      <c r="AW3476" s="492">
        <v>2031.0</v>
      </c>
      <c r="AX3476" s="488" t="s">
        <v>1587</v>
      </c>
      <c r="AY3476" s="488" t="s">
        <v>1588</v>
      </c>
      <c r="AZ3476" s="488" t="s">
        <v>1531</v>
      </c>
    </row>
    <row r="3477" hidden="1">
      <c r="A3477" s="488" t="s">
        <v>21506</v>
      </c>
      <c r="B3477" s="488" t="s">
        <v>21507</v>
      </c>
      <c r="C3477" s="488" t="s">
        <v>1513</v>
      </c>
      <c r="D3477" s="488" t="s">
        <v>1514</v>
      </c>
      <c r="E3477" s="491">
        <v>45813.30347222222</v>
      </c>
      <c r="F3477" s="492">
        <v>2980.0</v>
      </c>
      <c r="G3477" s="488" t="s">
        <v>1515</v>
      </c>
      <c r="H3477" s="492">
        <v>2980.0</v>
      </c>
      <c r="I3477" s="488" t="s">
        <v>1515</v>
      </c>
      <c r="J3477" s="488" t="s">
        <v>1516</v>
      </c>
      <c r="K3477" s="488" t="s">
        <v>1517</v>
      </c>
      <c r="L3477" s="488" t="s">
        <v>21508</v>
      </c>
      <c r="M3477" s="488" t="s">
        <v>21509</v>
      </c>
      <c r="N3477" s="488" t="s">
        <v>1520</v>
      </c>
      <c r="O3477" s="488" t="s">
        <v>1521</v>
      </c>
      <c r="P3477" s="488" t="s">
        <v>1724</v>
      </c>
      <c r="Q3477" s="488" t="s">
        <v>1523</v>
      </c>
      <c r="R3477" s="495" t="s">
        <v>1524</v>
      </c>
      <c r="S3477" s="494"/>
      <c r="T3477" s="494"/>
      <c r="U3477" s="488" t="s">
        <v>21510</v>
      </c>
      <c r="AB3477" s="488" t="s">
        <v>21511</v>
      </c>
      <c r="AC3477" s="496">
        <v>8.04E9</v>
      </c>
      <c r="AD3477" s="494"/>
      <c r="AE3477" s="494"/>
      <c r="AF3477" s="494"/>
      <c r="AG3477" s="494"/>
      <c r="AH3477" s="494"/>
      <c r="AI3477" s="494"/>
      <c r="AJ3477" s="488" t="s">
        <v>1527</v>
      </c>
      <c r="AK3477" s="494"/>
      <c r="AL3477" s="494"/>
      <c r="AM3477" s="488" t="s">
        <v>21512</v>
      </c>
      <c r="AO3477" s="494"/>
      <c r="AP3477" s="494"/>
      <c r="AQ3477" s="494"/>
      <c r="AR3477" s="494"/>
      <c r="AS3477" s="494"/>
      <c r="AT3477" s="488" t="s">
        <v>1529</v>
      </c>
      <c r="AU3477" s="492">
        <v>9006.0</v>
      </c>
      <c r="AV3477" s="492">
        <v>12.0</v>
      </c>
      <c r="AW3477" s="492">
        <v>2028.0</v>
      </c>
      <c r="AX3477" s="488" t="s">
        <v>1728</v>
      </c>
      <c r="AY3477" s="488" t="s">
        <v>1729</v>
      </c>
      <c r="AZ3477" s="488" t="s">
        <v>1531</v>
      </c>
    </row>
    <row r="3478" hidden="1">
      <c r="A3478" s="488" t="s">
        <v>21513</v>
      </c>
      <c r="B3478" s="488" t="s">
        <v>21514</v>
      </c>
      <c r="C3478" s="488" t="s">
        <v>1513</v>
      </c>
      <c r="D3478" s="488" t="s">
        <v>1514</v>
      </c>
      <c r="E3478" s="491">
        <v>45813.30138888889</v>
      </c>
      <c r="F3478" s="492">
        <v>2980.0</v>
      </c>
      <c r="G3478" s="488" t="s">
        <v>1515</v>
      </c>
      <c r="H3478" s="492">
        <v>2980.0</v>
      </c>
      <c r="I3478" s="488" t="s">
        <v>1515</v>
      </c>
      <c r="J3478" s="488" t="s">
        <v>1516</v>
      </c>
      <c r="K3478" s="488" t="s">
        <v>1517</v>
      </c>
      <c r="L3478" s="488" t="s">
        <v>21515</v>
      </c>
      <c r="M3478" s="488" t="s">
        <v>21516</v>
      </c>
      <c r="N3478" s="488" t="s">
        <v>1520</v>
      </c>
      <c r="O3478" s="488" t="s">
        <v>1521</v>
      </c>
      <c r="P3478" s="488" t="s">
        <v>1545</v>
      </c>
      <c r="Q3478" s="488" t="s">
        <v>1523</v>
      </c>
      <c r="R3478" s="495" t="s">
        <v>1524</v>
      </c>
      <c r="S3478" s="494"/>
      <c r="T3478" s="494"/>
      <c r="U3478" s="488" t="s">
        <v>21517</v>
      </c>
      <c r="AB3478" s="488" t="s">
        <v>21518</v>
      </c>
      <c r="AC3478" s="496">
        <v>9.92E9</v>
      </c>
      <c r="AD3478" s="494"/>
      <c r="AE3478" s="494"/>
      <c r="AF3478" s="494"/>
      <c r="AG3478" s="494"/>
      <c r="AH3478" s="494"/>
      <c r="AI3478" s="494"/>
      <c r="AJ3478" s="488" t="s">
        <v>1527</v>
      </c>
      <c r="AK3478" s="494"/>
      <c r="AL3478" s="494"/>
      <c r="AM3478" s="488" t="s">
        <v>21519</v>
      </c>
      <c r="AO3478" s="494"/>
      <c r="AP3478" s="494"/>
      <c r="AQ3478" s="494"/>
      <c r="AR3478" s="494"/>
      <c r="AS3478" s="494"/>
      <c r="AT3478" s="488" t="s">
        <v>1529</v>
      </c>
      <c r="AU3478" s="492">
        <v>1084.0</v>
      </c>
      <c r="AV3478" s="492">
        <v>5.0</v>
      </c>
      <c r="AW3478" s="492">
        <v>2032.0</v>
      </c>
      <c r="AX3478" s="488" t="s">
        <v>1549</v>
      </c>
      <c r="AY3478" s="497"/>
      <c r="AZ3478" s="488" t="s">
        <v>1531</v>
      </c>
    </row>
    <row r="3479" hidden="1">
      <c r="A3479" s="488" t="s">
        <v>21520</v>
      </c>
      <c r="B3479" s="488" t="s">
        <v>21521</v>
      </c>
      <c r="C3479" s="488" t="s">
        <v>1513</v>
      </c>
      <c r="D3479" s="488" t="s">
        <v>1514</v>
      </c>
      <c r="E3479" s="491">
        <v>45813.299305555556</v>
      </c>
      <c r="F3479" s="492">
        <v>22875.0</v>
      </c>
      <c r="G3479" s="488" t="s">
        <v>1515</v>
      </c>
      <c r="H3479" s="492">
        <v>22875.0</v>
      </c>
      <c r="I3479" s="488" t="s">
        <v>1515</v>
      </c>
      <c r="J3479" s="488" t="s">
        <v>1516</v>
      </c>
      <c r="K3479" s="488" t="s">
        <v>1517</v>
      </c>
      <c r="L3479" s="488" t="s">
        <v>21522</v>
      </c>
      <c r="M3479" s="488" t="s">
        <v>21522</v>
      </c>
      <c r="N3479" s="488" t="s">
        <v>1520</v>
      </c>
      <c r="O3479" s="488" t="s">
        <v>1521</v>
      </c>
      <c r="P3479" s="488" t="s">
        <v>1522</v>
      </c>
      <c r="Q3479" s="488" t="s">
        <v>1523</v>
      </c>
      <c r="R3479" s="495" t="s">
        <v>1524</v>
      </c>
      <c r="S3479" s="494"/>
      <c r="T3479" s="494"/>
      <c r="U3479" s="488" t="s">
        <v>21523</v>
      </c>
      <c r="AB3479" s="488" t="s">
        <v>21524</v>
      </c>
      <c r="AC3479" s="496">
        <v>8.06E9</v>
      </c>
      <c r="AD3479" s="488" t="s">
        <v>21525</v>
      </c>
      <c r="AE3479" s="492">
        <v>549000.0</v>
      </c>
      <c r="AF3479" s="488" t="s">
        <v>1515</v>
      </c>
      <c r="AG3479" s="488" t="s">
        <v>2096</v>
      </c>
      <c r="AH3479" s="492">
        <v>24.0</v>
      </c>
      <c r="AI3479" s="494"/>
      <c r="AJ3479" s="488" t="s">
        <v>1527</v>
      </c>
      <c r="AK3479" s="500">
        <v>45843.0</v>
      </c>
      <c r="AL3479" s="495" t="s">
        <v>1524</v>
      </c>
      <c r="AM3479" s="488" t="s">
        <v>21526</v>
      </c>
      <c r="AO3479" s="494"/>
      <c r="AP3479" s="494"/>
      <c r="AQ3479" s="494"/>
      <c r="AR3479" s="494"/>
      <c r="AS3479" s="494"/>
      <c r="AT3479" s="488" t="s">
        <v>1529</v>
      </c>
      <c r="AU3479" s="492">
        <v>3404.0</v>
      </c>
      <c r="AV3479" s="492">
        <v>6.0</v>
      </c>
      <c r="AW3479" s="492">
        <v>2028.0</v>
      </c>
      <c r="AX3479" s="488" t="s">
        <v>7320</v>
      </c>
      <c r="AY3479" s="488" t="s">
        <v>1852</v>
      </c>
      <c r="AZ3479" s="488" t="s">
        <v>1531</v>
      </c>
    </row>
    <row r="3480" hidden="1">
      <c r="A3480" s="488" t="s">
        <v>21527</v>
      </c>
      <c r="B3480" s="488" t="s">
        <v>21528</v>
      </c>
      <c r="C3480" s="488" t="s">
        <v>1513</v>
      </c>
      <c r="D3480" s="488" t="s">
        <v>1514</v>
      </c>
      <c r="E3480" s="491">
        <v>45813.299305555556</v>
      </c>
      <c r="F3480" s="492">
        <v>14800.0</v>
      </c>
      <c r="G3480" s="488" t="s">
        <v>1515</v>
      </c>
      <c r="H3480" s="492">
        <v>14800.0</v>
      </c>
      <c r="I3480" s="488" t="s">
        <v>1515</v>
      </c>
      <c r="J3480" s="488" t="s">
        <v>1516</v>
      </c>
      <c r="K3480" s="488" t="s">
        <v>1517</v>
      </c>
      <c r="L3480" s="488" t="s">
        <v>21529</v>
      </c>
      <c r="M3480" s="488" t="s">
        <v>21529</v>
      </c>
      <c r="N3480" s="488" t="s">
        <v>1520</v>
      </c>
      <c r="O3480" s="488" t="s">
        <v>1521</v>
      </c>
      <c r="P3480" s="488" t="s">
        <v>1522</v>
      </c>
      <c r="Q3480" s="488" t="s">
        <v>1523</v>
      </c>
      <c r="R3480" s="495" t="s">
        <v>1524</v>
      </c>
      <c r="S3480" s="494"/>
      <c r="T3480" s="494"/>
      <c r="U3480" s="488" t="s">
        <v>21530</v>
      </c>
      <c r="AB3480" s="488" t="s">
        <v>21531</v>
      </c>
      <c r="AC3480" s="496">
        <v>8.05E9</v>
      </c>
      <c r="AD3480" s="488" t="s">
        <v>21532</v>
      </c>
      <c r="AE3480" s="492">
        <v>577200.0</v>
      </c>
      <c r="AF3480" s="488" t="s">
        <v>1515</v>
      </c>
      <c r="AG3480" s="488" t="s">
        <v>2096</v>
      </c>
      <c r="AH3480" s="492">
        <v>39.0</v>
      </c>
      <c r="AI3480" s="494"/>
      <c r="AJ3480" s="488" t="s">
        <v>1527</v>
      </c>
      <c r="AK3480" s="500">
        <v>45843.0</v>
      </c>
      <c r="AL3480" s="495" t="s">
        <v>1524</v>
      </c>
      <c r="AM3480" s="488" t="s">
        <v>21533</v>
      </c>
      <c r="AO3480" s="494"/>
      <c r="AP3480" s="494"/>
      <c r="AQ3480" s="494"/>
      <c r="AR3480" s="494"/>
      <c r="AS3480" s="494"/>
      <c r="AT3480" s="488" t="s">
        <v>1529</v>
      </c>
      <c r="AU3480" s="492">
        <v>2299.0</v>
      </c>
      <c r="AV3480" s="492">
        <v>1.0</v>
      </c>
      <c r="AW3480" s="492">
        <v>2027.0</v>
      </c>
      <c r="AX3480" s="488" t="s">
        <v>1634</v>
      </c>
      <c r="AY3480" s="488" t="s">
        <v>1540</v>
      </c>
      <c r="AZ3480" s="488" t="s">
        <v>1531</v>
      </c>
    </row>
    <row r="3481" hidden="1">
      <c r="A3481" s="488" t="s">
        <v>21534</v>
      </c>
      <c r="B3481" s="488" t="s">
        <v>21535</v>
      </c>
      <c r="C3481" s="488" t="s">
        <v>1513</v>
      </c>
      <c r="D3481" s="488" t="s">
        <v>1514</v>
      </c>
      <c r="E3481" s="491">
        <v>45813.299305555556</v>
      </c>
      <c r="F3481" s="492">
        <v>19900.0</v>
      </c>
      <c r="G3481" s="488" t="s">
        <v>1515</v>
      </c>
      <c r="H3481" s="492">
        <v>19900.0</v>
      </c>
      <c r="I3481" s="488" t="s">
        <v>1515</v>
      </c>
      <c r="J3481" s="488" t="s">
        <v>1516</v>
      </c>
      <c r="K3481" s="488" t="s">
        <v>1517</v>
      </c>
      <c r="L3481" s="488" t="s">
        <v>21536</v>
      </c>
      <c r="M3481" s="488" t="s">
        <v>21536</v>
      </c>
      <c r="N3481" s="488" t="s">
        <v>1520</v>
      </c>
      <c r="O3481" s="488" t="s">
        <v>1521</v>
      </c>
      <c r="P3481" s="488" t="s">
        <v>1554</v>
      </c>
      <c r="Q3481" s="488" t="s">
        <v>1523</v>
      </c>
      <c r="R3481" s="495" t="s">
        <v>1524</v>
      </c>
      <c r="S3481" s="494"/>
      <c r="T3481" s="494"/>
      <c r="U3481" s="488" t="s">
        <v>21537</v>
      </c>
      <c r="AB3481" s="488" t="s">
        <v>21538</v>
      </c>
      <c r="AD3481" s="488" t="s">
        <v>21539</v>
      </c>
      <c r="AE3481" s="492">
        <v>557200.0</v>
      </c>
      <c r="AF3481" s="488" t="s">
        <v>1515</v>
      </c>
      <c r="AG3481" s="488" t="s">
        <v>2096</v>
      </c>
      <c r="AH3481" s="492">
        <v>28.0</v>
      </c>
      <c r="AI3481" s="494"/>
      <c r="AJ3481" s="488" t="s">
        <v>1527</v>
      </c>
      <c r="AK3481" s="500">
        <v>45843.0</v>
      </c>
      <c r="AL3481" s="495" t="s">
        <v>1524</v>
      </c>
      <c r="AM3481" s="488" t="s">
        <v>21540</v>
      </c>
      <c r="AO3481" s="494"/>
      <c r="AP3481" s="494"/>
      <c r="AQ3481" s="494"/>
      <c r="AR3481" s="494"/>
      <c r="AS3481" s="494"/>
      <c r="AT3481" s="488" t="s">
        <v>1529</v>
      </c>
      <c r="AU3481" s="492">
        <v>7327.0</v>
      </c>
      <c r="AV3481" s="492">
        <v>1.0</v>
      </c>
      <c r="AW3481" s="492">
        <v>2032.0</v>
      </c>
      <c r="AX3481" s="488" t="s">
        <v>1587</v>
      </c>
      <c r="AY3481" s="488" t="s">
        <v>1588</v>
      </c>
      <c r="AZ3481" s="488" t="s">
        <v>1531</v>
      </c>
    </row>
    <row r="3482" hidden="1">
      <c r="A3482" s="488" t="s">
        <v>21541</v>
      </c>
      <c r="B3482" s="488" t="s">
        <v>21542</v>
      </c>
      <c r="C3482" s="488" t="s">
        <v>1513</v>
      </c>
      <c r="D3482" s="488" t="s">
        <v>1514</v>
      </c>
      <c r="E3482" s="491">
        <v>45813.299305555556</v>
      </c>
      <c r="F3482" s="492">
        <v>21400.0</v>
      </c>
      <c r="G3482" s="488" t="s">
        <v>1515</v>
      </c>
      <c r="H3482" s="492">
        <v>21400.0</v>
      </c>
      <c r="I3482" s="488" t="s">
        <v>1515</v>
      </c>
      <c r="J3482" s="488" t="s">
        <v>1516</v>
      </c>
      <c r="K3482" s="488" t="s">
        <v>1517</v>
      </c>
      <c r="L3482" s="488" t="s">
        <v>21543</v>
      </c>
      <c r="M3482" s="488" t="s">
        <v>21543</v>
      </c>
      <c r="N3482" s="488" t="s">
        <v>1520</v>
      </c>
      <c r="O3482" s="488" t="s">
        <v>1521</v>
      </c>
      <c r="P3482" s="488" t="s">
        <v>1554</v>
      </c>
      <c r="Q3482" s="488" t="s">
        <v>1523</v>
      </c>
      <c r="R3482" s="495" t="s">
        <v>1524</v>
      </c>
      <c r="S3482" s="494"/>
      <c r="T3482" s="494"/>
      <c r="U3482" s="488" t="s">
        <v>21544</v>
      </c>
      <c r="AB3482" s="488" t="s">
        <v>21545</v>
      </c>
      <c r="AC3482" s="496">
        <v>9.02E9</v>
      </c>
      <c r="AD3482" s="488" t="s">
        <v>21546</v>
      </c>
      <c r="AE3482" s="492">
        <v>770400.0</v>
      </c>
      <c r="AF3482" s="488" t="s">
        <v>1515</v>
      </c>
      <c r="AG3482" s="488" t="s">
        <v>2096</v>
      </c>
      <c r="AH3482" s="492">
        <v>36.0</v>
      </c>
      <c r="AI3482" s="494"/>
      <c r="AJ3482" s="488" t="s">
        <v>1527</v>
      </c>
      <c r="AK3482" s="495" t="s">
        <v>1524</v>
      </c>
      <c r="AL3482" s="495" t="s">
        <v>1524</v>
      </c>
      <c r="AM3482" s="488" t="s">
        <v>21547</v>
      </c>
      <c r="AP3482" s="494"/>
      <c r="AQ3482" s="494"/>
      <c r="AR3482" s="494"/>
      <c r="AS3482" s="494"/>
      <c r="AT3482" s="488" t="s">
        <v>1529</v>
      </c>
      <c r="AU3482" s="492">
        <v>1064.0</v>
      </c>
      <c r="AV3482" s="492">
        <v>7.0</v>
      </c>
      <c r="AW3482" s="492">
        <v>2026.0</v>
      </c>
      <c r="AX3482" s="488" t="s">
        <v>1587</v>
      </c>
      <c r="AY3482" s="488" t="s">
        <v>2072</v>
      </c>
      <c r="AZ3482" s="488" t="s">
        <v>1531</v>
      </c>
    </row>
    <row r="3483" hidden="1">
      <c r="A3483" s="488" t="s">
        <v>21548</v>
      </c>
      <c r="B3483" s="488" t="s">
        <v>21549</v>
      </c>
      <c r="C3483" s="488" t="s">
        <v>1513</v>
      </c>
      <c r="D3483" s="488" t="s">
        <v>1514</v>
      </c>
      <c r="E3483" s="491">
        <v>45813.29791666667</v>
      </c>
      <c r="F3483" s="492">
        <v>2980.0</v>
      </c>
      <c r="G3483" s="488" t="s">
        <v>1515</v>
      </c>
      <c r="H3483" s="492">
        <v>2980.0</v>
      </c>
      <c r="I3483" s="488" t="s">
        <v>1515</v>
      </c>
      <c r="J3483" s="488" t="s">
        <v>1516</v>
      </c>
      <c r="K3483" s="488" t="s">
        <v>1517</v>
      </c>
      <c r="L3483" s="488" t="s">
        <v>21550</v>
      </c>
      <c r="M3483" s="488" t="s">
        <v>21551</v>
      </c>
      <c r="N3483" s="488" t="s">
        <v>1520</v>
      </c>
      <c r="O3483" s="488" t="s">
        <v>1521</v>
      </c>
      <c r="P3483" s="488" t="s">
        <v>1554</v>
      </c>
      <c r="Q3483" s="488" t="s">
        <v>1523</v>
      </c>
      <c r="R3483" s="495" t="s">
        <v>1524</v>
      </c>
      <c r="S3483" s="494"/>
      <c r="T3483" s="494"/>
      <c r="U3483" s="488" t="s">
        <v>21552</v>
      </c>
      <c r="AB3483" s="488" t="s">
        <v>21553</v>
      </c>
      <c r="AC3483" s="496">
        <v>9.01E9</v>
      </c>
      <c r="AD3483" s="494"/>
      <c r="AE3483" s="494"/>
      <c r="AF3483" s="494"/>
      <c r="AG3483" s="494"/>
      <c r="AH3483" s="494"/>
      <c r="AI3483" s="494"/>
      <c r="AJ3483" s="488" t="s">
        <v>1527</v>
      </c>
      <c r="AK3483" s="494"/>
      <c r="AL3483" s="494"/>
      <c r="AM3483" s="488" t="s">
        <v>21554</v>
      </c>
      <c r="AP3483" s="494"/>
      <c r="AQ3483" s="494"/>
      <c r="AR3483" s="494"/>
      <c r="AS3483" s="494"/>
      <c r="AT3483" s="488" t="s">
        <v>1529</v>
      </c>
      <c r="AU3483" s="492">
        <v>7.0</v>
      </c>
      <c r="AV3483" s="492">
        <v>10.0</v>
      </c>
      <c r="AW3483" s="492">
        <v>2029.0</v>
      </c>
      <c r="AX3483" s="488" t="s">
        <v>1634</v>
      </c>
      <c r="AY3483" s="488" t="s">
        <v>1608</v>
      </c>
      <c r="AZ3483" s="488" t="s">
        <v>1531</v>
      </c>
    </row>
    <row r="3484" hidden="1">
      <c r="A3484" s="488" t="s">
        <v>21555</v>
      </c>
      <c r="B3484" s="488" t="s">
        <v>21556</v>
      </c>
      <c r="C3484" s="488" t="s">
        <v>1513</v>
      </c>
      <c r="D3484" s="488" t="s">
        <v>1514</v>
      </c>
      <c r="E3484" s="491">
        <v>45813.29305555556</v>
      </c>
      <c r="F3484" s="492">
        <v>2980.0</v>
      </c>
      <c r="G3484" s="488" t="s">
        <v>1515</v>
      </c>
      <c r="H3484" s="492">
        <v>2980.0</v>
      </c>
      <c r="I3484" s="488" t="s">
        <v>1515</v>
      </c>
      <c r="J3484" s="488" t="s">
        <v>1516</v>
      </c>
      <c r="K3484" s="488" t="s">
        <v>1517</v>
      </c>
      <c r="L3484" s="488" t="s">
        <v>21557</v>
      </c>
      <c r="M3484" s="488" t="s">
        <v>21558</v>
      </c>
      <c r="N3484" s="488" t="s">
        <v>1520</v>
      </c>
      <c r="O3484" s="488" t="s">
        <v>1521</v>
      </c>
      <c r="P3484" s="488" t="s">
        <v>1554</v>
      </c>
      <c r="Q3484" s="488" t="s">
        <v>1523</v>
      </c>
      <c r="R3484" s="495" t="s">
        <v>1524</v>
      </c>
      <c r="S3484" s="494"/>
      <c r="T3484" s="494"/>
      <c r="U3484" s="488" t="s">
        <v>21559</v>
      </c>
      <c r="AB3484" s="488" t="s">
        <v>21560</v>
      </c>
      <c r="AC3484" s="496">
        <v>9.08E9</v>
      </c>
      <c r="AD3484" s="494"/>
      <c r="AE3484" s="494"/>
      <c r="AF3484" s="494"/>
      <c r="AG3484" s="494"/>
      <c r="AH3484" s="494"/>
      <c r="AI3484" s="494"/>
      <c r="AJ3484" s="488" t="s">
        <v>1527</v>
      </c>
      <c r="AK3484" s="494"/>
      <c r="AL3484" s="494"/>
      <c r="AM3484" s="488" t="s">
        <v>21561</v>
      </c>
      <c r="AO3484" s="494"/>
      <c r="AP3484" s="494"/>
      <c r="AQ3484" s="494"/>
      <c r="AR3484" s="494"/>
      <c r="AS3484" s="494"/>
      <c r="AT3484" s="488" t="s">
        <v>1529</v>
      </c>
      <c r="AU3484" s="492">
        <v>7616.0</v>
      </c>
      <c r="AV3484" s="492">
        <v>4.0</v>
      </c>
      <c r="AW3484" s="492">
        <v>2029.0</v>
      </c>
      <c r="AX3484" s="488" t="s">
        <v>1587</v>
      </c>
      <c r="AY3484" s="488" t="s">
        <v>1597</v>
      </c>
      <c r="AZ3484" s="488" t="s">
        <v>1531</v>
      </c>
    </row>
    <row r="3485" hidden="1">
      <c r="A3485" s="488" t="s">
        <v>21562</v>
      </c>
      <c r="B3485" s="488" t="s">
        <v>21563</v>
      </c>
      <c r="C3485" s="488" t="s">
        <v>1513</v>
      </c>
      <c r="D3485" s="488" t="s">
        <v>1514</v>
      </c>
      <c r="E3485" s="491">
        <v>45813.28472222222</v>
      </c>
      <c r="F3485" s="492">
        <v>9800.0</v>
      </c>
      <c r="G3485" s="488" t="s">
        <v>1515</v>
      </c>
      <c r="H3485" s="492">
        <v>9800.0</v>
      </c>
      <c r="I3485" s="488" t="s">
        <v>1515</v>
      </c>
      <c r="J3485" s="488" t="s">
        <v>1516</v>
      </c>
      <c r="K3485" s="488" t="s">
        <v>1517</v>
      </c>
      <c r="L3485" s="488" t="s">
        <v>21564</v>
      </c>
      <c r="M3485" s="488" t="s">
        <v>21565</v>
      </c>
      <c r="N3485" s="488" t="s">
        <v>1520</v>
      </c>
      <c r="O3485" s="488" t="s">
        <v>1521</v>
      </c>
      <c r="P3485" s="488" t="s">
        <v>1522</v>
      </c>
      <c r="Q3485" s="488" t="s">
        <v>1523</v>
      </c>
      <c r="R3485" s="495" t="s">
        <v>1524</v>
      </c>
      <c r="S3485" s="494"/>
      <c r="T3485" s="494"/>
      <c r="U3485" s="488" t="s">
        <v>21566</v>
      </c>
      <c r="AB3485" s="488" t="s">
        <v>21567</v>
      </c>
      <c r="AC3485" s="496">
        <v>8.05E9</v>
      </c>
      <c r="AD3485" s="494"/>
      <c r="AE3485" s="494"/>
      <c r="AF3485" s="494"/>
      <c r="AG3485" s="494"/>
      <c r="AH3485" s="494"/>
      <c r="AI3485" s="494"/>
      <c r="AJ3485" s="488" t="s">
        <v>1527</v>
      </c>
      <c r="AK3485" s="494"/>
      <c r="AL3485" s="494"/>
      <c r="AM3485" s="488" t="s">
        <v>21568</v>
      </c>
      <c r="AO3485" s="494"/>
      <c r="AP3485" s="494"/>
      <c r="AQ3485" s="494"/>
      <c r="AR3485" s="494"/>
      <c r="AS3485" s="494"/>
      <c r="AT3485" s="488" t="s">
        <v>1529</v>
      </c>
      <c r="AU3485" s="492">
        <v>5094.0</v>
      </c>
      <c r="AV3485" s="492">
        <v>12.0</v>
      </c>
      <c r="AW3485" s="492">
        <v>2027.0</v>
      </c>
      <c r="AX3485" s="497"/>
      <c r="AY3485" s="488" t="s">
        <v>1530</v>
      </c>
      <c r="AZ3485" s="488" t="s">
        <v>1531</v>
      </c>
    </row>
    <row r="3486" hidden="1">
      <c r="A3486" s="488" t="s">
        <v>21569</v>
      </c>
      <c r="B3486" s="488" t="s">
        <v>21563</v>
      </c>
      <c r="C3486" s="488" t="s">
        <v>1513</v>
      </c>
      <c r="D3486" s="488" t="s">
        <v>1514</v>
      </c>
      <c r="E3486" s="491">
        <v>45813.27638888889</v>
      </c>
      <c r="F3486" s="492">
        <v>2980.0</v>
      </c>
      <c r="G3486" s="488" t="s">
        <v>1515</v>
      </c>
      <c r="H3486" s="492">
        <v>2980.0</v>
      </c>
      <c r="I3486" s="488" t="s">
        <v>1515</v>
      </c>
      <c r="J3486" s="488" t="s">
        <v>1516</v>
      </c>
      <c r="K3486" s="488" t="s">
        <v>1517</v>
      </c>
      <c r="L3486" s="488" t="s">
        <v>21564</v>
      </c>
      <c r="M3486" s="488" t="s">
        <v>21570</v>
      </c>
      <c r="N3486" s="488" t="s">
        <v>1520</v>
      </c>
      <c r="O3486" s="488" t="s">
        <v>1521</v>
      </c>
      <c r="P3486" s="488" t="s">
        <v>1522</v>
      </c>
      <c r="Q3486" s="488" t="s">
        <v>1523</v>
      </c>
      <c r="R3486" s="495" t="s">
        <v>1524</v>
      </c>
      <c r="S3486" s="494"/>
      <c r="T3486" s="494"/>
      <c r="U3486" s="488" t="s">
        <v>21571</v>
      </c>
      <c r="AB3486" s="488" t="s">
        <v>21567</v>
      </c>
      <c r="AC3486" s="496">
        <v>8.05E9</v>
      </c>
      <c r="AD3486" s="494"/>
      <c r="AE3486" s="494"/>
      <c r="AF3486" s="494"/>
      <c r="AG3486" s="494"/>
      <c r="AH3486" s="494"/>
      <c r="AI3486" s="494"/>
      <c r="AJ3486" s="488" t="s">
        <v>1527</v>
      </c>
      <c r="AK3486" s="494"/>
      <c r="AL3486" s="494"/>
      <c r="AM3486" s="488" t="s">
        <v>21568</v>
      </c>
      <c r="AO3486" s="494"/>
      <c r="AP3486" s="494"/>
      <c r="AQ3486" s="494"/>
      <c r="AR3486" s="494"/>
      <c r="AS3486" s="494"/>
      <c r="AT3486" s="488" t="s">
        <v>1529</v>
      </c>
      <c r="AU3486" s="492">
        <v>5094.0</v>
      </c>
      <c r="AV3486" s="492">
        <v>12.0</v>
      </c>
      <c r="AW3486" s="492">
        <v>2027.0</v>
      </c>
      <c r="AX3486" s="497"/>
      <c r="AY3486" s="488" t="s">
        <v>1530</v>
      </c>
      <c r="AZ3486" s="488" t="s">
        <v>1531</v>
      </c>
    </row>
    <row r="3487" hidden="1">
      <c r="A3487" s="488" t="s">
        <v>21572</v>
      </c>
      <c r="B3487" s="488" t="s">
        <v>21573</v>
      </c>
      <c r="C3487" s="488" t="s">
        <v>1513</v>
      </c>
      <c r="D3487" s="488" t="s">
        <v>1514</v>
      </c>
      <c r="E3487" s="491">
        <v>45813.263194444444</v>
      </c>
      <c r="F3487" s="492">
        <v>2980.0</v>
      </c>
      <c r="G3487" s="488" t="s">
        <v>1515</v>
      </c>
      <c r="H3487" s="492">
        <v>2980.0</v>
      </c>
      <c r="I3487" s="488" t="s">
        <v>1515</v>
      </c>
      <c r="J3487" s="488" t="s">
        <v>1516</v>
      </c>
      <c r="K3487" s="488" t="s">
        <v>1517</v>
      </c>
      <c r="L3487" s="488" t="s">
        <v>21574</v>
      </c>
      <c r="M3487" s="488" t="s">
        <v>21575</v>
      </c>
      <c r="N3487" s="488" t="s">
        <v>1520</v>
      </c>
      <c r="O3487" s="488" t="s">
        <v>1521</v>
      </c>
      <c r="P3487" s="488" t="s">
        <v>1545</v>
      </c>
      <c r="Q3487" s="488" t="s">
        <v>1523</v>
      </c>
      <c r="R3487" s="495" t="s">
        <v>1524</v>
      </c>
      <c r="S3487" s="494"/>
      <c r="T3487" s="494"/>
      <c r="U3487" s="488" t="s">
        <v>21576</v>
      </c>
      <c r="AB3487" s="488" t="s">
        <v>21577</v>
      </c>
      <c r="AC3487" s="496">
        <v>9.05E9</v>
      </c>
      <c r="AD3487" s="494"/>
      <c r="AE3487" s="494"/>
      <c r="AF3487" s="494"/>
      <c r="AG3487" s="494"/>
      <c r="AH3487" s="494"/>
      <c r="AI3487" s="494"/>
      <c r="AJ3487" s="488" t="s">
        <v>1527</v>
      </c>
      <c r="AK3487" s="494"/>
      <c r="AL3487" s="494"/>
      <c r="AM3487" s="488" t="s">
        <v>21578</v>
      </c>
      <c r="AO3487" s="494"/>
      <c r="AP3487" s="494"/>
      <c r="AQ3487" s="494"/>
      <c r="AR3487" s="494"/>
      <c r="AS3487" s="494"/>
      <c r="AT3487" s="488" t="s">
        <v>1558</v>
      </c>
      <c r="AU3487" s="492">
        <v>1016.0</v>
      </c>
      <c r="AV3487" s="492">
        <v>5.0</v>
      </c>
      <c r="AW3487" s="492">
        <v>2026.0</v>
      </c>
      <c r="AX3487" s="497"/>
      <c r="AY3487" s="497"/>
      <c r="AZ3487" s="488" t="s">
        <v>1531</v>
      </c>
    </row>
    <row r="3488" hidden="1">
      <c r="A3488" s="488" t="s">
        <v>21579</v>
      </c>
      <c r="B3488" s="488" t="s">
        <v>21580</v>
      </c>
      <c r="C3488" s="488" t="s">
        <v>1513</v>
      </c>
      <c r="D3488" s="488" t="s">
        <v>1514</v>
      </c>
      <c r="E3488" s="491">
        <v>45813.25486111111</v>
      </c>
      <c r="F3488" s="492">
        <v>9800.0</v>
      </c>
      <c r="G3488" s="488" t="s">
        <v>1515</v>
      </c>
      <c r="H3488" s="492">
        <v>9800.0</v>
      </c>
      <c r="I3488" s="488" t="s">
        <v>1515</v>
      </c>
      <c r="J3488" s="488" t="s">
        <v>1516</v>
      </c>
      <c r="K3488" s="488" t="s">
        <v>1517</v>
      </c>
      <c r="L3488" s="488" t="s">
        <v>21581</v>
      </c>
      <c r="M3488" s="488" t="s">
        <v>21582</v>
      </c>
      <c r="N3488" s="488" t="s">
        <v>1520</v>
      </c>
      <c r="O3488" s="488" t="s">
        <v>1521</v>
      </c>
      <c r="P3488" s="488" t="s">
        <v>1554</v>
      </c>
      <c r="Q3488" s="488" t="s">
        <v>1523</v>
      </c>
      <c r="R3488" s="495" t="s">
        <v>1524</v>
      </c>
      <c r="S3488" s="494"/>
      <c r="T3488" s="494"/>
      <c r="U3488" s="488" t="s">
        <v>21583</v>
      </c>
      <c r="AB3488" s="488" t="s">
        <v>21584</v>
      </c>
      <c r="AC3488" s="496">
        <v>8.05E9</v>
      </c>
      <c r="AD3488" s="494"/>
      <c r="AE3488" s="494"/>
      <c r="AF3488" s="494"/>
      <c r="AG3488" s="494"/>
      <c r="AH3488" s="494"/>
      <c r="AI3488" s="494"/>
      <c r="AJ3488" s="488" t="s">
        <v>1527</v>
      </c>
      <c r="AK3488" s="494"/>
      <c r="AL3488" s="494"/>
      <c r="AM3488" s="488" t="s">
        <v>21585</v>
      </c>
      <c r="AP3488" s="494"/>
      <c r="AQ3488" s="494"/>
      <c r="AR3488" s="494"/>
      <c r="AS3488" s="494"/>
      <c r="AT3488" s="488" t="s">
        <v>1558</v>
      </c>
      <c r="AU3488" s="492">
        <v>3234.0</v>
      </c>
      <c r="AV3488" s="492">
        <v>6.0</v>
      </c>
      <c r="AW3488" s="492">
        <v>2027.0</v>
      </c>
      <c r="AX3488" s="488" t="s">
        <v>1587</v>
      </c>
      <c r="AY3488" s="488" t="s">
        <v>3348</v>
      </c>
      <c r="AZ3488" s="488" t="s">
        <v>1531</v>
      </c>
    </row>
    <row r="3489" hidden="1">
      <c r="A3489" s="488" t="s">
        <v>21586</v>
      </c>
      <c r="B3489" s="488" t="s">
        <v>21580</v>
      </c>
      <c r="C3489" s="488" t="s">
        <v>1513</v>
      </c>
      <c r="D3489" s="488" t="s">
        <v>1514</v>
      </c>
      <c r="E3489" s="491">
        <v>45813.248611111114</v>
      </c>
      <c r="F3489" s="492">
        <v>2980.0</v>
      </c>
      <c r="G3489" s="488" t="s">
        <v>1515</v>
      </c>
      <c r="H3489" s="492">
        <v>2980.0</v>
      </c>
      <c r="I3489" s="488" t="s">
        <v>1515</v>
      </c>
      <c r="J3489" s="488" t="s">
        <v>1516</v>
      </c>
      <c r="K3489" s="488" t="s">
        <v>1517</v>
      </c>
      <c r="L3489" s="488" t="s">
        <v>21581</v>
      </c>
      <c r="M3489" s="488" t="s">
        <v>21587</v>
      </c>
      <c r="N3489" s="488" t="s">
        <v>1520</v>
      </c>
      <c r="O3489" s="488" t="s">
        <v>1521</v>
      </c>
      <c r="P3489" s="488" t="s">
        <v>1554</v>
      </c>
      <c r="Q3489" s="488" t="s">
        <v>1523</v>
      </c>
      <c r="R3489" s="495" t="s">
        <v>1524</v>
      </c>
      <c r="S3489" s="494"/>
      <c r="T3489" s="494"/>
      <c r="U3489" s="488" t="s">
        <v>21588</v>
      </c>
      <c r="AB3489" s="488" t="s">
        <v>21584</v>
      </c>
      <c r="AC3489" s="496">
        <v>8.05E9</v>
      </c>
      <c r="AD3489" s="494"/>
      <c r="AE3489" s="494"/>
      <c r="AF3489" s="494"/>
      <c r="AG3489" s="494"/>
      <c r="AH3489" s="494"/>
      <c r="AI3489" s="494"/>
      <c r="AJ3489" s="488" t="s">
        <v>1527</v>
      </c>
      <c r="AK3489" s="494"/>
      <c r="AL3489" s="494"/>
      <c r="AM3489" s="488" t="s">
        <v>21585</v>
      </c>
      <c r="AP3489" s="494"/>
      <c r="AQ3489" s="494"/>
      <c r="AR3489" s="494"/>
      <c r="AS3489" s="494"/>
      <c r="AT3489" s="488" t="s">
        <v>1558</v>
      </c>
      <c r="AU3489" s="492">
        <v>3234.0</v>
      </c>
      <c r="AV3489" s="492">
        <v>6.0</v>
      </c>
      <c r="AW3489" s="492">
        <v>2027.0</v>
      </c>
      <c r="AX3489" s="488" t="s">
        <v>1587</v>
      </c>
      <c r="AY3489" s="488" t="s">
        <v>3348</v>
      </c>
      <c r="AZ3489" s="488" t="s">
        <v>1531</v>
      </c>
    </row>
    <row r="3490" hidden="1">
      <c r="A3490" s="488" t="s">
        <v>21589</v>
      </c>
      <c r="B3490" s="488" t="s">
        <v>21590</v>
      </c>
      <c r="C3490" s="488" t="s">
        <v>1513</v>
      </c>
      <c r="D3490" s="488" t="s">
        <v>1514</v>
      </c>
      <c r="E3490" s="491">
        <v>45813.225</v>
      </c>
      <c r="F3490" s="492">
        <v>2980.0</v>
      </c>
      <c r="G3490" s="488" t="s">
        <v>1515</v>
      </c>
      <c r="H3490" s="492">
        <v>2980.0</v>
      </c>
      <c r="I3490" s="488" t="s">
        <v>1515</v>
      </c>
      <c r="J3490" s="488" t="s">
        <v>1516</v>
      </c>
      <c r="K3490" s="488" t="s">
        <v>1517</v>
      </c>
      <c r="L3490" s="488" t="s">
        <v>21591</v>
      </c>
      <c r="M3490" s="488" t="s">
        <v>21592</v>
      </c>
      <c r="N3490" s="488" t="s">
        <v>1520</v>
      </c>
      <c r="O3490" s="488" t="s">
        <v>1521</v>
      </c>
      <c r="P3490" s="488" t="s">
        <v>1554</v>
      </c>
      <c r="Q3490" s="488" t="s">
        <v>1523</v>
      </c>
      <c r="R3490" s="495" t="s">
        <v>1524</v>
      </c>
      <c r="S3490" s="494"/>
      <c r="T3490" s="494"/>
      <c r="U3490" s="488" t="s">
        <v>21593</v>
      </c>
      <c r="AB3490" s="488" t="s">
        <v>21594</v>
      </c>
      <c r="AC3490" s="496">
        <v>8.05E9</v>
      </c>
      <c r="AD3490" s="494"/>
      <c r="AE3490" s="494"/>
      <c r="AF3490" s="494"/>
      <c r="AG3490" s="494"/>
      <c r="AH3490" s="494"/>
      <c r="AI3490" s="494"/>
      <c r="AJ3490" s="488" t="s">
        <v>1527</v>
      </c>
      <c r="AK3490" s="494"/>
      <c r="AL3490" s="494"/>
      <c r="AM3490" s="488" t="s">
        <v>21595</v>
      </c>
      <c r="AO3490" s="494"/>
      <c r="AP3490" s="494"/>
      <c r="AQ3490" s="494"/>
      <c r="AR3490" s="494"/>
      <c r="AS3490" s="494"/>
      <c r="AT3490" s="488" t="s">
        <v>1558</v>
      </c>
      <c r="AU3490" s="492">
        <v>4917.0</v>
      </c>
      <c r="AV3490" s="492">
        <v>12.0</v>
      </c>
      <c r="AW3490" s="492">
        <v>2025.0</v>
      </c>
      <c r="AX3490" s="488" t="s">
        <v>1587</v>
      </c>
      <c r="AY3490" s="488" t="s">
        <v>2436</v>
      </c>
      <c r="AZ3490" s="488" t="s">
        <v>1531</v>
      </c>
    </row>
    <row r="3491" hidden="1">
      <c r="A3491" s="488" t="s">
        <v>21596</v>
      </c>
      <c r="B3491" s="488" t="s">
        <v>21597</v>
      </c>
      <c r="C3491" s="488" t="s">
        <v>1513</v>
      </c>
      <c r="D3491" s="488" t="s">
        <v>1514</v>
      </c>
      <c r="E3491" s="491">
        <v>45813.22152777778</v>
      </c>
      <c r="F3491" s="492">
        <v>2980.0</v>
      </c>
      <c r="G3491" s="488" t="s">
        <v>1515</v>
      </c>
      <c r="H3491" s="492">
        <v>2980.0</v>
      </c>
      <c r="I3491" s="488" t="s">
        <v>1515</v>
      </c>
      <c r="J3491" s="488" t="s">
        <v>1516</v>
      </c>
      <c r="K3491" s="488" t="s">
        <v>1517</v>
      </c>
      <c r="L3491" s="488" t="s">
        <v>21598</v>
      </c>
      <c r="M3491" s="488" t="s">
        <v>21599</v>
      </c>
      <c r="N3491" s="488" t="s">
        <v>1520</v>
      </c>
      <c r="O3491" s="488" t="s">
        <v>1521</v>
      </c>
      <c r="P3491" s="488" t="s">
        <v>1554</v>
      </c>
      <c r="Q3491" s="488" t="s">
        <v>1523</v>
      </c>
      <c r="R3491" s="495" t="s">
        <v>1524</v>
      </c>
      <c r="S3491" s="494"/>
      <c r="T3491" s="494"/>
      <c r="U3491" s="488" t="s">
        <v>21600</v>
      </c>
      <c r="AB3491" s="488" t="s">
        <v>21601</v>
      </c>
      <c r="AC3491" s="496">
        <v>9.01E9</v>
      </c>
      <c r="AD3491" s="494"/>
      <c r="AE3491" s="494"/>
      <c r="AF3491" s="494"/>
      <c r="AG3491" s="494"/>
      <c r="AH3491" s="494"/>
      <c r="AI3491" s="494"/>
      <c r="AJ3491" s="488" t="s">
        <v>1527</v>
      </c>
      <c r="AK3491" s="494"/>
      <c r="AL3491" s="494"/>
      <c r="AM3491" s="488" t="s">
        <v>21602</v>
      </c>
      <c r="AO3491" s="494"/>
      <c r="AP3491" s="494"/>
      <c r="AQ3491" s="494"/>
      <c r="AR3491" s="494"/>
      <c r="AS3491" s="494"/>
      <c r="AT3491" s="488" t="s">
        <v>1529</v>
      </c>
      <c r="AU3491" s="492">
        <v>2739.0</v>
      </c>
      <c r="AV3491" s="492">
        <v>12.0</v>
      </c>
      <c r="AW3491" s="492">
        <v>2029.0</v>
      </c>
      <c r="AX3491" s="488" t="s">
        <v>1596</v>
      </c>
      <c r="AY3491" s="488" t="s">
        <v>1588</v>
      </c>
      <c r="AZ3491" s="488" t="s">
        <v>1531</v>
      </c>
    </row>
    <row r="3492" hidden="1">
      <c r="A3492" s="488" t="s">
        <v>21603</v>
      </c>
      <c r="B3492" s="488" t="s">
        <v>21604</v>
      </c>
      <c r="C3492" s="488" t="s">
        <v>1513</v>
      </c>
      <c r="D3492" s="488" t="s">
        <v>1514</v>
      </c>
      <c r="E3492" s="491">
        <v>45813.220138888886</v>
      </c>
      <c r="F3492" s="492">
        <v>2980.0</v>
      </c>
      <c r="G3492" s="488" t="s">
        <v>1515</v>
      </c>
      <c r="H3492" s="492">
        <v>2980.0</v>
      </c>
      <c r="I3492" s="488" t="s">
        <v>1515</v>
      </c>
      <c r="J3492" s="488" t="s">
        <v>1516</v>
      </c>
      <c r="K3492" s="488" t="s">
        <v>1517</v>
      </c>
      <c r="L3492" s="488" t="s">
        <v>21605</v>
      </c>
      <c r="M3492" s="488" t="s">
        <v>21606</v>
      </c>
      <c r="N3492" s="488" t="s">
        <v>1520</v>
      </c>
      <c r="O3492" s="488" t="s">
        <v>1521</v>
      </c>
      <c r="P3492" s="488" t="s">
        <v>1724</v>
      </c>
      <c r="Q3492" s="488" t="s">
        <v>1523</v>
      </c>
      <c r="R3492" s="495" t="s">
        <v>1524</v>
      </c>
      <c r="S3492" s="494"/>
      <c r="T3492" s="494"/>
      <c r="U3492" s="488" t="s">
        <v>21607</v>
      </c>
      <c r="AB3492" s="488" t="s">
        <v>21608</v>
      </c>
      <c r="AC3492" s="496">
        <v>8.04E9</v>
      </c>
      <c r="AD3492" s="494"/>
      <c r="AE3492" s="494"/>
      <c r="AF3492" s="494"/>
      <c r="AG3492" s="494"/>
      <c r="AH3492" s="494"/>
      <c r="AI3492" s="494"/>
      <c r="AJ3492" s="488" t="s">
        <v>1527</v>
      </c>
      <c r="AK3492" s="494"/>
      <c r="AL3492" s="494"/>
      <c r="AM3492" s="488" t="s">
        <v>21609</v>
      </c>
      <c r="AO3492" s="494"/>
      <c r="AP3492" s="494"/>
      <c r="AQ3492" s="494"/>
      <c r="AR3492" s="494"/>
      <c r="AS3492" s="494"/>
      <c r="AT3492" s="488" t="s">
        <v>1529</v>
      </c>
      <c r="AU3492" s="492">
        <v>3001.0</v>
      </c>
      <c r="AV3492" s="492">
        <v>5.0</v>
      </c>
      <c r="AW3492" s="492">
        <v>2030.0</v>
      </c>
      <c r="AX3492" s="488" t="s">
        <v>1728</v>
      </c>
      <c r="AY3492" s="488" t="s">
        <v>1729</v>
      </c>
      <c r="AZ3492" s="488" t="s">
        <v>1531</v>
      </c>
    </row>
    <row r="3493" hidden="1">
      <c r="A3493" s="488" t="s">
        <v>21426</v>
      </c>
      <c r="B3493" s="488" t="s">
        <v>21427</v>
      </c>
      <c r="C3493" s="488" t="s">
        <v>1513</v>
      </c>
      <c r="D3493" s="488" t="s">
        <v>1514</v>
      </c>
      <c r="E3493" s="491">
        <v>45813.16388888889</v>
      </c>
      <c r="F3493" s="492">
        <v>2980.0</v>
      </c>
      <c r="G3493" s="488" t="s">
        <v>1515</v>
      </c>
      <c r="H3493" s="492">
        <v>2980.0</v>
      </c>
      <c r="I3493" s="488" t="s">
        <v>1515</v>
      </c>
      <c r="J3493" s="488" t="s">
        <v>1516</v>
      </c>
      <c r="K3493" s="488" t="s">
        <v>1517</v>
      </c>
      <c r="L3493" s="488" t="s">
        <v>21428</v>
      </c>
      <c r="M3493" s="488" t="s">
        <v>21429</v>
      </c>
      <c r="N3493" s="488" t="s">
        <v>1520</v>
      </c>
      <c r="O3493" s="488" t="s">
        <v>1521</v>
      </c>
      <c r="P3493" s="488" t="s">
        <v>1554</v>
      </c>
      <c r="Q3493" s="488" t="s">
        <v>1523</v>
      </c>
      <c r="R3493" s="495" t="s">
        <v>1524</v>
      </c>
      <c r="S3493" s="494"/>
      <c r="T3493" s="494"/>
      <c r="U3493" s="488" t="s">
        <v>21430</v>
      </c>
      <c r="AB3493" s="488" t="s">
        <v>21431</v>
      </c>
      <c r="AC3493" s="496">
        <v>8.04E9</v>
      </c>
      <c r="AD3493" s="494"/>
      <c r="AE3493" s="494"/>
      <c r="AF3493" s="494"/>
      <c r="AG3493" s="494"/>
      <c r="AH3493" s="494"/>
      <c r="AI3493" s="494"/>
      <c r="AJ3493" s="488" t="s">
        <v>1527</v>
      </c>
      <c r="AK3493" s="494"/>
      <c r="AL3493" s="494"/>
      <c r="AM3493" s="488" t="s">
        <v>21432</v>
      </c>
      <c r="AO3493" s="494"/>
      <c r="AP3493" s="494"/>
      <c r="AQ3493" s="494"/>
      <c r="AR3493" s="494"/>
      <c r="AS3493" s="494"/>
      <c r="AT3493" s="488" t="s">
        <v>1558</v>
      </c>
      <c r="AU3493" s="492">
        <v>6168.0</v>
      </c>
      <c r="AV3493" s="492">
        <v>8.0</v>
      </c>
      <c r="AW3493" s="492">
        <v>2026.0</v>
      </c>
      <c r="AX3493" s="488" t="s">
        <v>1587</v>
      </c>
      <c r="AY3493" s="488" t="s">
        <v>1702</v>
      </c>
      <c r="AZ3493" s="488" t="s">
        <v>1531</v>
      </c>
    </row>
    <row r="3494" hidden="1">
      <c r="A3494" s="488" t="s">
        <v>21339</v>
      </c>
      <c r="B3494" s="488" t="s">
        <v>21340</v>
      </c>
      <c r="C3494" s="488" t="s">
        <v>1513</v>
      </c>
      <c r="D3494" s="488" t="s">
        <v>1514</v>
      </c>
      <c r="E3494" s="491">
        <v>45813.13611111111</v>
      </c>
      <c r="F3494" s="492">
        <v>2980.0</v>
      </c>
      <c r="G3494" s="488" t="s">
        <v>1515</v>
      </c>
      <c r="H3494" s="492">
        <v>2980.0</v>
      </c>
      <c r="I3494" s="488" t="s">
        <v>1515</v>
      </c>
      <c r="J3494" s="488" t="s">
        <v>1516</v>
      </c>
      <c r="K3494" s="488" t="s">
        <v>1517</v>
      </c>
      <c r="L3494" s="488" t="s">
        <v>21341</v>
      </c>
      <c r="M3494" s="488" t="s">
        <v>21342</v>
      </c>
      <c r="N3494" s="488" t="s">
        <v>1520</v>
      </c>
      <c r="O3494" s="488" t="s">
        <v>1521</v>
      </c>
      <c r="P3494" s="488" t="s">
        <v>1554</v>
      </c>
      <c r="Q3494" s="488" t="s">
        <v>1523</v>
      </c>
      <c r="R3494" s="495" t="s">
        <v>1524</v>
      </c>
      <c r="S3494" s="494"/>
      <c r="T3494" s="494"/>
      <c r="U3494" s="488" t="s">
        <v>21343</v>
      </c>
      <c r="AB3494" s="488" t="s">
        <v>21344</v>
      </c>
      <c r="AC3494" s="496">
        <v>9.05E9</v>
      </c>
      <c r="AD3494" s="494"/>
      <c r="AE3494" s="494"/>
      <c r="AF3494" s="494"/>
      <c r="AG3494" s="494"/>
      <c r="AH3494" s="494"/>
      <c r="AI3494" s="494"/>
      <c r="AJ3494" s="488" t="s">
        <v>1527</v>
      </c>
      <c r="AK3494" s="494"/>
      <c r="AL3494" s="494"/>
      <c r="AM3494" s="488" t="s">
        <v>21345</v>
      </c>
      <c r="AO3494" s="494"/>
      <c r="AP3494" s="494"/>
      <c r="AQ3494" s="494"/>
      <c r="AR3494" s="494"/>
      <c r="AS3494" s="494"/>
      <c r="AT3494" s="488" t="s">
        <v>1558</v>
      </c>
      <c r="AU3494" s="492">
        <v>419.0</v>
      </c>
      <c r="AV3494" s="492">
        <v>3.0</v>
      </c>
      <c r="AW3494" s="492">
        <v>2030.0</v>
      </c>
      <c r="AX3494" s="488" t="s">
        <v>1587</v>
      </c>
      <c r="AY3494" s="488" t="s">
        <v>1588</v>
      </c>
      <c r="AZ3494" s="488" t="s">
        <v>1531</v>
      </c>
    </row>
    <row r="3495" hidden="1">
      <c r="A3495" s="488" t="s">
        <v>21610</v>
      </c>
      <c r="B3495" s="488" t="s">
        <v>21611</v>
      </c>
      <c r="C3495" s="488" t="s">
        <v>1513</v>
      </c>
      <c r="D3495" s="488" t="s">
        <v>1514</v>
      </c>
      <c r="E3495" s="491">
        <v>45813.097916666666</v>
      </c>
      <c r="F3495" s="492">
        <v>2980.0</v>
      </c>
      <c r="G3495" s="488" t="s">
        <v>1515</v>
      </c>
      <c r="H3495" s="492">
        <v>2980.0</v>
      </c>
      <c r="I3495" s="488" t="s">
        <v>1515</v>
      </c>
      <c r="J3495" s="488" t="s">
        <v>1516</v>
      </c>
      <c r="K3495" s="488" t="s">
        <v>1517</v>
      </c>
      <c r="L3495" s="488" t="s">
        <v>21612</v>
      </c>
      <c r="M3495" s="488" t="s">
        <v>21613</v>
      </c>
      <c r="N3495" s="488" t="s">
        <v>1520</v>
      </c>
      <c r="O3495" s="488" t="s">
        <v>1521</v>
      </c>
      <c r="P3495" s="488" t="s">
        <v>1554</v>
      </c>
      <c r="Q3495" s="488" t="s">
        <v>1523</v>
      </c>
      <c r="R3495" s="495" t="s">
        <v>1524</v>
      </c>
      <c r="S3495" s="494"/>
      <c r="T3495" s="494"/>
      <c r="U3495" s="488" t="s">
        <v>21614</v>
      </c>
      <c r="AB3495" s="488" t="s">
        <v>21615</v>
      </c>
      <c r="AC3495" s="496">
        <v>9.02E9</v>
      </c>
      <c r="AD3495" s="494"/>
      <c r="AE3495" s="494"/>
      <c r="AF3495" s="494"/>
      <c r="AG3495" s="494"/>
      <c r="AH3495" s="494"/>
      <c r="AI3495" s="494"/>
      <c r="AJ3495" s="488" t="s">
        <v>1527</v>
      </c>
      <c r="AK3495" s="494"/>
      <c r="AL3495" s="494"/>
      <c r="AM3495" s="488" t="s">
        <v>21616</v>
      </c>
      <c r="AO3495" s="494"/>
      <c r="AP3495" s="494"/>
      <c r="AQ3495" s="494"/>
      <c r="AR3495" s="494"/>
      <c r="AS3495" s="494"/>
      <c r="AT3495" s="488" t="s">
        <v>1529</v>
      </c>
      <c r="AU3495" s="492">
        <v>8917.0</v>
      </c>
      <c r="AV3495" s="492">
        <v>9.0</v>
      </c>
      <c r="AW3495" s="492">
        <v>2029.0</v>
      </c>
      <c r="AX3495" s="488" t="s">
        <v>1587</v>
      </c>
      <c r="AY3495" s="488" t="s">
        <v>1597</v>
      </c>
      <c r="AZ3495" s="488" t="s">
        <v>1531</v>
      </c>
    </row>
    <row r="3496" hidden="1">
      <c r="A3496" s="488" t="s">
        <v>21617</v>
      </c>
      <c r="B3496" s="488" t="s">
        <v>21618</v>
      </c>
      <c r="C3496" s="488" t="s">
        <v>1513</v>
      </c>
      <c r="D3496" s="488" t="s">
        <v>1514</v>
      </c>
      <c r="E3496" s="491">
        <v>45813.08472222222</v>
      </c>
      <c r="F3496" s="492">
        <v>2980.0</v>
      </c>
      <c r="G3496" s="488" t="s">
        <v>1515</v>
      </c>
      <c r="H3496" s="492">
        <v>2980.0</v>
      </c>
      <c r="I3496" s="488" t="s">
        <v>1515</v>
      </c>
      <c r="J3496" s="488" t="s">
        <v>1516</v>
      </c>
      <c r="K3496" s="488" t="s">
        <v>1517</v>
      </c>
      <c r="L3496" s="488" t="s">
        <v>21619</v>
      </c>
      <c r="M3496" s="488" t="s">
        <v>21620</v>
      </c>
      <c r="N3496" s="488" t="s">
        <v>1520</v>
      </c>
      <c r="O3496" s="488" t="s">
        <v>1521</v>
      </c>
      <c r="P3496" s="488" t="s">
        <v>1554</v>
      </c>
      <c r="Q3496" s="488" t="s">
        <v>1523</v>
      </c>
      <c r="R3496" s="495" t="s">
        <v>1524</v>
      </c>
      <c r="S3496" s="494"/>
      <c r="T3496" s="494"/>
      <c r="U3496" s="488" t="s">
        <v>21621</v>
      </c>
      <c r="AB3496" s="488" t="s">
        <v>21622</v>
      </c>
      <c r="AC3496" s="496">
        <v>9.04E9</v>
      </c>
      <c r="AD3496" s="494"/>
      <c r="AE3496" s="494"/>
      <c r="AF3496" s="494"/>
      <c r="AG3496" s="494"/>
      <c r="AH3496" s="494"/>
      <c r="AI3496" s="494"/>
      <c r="AJ3496" s="488" t="s">
        <v>1527</v>
      </c>
      <c r="AK3496" s="494"/>
      <c r="AL3496" s="494"/>
      <c r="AM3496" s="488" t="s">
        <v>21623</v>
      </c>
      <c r="AO3496" s="494"/>
      <c r="AP3496" s="494"/>
      <c r="AQ3496" s="494"/>
      <c r="AR3496" s="494"/>
      <c r="AS3496" s="494"/>
      <c r="AT3496" s="488" t="s">
        <v>1529</v>
      </c>
      <c r="AU3496" s="492">
        <v>7894.0</v>
      </c>
      <c r="AV3496" s="492">
        <v>1.0</v>
      </c>
      <c r="AW3496" s="492">
        <v>2027.0</v>
      </c>
      <c r="AX3496" s="488" t="s">
        <v>1587</v>
      </c>
      <c r="AY3496" s="488" t="s">
        <v>1597</v>
      </c>
      <c r="AZ3496" s="488" t="s">
        <v>1531</v>
      </c>
    </row>
    <row r="3497" hidden="1">
      <c r="A3497" s="488" t="s">
        <v>21624</v>
      </c>
      <c r="B3497" s="488" t="s">
        <v>21625</v>
      </c>
      <c r="C3497" s="488" t="s">
        <v>1513</v>
      </c>
      <c r="D3497" s="488" t="s">
        <v>1514</v>
      </c>
      <c r="E3497" s="491">
        <v>45813.07847222222</v>
      </c>
      <c r="F3497" s="492">
        <v>2980.0</v>
      </c>
      <c r="G3497" s="488" t="s">
        <v>1515</v>
      </c>
      <c r="H3497" s="492">
        <v>2980.0</v>
      </c>
      <c r="I3497" s="488" t="s">
        <v>1515</v>
      </c>
      <c r="J3497" s="488" t="s">
        <v>1516</v>
      </c>
      <c r="K3497" s="488" t="s">
        <v>1517</v>
      </c>
      <c r="L3497" s="488" t="s">
        <v>21626</v>
      </c>
      <c r="M3497" s="488" t="s">
        <v>21627</v>
      </c>
      <c r="N3497" s="488" t="s">
        <v>1520</v>
      </c>
      <c r="O3497" s="488" t="s">
        <v>1521</v>
      </c>
      <c r="P3497" s="488" t="s">
        <v>1554</v>
      </c>
      <c r="Q3497" s="488" t="s">
        <v>1523</v>
      </c>
      <c r="R3497" s="495" t="s">
        <v>1524</v>
      </c>
      <c r="S3497" s="494"/>
      <c r="T3497" s="494"/>
      <c r="U3497" s="488" t="s">
        <v>21628</v>
      </c>
      <c r="AB3497" s="488" t="s">
        <v>21629</v>
      </c>
      <c r="AC3497" s="496">
        <v>9.05E9</v>
      </c>
      <c r="AD3497" s="494"/>
      <c r="AE3497" s="494"/>
      <c r="AF3497" s="494"/>
      <c r="AG3497" s="494"/>
      <c r="AH3497" s="494"/>
      <c r="AI3497" s="494"/>
      <c r="AJ3497" s="488" t="s">
        <v>1527</v>
      </c>
      <c r="AK3497" s="494"/>
      <c r="AL3497" s="494"/>
      <c r="AM3497" s="488" t="s">
        <v>21630</v>
      </c>
      <c r="AO3497" s="494"/>
      <c r="AP3497" s="494"/>
      <c r="AQ3497" s="494"/>
      <c r="AR3497" s="494"/>
      <c r="AS3497" s="494"/>
      <c r="AT3497" s="488" t="s">
        <v>1529</v>
      </c>
      <c r="AU3497" s="492">
        <v>4929.0</v>
      </c>
      <c r="AV3497" s="492">
        <v>11.0</v>
      </c>
      <c r="AW3497" s="492">
        <v>2027.0</v>
      </c>
      <c r="AX3497" s="488" t="s">
        <v>1634</v>
      </c>
      <c r="AY3497" s="488" t="s">
        <v>1917</v>
      </c>
      <c r="AZ3497" s="488" t="s">
        <v>1531</v>
      </c>
    </row>
    <row r="3498" hidden="1">
      <c r="A3498" s="488" t="s">
        <v>16332</v>
      </c>
      <c r="B3498" s="488" t="s">
        <v>16333</v>
      </c>
      <c r="C3498" s="488" t="s">
        <v>1513</v>
      </c>
      <c r="D3498" s="488" t="s">
        <v>1514</v>
      </c>
      <c r="E3498" s="491">
        <v>45813.06805555556</v>
      </c>
      <c r="F3498" s="492">
        <v>9800.0</v>
      </c>
      <c r="G3498" s="488" t="s">
        <v>1515</v>
      </c>
      <c r="H3498" s="492">
        <v>9800.0</v>
      </c>
      <c r="I3498" s="488" t="s">
        <v>1515</v>
      </c>
      <c r="J3498" s="488" t="s">
        <v>1516</v>
      </c>
      <c r="K3498" s="488" t="s">
        <v>1517</v>
      </c>
      <c r="L3498" s="488" t="s">
        <v>16334</v>
      </c>
      <c r="M3498" s="488" t="s">
        <v>16335</v>
      </c>
      <c r="N3498" s="488" t="s">
        <v>1520</v>
      </c>
      <c r="O3498" s="488" t="s">
        <v>1521</v>
      </c>
      <c r="P3498" s="488" t="s">
        <v>1545</v>
      </c>
      <c r="Q3498" s="488" t="s">
        <v>1523</v>
      </c>
      <c r="R3498" s="495" t="s">
        <v>1524</v>
      </c>
      <c r="S3498" s="494"/>
      <c r="T3498" s="494"/>
      <c r="U3498" s="488" t="s">
        <v>16336</v>
      </c>
      <c r="AB3498" s="488" t="s">
        <v>16337</v>
      </c>
      <c r="AC3498" s="496">
        <v>8.02E9</v>
      </c>
      <c r="AD3498" s="494"/>
      <c r="AE3498" s="494"/>
      <c r="AF3498" s="494"/>
      <c r="AG3498" s="494"/>
      <c r="AH3498" s="494"/>
      <c r="AI3498" s="494"/>
      <c r="AJ3498" s="488" t="s">
        <v>1527</v>
      </c>
      <c r="AK3498" s="494"/>
      <c r="AL3498" s="494"/>
      <c r="AM3498" s="488" t="s">
        <v>16338</v>
      </c>
      <c r="AN3498" s="494"/>
      <c r="AO3498" s="494"/>
      <c r="AP3498" s="494"/>
      <c r="AQ3498" s="494"/>
      <c r="AR3498" s="494"/>
      <c r="AS3498" s="494"/>
      <c r="AT3498" s="488" t="s">
        <v>1529</v>
      </c>
      <c r="AU3498" s="492">
        <v>3169.0</v>
      </c>
      <c r="AV3498" s="492">
        <v>5.0</v>
      </c>
      <c r="AW3498" s="492">
        <v>2026.0</v>
      </c>
      <c r="AX3498" s="497"/>
      <c r="AY3498" s="488" t="s">
        <v>4131</v>
      </c>
      <c r="AZ3498" s="488" t="s">
        <v>1531</v>
      </c>
    </row>
    <row r="3499" hidden="1">
      <c r="A3499" s="488" t="s">
        <v>21433</v>
      </c>
      <c r="B3499" s="488" t="s">
        <v>21434</v>
      </c>
      <c r="C3499" s="488" t="s">
        <v>1513</v>
      </c>
      <c r="D3499" s="488" t="s">
        <v>1514</v>
      </c>
      <c r="E3499" s="491">
        <v>45813.063888888886</v>
      </c>
      <c r="F3499" s="492">
        <v>9800.0</v>
      </c>
      <c r="G3499" s="488" t="s">
        <v>1515</v>
      </c>
      <c r="H3499" s="492">
        <v>9800.0</v>
      </c>
      <c r="I3499" s="488" t="s">
        <v>1515</v>
      </c>
      <c r="J3499" s="488" t="s">
        <v>1516</v>
      </c>
      <c r="K3499" s="488" t="s">
        <v>1517</v>
      </c>
      <c r="L3499" s="488" t="s">
        <v>21435</v>
      </c>
      <c r="M3499" s="488" t="s">
        <v>21436</v>
      </c>
      <c r="N3499" s="488" t="s">
        <v>1520</v>
      </c>
      <c r="O3499" s="488" t="s">
        <v>1521</v>
      </c>
      <c r="P3499" s="488" t="s">
        <v>1522</v>
      </c>
      <c r="Q3499" s="488" t="s">
        <v>1523</v>
      </c>
      <c r="R3499" s="495" t="s">
        <v>1524</v>
      </c>
      <c r="S3499" s="494"/>
      <c r="T3499" s="494"/>
      <c r="U3499" s="488" t="s">
        <v>21437</v>
      </c>
      <c r="AB3499" s="488" t="s">
        <v>21438</v>
      </c>
      <c r="AC3499" s="496">
        <v>9.06E9</v>
      </c>
      <c r="AD3499" s="494"/>
      <c r="AE3499" s="494"/>
      <c r="AF3499" s="494"/>
      <c r="AG3499" s="494"/>
      <c r="AH3499" s="494"/>
      <c r="AI3499" s="494"/>
      <c r="AJ3499" s="488" t="s">
        <v>1527</v>
      </c>
      <c r="AK3499" s="494"/>
      <c r="AL3499" s="494"/>
      <c r="AM3499" s="488" t="s">
        <v>21439</v>
      </c>
      <c r="AO3499" s="494"/>
      <c r="AP3499" s="494"/>
      <c r="AQ3499" s="494"/>
      <c r="AR3499" s="494"/>
      <c r="AS3499" s="494"/>
      <c r="AT3499" s="488" t="s">
        <v>1529</v>
      </c>
      <c r="AU3499" s="492">
        <v>3000.0</v>
      </c>
      <c r="AV3499" s="492">
        <v>2.0</v>
      </c>
      <c r="AW3499" s="492">
        <v>2031.0</v>
      </c>
      <c r="AX3499" s="497"/>
      <c r="AY3499" s="488" t="s">
        <v>1571</v>
      </c>
      <c r="AZ3499" s="488" t="s">
        <v>1531</v>
      </c>
    </row>
    <row r="3500" hidden="1">
      <c r="A3500" s="488" t="s">
        <v>21631</v>
      </c>
      <c r="B3500" s="488" t="s">
        <v>21434</v>
      </c>
      <c r="C3500" s="488" t="s">
        <v>1513</v>
      </c>
      <c r="D3500" s="488" t="s">
        <v>1514</v>
      </c>
      <c r="E3500" s="491">
        <v>45813.0625</v>
      </c>
      <c r="F3500" s="492">
        <v>2980.0</v>
      </c>
      <c r="G3500" s="488" t="s">
        <v>1515</v>
      </c>
      <c r="H3500" s="492">
        <v>2980.0</v>
      </c>
      <c r="I3500" s="488" t="s">
        <v>1515</v>
      </c>
      <c r="J3500" s="488" t="s">
        <v>1516</v>
      </c>
      <c r="K3500" s="488" t="s">
        <v>1517</v>
      </c>
      <c r="L3500" s="488" t="s">
        <v>21435</v>
      </c>
      <c r="M3500" s="488" t="s">
        <v>21632</v>
      </c>
      <c r="N3500" s="488" t="s">
        <v>1520</v>
      </c>
      <c r="O3500" s="488" t="s">
        <v>1521</v>
      </c>
      <c r="P3500" s="488" t="s">
        <v>1522</v>
      </c>
      <c r="Q3500" s="488" t="s">
        <v>1523</v>
      </c>
      <c r="R3500" s="495" t="s">
        <v>1524</v>
      </c>
      <c r="S3500" s="494"/>
      <c r="T3500" s="494"/>
      <c r="U3500" s="488" t="s">
        <v>21633</v>
      </c>
      <c r="AB3500" s="488" t="s">
        <v>21438</v>
      </c>
      <c r="AC3500" s="496">
        <v>9.06E9</v>
      </c>
      <c r="AD3500" s="494"/>
      <c r="AE3500" s="494"/>
      <c r="AF3500" s="494"/>
      <c r="AG3500" s="494"/>
      <c r="AH3500" s="494"/>
      <c r="AI3500" s="494"/>
      <c r="AJ3500" s="488" t="s">
        <v>1527</v>
      </c>
      <c r="AK3500" s="494"/>
      <c r="AL3500" s="494"/>
      <c r="AM3500" s="488" t="s">
        <v>21439</v>
      </c>
      <c r="AO3500" s="494"/>
      <c r="AP3500" s="494"/>
      <c r="AQ3500" s="494"/>
      <c r="AR3500" s="494"/>
      <c r="AS3500" s="494"/>
      <c r="AT3500" s="488" t="s">
        <v>1529</v>
      </c>
      <c r="AU3500" s="492">
        <v>3000.0</v>
      </c>
      <c r="AV3500" s="492">
        <v>2.0</v>
      </c>
      <c r="AW3500" s="492">
        <v>2031.0</v>
      </c>
      <c r="AX3500" s="497"/>
      <c r="AY3500" s="488" t="s">
        <v>1571</v>
      </c>
      <c r="AZ3500" s="488" t="s">
        <v>1531</v>
      </c>
    </row>
    <row r="3501" hidden="1">
      <c r="A3501" s="488" t="s">
        <v>21634</v>
      </c>
      <c r="B3501" s="488" t="s">
        <v>16333</v>
      </c>
      <c r="C3501" s="488" t="s">
        <v>1513</v>
      </c>
      <c r="D3501" s="488" t="s">
        <v>1514</v>
      </c>
      <c r="E3501" s="491">
        <v>45813.0625</v>
      </c>
      <c r="F3501" s="492">
        <v>2980.0</v>
      </c>
      <c r="G3501" s="488" t="s">
        <v>1515</v>
      </c>
      <c r="H3501" s="492">
        <v>2980.0</v>
      </c>
      <c r="I3501" s="488" t="s">
        <v>1515</v>
      </c>
      <c r="J3501" s="488" t="s">
        <v>1516</v>
      </c>
      <c r="K3501" s="488" t="s">
        <v>1517</v>
      </c>
      <c r="L3501" s="488" t="s">
        <v>16334</v>
      </c>
      <c r="M3501" s="488" t="s">
        <v>21635</v>
      </c>
      <c r="N3501" s="488" t="s">
        <v>1520</v>
      </c>
      <c r="O3501" s="488" t="s">
        <v>1521</v>
      </c>
      <c r="P3501" s="488" t="s">
        <v>1545</v>
      </c>
      <c r="Q3501" s="488" t="s">
        <v>1523</v>
      </c>
      <c r="R3501" s="495" t="s">
        <v>1524</v>
      </c>
      <c r="S3501" s="494"/>
      <c r="T3501" s="494"/>
      <c r="U3501" s="488" t="s">
        <v>21636</v>
      </c>
      <c r="AB3501" s="488" t="s">
        <v>16337</v>
      </c>
      <c r="AC3501" s="496">
        <v>8.02E9</v>
      </c>
      <c r="AD3501" s="494"/>
      <c r="AE3501" s="494"/>
      <c r="AF3501" s="494"/>
      <c r="AG3501" s="494"/>
      <c r="AH3501" s="494"/>
      <c r="AI3501" s="494"/>
      <c r="AJ3501" s="488" t="s">
        <v>1527</v>
      </c>
      <c r="AK3501" s="494"/>
      <c r="AL3501" s="494"/>
      <c r="AM3501" s="488" t="s">
        <v>16338</v>
      </c>
      <c r="AN3501" s="494"/>
      <c r="AO3501" s="494"/>
      <c r="AP3501" s="494"/>
      <c r="AQ3501" s="494"/>
      <c r="AR3501" s="494"/>
      <c r="AS3501" s="494"/>
      <c r="AT3501" s="488" t="s">
        <v>1529</v>
      </c>
      <c r="AU3501" s="492">
        <v>3169.0</v>
      </c>
      <c r="AV3501" s="492">
        <v>5.0</v>
      </c>
      <c r="AW3501" s="492">
        <v>2026.0</v>
      </c>
      <c r="AX3501" s="497"/>
      <c r="AY3501" s="488" t="s">
        <v>4131</v>
      </c>
      <c r="AZ3501" s="488" t="s">
        <v>1531</v>
      </c>
    </row>
    <row r="3502" hidden="1">
      <c r="A3502" s="488" t="s">
        <v>21637</v>
      </c>
      <c r="B3502" s="488" t="s">
        <v>21638</v>
      </c>
      <c r="C3502" s="488" t="s">
        <v>1513</v>
      </c>
      <c r="D3502" s="488" t="s">
        <v>1514</v>
      </c>
      <c r="E3502" s="491">
        <v>45813.05486111111</v>
      </c>
      <c r="F3502" s="492">
        <v>2980.0</v>
      </c>
      <c r="G3502" s="488" t="s">
        <v>1515</v>
      </c>
      <c r="H3502" s="492">
        <v>2980.0</v>
      </c>
      <c r="I3502" s="488" t="s">
        <v>1515</v>
      </c>
      <c r="J3502" s="488" t="s">
        <v>1516</v>
      </c>
      <c r="K3502" s="488" t="s">
        <v>1517</v>
      </c>
      <c r="L3502" s="488" t="s">
        <v>21639</v>
      </c>
      <c r="M3502" s="488" t="s">
        <v>21640</v>
      </c>
      <c r="N3502" s="488" t="s">
        <v>1520</v>
      </c>
      <c r="O3502" s="488" t="s">
        <v>1521</v>
      </c>
      <c r="P3502" s="488" t="s">
        <v>1554</v>
      </c>
      <c r="Q3502" s="488" t="s">
        <v>1523</v>
      </c>
      <c r="R3502" s="495" t="s">
        <v>1524</v>
      </c>
      <c r="S3502" s="494"/>
      <c r="T3502" s="494"/>
      <c r="U3502" s="488" t="s">
        <v>21641</v>
      </c>
      <c r="AB3502" s="488" t="s">
        <v>21642</v>
      </c>
      <c r="AC3502" s="496">
        <v>9.02E9</v>
      </c>
      <c r="AD3502" s="494"/>
      <c r="AE3502" s="494"/>
      <c r="AF3502" s="494"/>
      <c r="AG3502" s="494"/>
      <c r="AH3502" s="494"/>
      <c r="AI3502" s="494"/>
      <c r="AJ3502" s="488" t="s">
        <v>1527</v>
      </c>
      <c r="AK3502" s="494"/>
      <c r="AL3502" s="494"/>
      <c r="AM3502" s="488" t="s">
        <v>21643</v>
      </c>
      <c r="AO3502" s="494"/>
      <c r="AP3502" s="494"/>
      <c r="AQ3502" s="494"/>
      <c r="AR3502" s="494"/>
      <c r="AS3502" s="494"/>
      <c r="AT3502" s="488" t="s">
        <v>1529</v>
      </c>
      <c r="AU3502" s="492">
        <v>7606.0</v>
      </c>
      <c r="AV3502" s="492">
        <v>2.0</v>
      </c>
      <c r="AW3502" s="492">
        <v>2031.0</v>
      </c>
      <c r="AX3502" s="488" t="s">
        <v>1587</v>
      </c>
      <c r="AY3502" s="488" t="s">
        <v>1571</v>
      </c>
      <c r="AZ3502" s="488" t="s">
        <v>1531</v>
      </c>
    </row>
    <row r="3503" hidden="1">
      <c r="A3503" s="488" t="s">
        <v>21644</v>
      </c>
      <c r="B3503" s="488" t="s">
        <v>21645</v>
      </c>
      <c r="C3503" s="488" t="s">
        <v>1513</v>
      </c>
      <c r="D3503" s="488" t="s">
        <v>1514</v>
      </c>
      <c r="E3503" s="491">
        <v>45813.02777777778</v>
      </c>
      <c r="F3503" s="492">
        <v>2980.0</v>
      </c>
      <c r="G3503" s="488" t="s">
        <v>1515</v>
      </c>
      <c r="H3503" s="492">
        <v>2980.0</v>
      </c>
      <c r="I3503" s="488" t="s">
        <v>1515</v>
      </c>
      <c r="J3503" s="488" t="s">
        <v>1516</v>
      </c>
      <c r="K3503" s="488" t="s">
        <v>1517</v>
      </c>
      <c r="L3503" s="488" t="s">
        <v>21646</v>
      </c>
      <c r="M3503" s="488" t="s">
        <v>21647</v>
      </c>
      <c r="N3503" s="488" t="s">
        <v>1520</v>
      </c>
      <c r="O3503" s="488" t="s">
        <v>1521</v>
      </c>
      <c r="P3503" s="488" t="s">
        <v>1554</v>
      </c>
      <c r="Q3503" s="488" t="s">
        <v>1523</v>
      </c>
      <c r="R3503" s="495" t="s">
        <v>1524</v>
      </c>
      <c r="S3503" s="494"/>
      <c r="T3503" s="494"/>
      <c r="U3503" s="488" t="s">
        <v>21648</v>
      </c>
      <c r="AB3503" s="488" t="s">
        <v>21649</v>
      </c>
      <c r="AC3503" s="496">
        <v>9.08E9</v>
      </c>
      <c r="AD3503" s="494"/>
      <c r="AE3503" s="494"/>
      <c r="AF3503" s="494"/>
      <c r="AG3503" s="494"/>
      <c r="AH3503" s="494"/>
      <c r="AI3503" s="494"/>
      <c r="AJ3503" s="488" t="s">
        <v>1527</v>
      </c>
      <c r="AK3503" s="494"/>
      <c r="AL3503" s="494"/>
      <c r="AM3503" s="488" t="s">
        <v>21650</v>
      </c>
      <c r="AP3503" s="494"/>
      <c r="AQ3503" s="494"/>
      <c r="AR3503" s="494"/>
      <c r="AS3503" s="494"/>
      <c r="AT3503" s="488" t="s">
        <v>1529</v>
      </c>
      <c r="AU3503" s="492">
        <v>9848.0</v>
      </c>
      <c r="AV3503" s="492">
        <v>1.0</v>
      </c>
      <c r="AW3503" s="492">
        <v>2026.0</v>
      </c>
      <c r="AX3503" s="488" t="s">
        <v>1596</v>
      </c>
      <c r="AY3503" s="488" t="s">
        <v>21651</v>
      </c>
      <c r="AZ3503" s="488" t="s">
        <v>1531</v>
      </c>
    </row>
    <row r="3504" hidden="1">
      <c r="A3504" s="488" t="s">
        <v>21652</v>
      </c>
      <c r="B3504" s="488" t="s">
        <v>21653</v>
      </c>
      <c r="C3504" s="488" t="s">
        <v>1513</v>
      </c>
      <c r="D3504" s="488" t="s">
        <v>1514</v>
      </c>
      <c r="E3504" s="491">
        <v>45813.01875</v>
      </c>
      <c r="F3504" s="492">
        <v>2980.0</v>
      </c>
      <c r="G3504" s="488" t="s">
        <v>1515</v>
      </c>
      <c r="H3504" s="492">
        <v>2980.0</v>
      </c>
      <c r="I3504" s="488" t="s">
        <v>1515</v>
      </c>
      <c r="J3504" s="488" t="s">
        <v>1516</v>
      </c>
      <c r="K3504" s="488" t="s">
        <v>1517</v>
      </c>
      <c r="L3504" s="488" t="s">
        <v>21654</v>
      </c>
      <c r="M3504" s="488" t="s">
        <v>21655</v>
      </c>
      <c r="N3504" s="488" t="s">
        <v>1520</v>
      </c>
      <c r="O3504" s="488" t="s">
        <v>1521</v>
      </c>
      <c r="P3504" s="488" t="s">
        <v>1554</v>
      </c>
      <c r="Q3504" s="488" t="s">
        <v>1523</v>
      </c>
      <c r="R3504" s="495" t="s">
        <v>1524</v>
      </c>
      <c r="S3504" s="494"/>
      <c r="T3504" s="494"/>
      <c r="U3504" s="488" t="s">
        <v>21656</v>
      </c>
      <c r="AB3504" s="488" t="s">
        <v>21657</v>
      </c>
      <c r="AC3504" s="496">
        <v>9.02E9</v>
      </c>
      <c r="AD3504" s="494"/>
      <c r="AE3504" s="494"/>
      <c r="AF3504" s="494"/>
      <c r="AG3504" s="494"/>
      <c r="AH3504" s="494"/>
      <c r="AI3504" s="494"/>
      <c r="AJ3504" s="488" t="s">
        <v>1527</v>
      </c>
      <c r="AK3504" s="494"/>
      <c r="AL3504" s="494"/>
      <c r="AM3504" s="488" t="s">
        <v>21658</v>
      </c>
      <c r="AP3504" s="494"/>
      <c r="AQ3504" s="494"/>
      <c r="AR3504" s="494"/>
      <c r="AS3504" s="494"/>
      <c r="AT3504" s="488" t="s">
        <v>1558</v>
      </c>
      <c r="AU3504" s="492">
        <v>9609.0</v>
      </c>
      <c r="AV3504" s="492">
        <v>11.0</v>
      </c>
      <c r="AW3504" s="492">
        <v>2029.0</v>
      </c>
      <c r="AX3504" s="488" t="s">
        <v>1587</v>
      </c>
      <c r="AY3504" s="488" t="s">
        <v>3348</v>
      </c>
      <c r="AZ3504" s="488" t="s">
        <v>1531</v>
      </c>
    </row>
    <row r="3505" hidden="1">
      <c r="A3505" s="488" t="s">
        <v>21659</v>
      </c>
      <c r="B3505" s="488" t="s">
        <v>21660</v>
      </c>
      <c r="C3505" s="488" t="s">
        <v>1513</v>
      </c>
      <c r="D3505" s="488" t="s">
        <v>1514</v>
      </c>
      <c r="E3505" s="491">
        <v>45812.98333333333</v>
      </c>
      <c r="F3505" s="492">
        <v>9800.0</v>
      </c>
      <c r="G3505" s="488" t="s">
        <v>1515</v>
      </c>
      <c r="H3505" s="492">
        <v>9800.0</v>
      </c>
      <c r="I3505" s="488" t="s">
        <v>1515</v>
      </c>
      <c r="J3505" s="488" t="s">
        <v>1516</v>
      </c>
      <c r="K3505" s="488" t="s">
        <v>1517</v>
      </c>
      <c r="L3505" s="488" t="s">
        <v>21661</v>
      </c>
      <c r="M3505" s="488" t="s">
        <v>21662</v>
      </c>
      <c r="N3505" s="488" t="s">
        <v>1520</v>
      </c>
      <c r="O3505" s="488" t="s">
        <v>1521</v>
      </c>
      <c r="P3505" s="488" t="s">
        <v>1545</v>
      </c>
      <c r="Q3505" s="488" t="s">
        <v>1523</v>
      </c>
      <c r="R3505" s="495" t="s">
        <v>1524</v>
      </c>
      <c r="S3505" s="494"/>
      <c r="T3505" s="494"/>
      <c r="U3505" s="488" t="s">
        <v>21663</v>
      </c>
      <c r="AB3505" s="488" t="s">
        <v>21664</v>
      </c>
      <c r="AC3505" s="496">
        <v>9.08E9</v>
      </c>
      <c r="AD3505" s="494"/>
      <c r="AE3505" s="494"/>
      <c r="AF3505" s="494"/>
      <c r="AG3505" s="494"/>
      <c r="AH3505" s="494"/>
      <c r="AI3505" s="494"/>
      <c r="AJ3505" s="488" t="s">
        <v>1527</v>
      </c>
      <c r="AK3505" s="494"/>
      <c r="AL3505" s="494"/>
      <c r="AM3505" s="488" t="s">
        <v>21665</v>
      </c>
      <c r="AO3505" s="494"/>
      <c r="AP3505" s="494"/>
      <c r="AQ3505" s="494"/>
      <c r="AR3505" s="494"/>
      <c r="AS3505" s="494"/>
      <c r="AT3505" s="488" t="s">
        <v>1529</v>
      </c>
      <c r="AU3505" s="492">
        <v>2522.0</v>
      </c>
      <c r="AV3505" s="492">
        <v>12.0</v>
      </c>
      <c r="AW3505" s="492">
        <v>2025.0</v>
      </c>
      <c r="AX3505" s="497"/>
      <c r="AY3505" s="488" t="s">
        <v>1652</v>
      </c>
      <c r="AZ3505" s="488" t="s">
        <v>1531</v>
      </c>
    </row>
    <row r="3506" hidden="1">
      <c r="A3506" s="488" t="s">
        <v>21666</v>
      </c>
      <c r="B3506" s="488" t="s">
        <v>21660</v>
      </c>
      <c r="C3506" s="488" t="s">
        <v>1513</v>
      </c>
      <c r="D3506" s="488" t="s">
        <v>1514</v>
      </c>
      <c r="E3506" s="491">
        <v>45812.978472222225</v>
      </c>
      <c r="F3506" s="492">
        <v>2980.0</v>
      </c>
      <c r="G3506" s="488" t="s">
        <v>1515</v>
      </c>
      <c r="H3506" s="492">
        <v>2980.0</v>
      </c>
      <c r="I3506" s="488" t="s">
        <v>1515</v>
      </c>
      <c r="J3506" s="488" t="s">
        <v>1516</v>
      </c>
      <c r="K3506" s="488" t="s">
        <v>1517</v>
      </c>
      <c r="L3506" s="488" t="s">
        <v>21661</v>
      </c>
      <c r="M3506" s="488" t="s">
        <v>21667</v>
      </c>
      <c r="N3506" s="488" t="s">
        <v>1520</v>
      </c>
      <c r="O3506" s="488" t="s">
        <v>1521</v>
      </c>
      <c r="P3506" s="488" t="s">
        <v>1545</v>
      </c>
      <c r="Q3506" s="488" t="s">
        <v>1523</v>
      </c>
      <c r="R3506" s="495" t="s">
        <v>1524</v>
      </c>
      <c r="S3506" s="494"/>
      <c r="T3506" s="494"/>
      <c r="U3506" s="488" t="s">
        <v>4506</v>
      </c>
      <c r="AB3506" s="488" t="s">
        <v>21664</v>
      </c>
      <c r="AC3506" s="496">
        <v>9.08E9</v>
      </c>
      <c r="AD3506" s="494"/>
      <c r="AE3506" s="494"/>
      <c r="AF3506" s="494"/>
      <c r="AG3506" s="494"/>
      <c r="AH3506" s="494"/>
      <c r="AI3506" s="494"/>
      <c r="AJ3506" s="488" t="s">
        <v>1527</v>
      </c>
      <c r="AK3506" s="494"/>
      <c r="AL3506" s="494"/>
      <c r="AM3506" s="488" t="s">
        <v>21665</v>
      </c>
      <c r="AO3506" s="494"/>
      <c r="AP3506" s="494"/>
      <c r="AQ3506" s="494"/>
      <c r="AR3506" s="494"/>
      <c r="AS3506" s="494"/>
      <c r="AT3506" s="488" t="s">
        <v>1529</v>
      </c>
      <c r="AU3506" s="492">
        <v>2522.0</v>
      </c>
      <c r="AV3506" s="492">
        <v>12.0</v>
      </c>
      <c r="AW3506" s="492">
        <v>2025.0</v>
      </c>
      <c r="AX3506" s="497"/>
      <c r="AY3506" s="488" t="s">
        <v>1652</v>
      </c>
      <c r="AZ3506" s="488" t="s">
        <v>1531</v>
      </c>
    </row>
    <row r="3507" hidden="1">
      <c r="A3507" s="488" t="s">
        <v>21668</v>
      </c>
      <c r="B3507" s="488" t="s">
        <v>21669</v>
      </c>
      <c r="C3507" s="488" t="s">
        <v>1513</v>
      </c>
      <c r="D3507" s="488" t="s">
        <v>1514</v>
      </c>
      <c r="E3507" s="491">
        <v>45812.93125</v>
      </c>
      <c r="F3507" s="492">
        <v>2980.0</v>
      </c>
      <c r="G3507" s="488" t="s">
        <v>1515</v>
      </c>
      <c r="H3507" s="492">
        <v>2980.0</v>
      </c>
      <c r="I3507" s="488" t="s">
        <v>1515</v>
      </c>
      <c r="J3507" s="488" t="s">
        <v>1516</v>
      </c>
      <c r="K3507" s="488" t="s">
        <v>1517</v>
      </c>
      <c r="L3507" s="488" t="s">
        <v>21670</v>
      </c>
      <c r="M3507" s="488" t="s">
        <v>21671</v>
      </c>
      <c r="N3507" s="488" t="s">
        <v>1520</v>
      </c>
      <c r="O3507" s="488" t="s">
        <v>1521</v>
      </c>
      <c r="P3507" s="488" t="s">
        <v>1545</v>
      </c>
      <c r="Q3507" s="488" t="s">
        <v>1523</v>
      </c>
      <c r="R3507" s="495" t="s">
        <v>1524</v>
      </c>
      <c r="S3507" s="494"/>
      <c r="T3507" s="494"/>
      <c r="U3507" s="488" t="s">
        <v>21672</v>
      </c>
      <c r="AB3507" s="488" t="s">
        <v>21673</v>
      </c>
      <c r="AC3507" s="496">
        <v>9.03E9</v>
      </c>
      <c r="AD3507" s="494"/>
      <c r="AE3507" s="494"/>
      <c r="AF3507" s="494"/>
      <c r="AG3507" s="494"/>
      <c r="AH3507" s="494"/>
      <c r="AI3507" s="494"/>
      <c r="AJ3507" s="488" t="s">
        <v>1527</v>
      </c>
      <c r="AK3507" s="494"/>
      <c r="AL3507" s="494"/>
      <c r="AM3507" s="488" t="s">
        <v>21674</v>
      </c>
      <c r="AO3507" s="494"/>
      <c r="AP3507" s="494"/>
      <c r="AQ3507" s="494"/>
      <c r="AR3507" s="494"/>
      <c r="AS3507" s="494"/>
      <c r="AT3507" s="488" t="s">
        <v>1529</v>
      </c>
      <c r="AU3507" s="492">
        <v>1001.0</v>
      </c>
      <c r="AV3507" s="492">
        <v>4.0</v>
      </c>
      <c r="AW3507" s="492">
        <v>2031.0</v>
      </c>
      <c r="AX3507" s="488" t="s">
        <v>1549</v>
      </c>
      <c r="AY3507" s="497"/>
      <c r="AZ3507" s="488" t="s">
        <v>1531</v>
      </c>
    </row>
    <row r="3508" hidden="1">
      <c r="A3508" s="488" t="s">
        <v>21675</v>
      </c>
      <c r="B3508" s="488" t="s">
        <v>21676</v>
      </c>
      <c r="C3508" s="488" t="s">
        <v>1513</v>
      </c>
      <c r="D3508" s="488" t="s">
        <v>1514</v>
      </c>
      <c r="E3508" s="491">
        <v>45812.92152777778</v>
      </c>
      <c r="F3508" s="492">
        <v>9800.0</v>
      </c>
      <c r="G3508" s="488" t="s">
        <v>1515</v>
      </c>
      <c r="H3508" s="492">
        <v>9800.0</v>
      </c>
      <c r="I3508" s="488" t="s">
        <v>1515</v>
      </c>
      <c r="J3508" s="488" t="s">
        <v>1516</v>
      </c>
      <c r="K3508" s="488" t="s">
        <v>1517</v>
      </c>
      <c r="L3508" s="488" t="s">
        <v>21677</v>
      </c>
      <c r="M3508" s="488" t="s">
        <v>21678</v>
      </c>
      <c r="N3508" s="488" t="s">
        <v>1520</v>
      </c>
      <c r="O3508" s="488" t="s">
        <v>1521</v>
      </c>
      <c r="P3508" s="488" t="s">
        <v>1545</v>
      </c>
      <c r="Q3508" s="488" t="s">
        <v>1523</v>
      </c>
      <c r="R3508" s="495" t="s">
        <v>1524</v>
      </c>
      <c r="S3508" s="494"/>
      <c r="T3508" s="494"/>
      <c r="U3508" s="488" t="s">
        <v>21679</v>
      </c>
      <c r="AB3508" s="488" t="s">
        <v>21680</v>
      </c>
      <c r="AC3508" s="496">
        <v>9.06E9</v>
      </c>
      <c r="AD3508" s="494"/>
      <c r="AE3508" s="494"/>
      <c r="AF3508" s="494"/>
      <c r="AG3508" s="494"/>
      <c r="AH3508" s="494"/>
      <c r="AI3508" s="494"/>
      <c r="AJ3508" s="488" t="s">
        <v>1527</v>
      </c>
      <c r="AK3508" s="494"/>
      <c r="AL3508" s="494"/>
      <c r="AM3508" s="488" t="s">
        <v>21681</v>
      </c>
      <c r="AP3508" s="494"/>
      <c r="AQ3508" s="494"/>
      <c r="AR3508" s="494"/>
      <c r="AS3508" s="494"/>
      <c r="AT3508" s="488" t="s">
        <v>1529</v>
      </c>
      <c r="AU3508" s="492">
        <v>5529.0</v>
      </c>
      <c r="AV3508" s="492">
        <v>9.0</v>
      </c>
      <c r="AW3508" s="492">
        <v>2027.0</v>
      </c>
      <c r="AX3508" s="497"/>
      <c r="AY3508" s="497"/>
      <c r="AZ3508" s="488" t="s">
        <v>1531</v>
      </c>
    </row>
    <row r="3509" hidden="1">
      <c r="A3509" s="488" t="s">
        <v>21682</v>
      </c>
      <c r="B3509" s="488" t="s">
        <v>21683</v>
      </c>
      <c r="C3509" s="488" t="s">
        <v>1513</v>
      </c>
      <c r="D3509" s="488" t="s">
        <v>1514</v>
      </c>
      <c r="E3509" s="491">
        <v>45812.91875</v>
      </c>
      <c r="F3509" s="492">
        <v>9800.0</v>
      </c>
      <c r="G3509" s="488" t="s">
        <v>1515</v>
      </c>
      <c r="H3509" s="492">
        <v>9800.0</v>
      </c>
      <c r="I3509" s="488" t="s">
        <v>1515</v>
      </c>
      <c r="J3509" s="488" t="s">
        <v>1516</v>
      </c>
      <c r="K3509" s="488" t="s">
        <v>1517</v>
      </c>
      <c r="L3509" s="488" t="s">
        <v>21684</v>
      </c>
      <c r="M3509" s="488" t="s">
        <v>21685</v>
      </c>
      <c r="N3509" s="488" t="s">
        <v>1520</v>
      </c>
      <c r="O3509" s="488" t="s">
        <v>1521</v>
      </c>
      <c r="P3509" s="488" t="s">
        <v>1554</v>
      </c>
      <c r="Q3509" s="488" t="s">
        <v>1523</v>
      </c>
      <c r="R3509" s="495" t="s">
        <v>1524</v>
      </c>
      <c r="S3509" s="494"/>
      <c r="T3509" s="494"/>
      <c r="U3509" s="488" t="s">
        <v>21686</v>
      </c>
      <c r="AB3509" s="488" t="s">
        <v>21687</v>
      </c>
      <c r="AC3509" s="496">
        <v>7.04E9</v>
      </c>
      <c r="AD3509" s="494"/>
      <c r="AE3509" s="494"/>
      <c r="AF3509" s="494"/>
      <c r="AG3509" s="494"/>
      <c r="AH3509" s="494"/>
      <c r="AI3509" s="494"/>
      <c r="AJ3509" s="488" t="s">
        <v>1527</v>
      </c>
      <c r="AK3509" s="494"/>
      <c r="AL3509" s="494"/>
      <c r="AM3509" s="488" t="s">
        <v>6292</v>
      </c>
      <c r="AO3509" s="494"/>
      <c r="AP3509" s="494"/>
      <c r="AQ3509" s="494"/>
      <c r="AR3509" s="494"/>
      <c r="AS3509" s="494"/>
      <c r="AT3509" s="488" t="s">
        <v>1558</v>
      </c>
      <c r="AU3509" s="492">
        <v>4819.0</v>
      </c>
      <c r="AV3509" s="492">
        <v>12.0</v>
      </c>
      <c r="AW3509" s="492">
        <v>2028.0</v>
      </c>
      <c r="AX3509" s="488" t="s">
        <v>1596</v>
      </c>
      <c r="AY3509" s="488" t="s">
        <v>3348</v>
      </c>
      <c r="AZ3509" s="488" t="s">
        <v>1531</v>
      </c>
    </row>
    <row r="3510" hidden="1">
      <c r="A3510" s="488" t="s">
        <v>21688</v>
      </c>
      <c r="B3510" s="488" t="s">
        <v>21676</v>
      </c>
      <c r="C3510" s="488" t="s">
        <v>1513</v>
      </c>
      <c r="D3510" s="488" t="s">
        <v>1514</v>
      </c>
      <c r="E3510" s="491">
        <v>45812.915972222225</v>
      </c>
      <c r="F3510" s="492">
        <v>2980.0</v>
      </c>
      <c r="G3510" s="488" t="s">
        <v>1515</v>
      </c>
      <c r="H3510" s="492">
        <v>2980.0</v>
      </c>
      <c r="I3510" s="488" t="s">
        <v>1515</v>
      </c>
      <c r="J3510" s="488" t="s">
        <v>1516</v>
      </c>
      <c r="K3510" s="488" t="s">
        <v>1517</v>
      </c>
      <c r="L3510" s="488" t="s">
        <v>21677</v>
      </c>
      <c r="M3510" s="488" t="s">
        <v>21689</v>
      </c>
      <c r="N3510" s="488" t="s">
        <v>1520</v>
      </c>
      <c r="O3510" s="488" t="s">
        <v>1521</v>
      </c>
      <c r="P3510" s="488" t="s">
        <v>1545</v>
      </c>
      <c r="Q3510" s="488" t="s">
        <v>1523</v>
      </c>
      <c r="R3510" s="495" t="s">
        <v>1524</v>
      </c>
      <c r="S3510" s="494"/>
      <c r="T3510" s="494"/>
      <c r="U3510" s="488" t="s">
        <v>21690</v>
      </c>
      <c r="AB3510" s="488" t="s">
        <v>21680</v>
      </c>
      <c r="AC3510" s="496">
        <v>9.06E9</v>
      </c>
      <c r="AD3510" s="494"/>
      <c r="AE3510" s="494"/>
      <c r="AF3510" s="494"/>
      <c r="AG3510" s="494"/>
      <c r="AH3510" s="494"/>
      <c r="AI3510" s="494"/>
      <c r="AJ3510" s="488" t="s">
        <v>1527</v>
      </c>
      <c r="AK3510" s="494"/>
      <c r="AL3510" s="494"/>
      <c r="AM3510" s="488" t="s">
        <v>21681</v>
      </c>
      <c r="AP3510" s="494"/>
      <c r="AQ3510" s="494"/>
      <c r="AR3510" s="494"/>
      <c r="AS3510" s="494"/>
      <c r="AT3510" s="488" t="s">
        <v>1529</v>
      </c>
      <c r="AU3510" s="492">
        <v>5529.0</v>
      </c>
      <c r="AV3510" s="492">
        <v>9.0</v>
      </c>
      <c r="AW3510" s="492">
        <v>2027.0</v>
      </c>
      <c r="AX3510" s="497"/>
      <c r="AY3510" s="497"/>
      <c r="AZ3510" s="488" t="s">
        <v>1531</v>
      </c>
    </row>
    <row r="3511" hidden="1">
      <c r="A3511" s="488" t="s">
        <v>21691</v>
      </c>
      <c r="B3511" s="488" t="s">
        <v>21683</v>
      </c>
      <c r="C3511" s="488" t="s">
        <v>1513</v>
      </c>
      <c r="D3511" s="488" t="s">
        <v>1514</v>
      </c>
      <c r="E3511" s="491">
        <v>45812.910416666666</v>
      </c>
      <c r="F3511" s="492">
        <v>2980.0</v>
      </c>
      <c r="G3511" s="488" t="s">
        <v>1515</v>
      </c>
      <c r="H3511" s="492">
        <v>2980.0</v>
      </c>
      <c r="I3511" s="488" t="s">
        <v>1515</v>
      </c>
      <c r="J3511" s="488" t="s">
        <v>1516</v>
      </c>
      <c r="K3511" s="488" t="s">
        <v>1517</v>
      </c>
      <c r="L3511" s="488" t="s">
        <v>21684</v>
      </c>
      <c r="M3511" s="488" t="s">
        <v>21692</v>
      </c>
      <c r="N3511" s="488" t="s">
        <v>1520</v>
      </c>
      <c r="O3511" s="488" t="s">
        <v>1521</v>
      </c>
      <c r="P3511" s="488" t="s">
        <v>1554</v>
      </c>
      <c r="Q3511" s="488" t="s">
        <v>1523</v>
      </c>
      <c r="R3511" s="495" t="s">
        <v>1524</v>
      </c>
      <c r="S3511" s="494"/>
      <c r="T3511" s="494"/>
      <c r="U3511" s="488" t="s">
        <v>21693</v>
      </c>
      <c r="AB3511" s="488" t="s">
        <v>21687</v>
      </c>
      <c r="AC3511" s="496">
        <v>7.04E9</v>
      </c>
      <c r="AD3511" s="494"/>
      <c r="AE3511" s="494"/>
      <c r="AF3511" s="494"/>
      <c r="AG3511" s="494"/>
      <c r="AH3511" s="494"/>
      <c r="AI3511" s="494"/>
      <c r="AJ3511" s="488" t="s">
        <v>1527</v>
      </c>
      <c r="AK3511" s="494"/>
      <c r="AL3511" s="494"/>
      <c r="AM3511" s="488" t="s">
        <v>6292</v>
      </c>
      <c r="AO3511" s="494"/>
      <c r="AP3511" s="494"/>
      <c r="AQ3511" s="494"/>
      <c r="AR3511" s="494"/>
      <c r="AS3511" s="494"/>
      <c r="AT3511" s="488" t="s">
        <v>1558</v>
      </c>
      <c r="AU3511" s="492">
        <v>4819.0</v>
      </c>
      <c r="AV3511" s="492">
        <v>12.0</v>
      </c>
      <c r="AW3511" s="492">
        <v>2028.0</v>
      </c>
      <c r="AX3511" s="488" t="s">
        <v>1596</v>
      </c>
      <c r="AY3511" s="488" t="s">
        <v>3348</v>
      </c>
      <c r="AZ3511" s="488" t="s">
        <v>1531</v>
      </c>
    </row>
    <row r="3512" hidden="1">
      <c r="A3512" s="488" t="s">
        <v>21694</v>
      </c>
      <c r="B3512" s="488" t="s">
        <v>21695</v>
      </c>
      <c r="C3512" s="488" t="s">
        <v>1513</v>
      </c>
      <c r="D3512" s="488" t="s">
        <v>1514</v>
      </c>
      <c r="E3512" s="491">
        <v>45812.89166666667</v>
      </c>
      <c r="F3512" s="492">
        <v>2980.0</v>
      </c>
      <c r="G3512" s="488" t="s">
        <v>1515</v>
      </c>
      <c r="H3512" s="492">
        <v>2980.0</v>
      </c>
      <c r="I3512" s="488" t="s">
        <v>1515</v>
      </c>
      <c r="J3512" s="488" t="s">
        <v>1516</v>
      </c>
      <c r="K3512" s="488" t="s">
        <v>1517</v>
      </c>
      <c r="L3512" s="488" t="s">
        <v>18453</v>
      </c>
      <c r="M3512" s="488" t="s">
        <v>21696</v>
      </c>
      <c r="N3512" s="488" t="s">
        <v>1520</v>
      </c>
      <c r="O3512" s="488" t="s">
        <v>1521</v>
      </c>
      <c r="P3512" s="488" t="s">
        <v>1554</v>
      </c>
      <c r="Q3512" s="488" t="s">
        <v>1523</v>
      </c>
      <c r="R3512" s="495" t="s">
        <v>1524</v>
      </c>
      <c r="S3512" s="494"/>
      <c r="T3512" s="494"/>
      <c r="U3512" s="488" t="s">
        <v>21697</v>
      </c>
      <c r="AB3512" s="488" t="s">
        <v>18456</v>
      </c>
      <c r="AC3512" s="496">
        <v>8.02E9</v>
      </c>
      <c r="AD3512" s="494"/>
      <c r="AE3512" s="494"/>
      <c r="AF3512" s="494"/>
      <c r="AG3512" s="494"/>
      <c r="AH3512" s="494"/>
      <c r="AI3512" s="494"/>
      <c r="AJ3512" s="488" t="s">
        <v>1527</v>
      </c>
      <c r="AK3512" s="494"/>
      <c r="AL3512" s="494"/>
      <c r="AM3512" s="488" t="s">
        <v>18457</v>
      </c>
      <c r="AO3512" s="494"/>
      <c r="AP3512" s="494"/>
      <c r="AQ3512" s="494"/>
      <c r="AR3512" s="494"/>
      <c r="AS3512" s="494"/>
      <c r="AT3512" s="488" t="s">
        <v>1529</v>
      </c>
      <c r="AU3512" s="492">
        <v>2539.0</v>
      </c>
      <c r="AV3512" s="492">
        <v>3.0</v>
      </c>
      <c r="AW3512" s="492">
        <v>2030.0</v>
      </c>
      <c r="AX3512" s="488" t="s">
        <v>1587</v>
      </c>
      <c r="AY3512" s="488" t="s">
        <v>1597</v>
      </c>
      <c r="AZ3512" s="488" t="s">
        <v>1531</v>
      </c>
    </row>
    <row r="3513" hidden="1">
      <c r="A3513" s="488" t="s">
        <v>21698</v>
      </c>
      <c r="B3513" s="488" t="s">
        <v>21699</v>
      </c>
      <c r="C3513" s="488" t="s">
        <v>1513</v>
      </c>
      <c r="D3513" s="488" t="s">
        <v>1514</v>
      </c>
      <c r="E3513" s="491">
        <v>45812.888194444444</v>
      </c>
      <c r="F3513" s="492">
        <v>2980.0</v>
      </c>
      <c r="G3513" s="488" t="s">
        <v>1515</v>
      </c>
      <c r="H3513" s="492">
        <v>2980.0</v>
      </c>
      <c r="I3513" s="488" t="s">
        <v>1515</v>
      </c>
      <c r="J3513" s="488" t="s">
        <v>1516</v>
      </c>
      <c r="K3513" s="488" t="s">
        <v>1517</v>
      </c>
      <c r="L3513" s="488" t="s">
        <v>21700</v>
      </c>
      <c r="M3513" s="488" t="s">
        <v>21701</v>
      </c>
      <c r="N3513" s="488" t="s">
        <v>1520</v>
      </c>
      <c r="O3513" s="488" t="s">
        <v>1521</v>
      </c>
      <c r="P3513" s="488" t="s">
        <v>1554</v>
      </c>
      <c r="Q3513" s="488" t="s">
        <v>1523</v>
      </c>
      <c r="R3513" s="495" t="s">
        <v>1524</v>
      </c>
      <c r="S3513" s="494"/>
      <c r="T3513" s="494"/>
      <c r="U3513" s="488" t="s">
        <v>21702</v>
      </c>
      <c r="AB3513" s="488" t="s">
        <v>21703</v>
      </c>
      <c r="AC3513" s="496">
        <v>8.03E9</v>
      </c>
      <c r="AD3513" s="494"/>
      <c r="AE3513" s="494"/>
      <c r="AF3513" s="494"/>
      <c r="AG3513" s="494"/>
      <c r="AH3513" s="494"/>
      <c r="AI3513" s="494"/>
      <c r="AJ3513" s="488" t="s">
        <v>1527</v>
      </c>
      <c r="AK3513" s="494"/>
      <c r="AL3513" s="494"/>
      <c r="AM3513" s="488" t="s">
        <v>21704</v>
      </c>
      <c r="AO3513" s="494"/>
      <c r="AP3513" s="494"/>
      <c r="AQ3513" s="494"/>
      <c r="AR3513" s="494"/>
      <c r="AS3513" s="494"/>
      <c r="AT3513" s="488" t="s">
        <v>1529</v>
      </c>
      <c r="AU3513" s="492">
        <v>4302.0</v>
      </c>
      <c r="AV3513" s="492">
        <v>11.0</v>
      </c>
      <c r="AW3513" s="492">
        <v>2025.0</v>
      </c>
      <c r="AX3513" s="488" t="s">
        <v>1587</v>
      </c>
      <c r="AY3513" s="488" t="s">
        <v>1597</v>
      </c>
      <c r="AZ3513" s="488" t="s">
        <v>1531</v>
      </c>
    </row>
    <row r="3514" hidden="1">
      <c r="A3514" s="488" t="s">
        <v>21705</v>
      </c>
      <c r="B3514" s="488" t="s">
        <v>21706</v>
      </c>
      <c r="C3514" s="488" t="s">
        <v>1513</v>
      </c>
      <c r="D3514" s="488" t="s">
        <v>1514</v>
      </c>
      <c r="E3514" s="491">
        <v>45812.861805555556</v>
      </c>
      <c r="F3514" s="492">
        <v>9800.0</v>
      </c>
      <c r="G3514" s="488" t="s">
        <v>1515</v>
      </c>
      <c r="H3514" s="492">
        <v>9800.0</v>
      </c>
      <c r="I3514" s="488" t="s">
        <v>1515</v>
      </c>
      <c r="J3514" s="488" t="s">
        <v>1516</v>
      </c>
      <c r="K3514" s="488" t="s">
        <v>1517</v>
      </c>
      <c r="L3514" s="488" t="s">
        <v>21707</v>
      </c>
      <c r="M3514" s="488" t="s">
        <v>21708</v>
      </c>
      <c r="N3514" s="488" t="s">
        <v>1520</v>
      </c>
      <c r="O3514" s="488" t="s">
        <v>1521</v>
      </c>
      <c r="P3514" s="488" t="s">
        <v>1554</v>
      </c>
      <c r="Q3514" s="488" t="s">
        <v>1523</v>
      </c>
      <c r="R3514" s="495" t="s">
        <v>1524</v>
      </c>
      <c r="S3514" s="494"/>
      <c r="T3514" s="494"/>
      <c r="U3514" s="488" t="s">
        <v>21709</v>
      </c>
      <c r="AB3514" s="488" t="s">
        <v>21710</v>
      </c>
      <c r="AC3514" s="496">
        <v>9.03E9</v>
      </c>
      <c r="AD3514" s="494"/>
      <c r="AE3514" s="494"/>
      <c r="AF3514" s="494"/>
      <c r="AG3514" s="494"/>
      <c r="AH3514" s="494"/>
      <c r="AI3514" s="494"/>
      <c r="AJ3514" s="488" t="s">
        <v>1527</v>
      </c>
      <c r="AK3514" s="494"/>
      <c r="AL3514" s="494"/>
      <c r="AM3514" s="488" t="s">
        <v>21711</v>
      </c>
      <c r="AP3514" s="494"/>
      <c r="AQ3514" s="494"/>
      <c r="AR3514" s="494"/>
      <c r="AS3514" s="494"/>
      <c r="AT3514" s="488" t="s">
        <v>1529</v>
      </c>
      <c r="AU3514" s="492">
        <v>2003.0</v>
      </c>
      <c r="AV3514" s="492">
        <v>4.0</v>
      </c>
      <c r="AW3514" s="492">
        <v>2028.0</v>
      </c>
      <c r="AX3514" s="488" t="s">
        <v>1587</v>
      </c>
      <c r="AY3514" s="488" t="s">
        <v>1904</v>
      </c>
      <c r="AZ3514" s="488" t="s">
        <v>1531</v>
      </c>
    </row>
    <row r="3515" hidden="1">
      <c r="A3515" s="488" t="s">
        <v>21712</v>
      </c>
      <c r="B3515" s="488" t="s">
        <v>21706</v>
      </c>
      <c r="C3515" s="488" t="s">
        <v>1513</v>
      </c>
      <c r="D3515" s="488" t="s">
        <v>1514</v>
      </c>
      <c r="E3515" s="491">
        <v>45812.861805555556</v>
      </c>
      <c r="F3515" s="492">
        <v>2980.0</v>
      </c>
      <c r="G3515" s="488" t="s">
        <v>1515</v>
      </c>
      <c r="H3515" s="492">
        <v>2980.0</v>
      </c>
      <c r="I3515" s="488" t="s">
        <v>1515</v>
      </c>
      <c r="J3515" s="488" t="s">
        <v>1516</v>
      </c>
      <c r="K3515" s="488" t="s">
        <v>1517</v>
      </c>
      <c r="L3515" s="488" t="s">
        <v>21707</v>
      </c>
      <c r="M3515" s="488" t="s">
        <v>21713</v>
      </c>
      <c r="N3515" s="488" t="s">
        <v>1520</v>
      </c>
      <c r="O3515" s="488" t="s">
        <v>1521</v>
      </c>
      <c r="P3515" s="488" t="s">
        <v>1554</v>
      </c>
      <c r="Q3515" s="488" t="s">
        <v>1523</v>
      </c>
      <c r="R3515" s="495" t="s">
        <v>1524</v>
      </c>
      <c r="S3515" s="494"/>
      <c r="T3515" s="494"/>
      <c r="U3515" s="488" t="s">
        <v>21714</v>
      </c>
      <c r="AB3515" s="488" t="s">
        <v>21710</v>
      </c>
      <c r="AC3515" s="496">
        <v>9.03E9</v>
      </c>
      <c r="AD3515" s="494"/>
      <c r="AE3515" s="494"/>
      <c r="AF3515" s="494"/>
      <c r="AG3515" s="494"/>
      <c r="AH3515" s="494"/>
      <c r="AI3515" s="494"/>
      <c r="AJ3515" s="488" t="s">
        <v>1527</v>
      </c>
      <c r="AK3515" s="494"/>
      <c r="AL3515" s="494"/>
      <c r="AM3515" s="488" t="s">
        <v>21711</v>
      </c>
      <c r="AP3515" s="494"/>
      <c r="AQ3515" s="494"/>
      <c r="AR3515" s="494"/>
      <c r="AS3515" s="494"/>
      <c r="AT3515" s="488" t="s">
        <v>1529</v>
      </c>
      <c r="AU3515" s="492">
        <v>2003.0</v>
      </c>
      <c r="AV3515" s="492">
        <v>4.0</v>
      </c>
      <c r="AW3515" s="492">
        <v>2028.0</v>
      </c>
      <c r="AX3515" s="488" t="s">
        <v>1587</v>
      </c>
      <c r="AY3515" s="488" t="s">
        <v>1904</v>
      </c>
      <c r="AZ3515" s="488" t="s">
        <v>1531</v>
      </c>
    </row>
    <row r="3516" hidden="1">
      <c r="A3516" s="488" t="s">
        <v>21715</v>
      </c>
      <c r="B3516" s="488" t="s">
        <v>21716</v>
      </c>
      <c r="C3516" s="488" t="s">
        <v>1513</v>
      </c>
      <c r="D3516" s="488" t="s">
        <v>1514</v>
      </c>
      <c r="E3516" s="491">
        <v>45812.85486111111</v>
      </c>
      <c r="F3516" s="492">
        <v>9800.0</v>
      </c>
      <c r="G3516" s="488" t="s">
        <v>1515</v>
      </c>
      <c r="H3516" s="492">
        <v>9800.0</v>
      </c>
      <c r="I3516" s="488" t="s">
        <v>1515</v>
      </c>
      <c r="J3516" s="488" t="s">
        <v>1516</v>
      </c>
      <c r="K3516" s="488" t="s">
        <v>1517</v>
      </c>
      <c r="L3516" s="488" t="s">
        <v>21717</v>
      </c>
      <c r="M3516" s="488" t="s">
        <v>21718</v>
      </c>
      <c r="N3516" s="488" t="s">
        <v>1520</v>
      </c>
      <c r="O3516" s="488" t="s">
        <v>1521</v>
      </c>
      <c r="P3516" s="488" t="s">
        <v>1554</v>
      </c>
      <c r="Q3516" s="488" t="s">
        <v>1523</v>
      </c>
      <c r="R3516" s="495" t="s">
        <v>1524</v>
      </c>
      <c r="S3516" s="494"/>
      <c r="T3516" s="494"/>
      <c r="U3516" s="488" t="s">
        <v>21719</v>
      </c>
      <c r="AB3516" s="488" t="s">
        <v>21720</v>
      </c>
      <c r="AC3516" s="496">
        <v>7.05E9</v>
      </c>
      <c r="AD3516" s="494"/>
      <c r="AE3516" s="494"/>
      <c r="AF3516" s="494"/>
      <c r="AG3516" s="494"/>
      <c r="AH3516" s="494"/>
      <c r="AI3516" s="494"/>
      <c r="AJ3516" s="488" t="s">
        <v>1527</v>
      </c>
      <c r="AK3516" s="494"/>
      <c r="AL3516" s="494"/>
      <c r="AM3516" s="488" t="s">
        <v>21721</v>
      </c>
      <c r="AO3516" s="494"/>
      <c r="AP3516" s="494"/>
      <c r="AQ3516" s="494"/>
      <c r="AR3516" s="494"/>
      <c r="AS3516" s="494"/>
      <c r="AT3516" s="488" t="s">
        <v>1529</v>
      </c>
      <c r="AU3516" s="492">
        <v>7844.0</v>
      </c>
      <c r="AV3516" s="492">
        <v>1.0</v>
      </c>
      <c r="AW3516" s="492">
        <v>2030.0</v>
      </c>
      <c r="AX3516" s="488" t="s">
        <v>1587</v>
      </c>
      <c r="AY3516" s="488" t="s">
        <v>1831</v>
      </c>
      <c r="AZ3516" s="488" t="s">
        <v>1531</v>
      </c>
    </row>
    <row r="3517" hidden="1">
      <c r="A3517" s="488" t="s">
        <v>21722</v>
      </c>
      <c r="B3517" s="488" t="s">
        <v>21716</v>
      </c>
      <c r="C3517" s="488" t="s">
        <v>1513</v>
      </c>
      <c r="D3517" s="488" t="s">
        <v>1514</v>
      </c>
      <c r="E3517" s="491">
        <v>45812.84930555556</v>
      </c>
      <c r="F3517" s="492">
        <v>2980.0</v>
      </c>
      <c r="G3517" s="488" t="s">
        <v>1515</v>
      </c>
      <c r="H3517" s="492">
        <v>2980.0</v>
      </c>
      <c r="I3517" s="488" t="s">
        <v>1515</v>
      </c>
      <c r="J3517" s="488" t="s">
        <v>1516</v>
      </c>
      <c r="K3517" s="488" t="s">
        <v>1517</v>
      </c>
      <c r="L3517" s="488" t="s">
        <v>21717</v>
      </c>
      <c r="M3517" s="488" t="s">
        <v>21723</v>
      </c>
      <c r="N3517" s="488" t="s">
        <v>1520</v>
      </c>
      <c r="O3517" s="488" t="s">
        <v>1521</v>
      </c>
      <c r="P3517" s="488" t="s">
        <v>1554</v>
      </c>
      <c r="Q3517" s="488" t="s">
        <v>1523</v>
      </c>
      <c r="R3517" s="495" t="s">
        <v>1524</v>
      </c>
      <c r="S3517" s="494"/>
      <c r="T3517" s="494"/>
      <c r="U3517" s="488" t="s">
        <v>21724</v>
      </c>
      <c r="AB3517" s="488" t="s">
        <v>21720</v>
      </c>
      <c r="AC3517" s="496">
        <v>7.05E9</v>
      </c>
      <c r="AD3517" s="494"/>
      <c r="AE3517" s="494"/>
      <c r="AF3517" s="494"/>
      <c r="AG3517" s="494"/>
      <c r="AH3517" s="494"/>
      <c r="AI3517" s="494"/>
      <c r="AJ3517" s="488" t="s">
        <v>1527</v>
      </c>
      <c r="AK3517" s="494"/>
      <c r="AL3517" s="494"/>
      <c r="AM3517" s="488" t="s">
        <v>21721</v>
      </c>
      <c r="AO3517" s="494"/>
      <c r="AP3517" s="494"/>
      <c r="AQ3517" s="494"/>
      <c r="AR3517" s="494"/>
      <c r="AS3517" s="494"/>
      <c r="AT3517" s="488" t="s">
        <v>1529</v>
      </c>
      <c r="AU3517" s="492">
        <v>7844.0</v>
      </c>
      <c r="AV3517" s="492">
        <v>1.0</v>
      </c>
      <c r="AW3517" s="492">
        <v>2030.0</v>
      </c>
      <c r="AX3517" s="488" t="s">
        <v>1587</v>
      </c>
      <c r="AY3517" s="488" t="s">
        <v>1831</v>
      </c>
      <c r="AZ3517" s="488" t="s">
        <v>1531</v>
      </c>
    </row>
    <row r="3518" hidden="1">
      <c r="A3518" s="488" t="s">
        <v>21725</v>
      </c>
      <c r="B3518" s="488" t="s">
        <v>21726</v>
      </c>
      <c r="C3518" s="488" t="s">
        <v>1513</v>
      </c>
      <c r="D3518" s="488" t="s">
        <v>1514</v>
      </c>
      <c r="E3518" s="491">
        <v>45812.82430555556</v>
      </c>
      <c r="F3518" s="492">
        <v>9800.0</v>
      </c>
      <c r="G3518" s="488" t="s">
        <v>1515</v>
      </c>
      <c r="H3518" s="492">
        <v>9800.0</v>
      </c>
      <c r="I3518" s="488" t="s">
        <v>1515</v>
      </c>
      <c r="J3518" s="488" t="s">
        <v>1516</v>
      </c>
      <c r="K3518" s="488" t="s">
        <v>1517</v>
      </c>
      <c r="L3518" s="488" t="s">
        <v>21727</v>
      </c>
      <c r="M3518" s="488" t="s">
        <v>21728</v>
      </c>
      <c r="N3518" s="488" t="s">
        <v>1520</v>
      </c>
      <c r="O3518" s="488" t="s">
        <v>1521</v>
      </c>
      <c r="P3518" s="488" t="s">
        <v>1554</v>
      </c>
      <c r="Q3518" s="488" t="s">
        <v>1523</v>
      </c>
      <c r="R3518" s="495" t="s">
        <v>1524</v>
      </c>
      <c r="S3518" s="494"/>
      <c r="T3518" s="494"/>
      <c r="U3518" s="488" t="s">
        <v>21729</v>
      </c>
      <c r="AB3518" s="488" t="s">
        <v>21730</v>
      </c>
      <c r="AC3518" s="496">
        <v>8.07E9</v>
      </c>
      <c r="AD3518" s="494"/>
      <c r="AE3518" s="494"/>
      <c r="AF3518" s="494"/>
      <c r="AG3518" s="494"/>
      <c r="AH3518" s="494"/>
      <c r="AI3518" s="494"/>
      <c r="AJ3518" s="488" t="s">
        <v>1527</v>
      </c>
      <c r="AK3518" s="494"/>
      <c r="AL3518" s="494"/>
      <c r="AM3518" s="488" t="s">
        <v>21731</v>
      </c>
      <c r="AP3518" s="494"/>
      <c r="AQ3518" s="494"/>
      <c r="AR3518" s="494"/>
      <c r="AS3518" s="494"/>
      <c r="AT3518" s="488" t="s">
        <v>1558</v>
      </c>
      <c r="AU3518" s="492">
        <v>4667.0</v>
      </c>
      <c r="AV3518" s="492">
        <v>1.0</v>
      </c>
      <c r="AW3518" s="492">
        <v>2027.0</v>
      </c>
      <c r="AX3518" s="488" t="s">
        <v>1596</v>
      </c>
      <c r="AY3518" s="488" t="s">
        <v>3348</v>
      </c>
      <c r="AZ3518" s="488" t="s">
        <v>1531</v>
      </c>
    </row>
    <row r="3519" hidden="1">
      <c r="A3519" s="488" t="s">
        <v>21732</v>
      </c>
      <c r="B3519" s="488" t="s">
        <v>21726</v>
      </c>
      <c r="C3519" s="488" t="s">
        <v>1513</v>
      </c>
      <c r="D3519" s="488" t="s">
        <v>1514</v>
      </c>
      <c r="E3519" s="491">
        <v>45812.82361111111</v>
      </c>
      <c r="F3519" s="492">
        <v>2980.0</v>
      </c>
      <c r="G3519" s="488" t="s">
        <v>1515</v>
      </c>
      <c r="H3519" s="492">
        <v>2980.0</v>
      </c>
      <c r="I3519" s="488" t="s">
        <v>1515</v>
      </c>
      <c r="J3519" s="488" t="s">
        <v>1516</v>
      </c>
      <c r="K3519" s="488" t="s">
        <v>1517</v>
      </c>
      <c r="L3519" s="488" t="s">
        <v>21727</v>
      </c>
      <c r="M3519" s="488" t="s">
        <v>21733</v>
      </c>
      <c r="N3519" s="488" t="s">
        <v>1520</v>
      </c>
      <c r="O3519" s="488" t="s">
        <v>1521</v>
      </c>
      <c r="P3519" s="488" t="s">
        <v>1554</v>
      </c>
      <c r="Q3519" s="488" t="s">
        <v>1523</v>
      </c>
      <c r="R3519" s="495" t="s">
        <v>1524</v>
      </c>
      <c r="S3519" s="494"/>
      <c r="T3519" s="494"/>
      <c r="U3519" s="488" t="s">
        <v>21734</v>
      </c>
      <c r="AB3519" s="488" t="s">
        <v>21730</v>
      </c>
      <c r="AC3519" s="496">
        <v>8.07E9</v>
      </c>
      <c r="AD3519" s="494"/>
      <c r="AE3519" s="494"/>
      <c r="AF3519" s="494"/>
      <c r="AG3519" s="494"/>
      <c r="AH3519" s="494"/>
      <c r="AI3519" s="494"/>
      <c r="AJ3519" s="488" t="s">
        <v>1527</v>
      </c>
      <c r="AK3519" s="494"/>
      <c r="AL3519" s="494"/>
      <c r="AM3519" s="488" t="s">
        <v>21731</v>
      </c>
      <c r="AP3519" s="494"/>
      <c r="AQ3519" s="494"/>
      <c r="AR3519" s="494"/>
      <c r="AS3519" s="494"/>
      <c r="AT3519" s="488" t="s">
        <v>1558</v>
      </c>
      <c r="AU3519" s="492">
        <v>4667.0</v>
      </c>
      <c r="AV3519" s="492">
        <v>1.0</v>
      </c>
      <c r="AW3519" s="492">
        <v>2027.0</v>
      </c>
      <c r="AX3519" s="488" t="s">
        <v>1596</v>
      </c>
      <c r="AY3519" s="488" t="s">
        <v>3348</v>
      </c>
      <c r="AZ3519" s="488" t="s">
        <v>1531</v>
      </c>
    </row>
    <row r="3520" hidden="1">
      <c r="A3520" s="488" t="s">
        <v>21735</v>
      </c>
      <c r="B3520" s="488" t="s">
        <v>21736</v>
      </c>
      <c r="C3520" s="488" t="s">
        <v>1513</v>
      </c>
      <c r="D3520" s="488" t="s">
        <v>1514</v>
      </c>
      <c r="E3520" s="491">
        <v>45812.8</v>
      </c>
      <c r="F3520" s="492">
        <v>2980.0</v>
      </c>
      <c r="G3520" s="488" t="s">
        <v>1515</v>
      </c>
      <c r="H3520" s="492">
        <v>2980.0</v>
      </c>
      <c r="I3520" s="488" t="s">
        <v>1515</v>
      </c>
      <c r="J3520" s="488" t="s">
        <v>1516</v>
      </c>
      <c r="K3520" s="488" t="s">
        <v>1517</v>
      </c>
      <c r="L3520" s="488" t="s">
        <v>21737</v>
      </c>
      <c r="M3520" s="488" t="s">
        <v>21738</v>
      </c>
      <c r="N3520" s="488" t="s">
        <v>1520</v>
      </c>
      <c r="O3520" s="488" t="s">
        <v>1521</v>
      </c>
      <c r="P3520" s="488" t="s">
        <v>1554</v>
      </c>
      <c r="Q3520" s="488" t="s">
        <v>1523</v>
      </c>
      <c r="R3520" s="495" t="s">
        <v>1524</v>
      </c>
      <c r="S3520" s="494"/>
      <c r="T3520" s="494"/>
      <c r="U3520" s="488" t="s">
        <v>21739</v>
      </c>
      <c r="AB3520" s="488" t="s">
        <v>21740</v>
      </c>
      <c r="AC3520" s="496">
        <v>9.03E9</v>
      </c>
      <c r="AD3520" s="494"/>
      <c r="AE3520" s="494"/>
      <c r="AF3520" s="494"/>
      <c r="AG3520" s="494"/>
      <c r="AH3520" s="494"/>
      <c r="AI3520" s="494"/>
      <c r="AJ3520" s="488" t="s">
        <v>1527</v>
      </c>
      <c r="AK3520" s="494"/>
      <c r="AL3520" s="494"/>
      <c r="AM3520" s="488" t="s">
        <v>21741</v>
      </c>
      <c r="AO3520" s="494"/>
      <c r="AP3520" s="494"/>
      <c r="AQ3520" s="494"/>
      <c r="AR3520" s="494"/>
      <c r="AS3520" s="494"/>
      <c r="AT3520" s="488" t="s">
        <v>1529</v>
      </c>
      <c r="AU3520" s="492">
        <v>4169.0</v>
      </c>
      <c r="AV3520" s="492">
        <v>11.0</v>
      </c>
      <c r="AW3520" s="492">
        <v>2029.0</v>
      </c>
      <c r="AX3520" s="488" t="s">
        <v>1587</v>
      </c>
      <c r="AY3520" s="488" t="s">
        <v>1597</v>
      </c>
      <c r="AZ3520" s="488" t="s">
        <v>1531</v>
      </c>
    </row>
    <row r="3521" hidden="1">
      <c r="A3521" s="488" t="s">
        <v>21742</v>
      </c>
      <c r="B3521" s="488" t="s">
        <v>21743</v>
      </c>
      <c r="C3521" s="488" t="s">
        <v>1513</v>
      </c>
      <c r="D3521" s="488" t="s">
        <v>1514</v>
      </c>
      <c r="E3521" s="491">
        <v>45812.791666666664</v>
      </c>
      <c r="F3521" s="492">
        <v>2980.0</v>
      </c>
      <c r="G3521" s="488" t="s">
        <v>1515</v>
      </c>
      <c r="H3521" s="492">
        <v>2980.0</v>
      </c>
      <c r="I3521" s="488" t="s">
        <v>1515</v>
      </c>
      <c r="J3521" s="488" t="s">
        <v>1516</v>
      </c>
      <c r="K3521" s="488" t="s">
        <v>1517</v>
      </c>
      <c r="L3521" s="488" t="s">
        <v>21744</v>
      </c>
      <c r="M3521" s="488" t="s">
        <v>21745</v>
      </c>
      <c r="N3521" s="488" t="s">
        <v>1520</v>
      </c>
      <c r="O3521" s="488" t="s">
        <v>1521</v>
      </c>
      <c r="P3521" s="488" t="s">
        <v>1545</v>
      </c>
      <c r="Q3521" s="488" t="s">
        <v>1523</v>
      </c>
      <c r="R3521" s="495" t="s">
        <v>1524</v>
      </c>
      <c r="S3521" s="494"/>
      <c r="T3521" s="494"/>
      <c r="U3521" s="488" t="s">
        <v>21746</v>
      </c>
      <c r="AB3521" s="488" t="s">
        <v>21747</v>
      </c>
      <c r="AC3521" s="496">
        <v>7.02E9</v>
      </c>
      <c r="AD3521" s="494"/>
      <c r="AE3521" s="494"/>
      <c r="AF3521" s="494"/>
      <c r="AG3521" s="494"/>
      <c r="AH3521" s="494"/>
      <c r="AI3521" s="494"/>
      <c r="AJ3521" s="488" t="s">
        <v>1527</v>
      </c>
      <c r="AK3521" s="494"/>
      <c r="AL3521" s="494"/>
      <c r="AM3521" s="488" t="s">
        <v>21748</v>
      </c>
      <c r="AO3521" s="494"/>
      <c r="AP3521" s="494"/>
      <c r="AQ3521" s="494"/>
      <c r="AR3521" s="494"/>
      <c r="AS3521" s="494"/>
      <c r="AT3521" s="488" t="s">
        <v>1529</v>
      </c>
      <c r="AU3521" s="492">
        <v>1455.0</v>
      </c>
      <c r="AV3521" s="492">
        <v>10.0</v>
      </c>
      <c r="AW3521" s="492">
        <v>2031.0</v>
      </c>
      <c r="AX3521" s="497"/>
      <c r="AY3521" s="497"/>
      <c r="AZ3521" s="488" t="s">
        <v>1531</v>
      </c>
    </row>
    <row r="3522" hidden="1">
      <c r="A3522" s="488" t="s">
        <v>21749</v>
      </c>
      <c r="B3522" s="488" t="s">
        <v>21750</v>
      </c>
      <c r="C3522" s="488" t="s">
        <v>1513</v>
      </c>
      <c r="D3522" s="488" t="s">
        <v>1514</v>
      </c>
      <c r="E3522" s="491">
        <v>45812.759722222225</v>
      </c>
      <c r="F3522" s="492">
        <v>2980.0</v>
      </c>
      <c r="G3522" s="488" t="s">
        <v>1515</v>
      </c>
      <c r="H3522" s="492">
        <v>2980.0</v>
      </c>
      <c r="I3522" s="488" t="s">
        <v>1515</v>
      </c>
      <c r="J3522" s="488" t="s">
        <v>1516</v>
      </c>
      <c r="K3522" s="488" t="s">
        <v>1517</v>
      </c>
      <c r="L3522" s="488" t="s">
        <v>21751</v>
      </c>
      <c r="M3522" s="488" t="s">
        <v>21752</v>
      </c>
      <c r="N3522" s="488" t="s">
        <v>1520</v>
      </c>
      <c r="O3522" s="488" t="s">
        <v>1521</v>
      </c>
      <c r="P3522" s="488" t="s">
        <v>1554</v>
      </c>
      <c r="Q3522" s="488" t="s">
        <v>1523</v>
      </c>
      <c r="R3522" s="495" t="s">
        <v>1524</v>
      </c>
      <c r="S3522" s="494"/>
      <c r="T3522" s="494"/>
      <c r="U3522" s="488" t="s">
        <v>21753</v>
      </c>
      <c r="AB3522" s="488" t="s">
        <v>21754</v>
      </c>
      <c r="AC3522" s="496">
        <v>9.03E9</v>
      </c>
      <c r="AD3522" s="494"/>
      <c r="AE3522" s="494"/>
      <c r="AF3522" s="494"/>
      <c r="AG3522" s="494"/>
      <c r="AH3522" s="494"/>
      <c r="AI3522" s="494"/>
      <c r="AJ3522" s="488" t="s">
        <v>1527</v>
      </c>
      <c r="AK3522" s="494"/>
      <c r="AL3522" s="494"/>
      <c r="AM3522" s="488" t="s">
        <v>21755</v>
      </c>
      <c r="AO3522" s="494"/>
      <c r="AP3522" s="494"/>
      <c r="AQ3522" s="494"/>
      <c r="AR3522" s="494"/>
      <c r="AS3522" s="494"/>
      <c r="AT3522" s="488" t="s">
        <v>1529</v>
      </c>
      <c r="AU3522" s="492">
        <v>6991.0</v>
      </c>
      <c r="AV3522" s="492">
        <v>12.0</v>
      </c>
      <c r="AW3522" s="492">
        <v>2029.0</v>
      </c>
      <c r="AX3522" s="488" t="s">
        <v>1587</v>
      </c>
      <c r="AY3522" s="488" t="s">
        <v>2047</v>
      </c>
      <c r="AZ3522" s="488" t="s">
        <v>1531</v>
      </c>
    </row>
    <row r="3523" hidden="1">
      <c r="A3523" s="488" t="s">
        <v>20463</v>
      </c>
      <c r="B3523" s="488" t="s">
        <v>20464</v>
      </c>
      <c r="C3523" s="488" t="s">
        <v>1513</v>
      </c>
      <c r="D3523" s="488" t="s">
        <v>1514</v>
      </c>
      <c r="E3523" s="491">
        <v>45812.75069444445</v>
      </c>
      <c r="F3523" s="492">
        <v>2980.0</v>
      </c>
      <c r="G3523" s="488" t="s">
        <v>1515</v>
      </c>
      <c r="H3523" s="492">
        <v>2980.0</v>
      </c>
      <c r="I3523" s="488" t="s">
        <v>1515</v>
      </c>
      <c r="J3523" s="488" t="s">
        <v>1516</v>
      </c>
      <c r="K3523" s="488" t="s">
        <v>1517</v>
      </c>
      <c r="L3523" s="488" t="s">
        <v>20465</v>
      </c>
      <c r="M3523" s="488" t="s">
        <v>20466</v>
      </c>
      <c r="N3523" s="488" t="s">
        <v>1520</v>
      </c>
      <c r="O3523" s="488" t="s">
        <v>1521</v>
      </c>
      <c r="P3523" s="488" t="s">
        <v>1554</v>
      </c>
      <c r="Q3523" s="488" t="s">
        <v>1523</v>
      </c>
      <c r="R3523" s="495" t="s">
        <v>1524</v>
      </c>
      <c r="S3523" s="494"/>
      <c r="T3523" s="494"/>
      <c r="U3523" s="488" t="s">
        <v>20467</v>
      </c>
      <c r="AB3523" s="488" t="s">
        <v>20468</v>
      </c>
      <c r="AC3523" s="496">
        <v>9.06E9</v>
      </c>
      <c r="AD3523" s="494"/>
      <c r="AE3523" s="494"/>
      <c r="AF3523" s="494"/>
      <c r="AG3523" s="494"/>
      <c r="AH3523" s="494"/>
      <c r="AI3523" s="494"/>
      <c r="AJ3523" s="488" t="s">
        <v>1527</v>
      </c>
      <c r="AK3523" s="494"/>
      <c r="AL3523" s="494"/>
      <c r="AM3523" s="488" t="s">
        <v>20469</v>
      </c>
      <c r="AO3523" s="494"/>
      <c r="AP3523" s="494"/>
      <c r="AQ3523" s="494"/>
      <c r="AR3523" s="494"/>
      <c r="AS3523" s="494"/>
      <c r="AT3523" s="488" t="s">
        <v>1529</v>
      </c>
      <c r="AU3523" s="492">
        <v>1585.0</v>
      </c>
      <c r="AV3523" s="492">
        <v>4.0</v>
      </c>
      <c r="AW3523" s="492">
        <v>2030.0</v>
      </c>
      <c r="AX3523" s="488" t="s">
        <v>1587</v>
      </c>
      <c r="AY3523" s="488" t="s">
        <v>1597</v>
      </c>
      <c r="AZ3523" s="488" t="s">
        <v>1531</v>
      </c>
    </row>
    <row r="3524">
      <c r="A3524" s="488" t="s">
        <v>21756</v>
      </c>
      <c r="B3524" s="488" t="s">
        <v>21757</v>
      </c>
      <c r="C3524" s="488" t="s">
        <v>1513</v>
      </c>
      <c r="D3524" s="488" t="s">
        <v>1514</v>
      </c>
      <c r="E3524" s="491">
        <v>45812.74930555555</v>
      </c>
      <c r="F3524" s="492">
        <v>9800.0</v>
      </c>
      <c r="G3524" s="488" t="s">
        <v>1515</v>
      </c>
      <c r="H3524" s="492">
        <v>9800.0</v>
      </c>
      <c r="I3524" s="488" t="s">
        <v>1515</v>
      </c>
      <c r="J3524" s="488" t="s">
        <v>1516</v>
      </c>
      <c r="K3524" s="488" t="s">
        <v>1517</v>
      </c>
      <c r="L3524" s="488" t="s">
        <v>21758</v>
      </c>
      <c r="M3524" s="488" t="s">
        <v>21759</v>
      </c>
      <c r="N3524" s="488" t="s">
        <v>1520</v>
      </c>
      <c r="O3524" s="488" t="s">
        <v>1521</v>
      </c>
      <c r="P3524" s="488" t="s">
        <v>1554</v>
      </c>
      <c r="Q3524" s="488" t="s">
        <v>4596</v>
      </c>
      <c r="R3524" s="495" t="s">
        <v>1524</v>
      </c>
      <c r="S3524" s="494"/>
      <c r="T3524" s="494"/>
      <c r="U3524" s="488" t="s">
        <v>21760</v>
      </c>
      <c r="V3524" s="495" t="s">
        <v>1524</v>
      </c>
      <c r="W3524" s="494"/>
      <c r="X3524" s="488" t="s">
        <v>1781</v>
      </c>
      <c r="Y3524" s="492">
        <v>9800.0</v>
      </c>
      <c r="Z3524" s="488" t="s">
        <v>1515</v>
      </c>
      <c r="AA3524" s="488" t="s">
        <v>1516</v>
      </c>
      <c r="AB3524" s="488" t="s">
        <v>21761</v>
      </c>
      <c r="AC3524" s="496">
        <v>5.04E9</v>
      </c>
      <c r="AD3524" s="494"/>
      <c r="AE3524" s="494"/>
      <c r="AF3524" s="494"/>
      <c r="AG3524" s="494"/>
      <c r="AH3524" s="494"/>
      <c r="AI3524" s="494"/>
      <c r="AJ3524" s="488" t="s">
        <v>1527</v>
      </c>
      <c r="AK3524" s="494"/>
      <c r="AL3524" s="494"/>
      <c r="AM3524" s="488" t="s">
        <v>21762</v>
      </c>
      <c r="AO3524" s="494"/>
      <c r="AP3524" s="494"/>
      <c r="AQ3524" s="494"/>
      <c r="AR3524" s="494"/>
      <c r="AS3524" s="494"/>
      <c r="AT3524" s="488" t="s">
        <v>1558</v>
      </c>
      <c r="AU3524" s="492">
        <v>2410.0</v>
      </c>
      <c r="AV3524" s="492">
        <v>8.0</v>
      </c>
      <c r="AW3524" s="492">
        <v>2028.0</v>
      </c>
      <c r="AX3524" s="488" t="s">
        <v>1596</v>
      </c>
      <c r="AY3524" s="488" t="s">
        <v>1688</v>
      </c>
      <c r="AZ3524" s="488" t="s">
        <v>1531</v>
      </c>
    </row>
    <row r="3525" hidden="1">
      <c r="A3525" s="488" t="s">
        <v>21763</v>
      </c>
      <c r="B3525" s="488" t="s">
        <v>21764</v>
      </c>
      <c r="C3525" s="488" t="s">
        <v>1513</v>
      </c>
      <c r="D3525" s="488" t="s">
        <v>1514</v>
      </c>
      <c r="E3525" s="491">
        <v>45812.743055555555</v>
      </c>
      <c r="F3525" s="492">
        <v>2980.0</v>
      </c>
      <c r="G3525" s="488" t="s">
        <v>1515</v>
      </c>
      <c r="H3525" s="492">
        <v>2980.0</v>
      </c>
      <c r="I3525" s="488" t="s">
        <v>1515</v>
      </c>
      <c r="J3525" s="488" t="s">
        <v>1516</v>
      </c>
      <c r="K3525" s="488" t="s">
        <v>1517</v>
      </c>
      <c r="L3525" s="488" t="s">
        <v>21765</v>
      </c>
      <c r="M3525" s="488" t="s">
        <v>21766</v>
      </c>
      <c r="N3525" s="488" t="s">
        <v>1520</v>
      </c>
      <c r="O3525" s="488" t="s">
        <v>1521</v>
      </c>
      <c r="P3525" s="488" t="s">
        <v>1522</v>
      </c>
      <c r="Q3525" s="488" t="s">
        <v>1523</v>
      </c>
      <c r="R3525" s="495" t="s">
        <v>1524</v>
      </c>
      <c r="S3525" s="494"/>
      <c r="T3525" s="494"/>
      <c r="U3525" s="488" t="s">
        <v>21767</v>
      </c>
      <c r="AB3525" s="488" t="s">
        <v>21768</v>
      </c>
      <c r="AC3525" s="496">
        <v>9.04E9</v>
      </c>
      <c r="AD3525" s="494"/>
      <c r="AE3525" s="494"/>
      <c r="AF3525" s="494"/>
      <c r="AG3525" s="494"/>
      <c r="AH3525" s="494"/>
      <c r="AI3525" s="494"/>
      <c r="AJ3525" s="488" t="s">
        <v>1527</v>
      </c>
      <c r="AK3525" s="494"/>
      <c r="AL3525" s="494"/>
      <c r="AM3525" s="488" t="s">
        <v>21769</v>
      </c>
      <c r="AO3525" s="494"/>
      <c r="AP3525" s="494"/>
      <c r="AQ3525" s="494"/>
      <c r="AR3525" s="494"/>
      <c r="AS3525" s="494"/>
      <c r="AT3525" s="488" t="s">
        <v>1529</v>
      </c>
      <c r="AU3525" s="492">
        <v>3239.0</v>
      </c>
      <c r="AV3525" s="492">
        <v>5.0</v>
      </c>
      <c r="AW3525" s="492">
        <v>2027.0</v>
      </c>
      <c r="AX3525" s="488" t="s">
        <v>1634</v>
      </c>
      <c r="AY3525" s="488" t="s">
        <v>1540</v>
      </c>
      <c r="AZ3525" s="488" t="s">
        <v>1531</v>
      </c>
    </row>
    <row r="3526" hidden="1">
      <c r="A3526" s="488" t="s">
        <v>21349</v>
      </c>
      <c r="B3526" s="488" t="s">
        <v>21350</v>
      </c>
      <c r="C3526" s="488" t="s">
        <v>1513</v>
      </c>
      <c r="D3526" s="488" t="s">
        <v>1514</v>
      </c>
      <c r="E3526" s="491">
        <v>45812.743055555555</v>
      </c>
      <c r="F3526" s="492">
        <v>2980.0</v>
      </c>
      <c r="G3526" s="488" t="s">
        <v>1515</v>
      </c>
      <c r="H3526" s="492">
        <v>2980.0</v>
      </c>
      <c r="I3526" s="488" t="s">
        <v>1515</v>
      </c>
      <c r="J3526" s="488" t="s">
        <v>1516</v>
      </c>
      <c r="K3526" s="488" t="s">
        <v>1517</v>
      </c>
      <c r="L3526" s="488" t="s">
        <v>21351</v>
      </c>
      <c r="M3526" s="488" t="s">
        <v>21352</v>
      </c>
      <c r="N3526" s="488" t="s">
        <v>1520</v>
      </c>
      <c r="O3526" s="488" t="s">
        <v>1521</v>
      </c>
      <c r="P3526" s="488" t="s">
        <v>1522</v>
      </c>
      <c r="Q3526" s="488" t="s">
        <v>1523</v>
      </c>
      <c r="R3526" s="495" t="s">
        <v>1524</v>
      </c>
      <c r="S3526" s="494"/>
      <c r="T3526" s="494"/>
      <c r="U3526" s="488" t="s">
        <v>21353</v>
      </c>
      <c r="AB3526" s="488" t="s">
        <v>21354</v>
      </c>
      <c r="AC3526" s="496">
        <v>9.1E9</v>
      </c>
      <c r="AD3526" s="494"/>
      <c r="AE3526" s="494"/>
      <c r="AF3526" s="494"/>
      <c r="AG3526" s="494"/>
      <c r="AH3526" s="494"/>
      <c r="AI3526" s="494"/>
      <c r="AJ3526" s="488" t="s">
        <v>1527</v>
      </c>
      <c r="AK3526" s="494"/>
      <c r="AL3526" s="494"/>
      <c r="AM3526" s="488" t="s">
        <v>21355</v>
      </c>
      <c r="AO3526" s="494"/>
      <c r="AP3526" s="494"/>
      <c r="AQ3526" s="494"/>
      <c r="AR3526" s="494"/>
      <c r="AS3526" s="494"/>
      <c r="AT3526" s="488" t="s">
        <v>1529</v>
      </c>
      <c r="AU3526" s="492">
        <v>9809.0</v>
      </c>
      <c r="AV3526" s="492">
        <v>2.0</v>
      </c>
      <c r="AW3526" s="492">
        <v>2030.0</v>
      </c>
      <c r="AX3526" s="488" t="s">
        <v>1539</v>
      </c>
      <c r="AY3526" s="488" t="s">
        <v>1540</v>
      </c>
      <c r="AZ3526" s="488" t="s">
        <v>1531</v>
      </c>
    </row>
    <row r="3527">
      <c r="A3527" s="488" t="s">
        <v>21770</v>
      </c>
      <c r="B3527" s="488" t="s">
        <v>21771</v>
      </c>
      <c r="C3527" s="488" t="s">
        <v>1513</v>
      </c>
      <c r="D3527" s="488" t="s">
        <v>1514</v>
      </c>
      <c r="E3527" s="491">
        <v>45812.74166666667</v>
      </c>
      <c r="F3527" s="492">
        <v>2980.0</v>
      </c>
      <c r="G3527" s="488" t="s">
        <v>1515</v>
      </c>
      <c r="H3527" s="492">
        <v>2980.0</v>
      </c>
      <c r="I3527" s="488" t="s">
        <v>1515</v>
      </c>
      <c r="J3527" s="488" t="s">
        <v>1516</v>
      </c>
      <c r="K3527" s="488" t="s">
        <v>1517</v>
      </c>
      <c r="L3527" s="488" t="s">
        <v>21772</v>
      </c>
      <c r="M3527" s="488" t="s">
        <v>21773</v>
      </c>
      <c r="N3527" s="488" t="s">
        <v>1520</v>
      </c>
      <c r="O3527" s="488" t="s">
        <v>1521</v>
      </c>
      <c r="P3527" s="488" t="s">
        <v>1522</v>
      </c>
      <c r="Q3527" s="488" t="s">
        <v>4596</v>
      </c>
      <c r="R3527" s="495" t="s">
        <v>1524</v>
      </c>
      <c r="S3527" s="494"/>
      <c r="T3527" s="494"/>
      <c r="U3527" s="488" t="s">
        <v>21774</v>
      </c>
      <c r="V3527" s="495" t="s">
        <v>1524</v>
      </c>
      <c r="W3527" s="488" t="s">
        <v>1716</v>
      </c>
      <c r="X3527" s="488" t="s">
        <v>1717</v>
      </c>
      <c r="Y3527" s="492">
        <v>2980.0</v>
      </c>
      <c r="Z3527" s="488" t="s">
        <v>1515</v>
      </c>
      <c r="AA3527" s="488" t="s">
        <v>1516</v>
      </c>
      <c r="AB3527" s="488" t="s">
        <v>21775</v>
      </c>
      <c r="AC3527" s="496">
        <v>9.08E9</v>
      </c>
      <c r="AD3527" s="494"/>
      <c r="AE3527" s="494"/>
      <c r="AF3527" s="494"/>
      <c r="AG3527" s="494"/>
      <c r="AH3527" s="494"/>
      <c r="AI3527" s="494"/>
      <c r="AJ3527" s="488" t="s">
        <v>1527</v>
      </c>
      <c r="AK3527" s="494"/>
      <c r="AL3527" s="494"/>
      <c r="AM3527" s="488" t="s">
        <v>21776</v>
      </c>
      <c r="AP3527" s="494"/>
      <c r="AQ3527" s="494"/>
      <c r="AR3527" s="494"/>
      <c r="AS3527" s="494"/>
      <c r="AT3527" s="488" t="s">
        <v>1529</v>
      </c>
      <c r="AU3527" s="492">
        <v>2871.0</v>
      </c>
      <c r="AV3527" s="492">
        <v>6.0</v>
      </c>
      <c r="AW3527" s="492">
        <v>2028.0</v>
      </c>
      <c r="AX3527" s="488" t="s">
        <v>1539</v>
      </c>
      <c r="AY3527" s="488" t="s">
        <v>1805</v>
      </c>
      <c r="AZ3527" s="488" t="s">
        <v>1531</v>
      </c>
    </row>
    <row r="3528">
      <c r="A3528" s="488" t="s">
        <v>21777</v>
      </c>
      <c r="B3528" s="488" t="s">
        <v>21778</v>
      </c>
      <c r="C3528" s="488" t="s">
        <v>1513</v>
      </c>
      <c r="D3528" s="488" t="s">
        <v>1514</v>
      </c>
      <c r="E3528" s="491">
        <v>45812.74097222222</v>
      </c>
      <c r="F3528" s="492">
        <v>9800.0</v>
      </c>
      <c r="G3528" s="488" t="s">
        <v>1515</v>
      </c>
      <c r="H3528" s="492">
        <v>9800.0</v>
      </c>
      <c r="I3528" s="488" t="s">
        <v>1515</v>
      </c>
      <c r="J3528" s="488" t="s">
        <v>1516</v>
      </c>
      <c r="K3528" s="488" t="s">
        <v>1517</v>
      </c>
      <c r="L3528" s="488" t="s">
        <v>21779</v>
      </c>
      <c r="M3528" s="488" t="s">
        <v>21780</v>
      </c>
      <c r="N3528" s="488" t="s">
        <v>1520</v>
      </c>
      <c r="O3528" s="488" t="s">
        <v>1521</v>
      </c>
      <c r="P3528" s="488" t="s">
        <v>1554</v>
      </c>
      <c r="Q3528" s="488" t="s">
        <v>1714</v>
      </c>
      <c r="R3528" s="495" t="s">
        <v>1524</v>
      </c>
      <c r="S3528" s="494"/>
      <c r="T3528" s="494"/>
      <c r="U3528" s="488" t="s">
        <v>21781</v>
      </c>
      <c r="V3528" s="495" t="s">
        <v>1524</v>
      </c>
      <c r="W3528" s="494"/>
      <c r="X3528" s="488" t="s">
        <v>1781</v>
      </c>
      <c r="Y3528" s="492">
        <v>9800.0</v>
      </c>
      <c r="Z3528" s="488" t="s">
        <v>1515</v>
      </c>
      <c r="AA3528" s="488" t="s">
        <v>1516</v>
      </c>
      <c r="AB3528" s="488" t="s">
        <v>21782</v>
      </c>
      <c r="AC3528" s="496">
        <v>8.01E9</v>
      </c>
      <c r="AD3528" s="494"/>
      <c r="AE3528" s="494"/>
      <c r="AF3528" s="494"/>
      <c r="AG3528" s="494"/>
      <c r="AH3528" s="494"/>
      <c r="AI3528" s="494"/>
      <c r="AJ3528" s="488" t="s">
        <v>1527</v>
      </c>
      <c r="AK3528" s="494"/>
      <c r="AL3528" s="494"/>
      <c r="AM3528" s="488" t="s">
        <v>21783</v>
      </c>
      <c r="AO3528" s="494"/>
      <c r="AP3528" s="494"/>
      <c r="AQ3528" s="494"/>
      <c r="AR3528" s="494"/>
      <c r="AS3528" s="494"/>
      <c r="AT3528" s="488" t="s">
        <v>1558</v>
      </c>
      <c r="AU3528" s="492">
        <v>4791.0</v>
      </c>
      <c r="AV3528" s="492">
        <v>11.0</v>
      </c>
      <c r="AW3528" s="492">
        <v>2030.0</v>
      </c>
      <c r="AX3528" s="488" t="s">
        <v>1587</v>
      </c>
      <c r="AY3528" s="488" t="s">
        <v>1588</v>
      </c>
      <c r="AZ3528" s="488" t="s">
        <v>1531</v>
      </c>
    </row>
    <row r="3529">
      <c r="A3529" s="488" t="s">
        <v>21784</v>
      </c>
      <c r="B3529" s="488" t="s">
        <v>21771</v>
      </c>
      <c r="C3529" s="488" t="s">
        <v>1513</v>
      </c>
      <c r="D3529" s="488" t="s">
        <v>1514</v>
      </c>
      <c r="E3529" s="491">
        <v>45812.739583333336</v>
      </c>
      <c r="F3529" s="492">
        <v>9800.0</v>
      </c>
      <c r="G3529" s="488" t="s">
        <v>1515</v>
      </c>
      <c r="H3529" s="492">
        <v>9800.0</v>
      </c>
      <c r="I3529" s="488" t="s">
        <v>1515</v>
      </c>
      <c r="J3529" s="488" t="s">
        <v>1516</v>
      </c>
      <c r="K3529" s="488" t="s">
        <v>1517</v>
      </c>
      <c r="L3529" s="488" t="s">
        <v>21772</v>
      </c>
      <c r="M3529" s="488" t="s">
        <v>21785</v>
      </c>
      <c r="N3529" s="488" t="s">
        <v>1520</v>
      </c>
      <c r="O3529" s="488" t="s">
        <v>1521</v>
      </c>
      <c r="P3529" s="488" t="s">
        <v>1522</v>
      </c>
      <c r="Q3529" s="488" t="s">
        <v>4596</v>
      </c>
      <c r="R3529" s="495" t="s">
        <v>1524</v>
      </c>
      <c r="S3529" s="494"/>
      <c r="T3529" s="494"/>
      <c r="U3529" s="488" t="s">
        <v>21786</v>
      </c>
      <c r="V3529" s="495" t="s">
        <v>1524</v>
      </c>
      <c r="W3529" s="488" t="s">
        <v>1716</v>
      </c>
      <c r="X3529" s="488" t="s">
        <v>1717</v>
      </c>
      <c r="Y3529" s="492">
        <v>9800.0</v>
      </c>
      <c r="Z3529" s="488" t="s">
        <v>1515</v>
      </c>
      <c r="AA3529" s="488" t="s">
        <v>1516</v>
      </c>
      <c r="AB3529" s="488" t="s">
        <v>21775</v>
      </c>
      <c r="AC3529" s="496">
        <v>9.08E9</v>
      </c>
      <c r="AD3529" s="494"/>
      <c r="AE3529" s="494"/>
      <c r="AF3529" s="494"/>
      <c r="AG3529" s="494"/>
      <c r="AH3529" s="494"/>
      <c r="AI3529" s="494"/>
      <c r="AJ3529" s="488" t="s">
        <v>1527</v>
      </c>
      <c r="AK3529" s="494"/>
      <c r="AL3529" s="494"/>
      <c r="AM3529" s="488" t="s">
        <v>21776</v>
      </c>
      <c r="AP3529" s="494"/>
      <c r="AQ3529" s="494"/>
      <c r="AR3529" s="494"/>
      <c r="AS3529" s="494"/>
      <c r="AT3529" s="488" t="s">
        <v>1529</v>
      </c>
      <c r="AU3529" s="492">
        <v>2871.0</v>
      </c>
      <c r="AV3529" s="492">
        <v>6.0</v>
      </c>
      <c r="AW3529" s="492">
        <v>2028.0</v>
      </c>
      <c r="AX3529" s="488" t="s">
        <v>1539</v>
      </c>
      <c r="AY3529" s="488" t="s">
        <v>1805</v>
      </c>
      <c r="AZ3529" s="488" t="s">
        <v>1531</v>
      </c>
    </row>
    <row r="3530">
      <c r="A3530" s="488" t="s">
        <v>21787</v>
      </c>
      <c r="B3530" s="488" t="s">
        <v>21778</v>
      </c>
      <c r="C3530" s="488" t="s">
        <v>1513</v>
      </c>
      <c r="D3530" s="488" t="s">
        <v>1514</v>
      </c>
      <c r="E3530" s="491">
        <v>45812.73888888889</v>
      </c>
      <c r="F3530" s="492">
        <v>2980.0</v>
      </c>
      <c r="G3530" s="488" t="s">
        <v>1515</v>
      </c>
      <c r="H3530" s="492">
        <v>2980.0</v>
      </c>
      <c r="I3530" s="488" t="s">
        <v>1515</v>
      </c>
      <c r="J3530" s="488" t="s">
        <v>1516</v>
      </c>
      <c r="K3530" s="488" t="s">
        <v>1517</v>
      </c>
      <c r="L3530" s="488" t="s">
        <v>21779</v>
      </c>
      <c r="M3530" s="488" t="s">
        <v>21788</v>
      </c>
      <c r="N3530" s="488" t="s">
        <v>1520</v>
      </c>
      <c r="O3530" s="488" t="s">
        <v>1521</v>
      </c>
      <c r="P3530" s="488" t="s">
        <v>1554</v>
      </c>
      <c r="Q3530" s="488" t="s">
        <v>1714</v>
      </c>
      <c r="R3530" s="495" t="s">
        <v>1524</v>
      </c>
      <c r="S3530" s="494"/>
      <c r="T3530" s="494"/>
      <c r="U3530" s="488" t="s">
        <v>21789</v>
      </c>
      <c r="V3530" s="495" t="s">
        <v>1524</v>
      </c>
      <c r="W3530" s="494"/>
      <c r="X3530" s="488" t="s">
        <v>1781</v>
      </c>
      <c r="Y3530" s="492">
        <v>2980.0</v>
      </c>
      <c r="Z3530" s="488" t="s">
        <v>1515</v>
      </c>
      <c r="AA3530" s="488" t="s">
        <v>1516</v>
      </c>
      <c r="AB3530" s="488" t="s">
        <v>21782</v>
      </c>
      <c r="AC3530" s="496">
        <v>8.01E9</v>
      </c>
      <c r="AD3530" s="494"/>
      <c r="AE3530" s="494"/>
      <c r="AF3530" s="494"/>
      <c r="AG3530" s="494"/>
      <c r="AH3530" s="494"/>
      <c r="AI3530" s="494"/>
      <c r="AJ3530" s="488" t="s">
        <v>1527</v>
      </c>
      <c r="AK3530" s="494"/>
      <c r="AL3530" s="494"/>
      <c r="AM3530" s="488" t="s">
        <v>21783</v>
      </c>
      <c r="AO3530" s="494"/>
      <c r="AP3530" s="494"/>
      <c r="AQ3530" s="494"/>
      <c r="AR3530" s="494"/>
      <c r="AS3530" s="494"/>
      <c r="AT3530" s="488" t="s">
        <v>1558</v>
      </c>
      <c r="AU3530" s="492">
        <v>4791.0</v>
      </c>
      <c r="AV3530" s="492">
        <v>11.0</v>
      </c>
      <c r="AW3530" s="492">
        <v>2030.0</v>
      </c>
      <c r="AX3530" s="488" t="s">
        <v>1587</v>
      </c>
      <c r="AY3530" s="488" t="s">
        <v>1588</v>
      </c>
      <c r="AZ3530" s="488" t="s">
        <v>1531</v>
      </c>
    </row>
    <row r="3531" hidden="1">
      <c r="A3531" s="488" t="s">
        <v>21790</v>
      </c>
      <c r="B3531" s="488" t="s">
        <v>21791</v>
      </c>
      <c r="C3531" s="488" t="s">
        <v>1513</v>
      </c>
      <c r="D3531" s="488" t="s">
        <v>1514</v>
      </c>
      <c r="E3531" s="491">
        <v>45812.72361111111</v>
      </c>
      <c r="F3531" s="492">
        <v>2980.0</v>
      </c>
      <c r="G3531" s="488" t="s">
        <v>1515</v>
      </c>
      <c r="H3531" s="492">
        <v>2980.0</v>
      </c>
      <c r="I3531" s="488" t="s">
        <v>1515</v>
      </c>
      <c r="J3531" s="488" t="s">
        <v>1516</v>
      </c>
      <c r="K3531" s="488" t="s">
        <v>1517</v>
      </c>
      <c r="L3531" s="488" t="s">
        <v>21792</v>
      </c>
      <c r="M3531" s="488" t="s">
        <v>21793</v>
      </c>
      <c r="N3531" s="488" t="s">
        <v>1520</v>
      </c>
      <c r="O3531" s="488" t="s">
        <v>1521</v>
      </c>
      <c r="P3531" s="488" t="s">
        <v>1545</v>
      </c>
      <c r="Q3531" s="488" t="s">
        <v>1523</v>
      </c>
      <c r="R3531" s="495" t="s">
        <v>1524</v>
      </c>
      <c r="S3531" s="494"/>
      <c r="T3531" s="494"/>
      <c r="U3531" s="488" t="s">
        <v>21794</v>
      </c>
      <c r="AB3531" s="488" t="s">
        <v>21795</v>
      </c>
      <c r="AC3531" s="496">
        <v>7.05E9</v>
      </c>
      <c r="AD3531" s="494"/>
      <c r="AE3531" s="494"/>
      <c r="AF3531" s="494"/>
      <c r="AG3531" s="494"/>
      <c r="AH3531" s="494"/>
      <c r="AI3531" s="494"/>
      <c r="AJ3531" s="488" t="s">
        <v>1527</v>
      </c>
      <c r="AK3531" s="494"/>
      <c r="AL3531" s="494"/>
      <c r="AM3531" s="488" t="s">
        <v>21796</v>
      </c>
      <c r="AO3531" s="494"/>
      <c r="AP3531" s="494"/>
      <c r="AQ3531" s="494"/>
      <c r="AR3531" s="494"/>
      <c r="AS3531" s="494"/>
      <c r="AT3531" s="488" t="s">
        <v>1529</v>
      </c>
      <c r="AU3531" s="492">
        <v>5277.0</v>
      </c>
      <c r="AV3531" s="492">
        <v>7.0</v>
      </c>
      <c r="AW3531" s="492">
        <v>2029.0</v>
      </c>
      <c r="AX3531" s="488" t="s">
        <v>1549</v>
      </c>
      <c r="AY3531" s="488" t="s">
        <v>5190</v>
      </c>
      <c r="AZ3531" s="488" t="s">
        <v>1531</v>
      </c>
    </row>
    <row r="3532">
      <c r="A3532" s="488" t="s">
        <v>21797</v>
      </c>
      <c r="B3532" s="488" t="s">
        <v>21798</v>
      </c>
      <c r="C3532" s="488" t="s">
        <v>1513</v>
      </c>
      <c r="D3532" s="488" t="s">
        <v>1514</v>
      </c>
      <c r="E3532" s="491">
        <v>45812.722916666666</v>
      </c>
      <c r="F3532" s="492">
        <v>2980.0</v>
      </c>
      <c r="G3532" s="488" t="s">
        <v>1515</v>
      </c>
      <c r="H3532" s="492">
        <v>2980.0</v>
      </c>
      <c r="I3532" s="488" t="s">
        <v>1515</v>
      </c>
      <c r="J3532" s="488" t="s">
        <v>1516</v>
      </c>
      <c r="K3532" s="488" t="s">
        <v>1517</v>
      </c>
      <c r="L3532" s="488" t="s">
        <v>21799</v>
      </c>
      <c r="M3532" s="488" t="s">
        <v>21800</v>
      </c>
      <c r="N3532" s="488" t="s">
        <v>1520</v>
      </c>
      <c r="O3532" s="488" t="s">
        <v>1521</v>
      </c>
      <c r="P3532" s="488" t="s">
        <v>1522</v>
      </c>
      <c r="Q3532" s="488" t="s">
        <v>1714</v>
      </c>
      <c r="R3532" s="495" t="s">
        <v>1524</v>
      </c>
      <c r="S3532" s="494"/>
      <c r="T3532" s="494"/>
      <c r="U3532" s="488" t="s">
        <v>21801</v>
      </c>
      <c r="V3532" s="495" t="s">
        <v>1524</v>
      </c>
      <c r="W3532" s="497"/>
      <c r="X3532" s="488" t="s">
        <v>1781</v>
      </c>
      <c r="Y3532" s="492">
        <v>2980.0</v>
      </c>
      <c r="Z3532" s="488" t="s">
        <v>1515</v>
      </c>
      <c r="AA3532" s="488" t="s">
        <v>1516</v>
      </c>
      <c r="AB3532" s="488" t="s">
        <v>21802</v>
      </c>
      <c r="AC3532" s="496">
        <v>9.04E9</v>
      </c>
      <c r="AD3532" s="494"/>
      <c r="AE3532" s="494"/>
      <c r="AF3532" s="494"/>
      <c r="AG3532" s="494"/>
      <c r="AH3532" s="494"/>
      <c r="AI3532" s="494"/>
      <c r="AJ3532" s="488" t="s">
        <v>1527</v>
      </c>
      <c r="AK3532" s="494"/>
      <c r="AL3532" s="494"/>
      <c r="AM3532" s="488" t="s">
        <v>21803</v>
      </c>
      <c r="AP3532" s="494"/>
      <c r="AQ3532" s="494"/>
      <c r="AR3532" s="494"/>
      <c r="AS3532" s="494"/>
      <c r="AT3532" s="488" t="s">
        <v>1529</v>
      </c>
      <c r="AU3532" s="492">
        <v>8928.0</v>
      </c>
      <c r="AV3532" s="492">
        <v>10.0</v>
      </c>
      <c r="AW3532" s="492">
        <v>2027.0</v>
      </c>
      <c r="AX3532" s="488" t="s">
        <v>1634</v>
      </c>
      <c r="AY3532" s="488" t="s">
        <v>1540</v>
      </c>
      <c r="AZ3532" s="488" t="s">
        <v>1531</v>
      </c>
    </row>
    <row r="3533" hidden="1">
      <c r="A3533" s="488" t="s">
        <v>21804</v>
      </c>
      <c r="B3533" s="488" t="s">
        <v>21805</v>
      </c>
      <c r="C3533" s="488" t="s">
        <v>1513</v>
      </c>
      <c r="D3533" s="488" t="s">
        <v>1514</v>
      </c>
      <c r="E3533" s="491">
        <v>45812.70277777778</v>
      </c>
      <c r="F3533" s="492">
        <v>2980.0</v>
      </c>
      <c r="G3533" s="488" t="s">
        <v>1515</v>
      </c>
      <c r="H3533" s="492">
        <v>2980.0</v>
      </c>
      <c r="I3533" s="488" t="s">
        <v>1515</v>
      </c>
      <c r="J3533" s="488" t="s">
        <v>1516</v>
      </c>
      <c r="K3533" s="488" t="s">
        <v>1517</v>
      </c>
      <c r="L3533" s="488" t="s">
        <v>21806</v>
      </c>
      <c r="M3533" s="488" t="s">
        <v>21807</v>
      </c>
      <c r="N3533" s="488" t="s">
        <v>1520</v>
      </c>
      <c r="O3533" s="488" t="s">
        <v>1521</v>
      </c>
      <c r="P3533" s="488" t="s">
        <v>1522</v>
      </c>
      <c r="Q3533" s="488" t="s">
        <v>1523</v>
      </c>
      <c r="R3533" s="495" t="s">
        <v>1524</v>
      </c>
      <c r="S3533" s="494"/>
      <c r="T3533" s="494"/>
      <c r="U3533" s="488" t="s">
        <v>21808</v>
      </c>
      <c r="AB3533" s="488" t="s">
        <v>21809</v>
      </c>
      <c r="AC3533" s="496">
        <v>9.1E9</v>
      </c>
      <c r="AD3533" s="494"/>
      <c r="AE3533" s="494"/>
      <c r="AF3533" s="494"/>
      <c r="AG3533" s="494"/>
      <c r="AH3533" s="494"/>
      <c r="AI3533" s="494"/>
      <c r="AJ3533" s="488" t="s">
        <v>1527</v>
      </c>
      <c r="AK3533" s="494"/>
      <c r="AL3533" s="494"/>
      <c r="AM3533" s="488" t="s">
        <v>21810</v>
      </c>
      <c r="AO3533" s="494"/>
      <c r="AP3533" s="494"/>
      <c r="AQ3533" s="494"/>
      <c r="AR3533" s="494"/>
      <c r="AS3533" s="494"/>
      <c r="AT3533" s="488" t="s">
        <v>1529</v>
      </c>
      <c r="AU3533" s="492">
        <v>5933.0</v>
      </c>
      <c r="AV3533" s="492">
        <v>12.0</v>
      </c>
      <c r="AW3533" s="492">
        <v>2028.0</v>
      </c>
      <c r="AX3533" s="488" t="s">
        <v>1634</v>
      </c>
      <c r="AY3533" s="488" t="s">
        <v>1540</v>
      </c>
      <c r="AZ3533" s="488" t="s">
        <v>1531</v>
      </c>
    </row>
    <row r="3534" hidden="1">
      <c r="A3534" s="488" t="s">
        <v>21811</v>
      </c>
      <c r="B3534" s="488" t="s">
        <v>21812</v>
      </c>
      <c r="C3534" s="488" t="s">
        <v>1513</v>
      </c>
      <c r="D3534" s="488" t="s">
        <v>1514</v>
      </c>
      <c r="E3534" s="491">
        <v>45812.7</v>
      </c>
      <c r="F3534" s="492">
        <v>2980.0</v>
      </c>
      <c r="G3534" s="488" t="s">
        <v>1515</v>
      </c>
      <c r="H3534" s="492">
        <v>2980.0</v>
      </c>
      <c r="I3534" s="488" t="s">
        <v>1515</v>
      </c>
      <c r="J3534" s="488" t="s">
        <v>1516</v>
      </c>
      <c r="K3534" s="488" t="s">
        <v>1517</v>
      </c>
      <c r="L3534" s="488" t="s">
        <v>21813</v>
      </c>
      <c r="M3534" s="488" t="s">
        <v>21814</v>
      </c>
      <c r="N3534" s="488" t="s">
        <v>1520</v>
      </c>
      <c r="O3534" s="488" t="s">
        <v>1521</v>
      </c>
      <c r="P3534" s="488" t="s">
        <v>1554</v>
      </c>
      <c r="Q3534" s="488" t="s">
        <v>1523</v>
      </c>
      <c r="R3534" s="495" t="s">
        <v>1524</v>
      </c>
      <c r="S3534" s="494"/>
      <c r="T3534" s="494"/>
      <c r="U3534" s="488" t="s">
        <v>21815</v>
      </c>
      <c r="AB3534" s="488" t="s">
        <v>21816</v>
      </c>
      <c r="AC3534" s="496">
        <v>8.09E9</v>
      </c>
      <c r="AD3534" s="494"/>
      <c r="AE3534" s="494"/>
      <c r="AF3534" s="494"/>
      <c r="AG3534" s="494"/>
      <c r="AH3534" s="494"/>
      <c r="AI3534" s="494"/>
      <c r="AJ3534" s="488" t="s">
        <v>1527</v>
      </c>
      <c r="AK3534" s="494"/>
      <c r="AL3534" s="494"/>
      <c r="AM3534" s="488" t="s">
        <v>21817</v>
      </c>
      <c r="AO3534" s="494"/>
      <c r="AP3534" s="494"/>
      <c r="AQ3534" s="494"/>
      <c r="AR3534" s="494"/>
      <c r="AS3534" s="494"/>
      <c r="AT3534" s="488" t="s">
        <v>1529</v>
      </c>
      <c r="AU3534" s="492">
        <v>9053.0</v>
      </c>
      <c r="AV3534" s="492">
        <v>5.0</v>
      </c>
      <c r="AW3534" s="492">
        <v>2030.0</v>
      </c>
      <c r="AX3534" s="488" t="s">
        <v>1587</v>
      </c>
      <c r="AY3534" s="488" t="s">
        <v>1597</v>
      </c>
      <c r="AZ3534" s="488" t="s">
        <v>1531</v>
      </c>
    </row>
    <row r="3535" hidden="1">
      <c r="A3535" s="488" t="s">
        <v>21818</v>
      </c>
      <c r="B3535" s="488" t="s">
        <v>21819</v>
      </c>
      <c r="C3535" s="488" t="s">
        <v>1513</v>
      </c>
      <c r="D3535" s="488" t="s">
        <v>1514</v>
      </c>
      <c r="E3535" s="491">
        <v>45812.69305555556</v>
      </c>
      <c r="F3535" s="492">
        <v>2980.0</v>
      </c>
      <c r="G3535" s="488" t="s">
        <v>1515</v>
      </c>
      <c r="H3535" s="492">
        <v>2980.0</v>
      </c>
      <c r="I3535" s="488" t="s">
        <v>1515</v>
      </c>
      <c r="J3535" s="488" t="s">
        <v>1516</v>
      </c>
      <c r="K3535" s="488" t="s">
        <v>1517</v>
      </c>
      <c r="L3535" s="488" t="s">
        <v>21820</v>
      </c>
      <c r="M3535" s="488" t="s">
        <v>21821</v>
      </c>
      <c r="N3535" s="488" t="s">
        <v>1520</v>
      </c>
      <c r="O3535" s="488" t="s">
        <v>1521</v>
      </c>
      <c r="P3535" s="488" t="s">
        <v>1545</v>
      </c>
      <c r="Q3535" s="488" t="s">
        <v>1523</v>
      </c>
      <c r="R3535" s="495" t="s">
        <v>1524</v>
      </c>
      <c r="S3535" s="494"/>
      <c r="T3535" s="494"/>
      <c r="U3535" s="488" t="s">
        <v>21822</v>
      </c>
      <c r="AB3535" s="488" t="s">
        <v>21823</v>
      </c>
      <c r="AC3535" s="496">
        <v>9.01E9</v>
      </c>
      <c r="AD3535" s="494"/>
      <c r="AE3535" s="494"/>
      <c r="AF3535" s="494"/>
      <c r="AG3535" s="494"/>
      <c r="AH3535" s="494"/>
      <c r="AI3535" s="494"/>
      <c r="AJ3535" s="488" t="s">
        <v>1527</v>
      </c>
      <c r="AK3535" s="494"/>
      <c r="AL3535" s="494"/>
      <c r="AM3535" s="488" t="s">
        <v>21824</v>
      </c>
      <c r="AO3535" s="494"/>
      <c r="AP3535" s="494"/>
      <c r="AQ3535" s="494"/>
      <c r="AR3535" s="494"/>
      <c r="AS3535" s="494"/>
      <c r="AT3535" s="488" t="s">
        <v>1529</v>
      </c>
      <c r="AU3535" s="492">
        <v>2917.0</v>
      </c>
      <c r="AV3535" s="492">
        <v>3.0</v>
      </c>
      <c r="AW3535" s="492">
        <v>2027.0</v>
      </c>
      <c r="AX3535" s="497"/>
      <c r="AY3535" s="488" t="s">
        <v>1652</v>
      </c>
      <c r="AZ3535" s="488" t="s">
        <v>1531</v>
      </c>
    </row>
    <row r="3536">
      <c r="A3536" s="488" t="s">
        <v>21825</v>
      </c>
      <c r="B3536" s="488" t="s">
        <v>21826</v>
      </c>
      <c r="C3536" s="488" t="s">
        <v>1513</v>
      </c>
      <c r="D3536" s="488" t="s">
        <v>1514</v>
      </c>
      <c r="E3536" s="491">
        <v>45812.68819444445</v>
      </c>
      <c r="F3536" s="492">
        <v>2980.0</v>
      </c>
      <c r="G3536" s="488" t="s">
        <v>1515</v>
      </c>
      <c r="H3536" s="492">
        <v>2980.0</v>
      </c>
      <c r="I3536" s="488" t="s">
        <v>1515</v>
      </c>
      <c r="J3536" s="488" t="s">
        <v>1516</v>
      </c>
      <c r="K3536" s="488" t="s">
        <v>1517</v>
      </c>
      <c r="L3536" s="488" t="s">
        <v>21827</v>
      </c>
      <c r="M3536" s="488" t="s">
        <v>21828</v>
      </c>
      <c r="N3536" s="488" t="s">
        <v>1520</v>
      </c>
      <c r="O3536" s="488" t="s">
        <v>1521</v>
      </c>
      <c r="P3536" s="488" t="s">
        <v>1554</v>
      </c>
      <c r="Q3536" s="488" t="s">
        <v>1714</v>
      </c>
      <c r="R3536" s="495" t="s">
        <v>1524</v>
      </c>
      <c r="S3536" s="494"/>
      <c r="T3536" s="494"/>
      <c r="U3536" s="488" t="s">
        <v>21829</v>
      </c>
      <c r="V3536" s="495" t="s">
        <v>1524</v>
      </c>
      <c r="W3536" s="488" t="s">
        <v>1716</v>
      </c>
      <c r="X3536" s="488" t="s">
        <v>1717</v>
      </c>
      <c r="Y3536" s="492">
        <v>2980.0</v>
      </c>
      <c r="Z3536" s="488" t="s">
        <v>1515</v>
      </c>
      <c r="AA3536" s="488" t="s">
        <v>1516</v>
      </c>
      <c r="AB3536" s="488" t="s">
        <v>21830</v>
      </c>
      <c r="AC3536" s="496">
        <v>7.08E9</v>
      </c>
      <c r="AD3536" s="494"/>
      <c r="AE3536" s="494"/>
      <c r="AF3536" s="494"/>
      <c r="AG3536" s="494"/>
      <c r="AH3536" s="494"/>
      <c r="AI3536" s="494"/>
      <c r="AJ3536" s="488" t="s">
        <v>1527</v>
      </c>
      <c r="AK3536" s="494"/>
      <c r="AL3536" s="494"/>
      <c r="AM3536" s="488" t="s">
        <v>21831</v>
      </c>
      <c r="AP3536" s="494"/>
      <c r="AQ3536" s="494"/>
      <c r="AR3536" s="494"/>
      <c r="AS3536" s="494"/>
      <c r="AT3536" s="488" t="s">
        <v>1529</v>
      </c>
      <c r="AU3536" s="492">
        <v>2865.0</v>
      </c>
      <c r="AV3536" s="492">
        <v>12.0</v>
      </c>
      <c r="AW3536" s="492">
        <v>2027.0</v>
      </c>
      <c r="AX3536" s="488" t="s">
        <v>1587</v>
      </c>
      <c r="AY3536" s="488" t="s">
        <v>1597</v>
      </c>
      <c r="AZ3536" s="488" t="s">
        <v>1531</v>
      </c>
    </row>
    <row r="3537">
      <c r="A3537" s="488" t="s">
        <v>21832</v>
      </c>
      <c r="B3537" s="488" t="s">
        <v>21833</v>
      </c>
      <c r="C3537" s="488" t="s">
        <v>1513</v>
      </c>
      <c r="D3537" s="488" t="s">
        <v>1514</v>
      </c>
      <c r="E3537" s="491">
        <v>45812.67916666667</v>
      </c>
      <c r="F3537" s="492">
        <v>2980.0</v>
      </c>
      <c r="G3537" s="488" t="s">
        <v>1515</v>
      </c>
      <c r="H3537" s="492">
        <v>2980.0</v>
      </c>
      <c r="I3537" s="488" t="s">
        <v>1515</v>
      </c>
      <c r="J3537" s="488" t="s">
        <v>1516</v>
      </c>
      <c r="K3537" s="488" t="s">
        <v>1517</v>
      </c>
      <c r="L3537" s="488" t="s">
        <v>21834</v>
      </c>
      <c r="M3537" s="488" t="s">
        <v>21835</v>
      </c>
      <c r="N3537" s="488" t="s">
        <v>1520</v>
      </c>
      <c r="O3537" s="488" t="s">
        <v>1521</v>
      </c>
      <c r="P3537" s="488" t="s">
        <v>1554</v>
      </c>
      <c r="Q3537" s="488" t="s">
        <v>4596</v>
      </c>
      <c r="R3537" s="495" t="s">
        <v>1524</v>
      </c>
      <c r="S3537" s="494"/>
      <c r="T3537" s="494"/>
      <c r="U3537" s="488" t="s">
        <v>21836</v>
      </c>
      <c r="V3537" s="495" t="s">
        <v>1524</v>
      </c>
      <c r="W3537" s="494"/>
      <c r="X3537" s="488" t="s">
        <v>1781</v>
      </c>
      <c r="Y3537" s="492">
        <v>2980.0</v>
      </c>
      <c r="Z3537" s="488" t="s">
        <v>1515</v>
      </c>
      <c r="AA3537" s="488" t="s">
        <v>1516</v>
      </c>
      <c r="AB3537" s="488" t="s">
        <v>21837</v>
      </c>
      <c r="AC3537" s="496">
        <v>8.06E9</v>
      </c>
      <c r="AD3537" s="494"/>
      <c r="AE3537" s="494"/>
      <c r="AF3537" s="494"/>
      <c r="AG3537" s="494"/>
      <c r="AH3537" s="494"/>
      <c r="AI3537" s="494"/>
      <c r="AJ3537" s="488" t="s">
        <v>1527</v>
      </c>
      <c r="AK3537" s="494"/>
      <c r="AL3537" s="494"/>
      <c r="AM3537" s="488" t="s">
        <v>21838</v>
      </c>
      <c r="AP3537" s="494"/>
      <c r="AQ3537" s="494"/>
      <c r="AR3537" s="494"/>
      <c r="AS3537" s="494"/>
      <c r="AT3537" s="488" t="s">
        <v>1529</v>
      </c>
      <c r="AU3537" s="492">
        <v>6044.0</v>
      </c>
      <c r="AV3537" s="492">
        <v>5.0</v>
      </c>
      <c r="AW3537" s="492">
        <v>2028.0</v>
      </c>
      <c r="AX3537" s="488" t="s">
        <v>1587</v>
      </c>
      <c r="AY3537" s="488" t="s">
        <v>3235</v>
      </c>
      <c r="AZ3537" s="488" t="s">
        <v>1531</v>
      </c>
    </row>
    <row r="3538">
      <c r="A3538" s="488" t="s">
        <v>21839</v>
      </c>
      <c r="B3538" s="488" t="s">
        <v>21840</v>
      </c>
      <c r="C3538" s="488" t="s">
        <v>1513</v>
      </c>
      <c r="D3538" s="488" t="s">
        <v>1514</v>
      </c>
      <c r="E3538" s="491">
        <v>45812.62569444445</v>
      </c>
      <c r="F3538" s="492">
        <v>2980.0</v>
      </c>
      <c r="G3538" s="488" t="s">
        <v>1515</v>
      </c>
      <c r="H3538" s="492">
        <v>2980.0</v>
      </c>
      <c r="I3538" s="488" t="s">
        <v>1515</v>
      </c>
      <c r="J3538" s="488" t="s">
        <v>1516</v>
      </c>
      <c r="K3538" s="488" t="s">
        <v>1517</v>
      </c>
      <c r="L3538" s="488" t="s">
        <v>21841</v>
      </c>
      <c r="M3538" s="488" t="s">
        <v>21842</v>
      </c>
      <c r="N3538" s="488" t="s">
        <v>1520</v>
      </c>
      <c r="O3538" s="488" t="s">
        <v>1521</v>
      </c>
      <c r="P3538" s="488" t="s">
        <v>1554</v>
      </c>
      <c r="Q3538" s="488" t="s">
        <v>1714</v>
      </c>
      <c r="R3538" s="495" t="s">
        <v>1524</v>
      </c>
      <c r="S3538" s="494"/>
      <c r="T3538" s="494"/>
      <c r="U3538" s="488" t="s">
        <v>21843</v>
      </c>
      <c r="V3538" s="495" t="s">
        <v>1524</v>
      </c>
      <c r="W3538" s="494"/>
      <c r="X3538" s="488" t="s">
        <v>1781</v>
      </c>
      <c r="Y3538" s="492">
        <v>2980.0</v>
      </c>
      <c r="Z3538" s="488" t="s">
        <v>1515</v>
      </c>
      <c r="AA3538" s="488" t="s">
        <v>1516</v>
      </c>
      <c r="AB3538" s="488" t="s">
        <v>21844</v>
      </c>
      <c r="AC3538" s="496">
        <v>9.07E9</v>
      </c>
      <c r="AD3538" s="494"/>
      <c r="AE3538" s="494"/>
      <c r="AF3538" s="494"/>
      <c r="AG3538" s="494"/>
      <c r="AH3538" s="494"/>
      <c r="AI3538" s="494"/>
      <c r="AJ3538" s="488" t="s">
        <v>1527</v>
      </c>
      <c r="AK3538" s="494"/>
      <c r="AL3538" s="494"/>
      <c r="AM3538" s="488" t="s">
        <v>21845</v>
      </c>
      <c r="AO3538" s="494"/>
      <c r="AP3538" s="494"/>
      <c r="AQ3538" s="494"/>
      <c r="AR3538" s="494"/>
      <c r="AS3538" s="494"/>
      <c r="AT3538" s="488" t="s">
        <v>1558</v>
      </c>
      <c r="AU3538" s="492">
        <v>9741.0</v>
      </c>
      <c r="AV3538" s="492">
        <v>3.0</v>
      </c>
      <c r="AW3538" s="492">
        <v>2029.0</v>
      </c>
      <c r="AX3538" s="488" t="s">
        <v>1587</v>
      </c>
      <c r="AY3538" s="488" t="s">
        <v>8546</v>
      </c>
      <c r="AZ3538" s="488" t="s">
        <v>1531</v>
      </c>
    </row>
    <row r="3539" hidden="1">
      <c r="A3539" s="488" t="s">
        <v>21846</v>
      </c>
      <c r="B3539" s="488" t="s">
        <v>21847</v>
      </c>
      <c r="C3539" s="488" t="s">
        <v>1513</v>
      </c>
      <c r="D3539" s="488" t="s">
        <v>1514</v>
      </c>
      <c r="E3539" s="491">
        <v>45812.62222222222</v>
      </c>
      <c r="F3539" s="492">
        <v>2980.0</v>
      </c>
      <c r="G3539" s="488" t="s">
        <v>1515</v>
      </c>
      <c r="H3539" s="492">
        <v>2980.0</v>
      </c>
      <c r="I3539" s="488" t="s">
        <v>1515</v>
      </c>
      <c r="J3539" s="488" t="s">
        <v>1516</v>
      </c>
      <c r="K3539" s="488" t="s">
        <v>1517</v>
      </c>
      <c r="L3539" s="488" t="s">
        <v>21848</v>
      </c>
      <c r="M3539" s="488" t="s">
        <v>21849</v>
      </c>
      <c r="N3539" s="488" t="s">
        <v>1520</v>
      </c>
      <c r="O3539" s="488" t="s">
        <v>1521</v>
      </c>
      <c r="P3539" s="488" t="s">
        <v>1554</v>
      </c>
      <c r="Q3539" s="488" t="s">
        <v>1523</v>
      </c>
      <c r="R3539" s="495" t="s">
        <v>1524</v>
      </c>
      <c r="S3539" s="494"/>
      <c r="T3539" s="494"/>
      <c r="U3539" s="488" t="s">
        <v>21850</v>
      </c>
      <c r="AB3539" s="488" t="s">
        <v>21851</v>
      </c>
      <c r="AC3539" s="496">
        <v>9.09E9</v>
      </c>
      <c r="AD3539" s="494"/>
      <c r="AE3539" s="494"/>
      <c r="AF3539" s="494"/>
      <c r="AG3539" s="494"/>
      <c r="AH3539" s="494"/>
      <c r="AI3539" s="494"/>
      <c r="AJ3539" s="488" t="s">
        <v>1527</v>
      </c>
      <c r="AK3539" s="494"/>
      <c r="AL3539" s="494"/>
      <c r="AM3539" s="488" t="s">
        <v>21852</v>
      </c>
      <c r="AO3539" s="494"/>
      <c r="AP3539" s="494"/>
      <c r="AQ3539" s="494"/>
      <c r="AR3539" s="494"/>
      <c r="AS3539" s="494"/>
      <c r="AT3539" s="488" t="s">
        <v>1529</v>
      </c>
      <c r="AU3539" s="492">
        <v>4774.0</v>
      </c>
      <c r="AV3539" s="492">
        <v>1.0</v>
      </c>
      <c r="AW3539" s="492">
        <v>2026.0</v>
      </c>
      <c r="AX3539" s="488" t="s">
        <v>1587</v>
      </c>
      <c r="AY3539" s="488" t="s">
        <v>1597</v>
      </c>
      <c r="AZ3539" s="488" t="s">
        <v>1531</v>
      </c>
    </row>
    <row r="3540" hidden="1">
      <c r="A3540" s="488" t="s">
        <v>21853</v>
      </c>
      <c r="B3540" s="488" t="s">
        <v>21854</v>
      </c>
      <c r="C3540" s="488" t="s">
        <v>1513</v>
      </c>
      <c r="D3540" s="488" t="s">
        <v>1514</v>
      </c>
      <c r="E3540" s="491">
        <v>45812.614583333336</v>
      </c>
      <c r="F3540" s="492">
        <v>2980.0</v>
      </c>
      <c r="G3540" s="488" t="s">
        <v>1515</v>
      </c>
      <c r="H3540" s="492">
        <v>2980.0</v>
      </c>
      <c r="I3540" s="488" t="s">
        <v>1515</v>
      </c>
      <c r="J3540" s="488" t="s">
        <v>1516</v>
      </c>
      <c r="K3540" s="488" t="s">
        <v>1517</v>
      </c>
      <c r="L3540" s="488" t="s">
        <v>21855</v>
      </c>
      <c r="M3540" s="488" t="s">
        <v>21856</v>
      </c>
      <c r="N3540" s="488" t="s">
        <v>1520</v>
      </c>
      <c r="O3540" s="488" t="s">
        <v>1521</v>
      </c>
      <c r="P3540" s="488" t="s">
        <v>1545</v>
      </c>
      <c r="Q3540" s="488" t="s">
        <v>1523</v>
      </c>
      <c r="R3540" s="495" t="s">
        <v>1524</v>
      </c>
      <c r="S3540" s="494"/>
      <c r="T3540" s="494"/>
      <c r="U3540" s="488" t="s">
        <v>21857</v>
      </c>
      <c r="AB3540" s="488" t="s">
        <v>21858</v>
      </c>
      <c r="AC3540" s="496">
        <v>8.06E9</v>
      </c>
      <c r="AD3540" s="494"/>
      <c r="AE3540" s="494"/>
      <c r="AF3540" s="494"/>
      <c r="AG3540" s="494"/>
      <c r="AH3540" s="494"/>
      <c r="AI3540" s="494"/>
      <c r="AJ3540" s="488" t="s">
        <v>1527</v>
      </c>
      <c r="AK3540" s="494"/>
      <c r="AL3540" s="494"/>
      <c r="AM3540" s="488" t="s">
        <v>21859</v>
      </c>
      <c r="AO3540" s="494"/>
      <c r="AP3540" s="494"/>
      <c r="AQ3540" s="494"/>
      <c r="AR3540" s="494"/>
      <c r="AS3540" s="494"/>
      <c r="AT3540" s="488" t="s">
        <v>1558</v>
      </c>
      <c r="AU3540" s="492">
        <v>1017.0</v>
      </c>
      <c r="AV3540" s="492">
        <v>4.0</v>
      </c>
      <c r="AW3540" s="492">
        <v>2026.0</v>
      </c>
      <c r="AX3540" s="497"/>
      <c r="AY3540" s="497"/>
      <c r="AZ3540" s="488" t="s">
        <v>1531</v>
      </c>
    </row>
    <row r="3541" hidden="1">
      <c r="A3541" s="488" t="s">
        <v>21860</v>
      </c>
      <c r="B3541" s="488" t="s">
        <v>21861</v>
      </c>
      <c r="C3541" s="488" t="s">
        <v>1513</v>
      </c>
      <c r="D3541" s="488" t="s">
        <v>1514</v>
      </c>
      <c r="E3541" s="491">
        <v>45812.6125</v>
      </c>
      <c r="F3541" s="492">
        <v>2980.0</v>
      </c>
      <c r="G3541" s="488" t="s">
        <v>1515</v>
      </c>
      <c r="H3541" s="492">
        <v>2980.0</v>
      </c>
      <c r="I3541" s="488" t="s">
        <v>1515</v>
      </c>
      <c r="J3541" s="488" t="s">
        <v>1516</v>
      </c>
      <c r="K3541" s="488" t="s">
        <v>1517</v>
      </c>
      <c r="L3541" s="488" t="s">
        <v>21862</v>
      </c>
      <c r="M3541" s="488" t="s">
        <v>21863</v>
      </c>
      <c r="N3541" s="488" t="s">
        <v>1520</v>
      </c>
      <c r="O3541" s="488" t="s">
        <v>1521</v>
      </c>
      <c r="P3541" s="488" t="s">
        <v>1545</v>
      </c>
      <c r="Q3541" s="488" t="s">
        <v>1523</v>
      </c>
      <c r="R3541" s="495" t="s">
        <v>1524</v>
      </c>
      <c r="S3541" s="494"/>
      <c r="T3541" s="494"/>
      <c r="U3541" s="488" t="s">
        <v>21864</v>
      </c>
      <c r="AB3541" s="488" t="s">
        <v>21865</v>
      </c>
      <c r="AC3541" s="496">
        <v>9.1E9</v>
      </c>
      <c r="AD3541" s="494"/>
      <c r="AE3541" s="494"/>
      <c r="AF3541" s="494"/>
      <c r="AG3541" s="494"/>
      <c r="AH3541" s="494"/>
      <c r="AI3541" s="494"/>
      <c r="AJ3541" s="488" t="s">
        <v>1527</v>
      </c>
      <c r="AK3541" s="494"/>
      <c r="AL3541" s="494"/>
      <c r="AM3541" s="488" t="s">
        <v>21866</v>
      </c>
      <c r="AO3541" s="494"/>
      <c r="AP3541" s="494"/>
      <c r="AQ3541" s="494"/>
      <c r="AR3541" s="494"/>
      <c r="AS3541" s="494"/>
      <c r="AT3541" s="488" t="s">
        <v>1558</v>
      </c>
      <c r="AU3541" s="492">
        <v>1014.0</v>
      </c>
      <c r="AV3541" s="492">
        <v>2.0</v>
      </c>
      <c r="AW3541" s="492">
        <v>2031.0</v>
      </c>
      <c r="AX3541" s="497"/>
      <c r="AY3541" s="497"/>
      <c r="AZ3541" s="488" t="s">
        <v>1531</v>
      </c>
    </row>
    <row r="3542">
      <c r="A3542" s="488" t="s">
        <v>21867</v>
      </c>
      <c r="B3542" s="488" t="s">
        <v>21868</v>
      </c>
      <c r="C3542" s="488" t="s">
        <v>1513</v>
      </c>
      <c r="D3542" s="488" t="s">
        <v>1514</v>
      </c>
      <c r="E3542" s="491">
        <v>45812.60902777778</v>
      </c>
      <c r="F3542" s="492">
        <v>9800.0</v>
      </c>
      <c r="G3542" s="488" t="s">
        <v>1515</v>
      </c>
      <c r="H3542" s="492">
        <v>9800.0</v>
      </c>
      <c r="I3542" s="488" t="s">
        <v>1515</v>
      </c>
      <c r="J3542" s="488" t="s">
        <v>1516</v>
      </c>
      <c r="K3542" s="488" t="s">
        <v>1517</v>
      </c>
      <c r="L3542" s="488" t="s">
        <v>21869</v>
      </c>
      <c r="M3542" s="488" t="s">
        <v>21870</v>
      </c>
      <c r="N3542" s="488" t="s">
        <v>1520</v>
      </c>
      <c r="O3542" s="488" t="s">
        <v>1521</v>
      </c>
      <c r="P3542" s="488" t="s">
        <v>1554</v>
      </c>
      <c r="Q3542" s="488" t="s">
        <v>1714</v>
      </c>
      <c r="R3542" s="495" t="s">
        <v>1524</v>
      </c>
      <c r="S3542" s="494"/>
      <c r="T3542" s="494"/>
      <c r="U3542" s="488" t="s">
        <v>21871</v>
      </c>
      <c r="V3542" s="495" t="s">
        <v>1524</v>
      </c>
      <c r="W3542" s="494"/>
      <c r="X3542" s="488" t="s">
        <v>1781</v>
      </c>
      <c r="Y3542" s="492">
        <v>9800.0</v>
      </c>
      <c r="Z3542" s="488" t="s">
        <v>1515</v>
      </c>
      <c r="AA3542" s="488" t="s">
        <v>1516</v>
      </c>
      <c r="AB3542" s="488" t="s">
        <v>21872</v>
      </c>
      <c r="AC3542" s="496">
        <v>8.08E9</v>
      </c>
      <c r="AD3542" s="494"/>
      <c r="AE3542" s="494"/>
      <c r="AF3542" s="494"/>
      <c r="AG3542" s="494"/>
      <c r="AH3542" s="494"/>
      <c r="AI3542" s="494"/>
      <c r="AJ3542" s="488" t="s">
        <v>1527</v>
      </c>
      <c r="AK3542" s="494"/>
      <c r="AL3542" s="494"/>
      <c r="AM3542" s="488" t="s">
        <v>21873</v>
      </c>
      <c r="AO3542" s="494"/>
      <c r="AP3542" s="494"/>
      <c r="AQ3542" s="494"/>
      <c r="AR3542" s="494"/>
      <c r="AS3542" s="494"/>
      <c r="AT3542" s="488" t="s">
        <v>1529</v>
      </c>
      <c r="AU3542" s="492">
        <v>142.0</v>
      </c>
      <c r="AV3542" s="492">
        <v>8.0</v>
      </c>
      <c r="AW3542" s="492">
        <v>2029.0</v>
      </c>
      <c r="AX3542" s="488" t="s">
        <v>1587</v>
      </c>
      <c r="AY3542" s="488" t="s">
        <v>1831</v>
      </c>
      <c r="AZ3542" s="488" t="s">
        <v>1531</v>
      </c>
    </row>
    <row r="3543" hidden="1">
      <c r="A3543" s="488" t="s">
        <v>21874</v>
      </c>
      <c r="B3543" s="488" t="s">
        <v>21875</v>
      </c>
      <c r="C3543" s="488" t="s">
        <v>1513</v>
      </c>
      <c r="D3543" s="488" t="s">
        <v>1514</v>
      </c>
      <c r="E3543" s="491">
        <v>45812.606944444444</v>
      </c>
      <c r="F3543" s="492">
        <v>2980.0</v>
      </c>
      <c r="G3543" s="488" t="s">
        <v>1515</v>
      </c>
      <c r="H3543" s="492">
        <v>2980.0</v>
      </c>
      <c r="I3543" s="488" t="s">
        <v>1515</v>
      </c>
      <c r="J3543" s="488" t="s">
        <v>1516</v>
      </c>
      <c r="K3543" s="488" t="s">
        <v>1517</v>
      </c>
      <c r="L3543" s="488" t="s">
        <v>21876</v>
      </c>
      <c r="M3543" s="488" t="s">
        <v>21877</v>
      </c>
      <c r="N3543" s="488" t="s">
        <v>1520</v>
      </c>
      <c r="O3543" s="488" t="s">
        <v>1521</v>
      </c>
      <c r="P3543" s="488" t="s">
        <v>1545</v>
      </c>
      <c r="Q3543" s="488" t="s">
        <v>1523</v>
      </c>
      <c r="R3543" s="495" t="s">
        <v>1524</v>
      </c>
      <c r="S3543" s="494"/>
      <c r="T3543" s="494"/>
      <c r="U3543" s="488" t="s">
        <v>21038</v>
      </c>
      <c r="AB3543" s="488" t="s">
        <v>21878</v>
      </c>
      <c r="AC3543" s="496">
        <v>8.04E9</v>
      </c>
      <c r="AD3543" s="494"/>
      <c r="AE3543" s="494"/>
      <c r="AF3543" s="494"/>
      <c r="AG3543" s="494"/>
      <c r="AH3543" s="494"/>
      <c r="AI3543" s="494"/>
      <c r="AJ3543" s="488" t="s">
        <v>1527</v>
      </c>
      <c r="AK3543" s="494"/>
      <c r="AL3543" s="494"/>
      <c r="AM3543" s="488" t="s">
        <v>21879</v>
      </c>
      <c r="AO3543" s="494"/>
      <c r="AP3543" s="494"/>
      <c r="AQ3543" s="494"/>
      <c r="AR3543" s="494"/>
      <c r="AS3543" s="494"/>
      <c r="AT3543" s="488" t="s">
        <v>1529</v>
      </c>
      <c r="AU3543" s="492">
        <v>6914.0</v>
      </c>
      <c r="AV3543" s="492">
        <v>9.0</v>
      </c>
      <c r="AW3543" s="492">
        <v>2026.0</v>
      </c>
      <c r="AX3543" s="497"/>
      <c r="AY3543" s="488" t="s">
        <v>1652</v>
      </c>
      <c r="AZ3543" s="488" t="s">
        <v>1531</v>
      </c>
    </row>
    <row r="3544">
      <c r="A3544" s="488" t="s">
        <v>21880</v>
      </c>
      <c r="B3544" s="488" t="s">
        <v>21881</v>
      </c>
      <c r="C3544" s="488" t="s">
        <v>1513</v>
      </c>
      <c r="D3544" s="488" t="s">
        <v>1514</v>
      </c>
      <c r="E3544" s="491">
        <v>45812.60277777778</v>
      </c>
      <c r="F3544" s="492">
        <v>2980.0</v>
      </c>
      <c r="G3544" s="488" t="s">
        <v>1515</v>
      </c>
      <c r="H3544" s="492">
        <v>2980.0</v>
      </c>
      <c r="I3544" s="488" t="s">
        <v>1515</v>
      </c>
      <c r="J3544" s="488" t="s">
        <v>1516</v>
      </c>
      <c r="K3544" s="488" t="s">
        <v>1517</v>
      </c>
      <c r="L3544" s="488" t="s">
        <v>21882</v>
      </c>
      <c r="M3544" s="488" t="s">
        <v>21883</v>
      </c>
      <c r="N3544" s="488" t="s">
        <v>1520</v>
      </c>
      <c r="O3544" s="488" t="s">
        <v>1521</v>
      </c>
      <c r="P3544" s="488" t="s">
        <v>1554</v>
      </c>
      <c r="Q3544" s="488" t="s">
        <v>4596</v>
      </c>
      <c r="R3544" s="495" t="s">
        <v>1524</v>
      </c>
      <c r="S3544" s="494"/>
      <c r="T3544" s="494"/>
      <c r="U3544" s="488" t="s">
        <v>21884</v>
      </c>
      <c r="V3544" s="495" t="s">
        <v>1524</v>
      </c>
      <c r="W3544" s="494"/>
      <c r="X3544" s="488" t="s">
        <v>1781</v>
      </c>
      <c r="Y3544" s="492">
        <v>2980.0</v>
      </c>
      <c r="Z3544" s="488" t="s">
        <v>1515</v>
      </c>
      <c r="AA3544" s="488" t="s">
        <v>1516</v>
      </c>
      <c r="AB3544" s="488" t="s">
        <v>21885</v>
      </c>
      <c r="AC3544" s="496">
        <v>8.06E9</v>
      </c>
      <c r="AD3544" s="494"/>
      <c r="AE3544" s="494"/>
      <c r="AF3544" s="494"/>
      <c r="AG3544" s="494"/>
      <c r="AH3544" s="494"/>
      <c r="AI3544" s="494"/>
      <c r="AJ3544" s="488" t="s">
        <v>1527</v>
      </c>
      <c r="AK3544" s="494"/>
      <c r="AL3544" s="494"/>
      <c r="AM3544" s="488" t="s">
        <v>21886</v>
      </c>
      <c r="AO3544" s="494"/>
      <c r="AP3544" s="494"/>
      <c r="AQ3544" s="494"/>
      <c r="AR3544" s="494"/>
      <c r="AS3544" s="494"/>
      <c r="AT3544" s="488" t="s">
        <v>1529</v>
      </c>
      <c r="AU3544" s="492">
        <v>8351.0</v>
      </c>
      <c r="AV3544" s="492">
        <v>7.0</v>
      </c>
      <c r="AW3544" s="492">
        <v>2028.0</v>
      </c>
      <c r="AX3544" s="488" t="s">
        <v>1539</v>
      </c>
      <c r="AY3544" s="488" t="s">
        <v>1588</v>
      </c>
      <c r="AZ3544" s="488" t="s">
        <v>1531</v>
      </c>
    </row>
    <row r="3545" hidden="1">
      <c r="A3545" s="488" t="s">
        <v>21887</v>
      </c>
      <c r="B3545" s="488" t="s">
        <v>21888</v>
      </c>
      <c r="C3545" s="488" t="s">
        <v>1513</v>
      </c>
      <c r="D3545" s="488" t="s">
        <v>1514</v>
      </c>
      <c r="E3545" s="491">
        <v>45812.60208333333</v>
      </c>
      <c r="F3545" s="492">
        <v>9800.0</v>
      </c>
      <c r="G3545" s="488" t="s">
        <v>1515</v>
      </c>
      <c r="H3545" s="492">
        <v>9800.0</v>
      </c>
      <c r="I3545" s="488" t="s">
        <v>1515</v>
      </c>
      <c r="J3545" s="488" t="s">
        <v>1516</v>
      </c>
      <c r="K3545" s="488" t="s">
        <v>1517</v>
      </c>
      <c r="L3545" s="488" t="s">
        <v>21889</v>
      </c>
      <c r="M3545" s="488" t="s">
        <v>21890</v>
      </c>
      <c r="N3545" s="488" t="s">
        <v>1520</v>
      </c>
      <c r="O3545" s="488" t="s">
        <v>1521</v>
      </c>
      <c r="P3545" s="488" t="s">
        <v>1554</v>
      </c>
      <c r="Q3545" s="488" t="s">
        <v>1523</v>
      </c>
      <c r="R3545" s="495" t="s">
        <v>1524</v>
      </c>
      <c r="S3545" s="494"/>
      <c r="T3545" s="494"/>
      <c r="U3545" s="488" t="s">
        <v>21891</v>
      </c>
      <c r="AB3545" s="488" t="s">
        <v>21892</v>
      </c>
      <c r="AC3545" s="496">
        <v>9.06E9</v>
      </c>
      <c r="AD3545" s="494"/>
      <c r="AE3545" s="494"/>
      <c r="AF3545" s="494"/>
      <c r="AG3545" s="494"/>
      <c r="AH3545" s="494"/>
      <c r="AI3545" s="494"/>
      <c r="AJ3545" s="488" t="s">
        <v>1527</v>
      </c>
      <c r="AK3545" s="494"/>
      <c r="AL3545" s="494"/>
      <c r="AM3545" s="488" t="s">
        <v>21893</v>
      </c>
      <c r="AP3545" s="494"/>
      <c r="AQ3545" s="494"/>
      <c r="AR3545" s="494"/>
      <c r="AS3545" s="494"/>
      <c r="AT3545" s="488" t="s">
        <v>1529</v>
      </c>
      <c r="AU3545" s="492">
        <v>727.0</v>
      </c>
      <c r="AV3545" s="492">
        <v>10.0</v>
      </c>
      <c r="AW3545" s="492">
        <v>2028.0</v>
      </c>
      <c r="AX3545" s="488" t="s">
        <v>1587</v>
      </c>
      <c r="AY3545" s="488" t="s">
        <v>1597</v>
      </c>
      <c r="AZ3545" s="488" t="s">
        <v>1531</v>
      </c>
    </row>
    <row r="3546" hidden="1">
      <c r="A3546" s="488" t="s">
        <v>21894</v>
      </c>
      <c r="B3546" s="488" t="s">
        <v>21888</v>
      </c>
      <c r="C3546" s="488" t="s">
        <v>1513</v>
      </c>
      <c r="D3546" s="488" t="s">
        <v>1514</v>
      </c>
      <c r="E3546" s="491">
        <v>45812.6</v>
      </c>
      <c r="F3546" s="492">
        <v>2980.0</v>
      </c>
      <c r="G3546" s="488" t="s">
        <v>1515</v>
      </c>
      <c r="H3546" s="492">
        <v>2980.0</v>
      </c>
      <c r="I3546" s="488" t="s">
        <v>1515</v>
      </c>
      <c r="J3546" s="488" t="s">
        <v>1516</v>
      </c>
      <c r="K3546" s="488" t="s">
        <v>1517</v>
      </c>
      <c r="L3546" s="488" t="s">
        <v>21889</v>
      </c>
      <c r="M3546" s="488" t="s">
        <v>21895</v>
      </c>
      <c r="N3546" s="488" t="s">
        <v>1520</v>
      </c>
      <c r="O3546" s="488" t="s">
        <v>1521</v>
      </c>
      <c r="P3546" s="488" t="s">
        <v>1554</v>
      </c>
      <c r="Q3546" s="488" t="s">
        <v>1523</v>
      </c>
      <c r="R3546" s="495" t="s">
        <v>1524</v>
      </c>
      <c r="S3546" s="494"/>
      <c r="T3546" s="494"/>
      <c r="U3546" s="488" t="s">
        <v>21896</v>
      </c>
      <c r="AB3546" s="488" t="s">
        <v>21892</v>
      </c>
      <c r="AC3546" s="496">
        <v>9.06E9</v>
      </c>
      <c r="AD3546" s="494"/>
      <c r="AE3546" s="494"/>
      <c r="AF3546" s="494"/>
      <c r="AG3546" s="494"/>
      <c r="AH3546" s="494"/>
      <c r="AI3546" s="494"/>
      <c r="AJ3546" s="488" t="s">
        <v>1527</v>
      </c>
      <c r="AK3546" s="494"/>
      <c r="AL3546" s="494"/>
      <c r="AM3546" s="488" t="s">
        <v>21893</v>
      </c>
      <c r="AP3546" s="494"/>
      <c r="AQ3546" s="494"/>
      <c r="AR3546" s="494"/>
      <c r="AS3546" s="494"/>
      <c r="AT3546" s="488" t="s">
        <v>1529</v>
      </c>
      <c r="AU3546" s="492">
        <v>727.0</v>
      </c>
      <c r="AV3546" s="492">
        <v>10.0</v>
      </c>
      <c r="AW3546" s="492">
        <v>2028.0</v>
      </c>
      <c r="AX3546" s="488" t="s">
        <v>1587</v>
      </c>
      <c r="AY3546" s="488" t="s">
        <v>1597</v>
      </c>
      <c r="AZ3546" s="488" t="s">
        <v>1531</v>
      </c>
    </row>
    <row r="3547" hidden="1">
      <c r="A3547" s="488" t="s">
        <v>21204</v>
      </c>
      <c r="B3547" s="488" t="s">
        <v>21205</v>
      </c>
      <c r="C3547" s="488" t="s">
        <v>1513</v>
      </c>
      <c r="D3547" s="488" t="s">
        <v>1514</v>
      </c>
      <c r="E3547" s="491">
        <v>45812.59861111111</v>
      </c>
      <c r="F3547" s="492">
        <v>9800.0</v>
      </c>
      <c r="G3547" s="488" t="s">
        <v>1515</v>
      </c>
      <c r="H3547" s="492">
        <v>9800.0</v>
      </c>
      <c r="I3547" s="488" t="s">
        <v>1515</v>
      </c>
      <c r="J3547" s="488" t="s">
        <v>1516</v>
      </c>
      <c r="K3547" s="488" t="s">
        <v>1517</v>
      </c>
      <c r="L3547" s="488" t="s">
        <v>21206</v>
      </c>
      <c r="M3547" s="488" t="s">
        <v>21207</v>
      </c>
      <c r="N3547" s="488" t="s">
        <v>1520</v>
      </c>
      <c r="O3547" s="488" t="s">
        <v>1521</v>
      </c>
      <c r="P3547" s="488" t="s">
        <v>1522</v>
      </c>
      <c r="Q3547" s="488" t="s">
        <v>1523</v>
      </c>
      <c r="R3547" s="495" t="s">
        <v>1524</v>
      </c>
      <c r="S3547" s="494"/>
      <c r="T3547" s="494"/>
      <c r="U3547" s="488" t="s">
        <v>21208</v>
      </c>
      <c r="AB3547" s="488" t="s">
        <v>21210</v>
      </c>
      <c r="AC3547" s="496">
        <v>8.07E9</v>
      </c>
      <c r="AD3547" s="494"/>
      <c r="AE3547" s="494"/>
      <c r="AF3547" s="494"/>
      <c r="AG3547" s="494"/>
      <c r="AH3547" s="494"/>
      <c r="AI3547" s="494"/>
      <c r="AJ3547" s="488" t="s">
        <v>1527</v>
      </c>
      <c r="AK3547" s="494"/>
      <c r="AL3547" s="494"/>
      <c r="AM3547" s="488" t="s">
        <v>21211</v>
      </c>
      <c r="AO3547" s="494"/>
      <c r="AP3547" s="494"/>
      <c r="AQ3547" s="494"/>
      <c r="AR3547" s="494"/>
      <c r="AS3547" s="494"/>
      <c r="AT3547" s="488" t="s">
        <v>1529</v>
      </c>
      <c r="AU3547" s="492">
        <v>5800.0</v>
      </c>
      <c r="AV3547" s="492">
        <v>10.0</v>
      </c>
      <c r="AW3547" s="492">
        <v>2026.0</v>
      </c>
      <c r="AX3547" s="488" t="s">
        <v>1634</v>
      </c>
      <c r="AY3547" s="488" t="s">
        <v>1540</v>
      </c>
      <c r="AZ3547" s="488" t="s">
        <v>1531</v>
      </c>
    </row>
    <row r="3548" hidden="1">
      <c r="A3548" s="488" t="s">
        <v>21897</v>
      </c>
      <c r="B3548" s="488" t="s">
        <v>21205</v>
      </c>
      <c r="C3548" s="488" t="s">
        <v>1513</v>
      </c>
      <c r="D3548" s="488" t="s">
        <v>1514</v>
      </c>
      <c r="E3548" s="491">
        <v>45812.59652777778</v>
      </c>
      <c r="F3548" s="492">
        <v>2980.0</v>
      </c>
      <c r="G3548" s="488" t="s">
        <v>1515</v>
      </c>
      <c r="H3548" s="492">
        <v>2980.0</v>
      </c>
      <c r="I3548" s="488" t="s">
        <v>1515</v>
      </c>
      <c r="J3548" s="488" t="s">
        <v>1516</v>
      </c>
      <c r="K3548" s="488" t="s">
        <v>1517</v>
      </c>
      <c r="L3548" s="488" t="s">
        <v>21206</v>
      </c>
      <c r="M3548" s="488" t="s">
        <v>21898</v>
      </c>
      <c r="N3548" s="488" t="s">
        <v>1520</v>
      </c>
      <c r="O3548" s="488" t="s">
        <v>1521</v>
      </c>
      <c r="P3548" s="488" t="s">
        <v>1522</v>
      </c>
      <c r="Q3548" s="488" t="s">
        <v>1523</v>
      </c>
      <c r="R3548" s="495" t="s">
        <v>1524</v>
      </c>
      <c r="S3548" s="494"/>
      <c r="T3548" s="494"/>
      <c r="U3548" s="488" t="s">
        <v>21899</v>
      </c>
      <c r="AB3548" s="488" t="s">
        <v>21210</v>
      </c>
      <c r="AC3548" s="496">
        <v>8.07E9</v>
      </c>
      <c r="AD3548" s="494"/>
      <c r="AE3548" s="494"/>
      <c r="AF3548" s="494"/>
      <c r="AG3548" s="494"/>
      <c r="AH3548" s="494"/>
      <c r="AI3548" s="494"/>
      <c r="AJ3548" s="488" t="s">
        <v>1527</v>
      </c>
      <c r="AK3548" s="494"/>
      <c r="AL3548" s="494"/>
      <c r="AM3548" s="488" t="s">
        <v>21211</v>
      </c>
      <c r="AO3548" s="494"/>
      <c r="AP3548" s="494"/>
      <c r="AQ3548" s="494"/>
      <c r="AR3548" s="494"/>
      <c r="AS3548" s="494"/>
      <c r="AT3548" s="488" t="s">
        <v>1529</v>
      </c>
      <c r="AU3548" s="492">
        <v>5800.0</v>
      </c>
      <c r="AV3548" s="492">
        <v>10.0</v>
      </c>
      <c r="AW3548" s="492">
        <v>2026.0</v>
      </c>
      <c r="AX3548" s="488" t="s">
        <v>1634</v>
      </c>
      <c r="AY3548" s="488" t="s">
        <v>1540</v>
      </c>
      <c r="AZ3548" s="488" t="s">
        <v>1531</v>
      </c>
    </row>
    <row r="3549" hidden="1">
      <c r="A3549" s="488" t="s">
        <v>21900</v>
      </c>
      <c r="B3549" s="488" t="s">
        <v>21901</v>
      </c>
      <c r="C3549" s="488" t="s">
        <v>1513</v>
      </c>
      <c r="D3549" s="488" t="s">
        <v>1514</v>
      </c>
      <c r="E3549" s="491">
        <v>45812.59305555555</v>
      </c>
      <c r="F3549" s="492">
        <v>2980.0</v>
      </c>
      <c r="G3549" s="488" t="s">
        <v>1515</v>
      </c>
      <c r="H3549" s="492">
        <v>2980.0</v>
      </c>
      <c r="I3549" s="488" t="s">
        <v>1515</v>
      </c>
      <c r="J3549" s="488" t="s">
        <v>1516</v>
      </c>
      <c r="K3549" s="488" t="s">
        <v>1517</v>
      </c>
      <c r="L3549" s="488" t="s">
        <v>21902</v>
      </c>
      <c r="M3549" s="488" t="s">
        <v>21903</v>
      </c>
      <c r="N3549" s="488" t="s">
        <v>1520</v>
      </c>
      <c r="O3549" s="488" t="s">
        <v>1521</v>
      </c>
      <c r="P3549" s="488" t="s">
        <v>1545</v>
      </c>
      <c r="Q3549" s="488" t="s">
        <v>1523</v>
      </c>
      <c r="R3549" s="495" t="s">
        <v>1524</v>
      </c>
      <c r="S3549" s="494"/>
      <c r="T3549" s="494"/>
      <c r="U3549" s="488" t="s">
        <v>21904</v>
      </c>
      <c r="AB3549" s="488" t="s">
        <v>21905</v>
      </c>
      <c r="AC3549" s="496">
        <v>8.06E9</v>
      </c>
      <c r="AD3549" s="494"/>
      <c r="AE3549" s="494"/>
      <c r="AF3549" s="494"/>
      <c r="AG3549" s="494"/>
      <c r="AH3549" s="494"/>
      <c r="AI3549" s="494"/>
      <c r="AJ3549" s="488" t="s">
        <v>1527</v>
      </c>
      <c r="AK3549" s="494"/>
      <c r="AL3549" s="494"/>
      <c r="AM3549" s="488" t="s">
        <v>21906</v>
      </c>
      <c r="AO3549" s="494"/>
      <c r="AP3549" s="494"/>
      <c r="AQ3549" s="494"/>
      <c r="AR3549" s="494"/>
      <c r="AS3549" s="494"/>
      <c r="AT3549" s="488" t="s">
        <v>1529</v>
      </c>
      <c r="AU3549" s="492">
        <v>1226.0</v>
      </c>
      <c r="AV3549" s="492">
        <v>11.0</v>
      </c>
      <c r="AW3549" s="492">
        <v>2027.0</v>
      </c>
      <c r="AX3549" s="497"/>
      <c r="AY3549" s="497"/>
      <c r="AZ3549" s="488" t="s">
        <v>1531</v>
      </c>
    </row>
    <row r="3550" hidden="1">
      <c r="A3550" s="488" t="s">
        <v>21907</v>
      </c>
      <c r="B3550" s="488" t="s">
        <v>21908</v>
      </c>
      <c r="C3550" s="488" t="s">
        <v>1513</v>
      </c>
      <c r="D3550" s="488" t="s">
        <v>1514</v>
      </c>
      <c r="E3550" s="491">
        <v>45812.589583333334</v>
      </c>
      <c r="F3550" s="492">
        <v>2980.0</v>
      </c>
      <c r="G3550" s="488" t="s">
        <v>1515</v>
      </c>
      <c r="H3550" s="492">
        <v>2980.0</v>
      </c>
      <c r="I3550" s="488" t="s">
        <v>1515</v>
      </c>
      <c r="J3550" s="488" t="s">
        <v>1516</v>
      </c>
      <c r="K3550" s="488" t="s">
        <v>1517</v>
      </c>
      <c r="L3550" s="488" t="s">
        <v>21909</v>
      </c>
      <c r="M3550" s="488" t="s">
        <v>21910</v>
      </c>
      <c r="N3550" s="488" t="s">
        <v>1520</v>
      </c>
      <c r="O3550" s="488" t="s">
        <v>1521</v>
      </c>
      <c r="P3550" s="488" t="s">
        <v>1554</v>
      </c>
      <c r="Q3550" s="488" t="s">
        <v>1523</v>
      </c>
      <c r="R3550" s="495" t="s">
        <v>1524</v>
      </c>
      <c r="S3550" s="494"/>
      <c r="T3550" s="494"/>
      <c r="U3550" s="488" t="s">
        <v>21911</v>
      </c>
      <c r="AB3550" s="488" t="s">
        <v>21912</v>
      </c>
      <c r="AC3550" s="496">
        <v>8.06E9</v>
      </c>
      <c r="AD3550" s="494"/>
      <c r="AE3550" s="494"/>
      <c r="AF3550" s="494"/>
      <c r="AG3550" s="494"/>
      <c r="AH3550" s="494"/>
      <c r="AI3550" s="494"/>
      <c r="AJ3550" s="488" t="s">
        <v>1527</v>
      </c>
      <c r="AK3550" s="494"/>
      <c r="AL3550" s="494"/>
      <c r="AM3550" s="488" t="s">
        <v>21913</v>
      </c>
      <c r="AO3550" s="494"/>
      <c r="AP3550" s="494"/>
      <c r="AQ3550" s="494"/>
      <c r="AR3550" s="494"/>
      <c r="AS3550" s="494"/>
      <c r="AT3550" s="488" t="s">
        <v>1529</v>
      </c>
      <c r="AU3550" s="492">
        <v>4487.0</v>
      </c>
      <c r="AV3550" s="492">
        <v>5.0</v>
      </c>
      <c r="AW3550" s="492">
        <v>2028.0</v>
      </c>
      <c r="AX3550" s="488" t="s">
        <v>1634</v>
      </c>
      <c r="AY3550" s="488" t="s">
        <v>1597</v>
      </c>
      <c r="AZ3550" s="488" t="s">
        <v>1531</v>
      </c>
    </row>
    <row r="3551">
      <c r="A3551" s="488" t="s">
        <v>21914</v>
      </c>
      <c r="B3551" s="488" t="s">
        <v>21915</v>
      </c>
      <c r="C3551" s="488" t="s">
        <v>1513</v>
      </c>
      <c r="D3551" s="488" t="s">
        <v>1514</v>
      </c>
      <c r="E3551" s="491">
        <v>45812.58611111111</v>
      </c>
      <c r="F3551" s="492">
        <v>2980.0</v>
      </c>
      <c r="G3551" s="488" t="s">
        <v>1515</v>
      </c>
      <c r="H3551" s="492">
        <v>2980.0</v>
      </c>
      <c r="I3551" s="488" t="s">
        <v>1515</v>
      </c>
      <c r="J3551" s="488" t="s">
        <v>1516</v>
      </c>
      <c r="K3551" s="488" t="s">
        <v>1517</v>
      </c>
      <c r="L3551" s="488" t="s">
        <v>21916</v>
      </c>
      <c r="M3551" s="488" t="s">
        <v>21917</v>
      </c>
      <c r="N3551" s="488" t="s">
        <v>1520</v>
      </c>
      <c r="O3551" s="488" t="s">
        <v>1521</v>
      </c>
      <c r="P3551" s="488" t="s">
        <v>1522</v>
      </c>
      <c r="Q3551" s="488" t="s">
        <v>4596</v>
      </c>
      <c r="R3551" s="495" t="s">
        <v>1524</v>
      </c>
      <c r="S3551" s="494"/>
      <c r="T3551" s="494"/>
      <c r="U3551" s="488" t="s">
        <v>21918</v>
      </c>
      <c r="V3551" s="495" t="s">
        <v>1524</v>
      </c>
      <c r="W3551" s="494"/>
      <c r="X3551" s="488" t="s">
        <v>1781</v>
      </c>
      <c r="Y3551" s="492">
        <v>2980.0</v>
      </c>
      <c r="Z3551" s="488" t="s">
        <v>1515</v>
      </c>
      <c r="AA3551" s="488" t="s">
        <v>1516</v>
      </c>
      <c r="AB3551" s="488" t="s">
        <v>21919</v>
      </c>
      <c r="AC3551" s="496">
        <v>8.04E9</v>
      </c>
      <c r="AD3551" s="494"/>
      <c r="AE3551" s="494"/>
      <c r="AF3551" s="494"/>
      <c r="AG3551" s="494"/>
      <c r="AH3551" s="494"/>
      <c r="AI3551" s="494"/>
      <c r="AJ3551" s="488" t="s">
        <v>1527</v>
      </c>
      <c r="AK3551" s="494"/>
      <c r="AL3551" s="494"/>
      <c r="AM3551" s="488" t="s">
        <v>21920</v>
      </c>
      <c r="AP3551" s="494"/>
      <c r="AQ3551" s="494"/>
      <c r="AR3551" s="494"/>
      <c r="AS3551" s="494"/>
      <c r="AT3551" s="488" t="s">
        <v>1529</v>
      </c>
      <c r="AU3551" s="492">
        <v>2425.0</v>
      </c>
      <c r="AV3551" s="492">
        <v>1.0</v>
      </c>
      <c r="AW3551" s="492">
        <v>2031.0</v>
      </c>
      <c r="AX3551" s="488" t="s">
        <v>1867</v>
      </c>
      <c r="AY3551" s="488" t="s">
        <v>1868</v>
      </c>
      <c r="AZ3551" s="488" t="s">
        <v>1531</v>
      </c>
    </row>
    <row r="3552" hidden="1">
      <c r="A3552" s="488" t="s">
        <v>21921</v>
      </c>
      <c r="B3552" s="488" t="s">
        <v>21922</v>
      </c>
      <c r="C3552" s="488" t="s">
        <v>1513</v>
      </c>
      <c r="D3552" s="488" t="s">
        <v>1514</v>
      </c>
      <c r="E3552" s="491">
        <v>45812.56597222222</v>
      </c>
      <c r="F3552" s="492">
        <v>9800.0</v>
      </c>
      <c r="G3552" s="488" t="s">
        <v>1515</v>
      </c>
      <c r="H3552" s="492">
        <v>9800.0</v>
      </c>
      <c r="I3552" s="488" t="s">
        <v>1515</v>
      </c>
      <c r="J3552" s="488" t="s">
        <v>1516</v>
      </c>
      <c r="K3552" s="488" t="s">
        <v>1517</v>
      </c>
      <c r="L3552" s="488" t="s">
        <v>21923</v>
      </c>
      <c r="M3552" s="488" t="s">
        <v>21924</v>
      </c>
      <c r="N3552" s="488" t="s">
        <v>1520</v>
      </c>
      <c r="O3552" s="488" t="s">
        <v>1521</v>
      </c>
      <c r="P3552" s="488" t="s">
        <v>1554</v>
      </c>
      <c r="Q3552" s="488" t="s">
        <v>1523</v>
      </c>
      <c r="R3552" s="495" t="s">
        <v>1524</v>
      </c>
      <c r="S3552" s="494"/>
      <c r="T3552" s="494"/>
      <c r="U3552" s="488" t="s">
        <v>21925</v>
      </c>
      <c r="AB3552" s="488" t="s">
        <v>21926</v>
      </c>
      <c r="AC3552" s="496">
        <v>8.03E9</v>
      </c>
      <c r="AD3552" s="494"/>
      <c r="AE3552" s="494"/>
      <c r="AF3552" s="494"/>
      <c r="AG3552" s="494"/>
      <c r="AH3552" s="494"/>
      <c r="AI3552" s="494"/>
      <c r="AJ3552" s="488" t="s">
        <v>1527</v>
      </c>
      <c r="AK3552" s="494"/>
      <c r="AL3552" s="494"/>
      <c r="AM3552" s="488" t="s">
        <v>21927</v>
      </c>
      <c r="AO3552" s="494"/>
      <c r="AP3552" s="494"/>
      <c r="AQ3552" s="494"/>
      <c r="AR3552" s="494"/>
      <c r="AS3552" s="494"/>
      <c r="AT3552" s="488" t="s">
        <v>1529</v>
      </c>
      <c r="AU3552" s="492">
        <v>7005.0</v>
      </c>
      <c r="AV3552" s="492">
        <v>6.0</v>
      </c>
      <c r="AW3552" s="492">
        <v>2026.0</v>
      </c>
      <c r="AX3552" s="488" t="s">
        <v>1587</v>
      </c>
      <c r="AY3552" s="488" t="s">
        <v>1904</v>
      </c>
      <c r="AZ3552" s="488" t="s">
        <v>1531</v>
      </c>
    </row>
    <row r="3553" hidden="1">
      <c r="A3553" s="488" t="s">
        <v>21928</v>
      </c>
      <c r="B3553" s="488" t="s">
        <v>21922</v>
      </c>
      <c r="C3553" s="488" t="s">
        <v>1513</v>
      </c>
      <c r="D3553" s="488" t="s">
        <v>1514</v>
      </c>
      <c r="E3553" s="491">
        <v>45812.56319444445</v>
      </c>
      <c r="F3553" s="492">
        <v>2980.0</v>
      </c>
      <c r="G3553" s="488" t="s">
        <v>1515</v>
      </c>
      <c r="H3553" s="492">
        <v>2980.0</v>
      </c>
      <c r="I3553" s="488" t="s">
        <v>1515</v>
      </c>
      <c r="J3553" s="488" t="s">
        <v>1516</v>
      </c>
      <c r="K3553" s="488" t="s">
        <v>1517</v>
      </c>
      <c r="L3553" s="488" t="s">
        <v>21923</v>
      </c>
      <c r="M3553" s="488" t="s">
        <v>21929</v>
      </c>
      <c r="N3553" s="488" t="s">
        <v>1520</v>
      </c>
      <c r="O3553" s="488" t="s">
        <v>1521</v>
      </c>
      <c r="P3553" s="488" t="s">
        <v>1554</v>
      </c>
      <c r="Q3553" s="488" t="s">
        <v>1523</v>
      </c>
      <c r="R3553" s="495" t="s">
        <v>1524</v>
      </c>
      <c r="S3553" s="494"/>
      <c r="T3553" s="494"/>
      <c r="U3553" s="488" t="s">
        <v>21930</v>
      </c>
      <c r="AB3553" s="488" t="s">
        <v>21926</v>
      </c>
      <c r="AC3553" s="496">
        <v>8.03E9</v>
      </c>
      <c r="AD3553" s="494"/>
      <c r="AE3553" s="494"/>
      <c r="AF3553" s="494"/>
      <c r="AG3553" s="494"/>
      <c r="AH3553" s="494"/>
      <c r="AI3553" s="494"/>
      <c r="AJ3553" s="488" t="s">
        <v>1527</v>
      </c>
      <c r="AK3553" s="494"/>
      <c r="AL3553" s="494"/>
      <c r="AM3553" s="488" t="s">
        <v>21927</v>
      </c>
      <c r="AO3553" s="494"/>
      <c r="AP3553" s="494"/>
      <c r="AQ3553" s="494"/>
      <c r="AR3553" s="494"/>
      <c r="AS3553" s="494"/>
      <c r="AT3553" s="488" t="s">
        <v>1529</v>
      </c>
      <c r="AU3553" s="492">
        <v>7005.0</v>
      </c>
      <c r="AV3553" s="492">
        <v>6.0</v>
      </c>
      <c r="AW3553" s="492">
        <v>2026.0</v>
      </c>
      <c r="AX3553" s="488" t="s">
        <v>1587</v>
      </c>
      <c r="AY3553" s="488" t="s">
        <v>1904</v>
      </c>
      <c r="AZ3553" s="488" t="s">
        <v>1531</v>
      </c>
    </row>
    <row r="3554" hidden="1">
      <c r="A3554" s="488" t="s">
        <v>21931</v>
      </c>
      <c r="B3554" s="488" t="s">
        <v>21932</v>
      </c>
      <c r="C3554" s="488" t="s">
        <v>1513</v>
      </c>
      <c r="D3554" s="488" t="s">
        <v>1514</v>
      </c>
      <c r="E3554" s="491">
        <v>45812.561111111114</v>
      </c>
      <c r="F3554" s="492">
        <v>9874.0</v>
      </c>
      <c r="G3554" s="488" t="s">
        <v>1515</v>
      </c>
      <c r="H3554" s="492">
        <v>9874.0</v>
      </c>
      <c r="I3554" s="488" t="s">
        <v>1515</v>
      </c>
      <c r="J3554" s="488" t="s">
        <v>1516</v>
      </c>
      <c r="K3554" s="488" t="s">
        <v>1517</v>
      </c>
      <c r="L3554" s="488" t="s">
        <v>21933</v>
      </c>
      <c r="M3554" s="488" t="s">
        <v>21933</v>
      </c>
      <c r="N3554" s="488" t="s">
        <v>1520</v>
      </c>
      <c r="O3554" s="488" t="s">
        <v>1521</v>
      </c>
      <c r="P3554" s="488" t="s">
        <v>1554</v>
      </c>
      <c r="Q3554" s="488" t="s">
        <v>1523</v>
      </c>
      <c r="R3554" s="495" t="s">
        <v>1524</v>
      </c>
      <c r="S3554" s="494"/>
      <c r="T3554" s="494"/>
      <c r="U3554" s="488" t="s">
        <v>21934</v>
      </c>
      <c r="AB3554" s="488" t="s">
        <v>21935</v>
      </c>
      <c r="AC3554" s="496">
        <v>8.01E9</v>
      </c>
      <c r="AD3554" s="488" t="s">
        <v>21936</v>
      </c>
      <c r="AE3554" s="492">
        <v>178974.0</v>
      </c>
      <c r="AF3554" s="488" t="s">
        <v>1515</v>
      </c>
      <c r="AG3554" s="488" t="s">
        <v>2096</v>
      </c>
      <c r="AH3554" s="492">
        <v>20.0</v>
      </c>
      <c r="AI3554" s="494"/>
      <c r="AJ3554" s="488" t="s">
        <v>1527</v>
      </c>
      <c r="AK3554" s="500">
        <v>45873.0</v>
      </c>
      <c r="AL3554" s="495" t="s">
        <v>1524</v>
      </c>
      <c r="AM3554" s="488" t="s">
        <v>21937</v>
      </c>
      <c r="AO3554" s="494"/>
      <c r="AP3554" s="494"/>
      <c r="AQ3554" s="494"/>
      <c r="AR3554" s="494"/>
      <c r="AS3554" s="494"/>
      <c r="AT3554" s="488" t="s">
        <v>1529</v>
      </c>
      <c r="AU3554" s="492">
        <v>245.0</v>
      </c>
      <c r="AV3554" s="492">
        <v>6.0</v>
      </c>
      <c r="AW3554" s="492">
        <v>2029.0</v>
      </c>
      <c r="AX3554" s="488" t="s">
        <v>1587</v>
      </c>
      <c r="AY3554" s="488" t="s">
        <v>1597</v>
      </c>
      <c r="AZ3554" s="488" t="s">
        <v>1531</v>
      </c>
    </row>
    <row r="3555" hidden="1">
      <c r="A3555" s="488" t="s">
        <v>21457</v>
      </c>
      <c r="B3555" s="488" t="s">
        <v>21458</v>
      </c>
      <c r="C3555" s="488" t="s">
        <v>1513</v>
      </c>
      <c r="D3555" s="488" t="s">
        <v>1514</v>
      </c>
      <c r="E3555" s="491">
        <v>45812.55</v>
      </c>
      <c r="F3555" s="492">
        <v>2980.0</v>
      </c>
      <c r="G3555" s="488" t="s">
        <v>1515</v>
      </c>
      <c r="H3555" s="492">
        <v>2980.0</v>
      </c>
      <c r="I3555" s="488" t="s">
        <v>1515</v>
      </c>
      <c r="J3555" s="488" t="s">
        <v>1516</v>
      </c>
      <c r="K3555" s="488" t="s">
        <v>1517</v>
      </c>
      <c r="L3555" s="488" t="s">
        <v>21459</v>
      </c>
      <c r="M3555" s="488" t="s">
        <v>21460</v>
      </c>
      <c r="N3555" s="488" t="s">
        <v>1520</v>
      </c>
      <c r="O3555" s="488" t="s">
        <v>1521</v>
      </c>
      <c r="P3555" s="488" t="s">
        <v>1545</v>
      </c>
      <c r="Q3555" s="488" t="s">
        <v>1523</v>
      </c>
      <c r="R3555" s="495" t="s">
        <v>1524</v>
      </c>
      <c r="S3555" s="494"/>
      <c r="T3555" s="494"/>
      <c r="U3555" s="488" t="s">
        <v>21461</v>
      </c>
      <c r="AB3555" s="488" t="s">
        <v>21462</v>
      </c>
      <c r="AC3555" s="496">
        <v>8.05E9</v>
      </c>
      <c r="AD3555" s="494"/>
      <c r="AE3555" s="494"/>
      <c r="AF3555" s="494"/>
      <c r="AG3555" s="494"/>
      <c r="AH3555" s="494"/>
      <c r="AI3555" s="494"/>
      <c r="AJ3555" s="488" t="s">
        <v>1527</v>
      </c>
      <c r="AK3555" s="494"/>
      <c r="AL3555" s="494"/>
      <c r="AM3555" s="488" t="s">
        <v>21463</v>
      </c>
      <c r="AO3555" s="494"/>
      <c r="AP3555" s="494"/>
      <c r="AQ3555" s="494"/>
      <c r="AR3555" s="494"/>
      <c r="AS3555" s="494"/>
      <c r="AT3555" s="488" t="s">
        <v>1529</v>
      </c>
      <c r="AU3555" s="492">
        <v>4895.0</v>
      </c>
      <c r="AV3555" s="492">
        <v>9.0</v>
      </c>
      <c r="AW3555" s="492">
        <v>2028.0</v>
      </c>
      <c r="AX3555" s="497"/>
      <c r="AY3555" s="497"/>
      <c r="AZ3555" s="488" t="s">
        <v>1531</v>
      </c>
    </row>
    <row r="3556" hidden="1">
      <c r="A3556" s="488" t="s">
        <v>21938</v>
      </c>
      <c r="B3556" s="488" t="s">
        <v>21939</v>
      </c>
      <c r="C3556" s="488" t="s">
        <v>1513</v>
      </c>
      <c r="D3556" s="488" t="s">
        <v>1514</v>
      </c>
      <c r="E3556" s="491">
        <v>45812.54236111111</v>
      </c>
      <c r="F3556" s="492">
        <v>2980.0</v>
      </c>
      <c r="G3556" s="488" t="s">
        <v>1515</v>
      </c>
      <c r="H3556" s="492">
        <v>2980.0</v>
      </c>
      <c r="I3556" s="488" t="s">
        <v>1515</v>
      </c>
      <c r="J3556" s="488" t="s">
        <v>1516</v>
      </c>
      <c r="K3556" s="488" t="s">
        <v>1517</v>
      </c>
      <c r="L3556" s="488" t="s">
        <v>21940</v>
      </c>
      <c r="M3556" s="488" t="s">
        <v>21941</v>
      </c>
      <c r="N3556" s="488" t="s">
        <v>1520</v>
      </c>
      <c r="O3556" s="488" t="s">
        <v>1521</v>
      </c>
      <c r="P3556" s="488" t="s">
        <v>1554</v>
      </c>
      <c r="Q3556" s="488" t="s">
        <v>1523</v>
      </c>
      <c r="R3556" s="495" t="s">
        <v>1524</v>
      </c>
      <c r="S3556" s="494"/>
      <c r="T3556" s="494"/>
      <c r="U3556" s="488" t="s">
        <v>21942</v>
      </c>
      <c r="AB3556" s="488" t="s">
        <v>21943</v>
      </c>
      <c r="AC3556" s="496">
        <v>9.06E9</v>
      </c>
      <c r="AD3556" s="494"/>
      <c r="AE3556" s="494"/>
      <c r="AF3556" s="494"/>
      <c r="AG3556" s="494"/>
      <c r="AH3556" s="494"/>
      <c r="AI3556" s="494"/>
      <c r="AJ3556" s="488" t="s">
        <v>1527</v>
      </c>
      <c r="AK3556" s="494"/>
      <c r="AL3556" s="494"/>
      <c r="AM3556" s="488" t="s">
        <v>21944</v>
      </c>
      <c r="AP3556" s="494"/>
      <c r="AQ3556" s="494"/>
      <c r="AR3556" s="494"/>
      <c r="AS3556" s="494"/>
      <c r="AT3556" s="488" t="s">
        <v>1529</v>
      </c>
      <c r="AU3556" s="492">
        <v>5132.0</v>
      </c>
      <c r="AV3556" s="492">
        <v>7.0</v>
      </c>
      <c r="AW3556" s="492">
        <v>2025.0</v>
      </c>
      <c r="AX3556" s="488" t="s">
        <v>1587</v>
      </c>
      <c r="AY3556" s="488" t="s">
        <v>1588</v>
      </c>
      <c r="AZ3556" s="488" t="s">
        <v>1531</v>
      </c>
    </row>
    <row r="3557" hidden="1">
      <c r="A3557" s="488" t="s">
        <v>21945</v>
      </c>
      <c r="B3557" s="488" t="s">
        <v>21946</v>
      </c>
      <c r="C3557" s="488" t="s">
        <v>1513</v>
      </c>
      <c r="D3557" s="488" t="s">
        <v>1514</v>
      </c>
      <c r="E3557" s="491">
        <v>45812.527083333334</v>
      </c>
      <c r="F3557" s="492">
        <v>9800.0</v>
      </c>
      <c r="G3557" s="488" t="s">
        <v>1515</v>
      </c>
      <c r="H3557" s="492">
        <v>9800.0</v>
      </c>
      <c r="I3557" s="488" t="s">
        <v>1515</v>
      </c>
      <c r="J3557" s="488" t="s">
        <v>1516</v>
      </c>
      <c r="K3557" s="488" t="s">
        <v>1517</v>
      </c>
      <c r="L3557" s="488" t="s">
        <v>21947</v>
      </c>
      <c r="M3557" s="488" t="s">
        <v>21948</v>
      </c>
      <c r="N3557" s="488" t="s">
        <v>1520</v>
      </c>
      <c r="O3557" s="488" t="s">
        <v>1521</v>
      </c>
      <c r="P3557" s="488" t="s">
        <v>1545</v>
      </c>
      <c r="Q3557" s="488" t="s">
        <v>1523</v>
      </c>
      <c r="R3557" s="495" t="s">
        <v>1524</v>
      </c>
      <c r="S3557" s="494"/>
      <c r="T3557" s="494"/>
      <c r="U3557" s="488" t="s">
        <v>5763</v>
      </c>
      <c r="AB3557" s="488" t="s">
        <v>21949</v>
      </c>
      <c r="AC3557" s="496">
        <v>9.09E9</v>
      </c>
      <c r="AD3557" s="494"/>
      <c r="AE3557" s="494"/>
      <c r="AF3557" s="494"/>
      <c r="AG3557" s="494"/>
      <c r="AH3557" s="494"/>
      <c r="AI3557" s="494"/>
      <c r="AJ3557" s="488" t="s">
        <v>1527</v>
      </c>
      <c r="AK3557" s="494"/>
      <c r="AL3557" s="494"/>
      <c r="AM3557" s="488" t="s">
        <v>21950</v>
      </c>
      <c r="AO3557" s="494"/>
      <c r="AP3557" s="494"/>
      <c r="AQ3557" s="494"/>
      <c r="AR3557" s="494"/>
      <c r="AS3557" s="494"/>
      <c r="AT3557" s="488" t="s">
        <v>1529</v>
      </c>
      <c r="AU3557" s="492">
        <v>7999.0</v>
      </c>
      <c r="AV3557" s="492">
        <v>2.0</v>
      </c>
      <c r="AW3557" s="492">
        <v>2028.0</v>
      </c>
      <c r="AX3557" s="497"/>
      <c r="AY3557" s="488" t="s">
        <v>1652</v>
      </c>
      <c r="AZ3557" s="488" t="s">
        <v>1531</v>
      </c>
    </row>
    <row r="3558" hidden="1">
      <c r="A3558" s="488" t="s">
        <v>21777</v>
      </c>
      <c r="B3558" s="488" t="s">
        <v>21778</v>
      </c>
      <c r="C3558" s="488" t="s">
        <v>1513</v>
      </c>
      <c r="D3558" s="488" t="s">
        <v>1514</v>
      </c>
      <c r="E3558" s="491">
        <v>45812.52638888889</v>
      </c>
      <c r="F3558" s="492">
        <v>9800.0</v>
      </c>
      <c r="G3558" s="488" t="s">
        <v>1515</v>
      </c>
      <c r="H3558" s="492">
        <v>9800.0</v>
      </c>
      <c r="I3558" s="488" t="s">
        <v>1515</v>
      </c>
      <c r="J3558" s="488" t="s">
        <v>1516</v>
      </c>
      <c r="K3558" s="488" t="s">
        <v>1517</v>
      </c>
      <c r="L3558" s="488" t="s">
        <v>21779</v>
      </c>
      <c r="M3558" s="488" t="s">
        <v>21780</v>
      </c>
      <c r="N3558" s="488" t="s">
        <v>1520</v>
      </c>
      <c r="O3558" s="488" t="s">
        <v>1521</v>
      </c>
      <c r="P3558" s="488" t="s">
        <v>1554</v>
      </c>
      <c r="Q3558" s="488" t="s">
        <v>1523</v>
      </c>
      <c r="R3558" s="495" t="s">
        <v>1524</v>
      </c>
      <c r="S3558" s="494"/>
      <c r="T3558" s="494"/>
      <c r="U3558" s="488" t="s">
        <v>21781</v>
      </c>
      <c r="AB3558" s="488" t="s">
        <v>21782</v>
      </c>
      <c r="AC3558" s="496">
        <v>8.01E9</v>
      </c>
      <c r="AD3558" s="494"/>
      <c r="AE3558" s="494"/>
      <c r="AF3558" s="494"/>
      <c r="AG3558" s="494"/>
      <c r="AH3558" s="494"/>
      <c r="AI3558" s="494"/>
      <c r="AJ3558" s="488" t="s">
        <v>1527</v>
      </c>
      <c r="AK3558" s="494"/>
      <c r="AL3558" s="494"/>
      <c r="AM3558" s="488" t="s">
        <v>21783</v>
      </c>
      <c r="AO3558" s="494"/>
      <c r="AP3558" s="494"/>
      <c r="AQ3558" s="494"/>
      <c r="AR3558" s="494"/>
      <c r="AS3558" s="494"/>
      <c r="AT3558" s="488" t="s">
        <v>1558</v>
      </c>
      <c r="AU3558" s="492">
        <v>4791.0</v>
      </c>
      <c r="AV3558" s="492">
        <v>11.0</v>
      </c>
      <c r="AW3558" s="492">
        <v>2030.0</v>
      </c>
      <c r="AX3558" s="488" t="s">
        <v>1587</v>
      </c>
      <c r="AY3558" s="488" t="s">
        <v>1588</v>
      </c>
      <c r="AZ3558" s="488" t="s">
        <v>1531</v>
      </c>
    </row>
    <row r="3559" hidden="1">
      <c r="A3559" s="488" t="s">
        <v>21951</v>
      </c>
      <c r="B3559" s="488" t="s">
        <v>21946</v>
      </c>
      <c r="C3559" s="488" t="s">
        <v>1513</v>
      </c>
      <c r="D3559" s="488" t="s">
        <v>1514</v>
      </c>
      <c r="E3559" s="491">
        <v>45812.521527777775</v>
      </c>
      <c r="F3559" s="492">
        <v>2980.0</v>
      </c>
      <c r="G3559" s="488" t="s">
        <v>1515</v>
      </c>
      <c r="H3559" s="492">
        <v>2980.0</v>
      </c>
      <c r="I3559" s="488" t="s">
        <v>1515</v>
      </c>
      <c r="J3559" s="488" t="s">
        <v>1516</v>
      </c>
      <c r="K3559" s="488" t="s">
        <v>1517</v>
      </c>
      <c r="L3559" s="488" t="s">
        <v>21947</v>
      </c>
      <c r="M3559" s="488" t="s">
        <v>21952</v>
      </c>
      <c r="N3559" s="488" t="s">
        <v>1520</v>
      </c>
      <c r="O3559" s="488" t="s">
        <v>1521</v>
      </c>
      <c r="P3559" s="488" t="s">
        <v>1545</v>
      </c>
      <c r="Q3559" s="488" t="s">
        <v>1523</v>
      </c>
      <c r="R3559" s="495" t="s">
        <v>1524</v>
      </c>
      <c r="S3559" s="494"/>
      <c r="T3559" s="494"/>
      <c r="U3559" s="488" t="s">
        <v>1715</v>
      </c>
      <c r="AB3559" s="488" t="s">
        <v>21949</v>
      </c>
      <c r="AC3559" s="496">
        <v>9.09E9</v>
      </c>
      <c r="AD3559" s="494"/>
      <c r="AE3559" s="494"/>
      <c r="AF3559" s="494"/>
      <c r="AG3559" s="494"/>
      <c r="AH3559" s="494"/>
      <c r="AI3559" s="494"/>
      <c r="AJ3559" s="488" t="s">
        <v>1527</v>
      </c>
      <c r="AK3559" s="494"/>
      <c r="AL3559" s="494"/>
      <c r="AM3559" s="488" t="s">
        <v>21950</v>
      </c>
      <c r="AO3559" s="494"/>
      <c r="AP3559" s="494"/>
      <c r="AQ3559" s="494"/>
      <c r="AR3559" s="494"/>
      <c r="AS3559" s="494"/>
      <c r="AT3559" s="488" t="s">
        <v>1529</v>
      </c>
      <c r="AU3559" s="492">
        <v>7999.0</v>
      </c>
      <c r="AV3559" s="492">
        <v>2.0</v>
      </c>
      <c r="AW3559" s="492">
        <v>2028.0</v>
      </c>
      <c r="AX3559" s="497"/>
      <c r="AY3559" s="488" t="s">
        <v>1652</v>
      </c>
      <c r="AZ3559" s="488" t="s">
        <v>1531</v>
      </c>
    </row>
    <row r="3560" hidden="1">
      <c r="A3560" s="488" t="s">
        <v>21787</v>
      </c>
      <c r="B3560" s="488" t="s">
        <v>21778</v>
      </c>
      <c r="C3560" s="488" t="s">
        <v>1513</v>
      </c>
      <c r="D3560" s="488" t="s">
        <v>1514</v>
      </c>
      <c r="E3560" s="491">
        <v>45812.52013888889</v>
      </c>
      <c r="F3560" s="492">
        <v>2980.0</v>
      </c>
      <c r="G3560" s="488" t="s">
        <v>1515</v>
      </c>
      <c r="H3560" s="492">
        <v>2980.0</v>
      </c>
      <c r="I3560" s="488" t="s">
        <v>1515</v>
      </c>
      <c r="J3560" s="488" t="s">
        <v>1516</v>
      </c>
      <c r="K3560" s="488" t="s">
        <v>1517</v>
      </c>
      <c r="L3560" s="488" t="s">
        <v>21779</v>
      </c>
      <c r="M3560" s="488" t="s">
        <v>21788</v>
      </c>
      <c r="N3560" s="488" t="s">
        <v>1520</v>
      </c>
      <c r="O3560" s="488" t="s">
        <v>1521</v>
      </c>
      <c r="P3560" s="488" t="s">
        <v>1554</v>
      </c>
      <c r="Q3560" s="488" t="s">
        <v>1523</v>
      </c>
      <c r="R3560" s="495" t="s">
        <v>1524</v>
      </c>
      <c r="S3560" s="494"/>
      <c r="T3560" s="494"/>
      <c r="U3560" s="488" t="s">
        <v>21789</v>
      </c>
      <c r="AB3560" s="488" t="s">
        <v>21782</v>
      </c>
      <c r="AC3560" s="496">
        <v>8.01E9</v>
      </c>
      <c r="AD3560" s="494"/>
      <c r="AE3560" s="494"/>
      <c r="AF3560" s="494"/>
      <c r="AG3560" s="494"/>
      <c r="AH3560" s="494"/>
      <c r="AI3560" s="494"/>
      <c r="AJ3560" s="488" t="s">
        <v>1527</v>
      </c>
      <c r="AK3560" s="494"/>
      <c r="AL3560" s="494"/>
      <c r="AM3560" s="488" t="s">
        <v>21783</v>
      </c>
      <c r="AO3560" s="494"/>
      <c r="AP3560" s="494"/>
      <c r="AQ3560" s="494"/>
      <c r="AR3560" s="494"/>
      <c r="AS3560" s="494"/>
      <c r="AT3560" s="488" t="s">
        <v>1558</v>
      </c>
      <c r="AU3560" s="492">
        <v>4791.0</v>
      </c>
      <c r="AV3560" s="492">
        <v>11.0</v>
      </c>
      <c r="AW3560" s="492">
        <v>2030.0</v>
      </c>
      <c r="AX3560" s="488" t="s">
        <v>1587</v>
      </c>
      <c r="AY3560" s="488" t="s">
        <v>1588</v>
      </c>
      <c r="AZ3560" s="488" t="s">
        <v>1531</v>
      </c>
    </row>
    <row r="3561" hidden="1">
      <c r="A3561" s="488" t="s">
        <v>21953</v>
      </c>
      <c r="B3561" s="488" t="s">
        <v>21954</v>
      </c>
      <c r="C3561" s="488" t="s">
        <v>1513</v>
      </c>
      <c r="D3561" s="488" t="s">
        <v>1514</v>
      </c>
      <c r="E3561" s="491">
        <v>45812.51458333333</v>
      </c>
      <c r="F3561" s="492">
        <v>2980.0</v>
      </c>
      <c r="G3561" s="488" t="s">
        <v>1515</v>
      </c>
      <c r="H3561" s="492">
        <v>2980.0</v>
      </c>
      <c r="I3561" s="488" t="s">
        <v>1515</v>
      </c>
      <c r="J3561" s="488" t="s">
        <v>1516</v>
      </c>
      <c r="K3561" s="488" t="s">
        <v>1517</v>
      </c>
      <c r="L3561" s="488" t="s">
        <v>21955</v>
      </c>
      <c r="M3561" s="488" t="s">
        <v>21956</v>
      </c>
      <c r="N3561" s="488" t="s">
        <v>1520</v>
      </c>
      <c r="O3561" s="488" t="s">
        <v>1521</v>
      </c>
      <c r="P3561" s="488" t="s">
        <v>1554</v>
      </c>
      <c r="Q3561" s="488" t="s">
        <v>1523</v>
      </c>
      <c r="R3561" s="495" t="s">
        <v>1524</v>
      </c>
      <c r="S3561" s="494"/>
      <c r="T3561" s="494"/>
      <c r="U3561" s="488" t="s">
        <v>21957</v>
      </c>
      <c r="AB3561" s="488" t="s">
        <v>21958</v>
      </c>
      <c r="AC3561" s="496">
        <v>8.03E9</v>
      </c>
      <c r="AD3561" s="494"/>
      <c r="AE3561" s="494"/>
      <c r="AF3561" s="494"/>
      <c r="AG3561" s="494"/>
      <c r="AH3561" s="494"/>
      <c r="AI3561" s="494"/>
      <c r="AJ3561" s="488" t="s">
        <v>1527</v>
      </c>
      <c r="AK3561" s="494"/>
      <c r="AL3561" s="494"/>
      <c r="AM3561" s="488" t="s">
        <v>21959</v>
      </c>
      <c r="AO3561" s="494"/>
      <c r="AP3561" s="494"/>
      <c r="AQ3561" s="494"/>
      <c r="AR3561" s="494"/>
      <c r="AS3561" s="494"/>
      <c r="AT3561" s="488" t="s">
        <v>1529</v>
      </c>
      <c r="AU3561" s="492">
        <v>2946.0</v>
      </c>
      <c r="AV3561" s="492">
        <v>9.0</v>
      </c>
      <c r="AW3561" s="492">
        <v>2026.0</v>
      </c>
      <c r="AX3561" s="488" t="s">
        <v>1587</v>
      </c>
      <c r="AY3561" s="488" t="s">
        <v>1588</v>
      </c>
      <c r="AZ3561" s="488" t="s">
        <v>1531</v>
      </c>
    </row>
    <row r="3562" hidden="1">
      <c r="A3562" s="488" t="s">
        <v>21385</v>
      </c>
      <c r="B3562" s="488" t="s">
        <v>21371</v>
      </c>
      <c r="C3562" s="488" t="s">
        <v>1513</v>
      </c>
      <c r="D3562" s="488" t="s">
        <v>1514</v>
      </c>
      <c r="E3562" s="491">
        <v>45812.50902777778</v>
      </c>
      <c r="F3562" s="492">
        <v>9800.0</v>
      </c>
      <c r="G3562" s="488" t="s">
        <v>1515</v>
      </c>
      <c r="H3562" s="492">
        <v>9800.0</v>
      </c>
      <c r="I3562" s="488" t="s">
        <v>1515</v>
      </c>
      <c r="J3562" s="488" t="s">
        <v>1516</v>
      </c>
      <c r="K3562" s="488" t="s">
        <v>1517</v>
      </c>
      <c r="L3562" s="488" t="s">
        <v>21372</v>
      </c>
      <c r="M3562" s="488" t="s">
        <v>21386</v>
      </c>
      <c r="N3562" s="488" t="s">
        <v>1520</v>
      </c>
      <c r="O3562" s="488" t="s">
        <v>1521</v>
      </c>
      <c r="P3562" s="488" t="s">
        <v>1554</v>
      </c>
      <c r="Q3562" s="488" t="s">
        <v>1523</v>
      </c>
      <c r="R3562" s="495" t="s">
        <v>1524</v>
      </c>
      <c r="S3562" s="494"/>
      <c r="T3562" s="494"/>
      <c r="U3562" s="488" t="s">
        <v>21387</v>
      </c>
      <c r="AB3562" s="488" t="s">
        <v>21375</v>
      </c>
      <c r="AC3562" s="496">
        <v>8.06E9</v>
      </c>
      <c r="AD3562" s="494"/>
      <c r="AE3562" s="494"/>
      <c r="AF3562" s="494"/>
      <c r="AG3562" s="494"/>
      <c r="AH3562" s="494"/>
      <c r="AI3562" s="494"/>
      <c r="AJ3562" s="488" t="s">
        <v>1527</v>
      </c>
      <c r="AK3562" s="494"/>
      <c r="AL3562" s="494"/>
      <c r="AM3562" s="488" t="s">
        <v>21376</v>
      </c>
      <c r="AP3562" s="494"/>
      <c r="AQ3562" s="494"/>
      <c r="AR3562" s="494"/>
      <c r="AS3562" s="494"/>
      <c r="AT3562" s="488" t="s">
        <v>1558</v>
      </c>
      <c r="AU3562" s="492">
        <v>4413.0</v>
      </c>
      <c r="AV3562" s="492">
        <v>1.0</v>
      </c>
      <c r="AW3562" s="492">
        <v>2028.0</v>
      </c>
      <c r="AX3562" s="488" t="s">
        <v>1587</v>
      </c>
      <c r="AY3562" s="488" t="s">
        <v>1688</v>
      </c>
      <c r="AZ3562" s="488" t="s">
        <v>1531</v>
      </c>
    </row>
    <row r="3563" hidden="1">
      <c r="A3563" s="488" t="s">
        <v>21960</v>
      </c>
      <c r="B3563" s="488" t="s">
        <v>21961</v>
      </c>
      <c r="C3563" s="488" t="s">
        <v>1513</v>
      </c>
      <c r="D3563" s="488" t="s">
        <v>1514</v>
      </c>
      <c r="E3563" s="491">
        <v>45812.50902777778</v>
      </c>
      <c r="F3563" s="492">
        <v>2980.0</v>
      </c>
      <c r="G3563" s="488" t="s">
        <v>1515</v>
      </c>
      <c r="H3563" s="492">
        <v>2980.0</v>
      </c>
      <c r="I3563" s="488" t="s">
        <v>1515</v>
      </c>
      <c r="J3563" s="488" t="s">
        <v>1516</v>
      </c>
      <c r="K3563" s="488" t="s">
        <v>1517</v>
      </c>
      <c r="L3563" s="488" t="s">
        <v>21962</v>
      </c>
      <c r="M3563" s="488" t="s">
        <v>21963</v>
      </c>
      <c r="N3563" s="488" t="s">
        <v>1520</v>
      </c>
      <c r="O3563" s="488" t="s">
        <v>1521</v>
      </c>
      <c r="P3563" s="488" t="s">
        <v>1522</v>
      </c>
      <c r="Q3563" s="488" t="s">
        <v>1523</v>
      </c>
      <c r="R3563" s="495" t="s">
        <v>1524</v>
      </c>
      <c r="S3563" s="494"/>
      <c r="T3563" s="494"/>
      <c r="U3563" s="488" t="s">
        <v>21964</v>
      </c>
      <c r="AB3563" s="488" t="s">
        <v>21965</v>
      </c>
      <c r="AC3563" s="496">
        <v>9.07E9</v>
      </c>
      <c r="AD3563" s="494"/>
      <c r="AE3563" s="494"/>
      <c r="AF3563" s="494"/>
      <c r="AG3563" s="494"/>
      <c r="AH3563" s="494"/>
      <c r="AI3563" s="494"/>
      <c r="AJ3563" s="488" t="s">
        <v>1527</v>
      </c>
      <c r="AK3563" s="494"/>
      <c r="AL3563" s="494"/>
      <c r="AM3563" s="488" t="s">
        <v>21966</v>
      </c>
      <c r="AP3563" s="494"/>
      <c r="AQ3563" s="494"/>
      <c r="AR3563" s="494"/>
      <c r="AS3563" s="494"/>
      <c r="AT3563" s="488" t="s">
        <v>1529</v>
      </c>
      <c r="AU3563" s="492">
        <v>6903.0</v>
      </c>
      <c r="AV3563" s="492">
        <v>7.0</v>
      </c>
      <c r="AW3563" s="492">
        <v>2027.0</v>
      </c>
      <c r="AX3563" s="497"/>
      <c r="AY3563" s="488" t="s">
        <v>1571</v>
      </c>
      <c r="AZ3563" s="488" t="s">
        <v>1531</v>
      </c>
    </row>
    <row r="3564" hidden="1">
      <c r="A3564" s="488" t="s">
        <v>21967</v>
      </c>
      <c r="B3564" s="488" t="s">
        <v>21968</v>
      </c>
      <c r="C3564" s="488" t="s">
        <v>1513</v>
      </c>
      <c r="D3564" s="488" t="s">
        <v>1514</v>
      </c>
      <c r="E3564" s="491">
        <v>45812.50625</v>
      </c>
      <c r="F3564" s="492">
        <v>2980.0</v>
      </c>
      <c r="G3564" s="488" t="s">
        <v>1515</v>
      </c>
      <c r="H3564" s="492">
        <v>2980.0</v>
      </c>
      <c r="I3564" s="488" t="s">
        <v>1515</v>
      </c>
      <c r="J3564" s="488" t="s">
        <v>1516</v>
      </c>
      <c r="K3564" s="488" t="s">
        <v>1517</v>
      </c>
      <c r="L3564" s="488" t="s">
        <v>15429</v>
      </c>
      <c r="M3564" s="488" t="s">
        <v>21969</v>
      </c>
      <c r="N3564" s="488" t="s">
        <v>1520</v>
      </c>
      <c r="O3564" s="488" t="s">
        <v>1521</v>
      </c>
      <c r="P3564" s="488" t="s">
        <v>1545</v>
      </c>
      <c r="Q3564" s="488" t="s">
        <v>1523</v>
      </c>
      <c r="R3564" s="495" t="s">
        <v>1524</v>
      </c>
      <c r="S3564" s="494"/>
      <c r="T3564" s="494"/>
      <c r="U3564" s="488" t="s">
        <v>21970</v>
      </c>
      <c r="AB3564" s="488" t="s">
        <v>15432</v>
      </c>
      <c r="AC3564" s="496">
        <v>8.03E9</v>
      </c>
      <c r="AD3564" s="494"/>
      <c r="AE3564" s="494"/>
      <c r="AF3564" s="494"/>
      <c r="AG3564" s="494"/>
      <c r="AH3564" s="494"/>
      <c r="AI3564" s="494"/>
      <c r="AJ3564" s="488" t="s">
        <v>1527</v>
      </c>
      <c r="AK3564" s="494"/>
      <c r="AL3564" s="494"/>
      <c r="AM3564" s="488" t="s">
        <v>15433</v>
      </c>
      <c r="AO3564" s="494"/>
      <c r="AP3564" s="494"/>
      <c r="AQ3564" s="494"/>
      <c r="AR3564" s="494"/>
      <c r="AS3564" s="494"/>
      <c r="AT3564" s="488" t="s">
        <v>1529</v>
      </c>
      <c r="AU3564" s="492">
        <v>8068.0</v>
      </c>
      <c r="AV3564" s="492">
        <v>1.0</v>
      </c>
      <c r="AW3564" s="492">
        <v>2030.0</v>
      </c>
      <c r="AX3564" s="497"/>
      <c r="AY3564" s="497"/>
      <c r="AZ3564" s="488" t="s">
        <v>1531</v>
      </c>
    </row>
    <row r="3565" hidden="1">
      <c r="A3565" s="488" t="s">
        <v>21370</v>
      </c>
      <c r="B3565" s="488" t="s">
        <v>21371</v>
      </c>
      <c r="C3565" s="488" t="s">
        <v>1513</v>
      </c>
      <c r="D3565" s="488" t="s">
        <v>1514</v>
      </c>
      <c r="E3565" s="491">
        <v>45812.50486111111</v>
      </c>
      <c r="F3565" s="492">
        <v>2980.0</v>
      </c>
      <c r="G3565" s="488" t="s">
        <v>1515</v>
      </c>
      <c r="H3565" s="492">
        <v>2980.0</v>
      </c>
      <c r="I3565" s="488" t="s">
        <v>1515</v>
      </c>
      <c r="J3565" s="488" t="s">
        <v>1516</v>
      </c>
      <c r="K3565" s="488" t="s">
        <v>1517</v>
      </c>
      <c r="L3565" s="488" t="s">
        <v>21372</v>
      </c>
      <c r="M3565" s="488" t="s">
        <v>21373</v>
      </c>
      <c r="N3565" s="488" t="s">
        <v>1520</v>
      </c>
      <c r="O3565" s="488" t="s">
        <v>1521</v>
      </c>
      <c r="P3565" s="488" t="s">
        <v>1554</v>
      </c>
      <c r="Q3565" s="488" t="s">
        <v>1523</v>
      </c>
      <c r="R3565" s="495" t="s">
        <v>1524</v>
      </c>
      <c r="S3565" s="494"/>
      <c r="T3565" s="494"/>
      <c r="U3565" s="488" t="s">
        <v>21374</v>
      </c>
      <c r="AB3565" s="488" t="s">
        <v>21375</v>
      </c>
      <c r="AC3565" s="496">
        <v>8.06E9</v>
      </c>
      <c r="AD3565" s="494"/>
      <c r="AE3565" s="494"/>
      <c r="AF3565" s="494"/>
      <c r="AG3565" s="494"/>
      <c r="AH3565" s="494"/>
      <c r="AI3565" s="494"/>
      <c r="AJ3565" s="488" t="s">
        <v>1527</v>
      </c>
      <c r="AK3565" s="494"/>
      <c r="AL3565" s="494"/>
      <c r="AM3565" s="488" t="s">
        <v>21376</v>
      </c>
      <c r="AP3565" s="494"/>
      <c r="AQ3565" s="494"/>
      <c r="AR3565" s="494"/>
      <c r="AS3565" s="494"/>
      <c r="AT3565" s="488" t="s">
        <v>1558</v>
      </c>
      <c r="AU3565" s="492">
        <v>4413.0</v>
      </c>
      <c r="AV3565" s="492">
        <v>1.0</v>
      </c>
      <c r="AW3565" s="492">
        <v>2028.0</v>
      </c>
      <c r="AX3565" s="488" t="s">
        <v>1587</v>
      </c>
      <c r="AY3565" s="488" t="s">
        <v>1688</v>
      </c>
      <c r="AZ3565" s="488" t="s">
        <v>1531</v>
      </c>
    </row>
    <row r="3566" hidden="1">
      <c r="A3566" s="488" t="s">
        <v>21971</v>
      </c>
      <c r="B3566" s="488" t="s">
        <v>21972</v>
      </c>
      <c r="C3566" s="488" t="s">
        <v>1513</v>
      </c>
      <c r="D3566" s="488" t="s">
        <v>1514</v>
      </c>
      <c r="E3566" s="491">
        <v>45812.49513888889</v>
      </c>
      <c r="F3566" s="492">
        <v>9800.0</v>
      </c>
      <c r="G3566" s="488" t="s">
        <v>1515</v>
      </c>
      <c r="H3566" s="492">
        <v>9800.0</v>
      </c>
      <c r="I3566" s="488" t="s">
        <v>1515</v>
      </c>
      <c r="J3566" s="488" t="s">
        <v>1516</v>
      </c>
      <c r="K3566" s="488" t="s">
        <v>1517</v>
      </c>
      <c r="L3566" s="488" t="s">
        <v>21973</v>
      </c>
      <c r="M3566" s="488" t="s">
        <v>21974</v>
      </c>
      <c r="N3566" s="488" t="s">
        <v>1520</v>
      </c>
      <c r="O3566" s="488" t="s">
        <v>1521</v>
      </c>
      <c r="P3566" s="488" t="s">
        <v>1522</v>
      </c>
      <c r="Q3566" s="488" t="s">
        <v>1523</v>
      </c>
      <c r="R3566" s="495" t="s">
        <v>1524</v>
      </c>
      <c r="S3566" s="494"/>
      <c r="T3566" s="494"/>
      <c r="U3566" s="488" t="s">
        <v>21975</v>
      </c>
      <c r="AB3566" s="488" t="s">
        <v>21976</v>
      </c>
      <c r="AC3566" s="496">
        <v>8.07E9</v>
      </c>
      <c r="AD3566" s="494"/>
      <c r="AE3566" s="494"/>
      <c r="AF3566" s="494"/>
      <c r="AG3566" s="494"/>
      <c r="AH3566" s="494"/>
      <c r="AI3566" s="494"/>
      <c r="AJ3566" s="488" t="s">
        <v>1527</v>
      </c>
      <c r="AK3566" s="494"/>
      <c r="AL3566" s="494"/>
      <c r="AM3566" s="488" t="s">
        <v>21977</v>
      </c>
      <c r="AO3566" s="494"/>
      <c r="AP3566" s="494"/>
      <c r="AQ3566" s="494"/>
      <c r="AR3566" s="494"/>
      <c r="AS3566" s="494"/>
      <c r="AT3566" s="488" t="s">
        <v>1529</v>
      </c>
      <c r="AU3566" s="492">
        <v>9240.0</v>
      </c>
      <c r="AV3566" s="492">
        <v>2.0</v>
      </c>
      <c r="AW3566" s="492">
        <v>2029.0</v>
      </c>
      <c r="AX3566" s="488" t="s">
        <v>1867</v>
      </c>
      <c r="AY3566" s="488" t="s">
        <v>5439</v>
      </c>
      <c r="AZ3566" s="488" t="s">
        <v>1531</v>
      </c>
    </row>
    <row r="3567" hidden="1">
      <c r="A3567" s="488" t="s">
        <v>21978</v>
      </c>
      <c r="B3567" s="488" t="s">
        <v>21979</v>
      </c>
      <c r="C3567" s="488" t="s">
        <v>1513</v>
      </c>
      <c r="D3567" s="488" t="s">
        <v>1514</v>
      </c>
      <c r="E3567" s="491">
        <v>45812.49444444444</v>
      </c>
      <c r="F3567" s="492">
        <v>2980.0</v>
      </c>
      <c r="G3567" s="488" t="s">
        <v>1515</v>
      </c>
      <c r="H3567" s="492">
        <v>2980.0</v>
      </c>
      <c r="I3567" s="488" t="s">
        <v>1515</v>
      </c>
      <c r="J3567" s="488" t="s">
        <v>1516</v>
      </c>
      <c r="K3567" s="488" t="s">
        <v>1517</v>
      </c>
      <c r="L3567" s="488" t="s">
        <v>21980</v>
      </c>
      <c r="M3567" s="488" t="s">
        <v>21981</v>
      </c>
      <c r="N3567" s="488" t="s">
        <v>1520</v>
      </c>
      <c r="O3567" s="488" t="s">
        <v>1521</v>
      </c>
      <c r="P3567" s="488" t="s">
        <v>1545</v>
      </c>
      <c r="Q3567" s="488" t="s">
        <v>1523</v>
      </c>
      <c r="R3567" s="495" t="s">
        <v>1524</v>
      </c>
      <c r="S3567" s="494"/>
      <c r="T3567" s="494"/>
      <c r="U3567" s="488" t="s">
        <v>12646</v>
      </c>
      <c r="AB3567" s="488" t="s">
        <v>21982</v>
      </c>
      <c r="AC3567" s="496">
        <v>9.05E9</v>
      </c>
      <c r="AD3567" s="494"/>
      <c r="AE3567" s="494"/>
      <c r="AF3567" s="494"/>
      <c r="AG3567" s="494"/>
      <c r="AH3567" s="494"/>
      <c r="AI3567" s="494"/>
      <c r="AJ3567" s="488" t="s">
        <v>1527</v>
      </c>
      <c r="AK3567" s="494"/>
      <c r="AL3567" s="494"/>
      <c r="AM3567" s="488" t="s">
        <v>21983</v>
      </c>
      <c r="AP3567" s="494"/>
      <c r="AQ3567" s="494"/>
      <c r="AR3567" s="494"/>
      <c r="AS3567" s="494"/>
      <c r="AT3567" s="488" t="s">
        <v>1529</v>
      </c>
      <c r="AU3567" s="492">
        <v>4610.0</v>
      </c>
      <c r="AV3567" s="492">
        <v>5.0</v>
      </c>
      <c r="AW3567" s="492">
        <v>2030.0</v>
      </c>
      <c r="AX3567" s="497"/>
      <c r="AY3567" s="488" t="s">
        <v>1652</v>
      </c>
      <c r="AZ3567" s="488" t="s">
        <v>1531</v>
      </c>
    </row>
    <row r="3568">
      <c r="A3568" s="488" t="s">
        <v>21984</v>
      </c>
      <c r="B3568" s="488" t="s">
        <v>21985</v>
      </c>
      <c r="C3568" s="488" t="s">
        <v>1513</v>
      </c>
      <c r="D3568" s="488" t="s">
        <v>1514</v>
      </c>
      <c r="E3568" s="491">
        <v>45812.48888888889</v>
      </c>
      <c r="F3568" s="492">
        <v>2980.0</v>
      </c>
      <c r="G3568" s="488" t="s">
        <v>1515</v>
      </c>
      <c r="H3568" s="492">
        <v>2980.0</v>
      </c>
      <c r="I3568" s="488" t="s">
        <v>1515</v>
      </c>
      <c r="J3568" s="488" t="s">
        <v>1516</v>
      </c>
      <c r="K3568" s="488" t="s">
        <v>1517</v>
      </c>
      <c r="L3568" s="488" t="s">
        <v>21068</v>
      </c>
      <c r="M3568" s="488" t="s">
        <v>21986</v>
      </c>
      <c r="N3568" s="488" t="s">
        <v>1520</v>
      </c>
      <c r="O3568" s="488" t="s">
        <v>1521</v>
      </c>
      <c r="P3568" s="488" t="s">
        <v>1724</v>
      </c>
      <c r="Q3568" s="488" t="s">
        <v>4596</v>
      </c>
      <c r="R3568" s="495" t="s">
        <v>1524</v>
      </c>
      <c r="S3568" s="494"/>
      <c r="T3568" s="494"/>
      <c r="U3568" s="488" t="s">
        <v>21987</v>
      </c>
      <c r="V3568" s="495" t="s">
        <v>1524</v>
      </c>
      <c r="W3568" s="488" t="s">
        <v>1716</v>
      </c>
      <c r="X3568" s="488" t="s">
        <v>9284</v>
      </c>
      <c r="Y3568" s="492">
        <v>2980.0</v>
      </c>
      <c r="Z3568" s="488" t="s">
        <v>1515</v>
      </c>
      <c r="AA3568" s="488" t="s">
        <v>1516</v>
      </c>
      <c r="AB3568" s="488" t="s">
        <v>21988</v>
      </c>
      <c r="AC3568" s="496">
        <v>9.01E9</v>
      </c>
      <c r="AD3568" s="494"/>
      <c r="AE3568" s="494"/>
      <c r="AF3568" s="494"/>
      <c r="AG3568" s="494"/>
      <c r="AH3568" s="494"/>
      <c r="AI3568" s="494"/>
      <c r="AJ3568" s="488" t="s">
        <v>1527</v>
      </c>
      <c r="AK3568" s="494"/>
      <c r="AL3568" s="494"/>
      <c r="AM3568" s="488" t="s">
        <v>18763</v>
      </c>
      <c r="AO3568" s="494"/>
      <c r="AP3568" s="494"/>
      <c r="AQ3568" s="494"/>
      <c r="AR3568" s="494"/>
      <c r="AS3568" s="494"/>
      <c r="AT3568" s="488" t="s">
        <v>1529</v>
      </c>
      <c r="AU3568" s="492">
        <v>1001.0</v>
      </c>
      <c r="AV3568" s="492">
        <v>3.0</v>
      </c>
      <c r="AW3568" s="492">
        <v>2027.0</v>
      </c>
      <c r="AX3568" s="488" t="s">
        <v>1728</v>
      </c>
      <c r="AY3568" s="488" t="s">
        <v>1729</v>
      </c>
      <c r="AZ3568" s="488" t="s">
        <v>1531</v>
      </c>
    </row>
    <row r="3569" hidden="1">
      <c r="A3569" s="488" t="s">
        <v>21989</v>
      </c>
      <c r="B3569" s="488" t="s">
        <v>21972</v>
      </c>
      <c r="C3569" s="488" t="s">
        <v>1513</v>
      </c>
      <c r="D3569" s="488" t="s">
        <v>1514</v>
      </c>
      <c r="E3569" s="491">
        <v>45812.4875</v>
      </c>
      <c r="F3569" s="492">
        <v>2980.0</v>
      </c>
      <c r="G3569" s="488" t="s">
        <v>1515</v>
      </c>
      <c r="H3569" s="492">
        <v>2980.0</v>
      </c>
      <c r="I3569" s="488" t="s">
        <v>1515</v>
      </c>
      <c r="J3569" s="488" t="s">
        <v>1516</v>
      </c>
      <c r="K3569" s="488" t="s">
        <v>1517</v>
      </c>
      <c r="L3569" s="488" t="s">
        <v>21973</v>
      </c>
      <c r="M3569" s="488" t="s">
        <v>21990</v>
      </c>
      <c r="N3569" s="488" t="s">
        <v>1520</v>
      </c>
      <c r="O3569" s="488" t="s">
        <v>1521</v>
      </c>
      <c r="P3569" s="488" t="s">
        <v>1522</v>
      </c>
      <c r="Q3569" s="488" t="s">
        <v>1523</v>
      </c>
      <c r="R3569" s="495" t="s">
        <v>1524</v>
      </c>
      <c r="S3569" s="494"/>
      <c r="T3569" s="494"/>
      <c r="U3569" s="488" t="s">
        <v>21991</v>
      </c>
      <c r="AB3569" s="488" t="s">
        <v>21976</v>
      </c>
      <c r="AC3569" s="496">
        <v>8.07E9</v>
      </c>
      <c r="AD3569" s="494"/>
      <c r="AE3569" s="494"/>
      <c r="AF3569" s="494"/>
      <c r="AG3569" s="494"/>
      <c r="AH3569" s="494"/>
      <c r="AI3569" s="494"/>
      <c r="AJ3569" s="488" t="s">
        <v>1527</v>
      </c>
      <c r="AK3569" s="494"/>
      <c r="AL3569" s="494"/>
      <c r="AM3569" s="488" t="s">
        <v>21977</v>
      </c>
      <c r="AO3569" s="494"/>
      <c r="AP3569" s="494"/>
      <c r="AQ3569" s="494"/>
      <c r="AR3569" s="494"/>
      <c r="AS3569" s="494"/>
      <c r="AT3569" s="488" t="s">
        <v>1529</v>
      </c>
      <c r="AU3569" s="492">
        <v>9240.0</v>
      </c>
      <c r="AV3569" s="492">
        <v>2.0</v>
      </c>
      <c r="AW3569" s="492">
        <v>2029.0</v>
      </c>
      <c r="AX3569" s="488" t="s">
        <v>1867</v>
      </c>
      <c r="AY3569" s="488" t="s">
        <v>5439</v>
      </c>
      <c r="AZ3569" s="488" t="s">
        <v>1531</v>
      </c>
    </row>
    <row r="3570" hidden="1">
      <c r="A3570" s="488" t="s">
        <v>21992</v>
      </c>
      <c r="B3570" s="488" t="s">
        <v>21993</v>
      </c>
      <c r="C3570" s="488" t="s">
        <v>1513</v>
      </c>
      <c r="D3570" s="488" t="s">
        <v>1514</v>
      </c>
      <c r="E3570" s="491">
        <v>45812.470138888886</v>
      </c>
      <c r="F3570" s="492">
        <v>2980.0</v>
      </c>
      <c r="G3570" s="488" t="s">
        <v>1515</v>
      </c>
      <c r="H3570" s="492">
        <v>2980.0</v>
      </c>
      <c r="I3570" s="488" t="s">
        <v>1515</v>
      </c>
      <c r="J3570" s="488" t="s">
        <v>1516</v>
      </c>
      <c r="K3570" s="488" t="s">
        <v>1517</v>
      </c>
      <c r="L3570" s="488" t="s">
        <v>21994</v>
      </c>
      <c r="M3570" s="488" t="s">
        <v>21995</v>
      </c>
      <c r="N3570" s="488" t="s">
        <v>1520</v>
      </c>
      <c r="O3570" s="488" t="s">
        <v>1521</v>
      </c>
      <c r="P3570" s="488" t="s">
        <v>1522</v>
      </c>
      <c r="Q3570" s="488" t="s">
        <v>1523</v>
      </c>
      <c r="R3570" s="495" t="s">
        <v>1524</v>
      </c>
      <c r="S3570" s="494"/>
      <c r="T3570" s="494"/>
      <c r="U3570" s="488" t="s">
        <v>21996</v>
      </c>
      <c r="AB3570" s="488" t="s">
        <v>21997</v>
      </c>
      <c r="AC3570" s="496">
        <v>9.01E9</v>
      </c>
      <c r="AD3570" s="494"/>
      <c r="AE3570" s="494"/>
      <c r="AF3570" s="494"/>
      <c r="AG3570" s="494"/>
      <c r="AH3570" s="494"/>
      <c r="AI3570" s="494"/>
      <c r="AJ3570" s="488" t="s">
        <v>1527</v>
      </c>
      <c r="AK3570" s="494"/>
      <c r="AL3570" s="494"/>
      <c r="AM3570" s="488" t="s">
        <v>21998</v>
      </c>
      <c r="AO3570" s="494"/>
      <c r="AP3570" s="494"/>
      <c r="AQ3570" s="494"/>
      <c r="AR3570" s="494"/>
      <c r="AS3570" s="494"/>
      <c r="AT3570" s="488" t="s">
        <v>1529</v>
      </c>
      <c r="AU3570" s="492">
        <v>8444.0</v>
      </c>
      <c r="AV3570" s="492">
        <v>12.0</v>
      </c>
      <c r="AW3570" s="492">
        <v>2030.0</v>
      </c>
      <c r="AX3570" s="488" t="s">
        <v>1596</v>
      </c>
      <c r="AY3570" s="488" t="s">
        <v>3771</v>
      </c>
      <c r="AZ3570" s="488" t="s">
        <v>1531</v>
      </c>
    </row>
    <row r="3571" hidden="1">
      <c r="A3571" s="488" t="s">
        <v>21999</v>
      </c>
      <c r="B3571" s="488" t="s">
        <v>22000</v>
      </c>
      <c r="C3571" s="488" t="s">
        <v>1513</v>
      </c>
      <c r="D3571" s="488" t="s">
        <v>1514</v>
      </c>
      <c r="E3571" s="491">
        <v>45812.46597222222</v>
      </c>
      <c r="F3571" s="492">
        <v>2980.0</v>
      </c>
      <c r="G3571" s="488" t="s">
        <v>1515</v>
      </c>
      <c r="H3571" s="492">
        <v>2980.0</v>
      </c>
      <c r="I3571" s="488" t="s">
        <v>1515</v>
      </c>
      <c r="J3571" s="488" t="s">
        <v>1516</v>
      </c>
      <c r="K3571" s="488" t="s">
        <v>1517</v>
      </c>
      <c r="L3571" s="488" t="s">
        <v>22001</v>
      </c>
      <c r="M3571" s="488" t="s">
        <v>22002</v>
      </c>
      <c r="N3571" s="488" t="s">
        <v>1520</v>
      </c>
      <c r="O3571" s="488" t="s">
        <v>1521</v>
      </c>
      <c r="P3571" s="488" t="s">
        <v>1545</v>
      </c>
      <c r="Q3571" s="488" t="s">
        <v>1523</v>
      </c>
      <c r="R3571" s="495" t="s">
        <v>1524</v>
      </c>
      <c r="S3571" s="494"/>
      <c r="T3571" s="494"/>
      <c r="U3571" s="488" t="s">
        <v>22003</v>
      </c>
      <c r="AB3571" s="488" t="s">
        <v>22004</v>
      </c>
      <c r="AC3571" s="496">
        <v>7.03E9</v>
      </c>
      <c r="AD3571" s="494"/>
      <c r="AE3571" s="494"/>
      <c r="AF3571" s="494"/>
      <c r="AG3571" s="494"/>
      <c r="AH3571" s="494"/>
      <c r="AI3571" s="494"/>
      <c r="AJ3571" s="488" t="s">
        <v>1527</v>
      </c>
      <c r="AK3571" s="494"/>
      <c r="AL3571" s="494"/>
      <c r="AM3571" s="488" t="s">
        <v>22005</v>
      </c>
      <c r="AO3571" s="494"/>
      <c r="AP3571" s="494"/>
      <c r="AQ3571" s="494"/>
      <c r="AR3571" s="494"/>
      <c r="AS3571" s="494"/>
      <c r="AT3571" s="488" t="s">
        <v>1529</v>
      </c>
      <c r="AU3571" s="492">
        <v>1018.0</v>
      </c>
      <c r="AV3571" s="492">
        <v>7.0</v>
      </c>
      <c r="AW3571" s="492">
        <v>2029.0</v>
      </c>
      <c r="AX3571" s="488" t="s">
        <v>1549</v>
      </c>
      <c r="AY3571" s="497"/>
      <c r="AZ3571" s="488" t="s">
        <v>1531</v>
      </c>
    </row>
    <row r="3572" hidden="1">
      <c r="A3572" s="488" t="s">
        <v>22006</v>
      </c>
      <c r="B3572" s="488" t="s">
        <v>22007</v>
      </c>
      <c r="C3572" s="488" t="s">
        <v>1513</v>
      </c>
      <c r="D3572" s="488" t="s">
        <v>1514</v>
      </c>
      <c r="E3572" s="491">
        <v>45812.461805555555</v>
      </c>
      <c r="F3572" s="492">
        <v>2980.0</v>
      </c>
      <c r="G3572" s="488" t="s">
        <v>1515</v>
      </c>
      <c r="H3572" s="492">
        <v>2980.0</v>
      </c>
      <c r="I3572" s="488" t="s">
        <v>1515</v>
      </c>
      <c r="J3572" s="488" t="s">
        <v>1516</v>
      </c>
      <c r="K3572" s="488" t="s">
        <v>1517</v>
      </c>
      <c r="L3572" s="488" t="s">
        <v>22008</v>
      </c>
      <c r="M3572" s="488" t="s">
        <v>22009</v>
      </c>
      <c r="N3572" s="488" t="s">
        <v>1520</v>
      </c>
      <c r="O3572" s="488" t="s">
        <v>1521</v>
      </c>
      <c r="P3572" s="488" t="s">
        <v>1522</v>
      </c>
      <c r="Q3572" s="488" t="s">
        <v>1523</v>
      </c>
      <c r="R3572" s="495" t="s">
        <v>1524</v>
      </c>
      <c r="S3572" s="494"/>
      <c r="T3572" s="494"/>
      <c r="U3572" s="488" t="s">
        <v>22010</v>
      </c>
      <c r="AB3572" s="488" t="s">
        <v>22011</v>
      </c>
      <c r="AC3572" s="496">
        <v>8.07E9</v>
      </c>
      <c r="AD3572" s="494"/>
      <c r="AE3572" s="494"/>
      <c r="AF3572" s="494"/>
      <c r="AG3572" s="494"/>
      <c r="AH3572" s="494"/>
      <c r="AI3572" s="494"/>
      <c r="AJ3572" s="488" t="s">
        <v>1527</v>
      </c>
      <c r="AK3572" s="494"/>
      <c r="AL3572" s="494"/>
      <c r="AM3572" s="488" t="s">
        <v>22012</v>
      </c>
      <c r="AO3572" s="494"/>
      <c r="AP3572" s="494"/>
      <c r="AQ3572" s="494"/>
      <c r="AR3572" s="494"/>
      <c r="AS3572" s="494"/>
      <c r="AT3572" s="488" t="s">
        <v>1529</v>
      </c>
      <c r="AU3572" s="492">
        <v>2263.0</v>
      </c>
      <c r="AV3572" s="492">
        <v>6.0</v>
      </c>
      <c r="AW3572" s="492">
        <v>2028.0</v>
      </c>
      <c r="AX3572" s="488" t="s">
        <v>1539</v>
      </c>
      <c r="AY3572" s="488" t="s">
        <v>1805</v>
      </c>
      <c r="AZ3572" s="488" t="s">
        <v>1531</v>
      </c>
    </row>
    <row r="3573" hidden="1">
      <c r="A3573" s="488" t="s">
        <v>22013</v>
      </c>
      <c r="B3573" s="488" t="s">
        <v>22014</v>
      </c>
      <c r="C3573" s="488" t="s">
        <v>1513</v>
      </c>
      <c r="D3573" s="488" t="s">
        <v>1514</v>
      </c>
      <c r="E3573" s="491">
        <v>45812.45694444444</v>
      </c>
      <c r="F3573" s="492">
        <v>2980.0</v>
      </c>
      <c r="G3573" s="488" t="s">
        <v>1515</v>
      </c>
      <c r="H3573" s="492">
        <v>2980.0</v>
      </c>
      <c r="I3573" s="488" t="s">
        <v>1515</v>
      </c>
      <c r="J3573" s="488" t="s">
        <v>1516</v>
      </c>
      <c r="K3573" s="488" t="s">
        <v>1517</v>
      </c>
      <c r="L3573" s="488" t="s">
        <v>22015</v>
      </c>
      <c r="M3573" s="488" t="s">
        <v>22016</v>
      </c>
      <c r="N3573" s="488" t="s">
        <v>1520</v>
      </c>
      <c r="O3573" s="488" t="s">
        <v>1521</v>
      </c>
      <c r="P3573" s="488" t="s">
        <v>1554</v>
      </c>
      <c r="Q3573" s="488" t="s">
        <v>1523</v>
      </c>
      <c r="R3573" s="495" t="s">
        <v>1524</v>
      </c>
      <c r="S3573" s="494"/>
      <c r="T3573" s="494"/>
      <c r="U3573" s="488" t="s">
        <v>22017</v>
      </c>
      <c r="AB3573" s="488" t="s">
        <v>22018</v>
      </c>
      <c r="AC3573" s="496">
        <v>9.06E9</v>
      </c>
      <c r="AD3573" s="494"/>
      <c r="AE3573" s="494"/>
      <c r="AF3573" s="494"/>
      <c r="AG3573" s="494"/>
      <c r="AH3573" s="494"/>
      <c r="AI3573" s="494"/>
      <c r="AJ3573" s="488" t="s">
        <v>1527</v>
      </c>
      <c r="AK3573" s="494"/>
      <c r="AL3573" s="494"/>
      <c r="AM3573" s="488" t="s">
        <v>22019</v>
      </c>
      <c r="AO3573" s="494"/>
      <c r="AP3573" s="494"/>
      <c r="AQ3573" s="494"/>
      <c r="AR3573" s="494"/>
      <c r="AS3573" s="494"/>
      <c r="AT3573" s="488" t="s">
        <v>1529</v>
      </c>
      <c r="AU3573" s="492">
        <v>3083.0</v>
      </c>
      <c r="AV3573" s="492">
        <v>9.0</v>
      </c>
      <c r="AW3573" s="492">
        <v>2029.0</v>
      </c>
      <c r="AX3573" s="488" t="s">
        <v>1587</v>
      </c>
      <c r="AY3573" s="488" t="s">
        <v>1571</v>
      </c>
      <c r="AZ3573" s="488" t="s">
        <v>1531</v>
      </c>
    </row>
    <row r="3574" hidden="1">
      <c r="A3574" s="488" t="s">
        <v>22020</v>
      </c>
      <c r="B3574" s="488" t="s">
        <v>22021</v>
      </c>
      <c r="C3574" s="488" t="s">
        <v>1513</v>
      </c>
      <c r="D3574" s="488" t="s">
        <v>1514</v>
      </c>
      <c r="E3574" s="491">
        <v>45812.45347222222</v>
      </c>
      <c r="F3574" s="492">
        <v>4980.0</v>
      </c>
      <c r="G3574" s="488" t="s">
        <v>1515</v>
      </c>
      <c r="H3574" s="492">
        <v>4980.0</v>
      </c>
      <c r="I3574" s="488" t="s">
        <v>1515</v>
      </c>
      <c r="J3574" s="488" t="s">
        <v>1516</v>
      </c>
      <c r="K3574" s="488" t="s">
        <v>1517</v>
      </c>
      <c r="L3574" s="488" t="s">
        <v>22022</v>
      </c>
      <c r="M3574" s="488" t="s">
        <v>22023</v>
      </c>
      <c r="N3574" s="488" t="s">
        <v>1520</v>
      </c>
      <c r="O3574" s="488" t="s">
        <v>1521</v>
      </c>
      <c r="P3574" s="488" t="s">
        <v>1554</v>
      </c>
      <c r="Q3574" s="488" t="s">
        <v>1523</v>
      </c>
      <c r="R3574" s="495" t="s">
        <v>1524</v>
      </c>
      <c r="S3574" s="494"/>
      <c r="T3574" s="494"/>
      <c r="U3574" s="488" t="s">
        <v>22024</v>
      </c>
      <c r="AB3574" s="488" t="s">
        <v>22025</v>
      </c>
      <c r="AC3574" s="496">
        <v>8.07E9</v>
      </c>
      <c r="AD3574" s="494"/>
      <c r="AE3574" s="494"/>
      <c r="AF3574" s="494"/>
      <c r="AG3574" s="494"/>
      <c r="AH3574" s="494"/>
      <c r="AI3574" s="494"/>
      <c r="AJ3574" s="488" t="s">
        <v>1527</v>
      </c>
      <c r="AK3574" s="494"/>
      <c r="AL3574" s="494"/>
      <c r="AM3574" s="488" t="s">
        <v>22026</v>
      </c>
      <c r="AO3574" s="494"/>
      <c r="AP3574" s="494"/>
      <c r="AQ3574" s="494"/>
      <c r="AR3574" s="494"/>
      <c r="AS3574" s="494"/>
      <c r="AT3574" s="488" t="s">
        <v>1529</v>
      </c>
      <c r="AU3574" s="492">
        <v>3806.0</v>
      </c>
      <c r="AV3574" s="492">
        <v>2.0</v>
      </c>
      <c r="AW3574" s="492">
        <v>2029.0</v>
      </c>
      <c r="AX3574" s="488" t="s">
        <v>1587</v>
      </c>
      <c r="AY3574" s="488" t="s">
        <v>1588</v>
      </c>
      <c r="AZ3574" s="488" t="s">
        <v>1531</v>
      </c>
    </row>
    <row r="3575" hidden="1">
      <c r="A3575" s="488" t="s">
        <v>22027</v>
      </c>
      <c r="B3575" s="488" t="s">
        <v>22028</v>
      </c>
      <c r="C3575" s="488" t="s">
        <v>1513</v>
      </c>
      <c r="D3575" s="488" t="s">
        <v>1514</v>
      </c>
      <c r="E3575" s="491">
        <v>45812.45138888889</v>
      </c>
      <c r="F3575" s="492">
        <v>2980.0</v>
      </c>
      <c r="G3575" s="488" t="s">
        <v>1515</v>
      </c>
      <c r="H3575" s="492">
        <v>2980.0</v>
      </c>
      <c r="I3575" s="488" t="s">
        <v>1515</v>
      </c>
      <c r="J3575" s="488" t="s">
        <v>1516</v>
      </c>
      <c r="K3575" s="488" t="s">
        <v>1517</v>
      </c>
      <c r="L3575" s="488" t="s">
        <v>22029</v>
      </c>
      <c r="M3575" s="488" t="s">
        <v>22030</v>
      </c>
      <c r="N3575" s="488" t="s">
        <v>1520</v>
      </c>
      <c r="O3575" s="488" t="s">
        <v>1521</v>
      </c>
      <c r="P3575" s="488" t="s">
        <v>1554</v>
      </c>
      <c r="Q3575" s="488" t="s">
        <v>1523</v>
      </c>
      <c r="R3575" s="495" t="s">
        <v>1524</v>
      </c>
      <c r="S3575" s="494"/>
      <c r="T3575" s="494"/>
      <c r="U3575" s="488" t="s">
        <v>22031</v>
      </c>
      <c r="AB3575" s="488" t="s">
        <v>22032</v>
      </c>
      <c r="AC3575" s="496">
        <v>7.05E9</v>
      </c>
      <c r="AD3575" s="494"/>
      <c r="AE3575" s="494"/>
      <c r="AF3575" s="494"/>
      <c r="AG3575" s="494"/>
      <c r="AH3575" s="494"/>
      <c r="AI3575" s="494"/>
      <c r="AJ3575" s="488" t="s">
        <v>1527</v>
      </c>
      <c r="AK3575" s="494"/>
      <c r="AL3575" s="494"/>
      <c r="AM3575" s="488" t="s">
        <v>22033</v>
      </c>
      <c r="AO3575" s="494"/>
      <c r="AP3575" s="494"/>
      <c r="AQ3575" s="494"/>
      <c r="AR3575" s="494"/>
      <c r="AS3575" s="494"/>
      <c r="AT3575" s="488" t="s">
        <v>1529</v>
      </c>
      <c r="AU3575" s="492">
        <v>5391.0</v>
      </c>
      <c r="AV3575" s="492">
        <v>3.0</v>
      </c>
      <c r="AW3575" s="492">
        <v>2030.0</v>
      </c>
      <c r="AX3575" s="488" t="s">
        <v>1587</v>
      </c>
      <c r="AY3575" s="488" t="s">
        <v>1597</v>
      </c>
      <c r="AZ3575" s="488" t="s">
        <v>1531</v>
      </c>
    </row>
    <row r="3576" hidden="1">
      <c r="A3576" s="488" t="s">
        <v>22034</v>
      </c>
      <c r="B3576" s="488" t="s">
        <v>22035</v>
      </c>
      <c r="C3576" s="488" t="s">
        <v>1513</v>
      </c>
      <c r="D3576" s="488" t="s">
        <v>1514</v>
      </c>
      <c r="E3576" s="491">
        <v>45812.44652777778</v>
      </c>
      <c r="F3576" s="492">
        <v>2980.0</v>
      </c>
      <c r="G3576" s="488" t="s">
        <v>1515</v>
      </c>
      <c r="H3576" s="492">
        <v>2980.0</v>
      </c>
      <c r="I3576" s="488" t="s">
        <v>1515</v>
      </c>
      <c r="J3576" s="488" t="s">
        <v>1516</v>
      </c>
      <c r="K3576" s="488" t="s">
        <v>1517</v>
      </c>
      <c r="L3576" s="488" t="s">
        <v>22036</v>
      </c>
      <c r="M3576" s="488" t="s">
        <v>22037</v>
      </c>
      <c r="N3576" s="488" t="s">
        <v>1520</v>
      </c>
      <c r="O3576" s="488" t="s">
        <v>1521</v>
      </c>
      <c r="P3576" s="488" t="s">
        <v>1554</v>
      </c>
      <c r="Q3576" s="488" t="s">
        <v>1523</v>
      </c>
      <c r="R3576" s="495" t="s">
        <v>1524</v>
      </c>
      <c r="S3576" s="494"/>
      <c r="T3576" s="494"/>
      <c r="U3576" s="488" t="s">
        <v>22038</v>
      </c>
      <c r="AB3576" s="488" t="s">
        <v>22039</v>
      </c>
      <c r="AC3576" s="496">
        <v>9.04E9</v>
      </c>
      <c r="AD3576" s="494"/>
      <c r="AE3576" s="494"/>
      <c r="AF3576" s="494"/>
      <c r="AG3576" s="494"/>
      <c r="AH3576" s="494"/>
      <c r="AI3576" s="494"/>
      <c r="AJ3576" s="488" t="s">
        <v>1527</v>
      </c>
      <c r="AK3576" s="494"/>
      <c r="AL3576" s="494"/>
      <c r="AM3576" s="488" t="s">
        <v>22040</v>
      </c>
      <c r="AP3576" s="494"/>
      <c r="AQ3576" s="494"/>
      <c r="AR3576" s="494"/>
      <c r="AS3576" s="494"/>
      <c r="AT3576" s="488" t="s">
        <v>1529</v>
      </c>
      <c r="AU3576" s="492">
        <v>8230.0</v>
      </c>
      <c r="AV3576" s="492">
        <v>11.0</v>
      </c>
      <c r="AW3576" s="492">
        <v>2028.0</v>
      </c>
      <c r="AX3576" s="488" t="s">
        <v>1587</v>
      </c>
      <c r="AY3576" s="488" t="s">
        <v>1973</v>
      </c>
      <c r="AZ3576" s="488" t="s">
        <v>1531</v>
      </c>
    </row>
    <row r="3577">
      <c r="A3577" s="488" t="s">
        <v>22041</v>
      </c>
      <c r="B3577" s="488" t="s">
        <v>22042</v>
      </c>
      <c r="C3577" s="488" t="s">
        <v>1513</v>
      </c>
      <c r="D3577" s="488" t="s">
        <v>1514</v>
      </c>
      <c r="E3577" s="491">
        <v>45812.44305555556</v>
      </c>
      <c r="F3577" s="492">
        <v>9800.0</v>
      </c>
      <c r="G3577" s="488" t="s">
        <v>1515</v>
      </c>
      <c r="H3577" s="492">
        <v>9800.0</v>
      </c>
      <c r="I3577" s="488" t="s">
        <v>1515</v>
      </c>
      <c r="J3577" s="488" t="s">
        <v>1516</v>
      </c>
      <c r="K3577" s="488" t="s">
        <v>1517</v>
      </c>
      <c r="L3577" s="488" t="s">
        <v>22043</v>
      </c>
      <c r="M3577" s="488" t="s">
        <v>22044</v>
      </c>
      <c r="N3577" s="488" t="s">
        <v>1520</v>
      </c>
      <c r="O3577" s="488" t="s">
        <v>1521</v>
      </c>
      <c r="P3577" s="488" t="s">
        <v>1522</v>
      </c>
      <c r="Q3577" s="488" t="s">
        <v>4596</v>
      </c>
      <c r="R3577" s="495" t="s">
        <v>1524</v>
      </c>
      <c r="S3577" s="494"/>
      <c r="T3577" s="494"/>
      <c r="U3577" s="488" t="s">
        <v>22045</v>
      </c>
      <c r="V3577" s="495" t="s">
        <v>1524</v>
      </c>
      <c r="W3577" s="488" t="s">
        <v>1716</v>
      </c>
      <c r="X3577" s="488" t="s">
        <v>1717</v>
      </c>
      <c r="Y3577" s="492">
        <v>9800.0</v>
      </c>
      <c r="Z3577" s="488" t="s">
        <v>1515</v>
      </c>
      <c r="AA3577" s="488" t="s">
        <v>1516</v>
      </c>
      <c r="AB3577" s="488" t="s">
        <v>22046</v>
      </c>
      <c r="AC3577" s="496">
        <v>9.04E9</v>
      </c>
      <c r="AD3577" s="494"/>
      <c r="AE3577" s="494"/>
      <c r="AF3577" s="494"/>
      <c r="AG3577" s="494"/>
      <c r="AH3577" s="494"/>
      <c r="AI3577" s="494"/>
      <c r="AJ3577" s="488" t="s">
        <v>1527</v>
      </c>
      <c r="AK3577" s="494"/>
      <c r="AL3577" s="494"/>
      <c r="AM3577" s="488" t="s">
        <v>22047</v>
      </c>
      <c r="AP3577" s="494"/>
      <c r="AQ3577" s="494"/>
      <c r="AR3577" s="494"/>
      <c r="AS3577" s="494"/>
      <c r="AT3577" s="488" t="s">
        <v>1529</v>
      </c>
      <c r="AU3577" s="492">
        <v>2286.0</v>
      </c>
      <c r="AV3577" s="492">
        <v>10.0</v>
      </c>
      <c r="AW3577" s="492">
        <v>2027.0</v>
      </c>
      <c r="AX3577" s="488" t="s">
        <v>1634</v>
      </c>
      <c r="AY3577" s="488" t="s">
        <v>1868</v>
      </c>
      <c r="AZ3577" s="488" t="s">
        <v>1531</v>
      </c>
    </row>
    <row r="3578" hidden="1">
      <c r="A3578" s="488" t="s">
        <v>22048</v>
      </c>
      <c r="B3578" s="488" t="s">
        <v>22049</v>
      </c>
      <c r="C3578" s="488" t="s">
        <v>1513</v>
      </c>
      <c r="D3578" s="488" t="s">
        <v>1514</v>
      </c>
      <c r="E3578" s="491">
        <v>45812.43194444444</v>
      </c>
      <c r="F3578" s="492">
        <v>2980.0</v>
      </c>
      <c r="G3578" s="488" t="s">
        <v>1515</v>
      </c>
      <c r="H3578" s="492">
        <v>2980.0</v>
      </c>
      <c r="I3578" s="488" t="s">
        <v>1515</v>
      </c>
      <c r="J3578" s="488" t="s">
        <v>1516</v>
      </c>
      <c r="K3578" s="488" t="s">
        <v>1517</v>
      </c>
      <c r="L3578" s="488" t="s">
        <v>22050</v>
      </c>
      <c r="M3578" s="488" t="s">
        <v>22051</v>
      </c>
      <c r="N3578" s="488" t="s">
        <v>1520</v>
      </c>
      <c r="O3578" s="488" t="s">
        <v>1521</v>
      </c>
      <c r="P3578" s="488" t="s">
        <v>1724</v>
      </c>
      <c r="Q3578" s="488" t="s">
        <v>1523</v>
      </c>
      <c r="R3578" s="495" t="s">
        <v>1524</v>
      </c>
      <c r="S3578" s="494"/>
      <c r="T3578" s="494"/>
      <c r="U3578" s="488" t="s">
        <v>22052</v>
      </c>
      <c r="AB3578" s="488" t="s">
        <v>22053</v>
      </c>
      <c r="AC3578" s="496">
        <v>8.02E9</v>
      </c>
      <c r="AD3578" s="494"/>
      <c r="AE3578" s="494"/>
      <c r="AF3578" s="494"/>
      <c r="AG3578" s="494"/>
      <c r="AH3578" s="494"/>
      <c r="AI3578" s="494"/>
      <c r="AJ3578" s="488" t="s">
        <v>1527</v>
      </c>
      <c r="AK3578" s="494"/>
      <c r="AL3578" s="494"/>
      <c r="AM3578" s="488" t="s">
        <v>22054</v>
      </c>
      <c r="AO3578" s="494"/>
      <c r="AP3578" s="494"/>
      <c r="AQ3578" s="494"/>
      <c r="AR3578" s="494"/>
      <c r="AS3578" s="494"/>
      <c r="AT3578" s="488" t="s">
        <v>1529</v>
      </c>
      <c r="AU3578" s="492">
        <v>1004.0</v>
      </c>
      <c r="AV3578" s="492">
        <v>5.0</v>
      </c>
      <c r="AW3578" s="492">
        <v>2029.0</v>
      </c>
      <c r="AX3578" s="488" t="s">
        <v>1728</v>
      </c>
      <c r="AY3578" s="488" t="s">
        <v>1729</v>
      </c>
      <c r="AZ3578" s="488" t="s">
        <v>1531</v>
      </c>
    </row>
    <row r="3579" hidden="1">
      <c r="A3579" s="488" t="s">
        <v>22055</v>
      </c>
      <c r="B3579" s="488" t="s">
        <v>22056</v>
      </c>
      <c r="C3579" s="488" t="s">
        <v>1513</v>
      </c>
      <c r="D3579" s="488" t="s">
        <v>1514</v>
      </c>
      <c r="E3579" s="491">
        <v>45812.42847222222</v>
      </c>
      <c r="F3579" s="492">
        <v>9800.0</v>
      </c>
      <c r="G3579" s="488" t="s">
        <v>1515</v>
      </c>
      <c r="H3579" s="492">
        <v>9800.0</v>
      </c>
      <c r="I3579" s="488" t="s">
        <v>1515</v>
      </c>
      <c r="J3579" s="488" t="s">
        <v>1516</v>
      </c>
      <c r="K3579" s="488" t="s">
        <v>1517</v>
      </c>
      <c r="L3579" s="488" t="s">
        <v>22057</v>
      </c>
      <c r="M3579" s="488" t="s">
        <v>22058</v>
      </c>
      <c r="N3579" s="488" t="s">
        <v>1520</v>
      </c>
      <c r="O3579" s="488" t="s">
        <v>1521</v>
      </c>
      <c r="P3579" s="488" t="s">
        <v>1724</v>
      </c>
      <c r="Q3579" s="488" t="s">
        <v>1523</v>
      </c>
      <c r="R3579" s="495" t="s">
        <v>1524</v>
      </c>
      <c r="S3579" s="494"/>
      <c r="T3579" s="494"/>
      <c r="U3579" s="488" t="s">
        <v>22059</v>
      </c>
      <c r="AB3579" s="488" t="s">
        <v>22060</v>
      </c>
      <c r="AC3579" s="496">
        <v>9.02E9</v>
      </c>
      <c r="AD3579" s="494"/>
      <c r="AE3579" s="494"/>
      <c r="AF3579" s="494"/>
      <c r="AG3579" s="494"/>
      <c r="AH3579" s="494"/>
      <c r="AI3579" s="494"/>
      <c r="AJ3579" s="488" t="s">
        <v>1527</v>
      </c>
      <c r="AK3579" s="494"/>
      <c r="AL3579" s="494"/>
      <c r="AM3579" s="488" t="s">
        <v>22061</v>
      </c>
      <c r="AO3579" s="494"/>
      <c r="AP3579" s="494"/>
      <c r="AQ3579" s="494"/>
      <c r="AR3579" s="494"/>
      <c r="AS3579" s="494"/>
      <c r="AT3579" s="488" t="s">
        <v>1529</v>
      </c>
      <c r="AU3579" s="492">
        <v>4005.0</v>
      </c>
      <c r="AV3579" s="492">
        <v>9.0</v>
      </c>
      <c r="AW3579" s="492">
        <v>2025.0</v>
      </c>
      <c r="AX3579" s="488" t="s">
        <v>1728</v>
      </c>
      <c r="AY3579" s="488" t="s">
        <v>1729</v>
      </c>
      <c r="AZ3579" s="488" t="s">
        <v>1531</v>
      </c>
    </row>
    <row r="3580" hidden="1">
      <c r="A3580" s="488" t="s">
        <v>22062</v>
      </c>
      <c r="B3580" s="488" t="s">
        <v>22056</v>
      </c>
      <c r="C3580" s="488" t="s">
        <v>1513</v>
      </c>
      <c r="D3580" s="488" t="s">
        <v>1514</v>
      </c>
      <c r="E3580" s="491">
        <v>45812.42291666667</v>
      </c>
      <c r="F3580" s="492">
        <v>2980.0</v>
      </c>
      <c r="G3580" s="488" t="s">
        <v>1515</v>
      </c>
      <c r="H3580" s="492">
        <v>2980.0</v>
      </c>
      <c r="I3580" s="488" t="s">
        <v>1515</v>
      </c>
      <c r="J3580" s="488" t="s">
        <v>1516</v>
      </c>
      <c r="K3580" s="488" t="s">
        <v>1517</v>
      </c>
      <c r="L3580" s="488" t="s">
        <v>22057</v>
      </c>
      <c r="M3580" s="488" t="s">
        <v>22063</v>
      </c>
      <c r="N3580" s="488" t="s">
        <v>1520</v>
      </c>
      <c r="O3580" s="488" t="s">
        <v>1521</v>
      </c>
      <c r="P3580" s="488" t="s">
        <v>1724</v>
      </c>
      <c r="Q3580" s="488" t="s">
        <v>1523</v>
      </c>
      <c r="R3580" s="495" t="s">
        <v>1524</v>
      </c>
      <c r="S3580" s="494"/>
      <c r="T3580" s="494"/>
      <c r="U3580" s="488" t="s">
        <v>22064</v>
      </c>
      <c r="AB3580" s="488" t="s">
        <v>22060</v>
      </c>
      <c r="AC3580" s="496">
        <v>9.02E9</v>
      </c>
      <c r="AD3580" s="494"/>
      <c r="AE3580" s="494"/>
      <c r="AF3580" s="494"/>
      <c r="AG3580" s="494"/>
      <c r="AH3580" s="494"/>
      <c r="AI3580" s="494"/>
      <c r="AJ3580" s="488" t="s">
        <v>1527</v>
      </c>
      <c r="AK3580" s="494"/>
      <c r="AL3580" s="494"/>
      <c r="AM3580" s="488" t="s">
        <v>22061</v>
      </c>
      <c r="AO3580" s="494"/>
      <c r="AP3580" s="494"/>
      <c r="AQ3580" s="494"/>
      <c r="AR3580" s="494"/>
      <c r="AS3580" s="494"/>
      <c r="AT3580" s="488" t="s">
        <v>1529</v>
      </c>
      <c r="AU3580" s="492">
        <v>4005.0</v>
      </c>
      <c r="AV3580" s="492">
        <v>9.0</v>
      </c>
      <c r="AW3580" s="492">
        <v>2025.0</v>
      </c>
      <c r="AX3580" s="488" t="s">
        <v>1728</v>
      </c>
      <c r="AY3580" s="488" t="s">
        <v>1729</v>
      </c>
      <c r="AZ3580" s="488" t="s">
        <v>1531</v>
      </c>
    </row>
    <row r="3581" hidden="1">
      <c r="A3581" s="488" t="s">
        <v>22065</v>
      </c>
      <c r="B3581" s="488" t="s">
        <v>22066</v>
      </c>
      <c r="C3581" s="488" t="s">
        <v>1513</v>
      </c>
      <c r="D3581" s="488" t="s">
        <v>1514</v>
      </c>
      <c r="E3581" s="491">
        <v>45812.41736111111</v>
      </c>
      <c r="F3581" s="492">
        <v>2980.0</v>
      </c>
      <c r="G3581" s="488" t="s">
        <v>1515</v>
      </c>
      <c r="H3581" s="492">
        <v>2980.0</v>
      </c>
      <c r="I3581" s="488" t="s">
        <v>1515</v>
      </c>
      <c r="J3581" s="488" t="s">
        <v>1516</v>
      </c>
      <c r="K3581" s="488" t="s">
        <v>1517</v>
      </c>
      <c r="L3581" s="488" t="s">
        <v>22067</v>
      </c>
      <c r="M3581" s="488" t="s">
        <v>22068</v>
      </c>
      <c r="N3581" s="488" t="s">
        <v>1520</v>
      </c>
      <c r="O3581" s="488" t="s">
        <v>1521</v>
      </c>
      <c r="P3581" s="488" t="s">
        <v>1545</v>
      </c>
      <c r="Q3581" s="488" t="s">
        <v>1523</v>
      </c>
      <c r="R3581" s="495" t="s">
        <v>1524</v>
      </c>
      <c r="S3581" s="494"/>
      <c r="T3581" s="494"/>
      <c r="U3581" s="488" t="s">
        <v>3875</v>
      </c>
      <c r="AB3581" s="488" t="s">
        <v>22069</v>
      </c>
      <c r="AC3581" s="496">
        <v>7.08E9</v>
      </c>
      <c r="AD3581" s="494"/>
      <c r="AE3581" s="494"/>
      <c r="AF3581" s="494"/>
      <c r="AG3581" s="494"/>
      <c r="AH3581" s="494"/>
      <c r="AI3581" s="494"/>
      <c r="AJ3581" s="488" t="s">
        <v>1527</v>
      </c>
      <c r="AK3581" s="494"/>
      <c r="AL3581" s="494"/>
      <c r="AM3581" s="488" t="s">
        <v>22070</v>
      </c>
      <c r="AO3581" s="494"/>
      <c r="AP3581" s="494"/>
      <c r="AQ3581" s="494"/>
      <c r="AR3581" s="494"/>
      <c r="AS3581" s="494"/>
      <c r="AT3581" s="488" t="s">
        <v>1529</v>
      </c>
      <c r="AU3581" s="492">
        <v>4867.0</v>
      </c>
      <c r="AV3581" s="492">
        <v>12.0</v>
      </c>
      <c r="AW3581" s="492">
        <v>2028.0</v>
      </c>
      <c r="AX3581" s="497"/>
      <c r="AY3581" s="488" t="s">
        <v>1652</v>
      </c>
      <c r="AZ3581" s="488" t="s">
        <v>1531</v>
      </c>
    </row>
    <row r="3582" hidden="1">
      <c r="A3582" s="488" t="s">
        <v>22071</v>
      </c>
      <c r="B3582" s="488" t="s">
        <v>22072</v>
      </c>
      <c r="C3582" s="488" t="s">
        <v>1513</v>
      </c>
      <c r="D3582" s="488" t="s">
        <v>1514</v>
      </c>
      <c r="E3582" s="491">
        <v>45812.416666666664</v>
      </c>
      <c r="F3582" s="492">
        <v>2980.0</v>
      </c>
      <c r="G3582" s="488" t="s">
        <v>1515</v>
      </c>
      <c r="H3582" s="492">
        <v>2980.0</v>
      </c>
      <c r="I3582" s="488" t="s">
        <v>1515</v>
      </c>
      <c r="J3582" s="488" t="s">
        <v>1516</v>
      </c>
      <c r="K3582" s="488" t="s">
        <v>1517</v>
      </c>
      <c r="L3582" s="488" t="s">
        <v>22073</v>
      </c>
      <c r="M3582" s="488" t="s">
        <v>22074</v>
      </c>
      <c r="N3582" s="488" t="s">
        <v>1520</v>
      </c>
      <c r="O3582" s="488" t="s">
        <v>1521</v>
      </c>
      <c r="P3582" s="488" t="s">
        <v>1554</v>
      </c>
      <c r="Q3582" s="488" t="s">
        <v>1523</v>
      </c>
      <c r="R3582" s="495" t="s">
        <v>1524</v>
      </c>
      <c r="S3582" s="494"/>
      <c r="T3582" s="494"/>
      <c r="U3582" s="488" t="s">
        <v>22075</v>
      </c>
      <c r="AB3582" s="488" t="s">
        <v>22076</v>
      </c>
      <c r="AC3582" s="496">
        <v>8.03E9</v>
      </c>
      <c r="AD3582" s="494"/>
      <c r="AE3582" s="494"/>
      <c r="AF3582" s="494"/>
      <c r="AG3582" s="494"/>
      <c r="AH3582" s="494"/>
      <c r="AI3582" s="494"/>
      <c r="AJ3582" s="488" t="s">
        <v>1527</v>
      </c>
      <c r="AK3582" s="494"/>
      <c r="AL3582" s="494"/>
      <c r="AM3582" s="488" t="s">
        <v>22077</v>
      </c>
      <c r="AO3582" s="494"/>
      <c r="AP3582" s="494"/>
      <c r="AQ3582" s="494"/>
      <c r="AR3582" s="494"/>
      <c r="AS3582" s="494"/>
      <c r="AT3582" s="488" t="s">
        <v>1529</v>
      </c>
      <c r="AU3582" s="492">
        <v>851.0</v>
      </c>
      <c r="AV3582" s="492">
        <v>12.0</v>
      </c>
      <c r="AW3582" s="492">
        <v>2026.0</v>
      </c>
      <c r="AX3582" s="488" t="s">
        <v>1587</v>
      </c>
      <c r="AY3582" s="488" t="s">
        <v>1597</v>
      </c>
      <c r="AZ3582" s="488" t="s">
        <v>1531</v>
      </c>
    </row>
    <row r="3583" hidden="1">
      <c r="A3583" s="488" t="s">
        <v>22078</v>
      </c>
      <c r="B3583" s="488" t="s">
        <v>22079</v>
      </c>
      <c r="C3583" s="488" t="s">
        <v>1513</v>
      </c>
      <c r="D3583" s="488" t="s">
        <v>1514</v>
      </c>
      <c r="E3583" s="491">
        <v>45812.41388888889</v>
      </c>
      <c r="F3583" s="492">
        <v>2980.0</v>
      </c>
      <c r="G3583" s="488" t="s">
        <v>1515</v>
      </c>
      <c r="H3583" s="492">
        <v>2980.0</v>
      </c>
      <c r="I3583" s="488" t="s">
        <v>1515</v>
      </c>
      <c r="J3583" s="488" t="s">
        <v>1516</v>
      </c>
      <c r="K3583" s="488" t="s">
        <v>1517</v>
      </c>
      <c r="L3583" s="488" t="s">
        <v>22080</v>
      </c>
      <c r="M3583" s="488" t="s">
        <v>22081</v>
      </c>
      <c r="N3583" s="488" t="s">
        <v>1520</v>
      </c>
      <c r="O3583" s="488" t="s">
        <v>1521</v>
      </c>
      <c r="P3583" s="488" t="s">
        <v>1522</v>
      </c>
      <c r="Q3583" s="488" t="s">
        <v>1523</v>
      </c>
      <c r="R3583" s="495" t="s">
        <v>1524</v>
      </c>
      <c r="S3583" s="494"/>
      <c r="T3583" s="494"/>
      <c r="U3583" s="488" t="s">
        <v>22082</v>
      </c>
      <c r="AB3583" s="488" t="s">
        <v>22083</v>
      </c>
      <c r="AC3583" s="496">
        <v>9.02E9</v>
      </c>
      <c r="AD3583" s="494"/>
      <c r="AE3583" s="494"/>
      <c r="AF3583" s="494"/>
      <c r="AG3583" s="494"/>
      <c r="AH3583" s="494"/>
      <c r="AI3583" s="494"/>
      <c r="AJ3583" s="488" t="s">
        <v>1527</v>
      </c>
      <c r="AK3583" s="494"/>
      <c r="AL3583" s="494"/>
      <c r="AM3583" s="488" t="s">
        <v>22084</v>
      </c>
      <c r="AO3583" s="494"/>
      <c r="AP3583" s="494"/>
      <c r="AQ3583" s="494"/>
      <c r="AR3583" s="494"/>
      <c r="AS3583" s="494"/>
      <c r="AT3583" s="488" t="s">
        <v>1529</v>
      </c>
      <c r="AU3583" s="492">
        <v>5508.0</v>
      </c>
      <c r="AV3583" s="492">
        <v>5.0</v>
      </c>
      <c r="AW3583" s="492">
        <v>2029.0</v>
      </c>
      <c r="AX3583" s="497"/>
      <c r="AY3583" s="488" t="s">
        <v>2720</v>
      </c>
      <c r="AZ3583" s="488" t="s">
        <v>1531</v>
      </c>
    </row>
    <row r="3584" hidden="1">
      <c r="A3584" s="488" t="s">
        <v>22085</v>
      </c>
      <c r="B3584" s="488" t="s">
        <v>22086</v>
      </c>
      <c r="C3584" s="488" t="s">
        <v>1513</v>
      </c>
      <c r="D3584" s="488" t="s">
        <v>1514</v>
      </c>
      <c r="E3584" s="491">
        <v>45812.4</v>
      </c>
      <c r="F3584" s="492">
        <v>9800.0</v>
      </c>
      <c r="G3584" s="488" t="s">
        <v>1515</v>
      </c>
      <c r="H3584" s="492">
        <v>9800.0</v>
      </c>
      <c r="I3584" s="488" t="s">
        <v>1515</v>
      </c>
      <c r="J3584" s="488" t="s">
        <v>1516</v>
      </c>
      <c r="K3584" s="488" t="s">
        <v>1517</v>
      </c>
      <c r="L3584" s="488" t="s">
        <v>22087</v>
      </c>
      <c r="M3584" s="488" t="s">
        <v>22088</v>
      </c>
      <c r="N3584" s="488" t="s">
        <v>1520</v>
      </c>
      <c r="O3584" s="488" t="s">
        <v>1521</v>
      </c>
      <c r="P3584" s="488" t="s">
        <v>1545</v>
      </c>
      <c r="Q3584" s="488" t="s">
        <v>1523</v>
      </c>
      <c r="R3584" s="495" t="s">
        <v>1524</v>
      </c>
      <c r="S3584" s="494"/>
      <c r="T3584" s="494"/>
      <c r="U3584" s="488" t="s">
        <v>22089</v>
      </c>
      <c r="AB3584" s="488" t="s">
        <v>22090</v>
      </c>
      <c r="AC3584" s="496">
        <v>8.03E9</v>
      </c>
      <c r="AD3584" s="494"/>
      <c r="AE3584" s="494"/>
      <c r="AF3584" s="494"/>
      <c r="AG3584" s="494"/>
      <c r="AH3584" s="494"/>
      <c r="AI3584" s="494"/>
      <c r="AJ3584" s="488" t="s">
        <v>1527</v>
      </c>
      <c r="AK3584" s="494"/>
      <c r="AL3584" s="494"/>
      <c r="AM3584" s="488" t="s">
        <v>22091</v>
      </c>
      <c r="AO3584" s="494"/>
      <c r="AP3584" s="494"/>
      <c r="AQ3584" s="494"/>
      <c r="AR3584" s="494"/>
      <c r="AS3584" s="494"/>
      <c r="AT3584" s="488" t="s">
        <v>1529</v>
      </c>
      <c r="AU3584" s="492">
        <v>5608.0</v>
      </c>
      <c r="AV3584" s="492">
        <v>4.0</v>
      </c>
      <c r="AW3584" s="492">
        <v>2027.0</v>
      </c>
      <c r="AX3584" s="488" t="s">
        <v>1549</v>
      </c>
      <c r="AY3584" s="488" t="s">
        <v>3061</v>
      </c>
      <c r="AZ3584" s="488" t="s">
        <v>1531</v>
      </c>
    </row>
    <row r="3585" hidden="1">
      <c r="A3585" s="488" t="s">
        <v>21295</v>
      </c>
      <c r="B3585" s="488" t="s">
        <v>21296</v>
      </c>
      <c r="C3585" s="488" t="s">
        <v>1513</v>
      </c>
      <c r="D3585" s="488" t="s">
        <v>1514</v>
      </c>
      <c r="E3585" s="491">
        <v>45812.4</v>
      </c>
      <c r="F3585" s="492">
        <v>9800.0</v>
      </c>
      <c r="G3585" s="488" t="s">
        <v>1515</v>
      </c>
      <c r="H3585" s="492">
        <v>9800.0</v>
      </c>
      <c r="I3585" s="488" t="s">
        <v>1515</v>
      </c>
      <c r="J3585" s="488" t="s">
        <v>1516</v>
      </c>
      <c r="K3585" s="488" t="s">
        <v>1517</v>
      </c>
      <c r="L3585" s="488" t="s">
        <v>21297</v>
      </c>
      <c r="M3585" s="488" t="s">
        <v>21298</v>
      </c>
      <c r="N3585" s="488" t="s">
        <v>1520</v>
      </c>
      <c r="O3585" s="488" t="s">
        <v>1521</v>
      </c>
      <c r="P3585" s="488" t="s">
        <v>1554</v>
      </c>
      <c r="Q3585" s="488" t="s">
        <v>1523</v>
      </c>
      <c r="R3585" s="495" t="s">
        <v>1524</v>
      </c>
      <c r="S3585" s="494"/>
      <c r="T3585" s="494"/>
      <c r="U3585" s="488" t="s">
        <v>21299</v>
      </c>
      <c r="AB3585" s="488" t="s">
        <v>21300</v>
      </c>
      <c r="AC3585" s="496">
        <v>9.07E9</v>
      </c>
      <c r="AD3585" s="494"/>
      <c r="AE3585" s="494"/>
      <c r="AF3585" s="494"/>
      <c r="AG3585" s="494"/>
      <c r="AH3585" s="494"/>
      <c r="AI3585" s="494"/>
      <c r="AJ3585" s="488" t="s">
        <v>1527</v>
      </c>
      <c r="AK3585" s="494"/>
      <c r="AL3585" s="494"/>
      <c r="AM3585" s="488" t="s">
        <v>21301</v>
      </c>
      <c r="AO3585" s="494"/>
      <c r="AP3585" s="494"/>
      <c r="AQ3585" s="494"/>
      <c r="AR3585" s="494"/>
      <c r="AS3585" s="494"/>
      <c r="AT3585" s="488" t="s">
        <v>1529</v>
      </c>
      <c r="AU3585" s="492">
        <v>6659.0</v>
      </c>
      <c r="AV3585" s="492">
        <v>2.0</v>
      </c>
      <c r="AW3585" s="492">
        <v>2027.0</v>
      </c>
      <c r="AX3585" s="488" t="s">
        <v>1539</v>
      </c>
      <c r="AY3585" s="488" t="s">
        <v>1831</v>
      </c>
      <c r="AZ3585" s="488" t="s">
        <v>1531</v>
      </c>
    </row>
    <row r="3586" hidden="1">
      <c r="A3586" s="488" t="s">
        <v>22092</v>
      </c>
      <c r="B3586" s="488" t="s">
        <v>22093</v>
      </c>
      <c r="C3586" s="488" t="s">
        <v>1513</v>
      </c>
      <c r="D3586" s="488" t="s">
        <v>1514</v>
      </c>
      <c r="E3586" s="491">
        <v>45812.399305555555</v>
      </c>
      <c r="F3586" s="492">
        <v>9800.0</v>
      </c>
      <c r="G3586" s="488" t="s">
        <v>1515</v>
      </c>
      <c r="H3586" s="492">
        <v>9800.0</v>
      </c>
      <c r="I3586" s="488" t="s">
        <v>1515</v>
      </c>
      <c r="J3586" s="488" t="s">
        <v>1516</v>
      </c>
      <c r="K3586" s="488" t="s">
        <v>1517</v>
      </c>
      <c r="L3586" s="488" t="s">
        <v>22094</v>
      </c>
      <c r="M3586" s="488" t="s">
        <v>22095</v>
      </c>
      <c r="N3586" s="488" t="s">
        <v>1520</v>
      </c>
      <c r="O3586" s="488" t="s">
        <v>1521</v>
      </c>
      <c r="P3586" s="488" t="s">
        <v>1554</v>
      </c>
      <c r="Q3586" s="488" t="s">
        <v>1523</v>
      </c>
      <c r="R3586" s="495" t="s">
        <v>1524</v>
      </c>
      <c r="S3586" s="494"/>
      <c r="T3586" s="494"/>
      <c r="U3586" s="488" t="s">
        <v>22096</v>
      </c>
      <c r="AB3586" s="488" t="s">
        <v>22097</v>
      </c>
      <c r="AC3586" s="496">
        <v>9.07E9</v>
      </c>
      <c r="AD3586" s="494"/>
      <c r="AE3586" s="494"/>
      <c r="AF3586" s="494"/>
      <c r="AG3586" s="494"/>
      <c r="AH3586" s="494"/>
      <c r="AI3586" s="494"/>
      <c r="AJ3586" s="488" t="s">
        <v>1527</v>
      </c>
      <c r="AK3586" s="494"/>
      <c r="AL3586" s="494"/>
      <c r="AM3586" s="488" t="s">
        <v>22098</v>
      </c>
      <c r="AO3586" s="494"/>
      <c r="AP3586" s="494"/>
      <c r="AQ3586" s="494"/>
      <c r="AR3586" s="494"/>
      <c r="AS3586" s="494"/>
      <c r="AT3586" s="488" t="s">
        <v>1529</v>
      </c>
      <c r="AU3586" s="492">
        <v>8407.0</v>
      </c>
      <c r="AV3586" s="492">
        <v>9.0</v>
      </c>
      <c r="AW3586" s="492">
        <v>2025.0</v>
      </c>
      <c r="AX3586" s="488" t="s">
        <v>1634</v>
      </c>
      <c r="AY3586" s="488" t="s">
        <v>1831</v>
      </c>
      <c r="AZ3586" s="488" t="s">
        <v>1531</v>
      </c>
    </row>
    <row r="3587" hidden="1">
      <c r="A3587" s="488" t="s">
        <v>22099</v>
      </c>
      <c r="B3587" s="488" t="s">
        <v>22086</v>
      </c>
      <c r="C3587" s="488" t="s">
        <v>1513</v>
      </c>
      <c r="D3587" s="488" t="s">
        <v>1514</v>
      </c>
      <c r="E3587" s="491">
        <v>45812.39444444444</v>
      </c>
      <c r="F3587" s="492">
        <v>2980.0</v>
      </c>
      <c r="G3587" s="488" t="s">
        <v>1515</v>
      </c>
      <c r="H3587" s="492">
        <v>2980.0</v>
      </c>
      <c r="I3587" s="488" t="s">
        <v>1515</v>
      </c>
      <c r="J3587" s="488" t="s">
        <v>1516</v>
      </c>
      <c r="K3587" s="488" t="s">
        <v>1517</v>
      </c>
      <c r="L3587" s="488" t="s">
        <v>22087</v>
      </c>
      <c r="M3587" s="488" t="s">
        <v>22100</v>
      </c>
      <c r="N3587" s="488" t="s">
        <v>1520</v>
      </c>
      <c r="O3587" s="488" t="s">
        <v>1521</v>
      </c>
      <c r="P3587" s="488" t="s">
        <v>1545</v>
      </c>
      <c r="Q3587" s="488" t="s">
        <v>1523</v>
      </c>
      <c r="R3587" s="495" t="s">
        <v>1524</v>
      </c>
      <c r="S3587" s="494"/>
      <c r="T3587" s="494"/>
      <c r="U3587" s="488" t="s">
        <v>22101</v>
      </c>
      <c r="AB3587" s="488" t="s">
        <v>22090</v>
      </c>
      <c r="AC3587" s="496">
        <v>8.03E9</v>
      </c>
      <c r="AD3587" s="494"/>
      <c r="AE3587" s="494"/>
      <c r="AF3587" s="494"/>
      <c r="AG3587" s="494"/>
      <c r="AH3587" s="494"/>
      <c r="AI3587" s="494"/>
      <c r="AJ3587" s="488" t="s">
        <v>1527</v>
      </c>
      <c r="AK3587" s="494"/>
      <c r="AL3587" s="494"/>
      <c r="AM3587" s="488" t="s">
        <v>22091</v>
      </c>
      <c r="AO3587" s="494"/>
      <c r="AP3587" s="494"/>
      <c r="AQ3587" s="494"/>
      <c r="AR3587" s="494"/>
      <c r="AS3587" s="494"/>
      <c r="AT3587" s="488" t="s">
        <v>1529</v>
      </c>
      <c r="AU3587" s="492">
        <v>5608.0</v>
      </c>
      <c r="AV3587" s="492">
        <v>4.0</v>
      </c>
      <c r="AW3587" s="492">
        <v>2027.0</v>
      </c>
      <c r="AX3587" s="488" t="s">
        <v>1549</v>
      </c>
      <c r="AY3587" s="488" t="s">
        <v>3061</v>
      </c>
      <c r="AZ3587" s="488" t="s">
        <v>1531</v>
      </c>
    </row>
    <row r="3588" hidden="1">
      <c r="A3588" s="488" t="s">
        <v>22102</v>
      </c>
      <c r="B3588" s="488" t="s">
        <v>22093</v>
      </c>
      <c r="C3588" s="488" t="s">
        <v>1513</v>
      </c>
      <c r="D3588" s="488" t="s">
        <v>1514</v>
      </c>
      <c r="E3588" s="491">
        <v>45812.393055555556</v>
      </c>
      <c r="F3588" s="492">
        <v>2980.0</v>
      </c>
      <c r="G3588" s="488" t="s">
        <v>1515</v>
      </c>
      <c r="H3588" s="492">
        <v>2980.0</v>
      </c>
      <c r="I3588" s="488" t="s">
        <v>1515</v>
      </c>
      <c r="J3588" s="488" t="s">
        <v>1516</v>
      </c>
      <c r="K3588" s="488" t="s">
        <v>1517</v>
      </c>
      <c r="L3588" s="488" t="s">
        <v>22094</v>
      </c>
      <c r="M3588" s="488" t="s">
        <v>22103</v>
      </c>
      <c r="N3588" s="488" t="s">
        <v>1520</v>
      </c>
      <c r="O3588" s="488" t="s">
        <v>1521</v>
      </c>
      <c r="P3588" s="488" t="s">
        <v>1554</v>
      </c>
      <c r="Q3588" s="488" t="s">
        <v>1523</v>
      </c>
      <c r="R3588" s="495" t="s">
        <v>1524</v>
      </c>
      <c r="S3588" s="494"/>
      <c r="T3588" s="494"/>
      <c r="U3588" s="488" t="s">
        <v>22104</v>
      </c>
      <c r="AB3588" s="488" t="s">
        <v>22097</v>
      </c>
      <c r="AC3588" s="496">
        <v>9.07E9</v>
      </c>
      <c r="AD3588" s="494"/>
      <c r="AE3588" s="494"/>
      <c r="AF3588" s="494"/>
      <c r="AG3588" s="494"/>
      <c r="AH3588" s="494"/>
      <c r="AI3588" s="494"/>
      <c r="AJ3588" s="488" t="s">
        <v>1527</v>
      </c>
      <c r="AK3588" s="494"/>
      <c r="AL3588" s="494"/>
      <c r="AM3588" s="488" t="s">
        <v>22098</v>
      </c>
      <c r="AO3588" s="494"/>
      <c r="AP3588" s="494"/>
      <c r="AQ3588" s="494"/>
      <c r="AR3588" s="494"/>
      <c r="AS3588" s="494"/>
      <c r="AT3588" s="488" t="s">
        <v>1529</v>
      </c>
      <c r="AU3588" s="492">
        <v>8407.0</v>
      </c>
      <c r="AV3588" s="492">
        <v>9.0</v>
      </c>
      <c r="AW3588" s="492">
        <v>2025.0</v>
      </c>
      <c r="AX3588" s="488" t="s">
        <v>1634</v>
      </c>
      <c r="AY3588" s="488" t="s">
        <v>1831</v>
      </c>
      <c r="AZ3588" s="488" t="s">
        <v>1531</v>
      </c>
    </row>
    <row r="3589" hidden="1">
      <c r="A3589" s="488" t="s">
        <v>21302</v>
      </c>
      <c r="B3589" s="488" t="s">
        <v>21296</v>
      </c>
      <c r="C3589" s="488" t="s">
        <v>1513</v>
      </c>
      <c r="D3589" s="488" t="s">
        <v>1514</v>
      </c>
      <c r="E3589" s="491">
        <v>45812.38958333333</v>
      </c>
      <c r="F3589" s="492">
        <v>2980.0</v>
      </c>
      <c r="G3589" s="488" t="s">
        <v>1515</v>
      </c>
      <c r="H3589" s="492">
        <v>2980.0</v>
      </c>
      <c r="I3589" s="488" t="s">
        <v>1515</v>
      </c>
      <c r="J3589" s="488" t="s">
        <v>1516</v>
      </c>
      <c r="K3589" s="488" t="s">
        <v>1517</v>
      </c>
      <c r="L3589" s="488" t="s">
        <v>21297</v>
      </c>
      <c r="M3589" s="488" t="s">
        <v>21303</v>
      </c>
      <c r="N3589" s="488" t="s">
        <v>1520</v>
      </c>
      <c r="O3589" s="488" t="s">
        <v>1521</v>
      </c>
      <c r="P3589" s="488" t="s">
        <v>1554</v>
      </c>
      <c r="Q3589" s="488" t="s">
        <v>1523</v>
      </c>
      <c r="R3589" s="495" t="s">
        <v>1524</v>
      </c>
      <c r="S3589" s="494"/>
      <c r="T3589" s="494"/>
      <c r="U3589" s="488" t="s">
        <v>21304</v>
      </c>
      <c r="AB3589" s="488" t="s">
        <v>21300</v>
      </c>
      <c r="AC3589" s="496">
        <v>9.07E9</v>
      </c>
      <c r="AD3589" s="494"/>
      <c r="AE3589" s="494"/>
      <c r="AF3589" s="494"/>
      <c r="AG3589" s="494"/>
      <c r="AH3589" s="494"/>
      <c r="AI3589" s="494"/>
      <c r="AJ3589" s="488" t="s">
        <v>1527</v>
      </c>
      <c r="AK3589" s="494"/>
      <c r="AL3589" s="494"/>
      <c r="AM3589" s="488" t="s">
        <v>21301</v>
      </c>
      <c r="AO3589" s="494"/>
      <c r="AP3589" s="494"/>
      <c r="AQ3589" s="494"/>
      <c r="AR3589" s="494"/>
      <c r="AS3589" s="494"/>
      <c r="AT3589" s="488" t="s">
        <v>1529</v>
      </c>
      <c r="AU3589" s="492">
        <v>6659.0</v>
      </c>
      <c r="AV3589" s="492">
        <v>2.0</v>
      </c>
      <c r="AW3589" s="492">
        <v>2027.0</v>
      </c>
      <c r="AX3589" s="488" t="s">
        <v>1539</v>
      </c>
      <c r="AY3589" s="488" t="s">
        <v>1831</v>
      </c>
      <c r="AZ3589" s="488" t="s">
        <v>1531</v>
      </c>
    </row>
    <row r="3590" hidden="1">
      <c r="A3590" s="488" t="s">
        <v>22105</v>
      </c>
      <c r="B3590" s="488" t="s">
        <v>22106</v>
      </c>
      <c r="C3590" s="488" t="s">
        <v>1513</v>
      </c>
      <c r="D3590" s="488" t="s">
        <v>1514</v>
      </c>
      <c r="E3590" s="491">
        <v>45812.38611111111</v>
      </c>
      <c r="F3590" s="492">
        <v>2980.0</v>
      </c>
      <c r="G3590" s="488" t="s">
        <v>1515</v>
      </c>
      <c r="H3590" s="492">
        <v>2980.0</v>
      </c>
      <c r="I3590" s="488" t="s">
        <v>1515</v>
      </c>
      <c r="J3590" s="488" t="s">
        <v>1516</v>
      </c>
      <c r="K3590" s="488" t="s">
        <v>1517</v>
      </c>
      <c r="L3590" s="488" t="s">
        <v>22107</v>
      </c>
      <c r="M3590" s="488" t="s">
        <v>22108</v>
      </c>
      <c r="N3590" s="488" t="s">
        <v>1520</v>
      </c>
      <c r="O3590" s="488" t="s">
        <v>1521</v>
      </c>
      <c r="P3590" s="488" t="s">
        <v>1554</v>
      </c>
      <c r="Q3590" s="488" t="s">
        <v>1523</v>
      </c>
      <c r="R3590" s="495" t="s">
        <v>1524</v>
      </c>
      <c r="S3590" s="494"/>
      <c r="T3590" s="494"/>
      <c r="U3590" s="488" t="s">
        <v>22109</v>
      </c>
      <c r="AB3590" s="488" t="s">
        <v>22110</v>
      </c>
      <c r="AC3590" s="496">
        <v>7.08E9</v>
      </c>
      <c r="AD3590" s="494"/>
      <c r="AE3590" s="494"/>
      <c r="AF3590" s="494"/>
      <c r="AG3590" s="494"/>
      <c r="AH3590" s="494"/>
      <c r="AI3590" s="494"/>
      <c r="AJ3590" s="488" t="s">
        <v>1527</v>
      </c>
      <c r="AK3590" s="494"/>
      <c r="AL3590" s="494"/>
      <c r="AM3590" s="488" t="s">
        <v>22111</v>
      </c>
      <c r="AO3590" s="494"/>
      <c r="AP3590" s="494"/>
      <c r="AQ3590" s="494"/>
      <c r="AR3590" s="494"/>
      <c r="AS3590" s="494"/>
      <c r="AT3590" s="488" t="s">
        <v>1529</v>
      </c>
      <c r="AU3590" s="492">
        <v>5276.0</v>
      </c>
      <c r="AV3590" s="492">
        <v>4.0</v>
      </c>
      <c r="AW3590" s="492">
        <v>2029.0</v>
      </c>
      <c r="AX3590" s="488" t="s">
        <v>1587</v>
      </c>
      <c r="AY3590" s="488" t="s">
        <v>1597</v>
      </c>
      <c r="AZ3590" s="488" t="s">
        <v>1531</v>
      </c>
    </row>
    <row r="3591" hidden="1">
      <c r="A3591" s="488" t="s">
        <v>22112</v>
      </c>
      <c r="B3591" s="488" t="s">
        <v>22113</v>
      </c>
      <c r="C3591" s="488" t="s">
        <v>1513</v>
      </c>
      <c r="D3591" s="488" t="s">
        <v>1514</v>
      </c>
      <c r="E3591" s="491">
        <v>45812.38055555556</v>
      </c>
      <c r="F3591" s="492">
        <v>2980.0</v>
      </c>
      <c r="G3591" s="488" t="s">
        <v>1515</v>
      </c>
      <c r="H3591" s="492">
        <v>2980.0</v>
      </c>
      <c r="I3591" s="488" t="s">
        <v>1515</v>
      </c>
      <c r="J3591" s="488" t="s">
        <v>1516</v>
      </c>
      <c r="K3591" s="488" t="s">
        <v>1517</v>
      </c>
      <c r="L3591" s="488" t="s">
        <v>22114</v>
      </c>
      <c r="M3591" s="488" t="s">
        <v>22115</v>
      </c>
      <c r="N3591" s="488" t="s">
        <v>1520</v>
      </c>
      <c r="O3591" s="488" t="s">
        <v>1521</v>
      </c>
      <c r="P3591" s="488" t="s">
        <v>1554</v>
      </c>
      <c r="Q3591" s="488" t="s">
        <v>1523</v>
      </c>
      <c r="R3591" s="495" t="s">
        <v>1524</v>
      </c>
      <c r="S3591" s="494"/>
      <c r="T3591" s="494"/>
      <c r="U3591" s="488" t="s">
        <v>22116</v>
      </c>
      <c r="AB3591" s="488" t="s">
        <v>22117</v>
      </c>
      <c r="AC3591" s="496">
        <v>9.03E9</v>
      </c>
      <c r="AD3591" s="494"/>
      <c r="AE3591" s="494"/>
      <c r="AF3591" s="494"/>
      <c r="AG3591" s="494"/>
      <c r="AH3591" s="494"/>
      <c r="AI3591" s="494"/>
      <c r="AJ3591" s="488" t="s">
        <v>1527</v>
      </c>
      <c r="AK3591" s="494"/>
      <c r="AL3591" s="494"/>
      <c r="AM3591" s="488" t="s">
        <v>22118</v>
      </c>
      <c r="AO3591" s="494"/>
      <c r="AP3591" s="494"/>
      <c r="AQ3591" s="494"/>
      <c r="AR3591" s="494"/>
      <c r="AS3591" s="494"/>
      <c r="AT3591" s="488" t="s">
        <v>1529</v>
      </c>
      <c r="AU3591" s="492">
        <v>3859.0</v>
      </c>
      <c r="AV3591" s="492">
        <v>6.0</v>
      </c>
      <c r="AW3591" s="492">
        <v>2029.0</v>
      </c>
      <c r="AX3591" s="488" t="s">
        <v>1587</v>
      </c>
      <c r="AY3591" s="488" t="s">
        <v>1588</v>
      </c>
      <c r="AZ3591" s="488" t="s">
        <v>1531</v>
      </c>
    </row>
    <row r="3592" hidden="1">
      <c r="A3592" s="488" t="s">
        <v>22119</v>
      </c>
      <c r="B3592" s="488" t="s">
        <v>22120</v>
      </c>
      <c r="C3592" s="488" t="s">
        <v>1513</v>
      </c>
      <c r="D3592" s="488" t="s">
        <v>1514</v>
      </c>
      <c r="E3592" s="491">
        <v>45812.375</v>
      </c>
      <c r="F3592" s="492">
        <v>9800.0</v>
      </c>
      <c r="G3592" s="488" t="s">
        <v>1515</v>
      </c>
      <c r="H3592" s="492">
        <v>9800.0</v>
      </c>
      <c r="I3592" s="488" t="s">
        <v>1515</v>
      </c>
      <c r="J3592" s="488" t="s">
        <v>1516</v>
      </c>
      <c r="K3592" s="488" t="s">
        <v>1517</v>
      </c>
      <c r="L3592" s="488" t="s">
        <v>22121</v>
      </c>
      <c r="M3592" s="488" t="s">
        <v>22122</v>
      </c>
      <c r="N3592" s="488" t="s">
        <v>1520</v>
      </c>
      <c r="O3592" s="488" t="s">
        <v>1521</v>
      </c>
      <c r="P3592" s="488" t="s">
        <v>1724</v>
      </c>
      <c r="Q3592" s="488" t="s">
        <v>1523</v>
      </c>
      <c r="R3592" s="495" t="s">
        <v>1524</v>
      </c>
      <c r="S3592" s="494"/>
      <c r="T3592" s="494"/>
      <c r="U3592" s="488" t="s">
        <v>22123</v>
      </c>
      <c r="AB3592" s="488" t="s">
        <v>22124</v>
      </c>
      <c r="AC3592" s="496">
        <v>8.04E9</v>
      </c>
      <c r="AD3592" s="494"/>
      <c r="AE3592" s="494"/>
      <c r="AF3592" s="494"/>
      <c r="AG3592" s="494"/>
      <c r="AH3592" s="494"/>
      <c r="AI3592" s="494"/>
      <c r="AJ3592" s="488" t="s">
        <v>1527</v>
      </c>
      <c r="AK3592" s="494"/>
      <c r="AL3592" s="494"/>
      <c r="AM3592" s="488" t="s">
        <v>22125</v>
      </c>
      <c r="AO3592" s="494"/>
      <c r="AP3592" s="494"/>
      <c r="AQ3592" s="494"/>
      <c r="AR3592" s="494"/>
      <c r="AS3592" s="494"/>
      <c r="AT3592" s="488" t="s">
        <v>1529</v>
      </c>
      <c r="AU3592" s="492">
        <v>1002.0</v>
      </c>
      <c r="AV3592" s="492">
        <v>8.0</v>
      </c>
      <c r="AW3592" s="492">
        <v>2029.0</v>
      </c>
      <c r="AX3592" s="488" t="s">
        <v>1728</v>
      </c>
      <c r="AY3592" s="488" t="s">
        <v>1729</v>
      </c>
      <c r="AZ3592" s="488" t="s">
        <v>1531</v>
      </c>
    </row>
    <row r="3593" hidden="1">
      <c r="A3593" s="488" t="s">
        <v>22126</v>
      </c>
      <c r="B3593" s="488" t="s">
        <v>22120</v>
      </c>
      <c r="C3593" s="488" t="s">
        <v>1513</v>
      </c>
      <c r="D3593" s="488" t="s">
        <v>1514</v>
      </c>
      <c r="E3593" s="491">
        <v>45812.36597222222</v>
      </c>
      <c r="F3593" s="492">
        <v>2980.0</v>
      </c>
      <c r="G3593" s="488" t="s">
        <v>1515</v>
      </c>
      <c r="H3593" s="492">
        <v>2980.0</v>
      </c>
      <c r="I3593" s="488" t="s">
        <v>1515</v>
      </c>
      <c r="J3593" s="488" t="s">
        <v>1516</v>
      </c>
      <c r="K3593" s="488" t="s">
        <v>1517</v>
      </c>
      <c r="L3593" s="488" t="s">
        <v>22121</v>
      </c>
      <c r="M3593" s="488" t="s">
        <v>22127</v>
      </c>
      <c r="N3593" s="488" t="s">
        <v>1520</v>
      </c>
      <c r="O3593" s="488" t="s">
        <v>1521</v>
      </c>
      <c r="P3593" s="488" t="s">
        <v>1724</v>
      </c>
      <c r="Q3593" s="488" t="s">
        <v>1523</v>
      </c>
      <c r="R3593" s="495" t="s">
        <v>1524</v>
      </c>
      <c r="S3593" s="494"/>
      <c r="T3593" s="494"/>
      <c r="U3593" s="488" t="s">
        <v>22128</v>
      </c>
      <c r="AB3593" s="488" t="s">
        <v>22124</v>
      </c>
      <c r="AC3593" s="496">
        <v>8.04E9</v>
      </c>
      <c r="AD3593" s="494"/>
      <c r="AE3593" s="494"/>
      <c r="AF3593" s="494"/>
      <c r="AG3593" s="494"/>
      <c r="AH3593" s="494"/>
      <c r="AI3593" s="494"/>
      <c r="AJ3593" s="488" t="s">
        <v>1527</v>
      </c>
      <c r="AK3593" s="494"/>
      <c r="AL3593" s="494"/>
      <c r="AM3593" s="488" t="s">
        <v>22125</v>
      </c>
      <c r="AO3593" s="494"/>
      <c r="AP3593" s="494"/>
      <c r="AQ3593" s="494"/>
      <c r="AR3593" s="494"/>
      <c r="AS3593" s="494"/>
      <c r="AT3593" s="488" t="s">
        <v>1529</v>
      </c>
      <c r="AU3593" s="492">
        <v>1002.0</v>
      </c>
      <c r="AV3593" s="492">
        <v>8.0</v>
      </c>
      <c r="AW3593" s="492">
        <v>2029.0</v>
      </c>
      <c r="AX3593" s="488" t="s">
        <v>1728</v>
      </c>
      <c r="AY3593" s="488" t="s">
        <v>1729</v>
      </c>
      <c r="AZ3593" s="488" t="s">
        <v>1531</v>
      </c>
    </row>
    <row r="3594" hidden="1">
      <c r="A3594" s="488" t="s">
        <v>22129</v>
      </c>
      <c r="B3594" s="488" t="s">
        <v>22130</v>
      </c>
      <c r="C3594" s="488" t="s">
        <v>1513</v>
      </c>
      <c r="D3594" s="488" t="s">
        <v>1514</v>
      </c>
      <c r="E3594" s="491">
        <v>45812.36388888889</v>
      </c>
      <c r="F3594" s="492">
        <v>9800.0</v>
      </c>
      <c r="G3594" s="488" t="s">
        <v>1515</v>
      </c>
      <c r="H3594" s="492">
        <v>9800.0</v>
      </c>
      <c r="I3594" s="488" t="s">
        <v>1515</v>
      </c>
      <c r="J3594" s="488" t="s">
        <v>1516</v>
      </c>
      <c r="K3594" s="488" t="s">
        <v>1517</v>
      </c>
      <c r="L3594" s="488" t="s">
        <v>22131</v>
      </c>
      <c r="M3594" s="488" t="s">
        <v>22132</v>
      </c>
      <c r="N3594" s="488" t="s">
        <v>1520</v>
      </c>
      <c r="O3594" s="488" t="s">
        <v>1521</v>
      </c>
      <c r="P3594" s="488" t="s">
        <v>1545</v>
      </c>
      <c r="Q3594" s="488" t="s">
        <v>1523</v>
      </c>
      <c r="R3594" s="495" t="s">
        <v>1524</v>
      </c>
      <c r="S3594" s="494"/>
      <c r="T3594" s="494"/>
      <c r="U3594" s="488" t="s">
        <v>22133</v>
      </c>
      <c r="AB3594" s="488" t="s">
        <v>22134</v>
      </c>
      <c r="AC3594" s="496">
        <v>9.03E9</v>
      </c>
      <c r="AD3594" s="494"/>
      <c r="AE3594" s="494"/>
      <c r="AF3594" s="494"/>
      <c r="AG3594" s="494"/>
      <c r="AH3594" s="494"/>
      <c r="AI3594" s="494"/>
      <c r="AJ3594" s="488" t="s">
        <v>1527</v>
      </c>
      <c r="AK3594" s="494"/>
      <c r="AL3594" s="494"/>
      <c r="AM3594" s="488" t="s">
        <v>22135</v>
      </c>
      <c r="AO3594" s="494"/>
      <c r="AP3594" s="494"/>
      <c r="AQ3594" s="494"/>
      <c r="AR3594" s="494"/>
      <c r="AS3594" s="494"/>
      <c r="AT3594" s="488" t="s">
        <v>1529</v>
      </c>
      <c r="AU3594" s="492">
        <v>1019.0</v>
      </c>
      <c r="AV3594" s="492">
        <v>10.0</v>
      </c>
      <c r="AW3594" s="492">
        <v>2028.0</v>
      </c>
      <c r="AX3594" s="488" t="s">
        <v>1549</v>
      </c>
      <c r="AY3594" s="497"/>
      <c r="AZ3594" s="488" t="s">
        <v>1531</v>
      </c>
    </row>
    <row r="3595" hidden="1">
      <c r="A3595" s="488" t="s">
        <v>17962</v>
      </c>
      <c r="B3595" s="488" t="s">
        <v>17963</v>
      </c>
      <c r="C3595" s="488" t="s">
        <v>1513</v>
      </c>
      <c r="D3595" s="488" t="s">
        <v>1514</v>
      </c>
      <c r="E3595" s="491">
        <v>45812.3625</v>
      </c>
      <c r="F3595" s="492">
        <v>2980.0</v>
      </c>
      <c r="G3595" s="488" t="s">
        <v>1515</v>
      </c>
      <c r="H3595" s="492">
        <v>2980.0</v>
      </c>
      <c r="I3595" s="488" t="s">
        <v>1515</v>
      </c>
      <c r="J3595" s="488" t="s">
        <v>1516</v>
      </c>
      <c r="K3595" s="488" t="s">
        <v>1517</v>
      </c>
      <c r="L3595" s="488" t="s">
        <v>17964</v>
      </c>
      <c r="M3595" s="488" t="s">
        <v>17965</v>
      </c>
      <c r="N3595" s="488" t="s">
        <v>1520</v>
      </c>
      <c r="O3595" s="488" t="s">
        <v>1521</v>
      </c>
      <c r="P3595" s="488" t="s">
        <v>1554</v>
      </c>
      <c r="Q3595" s="488" t="s">
        <v>1523</v>
      </c>
      <c r="R3595" s="495" t="s">
        <v>1524</v>
      </c>
      <c r="S3595" s="494"/>
      <c r="T3595" s="494"/>
      <c r="U3595" s="488" t="s">
        <v>17966</v>
      </c>
      <c r="AB3595" s="488" t="s">
        <v>17967</v>
      </c>
      <c r="AC3595" s="496">
        <v>8.03E9</v>
      </c>
      <c r="AD3595" s="494"/>
      <c r="AE3595" s="494"/>
      <c r="AF3595" s="494"/>
      <c r="AG3595" s="494"/>
      <c r="AH3595" s="494"/>
      <c r="AI3595" s="494"/>
      <c r="AJ3595" s="488" t="s">
        <v>1527</v>
      </c>
      <c r="AK3595" s="494"/>
      <c r="AL3595" s="494"/>
      <c r="AM3595" s="488" t="s">
        <v>17968</v>
      </c>
      <c r="AO3595" s="494"/>
      <c r="AP3595" s="494"/>
      <c r="AQ3595" s="494"/>
      <c r="AR3595" s="494"/>
      <c r="AS3595" s="494"/>
      <c r="AT3595" s="488" t="s">
        <v>1529</v>
      </c>
      <c r="AU3595" s="492">
        <v>8111.0</v>
      </c>
      <c r="AV3595" s="492">
        <v>5.0</v>
      </c>
      <c r="AW3595" s="492">
        <v>2027.0</v>
      </c>
      <c r="AX3595" s="488" t="s">
        <v>1587</v>
      </c>
      <c r="AY3595" s="488" t="s">
        <v>1597</v>
      </c>
      <c r="AZ3595" s="488" t="s">
        <v>1531</v>
      </c>
    </row>
    <row r="3596" hidden="1">
      <c r="A3596" s="488" t="s">
        <v>22136</v>
      </c>
      <c r="B3596" s="488" t="s">
        <v>22137</v>
      </c>
      <c r="C3596" s="488" t="s">
        <v>1513</v>
      </c>
      <c r="D3596" s="488" t="s">
        <v>1514</v>
      </c>
      <c r="E3596" s="491">
        <v>45812.36041666667</v>
      </c>
      <c r="F3596" s="492">
        <v>2980.0</v>
      </c>
      <c r="G3596" s="488" t="s">
        <v>1515</v>
      </c>
      <c r="H3596" s="492">
        <v>2980.0</v>
      </c>
      <c r="I3596" s="488" t="s">
        <v>1515</v>
      </c>
      <c r="J3596" s="488" t="s">
        <v>1516</v>
      </c>
      <c r="K3596" s="488" t="s">
        <v>1517</v>
      </c>
      <c r="L3596" s="488" t="s">
        <v>22138</v>
      </c>
      <c r="M3596" s="488" t="s">
        <v>22139</v>
      </c>
      <c r="N3596" s="488" t="s">
        <v>1520</v>
      </c>
      <c r="O3596" s="488" t="s">
        <v>1521</v>
      </c>
      <c r="P3596" s="488" t="s">
        <v>1554</v>
      </c>
      <c r="Q3596" s="488" t="s">
        <v>1523</v>
      </c>
      <c r="R3596" s="495" t="s">
        <v>1524</v>
      </c>
      <c r="S3596" s="494"/>
      <c r="T3596" s="494"/>
      <c r="U3596" s="488" t="s">
        <v>22140</v>
      </c>
      <c r="AB3596" s="488" t="s">
        <v>22141</v>
      </c>
      <c r="AC3596" s="496">
        <v>7.03E9</v>
      </c>
      <c r="AD3596" s="494"/>
      <c r="AE3596" s="494"/>
      <c r="AF3596" s="494"/>
      <c r="AG3596" s="494"/>
      <c r="AH3596" s="494"/>
      <c r="AI3596" s="494"/>
      <c r="AJ3596" s="488" t="s">
        <v>1527</v>
      </c>
      <c r="AK3596" s="494"/>
      <c r="AL3596" s="494"/>
      <c r="AM3596" s="488" t="s">
        <v>22142</v>
      </c>
      <c r="AO3596" s="494"/>
      <c r="AP3596" s="494"/>
      <c r="AQ3596" s="494"/>
      <c r="AR3596" s="494"/>
      <c r="AS3596" s="494"/>
      <c r="AT3596" s="488" t="s">
        <v>1529</v>
      </c>
      <c r="AU3596" s="492">
        <v>1796.0</v>
      </c>
      <c r="AV3596" s="492">
        <v>7.0</v>
      </c>
      <c r="AW3596" s="492">
        <v>2028.0</v>
      </c>
      <c r="AX3596" s="488" t="s">
        <v>1634</v>
      </c>
      <c r="AY3596" s="488" t="s">
        <v>1805</v>
      </c>
      <c r="AZ3596" s="488" t="s">
        <v>1531</v>
      </c>
    </row>
    <row r="3597" hidden="1">
      <c r="A3597" s="488" t="s">
        <v>22143</v>
      </c>
      <c r="B3597" s="488" t="s">
        <v>22130</v>
      </c>
      <c r="C3597" s="488" t="s">
        <v>1513</v>
      </c>
      <c r="D3597" s="488" t="s">
        <v>1514</v>
      </c>
      <c r="E3597" s="491">
        <v>45812.35972222222</v>
      </c>
      <c r="F3597" s="492">
        <v>2980.0</v>
      </c>
      <c r="G3597" s="488" t="s">
        <v>1515</v>
      </c>
      <c r="H3597" s="492">
        <v>2980.0</v>
      </c>
      <c r="I3597" s="488" t="s">
        <v>1515</v>
      </c>
      <c r="J3597" s="488" t="s">
        <v>1516</v>
      </c>
      <c r="K3597" s="488" t="s">
        <v>1517</v>
      </c>
      <c r="L3597" s="488" t="s">
        <v>22131</v>
      </c>
      <c r="M3597" s="488" t="s">
        <v>22144</v>
      </c>
      <c r="N3597" s="488" t="s">
        <v>1520</v>
      </c>
      <c r="O3597" s="488" t="s">
        <v>1521</v>
      </c>
      <c r="P3597" s="488" t="s">
        <v>1545</v>
      </c>
      <c r="Q3597" s="488" t="s">
        <v>1523</v>
      </c>
      <c r="R3597" s="495" t="s">
        <v>1524</v>
      </c>
      <c r="S3597" s="494"/>
      <c r="T3597" s="494"/>
      <c r="U3597" s="488" t="s">
        <v>22145</v>
      </c>
      <c r="AB3597" s="488" t="s">
        <v>22134</v>
      </c>
      <c r="AC3597" s="496">
        <v>9.03E9</v>
      </c>
      <c r="AD3597" s="494"/>
      <c r="AE3597" s="494"/>
      <c r="AF3597" s="494"/>
      <c r="AG3597" s="494"/>
      <c r="AH3597" s="494"/>
      <c r="AI3597" s="494"/>
      <c r="AJ3597" s="488" t="s">
        <v>1527</v>
      </c>
      <c r="AK3597" s="494"/>
      <c r="AL3597" s="494"/>
      <c r="AM3597" s="488" t="s">
        <v>22135</v>
      </c>
      <c r="AO3597" s="494"/>
      <c r="AP3597" s="494"/>
      <c r="AQ3597" s="494"/>
      <c r="AR3597" s="494"/>
      <c r="AS3597" s="494"/>
      <c r="AT3597" s="488" t="s">
        <v>1529</v>
      </c>
      <c r="AU3597" s="492">
        <v>1019.0</v>
      </c>
      <c r="AV3597" s="492">
        <v>10.0</v>
      </c>
      <c r="AW3597" s="492">
        <v>2028.0</v>
      </c>
      <c r="AX3597" s="488" t="s">
        <v>1549</v>
      </c>
      <c r="AY3597" s="497"/>
      <c r="AZ3597" s="488" t="s">
        <v>1531</v>
      </c>
    </row>
    <row r="3598" hidden="1">
      <c r="A3598" s="488" t="s">
        <v>22146</v>
      </c>
      <c r="B3598" s="488" t="s">
        <v>22147</v>
      </c>
      <c r="C3598" s="488" t="s">
        <v>1513</v>
      </c>
      <c r="D3598" s="488" t="s">
        <v>1514</v>
      </c>
      <c r="E3598" s="491">
        <v>45812.35763888889</v>
      </c>
      <c r="F3598" s="492">
        <v>2980.0</v>
      </c>
      <c r="G3598" s="488" t="s">
        <v>1515</v>
      </c>
      <c r="H3598" s="492">
        <v>2980.0</v>
      </c>
      <c r="I3598" s="488" t="s">
        <v>1515</v>
      </c>
      <c r="J3598" s="488" t="s">
        <v>1516</v>
      </c>
      <c r="K3598" s="488" t="s">
        <v>1517</v>
      </c>
      <c r="L3598" s="488" t="s">
        <v>22148</v>
      </c>
      <c r="M3598" s="488" t="s">
        <v>22149</v>
      </c>
      <c r="N3598" s="488" t="s">
        <v>1520</v>
      </c>
      <c r="O3598" s="488" t="s">
        <v>1521</v>
      </c>
      <c r="P3598" s="488" t="s">
        <v>1554</v>
      </c>
      <c r="Q3598" s="488" t="s">
        <v>1523</v>
      </c>
      <c r="R3598" s="495" t="s">
        <v>1524</v>
      </c>
      <c r="S3598" s="494"/>
      <c r="T3598" s="494"/>
      <c r="U3598" s="488" t="s">
        <v>22150</v>
      </c>
      <c r="AB3598" s="488" t="s">
        <v>22151</v>
      </c>
      <c r="AC3598" s="496">
        <v>9.08E9</v>
      </c>
      <c r="AD3598" s="494"/>
      <c r="AE3598" s="494"/>
      <c r="AF3598" s="494"/>
      <c r="AG3598" s="494"/>
      <c r="AH3598" s="494"/>
      <c r="AI3598" s="494"/>
      <c r="AJ3598" s="488" t="s">
        <v>1527</v>
      </c>
      <c r="AK3598" s="494"/>
      <c r="AL3598" s="494"/>
      <c r="AM3598" s="488" t="s">
        <v>22152</v>
      </c>
      <c r="AO3598" s="494"/>
      <c r="AP3598" s="494"/>
      <c r="AQ3598" s="494"/>
      <c r="AR3598" s="494"/>
      <c r="AS3598" s="494"/>
      <c r="AT3598" s="488" t="s">
        <v>1529</v>
      </c>
      <c r="AU3598" s="492">
        <v>8016.0</v>
      </c>
      <c r="AV3598" s="492">
        <v>1.0</v>
      </c>
      <c r="AW3598" s="492">
        <v>2026.0</v>
      </c>
      <c r="AX3598" s="488" t="s">
        <v>1634</v>
      </c>
      <c r="AY3598" s="488" t="s">
        <v>2720</v>
      </c>
      <c r="AZ3598" s="488" t="s">
        <v>1531</v>
      </c>
    </row>
    <row r="3599" hidden="1">
      <c r="A3599" s="488" t="s">
        <v>22153</v>
      </c>
      <c r="B3599" s="488" t="s">
        <v>22154</v>
      </c>
      <c r="C3599" s="488" t="s">
        <v>1513</v>
      </c>
      <c r="D3599" s="488" t="s">
        <v>1514</v>
      </c>
      <c r="E3599" s="491">
        <v>45812.339583333334</v>
      </c>
      <c r="F3599" s="492">
        <v>2980.0</v>
      </c>
      <c r="G3599" s="488" t="s">
        <v>1515</v>
      </c>
      <c r="H3599" s="492">
        <v>2980.0</v>
      </c>
      <c r="I3599" s="488" t="s">
        <v>1515</v>
      </c>
      <c r="J3599" s="488" t="s">
        <v>1516</v>
      </c>
      <c r="K3599" s="488" t="s">
        <v>1517</v>
      </c>
      <c r="L3599" s="488" t="s">
        <v>22155</v>
      </c>
      <c r="M3599" s="488" t="s">
        <v>22156</v>
      </c>
      <c r="N3599" s="488" t="s">
        <v>1520</v>
      </c>
      <c r="O3599" s="488" t="s">
        <v>1521</v>
      </c>
      <c r="P3599" s="488" t="s">
        <v>1522</v>
      </c>
      <c r="Q3599" s="488" t="s">
        <v>1523</v>
      </c>
      <c r="R3599" s="495" t="s">
        <v>1524</v>
      </c>
      <c r="S3599" s="494"/>
      <c r="T3599" s="494"/>
      <c r="U3599" s="488" t="s">
        <v>22157</v>
      </c>
      <c r="AB3599" s="488" t="s">
        <v>22158</v>
      </c>
      <c r="AC3599" s="496">
        <v>9.06E9</v>
      </c>
      <c r="AD3599" s="497"/>
      <c r="AE3599" s="497"/>
      <c r="AF3599" s="497"/>
      <c r="AG3599" s="497"/>
      <c r="AH3599" s="497"/>
      <c r="AI3599" s="494"/>
      <c r="AJ3599" s="488" t="s">
        <v>1527</v>
      </c>
      <c r="AK3599" s="498"/>
      <c r="AL3599" s="499"/>
      <c r="AM3599" s="488" t="s">
        <v>22159</v>
      </c>
      <c r="AO3599" s="494"/>
      <c r="AP3599" s="494"/>
      <c r="AQ3599" s="494"/>
      <c r="AR3599" s="494"/>
      <c r="AS3599" s="494"/>
      <c r="AT3599" s="488" t="s">
        <v>1529</v>
      </c>
      <c r="AU3599" s="492">
        <v>3066.0</v>
      </c>
      <c r="AV3599" s="492">
        <v>9.0</v>
      </c>
      <c r="AW3599" s="492">
        <v>2029.0</v>
      </c>
      <c r="AX3599" s="497"/>
      <c r="AY3599" s="488" t="s">
        <v>1530</v>
      </c>
      <c r="AZ3599" s="488" t="s">
        <v>1531</v>
      </c>
    </row>
    <row r="3600" hidden="1">
      <c r="A3600" s="488" t="s">
        <v>22160</v>
      </c>
      <c r="B3600" s="488" t="s">
        <v>22161</v>
      </c>
      <c r="C3600" s="488" t="s">
        <v>1513</v>
      </c>
      <c r="D3600" s="488" t="s">
        <v>1514</v>
      </c>
      <c r="E3600" s="491">
        <v>45812.33819444444</v>
      </c>
      <c r="F3600" s="492">
        <v>9800.0</v>
      </c>
      <c r="G3600" s="488" t="s">
        <v>1515</v>
      </c>
      <c r="H3600" s="492">
        <v>9800.0</v>
      </c>
      <c r="I3600" s="488" t="s">
        <v>1515</v>
      </c>
      <c r="J3600" s="488" t="s">
        <v>1516</v>
      </c>
      <c r="K3600" s="488" t="s">
        <v>1517</v>
      </c>
      <c r="L3600" s="488" t="s">
        <v>22162</v>
      </c>
      <c r="M3600" s="488" t="s">
        <v>22163</v>
      </c>
      <c r="N3600" s="488" t="s">
        <v>1520</v>
      </c>
      <c r="O3600" s="488" t="s">
        <v>1521</v>
      </c>
      <c r="P3600" s="488" t="s">
        <v>1554</v>
      </c>
      <c r="Q3600" s="488" t="s">
        <v>1523</v>
      </c>
      <c r="R3600" s="495" t="s">
        <v>1524</v>
      </c>
      <c r="S3600" s="494"/>
      <c r="T3600" s="494"/>
      <c r="U3600" s="488" t="s">
        <v>22164</v>
      </c>
      <c r="AB3600" s="488" t="s">
        <v>22165</v>
      </c>
      <c r="AC3600" s="496">
        <v>9.1E9</v>
      </c>
      <c r="AD3600" s="494"/>
      <c r="AE3600" s="494"/>
      <c r="AF3600" s="494"/>
      <c r="AG3600" s="494"/>
      <c r="AH3600" s="494"/>
      <c r="AI3600" s="494"/>
      <c r="AJ3600" s="488" t="s">
        <v>1527</v>
      </c>
      <c r="AK3600" s="494"/>
      <c r="AL3600" s="494"/>
      <c r="AM3600" s="488" t="s">
        <v>22166</v>
      </c>
      <c r="AP3600" s="494"/>
      <c r="AQ3600" s="494"/>
      <c r="AR3600" s="494"/>
      <c r="AS3600" s="494"/>
      <c r="AT3600" s="488" t="s">
        <v>1558</v>
      </c>
      <c r="AU3600" s="492">
        <v>6772.0</v>
      </c>
      <c r="AV3600" s="492">
        <v>8.0</v>
      </c>
      <c r="AW3600" s="492">
        <v>2030.0</v>
      </c>
      <c r="AX3600" s="488" t="s">
        <v>1587</v>
      </c>
      <c r="AY3600" s="488" t="s">
        <v>1588</v>
      </c>
      <c r="AZ3600" s="488" t="s">
        <v>1531</v>
      </c>
    </row>
    <row r="3601" hidden="1">
      <c r="A3601" s="488" t="s">
        <v>22167</v>
      </c>
      <c r="B3601" s="488" t="s">
        <v>22161</v>
      </c>
      <c r="C3601" s="488" t="s">
        <v>1513</v>
      </c>
      <c r="D3601" s="488" t="s">
        <v>1514</v>
      </c>
      <c r="E3601" s="491">
        <v>45812.33472222222</v>
      </c>
      <c r="F3601" s="492">
        <v>2980.0</v>
      </c>
      <c r="G3601" s="488" t="s">
        <v>1515</v>
      </c>
      <c r="H3601" s="492">
        <v>2980.0</v>
      </c>
      <c r="I3601" s="488" t="s">
        <v>1515</v>
      </c>
      <c r="J3601" s="488" t="s">
        <v>1516</v>
      </c>
      <c r="K3601" s="488" t="s">
        <v>1517</v>
      </c>
      <c r="L3601" s="488" t="s">
        <v>22162</v>
      </c>
      <c r="M3601" s="488" t="s">
        <v>22168</v>
      </c>
      <c r="N3601" s="488" t="s">
        <v>1520</v>
      </c>
      <c r="O3601" s="488" t="s">
        <v>1521</v>
      </c>
      <c r="P3601" s="488" t="s">
        <v>1554</v>
      </c>
      <c r="Q3601" s="488" t="s">
        <v>1523</v>
      </c>
      <c r="R3601" s="495" t="s">
        <v>1524</v>
      </c>
      <c r="S3601" s="494"/>
      <c r="T3601" s="494"/>
      <c r="U3601" s="488" t="s">
        <v>22169</v>
      </c>
      <c r="AB3601" s="488" t="s">
        <v>22165</v>
      </c>
      <c r="AC3601" s="496">
        <v>9.1E9</v>
      </c>
      <c r="AD3601" s="497"/>
      <c r="AE3601" s="497"/>
      <c r="AF3601" s="497"/>
      <c r="AG3601" s="497"/>
      <c r="AH3601" s="497"/>
      <c r="AI3601" s="494"/>
      <c r="AJ3601" s="488" t="s">
        <v>1527</v>
      </c>
      <c r="AK3601" s="498"/>
      <c r="AL3601" s="499"/>
      <c r="AM3601" s="488" t="s">
        <v>22166</v>
      </c>
      <c r="AP3601" s="494"/>
      <c r="AQ3601" s="494"/>
      <c r="AR3601" s="494"/>
      <c r="AS3601" s="494"/>
      <c r="AT3601" s="488" t="s">
        <v>1558</v>
      </c>
      <c r="AU3601" s="492">
        <v>6772.0</v>
      </c>
      <c r="AV3601" s="492">
        <v>8.0</v>
      </c>
      <c r="AW3601" s="492">
        <v>2030.0</v>
      </c>
      <c r="AX3601" s="488" t="s">
        <v>1587</v>
      </c>
      <c r="AY3601" s="488" t="s">
        <v>1588</v>
      </c>
      <c r="AZ3601" s="488" t="s">
        <v>1531</v>
      </c>
    </row>
    <row r="3602" hidden="1">
      <c r="A3602" s="488" t="s">
        <v>22170</v>
      </c>
      <c r="B3602" s="488" t="s">
        <v>22171</v>
      </c>
      <c r="C3602" s="488" t="s">
        <v>1513</v>
      </c>
      <c r="D3602" s="488" t="s">
        <v>1514</v>
      </c>
      <c r="E3602" s="491">
        <v>45812.325</v>
      </c>
      <c r="F3602" s="492">
        <v>2980.0</v>
      </c>
      <c r="G3602" s="488" t="s">
        <v>1515</v>
      </c>
      <c r="H3602" s="492">
        <v>2980.0</v>
      </c>
      <c r="I3602" s="488" t="s">
        <v>1515</v>
      </c>
      <c r="J3602" s="488" t="s">
        <v>1516</v>
      </c>
      <c r="K3602" s="488" t="s">
        <v>1517</v>
      </c>
      <c r="L3602" s="488" t="s">
        <v>22172</v>
      </c>
      <c r="M3602" s="488" t="s">
        <v>22173</v>
      </c>
      <c r="N3602" s="488" t="s">
        <v>1520</v>
      </c>
      <c r="O3602" s="488" t="s">
        <v>1521</v>
      </c>
      <c r="P3602" s="488" t="s">
        <v>1545</v>
      </c>
      <c r="Q3602" s="488" t="s">
        <v>1523</v>
      </c>
      <c r="R3602" s="495" t="s">
        <v>1524</v>
      </c>
      <c r="S3602" s="494"/>
      <c r="T3602" s="494"/>
      <c r="U3602" s="488" t="s">
        <v>22174</v>
      </c>
      <c r="AB3602" s="488" t="s">
        <v>22175</v>
      </c>
      <c r="AC3602" s="496">
        <v>9.08E9</v>
      </c>
      <c r="AD3602" s="497"/>
      <c r="AE3602" s="497"/>
      <c r="AF3602" s="497"/>
      <c r="AG3602" s="497"/>
      <c r="AH3602" s="497"/>
      <c r="AI3602" s="494"/>
      <c r="AJ3602" s="488" t="s">
        <v>1527</v>
      </c>
      <c r="AK3602" s="498"/>
      <c r="AL3602" s="499"/>
      <c r="AM3602" s="488" t="s">
        <v>22176</v>
      </c>
      <c r="AO3602" s="494"/>
      <c r="AP3602" s="494"/>
      <c r="AQ3602" s="494"/>
      <c r="AR3602" s="494"/>
      <c r="AS3602" s="494"/>
      <c r="AT3602" s="488" t="s">
        <v>1529</v>
      </c>
      <c r="AU3602" s="492">
        <v>1094.0</v>
      </c>
      <c r="AV3602" s="492">
        <v>11.0</v>
      </c>
      <c r="AW3602" s="492">
        <v>2029.0</v>
      </c>
      <c r="AX3602" s="488" t="s">
        <v>1549</v>
      </c>
      <c r="AY3602" s="497"/>
      <c r="AZ3602" s="488" t="s">
        <v>1531</v>
      </c>
    </row>
    <row r="3603" hidden="1">
      <c r="A3603" s="488" t="s">
        <v>22177</v>
      </c>
      <c r="B3603" s="488" t="s">
        <v>22178</v>
      </c>
      <c r="C3603" s="488" t="s">
        <v>1513</v>
      </c>
      <c r="D3603" s="488" t="s">
        <v>1514</v>
      </c>
      <c r="E3603" s="491">
        <v>45812.322916666664</v>
      </c>
      <c r="F3603" s="492">
        <v>2980.0</v>
      </c>
      <c r="G3603" s="488" t="s">
        <v>1515</v>
      </c>
      <c r="H3603" s="492">
        <v>2980.0</v>
      </c>
      <c r="I3603" s="488" t="s">
        <v>1515</v>
      </c>
      <c r="J3603" s="488" t="s">
        <v>1516</v>
      </c>
      <c r="K3603" s="488" t="s">
        <v>1517</v>
      </c>
      <c r="L3603" s="488" t="s">
        <v>22179</v>
      </c>
      <c r="M3603" s="488" t="s">
        <v>22180</v>
      </c>
      <c r="N3603" s="488" t="s">
        <v>1520</v>
      </c>
      <c r="O3603" s="488" t="s">
        <v>1521</v>
      </c>
      <c r="P3603" s="488" t="s">
        <v>1554</v>
      </c>
      <c r="Q3603" s="488" t="s">
        <v>1523</v>
      </c>
      <c r="R3603" s="495" t="s">
        <v>1524</v>
      </c>
      <c r="S3603" s="494"/>
      <c r="T3603" s="494"/>
      <c r="U3603" s="488" t="s">
        <v>22181</v>
      </c>
      <c r="AB3603" s="488" t="s">
        <v>22182</v>
      </c>
      <c r="AC3603" s="496">
        <v>9.06E9</v>
      </c>
      <c r="AD3603" s="497"/>
      <c r="AE3603" s="497"/>
      <c r="AF3603" s="497"/>
      <c r="AG3603" s="497"/>
      <c r="AH3603" s="497"/>
      <c r="AI3603" s="494"/>
      <c r="AJ3603" s="488" t="s">
        <v>1527</v>
      </c>
      <c r="AK3603" s="498"/>
      <c r="AL3603" s="499"/>
      <c r="AM3603" s="488" t="s">
        <v>22183</v>
      </c>
      <c r="AP3603" s="494"/>
      <c r="AQ3603" s="494"/>
      <c r="AR3603" s="494"/>
      <c r="AS3603" s="494"/>
      <c r="AT3603" s="488" t="s">
        <v>1529</v>
      </c>
      <c r="AU3603" s="492">
        <v>1208.0</v>
      </c>
      <c r="AV3603" s="492">
        <v>5.0</v>
      </c>
      <c r="AW3603" s="492">
        <v>2026.0</v>
      </c>
      <c r="AX3603" s="488" t="s">
        <v>1634</v>
      </c>
      <c r="AY3603" s="488" t="s">
        <v>1597</v>
      </c>
      <c r="AZ3603" s="488" t="s">
        <v>1531</v>
      </c>
    </row>
    <row r="3604" hidden="1">
      <c r="A3604" s="488" t="s">
        <v>19195</v>
      </c>
      <c r="B3604" s="488" t="s">
        <v>19196</v>
      </c>
      <c r="C3604" s="488" t="s">
        <v>1513</v>
      </c>
      <c r="D3604" s="488" t="s">
        <v>1514</v>
      </c>
      <c r="E3604" s="491">
        <v>45812.31736111111</v>
      </c>
      <c r="F3604" s="492">
        <v>2980.0</v>
      </c>
      <c r="G3604" s="488" t="s">
        <v>1515</v>
      </c>
      <c r="H3604" s="492">
        <v>2980.0</v>
      </c>
      <c r="I3604" s="488" t="s">
        <v>1515</v>
      </c>
      <c r="J3604" s="488" t="s">
        <v>1516</v>
      </c>
      <c r="K3604" s="488" t="s">
        <v>1517</v>
      </c>
      <c r="L3604" s="488" t="s">
        <v>19197</v>
      </c>
      <c r="M3604" s="488" t="s">
        <v>19198</v>
      </c>
      <c r="N3604" s="488" t="s">
        <v>1520</v>
      </c>
      <c r="O3604" s="488" t="s">
        <v>1521</v>
      </c>
      <c r="P3604" s="488" t="s">
        <v>1522</v>
      </c>
      <c r="Q3604" s="488" t="s">
        <v>1523</v>
      </c>
      <c r="R3604" s="495" t="s">
        <v>1524</v>
      </c>
      <c r="S3604" s="494"/>
      <c r="T3604" s="494"/>
      <c r="U3604" s="488" t="s">
        <v>19199</v>
      </c>
      <c r="AB3604" s="488" t="s">
        <v>19200</v>
      </c>
      <c r="AC3604" s="496">
        <v>9.04E9</v>
      </c>
      <c r="AD3604" s="497"/>
      <c r="AE3604" s="497"/>
      <c r="AF3604" s="497"/>
      <c r="AG3604" s="497"/>
      <c r="AH3604" s="497"/>
      <c r="AI3604" s="494"/>
      <c r="AJ3604" s="488" t="s">
        <v>1527</v>
      </c>
      <c r="AK3604" s="498"/>
      <c r="AL3604" s="499"/>
      <c r="AM3604" s="488" t="s">
        <v>19201</v>
      </c>
      <c r="AO3604" s="494"/>
      <c r="AP3604" s="494"/>
      <c r="AQ3604" s="494"/>
      <c r="AR3604" s="494"/>
      <c r="AS3604" s="494"/>
      <c r="AT3604" s="488" t="s">
        <v>1529</v>
      </c>
      <c r="AU3604" s="492">
        <v>896.0</v>
      </c>
      <c r="AV3604" s="492">
        <v>11.0</v>
      </c>
      <c r="AW3604" s="492">
        <v>2029.0</v>
      </c>
      <c r="AX3604" s="488" t="s">
        <v>1867</v>
      </c>
      <c r="AY3604" s="488" t="s">
        <v>1868</v>
      </c>
      <c r="AZ3604" s="488" t="s">
        <v>1531</v>
      </c>
    </row>
    <row r="3605" hidden="1">
      <c r="A3605" s="488" t="s">
        <v>22184</v>
      </c>
      <c r="B3605" s="488" t="s">
        <v>2388</v>
      </c>
      <c r="C3605" s="488" t="s">
        <v>1513</v>
      </c>
      <c r="D3605" s="488" t="s">
        <v>1514</v>
      </c>
      <c r="E3605" s="491">
        <v>45812.30763888889</v>
      </c>
      <c r="F3605" s="492">
        <v>14800.0</v>
      </c>
      <c r="G3605" s="488" t="s">
        <v>1515</v>
      </c>
      <c r="H3605" s="492">
        <v>14800.0</v>
      </c>
      <c r="I3605" s="488" t="s">
        <v>1515</v>
      </c>
      <c r="J3605" s="488" t="s">
        <v>1516</v>
      </c>
      <c r="K3605" s="488" t="s">
        <v>1517</v>
      </c>
      <c r="L3605" s="488" t="s">
        <v>2389</v>
      </c>
      <c r="M3605" s="488" t="s">
        <v>2389</v>
      </c>
      <c r="N3605" s="488" t="s">
        <v>1520</v>
      </c>
      <c r="O3605" s="488" t="s">
        <v>1521</v>
      </c>
      <c r="P3605" s="488" t="s">
        <v>1554</v>
      </c>
      <c r="Q3605" s="488" t="s">
        <v>1523</v>
      </c>
      <c r="R3605" s="495" t="s">
        <v>1524</v>
      </c>
      <c r="S3605" s="494"/>
      <c r="T3605" s="494"/>
      <c r="U3605" s="488" t="s">
        <v>22185</v>
      </c>
      <c r="AB3605" s="488" t="s">
        <v>2391</v>
      </c>
      <c r="AC3605" s="496">
        <v>8.1E9</v>
      </c>
      <c r="AD3605" s="488" t="s">
        <v>2392</v>
      </c>
      <c r="AE3605" s="492">
        <v>162800.0</v>
      </c>
      <c r="AF3605" s="488" t="s">
        <v>1515</v>
      </c>
      <c r="AG3605" s="488" t="s">
        <v>2096</v>
      </c>
      <c r="AH3605" s="492">
        <v>12.0</v>
      </c>
      <c r="AI3605" s="494"/>
      <c r="AJ3605" s="495" t="b">
        <v>1</v>
      </c>
      <c r="AK3605" s="495" t="s">
        <v>1524</v>
      </c>
      <c r="AL3605" s="495" t="s">
        <v>1524</v>
      </c>
      <c r="AM3605" s="488" t="s">
        <v>2393</v>
      </c>
      <c r="AP3605" s="494"/>
      <c r="AQ3605" s="494"/>
      <c r="AR3605" s="494"/>
      <c r="AS3605" s="494"/>
      <c r="AT3605" s="488" t="s">
        <v>1529</v>
      </c>
      <c r="AU3605" s="492">
        <v>2005.0</v>
      </c>
      <c r="AV3605" s="492">
        <v>5.0</v>
      </c>
      <c r="AW3605" s="492">
        <v>2030.0</v>
      </c>
      <c r="AX3605" s="488" t="s">
        <v>1587</v>
      </c>
      <c r="AY3605" s="488" t="s">
        <v>1904</v>
      </c>
      <c r="AZ3605" s="488" t="s">
        <v>1531</v>
      </c>
    </row>
    <row r="3606" hidden="1">
      <c r="A3606" s="488" t="s">
        <v>22186</v>
      </c>
      <c r="B3606" s="488" t="s">
        <v>22187</v>
      </c>
      <c r="C3606" s="488" t="s">
        <v>1513</v>
      </c>
      <c r="D3606" s="488" t="s">
        <v>1514</v>
      </c>
      <c r="E3606" s="491">
        <v>45812.30347222222</v>
      </c>
      <c r="F3606" s="492">
        <v>2980.0</v>
      </c>
      <c r="G3606" s="488" t="s">
        <v>1515</v>
      </c>
      <c r="H3606" s="492">
        <v>2980.0</v>
      </c>
      <c r="I3606" s="488" t="s">
        <v>1515</v>
      </c>
      <c r="J3606" s="488" t="s">
        <v>1516</v>
      </c>
      <c r="K3606" s="488" t="s">
        <v>1517</v>
      </c>
      <c r="L3606" s="488" t="s">
        <v>22188</v>
      </c>
      <c r="M3606" s="488" t="s">
        <v>22189</v>
      </c>
      <c r="N3606" s="488" t="s">
        <v>1520</v>
      </c>
      <c r="O3606" s="488" t="s">
        <v>1521</v>
      </c>
      <c r="P3606" s="488" t="s">
        <v>1545</v>
      </c>
      <c r="Q3606" s="488" t="s">
        <v>1523</v>
      </c>
      <c r="R3606" s="495" t="s">
        <v>1524</v>
      </c>
      <c r="S3606" s="494"/>
      <c r="T3606" s="494"/>
      <c r="U3606" s="488" t="s">
        <v>22190</v>
      </c>
      <c r="AB3606" s="488" t="s">
        <v>22191</v>
      </c>
      <c r="AC3606" s="496">
        <v>9.01E9</v>
      </c>
      <c r="AD3606" s="494"/>
      <c r="AE3606" s="494"/>
      <c r="AF3606" s="494"/>
      <c r="AG3606" s="494"/>
      <c r="AH3606" s="494"/>
      <c r="AI3606" s="494"/>
      <c r="AJ3606" s="488" t="s">
        <v>1527</v>
      </c>
      <c r="AK3606" s="494"/>
      <c r="AL3606" s="494"/>
      <c r="AM3606" s="488" t="s">
        <v>22192</v>
      </c>
      <c r="AO3606" s="494"/>
      <c r="AP3606" s="494"/>
      <c r="AQ3606" s="494"/>
      <c r="AR3606" s="494"/>
      <c r="AS3606" s="494"/>
      <c r="AT3606" s="488" t="s">
        <v>1529</v>
      </c>
      <c r="AU3606" s="492">
        <v>7201.0</v>
      </c>
      <c r="AV3606" s="492">
        <v>6.0</v>
      </c>
      <c r="AW3606" s="492">
        <v>2027.0</v>
      </c>
      <c r="AX3606" s="497"/>
      <c r="AY3606" s="497"/>
      <c r="AZ3606" s="488" t="s">
        <v>1531</v>
      </c>
    </row>
    <row r="3607" hidden="1">
      <c r="A3607" s="488" t="s">
        <v>22193</v>
      </c>
      <c r="B3607" s="488" t="s">
        <v>22194</v>
      </c>
      <c r="C3607" s="488" t="s">
        <v>1513</v>
      </c>
      <c r="D3607" s="488" t="s">
        <v>1514</v>
      </c>
      <c r="E3607" s="491">
        <v>45812.302083333336</v>
      </c>
      <c r="F3607" s="492">
        <v>16280.0</v>
      </c>
      <c r="G3607" s="488" t="s">
        <v>1515</v>
      </c>
      <c r="H3607" s="492">
        <v>16280.0</v>
      </c>
      <c r="I3607" s="488" t="s">
        <v>1515</v>
      </c>
      <c r="J3607" s="488" t="s">
        <v>1516</v>
      </c>
      <c r="K3607" s="488" t="s">
        <v>1517</v>
      </c>
      <c r="L3607" s="488" t="s">
        <v>22195</v>
      </c>
      <c r="M3607" s="488" t="s">
        <v>22195</v>
      </c>
      <c r="N3607" s="488" t="s">
        <v>1520</v>
      </c>
      <c r="O3607" s="488" t="s">
        <v>1521</v>
      </c>
      <c r="P3607" s="488" t="s">
        <v>1724</v>
      </c>
      <c r="Q3607" s="488" t="s">
        <v>1523</v>
      </c>
      <c r="R3607" s="495" t="s">
        <v>1524</v>
      </c>
      <c r="S3607" s="494"/>
      <c r="T3607" s="494"/>
      <c r="U3607" s="488" t="s">
        <v>6122</v>
      </c>
      <c r="AB3607" s="488" t="s">
        <v>22196</v>
      </c>
      <c r="AC3607" s="496">
        <v>9.04E9</v>
      </c>
      <c r="AD3607" s="488" t="s">
        <v>22197</v>
      </c>
      <c r="AE3607" s="492">
        <v>618640.0</v>
      </c>
      <c r="AF3607" s="488" t="s">
        <v>1515</v>
      </c>
      <c r="AG3607" s="488" t="s">
        <v>2096</v>
      </c>
      <c r="AH3607" s="492">
        <v>38.0</v>
      </c>
      <c r="AI3607" s="494"/>
      <c r="AJ3607" s="488" t="s">
        <v>1527</v>
      </c>
      <c r="AK3607" s="500">
        <v>45873.0</v>
      </c>
      <c r="AL3607" s="495" t="s">
        <v>1524</v>
      </c>
      <c r="AM3607" s="488" t="s">
        <v>22198</v>
      </c>
      <c r="AO3607" s="494"/>
      <c r="AP3607" s="494"/>
      <c r="AQ3607" s="494"/>
      <c r="AR3607" s="494"/>
      <c r="AS3607" s="494"/>
      <c r="AT3607" s="488" t="s">
        <v>1529</v>
      </c>
      <c r="AU3607" s="492">
        <v>6727.0</v>
      </c>
      <c r="AV3607" s="492">
        <v>10.0</v>
      </c>
      <c r="AW3607" s="492">
        <v>2027.0</v>
      </c>
      <c r="AX3607" s="488" t="s">
        <v>1728</v>
      </c>
      <c r="AY3607" s="488" t="s">
        <v>4079</v>
      </c>
      <c r="AZ3607" s="488" t="s">
        <v>1531</v>
      </c>
    </row>
    <row r="3608" hidden="1">
      <c r="A3608" s="488" t="s">
        <v>22199</v>
      </c>
      <c r="B3608" s="488" t="s">
        <v>22200</v>
      </c>
      <c r="C3608" s="488" t="s">
        <v>1513</v>
      </c>
      <c r="D3608" s="488" t="s">
        <v>1514</v>
      </c>
      <c r="E3608" s="491">
        <v>45812.30069444444</v>
      </c>
      <c r="F3608" s="492">
        <v>21900.0</v>
      </c>
      <c r="G3608" s="488" t="s">
        <v>1515</v>
      </c>
      <c r="H3608" s="492">
        <v>21900.0</v>
      </c>
      <c r="I3608" s="488" t="s">
        <v>1515</v>
      </c>
      <c r="J3608" s="488" t="s">
        <v>1516</v>
      </c>
      <c r="K3608" s="488" t="s">
        <v>1517</v>
      </c>
      <c r="L3608" s="488" t="s">
        <v>22201</v>
      </c>
      <c r="M3608" s="488" t="s">
        <v>22201</v>
      </c>
      <c r="N3608" s="488" t="s">
        <v>1520</v>
      </c>
      <c r="O3608" s="488" t="s">
        <v>1521</v>
      </c>
      <c r="P3608" s="488" t="s">
        <v>1554</v>
      </c>
      <c r="Q3608" s="488" t="s">
        <v>1523</v>
      </c>
      <c r="R3608" s="495" t="s">
        <v>1524</v>
      </c>
      <c r="S3608" s="494"/>
      <c r="T3608" s="494"/>
      <c r="U3608" s="488" t="s">
        <v>22202</v>
      </c>
      <c r="AB3608" s="488" t="s">
        <v>22203</v>
      </c>
      <c r="AC3608" s="496">
        <v>9.07E9</v>
      </c>
      <c r="AD3608" s="488" t="s">
        <v>22204</v>
      </c>
      <c r="AE3608" s="492">
        <v>788400.0</v>
      </c>
      <c r="AF3608" s="488" t="s">
        <v>1515</v>
      </c>
      <c r="AG3608" s="488" t="s">
        <v>2096</v>
      </c>
      <c r="AH3608" s="492">
        <v>36.0</v>
      </c>
      <c r="AI3608" s="494"/>
      <c r="AJ3608" s="488" t="s">
        <v>1527</v>
      </c>
      <c r="AK3608" s="500">
        <v>45873.0</v>
      </c>
      <c r="AL3608" s="495" t="s">
        <v>1524</v>
      </c>
      <c r="AM3608" s="488" t="s">
        <v>22205</v>
      </c>
      <c r="AO3608" s="494"/>
      <c r="AP3608" s="494"/>
      <c r="AQ3608" s="494"/>
      <c r="AR3608" s="494"/>
      <c r="AS3608" s="494"/>
      <c r="AT3608" s="488" t="s">
        <v>1529</v>
      </c>
      <c r="AU3608" s="492">
        <v>8907.0</v>
      </c>
      <c r="AV3608" s="492">
        <v>7.0</v>
      </c>
      <c r="AW3608" s="492">
        <v>2026.0</v>
      </c>
      <c r="AX3608" s="488" t="s">
        <v>1587</v>
      </c>
      <c r="AY3608" s="488" t="s">
        <v>1571</v>
      </c>
      <c r="AZ3608" s="488" t="s">
        <v>1531</v>
      </c>
    </row>
    <row r="3609" hidden="1">
      <c r="A3609" s="488" t="s">
        <v>22206</v>
      </c>
      <c r="B3609" s="488" t="s">
        <v>7181</v>
      </c>
      <c r="C3609" s="488" t="s">
        <v>1513</v>
      </c>
      <c r="D3609" s="488" t="s">
        <v>1514</v>
      </c>
      <c r="E3609" s="491">
        <v>45812.3</v>
      </c>
      <c r="F3609" s="492">
        <v>21900.0</v>
      </c>
      <c r="G3609" s="488" t="s">
        <v>1515</v>
      </c>
      <c r="H3609" s="492">
        <v>21900.0</v>
      </c>
      <c r="I3609" s="488" t="s">
        <v>1515</v>
      </c>
      <c r="J3609" s="488" t="s">
        <v>1516</v>
      </c>
      <c r="K3609" s="488" t="s">
        <v>1517</v>
      </c>
      <c r="L3609" s="488" t="s">
        <v>5966</v>
      </c>
      <c r="M3609" s="488" t="s">
        <v>22207</v>
      </c>
      <c r="N3609" s="488" t="s">
        <v>1520</v>
      </c>
      <c r="O3609" s="488" t="s">
        <v>1521</v>
      </c>
      <c r="P3609" s="488" t="s">
        <v>1554</v>
      </c>
      <c r="Q3609" s="488" t="s">
        <v>1523</v>
      </c>
      <c r="R3609" s="495" t="s">
        <v>1524</v>
      </c>
      <c r="S3609" s="494"/>
      <c r="T3609" s="494"/>
      <c r="U3609" s="488" t="s">
        <v>22208</v>
      </c>
      <c r="AB3609" s="488" t="s">
        <v>7184</v>
      </c>
      <c r="AD3609" s="488" t="s">
        <v>7185</v>
      </c>
      <c r="AE3609" s="492">
        <v>766500.0</v>
      </c>
      <c r="AF3609" s="488" t="s">
        <v>1515</v>
      </c>
      <c r="AG3609" s="488" t="s">
        <v>2096</v>
      </c>
      <c r="AH3609" s="492">
        <v>35.0</v>
      </c>
      <c r="AI3609" s="494"/>
      <c r="AJ3609" s="495" t="b">
        <v>0</v>
      </c>
      <c r="AK3609" s="495" t="s">
        <v>1524</v>
      </c>
      <c r="AL3609" s="495" t="s">
        <v>1524</v>
      </c>
      <c r="AM3609" s="488" t="s">
        <v>7186</v>
      </c>
      <c r="AP3609" s="494"/>
      <c r="AQ3609" s="494"/>
      <c r="AR3609" s="494"/>
      <c r="AS3609" s="494"/>
      <c r="AT3609" s="488" t="s">
        <v>1558</v>
      </c>
      <c r="AU3609" s="492">
        <v>4613.0</v>
      </c>
      <c r="AV3609" s="492">
        <v>12.0</v>
      </c>
      <c r="AW3609" s="492">
        <v>2027.0</v>
      </c>
      <c r="AX3609" s="488" t="s">
        <v>1587</v>
      </c>
      <c r="AY3609" s="488" t="s">
        <v>1688</v>
      </c>
      <c r="AZ3609" s="488" t="s">
        <v>1531</v>
      </c>
    </row>
    <row r="3610" hidden="1">
      <c r="A3610" s="488" t="s">
        <v>22209</v>
      </c>
      <c r="B3610" s="488" t="s">
        <v>22210</v>
      </c>
      <c r="C3610" s="488" t="s">
        <v>1513</v>
      </c>
      <c r="D3610" s="488" t="s">
        <v>1514</v>
      </c>
      <c r="E3610" s="491">
        <v>45812.299305555556</v>
      </c>
      <c r="F3610" s="492">
        <v>21400.0</v>
      </c>
      <c r="G3610" s="488" t="s">
        <v>1515</v>
      </c>
      <c r="H3610" s="492">
        <v>21400.0</v>
      </c>
      <c r="I3610" s="488" t="s">
        <v>1515</v>
      </c>
      <c r="J3610" s="488" t="s">
        <v>1516</v>
      </c>
      <c r="K3610" s="488" t="s">
        <v>1517</v>
      </c>
      <c r="L3610" s="488" t="s">
        <v>22211</v>
      </c>
      <c r="M3610" s="488" t="s">
        <v>22211</v>
      </c>
      <c r="N3610" s="488" t="s">
        <v>1520</v>
      </c>
      <c r="O3610" s="488" t="s">
        <v>1521</v>
      </c>
      <c r="P3610" s="488" t="s">
        <v>1554</v>
      </c>
      <c r="Q3610" s="488" t="s">
        <v>1523</v>
      </c>
      <c r="R3610" s="495" t="s">
        <v>1524</v>
      </c>
      <c r="S3610" s="494"/>
      <c r="T3610" s="494"/>
      <c r="U3610" s="488" t="s">
        <v>22212</v>
      </c>
      <c r="AB3610" s="488" t="s">
        <v>22213</v>
      </c>
      <c r="AC3610" s="496">
        <v>7.08E9</v>
      </c>
      <c r="AD3610" s="488" t="s">
        <v>22214</v>
      </c>
      <c r="AE3610" s="492">
        <v>727600.0</v>
      </c>
      <c r="AF3610" s="488" t="s">
        <v>1515</v>
      </c>
      <c r="AG3610" s="488" t="s">
        <v>2096</v>
      </c>
      <c r="AH3610" s="492">
        <v>34.0</v>
      </c>
      <c r="AI3610" s="494"/>
      <c r="AJ3610" s="488" t="s">
        <v>1527</v>
      </c>
      <c r="AK3610" s="500">
        <v>45873.0</v>
      </c>
      <c r="AL3610" s="495" t="s">
        <v>1524</v>
      </c>
      <c r="AM3610" s="488" t="s">
        <v>22215</v>
      </c>
      <c r="AO3610" s="494"/>
      <c r="AP3610" s="494"/>
      <c r="AQ3610" s="494"/>
      <c r="AR3610" s="494"/>
      <c r="AS3610" s="494"/>
      <c r="AT3610" s="488" t="s">
        <v>1529</v>
      </c>
      <c r="AU3610" s="492">
        <v>6721.0</v>
      </c>
      <c r="AV3610" s="492">
        <v>6.0</v>
      </c>
      <c r="AW3610" s="492">
        <v>2028.0</v>
      </c>
      <c r="AX3610" s="488" t="s">
        <v>1634</v>
      </c>
      <c r="AY3610" s="488" t="s">
        <v>1597</v>
      </c>
      <c r="AZ3610" s="488" t="s">
        <v>1531</v>
      </c>
    </row>
    <row r="3611" hidden="1">
      <c r="A3611" s="488" t="s">
        <v>22216</v>
      </c>
      <c r="B3611" s="488" t="s">
        <v>22217</v>
      </c>
      <c r="C3611" s="488" t="s">
        <v>1513</v>
      </c>
      <c r="D3611" s="488" t="s">
        <v>1514</v>
      </c>
      <c r="E3611" s="491">
        <v>45812.299305555556</v>
      </c>
      <c r="F3611" s="492">
        <v>21300.0</v>
      </c>
      <c r="G3611" s="488" t="s">
        <v>1515</v>
      </c>
      <c r="H3611" s="492">
        <v>21300.0</v>
      </c>
      <c r="I3611" s="488" t="s">
        <v>1515</v>
      </c>
      <c r="J3611" s="488" t="s">
        <v>1516</v>
      </c>
      <c r="K3611" s="488" t="s">
        <v>1517</v>
      </c>
      <c r="L3611" s="488" t="s">
        <v>22218</v>
      </c>
      <c r="M3611" s="488" t="s">
        <v>22218</v>
      </c>
      <c r="N3611" s="488" t="s">
        <v>1520</v>
      </c>
      <c r="O3611" s="488" t="s">
        <v>1521</v>
      </c>
      <c r="P3611" s="488" t="s">
        <v>1522</v>
      </c>
      <c r="Q3611" s="488" t="s">
        <v>1523</v>
      </c>
      <c r="R3611" s="495" t="s">
        <v>1524</v>
      </c>
      <c r="S3611" s="494"/>
      <c r="T3611" s="494"/>
      <c r="U3611" s="488" t="s">
        <v>22219</v>
      </c>
      <c r="AB3611" s="488" t="s">
        <v>22220</v>
      </c>
      <c r="AC3611" s="496">
        <v>8.08E9</v>
      </c>
      <c r="AD3611" s="488" t="s">
        <v>22221</v>
      </c>
      <c r="AE3611" s="492">
        <v>745500.0</v>
      </c>
      <c r="AF3611" s="488" t="s">
        <v>1515</v>
      </c>
      <c r="AG3611" s="488" t="s">
        <v>2096</v>
      </c>
      <c r="AH3611" s="492">
        <v>35.0</v>
      </c>
      <c r="AI3611" s="494"/>
      <c r="AJ3611" s="488" t="s">
        <v>1527</v>
      </c>
      <c r="AK3611" s="500">
        <v>45873.0</v>
      </c>
      <c r="AL3611" s="495" t="s">
        <v>1524</v>
      </c>
      <c r="AM3611" s="488" t="s">
        <v>22222</v>
      </c>
      <c r="AP3611" s="494"/>
      <c r="AQ3611" s="494"/>
      <c r="AR3611" s="494"/>
      <c r="AS3611" s="494"/>
      <c r="AT3611" s="488" t="s">
        <v>1529</v>
      </c>
      <c r="AU3611" s="492">
        <v>9604.0</v>
      </c>
      <c r="AV3611" s="492">
        <v>9.0</v>
      </c>
      <c r="AW3611" s="492">
        <v>2029.0</v>
      </c>
      <c r="AX3611" s="497"/>
      <c r="AY3611" s="488" t="s">
        <v>1571</v>
      </c>
      <c r="AZ3611" s="488" t="s">
        <v>1531</v>
      </c>
    </row>
    <row r="3612" hidden="1">
      <c r="A3612" s="488" t="s">
        <v>22223</v>
      </c>
      <c r="B3612" s="488" t="s">
        <v>22224</v>
      </c>
      <c r="C3612" s="488" t="s">
        <v>1513</v>
      </c>
      <c r="D3612" s="488" t="s">
        <v>1514</v>
      </c>
      <c r="E3612" s="491">
        <v>45812.299305555556</v>
      </c>
      <c r="F3612" s="492">
        <v>19800.0</v>
      </c>
      <c r="G3612" s="488" t="s">
        <v>1515</v>
      </c>
      <c r="H3612" s="492">
        <v>19800.0</v>
      </c>
      <c r="I3612" s="488" t="s">
        <v>1515</v>
      </c>
      <c r="J3612" s="488" t="s">
        <v>1516</v>
      </c>
      <c r="K3612" s="488" t="s">
        <v>1517</v>
      </c>
      <c r="L3612" s="488" t="s">
        <v>9770</v>
      </c>
      <c r="M3612" s="488" t="s">
        <v>9770</v>
      </c>
      <c r="N3612" s="488" t="s">
        <v>1520</v>
      </c>
      <c r="O3612" s="488" t="s">
        <v>1521</v>
      </c>
      <c r="P3612" s="488" t="s">
        <v>1554</v>
      </c>
      <c r="Q3612" s="488" t="s">
        <v>1523</v>
      </c>
      <c r="R3612" s="495" t="s">
        <v>1524</v>
      </c>
      <c r="S3612" s="494"/>
      <c r="T3612" s="494"/>
      <c r="U3612" s="488" t="s">
        <v>22225</v>
      </c>
      <c r="AB3612" s="488" t="s">
        <v>9772</v>
      </c>
      <c r="AC3612" s="496">
        <v>9.08E9</v>
      </c>
      <c r="AD3612" s="488" t="s">
        <v>22226</v>
      </c>
      <c r="AE3612" s="492">
        <v>495000.0</v>
      </c>
      <c r="AF3612" s="488" t="s">
        <v>1515</v>
      </c>
      <c r="AG3612" s="488" t="s">
        <v>2096</v>
      </c>
      <c r="AH3612" s="492">
        <v>25.0</v>
      </c>
      <c r="AI3612" s="494"/>
      <c r="AJ3612" s="488" t="s">
        <v>1527</v>
      </c>
      <c r="AK3612" s="500">
        <v>45873.0</v>
      </c>
      <c r="AL3612" s="495" t="s">
        <v>1524</v>
      </c>
      <c r="AM3612" s="488" t="s">
        <v>9774</v>
      </c>
      <c r="AO3612" s="494"/>
      <c r="AP3612" s="494"/>
      <c r="AQ3612" s="494"/>
      <c r="AR3612" s="494"/>
      <c r="AS3612" s="494"/>
      <c r="AT3612" s="488" t="s">
        <v>1529</v>
      </c>
      <c r="AU3612" s="492">
        <v>6623.0</v>
      </c>
      <c r="AV3612" s="492">
        <v>2.0</v>
      </c>
      <c r="AW3612" s="492">
        <v>2028.0</v>
      </c>
      <c r="AX3612" s="488" t="s">
        <v>1596</v>
      </c>
      <c r="AY3612" s="488" t="s">
        <v>1588</v>
      </c>
      <c r="AZ3612" s="488" t="s">
        <v>1531</v>
      </c>
    </row>
    <row r="3613" hidden="1">
      <c r="A3613" s="488" t="s">
        <v>22227</v>
      </c>
      <c r="B3613" s="488" t="s">
        <v>22228</v>
      </c>
      <c r="C3613" s="488" t="s">
        <v>1513</v>
      </c>
      <c r="D3613" s="488" t="s">
        <v>1514</v>
      </c>
      <c r="E3613" s="491">
        <v>45812.299305555556</v>
      </c>
      <c r="F3613" s="492">
        <v>21300.0</v>
      </c>
      <c r="G3613" s="488" t="s">
        <v>1515</v>
      </c>
      <c r="H3613" s="492">
        <v>21300.0</v>
      </c>
      <c r="I3613" s="488" t="s">
        <v>1515</v>
      </c>
      <c r="J3613" s="488" t="s">
        <v>1516</v>
      </c>
      <c r="K3613" s="488" t="s">
        <v>1517</v>
      </c>
      <c r="L3613" s="488" t="s">
        <v>22229</v>
      </c>
      <c r="M3613" s="488" t="s">
        <v>22229</v>
      </c>
      <c r="N3613" s="488" t="s">
        <v>1520</v>
      </c>
      <c r="O3613" s="488" t="s">
        <v>1521</v>
      </c>
      <c r="P3613" s="488" t="s">
        <v>1554</v>
      </c>
      <c r="Q3613" s="488" t="s">
        <v>1523</v>
      </c>
      <c r="R3613" s="495" t="s">
        <v>1524</v>
      </c>
      <c r="S3613" s="494"/>
      <c r="T3613" s="494"/>
      <c r="U3613" s="488" t="s">
        <v>22230</v>
      </c>
      <c r="AB3613" s="488" t="s">
        <v>22231</v>
      </c>
      <c r="AC3613" s="496">
        <v>8.01E9</v>
      </c>
      <c r="AD3613" s="488" t="s">
        <v>22232</v>
      </c>
      <c r="AE3613" s="492">
        <v>745500.0</v>
      </c>
      <c r="AF3613" s="488" t="s">
        <v>1515</v>
      </c>
      <c r="AG3613" s="488" t="s">
        <v>2096</v>
      </c>
      <c r="AH3613" s="492">
        <v>35.0</v>
      </c>
      <c r="AI3613" s="494"/>
      <c r="AJ3613" s="488" t="s">
        <v>1527</v>
      </c>
      <c r="AK3613" s="500">
        <v>45873.0</v>
      </c>
      <c r="AL3613" s="495" t="s">
        <v>1524</v>
      </c>
      <c r="AM3613" s="488" t="s">
        <v>4203</v>
      </c>
      <c r="AN3613" s="494"/>
      <c r="AO3613" s="494"/>
      <c r="AP3613" s="494"/>
      <c r="AQ3613" s="494"/>
      <c r="AR3613" s="494"/>
      <c r="AS3613" s="494"/>
      <c r="AT3613" s="488" t="s">
        <v>1529</v>
      </c>
      <c r="AU3613" s="492">
        <v>437.0</v>
      </c>
      <c r="AV3613" s="492">
        <v>1.0</v>
      </c>
      <c r="AW3613" s="492">
        <v>2029.0</v>
      </c>
      <c r="AX3613" s="488" t="s">
        <v>1587</v>
      </c>
      <c r="AY3613" s="488" t="s">
        <v>1588</v>
      </c>
      <c r="AZ3613" s="488" t="s">
        <v>1531</v>
      </c>
    </row>
    <row r="3614" hidden="1">
      <c r="A3614" s="488" t="s">
        <v>22233</v>
      </c>
      <c r="B3614" s="488" t="s">
        <v>22234</v>
      </c>
      <c r="C3614" s="488" t="s">
        <v>1513</v>
      </c>
      <c r="D3614" s="488" t="s">
        <v>1514</v>
      </c>
      <c r="E3614" s="491">
        <v>45812.29861111111</v>
      </c>
      <c r="F3614" s="492">
        <v>19900.0</v>
      </c>
      <c r="G3614" s="488" t="s">
        <v>1515</v>
      </c>
      <c r="H3614" s="492">
        <v>19900.0</v>
      </c>
      <c r="I3614" s="488" t="s">
        <v>1515</v>
      </c>
      <c r="J3614" s="488" t="s">
        <v>1516</v>
      </c>
      <c r="K3614" s="488" t="s">
        <v>1517</v>
      </c>
      <c r="L3614" s="488" t="s">
        <v>22235</v>
      </c>
      <c r="M3614" s="488" t="s">
        <v>22235</v>
      </c>
      <c r="N3614" s="488" t="s">
        <v>1520</v>
      </c>
      <c r="O3614" s="488" t="s">
        <v>1521</v>
      </c>
      <c r="P3614" s="488" t="s">
        <v>1554</v>
      </c>
      <c r="Q3614" s="488" t="s">
        <v>1523</v>
      </c>
      <c r="R3614" s="495" t="s">
        <v>1524</v>
      </c>
      <c r="S3614" s="494"/>
      <c r="T3614" s="494"/>
      <c r="U3614" s="488" t="s">
        <v>22236</v>
      </c>
      <c r="AB3614" s="488" t="s">
        <v>22237</v>
      </c>
      <c r="AC3614" s="496">
        <v>8.03E9</v>
      </c>
      <c r="AD3614" s="488" t="s">
        <v>22238</v>
      </c>
      <c r="AE3614" s="492">
        <v>557200.0</v>
      </c>
      <c r="AF3614" s="488" t="s">
        <v>1515</v>
      </c>
      <c r="AG3614" s="488" t="s">
        <v>2096</v>
      </c>
      <c r="AH3614" s="492">
        <v>28.0</v>
      </c>
      <c r="AI3614" s="494"/>
      <c r="AJ3614" s="488" t="s">
        <v>1527</v>
      </c>
      <c r="AK3614" s="500">
        <v>45871.0</v>
      </c>
      <c r="AL3614" s="495" t="s">
        <v>1524</v>
      </c>
      <c r="AM3614" s="488" t="s">
        <v>22239</v>
      </c>
      <c r="AO3614" s="494"/>
      <c r="AP3614" s="494"/>
      <c r="AQ3614" s="494"/>
      <c r="AR3614" s="494"/>
      <c r="AS3614" s="494"/>
      <c r="AT3614" s="488" t="s">
        <v>1558</v>
      </c>
      <c r="AU3614" s="492">
        <v>5008.0</v>
      </c>
      <c r="AV3614" s="492">
        <v>4.0</v>
      </c>
      <c r="AW3614" s="492">
        <v>2028.0</v>
      </c>
      <c r="AX3614" s="488" t="s">
        <v>1559</v>
      </c>
      <c r="AY3614" s="488" t="s">
        <v>1560</v>
      </c>
      <c r="AZ3614" s="488" t="s">
        <v>1531</v>
      </c>
    </row>
    <row r="3615" hidden="1">
      <c r="A3615" s="488" t="s">
        <v>22240</v>
      </c>
      <c r="B3615" s="488" t="s">
        <v>22241</v>
      </c>
      <c r="C3615" s="488" t="s">
        <v>1513</v>
      </c>
      <c r="D3615" s="488" t="s">
        <v>1514</v>
      </c>
      <c r="E3615" s="491">
        <v>45812.29861111111</v>
      </c>
      <c r="F3615" s="492">
        <v>16280.0</v>
      </c>
      <c r="G3615" s="488" t="s">
        <v>1515</v>
      </c>
      <c r="H3615" s="492">
        <v>16280.0</v>
      </c>
      <c r="I3615" s="488" t="s">
        <v>1515</v>
      </c>
      <c r="J3615" s="488" t="s">
        <v>1516</v>
      </c>
      <c r="K3615" s="488" t="s">
        <v>1517</v>
      </c>
      <c r="L3615" s="488" t="s">
        <v>22242</v>
      </c>
      <c r="M3615" s="488" t="s">
        <v>22242</v>
      </c>
      <c r="N3615" s="488" t="s">
        <v>1520</v>
      </c>
      <c r="O3615" s="488" t="s">
        <v>1521</v>
      </c>
      <c r="P3615" s="488" t="s">
        <v>1554</v>
      </c>
      <c r="Q3615" s="488" t="s">
        <v>1523</v>
      </c>
      <c r="R3615" s="495" t="s">
        <v>1524</v>
      </c>
      <c r="S3615" s="494"/>
      <c r="T3615" s="494"/>
      <c r="U3615" s="488" t="s">
        <v>22243</v>
      </c>
      <c r="AB3615" s="488" t="s">
        <v>22244</v>
      </c>
      <c r="AC3615" s="496">
        <v>9.06E9</v>
      </c>
      <c r="AD3615" s="488" t="s">
        <v>22245</v>
      </c>
      <c r="AE3615" s="492">
        <v>651200.0</v>
      </c>
      <c r="AF3615" s="488" t="s">
        <v>1515</v>
      </c>
      <c r="AG3615" s="488" t="s">
        <v>2096</v>
      </c>
      <c r="AH3615" s="492">
        <v>40.0</v>
      </c>
      <c r="AI3615" s="494"/>
      <c r="AJ3615" s="488" t="s">
        <v>1527</v>
      </c>
      <c r="AK3615" s="500">
        <v>45873.0</v>
      </c>
      <c r="AL3615" s="495" t="s">
        <v>1524</v>
      </c>
      <c r="AM3615" s="488" t="s">
        <v>22246</v>
      </c>
      <c r="AO3615" s="494"/>
      <c r="AP3615" s="494"/>
      <c r="AQ3615" s="494"/>
      <c r="AR3615" s="494"/>
      <c r="AS3615" s="494"/>
      <c r="AT3615" s="488" t="s">
        <v>1529</v>
      </c>
      <c r="AU3615" s="492">
        <v>8709.0</v>
      </c>
      <c r="AV3615" s="492">
        <v>9.0</v>
      </c>
      <c r="AW3615" s="492">
        <v>2027.0</v>
      </c>
      <c r="AX3615" s="488" t="s">
        <v>1634</v>
      </c>
      <c r="AY3615" s="488" t="s">
        <v>1917</v>
      </c>
      <c r="AZ3615" s="488" t="s">
        <v>1531</v>
      </c>
    </row>
    <row r="3616" hidden="1">
      <c r="A3616" s="488" t="s">
        <v>22247</v>
      </c>
      <c r="B3616" s="488" t="s">
        <v>22248</v>
      </c>
      <c r="C3616" s="488" t="s">
        <v>1513</v>
      </c>
      <c r="D3616" s="488" t="s">
        <v>1514</v>
      </c>
      <c r="E3616" s="491">
        <v>45812.29861111111</v>
      </c>
      <c r="F3616" s="492">
        <v>21850.0</v>
      </c>
      <c r="G3616" s="488" t="s">
        <v>1515</v>
      </c>
      <c r="H3616" s="492">
        <v>21850.0</v>
      </c>
      <c r="I3616" s="488" t="s">
        <v>1515</v>
      </c>
      <c r="J3616" s="488" t="s">
        <v>1516</v>
      </c>
      <c r="K3616" s="488" t="s">
        <v>1517</v>
      </c>
      <c r="L3616" s="488" t="s">
        <v>22249</v>
      </c>
      <c r="M3616" s="488" t="s">
        <v>22249</v>
      </c>
      <c r="N3616" s="488" t="s">
        <v>1520</v>
      </c>
      <c r="O3616" s="488" t="s">
        <v>1521</v>
      </c>
      <c r="P3616" s="488" t="s">
        <v>1522</v>
      </c>
      <c r="Q3616" s="488" t="s">
        <v>1523</v>
      </c>
      <c r="R3616" s="495" t="s">
        <v>1524</v>
      </c>
      <c r="S3616" s="494"/>
      <c r="T3616" s="494"/>
      <c r="U3616" s="488" t="s">
        <v>22250</v>
      </c>
      <c r="AB3616" s="488" t="s">
        <v>22220</v>
      </c>
      <c r="AC3616" s="496">
        <v>8.08E9</v>
      </c>
      <c r="AD3616" s="488" t="s">
        <v>22251</v>
      </c>
      <c r="AE3616" s="492">
        <v>764750.0</v>
      </c>
      <c r="AF3616" s="488" t="s">
        <v>1515</v>
      </c>
      <c r="AG3616" s="488" t="s">
        <v>2096</v>
      </c>
      <c r="AH3616" s="492">
        <v>35.0</v>
      </c>
      <c r="AI3616" s="494"/>
      <c r="AJ3616" s="488" t="s">
        <v>1527</v>
      </c>
      <c r="AK3616" s="500">
        <v>45873.0</v>
      </c>
      <c r="AL3616" s="495" t="s">
        <v>1524</v>
      </c>
      <c r="AM3616" s="488" t="s">
        <v>22222</v>
      </c>
      <c r="AP3616" s="494"/>
      <c r="AQ3616" s="494"/>
      <c r="AR3616" s="494"/>
      <c r="AS3616" s="494"/>
      <c r="AT3616" s="488" t="s">
        <v>1529</v>
      </c>
      <c r="AU3616" s="492">
        <v>9604.0</v>
      </c>
      <c r="AV3616" s="492">
        <v>9.0</v>
      </c>
      <c r="AW3616" s="492">
        <v>2029.0</v>
      </c>
      <c r="AX3616" s="497"/>
      <c r="AY3616" s="488" t="s">
        <v>1571</v>
      </c>
      <c r="AZ3616" s="488" t="s">
        <v>1531</v>
      </c>
    </row>
    <row r="3617" hidden="1">
      <c r="A3617" s="488" t="s">
        <v>22252</v>
      </c>
      <c r="B3617" s="488" t="s">
        <v>22253</v>
      </c>
      <c r="C3617" s="488" t="s">
        <v>1513</v>
      </c>
      <c r="D3617" s="488" t="s">
        <v>1514</v>
      </c>
      <c r="E3617" s="491">
        <v>45812.29791666667</v>
      </c>
      <c r="F3617" s="492">
        <v>21900.0</v>
      </c>
      <c r="G3617" s="488" t="s">
        <v>1515</v>
      </c>
      <c r="H3617" s="492">
        <v>21900.0</v>
      </c>
      <c r="I3617" s="488" t="s">
        <v>1515</v>
      </c>
      <c r="J3617" s="488" t="s">
        <v>1516</v>
      </c>
      <c r="K3617" s="488" t="s">
        <v>1517</v>
      </c>
      <c r="L3617" s="488" t="s">
        <v>22254</v>
      </c>
      <c r="M3617" s="488" t="s">
        <v>22254</v>
      </c>
      <c r="N3617" s="488" t="s">
        <v>1520</v>
      </c>
      <c r="O3617" s="488" t="s">
        <v>1521</v>
      </c>
      <c r="P3617" s="488" t="s">
        <v>1545</v>
      </c>
      <c r="Q3617" s="488" t="s">
        <v>1523</v>
      </c>
      <c r="R3617" s="495" t="s">
        <v>1524</v>
      </c>
      <c r="S3617" s="494"/>
      <c r="T3617" s="494"/>
      <c r="U3617" s="488" t="s">
        <v>22255</v>
      </c>
      <c r="AB3617" s="488" t="s">
        <v>22256</v>
      </c>
      <c r="AD3617" s="488" t="s">
        <v>22257</v>
      </c>
      <c r="AE3617" s="492">
        <v>766500.0</v>
      </c>
      <c r="AF3617" s="488" t="s">
        <v>1515</v>
      </c>
      <c r="AG3617" s="488" t="s">
        <v>2096</v>
      </c>
      <c r="AH3617" s="492">
        <v>35.0</v>
      </c>
      <c r="AI3617" s="494"/>
      <c r="AJ3617" s="488" t="s">
        <v>1527</v>
      </c>
      <c r="AK3617" s="500">
        <v>45873.0</v>
      </c>
      <c r="AL3617" s="495" t="s">
        <v>1524</v>
      </c>
      <c r="AM3617" s="488" t="s">
        <v>22258</v>
      </c>
      <c r="AP3617" s="494"/>
      <c r="AQ3617" s="494"/>
      <c r="AR3617" s="494"/>
      <c r="AS3617" s="494"/>
      <c r="AT3617" s="488" t="s">
        <v>1529</v>
      </c>
      <c r="AU3617" s="492">
        <v>1046.0</v>
      </c>
      <c r="AV3617" s="492">
        <v>1.0</v>
      </c>
      <c r="AW3617" s="492">
        <v>2031.0</v>
      </c>
      <c r="AX3617" s="488" t="s">
        <v>1549</v>
      </c>
      <c r="AY3617" s="497"/>
      <c r="AZ3617" s="488" t="s">
        <v>1531</v>
      </c>
    </row>
    <row r="3618" hidden="1">
      <c r="A3618" s="488" t="s">
        <v>22259</v>
      </c>
      <c r="B3618" s="488" t="s">
        <v>22260</v>
      </c>
      <c r="C3618" s="488" t="s">
        <v>1513</v>
      </c>
      <c r="D3618" s="488" t="s">
        <v>1514</v>
      </c>
      <c r="E3618" s="491">
        <v>45812.29791666667</v>
      </c>
      <c r="F3618" s="492">
        <v>21300.0</v>
      </c>
      <c r="G3618" s="488" t="s">
        <v>1515</v>
      </c>
      <c r="H3618" s="492">
        <v>21300.0</v>
      </c>
      <c r="I3618" s="488" t="s">
        <v>1515</v>
      </c>
      <c r="J3618" s="488" t="s">
        <v>1516</v>
      </c>
      <c r="K3618" s="488" t="s">
        <v>1517</v>
      </c>
      <c r="L3618" s="488" t="s">
        <v>22261</v>
      </c>
      <c r="M3618" s="488" t="s">
        <v>22261</v>
      </c>
      <c r="N3618" s="488" t="s">
        <v>1520</v>
      </c>
      <c r="O3618" s="488" t="s">
        <v>1521</v>
      </c>
      <c r="P3618" s="488" t="s">
        <v>1545</v>
      </c>
      <c r="Q3618" s="488" t="s">
        <v>1523</v>
      </c>
      <c r="R3618" s="495" t="s">
        <v>1524</v>
      </c>
      <c r="S3618" s="494"/>
      <c r="T3618" s="494"/>
      <c r="U3618" s="488" t="s">
        <v>22262</v>
      </c>
      <c r="AB3618" s="488" t="s">
        <v>22263</v>
      </c>
      <c r="AC3618" s="496">
        <v>9.06E9</v>
      </c>
      <c r="AD3618" s="488" t="s">
        <v>22264</v>
      </c>
      <c r="AE3618" s="492">
        <v>745500.0</v>
      </c>
      <c r="AF3618" s="488" t="s">
        <v>1515</v>
      </c>
      <c r="AG3618" s="488" t="s">
        <v>2096</v>
      </c>
      <c r="AH3618" s="492">
        <v>35.0</v>
      </c>
      <c r="AI3618" s="494"/>
      <c r="AJ3618" s="488" t="s">
        <v>1527</v>
      </c>
      <c r="AK3618" s="500">
        <v>45873.0</v>
      </c>
      <c r="AL3618" s="495" t="s">
        <v>1524</v>
      </c>
      <c r="AM3618" s="488" t="s">
        <v>22265</v>
      </c>
      <c r="AO3618" s="494"/>
      <c r="AP3618" s="494"/>
      <c r="AQ3618" s="494"/>
      <c r="AR3618" s="494"/>
      <c r="AS3618" s="494"/>
      <c r="AT3618" s="488" t="s">
        <v>1529</v>
      </c>
      <c r="AU3618" s="492">
        <v>1027.0</v>
      </c>
      <c r="AV3618" s="492">
        <v>2.0</v>
      </c>
      <c r="AW3618" s="492">
        <v>2029.0</v>
      </c>
      <c r="AX3618" s="488" t="s">
        <v>1549</v>
      </c>
      <c r="AY3618" s="497"/>
      <c r="AZ3618" s="488" t="s">
        <v>1531</v>
      </c>
    </row>
    <row r="3619" hidden="1">
      <c r="A3619" s="488" t="s">
        <v>22266</v>
      </c>
      <c r="B3619" s="488" t="s">
        <v>22267</v>
      </c>
      <c r="C3619" s="488" t="s">
        <v>1513</v>
      </c>
      <c r="D3619" s="488" t="s">
        <v>1514</v>
      </c>
      <c r="E3619" s="491">
        <v>45812.29791666667</v>
      </c>
      <c r="F3619" s="492">
        <v>24985.0</v>
      </c>
      <c r="G3619" s="488" t="s">
        <v>1515</v>
      </c>
      <c r="H3619" s="492">
        <v>24985.0</v>
      </c>
      <c r="I3619" s="488" t="s">
        <v>1515</v>
      </c>
      <c r="J3619" s="488" t="s">
        <v>1516</v>
      </c>
      <c r="K3619" s="488" t="s">
        <v>1517</v>
      </c>
      <c r="L3619" s="488" t="s">
        <v>22268</v>
      </c>
      <c r="M3619" s="488" t="s">
        <v>22268</v>
      </c>
      <c r="N3619" s="488" t="s">
        <v>1520</v>
      </c>
      <c r="O3619" s="488" t="s">
        <v>1521</v>
      </c>
      <c r="P3619" s="488" t="s">
        <v>1545</v>
      </c>
      <c r="Q3619" s="488" t="s">
        <v>1523</v>
      </c>
      <c r="R3619" s="495" t="s">
        <v>1524</v>
      </c>
      <c r="S3619" s="494"/>
      <c r="T3619" s="494"/>
      <c r="U3619" s="488" t="s">
        <v>22269</v>
      </c>
      <c r="AB3619" s="488" t="s">
        <v>22270</v>
      </c>
      <c r="AC3619" s="496">
        <v>9.07E9</v>
      </c>
      <c r="AD3619" s="488" t="s">
        <v>22271</v>
      </c>
      <c r="AE3619" s="492">
        <v>699640.0</v>
      </c>
      <c r="AF3619" s="488" t="s">
        <v>1515</v>
      </c>
      <c r="AG3619" s="488" t="s">
        <v>2096</v>
      </c>
      <c r="AH3619" s="492">
        <v>24.0</v>
      </c>
      <c r="AI3619" s="494"/>
      <c r="AJ3619" s="488" t="s">
        <v>1527</v>
      </c>
      <c r="AK3619" s="500">
        <v>45873.0</v>
      </c>
      <c r="AL3619" s="495" t="s">
        <v>1524</v>
      </c>
      <c r="AM3619" s="488" t="s">
        <v>22272</v>
      </c>
      <c r="AO3619" s="494"/>
      <c r="AP3619" s="494"/>
      <c r="AQ3619" s="494"/>
      <c r="AR3619" s="494"/>
      <c r="AS3619" s="494"/>
      <c r="AT3619" s="488" t="s">
        <v>1529</v>
      </c>
      <c r="AU3619" s="492">
        <v>2621.0</v>
      </c>
      <c r="AV3619" s="492">
        <v>2.0</v>
      </c>
      <c r="AW3619" s="492">
        <v>2029.0</v>
      </c>
      <c r="AX3619" s="497"/>
      <c r="AY3619" s="497"/>
      <c r="AZ3619" s="488" t="s">
        <v>1531</v>
      </c>
    </row>
    <row r="3620" hidden="1">
      <c r="A3620" s="488" t="s">
        <v>22273</v>
      </c>
      <c r="B3620" s="488" t="s">
        <v>22274</v>
      </c>
      <c r="C3620" s="488" t="s">
        <v>1513</v>
      </c>
      <c r="D3620" s="488" t="s">
        <v>1514</v>
      </c>
      <c r="E3620" s="491">
        <v>45812.29791666667</v>
      </c>
      <c r="F3620" s="492">
        <v>19900.0</v>
      </c>
      <c r="G3620" s="488" t="s">
        <v>1515</v>
      </c>
      <c r="H3620" s="492">
        <v>19900.0</v>
      </c>
      <c r="I3620" s="488" t="s">
        <v>1515</v>
      </c>
      <c r="J3620" s="488" t="s">
        <v>1516</v>
      </c>
      <c r="K3620" s="488" t="s">
        <v>1517</v>
      </c>
      <c r="L3620" s="488" t="s">
        <v>22275</v>
      </c>
      <c r="M3620" s="488" t="s">
        <v>22275</v>
      </c>
      <c r="N3620" s="488" t="s">
        <v>1520</v>
      </c>
      <c r="O3620" s="488" t="s">
        <v>1521</v>
      </c>
      <c r="P3620" s="488" t="s">
        <v>1545</v>
      </c>
      <c r="Q3620" s="488" t="s">
        <v>1523</v>
      </c>
      <c r="R3620" s="495" t="s">
        <v>1524</v>
      </c>
      <c r="S3620" s="494"/>
      <c r="T3620" s="494"/>
      <c r="U3620" s="488" t="s">
        <v>22276</v>
      </c>
      <c r="AB3620" s="488" t="s">
        <v>22277</v>
      </c>
      <c r="AC3620" s="496">
        <v>8.04E9</v>
      </c>
      <c r="AD3620" s="488" t="s">
        <v>22278</v>
      </c>
      <c r="AE3620" s="492">
        <v>636800.0</v>
      </c>
      <c r="AF3620" s="488" t="s">
        <v>1515</v>
      </c>
      <c r="AG3620" s="488" t="s">
        <v>2096</v>
      </c>
      <c r="AH3620" s="492">
        <v>32.0</v>
      </c>
      <c r="AI3620" s="494"/>
      <c r="AJ3620" s="488" t="s">
        <v>1527</v>
      </c>
      <c r="AK3620" s="500">
        <v>45873.0</v>
      </c>
      <c r="AL3620" s="495" t="s">
        <v>1524</v>
      </c>
      <c r="AM3620" s="488" t="s">
        <v>22279</v>
      </c>
      <c r="AP3620" s="494"/>
      <c r="AQ3620" s="494"/>
      <c r="AR3620" s="494"/>
      <c r="AS3620" s="494"/>
      <c r="AT3620" s="488" t="s">
        <v>1558</v>
      </c>
      <c r="AU3620" s="492">
        <v>1093.0</v>
      </c>
      <c r="AV3620" s="492">
        <v>4.0</v>
      </c>
      <c r="AW3620" s="492">
        <v>2027.0</v>
      </c>
      <c r="AX3620" s="497"/>
      <c r="AY3620" s="497"/>
      <c r="AZ3620" s="488" t="s">
        <v>1531</v>
      </c>
    </row>
    <row r="3621" hidden="1">
      <c r="A3621" s="488" t="s">
        <v>22280</v>
      </c>
      <c r="B3621" s="488" t="s">
        <v>22281</v>
      </c>
      <c r="C3621" s="488" t="s">
        <v>1513</v>
      </c>
      <c r="D3621" s="488" t="s">
        <v>1514</v>
      </c>
      <c r="E3621" s="491">
        <v>45812.29791666667</v>
      </c>
      <c r="F3621" s="492">
        <v>24970.0</v>
      </c>
      <c r="G3621" s="488" t="s">
        <v>1515</v>
      </c>
      <c r="H3621" s="492">
        <v>24970.0</v>
      </c>
      <c r="I3621" s="488" t="s">
        <v>1515</v>
      </c>
      <c r="J3621" s="488" t="s">
        <v>1516</v>
      </c>
      <c r="K3621" s="488" t="s">
        <v>1517</v>
      </c>
      <c r="L3621" s="488" t="s">
        <v>22282</v>
      </c>
      <c r="M3621" s="488" t="s">
        <v>22282</v>
      </c>
      <c r="N3621" s="488" t="s">
        <v>1520</v>
      </c>
      <c r="O3621" s="488" t="s">
        <v>1521</v>
      </c>
      <c r="P3621" s="488" t="s">
        <v>1545</v>
      </c>
      <c r="Q3621" s="488" t="s">
        <v>1523</v>
      </c>
      <c r="R3621" s="495" t="s">
        <v>1524</v>
      </c>
      <c r="S3621" s="494"/>
      <c r="T3621" s="494"/>
      <c r="U3621" s="488" t="s">
        <v>22283</v>
      </c>
      <c r="AB3621" s="488" t="s">
        <v>22284</v>
      </c>
      <c r="AD3621" s="488" t="s">
        <v>22285</v>
      </c>
      <c r="AE3621" s="492">
        <v>699280.0</v>
      </c>
      <c r="AF3621" s="488" t="s">
        <v>1515</v>
      </c>
      <c r="AG3621" s="488" t="s">
        <v>2096</v>
      </c>
      <c r="AH3621" s="492">
        <v>24.0</v>
      </c>
      <c r="AI3621" s="494"/>
      <c r="AJ3621" s="488" t="s">
        <v>1527</v>
      </c>
      <c r="AK3621" s="500">
        <v>45873.0</v>
      </c>
      <c r="AL3621" s="495" t="s">
        <v>1524</v>
      </c>
      <c r="AM3621" s="488" t="s">
        <v>22286</v>
      </c>
      <c r="AO3621" s="494"/>
      <c r="AP3621" s="494"/>
      <c r="AQ3621" s="494"/>
      <c r="AR3621" s="494"/>
      <c r="AS3621" s="494"/>
      <c r="AT3621" s="488" t="s">
        <v>1529</v>
      </c>
      <c r="AU3621" s="492">
        <v>8189.0</v>
      </c>
      <c r="AV3621" s="492">
        <v>11.0</v>
      </c>
      <c r="AW3621" s="492">
        <v>2028.0</v>
      </c>
      <c r="AX3621" s="497"/>
      <c r="AY3621" s="497"/>
      <c r="AZ3621" s="488" t="s">
        <v>1531</v>
      </c>
    </row>
    <row r="3622" hidden="1">
      <c r="A3622" s="488" t="s">
        <v>22287</v>
      </c>
      <c r="B3622" s="488" t="s">
        <v>22288</v>
      </c>
      <c r="C3622" s="488" t="s">
        <v>1513</v>
      </c>
      <c r="D3622" s="488" t="s">
        <v>1514</v>
      </c>
      <c r="E3622" s="491">
        <v>45812.291666666664</v>
      </c>
      <c r="F3622" s="492">
        <v>2980.0</v>
      </c>
      <c r="G3622" s="488" t="s">
        <v>1515</v>
      </c>
      <c r="H3622" s="492">
        <v>2980.0</v>
      </c>
      <c r="I3622" s="488" t="s">
        <v>1515</v>
      </c>
      <c r="J3622" s="488" t="s">
        <v>1516</v>
      </c>
      <c r="K3622" s="488" t="s">
        <v>1517</v>
      </c>
      <c r="L3622" s="488" t="s">
        <v>22289</v>
      </c>
      <c r="M3622" s="488" t="s">
        <v>22290</v>
      </c>
      <c r="N3622" s="488" t="s">
        <v>1520</v>
      </c>
      <c r="O3622" s="488" t="s">
        <v>1521</v>
      </c>
      <c r="P3622" s="488" t="s">
        <v>1554</v>
      </c>
      <c r="Q3622" s="488" t="s">
        <v>1523</v>
      </c>
      <c r="R3622" s="495" t="s">
        <v>1524</v>
      </c>
      <c r="S3622" s="494"/>
      <c r="T3622" s="494"/>
      <c r="U3622" s="488" t="s">
        <v>22291</v>
      </c>
      <c r="AB3622" s="488" t="s">
        <v>22292</v>
      </c>
      <c r="AC3622" s="496">
        <v>9.02E9</v>
      </c>
      <c r="AD3622" s="494"/>
      <c r="AE3622" s="494"/>
      <c r="AF3622" s="494"/>
      <c r="AG3622" s="494"/>
      <c r="AH3622" s="494"/>
      <c r="AI3622" s="494"/>
      <c r="AJ3622" s="488" t="s">
        <v>1527</v>
      </c>
      <c r="AK3622" s="494"/>
      <c r="AL3622" s="494"/>
      <c r="AM3622" s="488" t="s">
        <v>22293</v>
      </c>
      <c r="AO3622" s="494"/>
      <c r="AP3622" s="494"/>
      <c r="AQ3622" s="494"/>
      <c r="AR3622" s="494"/>
      <c r="AS3622" s="494"/>
      <c r="AT3622" s="488" t="s">
        <v>1529</v>
      </c>
      <c r="AU3622" s="492">
        <v>2096.0</v>
      </c>
      <c r="AV3622" s="492">
        <v>5.0</v>
      </c>
      <c r="AW3622" s="492">
        <v>2027.0</v>
      </c>
      <c r="AX3622" s="488" t="s">
        <v>1587</v>
      </c>
      <c r="AY3622" s="488" t="s">
        <v>1597</v>
      </c>
      <c r="AZ3622" s="488" t="s">
        <v>1531</v>
      </c>
    </row>
    <row r="3623" hidden="1">
      <c r="A3623" s="488" t="s">
        <v>22294</v>
      </c>
      <c r="B3623" s="488" t="s">
        <v>22295</v>
      </c>
      <c r="C3623" s="488" t="s">
        <v>1513</v>
      </c>
      <c r="D3623" s="488" t="s">
        <v>1514</v>
      </c>
      <c r="E3623" s="491">
        <v>45812.288194444445</v>
      </c>
      <c r="F3623" s="492">
        <v>2980.0</v>
      </c>
      <c r="G3623" s="488" t="s">
        <v>1515</v>
      </c>
      <c r="H3623" s="492">
        <v>2980.0</v>
      </c>
      <c r="I3623" s="488" t="s">
        <v>1515</v>
      </c>
      <c r="J3623" s="488" t="s">
        <v>1516</v>
      </c>
      <c r="K3623" s="488" t="s">
        <v>1517</v>
      </c>
      <c r="L3623" s="488" t="s">
        <v>22296</v>
      </c>
      <c r="M3623" s="488" t="s">
        <v>22297</v>
      </c>
      <c r="N3623" s="488" t="s">
        <v>1520</v>
      </c>
      <c r="O3623" s="488" t="s">
        <v>1521</v>
      </c>
      <c r="P3623" s="488" t="s">
        <v>1545</v>
      </c>
      <c r="Q3623" s="488" t="s">
        <v>1523</v>
      </c>
      <c r="R3623" s="495" t="s">
        <v>1524</v>
      </c>
      <c r="S3623" s="494"/>
      <c r="T3623" s="494"/>
      <c r="U3623" s="488" t="s">
        <v>22298</v>
      </c>
      <c r="AB3623" s="488" t="s">
        <v>22299</v>
      </c>
      <c r="AC3623" s="496">
        <v>9.03E9</v>
      </c>
      <c r="AD3623" s="494"/>
      <c r="AE3623" s="494"/>
      <c r="AF3623" s="494"/>
      <c r="AG3623" s="494"/>
      <c r="AH3623" s="494"/>
      <c r="AI3623" s="494"/>
      <c r="AJ3623" s="488" t="s">
        <v>1527</v>
      </c>
      <c r="AK3623" s="494"/>
      <c r="AL3623" s="494"/>
      <c r="AM3623" s="488" t="s">
        <v>7593</v>
      </c>
      <c r="AO3623" s="494"/>
      <c r="AP3623" s="494"/>
      <c r="AQ3623" s="494"/>
      <c r="AR3623" s="494"/>
      <c r="AS3623" s="494"/>
      <c r="AT3623" s="488" t="s">
        <v>1529</v>
      </c>
      <c r="AU3623" s="492">
        <v>2962.0</v>
      </c>
      <c r="AV3623" s="492">
        <v>11.0</v>
      </c>
      <c r="AW3623" s="492">
        <v>2028.0</v>
      </c>
      <c r="AX3623" s="497"/>
      <c r="AY3623" s="497"/>
      <c r="AZ3623" s="488" t="s">
        <v>1531</v>
      </c>
    </row>
    <row r="3624" hidden="1">
      <c r="A3624" s="488" t="s">
        <v>22300</v>
      </c>
      <c r="B3624" s="488" t="s">
        <v>22301</v>
      </c>
      <c r="C3624" s="488" t="s">
        <v>1513</v>
      </c>
      <c r="D3624" s="488" t="s">
        <v>1514</v>
      </c>
      <c r="E3624" s="491">
        <v>45812.27638888889</v>
      </c>
      <c r="F3624" s="492">
        <v>2980.0</v>
      </c>
      <c r="G3624" s="488" t="s">
        <v>1515</v>
      </c>
      <c r="H3624" s="492">
        <v>2980.0</v>
      </c>
      <c r="I3624" s="488" t="s">
        <v>1515</v>
      </c>
      <c r="J3624" s="488" t="s">
        <v>1516</v>
      </c>
      <c r="K3624" s="488" t="s">
        <v>1517</v>
      </c>
      <c r="L3624" s="488" t="s">
        <v>22302</v>
      </c>
      <c r="M3624" s="488" t="s">
        <v>22303</v>
      </c>
      <c r="N3624" s="488" t="s">
        <v>1520</v>
      </c>
      <c r="O3624" s="488" t="s">
        <v>1521</v>
      </c>
      <c r="P3624" s="488" t="s">
        <v>1545</v>
      </c>
      <c r="Q3624" s="488" t="s">
        <v>1523</v>
      </c>
      <c r="R3624" s="495" t="s">
        <v>1524</v>
      </c>
      <c r="S3624" s="494"/>
      <c r="T3624" s="494"/>
      <c r="U3624" s="488" t="s">
        <v>22304</v>
      </c>
      <c r="AB3624" s="488" t="s">
        <v>22305</v>
      </c>
      <c r="AC3624" s="496">
        <v>9.07E9</v>
      </c>
      <c r="AD3624" s="494"/>
      <c r="AE3624" s="494"/>
      <c r="AF3624" s="494"/>
      <c r="AG3624" s="494"/>
      <c r="AH3624" s="494"/>
      <c r="AI3624" s="494"/>
      <c r="AJ3624" s="488" t="s">
        <v>1527</v>
      </c>
      <c r="AK3624" s="494"/>
      <c r="AL3624" s="494"/>
      <c r="AM3624" s="488" t="s">
        <v>22306</v>
      </c>
      <c r="AO3624" s="494"/>
      <c r="AP3624" s="494"/>
      <c r="AQ3624" s="494"/>
      <c r="AR3624" s="494"/>
      <c r="AS3624" s="494"/>
      <c r="AT3624" s="488" t="s">
        <v>1558</v>
      </c>
      <c r="AU3624" s="492">
        <v>1043.0</v>
      </c>
      <c r="AV3624" s="492">
        <v>3.0</v>
      </c>
      <c r="AW3624" s="492">
        <v>2029.0</v>
      </c>
      <c r="AX3624" s="497"/>
      <c r="AY3624" s="497"/>
      <c r="AZ3624" s="488" t="s">
        <v>1531</v>
      </c>
    </row>
    <row r="3625" hidden="1">
      <c r="A3625" s="488" t="s">
        <v>22307</v>
      </c>
      <c r="B3625" s="488" t="s">
        <v>22308</v>
      </c>
      <c r="C3625" s="488" t="s">
        <v>1513</v>
      </c>
      <c r="D3625" s="488" t="s">
        <v>1514</v>
      </c>
      <c r="E3625" s="491">
        <v>45812.26666666667</v>
      </c>
      <c r="F3625" s="492">
        <v>2980.0</v>
      </c>
      <c r="G3625" s="488" t="s">
        <v>1515</v>
      </c>
      <c r="H3625" s="492">
        <v>2980.0</v>
      </c>
      <c r="I3625" s="488" t="s">
        <v>1515</v>
      </c>
      <c r="J3625" s="488" t="s">
        <v>1516</v>
      </c>
      <c r="K3625" s="488" t="s">
        <v>1517</v>
      </c>
      <c r="L3625" s="488" t="s">
        <v>22309</v>
      </c>
      <c r="M3625" s="488" t="s">
        <v>22310</v>
      </c>
      <c r="N3625" s="488" t="s">
        <v>1520</v>
      </c>
      <c r="O3625" s="488" t="s">
        <v>1521</v>
      </c>
      <c r="P3625" s="488" t="s">
        <v>1554</v>
      </c>
      <c r="Q3625" s="488" t="s">
        <v>1523</v>
      </c>
      <c r="R3625" s="495" t="s">
        <v>1524</v>
      </c>
      <c r="S3625" s="494"/>
      <c r="T3625" s="494"/>
      <c r="U3625" s="488" t="s">
        <v>22311</v>
      </c>
      <c r="AB3625" s="488" t="s">
        <v>22312</v>
      </c>
      <c r="AC3625" s="496">
        <v>9.02E9</v>
      </c>
      <c r="AD3625" s="494"/>
      <c r="AE3625" s="494"/>
      <c r="AF3625" s="494"/>
      <c r="AG3625" s="494"/>
      <c r="AH3625" s="494"/>
      <c r="AI3625" s="494"/>
      <c r="AJ3625" s="488" t="s">
        <v>1527</v>
      </c>
      <c r="AK3625" s="494"/>
      <c r="AL3625" s="494"/>
      <c r="AM3625" s="488" t="s">
        <v>22313</v>
      </c>
      <c r="AO3625" s="494"/>
      <c r="AP3625" s="494"/>
      <c r="AQ3625" s="494"/>
      <c r="AR3625" s="494"/>
      <c r="AS3625" s="494"/>
      <c r="AT3625" s="488" t="s">
        <v>1529</v>
      </c>
      <c r="AU3625" s="492">
        <v>9389.0</v>
      </c>
      <c r="AV3625" s="492">
        <v>1.0</v>
      </c>
      <c r="AW3625" s="492">
        <v>2029.0</v>
      </c>
      <c r="AX3625" s="488" t="s">
        <v>1634</v>
      </c>
      <c r="AY3625" s="488" t="s">
        <v>1917</v>
      </c>
      <c r="AZ3625" s="488" t="s">
        <v>1531</v>
      </c>
    </row>
    <row r="3626" hidden="1">
      <c r="A3626" s="488" t="s">
        <v>22314</v>
      </c>
      <c r="B3626" s="488" t="s">
        <v>22315</v>
      </c>
      <c r="C3626" s="488" t="s">
        <v>1513</v>
      </c>
      <c r="D3626" s="488" t="s">
        <v>1514</v>
      </c>
      <c r="E3626" s="491">
        <v>45812.26458333333</v>
      </c>
      <c r="F3626" s="492">
        <v>2980.0</v>
      </c>
      <c r="G3626" s="488" t="s">
        <v>1515</v>
      </c>
      <c r="H3626" s="492">
        <v>2980.0</v>
      </c>
      <c r="I3626" s="488" t="s">
        <v>1515</v>
      </c>
      <c r="J3626" s="488" t="s">
        <v>1516</v>
      </c>
      <c r="K3626" s="488" t="s">
        <v>1517</v>
      </c>
      <c r="L3626" s="488" t="s">
        <v>22316</v>
      </c>
      <c r="M3626" s="488" t="s">
        <v>22317</v>
      </c>
      <c r="N3626" s="488" t="s">
        <v>1520</v>
      </c>
      <c r="O3626" s="488" t="s">
        <v>1521</v>
      </c>
      <c r="P3626" s="488" t="s">
        <v>1545</v>
      </c>
      <c r="Q3626" s="488" t="s">
        <v>1523</v>
      </c>
      <c r="R3626" s="495" t="s">
        <v>1524</v>
      </c>
      <c r="S3626" s="494"/>
      <c r="T3626" s="494"/>
      <c r="U3626" s="488" t="s">
        <v>22318</v>
      </c>
      <c r="AB3626" s="488" t="s">
        <v>22319</v>
      </c>
      <c r="AC3626" s="496">
        <v>8.01E9</v>
      </c>
      <c r="AD3626" s="494"/>
      <c r="AE3626" s="494"/>
      <c r="AF3626" s="494"/>
      <c r="AG3626" s="494"/>
      <c r="AH3626" s="494"/>
      <c r="AI3626" s="494"/>
      <c r="AJ3626" s="488" t="s">
        <v>1527</v>
      </c>
      <c r="AK3626" s="494"/>
      <c r="AL3626" s="494"/>
      <c r="AM3626" s="488" t="s">
        <v>22320</v>
      </c>
      <c r="AO3626" s="494"/>
      <c r="AP3626" s="494"/>
      <c r="AQ3626" s="494"/>
      <c r="AR3626" s="494"/>
      <c r="AS3626" s="494"/>
      <c r="AT3626" s="488" t="s">
        <v>1529</v>
      </c>
      <c r="AU3626" s="492">
        <v>3008.0</v>
      </c>
      <c r="AV3626" s="492">
        <v>2.0</v>
      </c>
      <c r="AW3626" s="492">
        <v>2027.0</v>
      </c>
      <c r="AX3626" s="488" t="s">
        <v>1549</v>
      </c>
      <c r="AY3626" s="488" t="s">
        <v>5758</v>
      </c>
      <c r="AZ3626" s="488" t="s">
        <v>1531</v>
      </c>
    </row>
    <row r="3627" hidden="1">
      <c r="A3627" s="488" t="s">
        <v>22321</v>
      </c>
      <c r="B3627" s="488" t="s">
        <v>22322</v>
      </c>
      <c r="C3627" s="488" t="s">
        <v>1513</v>
      </c>
      <c r="D3627" s="488" t="s">
        <v>1514</v>
      </c>
      <c r="E3627" s="491">
        <v>45812.24722222222</v>
      </c>
      <c r="F3627" s="492">
        <v>2980.0</v>
      </c>
      <c r="G3627" s="488" t="s">
        <v>1515</v>
      </c>
      <c r="H3627" s="492">
        <v>2980.0</v>
      </c>
      <c r="I3627" s="488" t="s">
        <v>1515</v>
      </c>
      <c r="J3627" s="488" t="s">
        <v>1516</v>
      </c>
      <c r="K3627" s="488" t="s">
        <v>1517</v>
      </c>
      <c r="L3627" s="488" t="s">
        <v>1655</v>
      </c>
      <c r="M3627" s="488" t="s">
        <v>22323</v>
      </c>
      <c r="N3627" s="488" t="s">
        <v>1520</v>
      </c>
      <c r="O3627" s="488" t="s">
        <v>1521</v>
      </c>
      <c r="P3627" s="488" t="s">
        <v>1554</v>
      </c>
      <c r="Q3627" s="488" t="s">
        <v>1523</v>
      </c>
      <c r="R3627" s="495" t="s">
        <v>1524</v>
      </c>
      <c r="S3627" s="494"/>
      <c r="T3627" s="494"/>
      <c r="U3627" s="488" t="s">
        <v>22324</v>
      </c>
      <c r="AB3627" s="488" t="s">
        <v>1658</v>
      </c>
      <c r="AC3627" s="496">
        <v>9.06E9</v>
      </c>
      <c r="AD3627" s="494"/>
      <c r="AE3627" s="494"/>
      <c r="AF3627" s="494"/>
      <c r="AG3627" s="494"/>
      <c r="AH3627" s="494"/>
      <c r="AI3627" s="494"/>
      <c r="AJ3627" s="488" t="s">
        <v>1527</v>
      </c>
      <c r="AK3627" s="494"/>
      <c r="AL3627" s="494"/>
      <c r="AM3627" s="488" t="s">
        <v>22325</v>
      </c>
      <c r="AO3627" s="494"/>
      <c r="AP3627" s="494"/>
      <c r="AQ3627" s="494"/>
      <c r="AR3627" s="494"/>
      <c r="AS3627" s="494"/>
      <c r="AT3627" s="488" t="s">
        <v>1529</v>
      </c>
      <c r="AU3627" s="492">
        <v>910.0</v>
      </c>
      <c r="AV3627" s="492">
        <v>8.0</v>
      </c>
      <c r="AW3627" s="492">
        <v>2029.0</v>
      </c>
      <c r="AX3627" s="488" t="s">
        <v>1587</v>
      </c>
      <c r="AY3627" s="488" t="s">
        <v>1597</v>
      </c>
      <c r="AZ3627" s="488" t="s">
        <v>1531</v>
      </c>
    </row>
    <row r="3628" hidden="1">
      <c r="A3628" s="488" t="s">
        <v>22326</v>
      </c>
      <c r="B3628" s="488" t="s">
        <v>22327</v>
      </c>
      <c r="C3628" s="488" t="s">
        <v>1513</v>
      </c>
      <c r="D3628" s="488" t="s">
        <v>1514</v>
      </c>
      <c r="E3628" s="491">
        <v>45812.23888888889</v>
      </c>
      <c r="F3628" s="492">
        <v>9800.0</v>
      </c>
      <c r="G3628" s="488" t="s">
        <v>1515</v>
      </c>
      <c r="H3628" s="492">
        <v>9800.0</v>
      </c>
      <c r="I3628" s="488" t="s">
        <v>1515</v>
      </c>
      <c r="J3628" s="488" t="s">
        <v>1516</v>
      </c>
      <c r="K3628" s="488" t="s">
        <v>1517</v>
      </c>
      <c r="L3628" s="488" t="s">
        <v>22328</v>
      </c>
      <c r="M3628" s="488" t="s">
        <v>22329</v>
      </c>
      <c r="N3628" s="488" t="s">
        <v>1520</v>
      </c>
      <c r="O3628" s="488" t="s">
        <v>1521</v>
      </c>
      <c r="P3628" s="488" t="s">
        <v>1554</v>
      </c>
      <c r="Q3628" s="488" t="s">
        <v>1523</v>
      </c>
      <c r="R3628" s="495" t="s">
        <v>1524</v>
      </c>
      <c r="S3628" s="494"/>
      <c r="T3628" s="494"/>
      <c r="U3628" s="488" t="s">
        <v>22330</v>
      </c>
      <c r="AB3628" s="488" t="s">
        <v>22331</v>
      </c>
      <c r="AC3628" s="496">
        <v>7.02E9</v>
      </c>
      <c r="AD3628" s="494"/>
      <c r="AE3628" s="494"/>
      <c r="AF3628" s="494"/>
      <c r="AG3628" s="494"/>
      <c r="AH3628" s="494"/>
      <c r="AI3628" s="494"/>
      <c r="AJ3628" s="488" t="s">
        <v>1527</v>
      </c>
      <c r="AK3628" s="494"/>
      <c r="AL3628" s="494"/>
      <c r="AM3628" s="488" t="s">
        <v>22332</v>
      </c>
      <c r="AO3628" s="494"/>
      <c r="AP3628" s="494"/>
      <c r="AQ3628" s="494"/>
      <c r="AR3628" s="494"/>
      <c r="AS3628" s="494"/>
      <c r="AT3628" s="488" t="s">
        <v>1529</v>
      </c>
      <c r="AU3628" s="492">
        <v>2559.0</v>
      </c>
      <c r="AV3628" s="492">
        <v>7.0</v>
      </c>
      <c r="AW3628" s="492">
        <v>2026.0</v>
      </c>
      <c r="AX3628" s="488" t="s">
        <v>1539</v>
      </c>
      <c r="AY3628" s="488" t="s">
        <v>1831</v>
      </c>
      <c r="AZ3628" s="488" t="s">
        <v>1531</v>
      </c>
    </row>
    <row r="3629" hidden="1">
      <c r="A3629" s="488" t="s">
        <v>17098</v>
      </c>
      <c r="B3629" s="488" t="s">
        <v>17099</v>
      </c>
      <c r="C3629" s="488" t="s">
        <v>1513</v>
      </c>
      <c r="D3629" s="488" t="s">
        <v>1514</v>
      </c>
      <c r="E3629" s="491">
        <v>45812.22430555556</v>
      </c>
      <c r="F3629" s="492">
        <v>2980.0</v>
      </c>
      <c r="G3629" s="488" t="s">
        <v>1515</v>
      </c>
      <c r="H3629" s="492">
        <v>2980.0</v>
      </c>
      <c r="I3629" s="488" t="s">
        <v>1515</v>
      </c>
      <c r="J3629" s="488" t="s">
        <v>1516</v>
      </c>
      <c r="K3629" s="488" t="s">
        <v>1517</v>
      </c>
      <c r="L3629" s="488" t="s">
        <v>17100</v>
      </c>
      <c r="M3629" s="488" t="s">
        <v>17101</v>
      </c>
      <c r="N3629" s="488" t="s">
        <v>1520</v>
      </c>
      <c r="O3629" s="488" t="s">
        <v>1521</v>
      </c>
      <c r="P3629" s="488" t="s">
        <v>1554</v>
      </c>
      <c r="Q3629" s="488" t="s">
        <v>1523</v>
      </c>
      <c r="R3629" s="495" t="s">
        <v>1524</v>
      </c>
      <c r="S3629" s="494"/>
      <c r="T3629" s="494"/>
      <c r="U3629" s="488" t="s">
        <v>17102</v>
      </c>
      <c r="AB3629" s="488" t="s">
        <v>17103</v>
      </c>
      <c r="AC3629" s="496">
        <v>9.06E9</v>
      </c>
      <c r="AD3629" s="494"/>
      <c r="AE3629" s="494"/>
      <c r="AF3629" s="494"/>
      <c r="AG3629" s="494"/>
      <c r="AH3629" s="494"/>
      <c r="AI3629" s="494"/>
      <c r="AJ3629" s="488" t="s">
        <v>1527</v>
      </c>
      <c r="AK3629" s="494"/>
      <c r="AL3629" s="494"/>
      <c r="AM3629" s="488" t="s">
        <v>17104</v>
      </c>
      <c r="AO3629" s="494"/>
      <c r="AP3629" s="494"/>
      <c r="AQ3629" s="494"/>
      <c r="AR3629" s="494"/>
      <c r="AS3629" s="494"/>
      <c r="AT3629" s="488" t="s">
        <v>1529</v>
      </c>
      <c r="AU3629" s="492">
        <v>115.0</v>
      </c>
      <c r="AV3629" s="492">
        <v>10.0</v>
      </c>
      <c r="AW3629" s="492">
        <v>2027.0</v>
      </c>
      <c r="AX3629" s="488" t="s">
        <v>1587</v>
      </c>
      <c r="AY3629" s="488" t="s">
        <v>1597</v>
      </c>
      <c r="AZ3629" s="488" t="s">
        <v>1531</v>
      </c>
    </row>
    <row r="3630" hidden="1">
      <c r="A3630" s="488" t="s">
        <v>22333</v>
      </c>
      <c r="B3630" s="488" t="s">
        <v>22327</v>
      </c>
      <c r="C3630" s="488" t="s">
        <v>1513</v>
      </c>
      <c r="D3630" s="488" t="s">
        <v>1514</v>
      </c>
      <c r="E3630" s="491">
        <v>45812.22222222222</v>
      </c>
      <c r="F3630" s="492">
        <v>2980.0</v>
      </c>
      <c r="G3630" s="488" t="s">
        <v>1515</v>
      </c>
      <c r="H3630" s="492">
        <v>2980.0</v>
      </c>
      <c r="I3630" s="488" t="s">
        <v>1515</v>
      </c>
      <c r="J3630" s="488" t="s">
        <v>1516</v>
      </c>
      <c r="K3630" s="488" t="s">
        <v>1517</v>
      </c>
      <c r="L3630" s="488" t="s">
        <v>22328</v>
      </c>
      <c r="M3630" s="488" t="s">
        <v>22334</v>
      </c>
      <c r="N3630" s="488" t="s">
        <v>1520</v>
      </c>
      <c r="O3630" s="488" t="s">
        <v>1521</v>
      </c>
      <c r="P3630" s="488" t="s">
        <v>1554</v>
      </c>
      <c r="Q3630" s="488" t="s">
        <v>1523</v>
      </c>
      <c r="R3630" s="495" t="s">
        <v>1524</v>
      </c>
      <c r="S3630" s="494"/>
      <c r="T3630" s="494"/>
      <c r="U3630" s="488" t="s">
        <v>22335</v>
      </c>
      <c r="AB3630" s="488" t="s">
        <v>22331</v>
      </c>
      <c r="AC3630" s="496">
        <v>7.02E9</v>
      </c>
      <c r="AD3630" s="494"/>
      <c r="AE3630" s="494"/>
      <c r="AF3630" s="494"/>
      <c r="AG3630" s="494"/>
      <c r="AH3630" s="494"/>
      <c r="AI3630" s="494"/>
      <c r="AJ3630" s="488" t="s">
        <v>1527</v>
      </c>
      <c r="AK3630" s="494"/>
      <c r="AL3630" s="494"/>
      <c r="AM3630" s="488" t="s">
        <v>22332</v>
      </c>
      <c r="AO3630" s="494"/>
      <c r="AP3630" s="494"/>
      <c r="AQ3630" s="494"/>
      <c r="AR3630" s="494"/>
      <c r="AS3630" s="494"/>
      <c r="AT3630" s="488" t="s">
        <v>1529</v>
      </c>
      <c r="AU3630" s="492">
        <v>2559.0</v>
      </c>
      <c r="AV3630" s="492">
        <v>7.0</v>
      </c>
      <c r="AW3630" s="492">
        <v>2026.0</v>
      </c>
      <c r="AX3630" s="488" t="s">
        <v>1539</v>
      </c>
      <c r="AY3630" s="488" t="s">
        <v>1831</v>
      </c>
      <c r="AZ3630" s="488" t="s">
        <v>1531</v>
      </c>
    </row>
    <row r="3631" hidden="1">
      <c r="A3631" s="488" t="s">
        <v>22336</v>
      </c>
      <c r="B3631" s="488" t="s">
        <v>22337</v>
      </c>
      <c r="C3631" s="488" t="s">
        <v>1513</v>
      </c>
      <c r="D3631" s="488" t="s">
        <v>1514</v>
      </c>
      <c r="E3631" s="491">
        <v>45812.17569444444</v>
      </c>
      <c r="F3631" s="492">
        <v>2980.0</v>
      </c>
      <c r="G3631" s="488" t="s">
        <v>1515</v>
      </c>
      <c r="H3631" s="492">
        <v>2980.0</v>
      </c>
      <c r="I3631" s="488" t="s">
        <v>1515</v>
      </c>
      <c r="J3631" s="488" t="s">
        <v>1516</v>
      </c>
      <c r="K3631" s="488" t="s">
        <v>1517</v>
      </c>
      <c r="L3631" s="488" t="s">
        <v>22338</v>
      </c>
      <c r="M3631" s="488" t="s">
        <v>22339</v>
      </c>
      <c r="N3631" s="488" t="s">
        <v>1520</v>
      </c>
      <c r="O3631" s="488" t="s">
        <v>1521</v>
      </c>
      <c r="P3631" s="488" t="s">
        <v>1554</v>
      </c>
      <c r="Q3631" s="488" t="s">
        <v>1523</v>
      </c>
      <c r="R3631" s="495" t="s">
        <v>1524</v>
      </c>
      <c r="S3631" s="494"/>
      <c r="T3631" s="494"/>
      <c r="U3631" s="488" t="s">
        <v>22340</v>
      </c>
      <c r="AB3631" s="488" t="s">
        <v>22341</v>
      </c>
      <c r="AC3631" s="496">
        <v>7.04E9</v>
      </c>
      <c r="AD3631" s="494"/>
      <c r="AE3631" s="494"/>
      <c r="AF3631" s="494"/>
      <c r="AG3631" s="494"/>
      <c r="AH3631" s="494"/>
      <c r="AI3631" s="494"/>
      <c r="AJ3631" s="488" t="s">
        <v>1527</v>
      </c>
      <c r="AK3631" s="494"/>
      <c r="AL3631" s="494"/>
      <c r="AM3631" s="488" t="s">
        <v>22342</v>
      </c>
      <c r="AO3631" s="494"/>
      <c r="AP3631" s="494"/>
      <c r="AQ3631" s="494"/>
      <c r="AR3631" s="494"/>
      <c r="AS3631" s="494"/>
      <c r="AT3631" s="488" t="s">
        <v>1558</v>
      </c>
      <c r="AU3631" s="492">
        <v>196.0</v>
      </c>
      <c r="AV3631" s="492">
        <v>2.0</v>
      </c>
      <c r="AW3631" s="492">
        <v>2031.0</v>
      </c>
      <c r="AX3631" s="488" t="s">
        <v>1587</v>
      </c>
      <c r="AY3631" s="488" t="s">
        <v>1588</v>
      </c>
      <c r="AZ3631" s="488" t="s">
        <v>1531</v>
      </c>
    </row>
    <row r="3632" hidden="1">
      <c r="A3632" s="488" t="s">
        <v>22343</v>
      </c>
      <c r="B3632" s="488" t="s">
        <v>22344</v>
      </c>
      <c r="C3632" s="488" t="s">
        <v>1513</v>
      </c>
      <c r="D3632" s="488" t="s">
        <v>1514</v>
      </c>
      <c r="E3632" s="491">
        <v>45812.14166666667</v>
      </c>
      <c r="F3632" s="492">
        <v>2980.0</v>
      </c>
      <c r="G3632" s="488" t="s">
        <v>1515</v>
      </c>
      <c r="H3632" s="492">
        <v>2980.0</v>
      </c>
      <c r="I3632" s="488" t="s">
        <v>1515</v>
      </c>
      <c r="J3632" s="488" t="s">
        <v>1516</v>
      </c>
      <c r="K3632" s="488" t="s">
        <v>1517</v>
      </c>
      <c r="L3632" s="488" t="s">
        <v>22345</v>
      </c>
      <c r="M3632" s="488" t="s">
        <v>22346</v>
      </c>
      <c r="N3632" s="488" t="s">
        <v>1520</v>
      </c>
      <c r="O3632" s="488" t="s">
        <v>1521</v>
      </c>
      <c r="P3632" s="488" t="s">
        <v>1554</v>
      </c>
      <c r="Q3632" s="488" t="s">
        <v>1523</v>
      </c>
      <c r="R3632" s="495" t="s">
        <v>1524</v>
      </c>
      <c r="S3632" s="494"/>
      <c r="T3632" s="494"/>
      <c r="U3632" s="488" t="s">
        <v>22347</v>
      </c>
      <c r="AB3632" s="488" t="s">
        <v>22348</v>
      </c>
      <c r="AC3632" s="496">
        <v>9.04E9</v>
      </c>
      <c r="AD3632" s="494"/>
      <c r="AE3632" s="494"/>
      <c r="AF3632" s="494"/>
      <c r="AG3632" s="494"/>
      <c r="AH3632" s="494"/>
      <c r="AI3632" s="494"/>
      <c r="AJ3632" s="488" t="s">
        <v>1527</v>
      </c>
      <c r="AK3632" s="494"/>
      <c r="AL3632" s="494"/>
      <c r="AM3632" s="488" t="s">
        <v>22349</v>
      </c>
      <c r="AO3632" s="494"/>
      <c r="AP3632" s="494"/>
      <c r="AQ3632" s="494"/>
      <c r="AR3632" s="494"/>
      <c r="AS3632" s="494"/>
      <c r="AT3632" s="488" t="s">
        <v>1558</v>
      </c>
      <c r="AU3632" s="492">
        <v>6343.0</v>
      </c>
      <c r="AV3632" s="492">
        <v>5.0</v>
      </c>
      <c r="AW3632" s="492">
        <v>2030.0</v>
      </c>
      <c r="AX3632" s="488" t="s">
        <v>1587</v>
      </c>
      <c r="AY3632" s="488" t="s">
        <v>3659</v>
      </c>
      <c r="AZ3632" s="488" t="s">
        <v>1531</v>
      </c>
    </row>
    <row r="3633" hidden="1">
      <c r="A3633" s="488" t="s">
        <v>22350</v>
      </c>
      <c r="B3633" s="488" t="s">
        <v>22351</v>
      </c>
      <c r="C3633" s="488" t="s">
        <v>1513</v>
      </c>
      <c r="D3633" s="488" t="s">
        <v>1514</v>
      </c>
      <c r="E3633" s="491">
        <v>45812.114583333336</v>
      </c>
      <c r="F3633" s="492">
        <v>9800.0</v>
      </c>
      <c r="G3633" s="488" t="s">
        <v>1515</v>
      </c>
      <c r="H3633" s="492">
        <v>9800.0</v>
      </c>
      <c r="I3633" s="488" t="s">
        <v>1515</v>
      </c>
      <c r="J3633" s="488" t="s">
        <v>1516</v>
      </c>
      <c r="K3633" s="488" t="s">
        <v>1517</v>
      </c>
      <c r="L3633" s="488" t="s">
        <v>22352</v>
      </c>
      <c r="M3633" s="488" t="s">
        <v>22353</v>
      </c>
      <c r="N3633" s="488" t="s">
        <v>1520</v>
      </c>
      <c r="O3633" s="488" t="s">
        <v>1521</v>
      </c>
      <c r="P3633" s="488" t="s">
        <v>1545</v>
      </c>
      <c r="Q3633" s="488" t="s">
        <v>1523</v>
      </c>
      <c r="R3633" s="495" t="s">
        <v>1524</v>
      </c>
      <c r="S3633" s="494"/>
      <c r="T3633" s="494"/>
      <c r="U3633" s="488" t="s">
        <v>22354</v>
      </c>
      <c r="AB3633" s="488" t="s">
        <v>22355</v>
      </c>
      <c r="AC3633" s="496">
        <v>8.01E9</v>
      </c>
      <c r="AD3633" s="494"/>
      <c r="AE3633" s="494"/>
      <c r="AF3633" s="494"/>
      <c r="AG3633" s="494"/>
      <c r="AH3633" s="494"/>
      <c r="AI3633" s="494"/>
      <c r="AJ3633" s="488" t="s">
        <v>1527</v>
      </c>
      <c r="AK3633" s="494"/>
      <c r="AL3633" s="494"/>
      <c r="AM3633" s="488" t="s">
        <v>22356</v>
      </c>
      <c r="AO3633" s="494"/>
      <c r="AP3633" s="494"/>
      <c r="AQ3633" s="494"/>
      <c r="AR3633" s="494"/>
      <c r="AS3633" s="494"/>
      <c r="AT3633" s="488" t="s">
        <v>1558</v>
      </c>
      <c r="AU3633" s="492">
        <v>1185.0</v>
      </c>
      <c r="AV3633" s="492">
        <v>12.0</v>
      </c>
      <c r="AW3633" s="492">
        <v>2027.0</v>
      </c>
      <c r="AX3633" s="497"/>
      <c r="AY3633" s="497"/>
      <c r="AZ3633" s="488" t="s">
        <v>1531</v>
      </c>
    </row>
    <row r="3634" hidden="1">
      <c r="A3634" s="488" t="s">
        <v>22357</v>
      </c>
      <c r="B3634" s="488" t="s">
        <v>22351</v>
      </c>
      <c r="C3634" s="488" t="s">
        <v>1513</v>
      </c>
      <c r="D3634" s="488" t="s">
        <v>1514</v>
      </c>
      <c r="E3634" s="491">
        <v>45812.11041666667</v>
      </c>
      <c r="F3634" s="492">
        <v>2980.0</v>
      </c>
      <c r="G3634" s="488" t="s">
        <v>1515</v>
      </c>
      <c r="H3634" s="492">
        <v>2980.0</v>
      </c>
      <c r="I3634" s="488" t="s">
        <v>1515</v>
      </c>
      <c r="J3634" s="488" t="s">
        <v>1516</v>
      </c>
      <c r="K3634" s="488" t="s">
        <v>1517</v>
      </c>
      <c r="L3634" s="488" t="s">
        <v>22352</v>
      </c>
      <c r="M3634" s="488" t="s">
        <v>22358</v>
      </c>
      <c r="N3634" s="488" t="s">
        <v>1520</v>
      </c>
      <c r="O3634" s="488" t="s">
        <v>1521</v>
      </c>
      <c r="P3634" s="488" t="s">
        <v>1545</v>
      </c>
      <c r="Q3634" s="488" t="s">
        <v>1523</v>
      </c>
      <c r="R3634" s="495" t="s">
        <v>1524</v>
      </c>
      <c r="S3634" s="494"/>
      <c r="T3634" s="494"/>
      <c r="U3634" s="488" t="s">
        <v>22359</v>
      </c>
      <c r="AB3634" s="488" t="s">
        <v>22355</v>
      </c>
      <c r="AC3634" s="496">
        <v>8.01E9</v>
      </c>
      <c r="AD3634" s="494"/>
      <c r="AE3634" s="494"/>
      <c r="AF3634" s="494"/>
      <c r="AG3634" s="494"/>
      <c r="AH3634" s="494"/>
      <c r="AI3634" s="494"/>
      <c r="AJ3634" s="488" t="s">
        <v>1527</v>
      </c>
      <c r="AK3634" s="494"/>
      <c r="AL3634" s="494"/>
      <c r="AM3634" s="488" t="s">
        <v>22356</v>
      </c>
      <c r="AO3634" s="494"/>
      <c r="AP3634" s="494"/>
      <c r="AQ3634" s="494"/>
      <c r="AR3634" s="494"/>
      <c r="AS3634" s="494"/>
      <c r="AT3634" s="488" t="s">
        <v>1558</v>
      </c>
      <c r="AU3634" s="492">
        <v>1185.0</v>
      </c>
      <c r="AV3634" s="492">
        <v>12.0</v>
      </c>
      <c r="AW3634" s="492">
        <v>2027.0</v>
      </c>
      <c r="AX3634" s="497"/>
      <c r="AY3634" s="497"/>
      <c r="AZ3634" s="488" t="s">
        <v>1531</v>
      </c>
    </row>
    <row r="3635" hidden="1">
      <c r="A3635" s="488" t="s">
        <v>22360</v>
      </c>
      <c r="B3635" s="488" t="s">
        <v>22361</v>
      </c>
      <c r="C3635" s="488" t="s">
        <v>1513</v>
      </c>
      <c r="D3635" s="488" t="s">
        <v>1514</v>
      </c>
      <c r="E3635" s="491">
        <v>45812.09930555556</v>
      </c>
      <c r="F3635" s="492">
        <v>9800.0</v>
      </c>
      <c r="G3635" s="488" t="s">
        <v>1515</v>
      </c>
      <c r="H3635" s="492">
        <v>9800.0</v>
      </c>
      <c r="I3635" s="488" t="s">
        <v>1515</v>
      </c>
      <c r="J3635" s="488" t="s">
        <v>1516</v>
      </c>
      <c r="K3635" s="488" t="s">
        <v>1517</v>
      </c>
      <c r="L3635" s="488" t="s">
        <v>22362</v>
      </c>
      <c r="M3635" s="488" t="s">
        <v>22363</v>
      </c>
      <c r="N3635" s="488" t="s">
        <v>1520</v>
      </c>
      <c r="O3635" s="488" t="s">
        <v>1521</v>
      </c>
      <c r="P3635" s="488" t="s">
        <v>1554</v>
      </c>
      <c r="Q3635" s="488" t="s">
        <v>1523</v>
      </c>
      <c r="R3635" s="495" t="s">
        <v>1524</v>
      </c>
      <c r="S3635" s="494"/>
      <c r="T3635" s="494"/>
      <c r="U3635" s="488" t="s">
        <v>22364</v>
      </c>
      <c r="AB3635" s="488" t="s">
        <v>22365</v>
      </c>
      <c r="AC3635" s="496">
        <v>8.04E9</v>
      </c>
      <c r="AD3635" s="494"/>
      <c r="AE3635" s="494"/>
      <c r="AF3635" s="494"/>
      <c r="AG3635" s="494"/>
      <c r="AH3635" s="494"/>
      <c r="AI3635" s="494"/>
      <c r="AJ3635" s="488" t="s">
        <v>1527</v>
      </c>
      <c r="AK3635" s="494"/>
      <c r="AL3635" s="494"/>
      <c r="AM3635" s="488" t="s">
        <v>22366</v>
      </c>
      <c r="AO3635" s="494"/>
      <c r="AP3635" s="494"/>
      <c r="AQ3635" s="494"/>
      <c r="AR3635" s="494"/>
      <c r="AS3635" s="494"/>
      <c r="AT3635" s="488" t="s">
        <v>1529</v>
      </c>
      <c r="AU3635" s="492">
        <v>6978.0</v>
      </c>
      <c r="AV3635" s="492">
        <v>12.0</v>
      </c>
      <c r="AW3635" s="492">
        <v>2029.0</v>
      </c>
      <c r="AX3635" s="488" t="s">
        <v>1596</v>
      </c>
      <c r="AY3635" s="488" t="s">
        <v>1588</v>
      </c>
      <c r="AZ3635" s="488" t="s">
        <v>1531</v>
      </c>
    </row>
    <row r="3636" hidden="1">
      <c r="A3636" s="488" t="s">
        <v>22367</v>
      </c>
      <c r="B3636" s="488" t="s">
        <v>22361</v>
      </c>
      <c r="C3636" s="488" t="s">
        <v>1513</v>
      </c>
      <c r="D3636" s="488" t="s">
        <v>1514</v>
      </c>
      <c r="E3636" s="491">
        <v>45812.09652777778</v>
      </c>
      <c r="F3636" s="492">
        <v>2980.0</v>
      </c>
      <c r="G3636" s="488" t="s">
        <v>1515</v>
      </c>
      <c r="H3636" s="492">
        <v>2980.0</v>
      </c>
      <c r="I3636" s="488" t="s">
        <v>1515</v>
      </c>
      <c r="J3636" s="488" t="s">
        <v>1516</v>
      </c>
      <c r="K3636" s="488" t="s">
        <v>1517</v>
      </c>
      <c r="L3636" s="488" t="s">
        <v>22362</v>
      </c>
      <c r="M3636" s="488" t="s">
        <v>22368</v>
      </c>
      <c r="N3636" s="488" t="s">
        <v>1520</v>
      </c>
      <c r="O3636" s="488" t="s">
        <v>1521</v>
      </c>
      <c r="P3636" s="488" t="s">
        <v>1554</v>
      </c>
      <c r="Q3636" s="488" t="s">
        <v>1523</v>
      </c>
      <c r="R3636" s="495" t="s">
        <v>1524</v>
      </c>
      <c r="S3636" s="494"/>
      <c r="T3636" s="494"/>
      <c r="U3636" s="488" t="s">
        <v>22369</v>
      </c>
      <c r="AB3636" s="488" t="s">
        <v>22365</v>
      </c>
      <c r="AC3636" s="496">
        <v>8.04E9</v>
      </c>
      <c r="AD3636" s="494"/>
      <c r="AE3636" s="494"/>
      <c r="AF3636" s="494"/>
      <c r="AG3636" s="494"/>
      <c r="AH3636" s="494"/>
      <c r="AI3636" s="494"/>
      <c r="AJ3636" s="488" t="s">
        <v>1527</v>
      </c>
      <c r="AK3636" s="494"/>
      <c r="AL3636" s="494"/>
      <c r="AM3636" s="488" t="s">
        <v>22366</v>
      </c>
      <c r="AO3636" s="494"/>
      <c r="AP3636" s="494"/>
      <c r="AQ3636" s="494"/>
      <c r="AR3636" s="494"/>
      <c r="AS3636" s="494"/>
      <c r="AT3636" s="488" t="s">
        <v>1529</v>
      </c>
      <c r="AU3636" s="492">
        <v>6978.0</v>
      </c>
      <c r="AV3636" s="492">
        <v>12.0</v>
      </c>
      <c r="AW3636" s="492">
        <v>2029.0</v>
      </c>
      <c r="AX3636" s="488" t="s">
        <v>1596</v>
      </c>
      <c r="AY3636" s="488" t="s">
        <v>1588</v>
      </c>
      <c r="AZ3636" s="488" t="s">
        <v>1531</v>
      </c>
    </row>
    <row r="3637" hidden="1">
      <c r="A3637" s="488" t="s">
        <v>22370</v>
      </c>
      <c r="B3637" s="488" t="s">
        <v>22371</v>
      </c>
      <c r="C3637" s="488" t="s">
        <v>1513</v>
      </c>
      <c r="D3637" s="488" t="s">
        <v>1514</v>
      </c>
      <c r="E3637" s="491">
        <v>45812.0875</v>
      </c>
      <c r="F3637" s="492">
        <v>2980.0</v>
      </c>
      <c r="G3637" s="488" t="s">
        <v>1515</v>
      </c>
      <c r="H3637" s="492">
        <v>2980.0</v>
      </c>
      <c r="I3637" s="488" t="s">
        <v>1515</v>
      </c>
      <c r="J3637" s="488" t="s">
        <v>1516</v>
      </c>
      <c r="K3637" s="488" t="s">
        <v>1517</v>
      </c>
      <c r="L3637" s="488" t="s">
        <v>22372</v>
      </c>
      <c r="M3637" s="488" t="s">
        <v>22373</v>
      </c>
      <c r="N3637" s="488" t="s">
        <v>1520</v>
      </c>
      <c r="O3637" s="488" t="s">
        <v>1521</v>
      </c>
      <c r="P3637" s="488" t="s">
        <v>1554</v>
      </c>
      <c r="Q3637" s="488" t="s">
        <v>1523</v>
      </c>
      <c r="R3637" s="495" t="s">
        <v>1524</v>
      </c>
      <c r="S3637" s="494"/>
      <c r="T3637" s="494"/>
      <c r="U3637" s="488" t="s">
        <v>22374</v>
      </c>
      <c r="AB3637" s="488" t="s">
        <v>22375</v>
      </c>
      <c r="AC3637" s="496">
        <v>9.06E9</v>
      </c>
      <c r="AD3637" s="494"/>
      <c r="AE3637" s="494"/>
      <c r="AF3637" s="494"/>
      <c r="AG3637" s="494"/>
      <c r="AH3637" s="494"/>
      <c r="AI3637" s="494"/>
      <c r="AJ3637" s="488" t="s">
        <v>1527</v>
      </c>
      <c r="AK3637" s="494"/>
      <c r="AL3637" s="494"/>
      <c r="AM3637" s="488" t="s">
        <v>22376</v>
      </c>
      <c r="AP3637" s="494"/>
      <c r="AQ3637" s="494"/>
      <c r="AR3637" s="494"/>
      <c r="AS3637" s="494"/>
      <c r="AT3637" s="488" t="s">
        <v>1558</v>
      </c>
      <c r="AU3637" s="492">
        <v>894.0</v>
      </c>
      <c r="AV3637" s="492">
        <v>3.0</v>
      </c>
      <c r="AW3637" s="492">
        <v>2029.0</v>
      </c>
      <c r="AX3637" s="488" t="s">
        <v>1559</v>
      </c>
      <c r="AY3637" s="488" t="s">
        <v>1560</v>
      </c>
      <c r="AZ3637" s="488" t="s">
        <v>1531</v>
      </c>
    </row>
    <row r="3638" hidden="1">
      <c r="A3638" s="488" t="s">
        <v>22377</v>
      </c>
      <c r="B3638" s="488" t="s">
        <v>22378</v>
      </c>
      <c r="C3638" s="488" t="s">
        <v>1513</v>
      </c>
      <c r="D3638" s="488" t="s">
        <v>1514</v>
      </c>
      <c r="E3638" s="491">
        <v>45812.07916666667</v>
      </c>
      <c r="F3638" s="492">
        <v>9800.0</v>
      </c>
      <c r="G3638" s="488" t="s">
        <v>1515</v>
      </c>
      <c r="H3638" s="492">
        <v>9800.0</v>
      </c>
      <c r="I3638" s="488" t="s">
        <v>1515</v>
      </c>
      <c r="J3638" s="488" t="s">
        <v>1516</v>
      </c>
      <c r="K3638" s="488" t="s">
        <v>1517</v>
      </c>
      <c r="L3638" s="488" t="s">
        <v>22379</v>
      </c>
      <c r="M3638" s="488" t="s">
        <v>22380</v>
      </c>
      <c r="N3638" s="488" t="s">
        <v>1520</v>
      </c>
      <c r="O3638" s="488" t="s">
        <v>1521</v>
      </c>
      <c r="P3638" s="488" t="s">
        <v>1545</v>
      </c>
      <c r="Q3638" s="488" t="s">
        <v>1523</v>
      </c>
      <c r="R3638" s="495" t="s">
        <v>1524</v>
      </c>
      <c r="S3638" s="494"/>
      <c r="T3638" s="494"/>
      <c r="U3638" s="488" t="s">
        <v>11840</v>
      </c>
      <c r="AB3638" s="488" t="s">
        <v>22381</v>
      </c>
      <c r="AC3638" s="496">
        <v>7.08E9</v>
      </c>
      <c r="AD3638" s="494"/>
      <c r="AE3638" s="494"/>
      <c r="AF3638" s="494"/>
      <c r="AG3638" s="494"/>
      <c r="AH3638" s="494"/>
      <c r="AI3638" s="494"/>
      <c r="AJ3638" s="488" t="s">
        <v>1527</v>
      </c>
      <c r="AK3638" s="494"/>
      <c r="AL3638" s="494"/>
      <c r="AM3638" s="488" t="s">
        <v>22382</v>
      </c>
      <c r="AO3638" s="494"/>
      <c r="AP3638" s="494"/>
      <c r="AQ3638" s="494"/>
      <c r="AR3638" s="494"/>
      <c r="AS3638" s="494"/>
      <c r="AT3638" s="488" t="s">
        <v>1529</v>
      </c>
      <c r="AU3638" s="492">
        <v>2566.0</v>
      </c>
      <c r="AV3638" s="492">
        <v>3.0</v>
      </c>
      <c r="AW3638" s="492">
        <v>2029.0</v>
      </c>
      <c r="AX3638" s="497"/>
      <c r="AY3638" s="488" t="s">
        <v>1652</v>
      </c>
      <c r="AZ3638" s="488" t="s">
        <v>1531</v>
      </c>
    </row>
    <row r="3639" hidden="1">
      <c r="A3639" s="488" t="s">
        <v>22383</v>
      </c>
      <c r="B3639" s="488" t="s">
        <v>22384</v>
      </c>
      <c r="C3639" s="488" t="s">
        <v>1513</v>
      </c>
      <c r="D3639" s="488" t="s">
        <v>1514</v>
      </c>
      <c r="E3639" s="491">
        <v>45812.07916666667</v>
      </c>
      <c r="F3639" s="492">
        <v>9800.0</v>
      </c>
      <c r="G3639" s="488" t="s">
        <v>1515</v>
      </c>
      <c r="H3639" s="492">
        <v>9800.0</v>
      </c>
      <c r="I3639" s="488" t="s">
        <v>1515</v>
      </c>
      <c r="J3639" s="488" t="s">
        <v>1516</v>
      </c>
      <c r="K3639" s="488" t="s">
        <v>1517</v>
      </c>
      <c r="L3639" s="488" t="s">
        <v>2624</v>
      </c>
      <c r="M3639" s="488" t="s">
        <v>22385</v>
      </c>
      <c r="N3639" s="488" t="s">
        <v>1520</v>
      </c>
      <c r="O3639" s="488" t="s">
        <v>1521</v>
      </c>
      <c r="P3639" s="488" t="s">
        <v>1522</v>
      </c>
      <c r="Q3639" s="488" t="s">
        <v>1523</v>
      </c>
      <c r="R3639" s="495" t="s">
        <v>1524</v>
      </c>
      <c r="S3639" s="494"/>
      <c r="T3639" s="494"/>
      <c r="U3639" s="488" t="s">
        <v>22386</v>
      </c>
      <c r="AB3639" s="488" t="s">
        <v>2627</v>
      </c>
      <c r="AC3639" s="496">
        <v>9.05E9</v>
      </c>
      <c r="AD3639" s="494"/>
      <c r="AE3639" s="494"/>
      <c r="AF3639" s="494"/>
      <c r="AG3639" s="494"/>
      <c r="AH3639" s="494"/>
      <c r="AI3639" s="494"/>
      <c r="AJ3639" s="488" t="s">
        <v>1527</v>
      </c>
      <c r="AK3639" s="494"/>
      <c r="AL3639" s="494"/>
      <c r="AM3639" s="488" t="s">
        <v>2628</v>
      </c>
      <c r="AO3639" s="494"/>
      <c r="AP3639" s="494"/>
      <c r="AQ3639" s="494"/>
      <c r="AR3639" s="494"/>
      <c r="AS3639" s="494"/>
      <c r="AT3639" s="488" t="s">
        <v>1558</v>
      </c>
      <c r="AU3639" s="492">
        <v>8380.0</v>
      </c>
      <c r="AV3639" s="492">
        <v>1.0</v>
      </c>
      <c r="AW3639" s="492">
        <v>2029.0</v>
      </c>
      <c r="AX3639" s="488" t="s">
        <v>1634</v>
      </c>
      <c r="AY3639" s="488" t="s">
        <v>2436</v>
      </c>
      <c r="AZ3639" s="488" t="s">
        <v>1531</v>
      </c>
    </row>
    <row r="3640" hidden="1">
      <c r="A3640" s="488" t="s">
        <v>22387</v>
      </c>
      <c r="B3640" s="488" t="s">
        <v>22384</v>
      </c>
      <c r="C3640" s="488" t="s">
        <v>1513</v>
      </c>
      <c r="D3640" s="488" t="s">
        <v>1514</v>
      </c>
      <c r="E3640" s="491">
        <v>45812.07777777778</v>
      </c>
      <c r="F3640" s="492">
        <v>2980.0</v>
      </c>
      <c r="G3640" s="488" t="s">
        <v>1515</v>
      </c>
      <c r="H3640" s="492">
        <v>2980.0</v>
      </c>
      <c r="I3640" s="488" t="s">
        <v>1515</v>
      </c>
      <c r="J3640" s="488" t="s">
        <v>1516</v>
      </c>
      <c r="K3640" s="488" t="s">
        <v>1517</v>
      </c>
      <c r="L3640" s="488" t="s">
        <v>2624</v>
      </c>
      <c r="M3640" s="488" t="s">
        <v>22388</v>
      </c>
      <c r="N3640" s="488" t="s">
        <v>1520</v>
      </c>
      <c r="O3640" s="488" t="s">
        <v>1521</v>
      </c>
      <c r="P3640" s="488" t="s">
        <v>1522</v>
      </c>
      <c r="Q3640" s="488" t="s">
        <v>1523</v>
      </c>
      <c r="R3640" s="495" t="s">
        <v>1524</v>
      </c>
      <c r="S3640" s="494"/>
      <c r="T3640" s="494"/>
      <c r="U3640" s="488" t="s">
        <v>22389</v>
      </c>
      <c r="AB3640" s="488" t="s">
        <v>2627</v>
      </c>
      <c r="AC3640" s="496">
        <v>9.05E9</v>
      </c>
      <c r="AD3640" s="494"/>
      <c r="AE3640" s="494"/>
      <c r="AF3640" s="494"/>
      <c r="AG3640" s="494"/>
      <c r="AH3640" s="494"/>
      <c r="AI3640" s="494"/>
      <c r="AJ3640" s="488" t="s">
        <v>1527</v>
      </c>
      <c r="AK3640" s="494"/>
      <c r="AL3640" s="494"/>
      <c r="AM3640" s="488" t="s">
        <v>2628</v>
      </c>
      <c r="AO3640" s="494"/>
      <c r="AP3640" s="494"/>
      <c r="AQ3640" s="494"/>
      <c r="AR3640" s="494"/>
      <c r="AS3640" s="494"/>
      <c r="AT3640" s="488" t="s">
        <v>1558</v>
      </c>
      <c r="AU3640" s="492">
        <v>8380.0</v>
      </c>
      <c r="AV3640" s="492">
        <v>1.0</v>
      </c>
      <c r="AW3640" s="492">
        <v>2029.0</v>
      </c>
      <c r="AX3640" s="488" t="s">
        <v>1634</v>
      </c>
      <c r="AY3640" s="488" t="s">
        <v>2436</v>
      </c>
      <c r="AZ3640" s="488" t="s">
        <v>1531</v>
      </c>
    </row>
    <row r="3641" hidden="1">
      <c r="A3641" s="488" t="s">
        <v>22390</v>
      </c>
      <c r="B3641" s="488" t="s">
        <v>22378</v>
      </c>
      <c r="C3641" s="488" t="s">
        <v>1513</v>
      </c>
      <c r="D3641" s="488" t="s">
        <v>1514</v>
      </c>
      <c r="E3641" s="491">
        <v>45812.07638888889</v>
      </c>
      <c r="F3641" s="492">
        <v>2980.0</v>
      </c>
      <c r="G3641" s="488" t="s">
        <v>1515</v>
      </c>
      <c r="H3641" s="492">
        <v>2980.0</v>
      </c>
      <c r="I3641" s="488" t="s">
        <v>1515</v>
      </c>
      <c r="J3641" s="488" t="s">
        <v>1516</v>
      </c>
      <c r="K3641" s="488" t="s">
        <v>1517</v>
      </c>
      <c r="L3641" s="488" t="s">
        <v>22379</v>
      </c>
      <c r="M3641" s="488" t="s">
        <v>22391</v>
      </c>
      <c r="N3641" s="488" t="s">
        <v>1520</v>
      </c>
      <c r="O3641" s="488" t="s">
        <v>1521</v>
      </c>
      <c r="P3641" s="488" t="s">
        <v>1545</v>
      </c>
      <c r="Q3641" s="488" t="s">
        <v>1523</v>
      </c>
      <c r="R3641" s="495" t="s">
        <v>1524</v>
      </c>
      <c r="S3641" s="494"/>
      <c r="T3641" s="494"/>
      <c r="U3641" s="488" t="s">
        <v>22392</v>
      </c>
      <c r="AB3641" s="488" t="s">
        <v>22381</v>
      </c>
      <c r="AC3641" s="496">
        <v>7.08E9</v>
      </c>
      <c r="AD3641" s="494"/>
      <c r="AE3641" s="494"/>
      <c r="AF3641" s="494"/>
      <c r="AG3641" s="494"/>
      <c r="AH3641" s="494"/>
      <c r="AI3641" s="494"/>
      <c r="AJ3641" s="488" t="s">
        <v>1527</v>
      </c>
      <c r="AK3641" s="494"/>
      <c r="AL3641" s="494"/>
      <c r="AM3641" s="488" t="s">
        <v>22382</v>
      </c>
      <c r="AO3641" s="494"/>
      <c r="AP3641" s="494"/>
      <c r="AQ3641" s="494"/>
      <c r="AR3641" s="494"/>
      <c r="AS3641" s="494"/>
      <c r="AT3641" s="488" t="s">
        <v>1529</v>
      </c>
      <c r="AU3641" s="492">
        <v>2566.0</v>
      </c>
      <c r="AV3641" s="492">
        <v>3.0</v>
      </c>
      <c r="AW3641" s="492">
        <v>2029.0</v>
      </c>
      <c r="AX3641" s="497"/>
      <c r="AY3641" s="488" t="s">
        <v>1652</v>
      </c>
      <c r="AZ3641" s="488" t="s">
        <v>1531</v>
      </c>
    </row>
    <row r="3642" hidden="1">
      <c r="A3642" s="488" t="s">
        <v>22393</v>
      </c>
      <c r="B3642" s="488" t="s">
        <v>22394</v>
      </c>
      <c r="C3642" s="488" t="s">
        <v>1513</v>
      </c>
      <c r="D3642" s="488" t="s">
        <v>1514</v>
      </c>
      <c r="E3642" s="491">
        <v>45812.066666666666</v>
      </c>
      <c r="F3642" s="492">
        <v>2980.0</v>
      </c>
      <c r="G3642" s="488" t="s">
        <v>1515</v>
      </c>
      <c r="H3642" s="492">
        <v>2980.0</v>
      </c>
      <c r="I3642" s="488" t="s">
        <v>1515</v>
      </c>
      <c r="J3642" s="488" t="s">
        <v>1516</v>
      </c>
      <c r="K3642" s="488" t="s">
        <v>1517</v>
      </c>
      <c r="L3642" s="488" t="s">
        <v>22395</v>
      </c>
      <c r="M3642" s="488" t="s">
        <v>22396</v>
      </c>
      <c r="N3642" s="488" t="s">
        <v>1520</v>
      </c>
      <c r="O3642" s="488" t="s">
        <v>1521</v>
      </c>
      <c r="P3642" s="488" t="s">
        <v>1522</v>
      </c>
      <c r="Q3642" s="488" t="s">
        <v>1523</v>
      </c>
      <c r="R3642" s="495" t="s">
        <v>1524</v>
      </c>
      <c r="S3642" s="494"/>
      <c r="T3642" s="494"/>
      <c r="U3642" s="488" t="s">
        <v>22397</v>
      </c>
      <c r="AB3642" s="488" t="s">
        <v>22398</v>
      </c>
      <c r="AC3642" s="496">
        <v>8.03E9</v>
      </c>
      <c r="AD3642" s="494"/>
      <c r="AE3642" s="494"/>
      <c r="AF3642" s="494"/>
      <c r="AG3642" s="494"/>
      <c r="AH3642" s="494"/>
      <c r="AI3642" s="494"/>
      <c r="AJ3642" s="488" t="s">
        <v>1527</v>
      </c>
      <c r="AK3642" s="494"/>
      <c r="AL3642" s="494"/>
      <c r="AM3642" s="488" t="s">
        <v>22399</v>
      </c>
      <c r="AP3642" s="494"/>
      <c r="AQ3642" s="494"/>
      <c r="AR3642" s="494"/>
      <c r="AS3642" s="494"/>
      <c r="AT3642" s="488" t="s">
        <v>1529</v>
      </c>
      <c r="AU3642" s="492">
        <v>8886.0</v>
      </c>
      <c r="AV3642" s="492">
        <v>12.0</v>
      </c>
      <c r="AW3642" s="492">
        <v>2025.0</v>
      </c>
      <c r="AX3642" s="488" t="s">
        <v>1634</v>
      </c>
      <c r="AY3642" s="488" t="s">
        <v>1540</v>
      </c>
      <c r="AZ3642" s="488" t="s">
        <v>1531</v>
      </c>
    </row>
    <row r="3643" hidden="1">
      <c r="A3643" s="488" t="s">
        <v>22400</v>
      </c>
      <c r="B3643" s="488" t="s">
        <v>22401</v>
      </c>
      <c r="C3643" s="488" t="s">
        <v>1513</v>
      </c>
      <c r="D3643" s="488" t="s">
        <v>1514</v>
      </c>
      <c r="E3643" s="491">
        <v>45812.066666666666</v>
      </c>
      <c r="F3643" s="492">
        <v>9800.0</v>
      </c>
      <c r="G3643" s="488" t="s">
        <v>1515</v>
      </c>
      <c r="H3643" s="492">
        <v>9800.0</v>
      </c>
      <c r="I3643" s="488" t="s">
        <v>1515</v>
      </c>
      <c r="J3643" s="488" t="s">
        <v>1516</v>
      </c>
      <c r="K3643" s="488" t="s">
        <v>1517</v>
      </c>
      <c r="L3643" s="488" t="s">
        <v>22402</v>
      </c>
      <c r="M3643" s="488" t="s">
        <v>22403</v>
      </c>
      <c r="N3643" s="488" t="s">
        <v>1520</v>
      </c>
      <c r="O3643" s="488" t="s">
        <v>1521</v>
      </c>
      <c r="P3643" s="488" t="s">
        <v>1545</v>
      </c>
      <c r="Q3643" s="488" t="s">
        <v>1523</v>
      </c>
      <c r="R3643" s="495" t="s">
        <v>1524</v>
      </c>
      <c r="S3643" s="494"/>
      <c r="T3643" s="494"/>
      <c r="U3643" s="488" t="s">
        <v>22404</v>
      </c>
      <c r="AB3643" s="488" t="s">
        <v>22405</v>
      </c>
      <c r="AC3643" s="496">
        <v>9.09E9</v>
      </c>
      <c r="AD3643" s="494"/>
      <c r="AE3643" s="494"/>
      <c r="AF3643" s="494"/>
      <c r="AG3643" s="494"/>
      <c r="AH3643" s="494"/>
      <c r="AI3643" s="494"/>
      <c r="AJ3643" s="488" t="s">
        <v>1527</v>
      </c>
      <c r="AK3643" s="494"/>
      <c r="AL3643" s="494"/>
      <c r="AM3643" s="488" t="s">
        <v>22406</v>
      </c>
      <c r="AP3643" s="494"/>
      <c r="AQ3643" s="494"/>
      <c r="AR3643" s="494"/>
      <c r="AS3643" s="494"/>
      <c r="AT3643" s="488" t="s">
        <v>1529</v>
      </c>
      <c r="AU3643" s="492">
        <v>2172.0</v>
      </c>
      <c r="AV3643" s="492">
        <v>9.0</v>
      </c>
      <c r="AW3643" s="492">
        <v>2029.0</v>
      </c>
      <c r="AX3643" s="488" t="s">
        <v>1596</v>
      </c>
      <c r="AY3643" s="497"/>
      <c r="AZ3643" s="488" t="s">
        <v>1531</v>
      </c>
    </row>
    <row r="3644" hidden="1">
      <c r="A3644" s="488" t="s">
        <v>22407</v>
      </c>
      <c r="B3644" s="488" t="s">
        <v>22401</v>
      </c>
      <c r="C3644" s="488" t="s">
        <v>1513</v>
      </c>
      <c r="D3644" s="488" t="s">
        <v>1514</v>
      </c>
      <c r="E3644" s="491">
        <v>45812.0625</v>
      </c>
      <c r="F3644" s="492">
        <v>2980.0</v>
      </c>
      <c r="G3644" s="488" t="s">
        <v>1515</v>
      </c>
      <c r="H3644" s="492">
        <v>2980.0</v>
      </c>
      <c r="I3644" s="488" t="s">
        <v>1515</v>
      </c>
      <c r="J3644" s="488" t="s">
        <v>1516</v>
      </c>
      <c r="K3644" s="488" t="s">
        <v>1517</v>
      </c>
      <c r="L3644" s="488" t="s">
        <v>22402</v>
      </c>
      <c r="M3644" s="488" t="s">
        <v>22408</v>
      </c>
      <c r="N3644" s="488" t="s">
        <v>1520</v>
      </c>
      <c r="O3644" s="488" t="s">
        <v>1521</v>
      </c>
      <c r="P3644" s="488" t="s">
        <v>1545</v>
      </c>
      <c r="Q3644" s="488" t="s">
        <v>1523</v>
      </c>
      <c r="R3644" s="495" t="s">
        <v>1524</v>
      </c>
      <c r="S3644" s="494"/>
      <c r="T3644" s="494"/>
      <c r="U3644" s="488" t="s">
        <v>22409</v>
      </c>
      <c r="AB3644" s="488" t="s">
        <v>22405</v>
      </c>
      <c r="AC3644" s="496">
        <v>9.09E9</v>
      </c>
      <c r="AD3644" s="494"/>
      <c r="AE3644" s="494"/>
      <c r="AF3644" s="494"/>
      <c r="AG3644" s="494"/>
      <c r="AH3644" s="494"/>
      <c r="AI3644" s="494"/>
      <c r="AJ3644" s="488" t="s">
        <v>1527</v>
      </c>
      <c r="AK3644" s="494"/>
      <c r="AL3644" s="494"/>
      <c r="AM3644" s="488" t="s">
        <v>22406</v>
      </c>
      <c r="AP3644" s="494"/>
      <c r="AQ3644" s="494"/>
      <c r="AR3644" s="494"/>
      <c r="AS3644" s="494"/>
      <c r="AT3644" s="488" t="s">
        <v>1529</v>
      </c>
      <c r="AU3644" s="492">
        <v>2172.0</v>
      </c>
      <c r="AV3644" s="492">
        <v>9.0</v>
      </c>
      <c r="AW3644" s="492">
        <v>2029.0</v>
      </c>
      <c r="AX3644" s="488" t="s">
        <v>1596</v>
      </c>
      <c r="AY3644" s="497"/>
      <c r="AZ3644" s="488" t="s">
        <v>1531</v>
      </c>
    </row>
    <row r="3645" hidden="1">
      <c r="A3645" s="488" t="s">
        <v>21234</v>
      </c>
      <c r="B3645" s="488" t="s">
        <v>21235</v>
      </c>
      <c r="C3645" s="488" t="s">
        <v>1513</v>
      </c>
      <c r="D3645" s="488" t="s">
        <v>1514</v>
      </c>
      <c r="E3645" s="491">
        <v>45812.044444444444</v>
      </c>
      <c r="F3645" s="492">
        <v>2980.0</v>
      </c>
      <c r="G3645" s="488" t="s">
        <v>1515</v>
      </c>
      <c r="H3645" s="492">
        <v>2980.0</v>
      </c>
      <c r="I3645" s="488" t="s">
        <v>1515</v>
      </c>
      <c r="J3645" s="488" t="s">
        <v>1516</v>
      </c>
      <c r="K3645" s="488" t="s">
        <v>1517</v>
      </c>
      <c r="L3645" s="488" t="s">
        <v>21236</v>
      </c>
      <c r="M3645" s="488" t="s">
        <v>21237</v>
      </c>
      <c r="N3645" s="488" t="s">
        <v>1520</v>
      </c>
      <c r="O3645" s="488" t="s">
        <v>1521</v>
      </c>
      <c r="P3645" s="488" t="s">
        <v>1522</v>
      </c>
      <c r="Q3645" s="488" t="s">
        <v>1523</v>
      </c>
      <c r="R3645" s="495" t="s">
        <v>1524</v>
      </c>
      <c r="S3645" s="494"/>
      <c r="T3645" s="494"/>
      <c r="U3645" s="488" t="s">
        <v>21238</v>
      </c>
      <c r="AB3645" s="488" t="s">
        <v>21239</v>
      </c>
      <c r="AC3645" s="496">
        <v>9.02E9</v>
      </c>
      <c r="AD3645" s="494"/>
      <c r="AE3645" s="494"/>
      <c r="AF3645" s="494"/>
      <c r="AG3645" s="494"/>
      <c r="AH3645" s="494"/>
      <c r="AI3645" s="494"/>
      <c r="AJ3645" s="488" t="s">
        <v>1527</v>
      </c>
      <c r="AK3645" s="494"/>
      <c r="AL3645" s="494"/>
      <c r="AM3645" s="488" t="s">
        <v>21240</v>
      </c>
      <c r="AO3645" s="494"/>
      <c r="AP3645" s="494"/>
      <c r="AQ3645" s="494"/>
      <c r="AR3645" s="494"/>
      <c r="AS3645" s="494"/>
      <c r="AT3645" s="488" t="s">
        <v>1529</v>
      </c>
      <c r="AU3645" s="492">
        <v>3276.0</v>
      </c>
      <c r="AV3645" s="492">
        <v>9.0</v>
      </c>
      <c r="AW3645" s="492">
        <v>2025.0</v>
      </c>
      <c r="AX3645" s="488" t="s">
        <v>1634</v>
      </c>
      <c r="AY3645" s="488" t="s">
        <v>1540</v>
      </c>
      <c r="AZ3645" s="488" t="s">
        <v>1531</v>
      </c>
    </row>
    <row r="3646" hidden="1">
      <c r="A3646" s="488" t="s">
        <v>22410</v>
      </c>
      <c r="B3646" s="488" t="s">
        <v>22411</v>
      </c>
      <c r="C3646" s="488" t="s">
        <v>1513</v>
      </c>
      <c r="D3646" s="488" t="s">
        <v>1514</v>
      </c>
      <c r="E3646" s="491">
        <v>45812.027083333334</v>
      </c>
      <c r="F3646" s="492">
        <v>4980.0</v>
      </c>
      <c r="G3646" s="488" t="s">
        <v>1515</v>
      </c>
      <c r="H3646" s="492">
        <v>4980.0</v>
      </c>
      <c r="I3646" s="488" t="s">
        <v>1515</v>
      </c>
      <c r="J3646" s="488" t="s">
        <v>1516</v>
      </c>
      <c r="K3646" s="488" t="s">
        <v>1517</v>
      </c>
      <c r="L3646" s="488" t="s">
        <v>22412</v>
      </c>
      <c r="M3646" s="488" t="s">
        <v>22413</v>
      </c>
      <c r="N3646" s="488" t="s">
        <v>1520</v>
      </c>
      <c r="O3646" s="488" t="s">
        <v>1521</v>
      </c>
      <c r="P3646" s="488" t="s">
        <v>1545</v>
      </c>
      <c r="Q3646" s="488" t="s">
        <v>1523</v>
      </c>
      <c r="R3646" s="495" t="s">
        <v>1524</v>
      </c>
      <c r="S3646" s="494"/>
      <c r="T3646" s="494"/>
      <c r="U3646" s="488" t="s">
        <v>22414</v>
      </c>
      <c r="AB3646" s="488" t="s">
        <v>22415</v>
      </c>
      <c r="AC3646" s="496">
        <v>9.01E9</v>
      </c>
      <c r="AD3646" s="497"/>
      <c r="AE3646" s="497"/>
      <c r="AF3646" s="497"/>
      <c r="AG3646" s="497"/>
      <c r="AH3646" s="494"/>
      <c r="AI3646" s="494"/>
      <c r="AJ3646" s="488" t="s">
        <v>1527</v>
      </c>
      <c r="AK3646" s="498"/>
      <c r="AL3646" s="499"/>
      <c r="AM3646" s="488" t="s">
        <v>22416</v>
      </c>
      <c r="AP3646" s="494"/>
      <c r="AQ3646" s="494"/>
      <c r="AR3646" s="494"/>
      <c r="AS3646" s="494"/>
      <c r="AT3646" s="488" t="s">
        <v>1529</v>
      </c>
      <c r="AU3646" s="492">
        <v>1044.0</v>
      </c>
      <c r="AV3646" s="492">
        <v>6.0</v>
      </c>
      <c r="AW3646" s="492">
        <v>2031.0</v>
      </c>
      <c r="AX3646" s="488" t="s">
        <v>1549</v>
      </c>
      <c r="AY3646" s="488" t="s">
        <v>8203</v>
      </c>
      <c r="AZ3646" s="488" t="s">
        <v>1531</v>
      </c>
    </row>
    <row r="3647" hidden="1">
      <c r="A3647" s="488" t="s">
        <v>22417</v>
      </c>
      <c r="B3647" s="488" t="s">
        <v>22418</v>
      </c>
      <c r="C3647" s="488" t="s">
        <v>1513</v>
      </c>
      <c r="D3647" s="488" t="s">
        <v>1514</v>
      </c>
      <c r="E3647" s="491">
        <v>45812.01875</v>
      </c>
      <c r="F3647" s="492">
        <v>9800.0</v>
      </c>
      <c r="G3647" s="488" t="s">
        <v>1515</v>
      </c>
      <c r="H3647" s="492">
        <v>9800.0</v>
      </c>
      <c r="I3647" s="488" t="s">
        <v>1515</v>
      </c>
      <c r="J3647" s="488" t="s">
        <v>1516</v>
      </c>
      <c r="K3647" s="488" t="s">
        <v>1517</v>
      </c>
      <c r="L3647" s="488" t="s">
        <v>22419</v>
      </c>
      <c r="M3647" s="488" t="s">
        <v>22420</v>
      </c>
      <c r="N3647" s="488" t="s">
        <v>1520</v>
      </c>
      <c r="O3647" s="488" t="s">
        <v>1521</v>
      </c>
      <c r="P3647" s="488" t="s">
        <v>1554</v>
      </c>
      <c r="Q3647" s="488" t="s">
        <v>1523</v>
      </c>
      <c r="R3647" s="495" t="s">
        <v>1524</v>
      </c>
      <c r="S3647" s="494"/>
      <c r="T3647" s="494"/>
      <c r="U3647" s="488" t="s">
        <v>22421</v>
      </c>
      <c r="AB3647" s="488" t="s">
        <v>22422</v>
      </c>
      <c r="AC3647" s="496">
        <v>9.01E9</v>
      </c>
      <c r="AD3647" s="494"/>
      <c r="AE3647" s="494"/>
      <c r="AF3647" s="494"/>
      <c r="AG3647" s="494"/>
      <c r="AH3647" s="494"/>
      <c r="AI3647" s="494"/>
      <c r="AJ3647" s="488" t="s">
        <v>1527</v>
      </c>
      <c r="AK3647" s="494"/>
      <c r="AL3647" s="494"/>
      <c r="AM3647" s="488" t="s">
        <v>22423</v>
      </c>
      <c r="AO3647" s="494"/>
      <c r="AP3647" s="494"/>
      <c r="AQ3647" s="494"/>
      <c r="AR3647" s="494"/>
      <c r="AS3647" s="494"/>
      <c r="AT3647" s="488" t="s">
        <v>1558</v>
      </c>
      <c r="AU3647" s="492">
        <v>2805.0</v>
      </c>
      <c r="AV3647" s="492">
        <v>1.0</v>
      </c>
      <c r="AW3647" s="492">
        <v>2031.0</v>
      </c>
      <c r="AX3647" s="488" t="s">
        <v>1587</v>
      </c>
      <c r="AY3647" s="488" t="s">
        <v>1588</v>
      </c>
      <c r="AZ3647" s="488" t="s">
        <v>1531</v>
      </c>
    </row>
    <row r="3648" hidden="1">
      <c r="A3648" s="488" t="s">
        <v>22424</v>
      </c>
      <c r="B3648" s="488" t="s">
        <v>22418</v>
      </c>
      <c r="C3648" s="488" t="s">
        <v>1513</v>
      </c>
      <c r="D3648" s="488" t="s">
        <v>1514</v>
      </c>
      <c r="E3648" s="491">
        <v>45812.018055555556</v>
      </c>
      <c r="F3648" s="492">
        <v>2980.0</v>
      </c>
      <c r="G3648" s="488" t="s">
        <v>1515</v>
      </c>
      <c r="H3648" s="492">
        <v>2980.0</v>
      </c>
      <c r="I3648" s="488" t="s">
        <v>1515</v>
      </c>
      <c r="J3648" s="488" t="s">
        <v>1516</v>
      </c>
      <c r="K3648" s="488" t="s">
        <v>1517</v>
      </c>
      <c r="L3648" s="488" t="s">
        <v>22419</v>
      </c>
      <c r="M3648" s="488" t="s">
        <v>22425</v>
      </c>
      <c r="N3648" s="488" t="s">
        <v>1520</v>
      </c>
      <c r="O3648" s="488" t="s">
        <v>1521</v>
      </c>
      <c r="P3648" s="488" t="s">
        <v>1554</v>
      </c>
      <c r="Q3648" s="488" t="s">
        <v>1523</v>
      </c>
      <c r="R3648" s="495" t="s">
        <v>1524</v>
      </c>
      <c r="S3648" s="494"/>
      <c r="T3648" s="494"/>
      <c r="U3648" s="488" t="s">
        <v>22426</v>
      </c>
      <c r="AB3648" s="488" t="s">
        <v>22422</v>
      </c>
      <c r="AC3648" s="496">
        <v>9.01E9</v>
      </c>
      <c r="AD3648" s="494"/>
      <c r="AE3648" s="494"/>
      <c r="AF3648" s="494"/>
      <c r="AG3648" s="494"/>
      <c r="AH3648" s="494"/>
      <c r="AI3648" s="494"/>
      <c r="AJ3648" s="488" t="s">
        <v>1527</v>
      </c>
      <c r="AK3648" s="494"/>
      <c r="AL3648" s="494"/>
      <c r="AM3648" s="488" t="s">
        <v>22423</v>
      </c>
      <c r="AO3648" s="494"/>
      <c r="AP3648" s="494"/>
      <c r="AQ3648" s="494"/>
      <c r="AR3648" s="494"/>
      <c r="AS3648" s="494"/>
      <c r="AT3648" s="488" t="s">
        <v>1558</v>
      </c>
      <c r="AU3648" s="492">
        <v>2805.0</v>
      </c>
      <c r="AV3648" s="492">
        <v>1.0</v>
      </c>
      <c r="AW3648" s="492">
        <v>2031.0</v>
      </c>
      <c r="AX3648" s="488" t="s">
        <v>1587</v>
      </c>
      <c r="AY3648" s="488" t="s">
        <v>1588</v>
      </c>
      <c r="AZ3648" s="488" t="s">
        <v>1531</v>
      </c>
    </row>
    <row r="3649" hidden="1">
      <c r="A3649" s="488" t="s">
        <v>22427</v>
      </c>
      <c r="B3649" s="488" t="s">
        <v>22428</v>
      </c>
      <c r="C3649" s="488" t="s">
        <v>1513</v>
      </c>
      <c r="D3649" s="488" t="s">
        <v>1514</v>
      </c>
      <c r="E3649" s="491">
        <v>45811.98402777778</v>
      </c>
      <c r="F3649" s="492">
        <v>9800.0</v>
      </c>
      <c r="G3649" s="488" t="s">
        <v>1515</v>
      </c>
      <c r="H3649" s="492">
        <v>9800.0</v>
      </c>
      <c r="I3649" s="488" t="s">
        <v>1515</v>
      </c>
      <c r="J3649" s="488" t="s">
        <v>1516</v>
      </c>
      <c r="K3649" s="488" t="s">
        <v>1517</v>
      </c>
      <c r="L3649" s="488" t="s">
        <v>22429</v>
      </c>
      <c r="M3649" s="488" t="s">
        <v>22430</v>
      </c>
      <c r="N3649" s="488" t="s">
        <v>1520</v>
      </c>
      <c r="O3649" s="488" t="s">
        <v>1521</v>
      </c>
      <c r="P3649" s="488" t="s">
        <v>1554</v>
      </c>
      <c r="Q3649" s="488" t="s">
        <v>1523</v>
      </c>
      <c r="R3649" s="495" t="s">
        <v>1524</v>
      </c>
      <c r="S3649" s="494"/>
      <c r="T3649" s="494"/>
      <c r="U3649" s="488" t="s">
        <v>22431</v>
      </c>
      <c r="AB3649" s="488" t="s">
        <v>22432</v>
      </c>
      <c r="AC3649" s="496">
        <v>8.05E9</v>
      </c>
      <c r="AD3649" s="494"/>
      <c r="AE3649" s="494"/>
      <c r="AF3649" s="494"/>
      <c r="AG3649" s="494"/>
      <c r="AH3649" s="494"/>
      <c r="AI3649" s="494"/>
      <c r="AJ3649" s="488" t="s">
        <v>1527</v>
      </c>
      <c r="AK3649" s="494"/>
      <c r="AL3649" s="494"/>
      <c r="AM3649" s="488" t="s">
        <v>22433</v>
      </c>
      <c r="AO3649" s="494"/>
      <c r="AP3649" s="494"/>
      <c r="AQ3649" s="494"/>
      <c r="AR3649" s="494"/>
      <c r="AS3649" s="494"/>
      <c r="AT3649" s="488" t="s">
        <v>1529</v>
      </c>
      <c r="AU3649" s="492">
        <v>6885.0</v>
      </c>
      <c r="AV3649" s="492">
        <v>2.0</v>
      </c>
      <c r="AW3649" s="492">
        <v>2027.0</v>
      </c>
      <c r="AX3649" s="488" t="s">
        <v>1634</v>
      </c>
      <c r="AY3649" s="488" t="s">
        <v>1597</v>
      </c>
      <c r="AZ3649" s="488" t="s">
        <v>1531</v>
      </c>
    </row>
    <row r="3650" hidden="1">
      <c r="A3650" s="488" t="s">
        <v>21248</v>
      </c>
      <c r="B3650" s="488" t="s">
        <v>21249</v>
      </c>
      <c r="C3650" s="488" t="s">
        <v>1513</v>
      </c>
      <c r="D3650" s="488" t="s">
        <v>1514</v>
      </c>
      <c r="E3650" s="491">
        <v>45811.98263888889</v>
      </c>
      <c r="F3650" s="492">
        <v>9800.0</v>
      </c>
      <c r="G3650" s="488" t="s">
        <v>1515</v>
      </c>
      <c r="H3650" s="492">
        <v>9800.0</v>
      </c>
      <c r="I3650" s="488" t="s">
        <v>1515</v>
      </c>
      <c r="J3650" s="488" t="s">
        <v>1516</v>
      </c>
      <c r="K3650" s="488" t="s">
        <v>1517</v>
      </c>
      <c r="L3650" s="488" t="s">
        <v>21250</v>
      </c>
      <c r="M3650" s="488" t="s">
        <v>21251</v>
      </c>
      <c r="N3650" s="488" t="s">
        <v>1520</v>
      </c>
      <c r="O3650" s="488" t="s">
        <v>1521</v>
      </c>
      <c r="P3650" s="488" t="s">
        <v>1724</v>
      </c>
      <c r="Q3650" s="488" t="s">
        <v>1523</v>
      </c>
      <c r="R3650" s="495" t="s">
        <v>1524</v>
      </c>
      <c r="S3650" s="494"/>
      <c r="T3650" s="494"/>
      <c r="U3650" s="488" t="s">
        <v>21252</v>
      </c>
      <c r="AB3650" s="488" t="s">
        <v>21253</v>
      </c>
      <c r="AC3650" s="496">
        <v>9.06E9</v>
      </c>
      <c r="AD3650" s="494"/>
      <c r="AE3650" s="494"/>
      <c r="AF3650" s="494"/>
      <c r="AG3650" s="494"/>
      <c r="AH3650" s="494"/>
      <c r="AI3650" s="494"/>
      <c r="AJ3650" s="488" t="s">
        <v>1527</v>
      </c>
      <c r="AK3650" s="494"/>
      <c r="AL3650" s="494"/>
      <c r="AM3650" s="488" t="s">
        <v>21254</v>
      </c>
      <c r="AO3650" s="494"/>
      <c r="AP3650" s="494"/>
      <c r="AQ3650" s="494"/>
      <c r="AR3650" s="494"/>
      <c r="AS3650" s="494"/>
      <c r="AT3650" s="488" t="s">
        <v>1529</v>
      </c>
      <c r="AU3650" s="492">
        <v>1005.0</v>
      </c>
      <c r="AV3650" s="492">
        <v>1.0</v>
      </c>
      <c r="AW3650" s="492">
        <v>2030.0</v>
      </c>
      <c r="AX3650" s="488" t="s">
        <v>1728</v>
      </c>
      <c r="AY3650" s="488" t="s">
        <v>1729</v>
      </c>
      <c r="AZ3650" s="488" t="s">
        <v>1531</v>
      </c>
    </row>
    <row r="3651" hidden="1">
      <c r="A3651" s="488" t="s">
        <v>22434</v>
      </c>
      <c r="B3651" s="488" t="s">
        <v>21249</v>
      </c>
      <c r="C3651" s="488" t="s">
        <v>1513</v>
      </c>
      <c r="D3651" s="488" t="s">
        <v>1514</v>
      </c>
      <c r="E3651" s="491">
        <v>45811.98263888889</v>
      </c>
      <c r="F3651" s="492">
        <v>2980.0</v>
      </c>
      <c r="G3651" s="488" t="s">
        <v>1515</v>
      </c>
      <c r="H3651" s="492">
        <v>2980.0</v>
      </c>
      <c r="I3651" s="488" t="s">
        <v>1515</v>
      </c>
      <c r="J3651" s="488" t="s">
        <v>1516</v>
      </c>
      <c r="K3651" s="488" t="s">
        <v>1517</v>
      </c>
      <c r="L3651" s="488" t="s">
        <v>21250</v>
      </c>
      <c r="M3651" s="488" t="s">
        <v>22435</v>
      </c>
      <c r="N3651" s="488" t="s">
        <v>1520</v>
      </c>
      <c r="O3651" s="488" t="s">
        <v>1521</v>
      </c>
      <c r="P3651" s="488" t="s">
        <v>1724</v>
      </c>
      <c r="Q3651" s="488" t="s">
        <v>1523</v>
      </c>
      <c r="R3651" s="495" t="s">
        <v>1524</v>
      </c>
      <c r="S3651" s="494"/>
      <c r="T3651" s="494"/>
      <c r="U3651" s="488" t="s">
        <v>22436</v>
      </c>
      <c r="AB3651" s="488" t="s">
        <v>21253</v>
      </c>
      <c r="AC3651" s="496">
        <v>9.06E9</v>
      </c>
      <c r="AD3651" s="494"/>
      <c r="AE3651" s="494"/>
      <c r="AF3651" s="494"/>
      <c r="AG3651" s="494"/>
      <c r="AH3651" s="494"/>
      <c r="AI3651" s="494"/>
      <c r="AJ3651" s="488" t="s">
        <v>1527</v>
      </c>
      <c r="AK3651" s="494"/>
      <c r="AL3651" s="494"/>
      <c r="AM3651" s="488" t="s">
        <v>21254</v>
      </c>
      <c r="AO3651" s="494"/>
      <c r="AP3651" s="494"/>
      <c r="AQ3651" s="494"/>
      <c r="AR3651" s="494"/>
      <c r="AS3651" s="494"/>
      <c r="AT3651" s="488" t="s">
        <v>1529</v>
      </c>
      <c r="AU3651" s="492">
        <v>1005.0</v>
      </c>
      <c r="AV3651" s="492">
        <v>1.0</v>
      </c>
      <c r="AW3651" s="492">
        <v>2030.0</v>
      </c>
      <c r="AX3651" s="488" t="s">
        <v>1728</v>
      </c>
      <c r="AY3651" s="488" t="s">
        <v>1729</v>
      </c>
      <c r="AZ3651" s="488" t="s">
        <v>1531</v>
      </c>
    </row>
    <row r="3652" hidden="1">
      <c r="A3652" s="488" t="s">
        <v>22437</v>
      </c>
      <c r="B3652" s="488" t="s">
        <v>22428</v>
      </c>
      <c r="C3652" s="488" t="s">
        <v>1513</v>
      </c>
      <c r="D3652" s="488" t="s">
        <v>1514</v>
      </c>
      <c r="E3652" s="491">
        <v>45811.97638888889</v>
      </c>
      <c r="F3652" s="492">
        <v>2980.0</v>
      </c>
      <c r="G3652" s="488" t="s">
        <v>1515</v>
      </c>
      <c r="H3652" s="492">
        <v>2980.0</v>
      </c>
      <c r="I3652" s="488" t="s">
        <v>1515</v>
      </c>
      <c r="J3652" s="488" t="s">
        <v>1516</v>
      </c>
      <c r="K3652" s="488" t="s">
        <v>1517</v>
      </c>
      <c r="L3652" s="488" t="s">
        <v>22429</v>
      </c>
      <c r="M3652" s="488" t="s">
        <v>22438</v>
      </c>
      <c r="N3652" s="488" t="s">
        <v>1520</v>
      </c>
      <c r="O3652" s="488" t="s">
        <v>1521</v>
      </c>
      <c r="P3652" s="488" t="s">
        <v>1554</v>
      </c>
      <c r="Q3652" s="488" t="s">
        <v>1523</v>
      </c>
      <c r="R3652" s="495" t="s">
        <v>1524</v>
      </c>
      <c r="S3652" s="494"/>
      <c r="T3652" s="494"/>
      <c r="U3652" s="488" t="s">
        <v>22439</v>
      </c>
      <c r="AB3652" s="488" t="s">
        <v>22432</v>
      </c>
      <c r="AC3652" s="496">
        <v>8.05E9</v>
      </c>
      <c r="AD3652" s="494"/>
      <c r="AE3652" s="494"/>
      <c r="AF3652" s="494"/>
      <c r="AG3652" s="494"/>
      <c r="AH3652" s="494"/>
      <c r="AI3652" s="494"/>
      <c r="AJ3652" s="488" t="s">
        <v>1527</v>
      </c>
      <c r="AK3652" s="494"/>
      <c r="AL3652" s="494"/>
      <c r="AM3652" s="488" t="s">
        <v>22433</v>
      </c>
      <c r="AO3652" s="494"/>
      <c r="AP3652" s="494"/>
      <c r="AQ3652" s="494"/>
      <c r="AR3652" s="494"/>
      <c r="AS3652" s="494"/>
      <c r="AT3652" s="488" t="s">
        <v>1529</v>
      </c>
      <c r="AU3652" s="492">
        <v>6885.0</v>
      </c>
      <c r="AV3652" s="492">
        <v>2.0</v>
      </c>
      <c r="AW3652" s="492">
        <v>2027.0</v>
      </c>
      <c r="AX3652" s="488" t="s">
        <v>1634</v>
      </c>
      <c r="AY3652" s="488" t="s">
        <v>1597</v>
      </c>
      <c r="AZ3652" s="488" t="s">
        <v>1531</v>
      </c>
    </row>
    <row r="3653" hidden="1">
      <c r="A3653" s="488" t="s">
        <v>22440</v>
      </c>
      <c r="B3653" s="488" t="s">
        <v>22441</v>
      </c>
      <c r="C3653" s="488" t="s">
        <v>1513</v>
      </c>
      <c r="D3653" s="488" t="s">
        <v>1514</v>
      </c>
      <c r="E3653" s="491">
        <v>45811.97222222222</v>
      </c>
      <c r="F3653" s="492">
        <v>2980.0</v>
      </c>
      <c r="G3653" s="488" t="s">
        <v>1515</v>
      </c>
      <c r="H3653" s="492">
        <v>2980.0</v>
      </c>
      <c r="I3653" s="488" t="s">
        <v>1515</v>
      </c>
      <c r="J3653" s="488" t="s">
        <v>1516</v>
      </c>
      <c r="K3653" s="488" t="s">
        <v>1517</v>
      </c>
      <c r="L3653" s="488" t="s">
        <v>22442</v>
      </c>
      <c r="M3653" s="488" t="s">
        <v>22443</v>
      </c>
      <c r="N3653" s="488" t="s">
        <v>1520</v>
      </c>
      <c r="O3653" s="488" t="s">
        <v>1521</v>
      </c>
      <c r="P3653" s="488" t="s">
        <v>1522</v>
      </c>
      <c r="Q3653" s="488" t="s">
        <v>1523</v>
      </c>
      <c r="R3653" s="495" t="s">
        <v>1524</v>
      </c>
      <c r="S3653" s="494"/>
      <c r="T3653" s="494"/>
      <c r="U3653" s="488" t="s">
        <v>22444</v>
      </c>
      <c r="AB3653" s="488" t="s">
        <v>22445</v>
      </c>
      <c r="AC3653" s="496">
        <v>8.06E9</v>
      </c>
      <c r="AD3653" s="494"/>
      <c r="AE3653" s="494"/>
      <c r="AF3653" s="494"/>
      <c r="AG3653" s="494"/>
      <c r="AH3653" s="494"/>
      <c r="AI3653" s="494"/>
      <c r="AJ3653" s="488" t="s">
        <v>1527</v>
      </c>
      <c r="AK3653" s="494"/>
      <c r="AL3653" s="494"/>
      <c r="AM3653" s="488" t="s">
        <v>22446</v>
      </c>
      <c r="AO3653" s="494"/>
      <c r="AP3653" s="494"/>
      <c r="AQ3653" s="494"/>
      <c r="AR3653" s="494"/>
      <c r="AS3653" s="494"/>
      <c r="AT3653" s="488" t="s">
        <v>1529</v>
      </c>
      <c r="AU3653" s="492">
        <v>2827.0</v>
      </c>
      <c r="AV3653" s="492">
        <v>6.0</v>
      </c>
      <c r="AW3653" s="492">
        <v>2031.0</v>
      </c>
      <c r="AX3653" s="488" t="s">
        <v>1549</v>
      </c>
      <c r="AY3653" s="488" t="s">
        <v>2072</v>
      </c>
      <c r="AZ3653" s="488" t="s">
        <v>1531</v>
      </c>
    </row>
    <row r="3654" hidden="1">
      <c r="A3654" s="488" t="s">
        <v>22447</v>
      </c>
      <c r="B3654" s="488" t="s">
        <v>22448</v>
      </c>
      <c r="C3654" s="488" t="s">
        <v>1513</v>
      </c>
      <c r="D3654" s="488" t="s">
        <v>1514</v>
      </c>
      <c r="E3654" s="491">
        <v>45811.961805555555</v>
      </c>
      <c r="F3654" s="492">
        <v>2980.0</v>
      </c>
      <c r="G3654" s="488" t="s">
        <v>1515</v>
      </c>
      <c r="H3654" s="492">
        <v>2980.0</v>
      </c>
      <c r="I3654" s="488" t="s">
        <v>1515</v>
      </c>
      <c r="J3654" s="488" t="s">
        <v>1516</v>
      </c>
      <c r="K3654" s="488" t="s">
        <v>1517</v>
      </c>
      <c r="L3654" s="488" t="s">
        <v>22449</v>
      </c>
      <c r="M3654" s="488" t="s">
        <v>22450</v>
      </c>
      <c r="N3654" s="488" t="s">
        <v>1520</v>
      </c>
      <c r="O3654" s="488" t="s">
        <v>1521</v>
      </c>
      <c r="P3654" s="488" t="s">
        <v>1545</v>
      </c>
      <c r="Q3654" s="488" t="s">
        <v>1523</v>
      </c>
      <c r="R3654" s="495" t="s">
        <v>1524</v>
      </c>
      <c r="S3654" s="494"/>
      <c r="T3654" s="494"/>
      <c r="U3654" s="488" t="s">
        <v>22451</v>
      </c>
      <c r="AB3654" s="488" t="s">
        <v>22452</v>
      </c>
      <c r="AC3654" s="496">
        <v>9.06E9</v>
      </c>
      <c r="AD3654" s="494"/>
      <c r="AE3654" s="494"/>
      <c r="AF3654" s="494"/>
      <c r="AG3654" s="494"/>
      <c r="AH3654" s="494"/>
      <c r="AI3654" s="494"/>
      <c r="AJ3654" s="488" t="s">
        <v>1527</v>
      </c>
      <c r="AK3654" s="494"/>
      <c r="AL3654" s="494"/>
      <c r="AM3654" s="488" t="s">
        <v>22453</v>
      </c>
      <c r="AO3654" s="494"/>
      <c r="AP3654" s="494"/>
      <c r="AQ3654" s="494"/>
      <c r="AR3654" s="494"/>
      <c r="AS3654" s="494"/>
      <c r="AT3654" s="488" t="s">
        <v>1529</v>
      </c>
      <c r="AU3654" s="492">
        <v>1028.0</v>
      </c>
      <c r="AV3654" s="492">
        <v>9.0</v>
      </c>
      <c r="AW3654" s="492">
        <v>2028.0</v>
      </c>
      <c r="AX3654" s="488" t="s">
        <v>1549</v>
      </c>
      <c r="AY3654" s="497"/>
      <c r="AZ3654" s="488" t="s">
        <v>1531</v>
      </c>
    </row>
    <row r="3655" hidden="1">
      <c r="A3655" s="488" t="s">
        <v>22454</v>
      </c>
      <c r="B3655" s="488" t="s">
        <v>22455</v>
      </c>
      <c r="C3655" s="488" t="s">
        <v>1513</v>
      </c>
      <c r="D3655" s="488" t="s">
        <v>1514</v>
      </c>
      <c r="E3655" s="491">
        <v>45811.955555555556</v>
      </c>
      <c r="F3655" s="492">
        <v>2980.0</v>
      </c>
      <c r="G3655" s="488" t="s">
        <v>1515</v>
      </c>
      <c r="H3655" s="492">
        <v>2980.0</v>
      </c>
      <c r="I3655" s="488" t="s">
        <v>1515</v>
      </c>
      <c r="J3655" s="488" t="s">
        <v>1516</v>
      </c>
      <c r="K3655" s="488" t="s">
        <v>1517</v>
      </c>
      <c r="L3655" s="488" t="s">
        <v>22456</v>
      </c>
      <c r="M3655" s="488" t="s">
        <v>22457</v>
      </c>
      <c r="N3655" s="488" t="s">
        <v>1520</v>
      </c>
      <c r="O3655" s="488" t="s">
        <v>1521</v>
      </c>
      <c r="P3655" s="488" t="s">
        <v>1724</v>
      </c>
      <c r="Q3655" s="488" t="s">
        <v>1523</v>
      </c>
      <c r="R3655" s="495" t="s">
        <v>1524</v>
      </c>
      <c r="S3655" s="494"/>
      <c r="T3655" s="494"/>
      <c r="U3655" s="488" t="s">
        <v>22458</v>
      </c>
      <c r="AB3655" s="488" t="s">
        <v>22459</v>
      </c>
      <c r="AC3655" s="496">
        <v>8.1E9</v>
      </c>
      <c r="AD3655" s="494"/>
      <c r="AE3655" s="494"/>
      <c r="AF3655" s="494"/>
      <c r="AG3655" s="494"/>
      <c r="AH3655" s="494"/>
      <c r="AI3655" s="494"/>
      <c r="AJ3655" s="488" t="s">
        <v>1527</v>
      </c>
      <c r="AK3655" s="494"/>
      <c r="AL3655" s="494"/>
      <c r="AM3655" s="488" t="s">
        <v>22460</v>
      </c>
      <c r="AP3655" s="494"/>
      <c r="AQ3655" s="494"/>
      <c r="AR3655" s="494"/>
      <c r="AS3655" s="494"/>
      <c r="AT3655" s="488" t="s">
        <v>1529</v>
      </c>
      <c r="AU3655" s="492">
        <v>8211.0</v>
      </c>
      <c r="AV3655" s="492">
        <v>2.0</v>
      </c>
      <c r="AW3655" s="492">
        <v>2028.0</v>
      </c>
      <c r="AX3655" s="488" t="s">
        <v>1728</v>
      </c>
      <c r="AY3655" s="488" t="s">
        <v>2119</v>
      </c>
      <c r="AZ3655" s="488" t="s">
        <v>1531</v>
      </c>
    </row>
    <row r="3656" hidden="1">
      <c r="A3656" s="488" t="s">
        <v>22461</v>
      </c>
      <c r="B3656" s="488" t="s">
        <v>22462</v>
      </c>
      <c r="C3656" s="488" t="s">
        <v>1513</v>
      </c>
      <c r="D3656" s="488" t="s">
        <v>1514</v>
      </c>
      <c r="E3656" s="491">
        <v>45811.95416666667</v>
      </c>
      <c r="F3656" s="492">
        <v>9800.0</v>
      </c>
      <c r="G3656" s="488" t="s">
        <v>1515</v>
      </c>
      <c r="H3656" s="492">
        <v>9800.0</v>
      </c>
      <c r="I3656" s="488" t="s">
        <v>1515</v>
      </c>
      <c r="J3656" s="488" t="s">
        <v>1516</v>
      </c>
      <c r="K3656" s="488" t="s">
        <v>1517</v>
      </c>
      <c r="L3656" s="488" t="s">
        <v>22463</v>
      </c>
      <c r="M3656" s="488" t="s">
        <v>22464</v>
      </c>
      <c r="N3656" s="488" t="s">
        <v>1520</v>
      </c>
      <c r="O3656" s="488" t="s">
        <v>1521</v>
      </c>
      <c r="P3656" s="488" t="s">
        <v>1554</v>
      </c>
      <c r="Q3656" s="488" t="s">
        <v>1523</v>
      </c>
      <c r="R3656" s="495" t="s">
        <v>1524</v>
      </c>
      <c r="S3656" s="494"/>
      <c r="T3656" s="494"/>
      <c r="U3656" s="488" t="s">
        <v>22465</v>
      </c>
      <c r="AB3656" s="488" t="s">
        <v>22466</v>
      </c>
      <c r="AC3656" s="496">
        <v>7.04E9</v>
      </c>
      <c r="AD3656" s="494"/>
      <c r="AE3656" s="494"/>
      <c r="AF3656" s="494"/>
      <c r="AG3656" s="494"/>
      <c r="AH3656" s="494"/>
      <c r="AI3656" s="494"/>
      <c r="AJ3656" s="488" t="s">
        <v>1527</v>
      </c>
      <c r="AK3656" s="494"/>
      <c r="AL3656" s="494"/>
      <c r="AM3656" s="488" t="s">
        <v>22467</v>
      </c>
      <c r="AO3656" s="494"/>
      <c r="AP3656" s="494"/>
      <c r="AQ3656" s="494"/>
      <c r="AR3656" s="494"/>
      <c r="AS3656" s="494"/>
      <c r="AT3656" s="488" t="s">
        <v>1529</v>
      </c>
      <c r="AU3656" s="492">
        <v>2980.0</v>
      </c>
      <c r="AV3656" s="492">
        <v>11.0</v>
      </c>
      <c r="AW3656" s="492">
        <v>2025.0</v>
      </c>
      <c r="AX3656" s="488" t="s">
        <v>1634</v>
      </c>
      <c r="AY3656" s="488" t="s">
        <v>1597</v>
      </c>
      <c r="AZ3656" s="488" t="s">
        <v>1531</v>
      </c>
    </row>
    <row r="3657" hidden="1">
      <c r="A3657" s="488" t="s">
        <v>22468</v>
      </c>
      <c r="B3657" s="488" t="s">
        <v>22469</v>
      </c>
      <c r="C3657" s="488" t="s">
        <v>1513</v>
      </c>
      <c r="D3657" s="488" t="s">
        <v>1514</v>
      </c>
      <c r="E3657" s="491">
        <v>45811.95138888889</v>
      </c>
      <c r="F3657" s="492">
        <v>2980.0</v>
      </c>
      <c r="G3657" s="488" t="s">
        <v>1515</v>
      </c>
      <c r="H3657" s="492">
        <v>2980.0</v>
      </c>
      <c r="I3657" s="488" t="s">
        <v>1515</v>
      </c>
      <c r="J3657" s="488" t="s">
        <v>1516</v>
      </c>
      <c r="K3657" s="488" t="s">
        <v>1517</v>
      </c>
      <c r="L3657" s="488" t="s">
        <v>22470</v>
      </c>
      <c r="M3657" s="488" t="s">
        <v>22471</v>
      </c>
      <c r="N3657" s="488" t="s">
        <v>1520</v>
      </c>
      <c r="O3657" s="488" t="s">
        <v>1521</v>
      </c>
      <c r="P3657" s="488" t="s">
        <v>1724</v>
      </c>
      <c r="Q3657" s="488" t="s">
        <v>1523</v>
      </c>
      <c r="R3657" s="495" t="s">
        <v>1524</v>
      </c>
      <c r="S3657" s="494"/>
      <c r="T3657" s="494"/>
      <c r="U3657" s="488" t="s">
        <v>22472</v>
      </c>
      <c r="AB3657" s="488" t="s">
        <v>22473</v>
      </c>
      <c r="AC3657" s="496">
        <v>9.03E9</v>
      </c>
      <c r="AD3657" s="494"/>
      <c r="AE3657" s="494"/>
      <c r="AF3657" s="494"/>
      <c r="AG3657" s="494"/>
      <c r="AH3657" s="494"/>
      <c r="AI3657" s="494"/>
      <c r="AJ3657" s="488" t="s">
        <v>1527</v>
      </c>
      <c r="AK3657" s="494"/>
      <c r="AL3657" s="494"/>
      <c r="AM3657" s="488" t="s">
        <v>22474</v>
      </c>
      <c r="AP3657" s="494"/>
      <c r="AQ3657" s="494"/>
      <c r="AR3657" s="494"/>
      <c r="AS3657" s="494"/>
      <c r="AT3657" s="488" t="s">
        <v>1529</v>
      </c>
      <c r="AU3657" s="492">
        <v>2008.0</v>
      </c>
      <c r="AV3657" s="492">
        <v>7.0</v>
      </c>
      <c r="AW3657" s="492">
        <v>2026.0</v>
      </c>
      <c r="AX3657" s="488" t="s">
        <v>1728</v>
      </c>
      <c r="AY3657" s="488" t="s">
        <v>1729</v>
      </c>
      <c r="AZ3657" s="488" t="s">
        <v>1531</v>
      </c>
    </row>
    <row r="3658" hidden="1">
      <c r="A3658" s="488" t="s">
        <v>22475</v>
      </c>
      <c r="B3658" s="488" t="s">
        <v>22476</v>
      </c>
      <c r="C3658" s="488" t="s">
        <v>1513</v>
      </c>
      <c r="D3658" s="488" t="s">
        <v>1514</v>
      </c>
      <c r="E3658" s="491">
        <v>45811.947222222225</v>
      </c>
      <c r="F3658" s="492">
        <v>2980.0</v>
      </c>
      <c r="G3658" s="488" t="s">
        <v>1515</v>
      </c>
      <c r="H3658" s="492">
        <v>2980.0</v>
      </c>
      <c r="I3658" s="488" t="s">
        <v>1515</v>
      </c>
      <c r="J3658" s="488" t="s">
        <v>1516</v>
      </c>
      <c r="K3658" s="488" t="s">
        <v>1517</v>
      </c>
      <c r="L3658" s="488" t="s">
        <v>22477</v>
      </c>
      <c r="M3658" s="488" t="s">
        <v>22478</v>
      </c>
      <c r="N3658" s="488" t="s">
        <v>1520</v>
      </c>
      <c r="O3658" s="488" t="s">
        <v>1521</v>
      </c>
      <c r="P3658" s="488" t="s">
        <v>1554</v>
      </c>
      <c r="Q3658" s="488" t="s">
        <v>1523</v>
      </c>
      <c r="R3658" s="495" t="s">
        <v>1524</v>
      </c>
      <c r="S3658" s="494"/>
      <c r="T3658" s="494"/>
      <c r="U3658" s="488" t="s">
        <v>22479</v>
      </c>
      <c r="AB3658" s="488" t="s">
        <v>22480</v>
      </c>
      <c r="AC3658" s="496">
        <v>8.02E9</v>
      </c>
      <c r="AD3658" s="494"/>
      <c r="AE3658" s="494"/>
      <c r="AF3658" s="494"/>
      <c r="AG3658" s="494"/>
      <c r="AH3658" s="494"/>
      <c r="AI3658" s="494"/>
      <c r="AJ3658" s="488" t="s">
        <v>1527</v>
      </c>
      <c r="AK3658" s="494"/>
      <c r="AL3658" s="494"/>
      <c r="AM3658" s="488" t="s">
        <v>22481</v>
      </c>
      <c r="AO3658" s="494"/>
      <c r="AP3658" s="494"/>
      <c r="AQ3658" s="494"/>
      <c r="AR3658" s="494"/>
      <c r="AS3658" s="494"/>
      <c r="AT3658" s="488" t="s">
        <v>1529</v>
      </c>
      <c r="AU3658" s="492">
        <v>1385.0</v>
      </c>
      <c r="AV3658" s="492">
        <v>4.0</v>
      </c>
      <c r="AW3658" s="492">
        <v>2029.0</v>
      </c>
      <c r="AX3658" s="488" t="s">
        <v>1587</v>
      </c>
      <c r="AY3658" s="488" t="s">
        <v>1852</v>
      </c>
      <c r="AZ3658" s="488" t="s">
        <v>1531</v>
      </c>
    </row>
    <row r="3659" hidden="1">
      <c r="A3659" s="488" t="s">
        <v>22482</v>
      </c>
      <c r="B3659" s="488" t="s">
        <v>22483</v>
      </c>
      <c r="C3659" s="488" t="s">
        <v>1513</v>
      </c>
      <c r="D3659" s="488" t="s">
        <v>1514</v>
      </c>
      <c r="E3659" s="491">
        <v>45811.94513888889</v>
      </c>
      <c r="F3659" s="492">
        <v>2980.0</v>
      </c>
      <c r="G3659" s="488" t="s">
        <v>1515</v>
      </c>
      <c r="H3659" s="492">
        <v>2980.0</v>
      </c>
      <c r="I3659" s="488" t="s">
        <v>1515</v>
      </c>
      <c r="J3659" s="488" t="s">
        <v>1516</v>
      </c>
      <c r="K3659" s="488" t="s">
        <v>1517</v>
      </c>
      <c r="L3659" s="488" t="s">
        <v>22484</v>
      </c>
      <c r="M3659" s="488" t="s">
        <v>22485</v>
      </c>
      <c r="N3659" s="488" t="s">
        <v>1520</v>
      </c>
      <c r="O3659" s="488" t="s">
        <v>1521</v>
      </c>
      <c r="P3659" s="488" t="s">
        <v>1554</v>
      </c>
      <c r="Q3659" s="488" t="s">
        <v>1523</v>
      </c>
      <c r="R3659" s="495" t="s">
        <v>1524</v>
      </c>
      <c r="S3659" s="494"/>
      <c r="T3659" s="494"/>
      <c r="U3659" s="488" t="s">
        <v>22486</v>
      </c>
      <c r="AB3659" s="488" t="s">
        <v>22487</v>
      </c>
      <c r="AC3659" s="496">
        <v>9.06E9</v>
      </c>
      <c r="AD3659" s="494"/>
      <c r="AE3659" s="494"/>
      <c r="AF3659" s="494"/>
      <c r="AG3659" s="494"/>
      <c r="AH3659" s="494"/>
      <c r="AI3659" s="494"/>
      <c r="AJ3659" s="488" t="s">
        <v>1527</v>
      </c>
      <c r="AK3659" s="494"/>
      <c r="AL3659" s="494"/>
      <c r="AM3659" s="488" t="s">
        <v>22488</v>
      </c>
      <c r="AO3659" s="494"/>
      <c r="AP3659" s="494"/>
      <c r="AQ3659" s="494"/>
      <c r="AR3659" s="494"/>
      <c r="AS3659" s="494"/>
      <c r="AT3659" s="488" t="s">
        <v>1558</v>
      </c>
      <c r="AU3659" s="492">
        <v>6050.0</v>
      </c>
      <c r="AV3659" s="492">
        <v>5.0</v>
      </c>
      <c r="AW3659" s="492">
        <v>2031.0</v>
      </c>
      <c r="AX3659" s="488" t="s">
        <v>1587</v>
      </c>
      <c r="AY3659" s="488" t="s">
        <v>1588</v>
      </c>
      <c r="AZ3659" s="488" t="s">
        <v>1531</v>
      </c>
    </row>
    <row r="3660" hidden="1">
      <c r="A3660" s="488" t="s">
        <v>22489</v>
      </c>
      <c r="B3660" s="488" t="s">
        <v>22462</v>
      </c>
      <c r="C3660" s="488" t="s">
        <v>1513</v>
      </c>
      <c r="D3660" s="488" t="s">
        <v>1514</v>
      </c>
      <c r="E3660" s="491">
        <v>45811.94305555556</v>
      </c>
      <c r="F3660" s="492">
        <v>2980.0</v>
      </c>
      <c r="G3660" s="488" t="s">
        <v>1515</v>
      </c>
      <c r="H3660" s="492">
        <v>2980.0</v>
      </c>
      <c r="I3660" s="488" t="s">
        <v>1515</v>
      </c>
      <c r="J3660" s="488" t="s">
        <v>1516</v>
      </c>
      <c r="K3660" s="488" t="s">
        <v>1517</v>
      </c>
      <c r="L3660" s="488" t="s">
        <v>22463</v>
      </c>
      <c r="M3660" s="488" t="s">
        <v>22490</v>
      </c>
      <c r="N3660" s="488" t="s">
        <v>1520</v>
      </c>
      <c r="O3660" s="488" t="s">
        <v>1521</v>
      </c>
      <c r="P3660" s="488" t="s">
        <v>1554</v>
      </c>
      <c r="Q3660" s="488" t="s">
        <v>1523</v>
      </c>
      <c r="R3660" s="495" t="s">
        <v>1524</v>
      </c>
      <c r="S3660" s="494"/>
      <c r="T3660" s="494"/>
      <c r="U3660" s="488" t="s">
        <v>22491</v>
      </c>
      <c r="AB3660" s="488" t="s">
        <v>22466</v>
      </c>
      <c r="AC3660" s="496">
        <v>7.04E9</v>
      </c>
      <c r="AD3660" s="494"/>
      <c r="AE3660" s="494"/>
      <c r="AF3660" s="494"/>
      <c r="AG3660" s="494"/>
      <c r="AH3660" s="494"/>
      <c r="AI3660" s="494"/>
      <c r="AJ3660" s="488" t="s">
        <v>1527</v>
      </c>
      <c r="AK3660" s="494"/>
      <c r="AL3660" s="494"/>
      <c r="AM3660" s="488" t="s">
        <v>22467</v>
      </c>
      <c r="AO3660" s="494"/>
      <c r="AP3660" s="494"/>
      <c r="AQ3660" s="494"/>
      <c r="AR3660" s="494"/>
      <c r="AS3660" s="494"/>
      <c r="AT3660" s="488" t="s">
        <v>1529</v>
      </c>
      <c r="AU3660" s="492">
        <v>2980.0</v>
      </c>
      <c r="AV3660" s="492">
        <v>11.0</v>
      </c>
      <c r="AW3660" s="492">
        <v>2025.0</v>
      </c>
      <c r="AX3660" s="488" t="s">
        <v>1634</v>
      </c>
      <c r="AY3660" s="488" t="s">
        <v>1597</v>
      </c>
      <c r="AZ3660" s="488" t="s">
        <v>1531</v>
      </c>
    </row>
    <row r="3661" hidden="1">
      <c r="A3661" s="488" t="s">
        <v>22492</v>
      </c>
      <c r="B3661" s="488" t="s">
        <v>22493</v>
      </c>
      <c r="C3661" s="488" t="s">
        <v>1513</v>
      </c>
      <c r="D3661" s="488" t="s">
        <v>1514</v>
      </c>
      <c r="E3661" s="491">
        <v>45811.936111111114</v>
      </c>
      <c r="F3661" s="492">
        <v>2980.0</v>
      </c>
      <c r="G3661" s="488" t="s">
        <v>1515</v>
      </c>
      <c r="H3661" s="492">
        <v>2980.0</v>
      </c>
      <c r="I3661" s="488" t="s">
        <v>1515</v>
      </c>
      <c r="J3661" s="488" t="s">
        <v>1516</v>
      </c>
      <c r="K3661" s="488" t="s">
        <v>1517</v>
      </c>
      <c r="L3661" s="488" t="s">
        <v>22494</v>
      </c>
      <c r="M3661" s="488" t="s">
        <v>22495</v>
      </c>
      <c r="N3661" s="488" t="s">
        <v>1520</v>
      </c>
      <c r="O3661" s="488" t="s">
        <v>1521</v>
      </c>
      <c r="P3661" s="488" t="s">
        <v>1522</v>
      </c>
      <c r="Q3661" s="488" t="s">
        <v>1523</v>
      </c>
      <c r="R3661" s="495" t="s">
        <v>1524</v>
      </c>
      <c r="S3661" s="494"/>
      <c r="T3661" s="494"/>
      <c r="U3661" s="488" t="s">
        <v>22496</v>
      </c>
      <c r="AB3661" s="488" t="s">
        <v>22497</v>
      </c>
      <c r="AC3661" s="496">
        <v>9.09E9</v>
      </c>
      <c r="AD3661" s="494"/>
      <c r="AE3661" s="494"/>
      <c r="AF3661" s="494"/>
      <c r="AG3661" s="494"/>
      <c r="AH3661" s="494"/>
      <c r="AI3661" s="494"/>
      <c r="AJ3661" s="488" t="s">
        <v>1527</v>
      </c>
      <c r="AK3661" s="494"/>
      <c r="AL3661" s="494"/>
      <c r="AM3661" s="488" t="s">
        <v>22498</v>
      </c>
      <c r="AP3661" s="494"/>
      <c r="AQ3661" s="494"/>
      <c r="AR3661" s="494"/>
      <c r="AS3661" s="494"/>
      <c r="AT3661" s="488" t="s">
        <v>1529</v>
      </c>
      <c r="AU3661" s="492">
        <v>8871.0</v>
      </c>
      <c r="AV3661" s="492">
        <v>9.0</v>
      </c>
      <c r="AW3661" s="492">
        <v>2025.0</v>
      </c>
      <c r="AX3661" s="488" t="s">
        <v>1539</v>
      </c>
      <c r="AY3661" s="488" t="s">
        <v>1540</v>
      </c>
      <c r="AZ3661" s="488" t="s">
        <v>1531</v>
      </c>
    </row>
    <row r="3662" hidden="1">
      <c r="A3662" s="488" t="s">
        <v>22499</v>
      </c>
      <c r="B3662" s="488" t="s">
        <v>22500</v>
      </c>
      <c r="C3662" s="488" t="s">
        <v>1513</v>
      </c>
      <c r="D3662" s="488" t="s">
        <v>1514</v>
      </c>
      <c r="E3662" s="491">
        <v>45811.93263888889</v>
      </c>
      <c r="F3662" s="492">
        <v>2980.0</v>
      </c>
      <c r="G3662" s="488" t="s">
        <v>1515</v>
      </c>
      <c r="H3662" s="492">
        <v>2980.0</v>
      </c>
      <c r="I3662" s="488" t="s">
        <v>1515</v>
      </c>
      <c r="J3662" s="488" t="s">
        <v>1516</v>
      </c>
      <c r="K3662" s="488" t="s">
        <v>1517</v>
      </c>
      <c r="L3662" s="488" t="s">
        <v>22501</v>
      </c>
      <c r="M3662" s="488" t="s">
        <v>22502</v>
      </c>
      <c r="N3662" s="488" t="s">
        <v>1520</v>
      </c>
      <c r="O3662" s="488" t="s">
        <v>1521</v>
      </c>
      <c r="P3662" s="488" t="s">
        <v>1554</v>
      </c>
      <c r="Q3662" s="488" t="s">
        <v>1523</v>
      </c>
      <c r="R3662" s="495" t="s">
        <v>1524</v>
      </c>
      <c r="S3662" s="494"/>
      <c r="T3662" s="494"/>
      <c r="U3662" s="488" t="s">
        <v>22503</v>
      </c>
      <c r="AB3662" s="488" t="s">
        <v>22504</v>
      </c>
      <c r="AC3662" s="496">
        <v>8.06E9</v>
      </c>
      <c r="AD3662" s="494"/>
      <c r="AE3662" s="494"/>
      <c r="AF3662" s="494"/>
      <c r="AG3662" s="494"/>
      <c r="AH3662" s="494"/>
      <c r="AI3662" s="494"/>
      <c r="AJ3662" s="488" t="s">
        <v>1527</v>
      </c>
      <c r="AK3662" s="494"/>
      <c r="AL3662" s="494"/>
      <c r="AM3662" s="488" t="s">
        <v>22505</v>
      </c>
      <c r="AP3662" s="494"/>
      <c r="AQ3662" s="494"/>
      <c r="AR3662" s="494"/>
      <c r="AS3662" s="494"/>
      <c r="AT3662" s="488" t="s">
        <v>1558</v>
      </c>
      <c r="AU3662" s="492">
        <v>9420.0</v>
      </c>
      <c r="AV3662" s="492">
        <v>5.0</v>
      </c>
      <c r="AW3662" s="492">
        <v>2031.0</v>
      </c>
      <c r="AX3662" s="488" t="s">
        <v>1587</v>
      </c>
      <c r="AY3662" s="488" t="s">
        <v>1588</v>
      </c>
      <c r="AZ3662" s="488" t="s">
        <v>1531</v>
      </c>
    </row>
    <row r="3663" hidden="1">
      <c r="A3663" s="488" t="s">
        <v>22506</v>
      </c>
      <c r="B3663" s="488" t="s">
        <v>22507</v>
      </c>
      <c r="C3663" s="488" t="s">
        <v>1513</v>
      </c>
      <c r="D3663" s="488" t="s">
        <v>1514</v>
      </c>
      <c r="E3663" s="491">
        <v>45811.92638888889</v>
      </c>
      <c r="F3663" s="492">
        <v>2980.0</v>
      </c>
      <c r="G3663" s="488" t="s">
        <v>1515</v>
      </c>
      <c r="H3663" s="492">
        <v>2980.0</v>
      </c>
      <c r="I3663" s="488" t="s">
        <v>1515</v>
      </c>
      <c r="J3663" s="488" t="s">
        <v>1516</v>
      </c>
      <c r="K3663" s="488" t="s">
        <v>1517</v>
      </c>
      <c r="L3663" s="488" t="s">
        <v>22508</v>
      </c>
      <c r="M3663" s="488" t="s">
        <v>22509</v>
      </c>
      <c r="N3663" s="488" t="s">
        <v>1520</v>
      </c>
      <c r="O3663" s="488" t="s">
        <v>1521</v>
      </c>
      <c r="P3663" s="488" t="s">
        <v>1522</v>
      </c>
      <c r="Q3663" s="488" t="s">
        <v>1523</v>
      </c>
      <c r="R3663" s="495" t="s">
        <v>1524</v>
      </c>
      <c r="S3663" s="494"/>
      <c r="T3663" s="494"/>
      <c r="U3663" s="488" t="s">
        <v>22510</v>
      </c>
      <c r="AB3663" s="488" t="s">
        <v>22511</v>
      </c>
      <c r="AC3663" s="496">
        <v>9.02E9</v>
      </c>
      <c r="AD3663" s="494"/>
      <c r="AE3663" s="494"/>
      <c r="AF3663" s="494"/>
      <c r="AG3663" s="494"/>
      <c r="AH3663" s="494"/>
      <c r="AI3663" s="494"/>
      <c r="AJ3663" s="488" t="s">
        <v>1527</v>
      </c>
      <c r="AK3663" s="494"/>
      <c r="AL3663" s="494"/>
      <c r="AM3663" s="488" t="s">
        <v>22512</v>
      </c>
      <c r="AO3663" s="494"/>
      <c r="AP3663" s="494"/>
      <c r="AQ3663" s="494"/>
      <c r="AR3663" s="494"/>
      <c r="AS3663" s="494"/>
      <c r="AT3663" s="488" t="s">
        <v>1529</v>
      </c>
      <c r="AU3663" s="492">
        <v>5635.0</v>
      </c>
      <c r="AV3663" s="492">
        <v>11.0</v>
      </c>
      <c r="AW3663" s="492">
        <v>2028.0</v>
      </c>
      <c r="AX3663" s="488" t="s">
        <v>7320</v>
      </c>
      <c r="AY3663" s="488" t="s">
        <v>9385</v>
      </c>
      <c r="AZ3663" s="488" t="s">
        <v>1531</v>
      </c>
    </row>
    <row r="3664" hidden="1">
      <c r="A3664" s="488" t="s">
        <v>22513</v>
      </c>
      <c r="B3664" s="488" t="s">
        <v>22514</v>
      </c>
      <c r="C3664" s="488" t="s">
        <v>1513</v>
      </c>
      <c r="D3664" s="488" t="s">
        <v>1514</v>
      </c>
      <c r="E3664" s="491">
        <v>45811.91736111111</v>
      </c>
      <c r="F3664" s="492">
        <v>2980.0</v>
      </c>
      <c r="G3664" s="488" t="s">
        <v>1515</v>
      </c>
      <c r="H3664" s="492">
        <v>2980.0</v>
      </c>
      <c r="I3664" s="488" t="s">
        <v>1515</v>
      </c>
      <c r="J3664" s="488" t="s">
        <v>1516</v>
      </c>
      <c r="K3664" s="488" t="s">
        <v>1517</v>
      </c>
      <c r="L3664" s="488" t="s">
        <v>22515</v>
      </c>
      <c r="M3664" s="488" t="s">
        <v>22516</v>
      </c>
      <c r="N3664" s="488" t="s">
        <v>1520</v>
      </c>
      <c r="O3664" s="488" t="s">
        <v>1521</v>
      </c>
      <c r="P3664" s="488" t="s">
        <v>1545</v>
      </c>
      <c r="Q3664" s="488" t="s">
        <v>1523</v>
      </c>
      <c r="R3664" s="495" t="s">
        <v>1524</v>
      </c>
      <c r="S3664" s="494"/>
      <c r="T3664" s="494"/>
      <c r="U3664" s="488" t="s">
        <v>22517</v>
      </c>
      <c r="AB3664" s="488" t="s">
        <v>22518</v>
      </c>
      <c r="AC3664" s="496">
        <v>9.1E9</v>
      </c>
      <c r="AD3664" s="494"/>
      <c r="AE3664" s="494"/>
      <c r="AF3664" s="494"/>
      <c r="AG3664" s="494"/>
      <c r="AH3664" s="494"/>
      <c r="AI3664" s="494"/>
      <c r="AJ3664" s="488" t="s">
        <v>1527</v>
      </c>
      <c r="AK3664" s="494"/>
      <c r="AL3664" s="494"/>
      <c r="AM3664" s="488" t="s">
        <v>22519</v>
      </c>
      <c r="AO3664" s="494"/>
      <c r="AP3664" s="494"/>
      <c r="AQ3664" s="494"/>
      <c r="AR3664" s="494"/>
      <c r="AS3664" s="494"/>
      <c r="AT3664" s="488" t="s">
        <v>1529</v>
      </c>
      <c r="AU3664" s="492">
        <v>6203.0</v>
      </c>
      <c r="AV3664" s="492">
        <v>6.0</v>
      </c>
      <c r="AW3664" s="492">
        <v>2030.0</v>
      </c>
      <c r="AX3664" s="488" t="s">
        <v>1549</v>
      </c>
      <c r="AY3664" s="488" t="s">
        <v>8203</v>
      </c>
      <c r="AZ3664" s="488" t="s">
        <v>1531</v>
      </c>
    </row>
    <row r="3665" hidden="1">
      <c r="A3665" s="488" t="s">
        <v>22520</v>
      </c>
      <c r="B3665" s="488" t="s">
        <v>22521</v>
      </c>
      <c r="C3665" s="488" t="s">
        <v>1513</v>
      </c>
      <c r="D3665" s="488" t="s">
        <v>1514</v>
      </c>
      <c r="E3665" s="491">
        <v>45811.915972222225</v>
      </c>
      <c r="F3665" s="492">
        <v>9800.0</v>
      </c>
      <c r="G3665" s="488" t="s">
        <v>1515</v>
      </c>
      <c r="H3665" s="492">
        <v>9800.0</v>
      </c>
      <c r="I3665" s="488" t="s">
        <v>1515</v>
      </c>
      <c r="J3665" s="488" t="s">
        <v>1516</v>
      </c>
      <c r="K3665" s="488" t="s">
        <v>1517</v>
      </c>
      <c r="L3665" s="488" t="s">
        <v>22522</v>
      </c>
      <c r="M3665" s="488" t="s">
        <v>22523</v>
      </c>
      <c r="N3665" s="488" t="s">
        <v>1520</v>
      </c>
      <c r="O3665" s="488" t="s">
        <v>1521</v>
      </c>
      <c r="P3665" s="488" t="s">
        <v>1554</v>
      </c>
      <c r="Q3665" s="488" t="s">
        <v>1523</v>
      </c>
      <c r="R3665" s="495" t="s">
        <v>1524</v>
      </c>
      <c r="S3665" s="494"/>
      <c r="T3665" s="494"/>
      <c r="U3665" s="488" t="s">
        <v>22524</v>
      </c>
      <c r="AB3665" s="488" t="s">
        <v>22525</v>
      </c>
      <c r="AC3665" s="496">
        <v>9.08E9</v>
      </c>
      <c r="AD3665" s="494"/>
      <c r="AE3665" s="494"/>
      <c r="AF3665" s="494"/>
      <c r="AG3665" s="494"/>
      <c r="AH3665" s="494"/>
      <c r="AI3665" s="494"/>
      <c r="AJ3665" s="488" t="s">
        <v>1527</v>
      </c>
      <c r="AK3665" s="494"/>
      <c r="AL3665" s="494"/>
      <c r="AM3665" s="488" t="s">
        <v>22526</v>
      </c>
      <c r="AO3665" s="494"/>
      <c r="AP3665" s="494"/>
      <c r="AQ3665" s="494"/>
      <c r="AR3665" s="494"/>
      <c r="AS3665" s="494"/>
      <c r="AT3665" s="488" t="s">
        <v>1529</v>
      </c>
      <c r="AU3665" s="492">
        <v>3516.0</v>
      </c>
      <c r="AV3665" s="492">
        <v>10.0</v>
      </c>
      <c r="AW3665" s="492">
        <v>2028.0</v>
      </c>
      <c r="AX3665" s="488" t="s">
        <v>1587</v>
      </c>
      <c r="AY3665" s="488" t="s">
        <v>1852</v>
      </c>
      <c r="AZ3665" s="488" t="s">
        <v>1531</v>
      </c>
    </row>
    <row r="3666" hidden="1">
      <c r="A3666" s="488" t="s">
        <v>22527</v>
      </c>
      <c r="B3666" s="488" t="s">
        <v>22528</v>
      </c>
      <c r="C3666" s="488" t="s">
        <v>1513</v>
      </c>
      <c r="D3666" s="488" t="s">
        <v>1514</v>
      </c>
      <c r="E3666" s="491">
        <v>45811.913194444445</v>
      </c>
      <c r="F3666" s="492">
        <v>9800.0</v>
      </c>
      <c r="G3666" s="488" t="s">
        <v>1515</v>
      </c>
      <c r="H3666" s="492">
        <v>9800.0</v>
      </c>
      <c r="I3666" s="488" t="s">
        <v>1515</v>
      </c>
      <c r="J3666" s="488" t="s">
        <v>1516</v>
      </c>
      <c r="K3666" s="488" t="s">
        <v>1517</v>
      </c>
      <c r="L3666" s="488" t="s">
        <v>22529</v>
      </c>
      <c r="M3666" s="488" t="s">
        <v>22530</v>
      </c>
      <c r="N3666" s="488" t="s">
        <v>1520</v>
      </c>
      <c r="O3666" s="488" t="s">
        <v>1521</v>
      </c>
      <c r="P3666" s="488" t="s">
        <v>1554</v>
      </c>
      <c r="Q3666" s="488" t="s">
        <v>1523</v>
      </c>
      <c r="R3666" s="495" t="s">
        <v>1524</v>
      </c>
      <c r="S3666" s="494"/>
      <c r="T3666" s="494"/>
      <c r="U3666" s="488" t="s">
        <v>22531</v>
      </c>
      <c r="AB3666" s="488" t="s">
        <v>22532</v>
      </c>
      <c r="AC3666" s="496">
        <v>9.07E9</v>
      </c>
      <c r="AD3666" s="494"/>
      <c r="AE3666" s="494"/>
      <c r="AF3666" s="494"/>
      <c r="AG3666" s="494"/>
      <c r="AH3666" s="494"/>
      <c r="AI3666" s="494"/>
      <c r="AJ3666" s="488" t="s">
        <v>1527</v>
      </c>
      <c r="AK3666" s="494"/>
      <c r="AL3666" s="494"/>
      <c r="AM3666" s="488" t="s">
        <v>22533</v>
      </c>
      <c r="AO3666" s="494"/>
      <c r="AP3666" s="494"/>
      <c r="AQ3666" s="494"/>
      <c r="AR3666" s="494"/>
      <c r="AS3666" s="494"/>
      <c r="AT3666" s="488" t="s">
        <v>1529</v>
      </c>
      <c r="AU3666" s="492">
        <v>3322.0</v>
      </c>
      <c r="AV3666" s="492">
        <v>9.0</v>
      </c>
      <c r="AW3666" s="492">
        <v>2029.0</v>
      </c>
      <c r="AX3666" s="488" t="s">
        <v>1587</v>
      </c>
      <c r="AY3666" s="488" t="s">
        <v>1597</v>
      </c>
      <c r="AZ3666" s="488" t="s">
        <v>1531</v>
      </c>
    </row>
    <row r="3667" hidden="1">
      <c r="A3667" s="488" t="s">
        <v>22534</v>
      </c>
      <c r="B3667" s="488" t="s">
        <v>22521</v>
      </c>
      <c r="C3667" s="488" t="s">
        <v>1513</v>
      </c>
      <c r="D3667" s="488" t="s">
        <v>1514</v>
      </c>
      <c r="E3667" s="491">
        <v>45811.9125</v>
      </c>
      <c r="F3667" s="492">
        <v>2980.0</v>
      </c>
      <c r="G3667" s="488" t="s">
        <v>1515</v>
      </c>
      <c r="H3667" s="492">
        <v>2980.0</v>
      </c>
      <c r="I3667" s="488" t="s">
        <v>1515</v>
      </c>
      <c r="J3667" s="488" t="s">
        <v>1516</v>
      </c>
      <c r="K3667" s="488" t="s">
        <v>1517</v>
      </c>
      <c r="L3667" s="488" t="s">
        <v>22522</v>
      </c>
      <c r="M3667" s="488" t="s">
        <v>22535</v>
      </c>
      <c r="N3667" s="488" t="s">
        <v>1520</v>
      </c>
      <c r="O3667" s="488" t="s">
        <v>1521</v>
      </c>
      <c r="P3667" s="488" t="s">
        <v>1554</v>
      </c>
      <c r="Q3667" s="488" t="s">
        <v>1523</v>
      </c>
      <c r="R3667" s="495" t="s">
        <v>1524</v>
      </c>
      <c r="S3667" s="494"/>
      <c r="T3667" s="494"/>
      <c r="U3667" s="488" t="s">
        <v>22536</v>
      </c>
      <c r="AB3667" s="488" t="s">
        <v>22525</v>
      </c>
      <c r="AC3667" s="496">
        <v>9.08E9</v>
      </c>
      <c r="AD3667" s="494"/>
      <c r="AE3667" s="494"/>
      <c r="AF3667" s="494"/>
      <c r="AG3667" s="494"/>
      <c r="AH3667" s="494"/>
      <c r="AI3667" s="494"/>
      <c r="AJ3667" s="488" t="s">
        <v>1527</v>
      </c>
      <c r="AK3667" s="494"/>
      <c r="AL3667" s="494"/>
      <c r="AM3667" s="488" t="s">
        <v>22526</v>
      </c>
      <c r="AO3667" s="494"/>
      <c r="AP3667" s="494"/>
      <c r="AQ3667" s="494"/>
      <c r="AR3667" s="494"/>
      <c r="AS3667" s="494"/>
      <c r="AT3667" s="488" t="s">
        <v>1529</v>
      </c>
      <c r="AU3667" s="492">
        <v>3516.0</v>
      </c>
      <c r="AV3667" s="492">
        <v>10.0</v>
      </c>
      <c r="AW3667" s="492">
        <v>2028.0</v>
      </c>
      <c r="AX3667" s="488" t="s">
        <v>1587</v>
      </c>
      <c r="AY3667" s="488" t="s">
        <v>1852</v>
      </c>
      <c r="AZ3667" s="488" t="s">
        <v>1531</v>
      </c>
    </row>
    <row r="3668" hidden="1">
      <c r="A3668" s="488" t="s">
        <v>22537</v>
      </c>
      <c r="B3668" s="488" t="s">
        <v>22528</v>
      </c>
      <c r="C3668" s="488" t="s">
        <v>1513</v>
      </c>
      <c r="D3668" s="488" t="s">
        <v>1514</v>
      </c>
      <c r="E3668" s="491">
        <v>45811.90694444445</v>
      </c>
      <c r="F3668" s="492">
        <v>2980.0</v>
      </c>
      <c r="G3668" s="488" t="s">
        <v>1515</v>
      </c>
      <c r="H3668" s="492">
        <v>2980.0</v>
      </c>
      <c r="I3668" s="488" t="s">
        <v>1515</v>
      </c>
      <c r="J3668" s="488" t="s">
        <v>1516</v>
      </c>
      <c r="K3668" s="488" t="s">
        <v>1517</v>
      </c>
      <c r="L3668" s="488" t="s">
        <v>22529</v>
      </c>
      <c r="M3668" s="488" t="s">
        <v>22538</v>
      </c>
      <c r="N3668" s="488" t="s">
        <v>1520</v>
      </c>
      <c r="O3668" s="488" t="s">
        <v>1521</v>
      </c>
      <c r="P3668" s="488" t="s">
        <v>1554</v>
      </c>
      <c r="Q3668" s="488" t="s">
        <v>1523</v>
      </c>
      <c r="R3668" s="495" t="s">
        <v>1524</v>
      </c>
      <c r="S3668" s="494"/>
      <c r="T3668" s="494"/>
      <c r="U3668" s="488" t="s">
        <v>22539</v>
      </c>
      <c r="AB3668" s="488" t="s">
        <v>22532</v>
      </c>
      <c r="AC3668" s="496">
        <v>9.07E9</v>
      </c>
      <c r="AD3668" s="494"/>
      <c r="AE3668" s="494"/>
      <c r="AF3668" s="494"/>
      <c r="AG3668" s="494"/>
      <c r="AH3668" s="494"/>
      <c r="AI3668" s="494"/>
      <c r="AJ3668" s="488" t="s">
        <v>1527</v>
      </c>
      <c r="AK3668" s="494"/>
      <c r="AL3668" s="494"/>
      <c r="AM3668" s="488" t="s">
        <v>22533</v>
      </c>
      <c r="AO3668" s="494"/>
      <c r="AP3668" s="494"/>
      <c r="AQ3668" s="494"/>
      <c r="AR3668" s="494"/>
      <c r="AS3668" s="494"/>
      <c r="AT3668" s="488" t="s">
        <v>1529</v>
      </c>
      <c r="AU3668" s="492">
        <v>3322.0</v>
      </c>
      <c r="AV3668" s="492">
        <v>9.0</v>
      </c>
      <c r="AW3668" s="492">
        <v>2029.0</v>
      </c>
      <c r="AX3668" s="488" t="s">
        <v>1587</v>
      </c>
      <c r="AY3668" s="488" t="s">
        <v>1597</v>
      </c>
      <c r="AZ3668" s="488" t="s">
        <v>1531</v>
      </c>
    </row>
    <row r="3669" hidden="1">
      <c r="A3669" s="488" t="s">
        <v>22540</v>
      </c>
      <c r="B3669" s="488" t="s">
        <v>22541</v>
      </c>
      <c r="C3669" s="488" t="s">
        <v>1513</v>
      </c>
      <c r="D3669" s="488" t="s">
        <v>1514</v>
      </c>
      <c r="E3669" s="491">
        <v>45811.90694444445</v>
      </c>
      <c r="F3669" s="492">
        <v>9800.0</v>
      </c>
      <c r="G3669" s="488" t="s">
        <v>1515</v>
      </c>
      <c r="H3669" s="492">
        <v>9800.0</v>
      </c>
      <c r="I3669" s="488" t="s">
        <v>1515</v>
      </c>
      <c r="J3669" s="488" t="s">
        <v>1516</v>
      </c>
      <c r="K3669" s="488" t="s">
        <v>1517</v>
      </c>
      <c r="L3669" s="488" t="s">
        <v>22542</v>
      </c>
      <c r="M3669" s="488" t="s">
        <v>22543</v>
      </c>
      <c r="N3669" s="488" t="s">
        <v>1520</v>
      </c>
      <c r="O3669" s="488" t="s">
        <v>1521</v>
      </c>
      <c r="P3669" s="488" t="s">
        <v>1545</v>
      </c>
      <c r="Q3669" s="488" t="s">
        <v>1523</v>
      </c>
      <c r="R3669" s="495" t="s">
        <v>1524</v>
      </c>
      <c r="S3669" s="494"/>
      <c r="T3669" s="494"/>
      <c r="U3669" s="488" t="s">
        <v>22544</v>
      </c>
      <c r="AB3669" s="488" t="s">
        <v>22545</v>
      </c>
      <c r="AC3669" s="496">
        <v>9.08E9</v>
      </c>
      <c r="AD3669" s="494"/>
      <c r="AE3669" s="494"/>
      <c r="AF3669" s="494"/>
      <c r="AG3669" s="494"/>
      <c r="AH3669" s="494"/>
      <c r="AI3669" s="494"/>
      <c r="AJ3669" s="488" t="s">
        <v>1527</v>
      </c>
      <c r="AK3669" s="494"/>
      <c r="AL3669" s="494"/>
      <c r="AM3669" s="488" t="s">
        <v>22546</v>
      </c>
      <c r="AO3669" s="494"/>
      <c r="AP3669" s="494"/>
      <c r="AQ3669" s="494"/>
      <c r="AR3669" s="494"/>
      <c r="AS3669" s="494"/>
      <c r="AT3669" s="488" t="s">
        <v>1529</v>
      </c>
      <c r="AU3669" s="492">
        <v>4072.0</v>
      </c>
      <c r="AV3669" s="492">
        <v>9.0</v>
      </c>
      <c r="AW3669" s="492">
        <v>2031.0</v>
      </c>
      <c r="AX3669" s="488" t="s">
        <v>1549</v>
      </c>
      <c r="AY3669" s="488" t="s">
        <v>8053</v>
      </c>
      <c r="AZ3669" s="488" t="s">
        <v>1531</v>
      </c>
    </row>
    <row r="3670" hidden="1">
      <c r="A3670" s="488" t="s">
        <v>22547</v>
      </c>
      <c r="B3670" s="488" t="s">
        <v>22548</v>
      </c>
      <c r="C3670" s="488" t="s">
        <v>1513</v>
      </c>
      <c r="D3670" s="488" t="s">
        <v>1514</v>
      </c>
      <c r="E3670" s="491">
        <v>45811.90347222222</v>
      </c>
      <c r="F3670" s="492">
        <v>2980.0</v>
      </c>
      <c r="G3670" s="488" t="s">
        <v>1515</v>
      </c>
      <c r="H3670" s="492">
        <v>2980.0</v>
      </c>
      <c r="I3670" s="488" t="s">
        <v>1515</v>
      </c>
      <c r="J3670" s="488" t="s">
        <v>1516</v>
      </c>
      <c r="K3670" s="488" t="s">
        <v>1517</v>
      </c>
      <c r="L3670" s="488" t="s">
        <v>22508</v>
      </c>
      <c r="M3670" s="488" t="s">
        <v>22549</v>
      </c>
      <c r="N3670" s="488" t="s">
        <v>1520</v>
      </c>
      <c r="O3670" s="488" t="s">
        <v>1521</v>
      </c>
      <c r="P3670" s="488" t="s">
        <v>1522</v>
      </c>
      <c r="Q3670" s="488" t="s">
        <v>1523</v>
      </c>
      <c r="R3670" s="495" t="s">
        <v>1524</v>
      </c>
      <c r="S3670" s="494"/>
      <c r="T3670" s="494"/>
      <c r="U3670" s="488" t="s">
        <v>22550</v>
      </c>
      <c r="AB3670" s="488" t="s">
        <v>22511</v>
      </c>
      <c r="AC3670" s="496">
        <v>9.02E9</v>
      </c>
      <c r="AD3670" s="494"/>
      <c r="AE3670" s="494"/>
      <c r="AF3670" s="494"/>
      <c r="AG3670" s="494"/>
      <c r="AH3670" s="494"/>
      <c r="AI3670" s="494"/>
      <c r="AJ3670" s="488" t="s">
        <v>1527</v>
      </c>
      <c r="AK3670" s="494"/>
      <c r="AL3670" s="494"/>
      <c r="AM3670" s="488" t="s">
        <v>22512</v>
      </c>
      <c r="AO3670" s="494"/>
      <c r="AP3670" s="494"/>
      <c r="AQ3670" s="494"/>
      <c r="AR3670" s="494"/>
      <c r="AS3670" s="494"/>
      <c r="AT3670" s="488" t="s">
        <v>1529</v>
      </c>
      <c r="AU3670" s="492">
        <v>5635.0</v>
      </c>
      <c r="AV3670" s="492">
        <v>11.0</v>
      </c>
      <c r="AW3670" s="492">
        <v>2028.0</v>
      </c>
      <c r="AX3670" s="488" t="s">
        <v>7320</v>
      </c>
      <c r="AY3670" s="488" t="s">
        <v>9385</v>
      </c>
      <c r="AZ3670" s="488" t="s">
        <v>1531</v>
      </c>
    </row>
    <row r="3671" hidden="1">
      <c r="A3671" s="488" t="s">
        <v>22551</v>
      </c>
      <c r="B3671" s="488" t="s">
        <v>22541</v>
      </c>
      <c r="C3671" s="488" t="s">
        <v>1513</v>
      </c>
      <c r="D3671" s="488" t="s">
        <v>1514</v>
      </c>
      <c r="E3671" s="491">
        <v>45811.90138888889</v>
      </c>
      <c r="F3671" s="492">
        <v>2980.0</v>
      </c>
      <c r="G3671" s="488" t="s">
        <v>1515</v>
      </c>
      <c r="H3671" s="492">
        <v>2980.0</v>
      </c>
      <c r="I3671" s="488" t="s">
        <v>1515</v>
      </c>
      <c r="J3671" s="488" t="s">
        <v>1516</v>
      </c>
      <c r="K3671" s="488" t="s">
        <v>1517</v>
      </c>
      <c r="L3671" s="488" t="s">
        <v>22542</v>
      </c>
      <c r="M3671" s="488" t="s">
        <v>22552</v>
      </c>
      <c r="N3671" s="488" t="s">
        <v>1520</v>
      </c>
      <c r="O3671" s="488" t="s">
        <v>1521</v>
      </c>
      <c r="P3671" s="488" t="s">
        <v>1545</v>
      </c>
      <c r="Q3671" s="488" t="s">
        <v>1523</v>
      </c>
      <c r="R3671" s="495" t="s">
        <v>1524</v>
      </c>
      <c r="S3671" s="494"/>
      <c r="T3671" s="494"/>
      <c r="U3671" s="488" t="s">
        <v>22553</v>
      </c>
      <c r="AB3671" s="488" t="s">
        <v>22545</v>
      </c>
      <c r="AC3671" s="496">
        <v>9.08E9</v>
      </c>
      <c r="AD3671" s="494"/>
      <c r="AE3671" s="494"/>
      <c r="AF3671" s="494"/>
      <c r="AG3671" s="494"/>
      <c r="AH3671" s="494"/>
      <c r="AI3671" s="494"/>
      <c r="AJ3671" s="488" t="s">
        <v>1527</v>
      </c>
      <c r="AK3671" s="494"/>
      <c r="AL3671" s="494"/>
      <c r="AM3671" s="488" t="s">
        <v>22546</v>
      </c>
      <c r="AO3671" s="494"/>
      <c r="AP3671" s="494"/>
      <c r="AQ3671" s="494"/>
      <c r="AR3671" s="494"/>
      <c r="AS3671" s="494"/>
      <c r="AT3671" s="488" t="s">
        <v>1529</v>
      </c>
      <c r="AU3671" s="492">
        <v>4072.0</v>
      </c>
      <c r="AV3671" s="492">
        <v>9.0</v>
      </c>
      <c r="AW3671" s="492">
        <v>2031.0</v>
      </c>
      <c r="AX3671" s="488" t="s">
        <v>1549</v>
      </c>
      <c r="AY3671" s="488" t="s">
        <v>8053</v>
      </c>
      <c r="AZ3671" s="488" t="s">
        <v>1531</v>
      </c>
    </row>
    <row r="3672" hidden="1">
      <c r="A3672" s="488" t="s">
        <v>22554</v>
      </c>
      <c r="B3672" s="488" t="s">
        <v>22555</v>
      </c>
      <c r="C3672" s="488" t="s">
        <v>1513</v>
      </c>
      <c r="D3672" s="488" t="s">
        <v>1514</v>
      </c>
      <c r="E3672" s="491">
        <v>45811.9</v>
      </c>
      <c r="F3672" s="492">
        <v>2980.0</v>
      </c>
      <c r="G3672" s="488" t="s">
        <v>1515</v>
      </c>
      <c r="H3672" s="492">
        <v>2980.0</v>
      </c>
      <c r="I3672" s="488" t="s">
        <v>1515</v>
      </c>
      <c r="J3672" s="488" t="s">
        <v>1516</v>
      </c>
      <c r="K3672" s="488" t="s">
        <v>1517</v>
      </c>
      <c r="L3672" s="488" t="s">
        <v>22556</v>
      </c>
      <c r="M3672" s="488" t="s">
        <v>22557</v>
      </c>
      <c r="N3672" s="488" t="s">
        <v>1520</v>
      </c>
      <c r="O3672" s="488" t="s">
        <v>1521</v>
      </c>
      <c r="P3672" s="488" t="s">
        <v>1554</v>
      </c>
      <c r="Q3672" s="488" t="s">
        <v>1523</v>
      </c>
      <c r="R3672" s="495" t="s">
        <v>1524</v>
      </c>
      <c r="S3672" s="494"/>
      <c r="T3672" s="494"/>
      <c r="U3672" s="488" t="s">
        <v>22558</v>
      </c>
      <c r="AB3672" s="488" t="s">
        <v>22559</v>
      </c>
      <c r="AC3672" s="496">
        <v>9.07E9</v>
      </c>
      <c r="AD3672" s="494"/>
      <c r="AE3672" s="494"/>
      <c r="AF3672" s="494"/>
      <c r="AG3672" s="494"/>
      <c r="AH3672" s="494"/>
      <c r="AI3672" s="494"/>
      <c r="AJ3672" s="488" t="s">
        <v>1527</v>
      </c>
      <c r="AK3672" s="494"/>
      <c r="AL3672" s="494"/>
      <c r="AM3672" s="488" t="s">
        <v>22560</v>
      </c>
      <c r="AP3672" s="494"/>
      <c r="AQ3672" s="494"/>
      <c r="AR3672" s="494"/>
      <c r="AS3672" s="494"/>
      <c r="AT3672" s="488" t="s">
        <v>1529</v>
      </c>
      <c r="AU3672" s="492">
        <v>4273.0</v>
      </c>
      <c r="AV3672" s="492">
        <v>8.0</v>
      </c>
      <c r="AW3672" s="492">
        <v>2025.0</v>
      </c>
      <c r="AX3672" s="488" t="s">
        <v>1587</v>
      </c>
      <c r="AY3672" s="488" t="s">
        <v>1597</v>
      </c>
      <c r="AZ3672" s="488" t="s">
        <v>1531</v>
      </c>
    </row>
    <row r="3673" hidden="1">
      <c r="A3673" s="488" t="s">
        <v>22561</v>
      </c>
      <c r="B3673" s="488" t="s">
        <v>22562</v>
      </c>
      <c r="C3673" s="488" t="s">
        <v>1513</v>
      </c>
      <c r="D3673" s="488" t="s">
        <v>1514</v>
      </c>
      <c r="E3673" s="491">
        <v>45811.89097222222</v>
      </c>
      <c r="F3673" s="492">
        <v>9800.0</v>
      </c>
      <c r="G3673" s="488" t="s">
        <v>1515</v>
      </c>
      <c r="H3673" s="492">
        <v>9800.0</v>
      </c>
      <c r="I3673" s="488" t="s">
        <v>1515</v>
      </c>
      <c r="J3673" s="488" t="s">
        <v>1516</v>
      </c>
      <c r="K3673" s="488" t="s">
        <v>1517</v>
      </c>
      <c r="L3673" s="488" t="s">
        <v>22563</v>
      </c>
      <c r="M3673" s="488" t="s">
        <v>22564</v>
      </c>
      <c r="N3673" s="488" t="s">
        <v>1520</v>
      </c>
      <c r="O3673" s="488" t="s">
        <v>1521</v>
      </c>
      <c r="P3673" s="488" t="s">
        <v>1724</v>
      </c>
      <c r="Q3673" s="488" t="s">
        <v>1523</v>
      </c>
      <c r="R3673" s="495" t="s">
        <v>1524</v>
      </c>
      <c r="S3673" s="494"/>
      <c r="T3673" s="494"/>
      <c r="U3673" s="488" t="s">
        <v>22565</v>
      </c>
      <c r="AB3673" s="488" t="s">
        <v>22566</v>
      </c>
      <c r="AC3673" s="496">
        <v>8.05E9</v>
      </c>
      <c r="AD3673" s="494"/>
      <c r="AE3673" s="494"/>
      <c r="AF3673" s="494"/>
      <c r="AG3673" s="494"/>
      <c r="AH3673" s="494"/>
      <c r="AI3673" s="494"/>
      <c r="AJ3673" s="488" t="s">
        <v>1527</v>
      </c>
      <c r="AK3673" s="494"/>
      <c r="AL3673" s="494"/>
      <c r="AM3673" s="488" t="s">
        <v>22567</v>
      </c>
      <c r="AP3673" s="494"/>
      <c r="AQ3673" s="494"/>
      <c r="AR3673" s="494"/>
      <c r="AS3673" s="494"/>
      <c r="AT3673" s="488" t="s">
        <v>1529</v>
      </c>
      <c r="AU3673" s="492">
        <v>3008.0</v>
      </c>
      <c r="AV3673" s="492">
        <v>5.0</v>
      </c>
      <c r="AW3673" s="492">
        <v>2027.0</v>
      </c>
      <c r="AX3673" s="488" t="s">
        <v>1728</v>
      </c>
      <c r="AY3673" s="488" t="s">
        <v>1729</v>
      </c>
      <c r="AZ3673" s="488" t="s">
        <v>1531</v>
      </c>
    </row>
    <row r="3674" hidden="1">
      <c r="A3674" s="488" t="s">
        <v>22568</v>
      </c>
      <c r="B3674" s="488" t="s">
        <v>22562</v>
      </c>
      <c r="C3674" s="488" t="s">
        <v>1513</v>
      </c>
      <c r="D3674" s="488" t="s">
        <v>1514</v>
      </c>
      <c r="E3674" s="491">
        <v>45811.89027777778</v>
      </c>
      <c r="F3674" s="492">
        <v>2980.0</v>
      </c>
      <c r="G3674" s="488" t="s">
        <v>1515</v>
      </c>
      <c r="H3674" s="492">
        <v>2980.0</v>
      </c>
      <c r="I3674" s="488" t="s">
        <v>1515</v>
      </c>
      <c r="J3674" s="488" t="s">
        <v>1516</v>
      </c>
      <c r="K3674" s="488" t="s">
        <v>1517</v>
      </c>
      <c r="L3674" s="488" t="s">
        <v>22563</v>
      </c>
      <c r="M3674" s="488" t="s">
        <v>22569</v>
      </c>
      <c r="N3674" s="488" t="s">
        <v>1520</v>
      </c>
      <c r="O3674" s="488" t="s">
        <v>1521</v>
      </c>
      <c r="P3674" s="488" t="s">
        <v>1724</v>
      </c>
      <c r="Q3674" s="488" t="s">
        <v>1523</v>
      </c>
      <c r="R3674" s="495" t="s">
        <v>1524</v>
      </c>
      <c r="S3674" s="494"/>
      <c r="T3674" s="494"/>
      <c r="U3674" s="488" t="s">
        <v>22570</v>
      </c>
      <c r="AB3674" s="488" t="s">
        <v>22566</v>
      </c>
      <c r="AC3674" s="496">
        <v>8.05E9</v>
      </c>
      <c r="AD3674" s="494"/>
      <c r="AE3674" s="494"/>
      <c r="AF3674" s="494"/>
      <c r="AG3674" s="494"/>
      <c r="AH3674" s="494"/>
      <c r="AI3674" s="494"/>
      <c r="AJ3674" s="488" t="s">
        <v>1527</v>
      </c>
      <c r="AK3674" s="494"/>
      <c r="AL3674" s="494"/>
      <c r="AM3674" s="488" t="s">
        <v>22567</v>
      </c>
      <c r="AP3674" s="494"/>
      <c r="AQ3674" s="494"/>
      <c r="AR3674" s="494"/>
      <c r="AS3674" s="494"/>
      <c r="AT3674" s="488" t="s">
        <v>1529</v>
      </c>
      <c r="AU3674" s="492">
        <v>3008.0</v>
      </c>
      <c r="AV3674" s="492">
        <v>5.0</v>
      </c>
      <c r="AW3674" s="492">
        <v>2027.0</v>
      </c>
      <c r="AX3674" s="488" t="s">
        <v>1728</v>
      </c>
      <c r="AY3674" s="488" t="s">
        <v>1729</v>
      </c>
      <c r="AZ3674" s="488" t="s">
        <v>1531</v>
      </c>
    </row>
    <row r="3675" hidden="1">
      <c r="A3675" s="488" t="s">
        <v>22571</v>
      </c>
      <c r="B3675" s="488" t="s">
        <v>22572</v>
      </c>
      <c r="C3675" s="488" t="s">
        <v>1513</v>
      </c>
      <c r="D3675" s="488" t="s">
        <v>1514</v>
      </c>
      <c r="E3675" s="491">
        <v>45811.87222222222</v>
      </c>
      <c r="F3675" s="492">
        <v>2980.0</v>
      </c>
      <c r="G3675" s="488" t="s">
        <v>1515</v>
      </c>
      <c r="H3675" s="492">
        <v>2980.0</v>
      </c>
      <c r="I3675" s="488" t="s">
        <v>1515</v>
      </c>
      <c r="J3675" s="488" t="s">
        <v>1516</v>
      </c>
      <c r="K3675" s="488" t="s">
        <v>1517</v>
      </c>
      <c r="L3675" s="488" t="s">
        <v>22573</v>
      </c>
      <c r="M3675" s="488" t="s">
        <v>22574</v>
      </c>
      <c r="N3675" s="488" t="s">
        <v>1520</v>
      </c>
      <c r="O3675" s="488" t="s">
        <v>1521</v>
      </c>
      <c r="P3675" s="488" t="s">
        <v>1522</v>
      </c>
      <c r="Q3675" s="488" t="s">
        <v>1523</v>
      </c>
      <c r="R3675" s="495" t="s">
        <v>1524</v>
      </c>
      <c r="S3675" s="494"/>
      <c r="T3675" s="494"/>
      <c r="U3675" s="488" t="s">
        <v>22575</v>
      </c>
      <c r="AB3675" s="488" t="s">
        <v>22576</v>
      </c>
      <c r="AC3675" s="496">
        <v>8.04E9</v>
      </c>
      <c r="AD3675" s="494"/>
      <c r="AE3675" s="494"/>
      <c r="AF3675" s="494"/>
      <c r="AG3675" s="494"/>
      <c r="AH3675" s="494"/>
      <c r="AI3675" s="494"/>
      <c r="AJ3675" s="488" t="s">
        <v>1527</v>
      </c>
      <c r="AK3675" s="494"/>
      <c r="AL3675" s="494"/>
      <c r="AM3675" s="488" t="s">
        <v>22577</v>
      </c>
      <c r="AO3675" s="494"/>
      <c r="AP3675" s="494"/>
      <c r="AQ3675" s="494"/>
      <c r="AR3675" s="494"/>
      <c r="AS3675" s="494"/>
      <c r="AT3675" s="488" t="s">
        <v>1529</v>
      </c>
      <c r="AU3675" s="492">
        <v>1620.0</v>
      </c>
      <c r="AV3675" s="492">
        <v>12.0</v>
      </c>
      <c r="AW3675" s="492">
        <v>2030.0</v>
      </c>
      <c r="AX3675" s="488" t="s">
        <v>1867</v>
      </c>
      <c r="AY3675" s="488" t="s">
        <v>1868</v>
      </c>
      <c r="AZ3675" s="488" t="s">
        <v>1531</v>
      </c>
    </row>
    <row r="3676" hidden="1">
      <c r="A3676" s="488" t="s">
        <v>22578</v>
      </c>
      <c r="B3676" s="488" t="s">
        <v>22579</v>
      </c>
      <c r="C3676" s="488" t="s">
        <v>1513</v>
      </c>
      <c r="D3676" s="488" t="s">
        <v>1514</v>
      </c>
      <c r="E3676" s="491">
        <v>45811.82916666667</v>
      </c>
      <c r="F3676" s="492">
        <v>2980.0</v>
      </c>
      <c r="G3676" s="488" t="s">
        <v>1515</v>
      </c>
      <c r="H3676" s="492">
        <v>2980.0</v>
      </c>
      <c r="I3676" s="488" t="s">
        <v>1515</v>
      </c>
      <c r="J3676" s="488" t="s">
        <v>1516</v>
      </c>
      <c r="K3676" s="488" t="s">
        <v>1517</v>
      </c>
      <c r="L3676" s="488" t="s">
        <v>22580</v>
      </c>
      <c r="M3676" s="488" t="s">
        <v>22581</v>
      </c>
      <c r="N3676" s="488" t="s">
        <v>1520</v>
      </c>
      <c r="O3676" s="488" t="s">
        <v>1521</v>
      </c>
      <c r="P3676" s="488" t="s">
        <v>1554</v>
      </c>
      <c r="Q3676" s="488" t="s">
        <v>1523</v>
      </c>
      <c r="R3676" s="495" t="s">
        <v>1524</v>
      </c>
      <c r="S3676" s="494"/>
      <c r="T3676" s="494"/>
      <c r="U3676" s="488" t="s">
        <v>22582</v>
      </c>
      <c r="AB3676" s="488" t="s">
        <v>22583</v>
      </c>
      <c r="AC3676" s="496">
        <v>9.01E9</v>
      </c>
      <c r="AD3676" s="494"/>
      <c r="AE3676" s="494"/>
      <c r="AF3676" s="494"/>
      <c r="AG3676" s="494"/>
      <c r="AH3676" s="494"/>
      <c r="AI3676" s="494"/>
      <c r="AJ3676" s="488" t="s">
        <v>1527</v>
      </c>
      <c r="AK3676" s="494"/>
      <c r="AL3676" s="494"/>
      <c r="AM3676" s="488" t="s">
        <v>22584</v>
      </c>
      <c r="AP3676" s="494"/>
      <c r="AQ3676" s="494"/>
      <c r="AR3676" s="494"/>
      <c r="AS3676" s="494"/>
      <c r="AT3676" s="488" t="s">
        <v>1558</v>
      </c>
      <c r="AU3676" s="492">
        <v>3217.0</v>
      </c>
      <c r="AV3676" s="492">
        <v>6.0</v>
      </c>
      <c r="AW3676" s="492">
        <v>2027.0</v>
      </c>
      <c r="AX3676" s="488" t="s">
        <v>1587</v>
      </c>
      <c r="AY3676" s="488" t="s">
        <v>3012</v>
      </c>
      <c r="AZ3676" s="488" t="s">
        <v>1531</v>
      </c>
    </row>
    <row r="3677" hidden="1">
      <c r="A3677" s="488" t="s">
        <v>22585</v>
      </c>
      <c r="B3677" s="488" t="s">
        <v>22586</v>
      </c>
      <c r="C3677" s="488" t="s">
        <v>1513</v>
      </c>
      <c r="D3677" s="488" t="s">
        <v>1514</v>
      </c>
      <c r="E3677" s="491">
        <v>45811.82430555556</v>
      </c>
      <c r="F3677" s="492">
        <v>2980.0</v>
      </c>
      <c r="G3677" s="488" t="s">
        <v>1515</v>
      </c>
      <c r="H3677" s="492">
        <v>2980.0</v>
      </c>
      <c r="I3677" s="488" t="s">
        <v>1515</v>
      </c>
      <c r="J3677" s="488" t="s">
        <v>1516</v>
      </c>
      <c r="K3677" s="488" t="s">
        <v>1517</v>
      </c>
      <c r="L3677" s="488" t="s">
        <v>22587</v>
      </c>
      <c r="M3677" s="488" t="s">
        <v>22588</v>
      </c>
      <c r="N3677" s="488" t="s">
        <v>1520</v>
      </c>
      <c r="O3677" s="488" t="s">
        <v>1521</v>
      </c>
      <c r="P3677" s="488" t="s">
        <v>1554</v>
      </c>
      <c r="Q3677" s="488" t="s">
        <v>1523</v>
      </c>
      <c r="R3677" s="495" t="s">
        <v>1524</v>
      </c>
      <c r="S3677" s="494"/>
      <c r="T3677" s="494"/>
      <c r="U3677" s="488" t="s">
        <v>22589</v>
      </c>
      <c r="AB3677" s="488" t="s">
        <v>22590</v>
      </c>
      <c r="AC3677" s="496">
        <v>9.04E9</v>
      </c>
      <c r="AD3677" s="494"/>
      <c r="AE3677" s="494"/>
      <c r="AF3677" s="494"/>
      <c r="AG3677" s="494"/>
      <c r="AH3677" s="494"/>
      <c r="AI3677" s="494"/>
      <c r="AJ3677" s="488" t="s">
        <v>1527</v>
      </c>
      <c r="AK3677" s="494"/>
      <c r="AL3677" s="494"/>
      <c r="AM3677" s="488" t="s">
        <v>22591</v>
      </c>
      <c r="AO3677" s="494"/>
      <c r="AP3677" s="494"/>
      <c r="AQ3677" s="494"/>
      <c r="AR3677" s="494"/>
      <c r="AS3677" s="494"/>
      <c r="AT3677" s="488" t="s">
        <v>1558</v>
      </c>
      <c r="AU3677" s="492">
        <v>2621.0</v>
      </c>
      <c r="AV3677" s="492">
        <v>6.0</v>
      </c>
      <c r="AW3677" s="492">
        <v>2031.0</v>
      </c>
      <c r="AX3677" s="488" t="s">
        <v>1587</v>
      </c>
      <c r="AY3677" s="488" t="s">
        <v>1588</v>
      </c>
      <c r="AZ3677" s="488" t="s">
        <v>1531</v>
      </c>
    </row>
    <row r="3678" hidden="1">
      <c r="A3678" s="488" t="s">
        <v>22592</v>
      </c>
      <c r="B3678" s="488" t="s">
        <v>22593</v>
      </c>
      <c r="C3678" s="488" t="s">
        <v>1513</v>
      </c>
      <c r="D3678" s="488" t="s">
        <v>1514</v>
      </c>
      <c r="E3678" s="491">
        <v>45811.82083333333</v>
      </c>
      <c r="F3678" s="492">
        <v>2980.0</v>
      </c>
      <c r="G3678" s="488" t="s">
        <v>1515</v>
      </c>
      <c r="H3678" s="492">
        <v>2980.0</v>
      </c>
      <c r="I3678" s="488" t="s">
        <v>1515</v>
      </c>
      <c r="J3678" s="488" t="s">
        <v>1516</v>
      </c>
      <c r="K3678" s="488" t="s">
        <v>1517</v>
      </c>
      <c r="L3678" s="488" t="s">
        <v>22594</v>
      </c>
      <c r="M3678" s="488" t="s">
        <v>22595</v>
      </c>
      <c r="N3678" s="488" t="s">
        <v>1520</v>
      </c>
      <c r="O3678" s="488" t="s">
        <v>1521</v>
      </c>
      <c r="P3678" s="488" t="s">
        <v>1554</v>
      </c>
      <c r="Q3678" s="488" t="s">
        <v>1523</v>
      </c>
      <c r="R3678" s="495" t="s">
        <v>1524</v>
      </c>
      <c r="S3678" s="494"/>
      <c r="T3678" s="494"/>
      <c r="U3678" s="488" t="s">
        <v>22596</v>
      </c>
      <c r="AB3678" s="488" t="s">
        <v>22597</v>
      </c>
      <c r="AC3678" s="496">
        <v>8.04E9</v>
      </c>
      <c r="AD3678" s="494"/>
      <c r="AE3678" s="494"/>
      <c r="AF3678" s="494"/>
      <c r="AG3678" s="494"/>
      <c r="AH3678" s="494"/>
      <c r="AI3678" s="494"/>
      <c r="AJ3678" s="488" t="s">
        <v>1527</v>
      </c>
      <c r="AK3678" s="494"/>
      <c r="AL3678" s="494"/>
      <c r="AM3678" s="488" t="s">
        <v>22598</v>
      </c>
      <c r="AO3678" s="494"/>
      <c r="AP3678" s="494"/>
      <c r="AQ3678" s="494"/>
      <c r="AR3678" s="494"/>
      <c r="AS3678" s="494"/>
      <c r="AT3678" s="488" t="s">
        <v>1558</v>
      </c>
      <c r="AU3678" s="492">
        <v>2772.0</v>
      </c>
      <c r="AV3678" s="492">
        <v>3.0</v>
      </c>
      <c r="AW3678" s="492">
        <v>2029.0</v>
      </c>
      <c r="AX3678" s="488" t="s">
        <v>1559</v>
      </c>
      <c r="AY3678" s="488" t="s">
        <v>1560</v>
      </c>
      <c r="AZ3678" s="488" t="s">
        <v>1531</v>
      </c>
    </row>
    <row r="3679" hidden="1">
      <c r="A3679" s="488" t="s">
        <v>21839</v>
      </c>
      <c r="B3679" s="488" t="s">
        <v>21840</v>
      </c>
      <c r="C3679" s="488" t="s">
        <v>1513</v>
      </c>
      <c r="D3679" s="488" t="s">
        <v>1514</v>
      </c>
      <c r="E3679" s="491">
        <v>45811.82083333333</v>
      </c>
      <c r="F3679" s="492">
        <v>2980.0</v>
      </c>
      <c r="G3679" s="488" t="s">
        <v>1515</v>
      </c>
      <c r="H3679" s="492">
        <v>2980.0</v>
      </c>
      <c r="I3679" s="488" t="s">
        <v>1515</v>
      </c>
      <c r="J3679" s="488" t="s">
        <v>1516</v>
      </c>
      <c r="K3679" s="488" t="s">
        <v>1517</v>
      </c>
      <c r="L3679" s="488" t="s">
        <v>21841</v>
      </c>
      <c r="M3679" s="488" t="s">
        <v>21842</v>
      </c>
      <c r="N3679" s="488" t="s">
        <v>1520</v>
      </c>
      <c r="O3679" s="488" t="s">
        <v>1521</v>
      </c>
      <c r="P3679" s="488" t="s">
        <v>1554</v>
      </c>
      <c r="Q3679" s="488" t="s">
        <v>1523</v>
      </c>
      <c r="R3679" s="495" t="s">
        <v>1524</v>
      </c>
      <c r="S3679" s="494"/>
      <c r="T3679" s="494"/>
      <c r="U3679" s="488" t="s">
        <v>21843</v>
      </c>
      <c r="AB3679" s="488" t="s">
        <v>21844</v>
      </c>
      <c r="AC3679" s="496">
        <v>9.07E9</v>
      </c>
      <c r="AD3679" s="494"/>
      <c r="AE3679" s="494"/>
      <c r="AF3679" s="494"/>
      <c r="AG3679" s="494"/>
      <c r="AH3679" s="494"/>
      <c r="AI3679" s="494"/>
      <c r="AJ3679" s="488" t="s">
        <v>1527</v>
      </c>
      <c r="AK3679" s="494"/>
      <c r="AL3679" s="494"/>
      <c r="AM3679" s="488" t="s">
        <v>21845</v>
      </c>
      <c r="AO3679" s="494"/>
      <c r="AP3679" s="494"/>
      <c r="AQ3679" s="494"/>
      <c r="AR3679" s="494"/>
      <c r="AS3679" s="494"/>
      <c r="AT3679" s="488" t="s">
        <v>1558</v>
      </c>
      <c r="AU3679" s="492">
        <v>9741.0</v>
      </c>
      <c r="AV3679" s="492">
        <v>3.0</v>
      </c>
      <c r="AW3679" s="492">
        <v>2029.0</v>
      </c>
      <c r="AX3679" s="488" t="s">
        <v>1587</v>
      </c>
      <c r="AY3679" s="488" t="s">
        <v>8546</v>
      </c>
      <c r="AZ3679" s="488" t="s">
        <v>1531</v>
      </c>
    </row>
    <row r="3680" hidden="1">
      <c r="A3680" s="488" t="s">
        <v>22599</v>
      </c>
      <c r="B3680" s="488" t="s">
        <v>22600</v>
      </c>
      <c r="C3680" s="488" t="s">
        <v>1513</v>
      </c>
      <c r="D3680" s="488" t="s">
        <v>1514</v>
      </c>
      <c r="E3680" s="491">
        <v>45811.80625</v>
      </c>
      <c r="F3680" s="492">
        <v>9800.0</v>
      </c>
      <c r="G3680" s="488" t="s">
        <v>1515</v>
      </c>
      <c r="H3680" s="492">
        <v>9800.0</v>
      </c>
      <c r="I3680" s="488" t="s">
        <v>1515</v>
      </c>
      <c r="J3680" s="488" t="s">
        <v>1516</v>
      </c>
      <c r="K3680" s="488" t="s">
        <v>1517</v>
      </c>
      <c r="L3680" s="488" t="s">
        <v>22601</v>
      </c>
      <c r="M3680" s="488" t="s">
        <v>22602</v>
      </c>
      <c r="N3680" s="488" t="s">
        <v>1520</v>
      </c>
      <c r="O3680" s="488" t="s">
        <v>1521</v>
      </c>
      <c r="P3680" s="488" t="s">
        <v>1545</v>
      </c>
      <c r="Q3680" s="488" t="s">
        <v>1523</v>
      </c>
      <c r="R3680" s="495" t="s">
        <v>1524</v>
      </c>
      <c r="S3680" s="494"/>
      <c r="T3680" s="494"/>
      <c r="U3680" s="488" t="s">
        <v>22603</v>
      </c>
      <c r="AB3680" s="488" t="s">
        <v>22604</v>
      </c>
      <c r="AC3680" s="496">
        <v>4.23E8</v>
      </c>
      <c r="AD3680" s="494"/>
      <c r="AE3680" s="494"/>
      <c r="AF3680" s="494"/>
      <c r="AG3680" s="494"/>
      <c r="AH3680" s="494"/>
      <c r="AI3680" s="494"/>
      <c r="AJ3680" s="488" t="s">
        <v>1527</v>
      </c>
      <c r="AK3680" s="494"/>
      <c r="AL3680" s="494"/>
      <c r="AM3680" s="488" t="s">
        <v>22605</v>
      </c>
      <c r="AO3680" s="494"/>
      <c r="AP3680" s="494"/>
      <c r="AQ3680" s="494"/>
      <c r="AR3680" s="494"/>
      <c r="AS3680" s="494"/>
      <c r="AT3680" s="488" t="s">
        <v>1529</v>
      </c>
      <c r="AU3680" s="492">
        <v>1133.0</v>
      </c>
      <c r="AV3680" s="492">
        <v>6.0</v>
      </c>
      <c r="AW3680" s="492">
        <v>2028.0</v>
      </c>
      <c r="AX3680" s="497"/>
      <c r="AY3680" s="488" t="s">
        <v>4131</v>
      </c>
      <c r="AZ3680" s="488" t="s">
        <v>1531</v>
      </c>
    </row>
    <row r="3681" hidden="1">
      <c r="A3681" s="488" t="s">
        <v>22606</v>
      </c>
      <c r="B3681" s="488" t="s">
        <v>22607</v>
      </c>
      <c r="C3681" s="488" t="s">
        <v>1513</v>
      </c>
      <c r="D3681" s="488" t="s">
        <v>1514</v>
      </c>
      <c r="E3681" s="491">
        <v>45811.80486111111</v>
      </c>
      <c r="F3681" s="492">
        <v>9800.0</v>
      </c>
      <c r="G3681" s="488" t="s">
        <v>1515</v>
      </c>
      <c r="H3681" s="492">
        <v>9800.0</v>
      </c>
      <c r="I3681" s="488" t="s">
        <v>1515</v>
      </c>
      <c r="J3681" s="488" t="s">
        <v>1516</v>
      </c>
      <c r="K3681" s="488" t="s">
        <v>1517</v>
      </c>
      <c r="L3681" s="488" t="s">
        <v>22608</v>
      </c>
      <c r="M3681" s="488" t="s">
        <v>22609</v>
      </c>
      <c r="N3681" s="488" t="s">
        <v>1520</v>
      </c>
      <c r="O3681" s="488" t="s">
        <v>1521</v>
      </c>
      <c r="P3681" s="488" t="s">
        <v>1554</v>
      </c>
      <c r="Q3681" s="488" t="s">
        <v>1523</v>
      </c>
      <c r="R3681" s="495" t="s">
        <v>1524</v>
      </c>
      <c r="S3681" s="494"/>
      <c r="T3681" s="494"/>
      <c r="U3681" s="488" t="s">
        <v>22610</v>
      </c>
      <c r="AB3681" s="488" t="s">
        <v>22611</v>
      </c>
      <c r="AC3681" s="496">
        <v>9.05E9</v>
      </c>
      <c r="AD3681" s="494"/>
      <c r="AE3681" s="494"/>
      <c r="AF3681" s="494"/>
      <c r="AG3681" s="494"/>
      <c r="AH3681" s="494"/>
      <c r="AI3681" s="494"/>
      <c r="AJ3681" s="488" t="s">
        <v>1527</v>
      </c>
      <c r="AK3681" s="494"/>
      <c r="AL3681" s="494"/>
      <c r="AM3681" s="488" t="s">
        <v>22612</v>
      </c>
      <c r="AO3681" s="494"/>
      <c r="AP3681" s="494"/>
      <c r="AQ3681" s="494"/>
      <c r="AR3681" s="494"/>
      <c r="AS3681" s="494"/>
      <c r="AT3681" s="488" t="s">
        <v>1529</v>
      </c>
      <c r="AU3681" s="492">
        <v>1505.0</v>
      </c>
      <c r="AV3681" s="492">
        <v>9.0</v>
      </c>
      <c r="AW3681" s="492">
        <v>2026.0</v>
      </c>
      <c r="AX3681" s="488" t="s">
        <v>1587</v>
      </c>
      <c r="AY3681" s="488" t="s">
        <v>1571</v>
      </c>
      <c r="AZ3681" s="488" t="s">
        <v>1531</v>
      </c>
    </row>
    <row r="3682" hidden="1">
      <c r="A3682" s="488" t="s">
        <v>22613</v>
      </c>
      <c r="B3682" s="488" t="s">
        <v>22600</v>
      </c>
      <c r="C3682" s="488" t="s">
        <v>1513</v>
      </c>
      <c r="D3682" s="488" t="s">
        <v>1514</v>
      </c>
      <c r="E3682" s="491">
        <v>45811.802083333336</v>
      </c>
      <c r="F3682" s="492">
        <v>2980.0</v>
      </c>
      <c r="G3682" s="488" t="s">
        <v>1515</v>
      </c>
      <c r="H3682" s="492">
        <v>2980.0</v>
      </c>
      <c r="I3682" s="488" t="s">
        <v>1515</v>
      </c>
      <c r="J3682" s="488" t="s">
        <v>1516</v>
      </c>
      <c r="K3682" s="488" t="s">
        <v>1517</v>
      </c>
      <c r="L3682" s="488" t="s">
        <v>22601</v>
      </c>
      <c r="M3682" s="488" t="s">
        <v>22614</v>
      </c>
      <c r="N3682" s="488" t="s">
        <v>1520</v>
      </c>
      <c r="O3682" s="488" t="s">
        <v>1521</v>
      </c>
      <c r="P3682" s="488" t="s">
        <v>1545</v>
      </c>
      <c r="Q3682" s="488" t="s">
        <v>1523</v>
      </c>
      <c r="R3682" s="495" t="s">
        <v>1524</v>
      </c>
      <c r="S3682" s="494"/>
      <c r="T3682" s="494"/>
      <c r="U3682" s="488" t="s">
        <v>22615</v>
      </c>
      <c r="AB3682" s="488" t="s">
        <v>22604</v>
      </c>
      <c r="AC3682" s="496">
        <v>4.23E8</v>
      </c>
      <c r="AD3682" s="494"/>
      <c r="AE3682" s="494"/>
      <c r="AF3682" s="494"/>
      <c r="AG3682" s="494"/>
      <c r="AH3682" s="494"/>
      <c r="AI3682" s="494"/>
      <c r="AJ3682" s="488" t="s">
        <v>1527</v>
      </c>
      <c r="AK3682" s="494"/>
      <c r="AL3682" s="494"/>
      <c r="AM3682" s="488" t="s">
        <v>22605</v>
      </c>
      <c r="AO3682" s="494"/>
      <c r="AP3682" s="494"/>
      <c r="AQ3682" s="494"/>
      <c r="AR3682" s="494"/>
      <c r="AS3682" s="494"/>
      <c r="AT3682" s="488" t="s">
        <v>1529</v>
      </c>
      <c r="AU3682" s="492">
        <v>1133.0</v>
      </c>
      <c r="AV3682" s="492">
        <v>6.0</v>
      </c>
      <c r="AW3682" s="492">
        <v>2028.0</v>
      </c>
      <c r="AX3682" s="497"/>
      <c r="AY3682" s="488" t="s">
        <v>4131</v>
      </c>
      <c r="AZ3682" s="488" t="s">
        <v>1531</v>
      </c>
    </row>
    <row r="3683" hidden="1">
      <c r="A3683" s="488" t="s">
        <v>22616</v>
      </c>
      <c r="B3683" s="488" t="s">
        <v>22617</v>
      </c>
      <c r="C3683" s="488" t="s">
        <v>1513</v>
      </c>
      <c r="D3683" s="488" t="s">
        <v>1514</v>
      </c>
      <c r="E3683" s="491">
        <v>45811.799305555556</v>
      </c>
      <c r="F3683" s="492">
        <v>2980.0</v>
      </c>
      <c r="G3683" s="488" t="s">
        <v>1515</v>
      </c>
      <c r="H3683" s="492">
        <v>2980.0</v>
      </c>
      <c r="I3683" s="488" t="s">
        <v>1515</v>
      </c>
      <c r="J3683" s="488" t="s">
        <v>1516</v>
      </c>
      <c r="K3683" s="488" t="s">
        <v>1517</v>
      </c>
      <c r="L3683" s="488" t="s">
        <v>22618</v>
      </c>
      <c r="M3683" s="488" t="s">
        <v>22619</v>
      </c>
      <c r="N3683" s="488" t="s">
        <v>1520</v>
      </c>
      <c r="O3683" s="488" t="s">
        <v>1521</v>
      </c>
      <c r="P3683" s="488" t="s">
        <v>1545</v>
      </c>
      <c r="Q3683" s="488" t="s">
        <v>1523</v>
      </c>
      <c r="R3683" s="495" t="s">
        <v>1524</v>
      </c>
      <c r="S3683" s="494"/>
      <c r="T3683" s="494"/>
      <c r="U3683" s="488" t="s">
        <v>4796</v>
      </c>
      <c r="AB3683" s="488" t="s">
        <v>22620</v>
      </c>
      <c r="AC3683" s="496">
        <v>8.08E9</v>
      </c>
      <c r="AD3683" s="494"/>
      <c r="AE3683" s="494"/>
      <c r="AF3683" s="494"/>
      <c r="AG3683" s="494"/>
      <c r="AH3683" s="494"/>
      <c r="AI3683" s="494"/>
      <c r="AJ3683" s="488" t="s">
        <v>1527</v>
      </c>
      <c r="AK3683" s="494"/>
      <c r="AL3683" s="494"/>
      <c r="AM3683" s="488" t="s">
        <v>22621</v>
      </c>
      <c r="AP3683" s="494"/>
      <c r="AQ3683" s="494"/>
      <c r="AR3683" s="494"/>
      <c r="AS3683" s="494"/>
      <c r="AT3683" s="488" t="s">
        <v>1529</v>
      </c>
      <c r="AU3683" s="492">
        <v>5168.0</v>
      </c>
      <c r="AV3683" s="492">
        <v>9.0</v>
      </c>
      <c r="AW3683" s="492">
        <v>2029.0</v>
      </c>
      <c r="AX3683" s="497"/>
      <c r="AY3683" s="488" t="s">
        <v>1652</v>
      </c>
      <c r="AZ3683" s="488" t="s">
        <v>1531</v>
      </c>
    </row>
    <row r="3684" hidden="1">
      <c r="A3684" s="488" t="s">
        <v>22622</v>
      </c>
      <c r="B3684" s="488" t="s">
        <v>22623</v>
      </c>
      <c r="C3684" s="488" t="s">
        <v>1513</v>
      </c>
      <c r="D3684" s="488" t="s">
        <v>1514</v>
      </c>
      <c r="E3684" s="491">
        <v>45811.78611111111</v>
      </c>
      <c r="F3684" s="492">
        <v>9800.0</v>
      </c>
      <c r="G3684" s="488" t="s">
        <v>1515</v>
      </c>
      <c r="H3684" s="492">
        <v>9800.0</v>
      </c>
      <c r="I3684" s="488" t="s">
        <v>1515</v>
      </c>
      <c r="J3684" s="488" t="s">
        <v>1516</v>
      </c>
      <c r="K3684" s="488" t="s">
        <v>1517</v>
      </c>
      <c r="L3684" s="488" t="s">
        <v>22624</v>
      </c>
      <c r="M3684" s="488" t="s">
        <v>22625</v>
      </c>
      <c r="N3684" s="488" t="s">
        <v>1520</v>
      </c>
      <c r="O3684" s="488" t="s">
        <v>1521</v>
      </c>
      <c r="P3684" s="488" t="s">
        <v>1545</v>
      </c>
      <c r="Q3684" s="488" t="s">
        <v>1523</v>
      </c>
      <c r="R3684" s="495" t="s">
        <v>1524</v>
      </c>
      <c r="S3684" s="494"/>
      <c r="T3684" s="494"/>
      <c r="U3684" s="488" t="s">
        <v>22626</v>
      </c>
      <c r="AB3684" s="488" t="s">
        <v>22627</v>
      </c>
      <c r="AC3684" s="496">
        <v>9.06E9</v>
      </c>
      <c r="AD3684" s="494"/>
      <c r="AE3684" s="494"/>
      <c r="AF3684" s="494"/>
      <c r="AG3684" s="494"/>
      <c r="AH3684" s="494"/>
      <c r="AI3684" s="494"/>
      <c r="AJ3684" s="488" t="s">
        <v>1527</v>
      </c>
      <c r="AK3684" s="494"/>
      <c r="AL3684" s="494"/>
      <c r="AM3684" s="488" t="s">
        <v>22628</v>
      </c>
      <c r="AO3684" s="494"/>
      <c r="AP3684" s="494"/>
      <c r="AQ3684" s="494"/>
      <c r="AR3684" s="494"/>
      <c r="AS3684" s="494"/>
      <c r="AT3684" s="488" t="s">
        <v>1529</v>
      </c>
      <c r="AU3684" s="492">
        <v>1017.0</v>
      </c>
      <c r="AV3684" s="492">
        <v>5.0</v>
      </c>
      <c r="AW3684" s="492">
        <v>2032.0</v>
      </c>
      <c r="AX3684" s="488" t="s">
        <v>1549</v>
      </c>
      <c r="AY3684" s="497"/>
      <c r="AZ3684" s="488" t="s">
        <v>1531</v>
      </c>
    </row>
    <row r="3685" hidden="1">
      <c r="A3685" s="488" t="s">
        <v>22629</v>
      </c>
      <c r="B3685" s="488" t="s">
        <v>22607</v>
      </c>
      <c r="C3685" s="488" t="s">
        <v>1513</v>
      </c>
      <c r="D3685" s="488" t="s">
        <v>1514</v>
      </c>
      <c r="E3685" s="491">
        <v>45811.78472222222</v>
      </c>
      <c r="F3685" s="492">
        <v>2980.0</v>
      </c>
      <c r="G3685" s="488" t="s">
        <v>1515</v>
      </c>
      <c r="H3685" s="492">
        <v>2980.0</v>
      </c>
      <c r="I3685" s="488" t="s">
        <v>1515</v>
      </c>
      <c r="J3685" s="488" t="s">
        <v>1516</v>
      </c>
      <c r="K3685" s="488" t="s">
        <v>1517</v>
      </c>
      <c r="L3685" s="488" t="s">
        <v>22608</v>
      </c>
      <c r="M3685" s="488" t="s">
        <v>22630</v>
      </c>
      <c r="N3685" s="488" t="s">
        <v>1520</v>
      </c>
      <c r="O3685" s="488" t="s">
        <v>1521</v>
      </c>
      <c r="P3685" s="488" t="s">
        <v>1554</v>
      </c>
      <c r="Q3685" s="488" t="s">
        <v>1523</v>
      </c>
      <c r="R3685" s="495" t="s">
        <v>1524</v>
      </c>
      <c r="S3685" s="494"/>
      <c r="T3685" s="494"/>
      <c r="U3685" s="488" t="s">
        <v>22631</v>
      </c>
      <c r="AB3685" s="488" t="s">
        <v>22611</v>
      </c>
      <c r="AC3685" s="496">
        <v>9.05E9</v>
      </c>
      <c r="AD3685" s="494"/>
      <c r="AE3685" s="494"/>
      <c r="AF3685" s="494"/>
      <c r="AG3685" s="494"/>
      <c r="AH3685" s="494"/>
      <c r="AI3685" s="494"/>
      <c r="AJ3685" s="488" t="s">
        <v>1527</v>
      </c>
      <c r="AK3685" s="494"/>
      <c r="AL3685" s="494"/>
      <c r="AM3685" s="488" t="s">
        <v>22612</v>
      </c>
      <c r="AO3685" s="494"/>
      <c r="AP3685" s="494"/>
      <c r="AQ3685" s="494"/>
      <c r="AR3685" s="494"/>
      <c r="AS3685" s="494"/>
      <c r="AT3685" s="488" t="s">
        <v>1529</v>
      </c>
      <c r="AU3685" s="492">
        <v>1505.0</v>
      </c>
      <c r="AV3685" s="492">
        <v>9.0</v>
      </c>
      <c r="AW3685" s="492">
        <v>2026.0</v>
      </c>
      <c r="AX3685" s="488" t="s">
        <v>1587</v>
      </c>
      <c r="AY3685" s="488" t="s">
        <v>1571</v>
      </c>
      <c r="AZ3685" s="488" t="s">
        <v>1531</v>
      </c>
    </row>
    <row r="3686" hidden="1">
      <c r="A3686" s="488" t="s">
        <v>22632</v>
      </c>
      <c r="B3686" s="488" t="s">
        <v>22623</v>
      </c>
      <c r="C3686" s="488" t="s">
        <v>1513</v>
      </c>
      <c r="D3686" s="488" t="s">
        <v>1514</v>
      </c>
      <c r="E3686" s="491">
        <v>45811.78194444445</v>
      </c>
      <c r="F3686" s="492">
        <v>2980.0</v>
      </c>
      <c r="G3686" s="488" t="s">
        <v>1515</v>
      </c>
      <c r="H3686" s="492">
        <v>2980.0</v>
      </c>
      <c r="I3686" s="488" t="s">
        <v>1515</v>
      </c>
      <c r="J3686" s="488" t="s">
        <v>1516</v>
      </c>
      <c r="K3686" s="488" t="s">
        <v>1517</v>
      </c>
      <c r="L3686" s="488" t="s">
        <v>22624</v>
      </c>
      <c r="M3686" s="488" t="s">
        <v>22633</v>
      </c>
      <c r="N3686" s="488" t="s">
        <v>1520</v>
      </c>
      <c r="O3686" s="488" t="s">
        <v>1521</v>
      </c>
      <c r="P3686" s="488" t="s">
        <v>1545</v>
      </c>
      <c r="Q3686" s="488" t="s">
        <v>1523</v>
      </c>
      <c r="R3686" s="495" t="s">
        <v>1524</v>
      </c>
      <c r="S3686" s="494"/>
      <c r="T3686" s="494"/>
      <c r="U3686" s="488" t="s">
        <v>22634</v>
      </c>
      <c r="AB3686" s="488" t="s">
        <v>22627</v>
      </c>
      <c r="AC3686" s="496">
        <v>9.06E9</v>
      </c>
      <c r="AD3686" s="494"/>
      <c r="AE3686" s="494"/>
      <c r="AF3686" s="494"/>
      <c r="AG3686" s="494"/>
      <c r="AH3686" s="494"/>
      <c r="AI3686" s="494"/>
      <c r="AJ3686" s="488" t="s">
        <v>1527</v>
      </c>
      <c r="AK3686" s="494"/>
      <c r="AL3686" s="494"/>
      <c r="AM3686" s="488" t="s">
        <v>22628</v>
      </c>
      <c r="AO3686" s="494"/>
      <c r="AP3686" s="494"/>
      <c r="AQ3686" s="494"/>
      <c r="AR3686" s="494"/>
      <c r="AS3686" s="494"/>
      <c r="AT3686" s="488" t="s">
        <v>1529</v>
      </c>
      <c r="AU3686" s="492">
        <v>1017.0</v>
      </c>
      <c r="AV3686" s="492">
        <v>5.0</v>
      </c>
      <c r="AW3686" s="492">
        <v>2032.0</v>
      </c>
      <c r="AX3686" s="488" t="s">
        <v>1549</v>
      </c>
      <c r="AY3686" s="497"/>
      <c r="AZ3686" s="488" t="s">
        <v>1531</v>
      </c>
    </row>
    <row r="3687" hidden="1">
      <c r="A3687" s="488" t="s">
        <v>22635</v>
      </c>
      <c r="B3687" s="488" t="s">
        <v>22636</v>
      </c>
      <c r="C3687" s="488" t="s">
        <v>1513</v>
      </c>
      <c r="D3687" s="488" t="s">
        <v>1514</v>
      </c>
      <c r="E3687" s="491">
        <v>45811.775</v>
      </c>
      <c r="F3687" s="492">
        <v>2980.0</v>
      </c>
      <c r="G3687" s="488" t="s">
        <v>1515</v>
      </c>
      <c r="H3687" s="492">
        <v>2980.0</v>
      </c>
      <c r="I3687" s="488" t="s">
        <v>1515</v>
      </c>
      <c r="J3687" s="488" t="s">
        <v>1516</v>
      </c>
      <c r="K3687" s="488" t="s">
        <v>1517</v>
      </c>
      <c r="L3687" s="488" t="s">
        <v>22637</v>
      </c>
      <c r="M3687" s="488" t="s">
        <v>22638</v>
      </c>
      <c r="N3687" s="488" t="s">
        <v>1520</v>
      </c>
      <c r="O3687" s="488" t="s">
        <v>1521</v>
      </c>
      <c r="P3687" s="488" t="s">
        <v>1554</v>
      </c>
      <c r="Q3687" s="488" t="s">
        <v>1523</v>
      </c>
      <c r="R3687" s="495" t="s">
        <v>1524</v>
      </c>
      <c r="S3687" s="494"/>
      <c r="T3687" s="494"/>
      <c r="U3687" s="488" t="s">
        <v>22639</v>
      </c>
      <c r="AB3687" s="488" t="s">
        <v>22640</v>
      </c>
      <c r="AC3687" s="496">
        <v>9.1E9</v>
      </c>
      <c r="AD3687" s="494"/>
      <c r="AE3687" s="494"/>
      <c r="AF3687" s="494"/>
      <c r="AG3687" s="494"/>
      <c r="AH3687" s="494"/>
      <c r="AI3687" s="494"/>
      <c r="AJ3687" s="488" t="s">
        <v>1527</v>
      </c>
      <c r="AK3687" s="494"/>
      <c r="AL3687" s="494"/>
      <c r="AM3687" s="488" t="s">
        <v>22641</v>
      </c>
      <c r="AP3687" s="494"/>
      <c r="AQ3687" s="494"/>
      <c r="AR3687" s="494"/>
      <c r="AS3687" s="494"/>
      <c r="AT3687" s="488" t="s">
        <v>1529</v>
      </c>
      <c r="AU3687" s="492">
        <v>8247.0</v>
      </c>
      <c r="AV3687" s="492">
        <v>2.0</v>
      </c>
      <c r="AW3687" s="492">
        <v>2026.0</v>
      </c>
      <c r="AX3687" s="488" t="s">
        <v>1587</v>
      </c>
      <c r="AY3687" s="488" t="s">
        <v>1597</v>
      </c>
      <c r="AZ3687" s="488" t="s">
        <v>1531</v>
      </c>
    </row>
    <row r="3688">
      <c r="A3688" s="488" t="s">
        <v>22642</v>
      </c>
      <c r="B3688" s="488" t="s">
        <v>22643</v>
      </c>
      <c r="C3688" s="488" t="s">
        <v>1513</v>
      </c>
      <c r="D3688" s="488" t="s">
        <v>1514</v>
      </c>
      <c r="E3688" s="491">
        <v>45811.75</v>
      </c>
      <c r="F3688" s="492">
        <v>9800.0</v>
      </c>
      <c r="G3688" s="488" t="s">
        <v>1515</v>
      </c>
      <c r="H3688" s="492">
        <v>9800.0</v>
      </c>
      <c r="I3688" s="488" t="s">
        <v>1515</v>
      </c>
      <c r="J3688" s="488" t="s">
        <v>1516</v>
      </c>
      <c r="K3688" s="488" t="s">
        <v>1517</v>
      </c>
      <c r="L3688" s="488" t="s">
        <v>22644</v>
      </c>
      <c r="M3688" s="488" t="s">
        <v>22645</v>
      </c>
      <c r="N3688" s="488" t="s">
        <v>1520</v>
      </c>
      <c r="O3688" s="488" t="s">
        <v>1521</v>
      </c>
      <c r="P3688" s="488" t="s">
        <v>1554</v>
      </c>
      <c r="Q3688" s="488" t="s">
        <v>1714</v>
      </c>
      <c r="R3688" s="495" t="s">
        <v>1524</v>
      </c>
      <c r="S3688" s="494"/>
      <c r="T3688" s="494"/>
      <c r="U3688" s="488" t="s">
        <v>22646</v>
      </c>
      <c r="V3688" s="495" t="s">
        <v>1524</v>
      </c>
      <c r="W3688" s="488" t="s">
        <v>1716</v>
      </c>
      <c r="X3688" s="488" t="s">
        <v>1717</v>
      </c>
      <c r="Y3688" s="492">
        <v>9800.0</v>
      </c>
      <c r="Z3688" s="488" t="s">
        <v>1515</v>
      </c>
      <c r="AA3688" s="488" t="s">
        <v>1516</v>
      </c>
      <c r="AB3688" s="488" t="s">
        <v>22647</v>
      </c>
      <c r="AC3688" s="496">
        <v>8.1E9</v>
      </c>
      <c r="AD3688" s="494"/>
      <c r="AE3688" s="494"/>
      <c r="AF3688" s="494"/>
      <c r="AG3688" s="494"/>
      <c r="AH3688" s="494"/>
      <c r="AI3688" s="494"/>
      <c r="AJ3688" s="488" t="s">
        <v>1527</v>
      </c>
      <c r="AK3688" s="494"/>
      <c r="AL3688" s="494"/>
      <c r="AM3688" s="488" t="s">
        <v>22648</v>
      </c>
      <c r="AO3688" s="494"/>
      <c r="AP3688" s="494"/>
      <c r="AQ3688" s="494"/>
      <c r="AR3688" s="494"/>
      <c r="AS3688" s="494"/>
      <c r="AT3688" s="488" t="s">
        <v>1558</v>
      </c>
      <c r="AU3688" s="492">
        <v>4490.0</v>
      </c>
      <c r="AV3688" s="492">
        <v>10.0</v>
      </c>
      <c r="AW3688" s="492">
        <v>2031.0</v>
      </c>
      <c r="AX3688" s="488" t="s">
        <v>1587</v>
      </c>
      <c r="AY3688" s="488" t="s">
        <v>1588</v>
      </c>
      <c r="AZ3688" s="488" t="s">
        <v>1531</v>
      </c>
    </row>
    <row r="3689" hidden="1">
      <c r="A3689" s="488" t="s">
        <v>22649</v>
      </c>
      <c r="B3689" s="488" t="s">
        <v>22650</v>
      </c>
      <c r="C3689" s="488" t="s">
        <v>1513</v>
      </c>
      <c r="D3689" s="488" t="s">
        <v>1514</v>
      </c>
      <c r="E3689" s="491">
        <v>45811.74791666667</v>
      </c>
      <c r="F3689" s="492">
        <v>2980.0</v>
      </c>
      <c r="G3689" s="488" t="s">
        <v>1515</v>
      </c>
      <c r="H3689" s="492">
        <v>2980.0</v>
      </c>
      <c r="I3689" s="488" t="s">
        <v>1515</v>
      </c>
      <c r="J3689" s="488" t="s">
        <v>1516</v>
      </c>
      <c r="K3689" s="488" t="s">
        <v>1517</v>
      </c>
      <c r="L3689" s="488" t="s">
        <v>16164</v>
      </c>
      <c r="M3689" s="488" t="s">
        <v>22651</v>
      </c>
      <c r="N3689" s="488" t="s">
        <v>1520</v>
      </c>
      <c r="O3689" s="488" t="s">
        <v>1521</v>
      </c>
      <c r="P3689" s="488" t="s">
        <v>1554</v>
      </c>
      <c r="Q3689" s="488" t="s">
        <v>1523</v>
      </c>
      <c r="R3689" s="495" t="s">
        <v>1524</v>
      </c>
      <c r="S3689" s="494"/>
      <c r="T3689" s="494"/>
      <c r="U3689" s="488" t="s">
        <v>22652</v>
      </c>
      <c r="AB3689" s="488" t="s">
        <v>16167</v>
      </c>
      <c r="AC3689" s="496">
        <v>9.01E9</v>
      </c>
      <c r="AD3689" s="494"/>
      <c r="AE3689" s="494"/>
      <c r="AF3689" s="494"/>
      <c r="AG3689" s="494"/>
      <c r="AH3689" s="494"/>
      <c r="AI3689" s="494"/>
      <c r="AJ3689" s="488" t="s">
        <v>1527</v>
      </c>
      <c r="AK3689" s="494"/>
      <c r="AL3689" s="494"/>
      <c r="AM3689" s="488" t="s">
        <v>16168</v>
      </c>
      <c r="AO3689" s="494"/>
      <c r="AP3689" s="494"/>
      <c r="AQ3689" s="494"/>
      <c r="AR3689" s="494"/>
      <c r="AS3689" s="494"/>
      <c r="AT3689" s="488" t="s">
        <v>1529</v>
      </c>
      <c r="AU3689" s="492">
        <v>7173.0</v>
      </c>
      <c r="AV3689" s="492">
        <v>3.0</v>
      </c>
      <c r="AW3689" s="492">
        <v>2027.0</v>
      </c>
      <c r="AX3689" s="488" t="s">
        <v>1587</v>
      </c>
      <c r="AY3689" s="488" t="s">
        <v>1588</v>
      </c>
      <c r="AZ3689" s="488" t="s">
        <v>1531</v>
      </c>
    </row>
    <row r="3690" hidden="1">
      <c r="A3690" s="488" t="s">
        <v>22653</v>
      </c>
      <c r="B3690" s="488" t="s">
        <v>22654</v>
      </c>
      <c r="C3690" s="488" t="s">
        <v>1513</v>
      </c>
      <c r="D3690" s="488" t="s">
        <v>1514</v>
      </c>
      <c r="E3690" s="491">
        <v>45811.72430555556</v>
      </c>
      <c r="F3690" s="492">
        <v>2980.0</v>
      </c>
      <c r="G3690" s="488" t="s">
        <v>1515</v>
      </c>
      <c r="H3690" s="492">
        <v>2980.0</v>
      </c>
      <c r="I3690" s="488" t="s">
        <v>1515</v>
      </c>
      <c r="J3690" s="488" t="s">
        <v>1516</v>
      </c>
      <c r="K3690" s="488" t="s">
        <v>1517</v>
      </c>
      <c r="L3690" s="488" t="s">
        <v>22655</v>
      </c>
      <c r="M3690" s="488" t="s">
        <v>22656</v>
      </c>
      <c r="N3690" s="488" t="s">
        <v>1520</v>
      </c>
      <c r="O3690" s="488" t="s">
        <v>1521</v>
      </c>
      <c r="P3690" s="488" t="s">
        <v>1545</v>
      </c>
      <c r="Q3690" s="488" t="s">
        <v>1523</v>
      </c>
      <c r="R3690" s="495" t="s">
        <v>1524</v>
      </c>
      <c r="S3690" s="494"/>
      <c r="T3690" s="494"/>
      <c r="U3690" s="488" t="s">
        <v>22657</v>
      </c>
      <c r="AB3690" s="488" t="s">
        <v>22658</v>
      </c>
      <c r="AC3690" s="496">
        <v>9.02E9</v>
      </c>
      <c r="AD3690" s="494"/>
      <c r="AE3690" s="494"/>
      <c r="AF3690" s="494"/>
      <c r="AG3690" s="494"/>
      <c r="AH3690" s="494"/>
      <c r="AI3690" s="494"/>
      <c r="AJ3690" s="488" t="s">
        <v>1527</v>
      </c>
      <c r="AK3690" s="494"/>
      <c r="AL3690" s="494"/>
      <c r="AM3690" s="488" t="s">
        <v>22659</v>
      </c>
      <c r="AO3690" s="494"/>
      <c r="AP3690" s="494"/>
      <c r="AQ3690" s="494"/>
      <c r="AR3690" s="494"/>
      <c r="AS3690" s="494"/>
      <c r="AT3690" s="488" t="s">
        <v>1529</v>
      </c>
      <c r="AU3690" s="492">
        <v>1047.0</v>
      </c>
      <c r="AV3690" s="492">
        <v>3.0</v>
      </c>
      <c r="AW3690" s="492">
        <v>2030.0</v>
      </c>
      <c r="AX3690" s="488" t="s">
        <v>1549</v>
      </c>
      <c r="AY3690" s="497"/>
      <c r="AZ3690" s="488" t="s">
        <v>1531</v>
      </c>
    </row>
    <row r="3691" hidden="1">
      <c r="A3691" s="488" t="s">
        <v>22660</v>
      </c>
      <c r="B3691" s="488" t="s">
        <v>22661</v>
      </c>
      <c r="C3691" s="488" t="s">
        <v>1513</v>
      </c>
      <c r="D3691" s="488" t="s">
        <v>1514</v>
      </c>
      <c r="E3691" s="491">
        <v>45811.72083333333</v>
      </c>
      <c r="F3691" s="492">
        <v>2980.0</v>
      </c>
      <c r="G3691" s="488" t="s">
        <v>1515</v>
      </c>
      <c r="H3691" s="492">
        <v>2980.0</v>
      </c>
      <c r="I3691" s="488" t="s">
        <v>1515</v>
      </c>
      <c r="J3691" s="488" t="s">
        <v>1516</v>
      </c>
      <c r="K3691" s="488" t="s">
        <v>1517</v>
      </c>
      <c r="L3691" s="488" t="s">
        <v>22662</v>
      </c>
      <c r="M3691" s="488" t="s">
        <v>22663</v>
      </c>
      <c r="N3691" s="488" t="s">
        <v>1520</v>
      </c>
      <c r="O3691" s="488" t="s">
        <v>1521</v>
      </c>
      <c r="P3691" s="488" t="s">
        <v>1554</v>
      </c>
      <c r="Q3691" s="488" t="s">
        <v>1523</v>
      </c>
      <c r="R3691" s="495" t="s">
        <v>1524</v>
      </c>
      <c r="S3691" s="494"/>
      <c r="T3691" s="494"/>
      <c r="U3691" s="488" t="s">
        <v>22664</v>
      </c>
      <c r="AB3691" s="488" t="s">
        <v>22665</v>
      </c>
      <c r="AC3691" s="496">
        <v>9.06E9</v>
      </c>
      <c r="AD3691" s="494"/>
      <c r="AE3691" s="494"/>
      <c r="AF3691" s="494"/>
      <c r="AG3691" s="494"/>
      <c r="AH3691" s="494"/>
      <c r="AI3691" s="494"/>
      <c r="AJ3691" s="488" t="s">
        <v>1527</v>
      </c>
      <c r="AK3691" s="494"/>
      <c r="AL3691" s="494"/>
      <c r="AM3691" s="488" t="s">
        <v>22666</v>
      </c>
      <c r="AO3691" s="494"/>
      <c r="AP3691" s="494"/>
      <c r="AQ3691" s="494"/>
      <c r="AR3691" s="494"/>
      <c r="AS3691" s="494"/>
      <c r="AT3691" s="488" t="s">
        <v>1529</v>
      </c>
      <c r="AU3691" s="492">
        <v>7518.0</v>
      </c>
      <c r="AV3691" s="492">
        <v>8.0</v>
      </c>
      <c r="AW3691" s="492">
        <v>2028.0</v>
      </c>
      <c r="AX3691" s="488" t="s">
        <v>1634</v>
      </c>
      <c r="AY3691" s="488" t="s">
        <v>1597</v>
      </c>
      <c r="AZ3691" s="488" t="s">
        <v>1531</v>
      </c>
    </row>
    <row r="3692" hidden="1">
      <c r="A3692" s="488" t="s">
        <v>22667</v>
      </c>
      <c r="B3692" s="488" t="s">
        <v>22668</v>
      </c>
      <c r="C3692" s="488" t="s">
        <v>1513</v>
      </c>
      <c r="D3692" s="488" t="s">
        <v>1514</v>
      </c>
      <c r="E3692" s="491">
        <v>45811.71597222222</v>
      </c>
      <c r="F3692" s="492">
        <v>2980.0</v>
      </c>
      <c r="G3692" s="488" t="s">
        <v>1515</v>
      </c>
      <c r="H3692" s="492">
        <v>2980.0</v>
      </c>
      <c r="I3692" s="488" t="s">
        <v>1515</v>
      </c>
      <c r="J3692" s="488" t="s">
        <v>1516</v>
      </c>
      <c r="K3692" s="488" t="s">
        <v>1517</v>
      </c>
      <c r="L3692" s="488" t="s">
        <v>22669</v>
      </c>
      <c r="M3692" s="488" t="s">
        <v>22670</v>
      </c>
      <c r="N3692" s="488" t="s">
        <v>1520</v>
      </c>
      <c r="O3692" s="488" t="s">
        <v>1521</v>
      </c>
      <c r="P3692" s="488" t="s">
        <v>1545</v>
      </c>
      <c r="Q3692" s="488" t="s">
        <v>1523</v>
      </c>
      <c r="R3692" s="495" t="s">
        <v>1524</v>
      </c>
      <c r="S3692" s="494"/>
      <c r="T3692" s="494"/>
      <c r="U3692" s="488" t="s">
        <v>22671</v>
      </c>
      <c r="AB3692" s="488" t="s">
        <v>22672</v>
      </c>
      <c r="AC3692" s="496">
        <v>8.04E9</v>
      </c>
      <c r="AD3692" s="494"/>
      <c r="AE3692" s="494"/>
      <c r="AF3692" s="494"/>
      <c r="AG3692" s="494"/>
      <c r="AH3692" s="494"/>
      <c r="AI3692" s="494"/>
      <c r="AJ3692" s="488" t="s">
        <v>1527</v>
      </c>
      <c r="AK3692" s="494"/>
      <c r="AL3692" s="494"/>
      <c r="AM3692" s="488" t="s">
        <v>22673</v>
      </c>
      <c r="AO3692" s="494"/>
      <c r="AP3692" s="494"/>
      <c r="AQ3692" s="494"/>
      <c r="AR3692" s="494"/>
      <c r="AS3692" s="494"/>
      <c r="AT3692" s="488" t="s">
        <v>1529</v>
      </c>
      <c r="AU3692" s="492">
        <v>2162.0</v>
      </c>
      <c r="AV3692" s="492">
        <v>1.0</v>
      </c>
      <c r="AW3692" s="492">
        <v>2028.0</v>
      </c>
      <c r="AX3692" s="497"/>
      <c r="AY3692" s="497"/>
      <c r="AZ3692" s="488" t="s">
        <v>1531</v>
      </c>
    </row>
    <row r="3693" hidden="1">
      <c r="A3693" s="488" t="s">
        <v>21867</v>
      </c>
      <c r="B3693" s="488" t="s">
        <v>21868</v>
      </c>
      <c r="C3693" s="488" t="s">
        <v>1513</v>
      </c>
      <c r="D3693" s="488" t="s">
        <v>1514</v>
      </c>
      <c r="E3693" s="491">
        <v>45811.69930555556</v>
      </c>
      <c r="F3693" s="492">
        <v>9800.0</v>
      </c>
      <c r="G3693" s="488" t="s">
        <v>1515</v>
      </c>
      <c r="H3693" s="492">
        <v>9800.0</v>
      </c>
      <c r="I3693" s="488" t="s">
        <v>1515</v>
      </c>
      <c r="J3693" s="488" t="s">
        <v>1516</v>
      </c>
      <c r="K3693" s="488" t="s">
        <v>1517</v>
      </c>
      <c r="L3693" s="488" t="s">
        <v>21869</v>
      </c>
      <c r="M3693" s="488" t="s">
        <v>21870</v>
      </c>
      <c r="N3693" s="488" t="s">
        <v>1520</v>
      </c>
      <c r="O3693" s="488" t="s">
        <v>1521</v>
      </c>
      <c r="P3693" s="488" t="s">
        <v>1554</v>
      </c>
      <c r="Q3693" s="488" t="s">
        <v>1523</v>
      </c>
      <c r="R3693" s="495" t="s">
        <v>1524</v>
      </c>
      <c r="S3693" s="494"/>
      <c r="T3693" s="494"/>
      <c r="U3693" s="488" t="s">
        <v>21871</v>
      </c>
      <c r="AB3693" s="488" t="s">
        <v>21872</v>
      </c>
      <c r="AC3693" s="496">
        <v>8.08E9</v>
      </c>
      <c r="AD3693" s="494"/>
      <c r="AE3693" s="494"/>
      <c r="AF3693" s="494"/>
      <c r="AG3693" s="494"/>
      <c r="AH3693" s="494"/>
      <c r="AI3693" s="494"/>
      <c r="AJ3693" s="488" t="s">
        <v>1527</v>
      </c>
      <c r="AK3693" s="494"/>
      <c r="AL3693" s="494"/>
      <c r="AM3693" s="488" t="s">
        <v>21873</v>
      </c>
      <c r="AO3693" s="494"/>
      <c r="AP3693" s="494"/>
      <c r="AQ3693" s="494"/>
      <c r="AR3693" s="494"/>
      <c r="AS3693" s="494"/>
      <c r="AT3693" s="488" t="s">
        <v>1529</v>
      </c>
      <c r="AU3693" s="492">
        <v>142.0</v>
      </c>
      <c r="AV3693" s="492">
        <v>8.0</v>
      </c>
      <c r="AW3693" s="492">
        <v>2029.0</v>
      </c>
      <c r="AX3693" s="488" t="s">
        <v>1587</v>
      </c>
      <c r="AY3693" s="488" t="s">
        <v>1831</v>
      </c>
      <c r="AZ3693" s="488" t="s">
        <v>1531</v>
      </c>
    </row>
    <row r="3694" hidden="1">
      <c r="A3694" s="488" t="s">
        <v>22674</v>
      </c>
      <c r="B3694" s="488" t="s">
        <v>21868</v>
      </c>
      <c r="C3694" s="488" t="s">
        <v>1513</v>
      </c>
      <c r="D3694" s="488" t="s">
        <v>1514</v>
      </c>
      <c r="E3694" s="491">
        <v>45811.69861111111</v>
      </c>
      <c r="F3694" s="492">
        <v>2980.0</v>
      </c>
      <c r="G3694" s="488" t="s">
        <v>1515</v>
      </c>
      <c r="H3694" s="492">
        <v>2980.0</v>
      </c>
      <c r="I3694" s="488" t="s">
        <v>1515</v>
      </c>
      <c r="J3694" s="488" t="s">
        <v>1516</v>
      </c>
      <c r="K3694" s="488" t="s">
        <v>1517</v>
      </c>
      <c r="L3694" s="488" t="s">
        <v>21869</v>
      </c>
      <c r="M3694" s="488" t="s">
        <v>22675</v>
      </c>
      <c r="N3694" s="488" t="s">
        <v>1520</v>
      </c>
      <c r="O3694" s="488" t="s">
        <v>1521</v>
      </c>
      <c r="P3694" s="488" t="s">
        <v>1554</v>
      </c>
      <c r="Q3694" s="488" t="s">
        <v>1523</v>
      </c>
      <c r="R3694" s="495" t="s">
        <v>1524</v>
      </c>
      <c r="S3694" s="494"/>
      <c r="T3694" s="494"/>
      <c r="U3694" s="488" t="s">
        <v>22676</v>
      </c>
      <c r="AB3694" s="488" t="s">
        <v>21872</v>
      </c>
      <c r="AC3694" s="496">
        <v>8.08E9</v>
      </c>
      <c r="AD3694" s="494"/>
      <c r="AE3694" s="494"/>
      <c r="AF3694" s="494"/>
      <c r="AG3694" s="494"/>
      <c r="AH3694" s="494"/>
      <c r="AI3694" s="494"/>
      <c r="AJ3694" s="488" t="s">
        <v>1527</v>
      </c>
      <c r="AK3694" s="494"/>
      <c r="AL3694" s="494"/>
      <c r="AM3694" s="488" t="s">
        <v>21873</v>
      </c>
      <c r="AO3694" s="494"/>
      <c r="AP3694" s="494"/>
      <c r="AQ3694" s="494"/>
      <c r="AR3694" s="494"/>
      <c r="AS3694" s="494"/>
      <c r="AT3694" s="488" t="s">
        <v>1529</v>
      </c>
      <c r="AU3694" s="492">
        <v>142.0</v>
      </c>
      <c r="AV3694" s="492">
        <v>8.0</v>
      </c>
      <c r="AW3694" s="492">
        <v>2029.0</v>
      </c>
      <c r="AX3694" s="488" t="s">
        <v>1587</v>
      </c>
      <c r="AY3694" s="488" t="s">
        <v>1831</v>
      </c>
      <c r="AZ3694" s="488" t="s">
        <v>1531</v>
      </c>
    </row>
    <row r="3695" hidden="1">
      <c r="A3695" s="488" t="s">
        <v>22677</v>
      </c>
      <c r="B3695" s="488" t="s">
        <v>22678</v>
      </c>
      <c r="C3695" s="488" t="s">
        <v>1513</v>
      </c>
      <c r="D3695" s="488" t="s">
        <v>1514</v>
      </c>
      <c r="E3695" s="491">
        <v>45811.69513888889</v>
      </c>
      <c r="F3695" s="492">
        <v>9800.0</v>
      </c>
      <c r="G3695" s="488" t="s">
        <v>1515</v>
      </c>
      <c r="H3695" s="492">
        <v>9800.0</v>
      </c>
      <c r="I3695" s="488" t="s">
        <v>1515</v>
      </c>
      <c r="J3695" s="488" t="s">
        <v>1516</v>
      </c>
      <c r="K3695" s="488" t="s">
        <v>1517</v>
      </c>
      <c r="L3695" s="488" t="s">
        <v>22679</v>
      </c>
      <c r="M3695" s="488" t="s">
        <v>22680</v>
      </c>
      <c r="N3695" s="488" t="s">
        <v>1520</v>
      </c>
      <c r="O3695" s="488" t="s">
        <v>1521</v>
      </c>
      <c r="P3695" s="488" t="s">
        <v>1554</v>
      </c>
      <c r="Q3695" s="488" t="s">
        <v>1523</v>
      </c>
      <c r="R3695" s="495" t="s">
        <v>1524</v>
      </c>
      <c r="S3695" s="494"/>
      <c r="T3695" s="494"/>
      <c r="U3695" s="488" t="s">
        <v>22681</v>
      </c>
      <c r="AB3695" s="488" t="s">
        <v>22682</v>
      </c>
      <c r="AC3695" s="496">
        <v>8.05E9</v>
      </c>
      <c r="AD3695" s="494"/>
      <c r="AE3695" s="494"/>
      <c r="AF3695" s="494"/>
      <c r="AG3695" s="494"/>
      <c r="AH3695" s="494"/>
      <c r="AI3695" s="494"/>
      <c r="AJ3695" s="488" t="s">
        <v>1527</v>
      </c>
      <c r="AK3695" s="494"/>
      <c r="AL3695" s="494"/>
      <c r="AM3695" s="488" t="s">
        <v>22683</v>
      </c>
      <c r="AO3695" s="494"/>
      <c r="AP3695" s="494"/>
      <c r="AQ3695" s="494"/>
      <c r="AR3695" s="494"/>
      <c r="AS3695" s="494"/>
      <c r="AT3695" s="488" t="s">
        <v>1558</v>
      </c>
      <c r="AU3695" s="492">
        <v>3977.0</v>
      </c>
      <c r="AV3695" s="492">
        <v>3.0</v>
      </c>
      <c r="AW3695" s="492">
        <v>2031.0</v>
      </c>
      <c r="AX3695" s="488" t="s">
        <v>1587</v>
      </c>
      <c r="AY3695" s="488" t="s">
        <v>1588</v>
      </c>
      <c r="AZ3695" s="488" t="s">
        <v>1531</v>
      </c>
    </row>
    <row r="3696" hidden="1">
      <c r="A3696" s="488" t="s">
        <v>22684</v>
      </c>
      <c r="B3696" s="488" t="s">
        <v>22678</v>
      </c>
      <c r="C3696" s="488" t="s">
        <v>1513</v>
      </c>
      <c r="D3696" s="488" t="s">
        <v>1514</v>
      </c>
      <c r="E3696" s="491">
        <v>45811.69305555556</v>
      </c>
      <c r="F3696" s="492">
        <v>2980.0</v>
      </c>
      <c r="G3696" s="488" t="s">
        <v>1515</v>
      </c>
      <c r="H3696" s="492">
        <v>2980.0</v>
      </c>
      <c r="I3696" s="488" t="s">
        <v>1515</v>
      </c>
      <c r="J3696" s="488" t="s">
        <v>1516</v>
      </c>
      <c r="K3696" s="488" t="s">
        <v>1517</v>
      </c>
      <c r="L3696" s="488" t="s">
        <v>22679</v>
      </c>
      <c r="M3696" s="488" t="s">
        <v>22685</v>
      </c>
      <c r="N3696" s="488" t="s">
        <v>1520</v>
      </c>
      <c r="O3696" s="488" t="s">
        <v>1521</v>
      </c>
      <c r="P3696" s="488" t="s">
        <v>1554</v>
      </c>
      <c r="Q3696" s="488" t="s">
        <v>1523</v>
      </c>
      <c r="R3696" s="495" t="s">
        <v>1524</v>
      </c>
      <c r="S3696" s="494"/>
      <c r="T3696" s="494"/>
      <c r="U3696" s="488" t="s">
        <v>22686</v>
      </c>
      <c r="AB3696" s="488" t="s">
        <v>22682</v>
      </c>
      <c r="AC3696" s="496">
        <v>8.05E9</v>
      </c>
      <c r="AD3696" s="494"/>
      <c r="AE3696" s="494"/>
      <c r="AF3696" s="494"/>
      <c r="AG3696" s="494"/>
      <c r="AH3696" s="494"/>
      <c r="AI3696" s="494"/>
      <c r="AJ3696" s="488" t="s">
        <v>1527</v>
      </c>
      <c r="AK3696" s="494"/>
      <c r="AL3696" s="494"/>
      <c r="AM3696" s="488" t="s">
        <v>22683</v>
      </c>
      <c r="AO3696" s="494"/>
      <c r="AP3696" s="494"/>
      <c r="AQ3696" s="494"/>
      <c r="AR3696" s="494"/>
      <c r="AS3696" s="494"/>
      <c r="AT3696" s="488" t="s">
        <v>1558</v>
      </c>
      <c r="AU3696" s="492">
        <v>3977.0</v>
      </c>
      <c r="AV3696" s="492">
        <v>3.0</v>
      </c>
      <c r="AW3696" s="492">
        <v>2031.0</v>
      </c>
      <c r="AX3696" s="488" t="s">
        <v>1587</v>
      </c>
      <c r="AY3696" s="488" t="s">
        <v>1588</v>
      </c>
      <c r="AZ3696" s="488" t="s">
        <v>1531</v>
      </c>
    </row>
    <row r="3697" hidden="1">
      <c r="A3697" s="488" t="s">
        <v>22642</v>
      </c>
      <c r="B3697" s="488" t="s">
        <v>22643</v>
      </c>
      <c r="C3697" s="488" t="s">
        <v>1513</v>
      </c>
      <c r="D3697" s="488" t="s">
        <v>1514</v>
      </c>
      <c r="E3697" s="491">
        <v>45811.67083333333</v>
      </c>
      <c r="F3697" s="492">
        <v>9800.0</v>
      </c>
      <c r="G3697" s="488" t="s">
        <v>1515</v>
      </c>
      <c r="H3697" s="492">
        <v>9800.0</v>
      </c>
      <c r="I3697" s="488" t="s">
        <v>1515</v>
      </c>
      <c r="J3697" s="488" t="s">
        <v>1516</v>
      </c>
      <c r="K3697" s="488" t="s">
        <v>1517</v>
      </c>
      <c r="L3697" s="488" t="s">
        <v>22644</v>
      </c>
      <c r="M3697" s="488" t="s">
        <v>22645</v>
      </c>
      <c r="N3697" s="488" t="s">
        <v>1520</v>
      </c>
      <c r="O3697" s="488" t="s">
        <v>1521</v>
      </c>
      <c r="P3697" s="488" t="s">
        <v>1554</v>
      </c>
      <c r="Q3697" s="488" t="s">
        <v>1523</v>
      </c>
      <c r="R3697" s="495" t="s">
        <v>1524</v>
      </c>
      <c r="S3697" s="494"/>
      <c r="T3697" s="494"/>
      <c r="U3697" s="488" t="s">
        <v>22646</v>
      </c>
      <c r="AB3697" s="488" t="s">
        <v>22647</v>
      </c>
      <c r="AC3697" s="496">
        <v>8.1E9</v>
      </c>
      <c r="AD3697" s="494"/>
      <c r="AE3697" s="494"/>
      <c r="AF3697" s="494"/>
      <c r="AG3697" s="494"/>
      <c r="AH3697" s="494"/>
      <c r="AI3697" s="494"/>
      <c r="AJ3697" s="488" t="s">
        <v>1527</v>
      </c>
      <c r="AK3697" s="494"/>
      <c r="AL3697" s="494"/>
      <c r="AM3697" s="488" t="s">
        <v>22648</v>
      </c>
      <c r="AO3697" s="494"/>
      <c r="AP3697" s="494"/>
      <c r="AQ3697" s="494"/>
      <c r="AR3697" s="494"/>
      <c r="AS3697" s="494"/>
      <c r="AT3697" s="488" t="s">
        <v>1558</v>
      </c>
      <c r="AU3697" s="492">
        <v>4490.0</v>
      </c>
      <c r="AV3697" s="492">
        <v>10.0</v>
      </c>
      <c r="AW3697" s="492">
        <v>2031.0</v>
      </c>
      <c r="AX3697" s="488" t="s">
        <v>1587</v>
      </c>
      <c r="AY3697" s="488" t="s">
        <v>1588</v>
      </c>
      <c r="AZ3697" s="488" t="s">
        <v>1531</v>
      </c>
    </row>
    <row r="3698" hidden="1">
      <c r="A3698" s="488" t="s">
        <v>22687</v>
      </c>
      <c r="B3698" s="488" t="s">
        <v>22643</v>
      </c>
      <c r="C3698" s="488" t="s">
        <v>1513</v>
      </c>
      <c r="D3698" s="488" t="s">
        <v>1514</v>
      </c>
      <c r="E3698" s="491">
        <v>45811.665972222225</v>
      </c>
      <c r="F3698" s="492">
        <v>2980.0</v>
      </c>
      <c r="G3698" s="488" t="s">
        <v>1515</v>
      </c>
      <c r="H3698" s="492">
        <v>2980.0</v>
      </c>
      <c r="I3698" s="488" t="s">
        <v>1515</v>
      </c>
      <c r="J3698" s="488" t="s">
        <v>1516</v>
      </c>
      <c r="K3698" s="488" t="s">
        <v>1517</v>
      </c>
      <c r="L3698" s="488" t="s">
        <v>22644</v>
      </c>
      <c r="M3698" s="488" t="s">
        <v>22688</v>
      </c>
      <c r="N3698" s="488" t="s">
        <v>1520</v>
      </c>
      <c r="O3698" s="488" t="s">
        <v>1521</v>
      </c>
      <c r="P3698" s="488" t="s">
        <v>1554</v>
      </c>
      <c r="Q3698" s="488" t="s">
        <v>1523</v>
      </c>
      <c r="R3698" s="495" t="s">
        <v>1524</v>
      </c>
      <c r="S3698" s="494"/>
      <c r="T3698" s="494"/>
      <c r="U3698" s="488" t="s">
        <v>22689</v>
      </c>
      <c r="AB3698" s="488" t="s">
        <v>22647</v>
      </c>
      <c r="AC3698" s="496">
        <v>8.1E9</v>
      </c>
      <c r="AD3698" s="494"/>
      <c r="AE3698" s="494"/>
      <c r="AF3698" s="494"/>
      <c r="AG3698" s="494"/>
      <c r="AH3698" s="494"/>
      <c r="AI3698" s="494"/>
      <c r="AJ3698" s="488" t="s">
        <v>1527</v>
      </c>
      <c r="AK3698" s="494"/>
      <c r="AL3698" s="494"/>
      <c r="AM3698" s="488" t="s">
        <v>22648</v>
      </c>
      <c r="AO3698" s="494"/>
      <c r="AP3698" s="494"/>
      <c r="AQ3698" s="494"/>
      <c r="AR3698" s="494"/>
      <c r="AS3698" s="494"/>
      <c r="AT3698" s="488" t="s">
        <v>1558</v>
      </c>
      <c r="AU3698" s="492">
        <v>4490.0</v>
      </c>
      <c r="AV3698" s="492">
        <v>10.0</v>
      </c>
      <c r="AW3698" s="492">
        <v>2031.0</v>
      </c>
      <c r="AX3698" s="488" t="s">
        <v>1587</v>
      </c>
      <c r="AY3698" s="488" t="s">
        <v>1588</v>
      </c>
      <c r="AZ3698" s="488" t="s">
        <v>1531</v>
      </c>
    </row>
    <row r="3699" hidden="1">
      <c r="A3699" s="488" t="s">
        <v>22690</v>
      </c>
      <c r="B3699" s="488" t="s">
        <v>22691</v>
      </c>
      <c r="C3699" s="488" t="s">
        <v>1513</v>
      </c>
      <c r="D3699" s="488" t="s">
        <v>1514</v>
      </c>
      <c r="E3699" s="491">
        <v>45811.66180555556</v>
      </c>
      <c r="F3699" s="492">
        <v>9800.0</v>
      </c>
      <c r="G3699" s="488" t="s">
        <v>1515</v>
      </c>
      <c r="H3699" s="492">
        <v>9800.0</v>
      </c>
      <c r="I3699" s="488" t="s">
        <v>1515</v>
      </c>
      <c r="J3699" s="488" t="s">
        <v>1516</v>
      </c>
      <c r="K3699" s="488" t="s">
        <v>1517</v>
      </c>
      <c r="L3699" s="488" t="s">
        <v>22692</v>
      </c>
      <c r="M3699" s="488" t="s">
        <v>22693</v>
      </c>
      <c r="N3699" s="488" t="s">
        <v>1520</v>
      </c>
      <c r="O3699" s="488" t="s">
        <v>1521</v>
      </c>
      <c r="P3699" s="488" t="s">
        <v>1554</v>
      </c>
      <c r="Q3699" s="488" t="s">
        <v>1523</v>
      </c>
      <c r="R3699" s="495" t="s">
        <v>1524</v>
      </c>
      <c r="S3699" s="494"/>
      <c r="T3699" s="494"/>
      <c r="U3699" s="488" t="s">
        <v>22694</v>
      </c>
      <c r="AB3699" s="488" t="s">
        <v>22695</v>
      </c>
      <c r="AC3699" s="496">
        <v>7.04E9</v>
      </c>
      <c r="AD3699" s="494"/>
      <c r="AE3699" s="494"/>
      <c r="AF3699" s="494"/>
      <c r="AG3699" s="494"/>
      <c r="AH3699" s="494"/>
      <c r="AI3699" s="494"/>
      <c r="AJ3699" s="488" t="s">
        <v>1527</v>
      </c>
      <c r="AK3699" s="494"/>
      <c r="AL3699" s="494"/>
      <c r="AM3699" s="488" t="s">
        <v>1557</v>
      </c>
      <c r="AO3699" s="494"/>
      <c r="AP3699" s="494"/>
      <c r="AQ3699" s="494"/>
      <c r="AR3699" s="494"/>
      <c r="AS3699" s="494"/>
      <c r="AT3699" s="488" t="s">
        <v>1558</v>
      </c>
      <c r="AU3699" s="492">
        <v>4415.0</v>
      </c>
      <c r="AV3699" s="492">
        <v>1.0</v>
      </c>
      <c r="AW3699" s="492">
        <v>2030.0</v>
      </c>
      <c r="AX3699" s="488" t="s">
        <v>1559</v>
      </c>
      <c r="AY3699" s="488" t="s">
        <v>1560</v>
      </c>
      <c r="AZ3699" s="488" t="s">
        <v>1531</v>
      </c>
    </row>
    <row r="3700" hidden="1">
      <c r="A3700" s="488" t="s">
        <v>22696</v>
      </c>
      <c r="B3700" s="488" t="s">
        <v>22691</v>
      </c>
      <c r="C3700" s="488" t="s">
        <v>1513</v>
      </c>
      <c r="D3700" s="488" t="s">
        <v>1514</v>
      </c>
      <c r="E3700" s="491">
        <v>45811.65972222222</v>
      </c>
      <c r="F3700" s="492">
        <v>2980.0</v>
      </c>
      <c r="G3700" s="488" t="s">
        <v>1515</v>
      </c>
      <c r="H3700" s="492">
        <v>2980.0</v>
      </c>
      <c r="I3700" s="488" t="s">
        <v>1515</v>
      </c>
      <c r="J3700" s="488" t="s">
        <v>1516</v>
      </c>
      <c r="K3700" s="488" t="s">
        <v>1517</v>
      </c>
      <c r="L3700" s="488" t="s">
        <v>22692</v>
      </c>
      <c r="M3700" s="488" t="s">
        <v>22697</v>
      </c>
      <c r="N3700" s="488" t="s">
        <v>1520</v>
      </c>
      <c r="O3700" s="488" t="s">
        <v>1521</v>
      </c>
      <c r="P3700" s="488" t="s">
        <v>1554</v>
      </c>
      <c r="Q3700" s="488" t="s">
        <v>1523</v>
      </c>
      <c r="R3700" s="495" t="s">
        <v>1524</v>
      </c>
      <c r="S3700" s="494"/>
      <c r="T3700" s="494"/>
      <c r="U3700" s="488" t="s">
        <v>22698</v>
      </c>
      <c r="AB3700" s="488" t="s">
        <v>22695</v>
      </c>
      <c r="AC3700" s="496">
        <v>7.04E9</v>
      </c>
      <c r="AD3700" s="494"/>
      <c r="AE3700" s="494"/>
      <c r="AF3700" s="494"/>
      <c r="AG3700" s="494"/>
      <c r="AH3700" s="494"/>
      <c r="AI3700" s="494"/>
      <c r="AJ3700" s="488" t="s">
        <v>1527</v>
      </c>
      <c r="AK3700" s="494"/>
      <c r="AL3700" s="494"/>
      <c r="AM3700" s="488" t="s">
        <v>1557</v>
      </c>
      <c r="AO3700" s="494"/>
      <c r="AP3700" s="494"/>
      <c r="AQ3700" s="494"/>
      <c r="AR3700" s="494"/>
      <c r="AS3700" s="494"/>
      <c r="AT3700" s="488" t="s">
        <v>1558</v>
      </c>
      <c r="AU3700" s="492">
        <v>4415.0</v>
      </c>
      <c r="AV3700" s="492">
        <v>1.0</v>
      </c>
      <c r="AW3700" s="492">
        <v>2030.0</v>
      </c>
      <c r="AX3700" s="488" t="s">
        <v>1559</v>
      </c>
      <c r="AY3700" s="488" t="s">
        <v>1560</v>
      </c>
      <c r="AZ3700" s="488" t="s">
        <v>1531</v>
      </c>
    </row>
    <row r="3701">
      <c r="A3701" s="488" t="s">
        <v>22699</v>
      </c>
      <c r="B3701" s="488" t="s">
        <v>22700</v>
      </c>
      <c r="C3701" s="488" t="s">
        <v>1513</v>
      </c>
      <c r="D3701" s="488" t="s">
        <v>1514</v>
      </c>
      <c r="E3701" s="491">
        <v>45811.652083333334</v>
      </c>
      <c r="F3701" s="492">
        <v>9800.0</v>
      </c>
      <c r="G3701" s="488" t="s">
        <v>1515</v>
      </c>
      <c r="H3701" s="492">
        <v>9800.0</v>
      </c>
      <c r="I3701" s="488" t="s">
        <v>1515</v>
      </c>
      <c r="J3701" s="488" t="s">
        <v>1516</v>
      </c>
      <c r="K3701" s="488" t="s">
        <v>1517</v>
      </c>
      <c r="L3701" s="488" t="s">
        <v>22701</v>
      </c>
      <c r="M3701" s="488" t="s">
        <v>22702</v>
      </c>
      <c r="N3701" s="488" t="s">
        <v>1520</v>
      </c>
      <c r="O3701" s="488" t="s">
        <v>1521</v>
      </c>
      <c r="P3701" s="488" t="s">
        <v>1522</v>
      </c>
      <c r="Q3701" s="488" t="s">
        <v>4596</v>
      </c>
      <c r="R3701" s="495" t="s">
        <v>1524</v>
      </c>
      <c r="S3701" s="494"/>
      <c r="T3701" s="494"/>
      <c r="U3701" s="488" t="s">
        <v>22703</v>
      </c>
      <c r="V3701" s="495" t="s">
        <v>1524</v>
      </c>
      <c r="W3701" s="488" t="s">
        <v>1716</v>
      </c>
      <c r="X3701" s="488" t="s">
        <v>22704</v>
      </c>
      <c r="Y3701" s="492">
        <v>9800.0</v>
      </c>
      <c r="Z3701" s="488" t="s">
        <v>1515</v>
      </c>
      <c r="AA3701" s="488" t="s">
        <v>1516</v>
      </c>
      <c r="AB3701" s="488" t="s">
        <v>22705</v>
      </c>
      <c r="AC3701" s="496">
        <v>9.03E9</v>
      </c>
      <c r="AD3701" s="494"/>
      <c r="AE3701" s="494"/>
      <c r="AF3701" s="494"/>
      <c r="AG3701" s="494"/>
      <c r="AH3701" s="494"/>
      <c r="AI3701" s="494"/>
      <c r="AJ3701" s="488" t="s">
        <v>1527</v>
      </c>
      <c r="AK3701" s="494"/>
      <c r="AL3701" s="494"/>
      <c r="AM3701" s="488" t="s">
        <v>22706</v>
      </c>
      <c r="AP3701" s="494"/>
      <c r="AQ3701" s="494"/>
      <c r="AR3701" s="494"/>
      <c r="AS3701" s="494"/>
      <c r="AT3701" s="488" t="s">
        <v>1529</v>
      </c>
      <c r="AU3701" s="492">
        <v>3613.0</v>
      </c>
      <c r="AV3701" s="492">
        <v>2.0</v>
      </c>
      <c r="AW3701" s="492">
        <v>2030.0</v>
      </c>
      <c r="AX3701" s="488" t="s">
        <v>7320</v>
      </c>
      <c r="AY3701" s="488" t="s">
        <v>9385</v>
      </c>
      <c r="AZ3701" s="488" t="s">
        <v>1531</v>
      </c>
    </row>
    <row r="3702" hidden="1">
      <c r="A3702" s="488" t="s">
        <v>22707</v>
      </c>
      <c r="B3702" s="488" t="s">
        <v>22708</v>
      </c>
      <c r="C3702" s="488" t="s">
        <v>1513</v>
      </c>
      <c r="D3702" s="488" t="s">
        <v>1514</v>
      </c>
      <c r="E3702" s="491">
        <v>45811.629166666666</v>
      </c>
      <c r="F3702" s="492">
        <v>9800.0</v>
      </c>
      <c r="G3702" s="488" t="s">
        <v>1515</v>
      </c>
      <c r="H3702" s="492">
        <v>9800.0</v>
      </c>
      <c r="I3702" s="488" t="s">
        <v>1515</v>
      </c>
      <c r="J3702" s="488" t="s">
        <v>1516</v>
      </c>
      <c r="K3702" s="488" t="s">
        <v>1517</v>
      </c>
      <c r="L3702" s="488" t="s">
        <v>22709</v>
      </c>
      <c r="M3702" s="488" t="s">
        <v>22710</v>
      </c>
      <c r="N3702" s="488" t="s">
        <v>1520</v>
      </c>
      <c r="O3702" s="488" t="s">
        <v>1521</v>
      </c>
      <c r="P3702" s="488" t="s">
        <v>1554</v>
      </c>
      <c r="Q3702" s="488" t="s">
        <v>1523</v>
      </c>
      <c r="R3702" s="495" t="s">
        <v>1524</v>
      </c>
      <c r="S3702" s="494"/>
      <c r="T3702" s="494"/>
      <c r="U3702" s="488" t="s">
        <v>22711</v>
      </c>
      <c r="AB3702" s="488" t="s">
        <v>22712</v>
      </c>
      <c r="AC3702" s="496">
        <v>9.05E9</v>
      </c>
      <c r="AD3702" s="494"/>
      <c r="AE3702" s="494"/>
      <c r="AF3702" s="494"/>
      <c r="AG3702" s="494"/>
      <c r="AH3702" s="494"/>
      <c r="AI3702" s="494"/>
      <c r="AJ3702" s="488" t="s">
        <v>1527</v>
      </c>
      <c r="AK3702" s="494"/>
      <c r="AL3702" s="494"/>
      <c r="AM3702" s="488" t="s">
        <v>22713</v>
      </c>
      <c r="AO3702" s="494"/>
      <c r="AP3702" s="494"/>
      <c r="AQ3702" s="494"/>
      <c r="AR3702" s="494"/>
      <c r="AS3702" s="494"/>
      <c r="AT3702" s="488" t="s">
        <v>1529</v>
      </c>
      <c r="AU3702" s="492">
        <v>8027.0</v>
      </c>
      <c r="AV3702" s="492">
        <v>9.0</v>
      </c>
      <c r="AW3702" s="492">
        <v>2030.0</v>
      </c>
      <c r="AX3702" s="488" t="s">
        <v>1634</v>
      </c>
      <c r="AY3702" s="488" t="s">
        <v>1805</v>
      </c>
      <c r="AZ3702" s="488" t="s">
        <v>1531</v>
      </c>
    </row>
    <row r="3703" hidden="1">
      <c r="A3703" s="488" t="s">
        <v>22714</v>
      </c>
      <c r="B3703" s="488" t="s">
        <v>22715</v>
      </c>
      <c r="C3703" s="488" t="s">
        <v>1513</v>
      </c>
      <c r="D3703" s="488" t="s">
        <v>1514</v>
      </c>
      <c r="E3703" s="491">
        <v>45811.626388888886</v>
      </c>
      <c r="F3703" s="492">
        <v>2980.0</v>
      </c>
      <c r="G3703" s="488" t="s">
        <v>1515</v>
      </c>
      <c r="H3703" s="492">
        <v>2980.0</v>
      </c>
      <c r="I3703" s="488" t="s">
        <v>1515</v>
      </c>
      <c r="J3703" s="488" t="s">
        <v>1516</v>
      </c>
      <c r="K3703" s="488" t="s">
        <v>1517</v>
      </c>
      <c r="L3703" s="488" t="s">
        <v>22716</v>
      </c>
      <c r="M3703" s="488" t="s">
        <v>22717</v>
      </c>
      <c r="N3703" s="488" t="s">
        <v>1520</v>
      </c>
      <c r="O3703" s="488" t="s">
        <v>1521</v>
      </c>
      <c r="P3703" s="488" t="s">
        <v>1554</v>
      </c>
      <c r="Q3703" s="488" t="s">
        <v>1523</v>
      </c>
      <c r="R3703" s="495" t="s">
        <v>1524</v>
      </c>
      <c r="S3703" s="494"/>
      <c r="T3703" s="494"/>
      <c r="U3703" s="488" t="s">
        <v>22718</v>
      </c>
      <c r="AB3703" s="488" t="s">
        <v>22719</v>
      </c>
      <c r="AC3703" s="496">
        <v>8.1E9</v>
      </c>
      <c r="AD3703" s="494"/>
      <c r="AE3703" s="494"/>
      <c r="AF3703" s="494"/>
      <c r="AG3703" s="494"/>
      <c r="AH3703" s="494"/>
      <c r="AI3703" s="494"/>
      <c r="AJ3703" s="488" t="s">
        <v>1527</v>
      </c>
      <c r="AK3703" s="494"/>
      <c r="AL3703" s="494"/>
      <c r="AM3703" s="488" t="s">
        <v>22720</v>
      </c>
      <c r="AO3703" s="494"/>
      <c r="AP3703" s="494"/>
      <c r="AQ3703" s="494"/>
      <c r="AR3703" s="494"/>
      <c r="AS3703" s="494"/>
      <c r="AT3703" s="488" t="s">
        <v>1529</v>
      </c>
      <c r="AU3703" s="492">
        <v>4412.0</v>
      </c>
      <c r="AV3703" s="492">
        <v>11.0</v>
      </c>
      <c r="AW3703" s="492">
        <v>2028.0</v>
      </c>
      <c r="AX3703" s="488" t="s">
        <v>1587</v>
      </c>
      <c r="AY3703" s="488" t="s">
        <v>1597</v>
      </c>
      <c r="AZ3703" s="488" t="s">
        <v>1531</v>
      </c>
    </row>
    <row r="3704" hidden="1">
      <c r="A3704" s="488" t="s">
        <v>22721</v>
      </c>
      <c r="B3704" s="488" t="s">
        <v>22708</v>
      </c>
      <c r="C3704" s="488" t="s">
        <v>1513</v>
      </c>
      <c r="D3704" s="488" t="s">
        <v>1514</v>
      </c>
      <c r="E3704" s="491">
        <v>45811.620833333334</v>
      </c>
      <c r="F3704" s="492">
        <v>2980.0</v>
      </c>
      <c r="G3704" s="488" t="s">
        <v>1515</v>
      </c>
      <c r="H3704" s="492">
        <v>2980.0</v>
      </c>
      <c r="I3704" s="488" t="s">
        <v>1515</v>
      </c>
      <c r="J3704" s="488" t="s">
        <v>1516</v>
      </c>
      <c r="K3704" s="488" t="s">
        <v>1517</v>
      </c>
      <c r="L3704" s="488" t="s">
        <v>22709</v>
      </c>
      <c r="M3704" s="488" t="s">
        <v>22722</v>
      </c>
      <c r="N3704" s="488" t="s">
        <v>1520</v>
      </c>
      <c r="O3704" s="488" t="s">
        <v>1521</v>
      </c>
      <c r="P3704" s="488" t="s">
        <v>1554</v>
      </c>
      <c r="Q3704" s="488" t="s">
        <v>1523</v>
      </c>
      <c r="R3704" s="495" t="s">
        <v>1524</v>
      </c>
      <c r="S3704" s="494"/>
      <c r="T3704" s="494"/>
      <c r="U3704" s="488" t="s">
        <v>22723</v>
      </c>
      <c r="AB3704" s="488" t="s">
        <v>22712</v>
      </c>
      <c r="AC3704" s="496">
        <v>9.05E9</v>
      </c>
      <c r="AD3704" s="494"/>
      <c r="AE3704" s="494"/>
      <c r="AF3704" s="494"/>
      <c r="AG3704" s="494"/>
      <c r="AH3704" s="494"/>
      <c r="AI3704" s="494"/>
      <c r="AJ3704" s="488" t="s">
        <v>1527</v>
      </c>
      <c r="AK3704" s="494"/>
      <c r="AL3704" s="494"/>
      <c r="AM3704" s="488" t="s">
        <v>22713</v>
      </c>
      <c r="AO3704" s="494"/>
      <c r="AP3704" s="494"/>
      <c r="AQ3704" s="494"/>
      <c r="AR3704" s="494"/>
      <c r="AS3704" s="494"/>
      <c r="AT3704" s="488" t="s">
        <v>1529</v>
      </c>
      <c r="AU3704" s="492">
        <v>8027.0</v>
      </c>
      <c r="AV3704" s="492">
        <v>9.0</v>
      </c>
      <c r="AW3704" s="492">
        <v>2030.0</v>
      </c>
      <c r="AX3704" s="488" t="s">
        <v>1634</v>
      </c>
      <c r="AY3704" s="488" t="s">
        <v>1805</v>
      </c>
      <c r="AZ3704" s="488" t="s">
        <v>1531</v>
      </c>
    </row>
    <row r="3705" hidden="1">
      <c r="A3705" s="488" t="s">
        <v>22724</v>
      </c>
      <c r="B3705" s="488" t="s">
        <v>22725</v>
      </c>
      <c r="C3705" s="488" t="s">
        <v>1513</v>
      </c>
      <c r="D3705" s="488" t="s">
        <v>1514</v>
      </c>
      <c r="E3705" s="491">
        <v>45811.6125</v>
      </c>
      <c r="F3705" s="492">
        <v>2980.0</v>
      </c>
      <c r="G3705" s="488" t="s">
        <v>1515</v>
      </c>
      <c r="H3705" s="492">
        <v>2980.0</v>
      </c>
      <c r="I3705" s="488" t="s">
        <v>1515</v>
      </c>
      <c r="J3705" s="488" t="s">
        <v>1516</v>
      </c>
      <c r="K3705" s="488" t="s">
        <v>1517</v>
      </c>
      <c r="L3705" s="488" t="s">
        <v>22726</v>
      </c>
      <c r="M3705" s="488" t="s">
        <v>22727</v>
      </c>
      <c r="N3705" s="488" t="s">
        <v>1520</v>
      </c>
      <c r="O3705" s="488" t="s">
        <v>1521</v>
      </c>
      <c r="P3705" s="488" t="s">
        <v>1554</v>
      </c>
      <c r="Q3705" s="488" t="s">
        <v>1523</v>
      </c>
      <c r="R3705" s="495" t="s">
        <v>1524</v>
      </c>
      <c r="S3705" s="494"/>
      <c r="T3705" s="494"/>
      <c r="U3705" s="488" t="s">
        <v>22728</v>
      </c>
      <c r="AB3705" s="488" t="s">
        <v>22729</v>
      </c>
      <c r="AC3705" s="496">
        <v>8.07E9</v>
      </c>
      <c r="AD3705" s="494"/>
      <c r="AE3705" s="494"/>
      <c r="AF3705" s="494"/>
      <c r="AG3705" s="494"/>
      <c r="AH3705" s="494"/>
      <c r="AI3705" s="494"/>
      <c r="AJ3705" s="488" t="s">
        <v>1527</v>
      </c>
      <c r="AK3705" s="494"/>
      <c r="AL3705" s="494"/>
      <c r="AM3705" s="488" t="s">
        <v>22730</v>
      </c>
      <c r="AO3705" s="494"/>
      <c r="AP3705" s="494"/>
      <c r="AQ3705" s="494"/>
      <c r="AR3705" s="494"/>
      <c r="AS3705" s="494"/>
      <c r="AT3705" s="488" t="s">
        <v>1529</v>
      </c>
      <c r="AU3705" s="492">
        <v>4898.0</v>
      </c>
      <c r="AV3705" s="492">
        <v>1.0</v>
      </c>
      <c r="AW3705" s="492">
        <v>2031.0</v>
      </c>
      <c r="AX3705" s="488" t="s">
        <v>1587</v>
      </c>
      <c r="AY3705" s="488" t="s">
        <v>1588</v>
      </c>
      <c r="AZ3705" s="488" t="s">
        <v>1531</v>
      </c>
    </row>
    <row r="3706" hidden="1">
      <c r="A3706" s="488" t="s">
        <v>22731</v>
      </c>
      <c r="B3706" s="488" t="s">
        <v>22732</v>
      </c>
      <c r="C3706" s="488" t="s">
        <v>1513</v>
      </c>
      <c r="D3706" s="488" t="s">
        <v>1514</v>
      </c>
      <c r="E3706" s="491">
        <v>45811.611805555556</v>
      </c>
      <c r="F3706" s="492">
        <v>9800.0</v>
      </c>
      <c r="G3706" s="488" t="s">
        <v>1515</v>
      </c>
      <c r="H3706" s="492">
        <v>9800.0</v>
      </c>
      <c r="I3706" s="488" t="s">
        <v>1515</v>
      </c>
      <c r="J3706" s="488" t="s">
        <v>1516</v>
      </c>
      <c r="K3706" s="488" t="s">
        <v>1517</v>
      </c>
      <c r="L3706" s="488" t="s">
        <v>22733</v>
      </c>
      <c r="M3706" s="488" t="s">
        <v>22734</v>
      </c>
      <c r="N3706" s="488" t="s">
        <v>1520</v>
      </c>
      <c r="O3706" s="488" t="s">
        <v>1521</v>
      </c>
      <c r="P3706" s="488" t="s">
        <v>1554</v>
      </c>
      <c r="Q3706" s="488" t="s">
        <v>1523</v>
      </c>
      <c r="R3706" s="495" t="s">
        <v>1524</v>
      </c>
      <c r="S3706" s="494"/>
      <c r="T3706" s="494"/>
      <c r="U3706" s="488" t="s">
        <v>22735</v>
      </c>
      <c r="AB3706" s="488" t="s">
        <v>22736</v>
      </c>
      <c r="AC3706" s="496">
        <v>8.02E9</v>
      </c>
      <c r="AD3706" s="494"/>
      <c r="AE3706" s="494"/>
      <c r="AF3706" s="494"/>
      <c r="AG3706" s="494"/>
      <c r="AH3706" s="494"/>
      <c r="AI3706" s="494"/>
      <c r="AJ3706" s="488" t="s">
        <v>1527</v>
      </c>
      <c r="AK3706" s="494"/>
      <c r="AL3706" s="494"/>
      <c r="AM3706" s="488" t="s">
        <v>22737</v>
      </c>
      <c r="AO3706" s="494"/>
      <c r="AP3706" s="494"/>
      <c r="AQ3706" s="494"/>
      <c r="AR3706" s="494"/>
      <c r="AS3706" s="494"/>
      <c r="AT3706" s="488" t="s">
        <v>1529</v>
      </c>
      <c r="AU3706" s="492">
        <v>4263.0</v>
      </c>
      <c r="AV3706" s="492">
        <v>7.0</v>
      </c>
      <c r="AW3706" s="492">
        <v>2028.0</v>
      </c>
      <c r="AX3706" s="488" t="s">
        <v>1587</v>
      </c>
      <c r="AY3706" s="488" t="s">
        <v>1805</v>
      </c>
      <c r="AZ3706" s="488" t="s">
        <v>1531</v>
      </c>
    </row>
    <row r="3707" hidden="1">
      <c r="A3707" s="488" t="s">
        <v>22738</v>
      </c>
      <c r="B3707" s="488" t="s">
        <v>22739</v>
      </c>
      <c r="C3707" s="488" t="s">
        <v>1513</v>
      </c>
      <c r="D3707" s="488" t="s">
        <v>1514</v>
      </c>
      <c r="E3707" s="491">
        <v>45811.60972222222</v>
      </c>
      <c r="F3707" s="492">
        <v>2980.0</v>
      </c>
      <c r="G3707" s="488" t="s">
        <v>1515</v>
      </c>
      <c r="H3707" s="492">
        <v>2980.0</v>
      </c>
      <c r="I3707" s="488" t="s">
        <v>1515</v>
      </c>
      <c r="J3707" s="488" t="s">
        <v>1516</v>
      </c>
      <c r="K3707" s="488" t="s">
        <v>1517</v>
      </c>
      <c r="L3707" s="488" t="s">
        <v>22740</v>
      </c>
      <c r="M3707" s="488" t="s">
        <v>22741</v>
      </c>
      <c r="N3707" s="488" t="s">
        <v>1520</v>
      </c>
      <c r="O3707" s="488" t="s">
        <v>1521</v>
      </c>
      <c r="P3707" s="488" t="s">
        <v>1522</v>
      </c>
      <c r="Q3707" s="488" t="s">
        <v>1523</v>
      </c>
      <c r="R3707" s="495" t="s">
        <v>1524</v>
      </c>
      <c r="S3707" s="494"/>
      <c r="T3707" s="494"/>
      <c r="U3707" s="488" t="s">
        <v>22742</v>
      </c>
      <c r="AB3707" s="488" t="s">
        <v>22743</v>
      </c>
      <c r="AC3707" s="496">
        <v>9.04E9</v>
      </c>
      <c r="AD3707" s="494"/>
      <c r="AE3707" s="494"/>
      <c r="AF3707" s="494"/>
      <c r="AG3707" s="494"/>
      <c r="AH3707" s="494"/>
      <c r="AI3707" s="494"/>
      <c r="AJ3707" s="488" t="s">
        <v>1527</v>
      </c>
      <c r="AK3707" s="494"/>
      <c r="AL3707" s="494"/>
      <c r="AM3707" s="488" t="s">
        <v>22744</v>
      </c>
      <c r="AP3707" s="494"/>
      <c r="AQ3707" s="494"/>
      <c r="AR3707" s="494"/>
      <c r="AS3707" s="494"/>
      <c r="AT3707" s="488" t="s">
        <v>1529</v>
      </c>
      <c r="AU3707" s="492">
        <v>8379.0</v>
      </c>
      <c r="AV3707" s="492">
        <v>10.0</v>
      </c>
      <c r="AW3707" s="492">
        <v>2026.0</v>
      </c>
      <c r="AX3707" s="488" t="s">
        <v>1634</v>
      </c>
      <c r="AY3707" s="488" t="s">
        <v>1540</v>
      </c>
      <c r="AZ3707" s="488" t="s">
        <v>1531</v>
      </c>
    </row>
    <row r="3708" hidden="1">
      <c r="A3708" s="488" t="s">
        <v>22745</v>
      </c>
      <c r="B3708" s="488" t="s">
        <v>22732</v>
      </c>
      <c r="C3708" s="488" t="s">
        <v>1513</v>
      </c>
      <c r="D3708" s="488" t="s">
        <v>1514</v>
      </c>
      <c r="E3708" s="491">
        <v>45811.60763888889</v>
      </c>
      <c r="F3708" s="492">
        <v>2980.0</v>
      </c>
      <c r="G3708" s="488" t="s">
        <v>1515</v>
      </c>
      <c r="H3708" s="492">
        <v>2980.0</v>
      </c>
      <c r="I3708" s="488" t="s">
        <v>1515</v>
      </c>
      <c r="J3708" s="488" t="s">
        <v>1516</v>
      </c>
      <c r="K3708" s="488" t="s">
        <v>1517</v>
      </c>
      <c r="L3708" s="488" t="s">
        <v>22733</v>
      </c>
      <c r="M3708" s="488" t="s">
        <v>22746</v>
      </c>
      <c r="N3708" s="488" t="s">
        <v>1520</v>
      </c>
      <c r="O3708" s="488" t="s">
        <v>1521</v>
      </c>
      <c r="P3708" s="488" t="s">
        <v>1554</v>
      </c>
      <c r="Q3708" s="488" t="s">
        <v>1523</v>
      </c>
      <c r="R3708" s="495" t="s">
        <v>1524</v>
      </c>
      <c r="S3708" s="494"/>
      <c r="T3708" s="494"/>
      <c r="U3708" s="488" t="s">
        <v>22747</v>
      </c>
      <c r="AB3708" s="488" t="s">
        <v>22736</v>
      </c>
      <c r="AC3708" s="496">
        <v>8.02E9</v>
      </c>
      <c r="AD3708" s="494"/>
      <c r="AE3708" s="494"/>
      <c r="AF3708" s="494"/>
      <c r="AG3708" s="494"/>
      <c r="AH3708" s="494"/>
      <c r="AI3708" s="494"/>
      <c r="AJ3708" s="488" t="s">
        <v>1527</v>
      </c>
      <c r="AK3708" s="494"/>
      <c r="AL3708" s="494"/>
      <c r="AM3708" s="488" t="s">
        <v>22737</v>
      </c>
      <c r="AO3708" s="494"/>
      <c r="AP3708" s="494"/>
      <c r="AQ3708" s="494"/>
      <c r="AR3708" s="494"/>
      <c r="AS3708" s="494"/>
      <c r="AT3708" s="488" t="s">
        <v>1529</v>
      </c>
      <c r="AU3708" s="492">
        <v>4263.0</v>
      </c>
      <c r="AV3708" s="492">
        <v>7.0</v>
      </c>
      <c r="AW3708" s="492">
        <v>2028.0</v>
      </c>
      <c r="AX3708" s="488" t="s">
        <v>1587</v>
      </c>
      <c r="AY3708" s="488" t="s">
        <v>1805</v>
      </c>
      <c r="AZ3708" s="488" t="s">
        <v>1531</v>
      </c>
    </row>
    <row r="3709" hidden="1">
      <c r="A3709" s="488" t="s">
        <v>22748</v>
      </c>
      <c r="B3709" s="488" t="s">
        <v>22749</v>
      </c>
      <c r="C3709" s="488" t="s">
        <v>1513</v>
      </c>
      <c r="D3709" s="488" t="s">
        <v>1514</v>
      </c>
      <c r="E3709" s="491">
        <v>45811.59444444445</v>
      </c>
      <c r="F3709" s="492">
        <v>9800.0</v>
      </c>
      <c r="G3709" s="488" t="s">
        <v>1515</v>
      </c>
      <c r="H3709" s="492">
        <v>9800.0</v>
      </c>
      <c r="I3709" s="488" t="s">
        <v>1515</v>
      </c>
      <c r="J3709" s="488" t="s">
        <v>1516</v>
      </c>
      <c r="K3709" s="488" t="s">
        <v>1517</v>
      </c>
      <c r="L3709" s="488" t="s">
        <v>22750</v>
      </c>
      <c r="M3709" s="488" t="s">
        <v>22751</v>
      </c>
      <c r="N3709" s="488" t="s">
        <v>1520</v>
      </c>
      <c r="O3709" s="488" t="s">
        <v>1521</v>
      </c>
      <c r="P3709" s="488" t="s">
        <v>1554</v>
      </c>
      <c r="Q3709" s="488" t="s">
        <v>1523</v>
      </c>
      <c r="R3709" s="495" t="s">
        <v>1524</v>
      </c>
      <c r="S3709" s="494"/>
      <c r="T3709" s="494"/>
      <c r="U3709" s="488" t="s">
        <v>22752</v>
      </c>
      <c r="AB3709" s="488" t="s">
        <v>22753</v>
      </c>
      <c r="AC3709" s="496">
        <v>8.06E9</v>
      </c>
      <c r="AD3709" s="494"/>
      <c r="AE3709" s="494"/>
      <c r="AF3709" s="494"/>
      <c r="AG3709" s="494"/>
      <c r="AH3709" s="494"/>
      <c r="AI3709" s="494"/>
      <c r="AJ3709" s="488" t="s">
        <v>1527</v>
      </c>
      <c r="AK3709" s="494"/>
      <c r="AL3709" s="494"/>
      <c r="AM3709" s="488" t="s">
        <v>22754</v>
      </c>
      <c r="AO3709" s="494"/>
      <c r="AP3709" s="494"/>
      <c r="AQ3709" s="494"/>
      <c r="AR3709" s="494"/>
      <c r="AS3709" s="494"/>
      <c r="AT3709" s="488" t="s">
        <v>1529</v>
      </c>
      <c r="AU3709" s="492">
        <v>3557.0</v>
      </c>
      <c r="AV3709" s="492">
        <v>5.0</v>
      </c>
      <c r="AW3709" s="492">
        <v>2027.0</v>
      </c>
      <c r="AX3709" s="488" t="s">
        <v>1587</v>
      </c>
      <c r="AY3709" s="488" t="s">
        <v>1597</v>
      </c>
      <c r="AZ3709" s="488" t="s">
        <v>1531</v>
      </c>
    </row>
    <row r="3710" hidden="1">
      <c r="A3710" s="488" t="s">
        <v>22755</v>
      </c>
      <c r="B3710" s="488" t="s">
        <v>22749</v>
      </c>
      <c r="C3710" s="488" t="s">
        <v>1513</v>
      </c>
      <c r="D3710" s="488" t="s">
        <v>1514</v>
      </c>
      <c r="E3710" s="491">
        <v>45811.580555555556</v>
      </c>
      <c r="F3710" s="492">
        <v>2980.0</v>
      </c>
      <c r="G3710" s="488" t="s">
        <v>1515</v>
      </c>
      <c r="H3710" s="492">
        <v>2980.0</v>
      </c>
      <c r="I3710" s="488" t="s">
        <v>1515</v>
      </c>
      <c r="J3710" s="488" t="s">
        <v>1516</v>
      </c>
      <c r="K3710" s="488" t="s">
        <v>1517</v>
      </c>
      <c r="L3710" s="488" t="s">
        <v>22750</v>
      </c>
      <c r="M3710" s="488" t="s">
        <v>22756</v>
      </c>
      <c r="N3710" s="488" t="s">
        <v>1520</v>
      </c>
      <c r="O3710" s="488" t="s">
        <v>1521</v>
      </c>
      <c r="P3710" s="488" t="s">
        <v>1554</v>
      </c>
      <c r="Q3710" s="488" t="s">
        <v>1523</v>
      </c>
      <c r="R3710" s="495" t="s">
        <v>1524</v>
      </c>
      <c r="S3710" s="494"/>
      <c r="T3710" s="494"/>
      <c r="U3710" s="488" t="s">
        <v>22757</v>
      </c>
      <c r="AB3710" s="488" t="s">
        <v>22753</v>
      </c>
      <c r="AC3710" s="496">
        <v>8.06E9</v>
      </c>
      <c r="AD3710" s="494"/>
      <c r="AE3710" s="494"/>
      <c r="AF3710" s="494"/>
      <c r="AG3710" s="494"/>
      <c r="AH3710" s="494"/>
      <c r="AI3710" s="494"/>
      <c r="AJ3710" s="488" t="s">
        <v>1527</v>
      </c>
      <c r="AK3710" s="494"/>
      <c r="AL3710" s="494"/>
      <c r="AM3710" s="488" t="s">
        <v>22754</v>
      </c>
      <c r="AO3710" s="494"/>
      <c r="AP3710" s="494"/>
      <c r="AQ3710" s="494"/>
      <c r="AR3710" s="494"/>
      <c r="AS3710" s="494"/>
      <c r="AT3710" s="488" t="s">
        <v>1529</v>
      </c>
      <c r="AU3710" s="492">
        <v>3557.0</v>
      </c>
      <c r="AV3710" s="492">
        <v>5.0</v>
      </c>
      <c r="AW3710" s="492">
        <v>2027.0</v>
      </c>
      <c r="AX3710" s="488" t="s">
        <v>1587</v>
      </c>
      <c r="AY3710" s="488" t="s">
        <v>1597</v>
      </c>
      <c r="AZ3710" s="488" t="s">
        <v>1531</v>
      </c>
    </row>
    <row r="3711">
      <c r="A3711" s="488" t="s">
        <v>22758</v>
      </c>
      <c r="B3711" s="488" t="s">
        <v>22759</v>
      </c>
      <c r="C3711" s="488" t="s">
        <v>1513</v>
      </c>
      <c r="D3711" s="488" t="s">
        <v>1514</v>
      </c>
      <c r="E3711" s="491">
        <v>45811.57013888889</v>
      </c>
      <c r="F3711" s="492">
        <v>2980.0</v>
      </c>
      <c r="G3711" s="488" t="s">
        <v>1515</v>
      </c>
      <c r="H3711" s="492">
        <v>2980.0</v>
      </c>
      <c r="I3711" s="488" t="s">
        <v>1515</v>
      </c>
      <c r="J3711" s="488" t="s">
        <v>1516</v>
      </c>
      <c r="K3711" s="488" t="s">
        <v>1517</v>
      </c>
      <c r="L3711" s="488" t="s">
        <v>22760</v>
      </c>
      <c r="M3711" s="488" t="s">
        <v>22761</v>
      </c>
      <c r="N3711" s="488" t="s">
        <v>1520</v>
      </c>
      <c r="O3711" s="488" t="s">
        <v>1521</v>
      </c>
      <c r="P3711" s="488" t="s">
        <v>1554</v>
      </c>
      <c r="Q3711" s="488" t="s">
        <v>4596</v>
      </c>
      <c r="R3711" s="495" t="s">
        <v>1524</v>
      </c>
      <c r="S3711" s="494"/>
      <c r="T3711" s="494"/>
      <c r="U3711" s="488" t="s">
        <v>22762</v>
      </c>
      <c r="V3711" s="495" t="s">
        <v>1524</v>
      </c>
      <c r="W3711" s="494"/>
      <c r="X3711" s="488" t="s">
        <v>1781</v>
      </c>
      <c r="Y3711" s="492">
        <v>2980.0</v>
      </c>
      <c r="Z3711" s="488" t="s">
        <v>1515</v>
      </c>
      <c r="AA3711" s="488" t="s">
        <v>1516</v>
      </c>
      <c r="AB3711" s="488" t="s">
        <v>22763</v>
      </c>
      <c r="AC3711" s="496">
        <v>8.05E9</v>
      </c>
      <c r="AD3711" s="494"/>
      <c r="AE3711" s="494"/>
      <c r="AF3711" s="494"/>
      <c r="AG3711" s="494"/>
      <c r="AH3711" s="494"/>
      <c r="AI3711" s="494"/>
      <c r="AJ3711" s="488" t="s">
        <v>1527</v>
      </c>
      <c r="AK3711" s="494"/>
      <c r="AL3711" s="494"/>
      <c r="AM3711" s="488" t="s">
        <v>22764</v>
      </c>
      <c r="AO3711" s="494"/>
      <c r="AP3711" s="494"/>
      <c r="AQ3711" s="494"/>
      <c r="AR3711" s="494"/>
      <c r="AS3711" s="494"/>
      <c r="AT3711" s="488" t="s">
        <v>1529</v>
      </c>
      <c r="AU3711" s="492">
        <v>3565.0</v>
      </c>
      <c r="AV3711" s="492">
        <v>4.0</v>
      </c>
      <c r="AW3711" s="492">
        <v>2026.0</v>
      </c>
      <c r="AX3711" s="488" t="s">
        <v>1587</v>
      </c>
      <c r="AY3711" s="488" t="s">
        <v>1597</v>
      </c>
      <c r="AZ3711" s="488" t="s">
        <v>1531</v>
      </c>
    </row>
    <row r="3712" hidden="1">
      <c r="A3712" s="488" t="s">
        <v>22765</v>
      </c>
      <c r="B3712" s="488" t="s">
        <v>22766</v>
      </c>
      <c r="C3712" s="488" t="s">
        <v>1513</v>
      </c>
      <c r="D3712" s="488" t="s">
        <v>1514</v>
      </c>
      <c r="E3712" s="491">
        <v>45811.56875</v>
      </c>
      <c r="F3712" s="492">
        <v>2980.0</v>
      </c>
      <c r="G3712" s="488" t="s">
        <v>1515</v>
      </c>
      <c r="H3712" s="492">
        <v>2980.0</v>
      </c>
      <c r="I3712" s="488" t="s">
        <v>1515</v>
      </c>
      <c r="J3712" s="488" t="s">
        <v>1516</v>
      </c>
      <c r="K3712" s="488" t="s">
        <v>1517</v>
      </c>
      <c r="L3712" s="488" t="s">
        <v>22767</v>
      </c>
      <c r="M3712" s="488" t="s">
        <v>22768</v>
      </c>
      <c r="N3712" s="488" t="s">
        <v>1520</v>
      </c>
      <c r="O3712" s="488" t="s">
        <v>1521</v>
      </c>
      <c r="P3712" s="488" t="s">
        <v>1724</v>
      </c>
      <c r="Q3712" s="488" t="s">
        <v>1523</v>
      </c>
      <c r="R3712" s="495" t="s">
        <v>1524</v>
      </c>
      <c r="S3712" s="494"/>
      <c r="T3712" s="494"/>
      <c r="U3712" s="488" t="s">
        <v>22769</v>
      </c>
      <c r="AB3712" s="488" t="s">
        <v>22770</v>
      </c>
      <c r="AC3712" s="496">
        <v>9.06E9</v>
      </c>
      <c r="AD3712" s="494"/>
      <c r="AE3712" s="494"/>
      <c r="AF3712" s="494"/>
      <c r="AG3712" s="494"/>
      <c r="AH3712" s="494"/>
      <c r="AI3712" s="494"/>
      <c r="AJ3712" s="488" t="s">
        <v>1527</v>
      </c>
      <c r="AK3712" s="494"/>
      <c r="AL3712" s="494"/>
      <c r="AM3712" s="488" t="s">
        <v>22771</v>
      </c>
      <c r="AO3712" s="494"/>
      <c r="AP3712" s="494"/>
      <c r="AQ3712" s="494"/>
      <c r="AR3712" s="494"/>
      <c r="AS3712" s="494"/>
      <c r="AT3712" s="488" t="s">
        <v>1529</v>
      </c>
      <c r="AU3712" s="492">
        <v>1804.0</v>
      </c>
      <c r="AV3712" s="492">
        <v>4.0</v>
      </c>
      <c r="AW3712" s="492">
        <v>2028.0</v>
      </c>
      <c r="AX3712" s="488" t="s">
        <v>1728</v>
      </c>
      <c r="AY3712" s="488" t="s">
        <v>2119</v>
      </c>
      <c r="AZ3712" s="488" t="s">
        <v>1531</v>
      </c>
    </row>
    <row r="3713" hidden="1">
      <c r="A3713" s="488" t="s">
        <v>22772</v>
      </c>
      <c r="B3713" s="488" t="s">
        <v>22773</v>
      </c>
      <c r="C3713" s="488" t="s">
        <v>1513</v>
      </c>
      <c r="D3713" s="488" t="s">
        <v>1514</v>
      </c>
      <c r="E3713" s="491">
        <v>45811.56875</v>
      </c>
      <c r="F3713" s="492">
        <v>9800.0</v>
      </c>
      <c r="G3713" s="488" t="s">
        <v>1515</v>
      </c>
      <c r="H3713" s="492">
        <v>9800.0</v>
      </c>
      <c r="I3713" s="488" t="s">
        <v>1515</v>
      </c>
      <c r="J3713" s="488" t="s">
        <v>1516</v>
      </c>
      <c r="K3713" s="488" t="s">
        <v>1517</v>
      </c>
      <c r="L3713" s="488" t="s">
        <v>22774</v>
      </c>
      <c r="M3713" s="488" t="s">
        <v>22775</v>
      </c>
      <c r="N3713" s="488" t="s">
        <v>1520</v>
      </c>
      <c r="O3713" s="488" t="s">
        <v>1521</v>
      </c>
      <c r="P3713" s="488" t="s">
        <v>1554</v>
      </c>
      <c r="Q3713" s="488" t="s">
        <v>1523</v>
      </c>
      <c r="R3713" s="495" t="s">
        <v>1524</v>
      </c>
      <c r="S3713" s="494"/>
      <c r="T3713" s="494"/>
      <c r="U3713" s="488" t="s">
        <v>22776</v>
      </c>
      <c r="AB3713" s="488" t="s">
        <v>22777</v>
      </c>
      <c r="AC3713" s="496">
        <v>9.06E9</v>
      </c>
      <c r="AD3713" s="494"/>
      <c r="AE3713" s="494"/>
      <c r="AF3713" s="494"/>
      <c r="AG3713" s="494"/>
      <c r="AH3713" s="494"/>
      <c r="AI3713" s="494"/>
      <c r="AJ3713" s="488" t="s">
        <v>1527</v>
      </c>
      <c r="AK3713" s="494"/>
      <c r="AL3713" s="494"/>
      <c r="AM3713" s="488" t="s">
        <v>22778</v>
      </c>
      <c r="AP3713" s="494"/>
      <c r="AQ3713" s="494"/>
      <c r="AR3713" s="494"/>
      <c r="AS3713" s="494"/>
      <c r="AT3713" s="488" t="s">
        <v>1529</v>
      </c>
      <c r="AU3713" s="492">
        <v>8445.0</v>
      </c>
      <c r="AV3713" s="492">
        <v>1.0</v>
      </c>
      <c r="AW3713" s="492">
        <v>2026.0</v>
      </c>
      <c r="AX3713" s="488" t="s">
        <v>1587</v>
      </c>
      <c r="AY3713" s="488" t="s">
        <v>1588</v>
      </c>
      <c r="AZ3713" s="488" t="s">
        <v>1531</v>
      </c>
    </row>
    <row r="3714" hidden="1">
      <c r="A3714" s="488" t="s">
        <v>22779</v>
      </c>
      <c r="B3714" s="488" t="s">
        <v>22773</v>
      </c>
      <c r="C3714" s="488" t="s">
        <v>1513</v>
      </c>
      <c r="D3714" s="488" t="s">
        <v>1514</v>
      </c>
      <c r="E3714" s="491">
        <v>45811.56458333333</v>
      </c>
      <c r="F3714" s="492">
        <v>2980.0</v>
      </c>
      <c r="G3714" s="488" t="s">
        <v>1515</v>
      </c>
      <c r="H3714" s="492">
        <v>2980.0</v>
      </c>
      <c r="I3714" s="488" t="s">
        <v>1515</v>
      </c>
      <c r="J3714" s="488" t="s">
        <v>1516</v>
      </c>
      <c r="K3714" s="488" t="s">
        <v>1517</v>
      </c>
      <c r="L3714" s="488" t="s">
        <v>22774</v>
      </c>
      <c r="M3714" s="488" t="s">
        <v>22780</v>
      </c>
      <c r="N3714" s="488" t="s">
        <v>1520</v>
      </c>
      <c r="O3714" s="488" t="s">
        <v>1521</v>
      </c>
      <c r="P3714" s="488" t="s">
        <v>1554</v>
      </c>
      <c r="Q3714" s="488" t="s">
        <v>1523</v>
      </c>
      <c r="R3714" s="495" t="s">
        <v>1524</v>
      </c>
      <c r="S3714" s="494"/>
      <c r="T3714" s="494"/>
      <c r="U3714" s="488" t="s">
        <v>22781</v>
      </c>
      <c r="AB3714" s="488" t="s">
        <v>22777</v>
      </c>
      <c r="AC3714" s="496">
        <v>9.06E9</v>
      </c>
      <c r="AD3714" s="494"/>
      <c r="AE3714" s="494"/>
      <c r="AF3714" s="494"/>
      <c r="AG3714" s="494"/>
      <c r="AH3714" s="494"/>
      <c r="AI3714" s="494"/>
      <c r="AJ3714" s="488" t="s">
        <v>1527</v>
      </c>
      <c r="AK3714" s="494"/>
      <c r="AL3714" s="494"/>
      <c r="AM3714" s="488" t="s">
        <v>22778</v>
      </c>
      <c r="AP3714" s="494"/>
      <c r="AQ3714" s="494"/>
      <c r="AR3714" s="494"/>
      <c r="AS3714" s="494"/>
      <c r="AT3714" s="488" t="s">
        <v>1529</v>
      </c>
      <c r="AU3714" s="492">
        <v>8445.0</v>
      </c>
      <c r="AV3714" s="492">
        <v>1.0</v>
      </c>
      <c r="AW3714" s="492">
        <v>2026.0</v>
      </c>
      <c r="AX3714" s="488" t="s">
        <v>1587</v>
      </c>
      <c r="AY3714" s="488" t="s">
        <v>1588</v>
      </c>
      <c r="AZ3714" s="488" t="s">
        <v>1531</v>
      </c>
    </row>
    <row r="3715" hidden="1">
      <c r="A3715" s="488" t="s">
        <v>22782</v>
      </c>
      <c r="B3715" s="488" t="s">
        <v>22783</v>
      </c>
      <c r="C3715" s="488" t="s">
        <v>1513</v>
      </c>
      <c r="D3715" s="488" t="s">
        <v>1514</v>
      </c>
      <c r="E3715" s="491">
        <v>45811.56319444445</v>
      </c>
      <c r="F3715" s="492">
        <v>2980.0</v>
      </c>
      <c r="G3715" s="488" t="s">
        <v>1515</v>
      </c>
      <c r="H3715" s="492">
        <v>2980.0</v>
      </c>
      <c r="I3715" s="488" t="s">
        <v>1515</v>
      </c>
      <c r="J3715" s="488" t="s">
        <v>1516</v>
      </c>
      <c r="K3715" s="488" t="s">
        <v>1517</v>
      </c>
      <c r="L3715" s="488" t="s">
        <v>22784</v>
      </c>
      <c r="M3715" s="488" t="s">
        <v>22785</v>
      </c>
      <c r="N3715" s="488" t="s">
        <v>1520</v>
      </c>
      <c r="O3715" s="488" t="s">
        <v>1521</v>
      </c>
      <c r="P3715" s="488" t="s">
        <v>1554</v>
      </c>
      <c r="Q3715" s="488" t="s">
        <v>1523</v>
      </c>
      <c r="R3715" s="495" t="s">
        <v>1524</v>
      </c>
      <c r="S3715" s="494"/>
      <c r="T3715" s="494"/>
      <c r="U3715" s="488" t="s">
        <v>22786</v>
      </c>
      <c r="AB3715" s="488" t="s">
        <v>22787</v>
      </c>
      <c r="AC3715" s="496">
        <v>9.04E9</v>
      </c>
      <c r="AD3715" s="494"/>
      <c r="AE3715" s="494"/>
      <c r="AF3715" s="494"/>
      <c r="AG3715" s="494"/>
      <c r="AH3715" s="494"/>
      <c r="AI3715" s="494"/>
      <c r="AJ3715" s="488" t="s">
        <v>1527</v>
      </c>
      <c r="AK3715" s="494"/>
      <c r="AL3715" s="494"/>
      <c r="AM3715" s="488" t="s">
        <v>22788</v>
      </c>
      <c r="AO3715" s="494"/>
      <c r="AP3715" s="494"/>
      <c r="AQ3715" s="494"/>
      <c r="AR3715" s="494"/>
      <c r="AS3715" s="494"/>
      <c r="AT3715" s="488" t="s">
        <v>1529</v>
      </c>
      <c r="AU3715" s="492">
        <v>2788.0</v>
      </c>
      <c r="AV3715" s="492">
        <v>4.0</v>
      </c>
      <c r="AW3715" s="492">
        <v>2027.0</v>
      </c>
      <c r="AX3715" s="488" t="s">
        <v>1587</v>
      </c>
      <c r="AY3715" s="488" t="s">
        <v>1852</v>
      </c>
      <c r="AZ3715" s="488" t="s">
        <v>1531</v>
      </c>
    </row>
    <row r="3716">
      <c r="A3716" s="488" t="s">
        <v>22789</v>
      </c>
      <c r="B3716" s="488" t="s">
        <v>22790</v>
      </c>
      <c r="C3716" s="488" t="s">
        <v>1513</v>
      </c>
      <c r="D3716" s="488" t="s">
        <v>1514</v>
      </c>
      <c r="E3716" s="491">
        <v>45811.555555555555</v>
      </c>
      <c r="F3716" s="492">
        <v>9800.0</v>
      </c>
      <c r="G3716" s="488" t="s">
        <v>1515</v>
      </c>
      <c r="H3716" s="492">
        <v>9800.0</v>
      </c>
      <c r="I3716" s="488" t="s">
        <v>1515</v>
      </c>
      <c r="J3716" s="488" t="s">
        <v>1516</v>
      </c>
      <c r="K3716" s="488" t="s">
        <v>1517</v>
      </c>
      <c r="L3716" s="488" t="s">
        <v>22791</v>
      </c>
      <c r="M3716" s="488" t="s">
        <v>22792</v>
      </c>
      <c r="N3716" s="488" t="s">
        <v>1520</v>
      </c>
      <c r="O3716" s="488" t="s">
        <v>1521</v>
      </c>
      <c r="P3716" s="488" t="s">
        <v>1554</v>
      </c>
      <c r="Q3716" s="488" t="s">
        <v>1714</v>
      </c>
      <c r="R3716" s="495" t="s">
        <v>1524</v>
      </c>
      <c r="S3716" s="494"/>
      <c r="T3716" s="494"/>
      <c r="U3716" s="488" t="s">
        <v>22793</v>
      </c>
      <c r="V3716" s="495" t="s">
        <v>1524</v>
      </c>
      <c r="W3716" s="494"/>
      <c r="X3716" s="488" t="s">
        <v>1781</v>
      </c>
      <c r="Y3716" s="492">
        <v>9800.0</v>
      </c>
      <c r="Z3716" s="488" t="s">
        <v>1515</v>
      </c>
      <c r="AA3716" s="488" t="s">
        <v>1516</v>
      </c>
      <c r="AB3716" s="488" t="s">
        <v>22794</v>
      </c>
      <c r="AC3716" s="496">
        <v>9.02E9</v>
      </c>
      <c r="AD3716" s="494"/>
      <c r="AE3716" s="494"/>
      <c r="AF3716" s="494"/>
      <c r="AG3716" s="494"/>
      <c r="AH3716" s="494"/>
      <c r="AI3716" s="494"/>
      <c r="AJ3716" s="488" t="s">
        <v>1527</v>
      </c>
      <c r="AK3716" s="494"/>
      <c r="AL3716" s="494"/>
      <c r="AM3716" s="488" t="s">
        <v>22795</v>
      </c>
      <c r="AO3716" s="494"/>
      <c r="AP3716" s="494"/>
      <c r="AQ3716" s="494"/>
      <c r="AR3716" s="494"/>
      <c r="AS3716" s="494"/>
      <c r="AT3716" s="488" t="s">
        <v>1529</v>
      </c>
      <c r="AU3716" s="492">
        <v>306.0</v>
      </c>
      <c r="AV3716" s="492">
        <v>12.0</v>
      </c>
      <c r="AW3716" s="492">
        <v>2028.0</v>
      </c>
      <c r="AX3716" s="488" t="s">
        <v>1634</v>
      </c>
      <c r="AY3716" s="488" t="s">
        <v>1597</v>
      </c>
      <c r="AZ3716" s="488" t="s">
        <v>1531</v>
      </c>
    </row>
    <row r="3717">
      <c r="A3717" s="488" t="s">
        <v>22796</v>
      </c>
      <c r="B3717" s="488" t="s">
        <v>22790</v>
      </c>
      <c r="C3717" s="488" t="s">
        <v>1513</v>
      </c>
      <c r="D3717" s="488" t="s">
        <v>1514</v>
      </c>
      <c r="E3717" s="491">
        <v>45811.55416666667</v>
      </c>
      <c r="F3717" s="492">
        <v>2980.0</v>
      </c>
      <c r="G3717" s="488" t="s">
        <v>1515</v>
      </c>
      <c r="H3717" s="492">
        <v>2980.0</v>
      </c>
      <c r="I3717" s="488" t="s">
        <v>1515</v>
      </c>
      <c r="J3717" s="488" t="s">
        <v>1516</v>
      </c>
      <c r="K3717" s="488" t="s">
        <v>1517</v>
      </c>
      <c r="L3717" s="488" t="s">
        <v>22791</v>
      </c>
      <c r="M3717" s="488" t="s">
        <v>22797</v>
      </c>
      <c r="N3717" s="488" t="s">
        <v>1520</v>
      </c>
      <c r="O3717" s="488" t="s">
        <v>1521</v>
      </c>
      <c r="P3717" s="488" t="s">
        <v>1554</v>
      </c>
      <c r="Q3717" s="488" t="s">
        <v>1714</v>
      </c>
      <c r="R3717" s="495" t="s">
        <v>1524</v>
      </c>
      <c r="S3717" s="494"/>
      <c r="T3717" s="494"/>
      <c r="U3717" s="488" t="s">
        <v>22798</v>
      </c>
      <c r="V3717" s="495" t="s">
        <v>1524</v>
      </c>
      <c r="W3717" s="494"/>
      <c r="X3717" s="488" t="s">
        <v>1781</v>
      </c>
      <c r="Y3717" s="492">
        <v>2980.0</v>
      </c>
      <c r="Z3717" s="488" t="s">
        <v>1515</v>
      </c>
      <c r="AA3717" s="488" t="s">
        <v>1516</v>
      </c>
      <c r="AB3717" s="488" t="s">
        <v>22794</v>
      </c>
      <c r="AC3717" s="496">
        <v>9.02E9</v>
      </c>
      <c r="AD3717" s="494"/>
      <c r="AE3717" s="494"/>
      <c r="AF3717" s="494"/>
      <c r="AG3717" s="494"/>
      <c r="AH3717" s="494"/>
      <c r="AI3717" s="494"/>
      <c r="AJ3717" s="488" t="s">
        <v>1527</v>
      </c>
      <c r="AK3717" s="494"/>
      <c r="AL3717" s="494"/>
      <c r="AM3717" s="488" t="s">
        <v>22795</v>
      </c>
      <c r="AO3717" s="494"/>
      <c r="AP3717" s="494"/>
      <c r="AQ3717" s="494"/>
      <c r="AR3717" s="494"/>
      <c r="AS3717" s="494"/>
      <c r="AT3717" s="488" t="s">
        <v>1529</v>
      </c>
      <c r="AU3717" s="492">
        <v>306.0</v>
      </c>
      <c r="AV3717" s="492">
        <v>12.0</v>
      </c>
      <c r="AW3717" s="492">
        <v>2028.0</v>
      </c>
      <c r="AX3717" s="488" t="s">
        <v>1634</v>
      </c>
      <c r="AY3717" s="488" t="s">
        <v>1597</v>
      </c>
      <c r="AZ3717" s="488" t="s">
        <v>1531</v>
      </c>
    </row>
    <row r="3718" hidden="1">
      <c r="A3718" s="488" t="s">
        <v>22799</v>
      </c>
      <c r="B3718" s="488" t="s">
        <v>22800</v>
      </c>
      <c r="C3718" s="488" t="s">
        <v>1513</v>
      </c>
      <c r="D3718" s="488" t="s">
        <v>1514</v>
      </c>
      <c r="E3718" s="491">
        <v>45811.54861111111</v>
      </c>
      <c r="F3718" s="492">
        <v>9800.0</v>
      </c>
      <c r="G3718" s="488" t="s">
        <v>1515</v>
      </c>
      <c r="H3718" s="492">
        <v>9800.0</v>
      </c>
      <c r="I3718" s="488" t="s">
        <v>1515</v>
      </c>
      <c r="J3718" s="488" t="s">
        <v>1516</v>
      </c>
      <c r="K3718" s="488" t="s">
        <v>1517</v>
      </c>
      <c r="L3718" s="488" t="s">
        <v>22801</v>
      </c>
      <c r="M3718" s="488" t="s">
        <v>22802</v>
      </c>
      <c r="N3718" s="488" t="s">
        <v>1520</v>
      </c>
      <c r="O3718" s="488" t="s">
        <v>1521</v>
      </c>
      <c r="P3718" s="488" t="s">
        <v>1724</v>
      </c>
      <c r="Q3718" s="488" t="s">
        <v>1523</v>
      </c>
      <c r="R3718" s="495" t="s">
        <v>1524</v>
      </c>
      <c r="S3718" s="494"/>
      <c r="T3718" s="494"/>
      <c r="U3718" s="488" t="s">
        <v>22803</v>
      </c>
      <c r="AB3718" s="488" t="s">
        <v>22804</v>
      </c>
      <c r="AC3718" s="496">
        <v>8.04E9</v>
      </c>
      <c r="AD3718" s="494"/>
      <c r="AE3718" s="494"/>
      <c r="AF3718" s="494"/>
      <c r="AG3718" s="494"/>
      <c r="AH3718" s="494"/>
      <c r="AI3718" s="494"/>
      <c r="AJ3718" s="488" t="s">
        <v>1527</v>
      </c>
      <c r="AK3718" s="494"/>
      <c r="AL3718" s="494"/>
      <c r="AM3718" s="488" t="s">
        <v>22805</v>
      </c>
      <c r="AO3718" s="494"/>
      <c r="AP3718" s="494"/>
      <c r="AQ3718" s="494"/>
      <c r="AR3718" s="494"/>
      <c r="AS3718" s="494"/>
      <c r="AT3718" s="488" t="s">
        <v>1529</v>
      </c>
      <c r="AU3718" s="492">
        <v>5115.0</v>
      </c>
      <c r="AV3718" s="492">
        <v>5.0</v>
      </c>
      <c r="AW3718" s="492">
        <v>2029.0</v>
      </c>
      <c r="AX3718" s="488" t="s">
        <v>1728</v>
      </c>
      <c r="AY3718" s="488" t="s">
        <v>2119</v>
      </c>
      <c r="AZ3718" s="488" t="s">
        <v>1531</v>
      </c>
    </row>
    <row r="3719" hidden="1">
      <c r="A3719" s="488" t="s">
        <v>22806</v>
      </c>
      <c r="B3719" s="488" t="s">
        <v>22807</v>
      </c>
      <c r="C3719" s="488" t="s">
        <v>1513</v>
      </c>
      <c r="D3719" s="488" t="s">
        <v>1514</v>
      </c>
      <c r="E3719" s="491">
        <v>45811.54513888889</v>
      </c>
      <c r="F3719" s="492">
        <v>2980.0</v>
      </c>
      <c r="G3719" s="488" t="s">
        <v>1515</v>
      </c>
      <c r="H3719" s="492">
        <v>2980.0</v>
      </c>
      <c r="I3719" s="488" t="s">
        <v>1515</v>
      </c>
      <c r="J3719" s="488" t="s">
        <v>1516</v>
      </c>
      <c r="K3719" s="488" t="s">
        <v>1517</v>
      </c>
      <c r="L3719" s="488" t="s">
        <v>19835</v>
      </c>
      <c r="M3719" s="488" t="s">
        <v>22808</v>
      </c>
      <c r="N3719" s="488" t="s">
        <v>1520</v>
      </c>
      <c r="O3719" s="488" t="s">
        <v>1521</v>
      </c>
      <c r="P3719" s="488" t="s">
        <v>1545</v>
      </c>
      <c r="Q3719" s="488" t="s">
        <v>1523</v>
      </c>
      <c r="R3719" s="495" t="s">
        <v>1524</v>
      </c>
      <c r="S3719" s="494"/>
      <c r="T3719" s="494"/>
      <c r="U3719" s="488" t="s">
        <v>22809</v>
      </c>
      <c r="AB3719" s="488" t="s">
        <v>19838</v>
      </c>
      <c r="AC3719" s="496">
        <v>9.08E9</v>
      </c>
      <c r="AD3719" s="494"/>
      <c r="AE3719" s="494"/>
      <c r="AF3719" s="494"/>
      <c r="AG3719" s="494"/>
      <c r="AH3719" s="494"/>
      <c r="AI3719" s="494"/>
      <c r="AJ3719" s="488" t="s">
        <v>1527</v>
      </c>
      <c r="AK3719" s="494"/>
      <c r="AL3719" s="494"/>
      <c r="AM3719" s="488" t="s">
        <v>19839</v>
      </c>
      <c r="AO3719" s="494"/>
      <c r="AP3719" s="494"/>
      <c r="AQ3719" s="494"/>
      <c r="AR3719" s="494"/>
      <c r="AS3719" s="494"/>
      <c r="AT3719" s="488" t="s">
        <v>1529</v>
      </c>
      <c r="AU3719" s="492">
        <v>7669.0</v>
      </c>
      <c r="AV3719" s="492">
        <v>5.0</v>
      </c>
      <c r="AW3719" s="492">
        <v>2030.0</v>
      </c>
      <c r="AX3719" s="497"/>
      <c r="AY3719" s="497"/>
      <c r="AZ3719" s="488" t="s">
        <v>1531</v>
      </c>
    </row>
    <row r="3720" hidden="1">
      <c r="A3720" s="488" t="s">
        <v>22810</v>
      </c>
      <c r="B3720" s="488" t="s">
        <v>22800</v>
      </c>
      <c r="C3720" s="488" t="s">
        <v>1513</v>
      </c>
      <c r="D3720" s="488" t="s">
        <v>1514</v>
      </c>
      <c r="E3720" s="491">
        <v>45811.544444444444</v>
      </c>
      <c r="F3720" s="492">
        <v>2980.0</v>
      </c>
      <c r="G3720" s="488" t="s">
        <v>1515</v>
      </c>
      <c r="H3720" s="492">
        <v>2980.0</v>
      </c>
      <c r="I3720" s="488" t="s">
        <v>1515</v>
      </c>
      <c r="J3720" s="488" t="s">
        <v>1516</v>
      </c>
      <c r="K3720" s="488" t="s">
        <v>1517</v>
      </c>
      <c r="L3720" s="488" t="s">
        <v>22801</v>
      </c>
      <c r="M3720" s="488" t="s">
        <v>22811</v>
      </c>
      <c r="N3720" s="488" t="s">
        <v>1520</v>
      </c>
      <c r="O3720" s="488" t="s">
        <v>1521</v>
      </c>
      <c r="P3720" s="488" t="s">
        <v>1724</v>
      </c>
      <c r="Q3720" s="488" t="s">
        <v>1523</v>
      </c>
      <c r="R3720" s="495" t="s">
        <v>1524</v>
      </c>
      <c r="S3720" s="494"/>
      <c r="T3720" s="494"/>
      <c r="U3720" s="488" t="s">
        <v>22812</v>
      </c>
      <c r="AB3720" s="488" t="s">
        <v>22804</v>
      </c>
      <c r="AC3720" s="496">
        <v>8.04E9</v>
      </c>
      <c r="AD3720" s="494"/>
      <c r="AE3720" s="494"/>
      <c r="AF3720" s="494"/>
      <c r="AG3720" s="494"/>
      <c r="AH3720" s="494"/>
      <c r="AI3720" s="494"/>
      <c r="AJ3720" s="488" t="s">
        <v>1527</v>
      </c>
      <c r="AK3720" s="494"/>
      <c r="AL3720" s="494"/>
      <c r="AM3720" s="488" t="s">
        <v>22805</v>
      </c>
      <c r="AO3720" s="494"/>
      <c r="AP3720" s="494"/>
      <c r="AQ3720" s="494"/>
      <c r="AR3720" s="494"/>
      <c r="AS3720" s="494"/>
      <c r="AT3720" s="488" t="s">
        <v>1529</v>
      </c>
      <c r="AU3720" s="492">
        <v>5115.0</v>
      </c>
      <c r="AV3720" s="492">
        <v>5.0</v>
      </c>
      <c r="AW3720" s="492">
        <v>2029.0</v>
      </c>
      <c r="AX3720" s="488" t="s">
        <v>1728</v>
      </c>
      <c r="AY3720" s="488" t="s">
        <v>2119</v>
      </c>
      <c r="AZ3720" s="488" t="s">
        <v>1531</v>
      </c>
    </row>
    <row r="3721">
      <c r="A3721" s="488" t="s">
        <v>22813</v>
      </c>
      <c r="B3721" s="488" t="s">
        <v>22814</v>
      </c>
      <c r="C3721" s="488" t="s">
        <v>1513</v>
      </c>
      <c r="D3721" s="488" t="s">
        <v>1514</v>
      </c>
      <c r="E3721" s="491">
        <v>45811.53888888889</v>
      </c>
      <c r="F3721" s="492">
        <v>2980.0</v>
      </c>
      <c r="G3721" s="488" t="s">
        <v>1515</v>
      </c>
      <c r="H3721" s="492">
        <v>2980.0</v>
      </c>
      <c r="I3721" s="488" t="s">
        <v>1515</v>
      </c>
      <c r="J3721" s="488" t="s">
        <v>1516</v>
      </c>
      <c r="K3721" s="488" t="s">
        <v>1517</v>
      </c>
      <c r="L3721" s="488" t="s">
        <v>22815</v>
      </c>
      <c r="M3721" s="488" t="s">
        <v>22816</v>
      </c>
      <c r="N3721" s="488" t="s">
        <v>1520</v>
      </c>
      <c r="O3721" s="488" t="s">
        <v>1521</v>
      </c>
      <c r="P3721" s="488" t="s">
        <v>1724</v>
      </c>
      <c r="Q3721" s="488" t="s">
        <v>4596</v>
      </c>
      <c r="R3721" s="495" t="s">
        <v>1524</v>
      </c>
      <c r="S3721" s="494"/>
      <c r="T3721" s="494"/>
      <c r="U3721" s="488" t="s">
        <v>22817</v>
      </c>
      <c r="V3721" s="495" t="s">
        <v>1524</v>
      </c>
      <c r="W3721" s="494"/>
      <c r="X3721" s="488" t="s">
        <v>1781</v>
      </c>
      <c r="Y3721" s="492">
        <v>2980.0</v>
      </c>
      <c r="Z3721" s="488" t="s">
        <v>1515</v>
      </c>
      <c r="AA3721" s="488" t="s">
        <v>1516</v>
      </c>
      <c r="AB3721" s="488" t="s">
        <v>22818</v>
      </c>
      <c r="AC3721" s="496">
        <v>9.1E9</v>
      </c>
      <c r="AD3721" s="494"/>
      <c r="AE3721" s="494"/>
      <c r="AF3721" s="494"/>
      <c r="AG3721" s="494"/>
      <c r="AH3721" s="494"/>
      <c r="AI3721" s="494"/>
      <c r="AJ3721" s="488" t="s">
        <v>1527</v>
      </c>
      <c r="AK3721" s="494"/>
      <c r="AL3721" s="494"/>
      <c r="AM3721" s="488" t="s">
        <v>22819</v>
      </c>
      <c r="AO3721" s="494"/>
      <c r="AP3721" s="494"/>
      <c r="AQ3721" s="494"/>
      <c r="AR3721" s="494"/>
      <c r="AS3721" s="494"/>
      <c r="AT3721" s="488" t="s">
        <v>1529</v>
      </c>
      <c r="AU3721" s="492">
        <v>5504.0</v>
      </c>
      <c r="AV3721" s="492">
        <v>12.0</v>
      </c>
      <c r="AW3721" s="492">
        <v>2027.0</v>
      </c>
      <c r="AX3721" s="488" t="s">
        <v>1728</v>
      </c>
      <c r="AY3721" s="488" t="s">
        <v>2119</v>
      </c>
      <c r="AZ3721" s="488" t="s">
        <v>1531</v>
      </c>
    </row>
    <row r="3722" hidden="1">
      <c r="A3722" s="488" t="s">
        <v>22820</v>
      </c>
      <c r="B3722" s="488" t="s">
        <v>22821</v>
      </c>
      <c r="C3722" s="488" t="s">
        <v>1513</v>
      </c>
      <c r="D3722" s="488" t="s">
        <v>1514</v>
      </c>
      <c r="E3722" s="491">
        <v>45811.53402777778</v>
      </c>
      <c r="F3722" s="492">
        <v>2980.0</v>
      </c>
      <c r="G3722" s="488" t="s">
        <v>1515</v>
      </c>
      <c r="H3722" s="492">
        <v>2980.0</v>
      </c>
      <c r="I3722" s="488" t="s">
        <v>1515</v>
      </c>
      <c r="J3722" s="488" t="s">
        <v>1516</v>
      </c>
      <c r="K3722" s="488" t="s">
        <v>1517</v>
      </c>
      <c r="L3722" s="488" t="s">
        <v>22822</v>
      </c>
      <c r="M3722" s="488" t="s">
        <v>22823</v>
      </c>
      <c r="N3722" s="488" t="s">
        <v>1520</v>
      </c>
      <c r="O3722" s="488" t="s">
        <v>1521</v>
      </c>
      <c r="P3722" s="488" t="s">
        <v>1554</v>
      </c>
      <c r="Q3722" s="488" t="s">
        <v>1523</v>
      </c>
      <c r="R3722" s="495" t="s">
        <v>1524</v>
      </c>
      <c r="S3722" s="494"/>
      <c r="T3722" s="494"/>
      <c r="U3722" s="488" t="s">
        <v>22824</v>
      </c>
      <c r="AB3722" s="488" t="s">
        <v>22825</v>
      </c>
      <c r="AC3722" s="496">
        <v>8.07E9</v>
      </c>
      <c r="AD3722" s="494"/>
      <c r="AE3722" s="494"/>
      <c r="AF3722" s="494"/>
      <c r="AG3722" s="494"/>
      <c r="AH3722" s="494"/>
      <c r="AI3722" s="494"/>
      <c r="AJ3722" s="488" t="s">
        <v>1527</v>
      </c>
      <c r="AK3722" s="494"/>
      <c r="AL3722" s="494"/>
      <c r="AM3722" s="488" t="s">
        <v>22826</v>
      </c>
      <c r="AO3722" s="494"/>
      <c r="AP3722" s="494"/>
      <c r="AQ3722" s="494"/>
      <c r="AR3722" s="494"/>
      <c r="AS3722" s="494"/>
      <c r="AT3722" s="488" t="s">
        <v>1558</v>
      </c>
      <c r="AU3722" s="492">
        <v>5308.0</v>
      </c>
      <c r="AV3722" s="492">
        <v>4.0</v>
      </c>
      <c r="AW3722" s="492">
        <v>2029.0</v>
      </c>
      <c r="AX3722" s="488" t="s">
        <v>1587</v>
      </c>
      <c r="AY3722" s="488" t="s">
        <v>1702</v>
      </c>
      <c r="AZ3722" s="488" t="s">
        <v>1531</v>
      </c>
    </row>
    <row r="3723" hidden="1">
      <c r="A3723" s="488" t="s">
        <v>22827</v>
      </c>
      <c r="B3723" s="488" t="s">
        <v>22828</v>
      </c>
      <c r="C3723" s="488" t="s">
        <v>1513</v>
      </c>
      <c r="D3723" s="488" t="s">
        <v>1514</v>
      </c>
      <c r="E3723" s="491">
        <v>45811.53194444445</v>
      </c>
      <c r="F3723" s="492">
        <v>2980.0</v>
      </c>
      <c r="G3723" s="488" t="s">
        <v>1515</v>
      </c>
      <c r="H3723" s="492">
        <v>2980.0</v>
      </c>
      <c r="I3723" s="488" t="s">
        <v>1515</v>
      </c>
      <c r="J3723" s="488" t="s">
        <v>1516</v>
      </c>
      <c r="K3723" s="488" t="s">
        <v>1517</v>
      </c>
      <c r="L3723" s="488" t="s">
        <v>22829</v>
      </c>
      <c r="M3723" s="488" t="s">
        <v>22830</v>
      </c>
      <c r="N3723" s="488" t="s">
        <v>1520</v>
      </c>
      <c r="O3723" s="488" t="s">
        <v>1521</v>
      </c>
      <c r="P3723" s="488" t="s">
        <v>1522</v>
      </c>
      <c r="Q3723" s="488" t="s">
        <v>1523</v>
      </c>
      <c r="R3723" s="495" t="s">
        <v>1524</v>
      </c>
      <c r="S3723" s="494"/>
      <c r="T3723" s="494"/>
      <c r="U3723" s="488" t="s">
        <v>22831</v>
      </c>
      <c r="AB3723" s="488" t="s">
        <v>22832</v>
      </c>
      <c r="AC3723" s="496">
        <v>8.02E9</v>
      </c>
      <c r="AD3723" s="494"/>
      <c r="AE3723" s="494"/>
      <c r="AF3723" s="494"/>
      <c r="AG3723" s="494"/>
      <c r="AH3723" s="494"/>
      <c r="AI3723" s="494"/>
      <c r="AJ3723" s="488" t="s">
        <v>1527</v>
      </c>
      <c r="AK3723" s="494"/>
      <c r="AL3723" s="494"/>
      <c r="AM3723" s="488" t="s">
        <v>22833</v>
      </c>
      <c r="AO3723" s="494"/>
      <c r="AP3723" s="494"/>
      <c r="AQ3723" s="494"/>
      <c r="AR3723" s="494"/>
      <c r="AS3723" s="494"/>
      <c r="AT3723" s="488" t="s">
        <v>1529</v>
      </c>
      <c r="AU3723" s="492">
        <v>5657.0</v>
      </c>
      <c r="AV3723" s="492">
        <v>2.0</v>
      </c>
      <c r="AW3723" s="492">
        <v>2030.0</v>
      </c>
      <c r="AX3723" s="488" t="s">
        <v>1539</v>
      </c>
      <c r="AY3723" s="488" t="s">
        <v>1805</v>
      </c>
      <c r="AZ3723" s="488" t="s">
        <v>1531</v>
      </c>
    </row>
    <row r="3724">
      <c r="A3724" s="488" t="s">
        <v>22834</v>
      </c>
      <c r="B3724" s="488" t="s">
        <v>22835</v>
      </c>
      <c r="C3724" s="488" t="s">
        <v>1513</v>
      </c>
      <c r="D3724" s="488" t="s">
        <v>1514</v>
      </c>
      <c r="E3724" s="491">
        <v>45811.527083333334</v>
      </c>
      <c r="F3724" s="492">
        <v>9800.0</v>
      </c>
      <c r="G3724" s="488" t="s">
        <v>1515</v>
      </c>
      <c r="H3724" s="492">
        <v>9800.0</v>
      </c>
      <c r="I3724" s="488" t="s">
        <v>1515</v>
      </c>
      <c r="J3724" s="488" t="s">
        <v>1516</v>
      </c>
      <c r="K3724" s="488" t="s">
        <v>1517</v>
      </c>
      <c r="L3724" s="488" t="s">
        <v>22836</v>
      </c>
      <c r="M3724" s="488" t="s">
        <v>22837</v>
      </c>
      <c r="N3724" s="488" t="s">
        <v>1520</v>
      </c>
      <c r="O3724" s="488" t="s">
        <v>1521</v>
      </c>
      <c r="P3724" s="488" t="s">
        <v>1545</v>
      </c>
      <c r="Q3724" s="488" t="s">
        <v>4596</v>
      </c>
      <c r="R3724" s="495" t="s">
        <v>1524</v>
      </c>
      <c r="S3724" s="494"/>
      <c r="T3724" s="494"/>
      <c r="U3724" s="488" t="s">
        <v>22838</v>
      </c>
      <c r="V3724" s="495" t="s">
        <v>1524</v>
      </c>
      <c r="W3724" s="494"/>
      <c r="X3724" s="488" t="s">
        <v>1781</v>
      </c>
      <c r="Y3724" s="492">
        <v>9800.0</v>
      </c>
      <c r="Z3724" s="488" t="s">
        <v>1515</v>
      </c>
      <c r="AA3724" s="488" t="s">
        <v>1516</v>
      </c>
      <c r="AB3724" s="488" t="s">
        <v>22839</v>
      </c>
      <c r="AC3724" s="496">
        <v>8.04E9</v>
      </c>
      <c r="AD3724" s="494"/>
      <c r="AE3724" s="494"/>
      <c r="AF3724" s="494"/>
      <c r="AG3724" s="494"/>
      <c r="AH3724" s="494"/>
      <c r="AI3724" s="494"/>
      <c r="AJ3724" s="488" t="s">
        <v>1527</v>
      </c>
      <c r="AK3724" s="494"/>
      <c r="AL3724" s="494"/>
      <c r="AM3724" s="488" t="s">
        <v>22840</v>
      </c>
      <c r="AP3724" s="494"/>
      <c r="AQ3724" s="494"/>
      <c r="AR3724" s="494"/>
      <c r="AS3724" s="494"/>
      <c r="AT3724" s="488" t="s">
        <v>1529</v>
      </c>
      <c r="AU3724" s="492">
        <v>8239.0</v>
      </c>
      <c r="AV3724" s="492">
        <v>9.0</v>
      </c>
      <c r="AW3724" s="492">
        <v>2028.0</v>
      </c>
      <c r="AX3724" s="497"/>
      <c r="AY3724" s="488" t="s">
        <v>1652</v>
      </c>
      <c r="AZ3724" s="488" t="s">
        <v>1531</v>
      </c>
    </row>
    <row r="3725">
      <c r="A3725" s="488" t="s">
        <v>22841</v>
      </c>
      <c r="B3725" s="488" t="s">
        <v>22835</v>
      </c>
      <c r="C3725" s="488" t="s">
        <v>1513</v>
      </c>
      <c r="D3725" s="488" t="s">
        <v>1514</v>
      </c>
      <c r="E3725" s="491">
        <v>45811.527083333334</v>
      </c>
      <c r="F3725" s="492">
        <v>2980.0</v>
      </c>
      <c r="G3725" s="488" t="s">
        <v>1515</v>
      </c>
      <c r="H3725" s="492">
        <v>2980.0</v>
      </c>
      <c r="I3725" s="488" t="s">
        <v>1515</v>
      </c>
      <c r="J3725" s="488" t="s">
        <v>1516</v>
      </c>
      <c r="K3725" s="488" t="s">
        <v>1517</v>
      </c>
      <c r="L3725" s="488" t="s">
        <v>22836</v>
      </c>
      <c r="M3725" s="488" t="s">
        <v>22842</v>
      </c>
      <c r="N3725" s="488" t="s">
        <v>1520</v>
      </c>
      <c r="O3725" s="488" t="s">
        <v>1521</v>
      </c>
      <c r="P3725" s="488" t="s">
        <v>1545</v>
      </c>
      <c r="Q3725" s="488" t="s">
        <v>4596</v>
      </c>
      <c r="R3725" s="495" t="s">
        <v>1524</v>
      </c>
      <c r="S3725" s="494"/>
      <c r="T3725" s="494"/>
      <c r="U3725" s="488" t="s">
        <v>22843</v>
      </c>
      <c r="V3725" s="495" t="s">
        <v>1524</v>
      </c>
      <c r="W3725" s="494"/>
      <c r="X3725" s="488" t="s">
        <v>1781</v>
      </c>
      <c r="Y3725" s="492">
        <v>2980.0</v>
      </c>
      <c r="Z3725" s="488" t="s">
        <v>1515</v>
      </c>
      <c r="AA3725" s="488" t="s">
        <v>1516</v>
      </c>
      <c r="AB3725" s="488" t="s">
        <v>22839</v>
      </c>
      <c r="AC3725" s="496">
        <v>8.04E9</v>
      </c>
      <c r="AD3725" s="494"/>
      <c r="AE3725" s="494"/>
      <c r="AF3725" s="494"/>
      <c r="AG3725" s="494"/>
      <c r="AH3725" s="494"/>
      <c r="AI3725" s="494"/>
      <c r="AJ3725" s="488" t="s">
        <v>1527</v>
      </c>
      <c r="AK3725" s="494"/>
      <c r="AL3725" s="494"/>
      <c r="AM3725" s="488" t="s">
        <v>22840</v>
      </c>
      <c r="AP3725" s="494"/>
      <c r="AQ3725" s="494"/>
      <c r="AR3725" s="494"/>
      <c r="AS3725" s="494"/>
      <c r="AT3725" s="488" t="s">
        <v>1529</v>
      </c>
      <c r="AU3725" s="492">
        <v>8239.0</v>
      </c>
      <c r="AV3725" s="492">
        <v>9.0</v>
      </c>
      <c r="AW3725" s="492">
        <v>2028.0</v>
      </c>
      <c r="AX3725" s="497"/>
      <c r="AY3725" s="488" t="s">
        <v>1652</v>
      </c>
      <c r="AZ3725" s="488" t="s">
        <v>1531</v>
      </c>
    </row>
    <row r="3726">
      <c r="A3726" s="488" t="s">
        <v>22844</v>
      </c>
      <c r="B3726" s="488" t="s">
        <v>22845</v>
      </c>
      <c r="C3726" s="488" t="s">
        <v>1513</v>
      </c>
      <c r="D3726" s="488" t="s">
        <v>1514</v>
      </c>
      <c r="E3726" s="491">
        <v>45811.52361111111</v>
      </c>
      <c r="F3726" s="492">
        <v>9800.0</v>
      </c>
      <c r="G3726" s="488" t="s">
        <v>1515</v>
      </c>
      <c r="H3726" s="492">
        <v>9800.0</v>
      </c>
      <c r="I3726" s="488" t="s">
        <v>1515</v>
      </c>
      <c r="J3726" s="488" t="s">
        <v>1516</v>
      </c>
      <c r="K3726" s="488" t="s">
        <v>1517</v>
      </c>
      <c r="L3726" s="488" t="s">
        <v>22846</v>
      </c>
      <c r="M3726" s="488" t="s">
        <v>22847</v>
      </c>
      <c r="N3726" s="488" t="s">
        <v>1520</v>
      </c>
      <c r="O3726" s="488" t="s">
        <v>1521</v>
      </c>
      <c r="P3726" s="488" t="s">
        <v>1554</v>
      </c>
      <c r="Q3726" s="488" t="s">
        <v>4596</v>
      </c>
      <c r="R3726" s="495" t="s">
        <v>1524</v>
      </c>
      <c r="S3726" s="494"/>
      <c r="T3726" s="494"/>
      <c r="U3726" s="488" t="s">
        <v>22848</v>
      </c>
      <c r="V3726" s="495" t="s">
        <v>1524</v>
      </c>
      <c r="W3726" s="494"/>
      <c r="X3726" s="488" t="s">
        <v>1781</v>
      </c>
      <c r="Y3726" s="492">
        <v>9800.0</v>
      </c>
      <c r="Z3726" s="488" t="s">
        <v>1515</v>
      </c>
      <c r="AA3726" s="488" t="s">
        <v>1516</v>
      </c>
      <c r="AB3726" s="488" t="s">
        <v>22849</v>
      </c>
      <c r="AC3726" s="496">
        <v>8.1E9</v>
      </c>
      <c r="AD3726" s="494"/>
      <c r="AE3726" s="494"/>
      <c r="AF3726" s="494"/>
      <c r="AG3726" s="494"/>
      <c r="AH3726" s="494"/>
      <c r="AI3726" s="494"/>
      <c r="AJ3726" s="488" t="s">
        <v>1527</v>
      </c>
      <c r="AK3726" s="494"/>
      <c r="AL3726" s="494"/>
      <c r="AM3726" s="488" t="s">
        <v>22850</v>
      </c>
      <c r="AP3726" s="494"/>
      <c r="AQ3726" s="494"/>
      <c r="AR3726" s="494"/>
      <c r="AS3726" s="494"/>
      <c r="AT3726" s="488" t="s">
        <v>1558</v>
      </c>
      <c r="AU3726" s="492">
        <v>2003.0</v>
      </c>
      <c r="AV3726" s="492">
        <v>7.0</v>
      </c>
      <c r="AW3726" s="492">
        <v>2027.0</v>
      </c>
      <c r="AX3726" s="488" t="s">
        <v>1559</v>
      </c>
      <c r="AY3726" s="488" t="s">
        <v>1852</v>
      </c>
      <c r="AZ3726" s="488" t="s">
        <v>1531</v>
      </c>
    </row>
    <row r="3727" hidden="1">
      <c r="A3727" s="488" t="s">
        <v>22851</v>
      </c>
      <c r="B3727" s="488" t="s">
        <v>22852</v>
      </c>
      <c r="C3727" s="488" t="s">
        <v>1513</v>
      </c>
      <c r="D3727" s="488" t="s">
        <v>1514</v>
      </c>
      <c r="E3727" s="491">
        <v>45811.52291666667</v>
      </c>
      <c r="F3727" s="492">
        <v>9800.0</v>
      </c>
      <c r="G3727" s="488" t="s">
        <v>1515</v>
      </c>
      <c r="H3727" s="492">
        <v>9800.0</v>
      </c>
      <c r="I3727" s="488" t="s">
        <v>1515</v>
      </c>
      <c r="J3727" s="488" t="s">
        <v>1516</v>
      </c>
      <c r="K3727" s="488" t="s">
        <v>1517</v>
      </c>
      <c r="L3727" s="488" t="s">
        <v>22853</v>
      </c>
      <c r="M3727" s="488" t="s">
        <v>22854</v>
      </c>
      <c r="N3727" s="488" t="s">
        <v>1520</v>
      </c>
      <c r="O3727" s="488" t="s">
        <v>1521</v>
      </c>
      <c r="P3727" s="488" t="s">
        <v>1554</v>
      </c>
      <c r="Q3727" s="488" t="s">
        <v>1523</v>
      </c>
      <c r="R3727" s="495" t="s">
        <v>1524</v>
      </c>
      <c r="S3727" s="494"/>
      <c r="T3727" s="494"/>
      <c r="U3727" s="488" t="s">
        <v>22855</v>
      </c>
      <c r="AB3727" s="488" t="s">
        <v>22856</v>
      </c>
      <c r="AC3727" s="496">
        <v>9.03E8</v>
      </c>
      <c r="AD3727" s="494"/>
      <c r="AE3727" s="494"/>
      <c r="AF3727" s="494"/>
      <c r="AG3727" s="494"/>
      <c r="AH3727" s="494"/>
      <c r="AI3727" s="494"/>
      <c r="AJ3727" s="488" t="s">
        <v>1527</v>
      </c>
      <c r="AK3727" s="494"/>
      <c r="AL3727" s="494"/>
      <c r="AM3727" s="488" t="s">
        <v>22857</v>
      </c>
      <c r="AO3727" s="494"/>
      <c r="AP3727" s="494"/>
      <c r="AQ3727" s="494"/>
      <c r="AR3727" s="494"/>
      <c r="AS3727" s="494"/>
      <c r="AT3727" s="488" t="s">
        <v>1529</v>
      </c>
      <c r="AU3727" s="492">
        <v>1813.0</v>
      </c>
      <c r="AV3727" s="492">
        <v>9.0</v>
      </c>
      <c r="AW3727" s="492">
        <v>2029.0</v>
      </c>
      <c r="AX3727" s="488" t="s">
        <v>1634</v>
      </c>
      <c r="AY3727" s="488" t="s">
        <v>2047</v>
      </c>
      <c r="AZ3727" s="488" t="s">
        <v>1531</v>
      </c>
    </row>
    <row r="3728">
      <c r="A3728" s="488" t="s">
        <v>22858</v>
      </c>
      <c r="B3728" s="488" t="s">
        <v>22845</v>
      </c>
      <c r="C3728" s="488" t="s">
        <v>1513</v>
      </c>
      <c r="D3728" s="488" t="s">
        <v>1514</v>
      </c>
      <c r="E3728" s="491">
        <v>45811.52222222222</v>
      </c>
      <c r="F3728" s="492">
        <v>2980.0</v>
      </c>
      <c r="G3728" s="488" t="s">
        <v>1515</v>
      </c>
      <c r="H3728" s="492">
        <v>2980.0</v>
      </c>
      <c r="I3728" s="488" t="s">
        <v>1515</v>
      </c>
      <c r="J3728" s="488" t="s">
        <v>1516</v>
      </c>
      <c r="K3728" s="488" t="s">
        <v>1517</v>
      </c>
      <c r="L3728" s="488" t="s">
        <v>22846</v>
      </c>
      <c r="M3728" s="488" t="s">
        <v>22859</v>
      </c>
      <c r="N3728" s="488" t="s">
        <v>1520</v>
      </c>
      <c r="O3728" s="488" t="s">
        <v>1521</v>
      </c>
      <c r="P3728" s="488" t="s">
        <v>1554</v>
      </c>
      <c r="Q3728" s="488" t="s">
        <v>4596</v>
      </c>
      <c r="R3728" s="495" t="s">
        <v>1524</v>
      </c>
      <c r="S3728" s="494"/>
      <c r="T3728" s="494"/>
      <c r="U3728" s="488" t="s">
        <v>22860</v>
      </c>
      <c r="V3728" s="495" t="s">
        <v>1524</v>
      </c>
      <c r="W3728" s="494"/>
      <c r="X3728" s="488" t="s">
        <v>1781</v>
      </c>
      <c r="Y3728" s="492">
        <v>2980.0</v>
      </c>
      <c r="Z3728" s="488" t="s">
        <v>1515</v>
      </c>
      <c r="AA3728" s="488" t="s">
        <v>1516</v>
      </c>
      <c r="AB3728" s="488" t="s">
        <v>22849</v>
      </c>
      <c r="AC3728" s="496">
        <v>8.1E9</v>
      </c>
      <c r="AD3728" s="494"/>
      <c r="AE3728" s="494"/>
      <c r="AF3728" s="494"/>
      <c r="AG3728" s="494"/>
      <c r="AH3728" s="494"/>
      <c r="AI3728" s="494"/>
      <c r="AJ3728" s="488" t="s">
        <v>1527</v>
      </c>
      <c r="AK3728" s="494"/>
      <c r="AL3728" s="494"/>
      <c r="AM3728" s="488" t="s">
        <v>22850</v>
      </c>
      <c r="AP3728" s="494"/>
      <c r="AQ3728" s="494"/>
      <c r="AR3728" s="494"/>
      <c r="AS3728" s="494"/>
      <c r="AT3728" s="488" t="s">
        <v>1558</v>
      </c>
      <c r="AU3728" s="492">
        <v>2003.0</v>
      </c>
      <c r="AV3728" s="492">
        <v>7.0</v>
      </c>
      <c r="AW3728" s="492">
        <v>2027.0</v>
      </c>
      <c r="AX3728" s="488" t="s">
        <v>1559</v>
      </c>
      <c r="AY3728" s="488" t="s">
        <v>1852</v>
      </c>
      <c r="AZ3728" s="488" t="s">
        <v>1531</v>
      </c>
    </row>
    <row r="3729" hidden="1">
      <c r="A3729" s="488" t="s">
        <v>22861</v>
      </c>
      <c r="B3729" s="488" t="s">
        <v>22862</v>
      </c>
      <c r="C3729" s="488" t="s">
        <v>1513</v>
      </c>
      <c r="D3729" s="488" t="s">
        <v>1514</v>
      </c>
      <c r="E3729" s="491">
        <v>45811.518055555556</v>
      </c>
      <c r="F3729" s="492">
        <v>2980.0</v>
      </c>
      <c r="G3729" s="488" t="s">
        <v>1515</v>
      </c>
      <c r="H3729" s="492">
        <v>2980.0</v>
      </c>
      <c r="I3729" s="488" t="s">
        <v>1515</v>
      </c>
      <c r="J3729" s="488" t="s">
        <v>1516</v>
      </c>
      <c r="K3729" s="488" t="s">
        <v>1517</v>
      </c>
      <c r="L3729" s="488" t="s">
        <v>22863</v>
      </c>
      <c r="M3729" s="488" t="s">
        <v>22864</v>
      </c>
      <c r="N3729" s="488" t="s">
        <v>1520</v>
      </c>
      <c r="O3729" s="488" t="s">
        <v>1521</v>
      </c>
      <c r="P3729" s="488" t="s">
        <v>1522</v>
      </c>
      <c r="Q3729" s="488" t="s">
        <v>1523</v>
      </c>
      <c r="R3729" s="495" t="s">
        <v>1524</v>
      </c>
      <c r="S3729" s="494"/>
      <c r="T3729" s="494"/>
      <c r="U3729" s="488" t="s">
        <v>22865</v>
      </c>
      <c r="AB3729" s="488" t="s">
        <v>22866</v>
      </c>
      <c r="AC3729" s="496">
        <v>8.06E9</v>
      </c>
      <c r="AD3729" s="494"/>
      <c r="AE3729" s="494"/>
      <c r="AF3729" s="494"/>
      <c r="AG3729" s="494"/>
      <c r="AH3729" s="494"/>
      <c r="AI3729" s="494"/>
      <c r="AJ3729" s="488" t="s">
        <v>1527</v>
      </c>
      <c r="AK3729" s="494"/>
      <c r="AL3729" s="494"/>
      <c r="AM3729" s="488" t="s">
        <v>22867</v>
      </c>
      <c r="AO3729" s="494"/>
      <c r="AP3729" s="494"/>
      <c r="AQ3729" s="494"/>
      <c r="AR3729" s="494"/>
      <c r="AS3729" s="494"/>
      <c r="AT3729" s="488" t="s">
        <v>1529</v>
      </c>
      <c r="AU3729" s="492">
        <v>6.0</v>
      </c>
      <c r="AV3729" s="492">
        <v>7.0</v>
      </c>
      <c r="AW3729" s="492">
        <v>2029.0</v>
      </c>
      <c r="AX3729" s="488" t="s">
        <v>1634</v>
      </c>
      <c r="AY3729" s="488" t="s">
        <v>1852</v>
      </c>
      <c r="AZ3729" s="488" t="s">
        <v>1531</v>
      </c>
    </row>
    <row r="3730" hidden="1">
      <c r="A3730" s="488" t="s">
        <v>22868</v>
      </c>
      <c r="B3730" s="488" t="s">
        <v>22852</v>
      </c>
      <c r="C3730" s="488" t="s">
        <v>1513</v>
      </c>
      <c r="D3730" s="488" t="s">
        <v>1514</v>
      </c>
      <c r="E3730" s="491">
        <v>45811.51736111111</v>
      </c>
      <c r="F3730" s="492">
        <v>2980.0</v>
      </c>
      <c r="G3730" s="488" t="s">
        <v>1515</v>
      </c>
      <c r="H3730" s="492">
        <v>2980.0</v>
      </c>
      <c r="I3730" s="488" t="s">
        <v>1515</v>
      </c>
      <c r="J3730" s="488" t="s">
        <v>1516</v>
      </c>
      <c r="K3730" s="488" t="s">
        <v>1517</v>
      </c>
      <c r="L3730" s="488" t="s">
        <v>22853</v>
      </c>
      <c r="M3730" s="488" t="s">
        <v>22869</v>
      </c>
      <c r="N3730" s="488" t="s">
        <v>1520</v>
      </c>
      <c r="O3730" s="488" t="s">
        <v>1521</v>
      </c>
      <c r="P3730" s="488" t="s">
        <v>1554</v>
      </c>
      <c r="Q3730" s="488" t="s">
        <v>1523</v>
      </c>
      <c r="R3730" s="495" t="s">
        <v>1524</v>
      </c>
      <c r="S3730" s="494"/>
      <c r="T3730" s="494"/>
      <c r="U3730" s="488" t="s">
        <v>22870</v>
      </c>
      <c r="AB3730" s="488" t="s">
        <v>22856</v>
      </c>
      <c r="AC3730" s="496">
        <v>9.03E8</v>
      </c>
      <c r="AD3730" s="494"/>
      <c r="AE3730" s="494"/>
      <c r="AF3730" s="494"/>
      <c r="AG3730" s="494"/>
      <c r="AH3730" s="494"/>
      <c r="AI3730" s="494"/>
      <c r="AJ3730" s="488" t="s">
        <v>1527</v>
      </c>
      <c r="AK3730" s="494"/>
      <c r="AL3730" s="494"/>
      <c r="AM3730" s="488" t="s">
        <v>22857</v>
      </c>
      <c r="AO3730" s="494"/>
      <c r="AP3730" s="494"/>
      <c r="AQ3730" s="494"/>
      <c r="AR3730" s="494"/>
      <c r="AS3730" s="494"/>
      <c r="AT3730" s="488" t="s">
        <v>1529</v>
      </c>
      <c r="AU3730" s="492">
        <v>1813.0</v>
      </c>
      <c r="AV3730" s="492">
        <v>9.0</v>
      </c>
      <c r="AW3730" s="492">
        <v>2029.0</v>
      </c>
      <c r="AX3730" s="488" t="s">
        <v>1634</v>
      </c>
      <c r="AY3730" s="488" t="s">
        <v>2047</v>
      </c>
      <c r="AZ3730" s="488" t="s">
        <v>1531</v>
      </c>
    </row>
    <row r="3731">
      <c r="A3731" s="488" t="s">
        <v>22871</v>
      </c>
      <c r="B3731" s="488" t="s">
        <v>22872</v>
      </c>
      <c r="C3731" s="488" t="s">
        <v>1513</v>
      </c>
      <c r="D3731" s="488" t="s">
        <v>1514</v>
      </c>
      <c r="E3731" s="491">
        <v>45811.5125</v>
      </c>
      <c r="F3731" s="492">
        <v>2980.0</v>
      </c>
      <c r="G3731" s="488" t="s">
        <v>1515</v>
      </c>
      <c r="H3731" s="492">
        <v>2980.0</v>
      </c>
      <c r="I3731" s="488" t="s">
        <v>1515</v>
      </c>
      <c r="J3731" s="488" t="s">
        <v>1516</v>
      </c>
      <c r="K3731" s="488" t="s">
        <v>1517</v>
      </c>
      <c r="L3731" s="488" t="s">
        <v>22873</v>
      </c>
      <c r="M3731" s="488" t="s">
        <v>22874</v>
      </c>
      <c r="N3731" s="488" t="s">
        <v>1520</v>
      </c>
      <c r="O3731" s="488" t="s">
        <v>1521</v>
      </c>
      <c r="P3731" s="488" t="s">
        <v>1554</v>
      </c>
      <c r="Q3731" s="488" t="s">
        <v>4596</v>
      </c>
      <c r="R3731" s="495" t="s">
        <v>1524</v>
      </c>
      <c r="S3731" s="494"/>
      <c r="T3731" s="494"/>
      <c r="U3731" s="488" t="s">
        <v>22875</v>
      </c>
      <c r="V3731" s="495" t="s">
        <v>1524</v>
      </c>
      <c r="W3731" s="494"/>
      <c r="X3731" s="488" t="s">
        <v>1781</v>
      </c>
      <c r="Y3731" s="492">
        <v>2980.0</v>
      </c>
      <c r="Z3731" s="488" t="s">
        <v>1515</v>
      </c>
      <c r="AA3731" s="488" t="s">
        <v>1516</v>
      </c>
      <c r="AB3731" s="488" t="s">
        <v>22876</v>
      </c>
      <c r="AC3731" s="496">
        <v>8.04E9</v>
      </c>
      <c r="AD3731" s="494"/>
      <c r="AE3731" s="494"/>
      <c r="AF3731" s="494"/>
      <c r="AG3731" s="494"/>
      <c r="AH3731" s="494"/>
      <c r="AI3731" s="494"/>
      <c r="AJ3731" s="488" t="s">
        <v>1527</v>
      </c>
      <c r="AK3731" s="494"/>
      <c r="AL3731" s="494"/>
      <c r="AM3731" s="488" t="s">
        <v>22877</v>
      </c>
      <c r="AO3731" s="494"/>
      <c r="AP3731" s="494"/>
      <c r="AQ3731" s="494"/>
      <c r="AR3731" s="494"/>
      <c r="AS3731" s="494"/>
      <c r="AT3731" s="488" t="s">
        <v>1558</v>
      </c>
      <c r="AU3731" s="492">
        <v>3720.0</v>
      </c>
      <c r="AV3731" s="492">
        <v>7.0</v>
      </c>
      <c r="AW3731" s="492">
        <v>2031.0</v>
      </c>
      <c r="AX3731" s="488" t="s">
        <v>1587</v>
      </c>
      <c r="AY3731" s="488" t="s">
        <v>1588</v>
      </c>
      <c r="AZ3731" s="488" t="s">
        <v>1531</v>
      </c>
    </row>
    <row r="3732">
      <c r="A3732" s="488" t="s">
        <v>22878</v>
      </c>
      <c r="B3732" s="488" t="s">
        <v>22872</v>
      </c>
      <c r="C3732" s="488" t="s">
        <v>1513</v>
      </c>
      <c r="D3732" s="488" t="s">
        <v>1514</v>
      </c>
      <c r="E3732" s="491">
        <v>45811.50763888889</v>
      </c>
      <c r="F3732" s="492">
        <v>9800.0</v>
      </c>
      <c r="G3732" s="488" t="s">
        <v>1515</v>
      </c>
      <c r="H3732" s="492">
        <v>9800.0</v>
      </c>
      <c r="I3732" s="488" t="s">
        <v>1515</v>
      </c>
      <c r="J3732" s="488" t="s">
        <v>1516</v>
      </c>
      <c r="K3732" s="488" t="s">
        <v>1517</v>
      </c>
      <c r="L3732" s="488" t="s">
        <v>22873</v>
      </c>
      <c r="M3732" s="488" t="s">
        <v>22879</v>
      </c>
      <c r="N3732" s="488" t="s">
        <v>1520</v>
      </c>
      <c r="O3732" s="488" t="s">
        <v>1521</v>
      </c>
      <c r="P3732" s="488" t="s">
        <v>1554</v>
      </c>
      <c r="Q3732" s="488" t="s">
        <v>4596</v>
      </c>
      <c r="R3732" s="495" t="s">
        <v>1524</v>
      </c>
      <c r="S3732" s="494"/>
      <c r="T3732" s="494"/>
      <c r="U3732" s="488" t="s">
        <v>22880</v>
      </c>
      <c r="V3732" s="495" t="s">
        <v>1524</v>
      </c>
      <c r="W3732" s="494"/>
      <c r="X3732" s="488" t="s">
        <v>1781</v>
      </c>
      <c r="Y3732" s="492">
        <v>9800.0</v>
      </c>
      <c r="Z3732" s="488" t="s">
        <v>1515</v>
      </c>
      <c r="AA3732" s="488" t="s">
        <v>1516</v>
      </c>
      <c r="AB3732" s="488" t="s">
        <v>22876</v>
      </c>
      <c r="AC3732" s="496">
        <v>8.04E9</v>
      </c>
      <c r="AD3732" s="494"/>
      <c r="AE3732" s="494"/>
      <c r="AF3732" s="494"/>
      <c r="AG3732" s="494"/>
      <c r="AH3732" s="494"/>
      <c r="AI3732" s="494"/>
      <c r="AJ3732" s="488" t="s">
        <v>1527</v>
      </c>
      <c r="AK3732" s="494"/>
      <c r="AL3732" s="494"/>
      <c r="AM3732" s="488" t="s">
        <v>22877</v>
      </c>
      <c r="AO3732" s="494"/>
      <c r="AP3732" s="494"/>
      <c r="AQ3732" s="494"/>
      <c r="AR3732" s="494"/>
      <c r="AS3732" s="494"/>
      <c r="AT3732" s="488" t="s">
        <v>1558</v>
      </c>
      <c r="AU3732" s="492">
        <v>3720.0</v>
      </c>
      <c r="AV3732" s="492">
        <v>7.0</v>
      </c>
      <c r="AW3732" s="492">
        <v>2031.0</v>
      </c>
      <c r="AX3732" s="488" t="s">
        <v>1587</v>
      </c>
      <c r="AY3732" s="488" t="s">
        <v>1588</v>
      </c>
      <c r="AZ3732" s="488" t="s">
        <v>1531</v>
      </c>
    </row>
    <row r="3733" hidden="1">
      <c r="A3733" s="488" t="s">
        <v>22881</v>
      </c>
      <c r="B3733" s="488" t="s">
        <v>22882</v>
      </c>
      <c r="C3733" s="488" t="s">
        <v>1513</v>
      </c>
      <c r="D3733" s="488" t="s">
        <v>1514</v>
      </c>
      <c r="E3733" s="491">
        <v>45811.50555555556</v>
      </c>
      <c r="F3733" s="492">
        <v>2980.0</v>
      </c>
      <c r="G3733" s="488" t="s">
        <v>1515</v>
      </c>
      <c r="H3733" s="492">
        <v>2980.0</v>
      </c>
      <c r="I3733" s="488" t="s">
        <v>1515</v>
      </c>
      <c r="J3733" s="488" t="s">
        <v>1516</v>
      </c>
      <c r="K3733" s="488" t="s">
        <v>1517</v>
      </c>
      <c r="L3733" s="488" t="s">
        <v>22883</v>
      </c>
      <c r="M3733" s="488" t="s">
        <v>22884</v>
      </c>
      <c r="N3733" s="488" t="s">
        <v>1520</v>
      </c>
      <c r="O3733" s="488" t="s">
        <v>1521</v>
      </c>
      <c r="P3733" s="488" t="s">
        <v>1545</v>
      </c>
      <c r="Q3733" s="488" t="s">
        <v>1523</v>
      </c>
      <c r="R3733" s="495" t="s">
        <v>1524</v>
      </c>
      <c r="S3733" s="494"/>
      <c r="T3733" s="494"/>
      <c r="U3733" s="488" t="s">
        <v>22885</v>
      </c>
      <c r="AB3733" s="488" t="s">
        <v>22886</v>
      </c>
      <c r="AC3733" s="496">
        <v>9.09E9</v>
      </c>
      <c r="AD3733" s="494"/>
      <c r="AE3733" s="494"/>
      <c r="AF3733" s="494"/>
      <c r="AG3733" s="494"/>
      <c r="AH3733" s="494"/>
      <c r="AI3733" s="494"/>
      <c r="AJ3733" s="488" t="s">
        <v>1527</v>
      </c>
      <c r="AK3733" s="494"/>
      <c r="AL3733" s="494"/>
      <c r="AM3733" s="488" t="s">
        <v>22887</v>
      </c>
      <c r="AO3733" s="494"/>
      <c r="AP3733" s="494"/>
      <c r="AQ3733" s="494"/>
      <c r="AR3733" s="494"/>
      <c r="AS3733" s="494"/>
      <c r="AT3733" s="488" t="s">
        <v>1529</v>
      </c>
      <c r="AU3733" s="492">
        <v>2041.0</v>
      </c>
      <c r="AV3733" s="492">
        <v>2.0</v>
      </c>
      <c r="AW3733" s="492">
        <v>2029.0</v>
      </c>
      <c r="AX3733" s="488" t="s">
        <v>1549</v>
      </c>
      <c r="AY3733" s="497"/>
      <c r="AZ3733" s="488" t="s">
        <v>1531</v>
      </c>
    </row>
    <row r="3734" hidden="1">
      <c r="A3734" s="488" t="s">
        <v>22888</v>
      </c>
      <c r="B3734" s="488" t="s">
        <v>22889</v>
      </c>
      <c r="C3734" s="488" t="s">
        <v>1513</v>
      </c>
      <c r="D3734" s="488" t="s">
        <v>1514</v>
      </c>
      <c r="E3734" s="491">
        <v>45811.489583333336</v>
      </c>
      <c r="F3734" s="492">
        <v>2980.0</v>
      </c>
      <c r="G3734" s="488" t="s">
        <v>1515</v>
      </c>
      <c r="H3734" s="492">
        <v>2980.0</v>
      </c>
      <c r="I3734" s="488" t="s">
        <v>1515</v>
      </c>
      <c r="J3734" s="488" t="s">
        <v>1516</v>
      </c>
      <c r="K3734" s="488" t="s">
        <v>1517</v>
      </c>
      <c r="L3734" s="488" t="s">
        <v>22890</v>
      </c>
      <c r="M3734" s="488" t="s">
        <v>22891</v>
      </c>
      <c r="N3734" s="488" t="s">
        <v>1520</v>
      </c>
      <c r="O3734" s="488" t="s">
        <v>1521</v>
      </c>
      <c r="P3734" s="488" t="s">
        <v>1522</v>
      </c>
      <c r="Q3734" s="488" t="s">
        <v>1523</v>
      </c>
      <c r="R3734" s="495" t="s">
        <v>1524</v>
      </c>
      <c r="S3734" s="494"/>
      <c r="T3734" s="494"/>
      <c r="U3734" s="488" t="s">
        <v>22892</v>
      </c>
      <c r="AB3734" s="488" t="s">
        <v>22893</v>
      </c>
      <c r="AC3734" s="496">
        <v>9.03E9</v>
      </c>
      <c r="AD3734" s="494"/>
      <c r="AE3734" s="494"/>
      <c r="AF3734" s="494"/>
      <c r="AG3734" s="494"/>
      <c r="AH3734" s="494"/>
      <c r="AI3734" s="494"/>
      <c r="AJ3734" s="488" t="s">
        <v>1527</v>
      </c>
      <c r="AK3734" s="494"/>
      <c r="AL3734" s="494"/>
      <c r="AM3734" s="488" t="s">
        <v>22894</v>
      </c>
      <c r="AO3734" s="494"/>
      <c r="AP3734" s="494"/>
      <c r="AQ3734" s="494"/>
      <c r="AR3734" s="494"/>
      <c r="AS3734" s="494"/>
      <c r="AT3734" s="488" t="s">
        <v>1529</v>
      </c>
      <c r="AU3734" s="492">
        <v>6016.0</v>
      </c>
      <c r="AV3734" s="492">
        <v>12.0</v>
      </c>
      <c r="AW3734" s="492">
        <v>2026.0</v>
      </c>
      <c r="AX3734" s="488" t="s">
        <v>1634</v>
      </c>
      <c r="AY3734" s="488" t="s">
        <v>1540</v>
      </c>
      <c r="AZ3734" s="488" t="s">
        <v>1531</v>
      </c>
    </row>
    <row r="3735">
      <c r="A3735" s="488" t="s">
        <v>22895</v>
      </c>
      <c r="B3735" s="488" t="s">
        <v>22896</v>
      </c>
      <c r="C3735" s="488" t="s">
        <v>1513</v>
      </c>
      <c r="D3735" s="488" t="s">
        <v>1514</v>
      </c>
      <c r="E3735" s="491">
        <v>45811.48819444444</v>
      </c>
      <c r="F3735" s="492">
        <v>2980.0</v>
      </c>
      <c r="G3735" s="488" t="s">
        <v>1515</v>
      </c>
      <c r="H3735" s="492">
        <v>2980.0</v>
      </c>
      <c r="I3735" s="488" t="s">
        <v>1515</v>
      </c>
      <c r="J3735" s="488" t="s">
        <v>1516</v>
      </c>
      <c r="K3735" s="488" t="s">
        <v>1517</v>
      </c>
      <c r="L3735" s="488" t="s">
        <v>22897</v>
      </c>
      <c r="M3735" s="488" t="s">
        <v>22898</v>
      </c>
      <c r="N3735" s="488" t="s">
        <v>1520</v>
      </c>
      <c r="O3735" s="488" t="s">
        <v>1521</v>
      </c>
      <c r="P3735" s="488" t="s">
        <v>1554</v>
      </c>
      <c r="Q3735" s="488" t="s">
        <v>1714</v>
      </c>
      <c r="R3735" s="495" t="s">
        <v>1524</v>
      </c>
      <c r="S3735" s="494"/>
      <c r="T3735" s="494"/>
      <c r="U3735" s="488" t="s">
        <v>22899</v>
      </c>
      <c r="V3735" s="495" t="s">
        <v>1524</v>
      </c>
      <c r="W3735" s="488" t="s">
        <v>1716</v>
      </c>
      <c r="X3735" s="488" t="s">
        <v>1717</v>
      </c>
      <c r="Y3735" s="492">
        <v>2980.0</v>
      </c>
      <c r="Z3735" s="488" t="s">
        <v>1515</v>
      </c>
      <c r="AA3735" s="488" t="s">
        <v>1516</v>
      </c>
      <c r="AB3735" s="488" t="s">
        <v>22900</v>
      </c>
      <c r="AC3735" s="496">
        <v>8.08E9</v>
      </c>
      <c r="AD3735" s="494"/>
      <c r="AE3735" s="494"/>
      <c r="AF3735" s="494"/>
      <c r="AG3735" s="494"/>
      <c r="AH3735" s="494"/>
      <c r="AI3735" s="494"/>
      <c r="AJ3735" s="488" t="s">
        <v>1527</v>
      </c>
      <c r="AK3735" s="494"/>
      <c r="AL3735" s="494"/>
      <c r="AM3735" s="488" t="s">
        <v>22901</v>
      </c>
      <c r="AO3735" s="494"/>
      <c r="AP3735" s="494"/>
      <c r="AQ3735" s="494"/>
      <c r="AR3735" s="494"/>
      <c r="AS3735" s="494"/>
      <c r="AT3735" s="488" t="s">
        <v>1529</v>
      </c>
      <c r="AU3735" s="492">
        <v>8411.0</v>
      </c>
      <c r="AV3735" s="492">
        <v>12.0</v>
      </c>
      <c r="AW3735" s="492">
        <v>2025.0</v>
      </c>
      <c r="AX3735" s="488" t="s">
        <v>1587</v>
      </c>
      <c r="AY3735" s="488" t="s">
        <v>15139</v>
      </c>
      <c r="AZ3735" s="488" t="s">
        <v>1531</v>
      </c>
    </row>
    <row r="3736">
      <c r="A3736" s="488" t="s">
        <v>22902</v>
      </c>
      <c r="B3736" s="488" t="s">
        <v>22896</v>
      </c>
      <c r="C3736" s="488" t="s">
        <v>1513</v>
      </c>
      <c r="D3736" s="488" t="s">
        <v>1514</v>
      </c>
      <c r="E3736" s="491">
        <v>45811.48819444444</v>
      </c>
      <c r="F3736" s="492">
        <v>9800.0</v>
      </c>
      <c r="G3736" s="488" t="s">
        <v>1515</v>
      </c>
      <c r="H3736" s="492">
        <v>9800.0</v>
      </c>
      <c r="I3736" s="488" t="s">
        <v>1515</v>
      </c>
      <c r="J3736" s="488" t="s">
        <v>1516</v>
      </c>
      <c r="K3736" s="488" t="s">
        <v>1517</v>
      </c>
      <c r="L3736" s="488" t="s">
        <v>22897</v>
      </c>
      <c r="M3736" s="488" t="s">
        <v>22903</v>
      </c>
      <c r="N3736" s="488" t="s">
        <v>1520</v>
      </c>
      <c r="O3736" s="488" t="s">
        <v>1521</v>
      </c>
      <c r="P3736" s="488" t="s">
        <v>1554</v>
      </c>
      <c r="Q3736" s="488" t="s">
        <v>1714</v>
      </c>
      <c r="R3736" s="495" t="s">
        <v>1524</v>
      </c>
      <c r="S3736" s="494"/>
      <c r="T3736" s="494"/>
      <c r="U3736" s="488" t="s">
        <v>22904</v>
      </c>
      <c r="V3736" s="495" t="s">
        <v>1524</v>
      </c>
      <c r="W3736" s="488" t="s">
        <v>1716</v>
      </c>
      <c r="X3736" s="488" t="s">
        <v>1717</v>
      </c>
      <c r="Y3736" s="492">
        <v>9800.0</v>
      </c>
      <c r="Z3736" s="488" t="s">
        <v>1515</v>
      </c>
      <c r="AA3736" s="488" t="s">
        <v>1516</v>
      </c>
      <c r="AB3736" s="488" t="s">
        <v>22900</v>
      </c>
      <c r="AC3736" s="496">
        <v>8.08E9</v>
      </c>
      <c r="AD3736" s="494"/>
      <c r="AE3736" s="494"/>
      <c r="AF3736" s="494"/>
      <c r="AG3736" s="494"/>
      <c r="AH3736" s="494"/>
      <c r="AI3736" s="494"/>
      <c r="AJ3736" s="488" t="s">
        <v>1527</v>
      </c>
      <c r="AK3736" s="494"/>
      <c r="AL3736" s="494"/>
      <c r="AM3736" s="488" t="s">
        <v>22901</v>
      </c>
      <c r="AO3736" s="494"/>
      <c r="AP3736" s="494"/>
      <c r="AQ3736" s="494"/>
      <c r="AR3736" s="494"/>
      <c r="AS3736" s="494"/>
      <c r="AT3736" s="488" t="s">
        <v>1529</v>
      </c>
      <c r="AU3736" s="492">
        <v>8411.0</v>
      </c>
      <c r="AV3736" s="492">
        <v>12.0</v>
      </c>
      <c r="AW3736" s="492">
        <v>2025.0</v>
      </c>
      <c r="AX3736" s="488" t="s">
        <v>1587</v>
      </c>
      <c r="AY3736" s="488" t="s">
        <v>15139</v>
      </c>
      <c r="AZ3736" s="488" t="s">
        <v>1531</v>
      </c>
    </row>
    <row r="3737" hidden="1">
      <c r="A3737" s="488" t="s">
        <v>22905</v>
      </c>
      <c r="B3737" s="488" t="s">
        <v>22906</v>
      </c>
      <c r="C3737" s="488" t="s">
        <v>1513</v>
      </c>
      <c r="D3737" s="488" t="s">
        <v>1514</v>
      </c>
      <c r="E3737" s="491">
        <v>45811.48611111111</v>
      </c>
      <c r="F3737" s="492">
        <v>2980.0</v>
      </c>
      <c r="G3737" s="488" t="s">
        <v>1515</v>
      </c>
      <c r="H3737" s="492">
        <v>2980.0</v>
      </c>
      <c r="I3737" s="488" t="s">
        <v>1515</v>
      </c>
      <c r="J3737" s="488" t="s">
        <v>1516</v>
      </c>
      <c r="K3737" s="488" t="s">
        <v>1517</v>
      </c>
      <c r="L3737" s="488" t="s">
        <v>22907</v>
      </c>
      <c r="M3737" s="488" t="s">
        <v>22908</v>
      </c>
      <c r="N3737" s="488" t="s">
        <v>1520</v>
      </c>
      <c r="O3737" s="488" t="s">
        <v>1521</v>
      </c>
      <c r="P3737" s="488" t="s">
        <v>1554</v>
      </c>
      <c r="Q3737" s="488" t="s">
        <v>1523</v>
      </c>
      <c r="R3737" s="495" t="s">
        <v>1524</v>
      </c>
      <c r="S3737" s="494"/>
      <c r="T3737" s="494"/>
      <c r="U3737" s="488" t="s">
        <v>22909</v>
      </c>
      <c r="AB3737" s="488" t="s">
        <v>22910</v>
      </c>
      <c r="AC3737" s="496">
        <v>9.04E9</v>
      </c>
      <c r="AD3737" s="494"/>
      <c r="AE3737" s="494"/>
      <c r="AF3737" s="494"/>
      <c r="AG3737" s="494"/>
      <c r="AH3737" s="494"/>
      <c r="AI3737" s="494"/>
      <c r="AJ3737" s="488" t="s">
        <v>1527</v>
      </c>
      <c r="AK3737" s="494"/>
      <c r="AL3737" s="494"/>
      <c r="AM3737" s="488" t="s">
        <v>22911</v>
      </c>
      <c r="AP3737" s="494"/>
      <c r="AQ3737" s="494"/>
      <c r="AR3737" s="494"/>
      <c r="AS3737" s="494"/>
      <c r="AT3737" s="488" t="s">
        <v>1558</v>
      </c>
      <c r="AU3737" s="492">
        <v>4763.0</v>
      </c>
      <c r="AV3737" s="492">
        <v>4.0</v>
      </c>
      <c r="AW3737" s="492">
        <v>2030.0</v>
      </c>
      <c r="AX3737" s="488" t="s">
        <v>1587</v>
      </c>
      <c r="AY3737" s="488" t="s">
        <v>3012</v>
      </c>
      <c r="AZ3737" s="488" t="s">
        <v>1531</v>
      </c>
    </row>
    <row r="3738" hidden="1">
      <c r="A3738" s="488" t="s">
        <v>21825</v>
      </c>
      <c r="B3738" s="488" t="s">
        <v>21826</v>
      </c>
      <c r="C3738" s="488" t="s">
        <v>1513</v>
      </c>
      <c r="D3738" s="488" t="s">
        <v>1514</v>
      </c>
      <c r="E3738" s="491">
        <v>45811.47986111111</v>
      </c>
      <c r="F3738" s="492">
        <v>2980.0</v>
      </c>
      <c r="G3738" s="488" t="s">
        <v>1515</v>
      </c>
      <c r="H3738" s="492">
        <v>2980.0</v>
      </c>
      <c r="I3738" s="488" t="s">
        <v>1515</v>
      </c>
      <c r="J3738" s="488" t="s">
        <v>1516</v>
      </c>
      <c r="K3738" s="488" t="s">
        <v>1517</v>
      </c>
      <c r="L3738" s="488" t="s">
        <v>21827</v>
      </c>
      <c r="M3738" s="488" t="s">
        <v>21828</v>
      </c>
      <c r="N3738" s="488" t="s">
        <v>1520</v>
      </c>
      <c r="O3738" s="488" t="s">
        <v>1521</v>
      </c>
      <c r="P3738" s="488" t="s">
        <v>1554</v>
      </c>
      <c r="Q3738" s="488" t="s">
        <v>1523</v>
      </c>
      <c r="R3738" s="495" t="s">
        <v>1524</v>
      </c>
      <c r="S3738" s="494"/>
      <c r="T3738" s="494"/>
      <c r="U3738" s="488" t="s">
        <v>21829</v>
      </c>
      <c r="AB3738" s="488" t="s">
        <v>21830</v>
      </c>
      <c r="AC3738" s="496">
        <v>7.08E9</v>
      </c>
      <c r="AD3738" s="494"/>
      <c r="AE3738" s="494"/>
      <c r="AF3738" s="494"/>
      <c r="AG3738" s="494"/>
      <c r="AH3738" s="494"/>
      <c r="AI3738" s="494"/>
      <c r="AJ3738" s="488" t="s">
        <v>1527</v>
      </c>
      <c r="AK3738" s="494"/>
      <c r="AL3738" s="494"/>
      <c r="AM3738" s="488" t="s">
        <v>21831</v>
      </c>
      <c r="AP3738" s="494"/>
      <c r="AQ3738" s="494"/>
      <c r="AR3738" s="494"/>
      <c r="AS3738" s="494"/>
      <c r="AT3738" s="488" t="s">
        <v>1529</v>
      </c>
      <c r="AU3738" s="492">
        <v>2865.0</v>
      </c>
      <c r="AV3738" s="492">
        <v>12.0</v>
      </c>
      <c r="AW3738" s="492">
        <v>2027.0</v>
      </c>
      <c r="AX3738" s="488" t="s">
        <v>1587</v>
      </c>
      <c r="AY3738" s="488" t="s">
        <v>1597</v>
      </c>
      <c r="AZ3738" s="488" t="s">
        <v>1531</v>
      </c>
    </row>
    <row r="3739" hidden="1">
      <c r="A3739" s="488" t="s">
        <v>22912</v>
      </c>
      <c r="B3739" s="488" t="s">
        <v>22913</v>
      </c>
      <c r="C3739" s="488" t="s">
        <v>1513</v>
      </c>
      <c r="D3739" s="488" t="s">
        <v>1514</v>
      </c>
      <c r="E3739" s="491">
        <v>45811.47638888889</v>
      </c>
      <c r="F3739" s="492">
        <v>2980.0</v>
      </c>
      <c r="G3739" s="488" t="s">
        <v>1515</v>
      </c>
      <c r="H3739" s="492">
        <v>2980.0</v>
      </c>
      <c r="I3739" s="488" t="s">
        <v>1515</v>
      </c>
      <c r="J3739" s="488" t="s">
        <v>1516</v>
      </c>
      <c r="K3739" s="488" t="s">
        <v>1517</v>
      </c>
      <c r="L3739" s="488" t="s">
        <v>22914</v>
      </c>
      <c r="M3739" s="488" t="s">
        <v>22915</v>
      </c>
      <c r="N3739" s="488" t="s">
        <v>1520</v>
      </c>
      <c r="O3739" s="488" t="s">
        <v>1521</v>
      </c>
      <c r="P3739" s="488" t="s">
        <v>1554</v>
      </c>
      <c r="Q3739" s="488" t="s">
        <v>1523</v>
      </c>
      <c r="R3739" s="495" t="s">
        <v>1524</v>
      </c>
      <c r="S3739" s="494"/>
      <c r="T3739" s="494"/>
      <c r="U3739" s="488" t="s">
        <v>22916</v>
      </c>
      <c r="AB3739" s="488" t="s">
        <v>22917</v>
      </c>
      <c r="AC3739" s="496">
        <v>9.01E9</v>
      </c>
      <c r="AD3739" s="497"/>
      <c r="AE3739" s="497"/>
      <c r="AF3739" s="497"/>
      <c r="AG3739" s="497"/>
      <c r="AH3739" s="494"/>
      <c r="AI3739" s="494"/>
      <c r="AJ3739" s="488" t="s">
        <v>1527</v>
      </c>
      <c r="AK3739" s="498"/>
      <c r="AL3739" s="499"/>
      <c r="AM3739" s="488" t="s">
        <v>22918</v>
      </c>
      <c r="AP3739" s="494"/>
      <c r="AQ3739" s="494"/>
      <c r="AR3739" s="494"/>
      <c r="AS3739" s="494"/>
      <c r="AT3739" s="488" t="s">
        <v>1529</v>
      </c>
      <c r="AU3739" s="492">
        <v>2501.0</v>
      </c>
      <c r="AV3739" s="492">
        <v>11.0</v>
      </c>
      <c r="AW3739" s="492">
        <v>2029.0</v>
      </c>
      <c r="AX3739" s="488" t="s">
        <v>1634</v>
      </c>
      <c r="AY3739" s="488" t="s">
        <v>1597</v>
      </c>
      <c r="AZ3739" s="488" t="s">
        <v>1531</v>
      </c>
    </row>
    <row r="3740" hidden="1">
      <c r="A3740" s="488" t="s">
        <v>22919</v>
      </c>
      <c r="B3740" s="488" t="s">
        <v>22920</v>
      </c>
      <c r="C3740" s="488" t="s">
        <v>1513</v>
      </c>
      <c r="D3740" s="488" t="s">
        <v>1514</v>
      </c>
      <c r="E3740" s="491">
        <v>45811.472916666666</v>
      </c>
      <c r="F3740" s="492">
        <v>2980.0</v>
      </c>
      <c r="G3740" s="488" t="s">
        <v>1515</v>
      </c>
      <c r="H3740" s="492">
        <v>2980.0</v>
      </c>
      <c r="I3740" s="488" t="s">
        <v>1515</v>
      </c>
      <c r="J3740" s="488" t="s">
        <v>1516</v>
      </c>
      <c r="K3740" s="488" t="s">
        <v>1517</v>
      </c>
      <c r="L3740" s="488" t="s">
        <v>22921</v>
      </c>
      <c r="M3740" s="488" t="s">
        <v>22922</v>
      </c>
      <c r="N3740" s="488" t="s">
        <v>1520</v>
      </c>
      <c r="O3740" s="488" t="s">
        <v>1521</v>
      </c>
      <c r="P3740" s="488" t="s">
        <v>1554</v>
      </c>
      <c r="Q3740" s="488" t="s">
        <v>1523</v>
      </c>
      <c r="R3740" s="495" t="s">
        <v>1524</v>
      </c>
      <c r="S3740" s="494"/>
      <c r="T3740" s="494"/>
      <c r="U3740" s="488" t="s">
        <v>22923</v>
      </c>
      <c r="AB3740" s="488" t="s">
        <v>22924</v>
      </c>
      <c r="AC3740" s="496">
        <v>8.03E9</v>
      </c>
      <c r="AD3740" s="497"/>
      <c r="AE3740" s="497"/>
      <c r="AF3740" s="497"/>
      <c r="AG3740" s="497"/>
      <c r="AH3740" s="494"/>
      <c r="AI3740" s="494"/>
      <c r="AJ3740" s="488" t="s">
        <v>1527</v>
      </c>
      <c r="AK3740" s="498"/>
      <c r="AL3740" s="499"/>
      <c r="AM3740" s="488" t="s">
        <v>22925</v>
      </c>
      <c r="AO3740" s="494"/>
      <c r="AP3740" s="494"/>
      <c r="AQ3740" s="494"/>
      <c r="AR3740" s="494"/>
      <c r="AS3740" s="494"/>
      <c r="AT3740" s="488" t="s">
        <v>1529</v>
      </c>
      <c r="AU3740" s="492">
        <v>2.0</v>
      </c>
      <c r="AV3740" s="492">
        <v>6.0</v>
      </c>
      <c r="AW3740" s="492">
        <v>2027.0</v>
      </c>
      <c r="AX3740" s="488" t="s">
        <v>1587</v>
      </c>
      <c r="AY3740" s="488" t="s">
        <v>1597</v>
      </c>
      <c r="AZ3740" s="488" t="s">
        <v>1531</v>
      </c>
    </row>
    <row r="3741" hidden="1">
      <c r="A3741" s="488" t="s">
        <v>22926</v>
      </c>
      <c r="B3741" s="488" t="s">
        <v>22927</v>
      </c>
      <c r="C3741" s="488" t="s">
        <v>1513</v>
      </c>
      <c r="D3741" s="488" t="s">
        <v>1514</v>
      </c>
      <c r="E3741" s="491">
        <v>45811.45625</v>
      </c>
      <c r="F3741" s="492">
        <v>2980.0</v>
      </c>
      <c r="G3741" s="488" t="s">
        <v>1515</v>
      </c>
      <c r="H3741" s="492">
        <v>2980.0</v>
      </c>
      <c r="I3741" s="488" t="s">
        <v>1515</v>
      </c>
      <c r="J3741" s="488" t="s">
        <v>1516</v>
      </c>
      <c r="K3741" s="488" t="s">
        <v>1517</v>
      </c>
      <c r="L3741" s="488" t="s">
        <v>22928</v>
      </c>
      <c r="M3741" s="488" t="s">
        <v>22929</v>
      </c>
      <c r="N3741" s="488" t="s">
        <v>1520</v>
      </c>
      <c r="O3741" s="488" t="s">
        <v>1521</v>
      </c>
      <c r="P3741" s="488" t="s">
        <v>1554</v>
      </c>
      <c r="Q3741" s="488" t="s">
        <v>1523</v>
      </c>
      <c r="R3741" s="495" t="s">
        <v>1524</v>
      </c>
      <c r="S3741" s="494"/>
      <c r="T3741" s="494"/>
      <c r="U3741" s="488" t="s">
        <v>22930</v>
      </c>
      <c r="AB3741" s="488" t="s">
        <v>22931</v>
      </c>
      <c r="AC3741" s="496">
        <v>9.07E9</v>
      </c>
      <c r="AD3741" s="494"/>
      <c r="AE3741" s="494"/>
      <c r="AF3741" s="494"/>
      <c r="AG3741" s="494"/>
      <c r="AH3741" s="494"/>
      <c r="AI3741" s="494"/>
      <c r="AJ3741" s="488" t="s">
        <v>1527</v>
      </c>
      <c r="AK3741" s="494"/>
      <c r="AL3741" s="494"/>
      <c r="AM3741" s="488" t="s">
        <v>22932</v>
      </c>
      <c r="AP3741" s="494"/>
      <c r="AQ3741" s="494"/>
      <c r="AR3741" s="494"/>
      <c r="AS3741" s="494"/>
      <c r="AT3741" s="488" t="s">
        <v>1529</v>
      </c>
      <c r="AU3741" s="492">
        <v>2763.0</v>
      </c>
      <c r="AV3741" s="492">
        <v>8.0</v>
      </c>
      <c r="AW3741" s="492">
        <v>2028.0</v>
      </c>
      <c r="AX3741" s="488" t="s">
        <v>1587</v>
      </c>
      <c r="AY3741" s="488" t="s">
        <v>1805</v>
      </c>
      <c r="AZ3741" s="488" t="s">
        <v>1531</v>
      </c>
    </row>
    <row r="3742" hidden="1">
      <c r="A3742" s="488" t="s">
        <v>22933</v>
      </c>
      <c r="B3742" s="488" t="s">
        <v>22934</v>
      </c>
      <c r="C3742" s="488" t="s">
        <v>1513</v>
      </c>
      <c r="D3742" s="488" t="s">
        <v>1514</v>
      </c>
      <c r="E3742" s="491">
        <v>45811.45</v>
      </c>
      <c r="F3742" s="492">
        <v>2980.0</v>
      </c>
      <c r="G3742" s="488" t="s">
        <v>1515</v>
      </c>
      <c r="H3742" s="492">
        <v>2980.0</v>
      </c>
      <c r="I3742" s="488" t="s">
        <v>1515</v>
      </c>
      <c r="J3742" s="488" t="s">
        <v>1516</v>
      </c>
      <c r="K3742" s="488" t="s">
        <v>1517</v>
      </c>
      <c r="L3742" s="488" t="s">
        <v>22935</v>
      </c>
      <c r="M3742" s="488" t="s">
        <v>22936</v>
      </c>
      <c r="N3742" s="488" t="s">
        <v>1520</v>
      </c>
      <c r="O3742" s="488" t="s">
        <v>1521</v>
      </c>
      <c r="P3742" s="488" t="s">
        <v>1554</v>
      </c>
      <c r="Q3742" s="488" t="s">
        <v>1523</v>
      </c>
      <c r="R3742" s="495" t="s">
        <v>1524</v>
      </c>
      <c r="S3742" s="494"/>
      <c r="T3742" s="494"/>
      <c r="U3742" s="488" t="s">
        <v>22937</v>
      </c>
      <c r="AB3742" s="488" t="s">
        <v>22938</v>
      </c>
      <c r="AC3742" s="496">
        <v>9.04E9</v>
      </c>
      <c r="AD3742" s="497"/>
      <c r="AE3742" s="497"/>
      <c r="AF3742" s="497"/>
      <c r="AG3742" s="497"/>
      <c r="AH3742" s="494"/>
      <c r="AI3742" s="494"/>
      <c r="AJ3742" s="488" t="s">
        <v>1527</v>
      </c>
      <c r="AK3742" s="498"/>
      <c r="AL3742" s="499"/>
      <c r="AM3742" s="488" t="s">
        <v>22939</v>
      </c>
      <c r="AO3742" s="494"/>
      <c r="AP3742" s="494"/>
      <c r="AQ3742" s="494"/>
      <c r="AR3742" s="494"/>
      <c r="AS3742" s="494"/>
      <c r="AT3742" s="488" t="s">
        <v>1529</v>
      </c>
      <c r="AU3742" s="492">
        <v>9372.0</v>
      </c>
      <c r="AV3742" s="492">
        <v>1.0</v>
      </c>
      <c r="AW3742" s="492">
        <v>2029.0</v>
      </c>
      <c r="AX3742" s="488" t="s">
        <v>1587</v>
      </c>
      <c r="AY3742" s="488" t="s">
        <v>1597</v>
      </c>
      <c r="AZ3742" s="488" t="s">
        <v>1531</v>
      </c>
    </row>
    <row r="3743" hidden="1">
      <c r="A3743" s="488" t="s">
        <v>22940</v>
      </c>
      <c r="B3743" s="488" t="s">
        <v>22941</v>
      </c>
      <c r="C3743" s="488" t="s">
        <v>1513</v>
      </c>
      <c r="D3743" s="488" t="s">
        <v>1514</v>
      </c>
      <c r="E3743" s="491">
        <v>45811.447916666664</v>
      </c>
      <c r="F3743" s="492">
        <v>9800.0</v>
      </c>
      <c r="G3743" s="488" t="s">
        <v>1515</v>
      </c>
      <c r="H3743" s="492">
        <v>9800.0</v>
      </c>
      <c r="I3743" s="488" t="s">
        <v>1515</v>
      </c>
      <c r="J3743" s="488" t="s">
        <v>1516</v>
      </c>
      <c r="K3743" s="488" t="s">
        <v>1517</v>
      </c>
      <c r="L3743" s="488" t="s">
        <v>22942</v>
      </c>
      <c r="M3743" s="488" t="s">
        <v>22943</v>
      </c>
      <c r="N3743" s="488" t="s">
        <v>1520</v>
      </c>
      <c r="O3743" s="488" t="s">
        <v>1521</v>
      </c>
      <c r="P3743" s="488" t="s">
        <v>1545</v>
      </c>
      <c r="Q3743" s="488" t="s">
        <v>1523</v>
      </c>
      <c r="R3743" s="495" t="s">
        <v>1524</v>
      </c>
      <c r="S3743" s="494"/>
      <c r="T3743" s="494"/>
      <c r="U3743" s="488" t="s">
        <v>11109</v>
      </c>
      <c r="AB3743" s="488" t="s">
        <v>22944</v>
      </c>
      <c r="AC3743" s="496">
        <v>9.09E9</v>
      </c>
      <c r="AD3743" s="497"/>
      <c r="AE3743" s="497"/>
      <c r="AF3743" s="497"/>
      <c r="AG3743" s="497"/>
      <c r="AH3743" s="494"/>
      <c r="AI3743" s="494"/>
      <c r="AJ3743" s="488" t="s">
        <v>1527</v>
      </c>
      <c r="AK3743" s="498"/>
      <c r="AL3743" s="499"/>
      <c r="AM3743" s="488" t="s">
        <v>22945</v>
      </c>
      <c r="AO3743" s="494"/>
      <c r="AP3743" s="494"/>
      <c r="AQ3743" s="494"/>
      <c r="AR3743" s="494"/>
      <c r="AS3743" s="494"/>
      <c r="AT3743" s="488" t="s">
        <v>1529</v>
      </c>
      <c r="AU3743" s="492">
        <v>7977.0</v>
      </c>
      <c r="AV3743" s="492">
        <v>7.0</v>
      </c>
      <c r="AW3743" s="492">
        <v>2025.0</v>
      </c>
      <c r="AX3743" s="497"/>
      <c r="AY3743" s="488" t="s">
        <v>1652</v>
      </c>
      <c r="AZ3743" s="488" t="s">
        <v>1531</v>
      </c>
    </row>
    <row r="3744" hidden="1">
      <c r="A3744" s="488" t="s">
        <v>22946</v>
      </c>
      <c r="B3744" s="488" t="s">
        <v>22941</v>
      </c>
      <c r="C3744" s="488" t="s">
        <v>1513</v>
      </c>
      <c r="D3744" s="488" t="s">
        <v>1514</v>
      </c>
      <c r="E3744" s="491">
        <v>45811.44305555556</v>
      </c>
      <c r="F3744" s="492">
        <v>2980.0</v>
      </c>
      <c r="G3744" s="488" t="s">
        <v>1515</v>
      </c>
      <c r="H3744" s="492">
        <v>2980.0</v>
      </c>
      <c r="I3744" s="488" t="s">
        <v>1515</v>
      </c>
      <c r="J3744" s="488" t="s">
        <v>1516</v>
      </c>
      <c r="K3744" s="488" t="s">
        <v>1517</v>
      </c>
      <c r="L3744" s="488" t="s">
        <v>22942</v>
      </c>
      <c r="M3744" s="488" t="s">
        <v>22947</v>
      </c>
      <c r="N3744" s="488" t="s">
        <v>1520</v>
      </c>
      <c r="O3744" s="488" t="s">
        <v>1521</v>
      </c>
      <c r="P3744" s="488" t="s">
        <v>1545</v>
      </c>
      <c r="Q3744" s="488" t="s">
        <v>1523</v>
      </c>
      <c r="R3744" s="495" t="s">
        <v>1524</v>
      </c>
      <c r="S3744" s="494"/>
      <c r="T3744" s="494"/>
      <c r="U3744" s="488" t="s">
        <v>22948</v>
      </c>
      <c r="AB3744" s="488" t="s">
        <v>22944</v>
      </c>
      <c r="AC3744" s="496">
        <v>9.09E9</v>
      </c>
      <c r="AD3744" s="494"/>
      <c r="AE3744" s="494"/>
      <c r="AF3744" s="494"/>
      <c r="AG3744" s="494"/>
      <c r="AH3744" s="494"/>
      <c r="AI3744" s="494"/>
      <c r="AJ3744" s="488" t="s">
        <v>1527</v>
      </c>
      <c r="AK3744" s="494"/>
      <c r="AL3744" s="494"/>
      <c r="AM3744" s="488" t="s">
        <v>22945</v>
      </c>
      <c r="AO3744" s="494"/>
      <c r="AP3744" s="494"/>
      <c r="AQ3744" s="494"/>
      <c r="AR3744" s="494"/>
      <c r="AS3744" s="494"/>
      <c r="AT3744" s="488" t="s">
        <v>1529</v>
      </c>
      <c r="AU3744" s="492">
        <v>7977.0</v>
      </c>
      <c r="AV3744" s="492">
        <v>7.0</v>
      </c>
      <c r="AW3744" s="492">
        <v>2025.0</v>
      </c>
      <c r="AX3744" s="497"/>
      <c r="AY3744" s="488" t="s">
        <v>1652</v>
      </c>
      <c r="AZ3744" s="488" t="s">
        <v>1531</v>
      </c>
    </row>
    <row r="3745" hidden="1">
      <c r="A3745" s="488" t="s">
        <v>20387</v>
      </c>
      <c r="B3745" s="488" t="s">
        <v>20388</v>
      </c>
      <c r="C3745" s="488" t="s">
        <v>1513</v>
      </c>
      <c r="D3745" s="488" t="s">
        <v>1514</v>
      </c>
      <c r="E3745" s="491">
        <v>45811.436111111114</v>
      </c>
      <c r="F3745" s="492">
        <v>9800.0</v>
      </c>
      <c r="G3745" s="488" t="s">
        <v>1515</v>
      </c>
      <c r="H3745" s="492">
        <v>9800.0</v>
      </c>
      <c r="I3745" s="488" t="s">
        <v>1515</v>
      </c>
      <c r="J3745" s="488" t="s">
        <v>1516</v>
      </c>
      <c r="K3745" s="488" t="s">
        <v>1517</v>
      </c>
      <c r="L3745" s="488" t="s">
        <v>20389</v>
      </c>
      <c r="M3745" s="488" t="s">
        <v>20390</v>
      </c>
      <c r="N3745" s="488" t="s">
        <v>1520</v>
      </c>
      <c r="O3745" s="488" t="s">
        <v>1521</v>
      </c>
      <c r="P3745" s="488" t="s">
        <v>1545</v>
      </c>
      <c r="Q3745" s="488" t="s">
        <v>1523</v>
      </c>
      <c r="R3745" s="495" t="s">
        <v>1524</v>
      </c>
      <c r="S3745" s="494"/>
      <c r="T3745" s="494"/>
      <c r="U3745" s="488" t="s">
        <v>20391</v>
      </c>
      <c r="AB3745" s="488" t="s">
        <v>20385</v>
      </c>
      <c r="AC3745" s="496">
        <v>8.06E9</v>
      </c>
      <c r="AD3745" s="494"/>
      <c r="AE3745" s="494"/>
      <c r="AF3745" s="494"/>
      <c r="AG3745" s="494"/>
      <c r="AH3745" s="494"/>
      <c r="AI3745" s="494"/>
      <c r="AJ3745" s="488" t="s">
        <v>1527</v>
      </c>
      <c r="AK3745" s="494"/>
      <c r="AL3745" s="494"/>
      <c r="AM3745" s="488" t="s">
        <v>20386</v>
      </c>
      <c r="AO3745" s="494"/>
      <c r="AP3745" s="494"/>
      <c r="AQ3745" s="494"/>
      <c r="AR3745" s="494"/>
      <c r="AS3745" s="494"/>
      <c r="AT3745" s="488" t="s">
        <v>1529</v>
      </c>
      <c r="AU3745" s="492">
        <v>2083.0</v>
      </c>
      <c r="AV3745" s="492">
        <v>3.0</v>
      </c>
      <c r="AW3745" s="492">
        <v>2032.0</v>
      </c>
      <c r="AX3745" s="488" t="s">
        <v>1549</v>
      </c>
      <c r="AY3745" s="497"/>
      <c r="AZ3745" s="488" t="s">
        <v>1531</v>
      </c>
    </row>
    <row r="3746" hidden="1">
      <c r="A3746" s="488" t="s">
        <v>22949</v>
      </c>
      <c r="B3746" s="488" t="s">
        <v>22950</v>
      </c>
      <c r="C3746" s="488" t="s">
        <v>1513</v>
      </c>
      <c r="D3746" s="488" t="s">
        <v>1514</v>
      </c>
      <c r="E3746" s="491">
        <v>45811.42291666667</v>
      </c>
      <c r="F3746" s="492">
        <v>9800.0</v>
      </c>
      <c r="G3746" s="488" t="s">
        <v>1515</v>
      </c>
      <c r="H3746" s="492">
        <v>9800.0</v>
      </c>
      <c r="I3746" s="488" t="s">
        <v>1515</v>
      </c>
      <c r="J3746" s="488" t="s">
        <v>1516</v>
      </c>
      <c r="K3746" s="488" t="s">
        <v>1517</v>
      </c>
      <c r="L3746" s="488" t="s">
        <v>22951</v>
      </c>
      <c r="M3746" s="488" t="s">
        <v>22952</v>
      </c>
      <c r="N3746" s="488" t="s">
        <v>1520</v>
      </c>
      <c r="O3746" s="488" t="s">
        <v>1521</v>
      </c>
      <c r="P3746" s="488" t="s">
        <v>1522</v>
      </c>
      <c r="Q3746" s="488" t="s">
        <v>1523</v>
      </c>
      <c r="R3746" s="495" t="s">
        <v>1524</v>
      </c>
      <c r="S3746" s="494"/>
      <c r="T3746" s="494"/>
      <c r="U3746" s="488" t="s">
        <v>22953</v>
      </c>
      <c r="AB3746" s="488" t="s">
        <v>22954</v>
      </c>
      <c r="AC3746" s="496">
        <v>8.07E9</v>
      </c>
      <c r="AD3746" s="494"/>
      <c r="AE3746" s="494"/>
      <c r="AF3746" s="494"/>
      <c r="AG3746" s="494"/>
      <c r="AH3746" s="494"/>
      <c r="AI3746" s="494"/>
      <c r="AJ3746" s="488" t="s">
        <v>1527</v>
      </c>
      <c r="AK3746" s="494"/>
      <c r="AL3746" s="494"/>
      <c r="AM3746" s="488" t="s">
        <v>22955</v>
      </c>
      <c r="AO3746" s="494"/>
      <c r="AP3746" s="494"/>
      <c r="AQ3746" s="494"/>
      <c r="AR3746" s="494"/>
      <c r="AS3746" s="494"/>
      <c r="AT3746" s="488" t="s">
        <v>1529</v>
      </c>
      <c r="AU3746" s="492">
        <v>2837.0</v>
      </c>
      <c r="AV3746" s="492">
        <v>8.0</v>
      </c>
      <c r="AW3746" s="492">
        <v>2025.0</v>
      </c>
      <c r="AX3746" s="488" t="s">
        <v>1634</v>
      </c>
      <c r="AY3746" s="488" t="s">
        <v>1540</v>
      </c>
      <c r="AZ3746" s="488" t="s">
        <v>1531</v>
      </c>
    </row>
    <row r="3747" hidden="1">
      <c r="A3747" s="488" t="s">
        <v>22956</v>
      </c>
      <c r="B3747" s="488" t="s">
        <v>22950</v>
      </c>
      <c r="C3747" s="488" t="s">
        <v>1513</v>
      </c>
      <c r="D3747" s="488" t="s">
        <v>1514</v>
      </c>
      <c r="E3747" s="491">
        <v>45811.42222222222</v>
      </c>
      <c r="F3747" s="492">
        <v>2980.0</v>
      </c>
      <c r="G3747" s="488" t="s">
        <v>1515</v>
      </c>
      <c r="H3747" s="492">
        <v>2980.0</v>
      </c>
      <c r="I3747" s="488" t="s">
        <v>1515</v>
      </c>
      <c r="J3747" s="488" t="s">
        <v>1516</v>
      </c>
      <c r="K3747" s="488" t="s">
        <v>1517</v>
      </c>
      <c r="L3747" s="488" t="s">
        <v>22951</v>
      </c>
      <c r="M3747" s="488" t="s">
        <v>22957</v>
      </c>
      <c r="N3747" s="488" t="s">
        <v>1520</v>
      </c>
      <c r="O3747" s="488" t="s">
        <v>1521</v>
      </c>
      <c r="P3747" s="488" t="s">
        <v>1522</v>
      </c>
      <c r="Q3747" s="488" t="s">
        <v>1523</v>
      </c>
      <c r="R3747" s="495" t="s">
        <v>1524</v>
      </c>
      <c r="S3747" s="494"/>
      <c r="T3747" s="494"/>
      <c r="U3747" s="488" t="s">
        <v>22958</v>
      </c>
      <c r="AB3747" s="488" t="s">
        <v>22954</v>
      </c>
      <c r="AC3747" s="496">
        <v>8.07E9</v>
      </c>
      <c r="AD3747" s="497"/>
      <c r="AE3747" s="497"/>
      <c r="AF3747" s="497"/>
      <c r="AG3747" s="497"/>
      <c r="AH3747" s="497"/>
      <c r="AI3747" s="494"/>
      <c r="AJ3747" s="488" t="s">
        <v>1527</v>
      </c>
      <c r="AK3747" s="498"/>
      <c r="AL3747" s="499"/>
      <c r="AM3747" s="488" t="s">
        <v>22955</v>
      </c>
      <c r="AO3747" s="494"/>
      <c r="AP3747" s="494"/>
      <c r="AQ3747" s="494"/>
      <c r="AR3747" s="494"/>
      <c r="AS3747" s="494"/>
      <c r="AT3747" s="488" t="s">
        <v>1529</v>
      </c>
      <c r="AU3747" s="492">
        <v>2837.0</v>
      </c>
      <c r="AV3747" s="492">
        <v>8.0</v>
      </c>
      <c r="AW3747" s="492">
        <v>2025.0</v>
      </c>
      <c r="AX3747" s="488" t="s">
        <v>1634</v>
      </c>
      <c r="AY3747" s="488" t="s">
        <v>1540</v>
      </c>
      <c r="AZ3747" s="488" t="s">
        <v>1531</v>
      </c>
    </row>
    <row r="3748" hidden="1">
      <c r="A3748" s="488" t="s">
        <v>20380</v>
      </c>
      <c r="B3748" s="488" t="s">
        <v>20381</v>
      </c>
      <c r="C3748" s="488" t="s">
        <v>1513</v>
      </c>
      <c r="D3748" s="488" t="s">
        <v>1514</v>
      </c>
      <c r="E3748" s="491">
        <v>45811.42013888889</v>
      </c>
      <c r="F3748" s="492">
        <v>2980.0</v>
      </c>
      <c r="G3748" s="488" t="s">
        <v>1515</v>
      </c>
      <c r="H3748" s="492">
        <v>2980.0</v>
      </c>
      <c r="I3748" s="488" t="s">
        <v>1515</v>
      </c>
      <c r="J3748" s="488" t="s">
        <v>1516</v>
      </c>
      <c r="K3748" s="488" t="s">
        <v>1517</v>
      </c>
      <c r="L3748" s="488" t="s">
        <v>20382</v>
      </c>
      <c r="M3748" s="488" t="s">
        <v>20383</v>
      </c>
      <c r="N3748" s="488" t="s">
        <v>1520</v>
      </c>
      <c r="O3748" s="488" t="s">
        <v>1521</v>
      </c>
      <c r="P3748" s="488" t="s">
        <v>1545</v>
      </c>
      <c r="Q3748" s="488" t="s">
        <v>1523</v>
      </c>
      <c r="R3748" s="495" t="s">
        <v>1524</v>
      </c>
      <c r="S3748" s="494"/>
      <c r="T3748" s="494"/>
      <c r="U3748" s="488" t="s">
        <v>20384</v>
      </c>
      <c r="AB3748" s="488" t="s">
        <v>20385</v>
      </c>
      <c r="AC3748" s="496">
        <v>8.06E9</v>
      </c>
      <c r="AD3748" s="497"/>
      <c r="AE3748" s="497"/>
      <c r="AF3748" s="497"/>
      <c r="AG3748" s="497"/>
      <c r="AH3748" s="497"/>
      <c r="AI3748" s="494"/>
      <c r="AJ3748" s="488" t="s">
        <v>1527</v>
      </c>
      <c r="AK3748" s="498"/>
      <c r="AL3748" s="499"/>
      <c r="AM3748" s="488" t="s">
        <v>20386</v>
      </c>
      <c r="AO3748" s="494"/>
      <c r="AP3748" s="494"/>
      <c r="AQ3748" s="494"/>
      <c r="AR3748" s="494"/>
      <c r="AS3748" s="494"/>
      <c r="AT3748" s="488" t="s">
        <v>1529</v>
      </c>
      <c r="AU3748" s="492">
        <v>2083.0</v>
      </c>
      <c r="AV3748" s="492">
        <v>3.0</v>
      </c>
      <c r="AW3748" s="492">
        <v>2032.0</v>
      </c>
      <c r="AX3748" s="488" t="s">
        <v>1549</v>
      </c>
      <c r="AY3748" s="497"/>
      <c r="AZ3748" s="488" t="s">
        <v>1531</v>
      </c>
    </row>
    <row r="3749" hidden="1">
      <c r="A3749" s="488" t="s">
        <v>22959</v>
      </c>
      <c r="B3749" s="488" t="s">
        <v>22960</v>
      </c>
      <c r="C3749" s="488" t="s">
        <v>1513</v>
      </c>
      <c r="D3749" s="488" t="s">
        <v>1514</v>
      </c>
      <c r="E3749" s="491">
        <v>45811.38611111111</v>
      </c>
      <c r="F3749" s="492">
        <v>9800.0</v>
      </c>
      <c r="G3749" s="488" t="s">
        <v>1515</v>
      </c>
      <c r="H3749" s="492">
        <v>9800.0</v>
      </c>
      <c r="I3749" s="488" t="s">
        <v>1515</v>
      </c>
      <c r="J3749" s="488" t="s">
        <v>1516</v>
      </c>
      <c r="K3749" s="488" t="s">
        <v>1517</v>
      </c>
      <c r="L3749" s="488" t="s">
        <v>22961</v>
      </c>
      <c r="M3749" s="488" t="s">
        <v>22962</v>
      </c>
      <c r="N3749" s="488" t="s">
        <v>1520</v>
      </c>
      <c r="O3749" s="488" t="s">
        <v>1521</v>
      </c>
      <c r="P3749" s="488" t="s">
        <v>1554</v>
      </c>
      <c r="Q3749" s="488" t="s">
        <v>1523</v>
      </c>
      <c r="R3749" s="495" t="s">
        <v>1524</v>
      </c>
      <c r="S3749" s="494"/>
      <c r="T3749" s="494"/>
      <c r="U3749" s="488" t="s">
        <v>22963</v>
      </c>
      <c r="AB3749" s="488" t="s">
        <v>22964</v>
      </c>
      <c r="AC3749" s="496">
        <v>9.07E9</v>
      </c>
      <c r="AD3749" s="497"/>
      <c r="AE3749" s="497"/>
      <c r="AF3749" s="497"/>
      <c r="AG3749" s="497"/>
      <c r="AH3749" s="497"/>
      <c r="AI3749" s="494"/>
      <c r="AJ3749" s="488" t="s">
        <v>1527</v>
      </c>
      <c r="AK3749" s="498"/>
      <c r="AL3749" s="499"/>
      <c r="AM3749" s="488" t="s">
        <v>22965</v>
      </c>
      <c r="AO3749" s="494"/>
      <c r="AP3749" s="494"/>
      <c r="AQ3749" s="494"/>
      <c r="AR3749" s="494"/>
      <c r="AS3749" s="494"/>
      <c r="AT3749" s="488" t="s">
        <v>1529</v>
      </c>
      <c r="AU3749" s="492">
        <v>1018.0</v>
      </c>
      <c r="AV3749" s="492">
        <v>5.0</v>
      </c>
      <c r="AW3749" s="492">
        <v>2026.0</v>
      </c>
      <c r="AX3749" s="488" t="s">
        <v>1596</v>
      </c>
      <c r="AY3749" s="488" t="s">
        <v>1588</v>
      </c>
      <c r="AZ3749" s="488" t="s">
        <v>1531</v>
      </c>
    </row>
    <row r="3750" hidden="1">
      <c r="A3750" s="488" t="s">
        <v>22966</v>
      </c>
      <c r="B3750" s="488" t="s">
        <v>22960</v>
      </c>
      <c r="C3750" s="488" t="s">
        <v>1513</v>
      </c>
      <c r="D3750" s="488" t="s">
        <v>1514</v>
      </c>
      <c r="E3750" s="491">
        <v>45811.384722222225</v>
      </c>
      <c r="F3750" s="492">
        <v>2980.0</v>
      </c>
      <c r="G3750" s="488" t="s">
        <v>1515</v>
      </c>
      <c r="H3750" s="492">
        <v>2980.0</v>
      </c>
      <c r="I3750" s="488" t="s">
        <v>1515</v>
      </c>
      <c r="J3750" s="488" t="s">
        <v>1516</v>
      </c>
      <c r="K3750" s="488" t="s">
        <v>1517</v>
      </c>
      <c r="L3750" s="488" t="s">
        <v>22961</v>
      </c>
      <c r="M3750" s="488" t="s">
        <v>22967</v>
      </c>
      <c r="N3750" s="488" t="s">
        <v>1520</v>
      </c>
      <c r="O3750" s="488" t="s">
        <v>1521</v>
      </c>
      <c r="P3750" s="488" t="s">
        <v>1554</v>
      </c>
      <c r="Q3750" s="488" t="s">
        <v>1523</v>
      </c>
      <c r="R3750" s="495" t="s">
        <v>1524</v>
      </c>
      <c r="S3750" s="494"/>
      <c r="T3750" s="494"/>
      <c r="U3750" s="488" t="s">
        <v>22968</v>
      </c>
      <c r="AB3750" s="488" t="s">
        <v>22964</v>
      </c>
      <c r="AC3750" s="496">
        <v>9.07E9</v>
      </c>
      <c r="AD3750" s="494"/>
      <c r="AE3750" s="494"/>
      <c r="AF3750" s="494"/>
      <c r="AG3750" s="494"/>
      <c r="AH3750" s="494"/>
      <c r="AI3750" s="494"/>
      <c r="AJ3750" s="488" t="s">
        <v>1527</v>
      </c>
      <c r="AK3750" s="494"/>
      <c r="AL3750" s="494"/>
      <c r="AM3750" s="488" t="s">
        <v>22965</v>
      </c>
      <c r="AO3750" s="494"/>
      <c r="AP3750" s="494"/>
      <c r="AQ3750" s="494"/>
      <c r="AR3750" s="494"/>
      <c r="AS3750" s="494"/>
      <c r="AT3750" s="488" t="s">
        <v>1529</v>
      </c>
      <c r="AU3750" s="492">
        <v>1018.0</v>
      </c>
      <c r="AV3750" s="492">
        <v>5.0</v>
      </c>
      <c r="AW3750" s="492">
        <v>2026.0</v>
      </c>
      <c r="AX3750" s="488" t="s">
        <v>1596</v>
      </c>
      <c r="AY3750" s="488" t="s">
        <v>1588</v>
      </c>
      <c r="AZ3750" s="488" t="s">
        <v>1531</v>
      </c>
    </row>
    <row r="3751" hidden="1">
      <c r="A3751" s="488" t="s">
        <v>22969</v>
      </c>
      <c r="B3751" s="488" t="s">
        <v>22970</v>
      </c>
      <c r="C3751" s="488" t="s">
        <v>1513</v>
      </c>
      <c r="D3751" s="488" t="s">
        <v>1514</v>
      </c>
      <c r="E3751" s="491">
        <v>45811.370833333334</v>
      </c>
      <c r="F3751" s="492">
        <v>2980.0</v>
      </c>
      <c r="G3751" s="488" t="s">
        <v>1515</v>
      </c>
      <c r="H3751" s="492">
        <v>2980.0</v>
      </c>
      <c r="I3751" s="488" t="s">
        <v>1515</v>
      </c>
      <c r="J3751" s="488" t="s">
        <v>1516</v>
      </c>
      <c r="K3751" s="488" t="s">
        <v>1517</v>
      </c>
      <c r="L3751" s="488" t="s">
        <v>22971</v>
      </c>
      <c r="M3751" s="488" t="s">
        <v>22972</v>
      </c>
      <c r="N3751" s="488" t="s">
        <v>1520</v>
      </c>
      <c r="O3751" s="488" t="s">
        <v>1521</v>
      </c>
      <c r="P3751" s="488" t="s">
        <v>1554</v>
      </c>
      <c r="Q3751" s="488" t="s">
        <v>1523</v>
      </c>
      <c r="R3751" s="495" t="s">
        <v>1524</v>
      </c>
      <c r="S3751" s="494"/>
      <c r="T3751" s="494"/>
      <c r="U3751" s="488" t="s">
        <v>22973</v>
      </c>
      <c r="AB3751" s="488" t="s">
        <v>22974</v>
      </c>
      <c r="AC3751" s="496">
        <v>9.09E9</v>
      </c>
      <c r="AD3751" s="494"/>
      <c r="AE3751" s="494"/>
      <c r="AF3751" s="494"/>
      <c r="AG3751" s="494"/>
      <c r="AH3751" s="494"/>
      <c r="AI3751" s="494"/>
      <c r="AJ3751" s="488" t="s">
        <v>1527</v>
      </c>
      <c r="AK3751" s="494"/>
      <c r="AL3751" s="494"/>
      <c r="AM3751" s="488" t="s">
        <v>22975</v>
      </c>
      <c r="AO3751" s="494"/>
      <c r="AP3751" s="494"/>
      <c r="AQ3751" s="494"/>
      <c r="AR3751" s="494"/>
      <c r="AS3751" s="494"/>
      <c r="AT3751" s="488" t="s">
        <v>1529</v>
      </c>
      <c r="AU3751" s="492">
        <v>9930.0</v>
      </c>
      <c r="AV3751" s="492">
        <v>4.0</v>
      </c>
      <c r="AW3751" s="492">
        <v>2026.0</v>
      </c>
      <c r="AX3751" s="488" t="s">
        <v>1634</v>
      </c>
      <c r="AY3751" s="488" t="s">
        <v>1917</v>
      </c>
      <c r="AZ3751" s="488" t="s">
        <v>1531</v>
      </c>
    </row>
    <row r="3752">
      <c r="A3752" s="488" t="s">
        <v>22976</v>
      </c>
      <c r="B3752" s="488" t="s">
        <v>22977</v>
      </c>
      <c r="C3752" s="488" t="s">
        <v>1513</v>
      </c>
      <c r="D3752" s="488" t="s">
        <v>1514</v>
      </c>
      <c r="E3752" s="491">
        <v>45811.37013888889</v>
      </c>
      <c r="F3752" s="492">
        <v>9800.0</v>
      </c>
      <c r="G3752" s="488" t="s">
        <v>1515</v>
      </c>
      <c r="H3752" s="492">
        <v>9800.0</v>
      </c>
      <c r="I3752" s="488" t="s">
        <v>1515</v>
      </c>
      <c r="J3752" s="488" t="s">
        <v>1516</v>
      </c>
      <c r="K3752" s="488" t="s">
        <v>1517</v>
      </c>
      <c r="L3752" s="488" t="s">
        <v>22978</v>
      </c>
      <c r="M3752" s="488" t="s">
        <v>22979</v>
      </c>
      <c r="N3752" s="488" t="s">
        <v>1520</v>
      </c>
      <c r="O3752" s="488" t="s">
        <v>1521</v>
      </c>
      <c r="P3752" s="488" t="s">
        <v>1545</v>
      </c>
      <c r="Q3752" s="488" t="s">
        <v>4596</v>
      </c>
      <c r="R3752" s="495" t="s">
        <v>1524</v>
      </c>
      <c r="S3752" s="494"/>
      <c r="T3752" s="494"/>
      <c r="U3752" s="488" t="s">
        <v>22980</v>
      </c>
      <c r="V3752" s="495" t="s">
        <v>1524</v>
      </c>
      <c r="W3752" s="494"/>
      <c r="X3752" s="488" t="s">
        <v>1781</v>
      </c>
      <c r="Y3752" s="492">
        <v>9800.0</v>
      </c>
      <c r="Z3752" s="488" t="s">
        <v>1515</v>
      </c>
      <c r="AA3752" s="488" t="s">
        <v>1516</v>
      </c>
      <c r="AB3752" s="488" t="s">
        <v>22981</v>
      </c>
      <c r="AC3752" s="496">
        <v>9.01E9</v>
      </c>
      <c r="AD3752" s="494"/>
      <c r="AE3752" s="494"/>
      <c r="AF3752" s="494"/>
      <c r="AG3752" s="494"/>
      <c r="AH3752" s="494"/>
      <c r="AI3752" s="494"/>
      <c r="AJ3752" s="488" t="s">
        <v>1527</v>
      </c>
      <c r="AK3752" s="494"/>
      <c r="AL3752" s="494"/>
      <c r="AM3752" s="488" t="s">
        <v>22982</v>
      </c>
      <c r="AO3752" s="494"/>
      <c r="AP3752" s="494"/>
      <c r="AQ3752" s="494"/>
      <c r="AR3752" s="494"/>
      <c r="AS3752" s="494"/>
      <c r="AT3752" s="488" t="s">
        <v>1529</v>
      </c>
      <c r="AU3752" s="492">
        <v>1061.0</v>
      </c>
      <c r="AV3752" s="492">
        <v>8.0</v>
      </c>
      <c r="AW3752" s="492">
        <v>2029.0</v>
      </c>
      <c r="AX3752" s="488" t="s">
        <v>1549</v>
      </c>
      <c r="AY3752" s="497"/>
      <c r="AZ3752" s="488" t="s">
        <v>1531</v>
      </c>
    </row>
    <row r="3753" hidden="1">
      <c r="A3753" s="488" t="s">
        <v>22983</v>
      </c>
      <c r="B3753" s="488" t="s">
        <v>22984</v>
      </c>
      <c r="C3753" s="488" t="s">
        <v>1513</v>
      </c>
      <c r="D3753" s="488" t="s">
        <v>1514</v>
      </c>
      <c r="E3753" s="491">
        <v>45811.36944444444</v>
      </c>
      <c r="F3753" s="492">
        <v>2980.0</v>
      </c>
      <c r="G3753" s="488" t="s">
        <v>1515</v>
      </c>
      <c r="H3753" s="492">
        <v>2980.0</v>
      </c>
      <c r="I3753" s="488" t="s">
        <v>1515</v>
      </c>
      <c r="J3753" s="488" t="s">
        <v>1516</v>
      </c>
      <c r="K3753" s="488" t="s">
        <v>1517</v>
      </c>
      <c r="L3753" s="488" t="s">
        <v>22985</v>
      </c>
      <c r="M3753" s="488" t="s">
        <v>22986</v>
      </c>
      <c r="N3753" s="488" t="s">
        <v>1520</v>
      </c>
      <c r="O3753" s="488" t="s">
        <v>1521</v>
      </c>
      <c r="P3753" s="488" t="s">
        <v>1554</v>
      </c>
      <c r="Q3753" s="488" t="s">
        <v>1523</v>
      </c>
      <c r="R3753" s="495" t="s">
        <v>1524</v>
      </c>
      <c r="S3753" s="494"/>
      <c r="T3753" s="494"/>
      <c r="U3753" s="488" t="s">
        <v>22987</v>
      </c>
      <c r="AB3753" s="488" t="s">
        <v>22988</v>
      </c>
      <c r="AC3753" s="496">
        <v>9.07E9</v>
      </c>
      <c r="AD3753" s="494"/>
      <c r="AE3753" s="494"/>
      <c r="AF3753" s="494"/>
      <c r="AG3753" s="494"/>
      <c r="AH3753" s="494"/>
      <c r="AI3753" s="494"/>
      <c r="AJ3753" s="488" t="s">
        <v>1527</v>
      </c>
      <c r="AK3753" s="494"/>
      <c r="AL3753" s="494"/>
      <c r="AM3753" s="488" t="s">
        <v>22989</v>
      </c>
      <c r="AO3753" s="494"/>
      <c r="AP3753" s="494"/>
      <c r="AQ3753" s="494"/>
      <c r="AR3753" s="494"/>
      <c r="AS3753" s="494"/>
      <c r="AT3753" s="488" t="s">
        <v>1529</v>
      </c>
      <c r="AU3753" s="492">
        <v>2312.0</v>
      </c>
      <c r="AV3753" s="492">
        <v>1.0</v>
      </c>
      <c r="AW3753" s="492">
        <v>2028.0</v>
      </c>
      <c r="AX3753" s="488" t="s">
        <v>1587</v>
      </c>
      <c r="AY3753" s="488" t="s">
        <v>1608</v>
      </c>
      <c r="AZ3753" s="488" t="s">
        <v>1531</v>
      </c>
    </row>
    <row r="3754" hidden="1">
      <c r="A3754" s="488" t="s">
        <v>22990</v>
      </c>
      <c r="B3754" s="488" t="s">
        <v>22991</v>
      </c>
      <c r="C3754" s="488" t="s">
        <v>1513</v>
      </c>
      <c r="D3754" s="488" t="s">
        <v>1514</v>
      </c>
      <c r="E3754" s="491">
        <v>45811.36319444444</v>
      </c>
      <c r="F3754" s="492">
        <v>2980.0</v>
      </c>
      <c r="G3754" s="488" t="s">
        <v>1515</v>
      </c>
      <c r="H3754" s="492">
        <v>2980.0</v>
      </c>
      <c r="I3754" s="488" t="s">
        <v>1515</v>
      </c>
      <c r="J3754" s="488" t="s">
        <v>1516</v>
      </c>
      <c r="K3754" s="488" t="s">
        <v>1517</v>
      </c>
      <c r="L3754" s="488" t="s">
        <v>22992</v>
      </c>
      <c r="M3754" s="488" t="s">
        <v>22993</v>
      </c>
      <c r="N3754" s="488" t="s">
        <v>1520</v>
      </c>
      <c r="O3754" s="488" t="s">
        <v>1521</v>
      </c>
      <c r="P3754" s="488" t="s">
        <v>1522</v>
      </c>
      <c r="Q3754" s="488" t="s">
        <v>1523</v>
      </c>
      <c r="R3754" s="495" t="s">
        <v>1524</v>
      </c>
      <c r="S3754" s="494"/>
      <c r="T3754" s="494"/>
      <c r="U3754" s="488" t="s">
        <v>22994</v>
      </c>
      <c r="AB3754" s="488" t="s">
        <v>22995</v>
      </c>
      <c r="AC3754" s="496">
        <v>8.03E9</v>
      </c>
      <c r="AD3754" s="494"/>
      <c r="AE3754" s="494"/>
      <c r="AF3754" s="494"/>
      <c r="AG3754" s="494"/>
      <c r="AH3754" s="494"/>
      <c r="AI3754" s="494"/>
      <c r="AJ3754" s="488" t="s">
        <v>1527</v>
      </c>
      <c r="AK3754" s="494"/>
      <c r="AL3754" s="494"/>
      <c r="AM3754" s="488" t="s">
        <v>22996</v>
      </c>
      <c r="AO3754" s="494"/>
      <c r="AP3754" s="494"/>
      <c r="AQ3754" s="494"/>
      <c r="AR3754" s="494"/>
      <c r="AS3754" s="494"/>
      <c r="AT3754" s="488" t="s">
        <v>1529</v>
      </c>
      <c r="AU3754" s="492">
        <v>4199.0</v>
      </c>
      <c r="AV3754" s="492">
        <v>10.0</v>
      </c>
      <c r="AW3754" s="492">
        <v>2026.0</v>
      </c>
      <c r="AX3754" s="488" t="s">
        <v>1634</v>
      </c>
      <c r="AY3754" s="488" t="s">
        <v>1540</v>
      </c>
      <c r="AZ3754" s="488" t="s">
        <v>1531</v>
      </c>
    </row>
    <row r="3755" hidden="1">
      <c r="A3755" s="488" t="s">
        <v>22997</v>
      </c>
      <c r="B3755" s="488" t="s">
        <v>22998</v>
      </c>
      <c r="C3755" s="488" t="s">
        <v>1513</v>
      </c>
      <c r="D3755" s="488" t="s">
        <v>1514</v>
      </c>
      <c r="E3755" s="491">
        <v>45811.36111111111</v>
      </c>
      <c r="F3755" s="492">
        <v>2980.0</v>
      </c>
      <c r="G3755" s="488" t="s">
        <v>1515</v>
      </c>
      <c r="H3755" s="492">
        <v>2980.0</v>
      </c>
      <c r="I3755" s="488" t="s">
        <v>1515</v>
      </c>
      <c r="J3755" s="488" t="s">
        <v>1516</v>
      </c>
      <c r="K3755" s="488" t="s">
        <v>1517</v>
      </c>
      <c r="L3755" s="488" t="s">
        <v>22999</v>
      </c>
      <c r="M3755" s="488" t="s">
        <v>23000</v>
      </c>
      <c r="N3755" s="488" t="s">
        <v>1520</v>
      </c>
      <c r="O3755" s="488" t="s">
        <v>1521</v>
      </c>
      <c r="P3755" s="488" t="s">
        <v>1554</v>
      </c>
      <c r="Q3755" s="488" t="s">
        <v>1523</v>
      </c>
      <c r="R3755" s="495" t="s">
        <v>1524</v>
      </c>
      <c r="S3755" s="494"/>
      <c r="T3755" s="494"/>
      <c r="U3755" s="488" t="s">
        <v>23001</v>
      </c>
      <c r="AB3755" s="488" t="s">
        <v>23002</v>
      </c>
      <c r="AC3755" s="496">
        <v>9.02E9</v>
      </c>
      <c r="AD3755" s="494"/>
      <c r="AE3755" s="494"/>
      <c r="AF3755" s="494"/>
      <c r="AG3755" s="494"/>
      <c r="AH3755" s="494"/>
      <c r="AI3755" s="494"/>
      <c r="AJ3755" s="488" t="s">
        <v>1527</v>
      </c>
      <c r="AK3755" s="494"/>
      <c r="AL3755" s="494"/>
      <c r="AM3755" s="488" t="s">
        <v>23003</v>
      </c>
      <c r="AO3755" s="494"/>
      <c r="AP3755" s="494"/>
      <c r="AQ3755" s="494"/>
      <c r="AR3755" s="494"/>
      <c r="AS3755" s="494"/>
      <c r="AT3755" s="488" t="s">
        <v>1529</v>
      </c>
      <c r="AU3755" s="492">
        <v>7715.0</v>
      </c>
      <c r="AV3755" s="492">
        <v>8.0</v>
      </c>
      <c r="AW3755" s="492">
        <v>2029.0</v>
      </c>
      <c r="AX3755" s="488" t="s">
        <v>1634</v>
      </c>
      <c r="AY3755" s="488" t="s">
        <v>2047</v>
      </c>
      <c r="AZ3755" s="488" t="s">
        <v>1531</v>
      </c>
    </row>
    <row r="3756" hidden="1">
      <c r="A3756" s="488" t="s">
        <v>23004</v>
      </c>
      <c r="B3756" s="488" t="s">
        <v>23005</v>
      </c>
      <c r="C3756" s="488" t="s">
        <v>1513</v>
      </c>
      <c r="D3756" s="488" t="s">
        <v>1514</v>
      </c>
      <c r="E3756" s="491">
        <v>45811.34722222222</v>
      </c>
      <c r="F3756" s="492">
        <v>9800.0</v>
      </c>
      <c r="G3756" s="488" t="s">
        <v>1515</v>
      </c>
      <c r="H3756" s="492">
        <v>9800.0</v>
      </c>
      <c r="I3756" s="488" t="s">
        <v>1515</v>
      </c>
      <c r="J3756" s="488" t="s">
        <v>1516</v>
      </c>
      <c r="K3756" s="488" t="s">
        <v>1517</v>
      </c>
      <c r="L3756" s="488" t="s">
        <v>23006</v>
      </c>
      <c r="M3756" s="488" t="s">
        <v>23007</v>
      </c>
      <c r="N3756" s="488" t="s">
        <v>1520</v>
      </c>
      <c r="O3756" s="488" t="s">
        <v>1521</v>
      </c>
      <c r="P3756" s="488" t="s">
        <v>1554</v>
      </c>
      <c r="Q3756" s="488" t="s">
        <v>1523</v>
      </c>
      <c r="R3756" s="495" t="s">
        <v>1524</v>
      </c>
      <c r="S3756" s="494"/>
      <c r="T3756" s="494"/>
      <c r="U3756" s="488" t="s">
        <v>23008</v>
      </c>
      <c r="AB3756" s="488" t="s">
        <v>23009</v>
      </c>
      <c r="AC3756" s="496">
        <v>8.09E9</v>
      </c>
      <c r="AD3756" s="494"/>
      <c r="AE3756" s="494"/>
      <c r="AF3756" s="494"/>
      <c r="AG3756" s="494"/>
      <c r="AH3756" s="494"/>
      <c r="AI3756" s="494"/>
      <c r="AJ3756" s="488" t="s">
        <v>1527</v>
      </c>
      <c r="AK3756" s="494"/>
      <c r="AL3756" s="494"/>
      <c r="AM3756" s="488" t="s">
        <v>23010</v>
      </c>
      <c r="AO3756" s="494"/>
      <c r="AP3756" s="494"/>
      <c r="AQ3756" s="494"/>
      <c r="AR3756" s="494"/>
      <c r="AS3756" s="494"/>
      <c r="AT3756" s="488" t="s">
        <v>1529</v>
      </c>
      <c r="AU3756" s="492">
        <v>6434.0</v>
      </c>
      <c r="AV3756" s="492">
        <v>10.0</v>
      </c>
      <c r="AW3756" s="492">
        <v>2026.0</v>
      </c>
      <c r="AX3756" s="488" t="s">
        <v>1587</v>
      </c>
      <c r="AY3756" s="488" t="s">
        <v>1588</v>
      </c>
      <c r="AZ3756" s="488" t="s">
        <v>1531</v>
      </c>
    </row>
    <row r="3757" hidden="1">
      <c r="A3757" s="488" t="s">
        <v>23011</v>
      </c>
      <c r="B3757" s="488" t="s">
        <v>23005</v>
      </c>
      <c r="C3757" s="488" t="s">
        <v>1513</v>
      </c>
      <c r="D3757" s="488" t="s">
        <v>1514</v>
      </c>
      <c r="E3757" s="491">
        <v>45811.34444444445</v>
      </c>
      <c r="F3757" s="492">
        <v>2980.0</v>
      </c>
      <c r="G3757" s="488" t="s">
        <v>1515</v>
      </c>
      <c r="H3757" s="492">
        <v>2980.0</v>
      </c>
      <c r="I3757" s="488" t="s">
        <v>1515</v>
      </c>
      <c r="J3757" s="488" t="s">
        <v>1516</v>
      </c>
      <c r="K3757" s="488" t="s">
        <v>1517</v>
      </c>
      <c r="L3757" s="488" t="s">
        <v>23006</v>
      </c>
      <c r="M3757" s="488" t="s">
        <v>23012</v>
      </c>
      <c r="N3757" s="488" t="s">
        <v>1520</v>
      </c>
      <c r="O3757" s="488" t="s">
        <v>1521</v>
      </c>
      <c r="P3757" s="488" t="s">
        <v>1554</v>
      </c>
      <c r="Q3757" s="488" t="s">
        <v>1523</v>
      </c>
      <c r="R3757" s="495" t="s">
        <v>1524</v>
      </c>
      <c r="S3757" s="494"/>
      <c r="T3757" s="494"/>
      <c r="U3757" s="488" t="s">
        <v>23013</v>
      </c>
      <c r="AB3757" s="488" t="s">
        <v>23009</v>
      </c>
      <c r="AC3757" s="496">
        <v>8.09E9</v>
      </c>
      <c r="AD3757" s="494"/>
      <c r="AE3757" s="494"/>
      <c r="AF3757" s="494"/>
      <c r="AG3757" s="494"/>
      <c r="AH3757" s="494"/>
      <c r="AI3757" s="494"/>
      <c r="AJ3757" s="488" t="s">
        <v>1527</v>
      </c>
      <c r="AK3757" s="494"/>
      <c r="AL3757" s="494"/>
      <c r="AM3757" s="488" t="s">
        <v>23010</v>
      </c>
      <c r="AO3757" s="494"/>
      <c r="AP3757" s="494"/>
      <c r="AQ3757" s="494"/>
      <c r="AR3757" s="494"/>
      <c r="AS3757" s="494"/>
      <c r="AT3757" s="488" t="s">
        <v>1529</v>
      </c>
      <c r="AU3757" s="492">
        <v>6434.0</v>
      </c>
      <c r="AV3757" s="492">
        <v>10.0</v>
      </c>
      <c r="AW3757" s="492">
        <v>2026.0</v>
      </c>
      <c r="AX3757" s="488" t="s">
        <v>1587</v>
      </c>
      <c r="AY3757" s="488" t="s">
        <v>1588</v>
      </c>
      <c r="AZ3757" s="488" t="s">
        <v>1531</v>
      </c>
    </row>
    <row r="3758" hidden="1">
      <c r="A3758" s="488" t="s">
        <v>23014</v>
      </c>
      <c r="B3758" s="488" t="s">
        <v>23015</v>
      </c>
      <c r="C3758" s="488" t="s">
        <v>1513</v>
      </c>
      <c r="D3758" s="488" t="s">
        <v>1514</v>
      </c>
      <c r="E3758" s="491">
        <v>45811.32986111111</v>
      </c>
      <c r="F3758" s="492">
        <v>2980.0</v>
      </c>
      <c r="G3758" s="488" t="s">
        <v>1515</v>
      </c>
      <c r="H3758" s="492">
        <v>2980.0</v>
      </c>
      <c r="I3758" s="488" t="s">
        <v>1515</v>
      </c>
      <c r="J3758" s="488" t="s">
        <v>1516</v>
      </c>
      <c r="K3758" s="488" t="s">
        <v>1517</v>
      </c>
      <c r="L3758" s="488" t="s">
        <v>22022</v>
      </c>
      <c r="M3758" s="488" t="s">
        <v>23016</v>
      </c>
      <c r="N3758" s="488" t="s">
        <v>1520</v>
      </c>
      <c r="O3758" s="488" t="s">
        <v>1521</v>
      </c>
      <c r="P3758" s="488" t="s">
        <v>1554</v>
      </c>
      <c r="Q3758" s="488" t="s">
        <v>1523</v>
      </c>
      <c r="R3758" s="495" t="s">
        <v>1524</v>
      </c>
      <c r="S3758" s="494"/>
      <c r="T3758" s="494"/>
      <c r="U3758" s="488" t="s">
        <v>23017</v>
      </c>
      <c r="AB3758" s="488" t="s">
        <v>22025</v>
      </c>
      <c r="AC3758" s="496">
        <v>8.07E9</v>
      </c>
      <c r="AD3758" s="494"/>
      <c r="AE3758" s="494"/>
      <c r="AF3758" s="494"/>
      <c r="AG3758" s="494"/>
      <c r="AH3758" s="494"/>
      <c r="AI3758" s="494"/>
      <c r="AJ3758" s="488" t="s">
        <v>1527</v>
      </c>
      <c r="AK3758" s="494"/>
      <c r="AL3758" s="494"/>
      <c r="AM3758" s="488" t="s">
        <v>22026</v>
      </c>
      <c r="AO3758" s="494"/>
      <c r="AP3758" s="494"/>
      <c r="AQ3758" s="494"/>
      <c r="AR3758" s="494"/>
      <c r="AS3758" s="494"/>
      <c r="AT3758" s="488" t="s">
        <v>1529</v>
      </c>
      <c r="AU3758" s="492">
        <v>1532.0</v>
      </c>
      <c r="AV3758" s="492">
        <v>1.0</v>
      </c>
      <c r="AW3758" s="492">
        <v>2030.0</v>
      </c>
      <c r="AX3758" s="488" t="s">
        <v>1587</v>
      </c>
      <c r="AY3758" s="488" t="s">
        <v>2720</v>
      </c>
      <c r="AZ3758" s="488" t="s">
        <v>1531</v>
      </c>
    </row>
    <row r="3759" hidden="1">
      <c r="A3759" s="488" t="s">
        <v>23018</v>
      </c>
      <c r="B3759" s="488" t="s">
        <v>23019</v>
      </c>
      <c r="C3759" s="488" t="s">
        <v>1513</v>
      </c>
      <c r="D3759" s="488" t="s">
        <v>1514</v>
      </c>
      <c r="E3759" s="491">
        <v>45811.32777777778</v>
      </c>
      <c r="F3759" s="492">
        <v>2980.0</v>
      </c>
      <c r="G3759" s="488" t="s">
        <v>1515</v>
      </c>
      <c r="H3759" s="492">
        <v>2980.0</v>
      </c>
      <c r="I3759" s="488" t="s">
        <v>1515</v>
      </c>
      <c r="J3759" s="488" t="s">
        <v>1516</v>
      </c>
      <c r="K3759" s="488" t="s">
        <v>1517</v>
      </c>
      <c r="L3759" s="488" t="s">
        <v>23020</v>
      </c>
      <c r="M3759" s="488" t="s">
        <v>23021</v>
      </c>
      <c r="N3759" s="488" t="s">
        <v>1520</v>
      </c>
      <c r="O3759" s="488" t="s">
        <v>1521</v>
      </c>
      <c r="P3759" s="488" t="s">
        <v>1554</v>
      </c>
      <c r="Q3759" s="488" t="s">
        <v>1523</v>
      </c>
      <c r="R3759" s="495" t="s">
        <v>1524</v>
      </c>
      <c r="S3759" s="494"/>
      <c r="T3759" s="494"/>
      <c r="U3759" s="488" t="s">
        <v>23022</v>
      </c>
      <c r="AB3759" s="488" t="s">
        <v>23023</v>
      </c>
      <c r="AC3759" s="496">
        <v>8.07E9</v>
      </c>
      <c r="AD3759" s="494"/>
      <c r="AE3759" s="494"/>
      <c r="AF3759" s="494"/>
      <c r="AG3759" s="494"/>
      <c r="AH3759" s="494"/>
      <c r="AI3759" s="494"/>
      <c r="AJ3759" s="488" t="s">
        <v>1527</v>
      </c>
      <c r="AK3759" s="494"/>
      <c r="AL3759" s="494"/>
      <c r="AM3759" s="488" t="s">
        <v>23024</v>
      </c>
      <c r="AO3759" s="494"/>
      <c r="AP3759" s="494"/>
      <c r="AQ3759" s="494"/>
      <c r="AR3759" s="494"/>
      <c r="AS3759" s="494"/>
      <c r="AT3759" s="488" t="s">
        <v>1529</v>
      </c>
      <c r="AU3759" s="492">
        <v>6446.0</v>
      </c>
      <c r="AV3759" s="492">
        <v>12.0</v>
      </c>
      <c r="AW3759" s="492">
        <v>2027.0</v>
      </c>
      <c r="AX3759" s="488" t="s">
        <v>1587</v>
      </c>
      <c r="AY3759" s="488" t="s">
        <v>1597</v>
      </c>
      <c r="AZ3759" s="488" t="s">
        <v>1531</v>
      </c>
    </row>
    <row r="3760" hidden="1">
      <c r="A3760" s="488" t="s">
        <v>23025</v>
      </c>
      <c r="B3760" s="488" t="s">
        <v>23026</v>
      </c>
      <c r="C3760" s="488" t="s">
        <v>1513</v>
      </c>
      <c r="D3760" s="488" t="s">
        <v>1514</v>
      </c>
      <c r="E3760" s="491">
        <v>45811.31319444445</v>
      </c>
      <c r="F3760" s="492">
        <v>9800.0</v>
      </c>
      <c r="G3760" s="488" t="s">
        <v>1515</v>
      </c>
      <c r="H3760" s="492">
        <v>9800.0</v>
      </c>
      <c r="I3760" s="488" t="s">
        <v>1515</v>
      </c>
      <c r="J3760" s="488" t="s">
        <v>1516</v>
      </c>
      <c r="K3760" s="488" t="s">
        <v>1517</v>
      </c>
      <c r="L3760" s="488" t="s">
        <v>23027</v>
      </c>
      <c r="M3760" s="488" t="s">
        <v>23028</v>
      </c>
      <c r="N3760" s="488" t="s">
        <v>1520</v>
      </c>
      <c r="O3760" s="488" t="s">
        <v>1521</v>
      </c>
      <c r="P3760" s="488" t="s">
        <v>1554</v>
      </c>
      <c r="Q3760" s="488" t="s">
        <v>1523</v>
      </c>
      <c r="R3760" s="495" t="s">
        <v>1524</v>
      </c>
      <c r="S3760" s="494"/>
      <c r="T3760" s="494"/>
      <c r="U3760" s="488" t="s">
        <v>23029</v>
      </c>
      <c r="AB3760" s="488" t="s">
        <v>23030</v>
      </c>
      <c r="AC3760" s="496">
        <v>8.06E9</v>
      </c>
      <c r="AD3760" s="488" t="s">
        <v>23031</v>
      </c>
      <c r="AE3760" s="492">
        <v>9800.0</v>
      </c>
      <c r="AF3760" s="488" t="s">
        <v>1515</v>
      </c>
      <c r="AG3760" s="488" t="s">
        <v>2195</v>
      </c>
      <c r="AH3760" s="494"/>
      <c r="AI3760" s="494"/>
      <c r="AJ3760" s="488" t="s">
        <v>1527</v>
      </c>
      <c r="AK3760" s="500">
        <v>45841.0</v>
      </c>
      <c r="AL3760" s="495" t="s">
        <v>1524</v>
      </c>
      <c r="AM3760" s="488" t="s">
        <v>23032</v>
      </c>
      <c r="AO3760" s="494"/>
      <c r="AP3760" s="494"/>
      <c r="AQ3760" s="494"/>
      <c r="AR3760" s="494"/>
      <c r="AS3760" s="494"/>
      <c r="AT3760" s="488" t="s">
        <v>1558</v>
      </c>
      <c r="AU3760" s="492">
        <v>9343.0</v>
      </c>
      <c r="AV3760" s="492">
        <v>12.0</v>
      </c>
      <c r="AW3760" s="492">
        <v>2029.0</v>
      </c>
      <c r="AX3760" s="488" t="s">
        <v>1559</v>
      </c>
      <c r="AY3760" s="488" t="s">
        <v>1852</v>
      </c>
      <c r="AZ3760" s="488" t="s">
        <v>1531</v>
      </c>
    </row>
    <row r="3761" hidden="1">
      <c r="A3761" s="488" t="s">
        <v>23033</v>
      </c>
      <c r="B3761" s="488" t="s">
        <v>23034</v>
      </c>
      <c r="C3761" s="488" t="s">
        <v>1513</v>
      </c>
      <c r="D3761" s="488" t="s">
        <v>1514</v>
      </c>
      <c r="E3761" s="491">
        <v>45811.31319444445</v>
      </c>
      <c r="F3761" s="492">
        <v>9800.0</v>
      </c>
      <c r="G3761" s="488" t="s">
        <v>1515</v>
      </c>
      <c r="H3761" s="492">
        <v>9800.0</v>
      </c>
      <c r="I3761" s="488" t="s">
        <v>1515</v>
      </c>
      <c r="J3761" s="488" t="s">
        <v>1516</v>
      </c>
      <c r="K3761" s="488" t="s">
        <v>1517</v>
      </c>
      <c r="L3761" s="488" t="s">
        <v>23035</v>
      </c>
      <c r="M3761" s="488" t="s">
        <v>23036</v>
      </c>
      <c r="N3761" s="488" t="s">
        <v>1520</v>
      </c>
      <c r="O3761" s="488" t="s">
        <v>1521</v>
      </c>
      <c r="P3761" s="488" t="s">
        <v>1554</v>
      </c>
      <c r="Q3761" s="488" t="s">
        <v>1523</v>
      </c>
      <c r="R3761" s="495" t="s">
        <v>1524</v>
      </c>
      <c r="S3761" s="494"/>
      <c r="T3761" s="494"/>
      <c r="U3761" s="488" t="s">
        <v>23037</v>
      </c>
      <c r="AB3761" s="488" t="s">
        <v>23038</v>
      </c>
      <c r="AC3761" s="496">
        <v>9.01E9</v>
      </c>
      <c r="AD3761" s="488" t="s">
        <v>23039</v>
      </c>
      <c r="AE3761" s="492">
        <v>9800.0</v>
      </c>
      <c r="AF3761" s="488" t="s">
        <v>1515</v>
      </c>
      <c r="AG3761" s="488" t="s">
        <v>2195</v>
      </c>
      <c r="AH3761" s="494"/>
      <c r="AI3761" s="494"/>
      <c r="AJ3761" s="488" t="s">
        <v>1527</v>
      </c>
      <c r="AK3761" s="500">
        <v>45872.0</v>
      </c>
      <c r="AL3761" s="495" t="s">
        <v>1524</v>
      </c>
      <c r="AM3761" s="488" t="s">
        <v>23040</v>
      </c>
      <c r="AO3761" s="494"/>
      <c r="AP3761" s="494"/>
      <c r="AQ3761" s="494"/>
      <c r="AR3761" s="494"/>
      <c r="AS3761" s="494"/>
      <c r="AT3761" s="488" t="s">
        <v>1529</v>
      </c>
      <c r="AU3761" s="492">
        <v>8045.0</v>
      </c>
      <c r="AV3761" s="492">
        <v>12.0</v>
      </c>
      <c r="AW3761" s="492">
        <v>2026.0</v>
      </c>
      <c r="AX3761" s="488" t="s">
        <v>1634</v>
      </c>
      <c r="AY3761" s="488" t="s">
        <v>1831</v>
      </c>
      <c r="AZ3761" s="488" t="s">
        <v>1531</v>
      </c>
    </row>
    <row r="3762" hidden="1">
      <c r="A3762" s="488" t="s">
        <v>23041</v>
      </c>
      <c r="B3762" s="488" t="s">
        <v>23042</v>
      </c>
      <c r="C3762" s="488" t="s">
        <v>1513</v>
      </c>
      <c r="D3762" s="488" t="s">
        <v>1514</v>
      </c>
      <c r="E3762" s="491">
        <v>45811.31180555555</v>
      </c>
      <c r="F3762" s="492">
        <v>9800.0</v>
      </c>
      <c r="G3762" s="488" t="s">
        <v>1515</v>
      </c>
      <c r="H3762" s="492">
        <v>9800.0</v>
      </c>
      <c r="I3762" s="488" t="s">
        <v>1515</v>
      </c>
      <c r="J3762" s="488" t="s">
        <v>1516</v>
      </c>
      <c r="K3762" s="488" t="s">
        <v>1517</v>
      </c>
      <c r="L3762" s="488" t="s">
        <v>23043</v>
      </c>
      <c r="M3762" s="488" t="s">
        <v>23044</v>
      </c>
      <c r="N3762" s="488" t="s">
        <v>1520</v>
      </c>
      <c r="O3762" s="488" t="s">
        <v>1521</v>
      </c>
      <c r="P3762" s="488" t="s">
        <v>1554</v>
      </c>
      <c r="Q3762" s="488" t="s">
        <v>1523</v>
      </c>
      <c r="R3762" s="495" t="s">
        <v>1524</v>
      </c>
      <c r="S3762" s="494"/>
      <c r="T3762" s="494"/>
      <c r="U3762" s="488" t="s">
        <v>23045</v>
      </c>
      <c r="AB3762" s="488" t="s">
        <v>23046</v>
      </c>
      <c r="AC3762" s="496">
        <v>9.1E9</v>
      </c>
      <c r="AD3762" s="488" t="s">
        <v>23047</v>
      </c>
      <c r="AE3762" s="492">
        <v>9800.0</v>
      </c>
      <c r="AF3762" s="488" t="s">
        <v>1515</v>
      </c>
      <c r="AG3762" s="488" t="s">
        <v>2195</v>
      </c>
      <c r="AH3762" s="494"/>
      <c r="AI3762" s="494"/>
      <c r="AJ3762" s="488" t="s">
        <v>1527</v>
      </c>
      <c r="AK3762" s="495" t="s">
        <v>1524</v>
      </c>
      <c r="AL3762" s="495" t="s">
        <v>1524</v>
      </c>
      <c r="AM3762" s="488" t="s">
        <v>23048</v>
      </c>
      <c r="AP3762" s="494"/>
      <c r="AQ3762" s="494"/>
      <c r="AR3762" s="494"/>
      <c r="AS3762" s="494"/>
      <c r="AT3762" s="488" t="s">
        <v>1558</v>
      </c>
      <c r="AU3762" s="492">
        <v>1807.0</v>
      </c>
      <c r="AV3762" s="492">
        <v>2.0</v>
      </c>
      <c r="AW3762" s="492">
        <v>2029.0</v>
      </c>
      <c r="AX3762" s="488" t="s">
        <v>1587</v>
      </c>
      <c r="AY3762" s="488" t="s">
        <v>6898</v>
      </c>
      <c r="AZ3762" s="488" t="s">
        <v>1531</v>
      </c>
    </row>
    <row r="3763" hidden="1">
      <c r="A3763" s="488" t="s">
        <v>22902</v>
      </c>
      <c r="B3763" s="488" t="s">
        <v>22896</v>
      </c>
      <c r="C3763" s="488" t="s">
        <v>1513</v>
      </c>
      <c r="D3763" s="488" t="s">
        <v>1514</v>
      </c>
      <c r="E3763" s="491">
        <v>45811.302777777775</v>
      </c>
      <c r="F3763" s="492">
        <v>9800.0</v>
      </c>
      <c r="G3763" s="488" t="s">
        <v>1515</v>
      </c>
      <c r="H3763" s="492">
        <v>9800.0</v>
      </c>
      <c r="I3763" s="488" t="s">
        <v>1515</v>
      </c>
      <c r="J3763" s="488" t="s">
        <v>1516</v>
      </c>
      <c r="K3763" s="488" t="s">
        <v>1517</v>
      </c>
      <c r="L3763" s="488" t="s">
        <v>22897</v>
      </c>
      <c r="M3763" s="488" t="s">
        <v>22903</v>
      </c>
      <c r="N3763" s="488" t="s">
        <v>1520</v>
      </c>
      <c r="O3763" s="488" t="s">
        <v>1521</v>
      </c>
      <c r="P3763" s="488" t="s">
        <v>1554</v>
      </c>
      <c r="Q3763" s="488" t="s">
        <v>1523</v>
      </c>
      <c r="R3763" s="495" t="s">
        <v>1524</v>
      </c>
      <c r="S3763" s="494"/>
      <c r="T3763" s="494"/>
      <c r="U3763" s="488" t="s">
        <v>22904</v>
      </c>
      <c r="AB3763" s="488" t="s">
        <v>22900</v>
      </c>
      <c r="AC3763" s="496">
        <v>8.08E9</v>
      </c>
      <c r="AD3763" s="494"/>
      <c r="AE3763" s="494"/>
      <c r="AF3763" s="494"/>
      <c r="AG3763" s="494"/>
      <c r="AH3763" s="494"/>
      <c r="AI3763" s="494"/>
      <c r="AJ3763" s="488" t="s">
        <v>1527</v>
      </c>
      <c r="AK3763" s="494"/>
      <c r="AL3763" s="494"/>
      <c r="AM3763" s="488" t="s">
        <v>22901</v>
      </c>
      <c r="AO3763" s="494"/>
      <c r="AP3763" s="494"/>
      <c r="AQ3763" s="494"/>
      <c r="AR3763" s="494"/>
      <c r="AS3763" s="494"/>
      <c r="AT3763" s="488" t="s">
        <v>1529</v>
      </c>
      <c r="AU3763" s="492">
        <v>8411.0</v>
      </c>
      <c r="AV3763" s="492">
        <v>12.0</v>
      </c>
      <c r="AW3763" s="492">
        <v>2025.0</v>
      </c>
      <c r="AX3763" s="488" t="s">
        <v>1587</v>
      </c>
      <c r="AY3763" s="488" t="s">
        <v>15139</v>
      </c>
      <c r="AZ3763" s="488" t="s">
        <v>1531</v>
      </c>
    </row>
    <row r="3764" hidden="1">
      <c r="A3764" s="488" t="s">
        <v>23049</v>
      </c>
      <c r="B3764" s="488" t="s">
        <v>23050</v>
      </c>
      <c r="C3764" s="488" t="s">
        <v>1513</v>
      </c>
      <c r="D3764" s="488" t="s">
        <v>1514</v>
      </c>
      <c r="E3764" s="491">
        <v>45811.30069444444</v>
      </c>
      <c r="F3764" s="492">
        <v>24985.0</v>
      </c>
      <c r="G3764" s="488" t="s">
        <v>1515</v>
      </c>
      <c r="H3764" s="492">
        <v>24985.0</v>
      </c>
      <c r="I3764" s="488" t="s">
        <v>1515</v>
      </c>
      <c r="J3764" s="488" t="s">
        <v>1516</v>
      </c>
      <c r="K3764" s="488" t="s">
        <v>1517</v>
      </c>
      <c r="L3764" s="488" t="s">
        <v>23051</v>
      </c>
      <c r="M3764" s="488" t="s">
        <v>23051</v>
      </c>
      <c r="N3764" s="488" t="s">
        <v>1520</v>
      </c>
      <c r="O3764" s="488" t="s">
        <v>1521</v>
      </c>
      <c r="P3764" s="488" t="s">
        <v>1554</v>
      </c>
      <c r="Q3764" s="488" t="s">
        <v>1523</v>
      </c>
      <c r="R3764" s="495" t="s">
        <v>1524</v>
      </c>
      <c r="S3764" s="494"/>
      <c r="T3764" s="494"/>
      <c r="U3764" s="488" t="s">
        <v>23052</v>
      </c>
      <c r="AB3764" s="488" t="s">
        <v>23053</v>
      </c>
      <c r="AC3764" s="496">
        <v>9.07E9</v>
      </c>
      <c r="AD3764" s="488" t="s">
        <v>23054</v>
      </c>
      <c r="AE3764" s="492">
        <v>699640.0</v>
      </c>
      <c r="AF3764" s="488" t="s">
        <v>1515</v>
      </c>
      <c r="AG3764" s="488" t="s">
        <v>2096</v>
      </c>
      <c r="AH3764" s="492">
        <v>24.0</v>
      </c>
      <c r="AI3764" s="494"/>
      <c r="AJ3764" s="488" t="s">
        <v>1527</v>
      </c>
      <c r="AK3764" s="500">
        <v>45872.0</v>
      </c>
      <c r="AL3764" s="495" t="s">
        <v>1524</v>
      </c>
      <c r="AM3764" s="488" t="s">
        <v>23055</v>
      </c>
      <c r="AO3764" s="494"/>
      <c r="AP3764" s="494"/>
      <c r="AQ3764" s="494"/>
      <c r="AR3764" s="494"/>
      <c r="AS3764" s="494"/>
      <c r="AT3764" s="488" t="s">
        <v>1558</v>
      </c>
      <c r="AU3764" s="492">
        <v>6913.0</v>
      </c>
      <c r="AV3764" s="492">
        <v>12.0</v>
      </c>
      <c r="AW3764" s="492">
        <v>2027.0</v>
      </c>
      <c r="AX3764" s="488" t="s">
        <v>1587</v>
      </c>
      <c r="AY3764" s="488" t="s">
        <v>1688</v>
      </c>
      <c r="AZ3764" s="488" t="s">
        <v>1531</v>
      </c>
    </row>
    <row r="3765" hidden="1">
      <c r="A3765" s="488" t="s">
        <v>23056</v>
      </c>
      <c r="B3765" s="488" t="s">
        <v>23057</v>
      </c>
      <c r="C3765" s="488" t="s">
        <v>1513</v>
      </c>
      <c r="D3765" s="488" t="s">
        <v>1514</v>
      </c>
      <c r="E3765" s="491">
        <v>45811.3</v>
      </c>
      <c r="F3765" s="492">
        <v>21700.0</v>
      </c>
      <c r="G3765" s="488" t="s">
        <v>1515</v>
      </c>
      <c r="H3765" s="492">
        <v>21700.0</v>
      </c>
      <c r="I3765" s="488" t="s">
        <v>1515</v>
      </c>
      <c r="J3765" s="488" t="s">
        <v>1516</v>
      </c>
      <c r="K3765" s="488" t="s">
        <v>1517</v>
      </c>
      <c r="L3765" s="488" t="s">
        <v>23058</v>
      </c>
      <c r="M3765" s="488" t="s">
        <v>23058</v>
      </c>
      <c r="N3765" s="488" t="s">
        <v>1520</v>
      </c>
      <c r="O3765" s="488" t="s">
        <v>1521</v>
      </c>
      <c r="P3765" s="488" t="s">
        <v>1554</v>
      </c>
      <c r="Q3765" s="488" t="s">
        <v>1523</v>
      </c>
      <c r="R3765" s="495" t="s">
        <v>1524</v>
      </c>
      <c r="S3765" s="494"/>
      <c r="T3765" s="494"/>
      <c r="U3765" s="488" t="s">
        <v>23059</v>
      </c>
      <c r="AB3765" s="488" t="s">
        <v>23060</v>
      </c>
      <c r="AC3765" s="496">
        <v>9.08E9</v>
      </c>
      <c r="AD3765" s="488" t="s">
        <v>23061</v>
      </c>
      <c r="AE3765" s="492">
        <v>781200.0</v>
      </c>
      <c r="AF3765" s="488" t="s">
        <v>1515</v>
      </c>
      <c r="AG3765" s="488" t="s">
        <v>2096</v>
      </c>
      <c r="AH3765" s="492">
        <v>36.0</v>
      </c>
      <c r="AI3765" s="494"/>
      <c r="AJ3765" s="488" t="s">
        <v>1527</v>
      </c>
      <c r="AK3765" s="500">
        <v>45841.0</v>
      </c>
      <c r="AL3765" s="495" t="s">
        <v>1524</v>
      </c>
      <c r="AM3765" s="488" t="s">
        <v>23062</v>
      </c>
      <c r="AO3765" s="494"/>
      <c r="AP3765" s="494"/>
      <c r="AQ3765" s="494"/>
      <c r="AR3765" s="494"/>
      <c r="AS3765" s="494"/>
      <c r="AT3765" s="488" t="s">
        <v>1529</v>
      </c>
      <c r="AU3765" s="492">
        <v>1700.0</v>
      </c>
      <c r="AV3765" s="492">
        <v>4.0</v>
      </c>
      <c r="AW3765" s="492">
        <v>2028.0</v>
      </c>
      <c r="AX3765" s="488" t="s">
        <v>1587</v>
      </c>
      <c r="AY3765" s="488" t="s">
        <v>1571</v>
      </c>
      <c r="AZ3765" s="488" t="s">
        <v>1531</v>
      </c>
    </row>
    <row r="3766" hidden="1">
      <c r="A3766" s="488" t="s">
        <v>23063</v>
      </c>
      <c r="B3766" s="488" t="s">
        <v>23064</v>
      </c>
      <c r="C3766" s="488" t="s">
        <v>1513</v>
      </c>
      <c r="D3766" s="488" t="s">
        <v>1514</v>
      </c>
      <c r="E3766" s="491">
        <v>45811.3</v>
      </c>
      <c r="F3766" s="492">
        <v>16280.0</v>
      </c>
      <c r="G3766" s="488" t="s">
        <v>1515</v>
      </c>
      <c r="H3766" s="492">
        <v>16280.0</v>
      </c>
      <c r="I3766" s="488" t="s">
        <v>1515</v>
      </c>
      <c r="J3766" s="488" t="s">
        <v>1516</v>
      </c>
      <c r="K3766" s="488" t="s">
        <v>1517</v>
      </c>
      <c r="L3766" s="488" t="s">
        <v>23065</v>
      </c>
      <c r="M3766" s="488" t="s">
        <v>23065</v>
      </c>
      <c r="N3766" s="488" t="s">
        <v>1520</v>
      </c>
      <c r="O3766" s="488" t="s">
        <v>1521</v>
      </c>
      <c r="P3766" s="488" t="s">
        <v>1554</v>
      </c>
      <c r="Q3766" s="488" t="s">
        <v>1523</v>
      </c>
      <c r="R3766" s="495" t="s">
        <v>1524</v>
      </c>
      <c r="S3766" s="494"/>
      <c r="T3766" s="494"/>
      <c r="U3766" s="488" t="s">
        <v>23066</v>
      </c>
      <c r="AB3766" s="488" t="s">
        <v>23067</v>
      </c>
      <c r="AC3766" s="496">
        <v>8.04E9</v>
      </c>
      <c r="AD3766" s="488" t="s">
        <v>23068</v>
      </c>
      <c r="AE3766" s="492">
        <v>716320.0</v>
      </c>
      <c r="AF3766" s="488" t="s">
        <v>1515</v>
      </c>
      <c r="AG3766" s="488" t="s">
        <v>2096</v>
      </c>
      <c r="AH3766" s="492">
        <v>44.0</v>
      </c>
      <c r="AI3766" s="494"/>
      <c r="AJ3766" s="488" t="s">
        <v>1527</v>
      </c>
      <c r="AK3766" s="495" t="s">
        <v>1524</v>
      </c>
      <c r="AL3766" s="495" t="s">
        <v>1524</v>
      </c>
      <c r="AM3766" s="488" t="s">
        <v>23069</v>
      </c>
      <c r="AO3766" s="494"/>
      <c r="AP3766" s="494"/>
      <c r="AQ3766" s="494"/>
      <c r="AR3766" s="494"/>
      <c r="AS3766" s="494"/>
      <c r="AT3766" s="488" t="s">
        <v>1558</v>
      </c>
      <c r="AU3766" s="492">
        <v>9965.0</v>
      </c>
      <c r="AV3766" s="492">
        <v>3.0</v>
      </c>
      <c r="AW3766" s="492">
        <v>2027.0</v>
      </c>
      <c r="AX3766" s="488" t="s">
        <v>1634</v>
      </c>
      <c r="AY3766" s="488" t="s">
        <v>1702</v>
      </c>
      <c r="AZ3766" s="488" t="s">
        <v>1531</v>
      </c>
    </row>
    <row r="3767" hidden="1">
      <c r="A3767" s="488" t="s">
        <v>23070</v>
      </c>
      <c r="B3767" s="488" t="s">
        <v>23071</v>
      </c>
      <c r="C3767" s="488" t="s">
        <v>1513</v>
      </c>
      <c r="D3767" s="488" t="s">
        <v>1514</v>
      </c>
      <c r="E3767" s="491">
        <v>45811.3</v>
      </c>
      <c r="F3767" s="492">
        <v>21900.0</v>
      </c>
      <c r="G3767" s="488" t="s">
        <v>1515</v>
      </c>
      <c r="H3767" s="492">
        <v>21900.0</v>
      </c>
      <c r="I3767" s="488" t="s">
        <v>1515</v>
      </c>
      <c r="J3767" s="488" t="s">
        <v>1516</v>
      </c>
      <c r="K3767" s="488" t="s">
        <v>1517</v>
      </c>
      <c r="L3767" s="488" t="s">
        <v>23072</v>
      </c>
      <c r="M3767" s="488" t="s">
        <v>23072</v>
      </c>
      <c r="N3767" s="488" t="s">
        <v>1520</v>
      </c>
      <c r="O3767" s="488" t="s">
        <v>1521</v>
      </c>
      <c r="P3767" s="488" t="s">
        <v>1554</v>
      </c>
      <c r="Q3767" s="488" t="s">
        <v>1523</v>
      </c>
      <c r="R3767" s="495" t="s">
        <v>1524</v>
      </c>
      <c r="S3767" s="494"/>
      <c r="T3767" s="494"/>
      <c r="U3767" s="488" t="s">
        <v>23073</v>
      </c>
      <c r="AB3767" s="488" t="s">
        <v>23074</v>
      </c>
      <c r="AC3767" s="496">
        <v>8.09E9</v>
      </c>
      <c r="AD3767" s="488" t="s">
        <v>23075</v>
      </c>
      <c r="AE3767" s="492">
        <v>788400.0</v>
      </c>
      <c r="AF3767" s="488" t="s">
        <v>1515</v>
      </c>
      <c r="AG3767" s="488" t="s">
        <v>2096</v>
      </c>
      <c r="AH3767" s="492">
        <v>37.0</v>
      </c>
      <c r="AI3767" s="494"/>
      <c r="AJ3767" s="495" t="b">
        <v>0</v>
      </c>
      <c r="AK3767" s="495" t="s">
        <v>1524</v>
      </c>
      <c r="AL3767" s="495" t="s">
        <v>1524</v>
      </c>
      <c r="AM3767" s="488" t="s">
        <v>23076</v>
      </c>
      <c r="AO3767" s="494"/>
      <c r="AP3767" s="494"/>
      <c r="AQ3767" s="494"/>
      <c r="AR3767" s="494"/>
      <c r="AS3767" s="494"/>
      <c r="AT3767" s="488" t="s">
        <v>1529</v>
      </c>
      <c r="AU3767" s="492">
        <v>6115.0</v>
      </c>
      <c r="AV3767" s="492">
        <v>2.0</v>
      </c>
      <c r="AW3767" s="492">
        <v>2027.0</v>
      </c>
      <c r="AX3767" s="488" t="s">
        <v>1587</v>
      </c>
      <c r="AY3767" s="488" t="s">
        <v>1588</v>
      </c>
      <c r="AZ3767" s="488" t="s">
        <v>1531</v>
      </c>
    </row>
    <row r="3768" hidden="1">
      <c r="A3768" s="488" t="s">
        <v>23077</v>
      </c>
      <c r="B3768" s="488" t="s">
        <v>23078</v>
      </c>
      <c r="C3768" s="488" t="s">
        <v>1513</v>
      </c>
      <c r="D3768" s="488" t="s">
        <v>1514</v>
      </c>
      <c r="E3768" s="491">
        <v>45811.299305555556</v>
      </c>
      <c r="F3768" s="492">
        <v>21300.0</v>
      </c>
      <c r="G3768" s="488" t="s">
        <v>1515</v>
      </c>
      <c r="H3768" s="492">
        <v>21300.0</v>
      </c>
      <c r="I3768" s="488" t="s">
        <v>1515</v>
      </c>
      <c r="J3768" s="488" t="s">
        <v>1516</v>
      </c>
      <c r="K3768" s="488" t="s">
        <v>1517</v>
      </c>
      <c r="L3768" s="488" t="s">
        <v>23079</v>
      </c>
      <c r="M3768" s="488" t="s">
        <v>23079</v>
      </c>
      <c r="N3768" s="488" t="s">
        <v>1520</v>
      </c>
      <c r="O3768" s="488" t="s">
        <v>1521</v>
      </c>
      <c r="P3768" s="488" t="s">
        <v>1522</v>
      </c>
      <c r="Q3768" s="488" t="s">
        <v>1523</v>
      </c>
      <c r="R3768" s="495" t="s">
        <v>1524</v>
      </c>
      <c r="S3768" s="494"/>
      <c r="T3768" s="494"/>
      <c r="U3768" s="488" t="s">
        <v>23080</v>
      </c>
      <c r="AB3768" s="488" t="s">
        <v>23081</v>
      </c>
      <c r="AC3768" s="496">
        <v>9.09E9</v>
      </c>
      <c r="AD3768" s="488" t="s">
        <v>23082</v>
      </c>
      <c r="AE3768" s="492">
        <v>724200.0</v>
      </c>
      <c r="AF3768" s="488" t="s">
        <v>1515</v>
      </c>
      <c r="AG3768" s="488" t="s">
        <v>2096</v>
      </c>
      <c r="AH3768" s="492">
        <v>34.0</v>
      </c>
      <c r="AI3768" s="494"/>
      <c r="AJ3768" s="488" t="s">
        <v>1527</v>
      </c>
      <c r="AK3768" s="500">
        <v>45872.0</v>
      </c>
      <c r="AL3768" s="495" t="s">
        <v>1524</v>
      </c>
      <c r="AM3768" s="488" t="s">
        <v>23083</v>
      </c>
      <c r="AO3768" s="494"/>
      <c r="AP3768" s="494"/>
      <c r="AQ3768" s="494"/>
      <c r="AR3768" s="494"/>
      <c r="AS3768" s="494"/>
      <c r="AT3768" s="488" t="s">
        <v>1529</v>
      </c>
      <c r="AU3768" s="492">
        <v>1700.0</v>
      </c>
      <c r="AV3768" s="492">
        <v>7.0</v>
      </c>
      <c r="AW3768" s="492">
        <v>2029.0</v>
      </c>
      <c r="AX3768" s="488" t="s">
        <v>1634</v>
      </c>
      <c r="AY3768" s="488" t="s">
        <v>1852</v>
      </c>
      <c r="AZ3768" s="488" t="s">
        <v>1531</v>
      </c>
    </row>
    <row r="3769" hidden="1">
      <c r="A3769" s="488" t="s">
        <v>23084</v>
      </c>
      <c r="B3769" s="488" t="s">
        <v>23085</v>
      </c>
      <c r="C3769" s="488" t="s">
        <v>1513</v>
      </c>
      <c r="D3769" s="488" t="s">
        <v>1514</v>
      </c>
      <c r="E3769" s="491">
        <v>45811.299305555556</v>
      </c>
      <c r="F3769" s="492">
        <v>24985.0</v>
      </c>
      <c r="G3769" s="488" t="s">
        <v>1515</v>
      </c>
      <c r="H3769" s="492">
        <v>24985.0</v>
      </c>
      <c r="I3769" s="488" t="s">
        <v>1515</v>
      </c>
      <c r="J3769" s="488" t="s">
        <v>1516</v>
      </c>
      <c r="K3769" s="488" t="s">
        <v>1517</v>
      </c>
      <c r="L3769" s="488" t="s">
        <v>23086</v>
      </c>
      <c r="M3769" s="488" t="s">
        <v>23086</v>
      </c>
      <c r="N3769" s="488" t="s">
        <v>1520</v>
      </c>
      <c r="O3769" s="488" t="s">
        <v>1521</v>
      </c>
      <c r="P3769" s="488" t="s">
        <v>1554</v>
      </c>
      <c r="Q3769" s="488" t="s">
        <v>1523</v>
      </c>
      <c r="R3769" s="495" t="s">
        <v>1524</v>
      </c>
      <c r="S3769" s="494"/>
      <c r="T3769" s="494"/>
      <c r="U3769" s="488" t="s">
        <v>23087</v>
      </c>
      <c r="AB3769" s="488" t="s">
        <v>23088</v>
      </c>
      <c r="AC3769" s="496">
        <v>9.09E9</v>
      </c>
      <c r="AD3769" s="488" t="s">
        <v>23089</v>
      </c>
      <c r="AE3769" s="492">
        <v>699640.0</v>
      </c>
      <c r="AF3769" s="488" t="s">
        <v>1515</v>
      </c>
      <c r="AG3769" s="488" t="s">
        <v>2096</v>
      </c>
      <c r="AH3769" s="492">
        <v>24.0</v>
      </c>
      <c r="AI3769" s="494"/>
      <c r="AJ3769" s="488" t="s">
        <v>1527</v>
      </c>
      <c r="AK3769" s="500">
        <v>45872.0</v>
      </c>
      <c r="AL3769" s="495" t="s">
        <v>1524</v>
      </c>
      <c r="AM3769" s="488" t="s">
        <v>23090</v>
      </c>
      <c r="AP3769" s="494"/>
      <c r="AQ3769" s="494"/>
      <c r="AR3769" s="494"/>
      <c r="AS3769" s="494"/>
      <c r="AT3769" s="488" t="s">
        <v>1529</v>
      </c>
      <c r="AU3769" s="492">
        <v>8016.0</v>
      </c>
      <c r="AV3769" s="492">
        <v>7.0</v>
      </c>
      <c r="AW3769" s="492">
        <v>2026.0</v>
      </c>
      <c r="AX3769" s="488" t="s">
        <v>1634</v>
      </c>
      <c r="AY3769" s="488" t="s">
        <v>3001</v>
      </c>
      <c r="AZ3769" s="488" t="s">
        <v>1531</v>
      </c>
    </row>
    <row r="3770" hidden="1">
      <c r="A3770" s="488" t="s">
        <v>23091</v>
      </c>
      <c r="B3770" s="488" t="s">
        <v>23092</v>
      </c>
      <c r="C3770" s="488" t="s">
        <v>1513</v>
      </c>
      <c r="D3770" s="488" t="s">
        <v>1514</v>
      </c>
      <c r="E3770" s="491">
        <v>45811.299305555556</v>
      </c>
      <c r="F3770" s="492">
        <v>24985.0</v>
      </c>
      <c r="G3770" s="488" t="s">
        <v>1515</v>
      </c>
      <c r="H3770" s="492">
        <v>24985.0</v>
      </c>
      <c r="I3770" s="488" t="s">
        <v>1515</v>
      </c>
      <c r="J3770" s="488" t="s">
        <v>1516</v>
      </c>
      <c r="K3770" s="488" t="s">
        <v>1517</v>
      </c>
      <c r="L3770" s="488" t="s">
        <v>5966</v>
      </c>
      <c r="M3770" s="488" t="s">
        <v>23093</v>
      </c>
      <c r="N3770" s="488" t="s">
        <v>1520</v>
      </c>
      <c r="O3770" s="488" t="s">
        <v>1521</v>
      </c>
      <c r="P3770" s="488" t="s">
        <v>1554</v>
      </c>
      <c r="Q3770" s="488" t="s">
        <v>1523</v>
      </c>
      <c r="R3770" s="495" t="s">
        <v>1524</v>
      </c>
      <c r="S3770" s="494"/>
      <c r="T3770" s="494"/>
      <c r="U3770" s="488" t="s">
        <v>23094</v>
      </c>
      <c r="AB3770" s="488" t="s">
        <v>23095</v>
      </c>
      <c r="AD3770" s="488" t="s">
        <v>23096</v>
      </c>
      <c r="AE3770" s="492">
        <v>699640.0</v>
      </c>
      <c r="AF3770" s="488" t="s">
        <v>1515</v>
      </c>
      <c r="AG3770" s="488" t="s">
        <v>2096</v>
      </c>
      <c r="AH3770" s="492">
        <v>24.0</v>
      </c>
      <c r="AI3770" s="494"/>
      <c r="AJ3770" s="488" t="s">
        <v>1527</v>
      </c>
      <c r="AK3770" s="500">
        <v>45872.0</v>
      </c>
      <c r="AL3770" s="495" t="s">
        <v>1524</v>
      </c>
      <c r="AM3770" s="488" t="s">
        <v>23097</v>
      </c>
      <c r="AO3770" s="494"/>
      <c r="AP3770" s="494"/>
      <c r="AQ3770" s="494"/>
      <c r="AR3770" s="494"/>
      <c r="AS3770" s="494"/>
      <c r="AT3770" s="488" t="s">
        <v>1529</v>
      </c>
      <c r="AU3770" s="492">
        <v>1016.0</v>
      </c>
      <c r="AV3770" s="492">
        <v>7.0</v>
      </c>
      <c r="AW3770" s="492">
        <v>2025.0</v>
      </c>
      <c r="AX3770" s="488" t="s">
        <v>1596</v>
      </c>
      <c r="AY3770" s="488" t="s">
        <v>1608</v>
      </c>
      <c r="AZ3770" s="488" t="s">
        <v>1531</v>
      </c>
    </row>
    <row r="3771" hidden="1">
      <c r="A3771" s="488" t="s">
        <v>23098</v>
      </c>
      <c r="B3771" s="488" t="s">
        <v>23099</v>
      </c>
      <c r="C3771" s="488" t="s">
        <v>1513</v>
      </c>
      <c r="D3771" s="488" t="s">
        <v>1514</v>
      </c>
      <c r="E3771" s="491">
        <v>45811.29861111111</v>
      </c>
      <c r="F3771" s="492">
        <v>21400.0</v>
      </c>
      <c r="G3771" s="488" t="s">
        <v>1515</v>
      </c>
      <c r="H3771" s="492">
        <v>21400.0</v>
      </c>
      <c r="I3771" s="488" t="s">
        <v>1515</v>
      </c>
      <c r="J3771" s="488" t="s">
        <v>1516</v>
      </c>
      <c r="K3771" s="488" t="s">
        <v>1517</v>
      </c>
      <c r="L3771" s="488" t="s">
        <v>23100</v>
      </c>
      <c r="M3771" s="488" t="s">
        <v>23100</v>
      </c>
      <c r="N3771" s="488" t="s">
        <v>1520</v>
      </c>
      <c r="O3771" s="488" t="s">
        <v>1521</v>
      </c>
      <c r="P3771" s="488" t="s">
        <v>1522</v>
      </c>
      <c r="Q3771" s="488" t="s">
        <v>1523</v>
      </c>
      <c r="R3771" s="495" t="s">
        <v>1524</v>
      </c>
      <c r="S3771" s="494"/>
      <c r="T3771" s="494"/>
      <c r="U3771" s="488" t="s">
        <v>23101</v>
      </c>
      <c r="AB3771" s="488" t="s">
        <v>4215</v>
      </c>
      <c r="AC3771" s="496">
        <v>8.07E9</v>
      </c>
      <c r="AD3771" s="488" t="s">
        <v>23102</v>
      </c>
      <c r="AE3771" s="492">
        <v>642000.0</v>
      </c>
      <c r="AF3771" s="488" t="s">
        <v>1515</v>
      </c>
      <c r="AG3771" s="488" t="s">
        <v>2096</v>
      </c>
      <c r="AH3771" s="492">
        <v>30.0</v>
      </c>
      <c r="AI3771" s="494"/>
      <c r="AJ3771" s="488" t="s">
        <v>1527</v>
      </c>
      <c r="AK3771" s="500">
        <v>45872.0</v>
      </c>
      <c r="AL3771" s="495" t="s">
        <v>1524</v>
      </c>
      <c r="AM3771" s="488" t="s">
        <v>4217</v>
      </c>
      <c r="AO3771" s="494"/>
      <c r="AP3771" s="494"/>
      <c r="AQ3771" s="494"/>
      <c r="AR3771" s="494"/>
      <c r="AS3771" s="494"/>
      <c r="AT3771" s="488" t="s">
        <v>1529</v>
      </c>
      <c r="AU3771" s="492">
        <v>1941.0</v>
      </c>
      <c r="AV3771" s="492">
        <v>12.0</v>
      </c>
      <c r="AW3771" s="492">
        <v>2025.0</v>
      </c>
      <c r="AX3771" s="488" t="s">
        <v>1634</v>
      </c>
      <c r="AY3771" s="488" t="s">
        <v>1540</v>
      </c>
      <c r="AZ3771" s="488" t="s">
        <v>1531</v>
      </c>
    </row>
    <row r="3772" hidden="1">
      <c r="A3772" s="488" t="s">
        <v>23103</v>
      </c>
      <c r="B3772" s="488" t="s">
        <v>23104</v>
      </c>
      <c r="C3772" s="488" t="s">
        <v>1513</v>
      </c>
      <c r="D3772" s="488" t="s">
        <v>1514</v>
      </c>
      <c r="E3772" s="491">
        <v>45811.29791666667</v>
      </c>
      <c r="F3772" s="492">
        <v>2980.0</v>
      </c>
      <c r="G3772" s="488" t="s">
        <v>1515</v>
      </c>
      <c r="H3772" s="492">
        <v>2980.0</v>
      </c>
      <c r="I3772" s="488" t="s">
        <v>1515</v>
      </c>
      <c r="J3772" s="488" t="s">
        <v>1516</v>
      </c>
      <c r="K3772" s="488" t="s">
        <v>1517</v>
      </c>
      <c r="L3772" s="488" t="s">
        <v>23105</v>
      </c>
      <c r="M3772" s="488" t="s">
        <v>23106</v>
      </c>
      <c r="N3772" s="488" t="s">
        <v>1520</v>
      </c>
      <c r="O3772" s="488" t="s">
        <v>1521</v>
      </c>
      <c r="P3772" s="488" t="s">
        <v>1545</v>
      </c>
      <c r="Q3772" s="488" t="s">
        <v>1523</v>
      </c>
      <c r="R3772" s="495" t="s">
        <v>1524</v>
      </c>
      <c r="S3772" s="494"/>
      <c r="T3772" s="494"/>
      <c r="U3772" s="488" t="s">
        <v>23107</v>
      </c>
      <c r="AB3772" s="488" t="s">
        <v>23108</v>
      </c>
      <c r="AC3772" s="496">
        <v>9.02E9</v>
      </c>
      <c r="AD3772" s="494"/>
      <c r="AE3772" s="494"/>
      <c r="AF3772" s="494"/>
      <c r="AG3772" s="494"/>
      <c r="AH3772" s="494"/>
      <c r="AI3772" s="494"/>
      <c r="AJ3772" s="488" t="s">
        <v>1527</v>
      </c>
      <c r="AK3772" s="494"/>
      <c r="AL3772" s="494"/>
      <c r="AM3772" s="488" t="s">
        <v>23109</v>
      </c>
      <c r="AO3772" s="494"/>
      <c r="AP3772" s="494"/>
      <c r="AQ3772" s="494"/>
      <c r="AR3772" s="494"/>
      <c r="AS3772" s="494"/>
      <c r="AT3772" s="488" t="s">
        <v>1529</v>
      </c>
      <c r="AU3772" s="492">
        <v>1188.0</v>
      </c>
      <c r="AV3772" s="492">
        <v>1.0</v>
      </c>
      <c r="AW3772" s="492">
        <v>2031.0</v>
      </c>
      <c r="AX3772" s="488" t="s">
        <v>1549</v>
      </c>
      <c r="AY3772" s="497"/>
      <c r="AZ3772" s="488" t="s">
        <v>1531</v>
      </c>
    </row>
    <row r="3773" hidden="1">
      <c r="A3773" s="488" t="s">
        <v>22895</v>
      </c>
      <c r="B3773" s="488" t="s">
        <v>22896</v>
      </c>
      <c r="C3773" s="488" t="s">
        <v>1513</v>
      </c>
      <c r="D3773" s="488" t="s">
        <v>1514</v>
      </c>
      <c r="E3773" s="491">
        <v>45811.29722222222</v>
      </c>
      <c r="F3773" s="492">
        <v>2980.0</v>
      </c>
      <c r="G3773" s="488" t="s">
        <v>1515</v>
      </c>
      <c r="H3773" s="492">
        <v>2980.0</v>
      </c>
      <c r="I3773" s="488" t="s">
        <v>1515</v>
      </c>
      <c r="J3773" s="488" t="s">
        <v>1516</v>
      </c>
      <c r="K3773" s="488" t="s">
        <v>1517</v>
      </c>
      <c r="L3773" s="488" t="s">
        <v>22897</v>
      </c>
      <c r="M3773" s="488" t="s">
        <v>22898</v>
      </c>
      <c r="N3773" s="488" t="s">
        <v>1520</v>
      </c>
      <c r="O3773" s="488" t="s">
        <v>1521</v>
      </c>
      <c r="P3773" s="488" t="s">
        <v>1554</v>
      </c>
      <c r="Q3773" s="488" t="s">
        <v>1523</v>
      </c>
      <c r="R3773" s="495" t="s">
        <v>1524</v>
      </c>
      <c r="S3773" s="494"/>
      <c r="T3773" s="494"/>
      <c r="U3773" s="488" t="s">
        <v>22899</v>
      </c>
      <c r="AB3773" s="488" t="s">
        <v>22900</v>
      </c>
      <c r="AC3773" s="496">
        <v>8.08E9</v>
      </c>
      <c r="AD3773" s="494"/>
      <c r="AE3773" s="494"/>
      <c r="AF3773" s="494"/>
      <c r="AG3773" s="494"/>
      <c r="AH3773" s="494"/>
      <c r="AI3773" s="494"/>
      <c r="AJ3773" s="488" t="s">
        <v>1527</v>
      </c>
      <c r="AK3773" s="494"/>
      <c r="AL3773" s="494"/>
      <c r="AM3773" s="488" t="s">
        <v>22901</v>
      </c>
      <c r="AO3773" s="494"/>
      <c r="AP3773" s="494"/>
      <c r="AQ3773" s="494"/>
      <c r="AR3773" s="494"/>
      <c r="AS3773" s="494"/>
      <c r="AT3773" s="488" t="s">
        <v>1529</v>
      </c>
      <c r="AU3773" s="492">
        <v>8411.0</v>
      </c>
      <c r="AV3773" s="492">
        <v>12.0</v>
      </c>
      <c r="AW3773" s="492">
        <v>2025.0</v>
      </c>
      <c r="AX3773" s="488" t="s">
        <v>1587</v>
      </c>
      <c r="AY3773" s="488" t="s">
        <v>15139</v>
      </c>
      <c r="AZ3773" s="488" t="s">
        <v>1531</v>
      </c>
    </row>
    <row r="3774" hidden="1">
      <c r="A3774" s="488" t="s">
        <v>23110</v>
      </c>
      <c r="B3774" s="488" t="s">
        <v>23111</v>
      </c>
      <c r="C3774" s="488" t="s">
        <v>1513</v>
      </c>
      <c r="D3774" s="488" t="s">
        <v>1514</v>
      </c>
      <c r="E3774" s="491">
        <v>45811.29722222222</v>
      </c>
      <c r="F3774" s="492">
        <v>21300.0</v>
      </c>
      <c r="G3774" s="488" t="s">
        <v>1515</v>
      </c>
      <c r="H3774" s="492">
        <v>21300.0</v>
      </c>
      <c r="I3774" s="488" t="s">
        <v>1515</v>
      </c>
      <c r="J3774" s="488" t="s">
        <v>1516</v>
      </c>
      <c r="K3774" s="488" t="s">
        <v>1517</v>
      </c>
      <c r="L3774" s="488" t="s">
        <v>23112</v>
      </c>
      <c r="M3774" s="488" t="s">
        <v>23112</v>
      </c>
      <c r="N3774" s="488" t="s">
        <v>1520</v>
      </c>
      <c r="O3774" s="488" t="s">
        <v>1521</v>
      </c>
      <c r="P3774" s="488" t="s">
        <v>1554</v>
      </c>
      <c r="Q3774" s="488" t="s">
        <v>1523</v>
      </c>
      <c r="R3774" s="495" t="s">
        <v>1524</v>
      </c>
      <c r="S3774" s="494"/>
      <c r="T3774" s="494"/>
      <c r="U3774" s="488" t="s">
        <v>23113</v>
      </c>
      <c r="AB3774" s="488" t="s">
        <v>23114</v>
      </c>
      <c r="AD3774" s="488" t="s">
        <v>23115</v>
      </c>
      <c r="AE3774" s="492">
        <v>724200.0</v>
      </c>
      <c r="AF3774" s="488" t="s">
        <v>1515</v>
      </c>
      <c r="AG3774" s="488" t="s">
        <v>2096</v>
      </c>
      <c r="AH3774" s="492">
        <v>34.0</v>
      </c>
      <c r="AI3774" s="494"/>
      <c r="AJ3774" s="488" t="s">
        <v>1527</v>
      </c>
      <c r="AK3774" s="500">
        <v>45872.0</v>
      </c>
      <c r="AL3774" s="495" t="s">
        <v>1524</v>
      </c>
      <c r="AM3774" s="488" t="s">
        <v>1557</v>
      </c>
      <c r="AO3774" s="494"/>
      <c r="AP3774" s="494"/>
      <c r="AQ3774" s="494"/>
      <c r="AR3774" s="494"/>
      <c r="AS3774" s="494"/>
      <c r="AT3774" s="488" t="s">
        <v>1558</v>
      </c>
      <c r="AU3774" s="492">
        <v>4580.0</v>
      </c>
      <c r="AV3774" s="492">
        <v>8.0</v>
      </c>
      <c r="AW3774" s="492">
        <v>2029.0</v>
      </c>
      <c r="AX3774" s="488" t="s">
        <v>1559</v>
      </c>
      <c r="AY3774" s="488" t="s">
        <v>1560</v>
      </c>
      <c r="AZ3774" s="488" t="s">
        <v>1531</v>
      </c>
    </row>
    <row r="3775" hidden="1">
      <c r="A3775" s="488" t="s">
        <v>23116</v>
      </c>
      <c r="B3775" s="488" t="s">
        <v>23117</v>
      </c>
      <c r="C3775" s="488" t="s">
        <v>1513</v>
      </c>
      <c r="D3775" s="488" t="s">
        <v>1514</v>
      </c>
      <c r="E3775" s="491">
        <v>45811.29722222222</v>
      </c>
      <c r="F3775" s="492">
        <v>14900.0</v>
      </c>
      <c r="G3775" s="488" t="s">
        <v>1515</v>
      </c>
      <c r="H3775" s="492">
        <v>14900.0</v>
      </c>
      <c r="I3775" s="488" t="s">
        <v>1515</v>
      </c>
      <c r="J3775" s="488" t="s">
        <v>1516</v>
      </c>
      <c r="K3775" s="488" t="s">
        <v>1517</v>
      </c>
      <c r="L3775" s="488" t="s">
        <v>23118</v>
      </c>
      <c r="M3775" s="488" t="s">
        <v>23118</v>
      </c>
      <c r="N3775" s="488" t="s">
        <v>1520</v>
      </c>
      <c r="O3775" s="488" t="s">
        <v>1521</v>
      </c>
      <c r="P3775" s="488" t="s">
        <v>1522</v>
      </c>
      <c r="Q3775" s="488" t="s">
        <v>1523</v>
      </c>
      <c r="R3775" s="495" t="s">
        <v>1524</v>
      </c>
      <c r="S3775" s="494"/>
      <c r="T3775" s="494"/>
      <c r="U3775" s="488" t="s">
        <v>23119</v>
      </c>
      <c r="AB3775" s="488" t="s">
        <v>23120</v>
      </c>
      <c r="AD3775" s="488" t="s">
        <v>23121</v>
      </c>
      <c r="AE3775" s="492">
        <v>357600.0</v>
      </c>
      <c r="AF3775" s="488" t="s">
        <v>1515</v>
      </c>
      <c r="AG3775" s="488" t="s">
        <v>2096</v>
      </c>
      <c r="AH3775" s="492">
        <v>24.0</v>
      </c>
      <c r="AI3775" s="494"/>
      <c r="AJ3775" s="488" t="s">
        <v>1527</v>
      </c>
      <c r="AK3775" s="500">
        <v>45872.0</v>
      </c>
      <c r="AL3775" s="495" t="s">
        <v>1524</v>
      </c>
      <c r="AM3775" s="488" t="s">
        <v>23122</v>
      </c>
      <c r="AO3775" s="494"/>
      <c r="AP3775" s="494"/>
      <c r="AQ3775" s="494"/>
      <c r="AR3775" s="494"/>
      <c r="AS3775" s="494"/>
      <c r="AT3775" s="488" t="s">
        <v>1529</v>
      </c>
      <c r="AU3775" s="492">
        <v>1015.0</v>
      </c>
      <c r="AV3775" s="492">
        <v>5.0</v>
      </c>
      <c r="AW3775" s="492">
        <v>2028.0</v>
      </c>
      <c r="AX3775" s="488" t="s">
        <v>1549</v>
      </c>
      <c r="AY3775" s="488" t="s">
        <v>1904</v>
      </c>
      <c r="AZ3775" s="488" t="s">
        <v>1531</v>
      </c>
    </row>
    <row r="3776" hidden="1">
      <c r="A3776" s="488" t="s">
        <v>23123</v>
      </c>
      <c r="B3776" s="488" t="s">
        <v>23124</v>
      </c>
      <c r="C3776" s="488" t="s">
        <v>1513</v>
      </c>
      <c r="D3776" s="488" t="s">
        <v>1514</v>
      </c>
      <c r="E3776" s="491">
        <v>45811.290972222225</v>
      </c>
      <c r="F3776" s="492">
        <v>2980.0</v>
      </c>
      <c r="G3776" s="488" t="s">
        <v>1515</v>
      </c>
      <c r="H3776" s="492">
        <v>2980.0</v>
      </c>
      <c r="I3776" s="488" t="s">
        <v>1515</v>
      </c>
      <c r="J3776" s="488" t="s">
        <v>1516</v>
      </c>
      <c r="K3776" s="488" t="s">
        <v>1517</v>
      </c>
      <c r="L3776" s="488" t="s">
        <v>23125</v>
      </c>
      <c r="M3776" s="488" t="s">
        <v>23126</v>
      </c>
      <c r="N3776" s="488" t="s">
        <v>1520</v>
      </c>
      <c r="O3776" s="488" t="s">
        <v>1521</v>
      </c>
      <c r="P3776" s="488" t="s">
        <v>1522</v>
      </c>
      <c r="Q3776" s="488" t="s">
        <v>1523</v>
      </c>
      <c r="R3776" s="495" t="s">
        <v>1524</v>
      </c>
      <c r="S3776" s="494"/>
      <c r="T3776" s="494"/>
      <c r="U3776" s="488" t="s">
        <v>23127</v>
      </c>
      <c r="AB3776" s="488" t="s">
        <v>23128</v>
      </c>
      <c r="AC3776" s="496">
        <v>8.06E9</v>
      </c>
      <c r="AD3776" s="494"/>
      <c r="AE3776" s="494"/>
      <c r="AF3776" s="494"/>
      <c r="AG3776" s="494"/>
      <c r="AH3776" s="494"/>
      <c r="AI3776" s="494"/>
      <c r="AJ3776" s="488" t="s">
        <v>1527</v>
      </c>
      <c r="AK3776" s="494"/>
      <c r="AL3776" s="494"/>
      <c r="AM3776" s="488" t="s">
        <v>23129</v>
      </c>
      <c r="AP3776" s="494"/>
      <c r="AQ3776" s="494"/>
      <c r="AR3776" s="494"/>
      <c r="AS3776" s="494"/>
      <c r="AT3776" s="488" t="s">
        <v>1529</v>
      </c>
      <c r="AU3776" s="492">
        <v>1060.0</v>
      </c>
      <c r="AV3776" s="492">
        <v>7.0</v>
      </c>
      <c r="AW3776" s="492">
        <v>2029.0</v>
      </c>
      <c r="AX3776" s="488" t="s">
        <v>1549</v>
      </c>
      <c r="AY3776" s="488" t="s">
        <v>2292</v>
      </c>
      <c r="AZ3776" s="488" t="s">
        <v>1531</v>
      </c>
    </row>
    <row r="3777" hidden="1">
      <c r="A3777" s="488" t="s">
        <v>23130</v>
      </c>
      <c r="B3777" s="488" t="s">
        <v>23131</v>
      </c>
      <c r="C3777" s="488" t="s">
        <v>1513</v>
      </c>
      <c r="D3777" s="488" t="s">
        <v>1514</v>
      </c>
      <c r="E3777" s="491">
        <v>45811.27777777778</v>
      </c>
      <c r="F3777" s="492">
        <v>2980.0</v>
      </c>
      <c r="G3777" s="488" t="s">
        <v>1515</v>
      </c>
      <c r="H3777" s="492">
        <v>2980.0</v>
      </c>
      <c r="I3777" s="488" t="s">
        <v>1515</v>
      </c>
      <c r="J3777" s="488" t="s">
        <v>1516</v>
      </c>
      <c r="K3777" s="488" t="s">
        <v>1517</v>
      </c>
      <c r="L3777" s="488" t="s">
        <v>23132</v>
      </c>
      <c r="M3777" s="488" t="s">
        <v>23133</v>
      </c>
      <c r="N3777" s="488" t="s">
        <v>1520</v>
      </c>
      <c r="O3777" s="488" t="s">
        <v>1521</v>
      </c>
      <c r="P3777" s="488" t="s">
        <v>1554</v>
      </c>
      <c r="Q3777" s="488" t="s">
        <v>1523</v>
      </c>
      <c r="R3777" s="495" t="s">
        <v>1524</v>
      </c>
      <c r="S3777" s="494"/>
      <c r="T3777" s="494"/>
      <c r="U3777" s="488" t="s">
        <v>23134</v>
      </c>
      <c r="AB3777" s="488" t="s">
        <v>23135</v>
      </c>
      <c r="AC3777" s="496">
        <v>5.04E9</v>
      </c>
      <c r="AD3777" s="494"/>
      <c r="AE3777" s="494"/>
      <c r="AF3777" s="494"/>
      <c r="AG3777" s="494"/>
      <c r="AH3777" s="494"/>
      <c r="AI3777" s="494"/>
      <c r="AJ3777" s="488" t="s">
        <v>1527</v>
      </c>
      <c r="AK3777" s="494"/>
      <c r="AL3777" s="494"/>
      <c r="AM3777" s="488" t="s">
        <v>23136</v>
      </c>
      <c r="AP3777" s="494"/>
      <c r="AQ3777" s="494"/>
      <c r="AR3777" s="494"/>
      <c r="AS3777" s="494"/>
      <c r="AT3777" s="488" t="s">
        <v>1529</v>
      </c>
      <c r="AU3777" s="492">
        <v>9175.0</v>
      </c>
      <c r="AV3777" s="492">
        <v>5.0</v>
      </c>
      <c r="AW3777" s="492">
        <v>2030.0</v>
      </c>
      <c r="AX3777" s="488" t="s">
        <v>1587</v>
      </c>
      <c r="AY3777" s="488" t="s">
        <v>1805</v>
      </c>
      <c r="AZ3777" s="488" t="s">
        <v>1531</v>
      </c>
    </row>
    <row r="3778" hidden="1">
      <c r="A3778" s="488" t="s">
        <v>23137</v>
      </c>
      <c r="B3778" s="488" t="s">
        <v>23138</v>
      </c>
      <c r="C3778" s="488" t="s">
        <v>1513</v>
      </c>
      <c r="D3778" s="488" t="s">
        <v>1514</v>
      </c>
      <c r="E3778" s="491">
        <v>45811.26666666667</v>
      </c>
      <c r="F3778" s="492">
        <v>2980.0</v>
      </c>
      <c r="G3778" s="488" t="s">
        <v>1515</v>
      </c>
      <c r="H3778" s="492">
        <v>2980.0</v>
      </c>
      <c r="I3778" s="488" t="s">
        <v>1515</v>
      </c>
      <c r="J3778" s="488" t="s">
        <v>1516</v>
      </c>
      <c r="K3778" s="488" t="s">
        <v>1517</v>
      </c>
      <c r="L3778" s="488" t="s">
        <v>23139</v>
      </c>
      <c r="M3778" s="488" t="s">
        <v>23140</v>
      </c>
      <c r="N3778" s="488" t="s">
        <v>1520</v>
      </c>
      <c r="O3778" s="488" t="s">
        <v>1521</v>
      </c>
      <c r="P3778" s="488" t="s">
        <v>1554</v>
      </c>
      <c r="Q3778" s="488" t="s">
        <v>1523</v>
      </c>
      <c r="R3778" s="495" t="s">
        <v>1524</v>
      </c>
      <c r="S3778" s="494"/>
      <c r="T3778" s="494"/>
      <c r="U3778" s="488" t="s">
        <v>23141</v>
      </c>
      <c r="AB3778" s="488" t="s">
        <v>23142</v>
      </c>
      <c r="AC3778" s="496">
        <v>8.05E9</v>
      </c>
      <c r="AD3778" s="494"/>
      <c r="AE3778" s="494"/>
      <c r="AF3778" s="494"/>
      <c r="AG3778" s="494"/>
      <c r="AH3778" s="494"/>
      <c r="AI3778" s="494"/>
      <c r="AJ3778" s="488" t="s">
        <v>1527</v>
      </c>
      <c r="AK3778" s="494"/>
      <c r="AL3778" s="494"/>
      <c r="AM3778" s="488" t="s">
        <v>23143</v>
      </c>
      <c r="AO3778" s="494"/>
      <c r="AP3778" s="494"/>
      <c r="AQ3778" s="494"/>
      <c r="AR3778" s="494"/>
      <c r="AS3778" s="494"/>
      <c r="AT3778" s="488" t="s">
        <v>1529</v>
      </c>
      <c r="AU3778" s="492">
        <v>8223.0</v>
      </c>
      <c r="AV3778" s="492">
        <v>2.0</v>
      </c>
      <c r="AW3778" s="492">
        <v>2028.0</v>
      </c>
      <c r="AX3778" s="488" t="s">
        <v>1587</v>
      </c>
      <c r="AY3778" s="488" t="s">
        <v>1805</v>
      </c>
      <c r="AZ3778" s="488" t="s">
        <v>1531</v>
      </c>
    </row>
    <row r="3779" hidden="1">
      <c r="A3779" s="488" t="s">
        <v>23144</v>
      </c>
      <c r="B3779" s="488" t="s">
        <v>23145</v>
      </c>
      <c r="C3779" s="488" t="s">
        <v>1513</v>
      </c>
      <c r="D3779" s="488" t="s">
        <v>1514</v>
      </c>
      <c r="E3779" s="491">
        <v>45811.24166666667</v>
      </c>
      <c r="F3779" s="492">
        <v>4980.0</v>
      </c>
      <c r="G3779" s="488" t="s">
        <v>1515</v>
      </c>
      <c r="H3779" s="492">
        <v>4980.0</v>
      </c>
      <c r="I3779" s="488" t="s">
        <v>1515</v>
      </c>
      <c r="J3779" s="488" t="s">
        <v>1516</v>
      </c>
      <c r="K3779" s="488" t="s">
        <v>1517</v>
      </c>
      <c r="L3779" s="488" t="s">
        <v>23146</v>
      </c>
      <c r="M3779" s="488" t="s">
        <v>23147</v>
      </c>
      <c r="N3779" s="488" t="s">
        <v>1520</v>
      </c>
      <c r="O3779" s="488" t="s">
        <v>1521</v>
      </c>
      <c r="P3779" s="488" t="s">
        <v>1554</v>
      </c>
      <c r="Q3779" s="488" t="s">
        <v>1523</v>
      </c>
      <c r="R3779" s="495" t="s">
        <v>1524</v>
      </c>
      <c r="S3779" s="494"/>
      <c r="T3779" s="494"/>
      <c r="U3779" s="488" t="s">
        <v>23148</v>
      </c>
      <c r="AB3779" s="488" t="s">
        <v>23149</v>
      </c>
      <c r="AC3779" s="496">
        <v>9.08E9</v>
      </c>
      <c r="AD3779" s="488" t="s">
        <v>23150</v>
      </c>
      <c r="AE3779" s="492">
        <v>14940.0</v>
      </c>
      <c r="AF3779" s="488" t="s">
        <v>1515</v>
      </c>
      <c r="AG3779" s="488" t="s">
        <v>2096</v>
      </c>
      <c r="AH3779" s="492">
        <v>3.0</v>
      </c>
      <c r="AI3779" s="494"/>
      <c r="AJ3779" s="488" t="s">
        <v>1527</v>
      </c>
      <c r="AK3779" s="500">
        <v>45872.0</v>
      </c>
      <c r="AL3779" s="495" t="s">
        <v>1524</v>
      </c>
      <c r="AM3779" s="488" t="s">
        <v>23151</v>
      </c>
      <c r="AP3779" s="494"/>
      <c r="AQ3779" s="494"/>
      <c r="AR3779" s="494"/>
      <c r="AS3779" s="494"/>
      <c r="AT3779" s="488" t="s">
        <v>1529</v>
      </c>
      <c r="AU3779" s="492">
        <v>476.0</v>
      </c>
      <c r="AV3779" s="492">
        <v>8.0</v>
      </c>
      <c r="AW3779" s="492">
        <v>2026.0</v>
      </c>
      <c r="AX3779" s="488" t="s">
        <v>1596</v>
      </c>
      <c r="AY3779" s="488" t="s">
        <v>1588</v>
      </c>
      <c r="AZ3779" s="488" t="s">
        <v>1531</v>
      </c>
    </row>
    <row r="3780" hidden="1">
      <c r="A3780" s="488" t="s">
        <v>23152</v>
      </c>
      <c r="B3780" s="488" t="s">
        <v>23153</v>
      </c>
      <c r="C3780" s="488" t="s">
        <v>1513</v>
      </c>
      <c r="D3780" s="488" t="s">
        <v>1514</v>
      </c>
      <c r="E3780" s="491">
        <v>45811.2375</v>
      </c>
      <c r="F3780" s="492">
        <v>2980.0</v>
      </c>
      <c r="G3780" s="488" t="s">
        <v>1515</v>
      </c>
      <c r="H3780" s="492">
        <v>2980.0</v>
      </c>
      <c r="I3780" s="488" t="s">
        <v>1515</v>
      </c>
      <c r="J3780" s="488" t="s">
        <v>1516</v>
      </c>
      <c r="K3780" s="488" t="s">
        <v>1517</v>
      </c>
      <c r="L3780" s="488" t="s">
        <v>23154</v>
      </c>
      <c r="M3780" s="488" t="s">
        <v>23155</v>
      </c>
      <c r="N3780" s="488" t="s">
        <v>1520</v>
      </c>
      <c r="O3780" s="488" t="s">
        <v>1521</v>
      </c>
      <c r="P3780" s="488" t="s">
        <v>1554</v>
      </c>
      <c r="Q3780" s="488" t="s">
        <v>1523</v>
      </c>
      <c r="R3780" s="495" t="s">
        <v>1524</v>
      </c>
      <c r="S3780" s="494"/>
      <c r="T3780" s="494"/>
      <c r="U3780" s="488" t="s">
        <v>23156</v>
      </c>
      <c r="AB3780" s="488" t="s">
        <v>23157</v>
      </c>
      <c r="AC3780" s="496">
        <v>5.03E9</v>
      </c>
      <c r="AD3780" s="494"/>
      <c r="AE3780" s="494"/>
      <c r="AF3780" s="494"/>
      <c r="AG3780" s="494"/>
      <c r="AH3780" s="494"/>
      <c r="AI3780" s="494"/>
      <c r="AJ3780" s="488" t="s">
        <v>1527</v>
      </c>
      <c r="AK3780" s="494"/>
      <c r="AL3780" s="494"/>
      <c r="AM3780" s="488" t="s">
        <v>23158</v>
      </c>
      <c r="AO3780" s="494"/>
      <c r="AP3780" s="494"/>
      <c r="AQ3780" s="494"/>
      <c r="AR3780" s="494"/>
      <c r="AS3780" s="494"/>
      <c r="AT3780" s="488" t="s">
        <v>1529</v>
      </c>
      <c r="AU3780" s="492">
        <v>5349.0</v>
      </c>
      <c r="AV3780" s="492">
        <v>3.0</v>
      </c>
      <c r="AW3780" s="492">
        <v>2026.0</v>
      </c>
      <c r="AX3780" s="488" t="s">
        <v>1587</v>
      </c>
      <c r="AY3780" s="488" t="s">
        <v>1831</v>
      </c>
      <c r="AZ3780" s="488" t="s">
        <v>1531</v>
      </c>
    </row>
    <row r="3781" hidden="1">
      <c r="A3781" s="488" t="s">
        <v>23159</v>
      </c>
      <c r="B3781" s="488" t="s">
        <v>23160</v>
      </c>
      <c r="C3781" s="488" t="s">
        <v>1513</v>
      </c>
      <c r="D3781" s="488" t="s">
        <v>1514</v>
      </c>
      <c r="E3781" s="491">
        <v>45811.21944444445</v>
      </c>
      <c r="F3781" s="492">
        <v>9800.0</v>
      </c>
      <c r="G3781" s="488" t="s">
        <v>1515</v>
      </c>
      <c r="H3781" s="492">
        <v>9800.0</v>
      </c>
      <c r="I3781" s="488" t="s">
        <v>1515</v>
      </c>
      <c r="J3781" s="488" t="s">
        <v>1516</v>
      </c>
      <c r="K3781" s="488" t="s">
        <v>1517</v>
      </c>
      <c r="L3781" s="488" t="s">
        <v>23161</v>
      </c>
      <c r="M3781" s="488" t="s">
        <v>23162</v>
      </c>
      <c r="N3781" s="488" t="s">
        <v>1520</v>
      </c>
      <c r="O3781" s="488" t="s">
        <v>1521</v>
      </c>
      <c r="P3781" s="488" t="s">
        <v>1554</v>
      </c>
      <c r="Q3781" s="488" t="s">
        <v>1523</v>
      </c>
      <c r="R3781" s="495" t="s">
        <v>1524</v>
      </c>
      <c r="S3781" s="494"/>
      <c r="T3781" s="494"/>
      <c r="U3781" s="488" t="s">
        <v>23163</v>
      </c>
      <c r="AB3781" s="488" t="s">
        <v>23164</v>
      </c>
      <c r="AC3781" s="496">
        <v>8.06E9</v>
      </c>
      <c r="AD3781" s="494"/>
      <c r="AE3781" s="494"/>
      <c r="AF3781" s="494"/>
      <c r="AG3781" s="494"/>
      <c r="AH3781" s="494"/>
      <c r="AI3781" s="494"/>
      <c r="AJ3781" s="488" t="s">
        <v>1527</v>
      </c>
      <c r="AK3781" s="494"/>
      <c r="AL3781" s="494"/>
      <c r="AM3781" s="488" t="s">
        <v>23165</v>
      </c>
      <c r="AP3781" s="494"/>
      <c r="AQ3781" s="494"/>
      <c r="AR3781" s="494"/>
      <c r="AS3781" s="494"/>
      <c r="AT3781" s="488" t="s">
        <v>1529</v>
      </c>
      <c r="AU3781" s="492">
        <v>1097.0</v>
      </c>
      <c r="AV3781" s="492">
        <v>2.0</v>
      </c>
      <c r="AW3781" s="492">
        <v>2030.0</v>
      </c>
      <c r="AX3781" s="488" t="s">
        <v>1587</v>
      </c>
      <c r="AY3781" s="488" t="s">
        <v>3306</v>
      </c>
      <c r="AZ3781" s="488" t="s">
        <v>1531</v>
      </c>
    </row>
    <row r="3782" hidden="1">
      <c r="A3782" s="488" t="s">
        <v>23166</v>
      </c>
      <c r="B3782" s="488" t="s">
        <v>23160</v>
      </c>
      <c r="C3782" s="488" t="s">
        <v>1513</v>
      </c>
      <c r="D3782" s="488" t="s">
        <v>1514</v>
      </c>
      <c r="E3782" s="491">
        <v>45811.21805555555</v>
      </c>
      <c r="F3782" s="492">
        <v>2980.0</v>
      </c>
      <c r="G3782" s="488" t="s">
        <v>1515</v>
      </c>
      <c r="H3782" s="492">
        <v>2980.0</v>
      </c>
      <c r="I3782" s="488" t="s">
        <v>1515</v>
      </c>
      <c r="J3782" s="488" t="s">
        <v>1516</v>
      </c>
      <c r="K3782" s="488" t="s">
        <v>1517</v>
      </c>
      <c r="L3782" s="488" t="s">
        <v>23161</v>
      </c>
      <c r="M3782" s="488" t="s">
        <v>23167</v>
      </c>
      <c r="N3782" s="488" t="s">
        <v>1520</v>
      </c>
      <c r="O3782" s="488" t="s">
        <v>1521</v>
      </c>
      <c r="P3782" s="488" t="s">
        <v>1554</v>
      </c>
      <c r="Q3782" s="488" t="s">
        <v>1523</v>
      </c>
      <c r="R3782" s="495" t="s">
        <v>1524</v>
      </c>
      <c r="S3782" s="494"/>
      <c r="T3782" s="494"/>
      <c r="U3782" s="488" t="s">
        <v>23168</v>
      </c>
      <c r="AB3782" s="488" t="s">
        <v>23164</v>
      </c>
      <c r="AC3782" s="496">
        <v>8.06E9</v>
      </c>
      <c r="AD3782" s="494"/>
      <c r="AE3782" s="494"/>
      <c r="AF3782" s="494"/>
      <c r="AG3782" s="494"/>
      <c r="AH3782" s="494"/>
      <c r="AI3782" s="494"/>
      <c r="AJ3782" s="488" t="s">
        <v>1527</v>
      </c>
      <c r="AK3782" s="494"/>
      <c r="AL3782" s="494"/>
      <c r="AM3782" s="488" t="s">
        <v>23165</v>
      </c>
      <c r="AP3782" s="494"/>
      <c r="AQ3782" s="494"/>
      <c r="AR3782" s="494"/>
      <c r="AS3782" s="494"/>
      <c r="AT3782" s="488" t="s">
        <v>1529</v>
      </c>
      <c r="AU3782" s="492">
        <v>1097.0</v>
      </c>
      <c r="AV3782" s="492">
        <v>2.0</v>
      </c>
      <c r="AW3782" s="492">
        <v>2030.0</v>
      </c>
      <c r="AX3782" s="488" t="s">
        <v>1587</v>
      </c>
      <c r="AY3782" s="488" t="s">
        <v>3306</v>
      </c>
      <c r="AZ3782" s="488" t="s">
        <v>1531</v>
      </c>
    </row>
    <row r="3783" hidden="1">
      <c r="A3783" s="488" t="s">
        <v>23169</v>
      </c>
      <c r="B3783" s="488" t="s">
        <v>23170</v>
      </c>
      <c r="C3783" s="488" t="s">
        <v>1513</v>
      </c>
      <c r="D3783" s="488" t="s">
        <v>1514</v>
      </c>
      <c r="E3783" s="491">
        <v>45811.097916666666</v>
      </c>
      <c r="F3783" s="492">
        <v>2980.0</v>
      </c>
      <c r="G3783" s="488" t="s">
        <v>1515</v>
      </c>
      <c r="H3783" s="492">
        <v>2980.0</v>
      </c>
      <c r="I3783" s="488" t="s">
        <v>1515</v>
      </c>
      <c r="J3783" s="488" t="s">
        <v>1516</v>
      </c>
      <c r="K3783" s="488" t="s">
        <v>1517</v>
      </c>
      <c r="L3783" s="488" t="s">
        <v>23171</v>
      </c>
      <c r="M3783" s="488" t="s">
        <v>23172</v>
      </c>
      <c r="N3783" s="488" t="s">
        <v>1520</v>
      </c>
      <c r="O3783" s="488" t="s">
        <v>1521</v>
      </c>
      <c r="P3783" s="488" t="s">
        <v>1554</v>
      </c>
      <c r="Q3783" s="488" t="s">
        <v>1523</v>
      </c>
      <c r="R3783" s="495" t="s">
        <v>1524</v>
      </c>
      <c r="S3783" s="494"/>
      <c r="T3783" s="494"/>
      <c r="U3783" s="488" t="s">
        <v>23173</v>
      </c>
      <c r="AB3783" s="488" t="s">
        <v>23174</v>
      </c>
      <c r="AC3783" s="496">
        <v>9.07E9</v>
      </c>
      <c r="AD3783" s="494"/>
      <c r="AE3783" s="494"/>
      <c r="AF3783" s="494"/>
      <c r="AG3783" s="494"/>
      <c r="AH3783" s="494"/>
      <c r="AI3783" s="494"/>
      <c r="AJ3783" s="488" t="s">
        <v>1527</v>
      </c>
      <c r="AK3783" s="494"/>
      <c r="AL3783" s="494"/>
      <c r="AM3783" s="488" t="s">
        <v>23175</v>
      </c>
      <c r="AO3783" s="494"/>
      <c r="AP3783" s="494"/>
      <c r="AQ3783" s="494"/>
      <c r="AR3783" s="494"/>
      <c r="AS3783" s="494"/>
      <c r="AT3783" s="488" t="s">
        <v>1529</v>
      </c>
      <c r="AU3783" s="492">
        <v>4117.0</v>
      </c>
      <c r="AV3783" s="492">
        <v>12.0</v>
      </c>
      <c r="AW3783" s="492">
        <v>2027.0</v>
      </c>
      <c r="AX3783" s="488" t="s">
        <v>1634</v>
      </c>
      <c r="AY3783" s="488" t="s">
        <v>1635</v>
      </c>
      <c r="AZ3783" s="488" t="s">
        <v>1531</v>
      </c>
    </row>
    <row r="3784" hidden="1">
      <c r="A3784" s="488" t="s">
        <v>22789</v>
      </c>
      <c r="B3784" s="488" t="s">
        <v>22790</v>
      </c>
      <c r="C3784" s="488" t="s">
        <v>1513</v>
      </c>
      <c r="D3784" s="488" t="s">
        <v>1514</v>
      </c>
      <c r="E3784" s="491">
        <v>45811.0875</v>
      </c>
      <c r="F3784" s="492">
        <v>9800.0</v>
      </c>
      <c r="G3784" s="488" t="s">
        <v>1515</v>
      </c>
      <c r="H3784" s="492">
        <v>9800.0</v>
      </c>
      <c r="I3784" s="488" t="s">
        <v>1515</v>
      </c>
      <c r="J3784" s="488" t="s">
        <v>1516</v>
      </c>
      <c r="K3784" s="488" t="s">
        <v>1517</v>
      </c>
      <c r="L3784" s="488" t="s">
        <v>22791</v>
      </c>
      <c r="M3784" s="488" t="s">
        <v>22792</v>
      </c>
      <c r="N3784" s="488" t="s">
        <v>1520</v>
      </c>
      <c r="O3784" s="488" t="s">
        <v>1521</v>
      </c>
      <c r="P3784" s="488" t="s">
        <v>1554</v>
      </c>
      <c r="Q3784" s="488" t="s">
        <v>1523</v>
      </c>
      <c r="R3784" s="495" t="s">
        <v>1524</v>
      </c>
      <c r="S3784" s="494"/>
      <c r="T3784" s="494"/>
      <c r="U3784" s="488" t="s">
        <v>22793</v>
      </c>
      <c r="AB3784" s="488" t="s">
        <v>22794</v>
      </c>
      <c r="AC3784" s="496">
        <v>9.02E9</v>
      </c>
      <c r="AD3784" s="494"/>
      <c r="AE3784" s="494"/>
      <c r="AF3784" s="494"/>
      <c r="AG3784" s="494"/>
      <c r="AH3784" s="494"/>
      <c r="AI3784" s="494"/>
      <c r="AJ3784" s="488" t="s">
        <v>1527</v>
      </c>
      <c r="AK3784" s="494"/>
      <c r="AL3784" s="494"/>
      <c r="AM3784" s="488" t="s">
        <v>22795</v>
      </c>
      <c r="AO3784" s="494"/>
      <c r="AP3784" s="494"/>
      <c r="AQ3784" s="494"/>
      <c r="AR3784" s="494"/>
      <c r="AS3784" s="494"/>
      <c r="AT3784" s="488" t="s">
        <v>1529</v>
      </c>
      <c r="AU3784" s="492">
        <v>306.0</v>
      </c>
      <c r="AV3784" s="492">
        <v>12.0</v>
      </c>
      <c r="AW3784" s="492">
        <v>2028.0</v>
      </c>
      <c r="AX3784" s="488" t="s">
        <v>1634</v>
      </c>
      <c r="AY3784" s="488" t="s">
        <v>1597</v>
      </c>
      <c r="AZ3784" s="488" t="s">
        <v>1531</v>
      </c>
    </row>
    <row r="3785" hidden="1">
      <c r="A3785" s="488" t="s">
        <v>23176</v>
      </c>
      <c r="B3785" s="488" t="s">
        <v>23177</v>
      </c>
      <c r="C3785" s="488" t="s">
        <v>1513</v>
      </c>
      <c r="D3785" s="488" t="s">
        <v>1514</v>
      </c>
      <c r="E3785" s="491">
        <v>45811.0875</v>
      </c>
      <c r="F3785" s="492">
        <v>9800.0</v>
      </c>
      <c r="G3785" s="488" t="s">
        <v>1515</v>
      </c>
      <c r="H3785" s="492">
        <v>9800.0</v>
      </c>
      <c r="I3785" s="488" t="s">
        <v>1515</v>
      </c>
      <c r="J3785" s="488" t="s">
        <v>1516</v>
      </c>
      <c r="K3785" s="488" t="s">
        <v>1517</v>
      </c>
      <c r="L3785" s="488" t="s">
        <v>23178</v>
      </c>
      <c r="M3785" s="488" t="s">
        <v>23179</v>
      </c>
      <c r="N3785" s="488" t="s">
        <v>1520</v>
      </c>
      <c r="O3785" s="488" t="s">
        <v>1521</v>
      </c>
      <c r="P3785" s="488" t="s">
        <v>1554</v>
      </c>
      <c r="Q3785" s="488" t="s">
        <v>1523</v>
      </c>
      <c r="R3785" s="495" t="s">
        <v>1524</v>
      </c>
      <c r="S3785" s="494"/>
      <c r="T3785" s="494"/>
      <c r="U3785" s="488" t="s">
        <v>23180</v>
      </c>
      <c r="AB3785" s="488" t="s">
        <v>23181</v>
      </c>
      <c r="AC3785" s="496">
        <v>8.05E9</v>
      </c>
      <c r="AD3785" s="494"/>
      <c r="AE3785" s="494"/>
      <c r="AF3785" s="494"/>
      <c r="AG3785" s="494"/>
      <c r="AH3785" s="494"/>
      <c r="AI3785" s="494"/>
      <c r="AJ3785" s="488" t="s">
        <v>1527</v>
      </c>
      <c r="AK3785" s="494"/>
      <c r="AL3785" s="494"/>
      <c r="AM3785" s="488" t="s">
        <v>23182</v>
      </c>
      <c r="AO3785" s="494"/>
      <c r="AP3785" s="494"/>
      <c r="AQ3785" s="494"/>
      <c r="AR3785" s="494"/>
      <c r="AS3785" s="494"/>
      <c r="AT3785" s="488" t="s">
        <v>1529</v>
      </c>
      <c r="AU3785" s="492">
        <v>3815.0</v>
      </c>
      <c r="AV3785" s="492">
        <v>9.0</v>
      </c>
      <c r="AW3785" s="492">
        <v>2026.0</v>
      </c>
      <c r="AX3785" s="488" t="s">
        <v>1587</v>
      </c>
      <c r="AY3785" s="488" t="s">
        <v>1597</v>
      </c>
      <c r="AZ3785" s="488" t="s">
        <v>1531</v>
      </c>
    </row>
    <row r="3786" hidden="1">
      <c r="A3786" s="488" t="s">
        <v>22796</v>
      </c>
      <c r="B3786" s="488" t="s">
        <v>22790</v>
      </c>
      <c r="C3786" s="488" t="s">
        <v>1513</v>
      </c>
      <c r="D3786" s="488" t="s">
        <v>1514</v>
      </c>
      <c r="E3786" s="491">
        <v>45811.08541666667</v>
      </c>
      <c r="F3786" s="492">
        <v>2980.0</v>
      </c>
      <c r="G3786" s="488" t="s">
        <v>1515</v>
      </c>
      <c r="H3786" s="492">
        <v>2980.0</v>
      </c>
      <c r="I3786" s="488" t="s">
        <v>1515</v>
      </c>
      <c r="J3786" s="488" t="s">
        <v>1516</v>
      </c>
      <c r="K3786" s="488" t="s">
        <v>1517</v>
      </c>
      <c r="L3786" s="488" t="s">
        <v>22791</v>
      </c>
      <c r="M3786" s="488" t="s">
        <v>22797</v>
      </c>
      <c r="N3786" s="488" t="s">
        <v>1520</v>
      </c>
      <c r="O3786" s="488" t="s">
        <v>1521</v>
      </c>
      <c r="P3786" s="488" t="s">
        <v>1554</v>
      </c>
      <c r="Q3786" s="488" t="s">
        <v>1523</v>
      </c>
      <c r="R3786" s="495" t="s">
        <v>1524</v>
      </c>
      <c r="S3786" s="494"/>
      <c r="T3786" s="494"/>
      <c r="U3786" s="488" t="s">
        <v>22798</v>
      </c>
      <c r="AB3786" s="488" t="s">
        <v>22794</v>
      </c>
      <c r="AC3786" s="496">
        <v>9.02E9</v>
      </c>
      <c r="AD3786" s="494"/>
      <c r="AE3786" s="494"/>
      <c r="AF3786" s="494"/>
      <c r="AG3786" s="494"/>
      <c r="AH3786" s="494"/>
      <c r="AI3786" s="494"/>
      <c r="AJ3786" s="488" t="s">
        <v>1527</v>
      </c>
      <c r="AK3786" s="494"/>
      <c r="AL3786" s="494"/>
      <c r="AM3786" s="488" t="s">
        <v>22795</v>
      </c>
      <c r="AO3786" s="494"/>
      <c r="AP3786" s="494"/>
      <c r="AQ3786" s="494"/>
      <c r="AR3786" s="494"/>
      <c r="AS3786" s="494"/>
      <c r="AT3786" s="488" t="s">
        <v>1529</v>
      </c>
      <c r="AU3786" s="492">
        <v>306.0</v>
      </c>
      <c r="AV3786" s="492">
        <v>12.0</v>
      </c>
      <c r="AW3786" s="492">
        <v>2028.0</v>
      </c>
      <c r="AX3786" s="488" t="s">
        <v>1634</v>
      </c>
      <c r="AY3786" s="488" t="s">
        <v>1597</v>
      </c>
      <c r="AZ3786" s="488" t="s">
        <v>1531</v>
      </c>
    </row>
    <row r="3787" hidden="1">
      <c r="A3787" s="488" t="s">
        <v>23183</v>
      </c>
      <c r="B3787" s="488" t="s">
        <v>23177</v>
      </c>
      <c r="C3787" s="488" t="s">
        <v>1513</v>
      </c>
      <c r="D3787" s="488" t="s">
        <v>1514</v>
      </c>
      <c r="E3787" s="491">
        <v>45811.08263888889</v>
      </c>
      <c r="F3787" s="492">
        <v>2980.0</v>
      </c>
      <c r="G3787" s="488" t="s">
        <v>1515</v>
      </c>
      <c r="H3787" s="492">
        <v>2980.0</v>
      </c>
      <c r="I3787" s="488" t="s">
        <v>1515</v>
      </c>
      <c r="J3787" s="488" t="s">
        <v>1516</v>
      </c>
      <c r="K3787" s="488" t="s">
        <v>1517</v>
      </c>
      <c r="L3787" s="488" t="s">
        <v>23178</v>
      </c>
      <c r="M3787" s="488" t="s">
        <v>23184</v>
      </c>
      <c r="N3787" s="488" t="s">
        <v>1520</v>
      </c>
      <c r="O3787" s="488" t="s">
        <v>1521</v>
      </c>
      <c r="P3787" s="488" t="s">
        <v>1554</v>
      </c>
      <c r="Q3787" s="488" t="s">
        <v>1523</v>
      </c>
      <c r="R3787" s="495" t="s">
        <v>1524</v>
      </c>
      <c r="S3787" s="494"/>
      <c r="T3787" s="494"/>
      <c r="U3787" s="488" t="s">
        <v>23185</v>
      </c>
      <c r="AB3787" s="488" t="s">
        <v>23181</v>
      </c>
      <c r="AC3787" s="496">
        <v>8.05E9</v>
      </c>
      <c r="AD3787" s="494"/>
      <c r="AE3787" s="494"/>
      <c r="AF3787" s="494"/>
      <c r="AG3787" s="494"/>
      <c r="AH3787" s="494"/>
      <c r="AI3787" s="494"/>
      <c r="AJ3787" s="488" t="s">
        <v>1527</v>
      </c>
      <c r="AK3787" s="494"/>
      <c r="AL3787" s="494"/>
      <c r="AM3787" s="488" t="s">
        <v>23182</v>
      </c>
      <c r="AO3787" s="494"/>
      <c r="AP3787" s="494"/>
      <c r="AQ3787" s="494"/>
      <c r="AR3787" s="494"/>
      <c r="AS3787" s="494"/>
      <c r="AT3787" s="488" t="s">
        <v>1529</v>
      </c>
      <c r="AU3787" s="492">
        <v>3815.0</v>
      </c>
      <c r="AV3787" s="492">
        <v>9.0</v>
      </c>
      <c r="AW3787" s="492">
        <v>2026.0</v>
      </c>
      <c r="AX3787" s="488" t="s">
        <v>1587</v>
      </c>
      <c r="AY3787" s="488" t="s">
        <v>1597</v>
      </c>
      <c r="AZ3787" s="488" t="s">
        <v>1531</v>
      </c>
    </row>
    <row r="3788" hidden="1">
      <c r="A3788" s="488" t="s">
        <v>23186</v>
      </c>
      <c r="B3788" s="488" t="s">
        <v>23187</v>
      </c>
      <c r="C3788" s="488" t="s">
        <v>1513</v>
      </c>
      <c r="D3788" s="488" t="s">
        <v>1514</v>
      </c>
      <c r="E3788" s="491">
        <v>45811.07986111111</v>
      </c>
      <c r="F3788" s="492">
        <v>9800.0</v>
      </c>
      <c r="G3788" s="488" t="s">
        <v>1515</v>
      </c>
      <c r="H3788" s="492">
        <v>9800.0</v>
      </c>
      <c r="I3788" s="488" t="s">
        <v>1515</v>
      </c>
      <c r="J3788" s="488" t="s">
        <v>1516</v>
      </c>
      <c r="K3788" s="488" t="s">
        <v>1517</v>
      </c>
      <c r="L3788" s="488" t="s">
        <v>23188</v>
      </c>
      <c r="M3788" s="488" t="s">
        <v>23189</v>
      </c>
      <c r="N3788" s="488" t="s">
        <v>1520</v>
      </c>
      <c r="O3788" s="488" t="s">
        <v>1521</v>
      </c>
      <c r="P3788" s="488" t="s">
        <v>1554</v>
      </c>
      <c r="Q3788" s="488" t="s">
        <v>1523</v>
      </c>
      <c r="R3788" s="495" t="s">
        <v>1524</v>
      </c>
      <c r="S3788" s="494"/>
      <c r="T3788" s="494"/>
      <c r="U3788" s="488" t="s">
        <v>23190</v>
      </c>
      <c r="AB3788" s="488" t="s">
        <v>23191</v>
      </c>
      <c r="AC3788" s="496">
        <v>9.08E9</v>
      </c>
      <c r="AD3788" s="494"/>
      <c r="AE3788" s="494"/>
      <c r="AF3788" s="494"/>
      <c r="AG3788" s="494"/>
      <c r="AH3788" s="494"/>
      <c r="AI3788" s="494"/>
      <c r="AJ3788" s="488" t="s">
        <v>1527</v>
      </c>
      <c r="AK3788" s="494"/>
      <c r="AL3788" s="494"/>
      <c r="AM3788" s="488" t="s">
        <v>23192</v>
      </c>
      <c r="AO3788" s="494"/>
      <c r="AP3788" s="494"/>
      <c r="AQ3788" s="494"/>
      <c r="AR3788" s="494"/>
      <c r="AS3788" s="494"/>
      <c r="AT3788" s="488" t="s">
        <v>1529</v>
      </c>
      <c r="AU3788" s="492">
        <v>6211.0</v>
      </c>
      <c r="AV3788" s="492">
        <v>1.0</v>
      </c>
      <c r="AW3788" s="492">
        <v>2028.0</v>
      </c>
      <c r="AX3788" s="488" t="s">
        <v>1587</v>
      </c>
      <c r="AY3788" s="488" t="s">
        <v>2072</v>
      </c>
      <c r="AZ3788" s="488" t="s">
        <v>1531</v>
      </c>
    </row>
    <row r="3789" hidden="1">
      <c r="A3789" s="488" t="s">
        <v>23193</v>
      </c>
      <c r="B3789" s="488" t="s">
        <v>23187</v>
      </c>
      <c r="C3789" s="488" t="s">
        <v>1513</v>
      </c>
      <c r="D3789" s="488" t="s">
        <v>1514</v>
      </c>
      <c r="E3789" s="491">
        <v>45811.07777777778</v>
      </c>
      <c r="F3789" s="492">
        <v>2980.0</v>
      </c>
      <c r="G3789" s="488" t="s">
        <v>1515</v>
      </c>
      <c r="H3789" s="492">
        <v>2980.0</v>
      </c>
      <c r="I3789" s="488" t="s">
        <v>1515</v>
      </c>
      <c r="J3789" s="488" t="s">
        <v>1516</v>
      </c>
      <c r="K3789" s="488" t="s">
        <v>1517</v>
      </c>
      <c r="L3789" s="488" t="s">
        <v>23188</v>
      </c>
      <c r="M3789" s="488" t="s">
        <v>23194</v>
      </c>
      <c r="N3789" s="488" t="s">
        <v>1520</v>
      </c>
      <c r="O3789" s="488" t="s">
        <v>1521</v>
      </c>
      <c r="P3789" s="488" t="s">
        <v>1554</v>
      </c>
      <c r="Q3789" s="488" t="s">
        <v>1523</v>
      </c>
      <c r="R3789" s="495" t="s">
        <v>1524</v>
      </c>
      <c r="S3789" s="494"/>
      <c r="T3789" s="494"/>
      <c r="U3789" s="488" t="s">
        <v>23195</v>
      </c>
      <c r="AB3789" s="488" t="s">
        <v>23191</v>
      </c>
      <c r="AC3789" s="496">
        <v>9.08E9</v>
      </c>
      <c r="AD3789" s="494"/>
      <c r="AE3789" s="494"/>
      <c r="AF3789" s="494"/>
      <c r="AG3789" s="494"/>
      <c r="AH3789" s="494"/>
      <c r="AI3789" s="494"/>
      <c r="AJ3789" s="488" t="s">
        <v>1527</v>
      </c>
      <c r="AK3789" s="494"/>
      <c r="AL3789" s="494"/>
      <c r="AM3789" s="488" t="s">
        <v>23192</v>
      </c>
      <c r="AO3789" s="494"/>
      <c r="AP3789" s="494"/>
      <c r="AQ3789" s="494"/>
      <c r="AR3789" s="494"/>
      <c r="AS3789" s="494"/>
      <c r="AT3789" s="488" t="s">
        <v>1529</v>
      </c>
      <c r="AU3789" s="492">
        <v>6211.0</v>
      </c>
      <c r="AV3789" s="492">
        <v>1.0</v>
      </c>
      <c r="AW3789" s="492">
        <v>2028.0</v>
      </c>
      <c r="AX3789" s="488" t="s">
        <v>1587</v>
      </c>
      <c r="AY3789" s="488" t="s">
        <v>2072</v>
      </c>
      <c r="AZ3789" s="488" t="s">
        <v>1531</v>
      </c>
    </row>
    <row r="3790" hidden="1">
      <c r="A3790" s="488" t="s">
        <v>21230</v>
      </c>
      <c r="B3790" s="488" t="s">
        <v>21231</v>
      </c>
      <c r="C3790" s="488" t="s">
        <v>1513</v>
      </c>
      <c r="D3790" s="488" t="s">
        <v>1514</v>
      </c>
      <c r="E3790" s="491">
        <v>45811.06458333333</v>
      </c>
      <c r="F3790" s="492">
        <v>9800.0</v>
      </c>
      <c r="G3790" s="488" t="s">
        <v>1515</v>
      </c>
      <c r="H3790" s="492">
        <v>9800.0</v>
      </c>
      <c r="I3790" s="488" t="s">
        <v>1515</v>
      </c>
      <c r="J3790" s="488" t="s">
        <v>1516</v>
      </c>
      <c r="K3790" s="488" t="s">
        <v>1517</v>
      </c>
      <c r="L3790" s="488" t="s">
        <v>19914</v>
      </c>
      <c r="M3790" s="488" t="s">
        <v>21232</v>
      </c>
      <c r="N3790" s="488" t="s">
        <v>1520</v>
      </c>
      <c r="O3790" s="488" t="s">
        <v>1521</v>
      </c>
      <c r="P3790" s="488" t="s">
        <v>1554</v>
      </c>
      <c r="Q3790" s="488" t="s">
        <v>1523</v>
      </c>
      <c r="R3790" s="495" t="s">
        <v>1524</v>
      </c>
      <c r="S3790" s="494"/>
      <c r="T3790" s="494"/>
      <c r="U3790" s="488" t="s">
        <v>21233</v>
      </c>
      <c r="AB3790" s="488" t="s">
        <v>19917</v>
      </c>
      <c r="AC3790" s="496">
        <v>9.03E9</v>
      </c>
      <c r="AD3790" s="494"/>
      <c r="AE3790" s="494"/>
      <c r="AF3790" s="494"/>
      <c r="AG3790" s="494"/>
      <c r="AH3790" s="494"/>
      <c r="AI3790" s="494"/>
      <c r="AJ3790" s="488" t="s">
        <v>1527</v>
      </c>
      <c r="AK3790" s="494"/>
      <c r="AL3790" s="494"/>
      <c r="AM3790" s="488" t="s">
        <v>19918</v>
      </c>
      <c r="AO3790" s="494"/>
      <c r="AP3790" s="494"/>
      <c r="AQ3790" s="494"/>
      <c r="AR3790" s="494"/>
      <c r="AS3790" s="494"/>
      <c r="AT3790" s="488" t="s">
        <v>1529</v>
      </c>
      <c r="AU3790" s="492">
        <v>6168.0</v>
      </c>
      <c r="AV3790" s="492">
        <v>1.0</v>
      </c>
      <c r="AW3790" s="492">
        <v>2028.0</v>
      </c>
      <c r="AX3790" s="488" t="s">
        <v>1596</v>
      </c>
      <c r="AY3790" s="488" t="s">
        <v>1588</v>
      </c>
      <c r="AZ3790" s="488" t="s">
        <v>1531</v>
      </c>
    </row>
    <row r="3791" hidden="1">
      <c r="A3791" s="488" t="s">
        <v>23196</v>
      </c>
      <c r="B3791" s="488" t="s">
        <v>23197</v>
      </c>
      <c r="C3791" s="488" t="s">
        <v>1513</v>
      </c>
      <c r="D3791" s="488" t="s">
        <v>1514</v>
      </c>
      <c r="E3791" s="491">
        <v>45811.06319444445</v>
      </c>
      <c r="F3791" s="492">
        <v>9800.0</v>
      </c>
      <c r="G3791" s="488" t="s">
        <v>1515</v>
      </c>
      <c r="H3791" s="492">
        <v>9800.0</v>
      </c>
      <c r="I3791" s="488" t="s">
        <v>1515</v>
      </c>
      <c r="J3791" s="488" t="s">
        <v>1516</v>
      </c>
      <c r="K3791" s="488" t="s">
        <v>1517</v>
      </c>
      <c r="L3791" s="488" t="s">
        <v>23198</v>
      </c>
      <c r="M3791" s="488" t="s">
        <v>23199</v>
      </c>
      <c r="N3791" s="488" t="s">
        <v>1520</v>
      </c>
      <c r="O3791" s="488" t="s">
        <v>1521</v>
      </c>
      <c r="P3791" s="488" t="s">
        <v>1554</v>
      </c>
      <c r="Q3791" s="488" t="s">
        <v>1523</v>
      </c>
      <c r="R3791" s="495" t="s">
        <v>1524</v>
      </c>
      <c r="S3791" s="494"/>
      <c r="T3791" s="494"/>
      <c r="U3791" s="488" t="s">
        <v>23200</v>
      </c>
      <c r="AB3791" s="488" t="s">
        <v>23201</v>
      </c>
      <c r="AC3791" s="496">
        <v>8.07E9</v>
      </c>
      <c r="AD3791" s="494"/>
      <c r="AE3791" s="494"/>
      <c r="AF3791" s="494"/>
      <c r="AG3791" s="494"/>
      <c r="AH3791" s="494"/>
      <c r="AI3791" s="494"/>
      <c r="AJ3791" s="488" t="s">
        <v>1527</v>
      </c>
      <c r="AK3791" s="494"/>
      <c r="AL3791" s="494"/>
      <c r="AM3791" s="488" t="s">
        <v>23202</v>
      </c>
      <c r="AO3791" s="494"/>
      <c r="AP3791" s="494"/>
      <c r="AQ3791" s="494"/>
      <c r="AR3791" s="494"/>
      <c r="AS3791" s="494"/>
      <c r="AT3791" s="488" t="s">
        <v>1529</v>
      </c>
      <c r="AU3791" s="492">
        <v>306.0</v>
      </c>
      <c r="AV3791" s="492">
        <v>3.0</v>
      </c>
      <c r="AW3791" s="492">
        <v>2026.0</v>
      </c>
      <c r="AX3791" s="488" t="s">
        <v>1634</v>
      </c>
      <c r="AY3791" s="488" t="s">
        <v>1571</v>
      </c>
      <c r="AZ3791" s="488" t="s">
        <v>1531</v>
      </c>
    </row>
    <row r="3792" hidden="1">
      <c r="A3792" s="488" t="s">
        <v>23203</v>
      </c>
      <c r="B3792" s="488" t="s">
        <v>21231</v>
      </c>
      <c r="C3792" s="488" t="s">
        <v>1513</v>
      </c>
      <c r="D3792" s="488" t="s">
        <v>1514</v>
      </c>
      <c r="E3792" s="491">
        <v>45811.05902777778</v>
      </c>
      <c r="F3792" s="492">
        <v>2980.0</v>
      </c>
      <c r="G3792" s="488" t="s">
        <v>1515</v>
      </c>
      <c r="H3792" s="492">
        <v>2980.0</v>
      </c>
      <c r="I3792" s="488" t="s">
        <v>1515</v>
      </c>
      <c r="J3792" s="488" t="s">
        <v>1516</v>
      </c>
      <c r="K3792" s="488" t="s">
        <v>1517</v>
      </c>
      <c r="L3792" s="488" t="s">
        <v>19914</v>
      </c>
      <c r="M3792" s="488" t="s">
        <v>23204</v>
      </c>
      <c r="N3792" s="488" t="s">
        <v>1520</v>
      </c>
      <c r="O3792" s="488" t="s">
        <v>1521</v>
      </c>
      <c r="P3792" s="488" t="s">
        <v>1554</v>
      </c>
      <c r="Q3792" s="488" t="s">
        <v>1523</v>
      </c>
      <c r="R3792" s="495" t="s">
        <v>1524</v>
      </c>
      <c r="S3792" s="494"/>
      <c r="T3792" s="494"/>
      <c r="U3792" s="488" t="s">
        <v>23205</v>
      </c>
      <c r="AB3792" s="488" t="s">
        <v>19917</v>
      </c>
      <c r="AC3792" s="496">
        <v>9.03E9</v>
      </c>
      <c r="AD3792" s="494"/>
      <c r="AE3792" s="494"/>
      <c r="AF3792" s="494"/>
      <c r="AG3792" s="494"/>
      <c r="AH3792" s="494"/>
      <c r="AI3792" s="494"/>
      <c r="AJ3792" s="488" t="s">
        <v>1527</v>
      </c>
      <c r="AK3792" s="494"/>
      <c r="AL3792" s="494"/>
      <c r="AM3792" s="488" t="s">
        <v>19918</v>
      </c>
      <c r="AO3792" s="494"/>
      <c r="AP3792" s="494"/>
      <c r="AQ3792" s="494"/>
      <c r="AR3792" s="494"/>
      <c r="AS3792" s="494"/>
      <c r="AT3792" s="488" t="s">
        <v>1529</v>
      </c>
      <c r="AU3792" s="492">
        <v>6168.0</v>
      </c>
      <c r="AV3792" s="492">
        <v>1.0</v>
      </c>
      <c r="AW3792" s="492">
        <v>2028.0</v>
      </c>
      <c r="AX3792" s="488" t="s">
        <v>1596</v>
      </c>
      <c r="AY3792" s="488" t="s">
        <v>1588</v>
      </c>
      <c r="AZ3792" s="488" t="s">
        <v>1531</v>
      </c>
    </row>
    <row r="3793" hidden="1">
      <c r="A3793" s="488" t="s">
        <v>23206</v>
      </c>
      <c r="B3793" s="488" t="s">
        <v>23197</v>
      </c>
      <c r="C3793" s="488" t="s">
        <v>1513</v>
      </c>
      <c r="D3793" s="488" t="s">
        <v>1514</v>
      </c>
      <c r="E3793" s="491">
        <v>45811.05486111111</v>
      </c>
      <c r="F3793" s="492">
        <v>2980.0</v>
      </c>
      <c r="G3793" s="488" t="s">
        <v>1515</v>
      </c>
      <c r="H3793" s="492">
        <v>2980.0</v>
      </c>
      <c r="I3793" s="488" t="s">
        <v>1515</v>
      </c>
      <c r="J3793" s="488" t="s">
        <v>1516</v>
      </c>
      <c r="K3793" s="488" t="s">
        <v>1517</v>
      </c>
      <c r="L3793" s="488" t="s">
        <v>23198</v>
      </c>
      <c r="M3793" s="488" t="s">
        <v>23207</v>
      </c>
      <c r="N3793" s="488" t="s">
        <v>1520</v>
      </c>
      <c r="O3793" s="488" t="s">
        <v>1521</v>
      </c>
      <c r="P3793" s="488" t="s">
        <v>1554</v>
      </c>
      <c r="Q3793" s="488" t="s">
        <v>1523</v>
      </c>
      <c r="R3793" s="495" t="s">
        <v>1524</v>
      </c>
      <c r="S3793" s="494"/>
      <c r="T3793" s="494"/>
      <c r="U3793" s="488" t="s">
        <v>23208</v>
      </c>
      <c r="AB3793" s="488" t="s">
        <v>23201</v>
      </c>
      <c r="AC3793" s="496">
        <v>8.07E9</v>
      </c>
      <c r="AD3793" s="494"/>
      <c r="AE3793" s="494"/>
      <c r="AF3793" s="494"/>
      <c r="AG3793" s="494"/>
      <c r="AH3793" s="494"/>
      <c r="AI3793" s="494"/>
      <c r="AJ3793" s="488" t="s">
        <v>1527</v>
      </c>
      <c r="AK3793" s="494"/>
      <c r="AL3793" s="494"/>
      <c r="AM3793" s="488" t="s">
        <v>23202</v>
      </c>
      <c r="AO3793" s="494"/>
      <c r="AP3793" s="494"/>
      <c r="AQ3793" s="494"/>
      <c r="AR3793" s="494"/>
      <c r="AS3793" s="494"/>
      <c r="AT3793" s="488" t="s">
        <v>1529</v>
      </c>
      <c r="AU3793" s="492">
        <v>306.0</v>
      </c>
      <c r="AV3793" s="492">
        <v>3.0</v>
      </c>
      <c r="AW3793" s="492">
        <v>2026.0</v>
      </c>
      <c r="AX3793" s="488" t="s">
        <v>1634</v>
      </c>
      <c r="AY3793" s="488" t="s">
        <v>1571</v>
      </c>
      <c r="AZ3793" s="488" t="s">
        <v>1531</v>
      </c>
    </row>
    <row r="3794" hidden="1">
      <c r="A3794" s="488" t="s">
        <v>23209</v>
      </c>
      <c r="B3794" s="488" t="s">
        <v>23210</v>
      </c>
      <c r="C3794" s="488" t="s">
        <v>1513</v>
      </c>
      <c r="D3794" s="488" t="s">
        <v>1514</v>
      </c>
      <c r="E3794" s="491">
        <v>45811.05486111111</v>
      </c>
      <c r="F3794" s="492">
        <v>2980.0</v>
      </c>
      <c r="G3794" s="488" t="s">
        <v>1515</v>
      </c>
      <c r="H3794" s="492">
        <v>2980.0</v>
      </c>
      <c r="I3794" s="488" t="s">
        <v>1515</v>
      </c>
      <c r="J3794" s="488" t="s">
        <v>1516</v>
      </c>
      <c r="K3794" s="488" t="s">
        <v>1517</v>
      </c>
      <c r="L3794" s="488" t="s">
        <v>23211</v>
      </c>
      <c r="M3794" s="488" t="s">
        <v>23212</v>
      </c>
      <c r="N3794" s="488" t="s">
        <v>1520</v>
      </c>
      <c r="O3794" s="488" t="s">
        <v>1521</v>
      </c>
      <c r="P3794" s="488" t="s">
        <v>1522</v>
      </c>
      <c r="Q3794" s="488" t="s">
        <v>1523</v>
      </c>
      <c r="R3794" s="495" t="s">
        <v>1524</v>
      </c>
      <c r="S3794" s="494"/>
      <c r="T3794" s="494"/>
      <c r="U3794" s="488" t="s">
        <v>23213</v>
      </c>
      <c r="AB3794" s="488" t="s">
        <v>23214</v>
      </c>
      <c r="AC3794" s="496">
        <v>3.4E8</v>
      </c>
      <c r="AD3794" s="494"/>
      <c r="AE3794" s="494"/>
      <c r="AF3794" s="494"/>
      <c r="AG3794" s="494"/>
      <c r="AH3794" s="494"/>
      <c r="AI3794" s="494"/>
      <c r="AJ3794" s="488" t="s">
        <v>1527</v>
      </c>
      <c r="AK3794" s="494"/>
      <c r="AL3794" s="494"/>
      <c r="AM3794" s="488" t="s">
        <v>23215</v>
      </c>
      <c r="AO3794" s="494"/>
      <c r="AP3794" s="494"/>
      <c r="AQ3794" s="494"/>
      <c r="AR3794" s="494"/>
      <c r="AS3794" s="494"/>
      <c r="AT3794" s="488" t="s">
        <v>1529</v>
      </c>
      <c r="AU3794" s="492">
        <v>9633.0</v>
      </c>
      <c r="AV3794" s="492">
        <v>7.0</v>
      </c>
      <c r="AW3794" s="492">
        <v>2027.0</v>
      </c>
      <c r="AX3794" s="488" t="s">
        <v>1634</v>
      </c>
      <c r="AY3794" s="488" t="s">
        <v>1540</v>
      </c>
      <c r="AZ3794" s="488" t="s">
        <v>1531</v>
      </c>
    </row>
    <row r="3795" hidden="1">
      <c r="A3795" s="488" t="s">
        <v>21464</v>
      </c>
      <c r="B3795" s="488" t="s">
        <v>21465</v>
      </c>
      <c r="C3795" s="488" t="s">
        <v>1513</v>
      </c>
      <c r="D3795" s="488" t="s">
        <v>1514</v>
      </c>
      <c r="E3795" s="491">
        <v>45811.038194444445</v>
      </c>
      <c r="F3795" s="492">
        <v>2980.0</v>
      </c>
      <c r="G3795" s="488" t="s">
        <v>1515</v>
      </c>
      <c r="H3795" s="492">
        <v>2980.0</v>
      </c>
      <c r="I3795" s="488" t="s">
        <v>1515</v>
      </c>
      <c r="J3795" s="488" t="s">
        <v>1516</v>
      </c>
      <c r="K3795" s="488" t="s">
        <v>1517</v>
      </c>
      <c r="L3795" s="488" t="s">
        <v>21466</v>
      </c>
      <c r="M3795" s="488" t="s">
        <v>21467</v>
      </c>
      <c r="N3795" s="488" t="s">
        <v>1520</v>
      </c>
      <c r="O3795" s="488" t="s">
        <v>1521</v>
      </c>
      <c r="P3795" s="488" t="s">
        <v>1545</v>
      </c>
      <c r="Q3795" s="488" t="s">
        <v>1523</v>
      </c>
      <c r="R3795" s="495" t="s">
        <v>1524</v>
      </c>
      <c r="S3795" s="494"/>
      <c r="T3795" s="494"/>
      <c r="U3795" s="488" t="s">
        <v>21468</v>
      </c>
      <c r="AB3795" s="488" t="s">
        <v>21469</v>
      </c>
      <c r="AC3795" s="496">
        <v>9.06E9</v>
      </c>
      <c r="AD3795" s="494"/>
      <c r="AE3795" s="494"/>
      <c r="AF3795" s="494"/>
      <c r="AG3795" s="494"/>
      <c r="AH3795" s="494"/>
      <c r="AI3795" s="494"/>
      <c r="AJ3795" s="488" t="s">
        <v>1527</v>
      </c>
      <c r="AK3795" s="494"/>
      <c r="AL3795" s="494"/>
      <c r="AM3795" s="488" t="s">
        <v>21470</v>
      </c>
      <c r="AP3795" s="494"/>
      <c r="AQ3795" s="494"/>
      <c r="AR3795" s="494"/>
      <c r="AS3795" s="494"/>
      <c r="AT3795" s="488" t="s">
        <v>1529</v>
      </c>
      <c r="AU3795" s="492">
        <v>3021.0</v>
      </c>
      <c r="AV3795" s="492">
        <v>4.0</v>
      </c>
      <c r="AW3795" s="492">
        <v>2030.0</v>
      </c>
      <c r="AX3795" s="497"/>
      <c r="AY3795" s="497"/>
      <c r="AZ3795" s="488" t="s">
        <v>1531</v>
      </c>
    </row>
    <row r="3796" hidden="1">
      <c r="A3796" s="488" t="s">
        <v>23216</v>
      </c>
      <c r="B3796" s="488" t="s">
        <v>23217</v>
      </c>
      <c r="C3796" s="488" t="s">
        <v>1513</v>
      </c>
      <c r="D3796" s="488" t="s">
        <v>1514</v>
      </c>
      <c r="E3796" s="491">
        <v>45811.03125</v>
      </c>
      <c r="F3796" s="492">
        <v>2980.0</v>
      </c>
      <c r="G3796" s="488" t="s">
        <v>1515</v>
      </c>
      <c r="H3796" s="492">
        <v>2980.0</v>
      </c>
      <c r="I3796" s="488" t="s">
        <v>1515</v>
      </c>
      <c r="J3796" s="488" t="s">
        <v>1516</v>
      </c>
      <c r="K3796" s="488" t="s">
        <v>1517</v>
      </c>
      <c r="L3796" s="488" t="s">
        <v>23218</v>
      </c>
      <c r="M3796" s="488" t="s">
        <v>23219</v>
      </c>
      <c r="N3796" s="488" t="s">
        <v>1520</v>
      </c>
      <c r="O3796" s="488" t="s">
        <v>1521</v>
      </c>
      <c r="P3796" s="488" t="s">
        <v>1554</v>
      </c>
      <c r="Q3796" s="488" t="s">
        <v>1523</v>
      </c>
      <c r="R3796" s="495" t="s">
        <v>1524</v>
      </c>
      <c r="S3796" s="494"/>
      <c r="T3796" s="494"/>
      <c r="U3796" s="488" t="s">
        <v>23220</v>
      </c>
      <c r="AB3796" s="488" t="s">
        <v>23221</v>
      </c>
      <c r="AC3796" s="496">
        <v>8.05E9</v>
      </c>
      <c r="AD3796" s="494"/>
      <c r="AE3796" s="494"/>
      <c r="AF3796" s="494"/>
      <c r="AG3796" s="494"/>
      <c r="AH3796" s="494"/>
      <c r="AI3796" s="494"/>
      <c r="AJ3796" s="488" t="s">
        <v>1527</v>
      </c>
      <c r="AK3796" s="494"/>
      <c r="AL3796" s="494"/>
      <c r="AM3796" s="488" t="s">
        <v>23222</v>
      </c>
      <c r="AO3796" s="494"/>
      <c r="AP3796" s="494"/>
      <c r="AQ3796" s="494"/>
      <c r="AR3796" s="494"/>
      <c r="AS3796" s="494"/>
      <c r="AT3796" s="488" t="s">
        <v>1529</v>
      </c>
      <c r="AU3796" s="492">
        <v>4482.0</v>
      </c>
      <c r="AV3796" s="492">
        <v>1.0</v>
      </c>
      <c r="AW3796" s="492">
        <v>2026.0</v>
      </c>
      <c r="AX3796" s="488" t="s">
        <v>1587</v>
      </c>
      <c r="AY3796" s="488" t="s">
        <v>1597</v>
      </c>
      <c r="AZ3796" s="488" t="s">
        <v>1531</v>
      </c>
    </row>
    <row r="3797" hidden="1">
      <c r="A3797" s="488" t="s">
        <v>23223</v>
      </c>
      <c r="B3797" s="488" t="s">
        <v>23224</v>
      </c>
      <c r="C3797" s="488" t="s">
        <v>1513</v>
      </c>
      <c r="D3797" s="488" t="s">
        <v>1514</v>
      </c>
      <c r="E3797" s="491">
        <v>45811.02916666667</v>
      </c>
      <c r="F3797" s="492">
        <v>9800.0</v>
      </c>
      <c r="G3797" s="488" t="s">
        <v>1515</v>
      </c>
      <c r="H3797" s="492">
        <v>9800.0</v>
      </c>
      <c r="I3797" s="488" t="s">
        <v>1515</v>
      </c>
      <c r="J3797" s="488" t="s">
        <v>1516</v>
      </c>
      <c r="K3797" s="488" t="s">
        <v>1517</v>
      </c>
      <c r="L3797" s="488" t="s">
        <v>23225</v>
      </c>
      <c r="M3797" s="488" t="s">
        <v>23226</v>
      </c>
      <c r="N3797" s="488" t="s">
        <v>1520</v>
      </c>
      <c r="O3797" s="488" t="s">
        <v>1521</v>
      </c>
      <c r="P3797" s="488" t="s">
        <v>1554</v>
      </c>
      <c r="Q3797" s="488" t="s">
        <v>1523</v>
      </c>
      <c r="R3797" s="495" t="s">
        <v>1524</v>
      </c>
      <c r="S3797" s="494"/>
      <c r="T3797" s="494"/>
      <c r="U3797" s="488" t="s">
        <v>23227</v>
      </c>
      <c r="AB3797" s="488" t="s">
        <v>23228</v>
      </c>
      <c r="AC3797" s="496">
        <v>9.03E10</v>
      </c>
      <c r="AD3797" s="494"/>
      <c r="AE3797" s="494"/>
      <c r="AF3797" s="494"/>
      <c r="AG3797" s="494"/>
      <c r="AH3797" s="494"/>
      <c r="AI3797" s="494"/>
      <c r="AJ3797" s="488" t="s">
        <v>1527</v>
      </c>
      <c r="AK3797" s="494"/>
      <c r="AL3797" s="494"/>
      <c r="AM3797" s="488" t="s">
        <v>23229</v>
      </c>
      <c r="AO3797" s="494"/>
      <c r="AP3797" s="494"/>
      <c r="AQ3797" s="494"/>
      <c r="AR3797" s="494"/>
      <c r="AS3797" s="494"/>
      <c r="AT3797" s="488" t="s">
        <v>1529</v>
      </c>
      <c r="AU3797" s="492">
        <v>3931.0</v>
      </c>
      <c r="AV3797" s="492">
        <v>2.0</v>
      </c>
      <c r="AW3797" s="492">
        <v>2030.0</v>
      </c>
      <c r="AX3797" s="488" t="s">
        <v>1587</v>
      </c>
      <c r="AY3797" s="488" t="s">
        <v>2720</v>
      </c>
      <c r="AZ3797" s="488" t="s">
        <v>1531</v>
      </c>
    </row>
    <row r="3798" hidden="1">
      <c r="A3798" s="488" t="s">
        <v>23230</v>
      </c>
      <c r="B3798" s="488" t="s">
        <v>23231</v>
      </c>
      <c r="C3798" s="488" t="s">
        <v>1513</v>
      </c>
      <c r="D3798" s="488" t="s">
        <v>1514</v>
      </c>
      <c r="E3798" s="491">
        <v>45811.024305555555</v>
      </c>
      <c r="F3798" s="492">
        <v>2980.0</v>
      </c>
      <c r="G3798" s="488" t="s">
        <v>1515</v>
      </c>
      <c r="H3798" s="492">
        <v>2980.0</v>
      </c>
      <c r="I3798" s="488" t="s">
        <v>1515</v>
      </c>
      <c r="J3798" s="488" t="s">
        <v>1516</v>
      </c>
      <c r="K3798" s="488" t="s">
        <v>1517</v>
      </c>
      <c r="L3798" s="488" t="s">
        <v>23232</v>
      </c>
      <c r="M3798" s="488" t="s">
        <v>23233</v>
      </c>
      <c r="N3798" s="488" t="s">
        <v>1520</v>
      </c>
      <c r="O3798" s="488" t="s">
        <v>1521</v>
      </c>
      <c r="P3798" s="488" t="s">
        <v>1554</v>
      </c>
      <c r="Q3798" s="488" t="s">
        <v>1523</v>
      </c>
      <c r="R3798" s="495" t="s">
        <v>1524</v>
      </c>
      <c r="S3798" s="494"/>
      <c r="T3798" s="494"/>
      <c r="U3798" s="488" t="s">
        <v>23234</v>
      </c>
      <c r="AB3798" s="488" t="s">
        <v>23235</v>
      </c>
      <c r="AC3798" s="496">
        <v>8.04E9</v>
      </c>
      <c r="AD3798" s="494"/>
      <c r="AE3798" s="494"/>
      <c r="AF3798" s="494"/>
      <c r="AG3798" s="494"/>
      <c r="AH3798" s="494"/>
      <c r="AI3798" s="494"/>
      <c r="AJ3798" s="488" t="s">
        <v>1527</v>
      </c>
      <c r="AK3798" s="494"/>
      <c r="AL3798" s="494"/>
      <c r="AM3798" s="488" t="s">
        <v>23236</v>
      </c>
      <c r="AO3798" s="494"/>
      <c r="AP3798" s="494"/>
      <c r="AQ3798" s="494"/>
      <c r="AR3798" s="494"/>
      <c r="AS3798" s="494"/>
      <c r="AT3798" s="488" t="s">
        <v>1529</v>
      </c>
      <c r="AU3798" s="492">
        <v>3561.0</v>
      </c>
      <c r="AV3798" s="492">
        <v>3.0</v>
      </c>
      <c r="AW3798" s="492">
        <v>2031.0</v>
      </c>
      <c r="AX3798" s="488" t="s">
        <v>1634</v>
      </c>
      <c r="AY3798" s="488" t="s">
        <v>1917</v>
      </c>
      <c r="AZ3798" s="488" t="s">
        <v>1531</v>
      </c>
    </row>
    <row r="3799" hidden="1">
      <c r="A3799" s="488" t="s">
        <v>23237</v>
      </c>
      <c r="B3799" s="488" t="s">
        <v>23238</v>
      </c>
      <c r="C3799" s="488" t="s">
        <v>1513</v>
      </c>
      <c r="D3799" s="488" t="s">
        <v>1514</v>
      </c>
      <c r="E3799" s="491">
        <v>45811.01458333333</v>
      </c>
      <c r="F3799" s="492">
        <v>9800.0</v>
      </c>
      <c r="G3799" s="488" t="s">
        <v>1515</v>
      </c>
      <c r="H3799" s="492">
        <v>9800.0</v>
      </c>
      <c r="I3799" s="488" t="s">
        <v>1515</v>
      </c>
      <c r="J3799" s="488" t="s">
        <v>1516</v>
      </c>
      <c r="K3799" s="488" t="s">
        <v>1517</v>
      </c>
      <c r="L3799" s="488" t="s">
        <v>23239</v>
      </c>
      <c r="M3799" s="488" t="s">
        <v>23240</v>
      </c>
      <c r="N3799" s="488" t="s">
        <v>1520</v>
      </c>
      <c r="O3799" s="488" t="s">
        <v>1521</v>
      </c>
      <c r="P3799" s="488" t="s">
        <v>1554</v>
      </c>
      <c r="Q3799" s="488" t="s">
        <v>1523</v>
      </c>
      <c r="R3799" s="495" t="s">
        <v>1524</v>
      </c>
      <c r="S3799" s="494"/>
      <c r="T3799" s="494"/>
      <c r="U3799" s="488" t="s">
        <v>23241</v>
      </c>
      <c r="AB3799" s="488" t="s">
        <v>23242</v>
      </c>
      <c r="AC3799" s="496">
        <v>9.06E9</v>
      </c>
      <c r="AD3799" s="494"/>
      <c r="AE3799" s="494"/>
      <c r="AF3799" s="494"/>
      <c r="AG3799" s="494"/>
      <c r="AH3799" s="494"/>
      <c r="AI3799" s="494"/>
      <c r="AJ3799" s="488" t="s">
        <v>1527</v>
      </c>
      <c r="AK3799" s="494"/>
      <c r="AL3799" s="494"/>
      <c r="AM3799" s="488" t="s">
        <v>23243</v>
      </c>
      <c r="AO3799" s="494"/>
      <c r="AP3799" s="494"/>
      <c r="AQ3799" s="494"/>
      <c r="AR3799" s="494"/>
      <c r="AS3799" s="494"/>
      <c r="AT3799" s="488" t="s">
        <v>1529</v>
      </c>
      <c r="AU3799" s="492">
        <v>3041.0</v>
      </c>
      <c r="AV3799" s="492">
        <v>4.0</v>
      </c>
      <c r="AW3799" s="492">
        <v>2030.0</v>
      </c>
      <c r="AX3799" s="488" t="s">
        <v>1634</v>
      </c>
      <c r="AY3799" s="488" t="s">
        <v>2047</v>
      </c>
      <c r="AZ3799" s="488" t="s">
        <v>1531</v>
      </c>
    </row>
    <row r="3800" hidden="1">
      <c r="A3800" s="488" t="s">
        <v>23244</v>
      </c>
      <c r="B3800" s="488" t="s">
        <v>23224</v>
      </c>
      <c r="C3800" s="488" t="s">
        <v>1513</v>
      </c>
      <c r="D3800" s="488" t="s">
        <v>1514</v>
      </c>
      <c r="E3800" s="491">
        <v>45811.01180555556</v>
      </c>
      <c r="F3800" s="492">
        <v>2980.0</v>
      </c>
      <c r="G3800" s="488" t="s">
        <v>1515</v>
      </c>
      <c r="H3800" s="492">
        <v>2980.0</v>
      </c>
      <c r="I3800" s="488" t="s">
        <v>1515</v>
      </c>
      <c r="J3800" s="488" t="s">
        <v>1516</v>
      </c>
      <c r="K3800" s="488" t="s">
        <v>1517</v>
      </c>
      <c r="L3800" s="488" t="s">
        <v>23225</v>
      </c>
      <c r="M3800" s="488" t="s">
        <v>23245</v>
      </c>
      <c r="N3800" s="488" t="s">
        <v>1520</v>
      </c>
      <c r="O3800" s="488" t="s">
        <v>1521</v>
      </c>
      <c r="P3800" s="488" t="s">
        <v>1554</v>
      </c>
      <c r="Q3800" s="488" t="s">
        <v>1523</v>
      </c>
      <c r="R3800" s="495" t="s">
        <v>1524</v>
      </c>
      <c r="S3800" s="494"/>
      <c r="T3800" s="494"/>
      <c r="U3800" s="488" t="s">
        <v>23246</v>
      </c>
      <c r="AB3800" s="488" t="s">
        <v>23228</v>
      </c>
      <c r="AC3800" s="496">
        <v>9.03E10</v>
      </c>
      <c r="AD3800" s="494"/>
      <c r="AE3800" s="494"/>
      <c r="AF3800" s="494"/>
      <c r="AG3800" s="494"/>
      <c r="AH3800" s="494"/>
      <c r="AI3800" s="494"/>
      <c r="AJ3800" s="488" t="s">
        <v>1527</v>
      </c>
      <c r="AK3800" s="494"/>
      <c r="AL3800" s="494"/>
      <c r="AM3800" s="488" t="s">
        <v>23229</v>
      </c>
      <c r="AO3800" s="494"/>
      <c r="AP3800" s="494"/>
      <c r="AQ3800" s="494"/>
      <c r="AR3800" s="494"/>
      <c r="AS3800" s="494"/>
      <c r="AT3800" s="488" t="s">
        <v>1529</v>
      </c>
      <c r="AU3800" s="492">
        <v>3931.0</v>
      </c>
      <c r="AV3800" s="492">
        <v>2.0</v>
      </c>
      <c r="AW3800" s="492">
        <v>2030.0</v>
      </c>
      <c r="AX3800" s="488" t="s">
        <v>1587</v>
      </c>
      <c r="AY3800" s="488" t="s">
        <v>2720</v>
      </c>
      <c r="AZ3800" s="488" t="s">
        <v>1531</v>
      </c>
    </row>
    <row r="3801" hidden="1">
      <c r="A3801" s="488" t="s">
        <v>23247</v>
      </c>
      <c r="B3801" s="488" t="s">
        <v>23238</v>
      </c>
      <c r="C3801" s="488" t="s">
        <v>1513</v>
      </c>
      <c r="D3801" s="488" t="s">
        <v>1514</v>
      </c>
      <c r="E3801" s="491">
        <v>45811.009722222225</v>
      </c>
      <c r="F3801" s="492">
        <v>2980.0</v>
      </c>
      <c r="G3801" s="488" t="s">
        <v>1515</v>
      </c>
      <c r="H3801" s="492">
        <v>2980.0</v>
      </c>
      <c r="I3801" s="488" t="s">
        <v>1515</v>
      </c>
      <c r="J3801" s="488" t="s">
        <v>1516</v>
      </c>
      <c r="K3801" s="488" t="s">
        <v>1517</v>
      </c>
      <c r="L3801" s="488" t="s">
        <v>23239</v>
      </c>
      <c r="M3801" s="488" t="s">
        <v>23248</v>
      </c>
      <c r="N3801" s="488" t="s">
        <v>1520</v>
      </c>
      <c r="O3801" s="488" t="s">
        <v>1521</v>
      </c>
      <c r="P3801" s="488" t="s">
        <v>1554</v>
      </c>
      <c r="Q3801" s="488" t="s">
        <v>1523</v>
      </c>
      <c r="R3801" s="495" t="s">
        <v>1524</v>
      </c>
      <c r="S3801" s="494"/>
      <c r="T3801" s="494"/>
      <c r="U3801" s="488" t="s">
        <v>23249</v>
      </c>
      <c r="AB3801" s="488" t="s">
        <v>23242</v>
      </c>
      <c r="AC3801" s="496">
        <v>9.06E9</v>
      </c>
      <c r="AD3801" s="494"/>
      <c r="AE3801" s="494"/>
      <c r="AF3801" s="494"/>
      <c r="AG3801" s="494"/>
      <c r="AH3801" s="494"/>
      <c r="AI3801" s="494"/>
      <c r="AJ3801" s="488" t="s">
        <v>1527</v>
      </c>
      <c r="AK3801" s="494"/>
      <c r="AL3801" s="494"/>
      <c r="AM3801" s="488" t="s">
        <v>23243</v>
      </c>
      <c r="AO3801" s="494"/>
      <c r="AP3801" s="494"/>
      <c r="AQ3801" s="494"/>
      <c r="AR3801" s="494"/>
      <c r="AS3801" s="494"/>
      <c r="AT3801" s="488" t="s">
        <v>1529</v>
      </c>
      <c r="AU3801" s="492">
        <v>3041.0</v>
      </c>
      <c r="AV3801" s="492">
        <v>4.0</v>
      </c>
      <c r="AW3801" s="492">
        <v>2030.0</v>
      </c>
      <c r="AX3801" s="488" t="s">
        <v>1634</v>
      </c>
      <c r="AY3801" s="488" t="s">
        <v>2047</v>
      </c>
      <c r="AZ3801" s="488" t="s">
        <v>1531</v>
      </c>
    </row>
    <row r="3802" hidden="1">
      <c r="A3802" s="488" t="s">
        <v>23250</v>
      </c>
      <c r="B3802" s="488" t="s">
        <v>23251</v>
      </c>
      <c r="C3802" s="488" t="s">
        <v>1513</v>
      </c>
      <c r="D3802" s="488" t="s">
        <v>1514</v>
      </c>
      <c r="E3802" s="491">
        <v>45811.004166666666</v>
      </c>
      <c r="F3802" s="492">
        <v>2980.0</v>
      </c>
      <c r="G3802" s="488" t="s">
        <v>1515</v>
      </c>
      <c r="H3802" s="492">
        <v>2980.0</v>
      </c>
      <c r="I3802" s="488" t="s">
        <v>1515</v>
      </c>
      <c r="J3802" s="488" t="s">
        <v>1516</v>
      </c>
      <c r="K3802" s="488" t="s">
        <v>1517</v>
      </c>
      <c r="L3802" s="488" t="s">
        <v>23252</v>
      </c>
      <c r="M3802" s="488" t="s">
        <v>23253</v>
      </c>
      <c r="N3802" s="488" t="s">
        <v>1520</v>
      </c>
      <c r="O3802" s="488" t="s">
        <v>1521</v>
      </c>
      <c r="P3802" s="488" t="s">
        <v>1554</v>
      </c>
      <c r="Q3802" s="488" t="s">
        <v>1523</v>
      </c>
      <c r="R3802" s="495" t="s">
        <v>1524</v>
      </c>
      <c r="S3802" s="494"/>
      <c r="T3802" s="494"/>
      <c r="U3802" s="488" t="s">
        <v>23254</v>
      </c>
      <c r="AB3802" s="488" t="s">
        <v>23255</v>
      </c>
      <c r="AC3802" s="496">
        <v>8.04E9</v>
      </c>
      <c r="AD3802" s="494"/>
      <c r="AE3802" s="494"/>
      <c r="AF3802" s="494"/>
      <c r="AG3802" s="494"/>
      <c r="AH3802" s="494"/>
      <c r="AI3802" s="494"/>
      <c r="AJ3802" s="488" t="s">
        <v>1527</v>
      </c>
      <c r="AK3802" s="494"/>
      <c r="AL3802" s="494"/>
      <c r="AM3802" s="488" t="s">
        <v>23256</v>
      </c>
      <c r="AO3802" s="494"/>
      <c r="AP3802" s="494"/>
      <c r="AQ3802" s="494"/>
      <c r="AR3802" s="494"/>
      <c r="AS3802" s="494"/>
      <c r="AT3802" s="488" t="s">
        <v>1558</v>
      </c>
      <c r="AU3802" s="492">
        <v>9939.0</v>
      </c>
      <c r="AV3802" s="492">
        <v>3.0</v>
      </c>
      <c r="AW3802" s="492">
        <v>2030.0</v>
      </c>
      <c r="AX3802" s="488" t="s">
        <v>1587</v>
      </c>
      <c r="AY3802" s="488" t="s">
        <v>1588</v>
      </c>
      <c r="AZ3802" s="488" t="s">
        <v>1531</v>
      </c>
    </row>
    <row r="3803" hidden="1">
      <c r="A3803" s="488" t="s">
        <v>20555</v>
      </c>
      <c r="B3803" s="488" t="s">
        <v>20549</v>
      </c>
      <c r="C3803" s="488" t="s">
        <v>1513</v>
      </c>
      <c r="D3803" s="488" t="s">
        <v>1514</v>
      </c>
      <c r="E3803" s="491">
        <v>45810.97083333333</v>
      </c>
      <c r="F3803" s="492">
        <v>9800.0</v>
      </c>
      <c r="G3803" s="488" t="s">
        <v>1515</v>
      </c>
      <c r="H3803" s="492">
        <v>9800.0</v>
      </c>
      <c r="I3803" s="488" t="s">
        <v>1515</v>
      </c>
      <c r="J3803" s="488" t="s">
        <v>1516</v>
      </c>
      <c r="K3803" s="488" t="s">
        <v>1517</v>
      </c>
      <c r="L3803" s="488" t="s">
        <v>20550</v>
      </c>
      <c r="M3803" s="488" t="s">
        <v>20556</v>
      </c>
      <c r="N3803" s="488" t="s">
        <v>1520</v>
      </c>
      <c r="O3803" s="488" t="s">
        <v>1521</v>
      </c>
      <c r="P3803" s="488" t="s">
        <v>1554</v>
      </c>
      <c r="Q3803" s="488" t="s">
        <v>1523</v>
      </c>
      <c r="R3803" s="495" t="s">
        <v>1524</v>
      </c>
      <c r="S3803" s="494"/>
      <c r="T3803" s="494"/>
      <c r="U3803" s="488" t="s">
        <v>20557</v>
      </c>
      <c r="AB3803" s="488" t="s">
        <v>20553</v>
      </c>
      <c r="AC3803" s="496">
        <v>8.07E9</v>
      </c>
      <c r="AD3803" s="494"/>
      <c r="AE3803" s="494"/>
      <c r="AF3803" s="494"/>
      <c r="AG3803" s="494"/>
      <c r="AH3803" s="494"/>
      <c r="AI3803" s="494"/>
      <c r="AJ3803" s="488" t="s">
        <v>1527</v>
      </c>
      <c r="AK3803" s="494"/>
      <c r="AL3803" s="494"/>
      <c r="AM3803" s="488" t="s">
        <v>20554</v>
      </c>
      <c r="AO3803" s="494"/>
      <c r="AP3803" s="494"/>
      <c r="AQ3803" s="494"/>
      <c r="AR3803" s="494"/>
      <c r="AS3803" s="494"/>
      <c r="AT3803" s="488" t="s">
        <v>1529</v>
      </c>
      <c r="AU3803" s="492">
        <v>1814.0</v>
      </c>
      <c r="AV3803" s="492">
        <v>4.0</v>
      </c>
      <c r="AW3803" s="492">
        <v>2028.0</v>
      </c>
      <c r="AX3803" s="488" t="s">
        <v>1587</v>
      </c>
      <c r="AY3803" s="488" t="s">
        <v>1805</v>
      </c>
      <c r="AZ3803" s="488" t="s">
        <v>1531</v>
      </c>
    </row>
    <row r="3804" hidden="1">
      <c r="A3804" s="488" t="s">
        <v>23257</v>
      </c>
      <c r="B3804" s="488" t="s">
        <v>23258</v>
      </c>
      <c r="C3804" s="488" t="s">
        <v>1513</v>
      </c>
      <c r="D3804" s="488" t="s">
        <v>1514</v>
      </c>
      <c r="E3804" s="491">
        <v>45810.96875</v>
      </c>
      <c r="F3804" s="492">
        <v>2980.0</v>
      </c>
      <c r="G3804" s="488" t="s">
        <v>1515</v>
      </c>
      <c r="H3804" s="492">
        <v>2980.0</v>
      </c>
      <c r="I3804" s="488" t="s">
        <v>1515</v>
      </c>
      <c r="J3804" s="488" t="s">
        <v>1516</v>
      </c>
      <c r="K3804" s="488" t="s">
        <v>1517</v>
      </c>
      <c r="L3804" s="488" t="s">
        <v>23259</v>
      </c>
      <c r="M3804" s="488" t="s">
        <v>23260</v>
      </c>
      <c r="N3804" s="488" t="s">
        <v>1520</v>
      </c>
      <c r="O3804" s="488" t="s">
        <v>1521</v>
      </c>
      <c r="P3804" s="488" t="s">
        <v>1554</v>
      </c>
      <c r="Q3804" s="488" t="s">
        <v>1523</v>
      </c>
      <c r="R3804" s="495" t="s">
        <v>1524</v>
      </c>
      <c r="S3804" s="494"/>
      <c r="T3804" s="494"/>
      <c r="U3804" s="488" t="s">
        <v>23261</v>
      </c>
      <c r="AB3804" s="488" t="s">
        <v>23262</v>
      </c>
      <c r="AC3804" s="496">
        <v>9.03E9</v>
      </c>
      <c r="AD3804" s="494"/>
      <c r="AE3804" s="494"/>
      <c r="AF3804" s="494"/>
      <c r="AG3804" s="494"/>
      <c r="AH3804" s="494"/>
      <c r="AI3804" s="494"/>
      <c r="AJ3804" s="488" t="s">
        <v>1527</v>
      </c>
      <c r="AK3804" s="494"/>
      <c r="AL3804" s="494"/>
      <c r="AM3804" s="488" t="s">
        <v>23263</v>
      </c>
      <c r="AO3804" s="494"/>
      <c r="AP3804" s="494"/>
      <c r="AQ3804" s="494"/>
      <c r="AR3804" s="494"/>
      <c r="AS3804" s="494"/>
      <c r="AT3804" s="488" t="s">
        <v>1529</v>
      </c>
      <c r="AU3804" s="492">
        <v>698.0</v>
      </c>
      <c r="AV3804" s="492">
        <v>1.0</v>
      </c>
      <c r="AW3804" s="492">
        <v>2030.0</v>
      </c>
      <c r="AX3804" s="488" t="s">
        <v>1634</v>
      </c>
      <c r="AY3804" s="488" t="s">
        <v>1831</v>
      </c>
      <c r="AZ3804" s="488" t="s">
        <v>1531</v>
      </c>
    </row>
    <row r="3805" hidden="1">
      <c r="A3805" s="488" t="s">
        <v>23264</v>
      </c>
      <c r="B3805" s="488" t="s">
        <v>23265</v>
      </c>
      <c r="C3805" s="488" t="s">
        <v>1513</v>
      </c>
      <c r="D3805" s="488" t="s">
        <v>1514</v>
      </c>
      <c r="E3805" s="491">
        <v>45810.96597222222</v>
      </c>
      <c r="F3805" s="492">
        <v>9800.0</v>
      </c>
      <c r="G3805" s="488" t="s">
        <v>1515</v>
      </c>
      <c r="H3805" s="492">
        <v>9800.0</v>
      </c>
      <c r="I3805" s="488" t="s">
        <v>1515</v>
      </c>
      <c r="J3805" s="488" t="s">
        <v>1516</v>
      </c>
      <c r="K3805" s="488" t="s">
        <v>1517</v>
      </c>
      <c r="L3805" s="488" t="s">
        <v>23266</v>
      </c>
      <c r="M3805" s="488" t="s">
        <v>23267</v>
      </c>
      <c r="N3805" s="488" t="s">
        <v>1520</v>
      </c>
      <c r="O3805" s="488" t="s">
        <v>1521</v>
      </c>
      <c r="P3805" s="488" t="s">
        <v>1522</v>
      </c>
      <c r="Q3805" s="488" t="s">
        <v>1523</v>
      </c>
      <c r="R3805" s="495" t="s">
        <v>1524</v>
      </c>
      <c r="S3805" s="494"/>
      <c r="T3805" s="494"/>
      <c r="U3805" s="488" t="s">
        <v>23268</v>
      </c>
      <c r="AB3805" s="488" t="s">
        <v>23269</v>
      </c>
      <c r="AC3805" s="496">
        <v>9.08E9</v>
      </c>
      <c r="AD3805" s="494"/>
      <c r="AE3805" s="494"/>
      <c r="AF3805" s="494"/>
      <c r="AG3805" s="494"/>
      <c r="AH3805" s="494"/>
      <c r="AI3805" s="494"/>
      <c r="AJ3805" s="488" t="s">
        <v>1527</v>
      </c>
      <c r="AK3805" s="494"/>
      <c r="AL3805" s="494"/>
      <c r="AM3805" s="488" t="s">
        <v>23270</v>
      </c>
      <c r="AO3805" s="494"/>
      <c r="AP3805" s="494"/>
      <c r="AQ3805" s="494"/>
      <c r="AR3805" s="494"/>
      <c r="AS3805" s="494"/>
      <c r="AT3805" s="488" t="s">
        <v>1529</v>
      </c>
      <c r="AU3805" s="492">
        <v>1403.0</v>
      </c>
      <c r="AV3805" s="492">
        <v>5.0</v>
      </c>
      <c r="AW3805" s="492">
        <v>2027.0</v>
      </c>
      <c r="AX3805" s="497"/>
      <c r="AY3805" s="488" t="s">
        <v>1571</v>
      </c>
      <c r="AZ3805" s="488" t="s">
        <v>1531</v>
      </c>
    </row>
    <row r="3806" hidden="1">
      <c r="A3806" s="488" t="s">
        <v>23271</v>
      </c>
      <c r="B3806" s="488" t="s">
        <v>23272</v>
      </c>
      <c r="C3806" s="488" t="s">
        <v>1513</v>
      </c>
      <c r="D3806" s="488" t="s">
        <v>1514</v>
      </c>
      <c r="E3806" s="491">
        <v>45810.96527777778</v>
      </c>
      <c r="F3806" s="492">
        <v>9800.0</v>
      </c>
      <c r="G3806" s="488" t="s">
        <v>1515</v>
      </c>
      <c r="H3806" s="492">
        <v>9800.0</v>
      </c>
      <c r="I3806" s="488" t="s">
        <v>1515</v>
      </c>
      <c r="J3806" s="488" t="s">
        <v>1516</v>
      </c>
      <c r="K3806" s="488" t="s">
        <v>1517</v>
      </c>
      <c r="L3806" s="488" t="s">
        <v>23273</v>
      </c>
      <c r="M3806" s="488" t="s">
        <v>23274</v>
      </c>
      <c r="N3806" s="488" t="s">
        <v>1520</v>
      </c>
      <c r="O3806" s="488" t="s">
        <v>1521</v>
      </c>
      <c r="P3806" s="488" t="s">
        <v>1554</v>
      </c>
      <c r="Q3806" s="488" t="s">
        <v>1523</v>
      </c>
      <c r="R3806" s="495" t="s">
        <v>1524</v>
      </c>
      <c r="S3806" s="494"/>
      <c r="T3806" s="494"/>
      <c r="U3806" s="488" t="s">
        <v>23275</v>
      </c>
      <c r="AB3806" s="488" t="s">
        <v>23276</v>
      </c>
      <c r="AC3806" s="496">
        <v>8.06E9</v>
      </c>
      <c r="AD3806" s="494"/>
      <c r="AE3806" s="494"/>
      <c r="AF3806" s="494"/>
      <c r="AG3806" s="494"/>
      <c r="AH3806" s="494"/>
      <c r="AI3806" s="494"/>
      <c r="AJ3806" s="488" t="s">
        <v>1527</v>
      </c>
      <c r="AK3806" s="494"/>
      <c r="AL3806" s="494"/>
      <c r="AM3806" s="488" t="s">
        <v>23277</v>
      </c>
      <c r="AP3806" s="494"/>
      <c r="AQ3806" s="494"/>
      <c r="AR3806" s="494"/>
      <c r="AS3806" s="494"/>
      <c r="AT3806" s="488" t="s">
        <v>1529</v>
      </c>
      <c r="AU3806" s="492">
        <v>6924.0</v>
      </c>
      <c r="AV3806" s="492">
        <v>2.0</v>
      </c>
      <c r="AW3806" s="492">
        <v>2030.0</v>
      </c>
      <c r="AX3806" s="488" t="s">
        <v>1587</v>
      </c>
      <c r="AY3806" s="488" t="s">
        <v>1805</v>
      </c>
      <c r="AZ3806" s="488" t="s">
        <v>1531</v>
      </c>
    </row>
    <row r="3807" hidden="1">
      <c r="A3807" s="488" t="s">
        <v>20548</v>
      </c>
      <c r="B3807" s="488" t="s">
        <v>20549</v>
      </c>
      <c r="C3807" s="488" t="s">
        <v>1513</v>
      </c>
      <c r="D3807" s="488" t="s">
        <v>1514</v>
      </c>
      <c r="E3807" s="491">
        <v>45810.964583333334</v>
      </c>
      <c r="F3807" s="492">
        <v>2980.0</v>
      </c>
      <c r="G3807" s="488" t="s">
        <v>1515</v>
      </c>
      <c r="H3807" s="492">
        <v>2980.0</v>
      </c>
      <c r="I3807" s="488" t="s">
        <v>1515</v>
      </c>
      <c r="J3807" s="488" t="s">
        <v>1516</v>
      </c>
      <c r="K3807" s="488" t="s">
        <v>1517</v>
      </c>
      <c r="L3807" s="488" t="s">
        <v>20550</v>
      </c>
      <c r="M3807" s="488" t="s">
        <v>20551</v>
      </c>
      <c r="N3807" s="488" t="s">
        <v>1520</v>
      </c>
      <c r="O3807" s="488" t="s">
        <v>1521</v>
      </c>
      <c r="P3807" s="488" t="s">
        <v>1554</v>
      </c>
      <c r="Q3807" s="488" t="s">
        <v>1523</v>
      </c>
      <c r="R3807" s="495" t="s">
        <v>1524</v>
      </c>
      <c r="S3807" s="494"/>
      <c r="T3807" s="494"/>
      <c r="U3807" s="488" t="s">
        <v>20552</v>
      </c>
      <c r="AB3807" s="488" t="s">
        <v>20553</v>
      </c>
      <c r="AC3807" s="496">
        <v>8.07E9</v>
      </c>
      <c r="AD3807" s="494"/>
      <c r="AE3807" s="494"/>
      <c r="AF3807" s="494"/>
      <c r="AG3807" s="494"/>
      <c r="AH3807" s="494"/>
      <c r="AI3807" s="494"/>
      <c r="AJ3807" s="488" t="s">
        <v>1527</v>
      </c>
      <c r="AK3807" s="494"/>
      <c r="AL3807" s="494"/>
      <c r="AM3807" s="488" t="s">
        <v>20554</v>
      </c>
      <c r="AO3807" s="494"/>
      <c r="AP3807" s="494"/>
      <c r="AQ3807" s="494"/>
      <c r="AR3807" s="494"/>
      <c r="AS3807" s="494"/>
      <c r="AT3807" s="488" t="s">
        <v>1529</v>
      </c>
      <c r="AU3807" s="492">
        <v>1814.0</v>
      </c>
      <c r="AV3807" s="492">
        <v>4.0</v>
      </c>
      <c r="AW3807" s="492">
        <v>2028.0</v>
      </c>
      <c r="AX3807" s="488" t="s">
        <v>1587</v>
      </c>
      <c r="AY3807" s="488" t="s">
        <v>1805</v>
      </c>
      <c r="AZ3807" s="488" t="s">
        <v>1531</v>
      </c>
    </row>
    <row r="3808" hidden="1">
      <c r="A3808" s="488" t="s">
        <v>23278</v>
      </c>
      <c r="B3808" s="488" t="s">
        <v>23272</v>
      </c>
      <c r="C3808" s="488" t="s">
        <v>1513</v>
      </c>
      <c r="D3808" s="488" t="s">
        <v>1514</v>
      </c>
      <c r="E3808" s="491">
        <v>45810.964583333334</v>
      </c>
      <c r="F3808" s="492">
        <v>2980.0</v>
      </c>
      <c r="G3808" s="488" t="s">
        <v>1515</v>
      </c>
      <c r="H3808" s="492">
        <v>2980.0</v>
      </c>
      <c r="I3808" s="488" t="s">
        <v>1515</v>
      </c>
      <c r="J3808" s="488" t="s">
        <v>1516</v>
      </c>
      <c r="K3808" s="488" t="s">
        <v>1517</v>
      </c>
      <c r="L3808" s="488" t="s">
        <v>23273</v>
      </c>
      <c r="M3808" s="488" t="s">
        <v>23279</v>
      </c>
      <c r="N3808" s="488" t="s">
        <v>1520</v>
      </c>
      <c r="O3808" s="488" t="s">
        <v>1521</v>
      </c>
      <c r="P3808" s="488" t="s">
        <v>1554</v>
      </c>
      <c r="Q3808" s="488" t="s">
        <v>1523</v>
      </c>
      <c r="R3808" s="495" t="s">
        <v>1524</v>
      </c>
      <c r="S3808" s="494"/>
      <c r="T3808" s="494"/>
      <c r="U3808" s="488" t="s">
        <v>23280</v>
      </c>
      <c r="AB3808" s="488" t="s">
        <v>23276</v>
      </c>
      <c r="AC3808" s="496">
        <v>8.06E9</v>
      </c>
      <c r="AD3808" s="494"/>
      <c r="AE3808" s="494"/>
      <c r="AF3808" s="494"/>
      <c r="AG3808" s="494"/>
      <c r="AH3808" s="494"/>
      <c r="AI3808" s="494"/>
      <c r="AJ3808" s="488" t="s">
        <v>1527</v>
      </c>
      <c r="AK3808" s="494"/>
      <c r="AL3808" s="494"/>
      <c r="AM3808" s="488" t="s">
        <v>23277</v>
      </c>
      <c r="AP3808" s="494"/>
      <c r="AQ3808" s="494"/>
      <c r="AR3808" s="494"/>
      <c r="AS3808" s="494"/>
      <c r="AT3808" s="488" t="s">
        <v>1529</v>
      </c>
      <c r="AU3808" s="492">
        <v>6924.0</v>
      </c>
      <c r="AV3808" s="492">
        <v>2.0</v>
      </c>
      <c r="AW3808" s="492">
        <v>2030.0</v>
      </c>
      <c r="AX3808" s="488" t="s">
        <v>1587</v>
      </c>
      <c r="AY3808" s="488" t="s">
        <v>1805</v>
      </c>
      <c r="AZ3808" s="488" t="s">
        <v>1531</v>
      </c>
    </row>
    <row r="3809" hidden="1">
      <c r="A3809" s="488" t="s">
        <v>23281</v>
      </c>
      <c r="B3809" s="488" t="s">
        <v>23265</v>
      </c>
      <c r="C3809" s="488" t="s">
        <v>1513</v>
      </c>
      <c r="D3809" s="488" t="s">
        <v>1514</v>
      </c>
      <c r="E3809" s="491">
        <v>45810.95763888889</v>
      </c>
      <c r="F3809" s="492">
        <v>2980.0</v>
      </c>
      <c r="G3809" s="488" t="s">
        <v>1515</v>
      </c>
      <c r="H3809" s="492">
        <v>2980.0</v>
      </c>
      <c r="I3809" s="488" t="s">
        <v>1515</v>
      </c>
      <c r="J3809" s="488" t="s">
        <v>1516</v>
      </c>
      <c r="K3809" s="488" t="s">
        <v>1517</v>
      </c>
      <c r="L3809" s="488" t="s">
        <v>23266</v>
      </c>
      <c r="M3809" s="488" t="s">
        <v>23282</v>
      </c>
      <c r="N3809" s="488" t="s">
        <v>1520</v>
      </c>
      <c r="O3809" s="488" t="s">
        <v>1521</v>
      </c>
      <c r="P3809" s="488" t="s">
        <v>1522</v>
      </c>
      <c r="Q3809" s="488" t="s">
        <v>1523</v>
      </c>
      <c r="R3809" s="495" t="s">
        <v>1524</v>
      </c>
      <c r="S3809" s="494"/>
      <c r="T3809" s="494"/>
      <c r="U3809" s="488" t="s">
        <v>23283</v>
      </c>
      <c r="AB3809" s="488" t="s">
        <v>23269</v>
      </c>
      <c r="AC3809" s="496">
        <v>9.08E9</v>
      </c>
      <c r="AD3809" s="494"/>
      <c r="AE3809" s="494"/>
      <c r="AF3809" s="494"/>
      <c r="AG3809" s="494"/>
      <c r="AH3809" s="494"/>
      <c r="AI3809" s="494"/>
      <c r="AJ3809" s="488" t="s">
        <v>1527</v>
      </c>
      <c r="AK3809" s="494"/>
      <c r="AL3809" s="494"/>
      <c r="AM3809" s="488" t="s">
        <v>23270</v>
      </c>
      <c r="AO3809" s="494"/>
      <c r="AP3809" s="494"/>
      <c r="AQ3809" s="494"/>
      <c r="AR3809" s="494"/>
      <c r="AS3809" s="494"/>
      <c r="AT3809" s="488" t="s">
        <v>1529</v>
      </c>
      <c r="AU3809" s="492">
        <v>1403.0</v>
      </c>
      <c r="AV3809" s="492">
        <v>5.0</v>
      </c>
      <c r="AW3809" s="492">
        <v>2027.0</v>
      </c>
      <c r="AX3809" s="497"/>
      <c r="AY3809" s="488" t="s">
        <v>1571</v>
      </c>
      <c r="AZ3809" s="488" t="s">
        <v>1531</v>
      </c>
    </row>
    <row r="3810" hidden="1">
      <c r="A3810" s="488" t="s">
        <v>23284</v>
      </c>
      <c r="B3810" s="488" t="s">
        <v>23285</v>
      </c>
      <c r="C3810" s="488" t="s">
        <v>1513</v>
      </c>
      <c r="D3810" s="488" t="s">
        <v>1514</v>
      </c>
      <c r="E3810" s="491">
        <v>45810.95</v>
      </c>
      <c r="F3810" s="492">
        <v>9800.0</v>
      </c>
      <c r="G3810" s="488" t="s">
        <v>1515</v>
      </c>
      <c r="H3810" s="492">
        <v>9800.0</v>
      </c>
      <c r="I3810" s="488" t="s">
        <v>1515</v>
      </c>
      <c r="J3810" s="488" t="s">
        <v>1516</v>
      </c>
      <c r="K3810" s="488" t="s">
        <v>1517</v>
      </c>
      <c r="L3810" s="488" t="s">
        <v>23286</v>
      </c>
      <c r="M3810" s="488" t="s">
        <v>23287</v>
      </c>
      <c r="N3810" s="488" t="s">
        <v>1520</v>
      </c>
      <c r="O3810" s="488" t="s">
        <v>1521</v>
      </c>
      <c r="P3810" s="488" t="s">
        <v>1554</v>
      </c>
      <c r="Q3810" s="488" t="s">
        <v>1523</v>
      </c>
      <c r="R3810" s="495" t="s">
        <v>1524</v>
      </c>
      <c r="S3810" s="494"/>
      <c r="T3810" s="494"/>
      <c r="U3810" s="488" t="s">
        <v>23288</v>
      </c>
      <c r="AB3810" s="488" t="s">
        <v>23289</v>
      </c>
      <c r="AC3810" s="496">
        <v>8.01E9</v>
      </c>
      <c r="AD3810" s="494"/>
      <c r="AE3810" s="494"/>
      <c r="AF3810" s="494"/>
      <c r="AG3810" s="494"/>
      <c r="AH3810" s="494"/>
      <c r="AI3810" s="494"/>
      <c r="AJ3810" s="488" t="s">
        <v>1527</v>
      </c>
      <c r="AK3810" s="494"/>
      <c r="AL3810" s="494"/>
      <c r="AM3810" s="488" t="s">
        <v>23290</v>
      </c>
      <c r="AO3810" s="494"/>
      <c r="AP3810" s="494"/>
      <c r="AQ3810" s="494"/>
      <c r="AR3810" s="494"/>
      <c r="AS3810" s="494"/>
      <c r="AT3810" s="488" t="s">
        <v>1529</v>
      </c>
      <c r="AU3810" s="492">
        <v>1464.0</v>
      </c>
      <c r="AV3810" s="492">
        <v>10.0</v>
      </c>
      <c r="AW3810" s="492">
        <v>2026.0</v>
      </c>
      <c r="AX3810" s="488" t="s">
        <v>1587</v>
      </c>
      <c r="AY3810" s="488" t="s">
        <v>1588</v>
      </c>
      <c r="AZ3810" s="488" t="s">
        <v>1531</v>
      </c>
    </row>
    <row r="3811" hidden="1">
      <c r="A3811" s="488" t="s">
        <v>23291</v>
      </c>
      <c r="B3811" s="488" t="s">
        <v>23285</v>
      </c>
      <c r="C3811" s="488" t="s">
        <v>1513</v>
      </c>
      <c r="D3811" s="488" t="s">
        <v>1514</v>
      </c>
      <c r="E3811" s="491">
        <v>45810.947222222225</v>
      </c>
      <c r="F3811" s="492">
        <v>2980.0</v>
      </c>
      <c r="G3811" s="488" t="s">
        <v>1515</v>
      </c>
      <c r="H3811" s="492">
        <v>2980.0</v>
      </c>
      <c r="I3811" s="488" t="s">
        <v>1515</v>
      </c>
      <c r="J3811" s="488" t="s">
        <v>1516</v>
      </c>
      <c r="K3811" s="488" t="s">
        <v>1517</v>
      </c>
      <c r="L3811" s="488" t="s">
        <v>23286</v>
      </c>
      <c r="M3811" s="488" t="s">
        <v>23292</v>
      </c>
      <c r="N3811" s="488" t="s">
        <v>1520</v>
      </c>
      <c r="O3811" s="488" t="s">
        <v>1521</v>
      </c>
      <c r="P3811" s="488" t="s">
        <v>1554</v>
      </c>
      <c r="Q3811" s="488" t="s">
        <v>1523</v>
      </c>
      <c r="R3811" s="495" t="s">
        <v>1524</v>
      </c>
      <c r="S3811" s="494"/>
      <c r="T3811" s="494"/>
      <c r="U3811" s="488" t="s">
        <v>23293</v>
      </c>
      <c r="AB3811" s="488" t="s">
        <v>23289</v>
      </c>
      <c r="AC3811" s="496">
        <v>8.01E9</v>
      </c>
      <c r="AD3811" s="494"/>
      <c r="AE3811" s="494"/>
      <c r="AF3811" s="494"/>
      <c r="AG3811" s="494"/>
      <c r="AH3811" s="494"/>
      <c r="AI3811" s="494"/>
      <c r="AJ3811" s="488" t="s">
        <v>1527</v>
      </c>
      <c r="AK3811" s="494"/>
      <c r="AL3811" s="494"/>
      <c r="AM3811" s="488" t="s">
        <v>23290</v>
      </c>
      <c r="AO3811" s="494"/>
      <c r="AP3811" s="494"/>
      <c r="AQ3811" s="494"/>
      <c r="AR3811" s="494"/>
      <c r="AS3811" s="494"/>
      <c r="AT3811" s="488" t="s">
        <v>1529</v>
      </c>
      <c r="AU3811" s="492">
        <v>1464.0</v>
      </c>
      <c r="AV3811" s="492">
        <v>10.0</v>
      </c>
      <c r="AW3811" s="492">
        <v>2026.0</v>
      </c>
      <c r="AX3811" s="488" t="s">
        <v>1587</v>
      </c>
      <c r="AY3811" s="488" t="s">
        <v>1588</v>
      </c>
      <c r="AZ3811" s="488" t="s">
        <v>1531</v>
      </c>
    </row>
    <row r="3812" hidden="1">
      <c r="A3812" s="488" t="s">
        <v>23294</v>
      </c>
      <c r="B3812" s="488" t="s">
        <v>23295</v>
      </c>
      <c r="C3812" s="488" t="s">
        <v>1513</v>
      </c>
      <c r="D3812" s="488" t="s">
        <v>1514</v>
      </c>
      <c r="E3812" s="491">
        <v>45810.936111111114</v>
      </c>
      <c r="F3812" s="492">
        <v>9800.0</v>
      </c>
      <c r="G3812" s="488" t="s">
        <v>1515</v>
      </c>
      <c r="H3812" s="492">
        <v>9800.0</v>
      </c>
      <c r="I3812" s="488" t="s">
        <v>1515</v>
      </c>
      <c r="J3812" s="488" t="s">
        <v>1516</v>
      </c>
      <c r="K3812" s="488" t="s">
        <v>1517</v>
      </c>
      <c r="L3812" s="488" t="s">
        <v>23296</v>
      </c>
      <c r="M3812" s="488" t="s">
        <v>23297</v>
      </c>
      <c r="N3812" s="488" t="s">
        <v>1520</v>
      </c>
      <c r="O3812" s="488" t="s">
        <v>1521</v>
      </c>
      <c r="P3812" s="488" t="s">
        <v>1522</v>
      </c>
      <c r="Q3812" s="488" t="s">
        <v>1523</v>
      </c>
      <c r="R3812" s="495" t="s">
        <v>1524</v>
      </c>
      <c r="S3812" s="494"/>
      <c r="T3812" s="494"/>
      <c r="U3812" s="488" t="s">
        <v>23298</v>
      </c>
      <c r="AB3812" s="488" t="s">
        <v>23299</v>
      </c>
      <c r="AC3812" s="496">
        <v>8.04E9</v>
      </c>
      <c r="AD3812" s="494"/>
      <c r="AE3812" s="494"/>
      <c r="AF3812" s="494"/>
      <c r="AG3812" s="494"/>
      <c r="AH3812" s="494"/>
      <c r="AI3812" s="494"/>
      <c r="AJ3812" s="488" t="s">
        <v>1527</v>
      </c>
      <c r="AK3812" s="494"/>
      <c r="AL3812" s="494"/>
      <c r="AM3812" s="488" t="s">
        <v>23300</v>
      </c>
      <c r="AO3812" s="494"/>
      <c r="AP3812" s="494"/>
      <c r="AQ3812" s="494"/>
      <c r="AR3812" s="494"/>
      <c r="AS3812" s="494"/>
      <c r="AT3812" s="488" t="s">
        <v>1529</v>
      </c>
      <c r="AU3812" s="492">
        <v>5091.0</v>
      </c>
      <c r="AV3812" s="492">
        <v>5.0</v>
      </c>
      <c r="AW3812" s="492">
        <v>2028.0</v>
      </c>
      <c r="AX3812" s="488" t="s">
        <v>1539</v>
      </c>
      <c r="AY3812" s="488" t="s">
        <v>1805</v>
      </c>
      <c r="AZ3812" s="488" t="s">
        <v>1531</v>
      </c>
    </row>
    <row r="3813" hidden="1">
      <c r="A3813" s="488" t="s">
        <v>23301</v>
      </c>
      <c r="B3813" s="488" t="s">
        <v>23302</v>
      </c>
      <c r="C3813" s="488" t="s">
        <v>1513</v>
      </c>
      <c r="D3813" s="488" t="s">
        <v>1514</v>
      </c>
      <c r="E3813" s="491">
        <v>45810.93472222222</v>
      </c>
      <c r="F3813" s="492">
        <v>9800.0</v>
      </c>
      <c r="G3813" s="488" t="s">
        <v>1515</v>
      </c>
      <c r="H3813" s="492">
        <v>9800.0</v>
      </c>
      <c r="I3813" s="488" t="s">
        <v>1515</v>
      </c>
      <c r="J3813" s="488" t="s">
        <v>1516</v>
      </c>
      <c r="K3813" s="488" t="s">
        <v>1517</v>
      </c>
      <c r="L3813" s="488" t="s">
        <v>23303</v>
      </c>
      <c r="M3813" s="488" t="s">
        <v>23304</v>
      </c>
      <c r="N3813" s="488" t="s">
        <v>1520</v>
      </c>
      <c r="O3813" s="488" t="s">
        <v>1521</v>
      </c>
      <c r="P3813" s="488" t="s">
        <v>1554</v>
      </c>
      <c r="Q3813" s="488" t="s">
        <v>1523</v>
      </c>
      <c r="R3813" s="495" t="s">
        <v>1524</v>
      </c>
      <c r="S3813" s="494"/>
      <c r="T3813" s="494"/>
      <c r="U3813" s="488" t="s">
        <v>23305</v>
      </c>
      <c r="AB3813" s="488" t="s">
        <v>23306</v>
      </c>
      <c r="AC3813" s="496">
        <v>8.07E9</v>
      </c>
      <c r="AD3813" s="494"/>
      <c r="AE3813" s="494"/>
      <c r="AF3813" s="494"/>
      <c r="AG3813" s="494"/>
      <c r="AH3813" s="494"/>
      <c r="AI3813" s="494"/>
      <c r="AJ3813" s="488" t="s">
        <v>1527</v>
      </c>
      <c r="AK3813" s="494"/>
      <c r="AL3813" s="494"/>
      <c r="AM3813" s="488" t="s">
        <v>23307</v>
      </c>
      <c r="AO3813" s="494"/>
      <c r="AP3813" s="494"/>
      <c r="AQ3813" s="494"/>
      <c r="AR3813" s="494"/>
      <c r="AS3813" s="494"/>
      <c r="AT3813" s="488" t="s">
        <v>1529</v>
      </c>
      <c r="AU3813" s="492">
        <v>3026.0</v>
      </c>
      <c r="AV3813" s="492">
        <v>5.0</v>
      </c>
      <c r="AW3813" s="492">
        <v>2028.0</v>
      </c>
      <c r="AX3813" s="488" t="s">
        <v>1634</v>
      </c>
      <c r="AY3813" s="488" t="s">
        <v>1805</v>
      </c>
      <c r="AZ3813" s="488" t="s">
        <v>1531</v>
      </c>
    </row>
    <row r="3814" hidden="1">
      <c r="A3814" s="488" t="s">
        <v>23308</v>
      </c>
      <c r="B3814" s="488" t="s">
        <v>23309</v>
      </c>
      <c r="C3814" s="488" t="s">
        <v>1513</v>
      </c>
      <c r="D3814" s="488" t="s">
        <v>1514</v>
      </c>
      <c r="E3814" s="491">
        <v>45810.93402777778</v>
      </c>
      <c r="F3814" s="492">
        <v>2980.0</v>
      </c>
      <c r="G3814" s="488" t="s">
        <v>1515</v>
      </c>
      <c r="H3814" s="492">
        <v>2980.0</v>
      </c>
      <c r="I3814" s="488" t="s">
        <v>1515</v>
      </c>
      <c r="J3814" s="488" t="s">
        <v>1516</v>
      </c>
      <c r="K3814" s="488" t="s">
        <v>1517</v>
      </c>
      <c r="L3814" s="488" t="s">
        <v>23310</v>
      </c>
      <c r="M3814" s="488" t="s">
        <v>23311</v>
      </c>
      <c r="N3814" s="488" t="s">
        <v>1520</v>
      </c>
      <c r="O3814" s="488" t="s">
        <v>1521</v>
      </c>
      <c r="P3814" s="488" t="s">
        <v>1554</v>
      </c>
      <c r="Q3814" s="488" t="s">
        <v>1523</v>
      </c>
      <c r="R3814" s="495" t="s">
        <v>1524</v>
      </c>
      <c r="S3814" s="494"/>
      <c r="T3814" s="494"/>
      <c r="U3814" s="488" t="s">
        <v>23312</v>
      </c>
      <c r="AB3814" s="488" t="s">
        <v>23313</v>
      </c>
      <c r="AC3814" s="496">
        <v>9.08E9</v>
      </c>
      <c r="AD3814" s="494"/>
      <c r="AE3814" s="494"/>
      <c r="AF3814" s="494"/>
      <c r="AG3814" s="494"/>
      <c r="AH3814" s="494"/>
      <c r="AI3814" s="494"/>
      <c r="AJ3814" s="488" t="s">
        <v>1527</v>
      </c>
      <c r="AK3814" s="494"/>
      <c r="AL3814" s="494"/>
      <c r="AM3814" s="488" t="s">
        <v>23314</v>
      </c>
      <c r="AO3814" s="494"/>
      <c r="AP3814" s="494"/>
      <c r="AQ3814" s="494"/>
      <c r="AR3814" s="494"/>
      <c r="AS3814" s="494"/>
      <c r="AT3814" s="488" t="s">
        <v>1529</v>
      </c>
      <c r="AU3814" s="492">
        <v>9172.0</v>
      </c>
      <c r="AV3814" s="492">
        <v>4.0</v>
      </c>
      <c r="AW3814" s="492">
        <v>2030.0</v>
      </c>
      <c r="AX3814" s="488" t="s">
        <v>1596</v>
      </c>
      <c r="AY3814" s="488" t="s">
        <v>2720</v>
      </c>
      <c r="AZ3814" s="488" t="s">
        <v>1531</v>
      </c>
    </row>
    <row r="3815" hidden="1">
      <c r="A3815" s="488" t="s">
        <v>23315</v>
      </c>
      <c r="B3815" s="488" t="s">
        <v>23295</v>
      </c>
      <c r="C3815" s="488" t="s">
        <v>1513</v>
      </c>
      <c r="D3815" s="488" t="s">
        <v>1514</v>
      </c>
      <c r="E3815" s="491">
        <v>45810.93263888889</v>
      </c>
      <c r="F3815" s="492">
        <v>2980.0</v>
      </c>
      <c r="G3815" s="488" t="s">
        <v>1515</v>
      </c>
      <c r="H3815" s="492">
        <v>2980.0</v>
      </c>
      <c r="I3815" s="488" t="s">
        <v>1515</v>
      </c>
      <c r="J3815" s="488" t="s">
        <v>1516</v>
      </c>
      <c r="K3815" s="488" t="s">
        <v>1517</v>
      </c>
      <c r="L3815" s="488" t="s">
        <v>23296</v>
      </c>
      <c r="M3815" s="488" t="s">
        <v>23316</v>
      </c>
      <c r="N3815" s="488" t="s">
        <v>1520</v>
      </c>
      <c r="O3815" s="488" t="s">
        <v>1521</v>
      </c>
      <c r="P3815" s="488" t="s">
        <v>1522</v>
      </c>
      <c r="Q3815" s="488" t="s">
        <v>1523</v>
      </c>
      <c r="R3815" s="495" t="s">
        <v>1524</v>
      </c>
      <c r="S3815" s="494"/>
      <c r="T3815" s="494"/>
      <c r="U3815" s="488" t="s">
        <v>23317</v>
      </c>
      <c r="AB3815" s="488" t="s">
        <v>23299</v>
      </c>
      <c r="AC3815" s="496">
        <v>8.04E9</v>
      </c>
      <c r="AD3815" s="494"/>
      <c r="AE3815" s="494"/>
      <c r="AF3815" s="494"/>
      <c r="AG3815" s="494"/>
      <c r="AH3815" s="494"/>
      <c r="AI3815" s="494"/>
      <c r="AJ3815" s="488" t="s">
        <v>1527</v>
      </c>
      <c r="AK3815" s="494"/>
      <c r="AL3815" s="494"/>
      <c r="AM3815" s="488" t="s">
        <v>23300</v>
      </c>
      <c r="AO3815" s="494"/>
      <c r="AP3815" s="494"/>
      <c r="AQ3815" s="494"/>
      <c r="AR3815" s="494"/>
      <c r="AS3815" s="494"/>
      <c r="AT3815" s="488" t="s">
        <v>1529</v>
      </c>
      <c r="AU3815" s="492">
        <v>5091.0</v>
      </c>
      <c r="AV3815" s="492">
        <v>5.0</v>
      </c>
      <c r="AW3815" s="492">
        <v>2028.0</v>
      </c>
      <c r="AX3815" s="488" t="s">
        <v>1539</v>
      </c>
      <c r="AY3815" s="488" t="s">
        <v>1805</v>
      </c>
      <c r="AZ3815" s="488" t="s">
        <v>1531</v>
      </c>
    </row>
    <row r="3816" hidden="1">
      <c r="A3816" s="488" t="s">
        <v>23318</v>
      </c>
      <c r="B3816" s="488" t="s">
        <v>23302</v>
      </c>
      <c r="C3816" s="488" t="s">
        <v>1513</v>
      </c>
      <c r="D3816" s="488" t="s">
        <v>1514</v>
      </c>
      <c r="E3816" s="491">
        <v>45810.92847222222</v>
      </c>
      <c r="F3816" s="492">
        <v>2980.0</v>
      </c>
      <c r="G3816" s="488" t="s">
        <v>1515</v>
      </c>
      <c r="H3816" s="492">
        <v>2980.0</v>
      </c>
      <c r="I3816" s="488" t="s">
        <v>1515</v>
      </c>
      <c r="J3816" s="488" t="s">
        <v>1516</v>
      </c>
      <c r="K3816" s="488" t="s">
        <v>1517</v>
      </c>
      <c r="L3816" s="488" t="s">
        <v>23303</v>
      </c>
      <c r="M3816" s="488" t="s">
        <v>23319</v>
      </c>
      <c r="N3816" s="488" t="s">
        <v>1520</v>
      </c>
      <c r="O3816" s="488" t="s">
        <v>1521</v>
      </c>
      <c r="P3816" s="488" t="s">
        <v>1554</v>
      </c>
      <c r="Q3816" s="488" t="s">
        <v>1523</v>
      </c>
      <c r="R3816" s="495" t="s">
        <v>1524</v>
      </c>
      <c r="S3816" s="494"/>
      <c r="T3816" s="494"/>
      <c r="U3816" s="488" t="s">
        <v>23320</v>
      </c>
      <c r="AB3816" s="488" t="s">
        <v>23306</v>
      </c>
      <c r="AC3816" s="496">
        <v>8.07E9</v>
      </c>
      <c r="AD3816" s="494"/>
      <c r="AE3816" s="494"/>
      <c r="AF3816" s="494"/>
      <c r="AG3816" s="494"/>
      <c r="AH3816" s="494"/>
      <c r="AI3816" s="494"/>
      <c r="AJ3816" s="488" t="s">
        <v>1527</v>
      </c>
      <c r="AK3816" s="494"/>
      <c r="AL3816" s="494"/>
      <c r="AM3816" s="488" t="s">
        <v>23307</v>
      </c>
      <c r="AO3816" s="494"/>
      <c r="AP3816" s="494"/>
      <c r="AQ3816" s="494"/>
      <c r="AR3816" s="494"/>
      <c r="AS3816" s="494"/>
      <c r="AT3816" s="488" t="s">
        <v>1529</v>
      </c>
      <c r="AU3816" s="492">
        <v>3026.0</v>
      </c>
      <c r="AV3816" s="492">
        <v>5.0</v>
      </c>
      <c r="AW3816" s="492">
        <v>2028.0</v>
      </c>
      <c r="AX3816" s="488" t="s">
        <v>1634</v>
      </c>
      <c r="AY3816" s="488" t="s">
        <v>1805</v>
      </c>
      <c r="AZ3816" s="488" t="s">
        <v>1531</v>
      </c>
    </row>
    <row r="3817" hidden="1">
      <c r="A3817" s="488" t="s">
        <v>23321</v>
      </c>
      <c r="B3817" s="488" t="s">
        <v>23322</v>
      </c>
      <c r="C3817" s="488" t="s">
        <v>1513</v>
      </c>
      <c r="D3817" s="488" t="s">
        <v>1514</v>
      </c>
      <c r="E3817" s="491">
        <v>45810.85277777778</v>
      </c>
      <c r="F3817" s="492">
        <v>2980.0</v>
      </c>
      <c r="G3817" s="488" t="s">
        <v>1515</v>
      </c>
      <c r="H3817" s="492">
        <v>2980.0</v>
      </c>
      <c r="I3817" s="488" t="s">
        <v>1515</v>
      </c>
      <c r="J3817" s="488" t="s">
        <v>1516</v>
      </c>
      <c r="K3817" s="488" t="s">
        <v>1517</v>
      </c>
      <c r="L3817" s="488" t="s">
        <v>23323</v>
      </c>
      <c r="M3817" s="488" t="s">
        <v>23324</v>
      </c>
      <c r="N3817" s="488" t="s">
        <v>1520</v>
      </c>
      <c r="O3817" s="488" t="s">
        <v>1521</v>
      </c>
      <c r="P3817" s="488" t="s">
        <v>1554</v>
      </c>
      <c r="Q3817" s="488" t="s">
        <v>1523</v>
      </c>
      <c r="R3817" s="495" t="s">
        <v>1524</v>
      </c>
      <c r="S3817" s="494"/>
      <c r="T3817" s="494"/>
      <c r="U3817" s="488" t="s">
        <v>23325</v>
      </c>
      <c r="AB3817" s="488" t="s">
        <v>23326</v>
      </c>
      <c r="AC3817" s="496">
        <v>9.08E9</v>
      </c>
      <c r="AD3817" s="494"/>
      <c r="AE3817" s="494"/>
      <c r="AF3817" s="494"/>
      <c r="AG3817" s="494"/>
      <c r="AH3817" s="494"/>
      <c r="AI3817" s="494"/>
      <c r="AJ3817" s="488" t="s">
        <v>1527</v>
      </c>
      <c r="AK3817" s="494"/>
      <c r="AL3817" s="494"/>
      <c r="AM3817" s="488" t="s">
        <v>23327</v>
      </c>
      <c r="AP3817" s="494"/>
      <c r="AQ3817" s="494"/>
      <c r="AR3817" s="494"/>
      <c r="AS3817" s="494"/>
      <c r="AT3817" s="488" t="s">
        <v>1558</v>
      </c>
      <c r="AU3817" s="492">
        <v>9818.0</v>
      </c>
      <c r="AV3817" s="492">
        <v>5.0</v>
      </c>
      <c r="AW3817" s="492">
        <v>2031.0</v>
      </c>
      <c r="AX3817" s="488" t="s">
        <v>1587</v>
      </c>
      <c r="AY3817" s="488" t="s">
        <v>1588</v>
      </c>
      <c r="AZ3817" s="488" t="s">
        <v>1531</v>
      </c>
    </row>
    <row r="3818" hidden="1">
      <c r="A3818" s="488" t="s">
        <v>23328</v>
      </c>
      <c r="B3818" s="488" t="s">
        <v>23329</v>
      </c>
      <c r="C3818" s="488" t="s">
        <v>1513</v>
      </c>
      <c r="D3818" s="488" t="s">
        <v>1514</v>
      </c>
      <c r="E3818" s="491">
        <v>45810.8375</v>
      </c>
      <c r="F3818" s="492">
        <v>2980.0</v>
      </c>
      <c r="G3818" s="488" t="s">
        <v>1515</v>
      </c>
      <c r="H3818" s="492">
        <v>2980.0</v>
      </c>
      <c r="I3818" s="488" t="s">
        <v>1515</v>
      </c>
      <c r="J3818" s="488" t="s">
        <v>1516</v>
      </c>
      <c r="K3818" s="488" t="s">
        <v>1517</v>
      </c>
      <c r="L3818" s="488" t="s">
        <v>23330</v>
      </c>
      <c r="M3818" s="488" t="s">
        <v>23331</v>
      </c>
      <c r="N3818" s="488" t="s">
        <v>1520</v>
      </c>
      <c r="O3818" s="488" t="s">
        <v>1521</v>
      </c>
      <c r="P3818" s="488" t="s">
        <v>1522</v>
      </c>
      <c r="Q3818" s="488" t="s">
        <v>1523</v>
      </c>
      <c r="R3818" s="495" t="s">
        <v>1524</v>
      </c>
      <c r="S3818" s="494"/>
      <c r="T3818" s="494"/>
      <c r="U3818" s="488" t="s">
        <v>23332</v>
      </c>
      <c r="AB3818" s="488" t="s">
        <v>23333</v>
      </c>
      <c r="AC3818" s="496">
        <v>9.09E9</v>
      </c>
      <c r="AD3818" s="494"/>
      <c r="AE3818" s="494"/>
      <c r="AF3818" s="494"/>
      <c r="AG3818" s="494"/>
      <c r="AH3818" s="494"/>
      <c r="AI3818" s="494"/>
      <c r="AJ3818" s="488" t="s">
        <v>1527</v>
      </c>
      <c r="AK3818" s="494"/>
      <c r="AL3818" s="494"/>
      <c r="AM3818" s="488" t="s">
        <v>23334</v>
      </c>
      <c r="AO3818" s="494"/>
      <c r="AP3818" s="494"/>
      <c r="AQ3818" s="494"/>
      <c r="AR3818" s="494"/>
      <c r="AS3818" s="494"/>
      <c r="AT3818" s="488" t="s">
        <v>1529</v>
      </c>
      <c r="AU3818" s="492">
        <v>3066.0</v>
      </c>
      <c r="AV3818" s="492">
        <v>8.0</v>
      </c>
      <c r="AW3818" s="492">
        <v>2025.0</v>
      </c>
      <c r="AX3818" s="488" t="s">
        <v>1867</v>
      </c>
      <c r="AY3818" s="488" t="s">
        <v>1868</v>
      </c>
      <c r="AZ3818" s="488" t="s">
        <v>1531</v>
      </c>
    </row>
    <row r="3819" hidden="1">
      <c r="A3819" s="488" t="s">
        <v>23335</v>
      </c>
      <c r="B3819" s="488" t="s">
        <v>23336</v>
      </c>
      <c r="C3819" s="488" t="s">
        <v>1513</v>
      </c>
      <c r="D3819" s="488" t="s">
        <v>1514</v>
      </c>
      <c r="E3819" s="491">
        <v>45810.83194444444</v>
      </c>
      <c r="F3819" s="492">
        <v>9800.0</v>
      </c>
      <c r="G3819" s="488" t="s">
        <v>1515</v>
      </c>
      <c r="H3819" s="492">
        <v>9800.0</v>
      </c>
      <c r="I3819" s="488" t="s">
        <v>1515</v>
      </c>
      <c r="J3819" s="488" t="s">
        <v>1516</v>
      </c>
      <c r="K3819" s="488" t="s">
        <v>1517</v>
      </c>
      <c r="L3819" s="488" t="s">
        <v>21744</v>
      </c>
      <c r="M3819" s="488" t="s">
        <v>23337</v>
      </c>
      <c r="N3819" s="488" t="s">
        <v>1520</v>
      </c>
      <c r="O3819" s="488" t="s">
        <v>1521</v>
      </c>
      <c r="P3819" s="488" t="s">
        <v>1545</v>
      </c>
      <c r="Q3819" s="488" t="s">
        <v>1523</v>
      </c>
      <c r="R3819" s="495" t="s">
        <v>1524</v>
      </c>
      <c r="S3819" s="494"/>
      <c r="T3819" s="494"/>
      <c r="U3819" s="488" t="s">
        <v>23338</v>
      </c>
      <c r="AB3819" s="488" t="s">
        <v>21747</v>
      </c>
      <c r="AC3819" s="496">
        <v>7.02E9</v>
      </c>
      <c r="AD3819" s="494"/>
      <c r="AE3819" s="494"/>
      <c r="AF3819" s="494"/>
      <c r="AG3819" s="494"/>
      <c r="AH3819" s="494"/>
      <c r="AI3819" s="494"/>
      <c r="AJ3819" s="488" t="s">
        <v>1527</v>
      </c>
      <c r="AK3819" s="494"/>
      <c r="AL3819" s="494"/>
      <c r="AM3819" s="488" t="s">
        <v>21748</v>
      </c>
      <c r="AO3819" s="494"/>
      <c r="AP3819" s="494"/>
      <c r="AQ3819" s="494"/>
      <c r="AR3819" s="494"/>
      <c r="AS3819" s="494"/>
      <c r="AT3819" s="488" t="s">
        <v>1529</v>
      </c>
      <c r="AU3819" s="492">
        <v>1455.0</v>
      </c>
      <c r="AV3819" s="492">
        <v>10.0</v>
      </c>
      <c r="AW3819" s="492">
        <v>2031.0</v>
      </c>
      <c r="AX3819" s="497"/>
      <c r="AY3819" s="497"/>
      <c r="AZ3819" s="488" t="s">
        <v>1531</v>
      </c>
    </row>
    <row r="3820" hidden="1">
      <c r="A3820" s="488" t="s">
        <v>23339</v>
      </c>
      <c r="B3820" s="488" t="s">
        <v>23336</v>
      </c>
      <c r="C3820" s="488" t="s">
        <v>1513</v>
      </c>
      <c r="D3820" s="488" t="s">
        <v>1514</v>
      </c>
      <c r="E3820" s="491">
        <v>45810.82847222222</v>
      </c>
      <c r="F3820" s="492">
        <v>2980.0</v>
      </c>
      <c r="G3820" s="488" t="s">
        <v>1515</v>
      </c>
      <c r="H3820" s="492">
        <v>2980.0</v>
      </c>
      <c r="I3820" s="488" t="s">
        <v>1515</v>
      </c>
      <c r="J3820" s="488" t="s">
        <v>1516</v>
      </c>
      <c r="K3820" s="488" t="s">
        <v>1517</v>
      </c>
      <c r="L3820" s="488" t="s">
        <v>21744</v>
      </c>
      <c r="M3820" s="488" t="s">
        <v>23340</v>
      </c>
      <c r="N3820" s="488" t="s">
        <v>1520</v>
      </c>
      <c r="O3820" s="488" t="s">
        <v>1521</v>
      </c>
      <c r="P3820" s="488" t="s">
        <v>1545</v>
      </c>
      <c r="Q3820" s="488" t="s">
        <v>1523</v>
      </c>
      <c r="R3820" s="495" t="s">
        <v>1524</v>
      </c>
      <c r="S3820" s="494"/>
      <c r="T3820" s="494"/>
      <c r="U3820" s="488" t="s">
        <v>23341</v>
      </c>
      <c r="AB3820" s="488" t="s">
        <v>21747</v>
      </c>
      <c r="AC3820" s="496">
        <v>7.02E9</v>
      </c>
      <c r="AD3820" s="494"/>
      <c r="AE3820" s="494"/>
      <c r="AF3820" s="494"/>
      <c r="AG3820" s="494"/>
      <c r="AH3820" s="494"/>
      <c r="AI3820" s="494"/>
      <c r="AJ3820" s="488" t="s">
        <v>1527</v>
      </c>
      <c r="AK3820" s="494"/>
      <c r="AL3820" s="494"/>
      <c r="AM3820" s="488" t="s">
        <v>21748</v>
      </c>
      <c r="AO3820" s="494"/>
      <c r="AP3820" s="494"/>
      <c r="AQ3820" s="494"/>
      <c r="AR3820" s="494"/>
      <c r="AS3820" s="494"/>
      <c r="AT3820" s="488" t="s">
        <v>1529</v>
      </c>
      <c r="AU3820" s="492">
        <v>1455.0</v>
      </c>
      <c r="AV3820" s="492">
        <v>10.0</v>
      </c>
      <c r="AW3820" s="492">
        <v>2031.0</v>
      </c>
      <c r="AX3820" s="497"/>
      <c r="AY3820" s="497"/>
      <c r="AZ3820" s="488" t="s">
        <v>1531</v>
      </c>
    </row>
    <row r="3821" hidden="1">
      <c r="A3821" s="488" t="s">
        <v>23342</v>
      </c>
      <c r="B3821" s="488" t="s">
        <v>23343</v>
      </c>
      <c r="C3821" s="488" t="s">
        <v>1513</v>
      </c>
      <c r="D3821" s="488" t="s">
        <v>1514</v>
      </c>
      <c r="E3821" s="491">
        <v>45810.811111111114</v>
      </c>
      <c r="F3821" s="492">
        <v>9800.0</v>
      </c>
      <c r="G3821" s="488" t="s">
        <v>1515</v>
      </c>
      <c r="H3821" s="492">
        <v>9800.0</v>
      </c>
      <c r="I3821" s="488" t="s">
        <v>1515</v>
      </c>
      <c r="J3821" s="488" t="s">
        <v>1516</v>
      </c>
      <c r="K3821" s="488" t="s">
        <v>1517</v>
      </c>
      <c r="L3821" s="488" t="s">
        <v>23344</v>
      </c>
      <c r="M3821" s="488" t="s">
        <v>23345</v>
      </c>
      <c r="N3821" s="488" t="s">
        <v>1520</v>
      </c>
      <c r="O3821" s="488" t="s">
        <v>1521</v>
      </c>
      <c r="P3821" s="488" t="s">
        <v>1522</v>
      </c>
      <c r="Q3821" s="488" t="s">
        <v>1523</v>
      </c>
      <c r="R3821" s="495" t="s">
        <v>1524</v>
      </c>
      <c r="S3821" s="494"/>
      <c r="T3821" s="494"/>
      <c r="U3821" s="488" t="s">
        <v>23346</v>
      </c>
      <c r="AB3821" s="488" t="s">
        <v>23347</v>
      </c>
      <c r="AC3821" s="496">
        <v>9.07E9</v>
      </c>
      <c r="AD3821" s="494"/>
      <c r="AE3821" s="494"/>
      <c r="AF3821" s="494"/>
      <c r="AG3821" s="494"/>
      <c r="AH3821" s="494"/>
      <c r="AI3821" s="494"/>
      <c r="AJ3821" s="488" t="s">
        <v>1527</v>
      </c>
      <c r="AK3821" s="494"/>
      <c r="AL3821" s="494"/>
      <c r="AM3821" s="488" t="s">
        <v>23348</v>
      </c>
      <c r="AO3821" s="494"/>
      <c r="AP3821" s="494"/>
      <c r="AQ3821" s="494"/>
      <c r="AR3821" s="494"/>
      <c r="AS3821" s="494"/>
      <c r="AT3821" s="488" t="s">
        <v>1529</v>
      </c>
      <c r="AU3821" s="492">
        <v>7512.0</v>
      </c>
      <c r="AV3821" s="492">
        <v>10.0</v>
      </c>
      <c r="AW3821" s="492">
        <v>2025.0</v>
      </c>
      <c r="AX3821" s="488" t="s">
        <v>1549</v>
      </c>
      <c r="AY3821" s="488" t="s">
        <v>3771</v>
      </c>
      <c r="AZ3821" s="488" t="s">
        <v>1531</v>
      </c>
    </row>
    <row r="3822" hidden="1">
      <c r="A3822" s="488" t="s">
        <v>23349</v>
      </c>
      <c r="B3822" s="488" t="s">
        <v>23343</v>
      </c>
      <c r="C3822" s="488" t="s">
        <v>1513</v>
      </c>
      <c r="D3822" s="488" t="s">
        <v>1514</v>
      </c>
      <c r="E3822" s="491">
        <v>45810.808333333334</v>
      </c>
      <c r="F3822" s="492">
        <v>2980.0</v>
      </c>
      <c r="G3822" s="488" t="s">
        <v>1515</v>
      </c>
      <c r="H3822" s="492">
        <v>2980.0</v>
      </c>
      <c r="I3822" s="488" t="s">
        <v>1515</v>
      </c>
      <c r="J3822" s="488" t="s">
        <v>1516</v>
      </c>
      <c r="K3822" s="488" t="s">
        <v>1517</v>
      </c>
      <c r="L3822" s="488" t="s">
        <v>23344</v>
      </c>
      <c r="M3822" s="488" t="s">
        <v>23350</v>
      </c>
      <c r="N3822" s="488" t="s">
        <v>1520</v>
      </c>
      <c r="O3822" s="488" t="s">
        <v>1521</v>
      </c>
      <c r="P3822" s="488" t="s">
        <v>1522</v>
      </c>
      <c r="Q3822" s="488" t="s">
        <v>1523</v>
      </c>
      <c r="R3822" s="495" t="s">
        <v>1524</v>
      </c>
      <c r="S3822" s="494"/>
      <c r="T3822" s="494"/>
      <c r="U3822" s="488" t="s">
        <v>23351</v>
      </c>
      <c r="AB3822" s="488" t="s">
        <v>23347</v>
      </c>
      <c r="AC3822" s="496">
        <v>9.07E9</v>
      </c>
      <c r="AD3822" s="494"/>
      <c r="AE3822" s="494"/>
      <c r="AF3822" s="494"/>
      <c r="AG3822" s="494"/>
      <c r="AH3822" s="494"/>
      <c r="AI3822" s="494"/>
      <c r="AJ3822" s="488" t="s">
        <v>1527</v>
      </c>
      <c r="AK3822" s="494"/>
      <c r="AL3822" s="494"/>
      <c r="AM3822" s="488" t="s">
        <v>23348</v>
      </c>
      <c r="AO3822" s="494"/>
      <c r="AP3822" s="494"/>
      <c r="AQ3822" s="494"/>
      <c r="AR3822" s="494"/>
      <c r="AS3822" s="494"/>
      <c r="AT3822" s="488" t="s">
        <v>1529</v>
      </c>
      <c r="AU3822" s="492">
        <v>7512.0</v>
      </c>
      <c r="AV3822" s="492">
        <v>10.0</v>
      </c>
      <c r="AW3822" s="492">
        <v>2025.0</v>
      </c>
      <c r="AX3822" s="488" t="s">
        <v>1549</v>
      </c>
      <c r="AY3822" s="488" t="s">
        <v>3771</v>
      </c>
      <c r="AZ3822" s="488" t="s">
        <v>1531</v>
      </c>
    </row>
    <row r="3823" hidden="1">
      <c r="A3823" s="488" t="s">
        <v>23352</v>
      </c>
      <c r="B3823" s="488" t="s">
        <v>23353</v>
      </c>
      <c r="C3823" s="488" t="s">
        <v>1513</v>
      </c>
      <c r="D3823" s="488" t="s">
        <v>1514</v>
      </c>
      <c r="E3823" s="491">
        <v>45810.79583333333</v>
      </c>
      <c r="F3823" s="492">
        <v>2980.0</v>
      </c>
      <c r="G3823" s="488" t="s">
        <v>1515</v>
      </c>
      <c r="H3823" s="492">
        <v>2980.0</v>
      </c>
      <c r="I3823" s="488" t="s">
        <v>1515</v>
      </c>
      <c r="J3823" s="488" t="s">
        <v>1516</v>
      </c>
      <c r="K3823" s="488" t="s">
        <v>1517</v>
      </c>
      <c r="L3823" s="488" t="s">
        <v>23354</v>
      </c>
      <c r="M3823" s="488" t="s">
        <v>23355</v>
      </c>
      <c r="N3823" s="488" t="s">
        <v>1520</v>
      </c>
      <c r="O3823" s="488" t="s">
        <v>1521</v>
      </c>
      <c r="P3823" s="488" t="s">
        <v>1522</v>
      </c>
      <c r="Q3823" s="488" t="s">
        <v>1523</v>
      </c>
      <c r="R3823" s="495" t="s">
        <v>1524</v>
      </c>
      <c r="S3823" s="494"/>
      <c r="T3823" s="494"/>
      <c r="U3823" s="488" t="s">
        <v>23356</v>
      </c>
      <c r="AB3823" s="488" t="s">
        <v>23357</v>
      </c>
      <c r="AC3823" s="496">
        <v>9.1E9</v>
      </c>
      <c r="AD3823" s="494"/>
      <c r="AE3823" s="494"/>
      <c r="AF3823" s="494"/>
      <c r="AG3823" s="494"/>
      <c r="AH3823" s="494"/>
      <c r="AI3823" s="494"/>
      <c r="AJ3823" s="488" t="s">
        <v>1527</v>
      </c>
      <c r="AK3823" s="494"/>
      <c r="AL3823" s="494"/>
      <c r="AM3823" s="488" t="s">
        <v>23358</v>
      </c>
      <c r="AP3823" s="494"/>
      <c r="AQ3823" s="494"/>
      <c r="AR3823" s="494"/>
      <c r="AS3823" s="494"/>
      <c r="AT3823" s="488" t="s">
        <v>1529</v>
      </c>
      <c r="AU3823" s="492">
        <v>3028.0</v>
      </c>
      <c r="AV3823" s="492">
        <v>2.0</v>
      </c>
      <c r="AW3823" s="492">
        <v>2026.0</v>
      </c>
      <c r="AX3823" s="488" t="s">
        <v>1549</v>
      </c>
      <c r="AY3823" s="488" t="s">
        <v>1904</v>
      </c>
      <c r="AZ3823" s="488" t="s">
        <v>1531</v>
      </c>
    </row>
    <row r="3824" hidden="1">
      <c r="A3824" s="488" t="s">
        <v>23359</v>
      </c>
      <c r="B3824" s="488" t="s">
        <v>23360</v>
      </c>
      <c r="C3824" s="488" t="s">
        <v>1513</v>
      </c>
      <c r="D3824" s="488" t="s">
        <v>1514</v>
      </c>
      <c r="E3824" s="491">
        <v>45810.768055555556</v>
      </c>
      <c r="F3824" s="492">
        <v>9800.0</v>
      </c>
      <c r="G3824" s="488" t="s">
        <v>1515</v>
      </c>
      <c r="H3824" s="492">
        <v>9800.0</v>
      </c>
      <c r="I3824" s="488" t="s">
        <v>1515</v>
      </c>
      <c r="J3824" s="488" t="s">
        <v>1516</v>
      </c>
      <c r="K3824" s="488" t="s">
        <v>1517</v>
      </c>
      <c r="L3824" s="488" t="s">
        <v>23361</v>
      </c>
      <c r="M3824" s="488" t="s">
        <v>23362</v>
      </c>
      <c r="N3824" s="488" t="s">
        <v>1520</v>
      </c>
      <c r="O3824" s="488" t="s">
        <v>1521</v>
      </c>
      <c r="P3824" s="488" t="s">
        <v>1522</v>
      </c>
      <c r="Q3824" s="488" t="s">
        <v>1523</v>
      </c>
      <c r="R3824" s="495" t="s">
        <v>1524</v>
      </c>
      <c r="S3824" s="494"/>
      <c r="T3824" s="494"/>
      <c r="U3824" s="488" t="s">
        <v>23363</v>
      </c>
      <c r="AB3824" s="488" t="s">
        <v>23364</v>
      </c>
      <c r="AC3824" s="496">
        <v>7.08E9</v>
      </c>
      <c r="AD3824" s="494"/>
      <c r="AE3824" s="494"/>
      <c r="AF3824" s="494"/>
      <c r="AG3824" s="494"/>
      <c r="AH3824" s="494"/>
      <c r="AI3824" s="494"/>
      <c r="AJ3824" s="488" t="s">
        <v>1527</v>
      </c>
      <c r="AK3824" s="494"/>
      <c r="AL3824" s="494"/>
      <c r="AM3824" s="488" t="s">
        <v>23365</v>
      </c>
      <c r="AO3824" s="494"/>
      <c r="AP3824" s="494"/>
      <c r="AQ3824" s="494"/>
      <c r="AR3824" s="494"/>
      <c r="AS3824" s="494"/>
      <c r="AT3824" s="488" t="s">
        <v>1529</v>
      </c>
      <c r="AU3824" s="492">
        <v>4864.0</v>
      </c>
      <c r="AV3824" s="492">
        <v>9.0</v>
      </c>
      <c r="AW3824" s="492">
        <v>2025.0</v>
      </c>
      <c r="AX3824" s="488" t="s">
        <v>1634</v>
      </c>
      <c r="AY3824" s="488" t="s">
        <v>1540</v>
      </c>
      <c r="AZ3824" s="488" t="s">
        <v>1531</v>
      </c>
    </row>
    <row r="3825" hidden="1">
      <c r="A3825" s="488" t="s">
        <v>23366</v>
      </c>
      <c r="B3825" s="488" t="s">
        <v>23367</v>
      </c>
      <c r="C3825" s="488" t="s">
        <v>1513</v>
      </c>
      <c r="D3825" s="488" t="s">
        <v>1514</v>
      </c>
      <c r="E3825" s="491">
        <v>45810.76527777778</v>
      </c>
      <c r="F3825" s="492">
        <v>9800.0</v>
      </c>
      <c r="G3825" s="488" t="s">
        <v>1515</v>
      </c>
      <c r="H3825" s="492">
        <v>9800.0</v>
      </c>
      <c r="I3825" s="488" t="s">
        <v>1515</v>
      </c>
      <c r="J3825" s="488" t="s">
        <v>1516</v>
      </c>
      <c r="K3825" s="488" t="s">
        <v>1517</v>
      </c>
      <c r="L3825" s="488" t="s">
        <v>23368</v>
      </c>
      <c r="M3825" s="488" t="s">
        <v>23369</v>
      </c>
      <c r="N3825" s="488" t="s">
        <v>1520</v>
      </c>
      <c r="O3825" s="488" t="s">
        <v>1521</v>
      </c>
      <c r="P3825" s="488" t="s">
        <v>1545</v>
      </c>
      <c r="Q3825" s="488" t="s">
        <v>1523</v>
      </c>
      <c r="R3825" s="495" t="s">
        <v>1524</v>
      </c>
      <c r="S3825" s="494"/>
      <c r="T3825" s="494"/>
      <c r="U3825" s="488" t="s">
        <v>23370</v>
      </c>
      <c r="AB3825" s="488" t="s">
        <v>23371</v>
      </c>
      <c r="AC3825" s="496">
        <v>9.01E9</v>
      </c>
      <c r="AD3825" s="494"/>
      <c r="AE3825" s="494"/>
      <c r="AF3825" s="494"/>
      <c r="AG3825" s="494"/>
      <c r="AH3825" s="494"/>
      <c r="AI3825" s="494"/>
      <c r="AJ3825" s="488" t="s">
        <v>1527</v>
      </c>
      <c r="AK3825" s="494"/>
      <c r="AL3825" s="494"/>
      <c r="AM3825" s="488" t="s">
        <v>23372</v>
      </c>
      <c r="AP3825" s="494"/>
      <c r="AQ3825" s="494"/>
      <c r="AR3825" s="494"/>
      <c r="AS3825" s="494"/>
      <c r="AT3825" s="488" t="s">
        <v>1529</v>
      </c>
      <c r="AU3825" s="492">
        <v>1062.0</v>
      </c>
      <c r="AV3825" s="492">
        <v>5.0</v>
      </c>
      <c r="AW3825" s="492">
        <v>2032.0</v>
      </c>
      <c r="AX3825" s="488" t="s">
        <v>1549</v>
      </c>
      <c r="AY3825" s="497"/>
      <c r="AZ3825" s="488" t="s">
        <v>1531</v>
      </c>
    </row>
    <row r="3826" hidden="1">
      <c r="A3826" s="488" t="s">
        <v>23373</v>
      </c>
      <c r="B3826" s="488" t="s">
        <v>23367</v>
      </c>
      <c r="C3826" s="488" t="s">
        <v>1513</v>
      </c>
      <c r="D3826" s="488" t="s">
        <v>1514</v>
      </c>
      <c r="E3826" s="491">
        <v>45810.759722222225</v>
      </c>
      <c r="F3826" s="492">
        <v>2980.0</v>
      </c>
      <c r="G3826" s="488" t="s">
        <v>1515</v>
      </c>
      <c r="H3826" s="492">
        <v>2980.0</v>
      </c>
      <c r="I3826" s="488" t="s">
        <v>1515</v>
      </c>
      <c r="J3826" s="488" t="s">
        <v>1516</v>
      </c>
      <c r="K3826" s="488" t="s">
        <v>1517</v>
      </c>
      <c r="L3826" s="488" t="s">
        <v>23368</v>
      </c>
      <c r="M3826" s="488" t="s">
        <v>23374</v>
      </c>
      <c r="N3826" s="488" t="s">
        <v>1520</v>
      </c>
      <c r="O3826" s="488" t="s">
        <v>1521</v>
      </c>
      <c r="P3826" s="488" t="s">
        <v>1545</v>
      </c>
      <c r="Q3826" s="488" t="s">
        <v>1523</v>
      </c>
      <c r="R3826" s="495" t="s">
        <v>1524</v>
      </c>
      <c r="S3826" s="494"/>
      <c r="T3826" s="494"/>
      <c r="U3826" s="488" t="s">
        <v>23375</v>
      </c>
      <c r="AB3826" s="488" t="s">
        <v>23371</v>
      </c>
      <c r="AC3826" s="496">
        <v>9.01E9</v>
      </c>
      <c r="AD3826" s="494"/>
      <c r="AE3826" s="494"/>
      <c r="AF3826" s="494"/>
      <c r="AG3826" s="494"/>
      <c r="AH3826" s="494"/>
      <c r="AI3826" s="494"/>
      <c r="AJ3826" s="488" t="s">
        <v>1527</v>
      </c>
      <c r="AK3826" s="494"/>
      <c r="AL3826" s="494"/>
      <c r="AM3826" s="488" t="s">
        <v>23372</v>
      </c>
      <c r="AP3826" s="494"/>
      <c r="AQ3826" s="494"/>
      <c r="AR3826" s="494"/>
      <c r="AS3826" s="494"/>
      <c r="AT3826" s="488" t="s">
        <v>1529</v>
      </c>
      <c r="AU3826" s="492">
        <v>1062.0</v>
      </c>
      <c r="AV3826" s="492">
        <v>5.0</v>
      </c>
      <c r="AW3826" s="492">
        <v>2032.0</v>
      </c>
      <c r="AX3826" s="488" t="s">
        <v>1549</v>
      </c>
      <c r="AY3826" s="497"/>
      <c r="AZ3826" s="488" t="s">
        <v>1531</v>
      </c>
    </row>
    <row r="3827">
      <c r="A3827" s="488" t="s">
        <v>23376</v>
      </c>
      <c r="B3827" s="488" t="s">
        <v>23377</v>
      </c>
      <c r="C3827" s="488" t="s">
        <v>1513</v>
      </c>
      <c r="D3827" s="488" t="s">
        <v>1514</v>
      </c>
      <c r="E3827" s="491">
        <v>45810.75347222222</v>
      </c>
      <c r="F3827" s="492">
        <v>9800.0</v>
      </c>
      <c r="G3827" s="488" t="s">
        <v>1515</v>
      </c>
      <c r="H3827" s="492">
        <v>9800.0</v>
      </c>
      <c r="I3827" s="488" t="s">
        <v>1515</v>
      </c>
      <c r="J3827" s="488" t="s">
        <v>1516</v>
      </c>
      <c r="K3827" s="488" t="s">
        <v>1517</v>
      </c>
      <c r="L3827" s="488" t="s">
        <v>23378</v>
      </c>
      <c r="M3827" s="488" t="s">
        <v>23379</v>
      </c>
      <c r="N3827" s="488" t="s">
        <v>1520</v>
      </c>
      <c r="O3827" s="488" t="s">
        <v>1521</v>
      </c>
      <c r="P3827" s="488" t="s">
        <v>1554</v>
      </c>
      <c r="Q3827" s="488" t="s">
        <v>4596</v>
      </c>
      <c r="R3827" s="495" t="s">
        <v>1524</v>
      </c>
      <c r="S3827" s="494"/>
      <c r="T3827" s="494"/>
      <c r="U3827" s="488" t="s">
        <v>23380</v>
      </c>
      <c r="V3827" s="495" t="s">
        <v>1524</v>
      </c>
      <c r="W3827" s="488" t="s">
        <v>1716</v>
      </c>
      <c r="X3827" s="488" t="s">
        <v>23381</v>
      </c>
      <c r="Y3827" s="492">
        <v>9800.0</v>
      </c>
      <c r="Z3827" s="488" t="s">
        <v>1515</v>
      </c>
      <c r="AA3827" s="488" t="s">
        <v>1516</v>
      </c>
      <c r="AB3827" s="488" t="s">
        <v>23382</v>
      </c>
      <c r="AC3827" s="496">
        <v>8.05E9</v>
      </c>
      <c r="AD3827" s="494"/>
      <c r="AE3827" s="494"/>
      <c r="AF3827" s="494"/>
      <c r="AG3827" s="494"/>
      <c r="AH3827" s="494"/>
      <c r="AI3827" s="494"/>
      <c r="AJ3827" s="488" t="s">
        <v>1527</v>
      </c>
      <c r="AK3827" s="494"/>
      <c r="AL3827" s="494"/>
      <c r="AM3827" s="488" t="s">
        <v>23383</v>
      </c>
      <c r="AO3827" s="494"/>
      <c r="AP3827" s="494"/>
      <c r="AQ3827" s="494"/>
      <c r="AR3827" s="494"/>
      <c r="AS3827" s="494"/>
      <c r="AT3827" s="488" t="s">
        <v>1529</v>
      </c>
      <c r="AU3827" s="492">
        <v>2537.0</v>
      </c>
      <c r="AV3827" s="492">
        <v>10.0</v>
      </c>
      <c r="AW3827" s="492">
        <v>2027.0</v>
      </c>
      <c r="AX3827" s="488" t="s">
        <v>1587</v>
      </c>
      <c r="AY3827" s="488" t="s">
        <v>1597</v>
      </c>
      <c r="AZ3827" s="488" t="s">
        <v>1531</v>
      </c>
    </row>
    <row r="3828">
      <c r="A3828" s="488" t="s">
        <v>23384</v>
      </c>
      <c r="B3828" s="488" t="s">
        <v>23385</v>
      </c>
      <c r="C3828" s="488" t="s">
        <v>1513</v>
      </c>
      <c r="D3828" s="488" t="s">
        <v>1514</v>
      </c>
      <c r="E3828" s="491">
        <v>45810.75</v>
      </c>
      <c r="F3828" s="492">
        <v>2980.0</v>
      </c>
      <c r="G3828" s="488" t="s">
        <v>1515</v>
      </c>
      <c r="H3828" s="492">
        <v>2980.0</v>
      </c>
      <c r="I3828" s="488" t="s">
        <v>1515</v>
      </c>
      <c r="J3828" s="488" t="s">
        <v>1516</v>
      </c>
      <c r="K3828" s="488" t="s">
        <v>1517</v>
      </c>
      <c r="L3828" s="488" t="s">
        <v>23386</v>
      </c>
      <c r="M3828" s="488" t="s">
        <v>23387</v>
      </c>
      <c r="N3828" s="488" t="s">
        <v>1520</v>
      </c>
      <c r="O3828" s="488" t="s">
        <v>1521</v>
      </c>
      <c r="P3828" s="488" t="s">
        <v>1522</v>
      </c>
      <c r="Q3828" s="488" t="s">
        <v>1714</v>
      </c>
      <c r="R3828" s="495" t="s">
        <v>1524</v>
      </c>
      <c r="S3828" s="494"/>
      <c r="T3828" s="494"/>
      <c r="U3828" s="488" t="s">
        <v>23388</v>
      </c>
      <c r="V3828" s="495" t="s">
        <v>1524</v>
      </c>
      <c r="W3828" s="488" t="s">
        <v>1716</v>
      </c>
      <c r="X3828" s="488" t="s">
        <v>23381</v>
      </c>
      <c r="Y3828" s="492">
        <v>2980.0</v>
      </c>
      <c r="Z3828" s="488" t="s">
        <v>1515</v>
      </c>
      <c r="AA3828" s="488" t="s">
        <v>1516</v>
      </c>
      <c r="AB3828" s="488" t="s">
        <v>23389</v>
      </c>
      <c r="AC3828" s="496">
        <v>9.08E9</v>
      </c>
      <c r="AD3828" s="494"/>
      <c r="AE3828" s="494"/>
      <c r="AF3828" s="494"/>
      <c r="AG3828" s="494"/>
      <c r="AH3828" s="494"/>
      <c r="AI3828" s="494"/>
      <c r="AJ3828" s="488" t="s">
        <v>1527</v>
      </c>
      <c r="AK3828" s="494"/>
      <c r="AL3828" s="494"/>
      <c r="AM3828" s="488" t="s">
        <v>23390</v>
      </c>
      <c r="AP3828" s="494"/>
      <c r="AQ3828" s="494"/>
      <c r="AR3828" s="494"/>
      <c r="AS3828" s="494"/>
      <c r="AT3828" s="488" t="s">
        <v>1529</v>
      </c>
      <c r="AU3828" s="492">
        <v>7739.0</v>
      </c>
      <c r="AV3828" s="492">
        <v>2.0</v>
      </c>
      <c r="AW3828" s="492">
        <v>2032.0</v>
      </c>
      <c r="AX3828" s="488" t="s">
        <v>1549</v>
      </c>
      <c r="AY3828" s="488" t="s">
        <v>6106</v>
      </c>
      <c r="AZ3828" s="488" t="s">
        <v>1531</v>
      </c>
    </row>
    <row r="3829" hidden="1">
      <c r="A3829" s="488" t="s">
        <v>23391</v>
      </c>
      <c r="B3829" s="488" t="s">
        <v>23360</v>
      </c>
      <c r="C3829" s="488" t="s">
        <v>1513</v>
      </c>
      <c r="D3829" s="488" t="s">
        <v>1514</v>
      </c>
      <c r="E3829" s="491">
        <v>45810.748611111114</v>
      </c>
      <c r="F3829" s="492">
        <v>2980.0</v>
      </c>
      <c r="G3829" s="488" t="s">
        <v>1515</v>
      </c>
      <c r="H3829" s="492">
        <v>2980.0</v>
      </c>
      <c r="I3829" s="488" t="s">
        <v>1515</v>
      </c>
      <c r="J3829" s="488" t="s">
        <v>1516</v>
      </c>
      <c r="K3829" s="488" t="s">
        <v>1517</v>
      </c>
      <c r="L3829" s="488" t="s">
        <v>23361</v>
      </c>
      <c r="M3829" s="488" t="s">
        <v>23392</v>
      </c>
      <c r="N3829" s="488" t="s">
        <v>1520</v>
      </c>
      <c r="O3829" s="488" t="s">
        <v>1521</v>
      </c>
      <c r="P3829" s="488" t="s">
        <v>1522</v>
      </c>
      <c r="Q3829" s="488" t="s">
        <v>1523</v>
      </c>
      <c r="R3829" s="495" t="s">
        <v>1524</v>
      </c>
      <c r="S3829" s="494"/>
      <c r="T3829" s="494"/>
      <c r="U3829" s="488" t="s">
        <v>23393</v>
      </c>
      <c r="AB3829" s="488" t="s">
        <v>23364</v>
      </c>
      <c r="AC3829" s="496">
        <v>7.08E9</v>
      </c>
      <c r="AD3829" s="494"/>
      <c r="AE3829" s="494"/>
      <c r="AF3829" s="494"/>
      <c r="AG3829" s="494"/>
      <c r="AH3829" s="494"/>
      <c r="AI3829" s="494"/>
      <c r="AJ3829" s="488" t="s">
        <v>1527</v>
      </c>
      <c r="AK3829" s="494"/>
      <c r="AL3829" s="494"/>
      <c r="AM3829" s="488" t="s">
        <v>23365</v>
      </c>
      <c r="AO3829" s="494"/>
      <c r="AP3829" s="494"/>
      <c r="AQ3829" s="494"/>
      <c r="AR3829" s="494"/>
      <c r="AS3829" s="494"/>
      <c r="AT3829" s="488" t="s">
        <v>1529</v>
      </c>
      <c r="AU3829" s="492">
        <v>4864.0</v>
      </c>
      <c r="AV3829" s="492">
        <v>9.0</v>
      </c>
      <c r="AW3829" s="492">
        <v>2025.0</v>
      </c>
      <c r="AX3829" s="488" t="s">
        <v>1634</v>
      </c>
      <c r="AY3829" s="488" t="s">
        <v>1540</v>
      </c>
      <c r="AZ3829" s="488" t="s">
        <v>1531</v>
      </c>
    </row>
    <row r="3830">
      <c r="A3830" s="488" t="s">
        <v>23394</v>
      </c>
      <c r="B3830" s="488" t="s">
        <v>23395</v>
      </c>
      <c r="C3830" s="488" t="s">
        <v>1513</v>
      </c>
      <c r="D3830" s="488" t="s">
        <v>1514</v>
      </c>
      <c r="E3830" s="491">
        <v>45810.74097222222</v>
      </c>
      <c r="F3830" s="492">
        <v>2980.0</v>
      </c>
      <c r="G3830" s="488" t="s">
        <v>1515</v>
      </c>
      <c r="H3830" s="492">
        <v>2980.0</v>
      </c>
      <c r="I3830" s="488" t="s">
        <v>1515</v>
      </c>
      <c r="J3830" s="488" t="s">
        <v>1516</v>
      </c>
      <c r="K3830" s="488" t="s">
        <v>1517</v>
      </c>
      <c r="L3830" s="488" t="s">
        <v>23396</v>
      </c>
      <c r="M3830" s="488" t="s">
        <v>23397</v>
      </c>
      <c r="N3830" s="488" t="s">
        <v>1520</v>
      </c>
      <c r="O3830" s="488" t="s">
        <v>1521</v>
      </c>
      <c r="P3830" s="488" t="s">
        <v>1522</v>
      </c>
      <c r="Q3830" s="488" t="s">
        <v>4596</v>
      </c>
      <c r="R3830" s="495" t="s">
        <v>1524</v>
      </c>
      <c r="S3830" s="494"/>
      <c r="T3830" s="494"/>
      <c r="U3830" s="488" t="s">
        <v>23398</v>
      </c>
      <c r="V3830" s="495" t="s">
        <v>1524</v>
      </c>
      <c r="W3830" s="494"/>
      <c r="X3830" s="488" t="s">
        <v>23399</v>
      </c>
      <c r="Y3830" s="492">
        <v>2980.0</v>
      </c>
      <c r="Z3830" s="488" t="s">
        <v>1515</v>
      </c>
      <c r="AA3830" s="488" t="s">
        <v>1516</v>
      </c>
      <c r="AB3830" s="488" t="s">
        <v>23400</v>
      </c>
      <c r="AC3830" s="496">
        <v>8.03E9</v>
      </c>
      <c r="AD3830" s="494"/>
      <c r="AE3830" s="494"/>
      <c r="AF3830" s="494"/>
      <c r="AG3830" s="494"/>
      <c r="AH3830" s="494"/>
      <c r="AI3830" s="494"/>
      <c r="AJ3830" s="488" t="s">
        <v>1527</v>
      </c>
      <c r="AK3830" s="494"/>
      <c r="AL3830" s="494"/>
      <c r="AM3830" s="488" t="s">
        <v>23401</v>
      </c>
      <c r="AO3830" s="494"/>
      <c r="AP3830" s="494"/>
      <c r="AQ3830" s="494"/>
      <c r="AR3830" s="494"/>
      <c r="AS3830" s="494"/>
      <c r="AT3830" s="488" t="s">
        <v>1529</v>
      </c>
      <c r="AU3830" s="492">
        <v>6158.0</v>
      </c>
      <c r="AV3830" s="492">
        <v>11.0</v>
      </c>
      <c r="AW3830" s="492">
        <v>2030.0</v>
      </c>
      <c r="AX3830" s="488" t="s">
        <v>1867</v>
      </c>
      <c r="AY3830" s="488" t="s">
        <v>1868</v>
      </c>
      <c r="AZ3830" s="488" t="s">
        <v>1531</v>
      </c>
    </row>
    <row r="3831">
      <c r="A3831" s="488" t="s">
        <v>23402</v>
      </c>
      <c r="B3831" s="488" t="s">
        <v>23385</v>
      </c>
      <c r="C3831" s="488" t="s">
        <v>1513</v>
      </c>
      <c r="D3831" s="488" t="s">
        <v>1514</v>
      </c>
      <c r="E3831" s="491">
        <v>45810.7375</v>
      </c>
      <c r="F3831" s="492">
        <v>9800.0</v>
      </c>
      <c r="G3831" s="488" t="s">
        <v>1515</v>
      </c>
      <c r="H3831" s="492">
        <v>9800.0</v>
      </c>
      <c r="I3831" s="488" t="s">
        <v>1515</v>
      </c>
      <c r="J3831" s="488" t="s">
        <v>1516</v>
      </c>
      <c r="K3831" s="488" t="s">
        <v>1517</v>
      </c>
      <c r="L3831" s="488" t="s">
        <v>23386</v>
      </c>
      <c r="M3831" s="488" t="s">
        <v>23403</v>
      </c>
      <c r="N3831" s="488" t="s">
        <v>1520</v>
      </c>
      <c r="O3831" s="488" t="s">
        <v>1521</v>
      </c>
      <c r="P3831" s="488" t="s">
        <v>1522</v>
      </c>
      <c r="Q3831" s="488" t="s">
        <v>1714</v>
      </c>
      <c r="R3831" s="495" t="s">
        <v>1524</v>
      </c>
      <c r="S3831" s="494"/>
      <c r="T3831" s="494"/>
      <c r="U3831" s="488" t="s">
        <v>23404</v>
      </c>
      <c r="V3831" s="495" t="s">
        <v>1524</v>
      </c>
      <c r="W3831" s="494"/>
      <c r="X3831" s="488" t="s">
        <v>23399</v>
      </c>
      <c r="Y3831" s="492">
        <v>9800.0</v>
      </c>
      <c r="Z3831" s="488" t="s">
        <v>1515</v>
      </c>
      <c r="AA3831" s="488" t="s">
        <v>1516</v>
      </c>
      <c r="AB3831" s="488" t="s">
        <v>23389</v>
      </c>
      <c r="AC3831" s="496">
        <v>9.08E9</v>
      </c>
      <c r="AD3831" s="494"/>
      <c r="AE3831" s="494"/>
      <c r="AF3831" s="494"/>
      <c r="AG3831" s="494"/>
      <c r="AH3831" s="494"/>
      <c r="AI3831" s="494"/>
      <c r="AJ3831" s="488" t="s">
        <v>1527</v>
      </c>
      <c r="AK3831" s="494"/>
      <c r="AL3831" s="494"/>
      <c r="AM3831" s="488" t="s">
        <v>23390</v>
      </c>
      <c r="AP3831" s="494"/>
      <c r="AQ3831" s="494"/>
      <c r="AR3831" s="494"/>
      <c r="AS3831" s="494"/>
      <c r="AT3831" s="488" t="s">
        <v>1529</v>
      </c>
      <c r="AU3831" s="492">
        <v>7739.0</v>
      </c>
      <c r="AV3831" s="492">
        <v>2.0</v>
      </c>
      <c r="AW3831" s="492">
        <v>2032.0</v>
      </c>
      <c r="AX3831" s="488" t="s">
        <v>1549</v>
      </c>
      <c r="AY3831" s="488" t="s">
        <v>6106</v>
      </c>
      <c r="AZ3831" s="488" t="s">
        <v>1531</v>
      </c>
    </row>
    <row r="3832">
      <c r="A3832" s="488" t="s">
        <v>23405</v>
      </c>
      <c r="B3832" s="488" t="s">
        <v>23406</v>
      </c>
      <c r="C3832" s="488" t="s">
        <v>1513</v>
      </c>
      <c r="D3832" s="488" t="s">
        <v>1514</v>
      </c>
      <c r="E3832" s="491">
        <v>45810.73263888889</v>
      </c>
      <c r="F3832" s="492">
        <v>9800.0</v>
      </c>
      <c r="G3832" s="488" t="s">
        <v>1515</v>
      </c>
      <c r="H3832" s="492">
        <v>9800.0</v>
      </c>
      <c r="I3832" s="488" t="s">
        <v>1515</v>
      </c>
      <c r="J3832" s="488" t="s">
        <v>1516</v>
      </c>
      <c r="K3832" s="488" t="s">
        <v>1517</v>
      </c>
      <c r="L3832" s="488" t="s">
        <v>23407</v>
      </c>
      <c r="M3832" s="488" t="s">
        <v>23408</v>
      </c>
      <c r="N3832" s="488" t="s">
        <v>1520</v>
      </c>
      <c r="O3832" s="488" t="s">
        <v>1521</v>
      </c>
      <c r="P3832" s="488" t="s">
        <v>1522</v>
      </c>
      <c r="Q3832" s="488" t="s">
        <v>4596</v>
      </c>
      <c r="R3832" s="495" t="s">
        <v>1524</v>
      </c>
      <c r="S3832" s="494"/>
      <c r="T3832" s="494"/>
      <c r="U3832" s="488" t="s">
        <v>23409</v>
      </c>
      <c r="V3832" s="495" t="s">
        <v>1524</v>
      </c>
      <c r="W3832" s="494"/>
      <c r="X3832" s="488" t="s">
        <v>23399</v>
      </c>
      <c r="Y3832" s="492">
        <v>9800.0</v>
      </c>
      <c r="Z3832" s="488" t="s">
        <v>1515</v>
      </c>
      <c r="AA3832" s="488" t="s">
        <v>1516</v>
      </c>
      <c r="AB3832" s="488" t="s">
        <v>23410</v>
      </c>
      <c r="AC3832" s="496">
        <v>9.03E9</v>
      </c>
      <c r="AD3832" s="494"/>
      <c r="AE3832" s="494"/>
      <c r="AF3832" s="494"/>
      <c r="AG3832" s="494"/>
      <c r="AH3832" s="494"/>
      <c r="AI3832" s="494"/>
      <c r="AJ3832" s="488" t="s">
        <v>1527</v>
      </c>
      <c r="AK3832" s="494"/>
      <c r="AL3832" s="494"/>
      <c r="AM3832" s="488" t="s">
        <v>23411</v>
      </c>
      <c r="AO3832" s="494"/>
      <c r="AP3832" s="494"/>
      <c r="AQ3832" s="494"/>
      <c r="AR3832" s="494"/>
      <c r="AS3832" s="494"/>
      <c r="AT3832" s="488" t="s">
        <v>1529</v>
      </c>
      <c r="AU3832" s="492">
        <v>223.0</v>
      </c>
      <c r="AV3832" s="492">
        <v>8.0</v>
      </c>
      <c r="AW3832" s="492">
        <v>2029.0</v>
      </c>
      <c r="AX3832" s="488" t="s">
        <v>1634</v>
      </c>
      <c r="AY3832" s="488" t="s">
        <v>1540</v>
      </c>
      <c r="AZ3832" s="488" t="s">
        <v>1531</v>
      </c>
    </row>
    <row r="3833">
      <c r="A3833" s="488" t="s">
        <v>23412</v>
      </c>
      <c r="B3833" s="488" t="s">
        <v>23413</v>
      </c>
      <c r="C3833" s="488" t="s">
        <v>1513</v>
      </c>
      <c r="D3833" s="488" t="s">
        <v>1514</v>
      </c>
      <c r="E3833" s="491">
        <v>45810.728472222225</v>
      </c>
      <c r="F3833" s="492">
        <v>9800.0</v>
      </c>
      <c r="G3833" s="488" t="s">
        <v>1515</v>
      </c>
      <c r="H3833" s="492">
        <v>9800.0</v>
      </c>
      <c r="I3833" s="488" t="s">
        <v>1515</v>
      </c>
      <c r="J3833" s="488" t="s">
        <v>1516</v>
      </c>
      <c r="K3833" s="488" t="s">
        <v>1517</v>
      </c>
      <c r="L3833" s="488" t="s">
        <v>23414</v>
      </c>
      <c r="M3833" s="488" t="s">
        <v>23415</v>
      </c>
      <c r="N3833" s="488" t="s">
        <v>1520</v>
      </c>
      <c r="O3833" s="488" t="s">
        <v>1521</v>
      </c>
      <c r="P3833" s="488" t="s">
        <v>1554</v>
      </c>
      <c r="Q3833" s="488" t="s">
        <v>4596</v>
      </c>
      <c r="R3833" s="495" t="s">
        <v>1524</v>
      </c>
      <c r="S3833" s="494"/>
      <c r="T3833" s="494"/>
      <c r="U3833" s="488" t="s">
        <v>23416</v>
      </c>
      <c r="V3833" s="495" t="s">
        <v>1524</v>
      </c>
      <c r="W3833" s="494"/>
      <c r="X3833" s="488" t="s">
        <v>23399</v>
      </c>
      <c r="Y3833" s="492">
        <v>9800.0</v>
      </c>
      <c r="Z3833" s="488" t="s">
        <v>1515</v>
      </c>
      <c r="AA3833" s="488" t="s">
        <v>1516</v>
      </c>
      <c r="AB3833" s="488" t="s">
        <v>23417</v>
      </c>
      <c r="AC3833" s="496">
        <v>8.01E9</v>
      </c>
      <c r="AD3833" s="494"/>
      <c r="AE3833" s="494"/>
      <c r="AF3833" s="494"/>
      <c r="AG3833" s="494"/>
      <c r="AH3833" s="494"/>
      <c r="AI3833" s="494"/>
      <c r="AJ3833" s="488" t="s">
        <v>1527</v>
      </c>
      <c r="AK3833" s="494"/>
      <c r="AL3833" s="494"/>
      <c r="AM3833" s="488" t="s">
        <v>23418</v>
      </c>
      <c r="AO3833" s="494"/>
      <c r="AP3833" s="494"/>
      <c r="AQ3833" s="494"/>
      <c r="AR3833" s="494"/>
      <c r="AS3833" s="494"/>
      <c r="AT3833" s="488" t="s">
        <v>1529</v>
      </c>
      <c r="AU3833" s="492">
        <v>5343.0</v>
      </c>
      <c r="AV3833" s="492">
        <v>10.0</v>
      </c>
      <c r="AW3833" s="492">
        <v>2029.0</v>
      </c>
      <c r="AX3833" s="488" t="s">
        <v>1587</v>
      </c>
      <c r="AY3833" s="488" t="s">
        <v>2072</v>
      </c>
      <c r="AZ3833" s="488" t="s">
        <v>1531</v>
      </c>
    </row>
    <row r="3834" hidden="1">
      <c r="A3834" s="488" t="s">
        <v>23419</v>
      </c>
      <c r="B3834" s="488" t="s">
        <v>23420</v>
      </c>
      <c r="C3834" s="488" t="s">
        <v>1513</v>
      </c>
      <c r="D3834" s="488" t="s">
        <v>1514</v>
      </c>
      <c r="E3834" s="491">
        <v>45810.72777777778</v>
      </c>
      <c r="F3834" s="492">
        <v>2980.0</v>
      </c>
      <c r="G3834" s="488" t="s">
        <v>1515</v>
      </c>
      <c r="H3834" s="492">
        <v>2980.0</v>
      </c>
      <c r="I3834" s="488" t="s">
        <v>1515</v>
      </c>
      <c r="J3834" s="488" t="s">
        <v>1516</v>
      </c>
      <c r="K3834" s="488" t="s">
        <v>1517</v>
      </c>
      <c r="L3834" s="488" t="s">
        <v>23421</v>
      </c>
      <c r="M3834" s="488" t="s">
        <v>23422</v>
      </c>
      <c r="N3834" s="488" t="s">
        <v>1520</v>
      </c>
      <c r="O3834" s="488" t="s">
        <v>1521</v>
      </c>
      <c r="P3834" s="488" t="s">
        <v>1554</v>
      </c>
      <c r="Q3834" s="488" t="s">
        <v>1523</v>
      </c>
      <c r="R3834" s="495" t="s">
        <v>1524</v>
      </c>
      <c r="S3834" s="494"/>
      <c r="T3834" s="494"/>
      <c r="U3834" s="488" t="s">
        <v>23423</v>
      </c>
      <c r="AB3834" s="488" t="s">
        <v>23424</v>
      </c>
      <c r="AC3834" s="496">
        <v>9.04E9</v>
      </c>
      <c r="AD3834" s="494"/>
      <c r="AE3834" s="494"/>
      <c r="AF3834" s="494"/>
      <c r="AG3834" s="494"/>
      <c r="AH3834" s="494"/>
      <c r="AI3834" s="494"/>
      <c r="AJ3834" s="488" t="s">
        <v>1527</v>
      </c>
      <c r="AK3834" s="494"/>
      <c r="AL3834" s="494"/>
      <c r="AM3834" s="488" t="s">
        <v>23425</v>
      </c>
      <c r="AP3834" s="494"/>
      <c r="AQ3834" s="494"/>
      <c r="AR3834" s="494"/>
      <c r="AS3834" s="494"/>
      <c r="AT3834" s="488" t="s">
        <v>1529</v>
      </c>
      <c r="AU3834" s="492">
        <v>6344.0</v>
      </c>
      <c r="AV3834" s="492">
        <v>7.0</v>
      </c>
      <c r="AW3834" s="492">
        <v>2027.0</v>
      </c>
      <c r="AX3834" s="488" t="s">
        <v>1587</v>
      </c>
      <c r="AY3834" s="488" t="s">
        <v>15139</v>
      </c>
      <c r="AZ3834" s="488" t="s">
        <v>1531</v>
      </c>
    </row>
    <row r="3835" hidden="1">
      <c r="A3835" s="488" t="s">
        <v>23426</v>
      </c>
      <c r="B3835" s="488" t="s">
        <v>23427</v>
      </c>
      <c r="C3835" s="488" t="s">
        <v>1513</v>
      </c>
      <c r="D3835" s="488" t="s">
        <v>1514</v>
      </c>
      <c r="E3835" s="491">
        <v>45810.72777777778</v>
      </c>
      <c r="F3835" s="492">
        <v>2980.0</v>
      </c>
      <c r="G3835" s="488" t="s">
        <v>1515</v>
      </c>
      <c r="H3835" s="492">
        <v>2980.0</v>
      </c>
      <c r="I3835" s="488" t="s">
        <v>1515</v>
      </c>
      <c r="J3835" s="488" t="s">
        <v>1516</v>
      </c>
      <c r="K3835" s="488" t="s">
        <v>1517</v>
      </c>
      <c r="L3835" s="488" t="s">
        <v>23428</v>
      </c>
      <c r="M3835" s="488" t="s">
        <v>23429</v>
      </c>
      <c r="N3835" s="488" t="s">
        <v>1520</v>
      </c>
      <c r="O3835" s="488" t="s">
        <v>1521</v>
      </c>
      <c r="P3835" s="488" t="s">
        <v>1554</v>
      </c>
      <c r="Q3835" s="488" t="s">
        <v>1523</v>
      </c>
      <c r="R3835" s="495" t="s">
        <v>1524</v>
      </c>
      <c r="S3835" s="494"/>
      <c r="T3835" s="494"/>
      <c r="U3835" s="488" t="s">
        <v>23430</v>
      </c>
      <c r="AB3835" s="488" t="s">
        <v>23431</v>
      </c>
      <c r="AC3835" s="496">
        <v>9.07E9</v>
      </c>
      <c r="AD3835" s="494"/>
      <c r="AE3835" s="494"/>
      <c r="AF3835" s="494"/>
      <c r="AG3835" s="494"/>
      <c r="AH3835" s="494"/>
      <c r="AI3835" s="494"/>
      <c r="AJ3835" s="488" t="s">
        <v>1527</v>
      </c>
      <c r="AK3835" s="494"/>
      <c r="AL3835" s="494"/>
      <c r="AM3835" s="488" t="s">
        <v>23432</v>
      </c>
      <c r="AP3835" s="494"/>
      <c r="AQ3835" s="494"/>
      <c r="AR3835" s="494"/>
      <c r="AS3835" s="494"/>
      <c r="AT3835" s="488" t="s">
        <v>1558</v>
      </c>
      <c r="AU3835" s="492">
        <v>6974.0</v>
      </c>
      <c r="AV3835" s="492">
        <v>11.0</v>
      </c>
      <c r="AW3835" s="492">
        <v>2031.0</v>
      </c>
      <c r="AX3835" s="488" t="s">
        <v>1587</v>
      </c>
      <c r="AY3835" s="488" t="s">
        <v>1588</v>
      </c>
      <c r="AZ3835" s="488" t="s">
        <v>1531</v>
      </c>
    </row>
    <row r="3836">
      <c r="A3836" s="488" t="s">
        <v>23433</v>
      </c>
      <c r="B3836" s="488" t="s">
        <v>23406</v>
      </c>
      <c r="C3836" s="488" t="s">
        <v>1513</v>
      </c>
      <c r="D3836" s="488" t="s">
        <v>1514</v>
      </c>
      <c r="E3836" s="491">
        <v>45810.72638888889</v>
      </c>
      <c r="F3836" s="492">
        <v>2980.0</v>
      </c>
      <c r="G3836" s="488" t="s">
        <v>1515</v>
      </c>
      <c r="H3836" s="492">
        <v>2980.0</v>
      </c>
      <c r="I3836" s="488" t="s">
        <v>1515</v>
      </c>
      <c r="J3836" s="488" t="s">
        <v>1516</v>
      </c>
      <c r="K3836" s="488" t="s">
        <v>1517</v>
      </c>
      <c r="L3836" s="488" t="s">
        <v>23407</v>
      </c>
      <c r="M3836" s="488" t="s">
        <v>23434</v>
      </c>
      <c r="N3836" s="488" t="s">
        <v>1520</v>
      </c>
      <c r="O3836" s="488" t="s">
        <v>1521</v>
      </c>
      <c r="P3836" s="488" t="s">
        <v>1522</v>
      </c>
      <c r="Q3836" s="488" t="s">
        <v>4596</v>
      </c>
      <c r="R3836" s="495" t="s">
        <v>1524</v>
      </c>
      <c r="S3836" s="494"/>
      <c r="T3836" s="494"/>
      <c r="U3836" s="488" t="s">
        <v>23435</v>
      </c>
      <c r="V3836" s="495" t="s">
        <v>1524</v>
      </c>
      <c r="W3836" s="494"/>
      <c r="X3836" s="488" t="s">
        <v>23399</v>
      </c>
      <c r="Y3836" s="492">
        <v>2980.0</v>
      </c>
      <c r="Z3836" s="488" t="s">
        <v>1515</v>
      </c>
      <c r="AA3836" s="488" t="s">
        <v>1516</v>
      </c>
      <c r="AB3836" s="488" t="s">
        <v>23410</v>
      </c>
      <c r="AC3836" s="496">
        <v>9.03E9</v>
      </c>
      <c r="AD3836" s="494"/>
      <c r="AE3836" s="494"/>
      <c r="AF3836" s="494"/>
      <c r="AG3836" s="494"/>
      <c r="AH3836" s="494"/>
      <c r="AI3836" s="494"/>
      <c r="AJ3836" s="488" t="s">
        <v>1527</v>
      </c>
      <c r="AK3836" s="494"/>
      <c r="AL3836" s="494"/>
      <c r="AM3836" s="488" t="s">
        <v>23411</v>
      </c>
      <c r="AO3836" s="494"/>
      <c r="AP3836" s="494"/>
      <c r="AQ3836" s="494"/>
      <c r="AR3836" s="494"/>
      <c r="AS3836" s="494"/>
      <c r="AT3836" s="488" t="s">
        <v>1529</v>
      </c>
      <c r="AU3836" s="492">
        <v>223.0</v>
      </c>
      <c r="AV3836" s="492">
        <v>8.0</v>
      </c>
      <c r="AW3836" s="492">
        <v>2029.0</v>
      </c>
      <c r="AX3836" s="488" t="s">
        <v>1634</v>
      </c>
      <c r="AY3836" s="488" t="s">
        <v>1540</v>
      </c>
      <c r="AZ3836" s="488" t="s">
        <v>1531</v>
      </c>
    </row>
    <row r="3837">
      <c r="A3837" s="488" t="s">
        <v>23436</v>
      </c>
      <c r="B3837" s="488" t="s">
        <v>23437</v>
      </c>
      <c r="C3837" s="488" t="s">
        <v>1513</v>
      </c>
      <c r="D3837" s="488" t="s">
        <v>1514</v>
      </c>
      <c r="E3837" s="491">
        <v>45810.722916666666</v>
      </c>
      <c r="F3837" s="492">
        <v>2980.0</v>
      </c>
      <c r="G3837" s="488" t="s">
        <v>1515</v>
      </c>
      <c r="H3837" s="492">
        <v>2980.0</v>
      </c>
      <c r="I3837" s="488" t="s">
        <v>1515</v>
      </c>
      <c r="J3837" s="488" t="s">
        <v>1516</v>
      </c>
      <c r="K3837" s="488" t="s">
        <v>1517</v>
      </c>
      <c r="L3837" s="488" t="s">
        <v>23438</v>
      </c>
      <c r="M3837" s="488" t="s">
        <v>23439</v>
      </c>
      <c r="N3837" s="488" t="s">
        <v>1520</v>
      </c>
      <c r="O3837" s="488" t="s">
        <v>1521</v>
      </c>
      <c r="P3837" s="488" t="s">
        <v>1522</v>
      </c>
      <c r="Q3837" s="488" t="s">
        <v>4596</v>
      </c>
      <c r="R3837" s="495" t="s">
        <v>1524</v>
      </c>
      <c r="S3837" s="494"/>
      <c r="T3837" s="494"/>
      <c r="U3837" s="488" t="s">
        <v>23440</v>
      </c>
      <c r="V3837" s="495" t="s">
        <v>1524</v>
      </c>
      <c r="W3837" s="494"/>
      <c r="X3837" s="488" t="s">
        <v>23399</v>
      </c>
      <c r="Y3837" s="492">
        <v>2980.0</v>
      </c>
      <c r="Z3837" s="488" t="s">
        <v>1515</v>
      </c>
      <c r="AA3837" s="488" t="s">
        <v>1516</v>
      </c>
      <c r="AB3837" s="488" t="s">
        <v>23441</v>
      </c>
      <c r="AC3837" s="496">
        <v>9.1E9</v>
      </c>
      <c r="AD3837" s="494"/>
      <c r="AE3837" s="494"/>
      <c r="AF3837" s="494"/>
      <c r="AG3837" s="494"/>
      <c r="AH3837" s="494"/>
      <c r="AI3837" s="494"/>
      <c r="AJ3837" s="488" t="s">
        <v>1527</v>
      </c>
      <c r="AK3837" s="494"/>
      <c r="AL3837" s="494"/>
      <c r="AM3837" s="488" t="s">
        <v>23442</v>
      </c>
      <c r="AO3837" s="494"/>
      <c r="AP3837" s="494"/>
      <c r="AQ3837" s="494"/>
      <c r="AR3837" s="494"/>
      <c r="AS3837" s="494"/>
      <c r="AT3837" s="488" t="s">
        <v>1529</v>
      </c>
      <c r="AU3837" s="492">
        <v>2279.0</v>
      </c>
      <c r="AV3837" s="492">
        <v>3.0</v>
      </c>
      <c r="AW3837" s="492">
        <v>2029.0</v>
      </c>
      <c r="AX3837" s="488" t="s">
        <v>1634</v>
      </c>
      <c r="AY3837" s="488" t="s">
        <v>1540</v>
      </c>
      <c r="AZ3837" s="488" t="s">
        <v>1531</v>
      </c>
    </row>
    <row r="3838" hidden="1">
      <c r="A3838" s="488" t="s">
        <v>23443</v>
      </c>
      <c r="B3838" s="488" t="s">
        <v>23444</v>
      </c>
      <c r="C3838" s="488" t="s">
        <v>1513</v>
      </c>
      <c r="D3838" s="488" t="s">
        <v>1514</v>
      </c>
      <c r="E3838" s="491">
        <v>45810.71319444444</v>
      </c>
      <c r="F3838" s="492">
        <v>9800.0</v>
      </c>
      <c r="G3838" s="488" t="s">
        <v>1515</v>
      </c>
      <c r="H3838" s="492">
        <v>9800.0</v>
      </c>
      <c r="I3838" s="488" t="s">
        <v>1515</v>
      </c>
      <c r="J3838" s="488" t="s">
        <v>1516</v>
      </c>
      <c r="K3838" s="488" t="s">
        <v>1517</v>
      </c>
      <c r="L3838" s="488" t="s">
        <v>19336</v>
      </c>
      <c r="M3838" s="488" t="s">
        <v>23445</v>
      </c>
      <c r="N3838" s="488" t="s">
        <v>1520</v>
      </c>
      <c r="O3838" s="488" t="s">
        <v>1521</v>
      </c>
      <c r="P3838" s="488" t="s">
        <v>1545</v>
      </c>
      <c r="Q3838" s="488" t="s">
        <v>1523</v>
      </c>
      <c r="R3838" s="495" t="s">
        <v>1524</v>
      </c>
      <c r="S3838" s="494"/>
      <c r="T3838" s="494"/>
      <c r="U3838" s="488" t="s">
        <v>23446</v>
      </c>
      <c r="AB3838" s="488" t="s">
        <v>19339</v>
      </c>
      <c r="AC3838" s="496">
        <v>7.05E9</v>
      </c>
      <c r="AD3838" s="494"/>
      <c r="AE3838" s="494"/>
      <c r="AF3838" s="494"/>
      <c r="AG3838" s="494"/>
      <c r="AH3838" s="494"/>
      <c r="AI3838" s="494"/>
      <c r="AJ3838" s="488" t="s">
        <v>1527</v>
      </c>
      <c r="AK3838" s="494"/>
      <c r="AL3838" s="494"/>
      <c r="AM3838" s="488" t="s">
        <v>19340</v>
      </c>
      <c r="AO3838" s="494"/>
      <c r="AP3838" s="494"/>
      <c r="AQ3838" s="494"/>
      <c r="AR3838" s="494"/>
      <c r="AS3838" s="494"/>
      <c r="AT3838" s="488" t="s">
        <v>1558</v>
      </c>
      <c r="AU3838" s="492">
        <v>1015.0</v>
      </c>
      <c r="AV3838" s="492">
        <v>2.0</v>
      </c>
      <c r="AW3838" s="492">
        <v>2030.0</v>
      </c>
      <c r="AX3838" s="497"/>
      <c r="AY3838" s="497"/>
      <c r="AZ3838" s="488" t="s">
        <v>1531</v>
      </c>
    </row>
    <row r="3839" hidden="1">
      <c r="A3839" s="488" t="s">
        <v>23447</v>
      </c>
      <c r="B3839" s="488" t="s">
        <v>23448</v>
      </c>
      <c r="C3839" s="488" t="s">
        <v>1513</v>
      </c>
      <c r="D3839" s="488" t="s">
        <v>1514</v>
      </c>
      <c r="E3839" s="491">
        <v>45810.71041666667</v>
      </c>
      <c r="F3839" s="492">
        <v>9800.0</v>
      </c>
      <c r="G3839" s="488" t="s">
        <v>1515</v>
      </c>
      <c r="H3839" s="492">
        <v>9800.0</v>
      </c>
      <c r="I3839" s="488" t="s">
        <v>1515</v>
      </c>
      <c r="J3839" s="488" t="s">
        <v>1516</v>
      </c>
      <c r="K3839" s="488" t="s">
        <v>1517</v>
      </c>
      <c r="L3839" s="488" t="s">
        <v>23449</v>
      </c>
      <c r="M3839" s="488" t="s">
        <v>23450</v>
      </c>
      <c r="N3839" s="488" t="s">
        <v>1520</v>
      </c>
      <c r="O3839" s="488" t="s">
        <v>1521</v>
      </c>
      <c r="P3839" s="488" t="s">
        <v>1554</v>
      </c>
      <c r="Q3839" s="488" t="s">
        <v>1523</v>
      </c>
      <c r="R3839" s="495" t="s">
        <v>1524</v>
      </c>
      <c r="S3839" s="494"/>
      <c r="T3839" s="494"/>
      <c r="U3839" s="488" t="s">
        <v>23451</v>
      </c>
      <c r="AB3839" s="488" t="s">
        <v>23452</v>
      </c>
      <c r="AC3839" s="496">
        <v>9.09E9</v>
      </c>
      <c r="AD3839" s="494"/>
      <c r="AE3839" s="494"/>
      <c r="AF3839" s="494"/>
      <c r="AG3839" s="494"/>
      <c r="AH3839" s="494"/>
      <c r="AI3839" s="494"/>
      <c r="AJ3839" s="488" t="s">
        <v>1527</v>
      </c>
      <c r="AK3839" s="494"/>
      <c r="AL3839" s="494"/>
      <c r="AM3839" s="488" t="s">
        <v>23453</v>
      </c>
      <c r="AO3839" s="494"/>
      <c r="AP3839" s="494"/>
      <c r="AQ3839" s="494"/>
      <c r="AR3839" s="494"/>
      <c r="AS3839" s="494"/>
      <c r="AT3839" s="488" t="s">
        <v>1529</v>
      </c>
      <c r="AU3839" s="492">
        <v>8681.0</v>
      </c>
      <c r="AV3839" s="492">
        <v>5.0</v>
      </c>
      <c r="AW3839" s="492">
        <v>2027.0</v>
      </c>
      <c r="AX3839" s="488" t="s">
        <v>1596</v>
      </c>
      <c r="AY3839" s="488" t="s">
        <v>1588</v>
      </c>
      <c r="AZ3839" s="488" t="s">
        <v>1531</v>
      </c>
    </row>
    <row r="3840" hidden="1">
      <c r="A3840" s="488" t="s">
        <v>23454</v>
      </c>
      <c r="B3840" s="488" t="s">
        <v>23455</v>
      </c>
      <c r="C3840" s="488" t="s">
        <v>1513</v>
      </c>
      <c r="D3840" s="488" t="s">
        <v>1514</v>
      </c>
      <c r="E3840" s="491">
        <v>45810.70763888889</v>
      </c>
      <c r="F3840" s="492">
        <v>2980.0</v>
      </c>
      <c r="G3840" s="488" t="s">
        <v>1515</v>
      </c>
      <c r="H3840" s="492">
        <v>2980.0</v>
      </c>
      <c r="I3840" s="488" t="s">
        <v>1515</v>
      </c>
      <c r="J3840" s="488" t="s">
        <v>1516</v>
      </c>
      <c r="K3840" s="488" t="s">
        <v>1517</v>
      </c>
      <c r="L3840" s="488" t="s">
        <v>23456</v>
      </c>
      <c r="M3840" s="488" t="s">
        <v>23457</v>
      </c>
      <c r="N3840" s="488" t="s">
        <v>1520</v>
      </c>
      <c r="O3840" s="488" t="s">
        <v>1521</v>
      </c>
      <c r="P3840" s="488" t="s">
        <v>1554</v>
      </c>
      <c r="Q3840" s="488" t="s">
        <v>1523</v>
      </c>
      <c r="R3840" s="495" t="s">
        <v>1524</v>
      </c>
      <c r="S3840" s="494"/>
      <c r="T3840" s="494"/>
      <c r="U3840" s="488" t="s">
        <v>23458</v>
      </c>
      <c r="AB3840" s="488" t="s">
        <v>23459</v>
      </c>
      <c r="AC3840" s="496">
        <v>8.1E9</v>
      </c>
      <c r="AD3840" s="494"/>
      <c r="AE3840" s="494"/>
      <c r="AF3840" s="494"/>
      <c r="AG3840" s="494"/>
      <c r="AH3840" s="494"/>
      <c r="AI3840" s="494"/>
      <c r="AJ3840" s="488" t="s">
        <v>1527</v>
      </c>
      <c r="AK3840" s="494"/>
      <c r="AL3840" s="494"/>
      <c r="AM3840" s="488" t="s">
        <v>23460</v>
      </c>
      <c r="AP3840" s="494"/>
      <c r="AQ3840" s="494"/>
      <c r="AR3840" s="494"/>
      <c r="AS3840" s="494"/>
      <c r="AT3840" s="488" t="s">
        <v>1558</v>
      </c>
      <c r="AU3840" s="492">
        <v>3513.0</v>
      </c>
      <c r="AV3840" s="492">
        <v>3.0</v>
      </c>
      <c r="AW3840" s="492">
        <v>2030.0</v>
      </c>
      <c r="AX3840" s="488" t="s">
        <v>1587</v>
      </c>
      <c r="AY3840" s="488" t="s">
        <v>1688</v>
      </c>
      <c r="AZ3840" s="488" t="s">
        <v>1531</v>
      </c>
    </row>
    <row r="3841" hidden="1">
      <c r="A3841" s="488" t="s">
        <v>23461</v>
      </c>
      <c r="B3841" s="488" t="s">
        <v>23448</v>
      </c>
      <c r="C3841" s="488" t="s">
        <v>1513</v>
      </c>
      <c r="D3841" s="488" t="s">
        <v>1514</v>
      </c>
      <c r="E3841" s="491">
        <v>45810.70763888889</v>
      </c>
      <c r="F3841" s="492">
        <v>2980.0</v>
      </c>
      <c r="G3841" s="488" t="s">
        <v>1515</v>
      </c>
      <c r="H3841" s="492">
        <v>2980.0</v>
      </c>
      <c r="I3841" s="488" t="s">
        <v>1515</v>
      </c>
      <c r="J3841" s="488" t="s">
        <v>1516</v>
      </c>
      <c r="K3841" s="488" t="s">
        <v>1517</v>
      </c>
      <c r="L3841" s="488" t="s">
        <v>23449</v>
      </c>
      <c r="M3841" s="488" t="s">
        <v>23462</v>
      </c>
      <c r="N3841" s="488" t="s">
        <v>1520</v>
      </c>
      <c r="O3841" s="488" t="s">
        <v>1521</v>
      </c>
      <c r="P3841" s="488" t="s">
        <v>1554</v>
      </c>
      <c r="Q3841" s="488" t="s">
        <v>1523</v>
      </c>
      <c r="R3841" s="495" t="s">
        <v>1524</v>
      </c>
      <c r="S3841" s="494"/>
      <c r="T3841" s="494"/>
      <c r="U3841" s="488" t="s">
        <v>23463</v>
      </c>
      <c r="AB3841" s="488" t="s">
        <v>23452</v>
      </c>
      <c r="AC3841" s="496">
        <v>9.09E9</v>
      </c>
      <c r="AD3841" s="494"/>
      <c r="AE3841" s="494"/>
      <c r="AF3841" s="494"/>
      <c r="AG3841" s="494"/>
      <c r="AH3841" s="494"/>
      <c r="AI3841" s="494"/>
      <c r="AJ3841" s="488" t="s">
        <v>1527</v>
      </c>
      <c r="AK3841" s="494"/>
      <c r="AL3841" s="494"/>
      <c r="AM3841" s="488" t="s">
        <v>23453</v>
      </c>
      <c r="AO3841" s="494"/>
      <c r="AP3841" s="494"/>
      <c r="AQ3841" s="494"/>
      <c r="AR3841" s="494"/>
      <c r="AS3841" s="494"/>
      <c r="AT3841" s="488" t="s">
        <v>1529</v>
      </c>
      <c r="AU3841" s="492">
        <v>8681.0</v>
      </c>
      <c r="AV3841" s="492">
        <v>5.0</v>
      </c>
      <c r="AW3841" s="492">
        <v>2027.0</v>
      </c>
      <c r="AX3841" s="488" t="s">
        <v>1596</v>
      </c>
      <c r="AY3841" s="488" t="s">
        <v>1588</v>
      </c>
      <c r="AZ3841" s="488" t="s">
        <v>1531</v>
      </c>
    </row>
    <row r="3842" hidden="1">
      <c r="A3842" s="488" t="s">
        <v>23464</v>
      </c>
      <c r="B3842" s="488" t="s">
        <v>23465</v>
      </c>
      <c r="C3842" s="488" t="s">
        <v>1513</v>
      </c>
      <c r="D3842" s="488" t="s">
        <v>1514</v>
      </c>
      <c r="E3842" s="491">
        <v>45810.70347222222</v>
      </c>
      <c r="F3842" s="492">
        <v>2980.0</v>
      </c>
      <c r="G3842" s="488" t="s">
        <v>1515</v>
      </c>
      <c r="H3842" s="492">
        <v>2980.0</v>
      </c>
      <c r="I3842" s="488" t="s">
        <v>1515</v>
      </c>
      <c r="J3842" s="488" t="s">
        <v>1516</v>
      </c>
      <c r="K3842" s="488" t="s">
        <v>1517</v>
      </c>
      <c r="L3842" s="488" t="s">
        <v>23466</v>
      </c>
      <c r="M3842" s="488" t="s">
        <v>23467</v>
      </c>
      <c r="N3842" s="488" t="s">
        <v>1520</v>
      </c>
      <c r="O3842" s="488" t="s">
        <v>1521</v>
      </c>
      <c r="P3842" s="488" t="s">
        <v>1545</v>
      </c>
      <c r="Q3842" s="488" t="s">
        <v>1523</v>
      </c>
      <c r="R3842" s="495" t="s">
        <v>1524</v>
      </c>
      <c r="S3842" s="494"/>
      <c r="T3842" s="494"/>
      <c r="U3842" s="488" t="s">
        <v>1715</v>
      </c>
      <c r="AB3842" s="488" t="s">
        <v>23468</v>
      </c>
      <c r="AC3842" s="496">
        <v>8.08E9</v>
      </c>
      <c r="AD3842" s="494"/>
      <c r="AE3842" s="494"/>
      <c r="AF3842" s="494"/>
      <c r="AG3842" s="494"/>
      <c r="AH3842" s="494"/>
      <c r="AI3842" s="494"/>
      <c r="AJ3842" s="488" t="s">
        <v>1527</v>
      </c>
      <c r="AK3842" s="494"/>
      <c r="AL3842" s="494"/>
      <c r="AM3842" s="488" t="s">
        <v>23469</v>
      </c>
      <c r="AO3842" s="494"/>
      <c r="AP3842" s="494"/>
      <c r="AQ3842" s="494"/>
      <c r="AR3842" s="494"/>
      <c r="AS3842" s="494"/>
      <c r="AT3842" s="488" t="s">
        <v>1529</v>
      </c>
      <c r="AU3842" s="492">
        <v>9230.0</v>
      </c>
      <c r="AV3842" s="492">
        <v>11.0</v>
      </c>
      <c r="AW3842" s="492">
        <v>2026.0</v>
      </c>
      <c r="AX3842" s="497"/>
      <c r="AY3842" s="488" t="s">
        <v>1652</v>
      </c>
      <c r="AZ3842" s="488" t="s">
        <v>1531</v>
      </c>
    </row>
    <row r="3843" hidden="1">
      <c r="A3843" s="488" t="s">
        <v>23470</v>
      </c>
      <c r="B3843" s="488" t="s">
        <v>23444</v>
      </c>
      <c r="C3843" s="488" t="s">
        <v>1513</v>
      </c>
      <c r="D3843" s="488" t="s">
        <v>1514</v>
      </c>
      <c r="E3843" s="491">
        <v>45810.7</v>
      </c>
      <c r="F3843" s="492">
        <v>2980.0</v>
      </c>
      <c r="G3843" s="488" t="s">
        <v>1515</v>
      </c>
      <c r="H3843" s="492">
        <v>2980.0</v>
      </c>
      <c r="I3843" s="488" t="s">
        <v>1515</v>
      </c>
      <c r="J3843" s="488" t="s">
        <v>1516</v>
      </c>
      <c r="K3843" s="488" t="s">
        <v>1517</v>
      </c>
      <c r="L3843" s="488" t="s">
        <v>19336</v>
      </c>
      <c r="M3843" s="488" t="s">
        <v>23471</v>
      </c>
      <c r="N3843" s="488" t="s">
        <v>1520</v>
      </c>
      <c r="O3843" s="488" t="s">
        <v>1521</v>
      </c>
      <c r="P3843" s="488" t="s">
        <v>1545</v>
      </c>
      <c r="Q3843" s="488" t="s">
        <v>1523</v>
      </c>
      <c r="R3843" s="495" t="s">
        <v>1524</v>
      </c>
      <c r="S3843" s="494"/>
      <c r="T3843" s="494"/>
      <c r="U3843" s="488" t="s">
        <v>23472</v>
      </c>
      <c r="AB3843" s="488" t="s">
        <v>19339</v>
      </c>
      <c r="AC3843" s="496">
        <v>7.05E9</v>
      </c>
      <c r="AD3843" s="494"/>
      <c r="AE3843" s="494"/>
      <c r="AF3843" s="494"/>
      <c r="AG3843" s="494"/>
      <c r="AH3843" s="494"/>
      <c r="AI3843" s="494"/>
      <c r="AJ3843" s="488" t="s">
        <v>1527</v>
      </c>
      <c r="AK3843" s="494"/>
      <c r="AL3843" s="494"/>
      <c r="AM3843" s="488" t="s">
        <v>19340</v>
      </c>
      <c r="AO3843" s="494"/>
      <c r="AP3843" s="494"/>
      <c r="AQ3843" s="494"/>
      <c r="AR3843" s="494"/>
      <c r="AS3843" s="494"/>
      <c r="AT3843" s="488" t="s">
        <v>1558</v>
      </c>
      <c r="AU3843" s="492">
        <v>1015.0</v>
      </c>
      <c r="AV3843" s="492">
        <v>2.0</v>
      </c>
      <c r="AW3843" s="492">
        <v>2030.0</v>
      </c>
      <c r="AX3843" s="497"/>
      <c r="AY3843" s="497"/>
      <c r="AZ3843" s="488" t="s">
        <v>1531</v>
      </c>
    </row>
    <row r="3844" hidden="1">
      <c r="A3844" s="488" t="s">
        <v>23473</v>
      </c>
      <c r="B3844" s="488" t="s">
        <v>23474</v>
      </c>
      <c r="C3844" s="488" t="s">
        <v>1513</v>
      </c>
      <c r="D3844" s="488" t="s">
        <v>1514</v>
      </c>
      <c r="E3844" s="491">
        <v>45810.697916666664</v>
      </c>
      <c r="F3844" s="492">
        <v>2980.0</v>
      </c>
      <c r="G3844" s="488" t="s">
        <v>1515</v>
      </c>
      <c r="H3844" s="492">
        <v>2980.0</v>
      </c>
      <c r="I3844" s="488" t="s">
        <v>1515</v>
      </c>
      <c r="J3844" s="488" t="s">
        <v>1516</v>
      </c>
      <c r="K3844" s="488" t="s">
        <v>1517</v>
      </c>
      <c r="L3844" s="488" t="s">
        <v>23475</v>
      </c>
      <c r="M3844" s="488" t="s">
        <v>23476</v>
      </c>
      <c r="N3844" s="488" t="s">
        <v>1520</v>
      </c>
      <c r="O3844" s="488" t="s">
        <v>1521</v>
      </c>
      <c r="P3844" s="488" t="s">
        <v>1554</v>
      </c>
      <c r="Q3844" s="488" t="s">
        <v>1523</v>
      </c>
      <c r="R3844" s="495" t="s">
        <v>1524</v>
      </c>
      <c r="S3844" s="494"/>
      <c r="T3844" s="494"/>
      <c r="U3844" s="488" t="s">
        <v>23477</v>
      </c>
      <c r="AB3844" s="488" t="s">
        <v>23478</v>
      </c>
      <c r="AC3844" s="496">
        <v>8.06E9</v>
      </c>
      <c r="AD3844" s="494"/>
      <c r="AE3844" s="494"/>
      <c r="AF3844" s="494"/>
      <c r="AG3844" s="494"/>
      <c r="AH3844" s="494"/>
      <c r="AI3844" s="494"/>
      <c r="AJ3844" s="488" t="s">
        <v>1527</v>
      </c>
      <c r="AK3844" s="494"/>
      <c r="AL3844" s="494"/>
      <c r="AM3844" s="488" t="s">
        <v>23479</v>
      </c>
      <c r="AO3844" s="494"/>
      <c r="AP3844" s="494"/>
      <c r="AQ3844" s="494"/>
      <c r="AR3844" s="494"/>
      <c r="AS3844" s="494"/>
      <c r="AT3844" s="488" t="s">
        <v>1558</v>
      </c>
      <c r="AU3844" s="492">
        <v>1348.0</v>
      </c>
      <c r="AV3844" s="492">
        <v>5.0</v>
      </c>
      <c r="AW3844" s="492">
        <v>2027.0</v>
      </c>
      <c r="AX3844" s="488" t="s">
        <v>1587</v>
      </c>
      <c r="AY3844" s="488" t="s">
        <v>3012</v>
      </c>
      <c r="AZ3844" s="488" t="s">
        <v>1531</v>
      </c>
    </row>
    <row r="3845">
      <c r="A3845" s="488" t="s">
        <v>23480</v>
      </c>
      <c r="B3845" s="488" t="s">
        <v>23481</v>
      </c>
      <c r="C3845" s="488" t="s">
        <v>1513</v>
      </c>
      <c r="D3845" s="488" t="s">
        <v>1514</v>
      </c>
      <c r="E3845" s="491">
        <v>45810.69375</v>
      </c>
      <c r="F3845" s="492">
        <v>9800.0</v>
      </c>
      <c r="G3845" s="488" t="s">
        <v>1515</v>
      </c>
      <c r="H3845" s="492">
        <v>9800.0</v>
      </c>
      <c r="I3845" s="488" t="s">
        <v>1515</v>
      </c>
      <c r="J3845" s="488" t="s">
        <v>1516</v>
      </c>
      <c r="K3845" s="488" t="s">
        <v>1517</v>
      </c>
      <c r="L3845" s="488" t="s">
        <v>23482</v>
      </c>
      <c r="M3845" s="488" t="s">
        <v>23483</v>
      </c>
      <c r="N3845" s="488" t="s">
        <v>1520</v>
      </c>
      <c r="O3845" s="488" t="s">
        <v>1521</v>
      </c>
      <c r="P3845" s="488" t="s">
        <v>1554</v>
      </c>
      <c r="Q3845" s="488" t="s">
        <v>4596</v>
      </c>
      <c r="R3845" s="495" t="s">
        <v>1524</v>
      </c>
      <c r="S3845" s="494"/>
      <c r="T3845" s="494"/>
      <c r="U3845" s="488" t="s">
        <v>23484</v>
      </c>
      <c r="V3845" s="495" t="s">
        <v>1524</v>
      </c>
      <c r="W3845" s="494"/>
      <c r="X3845" s="488" t="s">
        <v>23399</v>
      </c>
      <c r="Y3845" s="492">
        <v>9800.0</v>
      </c>
      <c r="Z3845" s="488" t="s">
        <v>1515</v>
      </c>
      <c r="AA3845" s="488" t="s">
        <v>1516</v>
      </c>
      <c r="AB3845" s="488" t="s">
        <v>23485</v>
      </c>
      <c r="AC3845" s="496">
        <v>8.05E9</v>
      </c>
      <c r="AD3845" s="494"/>
      <c r="AE3845" s="494"/>
      <c r="AF3845" s="494"/>
      <c r="AG3845" s="494"/>
      <c r="AH3845" s="494"/>
      <c r="AI3845" s="494"/>
      <c r="AJ3845" s="488" t="s">
        <v>1527</v>
      </c>
      <c r="AK3845" s="494"/>
      <c r="AL3845" s="494"/>
      <c r="AM3845" s="488" t="s">
        <v>23486</v>
      </c>
      <c r="AP3845" s="494"/>
      <c r="AQ3845" s="494"/>
      <c r="AR3845" s="494"/>
      <c r="AS3845" s="494"/>
      <c r="AT3845" s="488" t="s">
        <v>1529</v>
      </c>
      <c r="AU3845" s="492">
        <v>7112.0</v>
      </c>
      <c r="AV3845" s="492">
        <v>7.0</v>
      </c>
      <c r="AW3845" s="492">
        <v>2026.0</v>
      </c>
      <c r="AX3845" s="488" t="s">
        <v>1634</v>
      </c>
      <c r="AY3845" s="488" t="s">
        <v>1635</v>
      </c>
      <c r="AZ3845" s="488" t="s">
        <v>1531</v>
      </c>
    </row>
    <row r="3846" hidden="1">
      <c r="A3846" s="488" t="s">
        <v>23487</v>
      </c>
      <c r="B3846" s="488" t="s">
        <v>23488</v>
      </c>
      <c r="C3846" s="488" t="s">
        <v>1513</v>
      </c>
      <c r="D3846" s="488" t="s">
        <v>1514</v>
      </c>
      <c r="E3846" s="491">
        <v>45810.68194444444</v>
      </c>
      <c r="F3846" s="492">
        <v>9800.0</v>
      </c>
      <c r="G3846" s="488" t="s">
        <v>1515</v>
      </c>
      <c r="H3846" s="492">
        <v>9800.0</v>
      </c>
      <c r="I3846" s="488" t="s">
        <v>1515</v>
      </c>
      <c r="J3846" s="488" t="s">
        <v>1516</v>
      </c>
      <c r="K3846" s="488" t="s">
        <v>1517</v>
      </c>
      <c r="L3846" s="488" t="s">
        <v>23489</v>
      </c>
      <c r="M3846" s="488" t="s">
        <v>23490</v>
      </c>
      <c r="N3846" s="488" t="s">
        <v>1520</v>
      </c>
      <c r="O3846" s="488" t="s">
        <v>1521</v>
      </c>
      <c r="P3846" s="488" t="s">
        <v>1554</v>
      </c>
      <c r="Q3846" s="488" t="s">
        <v>1523</v>
      </c>
      <c r="R3846" s="495" t="s">
        <v>1524</v>
      </c>
      <c r="S3846" s="494"/>
      <c r="T3846" s="494"/>
      <c r="U3846" s="488" t="s">
        <v>23491</v>
      </c>
      <c r="AB3846" s="488" t="s">
        <v>23492</v>
      </c>
      <c r="AC3846" s="496">
        <v>9.06E9</v>
      </c>
      <c r="AD3846" s="494"/>
      <c r="AE3846" s="494"/>
      <c r="AF3846" s="494"/>
      <c r="AG3846" s="494"/>
      <c r="AH3846" s="494"/>
      <c r="AI3846" s="494"/>
      <c r="AJ3846" s="488" t="s">
        <v>1527</v>
      </c>
      <c r="AK3846" s="494"/>
      <c r="AL3846" s="494"/>
      <c r="AM3846" s="488" t="s">
        <v>23493</v>
      </c>
      <c r="AO3846" s="494"/>
      <c r="AP3846" s="494"/>
      <c r="AQ3846" s="494"/>
      <c r="AR3846" s="494"/>
      <c r="AS3846" s="494"/>
      <c r="AT3846" s="488" t="s">
        <v>1529</v>
      </c>
      <c r="AU3846" s="492">
        <v>2349.0</v>
      </c>
      <c r="AV3846" s="492">
        <v>9.0</v>
      </c>
      <c r="AW3846" s="492">
        <v>2029.0</v>
      </c>
      <c r="AX3846" s="488" t="s">
        <v>1634</v>
      </c>
      <c r="AY3846" s="488" t="s">
        <v>1597</v>
      </c>
      <c r="AZ3846" s="488" t="s">
        <v>1531</v>
      </c>
    </row>
    <row r="3847" hidden="1">
      <c r="A3847" s="488" t="s">
        <v>23494</v>
      </c>
      <c r="B3847" s="488" t="s">
        <v>23495</v>
      </c>
      <c r="C3847" s="488" t="s">
        <v>1513</v>
      </c>
      <c r="D3847" s="488" t="s">
        <v>1514</v>
      </c>
      <c r="E3847" s="491">
        <v>45810.68125</v>
      </c>
      <c r="F3847" s="492">
        <v>9800.0</v>
      </c>
      <c r="G3847" s="488" t="s">
        <v>1515</v>
      </c>
      <c r="H3847" s="492">
        <v>9800.0</v>
      </c>
      <c r="I3847" s="488" t="s">
        <v>1515</v>
      </c>
      <c r="J3847" s="488" t="s">
        <v>1516</v>
      </c>
      <c r="K3847" s="488" t="s">
        <v>1517</v>
      </c>
      <c r="L3847" s="488" t="s">
        <v>23496</v>
      </c>
      <c r="M3847" s="488" t="s">
        <v>23497</v>
      </c>
      <c r="N3847" s="488" t="s">
        <v>1520</v>
      </c>
      <c r="O3847" s="488" t="s">
        <v>1521</v>
      </c>
      <c r="P3847" s="488" t="s">
        <v>1554</v>
      </c>
      <c r="Q3847" s="488" t="s">
        <v>1523</v>
      </c>
      <c r="R3847" s="495" t="s">
        <v>1524</v>
      </c>
      <c r="S3847" s="494"/>
      <c r="T3847" s="494"/>
      <c r="U3847" s="488" t="s">
        <v>23498</v>
      </c>
      <c r="AB3847" s="488" t="s">
        <v>23499</v>
      </c>
      <c r="AC3847" s="496">
        <v>9.04E9</v>
      </c>
      <c r="AD3847" s="494"/>
      <c r="AE3847" s="494"/>
      <c r="AF3847" s="494"/>
      <c r="AG3847" s="494"/>
      <c r="AH3847" s="494"/>
      <c r="AI3847" s="494"/>
      <c r="AJ3847" s="488" t="s">
        <v>1527</v>
      </c>
      <c r="AK3847" s="494"/>
      <c r="AL3847" s="494"/>
      <c r="AM3847" s="488" t="s">
        <v>23500</v>
      </c>
      <c r="AP3847" s="494"/>
      <c r="AQ3847" s="494"/>
      <c r="AR3847" s="494"/>
      <c r="AS3847" s="494"/>
      <c r="AT3847" s="488" t="s">
        <v>1529</v>
      </c>
      <c r="AU3847" s="492">
        <v>8861.0</v>
      </c>
      <c r="AV3847" s="492">
        <v>5.0</v>
      </c>
      <c r="AW3847" s="492">
        <v>2027.0</v>
      </c>
      <c r="AX3847" s="488" t="s">
        <v>1587</v>
      </c>
      <c r="AY3847" s="488" t="s">
        <v>1597</v>
      </c>
      <c r="AZ3847" s="488" t="s">
        <v>1531</v>
      </c>
    </row>
    <row r="3848" hidden="1">
      <c r="A3848" s="488" t="s">
        <v>23501</v>
      </c>
      <c r="B3848" s="488" t="s">
        <v>23502</v>
      </c>
      <c r="C3848" s="488" t="s">
        <v>1513</v>
      </c>
      <c r="D3848" s="488" t="s">
        <v>1514</v>
      </c>
      <c r="E3848" s="491">
        <v>45810.67916666667</v>
      </c>
      <c r="F3848" s="492">
        <v>9800.0</v>
      </c>
      <c r="G3848" s="488" t="s">
        <v>1515</v>
      </c>
      <c r="H3848" s="492">
        <v>9800.0</v>
      </c>
      <c r="I3848" s="488" t="s">
        <v>1515</v>
      </c>
      <c r="J3848" s="488" t="s">
        <v>1516</v>
      </c>
      <c r="K3848" s="488" t="s">
        <v>1517</v>
      </c>
      <c r="L3848" s="488" t="s">
        <v>23503</v>
      </c>
      <c r="M3848" s="488" t="s">
        <v>23504</v>
      </c>
      <c r="N3848" s="488" t="s">
        <v>1520</v>
      </c>
      <c r="O3848" s="488" t="s">
        <v>1521</v>
      </c>
      <c r="P3848" s="488" t="s">
        <v>1554</v>
      </c>
      <c r="Q3848" s="488" t="s">
        <v>1523</v>
      </c>
      <c r="R3848" s="495" t="s">
        <v>1524</v>
      </c>
      <c r="S3848" s="494"/>
      <c r="T3848" s="494"/>
      <c r="U3848" s="488" t="s">
        <v>23505</v>
      </c>
      <c r="AB3848" s="488" t="s">
        <v>23506</v>
      </c>
      <c r="AC3848" s="496">
        <v>9.02E9</v>
      </c>
      <c r="AD3848" s="494"/>
      <c r="AE3848" s="494"/>
      <c r="AF3848" s="494"/>
      <c r="AG3848" s="494"/>
      <c r="AH3848" s="494"/>
      <c r="AI3848" s="494"/>
      <c r="AJ3848" s="488" t="s">
        <v>1527</v>
      </c>
      <c r="AK3848" s="494"/>
      <c r="AL3848" s="494"/>
      <c r="AM3848" s="488" t="s">
        <v>23507</v>
      </c>
      <c r="AO3848" s="494"/>
      <c r="AP3848" s="494"/>
      <c r="AQ3848" s="494"/>
      <c r="AR3848" s="494"/>
      <c r="AS3848" s="494"/>
      <c r="AT3848" s="488" t="s">
        <v>1529</v>
      </c>
      <c r="AU3848" s="492">
        <v>8026.0</v>
      </c>
      <c r="AV3848" s="492">
        <v>3.0</v>
      </c>
      <c r="AW3848" s="492">
        <v>2027.0</v>
      </c>
      <c r="AX3848" s="488" t="s">
        <v>1634</v>
      </c>
      <c r="AY3848" s="488" t="s">
        <v>3001</v>
      </c>
      <c r="AZ3848" s="488" t="s">
        <v>1531</v>
      </c>
    </row>
    <row r="3849" hidden="1">
      <c r="A3849" s="488" t="s">
        <v>23508</v>
      </c>
      <c r="B3849" s="488" t="s">
        <v>23488</v>
      </c>
      <c r="C3849" s="488" t="s">
        <v>1513</v>
      </c>
      <c r="D3849" s="488" t="s">
        <v>1514</v>
      </c>
      <c r="E3849" s="491">
        <v>45810.677777777775</v>
      </c>
      <c r="F3849" s="492">
        <v>2980.0</v>
      </c>
      <c r="G3849" s="488" t="s">
        <v>1515</v>
      </c>
      <c r="H3849" s="492">
        <v>2980.0</v>
      </c>
      <c r="I3849" s="488" t="s">
        <v>1515</v>
      </c>
      <c r="J3849" s="488" t="s">
        <v>1516</v>
      </c>
      <c r="K3849" s="488" t="s">
        <v>1517</v>
      </c>
      <c r="L3849" s="488" t="s">
        <v>23489</v>
      </c>
      <c r="M3849" s="488" t="s">
        <v>23509</v>
      </c>
      <c r="N3849" s="488" t="s">
        <v>1520</v>
      </c>
      <c r="O3849" s="488" t="s">
        <v>1521</v>
      </c>
      <c r="P3849" s="488" t="s">
        <v>1554</v>
      </c>
      <c r="Q3849" s="488" t="s">
        <v>1523</v>
      </c>
      <c r="R3849" s="495" t="s">
        <v>1524</v>
      </c>
      <c r="S3849" s="494"/>
      <c r="T3849" s="494"/>
      <c r="U3849" s="488" t="s">
        <v>23510</v>
      </c>
      <c r="AB3849" s="488" t="s">
        <v>23492</v>
      </c>
      <c r="AC3849" s="496">
        <v>9.06E9</v>
      </c>
      <c r="AD3849" s="494"/>
      <c r="AE3849" s="494"/>
      <c r="AF3849" s="494"/>
      <c r="AG3849" s="494"/>
      <c r="AH3849" s="494"/>
      <c r="AI3849" s="494"/>
      <c r="AJ3849" s="488" t="s">
        <v>1527</v>
      </c>
      <c r="AK3849" s="494"/>
      <c r="AL3849" s="494"/>
      <c r="AM3849" s="488" t="s">
        <v>23493</v>
      </c>
      <c r="AO3849" s="494"/>
      <c r="AP3849" s="494"/>
      <c r="AQ3849" s="494"/>
      <c r="AR3849" s="494"/>
      <c r="AS3849" s="494"/>
      <c r="AT3849" s="488" t="s">
        <v>1529</v>
      </c>
      <c r="AU3849" s="492">
        <v>2349.0</v>
      </c>
      <c r="AV3849" s="492">
        <v>9.0</v>
      </c>
      <c r="AW3849" s="492">
        <v>2029.0</v>
      </c>
      <c r="AX3849" s="488" t="s">
        <v>1634</v>
      </c>
      <c r="AY3849" s="488" t="s">
        <v>1597</v>
      </c>
      <c r="AZ3849" s="488" t="s">
        <v>1531</v>
      </c>
    </row>
    <row r="3850" hidden="1">
      <c r="A3850" s="488" t="s">
        <v>23511</v>
      </c>
      <c r="B3850" s="488" t="s">
        <v>23495</v>
      </c>
      <c r="C3850" s="488" t="s">
        <v>1513</v>
      </c>
      <c r="D3850" s="488" t="s">
        <v>1514</v>
      </c>
      <c r="E3850" s="491">
        <v>45810.674305555556</v>
      </c>
      <c r="F3850" s="492">
        <v>2980.0</v>
      </c>
      <c r="G3850" s="488" t="s">
        <v>1515</v>
      </c>
      <c r="H3850" s="492">
        <v>2980.0</v>
      </c>
      <c r="I3850" s="488" t="s">
        <v>1515</v>
      </c>
      <c r="J3850" s="488" t="s">
        <v>1516</v>
      </c>
      <c r="K3850" s="488" t="s">
        <v>1517</v>
      </c>
      <c r="L3850" s="488" t="s">
        <v>23496</v>
      </c>
      <c r="M3850" s="488" t="s">
        <v>23512</v>
      </c>
      <c r="N3850" s="488" t="s">
        <v>1520</v>
      </c>
      <c r="O3850" s="488" t="s">
        <v>1521</v>
      </c>
      <c r="P3850" s="488" t="s">
        <v>1554</v>
      </c>
      <c r="Q3850" s="488" t="s">
        <v>1523</v>
      </c>
      <c r="R3850" s="495" t="s">
        <v>1524</v>
      </c>
      <c r="S3850" s="494"/>
      <c r="T3850" s="494"/>
      <c r="U3850" s="488" t="s">
        <v>23513</v>
      </c>
      <c r="AB3850" s="488" t="s">
        <v>23499</v>
      </c>
      <c r="AC3850" s="496">
        <v>9.04E9</v>
      </c>
      <c r="AD3850" s="494"/>
      <c r="AE3850" s="494"/>
      <c r="AF3850" s="494"/>
      <c r="AG3850" s="494"/>
      <c r="AH3850" s="494"/>
      <c r="AI3850" s="494"/>
      <c r="AJ3850" s="488" t="s">
        <v>1527</v>
      </c>
      <c r="AK3850" s="494"/>
      <c r="AL3850" s="494"/>
      <c r="AM3850" s="488" t="s">
        <v>23500</v>
      </c>
      <c r="AP3850" s="494"/>
      <c r="AQ3850" s="494"/>
      <c r="AR3850" s="494"/>
      <c r="AS3850" s="494"/>
      <c r="AT3850" s="488" t="s">
        <v>1529</v>
      </c>
      <c r="AU3850" s="492">
        <v>8861.0</v>
      </c>
      <c r="AV3850" s="492">
        <v>5.0</v>
      </c>
      <c r="AW3850" s="492">
        <v>2027.0</v>
      </c>
      <c r="AX3850" s="488" t="s">
        <v>1587</v>
      </c>
      <c r="AY3850" s="488" t="s">
        <v>1597</v>
      </c>
      <c r="AZ3850" s="488" t="s">
        <v>1531</v>
      </c>
    </row>
    <row r="3851" hidden="1">
      <c r="A3851" s="488" t="s">
        <v>23514</v>
      </c>
      <c r="B3851" s="488" t="s">
        <v>23502</v>
      </c>
      <c r="C3851" s="488" t="s">
        <v>1513</v>
      </c>
      <c r="D3851" s="488" t="s">
        <v>1514</v>
      </c>
      <c r="E3851" s="491">
        <v>45810.674305555556</v>
      </c>
      <c r="F3851" s="492">
        <v>2980.0</v>
      </c>
      <c r="G3851" s="488" t="s">
        <v>1515</v>
      </c>
      <c r="H3851" s="492">
        <v>2980.0</v>
      </c>
      <c r="I3851" s="488" t="s">
        <v>1515</v>
      </c>
      <c r="J3851" s="488" t="s">
        <v>1516</v>
      </c>
      <c r="K3851" s="488" t="s">
        <v>1517</v>
      </c>
      <c r="L3851" s="488" t="s">
        <v>23503</v>
      </c>
      <c r="M3851" s="488" t="s">
        <v>23515</v>
      </c>
      <c r="N3851" s="488" t="s">
        <v>1520</v>
      </c>
      <c r="O3851" s="488" t="s">
        <v>1521</v>
      </c>
      <c r="P3851" s="488" t="s">
        <v>1554</v>
      </c>
      <c r="Q3851" s="488" t="s">
        <v>1523</v>
      </c>
      <c r="R3851" s="495" t="s">
        <v>1524</v>
      </c>
      <c r="S3851" s="494"/>
      <c r="T3851" s="494"/>
      <c r="U3851" s="488" t="s">
        <v>23516</v>
      </c>
      <c r="AB3851" s="488" t="s">
        <v>23506</v>
      </c>
      <c r="AC3851" s="496">
        <v>9.02E9</v>
      </c>
      <c r="AD3851" s="494"/>
      <c r="AE3851" s="494"/>
      <c r="AF3851" s="494"/>
      <c r="AG3851" s="494"/>
      <c r="AH3851" s="494"/>
      <c r="AI3851" s="494"/>
      <c r="AJ3851" s="488" t="s">
        <v>1527</v>
      </c>
      <c r="AK3851" s="494"/>
      <c r="AL3851" s="494"/>
      <c r="AM3851" s="488" t="s">
        <v>23507</v>
      </c>
      <c r="AO3851" s="494"/>
      <c r="AP3851" s="494"/>
      <c r="AQ3851" s="494"/>
      <c r="AR3851" s="494"/>
      <c r="AS3851" s="494"/>
      <c r="AT3851" s="488" t="s">
        <v>1529</v>
      </c>
      <c r="AU3851" s="492">
        <v>8026.0</v>
      </c>
      <c r="AV3851" s="492">
        <v>3.0</v>
      </c>
      <c r="AW3851" s="492">
        <v>2027.0</v>
      </c>
      <c r="AX3851" s="488" t="s">
        <v>1634</v>
      </c>
      <c r="AY3851" s="488" t="s">
        <v>3001</v>
      </c>
      <c r="AZ3851" s="488" t="s">
        <v>1531</v>
      </c>
    </row>
    <row r="3852" hidden="1">
      <c r="A3852" s="488" t="s">
        <v>23517</v>
      </c>
      <c r="B3852" s="488" t="s">
        <v>23518</v>
      </c>
      <c r="C3852" s="488" t="s">
        <v>1513</v>
      </c>
      <c r="D3852" s="488" t="s">
        <v>1514</v>
      </c>
      <c r="E3852" s="491">
        <v>45810.66736111111</v>
      </c>
      <c r="F3852" s="492">
        <v>9800.0</v>
      </c>
      <c r="G3852" s="488" t="s">
        <v>1515</v>
      </c>
      <c r="H3852" s="492">
        <v>9800.0</v>
      </c>
      <c r="I3852" s="488" t="s">
        <v>1515</v>
      </c>
      <c r="J3852" s="488" t="s">
        <v>1516</v>
      </c>
      <c r="K3852" s="488" t="s">
        <v>1517</v>
      </c>
      <c r="L3852" s="488" t="s">
        <v>23519</v>
      </c>
      <c r="M3852" s="488" t="s">
        <v>23520</v>
      </c>
      <c r="N3852" s="488" t="s">
        <v>1520</v>
      </c>
      <c r="O3852" s="488" t="s">
        <v>1521</v>
      </c>
      <c r="P3852" s="488" t="s">
        <v>1545</v>
      </c>
      <c r="Q3852" s="488" t="s">
        <v>1523</v>
      </c>
      <c r="R3852" s="495" t="s">
        <v>1524</v>
      </c>
      <c r="S3852" s="494"/>
      <c r="T3852" s="494"/>
      <c r="U3852" s="488" t="s">
        <v>23521</v>
      </c>
      <c r="AB3852" s="488" t="s">
        <v>23522</v>
      </c>
      <c r="AC3852" s="496">
        <v>9.1E9</v>
      </c>
      <c r="AD3852" s="494"/>
      <c r="AE3852" s="494"/>
      <c r="AF3852" s="494"/>
      <c r="AG3852" s="494"/>
      <c r="AH3852" s="494"/>
      <c r="AI3852" s="494"/>
      <c r="AJ3852" s="488" t="s">
        <v>1527</v>
      </c>
      <c r="AK3852" s="494"/>
      <c r="AL3852" s="494"/>
      <c r="AM3852" s="488" t="s">
        <v>23523</v>
      </c>
      <c r="AO3852" s="494"/>
      <c r="AP3852" s="494"/>
      <c r="AQ3852" s="494"/>
      <c r="AR3852" s="494"/>
      <c r="AS3852" s="494"/>
      <c r="AT3852" s="488" t="s">
        <v>1558</v>
      </c>
      <c r="AU3852" s="492">
        <v>5737.0</v>
      </c>
      <c r="AV3852" s="492">
        <v>3.0</v>
      </c>
      <c r="AW3852" s="492">
        <v>2028.0</v>
      </c>
      <c r="AX3852" s="497"/>
      <c r="AY3852" s="497"/>
      <c r="AZ3852" s="488" t="s">
        <v>1531</v>
      </c>
    </row>
    <row r="3853" hidden="1">
      <c r="A3853" s="488" t="s">
        <v>23524</v>
      </c>
      <c r="B3853" s="488" t="s">
        <v>23518</v>
      </c>
      <c r="C3853" s="488" t="s">
        <v>1513</v>
      </c>
      <c r="D3853" s="488" t="s">
        <v>1514</v>
      </c>
      <c r="E3853" s="491">
        <v>45810.665972222225</v>
      </c>
      <c r="F3853" s="492">
        <v>2980.0</v>
      </c>
      <c r="G3853" s="488" t="s">
        <v>1515</v>
      </c>
      <c r="H3853" s="492">
        <v>2980.0</v>
      </c>
      <c r="I3853" s="488" t="s">
        <v>1515</v>
      </c>
      <c r="J3853" s="488" t="s">
        <v>1516</v>
      </c>
      <c r="K3853" s="488" t="s">
        <v>1517</v>
      </c>
      <c r="L3853" s="488" t="s">
        <v>23519</v>
      </c>
      <c r="M3853" s="488" t="s">
        <v>23525</v>
      </c>
      <c r="N3853" s="488" t="s">
        <v>1520</v>
      </c>
      <c r="O3853" s="488" t="s">
        <v>1521</v>
      </c>
      <c r="P3853" s="488" t="s">
        <v>1545</v>
      </c>
      <c r="Q3853" s="488" t="s">
        <v>1523</v>
      </c>
      <c r="R3853" s="495" t="s">
        <v>1524</v>
      </c>
      <c r="S3853" s="494"/>
      <c r="T3853" s="494"/>
      <c r="U3853" s="488" t="s">
        <v>23526</v>
      </c>
      <c r="AB3853" s="488" t="s">
        <v>23522</v>
      </c>
      <c r="AC3853" s="496">
        <v>9.1E9</v>
      </c>
      <c r="AD3853" s="494"/>
      <c r="AE3853" s="494"/>
      <c r="AF3853" s="494"/>
      <c r="AG3853" s="494"/>
      <c r="AH3853" s="494"/>
      <c r="AI3853" s="494"/>
      <c r="AJ3853" s="488" t="s">
        <v>1527</v>
      </c>
      <c r="AK3853" s="494"/>
      <c r="AL3853" s="494"/>
      <c r="AM3853" s="488" t="s">
        <v>23523</v>
      </c>
      <c r="AO3853" s="494"/>
      <c r="AP3853" s="494"/>
      <c r="AQ3853" s="494"/>
      <c r="AR3853" s="494"/>
      <c r="AS3853" s="494"/>
      <c r="AT3853" s="488" t="s">
        <v>1558</v>
      </c>
      <c r="AU3853" s="492">
        <v>5737.0</v>
      </c>
      <c r="AV3853" s="492">
        <v>3.0</v>
      </c>
      <c r="AW3853" s="492">
        <v>2028.0</v>
      </c>
      <c r="AX3853" s="497"/>
      <c r="AY3853" s="497"/>
      <c r="AZ3853" s="488" t="s">
        <v>1531</v>
      </c>
    </row>
    <row r="3854" hidden="1">
      <c r="A3854" s="488" t="s">
        <v>23527</v>
      </c>
      <c r="B3854" s="488" t="s">
        <v>23528</v>
      </c>
      <c r="C3854" s="488" t="s">
        <v>1513</v>
      </c>
      <c r="D3854" s="488" t="s">
        <v>1514</v>
      </c>
      <c r="E3854" s="491">
        <v>45810.64722222222</v>
      </c>
      <c r="F3854" s="492">
        <v>9800.0</v>
      </c>
      <c r="G3854" s="488" t="s">
        <v>1515</v>
      </c>
      <c r="H3854" s="492">
        <v>9800.0</v>
      </c>
      <c r="I3854" s="488" t="s">
        <v>1515</v>
      </c>
      <c r="J3854" s="488" t="s">
        <v>1516</v>
      </c>
      <c r="K3854" s="488" t="s">
        <v>1517</v>
      </c>
      <c r="L3854" s="488" t="s">
        <v>23529</v>
      </c>
      <c r="M3854" s="488" t="s">
        <v>23530</v>
      </c>
      <c r="N3854" s="488" t="s">
        <v>1520</v>
      </c>
      <c r="O3854" s="488" t="s">
        <v>1521</v>
      </c>
      <c r="P3854" s="488" t="s">
        <v>1554</v>
      </c>
      <c r="Q3854" s="488" t="s">
        <v>1523</v>
      </c>
      <c r="R3854" s="495" t="s">
        <v>1524</v>
      </c>
      <c r="S3854" s="494"/>
      <c r="T3854" s="494"/>
      <c r="U3854" s="488" t="s">
        <v>23531</v>
      </c>
      <c r="AB3854" s="488" t="s">
        <v>23532</v>
      </c>
      <c r="AC3854" s="496">
        <v>8.06E9</v>
      </c>
      <c r="AD3854" s="494"/>
      <c r="AE3854" s="494"/>
      <c r="AF3854" s="494"/>
      <c r="AG3854" s="494"/>
      <c r="AH3854" s="494"/>
      <c r="AI3854" s="494"/>
      <c r="AJ3854" s="488" t="s">
        <v>1527</v>
      </c>
      <c r="AK3854" s="494"/>
      <c r="AL3854" s="494"/>
      <c r="AM3854" s="488" t="s">
        <v>23533</v>
      </c>
      <c r="AO3854" s="494"/>
      <c r="AP3854" s="494"/>
      <c r="AQ3854" s="494"/>
      <c r="AR3854" s="494"/>
      <c r="AS3854" s="494"/>
      <c r="AT3854" s="488" t="s">
        <v>1529</v>
      </c>
      <c r="AU3854" s="492">
        <v>1288.0</v>
      </c>
      <c r="AV3854" s="492">
        <v>12.0</v>
      </c>
      <c r="AW3854" s="492">
        <v>2028.0</v>
      </c>
      <c r="AX3854" s="488" t="s">
        <v>1587</v>
      </c>
      <c r="AY3854" s="488" t="s">
        <v>1597</v>
      </c>
      <c r="AZ3854" s="488" t="s">
        <v>1531</v>
      </c>
    </row>
    <row r="3855" hidden="1">
      <c r="A3855" s="488" t="s">
        <v>23534</v>
      </c>
      <c r="B3855" s="488" t="s">
        <v>23528</v>
      </c>
      <c r="C3855" s="488" t="s">
        <v>1513</v>
      </c>
      <c r="D3855" s="488" t="s">
        <v>1514</v>
      </c>
      <c r="E3855" s="491">
        <v>45810.643055555556</v>
      </c>
      <c r="F3855" s="492">
        <v>2980.0</v>
      </c>
      <c r="G3855" s="488" t="s">
        <v>1515</v>
      </c>
      <c r="H3855" s="492">
        <v>2980.0</v>
      </c>
      <c r="I3855" s="488" t="s">
        <v>1515</v>
      </c>
      <c r="J3855" s="488" t="s">
        <v>1516</v>
      </c>
      <c r="K3855" s="488" t="s">
        <v>1517</v>
      </c>
      <c r="L3855" s="488" t="s">
        <v>23529</v>
      </c>
      <c r="M3855" s="488" t="s">
        <v>23535</v>
      </c>
      <c r="N3855" s="488" t="s">
        <v>1520</v>
      </c>
      <c r="O3855" s="488" t="s">
        <v>1521</v>
      </c>
      <c r="P3855" s="488" t="s">
        <v>1554</v>
      </c>
      <c r="Q3855" s="488" t="s">
        <v>1523</v>
      </c>
      <c r="R3855" s="495" t="s">
        <v>1524</v>
      </c>
      <c r="S3855" s="494"/>
      <c r="T3855" s="494"/>
      <c r="U3855" s="488" t="s">
        <v>23536</v>
      </c>
      <c r="AB3855" s="488" t="s">
        <v>23532</v>
      </c>
      <c r="AC3855" s="496">
        <v>8.06E9</v>
      </c>
      <c r="AD3855" s="497"/>
      <c r="AE3855" s="497"/>
      <c r="AF3855" s="497"/>
      <c r="AG3855" s="497"/>
      <c r="AH3855" s="494"/>
      <c r="AI3855" s="494"/>
      <c r="AJ3855" s="488" t="s">
        <v>1527</v>
      </c>
      <c r="AK3855" s="498"/>
      <c r="AL3855" s="499"/>
      <c r="AM3855" s="488" t="s">
        <v>23533</v>
      </c>
      <c r="AO3855" s="494"/>
      <c r="AP3855" s="494"/>
      <c r="AQ3855" s="494"/>
      <c r="AR3855" s="494"/>
      <c r="AS3855" s="494"/>
      <c r="AT3855" s="488" t="s">
        <v>1529</v>
      </c>
      <c r="AU3855" s="492">
        <v>1288.0</v>
      </c>
      <c r="AV3855" s="492">
        <v>12.0</v>
      </c>
      <c r="AW3855" s="492">
        <v>2028.0</v>
      </c>
      <c r="AX3855" s="488" t="s">
        <v>1587</v>
      </c>
      <c r="AY3855" s="488" t="s">
        <v>1597</v>
      </c>
      <c r="AZ3855" s="488" t="s">
        <v>1531</v>
      </c>
    </row>
    <row r="3856" hidden="1">
      <c r="A3856" s="488" t="s">
        <v>23537</v>
      </c>
      <c r="B3856" s="488" t="s">
        <v>23538</v>
      </c>
      <c r="C3856" s="488" t="s">
        <v>1513</v>
      </c>
      <c r="D3856" s="488" t="s">
        <v>1514</v>
      </c>
      <c r="E3856" s="491">
        <v>45810.63333333333</v>
      </c>
      <c r="F3856" s="492">
        <v>9800.0</v>
      </c>
      <c r="G3856" s="488" t="s">
        <v>1515</v>
      </c>
      <c r="H3856" s="492">
        <v>9800.0</v>
      </c>
      <c r="I3856" s="488" t="s">
        <v>1515</v>
      </c>
      <c r="J3856" s="488" t="s">
        <v>1516</v>
      </c>
      <c r="K3856" s="488" t="s">
        <v>1517</v>
      </c>
      <c r="L3856" s="488" t="s">
        <v>23539</v>
      </c>
      <c r="M3856" s="488" t="s">
        <v>23540</v>
      </c>
      <c r="N3856" s="488" t="s">
        <v>1520</v>
      </c>
      <c r="O3856" s="488" t="s">
        <v>1521</v>
      </c>
      <c r="P3856" s="488" t="s">
        <v>1554</v>
      </c>
      <c r="Q3856" s="488" t="s">
        <v>1523</v>
      </c>
      <c r="R3856" s="495" t="s">
        <v>1524</v>
      </c>
      <c r="S3856" s="494"/>
      <c r="T3856" s="494"/>
      <c r="U3856" s="488" t="s">
        <v>23541</v>
      </c>
      <c r="AB3856" s="488" t="s">
        <v>23542</v>
      </c>
      <c r="AC3856" s="496">
        <v>8.05E9</v>
      </c>
      <c r="AD3856" s="494"/>
      <c r="AE3856" s="494"/>
      <c r="AF3856" s="494"/>
      <c r="AG3856" s="494"/>
      <c r="AH3856" s="494"/>
      <c r="AI3856" s="494"/>
      <c r="AJ3856" s="488" t="s">
        <v>1527</v>
      </c>
      <c r="AK3856" s="494"/>
      <c r="AL3856" s="494"/>
      <c r="AM3856" s="488" t="s">
        <v>23543</v>
      </c>
      <c r="AO3856" s="494"/>
      <c r="AP3856" s="494"/>
      <c r="AQ3856" s="494"/>
      <c r="AR3856" s="494"/>
      <c r="AS3856" s="494"/>
      <c r="AT3856" s="488" t="s">
        <v>1529</v>
      </c>
      <c r="AU3856" s="492">
        <v>8016.0</v>
      </c>
      <c r="AV3856" s="492">
        <v>9.0</v>
      </c>
      <c r="AW3856" s="492">
        <v>2028.0</v>
      </c>
      <c r="AX3856" s="488" t="s">
        <v>1587</v>
      </c>
      <c r="AY3856" s="488" t="s">
        <v>1973</v>
      </c>
      <c r="AZ3856" s="488" t="s">
        <v>1531</v>
      </c>
    </row>
    <row r="3857" hidden="1">
      <c r="A3857" s="488" t="s">
        <v>23544</v>
      </c>
      <c r="B3857" s="488" t="s">
        <v>23538</v>
      </c>
      <c r="C3857" s="488" t="s">
        <v>1513</v>
      </c>
      <c r="D3857" s="488" t="s">
        <v>1514</v>
      </c>
      <c r="E3857" s="491">
        <v>45810.63333333333</v>
      </c>
      <c r="F3857" s="492">
        <v>2980.0</v>
      </c>
      <c r="G3857" s="488" t="s">
        <v>1515</v>
      </c>
      <c r="H3857" s="492">
        <v>2980.0</v>
      </c>
      <c r="I3857" s="488" t="s">
        <v>1515</v>
      </c>
      <c r="J3857" s="488" t="s">
        <v>1516</v>
      </c>
      <c r="K3857" s="488" t="s">
        <v>1517</v>
      </c>
      <c r="L3857" s="488" t="s">
        <v>23539</v>
      </c>
      <c r="M3857" s="488" t="s">
        <v>23545</v>
      </c>
      <c r="N3857" s="488" t="s">
        <v>1520</v>
      </c>
      <c r="O3857" s="488" t="s">
        <v>1521</v>
      </c>
      <c r="P3857" s="488" t="s">
        <v>1554</v>
      </c>
      <c r="Q3857" s="488" t="s">
        <v>1523</v>
      </c>
      <c r="R3857" s="495" t="s">
        <v>1524</v>
      </c>
      <c r="S3857" s="494"/>
      <c r="T3857" s="494"/>
      <c r="U3857" s="488" t="s">
        <v>23546</v>
      </c>
      <c r="AB3857" s="488" t="s">
        <v>23542</v>
      </c>
      <c r="AC3857" s="496">
        <v>8.05E9</v>
      </c>
      <c r="AD3857" s="494"/>
      <c r="AE3857" s="494"/>
      <c r="AF3857" s="494"/>
      <c r="AG3857" s="494"/>
      <c r="AH3857" s="494"/>
      <c r="AI3857" s="494"/>
      <c r="AJ3857" s="488" t="s">
        <v>1527</v>
      </c>
      <c r="AK3857" s="494"/>
      <c r="AL3857" s="494"/>
      <c r="AM3857" s="488" t="s">
        <v>23543</v>
      </c>
      <c r="AO3857" s="494"/>
      <c r="AP3857" s="494"/>
      <c r="AQ3857" s="494"/>
      <c r="AR3857" s="494"/>
      <c r="AS3857" s="494"/>
      <c r="AT3857" s="488" t="s">
        <v>1529</v>
      </c>
      <c r="AU3857" s="492">
        <v>8016.0</v>
      </c>
      <c r="AV3857" s="492">
        <v>9.0</v>
      </c>
      <c r="AW3857" s="492">
        <v>2028.0</v>
      </c>
      <c r="AX3857" s="488" t="s">
        <v>1587</v>
      </c>
      <c r="AY3857" s="488" t="s">
        <v>1973</v>
      </c>
      <c r="AZ3857" s="488" t="s">
        <v>1531</v>
      </c>
    </row>
    <row r="3858" hidden="1">
      <c r="A3858" s="488" t="s">
        <v>23547</v>
      </c>
      <c r="B3858" s="488" t="s">
        <v>23548</v>
      </c>
      <c r="C3858" s="488" t="s">
        <v>1513</v>
      </c>
      <c r="D3858" s="488" t="s">
        <v>1514</v>
      </c>
      <c r="E3858" s="491">
        <v>45810.62708333333</v>
      </c>
      <c r="F3858" s="492">
        <v>2980.0</v>
      </c>
      <c r="G3858" s="488" t="s">
        <v>1515</v>
      </c>
      <c r="H3858" s="492">
        <v>2980.0</v>
      </c>
      <c r="I3858" s="488" t="s">
        <v>1515</v>
      </c>
      <c r="J3858" s="488" t="s">
        <v>1516</v>
      </c>
      <c r="K3858" s="488" t="s">
        <v>1517</v>
      </c>
      <c r="L3858" s="488" t="s">
        <v>23549</v>
      </c>
      <c r="M3858" s="488" t="s">
        <v>23550</v>
      </c>
      <c r="N3858" s="488" t="s">
        <v>1520</v>
      </c>
      <c r="O3858" s="488" t="s">
        <v>1521</v>
      </c>
      <c r="P3858" s="488" t="s">
        <v>1545</v>
      </c>
      <c r="Q3858" s="488" t="s">
        <v>1523</v>
      </c>
      <c r="R3858" s="495" t="s">
        <v>1524</v>
      </c>
      <c r="S3858" s="494"/>
      <c r="T3858" s="494"/>
      <c r="U3858" s="488" t="s">
        <v>3053</v>
      </c>
      <c r="AB3858" s="488" t="s">
        <v>23551</v>
      </c>
      <c r="AC3858" s="496">
        <v>9.04E9</v>
      </c>
      <c r="AD3858" s="494"/>
      <c r="AE3858" s="494"/>
      <c r="AF3858" s="494"/>
      <c r="AG3858" s="494"/>
      <c r="AH3858" s="494"/>
      <c r="AI3858" s="494"/>
      <c r="AJ3858" s="488" t="s">
        <v>1527</v>
      </c>
      <c r="AK3858" s="494"/>
      <c r="AL3858" s="494"/>
      <c r="AM3858" s="488" t="s">
        <v>23552</v>
      </c>
      <c r="AO3858" s="494"/>
      <c r="AP3858" s="494"/>
      <c r="AQ3858" s="494"/>
      <c r="AR3858" s="494"/>
      <c r="AS3858" s="494"/>
      <c r="AT3858" s="488" t="s">
        <v>1529</v>
      </c>
      <c r="AU3858" s="492">
        <v>6490.0</v>
      </c>
      <c r="AV3858" s="492">
        <v>1.0</v>
      </c>
      <c r="AW3858" s="492">
        <v>2028.0</v>
      </c>
      <c r="AX3858" s="497"/>
      <c r="AY3858" s="488" t="s">
        <v>1652</v>
      </c>
      <c r="AZ3858" s="488" t="s">
        <v>1531</v>
      </c>
    </row>
    <row r="3859" hidden="1">
      <c r="A3859" s="488" t="s">
        <v>23553</v>
      </c>
      <c r="B3859" s="488" t="s">
        <v>23554</v>
      </c>
      <c r="C3859" s="488" t="s">
        <v>1513</v>
      </c>
      <c r="D3859" s="488" t="s">
        <v>1514</v>
      </c>
      <c r="E3859" s="491">
        <v>45810.61111111111</v>
      </c>
      <c r="F3859" s="492">
        <v>9800.0</v>
      </c>
      <c r="G3859" s="488" t="s">
        <v>1515</v>
      </c>
      <c r="H3859" s="492">
        <v>9800.0</v>
      </c>
      <c r="I3859" s="488" t="s">
        <v>1515</v>
      </c>
      <c r="J3859" s="488" t="s">
        <v>1516</v>
      </c>
      <c r="K3859" s="488" t="s">
        <v>1517</v>
      </c>
      <c r="L3859" s="488" t="s">
        <v>23555</v>
      </c>
      <c r="M3859" s="488" t="s">
        <v>23556</v>
      </c>
      <c r="N3859" s="488" t="s">
        <v>1520</v>
      </c>
      <c r="O3859" s="488" t="s">
        <v>1521</v>
      </c>
      <c r="P3859" s="488" t="s">
        <v>1554</v>
      </c>
      <c r="Q3859" s="488" t="s">
        <v>1523</v>
      </c>
      <c r="R3859" s="495" t="s">
        <v>1524</v>
      </c>
      <c r="S3859" s="494"/>
      <c r="T3859" s="494"/>
      <c r="U3859" s="488" t="s">
        <v>23557</v>
      </c>
      <c r="AB3859" s="488" t="s">
        <v>23558</v>
      </c>
      <c r="AC3859" s="496">
        <v>9.1E9</v>
      </c>
      <c r="AD3859" s="494"/>
      <c r="AE3859" s="494"/>
      <c r="AF3859" s="494"/>
      <c r="AG3859" s="494"/>
      <c r="AH3859" s="494"/>
      <c r="AI3859" s="494"/>
      <c r="AJ3859" s="488" t="s">
        <v>1527</v>
      </c>
      <c r="AK3859" s="494"/>
      <c r="AL3859" s="494"/>
      <c r="AM3859" s="488" t="s">
        <v>23559</v>
      </c>
      <c r="AO3859" s="494"/>
      <c r="AP3859" s="494"/>
      <c r="AQ3859" s="494"/>
      <c r="AR3859" s="494"/>
      <c r="AS3859" s="494"/>
      <c r="AT3859" s="488" t="s">
        <v>1529</v>
      </c>
      <c r="AU3859" s="492">
        <v>3846.0</v>
      </c>
      <c r="AV3859" s="492">
        <v>9.0</v>
      </c>
      <c r="AW3859" s="492">
        <v>2025.0</v>
      </c>
      <c r="AX3859" s="488" t="s">
        <v>1587</v>
      </c>
      <c r="AY3859" s="488" t="s">
        <v>1597</v>
      </c>
      <c r="AZ3859" s="488" t="s">
        <v>1531</v>
      </c>
    </row>
    <row r="3860" hidden="1">
      <c r="A3860" s="488" t="s">
        <v>23560</v>
      </c>
      <c r="B3860" s="488" t="s">
        <v>23561</v>
      </c>
      <c r="C3860" s="488" t="s">
        <v>1513</v>
      </c>
      <c r="D3860" s="488" t="s">
        <v>1514</v>
      </c>
      <c r="E3860" s="491">
        <v>45810.61041666667</v>
      </c>
      <c r="F3860" s="492">
        <v>2980.0</v>
      </c>
      <c r="G3860" s="488" t="s">
        <v>1515</v>
      </c>
      <c r="H3860" s="492">
        <v>2980.0</v>
      </c>
      <c r="I3860" s="488" t="s">
        <v>1515</v>
      </c>
      <c r="J3860" s="488" t="s">
        <v>1516</v>
      </c>
      <c r="K3860" s="488" t="s">
        <v>1517</v>
      </c>
      <c r="L3860" s="488" t="s">
        <v>8885</v>
      </c>
      <c r="M3860" s="488" t="s">
        <v>23562</v>
      </c>
      <c r="N3860" s="488" t="s">
        <v>1520</v>
      </c>
      <c r="O3860" s="488" t="s">
        <v>1521</v>
      </c>
      <c r="P3860" s="488" t="s">
        <v>1554</v>
      </c>
      <c r="Q3860" s="488" t="s">
        <v>1523</v>
      </c>
      <c r="R3860" s="495" t="s">
        <v>1524</v>
      </c>
      <c r="S3860" s="494"/>
      <c r="T3860" s="494"/>
      <c r="U3860" s="488" t="s">
        <v>23563</v>
      </c>
      <c r="AB3860" s="488" t="s">
        <v>8888</v>
      </c>
      <c r="AC3860" s="496">
        <v>8.06E9</v>
      </c>
      <c r="AD3860" s="494"/>
      <c r="AE3860" s="494"/>
      <c r="AF3860" s="494"/>
      <c r="AG3860" s="494"/>
      <c r="AH3860" s="494"/>
      <c r="AI3860" s="494"/>
      <c r="AJ3860" s="488" t="s">
        <v>1527</v>
      </c>
      <c r="AK3860" s="494"/>
      <c r="AL3860" s="494"/>
      <c r="AM3860" s="488" t="s">
        <v>8889</v>
      </c>
      <c r="AO3860" s="494"/>
      <c r="AP3860" s="494"/>
      <c r="AQ3860" s="494"/>
      <c r="AR3860" s="494"/>
      <c r="AS3860" s="494"/>
      <c r="AT3860" s="488" t="s">
        <v>1558</v>
      </c>
      <c r="AU3860" s="492">
        <v>2618.0</v>
      </c>
      <c r="AV3860" s="492">
        <v>10.0</v>
      </c>
      <c r="AW3860" s="492">
        <v>2030.0</v>
      </c>
      <c r="AX3860" s="488" t="s">
        <v>1587</v>
      </c>
      <c r="AY3860" s="488" t="s">
        <v>1588</v>
      </c>
      <c r="AZ3860" s="488" t="s">
        <v>1531</v>
      </c>
    </row>
    <row r="3861" hidden="1">
      <c r="A3861" s="488" t="s">
        <v>23564</v>
      </c>
      <c r="B3861" s="488" t="s">
        <v>23565</v>
      </c>
      <c r="C3861" s="488" t="s">
        <v>1513</v>
      </c>
      <c r="D3861" s="488" t="s">
        <v>1514</v>
      </c>
      <c r="E3861" s="491">
        <v>45810.61041666667</v>
      </c>
      <c r="F3861" s="492">
        <v>9800.0</v>
      </c>
      <c r="G3861" s="488" t="s">
        <v>1515</v>
      </c>
      <c r="H3861" s="492">
        <v>9800.0</v>
      </c>
      <c r="I3861" s="488" t="s">
        <v>1515</v>
      </c>
      <c r="J3861" s="488" t="s">
        <v>1516</v>
      </c>
      <c r="K3861" s="488" t="s">
        <v>1517</v>
      </c>
      <c r="L3861" s="488" t="s">
        <v>23566</v>
      </c>
      <c r="M3861" s="488" t="s">
        <v>23567</v>
      </c>
      <c r="N3861" s="488" t="s">
        <v>1520</v>
      </c>
      <c r="O3861" s="488" t="s">
        <v>1521</v>
      </c>
      <c r="P3861" s="488" t="s">
        <v>1724</v>
      </c>
      <c r="Q3861" s="488" t="s">
        <v>1523</v>
      </c>
      <c r="R3861" s="495" t="s">
        <v>1524</v>
      </c>
      <c r="S3861" s="494"/>
      <c r="T3861" s="494"/>
      <c r="U3861" s="488" t="s">
        <v>23568</v>
      </c>
      <c r="AB3861" s="488" t="s">
        <v>23569</v>
      </c>
      <c r="AC3861" s="496">
        <v>8.05E9</v>
      </c>
      <c r="AD3861" s="494"/>
      <c r="AE3861" s="494"/>
      <c r="AF3861" s="494"/>
      <c r="AG3861" s="494"/>
      <c r="AH3861" s="494"/>
      <c r="AI3861" s="494"/>
      <c r="AJ3861" s="488" t="s">
        <v>1527</v>
      </c>
      <c r="AK3861" s="494"/>
      <c r="AL3861" s="494"/>
      <c r="AM3861" s="488" t="s">
        <v>23570</v>
      </c>
      <c r="AO3861" s="494"/>
      <c r="AP3861" s="494"/>
      <c r="AQ3861" s="494"/>
      <c r="AR3861" s="494"/>
      <c r="AS3861" s="494"/>
      <c r="AT3861" s="488" t="s">
        <v>1529</v>
      </c>
      <c r="AU3861" s="492">
        <v>8404.0</v>
      </c>
      <c r="AV3861" s="492">
        <v>10.0</v>
      </c>
      <c r="AW3861" s="492">
        <v>2029.0</v>
      </c>
      <c r="AX3861" s="488" t="s">
        <v>1728</v>
      </c>
      <c r="AY3861" s="488" t="s">
        <v>2119</v>
      </c>
      <c r="AZ3861" s="488" t="s">
        <v>1531</v>
      </c>
    </row>
    <row r="3862" hidden="1">
      <c r="A3862" s="488" t="s">
        <v>23571</v>
      </c>
      <c r="B3862" s="488" t="s">
        <v>23554</v>
      </c>
      <c r="C3862" s="488" t="s">
        <v>1513</v>
      </c>
      <c r="D3862" s="488" t="s">
        <v>1514</v>
      </c>
      <c r="E3862" s="491">
        <v>45810.606944444444</v>
      </c>
      <c r="F3862" s="492">
        <v>2980.0</v>
      </c>
      <c r="G3862" s="488" t="s">
        <v>1515</v>
      </c>
      <c r="H3862" s="492">
        <v>2980.0</v>
      </c>
      <c r="I3862" s="488" t="s">
        <v>1515</v>
      </c>
      <c r="J3862" s="488" t="s">
        <v>1516</v>
      </c>
      <c r="K3862" s="488" t="s">
        <v>1517</v>
      </c>
      <c r="L3862" s="488" t="s">
        <v>23555</v>
      </c>
      <c r="M3862" s="488" t="s">
        <v>23572</v>
      </c>
      <c r="N3862" s="488" t="s">
        <v>1520</v>
      </c>
      <c r="O3862" s="488" t="s">
        <v>1521</v>
      </c>
      <c r="P3862" s="488" t="s">
        <v>1554</v>
      </c>
      <c r="Q3862" s="488" t="s">
        <v>1523</v>
      </c>
      <c r="R3862" s="495" t="s">
        <v>1524</v>
      </c>
      <c r="S3862" s="494"/>
      <c r="T3862" s="494"/>
      <c r="U3862" s="488" t="s">
        <v>23573</v>
      </c>
      <c r="AB3862" s="488" t="s">
        <v>23558</v>
      </c>
      <c r="AC3862" s="496">
        <v>9.1E9</v>
      </c>
      <c r="AD3862" s="494"/>
      <c r="AE3862" s="494"/>
      <c r="AF3862" s="494"/>
      <c r="AG3862" s="494"/>
      <c r="AH3862" s="494"/>
      <c r="AI3862" s="494"/>
      <c r="AJ3862" s="488" t="s">
        <v>1527</v>
      </c>
      <c r="AK3862" s="494"/>
      <c r="AL3862" s="494"/>
      <c r="AM3862" s="488" t="s">
        <v>23559</v>
      </c>
      <c r="AO3862" s="494"/>
      <c r="AP3862" s="494"/>
      <c r="AQ3862" s="494"/>
      <c r="AR3862" s="494"/>
      <c r="AS3862" s="494"/>
      <c r="AT3862" s="488" t="s">
        <v>1529</v>
      </c>
      <c r="AU3862" s="492">
        <v>3846.0</v>
      </c>
      <c r="AV3862" s="492">
        <v>9.0</v>
      </c>
      <c r="AW3862" s="492">
        <v>2025.0</v>
      </c>
      <c r="AX3862" s="488" t="s">
        <v>1587</v>
      </c>
      <c r="AY3862" s="488" t="s">
        <v>1597</v>
      </c>
      <c r="AZ3862" s="488" t="s">
        <v>1531</v>
      </c>
    </row>
    <row r="3863" hidden="1">
      <c r="A3863" s="488" t="s">
        <v>23574</v>
      </c>
      <c r="B3863" s="488" t="s">
        <v>23565</v>
      </c>
      <c r="C3863" s="488" t="s">
        <v>1513</v>
      </c>
      <c r="D3863" s="488" t="s">
        <v>1514</v>
      </c>
      <c r="E3863" s="491">
        <v>45810.60555555556</v>
      </c>
      <c r="F3863" s="492">
        <v>2980.0</v>
      </c>
      <c r="G3863" s="488" t="s">
        <v>1515</v>
      </c>
      <c r="H3863" s="492">
        <v>2980.0</v>
      </c>
      <c r="I3863" s="488" t="s">
        <v>1515</v>
      </c>
      <c r="J3863" s="488" t="s">
        <v>1516</v>
      </c>
      <c r="K3863" s="488" t="s">
        <v>1517</v>
      </c>
      <c r="L3863" s="488" t="s">
        <v>23566</v>
      </c>
      <c r="M3863" s="488" t="s">
        <v>23575</v>
      </c>
      <c r="N3863" s="488" t="s">
        <v>1520</v>
      </c>
      <c r="O3863" s="488" t="s">
        <v>1521</v>
      </c>
      <c r="P3863" s="488" t="s">
        <v>1724</v>
      </c>
      <c r="Q3863" s="488" t="s">
        <v>1523</v>
      </c>
      <c r="R3863" s="495" t="s">
        <v>1524</v>
      </c>
      <c r="S3863" s="494"/>
      <c r="T3863" s="494"/>
      <c r="U3863" s="488" t="s">
        <v>23576</v>
      </c>
      <c r="AB3863" s="488" t="s">
        <v>23569</v>
      </c>
      <c r="AC3863" s="496">
        <v>8.05E9</v>
      </c>
      <c r="AD3863" s="494"/>
      <c r="AE3863" s="494"/>
      <c r="AF3863" s="494"/>
      <c r="AG3863" s="494"/>
      <c r="AH3863" s="494"/>
      <c r="AI3863" s="494"/>
      <c r="AJ3863" s="488" t="s">
        <v>1527</v>
      </c>
      <c r="AK3863" s="494"/>
      <c r="AL3863" s="494"/>
      <c r="AM3863" s="488" t="s">
        <v>23570</v>
      </c>
      <c r="AO3863" s="494"/>
      <c r="AP3863" s="494"/>
      <c r="AQ3863" s="494"/>
      <c r="AR3863" s="494"/>
      <c r="AS3863" s="494"/>
      <c r="AT3863" s="488" t="s">
        <v>1529</v>
      </c>
      <c r="AU3863" s="492">
        <v>8404.0</v>
      </c>
      <c r="AV3863" s="492">
        <v>10.0</v>
      </c>
      <c r="AW3863" s="492">
        <v>2029.0</v>
      </c>
      <c r="AX3863" s="488" t="s">
        <v>1728</v>
      </c>
      <c r="AY3863" s="488" t="s">
        <v>2119</v>
      </c>
      <c r="AZ3863" s="488" t="s">
        <v>1531</v>
      </c>
    </row>
    <row r="3864" hidden="1">
      <c r="A3864" s="488" t="s">
        <v>23577</v>
      </c>
      <c r="B3864" s="488" t="s">
        <v>23578</v>
      </c>
      <c r="C3864" s="488" t="s">
        <v>1513</v>
      </c>
      <c r="D3864" s="488" t="s">
        <v>1514</v>
      </c>
      <c r="E3864" s="491">
        <v>45810.57430555556</v>
      </c>
      <c r="F3864" s="492">
        <v>2980.0</v>
      </c>
      <c r="G3864" s="488" t="s">
        <v>1515</v>
      </c>
      <c r="H3864" s="492">
        <v>2980.0</v>
      </c>
      <c r="I3864" s="488" t="s">
        <v>1515</v>
      </c>
      <c r="J3864" s="488" t="s">
        <v>1516</v>
      </c>
      <c r="K3864" s="488" t="s">
        <v>1517</v>
      </c>
      <c r="L3864" s="488" t="s">
        <v>23579</v>
      </c>
      <c r="M3864" s="488" t="s">
        <v>23580</v>
      </c>
      <c r="N3864" s="488" t="s">
        <v>1520</v>
      </c>
      <c r="O3864" s="488" t="s">
        <v>1521</v>
      </c>
      <c r="P3864" s="488" t="s">
        <v>1554</v>
      </c>
      <c r="Q3864" s="488" t="s">
        <v>1523</v>
      </c>
      <c r="R3864" s="495" t="s">
        <v>1524</v>
      </c>
      <c r="S3864" s="494"/>
      <c r="T3864" s="494"/>
      <c r="U3864" s="488" t="s">
        <v>23581</v>
      </c>
      <c r="AB3864" s="488" t="s">
        <v>23582</v>
      </c>
      <c r="AC3864" s="496">
        <v>9.01E9</v>
      </c>
      <c r="AD3864" s="494"/>
      <c r="AE3864" s="494"/>
      <c r="AF3864" s="494"/>
      <c r="AG3864" s="494"/>
      <c r="AH3864" s="494"/>
      <c r="AI3864" s="494"/>
      <c r="AJ3864" s="488" t="s">
        <v>1527</v>
      </c>
      <c r="AK3864" s="494"/>
      <c r="AL3864" s="494"/>
      <c r="AM3864" s="488" t="s">
        <v>23583</v>
      </c>
      <c r="AO3864" s="494"/>
      <c r="AP3864" s="494"/>
      <c r="AQ3864" s="494"/>
      <c r="AR3864" s="494"/>
      <c r="AS3864" s="494"/>
      <c r="AT3864" s="488" t="s">
        <v>1529</v>
      </c>
      <c r="AU3864" s="492">
        <v>5696.0</v>
      </c>
      <c r="AV3864" s="492">
        <v>3.0</v>
      </c>
      <c r="AW3864" s="492">
        <v>2026.0</v>
      </c>
      <c r="AX3864" s="488" t="s">
        <v>1587</v>
      </c>
      <c r="AY3864" s="488" t="s">
        <v>1597</v>
      </c>
      <c r="AZ3864" s="488" t="s">
        <v>1531</v>
      </c>
    </row>
    <row r="3865" hidden="1">
      <c r="A3865" s="488" t="s">
        <v>23584</v>
      </c>
      <c r="B3865" s="488" t="s">
        <v>23585</v>
      </c>
      <c r="C3865" s="488" t="s">
        <v>1513</v>
      </c>
      <c r="D3865" s="488" t="s">
        <v>1514</v>
      </c>
      <c r="E3865" s="491">
        <v>45810.572916666664</v>
      </c>
      <c r="F3865" s="492">
        <v>9800.0</v>
      </c>
      <c r="G3865" s="488" t="s">
        <v>1515</v>
      </c>
      <c r="H3865" s="492">
        <v>9800.0</v>
      </c>
      <c r="I3865" s="488" t="s">
        <v>1515</v>
      </c>
      <c r="J3865" s="488" t="s">
        <v>1516</v>
      </c>
      <c r="K3865" s="488" t="s">
        <v>1517</v>
      </c>
      <c r="L3865" s="488" t="s">
        <v>23586</v>
      </c>
      <c r="M3865" s="488" t="s">
        <v>23587</v>
      </c>
      <c r="N3865" s="488" t="s">
        <v>1520</v>
      </c>
      <c r="O3865" s="488" t="s">
        <v>1521</v>
      </c>
      <c r="P3865" s="488" t="s">
        <v>1545</v>
      </c>
      <c r="Q3865" s="488" t="s">
        <v>1523</v>
      </c>
      <c r="R3865" s="495" t="s">
        <v>1524</v>
      </c>
      <c r="S3865" s="494"/>
      <c r="T3865" s="494"/>
      <c r="U3865" s="488" t="s">
        <v>23588</v>
      </c>
      <c r="AB3865" s="488" t="s">
        <v>23589</v>
      </c>
      <c r="AC3865" s="496">
        <v>7.02E9</v>
      </c>
      <c r="AD3865" s="494"/>
      <c r="AE3865" s="494"/>
      <c r="AF3865" s="494"/>
      <c r="AG3865" s="494"/>
      <c r="AH3865" s="494"/>
      <c r="AI3865" s="494"/>
      <c r="AJ3865" s="488" t="s">
        <v>1527</v>
      </c>
      <c r="AK3865" s="494"/>
      <c r="AL3865" s="494"/>
      <c r="AM3865" s="488" t="s">
        <v>23590</v>
      </c>
      <c r="AO3865" s="494"/>
      <c r="AP3865" s="494"/>
      <c r="AQ3865" s="494"/>
      <c r="AR3865" s="494"/>
      <c r="AS3865" s="494"/>
      <c r="AT3865" s="488" t="s">
        <v>1529</v>
      </c>
      <c r="AU3865" s="492">
        <v>3940.0</v>
      </c>
      <c r="AV3865" s="492">
        <v>10.0</v>
      </c>
      <c r="AW3865" s="492">
        <v>2027.0</v>
      </c>
      <c r="AX3865" s="488" t="s">
        <v>1549</v>
      </c>
      <c r="AY3865" s="488" t="s">
        <v>8203</v>
      </c>
      <c r="AZ3865" s="488" t="s">
        <v>1531</v>
      </c>
    </row>
    <row r="3866" hidden="1">
      <c r="A3866" s="488" t="s">
        <v>23591</v>
      </c>
      <c r="B3866" s="488" t="s">
        <v>23585</v>
      </c>
      <c r="C3866" s="488" t="s">
        <v>1513</v>
      </c>
      <c r="D3866" s="488" t="s">
        <v>1514</v>
      </c>
      <c r="E3866" s="491">
        <v>45810.56875</v>
      </c>
      <c r="F3866" s="492">
        <v>2980.0</v>
      </c>
      <c r="G3866" s="488" t="s">
        <v>1515</v>
      </c>
      <c r="H3866" s="492">
        <v>2980.0</v>
      </c>
      <c r="I3866" s="488" t="s">
        <v>1515</v>
      </c>
      <c r="J3866" s="488" t="s">
        <v>1516</v>
      </c>
      <c r="K3866" s="488" t="s">
        <v>1517</v>
      </c>
      <c r="L3866" s="488" t="s">
        <v>23586</v>
      </c>
      <c r="M3866" s="488" t="s">
        <v>23592</v>
      </c>
      <c r="N3866" s="488" t="s">
        <v>1520</v>
      </c>
      <c r="O3866" s="488" t="s">
        <v>1521</v>
      </c>
      <c r="P3866" s="488" t="s">
        <v>1545</v>
      </c>
      <c r="Q3866" s="488" t="s">
        <v>1523</v>
      </c>
      <c r="R3866" s="495" t="s">
        <v>1524</v>
      </c>
      <c r="S3866" s="494"/>
      <c r="T3866" s="494"/>
      <c r="U3866" s="488" t="s">
        <v>23593</v>
      </c>
      <c r="AB3866" s="488" t="s">
        <v>23589</v>
      </c>
      <c r="AC3866" s="496">
        <v>7.02E9</v>
      </c>
      <c r="AD3866" s="494"/>
      <c r="AE3866" s="494"/>
      <c r="AF3866" s="494"/>
      <c r="AG3866" s="494"/>
      <c r="AH3866" s="494"/>
      <c r="AI3866" s="494"/>
      <c r="AJ3866" s="488" t="s">
        <v>1527</v>
      </c>
      <c r="AK3866" s="494"/>
      <c r="AL3866" s="494"/>
      <c r="AM3866" s="488" t="s">
        <v>23590</v>
      </c>
      <c r="AO3866" s="494"/>
      <c r="AP3866" s="494"/>
      <c r="AQ3866" s="494"/>
      <c r="AR3866" s="494"/>
      <c r="AS3866" s="494"/>
      <c r="AT3866" s="488" t="s">
        <v>1529</v>
      </c>
      <c r="AU3866" s="492">
        <v>3940.0</v>
      </c>
      <c r="AV3866" s="492">
        <v>10.0</v>
      </c>
      <c r="AW3866" s="492">
        <v>2027.0</v>
      </c>
      <c r="AX3866" s="488" t="s">
        <v>1549</v>
      </c>
      <c r="AY3866" s="488" t="s">
        <v>8203</v>
      </c>
      <c r="AZ3866" s="488" t="s">
        <v>1531</v>
      </c>
    </row>
    <row r="3867" hidden="1">
      <c r="A3867" s="488" t="s">
        <v>23594</v>
      </c>
      <c r="B3867" s="488" t="s">
        <v>23595</v>
      </c>
      <c r="C3867" s="488" t="s">
        <v>1513</v>
      </c>
      <c r="D3867" s="488" t="s">
        <v>1514</v>
      </c>
      <c r="E3867" s="491">
        <v>45810.56805555556</v>
      </c>
      <c r="F3867" s="492">
        <v>2980.0</v>
      </c>
      <c r="G3867" s="488" t="s">
        <v>1515</v>
      </c>
      <c r="H3867" s="492">
        <v>2980.0</v>
      </c>
      <c r="I3867" s="488" t="s">
        <v>1515</v>
      </c>
      <c r="J3867" s="488" t="s">
        <v>1516</v>
      </c>
      <c r="K3867" s="488" t="s">
        <v>1517</v>
      </c>
      <c r="L3867" s="488" t="s">
        <v>23596</v>
      </c>
      <c r="M3867" s="488" t="s">
        <v>23597</v>
      </c>
      <c r="N3867" s="488" t="s">
        <v>1520</v>
      </c>
      <c r="O3867" s="488" t="s">
        <v>1521</v>
      </c>
      <c r="P3867" s="488" t="s">
        <v>1554</v>
      </c>
      <c r="Q3867" s="488" t="s">
        <v>1523</v>
      </c>
      <c r="R3867" s="495" t="s">
        <v>1524</v>
      </c>
      <c r="S3867" s="494"/>
      <c r="T3867" s="494"/>
      <c r="U3867" s="488" t="s">
        <v>23598</v>
      </c>
      <c r="AB3867" s="488" t="s">
        <v>23599</v>
      </c>
      <c r="AC3867" s="496">
        <v>8.1E9</v>
      </c>
      <c r="AD3867" s="494"/>
      <c r="AE3867" s="494"/>
      <c r="AF3867" s="494"/>
      <c r="AG3867" s="494"/>
      <c r="AH3867" s="494"/>
      <c r="AI3867" s="494"/>
      <c r="AJ3867" s="488" t="s">
        <v>1527</v>
      </c>
      <c r="AK3867" s="494"/>
      <c r="AL3867" s="494"/>
      <c r="AM3867" s="488" t="s">
        <v>23600</v>
      </c>
      <c r="AO3867" s="494"/>
      <c r="AP3867" s="494"/>
      <c r="AQ3867" s="494"/>
      <c r="AR3867" s="494"/>
      <c r="AS3867" s="494"/>
      <c r="AT3867" s="488" t="s">
        <v>1558</v>
      </c>
      <c r="AU3867" s="492">
        <v>6915.0</v>
      </c>
      <c r="AV3867" s="492">
        <v>12.0</v>
      </c>
      <c r="AW3867" s="492">
        <v>2030.0</v>
      </c>
      <c r="AX3867" s="488" t="s">
        <v>1587</v>
      </c>
      <c r="AY3867" s="488" t="s">
        <v>6898</v>
      </c>
      <c r="AZ3867" s="488" t="s">
        <v>1531</v>
      </c>
    </row>
    <row r="3868" hidden="1">
      <c r="A3868" s="488" t="s">
        <v>23601</v>
      </c>
      <c r="B3868" s="488" t="s">
        <v>23602</v>
      </c>
      <c r="C3868" s="488" t="s">
        <v>1513</v>
      </c>
      <c r="D3868" s="488" t="s">
        <v>1514</v>
      </c>
      <c r="E3868" s="491">
        <v>45810.55486111111</v>
      </c>
      <c r="F3868" s="492">
        <v>2980.0</v>
      </c>
      <c r="G3868" s="488" t="s">
        <v>1515</v>
      </c>
      <c r="H3868" s="492">
        <v>2980.0</v>
      </c>
      <c r="I3868" s="488" t="s">
        <v>1515</v>
      </c>
      <c r="J3868" s="488" t="s">
        <v>1516</v>
      </c>
      <c r="K3868" s="488" t="s">
        <v>1517</v>
      </c>
      <c r="L3868" s="488" t="s">
        <v>23603</v>
      </c>
      <c r="M3868" s="488" t="s">
        <v>23604</v>
      </c>
      <c r="N3868" s="488" t="s">
        <v>1520</v>
      </c>
      <c r="O3868" s="488" t="s">
        <v>1521</v>
      </c>
      <c r="P3868" s="488" t="s">
        <v>1724</v>
      </c>
      <c r="Q3868" s="488" t="s">
        <v>1523</v>
      </c>
      <c r="R3868" s="495" t="s">
        <v>1524</v>
      </c>
      <c r="S3868" s="494"/>
      <c r="T3868" s="494"/>
      <c r="U3868" s="488" t="s">
        <v>23605</v>
      </c>
      <c r="AB3868" s="488" t="s">
        <v>23606</v>
      </c>
      <c r="AC3868" s="496">
        <v>9.1E9</v>
      </c>
      <c r="AD3868" s="494"/>
      <c r="AE3868" s="494"/>
      <c r="AF3868" s="494"/>
      <c r="AG3868" s="494"/>
      <c r="AH3868" s="494"/>
      <c r="AI3868" s="494"/>
      <c r="AJ3868" s="488" t="s">
        <v>1527</v>
      </c>
      <c r="AK3868" s="494"/>
      <c r="AL3868" s="494"/>
      <c r="AM3868" s="488" t="s">
        <v>23607</v>
      </c>
      <c r="AO3868" s="494"/>
      <c r="AP3868" s="494"/>
      <c r="AQ3868" s="494"/>
      <c r="AR3868" s="494"/>
      <c r="AS3868" s="494"/>
      <c r="AT3868" s="488" t="s">
        <v>1529</v>
      </c>
      <c r="AU3868" s="492">
        <v>2400.0</v>
      </c>
      <c r="AV3868" s="492">
        <v>10.0</v>
      </c>
      <c r="AW3868" s="492">
        <v>2027.0</v>
      </c>
      <c r="AX3868" s="488" t="s">
        <v>1728</v>
      </c>
      <c r="AY3868" s="488" t="s">
        <v>2119</v>
      </c>
      <c r="AZ3868" s="488" t="s">
        <v>1531</v>
      </c>
    </row>
    <row r="3869" hidden="1">
      <c r="A3869" s="488" t="s">
        <v>23608</v>
      </c>
      <c r="B3869" s="488" t="s">
        <v>23609</v>
      </c>
      <c r="C3869" s="488" t="s">
        <v>1513</v>
      </c>
      <c r="D3869" s="488" t="s">
        <v>1514</v>
      </c>
      <c r="E3869" s="491">
        <v>45810.54791666667</v>
      </c>
      <c r="F3869" s="492">
        <v>2980.0</v>
      </c>
      <c r="G3869" s="488" t="s">
        <v>1515</v>
      </c>
      <c r="H3869" s="492">
        <v>2980.0</v>
      </c>
      <c r="I3869" s="488" t="s">
        <v>1515</v>
      </c>
      <c r="J3869" s="488" t="s">
        <v>1516</v>
      </c>
      <c r="K3869" s="488" t="s">
        <v>1517</v>
      </c>
      <c r="L3869" s="488" t="s">
        <v>23610</v>
      </c>
      <c r="M3869" s="488" t="s">
        <v>23611</v>
      </c>
      <c r="N3869" s="488" t="s">
        <v>1520</v>
      </c>
      <c r="O3869" s="488" t="s">
        <v>1521</v>
      </c>
      <c r="P3869" s="488" t="s">
        <v>1522</v>
      </c>
      <c r="Q3869" s="488" t="s">
        <v>1523</v>
      </c>
      <c r="R3869" s="495" t="s">
        <v>1524</v>
      </c>
      <c r="S3869" s="494"/>
      <c r="T3869" s="494"/>
      <c r="U3869" s="488" t="s">
        <v>23612</v>
      </c>
      <c r="AB3869" s="488" t="s">
        <v>23613</v>
      </c>
      <c r="AC3869" s="496">
        <v>9.01E9</v>
      </c>
      <c r="AD3869" s="494"/>
      <c r="AE3869" s="494"/>
      <c r="AF3869" s="494"/>
      <c r="AG3869" s="494"/>
      <c r="AH3869" s="494"/>
      <c r="AI3869" s="494"/>
      <c r="AJ3869" s="488" t="s">
        <v>1527</v>
      </c>
      <c r="AK3869" s="494"/>
      <c r="AL3869" s="494"/>
      <c r="AM3869" s="488" t="s">
        <v>23614</v>
      </c>
      <c r="AP3869" s="494"/>
      <c r="AQ3869" s="494"/>
      <c r="AR3869" s="494"/>
      <c r="AS3869" s="494"/>
      <c r="AT3869" s="488" t="s">
        <v>1558</v>
      </c>
      <c r="AU3869" s="492">
        <v>6524.0</v>
      </c>
      <c r="AV3869" s="492">
        <v>1.0</v>
      </c>
      <c r="AW3869" s="492">
        <v>2032.0</v>
      </c>
      <c r="AX3869" s="488" t="s">
        <v>1634</v>
      </c>
      <c r="AY3869" s="488" t="s">
        <v>2436</v>
      </c>
      <c r="AZ3869" s="488" t="s">
        <v>1531</v>
      </c>
    </row>
    <row r="3870" hidden="1">
      <c r="A3870" s="488" t="s">
        <v>23615</v>
      </c>
      <c r="B3870" s="488" t="s">
        <v>23616</v>
      </c>
      <c r="C3870" s="488" t="s">
        <v>1513</v>
      </c>
      <c r="D3870" s="488" t="s">
        <v>1514</v>
      </c>
      <c r="E3870" s="491">
        <v>45810.525</v>
      </c>
      <c r="F3870" s="492">
        <v>2980.0</v>
      </c>
      <c r="G3870" s="488" t="s">
        <v>1515</v>
      </c>
      <c r="H3870" s="492">
        <v>2980.0</v>
      </c>
      <c r="I3870" s="488" t="s">
        <v>1515</v>
      </c>
      <c r="J3870" s="488" t="s">
        <v>1516</v>
      </c>
      <c r="K3870" s="488" t="s">
        <v>1517</v>
      </c>
      <c r="L3870" s="488" t="s">
        <v>23617</v>
      </c>
      <c r="M3870" s="488" t="s">
        <v>23618</v>
      </c>
      <c r="N3870" s="488" t="s">
        <v>1520</v>
      </c>
      <c r="O3870" s="488" t="s">
        <v>1521</v>
      </c>
      <c r="P3870" s="488" t="s">
        <v>1522</v>
      </c>
      <c r="Q3870" s="488" t="s">
        <v>1523</v>
      </c>
      <c r="R3870" s="495" t="s">
        <v>1524</v>
      </c>
      <c r="S3870" s="494"/>
      <c r="T3870" s="494"/>
      <c r="U3870" s="488" t="s">
        <v>23619</v>
      </c>
      <c r="AB3870" s="488" t="s">
        <v>23620</v>
      </c>
      <c r="AC3870" s="496">
        <v>8.04E9</v>
      </c>
      <c r="AD3870" s="494"/>
      <c r="AE3870" s="494"/>
      <c r="AF3870" s="494"/>
      <c r="AG3870" s="494"/>
      <c r="AH3870" s="494"/>
      <c r="AI3870" s="494"/>
      <c r="AJ3870" s="488" t="s">
        <v>1527</v>
      </c>
      <c r="AK3870" s="494"/>
      <c r="AL3870" s="494"/>
      <c r="AM3870" s="488" t="s">
        <v>23621</v>
      </c>
      <c r="AO3870" s="494"/>
      <c r="AP3870" s="494"/>
      <c r="AQ3870" s="494"/>
      <c r="AR3870" s="494"/>
      <c r="AS3870" s="494"/>
      <c r="AT3870" s="488" t="s">
        <v>1529</v>
      </c>
      <c r="AU3870" s="492">
        <v>514.0</v>
      </c>
      <c r="AV3870" s="492">
        <v>4.0</v>
      </c>
      <c r="AW3870" s="492">
        <v>2032.0</v>
      </c>
      <c r="AX3870" s="497"/>
      <c r="AY3870" s="488" t="s">
        <v>1852</v>
      </c>
      <c r="AZ3870" s="488" t="s">
        <v>1531</v>
      </c>
    </row>
    <row r="3871">
      <c r="A3871" s="488" t="s">
        <v>23622</v>
      </c>
      <c r="B3871" s="488" t="s">
        <v>23623</v>
      </c>
      <c r="C3871" s="488" t="s">
        <v>1513</v>
      </c>
      <c r="D3871" s="488" t="s">
        <v>1514</v>
      </c>
      <c r="E3871" s="491">
        <v>45810.524305555555</v>
      </c>
      <c r="F3871" s="492">
        <v>2980.0</v>
      </c>
      <c r="G3871" s="488" t="s">
        <v>1515</v>
      </c>
      <c r="H3871" s="492">
        <v>2980.0</v>
      </c>
      <c r="I3871" s="488" t="s">
        <v>1515</v>
      </c>
      <c r="J3871" s="488" t="s">
        <v>1516</v>
      </c>
      <c r="K3871" s="488" t="s">
        <v>1517</v>
      </c>
      <c r="L3871" s="488" t="s">
        <v>23624</v>
      </c>
      <c r="M3871" s="488" t="s">
        <v>23625</v>
      </c>
      <c r="N3871" s="488" t="s">
        <v>1520</v>
      </c>
      <c r="O3871" s="488" t="s">
        <v>1521</v>
      </c>
      <c r="P3871" s="488" t="s">
        <v>1522</v>
      </c>
      <c r="Q3871" s="488" t="s">
        <v>4596</v>
      </c>
      <c r="R3871" s="495" t="s">
        <v>1524</v>
      </c>
      <c r="S3871" s="494"/>
      <c r="T3871" s="494"/>
      <c r="U3871" s="488" t="s">
        <v>23626</v>
      </c>
      <c r="V3871" s="495" t="s">
        <v>1524</v>
      </c>
      <c r="W3871" s="488" t="s">
        <v>1716</v>
      </c>
      <c r="X3871" s="488" t="s">
        <v>21209</v>
      </c>
      <c r="Y3871" s="492">
        <v>2980.0</v>
      </c>
      <c r="Z3871" s="488" t="s">
        <v>1515</v>
      </c>
      <c r="AA3871" s="488" t="s">
        <v>1516</v>
      </c>
      <c r="AB3871" s="488" t="s">
        <v>23627</v>
      </c>
      <c r="AC3871" s="496">
        <v>9.02E9</v>
      </c>
      <c r="AD3871" s="494"/>
      <c r="AE3871" s="494"/>
      <c r="AF3871" s="494"/>
      <c r="AG3871" s="494"/>
      <c r="AH3871" s="494"/>
      <c r="AI3871" s="494"/>
      <c r="AJ3871" s="488" t="s">
        <v>1527</v>
      </c>
      <c r="AK3871" s="494"/>
      <c r="AL3871" s="494"/>
      <c r="AM3871" s="488" t="s">
        <v>23628</v>
      </c>
      <c r="AP3871" s="494"/>
      <c r="AQ3871" s="494"/>
      <c r="AR3871" s="494"/>
      <c r="AS3871" s="494"/>
      <c r="AT3871" s="488" t="s">
        <v>1529</v>
      </c>
      <c r="AU3871" s="492">
        <v>584.0</v>
      </c>
      <c r="AV3871" s="492">
        <v>5.0</v>
      </c>
      <c r="AW3871" s="492">
        <v>2026.0</v>
      </c>
      <c r="AX3871" s="497"/>
      <c r="AY3871" s="488" t="s">
        <v>1868</v>
      </c>
      <c r="AZ3871" s="488" t="s">
        <v>1531</v>
      </c>
    </row>
    <row r="3872" hidden="1">
      <c r="A3872" s="488" t="s">
        <v>23629</v>
      </c>
      <c r="B3872" s="488" t="s">
        <v>23630</v>
      </c>
      <c r="C3872" s="488" t="s">
        <v>1513</v>
      </c>
      <c r="D3872" s="488" t="s">
        <v>1514</v>
      </c>
      <c r="E3872" s="491">
        <v>45810.51875</v>
      </c>
      <c r="F3872" s="492">
        <v>9800.0</v>
      </c>
      <c r="G3872" s="488" t="s">
        <v>1515</v>
      </c>
      <c r="H3872" s="492">
        <v>9800.0</v>
      </c>
      <c r="I3872" s="488" t="s">
        <v>1515</v>
      </c>
      <c r="J3872" s="488" t="s">
        <v>1516</v>
      </c>
      <c r="K3872" s="488" t="s">
        <v>1517</v>
      </c>
      <c r="L3872" s="488" t="s">
        <v>23631</v>
      </c>
      <c r="M3872" s="488" t="s">
        <v>23632</v>
      </c>
      <c r="N3872" s="488" t="s">
        <v>1520</v>
      </c>
      <c r="O3872" s="488" t="s">
        <v>1521</v>
      </c>
      <c r="P3872" s="488" t="s">
        <v>1554</v>
      </c>
      <c r="Q3872" s="488" t="s">
        <v>1523</v>
      </c>
      <c r="R3872" s="495" t="s">
        <v>1524</v>
      </c>
      <c r="S3872" s="494"/>
      <c r="T3872" s="494"/>
      <c r="U3872" s="488" t="s">
        <v>23633</v>
      </c>
      <c r="AB3872" s="488" t="s">
        <v>23634</v>
      </c>
      <c r="AC3872" s="496">
        <v>9.04E9</v>
      </c>
      <c r="AD3872" s="494"/>
      <c r="AE3872" s="494"/>
      <c r="AF3872" s="494"/>
      <c r="AG3872" s="494"/>
      <c r="AH3872" s="494"/>
      <c r="AI3872" s="494"/>
      <c r="AJ3872" s="488" t="s">
        <v>1527</v>
      </c>
      <c r="AK3872" s="494"/>
      <c r="AL3872" s="494"/>
      <c r="AM3872" s="488" t="s">
        <v>23635</v>
      </c>
      <c r="AO3872" s="494"/>
      <c r="AP3872" s="494"/>
      <c r="AQ3872" s="494"/>
      <c r="AR3872" s="494"/>
      <c r="AS3872" s="494"/>
      <c r="AT3872" s="488" t="s">
        <v>1529</v>
      </c>
      <c r="AU3872" s="492">
        <v>2006.0</v>
      </c>
      <c r="AV3872" s="492">
        <v>12.0</v>
      </c>
      <c r="AW3872" s="492">
        <v>2027.0</v>
      </c>
      <c r="AX3872" s="488" t="s">
        <v>1634</v>
      </c>
      <c r="AY3872" s="488" t="s">
        <v>1571</v>
      </c>
      <c r="AZ3872" s="488" t="s">
        <v>1531</v>
      </c>
    </row>
    <row r="3873" hidden="1">
      <c r="A3873" s="488" t="s">
        <v>23636</v>
      </c>
      <c r="B3873" s="488" t="s">
        <v>23630</v>
      </c>
      <c r="C3873" s="488" t="s">
        <v>1513</v>
      </c>
      <c r="D3873" s="488" t="s">
        <v>1514</v>
      </c>
      <c r="E3873" s="491">
        <v>45810.51458333333</v>
      </c>
      <c r="F3873" s="492">
        <v>2980.0</v>
      </c>
      <c r="G3873" s="488" t="s">
        <v>1515</v>
      </c>
      <c r="H3873" s="492">
        <v>2980.0</v>
      </c>
      <c r="I3873" s="488" t="s">
        <v>1515</v>
      </c>
      <c r="J3873" s="488" t="s">
        <v>1516</v>
      </c>
      <c r="K3873" s="488" t="s">
        <v>1517</v>
      </c>
      <c r="L3873" s="488" t="s">
        <v>23631</v>
      </c>
      <c r="M3873" s="488" t="s">
        <v>23637</v>
      </c>
      <c r="N3873" s="488" t="s">
        <v>1520</v>
      </c>
      <c r="O3873" s="488" t="s">
        <v>1521</v>
      </c>
      <c r="P3873" s="488" t="s">
        <v>1554</v>
      </c>
      <c r="Q3873" s="488" t="s">
        <v>1523</v>
      </c>
      <c r="R3873" s="495" t="s">
        <v>1524</v>
      </c>
      <c r="S3873" s="494"/>
      <c r="T3873" s="494"/>
      <c r="U3873" s="488" t="s">
        <v>23638</v>
      </c>
      <c r="AB3873" s="488" t="s">
        <v>23634</v>
      </c>
      <c r="AC3873" s="496">
        <v>9.04E9</v>
      </c>
      <c r="AD3873" s="494"/>
      <c r="AE3873" s="494"/>
      <c r="AF3873" s="494"/>
      <c r="AG3873" s="494"/>
      <c r="AH3873" s="494"/>
      <c r="AI3873" s="494"/>
      <c r="AJ3873" s="488" t="s">
        <v>1527</v>
      </c>
      <c r="AK3873" s="494"/>
      <c r="AL3873" s="494"/>
      <c r="AM3873" s="488" t="s">
        <v>23635</v>
      </c>
      <c r="AO3873" s="494"/>
      <c r="AP3873" s="494"/>
      <c r="AQ3873" s="494"/>
      <c r="AR3873" s="494"/>
      <c r="AS3873" s="494"/>
      <c r="AT3873" s="488" t="s">
        <v>1529</v>
      </c>
      <c r="AU3873" s="492">
        <v>2006.0</v>
      </c>
      <c r="AV3873" s="492">
        <v>12.0</v>
      </c>
      <c r="AW3873" s="492">
        <v>2027.0</v>
      </c>
      <c r="AX3873" s="488" t="s">
        <v>1634</v>
      </c>
      <c r="AY3873" s="488" t="s">
        <v>1571</v>
      </c>
      <c r="AZ3873" s="488" t="s">
        <v>1531</v>
      </c>
    </row>
    <row r="3874" hidden="1">
      <c r="A3874" s="488" t="s">
        <v>21220</v>
      </c>
      <c r="B3874" s="488" t="s">
        <v>21213</v>
      </c>
      <c r="C3874" s="488" t="s">
        <v>1513</v>
      </c>
      <c r="D3874" s="488" t="s">
        <v>1514</v>
      </c>
      <c r="E3874" s="491">
        <v>45810.51180555556</v>
      </c>
      <c r="F3874" s="492">
        <v>9800.0</v>
      </c>
      <c r="G3874" s="488" t="s">
        <v>1515</v>
      </c>
      <c r="H3874" s="492">
        <v>9800.0</v>
      </c>
      <c r="I3874" s="488" t="s">
        <v>1515</v>
      </c>
      <c r="J3874" s="488" t="s">
        <v>1516</v>
      </c>
      <c r="K3874" s="488" t="s">
        <v>1517</v>
      </c>
      <c r="L3874" s="488" t="s">
        <v>21214</v>
      </c>
      <c r="M3874" s="488" t="s">
        <v>21221</v>
      </c>
      <c r="N3874" s="488" t="s">
        <v>1520</v>
      </c>
      <c r="O3874" s="488" t="s">
        <v>1521</v>
      </c>
      <c r="P3874" s="488" t="s">
        <v>1545</v>
      </c>
      <c r="Q3874" s="488" t="s">
        <v>1523</v>
      </c>
      <c r="R3874" s="495" t="s">
        <v>1524</v>
      </c>
      <c r="S3874" s="494"/>
      <c r="T3874" s="494"/>
      <c r="U3874" s="488" t="s">
        <v>21222</v>
      </c>
      <c r="AB3874" s="488" t="s">
        <v>21217</v>
      </c>
      <c r="AC3874" s="496">
        <v>7.05E9</v>
      </c>
      <c r="AD3874" s="494"/>
      <c r="AE3874" s="494"/>
      <c r="AF3874" s="494"/>
      <c r="AG3874" s="494"/>
      <c r="AH3874" s="494"/>
      <c r="AI3874" s="494"/>
      <c r="AJ3874" s="488" t="s">
        <v>1527</v>
      </c>
      <c r="AK3874" s="494"/>
      <c r="AL3874" s="494"/>
      <c r="AM3874" s="488" t="s">
        <v>21218</v>
      </c>
      <c r="AP3874" s="494"/>
      <c r="AQ3874" s="494"/>
      <c r="AR3874" s="494"/>
      <c r="AS3874" s="494"/>
      <c r="AT3874" s="488" t="s">
        <v>1529</v>
      </c>
      <c r="AU3874" s="492">
        <v>7466.0</v>
      </c>
      <c r="AV3874" s="492">
        <v>11.0</v>
      </c>
      <c r="AW3874" s="492">
        <v>2028.0</v>
      </c>
      <c r="AX3874" s="488" t="s">
        <v>1549</v>
      </c>
      <c r="AY3874" s="488" t="s">
        <v>21219</v>
      </c>
      <c r="AZ3874" s="488" t="s">
        <v>1531</v>
      </c>
    </row>
    <row r="3875">
      <c r="A3875" s="488" t="s">
        <v>23639</v>
      </c>
      <c r="B3875" s="488" t="s">
        <v>23640</v>
      </c>
      <c r="C3875" s="488" t="s">
        <v>1513</v>
      </c>
      <c r="D3875" s="488" t="s">
        <v>1514</v>
      </c>
      <c r="E3875" s="491">
        <v>45810.51111111111</v>
      </c>
      <c r="F3875" s="492">
        <v>2980.0</v>
      </c>
      <c r="G3875" s="488" t="s">
        <v>1515</v>
      </c>
      <c r="H3875" s="492">
        <v>2980.0</v>
      </c>
      <c r="I3875" s="488" t="s">
        <v>1515</v>
      </c>
      <c r="J3875" s="488" t="s">
        <v>1516</v>
      </c>
      <c r="K3875" s="488" t="s">
        <v>1517</v>
      </c>
      <c r="L3875" s="488" t="s">
        <v>23641</v>
      </c>
      <c r="M3875" s="488" t="s">
        <v>23642</v>
      </c>
      <c r="N3875" s="488" t="s">
        <v>1520</v>
      </c>
      <c r="O3875" s="488" t="s">
        <v>1521</v>
      </c>
      <c r="P3875" s="488" t="s">
        <v>1554</v>
      </c>
      <c r="Q3875" s="488" t="s">
        <v>1714</v>
      </c>
      <c r="R3875" s="495" t="s">
        <v>1524</v>
      </c>
      <c r="S3875" s="494"/>
      <c r="T3875" s="494"/>
      <c r="U3875" s="488" t="s">
        <v>23643</v>
      </c>
      <c r="V3875" s="495" t="s">
        <v>1524</v>
      </c>
      <c r="W3875" s="488" t="s">
        <v>1716</v>
      </c>
      <c r="X3875" s="488" t="s">
        <v>21209</v>
      </c>
      <c r="Y3875" s="492">
        <v>2980.0</v>
      </c>
      <c r="Z3875" s="488" t="s">
        <v>1515</v>
      </c>
      <c r="AA3875" s="488" t="s">
        <v>1516</v>
      </c>
      <c r="AB3875" s="488" t="s">
        <v>23644</v>
      </c>
      <c r="AC3875" s="496">
        <v>8.05E9</v>
      </c>
      <c r="AD3875" s="494"/>
      <c r="AE3875" s="494"/>
      <c r="AF3875" s="494"/>
      <c r="AG3875" s="494"/>
      <c r="AH3875" s="494"/>
      <c r="AI3875" s="494"/>
      <c r="AJ3875" s="488" t="s">
        <v>1527</v>
      </c>
      <c r="AK3875" s="494"/>
      <c r="AL3875" s="494"/>
      <c r="AM3875" s="488" t="s">
        <v>23645</v>
      </c>
      <c r="AO3875" s="494"/>
      <c r="AP3875" s="494"/>
      <c r="AQ3875" s="494"/>
      <c r="AR3875" s="494"/>
      <c r="AS3875" s="494"/>
      <c r="AT3875" s="488" t="s">
        <v>1529</v>
      </c>
      <c r="AU3875" s="492">
        <v>8011.0</v>
      </c>
      <c r="AV3875" s="492">
        <v>4.0</v>
      </c>
      <c r="AW3875" s="492">
        <v>2030.0</v>
      </c>
      <c r="AX3875" s="488" t="s">
        <v>1587</v>
      </c>
      <c r="AY3875" s="488" t="s">
        <v>1904</v>
      </c>
      <c r="AZ3875" s="488" t="s">
        <v>1531</v>
      </c>
    </row>
    <row r="3876" hidden="1">
      <c r="A3876" s="488" t="s">
        <v>23646</v>
      </c>
      <c r="B3876" s="488" t="s">
        <v>23647</v>
      </c>
      <c r="C3876" s="488" t="s">
        <v>1513</v>
      </c>
      <c r="D3876" s="488" t="s">
        <v>1514</v>
      </c>
      <c r="E3876" s="491">
        <v>45810.51111111111</v>
      </c>
      <c r="F3876" s="492">
        <v>2980.0</v>
      </c>
      <c r="G3876" s="488" t="s">
        <v>1515</v>
      </c>
      <c r="H3876" s="492">
        <v>2980.0</v>
      </c>
      <c r="I3876" s="488" t="s">
        <v>1515</v>
      </c>
      <c r="J3876" s="488" t="s">
        <v>1516</v>
      </c>
      <c r="K3876" s="488" t="s">
        <v>1517</v>
      </c>
      <c r="L3876" s="488" t="s">
        <v>23648</v>
      </c>
      <c r="M3876" s="488" t="s">
        <v>23649</v>
      </c>
      <c r="N3876" s="488" t="s">
        <v>1520</v>
      </c>
      <c r="O3876" s="488" t="s">
        <v>1521</v>
      </c>
      <c r="P3876" s="488" t="s">
        <v>1522</v>
      </c>
      <c r="Q3876" s="488" t="s">
        <v>1523</v>
      </c>
      <c r="R3876" s="495" t="s">
        <v>1524</v>
      </c>
      <c r="S3876" s="494"/>
      <c r="T3876" s="494"/>
      <c r="U3876" s="488" t="s">
        <v>23650</v>
      </c>
      <c r="AB3876" s="488" t="s">
        <v>23651</v>
      </c>
      <c r="AC3876" s="496">
        <v>9.05E9</v>
      </c>
      <c r="AD3876" s="494"/>
      <c r="AE3876" s="494"/>
      <c r="AF3876" s="494"/>
      <c r="AG3876" s="494"/>
      <c r="AH3876" s="494"/>
      <c r="AI3876" s="494"/>
      <c r="AJ3876" s="488" t="s">
        <v>1527</v>
      </c>
      <c r="AK3876" s="494"/>
      <c r="AL3876" s="494"/>
      <c r="AM3876" s="488" t="s">
        <v>23652</v>
      </c>
      <c r="AO3876" s="494"/>
      <c r="AP3876" s="494"/>
      <c r="AQ3876" s="494"/>
      <c r="AR3876" s="494"/>
      <c r="AS3876" s="494"/>
      <c r="AT3876" s="488" t="s">
        <v>1529</v>
      </c>
      <c r="AU3876" s="492">
        <v>6103.0</v>
      </c>
      <c r="AV3876" s="492">
        <v>2.0</v>
      </c>
      <c r="AW3876" s="492">
        <v>2031.0</v>
      </c>
      <c r="AX3876" s="488" t="s">
        <v>1634</v>
      </c>
      <c r="AY3876" s="488" t="s">
        <v>1852</v>
      </c>
      <c r="AZ3876" s="488" t="s">
        <v>1531</v>
      </c>
    </row>
    <row r="3877" hidden="1">
      <c r="A3877" s="488" t="s">
        <v>21212</v>
      </c>
      <c r="B3877" s="488" t="s">
        <v>21213</v>
      </c>
      <c r="C3877" s="488" t="s">
        <v>1513</v>
      </c>
      <c r="D3877" s="488" t="s">
        <v>1514</v>
      </c>
      <c r="E3877" s="491">
        <v>45810.504166666666</v>
      </c>
      <c r="F3877" s="492">
        <v>2980.0</v>
      </c>
      <c r="G3877" s="488" t="s">
        <v>1515</v>
      </c>
      <c r="H3877" s="492">
        <v>2980.0</v>
      </c>
      <c r="I3877" s="488" t="s">
        <v>1515</v>
      </c>
      <c r="J3877" s="488" t="s">
        <v>1516</v>
      </c>
      <c r="K3877" s="488" t="s">
        <v>1517</v>
      </c>
      <c r="L3877" s="488" t="s">
        <v>21214</v>
      </c>
      <c r="M3877" s="488" t="s">
        <v>21215</v>
      </c>
      <c r="N3877" s="488" t="s">
        <v>1520</v>
      </c>
      <c r="O3877" s="488" t="s">
        <v>1521</v>
      </c>
      <c r="P3877" s="488" t="s">
        <v>1545</v>
      </c>
      <c r="Q3877" s="488" t="s">
        <v>1523</v>
      </c>
      <c r="R3877" s="495" t="s">
        <v>1524</v>
      </c>
      <c r="S3877" s="494"/>
      <c r="T3877" s="494"/>
      <c r="U3877" s="488" t="s">
        <v>21216</v>
      </c>
      <c r="AB3877" s="488" t="s">
        <v>21217</v>
      </c>
      <c r="AC3877" s="496">
        <v>7.05E9</v>
      </c>
      <c r="AD3877" s="494"/>
      <c r="AE3877" s="494"/>
      <c r="AF3877" s="494"/>
      <c r="AG3877" s="494"/>
      <c r="AH3877" s="494"/>
      <c r="AI3877" s="494"/>
      <c r="AJ3877" s="488" t="s">
        <v>1527</v>
      </c>
      <c r="AK3877" s="494"/>
      <c r="AL3877" s="494"/>
      <c r="AM3877" s="488" t="s">
        <v>21218</v>
      </c>
      <c r="AP3877" s="494"/>
      <c r="AQ3877" s="494"/>
      <c r="AR3877" s="494"/>
      <c r="AS3877" s="494"/>
      <c r="AT3877" s="488" t="s">
        <v>1529</v>
      </c>
      <c r="AU3877" s="492">
        <v>7466.0</v>
      </c>
      <c r="AV3877" s="492">
        <v>11.0</v>
      </c>
      <c r="AW3877" s="492">
        <v>2028.0</v>
      </c>
      <c r="AX3877" s="488" t="s">
        <v>1549</v>
      </c>
      <c r="AY3877" s="488" t="s">
        <v>21219</v>
      </c>
      <c r="AZ3877" s="488" t="s">
        <v>1531</v>
      </c>
    </row>
    <row r="3878" hidden="1">
      <c r="A3878" s="488" t="s">
        <v>23653</v>
      </c>
      <c r="B3878" s="488" t="s">
        <v>23654</v>
      </c>
      <c r="C3878" s="488" t="s">
        <v>1513</v>
      </c>
      <c r="D3878" s="488" t="s">
        <v>1514</v>
      </c>
      <c r="E3878" s="491">
        <v>45810.498611111114</v>
      </c>
      <c r="F3878" s="492">
        <v>2980.0</v>
      </c>
      <c r="G3878" s="488" t="s">
        <v>1515</v>
      </c>
      <c r="H3878" s="492">
        <v>2980.0</v>
      </c>
      <c r="I3878" s="488" t="s">
        <v>1515</v>
      </c>
      <c r="J3878" s="488" t="s">
        <v>1516</v>
      </c>
      <c r="K3878" s="488" t="s">
        <v>1517</v>
      </c>
      <c r="L3878" s="488" t="s">
        <v>23655</v>
      </c>
      <c r="M3878" s="488" t="s">
        <v>23656</v>
      </c>
      <c r="N3878" s="488" t="s">
        <v>1520</v>
      </c>
      <c r="O3878" s="488" t="s">
        <v>1521</v>
      </c>
      <c r="P3878" s="488" t="s">
        <v>1554</v>
      </c>
      <c r="Q3878" s="488" t="s">
        <v>1523</v>
      </c>
      <c r="R3878" s="495" t="s">
        <v>1524</v>
      </c>
      <c r="S3878" s="494"/>
      <c r="T3878" s="494"/>
      <c r="U3878" s="488" t="s">
        <v>23657</v>
      </c>
      <c r="AB3878" s="488" t="s">
        <v>23658</v>
      </c>
      <c r="AC3878" s="496">
        <v>8.04E8</v>
      </c>
      <c r="AD3878" s="494"/>
      <c r="AE3878" s="494"/>
      <c r="AF3878" s="494"/>
      <c r="AG3878" s="494"/>
      <c r="AH3878" s="494"/>
      <c r="AI3878" s="494"/>
      <c r="AJ3878" s="488" t="s">
        <v>1527</v>
      </c>
      <c r="AK3878" s="494"/>
      <c r="AL3878" s="494"/>
      <c r="AM3878" s="488" t="s">
        <v>23659</v>
      </c>
      <c r="AO3878" s="494"/>
      <c r="AP3878" s="494"/>
      <c r="AQ3878" s="494"/>
      <c r="AR3878" s="494"/>
      <c r="AS3878" s="494"/>
      <c r="AT3878" s="488" t="s">
        <v>1529</v>
      </c>
      <c r="AU3878" s="492">
        <v>3009.0</v>
      </c>
      <c r="AV3878" s="492">
        <v>1.0</v>
      </c>
      <c r="AW3878" s="492">
        <v>2029.0</v>
      </c>
      <c r="AX3878" s="488" t="s">
        <v>1634</v>
      </c>
      <c r="AY3878" s="488" t="s">
        <v>1831</v>
      </c>
      <c r="AZ3878" s="488" t="s">
        <v>1531</v>
      </c>
    </row>
    <row r="3879" hidden="1">
      <c r="A3879" s="488" t="s">
        <v>23660</v>
      </c>
      <c r="B3879" s="488" t="s">
        <v>23661</v>
      </c>
      <c r="C3879" s="488" t="s">
        <v>1513</v>
      </c>
      <c r="D3879" s="488" t="s">
        <v>1514</v>
      </c>
      <c r="E3879" s="491">
        <v>45810.48611111111</v>
      </c>
      <c r="F3879" s="492">
        <v>2980.0</v>
      </c>
      <c r="G3879" s="488" t="s">
        <v>1515</v>
      </c>
      <c r="H3879" s="492">
        <v>2980.0</v>
      </c>
      <c r="I3879" s="488" t="s">
        <v>1515</v>
      </c>
      <c r="J3879" s="488" t="s">
        <v>1516</v>
      </c>
      <c r="K3879" s="488" t="s">
        <v>1517</v>
      </c>
      <c r="L3879" s="488" t="s">
        <v>23662</v>
      </c>
      <c r="M3879" s="488" t="s">
        <v>23663</v>
      </c>
      <c r="N3879" s="488" t="s">
        <v>1520</v>
      </c>
      <c r="O3879" s="488" t="s">
        <v>1521</v>
      </c>
      <c r="P3879" s="488" t="s">
        <v>1554</v>
      </c>
      <c r="Q3879" s="488" t="s">
        <v>1523</v>
      </c>
      <c r="R3879" s="495" t="s">
        <v>1524</v>
      </c>
      <c r="S3879" s="494"/>
      <c r="T3879" s="494"/>
      <c r="U3879" s="488" t="s">
        <v>23664</v>
      </c>
      <c r="AB3879" s="488" t="s">
        <v>23665</v>
      </c>
      <c r="AC3879" s="496">
        <v>8.04E9</v>
      </c>
      <c r="AD3879" s="497"/>
      <c r="AE3879" s="497"/>
      <c r="AF3879" s="497"/>
      <c r="AG3879" s="497"/>
      <c r="AH3879" s="494"/>
      <c r="AI3879" s="494"/>
      <c r="AJ3879" s="488" t="s">
        <v>1527</v>
      </c>
      <c r="AK3879" s="498"/>
      <c r="AL3879" s="499"/>
      <c r="AM3879" s="488" t="s">
        <v>23666</v>
      </c>
      <c r="AO3879" s="494"/>
      <c r="AP3879" s="494"/>
      <c r="AQ3879" s="494"/>
      <c r="AR3879" s="494"/>
      <c r="AS3879" s="494"/>
      <c r="AT3879" s="488" t="s">
        <v>1529</v>
      </c>
      <c r="AU3879" s="492">
        <v>3769.0</v>
      </c>
      <c r="AV3879" s="492">
        <v>5.0</v>
      </c>
      <c r="AW3879" s="492">
        <v>2029.0</v>
      </c>
      <c r="AX3879" s="488" t="s">
        <v>1587</v>
      </c>
      <c r="AY3879" s="488" t="s">
        <v>1597</v>
      </c>
      <c r="AZ3879" s="488" t="s">
        <v>1531</v>
      </c>
    </row>
    <row r="3880" hidden="1">
      <c r="A3880" s="488" t="s">
        <v>23667</v>
      </c>
      <c r="B3880" s="488" t="s">
        <v>23668</v>
      </c>
      <c r="C3880" s="488" t="s">
        <v>1513</v>
      </c>
      <c r="D3880" s="488" t="s">
        <v>1514</v>
      </c>
      <c r="E3880" s="491">
        <v>45810.48125</v>
      </c>
      <c r="F3880" s="492">
        <v>2980.0</v>
      </c>
      <c r="G3880" s="488" t="s">
        <v>1515</v>
      </c>
      <c r="H3880" s="492">
        <v>2980.0</v>
      </c>
      <c r="I3880" s="488" t="s">
        <v>1515</v>
      </c>
      <c r="J3880" s="488" t="s">
        <v>1516</v>
      </c>
      <c r="K3880" s="488" t="s">
        <v>1517</v>
      </c>
      <c r="L3880" s="488" t="s">
        <v>23669</v>
      </c>
      <c r="M3880" s="488" t="s">
        <v>23670</v>
      </c>
      <c r="N3880" s="488" t="s">
        <v>1520</v>
      </c>
      <c r="O3880" s="488" t="s">
        <v>1521</v>
      </c>
      <c r="P3880" s="488" t="s">
        <v>1554</v>
      </c>
      <c r="Q3880" s="488" t="s">
        <v>1523</v>
      </c>
      <c r="R3880" s="495" t="s">
        <v>1524</v>
      </c>
      <c r="S3880" s="494"/>
      <c r="T3880" s="494"/>
      <c r="U3880" s="488" t="s">
        <v>23671</v>
      </c>
      <c r="AB3880" s="488" t="s">
        <v>23672</v>
      </c>
      <c r="AC3880" s="496">
        <v>8.07E9</v>
      </c>
      <c r="AD3880" s="497"/>
      <c r="AE3880" s="497"/>
      <c r="AF3880" s="497"/>
      <c r="AG3880" s="497"/>
      <c r="AH3880" s="494"/>
      <c r="AI3880" s="494"/>
      <c r="AJ3880" s="488" t="s">
        <v>1527</v>
      </c>
      <c r="AK3880" s="498"/>
      <c r="AL3880" s="499"/>
      <c r="AM3880" s="488" t="s">
        <v>23673</v>
      </c>
      <c r="AO3880" s="494"/>
      <c r="AP3880" s="494"/>
      <c r="AQ3880" s="494"/>
      <c r="AR3880" s="494"/>
      <c r="AS3880" s="494"/>
      <c r="AT3880" s="488" t="s">
        <v>1529</v>
      </c>
      <c r="AU3880" s="492">
        <v>3535.0</v>
      </c>
      <c r="AV3880" s="492">
        <v>3.0</v>
      </c>
      <c r="AW3880" s="492">
        <v>2031.0</v>
      </c>
      <c r="AX3880" s="488" t="s">
        <v>1634</v>
      </c>
      <c r="AY3880" s="488" t="s">
        <v>1917</v>
      </c>
      <c r="AZ3880" s="488" t="s">
        <v>1531</v>
      </c>
    </row>
    <row r="3881" hidden="1">
      <c r="A3881" s="488" t="s">
        <v>23674</v>
      </c>
      <c r="B3881" s="488" t="s">
        <v>23675</v>
      </c>
      <c r="C3881" s="488" t="s">
        <v>1513</v>
      </c>
      <c r="D3881" s="488" t="s">
        <v>1514</v>
      </c>
      <c r="E3881" s="491">
        <v>45810.479166666664</v>
      </c>
      <c r="F3881" s="492">
        <v>2980.0</v>
      </c>
      <c r="G3881" s="488" t="s">
        <v>1515</v>
      </c>
      <c r="H3881" s="492">
        <v>2980.0</v>
      </c>
      <c r="I3881" s="488" t="s">
        <v>1515</v>
      </c>
      <c r="J3881" s="488" t="s">
        <v>1516</v>
      </c>
      <c r="K3881" s="488" t="s">
        <v>1517</v>
      </c>
      <c r="L3881" s="488" t="s">
        <v>23676</v>
      </c>
      <c r="M3881" s="488" t="s">
        <v>23677</v>
      </c>
      <c r="N3881" s="488" t="s">
        <v>1520</v>
      </c>
      <c r="O3881" s="488" t="s">
        <v>1521</v>
      </c>
      <c r="P3881" s="488" t="s">
        <v>1545</v>
      </c>
      <c r="Q3881" s="488" t="s">
        <v>1523</v>
      </c>
      <c r="R3881" s="495" t="s">
        <v>1524</v>
      </c>
      <c r="S3881" s="494"/>
      <c r="T3881" s="494"/>
      <c r="U3881" s="488" t="s">
        <v>3909</v>
      </c>
      <c r="AB3881" s="488" t="s">
        <v>23678</v>
      </c>
      <c r="AC3881" s="496">
        <v>8.06E9</v>
      </c>
      <c r="AD3881" s="497"/>
      <c r="AE3881" s="497"/>
      <c r="AF3881" s="497"/>
      <c r="AG3881" s="497"/>
      <c r="AH3881" s="497"/>
      <c r="AI3881" s="494"/>
      <c r="AJ3881" s="488" t="s">
        <v>1527</v>
      </c>
      <c r="AK3881" s="498"/>
      <c r="AL3881" s="499"/>
      <c r="AM3881" s="488" t="s">
        <v>23679</v>
      </c>
      <c r="AP3881" s="494"/>
      <c r="AQ3881" s="494"/>
      <c r="AR3881" s="494"/>
      <c r="AS3881" s="494"/>
      <c r="AT3881" s="488" t="s">
        <v>1529</v>
      </c>
      <c r="AU3881" s="492">
        <v>2505.0</v>
      </c>
      <c r="AV3881" s="492">
        <v>3.0</v>
      </c>
      <c r="AW3881" s="492">
        <v>2026.0</v>
      </c>
      <c r="AX3881" s="497"/>
      <c r="AY3881" s="488" t="s">
        <v>1652</v>
      </c>
      <c r="AZ3881" s="488" t="s">
        <v>1531</v>
      </c>
    </row>
    <row r="3882" hidden="1">
      <c r="A3882" s="488" t="s">
        <v>23680</v>
      </c>
      <c r="B3882" s="488" t="s">
        <v>23681</v>
      </c>
      <c r="C3882" s="488" t="s">
        <v>1513</v>
      </c>
      <c r="D3882" s="488" t="s">
        <v>1514</v>
      </c>
      <c r="E3882" s="491">
        <v>45810.47430555556</v>
      </c>
      <c r="F3882" s="492">
        <v>2980.0</v>
      </c>
      <c r="G3882" s="488" t="s">
        <v>1515</v>
      </c>
      <c r="H3882" s="492">
        <v>2980.0</v>
      </c>
      <c r="I3882" s="488" t="s">
        <v>1515</v>
      </c>
      <c r="J3882" s="488" t="s">
        <v>1516</v>
      </c>
      <c r="K3882" s="488" t="s">
        <v>1517</v>
      </c>
      <c r="L3882" s="488" t="s">
        <v>23682</v>
      </c>
      <c r="M3882" s="488" t="s">
        <v>23683</v>
      </c>
      <c r="N3882" s="488" t="s">
        <v>1520</v>
      </c>
      <c r="O3882" s="488" t="s">
        <v>1521</v>
      </c>
      <c r="P3882" s="488" t="s">
        <v>1545</v>
      </c>
      <c r="Q3882" s="488" t="s">
        <v>1523</v>
      </c>
      <c r="R3882" s="495" t="s">
        <v>1524</v>
      </c>
      <c r="S3882" s="494"/>
      <c r="T3882" s="494"/>
      <c r="U3882" s="488" t="s">
        <v>23684</v>
      </c>
      <c r="AB3882" s="488" t="s">
        <v>23685</v>
      </c>
      <c r="AC3882" s="496">
        <v>8.05E9</v>
      </c>
      <c r="AD3882" s="497"/>
      <c r="AE3882" s="497"/>
      <c r="AF3882" s="497"/>
      <c r="AG3882" s="497"/>
      <c r="AH3882" s="497"/>
      <c r="AI3882" s="494"/>
      <c r="AJ3882" s="488" t="s">
        <v>1527</v>
      </c>
      <c r="AK3882" s="498"/>
      <c r="AL3882" s="499"/>
      <c r="AM3882" s="488" t="s">
        <v>23686</v>
      </c>
      <c r="AO3882" s="494"/>
      <c r="AP3882" s="494"/>
      <c r="AQ3882" s="494"/>
      <c r="AR3882" s="494"/>
      <c r="AS3882" s="494"/>
      <c r="AT3882" s="488" t="s">
        <v>1529</v>
      </c>
      <c r="AU3882" s="492">
        <v>7255.0</v>
      </c>
      <c r="AV3882" s="492">
        <v>6.0</v>
      </c>
      <c r="AW3882" s="492">
        <v>2027.0</v>
      </c>
      <c r="AX3882" s="497"/>
      <c r="AY3882" s="497"/>
      <c r="AZ3882" s="488" t="s">
        <v>1531</v>
      </c>
    </row>
    <row r="3883" hidden="1">
      <c r="A3883" s="488" t="s">
        <v>23687</v>
      </c>
      <c r="B3883" s="488" t="s">
        <v>23688</v>
      </c>
      <c r="C3883" s="488" t="s">
        <v>1513</v>
      </c>
      <c r="D3883" s="488" t="s">
        <v>1514</v>
      </c>
      <c r="E3883" s="491">
        <v>45810.472916666666</v>
      </c>
      <c r="F3883" s="492">
        <v>2980.0</v>
      </c>
      <c r="G3883" s="488" t="s">
        <v>1515</v>
      </c>
      <c r="H3883" s="492">
        <v>2980.0</v>
      </c>
      <c r="I3883" s="488" t="s">
        <v>1515</v>
      </c>
      <c r="J3883" s="488" t="s">
        <v>1516</v>
      </c>
      <c r="K3883" s="488" t="s">
        <v>1517</v>
      </c>
      <c r="L3883" s="488" t="s">
        <v>23689</v>
      </c>
      <c r="M3883" s="488" t="s">
        <v>23690</v>
      </c>
      <c r="N3883" s="488" t="s">
        <v>1520</v>
      </c>
      <c r="O3883" s="488" t="s">
        <v>1521</v>
      </c>
      <c r="P3883" s="488" t="s">
        <v>1545</v>
      </c>
      <c r="Q3883" s="488" t="s">
        <v>1523</v>
      </c>
      <c r="R3883" s="495" t="s">
        <v>1524</v>
      </c>
      <c r="S3883" s="494"/>
      <c r="T3883" s="494"/>
      <c r="U3883" s="488" t="s">
        <v>23691</v>
      </c>
      <c r="AB3883" s="488" t="s">
        <v>23692</v>
      </c>
      <c r="AC3883" s="496">
        <v>7.02E9</v>
      </c>
      <c r="AD3883" s="497"/>
      <c r="AE3883" s="497"/>
      <c r="AF3883" s="497"/>
      <c r="AG3883" s="497"/>
      <c r="AH3883" s="497"/>
      <c r="AI3883" s="494"/>
      <c r="AJ3883" s="488" t="s">
        <v>1527</v>
      </c>
      <c r="AK3883" s="498"/>
      <c r="AL3883" s="499"/>
      <c r="AM3883" s="488" t="s">
        <v>23693</v>
      </c>
      <c r="AO3883" s="494"/>
      <c r="AP3883" s="494"/>
      <c r="AQ3883" s="494"/>
      <c r="AR3883" s="494"/>
      <c r="AS3883" s="494"/>
      <c r="AT3883" s="488" t="s">
        <v>1529</v>
      </c>
      <c r="AU3883" s="492">
        <v>1181.0</v>
      </c>
      <c r="AV3883" s="492">
        <v>1.0</v>
      </c>
      <c r="AW3883" s="492">
        <v>2028.0</v>
      </c>
      <c r="AX3883" s="488" t="s">
        <v>1549</v>
      </c>
      <c r="AY3883" s="497"/>
      <c r="AZ3883" s="488" t="s">
        <v>1531</v>
      </c>
    </row>
    <row r="3884">
      <c r="A3884" s="488" t="s">
        <v>23694</v>
      </c>
      <c r="B3884" s="488" t="s">
        <v>23695</v>
      </c>
      <c r="C3884" s="488" t="s">
        <v>1513</v>
      </c>
      <c r="D3884" s="488" t="s">
        <v>1514</v>
      </c>
      <c r="E3884" s="491">
        <v>45810.46944444445</v>
      </c>
      <c r="F3884" s="492">
        <v>9800.0</v>
      </c>
      <c r="G3884" s="488" t="s">
        <v>1515</v>
      </c>
      <c r="H3884" s="492">
        <v>9800.0</v>
      </c>
      <c r="I3884" s="488" t="s">
        <v>1515</v>
      </c>
      <c r="J3884" s="488" t="s">
        <v>1516</v>
      </c>
      <c r="K3884" s="488" t="s">
        <v>1517</v>
      </c>
      <c r="L3884" s="488" t="s">
        <v>23696</v>
      </c>
      <c r="M3884" s="488" t="s">
        <v>23697</v>
      </c>
      <c r="N3884" s="488" t="s">
        <v>1520</v>
      </c>
      <c r="O3884" s="488" t="s">
        <v>1521</v>
      </c>
      <c r="P3884" s="488" t="s">
        <v>1522</v>
      </c>
      <c r="Q3884" s="488" t="s">
        <v>1714</v>
      </c>
      <c r="R3884" s="495" t="s">
        <v>1524</v>
      </c>
      <c r="S3884" s="494"/>
      <c r="T3884" s="494"/>
      <c r="U3884" s="488" t="s">
        <v>23698</v>
      </c>
      <c r="V3884" s="495" t="s">
        <v>1524</v>
      </c>
      <c r="W3884" s="488" t="s">
        <v>1716</v>
      </c>
      <c r="X3884" s="488" t="s">
        <v>23381</v>
      </c>
      <c r="Y3884" s="492">
        <v>9800.0</v>
      </c>
      <c r="Z3884" s="488" t="s">
        <v>1515</v>
      </c>
      <c r="AA3884" s="488" t="s">
        <v>1516</v>
      </c>
      <c r="AB3884" s="488" t="s">
        <v>23699</v>
      </c>
      <c r="AC3884" s="496">
        <v>9.07E9</v>
      </c>
      <c r="AD3884" s="497"/>
      <c r="AE3884" s="497"/>
      <c r="AF3884" s="497"/>
      <c r="AG3884" s="497"/>
      <c r="AH3884" s="497"/>
      <c r="AI3884" s="494"/>
      <c r="AJ3884" s="488" t="s">
        <v>1527</v>
      </c>
      <c r="AK3884" s="498"/>
      <c r="AL3884" s="499"/>
      <c r="AM3884" s="488" t="s">
        <v>23700</v>
      </c>
      <c r="AO3884" s="494"/>
      <c r="AP3884" s="494"/>
      <c r="AQ3884" s="494"/>
      <c r="AR3884" s="494"/>
      <c r="AS3884" s="494"/>
      <c r="AT3884" s="488" t="s">
        <v>1529</v>
      </c>
      <c r="AU3884" s="492">
        <v>1056.0</v>
      </c>
      <c r="AV3884" s="492">
        <v>11.0</v>
      </c>
      <c r="AW3884" s="492">
        <v>2026.0</v>
      </c>
      <c r="AX3884" s="488" t="s">
        <v>1549</v>
      </c>
      <c r="AY3884" s="488" t="s">
        <v>2292</v>
      </c>
      <c r="AZ3884" s="488" t="s">
        <v>1531</v>
      </c>
    </row>
    <row r="3885">
      <c r="A3885" s="488" t="s">
        <v>23701</v>
      </c>
      <c r="B3885" s="488" t="s">
        <v>23695</v>
      </c>
      <c r="C3885" s="488" t="s">
        <v>1513</v>
      </c>
      <c r="D3885" s="488" t="s">
        <v>1514</v>
      </c>
      <c r="E3885" s="491">
        <v>45810.46805555555</v>
      </c>
      <c r="F3885" s="492">
        <v>2980.0</v>
      </c>
      <c r="G3885" s="488" t="s">
        <v>1515</v>
      </c>
      <c r="H3885" s="492">
        <v>2980.0</v>
      </c>
      <c r="I3885" s="488" t="s">
        <v>1515</v>
      </c>
      <c r="J3885" s="488" t="s">
        <v>1516</v>
      </c>
      <c r="K3885" s="488" t="s">
        <v>1517</v>
      </c>
      <c r="L3885" s="488" t="s">
        <v>23696</v>
      </c>
      <c r="M3885" s="488" t="s">
        <v>23702</v>
      </c>
      <c r="N3885" s="488" t="s">
        <v>1520</v>
      </c>
      <c r="O3885" s="488" t="s">
        <v>1521</v>
      </c>
      <c r="P3885" s="488" t="s">
        <v>1522</v>
      </c>
      <c r="Q3885" s="488" t="s">
        <v>1714</v>
      </c>
      <c r="R3885" s="495" t="s">
        <v>1524</v>
      </c>
      <c r="S3885" s="494"/>
      <c r="T3885" s="494"/>
      <c r="U3885" s="488" t="s">
        <v>23703</v>
      </c>
      <c r="V3885" s="495" t="s">
        <v>1524</v>
      </c>
      <c r="W3885" s="488" t="s">
        <v>1716</v>
      </c>
      <c r="X3885" s="488" t="s">
        <v>23381</v>
      </c>
      <c r="Y3885" s="492">
        <v>2980.0</v>
      </c>
      <c r="Z3885" s="488" t="s">
        <v>1515</v>
      </c>
      <c r="AA3885" s="488" t="s">
        <v>1516</v>
      </c>
      <c r="AB3885" s="488" t="s">
        <v>23699</v>
      </c>
      <c r="AC3885" s="496">
        <v>9.07E9</v>
      </c>
      <c r="AD3885" s="494"/>
      <c r="AE3885" s="494"/>
      <c r="AF3885" s="494"/>
      <c r="AG3885" s="494"/>
      <c r="AH3885" s="494"/>
      <c r="AI3885" s="494"/>
      <c r="AJ3885" s="488" t="s">
        <v>1527</v>
      </c>
      <c r="AK3885" s="494"/>
      <c r="AL3885" s="494"/>
      <c r="AM3885" s="488" t="s">
        <v>23700</v>
      </c>
      <c r="AO3885" s="494"/>
      <c r="AP3885" s="494"/>
      <c r="AQ3885" s="494"/>
      <c r="AR3885" s="494"/>
      <c r="AS3885" s="494"/>
      <c r="AT3885" s="488" t="s">
        <v>1529</v>
      </c>
      <c r="AU3885" s="492">
        <v>1056.0</v>
      </c>
      <c r="AV3885" s="492">
        <v>11.0</v>
      </c>
      <c r="AW3885" s="492">
        <v>2026.0</v>
      </c>
      <c r="AX3885" s="488" t="s">
        <v>1549</v>
      </c>
      <c r="AY3885" s="488" t="s">
        <v>2292</v>
      </c>
      <c r="AZ3885" s="488" t="s">
        <v>1531</v>
      </c>
    </row>
    <row r="3886" hidden="1">
      <c r="A3886" s="488" t="s">
        <v>23704</v>
      </c>
      <c r="B3886" s="488" t="s">
        <v>23705</v>
      </c>
      <c r="C3886" s="488" t="s">
        <v>1513</v>
      </c>
      <c r="D3886" s="488" t="s">
        <v>1514</v>
      </c>
      <c r="E3886" s="491">
        <v>45810.464583333334</v>
      </c>
      <c r="F3886" s="492">
        <v>2980.0</v>
      </c>
      <c r="G3886" s="488" t="s">
        <v>1515</v>
      </c>
      <c r="H3886" s="492">
        <v>2980.0</v>
      </c>
      <c r="I3886" s="488" t="s">
        <v>1515</v>
      </c>
      <c r="J3886" s="488" t="s">
        <v>1516</v>
      </c>
      <c r="K3886" s="488" t="s">
        <v>1517</v>
      </c>
      <c r="L3886" s="488" t="s">
        <v>23706</v>
      </c>
      <c r="M3886" s="488" t="s">
        <v>23707</v>
      </c>
      <c r="N3886" s="488" t="s">
        <v>1520</v>
      </c>
      <c r="O3886" s="488" t="s">
        <v>1521</v>
      </c>
      <c r="P3886" s="488" t="s">
        <v>1554</v>
      </c>
      <c r="Q3886" s="488" t="s">
        <v>1523</v>
      </c>
      <c r="R3886" s="495" t="s">
        <v>1524</v>
      </c>
      <c r="S3886" s="494"/>
      <c r="T3886" s="494"/>
      <c r="U3886" s="488" t="s">
        <v>23708</v>
      </c>
      <c r="AB3886" s="488" t="s">
        <v>23709</v>
      </c>
      <c r="AC3886" s="496">
        <v>8.02E9</v>
      </c>
      <c r="AD3886" s="494"/>
      <c r="AE3886" s="494"/>
      <c r="AF3886" s="494"/>
      <c r="AG3886" s="494"/>
      <c r="AH3886" s="494"/>
      <c r="AI3886" s="494"/>
      <c r="AJ3886" s="488" t="s">
        <v>1527</v>
      </c>
      <c r="AK3886" s="494"/>
      <c r="AL3886" s="494"/>
      <c r="AM3886" s="488" t="s">
        <v>23710</v>
      </c>
      <c r="AO3886" s="494"/>
      <c r="AP3886" s="494"/>
      <c r="AQ3886" s="494"/>
      <c r="AR3886" s="494"/>
      <c r="AS3886" s="494"/>
      <c r="AT3886" s="488" t="s">
        <v>1529</v>
      </c>
      <c r="AU3886" s="492">
        <v>1274.0</v>
      </c>
      <c r="AV3886" s="492">
        <v>3.0</v>
      </c>
      <c r="AW3886" s="492">
        <v>2029.0</v>
      </c>
      <c r="AX3886" s="488" t="s">
        <v>1634</v>
      </c>
      <c r="AY3886" s="488" t="s">
        <v>1597</v>
      </c>
      <c r="AZ3886" s="488" t="s">
        <v>1531</v>
      </c>
    </row>
    <row r="3887" hidden="1">
      <c r="A3887" s="488" t="s">
        <v>23711</v>
      </c>
      <c r="B3887" s="488" t="s">
        <v>23712</v>
      </c>
      <c r="C3887" s="488" t="s">
        <v>1513</v>
      </c>
      <c r="D3887" s="488" t="s">
        <v>1514</v>
      </c>
      <c r="E3887" s="491">
        <v>45810.46319444444</v>
      </c>
      <c r="F3887" s="492">
        <v>2980.0</v>
      </c>
      <c r="G3887" s="488" t="s">
        <v>1515</v>
      </c>
      <c r="H3887" s="492">
        <v>2980.0</v>
      </c>
      <c r="I3887" s="488" t="s">
        <v>1515</v>
      </c>
      <c r="J3887" s="488" t="s">
        <v>1516</v>
      </c>
      <c r="K3887" s="488" t="s">
        <v>1517</v>
      </c>
      <c r="L3887" s="488" t="s">
        <v>23713</v>
      </c>
      <c r="M3887" s="488" t="s">
        <v>23714</v>
      </c>
      <c r="N3887" s="488" t="s">
        <v>1520</v>
      </c>
      <c r="O3887" s="488" t="s">
        <v>1521</v>
      </c>
      <c r="P3887" s="488" t="s">
        <v>1554</v>
      </c>
      <c r="Q3887" s="488" t="s">
        <v>1523</v>
      </c>
      <c r="R3887" s="495" t="s">
        <v>1524</v>
      </c>
      <c r="S3887" s="494"/>
      <c r="T3887" s="494"/>
      <c r="U3887" s="488" t="s">
        <v>23715</v>
      </c>
      <c r="AB3887" s="488" t="s">
        <v>23716</v>
      </c>
      <c r="AC3887" s="496">
        <v>9.09E9</v>
      </c>
      <c r="AD3887" s="494"/>
      <c r="AE3887" s="494"/>
      <c r="AF3887" s="494"/>
      <c r="AG3887" s="494"/>
      <c r="AH3887" s="494"/>
      <c r="AI3887" s="494"/>
      <c r="AJ3887" s="488" t="s">
        <v>1527</v>
      </c>
      <c r="AK3887" s="494"/>
      <c r="AL3887" s="494"/>
      <c r="AM3887" s="488" t="s">
        <v>23717</v>
      </c>
      <c r="AP3887" s="494"/>
      <c r="AQ3887" s="494"/>
      <c r="AR3887" s="494"/>
      <c r="AS3887" s="494"/>
      <c r="AT3887" s="488" t="s">
        <v>1529</v>
      </c>
      <c r="AU3887" s="492">
        <v>2385.0</v>
      </c>
      <c r="AV3887" s="492">
        <v>12.0</v>
      </c>
      <c r="AW3887" s="492">
        <v>2025.0</v>
      </c>
      <c r="AX3887" s="488" t="s">
        <v>1587</v>
      </c>
      <c r="AY3887" s="488" t="s">
        <v>1588</v>
      </c>
      <c r="AZ3887" s="488" t="s">
        <v>1531</v>
      </c>
    </row>
    <row r="3888">
      <c r="A3888" s="488" t="s">
        <v>23718</v>
      </c>
      <c r="B3888" s="488" t="s">
        <v>23719</v>
      </c>
      <c r="C3888" s="488" t="s">
        <v>1513</v>
      </c>
      <c r="D3888" s="488" t="s">
        <v>1514</v>
      </c>
      <c r="E3888" s="491">
        <v>45810.46041666667</v>
      </c>
      <c r="F3888" s="492">
        <v>9800.0</v>
      </c>
      <c r="G3888" s="488" t="s">
        <v>1515</v>
      </c>
      <c r="H3888" s="492">
        <v>9800.0</v>
      </c>
      <c r="I3888" s="488" t="s">
        <v>1515</v>
      </c>
      <c r="J3888" s="488" t="s">
        <v>1516</v>
      </c>
      <c r="K3888" s="488" t="s">
        <v>1517</v>
      </c>
      <c r="L3888" s="488" t="s">
        <v>23720</v>
      </c>
      <c r="M3888" s="488" t="s">
        <v>23721</v>
      </c>
      <c r="N3888" s="488" t="s">
        <v>1520</v>
      </c>
      <c r="O3888" s="488" t="s">
        <v>1521</v>
      </c>
      <c r="P3888" s="488" t="s">
        <v>1724</v>
      </c>
      <c r="Q3888" s="488" t="s">
        <v>4596</v>
      </c>
      <c r="R3888" s="495" t="s">
        <v>1524</v>
      </c>
      <c r="S3888" s="494"/>
      <c r="T3888" s="494"/>
      <c r="U3888" s="488" t="s">
        <v>23722</v>
      </c>
      <c r="V3888" s="495" t="s">
        <v>1524</v>
      </c>
      <c r="W3888" s="488" t="s">
        <v>1716</v>
      </c>
      <c r="X3888" s="488" t="s">
        <v>21209</v>
      </c>
      <c r="Y3888" s="492">
        <v>9800.0</v>
      </c>
      <c r="Z3888" s="488" t="s">
        <v>1515</v>
      </c>
      <c r="AA3888" s="488" t="s">
        <v>1516</v>
      </c>
      <c r="AB3888" s="488" t="s">
        <v>23723</v>
      </c>
      <c r="AC3888" s="496">
        <v>8.06E9</v>
      </c>
      <c r="AD3888" s="494"/>
      <c r="AE3888" s="494"/>
      <c r="AF3888" s="494"/>
      <c r="AG3888" s="494"/>
      <c r="AH3888" s="494"/>
      <c r="AI3888" s="494"/>
      <c r="AJ3888" s="488" t="s">
        <v>1527</v>
      </c>
      <c r="AK3888" s="494"/>
      <c r="AL3888" s="494"/>
      <c r="AM3888" s="488" t="s">
        <v>23724</v>
      </c>
      <c r="AO3888" s="494"/>
      <c r="AP3888" s="494"/>
      <c r="AQ3888" s="494"/>
      <c r="AR3888" s="494"/>
      <c r="AS3888" s="494"/>
      <c r="AT3888" s="488" t="s">
        <v>1529</v>
      </c>
      <c r="AU3888" s="492">
        <v>2009.0</v>
      </c>
      <c r="AV3888" s="492">
        <v>3.0</v>
      </c>
      <c r="AW3888" s="492">
        <v>2027.0</v>
      </c>
      <c r="AX3888" s="488" t="s">
        <v>1728</v>
      </c>
      <c r="AY3888" s="488" t="s">
        <v>1729</v>
      </c>
      <c r="AZ3888" s="488" t="s">
        <v>1531</v>
      </c>
    </row>
    <row r="3889" hidden="1">
      <c r="A3889" s="488" t="s">
        <v>23725</v>
      </c>
      <c r="B3889" s="488" t="s">
        <v>23726</v>
      </c>
      <c r="C3889" s="488" t="s">
        <v>1513</v>
      </c>
      <c r="D3889" s="488" t="s">
        <v>1514</v>
      </c>
      <c r="E3889" s="491">
        <v>45810.458333333336</v>
      </c>
      <c r="F3889" s="492">
        <v>9800.0</v>
      </c>
      <c r="G3889" s="488" t="s">
        <v>1515</v>
      </c>
      <c r="H3889" s="492">
        <v>9800.0</v>
      </c>
      <c r="I3889" s="488" t="s">
        <v>1515</v>
      </c>
      <c r="J3889" s="488" t="s">
        <v>1516</v>
      </c>
      <c r="K3889" s="488" t="s">
        <v>1517</v>
      </c>
      <c r="L3889" s="488" t="s">
        <v>23727</v>
      </c>
      <c r="M3889" s="488" t="s">
        <v>23728</v>
      </c>
      <c r="N3889" s="488" t="s">
        <v>1520</v>
      </c>
      <c r="O3889" s="488" t="s">
        <v>1521</v>
      </c>
      <c r="P3889" s="488" t="s">
        <v>1545</v>
      </c>
      <c r="Q3889" s="488" t="s">
        <v>1523</v>
      </c>
      <c r="R3889" s="495" t="s">
        <v>1524</v>
      </c>
      <c r="S3889" s="494"/>
      <c r="T3889" s="494"/>
      <c r="U3889" s="488" t="s">
        <v>23729</v>
      </c>
      <c r="AB3889" s="488" t="s">
        <v>23730</v>
      </c>
      <c r="AC3889" s="496">
        <v>8.02E9</v>
      </c>
      <c r="AD3889" s="494"/>
      <c r="AE3889" s="494"/>
      <c r="AF3889" s="494"/>
      <c r="AG3889" s="494"/>
      <c r="AH3889" s="494"/>
      <c r="AI3889" s="494"/>
      <c r="AJ3889" s="488" t="s">
        <v>1527</v>
      </c>
      <c r="AK3889" s="494"/>
      <c r="AL3889" s="494"/>
      <c r="AM3889" s="488" t="s">
        <v>23731</v>
      </c>
      <c r="AO3889" s="494"/>
      <c r="AP3889" s="494"/>
      <c r="AQ3889" s="494"/>
      <c r="AR3889" s="494"/>
      <c r="AS3889" s="494"/>
      <c r="AT3889" s="488" t="s">
        <v>1529</v>
      </c>
      <c r="AU3889" s="492">
        <v>3581.0</v>
      </c>
      <c r="AV3889" s="492">
        <v>10.0</v>
      </c>
      <c r="AW3889" s="492">
        <v>2029.0</v>
      </c>
      <c r="AX3889" s="488" t="s">
        <v>1549</v>
      </c>
      <c r="AY3889" s="497"/>
      <c r="AZ3889" s="488" t="s">
        <v>1531</v>
      </c>
    </row>
    <row r="3890" hidden="1">
      <c r="A3890" s="488" t="s">
        <v>23732</v>
      </c>
      <c r="B3890" s="488" t="s">
        <v>23726</v>
      </c>
      <c r="C3890" s="488" t="s">
        <v>1513</v>
      </c>
      <c r="D3890" s="488" t="s">
        <v>1514</v>
      </c>
      <c r="E3890" s="491">
        <v>45810.455555555556</v>
      </c>
      <c r="F3890" s="492">
        <v>2980.0</v>
      </c>
      <c r="G3890" s="488" t="s">
        <v>1515</v>
      </c>
      <c r="H3890" s="492">
        <v>2980.0</v>
      </c>
      <c r="I3890" s="488" t="s">
        <v>1515</v>
      </c>
      <c r="J3890" s="488" t="s">
        <v>1516</v>
      </c>
      <c r="K3890" s="488" t="s">
        <v>1517</v>
      </c>
      <c r="L3890" s="488" t="s">
        <v>23727</v>
      </c>
      <c r="M3890" s="488" t="s">
        <v>23733</v>
      </c>
      <c r="N3890" s="488" t="s">
        <v>1520</v>
      </c>
      <c r="O3890" s="488" t="s">
        <v>1521</v>
      </c>
      <c r="P3890" s="488" t="s">
        <v>1545</v>
      </c>
      <c r="Q3890" s="488" t="s">
        <v>1523</v>
      </c>
      <c r="R3890" s="495" t="s">
        <v>1524</v>
      </c>
      <c r="S3890" s="494"/>
      <c r="T3890" s="494"/>
      <c r="U3890" s="488" t="s">
        <v>23734</v>
      </c>
      <c r="AB3890" s="488" t="s">
        <v>23730</v>
      </c>
      <c r="AC3890" s="496">
        <v>8.02E9</v>
      </c>
      <c r="AD3890" s="494"/>
      <c r="AE3890" s="494"/>
      <c r="AF3890" s="494"/>
      <c r="AG3890" s="494"/>
      <c r="AH3890" s="494"/>
      <c r="AI3890" s="494"/>
      <c r="AJ3890" s="488" t="s">
        <v>1527</v>
      </c>
      <c r="AK3890" s="494"/>
      <c r="AL3890" s="494"/>
      <c r="AM3890" s="488" t="s">
        <v>23731</v>
      </c>
      <c r="AO3890" s="494"/>
      <c r="AP3890" s="494"/>
      <c r="AQ3890" s="494"/>
      <c r="AR3890" s="494"/>
      <c r="AS3890" s="494"/>
      <c r="AT3890" s="488" t="s">
        <v>1529</v>
      </c>
      <c r="AU3890" s="492">
        <v>3581.0</v>
      </c>
      <c r="AV3890" s="492">
        <v>10.0</v>
      </c>
      <c r="AW3890" s="492">
        <v>2029.0</v>
      </c>
      <c r="AX3890" s="488" t="s">
        <v>1549</v>
      </c>
      <c r="AY3890" s="497"/>
      <c r="AZ3890" s="488" t="s">
        <v>1531</v>
      </c>
    </row>
    <row r="3891" hidden="1">
      <c r="A3891" s="488" t="s">
        <v>23735</v>
      </c>
      <c r="B3891" s="488" t="s">
        <v>23736</v>
      </c>
      <c r="C3891" s="488" t="s">
        <v>1513</v>
      </c>
      <c r="D3891" s="488" t="s">
        <v>1514</v>
      </c>
      <c r="E3891" s="491">
        <v>45810.44930555556</v>
      </c>
      <c r="F3891" s="492">
        <v>2980.0</v>
      </c>
      <c r="G3891" s="488" t="s">
        <v>1515</v>
      </c>
      <c r="H3891" s="492">
        <v>2980.0</v>
      </c>
      <c r="I3891" s="488" t="s">
        <v>1515</v>
      </c>
      <c r="J3891" s="488" t="s">
        <v>1516</v>
      </c>
      <c r="K3891" s="488" t="s">
        <v>1517</v>
      </c>
      <c r="L3891" s="488" t="s">
        <v>23737</v>
      </c>
      <c r="M3891" s="488" t="s">
        <v>23738</v>
      </c>
      <c r="N3891" s="488" t="s">
        <v>1520</v>
      </c>
      <c r="O3891" s="488" t="s">
        <v>1521</v>
      </c>
      <c r="P3891" s="488" t="s">
        <v>1554</v>
      </c>
      <c r="Q3891" s="488" t="s">
        <v>1523</v>
      </c>
      <c r="R3891" s="495" t="s">
        <v>1524</v>
      </c>
      <c r="S3891" s="494"/>
      <c r="T3891" s="494"/>
      <c r="U3891" s="488" t="s">
        <v>23739</v>
      </c>
      <c r="AB3891" s="488" t="s">
        <v>23740</v>
      </c>
      <c r="AC3891" s="496">
        <v>8.05E9</v>
      </c>
      <c r="AD3891" s="494"/>
      <c r="AE3891" s="494"/>
      <c r="AF3891" s="494"/>
      <c r="AG3891" s="494"/>
      <c r="AH3891" s="494"/>
      <c r="AI3891" s="494"/>
      <c r="AJ3891" s="488" t="s">
        <v>1527</v>
      </c>
      <c r="AK3891" s="494"/>
      <c r="AL3891" s="494"/>
      <c r="AM3891" s="488" t="s">
        <v>23741</v>
      </c>
      <c r="AO3891" s="494"/>
      <c r="AP3891" s="494"/>
      <c r="AQ3891" s="494"/>
      <c r="AR3891" s="494"/>
      <c r="AS3891" s="494"/>
      <c r="AT3891" s="488" t="s">
        <v>1558</v>
      </c>
      <c r="AU3891" s="492">
        <v>3284.0</v>
      </c>
      <c r="AV3891" s="492">
        <v>9.0</v>
      </c>
      <c r="AW3891" s="492">
        <v>2025.0</v>
      </c>
      <c r="AX3891" s="488" t="s">
        <v>1587</v>
      </c>
      <c r="AY3891" s="488" t="s">
        <v>1823</v>
      </c>
      <c r="AZ3891" s="488" t="s">
        <v>1531</v>
      </c>
    </row>
    <row r="3892" hidden="1">
      <c r="A3892" s="488" t="s">
        <v>23742</v>
      </c>
      <c r="B3892" s="488" t="s">
        <v>23743</v>
      </c>
      <c r="C3892" s="488" t="s">
        <v>1513</v>
      </c>
      <c r="D3892" s="488" t="s">
        <v>1514</v>
      </c>
      <c r="E3892" s="491">
        <v>45810.44861111111</v>
      </c>
      <c r="F3892" s="492">
        <v>2980.0</v>
      </c>
      <c r="G3892" s="488" t="s">
        <v>1515</v>
      </c>
      <c r="H3892" s="492">
        <v>2980.0</v>
      </c>
      <c r="I3892" s="488" t="s">
        <v>1515</v>
      </c>
      <c r="J3892" s="488" t="s">
        <v>1516</v>
      </c>
      <c r="K3892" s="488" t="s">
        <v>1517</v>
      </c>
      <c r="L3892" s="488" t="s">
        <v>23744</v>
      </c>
      <c r="M3892" s="488" t="s">
        <v>23745</v>
      </c>
      <c r="N3892" s="488" t="s">
        <v>1520</v>
      </c>
      <c r="O3892" s="488" t="s">
        <v>1521</v>
      </c>
      <c r="P3892" s="488" t="s">
        <v>1554</v>
      </c>
      <c r="Q3892" s="488" t="s">
        <v>1523</v>
      </c>
      <c r="R3892" s="495" t="s">
        <v>1524</v>
      </c>
      <c r="S3892" s="494"/>
      <c r="T3892" s="494"/>
      <c r="U3892" s="488" t="s">
        <v>23746</v>
      </c>
      <c r="AB3892" s="488" t="s">
        <v>23747</v>
      </c>
      <c r="AC3892" s="496">
        <v>9.08E9</v>
      </c>
      <c r="AD3892" s="494"/>
      <c r="AE3892" s="494"/>
      <c r="AF3892" s="494"/>
      <c r="AG3892" s="494"/>
      <c r="AH3892" s="494"/>
      <c r="AI3892" s="494"/>
      <c r="AJ3892" s="488" t="s">
        <v>1527</v>
      </c>
      <c r="AK3892" s="494"/>
      <c r="AL3892" s="494"/>
      <c r="AM3892" s="488" t="s">
        <v>23748</v>
      </c>
      <c r="AO3892" s="494"/>
      <c r="AP3892" s="494"/>
      <c r="AQ3892" s="494"/>
      <c r="AR3892" s="494"/>
      <c r="AS3892" s="494"/>
      <c r="AT3892" s="488" t="s">
        <v>1529</v>
      </c>
      <c r="AU3892" s="492">
        <v>6552.0</v>
      </c>
      <c r="AV3892" s="492">
        <v>1.0</v>
      </c>
      <c r="AW3892" s="492">
        <v>2028.0</v>
      </c>
      <c r="AX3892" s="488" t="s">
        <v>1587</v>
      </c>
      <c r="AY3892" s="488" t="s">
        <v>1588</v>
      </c>
      <c r="AZ3892" s="488" t="s">
        <v>1531</v>
      </c>
    </row>
    <row r="3893">
      <c r="A3893" s="488" t="s">
        <v>23749</v>
      </c>
      <c r="B3893" s="488" t="s">
        <v>23750</v>
      </c>
      <c r="C3893" s="488" t="s">
        <v>1513</v>
      </c>
      <c r="D3893" s="488" t="s">
        <v>1514</v>
      </c>
      <c r="E3893" s="491">
        <v>45810.444444444445</v>
      </c>
      <c r="F3893" s="492">
        <v>2980.0</v>
      </c>
      <c r="G3893" s="488" t="s">
        <v>1515</v>
      </c>
      <c r="H3893" s="492">
        <v>2980.0</v>
      </c>
      <c r="I3893" s="488" t="s">
        <v>1515</v>
      </c>
      <c r="J3893" s="488" t="s">
        <v>1516</v>
      </c>
      <c r="K3893" s="488" t="s">
        <v>1517</v>
      </c>
      <c r="L3893" s="488" t="s">
        <v>23751</v>
      </c>
      <c r="M3893" s="488" t="s">
        <v>23752</v>
      </c>
      <c r="N3893" s="488" t="s">
        <v>1520</v>
      </c>
      <c r="O3893" s="488" t="s">
        <v>1521</v>
      </c>
      <c r="P3893" s="488" t="s">
        <v>1545</v>
      </c>
      <c r="Q3893" s="488" t="s">
        <v>4596</v>
      </c>
      <c r="R3893" s="495" t="s">
        <v>1524</v>
      </c>
      <c r="S3893" s="494"/>
      <c r="T3893" s="494"/>
      <c r="U3893" s="488" t="s">
        <v>23753</v>
      </c>
      <c r="V3893" s="495" t="s">
        <v>1524</v>
      </c>
      <c r="W3893" s="488" t="s">
        <v>1716</v>
      </c>
      <c r="X3893" s="488" t="s">
        <v>23381</v>
      </c>
      <c r="Y3893" s="492">
        <v>2980.0</v>
      </c>
      <c r="Z3893" s="488" t="s">
        <v>1515</v>
      </c>
      <c r="AA3893" s="488" t="s">
        <v>1516</v>
      </c>
      <c r="AB3893" s="488" t="s">
        <v>23754</v>
      </c>
      <c r="AC3893" s="496">
        <v>7.97E8</v>
      </c>
      <c r="AD3893" s="494"/>
      <c r="AE3893" s="494"/>
      <c r="AF3893" s="494"/>
      <c r="AG3893" s="494"/>
      <c r="AH3893" s="494"/>
      <c r="AI3893" s="494"/>
      <c r="AJ3893" s="488" t="s">
        <v>1527</v>
      </c>
      <c r="AK3893" s="494"/>
      <c r="AL3893" s="494"/>
      <c r="AM3893" s="488" t="s">
        <v>23755</v>
      </c>
      <c r="AO3893" s="494"/>
      <c r="AP3893" s="494"/>
      <c r="AQ3893" s="494"/>
      <c r="AR3893" s="494"/>
      <c r="AS3893" s="494"/>
      <c r="AT3893" s="488" t="s">
        <v>1529</v>
      </c>
      <c r="AU3893" s="492">
        <v>1024.0</v>
      </c>
      <c r="AV3893" s="492">
        <v>11.0</v>
      </c>
      <c r="AW3893" s="492">
        <v>2031.0</v>
      </c>
      <c r="AX3893" s="488" t="s">
        <v>1549</v>
      </c>
      <c r="AY3893" s="488" t="s">
        <v>23756</v>
      </c>
      <c r="AZ3893" s="488" t="s">
        <v>1531</v>
      </c>
    </row>
    <row r="3894">
      <c r="A3894" s="488" t="s">
        <v>23757</v>
      </c>
      <c r="B3894" s="488" t="s">
        <v>23758</v>
      </c>
      <c r="C3894" s="488" t="s">
        <v>1513</v>
      </c>
      <c r="D3894" s="488" t="s">
        <v>1514</v>
      </c>
      <c r="E3894" s="491">
        <v>45810.438888888886</v>
      </c>
      <c r="F3894" s="492">
        <v>9800.0</v>
      </c>
      <c r="G3894" s="488" t="s">
        <v>1515</v>
      </c>
      <c r="H3894" s="492">
        <v>9800.0</v>
      </c>
      <c r="I3894" s="488" t="s">
        <v>1515</v>
      </c>
      <c r="J3894" s="488" t="s">
        <v>1516</v>
      </c>
      <c r="K3894" s="488" t="s">
        <v>1517</v>
      </c>
      <c r="L3894" s="488" t="s">
        <v>23759</v>
      </c>
      <c r="M3894" s="488" t="s">
        <v>23760</v>
      </c>
      <c r="N3894" s="488" t="s">
        <v>1520</v>
      </c>
      <c r="O3894" s="488" t="s">
        <v>1521</v>
      </c>
      <c r="P3894" s="488" t="s">
        <v>1554</v>
      </c>
      <c r="Q3894" s="488" t="s">
        <v>4596</v>
      </c>
      <c r="R3894" s="495" t="s">
        <v>1524</v>
      </c>
      <c r="S3894" s="494"/>
      <c r="T3894" s="494"/>
      <c r="U3894" s="488" t="s">
        <v>23761</v>
      </c>
      <c r="V3894" s="495" t="s">
        <v>1524</v>
      </c>
      <c r="W3894" s="488" t="s">
        <v>1716</v>
      </c>
      <c r="X3894" s="488" t="s">
        <v>23381</v>
      </c>
      <c r="Y3894" s="492">
        <v>9800.0</v>
      </c>
      <c r="Z3894" s="488" t="s">
        <v>1515</v>
      </c>
      <c r="AA3894" s="488" t="s">
        <v>1516</v>
      </c>
      <c r="AB3894" s="488" t="s">
        <v>23762</v>
      </c>
      <c r="AC3894" s="496">
        <v>9.04E9</v>
      </c>
      <c r="AD3894" s="494"/>
      <c r="AE3894" s="494"/>
      <c r="AF3894" s="494"/>
      <c r="AG3894" s="494"/>
      <c r="AH3894" s="494"/>
      <c r="AI3894" s="494"/>
      <c r="AJ3894" s="488" t="s">
        <v>1527</v>
      </c>
      <c r="AK3894" s="494"/>
      <c r="AL3894" s="494"/>
      <c r="AM3894" s="488" t="s">
        <v>23763</v>
      </c>
      <c r="AO3894" s="494"/>
      <c r="AP3894" s="494"/>
      <c r="AQ3894" s="494"/>
      <c r="AR3894" s="494"/>
      <c r="AS3894" s="494"/>
      <c r="AT3894" s="488" t="s">
        <v>1529</v>
      </c>
      <c r="AU3894" s="492">
        <v>6016.0</v>
      </c>
      <c r="AV3894" s="492">
        <v>7.0</v>
      </c>
      <c r="AW3894" s="492">
        <v>2029.0</v>
      </c>
      <c r="AX3894" s="488" t="s">
        <v>1587</v>
      </c>
      <c r="AY3894" s="488" t="s">
        <v>1904</v>
      </c>
      <c r="AZ3894" s="488" t="s">
        <v>1531</v>
      </c>
    </row>
    <row r="3895">
      <c r="A3895" s="488" t="s">
        <v>23764</v>
      </c>
      <c r="B3895" s="488" t="s">
        <v>23758</v>
      </c>
      <c r="C3895" s="488" t="s">
        <v>1513</v>
      </c>
      <c r="D3895" s="488" t="s">
        <v>1514</v>
      </c>
      <c r="E3895" s="491">
        <v>45810.43819444445</v>
      </c>
      <c r="F3895" s="492">
        <v>2980.0</v>
      </c>
      <c r="G3895" s="488" t="s">
        <v>1515</v>
      </c>
      <c r="H3895" s="492">
        <v>2980.0</v>
      </c>
      <c r="I3895" s="488" t="s">
        <v>1515</v>
      </c>
      <c r="J3895" s="488" t="s">
        <v>1516</v>
      </c>
      <c r="K3895" s="488" t="s">
        <v>1517</v>
      </c>
      <c r="L3895" s="488" t="s">
        <v>23759</v>
      </c>
      <c r="M3895" s="488" t="s">
        <v>23765</v>
      </c>
      <c r="N3895" s="488" t="s">
        <v>1520</v>
      </c>
      <c r="O3895" s="488" t="s">
        <v>1521</v>
      </c>
      <c r="P3895" s="488" t="s">
        <v>1554</v>
      </c>
      <c r="Q3895" s="488" t="s">
        <v>4596</v>
      </c>
      <c r="R3895" s="495" t="s">
        <v>1524</v>
      </c>
      <c r="S3895" s="494"/>
      <c r="T3895" s="494"/>
      <c r="U3895" s="488" t="s">
        <v>23766</v>
      </c>
      <c r="V3895" s="495" t="s">
        <v>1524</v>
      </c>
      <c r="W3895" s="488" t="s">
        <v>1716</v>
      </c>
      <c r="X3895" s="488" t="s">
        <v>23381</v>
      </c>
      <c r="Y3895" s="492">
        <v>2980.0</v>
      </c>
      <c r="Z3895" s="488" t="s">
        <v>1515</v>
      </c>
      <c r="AA3895" s="488" t="s">
        <v>1516</v>
      </c>
      <c r="AB3895" s="488" t="s">
        <v>23762</v>
      </c>
      <c r="AC3895" s="496">
        <v>9.04E9</v>
      </c>
      <c r="AD3895" s="494"/>
      <c r="AE3895" s="494"/>
      <c r="AF3895" s="494"/>
      <c r="AG3895" s="494"/>
      <c r="AH3895" s="494"/>
      <c r="AI3895" s="494"/>
      <c r="AJ3895" s="488" t="s">
        <v>1527</v>
      </c>
      <c r="AK3895" s="494"/>
      <c r="AL3895" s="494"/>
      <c r="AM3895" s="488" t="s">
        <v>23763</v>
      </c>
      <c r="AO3895" s="494"/>
      <c r="AP3895" s="494"/>
      <c r="AQ3895" s="494"/>
      <c r="AR3895" s="494"/>
      <c r="AS3895" s="494"/>
      <c r="AT3895" s="488" t="s">
        <v>1529</v>
      </c>
      <c r="AU3895" s="492">
        <v>6016.0</v>
      </c>
      <c r="AV3895" s="492">
        <v>7.0</v>
      </c>
      <c r="AW3895" s="492">
        <v>2029.0</v>
      </c>
      <c r="AX3895" s="488" t="s">
        <v>1587</v>
      </c>
      <c r="AY3895" s="488" t="s">
        <v>1904</v>
      </c>
      <c r="AZ3895" s="488" t="s">
        <v>1531</v>
      </c>
    </row>
    <row r="3896">
      <c r="A3896" s="488" t="s">
        <v>23767</v>
      </c>
      <c r="B3896" s="488" t="s">
        <v>23768</v>
      </c>
      <c r="C3896" s="488" t="s">
        <v>1513</v>
      </c>
      <c r="D3896" s="488" t="s">
        <v>1514</v>
      </c>
      <c r="E3896" s="491">
        <v>45810.4375</v>
      </c>
      <c r="F3896" s="492">
        <v>9800.0</v>
      </c>
      <c r="G3896" s="488" t="s">
        <v>1515</v>
      </c>
      <c r="H3896" s="492">
        <v>9800.0</v>
      </c>
      <c r="I3896" s="488" t="s">
        <v>1515</v>
      </c>
      <c r="J3896" s="488" t="s">
        <v>1516</v>
      </c>
      <c r="K3896" s="488" t="s">
        <v>1517</v>
      </c>
      <c r="L3896" s="488" t="s">
        <v>23769</v>
      </c>
      <c r="M3896" s="488" t="s">
        <v>23770</v>
      </c>
      <c r="N3896" s="488" t="s">
        <v>1520</v>
      </c>
      <c r="O3896" s="488" t="s">
        <v>1521</v>
      </c>
      <c r="P3896" s="488" t="s">
        <v>1554</v>
      </c>
      <c r="Q3896" s="488" t="s">
        <v>4596</v>
      </c>
      <c r="R3896" s="495" t="s">
        <v>1524</v>
      </c>
      <c r="S3896" s="494"/>
      <c r="T3896" s="494"/>
      <c r="U3896" s="488" t="s">
        <v>23771</v>
      </c>
      <c r="V3896" s="495" t="s">
        <v>1524</v>
      </c>
      <c r="W3896" s="488" t="s">
        <v>1716</v>
      </c>
      <c r="X3896" s="488" t="s">
        <v>5692</v>
      </c>
      <c r="Y3896" s="492">
        <v>9800.0</v>
      </c>
      <c r="Z3896" s="488" t="s">
        <v>1515</v>
      </c>
      <c r="AA3896" s="488" t="s">
        <v>1516</v>
      </c>
      <c r="AB3896" s="488" t="s">
        <v>23772</v>
      </c>
      <c r="AC3896" s="496">
        <v>8.05E9</v>
      </c>
      <c r="AD3896" s="494"/>
      <c r="AE3896" s="494"/>
      <c r="AF3896" s="494"/>
      <c r="AG3896" s="494"/>
      <c r="AH3896" s="494"/>
      <c r="AI3896" s="494"/>
      <c r="AJ3896" s="488" t="s">
        <v>1527</v>
      </c>
      <c r="AK3896" s="494"/>
      <c r="AL3896" s="494"/>
      <c r="AM3896" s="488" t="s">
        <v>23773</v>
      </c>
      <c r="AO3896" s="494"/>
      <c r="AP3896" s="494"/>
      <c r="AQ3896" s="494"/>
      <c r="AR3896" s="494"/>
      <c r="AS3896" s="494"/>
      <c r="AT3896" s="488" t="s">
        <v>1529</v>
      </c>
      <c r="AU3896" s="492">
        <v>8550.0</v>
      </c>
      <c r="AV3896" s="492">
        <v>7.0</v>
      </c>
      <c r="AW3896" s="492">
        <v>2026.0</v>
      </c>
      <c r="AX3896" s="488" t="s">
        <v>1587</v>
      </c>
      <c r="AY3896" s="488" t="s">
        <v>1588</v>
      </c>
      <c r="AZ3896" s="488" t="s">
        <v>1531</v>
      </c>
    </row>
    <row r="3897" hidden="1">
      <c r="A3897" s="488" t="s">
        <v>23774</v>
      </c>
      <c r="B3897" s="488" t="s">
        <v>23775</v>
      </c>
      <c r="C3897" s="488" t="s">
        <v>1513</v>
      </c>
      <c r="D3897" s="488" t="s">
        <v>1514</v>
      </c>
      <c r="E3897" s="491">
        <v>45810.43680555555</v>
      </c>
      <c r="F3897" s="492">
        <v>2980.0</v>
      </c>
      <c r="G3897" s="488" t="s">
        <v>1515</v>
      </c>
      <c r="H3897" s="492">
        <v>2980.0</v>
      </c>
      <c r="I3897" s="488" t="s">
        <v>1515</v>
      </c>
      <c r="J3897" s="488" t="s">
        <v>1516</v>
      </c>
      <c r="K3897" s="488" t="s">
        <v>1517</v>
      </c>
      <c r="L3897" s="488" t="s">
        <v>23776</v>
      </c>
      <c r="M3897" s="488" t="s">
        <v>23777</v>
      </c>
      <c r="N3897" s="488" t="s">
        <v>1520</v>
      </c>
      <c r="O3897" s="488" t="s">
        <v>1521</v>
      </c>
      <c r="P3897" s="488" t="s">
        <v>1554</v>
      </c>
      <c r="Q3897" s="488" t="s">
        <v>1523</v>
      </c>
      <c r="R3897" s="495" t="s">
        <v>1524</v>
      </c>
      <c r="S3897" s="494"/>
      <c r="T3897" s="494"/>
      <c r="U3897" s="488" t="s">
        <v>23778</v>
      </c>
      <c r="AB3897" s="488" t="s">
        <v>23779</v>
      </c>
      <c r="AC3897" s="496">
        <v>8.08E9</v>
      </c>
      <c r="AD3897" s="494"/>
      <c r="AE3897" s="494"/>
      <c r="AF3897" s="494"/>
      <c r="AG3897" s="494"/>
      <c r="AH3897" s="494"/>
      <c r="AI3897" s="494"/>
      <c r="AJ3897" s="488" t="s">
        <v>1527</v>
      </c>
      <c r="AK3897" s="494"/>
      <c r="AL3897" s="494"/>
      <c r="AM3897" s="488" t="s">
        <v>23780</v>
      </c>
      <c r="AO3897" s="494"/>
      <c r="AP3897" s="494"/>
      <c r="AQ3897" s="494"/>
      <c r="AR3897" s="494"/>
      <c r="AS3897" s="494"/>
      <c r="AT3897" s="488" t="s">
        <v>1529</v>
      </c>
      <c r="AU3897" s="492">
        <v>1394.0</v>
      </c>
      <c r="AV3897" s="492">
        <v>6.0</v>
      </c>
      <c r="AW3897" s="492">
        <v>2025.0</v>
      </c>
      <c r="AX3897" s="488" t="s">
        <v>1587</v>
      </c>
      <c r="AY3897" s="488" t="s">
        <v>1831</v>
      </c>
      <c r="AZ3897" s="488" t="s">
        <v>1531</v>
      </c>
    </row>
    <row r="3898" hidden="1">
      <c r="A3898" s="488" t="s">
        <v>23781</v>
      </c>
      <c r="B3898" s="488" t="s">
        <v>23782</v>
      </c>
      <c r="C3898" s="488" t="s">
        <v>1513</v>
      </c>
      <c r="D3898" s="488" t="s">
        <v>1514</v>
      </c>
      <c r="E3898" s="491">
        <v>45810.43263888889</v>
      </c>
      <c r="F3898" s="492">
        <v>2980.0</v>
      </c>
      <c r="G3898" s="488" t="s">
        <v>1515</v>
      </c>
      <c r="H3898" s="492">
        <v>2980.0</v>
      </c>
      <c r="I3898" s="488" t="s">
        <v>1515</v>
      </c>
      <c r="J3898" s="488" t="s">
        <v>1516</v>
      </c>
      <c r="K3898" s="488" t="s">
        <v>1517</v>
      </c>
      <c r="L3898" s="488" t="s">
        <v>23783</v>
      </c>
      <c r="M3898" s="488" t="s">
        <v>23784</v>
      </c>
      <c r="N3898" s="488" t="s">
        <v>1520</v>
      </c>
      <c r="O3898" s="488" t="s">
        <v>1521</v>
      </c>
      <c r="P3898" s="488" t="s">
        <v>1554</v>
      </c>
      <c r="Q3898" s="488" t="s">
        <v>1523</v>
      </c>
      <c r="R3898" s="495" t="s">
        <v>1524</v>
      </c>
      <c r="S3898" s="494"/>
      <c r="T3898" s="494"/>
      <c r="U3898" s="488" t="s">
        <v>23785</v>
      </c>
      <c r="AB3898" s="488" t="s">
        <v>23786</v>
      </c>
      <c r="AC3898" s="496">
        <v>8.05E9</v>
      </c>
      <c r="AD3898" s="494"/>
      <c r="AE3898" s="494"/>
      <c r="AF3898" s="494"/>
      <c r="AG3898" s="494"/>
      <c r="AH3898" s="494"/>
      <c r="AI3898" s="494"/>
      <c r="AJ3898" s="488" t="s">
        <v>1527</v>
      </c>
      <c r="AK3898" s="494"/>
      <c r="AL3898" s="494"/>
      <c r="AM3898" s="488" t="s">
        <v>23787</v>
      </c>
      <c r="AO3898" s="494"/>
      <c r="AP3898" s="494"/>
      <c r="AQ3898" s="494"/>
      <c r="AR3898" s="494"/>
      <c r="AS3898" s="494"/>
      <c r="AT3898" s="488" t="s">
        <v>1558</v>
      </c>
      <c r="AU3898" s="492">
        <v>406.0</v>
      </c>
      <c r="AV3898" s="492">
        <v>10.0</v>
      </c>
      <c r="AW3898" s="492">
        <v>2026.0</v>
      </c>
      <c r="AX3898" s="488" t="s">
        <v>1587</v>
      </c>
      <c r="AY3898" s="488" t="s">
        <v>6898</v>
      </c>
      <c r="AZ3898" s="488" t="s">
        <v>1531</v>
      </c>
    </row>
    <row r="3899" hidden="1">
      <c r="A3899" s="488" t="s">
        <v>23788</v>
      </c>
      <c r="B3899" s="488" t="s">
        <v>23789</v>
      </c>
      <c r="C3899" s="488" t="s">
        <v>1513</v>
      </c>
      <c r="D3899" s="488" t="s">
        <v>1514</v>
      </c>
      <c r="E3899" s="491">
        <v>45810.42916666667</v>
      </c>
      <c r="F3899" s="492">
        <v>2980.0</v>
      </c>
      <c r="G3899" s="488" t="s">
        <v>1515</v>
      </c>
      <c r="H3899" s="492">
        <v>2980.0</v>
      </c>
      <c r="I3899" s="488" t="s">
        <v>1515</v>
      </c>
      <c r="J3899" s="488" t="s">
        <v>1516</v>
      </c>
      <c r="K3899" s="488" t="s">
        <v>1517</v>
      </c>
      <c r="L3899" s="488" t="s">
        <v>23790</v>
      </c>
      <c r="M3899" s="488" t="s">
        <v>23791</v>
      </c>
      <c r="N3899" s="488" t="s">
        <v>1520</v>
      </c>
      <c r="O3899" s="488" t="s">
        <v>1521</v>
      </c>
      <c r="P3899" s="488" t="s">
        <v>1554</v>
      </c>
      <c r="Q3899" s="488" t="s">
        <v>1523</v>
      </c>
      <c r="R3899" s="495" t="s">
        <v>1524</v>
      </c>
      <c r="S3899" s="494"/>
      <c r="T3899" s="494"/>
      <c r="U3899" s="488" t="s">
        <v>23792</v>
      </c>
      <c r="AB3899" s="488" t="s">
        <v>23793</v>
      </c>
      <c r="AC3899" s="496">
        <v>7.05E9</v>
      </c>
      <c r="AD3899" s="494"/>
      <c r="AE3899" s="494"/>
      <c r="AF3899" s="494"/>
      <c r="AG3899" s="494"/>
      <c r="AH3899" s="494"/>
      <c r="AI3899" s="494"/>
      <c r="AJ3899" s="488" t="s">
        <v>1527</v>
      </c>
      <c r="AK3899" s="494"/>
      <c r="AL3899" s="494"/>
      <c r="AM3899" s="488" t="s">
        <v>23794</v>
      </c>
      <c r="AO3899" s="494"/>
      <c r="AP3899" s="494"/>
      <c r="AQ3899" s="494"/>
      <c r="AR3899" s="494"/>
      <c r="AS3899" s="494"/>
      <c r="AT3899" s="488" t="s">
        <v>1529</v>
      </c>
      <c r="AU3899" s="492">
        <v>426.0</v>
      </c>
      <c r="AV3899" s="492">
        <v>2.0</v>
      </c>
      <c r="AW3899" s="492">
        <v>2027.0</v>
      </c>
      <c r="AX3899" s="488" t="s">
        <v>1634</v>
      </c>
      <c r="AY3899" s="488" t="s">
        <v>1597</v>
      </c>
      <c r="AZ3899" s="488" t="s">
        <v>1531</v>
      </c>
    </row>
    <row r="3900" hidden="1">
      <c r="A3900" s="488" t="s">
        <v>23795</v>
      </c>
      <c r="B3900" s="488" t="s">
        <v>23796</v>
      </c>
      <c r="C3900" s="488" t="s">
        <v>1513</v>
      </c>
      <c r="D3900" s="488" t="s">
        <v>1514</v>
      </c>
      <c r="E3900" s="491">
        <v>45810.39166666667</v>
      </c>
      <c r="F3900" s="492">
        <v>2980.0</v>
      </c>
      <c r="G3900" s="488" t="s">
        <v>1515</v>
      </c>
      <c r="H3900" s="492">
        <v>2980.0</v>
      </c>
      <c r="I3900" s="488" t="s">
        <v>1515</v>
      </c>
      <c r="J3900" s="488" t="s">
        <v>1516</v>
      </c>
      <c r="K3900" s="488" t="s">
        <v>1517</v>
      </c>
      <c r="L3900" s="488" t="s">
        <v>23797</v>
      </c>
      <c r="M3900" s="488" t="s">
        <v>23798</v>
      </c>
      <c r="N3900" s="488" t="s">
        <v>1520</v>
      </c>
      <c r="O3900" s="488" t="s">
        <v>1521</v>
      </c>
      <c r="P3900" s="488" t="s">
        <v>1554</v>
      </c>
      <c r="Q3900" s="488" t="s">
        <v>1523</v>
      </c>
      <c r="R3900" s="495" t="s">
        <v>1524</v>
      </c>
      <c r="S3900" s="494"/>
      <c r="T3900" s="494"/>
      <c r="U3900" s="488" t="s">
        <v>23799</v>
      </c>
      <c r="AB3900" s="488" t="s">
        <v>23800</v>
      </c>
      <c r="AC3900" s="496">
        <v>9.07E9</v>
      </c>
      <c r="AD3900" s="494"/>
      <c r="AE3900" s="494"/>
      <c r="AF3900" s="494"/>
      <c r="AG3900" s="494"/>
      <c r="AH3900" s="494"/>
      <c r="AI3900" s="494"/>
      <c r="AJ3900" s="488" t="s">
        <v>1527</v>
      </c>
      <c r="AK3900" s="494"/>
      <c r="AL3900" s="494"/>
      <c r="AM3900" s="488" t="s">
        <v>23801</v>
      </c>
      <c r="AO3900" s="494"/>
      <c r="AP3900" s="494"/>
      <c r="AQ3900" s="494"/>
      <c r="AR3900" s="494"/>
      <c r="AS3900" s="494"/>
      <c r="AT3900" s="488" t="s">
        <v>1529</v>
      </c>
      <c r="AU3900" s="492">
        <v>902.0</v>
      </c>
      <c r="AV3900" s="492">
        <v>5.0</v>
      </c>
      <c r="AW3900" s="492">
        <v>2028.0</v>
      </c>
      <c r="AX3900" s="488" t="s">
        <v>1634</v>
      </c>
      <c r="AY3900" s="488" t="s">
        <v>1571</v>
      </c>
      <c r="AZ3900" s="488" t="s">
        <v>1531</v>
      </c>
    </row>
    <row r="3901" hidden="1">
      <c r="A3901" s="488" t="s">
        <v>23639</v>
      </c>
      <c r="B3901" s="488" t="s">
        <v>23640</v>
      </c>
      <c r="C3901" s="488" t="s">
        <v>1513</v>
      </c>
      <c r="D3901" s="488" t="s">
        <v>1514</v>
      </c>
      <c r="E3901" s="491">
        <v>45810.38333333333</v>
      </c>
      <c r="F3901" s="492">
        <v>2980.0</v>
      </c>
      <c r="G3901" s="488" t="s">
        <v>1515</v>
      </c>
      <c r="H3901" s="492">
        <v>2980.0</v>
      </c>
      <c r="I3901" s="488" t="s">
        <v>1515</v>
      </c>
      <c r="J3901" s="488" t="s">
        <v>1516</v>
      </c>
      <c r="K3901" s="488" t="s">
        <v>1517</v>
      </c>
      <c r="L3901" s="488" t="s">
        <v>23641</v>
      </c>
      <c r="M3901" s="488" t="s">
        <v>23642</v>
      </c>
      <c r="N3901" s="488" t="s">
        <v>1520</v>
      </c>
      <c r="O3901" s="488" t="s">
        <v>1521</v>
      </c>
      <c r="P3901" s="488" t="s">
        <v>1554</v>
      </c>
      <c r="Q3901" s="488" t="s">
        <v>1523</v>
      </c>
      <c r="R3901" s="495" t="s">
        <v>1524</v>
      </c>
      <c r="S3901" s="494"/>
      <c r="T3901" s="494"/>
      <c r="U3901" s="488" t="s">
        <v>23643</v>
      </c>
      <c r="AB3901" s="488" t="s">
        <v>23644</v>
      </c>
      <c r="AC3901" s="496">
        <v>8.05E9</v>
      </c>
      <c r="AD3901" s="494"/>
      <c r="AE3901" s="494"/>
      <c r="AF3901" s="494"/>
      <c r="AG3901" s="494"/>
      <c r="AH3901" s="494"/>
      <c r="AI3901" s="494"/>
      <c r="AJ3901" s="488" t="s">
        <v>1527</v>
      </c>
      <c r="AK3901" s="494"/>
      <c r="AL3901" s="494"/>
      <c r="AM3901" s="488" t="s">
        <v>23645</v>
      </c>
      <c r="AO3901" s="494"/>
      <c r="AP3901" s="494"/>
      <c r="AQ3901" s="494"/>
      <c r="AR3901" s="494"/>
      <c r="AS3901" s="494"/>
      <c r="AT3901" s="488" t="s">
        <v>1529</v>
      </c>
      <c r="AU3901" s="492">
        <v>8011.0</v>
      </c>
      <c r="AV3901" s="492">
        <v>4.0</v>
      </c>
      <c r="AW3901" s="492">
        <v>2030.0</v>
      </c>
      <c r="AX3901" s="488" t="s">
        <v>1587</v>
      </c>
      <c r="AY3901" s="488" t="s">
        <v>1904</v>
      </c>
      <c r="AZ3901" s="488" t="s">
        <v>1531</v>
      </c>
    </row>
    <row r="3902" hidden="1">
      <c r="A3902" s="488" t="s">
        <v>23802</v>
      </c>
      <c r="B3902" s="488" t="s">
        <v>23803</v>
      </c>
      <c r="C3902" s="488" t="s">
        <v>1513</v>
      </c>
      <c r="D3902" s="488" t="s">
        <v>1514</v>
      </c>
      <c r="E3902" s="491">
        <v>45810.38263888889</v>
      </c>
      <c r="F3902" s="492">
        <v>4980.0</v>
      </c>
      <c r="G3902" s="488" t="s">
        <v>1515</v>
      </c>
      <c r="H3902" s="492">
        <v>4980.0</v>
      </c>
      <c r="I3902" s="488" t="s">
        <v>1515</v>
      </c>
      <c r="J3902" s="488" t="s">
        <v>1516</v>
      </c>
      <c r="K3902" s="488" t="s">
        <v>1517</v>
      </c>
      <c r="L3902" s="488" t="s">
        <v>23804</v>
      </c>
      <c r="M3902" s="488" t="s">
        <v>23805</v>
      </c>
      <c r="N3902" s="488" t="s">
        <v>1520</v>
      </c>
      <c r="O3902" s="488" t="s">
        <v>1521</v>
      </c>
      <c r="P3902" s="488" t="s">
        <v>1724</v>
      </c>
      <c r="Q3902" s="488" t="s">
        <v>1523</v>
      </c>
      <c r="R3902" s="495" t="s">
        <v>1524</v>
      </c>
      <c r="S3902" s="494"/>
      <c r="T3902" s="494"/>
      <c r="U3902" s="488" t="s">
        <v>23806</v>
      </c>
      <c r="AB3902" s="488" t="s">
        <v>23807</v>
      </c>
      <c r="AC3902" s="496">
        <v>8.02E9</v>
      </c>
      <c r="AD3902" s="488" t="s">
        <v>23808</v>
      </c>
      <c r="AE3902" s="492">
        <v>14940.0</v>
      </c>
      <c r="AF3902" s="488" t="s">
        <v>1515</v>
      </c>
      <c r="AG3902" s="488" t="s">
        <v>2096</v>
      </c>
      <c r="AH3902" s="492">
        <v>3.0</v>
      </c>
      <c r="AI3902" s="494"/>
      <c r="AJ3902" s="488" t="s">
        <v>1527</v>
      </c>
      <c r="AK3902" s="494"/>
      <c r="AL3902" s="495" t="s">
        <v>1524</v>
      </c>
      <c r="AM3902" s="488" t="s">
        <v>23809</v>
      </c>
      <c r="AP3902" s="494"/>
      <c r="AQ3902" s="494"/>
      <c r="AR3902" s="494"/>
      <c r="AS3902" s="494"/>
      <c r="AT3902" s="488" t="s">
        <v>1529</v>
      </c>
      <c r="AU3902" s="492">
        <v>606.0</v>
      </c>
      <c r="AV3902" s="492">
        <v>7.0</v>
      </c>
      <c r="AW3902" s="492">
        <v>2029.0</v>
      </c>
      <c r="AX3902" s="488" t="s">
        <v>1728</v>
      </c>
      <c r="AY3902" s="488" t="s">
        <v>2119</v>
      </c>
      <c r="AZ3902" s="488" t="s">
        <v>1531</v>
      </c>
    </row>
    <row r="3903" hidden="1">
      <c r="A3903" s="488" t="s">
        <v>23810</v>
      </c>
      <c r="B3903" s="488" t="s">
        <v>23811</v>
      </c>
      <c r="C3903" s="488" t="s">
        <v>1513</v>
      </c>
      <c r="D3903" s="488" t="s">
        <v>1514</v>
      </c>
      <c r="E3903" s="491">
        <v>45810.376388888886</v>
      </c>
      <c r="F3903" s="492">
        <v>2980.0</v>
      </c>
      <c r="G3903" s="488" t="s">
        <v>1515</v>
      </c>
      <c r="H3903" s="492">
        <v>2980.0</v>
      </c>
      <c r="I3903" s="488" t="s">
        <v>1515</v>
      </c>
      <c r="J3903" s="488" t="s">
        <v>1516</v>
      </c>
      <c r="K3903" s="488" t="s">
        <v>1517</v>
      </c>
      <c r="L3903" s="488" t="s">
        <v>23812</v>
      </c>
      <c r="M3903" s="488" t="s">
        <v>23813</v>
      </c>
      <c r="N3903" s="488" t="s">
        <v>1520</v>
      </c>
      <c r="O3903" s="488" t="s">
        <v>1521</v>
      </c>
      <c r="P3903" s="488" t="s">
        <v>1554</v>
      </c>
      <c r="Q3903" s="488" t="s">
        <v>1523</v>
      </c>
      <c r="R3903" s="495" t="s">
        <v>1524</v>
      </c>
      <c r="S3903" s="494"/>
      <c r="T3903" s="494"/>
      <c r="U3903" s="488" t="s">
        <v>23814</v>
      </c>
      <c r="AB3903" s="488" t="s">
        <v>23815</v>
      </c>
      <c r="AC3903" s="496">
        <v>9.02E9</v>
      </c>
      <c r="AD3903" s="494"/>
      <c r="AE3903" s="494"/>
      <c r="AF3903" s="494"/>
      <c r="AG3903" s="494"/>
      <c r="AH3903" s="494"/>
      <c r="AI3903" s="494"/>
      <c r="AJ3903" s="488" t="s">
        <v>1527</v>
      </c>
      <c r="AK3903" s="494"/>
      <c r="AL3903" s="494"/>
      <c r="AM3903" s="488" t="s">
        <v>23816</v>
      </c>
      <c r="AO3903" s="494"/>
      <c r="AP3903" s="494"/>
      <c r="AQ3903" s="494"/>
      <c r="AR3903" s="494"/>
      <c r="AS3903" s="494"/>
      <c r="AT3903" s="488" t="s">
        <v>1529</v>
      </c>
      <c r="AU3903" s="492">
        <v>5405.0</v>
      </c>
      <c r="AV3903" s="492">
        <v>6.0</v>
      </c>
      <c r="AW3903" s="492">
        <v>2028.0</v>
      </c>
      <c r="AX3903" s="488" t="s">
        <v>1634</v>
      </c>
      <c r="AY3903" s="488" t="s">
        <v>1571</v>
      </c>
      <c r="AZ3903" s="488" t="s">
        <v>1531</v>
      </c>
    </row>
    <row r="3904" hidden="1">
      <c r="A3904" s="488" t="s">
        <v>23817</v>
      </c>
      <c r="B3904" s="488" t="s">
        <v>23818</v>
      </c>
      <c r="C3904" s="488" t="s">
        <v>1513</v>
      </c>
      <c r="D3904" s="488" t="s">
        <v>1514</v>
      </c>
      <c r="E3904" s="491">
        <v>45810.373611111114</v>
      </c>
      <c r="F3904" s="492">
        <v>2980.0</v>
      </c>
      <c r="G3904" s="488" t="s">
        <v>1515</v>
      </c>
      <c r="H3904" s="492">
        <v>2980.0</v>
      </c>
      <c r="I3904" s="488" t="s">
        <v>1515</v>
      </c>
      <c r="J3904" s="488" t="s">
        <v>1516</v>
      </c>
      <c r="K3904" s="488" t="s">
        <v>1517</v>
      </c>
      <c r="L3904" s="488" t="s">
        <v>23819</v>
      </c>
      <c r="M3904" s="488" t="s">
        <v>23820</v>
      </c>
      <c r="N3904" s="488" t="s">
        <v>1520</v>
      </c>
      <c r="O3904" s="488" t="s">
        <v>1521</v>
      </c>
      <c r="P3904" s="488" t="s">
        <v>1554</v>
      </c>
      <c r="Q3904" s="488" t="s">
        <v>1523</v>
      </c>
      <c r="R3904" s="495" t="s">
        <v>1524</v>
      </c>
      <c r="S3904" s="494"/>
      <c r="T3904" s="494"/>
      <c r="U3904" s="488" t="s">
        <v>23821</v>
      </c>
      <c r="AB3904" s="488" t="s">
        <v>23822</v>
      </c>
      <c r="AC3904" s="496">
        <v>8.03E9</v>
      </c>
      <c r="AD3904" s="494"/>
      <c r="AE3904" s="494"/>
      <c r="AF3904" s="494"/>
      <c r="AG3904" s="494"/>
      <c r="AH3904" s="494"/>
      <c r="AI3904" s="494"/>
      <c r="AJ3904" s="488" t="s">
        <v>1527</v>
      </c>
      <c r="AK3904" s="494"/>
      <c r="AL3904" s="494"/>
      <c r="AM3904" s="488" t="s">
        <v>6695</v>
      </c>
      <c r="AO3904" s="494"/>
      <c r="AP3904" s="494"/>
      <c r="AQ3904" s="494"/>
      <c r="AR3904" s="494"/>
      <c r="AS3904" s="494"/>
      <c r="AT3904" s="488" t="s">
        <v>1529</v>
      </c>
      <c r="AU3904" s="492">
        <v>5450.0</v>
      </c>
      <c r="AV3904" s="492">
        <v>3.0</v>
      </c>
      <c r="AW3904" s="492">
        <v>2026.0</v>
      </c>
      <c r="AX3904" s="488" t="s">
        <v>1587</v>
      </c>
      <c r="AY3904" s="488" t="s">
        <v>1597</v>
      </c>
      <c r="AZ3904" s="488" t="s">
        <v>1531</v>
      </c>
    </row>
    <row r="3905" hidden="1">
      <c r="A3905" s="488" t="s">
        <v>23823</v>
      </c>
      <c r="B3905" s="488" t="s">
        <v>23824</v>
      </c>
      <c r="C3905" s="488" t="s">
        <v>1513</v>
      </c>
      <c r="D3905" s="488" t="s">
        <v>1514</v>
      </c>
      <c r="E3905" s="491">
        <v>45810.365277777775</v>
      </c>
      <c r="F3905" s="492">
        <v>2980.0</v>
      </c>
      <c r="G3905" s="488" t="s">
        <v>1515</v>
      </c>
      <c r="H3905" s="492">
        <v>2980.0</v>
      </c>
      <c r="I3905" s="488" t="s">
        <v>1515</v>
      </c>
      <c r="J3905" s="488" t="s">
        <v>1516</v>
      </c>
      <c r="K3905" s="488" t="s">
        <v>1517</v>
      </c>
      <c r="L3905" s="488" t="s">
        <v>23825</v>
      </c>
      <c r="M3905" s="488" t="s">
        <v>23826</v>
      </c>
      <c r="N3905" s="488" t="s">
        <v>1520</v>
      </c>
      <c r="O3905" s="488" t="s">
        <v>1521</v>
      </c>
      <c r="P3905" s="488" t="s">
        <v>1554</v>
      </c>
      <c r="Q3905" s="488" t="s">
        <v>1523</v>
      </c>
      <c r="R3905" s="495" t="s">
        <v>1524</v>
      </c>
      <c r="S3905" s="494"/>
      <c r="T3905" s="494"/>
      <c r="U3905" s="488" t="s">
        <v>23827</v>
      </c>
      <c r="AB3905" s="488" t="s">
        <v>23828</v>
      </c>
      <c r="AC3905" s="496">
        <v>8.02E9</v>
      </c>
      <c r="AD3905" s="494"/>
      <c r="AE3905" s="494"/>
      <c r="AF3905" s="494"/>
      <c r="AG3905" s="494"/>
      <c r="AH3905" s="494"/>
      <c r="AI3905" s="494"/>
      <c r="AJ3905" s="488" t="s">
        <v>1527</v>
      </c>
      <c r="AK3905" s="494"/>
      <c r="AL3905" s="494"/>
      <c r="AM3905" s="488" t="s">
        <v>23829</v>
      </c>
      <c r="AP3905" s="494"/>
      <c r="AQ3905" s="494"/>
      <c r="AR3905" s="494"/>
      <c r="AS3905" s="494"/>
      <c r="AT3905" s="488" t="s">
        <v>1529</v>
      </c>
      <c r="AU3905" s="492">
        <v>721.0</v>
      </c>
      <c r="AV3905" s="492">
        <v>6.0</v>
      </c>
      <c r="AW3905" s="492">
        <v>2025.0</v>
      </c>
      <c r="AX3905" s="488" t="s">
        <v>1587</v>
      </c>
      <c r="AY3905" s="488" t="s">
        <v>1597</v>
      </c>
      <c r="AZ3905" s="488" t="s">
        <v>1531</v>
      </c>
    </row>
    <row r="3906" hidden="1">
      <c r="A3906" s="488" t="s">
        <v>23830</v>
      </c>
      <c r="B3906" s="488" t="s">
        <v>23831</v>
      </c>
      <c r="C3906" s="488" t="s">
        <v>1513</v>
      </c>
      <c r="D3906" s="488" t="s">
        <v>1514</v>
      </c>
      <c r="E3906" s="491">
        <v>45810.35902777778</v>
      </c>
      <c r="F3906" s="492">
        <v>2980.0</v>
      </c>
      <c r="G3906" s="488" t="s">
        <v>1515</v>
      </c>
      <c r="H3906" s="492">
        <v>2980.0</v>
      </c>
      <c r="I3906" s="488" t="s">
        <v>1515</v>
      </c>
      <c r="J3906" s="488" t="s">
        <v>1516</v>
      </c>
      <c r="K3906" s="488" t="s">
        <v>1517</v>
      </c>
      <c r="L3906" s="488" t="s">
        <v>23832</v>
      </c>
      <c r="M3906" s="488" t="s">
        <v>23833</v>
      </c>
      <c r="N3906" s="488" t="s">
        <v>1520</v>
      </c>
      <c r="O3906" s="488" t="s">
        <v>1521</v>
      </c>
      <c r="P3906" s="488" t="s">
        <v>1522</v>
      </c>
      <c r="Q3906" s="488" t="s">
        <v>1523</v>
      </c>
      <c r="R3906" s="495" t="s">
        <v>1524</v>
      </c>
      <c r="S3906" s="494"/>
      <c r="T3906" s="494"/>
      <c r="U3906" s="488" t="s">
        <v>23834</v>
      </c>
      <c r="AB3906" s="488" t="s">
        <v>23835</v>
      </c>
      <c r="AC3906" s="496">
        <v>9.08E9</v>
      </c>
      <c r="AD3906" s="494"/>
      <c r="AE3906" s="494"/>
      <c r="AF3906" s="494"/>
      <c r="AG3906" s="494"/>
      <c r="AH3906" s="494"/>
      <c r="AI3906" s="494"/>
      <c r="AJ3906" s="488" t="s">
        <v>1527</v>
      </c>
      <c r="AK3906" s="494"/>
      <c r="AL3906" s="494"/>
      <c r="AM3906" s="488" t="s">
        <v>23836</v>
      </c>
      <c r="AO3906" s="494"/>
      <c r="AP3906" s="494"/>
      <c r="AQ3906" s="494"/>
      <c r="AR3906" s="494"/>
      <c r="AS3906" s="494"/>
      <c r="AT3906" s="488" t="s">
        <v>1529</v>
      </c>
      <c r="AU3906" s="492">
        <v>8700.0</v>
      </c>
      <c r="AV3906" s="492">
        <v>5.0</v>
      </c>
      <c r="AW3906" s="492">
        <v>2026.0</v>
      </c>
      <c r="AX3906" s="488" t="s">
        <v>1634</v>
      </c>
      <c r="AY3906" s="488" t="s">
        <v>1540</v>
      </c>
      <c r="AZ3906" s="488" t="s">
        <v>1531</v>
      </c>
    </row>
    <row r="3907" hidden="1">
      <c r="A3907" s="488" t="s">
        <v>23837</v>
      </c>
      <c r="B3907" s="488" t="s">
        <v>23838</v>
      </c>
      <c r="C3907" s="488" t="s">
        <v>1513</v>
      </c>
      <c r="D3907" s="488" t="s">
        <v>1514</v>
      </c>
      <c r="E3907" s="491">
        <v>45810.34930555556</v>
      </c>
      <c r="F3907" s="492">
        <v>2980.0</v>
      </c>
      <c r="G3907" s="488" t="s">
        <v>1515</v>
      </c>
      <c r="H3907" s="492">
        <v>2980.0</v>
      </c>
      <c r="I3907" s="488" t="s">
        <v>1515</v>
      </c>
      <c r="J3907" s="488" t="s">
        <v>1516</v>
      </c>
      <c r="K3907" s="488" t="s">
        <v>1517</v>
      </c>
      <c r="L3907" s="488" t="s">
        <v>23839</v>
      </c>
      <c r="M3907" s="488" t="s">
        <v>23840</v>
      </c>
      <c r="N3907" s="488" t="s">
        <v>1520</v>
      </c>
      <c r="O3907" s="488" t="s">
        <v>1521</v>
      </c>
      <c r="P3907" s="488" t="s">
        <v>1554</v>
      </c>
      <c r="Q3907" s="488" t="s">
        <v>1523</v>
      </c>
      <c r="R3907" s="495" t="s">
        <v>1524</v>
      </c>
      <c r="S3907" s="494"/>
      <c r="T3907" s="494"/>
      <c r="U3907" s="488" t="s">
        <v>23841</v>
      </c>
      <c r="AB3907" s="488" t="s">
        <v>23842</v>
      </c>
      <c r="AC3907" s="496">
        <v>8.71E10</v>
      </c>
      <c r="AD3907" s="494"/>
      <c r="AE3907" s="494"/>
      <c r="AF3907" s="494"/>
      <c r="AG3907" s="494"/>
      <c r="AH3907" s="494"/>
      <c r="AI3907" s="494"/>
      <c r="AJ3907" s="488" t="s">
        <v>1527</v>
      </c>
      <c r="AK3907" s="494"/>
      <c r="AL3907" s="494"/>
      <c r="AM3907" s="488" t="s">
        <v>23843</v>
      </c>
      <c r="AO3907" s="494"/>
      <c r="AP3907" s="494"/>
      <c r="AQ3907" s="494"/>
      <c r="AR3907" s="494"/>
      <c r="AS3907" s="494"/>
      <c r="AT3907" s="488" t="s">
        <v>1529</v>
      </c>
      <c r="AU3907" s="492">
        <v>7505.0</v>
      </c>
      <c r="AV3907" s="492">
        <v>4.0</v>
      </c>
      <c r="AW3907" s="492">
        <v>2030.0</v>
      </c>
      <c r="AX3907" s="488" t="s">
        <v>1587</v>
      </c>
      <c r="AY3907" s="488" t="s">
        <v>2240</v>
      </c>
      <c r="AZ3907" s="488" t="s">
        <v>1531</v>
      </c>
    </row>
    <row r="3908" hidden="1">
      <c r="A3908" s="488" t="s">
        <v>23844</v>
      </c>
      <c r="B3908" s="488" t="s">
        <v>23845</v>
      </c>
      <c r="C3908" s="488" t="s">
        <v>1513</v>
      </c>
      <c r="D3908" s="488" t="s">
        <v>1514</v>
      </c>
      <c r="E3908" s="491">
        <v>45810.32847222222</v>
      </c>
      <c r="F3908" s="492">
        <v>2980.0</v>
      </c>
      <c r="G3908" s="488" t="s">
        <v>1515</v>
      </c>
      <c r="H3908" s="492">
        <v>2980.0</v>
      </c>
      <c r="I3908" s="488" t="s">
        <v>1515</v>
      </c>
      <c r="J3908" s="488" t="s">
        <v>1516</v>
      </c>
      <c r="K3908" s="488" t="s">
        <v>1517</v>
      </c>
      <c r="L3908" s="488" t="s">
        <v>23846</v>
      </c>
      <c r="M3908" s="488" t="s">
        <v>23847</v>
      </c>
      <c r="N3908" s="488" t="s">
        <v>1520</v>
      </c>
      <c r="O3908" s="488" t="s">
        <v>1521</v>
      </c>
      <c r="P3908" s="488" t="s">
        <v>1554</v>
      </c>
      <c r="Q3908" s="488" t="s">
        <v>1523</v>
      </c>
      <c r="R3908" s="495" t="s">
        <v>1524</v>
      </c>
      <c r="S3908" s="494"/>
      <c r="T3908" s="494"/>
      <c r="U3908" s="488" t="s">
        <v>23848</v>
      </c>
      <c r="AB3908" s="488" t="s">
        <v>23849</v>
      </c>
      <c r="AC3908" s="496">
        <v>8.08E9</v>
      </c>
      <c r="AD3908" s="494"/>
      <c r="AE3908" s="494"/>
      <c r="AF3908" s="494"/>
      <c r="AG3908" s="494"/>
      <c r="AH3908" s="494"/>
      <c r="AI3908" s="494"/>
      <c r="AJ3908" s="488" t="s">
        <v>1527</v>
      </c>
      <c r="AK3908" s="494"/>
      <c r="AL3908" s="494"/>
      <c r="AM3908" s="488" t="s">
        <v>23850</v>
      </c>
      <c r="AP3908" s="494"/>
      <c r="AQ3908" s="494"/>
      <c r="AR3908" s="494"/>
      <c r="AS3908" s="494"/>
      <c r="AT3908" s="488" t="s">
        <v>1558</v>
      </c>
      <c r="AU3908" s="492">
        <v>8873.0</v>
      </c>
      <c r="AV3908" s="492">
        <v>3.0</v>
      </c>
      <c r="AW3908" s="492">
        <v>2031.0</v>
      </c>
      <c r="AX3908" s="488" t="s">
        <v>1587</v>
      </c>
      <c r="AY3908" s="488" t="s">
        <v>6898</v>
      </c>
      <c r="AZ3908" s="488" t="s">
        <v>1531</v>
      </c>
    </row>
    <row r="3909" hidden="1">
      <c r="A3909" s="488" t="s">
        <v>23851</v>
      </c>
      <c r="B3909" s="488" t="s">
        <v>23852</v>
      </c>
      <c r="C3909" s="488" t="s">
        <v>1513</v>
      </c>
      <c r="D3909" s="488" t="s">
        <v>1514</v>
      </c>
      <c r="E3909" s="491">
        <v>45810.32777777778</v>
      </c>
      <c r="F3909" s="492">
        <v>2980.0</v>
      </c>
      <c r="G3909" s="488" t="s">
        <v>1515</v>
      </c>
      <c r="H3909" s="492">
        <v>2980.0</v>
      </c>
      <c r="I3909" s="488" t="s">
        <v>1515</v>
      </c>
      <c r="J3909" s="488" t="s">
        <v>1516</v>
      </c>
      <c r="K3909" s="488" t="s">
        <v>1517</v>
      </c>
      <c r="L3909" s="488" t="s">
        <v>23853</v>
      </c>
      <c r="M3909" s="488" t="s">
        <v>23854</v>
      </c>
      <c r="N3909" s="488" t="s">
        <v>1520</v>
      </c>
      <c r="O3909" s="488" t="s">
        <v>1521</v>
      </c>
      <c r="P3909" s="488" t="s">
        <v>1554</v>
      </c>
      <c r="Q3909" s="488" t="s">
        <v>1523</v>
      </c>
      <c r="R3909" s="495" t="s">
        <v>1524</v>
      </c>
      <c r="S3909" s="494"/>
      <c r="T3909" s="494"/>
      <c r="U3909" s="488" t="s">
        <v>23855</v>
      </c>
      <c r="AB3909" s="488" t="s">
        <v>23856</v>
      </c>
      <c r="AC3909" s="496">
        <v>9.09E9</v>
      </c>
      <c r="AD3909" s="494"/>
      <c r="AE3909" s="494"/>
      <c r="AF3909" s="494"/>
      <c r="AG3909" s="494"/>
      <c r="AH3909" s="494"/>
      <c r="AI3909" s="494"/>
      <c r="AJ3909" s="488" t="s">
        <v>1527</v>
      </c>
      <c r="AK3909" s="494"/>
      <c r="AL3909" s="494"/>
      <c r="AM3909" s="488" t="s">
        <v>23857</v>
      </c>
      <c r="AO3909" s="494"/>
      <c r="AP3909" s="494"/>
      <c r="AQ3909" s="494"/>
      <c r="AR3909" s="494"/>
      <c r="AS3909" s="494"/>
      <c r="AT3909" s="488" t="s">
        <v>1529</v>
      </c>
      <c r="AU3909" s="492">
        <v>6844.0</v>
      </c>
      <c r="AV3909" s="492">
        <v>2.0</v>
      </c>
      <c r="AW3909" s="492">
        <v>2028.0</v>
      </c>
      <c r="AX3909" s="488" t="s">
        <v>1587</v>
      </c>
      <c r="AY3909" s="488" t="s">
        <v>1597</v>
      </c>
      <c r="AZ3909" s="488" t="s">
        <v>1531</v>
      </c>
    </row>
    <row r="3910" hidden="1">
      <c r="A3910" s="488" t="s">
        <v>23858</v>
      </c>
      <c r="B3910" s="488" t="s">
        <v>23859</v>
      </c>
      <c r="C3910" s="488" t="s">
        <v>1513</v>
      </c>
      <c r="D3910" s="488" t="s">
        <v>1514</v>
      </c>
      <c r="E3910" s="491">
        <v>45810.32361111111</v>
      </c>
      <c r="F3910" s="492">
        <v>179254.0</v>
      </c>
      <c r="G3910" s="488" t="s">
        <v>1515</v>
      </c>
      <c r="H3910" s="492">
        <v>179254.0</v>
      </c>
      <c r="I3910" s="488" t="s">
        <v>1515</v>
      </c>
      <c r="J3910" s="488" t="s">
        <v>1516</v>
      </c>
      <c r="K3910" s="488" t="s">
        <v>1517</v>
      </c>
      <c r="L3910" s="488" t="s">
        <v>23860</v>
      </c>
      <c r="M3910" s="488" t="s">
        <v>23860</v>
      </c>
      <c r="N3910" s="488" t="s">
        <v>1520</v>
      </c>
      <c r="O3910" s="488" t="s">
        <v>1521</v>
      </c>
      <c r="P3910" s="488" t="s">
        <v>1554</v>
      </c>
      <c r="Q3910" s="488" t="s">
        <v>1523</v>
      </c>
      <c r="R3910" s="495" t="s">
        <v>1524</v>
      </c>
      <c r="S3910" s="494"/>
      <c r="T3910" s="494"/>
      <c r="U3910" s="488" t="s">
        <v>23861</v>
      </c>
      <c r="AB3910" s="488" t="s">
        <v>23862</v>
      </c>
      <c r="AC3910" s="496">
        <v>9.03E9</v>
      </c>
      <c r="AD3910" s="494"/>
      <c r="AE3910" s="494"/>
      <c r="AF3910" s="494"/>
      <c r="AG3910" s="494"/>
      <c r="AH3910" s="494"/>
      <c r="AI3910" s="494"/>
      <c r="AJ3910" s="488" t="s">
        <v>1527</v>
      </c>
      <c r="AK3910" s="494"/>
      <c r="AL3910" s="494"/>
      <c r="AM3910" s="488" t="s">
        <v>23863</v>
      </c>
      <c r="AP3910" s="494"/>
      <c r="AQ3910" s="494"/>
      <c r="AR3910" s="494"/>
      <c r="AS3910" s="494"/>
      <c r="AT3910" s="488" t="s">
        <v>1529</v>
      </c>
      <c r="AU3910" s="492">
        <v>3846.0</v>
      </c>
      <c r="AV3910" s="492">
        <v>2.0</v>
      </c>
      <c r="AW3910" s="492">
        <v>2030.0</v>
      </c>
      <c r="AX3910" s="488" t="s">
        <v>1587</v>
      </c>
      <c r="AY3910" s="488" t="s">
        <v>1597</v>
      </c>
      <c r="AZ3910" s="488" t="s">
        <v>1531</v>
      </c>
    </row>
    <row r="3911" hidden="1">
      <c r="A3911" s="488" t="s">
        <v>21797</v>
      </c>
      <c r="B3911" s="488" t="s">
        <v>21798</v>
      </c>
      <c r="C3911" s="488" t="s">
        <v>1513</v>
      </c>
      <c r="D3911" s="488" t="s">
        <v>1514</v>
      </c>
      <c r="E3911" s="491">
        <v>45810.32152777778</v>
      </c>
      <c r="F3911" s="492">
        <v>2980.0</v>
      </c>
      <c r="G3911" s="488" t="s">
        <v>1515</v>
      </c>
      <c r="H3911" s="492">
        <v>2980.0</v>
      </c>
      <c r="I3911" s="488" t="s">
        <v>1515</v>
      </c>
      <c r="J3911" s="488" t="s">
        <v>1516</v>
      </c>
      <c r="K3911" s="488" t="s">
        <v>1517</v>
      </c>
      <c r="L3911" s="488" t="s">
        <v>21799</v>
      </c>
      <c r="M3911" s="488" t="s">
        <v>21800</v>
      </c>
      <c r="N3911" s="488" t="s">
        <v>1520</v>
      </c>
      <c r="O3911" s="488" t="s">
        <v>1521</v>
      </c>
      <c r="P3911" s="488" t="s">
        <v>1522</v>
      </c>
      <c r="Q3911" s="488" t="s">
        <v>1523</v>
      </c>
      <c r="R3911" s="495" t="s">
        <v>1524</v>
      </c>
      <c r="S3911" s="494"/>
      <c r="T3911" s="494"/>
      <c r="U3911" s="488" t="s">
        <v>21801</v>
      </c>
      <c r="AB3911" s="488" t="s">
        <v>21802</v>
      </c>
      <c r="AC3911" s="496">
        <v>9.04E9</v>
      </c>
      <c r="AD3911" s="494"/>
      <c r="AE3911" s="494"/>
      <c r="AF3911" s="494"/>
      <c r="AG3911" s="494"/>
      <c r="AH3911" s="494"/>
      <c r="AI3911" s="494"/>
      <c r="AJ3911" s="488" t="s">
        <v>1527</v>
      </c>
      <c r="AK3911" s="494"/>
      <c r="AL3911" s="494"/>
      <c r="AM3911" s="488" t="s">
        <v>21803</v>
      </c>
      <c r="AP3911" s="494"/>
      <c r="AQ3911" s="494"/>
      <c r="AR3911" s="494"/>
      <c r="AS3911" s="494"/>
      <c r="AT3911" s="488" t="s">
        <v>1529</v>
      </c>
      <c r="AU3911" s="492">
        <v>8928.0</v>
      </c>
      <c r="AV3911" s="492">
        <v>10.0</v>
      </c>
      <c r="AW3911" s="492">
        <v>2027.0</v>
      </c>
      <c r="AX3911" s="488" t="s">
        <v>1634</v>
      </c>
      <c r="AY3911" s="488" t="s">
        <v>1540</v>
      </c>
      <c r="AZ3911" s="488" t="s">
        <v>1531</v>
      </c>
    </row>
    <row r="3912" hidden="1">
      <c r="A3912" s="488" t="s">
        <v>23864</v>
      </c>
      <c r="B3912" s="488" t="s">
        <v>23865</v>
      </c>
      <c r="C3912" s="488" t="s">
        <v>1513</v>
      </c>
      <c r="D3912" s="488" t="s">
        <v>1514</v>
      </c>
      <c r="E3912" s="491">
        <v>45810.32152777778</v>
      </c>
      <c r="F3912" s="492">
        <v>9800.0</v>
      </c>
      <c r="G3912" s="488" t="s">
        <v>1515</v>
      </c>
      <c r="H3912" s="492">
        <v>9800.0</v>
      </c>
      <c r="I3912" s="488" t="s">
        <v>1515</v>
      </c>
      <c r="J3912" s="488" t="s">
        <v>1516</v>
      </c>
      <c r="K3912" s="488" t="s">
        <v>1517</v>
      </c>
      <c r="L3912" s="488" t="s">
        <v>23866</v>
      </c>
      <c r="M3912" s="488" t="s">
        <v>23867</v>
      </c>
      <c r="N3912" s="488" t="s">
        <v>1520</v>
      </c>
      <c r="O3912" s="488" t="s">
        <v>1521</v>
      </c>
      <c r="P3912" s="488" t="s">
        <v>1554</v>
      </c>
      <c r="Q3912" s="488" t="s">
        <v>1523</v>
      </c>
      <c r="R3912" s="495" t="s">
        <v>1524</v>
      </c>
      <c r="S3912" s="494"/>
      <c r="T3912" s="494"/>
      <c r="U3912" s="488" t="s">
        <v>23868</v>
      </c>
      <c r="AB3912" s="488" t="s">
        <v>23869</v>
      </c>
      <c r="AC3912" s="496">
        <v>9.04E9</v>
      </c>
      <c r="AD3912" s="494"/>
      <c r="AE3912" s="494"/>
      <c r="AF3912" s="494"/>
      <c r="AG3912" s="494"/>
      <c r="AH3912" s="494"/>
      <c r="AI3912" s="494"/>
      <c r="AJ3912" s="488" t="s">
        <v>1527</v>
      </c>
      <c r="AK3912" s="494"/>
      <c r="AL3912" s="494"/>
      <c r="AM3912" s="488" t="s">
        <v>23870</v>
      </c>
      <c r="AO3912" s="494"/>
      <c r="AP3912" s="494"/>
      <c r="AQ3912" s="494"/>
      <c r="AR3912" s="494"/>
      <c r="AS3912" s="494"/>
      <c r="AT3912" s="488" t="s">
        <v>1529</v>
      </c>
      <c r="AU3912" s="492">
        <v>8081.0</v>
      </c>
      <c r="AV3912" s="492">
        <v>5.0</v>
      </c>
      <c r="AW3912" s="492">
        <v>2026.0</v>
      </c>
      <c r="AX3912" s="488" t="s">
        <v>1587</v>
      </c>
      <c r="AY3912" s="488" t="s">
        <v>1597</v>
      </c>
      <c r="AZ3912" s="488" t="s">
        <v>1531</v>
      </c>
    </row>
    <row r="3913" hidden="1">
      <c r="A3913" s="488" t="s">
        <v>23871</v>
      </c>
      <c r="B3913" s="488" t="s">
        <v>23865</v>
      </c>
      <c r="C3913" s="488" t="s">
        <v>1513</v>
      </c>
      <c r="D3913" s="488" t="s">
        <v>1514</v>
      </c>
      <c r="E3913" s="491">
        <v>45810.31805555556</v>
      </c>
      <c r="F3913" s="492">
        <v>2980.0</v>
      </c>
      <c r="G3913" s="488" t="s">
        <v>1515</v>
      </c>
      <c r="H3913" s="492">
        <v>2980.0</v>
      </c>
      <c r="I3913" s="488" t="s">
        <v>1515</v>
      </c>
      <c r="J3913" s="488" t="s">
        <v>1516</v>
      </c>
      <c r="K3913" s="488" t="s">
        <v>1517</v>
      </c>
      <c r="L3913" s="488" t="s">
        <v>23866</v>
      </c>
      <c r="M3913" s="488" t="s">
        <v>23872</v>
      </c>
      <c r="N3913" s="488" t="s">
        <v>1520</v>
      </c>
      <c r="O3913" s="488" t="s">
        <v>1521</v>
      </c>
      <c r="P3913" s="488" t="s">
        <v>1554</v>
      </c>
      <c r="Q3913" s="488" t="s">
        <v>1523</v>
      </c>
      <c r="R3913" s="495" t="s">
        <v>1524</v>
      </c>
      <c r="S3913" s="494"/>
      <c r="T3913" s="494"/>
      <c r="U3913" s="488" t="s">
        <v>23873</v>
      </c>
      <c r="AB3913" s="488" t="s">
        <v>23869</v>
      </c>
      <c r="AC3913" s="496">
        <v>9.04E9</v>
      </c>
      <c r="AD3913" s="494"/>
      <c r="AE3913" s="494"/>
      <c r="AF3913" s="494"/>
      <c r="AG3913" s="494"/>
      <c r="AH3913" s="494"/>
      <c r="AI3913" s="494"/>
      <c r="AJ3913" s="488" t="s">
        <v>1527</v>
      </c>
      <c r="AK3913" s="494"/>
      <c r="AL3913" s="494"/>
      <c r="AM3913" s="488" t="s">
        <v>23870</v>
      </c>
      <c r="AO3913" s="494"/>
      <c r="AP3913" s="494"/>
      <c r="AQ3913" s="494"/>
      <c r="AR3913" s="494"/>
      <c r="AS3913" s="494"/>
      <c r="AT3913" s="488" t="s">
        <v>1529</v>
      </c>
      <c r="AU3913" s="492">
        <v>8081.0</v>
      </c>
      <c r="AV3913" s="492">
        <v>5.0</v>
      </c>
      <c r="AW3913" s="492">
        <v>2026.0</v>
      </c>
      <c r="AX3913" s="488" t="s">
        <v>1587</v>
      </c>
      <c r="AY3913" s="488" t="s">
        <v>1597</v>
      </c>
      <c r="AZ3913" s="488" t="s">
        <v>1531</v>
      </c>
    </row>
    <row r="3914" hidden="1">
      <c r="A3914" s="488" t="s">
        <v>23874</v>
      </c>
      <c r="B3914" s="488" t="s">
        <v>23875</v>
      </c>
      <c r="C3914" s="488" t="s">
        <v>1513</v>
      </c>
      <c r="D3914" s="488" t="s">
        <v>1514</v>
      </c>
      <c r="E3914" s="491">
        <v>45810.31458333333</v>
      </c>
      <c r="F3914" s="492">
        <v>2980.0</v>
      </c>
      <c r="G3914" s="488" t="s">
        <v>1515</v>
      </c>
      <c r="H3914" s="492">
        <v>2980.0</v>
      </c>
      <c r="I3914" s="488" t="s">
        <v>1515</v>
      </c>
      <c r="J3914" s="488" t="s">
        <v>1516</v>
      </c>
      <c r="K3914" s="488" t="s">
        <v>1517</v>
      </c>
      <c r="L3914" s="488" t="s">
        <v>23876</v>
      </c>
      <c r="M3914" s="488" t="s">
        <v>23877</v>
      </c>
      <c r="N3914" s="488" t="s">
        <v>1520</v>
      </c>
      <c r="O3914" s="488" t="s">
        <v>1521</v>
      </c>
      <c r="P3914" s="488" t="s">
        <v>1545</v>
      </c>
      <c r="Q3914" s="488" t="s">
        <v>1523</v>
      </c>
      <c r="R3914" s="495" t="s">
        <v>1524</v>
      </c>
      <c r="S3914" s="494"/>
      <c r="T3914" s="494"/>
      <c r="U3914" s="488" t="s">
        <v>23878</v>
      </c>
      <c r="AB3914" s="488" t="s">
        <v>23879</v>
      </c>
      <c r="AC3914" s="496">
        <v>9.01E9</v>
      </c>
      <c r="AD3914" s="494"/>
      <c r="AE3914" s="494"/>
      <c r="AF3914" s="494"/>
      <c r="AG3914" s="494"/>
      <c r="AH3914" s="494"/>
      <c r="AI3914" s="494"/>
      <c r="AJ3914" s="488" t="s">
        <v>1527</v>
      </c>
      <c r="AK3914" s="494"/>
      <c r="AL3914" s="494"/>
      <c r="AM3914" s="488" t="s">
        <v>23880</v>
      </c>
      <c r="AO3914" s="494"/>
      <c r="AP3914" s="494"/>
      <c r="AQ3914" s="494"/>
      <c r="AR3914" s="494"/>
      <c r="AS3914" s="494"/>
      <c r="AT3914" s="488" t="s">
        <v>1529</v>
      </c>
      <c r="AU3914" s="492">
        <v>2111.0</v>
      </c>
      <c r="AV3914" s="492">
        <v>9.0</v>
      </c>
      <c r="AW3914" s="492">
        <v>2028.0</v>
      </c>
      <c r="AX3914" s="488" t="s">
        <v>1549</v>
      </c>
      <c r="AY3914" s="497"/>
      <c r="AZ3914" s="488" t="s">
        <v>1531</v>
      </c>
    </row>
    <row r="3915" hidden="1">
      <c r="A3915" s="488" t="s">
        <v>23881</v>
      </c>
      <c r="B3915" s="488" t="s">
        <v>23882</v>
      </c>
      <c r="C3915" s="488" t="s">
        <v>1513</v>
      </c>
      <c r="D3915" s="488" t="s">
        <v>1514</v>
      </c>
      <c r="E3915" s="491">
        <v>45810.31458333333</v>
      </c>
      <c r="F3915" s="492">
        <v>550000.0</v>
      </c>
      <c r="G3915" s="488" t="s">
        <v>1515</v>
      </c>
      <c r="H3915" s="492">
        <v>550000.0</v>
      </c>
      <c r="I3915" s="488" t="s">
        <v>1515</v>
      </c>
      <c r="J3915" s="488" t="s">
        <v>1516</v>
      </c>
      <c r="K3915" s="488" t="s">
        <v>1517</v>
      </c>
      <c r="L3915" s="488" t="s">
        <v>23883</v>
      </c>
      <c r="M3915" s="488" t="s">
        <v>23883</v>
      </c>
      <c r="N3915" s="488" t="s">
        <v>1520</v>
      </c>
      <c r="O3915" s="488" t="s">
        <v>1521</v>
      </c>
      <c r="P3915" s="488" t="s">
        <v>1554</v>
      </c>
      <c r="Q3915" s="488" t="s">
        <v>1523</v>
      </c>
      <c r="R3915" s="495" t="s">
        <v>1524</v>
      </c>
      <c r="S3915" s="494"/>
      <c r="T3915" s="494"/>
      <c r="U3915" s="488" t="s">
        <v>23884</v>
      </c>
      <c r="AB3915" s="488" t="s">
        <v>23885</v>
      </c>
      <c r="AC3915" s="496">
        <v>8.03E9</v>
      </c>
      <c r="AD3915" s="488" t="s">
        <v>23886</v>
      </c>
      <c r="AE3915" s="492">
        <v>550000.0</v>
      </c>
      <c r="AF3915" s="488" t="s">
        <v>1515</v>
      </c>
      <c r="AG3915" s="488" t="s">
        <v>2195</v>
      </c>
      <c r="AH3915" s="494"/>
      <c r="AI3915" s="494"/>
      <c r="AJ3915" s="488" t="s">
        <v>1527</v>
      </c>
      <c r="AK3915" s="500">
        <v>45871.0</v>
      </c>
      <c r="AL3915" s="495" t="s">
        <v>1524</v>
      </c>
      <c r="AM3915" s="488" t="s">
        <v>23887</v>
      </c>
      <c r="AN3915" s="494"/>
      <c r="AO3915" s="494"/>
      <c r="AP3915" s="494"/>
      <c r="AQ3915" s="494"/>
      <c r="AR3915" s="494"/>
      <c r="AS3915" s="494"/>
      <c r="AT3915" s="488" t="s">
        <v>1529</v>
      </c>
      <c r="AU3915" s="492">
        <v>7982.0</v>
      </c>
      <c r="AV3915" s="492">
        <v>3.0</v>
      </c>
      <c r="AW3915" s="492">
        <v>2029.0</v>
      </c>
      <c r="AX3915" s="488" t="s">
        <v>1634</v>
      </c>
      <c r="AY3915" s="488" t="s">
        <v>1831</v>
      </c>
      <c r="AZ3915" s="488" t="s">
        <v>1531</v>
      </c>
    </row>
    <row r="3916" hidden="1">
      <c r="A3916" s="488" t="s">
        <v>23888</v>
      </c>
      <c r="B3916" s="488" t="s">
        <v>23889</v>
      </c>
      <c r="C3916" s="488" t="s">
        <v>1513</v>
      </c>
      <c r="D3916" s="488" t="s">
        <v>1514</v>
      </c>
      <c r="E3916" s="491">
        <v>45810.31180555555</v>
      </c>
      <c r="F3916" s="492">
        <v>4980.0</v>
      </c>
      <c r="G3916" s="488" t="s">
        <v>1515</v>
      </c>
      <c r="H3916" s="492">
        <v>4980.0</v>
      </c>
      <c r="I3916" s="488" t="s">
        <v>1515</v>
      </c>
      <c r="J3916" s="488" t="s">
        <v>1516</v>
      </c>
      <c r="K3916" s="488" t="s">
        <v>1517</v>
      </c>
      <c r="L3916" s="488" t="s">
        <v>23890</v>
      </c>
      <c r="M3916" s="488" t="s">
        <v>23891</v>
      </c>
      <c r="N3916" s="488" t="s">
        <v>1520</v>
      </c>
      <c r="O3916" s="488" t="s">
        <v>1521</v>
      </c>
      <c r="P3916" s="488" t="s">
        <v>1545</v>
      </c>
      <c r="Q3916" s="488" t="s">
        <v>1523</v>
      </c>
      <c r="R3916" s="495" t="s">
        <v>1524</v>
      </c>
      <c r="S3916" s="494"/>
      <c r="T3916" s="494"/>
      <c r="U3916" s="488" t="s">
        <v>23892</v>
      </c>
      <c r="AB3916" s="488" t="s">
        <v>23893</v>
      </c>
      <c r="AC3916" s="496">
        <v>8.09E9</v>
      </c>
      <c r="AD3916" s="488" t="s">
        <v>23894</v>
      </c>
      <c r="AE3916" s="492">
        <v>14940.0</v>
      </c>
      <c r="AF3916" s="488" t="s">
        <v>1515</v>
      </c>
      <c r="AG3916" s="488" t="s">
        <v>2096</v>
      </c>
      <c r="AH3916" s="492">
        <v>3.0</v>
      </c>
      <c r="AI3916" s="494"/>
      <c r="AJ3916" s="488" t="s">
        <v>1527</v>
      </c>
      <c r="AK3916" s="494"/>
      <c r="AL3916" s="495" t="s">
        <v>1524</v>
      </c>
      <c r="AM3916" s="488" t="s">
        <v>23895</v>
      </c>
      <c r="AP3916" s="494"/>
      <c r="AQ3916" s="494"/>
      <c r="AR3916" s="494"/>
      <c r="AS3916" s="494"/>
      <c r="AT3916" s="488" t="s">
        <v>1529</v>
      </c>
      <c r="AU3916" s="492">
        <v>1028.0</v>
      </c>
      <c r="AV3916" s="492">
        <v>2.0</v>
      </c>
      <c r="AW3916" s="492">
        <v>2030.0</v>
      </c>
      <c r="AX3916" s="488" t="s">
        <v>1596</v>
      </c>
      <c r="AY3916" s="497"/>
      <c r="AZ3916" s="488" t="s">
        <v>1531</v>
      </c>
    </row>
    <row r="3917" hidden="1">
      <c r="A3917" s="488" t="s">
        <v>23896</v>
      </c>
      <c r="B3917" s="488" t="s">
        <v>23897</v>
      </c>
      <c r="C3917" s="488" t="s">
        <v>1513</v>
      </c>
      <c r="D3917" s="488" t="s">
        <v>1514</v>
      </c>
      <c r="E3917" s="491">
        <v>45810.302777777775</v>
      </c>
      <c r="F3917" s="492">
        <v>21300.0</v>
      </c>
      <c r="G3917" s="488" t="s">
        <v>1515</v>
      </c>
      <c r="H3917" s="492">
        <v>21300.0</v>
      </c>
      <c r="I3917" s="488" t="s">
        <v>1515</v>
      </c>
      <c r="J3917" s="488" t="s">
        <v>1516</v>
      </c>
      <c r="K3917" s="488" t="s">
        <v>1517</v>
      </c>
      <c r="L3917" s="488" t="s">
        <v>23898</v>
      </c>
      <c r="M3917" s="488" t="s">
        <v>23898</v>
      </c>
      <c r="N3917" s="488" t="s">
        <v>1520</v>
      </c>
      <c r="O3917" s="488" t="s">
        <v>1521</v>
      </c>
      <c r="P3917" s="488" t="s">
        <v>1545</v>
      </c>
      <c r="Q3917" s="488" t="s">
        <v>1523</v>
      </c>
      <c r="R3917" s="495" t="s">
        <v>1524</v>
      </c>
      <c r="S3917" s="494"/>
      <c r="T3917" s="494"/>
      <c r="U3917" s="488" t="s">
        <v>23899</v>
      </c>
      <c r="AB3917" s="488" t="s">
        <v>23900</v>
      </c>
      <c r="AC3917" s="496">
        <v>7.08E9</v>
      </c>
      <c r="AD3917" s="488" t="s">
        <v>23901</v>
      </c>
      <c r="AE3917" s="492">
        <v>532500.0</v>
      </c>
      <c r="AF3917" s="488" t="s">
        <v>1515</v>
      </c>
      <c r="AG3917" s="488" t="s">
        <v>2096</v>
      </c>
      <c r="AH3917" s="492">
        <v>25.0</v>
      </c>
      <c r="AI3917" s="494"/>
      <c r="AJ3917" s="488" t="s">
        <v>1527</v>
      </c>
      <c r="AK3917" s="500">
        <v>45871.0</v>
      </c>
      <c r="AL3917" s="495" t="s">
        <v>1524</v>
      </c>
      <c r="AM3917" s="488" t="s">
        <v>23902</v>
      </c>
      <c r="AO3917" s="494"/>
      <c r="AP3917" s="494"/>
      <c r="AQ3917" s="494"/>
      <c r="AR3917" s="494"/>
      <c r="AS3917" s="494"/>
      <c r="AT3917" s="488" t="s">
        <v>1529</v>
      </c>
      <c r="AU3917" s="492">
        <v>8013.0</v>
      </c>
      <c r="AV3917" s="492">
        <v>1.0</v>
      </c>
      <c r="AW3917" s="492">
        <v>2027.0</v>
      </c>
      <c r="AX3917" s="497"/>
      <c r="AY3917" s="488" t="s">
        <v>1652</v>
      </c>
      <c r="AZ3917" s="488" t="s">
        <v>1531</v>
      </c>
    </row>
    <row r="3918" hidden="1">
      <c r="A3918" s="488" t="s">
        <v>23903</v>
      </c>
      <c r="B3918" s="488" t="s">
        <v>23904</v>
      </c>
      <c r="C3918" s="488" t="s">
        <v>1513</v>
      </c>
      <c r="D3918" s="488" t="s">
        <v>1514</v>
      </c>
      <c r="E3918" s="491">
        <v>45810.30069444444</v>
      </c>
      <c r="F3918" s="492">
        <v>24960.0</v>
      </c>
      <c r="G3918" s="488" t="s">
        <v>1515</v>
      </c>
      <c r="H3918" s="492">
        <v>24960.0</v>
      </c>
      <c r="I3918" s="488" t="s">
        <v>1515</v>
      </c>
      <c r="J3918" s="488" t="s">
        <v>1516</v>
      </c>
      <c r="K3918" s="488" t="s">
        <v>1517</v>
      </c>
      <c r="L3918" s="488" t="s">
        <v>23905</v>
      </c>
      <c r="M3918" s="488" t="s">
        <v>23905</v>
      </c>
      <c r="N3918" s="488" t="s">
        <v>1520</v>
      </c>
      <c r="O3918" s="488" t="s">
        <v>1521</v>
      </c>
      <c r="P3918" s="488" t="s">
        <v>1545</v>
      </c>
      <c r="Q3918" s="488" t="s">
        <v>1523</v>
      </c>
      <c r="R3918" s="495" t="s">
        <v>1524</v>
      </c>
      <c r="S3918" s="494"/>
      <c r="T3918" s="494"/>
      <c r="U3918" s="488" t="s">
        <v>23906</v>
      </c>
      <c r="AB3918" s="488" t="s">
        <v>23907</v>
      </c>
      <c r="AC3918" s="496">
        <v>9.05E9</v>
      </c>
      <c r="AD3918" s="488" t="s">
        <v>23908</v>
      </c>
      <c r="AE3918" s="492">
        <v>699040.0</v>
      </c>
      <c r="AF3918" s="488" t="s">
        <v>1515</v>
      </c>
      <c r="AG3918" s="488" t="s">
        <v>2096</v>
      </c>
      <c r="AH3918" s="492">
        <v>24.0</v>
      </c>
      <c r="AI3918" s="494"/>
      <c r="AJ3918" s="488" t="s">
        <v>1527</v>
      </c>
      <c r="AK3918" s="500">
        <v>45871.0</v>
      </c>
      <c r="AL3918" s="495" t="s">
        <v>1524</v>
      </c>
      <c r="AM3918" s="488" t="s">
        <v>23909</v>
      </c>
      <c r="AP3918" s="494"/>
      <c r="AQ3918" s="494"/>
      <c r="AR3918" s="494"/>
      <c r="AS3918" s="494"/>
      <c r="AT3918" s="488" t="s">
        <v>1529</v>
      </c>
      <c r="AU3918" s="492">
        <v>1010.0</v>
      </c>
      <c r="AV3918" s="492">
        <v>3.0</v>
      </c>
      <c r="AW3918" s="492">
        <v>2027.0</v>
      </c>
      <c r="AX3918" s="488" t="s">
        <v>1549</v>
      </c>
      <c r="AY3918" s="497"/>
      <c r="AZ3918" s="488" t="s">
        <v>1531</v>
      </c>
    </row>
    <row r="3919" hidden="1">
      <c r="A3919" s="488" t="s">
        <v>23910</v>
      </c>
      <c r="B3919" s="488" t="s">
        <v>23911</v>
      </c>
      <c r="C3919" s="488" t="s">
        <v>1513</v>
      </c>
      <c r="D3919" s="488" t="s">
        <v>1514</v>
      </c>
      <c r="E3919" s="491">
        <v>45810.30069444444</v>
      </c>
      <c r="F3919" s="492">
        <v>19970.0</v>
      </c>
      <c r="G3919" s="488" t="s">
        <v>1515</v>
      </c>
      <c r="H3919" s="492">
        <v>19970.0</v>
      </c>
      <c r="I3919" s="488" t="s">
        <v>1515</v>
      </c>
      <c r="J3919" s="488" t="s">
        <v>1516</v>
      </c>
      <c r="K3919" s="488" t="s">
        <v>1517</v>
      </c>
      <c r="L3919" s="488" t="s">
        <v>23912</v>
      </c>
      <c r="M3919" s="488" t="s">
        <v>23912</v>
      </c>
      <c r="N3919" s="488" t="s">
        <v>1520</v>
      </c>
      <c r="O3919" s="488" t="s">
        <v>1521</v>
      </c>
      <c r="P3919" s="488" t="s">
        <v>1545</v>
      </c>
      <c r="Q3919" s="488" t="s">
        <v>1523</v>
      </c>
      <c r="R3919" s="495" t="s">
        <v>1524</v>
      </c>
      <c r="S3919" s="494"/>
      <c r="T3919" s="494"/>
      <c r="U3919" s="488" t="s">
        <v>23913</v>
      </c>
      <c r="AB3919" s="488" t="s">
        <v>23914</v>
      </c>
      <c r="AC3919" s="496">
        <v>7.06E9</v>
      </c>
      <c r="AD3919" s="488" t="s">
        <v>23915</v>
      </c>
      <c r="AE3919" s="492">
        <v>479280.0</v>
      </c>
      <c r="AF3919" s="488" t="s">
        <v>1515</v>
      </c>
      <c r="AG3919" s="488" t="s">
        <v>2096</v>
      </c>
      <c r="AH3919" s="492">
        <v>24.0</v>
      </c>
      <c r="AI3919" s="494"/>
      <c r="AJ3919" s="488" t="s">
        <v>1527</v>
      </c>
      <c r="AK3919" s="500">
        <v>45871.0</v>
      </c>
      <c r="AL3919" s="495" t="s">
        <v>1524</v>
      </c>
      <c r="AM3919" s="488" t="s">
        <v>23916</v>
      </c>
      <c r="AO3919" s="494"/>
      <c r="AP3919" s="494"/>
      <c r="AQ3919" s="494"/>
      <c r="AR3919" s="494"/>
      <c r="AS3919" s="494"/>
      <c r="AT3919" s="488" t="s">
        <v>1529</v>
      </c>
      <c r="AU3919" s="492">
        <v>8004.0</v>
      </c>
      <c r="AV3919" s="492">
        <v>5.0</v>
      </c>
      <c r="AW3919" s="492">
        <v>2028.0</v>
      </c>
      <c r="AX3919" s="488" t="s">
        <v>1549</v>
      </c>
      <c r="AY3919" s="488" t="s">
        <v>1579</v>
      </c>
      <c r="AZ3919" s="488" t="s">
        <v>1531</v>
      </c>
    </row>
    <row r="3920" hidden="1">
      <c r="A3920" s="488" t="s">
        <v>23917</v>
      </c>
      <c r="B3920" s="488" t="s">
        <v>23918</v>
      </c>
      <c r="C3920" s="488" t="s">
        <v>1513</v>
      </c>
      <c r="D3920" s="488" t="s">
        <v>1514</v>
      </c>
      <c r="E3920" s="491">
        <v>45810.30069444444</v>
      </c>
      <c r="F3920" s="492">
        <v>21750.0</v>
      </c>
      <c r="G3920" s="488" t="s">
        <v>1515</v>
      </c>
      <c r="H3920" s="492">
        <v>21750.0</v>
      </c>
      <c r="I3920" s="488" t="s">
        <v>1515</v>
      </c>
      <c r="J3920" s="488" t="s">
        <v>1516</v>
      </c>
      <c r="K3920" s="488" t="s">
        <v>1517</v>
      </c>
      <c r="L3920" s="488" t="s">
        <v>23919</v>
      </c>
      <c r="M3920" s="488" t="s">
        <v>23919</v>
      </c>
      <c r="N3920" s="488" t="s">
        <v>1520</v>
      </c>
      <c r="O3920" s="488" t="s">
        <v>1521</v>
      </c>
      <c r="P3920" s="488" t="s">
        <v>1522</v>
      </c>
      <c r="Q3920" s="488" t="s">
        <v>1523</v>
      </c>
      <c r="R3920" s="495" t="s">
        <v>1524</v>
      </c>
      <c r="S3920" s="494"/>
      <c r="T3920" s="494"/>
      <c r="U3920" s="488" t="s">
        <v>23920</v>
      </c>
      <c r="AB3920" s="488" t="s">
        <v>23921</v>
      </c>
      <c r="AC3920" s="496">
        <v>8.04E9</v>
      </c>
      <c r="AD3920" s="488" t="s">
        <v>23922</v>
      </c>
      <c r="AE3920" s="492">
        <v>761250.0</v>
      </c>
      <c r="AF3920" s="488" t="s">
        <v>1515</v>
      </c>
      <c r="AG3920" s="488" t="s">
        <v>2096</v>
      </c>
      <c r="AH3920" s="492">
        <v>35.0</v>
      </c>
      <c r="AI3920" s="494"/>
      <c r="AJ3920" s="488" t="s">
        <v>1527</v>
      </c>
      <c r="AK3920" s="500">
        <v>45871.0</v>
      </c>
      <c r="AL3920" s="495" t="s">
        <v>1524</v>
      </c>
      <c r="AM3920" s="488" t="s">
        <v>23923</v>
      </c>
      <c r="AO3920" s="494"/>
      <c r="AP3920" s="494"/>
      <c r="AQ3920" s="494"/>
      <c r="AR3920" s="494"/>
      <c r="AS3920" s="494"/>
      <c r="AT3920" s="488" t="s">
        <v>1529</v>
      </c>
      <c r="AU3920" s="492">
        <v>5803.0</v>
      </c>
      <c r="AV3920" s="492">
        <v>2.0</v>
      </c>
      <c r="AW3920" s="492">
        <v>2027.0</v>
      </c>
      <c r="AX3920" s="488" t="s">
        <v>1596</v>
      </c>
      <c r="AY3920" s="488" t="s">
        <v>1868</v>
      </c>
      <c r="AZ3920" s="488" t="s">
        <v>1531</v>
      </c>
    </row>
    <row r="3921" hidden="1">
      <c r="A3921" s="488" t="s">
        <v>23924</v>
      </c>
      <c r="B3921" s="488" t="s">
        <v>3480</v>
      </c>
      <c r="C3921" s="488" t="s">
        <v>1513</v>
      </c>
      <c r="D3921" s="488" t="s">
        <v>1514</v>
      </c>
      <c r="E3921" s="491">
        <v>45810.3</v>
      </c>
      <c r="F3921" s="492">
        <v>21800.0</v>
      </c>
      <c r="G3921" s="488" t="s">
        <v>1515</v>
      </c>
      <c r="H3921" s="492">
        <v>21800.0</v>
      </c>
      <c r="I3921" s="488" t="s">
        <v>1515</v>
      </c>
      <c r="J3921" s="488" t="s">
        <v>1516</v>
      </c>
      <c r="K3921" s="488" t="s">
        <v>1517</v>
      </c>
      <c r="L3921" s="488" t="s">
        <v>3481</v>
      </c>
      <c r="M3921" s="488" t="s">
        <v>3481</v>
      </c>
      <c r="N3921" s="488" t="s">
        <v>1520</v>
      </c>
      <c r="O3921" s="488" t="s">
        <v>1521</v>
      </c>
      <c r="P3921" s="488" t="s">
        <v>1554</v>
      </c>
      <c r="Q3921" s="488" t="s">
        <v>1523</v>
      </c>
      <c r="R3921" s="495" t="s">
        <v>1524</v>
      </c>
      <c r="S3921" s="494"/>
      <c r="T3921" s="494"/>
      <c r="U3921" s="488" t="s">
        <v>23925</v>
      </c>
      <c r="AB3921" s="488" t="s">
        <v>3483</v>
      </c>
      <c r="AC3921" s="496">
        <v>8.04E9</v>
      </c>
      <c r="AD3921" s="488" t="s">
        <v>3484</v>
      </c>
      <c r="AE3921" s="492">
        <v>763000.0</v>
      </c>
      <c r="AF3921" s="488" t="s">
        <v>1515</v>
      </c>
      <c r="AG3921" s="488" t="s">
        <v>2096</v>
      </c>
      <c r="AH3921" s="492">
        <v>35.0</v>
      </c>
      <c r="AI3921" s="494"/>
      <c r="AJ3921" s="488" t="s">
        <v>1527</v>
      </c>
      <c r="AK3921" s="495" t="s">
        <v>1524</v>
      </c>
      <c r="AL3921" s="495" t="s">
        <v>1524</v>
      </c>
      <c r="AM3921" s="488" t="s">
        <v>3485</v>
      </c>
      <c r="AO3921" s="494"/>
      <c r="AP3921" s="494"/>
      <c r="AQ3921" s="494"/>
      <c r="AR3921" s="494"/>
      <c r="AS3921" s="494"/>
      <c r="AT3921" s="488" t="s">
        <v>1558</v>
      </c>
      <c r="AU3921" s="492">
        <v>7576.0</v>
      </c>
      <c r="AV3921" s="492">
        <v>1.0</v>
      </c>
      <c r="AW3921" s="492">
        <v>2029.0</v>
      </c>
      <c r="AX3921" s="488" t="s">
        <v>1559</v>
      </c>
      <c r="AY3921" s="488" t="s">
        <v>1560</v>
      </c>
      <c r="AZ3921" s="488" t="s">
        <v>1531</v>
      </c>
    </row>
    <row r="3922" hidden="1">
      <c r="A3922" s="488" t="s">
        <v>23926</v>
      </c>
      <c r="B3922" s="488" t="s">
        <v>23927</v>
      </c>
      <c r="C3922" s="488" t="s">
        <v>1513</v>
      </c>
      <c r="D3922" s="488" t="s">
        <v>1514</v>
      </c>
      <c r="E3922" s="491">
        <v>45810.3</v>
      </c>
      <c r="F3922" s="492">
        <v>24985.0</v>
      </c>
      <c r="G3922" s="488" t="s">
        <v>1515</v>
      </c>
      <c r="H3922" s="492">
        <v>24985.0</v>
      </c>
      <c r="I3922" s="488" t="s">
        <v>1515</v>
      </c>
      <c r="J3922" s="488" t="s">
        <v>1516</v>
      </c>
      <c r="K3922" s="488" t="s">
        <v>1517</v>
      </c>
      <c r="L3922" s="488" t="s">
        <v>23928</v>
      </c>
      <c r="M3922" s="488" t="s">
        <v>23928</v>
      </c>
      <c r="N3922" s="488" t="s">
        <v>1520</v>
      </c>
      <c r="O3922" s="488" t="s">
        <v>1521</v>
      </c>
      <c r="P3922" s="488" t="s">
        <v>1554</v>
      </c>
      <c r="Q3922" s="488" t="s">
        <v>1523</v>
      </c>
      <c r="R3922" s="495" t="s">
        <v>1524</v>
      </c>
      <c r="S3922" s="494"/>
      <c r="T3922" s="494"/>
      <c r="U3922" s="488" t="s">
        <v>23929</v>
      </c>
      <c r="AB3922" s="488" t="s">
        <v>23930</v>
      </c>
      <c r="AC3922" s="496">
        <v>9.06E9</v>
      </c>
      <c r="AD3922" s="488" t="s">
        <v>23931</v>
      </c>
      <c r="AE3922" s="492">
        <v>549670.0</v>
      </c>
      <c r="AF3922" s="488" t="s">
        <v>1515</v>
      </c>
      <c r="AG3922" s="488" t="s">
        <v>2096</v>
      </c>
      <c r="AH3922" s="492">
        <v>23.0</v>
      </c>
      <c r="AI3922" s="494"/>
      <c r="AJ3922" s="488" t="s">
        <v>1527</v>
      </c>
      <c r="AK3922" s="500">
        <v>45871.0</v>
      </c>
      <c r="AL3922" s="495" t="s">
        <v>1524</v>
      </c>
      <c r="AM3922" s="488" t="s">
        <v>23932</v>
      </c>
      <c r="AN3922" s="494"/>
      <c r="AO3922" s="494"/>
      <c r="AP3922" s="494"/>
      <c r="AQ3922" s="494"/>
      <c r="AR3922" s="494"/>
      <c r="AS3922" s="494"/>
      <c r="AT3922" s="488" t="s">
        <v>1529</v>
      </c>
      <c r="AU3922" s="492">
        <v>8252.0</v>
      </c>
      <c r="AV3922" s="492">
        <v>12.0</v>
      </c>
      <c r="AW3922" s="492">
        <v>2027.0</v>
      </c>
      <c r="AX3922" s="488" t="s">
        <v>1587</v>
      </c>
      <c r="AY3922" s="488" t="s">
        <v>1852</v>
      </c>
      <c r="AZ3922" s="488" t="s">
        <v>1531</v>
      </c>
    </row>
    <row r="3923" hidden="1">
      <c r="A3923" s="488" t="s">
        <v>23933</v>
      </c>
      <c r="B3923" s="488" t="s">
        <v>23934</v>
      </c>
      <c r="C3923" s="488" t="s">
        <v>1513</v>
      </c>
      <c r="D3923" s="488" t="s">
        <v>1514</v>
      </c>
      <c r="E3923" s="491">
        <v>45810.3</v>
      </c>
      <c r="F3923" s="492">
        <v>21900.0</v>
      </c>
      <c r="G3923" s="488" t="s">
        <v>1515</v>
      </c>
      <c r="H3923" s="492">
        <v>21900.0</v>
      </c>
      <c r="I3923" s="488" t="s">
        <v>1515</v>
      </c>
      <c r="J3923" s="488" t="s">
        <v>1516</v>
      </c>
      <c r="K3923" s="488" t="s">
        <v>1517</v>
      </c>
      <c r="L3923" s="488" t="s">
        <v>23935</v>
      </c>
      <c r="M3923" s="488" t="s">
        <v>23935</v>
      </c>
      <c r="N3923" s="488" t="s">
        <v>1520</v>
      </c>
      <c r="O3923" s="488" t="s">
        <v>1521</v>
      </c>
      <c r="P3923" s="488" t="s">
        <v>1554</v>
      </c>
      <c r="Q3923" s="488" t="s">
        <v>1523</v>
      </c>
      <c r="R3923" s="495" t="s">
        <v>1524</v>
      </c>
      <c r="S3923" s="494"/>
      <c r="T3923" s="494"/>
      <c r="U3923" s="488" t="s">
        <v>23936</v>
      </c>
      <c r="AB3923" s="488" t="s">
        <v>23937</v>
      </c>
      <c r="AC3923" s="496">
        <v>7.02E9</v>
      </c>
      <c r="AD3923" s="488" t="s">
        <v>23938</v>
      </c>
      <c r="AE3923" s="492">
        <v>766500.0</v>
      </c>
      <c r="AF3923" s="488" t="s">
        <v>1515</v>
      </c>
      <c r="AG3923" s="488" t="s">
        <v>2096</v>
      </c>
      <c r="AH3923" s="492">
        <v>35.0</v>
      </c>
      <c r="AI3923" s="494"/>
      <c r="AJ3923" s="488" t="s">
        <v>1527</v>
      </c>
      <c r="AK3923" s="500">
        <v>45871.0</v>
      </c>
      <c r="AL3923" s="495" t="s">
        <v>1524</v>
      </c>
      <c r="AM3923" s="488" t="s">
        <v>1557</v>
      </c>
      <c r="AO3923" s="494"/>
      <c r="AP3923" s="494"/>
      <c r="AQ3923" s="494"/>
      <c r="AR3923" s="494"/>
      <c r="AS3923" s="494"/>
      <c r="AT3923" s="488" t="s">
        <v>1558</v>
      </c>
      <c r="AU3923" s="492">
        <v>3840.0</v>
      </c>
      <c r="AV3923" s="492">
        <v>3.0</v>
      </c>
      <c r="AW3923" s="492">
        <v>2029.0</v>
      </c>
      <c r="AX3923" s="488" t="s">
        <v>1559</v>
      </c>
      <c r="AY3923" s="488" t="s">
        <v>1560</v>
      </c>
      <c r="AZ3923" s="488" t="s">
        <v>1531</v>
      </c>
    </row>
    <row r="3924" hidden="1">
      <c r="A3924" s="488" t="s">
        <v>23939</v>
      </c>
      <c r="B3924" s="488" t="s">
        <v>23940</v>
      </c>
      <c r="C3924" s="488" t="s">
        <v>1513</v>
      </c>
      <c r="D3924" s="488" t="s">
        <v>1514</v>
      </c>
      <c r="E3924" s="491">
        <v>45810.299305555556</v>
      </c>
      <c r="F3924" s="492">
        <v>21300.0</v>
      </c>
      <c r="G3924" s="488" t="s">
        <v>1515</v>
      </c>
      <c r="H3924" s="492">
        <v>21300.0</v>
      </c>
      <c r="I3924" s="488" t="s">
        <v>1515</v>
      </c>
      <c r="J3924" s="488" t="s">
        <v>1516</v>
      </c>
      <c r="K3924" s="488" t="s">
        <v>1517</v>
      </c>
      <c r="L3924" s="488" t="s">
        <v>23941</v>
      </c>
      <c r="M3924" s="488" t="s">
        <v>23941</v>
      </c>
      <c r="N3924" s="488" t="s">
        <v>1520</v>
      </c>
      <c r="O3924" s="488" t="s">
        <v>1521</v>
      </c>
      <c r="P3924" s="488" t="s">
        <v>1522</v>
      </c>
      <c r="Q3924" s="488" t="s">
        <v>1523</v>
      </c>
      <c r="R3924" s="495" t="s">
        <v>1524</v>
      </c>
      <c r="S3924" s="494"/>
      <c r="T3924" s="494"/>
      <c r="U3924" s="488" t="s">
        <v>23942</v>
      </c>
      <c r="AB3924" s="488" t="s">
        <v>7144</v>
      </c>
      <c r="AC3924" s="496">
        <v>9.06E9</v>
      </c>
      <c r="AD3924" s="488" t="s">
        <v>23943</v>
      </c>
      <c r="AE3924" s="492">
        <v>639000.0</v>
      </c>
      <c r="AF3924" s="488" t="s">
        <v>1515</v>
      </c>
      <c r="AG3924" s="488" t="s">
        <v>2096</v>
      </c>
      <c r="AH3924" s="492">
        <v>30.0</v>
      </c>
      <c r="AI3924" s="494"/>
      <c r="AJ3924" s="488" t="s">
        <v>1527</v>
      </c>
      <c r="AK3924" s="500">
        <v>45871.0</v>
      </c>
      <c r="AL3924" s="495" t="s">
        <v>1524</v>
      </c>
      <c r="AM3924" s="488" t="s">
        <v>7146</v>
      </c>
      <c r="AO3924" s="494"/>
      <c r="AP3924" s="494"/>
      <c r="AQ3924" s="494"/>
      <c r="AR3924" s="494"/>
      <c r="AS3924" s="494"/>
      <c r="AT3924" s="488" t="s">
        <v>1529</v>
      </c>
      <c r="AU3924" s="492">
        <v>182.0</v>
      </c>
      <c r="AV3924" s="492">
        <v>3.0</v>
      </c>
      <c r="AW3924" s="492">
        <v>2029.0</v>
      </c>
      <c r="AX3924" s="488" t="s">
        <v>1549</v>
      </c>
      <c r="AY3924" s="488" t="s">
        <v>2292</v>
      </c>
      <c r="AZ3924" s="488" t="s">
        <v>1531</v>
      </c>
    </row>
    <row r="3925" hidden="1">
      <c r="A3925" s="488" t="s">
        <v>23944</v>
      </c>
      <c r="B3925" s="488" t="s">
        <v>23945</v>
      </c>
      <c r="C3925" s="488" t="s">
        <v>1513</v>
      </c>
      <c r="D3925" s="488" t="s">
        <v>1514</v>
      </c>
      <c r="E3925" s="491">
        <v>45810.299305555556</v>
      </c>
      <c r="F3925" s="492">
        <v>16280.0</v>
      </c>
      <c r="G3925" s="488" t="s">
        <v>1515</v>
      </c>
      <c r="H3925" s="492">
        <v>16280.0</v>
      </c>
      <c r="I3925" s="488" t="s">
        <v>1515</v>
      </c>
      <c r="J3925" s="488" t="s">
        <v>1516</v>
      </c>
      <c r="K3925" s="488" t="s">
        <v>1517</v>
      </c>
      <c r="L3925" s="488" t="s">
        <v>23946</v>
      </c>
      <c r="M3925" s="488" t="s">
        <v>23946</v>
      </c>
      <c r="N3925" s="488" t="s">
        <v>1520</v>
      </c>
      <c r="O3925" s="488" t="s">
        <v>1521</v>
      </c>
      <c r="P3925" s="488" t="s">
        <v>1522</v>
      </c>
      <c r="Q3925" s="488" t="s">
        <v>1523</v>
      </c>
      <c r="R3925" s="495" t="s">
        <v>1524</v>
      </c>
      <c r="S3925" s="494"/>
      <c r="T3925" s="494"/>
      <c r="U3925" s="488" t="s">
        <v>23947</v>
      </c>
      <c r="AB3925" s="488" t="s">
        <v>23948</v>
      </c>
      <c r="AD3925" s="488" t="s">
        <v>23949</v>
      </c>
      <c r="AE3925" s="492">
        <v>748880.0</v>
      </c>
      <c r="AF3925" s="488" t="s">
        <v>1515</v>
      </c>
      <c r="AG3925" s="488" t="s">
        <v>2096</v>
      </c>
      <c r="AH3925" s="492">
        <v>46.0</v>
      </c>
      <c r="AI3925" s="494"/>
      <c r="AJ3925" s="488" t="s">
        <v>1527</v>
      </c>
      <c r="AK3925" s="500">
        <v>45871.0</v>
      </c>
      <c r="AL3925" s="495" t="s">
        <v>1524</v>
      </c>
      <c r="AM3925" s="488" t="s">
        <v>23950</v>
      </c>
      <c r="AO3925" s="494"/>
      <c r="AP3925" s="494"/>
      <c r="AQ3925" s="494"/>
      <c r="AR3925" s="494"/>
      <c r="AS3925" s="494"/>
      <c r="AT3925" s="488" t="s">
        <v>1529</v>
      </c>
      <c r="AU3925" s="492">
        <v>5523.0</v>
      </c>
      <c r="AV3925" s="492">
        <v>3.0</v>
      </c>
      <c r="AW3925" s="492">
        <v>2028.0</v>
      </c>
      <c r="AX3925" s="488" t="s">
        <v>1549</v>
      </c>
      <c r="AY3925" s="488" t="s">
        <v>6106</v>
      </c>
      <c r="AZ3925" s="488" t="s">
        <v>1531</v>
      </c>
    </row>
    <row r="3926" hidden="1">
      <c r="A3926" s="488" t="s">
        <v>23951</v>
      </c>
      <c r="B3926" s="488" t="s">
        <v>23952</v>
      </c>
      <c r="C3926" s="488" t="s">
        <v>1513</v>
      </c>
      <c r="D3926" s="488" t="s">
        <v>1514</v>
      </c>
      <c r="E3926" s="491">
        <v>45810.299305555556</v>
      </c>
      <c r="F3926" s="492">
        <v>21300.0</v>
      </c>
      <c r="G3926" s="488" t="s">
        <v>1515</v>
      </c>
      <c r="H3926" s="492">
        <v>21300.0</v>
      </c>
      <c r="I3926" s="488" t="s">
        <v>1515</v>
      </c>
      <c r="J3926" s="488" t="s">
        <v>1516</v>
      </c>
      <c r="K3926" s="488" t="s">
        <v>1517</v>
      </c>
      <c r="L3926" s="488" t="s">
        <v>23953</v>
      </c>
      <c r="M3926" s="488" t="s">
        <v>23953</v>
      </c>
      <c r="N3926" s="488" t="s">
        <v>1520</v>
      </c>
      <c r="O3926" s="488" t="s">
        <v>1521</v>
      </c>
      <c r="P3926" s="488" t="s">
        <v>1554</v>
      </c>
      <c r="Q3926" s="488" t="s">
        <v>1523</v>
      </c>
      <c r="R3926" s="495" t="s">
        <v>1524</v>
      </c>
      <c r="S3926" s="494"/>
      <c r="T3926" s="494"/>
      <c r="U3926" s="488" t="s">
        <v>23954</v>
      </c>
      <c r="AB3926" s="488" t="s">
        <v>23955</v>
      </c>
      <c r="AC3926" s="496">
        <v>9.03E9</v>
      </c>
      <c r="AD3926" s="488" t="s">
        <v>23956</v>
      </c>
      <c r="AE3926" s="492">
        <v>639000.0</v>
      </c>
      <c r="AF3926" s="488" t="s">
        <v>1515</v>
      </c>
      <c r="AG3926" s="488" t="s">
        <v>2096</v>
      </c>
      <c r="AH3926" s="492">
        <v>30.0</v>
      </c>
      <c r="AI3926" s="494"/>
      <c r="AJ3926" s="488" t="s">
        <v>1527</v>
      </c>
      <c r="AK3926" s="500">
        <v>45871.0</v>
      </c>
      <c r="AL3926" s="495" t="s">
        <v>1524</v>
      </c>
      <c r="AM3926" s="488" t="s">
        <v>23957</v>
      </c>
      <c r="AO3926" s="494"/>
      <c r="AP3926" s="494"/>
      <c r="AQ3926" s="494"/>
      <c r="AR3926" s="494"/>
      <c r="AS3926" s="494"/>
      <c r="AT3926" s="488" t="s">
        <v>1558</v>
      </c>
      <c r="AU3926" s="492">
        <v>7931.0</v>
      </c>
      <c r="AV3926" s="492">
        <v>7.0</v>
      </c>
      <c r="AW3926" s="492">
        <v>2028.0</v>
      </c>
      <c r="AX3926" s="488" t="s">
        <v>1559</v>
      </c>
      <c r="AY3926" s="488" t="s">
        <v>1560</v>
      </c>
      <c r="AZ3926" s="488" t="s">
        <v>1531</v>
      </c>
    </row>
    <row r="3927" hidden="1">
      <c r="A3927" s="488" t="s">
        <v>23958</v>
      </c>
      <c r="B3927" s="488" t="s">
        <v>23959</v>
      </c>
      <c r="C3927" s="488" t="s">
        <v>1513</v>
      </c>
      <c r="D3927" s="488" t="s">
        <v>1514</v>
      </c>
      <c r="E3927" s="491">
        <v>45810.299305555556</v>
      </c>
      <c r="F3927" s="492">
        <v>19580.0</v>
      </c>
      <c r="G3927" s="488" t="s">
        <v>1515</v>
      </c>
      <c r="H3927" s="492">
        <v>19580.0</v>
      </c>
      <c r="I3927" s="488" t="s">
        <v>1515</v>
      </c>
      <c r="J3927" s="488" t="s">
        <v>1516</v>
      </c>
      <c r="K3927" s="488" t="s">
        <v>1517</v>
      </c>
      <c r="L3927" s="488" t="s">
        <v>23960</v>
      </c>
      <c r="M3927" s="488" t="s">
        <v>23960</v>
      </c>
      <c r="N3927" s="488" t="s">
        <v>1520</v>
      </c>
      <c r="O3927" s="488" t="s">
        <v>1521</v>
      </c>
      <c r="P3927" s="488" t="s">
        <v>1554</v>
      </c>
      <c r="Q3927" s="488" t="s">
        <v>1523</v>
      </c>
      <c r="R3927" s="495" t="s">
        <v>1524</v>
      </c>
      <c r="S3927" s="494"/>
      <c r="T3927" s="494"/>
      <c r="U3927" s="488" t="s">
        <v>23961</v>
      </c>
      <c r="AB3927" s="488" t="s">
        <v>23962</v>
      </c>
      <c r="AC3927" s="496">
        <v>8.06E9</v>
      </c>
      <c r="AD3927" s="488" t="s">
        <v>23963</v>
      </c>
      <c r="AE3927" s="492">
        <v>646140.0</v>
      </c>
      <c r="AF3927" s="488" t="s">
        <v>1515</v>
      </c>
      <c r="AG3927" s="488" t="s">
        <v>2096</v>
      </c>
      <c r="AH3927" s="492">
        <v>33.0</v>
      </c>
      <c r="AI3927" s="494"/>
      <c r="AJ3927" s="488" t="s">
        <v>1527</v>
      </c>
      <c r="AK3927" s="500">
        <v>45871.0</v>
      </c>
      <c r="AL3927" s="495" t="s">
        <v>1524</v>
      </c>
      <c r="AM3927" s="488" t="s">
        <v>23964</v>
      </c>
      <c r="AO3927" s="494"/>
      <c r="AP3927" s="494"/>
      <c r="AQ3927" s="494"/>
      <c r="AR3927" s="494"/>
      <c r="AS3927" s="494"/>
      <c r="AT3927" s="488" t="s">
        <v>1529</v>
      </c>
      <c r="AU3927" s="492">
        <v>5174.0</v>
      </c>
      <c r="AV3927" s="492">
        <v>12.0</v>
      </c>
      <c r="AW3927" s="492">
        <v>2028.0</v>
      </c>
      <c r="AX3927" s="488" t="s">
        <v>1587</v>
      </c>
      <c r="AY3927" s="488" t="s">
        <v>1597</v>
      </c>
      <c r="AZ3927" s="488" t="s">
        <v>1531</v>
      </c>
    </row>
    <row r="3928" hidden="1">
      <c r="A3928" s="488" t="s">
        <v>23965</v>
      </c>
      <c r="B3928" s="488" t="s">
        <v>23966</v>
      </c>
      <c r="C3928" s="488" t="s">
        <v>1513</v>
      </c>
      <c r="D3928" s="488" t="s">
        <v>1514</v>
      </c>
      <c r="E3928" s="491">
        <v>45810.299305555556</v>
      </c>
      <c r="F3928" s="492">
        <v>21900.0</v>
      </c>
      <c r="G3928" s="488" t="s">
        <v>1515</v>
      </c>
      <c r="H3928" s="492">
        <v>21900.0</v>
      </c>
      <c r="I3928" s="488" t="s">
        <v>1515</v>
      </c>
      <c r="J3928" s="488" t="s">
        <v>1516</v>
      </c>
      <c r="K3928" s="488" t="s">
        <v>1517</v>
      </c>
      <c r="L3928" s="488" t="s">
        <v>23967</v>
      </c>
      <c r="M3928" s="488" t="s">
        <v>23967</v>
      </c>
      <c r="N3928" s="488" t="s">
        <v>1520</v>
      </c>
      <c r="O3928" s="488" t="s">
        <v>1521</v>
      </c>
      <c r="P3928" s="488" t="s">
        <v>1724</v>
      </c>
      <c r="Q3928" s="488" t="s">
        <v>1523</v>
      </c>
      <c r="R3928" s="495" t="s">
        <v>1524</v>
      </c>
      <c r="S3928" s="494"/>
      <c r="T3928" s="494"/>
      <c r="U3928" s="488" t="s">
        <v>23968</v>
      </c>
      <c r="AB3928" s="488" t="s">
        <v>23969</v>
      </c>
      <c r="AC3928" s="496">
        <v>9.02E9</v>
      </c>
      <c r="AD3928" s="488" t="s">
        <v>23970</v>
      </c>
      <c r="AE3928" s="492">
        <v>788400.0</v>
      </c>
      <c r="AF3928" s="488" t="s">
        <v>1515</v>
      </c>
      <c r="AG3928" s="488" t="s">
        <v>2096</v>
      </c>
      <c r="AH3928" s="492">
        <v>36.0</v>
      </c>
      <c r="AI3928" s="494"/>
      <c r="AJ3928" s="488" t="s">
        <v>1527</v>
      </c>
      <c r="AK3928" s="500">
        <v>45871.0</v>
      </c>
      <c r="AL3928" s="495" t="s">
        <v>1524</v>
      </c>
      <c r="AM3928" s="488" t="s">
        <v>23971</v>
      </c>
      <c r="AO3928" s="494"/>
      <c r="AP3928" s="494"/>
      <c r="AQ3928" s="494"/>
      <c r="AR3928" s="494"/>
      <c r="AS3928" s="494"/>
      <c r="AT3928" s="488" t="s">
        <v>1529</v>
      </c>
      <c r="AU3928" s="492">
        <v>8306.0</v>
      </c>
      <c r="AV3928" s="492">
        <v>1.0</v>
      </c>
      <c r="AW3928" s="492">
        <v>2028.0</v>
      </c>
      <c r="AX3928" s="488" t="s">
        <v>1728</v>
      </c>
      <c r="AY3928" s="497"/>
      <c r="AZ3928" s="488" t="s">
        <v>1531</v>
      </c>
    </row>
    <row r="3929" hidden="1">
      <c r="A3929" s="488" t="s">
        <v>23972</v>
      </c>
      <c r="B3929" s="488" t="s">
        <v>23973</v>
      </c>
      <c r="C3929" s="488" t="s">
        <v>1513</v>
      </c>
      <c r="D3929" s="488" t="s">
        <v>1514</v>
      </c>
      <c r="E3929" s="491">
        <v>45810.29861111111</v>
      </c>
      <c r="F3929" s="492">
        <v>24985.0</v>
      </c>
      <c r="G3929" s="488" t="s">
        <v>1515</v>
      </c>
      <c r="H3929" s="492">
        <v>24985.0</v>
      </c>
      <c r="I3929" s="488" t="s">
        <v>1515</v>
      </c>
      <c r="J3929" s="488" t="s">
        <v>1516</v>
      </c>
      <c r="K3929" s="488" t="s">
        <v>1517</v>
      </c>
      <c r="L3929" s="488" t="s">
        <v>23974</v>
      </c>
      <c r="M3929" s="488" t="s">
        <v>23974</v>
      </c>
      <c r="N3929" s="488" t="s">
        <v>1520</v>
      </c>
      <c r="O3929" s="488" t="s">
        <v>1521</v>
      </c>
      <c r="P3929" s="488" t="s">
        <v>1545</v>
      </c>
      <c r="Q3929" s="488" t="s">
        <v>1523</v>
      </c>
      <c r="R3929" s="495" t="s">
        <v>1524</v>
      </c>
      <c r="S3929" s="494"/>
      <c r="T3929" s="494"/>
      <c r="U3929" s="488" t="s">
        <v>23975</v>
      </c>
      <c r="AB3929" s="488" t="s">
        <v>23976</v>
      </c>
      <c r="AC3929" s="496">
        <v>8.06E9</v>
      </c>
      <c r="AD3929" s="488" t="s">
        <v>23977</v>
      </c>
      <c r="AE3929" s="492">
        <v>699640.0</v>
      </c>
      <c r="AF3929" s="488" t="s">
        <v>1515</v>
      </c>
      <c r="AG3929" s="488" t="s">
        <v>2096</v>
      </c>
      <c r="AH3929" s="492">
        <v>24.0</v>
      </c>
      <c r="AI3929" s="494"/>
      <c r="AJ3929" s="488" t="s">
        <v>1527</v>
      </c>
      <c r="AK3929" s="500">
        <v>45871.0</v>
      </c>
      <c r="AL3929" s="495" t="s">
        <v>1524</v>
      </c>
      <c r="AM3929" s="488" t="s">
        <v>23978</v>
      </c>
      <c r="AO3929" s="494"/>
      <c r="AP3929" s="494"/>
      <c r="AQ3929" s="494"/>
      <c r="AR3929" s="494"/>
      <c r="AS3929" s="494"/>
      <c r="AT3929" s="488" t="s">
        <v>1529</v>
      </c>
      <c r="AU3929" s="492">
        <v>1032.0</v>
      </c>
      <c r="AV3929" s="492">
        <v>10.0</v>
      </c>
      <c r="AW3929" s="492">
        <v>2029.0</v>
      </c>
      <c r="AX3929" s="488" t="s">
        <v>1549</v>
      </c>
      <c r="AY3929" s="497"/>
      <c r="AZ3929" s="488" t="s">
        <v>1531</v>
      </c>
    </row>
    <row r="3930" hidden="1">
      <c r="A3930" s="488" t="s">
        <v>23979</v>
      </c>
      <c r="B3930" s="488" t="s">
        <v>23980</v>
      </c>
      <c r="C3930" s="488" t="s">
        <v>1513</v>
      </c>
      <c r="D3930" s="488" t="s">
        <v>1514</v>
      </c>
      <c r="E3930" s="491">
        <v>45810.29791666667</v>
      </c>
      <c r="F3930" s="492">
        <v>21400.0</v>
      </c>
      <c r="G3930" s="488" t="s">
        <v>1515</v>
      </c>
      <c r="H3930" s="492">
        <v>21400.0</v>
      </c>
      <c r="I3930" s="488" t="s">
        <v>1515</v>
      </c>
      <c r="J3930" s="488" t="s">
        <v>1516</v>
      </c>
      <c r="K3930" s="488" t="s">
        <v>1517</v>
      </c>
      <c r="L3930" s="488" t="s">
        <v>23981</v>
      </c>
      <c r="M3930" s="488" t="s">
        <v>23981</v>
      </c>
      <c r="N3930" s="488" t="s">
        <v>1520</v>
      </c>
      <c r="O3930" s="488" t="s">
        <v>1521</v>
      </c>
      <c r="P3930" s="488" t="s">
        <v>1554</v>
      </c>
      <c r="Q3930" s="488" t="s">
        <v>1523</v>
      </c>
      <c r="R3930" s="495" t="s">
        <v>1524</v>
      </c>
      <c r="S3930" s="494"/>
      <c r="T3930" s="494"/>
      <c r="U3930" s="488" t="s">
        <v>23982</v>
      </c>
      <c r="AB3930" s="488" t="s">
        <v>23983</v>
      </c>
      <c r="AC3930" s="496">
        <v>8.04E9</v>
      </c>
      <c r="AD3930" s="488" t="s">
        <v>23984</v>
      </c>
      <c r="AE3930" s="492">
        <v>684800.0</v>
      </c>
      <c r="AF3930" s="488" t="s">
        <v>1515</v>
      </c>
      <c r="AG3930" s="488" t="s">
        <v>2096</v>
      </c>
      <c r="AH3930" s="492">
        <v>32.0</v>
      </c>
      <c r="AI3930" s="494"/>
      <c r="AJ3930" s="488" t="s">
        <v>1527</v>
      </c>
      <c r="AK3930" s="500">
        <v>45871.0</v>
      </c>
      <c r="AL3930" s="495" t="s">
        <v>1524</v>
      </c>
      <c r="AM3930" s="488" t="s">
        <v>23985</v>
      </c>
      <c r="AO3930" s="494"/>
      <c r="AP3930" s="494"/>
      <c r="AQ3930" s="494"/>
      <c r="AR3930" s="494"/>
      <c r="AS3930" s="494"/>
      <c r="AT3930" s="488" t="s">
        <v>1558</v>
      </c>
      <c r="AU3930" s="492">
        <v>4905.0</v>
      </c>
      <c r="AV3930" s="492">
        <v>9.0</v>
      </c>
      <c r="AW3930" s="492">
        <v>2030.0</v>
      </c>
      <c r="AX3930" s="488" t="s">
        <v>1587</v>
      </c>
      <c r="AY3930" s="488" t="s">
        <v>1588</v>
      </c>
      <c r="AZ3930" s="488" t="s">
        <v>1531</v>
      </c>
    </row>
    <row r="3931" hidden="1">
      <c r="A3931" s="488" t="s">
        <v>23986</v>
      </c>
      <c r="B3931" s="488" t="s">
        <v>23987</v>
      </c>
      <c r="C3931" s="488" t="s">
        <v>1513</v>
      </c>
      <c r="D3931" s="488" t="s">
        <v>1514</v>
      </c>
      <c r="E3931" s="491">
        <v>45810.29722222222</v>
      </c>
      <c r="F3931" s="492">
        <v>21900.0</v>
      </c>
      <c r="G3931" s="488" t="s">
        <v>1515</v>
      </c>
      <c r="H3931" s="492">
        <v>21900.0</v>
      </c>
      <c r="I3931" s="488" t="s">
        <v>1515</v>
      </c>
      <c r="J3931" s="488" t="s">
        <v>1516</v>
      </c>
      <c r="K3931" s="488" t="s">
        <v>1517</v>
      </c>
      <c r="L3931" s="488" t="s">
        <v>23988</v>
      </c>
      <c r="M3931" s="488" t="s">
        <v>23988</v>
      </c>
      <c r="N3931" s="488" t="s">
        <v>1520</v>
      </c>
      <c r="O3931" s="488" t="s">
        <v>1521</v>
      </c>
      <c r="P3931" s="488" t="s">
        <v>1554</v>
      </c>
      <c r="Q3931" s="488" t="s">
        <v>1523</v>
      </c>
      <c r="R3931" s="495" t="s">
        <v>1524</v>
      </c>
      <c r="S3931" s="494"/>
      <c r="T3931" s="494"/>
      <c r="U3931" s="488" t="s">
        <v>23989</v>
      </c>
      <c r="AB3931" s="488" t="s">
        <v>23990</v>
      </c>
      <c r="AD3931" s="488" t="s">
        <v>23991</v>
      </c>
      <c r="AE3931" s="492">
        <v>788400.0</v>
      </c>
      <c r="AF3931" s="488" t="s">
        <v>1515</v>
      </c>
      <c r="AG3931" s="488" t="s">
        <v>2096</v>
      </c>
      <c r="AH3931" s="492">
        <v>36.0</v>
      </c>
      <c r="AI3931" s="494"/>
      <c r="AJ3931" s="488" t="s">
        <v>1527</v>
      </c>
      <c r="AK3931" s="495" t="s">
        <v>1524</v>
      </c>
      <c r="AL3931" s="495" t="s">
        <v>1524</v>
      </c>
      <c r="AM3931" s="488" t="s">
        <v>1557</v>
      </c>
      <c r="AO3931" s="494"/>
      <c r="AP3931" s="494"/>
      <c r="AQ3931" s="494"/>
      <c r="AR3931" s="494"/>
      <c r="AS3931" s="494"/>
      <c r="AT3931" s="488" t="s">
        <v>1558</v>
      </c>
      <c r="AU3931" s="492">
        <v>1795.0</v>
      </c>
      <c r="AV3931" s="492">
        <v>12.0</v>
      </c>
      <c r="AW3931" s="492">
        <v>2028.0</v>
      </c>
      <c r="AX3931" s="488" t="s">
        <v>1559</v>
      </c>
      <c r="AY3931" s="488" t="s">
        <v>1560</v>
      </c>
      <c r="AZ3931" s="488" t="s">
        <v>1531</v>
      </c>
    </row>
    <row r="3932" hidden="1">
      <c r="A3932" s="488" t="s">
        <v>23992</v>
      </c>
      <c r="B3932" s="488" t="s">
        <v>23993</v>
      </c>
      <c r="C3932" s="488" t="s">
        <v>1513</v>
      </c>
      <c r="D3932" s="488" t="s">
        <v>1514</v>
      </c>
      <c r="E3932" s="491">
        <v>45810.29652777778</v>
      </c>
      <c r="F3932" s="492">
        <v>21300.0</v>
      </c>
      <c r="G3932" s="488" t="s">
        <v>1515</v>
      </c>
      <c r="H3932" s="492">
        <v>21300.0</v>
      </c>
      <c r="I3932" s="488" t="s">
        <v>1515</v>
      </c>
      <c r="J3932" s="488" t="s">
        <v>1516</v>
      </c>
      <c r="K3932" s="488" t="s">
        <v>1517</v>
      </c>
      <c r="L3932" s="488" t="s">
        <v>23994</v>
      </c>
      <c r="M3932" s="488" t="s">
        <v>23994</v>
      </c>
      <c r="N3932" s="488" t="s">
        <v>1520</v>
      </c>
      <c r="O3932" s="488" t="s">
        <v>1521</v>
      </c>
      <c r="P3932" s="488" t="s">
        <v>1554</v>
      </c>
      <c r="Q3932" s="488" t="s">
        <v>1523</v>
      </c>
      <c r="R3932" s="495" t="s">
        <v>1524</v>
      </c>
      <c r="S3932" s="494"/>
      <c r="T3932" s="494"/>
      <c r="U3932" s="488" t="s">
        <v>23995</v>
      </c>
      <c r="AB3932" s="488" t="s">
        <v>23996</v>
      </c>
      <c r="AD3932" s="488" t="s">
        <v>23997</v>
      </c>
      <c r="AE3932" s="492">
        <v>766800.0</v>
      </c>
      <c r="AF3932" s="488" t="s">
        <v>1515</v>
      </c>
      <c r="AG3932" s="488" t="s">
        <v>2096</v>
      </c>
      <c r="AH3932" s="492">
        <v>36.0</v>
      </c>
      <c r="AI3932" s="494"/>
      <c r="AJ3932" s="488" t="s">
        <v>1527</v>
      </c>
      <c r="AK3932" s="500">
        <v>45871.0</v>
      </c>
      <c r="AL3932" s="495" t="s">
        <v>1524</v>
      </c>
      <c r="AM3932" s="488" t="s">
        <v>23998</v>
      </c>
      <c r="AO3932" s="494"/>
      <c r="AP3932" s="494"/>
      <c r="AQ3932" s="494"/>
      <c r="AR3932" s="494"/>
      <c r="AS3932" s="494"/>
      <c r="AT3932" s="488" t="s">
        <v>1529</v>
      </c>
      <c r="AU3932" s="492">
        <v>6962.0</v>
      </c>
      <c r="AV3932" s="492">
        <v>11.0</v>
      </c>
      <c r="AW3932" s="492">
        <v>2029.0</v>
      </c>
      <c r="AX3932" s="488" t="s">
        <v>1587</v>
      </c>
      <c r="AY3932" s="488" t="s">
        <v>1597</v>
      </c>
      <c r="AZ3932" s="488" t="s">
        <v>1531</v>
      </c>
    </row>
    <row r="3933" hidden="1">
      <c r="A3933" s="488" t="s">
        <v>23999</v>
      </c>
      <c r="B3933" s="488" t="s">
        <v>24000</v>
      </c>
      <c r="C3933" s="488" t="s">
        <v>1513</v>
      </c>
      <c r="D3933" s="488" t="s">
        <v>1514</v>
      </c>
      <c r="E3933" s="491">
        <v>45810.29652777778</v>
      </c>
      <c r="F3933" s="492">
        <v>14800.0</v>
      </c>
      <c r="G3933" s="488" t="s">
        <v>1515</v>
      </c>
      <c r="H3933" s="492">
        <v>14800.0</v>
      </c>
      <c r="I3933" s="488" t="s">
        <v>1515</v>
      </c>
      <c r="J3933" s="488" t="s">
        <v>1516</v>
      </c>
      <c r="K3933" s="488" t="s">
        <v>1517</v>
      </c>
      <c r="L3933" s="488" t="s">
        <v>24001</v>
      </c>
      <c r="M3933" s="488" t="s">
        <v>24002</v>
      </c>
      <c r="N3933" s="488" t="s">
        <v>1520</v>
      </c>
      <c r="O3933" s="488" t="s">
        <v>1521</v>
      </c>
      <c r="P3933" s="488" t="s">
        <v>1554</v>
      </c>
      <c r="Q3933" s="488" t="s">
        <v>1523</v>
      </c>
      <c r="R3933" s="495" t="s">
        <v>1524</v>
      </c>
      <c r="S3933" s="494"/>
      <c r="T3933" s="494"/>
      <c r="U3933" s="488" t="s">
        <v>24003</v>
      </c>
      <c r="AB3933" s="488" t="s">
        <v>24004</v>
      </c>
      <c r="AC3933" s="496">
        <v>9.05E9</v>
      </c>
      <c r="AD3933" s="488" t="s">
        <v>24005</v>
      </c>
      <c r="AE3933" s="492">
        <v>680800.0</v>
      </c>
      <c r="AF3933" s="488" t="s">
        <v>1515</v>
      </c>
      <c r="AG3933" s="488" t="s">
        <v>2096</v>
      </c>
      <c r="AH3933" s="492">
        <v>46.0</v>
      </c>
      <c r="AI3933" s="494"/>
      <c r="AJ3933" s="495" t="b">
        <v>0</v>
      </c>
      <c r="AK3933" s="500">
        <v>45871.0</v>
      </c>
      <c r="AL3933" s="495" t="s">
        <v>1524</v>
      </c>
      <c r="AM3933" s="488" t="s">
        <v>24006</v>
      </c>
      <c r="AO3933" s="494"/>
      <c r="AP3933" s="494"/>
      <c r="AQ3933" s="494"/>
      <c r="AR3933" s="494"/>
      <c r="AS3933" s="494"/>
      <c r="AT3933" s="488" t="s">
        <v>1529</v>
      </c>
      <c r="AU3933" s="492">
        <v>6800.0</v>
      </c>
      <c r="AV3933" s="492">
        <v>7.0</v>
      </c>
      <c r="AW3933" s="492">
        <v>2028.0</v>
      </c>
      <c r="AX3933" s="488" t="s">
        <v>1587</v>
      </c>
      <c r="AY3933" s="488" t="s">
        <v>1805</v>
      </c>
      <c r="AZ3933" s="488" t="s">
        <v>1531</v>
      </c>
    </row>
    <row r="3934" hidden="1">
      <c r="A3934" s="488" t="s">
        <v>24007</v>
      </c>
      <c r="B3934" s="488" t="s">
        <v>24008</v>
      </c>
      <c r="C3934" s="488" t="s">
        <v>1513</v>
      </c>
      <c r="D3934" s="488" t="s">
        <v>1514</v>
      </c>
      <c r="E3934" s="491">
        <v>45810.285416666666</v>
      </c>
      <c r="F3934" s="492">
        <v>9800.0</v>
      </c>
      <c r="G3934" s="488" t="s">
        <v>1515</v>
      </c>
      <c r="H3934" s="492">
        <v>9800.0</v>
      </c>
      <c r="I3934" s="488" t="s">
        <v>1515</v>
      </c>
      <c r="J3934" s="488" t="s">
        <v>1516</v>
      </c>
      <c r="K3934" s="488" t="s">
        <v>1517</v>
      </c>
      <c r="L3934" s="488" t="s">
        <v>24009</v>
      </c>
      <c r="M3934" s="488" t="s">
        <v>24010</v>
      </c>
      <c r="N3934" s="488" t="s">
        <v>1520</v>
      </c>
      <c r="O3934" s="488" t="s">
        <v>1521</v>
      </c>
      <c r="P3934" s="488" t="s">
        <v>1522</v>
      </c>
      <c r="Q3934" s="488" t="s">
        <v>1523</v>
      </c>
      <c r="R3934" s="495" t="s">
        <v>1524</v>
      </c>
      <c r="S3934" s="494"/>
      <c r="T3934" s="494"/>
      <c r="U3934" s="488" t="s">
        <v>24011</v>
      </c>
      <c r="AB3934" s="488" t="s">
        <v>24012</v>
      </c>
      <c r="AC3934" s="496">
        <v>8.1E9</v>
      </c>
      <c r="AD3934" s="494"/>
      <c r="AE3934" s="494"/>
      <c r="AF3934" s="494"/>
      <c r="AG3934" s="494"/>
      <c r="AH3934" s="494"/>
      <c r="AI3934" s="494"/>
      <c r="AJ3934" s="488" t="s">
        <v>1527</v>
      </c>
      <c r="AK3934" s="494"/>
      <c r="AL3934" s="494"/>
      <c r="AM3934" s="488" t="s">
        <v>24013</v>
      </c>
      <c r="AO3934" s="494"/>
      <c r="AP3934" s="494"/>
      <c r="AQ3934" s="494"/>
      <c r="AR3934" s="494"/>
      <c r="AS3934" s="494"/>
      <c r="AT3934" s="488" t="s">
        <v>1529</v>
      </c>
      <c r="AU3934" s="492">
        <v>1094.0</v>
      </c>
      <c r="AV3934" s="492">
        <v>7.0</v>
      </c>
      <c r="AW3934" s="492">
        <v>2026.0</v>
      </c>
      <c r="AX3934" s="488" t="s">
        <v>1634</v>
      </c>
      <c r="AY3934" s="488" t="s">
        <v>1868</v>
      </c>
      <c r="AZ3934" s="488" t="s">
        <v>1531</v>
      </c>
    </row>
    <row r="3935" hidden="1">
      <c r="A3935" s="488" t="s">
        <v>24014</v>
      </c>
      <c r="B3935" s="488" t="s">
        <v>24008</v>
      </c>
      <c r="C3935" s="488" t="s">
        <v>1513</v>
      </c>
      <c r="D3935" s="488" t="s">
        <v>1514</v>
      </c>
      <c r="E3935" s="491">
        <v>45810.282638888886</v>
      </c>
      <c r="F3935" s="492">
        <v>2980.0</v>
      </c>
      <c r="G3935" s="488" t="s">
        <v>1515</v>
      </c>
      <c r="H3935" s="492">
        <v>2980.0</v>
      </c>
      <c r="I3935" s="488" t="s">
        <v>1515</v>
      </c>
      <c r="J3935" s="488" t="s">
        <v>1516</v>
      </c>
      <c r="K3935" s="488" t="s">
        <v>1517</v>
      </c>
      <c r="L3935" s="488" t="s">
        <v>24009</v>
      </c>
      <c r="M3935" s="488" t="s">
        <v>24015</v>
      </c>
      <c r="N3935" s="488" t="s">
        <v>1520</v>
      </c>
      <c r="O3935" s="488" t="s">
        <v>1521</v>
      </c>
      <c r="P3935" s="488" t="s">
        <v>1522</v>
      </c>
      <c r="Q3935" s="488" t="s">
        <v>1523</v>
      </c>
      <c r="R3935" s="495" t="s">
        <v>1524</v>
      </c>
      <c r="S3935" s="494"/>
      <c r="T3935" s="494"/>
      <c r="U3935" s="488" t="s">
        <v>24016</v>
      </c>
      <c r="AB3935" s="488" t="s">
        <v>24012</v>
      </c>
      <c r="AC3935" s="496">
        <v>8.1E9</v>
      </c>
      <c r="AD3935" s="494"/>
      <c r="AE3935" s="494"/>
      <c r="AF3935" s="494"/>
      <c r="AG3935" s="494"/>
      <c r="AH3935" s="494"/>
      <c r="AI3935" s="494"/>
      <c r="AJ3935" s="488" t="s">
        <v>1527</v>
      </c>
      <c r="AK3935" s="494"/>
      <c r="AL3935" s="494"/>
      <c r="AM3935" s="488" t="s">
        <v>24013</v>
      </c>
      <c r="AO3935" s="494"/>
      <c r="AP3935" s="494"/>
      <c r="AQ3935" s="494"/>
      <c r="AR3935" s="494"/>
      <c r="AS3935" s="494"/>
      <c r="AT3935" s="488" t="s">
        <v>1529</v>
      </c>
      <c r="AU3935" s="492">
        <v>1094.0</v>
      </c>
      <c r="AV3935" s="492">
        <v>7.0</v>
      </c>
      <c r="AW3935" s="492">
        <v>2026.0</v>
      </c>
      <c r="AX3935" s="488" t="s">
        <v>1634</v>
      </c>
      <c r="AY3935" s="488" t="s">
        <v>1868</v>
      </c>
      <c r="AZ3935" s="488" t="s">
        <v>1531</v>
      </c>
    </row>
    <row r="3936" hidden="1">
      <c r="A3936" s="488" t="s">
        <v>24017</v>
      </c>
      <c r="B3936" s="488" t="s">
        <v>24018</v>
      </c>
      <c r="C3936" s="488" t="s">
        <v>1513</v>
      </c>
      <c r="D3936" s="488" t="s">
        <v>1514</v>
      </c>
      <c r="E3936" s="491">
        <v>45810.28194444445</v>
      </c>
      <c r="F3936" s="492">
        <v>2980.0</v>
      </c>
      <c r="G3936" s="488" t="s">
        <v>1515</v>
      </c>
      <c r="H3936" s="492">
        <v>2980.0</v>
      </c>
      <c r="I3936" s="488" t="s">
        <v>1515</v>
      </c>
      <c r="J3936" s="488" t="s">
        <v>1516</v>
      </c>
      <c r="K3936" s="488" t="s">
        <v>1517</v>
      </c>
      <c r="L3936" s="488" t="s">
        <v>24019</v>
      </c>
      <c r="M3936" s="488" t="s">
        <v>24020</v>
      </c>
      <c r="N3936" s="488" t="s">
        <v>1520</v>
      </c>
      <c r="O3936" s="488" t="s">
        <v>1521</v>
      </c>
      <c r="P3936" s="488" t="s">
        <v>1554</v>
      </c>
      <c r="Q3936" s="488" t="s">
        <v>1523</v>
      </c>
      <c r="R3936" s="495" t="s">
        <v>1524</v>
      </c>
      <c r="S3936" s="494"/>
      <c r="T3936" s="494"/>
      <c r="U3936" s="488" t="s">
        <v>24021</v>
      </c>
      <c r="AB3936" s="488" t="s">
        <v>24022</v>
      </c>
      <c r="AC3936" s="496">
        <v>8.06E9</v>
      </c>
      <c r="AD3936" s="494"/>
      <c r="AE3936" s="494"/>
      <c r="AF3936" s="494"/>
      <c r="AG3936" s="494"/>
      <c r="AH3936" s="494"/>
      <c r="AI3936" s="494"/>
      <c r="AJ3936" s="488" t="s">
        <v>1527</v>
      </c>
      <c r="AK3936" s="494"/>
      <c r="AL3936" s="494"/>
      <c r="AM3936" s="488" t="s">
        <v>24023</v>
      </c>
      <c r="AO3936" s="494"/>
      <c r="AP3936" s="494"/>
      <c r="AQ3936" s="494"/>
      <c r="AR3936" s="494"/>
      <c r="AS3936" s="494"/>
      <c r="AT3936" s="488" t="s">
        <v>1529</v>
      </c>
      <c r="AU3936" s="492">
        <v>6903.0</v>
      </c>
      <c r="AV3936" s="492">
        <v>1.0</v>
      </c>
      <c r="AW3936" s="492">
        <v>2027.0</v>
      </c>
      <c r="AX3936" s="488" t="s">
        <v>1587</v>
      </c>
      <c r="AY3936" s="488" t="s">
        <v>1597</v>
      </c>
      <c r="AZ3936" s="488" t="s">
        <v>1531</v>
      </c>
    </row>
    <row r="3937" hidden="1">
      <c r="A3937" s="488" t="s">
        <v>24024</v>
      </c>
      <c r="B3937" s="488" t="s">
        <v>24025</v>
      </c>
      <c r="C3937" s="488" t="s">
        <v>1513</v>
      </c>
      <c r="D3937" s="488" t="s">
        <v>1514</v>
      </c>
      <c r="E3937" s="491">
        <v>45810.28055555555</v>
      </c>
      <c r="F3937" s="492">
        <v>2980.0</v>
      </c>
      <c r="G3937" s="488" t="s">
        <v>1515</v>
      </c>
      <c r="H3937" s="492">
        <v>2980.0</v>
      </c>
      <c r="I3937" s="488" t="s">
        <v>1515</v>
      </c>
      <c r="J3937" s="488" t="s">
        <v>1516</v>
      </c>
      <c r="K3937" s="488" t="s">
        <v>1517</v>
      </c>
      <c r="L3937" s="488" t="s">
        <v>24026</v>
      </c>
      <c r="M3937" s="488" t="s">
        <v>24027</v>
      </c>
      <c r="N3937" s="488" t="s">
        <v>1520</v>
      </c>
      <c r="O3937" s="488" t="s">
        <v>1521</v>
      </c>
      <c r="P3937" s="488" t="s">
        <v>1554</v>
      </c>
      <c r="Q3937" s="488" t="s">
        <v>1523</v>
      </c>
      <c r="R3937" s="495" t="s">
        <v>1524</v>
      </c>
      <c r="S3937" s="494"/>
      <c r="T3937" s="494"/>
      <c r="U3937" s="488" t="s">
        <v>24028</v>
      </c>
      <c r="AB3937" s="488" t="s">
        <v>24029</v>
      </c>
      <c r="AC3937" s="496">
        <v>9.03E9</v>
      </c>
      <c r="AD3937" s="494"/>
      <c r="AE3937" s="494"/>
      <c r="AF3937" s="494"/>
      <c r="AG3937" s="494"/>
      <c r="AH3937" s="494"/>
      <c r="AI3937" s="494"/>
      <c r="AJ3937" s="488" t="s">
        <v>1527</v>
      </c>
      <c r="AK3937" s="494"/>
      <c r="AL3937" s="494"/>
      <c r="AM3937" s="488" t="s">
        <v>24030</v>
      </c>
      <c r="AP3937" s="494"/>
      <c r="AQ3937" s="494"/>
      <c r="AR3937" s="494"/>
      <c r="AS3937" s="494"/>
      <c r="AT3937" s="488" t="s">
        <v>1529</v>
      </c>
      <c r="AU3937" s="492">
        <v>1148.0</v>
      </c>
      <c r="AV3937" s="492">
        <v>12.0</v>
      </c>
      <c r="AW3937" s="492">
        <v>2027.0</v>
      </c>
      <c r="AX3937" s="488" t="s">
        <v>1539</v>
      </c>
      <c r="AY3937" s="488" t="s">
        <v>1588</v>
      </c>
      <c r="AZ3937" s="488" t="s">
        <v>1531</v>
      </c>
    </row>
    <row r="3938" hidden="1">
      <c r="A3938" s="488" t="s">
        <v>24031</v>
      </c>
      <c r="B3938" s="488" t="s">
        <v>24032</v>
      </c>
      <c r="C3938" s="488" t="s">
        <v>1513</v>
      </c>
      <c r="D3938" s="488" t="s">
        <v>1514</v>
      </c>
      <c r="E3938" s="491">
        <v>45810.27638888889</v>
      </c>
      <c r="F3938" s="492">
        <v>2980.0</v>
      </c>
      <c r="G3938" s="488" t="s">
        <v>1515</v>
      </c>
      <c r="H3938" s="492">
        <v>2980.0</v>
      </c>
      <c r="I3938" s="488" t="s">
        <v>1515</v>
      </c>
      <c r="J3938" s="488" t="s">
        <v>1516</v>
      </c>
      <c r="K3938" s="488" t="s">
        <v>1517</v>
      </c>
      <c r="L3938" s="488" t="s">
        <v>24033</v>
      </c>
      <c r="M3938" s="488" t="s">
        <v>24034</v>
      </c>
      <c r="N3938" s="488" t="s">
        <v>1520</v>
      </c>
      <c r="O3938" s="488" t="s">
        <v>1521</v>
      </c>
      <c r="P3938" s="488" t="s">
        <v>1554</v>
      </c>
      <c r="Q3938" s="488" t="s">
        <v>1523</v>
      </c>
      <c r="R3938" s="495" t="s">
        <v>1524</v>
      </c>
      <c r="S3938" s="494"/>
      <c r="T3938" s="494"/>
      <c r="U3938" s="488" t="s">
        <v>24035</v>
      </c>
      <c r="AB3938" s="488" t="s">
        <v>24036</v>
      </c>
      <c r="AC3938" s="496">
        <v>8.03E9</v>
      </c>
      <c r="AD3938" s="494"/>
      <c r="AE3938" s="494"/>
      <c r="AF3938" s="494"/>
      <c r="AG3938" s="494"/>
      <c r="AH3938" s="494"/>
      <c r="AI3938" s="494"/>
      <c r="AJ3938" s="488" t="s">
        <v>1527</v>
      </c>
      <c r="AK3938" s="494"/>
      <c r="AL3938" s="494"/>
      <c r="AM3938" s="488" t="s">
        <v>24037</v>
      </c>
      <c r="AO3938" s="494"/>
      <c r="AP3938" s="494"/>
      <c r="AQ3938" s="494"/>
      <c r="AR3938" s="494"/>
      <c r="AS3938" s="494"/>
      <c r="AT3938" s="488" t="s">
        <v>1529</v>
      </c>
      <c r="AU3938" s="492">
        <v>6989.0</v>
      </c>
      <c r="AV3938" s="492">
        <v>3.0</v>
      </c>
      <c r="AW3938" s="492">
        <v>2030.0</v>
      </c>
      <c r="AX3938" s="488" t="s">
        <v>1587</v>
      </c>
      <c r="AY3938" s="488" t="s">
        <v>1597</v>
      </c>
      <c r="AZ3938" s="488" t="s">
        <v>1531</v>
      </c>
    </row>
    <row r="3939" hidden="1">
      <c r="A3939" s="488" t="s">
        <v>24038</v>
      </c>
      <c r="B3939" s="488" t="s">
        <v>24039</v>
      </c>
      <c r="C3939" s="488" t="s">
        <v>1513</v>
      </c>
      <c r="D3939" s="488" t="s">
        <v>1514</v>
      </c>
      <c r="E3939" s="491">
        <v>45810.27361111111</v>
      </c>
      <c r="F3939" s="492">
        <v>2980.0</v>
      </c>
      <c r="G3939" s="488" t="s">
        <v>1515</v>
      </c>
      <c r="H3939" s="492">
        <v>2980.0</v>
      </c>
      <c r="I3939" s="488" t="s">
        <v>1515</v>
      </c>
      <c r="J3939" s="488" t="s">
        <v>1516</v>
      </c>
      <c r="K3939" s="488" t="s">
        <v>1517</v>
      </c>
      <c r="L3939" s="488" t="s">
        <v>24040</v>
      </c>
      <c r="M3939" s="488" t="s">
        <v>24041</v>
      </c>
      <c r="N3939" s="488" t="s">
        <v>1520</v>
      </c>
      <c r="O3939" s="488" t="s">
        <v>1521</v>
      </c>
      <c r="P3939" s="488" t="s">
        <v>1724</v>
      </c>
      <c r="Q3939" s="488" t="s">
        <v>1523</v>
      </c>
      <c r="R3939" s="495" t="s">
        <v>1524</v>
      </c>
      <c r="S3939" s="494"/>
      <c r="T3939" s="494"/>
      <c r="U3939" s="488" t="s">
        <v>24042</v>
      </c>
      <c r="AB3939" s="488" t="s">
        <v>24043</v>
      </c>
      <c r="AC3939" s="496">
        <v>9.06E9</v>
      </c>
      <c r="AD3939" s="494"/>
      <c r="AE3939" s="494"/>
      <c r="AF3939" s="494"/>
      <c r="AG3939" s="494"/>
      <c r="AH3939" s="494"/>
      <c r="AI3939" s="494"/>
      <c r="AJ3939" s="488" t="s">
        <v>1527</v>
      </c>
      <c r="AK3939" s="494"/>
      <c r="AL3939" s="494"/>
      <c r="AM3939" s="488" t="s">
        <v>24044</v>
      </c>
      <c r="AO3939" s="494"/>
      <c r="AP3939" s="494"/>
      <c r="AQ3939" s="494"/>
      <c r="AR3939" s="494"/>
      <c r="AS3939" s="494"/>
      <c r="AT3939" s="488" t="s">
        <v>1529</v>
      </c>
      <c r="AU3939" s="492">
        <v>1003.0</v>
      </c>
      <c r="AV3939" s="492">
        <v>2.0</v>
      </c>
      <c r="AW3939" s="492">
        <v>2030.0</v>
      </c>
      <c r="AX3939" s="488" t="s">
        <v>1728</v>
      </c>
      <c r="AY3939" s="488" t="s">
        <v>1729</v>
      </c>
      <c r="AZ3939" s="488" t="s">
        <v>1531</v>
      </c>
    </row>
    <row r="3940" hidden="1">
      <c r="A3940" s="488" t="s">
        <v>24045</v>
      </c>
      <c r="B3940" s="488" t="s">
        <v>24046</v>
      </c>
      <c r="C3940" s="488" t="s">
        <v>1513</v>
      </c>
      <c r="D3940" s="488" t="s">
        <v>1514</v>
      </c>
      <c r="E3940" s="491">
        <v>45810.27291666667</v>
      </c>
      <c r="F3940" s="492">
        <v>2980.0</v>
      </c>
      <c r="G3940" s="488" t="s">
        <v>1515</v>
      </c>
      <c r="H3940" s="492">
        <v>2980.0</v>
      </c>
      <c r="I3940" s="488" t="s">
        <v>1515</v>
      </c>
      <c r="J3940" s="488" t="s">
        <v>1516</v>
      </c>
      <c r="K3940" s="488" t="s">
        <v>1517</v>
      </c>
      <c r="L3940" s="488" t="s">
        <v>24047</v>
      </c>
      <c r="M3940" s="488" t="s">
        <v>24048</v>
      </c>
      <c r="N3940" s="488" t="s">
        <v>1520</v>
      </c>
      <c r="O3940" s="488" t="s">
        <v>1521</v>
      </c>
      <c r="P3940" s="488" t="s">
        <v>1554</v>
      </c>
      <c r="Q3940" s="488" t="s">
        <v>1523</v>
      </c>
      <c r="R3940" s="495" t="s">
        <v>1524</v>
      </c>
      <c r="S3940" s="494"/>
      <c r="T3940" s="494"/>
      <c r="U3940" s="488" t="s">
        <v>24049</v>
      </c>
      <c r="AB3940" s="488" t="s">
        <v>24050</v>
      </c>
      <c r="AC3940" s="496">
        <v>8.04E9</v>
      </c>
      <c r="AD3940" s="494"/>
      <c r="AE3940" s="494"/>
      <c r="AF3940" s="494"/>
      <c r="AG3940" s="494"/>
      <c r="AH3940" s="494"/>
      <c r="AI3940" s="494"/>
      <c r="AJ3940" s="488" t="s">
        <v>1527</v>
      </c>
      <c r="AK3940" s="494"/>
      <c r="AL3940" s="494"/>
      <c r="AM3940" s="488" t="s">
        <v>24051</v>
      </c>
      <c r="AP3940" s="494"/>
      <c r="AQ3940" s="494"/>
      <c r="AR3940" s="494"/>
      <c r="AS3940" s="494"/>
      <c r="AT3940" s="488" t="s">
        <v>1558</v>
      </c>
      <c r="AU3940" s="492">
        <v>9718.0</v>
      </c>
      <c r="AV3940" s="492">
        <v>1.0</v>
      </c>
      <c r="AW3940" s="492">
        <v>2026.0</v>
      </c>
      <c r="AX3940" s="488" t="s">
        <v>1596</v>
      </c>
      <c r="AY3940" s="488" t="s">
        <v>1688</v>
      </c>
      <c r="AZ3940" s="488" t="s">
        <v>1531</v>
      </c>
    </row>
    <row r="3941" hidden="1">
      <c r="A3941" s="488" t="s">
        <v>24052</v>
      </c>
      <c r="B3941" s="488" t="s">
        <v>24053</v>
      </c>
      <c r="C3941" s="488" t="s">
        <v>1513</v>
      </c>
      <c r="D3941" s="488" t="s">
        <v>1514</v>
      </c>
      <c r="E3941" s="491">
        <v>45810.260416666664</v>
      </c>
      <c r="F3941" s="492">
        <v>9800.0</v>
      </c>
      <c r="G3941" s="488" t="s">
        <v>1515</v>
      </c>
      <c r="H3941" s="492">
        <v>9800.0</v>
      </c>
      <c r="I3941" s="488" t="s">
        <v>1515</v>
      </c>
      <c r="J3941" s="488" t="s">
        <v>1516</v>
      </c>
      <c r="K3941" s="488" t="s">
        <v>1517</v>
      </c>
      <c r="L3941" s="488" t="s">
        <v>24054</v>
      </c>
      <c r="M3941" s="488" t="s">
        <v>24055</v>
      </c>
      <c r="N3941" s="488" t="s">
        <v>1520</v>
      </c>
      <c r="O3941" s="488" t="s">
        <v>1521</v>
      </c>
      <c r="P3941" s="488" t="s">
        <v>1554</v>
      </c>
      <c r="Q3941" s="488" t="s">
        <v>1523</v>
      </c>
      <c r="R3941" s="495" t="s">
        <v>1524</v>
      </c>
      <c r="S3941" s="494"/>
      <c r="T3941" s="494"/>
      <c r="U3941" s="488" t="s">
        <v>24056</v>
      </c>
      <c r="AB3941" s="488" t="s">
        <v>24057</v>
      </c>
      <c r="AC3941" s="496">
        <v>9.09E9</v>
      </c>
      <c r="AD3941" s="494"/>
      <c r="AE3941" s="494"/>
      <c r="AF3941" s="494"/>
      <c r="AG3941" s="494"/>
      <c r="AH3941" s="494"/>
      <c r="AI3941" s="494"/>
      <c r="AJ3941" s="488" t="s">
        <v>1527</v>
      </c>
      <c r="AK3941" s="494"/>
      <c r="AL3941" s="494"/>
      <c r="AM3941" s="488" t="s">
        <v>24058</v>
      </c>
      <c r="AO3941" s="494"/>
      <c r="AP3941" s="494"/>
      <c r="AQ3941" s="494"/>
      <c r="AR3941" s="494"/>
      <c r="AS3941" s="494"/>
      <c r="AT3941" s="488" t="s">
        <v>1529</v>
      </c>
      <c r="AU3941" s="492">
        <v>1340.0</v>
      </c>
      <c r="AV3941" s="492">
        <v>11.0</v>
      </c>
      <c r="AW3941" s="492">
        <v>2027.0</v>
      </c>
      <c r="AX3941" s="488" t="s">
        <v>1634</v>
      </c>
      <c r="AY3941" s="488" t="s">
        <v>1597</v>
      </c>
      <c r="AZ3941" s="488" t="s">
        <v>1531</v>
      </c>
    </row>
    <row r="3942" hidden="1">
      <c r="A3942" s="488" t="s">
        <v>24059</v>
      </c>
      <c r="B3942" s="488" t="s">
        <v>24060</v>
      </c>
      <c r="C3942" s="488" t="s">
        <v>1513</v>
      </c>
      <c r="D3942" s="488" t="s">
        <v>1514</v>
      </c>
      <c r="E3942" s="491">
        <v>45810.25486111111</v>
      </c>
      <c r="F3942" s="492">
        <v>2980.0</v>
      </c>
      <c r="G3942" s="488" t="s">
        <v>1515</v>
      </c>
      <c r="H3942" s="492">
        <v>2980.0</v>
      </c>
      <c r="I3942" s="488" t="s">
        <v>1515</v>
      </c>
      <c r="J3942" s="488" t="s">
        <v>1516</v>
      </c>
      <c r="K3942" s="488" t="s">
        <v>1517</v>
      </c>
      <c r="L3942" s="488" t="s">
        <v>24061</v>
      </c>
      <c r="M3942" s="488" t="s">
        <v>24062</v>
      </c>
      <c r="N3942" s="488" t="s">
        <v>1520</v>
      </c>
      <c r="O3942" s="488" t="s">
        <v>1521</v>
      </c>
      <c r="P3942" s="488" t="s">
        <v>1545</v>
      </c>
      <c r="Q3942" s="488" t="s">
        <v>1523</v>
      </c>
      <c r="R3942" s="495" t="s">
        <v>1524</v>
      </c>
      <c r="S3942" s="494"/>
      <c r="T3942" s="494"/>
      <c r="U3942" s="488" t="s">
        <v>24063</v>
      </c>
      <c r="AB3942" s="488" t="s">
        <v>24064</v>
      </c>
      <c r="AC3942" s="496">
        <v>8.06E9</v>
      </c>
      <c r="AD3942" s="494"/>
      <c r="AE3942" s="494"/>
      <c r="AF3942" s="494"/>
      <c r="AG3942" s="494"/>
      <c r="AH3942" s="494"/>
      <c r="AI3942" s="494"/>
      <c r="AJ3942" s="488" t="s">
        <v>1527</v>
      </c>
      <c r="AK3942" s="494"/>
      <c r="AL3942" s="494"/>
      <c r="AM3942" s="488" t="s">
        <v>24065</v>
      </c>
      <c r="AO3942" s="494"/>
      <c r="AP3942" s="494"/>
      <c r="AQ3942" s="494"/>
      <c r="AR3942" s="494"/>
      <c r="AS3942" s="494"/>
      <c r="AT3942" s="488" t="s">
        <v>1529</v>
      </c>
      <c r="AU3942" s="492">
        <v>1073.0</v>
      </c>
      <c r="AV3942" s="492">
        <v>5.0</v>
      </c>
      <c r="AW3942" s="492">
        <v>2032.0</v>
      </c>
      <c r="AX3942" s="488" t="s">
        <v>1549</v>
      </c>
      <c r="AY3942" s="497"/>
      <c r="AZ3942" s="488" t="s">
        <v>1531</v>
      </c>
    </row>
    <row r="3943" hidden="1">
      <c r="A3943" s="488" t="s">
        <v>24066</v>
      </c>
      <c r="B3943" s="488" t="s">
        <v>24067</v>
      </c>
      <c r="C3943" s="488" t="s">
        <v>1513</v>
      </c>
      <c r="D3943" s="488" t="s">
        <v>1514</v>
      </c>
      <c r="E3943" s="491">
        <v>45810.25347222222</v>
      </c>
      <c r="F3943" s="492">
        <v>2980.0</v>
      </c>
      <c r="G3943" s="488" t="s">
        <v>1515</v>
      </c>
      <c r="H3943" s="492">
        <v>2980.0</v>
      </c>
      <c r="I3943" s="488" t="s">
        <v>1515</v>
      </c>
      <c r="J3943" s="488" t="s">
        <v>1516</v>
      </c>
      <c r="K3943" s="488" t="s">
        <v>1517</v>
      </c>
      <c r="L3943" s="488" t="s">
        <v>24068</v>
      </c>
      <c r="M3943" s="488" t="s">
        <v>24069</v>
      </c>
      <c r="N3943" s="488" t="s">
        <v>1520</v>
      </c>
      <c r="O3943" s="488" t="s">
        <v>1521</v>
      </c>
      <c r="P3943" s="488" t="s">
        <v>1554</v>
      </c>
      <c r="Q3943" s="488" t="s">
        <v>1523</v>
      </c>
      <c r="R3943" s="495" t="s">
        <v>1524</v>
      </c>
      <c r="S3943" s="494"/>
      <c r="T3943" s="494"/>
      <c r="U3943" s="488" t="s">
        <v>24070</v>
      </c>
      <c r="AB3943" s="488" t="s">
        <v>24071</v>
      </c>
      <c r="AC3943" s="496">
        <v>8.04E9</v>
      </c>
      <c r="AD3943" s="494"/>
      <c r="AE3943" s="494"/>
      <c r="AF3943" s="494"/>
      <c r="AG3943" s="494"/>
      <c r="AH3943" s="494"/>
      <c r="AI3943" s="494"/>
      <c r="AJ3943" s="488" t="s">
        <v>1527</v>
      </c>
      <c r="AK3943" s="494"/>
      <c r="AL3943" s="494"/>
      <c r="AM3943" s="488" t="s">
        <v>24072</v>
      </c>
      <c r="AO3943" s="494"/>
      <c r="AP3943" s="494"/>
      <c r="AQ3943" s="494"/>
      <c r="AR3943" s="494"/>
      <c r="AS3943" s="494"/>
      <c r="AT3943" s="488" t="s">
        <v>1529</v>
      </c>
      <c r="AU3943" s="492">
        <v>6720.0</v>
      </c>
      <c r="AV3943" s="492">
        <v>8.0</v>
      </c>
      <c r="AW3943" s="492">
        <v>2029.0</v>
      </c>
      <c r="AX3943" s="488" t="s">
        <v>1587</v>
      </c>
      <c r="AY3943" s="488" t="s">
        <v>1597</v>
      </c>
      <c r="AZ3943" s="488" t="s">
        <v>1531</v>
      </c>
    </row>
    <row r="3944" hidden="1">
      <c r="A3944" s="488" t="s">
        <v>24073</v>
      </c>
      <c r="B3944" s="488" t="s">
        <v>24053</v>
      </c>
      <c r="C3944" s="488" t="s">
        <v>1513</v>
      </c>
      <c r="D3944" s="488" t="s">
        <v>1514</v>
      </c>
      <c r="E3944" s="491">
        <v>45810.24166666667</v>
      </c>
      <c r="F3944" s="492">
        <v>2980.0</v>
      </c>
      <c r="G3944" s="488" t="s">
        <v>1515</v>
      </c>
      <c r="H3944" s="492">
        <v>2980.0</v>
      </c>
      <c r="I3944" s="488" t="s">
        <v>1515</v>
      </c>
      <c r="J3944" s="488" t="s">
        <v>1516</v>
      </c>
      <c r="K3944" s="488" t="s">
        <v>1517</v>
      </c>
      <c r="L3944" s="488" t="s">
        <v>24054</v>
      </c>
      <c r="M3944" s="488" t="s">
        <v>24074</v>
      </c>
      <c r="N3944" s="488" t="s">
        <v>1520</v>
      </c>
      <c r="O3944" s="488" t="s">
        <v>1521</v>
      </c>
      <c r="P3944" s="488" t="s">
        <v>1554</v>
      </c>
      <c r="Q3944" s="488" t="s">
        <v>1523</v>
      </c>
      <c r="R3944" s="495" t="s">
        <v>1524</v>
      </c>
      <c r="S3944" s="494"/>
      <c r="T3944" s="494"/>
      <c r="U3944" s="488" t="s">
        <v>24075</v>
      </c>
      <c r="AB3944" s="488" t="s">
        <v>24057</v>
      </c>
      <c r="AC3944" s="496">
        <v>9.09E9</v>
      </c>
      <c r="AD3944" s="494"/>
      <c r="AE3944" s="494"/>
      <c r="AF3944" s="494"/>
      <c r="AG3944" s="494"/>
      <c r="AH3944" s="494"/>
      <c r="AI3944" s="494"/>
      <c r="AJ3944" s="488" t="s">
        <v>1527</v>
      </c>
      <c r="AK3944" s="494"/>
      <c r="AL3944" s="494"/>
      <c r="AM3944" s="488" t="s">
        <v>24058</v>
      </c>
      <c r="AO3944" s="494"/>
      <c r="AP3944" s="494"/>
      <c r="AQ3944" s="494"/>
      <c r="AR3944" s="494"/>
      <c r="AS3944" s="494"/>
      <c r="AT3944" s="488" t="s">
        <v>1529</v>
      </c>
      <c r="AU3944" s="492">
        <v>1340.0</v>
      </c>
      <c r="AV3944" s="492">
        <v>11.0</v>
      </c>
      <c r="AW3944" s="492">
        <v>2027.0</v>
      </c>
      <c r="AX3944" s="488" t="s">
        <v>1634</v>
      </c>
      <c r="AY3944" s="488" t="s">
        <v>1597</v>
      </c>
      <c r="AZ3944" s="488" t="s">
        <v>1531</v>
      </c>
    </row>
    <row r="3945" hidden="1">
      <c r="A3945" s="488" t="s">
        <v>24076</v>
      </c>
      <c r="B3945" s="488" t="s">
        <v>24077</v>
      </c>
      <c r="C3945" s="488" t="s">
        <v>1513</v>
      </c>
      <c r="D3945" s="488" t="s">
        <v>1514</v>
      </c>
      <c r="E3945" s="491">
        <v>45810.104166666664</v>
      </c>
      <c r="F3945" s="492">
        <v>2980.0</v>
      </c>
      <c r="G3945" s="488" t="s">
        <v>1515</v>
      </c>
      <c r="H3945" s="492">
        <v>2980.0</v>
      </c>
      <c r="I3945" s="488" t="s">
        <v>1515</v>
      </c>
      <c r="J3945" s="488" t="s">
        <v>1516</v>
      </c>
      <c r="K3945" s="488" t="s">
        <v>1517</v>
      </c>
      <c r="L3945" s="488" t="s">
        <v>24078</v>
      </c>
      <c r="M3945" s="488" t="s">
        <v>24079</v>
      </c>
      <c r="N3945" s="488" t="s">
        <v>1520</v>
      </c>
      <c r="O3945" s="488" t="s">
        <v>1521</v>
      </c>
      <c r="P3945" s="488" t="s">
        <v>1545</v>
      </c>
      <c r="Q3945" s="488" t="s">
        <v>1523</v>
      </c>
      <c r="R3945" s="495" t="s">
        <v>1524</v>
      </c>
      <c r="S3945" s="494"/>
      <c r="T3945" s="494"/>
      <c r="U3945" s="488" t="s">
        <v>2602</v>
      </c>
      <c r="AB3945" s="488" t="s">
        <v>24080</v>
      </c>
      <c r="AC3945" s="496">
        <v>9.06E9</v>
      </c>
      <c r="AD3945" s="494"/>
      <c r="AE3945" s="494"/>
      <c r="AF3945" s="494"/>
      <c r="AG3945" s="494"/>
      <c r="AH3945" s="494"/>
      <c r="AI3945" s="494"/>
      <c r="AJ3945" s="488" t="s">
        <v>1527</v>
      </c>
      <c r="AK3945" s="494"/>
      <c r="AL3945" s="494"/>
      <c r="AM3945" s="488" t="s">
        <v>24081</v>
      </c>
      <c r="AO3945" s="494"/>
      <c r="AP3945" s="494"/>
      <c r="AQ3945" s="494"/>
      <c r="AR3945" s="494"/>
      <c r="AS3945" s="494"/>
      <c r="AT3945" s="488" t="s">
        <v>1529</v>
      </c>
      <c r="AU3945" s="492">
        <v>7006.0</v>
      </c>
      <c r="AV3945" s="492">
        <v>2.0</v>
      </c>
      <c r="AW3945" s="492">
        <v>2028.0</v>
      </c>
      <c r="AX3945" s="497"/>
      <c r="AY3945" s="488" t="s">
        <v>1652</v>
      </c>
      <c r="AZ3945" s="488" t="s">
        <v>1531</v>
      </c>
    </row>
    <row r="3946" hidden="1">
      <c r="A3946" s="488" t="s">
        <v>24082</v>
      </c>
      <c r="B3946" s="488" t="s">
        <v>24083</v>
      </c>
      <c r="C3946" s="488" t="s">
        <v>1513</v>
      </c>
      <c r="D3946" s="488" t="s">
        <v>1514</v>
      </c>
      <c r="E3946" s="491">
        <v>45810.052777777775</v>
      </c>
      <c r="F3946" s="492">
        <v>9800.0</v>
      </c>
      <c r="G3946" s="488" t="s">
        <v>1515</v>
      </c>
      <c r="H3946" s="492">
        <v>9800.0</v>
      </c>
      <c r="I3946" s="488" t="s">
        <v>1515</v>
      </c>
      <c r="J3946" s="488" t="s">
        <v>1516</v>
      </c>
      <c r="K3946" s="488" t="s">
        <v>1517</v>
      </c>
      <c r="L3946" s="488" t="s">
        <v>24084</v>
      </c>
      <c r="M3946" s="488" t="s">
        <v>24085</v>
      </c>
      <c r="N3946" s="488" t="s">
        <v>1520</v>
      </c>
      <c r="O3946" s="488" t="s">
        <v>1521</v>
      </c>
      <c r="P3946" s="488" t="s">
        <v>1554</v>
      </c>
      <c r="Q3946" s="488" t="s">
        <v>1523</v>
      </c>
      <c r="R3946" s="495" t="s">
        <v>1524</v>
      </c>
      <c r="S3946" s="494"/>
      <c r="T3946" s="494"/>
      <c r="U3946" s="488" t="s">
        <v>24086</v>
      </c>
      <c r="AB3946" s="488" t="s">
        <v>24087</v>
      </c>
      <c r="AC3946" s="496">
        <v>9.1E9</v>
      </c>
      <c r="AD3946" s="494"/>
      <c r="AE3946" s="494"/>
      <c r="AF3946" s="494"/>
      <c r="AG3946" s="494"/>
      <c r="AH3946" s="494"/>
      <c r="AI3946" s="494"/>
      <c r="AJ3946" s="488" t="s">
        <v>1527</v>
      </c>
      <c r="AK3946" s="494"/>
      <c r="AL3946" s="494"/>
      <c r="AM3946" s="488" t="s">
        <v>24088</v>
      </c>
      <c r="AO3946" s="494"/>
      <c r="AP3946" s="494"/>
      <c r="AQ3946" s="494"/>
      <c r="AR3946" s="494"/>
      <c r="AS3946" s="494"/>
      <c r="AT3946" s="488" t="s">
        <v>1529</v>
      </c>
      <c r="AU3946" s="492">
        <v>7829.0</v>
      </c>
      <c r="AV3946" s="492">
        <v>9.0</v>
      </c>
      <c r="AW3946" s="492">
        <v>2025.0</v>
      </c>
      <c r="AX3946" s="488" t="s">
        <v>1634</v>
      </c>
      <c r="AY3946" s="488" t="s">
        <v>1597</v>
      </c>
      <c r="AZ3946" s="488" t="s">
        <v>1531</v>
      </c>
    </row>
    <row r="3947" hidden="1">
      <c r="A3947" s="488" t="s">
        <v>24089</v>
      </c>
      <c r="B3947" s="488" t="s">
        <v>24090</v>
      </c>
      <c r="C3947" s="488" t="s">
        <v>1513</v>
      </c>
      <c r="D3947" s="488" t="s">
        <v>1514</v>
      </c>
      <c r="E3947" s="491">
        <v>45810.052083333336</v>
      </c>
      <c r="F3947" s="492">
        <v>9800.0</v>
      </c>
      <c r="G3947" s="488" t="s">
        <v>1515</v>
      </c>
      <c r="H3947" s="492">
        <v>9800.0</v>
      </c>
      <c r="I3947" s="488" t="s">
        <v>1515</v>
      </c>
      <c r="J3947" s="488" t="s">
        <v>1516</v>
      </c>
      <c r="K3947" s="488" t="s">
        <v>1517</v>
      </c>
      <c r="L3947" s="488" t="s">
        <v>24091</v>
      </c>
      <c r="M3947" s="488" t="s">
        <v>24092</v>
      </c>
      <c r="N3947" s="488" t="s">
        <v>1520</v>
      </c>
      <c r="O3947" s="488" t="s">
        <v>1521</v>
      </c>
      <c r="P3947" s="488" t="s">
        <v>1554</v>
      </c>
      <c r="Q3947" s="488" t="s">
        <v>1523</v>
      </c>
      <c r="R3947" s="495" t="s">
        <v>1524</v>
      </c>
      <c r="S3947" s="494"/>
      <c r="T3947" s="494"/>
      <c r="U3947" s="488" t="s">
        <v>24093</v>
      </c>
      <c r="AB3947" s="488" t="s">
        <v>24094</v>
      </c>
      <c r="AC3947" s="496">
        <v>9.04E9</v>
      </c>
      <c r="AD3947" s="494"/>
      <c r="AE3947" s="494"/>
      <c r="AF3947" s="494"/>
      <c r="AG3947" s="494"/>
      <c r="AH3947" s="494"/>
      <c r="AI3947" s="494"/>
      <c r="AJ3947" s="488" t="s">
        <v>1527</v>
      </c>
      <c r="AK3947" s="494"/>
      <c r="AL3947" s="494"/>
      <c r="AM3947" s="488" t="s">
        <v>24095</v>
      </c>
      <c r="AP3947" s="494"/>
      <c r="AQ3947" s="494"/>
      <c r="AR3947" s="494"/>
      <c r="AS3947" s="494"/>
      <c r="AT3947" s="488" t="s">
        <v>1529</v>
      </c>
      <c r="AU3947" s="492">
        <v>3073.0</v>
      </c>
      <c r="AV3947" s="492">
        <v>9.0</v>
      </c>
      <c r="AW3947" s="492">
        <v>2029.0</v>
      </c>
      <c r="AX3947" s="488" t="s">
        <v>1587</v>
      </c>
      <c r="AY3947" s="488" t="s">
        <v>1597</v>
      </c>
      <c r="AZ3947" s="488" t="s">
        <v>1531</v>
      </c>
    </row>
    <row r="3948" hidden="1">
      <c r="A3948" s="488" t="s">
        <v>24096</v>
      </c>
      <c r="B3948" s="488" t="s">
        <v>24097</v>
      </c>
      <c r="C3948" s="488" t="s">
        <v>1513</v>
      </c>
      <c r="D3948" s="488" t="s">
        <v>1514</v>
      </c>
      <c r="E3948" s="491">
        <v>45810.052083333336</v>
      </c>
      <c r="F3948" s="492">
        <v>2980.0</v>
      </c>
      <c r="G3948" s="488" t="s">
        <v>1515</v>
      </c>
      <c r="H3948" s="492">
        <v>2980.0</v>
      </c>
      <c r="I3948" s="488" t="s">
        <v>1515</v>
      </c>
      <c r="J3948" s="488" t="s">
        <v>1516</v>
      </c>
      <c r="K3948" s="488" t="s">
        <v>1517</v>
      </c>
      <c r="L3948" s="488" t="s">
        <v>24098</v>
      </c>
      <c r="M3948" s="488" t="s">
        <v>24099</v>
      </c>
      <c r="N3948" s="488" t="s">
        <v>1520</v>
      </c>
      <c r="O3948" s="488" t="s">
        <v>1521</v>
      </c>
      <c r="P3948" s="488" t="s">
        <v>1554</v>
      </c>
      <c r="Q3948" s="488" t="s">
        <v>1523</v>
      </c>
      <c r="R3948" s="495" t="s">
        <v>1524</v>
      </c>
      <c r="S3948" s="494"/>
      <c r="T3948" s="494"/>
      <c r="U3948" s="488" t="s">
        <v>24100</v>
      </c>
      <c r="AB3948" s="488" t="s">
        <v>24101</v>
      </c>
      <c r="AC3948" s="496">
        <v>9.08E9</v>
      </c>
      <c r="AD3948" s="494"/>
      <c r="AE3948" s="494"/>
      <c r="AF3948" s="494"/>
      <c r="AG3948" s="494"/>
      <c r="AH3948" s="494"/>
      <c r="AI3948" s="494"/>
      <c r="AJ3948" s="488" t="s">
        <v>1527</v>
      </c>
      <c r="AK3948" s="494"/>
      <c r="AL3948" s="494"/>
      <c r="AM3948" s="488" t="s">
        <v>24102</v>
      </c>
      <c r="AP3948" s="494"/>
      <c r="AQ3948" s="494"/>
      <c r="AR3948" s="494"/>
      <c r="AS3948" s="494"/>
      <c r="AT3948" s="488" t="s">
        <v>1529</v>
      </c>
      <c r="AU3948" s="492">
        <v>1809.0</v>
      </c>
      <c r="AV3948" s="492">
        <v>5.0</v>
      </c>
      <c r="AW3948" s="492">
        <v>2029.0</v>
      </c>
      <c r="AX3948" s="488" t="s">
        <v>1596</v>
      </c>
      <c r="AY3948" s="488" t="s">
        <v>1597</v>
      </c>
      <c r="AZ3948" s="488" t="s">
        <v>1531</v>
      </c>
    </row>
    <row r="3949" hidden="1">
      <c r="A3949" s="488" t="s">
        <v>24103</v>
      </c>
      <c r="B3949" s="488" t="s">
        <v>24104</v>
      </c>
      <c r="C3949" s="488" t="s">
        <v>1513</v>
      </c>
      <c r="D3949" s="488" t="s">
        <v>1514</v>
      </c>
      <c r="E3949" s="491">
        <v>45810.04722222222</v>
      </c>
      <c r="F3949" s="492">
        <v>2980.0</v>
      </c>
      <c r="G3949" s="488" t="s">
        <v>1515</v>
      </c>
      <c r="H3949" s="492">
        <v>2980.0</v>
      </c>
      <c r="I3949" s="488" t="s">
        <v>1515</v>
      </c>
      <c r="J3949" s="488" t="s">
        <v>1516</v>
      </c>
      <c r="K3949" s="488" t="s">
        <v>1517</v>
      </c>
      <c r="L3949" s="488" t="s">
        <v>24105</v>
      </c>
      <c r="M3949" s="488" t="s">
        <v>24106</v>
      </c>
      <c r="N3949" s="488" t="s">
        <v>1520</v>
      </c>
      <c r="O3949" s="488" t="s">
        <v>1521</v>
      </c>
      <c r="P3949" s="488" t="s">
        <v>1522</v>
      </c>
      <c r="Q3949" s="488" t="s">
        <v>1523</v>
      </c>
      <c r="R3949" s="495" t="s">
        <v>1524</v>
      </c>
      <c r="S3949" s="494"/>
      <c r="T3949" s="494"/>
      <c r="U3949" s="488" t="s">
        <v>24107</v>
      </c>
      <c r="AB3949" s="488" t="s">
        <v>24108</v>
      </c>
      <c r="AC3949" s="496">
        <v>9.07E9</v>
      </c>
      <c r="AD3949" s="494"/>
      <c r="AE3949" s="494"/>
      <c r="AF3949" s="494"/>
      <c r="AG3949" s="494"/>
      <c r="AH3949" s="494"/>
      <c r="AI3949" s="494"/>
      <c r="AJ3949" s="488" t="s">
        <v>1527</v>
      </c>
      <c r="AK3949" s="494"/>
      <c r="AL3949" s="494"/>
      <c r="AM3949" s="488" t="s">
        <v>24109</v>
      </c>
      <c r="AO3949" s="494"/>
      <c r="AP3949" s="494"/>
      <c r="AQ3949" s="494"/>
      <c r="AR3949" s="494"/>
      <c r="AS3949" s="494"/>
      <c r="AT3949" s="488" t="s">
        <v>1529</v>
      </c>
      <c r="AU3949" s="492">
        <v>1094.0</v>
      </c>
      <c r="AV3949" s="492">
        <v>1.0</v>
      </c>
      <c r="AW3949" s="492">
        <v>2030.0</v>
      </c>
      <c r="AX3949" s="488" t="s">
        <v>1539</v>
      </c>
      <c r="AY3949" s="488" t="s">
        <v>2292</v>
      </c>
      <c r="AZ3949" s="488" t="s">
        <v>1531</v>
      </c>
    </row>
    <row r="3950" hidden="1">
      <c r="A3950" s="488" t="s">
        <v>24110</v>
      </c>
      <c r="B3950" s="488" t="s">
        <v>24090</v>
      </c>
      <c r="C3950" s="488" t="s">
        <v>1513</v>
      </c>
      <c r="D3950" s="488" t="s">
        <v>1514</v>
      </c>
      <c r="E3950" s="491">
        <v>45810.04722222222</v>
      </c>
      <c r="F3950" s="492">
        <v>2980.0</v>
      </c>
      <c r="G3950" s="488" t="s">
        <v>1515</v>
      </c>
      <c r="H3950" s="492">
        <v>2980.0</v>
      </c>
      <c r="I3950" s="488" t="s">
        <v>1515</v>
      </c>
      <c r="J3950" s="488" t="s">
        <v>1516</v>
      </c>
      <c r="K3950" s="488" t="s">
        <v>1517</v>
      </c>
      <c r="L3950" s="488" t="s">
        <v>24091</v>
      </c>
      <c r="M3950" s="488" t="s">
        <v>24111</v>
      </c>
      <c r="N3950" s="488" t="s">
        <v>1520</v>
      </c>
      <c r="O3950" s="488" t="s">
        <v>1521</v>
      </c>
      <c r="P3950" s="488" t="s">
        <v>1554</v>
      </c>
      <c r="Q3950" s="488" t="s">
        <v>1523</v>
      </c>
      <c r="R3950" s="495" t="s">
        <v>1524</v>
      </c>
      <c r="S3950" s="494"/>
      <c r="T3950" s="494"/>
      <c r="U3950" s="488" t="s">
        <v>24112</v>
      </c>
      <c r="AB3950" s="488" t="s">
        <v>24094</v>
      </c>
      <c r="AC3950" s="496">
        <v>9.04E9</v>
      </c>
      <c r="AD3950" s="494"/>
      <c r="AE3950" s="494"/>
      <c r="AF3950" s="494"/>
      <c r="AG3950" s="494"/>
      <c r="AH3950" s="494"/>
      <c r="AI3950" s="494"/>
      <c r="AJ3950" s="488" t="s">
        <v>1527</v>
      </c>
      <c r="AK3950" s="494"/>
      <c r="AL3950" s="494"/>
      <c r="AM3950" s="488" t="s">
        <v>24095</v>
      </c>
      <c r="AP3950" s="494"/>
      <c r="AQ3950" s="494"/>
      <c r="AR3950" s="494"/>
      <c r="AS3950" s="494"/>
      <c r="AT3950" s="488" t="s">
        <v>1529</v>
      </c>
      <c r="AU3950" s="492">
        <v>3073.0</v>
      </c>
      <c r="AV3950" s="492">
        <v>9.0</v>
      </c>
      <c r="AW3950" s="492">
        <v>2029.0</v>
      </c>
      <c r="AX3950" s="488" t="s">
        <v>1587</v>
      </c>
      <c r="AY3950" s="488" t="s">
        <v>1597</v>
      </c>
      <c r="AZ3950" s="488" t="s">
        <v>1531</v>
      </c>
    </row>
    <row r="3951" hidden="1">
      <c r="A3951" s="488" t="s">
        <v>24113</v>
      </c>
      <c r="B3951" s="488" t="s">
        <v>24083</v>
      </c>
      <c r="C3951" s="488" t="s">
        <v>1513</v>
      </c>
      <c r="D3951" s="488" t="s">
        <v>1514</v>
      </c>
      <c r="E3951" s="491">
        <v>45810.04652777778</v>
      </c>
      <c r="F3951" s="492">
        <v>2980.0</v>
      </c>
      <c r="G3951" s="488" t="s">
        <v>1515</v>
      </c>
      <c r="H3951" s="492">
        <v>2980.0</v>
      </c>
      <c r="I3951" s="488" t="s">
        <v>1515</v>
      </c>
      <c r="J3951" s="488" t="s">
        <v>1516</v>
      </c>
      <c r="K3951" s="488" t="s">
        <v>1517</v>
      </c>
      <c r="L3951" s="488" t="s">
        <v>24084</v>
      </c>
      <c r="M3951" s="488" t="s">
        <v>24114</v>
      </c>
      <c r="N3951" s="488" t="s">
        <v>1520</v>
      </c>
      <c r="O3951" s="488" t="s">
        <v>1521</v>
      </c>
      <c r="P3951" s="488" t="s">
        <v>1554</v>
      </c>
      <c r="Q3951" s="488" t="s">
        <v>1523</v>
      </c>
      <c r="R3951" s="495" t="s">
        <v>1524</v>
      </c>
      <c r="S3951" s="494"/>
      <c r="T3951" s="494"/>
      <c r="U3951" s="488" t="s">
        <v>24115</v>
      </c>
      <c r="AB3951" s="488" t="s">
        <v>24087</v>
      </c>
      <c r="AC3951" s="496">
        <v>9.1E9</v>
      </c>
      <c r="AD3951" s="494"/>
      <c r="AE3951" s="494"/>
      <c r="AF3951" s="494"/>
      <c r="AG3951" s="494"/>
      <c r="AH3951" s="494"/>
      <c r="AI3951" s="494"/>
      <c r="AJ3951" s="488" t="s">
        <v>1527</v>
      </c>
      <c r="AK3951" s="494"/>
      <c r="AL3951" s="494"/>
      <c r="AM3951" s="488" t="s">
        <v>24088</v>
      </c>
      <c r="AO3951" s="494"/>
      <c r="AP3951" s="494"/>
      <c r="AQ3951" s="494"/>
      <c r="AR3951" s="494"/>
      <c r="AS3951" s="494"/>
      <c r="AT3951" s="488" t="s">
        <v>1529</v>
      </c>
      <c r="AU3951" s="492">
        <v>7829.0</v>
      </c>
      <c r="AV3951" s="492">
        <v>9.0</v>
      </c>
      <c r="AW3951" s="492">
        <v>2025.0</v>
      </c>
      <c r="AX3951" s="488" t="s">
        <v>1634</v>
      </c>
      <c r="AY3951" s="488" t="s">
        <v>1597</v>
      </c>
      <c r="AZ3951" s="488" t="s">
        <v>1531</v>
      </c>
    </row>
    <row r="3952" hidden="1">
      <c r="A3952" s="488" t="s">
        <v>24116</v>
      </c>
      <c r="B3952" s="488" t="s">
        <v>24117</v>
      </c>
      <c r="C3952" s="488" t="s">
        <v>1513</v>
      </c>
      <c r="D3952" s="488" t="s">
        <v>1514</v>
      </c>
      <c r="E3952" s="491">
        <v>45810.041666666664</v>
      </c>
      <c r="F3952" s="492">
        <v>9800.0</v>
      </c>
      <c r="G3952" s="488" t="s">
        <v>1515</v>
      </c>
      <c r="H3952" s="492">
        <v>9800.0</v>
      </c>
      <c r="I3952" s="488" t="s">
        <v>1515</v>
      </c>
      <c r="J3952" s="488" t="s">
        <v>1516</v>
      </c>
      <c r="K3952" s="488" t="s">
        <v>1517</v>
      </c>
      <c r="L3952" s="488" t="s">
        <v>24118</v>
      </c>
      <c r="M3952" s="488" t="s">
        <v>24119</v>
      </c>
      <c r="N3952" s="488" t="s">
        <v>1520</v>
      </c>
      <c r="O3952" s="488" t="s">
        <v>1521</v>
      </c>
      <c r="P3952" s="488" t="s">
        <v>1522</v>
      </c>
      <c r="Q3952" s="488" t="s">
        <v>1523</v>
      </c>
      <c r="R3952" s="495" t="s">
        <v>1524</v>
      </c>
      <c r="S3952" s="494"/>
      <c r="T3952" s="494"/>
      <c r="U3952" s="488" t="s">
        <v>24120</v>
      </c>
      <c r="AB3952" s="488" t="s">
        <v>24121</v>
      </c>
      <c r="AC3952" s="496">
        <v>9.08E9</v>
      </c>
      <c r="AD3952" s="494"/>
      <c r="AE3952" s="494"/>
      <c r="AF3952" s="494"/>
      <c r="AG3952" s="494"/>
      <c r="AH3952" s="494"/>
      <c r="AI3952" s="494"/>
      <c r="AJ3952" s="488" t="s">
        <v>1527</v>
      </c>
      <c r="AK3952" s="494"/>
      <c r="AL3952" s="494"/>
      <c r="AM3952" s="488" t="s">
        <v>13998</v>
      </c>
      <c r="AO3952" s="494"/>
      <c r="AP3952" s="494"/>
      <c r="AQ3952" s="494"/>
      <c r="AR3952" s="494"/>
      <c r="AS3952" s="494"/>
      <c r="AT3952" s="488" t="s">
        <v>1529</v>
      </c>
      <c r="AU3952" s="492">
        <v>683.0</v>
      </c>
      <c r="AV3952" s="492">
        <v>1.0</v>
      </c>
      <c r="AW3952" s="492">
        <v>2030.0</v>
      </c>
      <c r="AX3952" s="488" t="s">
        <v>7320</v>
      </c>
      <c r="AY3952" s="488" t="s">
        <v>9385</v>
      </c>
      <c r="AZ3952" s="488" t="s">
        <v>1531</v>
      </c>
    </row>
    <row r="3953" hidden="1">
      <c r="A3953" s="488" t="s">
        <v>24122</v>
      </c>
      <c r="B3953" s="488" t="s">
        <v>24123</v>
      </c>
      <c r="C3953" s="488" t="s">
        <v>1513</v>
      </c>
      <c r="D3953" s="488" t="s">
        <v>1514</v>
      </c>
      <c r="E3953" s="491">
        <v>45810.035416666666</v>
      </c>
      <c r="F3953" s="492">
        <v>2980.0</v>
      </c>
      <c r="G3953" s="488" t="s">
        <v>1515</v>
      </c>
      <c r="H3953" s="492">
        <v>2980.0</v>
      </c>
      <c r="I3953" s="488" t="s">
        <v>1515</v>
      </c>
      <c r="J3953" s="488" t="s">
        <v>1516</v>
      </c>
      <c r="K3953" s="488" t="s">
        <v>1517</v>
      </c>
      <c r="L3953" s="488" t="s">
        <v>24124</v>
      </c>
      <c r="M3953" s="488" t="s">
        <v>24125</v>
      </c>
      <c r="N3953" s="488" t="s">
        <v>1520</v>
      </c>
      <c r="O3953" s="488" t="s">
        <v>1521</v>
      </c>
      <c r="P3953" s="488" t="s">
        <v>1724</v>
      </c>
      <c r="Q3953" s="488" t="s">
        <v>1523</v>
      </c>
      <c r="R3953" s="495" t="s">
        <v>1524</v>
      </c>
      <c r="S3953" s="494"/>
      <c r="T3953" s="494"/>
      <c r="U3953" s="488" t="s">
        <v>24126</v>
      </c>
      <c r="AB3953" s="488" t="s">
        <v>24127</v>
      </c>
      <c r="AC3953" s="496">
        <v>9.03E9</v>
      </c>
      <c r="AD3953" s="494"/>
      <c r="AE3953" s="494"/>
      <c r="AF3953" s="494"/>
      <c r="AG3953" s="494"/>
      <c r="AH3953" s="494"/>
      <c r="AI3953" s="494"/>
      <c r="AJ3953" s="488" t="s">
        <v>1527</v>
      </c>
      <c r="AK3953" s="494"/>
      <c r="AL3953" s="494"/>
      <c r="AM3953" s="488" t="s">
        <v>24128</v>
      </c>
      <c r="AO3953" s="494"/>
      <c r="AP3953" s="494"/>
      <c r="AQ3953" s="494"/>
      <c r="AR3953" s="494"/>
      <c r="AS3953" s="494"/>
      <c r="AT3953" s="488" t="s">
        <v>1529</v>
      </c>
      <c r="AU3953" s="492">
        <v>1001.0</v>
      </c>
      <c r="AV3953" s="492">
        <v>8.0</v>
      </c>
      <c r="AW3953" s="492">
        <v>2029.0</v>
      </c>
      <c r="AX3953" s="488" t="s">
        <v>1728</v>
      </c>
      <c r="AY3953" s="488" t="s">
        <v>1729</v>
      </c>
      <c r="AZ3953" s="488" t="s">
        <v>1531</v>
      </c>
    </row>
    <row r="3954" hidden="1">
      <c r="A3954" s="488" t="s">
        <v>24129</v>
      </c>
      <c r="B3954" s="488" t="s">
        <v>24117</v>
      </c>
      <c r="C3954" s="488" t="s">
        <v>1513</v>
      </c>
      <c r="D3954" s="488" t="s">
        <v>1514</v>
      </c>
      <c r="E3954" s="491">
        <v>45810.03472222222</v>
      </c>
      <c r="F3954" s="492">
        <v>2980.0</v>
      </c>
      <c r="G3954" s="488" t="s">
        <v>1515</v>
      </c>
      <c r="H3954" s="492">
        <v>2980.0</v>
      </c>
      <c r="I3954" s="488" t="s">
        <v>1515</v>
      </c>
      <c r="J3954" s="488" t="s">
        <v>1516</v>
      </c>
      <c r="K3954" s="488" t="s">
        <v>1517</v>
      </c>
      <c r="L3954" s="488" t="s">
        <v>24118</v>
      </c>
      <c r="M3954" s="488" t="s">
        <v>24130</v>
      </c>
      <c r="N3954" s="488" t="s">
        <v>1520</v>
      </c>
      <c r="O3954" s="488" t="s">
        <v>1521</v>
      </c>
      <c r="P3954" s="488" t="s">
        <v>1522</v>
      </c>
      <c r="Q3954" s="488" t="s">
        <v>1523</v>
      </c>
      <c r="R3954" s="495" t="s">
        <v>1524</v>
      </c>
      <c r="S3954" s="494"/>
      <c r="T3954" s="494"/>
      <c r="U3954" s="488" t="s">
        <v>24131</v>
      </c>
      <c r="AB3954" s="488" t="s">
        <v>24121</v>
      </c>
      <c r="AC3954" s="496">
        <v>9.08E9</v>
      </c>
      <c r="AD3954" s="494"/>
      <c r="AE3954" s="494"/>
      <c r="AF3954" s="494"/>
      <c r="AG3954" s="494"/>
      <c r="AH3954" s="494"/>
      <c r="AI3954" s="494"/>
      <c r="AJ3954" s="488" t="s">
        <v>1527</v>
      </c>
      <c r="AK3954" s="494"/>
      <c r="AL3954" s="494"/>
      <c r="AM3954" s="488" t="s">
        <v>13998</v>
      </c>
      <c r="AO3954" s="494"/>
      <c r="AP3954" s="494"/>
      <c r="AQ3954" s="494"/>
      <c r="AR3954" s="494"/>
      <c r="AS3954" s="494"/>
      <c r="AT3954" s="488" t="s">
        <v>1529</v>
      </c>
      <c r="AU3954" s="492">
        <v>683.0</v>
      </c>
      <c r="AV3954" s="492">
        <v>1.0</v>
      </c>
      <c r="AW3954" s="492">
        <v>2030.0</v>
      </c>
      <c r="AX3954" s="488" t="s">
        <v>7320</v>
      </c>
      <c r="AY3954" s="488" t="s">
        <v>9385</v>
      </c>
      <c r="AZ3954" s="488" t="s">
        <v>1531</v>
      </c>
    </row>
    <row r="3955" hidden="1">
      <c r="A3955" s="488" t="s">
        <v>24132</v>
      </c>
      <c r="B3955" s="488" t="s">
        <v>24133</v>
      </c>
      <c r="C3955" s="488" t="s">
        <v>1513</v>
      </c>
      <c r="D3955" s="488" t="s">
        <v>1514</v>
      </c>
      <c r="E3955" s="491">
        <v>45810.021527777775</v>
      </c>
      <c r="F3955" s="492">
        <v>2980.0</v>
      </c>
      <c r="G3955" s="488" t="s">
        <v>1515</v>
      </c>
      <c r="H3955" s="492">
        <v>2980.0</v>
      </c>
      <c r="I3955" s="488" t="s">
        <v>1515</v>
      </c>
      <c r="J3955" s="488" t="s">
        <v>1516</v>
      </c>
      <c r="K3955" s="488" t="s">
        <v>1517</v>
      </c>
      <c r="L3955" s="488" t="s">
        <v>24134</v>
      </c>
      <c r="M3955" s="488" t="s">
        <v>24135</v>
      </c>
      <c r="N3955" s="488" t="s">
        <v>1520</v>
      </c>
      <c r="O3955" s="488" t="s">
        <v>1521</v>
      </c>
      <c r="P3955" s="488" t="s">
        <v>1545</v>
      </c>
      <c r="Q3955" s="488" t="s">
        <v>1523</v>
      </c>
      <c r="R3955" s="495" t="s">
        <v>1524</v>
      </c>
      <c r="S3955" s="494"/>
      <c r="T3955" s="494"/>
      <c r="U3955" s="488" t="s">
        <v>24136</v>
      </c>
      <c r="AB3955" s="488" t="s">
        <v>24137</v>
      </c>
      <c r="AC3955" s="496">
        <v>9.04E9</v>
      </c>
      <c r="AD3955" s="494"/>
      <c r="AE3955" s="494"/>
      <c r="AF3955" s="494"/>
      <c r="AG3955" s="494"/>
      <c r="AH3955" s="494"/>
      <c r="AI3955" s="494"/>
      <c r="AJ3955" s="488" t="s">
        <v>1527</v>
      </c>
      <c r="AK3955" s="494"/>
      <c r="AL3955" s="494"/>
      <c r="AM3955" s="488" t="s">
        <v>24138</v>
      </c>
      <c r="AO3955" s="494"/>
      <c r="AP3955" s="494"/>
      <c r="AQ3955" s="494"/>
      <c r="AR3955" s="494"/>
      <c r="AS3955" s="494"/>
      <c r="AT3955" s="488" t="s">
        <v>1529</v>
      </c>
      <c r="AU3955" s="492">
        <v>52.0</v>
      </c>
      <c r="AV3955" s="492">
        <v>11.0</v>
      </c>
      <c r="AW3955" s="492">
        <v>2027.0</v>
      </c>
      <c r="AX3955" s="497"/>
      <c r="AY3955" s="497"/>
      <c r="AZ3955" s="488" t="s">
        <v>1531</v>
      </c>
    </row>
    <row r="3956" hidden="1">
      <c r="A3956" s="488" t="s">
        <v>24139</v>
      </c>
      <c r="B3956" s="488" t="s">
        <v>24140</v>
      </c>
      <c r="C3956" s="488" t="s">
        <v>1513</v>
      </c>
      <c r="D3956" s="488" t="s">
        <v>1514</v>
      </c>
      <c r="E3956" s="491">
        <v>45809.98263888889</v>
      </c>
      <c r="F3956" s="492">
        <v>2980.0</v>
      </c>
      <c r="G3956" s="488" t="s">
        <v>1515</v>
      </c>
      <c r="H3956" s="492">
        <v>2980.0</v>
      </c>
      <c r="I3956" s="488" t="s">
        <v>1515</v>
      </c>
      <c r="J3956" s="488" t="s">
        <v>1516</v>
      </c>
      <c r="K3956" s="488" t="s">
        <v>1517</v>
      </c>
      <c r="L3956" s="488" t="s">
        <v>24141</v>
      </c>
      <c r="M3956" s="488" t="s">
        <v>24142</v>
      </c>
      <c r="N3956" s="488" t="s">
        <v>1520</v>
      </c>
      <c r="O3956" s="488" t="s">
        <v>1521</v>
      </c>
      <c r="P3956" s="488" t="s">
        <v>1522</v>
      </c>
      <c r="Q3956" s="488" t="s">
        <v>1523</v>
      </c>
      <c r="R3956" s="495" t="s">
        <v>1524</v>
      </c>
      <c r="S3956" s="494"/>
      <c r="T3956" s="494"/>
      <c r="U3956" s="488" t="s">
        <v>24143</v>
      </c>
      <c r="AB3956" s="488" t="s">
        <v>24144</v>
      </c>
      <c r="AC3956" s="496">
        <v>8.06E9</v>
      </c>
      <c r="AD3956" s="494"/>
      <c r="AE3956" s="494"/>
      <c r="AF3956" s="494"/>
      <c r="AG3956" s="494"/>
      <c r="AH3956" s="494"/>
      <c r="AI3956" s="494"/>
      <c r="AJ3956" s="488" t="s">
        <v>1527</v>
      </c>
      <c r="AK3956" s="494"/>
      <c r="AL3956" s="494"/>
      <c r="AM3956" s="488" t="s">
        <v>24145</v>
      </c>
      <c r="AO3956" s="494"/>
      <c r="AP3956" s="494"/>
      <c r="AQ3956" s="494"/>
      <c r="AR3956" s="494"/>
      <c r="AS3956" s="494"/>
      <c r="AT3956" s="488" t="s">
        <v>1529</v>
      </c>
      <c r="AU3956" s="492">
        <v>6813.0</v>
      </c>
      <c r="AV3956" s="492">
        <v>3.0</v>
      </c>
      <c r="AW3956" s="492">
        <v>2029.0</v>
      </c>
      <c r="AX3956" s="488" t="s">
        <v>1634</v>
      </c>
      <c r="AY3956" s="488" t="s">
        <v>1540</v>
      </c>
      <c r="AZ3956" s="488" t="s">
        <v>1531</v>
      </c>
    </row>
    <row r="3957" hidden="1">
      <c r="A3957" s="488" t="s">
        <v>24146</v>
      </c>
      <c r="B3957" s="488" t="s">
        <v>24147</v>
      </c>
      <c r="C3957" s="488" t="s">
        <v>1513</v>
      </c>
      <c r="D3957" s="488" t="s">
        <v>1514</v>
      </c>
      <c r="E3957" s="491">
        <v>45809.98263888889</v>
      </c>
      <c r="F3957" s="492">
        <v>2980.0</v>
      </c>
      <c r="G3957" s="488" t="s">
        <v>1515</v>
      </c>
      <c r="H3957" s="492">
        <v>2980.0</v>
      </c>
      <c r="I3957" s="488" t="s">
        <v>1515</v>
      </c>
      <c r="J3957" s="488" t="s">
        <v>1516</v>
      </c>
      <c r="K3957" s="488" t="s">
        <v>1517</v>
      </c>
      <c r="L3957" s="488" t="s">
        <v>24148</v>
      </c>
      <c r="M3957" s="488" t="s">
        <v>24149</v>
      </c>
      <c r="N3957" s="488" t="s">
        <v>1520</v>
      </c>
      <c r="O3957" s="488" t="s">
        <v>1521</v>
      </c>
      <c r="P3957" s="488" t="s">
        <v>1545</v>
      </c>
      <c r="Q3957" s="488" t="s">
        <v>1523</v>
      </c>
      <c r="R3957" s="495" t="s">
        <v>1524</v>
      </c>
      <c r="S3957" s="494"/>
      <c r="T3957" s="494"/>
      <c r="U3957" s="488" t="s">
        <v>24150</v>
      </c>
      <c r="AB3957" s="488" t="s">
        <v>24151</v>
      </c>
      <c r="AC3957" s="496">
        <v>9.09E9</v>
      </c>
      <c r="AD3957" s="494"/>
      <c r="AE3957" s="494"/>
      <c r="AF3957" s="494"/>
      <c r="AG3957" s="494"/>
      <c r="AH3957" s="494"/>
      <c r="AI3957" s="494"/>
      <c r="AJ3957" s="488" t="s">
        <v>1527</v>
      </c>
      <c r="AK3957" s="494"/>
      <c r="AL3957" s="494"/>
      <c r="AM3957" s="488" t="s">
        <v>24152</v>
      </c>
      <c r="AO3957" s="494"/>
      <c r="AP3957" s="494"/>
      <c r="AQ3957" s="494"/>
      <c r="AR3957" s="494"/>
      <c r="AS3957" s="494"/>
      <c r="AT3957" s="488" t="s">
        <v>1529</v>
      </c>
      <c r="AU3957" s="492">
        <v>1387.0</v>
      </c>
      <c r="AV3957" s="492">
        <v>10.0</v>
      </c>
      <c r="AW3957" s="492">
        <v>2028.0</v>
      </c>
      <c r="AX3957" s="488" t="s">
        <v>1549</v>
      </c>
      <c r="AY3957" s="497"/>
      <c r="AZ3957" s="488" t="s">
        <v>1531</v>
      </c>
    </row>
    <row r="3958" hidden="1">
      <c r="A3958" s="488" t="s">
        <v>24153</v>
      </c>
      <c r="B3958" s="488" t="s">
        <v>24154</v>
      </c>
      <c r="C3958" s="488" t="s">
        <v>1513</v>
      </c>
      <c r="D3958" s="488" t="s">
        <v>1514</v>
      </c>
      <c r="E3958" s="491">
        <v>45809.975694444445</v>
      </c>
      <c r="F3958" s="492">
        <v>2980.0</v>
      </c>
      <c r="G3958" s="488" t="s">
        <v>1515</v>
      </c>
      <c r="H3958" s="492">
        <v>2980.0</v>
      </c>
      <c r="I3958" s="488" t="s">
        <v>1515</v>
      </c>
      <c r="J3958" s="488" t="s">
        <v>1516</v>
      </c>
      <c r="K3958" s="488" t="s">
        <v>1517</v>
      </c>
      <c r="L3958" s="488" t="s">
        <v>24155</v>
      </c>
      <c r="M3958" s="488" t="s">
        <v>24156</v>
      </c>
      <c r="N3958" s="488" t="s">
        <v>1520</v>
      </c>
      <c r="O3958" s="488" t="s">
        <v>1521</v>
      </c>
      <c r="P3958" s="488" t="s">
        <v>1554</v>
      </c>
      <c r="Q3958" s="488" t="s">
        <v>1523</v>
      </c>
      <c r="R3958" s="495" t="s">
        <v>1524</v>
      </c>
      <c r="S3958" s="494"/>
      <c r="T3958" s="494"/>
      <c r="U3958" s="488" t="s">
        <v>24157</v>
      </c>
      <c r="AB3958" s="488" t="s">
        <v>24158</v>
      </c>
      <c r="AC3958" s="496">
        <v>9.03E9</v>
      </c>
      <c r="AD3958" s="494"/>
      <c r="AE3958" s="494"/>
      <c r="AF3958" s="494"/>
      <c r="AG3958" s="494"/>
      <c r="AH3958" s="494"/>
      <c r="AI3958" s="494"/>
      <c r="AJ3958" s="488" t="s">
        <v>1527</v>
      </c>
      <c r="AK3958" s="494"/>
      <c r="AL3958" s="494"/>
      <c r="AM3958" s="488" t="s">
        <v>24159</v>
      </c>
      <c r="AO3958" s="494"/>
      <c r="AP3958" s="494"/>
      <c r="AQ3958" s="494"/>
      <c r="AR3958" s="494"/>
      <c r="AS3958" s="494"/>
      <c r="AT3958" s="488" t="s">
        <v>1529</v>
      </c>
      <c r="AU3958" s="492">
        <v>6021.0</v>
      </c>
      <c r="AV3958" s="492">
        <v>8.0</v>
      </c>
      <c r="AW3958" s="492">
        <v>2027.0</v>
      </c>
      <c r="AX3958" s="488" t="s">
        <v>1634</v>
      </c>
      <c r="AY3958" s="488" t="s">
        <v>2072</v>
      </c>
      <c r="AZ3958" s="488" t="s">
        <v>1531</v>
      </c>
    </row>
    <row r="3959" hidden="1">
      <c r="A3959" s="488" t="s">
        <v>24160</v>
      </c>
      <c r="B3959" s="488" t="s">
        <v>24161</v>
      </c>
      <c r="C3959" s="488" t="s">
        <v>1513</v>
      </c>
      <c r="D3959" s="488" t="s">
        <v>1514</v>
      </c>
      <c r="E3959" s="491">
        <v>45809.975694444445</v>
      </c>
      <c r="F3959" s="492">
        <v>2980.0</v>
      </c>
      <c r="G3959" s="488" t="s">
        <v>1515</v>
      </c>
      <c r="H3959" s="492">
        <v>2980.0</v>
      </c>
      <c r="I3959" s="488" t="s">
        <v>1515</v>
      </c>
      <c r="J3959" s="488" t="s">
        <v>1516</v>
      </c>
      <c r="K3959" s="488" t="s">
        <v>1517</v>
      </c>
      <c r="L3959" s="488" t="s">
        <v>24162</v>
      </c>
      <c r="M3959" s="488" t="s">
        <v>24163</v>
      </c>
      <c r="N3959" s="488" t="s">
        <v>1520</v>
      </c>
      <c r="O3959" s="488" t="s">
        <v>1521</v>
      </c>
      <c r="P3959" s="488" t="s">
        <v>1545</v>
      </c>
      <c r="Q3959" s="488" t="s">
        <v>1523</v>
      </c>
      <c r="R3959" s="495" t="s">
        <v>1524</v>
      </c>
      <c r="S3959" s="494"/>
      <c r="T3959" s="494"/>
      <c r="U3959" s="488" t="s">
        <v>24164</v>
      </c>
      <c r="AB3959" s="488" t="s">
        <v>24165</v>
      </c>
      <c r="AC3959" s="496">
        <v>8.09E9</v>
      </c>
      <c r="AD3959" s="494"/>
      <c r="AE3959" s="494"/>
      <c r="AF3959" s="494"/>
      <c r="AG3959" s="494"/>
      <c r="AH3959" s="494"/>
      <c r="AI3959" s="494"/>
      <c r="AJ3959" s="488" t="s">
        <v>1527</v>
      </c>
      <c r="AK3959" s="494"/>
      <c r="AL3959" s="494"/>
      <c r="AM3959" s="488" t="s">
        <v>24166</v>
      </c>
      <c r="AO3959" s="494"/>
      <c r="AP3959" s="494"/>
      <c r="AQ3959" s="494"/>
      <c r="AR3959" s="494"/>
      <c r="AS3959" s="494"/>
      <c r="AT3959" s="488" t="s">
        <v>1558</v>
      </c>
      <c r="AU3959" s="492">
        <v>1089.0</v>
      </c>
      <c r="AV3959" s="492">
        <v>1.0</v>
      </c>
      <c r="AW3959" s="492">
        <v>2027.0</v>
      </c>
      <c r="AX3959" s="497"/>
      <c r="AY3959" s="497"/>
      <c r="AZ3959" s="488" t="s">
        <v>1531</v>
      </c>
    </row>
    <row r="3960" hidden="1">
      <c r="A3960" s="488" t="s">
        <v>24167</v>
      </c>
      <c r="B3960" s="488" t="s">
        <v>24168</v>
      </c>
      <c r="C3960" s="488" t="s">
        <v>1513</v>
      </c>
      <c r="D3960" s="488" t="s">
        <v>1514</v>
      </c>
      <c r="E3960" s="491">
        <v>45809.975694444445</v>
      </c>
      <c r="F3960" s="492">
        <v>2980.0</v>
      </c>
      <c r="G3960" s="488" t="s">
        <v>1515</v>
      </c>
      <c r="H3960" s="492">
        <v>2980.0</v>
      </c>
      <c r="I3960" s="488" t="s">
        <v>1515</v>
      </c>
      <c r="J3960" s="488" t="s">
        <v>1516</v>
      </c>
      <c r="K3960" s="488" t="s">
        <v>1517</v>
      </c>
      <c r="L3960" s="488" t="s">
        <v>24169</v>
      </c>
      <c r="M3960" s="488" t="s">
        <v>24170</v>
      </c>
      <c r="N3960" s="488" t="s">
        <v>1520</v>
      </c>
      <c r="O3960" s="488" t="s">
        <v>1521</v>
      </c>
      <c r="P3960" s="488" t="s">
        <v>1554</v>
      </c>
      <c r="Q3960" s="488" t="s">
        <v>1523</v>
      </c>
      <c r="R3960" s="495" t="s">
        <v>1524</v>
      </c>
      <c r="S3960" s="494"/>
      <c r="T3960" s="494"/>
      <c r="U3960" s="488" t="s">
        <v>24171</v>
      </c>
      <c r="AB3960" s="488" t="s">
        <v>24172</v>
      </c>
      <c r="AC3960" s="496">
        <v>9.03E9</v>
      </c>
      <c r="AD3960" s="494"/>
      <c r="AE3960" s="494"/>
      <c r="AF3960" s="494"/>
      <c r="AG3960" s="494"/>
      <c r="AH3960" s="494"/>
      <c r="AI3960" s="494"/>
      <c r="AJ3960" s="488" t="s">
        <v>1527</v>
      </c>
      <c r="AK3960" s="494"/>
      <c r="AL3960" s="494"/>
      <c r="AM3960" s="488" t="s">
        <v>1557</v>
      </c>
      <c r="AO3960" s="494"/>
      <c r="AP3960" s="494"/>
      <c r="AQ3960" s="494"/>
      <c r="AR3960" s="494"/>
      <c r="AS3960" s="494"/>
      <c r="AT3960" s="488" t="s">
        <v>1558</v>
      </c>
      <c r="AU3960" s="492">
        <v>8602.0</v>
      </c>
      <c r="AV3960" s="492">
        <v>11.0</v>
      </c>
      <c r="AW3960" s="492">
        <v>2026.0</v>
      </c>
      <c r="AX3960" s="488" t="s">
        <v>1559</v>
      </c>
      <c r="AY3960" s="488" t="s">
        <v>1560</v>
      </c>
      <c r="AZ3960" s="488" t="s">
        <v>1531</v>
      </c>
    </row>
    <row r="3961" hidden="1">
      <c r="A3961" s="488" t="s">
        <v>24173</v>
      </c>
      <c r="B3961" s="488" t="s">
        <v>24174</v>
      </c>
      <c r="C3961" s="488" t="s">
        <v>1513</v>
      </c>
      <c r="D3961" s="488" t="s">
        <v>1514</v>
      </c>
      <c r="E3961" s="491">
        <v>45809.97430555556</v>
      </c>
      <c r="F3961" s="492">
        <v>2980.0</v>
      </c>
      <c r="G3961" s="488" t="s">
        <v>1515</v>
      </c>
      <c r="H3961" s="492">
        <v>2980.0</v>
      </c>
      <c r="I3961" s="488" t="s">
        <v>1515</v>
      </c>
      <c r="J3961" s="488" t="s">
        <v>1516</v>
      </c>
      <c r="K3961" s="488" t="s">
        <v>1517</v>
      </c>
      <c r="L3961" s="488" t="s">
        <v>24175</v>
      </c>
      <c r="M3961" s="488" t="s">
        <v>24176</v>
      </c>
      <c r="N3961" s="488" t="s">
        <v>1520</v>
      </c>
      <c r="O3961" s="488" t="s">
        <v>1521</v>
      </c>
      <c r="P3961" s="488" t="s">
        <v>1554</v>
      </c>
      <c r="Q3961" s="488" t="s">
        <v>1523</v>
      </c>
      <c r="R3961" s="495" t="s">
        <v>1524</v>
      </c>
      <c r="S3961" s="494"/>
      <c r="T3961" s="494"/>
      <c r="U3961" s="488" t="s">
        <v>24177</v>
      </c>
      <c r="AB3961" s="488" t="s">
        <v>24178</v>
      </c>
      <c r="AC3961" s="496">
        <v>7.04E9</v>
      </c>
      <c r="AD3961" s="494"/>
      <c r="AE3961" s="494"/>
      <c r="AF3961" s="494"/>
      <c r="AG3961" s="494"/>
      <c r="AH3961" s="494"/>
      <c r="AI3961" s="494"/>
      <c r="AJ3961" s="488" t="s">
        <v>1527</v>
      </c>
      <c r="AK3961" s="494"/>
      <c r="AL3961" s="494"/>
      <c r="AM3961" s="488" t="s">
        <v>24179</v>
      </c>
      <c r="AP3961" s="494"/>
      <c r="AQ3961" s="494"/>
      <c r="AR3961" s="494"/>
      <c r="AS3961" s="494"/>
      <c r="AT3961" s="488" t="s">
        <v>1529</v>
      </c>
      <c r="AU3961" s="492">
        <v>9471.0</v>
      </c>
      <c r="AV3961" s="492">
        <v>9.0</v>
      </c>
      <c r="AW3961" s="492">
        <v>2025.0</v>
      </c>
      <c r="AX3961" s="488" t="s">
        <v>1587</v>
      </c>
      <c r="AY3961" s="488" t="s">
        <v>1597</v>
      </c>
      <c r="AZ3961" s="488" t="s">
        <v>1531</v>
      </c>
    </row>
    <row r="3962" hidden="1">
      <c r="A3962" s="488" t="s">
        <v>24180</v>
      </c>
      <c r="B3962" s="488" t="s">
        <v>24181</v>
      </c>
      <c r="C3962" s="488" t="s">
        <v>1513</v>
      </c>
      <c r="D3962" s="488" t="s">
        <v>1514</v>
      </c>
      <c r="E3962" s="491">
        <v>45809.96875</v>
      </c>
      <c r="F3962" s="492">
        <v>2980.0</v>
      </c>
      <c r="G3962" s="488" t="s">
        <v>1515</v>
      </c>
      <c r="H3962" s="492">
        <v>2980.0</v>
      </c>
      <c r="I3962" s="488" t="s">
        <v>1515</v>
      </c>
      <c r="J3962" s="488" t="s">
        <v>1516</v>
      </c>
      <c r="K3962" s="488" t="s">
        <v>1517</v>
      </c>
      <c r="L3962" s="488" t="s">
        <v>24182</v>
      </c>
      <c r="M3962" s="488" t="s">
        <v>24183</v>
      </c>
      <c r="N3962" s="488" t="s">
        <v>1520</v>
      </c>
      <c r="O3962" s="488" t="s">
        <v>1521</v>
      </c>
      <c r="P3962" s="488" t="s">
        <v>1554</v>
      </c>
      <c r="Q3962" s="488" t="s">
        <v>1523</v>
      </c>
      <c r="R3962" s="495" t="s">
        <v>1524</v>
      </c>
      <c r="S3962" s="494"/>
      <c r="T3962" s="494"/>
      <c r="U3962" s="488" t="s">
        <v>24184</v>
      </c>
      <c r="AB3962" s="488" t="s">
        <v>24185</v>
      </c>
      <c r="AC3962" s="496">
        <v>9.04E9</v>
      </c>
      <c r="AD3962" s="494"/>
      <c r="AE3962" s="494"/>
      <c r="AF3962" s="494"/>
      <c r="AG3962" s="494"/>
      <c r="AH3962" s="494"/>
      <c r="AI3962" s="494"/>
      <c r="AJ3962" s="488" t="s">
        <v>1527</v>
      </c>
      <c r="AK3962" s="494"/>
      <c r="AL3962" s="494"/>
      <c r="AM3962" s="488" t="s">
        <v>24186</v>
      </c>
      <c r="AO3962" s="494"/>
      <c r="AP3962" s="494"/>
      <c r="AQ3962" s="494"/>
      <c r="AR3962" s="494"/>
      <c r="AS3962" s="494"/>
      <c r="AT3962" s="488" t="s">
        <v>1529</v>
      </c>
      <c r="AU3962" s="492">
        <v>2031.0</v>
      </c>
      <c r="AV3962" s="492">
        <v>12.0</v>
      </c>
      <c r="AW3962" s="492">
        <v>2029.0</v>
      </c>
      <c r="AX3962" s="488" t="s">
        <v>1587</v>
      </c>
      <c r="AY3962" s="488" t="s">
        <v>1588</v>
      </c>
      <c r="AZ3962" s="488" t="s">
        <v>1531</v>
      </c>
    </row>
    <row r="3963" hidden="1">
      <c r="A3963" s="488" t="s">
        <v>24187</v>
      </c>
      <c r="B3963" s="488" t="s">
        <v>24188</v>
      </c>
      <c r="C3963" s="488" t="s">
        <v>1513</v>
      </c>
      <c r="D3963" s="488" t="s">
        <v>1514</v>
      </c>
      <c r="E3963" s="491">
        <v>45809.959027777775</v>
      </c>
      <c r="F3963" s="492">
        <v>2980.0</v>
      </c>
      <c r="G3963" s="488" t="s">
        <v>1515</v>
      </c>
      <c r="H3963" s="492">
        <v>2980.0</v>
      </c>
      <c r="I3963" s="488" t="s">
        <v>1515</v>
      </c>
      <c r="J3963" s="488" t="s">
        <v>1516</v>
      </c>
      <c r="K3963" s="488" t="s">
        <v>1517</v>
      </c>
      <c r="L3963" s="488" t="s">
        <v>24189</v>
      </c>
      <c r="M3963" s="488" t="s">
        <v>24190</v>
      </c>
      <c r="N3963" s="488" t="s">
        <v>1520</v>
      </c>
      <c r="O3963" s="488" t="s">
        <v>1521</v>
      </c>
      <c r="P3963" s="488" t="s">
        <v>1554</v>
      </c>
      <c r="Q3963" s="488" t="s">
        <v>1523</v>
      </c>
      <c r="R3963" s="495" t="s">
        <v>1524</v>
      </c>
      <c r="S3963" s="494"/>
      <c r="T3963" s="494"/>
      <c r="U3963" s="488" t="s">
        <v>24191</v>
      </c>
      <c r="AB3963" s="488" t="s">
        <v>24192</v>
      </c>
      <c r="AC3963" s="496">
        <v>7.01E9</v>
      </c>
      <c r="AD3963" s="494"/>
      <c r="AE3963" s="494"/>
      <c r="AF3963" s="494"/>
      <c r="AG3963" s="494"/>
      <c r="AH3963" s="494"/>
      <c r="AI3963" s="494"/>
      <c r="AJ3963" s="488" t="s">
        <v>1527</v>
      </c>
      <c r="AK3963" s="494"/>
      <c r="AL3963" s="494"/>
      <c r="AM3963" s="488" t="s">
        <v>24193</v>
      </c>
      <c r="AO3963" s="494"/>
      <c r="AP3963" s="494"/>
      <c r="AQ3963" s="494"/>
      <c r="AR3963" s="494"/>
      <c r="AS3963" s="494"/>
      <c r="AT3963" s="488" t="s">
        <v>1529</v>
      </c>
      <c r="AU3963" s="492">
        <v>9677.0</v>
      </c>
      <c r="AV3963" s="492">
        <v>5.0</v>
      </c>
      <c r="AW3963" s="492">
        <v>2029.0</v>
      </c>
      <c r="AX3963" s="488" t="s">
        <v>1587</v>
      </c>
      <c r="AY3963" s="488" t="s">
        <v>1597</v>
      </c>
      <c r="AZ3963" s="488" t="s">
        <v>1531</v>
      </c>
    </row>
    <row r="3964" hidden="1">
      <c r="A3964" s="488" t="s">
        <v>24194</v>
      </c>
      <c r="B3964" s="488" t="s">
        <v>24195</v>
      </c>
      <c r="C3964" s="488" t="s">
        <v>1513</v>
      </c>
      <c r="D3964" s="488" t="s">
        <v>1514</v>
      </c>
      <c r="E3964" s="491">
        <v>45809.93541666667</v>
      </c>
      <c r="F3964" s="492">
        <v>2980.0</v>
      </c>
      <c r="G3964" s="488" t="s">
        <v>1515</v>
      </c>
      <c r="H3964" s="492">
        <v>2980.0</v>
      </c>
      <c r="I3964" s="488" t="s">
        <v>1515</v>
      </c>
      <c r="J3964" s="488" t="s">
        <v>1516</v>
      </c>
      <c r="K3964" s="488" t="s">
        <v>1517</v>
      </c>
      <c r="L3964" s="488" t="s">
        <v>24196</v>
      </c>
      <c r="M3964" s="488" t="s">
        <v>24197</v>
      </c>
      <c r="N3964" s="488" t="s">
        <v>1520</v>
      </c>
      <c r="O3964" s="488" t="s">
        <v>1521</v>
      </c>
      <c r="P3964" s="488" t="s">
        <v>1545</v>
      </c>
      <c r="Q3964" s="488" t="s">
        <v>1523</v>
      </c>
      <c r="R3964" s="495" t="s">
        <v>1524</v>
      </c>
      <c r="S3964" s="494"/>
      <c r="T3964" s="494"/>
      <c r="U3964" s="488" t="s">
        <v>24198</v>
      </c>
      <c r="AB3964" s="488" t="s">
        <v>24199</v>
      </c>
      <c r="AC3964" s="496">
        <v>8.06E9</v>
      </c>
      <c r="AD3964" s="494"/>
      <c r="AE3964" s="494"/>
      <c r="AF3964" s="494"/>
      <c r="AG3964" s="494"/>
      <c r="AH3964" s="494"/>
      <c r="AI3964" s="494"/>
      <c r="AJ3964" s="488" t="s">
        <v>1527</v>
      </c>
      <c r="AK3964" s="494"/>
      <c r="AL3964" s="494"/>
      <c r="AM3964" s="488" t="s">
        <v>24200</v>
      </c>
      <c r="AP3964" s="494"/>
      <c r="AQ3964" s="494"/>
      <c r="AR3964" s="494"/>
      <c r="AS3964" s="494"/>
      <c r="AT3964" s="488" t="s">
        <v>1529</v>
      </c>
      <c r="AU3964" s="492">
        <v>1171.0</v>
      </c>
      <c r="AV3964" s="492">
        <v>7.0</v>
      </c>
      <c r="AW3964" s="492">
        <v>2029.0</v>
      </c>
      <c r="AX3964" s="488" t="s">
        <v>1549</v>
      </c>
      <c r="AY3964" s="497"/>
      <c r="AZ3964" s="488" t="s">
        <v>1531</v>
      </c>
    </row>
    <row r="3965" hidden="1">
      <c r="A3965" s="488" t="s">
        <v>24201</v>
      </c>
      <c r="B3965" s="488" t="s">
        <v>24202</v>
      </c>
      <c r="C3965" s="488" t="s">
        <v>1513</v>
      </c>
      <c r="D3965" s="488" t="s">
        <v>1514</v>
      </c>
      <c r="E3965" s="491">
        <v>45809.92152777778</v>
      </c>
      <c r="F3965" s="492">
        <v>2980.0</v>
      </c>
      <c r="G3965" s="488" t="s">
        <v>1515</v>
      </c>
      <c r="H3965" s="492">
        <v>2980.0</v>
      </c>
      <c r="I3965" s="488" t="s">
        <v>1515</v>
      </c>
      <c r="J3965" s="488" t="s">
        <v>1516</v>
      </c>
      <c r="K3965" s="488" t="s">
        <v>1517</v>
      </c>
      <c r="L3965" s="488" t="s">
        <v>24203</v>
      </c>
      <c r="M3965" s="488" t="s">
        <v>24204</v>
      </c>
      <c r="N3965" s="488" t="s">
        <v>1520</v>
      </c>
      <c r="O3965" s="488" t="s">
        <v>1521</v>
      </c>
      <c r="P3965" s="488" t="s">
        <v>1545</v>
      </c>
      <c r="Q3965" s="488" t="s">
        <v>1523</v>
      </c>
      <c r="R3965" s="495" t="s">
        <v>1524</v>
      </c>
      <c r="S3965" s="494"/>
      <c r="T3965" s="494"/>
      <c r="U3965" s="488" t="s">
        <v>14107</v>
      </c>
      <c r="AB3965" s="488" t="s">
        <v>24205</v>
      </c>
      <c r="AC3965" s="496">
        <v>9.04E9</v>
      </c>
      <c r="AD3965" s="494"/>
      <c r="AE3965" s="494"/>
      <c r="AF3965" s="494"/>
      <c r="AG3965" s="494"/>
      <c r="AH3965" s="494"/>
      <c r="AI3965" s="494"/>
      <c r="AJ3965" s="488" t="s">
        <v>1527</v>
      </c>
      <c r="AK3965" s="494"/>
      <c r="AL3965" s="494"/>
      <c r="AM3965" s="488" t="s">
        <v>24206</v>
      </c>
      <c r="AO3965" s="494"/>
      <c r="AP3965" s="494"/>
      <c r="AQ3965" s="494"/>
      <c r="AR3965" s="494"/>
      <c r="AS3965" s="494"/>
      <c r="AT3965" s="488" t="s">
        <v>1529</v>
      </c>
      <c r="AU3965" s="492">
        <v>9182.0</v>
      </c>
      <c r="AV3965" s="492">
        <v>5.0</v>
      </c>
      <c r="AW3965" s="492">
        <v>2026.0</v>
      </c>
      <c r="AX3965" s="497"/>
      <c r="AY3965" s="488" t="s">
        <v>1652</v>
      </c>
      <c r="AZ3965" s="488" t="s">
        <v>1531</v>
      </c>
    </row>
    <row r="3966" hidden="1">
      <c r="A3966" s="488" t="s">
        <v>24207</v>
      </c>
      <c r="B3966" s="488" t="s">
        <v>24208</v>
      </c>
      <c r="C3966" s="488" t="s">
        <v>1513</v>
      </c>
      <c r="D3966" s="488" t="s">
        <v>1514</v>
      </c>
      <c r="E3966" s="491">
        <v>45809.88611111111</v>
      </c>
      <c r="F3966" s="492">
        <v>2980.0</v>
      </c>
      <c r="G3966" s="488" t="s">
        <v>1515</v>
      </c>
      <c r="H3966" s="492">
        <v>2980.0</v>
      </c>
      <c r="I3966" s="488" t="s">
        <v>1515</v>
      </c>
      <c r="J3966" s="488" t="s">
        <v>1516</v>
      </c>
      <c r="K3966" s="488" t="s">
        <v>1517</v>
      </c>
      <c r="L3966" s="488" t="s">
        <v>24209</v>
      </c>
      <c r="M3966" s="488" t="s">
        <v>24210</v>
      </c>
      <c r="N3966" s="488" t="s">
        <v>1520</v>
      </c>
      <c r="O3966" s="488" t="s">
        <v>1521</v>
      </c>
      <c r="P3966" s="488" t="s">
        <v>1554</v>
      </c>
      <c r="Q3966" s="488" t="s">
        <v>1523</v>
      </c>
      <c r="R3966" s="495" t="s">
        <v>1524</v>
      </c>
      <c r="S3966" s="494"/>
      <c r="T3966" s="494"/>
      <c r="U3966" s="488" t="s">
        <v>24211</v>
      </c>
      <c r="AB3966" s="488" t="s">
        <v>24212</v>
      </c>
      <c r="AC3966" s="496">
        <v>8.03E9</v>
      </c>
      <c r="AD3966" s="494"/>
      <c r="AE3966" s="494"/>
      <c r="AF3966" s="494"/>
      <c r="AG3966" s="494"/>
      <c r="AH3966" s="494"/>
      <c r="AI3966" s="494"/>
      <c r="AJ3966" s="488" t="s">
        <v>1527</v>
      </c>
      <c r="AK3966" s="494"/>
      <c r="AL3966" s="494"/>
      <c r="AM3966" s="488" t="s">
        <v>24213</v>
      </c>
      <c r="AO3966" s="494"/>
      <c r="AP3966" s="494"/>
      <c r="AQ3966" s="494"/>
      <c r="AR3966" s="494"/>
      <c r="AS3966" s="494"/>
      <c r="AT3966" s="488" t="s">
        <v>1558</v>
      </c>
      <c r="AU3966" s="492">
        <v>7819.0</v>
      </c>
      <c r="AV3966" s="492">
        <v>3.0</v>
      </c>
      <c r="AW3966" s="492">
        <v>2027.0</v>
      </c>
      <c r="AX3966" s="488" t="s">
        <v>1587</v>
      </c>
      <c r="AY3966" s="488" t="s">
        <v>1688</v>
      </c>
      <c r="AZ3966" s="488" t="s">
        <v>1531</v>
      </c>
    </row>
    <row r="3967" hidden="1">
      <c r="A3967" s="488" t="s">
        <v>24214</v>
      </c>
      <c r="B3967" s="488" t="s">
        <v>24215</v>
      </c>
      <c r="C3967" s="488" t="s">
        <v>1513</v>
      </c>
      <c r="D3967" s="488" t="s">
        <v>1514</v>
      </c>
      <c r="E3967" s="491">
        <v>45809.86111111111</v>
      </c>
      <c r="F3967" s="492">
        <v>9800.0</v>
      </c>
      <c r="G3967" s="488" t="s">
        <v>1515</v>
      </c>
      <c r="H3967" s="492">
        <v>9800.0</v>
      </c>
      <c r="I3967" s="488" t="s">
        <v>1515</v>
      </c>
      <c r="J3967" s="488" t="s">
        <v>1516</v>
      </c>
      <c r="K3967" s="488" t="s">
        <v>1517</v>
      </c>
      <c r="L3967" s="488" t="s">
        <v>18983</v>
      </c>
      <c r="M3967" s="488" t="s">
        <v>24216</v>
      </c>
      <c r="N3967" s="488" t="s">
        <v>1520</v>
      </c>
      <c r="O3967" s="488" t="s">
        <v>1521</v>
      </c>
      <c r="P3967" s="488" t="s">
        <v>1554</v>
      </c>
      <c r="Q3967" s="488" t="s">
        <v>1523</v>
      </c>
      <c r="R3967" s="495" t="s">
        <v>1524</v>
      </c>
      <c r="S3967" s="494"/>
      <c r="T3967" s="494"/>
      <c r="U3967" s="488" t="s">
        <v>24217</v>
      </c>
      <c r="AB3967" s="488" t="s">
        <v>18986</v>
      </c>
      <c r="AC3967" s="496">
        <v>8.02E9</v>
      </c>
      <c r="AD3967" s="494"/>
      <c r="AE3967" s="494"/>
      <c r="AF3967" s="494"/>
      <c r="AG3967" s="494"/>
      <c r="AH3967" s="494"/>
      <c r="AI3967" s="494"/>
      <c r="AJ3967" s="488" t="s">
        <v>1527</v>
      </c>
      <c r="AK3967" s="494"/>
      <c r="AL3967" s="494"/>
      <c r="AM3967" s="488" t="s">
        <v>18987</v>
      </c>
      <c r="AO3967" s="494"/>
      <c r="AP3967" s="494"/>
      <c r="AQ3967" s="494"/>
      <c r="AR3967" s="494"/>
      <c r="AS3967" s="494"/>
      <c r="AT3967" s="488" t="s">
        <v>1529</v>
      </c>
      <c r="AU3967" s="492">
        <v>118.0</v>
      </c>
      <c r="AV3967" s="492">
        <v>12.0</v>
      </c>
      <c r="AW3967" s="492">
        <v>2028.0</v>
      </c>
      <c r="AX3967" s="488" t="s">
        <v>1634</v>
      </c>
      <c r="AY3967" s="488" t="s">
        <v>1635</v>
      </c>
      <c r="AZ3967" s="488" t="s">
        <v>1531</v>
      </c>
    </row>
    <row r="3968" hidden="1">
      <c r="A3968" s="488" t="s">
        <v>24218</v>
      </c>
      <c r="B3968" s="488" t="s">
        <v>24219</v>
      </c>
      <c r="C3968" s="488" t="s">
        <v>1513</v>
      </c>
      <c r="D3968" s="488" t="s">
        <v>1514</v>
      </c>
      <c r="E3968" s="491">
        <v>45809.856944444444</v>
      </c>
      <c r="F3968" s="492">
        <v>2980.0</v>
      </c>
      <c r="G3968" s="488" t="s">
        <v>1515</v>
      </c>
      <c r="H3968" s="492">
        <v>2980.0</v>
      </c>
      <c r="I3968" s="488" t="s">
        <v>1515</v>
      </c>
      <c r="J3968" s="488" t="s">
        <v>1516</v>
      </c>
      <c r="K3968" s="488" t="s">
        <v>1517</v>
      </c>
      <c r="L3968" s="488" t="s">
        <v>24220</v>
      </c>
      <c r="M3968" s="488" t="s">
        <v>24221</v>
      </c>
      <c r="N3968" s="488" t="s">
        <v>1520</v>
      </c>
      <c r="O3968" s="488" t="s">
        <v>1521</v>
      </c>
      <c r="P3968" s="488" t="s">
        <v>1554</v>
      </c>
      <c r="Q3968" s="488" t="s">
        <v>1523</v>
      </c>
      <c r="R3968" s="495" t="s">
        <v>1524</v>
      </c>
      <c r="S3968" s="494"/>
      <c r="T3968" s="494"/>
      <c r="U3968" s="488" t="s">
        <v>24222</v>
      </c>
      <c r="AB3968" s="488" t="s">
        <v>24223</v>
      </c>
      <c r="AC3968" s="496">
        <v>9.08E9</v>
      </c>
      <c r="AD3968" s="494"/>
      <c r="AE3968" s="494"/>
      <c r="AF3968" s="494"/>
      <c r="AG3968" s="494"/>
      <c r="AH3968" s="494"/>
      <c r="AI3968" s="494"/>
      <c r="AJ3968" s="488" t="s">
        <v>1527</v>
      </c>
      <c r="AK3968" s="494"/>
      <c r="AL3968" s="494"/>
      <c r="AM3968" s="488" t="s">
        <v>24224</v>
      </c>
      <c r="AO3968" s="494"/>
      <c r="AP3968" s="494"/>
      <c r="AQ3968" s="494"/>
      <c r="AR3968" s="494"/>
      <c r="AS3968" s="494"/>
      <c r="AT3968" s="488" t="s">
        <v>1529</v>
      </c>
      <c r="AU3968" s="492">
        <v>281.0</v>
      </c>
      <c r="AV3968" s="492">
        <v>3.0</v>
      </c>
      <c r="AW3968" s="492">
        <v>2028.0</v>
      </c>
      <c r="AX3968" s="488" t="s">
        <v>1587</v>
      </c>
      <c r="AY3968" s="488" t="s">
        <v>1597</v>
      </c>
      <c r="AZ3968" s="488" t="s">
        <v>1531</v>
      </c>
    </row>
    <row r="3969" hidden="1">
      <c r="A3969" s="488" t="s">
        <v>24225</v>
      </c>
      <c r="B3969" s="488" t="s">
        <v>24215</v>
      </c>
      <c r="C3969" s="488" t="s">
        <v>1513</v>
      </c>
      <c r="D3969" s="488" t="s">
        <v>1514</v>
      </c>
      <c r="E3969" s="491">
        <v>45809.85625</v>
      </c>
      <c r="F3969" s="492">
        <v>2980.0</v>
      </c>
      <c r="G3969" s="488" t="s">
        <v>1515</v>
      </c>
      <c r="H3969" s="492">
        <v>2980.0</v>
      </c>
      <c r="I3969" s="488" t="s">
        <v>1515</v>
      </c>
      <c r="J3969" s="488" t="s">
        <v>1516</v>
      </c>
      <c r="K3969" s="488" t="s">
        <v>1517</v>
      </c>
      <c r="L3969" s="488" t="s">
        <v>18983</v>
      </c>
      <c r="M3969" s="488" t="s">
        <v>24226</v>
      </c>
      <c r="N3969" s="488" t="s">
        <v>1520</v>
      </c>
      <c r="O3969" s="488" t="s">
        <v>1521</v>
      </c>
      <c r="P3969" s="488" t="s">
        <v>1554</v>
      </c>
      <c r="Q3969" s="488" t="s">
        <v>1523</v>
      </c>
      <c r="R3969" s="495" t="s">
        <v>1524</v>
      </c>
      <c r="S3969" s="494"/>
      <c r="T3969" s="494"/>
      <c r="U3969" s="488" t="s">
        <v>24227</v>
      </c>
      <c r="AB3969" s="488" t="s">
        <v>18986</v>
      </c>
      <c r="AC3969" s="496">
        <v>8.02E9</v>
      </c>
      <c r="AD3969" s="494"/>
      <c r="AE3969" s="494"/>
      <c r="AF3969" s="494"/>
      <c r="AG3969" s="494"/>
      <c r="AH3969" s="494"/>
      <c r="AI3969" s="494"/>
      <c r="AJ3969" s="488" t="s">
        <v>1527</v>
      </c>
      <c r="AK3969" s="494"/>
      <c r="AL3969" s="494"/>
      <c r="AM3969" s="488" t="s">
        <v>18987</v>
      </c>
      <c r="AO3969" s="494"/>
      <c r="AP3969" s="494"/>
      <c r="AQ3969" s="494"/>
      <c r="AR3969" s="494"/>
      <c r="AS3969" s="494"/>
      <c r="AT3969" s="488" t="s">
        <v>1529</v>
      </c>
      <c r="AU3969" s="492">
        <v>118.0</v>
      </c>
      <c r="AV3969" s="492">
        <v>12.0</v>
      </c>
      <c r="AW3969" s="492">
        <v>2028.0</v>
      </c>
      <c r="AX3969" s="488" t="s">
        <v>1634</v>
      </c>
      <c r="AY3969" s="488" t="s">
        <v>1635</v>
      </c>
      <c r="AZ3969" s="488" t="s">
        <v>1531</v>
      </c>
    </row>
    <row r="3970" hidden="1">
      <c r="A3970" s="488" t="s">
        <v>24228</v>
      </c>
      <c r="B3970" s="488" t="s">
        <v>24229</v>
      </c>
      <c r="C3970" s="488" t="s">
        <v>1513</v>
      </c>
      <c r="D3970" s="488" t="s">
        <v>1514</v>
      </c>
      <c r="E3970" s="491">
        <v>45809.82708333333</v>
      </c>
      <c r="F3970" s="492">
        <v>9800.0</v>
      </c>
      <c r="G3970" s="488" t="s">
        <v>1515</v>
      </c>
      <c r="H3970" s="492">
        <v>9800.0</v>
      </c>
      <c r="I3970" s="488" t="s">
        <v>1515</v>
      </c>
      <c r="J3970" s="488" t="s">
        <v>1516</v>
      </c>
      <c r="K3970" s="488" t="s">
        <v>1517</v>
      </c>
      <c r="L3970" s="488" t="s">
        <v>24230</v>
      </c>
      <c r="M3970" s="488" t="s">
        <v>24231</v>
      </c>
      <c r="N3970" s="488" t="s">
        <v>1520</v>
      </c>
      <c r="O3970" s="488" t="s">
        <v>1521</v>
      </c>
      <c r="P3970" s="488" t="s">
        <v>1554</v>
      </c>
      <c r="Q3970" s="488" t="s">
        <v>1523</v>
      </c>
      <c r="R3970" s="495" t="s">
        <v>1524</v>
      </c>
      <c r="S3970" s="494"/>
      <c r="T3970" s="494"/>
      <c r="U3970" s="488" t="s">
        <v>24232</v>
      </c>
      <c r="AB3970" s="488" t="s">
        <v>24233</v>
      </c>
      <c r="AC3970" s="496">
        <v>8.04E9</v>
      </c>
      <c r="AD3970" s="494"/>
      <c r="AE3970" s="494"/>
      <c r="AF3970" s="494"/>
      <c r="AG3970" s="494"/>
      <c r="AH3970" s="494"/>
      <c r="AI3970" s="494"/>
      <c r="AJ3970" s="488" t="s">
        <v>1527</v>
      </c>
      <c r="AK3970" s="494"/>
      <c r="AL3970" s="494"/>
      <c r="AM3970" s="488" t="s">
        <v>24234</v>
      </c>
      <c r="AO3970" s="494"/>
      <c r="AP3970" s="494"/>
      <c r="AQ3970" s="494"/>
      <c r="AR3970" s="494"/>
      <c r="AS3970" s="494"/>
      <c r="AT3970" s="488" t="s">
        <v>1529</v>
      </c>
      <c r="AU3970" s="492">
        <v>1092.0</v>
      </c>
      <c r="AV3970" s="492">
        <v>1.0</v>
      </c>
      <c r="AW3970" s="492">
        <v>2028.0</v>
      </c>
      <c r="AX3970" s="488" t="s">
        <v>1587</v>
      </c>
      <c r="AY3970" s="488" t="s">
        <v>1597</v>
      </c>
      <c r="AZ3970" s="488" t="s">
        <v>1531</v>
      </c>
    </row>
    <row r="3971" hidden="1">
      <c r="A3971" s="488" t="s">
        <v>24235</v>
      </c>
      <c r="B3971" s="488" t="s">
        <v>24229</v>
      </c>
      <c r="C3971" s="488" t="s">
        <v>1513</v>
      </c>
      <c r="D3971" s="488" t="s">
        <v>1514</v>
      </c>
      <c r="E3971" s="491">
        <v>45809.82083333333</v>
      </c>
      <c r="F3971" s="492">
        <v>2980.0</v>
      </c>
      <c r="G3971" s="488" t="s">
        <v>1515</v>
      </c>
      <c r="H3971" s="492">
        <v>2980.0</v>
      </c>
      <c r="I3971" s="488" t="s">
        <v>1515</v>
      </c>
      <c r="J3971" s="488" t="s">
        <v>1516</v>
      </c>
      <c r="K3971" s="488" t="s">
        <v>1517</v>
      </c>
      <c r="L3971" s="488" t="s">
        <v>24230</v>
      </c>
      <c r="M3971" s="488" t="s">
        <v>24236</v>
      </c>
      <c r="N3971" s="488" t="s">
        <v>1520</v>
      </c>
      <c r="O3971" s="488" t="s">
        <v>1521</v>
      </c>
      <c r="P3971" s="488" t="s">
        <v>1554</v>
      </c>
      <c r="Q3971" s="488" t="s">
        <v>1523</v>
      </c>
      <c r="R3971" s="495" t="s">
        <v>1524</v>
      </c>
      <c r="S3971" s="494"/>
      <c r="T3971" s="494"/>
      <c r="U3971" s="488" t="s">
        <v>24237</v>
      </c>
      <c r="AB3971" s="488" t="s">
        <v>24233</v>
      </c>
      <c r="AC3971" s="496">
        <v>8.04E9</v>
      </c>
      <c r="AD3971" s="494"/>
      <c r="AE3971" s="494"/>
      <c r="AF3971" s="494"/>
      <c r="AG3971" s="494"/>
      <c r="AH3971" s="494"/>
      <c r="AI3971" s="494"/>
      <c r="AJ3971" s="488" t="s">
        <v>1527</v>
      </c>
      <c r="AK3971" s="494"/>
      <c r="AL3971" s="494"/>
      <c r="AM3971" s="488" t="s">
        <v>24234</v>
      </c>
      <c r="AO3971" s="494"/>
      <c r="AP3971" s="494"/>
      <c r="AQ3971" s="494"/>
      <c r="AR3971" s="494"/>
      <c r="AS3971" s="494"/>
      <c r="AT3971" s="488" t="s">
        <v>1529</v>
      </c>
      <c r="AU3971" s="492">
        <v>1092.0</v>
      </c>
      <c r="AV3971" s="492">
        <v>1.0</v>
      </c>
      <c r="AW3971" s="492">
        <v>2028.0</v>
      </c>
      <c r="AX3971" s="488" t="s">
        <v>1587</v>
      </c>
      <c r="AY3971" s="488" t="s">
        <v>1597</v>
      </c>
      <c r="AZ3971" s="488" t="s">
        <v>1531</v>
      </c>
    </row>
    <row r="3972" hidden="1">
      <c r="A3972" s="488" t="s">
        <v>24238</v>
      </c>
      <c r="B3972" s="488" t="s">
        <v>24239</v>
      </c>
      <c r="C3972" s="488" t="s">
        <v>1513</v>
      </c>
      <c r="D3972" s="488" t="s">
        <v>1514</v>
      </c>
      <c r="E3972" s="491">
        <v>45809.816666666666</v>
      </c>
      <c r="F3972" s="492">
        <v>9800.0</v>
      </c>
      <c r="G3972" s="488" t="s">
        <v>1515</v>
      </c>
      <c r="H3972" s="492">
        <v>9800.0</v>
      </c>
      <c r="I3972" s="488" t="s">
        <v>1515</v>
      </c>
      <c r="J3972" s="488" t="s">
        <v>1516</v>
      </c>
      <c r="K3972" s="488" t="s">
        <v>1517</v>
      </c>
      <c r="L3972" s="488" t="s">
        <v>24240</v>
      </c>
      <c r="M3972" s="488" t="s">
        <v>24241</v>
      </c>
      <c r="N3972" s="488" t="s">
        <v>1520</v>
      </c>
      <c r="O3972" s="488" t="s">
        <v>1521</v>
      </c>
      <c r="P3972" s="488" t="s">
        <v>1545</v>
      </c>
      <c r="Q3972" s="488" t="s">
        <v>1523</v>
      </c>
      <c r="R3972" s="495" t="s">
        <v>1524</v>
      </c>
      <c r="S3972" s="494"/>
      <c r="T3972" s="494"/>
      <c r="U3972" s="488" t="s">
        <v>24242</v>
      </c>
      <c r="AB3972" s="488" t="s">
        <v>24243</v>
      </c>
      <c r="AC3972" s="496">
        <v>7.04E9</v>
      </c>
      <c r="AD3972" s="494"/>
      <c r="AE3972" s="494"/>
      <c r="AF3972" s="494"/>
      <c r="AG3972" s="494"/>
      <c r="AH3972" s="494"/>
      <c r="AI3972" s="494"/>
      <c r="AJ3972" s="488" t="s">
        <v>1527</v>
      </c>
      <c r="AK3972" s="494"/>
      <c r="AL3972" s="494"/>
      <c r="AM3972" s="488" t="s">
        <v>24244</v>
      </c>
      <c r="AO3972" s="494"/>
      <c r="AP3972" s="494"/>
      <c r="AQ3972" s="494"/>
      <c r="AR3972" s="494"/>
      <c r="AS3972" s="494"/>
      <c r="AT3972" s="488" t="s">
        <v>1529</v>
      </c>
      <c r="AU3972" s="492">
        <v>1016.0</v>
      </c>
      <c r="AV3972" s="492">
        <v>12.0</v>
      </c>
      <c r="AW3972" s="492">
        <v>2031.0</v>
      </c>
      <c r="AX3972" s="488" t="s">
        <v>1549</v>
      </c>
      <c r="AY3972" s="497"/>
      <c r="AZ3972" s="488" t="s">
        <v>1531</v>
      </c>
    </row>
    <row r="3973" hidden="1">
      <c r="A3973" s="488" t="s">
        <v>24245</v>
      </c>
      <c r="B3973" s="488" t="s">
        <v>24239</v>
      </c>
      <c r="C3973" s="488" t="s">
        <v>1513</v>
      </c>
      <c r="D3973" s="488" t="s">
        <v>1514</v>
      </c>
      <c r="E3973" s="491">
        <v>45809.8125</v>
      </c>
      <c r="F3973" s="492">
        <v>2980.0</v>
      </c>
      <c r="G3973" s="488" t="s">
        <v>1515</v>
      </c>
      <c r="H3973" s="492">
        <v>2980.0</v>
      </c>
      <c r="I3973" s="488" t="s">
        <v>1515</v>
      </c>
      <c r="J3973" s="488" t="s">
        <v>1516</v>
      </c>
      <c r="K3973" s="488" t="s">
        <v>1517</v>
      </c>
      <c r="L3973" s="488" t="s">
        <v>24240</v>
      </c>
      <c r="M3973" s="488" t="s">
        <v>24246</v>
      </c>
      <c r="N3973" s="488" t="s">
        <v>1520</v>
      </c>
      <c r="O3973" s="488" t="s">
        <v>1521</v>
      </c>
      <c r="P3973" s="488" t="s">
        <v>1545</v>
      </c>
      <c r="Q3973" s="488" t="s">
        <v>1523</v>
      </c>
      <c r="R3973" s="495" t="s">
        <v>1524</v>
      </c>
      <c r="S3973" s="494"/>
      <c r="T3973" s="494"/>
      <c r="U3973" s="488" t="s">
        <v>24247</v>
      </c>
      <c r="AB3973" s="488" t="s">
        <v>24243</v>
      </c>
      <c r="AC3973" s="496">
        <v>7.04E9</v>
      </c>
      <c r="AD3973" s="494"/>
      <c r="AE3973" s="494"/>
      <c r="AF3973" s="494"/>
      <c r="AG3973" s="494"/>
      <c r="AH3973" s="494"/>
      <c r="AI3973" s="494"/>
      <c r="AJ3973" s="488" t="s">
        <v>1527</v>
      </c>
      <c r="AK3973" s="494"/>
      <c r="AL3973" s="494"/>
      <c r="AM3973" s="488" t="s">
        <v>24244</v>
      </c>
      <c r="AO3973" s="494"/>
      <c r="AP3973" s="494"/>
      <c r="AQ3973" s="494"/>
      <c r="AR3973" s="494"/>
      <c r="AS3973" s="494"/>
      <c r="AT3973" s="488" t="s">
        <v>1529</v>
      </c>
      <c r="AU3973" s="492">
        <v>1016.0</v>
      </c>
      <c r="AV3973" s="492">
        <v>12.0</v>
      </c>
      <c r="AW3973" s="492">
        <v>2031.0</v>
      </c>
      <c r="AX3973" s="488" t="s">
        <v>1549</v>
      </c>
      <c r="AY3973" s="497"/>
      <c r="AZ3973" s="488" t="s">
        <v>1531</v>
      </c>
    </row>
    <row r="3974" hidden="1">
      <c r="A3974" s="488" t="s">
        <v>24248</v>
      </c>
      <c r="B3974" s="488" t="s">
        <v>24249</v>
      </c>
      <c r="C3974" s="488" t="s">
        <v>1513</v>
      </c>
      <c r="D3974" s="488" t="s">
        <v>1514</v>
      </c>
      <c r="E3974" s="491">
        <v>45809.80902777778</v>
      </c>
      <c r="F3974" s="492">
        <v>2980.0</v>
      </c>
      <c r="G3974" s="488" t="s">
        <v>1515</v>
      </c>
      <c r="H3974" s="492">
        <v>2980.0</v>
      </c>
      <c r="I3974" s="488" t="s">
        <v>1515</v>
      </c>
      <c r="J3974" s="488" t="s">
        <v>1516</v>
      </c>
      <c r="K3974" s="488" t="s">
        <v>1517</v>
      </c>
      <c r="L3974" s="488" t="s">
        <v>24250</v>
      </c>
      <c r="M3974" s="488" t="s">
        <v>24251</v>
      </c>
      <c r="N3974" s="488" t="s">
        <v>1520</v>
      </c>
      <c r="O3974" s="488" t="s">
        <v>1521</v>
      </c>
      <c r="P3974" s="488" t="s">
        <v>1522</v>
      </c>
      <c r="Q3974" s="488" t="s">
        <v>1523</v>
      </c>
      <c r="R3974" s="495" t="s">
        <v>1524</v>
      </c>
      <c r="S3974" s="494"/>
      <c r="T3974" s="494"/>
      <c r="U3974" s="488" t="s">
        <v>24252</v>
      </c>
      <c r="AB3974" s="488" t="s">
        <v>24253</v>
      </c>
      <c r="AC3974" s="496">
        <v>8.08E9</v>
      </c>
      <c r="AD3974" s="494"/>
      <c r="AE3974" s="494"/>
      <c r="AF3974" s="494"/>
      <c r="AG3974" s="494"/>
      <c r="AH3974" s="494"/>
      <c r="AI3974" s="494"/>
      <c r="AJ3974" s="488" t="s">
        <v>1527</v>
      </c>
      <c r="AK3974" s="494"/>
      <c r="AL3974" s="494"/>
      <c r="AM3974" s="488" t="s">
        <v>24254</v>
      </c>
      <c r="AO3974" s="494"/>
      <c r="AP3974" s="494"/>
      <c r="AQ3974" s="494"/>
      <c r="AR3974" s="494"/>
      <c r="AS3974" s="494"/>
      <c r="AT3974" s="488" t="s">
        <v>1529</v>
      </c>
      <c r="AU3974" s="492">
        <v>7150.0</v>
      </c>
      <c r="AV3974" s="492">
        <v>12.0</v>
      </c>
      <c r="AW3974" s="492">
        <v>2028.0</v>
      </c>
      <c r="AX3974" s="488" t="s">
        <v>1539</v>
      </c>
      <c r="AY3974" s="488" t="s">
        <v>1805</v>
      </c>
      <c r="AZ3974" s="488" t="s">
        <v>1531</v>
      </c>
    </row>
    <row r="3975" hidden="1">
      <c r="A3975" s="488" t="s">
        <v>24255</v>
      </c>
      <c r="B3975" s="488" t="s">
        <v>24256</v>
      </c>
      <c r="C3975" s="488" t="s">
        <v>1513</v>
      </c>
      <c r="D3975" s="488" t="s">
        <v>1514</v>
      </c>
      <c r="E3975" s="491">
        <v>45809.79791666667</v>
      </c>
      <c r="F3975" s="492">
        <v>2980.0</v>
      </c>
      <c r="G3975" s="488" t="s">
        <v>1515</v>
      </c>
      <c r="H3975" s="492">
        <v>2980.0</v>
      </c>
      <c r="I3975" s="488" t="s">
        <v>1515</v>
      </c>
      <c r="J3975" s="488" t="s">
        <v>1516</v>
      </c>
      <c r="K3975" s="488" t="s">
        <v>1517</v>
      </c>
      <c r="L3975" s="488" t="s">
        <v>24257</v>
      </c>
      <c r="M3975" s="488" t="s">
        <v>24258</v>
      </c>
      <c r="N3975" s="488" t="s">
        <v>1520</v>
      </c>
      <c r="O3975" s="488" t="s">
        <v>1521</v>
      </c>
      <c r="P3975" s="488" t="s">
        <v>1554</v>
      </c>
      <c r="Q3975" s="488" t="s">
        <v>1523</v>
      </c>
      <c r="R3975" s="495" t="s">
        <v>1524</v>
      </c>
      <c r="S3975" s="494"/>
      <c r="T3975" s="494"/>
      <c r="U3975" s="488" t="s">
        <v>24259</v>
      </c>
      <c r="AB3975" s="488" t="s">
        <v>24260</v>
      </c>
      <c r="AC3975" s="496">
        <v>6.02E9</v>
      </c>
      <c r="AD3975" s="494"/>
      <c r="AE3975" s="494"/>
      <c r="AF3975" s="494"/>
      <c r="AG3975" s="494"/>
      <c r="AH3975" s="494"/>
      <c r="AI3975" s="494"/>
      <c r="AJ3975" s="488" t="s">
        <v>1527</v>
      </c>
      <c r="AK3975" s="494"/>
      <c r="AL3975" s="494"/>
      <c r="AM3975" s="488" t="s">
        <v>24261</v>
      </c>
      <c r="AP3975" s="494"/>
      <c r="AQ3975" s="494"/>
      <c r="AR3975" s="494"/>
      <c r="AS3975" s="494"/>
      <c r="AT3975" s="488" t="s">
        <v>1558</v>
      </c>
      <c r="AU3975" s="492">
        <v>8571.0</v>
      </c>
      <c r="AV3975" s="492">
        <v>10.0</v>
      </c>
      <c r="AW3975" s="492">
        <v>2031.0</v>
      </c>
      <c r="AX3975" s="488" t="s">
        <v>1587</v>
      </c>
      <c r="AY3975" s="488" t="s">
        <v>1588</v>
      </c>
      <c r="AZ3975" s="488" t="s">
        <v>1531</v>
      </c>
    </row>
    <row r="3976" hidden="1">
      <c r="A3976" s="488" t="s">
        <v>24262</v>
      </c>
      <c r="B3976" s="488" t="s">
        <v>24263</v>
      </c>
      <c r="C3976" s="488" t="s">
        <v>1513</v>
      </c>
      <c r="D3976" s="488" t="s">
        <v>1514</v>
      </c>
      <c r="E3976" s="491">
        <v>45809.79722222222</v>
      </c>
      <c r="F3976" s="492">
        <v>2980.0</v>
      </c>
      <c r="G3976" s="488" t="s">
        <v>1515</v>
      </c>
      <c r="H3976" s="492">
        <v>2980.0</v>
      </c>
      <c r="I3976" s="488" t="s">
        <v>1515</v>
      </c>
      <c r="J3976" s="488" t="s">
        <v>1516</v>
      </c>
      <c r="K3976" s="488" t="s">
        <v>1517</v>
      </c>
      <c r="L3976" s="488" t="s">
        <v>24264</v>
      </c>
      <c r="M3976" s="488" t="s">
        <v>24265</v>
      </c>
      <c r="N3976" s="488" t="s">
        <v>1520</v>
      </c>
      <c r="O3976" s="488" t="s">
        <v>1521</v>
      </c>
      <c r="P3976" s="488" t="s">
        <v>1554</v>
      </c>
      <c r="Q3976" s="488" t="s">
        <v>1523</v>
      </c>
      <c r="R3976" s="495" t="s">
        <v>1524</v>
      </c>
      <c r="S3976" s="494"/>
      <c r="T3976" s="494"/>
      <c r="U3976" s="488" t="s">
        <v>24266</v>
      </c>
      <c r="AB3976" s="488" t="s">
        <v>24267</v>
      </c>
      <c r="AC3976" s="496">
        <v>9.06E9</v>
      </c>
      <c r="AD3976" s="494"/>
      <c r="AE3976" s="494"/>
      <c r="AF3976" s="494"/>
      <c r="AG3976" s="494"/>
      <c r="AH3976" s="494"/>
      <c r="AI3976" s="494"/>
      <c r="AJ3976" s="488" t="s">
        <v>1527</v>
      </c>
      <c r="AK3976" s="494"/>
      <c r="AL3976" s="494"/>
      <c r="AM3976" s="488" t="s">
        <v>24268</v>
      </c>
      <c r="AO3976" s="494"/>
      <c r="AP3976" s="494"/>
      <c r="AQ3976" s="494"/>
      <c r="AR3976" s="494"/>
      <c r="AS3976" s="494"/>
      <c r="AT3976" s="488" t="s">
        <v>1558</v>
      </c>
      <c r="AU3976" s="492">
        <v>2535.0</v>
      </c>
      <c r="AV3976" s="492">
        <v>10.0</v>
      </c>
      <c r="AW3976" s="492">
        <v>2029.0</v>
      </c>
      <c r="AX3976" s="488" t="s">
        <v>1559</v>
      </c>
      <c r="AY3976" s="488" t="s">
        <v>3235</v>
      </c>
      <c r="AZ3976" s="488" t="s">
        <v>1531</v>
      </c>
    </row>
    <row r="3977" hidden="1">
      <c r="A3977" s="488" t="s">
        <v>24269</v>
      </c>
      <c r="B3977" s="488" t="s">
        <v>24270</v>
      </c>
      <c r="C3977" s="488" t="s">
        <v>1513</v>
      </c>
      <c r="D3977" s="488" t="s">
        <v>1514</v>
      </c>
      <c r="E3977" s="491">
        <v>45809.774305555555</v>
      </c>
      <c r="F3977" s="492">
        <v>2980.0</v>
      </c>
      <c r="G3977" s="488" t="s">
        <v>1515</v>
      </c>
      <c r="H3977" s="492">
        <v>2980.0</v>
      </c>
      <c r="I3977" s="488" t="s">
        <v>1515</v>
      </c>
      <c r="J3977" s="488" t="s">
        <v>1516</v>
      </c>
      <c r="K3977" s="488" t="s">
        <v>1517</v>
      </c>
      <c r="L3977" s="488" t="s">
        <v>24271</v>
      </c>
      <c r="M3977" s="488" t="s">
        <v>24272</v>
      </c>
      <c r="N3977" s="488" t="s">
        <v>1520</v>
      </c>
      <c r="O3977" s="488" t="s">
        <v>1521</v>
      </c>
      <c r="P3977" s="488" t="s">
        <v>1554</v>
      </c>
      <c r="Q3977" s="488" t="s">
        <v>1523</v>
      </c>
      <c r="R3977" s="495" t="s">
        <v>1524</v>
      </c>
      <c r="S3977" s="494"/>
      <c r="T3977" s="494"/>
      <c r="U3977" s="488" t="s">
        <v>24273</v>
      </c>
      <c r="AB3977" s="488" t="s">
        <v>24274</v>
      </c>
      <c r="AC3977" s="496">
        <v>9.06E9</v>
      </c>
      <c r="AD3977" s="494"/>
      <c r="AE3977" s="494"/>
      <c r="AF3977" s="494"/>
      <c r="AG3977" s="494"/>
      <c r="AH3977" s="494"/>
      <c r="AI3977" s="494"/>
      <c r="AJ3977" s="488" t="s">
        <v>1527</v>
      </c>
      <c r="AK3977" s="494"/>
      <c r="AL3977" s="494"/>
      <c r="AM3977" s="488" t="s">
        <v>24275</v>
      </c>
      <c r="AO3977" s="494"/>
      <c r="AP3977" s="494"/>
      <c r="AQ3977" s="494"/>
      <c r="AR3977" s="494"/>
      <c r="AS3977" s="494"/>
      <c r="AT3977" s="488" t="s">
        <v>1529</v>
      </c>
      <c r="AU3977" s="492">
        <v>6938.0</v>
      </c>
      <c r="AV3977" s="492">
        <v>1.0</v>
      </c>
      <c r="AW3977" s="492">
        <v>2031.0</v>
      </c>
      <c r="AX3977" s="488" t="s">
        <v>1634</v>
      </c>
      <c r="AY3977" s="488" t="s">
        <v>1917</v>
      </c>
      <c r="AZ3977" s="488" t="s">
        <v>1531</v>
      </c>
    </row>
    <row r="3978" hidden="1">
      <c r="A3978" s="488" t="s">
        <v>24276</v>
      </c>
      <c r="B3978" s="488" t="s">
        <v>24277</v>
      </c>
      <c r="C3978" s="488" t="s">
        <v>1513</v>
      </c>
      <c r="D3978" s="488" t="s">
        <v>1514</v>
      </c>
      <c r="E3978" s="491">
        <v>45809.75277777778</v>
      </c>
      <c r="F3978" s="492">
        <v>2980.0</v>
      </c>
      <c r="G3978" s="488" t="s">
        <v>1515</v>
      </c>
      <c r="H3978" s="492">
        <v>2980.0</v>
      </c>
      <c r="I3978" s="488" t="s">
        <v>1515</v>
      </c>
      <c r="J3978" s="488" t="s">
        <v>1516</v>
      </c>
      <c r="K3978" s="488" t="s">
        <v>1517</v>
      </c>
      <c r="L3978" s="488" t="s">
        <v>24278</v>
      </c>
      <c r="M3978" s="488" t="s">
        <v>24279</v>
      </c>
      <c r="N3978" s="488" t="s">
        <v>1520</v>
      </c>
      <c r="O3978" s="488" t="s">
        <v>1521</v>
      </c>
      <c r="P3978" s="488" t="s">
        <v>1545</v>
      </c>
      <c r="Q3978" s="488" t="s">
        <v>1523</v>
      </c>
      <c r="R3978" s="495" t="s">
        <v>1524</v>
      </c>
      <c r="S3978" s="494"/>
      <c r="T3978" s="494"/>
      <c r="U3978" s="488" t="s">
        <v>24280</v>
      </c>
      <c r="AB3978" s="488" t="s">
        <v>24281</v>
      </c>
      <c r="AC3978" s="496">
        <v>9.05E9</v>
      </c>
      <c r="AD3978" s="494"/>
      <c r="AE3978" s="494"/>
      <c r="AF3978" s="494"/>
      <c r="AG3978" s="494"/>
      <c r="AH3978" s="494"/>
      <c r="AI3978" s="494"/>
      <c r="AJ3978" s="488" t="s">
        <v>1527</v>
      </c>
      <c r="AK3978" s="494"/>
      <c r="AL3978" s="494"/>
      <c r="AM3978" s="488" t="s">
        <v>24282</v>
      </c>
      <c r="AO3978" s="494"/>
      <c r="AP3978" s="494"/>
      <c r="AQ3978" s="494"/>
      <c r="AR3978" s="494"/>
      <c r="AS3978" s="494"/>
      <c r="AT3978" s="488" t="s">
        <v>1529</v>
      </c>
      <c r="AU3978" s="492">
        <v>1014.0</v>
      </c>
      <c r="AV3978" s="492">
        <v>12.0</v>
      </c>
      <c r="AW3978" s="492">
        <v>2028.0</v>
      </c>
      <c r="AX3978" s="488" t="s">
        <v>1549</v>
      </c>
      <c r="AY3978" s="497"/>
      <c r="AZ3978" s="488" t="s">
        <v>1531</v>
      </c>
    </row>
    <row r="3979" hidden="1">
      <c r="A3979" s="488" t="s">
        <v>24283</v>
      </c>
      <c r="B3979" s="488" t="s">
        <v>24284</v>
      </c>
      <c r="C3979" s="488" t="s">
        <v>1513</v>
      </c>
      <c r="D3979" s="488" t="s">
        <v>1514</v>
      </c>
      <c r="E3979" s="491">
        <v>45809.731944444444</v>
      </c>
      <c r="F3979" s="492">
        <v>2980.0</v>
      </c>
      <c r="G3979" s="488" t="s">
        <v>1515</v>
      </c>
      <c r="H3979" s="492">
        <v>2980.0</v>
      </c>
      <c r="I3979" s="488" t="s">
        <v>1515</v>
      </c>
      <c r="J3979" s="488" t="s">
        <v>1516</v>
      </c>
      <c r="K3979" s="488" t="s">
        <v>1517</v>
      </c>
      <c r="L3979" s="488" t="s">
        <v>24285</v>
      </c>
      <c r="M3979" s="488" t="s">
        <v>24286</v>
      </c>
      <c r="N3979" s="488" t="s">
        <v>1520</v>
      </c>
      <c r="O3979" s="488" t="s">
        <v>1521</v>
      </c>
      <c r="P3979" s="488" t="s">
        <v>1522</v>
      </c>
      <c r="Q3979" s="488" t="s">
        <v>1523</v>
      </c>
      <c r="R3979" s="495" t="s">
        <v>1524</v>
      </c>
      <c r="S3979" s="494"/>
      <c r="T3979" s="494"/>
      <c r="U3979" s="488" t="s">
        <v>24287</v>
      </c>
      <c r="AB3979" s="488" t="s">
        <v>24288</v>
      </c>
      <c r="AC3979" s="496">
        <v>8.06E9</v>
      </c>
      <c r="AD3979" s="494"/>
      <c r="AE3979" s="494"/>
      <c r="AF3979" s="494"/>
      <c r="AG3979" s="494"/>
      <c r="AH3979" s="494"/>
      <c r="AI3979" s="494"/>
      <c r="AJ3979" s="488" t="s">
        <v>1527</v>
      </c>
      <c r="AK3979" s="494"/>
      <c r="AL3979" s="494"/>
      <c r="AM3979" s="488" t="s">
        <v>24289</v>
      </c>
      <c r="AO3979" s="494"/>
      <c r="AP3979" s="494"/>
      <c r="AQ3979" s="494"/>
      <c r="AR3979" s="494"/>
      <c r="AS3979" s="494"/>
      <c r="AT3979" s="488" t="s">
        <v>1529</v>
      </c>
      <c r="AU3979" s="492">
        <v>6721.0</v>
      </c>
      <c r="AV3979" s="492">
        <v>11.0</v>
      </c>
      <c r="AW3979" s="492">
        <v>2027.0</v>
      </c>
      <c r="AX3979" s="488" t="s">
        <v>1634</v>
      </c>
      <c r="AY3979" s="488" t="s">
        <v>1540</v>
      </c>
      <c r="AZ3979" s="488" t="s">
        <v>1531</v>
      </c>
    </row>
    <row r="3980" hidden="1">
      <c r="A3980" s="488" t="s">
        <v>24290</v>
      </c>
      <c r="B3980" s="488" t="s">
        <v>24291</v>
      </c>
      <c r="C3980" s="488" t="s">
        <v>1513</v>
      </c>
      <c r="D3980" s="488" t="s">
        <v>1514</v>
      </c>
      <c r="E3980" s="491">
        <v>45809.72708333333</v>
      </c>
      <c r="F3980" s="492">
        <v>9800.0</v>
      </c>
      <c r="G3980" s="488" t="s">
        <v>1515</v>
      </c>
      <c r="H3980" s="492">
        <v>9800.0</v>
      </c>
      <c r="I3980" s="488" t="s">
        <v>1515</v>
      </c>
      <c r="J3980" s="488" t="s">
        <v>1516</v>
      </c>
      <c r="K3980" s="488" t="s">
        <v>1517</v>
      </c>
      <c r="L3980" s="488" t="s">
        <v>24292</v>
      </c>
      <c r="M3980" s="488" t="s">
        <v>24293</v>
      </c>
      <c r="N3980" s="488" t="s">
        <v>1520</v>
      </c>
      <c r="O3980" s="488" t="s">
        <v>1521</v>
      </c>
      <c r="P3980" s="488" t="s">
        <v>1554</v>
      </c>
      <c r="Q3980" s="488" t="s">
        <v>1523</v>
      </c>
      <c r="R3980" s="495" t="s">
        <v>1524</v>
      </c>
      <c r="S3980" s="494"/>
      <c r="T3980" s="494"/>
      <c r="U3980" s="488" t="s">
        <v>24294</v>
      </c>
      <c r="AB3980" s="488" t="s">
        <v>24295</v>
      </c>
      <c r="AC3980" s="496">
        <v>9.02E9</v>
      </c>
      <c r="AD3980" s="494"/>
      <c r="AE3980" s="494"/>
      <c r="AF3980" s="494"/>
      <c r="AG3980" s="494"/>
      <c r="AH3980" s="494"/>
      <c r="AI3980" s="494"/>
      <c r="AJ3980" s="488" t="s">
        <v>1527</v>
      </c>
      <c r="AK3980" s="494"/>
      <c r="AL3980" s="494"/>
      <c r="AM3980" s="488" t="s">
        <v>24296</v>
      </c>
      <c r="AP3980" s="494"/>
      <c r="AQ3980" s="494"/>
      <c r="AR3980" s="494"/>
      <c r="AS3980" s="494"/>
      <c r="AT3980" s="488" t="s">
        <v>1529</v>
      </c>
      <c r="AU3980" s="492">
        <v>6569.0</v>
      </c>
      <c r="AV3980" s="492">
        <v>9.0</v>
      </c>
      <c r="AW3980" s="492">
        <v>2031.0</v>
      </c>
      <c r="AX3980" s="488" t="s">
        <v>1587</v>
      </c>
      <c r="AY3980" s="488" t="s">
        <v>24297</v>
      </c>
      <c r="AZ3980" s="488" t="s">
        <v>1531</v>
      </c>
    </row>
    <row r="3981" hidden="1">
      <c r="A3981" s="488" t="s">
        <v>24298</v>
      </c>
      <c r="B3981" s="488" t="s">
        <v>24299</v>
      </c>
      <c r="C3981" s="488" t="s">
        <v>1513</v>
      </c>
      <c r="D3981" s="488" t="s">
        <v>1514</v>
      </c>
      <c r="E3981" s="491">
        <v>45809.72638888889</v>
      </c>
      <c r="F3981" s="492">
        <v>5000.0</v>
      </c>
      <c r="G3981" s="488" t="s">
        <v>1515</v>
      </c>
      <c r="H3981" s="492">
        <v>5000.0</v>
      </c>
      <c r="I3981" s="488" t="s">
        <v>1515</v>
      </c>
      <c r="J3981" s="488" t="s">
        <v>1516</v>
      </c>
      <c r="K3981" s="488" t="s">
        <v>1517</v>
      </c>
      <c r="L3981" s="488" t="s">
        <v>24300</v>
      </c>
      <c r="M3981" s="488" t="s">
        <v>24300</v>
      </c>
      <c r="N3981" s="488" t="s">
        <v>1520</v>
      </c>
      <c r="O3981" s="488" t="s">
        <v>1521</v>
      </c>
      <c r="P3981" s="488" t="s">
        <v>1522</v>
      </c>
      <c r="Q3981" s="488" t="s">
        <v>1523</v>
      </c>
      <c r="R3981" s="495" t="s">
        <v>1524</v>
      </c>
      <c r="S3981" s="494"/>
      <c r="T3981" s="494"/>
      <c r="U3981" s="488" t="s">
        <v>24301</v>
      </c>
      <c r="AB3981" s="488" t="s">
        <v>24302</v>
      </c>
      <c r="AC3981" s="496">
        <v>8.07E9</v>
      </c>
      <c r="AD3981" s="494"/>
      <c r="AE3981" s="494"/>
      <c r="AF3981" s="494"/>
      <c r="AG3981" s="494"/>
      <c r="AH3981" s="494"/>
      <c r="AI3981" s="494"/>
      <c r="AJ3981" s="488" t="s">
        <v>1527</v>
      </c>
      <c r="AK3981" s="494"/>
      <c r="AL3981" s="494"/>
      <c r="AM3981" s="488" t="s">
        <v>24303</v>
      </c>
      <c r="AP3981" s="494"/>
      <c r="AQ3981" s="494"/>
      <c r="AR3981" s="494"/>
      <c r="AS3981" s="494"/>
      <c r="AT3981" s="488" t="s">
        <v>1529</v>
      </c>
      <c r="AU3981" s="492">
        <v>2516.0</v>
      </c>
      <c r="AV3981" s="492">
        <v>2.0</v>
      </c>
      <c r="AW3981" s="492">
        <v>2029.0</v>
      </c>
      <c r="AX3981" s="488" t="s">
        <v>1539</v>
      </c>
      <c r="AY3981" s="488" t="s">
        <v>1540</v>
      </c>
      <c r="AZ3981" s="488" t="s">
        <v>1531</v>
      </c>
    </row>
    <row r="3982" hidden="1">
      <c r="A3982" s="488" t="s">
        <v>24304</v>
      </c>
      <c r="B3982" s="488" t="s">
        <v>24291</v>
      </c>
      <c r="C3982" s="488" t="s">
        <v>1513</v>
      </c>
      <c r="D3982" s="488" t="s">
        <v>1514</v>
      </c>
      <c r="E3982" s="491">
        <v>45809.722916666666</v>
      </c>
      <c r="F3982" s="492">
        <v>2980.0</v>
      </c>
      <c r="G3982" s="488" t="s">
        <v>1515</v>
      </c>
      <c r="H3982" s="492">
        <v>2980.0</v>
      </c>
      <c r="I3982" s="488" t="s">
        <v>1515</v>
      </c>
      <c r="J3982" s="488" t="s">
        <v>1516</v>
      </c>
      <c r="K3982" s="488" t="s">
        <v>1517</v>
      </c>
      <c r="L3982" s="488" t="s">
        <v>24292</v>
      </c>
      <c r="M3982" s="488" t="s">
        <v>24305</v>
      </c>
      <c r="N3982" s="488" t="s">
        <v>1520</v>
      </c>
      <c r="O3982" s="488" t="s">
        <v>1521</v>
      </c>
      <c r="P3982" s="488" t="s">
        <v>1554</v>
      </c>
      <c r="Q3982" s="488" t="s">
        <v>1523</v>
      </c>
      <c r="R3982" s="495" t="s">
        <v>1524</v>
      </c>
      <c r="S3982" s="494"/>
      <c r="T3982" s="494"/>
      <c r="U3982" s="488" t="s">
        <v>24306</v>
      </c>
      <c r="AB3982" s="488" t="s">
        <v>24295</v>
      </c>
      <c r="AC3982" s="496">
        <v>9.02E9</v>
      </c>
      <c r="AD3982" s="494"/>
      <c r="AE3982" s="494"/>
      <c r="AF3982" s="494"/>
      <c r="AG3982" s="494"/>
      <c r="AH3982" s="494"/>
      <c r="AI3982" s="494"/>
      <c r="AJ3982" s="488" t="s">
        <v>1527</v>
      </c>
      <c r="AK3982" s="494"/>
      <c r="AL3982" s="494"/>
      <c r="AM3982" s="488" t="s">
        <v>24296</v>
      </c>
      <c r="AP3982" s="494"/>
      <c r="AQ3982" s="494"/>
      <c r="AR3982" s="494"/>
      <c r="AS3982" s="494"/>
      <c r="AT3982" s="488" t="s">
        <v>1529</v>
      </c>
      <c r="AU3982" s="492">
        <v>6569.0</v>
      </c>
      <c r="AV3982" s="492">
        <v>9.0</v>
      </c>
      <c r="AW3982" s="492">
        <v>2031.0</v>
      </c>
      <c r="AX3982" s="488" t="s">
        <v>1587</v>
      </c>
      <c r="AY3982" s="488" t="s">
        <v>24297</v>
      </c>
      <c r="AZ3982" s="488" t="s">
        <v>1531</v>
      </c>
    </row>
    <row r="3983" hidden="1">
      <c r="A3983" s="488" t="s">
        <v>24307</v>
      </c>
      <c r="B3983" s="488" t="s">
        <v>24308</v>
      </c>
      <c r="C3983" s="488" t="s">
        <v>1513</v>
      </c>
      <c r="D3983" s="488" t="s">
        <v>1514</v>
      </c>
      <c r="E3983" s="491">
        <v>45809.711805555555</v>
      </c>
      <c r="F3983" s="492">
        <v>2980.0</v>
      </c>
      <c r="G3983" s="488" t="s">
        <v>1515</v>
      </c>
      <c r="H3983" s="492">
        <v>2980.0</v>
      </c>
      <c r="I3983" s="488" t="s">
        <v>1515</v>
      </c>
      <c r="J3983" s="488" t="s">
        <v>1516</v>
      </c>
      <c r="K3983" s="488" t="s">
        <v>1517</v>
      </c>
      <c r="L3983" s="488" t="s">
        <v>24309</v>
      </c>
      <c r="M3983" s="488" t="s">
        <v>24310</v>
      </c>
      <c r="N3983" s="488" t="s">
        <v>1520</v>
      </c>
      <c r="O3983" s="488" t="s">
        <v>1521</v>
      </c>
      <c r="P3983" s="488" t="s">
        <v>1545</v>
      </c>
      <c r="Q3983" s="488" t="s">
        <v>1523</v>
      </c>
      <c r="R3983" s="495" t="s">
        <v>1524</v>
      </c>
      <c r="S3983" s="494"/>
      <c r="T3983" s="494"/>
      <c r="U3983" s="488" t="s">
        <v>14234</v>
      </c>
      <c r="AB3983" s="488" t="s">
        <v>24311</v>
      </c>
      <c r="AC3983" s="496">
        <v>8.01E9</v>
      </c>
      <c r="AD3983" s="494"/>
      <c r="AE3983" s="494"/>
      <c r="AF3983" s="494"/>
      <c r="AG3983" s="494"/>
      <c r="AH3983" s="494"/>
      <c r="AI3983" s="494"/>
      <c r="AJ3983" s="488" t="s">
        <v>1527</v>
      </c>
      <c r="AK3983" s="494"/>
      <c r="AL3983" s="494"/>
      <c r="AM3983" s="488" t="s">
        <v>24312</v>
      </c>
      <c r="AO3983" s="494"/>
      <c r="AP3983" s="494"/>
      <c r="AQ3983" s="494"/>
      <c r="AR3983" s="494"/>
      <c r="AS3983" s="494"/>
      <c r="AT3983" s="488" t="s">
        <v>1529</v>
      </c>
      <c r="AU3983" s="492">
        <v>3135.0</v>
      </c>
      <c r="AV3983" s="492">
        <v>8.0</v>
      </c>
      <c r="AW3983" s="492">
        <v>2028.0</v>
      </c>
      <c r="AX3983" s="497"/>
      <c r="AY3983" s="488" t="s">
        <v>1652</v>
      </c>
      <c r="AZ3983" s="488" t="s">
        <v>1531</v>
      </c>
    </row>
    <row r="3984" hidden="1">
      <c r="A3984" s="488" t="s">
        <v>24313</v>
      </c>
      <c r="B3984" s="488" t="s">
        <v>24314</v>
      </c>
      <c r="C3984" s="488" t="s">
        <v>1513</v>
      </c>
      <c r="D3984" s="488" t="s">
        <v>1514</v>
      </c>
      <c r="E3984" s="491">
        <v>45809.71041666667</v>
      </c>
      <c r="F3984" s="492">
        <v>2980.0</v>
      </c>
      <c r="G3984" s="488" t="s">
        <v>1515</v>
      </c>
      <c r="H3984" s="492">
        <v>2980.0</v>
      </c>
      <c r="I3984" s="488" t="s">
        <v>1515</v>
      </c>
      <c r="J3984" s="488" t="s">
        <v>1516</v>
      </c>
      <c r="K3984" s="488" t="s">
        <v>1517</v>
      </c>
      <c r="L3984" s="488" t="s">
        <v>24315</v>
      </c>
      <c r="M3984" s="488" t="s">
        <v>24316</v>
      </c>
      <c r="N3984" s="488" t="s">
        <v>1520</v>
      </c>
      <c r="O3984" s="488" t="s">
        <v>1521</v>
      </c>
      <c r="P3984" s="488" t="s">
        <v>1554</v>
      </c>
      <c r="Q3984" s="488" t="s">
        <v>1523</v>
      </c>
      <c r="R3984" s="495" t="s">
        <v>1524</v>
      </c>
      <c r="S3984" s="494"/>
      <c r="T3984" s="494"/>
      <c r="U3984" s="488" t="s">
        <v>24317</v>
      </c>
      <c r="AB3984" s="488" t="s">
        <v>24318</v>
      </c>
      <c r="AC3984" s="496">
        <v>8.04E9</v>
      </c>
      <c r="AD3984" s="494"/>
      <c r="AE3984" s="494"/>
      <c r="AF3984" s="494"/>
      <c r="AG3984" s="494"/>
      <c r="AH3984" s="494"/>
      <c r="AI3984" s="494"/>
      <c r="AJ3984" s="488" t="s">
        <v>1527</v>
      </c>
      <c r="AK3984" s="494"/>
      <c r="AL3984" s="494"/>
      <c r="AM3984" s="488" t="s">
        <v>24319</v>
      </c>
      <c r="AO3984" s="494"/>
      <c r="AP3984" s="494"/>
      <c r="AQ3984" s="494"/>
      <c r="AR3984" s="494"/>
      <c r="AS3984" s="494"/>
      <c r="AT3984" s="488" t="s">
        <v>1529</v>
      </c>
      <c r="AU3984" s="492">
        <v>8729.0</v>
      </c>
      <c r="AV3984" s="492">
        <v>3.0</v>
      </c>
      <c r="AW3984" s="492">
        <v>2030.0</v>
      </c>
      <c r="AX3984" s="488" t="s">
        <v>1587</v>
      </c>
      <c r="AY3984" s="488" t="s">
        <v>2720</v>
      </c>
      <c r="AZ3984" s="488" t="s">
        <v>1531</v>
      </c>
    </row>
    <row r="3985" hidden="1">
      <c r="A3985" s="488" t="s">
        <v>24320</v>
      </c>
      <c r="B3985" s="488" t="s">
        <v>24321</v>
      </c>
      <c r="C3985" s="488" t="s">
        <v>1513</v>
      </c>
      <c r="D3985" s="488" t="s">
        <v>1514</v>
      </c>
      <c r="E3985" s="491">
        <v>45809.7</v>
      </c>
      <c r="F3985" s="492">
        <v>2980.0</v>
      </c>
      <c r="G3985" s="488" t="s">
        <v>1515</v>
      </c>
      <c r="H3985" s="492">
        <v>2980.0</v>
      </c>
      <c r="I3985" s="488" t="s">
        <v>1515</v>
      </c>
      <c r="J3985" s="488" t="s">
        <v>1516</v>
      </c>
      <c r="K3985" s="488" t="s">
        <v>1517</v>
      </c>
      <c r="L3985" s="488" t="s">
        <v>24322</v>
      </c>
      <c r="M3985" s="488" t="s">
        <v>24323</v>
      </c>
      <c r="N3985" s="488" t="s">
        <v>1520</v>
      </c>
      <c r="O3985" s="488" t="s">
        <v>1521</v>
      </c>
      <c r="P3985" s="488" t="s">
        <v>1545</v>
      </c>
      <c r="Q3985" s="488" t="s">
        <v>1523</v>
      </c>
      <c r="R3985" s="495" t="s">
        <v>1524</v>
      </c>
      <c r="S3985" s="494"/>
      <c r="T3985" s="494"/>
      <c r="U3985" s="488" t="s">
        <v>2900</v>
      </c>
      <c r="AB3985" s="488" t="s">
        <v>24324</v>
      </c>
      <c r="AC3985" s="496">
        <v>8.1E9</v>
      </c>
      <c r="AD3985" s="494"/>
      <c r="AE3985" s="494"/>
      <c r="AF3985" s="494"/>
      <c r="AG3985" s="494"/>
      <c r="AH3985" s="494"/>
      <c r="AI3985" s="494"/>
      <c r="AJ3985" s="488" t="s">
        <v>1527</v>
      </c>
      <c r="AK3985" s="494"/>
      <c r="AL3985" s="494"/>
      <c r="AM3985" s="488" t="s">
        <v>24325</v>
      </c>
      <c r="AO3985" s="494"/>
      <c r="AP3985" s="494"/>
      <c r="AQ3985" s="494"/>
      <c r="AR3985" s="494"/>
      <c r="AS3985" s="494"/>
      <c r="AT3985" s="488" t="s">
        <v>1529</v>
      </c>
      <c r="AU3985" s="492">
        <v>3255.0</v>
      </c>
      <c r="AV3985" s="492">
        <v>3.0</v>
      </c>
      <c r="AW3985" s="492">
        <v>2029.0</v>
      </c>
      <c r="AX3985" s="497"/>
      <c r="AY3985" s="488" t="s">
        <v>1652</v>
      </c>
      <c r="AZ3985" s="488" t="s">
        <v>1531</v>
      </c>
    </row>
    <row r="3986" hidden="1">
      <c r="A3986" s="488" t="s">
        <v>24326</v>
      </c>
      <c r="B3986" s="488" t="s">
        <v>24327</v>
      </c>
      <c r="C3986" s="488" t="s">
        <v>1513</v>
      </c>
      <c r="D3986" s="488" t="s">
        <v>1514</v>
      </c>
      <c r="E3986" s="491">
        <v>45809.67361111111</v>
      </c>
      <c r="F3986" s="492">
        <v>2980.0</v>
      </c>
      <c r="G3986" s="488" t="s">
        <v>1515</v>
      </c>
      <c r="H3986" s="492">
        <v>2980.0</v>
      </c>
      <c r="I3986" s="488" t="s">
        <v>1515</v>
      </c>
      <c r="J3986" s="488" t="s">
        <v>1516</v>
      </c>
      <c r="K3986" s="488" t="s">
        <v>1517</v>
      </c>
      <c r="L3986" s="488" t="s">
        <v>24328</v>
      </c>
      <c r="M3986" s="488" t="s">
        <v>24329</v>
      </c>
      <c r="N3986" s="488" t="s">
        <v>1520</v>
      </c>
      <c r="O3986" s="488" t="s">
        <v>1521</v>
      </c>
      <c r="P3986" s="488" t="s">
        <v>1545</v>
      </c>
      <c r="Q3986" s="488" t="s">
        <v>1523</v>
      </c>
      <c r="R3986" s="495" t="s">
        <v>1524</v>
      </c>
      <c r="S3986" s="494"/>
      <c r="T3986" s="494"/>
      <c r="U3986" s="488" t="s">
        <v>24330</v>
      </c>
      <c r="AB3986" s="488" t="s">
        <v>24331</v>
      </c>
      <c r="AC3986" s="496">
        <v>8.07E9</v>
      </c>
      <c r="AD3986" s="494"/>
      <c r="AE3986" s="494"/>
      <c r="AF3986" s="494"/>
      <c r="AG3986" s="494"/>
      <c r="AH3986" s="494"/>
      <c r="AI3986" s="494"/>
      <c r="AJ3986" s="488" t="s">
        <v>1527</v>
      </c>
      <c r="AK3986" s="494"/>
      <c r="AL3986" s="494"/>
      <c r="AM3986" s="488" t="s">
        <v>24332</v>
      </c>
      <c r="AO3986" s="494"/>
      <c r="AP3986" s="494"/>
      <c r="AQ3986" s="494"/>
      <c r="AR3986" s="494"/>
      <c r="AS3986" s="494"/>
      <c r="AT3986" s="488" t="s">
        <v>1558</v>
      </c>
      <c r="AU3986" s="492">
        <v>1530.0</v>
      </c>
      <c r="AV3986" s="492">
        <v>4.0</v>
      </c>
      <c r="AW3986" s="492">
        <v>2029.0</v>
      </c>
      <c r="AX3986" s="497"/>
      <c r="AY3986" s="497"/>
      <c r="AZ3986" s="488" t="s">
        <v>1531</v>
      </c>
    </row>
    <row r="3987" hidden="1">
      <c r="A3987" s="488" t="s">
        <v>24333</v>
      </c>
      <c r="B3987" s="488" t="s">
        <v>24334</v>
      </c>
      <c r="C3987" s="488" t="s">
        <v>1513</v>
      </c>
      <c r="D3987" s="488" t="s">
        <v>1514</v>
      </c>
      <c r="E3987" s="491">
        <v>45809.67152777778</v>
      </c>
      <c r="F3987" s="492">
        <v>2980.0</v>
      </c>
      <c r="G3987" s="488" t="s">
        <v>1515</v>
      </c>
      <c r="H3987" s="492">
        <v>2980.0</v>
      </c>
      <c r="I3987" s="488" t="s">
        <v>1515</v>
      </c>
      <c r="J3987" s="488" t="s">
        <v>1516</v>
      </c>
      <c r="K3987" s="488" t="s">
        <v>1517</v>
      </c>
      <c r="L3987" s="488" t="s">
        <v>24335</v>
      </c>
      <c r="M3987" s="488" t="s">
        <v>24336</v>
      </c>
      <c r="N3987" s="488" t="s">
        <v>1520</v>
      </c>
      <c r="O3987" s="488" t="s">
        <v>1521</v>
      </c>
      <c r="P3987" s="488" t="s">
        <v>1522</v>
      </c>
      <c r="Q3987" s="488" t="s">
        <v>1523</v>
      </c>
      <c r="R3987" s="495" t="s">
        <v>1524</v>
      </c>
      <c r="S3987" s="494"/>
      <c r="T3987" s="494"/>
      <c r="U3987" s="488" t="s">
        <v>24337</v>
      </c>
      <c r="AB3987" s="488" t="s">
        <v>24338</v>
      </c>
      <c r="AC3987" s="496">
        <v>9.06E9</v>
      </c>
      <c r="AD3987" s="494"/>
      <c r="AE3987" s="494"/>
      <c r="AF3987" s="494"/>
      <c r="AG3987" s="494"/>
      <c r="AH3987" s="494"/>
      <c r="AI3987" s="494"/>
      <c r="AJ3987" s="488" t="s">
        <v>1527</v>
      </c>
      <c r="AK3987" s="494"/>
      <c r="AL3987" s="494"/>
      <c r="AM3987" s="488" t="s">
        <v>24339</v>
      </c>
      <c r="AP3987" s="494"/>
      <c r="AQ3987" s="494"/>
      <c r="AR3987" s="494"/>
      <c r="AS3987" s="494"/>
      <c r="AT3987" s="488" t="s">
        <v>1529</v>
      </c>
      <c r="AU3987" s="492">
        <v>5500.0</v>
      </c>
      <c r="AV3987" s="492">
        <v>2.0</v>
      </c>
      <c r="AW3987" s="492">
        <v>2027.0</v>
      </c>
      <c r="AX3987" s="488" t="s">
        <v>1634</v>
      </c>
      <c r="AY3987" s="488" t="s">
        <v>1852</v>
      </c>
      <c r="AZ3987" s="488" t="s">
        <v>1531</v>
      </c>
    </row>
    <row r="3988" hidden="1">
      <c r="A3988" s="488" t="s">
        <v>24340</v>
      </c>
      <c r="B3988" s="488" t="s">
        <v>24341</v>
      </c>
      <c r="C3988" s="488" t="s">
        <v>1513</v>
      </c>
      <c r="D3988" s="488" t="s">
        <v>1514</v>
      </c>
      <c r="E3988" s="491">
        <v>45809.67152777778</v>
      </c>
      <c r="F3988" s="492">
        <v>2980.0</v>
      </c>
      <c r="G3988" s="488" t="s">
        <v>1515</v>
      </c>
      <c r="H3988" s="492">
        <v>2980.0</v>
      </c>
      <c r="I3988" s="488" t="s">
        <v>1515</v>
      </c>
      <c r="J3988" s="488" t="s">
        <v>1516</v>
      </c>
      <c r="K3988" s="488" t="s">
        <v>1517</v>
      </c>
      <c r="L3988" s="488" t="s">
        <v>24342</v>
      </c>
      <c r="M3988" s="488" t="s">
        <v>24343</v>
      </c>
      <c r="N3988" s="488" t="s">
        <v>1520</v>
      </c>
      <c r="O3988" s="488" t="s">
        <v>1521</v>
      </c>
      <c r="P3988" s="488" t="s">
        <v>1554</v>
      </c>
      <c r="Q3988" s="488" t="s">
        <v>1523</v>
      </c>
      <c r="R3988" s="495" t="s">
        <v>1524</v>
      </c>
      <c r="S3988" s="494"/>
      <c r="T3988" s="494"/>
      <c r="U3988" s="488" t="s">
        <v>24344</v>
      </c>
      <c r="AB3988" s="488" t="s">
        <v>24345</v>
      </c>
      <c r="AC3988" s="496">
        <v>8.06E9</v>
      </c>
      <c r="AD3988" s="494"/>
      <c r="AE3988" s="494"/>
      <c r="AF3988" s="494"/>
      <c r="AG3988" s="494"/>
      <c r="AH3988" s="494"/>
      <c r="AI3988" s="494"/>
      <c r="AJ3988" s="488" t="s">
        <v>1527</v>
      </c>
      <c r="AK3988" s="494"/>
      <c r="AL3988" s="494"/>
      <c r="AM3988" s="488" t="s">
        <v>24346</v>
      </c>
      <c r="AP3988" s="494"/>
      <c r="AQ3988" s="494"/>
      <c r="AR3988" s="494"/>
      <c r="AS3988" s="494"/>
      <c r="AT3988" s="488" t="s">
        <v>1558</v>
      </c>
      <c r="AU3988" s="492">
        <v>9310.0</v>
      </c>
      <c r="AV3988" s="492">
        <v>2.0</v>
      </c>
      <c r="AW3988" s="492">
        <v>2030.0</v>
      </c>
      <c r="AX3988" s="488" t="s">
        <v>1587</v>
      </c>
      <c r="AY3988" s="488" t="s">
        <v>1688</v>
      </c>
      <c r="AZ3988" s="488" t="s">
        <v>1531</v>
      </c>
    </row>
    <row r="3989" hidden="1">
      <c r="A3989" s="488" t="s">
        <v>24347</v>
      </c>
      <c r="B3989" s="488" t="s">
        <v>24348</v>
      </c>
      <c r="C3989" s="488" t="s">
        <v>1513</v>
      </c>
      <c r="D3989" s="488" t="s">
        <v>1514</v>
      </c>
      <c r="E3989" s="491">
        <v>45809.66805555556</v>
      </c>
      <c r="F3989" s="492">
        <v>2980.0</v>
      </c>
      <c r="G3989" s="488" t="s">
        <v>1515</v>
      </c>
      <c r="H3989" s="492">
        <v>2980.0</v>
      </c>
      <c r="I3989" s="488" t="s">
        <v>1515</v>
      </c>
      <c r="J3989" s="488" t="s">
        <v>1516</v>
      </c>
      <c r="K3989" s="488" t="s">
        <v>1517</v>
      </c>
      <c r="L3989" s="488" t="s">
        <v>24349</v>
      </c>
      <c r="M3989" s="488" t="s">
        <v>24350</v>
      </c>
      <c r="N3989" s="488" t="s">
        <v>1520</v>
      </c>
      <c r="O3989" s="488" t="s">
        <v>1521</v>
      </c>
      <c r="P3989" s="488" t="s">
        <v>4552</v>
      </c>
      <c r="Q3989" s="488" t="s">
        <v>1523</v>
      </c>
      <c r="R3989" s="495" t="s">
        <v>1524</v>
      </c>
      <c r="S3989" s="494"/>
      <c r="T3989" s="494"/>
      <c r="U3989" s="488" t="s">
        <v>24351</v>
      </c>
      <c r="AB3989" s="488" t="s">
        <v>24352</v>
      </c>
      <c r="AC3989" s="496">
        <v>9.02E9</v>
      </c>
      <c r="AD3989" s="494"/>
      <c r="AE3989" s="494"/>
      <c r="AF3989" s="494"/>
      <c r="AG3989" s="494"/>
      <c r="AH3989" s="494"/>
      <c r="AI3989" s="494"/>
      <c r="AJ3989" s="488" t="s">
        <v>1527</v>
      </c>
      <c r="AK3989" s="494"/>
      <c r="AL3989" s="494"/>
      <c r="AM3989" s="488" t="s">
        <v>24353</v>
      </c>
      <c r="AO3989" s="494"/>
      <c r="AP3989" s="494"/>
      <c r="AQ3989" s="494"/>
      <c r="AR3989" s="494"/>
      <c r="AS3989" s="494"/>
      <c r="AT3989" s="488" t="s">
        <v>1529</v>
      </c>
      <c r="AU3989" s="492">
        <v>6026.0</v>
      </c>
      <c r="AV3989" s="492">
        <v>11.0</v>
      </c>
      <c r="AW3989" s="492">
        <v>2026.0</v>
      </c>
      <c r="AX3989" s="488" t="s">
        <v>24354</v>
      </c>
      <c r="AY3989" s="488" t="s">
        <v>4556</v>
      </c>
      <c r="AZ3989" s="488" t="s">
        <v>1531</v>
      </c>
    </row>
    <row r="3990" hidden="1">
      <c r="A3990" s="488" t="s">
        <v>24355</v>
      </c>
      <c r="B3990" s="488" t="s">
        <v>24356</v>
      </c>
      <c r="C3990" s="488" t="s">
        <v>1513</v>
      </c>
      <c r="D3990" s="488" t="s">
        <v>1514</v>
      </c>
      <c r="E3990" s="491">
        <v>45809.66111111111</v>
      </c>
      <c r="F3990" s="492">
        <v>2980.0</v>
      </c>
      <c r="G3990" s="488" t="s">
        <v>1515</v>
      </c>
      <c r="H3990" s="492">
        <v>2980.0</v>
      </c>
      <c r="I3990" s="488" t="s">
        <v>1515</v>
      </c>
      <c r="J3990" s="488" t="s">
        <v>1516</v>
      </c>
      <c r="K3990" s="488" t="s">
        <v>1517</v>
      </c>
      <c r="L3990" s="488" t="s">
        <v>24357</v>
      </c>
      <c r="M3990" s="488" t="s">
        <v>24358</v>
      </c>
      <c r="N3990" s="488" t="s">
        <v>1520</v>
      </c>
      <c r="O3990" s="488" t="s">
        <v>1521</v>
      </c>
      <c r="P3990" s="488" t="s">
        <v>1554</v>
      </c>
      <c r="Q3990" s="488" t="s">
        <v>1523</v>
      </c>
      <c r="R3990" s="495" t="s">
        <v>1524</v>
      </c>
      <c r="S3990" s="494"/>
      <c r="T3990" s="494"/>
      <c r="U3990" s="488" t="s">
        <v>24359</v>
      </c>
      <c r="AB3990" s="488" t="s">
        <v>24360</v>
      </c>
      <c r="AC3990" s="496">
        <v>8.09E9</v>
      </c>
      <c r="AD3990" s="497"/>
      <c r="AE3990" s="497"/>
      <c r="AF3990" s="497"/>
      <c r="AG3990" s="497"/>
      <c r="AH3990" s="497"/>
      <c r="AI3990" s="494"/>
      <c r="AJ3990" s="488" t="s">
        <v>1527</v>
      </c>
      <c r="AK3990" s="498"/>
      <c r="AL3990" s="499"/>
      <c r="AM3990" s="488" t="s">
        <v>24361</v>
      </c>
      <c r="AO3990" s="494"/>
      <c r="AP3990" s="494"/>
      <c r="AQ3990" s="494"/>
      <c r="AR3990" s="494"/>
      <c r="AS3990" s="494"/>
      <c r="AT3990" s="488" t="s">
        <v>1558</v>
      </c>
      <c r="AU3990" s="492">
        <v>4286.0</v>
      </c>
      <c r="AV3990" s="492">
        <v>2.0</v>
      </c>
      <c r="AW3990" s="492">
        <v>2031.0</v>
      </c>
      <c r="AX3990" s="488" t="s">
        <v>1587</v>
      </c>
      <c r="AY3990" s="488" t="s">
        <v>1588</v>
      </c>
      <c r="AZ3990" s="488" t="s">
        <v>1531</v>
      </c>
    </row>
    <row r="3991" hidden="1">
      <c r="A3991" s="488" t="s">
        <v>24362</v>
      </c>
      <c r="B3991" s="488" t="s">
        <v>24363</v>
      </c>
      <c r="C3991" s="488" t="s">
        <v>1513</v>
      </c>
      <c r="D3991" s="488" t="s">
        <v>1514</v>
      </c>
      <c r="E3991" s="491">
        <v>45809.65625</v>
      </c>
      <c r="F3991" s="492">
        <v>2980.0</v>
      </c>
      <c r="G3991" s="488" t="s">
        <v>1515</v>
      </c>
      <c r="H3991" s="492">
        <v>2980.0</v>
      </c>
      <c r="I3991" s="488" t="s">
        <v>1515</v>
      </c>
      <c r="J3991" s="488" t="s">
        <v>1516</v>
      </c>
      <c r="K3991" s="488" t="s">
        <v>1517</v>
      </c>
      <c r="L3991" s="488" t="s">
        <v>24364</v>
      </c>
      <c r="M3991" s="488" t="s">
        <v>24365</v>
      </c>
      <c r="N3991" s="488" t="s">
        <v>1520</v>
      </c>
      <c r="O3991" s="488" t="s">
        <v>1521</v>
      </c>
      <c r="P3991" s="488" t="s">
        <v>1545</v>
      </c>
      <c r="Q3991" s="488" t="s">
        <v>1523</v>
      </c>
      <c r="R3991" s="495" t="s">
        <v>1524</v>
      </c>
      <c r="S3991" s="494"/>
      <c r="T3991" s="494"/>
      <c r="U3991" s="488" t="s">
        <v>24366</v>
      </c>
      <c r="AB3991" s="488" t="s">
        <v>24367</v>
      </c>
      <c r="AC3991" s="496">
        <v>8.06E9</v>
      </c>
      <c r="AD3991" s="494"/>
      <c r="AE3991" s="494"/>
      <c r="AF3991" s="494"/>
      <c r="AG3991" s="494"/>
      <c r="AH3991" s="494"/>
      <c r="AI3991" s="494"/>
      <c r="AJ3991" s="488" t="s">
        <v>1527</v>
      </c>
      <c r="AK3991" s="494"/>
      <c r="AL3991" s="494"/>
      <c r="AM3991" s="488" t="s">
        <v>24368</v>
      </c>
      <c r="AP3991" s="494"/>
      <c r="AQ3991" s="494"/>
      <c r="AR3991" s="494"/>
      <c r="AS3991" s="494"/>
      <c r="AT3991" s="488" t="s">
        <v>1529</v>
      </c>
      <c r="AU3991" s="492">
        <v>8.0</v>
      </c>
      <c r="AV3991" s="492">
        <v>12.0</v>
      </c>
      <c r="AW3991" s="492">
        <v>2030.0</v>
      </c>
      <c r="AX3991" s="488" t="s">
        <v>1549</v>
      </c>
      <c r="AY3991" s="488" t="s">
        <v>1784</v>
      </c>
      <c r="AZ3991" s="488" t="s">
        <v>1531</v>
      </c>
    </row>
    <row r="3992" hidden="1">
      <c r="A3992" s="488" t="s">
        <v>24369</v>
      </c>
      <c r="B3992" s="488" t="s">
        <v>24370</v>
      </c>
      <c r="C3992" s="488" t="s">
        <v>1513</v>
      </c>
      <c r="D3992" s="488" t="s">
        <v>1514</v>
      </c>
      <c r="E3992" s="491">
        <v>45809.652083333334</v>
      </c>
      <c r="F3992" s="492">
        <v>9800.0</v>
      </c>
      <c r="G3992" s="488" t="s">
        <v>1515</v>
      </c>
      <c r="H3992" s="492">
        <v>9800.0</v>
      </c>
      <c r="I3992" s="488" t="s">
        <v>1515</v>
      </c>
      <c r="J3992" s="488" t="s">
        <v>1516</v>
      </c>
      <c r="K3992" s="488" t="s">
        <v>1517</v>
      </c>
      <c r="L3992" s="488" t="s">
        <v>24371</v>
      </c>
      <c r="M3992" s="488" t="s">
        <v>24372</v>
      </c>
      <c r="N3992" s="488" t="s">
        <v>1520</v>
      </c>
      <c r="O3992" s="488" t="s">
        <v>1521</v>
      </c>
      <c r="P3992" s="488" t="s">
        <v>1554</v>
      </c>
      <c r="Q3992" s="488" t="s">
        <v>1523</v>
      </c>
      <c r="R3992" s="495" t="s">
        <v>1524</v>
      </c>
      <c r="S3992" s="494"/>
      <c r="T3992" s="494"/>
      <c r="U3992" s="488" t="s">
        <v>24373</v>
      </c>
      <c r="AB3992" s="488" t="s">
        <v>24374</v>
      </c>
      <c r="AC3992" s="496">
        <v>8.08E9</v>
      </c>
      <c r="AD3992" s="494"/>
      <c r="AE3992" s="494"/>
      <c r="AF3992" s="494"/>
      <c r="AG3992" s="494"/>
      <c r="AH3992" s="494"/>
      <c r="AI3992" s="494"/>
      <c r="AJ3992" s="488" t="s">
        <v>1527</v>
      </c>
      <c r="AK3992" s="494"/>
      <c r="AL3992" s="494"/>
      <c r="AM3992" s="488" t="s">
        <v>24375</v>
      </c>
      <c r="AO3992" s="494"/>
      <c r="AP3992" s="494"/>
      <c r="AQ3992" s="494"/>
      <c r="AR3992" s="494"/>
      <c r="AS3992" s="494"/>
      <c r="AT3992" s="488" t="s">
        <v>1558</v>
      </c>
      <c r="AU3992" s="492">
        <v>4312.0</v>
      </c>
      <c r="AV3992" s="492">
        <v>3.0</v>
      </c>
      <c r="AW3992" s="492">
        <v>2028.0</v>
      </c>
      <c r="AX3992" s="488" t="s">
        <v>1587</v>
      </c>
      <c r="AY3992" s="488" t="s">
        <v>1688</v>
      </c>
      <c r="AZ3992" s="488" t="s">
        <v>1531</v>
      </c>
    </row>
    <row r="3993" hidden="1">
      <c r="A3993" s="488" t="s">
        <v>21419</v>
      </c>
      <c r="B3993" s="488" t="s">
        <v>21420</v>
      </c>
      <c r="C3993" s="488" t="s">
        <v>1513</v>
      </c>
      <c r="D3993" s="488" t="s">
        <v>1514</v>
      </c>
      <c r="E3993" s="491">
        <v>45809.649305555555</v>
      </c>
      <c r="F3993" s="492">
        <v>2980.0</v>
      </c>
      <c r="G3993" s="488" t="s">
        <v>1515</v>
      </c>
      <c r="H3993" s="492">
        <v>2980.0</v>
      </c>
      <c r="I3993" s="488" t="s">
        <v>1515</v>
      </c>
      <c r="J3993" s="488" t="s">
        <v>1516</v>
      </c>
      <c r="K3993" s="488" t="s">
        <v>1517</v>
      </c>
      <c r="L3993" s="488" t="s">
        <v>21421</v>
      </c>
      <c r="M3993" s="488" t="s">
        <v>21422</v>
      </c>
      <c r="N3993" s="488" t="s">
        <v>1520</v>
      </c>
      <c r="O3993" s="488" t="s">
        <v>1521</v>
      </c>
      <c r="P3993" s="488" t="s">
        <v>1554</v>
      </c>
      <c r="Q3993" s="488" t="s">
        <v>1523</v>
      </c>
      <c r="R3993" s="495" t="s">
        <v>1524</v>
      </c>
      <c r="S3993" s="494"/>
      <c r="T3993" s="494"/>
      <c r="U3993" s="488" t="s">
        <v>21423</v>
      </c>
      <c r="AB3993" s="488" t="s">
        <v>21424</v>
      </c>
      <c r="AC3993" s="496">
        <v>8.04E9</v>
      </c>
      <c r="AD3993" s="494"/>
      <c r="AE3993" s="494"/>
      <c r="AF3993" s="494"/>
      <c r="AG3993" s="494"/>
      <c r="AH3993" s="494"/>
      <c r="AI3993" s="494"/>
      <c r="AJ3993" s="488" t="s">
        <v>1527</v>
      </c>
      <c r="AK3993" s="494"/>
      <c r="AL3993" s="494"/>
      <c r="AM3993" s="488" t="s">
        <v>21425</v>
      </c>
      <c r="AO3993" s="494"/>
      <c r="AP3993" s="494"/>
      <c r="AQ3993" s="494"/>
      <c r="AR3993" s="494"/>
      <c r="AS3993" s="494"/>
      <c r="AT3993" s="488" t="s">
        <v>1558</v>
      </c>
      <c r="AU3993" s="492">
        <v>8596.0</v>
      </c>
      <c r="AV3993" s="492">
        <v>10.0</v>
      </c>
      <c r="AW3993" s="492">
        <v>2029.0</v>
      </c>
      <c r="AX3993" s="488" t="s">
        <v>1634</v>
      </c>
      <c r="AY3993" s="488" t="s">
        <v>1702</v>
      </c>
      <c r="AZ3993" s="488" t="s">
        <v>1531</v>
      </c>
    </row>
    <row r="3994" hidden="1">
      <c r="A3994" s="488" t="s">
        <v>24376</v>
      </c>
      <c r="B3994" s="488" t="s">
        <v>24370</v>
      </c>
      <c r="C3994" s="488" t="s">
        <v>1513</v>
      </c>
      <c r="D3994" s="488" t="s">
        <v>1514</v>
      </c>
      <c r="E3994" s="491">
        <v>45809.64861111111</v>
      </c>
      <c r="F3994" s="492">
        <v>2980.0</v>
      </c>
      <c r="G3994" s="488" t="s">
        <v>1515</v>
      </c>
      <c r="H3994" s="492">
        <v>2980.0</v>
      </c>
      <c r="I3994" s="488" t="s">
        <v>1515</v>
      </c>
      <c r="J3994" s="488" t="s">
        <v>1516</v>
      </c>
      <c r="K3994" s="488" t="s">
        <v>1517</v>
      </c>
      <c r="L3994" s="488" t="s">
        <v>24371</v>
      </c>
      <c r="M3994" s="488" t="s">
        <v>24377</v>
      </c>
      <c r="N3994" s="488" t="s">
        <v>1520</v>
      </c>
      <c r="O3994" s="488" t="s">
        <v>1521</v>
      </c>
      <c r="P3994" s="488" t="s">
        <v>1554</v>
      </c>
      <c r="Q3994" s="488" t="s">
        <v>1523</v>
      </c>
      <c r="R3994" s="495" t="s">
        <v>1524</v>
      </c>
      <c r="S3994" s="494"/>
      <c r="T3994" s="494"/>
      <c r="U3994" s="488" t="s">
        <v>24378</v>
      </c>
      <c r="AB3994" s="488" t="s">
        <v>24374</v>
      </c>
      <c r="AC3994" s="496">
        <v>8.08E9</v>
      </c>
      <c r="AD3994" s="494"/>
      <c r="AE3994" s="494"/>
      <c r="AF3994" s="494"/>
      <c r="AG3994" s="494"/>
      <c r="AH3994" s="494"/>
      <c r="AI3994" s="494"/>
      <c r="AJ3994" s="488" t="s">
        <v>1527</v>
      </c>
      <c r="AK3994" s="494"/>
      <c r="AL3994" s="494"/>
      <c r="AM3994" s="488" t="s">
        <v>24375</v>
      </c>
      <c r="AO3994" s="494"/>
      <c r="AP3994" s="494"/>
      <c r="AQ3994" s="494"/>
      <c r="AR3994" s="494"/>
      <c r="AS3994" s="494"/>
      <c r="AT3994" s="488" t="s">
        <v>1558</v>
      </c>
      <c r="AU3994" s="492">
        <v>4312.0</v>
      </c>
      <c r="AV3994" s="492">
        <v>3.0</v>
      </c>
      <c r="AW3994" s="492">
        <v>2028.0</v>
      </c>
      <c r="AX3994" s="488" t="s">
        <v>1587</v>
      </c>
      <c r="AY3994" s="488" t="s">
        <v>1688</v>
      </c>
      <c r="AZ3994" s="488" t="s">
        <v>1531</v>
      </c>
    </row>
    <row r="3995" hidden="1">
      <c r="A3995" s="488" t="s">
        <v>23402</v>
      </c>
      <c r="B3995" s="488" t="s">
        <v>23385</v>
      </c>
      <c r="C3995" s="488" t="s">
        <v>1513</v>
      </c>
      <c r="D3995" s="488" t="s">
        <v>1514</v>
      </c>
      <c r="E3995" s="491">
        <v>45809.635416666664</v>
      </c>
      <c r="F3995" s="492">
        <v>9800.0</v>
      </c>
      <c r="G3995" s="488" t="s">
        <v>1515</v>
      </c>
      <c r="H3995" s="492">
        <v>9800.0</v>
      </c>
      <c r="I3995" s="488" t="s">
        <v>1515</v>
      </c>
      <c r="J3995" s="488" t="s">
        <v>1516</v>
      </c>
      <c r="K3995" s="488" t="s">
        <v>1517</v>
      </c>
      <c r="L3995" s="488" t="s">
        <v>23386</v>
      </c>
      <c r="M3995" s="488" t="s">
        <v>23403</v>
      </c>
      <c r="N3995" s="488" t="s">
        <v>1520</v>
      </c>
      <c r="O3995" s="488" t="s">
        <v>1521</v>
      </c>
      <c r="P3995" s="488" t="s">
        <v>1522</v>
      </c>
      <c r="Q3995" s="488" t="s">
        <v>1523</v>
      </c>
      <c r="R3995" s="495" t="s">
        <v>1524</v>
      </c>
      <c r="S3995" s="494"/>
      <c r="T3995" s="494"/>
      <c r="U3995" s="488" t="s">
        <v>23404</v>
      </c>
      <c r="AB3995" s="488" t="s">
        <v>23389</v>
      </c>
      <c r="AC3995" s="496">
        <v>9.08E9</v>
      </c>
      <c r="AD3995" s="494"/>
      <c r="AE3995" s="494"/>
      <c r="AF3995" s="494"/>
      <c r="AG3995" s="494"/>
      <c r="AH3995" s="494"/>
      <c r="AI3995" s="494"/>
      <c r="AJ3995" s="488" t="s">
        <v>1527</v>
      </c>
      <c r="AK3995" s="494"/>
      <c r="AL3995" s="494"/>
      <c r="AM3995" s="488" t="s">
        <v>23390</v>
      </c>
      <c r="AP3995" s="494"/>
      <c r="AQ3995" s="494"/>
      <c r="AR3995" s="494"/>
      <c r="AS3995" s="494"/>
      <c r="AT3995" s="488" t="s">
        <v>1529</v>
      </c>
      <c r="AU3995" s="492">
        <v>7739.0</v>
      </c>
      <c r="AV3995" s="492">
        <v>2.0</v>
      </c>
      <c r="AW3995" s="492">
        <v>2032.0</v>
      </c>
      <c r="AX3995" s="488" t="s">
        <v>1549</v>
      </c>
      <c r="AY3995" s="488" t="s">
        <v>6106</v>
      </c>
      <c r="AZ3995" s="488" t="s">
        <v>1531</v>
      </c>
    </row>
    <row r="3996" hidden="1">
      <c r="A3996" s="488" t="s">
        <v>24379</v>
      </c>
      <c r="B3996" s="488" t="s">
        <v>24380</v>
      </c>
      <c r="C3996" s="488" t="s">
        <v>1513</v>
      </c>
      <c r="D3996" s="488" t="s">
        <v>1514</v>
      </c>
      <c r="E3996" s="491">
        <v>45809.635416666664</v>
      </c>
      <c r="F3996" s="492">
        <v>2980.0</v>
      </c>
      <c r="G3996" s="488" t="s">
        <v>1515</v>
      </c>
      <c r="H3996" s="492">
        <v>2980.0</v>
      </c>
      <c r="I3996" s="488" t="s">
        <v>1515</v>
      </c>
      <c r="J3996" s="488" t="s">
        <v>1516</v>
      </c>
      <c r="K3996" s="488" t="s">
        <v>1517</v>
      </c>
      <c r="L3996" s="488" t="s">
        <v>24381</v>
      </c>
      <c r="M3996" s="488" t="s">
        <v>24382</v>
      </c>
      <c r="N3996" s="488" t="s">
        <v>1520</v>
      </c>
      <c r="O3996" s="488" t="s">
        <v>1521</v>
      </c>
      <c r="P3996" s="488" t="s">
        <v>1522</v>
      </c>
      <c r="Q3996" s="488" t="s">
        <v>1523</v>
      </c>
      <c r="R3996" s="495" t="s">
        <v>1524</v>
      </c>
      <c r="S3996" s="494"/>
      <c r="T3996" s="494"/>
      <c r="U3996" s="488" t="s">
        <v>24383</v>
      </c>
      <c r="AB3996" s="488" t="s">
        <v>24384</v>
      </c>
      <c r="AC3996" s="496">
        <v>9.07E9</v>
      </c>
      <c r="AD3996" s="494"/>
      <c r="AE3996" s="494"/>
      <c r="AF3996" s="494"/>
      <c r="AG3996" s="494"/>
      <c r="AH3996" s="494"/>
      <c r="AI3996" s="494"/>
      <c r="AJ3996" s="488" t="s">
        <v>1527</v>
      </c>
      <c r="AK3996" s="494"/>
      <c r="AL3996" s="494"/>
      <c r="AM3996" s="488" t="s">
        <v>24385</v>
      </c>
      <c r="AP3996" s="494"/>
      <c r="AQ3996" s="494"/>
      <c r="AR3996" s="494"/>
      <c r="AS3996" s="494"/>
      <c r="AT3996" s="488" t="s">
        <v>1558</v>
      </c>
      <c r="AU3996" s="492">
        <v>9320.0</v>
      </c>
      <c r="AV3996" s="492">
        <v>6.0</v>
      </c>
      <c r="AW3996" s="492">
        <v>2031.0</v>
      </c>
      <c r="AX3996" s="488" t="s">
        <v>1634</v>
      </c>
      <c r="AY3996" s="488" t="s">
        <v>2436</v>
      </c>
      <c r="AZ3996" s="488" t="s">
        <v>1531</v>
      </c>
    </row>
    <row r="3997" hidden="1">
      <c r="A3997" s="488" t="s">
        <v>24386</v>
      </c>
      <c r="B3997" s="488" t="s">
        <v>24387</v>
      </c>
      <c r="C3997" s="488" t="s">
        <v>1513</v>
      </c>
      <c r="D3997" s="488" t="s">
        <v>1514</v>
      </c>
      <c r="E3997" s="491">
        <v>45809.63055555556</v>
      </c>
      <c r="F3997" s="492">
        <v>9800.0</v>
      </c>
      <c r="G3997" s="488" t="s">
        <v>1515</v>
      </c>
      <c r="H3997" s="492">
        <v>9800.0</v>
      </c>
      <c r="I3997" s="488" t="s">
        <v>1515</v>
      </c>
      <c r="J3997" s="488" t="s">
        <v>1516</v>
      </c>
      <c r="K3997" s="488" t="s">
        <v>1517</v>
      </c>
      <c r="L3997" s="488" t="s">
        <v>24388</v>
      </c>
      <c r="M3997" s="488" t="s">
        <v>24389</v>
      </c>
      <c r="N3997" s="488" t="s">
        <v>1520</v>
      </c>
      <c r="O3997" s="488" t="s">
        <v>1521</v>
      </c>
      <c r="P3997" s="488" t="s">
        <v>1545</v>
      </c>
      <c r="Q3997" s="488" t="s">
        <v>1523</v>
      </c>
      <c r="R3997" s="495" t="s">
        <v>1524</v>
      </c>
      <c r="S3997" s="494"/>
      <c r="T3997" s="494"/>
      <c r="U3997" s="488" t="s">
        <v>12646</v>
      </c>
      <c r="AB3997" s="488" t="s">
        <v>24390</v>
      </c>
      <c r="AC3997" s="496">
        <v>9.07E9</v>
      </c>
      <c r="AD3997" s="494"/>
      <c r="AE3997" s="494"/>
      <c r="AF3997" s="494"/>
      <c r="AG3997" s="494"/>
      <c r="AH3997" s="494"/>
      <c r="AI3997" s="494"/>
      <c r="AJ3997" s="488" t="s">
        <v>1527</v>
      </c>
      <c r="AK3997" s="494"/>
      <c r="AL3997" s="494"/>
      <c r="AM3997" s="488" t="s">
        <v>24391</v>
      </c>
      <c r="AO3997" s="494"/>
      <c r="AP3997" s="494"/>
      <c r="AQ3997" s="494"/>
      <c r="AR3997" s="494"/>
      <c r="AS3997" s="494"/>
      <c r="AT3997" s="488" t="s">
        <v>1529</v>
      </c>
      <c r="AU3997" s="492">
        <v>7657.0</v>
      </c>
      <c r="AV3997" s="492">
        <v>5.0</v>
      </c>
      <c r="AW3997" s="492">
        <v>2028.0</v>
      </c>
      <c r="AX3997" s="497"/>
      <c r="AY3997" s="488" t="s">
        <v>1652</v>
      </c>
      <c r="AZ3997" s="488" t="s">
        <v>1531</v>
      </c>
    </row>
    <row r="3998" hidden="1">
      <c r="A3998" s="488" t="s">
        <v>24392</v>
      </c>
      <c r="B3998" s="488" t="s">
        <v>24387</v>
      </c>
      <c r="C3998" s="488" t="s">
        <v>1513</v>
      </c>
      <c r="D3998" s="488" t="s">
        <v>1514</v>
      </c>
      <c r="E3998" s="491">
        <v>45809.62708333333</v>
      </c>
      <c r="F3998" s="492">
        <v>2980.0</v>
      </c>
      <c r="G3998" s="488" t="s">
        <v>1515</v>
      </c>
      <c r="H3998" s="492">
        <v>2980.0</v>
      </c>
      <c r="I3998" s="488" t="s">
        <v>1515</v>
      </c>
      <c r="J3998" s="488" t="s">
        <v>1516</v>
      </c>
      <c r="K3998" s="488" t="s">
        <v>1517</v>
      </c>
      <c r="L3998" s="488" t="s">
        <v>24388</v>
      </c>
      <c r="M3998" s="488" t="s">
        <v>24393</v>
      </c>
      <c r="N3998" s="488" t="s">
        <v>1520</v>
      </c>
      <c r="O3998" s="488" t="s">
        <v>1521</v>
      </c>
      <c r="P3998" s="488" t="s">
        <v>1545</v>
      </c>
      <c r="Q3998" s="488" t="s">
        <v>1523</v>
      </c>
      <c r="R3998" s="495" t="s">
        <v>1524</v>
      </c>
      <c r="S3998" s="494"/>
      <c r="T3998" s="494"/>
      <c r="U3998" s="488" t="s">
        <v>5781</v>
      </c>
      <c r="AB3998" s="488" t="s">
        <v>24390</v>
      </c>
      <c r="AC3998" s="496">
        <v>9.07E9</v>
      </c>
      <c r="AD3998" s="494"/>
      <c r="AE3998" s="494"/>
      <c r="AF3998" s="494"/>
      <c r="AG3998" s="494"/>
      <c r="AH3998" s="494"/>
      <c r="AI3998" s="494"/>
      <c r="AJ3998" s="488" t="s">
        <v>1527</v>
      </c>
      <c r="AK3998" s="494"/>
      <c r="AL3998" s="494"/>
      <c r="AM3998" s="488" t="s">
        <v>24391</v>
      </c>
      <c r="AO3998" s="494"/>
      <c r="AP3998" s="494"/>
      <c r="AQ3998" s="494"/>
      <c r="AR3998" s="494"/>
      <c r="AS3998" s="494"/>
      <c r="AT3998" s="488" t="s">
        <v>1529</v>
      </c>
      <c r="AU3998" s="492">
        <v>7657.0</v>
      </c>
      <c r="AV3998" s="492">
        <v>5.0</v>
      </c>
      <c r="AW3998" s="492">
        <v>2028.0</v>
      </c>
      <c r="AX3998" s="497"/>
      <c r="AY3998" s="488" t="s">
        <v>1652</v>
      </c>
      <c r="AZ3998" s="488" t="s">
        <v>1531</v>
      </c>
    </row>
    <row r="3999" hidden="1">
      <c r="A3999" s="488" t="s">
        <v>23384</v>
      </c>
      <c r="B3999" s="488" t="s">
        <v>23385</v>
      </c>
      <c r="C3999" s="488" t="s">
        <v>1513</v>
      </c>
      <c r="D3999" s="488" t="s">
        <v>1514</v>
      </c>
      <c r="E3999" s="491">
        <v>45809.62013888889</v>
      </c>
      <c r="F3999" s="492">
        <v>2980.0</v>
      </c>
      <c r="G3999" s="488" t="s">
        <v>1515</v>
      </c>
      <c r="H3999" s="492">
        <v>2980.0</v>
      </c>
      <c r="I3999" s="488" t="s">
        <v>1515</v>
      </c>
      <c r="J3999" s="488" t="s">
        <v>1516</v>
      </c>
      <c r="K3999" s="488" t="s">
        <v>1517</v>
      </c>
      <c r="L3999" s="488" t="s">
        <v>23386</v>
      </c>
      <c r="M3999" s="488" t="s">
        <v>23387</v>
      </c>
      <c r="N3999" s="488" t="s">
        <v>1520</v>
      </c>
      <c r="O3999" s="488" t="s">
        <v>1521</v>
      </c>
      <c r="P3999" s="488" t="s">
        <v>1522</v>
      </c>
      <c r="Q3999" s="488" t="s">
        <v>1523</v>
      </c>
      <c r="R3999" s="495" t="s">
        <v>1524</v>
      </c>
      <c r="S3999" s="494"/>
      <c r="T3999" s="494"/>
      <c r="U3999" s="488" t="s">
        <v>23388</v>
      </c>
      <c r="AB3999" s="488" t="s">
        <v>23389</v>
      </c>
      <c r="AC3999" s="496">
        <v>9.08E9</v>
      </c>
      <c r="AD3999" s="494"/>
      <c r="AE3999" s="494"/>
      <c r="AF3999" s="494"/>
      <c r="AG3999" s="494"/>
      <c r="AH3999" s="494"/>
      <c r="AI3999" s="494"/>
      <c r="AJ3999" s="488" t="s">
        <v>1527</v>
      </c>
      <c r="AK3999" s="494"/>
      <c r="AL3999" s="494"/>
      <c r="AM3999" s="488" t="s">
        <v>23390</v>
      </c>
      <c r="AP3999" s="494"/>
      <c r="AQ3999" s="494"/>
      <c r="AR3999" s="494"/>
      <c r="AS3999" s="494"/>
      <c r="AT3999" s="488" t="s">
        <v>1529</v>
      </c>
      <c r="AU3999" s="492">
        <v>7739.0</v>
      </c>
      <c r="AV3999" s="492">
        <v>2.0</v>
      </c>
      <c r="AW3999" s="492">
        <v>2032.0</v>
      </c>
      <c r="AX3999" s="488" t="s">
        <v>1549</v>
      </c>
      <c r="AY3999" s="488" t="s">
        <v>6106</v>
      </c>
      <c r="AZ3999" s="488" t="s">
        <v>1531</v>
      </c>
    </row>
    <row r="4000" hidden="1">
      <c r="A4000" s="488" t="s">
        <v>24394</v>
      </c>
      <c r="B4000" s="488" t="s">
        <v>24395</v>
      </c>
      <c r="C4000" s="488" t="s">
        <v>1513</v>
      </c>
      <c r="D4000" s="488" t="s">
        <v>1514</v>
      </c>
      <c r="E4000" s="491">
        <v>45809.59583333333</v>
      </c>
      <c r="F4000" s="492">
        <v>2980.0</v>
      </c>
      <c r="G4000" s="488" t="s">
        <v>1515</v>
      </c>
      <c r="H4000" s="492">
        <v>2980.0</v>
      </c>
      <c r="I4000" s="488" t="s">
        <v>1515</v>
      </c>
      <c r="J4000" s="488" t="s">
        <v>1516</v>
      </c>
      <c r="K4000" s="488" t="s">
        <v>1517</v>
      </c>
      <c r="L4000" s="488" t="s">
        <v>24396</v>
      </c>
      <c r="M4000" s="488" t="s">
        <v>24397</v>
      </c>
      <c r="N4000" s="488" t="s">
        <v>1520</v>
      </c>
      <c r="O4000" s="488" t="s">
        <v>1521</v>
      </c>
      <c r="P4000" s="488" t="s">
        <v>1554</v>
      </c>
      <c r="Q4000" s="488" t="s">
        <v>1523</v>
      </c>
      <c r="R4000" s="495" t="s">
        <v>1524</v>
      </c>
      <c r="S4000" s="494"/>
      <c r="T4000" s="494"/>
      <c r="U4000" s="488" t="s">
        <v>24398</v>
      </c>
      <c r="AB4000" s="488" t="s">
        <v>24399</v>
      </c>
      <c r="AC4000" s="496">
        <v>8.06E9</v>
      </c>
      <c r="AD4000" s="494"/>
      <c r="AE4000" s="494"/>
      <c r="AF4000" s="494"/>
      <c r="AG4000" s="494"/>
      <c r="AH4000" s="494"/>
      <c r="AI4000" s="494"/>
      <c r="AJ4000" s="488" t="s">
        <v>1527</v>
      </c>
      <c r="AK4000" s="494"/>
      <c r="AL4000" s="494"/>
      <c r="AM4000" s="488" t="s">
        <v>24400</v>
      </c>
      <c r="AO4000" s="494"/>
      <c r="AP4000" s="494"/>
      <c r="AQ4000" s="494"/>
      <c r="AR4000" s="494"/>
      <c r="AS4000" s="494"/>
      <c r="AT4000" s="488" t="s">
        <v>1529</v>
      </c>
      <c r="AU4000" s="492">
        <v>4604.0</v>
      </c>
      <c r="AV4000" s="492">
        <v>3.0</v>
      </c>
      <c r="AW4000" s="492">
        <v>2030.0</v>
      </c>
      <c r="AX4000" s="488" t="s">
        <v>1634</v>
      </c>
      <c r="AY4000" s="488" t="s">
        <v>1597</v>
      </c>
      <c r="AZ4000" s="488" t="s">
        <v>1531</v>
      </c>
    </row>
    <row r="4001" hidden="1">
      <c r="A4001" s="488" t="s">
        <v>24401</v>
      </c>
      <c r="B4001" s="488" t="s">
        <v>24402</v>
      </c>
      <c r="C4001" s="488" t="s">
        <v>1513</v>
      </c>
      <c r="D4001" s="488" t="s">
        <v>1514</v>
      </c>
      <c r="E4001" s="491">
        <v>45809.586805555555</v>
      </c>
      <c r="F4001" s="492">
        <v>2980.0</v>
      </c>
      <c r="G4001" s="488" t="s">
        <v>1515</v>
      </c>
      <c r="H4001" s="492">
        <v>2980.0</v>
      </c>
      <c r="I4001" s="488" t="s">
        <v>1515</v>
      </c>
      <c r="J4001" s="488" t="s">
        <v>1516</v>
      </c>
      <c r="K4001" s="488" t="s">
        <v>1517</v>
      </c>
      <c r="L4001" s="488" t="s">
        <v>24403</v>
      </c>
      <c r="M4001" s="488" t="s">
        <v>24404</v>
      </c>
      <c r="N4001" s="488" t="s">
        <v>1520</v>
      </c>
      <c r="O4001" s="488" t="s">
        <v>1521</v>
      </c>
      <c r="P4001" s="488" t="s">
        <v>1554</v>
      </c>
      <c r="Q4001" s="488" t="s">
        <v>1523</v>
      </c>
      <c r="R4001" s="495" t="s">
        <v>1524</v>
      </c>
      <c r="S4001" s="494"/>
      <c r="T4001" s="494"/>
      <c r="U4001" s="488" t="s">
        <v>24405</v>
      </c>
      <c r="AB4001" s="488" t="s">
        <v>24406</v>
      </c>
      <c r="AC4001" s="496">
        <v>9.07E9</v>
      </c>
      <c r="AD4001" s="494"/>
      <c r="AE4001" s="494"/>
      <c r="AF4001" s="494"/>
      <c r="AG4001" s="494"/>
      <c r="AH4001" s="494"/>
      <c r="AI4001" s="494"/>
      <c r="AJ4001" s="488" t="s">
        <v>1527</v>
      </c>
      <c r="AK4001" s="494"/>
      <c r="AL4001" s="494"/>
      <c r="AM4001" s="488" t="s">
        <v>11105</v>
      </c>
      <c r="AP4001" s="494"/>
      <c r="AQ4001" s="494"/>
      <c r="AR4001" s="494"/>
      <c r="AS4001" s="494"/>
      <c r="AT4001" s="488" t="s">
        <v>1529</v>
      </c>
      <c r="AU4001" s="492">
        <v>704.0</v>
      </c>
      <c r="AV4001" s="492">
        <v>8.0</v>
      </c>
      <c r="AW4001" s="492">
        <v>2029.0</v>
      </c>
      <c r="AX4001" s="488" t="s">
        <v>1587</v>
      </c>
      <c r="AY4001" s="488" t="s">
        <v>1597</v>
      </c>
      <c r="AZ4001" s="488" t="s">
        <v>1531</v>
      </c>
    </row>
    <row r="4002" hidden="1">
      <c r="A4002" s="488" t="s">
        <v>18041</v>
      </c>
      <c r="B4002" s="488" t="s">
        <v>18035</v>
      </c>
      <c r="C4002" s="488" t="s">
        <v>1513</v>
      </c>
      <c r="D4002" s="488" t="s">
        <v>1514</v>
      </c>
      <c r="E4002" s="491">
        <v>45809.58125</v>
      </c>
      <c r="F4002" s="492">
        <v>9800.0</v>
      </c>
      <c r="G4002" s="488" t="s">
        <v>1515</v>
      </c>
      <c r="H4002" s="492">
        <v>9800.0</v>
      </c>
      <c r="I4002" s="488" t="s">
        <v>1515</v>
      </c>
      <c r="J4002" s="488" t="s">
        <v>1516</v>
      </c>
      <c r="K4002" s="488" t="s">
        <v>1517</v>
      </c>
      <c r="L4002" s="488" t="s">
        <v>18036</v>
      </c>
      <c r="M4002" s="488" t="s">
        <v>18042</v>
      </c>
      <c r="N4002" s="488" t="s">
        <v>1520</v>
      </c>
      <c r="O4002" s="488" t="s">
        <v>1521</v>
      </c>
      <c r="P4002" s="488" t="s">
        <v>1554</v>
      </c>
      <c r="Q4002" s="488" t="s">
        <v>1523</v>
      </c>
      <c r="R4002" s="495" t="s">
        <v>1524</v>
      </c>
      <c r="S4002" s="494"/>
      <c r="T4002" s="494"/>
      <c r="U4002" s="488" t="s">
        <v>18043</v>
      </c>
      <c r="AB4002" s="488" t="s">
        <v>18039</v>
      </c>
      <c r="AC4002" s="496">
        <v>7.08E9</v>
      </c>
      <c r="AD4002" s="494"/>
      <c r="AE4002" s="494"/>
      <c r="AF4002" s="494"/>
      <c r="AG4002" s="494"/>
      <c r="AH4002" s="494"/>
      <c r="AI4002" s="494"/>
      <c r="AJ4002" s="488" t="s">
        <v>1527</v>
      </c>
      <c r="AK4002" s="494"/>
      <c r="AL4002" s="494"/>
      <c r="AM4002" s="488" t="s">
        <v>18040</v>
      </c>
      <c r="AO4002" s="494"/>
      <c r="AP4002" s="494"/>
      <c r="AQ4002" s="494"/>
      <c r="AR4002" s="494"/>
      <c r="AS4002" s="494"/>
      <c r="AT4002" s="488" t="s">
        <v>1529</v>
      </c>
      <c r="AU4002" s="492">
        <v>6767.0</v>
      </c>
      <c r="AV4002" s="492">
        <v>5.0</v>
      </c>
      <c r="AW4002" s="492">
        <v>2029.0</v>
      </c>
      <c r="AX4002" s="488" t="s">
        <v>1587</v>
      </c>
      <c r="AY4002" s="488" t="s">
        <v>1597</v>
      </c>
      <c r="AZ4002" s="488" t="s">
        <v>1531</v>
      </c>
    </row>
    <row r="4003" hidden="1">
      <c r="A4003" s="488" t="s">
        <v>24407</v>
      </c>
      <c r="B4003" s="488" t="s">
        <v>24408</v>
      </c>
      <c r="C4003" s="488" t="s">
        <v>1513</v>
      </c>
      <c r="D4003" s="488" t="s">
        <v>1514</v>
      </c>
      <c r="E4003" s="491">
        <v>45809.57986111111</v>
      </c>
      <c r="F4003" s="492">
        <v>9800.0</v>
      </c>
      <c r="G4003" s="488" t="s">
        <v>1515</v>
      </c>
      <c r="H4003" s="492">
        <v>9800.0</v>
      </c>
      <c r="I4003" s="488" t="s">
        <v>1515</v>
      </c>
      <c r="J4003" s="488" t="s">
        <v>1516</v>
      </c>
      <c r="K4003" s="488" t="s">
        <v>1517</v>
      </c>
      <c r="L4003" s="488" t="s">
        <v>24409</v>
      </c>
      <c r="M4003" s="488" t="s">
        <v>24410</v>
      </c>
      <c r="N4003" s="488" t="s">
        <v>1520</v>
      </c>
      <c r="O4003" s="488" t="s">
        <v>1521</v>
      </c>
      <c r="P4003" s="488" t="s">
        <v>1554</v>
      </c>
      <c r="Q4003" s="488" t="s">
        <v>1523</v>
      </c>
      <c r="R4003" s="495" t="s">
        <v>1524</v>
      </c>
      <c r="S4003" s="494"/>
      <c r="T4003" s="494"/>
      <c r="U4003" s="488" t="s">
        <v>24411</v>
      </c>
      <c r="AB4003" s="488" t="s">
        <v>24412</v>
      </c>
      <c r="AC4003" s="496">
        <v>8.02E9</v>
      </c>
      <c r="AD4003" s="497"/>
      <c r="AE4003" s="497"/>
      <c r="AF4003" s="497"/>
      <c r="AG4003" s="497"/>
      <c r="AH4003" s="494"/>
      <c r="AI4003" s="494"/>
      <c r="AJ4003" s="488" t="s">
        <v>1527</v>
      </c>
      <c r="AK4003" s="498"/>
      <c r="AL4003" s="499"/>
      <c r="AM4003" s="488" t="s">
        <v>24413</v>
      </c>
      <c r="AO4003" s="494"/>
      <c r="AP4003" s="494"/>
      <c r="AQ4003" s="494"/>
      <c r="AR4003" s="494"/>
      <c r="AS4003" s="494"/>
      <c r="AT4003" s="488" t="s">
        <v>1529</v>
      </c>
      <c r="AU4003" s="492">
        <v>7774.0</v>
      </c>
      <c r="AV4003" s="492">
        <v>5.0</v>
      </c>
      <c r="AW4003" s="492">
        <v>2028.0</v>
      </c>
      <c r="AX4003" s="488" t="s">
        <v>1587</v>
      </c>
      <c r="AY4003" s="488" t="s">
        <v>1805</v>
      </c>
      <c r="AZ4003" s="488" t="s">
        <v>1531</v>
      </c>
    </row>
    <row r="4004">
      <c r="A4004" s="488" t="s">
        <v>24414</v>
      </c>
      <c r="B4004" s="488" t="s">
        <v>24415</v>
      </c>
      <c r="C4004" s="488" t="s">
        <v>1513</v>
      </c>
      <c r="D4004" s="488" t="s">
        <v>1514</v>
      </c>
      <c r="E4004" s="491">
        <v>45809.57847222222</v>
      </c>
      <c r="F4004" s="492">
        <v>9800.0</v>
      </c>
      <c r="G4004" s="488" t="s">
        <v>1515</v>
      </c>
      <c r="H4004" s="492">
        <v>9800.0</v>
      </c>
      <c r="I4004" s="488" t="s">
        <v>1515</v>
      </c>
      <c r="J4004" s="488" t="s">
        <v>1516</v>
      </c>
      <c r="K4004" s="488" t="s">
        <v>1517</v>
      </c>
      <c r="L4004" s="488" t="s">
        <v>24416</v>
      </c>
      <c r="M4004" s="488" t="s">
        <v>24417</v>
      </c>
      <c r="N4004" s="488" t="s">
        <v>1520</v>
      </c>
      <c r="O4004" s="488" t="s">
        <v>1521</v>
      </c>
      <c r="P4004" s="488" t="s">
        <v>1724</v>
      </c>
      <c r="Q4004" s="488" t="s">
        <v>4596</v>
      </c>
      <c r="R4004" s="495" t="s">
        <v>1524</v>
      </c>
      <c r="S4004" s="494"/>
      <c r="T4004" s="494"/>
      <c r="U4004" s="488" t="s">
        <v>24418</v>
      </c>
      <c r="V4004" s="495" t="s">
        <v>1524</v>
      </c>
      <c r="W4004" s="494"/>
      <c r="X4004" s="488" t="s">
        <v>3927</v>
      </c>
      <c r="Y4004" s="492">
        <v>9800.0</v>
      </c>
      <c r="Z4004" s="488" t="s">
        <v>1515</v>
      </c>
      <c r="AA4004" s="488" t="s">
        <v>1516</v>
      </c>
      <c r="AB4004" s="488" t="s">
        <v>24419</v>
      </c>
      <c r="AC4004" s="496">
        <v>9.02E9</v>
      </c>
      <c r="AD4004" s="497"/>
      <c r="AE4004" s="497"/>
      <c r="AF4004" s="497"/>
      <c r="AG4004" s="497"/>
      <c r="AH4004" s="494"/>
      <c r="AI4004" s="494"/>
      <c r="AJ4004" s="488" t="s">
        <v>1527</v>
      </c>
      <c r="AK4004" s="498"/>
      <c r="AL4004" s="499"/>
      <c r="AM4004" s="488" t="s">
        <v>24420</v>
      </c>
      <c r="AO4004" s="494"/>
      <c r="AP4004" s="494"/>
      <c r="AQ4004" s="494"/>
      <c r="AR4004" s="494"/>
      <c r="AS4004" s="494"/>
      <c r="AT4004" s="488" t="s">
        <v>1529</v>
      </c>
      <c r="AU4004" s="492">
        <v>7207.0</v>
      </c>
      <c r="AV4004" s="492">
        <v>3.0</v>
      </c>
      <c r="AW4004" s="492">
        <v>2030.0</v>
      </c>
      <c r="AX4004" s="488" t="s">
        <v>1728</v>
      </c>
      <c r="AY4004" s="488" t="s">
        <v>2119</v>
      </c>
      <c r="AZ4004" s="488" t="s">
        <v>1531</v>
      </c>
    </row>
    <row r="4005" hidden="1">
      <c r="A4005" s="488" t="s">
        <v>24421</v>
      </c>
      <c r="B4005" s="488" t="s">
        <v>24408</v>
      </c>
      <c r="C4005" s="488" t="s">
        <v>1513</v>
      </c>
      <c r="D4005" s="488" t="s">
        <v>1514</v>
      </c>
      <c r="E4005" s="491">
        <v>45809.57777777778</v>
      </c>
      <c r="F4005" s="492">
        <v>2980.0</v>
      </c>
      <c r="G4005" s="488" t="s">
        <v>1515</v>
      </c>
      <c r="H4005" s="492">
        <v>2980.0</v>
      </c>
      <c r="I4005" s="488" t="s">
        <v>1515</v>
      </c>
      <c r="J4005" s="488" t="s">
        <v>1516</v>
      </c>
      <c r="K4005" s="488" t="s">
        <v>1517</v>
      </c>
      <c r="L4005" s="488" t="s">
        <v>24409</v>
      </c>
      <c r="M4005" s="488" t="s">
        <v>24422</v>
      </c>
      <c r="N4005" s="488" t="s">
        <v>1520</v>
      </c>
      <c r="O4005" s="488" t="s">
        <v>1521</v>
      </c>
      <c r="P4005" s="488" t="s">
        <v>1554</v>
      </c>
      <c r="Q4005" s="488" t="s">
        <v>1523</v>
      </c>
      <c r="R4005" s="495" t="s">
        <v>1524</v>
      </c>
      <c r="S4005" s="494"/>
      <c r="T4005" s="494"/>
      <c r="U4005" s="488" t="s">
        <v>24423</v>
      </c>
      <c r="AB4005" s="488" t="s">
        <v>24412</v>
      </c>
      <c r="AC4005" s="496">
        <v>8.02E9</v>
      </c>
      <c r="AD4005" s="497"/>
      <c r="AE4005" s="497"/>
      <c r="AF4005" s="497"/>
      <c r="AG4005" s="497"/>
      <c r="AH4005" s="494"/>
      <c r="AI4005" s="494"/>
      <c r="AJ4005" s="488" t="s">
        <v>1527</v>
      </c>
      <c r="AK4005" s="498"/>
      <c r="AL4005" s="499"/>
      <c r="AM4005" s="488" t="s">
        <v>24413</v>
      </c>
      <c r="AO4005" s="494"/>
      <c r="AP4005" s="494"/>
      <c r="AQ4005" s="494"/>
      <c r="AR4005" s="494"/>
      <c r="AS4005" s="494"/>
      <c r="AT4005" s="488" t="s">
        <v>1529</v>
      </c>
      <c r="AU4005" s="492">
        <v>7774.0</v>
      </c>
      <c r="AV4005" s="492">
        <v>5.0</v>
      </c>
      <c r="AW4005" s="492">
        <v>2028.0</v>
      </c>
      <c r="AX4005" s="488" t="s">
        <v>1587</v>
      </c>
      <c r="AY4005" s="488" t="s">
        <v>1805</v>
      </c>
      <c r="AZ4005" s="488" t="s">
        <v>1531</v>
      </c>
    </row>
    <row r="4006" hidden="1">
      <c r="A4006" s="488" t="s">
        <v>18034</v>
      </c>
      <c r="B4006" s="488" t="s">
        <v>18035</v>
      </c>
      <c r="C4006" s="488" t="s">
        <v>1513</v>
      </c>
      <c r="D4006" s="488" t="s">
        <v>1514</v>
      </c>
      <c r="E4006" s="491">
        <v>45809.575694444444</v>
      </c>
      <c r="F4006" s="492">
        <v>2980.0</v>
      </c>
      <c r="G4006" s="488" t="s">
        <v>1515</v>
      </c>
      <c r="H4006" s="492">
        <v>2980.0</v>
      </c>
      <c r="I4006" s="488" t="s">
        <v>1515</v>
      </c>
      <c r="J4006" s="488" t="s">
        <v>1516</v>
      </c>
      <c r="K4006" s="488" t="s">
        <v>1517</v>
      </c>
      <c r="L4006" s="488" t="s">
        <v>18036</v>
      </c>
      <c r="M4006" s="488" t="s">
        <v>18037</v>
      </c>
      <c r="N4006" s="488" t="s">
        <v>1520</v>
      </c>
      <c r="O4006" s="488" t="s">
        <v>1521</v>
      </c>
      <c r="P4006" s="488" t="s">
        <v>1554</v>
      </c>
      <c r="Q4006" s="488" t="s">
        <v>1523</v>
      </c>
      <c r="R4006" s="495" t="s">
        <v>1524</v>
      </c>
      <c r="S4006" s="494"/>
      <c r="T4006" s="494"/>
      <c r="U4006" s="488" t="s">
        <v>18038</v>
      </c>
      <c r="AB4006" s="488" t="s">
        <v>18039</v>
      </c>
      <c r="AC4006" s="496">
        <v>7.08E9</v>
      </c>
      <c r="AD4006" s="497"/>
      <c r="AE4006" s="497"/>
      <c r="AF4006" s="497"/>
      <c r="AG4006" s="497"/>
      <c r="AH4006" s="494"/>
      <c r="AI4006" s="494"/>
      <c r="AJ4006" s="488" t="s">
        <v>1527</v>
      </c>
      <c r="AK4006" s="498"/>
      <c r="AL4006" s="499"/>
      <c r="AM4006" s="488" t="s">
        <v>18040</v>
      </c>
      <c r="AO4006" s="494"/>
      <c r="AP4006" s="494"/>
      <c r="AQ4006" s="494"/>
      <c r="AR4006" s="494"/>
      <c r="AS4006" s="494"/>
      <c r="AT4006" s="488" t="s">
        <v>1529</v>
      </c>
      <c r="AU4006" s="492">
        <v>6767.0</v>
      </c>
      <c r="AV4006" s="492">
        <v>5.0</v>
      </c>
      <c r="AW4006" s="492">
        <v>2029.0</v>
      </c>
      <c r="AX4006" s="488" t="s">
        <v>1587</v>
      </c>
      <c r="AY4006" s="488" t="s">
        <v>1597</v>
      </c>
      <c r="AZ4006" s="488" t="s">
        <v>1531</v>
      </c>
    </row>
    <row r="4007" hidden="1">
      <c r="A4007" s="488" t="s">
        <v>24424</v>
      </c>
      <c r="B4007" s="488" t="s">
        <v>24425</v>
      </c>
      <c r="C4007" s="488" t="s">
        <v>1513</v>
      </c>
      <c r="D4007" s="488" t="s">
        <v>1514</v>
      </c>
      <c r="E4007" s="491">
        <v>45809.561111111114</v>
      </c>
      <c r="F4007" s="492">
        <v>2980.0</v>
      </c>
      <c r="G4007" s="488" t="s">
        <v>1515</v>
      </c>
      <c r="H4007" s="492">
        <v>2980.0</v>
      </c>
      <c r="I4007" s="488" t="s">
        <v>1515</v>
      </c>
      <c r="J4007" s="488" t="s">
        <v>1516</v>
      </c>
      <c r="K4007" s="488" t="s">
        <v>1517</v>
      </c>
      <c r="L4007" s="488" t="s">
        <v>24426</v>
      </c>
      <c r="M4007" s="488" t="s">
        <v>24427</v>
      </c>
      <c r="N4007" s="488" t="s">
        <v>1520</v>
      </c>
      <c r="O4007" s="488" t="s">
        <v>1521</v>
      </c>
      <c r="P4007" s="488" t="s">
        <v>1554</v>
      </c>
      <c r="Q4007" s="488" t="s">
        <v>1523</v>
      </c>
      <c r="R4007" s="495" t="s">
        <v>1524</v>
      </c>
      <c r="S4007" s="494"/>
      <c r="T4007" s="494"/>
      <c r="U4007" s="488" t="s">
        <v>24428</v>
      </c>
      <c r="AB4007" s="488" t="s">
        <v>24429</v>
      </c>
      <c r="AC4007" s="496">
        <v>8.04E9</v>
      </c>
      <c r="AD4007" s="497"/>
      <c r="AE4007" s="497"/>
      <c r="AF4007" s="497"/>
      <c r="AG4007" s="497"/>
      <c r="AH4007" s="494"/>
      <c r="AI4007" s="494"/>
      <c r="AJ4007" s="488" t="s">
        <v>1527</v>
      </c>
      <c r="AK4007" s="498"/>
      <c r="AL4007" s="499"/>
      <c r="AM4007" s="488" t="s">
        <v>24430</v>
      </c>
      <c r="AO4007" s="494"/>
      <c r="AP4007" s="494"/>
      <c r="AQ4007" s="494"/>
      <c r="AR4007" s="494"/>
      <c r="AS4007" s="494"/>
      <c r="AT4007" s="488" t="s">
        <v>1529</v>
      </c>
      <c r="AU4007" s="492">
        <v>4958.0</v>
      </c>
      <c r="AV4007" s="492">
        <v>5.0</v>
      </c>
      <c r="AW4007" s="492">
        <v>2026.0</v>
      </c>
      <c r="AX4007" s="488" t="s">
        <v>1587</v>
      </c>
      <c r="AY4007" s="488" t="s">
        <v>1597</v>
      </c>
      <c r="AZ4007" s="488" t="s">
        <v>1531</v>
      </c>
    </row>
    <row r="4008" hidden="1">
      <c r="A4008" s="488" t="s">
        <v>24431</v>
      </c>
      <c r="B4008" s="488" t="s">
        <v>24432</v>
      </c>
      <c r="C4008" s="488" t="s">
        <v>1513</v>
      </c>
      <c r="D4008" s="488" t="s">
        <v>1514</v>
      </c>
      <c r="E4008" s="491">
        <v>45809.538194444445</v>
      </c>
      <c r="F4008" s="492">
        <v>2980.0</v>
      </c>
      <c r="G4008" s="488" t="s">
        <v>1515</v>
      </c>
      <c r="H4008" s="492">
        <v>2980.0</v>
      </c>
      <c r="I4008" s="488" t="s">
        <v>1515</v>
      </c>
      <c r="J4008" s="488" t="s">
        <v>1516</v>
      </c>
      <c r="K4008" s="488" t="s">
        <v>1517</v>
      </c>
      <c r="L4008" s="488" t="s">
        <v>24433</v>
      </c>
      <c r="M4008" s="488" t="s">
        <v>24434</v>
      </c>
      <c r="N4008" s="488" t="s">
        <v>1520</v>
      </c>
      <c r="O4008" s="488" t="s">
        <v>1521</v>
      </c>
      <c r="P4008" s="488" t="s">
        <v>1554</v>
      </c>
      <c r="Q4008" s="488" t="s">
        <v>1523</v>
      </c>
      <c r="R4008" s="495" t="s">
        <v>1524</v>
      </c>
      <c r="S4008" s="494"/>
      <c r="T4008" s="494"/>
      <c r="U4008" s="488" t="s">
        <v>24435</v>
      </c>
      <c r="AB4008" s="488" t="s">
        <v>24436</v>
      </c>
      <c r="AC4008" s="496">
        <v>9.05E9</v>
      </c>
      <c r="AD4008" s="497"/>
      <c r="AE4008" s="497"/>
      <c r="AF4008" s="497"/>
      <c r="AG4008" s="497"/>
      <c r="AH4008" s="494"/>
      <c r="AI4008" s="494"/>
      <c r="AJ4008" s="488" t="s">
        <v>1527</v>
      </c>
      <c r="AK4008" s="498"/>
      <c r="AL4008" s="499"/>
      <c r="AM4008" s="488" t="s">
        <v>24437</v>
      </c>
      <c r="AO4008" s="494"/>
      <c r="AP4008" s="494"/>
      <c r="AQ4008" s="494"/>
      <c r="AR4008" s="494"/>
      <c r="AS4008" s="494"/>
      <c r="AT4008" s="488" t="s">
        <v>1529</v>
      </c>
      <c r="AU4008" s="492">
        <v>7371.0</v>
      </c>
      <c r="AV4008" s="492">
        <v>4.0</v>
      </c>
      <c r="AW4008" s="492">
        <v>2027.0</v>
      </c>
      <c r="AX4008" s="488" t="s">
        <v>1587</v>
      </c>
      <c r="AY4008" s="488" t="s">
        <v>1597</v>
      </c>
      <c r="AZ4008" s="488" t="s">
        <v>1531</v>
      </c>
    </row>
    <row r="4009" hidden="1">
      <c r="A4009" s="488" t="s">
        <v>24438</v>
      </c>
      <c r="B4009" s="488" t="s">
        <v>24439</v>
      </c>
      <c r="C4009" s="488" t="s">
        <v>1513</v>
      </c>
      <c r="D4009" s="488" t="s">
        <v>1514</v>
      </c>
      <c r="E4009" s="491">
        <v>45809.53680555556</v>
      </c>
      <c r="F4009" s="492">
        <v>2980.0</v>
      </c>
      <c r="G4009" s="488" t="s">
        <v>1515</v>
      </c>
      <c r="H4009" s="492">
        <v>2980.0</v>
      </c>
      <c r="I4009" s="488" t="s">
        <v>1515</v>
      </c>
      <c r="J4009" s="488" t="s">
        <v>1516</v>
      </c>
      <c r="K4009" s="488" t="s">
        <v>1517</v>
      </c>
      <c r="L4009" s="488" t="s">
        <v>24440</v>
      </c>
      <c r="M4009" s="488" t="s">
        <v>24441</v>
      </c>
      <c r="N4009" s="488" t="s">
        <v>1520</v>
      </c>
      <c r="O4009" s="488" t="s">
        <v>1521</v>
      </c>
      <c r="P4009" s="488" t="s">
        <v>1522</v>
      </c>
      <c r="Q4009" s="488" t="s">
        <v>1523</v>
      </c>
      <c r="R4009" s="495" t="s">
        <v>1524</v>
      </c>
      <c r="S4009" s="494"/>
      <c r="T4009" s="494"/>
      <c r="U4009" s="488" t="s">
        <v>24442</v>
      </c>
      <c r="AB4009" s="488" t="s">
        <v>24443</v>
      </c>
      <c r="AC4009" s="496">
        <v>8.02E9</v>
      </c>
      <c r="AD4009" s="497"/>
      <c r="AE4009" s="497"/>
      <c r="AF4009" s="497"/>
      <c r="AG4009" s="497"/>
      <c r="AH4009" s="494"/>
      <c r="AI4009" s="494"/>
      <c r="AJ4009" s="488" t="s">
        <v>1527</v>
      </c>
      <c r="AK4009" s="498"/>
      <c r="AL4009" s="499"/>
      <c r="AM4009" s="488" t="s">
        <v>24444</v>
      </c>
      <c r="AO4009" s="494"/>
      <c r="AP4009" s="494"/>
      <c r="AQ4009" s="494"/>
      <c r="AR4009" s="494"/>
      <c r="AS4009" s="494"/>
      <c r="AT4009" s="488" t="s">
        <v>1529</v>
      </c>
      <c r="AU4009" s="492">
        <v>5150.0</v>
      </c>
      <c r="AV4009" s="492">
        <v>2.0</v>
      </c>
      <c r="AW4009" s="492">
        <v>2031.0</v>
      </c>
      <c r="AX4009" s="488" t="s">
        <v>1867</v>
      </c>
      <c r="AY4009" s="488" t="s">
        <v>1868</v>
      </c>
      <c r="AZ4009" s="488" t="s">
        <v>1531</v>
      </c>
    </row>
    <row r="4010" hidden="1">
      <c r="A4010" s="488" t="s">
        <v>24445</v>
      </c>
      <c r="B4010" s="488" t="s">
        <v>24446</v>
      </c>
      <c r="C4010" s="488" t="s">
        <v>1513</v>
      </c>
      <c r="D4010" s="488" t="s">
        <v>1514</v>
      </c>
      <c r="E4010" s="491">
        <v>45809.52777777778</v>
      </c>
      <c r="F4010" s="492">
        <v>2980.0</v>
      </c>
      <c r="G4010" s="488" t="s">
        <v>1515</v>
      </c>
      <c r="H4010" s="492">
        <v>2980.0</v>
      </c>
      <c r="I4010" s="488" t="s">
        <v>1515</v>
      </c>
      <c r="J4010" s="488" t="s">
        <v>1516</v>
      </c>
      <c r="K4010" s="488" t="s">
        <v>1517</v>
      </c>
      <c r="L4010" s="488" t="s">
        <v>24447</v>
      </c>
      <c r="M4010" s="488" t="s">
        <v>24448</v>
      </c>
      <c r="N4010" s="488" t="s">
        <v>1520</v>
      </c>
      <c r="O4010" s="488" t="s">
        <v>1521</v>
      </c>
      <c r="P4010" s="488" t="s">
        <v>1545</v>
      </c>
      <c r="Q4010" s="488" t="s">
        <v>1523</v>
      </c>
      <c r="R4010" s="495" t="s">
        <v>1524</v>
      </c>
      <c r="S4010" s="494"/>
      <c r="T4010" s="494"/>
      <c r="U4010" s="488" t="s">
        <v>24449</v>
      </c>
      <c r="AB4010" s="488" t="s">
        <v>24450</v>
      </c>
      <c r="AC4010" s="496">
        <v>8.03E9</v>
      </c>
      <c r="AD4010" s="494"/>
      <c r="AE4010" s="494"/>
      <c r="AF4010" s="494"/>
      <c r="AG4010" s="494"/>
      <c r="AH4010" s="494"/>
      <c r="AI4010" s="494"/>
      <c r="AJ4010" s="488" t="s">
        <v>1527</v>
      </c>
      <c r="AK4010" s="494"/>
      <c r="AL4010" s="494"/>
      <c r="AM4010" s="488" t="s">
        <v>24451</v>
      </c>
      <c r="AO4010" s="494"/>
      <c r="AP4010" s="494"/>
      <c r="AQ4010" s="494"/>
      <c r="AR4010" s="494"/>
      <c r="AS4010" s="494"/>
      <c r="AT4010" s="488" t="s">
        <v>1529</v>
      </c>
      <c r="AU4010" s="492">
        <v>1062.0</v>
      </c>
      <c r="AV4010" s="492">
        <v>4.0</v>
      </c>
      <c r="AW4010" s="492">
        <v>2032.0</v>
      </c>
      <c r="AX4010" s="488" t="s">
        <v>1549</v>
      </c>
      <c r="AY4010" s="497"/>
      <c r="AZ4010" s="488" t="s">
        <v>1531</v>
      </c>
    </row>
    <row r="4011" hidden="1">
      <c r="A4011" s="488" t="s">
        <v>24452</v>
      </c>
      <c r="B4011" s="488" t="s">
        <v>24453</v>
      </c>
      <c r="C4011" s="488" t="s">
        <v>1513</v>
      </c>
      <c r="D4011" s="488" t="s">
        <v>1514</v>
      </c>
      <c r="E4011" s="491">
        <v>45809.52361111111</v>
      </c>
      <c r="F4011" s="492">
        <v>2980.0</v>
      </c>
      <c r="G4011" s="488" t="s">
        <v>1515</v>
      </c>
      <c r="H4011" s="492">
        <v>2980.0</v>
      </c>
      <c r="I4011" s="488" t="s">
        <v>1515</v>
      </c>
      <c r="J4011" s="488" t="s">
        <v>1516</v>
      </c>
      <c r="K4011" s="488" t="s">
        <v>1517</v>
      </c>
      <c r="L4011" s="488" t="s">
        <v>24454</v>
      </c>
      <c r="M4011" s="488" t="s">
        <v>24455</v>
      </c>
      <c r="N4011" s="488" t="s">
        <v>1520</v>
      </c>
      <c r="O4011" s="488" t="s">
        <v>1521</v>
      </c>
      <c r="P4011" s="488" t="s">
        <v>1554</v>
      </c>
      <c r="Q4011" s="488" t="s">
        <v>1523</v>
      </c>
      <c r="R4011" s="495" t="s">
        <v>1524</v>
      </c>
      <c r="S4011" s="494"/>
      <c r="T4011" s="494"/>
      <c r="U4011" s="488" t="s">
        <v>24456</v>
      </c>
      <c r="AB4011" s="488" t="s">
        <v>24457</v>
      </c>
      <c r="AC4011" s="496">
        <v>8.05E9</v>
      </c>
      <c r="AD4011" s="497"/>
      <c r="AE4011" s="497"/>
      <c r="AF4011" s="497"/>
      <c r="AG4011" s="497"/>
      <c r="AH4011" s="497"/>
      <c r="AI4011" s="494"/>
      <c r="AJ4011" s="488" t="s">
        <v>1527</v>
      </c>
      <c r="AK4011" s="498"/>
      <c r="AL4011" s="499"/>
      <c r="AM4011" s="488" t="s">
        <v>24458</v>
      </c>
      <c r="AO4011" s="494"/>
      <c r="AP4011" s="494"/>
      <c r="AQ4011" s="494"/>
      <c r="AR4011" s="494"/>
      <c r="AS4011" s="494"/>
      <c r="AT4011" s="488" t="s">
        <v>1558</v>
      </c>
      <c r="AU4011" s="492">
        <v>5383.0</v>
      </c>
      <c r="AV4011" s="492">
        <v>11.0</v>
      </c>
      <c r="AW4011" s="492">
        <v>2031.0</v>
      </c>
      <c r="AX4011" s="488" t="s">
        <v>1587</v>
      </c>
      <c r="AY4011" s="488" t="s">
        <v>1588</v>
      </c>
      <c r="AZ4011" s="488" t="s">
        <v>1531</v>
      </c>
    </row>
    <row r="4012" hidden="1">
      <c r="A4012" s="488" t="s">
        <v>17948</v>
      </c>
      <c r="B4012" s="488" t="s">
        <v>17949</v>
      </c>
      <c r="C4012" s="488" t="s">
        <v>1513</v>
      </c>
      <c r="D4012" s="488" t="s">
        <v>1514</v>
      </c>
      <c r="E4012" s="491">
        <v>45809.52222222222</v>
      </c>
      <c r="F4012" s="492">
        <v>2980.0</v>
      </c>
      <c r="G4012" s="488" t="s">
        <v>1515</v>
      </c>
      <c r="H4012" s="492">
        <v>2980.0</v>
      </c>
      <c r="I4012" s="488" t="s">
        <v>1515</v>
      </c>
      <c r="J4012" s="488" t="s">
        <v>1516</v>
      </c>
      <c r="K4012" s="488" t="s">
        <v>1517</v>
      </c>
      <c r="L4012" s="488" t="s">
        <v>17950</v>
      </c>
      <c r="M4012" s="488" t="s">
        <v>17951</v>
      </c>
      <c r="N4012" s="488" t="s">
        <v>1520</v>
      </c>
      <c r="O4012" s="488" t="s">
        <v>1521</v>
      </c>
      <c r="P4012" s="488" t="s">
        <v>1554</v>
      </c>
      <c r="Q4012" s="488" t="s">
        <v>1523</v>
      </c>
      <c r="R4012" s="495" t="s">
        <v>1524</v>
      </c>
      <c r="S4012" s="494"/>
      <c r="T4012" s="494"/>
      <c r="U4012" s="488" t="s">
        <v>17952</v>
      </c>
      <c r="AB4012" s="488" t="s">
        <v>17953</v>
      </c>
      <c r="AC4012" s="496">
        <v>9.03E9</v>
      </c>
      <c r="AD4012" s="497"/>
      <c r="AE4012" s="497"/>
      <c r="AF4012" s="497"/>
      <c r="AG4012" s="497"/>
      <c r="AH4012" s="497"/>
      <c r="AI4012" s="494"/>
      <c r="AJ4012" s="488" t="s">
        <v>1527</v>
      </c>
      <c r="AK4012" s="498"/>
      <c r="AL4012" s="499"/>
      <c r="AM4012" s="488" t="s">
        <v>17954</v>
      </c>
      <c r="AO4012" s="494"/>
      <c r="AP4012" s="494"/>
      <c r="AQ4012" s="494"/>
      <c r="AR4012" s="494"/>
      <c r="AS4012" s="494"/>
      <c r="AT4012" s="488" t="s">
        <v>1529</v>
      </c>
      <c r="AU4012" s="492">
        <v>2926.0</v>
      </c>
      <c r="AV4012" s="492">
        <v>1.0</v>
      </c>
      <c r="AW4012" s="492">
        <v>2028.0</v>
      </c>
      <c r="AX4012" s="488" t="s">
        <v>1587</v>
      </c>
      <c r="AY4012" s="488" t="s">
        <v>1805</v>
      </c>
      <c r="AZ4012" s="488" t="s">
        <v>1531</v>
      </c>
    </row>
    <row r="4013" hidden="1">
      <c r="A4013" s="488" t="s">
        <v>24459</v>
      </c>
      <c r="B4013" s="488" t="s">
        <v>24460</v>
      </c>
      <c r="C4013" s="488" t="s">
        <v>1513</v>
      </c>
      <c r="D4013" s="488" t="s">
        <v>1514</v>
      </c>
      <c r="E4013" s="491">
        <v>45809.51527777778</v>
      </c>
      <c r="F4013" s="492">
        <v>2980.0</v>
      </c>
      <c r="G4013" s="488" t="s">
        <v>1515</v>
      </c>
      <c r="H4013" s="492">
        <v>2980.0</v>
      </c>
      <c r="I4013" s="488" t="s">
        <v>1515</v>
      </c>
      <c r="J4013" s="488" t="s">
        <v>1516</v>
      </c>
      <c r="K4013" s="488" t="s">
        <v>1517</v>
      </c>
      <c r="L4013" s="488" t="s">
        <v>24461</v>
      </c>
      <c r="M4013" s="488" t="s">
        <v>24462</v>
      </c>
      <c r="N4013" s="488" t="s">
        <v>1520</v>
      </c>
      <c r="O4013" s="488" t="s">
        <v>1521</v>
      </c>
      <c r="P4013" s="488" t="s">
        <v>1554</v>
      </c>
      <c r="Q4013" s="488" t="s">
        <v>1523</v>
      </c>
      <c r="R4013" s="495" t="s">
        <v>1524</v>
      </c>
      <c r="S4013" s="494"/>
      <c r="T4013" s="494"/>
      <c r="U4013" s="488" t="s">
        <v>24463</v>
      </c>
      <c r="AB4013" s="488" t="s">
        <v>24464</v>
      </c>
      <c r="AC4013" s="496">
        <v>8.06E9</v>
      </c>
      <c r="AD4013" s="497"/>
      <c r="AE4013" s="497"/>
      <c r="AF4013" s="497"/>
      <c r="AG4013" s="497"/>
      <c r="AH4013" s="497"/>
      <c r="AI4013" s="494"/>
      <c r="AJ4013" s="488" t="s">
        <v>1527</v>
      </c>
      <c r="AK4013" s="498"/>
      <c r="AL4013" s="499"/>
      <c r="AM4013" s="488" t="s">
        <v>24465</v>
      </c>
      <c r="AO4013" s="494"/>
      <c r="AP4013" s="494"/>
      <c r="AQ4013" s="494"/>
      <c r="AR4013" s="494"/>
      <c r="AS4013" s="494"/>
      <c r="AT4013" s="488" t="s">
        <v>1529</v>
      </c>
      <c r="AU4013" s="492">
        <v>1397.0</v>
      </c>
      <c r="AV4013" s="492">
        <v>3.0</v>
      </c>
      <c r="AW4013" s="492">
        <v>2030.0</v>
      </c>
      <c r="AX4013" s="488" t="s">
        <v>1587</v>
      </c>
      <c r="AY4013" s="488" t="s">
        <v>1597</v>
      </c>
      <c r="AZ4013" s="488" t="s">
        <v>1531</v>
      </c>
    </row>
    <row r="4014" hidden="1">
      <c r="A4014" s="488" t="s">
        <v>24466</v>
      </c>
      <c r="B4014" s="488" t="s">
        <v>24467</v>
      </c>
      <c r="C4014" s="488" t="s">
        <v>1513</v>
      </c>
      <c r="D4014" s="488" t="s">
        <v>1514</v>
      </c>
      <c r="E4014" s="491">
        <v>45809.510416666664</v>
      </c>
      <c r="F4014" s="492">
        <v>9800.0</v>
      </c>
      <c r="G4014" s="488" t="s">
        <v>1515</v>
      </c>
      <c r="H4014" s="492">
        <v>9800.0</v>
      </c>
      <c r="I4014" s="488" t="s">
        <v>1515</v>
      </c>
      <c r="J4014" s="488" t="s">
        <v>1516</v>
      </c>
      <c r="K4014" s="488" t="s">
        <v>1517</v>
      </c>
      <c r="L4014" s="488" t="s">
        <v>24468</v>
      </c>
      <c r="M4014" s="488" t="s">
        <v>24469</v>
      </c>
      <c r="N4014" s="488" t="s">
        <v>1520</v>
      </c>
      <c r="O4014" s="488" t="s">
        <v>1521</v>
      </c>
      <c r="P4014" s="488" t="s">
        <v>1522</v>
      </c>
      <c r="Q4014" s="488" t="s">
        <v>1523</v>
      </c>
      <c r="R4014" s="495" t="s">
        <v>1524</v>
      </c>
      <c r="S4014" s="494"/>
      <c r="T4014" s="494"/>
      <c r="U4014" s="488" t="s">
        <v>24470</v>
      </c>
      <c r="AB4014" s="488" t="s">
        <v>24471</v>
      </c>
      <c r="AC4014" s="496">
        <v>9.06E9</v>
      </c>
      <c r="AD4014" s="497"/>
      <c r="AE4014" s="497"/>
      <c r="AF4014" s="497"/>
      <c r="AG4014" s="497"/>
      <c r="AH4014" s="497"/>
      <c r="AI4014" s="494"/>
      <c r="AJ4014" s="488" t="s">
        <v>1527</v>
      </c>
      <c r="AK4014" s="498"/>
      <c r="AL4014" s="499"/>
      <c r="AM4014" s="488" t="s">
        <v>24472</v>
      </c>
      <c r="AO4014" s="494"/>
      <c r="AP4014" s="494"/>
      <c r="AQ4014" s="494"/>
      <c r="AR4014" s="494"/>
      <c r="AS4014" s="494"/>
      <c r="AT4014" s="488" t="s">
        <v>1529</v>
      </c>
      <c r="AU4014" s="492">
        <v>7131.0</v>
      </c>
      <c r="AV4014" s="492">
        <v>12.0</v>
      </c>
      <c r="AW4014" s="492">
        <v>2031.0</v>
      </c>
      <c r="AX4014" s="497"/>
      <c r="AY4014" s="488" t="s">
        <v>1868</v>
      </c>
      <c r="AZ4014" s="488" t="s">
        <v>1531</v>
      </c>
    </row>
    <row r="4015" hidden="1">
      <c r="A4015" s="488" t="s">
        <v>24473</v>
      </c>
      <c r="B4015" s="488" t="s">
        <v>24467</v>
      </c>
      <c r="C4015" s="488" t="s">
        <v>1513</v>
      </c>
      <c r="D4015" s="488" t="s">
        <v>1514</v>
      </c>
      <c r="E4015" s="491">
        <v>45809.50902777778</v>
      </c>
      <c r="F4015" s="492">
        <v>2980.0</v>
      </c>
      <c r="G4015" s="488" t="s">
        <v>1515</v>
      </c>
      <c r="H4015" s="492">
        <v>2980.0</v>
      </c>
      <c r="I4015" s="488" t="s">
        <v>1515</v>
      </c>
      <c r="J4015" s="488" t="s">
        <v>1516</v>
      </c>
      <c r="K4015" s="488" t="s">
        <v>1517</v>
      </c>
      <c r="L4015" s="488" t="s">
        <v>24468</v>
      </c>
      <c r="M4015" s="488" t="s">
        <v>24474</v>
      </c>
      <c r="N4015" s="488" t="s">
        <v>1520</v>
      </c>
      <c r="O4015" s="488" t="s">
        <v>1521</v>
      </c>
      <c r="P4015" s="488" t="s">
        <v>1522</v>
      </c>
      <c r="Q4015" s="488" t="s">
        <v>1523</v>
      </c>
      <c r="R4015" s="495" t="s">
        <v>1524</v>
      </c>
      <c r="S4015" s="494"/>
      <c r="T4015" s="494"/>
      <c r="U4015" s="488" t="s">
        <v>24475</v>
      </c>
      <c r="AB4015" s="488" t="s">
        <v>24471</v>
      </c>
      <c r="AC4015" s="496">
        <v>9.06E9</v>
      </c>
      <c r="AD4015" s="497"/>
      <c r="AE4015" s="497"/>
      <c r="AF4015" s="497"/>
      <c r="AG4015" s="497"/>
      <c r="AH4015" s="497"/>
      <c r="AI4015" s="494"/>
      <c r="AJ4015" s="488" t="s">
        <v>1527</v>
      </c>
      <c r="AK4015" s="498"/>
      <c r="AL4015" s="499"/>
      <c r="AM4015" s="488" t="s">
        <v>24472</v>
      </c>
      <c r="AO4015" s="494"/>
      <c r="AP4015" s="494"/>
      <c r="AQ4015" s="494"/>
      <c r="AR4015" s="494"/>
      <c r="AS4015" s="494"/>
      <c r="AT4015" s="488" t="s">
        <v>1529</v>
      </c>
      <c r="AU4015" s="492">
        <v>7131.0</v>
      </c>
      <c r="AV4015" s="492">
        <v>12.0</v>
      </c>
      <c r="AW4015" s="492">
        <v>2031.0</v>
      </c>
      <c r="AX4015" s="497"/>
      <c r="AY4015" s="488" t="s">
        <v>1868</v>
      </c>
      <c r="AZ4015" s="488" t="s">
        <v>1531</v>
      </c>
    </row>
    <row r="4016" hidden="1">
      <c r="A4016" s="488" t="s">
        <v>24476</v>
      </c>
      <c r="B4016" s="488" t="s">
        <v>24477</v>
      </c>
      <c r="C4016" s="488" t="s">
        <v>1513</v>
      </c>
      <c r="D4016" s="488" t="s">
        <v>1514</v>
      </c>
      <c r="E4016" s="491">
        <v>45809.50486111111</v>
      </c>
      <c r="F4016" s="492">
        <v>2980.0</v>
      </c>
      <c r="G4016" s="488" t="s">
        <v>1515</v>
      </c>
      <c r="H4016" s="492">
        <v>2980.0</v>
      </c>
      <c r="I4016" s="488" t="s">
        <v>1515</v>
      </c>
      <c r="J4016" s="488" t="s">
        <v>1516</v>
      </c>
      <c r="K4016" s="488" t="s">
        <v>1517</v>
      </c>
      <c r="L4016" s="488" t="s">
        <v>24478</v>
      </c>
      <c r="M4016" s="488" t="s">
        <v>24479</v>
      </c>
      <c r="N4016" s="488" t="s">
        <v>1520</v>
      </c>
      <c r="O4016" s="488" t="s">
        <v>1521</v>
      </c>
      <c r="P4016" s="488" t="s">
        <v>1554</v>
      </c>
      <c r="Q4016" s="488" t="s">
        <v>1523</v>
      </c>
      <c r="R4016" s="495" t="s">
        <v>1524</v>
      </c>
      <c r="S4016" s="494"/>
      <c r="T4016" s="494"/>
      <c r="U4016" s="488" t="s">
        <v>24480</v>
      </c>
      <c r="AB4016" s="488" t="s">
        <v>24481</v>
      </c>
      <c r="AC4016" s="496">
        <v>8.05E9</v>
      </c>
      <c r="AD4016" s="494"/>
      <c r="AE4016" s="494"/>
      <c r="AF4016" s="494"/>
      <c r="AG4016" s="494"/>
      <c r="AH4016" s="494"/>
      <c r="AI4016" s="494"/>
      <c r="AJ4016" s="488" t="s">
        <v>1527</v>
      </c>
      <c r="AK4016" s="494"/>
      <c r="AL4016" s="494"/>
      <c r="AM4016" s="488" t="s">
        <v>24482</v>
      </c>
      <c r="AP4016" s="494"/>
      <c r="AQ4016" s="494"/>
      <c r="AR4016" s="494"/>
      <c r="AS4016" s="494"/>
      <c r="AT4016" s="488" t="s">
        <v>1558</v>
      </c>
      <c r="AU4016" s="492">
        <v>8926.0</v>
      </c>
      <c r="AV4016" s="492">
        <v>8.0</v>
      </c>
      <c r="AW4016" s="492">
        <v>2031.0</v>
      </c>
      <c r="AX4016" s="488" t="s">
        <v>1587</v>
      </c>
      <c r="AY4016" s="488" t="s">
        <v>1588</v>
      </c>
      <c r="AZ4016" s="488" t="s">
        <v>1531</v>
      </c>
    </row>
    <row r="4017" hidden="1">
      <c r="A4017" s="488" t="s">
        <v>24483</v>
      </c>
      <c r="B4017" s="488" t="s">
        <v>24484</v>
      </c>
      <c r="C4017" s="488" t="s">
        <v>1513</v>
      </c>
      <c r="D4017" s="488" t="s">
        <v>1514</v>
      </c>
      <c r="E4017" s="491">
        <v>45809.504166666666</v>
      </c>
      <c r="F4017" s="492">
        <v>9800.0</v>
      </c>
      <c r="G4017" s="488" t="s">
        <v>1515</v>
      </c>
      <c r="H4017" s="492">
        <v>9800.0</v>
      </c>
      <c r="I4017" s="488" t="s">
        <v>1515</v>
      </c>
      <c r="J4017" s="488" t="s">
        <v>1516</v>
      </c>
      <c r="K4017" s="488" t="s">
        <v>1517</v>
      </c>
      <c r="L4017" s="488" t="s">
        <v>24485</v>
      </c>
      <c r="M4017" s="488" t="s">
        <v>24486</v>
      </c>
      <c r="N4017" s="488" t="s">
        <v>1520</v>
      </c>
      <c r="O4017" s="488" t="s">
        <v>1521</v>
      </c>
      <c r="P4017" s="488" t="s">
        <v>1554</v>
      </c>
      <c r="Q4017" s="488" t="s">
        <v>1523</v>
      </c>
      <c r="R4017" s="495" t="s">
        <v>1524</v>
      </c>
      <c r="S4017" s="494"/>
      <c r="T4017" s="494"/>
      <c r="U4017" s="488" t="s">
        <v>24487</v>
      </c>
      <c r="AB4017" s="488" t="s">
        <v>24488</v>
      </c>
      <c r="AC4017" s="496">
        <v>9.07E9</v>
      </c>
      <c r="AD4017" s="497"/>
      <c r="AE4017" s="497"/>
      <c r="AF4017" s="497"/>
      <c r="AG4017" s="497"/>
      <c r="AH4017" s="497"/>
      <c r="AI4017" s="494"/>
      <c r="AJ4017" s="488" t="s">
        <v>1527</v>
      </c>
      <c r="AK4017" s="498"/>
      <c r="AL4017" s="499"/>
      <c r="AM4017" s="488" t="s">
        <v>24489</v>
      </c>
      <c r="AQ4017" s="494"/>
      <c r="AR4017" s="494"/>
      <c r="AS4017" s="494"/>
      <c r="AT4017" s="488" t="s">
        <v>1558</v>
      </c>
      <c r="AU4017" s="492">
        <v>9314.0</v>
      </c>
      <c r="AV4017" s="492">
        <v>4.0</v>
      </c>
      <c r="AW4017" s="492">
        <v>2029.0</v>
      </c>
      <c r="AX4017" s="488" t="s">
        <v>1596</v>
      </c>
      <c r="AY4017" s="488" t="s">
        <v>1688</v>
      </c>
      <c r="AZ4017" s="488" t="s">
        <v>1531</v>
      </c>
    </row>
    <row r="4018" hidden="1">
      <c r="A4018" s="488" t="s">
        <v>24490</v>
      </c>
      <c r="B4018" s="488" t="s">
        <v>24484</v>
      </c>
      <c r="C4018" s="488" t="s">
        <v>1513</v>
      </c>
      <c r="D4018" s="488" t="s">
        <v>1514</v>
      </c>
      <c r="E4018" s="491">
        <v>45809.50208333333</v>
      </c>
      <c r="F4018" s="492">
        <v>2980.0</v>
      </c>
      <c r="G4018" s="488" t="s">
        <v>1515</v>
      </c>
      <c r="H4018" s="492">
        <v>2980.0</v>
      </c>
      <c r="I4018" s="488" t="s">
        <v>1515</v>
      </c>
      <c r="J4018" s="488" t="s">
        <v>1516</v>
      </c>
      <c r="K4018" s="488" t="s">
        <v>1517</v>
      </c>
      <c r="L4018" s="488" t="s">
        <v>24485</v>
      </c>
      <c r="M4018" s="488" t="s">
        <v>24491</v>
      </c>
      <c r="N4018" s="488" t="s">
        <v>1520</v>
      </c>
      <c r="O4018" s="488" t="s">
        <v>1521</v>
      </c>
      <c r="P4018" s="488" t="s">
        <v>1554</v>
      </c>
      <c r="Q4018" s="488" t="s">
        <v>1523</v>
      </c>
      <c r="R4018" s="495" t="s">
        <v>1524</v>
      </c>
      <c r="S4018" s="494"/>
      <c r="T4018" s="494"/>
      <c r="U4018" s="488" t="s">
        <v>24492</v>
      </c>
      <c r="AB4018" s="488" t="s">
        <v>24488</v>
      </c>
      <c r="AC4018" s="496">
        <v>9.07E9</v>
      </c>
      <c r="AD4018" s="494"/>
      <c r="AE4018" s="494"/>
      <c r="AF4018" s="494"/>
      <c r="AG4018" s="494"/>
      <c r="AH4018" s="494"/>
      <c r="AI4018" s="494"/>
      <c r="AJ4018" s="488" t="s">
        <v>1527</v>
      </c>
      <c r="AK4018" s="494"/>
      <c r="AL4018" s="494"/>
      <c r="AM4018" s="488" t="s">
        <v>24489</v>
      </c>
      <c r="AQ4018" s="494"/>
      <c r="AR4018" s="494"/>
      <c r="AS4018" s="494"/>
      <c r="AT4018" s="488" t="s">
        <v>1558</v>
      </c>
      <c r="AU4018" s="492">
        <v>9314.0</v>
      </c>
      <c r="AV4018" s="492">
        <v>4.0</v>
      </c>
      <c r="AW4018" s="492">
        <v>2029.0</v>
      </c>
      <c r="AX4018" s="488" t="s">
        <v>1596</v>
      </c>
      <c r="AY4018" s="488" t="s">
        <v>1688</v>
      </c>
      <c r="AZ4018" s="488" t="s">
        <v>1531</v>
      </c>
    </row>
    <row r="4019" hidden="1">
      <c r="A4019" s="488" t="s">
        <v>24493</v>
      </c>
      <c r="B4019" s="488" t="s">
        <v>24494</v>
      </c>
      <c r="C4019" s="488" t="s">
        <v>1513</v>
      </c>
      <c r="D4019" s="488" t="s">
        <v>1514</v>
      </c>
      <c r="E4019" s="491">
        <v>45809.486805555556</v>
      </c>
      <c r="F4019" s="492">
        <v>9800.0</v>
      </c>
      <c r="G4019" s="488" t="s">
        <v>1515</v>
      </c>
      <c r="H4019" s="492">
        <v>9800.0</v>
      </c>
      <c r="I4019" s="488" t="s">
        <v>1515</v>
      </c>
      <c r="J4019" s="488" t="s">
        <v>1516</v>
      </c>
      <c r="K4019" s="488" t="s">
        <v>1517</v>
      </c>
      <c r="L4019" s="488" t="s">
        <v>14011</v>
      </c>
      <c r="M4019" s="488" t="s">
        <v>24495</v>
      </c>
      <c r="N4019" s="488" t="s">
        <v>1520</v>
      </c>
      <c r="O4019" s="488" t="s">
        <v>1521</v>
      </c>
      <c r="P4019" s="488" t="s">
        <v>1554</v>
      </c>
      <c r="Q4019" s="488" t="s">
        <v>1523</v>
      </c>
      <c r="R4019" s="495" t="s">
        <v>1524</v>
      </c>
      <c r="S4019" s="494"/>
      <c r="T4019" s="494"/>
      <c r="U4019" s="488" t="s">
        <v>24496</v>
      </c>
      <c r="AB4019" s="488" t="s">
        <v>14014</v>
      </c>
      <c r="AC4019" s="496">
        <v>8.06E9</v>
      </c>
      <c r="AD4019" s="494"/>
      <c r="AE4019" s="494"/>
      <c r="AF4019" s="494"/>
      <c r="AG4019" s="494"/>
      <c r="AH4019" s="494"/>
      <c r="AI4019" s="494"/>
      <c r="AJ4019" s="488" t="s">
        <v>1527</v>
      </c>
      <c r="AK4019" s="494"/>
      <c r="AL4019" s="494"/>
      <c r="AM4019" s="488" t="s">
        <v>14015</v>
      </c>
      <c r="AO4019" s="494"/>
      <c r="AP4019" s="494"/>
      <c r="AQ4019" s="494"/>
      <c r="AR4019" s="494"/>
      <c r="AS4019" s="494"/>
      <c r="AT4019" s="488" t="s">
        <v>1529</v>
      </c>
      <c r="AU4019" s="492">
        <v>8894.0</v>
      </c>
      <c r="AV4019" s="492">
        <v>5.0</v>
      </c>
      <c r="AW4019" s="492">
        <v>2029.0</v>
      </c>
      <c r="AX4019" s="488" t="s">
        <v>1587</v>
      </c>
      <c r="AY4019" s="488" t="s">
        <v>1917</v>
      </c>
      <c r="AZ4019" s="488" t="s">
        <v>1531</v>
      </c>
    </row>
    <row r="4020" hidden="1">
      <c r="A4020" s="488" t="s">
        <v>24497</v>
      </c>
      <c r="B4020" s="488" t="s">
        <v>24494</v>
      </c>
      <c r="C4020" s="488" t="s">
        <v>1513</v>
      </c>
      <c r="D4020" s="488" t="s">
        <v>1514</v>
      </c>
      <c r="E4020" s="491">
        <v>45809.48125</v>
      </c>
      <c r="F4020" s="492">
        <v>2980.0</v>
      </c>
      <c r="G4020" s="488" t="s">
        <v>1515</v>
      </c>
      <c r="H4020" s="492">
        <v>2980.0</v>
      </c>
      <c r="I4020" s="488" t="s">
        <v>1515</v>
      </c>
      <c r="J4020" s="488" t="s">
        <v>1516</v>
      </c>
      <c r="K4020" s="488" t="s">
        <v>1517</v>
      </c>
      <c r="L4020" s="488" t="s">
        <v>14011</v>
      </c>
      <c r="M4020" s="488" t="s">
        <v>24498</v>
      </c>
      <c r="N4020" s="488" t="s">
        <v>1520</v>
      </c>
      <c r="O4020" s="488" t="s">
        <v>1521</v>
      </c>
      <c r="P4020" s="488" t="s">
        <v>1554</v>
      </c>
      <c r="Q4020" s="488" t="s">
        <v>1523</v>
      </c>
      <c r="R4020" s="495" t="s">
        <v>1524</v>
      </c>
      <c r="S4020" s="494"/>
      <c r="T4020" s="494"/>
      <c r="U4020" s="488" t="s">
        <v>24499</v>
      </c>
      <c r="AB4020" s="488" t="s">
        <v>14014</v>
      </c>
      <c r="AC4020" s="496">
        <v>8.06E9</v>
      </c>
      <c r="AD4020" s="494"/>
      <c r="AE4020" s="494"/>
      <c r="AF4020" s="494"/>
      <c r="AG4020" s="494"/>
      <c r="AH4020" s="494"/>
      <c r="AI4020" s="494"/>
      <c r="AJ4020" s="488" t="s">
        <v>1527</v>
      </c>
      <c r="AK4020" s="494"/>
      <c r="AL4020" s="494"/>
      <c r="AM4020" s="488" t="s">
        <v>14015</v>
      </c>
      <c r="AO4020" s="494"/>
      <c r="AP4020" s="494"/>
      <c r="AQ4020" s="494"/>
      <c r="AR4020" s="494"/>
      <c r="AS4020" s="494"/>
      <c r="AT4020" s="488" t="s">
        <v>1529</v>
      </c>
      <c r="AU4020" s="492">
        <v>8894.0</v>
      </c>
      <c r="AV4020" s="492">
        <v>5.0</v>
      </c>
      <c r="AW4020" s="492">
        <v>2029.0</v>
      </c>
      <c r="AX4020" s="488" t="s">
        <v>1587</v>
      </c>
      <c r="AY4020" s="488" t="s">
        <v>1917</v>
      </c>
      <c r="AZ4020" s="488" t="s">
        <v>1531</v>
      </c>
    </row>
    <row r="4021" hidden="1">
      <c r="A4021" s="488" t="s">
        <v>24500</v>
      </c>
      <c r="B4021" s="488" t="s">
        <v>24501</v>
      </c>
      <c r="C4021" s="488" t="s">
        <v>1513</v>
      </c>
      <c r="D4021" s="488" t="s">
        <v>1514</v>
      </c>
      <c r="E4021" s="491">
        <v>45809.48125</v>
      </c>
      <c r="F4021" s="492">
        <v>2980.0</v>
      </c>
      <c r="G4021" s="488" t="s">
        <v>1515</v>
      </c>
      <c r="H4021" s="492">
        <v>2980.0</v>
      </c>
      <c r="I4021" s="488" t="s">
        <v>1515</v>
      </c>
      <c r="J4021" s="488" t="s">
        <v>1516</v>
      </c>
      <c r="K4021" s="488" t="s">
        <v>1517</v>
      </c>
      <c r="L4021" s="488" t="s">
        <v>24502</v>
      </c>
      <c r="M4021" s="488" t="s">
        <v>24503</v>
      </c>
      <c r="N4021" s="488" t="s">
        <v>1520</v>
      </c>
      <c r="O4021" s="488" t="s">
        <v>1521</v>
      </c>
      <c r="P4021" s="488" t="s">
        <v>1522</v>
      </c>
      <c r="Q4021" s="488" t="s">
        <v>1523</v>
      </c>
      <c r="R4021" s="495" t="s">
        <v>1524</v>
      </c>
      <c r="S4021" s="494"/>
      <c r="T4021" s="494"/>
      <c r="U4021" s="488" t="s">
        <v>24504</v>
      </c>
      <c r="AB4021" s="488" t="s">
        <v>24505</v>
      </c>
      <c r="AC4021" s="496">
        <v>9.1E9</v>
      </c>
      <c r="AD4021" s="494"/>
      <c r="AE4021" s="494"/>
      <c r="AF4021" s="494"/>
      <c r="AG4021" s="494"/>
      <c r="AH4021" s="494"/>
      <c r="AI4021" s="494"/>
      <c r="AJ4021" s="488" t="s">
        <v>1527</v>
      </c>
      <c r="AK4021" s="494"/>
      <c r="AL4021" s="494"/>
      <c r="AM4021" s="488" t="s">
        <v>24506</v>
      </c>
      <c r="AO4021" s="494"/>
      <c r="AP4021" s="494"/>
      <c r="AQ4021" s="494"/>
      <c r="AR4021" s="494"/>
      <c r="AS4021" s="494"/>
      <c r="AT4021" s="488" t="s">
        <v>1529</v>
      </c>
      <c r="AU4021" s="492">
        <v>1686.0</v>
      </c>
      <c r="AV4021" s="492">
        <v>7.0</v>
      </c>
      <c r="AW4021" s="492">
        <v>2029.0</v>
      </c>
      <c r="AX4021" s="488" t="s">
        <v>7320</v>
      </c>
      <c r="AY4021" s="488" t="s">
        <v>9385</v>
      </c>
      <c r="AZ4021" s="488" t="s">
        <v>1531</v>
      </c>
    </row>
    <row r="4022" hidden="1">
      <c r="A4022" s="488" t="s">
        <v>24507</v>
      </c>
      <c r="B4022" s="488" t="s">
        <v>24508</v>
      </c>
      <c r="C4022" s="488" t="s">
        <v>1513</v>
      </c>
      <c r="D4022" s="488" t="s">
        <v>1514</v>
      </c>
      <c r="E4022" s="491">
        <v>45809.470138888886</v>
      </c>
      <c r="F4022" s="492">
        <v>2980.0</v>
      </c>
      <c r="G4022" s="488" t="s">
        <v>1515</v>
      </c>
      <c r="H4022" s="492">
        <v>2980.0</v>
      </c>
      <c r="I4022" s="488" t="s">
        <v>1515</v>
      </c>
      <c r="J4022" s="488" t="s">
        <v>1516</v>
      </c>
      <c r="K4022" s="488" t="s">
        <v>1517</v>
      </c>
      <c r="L4022" s="488" t="s">
        <v>24509</v>
      </c>
      <c r="M4022" s="488" t="s">
        <v>24510</v>
      </c>
      <c r="N4022" s="488" t="s">
        <v>1520</v>
      </c>
      <c r="O4022" s="488" t="s">
        <v>1521</v>
      </c>
      <c r="P4022" s="488" t="s">
        <v>1554</v>
      </c>
      <c r="Q4022" s="488" t="s">
        <v>1523</v>
      </c>
      <c r="R4022" s="495" t="s">
        <v>1524</v>
      </c>
      <c r="S4022" s="494"/>
      <c r="T4022" s="494"/>
      <c r="U4022" s="488" t="s">
        <v>24511</v>
      </c>
      <c r="AB4022" s="488" t="s">
        <v>24512</v>
      </c>
      <c r="AC4022" s="496">
        <v>9.1E9</v>
      </c>
      <c r="AD4022" s="494"/>
      <c r="AE4022" s="494"/>
      <c r="AF4022" s="494"/>
      <c r="AG4022" s="494"/>
      <c r="AH4022" s="494"/>
      <c r="AI4022" s="494"/>
      <c r="AJ4022" s="488" t="s">
        <v>1527</v>
      </c>
      <c r="AK4022" s="494"/>
      <c r="AL4022" s="494"/>
      <c r="AM4022" s="488" t="s">
        <v>24513</v>
      </c>
      <c r="AP4022" s="494"/>
      <c r="AQ4022" s="494"/>
      <c r="AR4022" s="494"/>
      <c r="AS4022" s="494"/>
      <c r="AT4022" s="488" t="s">
        <v>1529</v>
      </c>
      <c r="AU4022" s="492">
        <v>4000.0</v>
      </c>
      <c r="AV4022" s="492">
        <v>8.0</v>
      </c>
      <c r="AW4022" s="492">
        <v>2026.0</v>
      </c>
      <c r="AX4022" s="488" t="s">
        <v>1587</v>
      </c>
      <c r="AY4022" s="488" t="s">
        <v>1608</v>
      </c>
      <c r="AZ4022" s="488" t="s">
        <v>1531</v>
      </c>
    </row>
    <row r="4023" hidden="1">
      <c r="A4023" s="488" t="s">
        <v>24514</v>
      </c>
      <c r="B4023" s="488" t="s">
        <v>24515</v>
      </c>
      <c r="C4023" s="488" t="s">
        <v>1513</v>
      </c>
      <c r="D4023" s="488" t="s">
        <v>1514</v>
      </c>
      <c r="E4023" s="491">
        <v>45809.467361111114</v>
      </c>
      <c r="F4023" s="492">
        <v>9800.0</v>
      </c>
      <c r="G4023" s="488" t="s">
        <v>1515</v>
      </c>
      <c r="H4023" s="492">
        <v>9800.0</v>
      </c>
      <c r="I4023" s="488" t="s">
        <v>1515</v>
      </c>
      <c r="J4023" s="488" t="s">
        <v>1516</v>
      </c>
      <c r="K4023" s="488" t="s">
        <v>1517</v>
      </c>
      <c r="L4023" s="488" t="s">
        <v>24516</v>
      </c>
      <c r="M4023" s="488" t="s">
        <v>24517</v>
      </c>
      <c r="N4023" s="488" t="s">
        <v>1520</v>
      </c>
      <c r="O4023" s="488" t="s">
        <v>1521</v>
      </c>
      <c r="P4023" s="488" t="s">
        <v>1522</v>
      </c>
      <c r="Q4023" s="488" t="s">
        <v>1523</v>
      </c>
      <c r="R4023" s="495" t="s">
        <v>1524</v>
      </c>
      <c r="S4023" s="494"/>
      <c r="T4023" s="494"/>
      <c r="U4023" s="488" t="s">
        <v>24518</v>
      </c>
      <c r="AB4023" s="488" t="s">
        <v>24519</v>
      </c>
      <c r="AC4023" s="496">
        <v>8.05E9</v>
      </c>
      <c r="AD4023" s="494"/>
      <c r="AE4023" s="494"/>
      <c r="AF4023" s="494"/>
      <c r="AG4023" s="494"/>
      <c r="AH4023" s="494"/>
      <c r="AI4023" s="494"/>
      <c r="AJ4023" s="488" t="s">
        <v>1527</v>
      </c>
      <c r="AK4023" s="494"/>
      <c r="AL4023" s="494"/>
      <c r="AM4023" s="488" t="s">
        <v>24520</v>
      </c>
      <c r="AP4023" s="494"/>
      <c r="AQ4023" s="494"/>
      <c r="AR4023" s="494"/>
      <c r="AS4023" s="494"/>
      <c r="AT4023" s="488" t="s">
        <v>1529</v>
      </c>
      <c r="AU4023" s="492">
        <v>9015.0</v>
      </c>
      <c r="AV4023" s="492">
        <v>11.0</v>
      </c>
      <c r="AW4023" s="492">
        <v>2026.0</v>
      </c>
      <c r="AX4023" s="488" t="s">
        <v>1867</v>
      </c>
      <c r="AY4023" s="488" t="s">
        <v>1868</v>
      </c>
      <c r="AZ4023" s="488" t="s">
        <v>1531</v>
      </c>
    </row>
    <row r="4024">
      <c r="A4024" s="488" t="s">
        <v>24521</v>
      </c>
      <c r="B4024" s="488" t="s">
        <v>24522</v>
      </c>
      <c r="C4024" s="488" t="s">
        <v>1513</v>
      </c>
      <c r="D4024" s="488" t="s">
        <v>1514</v>
      </c>
      <c r="E4024" s="491">
        <v>45809.461805555555</v>
      </c>
      <c r="F4024" s="492">
        <v>2980.0</v>
      </c>
      <c r="G4024" s="488" t="s">
        <v>1515</v>
      </c>
      <c r="H4024" s="492">
        <v>2980.0</v>
      </c>
      <c r="I4024" s="488" t="s">
        <v>1515</v>
      </c>
      <c r="J4024" s="488" t="s">
        <v>1516</v>
      </c>
      <c r="K4024" s="488" t="s">
        <v>1517</v>
      </c>
      <c r="L4024" s="488" t="s">
        <v>24523</v>
      </c>
      <c r="M4024" s="488" t="s">
        <v>24524</v>
      </c>
      <c r="N4024" s="488" t="s">
        <v>1520</v>
      </c>
      <c r="O4024" s="488" t="s">
        <v>1521</v>
      </c>
      <c r="P4024" s="488" t="s">
        <v>1724</v>
      </c>
      <c r="Q4024" s="488" t="s">
        <v>4596</v>
      </c>
      <c r="R4024" s="495" t="s">
        <v>1524</v>
      </c>
      <c r="S4024" s="494"/>
      <c r="T4024" s="494"/>
      <c r="U4024" s="488" t="s">
        <v>24525</v>
      </c>
      <c r="V4024" s="495" t="s">
        <v>1524</v>
      </c>
      <c r="W4024" s="494"/>
      <c r="X4024" s="488" t="s">
        <v>3927</v>
      </c>
      <c r="Y4024" s="492">
        <v>2980.0</v>
      </c>
      <c r="Z4024" s="488" t="s">
        <v>1515</v>
      </c>
      <c r="AA4024" s="488" t="s">
        <v>1516</v>
      </c>
      <c r="AB4024" s="488" t="s">
        <v>24526</v>
      </c>
      <c r="AC4024" s="496">
        <v>8.07E9</v>
      </c>
      <c r="AD4024" s="494"/>
      <c r="AE4024" s="494"/>
      <c r="AF4024" s="494"/>
      <c r="AG4024" s="494"/>
      <c r="AH4024" s="494"/>
      <c r="AI4024" s="494"/>
      <c r="AJ4024" s="488" t="s">
        <v>1527</v>
      </c>
      <c r="AK4024" s="494"/>
      <c r="AL4024" s="494"/>
      <c r="AM4024" s="488" t="s">
        <v>24527</v>
      </c>
      <c r="AP4024" s="494"/>
      <c r="AQ4024" s="494"/>
      <c r="AR4024" s="494"/>
      <c r="AS4024" s="494"/>
      <c r="AT4024" s="488" t="s">
        <v>1529</v>
      </c>
      <c r="AU4024" s="492">
        <v>7508.0</v>
      </c>
      <c r="AV4024" s="492">
        <v>5.0</v>
      </c>
      <c r="AW4024" s="492">
        <v>2030.0</v>
      </c>
      <c r="AX4024" s="488" t="s">
        <v>1728</v>
      </c>
      <c r="AY4024" s="488" t="s">
        <v>2119</v>
      </c>
      <c r="AZ4024" s="488" t="s">
        <v>1531</v>
      </c>
    </row>
    <row r="4025" hidden="1">
      <c r="A4025" s="488" t="s">
        <v>24528</v>
      </c>
      <c r="B4025" s="488" t="s">
        <v>24515</v>
      </c>
      <c r="C4025" s="488" t="s">
        <v>1513</v>
      </c>
      <c r="D4025" s="488" t="s">
        <v>1514</v>
      </c>
      <c r="E4025" s="491">
        <v>45809.45763888889</v>
      </c>
      <c r="F4025" s="492">
        <v>2980.0</v>
      </c>
      <c r="G4025" s="488" t="s">
        <v>1515</v>
      </c>
      <c r="H4025" s="492">
        <v>2980.0</v>
      </c>
      <c r="I4025" s="488" t="s">
        <v>1515</v>
      </c>
      <c r="J4025" s="488" t="s">
        <v>1516</v>
      </c>
      <c r="K4025" s="488" t="s">
        <v>1517</v>
      </c>
      <c r="L4025" s="488" t="s">
        <v>24516</v>
      </c>
      <c r="M4025" s="488" t="s">
        <v>24529</v>
      </c>
      <c r="N4025" s="488" t="s">
        <v>1520</v>
      </c>
      <c r="O4025" s="488" t="s">
        <v>1521</v>
      </c>
      <c r="P4025" s="488" t="s">
        <v>1522</v>
      </c>
      <c r="Q4025" s="488" t="s">
        <v>1523</v>
      </c>
      <c r="R4025" s="495" t="s">
        <v>1524</v>
      </c>
      <c r="S4025" s="494"/>
      <c r="T4025" s="494"/>
      <c r="U4025" s="488" t="s">
        <v>24530</v>
      </c>
      <c r="AB4025" s="488" t="s">
        <v>24519</v>
      </c>
      <c r="AC4025" s="496">
        <v>8.05E9</v>
      </c>
      <c r="AD4025" s="494"/>
      <c r="AE4025" s="494"/>
      <c r="AF4025" s="494"/>
      <c r="AG4025" s="494"/>
      <c r="AH4025" s="494"/>
      <c r="AI4025" s="494"/>
      <c r="AJ4025" s="488" t="s">
        <v>1527</v>
      </c>
      <c r="AK4025" s="494"/>
      <c r="AL4025" s="494"/>
      <c r="AM4025" s="488" t="s">
        <v>24520</v>
      </c>
      <c r="AP4025" s="494"/>
      <c r="AQ4025" s="494"/>
      <c r="AR4025" s="494"/>
      <c r="AS4025" s="494"/>
      <c r="AT4025" s="488" t="s">
        <v>1529</v>
      </c>
      <c r="AU4025" s="492">
        <v>9015.0</v>
      </c>
      <c r="AV4025" s="492">
        <v>11.0</v>
      </c>
      <c r="AW4025" s="492">
        <v>2026.0</v>
      </c>
      <c r="AX4025" s="488" t="s">
        <v>1867</v>
      </c>
      <c r="AY4025" s="488" t="s">
        <v>1868</v>
      </c>
      <c r="AZ4025" s="488" t="s">
        <v>1531</v>
      </c>
    </row>
    <row r="4026">
      <c r="A4026" s="488" t="s">
        <v>24531</v>
      </c>
      <c r="B4026" s="488" t="s">
        <v>24532</v>
      </c>
      <c r="C4026" s="488" t="s">
        <v>1513</v>
      </c>
      <c r="D4026" s="488" t="s">
        <v>1514</v>
      </c>
      <c r="E4026" s="491">
        <v>45809.45694444444</v>
      </c>
      <c r="F4026" s="492">
        <v>9800.0</v>
      </c>
      <c r="G4026" s="488" t="s">
        <v>1515</v>
      </c>
      <c r="H4026" s="492">
        <v>9800.0</v>
      </c>
      <c r="I4026" s="488" t="s">
        <v>1515</v>
      </c>
      <c r="J4026" s="488" t="s">
        <v>1516</v>
      </c>
      <c r="K4026" s="488" t="s">
        <v>1517</v>
      </c>
      <c r="L4026" s="488" t="s">
        <v>24533</v>
      </c>
      <c r="M4026" s="488" t="s">
        <v>24534</v>
      </c>
      <c r="N4026" s="488" t="s">
        <v>1520</v>
      </c>
      <c r="O4026" s="488" t="s">
        <v>1521</v>
      </c>
      <c r="P4026" s="488" t="s">
        <v>1724</v>
      </c>
      <c r="Q4026" s="488" t="s">
        <v>4596</v>
      </c>
      <c r="R4026" s="495" t="s">
        <v>1524</v>
      </c>
      <c r="S4026" s="494"/>
      <c r="T4026" s="494"/>
      <c r="U4026" s="488" t="s">
        <v>24535</v>
      </c>
      <c r="V4026" s="495" t="s">
        <v>1524</v>
      </c>
      <c r="W4026" s="494"/>
      <c r="X4026" s="488" t="s">
        <v>3927</v>
      </c>
      <c r="Y4026" s="492">
        <v>9800.0</v>
      </c>
      <c r="Z4026" s="488" t="s">
        <v>1515</v>
      </c>
      <c r="AA4026" s="488" t="s">
        <v>1516</v>
      </c>
      <c r="AB4026" s="488" t="s">
        <v>24536</v>
      </c>
      <c r="AC4026" s="496">
        <v>9.06E9</v>
      </c>
      <c r="AD4026" s="494"/>
      <c r="AE4026" s="494"/>
      <c r="AF4026" s="494"/>
      <c r="AG4026" s="494"/>
      <c r="AH4026" s="494"/>
      <c r="AI4026" s="494"/>
      <c r="AJ4026" s="488" t="s">
        <v>1527</v>
      </c>
      <c r="AK4026" s="494"/>
      <c r="AL4026" s="494"/>
      <c r="AM4026" s="488" t="s">
        <v>24537</v>
      </c>
      <c r="AO4026" s="494"/>
      <c r="AP4026" s="494"/>
      <c r="AQ4026" s="494"/>
      <c r="AR4026" s="494"/>
      <c r="AS4026" s="494"/>
      <c r="AT4026" s="488" t="s">
        <v>1529</v>
      </c>
      <c r="AU4026" s="492">
        <v>1019.0</v>
      </c>
      <c r="AV4026" s="492">
        <v>10.0</v>
      </c>
      <c r="AW4026" s="492">
        <v>2028.0</v>
      </c>
      <c r="AX4026" s="488" t="s">
        <v>1728</v>
      </c>
      <c r="AY4026" s="488" t="s">
        <v>1729</v>
      </c>
      <c r="AZ4026" s="488" t="s">
        <v>1531</v>
      </c>
    </row>
    <row r="4027">
      <c r="A4027" s="488" t="s">
        <v>24538</v>
      </c>
      <c r="B4027" s="488" t="s">
        <v>24539</v>
      </c>
      <c r="C4027" s="488" t="s">
        <v>1513</v>
      </c>
      <c r="D4027" s="488" t="s">
        <v>1514</v>
      </c>
      <c r="E4027" s="491">
        <v>45809.45347222222</v>
      </c>
      <c r="F4027" s="492">
        <v>9800.0</v>
      </c>
      <c r="G4027" s="488" t="s">
        <v>1515</v>
      </c>
      <c r="H4027" s="492">
        <v>9800.0</v>
      </c>
      <c r="I4027" s="488" t="s">
        <v>1515</v>
      </c>
      <c r="J4027" s="488" t="s">
        <v>1516</v>
      </c>
      <c r="K4027" s="488" t="s">
        <v>1517</v>
      </c>
      <c r="L4027" s="488" t="s">
        <v>24540</v>
      </c>
      <c r="M4027" s="488" t="s">
        <v>24541</v>
      </c>
      <c r="N4027" s="488" t="s">
        <v>1520</v>
      </c>
      <c r="O4027" s="488" t="s">
        <v>1521</v>
      </c>
      <c r="P4027" s="488" t="s">
        <v>1522</v>
      </c>
      <c r="Q4027" s="488" t="s">
        <v>4596</v>
      </c>
      <c r="R4027" s="495" t="s">
        <v>1524</v>
      </c>
      <c r="S4027" s="494"/>
      <c r="T4027" s="494"/>
      <c r="U4027" s="488" t="s">
        <v>24542</v>
      </c>
      <c r="V4027" s="495" t="s">
        <v>1524</v>
      </c>
      <c r="W4027" s="494"/>
      <c r="X4027" s="488" t="s">
        <v>3927</v>
      </c>
      <c r="Y4027" s="492">
        <v>9800.0</v>
      </c>
      <c r="Z4027" s="488" t="s">
        <v>1515</v>
      </c>
      <c r="AA4027" s="488" t="s">
        <v>1516</v>
      </c>
      <c r="AB4027" s="488" t="s">
        <v>24543</v>
      </c>
      <c r="AC4027" s="496">
        <v>9.1E9</v>
      </c>
      <c r="AD4027" s="494"/>
      <c r="AE4027" s="494"/>
      <c r="AF4027" s="494"/>
      <c r="AG4027" s="494"/>
      <c r="AH4027" s="494"/>
      <c r="AI4027" s="494"/>
      <c r="AJ4027" s="488" t="s">
        <v>1527</v>
      </c>
      <c r="AK4027" s="494"/>
      <c r="AL4027" s="494"/>
      <c r="AM4027" s="488" t="s">
        <v>24544</v>
      </c>
      <c r="AO4027" s="494"/>
      <c r="AP4027" s="494"/>
      <c r="AQ4027" s="494"/>
      <c r="AR4027" s="494"/>
      <c r="AS4027" s="494"/>
      <c r="AT4027" s="488" t="s">
        <v>1529</v>
      </c>
      <c r="AU4027" s="492">
        <v>4359.0</v>
      </c>
      <c r="AV4027" s="492">
        <v>2.0</v>
      </c>
      <c r="AW4027" s="492">
        <v>2032.0</v>
      </c>
      <c r="AX4027" s="488" t="s">
        <v>1867</v>
      </c>
      <c r="AY4027" s="488" t="s">
        <v>1868</v>
      </c>
      <c r="AZ4027" s="488" t="s">
        <v>1531</v>
      </c>
    </row>
    <row r="4028">
      <c r="A4028" s="488" t="s">
        <v>24545</v>
      </c>
      <c r="B4028" s="488" t="s">
        <v>24539</v>
      </c>
      <c r="C4028" s="488" t="s">
        <v>1513</v>
      </c>
      <c r="D4028" s="488" t="s">
        <v>1514</v>
      </c>
      <c r="E4028" s="491">
        <v>45809.450694444444</v>
      </c>
      <c r="F4028" s="492">
        <v>2980.0</v>
      </c>
      <c r="G4028" s="488" t="s">
        <v>1515</v>
      </c>
      <c r="H4028" s="492">
        <v>2980.0</v>
      </c>
      <c r="I4028" s="488" t="s">
        <v>1515</v>
      </c>
      <c r="J4028" s="488" t="s">
        <v>1516</v>
      </c>
      <c r="K4028" s="488" t="s">
        <v>1517</v>
      </c>
      <c r="L4028" s="488" t="s">
        <v>24540</v>
      </c>
      <c r="M4028" s="488" t="s">
        <v>24546</v>
      </c>
      <c r="N4028" s="488" t="s">
        <v>1520</v>
      </c>
      <c r="O4028" s="488" t="s">
        <v>1521</v>
      </c>
      <c r="P4028" s="488" t="s">
        <v>1522</v>
      </c>
      <c r="Q4028" s="488" t="s">
        <v>4596</v>
      </c>
      <c r="R4028" s="495" t="s">
        <v>1524</v>
      </c>
      <c r="S4028" s="494"/>
      <c r="T4028" s="494"/>
      <c r="U4028" s="488" t="s">
        <v>24547</v>
      </c>
      <c r="V4028" s="495" t="s">
        <v>1524</v>
      </c>
      <c r="W4028" s="494"/>
      <c r="X4028" s="488" t="s">
        <v>3927</v>
      </c>
      <c r="Y4028" s="492">
        <v>2980.0</v>
      </c>
      <c r="Z4028" s="488" t="s">
        <v>1515</v>
      </c>
      <c r="AA4028" s="488" t="s">
        <v>1516</v>
      </c>
      <c r="AB4028" s="488" t="s">
        <v>24543</v>
      </c>
      <c r="AC4028" s="496">
        <v>9.1E9</v>
      </c>
      <c r="AD4028" s="494"/>
      <c r="AE4028" s="494"/>
      <c r="AF4028" s="494"/>
      <c r="AG4028" s="494"/>
      <c r="AH4028" s="494"/>
      <c r="AI4028" s="494"/>
      <c r="AJ4028" s="488" t="s">
        <v>1527</v>
      </c>
      <c r="AK4028" s="494"/>
      <c r="AL4028" s="494"/>
      <c r="AM4028" s="488" t="s">
        <v>24544</v>
      </c>
      <c r="AO4028" s="494"/>
      <c r="AP4028" s="494"/>
      <c r="AQ4028" s="494"/>
      <c r="AR4028" s="494"/>
      <c r="AS4028" s="494"/>
      <c r="AT4028" s="488" t="s">
        <v>1529</v>
      </c>
      <c r="AU4028" s="492">
        <v>4359.0</v>
      </c>
      <c r="AV4028" s="492">
        <v>2.0</v>
      </c>
      <c r="AW4028" s="492">
        <v>2032.0</v>
      </c>
      <c r="AX4028" s="488" t="s">
        <v>1867</v>
      </c>
      <c r="AY4028" s="488" t="s">
        <v>1868</v>
      </c>
      <c r="AZ4028" s="488" t="s">
        <v>1531</v>
      </c>
    </row>
    <row r="4029">
      <c r="A4029" s="488" t="s">
        <v>24548</v>
      </c>
      <c r="B4029" s="488" t="s">
        <v>24549</v>
      </c>
      <c r="C4029" s="488" t="s">
        <v>1513</v>
      </c>
      <c r="D4029" s="488" t="s">
        <v>1514</v>
      </c>
      <c r="E4029" s="491">
        <v>45809.44652777778</v>
      </c>
      <c r="F4029" s="492">
        <v>2980.0</v>
      </c>
      <c r="G4029" s="488" t="s">
        <v>1515</v>
      </c>
      <c r="H4029" s="492">
        <v>2980.0</v>
      </c>
      <c r="I4029" s="488" t="s">
        <v>1515</v>
      </c>
      <c r="J4029" s="488" t="s">
        <v>1516</v>
      </c>
      <c r="K4029" s="488" t="s">
        <v>1517</v>
      </c>
      <c r="L4029" s="488" t="s">
        <v>24550</v>
      </c>
      <c r="M4029" s="488" t="s">
        <v>24551</v>
      </c>
      <c r="N4029" s="488" t="s">
        <v>1520</v>
      </c>
      <c r="O4029" s="488" t="s">
        <v>1521</v>
      </c>
      <c r="P4029" s="488" t="s">
        <v>1554</v>
      </c>
      <c r="Q4029" s="488" t="s">
        <v>4596</v>
      </c>
      <c r="R4029" s="495" t="s">
        <v>1524</v>
      </c>
      <c r="S4029" s="494"/>
      <c r="T4029" s="494"/>
      <c r="U4029" s="488" t="s">
        <v>24552</v>
      </c>
      <c r="V4029" s="495" t="s">
        <v>1524</v>
      </c>
      <c r="W4029" s="494"/>
      <c r="X4029" s="488" t="s">
        <v>3927</v>
      </c>
      <c r="Y4029" s="492">
        <v>2980.0</v>
      </c>
      <c r="Z4029" s="488" t="s">
        <v>1515</v>
      </c>
      <c r="AA4029" s="488" t="s">
        <v>1516</v>
      </c>
      <c r="AB4029" s="488" t="s">
        <v>24553</v>
      </c>
      <c r="AC4029" s="496">
        <v>8.05E9</v>
      </c>
      <c r="AD4029" s="494"/>
      <c r="AE4029" s="494"/>
      <c r="AF4029" s="494"/>
      <c r="AG4029" s="494"/>
      <c r="AH4029" s="494"/>
      <c r="AI4029" s="494"/>
      <c r="AJ4029" s="488" t="s">
        <v>1527</v>
      </c>
      <c r="AK4029" s="494"/>
      <c r="AL4029" s="494"/>
      <c r="AM4029" s="488" t="s">
        <v>24554</v>
      </c>
      <c r="AP4029" s="494"/>
      <c r="AQ4029" s="494"/>
      <c r="AR4029" s="494"/>
      <c r="AS4029" s="494"/>
      <c r="AT4029" s="488" t="s">
        <v>1529</v>
      </c>
      <c r="AU4029" s="492">
        <v>4482.0</v>
      </c>
      <c r="AV4029" s="492">
        <v>7.0</v>
      </c>
      <c r="AW4029" s="492">
        <v>2027.0</v>
      </c>
      <c r="AX4029" s="488" t="s">
        <v>1587</v>
      </c>
      <c r="AY4029" s="488" t="s">
        <v>1597</v>
      </c>
      <c r="AZ4029" s="488" t="s">
        <v>1531</v>
      </c>
    </row>
    <row r="4030" hidden="1">
      <c r="A4030" s="488" t="s">
        <v>24555</v>
      </c>
      <c r="B4030" s="488" t="s">
        <v>24556</v>
      </c>
      <c r="C4030" s="488" t="s">
        <v>1513</v>
      </c>
      <c r="D4030" s="488" t="s">
        <v>1514</v>
      </c>
      <c r="E4030" s="491">
        <v>45809.44513888889</v>
      </c>
      <c r="F4030" s="492">
        <v>2980.0</v>
      </c>
      <c r="G4030" s="488" t="s">
        <v>1515</v>
      </c>
      <c r="H4030" s="492">
        <v>2980.0</v>
      </c>
      <c r="I4030" s="488" t="s">
        <v>1515</v>
      </c>
      <c r="J4030" s="488" t="s">
        <v>1516</v>
      </c>
      <c r="K4030" s="488" t="s">
        <v>1517</v>
      </c>
      <c r="L4030" s="488" t="s">
        <v>24557</v>
      </c>
      <c r="M4030" s="488" t="s">
        <v>24558</v>
      </c>
      <c r="N4030" s="488" t="s">
        <v>1520</v>
      </c>
      <c r="O4030" s="488" t="s">
        <v>1521</v>
      </c>
      <c r="P4030" s="488" t="s">
        <v>1554</v>
      </c>
      <c r="Q4030" s="488" t="s">
        <v>1523</v>
      </c>
      <c r="R4030" s="495" t="s">
        <v>1524</v>
      </c>
      <c r="S4030" s="494"/>
      <c r="T4030" s="494"/>
      <c r="U4030" s="488" t="s">
        <v>24559</v>
      </c>
      <c r="AB4030" s="488" t="s">
        <v>24560</v>
      </c>
      <c r="AC4030" s="496">
        <v>9.03E9</v>
      </c>
      <c r="AD4030" s="494"/>
      <c r="AE4030" s="494"/>
      <c r="AF4030" s="494"/>
      <c r="AG4030" s="494"/>
      <c r="AH4030" s="494"/>
      <c r="AI4030" s="494"/>
      <c r="AJ4030" s="488" t="s">
        <v>1527</v>
      </c>
      <c r="AK4030" s="494"/>
      <c r="AL4030" s="494"/>
      <c r="AM4030" s="488" t="s">
        <v>24561</v>
      </c>
      <c r="AP4030" s="494"/>
      <c r="AQ4030" s="494"/>
      <c r="AR4030" s="494"/>
      <c r="AS4030" s="494"/>
      <c r="AT4030" s="488" t="s">
        <v>1529</v>
      </c>
      <c r="AU4030" s="492">
        <v>8328.0</v>
      </c>
      <c r="AV4030" s="492">
        <v>1.0</v>
      </c>
      <c r="AW4030" s="492">
        <v>2028.0</v>
      </c>
      <c r="AX4030" s="488" t="s">
        <v>1587</v>
      </c>
      <c r="AY4030" s="488" t="s">
        <v>2720</v>
      </c>
      <c r="AZ4030" s="488" t="s">
        <v>1531</v>
      </c>
    </row>
    <row r="4031">
      <c r="A4031" s="488" t="s">
        <v>24562</v>
      </c>
      <c r="B4031" s="488" t="s">
        <v>24563</v>
      </c>
      <c r="C4031" s="488" t="s">
        <v>1513</v>
      </c>
      <c r="D4031" s="488" t="s">
        <v>1514</v>
      </c>
      <c r="E4031" s="491">
        <v>45809.44375</v>
      </c>
      <c r="F4031" s="492">
        <v>9800.0</v>
      </c>
      <c r="G4031" s="488" t="s">
        <v>1515</v>
      </c>
      <c r="H4031" s="492">
        <v>9800.0</v>
      </c>
      <c r="I4031" s="488" t="s">
        <v>1515</v>
      </c>
      <c r="J4031" s="488" t="s">
        <v>1516</v>
      </c>
      <c r="K4031" s="488" t="s">
        <v>1517</v>
      </c>
      <c r="L4031" s="488" t="s">
        <v>24564</v>
      </c>
      <c r="M4031" s="488" t="s">
        <v>24565</v>
      </c>
      <c r="N4031" s="488" t="s">
        <v>1520</v>
      </c>
      <c r="O4031" s="488" t="s">
        <v>1521</v>
      </c>
      <c r="P4031" s="488" t="s">
        <v>1554</v>
      </c>
      <c r="Q4031" s="488" t="s">
        <v>4596</v>
      </c>
      <c r="R4031" s="495" t="s">
        <v>1524</v>
      </c>
      <c r="S4031" s="494"/>
      <c r="T4031" s="494"/>
      <c r="U4031" s="488" t="s">
        <v>24566</v>
      </c>
      <c r="V4031" s="495" t="s">
        <v>1524</v>
      </c>
      <c r="W4031" s="494"/>
      <c r="X4031" s="488" t="s">
        <v>3927</v>
      </c>
      <c r="Y4031" s="492">
        <v>9800.0</v>
      </c>
      <c r="Z4031" s="488" t="s">
        <v>1515</v>
      </c>
      <c r="AA4031" s="488" t="s">
        <v>1516</v>
      </c>
      <c r="AB4031" s="488" t="s">
        <v>24567</v>
      </c>
      <c r="AC4031" s="496">
        <v>9.03E9</v>
      </c>
      <c r="AD4031" s="494"/>
      <c r="AE4031" s="494"/>
      <c r="AF4031" s="494"/>
      <c r="AG4031" s="494"/>
      <c r="AH4031" s="494"/>
      <c r="AI4031" s="494"/>
      <c r="AJ4031" s="488" t="s">
        <v>1527</v>
      </c>
      <c r="AK4031" s="494"/>
      <c r="AL4031" s="494"/>
      <c r="AM4031" s="488" t="s">
        <v>24568</v>
      </c>
      <c r="AO4031" s="494"/>
      <c r="AP4031" s="494"/>
      <c r="AQ4031" s="494"/>
      <c r="AR4031" s="494"/>
      <c r="AS4031" s="494"/>
      <c r="AT4031" s="488" t="s">
        <v>1529</v>
      </c>
      <c r="AU4031" s="492">
        <v>6456.0</v>
      </c>
      <c r="AV4031" s="492">
        <v>4.0</v>
      </c>
      <c r="AW4031" s="492">
        <v>2028.0</v>
      </c>
      <c r="AX4031" s="488" t="s">
        <v>1587</v>
      </c>
      <c r="AY4031" s="488" t="s">
        <v>1588</v>
      </c>
      <c r="AZ4031" s="488" t="s">
        <v>1531</v>
      </c>
    </row>
    <row r="4032">
      <c r="A4032" s="488" t="s">
        <v>24569</v>
      </c>
      <c r="B4032" s="488" t="s">
        <v>24563</v>
      </c>
      <c r="C4032" s="488" t="s">
        <v>1513</v>
      </c>
      <c r="D4032" s="488" t="s">
        <v>1514</v>
      </c>
      <c r="E4032" s="491">
        <v>45809.441666666666</v>
      </c>
      <c r="F4032" s="492">
        <v>2980.0</v>
      </c>
      <c r="G4032" s="488" t="s">
        <v>1515</v>
      </c>
      <c r="H4032" s="492">
        <v>2980.0</v>
      </c>
      <c r="I4032" s="488" t="s">
        <v>1515</v>
      </c>
      <c r="J4032" s="488" t="s">
        <v>1516</v>
      </c>
      <c r="K4032" s="488" t="s">
        <v>1517</v>
      </c>
      <c r="L4032" s="488" t="s">
        <v>24564</v>
      </c>
      <c r="M4032" s="488" t="s">
        <v>24570</v>
      </c>
      <c r="N4032" s="488" t="s">
        <v>1520</v>
      </c>
      <c r="O4032" s="488" t="s">
        <v>1521</v>
      </c>
      <c r="P4032" s="488" t="s">
        <v>1554</v>
      </c>
      <c r="Q4032" s="488" t="s">
        <v>4596</v>
      </c>
      <c r="R4032" s="495" t="s">
        <v>1524</v>
      </c>
      <c r="S4032" s="494"/>
      <c r="T4032" s="494"/>
      <c r="U4032" s="488" t="s">
        <v>24571</v>
      </c>
      <c r="V4032" s="495" t="s">
        <v>1524</v>
      </c>
      <c r="W4032" s="494"/>
      <c r="X4032" s="488" t="s">
        <v>3927</v>
      </c>
      <c r="Y4032" s="492">
        <v>2980.0</v>
      </c>
      <c r="Z4032" s="488" t="s">
        <v>1515</v>
      </c>
      <c r="AA4032" s="488" t="s">
        <v>1516</v>
      </c>
      <c r="AB4032" s="488" t="s">
        <v>24567</v>
      </c>
      <c r="AC4032" s="496">
        <v>9.03E9</v>
      </c>
      <c r="AD4032" s="494"/>
      <c r="AE4032" s="494"/>
      <c r="AF4032" s="494"/>
      <c r="AG4032" s="494"/>
      <c r="AH4032" s="494"/>
      <c r="AI4032" s="494"/>
      <c r="AJ4032" s="488" t="s">
        <v>1527</v>
      </c>
      <c r="AK4032" s="494"/>
      <c r="AL4032" s="494"/>
      <c r="AM4032" s="488" t="s">
        <v>24568</v>
      </c>
      <c r="AO4032" s="494"/>
      <c r="AP4032" s="494"/>
      <c r="AQ4032" s="494"/>
      <c r="AR4032" s="494"/>
      <c r="AS4032" s="494"/>
      <c r="AT4032" s="488" t="s">
        <v>1529</v>
      </c>
      <c r="AU4032" s="492">
        <v>6456.0</v>
      </c>
      <c r="AV4032" s="492">
        <v>4.0</v>
      </c>
      <c r="AW4032" s="492">
        <v>2028.0</v>
      </c>
      <c r="AX4032" s="488" t="s">
        <v>1587</v>
      </c>
      <c r="AY4032" s="488" t="s">
        <v>1588</v>
      </c>
      <c r="AZ4032" s="488" t="s">
        <v>1531</v>
      </c>
    </row>
    <row r="4033" hidden="1">
      <c r="A4033" s="488" t="s">
        <v>24572</v>
      </c>
      <c r="B4033" s="488" t="s">
        <v>24573</v>
      </c>
      <c r="C4033" s="488" t="s">
        <v>1513</v>
      </c>
      <c r="D4033" s="488" t="s">
        <v>1514</v>
      </c>
      <c r="E4033" s="491">
        <v>45809.436111111114</v>
      </c>
      <c r="F4033" s="492">
        <v>2980.0</v>
      </c>
      <c r="G4033" s="488" t="s">
        <v>1515</v>
      </c>
      <c r="H4033" s="492">
        <v>2980.0</v>
      </c>
      <c r="I4033" s="488" t="s">
        <v>1515</v>
      </c>
      <c r="J4033" s="488" t="s">
        <v>1516</v>
      </c>
      <c r="K4033" s="488" t="s">
        <v>1517</v>
      </c>
      <c r="L4033" s="488" t="s">
        <v>24574</v>
      </c>
      <c r="M4033" s="488" t="s">
        <v>24575</v>
      </c>
      <c r="N4033" s="488" t="s">
        <v>1520</v>
      </c>
      <c r="O4033" s="488" t="s">
        <v>1521</v>
      </c>
      <c r="P4033" s="488" t="s">
        <v>1522</v>
      </c>
      <c r="Q4033" s="488" t="s">
        <v>1523</v>
      </c>
      <c r="R4033" s="495" t="s">
        <v>1524</v>
      </c>
      <c r="S4033" s="494"/>
      <c r="T4033" s="494"/>
      <c r="U4033" s="488" t="s">
        <v>24576</v>
      </c>
      <c r="AB4033" s="488" t="s">
        <v>24577</v>
      </c>
      <c r="AC4033" s="496">
        <v>9.02E9</v>
      </c>
      <c r="AD4033" s="494"/>
      <c r="AE4033" s="494"/>
      <c r="AF4033" s="494"/>
      <c r="AG4033" s="494"/>
      <c r="AH4033" s="494"/>
      <c r="AI4033" s="494"/>
      <c r="AJ4033" s="488" t="s">
        <v>1527</v>
      </c>
      <c r="AK4033" s="494"/>
      <c r="AL4033" s="494"/>
      <c r="AM4033" s="488" t="s">
        <v>24578</v>
      </c>
      <c r="AO4033" s="494"/>
      <c r="AP4033" s="494"/>
      <c r="AQ4033" s="494"/>
      <c r="AR4033" s="494"/>
      <c r="AS4033" s="494"/>
      <c r="AT4033" s="488" t="s">
        <v>1529</v>
      </c>
      <c r="AU4033" s="492">
        <v>2920.0</v>
      </c>
      <c r="AV4033" s="492">
        <v>10.0</v>
      </c>
      <c r="AW4033" s="492">
        <v>2029.0</v>
      </c>
      <c r="AX4033" s="488" t="s">
        <v>1539</v>
      </c>
      <c r="AY4033" s="488" t="s">
        <v>1540</v>
      </c>
      <c r="AZ4033" s="488" t="s">
        <v>1531</v>
      </c>
    </row>
    <row r="4034" hidden="1">
      <c r="A4034" s="488" t="s">
        <v>24579</v>
      </c>
      <c r="B4034" s="488" t="s">
        <v>24580</v>
      </c>
      <c r="C4034" s="488" t="s">
        <v>1513</v>
      </c>
      <c r="D4034" s="488" t="s">
        <v>1514</v>
      </c>
      <c r="E4034" s="491">
        <v>45809.42638888889</v>
      </c>
      <c r="F4034" s="492">
        <v>9800.0</v>
      </c>
      <c r="G4034" s="488" t="s">
        <v>1515</v>
      </c>
      <c r="H4034" s="492">
        <v>9800.0</v>
      </c>
      <c r="I4034" s="488" t="s">
        <v>1515</v>
      </c>
      <c r="J4034" s="488" t="s">
        <v>1516</v>
      </c>
      <c r="K4034" s="488" t="s">
        <v>1517</v>
      </c>
      <c r="L4034" s="488" t="s">
        <v>24581</v>
      </c>
      <c r="M4034" s="488" t="s">
        <v>24582</v>
      </c>
      <c r="N4034" s="488" t="s">
        <v>1520</v>
      </c>
      <c r="O4034" s="488" t="s">
        <v>1521</v>
      </c>
      <c r="P4034" s="488" t="s">
        <v>1554</v>
      </c>
      <c r="Q4034" s="488" t="s">
        <v>1523</v>
      </c>
      <c r="R4034" s="495" t="s">
        <v>1524</v>
      </c>
      <c r="S4034" s="494"/>
      <c r="T4034" s="494"/>
      <c r="U4034" s="488" t="s">
        <v>24583</v>
      </c>
      <c r="AB4034" s="488" t="s">
        <v>24584</v>
      </c>
      <c r="AC4034" s="496">
        <v>9.09E9</v>
      </c>
      <c r="AD4034" s="494"/>
      <c r="AE4034" s="494"/>
      <c r="AF4034" s="494"/>
      <c r="AG4034" s="494"/>
      <c r="AH4034" s="494"/>
      <c r="AI4034" s="494"/>
      <c r="AJ4034" s="488" t="s">
        <v>1527</v>
      </c>
      <c r="AK4034" s="494"/>
      <c r="AL4034" s="494"/>
      <c r="AM4034" s="488" t="s">
        <v>24585</v>
      </c>
      <c r="AO4034" s="494"/>
      <c r="AP4034" s="494"/>
      <c r="AQ4034" s="494"/>
      <c r="AR4034" s="494"/>
      <c r="AS4034" s="494"/>
      <c r="AT4034" s="488" t="s">
        <v>1529</v>
      </c>
      <c r="AU4034" s="492">
        <v>4218.0</v>
      </c>
      <c r="AV4034" s="492">
        <v>6.0</v>
      </c>
      <c r="AW4034" s="492">
        <v>2030.0</v>
      </c>
      <c r="AX4034" s="488" t="s">
        <v>1634</v>
      </c>
      <c r="AY4034" s="488" t="s">
        <v>1571</v>
      </c>
      <c r="AZ4034" s="488" t="s">
        <v>1531</v>
      </c>
    </row>
    <row r="4035" hidden="1">
      <c r="A4035" s="488" t="s">
        <v>24586</v>
      </c>
      <c r="B4035" s="488" t="s">
        <v>24587</v>
      </c>
      <c r="C4035" s="488" t="s">
        <v>1513</v>
      </c>
      <c r="D4035" s="488" t="s">
        <v>1514</v>
      </c>
      <c r="E4035" s="491">
        <v>45809.42291666667</v>
      </c>
      <c r="F4035" s="492">
        <v>2980.0</v>
      </c>
      <c r="G4035" s="488" t="s">
        <v>1515</v>
      </c>
      <c r="H4035" s="492">
        <v>2980.0</v>
      </c>
      <c r="I4035" s="488" t="s">
        <v>1515</v>
      </c>
      <c r="J4035" s="488" t="s">
        <v>1516</v>
      </c>
      <c r="K4035" s="488" t="s">
        <v>1517</v>
      </c>
      <c r="L4035" s="488" t="s">
        <v>24588</v>
      </c>
      <c r="M4035" s="488" t="s">
        <v>24589</v>
      </c>
      <c r="N4035" s="488" t="s">
        <v>1520</v>
      </c>
      <c r="O4035" s="488" t="s">
        <v>1521</v>
      </c>
      <c r="P4035" s="488" t="s">
        <v>1545</v>
      </c>
      <c r="Q4035" s="488" t="s">
        <v>1523</v>
      </c>
      <c r="R4035" s="495" t="s">
        <v>1524</v>
      </c>
      <c r="S4035" s="494"/>
      <c r="T4035" s="494"/>
      <c r="U4035" s="488" t="s">
        <v>24590</v>
      </c>
      <c r="AB4035" s="488" t="s">
        <v>24591</v>
      </c>
      <c r="AC4035" s="496">
        <v>9.09E9</v>
      </c>
      <c r="AD4035" s="494"/>
      <c r="AE4035" s="494"/>
      <c r="AF4035" s="494"/>
      <c r="AG4035" s="494"/>
      <c r="AH4035" s="494"/>
      <c r="AI4035" s="494"/>
      <c r="AJ4035" s="488" t="s">
        <v>1527</v>
      </c>
      <c r="AK4035" s="494"/>
      <c r="AL4035" s="494"/>
      <c r="AM4035" s="488" t="s">
        <v>24592</v>
      </c>
      <c r="AO4035" s="494"/>
      <c r="AP4035" s="494"/>
      <c r="AQ4035" s="494"/>
      <c r="AR4035" s="494"/>
      <c r="AS4035" s="494"/>
      <c r="AT4035" s="488" t="s">
        <v>1529</v>
      </c>
      <c r="AU4035" s="492">
        <v>9322.0</v>
      </c>
      <c r="AV4035" s="492">
        <v>5.0</v>
      </c>
      <c r="AW4035" s="492">
        <v>2030.0</v>
      </c>
      <c r="AX4035" s="497"/>
      <c r="AY4035" s="497"/>
      <c r="AZ4035" s="488" t="s">
        <v>1531</v>
      </c>
    </row>
    <row r="4036" hidden="1">
      <c r="A4036" s="488" t="s">
        <v>24593</v>
      </c>
      <c r="B4036" s="488" t="s">
        <v>24580</v>
      </c>
      <c r="C4036" s="488" t="s">
        <v>1513</v>
      </c>
      <c r="D4036" s="488" t="s">
        <v>1514</v>
      </c>
      <c r="E4036" s="491">
        <v>45809.42222222222</v>
      </c>
      <c r="F4036" s="492">
        <v>2980.0</v>
      </c>
      <c r="G4036" s="488" t="s">
        <v>1515</v>
      </c>
      <c r="H4036" s="492">
        <v>2980.0</v>
      </c>
      <c r="I4036" s="488" t="s">
        <v>1515</v>
      </c>
      <c r="J4036" s="488" t="s">
        <v>1516</v>
      </c>
      <c r="K4036" s="488" t="s">
        <v>1517</v>
      </c>
      <c r="L4036" s="488" t="s">
        <v>24581</v>
      </c>
      <c r="M4036" s="488" t="s">
        <v>24594</v>
      </c>
      <c r="N4036" s="488" t="s">
        <v>1520</v>
      </c>
      <c r="O4036" s="488" t="s">
        <v>1521</v>
      </c>
      <c r="P4036" s="488" t="s">
        <v>1554</v>
      </c>
      <c r="Q4036" s="488" t="s">
        <v>1523</v>
      </c>
      <c r="R4036" s="495" t="s">
        <v>1524</v>
      </c>
      <c r="S4036" s="494"/>
      <c r="T4036" s="494"/>
      <c r="U4036" s="488" t="s">
        <v>24595</v>
      </c>
      <c r="AB4036" s="488" t="s">
        <v>24584</v>
      </c>
      <c r="AC4036" s="496">
        <v>9.09E9</v>
      </c>
      <c r="AD4036" s="494"/>
      <c r="AE4036" s="494"/>
      <c r="AF4036" s="494"/>
      <c r="AG4036" s="494"/>
      <c r="AH4036" s="494"/>
      <c r="AI4036" s="494"/>
      <c r="AJ4036" s="488" t="s">
        <v>1527</v>
      </c>
      <c r="AK4036" s="494"/>
      <c r="AL4036" s="494"/>
      <c r="AM4036" s="488" t="s">
        <v>24585</v>
      </c>
      <c r="AO4036" s="494"/>
      <c r="AP4036" s="494"/>
      <c r="AQ4036" s="494"/>
      <c r="AR4036" s="494"/>
      <c r="AS4036" s="494"/>
      <c r="AT4036" s="488" t="s">
        <v>1529</v>
      </c>
      <c r="AU4036" s="492">
        <v>4218.0</v>
      </c>
      <c r="AV4036" s="492">
        <v>6.0</v>
      </c>
      <c r="AW4036" s="492">
        <v>2030.0</v>
      </c>
      <c r="AX4036" s="488" t="s">
        <v>1634</v>
      </c>
      <c r="AY4036" s="488" t="s">
        <v>1571</v>
      </c>
      <c r="AZ4036" s="488" t="s">
        <v>1531</v>
      </c>
    </row>
    <row r="4037" hidden="1">
      <c r="A4037" s="488" t="s">
        <v>24596</v>
      </c>
      <c r="B4037" s="488" t="s">
        <v>24597</v>
      </c>
      <c r="C4037" s="488" t="s">
        <v>1513</v>
      </c>
      <c r="D4037" s="488" t="s">
        <v>1514</v>
      </c>
      <c r="E4037" s="491">
        <v>45809.41875</v>
      </c>
      <c r="F4037" s="492">
        <v>2980.0</v>
      </c>
      <c r="G4037" s="488" t="s">
        <v>1515</v>
      </c>
      <c r="H4037" s="492">
        <v>2980.0</v>
      </c>
      <c r="I4037" s="488" t="s">
        <v>1515</v>
      </c>
      <c r="J4037" s="488" t="s">
        <v>1516</v>
      </c>
      <c r="K4037" s="488" t="s">
        <v>1517</v>
      </c>
      <c r="L4037" s="488" t="s">
        <v>24598</v>
      </c>
      <c r="M4037" s="488" t="s">
        <v>24599</v>
      </c>
      <c r="N4037" s="488" t="s">
        <v>1520</v>
      </c>
      <c r="O4037" s="488" t="s">
        <v>1521</v>
      </c>
      <c r="P4037" s="488" t="s">
        <v>1522</v>
      </c>
      <c r="Q4037" s="488" t="s">
        <v>1523</v>
      </c>
      <c r="R4037" s="495" t="s">
        <v>1524</v>
      </c>
      <c r="S4037" s="494"/>
      <c r="T4037" s="494"/>
      <c r="U4037" s="488" t="s">
        <v>24600</v>
      </c>
      <c r="AB4037" s="488" t="s">
        <v>24601</v>
      </c>
      <c r="AC4037" s="496">
        <v>9.03E9</v>
      </c>
      <c r="AD4037" s="494"/>
      <c r="AE4037" s="494"/>
      <c r="AF4037" s="494"/>
      <c r="AG4037" s="494"/>
      <c r="AH4037" s="494"/>
      <c r="AI4037" s="494"/>
      <c r="AJ4037" s="488" t="s">
        <v>1527</v>
      </c>
      <c r="AK4037" s="494"/>
      <c r="AL4037" s="494"/>
      <c r="AM4037" s="488" t="s">
        <v>24602</v>
      </c>
      <c r="AO4037" s="494"/>
      <c r="AP4037" s="494"/>
      <c r="AQ4037" s="494"/>
      <c r="AR4037" s="494"/>
      <c r="AS4037" s="494"/>
      <c r="AT4037" s="488" t="s">
        <v>1529</v>
      </c>
      <c r="AU4037" s="492">
        <v>6841.0</v>
      </c>
      <c r="AV4037" s="492">
        <v>4.0</v>
      </c>
      <c r="AW4037" s="492">
        <v>2028.0</v>
      </c>
      <c r="AX4037" s="497"/>
      <c r="AY4037" s="488" t="s">
        <v>1868</v>
      </c>
      <c r="AZ4037" s="488" t="s">
        <v>1531</v>
      </c>
    </row>
    <row r="4038" hidden="1">
      <c r="A4038" s="488" t="s">
        <v>24603</v>
      </c>
      <c r="B4038" s="488" t="s">
        <v>24604</v>
      </c>
      <c r="C4038" s="488" t="s">
        <v>1513</v>
      </c>
      <c r="D4038" s="488" t="s">
        <v>1514</v>
      </c>
      <c r="E4038" s="491">
        <v>45809.40833333333</v>
      </c>
      <c r="F4038" s="492">
        <v>9800.0</v>
      </c>
      <c r="G4038" s="488" t="s">
        <v>1515</v>
      </c>
      <c r="H4038" s="492">
        <v>9800.0</v>
      </c>
      <c r="I4038" s="488" t="s">
        <v>1515</v>
      </c>
      <c r="J4038" s="488" t="s">
        <v>1516</v>
      </c>
      <c r="K4038" s="488" t="s">
        <v>1517</v>
      </c>
      <c r="L4038" s="488" t="s">
        <v>24605</v>
      </c>
      <c r="M4038" s="488" t="s">
        <v>24606</v>
      </c>
      <c r="N4038" s="488" t="s">
        <v>1520</v>
      </c>
      <c r="O4038" s="488" t="s">
        <v>1521</v>
      </c>
      <c r="P4038" s="488" t="s">
        <v>1554</v>
      </c>
      <c r="Q4038" s="488" t="s">
        <v>1523</v>
      </c>
      <c r="R4038" s="495" t="s">
        <v>1524</v>
      </c>
      <c r="S4038" s="494"/>
      <c r="T4038" s="494"/>
      <c r="U4038" s="488" t="s">
        <v>24607</v>
      </c>
      <c r="AB4038" s="488" t="s">
        <v>24608</v>
      </c>
      <c r="AC4038" s="496">
        <v>8.02E9</v>
      </c>
      <c r="AD4038" s="494"/>
      <c r="AE4038" s="494"/>
      <c r="AF4038" s="494"/>
      <c r="AG4038" s="494"/>
      <c r="AH4038" s="494"/>
      <c r="AI4038" s="494"/>
      <c r="AJ4038" s="488" t="s">
        <v>1527</v>
      </c>
      <c r="AK4038" s="494"/>
      <c r="AL4038" s="494"/>
      <c r="AM4038" s="488" t="s">
        <v>24609</v>
      </c>
      <c r="AO4038" s="494"/>
      <c r="AP4038" s="494"/>
      <c r="AQ4038" s="494"/>
      <c r="AR4038" s="494"/>
      <c r="AS4038" s="494"/>
      <c r="AT4038" s="488" t="s">
        <v>1529</v>
      </c>
      <c r="AU4038" s="492">
        <v>473.0</v>
      </c>
      <c r="AV4038" s="492">
        <v>12.0</v>
      </c>
      <c r="AW4038" s="492">
        <v>2029.0</v>
      </c>
      <c r="AX4038" s="488" t="s">
        <v>1587</v>
      </c>
      <c r="AY4038" s="488" t="s">
        <v>2072</v>
      </c>
      <c r="AZ4038" s="488" t="s">
        <v>1531</v>
      </c>
    </row>
    <row r="4039" hidden="1">
      <c r="A4039" s="488" t="s">
        <v>24610</v>
      </c>
      <c r="B4039" s="488" t="s">
        <v>24611</v>
      </c>
      <c r="C4039" s="488" t="s">
        <v>1513</v>
      </c>
      <c r="D4039" s="488" t="s">
        <v>1514</v>
      </c>
      <c r="E4039" s="491">
        <v>45809.40347222222</v>
      </c>
      <c r="F4039" s="492">
        <v>2980.0</v>
      </c>
      <c r="G4039" s="488" t="s">
        <v>1515</v>
      </c>
      <c r="H4039" s="492">
        <v>2980.0</v>
      </c>
      <c r="I4039" s="488" t="s">
        <v>1515</v>
      </c>
      <c r="J4039" s="488" t="s">
        <v>1516</v>
      </c>
      <c r="K4039" s="488" t="s">
        <v>1517</v>
      </c>
      <c r="L4039" s="488" t="s">
        <v>24612</v>
      </c>
      <c r="M4039" s="488" t="s">
        <v>24613</v>
      </c>
      <c r="N4039" s="488" t="s">
        <v>1520</v>
      </c>
      <c r="O4039" s="488" t="s">
        <v>1521</v>
      </c>
      <c r="P4039" s="488" t="s">
        <v>1554</v>
      </c>
      <c r="Q4039" s="488" t="s">
        <v>1523</v>
      </c>
      <c r="R4039" s="495" t="s">
        <v>1524</v>
      </c>
      <c r="S4039" s="494"/>
      <c r="T4039" s="494"/>
      <c r="U4039" s="488" t="s">
        <v>24614</v>
      </c>
      <c r="AB4039" s="488" t="s">
        <v>24615</v>
      </c>
      <c r="AC4039" s="496">
        <v>9.08E9</v>
      </c>
      <c r="AD4039" s="494"/>
      <c r="AE4039" s="494"/>
      <c r="AF4039" s="494"/>
      <c r="AG4039" s="494"/>
      <c r="AH4039" s="494"/>
      <c r="AI4039" s="494"/>
      <c r="AJ4039" s="488" t="s">
        <v>1527</v>
      </c>
      <c r="AK4039" s="494"/>
      <c r="AL4039" s="494"/>
      <c r="AM4039" s="488" t="s">
        <v>24616</v>
      </c>
      <c r="AO4039" s="494"/>
      <c r="AP4039" s="494"/>
      <c r="AQ4039" s="494"/>
      <c r="AR4039" s="494"/>
      <c r="AS4039" s="494"/>
      <c r="AT4039" s="488" t="s">
        <v>1529</v>
      </c>
      <c r="AU4039" s="492">
        <v>1671.0</v>
      </c>
      <c r="AV4039" s="492">
        <v>6.0</v>
      </c>
      <c r="AW4039" s="492">
        <v>2029.0</v>
      </c>
      <c r="AX4039" s="488" t="s">
        <v>1587</v>
      </c>
      <c r="AY4039" s="488" t="s">
        <v>1588</v>
      </c>
      <c r="AZ4039" s="488" t="s">
        <v>1531</v>
      </c>
    </row>
    <row r="4040" hidden="1">
      <c r="A4040" s="488" t="s">
        <v>24617</v>
      </c>
      <c r="B4040" s="488" t="s">
        <v>24604</v>
      </c>
      <c r="C4040" s="488" t="s">
        <v>1513</v>
      </c>
      <c r="D4040" s="488" t="s">
        <v>1514</v>
      </c>
      <c r="E4040" s="491">
        <v>45809.402083333334</v>
      </c>
      <c r="F4040" s="492">
        <v>2980.0</v>
      </c>
      <c r="G4040" s="488" t="s">
        <v>1515</v>
      </c>
      <c r="H4040" s="492">
        <v>2980.0</v>
      </c>
      <c r="I4040" s="488" t="s">
        <v>1515</v>
      </c>
      <c r="J4040" s="488" t="s">
        <v>1516</v>
      </c>
      <c r="K4040" s="488" t="s">
        <v>1517</v>
      </c>
      <c r="L4040" s="488" t="s">
        <v>24605</v>
      </c>
      <c r="M4040" s="488" t="s">
        <v>24618</v>
      </c>
      <c r="N4040" s="488" t="s">
        <v>1520</v>
      </c>
      <c r="O4040" s="488" t="s">
        <v>1521</v>
      </c>
      <c r="P4040" s="488" t="s">
        <v>1554</v>
      </c>
      <c r="Q4040" s="488" t="s">
        <v>1523</v>
      </c>
      <c r="R4040" s="495" t="s">
        <v>1524</v>
      </c>
      <c r="S4040" s="494"/>
      <c r="T4040" s="494"/>
      <c r="U4040" s="488" t="s">
        <v>24619</v>
      </c>
      <c r="AB4040" s="488" t="s">
        <v>24608</v>
      </c>
      <c r="AC4040" s="496">
        <v>8.02E9</v>
      </c>
      <c r="AD4040" s="494"/>
      <c r="AE4040" s="494"/>
      <c r="AF4040" s="494"/>
      <c r="AG4040" s="494"/>
      <c r="AH4040" s="494"/>
      <c r="AI4040" s="494"/>
      <c r="AJ4040" s="488" t="s">
        <v>1527</v>
      </c>
      <c r="AK4040" s="494"/>
      <c r="AL4040" s="494"/>
      <c r="AM4040" s="488" t="s">
        <v>24609</v>
      </c>
      <c r="AO4040" s="494"/>
      <c r="AP4040" s="494"/>
      <c r="AQ4040" s="494"/>
      <c r="AR4040" s="494"/>
      <c r="AS4040" s="494"/>
      <c r="AT4040" s="488" t="s">
        <v>1529</v>
      </c>
      <c r="AU4040" s="492">
        <v>473.0</v>
      </c>
      <c r="AV4040" s="492">
        <v>12.0</v>
      </c>
      <c r="AW4040" s="492">
        <v>2029.0</v>
      </c>
      <c r="AX4040" s="488" t="s">
        <v>1587</v>
      </c>
      <c r="AY4040" s="488" t="s">
        <v>2072</v>
      </c>
      <c r="AZ4040" s="488" t="s">
        <v>1531</v>
      </c>
    </row>
    <row r="4041" hidden="1">
      <c r="A4041" s="488" t="s">
        <v>24620</v>
      </c>
      <c r="B4041" s="488" t="s">
        <v>24621</v>
      </c>
      <c r="C4041" s="488" t="s">
        <v>1513</v>
      </c>
      <c r="D4041" s="488" t="s">
        <v>1514</v>
      </c>
      <c r="E4041" s="491">
        <v>45809.3875</v>
      </c>
      <c r="F4041" s="492">
        <v>2980.0</v>
      </c>
      <c r="G4041" s="488" t="s">
        <v>1515</v>
      </c>
      <c r="H4041" s="492">
        <v>2980.0</v>
      </c>
      <c r="I4041" s="488" t="s">
        <v>1515</v>
      </c>
      <c r="J4041" s="488" t="s">
        <v>1516</v>
      </c>
      <c r="K4041" s="488" t="s">
        <v>1517</v>
      </c>
      <c r="L4041" s="488" t="s">
        <v>24622</v>
      </c>
      <c r="M4041" s="488" t="s">
        <v>24623</v>
      </c>
      <c r="N4041" s="488" t="s">
        <v>1520</v>
      </c>
      <c r="O4041" s="488" t="s">
        <v>1521</v>
      </c>
      <c r="P4041" s="488" t="s">
        <v>1522</v>
      </c>
      <c r="Q4041" s="488" t="s">
        <v>1523</v>
      </c>
      <c r="R4041" s="495" t="s">
        <v>1524</v>
      </c>
      <c r="S4041" s="494"/>
      <c r="T4041" s="494"/>
      <c r="U4041" s="488" t="s">
        <v>24624</v>
      </c>
      <c r="AB4041" s="488" t="s">
        <v>24625</v>
      </c>
      <c r="AC4041" s="496">
        <v>9.05E9</v>
      </c>
      <c r="AD4041" s="494"/>
      <c r="AE4041" s="494"/>
      <c r="AF4041" s="494"/>
      <c r="AG4041" s="494"/>
      <c r="AH4041" s="494"/>
      <c r="AI4041" s="494"/>
      <c r="AJ4041" s="488" t="s">
        <v>1527</v>
      </c>
      <c r="AK4041" s="494"/>
      <c r="AL4041" s="494"/>
      <c r="AM4041" s="488" t="s">
        <v>24626</v>
      </c>
      <c r="AO4041" s="494"/>
      <c r="AP4041" s="494"/>
      <c r="AQ4041" s="494"/>
      <c r="AR4041" s="494"/>
      <c r="AS4041" s="494"/>
      <c r="AT4041" s="488" t="s">
        <v>1529</v>
      </c>
      <c r="AU4041" s="492">
        <v>9615.0</v>
      </c>
      <c r="AV4041" s="492">
        <v>4.0</v>
      </c>
      <c r="AW4041" s="492">
        <v>2028.0</v>
      </c>
      <c r="AX4041" s="488" t="s">
        <v>7320</v>
      </c>
      <c r="AY4041" s="488" t="s">
        <v>9385</v>
      </c>
      <c r="AZ4041" s="488" t="s">
        <v>1531</v>
      </c>
    </row>
    <row r="4042" hidden="1">
      <c r="A4042" s="488" t="s">
        <v>24627</v>
      </c>
      <c r="B4042" s="488" t="s">
        <v>24628</v>
      </c>
      <c r="C4042" s="488" t="s">
        <v>1513</v>
      </c>
      <c r="D4042" s="488" t="s">
        <v>1514</v>
      </c>
      <c r="E4042" s="491">
        <v>45809.384722222225</v>
      </c>
      <c r="F4042" s="492">
        <v>9800.0</v>
      </c>
      <c r="G4042" s="488" t="s">
        <v>1515</v>
      </c>
      <c r="H4042" s="492">
        <v>9800.0</v>
      </c>
      <c r="I4042" s="488" t="s">
        <v>1515</v>
      </c>
      <c r="J4042" s="488" t="s">
        <v>1516</v>
      </c>
      <c r="K4042" s="488" t="s">
        <v>1517</v>
      </c>
      <c r="L4042" s="488" t="s">
        <v>24629</v>
      </c>
      <c r="M4042" s="488" t="s">
        <v>24630</v>
      </c>
      <c r="N4042" s="488" t="s">
        <v>1520</v>
      </c>
      <c r="O4042" s="488" t="s">
        <v>1521</v>
      </c>
      <c r="P4042" s="488" t="s">
        <v>1545</v>
      </c>
      <c r="Q4042" s="488" t="s">
        <v>1523</v>
      </c>
      <c r="R4042" s="495" t="s">
        <v>1524</v>
      </c>
      <c r="S4042" s="494"/>
      <c r="T4042" s="494"/>
      <c r="U4042" s="488" t="s">
        <v>24631</v>
      </c>
      <c r="AB4042" s="488" t="s">
        <v>24632</v>
      </c>
      <c r="AC4042" s="496">
        <v>8.09E9</v>
      </c>
      <c r="AD4042" s="494"/>
      <c r="AE4042" s="494"/>
      <c r="AF4042" s="494"/>
      <c r="AG4042" s="494"/>
      <c r="AH4042" s="494"/>
      <c r="AI4042" s="494"/>
      <c r="AJ4042" s="488" t="s">
        <v>1527</v>
      </c>
      <c r="AK4042" s="494"/>
      <c r="AL4042" s="494"/>
      <c r="AM4042" s="488" t="s">
        <v>24633</v>
      </c>
      <c r="AP4042" s="494"/>
      <c r="AQ4042" s="494"/>
      <c r="AR4042" s="494"/>
      <c r="AS4042" s="494"/>
      <c r="AT4042" s="488" t="s">
        <v>1529</v>
      </c>
      <c r="AU4042" s="492">
        <v>1051.0</v>
      </c>
      <c r="AV4042" s="492">
        <v>12.0</v>
      </c>
      <c r="AW4042" s="492">
        <v>2029.0</v>
      </c>
      <c r="AX4042" s="488" t="s">
        <v>1549</v>
      </c>
      <c r="AY4042" s="488" t="s">
        <v>7041</v>
      </c>
      <c r="AZ4042" s="488" t="s">
        <v>1531</v>
      </c>
    </row>
    <row r="4043" hidden="1">
      <c r="A4043" s="488" t="s">
        <v>24634</v>
      </c>
      <c r="B4043" s="488" t="s">
        <v>24628</v>
      </c>
      <c r="C4043" s="488" t="s">
        <v>1513</v>
      </c>
      <c r="D4043" s="488" t="s">
        <v>1514</v>
      </c>
      <c r="E4043" s="491">
        <v>45809.38055555556</v>
      </c>
      <c r="F4043" s="492">
        <v>2980.0</v>
      </c>
      <c r="G4043" s="488" t="s">
        <v>1515</v>
      </c>
      <c r="H4043" s="492">
        <v>2980.0</v>
      </c>
      <c r="I4043" s="488" t="s">
        <v>1515</v>
      </c>
      <c r="J4043" s="488" t="s">
        <v>1516</v>
      </c>
      <c r="K4043" s="488" t="s">
        <v>1517</v>
      </c>
      <c r="L4043" s="488" t="s">
        <v>24629</v>
      </c>
      <c r="M4043" s="488" t="s">
        <v>24635</v>
      </c>
      <c r="N4043" s="488" t="s">
        <v>1520</v>
      </c>
      <c r="O4043" s="488" t="s">
        <v>1521</v>
      </c>
      <c r="P4043" s="488" t="s">
        <v>1545</v>
      </c>
      <c r="Q4043" s="488" t="s">
        <v>1523</v>
      </c>
      <c r="R4043" s="495" t="s">
        <v>1524</v>
      </c>
      <c r="S4043" s="494"/>
      <c r="T4043" s="494"/>
      <c r="U4043" s="488" t="s">
        <v>24636</v>
      </c>
      <c r="AB4043" s="488" t="s">
        <v>24632</v>
      </c>
      <c r="AC4043" s="496">
        <v>8.09E9</v>
      </c>
      <c r="AD4043" s="494"/>
      <c r="AE4043" s="494"/>
      <c r="AF4043" s="494"/>
      <c r="AG4043" s="494"/>
      <c r="AH4043" s="494"/>
      <c r="AI4043" s="494"/>
      <c r="AJ4043" s="488" t="s">
        <v>1527</v>
      </c>
      <c r="AK4043" s="494"/>
      <c r="AL4043" s="494"/>
      <c r="AM4043" s="488" t="s">
        <v>24633</v>
      </c>
      <c r="AP4043" s="494"/>
      <c r="AQ4043" s="494"/>
      <c r="AR4043" s="494"/>
      <c r="AS4043" s="494"/>
      <c r="AT4043" s="488" t="s">
        <v>1529</v>
      </c>
      <c r="AU4043" s="492">
        <v>1051.0</v>
      </c>
      <c r="AV4043" s="492">
        <v>12.0</v>
      </c>
      <c r="AW4043" s="492">
        <v>2029.0</v>
      </c>
      <c r="AX4043" s="488" t="s">
        <v>1549</v>
      </c>
      <c r="AY4043" s="488" t="s">
        <v>7041</v>
      </c>
      <c r="AZ4043" s="488" t="s">
        <v>1531</v>
      </c>
    </row>
    <row r="4044" hidden="1">
      <c r="A4044" s="488" t="s">
        <v>23694</v>
      </c>
      <c r="B4044" s="488" t="s">
        <v>23695</v>
      </c>
      <c r="C4044" s="488" t="s">
        <v>1513</v>
      </c>
      <c r="D4044" s="488" t="s">
        <v>1514</v>
      </c>
      <c r="E4044" s="491">
        <v>45809.37430555555</v>
      </c>
      <c r="F4044" s="492">
        <v>9800.0</v>
      </c>
      <c r="G4044" s="488" t="s">
        <v>1515</v>
      </c>
      <c r="H4044" s="492">
        <v>9800.0</v>
      </c>
      <c r="I4044" s="488" t="s">
        <v>1515</v>
      </c>
      <c r="J4044" s="488" t="s">
        <v>1516</v>
      </c>
      <c r="K4044" s="488" t="s">
        <v>1517</v>
      </c>
      <c r="L4044" s="488" t="s">
        <v>23696</v>
      </c>
      <c r="M4044" s="488" t="s">
        <v>23697</v>
      </c>
      <c r="N4044" s="488" t="s">
        <v>1520</v>
      </c>
      <c r="O4044" s="488" t="s">
        <v>1521</v>
      </c>
      <c r="P4044" s="488" t="s">
        <v>1522</v>
      </c>
      <c r="Q4044" s="488" t="s">
        <v>1523</v>
      </c>
      <c r="R4044" s="495" t="s">
        <v>1524</v>
      </c>
      <c r="S4044" s="494"/>
      <c r="T4044" s="494"/>
      <c r="U4044" s="488" t="s">
        <v>23698</v>
      </c>
      <c r="AB4044" s="488" t="s">
        <v>23699</v>
      </c>
      <c r="AC4044" s="496">
        <v>9.07E9</v>
      </c>
      <c r="AD4044" s="494"/>
      <c r="AE4044" s="494"/>
      <c r="AF4044" s="494"/>
      <c r="AG4044" s="494"/>
      <c r="AH4044" s="494"/>
      <c r="AI4044" s="494"/>
      <c r="AJ4044" s="488" t="s">
        <v>1527</v>
      </c>
      <c r="AK4044" s="494"/>
      <c r="AL4044" s="494"/>
      <c r="AM4044" s="488" t="s">
        <v>23700</v>
      </c>
      <c r="AO4044" s="494"/>
      <c r="AP4044" s="494"/>
      <c r="AQ4044" s="494"/>
      <c r="AR4044" s="494"/>
      <c r="AS4044" s="494"/>
      <c r="AT4044" s="488" t="s">
        <v>1529</v>
      </c>
      <c r="AU4044" s="492">
        <v>1056.0</v>
      </c>
      <c r="AV4044" s="492">
        <v>11.0</v>
      </c>
      <c r="AW4044" s="492">
        <v>2026.0</v>
      </c>
      <c r="AX4044" s="488" t="s">
        <v>1549</v>
      </c>
      <c r="AY4044" s="488" t="s">
        <v>2292</v>
      </c>
      <c r="AZ4044" s="488" t="s">
        <v>1531</v>
      </c>
    </row>
    <row r="4045" hidden="1">
      <c r="A4045" s="488" t="s">
        <v>24637</v>
      </c>
      <c r="B4045" s="488" t="s">
        <v>24638</v>
      </c>
      <c r="C4045" s="488" t="s">
        <v>1513</v>
      </c>
      <c r="D4045" s="488" t="s">
        <v>1514</v>
      </c>
      <c r="E4045" s="491">
        <v>45809.373611111114</v>
      </c>
      <c r="F4045" s="492">
        <v>9800.0</v>
      </c>
      <c r="G4045" s="488" t="s">
        <v>1515</v>
      </c>
      <c r="H4045" s="492">
        <v>9800.0</v>
      </c>
      <c r="I4045" s="488" t="s">
        <v>1515</v>
      </c>
      <c r="J4045" s="488" t="s">
        <v>1516</v>
      </c>
      <c r="K4045" s="488" t="s">
        <v>1517</v>
      </c>
      <c r="L4045" s="488" t="s">
        <v>24639</v>
      </c>
      <c r="M4045" s="488" t="s">
        <v>24640</v>
      </c>
      <c r="N4045" s="488" t="s">
        <v>1520</v>
      </c>
      <c r="O4045" s="488" t="s">
        <v>1521</v>
      </c>
      <c r="P4045" s="488" t="s">
        <v>1522</v>
      </c>
      <c r="Q4045" s="488" t="s">
        <v>1523</v>
      </c>
      <c r="R4045" s="495" t="s">
        <v>1524</v>
      </c>
      <c r="S4045" s="494"/>
      <c r="T4045" s="494"/>
      <c r="U4045" s="488" t="s">
        <v>24641</v>
      </c>
      <c r="AB4045" s="488" t="s">
        <v>24642</v>
      </c>
      <c r="AC4045" s="496">
        <v>7.01E9</v>
      </c>
      <c r="AD4045" s="488" t="s">
        <v>24643</v>
      </c>
      <c r="AE4045" s="492">
        <v>9800.0</v>
      </c>
      <c r="AF4045" s="488" t="s">
        <v>1515</v>
      </c>
      <c r="AG4045" s="488" t="s">
        <v>2195</v>
      </c>
      <c r="AH4045" s="494"/>
      <c r="AI4045" s="494"/>
      <c r="AJ4045" s="488" t="s">
        <v>1527</v>
      </c>
      <c r="AK4045" s="500">
        <v>45870.0</v>
      </c>
      <c r="AL4045" s="495" t="s">
        <v>1524</v>
      </c>
      <c r="AM4045" s="488" t="s">
        <v>24644</v>
      </c>
      <c r="AO4045" s="494"/>
      <c r="AP4045" s="494"/>
      <c r="AQ4045" s="494"/>
      <c r="AR4045" s="494"/>
      <c r="AS4045" s="494"/>
      <c r="AT4045" s="488" t="s">
        <v>1529</v>
      </c>
      <c r="AU4045" s="492">
        <v>7606.0</v>
      </c>
      <c r="AV4045" s="492">
        <v>6.0</v>
      </c>
      <c r="AW4045" s="492">
        <v>2027.0</v>
      </c>
      <c r="AX4045" s="488" t="s">
        <v>1634</v>
      </c>
      <c r="AY4045" s="488" t="s">
        <v>1540</v>
      </c>
      <c r="AZ4045" s="488" t="s">
        <v>1531</v>
      </c>
    </row>
    <row r="4046" hidden="1">
      <c r="A4046" s="488" t="s">
        <v>24645</v>
      </c>
      <c r="B4046" s="488" t="s">
        <v>24646</v>
      </c>
      <c r="C4046" s="488" t="s">
        <v>1513</v>
      </c>
      <c r="D4046" s="488" t="s">
        <v>1514</v>
      </c>
      <c r="E4046" s="491">
        <v>45809.373611111114</v>
      </c>
      <c r="F4046" s="492">
        <v>49800.0</v>
      </c>
      <c r="G4046" s="488" t="s">
        <v>1515</v>
      </c>
      <c r="H4046" s="492">
        <v>49800.0</v>
      </c>
      <c r="I4046" s="488" t="s">
        <v>1515</v>
      </c>
      <c r="J4046" s="488" t="s">
        <v>1516</v>
      </c>
      <c r="K4046" s="488" t="s">
        <v>1517</v>
      </c>
      <c r="L4046" s="488" t="s">
        <v>24647</v>
      </c>
      <c r="M4046" s="488" t="s">
        <v>24647</v>
      </c>
      <c r="N4046" s="488" t="s">
        <v>1520</v>
      </c>
      <c r="O4046" s="488" t="s">
        <v>1521</v>
      </c>
      <c r="P4046" s="488" t="s">
        <v>4552</v>
      </c>
      <c r="Q4046" s="488" t="s">
        <v>1523</v>
      </c>
      <c r="R4046" s="495" t="s">
        <v>1524</v>
      </c>
      <c r="S4046" s="494"/>
      <c r="T4046" s="494"/>
      <c r="U4046" s="488" t="s">
        <v>24648</v>
      </c>
      <c r="AB4046" s="488" t="s">
        <v>24649</v>
      </c>
      <c r="AC4046" s="496">
        <v>9.07E9</v>
      </c>
      <c r="AD4046" s="488" t="s">
        <v>24650</v>
      </c>
      <c r="AE4046" s="492">
        <v>49800.0</v>
      </c>
      <c r="AF4046" s="488" t="s">
        <v>1515</v>
      </c>
      <c r="AG4046" s="488" t="s">
        <v>2195</v>
      </c>
      <c r="AH4046" s="494"/>
      <c r="AI4046" s="494"/>
      <c r="AJ4046" s="488" t="s">
        <v>1527</v>
      </c>
      <c r="AK4046" s="500">
        <v>45870.0</v>
      </c>
      <c r="AL4046" s="495" t="s">
        <v>1524</v>
      </c>
      <c r="AM4046" s="488" t="s">
        <v>24651</v>
      </c>
      <c r="AO4046" s="494"/>
      <c r="AP4046" s="494"/>
      <c r="AQ4046" s="494"/>
      <c r="AR4046" s="494"/>
      <c r="AS4046" s="494"/>
      <c r="AT4046" s="488" t="s">
        <v>1529</v>
      </c>
      <c r="AU4046" s="492">
        <v>3535.0</v>
      </c>
      <c r="AV4046" s="492">
        <v>9.0</v>
      </c>
      <c r="AW4046" s="492">
        <v>2028.0</v>
      </c>
      <c r="AX4046" s="497"/>
      <c r="AY4046" s="488" t="s">
        <v>4556</v>
      </c>
      <c r="AZ4046" s="488" t="s">
        <v>1531</v>
      </c>
    </row>
    <row r="4047" hidden="1">
      <c r="A4047" s="488" t="s">
        <v>24652</v>
      </c>
      <c r="B4047" s="488" t="s">
        <v>24653</v>
      </c>
      <c r="C4047" s="488" t="s">
        <v>1513</v>
      </c>
      <c r="D4047" s="488" t="s">
        <v>1514</v>
      </c>
      <c r="E4047" s="491">
        <v>45809.37222222222</v>
      </c>
      <c r="F4047" s="492">
        <v>49800.0</v>
      </c>
      <c r="G4047" s="488" t="s">
        <v>1515</v>
      </c>
      <c r="H4047" s="492">
        <v>49800.0</v>
      </c>
      <c r="I4047" s="488" t="s">
        <v>1515</v>
      </c>
      <c r="J4047" s="488" t="s">
        <v>1516</v>
      </c>
      <c r="K4047" s="488" t="s">
        <v>1517</v>
      </c>
      <c r="L4047" s="488" t="s">
        <v>24654</v>
      </c>
      <c r="M4047" s="488" t="s">
        <v>24654</v>
      </c>
      <c r="N4047" s="488" t="s">
        <v>1520</v>
      </c>
      <c r="O4047" s="488" t="s">
        <v>1521</v>
      </c>
      <c r="P4047" s="488" t="s">
        <v>1554</v>
      </c>
      <c r="Q4047" s="488" t="s">
        <v>1523</v>
      </c>
      <c r="R4047" s="495" t="s">
        <v>1524</v>
      </c>
      <c r="S4047" s="494"/>
      <c r="T4047" s="494"/>
      <c r="U4047" s="488" t="s">
        <v>24655</v>
      </c>
      <c r="AB4047" s="488" t="s">
        <v>24656</v>
      </c>
      <c r="AC4047" s="496">
        <v>8.03E9</v>
      </c>
      <c r="AD4047" s="488" t="s">
        <v>24657</v>
      </c>
      <c r="AE4047" s="492">
        <v>49800.0</v>
      </c>
      <c r="AF4047" s="488" t="s">
        <v>1515</v>
      </c>
      <c r="AG4047" s="488" t="s">
        <v>2195</v>
      </c>
      <c r="AH4047" s="494"/>
      <c r="AI4047" s="494"/>
      <c r="AJ4047" s="488" t="s">
        <v>1527</v>
      </c>
      <c r="AK4047" s="500">
        <v>45870.0</v>
      </c>
      <c r="AL4047" s="495" t="s">
        <v>1524</v>
      </c>
      <c r="AM4047" s="488" t="s">
        <v>24658</v>
      </c>
      <c r="AO4047" s="494"/>
      <c r="AP4047" s="494"/>
      <c r="AQ4047" s="494"/>
      <c r="AR4047" s="494"/>
      <c r="AS4047" s="494"/>
      <c r="AT4047" s="488" t="s">
        <v>1529</v>
      </c>
      <c r="AU4047" s="492">
        <v>6353.0</v>
      </c>
      <c r="AV4047" s="492">
        <v>7.0</v>
      </c>
      <c r="AW4047" s="492">
        <v>2027.0</v>
      </c>
      <c r="AX4047" s="488" t="s">
        <v>1587</v>
      </c>
      <c r="AY4047" s="488" t="s">
        <v>1597</v>
      </c>
      <c r="AZ4047" s="488" t="s">
        <v>1531</v>
      </c>
    </row>
    <row r="4048" hidden="1">
      <c r="A4048" s="488" t="s">
        <v>24659</v>
      </c>
      <c r="B4048" s="488" t="s">
        <v>24660</v>
      </c>
      <c r="C4048" s="488" t="s">
        <v>1513</v>
      </c>
      <c r="D4048" s="488" t="s">
        <v>1514</v>
      </c>
      <c r="E4048" s="491">
        <v>45809.37222222222</v>
      </c>
      <c r="F4048" s="492">
        <v>9800.0</v>
      </c>
      <c r="G4048" s="488" t="s">
        <v>1515</v>
      </c>
      <c r="H4048" s="492">
        <v>9800.0</v>
      </c>
      <c r="I4048" s="488" t="s">
        <v>1515</v>
      </c>
      <c r="J4048" s="488" t="s">
        <v>1516</v>
      </c>
      <c r="K4048" s="488" t="s">
        <v>1517</v>
      </c>
      <c r="L4048" s="488" t="s">
        <v>24661</v>
      </c>
      <c r="M4048" s="488" t="s">
        <v>24662</v>
      </c>
      <c r="N4048" s="488" t="s">
        <v>1520</v>
      </c>
      <c r="O4048" s="488" t="s">
        <v>1521</v>
      </c>
      <c r="P4048" s="488" t="s">
        <v>1545</v>
      </c>
      <c r="Q4048" s="488" t="s">
        <v>1523</v>
      </c>
      <c r="R4048" s="495" t="s">
        <v>1524</v>
      </c>
      <c r="S4048" s="494"/>
      <c r="T4048" s="494"/>
      <c r="U4048" s="488" t="s">
        <v>22948</v>
      </c>
      <c r="AB4048" s="488" t="s">
        <v>24663</v>
      </c>
      <c r="AC4048" s="496">
        <v>9.06E9</v>
      </c>
      <c r="AD4048" s="488" t="s">
        <v>24664</v>
      </c>
      <c r="AE4048" s="492">
        <v>9800.0</v>
      </c>
      <c r="AF4048" s="488" t="s">
        <v>1515</v>
      </c>
      <c r="AG4048" s="488" t="s">
        <v>2195</v>
      </c>
      <c r="AH4048" s="494"/>
      <c r="AI4048" s="494"/>
      <c r="AJ4048" s="488" t="s">
        <v>1527</v>
      </c>
      <c r="AK4048" s="500">
        <v>45870.0</v>
      </c>
      <c r="AL4048" s="495" t="s">
        <v>1524</v>
      </c>
      <c r="AM4048" s="488" t="s">
        <v>24665</v>
      </c>
      <c r="AP4048" s="494"/>
      <c r="AQ4048" s="494"/>
      <c r="AR4048" s="494"/>
      <c r="AS4048" s="494"/>
      <c r="AT4048" s="488" t="s">
        <v>1529</v>
      </c>
      <c r="AU4048" s="492">
        <v>4803.0</v>
      </c>
      <c r="AV4048" s="492">
        <v>12.0</v>
      </c>
      <c r="AW4048" s="492">
        <v>2026.0</v>
      </c>
      <c r="AX4048" s="497"/>
      <c r="AY4048" s="488" t="s">
        <v>1652</v>
      </c>
      <c r="AZ4048" s="488" t="s">
        <v>1531</v>
      </c>
    </row>
    <row r="4049" hidden="1">
      <c r="A4049" s="488" t="s">
        <v>23701</v>
      </c>
      <c r="B4049" s="488" t="s">
        <v>23695</v>
      </c>
      <c r="C4049" s="488" t="s">
        <v>1513</v>
      </c>
      <c r="D4049" s="488" t="s">
        <v>1514</v>
      </c>
      <c r="E4049" s="491">
        <v>45809.36388888889</v>
      </c>
      <c r="F4049" s="492">
        <v>2980.0</v>
      </c>
      <c r="G4049" s="488" t="s">
        <v>1515</v>
      </c>
      <c r="H4049" s="492">
        <v>2980.0</v>
      </c>
      <c r="I4049" s="488" t="s">
        <v>1515</v>
      </c>
      <c r="J4049" s="488" t="s">
        <v>1516</v>
      </c>
      <c r="K4049" s="488" t="s">
        <v>1517</v>
      </c>
      <c r="L4049" s="488" t="s">
        <v>23696</v>
      </c>
      <c r="M4049" s="488" t="s">
        <v>23702</v>
      </c>
      <c r="N4049" s="488" t="s">
        <v>1520</v>
      </c>
      <c r="O4049" s="488" t="s">
        <v>1521</v>
      </c>
      <c r="P4049" s="488" t="s">
        <v>1522</v>
      </c>
      <c r="Q4049" s="488" t="s">
        <v>1523</v>
      </c>
      <c r="R4049" s="495" t="s">
        <v>1524</v>
      </c>
      <c r="S4049" s="494"/>
      <c r="T4049" s="494"/>
      <c r="U4049" s="488" t="s">
        <v>23703</v>
      </c>
      <c r="AB4049" s="488" t="s">
        <v>23699</v>
      </c>
      <c r="AC4049" s="496">
        <v>9.07E9</v>
      </c>
      <c r="AD4049" s="494"/>
      <c r="AE4049" s="494"/>
      <c r="AF4049" s="494"/>
      <c r="AG4049" s="494"/>
      <c r="AH4049" s="494"/>
      <c r="AI4049" s="494"/>
      <c r="AJ4049" s="488" t="s">
        <v>1527</v>
      </c>
      <c r="AK4049" s="494"/>
      <c r="AL4049" s="494"/>
      <c r="AM4049" s="488" t="s">
        <v>23700</v>
      </c>
      <c r="AO4049" s="494"/>
      <c r="AP4049" s="494"/>
      <c r="AQ4049" s="494"/>
      <c r="AR4049" s="494"/>
      <c r="AS4049" s="494"/>
      <c r="AT4049" s="488" t="s">
        <v>1529</v>
      </c>
      <c r="AU4049" s="492">
        <v>1056.0</v>
      </c>
      <c r="AV4049" s="492">
        <v>11.0</v>
      </c>
      <c r="AW4049" s="492">
        <v>2026.0</v>
      </c>
      <c r="AX4049" s="488" t="s">
        <v>1549</v>
      </c>
      <c r="AY4049" s="488" t="s">
        <v>2292</v>
      </c>
      <c r="AZ4049" s="488" t="s">
        <v>1531</v>
      </c>
    </row>
    <row r="4050" hidden="1">
      <c r="A4050" s="488" t="s">
        <v>24666</v>
      </c>
      <c r="B4050" s="488" t="s">
        <v>2264</v>
      </c>
      <c r="C4050" s="488" t="s">
        <v>1513</v>
      </c>
      <c r="D4050" s="488" t="s">
        <v>1514</v>
      </c>
      <c r="E4050" s="491">
        <v>45809.36388888889</v>
      </c>
      <c r="F4050" s="492">
        <v>4980.0</v>
      </c>
      <c r="G4050" s="488" t="s">
        <v>1515</v>
      </c>
      <c r="H4050" s="492">
        <v>4980.0</v>
      </c>
      <c r="I4050" s="488" t="s">
        <v>1515</v>
      </c>
      <c r="J4050" s="488" t="s">
        <v>1516</v>
      </c>
      <c r="K4050" s="488" t="s">
        <v>1517</v>
      </c>
      <c r="L4050" s="488" t="s">
        <v>2265</v>
      </c>
      <c r="M4050" s="488" t="s">
        <v>24667</v>
      </c>
      <c r="N4050" s="488" t="s">
        <v>1520</v>
      </c>
      <c r="O4050" s="488" t="s">
        <v>1521</v>
      </c>
      <c r="P4050" s="488" t="s">
        <v>1724</v>
      </c>
      <c r="Q4050" s="488" t="s">
        <v>1523</v>
      </c>
      <c r="R4050" s="495" t="s">
        <v>1524</v>
      </c>
      <c r="S4050" s="494"/>
      <c r="T4050" s="494"/>
      <c r="U4050" s="488" t="s">
        <v>24668</v>
      </c>
      <c r="AB4050" s="488" t="s">
        <v>2268</v>
      </c>
      <c r="AC4050" s="496">
        <v>9.01E9</v>
      </c>
      <c r="AD4050" s="488" t="s">
        <v>24669</v>
      </c>
      <c r="AE4050" s="492">
        <v>14940.0</v>
      </c>
      <c r="AF4050" s="488" t="s">
        <v>1515</v>
      </c>
      <c r="AG4050" s="488" t="s">
        <v>2096</v>
      </c>
      <c r="AH4050" s="492">
        <v>3.0</v>
      </c>
      <c r="AI4050" s="494"/>
      <c r="AJ4050" s="488" t="s">
        <v>1527</v>
      </c>
      <c r="AK4050" s="494"/>
      <c r="AL4050" s="495" t="s">
        <v>1524</v>
      </c>
      <c r="AM4050" s="488" t="s">
        <v>2270</v>
      </c>
      <c r="AO4050" s="494"/>
      <c r="AP4050" s="494"/>
      <c r="AQ4050" s="494"/>
      <c r="AR4050" s="494"/>
      <c r="AS4050" s="494"/>
      <c r="AT4050" s="488" t="s">
        <v>1529</v>
      </c>
      <c r="AU4050" s="492">
        <v>1000.0</v>
      </c>
      <c r="AV4050" s="492">
        <v>8.0</v>
      </c>
      <c r="AW4050" s="492">
        <v>2028.0</v>
      </c>
      <c r="AX4050" s="488" t="s">
        <v>1728</v>
      </c>
      <c r="AY4050" s="488" t="s">
        <v>1729</v>
      </c>
      <c r="AZ4050" s="488" t="s">
        <v>1531</v>
      </c>
    </row>
    <row r="4051" hidden="1">
      <c r="A4051" s="488" t="s">
        <v>24670</v>
      </c>
      <c r="B4051" s="488" t="s">
        <v>24671</v>
      </c>
      <c r="C4051" s="488" t="s">
        <v>1513</v>
      </c>
      <c r="D4051" s="488" t="s">
        <v>1514</v>
      </c>
      <c r="E4051" s="491">
        <v>45809.36319444444</v>
      </c>
      <c r="F4051" s="492">
        <v>9800.0</v>
      </c>
      <c r="G4051" s="488" t="s">
        <v>1515</v>
      </c>
      <c r="H4051" s="492">
        <v>9800.0</v>
      </c>
      <c r="I4051" s="488" t="s">
        <v>1515</v>
      </c>
      <c r="J4051" s="488" t="s">
        <v>1516</v>
      </c>
      <c r="K4051" s="488" t="s">
        <v>1517</v>
      </c>
      <c r="L4051" s="488" t="s">
        <v>24672</v>
      </c>
      <c r="M4051" s="488" t="s">
        <v>24673</v>
      </c>
      <c r="N4051" s="488" t="s">
        <v>1520</v>
      </c>
      <c r="O4051" s="488" t="s">
        <v>1521</v>
      </c>
      <c r="P4051" s="488" t="s">
        <v>1545</v>
      </c>
      <c r="Q4051" s="488" t="s">
        <v>1523</v>
      </c>
      <c r="R4051" s="495" t="s">
        <v>1524</v>
      </c>
      <c r="S4051" s="494"/>
      <c r="T4051" s="494"/>
      <c r="U4051" s="488" t="s">
        <v>24674</v>
      </c>
      <c r="AB4051" s="488" t="s">
        <v>24675</v>
      </c>
      <c r="AC4051" s="496">
        <v>9.04E9</v>
      </c>
      <c r="AD4051" s="494"/>
      <c r="AE4051" s="494"/>
      <c r="AF4051" s="494"/>
      <c r="AG4051" s="494"/>
      <c r="AH4051" s="494"/>
      <c r="AI4051" s="494"/>
      <c r="AJ4051" s="488" t="s">
        <v>1527</v>
      </c>
      <c r="AK4051" s="494"/>
      <c r="AL4051" s="494"/>
      <c r="AM4051" s="488" t="s">
        <v>24676</v>
      </c>
      <c r="AP4051" s="494"/>
      <c r="AQ4051" s="494"/>
      <c r="AR4051" s="494"/>
      <c r="AS4051" s="494"/>
      <c r="AT4051" s="488" t="s">
        <v>1529</v>
      </c>
      <c r="AU4051" s="492">
        <v>1000.0</v>
      </c>
      <c r="AV4051" s="492">
        <v>10.0</v>
      </c>
      <c r="AW4051" s="492">
        <v>2029.0</v>
      </c>
      <c r="AX4051" s="488" t="s">
        <v>1549</v>
      </c>
      <c r="AY4051" s="488" t="s">
        <v>24677</v>
      </c>
      <c r="AZ4051" s="488" t="s">
        <v>1531</v>
      </c>
    </row>
    <row r="4052" hidden="1">
      <c r="A4052" s="488" t="s">
        <v>24678</v>
      </c>
      <c r="B4052" s="488" t="s">
        <v>24671</v>
      </c>
      <c r="C4052" s="488" t="s">
        <v>1513</v>
      </c>
      <c r="D4052" s="488" t="s">
        <v>1514</v>
      </c>
      <c r="E4052" s="491">
        <v>45809.361805555556</v>
      </c>
      <c r="F4052" s="492">
        <v>2980.0</v>
      </c>
      <c r="G4052" s="488" t="s">
        <v>1515</v>
      </c>
      <c r="H4052" s="492">
        <v>2980.0</v>
      </c>
      <c r="I4052" s="488" t="s">
        <v>1515</v>
      </c>
      <c r="J4052" s="488" t="s">
        <v>1516</v>
      </c>
      <c r="K4052" s="488" t="s">
        <v>1517</v>
      </c>
      <c r="L4052" s="488" t="s">
        <v>24672</v>
      </c>
      <c r="M4052" s="488" t="s">
        <v>24679</v>
      </c>
      <c r="N4052" s="488" t="s">
        <v>1520</v>
      </c>
      <c r="O4052" s="488" t="s">
        <v>1521</v>
      </c>
      <c r="P4052" s="488" t="s">
        <v>1545</v>
      </c>
      <c r="Q4052" s="488" t="s">
        <v>1523</v>
      </c>
      <c r="R4052" s="495" t="s">
        <v>1524</v>
      </c>
      <c r="S4052" s="494"/>
      <c r="T4052" s="494"/>
      <c r="U4052" s="488" t="s">
        <v>24680</v>
      </c>
      <c r="AB4052" s="488" t="s">
        <v>24675</v>
      </c>
      <c r="AC4052" s="496">
        <v>9.04E9</v>
      </c>
      <c r="AD4052" s="494"/>
      <c r="AE4052" s="494"/>
      <c r="AF4052" s="494"/>
      <c r="AG4052" s="494"/>
      <c r="AH4052" s="494"/>
      <c r="AI4052" s="494"/>
      <c r="AJ4052" s="488" t="s">
        <v>1527</v>
      </c>
      <c r="AK4052" s="494"/>
      <c r="AL4052" s="494"/>
      <c r="AM4052" s="488" t="s">
        <v>24676</v>
      </c>
      <c r="AP4052" s="494"/>
      <c r="AQ4052" s="494"/>
      <c r="AR4052" s="494"/>
      <c r="AS4052" s="494"/>
      <c r="AT4052" s="488" t="s">
        <v>1529</v>
      </c>
      <c r="AU4052" s="492">
        <v>1000.0</v>
      </c>
      <c r="AV4052" s="492">
        <v>10.0</v>
      </c>
      <c r="AW4052" s="492">
        <v>2029.0</v>
      </c>
      <c r="AX4052" s="488" t="s">
        <v>1549</v>
      </c>
      <c r="AY4052" s="488" t="s">
        <v>24677</v>
      </c>
      <c r="AZ4052" s="488" t="s">
        <v>1531</v>
      </c>
    </row>
    <row r="4053" hidden="1">
      <c r="A4053" s="488" t="s">
        <v>24681</v>
      </c>
      <c r="B4053" s="488" t="s">
        <v>24682</v>
      </c>
      <c r="C4053" s="488" t="s">
        <v>1513</v>
      </c>
      <c r="D4053" s="488" t="s">
        <v>1514</v>
      </c>
      <c r="E4053" s="491">
        <v>45809.35763888889</v>
      </c>
      <c r="F4053" s="492">
        <v>2980.0</v>
      </c>
      <c r="G4053" s="488" t="s">
        <v>1515</v>
      </c>
      <c r="H4053" s="492">
        <v>2980.0</v>
      </c>
      <c r="I4053" s="488" t="s">
        <v>1515</v>
      </c>
      <c r="J4053" s="488" t="s">
        <v>1516</v>
      </c>
      <c r="K4053" s="488" t="s">
        <v>1517</v>
      </c>
      <c r="L4053" s="488" t="s">
        <v>24683</v>
      </c>
      <c r="M4053" s="488" t="s">
        <v>24684</v>
      </c>
      <c r="N4053" s="488" t="s">
        <v>1520</v>
      </c>
      <c r="O4053" s="488" t="s">
        <v>1521</v>
      </c>
      <c r="P4053" s="488" t="s">
        <v>1522</v>
      </c>
      <c r="Q4053" s="488" t="s">
        <v>1523</v>
      </c>
      <c r="R4053" s="495" t="s">
        <v>1524</v>
      </c>
      <c r="S4053" s="494"/>
      <c r="T4053" s="494"/>
      <c r="U4053" s="488" t="s">
        <v>24685</v>
      </c>
      <c r="AB4053" s="488" t="s">
        <v>24686</v>
      </c>
      <c r="AC4053" s="496">
        <v>8.02E9</v>
      </c>
      <c r="AD4053" s="494"/>
      <c r="AE4053" s="494"/>
      <c r="AF4053" s="494"/>
      <c r="AG4053" s="494"/>
      <c r="AH4053" s="494"/>
      <c r="AI4053" s="494"/>
      <c r="AJ4053" s="488" t="s">
        <v>1527</v>
      </c>
      <c r="AK4053" s="494"/>
      <c r="AL4053" s="494"/>
      <c r="AM4053" s="488" t="s">
        <v>24687</v>
      </c>
      <c r="AP4053" s="494"/>
      <c r="AQ4053" s="494"/>
      <c r="AR4053" s="494"/>
      <c r="AS4053" s="494"/>
      <c r="AT4053" s="488" t="s">
        <v>1529</v>
      </c>
      <c r="AU4053" s="492">
        <v>9307.0</v>
      </c>
      <c r="AV4053" s="492">
        <v>11.0</v>
      </c>
      <c r="AW4053" s="492">
        <v>2028.0</v>
      </c>
      <c r="AX4053" s="488" t="s">
        <v>1634</v>
      </c>
      <c r="AY4053" s="488" t="s">
        <v>1540</v>
      </c>
      <c r="AZ4053" s="488" t="s">
        <v>1531</v>
      </c>
    </row>
    <row r="4054" hidden="1">
      <c r="A4054" s="488" t="s">
        <v>24688</v>
      </c>
      <c r="B4054" s="488" t="s">
        <v>24689</v>
      </c>
      <c r="C4054" s="488" t="s">
        <v>1513</v>
      </c>
      <c r="D4054" s="488" t="s">
        <v>1514</v>
      </c>
      <c r="E4054" s="491">
        <v>45809.350694444445</v>
      </c>
      <c r="F4054" s="492">
        <v>2980.0</v>
      </c>
      <c r="G4054" s="488" t="s">
        <v>1515</v>
      </c>
      <c r="H4054" s="492">
        <v>2980.0</v>
      </c>
      <c r="I4054" s="488" t="s">
        <v>1515</v>
      </c>
      <c r="J4054" s="488" t="s">
        <v>1516</v>
      </c>
      <c r="K4054" s="488" t="s">
        <v>1517</v>
      </c>
      <c r="L4054" s="488" t="s">
        <v>24690</v>
      </c>
      <c r="M4054" s="488" t="s">
        <v>24691</v>
      </c>
      <c r="N4054" s="488" t="s">
        <v>1520</v>
      </c>
      <c r="O4054" s="488" t="s">
        <v>1521</v>
      </c>
      <c r="P4054" s="488" t="s">
        <v>1724</v>
      </c>
      <c r="Q4054" s="488" t="s">
        <v>1523</v>
      </c>
      <c r="R4054" s="495" t="s">
        <v>1524</v>
      </c>
      <c r="S4054" s="494"/>
      <c r="T4054" s="494"/>
      <c r="U4054" s="488" t="s">
        <v>24692</v>
      </c>
      <c r="AB4054" s="488" t="s">
        <v>24693</v>
      </c>
      <c r="AC4054" s="496">
        <v>9.09E9</v>
      </c>
      <c r="AD4054" s="494"/>
      <c r="AE4054" s="494"/>
      <c r="AF4054" s="494"/>
      <c r="AG4054" s="494"/>
      <c r="AH4054" s="494"/>
      <c r="AI4054" s="494"/>
      <c r="AJ4054" s="488" t="s">
        <v>1527</v>
      </c>
      <c r="AK4054" s="494"/>
      <c r="AL4054" s="494"/>
      <c r="AM4054" s="488" t="s">
        <v>24694</v>
      </c>
      <c r="AO4054" s="494"/>
      <c r="AP4054" s="494"/>
      <c r="AQ4054" s="494"/>
      <c r="AR4054" s="494"/>
      <c r="AS4054" s="494"/>
      <c r="AT4054" s="488" t="s">
        <v>1529</v>
      </c>
      <c r="AU4054" s="492">
        <v>1003.0</v>
      </c>
      <c r="AV4054" s="492">
        <v>11.0</v>
      </c>
      <c r="AW4054" s="492">
        <v>2026.0</v>
      </c>
      <c r="AX4054" s="488" t="s">
        <v>1728</v>
      </c>
      <c r="AY4054" s="488" t="s">
        <v>1729</v>
      </c>
      <c r="AZ4054" s="488" t="s">
        <v>1531</v>
      </c>
    </row>
    <row r="4055" hidden="1">
      <c r="A4055" s="488" t="s">
        <v>24695</v>
      </c>
      <c r="B4055" s="488" t="s">
        <v>24696</v>
      </c>
      <c r="C4055" s="488" t="s">
        <v>1513</v>
      </c>
      <c r="D4055" s="488" t="s">
        <v>1514</v>
      </c>
      <c r="E4055" s="491">
        <v>45809.34861111111</v>
      </c>
      <c r="F4055" s="492">
        <v>2980.0</v>
      </c>
      <c r="G4055" s="488" t="s">
        <v>1515</v>
      </c>
      <c r="H4055" s="492">
        <v>2980.0</v>
      </c>
      <c r="I4055" s="488" t="s">
        <v>1515</v>
      </c>
      <c r="J4055" s="488" t="s">
        <v>1516</v>
      </c>
      <c r="K4055" s="488" t="s">
        <v>1517</v>
      </c>
      <c r="L4055" s="488" t="s">
        <v>24697</v>
      </c>
      <c r="M4055" s="488" t="s">
        <v>24698</v>
      </c>
      <c r="N4055" s="488" t="s">
        <v>1520</v>
      </c>
      <c r="O4055" s="488" t="s">
        <v>1521</v>
      </c>
      <c r="P4055" s="488" t="s">
        <v>1545</v>
      </c>
      <c r="Q4055" s="488" t="s">
        <v>1523</v>
      </c>
      <c r="R4055" s="495" t="s">
        <v>1524</v>
      </c>
      <c r="S4055" s="494"/>
      <c r="T4055" s="494"/>
      <c r="U4055" s="488" t="s">
        <v>24699</v>
      </c>
      <c r="AB4055" s="488" t="s">
        <v>24700</v>
      </c>
      <c r="AC4055" s="496">
        <v>2.48E8</v>
      </c>
      <c r="AD4055" s="494"/>
      <c r="AE4055" s="494"/>
      <c r="AF4055" s="494"/>
      <c r="AG4055" s="494"/>
      <c r="AH4055" s="494"/>
      <c r="AI4055" s="494"/>
      <c r="AJ4055" s="488" t="s">
        <v>1527</v>
      </c>
      <c r="AK4055" s="494"/>
      <c r="AL4055" s="494"/>
      <c r="AM4055" s="488" t="s">
        <v>24701</v>
      </c>
      <c r="AO4055" s="494"/>
      <c r="AP4055" s="494"/>
      <c r="AQ4055" s="494"/>
      <c r="AR4055" s="494"/>
      <c r="AS4055" s="494"/>
      <c r="AT4055" s="488" t="s">
        <v>1529</v>
      </c>
      <c r="AU4055" s="492">
        <v>8509.0</v>
      </c>
      <c r="AV4055" s="492">
        <v>10.0</v>
      </c>
      <c r="AW4055" s="492">
        <v>2030.0</v>
      </c>
      <c r="AX4055" s="488" t="s">
        <v>1549</v>
      </c>
      <c r="AY4055" s="488" t="s">
        <v>3061</v>
      </c>
      <c r="AZ4055" s="488" t="s">
        <v>1531</v>
      </c>
    </row>
    <row r="4056" hidden="1">
      <c r="A4056" s="488" t="s">
        <v>24702</v>
      </c>
      <c r="B4056" s="488" t="s">
        <v>24703</v>
      </c>
      <c r="C4056" s="488" t="s">
        <v>1513</v>
      </c>
      <c r="D4056" s="488" t="s">
        <v>1514</v>
      </c>
      <c r="E4056" s="491">
        <v>45809.3375</v>
      </c>
      <c r="F4056" s="492">
        <v>9800.0</v>
      </c>
      <c r="G4056" s="488" t="s">
        <v>1515</v>
      </c>
      <c r="H4056" s="492">
        <v>9800.0</v>
      </c>
      <c r="I4056" s="488" t="s">
        <v>1515</v>
      </c>
      <c r="J4056" s="488" t="s">
        <v>1516</v>
      </c>
      <c r="K4056" s="488" t="s">
        <v>1517</v>
      </c>
      <c r="L4056" s="488" t="s">
        <v>24704</v>
      </c>
      <c r="M4056" s="488" t="s">
        <v>24705</v>
      </c>
      <c r="N4056" s="488" t="s">
        <v>1520</v>
      </c>
      <c r="O4056" s="488" t="s">
        <v>1521</v>
      </c>
      <c r="P4056" s="488" t="s">
        <v>1554</v>
      </c>
      <c r="Q4056" s="488" t="s">
        <v>1523</v>
      </c>
      <c r="R4056" s="495" t="s">
        <v>1524</v>
      </c>
      <c r="S4056" s="494"/>
      <c r="T4056" s="494"/>
      <c r="U4056" s="488" t="s">
        <v>24706</v>
      </c>
      <c r="AB4056" s="488" t="s">
        <v>24707</v>
      </c>
      <c r="AC4056" s="496">
        <v>9.03E9</v>
      </c>
      <c r="AD4056" s="494"/>
      <c r="AE4056" s="494"/>
      <c r="AF4056" s="494"/>
      <c r="AG4056" s="494"/>
      <c r="AH4056" s="494"/>
      <c r="AI4056" s="494"/>
      <c r="AJ4056" s="488" t="s">
        <v>1527</v>
      </c>
      <c r="AK4056" s="494"/>
      <c r="AL4056" s="494"/>
      <c r="AM4056" s="488" t="s">
        <v>24708</v>
      </c>
      <c r="AP4056" s="494"/>
      <c r="AQ4056" s="494"/>
      <c r="AR4056" s="494"/>
      <c r="AS4056" s="494"/>
      <c r="AT4056" s="488" t="s">
        <v>1529</v>
      </c>
      <c r="AU4056" s="492">
        <v>9455.0</v>
      </c>
      <c r="AV4056" s="492">
        <v>10.0</v>
      </c>
      <c r="AW4056" s="492">
        <v>2025.0</v>
      </c>
      <c r="AX4056" s="488" t="s">
        <v>1634</v>
      </c>
      <c r="AY4056" s="488" t="s">
        <v>1597</v>
      </c>
      <c r="AZ4056" s="488" t="s">
        <v>1531</v>
      </c>
    </row>
    <row r="4057" hidden="1">
      <c r="A4057" s="488" t="s">
        <v>24709</v>
      </c>
      <c r="B4057" s="488" t="s">
        <v>24703</v>
      </c>
      <c r="C4057" s="488" t="s">
        <v>1513</v>
      </c>
      <c r="D4057" s="488" t="s">
        <v>1514</v>
      </c>
      <c r="E4057" s="491">
        <v>45809.33541666667</v>
      </c>
      <c r="F4057" s="492">
        <v>2980.0</v>
      </c>
      <c r="G4057" s="488" t="s">
        <v>1515</v>
      </c>
      <c r="H4057" s="492">
        <v>2980.0</v>
      </c>
      <c r="I4057" s="488" t="s">
        <v>1515</v>
      </c>
      <c r="J4057" s="488" t="s">
        <v>1516</v>
      </c>
      <c r="K4057" s="488" t="s">
        <v>1517</v>
      </c>
      <c r="L4057" s="488" t="s">
        <v>24704</v>
      </c>
      <c r="M4057" s="488" t="s">
        <v>24710</v>
      </c>
      <c r="N4057" s="488" t="s">
        <v>1520</v>
      </c>
      <c r="O4057" s="488" t="s">
        <v>1521</v>
      </c>
      <c r="P4057" s="488" t="s">
        <v>1554</v>
      </c>
      <c r="Q4057" s="488" t="s">
        <v>1523</v>
      </c>
      <c r="R4057" s="495" t="s">
        <v>1524</v>
      </c>
      <c r="S4057" s="494"/>
      <c r="T4057" s="494"/>
      <c r="U4057" s="488" t="s">
        <v>24711</v>
      </c>
      <c r="AB4057" s="488" t="s">
        <v>24707</v>
      </c>
      <c r="AC4057" s="496">
        <v>9.03E9</v>
      </c>
      <c r="AD4057" s="494"/>
      <c r="AE4057" s="494"/>
      <c r="AF4057" s="494"/>
      <c r="AG4057" s="494"/>
      <c r="AH4057" s="494"/>
      <c r="AI4057" s="494"/>
      <c r="AJ4057" s="488" t="s">
        <v>1527</v>
      </c>
      <c r="AK4057" s="494"/>
      <c r="AL4057" s="494"/>
      <c r="AM4057" s="488" t="s">
        <v>24708</v>
      </c>
      <c r="AP4057" s="494"/>
      <c r="AQ4057" s="494"/>
      <c r="AR4057" s="494"/>
      <c r="AS4057" s="494"/>
      <c r="AT4057" s="488" t="s">
        <v>1529</v>
      </c>
      <c r="AU4057" s="492">
        <v>9455.0</v>
      </c>
      <c r="AV4057" s="492">
        <v>10.0</v>
      </c>
      <c r="AW4057" s="492">
        <v>2025.0</v>
      </c>
      <c r="AX4057" s="488" t="s">
        <v>1634</v>
      </c>
      <c r="AY4057" s="488" t="s">
        <v>1597</v>
      </c>
      <c r="AZ4057" s="488" t="s">
        <v>1531</v>
      </c>
    </row>
    <row r="4058" hidden="1">
      <c r="A4058" s="488" t="s">
        <v>24712</v>
      </c>
      <c r="B4058" s="488" t="s">
        <v>24713</v>
      </c>
      <c r="C4058" s="488" t="s">
        <v>1513</v>
      </c>
      <c r="D4058" s="488" t="s">
        <v>1514</v>
      </c>
      <c r="E4058" s="491">
        <v>45809.33541666667</v>
      </c>
      <c r="F4058" s="492">
        <v>2980.0</v>
      </c>
      <c r="G4058" s="488" t="s">
        <v>1515</v>
      </c>
      <c r="H4058" s="492">
        <v>2980.0</v>
      </c>
      <c r="I4058" s="488" t="s">
        <v>1515</v>
      </c>
      <c r="J4058" s="488" t="s">
        <v>1516</v>
      </c>
      <c r="K4058" s="488" t="s">
        <v>1517</v>
      </c>
      <c r="L4058" s="488" t="s">
        <v>24714</v>
      </c>
      <c r="M4058" s="488" t="s">
        <v>24715</v>
      </c>
      <c r="N4058" s="488" t="s">
        <v>1520</v>
      </c>
      <c r="O4058" s="488" t="s">
        <v>1521</v>
      </c>
      <c r="P4058" s="488" t="s">
        <v>1724</v>
      </c>
      <c r="Q4058" s="488" t="s">
        <v>1523</v>
      </c>
      <c r="R4058" s="495" t="s">
        <v>1524</v>
      </c>
      <c r="S4058" s="494"/>
      <c r="T4058" s="494"/>
      <c r="U4058" s="488" t="s">
        <v>24716</v>
      </c>
      <c r="AB4058" s="488" t="s">
        <v>24717</v>
      </c>
      <c r="AC4058" s="496">
        <v>8.01E9</v>
      </c>
      <c r="AD4058" s="494"/>
      <c r="AE4058" s="494"/>
      <c r="AF4058" s="494"/>
      <c r="AG4058" s="494"/>
      <c r="AH4058" s="494"/>
      <c r="AI4058" s="494"/>
      <c r="AJ4058" s="488" t="s">
        <v>1527</v>
      </c>
      <c r="AK4058" s="494"/>
      <c r="AL4058" s="494"/>
      <c r="AM4058" s="488" t="s">
        <v>24718</v>
      </c>
      <c r="AP4058" s="494"/>
      <c r="AQ4058" s="494"/>
      <c r="AR4058" s="494"/>
      <c r="AS4058" s="494"/>
      <c r="AT4058" s="488" t="s">
        <v>1529</v>
      </c>
      <c r="AU4058" s="492">
        <v>8106.0</v>
      </c>
      <c r="AV4058" s="492">
        <v>12.0</v>
      </c>
      <c r="AW4058" s="492">
        <v>2026.0</v>
      </c>
      <c r="AX4058" s="488" t="s">
        <v>1728</v>
      </c>
      <c r="AY4058" s="488" t="s">
        <v>12438</v>
      </c>
      <c r="AZ4058" s="488" t="s">
        <v>1531</v>
      </c>
    </row>
    <row r="4059" hidden="1">
      <c r="A4059" s="488" t="s">
        <v>24719</v>
      </c>
      <c r="B4059" s="488" t="s">
        <v>24720</v>
      </c>
      <c r="C4059" s="488" t="s">
        <v>1513</v>
      </c>
      <c r="D4059" s="488" t="s">
        <v>1514</v>
      </c>
      <c r="E4059" s="491">
        <v>45809.32986111111</v>
      </c>
      <c r="F4059" s="492">
        <v>16280.0</v>
      </c>
      <c r="G4059" s="488" t="s">
        <v>1515</v>
      </c>
      <c r="H4059" s="492">
        <v>16280.0</v>
      </c>
      <c r="I4059" s="488" t="s">
        <v>1515</v>
      </c>
      <c r="J4059" s="488" t="s">
        <v>1516</v>
      </c>
      <c r="K4059" s="488" t="s">
        <v>1517</v>
      </c>
      <c r="L4059" s="488" t="s">
        <v>24721</v>
      </c>
      <c r="M4059" s="488" t="s">
        <v>24721</v>
      </c>
      <c r="N4059" s="488" t="s">
        <v>1520</v>
      </c>
      <c r="O4059" s="488" t="s">
        <v>1521</v>
      </c>
      <c r="P4059" s="488" t="s">
        <v>1554</v>
      </c>
      <c r="Q4059" s="488" t="s">
        <v>1523</v>
      </c>
      <c r="R4059" s="495" t="s">
        <v>1524</v>
      </c>
      <c r="S4059" s="494"/>
      <c r="T4059" s="494"/>
      <c r="U4059" s="488" t="s">
        <v>24722</v>
      </c>
      <c r="AB4059" s="488" t="s">
        <v>24723</v>
      </c>
      <c r="AC4059" s="496">
        <v>9.08E9</v>
      </c>
      <c r="AD4059" s="488" t="s">
        <v>24724</v>
      </c>
      <c r="AE4059" s="492">
        <v>716320.0</v>
      </c>
      <c r="AF4059" s="488" t="s">
        <v>1515</v>
      </c>
      <c r="AG4059" s="488" t="s">
        <v>2096</v>
      </c>
      <c r="AH4059" s="492">
        <v>44.0</v>
      </c>
      <c r="AI4059" s="494"/>
      <c r="AJ4059" s="488" t="s">
        <v>1527</v>
      </c>
      <c r="AK4059" s="500">
        <v>45870.0</v>
      </c>
      <c r="AL4059" s="495" t="s">
        <v>1524</v>
      </c>
      <c r="AM4059" s="488" t="s">
        <v>24725</v>
      </c>
      <c r="AO4059" s="494"/>
      <c r="AP4059" s="494"/>
      <c r="AQ4059" s="494"/>
      <c r="AR4059" s="494"/>
      <c r="AS4059" s="494"/>
      <c r="AT4059" s="488" t="s">
        <v>1558</v>
      </c>
      <c r="AU4059" s="492">
        <v>9598.0</v>
      </c>
      <c r="AV4059" s="492">
        <v>3.0</v>
      </c>
      <c r="AW4059" s="492">
        <v>2026.0</v>
      </c>
      <c r="AX4059" s="488" t="s">
        <v>1559</v>
      </c>
      <c r="AY4059" s="488" t="s">
        <v>1560</v>
      </c>
      <c r="AZ4059" s="488" t="s">
        <v>1531</v>
      </c>
    </row>
    <row r="4060" hidden="1">
      <c r="A4060" s="488" t="s">
        <v>24726</v>
      </c>
      <c r="B4060" s="488" t="s">
        <v>24727</v>
      </c>
      <c r="C4060" s="488" t="s">
        <v>1513</v>
      </c>
      <c r="D4060" s="488" t="s">
        <v>1514</v>
      </c>
      <c r="E4060" s="491">
        <v>45809.325694444444</v>
      </c>
      <c r="F4060" s="492">
        <v>24970.0</v>
      </c>
      <c r="G4060" s="488" t="s">
        <v>1515</v>
      </c>
      <c r="H4060" s="492">
        <v>24970.0</v>
      </c>
      <c r="I4060" s="488" t="s">
        <v>1515</v>
      </c>
      <c r="J4060" s="488" t="s">
        <v>1516</v>
      </c>
      <c r="K4060" s="488" t="s">
        <v>1517</v>
      </c>
      <c r="L4060" s="488" t="s">
        <v>24728</v>
      </c>
      <c r="M4060" s="488" t="s">
        <v>24728</v>
      </c>
      <c r="N4060" s="488" t="s">
        <v>1520</v>
      </c>
      <c r="O4060" s="488" t="s">
        <v>1521</v>
      </c>
      <c r="P4060" s="488" t="s">
        <v>1554</v>
      </c>
      <c r="Q4060" s="488" t="s">
        <v>1523</v>
      </c>
      <c r="R4060" s="495" t="s">
        <v>1524</v>
      </c>
      <c r="S4060" s="494"/>
      <c r="T4060" s="494"/>
      <c r="U4060" s="488" t="s">
        <v>24729</v>
      </c>
      <c r="AB4060" s="488" t="s">
        <v>24730</v>
      </c>
      <c r="AC4060" s="496">
        <v>9.04E9</v>
      </c>
      <c r="AD4060" s="488" t="s">
        <v>24731</v>
      </c>
      <c r="AE4060" s="492">
        <v>599280.0</v>
      </c>
      <c r="AF4060" s="488" t="s">
        <v>1515</v>
      </c>
      <c r="AG4060" s="488" t="s">
        <v>2096</v>
      </c>
      <c r="AH4060" s="492">
        <v>24.0</v>
      </c>
      <c r="AI4060" s="494"/>
      <c r="AJ4060" s="488" t="s">
        <v>1527</v>
      </c>
      <c r="AK4060" s="500">
        <v>45870.0</v>
      </c>
      <c r="AL4060" s="495" t="s">
        <v>1524</v>
      </c>
      <c r="AM4060" s="488" t="s">
        <v>24732</v>
      </c>
      <c r="AO4060" s="494"/>
      <c r="AP4060" s="494"/>
      <c r="AQ4060" s="494"/>
      <c r="AR4060" s="494"/>
      <c r="AS4060" s="494"/>
      <c r="AT4060" s="488" t="s">
        <v>1529</v>
      </c>
      <c r="AU4060" s="492">
        <v>5680.0</v>
      </c>
      <c r="AV4060" s="492">
        <v>5.0</v>
      </c>
      <c r="AW4060" s="492">
        <v>2027.0</v>
      </c>
      <c r="AX4060" s="488" t="s">
        <v>1587</v>
      </c>
      <c r="AY4060" s="488" t="s">
        <v>1831</v>
      </c>
      <c r="AZ4060" s="488" t="s">
        <v>1531</v>
      </c>
    </row>
    <row r="4061" hidden="1">
      <c r="A4061" s="488" t="s">
        <v>24733</v>
      </c>
      <c r="B4061" s="488" t="s">
        <v>24734</v>
      </c>
      <c r="C4061" s="488" t="s">
        <v>1513</v>
      </c>
      <c r="D4061" s="488" t="s">
        <v>1514</v>
      </c>
      <c r="E4061" s="491">
        <v>45809.32430555556</v>
      </c>
      <c r="F4061" s="492">
        <v>19970.0</v>
      </c>
      <c r="G4061" s="488" t="s">
        <v>1515</v>
      </c>
      <c r="H4061" s="492">
        <v>19970.0</v>
      </c>
      <c r="I4061" s="488" t="s">
        <v>1515</v>
      </c>
      <c r="J4061" s="488" t="s">
        <v>1516</v>
      </c>
      <c r="K4061" s="488" t="s">
        <v>1517</v>
      </c>
      <c r="L4061" s="488" t="s">
        <v>24735</v>
      </c>
      <c r="M4061" s="488" t="s">
        <v>24735</v>
      </c>
      <c r="N4061" s="488" t="s">
        <v>1520</v>
      </c>
      <c r="O4061" s="488" t="s">
        <v>1521</v>
      </c>
      <c r="P4061" s="488" t="s">
        <v>1554</v>
      </c>
      <c r="Q4061" s="488" t="s">
        <v>1523</v>
      </c>
      <c r="R4061" s="495" t="s">
        <v>1524</v>
      </c>
      <c r="S4061" s="494"/>
      <c r="T4061" s="494"/>
      <c r="U4061" s="488" t="s">
        <v>24736</v>
      </c>
      <c r="AB4061" s="488" t="s">
        <v>24737</v>
      </c>
      <c r="AC4061" s="496">
        <v>9.08E9</v>
      </c>
      <c r="AD4061" s="488" t="s">
        <v>24738</v>
      </c>
      <c r="AE4061" s="492">
        <v>459310.0</v>
      </c>
      <c r="AF4061" s="488" t="s">
        <v>1515</v>
      </c>
      <c r="AG4061" s="488" t="s">
        <v>2096</v>
      </c>
      <c r="AH4061" s="492">
        <v>23.0</v>
      </c>
      <c r="AI4061" s="494"/>
      <c r="AJ4061" s="488" t="s">
        <v>1527</v>
      </c>
      <c r="AK4061" s="500">
        <v>45870.0</v>
      </c>
      <c r="AL4061" s="495" t="s">
        <v>1524</v>
      </c>
      <c r="AM4061" s="488" t="s">
        <v>24739</v>
      </c>
      <c r="AO4061" s="494"/>
      <c r="AP4061" s="494"/>
      <c r="AQ4061" s="494"/>
      <c r="AR4061" s="494"/>
      <c r="AS4061" s="494"/>
      <c r="AT4061" s="488" t="s">
        <v>1529</v>
      </c>
      <c r="AU4061" s="492">
        <v>4194.0</v>
      </c>
      <c r="AV4061" s="492">
        <v>7.0</v>
      </c>
      <c r="AW4061" s="492">
        <v>2026.0</v>
      </c>
      <c r="AX4061" s="488" t="s">
        <v>1587</v>
      </c>
      <c r="AY4061" s="488" t="s">
        <v>1588</v>
      </c>
      <c r="AZ4061" s="488" t="s">
        <v>1531</v>
      </c>
    </row>
    <row r="4062" hidden="1">
      <c r="A4062" s="488" t="s">
        <v>24740</v>
      </c>
      <c r="B4062" s="488" t="s">
        <v>24741</v>
      </c>
      <c r="C4062" s="488" t="s">
        <v>1513</v>
      </c>
      <c r="D4062" s="488" t="s">
        <v>1514</v>
      </c>
      <c r="E4062" s="491">
        <v>45809.32430555556</v>
      </c>
      <c r="F4062" s="492">
        <v>21300.0</v>
      </c>
      <c r="G4062" s="488" t="s">
        <v>1515</v>
      </c>
      <c r="H4062" s="492">
        <v>21300.0</v>
      </c>
      <c r="I4062" s="488" t="s">
        <v>1515</v>
      </c>
      <c r="J4062" s="488" t="s">
        <v>1516</v>
      </c>
      <c r="K4062" s="488" t="s">
        <v>1517</v>
      </c>
      <c r="L4062" s="488" t="s">
        <v>24742</v>
      </c>
      <c r="M4062" s="488" t="s">
        <v>24742</v>
      </c>
      <c r="N4062" s="488" t="s">
        <v>1520</v>
      </c>
      <c r="O4062" s="488" t="s">
        <v>1521</v>
      </c>
      <c r="P4062" s="488" t="s">
        <v>1554</v>
      </c>
      <c r="Q4062" s="488" t="s">
        <v>1523</v>
      </c>
      <c r="R4062" s="495" t="s">
        <v>1524</v>
      </c>
      <c r="S4062" s="494"/>
      <c r="T4062" s="494"/>
      <c r="U4062" s="488" t="s">
        <v>24743</v>
      </c>
      <c r="AB4062" s="488" t="s">
        <v>24744</v>
      </c>
      <c r="AC4062" s="496">
        <v>8.06E9</v>
      </c>
      <c r="AD4062" s="488" t="s">
        <v>24745</v>
      </c>
      <c r="AE4062" s="492">
        <v>575100.0</v>
      </c>
      <c r="AF4062" s="488" t="s">
        <v>1515</v>
      </c>
      <c r="AG4062" s="488" t="s">
        <v>2096</v>
      </c>
      <c r="AH4062" s="492">
        <v>27.0</v>
      </c>
      <c r="AI4062" s="494"/>
      <c r="AJ4062" s="488" t="s">
        <v>1527</v>
      </c>
      <c r="AK4062" s="500">
        <v>45870.0</v>
      </c>
      <c r="AL4062" s="495" t="s">
        <v>1524</v>
      </c>
      <c r="AM4062" s="488" t="s">
        <v>24746</v>
      </c>
      <c r="AO4062" s="494"/>
      <c r="AP4062" s="494"/>
      <c r="AQ4062" s="494"/>
      <c r="AR4062" s="494"/>
      <c r="AS4062" s="494"/>
      <c r="AT4062" s="488" t="s">
        <v>1529</v>
      </c>
      <c r="AU4062" s="492">
        <v>368.0</v>
      </c>
      <c r="AV4062" s="492">
        <v>6.0</v>
      </c>
      <c r="AW4062" s="492">
        <v>2028.0</v>
      </c>
      <c r="AX4062" s="488" t="s">
        <v>1587</v>
      </c>
      <c r="AY4062" s="488" t="s">
        <v>1805</v>
      </c>
      <c r="AZ4062" s="488" t="s">
        <v>1531</v>
      </c>
    </row>
    <row r="4063" hidden="1">
      <c r="A4063" s="488" t="s">
        <v>24747</v>
      </c>
      <c r="B4063" s="488" t="s">
        <v>24748</v>
      </c>
      <c r="C4063" s="488" t="s">
        <v>1513</v>
      </c>
      <c r="D4063" s="488" t="s">
        <v>1514</v>
      </c>
      <c r="E4063" s="491">
        <v>45809.32361111111</v>
      </c>
      <c r="F4063" s="492">
        <v>21400.0</v>
      </c>
      <c r="G4063" s="488" t="s">
        <v>1515</v>
      </c>
      <c r="H4063" s="492">
        <v>21400.0</v>
      </c>
      <c r="I4063" s="488" t="s">
        <v>1515</v>
      </c>
      <c r="J4063" s="488" t="s">
        <v>1516</v>
      </c>
      <c r="K4063" s="488" t="s">
        <v>1517</v>
      </c>
      <c r="L4063" s="488" t="s">
        <v>24749</v>
      </c>
      <c r="M4063" s="488" t="s">
        <v>24749</v>
      </c>
      <c r="N4063" s="488" t="s">
        <v>1520</v>
      </c>
      <c r="O4063" s="488" t="s">
        <v>1521</v>
      </c>
      <c r="P4063" s="488" t="s">
        <v>1554</v>
      </c>
      <c r="Q4063" s="488" t="s">
        <v>1523</v>
      </c>
      <c r="R4063" s="495" t="s">
        <v>1524</v>
      </c>
      <c r="S4063" s="494"/>
      <c r="T4063" s="494"/>
      <c r="U4063" s="488" t="s">
        <v>24750</v>
      </c>
      <c r="AB4063" s="488" t="s">
        <v>24751</v>
      </c>
      <c r="AC4063" s="496">
        <v>9.07E9</v>
      </c>
      <c r="AD4063" s="488" t="s">
        <v>24752</v>
      </c>
      <c r="AE4063" s="492">
        <v>663400.0</v>
      </c>
      <c r="AF4063" s="488" t="s">
        <v>1515</v>
      </c>
      <c r="AG4063" s="488" t="s">
        <v>2096</v>
      </c>
      <c r="AH4063" s="492">
        <v>31.0</v>
      </c>
      <c r="AI4063" s="494"/>
      <c r="AJ4063" s="488" t="s">
        <v>1527</v>
      </c>
      <c r="AK4063" s="500">
        <v>45870.0</v>
      </c>
      <c r="AL4063" s="495" t="s">
        <v>1524</v>
      </c>
      <c r="AM4063" s="488" t="s">
        <v>24753</v>
      </c>
      <c r="AO4063" s="494"/>
      <c r="AP4063" s="494"/>
      <c r="AQ4063" s="494"/>
      <c r="AR4063" s="494"/>
      <c r="AS4063" s="494"/>
      <c r="AT4063" s="488" t="s">
        <v>1529</v>
      </c>
      <c r="AU4063" s="492">
        <v>8008.0</v>
      </c>
      <c r="AV4063" s="492">
        <v>1.0</v>
      </c>
      <c r="AW4063" s="492">
        <v>2028.0</v>
      </c>
      <c r="AX4063" s="488" t="s">
        <v>1587</v>
      </c>
      <c r="AY4063" s="488" t="s">
        <v>1571</v>
      </c>
      <c r="AZ4063" s="488" t="s">
        <v>1531</v>
      </c>
    </row>
    <row r="4064" hidden="1">
      <c r="A4064" s="488" t="s">
        <v>24754</v>
      </c>
      <c r="B4064" s="488" t="s">
        <v>24755</v>
      </c>
      <c r="C4064" s="488" t="s">
        <v>1513</v>
      </c>
      <c r="D4064" s="488" t="s">
        <v>1514</v>
      </c>
      <c r="E4064" s="491">
        <v>45809.322222222225</v>
      </c>
      <c r="F4064" s="492">
        <v>14800.0</v>
      </c>
      <c r="G4064" s="488" t="s">
        <v>1515</v>
      </c>
      <c r="H4064" s="492">
        <v>14800.0</v>
      </c>
      <c r="I4064" s="488" t="s">
        <v>1515</v>
      </c>
      <c r="J4064" s="488" t="s">
        <v>1516</v>
      </c>
      <c r="K4064" s="488" t="s">
        <v>1517</v>
      </c>
      <c r="L4064" s="488" t="s">
        <v>24756</v>
      </c>
      <c r="M4064" s="488" t="s">
        <v>24756</v>
      </c>
      <c r="N4064" s="488" t="s">
        <v>1520</v>
      </c>
      <c r="O4064" s="488" t="s">
        <v>1521</v>
      </c>
      <c r="P4064" s="488" t="s">
        <v>1522</v>
      </c>
      <c r="Q4064" s="488" t="s">
        <v>1523</v>
      </c>
      <c r="R4064" s="495" t="s">
        <v>1524</v>
      </c>
      <c r="S4064" s="494"/>
      <c r="T4064" s="494"/>
      <c r="U4064" s="488" t="s">
        <v>24757</v>
      </c>
      <c r="AB4064" s="488" t="s">
        <v>24758</v>
      </c>
      <c r="AC4064" s="496">
        <v>9.02E9</v>
      </c>
      <c r="AD4064" s="488" t="s">
        <v>24759</v>
      </c>
      <c r="AE4064" s="492">
        <v>588400.0</v>
      </c>
      <c r="AF4064" s="488" t="s">
        <v>1515</v>
      </c>
      <c r="AG4064" s="488" t="s">
        <v>2096</v>
      </c>
      <c r="AH4064" s="492">
        <v>34.0</v>
      </c>
      <c r="AI4064" s="494"/>
      <c r="AJ4064" s="495" t="b">
        <v>0</v>
      </c>
      <c r="AK4064" s="500">
        <v>45870.0</v>
      </c>
      <c r="AL4064" s="495" t="s">
        <v>1524</v>
      </c>
      <c r="AM4064" s="488" t="s">
        <v>24760</v>
      </c>
      <c r="AO4064" s="494"/>
      <c r="AP4064" s="494"/>
      <c r="AQ4064" s="494"/>
      <c r="AR4064" s="494"/>
      <c r="AS4064" s="494"/>
      <c r="AT4064" s="488" t="s">
        <v>1529</v>
      </c>
      <c r="AU4064" s="492">
        <v>4507.0</v>
      </c>
      <c r="AV4064" s="492">
        <v>8.0</v>
      </c>
      <c r="AW4064" s="492">
        <v>2025.0</v>
      </c>
      <c r="AX4064" s="497"/>
      <c r="AY4064" s="488" t="s">
        <v>1571</v>
      </c>
      <c r="AZ4064" s="488" t="s">
        <v>1531</v>
      </c>
    </row>
    <row r="4065" hidden="1">
      <c r="A4065" s="488" t="s">
        <v>24761</v>
      </c>
      <c r="B4065" s="488" t="s">
        <v>4095</v>
      </c>
      <c r="C4065" s="488" t="s">
        <v>1513</v>
      </c>
      <c r="D4065" s="488" t="s">
        <v>1514</v>
      </c>
      <c r="E4065" s="491">
        <v>45809.322222222225</v>
      </c>
      <c r="F4065" s="492">
        <v>32780.0</v>
      </c>
      <c r="G4065" s="488" t="s">
        <v>1515</v>
      </c>
      <c r="H4065" s="492">
        <v>32780.0</v>
      </c>
      <c r="I4065" s="488" t="s">
        <v>1515</v>
      </c>
      <c r="J4065" s="488" t="s">
        <v>1516</v>
      </c>
      <c r="K4065" s="488" t="s">
        <v>1517</v>
      </c>
      <c r="L4065" s="488" t="s">
        <v>4096</v>
      </c>
      <c r="M4065" s="488" t="s">
        <v>4097</v>
      </c>
      <c r="N4065" s="488" t="s">
        <v>1520</v>
      </c>
      <c r="O4065" s="488" t="s">
        <v>1521</v>
      </c>
      <c r="P4065" s="488" t="s">
        <v>1554</v>
      </c>
      <c r="Q4065" s="488" t="s">
        <v>1523</v>
      </c>
      <c r="R4065" s="495" t="s">
        <v>1524</v>
      </c>
      <c r="S4065" s="494"/>
      <c r="T4065" s="494"/>
      <c r="U4065" s="488" t="s">
        <v>24762</v>
      </c>
      <c r="AB4065" s="488" t="s">
        <v>4099</v>
      </c>
      <c r="AC4065" s="496">
        <v>8.03E9</v>
      </c>
      <c r="AD4065" s="488" t="s">
        <v>4100</v>
      </c>
      <c r="AE4065" s="492">
        <v>950620.0</v>
      </c>
      <c r="AF4065" s="488" t="s">
        <v>1515</v>
      </c>
      <c r="AG4065" s="488" t="s">
        <v>2096</v>
      </c>
      <c r="AH4065" s="492">
        <v>29.0</v>
      </c>
      <c r="AI4065" s="494"/>
      <c r="AJ4065" s="495" t="b">
        <v>0</v>
      </c>
      <c r="AK4065" s="495" t="s">
        <v>1524</v>
      </c>
      <c r="AL4065" s="495" t="s">
        <v>1524</v>
      </c>
      <c r="AM4065" s="488" t="s">
        <v>4101</v>
      </c>
      <c r="AO4065" s="494"/>
      <c r="AP4065" s="494"/>
      <c r="AQ4065" s="494"/>
      <c r="AR4065" s="494"/>
      <c r="AS4065" s="494"/>
      <c r="AT4065" s="488" t="s">
        <v>1558</v>
      </c>
      <c r="AU4065" s="492">
        <v>8030.0</v>
      </c>
      <c r="AV4065" s="492">
        <v>10.0</v>
      </c>
      <c r="AW4065" s="492">
        <v>2031.0</v>
      </c>
      <c r="AX4065" s="488" t="s">
        <v>1587</v>
      </c>
      <c r="AY4065" s="488" t="s">
        <v>1823</v>
      </c>
      <c r="AZ4065" s="488" t="s">
        <v>1531</v>
      </c>
    </row>
    <row r="4066" hidden="1">
      <c r="A4066" s="488" t="s">
        <v>24763</v>
      </c>
      <c r="B4066" s="488" t="s">
        <v>24764</v>
      </c>
      <c r="C4066" s="488" t="s">
        <v>1513</v>
      </c>
      <c r="D4066" s="488" t="s">
        <v>1514</v>
      </c>
      <c r="E4066" s="491">
        <v>45809.32152777778</v>
      </c>
      <c r="F4066" s="492">
        <v>21300.0</v>
      </c>
      <c r="G4066" s="488" t="s">
        <v>1515</v>
      </c>
      <c r="H4066" s="492">
        <v>21300.0</v>
      </c>
      <c r="I4066" s="488" t="s">
        <v>1515</v>
      </c>
      <c r="J4066" s="488" t="s">
        <v>1516</v>
      </c>
      <c r="K4066" s="488" t="s">
        <v>1517</v>
      </c>
      <c r="L4066" s="488" t="s">
        <v>24765</v>
      </c>
      <c r="M4066" s="488" t="s">
        <v>24766</v>
      </c>
      <c r="N4066" s="488" t="s">
        <v>1520</v>
      </c>
      <c r="O4066" s="488" t="s">
        <v>1521</v>
      </c>
      <c r="P4066" s="488" t="s">
        <v>1522</v>
      </c>
      <c r="Q4066" s="488" t="s">
        <v>1523</v>
      </c>
      <c r="R4066" s="495" t="s">
        <v>1524</v>
      </c>
      <c r="S4066" s="494"/>
      <c r="T4066" s="494"/>
      <c r="U4066" s="488" t="s">
        <v>24767</v>
      </c>
      <c r="AB4066" s="488" t="s">
        <v>24768</v>
      </c>
      <c r="AC4066" s="496">
        <v>9.07E9</v>
      </c>
      <c r="AD4066" s="488" t="s">
        <v>24769</v>
      </c>
      <c r="AE4066" s="492">
        <v>702900.0</v>
      </c>
      <c r="AF4066" s="488" t="s">
        <v>1515</v>
      </c>
      <c r="AG4066" s="488" t="s">
        <v>2096</v>
      </c>
      <c r="AH4066" s="492">
        <v>33.0</v>
      </c>
      <c r="AI4066" s="494"/>
      <c r="AJ4066" s="488" t="s">
        <v>1527</v>
      </c>
      <c r="AK4066" s="500">
        <v>45870.0</v>
      </c>
      <c r="AL4066" s="495" t="s">
        <v>1524</v>
      </c>
      <c r="AM4066" s="488" t="s">
        <v>24770</v>
      </c>
      <c r="AO4066" s="494"/>
      <c r="AP4066" s="494"/>
      <c r="AQ4066" s="494"/>
      <c r="AR4066" s="494"/>
      <c r="AS4066" s="494"/>
      <c r="AT4066" s="488" t="s">
        <v>1529</v>
      </c>
      <c r="AU4066" s="492">
        <v>2380.0</v>
      </c>
      <c r="AV4066" s="492">
        <v>2.0</v>
      </c>
      <c r="AW4066" s="492">
        <v>2030.0</v>
      </c>
      <c r="AX4066" s="488" t="s">
        <v>1634</v>
      </c>
      <c r="AY4066" s="488" t="s">
        <v>1540</v>
      </c>
      <c r="AZ4066" s="488" t="s">
        <v>1531</v>
      </c>
    </row>
    <row r="4067" hidden="1">
      <c r="A4067" s="488" t="s">
        <v>24771</v>
      </c>
      <c r="B4067" s="488" t="s">
        <v>24772</v>
      </c>
      <c r="C4067" s="488" t="s">
        <v>1513</v>
      </c>
      <c r="D4067" s="488" t="s">
        <v>1514</v>
      </c>
      <c r="E4067" s="491">
        <v>45809.32083333333</v>
      </c>
      <c r="F4067" s="492">
        <v>32780.0</v>
      </c>
      <c r="G4067" s="488" t="s">
        <v>1515</v>
      </c>
      <c r="H4067" s="492">
        <v>32780.0</v>
      </c>
      <c r="I4067" s="488" t="s">
        <v>1515</v>
      </c>
      <c r="J4067" s="488" t="s">
        <v>1516</v>
      </c>
      <c r="K4067" s="488" t="s">
        <v>1517</v>
      </c>
      <c r="L4067" s="488" t="s">
        <v>24773</v>
      </c>
      <c r="M4067" s="488" t="s">
        <v>24773</v>
      </c>
      <c r="N4067" s="488" t="s">
        <v>1520</v>
      </c>
      <c r="O4067" s="488" t="s">
        <v>1521</v>
      </c>
      <c r="P4067" s="488" t="s">
        <v>1545</v>
      </c>
      <c r="Q4067" s="488" t="s">
        <v>1523</v>
      </c>
      <c r="R4067" s="495" t="s">
        <v>1524</v>
      </c>
      <c r="S4067" s="494"/>
      <c r="T4067" s="494"/>
      <c r="U4067" s="488" t="s">
        <v>24774</v>
      </c>
      <c r="AB4067" s="488" t="s">
        <v>24775</v>
      </c>
      <c r="AC4067" s="496">
        <v>8.03E9</v>
      </c>
      <c r="AD4067" s="488" t="s">
        <v>24776</v>
      </c>
      <c r="AE4067" s="492">
        <v>983400.0</v>
      </c>
      <c r="AF4067" s="488" t="s">
        <v>1515</v>
      </c>
      <c r="AG4067" s="488" t="s">
        <v>2096</v>
      </c>
      <c r="AH4067" s="492">
        <v>30.0</v>
      </c>
      <c r="AI4067" s="494"/>
      <c r="AJ4067" s="488" t="s">
        <v>1527</v>
      </c>
      <c r="AK4067" s="500">
        <v>45870.0</v>
      </c>
      <c r="AL4067" s="495" t="s">
        <v>1524</v>
      </c>
      <c r="AM4067" s="488" t="s">
        <v>24777</v>
      </c>
      <c r="AP4067" s="494"/>
      <c r="AQ4067" s="494"/>
      <c r="AR4067" s="494"/>
      <c r="AS4067" s="494"/>
      <c r="AT4067" s="488" t="s">
        <v>1529</v>
      </c>
      <c r="AU4067" s="492">
        <v>7204.0</v>
      </c>
      <c r="AV4067" s="492">
        <v>5.0</v>
      </c>
      <c r="AW4067" s="492">
        <v>2027.0</v>
      </c>
      <c r="AX4067" s="497"/>
      <c r="AY4067" s="488" t="s">
        <v>4131</v>
      </c>
      <c r="AZ4067" s="488" t="s">
        <v>1531</v>
      </c>
    </row>
    <row r="4068" hidden="1">
      <c r="A4068" s="488" t="s">
        <v>24778</v>
      </c>
      <c r="B4068" s="488" t="s">
        <v>24779</v>
      </c>
      <c r="C4068" s="488" t="s">
        <v>1513</v>
      </c>
      <c r="D4068" s="488" t="s">
        <v>1514</v>
      </c>
      <c r="E4068" s="491">
        <v>45809.32083333333</v>
      </c>
      <c r="F4068" s="492">
        <v>21400.0</v>
      </c>
      <c r="G4068" s="488" t="s">
        <v>1515</v>
      </c>
      <c r="H4068" s="492">
        <v>21400.0</v>
      </c>
      <c r="I4068" s="488" t="s">
        <v>1515</v>
      </c>
      <c r="J4068" s="488" t="s">
        <v>1516</v>
      </c>
      <c r="K4068" s="488" t="s">
        <v>1517</v>
      </c>
      <c r="L4068" s="488" t="s">
        <v>24780</v>
      </c>
      <c r="M4068" s="488" t="s">
        <v>24780</v>
      </c>
      <c r="N4068" s="488" t="s">
        <v>1520</v>
      </c>
      <c r="O4068" s="488" t="s">
        <v>1521</v>
      </c>
      <c r="P4068" s="488" t="s">
        <v>1554</v>
      </c>
      <c r="Q4068" s="488" t="s">
        <v>1523</v>
      </c>
      <c r="R4068" s="495" t="s">
        <v>1524</v>
      </c>
      <c r="S4068" s="494"/>
      <c r="T4068" s="494"/>
      <c r="U4068" s="488" t="s">
        <v>24781</v>
      </c>
      <c r="AB4068" s="488" t="s">
        <v>24782</v>
      </c>
      <c r="AC4068" s="496">
        <v>8.06E9</v>
      </c>
      <c r="AD4068" s="488" t="s">
        <v>24783</v>
      </c>
      <c r="AE4068" s="492">
        <v>620600.0</v>
      </c>
      <c r="AF4068" s="488" t="s">
        <v>1515</v>
      </c>
      <c r="AG4068" s="488" t="s">
        <v>2096</v>
      </c>
      <c r="AH4068" s="492">
        <v>29.0</v>
      </c>
      <c r="AI4068" s="494"/>
      <c r="AJ4068" s="488" t="s">
        <v>1527</v>
      </c>
      <c r="AK4068" s="500">
        <v>45870.0</v>
      </c>
      <c r="AL4068" s="495" t="s">
        <v>1524</v>
      </c>
      <c r="AM4068" s="488" t="s">
        <v>24784</v>
      </c>
      <c r="AO4068" s="494"/>
      <c r="AP4068" s="494"/>
      <c r="AQ4068" s="494"/>
      <c r="AR4068" s="494"/>
      <c r="AS4068" s="494"/>
      <c r="AT4068" s="488" t="s">
        <v>1558</v>
      </c>
      <c r="AU4068" s="492">
        <v>8519.0</v>
      </c>
      <c r="AV4068" s="492">
        <v>7.0</v>
      </c>
      <c r="AW4068" s="492">
        <v>2028.0</v>
      </c>
      <c r="AX4068" s="488" t="s">
        <v>1559</v>
      </c>
      <c r="AY4068" s="488" t="s">
        <v>1560</v>
      </c>
      <c r="AZ4068" s="488" t="s">
        <v>1531</v>
      </c>
    </row>
    <row r="4069" hidden="1">
      <c r="A4069" s="488" t="s">
        <v>24785</v>
      </c>
      <c r="B4069" s="488" t="s">
        <v>24786</v>
      </c>
      <c r="C4069" s="488" t="s">
        <v>1513</v>
      </c>
      <c r="D4069" s="488" t="s">
        <v>1514</v>
      </c>
      <c r="E4069" s="491">
        <v>45809.32083333333</v>
      </c>
      <c r="F4069" s="492">
        <v>19580.0</v>
      </c>
      <c r="G4069" s="488" t="s">
        <v>1515</v>
      </c>
      <c r="H4069" s="492">
        <v>19580.0</v>
      </c>
      <c r="I4069" s="488" t="s">
        <v>1515</v>
      </c>
      <c r="J4069" s="488" t="s">
        <v>1516</v>
      </c>
      <c r="K4069" s="488" t="s">
        <v>1517</v>
      </c>
      <c r="L4069" s="488" t="s">
        <v>24787</v>
      </c>
      <c r="M4069" s="488" t="s">
        <v>24787</v>
      </c>
      <c r="N4069" s="488" t="s">
        <v>1520</v>
      </c>
      <c r="O4069" s="488" t="s">
        <v>1521</v>
      </c>
      <c r="P4069" s="488" t="s">
        <v>1522</v>
      </c>
      <c r="Q4069" s="488" t="s">
        <v>1523</v>
      </c>
      <c r="R4069" s="495" t="s">
        <v>1524</v>
      </c>
      <c r="S4069" s="494"/>
      <c r="T4069" s="494"/>
      <c r="U4069" s="488" t="s">
        <v>24788</v>
      </c>
      <c r="AB4069" s="488" t="s">
        <v>24789</v>
      </c>
      <c r="AC4069" s="496">
        <v>8.05E9</v>
      </c>
      <c r="AD4069" s="488" t="s">
        <v>24790</v>
      </c>
      <c r="AE4069" s="492">
        <v>704880.0</v>
      </c>
      <c r="AF4069" s="488" t="s">
        <v>1515</v>
      </c>
      <c r="AG4069" s="488" t="s">
        <v>2096</v>
      </c>
      <c r="AH4069" s="492">
        <v>36.0</v>
      </c>
      <c r="AI4069" s="494"/>
      <c r="AJ4069" s="488" t="s">
        <v>1527</v>
      </c>
      <c r="AK4069" s="500">
        <v>45870.0</v>
      </c>
      <c r="AL4069" s="495" t="s">
        <v>1524</v>
      </c>
      <c r="AM4069" s="488" t="s">
        <v>24791</v>
      </c>
      <c r="AO4069" s="494"/>
      <c r="AP4069" s="494"/>
      <c r="AQ4069" s="494"/>
      <c r="AR4069" s="494"/>
      <c r="AS4069" s="494"/>
      <c r="AT4069" s="488" t="s">
        <v>1529</v>
      </c>
      <c r="AU4069" s="492">
        <v>1097.0</v>
      </c>
      <c r="AV4069" s="492">
        <v>11.0</v>
      </c>
      <c r="AW4069" s="492">
        <v>2026.0</v>
      </c>
      <c r="AX4069" s="488" t="s">
        <v>1549</v>
      </c>
      <c r="AY4069" s="488" t="s">
        <v>2292</v>
      </c>
      <c r="AZ4069" s="488" t="s">
        <v>1531</v>
      </c>
    </row>
    <row r="4070" hidden="1">
      <c r="A4070" s="488" t="s">
        <v>24792</v>
      </c>
      <c r="B4070" s="488" t="s">
        <v>24793</v>
      </c>
      <c r="C4070" s="488" t="s">
        <v>1513</v>
      </c>
      <c r="D4070" s="488" t="s">
        <v>1514</v>
      </c>
      <c r="E4070" s="491">
        <v>45809.32013888889</v>
      </c>
      <c r="F4070" s="492">
        <v>16280.0</v>
      </c>
      <c r="G4070" s="488" t="s">
        <v>1515</v>
      </c>
      <c r="H4070" s="492">
        <v>16280.0</v>
      </c>
      <c r="I4070" s="488" t="s">
        <v>1515</v>
      </c>
      <c r="J4070" s="488" t="s">
        <v>1516</v>
      </c>
      <c r="K4070" s="488" t="s">
        <v>1517</v>
      </c>
      <c r="L4070" s="488" t="s">
        <v>24794</v>
      </c>
      <c r="M4070" s="488" t="s">
        <v>24794</v>
      </c>
      <c r="N4070" s="488" t="s">
        <v>1520</v>
      </c>
      <c r="O4070" s="488" t="s">
        <v>1521</v>
      </c>
      <c r="P4070" s="488" t="s">
        <v>1554</v>
      </c>
      <c r="Q4070" s="488" t="s">
        <v>1523</v>
      </c>
      <c r="R4070" s="495" t="s">
        <v>1524</v>
      </c>
      <c r="S4070" s="494"/>
      <c r="T4070" s="494"/>
      <c r="U4070" s="488" t="s">
        <v>24795</v>
      </c>
      <c r="AB4070" s="488" t="s">
        <v>24796</v>
      </c>
      <c r="AC4070" s="496">
        <v>9.03E9</v>
      </c>
      <c r="AD4070" s="488" t="s">
        <v>24797</v>
      </c>
      <c r="AE4070" s="492">
        <v>602360.0</v>
      </c>
      <c r="AF4070" s="488" t="s">
        <v>1515</v>
      </c>
      <c r="AG4070" s="488" t="s">
        <v>2096</v>
      </c>
      <c r="AH4070" s="492">
        <v>37.0</v>
      </c>
      <c r="AI4070" s="494"/>
      <c r="AJ4070" s="488" t="s">
        <v>1527</v>
      </c>
      <c r="AK4070" s="500">
        <v>45870.0</v>
      </c>
      <c r="AL4070" s="495" t="s">
        <v>1524</v>
      </c>
      <c r="AM4070" s="488" t="s">
        <v>24798</v>
      </c>
      <c r="AO4070" s="494"/>
      <c r="AP4070" s="494"/>
      <c r="AQ4070" s="494"/>
      <c r="AR4070" s="494"/>
      <c r="AS4070" s="494"/>
      <c r="AT4070" s="488" t="s">
        <v>1529</v>
      </c>
      <c r="AU4070" s="492">
        <v>388.0</v>
      </c>
      <c r="AV4070" s="492">
        <v>2.0</v>
      </c>
      <c r="AW4070" s="492">
        <v>2030.0</v>
      </c>
      <c r="AX4070" s="488" t="s">
        <v>1634</v>
      </c>
      <c r="AY4070" s="488" t="s">
        <v>1597</v>
      </c>
      <c r="AZ4070" s="488" t="s">
        <v>1531</v>
      </c>
    </row>
    <row r="4071" hidden="1">
      <c r="A4071" s="488" t="s">
        <v>24799</v>
      </c>
      <c r="B4071" s="488" t="s">
        <v>24800</v>
      </c>
      <c r="C4071" s="488" t="s">
        <v>1513</v>
      </c>
      <c r="D4071" s="488" t="s">
        <v>1514</v>
      </c>
      <c r="E4071" s="491">
        <v>45809.32013888889</v>
      </c>
      <c r="F4071" s="492">
        <v>21900.0</v>
      </c>
      <c r="G4071" s="488" t="s">
        <v>1515</v>
      </c>
      <c r="H4071" s="492">
        <v>21900.0</v>
      </c>
      <c r="I4071" s="488" t="s">
        <v>1515</v>
      </c>
      <c r="J4071" s="488" t="s">
        <v>1516</v>
      </c>
      <c r="K4071" s="488" t="s">
        <v>1517</v>
      </c>
      <c r="L4071" s="488" t="s">
        <v>24801</v>
      </c>
      <c r="M4071" s="488" t="s">
        <v>24801</v>
      </c>
      <c r="N4071" s="488" t="s">
        <v>1520</v>
      </c>
      <c r="O4071" s="488" t="s">
        <v>1521</v>
      </c>
      <c r="P4071" s="488" t="s">
        <v>1554</v>
      </c>
      <c r="Q4071" s="488" t="s">
        <v>1523</v>
      </c>
      <c r="R4071" s="495" t="s">
        <v>1524</v>
      </c>
      <c r="S4071" s="494"/>
      <c r="T4071" s="494"/>
      <c r="U4071" s="488" t="s">
        <v>24802</v>
      </c>
      <c r="AB4071" s="488" t="s">
        <v>24803</v>
      </c>
      <c r="AC4071" s="496">
        <v>9.07E9</v>
      </c>
      <c r="AD4071" s="488" t="s">
        <v>24804</v>
      </c>
      <c r="AE4071" s="492">
        <v>766500.0</v>
      </c>
      <c r="AF4071" s="488" t="s">
        <v>1515</v>
      </c>
      <c r="AG4071" s="488" t="s">
        <v>2096</v>
      </c>
      <c r="AH4071" s="492">
        <v>35.0</v>
      </c>
      <c r="AI4071" s="494"/>
      <c r="AJ4071" s="488" t="s">
        <v>1527</v>
      </c>
      <c r="AK4071" s="500">
        <v>45870.0</v>
      </c>
      <c r="AL4071" s="495" t="s">
        <v>1524</v>
      </c>
      <c r="AM4071" s="488" t="s">
        <v>24805</v>
      </c>
      <c r="AP4071" s="494"/>
      <c r="AQ4071" s="494"/>
      <c r="AR4071" s="494"/>
      <c r="AS4071" s="494"/>
      <c r="AT4071" s="488" t="s">
        <v>1558</v>
      </c>
      <c r="AU4071" s="492">
        <v>8009.0</v>
      </c>
      <c r="AV4071" s="492">
        <v>7.0</v>
      </c>
      <c r="AW4071" s="492">
        <v>2028.0</v>
      </c>
      <c r="AX4071" s="488" t="s">
        <v>1587</v>
      </c>
      <c r="AY4071" s="488" t="s">
        <v>1823</v>
      </c>
      <c r="AZ4071" s="488" t="s">
        <v>1531</v>
      </c>
    </row>
    <row r="4072" hidden="1">
      <c r="A4072" s="488" t="s">
        <v>24806</v>
      </c>
      <c r="B4072" s="488" t="s">
        <v>24807</v>
      </c>
      <c r="C4072" s="488" t="s">
        <v>1513</v>
      </c>
      <c r="D4072" s="488" t="s">
        <v>1514</v>
      </c>
      <c r="E4072" s="491">
        <v>45809.32013888889</v>
      </c>
      <c r="F4072" s="492">
        <v>21300.0</v>
      </c>
      <c r="G4072" s="488" t="s">
        <v>1515</v>
      </c>
      <c r="H4072" s="492">
        <v>21300.0</v>
      </c>
      <c r="I4072" s="488" t="s">
        <v>1515</v>
      </c>
      <c r="J4072" s="488" t="s">
        <v>1516</v>
      </c>
      <c r="K4072" s="488" t="s">
        <v>1517</v>
      </c>
      <c r="L4072" s="488" t="s">
        <v>24808</v>
      </c>
      <c r="M4072" s="488" t="s">
        <v>24808</v>
      </c>
      <c r="N4072" s="488" t="s">
        <v>1520</v>
      </c>
      <c r="O4072" s="488" t="s">
        <v>1521</v>
      </c>
      <c r="P4072" s="488" t="s">
        <v>1554</v>
      </c>
      <c r="Q4072" s="488" t="s">
        <v>1523</v>
      </c>
      <c r="R4072" s="495" t="s">
        <v>1524</v>
      </c>
      <c r="S4072" s="494"/>
      <c r="T4072" s="494"/>
      <c r="U4072" s="488" t="s">
        <v>24809</v>
      </c>
      <c r="AB4072" s="488" t="s">
        <v>24810</v>
      </c>
      <c r="AC4072" s="496">
        <v>8.09E9</v>
      </c>
      <c r="AD4072" s="488" t="s">
        <v>24811</v>
      </c>
      <c r="AE4072" s="492">
        <v>745500.0</v>
      </c>
      <c r="AF4072" s="488" t="s">
        <v>1515</v>
      </c>
      <c r="AG4072" s="488" t="s">
        <v>2096</v>
      </c>
      <c r="AH4072" s="492">
        <v>35.0</v>
      </c>
      <c r="AI4072" s="494"/>
      <c r="AJ4072" s="488" t="s">
        <v>1527</v>
      </c>
      <c r="AK4072" s="495" t="s">
        <v>1524</v>
      </c>
      <c r="AL4072" s="495" t="s">
        <v>1524</v>
      </c>
      <c r="AM4072" s="488" t="s">
        <v>1557</v>
      </c>
      <c r="AO4072" s="494"/>
      <c r="AP4072" s="494"/>
      <c r="AQ4072" s="494"/>
      <c r="AR4072" s="494"/>
      <c r="AS4072" s="494"/>
      <c r="AT4072" s="488" t="s">
        <v>1558</v>
      </c>
      <c r="AU4072" s="492">
        <v>2548.0</v>
      </c>
      <c r="AV4072" s="492">
        <v>12.0</v>
      </c>
      <c r="AW4072" s="492">
        <v>2028.0</v>
      </c>
      <c r="AX4072" s="488" t="s">
        <v>1559</v>
      </c>
      <c r="AY4072" s="488" t="s">
        <v>1560</v>
      </c>
      <c r="AZ4072" s="488" t="s">
        <v>1531</v>
      </c>
    </row>
    <row r="4073" hidden="1">
      <c r="A4073" s="488" t="s">
        <v>24812</v>
      </c>
      <c r="B4073" s="488" t="s">
        <v>24813</v>
      </c>
      <c r="C4073" s="488" t="s">
        <v>1513</v>
      </c>
      <c r="D4073" s="488" t="s">
        <v>1514</v>
      </c>
      <c r="E4073" s="491">
        <v>45809.319444444445</v>
      </c>
      <c r="F4073" s="492">
        <v>21400.0</v>
      </c>
      <c r="G4073" s="488" t="s">
        <v>1515</v>
      </c>
      <c r="H4073" s="492">
        <v>21400.0</v>
      </c>
      <c r="I4073" s="488" t="s">
        <v>1515</v>
      </c>
      <c r="J4073" s="488" t="s">
        <v>1516</v>
      </c>
      <c r="K4073" s="488" t="s">
        <v>1517</v>
      </c>
      <c r="L4073" s="488" t="s">
        <v>24814</v>
      </c>
      <c r="M4073" s="488" t="s">
        <v>24814</v>
      </c>
      <c r="N4073" s="488" t="s">
        <v>1520</v>
      </c>
      <c r="O4073" s="488" t="s">
        <v>1521</v>
      </c>
      <c r="P4073" s="488" t="s">
        <v>1554</v>
      </c>
      <c r="Q4073" s="488" t="s">
        <v>1523</v>
      </c>
      <c r="R4073" s="495" t="s">
        <v>1524</v>
      </c>
      <c r="S4073" s="494"/>
      <c r="T4073" s="494"/>
      <c r="U4073" s="488" t="s">
        <v>24815</v>
      </c>
      <c r="AB4073" s="488" t="s">
        <v>24816</v>
      </c>
      <c r="AC4073" s="496">
        <v>7.09E9</v>
      </c>
      <c r="AD4073" s="488" t="s">
        <v>24817</v>
      </c>
      <c r="AE4073" s="492">
        <v>663400.0</v>
      </c>
      <c r="AF4073" s="488" t="s">
        <v>1515</v>
      </c>
      <c r="AG4073" s="488" t="s">
        <v>2096</v>
      </c>
      <c r="AH4073" s="492">
        <v>31.0</v>
      </c>
      <c r="AI4073" s="494"/>
      <c r="AJ4073" s="488" t="s">
        <v>1527</v>
      </c>
      <c r="AK4073" s="500">
        <v>45870.0</v>
      </c>
      <c r="AL4073" s="495" t="s">
        <v>1524</v>
      </c>
      <c r="AM4073" s="488" t="s">
        <v>24818</v>
      </c>
      <c r="AO4073" s="494"/>
      <c r="AP4073" s="494"/>
      <c r="AQ4073" s="494"/>
      <c r="AR4073" s="494"/>
      <c r="AS4073" s="494"/>
      <c r="AT4073" s="488" t="s">
        <v>1558</v>
      </c>
      <c r="AU4073" s="492">
        <v>9723.0</v>
      </c>
      <c r="AV4073" s="492">
        <v>10.0</v>
      </c>
      <c r="AW4073" s="492">
        <v>2031.0</v>
      </c>
      <c r="AX4073" s="488" t="s">
        <v>1587</v>
      </c>
      <c r="AY4073" s="488" t="s">
        <v>1588</v>
      </c>
      <c r="AZ4073" s="488" t="s">
        <v>1531</v>
      </c>
    </row>
    <row r="4074" hidden="1">
      <c r="A4074" s="488" t="s">
        <v>24819</v>
      </c>
      <c r="B4074" s="488" t="s">
        <v>24820</v>
      </c>
      <c r="C4074" s="488" t="s">
        <v>1513</v>
      </c>
      <c r="D4074" s="488" t="s">
        <v>1514</v>
      </c>
      <c r="E4074" s="491">
        <v>45809.319444444445</v>
      </c>
      <c r="F4074" s="492">
        <v>9800.0</v>
      </c>
      <c r="G4074" s="488" t="s">
        <v>1515</v>
      </c>
      <c r="H4074" s="492">
        <v>9800.0</v>
      </c>
      <c r="I4074" s="488" t="s">
        <v>1515</v>
      </c>
      <c r="J4074" s="488" t="s">
        <v>1516</v>
      </c>
      <c r="K4074" s="488" t="s">
        <v>1517</v>
      </c>
      <c r="L4074" s="488" t="s">
        <v>24821</v>
      </c>
      <c r="M4074" s="488" t="s">
        <v>24822</v>
      </c>
      <c r="N4074" s="488" t="s">
        <v>1520</v>
      </c>
      <c r="O4074" s="488" t="s">
        <v>1521</v>
      </c>
      <c r="P4074" s="488" t="s">
        <v>1554</v>
      </c>
      <c r="Q4074" s="488" t="s">
        <v>1523</v>
      </c>
      <c r="R4074" s="495" t="s">
        <v>1524</v>
      </c>
      <c r="S4074" s="494"/>
      <c r="T4074" s="494"/>
      <c r="U4074" s="488" t="s">
        <v>24823</v>
      </c>
      <c r="AB4074" s="488" t="s">
        <v>24824</v>
      </c>
      <c r="AC4074" s="496">
        <v>9.08E9</v>
      </c>
      <c r="AD4074" s="494"/>
      <c r="AE4074" s="494"/>
      <c r="AF4074" s="494"/>
      <c r="AG4074" s="494"/>
      <c r="AH4074" s="494"/>
      <c r="AI4074" s="494"/>
      <c r="AJ4074" s="488" t="s">
        <v>1527</v>
      </c>
      <c r="AK4074" s="494"/>
      <c r="AL4074" s="494"/>
      <c r="AM4074" s="488" t="s">
        <v>24825</v>
      </c>
      <c r="AO4074" s="494"/>
      <c r="AP4074" s="494"/>
      <c r="AQ4074" s="494"/>
      <c r="AR4074" s="494"/>
      <c r="AS4074" s="494"/>
      <c r="AT4074" s="488" t="s">
        <v>1558</v>
      </c>
      <c r="AU4074" s="492">
        <v>8100.0</v>
      </c>
      <c r="AV4074" s="492">
        <v>5.0</v>
      </c>
      <c r="AW4074" s="492">
        <v>2030.0</v>
      </c>
      <c r="AX4074" s="488" t="s">
        <v>1559</v>
      </c>
      <c r="AY4074" s="488" t="s">
        <v>1852</v>
      </c>
      <c r="AZ4074" s="488" t="s">
        <v>1531</v>
      </c>
    </row>
    <row r="4075" hidden="1">
      <c r="A4075" s="488" t="s">
        <v>24826</v>
      </c>
      <c r="B4075" s="488" t="s">
        <v>24827</v>
      </c>
      <c r="C4075" s="488" t="s">
        <v>1513</v>
      </c>
      <c r="D4075" s="488" t="s">
        <v>1514</v>
      </c>
      <c r="E4075" s="491">
        <v>45809.319444444445</v>
      </c>
      <c r="F4075" s="492">
        <v>24975.0</v>
      </c>
      <c r="G4075" s="488" t="s">
        <v>1515</v>
      </c>
      <c r="H4075" s="492">
        <v>24975.0</v>
      </c>
      <c r="I4075" s="488" t="s">
        <v>1515</v>
      </c>
      <c r="J4075" s="488" t="s">
        <v>1516</v>
      </c>
      <c r="K4075" s="488" t="s">
        <v>1517</v>
      </c>
      <c r="L4075" s="488" t="s">
        <v>24828</v>
      </c>
      <c r="M4075" s="488" t="s">
        <v>24828</v>
      </c>
      <c r="N4075" s="488" t="s">
        <v>1520</v>
      </c>
      <c r="O4075" s="488" t="s">
        <v>1521</v>
      </c>
      <c r="P4075" s="488" t="s">
        <v>1545</v>
      </c>
      <c r="Q4075" s="488" t="s">
        <v>1523</v>
      </c>
      <c r="R4075" s="495" t="s">
        <v>1524</v>
      </c>
      <c r="S4075" s="494"/>
      <c r="T4075" s="494"/>
      <c r="U4075" s="488" t="s">
        <v>23899</v>
      </c>
      <c r="AB4075" s="488" t="s">
        <v>24829</v>
      </c>
      <c r="AC4075" s="496">
        <v>9.02E9</v>
      </c>
      <c r="AD4075" s="488" t="s">
        <v>24830</v>
      </c>
      <c r="AE4075" s="492">
        <v>599400.0</v>
      </c>
      <c r="AF4075" s="488" t="s">
        <v>1515</v>
      </c>
      <c r="AG4075" s="488" t="s">
        <v>2096</v>
      </c>
      <c r="AH4075" s="492">
        <v>24.0</v>
      </c>
      <c r="AI4075" s="494"/>
      <c r="AJ4075" s="488" t="s">
        <v>1527</v>
      </c>
      <c r="AK4075" s="500">
        <v>45870.0</v>
      </c>
      <c r="AL4075" s="495" t="s">
        <v>1524</v>
      </c>
      <c r="AM4075" s="488" t="s">
        <v>24831</v>
      </c>
      <c r="AO4075" s="494"/>
      <c r="AP4075" s="494"/>
      <c r="AQ4075" s="494"/>
      <c r="AR4075" s="494"/>
      <c r="AS4075" s="494"/>
      <c r="AT4075" s="488" t="s">
        <v>1529</v>
      </c>
      <c r="AU4075" s="492">
        <v>8011.0</v>
      </c>
      <c r="AV4075" s="492">
        <v>7.0</v>
      </c>
      <c r="AW4075" s="492">
        <v>2028.0</v>
      </c>
      <c r="AX4075" s="497"/>
      <c r="AY4075" s="488" t="s">
        <v>1652</v>
      </c>
      <c r="AZ4075" s="488" t="s">
        <v>1531</v>
      </c>
    </row>
    <row r="4076" hidden="1">
      <c r="A4076" s="488" t="s">
        <v>24832</v>
      </c>
      <c r="B4076" s="488" t="s">
        <v>4359</v>
      </c>
      <c r="C4076" s="488" t="s">
        <v>1513</v>
      </c>
      <c r="D4076" s="488" t="s">
        <v>1514</v>
      </c>
      <c r="E4076" s="491">
        <v>45809.31875</v>
      </c>
      <c r="F4076" s="492">
        <v>21400.0</v>
      </c>
      <c r="G4076" s="488" t="s">
        <v>1515</v>
      </c>
      <c r="H4076" s="492">
        <v>21400.0</v>
      </c>
      <c r="I4076" s="488" t="s">
        <v>1515</v>
      </c>
      <c r="J4076" s="488" t="s">
        <v>1516</v>
      </c>
      <c r="K4076" s="488" t="s">
        <v>1517</v>
      </c>
      <c r="L4076" s="488" t="s">
        <v>4360</v>
      </c>
      <c r="M4076" s="488" t="s">
        <v>4360</v>
      </c>
      <c r="N4076" s="488" t="s">
        <v>1520</v>
      </c>
      <c r="O4076" s="488" t="s">
        <v>1521</v>
      </c>
      <c r="P4076" s="488" t="s">
        <v>1545</v>
      </c>
      <c r="Q4076" s="488" t="s">
        <v>1523</v>
      </c>
      <c r="R4076" s="495" t="s">
        <v>1524</v>
      </c>
      <c r="S4076" s="494"/>
      <c r="T4076" s="494"/>
      <c r="U4076" s="488" t="s">
        <v>24833</v>
      </c>
      <c r="AB4076" s="488" t="s">
        <v>4362</v>
      </c>
      <c r="AC4076" s="496">
        <v>9.05E9</v>
      </c>
      <c r="AD4076" s="488" t="s">
        <v>4363</v>
      </c>
      <c r="AE4076" s="492">
        <v>642000.0</v>
      </c>
      <c r="AF4076" s="488" t="s">
        <v>1515</v>
      </c>
      <c r="AG4076" s="488" t="s">
        <v>2096</v>
      </c>
      <c r="AH4076" s="492">
        <v>30.0</v>
      </c>
      <c r="AI4076" s="494"/>
      <c r="AJ4076" s="488" t="s">
        <v>1527</v>
      </c>
      <c r="AK4076" s="495" t="s">
        <v>1524</v>
      </c>
      <c r="AL4076" s="495" t="s">
        <v>1524</v>
      </c>
      <c r="AM4076" s="488" t="s">
        <v>4364</v>
      </c>
      <c r="AO4076" s="494"/>
      <c r="AP4076" s="494"/>
      <c r="AQ4076" s="494"/>
      <c r="AR4076" s="494"/>
      <c r="AS4076" s="494"/>
      <c r="AT4076" s="488" t="s">
        <v>1558</v>
      </c>
      <c r="AU4076" s="492">
        <v>1006.0</v>
      </c>
      <c r="AV4076" s="492">
        <v>1.0</v>
      </c>
      <c r="AW4076" s="492">
        <v>2030.0</v>
      </c>
      <c r="AX4076" s="497"/>
      <c r="AY4076" s="497"/>
      <c r="AZ4076" s="488" t="s">
        <v>1531</v>
      </c>
    </row>
    <row r="4077" hidden="1">
      <c r="A4077" s="488" t="s">
        <v>24834</v>
      </c>
      <c r="B4077" s="488" t="s">
        <v>24835</v>
      </c>
      <c r="C4077" s="488" t="s">
        <v>1513</v>
      </c>
      <c r="D4077" s="488" t="s">
        <v>1514</v>
      </c>
      <c r="E4077" s="491">
        <v>45809.31180555555</v>
      </c>
      <c r="F4077" s="492">
        <v>2980.0</v>
      </c>
      <c r="G4077" s="488" t="s">
        <v>1515</v>
      </c>
      <c r="H4077" s="492">
        <v>2980.0</v>
      </c>
      <c r="I4077" s="488" t="s">
        <v>1515</v>
      </c>
      <c r="J4077" s="488" t="s">
        <v>1516</v>
      </c>
      <c r="K4077" s="488" t="s">
        <v>1517</v>
      </c>
      <c r="L4077" s="488" t="s">
        <v>24836</v>
      </c>
      <c r="M4077" s="488" t="s">
        <v>24837</v>
      </c>
      <c r="N4077" s="488" t="s">
        <v>1520</v>
      </c>
      <c r="O4077" s="488" t="s">
        <v>1521</v>
      </c>
      <c r="P4077" s="488" t="s">
        <v>1554</v>
      </c>
      <c r="Q4077" s="488" t="s">
        <v>1523</v>
      </c>
      <c r="R4077" s="495" t="s">
        <v>1524</v>
      </c>
      <c r="S4077" s="494"/>
      <c r="T4077" s="494"/>
      <c r="U4077" s="488" t="s">
        <v>24838</v>
      </c>
      <c r="AB4077" s="488" t="s">
        <v>24839</v>
      </c>
      <c r="AC4077" s="496">
        <v>8.02E9</v>
      </c>
      <c r="AD4077" s="494"/>
      <c r="AE4077" s="494"/>
      <c r="AF4077" s="494"/>
      <c r="AG4077" s="494"/>
      <c r="AH4077" s="494"/>
      <c r="AI4077" s="494"/>
      <c r="AJ4077" s="488" t="s">
        <v>1527</v>
      </c>
      <c r="AK4077" s="494"/>
      <c r="AL4077" s="494"/>
      <c r="AM4077" s="488" t="s">
        <v>24840</v>
      </c>
      <c r="AP4077" s="494"/>
      <c r="AQ4077" s="494"/>
      <c r="AR4077" s="494"/>
      <c r="AS4077" s="494"/>
      <c r="AT4077" s="488" t="s">
        <v>1529</v>
      </c>
      <c r="AU4077" s="492">
        <v>7012.0</v>
      </c>
      <c r="AV4077" s="492">
        <v>8.0</v>
      </c>
      <c r="AW4077" s="492">
        <v>2027.0</v>
      </c>
      <c r="AX4077" s="488" t="s">
        <v>1634</v>
      </c>
      <c r="AY4077" s="488" t="s">
        <v>1904</v>
      </c>
      <c r="AZ4077" s="488" t="s">
        <v>1531</v>
      </c>
    </row>
    <row r="4078" hidden="1">
      <c r="A4078" s="488" t="s">
        <v>24841</v>
      </c>
      <c r="B4078" s="488" t="s">
        <v>24820</v>
      </c>
      <c r="C4078" s="488" t="s">
        <v>1513</v>
      </c>
      <c r="D4078" s="488" t="s">
        <v>1514</v>
      </c>
      <c r="E4078" s="491">
        <v>45809.311111111114</v>
      </c>
      <c r="F4078" s="492">
        <v>2980.0</v>
      </c>
      <c r="G4078" s="488" t="s">
        <v>1515</v>
      </c>
      <c r="H4078" s="492">
        <v>2980.0</v>
      </c>
      <c r="I4078" s="488" t="s">
        <v>1515</v>
      </c>
      <c r="J4078" s="488" t="s">
        <v>1516</v>
      </c>
      <c r="K4078" s="488" t="s">
        <v>1517</v>
      </c>
      <c r="L4078" s="488" t="s">
        <v>24821</v>
      </c>
      <c r="M4078" s="488" t="s">
        <v>24842</v>
      </c>
      <c r="N4078" s="488" t="s">
        <v>1520</v>
      </c>
      <c r="O4078" s="488" t="s">
        <v>1521</v>
      </c>
      <c r="P4078" s="488" t="s">
        <v>1554</v>
      </c>
      <c r="Q4078" s="488" t="s">
        <v>1523</v>
      </c>
      <c r="R4078" s="495" t="s">
        <v>1524</v>
      </c>
      <c r="S4078" s="494"/>
      <c r="T4078" s="494"/>
      <c r="U4078" s="488" t="s">
        <v>24843</v>
      </c>
      <c r="AB4078" s="488" t="s">
        <v>24824</v>
      </c>
      <c r="AC4078" s="496">
        <v>9.08E9</v>
      </c>
      <c r="AD4078" s="494"/>
      <c r="AE4078" s="494"/>
      <c r="AF4078" s="494"/>
      <c r="AG4078" s="494"/>
      <c r="AH4078" s="494"/>
      <c r="AI4078" s="494"/>
      <c r="AJ4078" s="488" t="s">
        <v>1527</v>
      </c>
      <c r="AK4078" s="494"/>
      <c r="AL4078" s="494"/>
      <c r="AM4078" s="488" t="s">
        <v>24825</v>
      </c>
      <c r="AO4078" s="494"/>
      <c r="AP4078" s="494"/>
      <c r="AQ4078" s="494"/>
      <c r="AR4078" s="494"/>
      <c r="AS4078" s="494"/>
      <c r="AT4078" s="488" t="s">
        <v>1558</v>
      </c>
      <c r="AU4078" s="492">
        <v>8100.0</v>
      </c>
      <c r="AV4078" s="492">
        <v>5.0</v>
      </c>
      <c r="AW4078" s="492">
        <v>2030.0</v>
      </c>
      <c r="AX4078" s="488" t="s">
        <v>1559</v>
      </c>
      <c r="AY4078" s="488" t="s">
        <v>1852</v>
      </c>
      <c r="AZ4078" s="488" t="s">
        <v>1531</v>
      </c>
    </row>
    <row r="4079" hidden="1">
      <c r="A4079" s="488" t="s">
        <v>24844</v>
      </c>
      <c r="B4079" s="488" t="s">
        <v>24845</v>
      </c>
      <c r="C4079" s="488" t="s">
        <v>1513</v>
      </c>
      <c r="D4079" s="488" t="s">
        <v>1514</v>
      </c>
      <c r="E4079" s="491">
        <v>45809.30902777778</v>
      </c>
      <c r="F4079" s="492">
        <v>2980.0</v>
      </c>
      <c r="G4079" s="488" t="s">
        <v>1515</v>
      </c>
      <c r="H4079" s="492">
        <v>2980.0</v>
      </c>
      <c r="I4079" s="488" t="s">
        <v>1515</v>
      </c>
      <c r="J4079" s="488" t="s">
        <v>1516</v>
      </c>
      <c r="K4079" s="488" t="s">
        <v>1517</v>
      </c>
      <c r="L4079" s="488" t="s">
        <v>24846</v>
      </c>
      <c r="M4079" s="488" t="s">
        <v>24847</v>
      </c>
      <c r="N4079" s="488" t="s">
        <v>1520</v>
      </c>
      <c r="O4079" s="488" t="s">
        <v>1521</v>
      </c>
      <c r="P4079" s="488" t="s">
        <v>1554</v>
      </c>
      <c r="Q4079" s="488" t="s">
        <v>1523</v>
      </c>
      <c r="R4079" s="495" t="s">
        <v>1524</v>
      </c>
      <c r="S4079" s="494"/>
      <c r="T4079" s="494"/>
      <c r="U4079" s="488" t="s">
        <v>24848</v>
      </c>
      <c r="AB4079" s="488" t="s">
        <v>24849</v>
      </c>
      <c r="AC4079" s="496">
        <v>9.05E9</v>
      </c>
      <c r="AD4079" s="494"/>
      <c r="AE4079" s="494"/>
      <c r="AF4079" s="494"/>
      <c r="AG4079" s="494"/>
      <c r="AH4079" s="494"/>
      <c r="AI4079" s="494"/>
      <c r="AJ4079" s="488" t="s">
        <v>1527</v>
      </c>
      <c r="AK4079" s="494"/>
      <c r="AL4079" s="494"/>
      <c r="AM4079" s="488" t="s">
        <v>24850</v>
      </c>
      <c r="AP4079" s="494"/>
      <c r="AQ4079" s="494"/>
      <c r="AR4079" s="494"/>
      <c r="AS4079" s="494"/>
      <c r="AT4079" s="488" t="s">
        <v>1558</v>
      </c>
      <c r="AU4079" s="492">
        <v>7454.0</v>
      </c>
      <c r="AV4079" s="492">
        <v>9.0</v>
      </c>
      <c r="AW4079" s="492">
        <v>2030.0</v>
      </c>
      <c r="AX4079" s="488" t="s">
        <v>1587</v>
      </c>
      <c r="AY4079" s="488" t="s">
        <v>1588</v>
      </c>
      <c r="AZ4079" s="488" t="s">
        <v>1531</v>
      </c>
    </row>
    <row r="4080" hidden="1">
      <c r="A4080" s="488" t="s">
        <v>24851</v>
      </c>
      <c r="B4080" s="488" t="s">
        <v>24852</v>
      </c>
      <c r="C4080" s="488" t="s">
        <v>1513</v>
      </c>
      <c r="D4080" s="488" t="s">
        <v>1514</v>
      </c>
      <c r="E4080" s="491">
        <v>45809.30763888889</v>
      </c>
      <c r="F4080" s="492">
        <v>2980.0</v>
      </c>
      <c r="G4080" s="488" t="s">
        <v>1515</v>
      </c>
      <c r="H4080" s="492">
        <v>2980.0</v>
      </c>
      <c r="I4080" s="488" t="s">
        <v>1515</v>
      </c>
      <c r="J4080" s="488" t="s">
        <v>1516</v>
      </c>
      <c r="K4080" s="488" t="s">
        <v>1517</v>
      </c>
      <c r="L4080" s="488" t="s">
        <v>24853</v>
      </c>
      <c r="M4080" s="488" t="s">
        <v>24854</v>
      </c>
      <c r="N4080" s="488" t="s">
        <v>1520</v>
      </c>
      <c r="O4080" s="488" t="s">
        <v>1521</v>
      </c>
      <c r="P4080" s="488" t="s">
        <v>1724</v>
      </c>
      <c r="Q4080" s="488" t="s">
        <v>1523</v>
      </c>
      <c r="R4080" s="495" t="s">
        <v>1524</v>
      </c>
      <c r="S4080" s="494"/>
      <c r="T4080" s="494"/>
      <c r="U4080" s="488" t="s">
        <v>24855</v>
      </c>
      <c r="AB4080" s="488" t="s">
        <v>24856</v>
      </c>
      <c r="AC4080" s="496">
        <v>8.06E9</v>
      </c>
      <c r="AD4080" s="494"/>
      <c r="AE4080" s="494"/>
      <c r="AF4080" s="494"/>
      <c r="AG4080" s="494"/>
      <c r="AH4080" s="494"/>
      <c r="AI4080" s="494"/>
      <c r="AJ4080" s="488" t="s">
        <v>1527</v>
      </c>
      <c r="AK4080" s="494"/>
      <c r="AL4080" s="494"/>
      <c r="AM4080" s="488" t="s">
        <v>24857</v>
      </c>
      <c r="AO4080" s="494"/>
      <c r="AP4080" s="494"/>
      <c r="AQ4080" s="494"/>
      <c r="AR4080" s="494"/>
      <c r="AS4080" s="494"/>
      <c r="AT4080" s="488" t="s">
        <v>1529</v>
      </c>
      <c r="AU4080" s="492">
        <v>2007.0</v>
      </c>
      <c r="AV4080" s="492">
        <v>2.0</v>
      </c>
      <c r="AW4080" s="492">
        <v>2029.0</v>
      </c>
      <c r="AX4080" s="488" t="s">
        <v>1728</v>
      </c>
      <c r="AY4080" s="488" t="s">
        <v>1729</v>
      </c>
      <c r="AZ4080" s="488" t="s">
        <v>1531</v>
      </c>
    </row>
    <row r="4081" hidden="1">
      <c r="A4081" s="488" t="s">
        <v>24858</v>
      </c>
      <c r="B4081" s="488" t="s">
        <v>24859</v>
      </c>
      <c r="C4081" s="488" t="s">
        <v>1513</v>
      </c>
      <c r="D4081" s="488" t="s">
        <v>1514</v>
      </c>
      <c r="E4081" s="491">
        <v>45809.29652777778</v>
      </c>
      <c r="F4081" s="492">
        <v>2980.0</v>
      </c>
      <c r="G4081" s="488" t="s">
        <v>1515</v>
      </c>
      <c r="H4081" s="492">
        <v>2980.0</v>
      </c>
      <c r="I4081" s="488" t="s">
        <v>1515</v>
      </c>
      <c r="J4081" s="488" t="s">
        <v>1516</v>
      </c>
      <c r="K4081" s="488" t="s">
        <v>1517</v>
      </c>
      <c r="L4081" s="488" t="s">
        <v>24860</v>
      </c>
      <c r="M4081" s="488" t="s">
        <v>24861</v>
      </c>
      <c r="N4081" s="488" t="s">
        <v>1520</v>
      </c>
      <c r="O4081" s="488" t="s">
        <v>1521</v>
      </c>
      <c r="P4081" s="488" t="s">
        <v>1545</v>
      </c>
      <c r="Q4081" s="488" t="s">
        <v>1523</v>
      </c>
      <c r="R4081" s="495" t="s">
        <v>1524</v>
      </c>
      <c r="S4081" s="494"/>
      <c r="T4081" s="494"/>
      <c r="U4081" s="488" t="s">
        <v>24862</v>
      </c>
      <c r="AB4081" s="488" t="s">
        <v>24863</v>
      </c>
      <c r="AC4081" s="496">
        <v>9.05E9</v>
      </c>
      <c r="AD4081" s="494"/>
      <c r="AE4081" s="494"/>
      <c r="AF4081" s="494"/>
      <c r="AG4081" s="494"/>
      <c r="AH4081" s="494"/>
      <c r="AI4081" s="494"/>
      <c r="AJ4081" s="488" t="s">
        <v>1527</v>
      </c>
      <c r="AK4081" s="494"/>
      <c r="AL4081" s="494"/>
      <c r="AM4081" s="488" t="s">
        <v>24864</v>
      </c>
      <c r="AO4081" s="494"/>
      <c r="AP4081" s="494"/>
      <c r="AQ4081" s="494"/>
      <c r="AR4081" s="494"/>
      <c r="AS4081" s="494"/>
      <c r="AT4081" s="488" t="s">
        <v>1529</v>
      </c>
      <c r="AU4081" s="492">
        <v>1015.0</v>
      </c>
      <c r="AV4081" s="492">
        <v>1.0</v>
      </c>
      <c r="AW4081" s="492">
        <v>2031.0</v>
      </c>
      <c r="AX4081" s="488" t="s">
        <v>1549</v>
      </c>
      <c r="AY4081" s="497"/>
      <c r="AZ4081" s="488" t="s">
        <v>1531</v>
      </c>
    </row>
    <row r="4082" hidden="1">
      <c r="A4082" s="488" t="s">
        <v>24865</v>
      </c>
      <c r="B4082" s="488" t="s">
        <v>24866</v>
      </c>
      <c r="C4082" s="488" t="s">
        <v>1513</v>
      </c>
      <c r="D4082" s="488" t="s">
        <v>1514</v>
      </c>
      <c r="E4082" s="491">
        <v>45809.27291666667</v>
      </c>
      <c r="F4082" s="492">
        <v>9800.0</v>
      </c>
      <c r="G4082" s="488" t="s">
        <v>1515</v>
      </c>
      <c r="H4082" s="492">
        <v>9800.0</v>
      </c>
      <c r="I4082" s="488" t="s">
        <v>1515</v>
      </c>
      <c r="J4082" s="488" t="s">
        <v>1516</v>
      </c>
      <c r="K4082" s="488" t="s">
        <v>1517</v>
      </c>
      <c r="L4082" s="488" t="s">
        <v>24867</v>
      </c>
      <c r="M4082" s="488" t="s">
        <v>24868</v>
      </c>
      <c r="N4082" s="488" t="s">
        <v>1520</v>
      </c>
      <c r="O4082" s="488" t="s">
        <v>1521</v>
      </c>
      <c r="P4082" s="488" t="s">
        <v>1545</v>
      </c>
      <c r="Q4082" s="488" t="s">
        <v>1523</v>
      </c>
      <c r="R4082" s="495" t="s">
        <v>1524</v>
      </c>
      <c r="S4082" s="494"/>
      <c r="T4082" s="494"/>
      <c r="U4082" s="488" t="s">
        <v>24869</v>
      </c>
      <c r="AB4082" s="488" t="s">
        <v>24870</v>
      </c>
      <c r="AC4082" s="496">
        <v>8.07E9</v>
      </c>
      <c r="AD4082" s="494"/>
      <c r="AE4082" s="494"/>
      <c r="AF4082" s="494"/>
      <c r="AG4082" s="494"/>
      <c r="AH4082" s="494"/>
      <c r="AI4082" s="494"/>
      <c r="AJ4082" s="488" t="s">
        <v>1527</v>
      </c>
      <c r="AK4082" s="494"/>
      <c r="AL4082" s="494"/>
      <c r="AM4082" s="488" t="s">
        <v>24871</v>
      </c>
      <c r="AO4082" s="494"/>
      <c r="AP4082" s="494"/>
      <c r="AQ4082" s="494"/>
      <c r="AR4082" s="494"/>
      <c r="AS4082" s="494"/>
      <c r="AT4082" s="488" t="s">
        <v>1529</v>
      </c>
      <c r="AU4082" s="492">
        <v>1075.0</v>
      </c>
      <c r="AV4082" s="492">
        <v>2.0</v>
      </c>
      <c r="AW4082" s="492">
        <v>2026.0</v>
      </c>
      <c r="AX4082" s="488" t="s">
        <v>1549</v>
      </c>
      <c r="AY4082" s="497"/>
      <c r="AZ4082" s="488" t="s">
        <v>1531</v>
      </c>
    </row>
    <row r="4083" hidden="1">
      <c r="A4083" s="488" t="s">
        <v>24872</v>
      </c>
      <c r="B4083" s="488" t="s">
        <v>24866</v>
      </c>
      <c r="C4083" s="488" t="s">
        <v>1513</v>
      </c>
      <c r="D4083" s="488" t="s">
        <v>1514</v>
      </c>
      <c r="E4083" s="491">
        <v>45809.27222222222</v>
      </c>
      <c r="F4083" s="492">
        <v>2980.0</v>
      </c>
      <c r="G4083" s="488" t="s">
        <v>1515</v>
      </c>
      <c r="H4083" s="492">
        <v>2980.0</v>
      </c>
      <c r="I4083" s="488" t="s">
        <v>1515</v>
      </c>
      <c r="J4083" s="488" t="s">
        <v>1516</v>
      </c>
      <c r="K4083" s="488" t="s">
        <v>1517</v>
      </c>
      <c r="L4083" s="488" t="s">
        <v>24867</v>
      </c>
      <c r="M4083" s="488" t="s">
        <v>24873</v>
      </c>
      <c r="N4083" s="488" t="s">
        <v>1520</v>
      </c>
      <c r="O4083" s="488" t="s">
        <v>1521</v>
      </c>
      <c r="P4083" s="488" t="s">
        <v>1545</v>
      </c>
      <c r="Q4083" s="488" t="s">
        <v>1523</v>
      </c>
      <c r="R4083" s="495" t="s">
        <v>1524</v>
      </c>
      <c r="S4083" s="494"/>
      <c r="T4083" s="494"/>
      <c r="U4083" s="488" t="s">
        <v>24874</v>
      </c>
      <c r="AB4083" s="488" t="s">
        <v>24870</v>
      </c>
      <c r="AC4083" s="496">
        <v>8.07E9</v>
      </c>
      <c r="AD4083" s="494"/>
      <c r="AE4083" s="494"/>
      <c r="AF4083" s="494"/>
      <c r="AG4083" s="494"/>
      <c r="AH4083" s="494"/>
      <c r="AI4083" s="494"/>
      <c r="AJ4083" s="488" t="s">
        <v>1527</v>
      </c>
      <c r="AK4083" s="494"/>
      <c r="AL4083" s="494"/>
      <c r="AM4083" s="488" t="s">
        <v>24871</v>
      </c>
      <c r="AO4083" s="494"/>
      <c r="AP4083" s="494"/>
      <c r="AQ4083" s="494"/>
      <c r="AR4083" s="494"/>
      <c r="AS4083" s="494"/>
      <c r="AT4083" s="488" t="s">
        <v>1529</v>
      </c>
      <c r="AU4083" s="492">
        <v>1075.0</v>
      </c>
      <c r="AV4083" s="492">
        <v>2.0</v>
      </c>
      <c r="AW4083" s="492">
        <v>2026.0</v>
      </c>
      <c r="AX4083" s="488" t="s">
        <v>1549</v>
      </c>
      <c r="AY4083" s="497"/>
      <c r="AZ4083" s="488" t="s">
        <v>1531</v>
      </c>
    </row>
    <row r="4084" hidden="1">
      <c r="A4084" s="488" t="s">
        <v>24875</v>
      </c>
      <c r="B4084" s="488" t="s">
        <v>24876</v>
      </c>
      <c r="C4084" s="488" t="s">
        <v>1513</v>
      </c>
      <c r="D4084" s="488" t="s">
        <v>1514</v>
      </c>
      <c r="E4084" s="491">
        <v>45809.26736111111</v>
      </c>
      <c r="F4084" s="492">
        <v>2980.0</v>
      </c>
      <c r="G4084" s="488" t="s">
        <v>1515</v>
      </c>
      <c r="H4084" s="492">
        <v>2980.0</v>
      </c>
      <c r="I4084" s="488" t="s">
        <v>1515</v>
      </c>
      <c r="J4084" s="488" t="s">
        <v>1516</v>
      </c>
      <c r="K4084" s="488" t="s">
        <v>1517</v>
      </c>
      <c r="L4084" s="488" t="s">
        <v>24877</v>
      </c>
      <c r="M4084" s="488" t="s">
        <v>24878</v>
      </c>
      <c r="N4084" s="488" t="s">
        <v>1520</v>
      </c>
      <c r="O4084" s="488" t="s">
        <v>1521</v>
      </c>
      <c r="P4084" s="488" t="s">
        <v>1554</v>
      </c>
      <c r="Q4084" s="488" t="s">
        <v>1523</v>
      </c>
      <c r="R4084" s="495" t="s">
        <v>1524</v>
      </c>
      <c r="S4084" s="494"/>
      <c r="T4084" s="494"/>
      <c r="U4084" s="488" t="s">
        <v>24879</v>
      </c>
      <c r="AB4084" s="488" t="s">
        <v>24880</v>
      </c>
      <c r="AC4084" s="496">
        <v>9.09E9</v>
      </c>
      <c r="AD4084" s="494"/>
      <c r="AE4084" s="494"/>
      <c r="AF4084" s="494"/>
      <c r="AG4084" s="494"/>
      <c r="AH4084" s="494"/>
      <c r="AI4084" s="494"/>
      <c r="AJ4084" s="488" t="s">
        <v>1527</v>
      </c>
      <c r="AK4084" s="494"/>
      <c r="AL4084" s="494"/>
      <c r="AM4084" s="488" t="s">
        <v>24881</v>
      </c>
      <c r="AO4084" s="494"/>
      <c r="AP4084" s="494"/>
      <c r="AQ4084" s="494"/>
      <c r="AR4084" s="494"/>
      <c r="AS4084" s="494"/>
      <c r="AT4084" s="488" t="s">
        <v>1529</v>
      </c>
      <c r="AU4084" s="492">
        <v>4354.0</v>
      </c>
      <c r="AV4084" s="492">
        <v>10.0</v>
      </c>
      <c r="AW4084" s="492">
        <v>2031.0</v>
      </c>
      <c r="AX4084" s="488" t="s">
        <v>1634</v>
      </c>
      <c r="AY4084" s="488" t="s">
        <v>1917</v>
      </c>
      <c r="AZ4084" s="488" t="s">
        <v>1531</v>
      </c>
    </row>
    <row r="4085" hidden="1">
      <c r="A4085" s="488" t="s">
        <v>24882</v>
      </c>
      <c r="B4085" s="488" t="s">
        <v>24883</v>
      </c>
      <c r="C4085" s="488" t="s">
        <v>1513</v>
      </c>
      <c r="D4085" s="488" t="s">
        <v>1514</v>
      </c>
      <c r="E4085" s="491">
        <v>45809.22430555556</v>
      </c>
      <c r="F4085" s="492">
        <v>2980.0</v>
      </c>
      <c r="G4085" s="488" t="s">
        <v>1515</v>
      </c>
      <c r="H4085" s="492">
        <v>2980.0</v>
      </c>
      <c r="I4085" s="488" t="s">
        <v>1515</v>
      </c>
      <c r="J4085" s="488" t="s">
        <v>1516</v>
      </c>
      <c r="K4085" s="488" t="s">
        <v>1517</v>
      </c>
      <c r="L4085" s="488" t="s">
        <v>24884</v>
      </c>
      <c r="M4085" s="488" t="s">
        <v>24885</v>
      </c>
      <c r="N4085" s="488" t="s">
        <v>1520</v>
      </c>
      <c r="O4085" s="488" t="s">
        <v>1521</v>
      </c>
      <c r="P4085" s="488" t="s">
        <v>1545</v>
      </c>
      <c r="Q4085" s="488" t="s">
        <v>1523</v>
      </c>
      <c r="R4085" s="495" t="s">
        <v>1524</v>
      </c>
      <c r="S4085" s="494"/>
      <c r="T4085" s="494"/>
      <c r="U4085" s="488" t="s">
        <v>24886</v>
      </c>
      <c r="AB4085" s="488" t="s">
        <v>24887</v>
      </c>
      <c r="AC4085" s="496">
        <v>8.05E9</v>
      </c>
      <c r="AD4085" s="494"/>
      <c r="AE4085" s="494"/>
      <c r="AF4085" s="494"/>
      <c r="AG4085" s="494"/>
      <c r="AH4085" s="494"/>
      <c r="AI4085" s="494"/>
      <c r="AJ4085" s="488" t="s">
        <v>1527</v>
      </c>
      <c r="AK4085" s="494"/>
      <c r="AL4085" s="494"/>
      <c r="AM4085" s="488" t="s">
        <v>24888</v>
      </c>
      <c r="AP4085" s="494"/>
      <c r="AQ4085" s="494"/>
      <c r="AR4085" s="494"/>
      <c r="AS4085" s="494"/>
      <c r="AT4085" s="488" t="s">
        <v>1558</v>
      </c>
      <c r="AU4085" s="492">
        <v>8640.0</v>
      </c>
      <c r="AV4085" s="492">
        <v>8.0</v>
      </c>
      <c r="AW4085" s="492">
        <v>2029.0</v>
      </c>
      <c r="AX4085" s="497"/>
      <c r="AY4085" s="497"/>
      <c r="AZ4085" s="488" t="s">
        <v>1531</v>
      </c>
    </row>
    <row r="4086" hidden="1">
      <c r="A4086" s="488" t="s">
        <v>24889</v>
      </c>
      <c r="B4086" s="488" t="s">
        <v>24890</v>
      </c>
      <c r="C4086" s="488" t="s">
        <v>1513</v>
      </c>
      <c r="D4086" s="488" t="s">
        <v>1514</v>
      </c>
      <c r="E4086" s="491">
        <v>45809.20347222222</v>
      </c>
      <c r="F4086" s="492">
        <v>2980.0</v>
      </c>
      <c r="G4086" s="488" t="s">
        <v>1515</v>
      </c>
      <c r="H4086" s="492">
        <v>2980.0</v>
      </c>
      <c r="I4086" s="488" t="s">
        <v>1515</v>
      </c>
      <c r="J4086" s="488" t="s">
        <v>1516</v>
      </c>
      <c r="K4086" s="488" t="s">
        <v>1517</v>
      </c>
      <c r="L4086" s="488" t="s">
        <v>24891</v>
      </c>
      <c r="M4086" s="488" t="s">
        <v>24892</v>
      </c>
      <c r="N4086" s="488" t="s">
        <v>1520</v>
      </c>
      <c r="O4086" s="488" t="s">
        <v>1521</v>
      </c>
      <c r="P4086" s="488" t="s">
        <v>1522</v>
      </c>
      <c r="Q4086" s="488" t="s">
        <v>1523</v>
      </c>
      <c r="R4086" s="495" t="s">
        <v>1524</v>
      </c>
      <c r="S4086" s="494"/>
      <c r="T4086" s="494"/>
      <c r="U4086" s="488" t="s">
        <v>24893</v>
      </c>
      <c r="AB4086" s="488" t="s">
        <v>24894</v>
      </c>
      <c r="AC4086" s="496">
        <v>9.06E9</v>
      </c>
      <c r="AD4086" s="494"/>
      <c r="AE4086" s="494"/>
      <c r="AF4086" s="494"/>
      <c r="AG4086" s="494"/>
      <c r="AH4086" s="494"/>
      <c r="AI4086" s="494"/>
      <c r="AJ4086" s="488" t="s">
        <v>1527</v>
      </c>
      <c r="AK4086" s="494"/>
      <c r="AL4086" s="494"/>
      <c r="AM4086" s="488" t="s">
        <v>24895</v>
      </c>
      <c r="AO4086" s="494"/>
      <c r="AP4086" s="494"/>
      <c r="AQ4086" s="494"/>
      <c r="AR4086" s="494"/>
      <c r="AS4086" s="494"/>
      <c r="AT4086" s="488" t="s">
        <v>1529</v>
      </c>
      <c r="AU4086" s="492">
        <v>5454.0</v>
      </c>
      <c r="AV4086" s="492">
        <v>5.0</v>
      </c>
      <c r="AW4086" s="492">
        <v>2029.0</v>
      </c>
      <c r="AX4086" s="488" t="s">
        <v>1539</v>
      </c>
      <c r="AY4086" s="488" t="s">
        <v>1805</v>
      </c>
      <c r="AZ4086" s="488" t="s">
        <v>1531</v>
      </c>
    </row>
    <row r="4087" hidden="1">
      <c r="A4087" s="488" t="s">
        <v>24896</v>
      </c>
      <c r="B4087" s="488" t="s">
        <v>24897</v>
      </c>
      <c r="C4087" s="488" t="s">
        <v>1513</v>
      </c>
      <c r="D4087" s="488" t="s">
        <v>1514</v>
      </c>
      <c r="E4087" s="491">
        <v>45809.197916666664</v>
      </c>
      <c r="F4087" s="492">
        <v>2980.0</v>
      </c>
      <c r="G4087" s="488" t="s">
        <v>1515</v>
      </c>
      <c r="H4087" s="492">
        <v>2980.0</v>
      </c>
      <c r="I4087" s="488" t="s">
        <v>1515</v>
      </c>
      <c r="J4087" s="488" t="s">
        <v>1516</v>
      </c>
      <c r="K4087" s="488" t="s">
        <v>1517</v>
      </c>
      <c r="L4087" s="488" t="s">
        <v>24898</v>
      </c>
      <c r="M4087" s="488" t="s">
        <v>24899</v>
      </c>
      <c r="N4087" s="488" t="s">
        <v>1520</v>
      </c>
      <c r="O4087" s="488" t="s">
        <v>1521</v>
      </c>
      <c r="P4087" s="488" t="s">
        <v>1545</v>
      </c>
      <c r="Q4087" s="488" t="s">
        <v>1523</v>
      </c>
      <c r="R4087" s="495" t="s">
        <v>1524</v>
      </c>
      <c r="S4087" s="494"/>
      <c r="T4087" s="494"/>
      <c r="U4087" s="488" t="s">
        <v>24900</v>
      </c>
      <c r="AB4087" s="488" t="s">
        <v>24901</v>
      </c>
      <c r="AC4087" s="496">
        <v>9.06E9</v>
      </c>
      <c r="AD4087" s="494"/>
      <c r="AE4087" s="494"/>
      <c r="AF4087" s="494"/>
      <c r="AG4087" s="494"/>
      <c r="AH4087" s="494"/>
      <c r="AI4087" s="494"/>
      <c r="AJ4087" s="488" t="s">
        <v>1527</v>
      </c>
      <c r="AK4087" s="494"/>
      <c r="AL4087" s="494"/>
      <c r="AM4087" s="488" t="s">
        <v>24902</v>
      </c>
      <c r="AO4087" s="494"/>
      <c r="AP4087" s="494"/>
      <c r="AQ4087" s="494"/>
      <c r="AR4087" s="494"/>
      <c r="AS4087" s="494"/>
      <c r="AT4087" s="488" t="s">
        <v>1529</v>
      </c>
      <c r="AU4087" s="492">
        <v>1749.0</v>
      </c>
      <c r="AV4087" s="492">
        <v>1.0</v>
      </c>
      <c r="AW4087" s="492">
        <v>2027.0</v>
      </c>
      <c r="AX4087" s="497"/>
      <c r="AY4087" s="488" t="s">
        <v>4131</v>
      </c>
      <c r="AZ4087" s="488" t="s">
        <v>1531</v>
      </c>
    </row>
    <row r="4088" hidden="1">
      <c r="A4088" s="488" t="s">
        <v>24903</v>
      </c>
      <c r="B4088" s="488" t="s">
        <v>24904</v>
      </c>
      <c r="C4088" s="488" t="s">
        <v>1513</v>
      </c>
      <c r="D4088" s="488" t="s">
        <v>1514</v>
      </c>
      <c r="E4088" s="491">
        <v>45809.13888888889</v>
      </c>
      <c r="F4088" s="492">
        <v>9800.0</v>
      </c>
      <c r="G4088" s="488" t="s">
        <v>1515</v>
      </c>
      <c r="H4088" s="492">
        <v>9800.0</v>
      </c>
      <c r="I4088" s="488" t="s">
        <v>1515</v>
      </c>
      <c r="J4088" s="488" t="s">
        <v>1516</v>
      </c>
      <c r="K4088" s="488" t="s">
        <v>1517</v>
      </c>
      <c r="L4088" s="488" t="s">
        <v>24905</v>
      </c>
      <c r="M4088" s="488" t="s">
        <v>24906</v>
      </c>
      <c r="N4088" s="488" t="s">
        <v>1520</v>
      </c>
      <c r="O4088" s="488" t="s">
        <v>1521</v>
      </c>
      <c r="P4088" s="488" t="s">
        <v>1554</v>
      </c>
      <c r="Q4088" s="488" t="s">
        <v>1523</v>
      </c>
      <c r="R4088" s="495" t="s">
        <v>1524</v>
      </c>
      <c r="S4088" s="494"/>
      <c r="T4088" s="494"/>
      <c r="U4088" s="488" t="s">
        <v>24907</v>
      </c>
      <c r="AB4088" s="488" t="s">
        <v>24908</v>
      </c>
      <c r="AC4088" s="496">
        <v>8.03E9</v>
      </c>
      <c r="AD4088" s="494"/>
      <c r="AE4088" s="494"/>
      <c r="AF4088" s="494"/>
      <c r="AG4088" s="494"/>
      <c r="AH4088" s="494"/>
      <c r="AI4088" s="494"/>
      <c r="AJ4088" s="488" t="s">
        <v>1527</v>
      </c>
      <c r="AK4088" s="494"/>
      <c r="AL4088" s="494"/>
      <c r="AM4088" s="488" t="s">
        <v>24909</v>
      </c>
      <c r="AO4088" s="494"/>
      <c r="AP4088" s="494"/>
      <c r="AQ4088" s="494"/>
      <c r="AR4088" s="494"/>
      <c r="AS4088" s="494"/>
      <c r="AT4088" s="488" t="s">
        <v>1529</v>
      </c>
      <c r="AU4088" s="492">
        <v>6112.0</v>
      </c>
      <c r="AV4088" s="492">
        <v>9.0</v>
      </c>
      <c r="AW4088" s="492">
        <v>2025.0</v>
      </c>
      <c r="AX4088" s="488" t="s">
        <v>1587</v>
      </c>
      <c r="AY4088" s="488" t="s">
        <v>1597</v>
      </c>
      <c r="AZ4088" s="488" t="s">
        <v>1531</v>
      </c>
    </row>
    <row r="4089" hidden="1">
      <c r="A4089" s="488" t="s">
        <v>24910</v>
      </c>
      <c r="B4089" s="488" t="s">
        <v>24904</v>
      </c>
      <c r="C4089" s="488" t="s">
        <v>1513</v>
      </c>
      <c r="D4089" s="488" t="s">
        <v>1514</v>
      </c>
      <c r="E4089" s="491">
        <v>45809.13263888889</v>
      </c>
      <c r="F4089" s="492">
        <v>2980.0</v>
      </c>
      <c r="G4089" s="488" t="s">
        <v>1515</v>
      </c>
      <c r="H4089" s="492">
        <v>2980.0</v>
      </c>
      <c r="I4089" s="488" t="s">
        <v>1515</v>
      </c>
      <c r="J4089" s="488" t="s">
        <v>1516</v>
      </c>
      <c r="K4089" s="488" t="s">
        <v>1517</v>
      </c>
      <c r="L4089" s="488" t="s">
        <v>24905</v>
      </c>
      <c r="M4089" s="488" t="s">
        <v>24911</v>
      </c>
      <c r="N4089" s="488" t="s">
        <v>1520</v>
      </c>
      <c r="O4089" s="488" t="s">
        <v>1521</v>
      </c>
      <c r="P4089" s="488" t="s">
        <v>1554</v>
      </c>
      <c r="Q4089" s="488" t="s">
        <v>1523</v>
      </c>
      <c r="R4089" s="495" t="s">
        <v>1524</v>
      </c>
      <c r="S4089" s="494"/>
      <c r="T4089" s="494"/>
      <c r="U4089" s="488" t="s">
        <v>24912</v>
      </c>
      <c r="AB4089" s="488" t="s">
        <v>24908</v>
      </c>
      <c r="AC4089" s="496">
        <v>8.03E9</v>
      </c>
      <c r="AD4089" s="494"/>
      <c r="AE4089" s="494"/>
      <c r="AF4089" s="494"/>
      <c r="AG4089" s="494"/>
      <c r="AH4089" s="494"/>
      <c r="AI4089" s="494"/>
      <c r="AJ4089" s="488" t="s">
        <v>1527</v>
      </c>
      <c r="AK4089" s="494"/>
      <c r="AL4089" s="494"/>
      <c r="AM4089" s="488" t="s">
        <v>24909</v>
      </c>
      <c r="AO4089" s="494"/>
      <c r="AP4089" s="494"/>
      <c r="AQ4089" s="494"/>
      <c r="AR4089" s="494"/>
      <c r="AS4089" s="494"/>
      <c r="AT4089" s="488" t="s">
        <v>1529</v>
      </c>
      <c r="AU4089" s="492">
        <v>6112.0</v>
      </c>
      <c r="AV4089" s="492">
        <v>9.0</v>
      </c>
      <c r="AW4089" s="492">
        <v>2025.0</v>
      </c>
      <c r="AX4089" s="488" t="s">
        <v>1587</v>
      </c>
      <c r="AY4089" s="488" t="s">
        <v>1597</v>
      </c>
      <c r="AZ4089" s="488" t="s">
        <v>1531</v>
      </c>
    </row>
    <row r="4090" hidden="1">
      <c r="A4090" s="488" t="s">
        <v>24913</v>
      </c>
      <c r="B4090" s="488" t="s">
        <v>24914</v>
      </c>
      <c r="C4090" s="488" t="s">
        <v>1513</v>
      </c>
      <c r="D4090" s="488" t="s">
        <v>1514</v>
      </c>
      <c r="E4090" s="491">
        <v>45809.09027777778</v>
      </c>
      <c r="F4090" s="492">
        <v>2980.0</v>
      </c>
      <c r="G4090" s="488" t="s">
        <v>1515</v>
      </c>
      <c r="H4090" s="492">
        <v>2980.0</v>
      </c>
      <c r="I4090" s="488" t="s">
        <v>1515</v>
      </c>
      <c r="J4090" s="488" t="s">
        <v>1516</v>
      </c>
      <c r="K4090" s="488" t="s">
        <v>1517</v>
      </c>
      <c r="L4090" s="488" t="s">
        <v>24915</v>
      </c>
      <c r="M4090" s="488" t="s">
        <v>24916</v>
      </c>
      <c r="N4090" s="488" t="s">
        <v>1520</v>
      </c>
      <c r="O4090" s="488" t="s">
        <v>1521</v>
      </c>
      <c r="P4090" s="488" t="s">
        <v>1554</v>
      </c>
      <c r="Q4090" s="488" t="s">
        <v>1523</v>
      </c>
      <c r="R4090" s="495" t="s">
        <v>1524</v>
      </c>
      <c r="S4090" s="494"/>
      <c r="T4090" s="494"/>
      <c r="U4090" s="488" t="s">
        <v>24917</v>
      </c>
      <c r="AB4090" s="488" t="s">
        <v>24918</v>
      </c>
      <c r="AC4090" s="496">
        <v>9.08E9</v>
      </c>
      <c r="AD4090" s="494"/>
      <c r="AE4090" s="494"/>
      <c r="AF4090" s="494"/>
      <c r="AG4090" s="494"/>
      <c r="AH4090" s="494"/>
      <c r="AI4090" s="494"/>
      <c r="AJ4090" s="488" t="s">
        <v>1527</v>
      </c>
      <c r="AK4090" s="494"/>
      <c r="AL4090" s="494"/>
      <c r="AM4090" s="488" t="s">
        <v>24919</v>
      </c>
      <c r="AO4090" s="494"/>
      <c r="AP4090" s="494"/>
      <c r="AQ4090" s="494"/>
      <c r="AR4090" s="494"/>
      <c r="AS4090" s="494"/>
      <c r="AT4090" s="488" t="s">
        <v>1529</v>
      </c>
      <c r="AU4090" s="492">
        <v>7049.0</v>
      </c>
      <c r="AV4090" s="492">
        <v>8.0</v>
      </c>
      <c r="AW4090" s="492">
        <v>2026.0</v>
      </c>
      <c r="AX4090" s="488" t="s">
        <v>1587</v>
      </c>
      <c r="AY4090" s="488" t="s">
        <v>1588</v>
      </c>
      <c r="AZ4090" s="488" t="s">
        <v>1531</v>
      </c>
    </row>
    <row r="4091" hidden="1">
      <c r="A4091" s="488" t="s">
        <v>24920</v>
      </c>
      <c r="B4091" s="488" t="s">
        <v>24921</v>
      </c>
      <c r="C4091" s="488" t="s">
        <v>1513</v>
      </c>
      <c r="D4091" s="488" t="s">
        <v>1514</v>
      </c>
      <c r="E4091" s="491">
        <v>45809.07361111111</v>
      </c>
      <c r="F4091" s="492">
        <v>2980.0</v>
      </c>
      <c r="G4091" s="488" t="s">
        <v>1515</v>
      </c>
      <c r="H4091" s="492">
        <v>2980.0</v>
      </c>
      <c r="I4091" s="488" t="s">
        <v>1515</v>
      </c>
      <c r="J4091" s="488" t="s">
        <v>1516</v>
      </c>
      <c r="K4091" s="488" t="s">
        <v>1517</v>
      </c>
      <c r="L4091" s="488" t="s">
        <v>24922</v>
      </c>
      <c r="M4091" s="488" t="s">
        <v>24923</v>
      </c>
      <c r="N4091" s="488" t="s">
        <v>1520</v>
      </c>
      <c r="O4091" s="488" t="s">
        <v>1521</v>
      </c>
      <c r="P4091" s="488" t="s">
        <v>1554</v>
      </c>
      <c r="Q4091" s="488" t="s">
        <v>1523</v>
      </c>
      <c r="R4091" s="495" t="s">
        <v>1524</v>
      </c>
      <c r="S4091" s="494"/>
      <c r="T4091" s="494"/>
      <c r="U4091" s="488" t="s">
        <v>24924</v>
      </c>
      <c r="AB4091" s="488" t="s">
        <v>24925</v>
      </c>
      <c r="AC4091" s="496">
        <v>8.04E9</v>
      </c>
      <c r="AD4091" s="494"/>
      <c r="AE4091" s="494"/>
      <c r="AF4091" s="494"/>
      <c r="AG4091" s="494"/>
      <c r="AH4091" s="494"/>
      <c r="AI4091" s="494"/>
      <c r="AJ4091" s="488" t="s">
        <v>1527</v>
      </c>
      <c r="AK4091" s="494"/>
      <c r="AL4091" s="494"/>
      <c r="AM4091" s="488" t="s">
        <v>24926</v>
      </c>
      <c r="AO4091" s="494"/>
      <c r="AP4091" s="494"/>
      <c r="AQ4091" s="494"/>
      <c r="AR4091" s="494"/>
      <c r="AS4091" s="494"/>
      <c r="AT4091" s="488" t="s">
        <v>1529</v>
      </c>
      <c r="AU4091" s="492">
        <v>6195.0</v>
      </c>
      <c r="AV4091" s="492">
        <v>6.0</v>
      </c>
      <c r="AW4091" s="492">
        <v>2029.0</v>
      </c>
      <c r="AX4091" s="488" t="s">
        <v>1587</v>
      </c>
      <c r="AY4091" s="488" t="s">
        <v>1597</v>
      </c>
      <c r="AZ4091" s="488" t="s">
        <v>1531</v>
      </c>
    </row>
    <row r="4092" hidden="1">
      <c r="A4092" s="488" t="s">
        <v>24927</v>
      </c>
      <c r="B4092" s="488" t="s">
        <v>24928</v>
      </c>
      <c r="C4092" s="488" t="s">
        <v>1513</v>
      </c>
      <c r="D4092" s="488" t="s">
        <v>1514</v>
      </c>
      <c r="E4092" s="491">
        <v>45809.072222222225</v>
      </c>
      <c r="F4092" s="492">
        <v>2980.0</v>
      </c>
      <c r="G4092" s="488" t="s">
        <v>1515</v>
      </c>
      <c r="H4092" s="492">
        <v>2980.0</v>
      </c>
      <c r="I4092" s="488" t="s">
        <v>1515</v>
      </c>
      <c r="J4092" s="488" t="s">
        <v>1516</v>
      </c>
      <c r="K4092" s="488" t="s">
        <v>1517</v>
      </c>
      <c r="L4092" s="488" t="s">
        <v>24929</v>
      </c>
      <c r="M4092" s="488" t="s">
        <v>24930</v>
      </c>
      <c r="N4092" s="488" t="s">
        <v>1520</v>
      </c>
      <c r="O4092" s="488" t="s">
        <v>1521</v>
      </c>
      <c r="P4092" s="488" t="s">
        <v>1724</v>
      </c>
      <c r="Q4092" s="488" t="s">
        <v>1523</v>
      </c>
      <c r="R4092" s="495" t="s">
        <v>1524</v>
      </c>
      <c r="S4092" s="494"/>
      <c r="T4092" s="494"/>
      <c r="U4092" s="488" t="s">
        <v>24931</v>
      </c>
      <c r="AB4092" s="488" t="s">
        <v>24932</v>
      </c>
      <c r="AC4092" s="496">
        <v>9.01E9</v>
      </c>
      <c r="AD4092" s="494"/>
      <c r="AE4092" s="494"/>
      <c r="AF4092" s="494"/>
      <c r="AG4092" s="494"/>
      <c r="AH4092" s="494"/>
      <c r="AI4092" s="494"/>
      <c r="AJ4092" s="488" t="s">
        <v>1527</v>
      </c>
      <c r="AK4092" s="494"/>
      <c r="AL4092" s="494"/>
      <c r="AM4092" s="488" t="s">
        <v>24933</v>
      </c>
      <c r="AO4092" s="494"/>
      <c r="AP4092" s="494"/>
      <c r="AQ4092" s="494"/>
      <c r="AR4092" s="494"/>
      <c r="AS4092" s="494"/>
      <c r="AT4092" s="488" t="s">
        <v>1529</v>
      </c>
      <c r="AU4092" s="492">
        <v>1008.0</v>
      </c>
      <c r="AV4092" s="492">
        <v>12.0</v>
      </c>
      <c r="AW4092" s="492">
        <v>2026.0</v>
      </c>
      <c r="AX4092" s="488" t="s">
        <v>1728</v>
      </c>
      <c r="AY4092" s="488" t="s">
        <v>1729</v>
      </c>
      <c r="AZ4092" s="488" t="s">
        <v>1531</v>
      </c>
    </row>
    <row r="4093" hidden="1">
      <c r="A4093" s="488" t="s">
        <v>24934</v>
      </c>
      <c r="B4093" s="488" t="s">
        <v>24935</v>
      </c>
      <c r="C4093" s="488" t="s">
        <v>1513</v>
      </c>
      <c r="D4093" s="488" t="s">
        <v>1514</v>
      </c>
      <c r="E4093" s="491">
        <v>45809.07083333333</v>
      </c>
      <c r="F4093" s="492">
        <v>2980.0</v>
      </c>
      <c r="G4093" s="488" t="s">
        <v>1515</v>
      </c>
      <c r="H4093" s="492">
        <v>2980.0</v>
      </c>
      <c r="I4093" s="488" t="s">
        <v>1515</v>
      </c>
      <c r="J4093" s="488" t="s">
        <v>1516</v>
      </c>
      <c r="K4093" s="488" t="s">
        <v>1517</v>
      </c>
      <c r="L4093" s="488" t="s">
        <v>24936</v>
      </c>
      <c r="M4093" s="488" t="s">
        <v>24937</v>
      </c>
      <c r="N4093" s="488" t="s">
        <v>1520</v>
      </c>
      <c r="O4093" s="488" t="s">
        <v>1521</v>
      </c>
      <c r="P4093" s="488" t="s">
        <v>1554</v>
      </c>
      <c r="Q4093" s="488" t="s">
        <v>1523</v>
      </c>
      <c r="R4093" s="495" t="s">
        <v>1524</v>
      </c>
      <c r="S4093" s="494"/>
      <c r="T4093" s="494"/>
      <c r="U4093" s="488" t="s">
        <v>24938</v>
      </c>
      <c r="AB4093" s="488" t="s">
        <v>24939</v>
      </c>
      <c r="AC4093" s="496">
        <v>8.09E9</v>
      </c>
      <c r="AD4093" s="494"/>
      <c r="AE4093" s="494"/>
      <c r="AF4093" s="494"/>
      <c r="AG4093" s="494"/>
      <c r="AH4093" s="494"/>
      <c r="AI4093" s="494"/>
      <c r="AJ4093" s="488" t="s">
        <v>1527</v>
      </c>
      <c r="AK4093" s="494"/>
      <c r="AL4093" s="494"/>
      <c r="AM4093" s="488" t="s">
        <v>24940</v>
      </c>
      <c r="AO4093" s="494"/>
      <c r="AP4093" s="494"/>
      <c r="AQ4093" s="494"/>
      <c r="AR4093" s="494"/>
      <c r="AS4093" s="494"/>
      <c r="AT4093" s="488" t="s">
        <v>1529</v>
      </c>
      <c r="AU4093" s="492">
        <v>9120.0</v>
      </c>
      <c r="AV4093" s="492">
        <v>10.0</v>
      </c>
      <c r="AW4093" s="492">
        <v>2029.0</v>
      </c>
      <c r="AX4093" s="488" t="s">
        <v>1587</v>
      </c>
      <c r="AY4093" s="488" t="s">
        <v>1852</v>
      </c>
      <c r="AZ4093" s="488" t="s">
        <v>1531</v>
      </c>
    </row>
    <row r="4094" hidden="1">
      <c r="A4094" s="488" t="s">
        <v>24941</v>
      </c>
      <c r="B4094" s="488" t="s">
        <v>24942</v>
      </c>
      <c r="C4094" s="488" t="s">
        <v>1513</v>
      </c>
      <c r="D4094" s="488" t="s">
        <v>1514</v>
      </c>
      <c r="E4094" s="491">
        <v>45809.05972222222</v>
      </c>
      <c r="F4094" s="492">
        <v>2980.0</v>
      </c>
      <c r="G4094" s="488" t="s">
        <v>1515</v>
      </c>
      <c r="H4094" s="492">
        <v>2980.0</v>
      </c>
      <c r="I4094" s="488" t="s">
        <v>1515</v>
      </c>
      <c r="J4094" s="488" t="s">
        <v>1516</v>
      </c>
      <c r="K4094" s="488" t="s">
        <v>1517</v>
      </c>
      <c r="L4094" s="488" t="s">
        <v>24943</v>
      </c>
      <c r="M4094" s="488" t="s">
        <v>24944</v>
      </c>
      <c r="N4094" s="488" t="s">
        <v>1520</v>
      </c>
      <c r="O4094" s="488" t="s">
        <v>1521</v>
      </c>
      <c r="P4094" s="488" t="s">
        <v>1554</v>
      </c>
      <c r="Q4094" s="488" t="s">
        <v>1523</v>
      </c>
      <c r="R4094" s="495" t="s">
        <v>1524</v>
      </c>
      <c r="S4094" s="494"/>
      <c r="T4094" s="494"/>
      <c r="U4094" s="488" t="s">
        <v>24945</v>
      </c>
      <c r="AB4094" s="488" t="s">
        <v>24946</v>
      </c>
      <c r="AC4094" s="496">
        <v>8.01E9</v>
      </c>
      <c r="AD4094" s="494"/>
      <c r="AE4094" s="494"/>
      <c r="AF4094" s="494"/>
      <c r="AG4094" s="494"/>
      <c r="AH4094" s="494"/>
      <c r="AI4094" s="494"/>
      <c r="AJ4094" s="488" t="s">
        <v>1527</v>
      </c>
      <c r="AK4094" s="494"/>
      <c r="AL4094" s="494"/>
      <c r="AM4094" s="488" t="s">
        <v>1557</v>
      </c>
      <c r="AO4094" s="494"/>
      <c r="AP4094" s="494"/>
      <c r="AQ4094" s="494"/>
      <c r="AR4094" s="494"/>
      <c r="AS4094" s="494"/>
      <c r="AT4094" s="488" t="s">
        <v>1558</v>
      </c>
      <c r="AU4094" s="492">
        <v>2388.0</v>
      </c>
      <c r="AV4094" s="492">
        <v>9.0</v>
      </c>
      <c r="AW4094" s="492">
        <v>2027.0</v>
      </c>
      <c r="AX4094" s="488" t="s">
        <v>1559</v>
      </c>
      <c r="AY4094" s="488" t="s">
        <v>1560</v>
      </c>
      <c r="AZ4094" s="488" t="s">
        <v>1531</v>
      </c>
    </row>
    <row r="4095" hidden="1">
      <c r="A4095" s="488" t="s">
        <v>24947</v>
      </c>
      <c r="B4095" s="488" t="s">
        <v>24948</v>
      </c>
      <c r="C4095" s="488" t="s">
        <v>1513</v>
      </c>
      <c r="D4095" s="488" t="s">
        <v>1514</v>
      </c>
      <c r="E4095" s="491">
        <v>45809.052083333336</v>
      </c>
      <c r="F4095" s="492">
        <v>9800.0</v>
      </c>
      <c r="G4095" s="488" t="s">
        <v>1515</v>
      </c>
      <c r="H4095" s="492">
        <v>9800.0</v>
      </c>
      <c r="I4095" s="488" t="s">
        <v>1515</v>
      </c>
      <c r="J4095" s="488" t="s">
        <v>1516</v>
      </c>
      <c r="K4095" s="488" t="s">
        <v>1517</v>
      </c>
      <c r="L4095" s="488" t="s">
        <v>24949</v>
      </c>
      <c r="M4095" s="488" t="s">
        <v>24950</v>
      </c>
      <c r="N4095" s="488" t="s">
        <v>1520</v>
      </c>
      <c r="O4095" s="488" t="s">
        <v>1521</v>
      </c>
      <c r="P4095" s="488" t="s">
        <v>1554</v>
      </c>
      <c r="Q4095" s="488" t="s">
        <v>1523</v>
      </c>
      <c r="R4095" s="495" t="s">
        <v>1524</v>
      </c>
      <c r="S4095" s="494"/>
      <c r="T4095" s="494"/>
      <c r="U4095" s="488" t="s">
        <v>24951</v>
      </c>
      <c r="AB4095" s="488" t="s">
        <v>24952</v>
      </c>
      <c r="AC4095" s="496">
        <v>8.05E9</v>
      </c>
      <c r="AD4095" s="497"/>
      <c r="AE4095" s="497"/>
      <c r="AF4095" s="497"/>
      <c r="AG4095" s="497"/>
      <c r="AH4095" s="494"/>
      <c r="AI4095" s="494"/>
      <c r="AJ4095" s="488" t="s">
        <v>1527</v>
      </c>
      <c r="AK4095" s="498"/>
      <c r="AL4095" s="499"/>
      <c r="AM4095" s="488" t="s">
        <v>24953</v>
      </c>
      <c r="AO4095" s="494"/>
      <c r="AP4095" s="494"/>
      <c r="AQ4095" s="494"/>
      <c r="AR4095" s="494"/>
      <c r="AS4095" s="494"/>
      <c r="AT4095" s="488" t="s">
        <v>1529</v>
      </c>
      <c r="AU4095" s="492">
        <v>2722.0</v>
      </c>
      <c r="AV4095" s="492">
        <v>7.0</v>
      </c>
      <c r="AW4095" s="492">
        <v>2025.0</v>
      </c>
      <c r="AX4095" s="488" t="s">
        <v>1587</v>
      </c>
      <c r="AY4095" s="488" t="s">
        <v>1597</v>
      </c>
      <c r="AZ4095" s="488" t="s">
        <v>1531</v>
      </c>
    </row>
    <row r="4096" hidden="1">
      <c r="A4096" s="488" t="s">
        <v>24954</v>
      </c>
      <c r="B4096" s="488" t="s">
        <v>24955</v>
      </c>
      <c r="C4096" s="488" t="s">
        <v>1513</v>
      </c>
      <c r="D4096" s="488" t="s">
        <v>1514</v>
      </c>
      <c r="E4096" s="491">
        <v>45809.049305555556</v>
      </c>
      <c r="F4096" s="492">
        <v>2980.0</v>
      </c>
      <c r="G4096" s="488" t="s">
        <v>1515</v>
      </c>
      <c r="H4096" s="492">
        <v>2980.0</v>
      </c>
      <c r="I4096" s="488" t="s">
        <v>1515</v>
      </c>
      <c r="J4096" s="488" t="s">
        <v>1516</v>
      </c>
      <c r="K4096" s="488" t="s">
        <v>1517</v>
      </c>
      <c r="L4096" s="488" t="s">
        <v>24956</v>
      </c>
      <c r="M4096" s="488" t="s">
        <v>24957</v>
      </c>
      <c r="N4096" s="488" t="s">
        <v>1520</v>
      </c>
      <c r="O4096" s="488" t="s">
        <v>1521</v>
      </c>
      <c r="P4096" s="488" t="s">
        <v>1554</v>
      </c>
      <c r="Q4096" s="488" t="s">
        <v>1523</v>
      </c>
      <c r="R4096" s="495" t="s">
        <v>1524</v>
      </c>
      <c r="S4096" s="494"/>
      <c r="T4096" s="494"/>
      <c r="U4096" s="488" t="s">
        <v>24958</v>
      </c>
      <c r="AB4096" s="488" t="s">
        <v>24959</v>
      </c>
      <c r="AC4096" s="496">
        <v>8.01E9</v>
      </c>
      <c r="AD4096" s="494"/>
      <c r="AE4096" s="494"/>
      <c r="AF4096" s="494"/>
      <c r="AG4096" s="494"/>
      <c r="AH4096" s="494"/>
      <c r="AI4096" s="494"/>
      <c r="AJ4096" s="488" t="s">
        <v>1527</v>
      </c>
      <c r="AK4096" s="494"/>
      <c r="AL4096" s="494"/>
      <c r="AM4096" s="488" t="s">
        <v>24960</v>
      </c>
      <c r="AP4096" s="494"/>
      <c r="AQ4096" s="494"/>
      <c r="AR4096" s="494"/>
      <c r="AS4096" s="494"/>
      <c r="AT4096" s="488" t="s">
        <v>1529</v>
      </c>
      <c r="AU4096" s="492">
        <v>7277.0</v>
      </c>
      <c r="AV4096" s="492">
        <v>4.0</v>
      </c>
      <c r="AW4096" s="492">
        <v>2029.0</v>
      </c>
      <c r="AX4096" s="488" t="s">
        <v>1587</v>
      </c>
      <c r="AY4096" s="488" t="s">
        <v>1588</v>
      </c>
      <c r="AZ4096" s="488" t="s">
        <v>1531</v>
      </c>
    </row>
    <row r="4097" hidden="1">
      <c r="A4097" s="488" t="s">
        <v>24961</v>
      </c>
      <c r="B4097" s="488" t="s">
        <v>24962</v>
      </c>
      <c r="C4097" s="488" t="s">
        <v>1513</v>
      </c>
      <c r="D4097" s="488" t="s">
        <v>1514</v>
      </c>
      <c r="E4097" s="491">
        <v>45809.04652777778</v>
      </c>
      <c r="F4097" s="492">
        <v>2980.0</v>
      </c>
      <c r="G4097" s="488" t="s">
        <v>1515</v>
      </c>
      <c r="H4097" s="492">
        <v>2980.0</v>
      </c>
      <c r="I4097" s="488" t="s">
        <v>1515</v>
      </c>
      <c r="J4097" s="488" t="s">
        <v>1516</v>
      </c>
      <c r="K4097" s="488" t="s">
        <v>1517</v>
      </c>
      <c r="L4097" s="488" t="s">
        <v>24963</v>
      </c>
      <c r="M4097" s="488" t="s">
        <v>24964</v>
      </c>
      <c r="N4097" s="488" t="s">
        <v>1520</v>
      </c>
      <c r="O4097" s="488" t="s">
        <v>1521</v>
      </c>
      <c r="P4097" s="488" t="s">
        <v>1554</v>
      </c>
      <c r="Q4097" s="488" t="s">
        <v>1523</v>
      </c>
      <c r="R4097" s="495" t="s">
        <v>1524</v>
      </c>
      <c r="S4097" s="494"/>
      <c r="T4097" s="494"/>
      <c r="U4097" s="488" t="s">
        <v>24965</v>
      </c>
      <c r="AB4097" s="488" t="s">
        <v>24966</v>
      </c>
      <c r="AC4097" s="496">
        <v>9.08E9</v>
      </c>
      <c r="AD4097" s="494"/>
      <c r="AE4097" s="494"/>
      <c r="AF4097" s="494"/>
      <c r="AG4097" s="494"/>
      <c r="AH4097" s="494"/>
      <c r="AI4097" s="494"/>
      <c r="AJ4097" s="488" t="s">
        <v>1527</v>
      </c>
      <c r="AK4097" s="494"/>
      <c r="AL4097" s="494"/>
      <c r="AM4097" s="488" t="s">
        <v>24967</v>
      </c>
      <c r="AO4097" s="494"/>
      <c r="AP4097" s="494"/>
      <c r="AQ4097" s="494"/>
      <c r="AR4097" s="494"/>
      <c r="AS4097" s="494"/>
      <c r="AT4097" s="488" t="s">
        <v>1558</v>
      </c>
      <c r="AU4097" s="492">
        <v>1728.0</v>
      </c>
      <c r="AV4097" s="492">
        <v>11.0</v>
      </c>
      <c r="AW4097" s="492">
        <v>2028.0</v>
      </c>
      <c r="AX4097" s="488" t="s">
        <v>1587</v>
      </c>
      <c r="AY4097" s="488" t="s">
        <v>3012</v>
      </c>
      <c r="AZ4097" s="488" t="s">
        <v>1531</v>
      </c>
    </row>
    <row r="4098" hidden="1">
      <c r="A4098" s="488" t="s">
        <v>24968</v>
      </c>
      <c r="B4098" s="488" t="s">
        <v>24948</v>
      </c>
      <c r="C4098" s="488" t="s">
        <v>1513</v>
      </c>
      <c r="D4098" s="488" t="s">
        <v>1514</v>
      </c>
      <c r="E4098" s="491">
        <v>45809.044444444444</v>
      </c>
      <c r="F4098" s="492">
        <v>2980.0</v>
      </c>
      <c r="G4098" s="488" t="s">
        <v>1515</v>
      </c>
      <c r="H4098" s="492">
        <v>2980.0</v>
      </c>
      <c r="I4098" s="488" t="s">
        <v>1515</v>
      </c>
      <c r="J4098" s="488" t="s">
        <v>1516</v>
      </c>
      <c r="K4098" s="488" t="s">
        <v>1517</v>
      </c>
      <c r="L4098" s="488" t="s">
        <v>24949</v>
      </c>
      <c r="M4098" s="488" t="s">
        <v>24969</v>
      </c>
      <c r="N4098" s="488" t="s">
        <v>1520</v>
      </c>
      <c r="O4098" s="488" t="s">
        <v>1521</v>
      </c>
      <c r="P4098" s="488" t="s">
        <v>1554</v>
      </c>
      <c r="Q4098" s="488" t="s">
        <v>1523</v>
      </c>
      <c r="R4098" s="495" t="s">
        <v>1524</v>
      </c>
      <c r="S4098" s="494"/>
      <c r="T4098" s="494"/>
      <c r="U4098" s="488" t="s">
        <v>24970</v>
      </c>
      <c r="AB4098" s="488" t="s">
        <v>24952</v>
      </c>
      <c r="AC4098" s="496">
        <v>8.05E9</v>
      </c>
      <c r="AD4098" s="494"/>
      <c r="AE4098" s="494"/>
      <c r="AF4098" s="494"/>
      <c r="AG4098" s="494"/>
      <c r="AH4098" s="494"/>
      <c r="AI4098" s="494"/>
      <c r="AJ4098" s="488" t="s">
        <v>1527</v>
      </c>
      <c r="AK4098" s="494"/>
      <c r="AL4098" s="494"/>
      <c r="AM4098" s="488" t="s">
        <v>24953</v>
      </c>
      <c r="AO4098" s="494"/>
      <c r="AP4098" s="494"/>
      <c r="AQ4098" s="494"/>
      <c r="AR4098" s="494"/>
      <c r="AS4098" s="494"/>
      <c r="AT4098" s="488" t="s">
        <v>1529</v>
      </c>
      <c r="AU4098" s="492">
        <v>2722.0</v>
      </c>
      <c r="AV4098" s="492">
        <v>7.0</v>
      </c>
      <c r="AW4098" s="492">
        <v>2025.0</v>
      </c>
      <c r="AX4098" s="488" t="s">
        <v>1587</v>
      </c>
      <c r="AY4098" s="488" t="s">
        <v>1597</v>
      </c>
      <c r="AZ4098" s="488" t="s">
        <v>1531</v>
      </c>
    </row>
    <row r="4099" hidden="1">
      <c r="A4099" s="488" t="s">
        <v>24971</v>
      </c>
      <c r="B4099" s="488" t="s">
        <v>24972</v>
      </c>
      <c r="C4099" s="488" t="s">
        <v>1513</v>
      </c>
      <c r="D4099" s="488" t="s">
        <v>1514</v>
      </c>
      <c r="E4099" s="491">
        <v>45809.00486111111</v>
      </c>
      <c r="F4099" s="492">
        <v>2980.0</v>
      </c>
      <c r="G4099" s="488" t="s">
        <v>1515</v>
      </c>
      <c r="H4099" s="492">
        <v>2980.0</v>
      </c>
      <c r="I4099" s="488" t="s">
        <v>1515</v>
      </c>
      <c r="J4099" s="488" t="s">
        <v>1516</v>
      </c>
      <c r="K4099" s="488" t="s">
        <v>1517</v>
      </c>
      <c r="L4099" s="488" t="s">
        <v>24973</v>
      </c>
      <c r="M4099" s="488" t="s">
        <v>24974</v>
      </c>
      <c r="N4099" s="488" t="s">
        <v>1520</v>
      </c>
      <c r="O4099" s="488" t="s">
        <v>1521</v>
      </c>
      <c r="P4099" s="488" t="s">
        <v>1554</v>
      </c>
      <c r="Q4099" s="488" t="s">
        <v>1523</v>
      </c>
      <c r="R4099" s="495" t="s">
        <v>1524</v>
      </c>
      <c r="S4099" s="494"/>
      <c r="T4099" s="494"/>
      <c r="U4099" s="488" t="s">
        <v>24975</v>
      </c>
      <c r="AB4099" s="488" t="s">
        <v>24976</v>
      </c>
      <c r="AC4099" s="496">
        <v>8.1E9</v>
      </c>
      <c r="AD4099" s="494"/>
      <c r="AE4099" s="494"/>
      <c r="AF4099" s="494"/>
      <c r="AG4099" s="494"/>
      <c r="AH4099" s="494"/>
      <c r="AI4099" s="494"/>
      <c r="AJ4099" s="488" t="s">
        <v>1527</v>
      </c>
      <c r="AK4099" s="494"/>
      <c r="AL4099" s="494"/>
      <c r="AM4099" s="488" t="s">
        <v>24977</v>
      </c>
      <c r="AO4099" s="494"/>
      <c r="AP4099" s="494"/>
      <c r="AQ4099" s="494"/>
      <c r="AR4099" s="494"/>
      <c r="AS4099" s="494"/>
      <c r="AT4099" s="488" t="s">
        <v>1529</v>
      </c>
      <c r="AU4099" s="492">
        <v>3463.0</v>
      </c>
      <c r="AV4099" s="492">
        <v>12.0</v>
      </c>
      <c r="AW4099" s="492">
        <v>2028.0</v>
      </c>
      <c r="AX4099" s="488" t="s">
        <v>1634</v>
      </c>
      <c r="AY4099" s="488" t="s">
        <v>1831</v>
      </c>
      <c r="AZ4099" s="488" t="s">
        <v>1531</v>
      </c>
    </row>
    <row r="4100">
      <c r="A4100" s="488"/>
      <c r="B4100" s="488"/>
      <c r="C4100" s="488"/>
      <c r="D4100" s="488"/>
      <c r="E4100" s="491"/>
      <c r="F4100" s="492"/>
      <c r="G4100" s="488"/>
      <c r="H4100" s="492"/>
      <c r="I4100" s="488"/>
      <c r="J4100" s="488"/>
      <c r="K4100" s="488"/>
      <c r="L4100" s="488"/>
      <c r="M4100" s="488"/>
      <c r="N4100" s="488"/>
      <c r="O4100" s="488"/>
      <c r="P4100" s="488"/>
      <c r="Q4100" s="488"/>
      <c r="R4100" s="491"/>
      <c r="S4100" s="494"/>
      <c r="T4100" s="494"/>
      <c r="U4100" s="488"/>
      <c r="V4100" s="494"/>
      <c r="W4100" s="494"/>
      <c r="X4100" s="494"/>
      <c r="Y4100" s="494"/>
      <c r="Z4100" s="494"/>
      <c r="AA4100" s="494"/>
      <c r="AB4100" s="488"/>
      <c r="AC4100" s="492"/>
      <c r="AD4100" s="494"/>
      <c r="AE4100" s="494"/>
      <c r="AF4100" s="494"/>
      <c r="AG4100" s="494"/>
      <c r="AH4100" s="494"/>
      <c r="AI4100" s="494"/>
      <c r="AJ4100" s="488"/>
      <c r="AK4100" s="494"/>
      <c r="AL4100" s="494"/>
      <c r="AM4100" s="488"/>
      <c r="AN4100" s="494"/>
      <c r="AO4100" s="494"/>
      <c r="AP4100" s="494"/>
      <c r="AQ4100" s="494"/>
      <c r="AR4100" s="494"/>
      <c r="AS4100" s="494"/>
      <c r="AT4100" s="488"/>
      <c r="AU4100" s="492"/>
      <c r="AV4100" s="492"/>
      <c r="AW4100" s="492"/>
      <c r="AX4100" s="488"/>
      <c r="AY4100" s="488"/>
      <c r="AZ4100" s="488"/>
    </row>
    <row r="4101">
      <c r="A4101" s="488"/>
      <c r="B4101" s="488"/>
      <c r="C4101" s="488"/>
      <c r="D4101" s="488"/>
      <c r="E4101" s="491"/>
      <c r="F4101" s="492"/>
      <c r="G4101" s="488"/>
      <c r="H4101" s="492"/>
      <c r="I4101" s="488"/>
      <c r="J4101" s="488"/>
      <c r="K4101" s="488"/>
      <c r="L4101" s="488"/>
      <c r="M4101" s="488"/>
      <c r="N4101" s="488"/>
      <c r="O4101" s="488"/>
      <c r="P4101" s="488"/>
      <c r="Q4101" s="488"/>
      <c r="R4101" s="491"/>
      <c r="S4101" s="494"/>
      <c r="T4101" s="494"/>
      <c r="U4101" s="488"/>
      <c r="V4101" s="494"/>
      <c r="W4101" s="494"/>
      <c r="X4101" s="494"/>
      <c r="Y4101" s="494"/>
      <c r="Z4101" s="494"/>
      <c r="AA4101" s="494"/>
      <c r="AB4101" s="488"/>
      <c r="AC4101" s="492"/>
      <c r="AD4101" s="494"/>
      <c r="AE4101" s="494"/>
      <c r="AF4101" s="494"/>
      <c r="AG4101" s="494"/>
      <c r="AH4101" s="494"/>
      <c r="AI4101" s="494"/>
      <c r="AJ4101" s="488"/>
      <c r="AK4101" s="494"/>
      <c r="AL4101" s="494"/>
      <c r="AM4101" s="488"/>
      <c r="AN4101" s="494"/>
      <c r="AO4101" s="494"/>
      <c r="AP4101" s="494"/>
      <c r="AQ4101" s="494"/>
      <c r="AR4101" s="494"/>
      <c r="AS4101" s="494"/>
      <c r="AT4101" s="488"/>
      <c r="AU4101" s="492"/>
      <c r="AV4101" s="492"/>
      <c r="AW4101" s="492"/>
      <c r="AX4101" s="488"/>
      <c r="AY4101" s="488"/>
      <c r="AZ4101" s="488"/>
    </row>
    <row r="4102">
      <c r="A4102" s="488"/>
      <c r="B4102" s="488"/>
      <c r="C4102" s="488"/>
      <c r="D4102" s="488"/>
      <c r="E4102" s="491"/>
      <c r="F4102" s="492"/>
      <c r="G4102" s="488"/>
      <c r="H4102" s="492"/>
      <c r="I4102" s="488"/>
      <c r="J4102" s="488"/>
      <c r="K4102" s="488"/>
      <c r="L4102" s="488"/>
      <c r="M4102" s="488"/>
      <c r="N4102" s="488"/>
      <c r="O4102" s="488"/>
      <c r="P4102" s="488"/>
      <c r="Q4102" s="488"/>
      <c r="R4102" s="491"/>
      <c r="S4102" s="494"/>
      <c r="T4102" s="494"/>
      <c r="U4102" s="488"/>
      <c r="V4102" s="494"/>
      <c r="W4102" s="494"/>
      <c r="X4102" s="494"/>
      <c r="Y4102" s="494"/>
      <c r="Z4102" s="494"/>
      <c r="AA4102" s="494"/>
      <c r="AB4102" s="488"/>
      <c r="AC4102" s="492"/>
      <c r="AD4102" s="494"/>
      <c r="AE4102" s="494"/>
      <c r="AF4102" s="494"/>
      <c r="AG4102" s="494"/>
      <c r="AH4102" s="494"/>
      <c r="AI4102" s="494"/>
      <c r="AJ4102" s="488"/>
      <c r="AK4102" s="494"/>
      <c r="AL4102" s="494"/>
      <c r="AM4102" s="488"/>
      <c r="AN4102" s="494"/>
      <c r="AO4102" s="494"/>
      <c r="AP4102" s="494"/>
      <c r="AQ4102" s="494"/>
      <c r="AR4102" s="494"/>
      <c r="AS4102" s="494"/>
      <c r="AT4102" s="488"/>
      <c r="AU4102" s="492"/>
      <c r="AV4102" s="492"/>
      <c r="AW4102" s="492"/>
      <c r="AX4102" s="488"/>
      <c r="AY4102" s="488"/>
      <c r="AZ4102" s="488"/>
    </row>
    <row r="4103">
      <c r="A4103" s="488"/>
      <c r="B4103" s="488"/>
      <c r="C4103" s="488"/>
      <c r="D4103" s="488"/>
      <c r="E4103" s="491"/>
      <c r="F4103" s="492"/>
      <c r="G4103" s="488"/>
      <c r="H4103" s="492"/>
      <c r="I4103" s="488"/>
      <c r="J4103" s="488"/>
      <c r="K4103" s="488"/>
      <c r="L4103" s="488"/>
      <c r="M4103" s="488"/>
      <c r="N4103" s="488"/>
      <c r="O4103" s="488"/>
      <c r="P4103" s="488"/>
      <c r="Q4103" s="488"/>
      <c r="R4103" s="491"/>
      <c r="S4103" s="494"/>
      <c r="T4103" s="494"/>
      <c r="U4103" s="488"/>
      <c r="V4103" s="491"/>
      <c r="W4103" s="494"/>
      <c r="X4103" s="488"/>
      <c r="Y4103" s="492"/>
      <c r="Z4103" s="488"/>
      <c r="AA4103" s="488"/>
      <c r="AB4103" s="488"/>
      <c r="AC4103" s="492"/>
      <c r="AD4103" s="494"/>
      <c r="AE4103" s="494"/>
      <c r="AF4103" s="494"/>
      <c r="AG4103" s="494"/>
      <c r="AH4103" s="494"/>
      <c r="AI4103" s="494"/>
      <c r="AJ4103" s="488"/>
      <c r="AK4103" s="494"/>
      <c r="AL4103" s="494"/>
      <c r="AM4103" s="488"/>
      <c r="AN4103" s="494"/>
      <c r="AO4103" s="494"/>
      <c r="AP4103" s="494"/>
      <c r="AQ4103" s="494"/>
      <c r="AR4103" s="494"/>
      <c r="AS4103" s="494"/>
      <c r="AT4103" s="488"/>
      <c r="AU4103" s="492"/>
      <c r="AV4103" s="492"/>
      <c r="AW4103" s="492"/>
      <c r="AX4103" s="488"/>
      <c r="AY4103" s="488"/>
      <c r="AZ4103" s="488"/>
    </row>
    <row r="4104">
      <c r="A4104" s="488"/>
      <c r="B4104" s="488"/>
      <c r="C4104" s="488"/>
      <c r="D4104" s="488"/>
      <c r="E4104" s="491"/>
      <c r="F4104" s="492"/>
      <c r="G4104" s="488"/>
      <c r="H4104" s="492"/>
      <c r="I4104" s="488"/>
      <c r="J4104" s="488"/>
      <c r="K4104" s="488"/>
      <c r="L4104" s="488"/>
      <c r="M4104" s="488"/>
      <c r="N4104" s="488"/>
      <c r="O4104" s="488"/>
      <c r="P4104" s="488"/>
      <c r="Q4104" s="488"/>
      <c r="R4104" s="491"/>
      <c r="S4104" s="494"/>
      <c r="T4104" s="494"/>
      <c r="U4104" s="488"/>
      <c r="V4104" s="491"/>
      <c r="W4104" s="494"/>
      <c r="X4104" s="488"/>
      <c r="Y4104" s="492"/>
      <c r="Z4104" s="488"/>
      <c r="AA4104" s="488"/>
      <c r="AB4104" s="488"/>
      <c r="AC4104" s="492"/>
      <c r="AD4104" s="494"/>
      <c r="AE4104" s="494"/>
      <c r="AF4104" s="494"/>
      <c r="AG4104" s="494"/>
      <c r="AH4104" s="494"/>
      <c r="AI4104" s="494"/>
      <c r="AJ4104" s="488"/>
      <c r="AK4104" s="494"/>
      <c r="AL4104" s="494"/>
      <c r="AM4104" s="488"/>
      <c r="AN4104" s="494"/>
      <c r="AO4104" s="494"/>
      <c r="AP4104" s="494"/>
      <c r="AQ4104" s="494"/>
      <c r="AR4104" s="494"/>
      <c r="AS4104" s="494"/>
      <c r="AT4104" s="488"/>
      <c r="AU4104" s="492"/>
      <c r="AV4104" s="492"/>
      <c r="AW4104" s="492"/>
      <c r="AX4104" s="488"/>
      <c r="AY4104" s="488"/>
      <c r="AZ4104" s="488"/>
    </row>
    <row r="4105">
      <c r="A4105" s="488"/>
      <c r="B4105" s="488"/>
      <c r="C4105" s="488"/>
      <c r="D4105" s="488"/>
      <c r="E4105" s="491"/>
      <c r="F4105" s="492"/>
      <c r="G4105" s="488"/>
      <c r="H4105" s="492"/>
      <c r="I4105" s="488"/>
      <c r="J4105" s="488"/>
      <c r="K4105" s="488"/>
      <c r="L4105" s="488"/>
      <c r="M4105" s="488"/>
      <c r="N4105" s="488"/>
      <c r="O4105" s="488"/>
      <c r="P4105" s="488"/>
      <c r="Q4105" s="488"/>
      <c r="R4105" s="491"/>
      <c r="S4105" s="494"/>
      <c r="T4105" s="494"/>
      <c r="U4105" s="488"/>
      <c r="V4105" s="494"/>
      <c r="W4105" s="494"/>
      <c r="X4105" s="494"/>
      <c r="Y4105" s="494"/>
      <c r="Z4105" s="494"/>
      <c r="AA4105" s="494"/>
      <c r="AB4105" s="488"/>
      <c r="AC4105" s="492"/>
      <c r="AD4105" s="494"/>
      <c r="AE4105" s="494"/>
      <c r="AF4105" s="494"/>
      <c r="AG4105" s="494"/>
      <c r="AH4105" s="494"/>
      <c r="AI4105" s="494"/>
      <c r="AJ4105" s="488"/>
      <c r="AK4105" s="494"/>
      <c r="AL4105" s="494"/>
      <c r="AM4105" s="488"/>
      <c r="AN4105" s="494"/>
      <c r="AO4105" s="494"/>
      <c r="AP4105" s="494"/>
      <c r="AQ4105" s="494"/>
      <c r="AR4105" s="494"/>
      <c r="AS4105" s="494"/>
      <c r="AT4105" s="488"/>
      <c r="AU4105" s="492"/>
      <c r="AV4105" s="492"/>
      <c r="AW4105" s="492"/>
      <c r="AX4105" s="488"/>
      <c r="AY4105" s="488"/>
      <c r="AZ4105" s="488"/>
    </row>
    <row r="4106">
      <c r="A4106" s="488"/>
      <c r="B4106" s="488"/>
      <c r="C4106" s="488"/>
      <c r="D4106" s="488"/>
      <c r="E4106" s="491"/>
      <c r="F4106" s="492"/>
      <c r="G4106" s="488"/>
      <c r="H4106" s="492"/>
      <c r="I4106" s="488"/>
      <c r="J4106" s="488"/>
      <c r="K4106" s="488"/>
      <c r="L4106" s="488"/>
      <c r="M4106" s="488"/>
      <c r="N4106" s="488"/>
      <c r="O4106" s="488"/>
      <c r="P4106" s="488"/>
      <c r="Q4106" s="488"/>
      <c r="R4106" s="491"/>
      <c r="S4106" s="494"/>
      <c r="T4106" s="494"/>
      <c r="U4106" s="488"/>
      <c r="V4106" s="494"/>
      <c r="W4106" s="494"/>
      <c r="X4106" s="494"/>
      <c r="Y4106" s="494"/>
      <c r="Z4106" s="494"/>
      <c r="AA4106" s="494"/>
      <c r="AB4106" s="488"/>
      <c r="AC4106" s="492"/>
      <c r="AD4106" s="494"/>
      <c r="AE4106" s="494"/>
      <c r="AF4106" s="494"/>
      <c r="AG4106" s="494"/>
      <c r="AH4106" s="494"/>
      <c r="AI4106" s="494"/>
      <c r="AJ4106" s="488"/>
      <c r="AK4106" s="494"/>
      <c r="AL4106" s="494"/>
      <c r="AM4106" s="488"/>
      <c r="AN4106" s="494"/>
      <c r="AO4106" s="494"/>
      <c r="AP4106" s="494"/>
      <c r="AQ4106" s="494"/>
      <c r="AR4106" s="494"/>
      <c r="AS4106" s="494"/>
      <c r="AT4106" s="488"/>
      <c r="AU4106" s="492"/>
      <c r="AV4106" s="492"/>
      <c r="AW4106" s="492"/>
      <c r="AX4106" s="488"/>
      <c r="AY4106" s="488"/>
      <c r="AZ4106" s="488"/>
    </row>
    <row r="4107">
      <c r="A4107" s="488"/>
      <c r="B4107" s="488"/>
      <c r="C4107" s="488"/>
      <c r="D4107" s="488"/>
      <c r="E4107" s="491"/>
      <c r="F4107" s="492"/>
      <c r="G4107" s="488"/>
      <c r="H4107" s="492"/>
      <c r="I4107" s="488"/>
      <c r="J4107" s="488"/>
      <c r="K4107" s="488"/>
      <c r="L4107" s="488"/>
      <c r="M4107" s="488"/>
      <c r="N4107" s="488"/>
      <c r="O4107" s="488"/>
      <c r="P4107" s="488"/>
      <c r="Q4107" s="488"/>
      <c r="R4107" s="491"/>
      <c r="S4107" s="494"/>
      <c r="T4107" s="494"/>
      <c r="U4107" s="488"/>
      <c r="V4107" s="494"/>
      <c r="W4107" s="494"/>
      <c r="X4107" s="494"/>
      <c r="Y4107" s="494"/>
      <c r="Z4107" s="494"/>
      <c r="AA4107" s="494"/>
      <c r="AB4107" s="488"/>
      <c r="AC4107" s="492"/>
      <c r="AD4107" s="494"/>
      <c r="AE4107" s="494"/>
      <c r="AF4107" s="494"/>
      <c r="AG4107" s="494"/>
      <c r="AH4107" s="494"/>
      <c r="AI4107" s="494"/>
      <c r="AJ4107" s="488"/>
      <c r="AK4107" s="494"/>
      <c r="AL4107" s="494"/>
      <c r="AM4107" s="488"/>
      <c r="AN4107" s="494"/>
      <c r="AO4107" s="494"/>
      <c r="AP4107" s="494"/>
      <c r="AQ4107" s="494"/>
      <c r="AR4107" s="494"/>
      <c r="AS4107" s="494"/>
      <c r="AT4107" s="488"/>
      <c r="AU4107" s="492"/>
      <c r="AV4107" s="492"/>
      <c r="AW4107" s="492"/>
      <c r="AX4107" s="488"/>
      <c r="AY4107" s="488"/>
      <c r="AZ4107" s="488"/>
    </row>
    <row r="4108">
      <c r="A4108" s="488"/>
      <c r="B4108" s="488"/>
      <c r="C4108" s="488"/>
      <c r="D4108" s="488"/>
      <c r="E4108" s="491"/>
      <c r="F4108" s="492"/>
      <c r="G4108" s="488"/>
      <c r="H4108" s="492"/>
      <c r="I4108" s="488"/>
      <c r="J4108" s="488"/>
      <c r="K4108" s="488"/>
      <c r="L4108" s="488"/>
      <c r="M4108" s="488"/>
      <c r="N4108" s="488"/>
      <c r="O4108" s="488"/>
      <c r="P4108" s="488"/>
      <c r="Q4108" s="488"/>
      <c r="R4108" s="491"/>
      <c r="S4108" s="494"/>
      <c r="T4108" s="494"/>
      <c r="U4108" s="488"/>
      <c r="V4108" s="494"/>
      <c r="W4108" s="494"/>
      <c r="X4108" s="494"/>
      <c r="Y4108" s="494"/>
      <c r="Z4108" s="494"/>
      <c r="AA4108" s="494"/>
      <c r="AB4108" s="488"/>
      <c r="AC4108" s="492"/>
      <c r="AD4108" s="494"/>
      <c r="AE4108" s="494"/>
      <c r="AF4108" s="494"/>
      <c r="AG4108" s="494"/>
      <c r="AH4108" s="494"/>
      <c r="AI4108" s="494"/>
      <c r="AJ4108" s="488"/>
      <c r="AK4108" s="494"/>
      <c r="AL4108" s="494"/>
      <c r="AM4108" s="488"/>
      <c r="AN4108" s="494"/>
      <c r="AO4108" s="494"/>
      <c r="AP4108" s="494"/>
      <c r="AQ4108" s="494"/>
      <c r="AR4108" s="494"/>
      <c r="AS4108" s="494"/>
      <c r="AT4108" s="488"/>
      <c r="AU4108" s="492"/>
      <c r="AV4108" s="492"/>
      <c r="AW4108" s="492"/>
      <c r="AX4108" s="488"/>
      <c r="AY4108" s="488"/>
      <c r="AZ4108" s="488"/>
    </row>
    <row r="4109">
      <c r="A4109" s="488"/>
      <c r="B4109" s="488"/>
      <c r="C4109" s="488"/>
      <c r="D4109" s="488"/>
      <c r="E4109" s="491"/>
      <c r="F4109" s="492"/>
      <c r="G4109" s="488"/>
      <c r="H4109" s="492"/>
      <c r="I4109" s="488"/>
      <c r="J4109" s="488"/>
      <c r="K4109" s="488"/>
      <c r="L4109" s="488"/>
      <c r="M4109" s="488"/>
      <c r="N4109" s="488"/>
      <c r="O4109" s="488"/>
      <c r="P4109" s="488"/>
      <c r="Q4109" s="488"/>
      <c r="R4109" s="491"/>
      <c r="S4109" s="494"/>
      <c r="T4109" s="494"/>
      <c r="U4109" s="488"/>
      <c r="V4109" s="494"/>
      <c r="W4109" s="494"/>
      <c r="X4109" s="494"/>
      <c r="Y4109" s="494"/>
      <c r="Z4109" s="494"/>
      <c r="AA4109" s="494"/>
      <c r="AB4109" s="488"/>
      <c r="AC4109" s="492"/>
      <c r="AD4109" s="494"/>
      <c r="AE4109" s="494"/>
      <c r="AF4109" s="494"/>
      <c r="AG4109" s="494"/>
      <c r="AH4109" s="494"/>
      <c r="AI4109" s="494"/>
      <c r="AJ4109" s="488"/>
      <c r="AK4109" s="494"/>
      <c r="AL4109" s="494"/>
      <c r="AM4109" s="488"/>
      <c r="AN4109" s="494"/>
      <c r="AO4109" s="494"/>
      <c r="AP4109" s="494"/>
      <c r="AQ4109" s="494"/>
      <c r="AR4109" s="494"/>
      <c r="AS4109" s="494"/>
      <c r="AT4109" s="488"/>
      <c r="AU4109" s="492"/>
      <c r="AV4109" s="492"/>
      <c r="AW4109" s="492"/>
      <c r="AX4109" s="488"/>
      <c r="AY4109" s="488"/>
      <c r="AZ4109" s="488"/>
    </row>
    <row r="4110">
      <c r="A4110" s="488"/>
      <c r="B4110" s="488"/>
      <c r="C4110" s="488"/>
      <c r="D4110" s="488"/>
      <c r="E4110" s="491"/>
      <c r="F4110" s="492"/>
      <c r="G4110" s="488"/>
      <c r="H4110" s="492"/>
      <c r="I4110" s="488"/>
      <c r="J4110" s="488"/>
      <c r="K4110" s="488"/>
      <c r="L4110" s="488"/>
      <c r="M4110" s="488"/>
      <c r="N4110" s="488"/>
      <c r="O4110" s="488"/>
      <c r="P4110" s="488"/>
      <c r="Q4110" s="488"/>
      <c r="R4110" s="491"/>
      <c r="S4110" s="494"/>
      <c r="T4110" s="494"/>
      <c r="U4110" s="488"/>
      <c r="V4110" s="491"/>
      <c r="W4110" s="494"/>
      <c r="X4110" s="488"/>
      <c r="Y4110" s="492"/>
      <c r="Z4110" s="488"/>
      <c r="AA4110" s="488"/>
      <c r="AB4110" s="488"/>
      <c r="AC4110" s="492"/>
      <c r="AD4110" s="494"/>
      <c r="AE4110" s="494"/>
      <c r="AF4110" s="494"/>
      <c r="AG4110" s="494"/>
      <c r="AH4110" s="494"/>
      <c r="AI4110" s="494"/>
      <c r="AJ4110" s="488"/>
      <c r="AK4110" s="494"/>
      <c r="AL4110" s="494"/>
      <c r="AM4110" s="488"/>
      <c r="AN4110" s="494"/>
      <c r="AO4110" s="494"/>
      <c r="AP4110" s="494"/>
      <c r="AQ4110" s="494"/>
      <c r="AR4110" s="494"/>
      <c r="AS4110" s="494"/>
      <c r="AT4110" s="488"/>
      <c r="AU4110" s="492"/>
      <c r="AV4110" s="492"/>
      <c r="AW4110" s="492"/>
      <c r="AX4110" s="488"/>
      <c r="AY4110" s="488"/>
      <c r="AZ4110" s="488"/>
    </row>
    <row r="4111">
      <c r="A4111" s="488"/>
      <c r="B4111" s="488"/>
      <c r="C4111" s="488"/>
      <c r="D4111" s="488"/>
      <c r="E4111" s="491"/>
      <c r="F4111" s="492"/>
      <c r="G4111" s="488"/>
      <c r="H4111" s="492"/>
      <c r="I4111" s="488"/>
      <c r="J4111" s="488"/>
      <c r="K4111" s="488"/>
      <c r="L4111" s="488"/>
      <c r="M4111" s="488"/>
      <c r="N4111" s="488"/>
      <c r="O4111" s="488"/>
      <c r="P4111" s="488"/>
      <c r="Q4111" s="488"/>
      <c r="R4111" s="491"/>
      <c r="S4111" s="494"/>
      <c r="T4111" s="494"/>
      <c r="U4111" s="488"/>
      <c r="V4111" s="491"/>
      <c r="W4111" s="494"/>
      <c r="X4111" s="488"/>
      <c r="Y4111" s="492"/>
      <c r="Z4111" s="488"/>
      <c r="AA4111" s="488"/>
      <c r="AB4111" s="488"/>
      <c r="AC4111" s="492"/>
      <c r="AD4111" s="494"/>
      <c r="AE4111" s="494"/>
      <c r="AF4111" s="494"/>
      <c r="AG4111" s="494"/>
      <c r="AH4111" s="494"/>
      <c r="AI4111" s="494"/>
      <c r="AJ4111" s="488"/>
      <c r="AK4111" s="494"/>
      <c r="AL4111" s="494"/>
      <c r="AM4111" s="488"/>
      <c r="AN4111" s="494"/>
      <c r="AO4111" s="494"/>
      <c r="AP4111" s="494"/>
      <c r="AQ4111" s="494"/>
      <c r="AR4111" s="494"/>
      <c r="AS4111" s="494"/>
      <c r="AT4111" s="488"/>
      <c r="AU4111" s="492"/>
      <c r="AV4111" s="492"/>
      <c r="AW4111" s="492"/>
      <c r="AX4111" s="488"/>
      <c r="AY4111" s="488"/>
      <c r="AZ4111" s="488"/>
    </row>
    <row r="4112">
      <c r="A4112" s="488"/>
      <c r="B4112" s="488"/>
      <c r="C4112" s="488"/>
      <c r="D4112" s="488"/>
      <c r="E4112" s="491"/>
      <c r="F4112" s="492"/>
      <c r="G4112" s="488"/>
      <c r="H4112" s="492"/>
      <c r="I4112" s="488"/>
      <c r="J4112" s="488"/>
      <c r="K4112" s="488"/>
      <c r="L4112" s="488"/>
      <c r="M4112" s="488"/>
      <c r="N4112" s="488"/>
      <c r="O4112" s="488"/>
      <c r="P4112" s="488"/>
      <c r="Q4112" s="488"/>
      <c r="R4112" s="491"/>
      <c r="S4112" s="494"/>
      <c r="T4112" s="494"/>
      <c r="U4112" s="488"/>
      <c r="V4112" s="494"/>
      <c r="W4112" s="494"/>
      <c r="X4112" s="494"/>
      <c r="Y4112" s="494"/>
      <c r="Z4112" s="494"/>
      <c r="AA4112" s="494"/>
      <c r="AB4112" s="488"/>
      <c r="AC4112" s="492"/>
      <c r="AD4112" s="494"/>
      <c r="AE4112" s="494"/>
      <c r="AF4112" s="494"/>
      <c r="AG4112" s="494"/>
      <c r="AH4112" s="494"/>
      <c r="AI4112" s="494"/>
      <c r="AJ4112" s="488"/>
      <c r="AK4112" s="494"/>
      <c r="AL4112" s="494"/>
      <c r="AM4112" s="488"/>
      <c r="AN4112" s="494"/>
      <c r="AO4112" s="494"/>
      <c r="AP4112" s="494"/>
      <c r="AQ4112" s="494"/>
      <c r="AR4112" s="494"/>
      <c r="AS4112" s="494"/>
      <c r="AT4112" s="488"/>
      <c r="AU4112" s="492"/>
      <c r="AV4112" s="492"/>
      <c r="AW4112" s="492"/>
      <c r="AX4112" s="488"/>
      <c r="AY4112" s="488"/>
      <c r="AZ4112" s="488"/>
    </row>
    <row r="4113">
      <c r="A4113" s="488"/>
      <c r="B4113" s="488"/>
      <c r="C4113" s="488"/>
      <c r="D4113" s="488"/>
      <c r="E4113" s="491"/>
      <c r="F4113" s="492"/>
      <c r="G4113" s="488"/>
      <c r="H4113" s="492"/>
      <c r="I4113" s="488"/>
      <c r="J4113" s="488"/>
      <c r="K4113" s="488"/>
      <c r="L4113" s="488"/>
      <c r="M4113" s="488"/>
      <c r="N4113" s="488"/>
      <c r="O4113" s="488"/>
      <c r="P4113" s="488"/>
      <c r="Q4113" s="488"/>
      <c r="R4113" s="491"/>
      <c r="S4113" s="494"/>
      <c r="T4113" s="494"/>
      <c r="U4113" s="488"/>
      <c r="V4113" s="494"/>
      <c r="W4113" s="494"/>
      <c r="X4113" s="494"/>
      <c r="Y4113" s="494"/>
      <c r="Z4113" s="494"/>
      <c r="AA4113" s="494"/>
      <c r="AB4113" s="488"/>
      <c r="AC4113" s="492"/>
      <c r="AD4113" s="494"/>
      <c r="AE4113" s="494"/>
      <c r="AF4113" s="494"/>
      <c r="AG4113" s="494"/>
      <c r="AH4113" s="494"/>
      <c r="AI4113" s="494"/>
      <c r="AJ4113" s="488"/>
      <c r="AK4113" s="494"/>
      <c r="AL4113" s="494"/>
      <c r="AM4113" s="488"/>
      <c r="AN4113" s="494"/>
      <c r="AO4113" s="494"/>
      <c r="AP4113" s="494"/>
      <c r="AQ4113" s="494"/>
      <c r="AR4113" s="494"/>
      <c r="AS4113" s="494"/>
      <c r="AT4113" s="488"/>
      <c r="AU4113" s="492"/>
      <c r="AV4113" s="492"/>
      <c r="AW4113" s="492"/>
      <c r="AX4113" s="488"/>
      <c r="AY4113" s="488"/>
      <c r="AZ4113" s="488"/>
    </row>
    <row r="4114">
      <c r="A4114" s="488"/>
      <c r="B4114" s="488"/>
      <c r="C4114" s="488"/>
      <c r="D4114" s="488"/>
      <c r="E4114" s="491"/>
      <c r="F4114" s="492"/>
      <c r="G4114" s="488"/>
      <c r="H4114" s="492"/>
      <c r="I4114" s="488"/>
      <c r="J4114" s="488"/>
      <c r="K4114" s="488"/>
      <c r="L4114" s="488"/>
      <c r="M4114" s="488"/>
      <c r="N4114" s="488"/>
      <c r="O4114" s="488"/>
      <c r="P4114" s="488"/>
      <c r="Q4114" s="488"/>
      <c r="R4114" s="491"/>
      <c r="S4114" s="494"/>
      <c r="T4114" s="494"/>
      <c r="U4114" s="488"/>
      <c r="V4114" s="491"/>
      <c r="W4114" s="494"/>
      <c r="X4114" s="488"/>
      <c r="Y4114" s="492"/>
      <c r="Z4114" s="488"/>
      <c r="AA4114" s="488"/>
      <c r="AB4114" s="488"/>
      <c r="AC4114" s="492"/>
      <c r="AD4114" s="494"/>
      <c r="AE4114" s="494"/>
      <c r="AF4114" s="494"/>
      <c r="AG4114" s="494"/>
      <c r="AH4114" s="494"/>
      <c r="AI4114" s="494"/>
      <c r="AJ4114" s="488"/>
      <c r="AK4114" s="494"/>
      <c r="AL4114" s="494"/>
      <c r="AM4114" s="488"/>
      <c r="AN4114" s="494"/>
      <c r="AO4114" s="494"/>
      <c r="AP4114" s="494"/>
      <c r="AQ4114" s="494"/>
      <c r="AR4114" s="494"/>
      <c r="AS4114" s="494"/>
      <c r="AT4114" s="488"/>
      <c r="AU4114" s="492"/>
      <c r="AV4114" s="492"/>
      <c r="AW4114" s="492"/>
      <c r="AX4114" s="488"/>
      <c r="AY4114" s="488"/>
      <c r="AZ4114" s="488"/>
    </row>
    <row r="4115">
      <c r="A4115" s="488"/>
      <c r="B4115" s="488"/>
      <c r="C4115" s="488"/>
      <c r="D4115" s="488"/>
      <c r="E4115" s="491"/>
      <c r="F4115" s="492"/>
      <c r="G4115" s="488"/>
      <c r="H4115" s="492"/>
      <c r="I4115" s="488"/>
      <c r="J4115" s="488"/>
      <c r="K4115" s="488"/>
      <c r="L4115" s="488"/>
      <c r="M4115" s="488"/>
      <c r="N4115" s="488"/>
      <c r="O4115" s="488"/>
      <c r="P4115" s="488"/>
      <c r="Q4115" s="488"/>
      <c r="R4115" s="491"/>
      <c r="S4115" s="494"/>
      <c r="T4115" s="494"/>
      <c r="U4115" s="488"/>
      <c r="V4115" s="494"/>
      <c r="W4115" s="494"/>
      <c r="X4115" s="494"/>
      <c r="Y4115" s="494"/>
      <c r="Z4115" s="494"/>
      <c r="AA4115" s="494"/>
      <c r="AB4115" s="488"/>
      <c r="AC4115" s="492"/>
      <c r="AD4115" s="494"/>
      <c r="AE4115" s="494"/>
      <c r="AF4115" s="494"/>
      <c r="AG4115" s="494"/>
      <c r="AH4115" s="494"/>
      <c r="AI4115" s="494"/>
      <c r="AJ4115" s="488"/>
      <c r="AK4115" s="494"/>
      <c r="AL4115" s="494"/>
      <c r="AM4115" s="488"/>
      <c r="AN4115" s="494"/>
      <c r="AO4115" s="494"/>
      <c r="AP4115" s="494"/>
      <c r="AQ4115" s="494"/>
      <c r="AR4115" s="494"/>
      <c r="AS4115" s="494"/>
      <c r="AT4115" s="488"/>
      <c r="AU4115" s="492"/>
      <c r="AV4115" s="492"/>
      <c r="AW4115" s="492"/>
      <c r="AX4115" s="488"/>
      <c r="AY4115" s="488"/>
      <c r="AZ4115" s="488"/>
    </row>
    <row r="4116">
      <c r="A4116" s="488"/>
      <c r="B4116" s="488"/>
      <c r="C4116" s="488"/>
      <c r="D4116" s="488"/>
      <c r="E4116" s="491"/>
      <c r="F4116" s="492"/>
      <c r="G4116" s="488"/>
      <c r="H4116" s="492"/>
      <c r="I4116" s="488"/>
      <c r="J4116" s="488"/>
      <c r="K4116" s="488"/>
      <c r="L4116" s="488"/>
      <c r="M4116" s="488"/>
      <c r="N4116" s="488"/>
      <c r="O4116" s="488"/>
      <c r="P4116" s="488"/>
      <c r="Q4116" s="488"/>
      <c r="R4116" s="491"/>
      <c r="S4116" s="494"/>
      <c r="T4116" s="494"/>
      <c r="U4116" s="488"/>
      <c r="V4116" s="494"/>
      <c r="W4116" s="494"/>
      <c r="X4116" s="494"/>
      <c r="Y4116" s="494"/>
      <c r="Z4116" s="494"/>
      <c r="AA4116" s="494"/>
      <c r="AB4116" s="488"/>
      <c r="AC4116" s="492"/>
      <c r="AD4116" s="494"/>
      <c r="AE4116" s="494"/>
      <c r="AF4116" s="494"/>
      <c r="AG4116" s="494"/>
      <c r="AH4116" s="494"/>
      <c r="AI4116" s="494"/>
      <c r="AJ4116" s="488"/>
      <c r="AK4116" s="494"/>
      <c r="AL4116" s="494"/>
      <c r="AM4116" s="488"/>
      <c r="AN4116" s="494"/>
      <c r="AO4116" s="494"/>
      <c r="AP4116" s="494"/>
      <c r="AQ4116" s="494"/>
      <c r="AR4116" s="494"/>
      <c r="AS4116" s="494"/>
      <c r="AT4116" s="488"/>
      <c r="AU4116" s="492"/>
      <c r="AV4116" s="492"/>
      <c r="AW4116" s="492"/>
      <c r="AX4116" s="497"/>
      <c r="AY4116" s="488"/>
      <c r="AZ4116" s="488"/>
    </row>
    <row r="4117">
      <c r="A4117" s="488"/>
      <c r="B4117" s="488"/>
      <c r="C4117" s="488"/>
      <c r="D4117" s="488"/>
      <c r="E4117" s="491"/>
      <c r="F4117" s="492"/>
      <c r="G4117" s="488"/>
      <c r="H4117" s="492"/>
      <c r="I4117" s="488"/>
      <c r="J4117" s="488"/>
      <c r="K4117" s="488"/>
      <c r="L4117" s="488"/>
      <c r="M4117" s="488"/>
      <c r="N4117" s="488"/>
      <c r="O4117" s="488"/>
      <c r="P4117" s="488"/>
      <c r="Q4117" s="488"/>
      <c r="R4117" s="491"/>
      <c r="S4117" s="494"/>
      <c r="T4117" s="494"/>
      <c r="U4117" s="488"/>
      <c r="V4117" s="494"/>
      <c r="W4117" s="494"/>
      <c r="X4117" s="494"/>
      <c r="Y4117" s="494"/>
      <c r="Z4117" s="494"/>
      <c r="AA4117" s="494"/>
      <c r="AB4117" s="488"/>
      <c r="AC4117" s="492"/>
      <c r="AD4117" s="494"/>
      <c r="AE4117" s="494"/>
      <c r="AF4117" s="494"/>
      <c r="AG4117" s="494"/>
      <c r="AH4117" s="494"/>
      <c r="AI4117" s="494"/>
      <c r="AJ4117" s="488"/>
      <c r="AK4117" s="494"/>
      <c r="AL4117" s="494"/>
      <c r="AM4117" s="488"/>
      <c r="AN4117" s="494"/>
      <c r="AO4117" s="494"/>
      <c r="AP4117" s="494"/>
      <c r="AQ4117" s="494"/>
      <c r="AR4117" s="494"/>
      <c r="AS4117" s="494"/>
      <c r="AT4117" s="488"/>
      <c r="AU4117" s="492"/>
      <c r="AV4117" s="492"/>
      <c r="AW4117" s="492"/>
      <c r="AX4117" s="497"/>
      <c r="AY4117" s="488"/>
      <c r="AZ4117" s="488"/>
    </row>
    <row r="4118">
      <c r="A4118" s="488"/>
      <c r="B4118" s="488"/>
      <c r="C4118" s="488"/>
      <c r="D4118" s="488"/>
      <c r="E4118" s="491"/>
      <c r="F4118" s="492"/>
      <c r="G4118" s="488"/>
      <c r="H4118" s="492"/>
      <c r="I4118" s="488"/>
      <c r="J4118" s="488"/>
      <c r="K4118" s="488"/>
      <c r="L4118" s="488"/>
      <c r="M4118" s="488"/>
      <c r="N4118" s="488"/>
      <c r="O4118" s="488"/>
      <c r="P4118" s="488"/>
      <c r="Q4118" s="488"/>
      <c r="R4118" s="491"/>
      <c r="S4118" s="494"/>
      <c r="T4118" s="494"/>
      <c r="U4118" s="488"/>
      <c r="V4118" s="494"/>
      <c r="W4118" s="494"/>
      <c r="X4118" s="494"/>
      <c r="Y4118" s="494"/>
      <c r="Z4118" s="494"/>
      <c r="AA4118" s="494"/>
      <c r="AB4118" s="488"/>
      <c r="AC4118" s="492"/>
      <c r="AD4118" s="494"/>
      <c r="AE4118" s="494"/>
      <c r="AF4118" s="494"/>
      <c r="AG4118" s="494"/>
      <c r="AH4118" s="494"/>
      <c r="AI4118" s="494"/>
      <c r="AJ4118" s="488"/>
      <c r="AK4118" s="494"/>
      <c r="AL4118" s="494"/>
      <c r="AM4118" s="488"/>
      <c r="AN4118" s="494"/>
      <c r="AO4118" s="494"/>
      <c r="AP4118" s="494"/>
      <c r="AQ4118" s="494"/>
      <c r="AR4118" s="494"/>
      <c r="AS4118" s="494"/>
      <c r="AT4118" s="488"/>
      <c r="AU4118" s="492"/>
      <c r="AV4118" s="492"/>
      <c r="AW4118" s="492"/>
      <c r="AX4118" s="488"/>
      <c r="AY4118" s="488"/>
      <c r="AZ4118" s="488"/>
    </row>
    <row r="4119">
      <c r="A4119" s="488"/>
      <c r="B4119" s="488"/>
      <c r="C4119" s="488"/>
      <c r="D4119" s="488"/>
      <c r="E4119" s="491"/>
      <c r="F4119" s="492"/>
      <c r="G4119" s="488"/>
      <c r="H4119" s="492"/>
      <c r="I4119" s="488"/>
      <c r="J4119" s="488"/>
      <c r="K4119" s="488"/>
      <c r="L4119" s="488"/>
      <c r="M4119" s="488"/>
      <c r="N4119" s="488"/>
      <c r="O4119" s="488"/>
      <c r="P4119" s="488"/>
      <c r="Q4119" s="488"/>
      <c r="R4119" s="491"/>
      <c r="S4119" s="494"/>
      <c r="T4119" s="494"/>
      <c r="U4119" s="488"/>
      <c r="V4119" s="494"/>
      <c r="W4119" s="494"/>
      <c r="X4119" s="494"/>
      <c r="Y4119" s="494"/>
      <c r="Z4119" s="494"/>
      <c r="AA4119" s="494"/>
      <c r="AB4119" s="488"/>
      <c r="AC4119" s="492"/>
      <c r="AD4119" s="494"/>
      <c r="AE4119" s="494"/>
      <c r="AF4119" s="494"/>
      <c r="AG4119" s="494"/>
      <c r="AH4119" s="494"/>
      <c r="AI4119" s="494"/>
      <c r="AJ4119" s="488"/>
      <c r="AK4119" s="494"/>
      <c r="AL4119" s="494"/>
      <c r="AM4119" s="488"/>
      <c r="AN4119" s="494"/>
      <c r="AO4119" s="494"/>
      <c r="AP4119" s="494"/>
      <c r="AQ4119" s="494"/>
      <c r="AR4119" s="494"/>
      <c r="AS4119" s="494"/>
      <c r="AT4119" s="488"/>
      <c r="AU4119" s="492"/>
      <c r="AV4119" s="492"/>
      <c r="AW4119" s="492"/>
      <c r="AX4119" s="488"/>
      <c r="AY4119" s="488"/>
      <c r="AZ4119" s="488"/>
    </row>
    <row r="4120">
      <c r="A4120" s="488"/>
      <c r="B4120" s="488"/>
      <c r="C4120" s="488"/>
      <c r="D4120" s="488"/>
      <c r="E4120" s="491"/>
      <c r="F4120" s="492"/>
      <c r="G4120" s="488"/>
      <c r="H4120" s="492"/>
      <c r="I4120" s="488"/>
      <c r="J4120" s="488"/>
      <c r="K4120" s="488"/>
      <c r="L4120" s="488"/>
      <c r="M4120" s="488"/>
      <c r="N4120" s="488"/>
      <c r="O4120" s="488"/>
      <c r="P4120" s="488"/>
      <c r="Q4120" s="488"/>
      <c r="R4120" s="491"/>
      <c r="S4120" s="494"/>
      <c r="T4120" s="494"/>
      <c r="U4120" s="488"/>
      <c r="V4120" s="494"/>
      <c r="W4120" s="494"/>
      <c r="X4120" s="494"/>
      <c r="Y4120" s="494"/>
      <c r="Z4120" s="494"/>
      <c r="AA4120" s="494"/>
      <c r="AB4120" s="488"/>
      <c r="AC4120" s="492"/>
      <c r="AD4120" s="494"/>
      <c r="AE4120" s="494"/>
      <c r="AF4120" s="494"/>
      <c r="AG4120" s="494"/>
      <c r="AH4120" s="494"/>
      <c r="AI4120" s="494"/>
      <c r="AJ4120" s="488"/>
      <c r="AK4120" s="494"/>
      <c r="AL4120" s="494"/>
      <c r="AM4120" s="488"/>
      <c r="AN4120" s="494"/>
      <c r="AO4120" s="494"/>
      <c r="AP4120" s="494"/>
      <c r="AQ4120" s="494"/>
      <c r="AR4120" s="494"/>
      <c r="AS4120" s="494"/>
      <c r="AT4120" s="488"/>
      <c r="AU4120" s="492"/>
      <c r="AV4120" s="492"/>
      <c r="AW4120" s="492"/>
      <c r="AX4120" s="497"/>
      <c r="AY4120" s="497"/>
      <c r="AZ4120" s="488"/>
    </row>
    <row r="4121">
      <c r="A4121" s="488"/>
      <c r="B4121" s="488"/>
      <c r="C4121" s="488"/>
      <c r="D4121" s="488"/>
      <c r="E4121" s="491"/>
      <c r="F4121" s="492"/>
      <c r="G4121" s="488"/>
      <c r="H4121" s="492"/>
      <c r="I4121" s="488"/>
      <c r="J4121" s="488"/>
      <c r="K4121" s="488"/>
      <c r="L4121" s="488"/>
      <c r="M4121" s="488"/>
      <c r="N4121" s="488"/>
      <c r="O4121" s="488"/>
      <c r="P4121" s="488"/>
      <c r="Q4121" s="488"/>
      <c r="R4121" s="491"/>
      <c r="S4121" s="494"/>
      <c r="T4121" s="494"/>
      <c r="U4121" s="488"/>
      <c r="V4121" s="494"/>
      <c r="W4121" s="494"/>
      <c r="X4121" s="494"/>
      <c r="Y4121" s="494"/>
      <c r="Z4121" s="494"/>
      <c r="AA4121" s="494"/>
      <c r="AB4121" s="488"/>
      <c r="AC4121" s="492"/>
      <c r="AD4121" s="494"/>
      <c r="AE4121" s="494"/>
      <c r="AF4121" s="494"/>
      <c r="AG4121" s="494"/>
      <c r="AH4121" s="494"/>
      <c r="AI4121" s="494"/>
      <c r="AJ4121" s="488"/>
      <c r="AK4121" s="494"/>
      <c r="AL4121" s="494"/>
      <c r="AM4121" s="488"/>
      <c r="AN4121" s="494"/>
      <c r="AO4121" s="494"/>
      <c r="AP4121" s="494"/>
      <c r="AQ4121" s="494"/>
      <c r="AR4121" s="494"/>
      <c r="AS4121" s="494"/>
      <c r="AT4121" s="488"/>
      <c r="AU4121" s="492"/>
      <c r="AV4121" s="492"/>
      <c r="AW4121" s="492"/>
      <c r="AX4121" s="488"/>
      <c r="AY4121" s="488"/>
      <c r="AZ4121" s="488"/>
    </row>
    <row r="4122">
      <c r="A4122" s="488"/>
      <c r="B4122" s="488"/>
      <c r="C4122" s="488"/>
      <c r="D4122" s="488"/>
      <c r="E4122" s="491"/>
      <c r="F4122" s="492"/>
      <c r="G4122" s="488"/>
      <c r="H4122" s="492"/>
      <c r="I4122" s="488"/>
      <c r="J4122" s="488"/>
      <c r="K4122" s="488"/>
      <c r="L4122" s="488"/>
      <c r="M4122" s="488"/>
      <c r="N4122" s="488"/>
      <c r="O4122" s="488"/>
      <c r="P4122" s="488"/>
      <c r="Q4122" s="488"/>
      <c r="R4122" s="491"/>
      <c r="S4122" s="494"/>
      <c r="T4122" s="494"/>
      <c r="U4122" s="488"/>
      <c r="V4122" s="494"/>
      <c r="W4122" s="494"/>
      <c r="X4122" s="494"/>
      <c r="Y4122" s="494"/>
      <c r="Z4122" s="494"/>
      <c r="AA4122" s="494"/>
      <c r="AB4122" s="488"/>
      <c r="AC4122" s="492"/>
      <c r="AD4122" s="494"/>
      <c r="AE4122" s="494"/>
      <c r="AF4122" s="494"/>
      <c r="AG4122" s="494"/>
      <c r="AH4122" s="494"/>
      <c r="AI4122" s="494"/>
      <c r="AJ4122" s="488"/>
      <c r="AK4122" s="494"/>
      <c r="AL4122" s="494"/>
      <c r="AM4122" s="488"/>
      <c r="AN4122" s="494"/>
      <c r="AO4122" s="494"/>
      <c r="AP4122" s="494"/>
      <c r="AQ4122" s="494"/>
      <c r="AR4122" s="494"/>
      <c r="AS4122" s="494"/>
      <c r="AT4122" s="488"/>
      <c r="AU4122" s="492"/>
      <c r="AV4122" s="492"/>
      <c r="AW4122" s="492"/>
      <c r="AX4122" s="488"/>
      <c r="AY4122" s="488"/>
      <c r="AZ4122" s="488"/>
    </row>
    <row r="4123">
      <c r="A4123" s="488"/>
      <c r="B4123" s="488"/>
      <c r="C4123" s="488"/>
      <c r="D4123" s="488"/>
      <c r="E4123" s="491"/>
      <c r="F4123" s="492"/>
      <c r="G4123" s="488"/>
      <c r="H4123" s="492"/>
      <c r="I4123" s="488"/>
      <c r="J4123" s="488"/>
      <c r="K4123" s="488"/>
      <c r="L4123" s="488"/>
      <c r="M4123" s="488"/>
      <c r="N4123" s="488"/>
      <c r="O4123" s="488"/>
      <c r="P4123" s="488"/>
      <c r="Q4123" s="488"/>
      <c r="R4123" s="491"/>
      <c r="S4123" s="494"/>
      <c r="T4123" s="494"/>
      <c r="U4123" s="488"/>
      <c r="V4123" s="494"/>
      <c r="W4123" s="494"/>
      <c r="X4123" s="494"/>
      <c r="Y4123" s="494"/>
      <c r="Z4123" s="494"/>
      <c r="AA4123" s="494"/>
      <c r="AB4123" s="488"/>
      <c r="AC4123" s="492"/>
      <c r="AD4123" s="494"/>
      <c r="AE4123" s="494"/>
      <c r="AF4123" s="494"/>
      <c r="AG4123" s="494"/>
      <c r="AH4123" s="494"/>
      <c r="AI4123" s="494"/>
      <c r="AJ4123" s="488"/>
      <c r="AK4123" s="494"/>
      <c r="AL4123" s="494"/>
      <c r="AM4123" s="488"/>
      <c r="AN4123" s="494"/>
      <c r="AO4123" s="494"/>
      <c r="AP4123" s="494"/>
      <c r="AQ4123" s="494"/>
      <c r="AR4123" s="494"/>
      <c r="AS4123" s="494"/>
      <c r="AT4123" s="488"/>
      <c r="AU4123" s="492"/>
      <c r="AV4123" s="492"/>
      <c r="AW4123" s="492"/>
      <c r="AX4123" s="488"/>
      <c r="AY4123" s="488"/>
      <c r="AZ4123" s="488"/>
    </row>
    <row r="4124">
      <c r="A4124" s="488"/>
      <c r="B4124" s="488"/>
      <c r="C4124" s="488"/>
      <c r="D4124" s="488"/>
      <c r="E4124" s="491"/>
      <c r="F4124" s="492"/>
      <c r="G4124" s="488"/>
      <c r="H4124" s="492"/>
      <c r="I4124" s="488"/>
      <c r="J4124" s="488"/>
      <c r="K4124" s="488"/>
      <c r="L4124" s="488"/>
      <c r="M4124" s="488"/>
      <c r="N4124" s="488"/>
      <c r="O4124" s="488"/>
      <c r="P4124" s="488"/>
      <c r="Q4124" s="488"/>
      <c r="R4124" s="491"/>
      <c r="S4124" s="494"/>
      <c r="T4124" s="494"/>
      <c r="U4124" s="488"/>
      <c r="V4124" s="494"/>
      <c r="W4124" s="494"/>
      <c r="X4124" s="494"/>
      <c r="Y4124" s="494"/>
      <c r="Z4124" s="494"/>
      <c r="AA4124" s="494"/>
      <c r="AB4124" s="488"/>
      <c r="AC4124" s="492"/>
      <c r="AD4124" s="494"/>
      <c r="AE4124" s="494"/>
      <c r="AF4124" s="494"/>
      <c r="AG4124" s="494"/>
      <c r="AH4124" s="494"/>
      <c r="AI4124" s="494"/>
      <c r="AJ4124" s="488"/>
      <c r="AK4124" s="494"/>
      <c r="AL4124" s="494"/>
      <c r="AM4124" s="488"/>
      <c r="AN4124" s="494"/>
      <c r="AO4124" s="494"/>
      <c r="AP4124" s="494"/>
      <c r="AQ4124" s="494"/>
      <c r="AR4124" s="494"/>
      <c r="AS4124" s="494"/>
      <c r="AT4124" s="488"/>
      <c r="AU4124" s="492"/>
      <c r="AV4124" s="492"/>
      <c r="AW4124" s="492"/>
      <c r="AX4124" s="488"/>
      <c r="AY4124" s="488"/>
      <c r="AZ4124" s="488"/>
    </row>
    <row r="4125">
      <c r="A4125" s="488"/>
      <c r="B4125" s="488"/>
      <c r="C4125" s="488"/>
      <c r="D4125" s="488"/>
      <c r="E4125" s="491"/>
      <c r="F4125" s="492"/>
      <c r="G4125" s="488"/>
      <c r="H4125" s="492"/>
      <c r="I4125" s="488"/>
      <c r="J4125" s="488"/>
      <c r="K4125" s="488"/>
      <c r="L4125" s="488"/>
      <c r="M4125" s="488"/>
      <c r="N4125" s="488"/>
      <c r="O4125" s="488"/>
      <c r="P4125" s="488"/>
      <c r="Q4125" s="488"/>
      <c r="R4125" s="491"/>
      <c r="S4125" s="494"/>
      <c r="T4125" s="494"/>
      <c r="U4125" s="488"/>
      <c r="V4125" s="494"/>
      <c r="W4125" s="494"/>
      <c r="X4125" s="494"/>
      <c r="Y4125" s="494"/>
      <c r="Z4125" s="494"/>
      <c r="AA4125" s="494"/>
      <c r="AB4125" s="488"/>
      <c r="AC4125" s="492"/>
      <c r="AD4125" s="494"/>
      <c r="AE4125" s="494"/>
      <c r="AF4125" s="494"/>
      <c r="AG4125" s="494"/>
      <c r="AH4125" s="494"/>
      <c r="AI4125" s="494"/>
      <c r="AJ4125" s="488"/>
      <c r="AK4125" s="494"/>
      <c r="AL4125" s="494"/>
      <c r="AM4125" s="488"/>
      <c r="AN4125" s="494"/>
      <c r="AO4125" s="494"/>
      <c r="AP4125" s="494"/>
      <c r="AQ4125" s="494"/>
      <c r="AR4125" s="494"/>
      <c r="AS4125" s="494"/>
      <c r="AT4125" s="488"/>
      <c r="AU4125" s="492"/>
      <c r="AV4125" s="492"/>
      <c r="AW4125" s="492"/>
      <c r="AX4125" s="488"/>
      <c r="AY4125" s="488"/>
      <c r="AZ4125" s="488"/>
    </row>
    <row r="4126">
      <c r="A4126" s="488"/>
      <c r="B4126" s="488"/>
      <c r="C4126" s="488"/>
      <c r="D4126" s="488"/>
      <c r="E4126" s="491"/>
      <c r="F4126" s="492"/>
      <c r="G4126" s="488"/>
      <c r="H4126" s="492"/>
      <c r="I4126" s="488"/>
      <c r="J4126" s="488"/>
      <c r="K4126" s="488"/>
      <c r="L4126" s="488"/>
      <c r="M4126" s="488"/>
      <c r="N4126" s="488"/>
      <c r="O4126" s="488"/>
      <c r="P4126" s="488"/>
      <c r="Q4126" s="488"/>
      <c r="R4126" s="491"/>
      <c r="S4126" s="494"/>
      <c r="T4126" s="494"/>
      <c r="U4126" s="488"/>
      <c r="V4126" s="494"/>
      <c r="W4126" s="494"/>
      <c r="X4126" s="494"/>
      <c r="Y4126" s="494"/>
      <c r="Z4126" s="494"/>
      <c r="AA4126" s="494"/>
      <c r="AB4126" s="488"/>
      <c r="AC4126" s="492"/>
      <c r="AD4126" s="494"/>
      <c r="AE4126" s="494"/>
      <c r="AF4126" s="494"/>
      <c r="AG4126" s="494"/>
      <c r="AH4126" s="494"/>
      <c r="AI4126" s="494"/>
      <c r="AJ4126" s="488"/>
      <c r="AK4126" s="494"/>
      <c r="AL4126" s="494"/>
      <c r="AM4126" s="488"/>
      <c r="AN4126" s="494"/>
      <c r="AO4126" s="494"/>
      <c r="AP4126" s="494"/>
      <c r="AQ4126" s="494"/>
      <c r="AR4126" s="494"/>
      <c r="AS4126" s="494"/>
      <c r="AT4126" s="488"/>
      <c r="AU4126" s="492"/>
      <c r="AV4126" s="492"/>
      <c r="AW4126" s="492"/>
      <c r="AX4126" s="488"/>
      <c r="AY4126" s="488"/>
      <c r="AZ4126" s="488"/>
    </row>
    <row r="4127">
      <c r="A4127" s="488"/>
      <c r="B4127" s="488"/>
      <c r="C4127" s="488"/>
      <c r="D4127" s="488"/>
      <c r="E4127" s="491"/>
      <c r="F4127" s="492"/>
      <c r="G4127" s="488"/>
      <c r="H4127" s="492"/>
      <c r="I4127" s="488"/>
      <c r="J4127" s="488"/>
      <c r="K4127" s="488"/>
      <c r="L4127" s="488"/>
      <c r="M4127" s="488"/>
      <c r="N4127" s="488"/>
      <c r="O4127" s="488"/>
      <c r="P4127" s="488"/>
      <c r="Q4127" s="488"/>
      <c r="R4127" s="491"/>
      <c r="S4127" s="494"/>
      <c r="T4127" s="494"/>
      <c r="U4127" s="488"/>
      <c r="V4127" s="494"/>
      <c r="W4127" s="494"/>
      <c r="X4127" s="494"/>
      <c r="Y4127" s="494"/>
      <c r="Z4127" s="494"/>
      <c r="AA4127" s="494"/>
      <c r="AB4127" s="488"/>
      <c r="AC4127" s="492"/>
      <c r="AD4127" s="494"/>
      <c r="AE4127" s="494"/>
      <c r="AF4127" s="494"/>
      <c r="AG4127" s="494"/>
      <c r="AH4127" s="494"/>
      <c r="AI4127" s="494"/>
      <c r="AJ4127" s="488"/>
      <c r="AK4127" s="494"/>
      <c r="AL4127" s="494"/>
      <c r="AM4127" s="488"/>
      <c r="AN4127" s="494"/>
      <c r="AO4127" s="494"/>
      <c r="AP4127" s="494"/>
      <c r="AQ4127" s="494"/>
      <c r="AR4127" s="494"/>
      <c r="AS4127" s="494"/>
      <c r="AT4127" s="488"/>
      <c r="AU4127" s="492"/>
      <c r="AV4127" s="492"/>
      <c r="AW4127" s="492"/>
      <c r="AX4127" s="488"/>
      <c r="AY4127" s="488"/>
      <c r="AZ4127" s="488"/>
    </row>
    <row r="4128">
      <c r="A4128" s="488"/>
      <c r="B4128" s="488"/>
      <c r="C4128" s="488"/>
      <c r="D4128" s="488"/>
      <c r="E4128" s="491"/>
      <c r="F4128" s="492"/>
      <c r="G4128" s="488"/>
      <c r="H4128" s="492"/>
      <c r="I4128" s="488"/>
      <c r="J4128" s="488"/>
      <c r="K4128" s="488"/>
      <c r="L4128" s="488"/>
      <c r="M4128" s="488"/>
      <c r="N4128" s="488"/>
      <c r="O4128" s="488"/>
      <c r="P4128" s="488"/>
      <c r="Q4128" s="488"/>
      <c r="R4128" s="491"/>
      <c r="S4128" s="494"/>
      <c r="T4128" s="494"/>
      <c r="U4128" s="488"/>
      <c r="V4128" s="494"/>
      <c r="W4128" s="494"/>
      <c r="X4128" s="494"/>
      <c r="Y4128" s="494"/>
      <c r="Z4128" s="494"/>
      <c r="AA4128" s="494"/>
      <c r="AB4128" s="488"/>
      <c r="AC4128" s="492"/>
      <c r="AD4128" s="494"/>
      <c r="AE4128" s="494"/>
      <c r="AF4128" s="494"/>
      <c r="AG4128" s="494"/>
      <c r="AH4128" s="494"/>
      <c r="AI4128" s="494"/>
      <c r="AJ4128" s="488"/>
      <c r="AK4128" s="494"/>
      <c r="AL4128" s="494"/>
      <c r="AM4128" s="488"/>
      <c r="AN4128" s="494"/>
      <c r="AO4128" s="494"/>
      <c r="AP4128" s="494"/>
      <c r="AQ4128" s="494"/>
      <c r="AR4128" s="494"/>
      <c r="AS4128" s="494"/>
      <c r="AT4128" s="488"/>
      <c r="AU4128" s="492"/>
      <c r="AV4128" s="492"/>
      <c r="AW4128" s="492"/>
      <c r="AX4128" s="488"/>
      <c r="AY4128" s="488"/>
      <c r="AZ4128" s="488"/>
    </row>
    <row r="4129">
      <c r="A4129" s="488"/>
      <c r="B4129" s="488"/>
      <c r="C4129" s="488"/>
      <c r="D4129" s="488"/>
      <c r="E4129" s="491"/>
      <c r="F4129" s="492"/>
      <c r="G4129" s="488"/>
      <c r="H4129" s="492"/>
      <c r="I4129" s="488"/>
      <c r="J4129" s="488"/>
      <c r="K4129" s="488"/>
      <c r="L4129" s="488"/>
      <c r="M4129" s="488"/>
      <c r="N4129" s="488"/>
      <c r="O4129" s="488"/>
      <c r="P4129" s="488"/>
      <c r="Q4129" s="488"/>
      <c r="R4129" s="491"/>
      <c r="S4129" s="494"/>
      <c r="T4129" s="494"/>
      <c r="U4129" s="488"/>
      <c r="V4129" s="494"/>
      <c r="W4129" s="494"/>
      <c r="X4129" s="494"/>
      <c r="Y4129" s="494"/>
      <c r="Z4129" s="494"/>
      <c r="AA4129" s="494"/>
      <c r="AB4129" s="488"/>
      <c r="AC4129" s="492"/>
      <c r="AD4129" s="494"/>
      <c r="AE4129" s="494"/>
      <c r="AF4129" s="494"/>
      <c r="AG4129" s="494"/>
      <c r="AH4129" s="494"/>
      <c r="AI4129" s="494"/>
      <c r="AJ4129" s="488"/>
      <c r="AK4129" s="494"/>
      <c r="AL4129" s="494"/>
      <c r="AM4129" s="488"/>
      <c r="AN4129" s="494"/>
      <c r="AO4129" s="494"/>
      <c r="AP4129" s="494"/>
      <c r="AQ4129" s="494"/>
      <c r="AR4129" s="494"/>
      <c r="AS4129" s="494"/>
      <c r="AT4129" s="488"/>
      <c r="AU4129" s="492"/>
      <c r="AV4129" s="492"/>
      <c r="AW4129" s="492"/>
      <c r="AX4129" s="488"/>
      <c r="AY4129" s="488"/>
      <c r="AZ4129" s="488"/>
    </row>
    <row r="4130">
      <c r="A4130" s="488"/>
      <c r="B4130" s="488"/>
      <c r="C4130" s="488"/>
      <c r="D4130" s="488"/>
      <c r="E4130" s="491"/>
      <c r="F4130" s="492"/>
      <c r="G4130" s="488"/>
      <c r="H4130" s="492"/>
      <c r="I4130" s="488"/>
      <c r="J4130" s="488"/>
      <c r="K4130" s="488"/>
      <c r="L4130" s="488"/>
      <c r="M4130" s="488"/>
      <c r="N4130" s="488"/>
      <c r="O4130" s="488"/>
      <c r="P4130" s="488"/>
      <c r="Q4130" s="488"/>
      <c r="R4130" s="491"/>
      <c r="S4130" s="494"/>
      <c r="T4130" s="494"/>
      <c r="U4130" s="488"/>
      <c r="V4130" s="494"/>
      <c r="W4130" s="494"/>
      <c r="X4130" s="494"/>
      <c r="Y4130" s="494"/>
      <c r="Z4130" s="494"/>
      <c r="AA4130" s="494"/>
      <c r="AB4130" s="488"/>
      <c r="AC4130" s="492"/>
      <c r="AD4130" s="494"/>
      <c r="AE4130" s="494"/>
      <c r="AF4130" s="494"/>
      <c r="AG4130" s="494"/>
      <c r="AH4130" s="494"/>
      <c r="AI4130" s="494"/>
      <c r="AJ4130" s="488"/>
      <c r="AK4130" s="494"/>
      <c r="AL4130" s="494"/>
      <c r="AM4130" s="488"/>
      <c r="AN4130" s="494"/>
      <c r="AO4130" s="494"/>
      <c r="AP4130" s="494"/>
      <c r="AQ4130" s="494"/>
      <c r="AR4130" s="494"/>
      <c r="AS4130" s="494"/>
      <c r="AT4130" s="488"/>
      <c r="AU4130" s="492"/>
      <c r="AV4130" s="492"/>
      <c r="AW4130" s="492"/>
      <c r="AX4130" s="488"/>
      <c r="AY4130" s="488"/>
      <c r="AZ4130" s="488"/>
    </row>
    <row r="4131">
      <c r="A4131" s="488"/>
      <c r="B4131" s="488"/>
      <c r="C4131" s="488"/>
      <c r="D4131" s="488"/>
      <c r="E4131" s="491"/>
      <c r="F4131" s="492"/>
      <c r="G4131" s="488"/>
      <c r="H4131" s="492"/>
      <c r="I4131" s="488"/>
      <c r="J4131" s="488"/>
      <c r="K4131" s="488"/>
      <c r="L4131" s="488"/>
      <c r="M4131" s="488"/>
      <c r="N4131" s="488"/>
      <c r="O4131" s="488"/>
      <c r="P4131" s="488"/>
      <c r="Q4131" s="488"/>
      <c r="R4131" s="491"/>
      <c r="S4131" s="494"/>
      <c r="T4131" s="494"/>
      <c r="U4131" s="488"/>
      <c r="V4131" s="494"/>
      <c r="W4131" s="494"/>
      <c r="X4131" s="494"/>
      <c r="Y4131" s="494"/>
      <c r="Z4131" s="494"/>
      <c r="AA4131" s="494"/>
      <c r="AB4131" s="488"/>
      <c r="AC4131" s="492"/>
      <c r="AD4131" s="494"/>
      <c r="AE4131" s="494"/>
      <c r="AF4131" s="494"/>
      <c r="AG4131" s="494"/>
      <c r="AH4131" s="494"/>
      <c r="AI4131" s="494"/>
      <c r="AJ4131" s="488"/>
      <c r="AK4131" s="494"/>
      <c r="AL4131" s="494"/>
      <c r="AM4131" s="488"/>
      <c r="AN4131" s="494"/>
      <c r="AO4131" s="494"/>
      <c r="AP4131" s="494"/>
      <c r="AQ4131" s="494"/>
      <c r="AR4131" s="494"/>
      <c r="AS4131" s="494"/>
      <c r="AT4131" s="488"/>
      <c r="AU4131" s="492"/>
      <c r="AV4131" s="492"/>
      <c r="AW4131" s="492"/>
      <c r="AX4131" s="488"/>
      <c r="AY4131" s="488"/>
      <c r="AZ4131" s="488"/>
    </row>
    <row r="4132">
      <c r="A4132" s="488"/>
      <c r="B4132" s="488"/>
      <c r="C4132" s="488"/>
      <c r="D4132" s="488"/>
      <c r="E4132" s="491"/>
      <c r="F4132" s="492"/>
      <c r="G4132" s="488"/>
      <c r="H4132" s="492"/>
      <c r="I4132" s="488"/>
      <c r="J4132" s="488"/>
      <c r="K4132" s="488"/>
      <c r="L4132" s="488"/>
      <c r="M4132" s="488"/>
      <c r="N4132" s="488"/>
      <c r="O4132" s="488"/>
      <c r="P4132" s="488"/>
      <c r="Q4132" s="488"/>
      <c r="R4132" s="491"/>
      <c r="S4132" s="494"/>
      <c r="T4132" s="494"/>
      <c r="U4132" s="488"/>
      <c r="V4132" s="494"/>
      <c r="W4132" s="494"/>
      <c r="X4132" s="494"/>
      <c r="Y4132" s="494"/>
      <c r="Z4132" s="494"/>
      <c r="AA4132" s="494"/>
      <c r="AB4132" s="488"/>
      <c r="AC4132" s="492"/>
      <c r="AD4132" s="494"/>
      <c r="AE4132" s="494"/>
      <c r="AF4132" s="494"/>
      <c r="AG4132" s="494"/>
      <c r="AH4132" s="494"/>
      <c r="AI4132" s="494"/>
      <c r="AJ4132" s="488"/>
      <c r="AK4132" s="494"/>
      <c r="AL4132" s="494"/>
      <c r="AM4132" s="488"/>
      <c r="AN4132" s="494"/>
      <c r="AO4132" s="494"/>
      <c r="AP4132" s="494"/>
      <c r="AQ4132" s="494"/>
      <c r="AR4132" s="494"/>
      <c r="AS4132" s="494"/>
      <c r="AT4132" s="488"/>
      <c r="AU4132" s="492"/>
      <c r="AV4132" s="492"/>
      <c r="AW4132" s="492"/>
      <c r="AX4132" s="488"/>
      <c r="AY4132" s="488"/>
      <c r="AZ4132" s="488"/>
    </row>
    <row r="4133">
      <c r="A4133" s="488"/>
      <c r="B4133" s="488"/>
      <c r="C4133" s="488"/>
      <c r="D4133" s="488"/>
      <c r="E4133" s="491"/>
      <c r="F4133" s="492"/>
      <c r="G4133" s="488"/>
      <c r="H4133" s="492"/>
      <c r="I4133" s="488"/>
      <c r="J4133" s="488"/>
      <c r="K4133" s="488"/>
      <c r="L4133" s="488"/>
      <c r="M4133" s="488"/>
      <c r="N4133" s="488"/>
      <c r="O4133" s="488"/>
      <c r="P4133" s="488"/>
      <c r="Q4133" s="488"/>
      <c r="R4133" s="491"/>
      <c r="S4133" s="494"/>
      <c r="T4133" s="494"/>
      <c r="U4133" s="488"/>
      <c r="V4133" s="494"/>
      <c r="W4133" s="494"/>
      <c r="X4133" s="494"/>
      <c r="Y4133" s="494"/>
      <c r="Z4133" s="494"/>
      <c r="AA4133" s="494"/>
      <c r="AB4133" s="488"/>
      <c r="AC4133" s="492"/>
      <c r="AD4133" s="494"/>
      <c r="AE4133" s="494"/>
      <c r="AF4133" s="494"/>
      <c r="AG4133" s="494"/>
      <c r="AH4133" s="494"/>
      <c r="AI4133" s="494"/>
      <c r="AJ4133" s="488"/>
      <c r="AK4133" s="494"/>
      <c r="AL4133" s="494"/>
      <c r="AM4133" s="488"/>
      <c r="AN4133" s="494"/>
      <c r="AO4133" s="494"/>
      <c r="AP4133" s="494"/>
      <c r="AQ4133" s="494"/>
      <c r="AR4133" s="494"/>
      <c r="AS4133" s="494"/>
      <c r="AT4133" s="488"/>
      <c r="AU4133" s="492"/>
      <c r="AV4133" s="492"/>
      <c r="AW4133" s="492"/>
      <c r="AX4133" s="488"/>
      <c r="AY4133" s="488"/>
      <c r="AZ4133" s="488"/>
    </row>
    <row r="4134">
      <c r="A4134" s="488"/>
      <c r="B4134" s="488"/>
      <c r="C4134" s="488"/>
      <c r="D4134" s="488"/>
      <c r="E4134" s="491"/>
      <c r="F4134" s="492"/>
      <c r="G4134" s="488"/>
      <c r="H4134" s="492"/>
      <c r="I4134" s="488"/>
      <c r="J4134" s="488"/>
      <c r="K4134" s="488"/>
      <c r="L4134" s="488"/>
      <c r="M4134" s="488"/>
      <c r="N4134" s="488"/>
      <c r="O4134" s="488"/>
      <c r="P4134" s="488"/>
      <c r="Q4134" s="488"/>
      <c r="R4134" s="491"/>
      <c r="S4134" s="494"/>
      <c r="T4134" s="494"/>
      <c r="U4134" s="488"/>
      <c r="V4134" s="494"/>
      <c r="W4134" s="494"/>
      <c r="X4134" s="494"/>
      <c r="Y4134" s="494"/>
      <c r="Z4134" s="494"/>
      <c r="AA4134" s="494"/>
      <c r="AB4134" s="488"/>
      <c r="AC4134" s="492"/>
      <c r="AD4134" s="494"/>
      <c r="AE4134" s="494"/>
      <c r="AF4134" s="494"/>
      <c r="AG4134" s="494"/>
      <c r="AH4134" s="494"/>
      <c r="AI4134" s="494"/>
      <c r="AJ4134" s="488"/>
      <c r="AK4134" s="494"/>
      <c r="AL4134" s="494"/>
      <c r="AM4134" s="488"/>
      <c r="AN4134" s="494"/>
      <c r="AO4134" s="494"/>
      <c r="AP4134" s="494"/>
      <c r="AQ4134" s="494"/>
      <c r="AR4134" s="494"/>
      <c r="AS4134" s="494"/>
      <c r="AT4134" s="488"/>
      <c r="AU4134" s="492"/>
      <c r="AV4134" s="492"/>
      <c r="AW4134" s="492"/>
      <c r="AX4134" s="497"/>
      <c r="AY4134" s="497"/>
      <c r="AZ4134" s="488"/>
    </row>
    <row r="4135">
      <c r="A4135" s="488"/>
      <c r="B4135" s="488"/>
      <c r="C4135" s="488"/>
      <c r="D4135" s="488"/>
      <c r="E4135" s="491"/>
      <c r="F4135" s="492"/>
      <c r="G4135" s="488"/>
      <c r="H4135" s="492"/>
      <c r="I4135" s="488"/>
      <c r="J4135" s="488"/>
      <c r="K4135" s="488"/>
      <c r="L4135" s="488"/>
      <c r="M4135" s="488"/>
      <c r="N4135" s="488"/>
      <c r="O4135" s="488"/>
      <c r="P4135" s="488"/>
      <c r="Q4135" s="488"/>
      <c r="R4135" s="491"/>
      <c r="S4135" s="494"/>
      <c r="T4135" s="494"/>
      <c r="U4135" s="488"/>
      <c r="V4135" s="494"/>
      <c r="W4135" s="494"/>
      <c r="X4135" s="494"/>
      <c r="Y4135" s="494"/>
      <c r="Z4135" s="494"/>
      <c r="AA4135" s="494"/>
      <c r="AB4135" s="488"/>
      <c r="AC4135" s="492"/>
      <c r="AD4135" s="494"/>
      <c r="AE4135" s="494"/>
      <c r="AF4135" s="494"/>
      <c r="AG4135" s="494"/>
      <c r="AH4135" s="494"/>
      <c r="AI4135" s="494"/>
      <c r="AJ4135" s="488"/>
      <c r="AK4135" s="494"/>
      <c r="AL4135" s="494"/>
      <c r="AM4135" s="488"/>
      <c r="AN4135" s="494"/>
      <c r="AO4135" s="494"/>
      <c r="AP4135" s="494"/>
      <c r="AQ4135" s="494"/>
      <c r="AR4135" s="494"/>
      <c r="AS4135" s="494"/>
      <c r="AT4135" s="488"/>
      <c r="AU4135" s="492"/>
      <c r="AV4135" s="492"/>
      <c r="AW4135" s="492"/>
      <c r="AX4135" s="488"/>
      <c r="AY4135" s="488"/>
      <c r="AZ4135" s="488"/>
    </row>
    <row r="4136">
      <c r="A4136" s="488"/>
      <c r="B4136" s="488"/>
      <c r="C4136" s="488"/>
      <c r="D4136" s="488"/>
      <c r="E4136" s="491"/>
      <c r="F4136" s="492"/>
      <c r="G4136" s="488"/>
      <c r="H4136" s="492"/>
      <c r="I4136" s="488"/>
      <c r="J4136" s="488"/>
      <c r="K4136" s="488"/>
      <c r="L4136" s="488"/>
      <c r="M4136" s="488"/>
      <c r="N4136" s="488"/>
      <c r="O4136" s="488"/>
      <c r="P4136" s="488"/>
      <c r="Q4136" s="488"/>
      <c r="R4136" s="491"/>
      <c r="S4136" s="494"/>
      <c r="T4136" s="494"/>
      <c r="U4136" s="488"/>
      <c r="V4136" s="494"/>
      <c r="W4136" s="494"/>
      <c r="X4136" s="494"/>
      <c r="Y4136" s="494"/>
      <c r="Z4136" s="494"/>
      <c r="AA4136" s="494"/>
      <c r="AB4136" s="488"/>
      <c r="AC4136" s="492"/>
      <c r="AD4136" s="494"/>
      <c r="AE4136" s="494"/>
      <c r="AF4136" s="494"/>
      <c r="AG4136" s="494"/>
      <c r="AH4136" s="494"/>
      <c r="AI4136" s="494"/>
      <c r="AJ4136" s="488"/>
      <c r="AK4136" s="494"/>
      <c r="AL4136" s="494"/>
      <c r="AM4136" s="488"/>
      <c r="AN4136" s="494"/>
      <c r="AO4136" s="494"/>
      <c r="AP4136" s="494"/>
      <c r="AQ4136" s="494"/>
      <c r="AR4136" s="494"/>
      <c r="AS4136" s="494"/>
      <c r="AT4136" s="488"/>
      <c r="AU4136" s="492"/>
      <c r="AV4136" s="492"/>
      <c r="AW4136" s="492"/>
      <c r="AX4136" s="488"/>
      <c r="AY4136" s="488"/>
      <c r="AZ4136" s="488"/>
    </row>
    <row r="4137">
      <c r="A4137" s="488"/>
      <c r="B4137" s="488"/>
      <c r="C4137" s="488"/>
      <c r="D4137" s="488"/>
      <c r="E4137" s="491"/>
      <c r="F4137" s="492"/>
      <c r="G4137" s="488"/>
      <c r="H4137" s="492"/>
      <c r="I4137" s="488"/>
      <c r="J4137" s="488"/>
      <c r="K4137" s="488"/>
      <c r="L4137" s="488"/>
      <c r="M4137" s="488"/>
      <c r="N4137" s="488"/>
      <c r="O4137" s="488"/>
      <c r="P4137" s="488"/>
      <c r="Q4137" s="488"/>
      <c r="R4137" s="491"/>
      <c r="S4137" s="494"/>
      <c r="T4137" s="494"/>
      <c r="U4137" s="488"/>
      <c r="V4137" s="494"/>
      <c r="W4137" s="494"/>
      <c r="X4137" s="494"/>
      <c r="Y4137" s="494"/>
      <c r="Z4137" s="494"/>
      <c r="AA4137" s="494"/>
      <c r="AB4137" s="488"/>
      <c r="AC4137" s="492"/>
      <c r="AD4137" s="494"/>
      <c r="AE4137" s="494"/>
      <c r="AF4137" s="494"/>
      <c r="AG4137" s="494"/>
      <c r="AH4137" s="494"/>
      <c r="AI4137" s="494"/>
      <c r="AJ4137" s="488"/>
      <c r="AK4137" s="494"/>
      <c r="AL4137" s="494"/>
      <c r="AM4137" s="488"/>
      <c r="AN4137" s="494"/>
      <c r="AO4137" s="494"/>
      <c r="AP4137" s="494"/>
      <c r="AQ4137" s="494"/>
      <c r="AR4137" s="494"/>
      <c r="AS4137" s="494"/>
      <c r="AT4137" s="488"/>
      <c r="AU4137" s="492"/>
      <c r="AV4137" s="492"/>
      <c r="AW4137" s="492"/>
      <c r="AX4137" s="488"/>
      <c r="AY4137" s="488"/>
      <c r="AZ4137" s="488"/>
    </row>
    <row r="4138">
      <c r="A4138" s="488"/>
      <c r="B4138" s="488"/>
      <c r="C4138" s="488"/>
      <c r="D4138" s="488"/>
      <c r="E4138" s="491"/>
      <c r="F4138" s="492"/>
      <c r="G4138" s="488"/>
      <c r="H4138" s="492"/>
      <c r="I4138" s="488"/>
      <c r="J4138" s="488"/>
      <c r="K4138" s="488"/>
      <c r="L4138" s="488"/>
      <c r="M4138" s="488"/>
      <c r="N4138" s="488"/>
      <c r="O4138" s="488"/>
      <c r="P4138" s="488"/>
      <c r="Q4138" s="488"/>
      <c r="R4138" s="491"/>
      <c r="S4138" s="494"/>
      <c r="T4138" s="494"/>
      <c r="U4138" s="488"/>
      <c r="V4138" s="494"/>
      <c r="W4138" s="494"/>
      <c r="X4138" s="494"/>
      <c r="Y4138" s="494"/>
      <c r="Z4138" s="494"/>
      <c r="AA4138" s="494"/>
      <c r="AB4138" s="488"/>
      <c r="AC4138" s="492"/>
      <c r="AD4138" s="494"/>
      <c r="AE4138" s="494"/>
      <c r="AF4138" s="494"/>
      <c r="AG4138" s="494"/>
      <c r="AH4138" s="494"/>
      <c r="AI4138" s="494"/>
      <c r="AJ4138" s="488"/>
      <c r="AK4138" s="494"/>
      <c r="AL4138" s="494"/>
      <c r="AM4138" s="488"/>
      <c r="AN4138" s="494"/>
      <c r="AO4138" s="494"/>
      <c r="AP4138" s="494"/>
      <c r="AQ4138" s="494"/>
      <c r="AR4138" s="494"/>
      <c r="AS4138" s="494"/>
      <c r="AT4138" s="488"/>
      <c r="AU4138" s="492"/>
      <c r="AV4138" s="492"/>
      <c r="AW4138" s="492"/>
      <c r="AX4138" s="488"/>
      <c r="AY4138" s="488"/>
      <c r="AZ4138" s="488"/>
    </row>
    <row r="4139">
      <c r="A4139" s="488"/>
      <c r="B4139" s="488"/>
      <c r="C4139" s="488"/>
      <c r="D4139" s="488"/>
      <c r="E4139" s="491"/>
      <c r="F4139" s="492"/>
      <c r="G4139" s="488"/>
      <c r="H4139" s="492"/>
      <c r="I4139" s="488"/>
      <c r="J4139" s="488"/>
      <c r="K4139" s="488"/>
      <c r="L4139" s="488"/>
      <c r="M4139" s="488"/>
      <c r="N4139" s="488"/>
      <c r="O4139" s="488"/>
      <c r="P4139" s="488"/>
      <c r="Q4139" s="488"/>
      <c r="R4139" s="491"/>
      <c r="S4139" s="494"/>
      <c r="T4139" s="494"/>
      <c r="U4139" s="488"/>
      <c r="V4139" s="494"/>
      <c r="W4139" s="494"/>
      <c r="X4139" s="494"/>
      <c r="Y4139" s="494"/>
      <c r="Z4139" s="494"/>
      <c r="AA4139" s="494"/>
      <c r="AB4139" s="488"/>
      <c r="AC4139" s="492"/>
      <c r="AD4139" s="494"/>
      <c r="AE4139" s="494"/>
      <c r="AF4139" s="494"/>
      <c r="AG4139" s="494"/>
      <c r="AH4139" s="494"/>
      <c r="AI4139" s="494"/>
      <c r="AJ4139" s="488"/>
      <c r="AK4139" s="494"/>
      <c r="AL4139" s="494"/>
      <c r="AM4139" s="488"/>
      <c r="AN4139" s="494"/>
      <c r="AO4139" s="494"/>
      <c r="AP4139" s="494"/>
      <c r="AQ4139" s="494"/>
      <c r="AR4139" s="494"/>
      <c r="AS4139" s="494"/>
      <c r="AT4139" s="488"/>
      <c r="AU4139" s="492"/>
      <c r="AV4139" s="492"/>
      <c r="AW4139" s="492"/>
      <c r="AX4139" s="497"/>
      <c r="AY4139" s="488"/>
      <c r="AZ4139" s="488"/>
    </row>
    <row r="4140">
      <c r="A4140" s="488"/>
      <c r="B4140" s="488"/>
      <c r="C4140" s="488"/>
      <c r="D4140" s="488"/>
      <c r="E4140" s="491"/>
      <c r="F4140" s="492"/>
      <c r="G4140" s="488"/>
      <c r="H4140" s="492"/>
      <c r="I4140" s="488"/>
      <c r="J4140" s="488"/>
      <c r="K4140" s="488"/>
      <c r="L4140" s="488"/>
      <c r="M4140" s="488"/>
      <c r="N4140" s="488"/>
      <c r="O4140" s="488"/>
      <c r="P4140" s="488"/>
      <c r="Q4140" s="488"/>
      <c r="R4140" s="491"/>
      <c r="S4140" s="494"/>
      <c r="T4140" s="494"/>
      <c r="U4140" s="488"/>
      <c r="V4140" s="494"/>
      <c r="W4140" s="494"/>
      <c r="X4140" s="494"/>
      <c r="Y4140" s="494"/>
      <c r="Z4140" s="494"/>
      <c r="AA4140" s="494"/>
      <c r="AB4140" s="488"/>
      <c r="AC4140" s="492"/>
      <c r="AD4140" s="494"/>
      <c r="AE4140" s="494"/>
      <c r="AF4140" s="494"/>
      <c r="AG4140" s="494"/>
      <c r="AH4140" s="494"/>
      <c r="AI4140" s="494"/>
      <c r="AJ4140" s="488"/>
      <c r="AK4140" s="494"/>
      <c r="AL4140" s="494"/>
      <c r="AM4140" s="488"/>
      <c r="AN4140" s="494"/>
      <c r="AO4140" s="494"/>
      <c r="AP4140" s="494"/>
      <c r="AQ4140" s="494"/>
      <c r="AR4140" s="494"/>
      <c r="AS4140" s="494"/>
      <c r="AT4140" s="488"/>
      <c r="AU4140" s="492"/>
      <c r="AV4140" s="492"/>
      <c r="AW4140" s="492"/>
      <c r="AX4140" s="497"/>
      <c r="AY4140" s="488"/>
      <c r="AZ4140" s="488"/>
    </row>
    <row r="4141">
      <c r="A4141" s="488"/>
      <c r="B4141" s="488"/>
      <c r="C4141" s="488"/>
      <c r="D4141" s="488"/>
      <c r="E4141" s="491"/>
      <c r="F4141" s="492"/>
      <c r="G4141" s="488"/>
      <c r="H4141" s="492"/>
      <c r="I4141" s="488"/>
      <c r="J4141" s="488"/>
      <c r="K4141" s="488"/>
      <c r="L4141" s="488"/>
      <c r="M4141" s="488"/>
      <c r="N4141" s="488"/>
      <c r="O4141" s="488"/>
      <c r="P4141" s="488"/>
      <c r="Q4141" s="488"/>
      <c r="R4141" s="491"/>
      <c r="S4141" s="494"/>
      <c r="T4141" s="494"/>
      <c r="U4141" s="488"/>
      <c r="V4141" s="494"/>
      <c r="W4141" s="494"/>
      <c r="X4141" s="494"/>
      <c r="Y4141" s="494"/>
      <c r="Z4141" s="494"/>
      <c r="AA4141" s="494"/>
      <c r="AB4141" s="488"/>
      <c r="AC4141" s="492"/>
      <c r="AD4141" s="494"/>
      <c r="AE4141" s="494"/>
      <c r="AF4141" s="494"/>
      <c r="AG4141" s="494"/>
      <c r="AH4141" s="494"/>
      <c r="AI4141" s="494"/>
      <c r="AJ4141" s="488"/>
      <c r="AK4141" s="494"/>
      <c r="AL4141" s="494"/>
      <c r="AM4141" s="488"/>
      <c r="AN4141" s="494"/>
      <c r="AO4141" s="494"/>
      <c r="AP4141" s="494"/>
      <c r="AQ4141" s="494"/>
      <c r="AR4141" s="494"/>
      <c r="AS4141" s="494"/>
      <c r="AT4141" s="488"/>
      <c r="AU4141" s="492"/>
      <c r="AV4141" s="492"/>
      <c r="AW4141" s="492"/>
      <c r="AX4141" s="488"/>
      <c r="AY4141" s="488"/>
      <c r="AZ4141" s="488"/>
    </row>
    <row r="4142">
      <c r="A4142" s="488"/>
      <c r="B4142" s="488"/>
      <c r="C4142" s="488"/>
      <c r="D4142" s="488"/>
      <c r="E4142" s="491"/>
      <c r="F4142" s="492"/>
      <c r="G4142" s="488"/>
      <c r="H4142" s="492"/>
      <c r="I4142" s="488"/>
      <c r="J4142" s="488"/>
      <c r="K4142" s="488"/>
      <c r="L4142" s="488"/>
      <c r="M4142" s="488"/>
      <c r="N4142" s="488"/>
      <c r="O4142" s="488"/>
      <c r="P4142" s="488"/>
      <c r="Q4142" s="488"/>
      <c r="R4142" s="491"/>
      <c r="S4142" s="494"/>
      <c r="T4142" s="494"/>
      <c r="U4142" s="488"/>
      <c r="V4142" s="494"/>
      <c r="W4142" s="494"/>
      <c r="X4142" s="494"/>
      <c r="Y4142" s="494"/>
      <c r="Z4142" s="494"/>
      <c r="AA4142" s="494"/>
      <c r="AB4142" s="488"/>
      <c r="AC4142" s="492"/>
      <c r="AD4142" s="494"/>
      <c r="AE4142" s="494"/>
      <c r="AF4142" s="494"/>
      <c r="AG4142" s="494"/>
      <c r="AH4142" s="494"/>
      <c r="AI4142" s="494"/>
      <c r="AJ4142" s="488"/>
      <c r="AK4142" s="494"/>
      <c r="AL4142" s="494"/>
      <c r="AM4142" s="488"/>
      <c r="AN4142" s="494"/>
      <c r="AO4142" s="494"/>
      <c r="AP4142" s="494"/>
      <c r="AQ4142" s="494"/>
      <c r="AR4142" s="494"/>
      <c r="AS4142" s="494"/>
      <c r="AT4142" s="488"/>
      <c r="AU4142" s="492"/>
      <c r="AV4142" s="492"/>
      <c r="AW4142" s="492"/>
      <c r="AX4142" s="488"/>
      <c r="AY4142" s="488"/>
      <c r="AZ4142" s="488"/>
    </row>
    <row r="4143">
      <c r="A4143" s="488"/>
      <c r="B4143" s="488"/>
      <c r="C4143" s="488"/>
      <c r="D4143" s="488"/>
      <c r="E4143" s="491"/>
      <c r="F4143" s="492"/>
      <c r="G4143" s="488"/>
      <c r="H4143" s="492"/>
      <c r="I4143" s="488"/>
      <c r="J4143" s="488"/>
      <c r="K4143" s="488"/>
      <c r="L4143" s="488"/>
      <c r="M4143" s="488"/>
      <c r="N4143" s="488"/>
      <c r="O4143" s="488"/>
      <c r="P4143" s="488"/>
      <c r="Q4143" s="488"/>
      <c r="R4143" s="491"/>
      <c r="S4143" s="494"/>
      <c r="T4143" s="494"/>
      <c r="U4143" s="488"/>
      <c r="V4143" s="494"/>
      <c r="W4143" s="494"/>
      <c r="X4143" s="494"/>
      <c r="Y4143" s="494"/>
      <c r="Z4143" s="494"/>
      <c r="AA4143" s="494"/>
      <c r="AB4143" s="488"/>
      <c r="AC4143" s="492"/>
      <c r="AD4143" s="494"/>
      <c r="AE4143" s="494"/>
      <c r="AF4143" s="494"/>
      <c r="AG4143" s="494"/>
      <c r="AH4143" s="494"/>
      <c r="AI4143" s="494"/>
      <c r="AJ4143" s="488"/>
      <c r="AK4143" s="494"/>
      <c r="AL4143" s="494"/>
      <c r="AM4143" s="488"/>
      <c r="AN4143" s="494"/>
      <c r="AO4143" s="494"/>
      <c r="AP4143" s="494"/>
      <c r="AQ4143" s="494"/>
      <c r="AR4143" s="494"/>
      <c r="AS4143" s="494"/>
      <c r="AT4143" s="488"/>
      <c r="AU4143" s="492"/>
      <c r="AV4143" s="492"/>
      <c r="AW4143" s="492"/>
      <c r="AX4143" s="488"/>
      <c r="AY4143" s="488"/>
      <c r="AZ4143" s="488"/>
    </row>
    <row r="4144">
      <c r="A4144" s="488"/>
      <c r="B4144" s="488"/>
      <c r="C4144" s="488"/>
      <c r="D4144" s="488"/>
      <c r="E4144" s="491"/>
      <c r="F4144" s="492"/>
      <c r="G4144" s="488"/>
      <c r="H4144" s="492"/>
      <c r="I4144" s="488"/>
      <c r="J4144" s="488"/>
      <c r="K4144" s="488"/>
      <c r="L4144" s="488"/>
      <c r="M4144" s="488"/>
      <c r="N4144" s="488"/>
      <c r="O4144" s="488"/>
      <c r="P4144" s="488"/>
      <c r="Q4144" s="488"/>
      <c r="R4144" s="491"/>
      <c r="S4144" s="494"/>
      <c r="T4144" s="494"/>
      <c r="U4144" s="488"/>
      <c r="V4144" s="494"/>
      <c r="W4144" s="494"/>
      <c r="X4144" s="494"/>
      <c r="Y4144" s="494"/>
      <c r="Z4144" s="494"/>
      <c r="AA4144" s="494"/>
      <c r="AB4144" s="488"/>
      <c r="AC4144" s="492"/>
      <c r="AD4144" s="494"/>
      <c r="AE4144" s="494"/>
      <c r="AF4144" s="494"/>
      <c r="AG4144" s="494"/>
      <c r="AH4144" s="494"/>
      <c r="AI4144" s="494"/>
      <c r="AJ4144" s="488"/>
      <c r="AK4144" s="494"/>
      <c r="AL4144" s="494"/>
      <c r="AM4144" s="488"/>
      <c r="AN4144" s="494"/>
      <c r="AO4144" s="494"/>
      <c r="AP4144" s="494"/>
      <c r="AQ4144" s="494"/>
      <c r="AR4144" s="494"/>
      <c r="AS4144" s="494"/>
      <c r="AT4144" s="488"/>
      <c r="AU4144" s="492"/>
      <c r="AV4144" s="492"/>
      <c r="AW4144" s="492"/>
      <c r="AX4144" s="488"/>
      <c r="AY4144" s="488"/>
      <c r="AZ4144" s="488"/>
    </row>
    <row r="4145">
      <c r="A4145" s="488"/>
      <c r="B4145" s="488"/>
      <c r="C4145" s="488"/>
      <c r="D4145" s="488"/>
      <c r="E4145" s="491"/>
      <c r="F4145" s="492"/>
      <c r="G4145" s="488"/>
      <c r="H4145" s="492"/>
      <c r="I4145" s="488"/>
      <c r="J4145" s="488"/>
      <c r="K4145" s="488"/>
      <c r="L4145" s="488"/>
      <c r="M4145" s="488"/>
      <c r="N4145" s="488"/>
      <c r="O4145" s="488"/>
      <c r="P4145" s="488"/>
      <c r="Q4145" s="488"/>
      <c r="R4145" s="491"/>
      <c r="S4145" s="494"/>
      <c r="T4145" s="494"/>
      <c r="U4145" s="488"/>
      <c r="V4145" s="494"/>
      <c r="W4145" s="494"/>
      <c r="X4145" s="494"/>
      <c r="Y4145" s="494"/>
      <c r="Z4145" s="494"/>
      <c r="AA4145" s="494"/>
      <c r="AB4145" s="488"/>
      <c r="AC4145" s="492"/>
      <c r="AD4145" s="494"/>
      <c r="AE4145" s="494"/>
      <c r="AF4145" s="494"/>
      <c r="AG4145" s="494"/>
      <c r="AH4145" s="494"/>
      <c r="AI4145" s="494"/>
      <c r="AJ4145" s="488"/>
      <c r="AK4145" s="494"/>
      <c r="AL4145" s="494"/>
      <c r="AM4145" s="488"/>
      <c r="AN4145" s="494"/>
      <c r="AO4145" s="494"/>
      <c r="AP4145" s="494"/>
      <c r="AQ4145" s="494"/>
      <c r="AR4145" s="494"/>
      <c r="AS4145" s="494"/>
      <c r="AT4145" s="488"/>
      <c r="AU4145" s="492"/>
      <c r="AV4145" s="492"/>
      <c r="AW4145" s="492"/>
      <c r="AX4145" s="488"/>
      <c r="AY4145" s="488"/>
      <c r="AZ4145" s="488"/>
    </row>
    <row r="4146">
      <c r="A4146" s="488"/>
      <c r="B4146" s="488"/>
      <c r="C4146" s="488"/>
      <c r="D4146" s="488"/>
      <c r="E4146" s="491"/>
      <c r="F4146" s="492"/>
      <c r="G4146" s="488"/>
      <c r="H4146" s="492"/>
      <c r="I4146" s="488"/>
      <c r="J4146" s="488"/>
      <c r="K4146" s="488"/>
      <c r="L4146" s="488"/>
      <c r="M4146" s="488"/>
      <c r="N4146" s="488"/>
      <c r="O4146" s="488"/>
      <c r="P4146" s="488"/>
      <c r="Q4146" s="488"/>
      <c r="R4146" s="491"/>
      <c r="S4146" s="494"/>
      <c r="T4146" s="494"/>
      <c r="U4146" s="488"/>
      <c r="V4146" s="494"/>
      <c r="W4146" s="494"/>
      <c r="X4146" s="494"/>
      <c r="Y4146" s="494"/>
      <c r="Z4146" s="494"/>
      <c r="AA4146" s="494"/>
      <c r="AB4146" s="488"/>
      <c r="AC4146" s="492"/>
      <c r="AD4146" s="488"/>
      <c r="AE4146" s="492"/>
      <c r="AF4146" s="488"/>
      <c r="AG4146" s="488"/>
      <c r="AH4146" s="494"/>
      <c r="AI4146" s="494"/>
      <c r="AJ4146" s="488"/>
      <c r="AK4146" s="500"/>
      <c r="AL4146" s="491"/>
      <c r="AM4146" s="488"/>
      <c r="AN4146" s="494"/>
      <c r="AO4146" s="494"/>
      <c r="AP4146" s="494"/>
      <c r="AQ4146" s="494"/>
      <c r="AR4146" s="494"/>
      <c r="AS4146" s="494"/>
      <c r="AT4146" s="488"/>
      <c r="AU4146" s="492"/>
      <c r="AV4146" s="492"/>
      <c r="AW4146" s="492"/>
      <c r="AX4146" s="488"/>
      <c r="AY4146" s="488"/>
      <c r="AZ4146" s="488"/>
    </row>
    <row r="4147">
      <c r="A4147" s="488"/>
      <c r="B4147" s="488"/>
      <c r="C4147" s="488"/>
      <c r="D4147" s="488"/>
      <c r="E4147" s="491"/>
      <c r="F4147" s="492"/>
      <c r="G4147" s="488"/>
      <c r="H4147" s="492"/>
      <c r="I4147" s="488"/>
      <c r="J4147" s="488"/>
      <c r="K4147" s="488"/>
      <c r="L4147" s="488"/>
      <c r="M4147" s="488"/>
      <c r="N4147" s="488"/>
      <c r="O4147" s="488"/>
      <c r="P4147" s="488"/>
      <c r="Q4147" s="488"/>
      <c r="R4147" s="491"/>
      <c r="S4147" s="494"/>
      <c r="T4147" s="494"/>
      <c r="U4147" s="488"/>
      <c r="V4147" s="494"/>
      <c r="W4147" s="494"/>
      <c r="X4147" s="494"/>
      <c r="Y4147" s="494"/>
      <c r="Z4147" s="494"/>
      <c r="AA4147" s="494"/>
      <c r="AB4147" s="488"/>
      <c r="AC4147" s="492"/>
      <c r="AD4147" s="494"/>
      <c r="AE4147" s="494"/>
      <c r="AF4147" s="494"/>
      <c r="AG4147" s="494"/>
      <c r="AH4147" s="494"/>
      <c r="AI4147" s="494"/>
      <c r="AJ4147" s="488"/>
      <c r="AK4147" s="494"/>
      <c r="AL4147" s="494"/>
      <c r="AM4147" s="488"/>
      <c r="AN4147" s="494"/>
      <c r="AO4147" s="494"/>
      <c r="AP4147" s="494"/>
      <c r="AQ4147" s="494"/>
      <c r="AR4147" s="494"/>
      <c r="AS4147" s="494"/>
      <c r="AT4147" s="488"/>
      <c r="AU4147" s="492"/>
      <c r="AV4147" s="492"/>
      <c r="AW4147" s="492"/>
      <c r="AX4147" s="497"/>
      <c r="AY4147" s="488"/>
      <c r="AZ4147" s="488"/>
    </row>
    <row r="4148">
      <c r="A4148" s="488"/>
      <c r="B4148" s="488"/>
      <c r="C4148" s="488"/>
      <c r="D4148" s="488"/>
      <c r="E4148" s="491"/>
      <c r="F4148" s="492"/>
      <c r="G4148" s="488"/>
      <c r="H4148" s="492"/>
      <c r="I4148" s="488"/>
      <c r="J4148" s="488"/>
      <c r="K4148" s="488"/>
      <c r="L4148" s="488"/>
      <c r="M4148" s="488"/>
      <c r="N4148" s="488"/>
      <c r="O4148" s="488"/>
      <c r="P4148" s="488"/>
      <c r="Q4148" s="488"/>
      <c r="R4148" s="491"/>
      <c r="S4148" s="494"/>
      <c r="T4148" s="494"/>
      <c r="U4148" s="488"/>
      <c r="V4148" s="494"/>
      <c r="W4148" s="494"/>
      <c r="X4148" s="494"/>
      <c r="Y4148" s="494"/>
      <c r="Z4148" s="494"/>
      <c r="AA4148" s="494"/>
      <c r="AB4148" s="488"/>
      <c r="AC4148" s="496"/>
      <c r="AD4148" s="494"/>
      <c r="AE4148" s="494"/>
      <c r="AF4148" s="494"/>
      <c r="AG4148" s="494"/>
      <c r="AH4148" s="494"/>
      <c r="AI4148" s="494"/>
      <c r="AJ4148" s="488"/>
      <c r="AK4148" s="494"/>
      <c r="AL4148" s="494"/>
      <c r="AM4148" s="488"/>
      <c r="AN4148" s="494"/>
      <c r="AO4148" s="494"/>
      <c r="AP4148" s="494"/>
      <c r="AQ4148" s="494"/>
      <c r="AR4148" s="494"/>
      <c r="AS4148" s="494"/>
      <c r="AT4148" s="488"/>
      <c r="AU4148" s="492"/>
      <c r="AV4148" s="492"/>
      <c r="AW4148" s="492"/>
      <c r="AX4148" s="488"/>
      <c r="AY4148" s="488"/>
      <c r="AZ4148" s="488"/>
    </row>
    <row r="4149">
      <c r="A4149" s="488"/>
      <c r="B4149" s="488"/>
      <c r="C4149" s="488"/>
      <c r="D4149" s="488"/>
      <c r="E4149" s="491"/>
      <c r="F4149" s="492"/>
      <c r="G4149" s="488"/>
      <c r="H4149" s="492"/>
      <c r="I4149" s="488"/>
      <c r="J4149" s="488"/>
      <c r="K4149" s="488"/>
      <c r="L4149" s="488"/>
      <c r="M4149" s="488"/>
      <c r="N4149" s="488"/>
      <c r="O4149" s="488"/>
      <c r="P4149" s="488"/>
      <c r="Q4149" s="488"/>
      <c r="R4149" s="491"/>
      <c r="S4149" s="494"/>
      <c r="T4149" s="494"/>
      <c r="U4149" s="488"/>
      <c r="V4149" s="494"/>
      <c r="W4149" s="494"/>
      <c r="X4149" s="494"/>
      <c r="Y4149" s="494"/>
      <c r="Z4149" s="494"/>
      <c r="AA4149" s="494"/>
      <c r="AB4149" s="488"/>
      <c r="AC4149" s="496"/>
      <c r="AD4149" s="494"/>
      <c r="AE4149" s="494"/>
      <c r="AF4149" s="494"/>
      <c r="AG4149" s="494"/>
      <c r="AH4149" s="494"/>
      <c r="AI4149" s="494"/>
      <c r="AJ4149" s="488"/>
      <c r="AK4149" s="494"/>
      <c r="AL4149" s="494"/>
      <c r="AM4149" s="488"/>
      <c r="AN4149" s="494"/>
      <c r="AO4149" s="494"/>
      <c r="AP4149" s="494"/>
      <c r="AQ4149" s="494"/>
      <c r="AR4149" s="494"/>
      <c r="AS4149" s="494"/>
      <c r="AT4149" s="488"/>
      <c r="AU4149" s="492"/>
      <c r="AV4149" s="492"/>
      <c r="AW4149" s="492"/>
      <c r="AX4149" s="488"/>
      <c r="AY4149" s="488"/>
      <c r="AZ4149" s="488"/>
    </row>
    <row r="4150">
      <c r="A4150" s="488"/>
      <c r="B4150" s="488"/>
      <c r="C4150" s="488"/>
      <c r="D4150" s="488"/>
      <c r="E4150" s="491"/>
      <c r="F4150" s="492"/>
      <c r="G4150" s="488"/>
      <c r="H4150" s="492"/>
      <c r="I4150" s="488"/>
      <c r="J4150" s="488"/>
      <c r="K4150" s="488"/>
      <c r="L4150" s="488"/>
      <c r="M4150" s="488"/>
      <c r="N4150" s="488"/>
      <c r="O4150" s="488"/>
      <c r="P4150" s="488"/>
      <c r="Q4150" s="488"/>
      <c r="R4150" s="491"/>
      <c r="S4150" s="494"/>
      <c r="T4150" s="494"/>
      <c r="U4150" s="488"/>
      <c r="V4150" s="494"/>
      <c r="W4150" s="494"/>
      <c r="X4150" s="494"/>
      <c r="Y4150" s="494"/>
      <c r="Z4150" s="494"/>
      <c r="AA4150" s="494"/>
      <c r="AB4150" s="488"/>
      <c r="AC4150" s="492"/>
      <c r="AD4150" s="494"/>
      <c r="AE4150" s="494"/>
      <c r="AF4150" s="494"/>
      <c r="AG4150" s="494"/>
      <c r="AH4150" s="494"/>
      <c r="AI4150" s="494"/>
      <c r="AJ4150" s="488"/>
      <c r="AK4150" s="494"/>
      <c r="AL4150" s="494"/>
      <c r="AM4150" s="488"/>
      <c r="AN4150" s="494"/>
      <c r="AO4150" s="494"/>
      <c r="AP4150" s="494"/>
      <c r="AQ4150" s="494"/>
      <c r="AR4150" s="494"/>
      <c r="AS4150" s="494"/>
      <c r="AT4150" s="488"/>
      <c r="AU4150" s="492"/>
      <c r="AV4150" s="492"/>
      <c r="AW4150" s="492"/>
      <c r="AX4150" s="488"/>
      <c r="AY4150" s="488"/>
      <c r="AZ4150" s="488"/>
    </row>
    <row r="4151">
      <c r="A4151" s="488"/>
      <c r="B4151" s="488"/>
      <c r="C4151" s="488"/>
      <c r="D4151" s="488"/>
      <c r="E4151" s="491"/>
      <c r="F4151" s="492"/>
      <c r="G4151" s="488"/>
      <c r="H4151" s="492"/>
      <c r="I4151" s="488"/>
      <c r="J4151" s="488"/>
      <c r="K4151" s="488"/>
      <c r="L4151" s="488"/>
      <c r="M4151" s="488"/>
      <c r="N4151" s="488"/>
      <c r="O4151" s="488"/>
      <c r="P4151" s="488"/>
      <c r="Q4151" s="488"/>
      <c r="R4151" s="491"/>
      <c r="S4151" s="494"/>
      <c r="T4151" s="494"/>
      <c r="U4151" s="488"/>
      <c r="V4151" s="494"/>
      <c r="W4151" s="494"/>
      <c r="X4151" s="494"/>
      <c r="Y4151" s="494"/>
      <c r="Z4151" s="494"/>
      <c r="AA4151" s="494"/>
      <c r="AB4151" s="488"/>
      <c r="AC4151" s="492"/>
      <c r="AD4151" s="494"/>
      <c r="AE4151" s="494"/>
      <c r="AF4151" s="494"/>
      <c r="AG4151" s="494"/>
      <c r="AH4151" s="494"/>
      <c r="AI4151" s="494"/>
      <c r="AJ4151" s="488"/>
      <c r="AK4151" s="494"/>
      <c r="AL4151" s="494"/>
      <c r="AM4151" s="488"/>
      <c r="AN4151" s="494"/>
      <c r="AO4151" s="494"/>
      <c r="AP4151" s="494"/>
      <c r="AQ4151" s="494"/>
      <c r="AR4151" s="494"/>
      <c r="AS4151" s="494"/>
      <c r="AT4151" s="488"/>
      <c r="AU4151" s="492"/>
      <c r="AV4151" s="492"/>
      <c r="AW4151" s="492"/>
      <c r="AX4151" s="488"/>
      <c r="AY4151" s="488"/>
      <c r="AZ4151" s="488"/>
    </row>
    <row r="4152">
      <c r="A4152" s="488"/>
      <c r="B4152" s="488"/>
      <c r="C4152" s="488"/>
      <c r="D4152" s="488"/>
      <c r="E4152" s="491"/>
      <c r="F4152" s="492"/>
      <c r="G4152" s="488"/>
      <c r="H4152" s="492"/>
      <c r="I4152" s="488"/>
      <c r="J4152" s="488"/>
      <c r="K4152" s="488"/>
      <c r="L4152" s="488"/>
      <c r="M4152" s="488"/>
      <c r="N4152" s="488"/>
      <c r="O4152" s="488"/>
      <c r="P4152" s="488"/>
      <c r="Q4152" s="488"/>
      <c r="R4152" s="491"/>
      <c r="S4152" s="494"/>
      <c r="T4152" s="494"/>
      <c r="U4152" s="488"/>
      <c r="V4152" s="494"/>
      <c r="W4152" s="494"/>
      <c r="X4152" s="494"/>
      <c r="Y4152" s="494"/>
      <c r="Z4152" s="494"/>
      <c r="AA4152" s="494"/>
      <c r="AB4152" s="488"/>
      <c r="AC4152" s="492"/>
      <c r="AD4152" s="494"/>
      <c r="AE4152" s="494"/>
      <c r="AF4152" s="494"/>
      <c r="AG4152" s="494"/>
      <c r="AH4152" s="494"/>
      <c r="AI4152" s="494"/>
      <c r="AJ4152" s="488"/>
      <c r="AK4152" s="494"/>
      <c r="AL4152" s="494"/>
      <c r="AM4152" s="488"/>
      <c r="AN4152" s="494"/>
      <c r="AO4152" s="494"/>
      <c r="AP4152" s="494"/>
      <c r="AQ4152" s="494"/>
      <c r="AR4152" s="494"/>
      <c r="AS4152" s="494"/>
      <c r="AT4152" s="488"/>
      <c r="AU4152" s="492"/>
      <c r="AV4152" s="492"/>
      <c r="AW4152" s="492"/>
      <c r="AX4152" s="488"/>
      <c r="AY4152" s="488"/>
      <c r="AZ4152" s="488"/>
    </row>
    <row r="4153">
      <c r="A4153" s="488"/>
      <c r="B4153" s="488"/>
      <c r="C4153" s="488"/>
      <c r="D4153" s="488"/>
      <c r="E4153" s="491"/>
      <c r="F4153" s="492"/>
      <c r="G4153" s="488"/>
      <c r="H4153" s="492"/>
      <c r="I4153" s="488"/>
      <c r="J4153" s="488"/>
      <c r="K4153" s="488"/>
      <c r="L4153" s="488"/>
      <c r="M4153" s="488"/>
      <c r="N4153" s="488"/>
      <c r="O4153" s="488"/>
      <c r="P4153" s="488"/>
      <c r="Q4153" s="488"/>
      <c r="R4153" s="491"/>
      <c r="S4153" s="494"/>
      <c r="T4153" s="494"/>
      <c r="U4153" s="488"/>
      <c r="V4153" s="494"/>
      <c r="W4153" s="494"/>
      <c r="X4153" s="494"/>
      <c r="Y4153" s="494"/>
      <c r="Z4153" s="494"/>
      <c r="AA4153" s="494"/>
      <c r="AB4153" s="488"/>
      <c r="AC4153" s="492"/>
      <c r="AD4153" s="494"/>
      <c r="AE4153" s="494"/>
      <c r="AF4153" s="494"/>
      <c r="AG4153" s="494"/>
      <c r="AH4153" s="494"/>
      <c r="AI4153" s="494"/>
      <c r="AJ4153" s="488"/>
      <c r="AK4153" s="494"/>
      <c r="AL4153" s="494"/>
      <c r="AM4153" s="488"/>
      <c r="AN4153" s="494"/>
      <c r="AO4153" s="494"/>
      <c r="AP4153" s="494"/>
      <c r="AQ4153" s="494"/>
      <c r="AR4153" s="494"/>
      <c r="AS4153" s="494"/>
      <c r="AT4153" s="488"/>
      <c r="AU4153" s="492"/>
      <c r="AV4153" s="492"/>
      <c r="AW4153" s="492"/>
      <c r="AX4153" s="488"/>
      <c r="AY4153" s="488"/>
      <c r="AZ4153" s="488"/>
    </row>
    <row r="4154">
      <c r="A4154" s="488"/>
      <c r="B4154" s="488"/>
      <c r="C4154" s="488"/>
      <c r="D4154" s="488"/>
      <c r="E4154" s="491"/>
      <c r="F4154" s="492"/>
      <c r="G4154" s="488"/>
      <c r="H4154" s="492"/>
      <c r="I4154" s="488"/>
      <c r="J4154" s="488"/>
      <c r="K4154" s="488"/>
      <c r="L4154" s="488"/>
      <c r="M4154" s="488"/>
      <c r="N4154" s="488"/>
      <c r="O4154" s="488"/>
      <c r="P4154" s="488"/>
      <c r="Q4154" s="488"/>
      <c r="R4154" s="491"/>
      <c r="S4154" s="494"/>
      <c r="T4154" s="494"/>
      <c r="U4154" s="488"/>
      <c r="V4154" s="494"/>
      <c r="W4154" s="494"/>
      <c r="X4154" s="494"/>
      <c r="Y4154" s="494"/>
      <c r="Z4154" s="494"/>
      <c r="AA4154" s="494"/>
      <c r="AB4154" s="488"/>
      <c r="AC4154" s="492"/>
      <c r="AD4154" s="494"/>
      <c r="AE4154" s="494"/>
      <c r="AF4154" s="494"/>
      <c r="AG4154" s="494"/>
      <c r="AH4154" s="494"/>
      <c r="AI4154" s="494"/>
      <c r="AJ4154" s="488"/>
      <c r="AK4154" s="494"/>
      <c r="AL4154" s="494"/>
      <c r="AM4154" s="488"/>
      <c r="AN4154" s="494"/>
      <c r="AO4154" s="494"/>
      <c r="AP4154" s="494"/>
      <c r="AQ4154" s="494"/>
      <c r="AR4154" s="494"/>
      <c r="AS4154" s="494"/>
      <c r="AT4154" s="488"/>
      <c r="AU4154" s="492"/>
      <c r="AV4154" s="492"/>
      <c r="AW4154" s="492"/>
      <c r="AX4154" s="488"/>
      <c r="AY4154" s="488"/>
      <c r="AZ4154" s="488"/>
    </row>
    <row r="4155">
      <c r="A4155" s="488"/>
      <c r="B4155" s="488"/>
      <c r="C4155" s="488"/>
      <c r="D4155" s="488"/>
      <c r="E4155" s="491"/>
      <c r="F4155" s="492"/>
      <c r="G4155" s="488"/>
      <c r="H4155" s="492"/>
      <c r="I4155" s="488"/>
      <c r="J4155" s="488"/>
      <c r="K4155" s="488"/>
      <c r="L4155" s="488"/>
      <c r="M4155" s="488"/>
      <c r="N4155" s="488"/>
      <c r="O4155" s="488"/>
      <c r="P4155" s="488"/>
      <c r="Q4155" s="488"/>
      <c r="R4155" s="491"/>
      <c r="S4155" s="494"/>
      <c r="T4155" s="494"/>
      <c r="U4155" s="488"/>
      <c r="V4155" s="494"/>
      <c r="W4155" s="494"/>
      <c r="X4155" s="494"/>
      <c r="Y4155" s="494"/>
      <c r="Z4155" s="494"/>
      <c r="AA4155" s="494"/>
      <c r="AB4155" s="488"/>
      <c r="AC4155" s="492"/>
      <c r="AD4155" s="494"/>
      <c r="AE4155" s="494"/>
      <c r="AF4155" s="494"/>
      <c r="AG4155" s="494"/>
      <c r="AH4155" s="494"/>
      <c r="AI4155" s="494"/>
      <c r="AJ4155" s="488"/>
      <c r="AK4155" s="494"/>
      <c r="AL4155" s="494"/>
      <c r="AM4155" s="488"/>
      <c r="AN4155" s="494"/>
      <c r="AO4155" s="494"/>
      <c r="AP4155" s="494"/>
      <c r="AQ4155" s="494"/>
      <c r="AR4155" s="494"/>
      <c r="AS4155" s="494"/>
      <c r="AT4155" s="488"/>
      <c r="AU4155" s="492"/>
      <c r="AV4155" s="492"/>
      <c r="AW4155" s="492"/>
      <c r="AX4155" s="488"/>
      <c r="AY4155" s="488"/>
      <c r="AZ4155" s="488"/>
    </row>
    <row r="4156">
      <c r="A4156" s="488"/>
      <c r="B4156" s="488"/>
      <c r="C4156" s="488"/>
      <c r="D4156" s="488"/>
      <c r="E4156" s="491"/>
      <c r="F4156" s="492"/>
      <c r="G4156" s="488"/>
      <c r="H4156" s="492"/>
      <c r="I4156" s="488"/>
      <c r="J4156" s="488"/>
      <c r="K4156" s="488"/>
      <c r="L4156" s="488"/>
      <c r="M4156" s="488"/>
      <c r="N4156" s="488"/>
      <c r="O4156" s="488"/>
      <c r="P4156" s="488"/>
      <c r="Q4156" s="488"/>
      <c r="R4156" s="491"/>
      <c r="S4156" s="494"/>
      <c r="T4156" s="494"/>
      <c r="U4156" s="488"/>
      <c r="V4156" s="494"/>
      <c r="W4156" s="494"/>
      <c r="X4156" s="494"/>
      <c r="Y4156" s="494"/>
      <c r="Z4156" s="494"/>
      <c r="AA4156" s="494"/>
      <c r="AB4156" s="488"/>
      <c r="AC4156" s="492"/>
      <c r="AD4156" s="494"/>
      <c r="AE4156" s="494"/>
      <c r="AF4156" s="494"/>
      <c r="AG4156" s="494"/>
      <c r="AH4156" s="494"/>
      <c r="AI4156" s="494"/>
      <c r="AJ4156" s="488"/>
      <c r="AK4156" s="494"/>
      <c r="AL4156" s="494"/>
      <c r="AM4156" s="488"/>
      <c r="AN4156" s="494"/>
      <c r="AO4156" s="494"/>
      <c r="AP4156" s="494"/>
      <c r="AQ4156" s="494"/>
      <c r="AR4156" s="494"/>
      <c r="AS4156" s="494"/>
      <c r="AT4156" s="488"/>
      <c r="AU4156" s="492"/>
      <c r="AV4156" s="492"/>
      <c r="AW4156" s="492"/>
      <c r="AX4156" s="488"/>
      <c r="AY4156" s="488"/>
      <c r="AZ4156" s="488"/>
    </row>
    <row r="4157">
      <c r="A4157" s="488"/>
      <c r="B4157" s="488"/>
      <c r="C4157" s="488"/>
      <c r="D4157" s="488"/>
      <c r="E4157" s="491"/>
      <c r="F4157" s="492"/>
      <c r="G4157" s="488"/>
      <c r="H4157" s="492"/>
      <c r="I4157" s="488"/>
      <c r="J4157" s="488"/>
      <c r="K4157" s="488"/>
      <c r="L4157" s="488"/>
      <c r="M4157" s="488"/>
      <c r="N4157" s="488"/>
      <c r="O4157" s="488"/>
      <c r="P4157" s="488"/>
      <c r="Q4157" s="488"/>
      <c r="R4157" s="491"/>
      <c r="S4157" s="494"/>
      <c r="T4157" s="494"/>
      <c r="U4157" s="488"/>
      <c r="V4157" s="494"/>
      <c r="W4157" s="494"/>
      <c r="X4157" s="494"/>
      <c r="Y4157" s="494"/>
      <c r="Z4157" s="494"/>
      <c r="AA4157" s="494"/>
      <c r="AB4157" s="488"/>
      <c r="AC4157" s="492"/>
      <c r="AD4157" s="494"/>
      <c r="AE4157" s="494"/>
      <c r="AF4157" s="494"/>
      <c r="AG4157" s="494"/>
      <c r="AH4157" s="494"/>
      <c r="AI4157" s="494"/>
      <c r="AJ4157" s="488"/>
      <c r="AK4157" s="494"/>
      <c r="AL4157" s="494"/>
      <c r="AM4157" s="488"/>
      <c r="AN4157" s="494"/>
      <c r="AO4157" s="494"/>
      <c r="AP4157" s="494"/>
      <c r="AQ4157" s="494"/>
      <c r="AR4157" s="494"/>
      <c r="AS4157" s="494"/>
      <c r="AT4157" s="488"/>
      <c r="AU4157" s="492"/>
      <c r="AV4157" s="492"/>
      <c r="AW4157" s="492"/>
      <c r="AX4157" s="488"/>
      <c r="AY4157" s="488"/>
      <c r="AZ4157" s="488"/>
    </row>
    <row r="4158">
      <c r="A4158" s="488"/>
      <c r="B4158" s="488"/>
      <c r="C4158" s="488"/>
      <c r="D4158" s="488"/>
      <c r="E4158" s="491"/>
      <c r="F4158" s="492"/>
      <c r="G4158" s="488"/>
      <c r="H4158" s="492"/>
      <c r="I4158" s="488"/>
      <c r="J4158" s="488"/>
      <c r="K4158" s="488"/>
      <c r="L4158" s="488"/>
      <c r="M4158" s="488"/>
      <c r="N4158" s="488"/>
      <c r="O4158" s="488"/>
      <c r="P4158" s="488"/>
      <c r="Q4158" s="488"/>
      <c r="R4158" s="491"/>
      <c r="S4158" s="494"/>
      <c r="T4158" s="494"/>
      <c r="U4158" s="488"/>
      <c r="V4158" s="494"/>
      <c r="W4158" s="494"/>
      <c r="X4158" s="494"/>
      <c r="Y4158" s="494"/>
      <c r="Z4158" s="494"/>
      <c r="AA4158" s="494"/>
      <c r="AB4158" s="488"/>
      <c r="AC4158" s="492"/>
      <c r="AD4158" s="494"/>
      <c r="AE4158" s="494"/>
      <c r="AF4158" s="494"/>
      <c r="AG4158" s="494"/>
      <c r="AH4158" s="494"/>
      <c r="AI4158" s="494"/>
      <c r="AJ4158" s="488"/>
      <c r="AK4158" s="494"/>
      <c r="AL4158" s="494"/>
      <c r="AM4158" s="488"/>
      <c r="AN4158" s="494"/>
      <c r="AO4158" s="494"/>
      <c r="AP4158" s="494"/>
      <c r="AQ4158" s="494"/>
      <c r="AR4158" s="494"/>
      <c r="AS4158" s="494"/>
      <c r="AT4158" s="488"/>
      <c r="AU4158" s="492"/>
      <c r="AV4158" s="492"/>
      <c r="AW4158" s="492"/>
      <c r="AX4158" s="488"/>
      <c r="AY4158" s="488"/>
      <c r="AZ4158" s="488"/>
    </row>
    <row r="4159">
      <c r="A4159" s="488"/>
      <c r="B4159" s="488"/>
      <c r="C4159" s="488"/>
      <c r="D4159" s="488"/>
      <c r="E4159" s="491"/>
      <c r="F4159" s="492"/>
      <c r="G4159" s="488"/>
      <c r="H4159" s="492"/>
      <c r="I4159" s="488"/>
      <c r="J4159" s="488"/>
      <c r="K4159" s="488"/>
      <c r="L4159" s="488"/>
      <c r="M4159" s="488"/>
      <c r="N4159" s="488"/>
      <c r="O4159" s="488"/>
      <c r="P4159" s="488"/>
      <c r="Q4159" s="488"/>
      <c r="R4159" s="491"/>
      <c r="S4159" s="494"/>
      <c r="T4159" s="494"/>
      <c r="U4159" s="488"/>
      <c r="V4159" s="494"/>
      <c r="W4159" s="494"/>
      <c r="X4159" s="494"/>
      <c r="Y4159" s="494"/>
      <c r="Z4159" s="494"/>
      <c r="AA4159" s="494"/>
      <c r="AB4159" s="488"/>
      <c r="AC4159" s="492"/>
      <c r="AD4159" s="494"/>
      <c r="AE4159" s="494"/>
      <c r="AF4159" s="494"/>
      <c r="AG4159" s="494"/>
      <c r="AH4159" s="494"/>
      <c r="AI4159" s="494"/>
      <c r="AJ4159" s="488"/>
      <c r="AK4159" s="494"/>
      <c r="AL4159" s="494"/>
      <c r="AM4159" s="488"/>
      <c r="AN4159" s="494"/>
      <c r="AO4159" s="494"/>
      <c r="AP4159" s="494"/>
      <c r="AQ4159" s="494"/>
      <c r="AR4159" s="494"/>
      <c r="AS4159" s="494"/>
      <c r="AT4159" s="488"/>
      <c r="AU4159" s="492"/>
      <c r="AV4159" s="492"/>
      <c r="AW4159" s="492"/>
      <c r="AX4159" s="488"/>
      <c r="AY4159" s="488"/>
      <c r="AZ4159" s="488"/>
    </row>
    <row r="4160">
      <c r="A4160" s="488"/>
      <c r="B4160" s="488"/>
      <c r="C4160" s="488"/>
      <c r="D4160" s="488"/>
      <c r="E4160" s="491"/>
      <c r="F4160" s="492"/>
      <c r="G4160" s="488"/>
      <c r="H4160" s="492"/>
      <c r="I4160" s="488"/>
      <c r="J4160" s="488"/>
      <c r="K4160" s="488"/>
      <c r="L4160" s="488"/>
      <c r="M4160" s="488"/>
      <c r="N4160" s="488"/>
      <c r="O4160" s="488"/>
      <c r="P4160" s="488"/>
      <c r="Q4160" s="488"/>
      <c r="R4160" s="491"/>
      <c r="S4160" s="494"/>
      <c r="T4160" s="494"/>
      <c r="U4160" s="488"/>
      <c r="V4160" s="494"/>
      <c r="W4160" s="494"/>
      <c r="X4160" s="494"/>
      <c r="Y4160" s="494"/>
      <c r="Z4160" s="494"/>
      <c r="AA4160" s="494"/>
      <c r="AB4160" s="488"/>
      <c r="AC4160" s="492"/>
      <c r="AD4160" s="494"/>
      <c r="AE4160" s="494"/>
      <c r="AF4160" s="494"/>
      <c r="AG4160" s="494"/>
      <c r="AH4160" s="494"/>
      <c r="AI4160" s="494"/>
      <c r="AJ4160" s="488"/>
      <c r="AK4160" s="494"/>
      <c r="AL4160" s="494"/>
      <c r="AM4160" s="488"/>
      <c r="AN4160" s="494"/>
      <c r="AO4160" s="494"/>
      <c r="AP4160" s="494"/>
      <c r="AQ4160" s="494"/>
      <c r="AR4160" s="494"/>
      <c r="AS4160" s="494"/>
      <c r="AT4160" s="488"/>
      <c r="AU4160" s="492"/>
      <c r="AV4160" s="492"/>
      <c r="AW4160" s="492"/>
      <c r="AX4160" s="488"/>
      <c r="AY4160" s="488"/>
      <c r="AZ4160" s="488"/>
    </row>
    <row r="4161">
      <c r="A4161" s="488"/>
      <c r="B4161" s="488"/>
      <c r="C4161" s="488"/>
      <c r="D4161" s="488"/>
      <c r="E4161" s="491"/>
      <c r="F4161" s="492"/>
      <c r="G4161" s="488"/>
      <c r="H4161" s="492"/>
      <c r="I4161" s="488"/>
      <c r="J4161" s="488"/>
      <c r="K4161" s="488"/>
      <c r="L4161" s="488"/>
      <c r="M4161" s="488"/>
      <c r="N4161" s="488"/>
      <c r="O4161" s="488"/>
      <c r="P4161" s="488"/>
      <c r="Q4161" s="488"/>
      <c r="R4161" s="491"/>
      <c r="S4161" s="494"/>
      <c r="T4161" s="494"/>
      <c r="U4161" s="488"/>
      <c r="V4161" s="494"/>
      <c r="W4161" s="494"/>
      <c r="X4161" s="494"/>
      <c r="Y4161" s="494"/>
      <c r="Z4161" s="494"/>
      <c r="AA4161" s="494"/>
      <c r="AB4161" s="488"/>
      <c r="AC4161" s="492"/>
      <c r="AD4161" s="488"/>
      <c r="AE4161" s="492"/>
      <c r="AF4161" s="488"/>
      <c r="AG4161" s="488"/>
      <c r="AH4161" s="494"/>
      <c r="AI4161" s="494"/>
      <c r="AJ4161" s="488"/>
      <c r="AK4161" s="500"/>
      <c r="AL4161" s="491"/>
      <c r="AM4161" s="488"/>
      <c r="AN4161" s="494"/>
      <c r="AO4161" s="494"/>
      <c r="AP4161" s="494"/>
      <c r="AQ4161" s="494"/>
      <c r="AR4161" s="494"/>
      <c r="AS4161" s="494"/>
      <c r="AT4161" s="488"/>
      <c r="AU4161" s="492"/>
      <c r="AV4161" s="492"/>
      <c r="AW4161" s="492"/>
      <c r="AX4161" s="488"/>
      <c r="AY4161" s="488"/>
      <c r="AZ4161" s="488"/>
    </row>
    <row r="4162">
      <c r="A4162" s="488"/>
      <c r="B4162" s="488"/>
      <c r="C4162" s="488"/>
      <c r="D4162" s="488"/>
      <c r="E4162" s="491"/>
      <c r="F4162" s="492"/>
      <c r="G4162" s="488"/>
      <c r="H4162" s="492"/>
      <c r="I4162" s="488"/>
      <c r="J4162" s="488"/>
      <c r="K4162" s="488"/>
      <c r="L4162" s="488"/>
      <c r="M4162" s="488"/>
      <c r="N4162" s="488"/>
      <c r="O4162" s="488"/>
      <c r="P4162" s="488"/>
      <c r="Q4162" s="488"/>
      <c r="R4162" s="491"/>
      <c r="S4162" s="494"/>
      <c r="T4162" s="494"/>
      <c r="U4162" s="488"/>
      <c r="V4162" s="494"/>
      <c r="W4162" s="494"/>
      <c r="X4162" s="494"/>
      <c r="Y4162" s="494"/>
      <c r="Z4162" s="494"/>
      <c r="AA4162" s="494"/>
      <c r="AB4162" s="488"/>
      <c r="AC4162" s="492"/>
      <c r="AD4162" s="488"/>
      <c r="AE4162" s="492"/>
      <c r="AF4162" s="488"/>
      <c r="AG4162" s="488"/>
      <c r="AH4162" s="494"/>
      <c r="AI4162" s="494"/>
      <c r="AJ4162" s="488"/>
      <c r="AK4162" s="500"/>
      <c r="AL4162" s="491"/>
      <c r="AM4162" s="488"/>
      <c r="AN4162" s="494"/>
      <c r="AO4162" s="494"/>
      <c r="AP4162" s="494"/>
      <c r="AQ4162" s="494"/>
      <c r="AR4162" s="494"/>
      <c r="AS4162" s="494"/>
      <c r="AT4162" s="488"/>
      <c r="AU4162" s="492"/>
      <c r="AV4162" s="492"/>
      <c r="AW4162" s="492"/>
      <c r="AX4162" s="488"/>
      <c r="AY4162" s="488"/>
      <c r="AZ4162" s="488"/>
    </row>
    <row r="4163">
      <c r="A4163" s="488"/>
      <c r="B4163" s="488"/>
      <c r="C4163" s="488"/>
      <c r="D4163" s="488"/>
      <c r="E4163" s="491"/>
      <c r="F4163" s="492"/>
      <c r="G4163" s="488"/>
      <c r="H4163" s="492"/>
      <c r="I4163" s="488"/>
      <c r="J4163" s="488"/>
      <c r="K4163" s="488"/>
      <c r="L4163" s="488"/>
      <c r="M4163" s="488"/>
      <c r="N4163" s="488"/>
      <c r="O4163" s="488"/>
      <c r="P4163" s="488"/>
      <c r="Q4163" s="488"/>
      <c r="R4163" s="491"/>
      <c r="S4163" s="494"/>
      <c r="T4163" s="494"/>
      <c r="U4163" s="488"/>
      <c r="V4163" s="494"/>
      <c r="W4163" s="494"/>
      <c r="X4163" s="494"/>
      <c r="Y4163" s="494"/>
      <c r="Z4163" s="494"/>
      <c r="AA4163" s="494"/>
      <c r="AB4163" s="488"/>
      <c r="AC4163" s="492"/>
      <c r="AD4163" s="488"/>
      <c r="AE4163" s="492"/>
      <c r="AF4163" s="488"/>
      <c r="AG4163" s="488"/>
      <c r="AH4163" s="494"/>
      <c r="AI4163" s="494"/>
      <c r="AJ4163" s="488"/>
      <c r="AK4163" s="500"/>
      <c r="AL4163" s="491"/>
      <c r="AM4163" s="488"/>
      <c r="AN4163" s="494"/>
      <c r="AO4163" s="494"/>
      <c r="AP4163" s="494"/>
      <c r="AQ4163" s="494"/>
      <c r="AR4163" s="494"/>
      <c r="AS4163" s="494"/>
      <c r="AT4163" s="488"/>
      <c r="AU4163" s="492"/>
      <c r="AV4163" s="492"/>
      <c r="AW4163" s="492"/>
      <c r="AX4163" s="488"/>
      <c r="AY4163" s="488"/>
      <c r="AZ4163" s="488"/>
    </row>
    <row r="4164">
      <c r="A4164" s="488"/>
      <c r="B4164" s="488"/>
      <c r="C4164" s="488"/>
      <c r="D4164" s="488"/>
      <c r="E4164" s="491"/>
      <c r="F4164" s="492"/>
      <c r="G4164" s="488"/>
      <c r="H4164" s="492"/>
      <c r="I4164" s="488"/>
      <c r="J4164" s="488"/>
      <c r="K4164" s="488"/>
      <c r="L4164" s="488"/>
      <c r="M4164" s="488"/>
      <c r="N4164" s="488"/>
      <c r="O4164" s="488"/>
      <c r="P4164" s="488"/>
      <c r="Q4164" s="488"/>
      <c r="R4164" s="491"/>
      <c r="S4164" s="494"/>
      <c r="T4164" s="494"/>
      <c r="U4164" s="488"/>
      <c r="V4164" s="494"/>
      <c r="W4164" s="494"/>
      <c r="X4164" s="494"/>
      <c r="Y4164" s="494"/>
      <c r="Z4164" s="494"/>
      <c r="AA4164" s="494"/>
      <c r="AB4164" s="488"/>
      <c r="AC4164" s="492"/>
      <c r="AD4164" s="488"/>
      <c r="AE4164" s="492"/>
      <c r="AF4164" s="488"/>
      <c r="AG4164" s="488"/>
      <c r="AH4164" s="494"/>
      <c r="AI4164" s="494"/>
      <c r="AJ4164" s="488"/>
      <c r="AK4164" s="500"/>
      <c r="AL4164" s="491"/>
      <c r="AM4164" s="488"/>
      <c r="AN4164" s="494"/>
      <c r="AO4164" s="494"/>
      <c r="AP4164" s="494"/>
      <c r="AQ4164" s="494"/>
      <c r="AR4164" s="494"/>
      <c r="AS4164" s="494"/>
      <c r="AT4164" s="488"/>
      <c r="AU4164" s="492"/>
      <c r="AV4164" s="492"/>
      <c r="AW4164" s="492"/>
      <c r="AX4164" s="497"/>
      <c r="AY4164" s="488"/>
      <c r="AZ4164" s="488"/>
    </row>
    <row r="4165">
      <c r="A4165" s="488"/>
      <c r="B4165" s="488"/>
      <c r="C4165" s="488"/>
      <c r="D4165" s="488"/>
      <c r="E4165" s="491"/>
      <c r="F4165" s="492"/>
      <c r="G4165" s="488"/>
      <c r="H4165" s="492"/>
      <c r="I4165" s="488"/>
      <c r="J4165" s="488"/>
      <c r="K4165" s="488"/>
      <c r="L4165" s="488"/>
      <c r="M4165" s="488"/>
      <c r="N4165" s="488"/>
      <c r="O4165" s="488"/>
      <c r="P4165" s="488"/>
      <c r="Q4165" s="488"/>
      <c r="R4165" s="491"/>
      <c r="S4165" s="494"/>
      <c r="T4165" s="494"/>
      <c r="U4165" s="488"/>
      <c r="V4165" s="494"/>
      <c r="W4165" s="494"/>
      <c r="X4165" s="494"/>
      <c r="Y4165" s="494"/>
      <c r="Z4165" s="494"/>
      <c r="AA4165" s="494"/>
      <c r="AB4165" s="488"/>
      <c r="AC4165" s="492"/>
      <c r="AD4165" s="494"/>
      <c r="AE4165" s="494"/>
      <c r="AF4165" s="494"/>
      <c r="AG4165" s="494"/>
      <c r="AH4165" s="494"/>
      <c r="AI4165" s="494"/>
      <c r="AJ4165" s="488"/>
      <c r="AK4165" s="494"/>
      <c r="AL4165" s="494"/>
      <c r="AM4165" s="488"/>
      <c r="AN4165" s="494"/>
      <c r="AO4165" s="494"/>
      <c r="AP4165" s="494"/>
      <c r="AQ4165" s="494"/>
      <c r="AR4165" s="494"/>
      <c r="AS4165" s="494"/>
      <c r="AT4165" s="488"/>
      <c r="AU4165" s="492"/>
      <c r="AV4165" s="492"/>
      <c r="AW4165" s="492"/>
      <c r="AX4165" s="488"/>
      <c r="AY4165" s="488"/>
      <c r="AZ4165" s="488"/>
    </row>
    <row r="4166">
      <c r="A4166" s="488"/>
      <c r="B4166" s="488"/>
      <c r="C4166" s="488"/>
      <c r="D4166" s="488"/>
      <c r="E4166" s="491"/>
      <c r="F4166" s="492"/>
      <c r="G4166" s="488"/>
      <c r="H4166" s="492"/>
      <c r="I4166" s="488"/>
      <c r="J4166" s="488"/>
      <c r="K4166" s="488"/>
      <c r="L4166" s="488"/>
      <c r="M4166" s="488"/>
      <c r="N4166" s="488"/>
      <c r="O4166" s="488"/>
      <c r="P4166" s="488"/>
      <c r="Q4166" s="488"/>
      <c r="R4166" s="491"/>
      <c r="S4166" s="494"/>
      <c r="T4166" s="494"/>
      <c r="U4166" s="488"/>
      <c r="V4166" s="494"/>
      <c r="W4166" s="494"/>
      <c r="X4166" s="494"/>
      <c r="Y4166" s="494"/>
      <c r="Z4166" s="494"/>
      <c r="AA4166" s="494"/>
      <c r="AB4166" s="488"/>
      <c r="AC4166" s="492"/>
      <c r="AD4166" s="488"/>
      <c r="AE4166" s="492"/>
      <c r="AF4166" s="488"/>
      <c r="AG4166" s="488"/>
      <c r="AH4166" s="492"/>
      <c r="AI4166" s="494"/>
      <c r="AJ4166" s="495"/>
      <c r="AK4166" s="500"/>
      <c r="AL4166" s="491"/>
      <c r="AM4166" s="488"/>
      <c r="AN4166" s="494"/>
      <c r="AO4166" s="494"/>
      <c r="AP4166" s="494"/>
      <c r="AQ4166" s="494"/>
      <c r="AR4166" s="494"/>
      <c r="AS4166" s="494"/>
      <c r="AT4166" s="488"/>
      <c r="AU4166" s="492"/>
      <c r="AV4166" s="492"/>
      <c r="AW4166" s="492"/>
      <c r="AX4166" s="488"/>
      <c r="AY4166" s="488"/>
      <c r="AZ4166" s="488"/>
    </row>
    <row r="4167">
      <c r="A4167" s="488"/>
      <c r="B4167" s="488"/>
      <c r="C4167" s="488"/>
      <c r="D4167" s="488"/>
      <c r="E4167" s="491"/>
      <c r="F4167" s="492"/>
      <c r="G4167" s="488"/>
      <c r="H4167" s="492"/>
      <c r="I4167" s="488"/>
      <c r="J4167" s="488"/>
      <c r="K4167" s="488"/>
      <c r="L4167" s="488"/>
      <c r="M4167" s="488"/>
      <c r="N4167" s="488"/>
      <c r="O4167" s="488"/>
      <c r="P4167" s="488"/>
      <c r="Q4167" s="488"/>
      <c r="R4167" s="491"/>
      <c r="S4167" s="494"/>
      <c r="T4167" s="494"/>
      <c r="U4167" s="488"/>
      <c r="V4167" s="494"/>
      <c r="W4167" s="494"/>
      <c r="X4167" s="494"/>
      <c r="Y4167" s="494"/>
      <c r="Z4167" s="494"/>
      <c r="AA4167" s="494"/>
      <c r="AB4167" s="488"/>
      <c r="AC4167" s="492"/>
      <c r="AD4167" s="488"/>
      <c r="AE4167" s="492"/>
      <c r="AF4167" s="488"/>
      <c r="AG4167" s="488"/>
      <c r="AH4167" s="492"/>
      <c r="AI4167" s="494"/>
      <c r="AJ4167" s="488"/>
      <c r="AK4167" s="500"/>
      <c r="AL4167" s="491"/>
      <c r="AM4167" s="488"/>
      <c r="AN4167" s="494"/>
      <c r="AO4167" s="494"/>
      <c r="AP4167" s="494"/>
      <c r="AQ4167" s="494"/>
      <c r="AR4167" s="494"/>
      <c r="AS4167" s="494"/>
      <c r="AT4167" s="488"/>
      <c r="AU4167" s="492"/>
      <c r="AV4167" s="492"/>
      <c r="AW4167" s="492"/>
      <c r="AX4167" s="488"/>
      <c r="AY4167" s="488"/>
      <c r="AZ4167" s="488"/>
    </row>
    <row r="4168">
      <c r="A4168" s="488"/>
      <c r="B4168" s="488"/>
      <c r="C4168" s="488"/>
      <c r="D4168" s="488"/>
      <c r="E4168" s="491"/>
      <c r="F4168" s="492"/>
      <c r="G4168" s="488"/>
      <c r="H4168" s="492"/>
      <c r="I4168" s="488"/>
      <c r="J4168" s="488"/>
      <c r="K4168" s="488"/>
      <c r="L4168" s="488"/>
      <c r="M4168" s="488"/>
      <c r="N4168" s="488"/>
      <c r="O4168" s="488"/>
      <c r="P4168" s="488"/>
      <c r="Q4168" s="488"/>
      <c r="R4168" s="491"/>
      <c r="S4168" s="494"/>
      <c r="T4168" s="494"/>
      <c r="U4168" s="488"/>
      <c r="V4168" s="494"/>
      <c r="W4168" s="494"/>
      <c r="X4168" s="494"/>
      <c r="Y4168" s="494"/>
      <c r="Z4168" s="494"/>
      <c r="AA4168" s="494"/>
      <c r="AB4168" s="488"/>
      <c r="AC4168" s="494"/>
      <c r="AD4168" s="488"/>
      <c r="AE4168" s="492"/>
      <c r="AF4168" s="488"/>
      <c r="AG4168" s="488"/>
      <c r="AH4168" s="492"/>
      <c r="AI4168" s="494"/>
      <c r="AJ4168" s="488"/>
      <c r="AK4168" s="500"/>
      <c r="AL4168" s="491"/>
      <c r="AM4168" s="488"/>
      <c r="AN4168" s="494"/>
      <c r="AO4168" s="494"/>
      <c r="AP4168" s="494"/>
      <c r="AQ4168" s="494"/>
      <c r="AR4168" s="494"/>
      <c r="AS4168" s="494"/>
      <c r="AT4168" s="488"/>
      <c r="AU4168" s="492"/>
      <c r="AV4168" s="492"/>
      <c r="AW4168" s="492"/>
      <c r="AX4168" s="488"/>
      <c r="AY4168" s="488"/>
      <c r="AZ4168" s="488"/>
    </row>
    <row r="4169">
      <c r="A4169" s="488"/>
      <c r="B4169" s="488"/>
      <c r="C4169" s="488"/>
      <c r="D4169" s="488"/>
      <c r="E4169" s="491"/>
      <c r="F4169" s="492"/>
      <c r="G4169" s="488"/>
      <c r="H4169" s="492"/>
      <c r="I4169" s="488"/>
      <c r="J4169" s="488"/>
      <c r="K4169" s="488"/>
      <c r="L4169" s="488"/>
      <c r="M4169" s="488"/>
      <c r="N4169" s="488"/>
      <c r="O4169" s="488"/>
      <c r="P4169" s="488"/>
      <c r="Q4169" s="488"/>
      <c r="R4169" s="491"/>
      <c r="S4169" s="494"/>
      <c r="T4169" s="494"/>
      <c r="U4169" s="488"/>
      <c r="V4169" s="494"/>
      <c r="W4169" s="494"/>
      <c r="X4169" s="494"/>
      <c r="Y4169" s="494"/>
      <c r="Z4169" s="494"/>
      <c r="AA4169" s="494"/>
      <c r="AB4169" s="488"/>
      <c r="AC4169" s="494"/>
      <c r="AD4169" s="488"/>
      <c r="AE4169" s="492"/>
      <c r="AF4169" s="488"/>
      <c r="AG4169" s="488"/>
      <c r="AH4169" s="492"/>
      <c r="AI4169" s="494"/>
      <c r="AJ4169" s="495"/>
      <c r="AK4169" s="500"/>
      <c r="AL4169" s="491"/>
      <c r="AM4169" s="488"/>
      <c r="AN4169" s="494"/>
      <c r="AO4169" s="494"/>
      <c r="AP4169" s="494"/>
      <c r="AQ4169" s="494"/>
      <c r="AR4169" s="494"/>
      <c r="AS4169" s="494"/>
      <c r="AT4169" s="488"/>
      <c r="AU4169" s="492"/>
      <c r="AV4169" s="492"/>
      <c r="AW4169" s="492"/>
      <c r="AX4169" s="488"/>
      <c r="AY4169" s="488"/>
      <c r="AZ4169" s="488"/>
    </row>
    <row r="4170">
      <c r="A4170" s="488"/>
      <c r="B4170" s="488"/>
      <c r="C4170" s="488"/>
      <c r="D4170" s="488"/>
      <c r="E4170" s="491"/>
      <c r="F4170" s="492"/>
      <c r="G4170" s="488"/>
      <c r="H4170" s="492"/>
      <c r="I4170" s="488"/>
      <c r="J4170" s="488"/>
      <c r="K4170" s="488"/>
      <c r="L4170" s="488"/>
      <c r="M4170" s="488"/>
      <c r="N4170" s="488"/>
      <c r="O4170" s="488"/>
      <c r="P4170" s="488"/>
      <c r="Q4170" s="488"/>
      <c r="R4170" s="491"/>
      <c r="S4170" s="494"/>
      <c r="T4170" s="494"/>
      <c r="U4170" s="488"/>
      <c r="V4170" s="494"/>
      <c r="W4170" s="494"/>
      <c r="X4170" s="494"/>
      <c r="Y4170" s="494"/>
      <c r="Z4170" s="494"/>
      <c r="AA4170" s="494"/>
      <c r="AB4170" s="488"/>
      <c r="AC4170" s="492"/>
      <c r="AD4170" s="488"/>
      <c r="AE4170" s="492"/>
      <c r="AF4170" s="488"/>
      <c r="AG4170" s="488"/>
      <c r="AH4170" s="492"/>
      <c r="AI4170" s="494"/>
      <c r="AJ4170" s="488"/>
      <c r="AK4170" s="500"/>
      <c r="AL4170" s="491"/>
      <c r="AM4170" s="488"/>
      <c r="AN4170" s="494"/>
      <c r="AO4170" s="494"/>
      <c r="AP4170" s="494"/>
      <c r="AQ4170" s="494"/>
      <c r="AR4170" s="494"/>
      <c r="AS4170" s="494"/>
      <c r="AT4170" s="488"/>
      <c r="AU4170" s="492"/>
      <c r="AV4170" s="492"/>
      <c r="AW4170" s="492"/>
      <c r="AX4170" s="488"/>
      <c r="AY4170" s="488"/>
      <c r="AZ4170" s="488"/>
    </row>
    <row r="4171">
      <c r="A4171" s="488"/>
      <c r="B4171" s="488"/>
      <c r="C4171" s="488"/>
      <c r="D4171" s="488"/>
      <c r="E4171" s="491"/>
      <c r="F4171" s="492"/>
      <c r="G4171" s="488"/>
      <c r="H4171" s="492"/>
      <c r="I4171" s="488"/>
      <c r="J4171" s="488"/>
      <c r="K4171" s="488"/>
      <c r="L4171" s="488"/>
      <c r="M4171" s="488"/>
      <c r="N4171" s="488"/>
      <c r="O4171" s="488"/>
      <c r="P4171" s="488"/>
      <c r="Q4171" s="488"/>
      <c r="R4171" s="491"/>
      <c r="S4171" s="494"/>
      <c r="T4171" s="494"/>
      <c r="U4171" s="488"/>
      <c r="V4171" s="494"/>
      <c r="W4171" s="494"/>
      <c r="X4171" s="494"/>
      <c r="Y4171" s="494"/>
      <c r="Z4171" s="494"/>
      <c r="AA4171" s="494"/>
      <c r="AB4171" s="488"/>
      <c r="AC4171" s="492"/>
      <c r="AD4171" s="494"/>
      <c r="AE4171" s="494"/>
      <c r="AF4171" s="494"/>
      <c r="AG4171" s="494"/>
      <c r="AH4171" s="494"/>
      <c r="AI4171" s="494"/>
      <c r="AJ4171" s="488"/>
      <c r="AK4171" s="494"/>
      <c r="AL4171" s="494"/>
      <c r="AM4171" s="488"/>
      <c r="AN4171" s="494"/>
      <c r="AO4171" s="494"/>
      <c r="AP4171" s="494"/>
      <c r="AQ4171" s="494"/>
      <c r="AR4171" s="494"/>
      <c r="AS4171" s="494"/>
      <c r="AT4171" s="488"/>
      <c r="AU4171" s="492"/>
      <c r="AV4171" s="492"/>
      <c r="AW4171" s="492"/>
      <c r="AX4171" s="488"/>
      <c r="AY4171" s="488"/>
      <c r="AZ4171" s="488"/>
    </row>
    <row r="4172">
      <c r="A4172" s="488"/>
      <c r="B4172" s="488"/>
      <c r="C4172" s="488"/>
      <c r="D4172" s="488"/>
      <c r="E4172" s="491"/>
      <c r="F4172" s="492"/>
      <c r="G4172" s="488"/>
      <c r="H4172" s="492"/>
      <c r="I4172" s="488"/>
      <c r="J4172" s="488"/>
      <c r="K4172" s="488"/>
      <c r="L4172" s="488"/>
      <c r="M4172" s="488"/>
      <c r="N4172" s="488"/>
      <c r="O4172" s="488"/>
      <c r="P4172" s="488"/>
      <c r="Q4172" s="488"/>
      <c r="R4172" s="491"/>
      <c r="S4172" s="494"/>
      <c r="T4172" s="494"/>
      <c r="U4172" s="488"/>
      <c r="V4172" s="494"/>
      <c r="W4172" s="494"/>
      <c r="X4172" s="494"/>
      <c r="Y4172" s="494"/>
      <c r="Z4172" s="494"/>
      <c r="AA4172" s="494"/>
      <c r="AB4172" s="488"/>
      <c r="AC4172" s="492"/>
      <c r="AD4172" s="494"/>
      <c r="AE4172" s="494"/>
      <c r="AF4172" s="494"/>
      <c r="AG4172" s="494"/>
      <c r="AH4172" s="494"/>
      <c r="AI4172" s="494"/>
      <c r="AJ4172" s="488"/>
      <c r="AK4172" s="494"/>
      <c r="AL4172" s="494"/>
      <c r="AM4172" s="488"/>
      <c r="AN4172" s="494"/>
      <c r="AO4172" s="494"/>
      <c r="AP4172" s="494"/>
      <c r="AQ4172" s="494"/>
      <c r="AR4172" s="494"/>
      <c r="AS4172" s="494"/>
      <c r="AT4172" s="488"/>
      <c r="AU4172" s="492"/>
      <c r="AV4172" s="492"/>
      <c r="AW4172" s="492"/>
      <c r="AX4172" s="488"/>
      <c r="AY4172" s="488"/>
      <c r="AZ4172" s="488"/>
    </row>
    <row r="4173">
      <c r="A4173" s="488"/>
      <c r="B4173" s="488"/>
      <c r="C4173" s="488"/>
      <c r="D4173" s="488"/>
      <c r="E4173" s="491"/>
      <c r="F4173" s="492"/>
      <c r="G4173" s="488"/>
      <c r="H4173" s="492"/>
      <c r="I4173" s="488"/>
      <c r="J4173" s="488"/>
      <c r="K4173" s="488"/>
      <c r="L4173" s="488"/>
      <c r="M4173" s="488"/>
      <c r="N4173" s="488"/>
      <c r="O4173" s="488"/>
      <c r="P4173" s="488"/>
      <c r="Q4173" s="488"/>
      <c r="R4173" s="491"/>
      <c r="S4173" s="494"/>
      <c r="T4173" s="494"/>
      <c r="U4173" s="488"/>
      <c r="V4173" s="494"/>
      <c r="W4173" s="494"/>
      <c r="X4173" s="494"/>
      <c r="Y4173" s="494"/>
      <c r="Z4173" s="494"/>
      <c r="AA4173" s="494"/>
      <c r="AB4173" s="488"/>
      <c r="AC4173" s="492"/>
      <c r="AD4173" s="494"/>
      <c r="AE4173" s="494"/>
      <c r="AF4173" s="494"/>
      <c r="AG4173" s="494"/>
      <c r="AH4173" s="494"/>
      <c r="AI4173" s="494"/>
      <c r="AJ4173" s="488"/>
      <c r="AK4173" s="494"/>
      <c r="AL4173" s="494"/>
      <c r="AM4173" s="488"/>
      <c r="AN4173" s="494"/>
      <c r="AO4173" s="494"/>
      <c r="AP4173" s="494"/>
      <c r="AQ4173" s="494"/>
      <c r="AR4173" s="494"/>
      <c r="AS4173" s="494"/>
      <c r="AT4173" s="488"/>
      <c r="AU4173" s="492"/>
      <c r="AV4173" s="492"/>
      <c r="AW4173" s="492"/>
      <c r="AX4173" s="488"/>
      <c r="AY4173" s="488"/>
      <c r="AZ4173" s="488"/>
    </row>
    <row r="4174">
      <c r="A4174" s="488"/>
      <c r="B4174" s="488"/>
      <c r="C4174" s="488"/>
      <c r="D4174" s="488"/>
      <c r="E4174" s="491"/>
      <c r="F4174" s="492"/>
      <c r="G4174" s="488"/>
      <c r="H4174" s="492"/>
      <c r="I4174" s="488"/>
      <c r="J4174" s="488"/>
      <c r="K4174" s="488"/>
      <c r="L4174" s="488"/>
      <c r="M4174" s="488"/>
      <c r="N4174" s="488"/>
      <c r="O4174" s="488"/>
      <c r="P4174" s="488"/>
      <c r="Q4174" s="488"/>
      <c r="R4174" s="491"/>
      <c r="S4174" s="494"/>
      <c r="T4174" s="494"/>
      <c r="U4174" s="488"/>
      <c r="V4174" s="494"/>
      <c r="W4174" s="494"/>
      <c r="X4174" s="494"/>
      <c r="Y4174" s="494"/>
      <c r="Z4174" s="494"/>
      <c r="AA4174" s="494"/>
      <c r="AB4174" s="488"/>
      <c r="AC4174" s="492"/>
      <c r="AD4174" s="494"/>
      <c r="AE4174" s="494"/>
      <c r="AF4174" s="494"/>
      <c r="AG4174" s="494"/>
      <c r="AH4174" s="494"/>
      <c r="AI4174" s="494"/>
      <c r="AJ4174" s="488"/>
      <c r="AK4174" s="494"/>
      <c r="AL4174" s="494"/>
      <c r="AM4174" s="488"/>
      <c r="AN4174" s="494"/>
      <c r="AO4174" s="494"/>
      <c r="AP4174" s="494"/>
      <c r="AQ4174" s="494"/>
      <c r="AR4174" s="494"/>
      <c r="AS4174" s="494"/>
      <c r="AT4174" s="488"/>
      <c r="AU4174" s="492"/>
      <c r="AV4174" s="492"/>
      <c r="AW4174" s="492"/>
      <c r="AX4174" s="497"/>
      <c r="AY4174" s="497"/>
      <c r="AZ4174" s="488"/>
    </row>
    <row r="4175">
      <c r="A4175" s="488"/>
      <c r="B4175" s="488"/>
      <c r="C4175" s="488"/>
      <c r="D4175" s="488"/>
      <c r="E4175" s="491"/>
      <c r="F4175" s="492"/>
      <c r="G4175" s="488"/>
      <c r="H4175" s="492"/>
      <c r="I4175" s="488"/>
      <c r="J4175" s="488"/>
      <c r="K4175" s="488"/>
      <c r="L4175" s="488"/>
      <c r="M4175" s="488"/>
      <c r="N4175" s="488"/>
      <c r="O4175" s="488"/>
      <c r="P4175" s="488"/>
      <c r="Q4175" s="488"/>
      <c r="R4175" s="491"/>
      <c r="S4175" s="494"/>
      <c r="T4175" s="494"/>
      <c r="U4175" s="488"/>
      <c r="V4175" s="494"/>
      <c r="W4175" s="494"/>
      <c r="X4175" s="494"/>
      <c r="Y4175" s="494"/>
      <c r="Z4175" s="494"/>
      <c r="AA4175" s="494"/>
      <c r="AB4175" s="488"/>
      <c r="AC4175" s="492"/>
      <c r="AD4175" s="494"/>
      <c r="AE4175" s="494"/>
      <c r="AF4175" s="494"/>
      <c r="AG4175" s="494"/>
      <c r="AH4175" s="494"/>
      <c r="AI4175" s="494"/>
      <c r="AJ4175" s="488"/>
      <c r="AK4175" s="494"/>
      <c r="AL4175" s="494"/>
      <c r="AM4175" s="488"/>
      <c r="AN4175" s="494"/>
      <c r="AO4175" s="494"/>
      <c r="AP4175" s="494"/>
      <c r="AQ4175" s="494"/>
      <c r="AR4175" s="494"/>
      <c r="AS4175" s="494"/>
      <c r="AT4175" s="488"/>
      <c r="AU4175" s="492"/>
      <c r="AV4175" s="492"/>
      <c r="AW4175" s="492"/>
      <c r="AX4175" s="488"/>
      <c r="AY4175" s="488"/>
      <c r="AZ4175" s="488"/>
    </row>
    <row r="4176">
      <c r="A4176" s="488"/>
      <c r="B4176" s="488"/>
      <c r="C4176" s="488"/>
      <c r="D4176" s="488"/>
      <c r="E4176" s="491"/>
      <c r="F4176" s="492"/>
      <c r="G4176" s="488"/>
      <c r="H4176" s="492"/>
      <c r="I4176" s="488"/>
      <c r="J4176" s="488"/>
      <c r="K4176" s="488"/>
      <c r="L4176" s="488"/>
      <c r="M4176" s="488"/>
      <c r="N4176" s="488"/>
      <c r="O4176" s="488"/>
      <c r="P4176" s="488"/>
      <c r="Q4176" s="488"/>
      <c r="R4176" s="491"/>
      <c r="S4176" s="494"/>
      <c r="T4176" s="494"/>
      <c r="U4176" s="488"/>
      <c r="V4176" s="494"/>
      <c r="W4176" s="494"/>
      <c r="X4176" s="494"/>
      <c r="Y4176" s="494"/>
      <c r="Z4176" s="494"/>
      <c r="AA4176" s="494"/>
      <c r="AB4176" s="488"/>
      <c r="AC4176" s="492"/>
      <c r="AD4176" s="494"/>
      <c r="AE4176" s="494"/>
      <c r="AF4176" s="494"/>
      <c r="AG4176" s="494"/>
      <c r="AH4176" s="494"/>
      <c r="AI4176" s="494"/>
      <c r="AJ4176" s="488"/>
      <c r="AK4176" s="494"/>
      <c r="AL4176" s="494"/>
      <c r="AM4176" s="488"/>
      <c r="AN4176" s="494"/>
      <c r="AO4176" s="494"/>
      <c r="AP4176" s="494"/>
      <c r="AQ4176" s="494"/>
      <c r="AR4176" s="494"/>
      <c r="AS4176" s="494"/>
      <c r="AT4176" s="488"/>
      <c r="AU4176" s="492"/>
      <c r="AV4176" s="492"/>
      <c r="AW4176" s="492"/>
      <c r="AX4176" s="488"/>
      <c r="AY4176" s="488"/>
      <c r="AZ4176" s="488"/>
    </row>
    <row r="4177">
      <c r="A4177" s="488"/>
      <c r="B4177" s="488"/>
      <c r="C4177" s="488"/>
      <c r="D4177" s="488"/>
      <c r="E4177" s="491"/>
      <c r="F4177" s="492"/>
      <c r="G4177" s="488"/>
      <c r="H4177" s="492"/>
      <c r="I4177" s="488"/>
      <c r="J4177" s="488"/>
      <c r="K4177" s="488"/>
      <c r="L4177" s="488"/>
      <c r="M4177" s="488"/>
      <c r="N4177" s="488"/>
      <c r="O4177" s="488"/>
      <c r="P4177" s="488"/>
      <c r="Q4177" s="488"/>
      <c r="R4177" s="491"/>
      <c r="S4177" s="494"/>
      <c r="T4177" s="494"/>
      <c r="U4177" s="488"/>
      <c r="V4177" s="494"/>
      <c r="W4177" s="494"/>
      <c r="X4177" s="494"/>
      <c r="Y4177" s="494"/>
      <c r="Z4177" s="494"/>
      <c r="AA4177" s="494"/>
      <c r="AB4177" s="488"/>
      <c r="AC4177" s="492"/>
      <c r="AD4177" s="494"/>
      <c r="AE4177" s="494"/>
      <c r="AF4177" s="494"/>
      <c r="AG4177" s="494"/>
      <c r="AH4177" s="494"/>
      <c r="AI4177" s="494"/>
      <c r="AJ4177" s="488"/>
      <c r="AK4177" s="494"/>
      <c r="AL4177" s="494"/>
      <c r="AM4177" s="488"/>
      <c r="AN4177" s="494"/>
      <c r="AO4177" s="494"/>
      <c r="AP4177" s="494"/>
      <c r="AQ4177" s="494"/>
      <c r="AR4177" s="494"/>
      <c r="AS4177" s="494"/>
      <c r="AT4177" s="488"/>
      <c r="AU4177" s="492"/>
      <c r="AV4177" s="492"/>
      <c r="AW4177" s="492"/>
      <c r="AX4177" s="497"/>
      <c r="AY4177" s="497"/>
      <c r="AZ4177" s="488"/>
    </row>
    <row r="4178">
      <c r="A4178" s="488"/>
      <c r="B4178" s="488"/>
      <c r="C4178" s="488"/>
      <c r="D4178" s="488"/>
      <c r="E4178" s="491"/>
      <c r="F4178" s="492"/>
      <c r="G4178" s="488"/>
      <c r="H4178" s="492"/>
      <c r="I4178" s="488"/>
      <c r="J4178" s="488"/>
      <c r="K4178" s="488"/>
      <c r="L4178" s="488"/>
      <c r="M4178" s="488"/>
      <c r="N4178" s="488"/>
      <c r="O4178" s="488"/>
      <c r="P4178" s="488"/>
      <c r="Q4178" s="488"/>
      <c r="R4178" s="491"/>
      <c r="S4178" s="494"/>
      <c r="T4178" s="494"/>
      <c r="U4178" s="488"/>
      <c r="V4178" s="494"/>
      <c r="W4178" s="494"/>
      <c r="X4178" s="494"/>
      <c r="Y4178" s="494"/>
      <c r="Z4178" s="494"/>
      <c r="AA4178" s="494"/>
      <c r="AB4178" s="488"/>
      <c r="AC4178" s="492"/>
      <c r="AD4178" s="494"/>
      <c r="AE4178" s="494"/>
      <c r="AF4178" s="494"/>
      <c r="AG4178" s="494"/>
      <c r="AH4178" s="494"/>
      <c r="AI4178" s="494"/>
      <c r="AJ4178" s="488"/>
      <c r="AK4178" s="494"/>
      <c r="AL4178" s="494"/>
      <c r="AM4178" s="488"/>
      <c r="AN4178" s="494"/>
      <c r="AO4178" s="494"/>
      <c r="AP4178" s="494"/>
      <c r="AQ4178" s="494"/>
      <c r="AR4178" s="494"/>
      <c r="AS4178" s="494"/>
      <c r="AT4178" s="488"/>
      <c r="AU4178" s="492"/>
      <c r="AV4178" s="492"/>
      <c r="AW4178" s="492"/>
      <c r="AX4178" s="497"/>
      <c r="AY4178" s="497"/>
      <c r="AZ4178" s="488"/>
    </row>
    <row r="4179">
      <c r="A4179" s="488"/>
      <c r="B4179" s="488"/>
      <c r="C4179" s="488"/>
      <c r="D4179" s="488"/>
      <c r="E4179" s="491"/>
      <c r="F4179" s="492"/>
      <c r="G4179" s="488"/>
      <c r="H4179" s="492"/>
      <c r="I4179" s="488"/>
      <c r="J4179" s="488"/>
      <c r="K4179" s="488"/>
      <c r="L4179" s="488"/>
      <c r="M4179" s="488"/>
      <c r="N4179" s="488"/>
      <c r="O4179" s="488"/>
      <c r="P4179" s="488"/>
      <c r="Q4179" s="488"/>
      <c r="R4179" s="491"/>
      <c r="S4179" s="494"/>
      <c r="T4179" s="494"/>
      <c r="U4179" s="488"/>
      <c r="V4179" s="494"/>
      <c r="W4179" s="494"/>
      <c r="X4179" s="494"/>
      <c r="Y4179" s="494"/>
      <c r="Z4179" s="494"/>
      <c r="AA4179" s="494"/>
      <c r="AB4179" s="488"/>
      <c r="AC4179" s="492"/>
      <c r="AD4179" s="494"/>
      <c r="AE4179" s="494"/>
      <c r="AF4179" s="494"/>
      <c r="AG4179" s="494"/>
      <c r="AH4179" s="494"/>
      <c r="AI4179" s="494"/>
      <c r="AJ4179" s="488"/>
      <c r="AK4179" s="494"/>
      <c r="AL4179" s="494"/>
      <c r="AM4179" s="488"/>
      <c r="AN4179" s="494"/>
      <c r="AO4179" s="494"/>
      <c r="AP4179" s="494"/>
      <c r="AQ4179" s="494"/>
      <c r="AR4179" s="494"/>
      <c r="AS4179" s="494"/>
      <c r="AT4179" s="488"/>
      <c r="AU4179" s="492"/>
      <c r="AV4179" s="492"/>
      <c r="AW4179" s="492"/>
      <c r="AX4179" s="497"/>
      <c r="AY4179" s="488"/>
      <c r="AZ4179" s="488"/>
    </row>
    <row r="4180">
      <c r="A4180" s="488"/>
      <c r="B4180" s="488"/>
      <c r="C4180" s="488"/>
      <c r="D4180" s="488"/>
      <c r="E4180" s="491"/>
      <c r="F4180" s="492"/>
      <c r="G4180" s="488"/>
      <c r="H4180" s="492"/>
      <c r="I4180" s="488"/>
      <c r="J4180" s="488"/>
      <c r="K4180" s="488"/>
      <c r="L4180" s="488"/>
      <c r="M4180" s="488"/>
      <c r="N4180" s="488"/>
      <c r="O4180" s="488"/>
      <c r="P4180" s="488"/>
      <c r="Q4180" s="488"/>
      <c r="R4180" s="491"/>
      <c r="S4180" s="494"/>
      <c r="T4180" s="494"/>
      <c r="U4180" s="488"/>
      <c r="V4180" s="494"/>
      <c r="W4180" s="494"/>
      <c r="X4180" s="494"/>
      <c r="Y4180" s="494"/>
      <c r="Z4180" s="494"/>
      <c r="AA4180" s="494"/>
      <c r="AB4180" s="488"/>
      <c r="AC4180" s="492"/>
      <c r="AD4180" s="494"/>
      <c r="AE4180" s="494"/>
      <c r="AF4180" s="494"/>
      <c r="AG4180" s="494"/>
      <c r="AH4180" s="494"/>
      <c r="AI4180" s="494"/>
      <c r="AJ4180" s="488"/>
      <c r="AK4180" s="494"/>
      <c r="AL4180" s="494"/>
      <c r="AM4180" s="488"/>
      <c r="AN4180" s="494"/>
      <c r="AO4180" s="494"/>
      <c r="AP4180" s="494"/>
      <c r="AQ4180" s="494"/>
      <c r="AR4180" s="494"/>
      <c r="AS4180" s="494"/>
      <c r="AT4180" s="488"/>
      <c r="AU4180" s="492"/>
      <c r="AV4180" s="492"/>
      <c r="AW4180" s="492"/>
      <c r="AX4180" s="488"/>
      <c r="AY4180" s="488"/>
      <c r="AZ4180" s="488"/>
    </row>
    <row r="4181">
      <c r="A4181" s="488"/>
      <c r="B4181" s="488"/>
      <c r="C4181" s="488"/>
      <c r="D4181" s="488"/>
      <c r="E4181" s="491"/>
      <c r="F4181" s="492"/>
      <c r="G4181" s="488"/>
      <c r="H4181" s="492"/>
      <c r="I4181" s="488"/>
      <c r="J4181" s="488"/>
      <c r="K4181" s="488"/>
      <c r="L4181" s="488"/>
      <c r="M4181" s="488"/>
      <c r="N4181" s="488"/>
      <c r="O4181" s="488"/>
      <c r="P4181" s="488"/>
      <c r="Q4181" s="488"/>
      <c r="R4181" s="491"/>
      <c r="S4181" s="494"/>
      <c r="T4181" s="494"/>
      <c r="U4181" s="488"/>
      <c r="V4181" s="494"/>
      <c r="W4181" s="494"/>
      <c r="X4181" s="494"/>
      <c r="Y4181" s="494"/>
      <c r="Z4181" s="494"/>
      <c r="AA4181" s="494"/>
      <c r="AB4181" s="488"/>
      <c r="AC4181" s="492"/>
      <c r="AD4181" s="494"/>
      <c r="AE4181" s="494"/>
      <c r="AF4181" s="494"/>
      <c r="AG4181" s="494"/>
      <c r="AH4181" s="494"/>
      <c r="AI4181" s="494"/>
      <c r="AJ4181" s="488"/>
      <c r="AK4181" s="494"/>
      <c r="AL4181" s="494"/>
      <c r="AM4181" s="488"/>
      <c r="AN4181" s="494"/>
      <c r="AO4181" s="494"/>
      <c r="AP4181" s="494"/>
      <c r="AQ4181" s="494"/>
      <c r="AR4181" s="494"/>
      <c r="AS4181" s="494"/>
      <c r="AT4181" s="488"/>
      <c r="AU4181" s="492"/>
      <c r="AV4181" s="492"/>
      <c r="AW4181" s="492"/>
      <c r="AX4181" s="488"/>
      <c r="AY4181" s="488"/>
      <c r="AZ4181" s="488"/>
    </row>
    <row r="4182">
      <c r="A4182" s="488"/>
      <c r="B4182" s="488"/>
      <c r="C4182" s="488"/>
      <c r="D4182" s="488"/>
      <c r="E4182" s="491"/>
      <c r="F4182" s="492"/>
      <c r="G4182" s="488"/>
      <c r="H4182" s="492"/>
      <c r="I4182" s="488"/>
      <c r="J4182" s="488"/>
      <c r="K4182" s="488"/>
      <c r="L4182" s="488"/>
      <c r="M4182" s="488"/>
      <c r="N4182" s="488"/>
      <c r="O4182" s="488"/>
      <c r="P4182" s="488"/>
      <c r="Q4182" s="488"/>
      <c r="R4182" s="491"/>
      <c r="S4182" s="494"/>
      <c r="T4182" s="494"/>
      <c r="U4182" s="488"/>
      <c r="V4182" s="494"/>
      <c r="W4182" s="494"/>
      <c r="X4182" s="494"/>
      <c r="Y4182" s="494"/>
      <c r="Z4182" s="494"/>
      <c r="AA4182" s="494"/>
      <c r="AB4182" s="488"/>
      <c r="AC4182" s="492"/>
      <c r="AD4182" s="494"/>
      <c r="AE4182" s="494"/>
      <c r="AF4182" s="494"/>
      <c r="AG4182" s="494"/>
      <c r="AH4182" s="494"/>
      <c r="AI4182" s="494"/>
      <c r="AJ4182" s="488"/>
      <c r="AK4182" s="494"/>
      <c r="AL4182" s="494"/>
      <c r="AM4182" s="488"/>
      <c r="AN4182" s="494"/>
      <c r="AO4182" s="494"/>
      <c r="AP4182" s="494"/>
      <c r="AQ4182" s="494"/>
      <c r="AR4182" s="494"/>
      <c r="AS4182" s="494"/>
      <c r="AT4182" s="488"/>
      <c r="AU4182" s="492"/>
      <c r="AV4182" s="492"/>
      <c r="AW4182" s="492"/>
      <c r="AX4182" s="488"/>
      <c r="AY4182" s="488"/>
      <c r="AZ4182" s="488"/>
    </row>
    <row r="4183">
      <c r="A4183" s="488"/>
      <c r="B4183" s="488"/>
      <c r="C4183" s="488"/>
      <c r="D4183" s="488"/>
      <c r="E4183" s="491"/>
      <c r="F4183" s="492"/>
      <c r="G4183" s="488"/>
      <c r="H4183" s="492"/>
      <c r="I4183" s="488"/>
      <c r="J4183" s="488"/>
      <c r="K4183" s="488"/>
      <c r="L4183" s="488"/>
      <c r="M4183" s="488"/>
      <c r="N4183" s="488"/>
      <c r="O4183" s="488"/>
      <c r="P4183" s="488"/>
      <c r="Q4183" s="488"/>
      <c r="R4183" s="491"/>
      <c r="S4183" s="494"/>
      <c r="T4183" s="494"/>
      <c r="U4183" s="488"/>
      <c r="V4183" s="494"/>
      <c r="W4183" s="494"/>
      <c r="X4183" s="494"/>
      <c r="Y4183" s="494"/>
      <c r="Z4183" s="494"/>
      <c r="AA4183" s="494"/>
      <c r="AB4183" s="488"/>
      <c r="AC4183" s="492"/>
      <c r="AD4183" s="494"/>
      <c r="AE4183" s="494"/>
      <c r="AF4183" s="494"/>
      <c r="AG4183" s="494"/>
      <c r="AH4183" s="494"/>
      <c r="AI4183" s="494"/>
      <c r="AJ4183" s="488"/>
      <c r="AK4183" s="494"/>
      <c r="AL4183" s="494"/>
      <c r="AM4183" s="488"/>
      <c r="AN4183" s="494"/>
      <c r="AO4183" s="494"/>
      <c r="AP4183" s="494"/>
      <c r="AQ4183" s="494"/>
      <c r="AR4183" s="494"/>
      <c r="AS4183" s="494"/>
      <c r="AT4183" s="488"/>
      <c r="AU4183" s="492"/>
      <c r="AV4183" s="492"/>
      <c r="AW4183" s="492"/>
      <c r="AX4183" s="488"/>
      <c r="AY4183" s="488"/>
      <c r="AZ4183" s="488"/>
    </row>
    <row r="4184">
      <c r="A4184" s="488"/>
      <c r="B4184" s="488"/>
      <c r="C4184" s="488"/>
      <c r="D4184" s="488"/>
      <c r="E4184" s="491"/>
      <c r="F4184" s="492"/>
      <c r="G4184" s="488"/>
      <c r="H4184" s="492"/>
      <c r="I4184" s="488"/>
      <c r="J4184" s="488"/>
      <c r="K4184" s="488"/>
      <c r="L4184" s="488"/>
      <c r="M4184" s="488"/>
      <c r="N4184" s="488"/>
      <c r="O4184" s="488"/>
      <c r="P4184" s="488"/>
      <c r="Q4184" s="488"/>
      <c r="R4184" s="491"/>
      <c r="S4184" s="494"/>
      <c r="T4184" s="494"/>
      <c r="U4184" s="488"/>
      <c r="V4184" s="494"/>
      <c r="W4184" s="494"/>
      <c r="X4184" s="494"/>
      <c r="Y4184" s="494"/>
      <c r="Z4184" s="494"/>
      <c r="AA4184" s="494"/>
      <c r="AB4184" s="488"/>
      <c r="AC4184" s="492"/>
      <c r="AD4184" s="494"/>
      <c r="AE4184" s="494"/>
      <c r="AF4184" s="494"/>
      <c r="AG4184" s="494"/>
      <c r="AH4184" s="494"/>
      <c r="AI4184" s="494"/>
      <c r="AJ4184" s="488"/>
      <c r="AK4184" s="494"/>
      <c r="AL4184" s="494"/>
      <c r="AM4184" s="488"/>
      <c r="AN4184" s="494"/>
      <c r="AO4184" s="494"/>
      <c r="AP4184" s="494"/>
      <c r="AQ4184" s="494"/>
      <c r="AR4184" s="494"/>
      <c r="AS4184" s="494"/>
      <c r="AT4184" s="488"/>
      <c r="AU4184" s="492"/>
      <c r="AV4184" s="492"/>
      <c r="AW4184" s="492"/>
      <c r="AX4184" s="488"/>
      <c r="AY4184" s="488"/>
      <c r="AZ4184" s="488"/>
    </row>
    <row r="4185">
      <c r="A4185" s="488"/>
      <c r="B4185" s="488"/>
      <c r="C4185" s="488"/>
      <c r="D4185" s="488"/>
      <c r="E4185" s="491"/>
      <c r="F4185" s="492"/>
      <c r="G4185" s="488"/>
      <c r="H4185" s="492"/>
      <c r="I4185" s="488"/>
      <c r="J4185" s="488"/>
      <c r="K4185" s="488"/>
      <c r="L4185" s="488"/>
      <c r="M4185" s="488"/>
      <c r="N4185" s="488"/>
      <c r="O4185" s="488"/>
      <c r="P4185" s="488"/>
      <c r="Q4185" s="488"/>
      <c r="R4185" s="491"/>
      <c r="S4185" s="494"/>
      <c r="T4185" s="494"/>
      <c r="U4185" s="488"/>
      <c r="V4185" s="494"/>
      <c r="W4185" s="494"/>
      <c r="X4185" s="494"/>
      <c r="Y4185" s="494"/>
      <c r="Z4185" s="494"/>
      <c r="AA4185" s="494"/>
      <c r="AB4185" s="488"/>
      <c r="AC4185" s="492"/>
      <c r="AD4185" s="494"/>
      <c r="AE4185" s="494"/>
      <c r="AF4185" s="494"/>
      <c r="AG4185" s="494"/>
      <c r="AH4185" s="494"/>
      <c r="AI4185" s="494"/>
      <c r="AJ4185" s="488"/>
      <c r="AK4185" s="494"/>
      <c r="AL4185" s="494"/>
      <c r="AM4185" s="488"/>
      <c r="AN4185" s="494"/>
      <c r="AO4185" s="494"/>
      <c r="AP4185" s="494"/>
      <c r="AQ4185" s="494"/>
      <c r="AR4185" s="494"/>
      <c r="AS4185" s="494"/>
      <c r="AT4185" s="488"/>
      <c r="AU4185" s="492"/>
      <c r="AV4185" s="492"/>
      <c r="AW4185" s="492"/>
      <c r="AX4185" s="488"/>
      <c r="AY4185" s="488"/>
      <c r="AZ4185" s="488"/>
    </row>
    <row r="4186">
      <c r="A4186" s="488"/>
      <c r="B4186" s="488"/>
      <c r="C4186" s="488"/>
      <c r="D4186" s="488"/>
      <c r="E4186" s="491"/>
      <c r="F4186" s="492"/>
      <c r="G4186" s="488"/>
      <c r="H4186" s="492"/>
      <c r="I4186" s="488"/>
      <c r="J4186" s="488"/>
      <c r="K4186" s="488"/>
      <c r="L4186" s="488"/>
      <c r="M4186" s="488"/>
      <c r="N4186" s="488"/>
      <c r="O4186" s="488"/>
      <c r="P4186" s="488"/>
      <c r="Q4186" s="488"/>
      <c r="R4186" s="491"/>
      <c r="S4186" s="494"/>
      <c r="T4186" s="494"/>
      <c r="U4186" s="488"/>
      <c r="V4186" s="494"/>
      <c r="W4186" s="494"/>
      <c r="X4186" s="494"/>
      <c r="Y4186" s="494"/>
      <c r="Z4186" s="494"/>
      <c r="AA4186" s="494"/>
      <c r="AB4186" s="488"/>
      <c r="AC4186" s="492"/>
      <c r="AD4186" s="494"/>
      <c r="AE4186" s="494"/>
      <c r="AF4186" s="494"/>
      <c r="AG4186" s="494"/>
      <c r="AH4186" s="494"/>
      <c r="AI4186" s="494"/>
      <c r="AJ4186" s="488"/>
      <c r="AK4186" s="494"/>
      <c r="AL4186" s="494"/>
      <c r="AM4186" s="488"/>
      <c r="AN4186" s="494"/>
      <c r="AO4186" s="494"/>
      <c r="AP4186" s="494"/>
      <c r="AQ4186" s="494"/>
      <c r="AR4186" s="494"/>
      <c r="AS4186" s="494"/>
      <c r="AT4186" s="488"/>
      <c r="AU4186" s="492"/>
      <c r="AV4186" s="492"/>
      <c r="AW4186" s="492"/>
      <c r="AX4186" s="488"/>
      <c r="AY4186" s="488"/>
      <c r="AZ4186" s="488"/>
    </row>
    <row r="4187">
      <c r="A4187" s="488"/>
      <c r="B4187" s="488"/>
      <c r="C4187" s="488"/>
      <c r="D4187" s="488"/>
      <c r="E4187" s="491"/>
      <c r="F4187" s="492"/>
      <c r="G4187" s="488"/>
      <c r="H4187" s="492"/>
      <c r="I4187" s="488"/>
      <c r="J4187" s="488"/>
      <c r="K4187" s="488"/>
      <c r="L4187" s="488"/>
      <c r="M4187" s="488"/>
      <c r="N4187" s="488"/>
      <c r="O4187" s="488"/>
      <c r="P4187" s="488"/>
      <c r="Q4187" s="488"/>
      <c r="R4187" s="491"/>
      <c r="S4187" s="494"/>
      <c r="T4187" s="494"/>
      <c r="U4187" s="488"/>
      <c r="V4187" s="494"/>
      <c r="W4187" s="494"/>
      <c r="X4187" s="494"/>
      <c r="Y4187" s="494"/>
      <c r="Z4187" s="494"/>
      <c r="AA4187" s="494"/>
      <c r="AB4187" s="488"/>
      <c r="AC4187" s="492"/>
      <c r="AD4187" s="494"/>
      <c r="AE4187" s="494"/>
      <c r="AF4187" s="494"/>
      <c r="AG4187" s="494"/>
      <c r="AH4187" s="494"/>
      <c r="AI4187" s="494"/>
      <c r="AJ4187" s="488"/>
      <c r="AK4187" s="494"/>
      <c r="AL4187" s="494"/>
      <c r="AM4187" s="488"/>
      <c r="AN4187" s="494"/>
      <c r="AO4187" s="494"/>
      <c r="AP4187" s="494"/>
      <c r="AQ4187" s="494"/>
      <c r="AR4187" s="494"/>
      <c r="AS4187" s="494"/>
      <c r="AT4187" s="488"/>
      <c r="AU4187" s="492"/>
      <c r="AV4187" s="492"/>
      <c r="AW4187" s="492"/>
      <c r="AX4187" s="488"/>
      <c r="AY4187" s="488"/>
      <c r="AZ4187" s="488"/>
    </row>
    <row r="4188">
      <c r="A4188" s="488"/>
      <c r="B4188" s="488"/>
      <c r="C4188" s="488"/>
      <c r="D4188" s="488"/>
      <c r="E4188" s="491"/>
      <c r="F4188" s="492"/>
      <c r="G4188" s="488"/>
      <c r="H4188" s="492"/>
      <c r="I4188" s="488"/>
      <c r="J4188" s="488"/>
      <c r="K4188" s="488"/>
      <c r="L4188" s="488"/>
      <c r="M4188" s="488"/>
      <c r="N4188" s="488"/>
      <c r="O4188" s="488"/>
      <c r="P4188" s="488"/>
      <c r="Q4188" s="488"/>
      <c r="R4188" s="491"/>
      <c r="S4188" s="494"/>
      <c r="T4188" s="494"/>
      <c r="U4188" s="488"/>
      <c r="V4188" s="494"/>
      <c r="W4188" s="494"/>
      <c r="X4188" s="494"/>
      <c r="Y4188" s="494"/>
      <c r="Z4188" s="494"/>
      <c r="AA4188" s="494"/>
      <c r="AB4188" s="488"/>
      <c r="AC4188" s="492"/>
      <c r="AD4188" s="494"/>
      <c r="AE4188" s="494"/>
      <c r="AF4188" s="494"/>
      <c r="AG4188" s="494"/>
      <c r="AH4188" s="494"/>
      <c r="AI4188" s="494"/>
      <c r="AJ4188" s="488"/>
      <c r="AK4188" s="494"/>
      <c r="AL4188" s="494"/>
      <c r="AM4188" s="488"/>
      <c r="AN4188" s="494"/>
      <c r="AO4188" s="494"/>
      <c r="AP4188" s="494"/>
      <c r="AQ4188" s="494"/>
      <c r="AR4188" s="494"/>
      <c r="AS4188" s="494"/>
      <c r="AT4188" s="488"/>
      <c r="AU4188" s="492"/>
      <c r="AV4188" s="492"/>
      <c r="AW4188" s="492"/>
      <c r="AX4188" s="488"/>
      <c r="AY4188" s="488"/>
      <c r="AZ4188" s="488"/>
    </row>
    <row r="4189">
      <c r="A4189" s="488"/>
      <c r="B4189" s="488"/>
      <c r="C4189" s="488"/>
      <c r="D4189" s="488"/>
      <c r="E4189" s="491"/>
      <c r="F4189" s="492"/>
      <c r="G4189" s="488"/>
      <c r="H4189" s="492"/>
      <c r="I4189" s="488"/>
      <c r="J4189" s="488"/>
      <c r="K4189" s="488"/>
      <c r="L4189" s="488"/>
      <c r="M4189" s="488"/>
      <c r="N4189" s="488"/>
      <c r="O4189" s="488"/>
      <c r="P4189" s="488"/>
      <c r="Q4189" s="488"/>
      <c r="R4189" s="491"/>
      <c r="S4189" s="494"/>
      <c r="T4189" s="494"/>
      <c r="U4189" s="488"/>
      <c r="V4189" s="494"/>
      <c r="W4189" s="494"/>
      <c r="X4189" s="494"/>
      <c r="Y4189" s="494"/>
      <c r="Z4189" s="494"/>
      <c r="AA4189" s="494"/>
      <c r="AB4189" s="488"/>
      <c r="AC4189" s="492"/>
      <c r="AD4189" s="494"/>
      <c r="AE4189" s="494"/>
      <c r="AF4189" s="494"/>
      <c r="AG4189" s="494"/>
      <c r="AH4189" s="494"/>
      <c r="AI4189" s="494"/>
      <c r="AJ4189" s="488"/>
      <c r="AK4189" s="494"/>
      <c r="AL4189" s="494"/>
      <c r="AM4189" s="488"/>
      <c r="AN4189" s="494"/>
      <c r="AO4189" s="494"/>
      <c r="AP4189" s="494"/>
      <c r="AQ4189" s="494"/>
      <c r="AR4189" s="494"/>
      <c r="AS4189" s="494"/>
      <c r="AT4189" s="488"/>
      <c r="AU4189" s="492"/>
      <c r="AV4189" s="492"/>
      <c r="AW4189" s="492"/>
      <c r="AX4189" s="488"/>
      <c r="AY4189" s="488"/>
      <c r="AZ4189" s="488"/>
    </row>
    <row r="4190">
      <c r="A4190" s="488"/>
      <c r="B4190" s="488"/>
      <c r="C4190" s="488"/>
      <c r="D4190" s="488"/>
      <c r="E4190" s="491"/>
      <c r="F4190" s="492"/>
      <c r="G4190" s="488"/>
      <c r="H4190" s="492"/>
      <c r="I4190" s="488"/>
      <c r="J4190" s="488"/>
      <c r="K4190" s="488"/>
      <c r="L4190" s="488"/>
      <c r="M4190" s="488"/>
      <c r="N4190" s="488"/>
      <c r="O4190" s="488"/>
      <c r="P4190" s="488"/>
      <c r="Q4190" s="488"/>
      <c r="R4190" s="491"/>
      <c r="S4190" s="494"/>
      <c r="T4190" s="494"/>
      <c r="U4190" s="488"/>
      <c r="V4190" s="494"/>
      <c r="W4190" s="494"/>
      <c r="X4190" s="494"/>
      <c r="Y4190" s="494"/>
      <c r="Z4190" s="494"/>
      <c r="AA4190" s="494"/>
      <c r="AB4190" s="488"/>
      <c r="AC4190" s="492"/>
      <c r="AD4190" s="494"/>
      <c r="AE4190" s="494"/>
      <c r="AF4190" s="494"/>
      <c r="AG4190" s="494"/>
      <c r="AH4190" s="494"/>
      <c r="AI4190" s="494"/>
      <c r="AJ4190" s="488"/>
      <c r="AK4190" s="494"/>
      <c r="AL4190" s="494"/>
      <c r="AM4190" s="488"/>
      <c r="AN4190" s="494"/>
      <c r="AO4190" s="494"/>
      <c r="AP4190" s="494"/>
      <c r="AQ4190" s="494"/>
      <c r="AR4190" s="494"/>
      <c r="AS4190" s="494"/>
      <c r="AT4190" s="488"/>
      <c r="AU4190" s="492"/>
      <c r="AV4190" s="492"/>
      <c r="AW4190" s="492"/>
      <c r="AX4190" s="488"/>
      <c r="AY4190" s="488"/>
      <c r="AZ4190" s="488"/>
    </row>
    <row r="4191">
      <c r="A4191" s="488"/>
      <c r="B4191" s="488"/>
      <c r="C4191" s="488"/>
      <c r="D4191" s="488"/>
      <c r="E4191" s="491"/>
      <c r="F4191" s="492"/>
      <c r="G4191" s="488"/>
      <c r="H4191" s="492"/>
      <c r="I4191" s="488"/>
      <c r="J4191" s="488"/>
      <c r="K4191" s="488"/>
      <c r="L4191" s="488"/>
      <c r="M4191" s="488"/>
      <c r="N4191" s="488"/>
      <c r="O4191" s="488"/>
      <c r="P4191" s="488"/>
      <c r="Q4191" s="488"/>
      <c r="R4191" s="491"/>
      <c r="S4191" s="494"/>
      <c r="T4191" s="494"/>
      <c r="U4191" s="488"/>
      <c r="V4191" s="494"/>
      <c r="W4191" s="494"/>
      <c r="X4191" s="494"/>
      <c r="Y4191" s="494"/>
      <c r="Z4191" s="494"/>
      <c r="AA4191" s="494"/>
      <c r="AB4191" s="488"/>
      <c r="AC4191" s="492"/>
      <c r="AD4191" s="494"/>
      <c r="AE4191" s="494"/>
      <c r="AF4191" s="494"/>
      <c r="AG4191" s="494"/>
      <c r="AH4191" s="494"/>
      <c r="AI4191" s="494"/>
      <c r="AJ4191" s="488"/>
      <c r="AK4191" s="494"/>
      <c r="AL4191" s="494"/>
      <c r="AM4191" s="488"/>
      <c r="AN4191" s="494"/>
      <c r="AO4191" s="494"/>
      <c r="AP4191" s="494"/>
      <c r="AQ4191" s="494"/>
      <c r="AR4191" s="494"/>
      <c r="AS4191" s="494"/>
      <c r="AT4191" s="488"/>
      <c r="AU4191" s="492"/>
      <c r="AV4191" s="492"/>
      <c r="AW4191" s="492"/>
      <c r="AX4191" s="488"/>
      <c r="AY4191" s="488"/>
      <c r="AZ4191" s="488"/>
    </row>
    <row r="4192">
      <c r="A4192" s="488"/>
      <c r="B4192" s="488"/>
      <c r="C4192" s="488"/>
      <c r="D4192" s="488"/>
      <c r="E4192" s="491"/>
      <c r="F4192" s="492"/>
      <c r="G4192" s="488"/>
      <c r="H4192" s="492"/>
      <c r="I4192" s="488"/>
      <c r="J4192" s="488"/>
      <c r="K4192" s="488"/>
      <c r="L4192" s="488"/>
      <c r="M4192" s="488"/>
      <c r="N4192" s="488"/>
      <c r="O4192" s="488"/>
      <c r="P4192" s="488"/>
      <c r="Q4192" s="488"/>
      <c r="R4192" s="491"/>
      <c r="S4192" s="494"/>
      <c r="T4192" s="494"/>
      <c r="U4192" s="488"/>
      <c r="V4192" s="494"/>
      <c r="W4192" s="494"/>
      <c r="X4192" s="494"/>
      <c r="Y4192" s="494"/>
      <c r="Z4192" s="494"/>
      <c r="AA4192" s="494"/>
      <c r="AB4192" s="488"/>
      <c r="AC4192" s="492"/>
      <c r="AD4192" s="494"/>
      <c r="AE4192" s="494"/>
      <c r="AF4192" s="494"/>
      <c r="AG4192" s="494"/>
      <c r="AH4192" s="494"/>
      <c r="AI4192" s="494"/>
      <c r="AJ4192" s="488"/>
      <c r="AK4192" s="494"/>
      <c r="AL4192" s="494"/>
      <c r="AM4192" s="488"/>
      <c r="AN4192" s="494"/>
      <c r="AO4192" s="494"/>
      <c r="AP4192" s="494"/>
      <c r="AQ4192" s="494"/>
      <c r="AR4192" s="494"/>
      <c r="AS4192" s="494"/>
      <c r="AT4192" s="488"/>
      <c r="AU4192" s="492"/>
      <c r="AV4192" s="492"/>
      <c r="AW4192" s="492"/>
      <c r="AX4192" s="488"/>
      <c r="AY4192" s="488"/>
      <c r="AZ4192" s="488"/>
    </row>
    <row r="4193">
      <c r="A4193" s="488"/>
      <c r="B4193" s="488"/>
      <c r="C4193" s="488"/>
      <c r="D4193" s="488"/>
      <c r="E4193" s="491"/>
      <c r="F4193" s="492"/>
      <c r="G4193" s="488"/>
      <c r="H4193" s="492"/>
      <c r="I4193" s="488"/>
      <c r="J4193" s="488"/>
      <c r="K4193" s="488"/>
      <c r="L4193" s="488"/>
      <c r="M4193" s="488"/>
      <c r="N4193" s="488"/>
      <c r="O4193" s="488"/>
      <c r="P4193" s="488"/>
      <c r="Q4193" s="488"/>
      <c r="R4193" s="491"/>
      <c r="S4193" s="494"/>
      <c r="T4193" s="494"/>
      <c r="U4193" s="488"/>
      <c r="V4193" s="494"/>
      <c r="W4193" s="494"/>
      <c r="X4193" s="494"/>
      <c r="Y4193" s="494"/>
      <c r="Z4193" s="494"/>
      <c r="AA4193" s="494"/>
      <c r="AB4193" s="488"/>
      <c r="AC4193" s="492"/>
      <c r="AD4193" s="494"/>
      <c r="AE4193" s="494"/>
      <c r="AF4193" s="494"/>
      <c r="AG4193" s="494"/>
      <c r="AH4193" s="494"/>
      <c r="AI4193" s="494"/>
      <c r="AJ4193" s="488"/>
      <c r="AK4193" s="494"/>
      <c r="AL4193" s="494"/>
      <c r="AM4193" s="488"/>
      <c r="AN4193" s="494"/>
      <c r="AO4193" s="494"/>
      <c r="AP4193" s="494"/>
      <c r="AQ4193" s="494"/>
      <c r="AR4193" s="494"/>
      <c r="AS4193" s="494"/>
      <c r="AT4193" s="488"/>
      <c r="AU4193" s="492"/>
      <c r="AV4193" s="492"/>
      <c r="AW4193" s="492"/>
      <c r="AX4193" s="488"/>
      <c r="AY4193" s="488"/>
      <c r="AZ4193" s="488"/>
    </row>
    <row r="4194">
      <c r="A4194" s="488"/>
      <c r="B4194" s="488"/>
      <c r="C4194" s="488"/>
      <c r="D4194" s="488"/>
      <c r="E4194" s="491"/>
      <c r="F4194" s="492"/>
      <c r="G4194" s="488"/>
      <c r="H4194" s="492"/>
      <c r="I4194" s="488"/>
      <c r="J4194" s="488"/>
      <c r="K4194" s="488"/>
      <c r="L4194" s="488"/>
      <c r="M4194" s="488"/>
      <c r="N4194" s="488"/>
      <c r="O4194" s="488"/>
      <c r="P4194" s="488"/>
      <c r="Q4194" s="488"/>
      <c r="R4194" s="491"/>
      <c r="S4194" s="494"/>
      <c r="T4194" s="494"/>
      <c r="U4194" s="488"/>
      <c r="V4194" s="494"/>
      <c r="W4194" s="494"/>
      <c r="X4194" s="494"/>
      <c r="Y4194" s="494"/>
      <c r="Z4194" s="494"/>
      <c r="AA4194" s="494"/>
      <c r="AB4194" s="488"/>
      <c r="AC4194" s="492"/>
      <c r="AD4194" s="494"/>
      <c r="AE4194" s="494"/>
      <c r="AF4194" s="494"/>
      <c r="AG4194" s="494"/>
      <c r="AH4194" s="494"/>
      <c r="AI4194" s="494"/>
      <c r="AJ4194" s="488"/>
      <c r="AK4194" s="494"/>
      <c r="AL4194" s="494"/>
      <c r="AM4194" s="488"/>
      <c r="AN4194" s="494"/>
      <c r="AO4194" s="494"/>
      <c r="AP4194" s="494"/>
      <c r="AQ4194" s="494"/>
      <c r="AR4194" s="494"/>
      <c r="AS4194" s="494"/>
      <c r="AT4194" s="488"/>
      <c r="AU4194" s="492"/>
      <c r="AV4194" s="492"/>
      <c r="AW4194" s="492"/>
      <c r="AX4194" s="488"/>
      <c r="AY4194" s="488"/>
      <c r="AZ4194" s="488"/>
    </row>
    <row r="4195">
      <c r="A4195" s="488"/>
      <c r="B4195" s="488"/>
      <c r="C4195" s="488"/>
      <c r="D4195" s="488"/>
      <c r="E4195" s="491"/>
      <c r="F4195" s="492"/>
      <c r="G4195" s="488"/>
      <c r="H4195" s="492"/>
      <c r="I4195" s="488"/>
      <c r="J4195" s="488"/>
      <c r="K4195" s="488"/>
      <c r="L4195" s="488"/>
      <c r="M4195" s="488"/>
      <c r="N4195" s="488"/>
      <c r="O4195" s="488"/>
      <c r="P4195" s="488"/>
      <c r="Q4195" s="488"/>
      <c r="R4195" s="491"/>
      <c r="S4195" s="494"/>
      <c r="T4195" s="494"/>
      <c r="U4195" s="488"/>
      <c r="V4195" s="494"/>
      <c r="W4195" s="494"/>
      <c r="X4195" s="494"/>
      <c r="Y4195" s="494"/>
      <c r="Z4195" s="494"/>
      <c r="AA4195" s="494"/>
      <c r="AB4195" s="488"/>
      <c r="AC4195" s="492"/>
      <c r="AD4195" s="494"/>
      <c r="AE4195" s="494"/>
      <c r="AF4195" s="494"/>
      <c r="AG4195" s="494"/>
      <c r="AH4195" s="494"/>
      <c r="AI4195" s="494"/>
      <c r="AJ4195" s="488"/>
      <c r="AK4195" s="494"/>
      <c r="AL4195" s="494"/>
      <c r="AM4195" s="488"/>
      <c r="AN4195" s="494"/>
      <c r="AO4195" s="494"/>
      <c r="AP4195" s="494"/>
      <c r="AQ4195" s="494"/>
      <c r="AR4195" s="494"/>
      <c r="AS4195" s="494"/>
      <c r="AT4195" s="488"/>
      <c r="AU4195" s="492"/>
      <c r="AV4195" s="492"/>
      <c r="AW4195" s="492"/>
      <c r="AX4195" s="497"/>
      <c r="AY4195" s="488"/>
      <c r="AZ4195" s="488"/>
    </row>
    <row r="4196">
      <c r="A4196" s="488"/>
      <c r="B4196" s="488"/>
      <c r="C4196" s="488"/>
      <c r="D4196" s="488"/>
      <c r="E4196" s="491"/>
      <c r="F4196" s="492"/>
      <c r="G4196" s="488"/>
      <c r="H4196" s="492"/>
      <c r="I4196" s="488"/>
      <c r="J4196" s="488"/>
      <c r="K4196" s="488"/>
      <c r="L4196" s="488"/>
      <c r="M4196" s="488"/>
      <c r="N4196" s="488"/>
      <c r="O4196" s="488"/>
      <c r="P4196" s="488"/>
      <c r="Q4196" s="488"/>
      <c r="R4196" s="491"/>
      <c r="S4196" s="494"/>
      <c r="T4196" s="494"/>
      <c r="U4196" s="488"/>
      <c r="V4196" s="494"/>
      <c r="W4196" s="494"/>
      <c r="X4196" s="494"/>
      <c r="Y4196" s="494"/>
      <c r="Z4196" s="494"/>
      <c r="AA4196" s="494"/>
      <c r="AB4196" s="488"/>
      <c r="AC4196" s="492"/>
      <c r="AD4196" s="494"/>
      <c r="AE4196" s="494"/>
      <c r="AF4196" s="494"/>
      <c r="AG4196" s="494"/>
      <c r="AH4196" s="494"/>
      <c r="AI4196" s="494"/>
      <c r="AJ4196" s="488"/>
      <c r="AK4196" s="494"/>
      <c r="AL4196" s="494"/>
      <c r="AM4196" s="488"/>
      <c r="AN4196" s="494"/>
      <c r="AO4196" s="494"/>
      <c r="AP4196" s="494"/>
      <c r="AQ4196" s="494"/>
      <c r="AR4196" s="494"/>
      <c r="AS4196" s="494"/>
      <c r="AT4196" s="488"/>
      <c r="AU4196" s="492"/>
      <c r="AV4196" s="492"/>
      <c r="AW4196" s="492"/>
      <c r="AX4196" s="488"/>
      <c r="AY4196" s="488"/>
      <c r="AZ4196" s="488"/>
    </row>
    <row r="4197">
      <c r="A4197" s="488"/>
      <c r="B4197" s="488"/>
      <c r="C4197" s="488"/>
      <c r="D4197" s="488"/>
      <c r="E4197" s="491"/>
      <c r="F4197" s="492"/>
      <c r="G4197" s="488"/>
      <c r="H4197" s="492"/>
      <c r="I4197" s="488"/>
      <c r="J4197" s="488"/>
      <c r="K4197" s="488"/>
      <c r="L4197" s="488"/>
      <c r="M4197" s="488"/>
      <c r="N4197" s="488"/>
      <c r="O4197" s="488"/>
      <c r="P4197" s="488"/>
      <c r="Q4197" s="488"/>
      <c r="R4197" s="491"/>
      <c r="S4197" s="494"/>
      <c r="T4197" s="494"/>
      <c r="U4197" s="488"/>
      <c r="V4197" s="494"/>
      <c r="W4197" s="494"/>
      <c r="X4197" s="494"/>
      <c r="Y4197" s="494"/>
      <c r="Z4197" s="494"/>
      <c r="AA4197" s="494"/>
      <c r="AB4197" s="488"/>
      <c r="AC4197" s="492"/>
      <c r="AD4197" s="494"/>
      <c r="AE4197" s="494"/>
      <c r="AF4197" s="494"/>
      <c r="AG4197" s="494"/>
      <c r="AH4197" s="494"/>
      <c r="AI4197" s="494"/>
      <c r="AJ4197" s="488"/>
      <c r="AK4197" s="494"/>
      <c r="AL4197" s="494"/>
      <c r="AM4197" s="488"/>
      <c r="AN4197" s="494"/>
      <c r="AO4197" s="494"/>
      <c r="AP4197" s="494"/>
      <c r="AQ4197" s="494"/>
      <c r="AR4197" s="494"/>
      <c r="AS4197" s="494"/>
      <c r="AT4197" s="488"/>
      <c r="AU4197" s="492"/>
      <c r="AV4197" s="492"/>
      <c r="AW4197" s="492"/>
      <c r="AX4197" s="488"/>
      <c r="AY4197" s="488"/>
      <c r="AZ4197" s="488"/>
    </row>
    <row r="4198">
      <c r="A4198" s="488"/>
      <c r="B4198" s="488"/>
      <c r="C4198" s="488"/>
      <c r="D4198" s="488"/>
      <c r="E4198" s="491"/>
      <c r="F4198" s="492"/>
      <c r="G4198" s="488"/>
      <c r="H4198" s="492"/>
      <c r="I4198" s="488"/>
      <c r="J4198" s="488"/>
      <c r="K4198" s="488"/>
      <c r="L4198" s="488"/>
      <c r="M4198" s="488"/>
      <c r="N4198" s="488"/>
      <c r="O4198" s="488"/>
      <c r="P4198" s="488"/>
      <c r="Q4198" s="488"/>
      <c r="R4198" s="491"/>
      <c r="S4198" s="494"/>
      <c r="T4198" s="494"/>
      <c r="U4198" s="488"/>
      <c r="V4198" s="494"/>
      <c r="W4198" s="494"/>
      <c r="X4198" s="494"/>
      <c r="Y4198" s="494"/>
      <c r="Z4198" s="494"/>
      <c r="AA4198" s="494"/>
      <c r="AB4198" s="488"/>
      <c r="AC4198" s="492"/>
      <c r="AD4198" s="494"/>
      <c r="AE4198" s="494"/>
      <c r="AF4198" s="494"/>
      <c r="AG4198" s="494"/>
      <c r="AH4198" s="494"/>
      <c r="AI4198" s="494"/>
      <c r="AJ4198" s="488"/>
      <c r="AK4198" s="494"/>
      <c r="AL4198" s="494"/>
      <c r="AM4198" s="488"/>
      <c r="AN4198" s="494"/>
      <c r="AO4198" s="494"/>
      <c r="AP4198" s="494"/>
      <c r="AQ4198" s="494"/>
      <c r="AR4198" s="494"/>
      <c r="AS4198" s="494"/>
      <c r="AT4198" s="488"/>
      <c r="AU4198" s="492"/>
      <c r="AV4198" s="492"/>
      <c r="AW4198" s="492"/>
      <c r="AX4198" s="488"/>
      <c r="AY4198" s="488"/>
      <c r="AZ4198" s="488"/>
    </row>
    <row r="4199">
      <c r="A4199" s="488"/>
      <c r="B4199" s="488"/>
      <c r="C4199" s="488"/>
      <c r="D4199" s="488"/>
      <c r="E4199" s="491"/>
      <c r="F4199" s="492"/>
      <c r="G4199" s="488"/>
      <c r="H4199" s="492"/>
      <c r="I4199" s="488"/>
      <c r="J4199" s="488"/>
      <c r="K4199" s="488"/>
      <c r="L4199" s="488"/>
      <c r="M4199" s="488"/>
      <c r="N4199" s="488"/>
      <c r="O4199" s="488"/>
      <c r="P4199" s="488"/>
      <c r="Q4199" s="488"/>
      <c r="R4199" s="491"/>
      <c r="S4199" s="494"/>
      <c r="T4199" s="494"/>
      <c r="U4199" s="488"/>
      <c r="V4199" s="494"/>
      <c r="W4199" s="494"/>
      <c r="X4199" s="494"/>
      <c r="Y4199" s="494"/>
      <c r="Z4199" s="494"/>
      <c r="AA4199" s="494"/>
      <c r="AB4199" s="488"/>
      <c r="AC4199" s="492"/>
      <c r="AD4199" s="494"/>
      <c r="AE4199" s="494"/>
      <c r="AF4199" s="494"/>
      <c r="AG4199" s="494"/>
      <c r="AH4199" s="494"/>
      <c r="AI4199" s="494"/>
      <c r="AJ4199" s="488"/>
      <c r="AK4199" s="494"/>
      <c r="AL4199" s="494"/>
      <c r="AM4199" s="488"/>
      <c r="AN4199" s="494"/>
      <c r="AO4199" s="494"/>
      <c r="AP4199" s="494"/>
      <c r="AQ4199" s="494"/>
      <c r="AR4199" s="494"/>
      <c r="AS4199" s="494"/>
      <c r="AT4199" s="488"/>
      <c r="AU4199" s="492"/>
      <c r="AV4199" s="492"/>
      <c r="AW4199" s="492"/>
      <c r="AX4199" s="488"/>
      <c r="AY4199" s="488"/>
      <c r="AZ4199" s="488"/>
    </row>
    <row r="4200">
      <c r="A4200" s="488"/>
      <c r="B4200" s="488"/>
      <c r="C4200" s="488"/>
      <c r="D4200" s="488"/>
      <c r="E4200" s="491"/>
      <c r="F4200" s="492"/>
      <c r="G4200" s="488"/>
      <c r="H4200" s="492"/>
      <c r="I4200" s="488"/>
      <c r="J4200" s="488"/>
      <c r="K4200" s="488"/>
      <c r="L4200" s="488"/>
      <c r="M4200" s="488"/>
      <c r="N4200" s="488"/>
      <c r="O4200" s="488"/>
      <c r="P4200" s="488"/>
      <c r="Q4200" s="488"/>
      <c r="R4200" s="491"/>
      <c r="S4200" s="494"/>
      <c r="T4200" s="494"/>
      <c r="U4200" s="488"/>
      <c r="V4200" s="494"/>
      <c r="W4200" s="494"/>
      <c r="X4200" s="494"/>
      <c r="Y4200" s="494"/>
      <c r="Z4200" s="494"/>
      <c r="AA4200" s="494"/>
      <c r="AB4200" s="488"/>
      <c r="AC4200" s="492"/>
      <c r="AD4200" s="494"/>
      <c r="AE4200" s="494"/>
      <c r="AF4200" s="494"/>
      <c r="AG4200" s="494"/>
      <c r="AH4200" s="494"/>
      <c r="AI4200" s="494"/>
      <c r="AJ4200" s="488"/>
      <c r="AK4200" s="494"/>
      <c r="AL4200" s="494"/>
      <c r="AM4200" s="488"/>
      <c r="AN4200" s="494"/>
      <c r="AO4200" s="494"/>
      <c r="AP4200" s="494"/>
      <c r="AQ4200" s="494"/>
      <c r="AR4200" s="494"/>
      <c r="AS4200" s="494"/>
      <c r="AT4200" s="488"/>
      <c r="AU4200" s="492"/>
      <c r="AV4200" s="492"/>
      <c r="AW4200" s="492"/>
      <c r="AX4200" s="497"/>
      <c r="AY4200" s="497"/>
      <c r="AZ4200" s="488"/>
    </row>
    <row r="4201">
      <c r="A4201" s="488"/>
      <c r="B4201" s="488"/>
      <c r="C4201" s="488"/>
      <c r="D4201" s="488"/>
      <c r="E4201" s="491"/>
      <c r="F4201" s="492"/>
      <c r="G4201" s="488"/>
      <c r="H4201" s="492"/>
      <c r="I4201" s="488"/>
      <c r="J4201" s="488"/>
      <c r="K4201" s="488"/>
      <c r="L4201" s="488"/>
      <c r="M4201" s="488"/>
      <c r="N4201" s="488"/>
      <c r="O4201" s="488"/>
      <c r="P4201" s="488"/>
      <c r="Q4201" s="488"/>
      <c r="R4201" s="491"/>
      <c r="S4201" s="494"/>
      <c r="T4201" s="494"/>
      <c r="U4201" s="488"/>
      <c r="V4201" s="494"/>
      <c r="W4201" s="494"/>
      <c r="X4201" s="494"/>
      <c r="Y4201" s="494"/>
      <c r="Z4201" s="494"/>
      <c r="AA4201" s="494"/>
      <c r="AB4201" s="488"/>
      <c r="AC4201" s="492"/>
      <c r="AD4201" s="494"/>
      <c r="AE4201" s="494"/>
      <c r="AF4201" s="494"/>
      <c r="AG4201" s="494"/>
      <c r="AH4201" s="494"/>
      <c r="AI4201" s="494"/>
      <c r="AJ4201" s="488"/>
      <c r="AK4201" s="494"/>
      <c r="AL4201" s="494"/>
      <c r="AM4201" s="488"/>
      <c r="AN4201" s="494"/>
      <c r="AO4201" s="494"/>
      <c r="AP4201" s="494"/>
      <c r="AQ4201" s="494"/>
      <c r="AR4201" s="494"/>
      <c r="AS4201" s="494"/>
      <c r="AT4201" s="488"/>
      <c r="AU4201" s="492"/>
      <c r="AV4201" s="492"/>
      <c r="AW4201" s="492"/>
      <c r="AX4201" s="488"/>
      <c r="AY4201" s="488"/>
      <c r="AZ4201" s="488"/>
    </row>
    <row r="4202">
      <c r="A4202" s="488"/>
      <c r="B4202" s="488"/>
      <c r="C4202" s="488"/>
      <c r="D4202" s="488"/>
      <c r="E4202" s="491"/>
      <c r="F4202" s="492"/>
      <c r="G4202" s="488"/>
      <c r="H4202" s="492"/>
      <c r="I4202" s="488"/>
      <c r="J4202" s="488"/>
      <c r="K4202" s="488"/>
      <c r="L4202" s="488"/>
      <c r="M4202" s="488"/>
      <c r="N4202" s="488"/>
      <c r="O4202" s="488"/>
      <c r="P4202" s="488"/>
      <c r="Q4202" s="488"/>
      <c r="R4202" s="491"/>
      <c r="S4202" s="494"/>
      <c r="T4202" s="494"/>
      <c r="U4202" s="488"/>
      <c r="V4202" s="494"/>
      <c r="W4202" s="494"/>
      <c r="X4202" s="494"/>
      <c r="Y4202" s="494"/>
      <c r="Z4202" s="494"/>
      <c r="AA4202" s="494"/>
      <c r="AB4202" s="488"/>
      <c r="AC4202" s="492"/>
      <c r="AD4202" s="494"/>
      <c r="AE4202" s="494"/>
      <c r="AF4202" s="494"/>
      <c r="AG4202" s="494"/>
      <c r="AH4202" s="494"/>
      <c r="AI4202" s="494"/>
      <c r="AJ4202" s="488"/>
      <c r="AK4202" s="494"/>
      <c r="AL4202" s="494"/>
      <c r="AM4202" s="488"/>
      <c r="AN4202" s="494"/>
      <c r="AO4202" s="494"/>
      <c r="AP4202" s="494"/>
      <c r="AQ4202" s="494"/>
      <c r="AR4202" s="494"/>
      <c r="AS4202" s="494"/>
      <c r="AT4202" s="488"/>
      <c r="AU4202" s="492"/>
      <c r="AV4202" s="492"/>
      <c r="AW4202" s="492"/>
      <c r="AX4202" s="488"/>
      <c r="AY4202" s="488"/>
      <c r="AZ4202" s="488"/>
    </row>
    <row r="4203">
      <c r="A4203" s="488"/>
      <c r="B4203" s="488"/>
      <c r="C4203" s="488"/>
      <c r="D4203" s="488"/>
      <c r="E4203" s="491"/>
      <c r="F4203" s="492"/>
      <c r="G4203" s="488"/>
      <c r="H4203" s="492"/>
      <c r="I4203" s="488"/>
      <c r="J4203" s="488"/>
      <c r="K4203" s="488"/>
      <c r="L4203" s="488"/>
      <c r="M4203" s="488"/>
      <c r="N4203" s="488"/>
      <c r="O4203" s="488"/>
      <c r="P4203" s="488"/>
      <c r="Q4203" s="488"/>
      <c r="R4203" s="491"/>
      <c r="S4203" s="494"/>
      <c r="T4203" s="494"/>
      <c r="U4203" s="488"/>
      <c r="V4203" s="494"/>
      <c r="W4203" s="494"/>
      <c r="X4203" s="494"/>
      <c r="Y4203" s="494"/>
      <c r="Z4203" s="494"/>
      <c r="AA4203" s="494"/>
      <c r="AB4203" s="488"/>
      <c r="AC4203" s="492"/>
      <c r="AD4203" s="494"/>
      <c r="AE4203" s="494"/>
      <c r="AF4203" s="494"/>
      <c r="AG4203" s="494"/>
      <c r="AH4203" s="494"/>
      <c r="AI4203" s="494"/>
      <c r="AJ4203" s="488"/>
      <c r="AK4203" s="494"/>
      <c r="AL4203" s="494"/>
      <c r="AM4203" s="488"/>
      <c r="AN4203" s="494"/>
      <c r="AO4203" s="494"/>
      <c r="AP4203" s="494"/>
      <c r="AQ4203" s="494"/>
      <c r="AR4203" s="494"/>
      <c r="AS4203" s="494"/>
      <c r="AT4203" s="488"/>
      <c r="AU4203" s="492"/>
      <c r="AV4203" s="492"/>
      <c r="AW4203" s="492"/>
      <c r="AX4203" s="488"/>
      <c r="AY4203" s="488"/>
      <c r="AZ4203" s="488"/>
    </row>
    <row r="4204">
      <c r="A4204" s="488"/>
      <c r="B4204" s="488"/>
      <c r="C4204" s="488"/>
      <c r="D4204" s="488"/>
      <c r="E4204" s="491"/>
      <c r="F4204" s="492"/>
      <c r="G4204" s="488"/>
      <c r="H4204" s="492"/>
      <c r="I4204" s="488"/>
      <c r="J4204" s="488"/>
      <c r="K4204" s="488"/>
      <c r="L4204" s="488"/>
      <c r="M4204" s="488"/>
      <c r="N4204" s="488"/>
      <c r="O4204" s="488"/>
      <c r="P4204" s="488"/>
      <c r="Q4204" s="488"/>
      <c r="R4204" s="491"/>
      <c r="S4204" s="494"/>
      <c r="T4204" s="494"/>
      <c r="U4204" s="488"/>
      <c r="V4204" s="494"/>
      <c r="W4204" s="494"/>
      <c r="X4204" s="494"/>
      <c r="Y4204" s="494"/>
      <c r="Z4204" s="494"/>
      <c r="AA4204" s="494"/>
      <c r="AB4204" s="488"/>
      <c r="AC4204" s="492"/>
      <c r="AD4204" s="494"/>
      <c r="AE4204" s="494"/>
      <c r="AF4204" s="494"/>
      <c r="AG4204" s="494"/>
      <c r="AH4204" s="494"/>
      <c r="AI4204" s="494"/>
      <c r="AJ4204" s="488"/>
      <c r="AK4204" s="494"/>
      <c r="AL4204" s="494"/>
      <c r="AM4204" s="488"/>
      <c r="AN4204" s="494"/>
      <c r="AO4204" s="494"/>
      <c r="AP4204" s="494"/>
      <c r="AQ4204" s="494"/>
      <c r="AR4204" s="494"/>
      <c r="AS4204" s="494"/>
      <c r="AT4204" s="488"/>
      <c r="AU4204" s="492"/>
      <c r="AV4204" s="492"/>
      <c r="AW4204" s="492"/>
      <c r="AX4204" s="488"/>
      <c r="AY4204" s="488"/>
      <c r="AZ4204" s="488"/>
    </row>
    <row r="4205">
      <c r="A4205" s="488"/>
      <c r="B4205" s="488"/>
      <c r="C4205" s="488"/>
      <c r="D4205" s="488"/>
      <c r="E4205" s="491"/>
      <c r="F4205" s="492"/>
      <c r="G4205" s="488"/>
      <c r="H4205" s="492"/>
      <c r="I4205" s="488"/>
      <c r="J4205" s="488"/>
      <c r="K4205" s="488"/>
      <c r="L4205" s="488"/>
      <c r="M4205" s="488"/>
      <c r="N4205" s="488"/>
      <c r="O4205" s="488"/>
      <c r="P4205" s="488"/>
      <c r="Q4205" s="488"/>
      <c r="R4205" s="491"/>
      <c r="S4205" s="494"/>
      <c r="T4205" s="494"/>
      <c r="U4205" s="488"/>
      <c r="V4205" s="494"/>
      <c r="W4205" s="494"/>
      <c r="X4205" s="494"/>
      <c r="Y4205" s="494"/>
      <c r="Z4205" s="494"/>
      <c r="AA4205" s="494"/>
      <c r="AB4205" s="488"/>
      <c r="AC4205" s="492"/>
      <c r="AD4205" s="494"/>
      <c r="AE4205" s="494"/>
      <c r="AF4205" s="494"/>
      <c r="AG4205" s="494"/>
      <c r="AH4205" s="494"/>
      <c r="AI4205" s="494"/>
      <c r="AJ4205" s="488"/>
      <c r="AK4205" s="494"/>
      <c r="AL4205" s="494"/>
      <c r="AM4205" s="488"/>
      <c r="AN4205" s="494"/>
      <c r="AO4205" s="494"/>
      <c r="AP4205" s="494"/>
      <c r="AQ4205" s="494"/>
      <c r="AR4205" s="494"/>
      <c r="AS4205" s="494"/>
      <c r="AT4205" s="488"/>
      <c r="AU4205" s="492"/>
      <c r="AV4205" s="492"/>
      <c r="AW4205" s="492"/>
      <c r="AX4205" s="488"/>
      <c r="AY4205" s="488"/>
      <c r="AZ4205" s="488"/>
    </row>
    <row r="4206">
      <c r="A4206" s="488"/>
      <c r="B4206" s="488"/>
      <c r="C4206" s="488"/>
      <c r="D4206" s="488"/>
      <c r="E4206" s="491"/>
      <c r="F4206" s="492"/>
      <c r="G4206" s="488"/>
      <c r="H4206" s="492"/>
      <c r="I4206" s="488"/>
      <c r="J4206" s="488"/>
      <c r="K4206" s="488"/>
      <c r="L4206" s="488"/>
      <c r="M4206" s="488"/>
      <c r="N4206" s="488"/>
      <c r="O4206" s="488"/>
      <c r="P4206" s="488"/>
      <c r="Q4206" s="488"/>
      <c r="R4206" s="491"/>
      <c r="S4206" s="494"/>
      <c r="T4206" s="494"/>
      <c r="U4206" s="488"/>
      <c r="V4206" s="494"/>
      <c r="W4206" s="494"/>
      <c r="X4206" s="494"/>
      <c r="Y4206" s="494"/>
      <c r="Z4206" s="494"/>
      <c r="AA4206" s="494"/>
      <c r="AB4206" s="488"/>
      <c r="AC4206" s="492"/>
      <c r="AD4206" s="494"/>
      <c r="AE4206" s="494"/>
      <c r="AF4206" s="494"/>
      <c r="AG4206" s="494"/>
      <c r="AH4206" s="494"/>
      <c r="AI4206" s="494"/>
      <c r="AJ4206" s="488"/>
      <c r="AK4206" s="494"/>
      <c r="AL4206" s="494"/>
      <c r="AM4206" s="488"/>
      <c r="AN4206" s="494"/>
      <c r="AO4206" s="494"/>
      <c r="AP4206" s="494"/>
      <c r="AQ4206" s="494"/>
      <c r="AR4206" s="494"/>
      <c r="AS4206" s="494"/>
      <c r="AT4206" s="488"/>
      <c r="AU4206" s="492"/>
      <c r="AV4206" s="492"/>
      <c r="AW4206" s="492"/>
      <c r="AX4206" s="488"/>
      <c r="AY4206" s="488"/>
      <c r="AZ4206" s="488"/>
    </row>
    <row r="4207">
      <c r="A4207" s="488"/>
      <c r="B4207" s="488"/>
      <c r="C4207" s="488"/>
      <c r="D4207" s="488"/>
      <c r="E4207" s="491"/>
      <c r="F4207" s="492"/>
      <c r="G4207" s="488"/>
      <c r="H4207" s="492"/>
      <c r="I4207" s="488"/>
      <c r="J4207" s="488"/>
      <c r="K4207" s="488"/>
      <c r="L4207" s="488"/>
      <c r="M4207" s="488"/>
      <c r="N4207" s="488"/>
      <c r="O4207" s="488"/>
      <c r="P4207" s="488"/>
      <c r="Q4207" s="488"/>
      <c r="R4207" s="491"/>
      <c r="S4207" s="494"/>
      <c r="T4207" s="494"/>
      <c r="U4207" s="488"/>
      <c r="V4207" s="494"/>
      <c r="W4207" s="494"/>
      <c r="X4207" s="494"/>
      <c r="Y4207" s="494"/>
      <c r="Z4207" s="494"/>
      <c r="AA4207" s="494"/>
      <c r="AB4207" s="488"/>
      <c r="AC4207" s="492"/>
      <c r="AD4207" s="494"/>
      <c r="AE4207" s="494"/>
      <c r="AF4207" s="494"/>
      <c r="AG4207" s="494"/>
      <c r="AH4207" s="494"/>
      <c r="AI4207" s="494"/>
      <c r="AJ4207" s="488"/>
      <c r="AK4207" s="494"/>
      <c r="AL4207" s="494"/>
      <c r="AM4207" s="488"/>
      <c r="AN4207" s="494"/>
      <c r="AO4207" s="494"/>
      <c r="AP4207" s="494"/>
      <c r="AQ4207" s="494"/>
      <c r="AR4207" s="494"/>
      <c r="AS4207" s="494"/>
      <c r="AT4207" s="488"/>
      <c r="AU4207" s="492"/>
      <c r="AV4207" s="492"/>
      <c r="AW4207" s="492"/>
      <c r="AX4207" s="488"/>
      <c r="AY4207" s="488"/>
      <c r="AZ4207" s="488"/>
    </row>
    <row r="4208">
      <c r="A4208" s="488"/>
      <c r="B4208" s="488"/>
      <c r="C4208" s="488"/>
      <c r="D4208" s="488"/>
      <c r="E4208" s="491"/>
      <c r="F4208" s="492"/>
      <c r="G4208" s="488"/>
      <c r="H4208" s="492"/>
      <c r="I4208" s="488"/>
      <c r="J4208" s="488"/>
      <c r="K4208" s="488"/>
      <c r="L4208" s="488"/>
      <c r="M4208" s="488"/>
      <c r="N4208" s="488"/>
      <c r="O4208" s="488"/>
      <c r="P4208" s="488"/>
      <c r="Q4208" s="488"/>
      <c r="R4208" s="491"/>
      <c r="S4208" s="494"/>
      <c r="T4208" s="494"/>
      <c r="U4208" s="488"/>
      <c r="V4208" s="494"/>
      <c r="W4208" s="494"/>
      <c r="X4208" s="494"/>
      <c r="Y4208" s="494"/>
      <c r="Z4208" s="494"/>
      <c r="AA4208" s="494"/>
      <c r="AB4208" s="488"/>
      <c r="AC4208" s="492"/>
      <c r="AD4208" s="494"/>
      <c r="AE4208" s="494"/>
      <c r="AF4208" s="494"/>
      <c r="AG4208" s="494"/>
      <c r="AH4208" s="494"/>
      <c r="AI4208" s="494"/>
      <c r="AJ4208" s="488"/>
      <c r="AK4208" s="494"/>
      <c r="AL4208" s="494"/>
      <c r="AM4208" s="488"/>
      <c r="AN4208" s="494"/>
      <c r="AO4208" s="494"/>
      <c r="AP4208" s="494"/>
      <c r="AQ4208" s="494"/>
      <c r="AR4208" s="494"/>
      <c r="AS4208" s="494"/>
      <c r="AT4208" s="488"/>
      <c r="AU4208" s="492"/>
      <c r="AV4208" s="492"/>
      <c r="AW4208" s="492"/>
      <c r="AX4208" s="488"/>
      <c r="AY4208" s="488"/>
      <c r="AZ4208" s="488"/>
    </row>
    <row r="4209">
      <c r="A4209" s="488"/>
      <c r="B4209" s="488"/>
      <c r="C4209" s="488"/>
      <c r="D4209" s="488"/>
      <c r="E4209" s="491"/>
      <c r="F4209" s="492"/>
      <c r="G4209" s="488"/>
      <c r="H4209" s="492"/>
      <c r="I4209" s="488"/>
      <c r="J4209" s="488"/>
      <c r="K4209" s="488"/>
      <c r="L4209" s="488"/>
      <c r="M4209" s="488"/>
      <c r="N4209" s="488"/>
      <c r="O4209" s="488"/>
      <c r="P4209" s="488"/>
      <c r="Q4209" s="488"/>
      <c r="R4209" s="491"/>
      <c r="S4209" s="494"/>
      <c r="T4209" s="494"/>
      <c r="U4209" s="488"/>
      <c r="V4209" s="494"/>
      <c r="W4209" s="494"/>
      <c r="X4209" s="494"/>
      <c r="Y4209" s="494"/>
      <c r="Z4209" s="494"/>
      <c r="AA4209" s="494"/>
      <c r="AB4209" s="488"/>
      <c r="AC4209" s="492"/>
      <c r="AD4209" s="494"/>
      <c r="AE4209" s="494"/>
      <c r="AF4209" s="494"/>
      <c r="AG4209" s="494"/>
      <c r="AH4209" s="494"/>
      <c r="AI4209" s="494"/>
      <c r="AJ4209" s="488"/>
      <c r="AK4209" s="494"/>
      <c r="AL4209" s="494"/>
      <c r="AM4209" s="488"/>
      <c r="AN4209" s="494"/>
      <c r="AO4209" s="494"/>
      <c r="AP4209" s="494"/>
      <c r="AQ4209" s="494"/>
      <c r="AR4209" s="494"/>
      <c r="AS4209" s="494"/>
      <c r="AT4209" s="488"/>
      <c r="AU4209" s="492"/>
      <c r="AV4209" s="492"/>
      <c r="AW4209" s="492"/>
      <c r="AX4209" s="488"/>
      <c r="AY4209" s="488"/>
      <c r="AZ4209" s="488"/>
    </row>
    <row r="4210">
      <c r="A4210" s="488"/>
      <c r="B4210" s="488"/>
      <c r="C4210" s="488"/>
      <c r="D4210" s="488"/>
      <c r="E4210" s="491"/>
      <c r="F4210" s="492"/>
      <c r="G4210" s="488"/>
      <c r="H4210" s="492"/>
      <c r="I4210" s="488"/>
      <c r="J4210" s="488"/>
      <c r="K4210" s="488"/>
      <c r="L4210" s="488"/>
      <c r="M4210" s="488"/>
      <c r="N4210" s="488"/>
      <c r="O4210" s="488"/>
      <c r="P4210" s="488"/>
      <c r="Q4210" s="488"/>
      <c r="R4210" s="491"/>
      <c r="S4210" s="494"/>
      <c r="T4210" s="494"/>
      <c r="U4210" s="488"/>
      <c r="V4210" s="494"/>
      <c r="W4210" s="494"/>
      <c r="X4210" s="494"/>
      <c r="Y4210" s="494"/>
      <c r="Z4210" s="494"/>
      <c r="AA4210" s="494"/>
      <c r="AB4210" s="488"/>
      <c r="AC4210" s="492"/>
      <c r="AD4210" s="494"/>
      <c r="AE4210" s="494"/>
      <c r="AF4210" s="494"/>
      <c r="AG4210" s="494"/>
      <c r="AH4210" s="494"/>
      <c r="AI4210" s="494"/>
      <c r="AJ4210" s="488"/>
      <c r="AK4210" s="494"/>
      <c r="AL4210" s="494"/>
      <c r="AM4210" s="488"/>
      <c r="AN4210" s="494"/>
      <c r="AO4210" s="494"/>
      <c r="AP4210" s="494"/>
      <c r="AQ4210" s="494"/>
      <c r="AR4210" s="494"/>
      <c r="AS4210" s="494"/>
      <c r="AT4210" s="488"/>
      <c r="AU4210" s="492"/>
      <c r="AV4210" s="492"/>
      <c r="AW4210" s="492"/>
      <c r="AX4210" s="488"/>
      <c r="AY4210" s="488"/>
      <c r="AZ4210" s="488"/>
    </row>
    <row r="4211">
      <c r="A4211" s="488"/>
      <c r="B4211" s="488"/>
      <c r="C4211" s="488"/>
      <c r="D4211" s="488"/>
      <c r="E4211" s="491"/>
      <c r="F4211" s="492"/>
      <c r="G4211" s="488"/>
      <c r="H4211" s="492"/>
      <c r="I4211" s="488"/>
      <c r="J4211" s="488"/>
      <c r="K4211" s="488"/>
      <c r="L4211" s="488"/>
      <c r="M4211" s="488"/>
      <c r="N4211" s="488"/>
      <c r="O4211" s="488"/>
      <c r="P4211" s="488"/>
      <c r="Q4211" s="488"/>
      <c r="R4211" s="491"/>
      <c r="S4211" s="494"/>
      <c r="T4211" s="494"/>
      <c r="U4211" s="488"/>
      <c r="V4211" s="494"/>
      <c r="W4211" s="494"/>
      <c r="X4211" s="494"/>
      <c r="Y4211" s="494"/>
      <c r="Z4211" s="494"/>
      <c r="AA4211" s="494"/>
      <c r="AB4211" s="488"/>
      <c r="AC4211" s="492"/>
      <c r="AD4211" s="494"/>
      <c r="AE4211" s="494"/>
      <c r="AF4211" s="494"/>
      <c r="AG4211" s="494"/>
      <c r="AH4211" s="494"/>
      <c r="AI4211" s="494"/>
      <c r="AJ4211" s="488"/>
      <c r="AK4211" s="494"/>
      <c r="AL4211" s="494"/>
      <c r="AM4211" s="488"/>
      <c r="AN4211" s="494"/>
      <c r="AO4211" s="494"/>
      <c r="AP4211" s="494"/>
      <c r="AQ4211" s="494"/>
      <c r="AR4211" s="494"/>
      <c r="AS4211" s="494"/>
      <c r="AT4211" s="488"/>
      <c r="AU4211" s="492"/>
      <c r="AV4211" s="492"/>
      <c r="AW4211" s="492"/>
      <c r="AX4211" s="488"/>
      <c r="AY4211" s="488"/>
      <c r="AZ4211" s="488"/>
    </row>
    <row r="4212">
      <c r="A4212" s="488"/>
      <c r="B4212" s="488"/>
      <c r="C4212" s="488"/>
      <c r="D4212" s="488"/>
      <c r="E4212" s="491"/>
      <c r="F4212" s="492"/>
      <c r="G4212" s="488"/>
      <c r="H4212" s="492"/>
      <c r="I4212" s="488"/>
      <c r="J4212" s="488"/>
      <c r="K4212" s="488"/>
      <c r="L4212" s="488"/>
      <c r="M4212" s="488"/>
      <c r="N4212" s="488"/>
      <c r="O4212" s="488"/>
      <c r="P4212" s="488"/>
      <c r="Q4212" s="488"/>
      <c r="R4212" s="491"/>
      <c r="S4212" s="494"/>
      <c r="T4212" s="494"/>
      <c r="U4212" s="488"/>
      <c r="V4212" s="494"/>
      <c r="W4212" s="494"/>
      <c r="X4212" s="494"/>
      <c r="Y4212" s="494"/>
      <c r="Z4212" s="494"/>
      <c r="AA4212" s="494"/>
      <c r="AB4212" s="488"/>
      <c r="AC4212" s="492"/>
      <c r="AD4212" s="494"/>
      <c r="AE4212" s="494"/>
      <c r="AF4212" s="494"/>
      <c r="AG4212" s="494"/>
      <c r="AH4212" s="494"/>
      <c r="AI4212" s="494"/>
      <c r="AJ4212" s="488"/>
      <c r="AK4212" s="494"/>
      <c r="AL4212" s="494"/>
      <c r="AM4212" s="488"/>
      <c r="AN4212" s="494"/>
      <c r="AO4212" s="494"/>
      <c r="AP4212" s="494"/>
      <c r="AQ4212" s="494"/>
      <c r="AR4212" s="494"/>
      <c r="AS4212" s="494"/>
      <c r="AT4212" s="488"/>
      <c r="AU4212" s="492"/>
      <c r="AV4212" s="492"/>
      <c r="AW4212" s="492"/>
      <c r="AX4212" s="488"/>
      <c r="AY4212" s="488"/>
      <c r="AZ4212" s="488"/>
    </row>
    <row r="4213">
      <c r="A4213" s="488"/>
      <c r="B4213" s="488"/>
      <c r="C4213" s="488"/>
      <c r="D4213" s="488"/>
      <c r="E4213" s="491"/>
      <c r="F4213" s="492"/>
      <c r="G4213" s="488"/>
      <c r="H4213" s="492"/>
      <c r="I4213" s="488"/>
      <c r="J4213" s="488"/>
      <c r="K4213" s="488"/>
      <c r="L4213" s="488"/>
      <c r="M4213" s="488"/>
      <c r="N4213" s="488"/>
      <c r="O4213" s="488"/>
      <c r="P4213" s="488"/>
      <c r="Q4213" s="488"/>
      <c r="R4213" s="491"/>
      <c r="S4213" s="494"/>
      <c r="T4213" s="494"/>
      <c r="U4213" s="488"/>
      <c r="V4213" s="494"/>
      <c r="W4213" s="494"/>
      <c r="X4213" s="494"/>
      <c r="Y4213" s="494"/>
      <c r="Z4213" s="494"/>
      <c r="AA4213" s="494"/>
      <c r="AB4213" s="488"/>
      <c r="AC4213" s="492"/>
      <c r="AD4213" s="494"/>
      <c r="AE4213" s="494"/>
      <c r="AF4213" s="494"/>
      <c r="AG4213" s="494"/>
      <c r="AH4213" s="494"/>
      <c r="AI4213" s="494"/>
      <c r="AJ4213" s="488"/>
      <c r="AK4213" s="494"/>
      <c r="AL4213" s="494"/>
      <c r="AM4213" s="488"/>
      <c r="AN4213" s="494"/>
      <c r="AO4213" s="494"/>
      <c r="AP4213" s="494"/>
      <c r="AQ4213" s="494"/>
      <c r="AR4213" s="494"/>
      <c r="AS4213" s="494"/>
      <c r="AT4213" s="488"/>
      <c r="AU4213" s="492"/>
      <c r="AV4213" s="492"/>
      <c r="AW4213" s="492"/>
      <c r="AX4213" s="488"/>
      <c r="AY4213" s="488"/>
      <c r="AZ4213" s="488"/>
    </row>
    <row r="4214">
      <c r="A4214" s="488"/>
      <c r="B4214" s="488"/>
      <c r="C4214" s="488"/>
      <c r="D4214" s="488"/>
      <c r="E4214" s="491"/>
      <c r="F4214" s="492"/>
      <c r="G4214" s="488"/>
      <c r="H4214" s="492"/>
      <c r="I4214" s="488"/>
      <c r="J4214" s="488"/>
      <c r="K4214" s="488"/>
      <c r="L4214" s="488"/>
      <c r="M4214" s="488"/>
      <c r="N4214" s="488"/>
      <c r="O4214" s="488"/>
      <c r="P4214" s="488"/>
      <c r="Q4214" s="488"/>
      <c r="R4214" s="491"/>
      <c r="S4214" s="494"/>
      <c r="T4214" s="494"/>
      <c r="U4214" s="488"/>
      <c r="V4214" s="494"/>
      <c r="W4214" s="494"/>
      <c r="X4214" s="494"/>
      <c r="Y4214" s="494"/>
      <c r="Z4214" s="494"/>
      <c r="AA4214" s="494"/>
      <c r="AB4214" s="488"/>
      <c r="AC4214" s="492"/>
      <c r="AD4214" s="494"/>
      <c r="AE4214" s="494"/>
      <c r="AF4214" s="494"/>
      <c r="AG4214" s="494"/>
      <c r="AH4214" s="494"/>
      <c r="AI4214" s="494"/>
      <c r="AJ4214" s="488"/>
      <c r="AK4214" s="494"/>
      <c r="AL4214" s="494"/>
      <c r="AM4214" s="488"/>
      <c r="AN4214" s="494"/>
      <c r="AO4214" s="494"/>
      <c r="AP4214" s="494"/>
      <c r="AQ4214" s="494"/>
      <c r="AR4214" s="494"/>
      <c r="AS4214" s="494"/>
      <c r="AT4214" s="488"/>
      <c r="AU4214" s="492"/>
      <c r="AV4214" s="492"/>
      <c r="AW4214" s="492"/>
      <c r="AX4214" s="488"/>
      <c r="AY4214" s="488"/>
      <c r="AZ4214" s="488"/>
    </row>
    <row r="4215">
      <c r="A4215" s="488"/>
      <c r="B4215" s="488"/>
      <c r="C4215" s="488"/>
      <c r="D4215" s="488"/>
      <c r="E4215" s="491"/>
      <c r="F4215" s="492"/>
      <c r="G4215" s="488"/>
      <c r="H4215" s="492"/>
      <c r="I4215" s="488"/>
      <c r="J4215" s="488"/>
      <c r="K4215" s="488"/>
      <c r="L4215" s="488"/>
      <c r="M4215" s="488"/>
      <c r="N4215" s="488"/>
      <c r="O4215" s="488"/>
      <c r="P4215" s="488"/>
      <c r="Q4215" s="488"/>
      <c r="R4215" s="491"/>
      <c r="S4215" s="494"/>
      <c r="T4215" s="494"/>
      <c r="U4215" s="488"/>
      <c r="V4215" s="494"/>
      <c r="W4215" s="494"/>
      <c r="X4215" s="494"/>
      <c r="Y4215" s="494"/>
      <c r="Z4215" s="494"/>
      <c r="AA4215" s="494"/>
      <c r="AB4215" s="488"/>
      <c r="AC4215" s="492"/>
      <c r="AD4215" s="494"/>
      <c r="AE4215" s="494"/>
      <c r="AF4215" s="494"/>
      <c r="AG4215" s="494"/>
      <c r="AH4215" s="494"/>
      <c r="AI4215" s="494"/>
      <c r="AJ4215" s="488"/>
      <c r="AK4215" s="494"/>
      <c r="AL4215" s="494"/>
      <c r="AM4215" s="488"/>
      <c r="AN4215" s="494"/>
      <c r="AO4215" s="494"/>
      <c r="AP4215" s="494"/>
      <c r="AQ4215" s="494"/>
      <c r="AR4215" s="494"/>
      <c r="AS4215" s="494"/>
      <c r="AT4215" s="488"/>
      <c r="AU4215" s="492"/>
      <c r="AV4215" s="492"/>
      <c r="AW4215" s="492"/>
      <c r="AX4215" s="488"/>
      <c r="AY4215" s="488"/>
      <c r="AZ4215" s="488"/>
    </row>
    <row r="4216">
      <c r="A4216" s="488"/>
      <c r="B4216" s="488"/>
      <c r="C4216" s="488"/>
      <c r="D4216" s="488"/>
      <c r="E4216" s="491"/>
      <c r="F4216" s="492"/>
      <c r="G4216" s="488"/>
      <c r="H4216" s="492"/>
      <c r="I4216" s="488"/>
      <c r="J4216" s="488"/>
      <c r="K4216" s="488"/>
      <c r="L4216" s="488"/>
      <c r="M4216" s="488"/>
      <c r="N4216" s="488"/>
      <c r="O4216" s="488"/>
      <c r="P4216" s="488"/>
      <c r="Q4216" s="488"/>
      <c r="R4216" s="491"/>
      <c r="S4216" s="494"/>
      <c r="T4216" s="494"/>
      <c r="U4216" s="488"/>
      <c r="V4216" s="494"/>
      <c r="W4216" s="494"/>
      <c r="X4216" s="494"/>
      <c r="Y4216" s="494"/>
      <c r="Z4216" s="494"/>
      <c r="AA4216" s="494"/>
      <c r="AB4216" s="488"/>
      <c r="AC4216" s="492"/>
      <c r="AD4216" s="494"/>
      <c r="AE4216" s="494"/>
      <c r="AF4216" s="494"/>
      <c r="AG4216" s="494"/>
      <c r="AH4216" s="494"/>
      <c r="AI4216" s="494"/>
      <c r="AJ4216" s="488"/>
      <c r="AK4216" s="494"/>
      <c r="AL4216" s="494"/>
      <c r="AM4216" s="488"/>
      <c r="AN4216" s="494"/>
      <c r="AO4216" s="494"/>
      <c r="AP4216" s="494"/>
      <c r="AQ4216" s="494"/>
      <c r="AR4216" s="494"/>
      <c r="AS4216" s="494"/>
      <c r="AT4216" s="488"/>
      <c r="AU4216" s="492"/>
      <c r="AV4216" s="492"/>
      <c r="AW4216" s="492"/>
      <c r="AX4216" s="488"/>
      <c r="AY4216" s="488"/>
      <c r="AZ4216" s="488"/>
    </row>
    <row r="4217">
      <c r="A4217" s="488"/>
      <c r="B4217" s="488"/>
      <c r="C4217" s="488"/>
      <c r="D4217" s="488"/>
      <c r="E4217" s="491"/>
      <c r="F4217" s="492"/>
      <c r="G4217" s="488"/>
      <c r="H4217" s="492"/>
      <c r="I4217" s="488"/>
      <c r="J4217" s="488"/>
      <c r="K4217" s="488"/>
      <c r="L4217" s="488"/>
      <c r="M4217" s="488"/>
      <c r="N4217" s="488"/>
      <c r="O4217" s="488"/>
      <c r="P4217" s="488"/>
      <c r="Q4217" s="488"/>
      <c r="R4217" s="491"/>
      <c r="S4217" s="494"/>
      <c r="T4217" s="494"/>
      <c r="U4217" s="488"/>
      <c r="V4217" s="494"/>
      <c r="W4217" s="494"/>
      <c r="X4217" s="494"/>
      <c r="Y4217" s="494"/>
      <c r="Z4217" s="494"/>
      <c r="AA4217" s="494"/>
      <c r="AB4217" s="488"/>
      <c r="AC4217" s="492"/>
      <c r="AD4217" s="494"/>
      <c r="AE4217" s="494"/>
      <c r="AF4217" s="494"/>
      <c r="AG4217" s="494"/>
      <c r="AH4217" s="494"/>
      <c r="AI4217" s="494"/>
      <c r="AJ4217" s="488"/>
      <c r="AK4217" s="494"/>
      <c r="AL4217" s="494"/>
      <c r="AM4217" s="488"/>
      <c r="AN4217" s="494"/>
      <c r="AO4217" s="494"/>
      <c r="AP4217" s="494"/>
      <c r="AQ4217" s="494"/>
      <c r="AR4217" s="494"/>
      <c r="AS4217" s="494"/>
      <c r="AT4217" s="488"/>
      <c r="AU4217" s="492"/>
      <c r="AV4217" s="492"/>
      <c r="AW4217" s="492"/>
      <c r="AX4217" s="488"/>
      <c r="AY4217" s="488"/>
      <c r="AZ4217" s="488"/>
    </row>
    <row r="4218">
      <c r="A4218" s="488"/>
      <c r="B4218" s="488"/>
      <c r="C4218" s="488"/>
      <c r="D4218" s="488"/>
      <c r="E4218" s="491"/>
      <c r="F4218" s="492"/>
      <c r="G4218" s="488"/>
      <c r="H4218" s="492"/>
      <c r="I4218" s="488"/>
      <c r="J4218" s="488"/>
      <c r="K4218" s="488"/>
      <c r="L4218" s="488"/>
      <c r="M4218" s="488"/>
      <c r="N4218" s="488"/>
      <c r="O4218" s="488"/>
      <c r="P4218" s="488"/>
      <c r="Q4218" s="488"/>
      <c r="R4218" s="491"/>
      <c r="S4218" s="494"/>
      <c r="T4218" s="494"/>
      <c r="U4218" s="488"/>
      <c r="V4218" s="494"/>
      <c r="W4218" s="494"/>
      <c r="X4218" s="494"/>
      <c r="Y4218" s="494"/>
      <c r="Z4218" s="494"/>
      <c r="AA4218" s="494"/>
      <c r="AB4218" s="488"/>
      <c r="AC4218" s="492"/>
      <c r="AD4218" s="494"/>
      <c r="AE4218" s="494"/>
      <c r="AF4218" s="494"/>
      <c r="AG4218" s="494"/>
      <c r="AH4218" s="494"/>
      <c r="AI4218" s="494"/>
      <c r="AJ4218" s="488"/>
      <c r="AK4218" s="494"/>
      <c r="AL4218" s="494"/>
      <c r="AM4218" s="488"/>
      <c r="AN4218" s="494"/>
      <c r="AO4218" s="494"/>
      <c r="AP4218" s="494"/>
      <c r="AQ4218" s="494"/>
      <c r="AR4218" s="494"/>
      <c r="AS4218" s="494"/>
      <c r="AT4218" s="488"/>
      <c r="AU4218" s="492"/>
      <c r="AV4218" s="492"/>
      <c r="AW4218" s="492"/>
      <c r="AX4218" s="488"/>
      <c r="AY4218" s="488"/>
      <c r="AZ4218" s="488"/>
    </row>
    <row r="4219">
      <c r="A4219" s="488"/>
      <c r="B4219" s="488"/>
      <c r="C4219" s="488"/>
      <c r="D4219" s="488"/>
      <c r="E4219" s="491"/>
      <c r="F4219" s="492"/>
      <c r="G4219" s="488"/>
      <c r="H4219" s="492"/>
      <c r="I4219" s="488"/>
      <c r="J4219" s="488"/>
      <c r="K4219" s="488"/>
      <c r="L4219" s="488"/>
      <c r="M4219" s="488"/>
      <c r="N4219" s="488"/>
      <c r="O4219" s="488"/>
      <c r="P4219" s="488"/>
      <c r="Q4219" s="488"/>
      <c r="R4219" s="491"/>
      <c r="S4219" s="494"/>
      <c r="T4219" s="494"/>
      <c r="U4219" s="488"/>
      <c r="V4219" s="494"/>
      <c r="W4219" s="494"/>
      <c r="X4219" s="494"/>
      <c r="Y4219" s="494"/>
      <c r="Z4219" s="494"/>
      <c r="AA4219" s="494"/>
      <c r="AB4219" s="488"/>
      <c r="AC4219" s="492"/>
      <c r="AD4219" s="494"/>
      <c r="AE4219" s="494"/>
      <c r="AF4219" s="494"/>
      <c r="AG4219" s="494"/>
      <c r="AH4219" s="494"/>
      <c r="AI4219" s="494"/>
      <c r="AJ4219" s="488"/>
      <c r="AK4219" s="494"/>
      <c r="AL4219" s="494"/>
      <c r="AM4219" s="488"/>
      <c r="AN4219" s="494"/>
      <c r="AO4219" s="494"/>
      <c r="AP4219" s="494"/>
      <c r="AQ4219" s="494"/>
      <c r="AR4219" s="494"/>
      <c r="AS4219" s="494"/>
      <c r="AT4219" s="488"/>
      <c r="AU4219" s="492"/>
      <c r="AV4219" s="492"/>
      <c r="AW4219" s="492"/>
      <c r="AX4219" s="488"/>
      <c r="AY4219" s="488"/>
      <c r="AZ4219" s="488"/>
    </row>
    <row r="4220">
      <c r="A4220" s="488"/>
      <c r="B4220" s="488"/>
      <c r="C4220" s="488"/>
      <c r="D4220" s="488"/>
      <c r="E4220" s="491"/>
      <c r="F4220" s="492"/>
      <c r="G4220" s="488"/>
      <c r="H4220" s="492"/>
      <c r="I4220" s="488"/>
      <c r="J4220" s="488"/>
      <c r="K4220" s="488"/>
      <c r="L4220" s="488"/>
      <c r="M4220" s="488"/>
      <c r="N4220" s="488"/>
      <c r="O4220" s="488"/>
      <c r="P4220" s="488"/>
      <c r="Q4220" s="488"/>
      <c r="R4220" s="491"/>
      <c r="S4220" s="494"/>
      <c r="T4220" s="494"/>
      <c r="U4220" s="488"/>
      <c r="V4220" s="494"/>
      <c r="W4220" s="494"/>
      <c r="X4220" s="494"/>
      <c r="Y4220" s="494"/>
      <c r="Z4220" s="494"/>
      <c r="AA4220" s="494"/>
      <c r="AB4220" s="488"/>
      <c r="AC4220" s="492"/>
      <c r="AD4220" s="494"/>
      <c r="AE4220" s="494"/>
      <c r="AF4220" s="494"/>
      <c r="AG4220" s="494"/>
      <c r="AH4220" s="494"/>
      <c r="AI4220" s="494"/>
      <c r="AJ4220" s="488"/>
      <c r="AK4220" s="494"/>
      <c r="AL4220" s="494"/>
      <c r="AM4220" s="488"/>
      <c r="AN4220" s="494"/>
      <c r="AO4220" s="494"/>
      <c r="AP4220" s="494"/>
      <c r="AQ4220" s="494"/>
      <c r="AR4220" s="494"/>
      <c r="AS4220" s="494"/>
      <c r="AT4220" s="488"/>
      <c r="AU4220" s="492"/>
      <c r="AV4220" s="492"/>
      <c r="AW4220" s="492"/>
      <c r="AX4220" s="488"/>
      <c r="AY4220" s="488"/>
      <c r="AZ4220" s="488"/>
    </row>
    <row r="4221">
      <c r="A4221" s="488"/>
      <c r="B4221" s="488"/>
      <c r="C4221" s="488"/>
      <c r="D4221" s="488"/>
      <c r="E4221" s="491"/>
      <c r="F4221" s="492"/>
      <c r="G4221" s="488"/>
      <c r="H4221" s="492"/>
      <c r="I4221" s="488"/>
      <c r="J4221" s="488"/>
      <c r="K4221" s="488"/>
      <c r="L4221" s="488"/>
      <c r="M4221" s="488"/>
      <c r="N4221" s="488"/>
      <c r="O4221" s="488"/>
      <c r="P4221" s="488"/>
      <c r="Q4221" s="488"/>
      <c r="R4221" s="491"/>
      <c r="S4221" s="494"/>
      <c r="T4221" s="494"/>
      <c r="U4221" s="488"/>
      <c r="V4221" s="494"/>
      <c r="W4221" s="494"/>
      <c r="X4221" s="494"/>
      <c r="Y4221" s="494"/>
      <c r="Z4221" s="494"/>
      <c r="AA4221" s="494"/>
      <c r="AB4221" s="488"/>
      <c r="AC4221" s="492"/>
      <c r="AD4221" s="494"/>
      <c r="AE4221" s="494"/>
      <c r="AF4221" s="494"/>
      <c r="AG4221" s="494"/>
      <c r="AH4221" s="494"/>
      <c r="AI4221" s="494"/>
      <c r="AJ4221" s="488"/>
      <c r="AK4221" s="494"/>
      <c r="AL4221" s="494"/>
      <c r="AM4221" s="488"/>
      <c r="AN4221" s="494"/>
      <c r="AO4221" s="494"/>
      <c r="AP4221" s="494"/>
      <c r="AQ4221" s="494"/>
      <c r="AR4221" s="494"/>
      <c r="AS4221" s="494"/>
      <c r="AT4221" s="488"/>
      <c r="AU4221" s="492"/>
      <c r="AV4221" s="492"/>
      <c r="AW4221" s="492"/>
      <c r="AX4221" s="488"/>
      <c r="AY4221" s="488"/>
      <c r="AZ4221" s="488"/>
    </row>
    <row r="4222">
      <c r="A4222" s="488"/>
      <c r="B4222" s="488"/>
      <c r="C4222" s="488"/>
      <c r="D4222" s="488"/>
      <c r="E4222" s="491"/>
      <c r="F4222" s="492"/>
      <c r="G4222" s="488"/>
      <c r="H4222" s="492"/>
      <c r="I4222" s="488"/>
      <c r="J4222" s="488"/>
      <c r="K4222" s="488"/>
      <c r="L4222" s="488"/>
      <c r="M4222" s="488"/>
      <c r="N4222" s="488"/>
      <c r="O4222" s="488"/>
      <c r="P4222" s="488"/>
      <c r="Q4222" s="488"/>
      <c r="R4222" s="491"/>
      <c r="S4222" s="494"/>
      <c r="T4222" s="494"/>
      <c r="U4222" s="488"/>
      <c r="V4222" s="494"/>
      <c r="W4222" s="494"/>
      <c r="X4222" s="494"/>
      <c r="Y4222" s="494"/>
      <c r="Z4222" s="494"/>
      <c r="AA4222" s="494"/>
      <c r="AB4222" s="488"/>
      <c r="AC4222" s="492"/>
      <c r="AD4222" s="494"/>
      <c r="AE4222" s="494"/>
      <c r="AF4222" s="494"/>
      <c r="AG4222" s="494"/>
      <c r="AH4222" s="494"/>
      <c r="AI4222" s="494"/>
      <c r="AJ4222" s="488"/>
      <c r="AK4222" s="494"/>
      <c r="AL4222" s="494"/>
      <c r="AM4222" s="488"/>
      <c r="AN4222" s="494"/>
      <c r="AO4222" s="494"/>
      <c r="AP4222" s="494"/>
      <c r="AQ4222" s="494"/>
      <c r="AR4222" s="494"/>
      <c r="AS4222" s="494"/>
      <c r="AT4222" s="488"/>
      <c r="AU4222" s="492"/>
      <c r="AV4222" s="492"/>
      <c r="AW4222" s="492"/>
      <c r="AX4222" s="497"/>
      <c r="AY4222" s="497"/>
      <c r="AZ4222" s="488"/>
    </row>
    <row r="4223">
      <c r="A4223" s="488"/>
      <c r="B4223" s="488"/>
      <c r="C4223" s="488"/>
      <c r="D4223" s="488"/>
      <c r="E4223" s="491"/>
      <c r="F4223" s="492"/>
      <c r="G4223" s="488"/>
      <c r="H4223" s="492"/>
      <c r="I4223" s="488"/>
      <c r="J4223" s="488"/>
      <c r="K4223" s="488"/>
      <c r="L4223" s="488"/>
      <c r="M4223" s="488"/>
      <c r="N4223" s="488"/>
      <c r="O4223" s="488"/>
      <c r="P4223" s="488"/>
      <c r="Q4223" s="488"/>
      <c r="R4223" s="491"/>
      <c r="S4223" s="494"/>
      <c r="T4223" s="494"/>
      <c r="U4223" s="488"/>
      <c r="V4223" s="494"/>
      <c r="W4223" s="494"/>
      <c r="X4223" s="494"/>
      <c r="Y4223" s="494"/>
      <c r="Z4223" s="494"/>
      <c r="AA4223" s="494"/>
      <c r="AB4223" s="488"/>
      <c r="AC4223" s="492"/>
      <c r="AD4223" s="494"/>
      <c r="AE4223" s="494"/>
      <c r="AF4223" s="494"/>
      <c r="AG4223" s="494"/>
      <c r="AH4223" s="494"/>
      <c r="AI4223" s="494"/>
      <c r="AJ4223" s="488"/>
      <c r="AK4223" s="494"/>
      <c r="AL4223" s="494"/>
      <c r="AM4223" s="488"/>
      <c r="AN4223" s="494"/>
      <c r="AO4223" s="494"/>
      <c r="AP4223" s="494"/>
      <c r="AQ4223" s="494"/>
      <c r="AR4223" s="494"/>
      <c r="AS4223" s="494"/>
      <c r="AT4223" s="488"/>
      <c r="AU4223" s="492"/>
      <c r="AV4223" s="492"/>
      <c r="AW4223" s="492"/>
      <c r="AX4223" s="488"/>
      <c r="AY4223" s="488"/>
      <c r="AZ4223" s="488"/>
    </row>
    <row r="4224">
      <c r="A4224" s="488"/>
      <c r="B4224" s="488"/>
      <c r="C4224" s="488"/>
      <c r="D4224" s="488"/>
      <c r="E4224" s="491"/>
      <c r="F4224" s="492"/>
      <c r="G4224" s="488"/>
      <c r="H4224" s="492"/>
      <c r="I4224" s="488"/>
      <c r="J4224" s="488"/>
      <c r="K4224" s="488"/>
      <c r="L4224" s="488"/>
      <c r="M4224" s="488"/>
      <c r="N4224" s="488"/>
      <c r="O4224" s="488"/>
      <c r="P4224" s="488"/>
      <c r="Q4224" s="488"/>
      <c r="R4224" s="491"/>
      <c r="S4224" s="494"/>
      <c r="T4224" s="494"/>
      <c r="U4224" s="488"/>
      <c r="V4224" s="494"/>
      <c r="W4224" s="494"/>
      <c r="X4224" s="494"/>
      <c r="Y4224" s="494"/>
      <c r="Z4224" s="494"/>
      <c r="AA4224" s="494"/>
      <c r="AB4224" s="488"/>
      <c r="AC4224" s="492"/>
      <c r="AD4224" s="494"/>
      <c r="AE4224" s="494"/>
      <c r="AF4224" s="494"/>
      <c r="AG4224" s="494"/>
      <c r="AH4224" s="494"/>
      <c r="AI4224" s="494"/>
      <c r="AJ4224" s="488"/>
      <c r="AK4224" s="494"/>
      <c r="AL4224" s="494"/>
      <c r="AM4224" s="488"/>
      <c r="AN4224" s="494"/>
      <c r="AO4224" s="494"/>
      <c r="AP4224" s="494"/>
      <c r="AQ4224" s="494"/>
      <c r="AR4224" s="494"/>
      <c r="AS4224" s="494"/>
      <c r="AT4224" s="488"/>
      <c r="AU4224" s="492"/>
      <c r="AV4224" s="492"/>
      <c r="AW4224" s="492"/>
      <c r="AX4224" s="488"/>
      <c r="AY4224" s="488"/>
      <c r="AZ4224" s="488"/>
    </row>
    <row r="4225">
      <c r="A4225" s="488"/>
      <c r="B4225" s="488"/>
      <c r="C4225" s="488"/>
      <c r="D4225" s="488"/>
      <c r="E4225" s="491"/>
      <c r="F4225" s="492"/>
      <c r="G4225" s="488"/>
      <c r="H4225" s="492"/>
      <c r="I4225" s="488"/>
      <c r="J4225" s="488"/>
      <c r="K4225" s="488"/>
      <c r="L4225" s="488"/>
      <c r="M4225" s="488"/>
      <c r="N4225" s="488"/>
      <c r="O4225" s="488"/>
      <c r="P4225" s="488"/>
      <c r="Q4225" s="488"/>
      <c r="R4225" s="491"/>
      <c r="S4225" s="494"/>
      <c r="T4225" s="494"/>
      <c r="U4225" s="488"/>
      <c r="V4225" s="494"/>
      <c r="W4225" s="494"/>
      <c r="X4225" s="494"/>
      <c r="Y4225" s="494"/>
      <c r="Z4225" s="494"/>
      <c r="AA4225" s="494"/>
      <c r="AB4225" s="488"/>
      <c r="AC4225" s="492"/>
      <c r="AD4225" s="494"/>
      <c r="AE4225" s="494"/>
      <c r="AF4225" s="494"/>
      <c r="AG4225" s="494"/>
      <c r="AH4225" s="494"/>
      <c r="AI4225" s="494"/>
      <c r="AJ4225" s="488"/>
      <c r="AK4225" s="494"/>
      <c r="AL4225" s="494"/>
      <c r="AM4225" s="488"/>
      <c r="AN4225" s="494"/>
      <c r="AO4225" s="494"/>
      <c r="AP4225" s="494"/>
      <c r="AQ4225" s="494"/>
      <c r="AR4225" s="494"/>
      <c r="AS4225" s="494"/>
      <c r="AT4225" s="488"/>
      <c r="AU4225" s="492"/>
      <c r="AV4225" s="492"/>
      <c r="AW4225" s="492"/>
      <c r="AX4225" s="488"/>
      <c r="AY4225" s="488"/>
      <c r="AZ4225" s="488"/>
    </row>
    <row r="4226">
      <c r="A4226" s="488"/>
      <c r="B4226" s="488"/>
      <c r="C4226" s="488"/>
      <c r="D4226" s="488"/>
      <c r="E4226" s="491"/>
      <c r="F4226" s="492"/>
      <c r="G4226" s="488"/>
      <c r="H4226" s="492"/>
      <c r="I4226" s="488"/>
      <c r="J4226" s="488"/>
      <c r="K4226" s="488"/>
      <c r="L4226" s="488"/>
      <c r="M4226" s="488"/>
      <c r="N4226" s="488"/>
      <c r="O4226" s="488"/>
      <c r="P4226" s="488"/>
      <c r="Q4226" s="488"/>
      <c r="R4226" s="491"/>
      <c r="S4226" s="494"/>
      <c r="T4226" s="494"/>
      <c r="U4226" s="488"/>
      <c r="V4226" s="494"/>
      <c r="W4226" s="494"/>
      <c r="X4226" s="494"/>
      <c r="Y4226" s="494"/>
      <c r="Z4226" s="494"/>
      <c r="AA4226" s="494"/>
      <c r="AB4226" s="488"/>
      <c r="AC4226" s="492"/>
      <c r="AD4226" s="494"/>
      <c r="AE4226" s="494"/>
      <c r="AF4226" s="494"/>
      <c r="AG4226" s="494"/>
      <c r="AH4226" s="494"/>
      <c r="AI4226" s="494"/>
      <c r="AJ4226" s="488"/>
      <c r="AK4226" s="494"/>
      <c r="AL4226" s="494"/>
      <c r="AM4226" s="488"/>
      <c r="AN4226" s="494"/>
      <c r="AO4226" s="494"/>
      <c r="AP4226" s="494"/>
      <c r="AQ4226" s="494"/>
      <c r="AR4226" s="494"/>
      <c r="AS4226" s="494"/>
      <c r="AT4226" s="488"/>
      <c r="AU4226" s="492"/>
      <c r="AV4226" s="492"/>
      <c r="AW4226" s="492"/>
      <c r="AX4226" s="497"/>
      <c r="AY4226" s="497"/>
      <c r="AZ4226" s="488"/>
    </row>
    <row r="4227">
      <c r="A4227" s="488"/>
      <c r="B4227" s="488"/>
      <c r="C4227" s="488"/>
      <c r="D4227" s="488"/>
      <c r="E4227" s="491"/>
      <c r="F4227" s="492"/>
      <c r="G4227" s="488"/>
      <c r="H4227" s="492"/>
      <c r="I4227" s="488"/>
      <c r="J4227" s="488"/>
      <c r="K4227" s="488"/>
      <c r="L4227" s="488"/>
      <c r="M4227" s="488"/>
      <c r="N4227" s="488"/>
      <c r="O4227" s="488"/>
      <c r="P4227" s="488"/>
      <c r="Q4227" s="488"/>
      <c r="R4227" s="491"/>
      <c r="S4227" s="494"/>
      <c r="T4227" s="494"/>
      <c r="U4227" s="488"/>
      <c r="V4227" s="494"/>
      <c r="W4227" s="494"/>
      <c r="X4227" s="494"/>
      <c r="Y4227" s="494"/>
      <c r="Z4227" s="494"/>
      <c r="AA4227" s="494"/>
      <c r="AB4227" s="488"/>
      <c r="AC4227" s="492"/>
      <c r="AD4227" s="494"/>
      <c r="AE4227" s="494"/>
      <c r="AF4227" s="494"/>
      <c r="AG4227" s="494"/>
      <c r="AH4227" s="494"/>
      <c r="AI4227" s="494"/>
      <c r="AJ4227" s="488"/>
      <c r="AK4227" s="494"/>
      <c r="AL4227" s="494"/>
      <c r="AM4227" s="488"/>
      <c r="AN4227" s="494"/>
      <c r="AO4227" s="494"/>
      <c r="AP4227" s="494"/>
      <c r="AQ4227" s="494"/>
      <c r="AR4227" s="494"/>
      <c r="AS4227" s="494"/>
      <c r="AT4227" s="488"/>
      <c r="AU4227" s="492"/>
      <c r="AV4227" s="492"/>
      <c r="AW4227" s="492"/>
      <c r="AX4227" s="488"/>
      <c r="AY4227" s="488"/>
      <c r="AZ4227" s="488"/>
    </row>
    <row r="4228">
      <c r="A4228" s="488"/>
      <c r="B4228" s="488"/>
      <c r="C4228" s="488"/>
      <c r="D4228" s="488"/>
      <c r="E4228" s="491"/>
      <c r="F4228" s="492"/>
      <c r="G4228" s="488"/>
      <c r="H4228" s="492"/>
      <c r="I4228" s="488"/>
      <c r="J4228" s="488"/>
      <c r="K4228" s="488"/>
      <c r="L4228" s="488"/>
      <c r="M4228" s="488"/>
      <c r="N4228" s="488"/>
      <c r="O4228" s="488"/>
      <c r="P4228" s="488"/>
      <c r="Q4228" s="488"/>
      <c r="R4228" s="491"/>
      <c r="S4228" s="494"/>
      <c r="T4228" s="494"/>
      <c r="U4228" s="488"/>
      <c r="V4228" s="494"/>
      <c r="W4228" s="494"/>
      <c r="X4228" s="494"/>
      <c r="Y4228" s="494"/>
      <c r="Z4228" s="494"/>
      <c r="AA4228" s="494"/>
      <c r="AB4228" s="488"/>
      <c r="AC4228" s="492"/>
      <c r="AD4228" s="494"/>
      <c r="AE4228" s="494"/>
      <c r="AF4228" s="494"/>
      <c r="AG4228" s="494"/>
      <c r="AH4228" s="494"/>
      <c r="AI4228" s="494"/>
      <c r="AJ4228" s="488"/>
      <c r="AK4228" s="494"/>
      <c r="AL4228" s="494"/>
      <c r="AM4228" s="488"/>
      <c r="AN4228" s="494"/>
      <c r="AO4228" s="494"/>
      <c r="AP4228" s="494"/>
      <c r="AQ4228" s="494"/>
      <c r="AR4228" s="494"/>
      <c r="AS4228" s="494"/>
      <c r="AT4228" s="488"/>
      <c r="AU4228" s="492"/>
      <c r="AV4228" s="492"/>
      <c r="AW4228" s="492"/>
      <c r="AX4228" s="488"/>
      <c r="AY4228" s="488"/>
      <c r="AZ4228" s="488"/>
    </row>
    <row r="4229">
      <c r="A4229" s="488"/>
      <c r="B4229" s="488"/>
      <c r="C4229" s="488"/>
      <c r="D4229" s="488"/>
      <c r="E4229" s="491"/>
      <c r="F4229" s="492"/>
      <c r="G4229" s="488"/>
      <c r="H4229" s="492"/>
      <c r="I4229" s="488"/>
      <c r="J4229" s="488"/>
      <c r="K4229" s="488"/>
      <c r="L4229" s="488"/>
      <c r="M4229" s="488"/>
      <c r="N4229" s="488"/>
      <c r="O4229" s="488"/>
      <c r="P4229" s="488"/>
      <c r="Q4229" s="488"/>
      <c r="R4229" s="491"/>
      <c r="S4229" s="494"/>
      <c r="T4229" s="494"/>
      <c r="U4229" s="488"/>
      <c r="V4229" s="494"/>
      <c r="W4229" s="494"/>
      <c r="X4229" s="494"/>
      <c r="Y4229" s="494"/>
      <c r="Z4229" s="494"/>
      <c r="AA4229" s="494"/>
      <c r="AB4229" s="488"/>
      <c r="AC4229" s="492"/>
      <c r="AD4229" s="494"/>
      <c r="AE4229" s="494"/>
      <c r="AF4229" s="494"/>
      <c r="AG4229" s="494"/>
      <c r="AH4229" s="494"/>
      <c r="AI4229" s="494"/>
      <c r="AJ4229" s="488"/>
      <c r="AK4229" s="494"/>
      <c r="AL4229" s="494"/>
      <c r="AM4229" s="488"/>
      <c r="AN4229" s="494"/>
      <c r="AO4229" s="494"/>
      <c r="AP4229" s="494"/>
      <c r="AQ4229" s="494"/>
      <c r="AR4229" s="494"/>
      <c r="AS4229" s="494"/>
      <c r="AT4229" s="488"/>
      <c r="AU4229" s="492"/>
      <c r="AV4229" s="492"/>
      <c r="AW4229" s="492"/>
      <c r="AX4229" s="488"/>
      <c r="AY4229" s="497"/>
      <c r="AZ4229" s="488"/>
    </row>
    <row r="4230">
      <c r="A4230" s="488"/>
      <c r="B4230" s="488"/>
      <c r="C4230" s="488"/>
      <c r="D4230" s="488"/>
      <c r="E4230" s="491"/>
      <c r="F4230" s="492"/>
      <c r="G4230" s="488"/>
      <c r="H4230" s="492"/>
      <c r="I4230" s="488"/>
      <c r="J4230" s="488"/>
      <c r="K4230" s="488"/>
      <c r="L4230" s="488"/>
      <c r="M4230" s="488"/>
      <c r="N4230" s="488"/>
      <c r="O4230" s="488"/>
      <c r="P4230" s="488"/>
      <c r="Q4230" s="488"/>
      <c r="R4230" s="491"/>
      <c r="S4230" s="494"/>
      <c r="T4230" s="494"/>
      <c r="U4230" s="488"/>
      <c r="V4230" s="494"/>
      <c r="W4230" s="494"/>
      <c r="X4230" s="494"/>
      <c r="Y4230" s="494"/>
      <c r="Z4230" s="494"/>
      <c r="AA4230" s="494"/>
      <c r="AB4230" s="488"/>
      <c r="AC4230" s="492"/>
      <c r="AD4230" s="494"/>
      <c r="AE4230" s="494"/>
      <c r="AF4230" s="494"/>
      <c r="AG4230" s="494"/>
      <c r="AH4230" s="494"/>
      <c r="AI4230" s="494"/>
      <c r="AJ4230" s="488"/>
      <c r="AK4230" s="494"/>
      <c r="AL4230" s="494"/>
      <c r="AM4230" s="488"/>
      <c r="AN4230" s="494"/>
      <c r="AO4230" s="494"/>
      <c r="AP4230" s="494"/>
      <c r="AQ4230" s="494"/>
      <c r="AR4230" s="494"/>
      <c r="AS4230" s="494"/>
      <c r="AT4230" s="488"/>
      <c r="AU4230" s="492"/>
      <c r="AV4230" s="492"/>
      <c r="AW4230" s="492"/>
      <c r="AX4230" s="488"/>
      <c r="AY4230" s="488"/>
      <c r="AZ4230" s="488"/>
    </row>
    <row r="4231">
      <c r="A4231" s="488"/>
      <c r="B4231" s="488"/>
      <c r="C4231" s="488"/>
      <c r="D4231" s="488"/>
      <c r="E4231" s="491"/>
      <c r="F4231" s="492"/>
      <c r="G4231" s="488"/>
      <c r="H4231" s="492"/>
      <c r="I4231" s="488"/>
      <c r="J4231" s="488"/>
      <c r="K4231" s="488"/>
      <c r="L4231" s="488"/>
      <c r="M4231" s="488"/>
      <c r="N4231" s="488"/>
      <c r="O4231" s="488"/>
      <c r="P4231" s="488"/>
      <c r="Q4231" s="488"/>
      <c r="R4231" s="491"/>
      <c r="S4231" s="494"/>
      <c r="T4231" s="494"/>
      <c r="U4231" s="488"/>
      <c r="V4231" s="494"/>
      <c r="W4231" s="494"/>
      <c r="X4231" s="494"/>
      <c r="Y4231" s="494"/>
      <c r="Z4231" s="494"/>
      <c r="AA4231" s="494"/>
      <c r="AB4231" s="488"/>
      <c r="AC4231" s="492"/>
      <c r="AD4231" s="494"/>
      <c r="AE4231" s="494"/>
      <c r="AF4231" s="494"/>
      <c r="AG4231" s="494"/>
      <c r="AH4231" s="494"/>
      <c r="AI4231" s="494"/>
      <c r="AJ4231" s="488"/>
      <c r="AK4231" s="494"/>
      <c r="AL4231" s="494"/>
      <c r="AM4231" s="488"/>
      <c r="AN4231" s="494"/>
      <c r="AO4231" s="494"/>
      <c r="AP4231" s="494"/>
      <c r="AQ4231" s="494"/>
      <c r="AR4231" s="494"/>
      <c r="AS4231" s="494"/>
      <c r="AT4231" s="488"/>
      <c r="AU4231" s="492"/>
      <c r="AV4231" s="492"/>
      <c r="AW4231" s="492"/>
      <c r="AX4231" s="488"/>
      <c r="AY4231" s="488"/>
      <c r="AZ4231" s="488"/>
    </row>
    <row r="4232">
      <c r="A4232" s="488"/>
      <c r="B4232" s="488"/>
      <c r="C4232" s="488"/>
      <c r="D4232" s="488"/>
      <c r="E4232" s="491"/>
      <c r="F4232" s="492"/>
      <c r="G4232" s="488"/>
      <c r="H4232" s="492"/>
      <c r="I4232" s="488"/>
      <c r="J4232" s="488"/>
      <c r="K4232" s="488"/>
      <c r="L4232" s="488"/>
      <c r="M4232" s="488"/>
      <c r="N4232" s="488"/>
      <c r="O4232" s="488"/>
      <c r="P4232" s="488"/>
      <c r="Q4232" s="488"/>
      <c r="R4232" s="491"/>
      <c r="S4232" s="494"/>
      <c r="T4232" s="494"/>
      <c r="U4232" s="488"/>
      <c r="V4232" s="494"/>
      <c r="W4232" s="494"/>
      <c r="X4232" s="494"/>
      <c r="Y4232" s="494"/>
      <c r="Z4232" s="494"/>
      <c r="AA4232" s="494"/>
      <c r="AB4232" s="488"/>
      <c r="AC4232" s="492"/>
      <c r="AD4232" s="494"/>
      <c r="AE4232" s="494"/>
      <c r="AF4232" s="494"/>
      <c r="AG4232" s="494"/>
      <c r="AH4232" s="494"/>
      <c r="AI4232" s="494"/>
      <c r="AJ4232" s="488"/>
      <c r="AK4232" s="494"/>
      <c r="AL4232" s="494"/>
      <c r="AM4232" s="488"/>
      <c r="AN4232" s="494"/>
      <c r="AO4232" s="494"/>
      <c r="AP4232" s="494"/>
      <c r="AQ4232" s="494"/>
      <c r="AR4232" s="494"/>
      <c r="AS4232" s="494"/>
      <c r="AT4232" s="488"/>
      <c r="AU4232" s="492"/>
      <c r="AV4232" s="492"/>
      <c r="AW4232" s="492"/>
      <c r="AX4232" s="488"/>
      <c r="AY4232" s="488"/>
      <c r="AZ4232" s="488"/>
    </row>
    <row r="4233">
      <c r="A4233" s="488"/>
      <c r="B4233" s="488"/>
      <c r="C4233" s="488"/>
      <c r="D4233" s="488"/>
      <c r="E4233" s="491"/>
      <c r="F4233" s="492"/>
      <c r="G4233" s="488"/>
      <c r="H4233" s="492"/>
      <c r="I4233" s="488"/>
      <c r="J4233" s="488"/>
      <c r="K4233" s="488"/>
      <c r="L4233" s="488"/>
      <c r="M4233" s="488"/>
      <c r="N4233" s="488"/>
      <c r="O4233" s="488"/>
      <c r="P4233" s="488"/>
      <c r="Q4233" s="488"/>
      <c r="R4233" s="491"/>
      <c r="S4233" s="494"/>
      <c r="T4233" s="494"/>
      <c r="U4233" s="488"/>
      <c r="V4233" s="494"/>
      <c r="W4233" s="494"/>
      <c r="X4233" s="494"/>
      <c r="Y4233" s="494"/>
      <c r="Z4233" s="494"/>
      <c r="AA4233" s="494"/>
      <c r="AB4233" s="488"/>
      <c r="AC4233" s="492"/>
      <c r="AD4233" s="494"/>
      <c r="AE4233" s="494"/>
      <c r="AF4233" s="494"/>
      <c r="AG4233" s="494"/>
      <c r="AH4233" s="494"/>
      <c r="AI4233" s="494"/>
      <c r="AJ4233" s="488"/>
      <c r="AK4233" s="494"/>
      <c r="AL4233" s="494"/>
      <c r="AM4233" s="488"/>
      <c r="AN4233" s="494"/>
      <c r="AO4233" s="494"/>
      <c r="AP4233" s="494"/>
      <c r="AQ4233" s="494"/>
      <c r="AR4233" s="494"/>
      <c r="AS4233" s="494"/>
      <c r="AT4233" s="488"/>
      <c r="AU4233" s="492"/>
      <c r="AV4233" s="492"/>
      <c r="AW4233" s="492"/>
      <c r="AX4233" s="488"/>
      <c r="AY4233" s="488"/>
      <c r="AZ4233" s="488"/>
    </row>
    <row r="4234">
      <c r="A4234" s="488"/>
      <c r="B4234" s="488"/>
      <c r="C4234" s="488"/>
      <c r="D4234" s="488"/>
      <c r="E4234" s="491"/>
      <c r="F4234" s="492"/>
      <c r="G4234" s="488"/>
      <c r="H4234" s="492"/>
      <c r="I4234" s="488"/>
      <c r="J4234" s="488"/>
      <c r="K4234" s="488"/>
      <c r="L4234" s="488"/>
      <c r="M4234" s="488"/>
      <c r="N4234" s="488"/>
      <c r="O4234" s="488"/>
      <c r="P4234" s="488"/>
      <c r="Q4234" s="488"/>
      <c r="R4234" s="491"/>
      <c r="S4234" s="494"/>
      <c r="T4234" s="494"/>
      <c r="U4234" s="488"/>
      <c r="V4234" s="494"/>
      <c r="W4234" s="494"/>
      <c r="X4234" s="494"/>
      <c r="Y4234" s="494"/>
      <c r="Z4234" s="494"/>
      <c r="AA4234" s="494"/>
      <c r="AB4234" s="488"/>
      <c r="AC4234" s="492"/>
      <c r="AD4234" s="494"/>
      <c r="AE4234" s="494"/>
      <c r="AF4234" s="494"/>
      <c r="AG4234" s="494"/>
      <c r="AH4234" s="494"/>
      <c r="AI4234" s="494"/>
      <c r="AJ4234" s="488"/>
      <c r="AK4234" s="494"/>
      <c r="AL4234" s="494"/>
      <c r="AM4234" s="488"/>
      <c r="AN4234" s="494"/>
      <c r="AO4234" s="494"/>
      <c r="AP4234" s="494"/>
      <c r="AQ4234" s="494"/>
      <c r="AR4234" s="494"/>
      <c r="AS4234" s="494"/>
      <c r="AT4234" s="488"/>
      <c r="AU4234" s="492"/>
      <c r="AV4234" s="492"/>
      <c r="AW4234" s="492"/>
      <c r="AX4234" s="488"/>
      <c r="AY4234" s="488"/>
      <c r="AZ4234" s="488"/>
    </row>
    <row r="4235">
      <c r="A4235" s="488"/>
      <c r="B4235" s="488"/>
      <c r="C4235" s="488"/>
      <c r="D4235" s="488"/>
      <c r="E4235" s="491"/>
      <c r="F4235" s="492"/>
      <c r="G4235" s="488"/>
      <c r="H4235" s="492"/>
      <c r="I4235" s="488"/>
      <c r="J4235" s="488"/>
      <c r="K4235" s="488"/>
      <c r="L4235" s="488"/>
      <c r="M4235" s="488"/>
      <c r="N4235" s="488"/>
      <c r="O4235" s="488"/>
      <c r="P4235" s="488"/>
      <c r="Q4235" s="488"/>
      <c r="R4235" s="491"/>
      <c r="S4235" s="494"/>
      <c r="T4235" s="494"/>
      <c r="U4235" s="488"/>
      <c r="V4235" s="494"/>
      <c r="W4235" s="494"/>
      <c r="X4235" s="494"/>
      <c r="Y4235" s="494"/>
      <c r="Z4235" s="494"/>
      <c r="AA4235" s="494"/>
      <c r="AB4235" s="488"/>
      <c r="AC4235" s="492"/>
      <c r="AD4235" s="494"/>
      <c r="AE4235" s="494"/>
      <c r="AF4235" s="494"/>
      <c r="AG4235" s="494"/>
      <c r="AH4235" s="494"/>
      <c r="AI4235" s="494"/>
      <c r="AJ4235" s="488"/>
      <c r="AK4235" s="494"/>
      <c r="AL4235" s="494"/>
      <c r="AM4235" s="488"/>
      <c r="AN4235" s="494"/>
      <c r="AO4235" s="494"/>
      <c r="AP4235" s="494"/>
      <c r="AQ4235" s="494"/>
      <c r="AR4235" s="494"/>
      <c r="AS4235" s="494"/>
      <c r="AT4235" s="488"/>
      <c r="AU4235" s="492"/>
      <c r="AV4235" s="492"/>
      <c r="AW4235" s="492"/>
      <c r="AX4235" s="488"/>
      <c r="AY4235" s="488"/>
      <c r="AZ4235" s="488"/>
    </row>
    <row r="4236">
      <c r="A4236" s="488"/>
      <c r="B4236" s="488"/>
      <c r="C4236" s="488"/>
      <c r="D4236" s="488"/>
      <c r="E4236" s="491"/>
      <c r="F4236" s="492"/>
      <c r="G4236" s="488"/>
      <c r="H4236" s="492"/>
      <c r="I4236" s="488"/>
      <c r="J4236" s="488"/>
      <c r="K4236" s="488"/>
      <c r="L4236" s="488"/>
      <c r="M4236" s="488"/>
      <c r="N4236" s="488"/>
      <c r="O4236" s="488"/>
      <c r="P4236" s="488"/>
      <c r="Q4236" s="488"/>
      <c r="R4236" s="491"/>
      <c r="S4236" s="494"/>
      <c r="T4236" s="494"/>
      <c r="U4236" s="488"/>
      <c r="V4236" s="494"/>
      <c r="W4236" s="494"/>
      <c r="X4236" s="494"/>
      <c r="Y4236" s="494"/>
      <c r="Z4236" s="494"/>
      <c r="AA4236" s="494"/>
      <c r="AB4236" s="488"/>
      <c r="AC4236" s="492"/>
      <c r="AD4236" s="494"/>
      <c r="AE4236" s="494"/>
      <c r="AF4236" s="494"/>
      <c r="AG4236" s="494"/>
      <c r="AH4236" s="494"/>
      <c r="AI4236" s="494"/>
      <c r="AJ4236" s="488"/>
      <c r="AK4236" s="494"/>
      <c r="AL4236" s="494"/>
      <c r="AM4236" s="488"/>
      <c r="AN4236" s="494"/>
      <c r="AO4236" s="494"/>
      <c r="AP4236" s="494"/>
      <c r="AQ4236" s="494"/>
      <c r="AR4236" s="494"/>
      <c r="AS4236" s="494"/>
      <c r="AT4236" s="488"/>
      <c r="AU4236" s="492"/>
      <c r="AV4236" s="492"/>
      <c r="AW4236" s="492"/>
      <c r="AX4236" s="488"/>
      <c r="AY4236" s="488"/>
      <c r="AZ4236" s="488"/>
    </row>
    <row r="4237">
      <c r="A4237" s="488"/>
      <c r="B4237" s="488"/>
      <c r="C4237" s="488"/>
      <c r="D4237" s="488"/>
      <c r="E4237" s="491"/>
      <c r="F4237" s="492"/>
      <c r="G4237" s="488"/>
      <c r="H4237" s="492"/>
      <c r="I4237" s="488"/>
      <c r="J4237" s="488"/>
      <c r="K4237" s="488"/>
      <c r="L4237" s="488"/>
      <c r="M4237" s="488"/>
      <c r="N4237" s="488"/>
      <c r="O4237" s="488"/>
      <c r="P4237" s="488"/>
      <c r="Q4237" s="488"/>
      <c r="R4237" s="491"/>
      <c r="S4237" s="494"/>
      <c r="T4237" s="494"/>
      <c r="U4237" s="488"/>
      <c r="V4237" s="494"/>
      <c r="W4237" s="494"/>
      <c r="X4237" s="494"/>
      <c r="Y4237" s="494"/>
      <c r="Z4237" s="494"/>
      <c r="AA4237" s="494"/>
      <c r="AB4237" s="488"/>
      <c r="AC4237" s="492"/>
      <c r="AD4237" s="494"/>
      <c r="AE4237" s="494"/>
      <c r="AF4237" s="494"/>
      <c r="AG4237" s="494"/>
      <c r="AH4237" s="494"/>
      <c r="AI4237" s="494"/>
      <c r="AJ4237" s="488"/>
      <c r="AK4237" s="494"/>
      <c r="AL4237" s="494"/>
      <c r="AM4237" s="488"/>
      <c r="AN4237" s="494"/>
      <c r="AO4237" s="494"/>
      <c r="AP4237" s="494"/>
      <c r="AQ4237" s="494"/>
      <c r="AR4237" s="494"/>
      <c r="AS4237" s="494"/>
      <c r="AT4237" s="488"/>
      <c r="AU4237" s="492"/>
      <c r="AV4237" s="492"/>
      <c r="AW4237" s="492"/>
      <c r="AX4237" s="488"/>
      <c r="AY4237" s="488"/>
      <c r="AZ4237" s="488"/>
    </row>
    <row r="4238">
      <c r="A4238" s="488"/>
      <c r="B4238" s="488"/>
      <c r="C4238" s="488"/>
      <c r="D4238" s="488"/>
      <c r="E4238" s="491"/>
      <c r="F4238" s="492"/>
      <c r="G4238" s="488"/>
      <c r="H4238" s="492"/>
      <c r="I4238" s="488"/>
      <c r="J4238" s="488"/>
      <c r="K4238" s="488"/>
      <c r="L4238" s="488"/>
      <c r="M4238" s="488"/>
      <c r="N4238" s="488"/>
      <c r="O4238" s="488"/>
      <c r="P4238" s="488"/>
      <c r="Q4238" s="488"/>
      <c r="R4238" s="491"/>
      <c r="S4238" s="494"/>
      <c r="T4238" s="494"/>
      <c r="U4238" s="488"/>
      <c r="V4238" s="491"/>
      <c r="W4238" s="494"/>
      <c r="X4238" s="488"/>
      <c r="Y4238" s="492"/>
      <c r="Z4238" s="488"/>
      <c r="AA4238" s="488"/>
      <c r="AB4238" s="488"/>
      <c r="AC4238" s="492"/>
      <c r="AD4238" s="494"/>
      <c r="AE4238" s="494"/>
      <c r="AF4238" s="494"/>
      <c r="AG4238" s="494"/>
      <c r="AH4238" s="494"/>
      <c r="AI4238" s="494"/>
      <c r="AJ4238" s="488"/>
      <c r="AK4238" s="494"/>
      <c r="AL4238" s="494"/>
      <c r="AM4238" s="488"/>
      <c r="AN4238" s="494"/>
      <c r="AO4238" s="494"/>
      <c r="AP4238" s="494"/>
      <c r="AQ4238" s="494"/>
      <c r="AR4238" s="494"/>
      <c r="AS4238" s="494"/>
      <c r="AT4238" s="488"/>
      <c r="AU4238" s="492"/>
      <c r="AV4238" s="492"/>
      <c r="AW4238" s="492"/>
      <c r="AX4238" s="488"/>
      <c r="AY4238" s="488"/>
      <c r="AZ4238" s="488"/>
    </row>
    <row r="4239">
      <c r="A4239" s="488"/>
      <c r="B4239" s="488"/>
      <c r="C4239" s="488"/>
      <c r="D4239" s="488"/>
      <c r="E4239" s="491"/>
      <c r="F4239" s="492"/>
      <c r="G4239" s="488"/>
      <c r="H4239" s="492"/>
      <c r="I4239" s="488"/>
      <c r="J4239" s="488"/>
      <c r="K4239" s="488"/>
      <c r="L4239" s="488"/>
      <c r="M4239" s="488"/>
      <c r="N4239" s="488"/>
      <c r="O4239" s="488"/>
      <c r="P4239" s="488"/>
      <c r="Q4239" s="488"/>
      <c r="R4239" s="491"/>
      <c r="S4239" s="494"/>
      <c r="T4239" s="494"/>
      <c r="U4239" s="488"/>
      <c r="V4239" s="494"/>
      <c r="W4239" s="494"/>
      <c r="X4239" s="494"/>
      <c r="Y4239" s="494"/>
      <c r="Z4239" s="494"/>
      <c r="AA4239" s="494"/>
      <c r="AB4239" s="488"/>
      <c r="AC4239" s="492"/>
      <c r="AD4239" s="494"/>
      <c r="AE4239" s="494"/>
      <c r="AF4239" s="494"/>
      <c r="AG4239" s="494"/>
      <c r="AH4239" s="494"/>
      <c r="AI4239" s="494"/>
      <c r="AJ4239" s="488"/>
      <c r="AK4239" s="494"/>
      <c r="AL4239" s="494"/>
      <c r="AM4239" s="488"/>
      <c r="AN4239" s="494"/>
      <c r="AO4239" s="494"/>
      <c r="AP4239" s="494"/>
      <c r="AQ4239" s="494"/>
      <c r="AR4239" s="494"/>
      <c r="AS4239" s="494"/>
      <c r="AT4239" s="488"/>
      <c r="AU4239" s="492"/>
      <c r="AV4239" s="492"/>
      <c r="AW4239" s="492"/>
      <c r="AX4239" s="488"/>
      <c r="AY4239" s="488"/>
      <c r="AZ4239" s="488"/>
    </row>
    <row r="4240">
      <c r="A4240" s="488"/>
      <c r="B4240" s="488"/>
      <c r="C4240" s="488"/>
      <c r="D4240" s="488"/>
      <c r="E4240" s="491"/>
      <c r="F4240" s="492"/>
      <c r="G4240" s="488"/>
      <c r="H4240" s="492"/>
      <c r="I4240" s="488"/>
      <c r="J4240" s="488"/>
      <c r="K4240" s="488"/>
      <c r="L4240" s="488"/>
      <c r="M4240" s="488"/>
      <c r="N4240" s="488"/>
      <c r="O4240" s="488"/>
      <c r="P4240" s="488"/>
      <c r="Q4240" s="488"/>
      <c r="R4240" s="491"/>
      <c r="S4240" s="494"/>
      <c r="T4240" s="494"/>
      <c r="U4240" s="488"/>
      <c r="V4240" s="494"/>
      <c r="W4240" s="494"/>
      <c r="X4240" s="494"/>
      <c r="Y4240" s="494"/>
      <c r="Z4240" s="494"/>
      <c r="AA4240" s="494"/>
      <c r="AB4240" s="488"/>
      <c r="AC4240" s="492"/>
      <c r="AD4240" s="494"/>
      <c r="AE4240" s="494"/>
      <c r="AF4240" s="494"/>
      <c r="AG4240" s="494"/>
      <c r="AH4240" s="494"/>
      <c r="AI4240" s="494"/>
      <c r="AJ4240" s="488"/>
      <c r="AK4240" s="494"/>
      <c r="AL4240" s="494"/>
      <c r="AM4240" s="488"/>
      <c r="AN4240" s="494"/>
      <c r="AO4240" s="494"/>
      <c r="AP4240" s="494"/>
      <c r="AQ4240" s="494"/>
      <c r="AR4240" s="494"/>
      <c r="AS4240" s="494"/>
      <c r="AT4240" s="488"/>
      <c r="AU4240" s="492"/>
      <c r="AV4240" s="492"/>
      <c r="AW4240" s="492"/>
      <c r="AX4240" s="488"/>
      <c r="AY4240" s="488"/>
      <c r="AZ4240" s="488"/>
    </row>
    <row r="4241">
      <c r="A4241" s="488"/>
      <c r="B4241" s="488"/>
      <c r="C4241" s="488"/>
      <c r="D4241" s="488"/>
      <c r="E4241" s="491"/>
      <c r="F4241" s="492"/>
      <c r="G4241" s="488"/>
      <c r="H4241" s="492"/>
      <c r="I4241" s="488"/>
      <c r="J4241" s="488"/>
      <c r="K4241" s="488"/>
      <c r="L4241" s="488"/>
      <c r="M4241" s="488"/>
      <c r="N4241" s="488"/>
      <c r="O4241" s="488"/>
      <c r="P4241" s="488"/>
      <c r="Q4241" s="488"/>
      <c r="R4241" s="491"/>
      <c r="S4241" s="494"/>
      <c r="T4241" s="494"/>
      <c r="U4241" s="488"/>
      <c r="V4241" s="494"/>
      <c r="W4241" s="494"/>
      <c r="X4241" s="494"/>
      <c r="Y4241" s="494"/>
      <c r="Z4241" s="494"/>
      <c r="AA4241" s="494"/>
      <c r="AB4241" s="488"/>
      <c r="AC4241" s="492"/>
      <c r="AD4241" s="494"/>
      <c r="AE4241" s="494"/>
      <c r="AF4241" s="494"/>
      <c r="AG4241" s="494"/>
      <c r="AH4241" s="494"/>
      <c r="AI4241" s="494"/>
      <c r="AJ4241" s="488"/>
      <c r="AK4241" s="494"/>
      <c r="AL4241" s="494"/>
      <c r="AM4241" s="488"/>
      <c r="AN4241" s="494"/>
      <c r="AO4241" s="494"/>
      <c r="AP4241" s="494"/>
      <c r="AQ4241" s="494"/>
      <c r="AR4241" s="494"/>
      <c r="AS4241" s="494"/>
      <c r="AT4241" s="488"/>
      <c r="AU4241" s="492"/>
      <c r="AV4241" s="492"/>
      <c r="AW4241" s="492"/>
      <c r="AX4241" s="497"/>
      <c r="AY4241" s="497"/>
      <c r="AZ4241" s="488"/>
    </row>
    <row r="4242">
      <c r="A4242" s="488"/>
      <c r="B4242" s="488"/>
      <c r="C4242" s="488"/>
      <c r="D4242" s="488"/>
      <c r="E4242" s="491"/>
      <c r="F4242" s="492"/>
      <c r="G4242" s="488"/>
      <c r="H4242" s="492"/>
      <c r="I4242" s="488"/>
      <c r="J4242" s="488"/>
      <c r="K4242" s="488"/>
      <c r="L4242" s="488"/>
      <c r="M4242" s="488"/>
      <c r="N4242" s="488"/>
      <c r="O4242" s="488"/>
      <c r="P4242" s="488"/>
      <c r="Q4242" s="488"/>
      <c r="R4242" s="491"/>
      <c r="S4242" s="494"/>
      <c r="T4242" s="494"/>
      <c r="U4242" s="488"/>
      <c r="V4242" s="494"/>
      <c r="W4242" s="494"/>
      <c r="X4242" s="494"/>
      <c r="Y4242" s="494"/>
      <c r="Z4242" s="494"/>
      <c r="AA4242" s="494"/>
      <c r="AB4242" s="488"/>
      <c r="AC4242" s="492"/>
      <c r="AD4242" s="494"/>
      <c r="AE4242" s="494"/>
      <c r="AF4242" s="494"/>
      <c r="AG4242" s="494"/>
      <c r="AH4242" s="494"/>
      <c r="AI4242" s="494"/>
      <c r="AJ4242" s="488"/>
      <c r="AK4242" s="494"/>
      <c r="AL4242" s="494"/>
      <c r="AM4242" s="488"/>
      <c r="AN4242" s="494"/>
      <c r="AO4242" s="494"/>
      <c r="AP4242" s="494"/>
      <c r="AQ4242" s="494"/>
      <c r="AR4242" s="494"/>
      <c r="AS4242" s="494"/>
      <c r="AT4242" s="488"/>
      <c r="AU4242" s="492"/>
      <c r="AV4242" s="492"/>
      <c r="AW4242" s="492"/>
      <c r="AX4242" s="497"/>
      <c r="AY4242" s="497"/>
      <c r="AZ4242" s="488"/>
    </row>
    <row r="4243">
      <c r="A4243" s="488"/>
      <c r="B4243" s="488"/>
      <c r="C4243" s="488"/>
      <c r="D4243" s="488"/>
      <c r="E4243" s="491"/>
      <c r="F4243" s="492"/>
      <c r="G4243" s="488"/>
      <c r="H4243" s="492"/>
      <c r="I4243" s="488"/>
      <c r="J4243" s="488"/>
      <c r="K4243" s="488"/>
      <c r="L4243" s="488"/>
      <c r="M4243" s="488"/>
      <c r="N4243" s="488"/>
      <c r="O4243" s="488"/>
      <c r="P4243" s="488"/>
      <c r="Q4243" s="488"/>
      <c r="R4243" s="491"/>
      <c r="S4243" s="494"/>
      <c r="T4243" s="494"/>
      <c r="U4243" s="488"/>
      <c r="V4243" s="494"/>
      <c r="W4243" s="494"/>
      <c r="X4243" s="494"/>
      <c r="Y4243" s="494"/>
      <c r="Z4243" s="494"/>
      <c r="AA4243" s="494"/>
      <c r="AB4243" s="488"/>
      <c r="AC4243" s="492"/>
      <c r="AD4243" s="494"/>
      <c r="AE4243" s="494"/>
      <c r="AF4243" s="494"/>
      <c r="AG4243" s="494"/>
      <c r="AH4243" s="494"/>
      <c r="AI4243" s="494"/>
      <c r="AJ4243" s="488"/>
      <c r="AK4243" s="494"/>
      <c r="AL4243" s="494"/>
      <c r="AM4243" s="488"/>
      <c r="AN4243" s="494"/>
      <c r="AO4243" s="494"/>
      <c r="AP4243" s="494"/>
      <c r="AQ4243" s="494"/>
      <c r="AR4243" s="494"/>
      <c r="AS4243" s="494"/>
      <c r="AT4243" s="488"/>
      <c r="AU4243" s="492"/>
      <c r="AV4243" s="492"/>
      <c r="AW4243" s="492"/>
      <c r="AX4243" s="488"/>
      <c r="AY4243" s="488"/>
      <c r="AZ4243" s="488"/>
    </row>
    <row r="4244">
      <c r="A4244" s="488"/>
      <c r="B4244" s="488"/>
      <c r="C4244" s="488"/>
      <c r="D4244" s="488"/>
      <c r="E4244" s="491"/>
      <c r="F4244" s="492"/>
      <c r="G4244" s="488"/>
      <c r="H4244" s="492"/>
      <c r="I4244" s="488"/>
      <c r="J4244" s="488"/>
      <c r="K4244" s="488"/>
      <c r="L4244" s="488"/>
      <c r="M4244" s="488"/>
      <c r="N4244" s="488"/>
      <c r="O4244" s="488"/>
      <c r="P4244" s="488"/>
      <c r="Q4244" s="488"/>
      <c r="R4244" s="491"/>
      <c r="S4244" s="494"/>
      <c r="T4244" s="494"/>
      <c r="U4244" s="488"/>
      <c r="V4244" s="494"/>
      <c r="W4244" s="494"/>
      <c r="X4244" s="494"/>
      <c r="Y4244" s="494"/>
      <c r="Z4244" s="494"/>
      <c r="AA4244" s="494"/>
      <c r="AB4244" s="488"/>
      <c r="AC4244" s="492"/>
      <c r="AD4244" s="494"/>
      <c r="AE4244" s="494"/>
      <c r="AF4244" s="494"/>
      <c r="AG4244" s="494"/>
      <c r="AH4244" s="494"/>
      <c r="AI4244" s="494"/>
      <c r="AJ4244" s="488"/>
      <c r="AK4244" s="494"/>
      <c r="AL4244" s="494"/>
      <c r="AM4244" s="488"/>
      <c r="AN4244" s="494"/>
      <c r="AO4244" s="494"/>
      <c r="AP4244" s="494"/>
      <c r="AQ4244" s="494"/>
      <c r="AR4244" s="494"/>
      <c r="AS4244" s="494"/>
      <c r="AT4244" s="488"/>
      <c r="AU4244" s="492"/>
      <c r="AV4244" s="492"/>
      <c r="AW4244" s="492"/>
      <c r="AX4244" s="488"/>
      <c r="AY4244" s="488"/>
      <c r="AZ4244" s="488"/>
    </row>
    <row r="4245">
      <c r="A4245" s="488"/>
      <c r="B4245" s="488"/>
      <c r="C4245" s="488"/>
      <c r="D4245" s="488"/>
      <c r="E4245" s="491"/>
      <c r="F4245" s="492"/>
      <c r="G4245" s="488"/>
      <c r="H4245" s="492"/>
      <c r="I4245" s="488"/>
      <c r="J4245" s="488"/>
      <c r="K4245" s="488"/>
      <c r="L4245" s="488"/>
      <c r="M4245" s="488"/>
      <c r="N4245" s="488"/>
      <c r="O4245" s="488"/>
      <c r="P4245" s="488"/>
      <c r="Q4245" s="488"/>
      <c r="R4245" s="491"/>
      <c r="S4245" s="494"/>
      <c r="T4245" s="494"/>
      <c r="U4245" s="488"/>
      <c r="V4245" s="494"/>
      <c r="W4245" s="494"/>
      <c r="X4245" s="494"/>
      <c r="Y4245" s="494"/>
      <c r="Z4245" s="494"/>
      <c r="AA4245" s="494"/>
      <c r="AB4245" s="488"/>
      <c r="AC4245" s="492"/>
      <c r="AD4245" s="494"/>
      <c r="AE4245" s="494"/>
      <c r="AF4245" s="494"/>
      <c r="AG4245" s="494"/>
      <c r="AH4245" s="494"/>
      <c r="AI4245" s="494"/>
      <c r="AJ4245" s="488"/>
      <c r="AK4245" s="494"/>
      <c r="AL4245" s="494"/>
      <c r="AM4245" s="488"/>
      <c r="AN4245" s="494"/>
      <c r="AO4245" s="494"/>
      <c r="AP4245" s="494"/>
      <c r="AQ4245" s="494"/>
      <c r="AR4245" s="494"/>
      <c r="AS4245" s="494"/>
      <c r="AT4245" s="488"/>
      <c r="AU4245" s="492"/>
      <c r="AV4245" s="492"/>
      <c r="AW4245" s="492"/>
      <c r="AX4245" s="488"/>
      <c r="AY4245" s="488"/>
      <c r="AZ4245" s="488"/>
    </row>
    <row r="4246">
      <c r="A4246" s="488"/>
      <c r="B4246" s="488"/>
      <c r="C4246" s="488"/>
      <c r="D4246" s="488"/>
      <c r="E4246" s="491"/>
      <c r="F4246" s="492"/>
      <c r="G4246" s="488"/>
      <c r="H4246" s="492"/>
      <c r="I4246" s="488"/>
      <c r="J4246" s="488"/>
      <c r="K4246" s="488"/>
      <c r="L4246" s="488"/>
      <c r="M4246" s="488"/>
      <c r="N4246" s="488"/>
      <c r="O4246" s="488"/>
      <c r="P4246" s="488"/>
      <c r="Q4246" s="488"/>
      <c r="R4246" s="491"/>
      <c r="S4246" s="494"/>
      <c r="T4246" s="494"/>
      <c r="U4246" s="488"/>
      <c r="V4246" s="491"/>
      <c r="W4246" s="494"/>
      <c r="X4246" s="488"/>
      <c r="Y4246" s="492"/>
      <c r="Z4246" s="488"/>
      <c r="AA4246" s="488"/>
      <c r="AB4246" s="488"/>
      <c r="AC4246" s="492"/>
      <c r="AD4246" s="494"/>
      <c r="AE4246" s="494"/>
      <c r="AF4246" s="494"/>
      <c r="AG4246" s="494"/>
      <c r="AH4246" s="494"/>
      <c r="AI4246" s="494"/>
      <c r="AJ4246" s="488"/>
      <c r="AK4246" s="494"/>
      <c r="AL4246" s="494"/>
      <c r="AM4246" s="488"/>
      <c r="AN4246" s="494"/>
      <c r="AO4246" s="494"/>
      <c r="AP4246" s="494"/>
      <c r="AQ4246" s="494"/>
      <c r="AR4246" s="494"/>
      <c r="AS4246" s="494"/>
      <c r="AT4246" s="488"/>
      <c r="AU4246" s="492"/>
      <c r="AV4246" s="492"/>
      <c r="AW4246" s="492"/>
      <c r="AX4246" s="488"/>
      <c r="AY4246" s="488"/>
      <c r="AZ4246" s="488"/>
    </row>
    <row r="4247">
      <c r="A4247" s="488"/>
      <c r="B4247" s="488"/>
      <c r="C4247" s="488"/>
      <c r="D4247" s="488"/>
      <c r="E4247" s="491"/>
      <c r="F4247" s="492"/>
      <c r="G4247" s="488"/>
      <c r="H4247" s="492"/>
      <c r="I4247" s="488"/>
      <c r="J4247" s="488"/>
      <c r="K4247" s="488"/>
      <c r="L4247" s="488"/>
      <c r="M4247" s="488"/>
      <c r="N4247" s="488"/>
      <c r="O4247" s="488"/>
      <c r="P4247" s="488"/>
      <c r="Q4247" s="488"/>
      <c r="R4247" s="491"/>
      <c r="S4247" s="494"/>
      <c r="T4247" s="494"/>
      <c r="U4247" s="488"/>
      <c r="V4247" s="494"/>
      <c r="W4247" s="494"/>
      <c r="X4247" s="494"/>
      <c r="Y4247" s="494"/>
      <c r="Z4247" s="494"/>
      <c r="AA4247" s="494"/>
      <c r="AB4247" s="488"/>
      <c r="AC4247" s="492"/>
      <c r="AD4247" s="494"/>
      <c r="AE4247" s="494"/>
      <c r="AF4247" s="494"/>
      <c r="AG4247" s="494"/>
      <c r="AH4247" s="494"/>
      <c r="AI4247" s="494"/>
      <c r="AJ4247" s="488"/>
      <c r="AK4247" s="494"/>
      <c r="AL4247" s="494"/>
      <c r="AM4247" s="488"/>
      <c r="AN4247" s="494"/>
      <c r="AO4247" s="494"/>
      <c r="AP4247" s="494"/>
      <c r="AQ4247" s="494"/>
      <c r="AR4247" s="494"/>
      <c r="AS4247" s="494"/>
      <c r="AT4247" s="488"/>
      <c r="AU4247" s="492"/>
      <c r="AV4247" s="492"/>
      <c r="AW4247" s="492"/>
      <c r="AX4247" s="488"/>
      <c r="AY4247" s="488"/>
      <c r="AZ4247" s="488"/>
    </row>
    <row r="4248">
      <c r="A4248" s="488"/>
      <c r="B4248" s="488"/>
      <c r="C4248" s="488"/>
      <c r="D4248" s="488"/>
      <c r="E4248" s="491"/>
      <c r="F4248" s="492"/>
      <c r="G4248" s="488"/>
      <c r="H4248" s="492"/>
      <c r="I4248" s="488"/>
      <c r="J4248" s="488"/>
      <c r="K4248" s="488"/>
      <c r="L4248" s="488"/>
      <c r="M4248" s="488"/>
      <c r="N4248" s="488"/>
      <c r="O4248" s="488"/>
      <c r="P4248" s="488"/>
      <c r="Q4248" s="488"/>
      <c r="R4248" s="491"/>
      <c r="S4248" s="494"/>
      <c r="T4248" s="494"/>
      <c r="U4248" s="488"/>
      <c r="V4248" s="494"/>
      <c r="W4248" s="494"/>
      <c r="X4248" s="494"/>
      <c r="Y4248" s="494"/>
      <c r="Z4248" s="494"/>
      <c r="AA4248" s="494"/>
      <c r="AB4248" s="488"/>
      <c r="AC4248" s="492"/>
      <c r="AD4248" s="494"/>
      <c r="AE4248" s="494"/>
      <c r="AF4248" s="494"/>
      <c r="AG4248" s="494"/>
      <c r="AH4248" s="494"/>
      <c r="AI4248" s="494"/>
      <c r="AJ4248" s="488"/>
      <c r="AK4248" s="494"/>
      <c r="AL4248" s="494"/>
      <c r="AM4248" s="488"/>
      <c r="AN4248" s="494"/>
      <c r="AO4248" s="494"/>
      <c r="AP4248" s="494"/>
      <c r="AQ4248" s="494"/>
      <c r="AR4248" s="494"/>
      <c r="AS4248" s="494"/>
      <c r="AT4248" s="488"/>
      <c r="AU4248" s="492"/>
      <c r="AV4248" s="492"/>
      <c r="AW4248" s="492"/>
      <c r="AX4248" s="488"/>
      <c r="AY4248" s="488"/>
      <c r="AZ4248" s="488"/>
    </row>
    <row r="4249">
      <c r="A4249" s="488"/>
      <c r="B4249" s="488"/>
      <c r="C4249" s="488"/>
      <c r="D4249" s="488"/>
      <c r="E4249" s="491"/>
      <c r="F4249" s="492"/>
      <c r="G4249" s="488"/>
      <c r="H4249" s="492"/>
      <c r="I4249" s="488"/>
      <c r="J4249" s="488"/>
      <c r="K4249" s="488"/>
      <c r="L4249" s="488"/>
      <c r="M4249" s="488"/>
      <c r="N4249" s="488"/>
      <c r="O4249" s="488"/>
      <c r="P4249" s="488"/>
      <c r="Q4249" s="488"/>
      <c r="R4249" s="491"/>
      <c r="S4249" s="494"/>
      <c r="T4249" s="494"/>
      <c r="U4249" s="488"/>
      <c r="V4249" s="494"/>
      <c r="W4249" s="494"/>
      <c r="X4249" s="494"/>
      <c r="Y4249" s="494"/>
      <c r="Z4249" s="494"/>
      <c r="AA4249" s="494"/>
      <c r="AB4249" s="488"/>
      <c r="AC4249" s="492"/>
      <c r="AD4249" s="494"/>
      <c r="AE4249" s="494"/>
      <c r="AF4249" s="494"/>
      <c r="AG4249" s="494"/>
      <c r="AH4249" s="494"/>
      <c r="AI4249" s="494"/>
      <c r="AJ4249" s="488"/>
      <c r="AK4249" s="494"/>
      <c r="AL4249" s="494"/>
      <c r="AM4249" s="488"/>
      <c r="AN4249" s="494"/>
      <c r="AO4249" s="494"/>
      <c r="AP4249" s="494"/>
      <c r="AQ4249" s="494"/>
      <c r="AR4249" s="494"/>
      <c r="AS4249" s="494"/>
      <c r="AT4249" s="488"/>
      <c r="AU4249" s="492"/>
      <c r="AV4249" s="492"/>
      <c r="AW4249" s="492"/>
      <c r="AX4249" s="488"/>
      <c r="AY4249" s="488"/>
      <c r="AZ4249" s="488"/>
    </row>
    <row r="4250">
      <c r="A4250" s="488"/>
      <c r="B4250" s="488"/>
      <c r="C4250" s="488"/>
      <c r="D4250" s="488"/>
      <c r="E4250" s="491"/>
      <c r="F4250" s="492"/>
      <c r="G4250" s="488"/>
      <c r="H4250" s="492"/>
      <c r="I4250" s="488"/>
      <c r="J4250" s="488"/>
      <c r="K4250" s="488"/>
      <c r="L4250" s="488"/>
      <c r="M4250" s="488"/>
      <c r="N4250" s="488"/>
      <c r="O4250" s="488"/>
      <c r="P4250" s="488"/>
      <c r="Q4250" s="488"/>
      <c r="R4250" s="491"/>
      <c r="S4250" s="494"/>
      <c r="T4250" s="494"/>
      <c r="U4250" s="488"/>
      <c r="V4250" s="491"/>
      <c r="W4250" s="488"/>
      <c r="X4250" s="488"/>
      <c r="Y4250" s="492"/>
      <c r="Z4250" s="488"/>
      <c r="AA4250" s="488"/>
      <c r="AB4250" s="488"/>
      <c r="AC4250" s="492"/>
      <c r="AD4250" s="494"/>
      <c r="AE4250" s="494"/>
      <c r="AF4250" s="494"/>
      <c r="AG4250" s="494"/>
      <c r="AH4250" s="494"/>
      <c r="AI4250" s="494"/>
      <c r="AJ4250" s="488"/>
      <c r="AK4250" s="494"/>
      <c r="AL4250" s="494"/>
      <c r="AM4250" s="488"/>
      <c r="AN4250" s="494"/>
      <c r="AO4250" s="494"/>
      <c r="AP4250" s="494"/>
      <c r="AQ4250" s="494"/>
      <c r="AR4250" s="494"/>
      <c r="AS4250" s="494"/>
      <c r="AT4250" s="488"/>
      <c r="AU4250" s="492"/>
      <c r="AV4250" s="492"/>
      <c r="AW4250" s="492"/>
      <c r="AX4250" s="488"/>
      <c r="AY4250" s="488"/>
      <c r="AZ4250" s="488"/>
    </row>
    <row r="4251">
      <c r="A4251" s="488"/>
      <c r="B4251" s="488"/>
      <c r="C4251" s="488"/>
      <c r="D4251" s="488"/>
      <c r="E4251" s="491"/>
      <c r="F4251" s="492"/>
      <c r="G4251" s="488"/>
      <c r="H4251" s="492"/>
      <c r="I4251" s="488"/>
      <c r="J4251" s="488"/>
      <c r="K4251" s="488"/>
      <c r="L4251" s="488"/>
      <c r="M4251" s="488"/>
      <c r="N4251" s="488"/>
      <c r="O4251" s="488"/>
      <c r="P4251" s="488"/>
      <c r="Q4251" s="488"/>
      <c r="R4251" s="491"/>
      <c r="S4251" s="494"/>
      <c r="T4251" s="494"/>
      <c r="U4251" s="488"/>
      <c r="V4251" s="494"/>
      <c r="W4251" s="494"/>
      <c r="X4251" s="494"/>
      <c r="Y4251" s="494"/>
      <c r="Z4251" s="494"/>
      <c r="AA4251" s="494"/>
      <c r="AB4251" s="488"/>
      <c r="AC4251" s="492"/>
      <c r="AD4251" s="494"/>
      <c r="AE4251" s="494"/>
      <c r="AF4251" s="494"/>
      <c r="AG4251" s="494"/>
      <c r="AH4251" s="494"/>
      <c r="AI4251" s="494"/>
      <c r="AJ4251" s="488"/>
      <c r="AK4251" s="494"/>
      <c r="AL4251" s="494"/>
      <c r="AM4251" s="488"/>
      <c r="AN4251" s="494"/>
      <c r="AO4251" s="494"/>
      <c r="AP4251" s="494"/>
      <c r="AQ4251" s="494"/>
      <c r="AR4251" s="494"/>
      <c r="AS4251" s="494"/>
      <c r="AT4251" s="488"/>
      <c r="AU4251" s="492"/>
      <c r="AV4251" s="492"/>
      <c r="AW4251" s="492"/>
      <c r="AX4251" s="488"/>
      <c r="AY4251" s="488"/>
      <c r="AZ4251" s="488"/>
    </row>
    <row r="4252">
      <c r="A4252" s="488"/>
      <c r="B4252" s="488"/>
      <c r="C4252" s="488"/>
      <c r="D4252" s="488"/>
      <c r="E4252" s="491"/>
      <c r="F4252" s="492"/>
      <c r="G4252" s="488"/>
      <c r="H4252" s="492"/>
      <c r="I4252" s="488"/>
      <c r="J4252" s="488"/>
      <c r="K4252" s="488"/>
      <c r="L4252" s="488"/>
      <c r="M4252" s="488"/>
      <c r="N4252" s="488"/>
      <c r="O4252" s="488"/>
      <c r="P4252" s="488"/>
      <c r="Q4252" s="488"/>
      <c r="R4252" s="491"/>
      <c r="S4252" s="494"/>
      <c r="T4252" s="494"/>
      <c r="U4252" s="488"/>
      <c r="V4252" s="494"/>
      <c r="W4252" s="494"/>
      <c r="X4252" s="494"/>
      <c r="Y4252" s="494"/>
      <c r="Z4252" s="494"/>
      <c r="AA4252" s="494"/>
      <c r="AB4252" s="488"/>
      <c r="AC4252" s="492"/>
      <c r="AD4252" s="494"/>
      <c r="AE4252" s="494"/>
      <c r="AF4252" s="494"/>
      <c r="AG4252" s="494"/>
      <c r="AH4252" s="494"/>
      <c r="AI4252" s="494"/>
      <c r="AJ4252" s="488"/>
      <c r="AK4252" s="494"/>
      <c r="AL4252" s="494"/>
      <c r="AM4252" s="488"/>
      <c r="AN4252" s="494"/>
      <c r="AO4252" s="494"/>
      <c r="AP4252" s="494"/>
      <c r="AQ4252" s="494"/>
      <c r="AR4252" s="494"/>
      <c r="AS4252" s="494"/>
      <c r="AT4252" s="488"/>
      <c r="AU4252" s="492"/>
      <c r="AV4252" s="492"/>
      <c r="AW4252" s="492"/>
      <c r="AX4252" s="488"/>
      <c r="AY4252" s="488"/>
      <c r="AZ4252" s="488"/>
    </row>
    <row r="4253">
      <c r="A4253" s="488"/>
      <c r="B4253" s="488"/>
      <c r="C4253" s="488"/>
      <c r="D4253" s="488"/>
      <c r="E4253" s="491"/>
      <c r="F4253" s="492"/>
      <c r="G4253" s="488"/>
      <c r="H4253" s="492"/>
      <c r="I4253" s="488"/>
      <c r="J4253" s="488"/>
      <c r="K4253" s="488"/>
      <c r="L4253" s="488"/>
      <c r="M4253" s="488"/>
      <c r="N4253" s="488"/>
      <c r="O4253" s="488"/>
      <c r="P4253" s="488"/>
      <c r="Q4253" s="488"/>
      <c r="R4253" s="491"/>
      <c r="S4253" s="494"/>
      <c r="T4253" s="494"/>
      <c r="U4253" s="488"/>
      <c r="V4253" s="491"/>
      <c r="W4253" s="494"/>
      <c r="X4253" s="488"/>
      <c r="Y4253" s="492"/>
      <c r="Z4253" s="488"/>
      <c r="AA4253" s="488"/>
      <c r="AB4253" s="488"/>
      <c r="AC4253" s="492"/>
      <c r="AD4253" s="494"/>
      <c r="AE4253" s="494"/>
      <c r="AF4253" s="494"/>
      <c r="AG4253" s="494"/>
      <c r="AH4253" s="494"/>
      <c r="AI4253" s="494"/>
      <c r="AJ4253" s="488"/>
      <c r="AK4253" s="494"/>
      <c r="AL4253" s="494"/>
      <c r="AM4253" s="488"/>
      <c r="AN4253" s="494"/>
      <c r="AO4253" s="494"/>
      <c r="AP4253" s="494"/>
      <c r="AQ4253" s="494"/>
      <c r="AR4253" s="494"/>
      <c r="AS4253" s="494"/>
      <c r="AT4253" s="488"/>
      <c r="AU4253" s="492"/>
      <c r="AV4253" s="492"/>
      <c r="AW4253" s="492"/>
      <c r="AX4253" s="488"/>
      <c r="AY4253" s="488"/>
      <c r="AZ4253" s="488"/>
    </row>
    <row r="4254">
      <c r="A4254" s="488"/>
      <c r="B4254" s="488"/>
      <c r="C4254" s="488"/>
      <c r="D4254" s="488"/>
      <c r="E4254" s="491"/>
      <c r="F4254" s="492"/>
      <c r="G4254" s="488"/>
      <c r="H4254" s="492"/>
      <c r="I4254" s="488"/>
      <c r="J4254" s="488"/>
      <c r="K4254" s="488"/>
      <c r="L4254" s="488"/>
      <c r="M4254" s="488"/>
      <c r="N4254" s="488"/>
      <c r="O4254" s="488"/>
      <c r="P4254" s="488"/>
      <c r="Q4254" s="488"/>
      <c r="R4254" s="491"/>
      <c r="S4254" s="494"/>
      <c r="T4254" s="494"/>
      <c r="U4254" s="488"/>
      <c r="V4254" s="494"/>
      <c r="W4254" s="494"/>
      <c r="X4254" s="494"/>
      <c r="Y4254" s="494"/>
      <c r="Z4254" s="494"/>
      <c r="AA4254" s="494"/>
      <c r="AB4254" s="488"/>
      <c r="AC4254" s="492"/>
      <c r="AD4254" s="494"/>
      <c r="AE4254" s="494"/>
      <c r="AF4254" s="494"/>
      <c r="AG4254" s="494"/>
      <c r="AH4254" s="494"/>
      <c r="AI4254" s="494"/>
      <c r="AJ4254" s="488"/>
      <c r="AK4254" s="494"/>
      <c r="AL4254" s="494"/>
      <c r="AM4254" s="488"/>
      <c r="AN4254" s="494"/>
      <c r="AO4254" s="494"/>
      <c r="AP4254" s="494"/>
      <c r="AQ4254" s="494"/>
      <c r="AR4254" s="494"/>
      <c r="AS4254" s="494"/>
      <c r="AT4254" s="488"/>
      <c r="AU4254" s="492"/>
      <c r="AV4254" s="492"/>
      <c r="AW4254" s="492"/>
      <c r="AX4254" s="488"/>
      <c r="AY4254" s="488"/>
      <c r="AZ4254" s="488"/>
    </row>
    <row r="4255">
      <c r="A4255" s="488"/>
      <c r="B4255" s="488"/>
      <c r="C4255" s="488"/>
      <c r="D4255" s="488"/>
      <c r="E4255" s="491"/>
      <c r="F4255" s="492"/>
      <c r="G4255" s="488"/>
      <c r="H4255" s="492"/>
      <c r="I4255" s="488"/>
      <c r="J4255" s="488"/>
      <c r="K4255" s="488"/>
      <c r="L4255" s="488"/>
      <c r="M4255" s="488"/>
      <c r="N4255" s="488"/>
      <c r="O4255" s="488"/>
      <c r="P4255" s="488"/>
      <c r="Q4255" s="488"/>
      <c r="R4255" s="491"/>
      <c r="S4255" s="494"/>
      <c r="T4255" s="494"/>
      <c r="U4255" s="488"/>
      <c r="V4255" s="491"/>
      <c r="W4255" s="494"/>
      <c r="X4255" s="488"/>
      <c r="Y4255" s="492"/>
      <c r="Z4255" s="488"/>
      <c r="AA4255" s="488"/>
      <c r="AB4255" s="488"/>
      <c r="AC4255" s="492"/>
      <c r="AD4255" s="494"/>
      <c r="AE4255" s="494"/>
      <c r="AF4255" s="494"/>
      <c r="AG4255" s="494"/>
      <c r="AH4255" s="494"/>
      <c r="AI4255" s="494"/>
      <c r="AJ4255" s="488"/>
      <c r="AK4255" s="494"/>
      <c r="AL4255" s="494"/>
      <c r="AM4255" s="488"/>
      <c r="AN4255" s="494"/>
      <c r="AO4255" s="494"/>
      <c r="AP4255" s="494"/>
      <c r="AQ4255" s="494"/>
      <c r="AR4255" s="494"/>
      <c r="AS4255" s="494"/>
      <c r="AT4255" s="488"/>
      <c r="AU4255" s="492"/>
      <c r="AV4255" s="492"/>
      <c r="AW4255" s="492"/>
      <c r="AX4255" s="488"/>
      <c r="AY4255" s="488"/>
      <c r="AZ4255" s="488"/>
    </row>
    <row r="4256">
      <c r="A4256" s="488"/>
      <c r="B4256" s="488"/>
      <c r="C4256" s="488"/>
      <c r="D4256" s="488"/>
      <c r="E4256" s="491"/>
      <c r="F4256" s="492"/>
      <c r="G4256" s="488"/>
      <c r="H4256" s="492"/>
      <c r="I4256" s="488"/>
      <c r="J4256" s="488"/>
      <c r="K4256" s="488"/>
      <c r="L4256" s="488"/>
      <c r="M4256" s="488"/>
      <c r="N4256" s="488"/>
      <c r="O4256" s="488"/>
      <c r="P4256" s="488"/>
      <c r="Q4256" s="488"/>
      <c r="R4256" s="491"/>
      <c r="S4256" s="494"/>
      <c r="T4256" s="494"/>
      <c r="U4256" s="488"/>
      <c r="V4256" s="494"/>
      <c r="W4256" s="494"/>
      <c r="X4256" s="494"/>
      <c r="Y4256" s="494"/>
      <c r="Z4256" s="494"/>
      <c r="AA4256" s="494"/>
      <c r="AB4256" s="488"/>
      <c r="AC4256" s="492"/>
      <c r="AD4256" s="494"/>
      <c r="AE4256" s="494"/>
      <c r="AF4256" s="494"/>
      <c r="AG4256" s="494"/>
      <c r="AH4256" s="494"/>
      <c r="AI4256" s="494"/>
      <c r="AJ4256" s="488"/>
      <c r="AK4256" s="494"/>
      <c r="AL4256" s="494"/>
      <c r="AM4256" s="488"/>
      <c r="AN4256" s="494"/>
      <c r="AO4256" s="494"/>
      <c r="AP4256" s="494"/>
      <c r="AQ4256" s="494"/>
      <c r="AR4256" s="494"/>
      <c r="AS4256" s="494"/>
      <c r="AT4256" s="488"/>
      <c r="AU4256" s="492"/>
      <c r="AV4256" s="492"/>
      <c r="AW4256" s="492"/>
      <c r="AX4256" s="488"/>
      <c r="AY4256" s="488"/>
      <c r="AZ4256" s="488"/>
    </row>
    <row r="4257">
      <c r="A4257" s="488"/>
      <c r="B4257" s="488"/>
      <c r="C4257" s="488"/>
      <c r="D4257" s="488"/>
      <c r="E4257" s="491"/>
      <c r="F4257" s="492"/>
      <c r="G4257" s="488"/>
      <c r="H4257" s="492"/>
      <c r="I4257" s="488"/>
      <c r="J4257" s="488"/>
      <c r="K4257" s="488"/>
      <c r="L4257" s="488"/>
      <c r="M4257" s="488"/>
      <c r="N4257" s="488"/>
      <c r="O4257" s="488"/>
      <c r="P4257" s="488"/>
      <c r="Q4257" s="488"/>
      <c r="R4257" s="491"/>
      <c r="S4257" s="494"/>
      <c r="T4257" s="494"/>
      <c r="U4257" s="488"/>
      <c r="V4257" s="491"/>
      <c r="W4257" s="494"/>
      <c r="X4257" s="488"/>
      <c r="Y4257" s="492"/>
      <c r="Z4257" s="488"/>
      <c r="AA4257" s="488"/>
      <c r="AB4257" s="488"/>
      <c r="AC4257" s="492"/>
      <c r="AD4257" s="494"/>
      <c r="AE4257" s="494"/>
      <c r="AF4257" s="494"/>
      <c r="AG4257" s="494"/>
      <c r="AH4257" s="494"/>
      <c r="AI4257" s="494"/>
      <c r="AJ4257" s="488"/>
      <c r="AK4257" s="494"/>
      <c r="AL4257" s="494"/>
      <c r="AM4257" s="488"/>
      <c r="AN4257" s="494"/>
      <c r="AO4257" s="494"/>
      <c r="AP4257" s="494"/>
      <c r="AQ4257" s="494"/>
      <c r="AR4257" s="494"/>
      <c r="AS4257" s="494"/>
      <c r="AT4257" s="488"/>
      <c r="AU4257" s="492"/>
      <c r="AV4257" s="492"/>
      <c r="AW4257" s="492"/>
      <c r="AX4257" s="488"/>
      <c r="AY4257" s="488"/>
      <c r="AZ4257" s="488"/>
    </row>
    <row r="4258">
      <c r="A4258" s="488"/>
      <c r="B4258" s="488"/>
      <c r="C4258" s="488"/>
      <c r="D4258" s="488"/>
      <c r="E4258" s="491"/>
      <c r="F4258" s="492"/>
      <c r="G4258" s="488"/>
      <c r="H4258" s="492"/>
      <c r="I4258" s="488"/>
      <c r="J4258" s="488"/>
      <c r="K4258" s="488"/>
      <c r="L4258" s="488"/>
      <c r="M4258" s="488"/>
      <c r="N4258" s="488"/>
      <c r="O4258" s="488"/>
      <c r="P4258" s="488"/>
      <c r="Q4258" s="488"/>
      <c r="R4258" s="491"/>
      <c r="S4258" s="494"/>
      <c r="T4258" s="494"/>
      <c r="U4258" s="488"/>
      <c r="V4258" s="491"/>
      <c r="W4258" s="494"/>
      <c r="X4258" s="488"/>
      <c r="Y4258" s="492"/>
      <c r="Z4258" s="488"/>
      <c r="AA4258" s="488"/>
      <c r="AB4258" s="488"/>
      <c r="AC4258" s="492"/>
      <c r="AD4258" s="494"/>
      <c r="AE4258" s="494"/>
      <c r="AF4258" s="494"/>
      <c r="AG4258" s="494"/>
      <c r="AH4258" s="494"/>
      <c r="AI4258" s="494"/>
      <c r="AJ4258" s="488"/>
      <c r="AK4258" s="494"/>
      <c r="AL4258" s="494"/>
      <c r="AM4258" s="488"/>
      <c r="AN4258" s="494"/>
      <c r="AO4258" s="494"/>
      <c r="AP4258" s="494"/>
      <c r="AQ4258" s="494"/>
      <c r="AR4258" s="494"/>
      <c r="AS4258" s="494"/>
      <c r="AT4258" s="488"/>
      <c r="AU4258" s="492"/>
      <c r="AV4258" s="492"/>
      <c r="AW4258" s="492"/>
      <c r="AX4258" s="488"/>
      <c r="AY4258" s="488"/>
      <c r="AZ4258" s="488"/>
    </row>
    <row r="4259">
      <c r="A4259" s="488"/>
      <c r="B4259" s="488"/>
      <c r="C4259" s="488"/>
      <c r="D4259" s="488"/>
      <c r="E4259" s="491"/>
      <c r="F4259" s="492"/>
      <c r="G4259" s="488"/>
      <c r="H4259" s="492"/>
      <c r="I4259" s="488"/>
      <c r="J4259" s="488"/>
      <c r="K4259" s="488"/>
      <c r="L4259" s="488"/>
      <c r="M4259" s="488"/>
      <c r="N4259" s="488"/>
      <c r="O4259" s="488"/>
      <c r="P4259" s="488"/>
      <c r="Q4259" s="488"/>
      <c r="R4259" s="491"/>
      <c r="S4259" s="494"/>
      <c r="T4259" s="494"/>
      <c r="U4259" s="488"/>
      <c r="V4259" s="494"/>
      <c r="W4259" s="494"/>
      <c r="X4259" s="494"/>
      <c r="Y4259" s="494"/>
      <c r="Z4259" s="494"/>
      <c r="AA4259" s="494"/>
      <c r="AB4259" s="488"/>
      <c r="AC4259" s="492"/>
      <c r="AD4259" s="494"/>
      <c r="AE4259" s="494"/>
      <c r="AF4259" s="494"/>
      <c r="AG4259" s="494"/>
      <c r="AH4259" s="494"/>
      <c r="AI4259" s="494"/>
      <c r="AJ4259" s="488"/>
      <c r="AK4259" s="494"/>
      <c r="AL4259" s="494"/>
      <c r="AM4259" s="488"/>
      <c r="AN4259" s="494"/>
      <c r="AO4259" s="494"/>
      <c r="AP4259" s="494"/>
      <c r="AQ4259" s="494"/>
      <c r="AR4259" s="494"/>
      <c r="AS4259" s="494"/>
      <c r="AT4259" s="488"/>
      <c r="AU4259" s="492"/>
      <c r="AV4259" s="492"/>
      <c r="AW4259" s="492"/>
      <c r="AX4259" s="488"/>
      <c r="AY4259" s="488"/>
      <c r="AZ4259" s="488"/>
    </row>
    <row r="4260">
      <c r="A4260" s="488"/>
      <c r="B4260" s="488"/>
      <c r="C4260" s="488"/>
      <c r="D4260" s="488"/>
      <c r="E4260" s="491"/>
      <c r="F4260" s="492"/>
      <c r="G4260" s="488"/>
      <c r="H4260" s="492"/>
      <c r="I4260" s="488"/>
      <c r="J4260" s="488"/>
      <c r="K4260" s="488"/>
      <c r="L4260" s="488"/>
      <c r="M4260" s="488"/>
      <c r="N4260" s="488"/>
      <c r="O4260" s="488"/>
      <c r="P4260" s="488"/>
      <c r="Q4260" s="488"/>
      <c r="R4260" s="491"/>
      <c r="S4260" s="494"/>
      <c r="T4260" s="494"/>
      <c r="U4260" s="488"/>
      <c r="V4260" s="494"/>
      <c r="W4260" s="494"/>
      <c r="X4260" s="494"/>
      <c r="Y4260" s="494"/>
      <c r="Z4260" s="494"/>
      <c r="AA4260" s="494"/>
      <c r="AB4260" s="488"/>
      <c r="AC4260" s="492"/>
      <c r="AD4260" s="494"/>
      <c r="AE4260" s="494"/>
      <c r="AF4260" s="494"/>
      <c r="AG4260" s="494"/>
      <c r="AH4260" s="494"/>
      <c r="AI4260" s="494"/>
      <c r="AJ4260" s="488"/>
      <c r="AK4260" s="494"/>
      <c r="AL4260" s="494"/>
      <c r="AM4260" s="488"/>
      <c r="AN4260" s="494"/>
      <c r="AO4260" s="494"/>
      <c r="AP4260" s="494"/>
      <c r="AQ4260" s="494"/>
      <c r="AR4260" s="494"/>
      <c r="AS4260" s="494"/>
      <c r="AT4260" s="488"/>
      <c r="AU4260" s="492"/>
      <c r="AV4260" s="492"/>
      <c r="AW4260" s="492"/>
      <c r="AX4260" s="488"/>
      <c r="AY4260" s="488"/>
      <c r="AZ4260" s="488"/>
    </row>
    <row r="4261">
      <c r="A4261" s="488"/>
      <c r="B4261" s="488"/>
      <c r="C4261" s="488"/>
      <c r="D4261" s="488"/>
      <c r="E4261" s="491"/>
      <c r="F4261" s="492"/>
      <c r="G4261" s="488"/>
      <c r="H4261" s="492"/>
      <c r="I4261" s="488"/>
      <c r="J4261" s="488"/>
      <c r="K4261" s="488"/>
      <c r="L4261" s="488"/>
      <c r="M4261" s="488"/>
      <c r="N4261" s="488"/>
      <c r="O4261" s="488"/>
      <c r="P4261" s="488"/>
      <c r="Q4261" s="488"/>
      <c r="R4261" s="491"/>
      <c r="S4261" s="494"/>
      <c r="T4261" s="494"/>
      <c r="U4261" s="488"/>
      <c r="V4261" s="494"/>
      <c r="W4261" s="494"/>
      <c r="X4261" s="494"/>
      <c r="Y4261" s="494"/>
      <c r="Z4261" s="494"/>
      <c r="AA4261" s="494"/>
      <c r="AB4261" s="488"/>
      <c r="AC4261" s="492"/>
      <c r="AD4261" s="494"/>
      <c r="AE4261" s="494"/>
      <c r="AF4261" s="494"/>
      <c r="AG4261" s="494"/>
      <c r="AH4261" s="494"/>
      <c r="AI4261" s="494"/>
      <c r="AJ4261" s="488"/>
      <c r="AK4261" s="494"/>
      <c r="AL4261" s="494"/>
      <c r="AM4261" s="488"/>
      <c r="AN4261" s="494"/>
      <c r="AO4261" s="494"/>
      <c r="AP4261" s="494"/>
      <c r="AQ4261" s="494"/>
      <c r="AR4261" s="494"/>
      <c r="AS4261" s="494"/>
      <c r="AT4261" s="488"/>
      <c r="AU4261" s="492"/>
      <c r="AV4261" s="492"/>
      <c r="AW4261" s="492"/>
      <c r="AX4261" s="488"/>
      <c r="AY4261" s="488"/>
      <c r="AZ4261" s="488"/>
    </row>
    <row r="4262">
      <c r="A4262" s="488"/>
      <c r="B4262" s="488"/>
      <c r="C4262" s="488"/>
      <c r="D4262" s="488"/>
      <c r="E4262" s="491"/>
      <c r="F4262" s="492"/>
      <c r="G4262" s="488"/>
      <c r="H4262" s="492"/>
      <c r="I4262" s="488"/>
      <c r="J4262" s="488"/>
      <c r="K4262" s="488"/>
      <c r="L4262" s="488"/>
      <c r="M4262" s="488"/>
      <c r="N4262" s="488"/>
      <c r="O4262" s="488"/>
      <c r="P4262" s="488"/>
      <c r="Q4262" s="488"/>
      <c r="R4262" s="491"/>
      <c r="S4262" s="494"/>
      <c r="T4262" s="494"/>
      <c r="U4262" s="488"/>
      <c r="V4262" s="491"/>
      <c r="W4262" s="494"/>
      <c r="X4262" s="488"/>
      <c r="Y4262" s="492"/>
      <c r="Z4262" s="488"/>
      <c r="AA4262" s="488"/>
      <c r="AB4262" s="488"/>
      <c r="AC4262" s="492"/>
      <c r="AD4262" s="494"/>
      <c r="AE4262" s="494"/>
      <c r="AF4262" s="494"/>
      <c r="AG4262" s="494"/>
      <c r="AH4262" s="494"/>
      <c r="AI4262" s="494"/>
      <c r="AJ4262" s="488"/>
      <c r="AK4262" s="494"/>
      <c r="AL4262" s="494"/>
      <c r="AM4262" s="488"/>
      <c r="AN4262" s="494"/>
      <c r="AO4262" s="494"/>
      <c r="AP4262" s="494"/>
      <c r="AQ4262" s="494"/>
      <c r="AR4262" s="494"/>
      <c r="AS4262" s="494"/>
      <c r="AT4262" s="488"/>
      <c r="AU4262" s="492"/>
      <c r="AV4262" s="492"/>
      <c r="AW4262" s="492"/>
      <c r="AX4262" s="488"/>
      <c r="AY4262" s="488"/>
      <c r="AZ4262" s="488"/>
    </row>
    <row r="4263">
      <c r="A4263" s="488"/>
      <c r="B4263" s="488"/>
      <c r="C4263" s="488"/>
      <c r="D4263" s="488"/>
      <c r="E4263" s="491"/>
      <c r="F4263" s="492"/>
      <c r="G4263" s="488"/>
      <c r="H4263" s="492"/>
      <c r="I4263" s="488"/>
      <c r="J4263" s="488"/>
      <c r="K4263" s="488"/>
      <c r="L4263" s="488"/>
      <c r="M4263" s="488"/>
      <c r="N4263" s="488"/>
      <c r="O4263" s="488"/>
      <c r="P4263" s="488"/>
      <c r="Q4263" s="488"/>
      <c r="R4263" s="491"/>
      <c r="S4263" s="494"/>
      <c r="T4263" s="494"/>
      <c r="U4263" s="488"/>
      <c r="V4263" s="491"/>
      <c r="W4263" s="488"/>
      <c r="X4263" s="488"/>
      <c r="Y4263" s="492"/>
      <c r="Z4263" s="488"/>
      <c r="AA4263" s="488"/>
      <c r="AB4263" s="488"/>
      <c r="AC4263" s="492"/>
      <c r="AD4263" s="494"/>
      <c r="AE4263" s="494"/>
      <c r="AF4263" s="494"/>
      <c r="AG4263" s="494"/>
      <c r="AH4263" s="494"/>
      <c r="AI4263" s="494"/>
      <c r="AJ4263" s="488"/>
      <c r="AK4263" s="494"/>
      <c r="AL4263" s="494"/>
      <c r="AM4263" s="488"/>
      <c r="AN4263" s="494"/>
      <c r="AO4263" s="494"/>
      <c r="AP4263" s="494"/>
      <c r="AQ4263" s="494"/>
      <c r="AR4263" s="494"/>
      <c r="AS4263" s="494"/>
      <c r="AT4263" s="488"/>
      <c r="AU4263" s="492"/>
      <c r="AV4263" s="492"/>
      <c r="AW4263" s="492"/>
      <c r="AX4263" s="488"/>
      <c r="AY4263" s="488"/>
      <c r="AZ4263" s="488"/>
    </row>
    <row r="4264">
      <c r="A4264" s="488"/>
      <c r="B4264" s="488"/>
      <c r="C4264" s="488"/>
      <c r="D4264" s="488"/>
      <c r="E4264" s="491"/>
      <c r="F4264" s="492"/>
      <c r="G4264" s="488"/>
      <c r="H4264" s="492"/>
      <c r="I4264" s="488"/>
      <c r="J4264" s="488"/>
      <c r="K4264" s="488"/>
      <c r="L4264" s="488"/>
      <c r="M4264" s="488"/>
      <c r="N4264" s="488"/>
      <c r="O4264" s="488"/>
      <c r="P4264" s="488"/>
      <c r="Q4264" s="488"/>
      <c r="R4264" s="491"/>
      <c r="S4264" s="494"/>
      <c r="T4264" s="494"/>
      <c r="U4264" s="488"/>
      <c r="V4264" s="494"/>
      <c r="W4264" s="494"/>
      <c r="X4264" s="494"/>
      <c r="Y4264" s="494"/>
      <c r="Z4264" s="494"/>
      <c r="AA4264" s="494"/>
      <c r="AB4264" s="488"/>
      <c r="AC4264" s="492"/>
      <c r="AD4264" s="494"/>
      <c r="AE4264" s="494"/>
      <c r="AF4264" s="494"/>
      <c r="AG4264" s="494"/>
      <c r="AH4264" s="494"/>
      <c r="AI4264" s="494"/>
      <c r="AJ4264" s="488"/>
      <c r="AK4264" s="494"/>
      <c r="AL4264" s="494"/>
      <c r="AM4264" s="488"/>
      <c r="AN4264" s="494"/>
      <c r="AO4264" s="494"/>
      <c r="AP4264" s="494"/>
      <c r="AQ4264" s="494"/>
      <c r="AR4264" s="494"/>
      <c r="AS4264" s="494"/>
      <c r="AT4264" s="488"/>
      <c r="AU4264" s="492"/>
      <c r="AV4264" s="492"/>
      <c r="AW4264" s="492"/>
      <c r="AX4264" s="488"/>
      <c r="AY4264" s="488"/>
      <c r="AZ4264" s="488"/>
    </row>
    <row r="4265">
      <c r="A4265" s="488"/>
      <c r="B4265" s="488"/>
      <c r="C4265" s="488"/>
      <c r="D4265" s="488"/>
      <c r="E4265" s="491"/>
      <c r="F4265" s="492"/>
      <c r="G4265" s="488"/>
      <c r="H4265" s="492"/>
      <c r="I4265" s="488"/>
      <c r="J4265" s="488"/>
      <c r="K4265" s="488"/>
      <c r="L4265" s="488"/>
      <c r="M4265" s="488"/>
      <c r="N4265" s="488"/>
      <c r="O4265" s="488"/>
      <c r="P4265" s="488"/>
      <c r="Q4265" s="488"/>
      <c r="R4265" s="491"/>
      <c r="S4265" s="494"/>
      <c r="T4265" s="494"/>
      <c r="U4265" s="488"/>
      <c r="V4265" s="494"/>
      <c r="W4265" s="494"/>
      <c r="X4265" s="494"/>
      <c r="Y4265" s="494"/>
      <c r="Z4265" s="494"/>
      <c r="AA4265" s="494"/>
      <c r="AB4265" s="488"/>
      <c r="AC4265" s="492"/>
      <c r="AD4265" s="494"/>
      <c r="AE4265" s="494"/>
      <c r="AF4265" s="494"/>
      <c r="AG4265" s="494"/>
      <c r="AH4265" s="494"/>
      <c r="AI4265" s="494"/>
      <c r="AJ4265" s="488"/>
      <c r="AK4265" s="494"/>
      <c r="AL4265" s="494"/>
      <c r="AM4265" s="488"/>
      <c r="AN4265" s="494"/>
      <c r="AO4265" s="494"/>
      <c r="AP4265" s="494"/>
      <c r="AQ4265" s="494"/>
      <c r="AR4265" s="494"/>
      <c r="AS4265" s="494"/>
      <c r="AT4265" s="488"/>
      <c r="AU4265" s="492"/>
      <c r="AV4265" s="492"/>
      <c r="AW4265" s="492"/>
      <c r="AX4265" s="488"/>
      <c r="AY4265" s="488"/>
      <c r="AZ4265" s="488"/>
    </row>
    <row r="4266">
      <c r="A4266" s="488"/>
      <c r="B4266" s="488"/>
      <c r="C4266" s="488"/>
      <c r="D4266" s="488"/>
      <c r="E4266" s="491"/>
      <c r="F4266" s="492"/>
      <c r="G4266" s="488"/>
      <c r="H4266" s="492"/>
      <c r="I4266" s="488"/>
      <c r="J4266" s="488"/>
      <c r="K4266" s="488"/>
      <c r="L4266" s="488"/>
      <c r="M4266" s="488"/>
      <c r="N4266" s="488"/>
      <c r="O4266" s="488"/>
      <c r="P4266" s="488"/>
      <c r="Q4266" s="488"/>
      <c r="R4266" s="491"/>
      <c r="S4266" s="494"/>
      <c r="T4266" s="494"/>
      <c r="U4266" s="488"/>
      <c r="V4266" s="494"/>
      <c r="W4266" s="494"/>
      <c r="X4266" s="494"/>
      <c r="Y4266" s="494"/>
      <c r="Z4266" s="494"/>
      <c r="AA4266" s="494"/>
      <c r="AB4266" s="488"/>
      <c r="AC4266" s="492"/>
      <c r="AD4266" s="494"/>
      <c r="AE4266" s="494"/>
      <c r="AF4266" s="494"/>
      <c r="AG4266" s="494"/>
      <c r="AH4266" s="494"/>
      <c r="AI4266" s="494"/>
      <c r="AJ4266" s="488"/>
      <c r="AK4266" s="494"/>
      <c r="AL4266" s="494"/>
      <c r="AM4266" s="488"/>
      <c r="AN4266" s="494"/>
      <c r="AO4266" s="494"/>
      <c r="AP4266" s="494"/>
      <c r="AQ4266" s="494"/>
      <c r="AR4266" s="494"/>
      <c r="AS4266" s="494"/>
      <c r="AT4266" s="488"/>
      <c r="AU4266" s="492"/>
      <c r="AV4266" s="492"/>
      <c r="AW4266" s="492"/>
      <c r="AX4266" s="488"/>
      <c r="AY4266" s="488"/>
      <c r="AZ4266" s="488"/>
    </row>
    <row r="4267">
      <c r="A4267" s="488"/>
      <c r="B4267" s="488"/>
      <c r="C4267" s="488"/>
      <c r="D4267" s="488"/>
      <c r="E4267" s="491"/>
      <c r="F4267" s="492"/>
      <c r="G4267" s="488"/>
      <c r="H4267" s="492"/>
      <c r="I4267" s="488"/>
      <c r="J4267" s="488"/>
      <c r="K4267" s="488"/>
      <c r="L4267" s="488"/>
      <c r="M4267" s="488"/>
      <c r="N4267" s="488"/>
      <c r="O4267" s="488"/>
      <c r="P4267" s="488"/>
      <c r="Q4267" s="488"/>
      <c r="R4267" s="491"/>
      <c r="S4267" s="494"/>
      <c r="T4267" s="494"/>
      <c r="U4267" s="488"/>
      <c r="V4267" s="494"/>
      <c r="W4267" s="494"/>
      <c r="X4267" s="494"/>
      <c r="Y4267" s="494"/>
      <c r="Z4267" s="494"/>
      <c r="AA4267" s="494"/>
      <c r="AB4267" s="488"/>
      <c r="AC4267" s="492"/>
      <c r="AD4267" s="494"/>
      <c r="AE4267" s="494"/>
      <c r="AF4267" s="494"/>
      <c r="AG4267" s="494"/>
      <c r="AH4267" s="494"/>
      <c r="AI4267" s="494"/>
      <c r="AJ4267" s="488"/>
      <c r="AK4267" s="494"/>
      <c r="AL4267" s="494"/>
      <c r="AM4267" s="488"/>
      <c r="AN4267" s="494"/>
      <c r="AO4267" s="494"/>
      <c r="AP4267" s="494"/>
      <c r="AQ4267" s="494"/>
      <c r="AR4267" s="494"/>
      <c r="AS4267" s="494"/>
      <c r="AT4267" s="488"/>
      <c r="AU4267" s="492"/>
      <c r="AV4267" s="492"/>
      <c r="AW4267" s="492"/>
      <c r="AX4267" s="488"/>
      <c r="AY4267" s="488"/>
      <c r="AZ4267" s="488"/>
    </row>
    <row r="4268">
      <c r="A4268" s="488"/>
      <c r="B4268" s="488"/>
      <c r="C4268" s="488"/>
      <c r="D4268" s="488"/>
      <c r="E4268" s="491"/>
      <c r="F4268" s="492"/>
      <c r="G4268" s="488"/>
      <c r="H4268" s="492"/>
      <c r="I4268" s="488"/>
      <c r="J4268" s="488"/>
      <c r="K4268" s="488"/>
      <c r="L4268" s="488"/>
      <c r="M4268" s="488"/>
      <c r="N4268" s="488"/>
      <c r="O4268" s="488"/>
      <c r="P4268" s="488"/>
      <c r="Q4268" s="488"/>
      <c r="R4268" s="491"/>
      <c r="S4268" s="494"/>
      <c r="T4268" s="494"/>
      <c r="U4268" s="488"/>
      <c r="V4268" s="494"/>
      <c r="W4268" s="494"/>
      <c r="X4268" s="494"/>
      <c r="Y4268" s="494"/>
      <c r="Z4268" s="494"/>
      <c r="AA4268" s="494"/>
      <c r="AB4268" s="488"/>
      <c r="AC4268" s="492"/>
      <c r="AD4268" s="494"/>
      <c r="AE4268" s="494"/>
      <c r="AF4268" s="494"/>
      <c r="AG4268" s="494"/>
      <c r="AH4268" s="494"/>
      <c r="AI4268" s="494"/>
      <c r="AJ4268" s="488"/>
      <c r="AK4268" s="494"/>
      <c r="AL4268" s="494"/>
      <c r="AM4268" s="488"/>
      <c r="AN4268" s="494"/>
      <c r="AO4268" s="494"/>
      <c r="AP4268" s="494"/>
      <c r="AQ4268" s="494"/>
      <c r="AR4268" s="494"/>
      <c r="AS4268" s="494"/>
      <c r="AT4268" s="488"/>
      <c r="AU4268" s="492"/>
      <c r="AV4268" s="492"/>
      <c r="AW4268" s="492"/>
      <c r="AX4268" s="488"/>
      <c r="AY4268" s="488"/>
      <c r="AZ4268" s="488"/>
    </row>
    <row r="4269">
      <c r="A4269" s="488"/>
      <c r="B4269" s="488"/>
      <c r="C4269" s="488"/>
      <c r="D4269" s="488"/>
      <c r="E4269" s="491"/>
      <c r="F4269" s="492"/>
      <c r="G4269" s="488"/>
      <c r="H4269" s="492"/>
      <c r="I4269" s="488"/>
      <c r="J4269" s="488"/>
      <c r="K4269" s="488"/>
      <c r="L4269" s="488"/>
      <c r="M4269" s="488"/>
      <c r="N4269" s="488"/>
      <c r="O4269" s="488"/>
      <c r="P4269" s="488"/>
      <c r="Q4269" s="488"/>
      <c r="R4269" s="491"/>
      <c r="S4269" s="494"/>
      <c r="T4269" s="494"/>
      <c r="U4269" s="488"/>
      <c r="V4269" s="494"/>
      <c r="W4269" s="494"/>
      <c r="X4269" s="494"/>
      <c r="Y4269" s="494"/>
      <c r="Z4269" s="494"/>
      <c r="AA4269" s="494"/>
      <c r="AB4269" s="488"/>
      <c r="AC4269" s="492"/>
      <c r="AD4269" s="494"/>
      <c r="AE4269" s="494"/>
      <c r="AF4269" s="494"/>
      <c r="AG4269" s="494"/>
      <c r="AH4269" s="494"/>
      <c r="AI4269" s="494"/>
      <c r="AJ4269" s="488"/>
      <c r="AK4269" s="494"/>
      <c r="AL4269" s="494"/>
      <c r="AM4269" s="488"/>
      <c r="AN4269" s="494"/>
      <c r="AO4269" s="494"/>
      <c r="AP4269" s="494"/>
      <c r="AQ4269" s="494"/>
      <c r="AR4269" s="494"/>
      <c r="AS4269" s="494"/>
      <c r="AT4269" s="488"/>
      <c r="AU4269" s="492"/>
      <c r="AV4269" s="492"/>
      <c r="AW4269" s="492"/>
      <c r="AX4269" s="488"/>
      <c r="AY4269" s="488"/>
      <c r="AZ4269" s="488"/>
    </row>
    <row r="4270">
      <c r="A4270" s="488"/>
      <c r="B4270" s="488"/>
      <c r="C4270" s="488"/>
      <c r="D4270" s="488"/>
      <c r="E4270" s="491"/>
      <c r="F4270" s="492"/>
      <c r="G4270" s="488"/>
      <c r="H4270" s="492"/>
      <c r="I4270" s="488"/>
      <c r="J4270" s="488"/>
      <c r="K4270" s="488"/>
      <c r="L4270" s="488"/>
      <c r="M4270" s="488"/>
      <c r="N4270" s="488"/>
      <c r="O4270" s="488"/>
      <c r="P4270" s="488"/>
      <c r="Q4270" s="488"/>
      <c r="R4270" s="491"/>
      <c r="S4270" s="494"/>
      <c r="T4270" s="494"/>
      <c r="U4270" s="488"/>
      <c r="V4270" s="494"/>
      <c r="W4270" s="494"/>
      <c r="X4270" s="494"/>
      <c r="Y4270" s="494"/>
      <c r="Z4270" s="494"/>
      <c r="AA4270" s="494"/>
      <c r="AB4270" s="488"/>
      <c r="AC4270" s="492"/>
      <c r="AD4270" s="494"/>
      <c r="AE4270" s="494"/>
      <c r="AF4270" s="494"/>
      <c r="AG4270" s="494"/>
      <c r="AH4270" s="494"/>
      <c r="AI4270" s="494"/>
      <c r="AJ4270" s="488"/>
      <c r="AK4270" s="494"/>
      <c r="AL4270" s="494"/>
      <c r="AM4270" s="488"/>
      <c r="AN4270" s="494"/>
      <c r="AO4270" s="494"/>
      <c r="AP4270" s="494"/>
      <c r="AQ4270" s="494"/>
      <c r="AR4270" s="494"/>
      <c r="AS4270" s="494"/>
      <c r="AT4270" s="488"/>
      <c r="AU4270" s="492"/>
      <c r="AV4270" s="492"/>
      <c r="AW4270" s="492"/>
      <c r="AX4270" s="488"/>
      <c r="AY4270" s="488"/>
      <c r="AZ4270" s="488"/>
    </row>
    <row r="4271">
      <c r="A4271" s="488"/>
      <c r="B4271" s="488"/>
      <c r="C4271" s="488"/>
      <c r="D4271" s="488"/>
      <c r="E4271" s="491"/>
      <c r="F4271" s="492"/>
      <c r="G4271" s="488"/>
      <c r="H4271" s="492"/>
      <c r="I4271" s="488"/>
      <c r="J4271" s="488"/>
      <c r="K4271" s="488"/>
      <c r="L4271" s="488"/>
      <c r="M4271" s="488"/>
      <c r="N4271" s="488"/>
      <c r="O4271" s="488"/>
      <c r="P4271" s="488"/>
      <c r="Q4271" s="488"/>
      <c r="R4271" s="491"/>
      <c r="S4271" s="494"/>
      <c r="T4271" s="494"/>
      <c r="U4271" s="488"/>
      <c r="V4271" s="494"/>
      <c r="W4271" s="494"/>
      <c r="X4271" s="494"/>
      <c r="Y4271" s="494"/>
      <c r="Z4271" s="494"/>
      <c r="AA4271" s="494"/>
      <c r="AB4271" s="488"/>
      <c r="AC4271" s="492"/>
      <c r="AD4271" s="494"/>
      <c r="AE4271" s="494"/>
      <c r="AF4271" s="494"/>
      <c r="AG4271" s="494"/>
      <c r="AH4271" s="494"/>
      <c r="AI4271" s="494"/>
      <c r="AJ4271" s="488"/>
      <c r="AK4271" s="494"/>
      <c r="AL4271" s="494"/>
      <c r="AM4271" s="488"/>
      <c r="AN4271" s="494"/>
      <c r="AO4271" s="494"/>
      <c r="AP4271" s="494"/>
      <c r="AQ4271" s="494"/>
      <c r="AR4271" s="494"/>
      <c r="AS4271" s="494"/>
      <c r="AT4271" s="488"/>
      <c r="AU4271" s="492"/>
      <c r="AV4271" s="492"/>
      <c r="AW4271" s="492"/>
      <c r="AX4271" s="488"/>
      <c r="AY4271" s="488"/>
      <c r="AZ4271" s="488"/>
    </row>
    <row r="4272">
      <c r="A4272" s="488"/>
      <c r="B4272" s="488"/>
      <c r="C4272" s="488"/>
      <c r="D4272" s="488"/>
      <c r="E4272" s="491"/>
      <c r="F4272" s="492"/>
      <c r="G4272" s="488"/>
      <c r="H4272" s="492"/>
      <c r="I4272" s="488"/>
      <c r="J4272" s="488"/>
      <c r="K4272" s="488"/>
      <c r="L4272" s="488"/>
      <c r="M4272" s="488"/>
      <c r="N4272" s="488"/>
      <c r="O4272" s="488"/>
      <c r="P4272" s="488"/>
      <c r="Q4272" s="488"/>
      <c r="R4272" s="491"/>
      <c r="S4272" s="494"/>
      <c r="T4272" s="494"/>
      <c r="U4272" s="488"/>
      <c r="V4272" s="494"/>
      <c r="W4272" s="494"/>
      <c r="X4272" s="494"/>
      <c r="Y4272" s="494"/>
      <c r="Z4272" s="494"/>
      <c r="AA4272" s="494"/>
      <c r="AB4272" s="488"/>
      <c r="AC4272" s="492"/>
      <c r="AD4272" s="494"/>
      <c r="AE4272" s="494"/>
      <c r="AF4272" s="494"/>
      <c r="AG4272" s="494"/>
      <c r="AH4272" s="494"/>
      <c r="AI4272" s="494"/>
      <c r="AJ4272" s="488"/>
      <c r="AK4272" s="494"/>
      <c r="AL4272" s="494"/>
      <c r="AM4272" s="488"/>
      <c r="AN4272" s="494"/>
      <c r="AO4272" s="494"/>
      <c r="AP4272" s="494"/>
      <c r="AQ4272" s="494"/>
      <c r="AR4272" s="494"/>
      <c r="AS4272" s="494"/>
      <c r="AT4272" s="488"/>
      <c r="AU4272" s="492"/>
      <c r="AV4272" s="492"/>
      <c r="AW4272" s="492"/>
      <c r="AX4272" s="488"/>
      <c r="AY4272" s="488"/>
      <c r="AZ4272" s="488"/>
    </row>
    <row r="4273">
      <c r="A4273" s="488"/>
      <c r="B4273" s="488"/>
      <c r="C4273" s="488"/>
      <c r="D4273" s="488"/>
      <c r="E4273" s="491"/>
      <c r="F4273" s="492"/>
      <c r="G4273" s="488"/>
      <c r="H4273" s="492"/>
      <c r="I4273" s="488"/>
      <c r="J4273" s="488"/>
      <c r="K4273" s="488"/>
      <c r="L4273" s="488"/>
      <c r="M4273" s="488"/>
      <c r="N4273" s="488"/>
      <c r="O4273" s="488"/>
      <c r="P4273" s="488"/>
      <c r="Q4273" s="488"/>
      <c r="R4273" s="491"/>
      <c r="S4273" s="494"/>
      <c r="T4273" s="494"/>
      <c r="U4273" s="488"/>
      <c r="V4273" s="494"/>
      <c r="W4273" s="494"/>
      <c r="X4273" s="494"/>
      <c r="Y4273" s="494"/>
      <c r="Z4273" s="494"/>
      <c r="AA4273" s="494"/>
      <c r="AB4273" s="488"/>
      <c r="AC4273" s="492"/>
      <c r="AD4273" s="494"/>
      <c r="AE4273" s="494"/>
      <c r="AF4273" s="494"/>
      <c r="AG4273" s="494"/>
      <c r="AH4273" s="494"/>
      <c r="AI4273" s="494"/>
      <c r="AJ4273" s="488"/>
      <c r="AK4273" s="494"/>
      <c r="AL4273" s="494"/>
      <c r="AM4273" s="488"/>
      <c r="AN4273" s="494"/>
      <c r="AO4273" s="494"/>
      <c r="AP4273" s="494"/>
      <c r="AQ4273" s="494"/>
      <c r="AR4273" s="494"/>
      <c r="AS4273" s="494"/>
      <c r="AT4273" s="488"/>
      <c r="AU4273" s="492"/>
      <c r="AV4273" s="492"/>
      <c r="AW4273" s="492"/>
      <c r="AX4273" s="488"/>
      <c r="AY4273" s="488"/>
      <c r="AZ4273" s="488"/>
    </row>
    <row r="4274">
      <c r="A4274" s="488"/>
      <c r="B4274" s="488"/>
      <c r="C4274" s="488"/>
      <c r="D4274" s="488"/>
      <c r="E4274" s="491"/>
      <c r="F4274" s="492"/>
      <c r="G4274" s="488"/>
      <c r="H4274" s="492"/>
      <c r="I4274" s="488"/>
      <c r="J4274" s="488"/>
      <c r="K4274" s="488"/>
      <c r="L4274" s="488"/>
      <c r="M4274" s="488"/>
      <c r="N4274" s="488"/>
      <c r="O4274" s="488"/>
      <c r="P4274" s="488"/>
      <c r="Q4274" s="488"/>
      <c r="R4274" s="491"/>
      <c r="S4274" s="494"/>
      <c r="T4274" s="494"/>
      <c r="U4274" s="488"/>
      <c r="V4274" s="494"/>
      <c r="W4274" s="494"/>
      <c r="X4274" s="494"/>
      <c r="Y4274" s="494"/>
      <c r="Z4274" s="494"/>
      <c r="AA4274" s="494"/>
      <c r="AB4274" s="488"/>
      <c r="AC4274" s="492"/>
      <c r="AD4274" s="494"/>
      <c r="AE4274" s="494"/>
      <c r="AF4274" s="494"/>
      <c r="AG4274" s="494"/>
      <c r="AH4274" s="494"/>
      <c r="AI4274" s="494"/>
      <c r="AJ4274" s="488"/>
      <c r="AK4274" s="494"/>
      <c r="AL4274" s="494"/>
      <c r="AM4274" s="488"/>
      <c r="AN4274" s="494"/>
      <c r="AO4274" s="494"/>
      <c r="AP4274" s="494"/>
      <c r="AQ4274" s="494"/>
      <c r="AR4274" s="494"/>
      <c r="AS4274" s="494"/>
      <c r="AT4274" s="488"/>
      <c r="AU4274" s="492"/>
      <c r="AV4274" s="492"/>
      <c r="AW4274" s="492"/>
      <c r="AX4274" s="488"/>
      <c r="AY4274" s="488"/>
      <c r="AZ4274" s="488"/>
    </row>
    <row r="4275">
      <c r="A4275" s="488"/>
      <c r="B4275" s="488"/>
      <c r="C4275" s="488"/>
      <c r="D4275" s="488"/>
      <c r="E4275" s="491"/>
      <c r="F4275" s="492"/>
      <c r="G4275" s="488"/>
      <c r="H4275" s="492"/>
      <c r="I4275" s="488"/>
      <c r="J4275" s="488"/>
      <c r="K4275" s="488"/>
      <c r="L4275" s="488"/>
      <c r="M4275" s="488"/>
      <c r="N4275" s="488"/>
      <c r="O4275" s="488"/>
      <c r="P4275" s="488"/>
      <c r="Q4275" s="488"/>
      <c r="R4275" s="491"/>
      <c r="S4275" s="494"/>
      <c r="T4275" s="494"/>
      <c r="U4275" s="488"/>
      <c r="V4275" s="494"/>
      <c r="W4275" s="494"/>
      <c r="X4275" s="494"/>
      <c r="Y4275" s="494"/>
      <c r="Z4275" s="494"/>
      <c r="AA4275" s="494"/>
      <c r="AB4275" s="488"/>
      <c r="AC4275" s="492"/>
      <c r="AD4275" s="494"/>
      <c r="AE4275" s="494"/>
      <c r="AF4275" s="494"/>
      <c r="AG4275" s="494"/>
      <c r="AH4275" s="494"/>
      <c r="AI4275" s="494"/>
      <c r="AJ4275" s="488"/>
      <c r="AK4275" s="494"/>
      <c r="AL4275" s="494"/>
      <c r="AM4275" s="488"/>
      <c r="AN4275" s="494"/>
      <c r="AO4275" s="494"/>
      <c r="AP4275" s="494"/>
      <c r="AQ4275" s="494"/>
      <c r="AR4275" s="494"/>
      <c r="AS4275" s="494"/>
      <c r="AT4275" s="488"/>
      <c r="AU4275" s="492"/>
      <c r="AV4275" s="492"/>
      <c r="AW4275" s="492"/>
      <c r="AX4275" s="488"/>
      <c r="AY4275" s="488"/>
      <c r="AZ4275" s="488"/>
    </row>
    <row r="4276">
      <c r="A4276" s="488"/>
      <c r="B4276" s="488"/>
      <c r="C4276" s="488"/>
      <c r="D4276" s="488"/>
      <c r="E4276" s="491"/>
      <c r="F4276" s="492"/>
      <c r="G4276" s="488"/>
      <c r="H4276" s="492"/>
      <c r="I4276" s="488"/>
      <c r="J4276" s="488"/>
      <c r="K4276" s="488"/>
      <c r="L4276" s="488"/>
      <c r="M4276" s="488"/>
      <c r="N4276" s="488"/>
      <c r="O4276" s="488"/>
      <c r="P4276" s="488"/>
      <c r="Q4276" s="488"/>
      <c r="R4276" s="491"/>
      <c r="S4276" s="494"/>
      <c r="T4276" s="494"/>
      <c r="U4276" s="488"/>
      <c r="V4276" s="494"/>
      <c r="W4276" s="494"/>
      <c r="X4276" s="494"/>
      <c r="Y4276" s="494"/>
      <c r="Z4276" s="494"/>
      <c r="AA4276" s="494"/>
      <c r="AB4276" s="488"/>
      <c r="AC4276" s="492"/>
      <c r="AD4276" s="494"/>
      <c r="AE4276" s="494"/>
      <c r="AF4276" s="494"/>
      <c r="AG4276" s="494"/>
      <c r="AH4276" s="494"/>
      <c r="AI4276" s="494"/>
      <c r="AJ4276" s="488"/>
      <c r="AK4276" s="494"/>
      <c r="AL4276" s="494"/>
      <c r="AM4276" s="488"/>
      <c r="AN4276" s="494"/>
      <c r="AO4276" s="494"/>
      <c r="AP4276" s="494"/>
      <c r="AQ4276" s="494"/>
      <c r="AR4276" s="494"/>
      <c r="AS4276" s="494"/>
      <c r="AT4276" s="488"/>
      <c r="AU4276" s="492"/>
      <c r="AV4276" s="492"/>
      <c r="AW4276" s="492"/>
      <c r="AX4276" s="488"/>
      <c r="AY4276" s="488"/>
      <c r="AZ4276" s="488"/>
    </row>
    <row r="4277">
      <c r="A4277" s="488"/>
      <c r="B4277" s="488"/>
      <c r="C4277" s="488"/>
      <c r="D4277" s="488"/>
      <c r="E4277" s="491"/>
      <c r="F4277" s="492"/>
      <c r="G4277" s="488"/>
      <c r="H4277" s="492"/>
      <c r="I4277" s="488"/>
      <c r="J4277" s="488"/>
      <c r="K4277" s="488"/>
      <c r="L4277" s="488"/>
      <c r="M4277" s="488"/>
      <c r="N4277" s="488"/>
      <c r="O4277" s="488"/>
      <c r="P4277" s="488"/>
      <c r="Q4277" s="488"/>
      <c r="R4277" s="491"/>
      <c r="S4277" s="494"/>
      <c r="T4277" s="494"/>
      <c r="U4277" s="488"/>
      <c r="V4277" s="494"/>
      <c r="W4277" s="494"/>
      <c r="X4277" s="494"/>
      <c r="Y4277" s="494"/>
      <c r="Z4277" s="494"/>
      <c r="AA4277" s="494"/>
      <c r="AB4277" s="488"/>
      <c r="AC4277" s="492"/>
      <c r="AD4277" s="494"/>
      <c r="AE4277" s="494"/>
      <c r="AF4277" s="494"/>
      <c r="AG4277" s="494"/>
      <c r="AH4277" s="494"/>
      <c r="AI4277" s="494"/>
      <c r="AJ4277" s="488"/>
      <c r="AK4277" s="494"/>
      <c r="AL4277" s="494"/>
      <c r="AM4277" s="488"/>
      <c r="AN4277" s="494"/>
      <c r="AO4277" s="494"/>
      <c r="AP4277" s="494"/>
      <c r="AQ4277" s="494"/>
      <c r="AR4277" s="494"/>
      <c r="AS4277" s="494"/>
      <c r="AT4277" s="488"/>
      <c r="AU4277" s="492"/>
      <c r="AV4277" s="492"/>
      <c r="AW4277" s="492"/>
      <c r="AX4277" s="488"/>
      <c r="AY4277" s="488"/>
      <c r="AZ4277" s="488"/>
    </row>
    <row r="4278">
      <c r="A4278" s="488"/>
      <c r="B4278" s="488"/>
      <c r="C4278" s="488"/>
      <c r="D4278" s="488"/>
      <c r="E4278" s="491"/>
      <c r="F4278" s="492"/>
      <c r="G4278" s="488"/>
      <c r="H4278" s="492"/>
      <c r="I4278" s="488"/>
      <c r="J4278" s="488"/>
      <c r="K4278" s="488"/>
      <c r="L4278" s="488"/>
      <c r="M4278" s="488"/>
      <c r="N4278" s="488"/>
      <c r="O4278" s="488"/>
      <c r="P4278" s="488"/>
      <c r="Q4278" s="488"/>
      <c r="R4278" s="491"/>
      <c r="S4278" s="494"/>
      <c r="T4278" s="494"/>
      <c r="U4278" s="488"/>
      <c r="V4278" s="494"/>
      <c r="W4278" s="494"/>
      <c r="X4278" s="494"/>
      <c r="Y4278" s="494"/>
      <c r="Z4278" s="494"/>
      <c r="AA4278" s="494"/>
      <c r="AB4278" s="488"/>
      <c r="AC4278" s="492"/>
      <c r="AD4278" s="494"/>
      <c r="AE4278" s="494"/>
      <c r="AF4278" s="494"/>
      <c r="AG4278" s="494"/>
      <c r="AH4278" s="494"/>
      <c r="AI4278" s="494"/>
      <c r="AJ4278" s="488"/>
      <c r="AK4278" s="494"/>
      <c r="AL4278" s="494"/>
      <c r="AM4278" s="488"/>
      <c r="AN4278" s="494"/>
      <c r="AO4278" s="494"/>
      <c r="AP4278" s="494"/>
      <c r="AQ4278" s="494"/>
      <c r="AR4278" s="494"/>
      <c r="AS4278" s="494"/>
      <c r="AT4278" s="488"/>
      <c r="AU4278" s="492"/>
      <c r="AV4278" s="492"/>
      <c r="AW4278" s="492"/>
      <c r="AX4278" s="488"/>
      <c r="AY4278" s="488"/>
      <c r="AZ4278" s="488"/>
    </row>
    <row r="4279">
      <c r="A4279" s="488"/>
      <c r="B4279" s="488"/>
      <c r="C4279" s="488"/>
      <c r="D4279" s="488"/>
      <c r="E4279" s="491"/>
      <c r="F4279" s="492"/>
      <c r="G4279" s="488"/>
      <c r="H4279" s="492"/>
      <c r="I4279" s="488"/>
      <c r="J4279" s="488"/>
      <c r="K4279" s="488"/>
      <c r="L4279" s="488"/>
      <c r="M4279" s="488"/>
      <c r="N4279" s="488"/>
      <c r="O4279" s="488"/>
      <c r="P4279" s="488"/>
      <c r="Q4279" s="488"/>
      <c r="R4279" s="491"/>
      <c r="S4279" s="494"/>
      <c r="T4279" s="494"/>
      <c r="U4279" s="488"/>
      <c r="V4279" s="494"/>
      <c r="W4279" s="494"/>
      <c r="X4279" s="494"/>
      <c r="Y4279" s="494"/>
      <c r="Z4279" s="494"/>
      <c r="AA4279" s="494"/>
      <c r="AB4279" s="488"/>
      <c r="AC4279" s="492"/>
      <c r="AD4279" s="494"/>
      <c r="AE4279" s="494"/>
      <c r="AF4279" s="494"/>
      <c r="AG4279" s="494"/>
      <c r="AH4279" s="494"/>
      <c r="AI4279" s="494"/>
      <c r="AJ4279" s="488"/>
      <c r="AK4279" s="494"/>
      <c r="AL4279" s="494"/>
      <c r="AM4279" s="488"/>
      <c r="AN4279" s="494"/>
      <c r="AO4279" s="494"/>
      <c r="AP4279" s="494"/>
      <c r="AQ4279" s="494"/>
      <c r="AR4279" s="494"/>
      <c r="AS4279" s="494"/>
      <c r="AT4279" s="488"/>
      <c r="AU4279" s="492"/>
      <c r="AV4279" s="492"/>
      <c r="AW4279" s="492"/>
      <c r="AX4279" s="488"/>
      <c r="AY4279" s="488"/>
      <c r="AZ4279" s="488"/>
    </row>
    <row r="4280">
      <c r="A4280" s="488"/>
      <c r="B4280" s="488"/>
      <c r="C4280" s="488"/>
      <c r="D4280" s="488"/>
      <c r="E4280" s="491"/>
      <c r="F4280" s="492"/>
      <c r="G4280" s="488"/>
      <c r="H4280" s="492"/>
      <c r="I4280" s="488"/>
      <c r="J4280" s="488"/>
      <c r="K4280" s="488"/>
      <c r="L4280" s="488"/>
      <c r="M4280" s="488"/>
      <c r="N4280" s="488"/>
      <c r="O4280" s="488"/>
      <c r="P4280" s="488"/>
      <c r="Q4280" s="488"/>
      <c r="R4280" s="491"/>
      <c r="S4280" s="494"/>
      <c r="T4280" s="494"/>
      <c r="U4280" s="488"/>
      <c r="V4280" s="494"/>
      <c r="W4280" s="494"/>
      <c r="X4280" s="494"/>
      <c r="Y4280" s="494"/>
      <c r="Z4280" s="494"/>
      <c r="AA4280" s="494"/>
      <c r="AB4280" s="488"/>
      <c r="AC4280" s="492"/>
      <c r="AD4280" s="494"/>
      <c r="AE4280" s="494"/>
      <c r="AF4280" s="494"/>
      <c r="AG4280" s="494"/>
      <c r="AH4280" s="494"/>
      <c r="AI4280" s="494"/>
      <c r="AJ4280" s="488"/>
      <c r="AK4280" s="494"/>
      <c r="AL4280" s="494"/>
      <c r="AM4280" s="488"/>
      <c r="AN4280" s="494"/>
      <c r="AO4280" s="494"/>
      <c r="AP4280" s="494"/>
      <c r="AQ4280" s="494"/>
      <c r="AR4280" s="494"/>
      <c r="AS4280" s="494"/>
      <c r="AT4280" s="488"/>
      <c r="AU4280" s="492"/>
      <c r="AV4280" s="492"/>
      <c r="AW4280" s="492"/>
      <c r="AX4280" s="497"/>
      <c r="AY4280" s="488"/>
      <c r="AZ4280" s="488"/>
    </row>
    <row r="4281">
      <c r="A4281" s="488"/>
      <c r="B4281" s="488"/>
      <c r="C4281" s="488"/>
      <c r="D4281" s="488"/>
      <c r="E4281" s="491"/>
      <c r="F4281" s="492"/>
      <c r="G4281" s="488"/>
      <c r="H4281" s="492"/>
      <c r="I4281" s="488"/>
      <c r="J4281" s="488"/>
      <c r="K4281" s="488"/>
      <c r="L4281" s="488"/>
      <c r="M4281" s="488"/>
      <c r="N4281" s="488"/>
      <c r="O4281" s="488"/>
      <c r="P4281" s="488"/>
      <c r="Q4281" s="488"/>
      <c r="R4281" s="491"/>
      <c r="S4281" s="494"/>
      <c r="T4281" s="494"/>
      <c r="U4281" s="488"/>
      <c r="V4281" s="494"/>
      <c r="W4281" s="494"/>
      <c r="X4281" s="494"/>
      <c r="Y4281" s="494"/>
      <c r="Z4281" s="494"/>
      <c r="AA4281" s="494"/>
      <c r="AB4281" s="488"/>
      <c r="AC4281" s="492"/>
      <c r="AD4281" s="494"/>
      <c r="AE4281" s="494"/>
      <c r="AF4281" s="494"/>
      <c r="AG4281" s="494"/>
      <c r="AH4281" s="494"/>
      <c r="AI4281" s="494"/>
      <c r="AJ4281" s="488"/>
      <c r="AK4281" s="494"/>
      <c r="AL4281" s="494"/>
      <c r="AM4281" s="488"/>
      <c r="AN4281" s="494"/>
      <c r="AO4281" s="494"/>
      <c r="AP4281" s="494"/>
      <c r="AQ4281" s="494"/>
      <c r="AR4281" s="494"/>
      <c r="AS4281" s="494"/>
      <c r="AT4281" s="488"/>
      <c r="AU4281" s="492"/>
      <c r="AV4281" s="492"/>
      <c r="AW4281" s="492"/>
      <c r="AX4281" s="497"/>
      <c r="AY4281" s="488"/>
      <c r="AZ4281" s="488"/>
    </row>
    <row r="4282">
      <c r="A4282" s="488"/>
      <c r="B4282" s="488"/>
      <c r="C4282" s="488"/>
      <c r="D4282" s="488"/>
      <c r="E4282" s="491"/>
      <c r="F4282" s="492"/>
      <c r="G4282" s="488"/>
      <c r="H4282" s="492"/>
      <c r="I4282" s="488"/>
      <c r="J4282" s="488"/>
      <c r="K4282" s="488"/>
      <c r="L4282" s="488"/>
      <c r="M4282" s="488"/>
      <c r="N4282" s="488"/>
      <c r="O4282" s="488"/>
      <c r="P4282" s="488"/>
      <c r="Q4282" s="488"/>
      <c r="R4282" s="491"/>
      <c r="S4282" s="494"/>
      <c r="T4282" s="494"/>
      <c r="U4282" s="488"/>
      <c r="V4282" s="494"/>
      <c r="W4282" s="494"/>
      <c r="X4282" s="494"/>
      <c r="Y4282" s="494"/>
      <c r="Z4282" s="494"/>
      <c r="AA4282" s="494"/>
      <c r="AB4282" s="488"/>
      <c r="AC4282" s="492"/>
      <c r="AD4282" s="494"/>
      <c r="AE4282" s="494"/>
      <c r="AF4282" s="494"/>
      <c r="AG4282" s="494"/>
      <c r="AH4282" s="494"/>
      <c r="AI4282" s="494"/>
      <c r="AJ4282" s="488"/>
      <c r="AK4282" s="494"/>
      <c r="AL4282" s="494"/>
      <c r="AM4282" s="488"/>
      <c r="AN4282" s="494"/>
      <c r="AO4282" s="494"/>
      <c r="AP4282" s="494"/>
      <c r="AQ4282" s="494"/>
      <c r="AR4282" s="494"/>
      <c r="AS4282" s="494"/>
      <c r="AT4282" s="488"/>
      <c r="AU4282" s="492"/>
      <c r="AV4282" s="492"/>
      <c r="AW4282" s="492"/>
      <c r="AX4282" s="488"/>
      <c r="AY4282" s="488"/>
      <c r="AZ4282" s="488"/>
    </row>
    <row r="4283">
      <c r="A4283" s="488"/>
      <c r="B4283" s="488"/>
      <c r="C4283" s="488"/>
      <c r="D4283" s="488"/>
      <c r="E4283" s="491"/>
      <c r="F4283" s="492"/>
      <c r="G4283" s="488"/>
      <c r="H4283" s="492"/>
      <c r="I4283" s="488"/>
      <c r="J4283" s="488"/>
      <c r="K4283" s="488"/>
      <c r="L4283" s="488"/>
      <c r="M4283" s="488"/>
      <c r="N4283" s="488"/>
      <c r="O4283" s="488"/>
      <c r="P4283" s="488"/>
      <c r="Q4283" s="488"/>
      <c r="R4283" s="491"/>
      <c r="S4283" s="494"/>
      <c r="T4283" s="494"/>
      <c r="U4283" s="488"/>
      <c r="V4283" s="494"/>
      <c r="W4283" s="494"/>
      <c r="X4283" s="494"/>
      <c r="Y4283" s="494"/>
      <c r="Z4283" s="494"/>
      <c r="AA4283" s="494"/>
      <c r="AB4283" s="488"/>
      <c r="AC4283" s="492"/>
      <c r="AD4283" s="494"/>
      <c r="AE4283" s="494"/>
      <c r="AF4283" s="494"/>
      <c r="AG4283" s="494"/>
      <c r="AH4283" s="494"/>
      <c r="AI4283" s="494"/>
      <c r="AJ4283" s="488"/>
      <c r="AK4283" s="494"/>
      <c r="AL4283" s="494"/>
      <c r="AM4283" s="488"/>
      <c r="AN4283" s="494"/>
      <c r="AO4283" s="494"/>
      <c r="AP4283" s="494"/>
      <c r="AQ4283" s="494"/>
      <c r="AR4283" s="494"/>
      <c r="AS4283" s="494"/>
      <c r="AT4283" s="488"/>
      <c r="AU4283" s="492"/>
      <c r="AV4283" s="492"/>
      <c r="AW4283" s="492"/>
      <c r="AX4283" s="488"/>
      <c r="AY4283" s="488"/>
      <c r="AZ4283" s="488"/>
    </row>
    <row r="4284">
      <c r="A4284" s="488"/>
      <c r="B4284" s="488"/>
      <c r="C4284" s="488"/>
      <c r="D4284" s="488"/>
      <c r="E4284" s="491"/>
      <c r="F4284" s="492"/>
      <c r="G4284" s="488"/>
      <c r="H4284" s="492"/>
      <c r="I4284" s="488"/>
      <c r="J4284" s="488"/>
      <c r="K4284" s="488"/>
      <c r="L4284" s="488"/>
      <c r="M4284" s="488"/>
      <c r="N4284" s="488"/>
      <c r="O4284" s="488"/>
      <c r="P4284" s="488"/>
      <c r="Q4284" s="488"/>
      <c r="R4284" s="491"/>
      <c r="S4284" s="494"/>
      <c r="T4284" s="494"/>
      <c r="U4284" s="488"/>
      <c r="V4284" s="494"/>
      <c r="W4284" s="494"/>
      <c r="X4284" s="494"/>
      <c r="Y4284" s="494"/>
      <c r="Z4284" s="494"/>
      <c r="AA4284" s="494"/>
      <c r="AB4284" s="488"/>
      <c r="AC4284" s="492"/>
      <c r="AD4284" s="494"/>
      <c r="AE4284" s="494"/>
      <c r="AF4284" s="494"/>
      <c r="AG4284" s="494"/>
      <c r="AH4284" s="494"/>
      <c r="AI4284" s="494"/>
      <c r="AJ4284" s="488"/>
      <c r="AK4284" s="494"/>
      <c r="AL4284" s="494"/>
      <c r="AM4284" s="488"/>
      <c r="AN4284" s="494"/>
      <c r="AO4284" s="494"/>
      <c r="AP4284" s="494"/>
      <c r="AQ4284" s="494"/>
      <c r="AR4284" s="494"/>
      <c r="AS4284" s="494"/>
      <c r="AT4284" s="488"/>
      <c r="AU4284" s="492"/>
      <c r="AV4284" s="492"/>
      <c r="AW4284" s="492"/>
      <c r="AX4284" s="488"/>
      <c r="AY4284" s="488"/>
      <c r="AZ4284" s="488"/>
    </row>
    <row r="4285">
      <c r="A4285" s="488"/>
      <c r="B4285" s="488"/>
      <c r="C4285" s="488"/>
      <c r="D4285" s="488"/>
      <c r="E4285" s="491"/>
      <c r="F4285" s="492"/>
      <c r="G4285" s="488"/>
      <c r="H4285" s="492"/>
      <c r="I4285" s="488"/>
      <c r="J4285" s="488"/>
      <c r="K4285" s="488"/>
      <c r="L4285" s="488"/>
      <c r="M4285" s="488"/>
      <c r="N4285" s="488"/>
      <c r="O4285" s="488"/>
      <c r="P4285" s="488"/>
      <c r="Q4285" s="488"/>
      <c r="R4285" s="491"/>
      <c r="S4285" s="494"/>
      <c r="T4285" s="494"/>
      <c r="U4285" s="488"/>
      <c r="V4285" s="494"/>
      <c r="W4285" s="494"/>
      <c r="X4285" s="494"/>
      <c r="Y4285" s="494"/>
      <c r="Z4285" s="494"/>
      <c r="AA4285" s="494"/>
      <c r="AB4285" s="488"/>
      <c r="AC4285" s="492"/>
      <c r="AD4285" s="494"/>
      <c r="AE4285" s="494"/>
      <c r="AF4285" s="494"/>
      <c r="AG4285" s="494"/>
      <c r="AH4285" s="494"/>
      <c r="AI4285" s="494"/>
      <c r="AJ4285" s="488"/>
      <c r="AK4285" s="494"/>
      <c r="AL4285" s="494"/>
      <c r="AM4285" s="488"/>
      <c r="AN4285" s="494"/>
      <c r="AO4285" s="494"/>
      <c r="AP4285" s="494"/>
      <c r="AQ4285" s="494"/>
      <c r="AR4285" s="494"/>
      <c r="AS4285" s="494"/>
      <c r="AT4285" s="488"/>
      <c r="AU4285" s="492"/>
      <c r="AV4285" s="492"/>
      <c r="AW4285" s="492"/>
      <c r="AX4285" s="488"/>
      <c r="AY4285" s="488"/>
      <c r="AZ4285" s="488"/>
    </row>
    <row r="4286">
      <c r="A4286" s="488"/>
      <c r="B4286" s="488"/>
      <c r="C4286" s="488"/>
      <c r="D4286" s="488"/>
      <c r="E4286" s="491"/>
      <c r="F4286" s="492"/>
      <c r="G4286" s="488"/>
      <c r="H4286" s="492"/>
      <c r="I4286" s="488"/>
      <c r="J4286" s="488"/>
      <c r="K4286" s="488"/>
      <c r="L4286" s="488"/>
      <c r="M4286" s="488"/>
      <c r="N4286" s="488"/>
      <c r="O4286" s="488"/>
      <c r="P4286" s="488"/>
      <c r="Q4286" s="488"/>
      <c r="R4286" s="491"/>
      <c r="S4286" s="494"/>
      <c r="T4286" s="494"/>
      <c r="U4286" s="488"/>
      <c r="V4286" s="494"/>
      <c r="W4286" s="494"/>
      <c r="X4286" s="494"/>
      <c r="Y4286" s="494"/>
      <c r="Z4286" s="494"/>
      <c r="AA4286" s="494"/>
      <c r="AB4286" s="488"/>
      <c r="AC4286" s="492"/>
      <c r="AD4286" s="494"/>
      <c r="AE4286" s="494"/>
      <c r="AF4286" s="494"/>
      <c r="AG4286" s="494"/>
      <c r="AH4286" s="494"/>
      <c r="AI4286" s="494"/>
      <c r="AJ4286" s="488"/>
      <c r="AK4286" s="494"/>
      <c r="AL4286" s="494"/>
      <c r="AM4286" s="488"/>
      <c r="AN4286" s="494"/>
      <c r="AO4286" s="494"/>
      <c r="AP4286" s="494"/>
      <c r="AQ4286" s="494"/>
      <c r="AR4286" s="494"/>
      <c r="AS4286" s="494"/>
      <c r="AT4286" s="488"/>
      <c r="AU4286" s="492"/>
      <c r="AV4286" s="492"/>
      <c r="AW4286" s="492"/>
      <c r="AX4286" s="488"/>
      <c r="AY4286" s="488"/>
      <c r="AZ4286" s="488"/>
    </row>
    <row r="4287">
      <c r="A4287" s="488"/>
      <c r="B4287" s="488"/>
      <c r="C4287" s="488"/>
      <c r="D4287" s="488"/>
      <c r="E4287" s="491"/>
      <c r="F4287" s="492"/>
      <c r="G4287" s="488"/>
      <c r="H4287" s="492"/>
      <c r="I4287" s="488"/>
      <c r="J4287" s="488"/>
      <c r="K4287" s="488"/>
      <c r="L4287" s="488"/>
      <c r="M4287" s="488"/>
      <c r="N4287" s="488"/>
      <c r="O4287" s="488"/>
      <c r="P4287" s="488"/>
      <c r="Q4287" s="488"/>
      <c r="R4287" s="491"/>
      <c r="S4287" s="494"/>
      <c r="T4287" s="494"/>
      <c r="U4287" s="488"/>
      <c r="V4287" s="494"/>
      <c r="W4287" s="494"/>
      <c r="X4287" s="494"/>
      <c r="Y4287" s="494"/>
      <c r="Z4287" s="494"/>
      <c r="AA4287" s="494"/>
      <c r="AB4287" s="488"/>
      <c r="AC4287" s="492"/>
      <c r="AD4287" s="494"/>
      <c r="AE4287" s="494"/>
      <c r="AF4287" s="494"/>
      <c r="AG4287" s="494"/>
      <c r="AH4287" s="494"/>
      <c r="AI4287" s="494"/>
      <c r="AJ4287" s="488"/>
      <c r="AK4287" s="494"/>
      <c r="AL4287" s="494"/>
      <c r="AM4287" s="488"/>
      <c r="AN4287" s="494"/>
      <c r="AO4287" s="494"/>
      <c r="AP4287" s="494"/>
      <c r="AQ4287" s="494"/>
      <c r="AR4287" s="494"/>
      <c r="AS4287" s="494"/>
      <c r="AT4287" s="488"/>
      <c r="AU4287" s="492"/>
      <c r="AV4287" s="492"/>
      <c r="AW4287" s="492"/>
      <c r="AX4287" s="488"/>
      <c r="AY4287" s="488"/>
      <c r="AZ4287" s="488"/>
    </row>
    <row r="4288">
      <c r="A4288" s="488"/>
      <c r="B4288" s="488"/>
      <c r="C4288" s="488"/>
      <c r="D4288" s="488"/>
      <c r="E4288" s="491"/>
      <c r="F4288" s="492"/>
      <c r="G4288" s="488"/>
      <c r="H4288" s="492"/>
      <c r="I4288" s="488"/>
      <c r="J4288" s="488"/>
      <c r="K4288" s="488"/>
      <c r="L4288" s="488"/>
      <c r="M4288" s="488"/>
      <c r="N4288" s="488"/>
      <c r="O4288" s="488"/>
      <c r="P4288" s="488"/>
      <c r="Q4288" s="488"/>
      <c r="R4288" s="491"/>
      <c r="S4288" s="494"/>
      <c r="T4288" s="494"/>
      <c r="U4288" s="488"/>
      <c r="V4288" s="494"/>
      <c r="W4288" s="494"/>
      <c r="X4288" s="494"/>
      <c r="Y4288" s="494"/>
      <c r="Z4288" s="494"/>
      <c r="AA4288" s="494"/>
      <c r="AB4288" s="488"/>
      <c r="AC4288" s="492"/>
      <c r="AD4288" s="494"/>
      <c r="AE4288" s="494"/>
      <c r="AF4288" s="494"/>
      <c r="AG4288" s="494"/>
      <c r="AH4288" s="494"/>
      <c r="AI4288" s="494"/>
      <c r="AJ4288" s="488"/>
      <c r="AK4288" s="494"/>
      <c r="AL4288" s="494"/>
      <c r="AM4288" s="488"/>
      <c r="AN4288" s="494"/>
      <c r="AO4288" s="494"/>
      <c r="AP4288" s="494"/>
      <c r="AQ4288" s="494"/>
      <c r="AR4288" s="494"/>
      <c r="AS4288" s="494"/>
      <c r="AT4288" s="488"/>
      <c r="AU4288" s="492"/>
      <c r="AV4288" s="492"/>
      <c r="AW4288" s="492"/>
      <c r="AX4288" s="488"/>
      <c r="AY4288" s="488"/>
      <c r="AZ4288" s="488"/>
    </row>
    <row r="4289">
      <c r="A4289" s="488"/>
      <c r="B4289" s="488"/>
      <c r="C4289" s="488"/>
      <c r="D4289" s="488"/>
      <c r="E4289" s="491"/>
      <c r="F4289" s="492"/>
      <c r="G4289" s="488"/>
      <c r="H4289" s="492"/>
      <c r="I4289" s="488"/>
      <c r="J4289" s="488"/>
      <c r="K4289" s="488"/>
      <c r="L4289" s="488"/>
      <c r="M4289" s="488"/>
      <c r="N4289" s="488"/>
      <c r="O4289" s="488"/>
      <c r="P4289" s="488"/>
      <c r="Q4289" s="488"/>
      <c r="R4289" s="491"/>
      <c r="S4289" s="494"/>
      <c r="T4289" s="494"/>
      <c r="U4289" s="488"/>
      <c r="V4289" s="494"/>
      <c r="W4289" s="494"/>
      <c r="X4289" s="494"/>
      <c r="Y4289" s="494"/>
      <c r="Z4289" s="494"/>
      <c r="AA4289" s="494"/>
      <c r="AB4289" s="488"/>
      <c r="AC4289" s="492"/>
      <c r="AD4289" s="494"/>
      <c r="AE4289" s="494"/>
      <c r="AF4289" s="494"/>
      <c r="AG4289" s="494"/>
      <c r="AH4289" s="494"/>
      <c r="AI4289" s="494"/>
      <c r="AJ4289" s="488"/>
      <c r="AK4289" s="494"/>
      <c r="AL4289" s="494"/>
      <c r="AM4289" s="488"/>
      <c r="AN4289" s="494"/>
      <c r="AO4289" s="494"/>
      <c r="AP4289" s="494"/>
      <c r="AQ4289" s="494"/>
      <c r="AR4289" s="494"/>
      <c r="AS4289" s="494"/>
      <c r="AT4289" s="488"/>
      <c r="AU4289" s="492"/>
      <c r="AV4289" s="492"/>
      <c r="AW4289" s="492"/>
      <c r="AX4289" s="488"/>
      <c r="AY4289" s="488"/>
      <c r="AZ4289" s="488"/>
    </row>
    <row r="4290">
      <c r="A4290" s="488"/>
      <c r="B4290" s="488"/>
      <c r="C4290" s="488"/>
      <c r="D4290" s="488"/>
      <c r="E4290" s="491"/>
      <c r="F4290" s="492"/>
      <c r="G4290" s="488"/>
      <c r="H4290" s="492"/>
      <c r="I4290" s="488"/>
      <c r="J4290" s="488"/>
      <c r="K4290" s="488"/>
      <c r="L4290" s="488"/>
      <c r="M4290" s="488"/>
      <c r="N4290" s="488"/>
      <c r="O4290" s="488"/>
      <c r="P4290" s="488"/>
      <c r="Q4290" s="488"/>
      <c r="R4290" s="491"/>
      <c r="S4290" s="494"/>
      <c r="T4290" s="494"/>
      <c r="U4290" s="488"/>
      <c r="V4290" s="494"/>
      <c r="W4290" s="494"/>
      <c r="X4290" s="494"/>
      <c r="Y4290" s="494"/>
      <c r="Z4290" s="494"/>
      <c r="AA4290" s="494"/>
      <c r="AB4290" s="488"/>
      <c r="AC4290" s="492"/>
      <c r="AD4290" s="494"/>
      <c r="AE4290" s="494"/>
      <c r="AF4290" s="494"/>
      <c r="AG4290" s="494"/>
      <c r="AH4290" s="494"/>
      <c r="AI4290" s="494"/>
      <c r="AJ4290" s="488"/>
      <c r="AK4290" s="494"/>
      <c r="AL4290" s="494"/>
      <c r="AM4290" s="488"/>
      <c r="AN4290" s="494"/>
      <c r="AO4290" s="494"/>
      <c r="AP4290" s="494"/>
      <c r="AQ4290" s="494"/>
      <c r="AR4290" s="494"/>
      <c r="AS4290" s="494"/>
      <c r="AT4290" s="488"/>
      <c r="AU4290" s="492"/>
      <c r="AV4290" s="492"/>
      <c r="AW4290" s="492"/>
      <c r="AX4290" s="488"/>
      <c r="AY4290" s="488"/>
      <c r="AZ4290" s="488"/>
    </row>
    <row r="4291">
      <c r="A4291" s="488"/>
      <c r="B4291" s="488"/>
      <c r="C4291" s="488"/>
      <c r="D4291" s="488"/>
      <c r="E4291" s="491"/>
      <c r="F4291" s="492"/>
      <c r="G4291" s="488"/>
      <c r="H4291" s="492"/>
      <c r="I4291" s="488"/>
      <c r="J4291" s="488"/>
      <c r="K4291" s="488"/>
      <c r="L4291" s="488"/>
      <c r="M4291" s="488"/>
      <c r="N4291" s="488"/>
      <c r="O4291" s="488"/>
      <c r="P4291" s="488"/>
      <c r="Q4291" s="488"/>
      <c r="R4291" s="491"/>
      <c r="S4291" s="494"/>
      <c r="T4291" s="494"/>
      <c r="U4291" s="488"/>
      <c r="V4291" s="494"/>
      <c r="W4291" s="494"/>
      <c r="X4291" s="494"/>
      <c r="Y4291" s="494"/>
      <c r="Z4291" s="494"/>
      <c r="AA4291" s="494"/>
      <c r="AB4291" s="488"/>
      <c r="AC4291" s="492"/>
      <c r="AD4291" s="494"/>
      <c r="AE4291" s="494"/>
      <c r="AF4291" s="494"/>
      <c r="AG4291" s="494"/>
      <c r="AH4291" s="494"/>
      <c r="AI4291" s="494"/>
      <c r="AJ4291" s="488"/>
      <c r="AK4291" s="494"/>
      <c r="AL4291" s="494"/>
      <c r="AM4291" s="488"/>
      <c r="AN4291" s="494"/>
      <c r="AO4291" s="494"/>
      <c r="AP4291" s="494"/>
      <c r="AQ4291" s="494"/>
      <c r="AR4291" s="494"/>
      <c r="AS4291" s="494"/>
      <c r="AT4291" s="488"/>
      <c r="AU4291" s="492"/>
      <c r="AV4291" s="492"/>
      <c r="AW4291" s="492"/>
      <c r="AX4291" s="488"/>
      <c r="AY4291" s="488"/>
      <c r="AZ4291" s="488"/>
    </row>
    <row r="4292">
      <c r="A4292" s="488"/>
      <c r="B4292" s="488"/>
      <c r="C4292" s="488"/>
      <c r="D4292" s="488"/>
      <c r="E4292" s="491"/>
      <c r="F4292" s="492"/>
      <c r="G4292" s="488"/>
      <c r="H4292" s="492"/>
      <c r="I4292" s="488"/>
      <c r="J4292" s="488"/>
      <c r="K4292" s="488"/>
      <c r="L4292" s="488"/>
      <c r="M4292" s="488"/>
      <c r="N4292" s="488"/>
      <c r="O4292" s="488"/>
      <c r="P4292" s="488"/>
      <c r="Q4292" s="488"/>
      <c r="R4292" s="491"/>
      <c r="S4292" s="494"/>
      <c r="T4292" s="494"/>
      <c r="U4292" s="488"/>
      <c r="V4292" s="494"/>
      <c r="W4292" s="494"/>
      <c r="X4292" s="494"/>
      <c r="Y4292" s="494"/>
      <c r="Z4292" s="494"/>
      <c r="AA4292" s="494"/>
      <c r="AB4292" s="488"/>
      <c r="AC4292" s="492"/>
      <c r="AD4292" s="494"/>
      <c r="AE4292" s="494"/>
      <c r="AF4292" s="494"/>
      <c r="AG4292" s="494"/>
      <c r="AH4292" s="494"/>
      <c r="AI4292" s="494"/>
      <c r="AJ4292" s="488"/>
      <c r="AK4292" s="494"/>
      <c r="AL4292" s="494"/>
      <c r="AM4292" s="488"/>
      <c r="AN4292" s="494"/>
      <c r="AO4292" s="494"/>
      <c r="AP4292" s="494"/>
      <c r="AQ4292" s="494"/>
      <c r="AR4292" s="494"/>
      <c r="AS4292" s="494"/>
      <c r="AT4292" s="488"/>
      <c r="AU4292" s="492"/>
      <c r="AV4292" s="492"/>
      <c r="AW4292" s="492"/>
      <c r="AX4292" s="488"/>
      <c r="AY4292" s="488"/>
      <c r="AZ4292" s="488"/>
    </row>
    <row r="4293">
      <c r="A4293" s="488"/>
      <c r="B4293" s="488"/>
      <c r="C4293" s="488"/>
      <c r="D4293" s="488"/>
      <c r="E4293" s="491"/>
      <c r="F4293" s="492"/>
      <c r="G4293" s="488"/>
      <c r="H4293" s="492"/>
      <c r="I4293" s="488"/>
      <c r="J4293" s="488"/>
      <c r="K4293" s="488"/>
      <c r="L4293" s="488"/>
      <c r="M4293" s="488"/>
      <c r="N4293" s="488"/>
      <c r="O4293" s="488"/>
      <c r="P4293" s="488"/>
      <c r="Q4293" s="488"/>
      <c r="R4293" s="491"/>
      <c r="S4293" s="494"/>
      <c r="T4293" s="494"/>
      <c r="U4293" s="488"/>
      <c r="V4293" s="494"/>
      <c r="W4293" s="494"/>
      <c r="X4293" s="494"/>
      <c r="Y4293" s="494"/>
      <c r="Z4293" s="494"/>
      <c r="AA4293" s="494"/>
      <c r="AB4293" s="488"/>
      <c r="AC4293" s="492"/>
      <c r="AD4293" s="494"/>
      <c r="AE4293" s="494"/>
      <c r="AF4293" s="494"/>
      <c r="AG4293" s="494"/>
      <c r="AH4293" s="494"/>
      <c r="AI4293" s="494"/>
      <c r="AJ4293" s="488"/>
      <c r="AK4293" s="494"/>
      <c r="AL4293" s="494"/>
      <c r="AM4293" s="488"/>
      <c r="AN4293" s="494"/>
      <c r="AO4293" s="494"/>
      <c r="AP4293" s="494"/>
      <c r="AQ4293" s="494"/>
      <c r="AR4293" s="494"/>
      <c r="AS4293" s="494"/>
      <c r="AT4293" s="488"/>
      <c r="AU4293" s="492"/>
      <c r="AV4293" s="492"/>
      <c r="AW4293" s="492"/>
      <c r="AX4293" s="488"/>
      <c r="AY4293" s="488"/>
      <c r="AZ4293" s="488"/>
    </row>
    <row r="4294">
      <c r="A4294" s="488"/>
      <c r="B4294" s="488"/>
      <c r="C4294" s="488"/>
      <c r="D4294" s="488"/>
      <c r="E4294" s="491"/>
      <c r="F4294" s="492"/>
      <c r="G4294" s="488"/>
      <c r="H4294" s="492"/>
      <c r="I4294" s="488"/>
      <c r="J4294" s="488"/>
      <c r="K4294" s="488"/>
      <c r="L4294" s="488"/>
      <c r="M4294" s="488"/>
      <c r="N4294" s="488"/>
      <c r="O4294" s="488"/>
      <c r="P4294" s="488"/>
      <c r="Q4294" s="488"/>
      <c r="R4294" s="491"/>
      <c r="S4294" s="494"/>
      <c r="T4294" s="494"/>
      <c r="U4294" s="488"/>
      <c r="V4294" s="494"/>
      <c r="W4294" s="494"/>
      <c r="X4294" s="494"/>
      <c r="Y4294" s="494"/>
      <c r="Z4294" s="494"/>
      <c r="AA4294" s="494"/>
      <c r="AB4294" s="488"/>
      <c r="AC4294" s="492"/>
      <c r="AD4294" s="494"/>
      <c r="AE4294" s="494"/>
      <c r="AF4294" s="494"/>
      <c r="AG4294" s="494"/>
      <c r="AH4294" s="494"/>
      <c r="AI4294" s="494"/>
      <c r="AJ4294" s="488"/>
      <c r="AK4294" s="494"/>
      <c r="AL4294" s="494"/>
      <c r="AM4294" s="488"/>
      <c r="AN4294" s="494"/>
      <c r="AO4294" s="494"/>
      <c r="AP4294" s="494"/>
      <c r="AQ4294" s="494"/>
      <c r="AR4294" s="494"/>
      <c r="AS4294" s="494"/>
      <c r="AT4294" s="488"/>
      <c r="AU4294" s="492"/>
      <c r="AV4294" s="492"/>
      <c r="AW4294" s="492"/>
      <c r="AX4294" s="488"/>
      <c r="AY4294" s="488"/>
      <c r="AZ4294" s="488"/>
    </row>
    <row r="4295">
      <c r="A4295" s="488"/>
      <c r="B4295" s="488"/>
      <c r="C4295" s="488"/>
      <c r="D4295" s="488"/>
      <c r="E4295" s="491"/>
      <c r="F4295" s="492"/>
      <c r="G4295" s="488"/>
      <c r="H4295" s="492"/>
      <c r="I4295" s="488"/>
      <c r="J4295" s="488"/>
      <c r="K4295" s="488"/>
      <c r="L4295" s="488"/>
      <c r="M4295" s="488"/>
      <c r="N4295" s="488"/>
      <c r="O4295" s="488"/>
      <c r="P4295" s="488"/>
      <c r="Q4295" s="488"/>
      <c r="R4295" s="491"/>
      <c r="S4295" s="494"/>
      <c r="T4295" s="494"/>
      <c r="U4295" s="488"/>
      <c r="V4295" s="494"/>
      <c r="W4295" s="494"/>
      <c r="X4295" s="494"/>
      <c r="Y4295" s="494"/>
      <c r="Z4295" s="494"/>
      <c r="AA4295" s="494"/>
      <c r="AB4295" s="488"/>
      <c r="AC4295" s="492"/>
      <c r="AD4295" s="494"/>
      <c r="AE4295" s="494"/>
      <c r="AF4295" s="494"/>
      <c r="AG4295" s="494"/>
      <c r="AH4295" s="494"/>
      <c r="AI4295" s="494"/>
      <c r="AJ4295" s="488"/>
      <c r="AK4295" s="494"/>
      <c r="AL4295" s="494"/>
      <c r="AM4295" s="488"/>
      <c r="AN4295" s="494"/>
      <c r="AO4295" s="494"/>
      <c r="AP4295" s="494"/>
      <c r="AQ4295" s="494"/>
      <c r="AR4295" s="494"/>
      <c r="AS4295" s="494"/>
      <c r="AT4295" s="488"/>
      <c r="AU4295" s="492"/>
      <c r="AV4295" s="492"/>
      <c r="AW4295" s="492"/>
      <c r="AX4295" s="488"/>
      <c r="AY4295" s="488"/>
      <c r="AZ4295" s="488"/>
    </row>
    <row r="4296">
      <c r="A4296" s="488"/>
      <c r="B4296" s="488"/>
      <c r="C4296" s="488"/>
      <c r="D4296" s="488"/>
      <c r="E4296" s="491"/>
      <c r="F4296" s="492"/>
      <c r="G4296" s="488"/>
      <c r="H4296" s="492"/>
      <c r="I4296" s="488"/>
      <c r="J4296" s="488"/>
      <c r="K4296" s="488"/>
      <c r="L4296" s="488"/>
      <c r="M4296" s="488"/>
      <c r="N4296" s="488"/>
      <c r="O4296" s="488"/>
      <c r="P4296" s="488"/>
      <c r="Q4296" s="488"/>
      <c r="R4296" s="491"/>
      <c r="S4296" s="494"/>
      <c r="T4296" s="494"/>
      <c r="U4296" s="488"/>
      <c r="V4296" s="494"/>
      <c r="W4296" s="494"/>
      <c r="X4296" s="494"/>
      <c r="Y4296" s="494"/>
      <c r="Z4296" s="494"/>
      <c r="AA4296" s="494"/>
      <c r="AB4296" s="488"/>
      <c r="AC4296" s="492"/>
      <c r="AD4296" s="494"/>
      <c r="AE4296" s="494"/>
      <c r="AF4296" s="494"/>
      <c r="AG4296" s="494"/>
      <c r="AH4296" s="494"/>
      <c r="AI4296" s="494"/>
      <c r="AJ4296" s="488"/>
      <c r="AK4296" s="494"/>
      <c r="AL4296" s="494"/>
      <c r="AM4296" s="488"/>
      <c r="AN4296" s="494"/>
      <c r="AO4296" s="494"/>
      <c r="AP4296" s="494"/>
      <c r="AQ4296" s="494"/>
      <c r="AR4296" s="494"/>
      <c r="AS4296" s="494"/>
      <c r="AT4296" s="488"/>
      <c r="AU4296" s="492"/>
      <c r="AV4296" s="492"/>
      <c r="AW4296" s="492"/>
      <c r="AX4296" s="488"/>
      <c r="AY4296" s="488"/>
      <c r="AZ4296" s="488"/>
    </row>
    <row r="4297">
      <c r="A4297" s="488"/>
      <c r="B4297" s="488"/>
      <c r="C4297" s="488"/>
      <c r="D4297" s="488"/>
      <c r="E4297" s="491"/>
      <c r="F4297" s="492"/>
      <c r="G4297" s="488"/>
      <c r="H4297" s="492"/>
      <c r="I4297" s="488"/>
      <c r="J4297" s="488"/>
      <c r="K4297" s="488"/>
      <c r="L4297" s="488"/>
      <c r="M4297" s="488"/>
      <c r="N4297" s="488"/>
      <c r="O4297" s="488"/>
      <c r="P4297" s="488"/>
      <c r="Q4297" s="488"/>
      <c r="R4297" s="491"/>
      <c r="S4297" s="494"/>
      <c r="T4297" s="494"/>
      <c r="U4297" s="488"/>
      <c r="V4297" s="494"/>
      <c r="W4297" s="494"/>
      <c r="X4297" s="494"/>
      <c r="Y4297" s="494"/>
      <c r="Z4297" s="494"/>
      <c r="AA4297" s="494"/>
      <c r="AB4297" s="488"/>
      <c r="AC4297" s="492"/>
      <c r="AD4297" s="494"/>
      <c r="AE4297" s="494"/>
      <c r="AF4297" s="494"/>
      <c r="AG4297" s="494"/>
      <c r="AH4297" s="494"/>
      <c r="AI4297" s="494"/>
      <c r="AJ4297" s="488"/>
      <c r="AK4297" s="494"/>
      <c r="AL4297" s="494"/>
      <c r="AM4297" s="488"/>
      <c r="AN4297" s="494"/>
      <c r="AO4297" s="494"/>
      <c r="AP4297" s="494"/>
      <c r="AQ4297" s="494"/>
      <c r="AR4297" s="494"/>
      <c r="AS4297" s="494"/>
      <c r="AT4297" s="488"/>
      <c r="AU4297" s="492"/>
      <c r="AV4297" s="492"/>
      <c r="AW4297" s="492"/>
      <c r="AX4297" s="488"/>
      <c r="AY4297" s="488"/>
      <c r="AZ4297" s="488"/>
    </row>
    <row r="4298">
      <c r="A4298" s="488"/>
      <c r="B4298" s="488"/>
      <c r="C4298" s="488"/>
      <c r="D4298" s="488"/>
      <c r="E4298" s="491"/>
      <c r="F4298" s="492"/>
      <c r="G4298" s="488"/>
      <c r="H4298" s="492"/>
      <c r="I4298" s="488"/>
      <c r="J4298" s="488"/>
      <c r="K4298" s="488"/>
      <c r="L4298" s="488"/>
      <c r="M4298" s="488"/>
      <c r="N4298" s="488"/>
      <c r="O4298" s="488"/>
      <c r="P4298" s="488"/>
      <c r="Q4298" s="488"/>
      <c r="R4298" s="491"/>
      <c r="S4298" s="494"/>
      <c r="T4298" s="494"/>
      <c r="U4298" s="488"/>
      <c r="V4298" s="494"/>
      <c r="W4298" s="494"/>
      <c r="X4298" s="494"/>
      <c r="Y4298" s="494"/>
      <c r="Z4298" s="494"/>
      <c r="AA4298" s="494"/>
      <c r="AB4298" s="488"/>
      <c r="AC4298" s="492"/>
      <c r="AD4298" s="494"/>
      <c r="AE4298" s="494"/>
      <c r="AF4298" s="494"/>
      <c r="AG4298" s="494"/>
      <c r="AH4298" s="494"/>
      <c r="AI4298" s="494"/>
      <c r="AJ4298" s="488"/>
      <c r="AK4298" s="494"/>
      <c r="AL4298" s="494"/>
      <c r="AM4298" s="488"/>
      <c r="AN4298" s="494"/>
      <c r="AO4298" s="494"/>
      <c r="AP4298" s="494"/>
      <c r="AQ4298" s="494"/>
      <c r="AR4298" s="494"/>
      <c r="AS4298" s="494"/>
      <c r="AT4298" s="488"/>
      <c r="AU4298" s="492"/>
      <c r="AV4298" s="492"/>
      <c r="AW4298" s="492"/>
      <c r="AX4298" s="488"/>
      <c r="AY4298" s="488"/>
      <c r="AZ4298" s="488"/>
    </row>
    <row r="4299">
      <c r="A4299" s="488"/>
      <c r="B4299" s="488"/>
      <c r="C4299" s="488"/>
      <c r="D4299" s="488"/>
      <c r="E4299" s="491"/>
      <c r="F4299" s="492"/>
      <c r="G4299" s="488"/>
      <c r="H4299" s="492"/>
      <c r="I4299" s="488"/>
      <c r="J4299" s="488"/>
      <c r="K4299" s="488"/>
      <c r="L4299" s="488"/>
      <c r="M4299" s="488"/>
      <c r="N4299" s="488"/>
      <c r="O4299" s="488"/>
      <c r="P4299" s="488"/>
      <c r="Q4299" s="488"/>
      <c r="R4299" s="491"/>
      <c r="S4299" s="494"/>
      <c r="T4299" s="494"/>
      <c r="U4299" s="488"/>
      <c r="V4299" s="494"/>
      <c r="W4299" s="494"/>
      <c r="X4299" s="494"/>
      <c r="Y4299" s="494"/>
      <c r="Z4299" s="494"/>
      <c r="AA4299" s="494"/>
      <c r="AB4299" s="488"/>
      <c r="AC4299" s="492"/>
      <c r="AD4299" s="494"/>
      <c r="AE4299" s="494"/>
      <c r="AF4299" s="494"/>
      <c r="AG4299" s="494"/>
      <c r="AH4299" s="494"/>
      <c r="AI4299" s="494"/>
      <c r="AJ4299" s="488"/>
      <c r="AK4299" s="494"/>
      <c r="AL4299" s="494"/>
      <c r="AM4299" s="488"/>
      <c r="AN4299" s="494"/>
      <c r="AO4299" s="494"/>
      <c r="AP4299" s="494"/>
      <c r="AQ4299" s="494"/>
      <c r="AR4299" s="494"/>
      <c r="AS4299" s="494"/>
      <c r="AT4299" s="488"/>
      <c r="AU4299" s="492"/>
      <c r="AV4299" s="492"/>
      <c r="AW4299" s="492"/>
      <c r="AX4299" s="488"/>
      <c r="AY4299" s="497"/>
      <c r="AZ4299" s="488"/>
    </row>
    <row r="4300">
      <c r="A4300" s="488"/>
      <c r="B4300" s="488"/>
      <c r="C4300" s="488"/>
      <c r="D4300" s="488"/>
      <c r="E4300" s="491"/>
      <c r="F4300" s="492"/>
      <c r="G4300" s="488"/>
      <c r="H4300" s="492"/>
      <c r="I4300" s="488"/>
      <c r="J4300" s="488"/>
      <c r="K4300" s="488"/>
      <c r="L4300" s="488"/>
      <c r="M4300" s="488"/>
      <c r="N4300" s="488"/>
      <c r="O4300" s="488"/>
      <c r="P4300" s="488"/>
      <c r="Q4300" s="488"/>
      <c r="R4300" s="491"/>
      <c r="S4300" s="494"/>
      <c r="T4300" s="494"/>
      <c r="U4300" s="488"/>
      <c r="V4300" s="494"/>
      <c r="W4300" s="494"/>
      <c r="X4300" s="494"/>
      <c r="Y4300" s="494"/>
      <c r="Z4300" s="494"/>
      <c r="AA4300" s="494"/>
      <c r="AB4300" s="488"/>
      <c r="AC4300" s="492"/>
      <c r="AD4300" s="494"/>
      <c r="AE4300" s="494"/>
      <c r="AF4300" s="494"/>
      <c r="AG4300" s="494"/>
      <c r="AH4300" s="494"/>
      <c r="AI4300" s="494"/>
      <c r="AJ4300" s="488"/>
      <c r="AK4300" s="494"/>
      <c r="AL4300" s="494"/>
      <c r="AM4300" s="488"/>
      <c r="AN4300" s="494"/>
      <c r="AO4300" s="494"/>
      <c r="AP4300" s="494"/>
      <c r="AQ4300" s="494"/>
      <c r="AR4300" s="494"/>
      <c r="AS4300" s="494"/>
      <c r="AT4300" s="488"/>
      <c r="AU4300" s="492"/>
      <c r="AV4300" s="492"/>
      <c r="AW4300" s="492"/>
      <c r="AX4300" s="488"/>
      <c r="AY4300" s="488"/>
      <c r="AZ4300" s="488"/>
    </row>
    <row r="4301">
      <c r="A4301" s="488"/>
      <c r="B4301" s="488"/>
      <c r="C4301" s="488"/>
      <c r="D4301" s="488"/>
      <c r="E4301" s="491"/>
      <c r="F4301" s="492"/>
      <c r="G4301" s="488"/>
      <c r="H4301" s="492"/>
      <c r="I4301" s="488"/>
      <c r="J4301" s="488"/>
      <c r="K4301" s="488"/>
      <c r="L4301" s="488"/>
      <c r="M4301" s="488"/>
      <c r="N4301" s="488"/>
      <c r="O4301" s="488"/>
      <c r="P4301" s="488"/>
      <c r="Q4301" s="488"/>
      <c r="R4301" s="491"/>
      <c r="S4301" s="494"/>
      <c r="T4301" s="494"/>
      <c r="U4301" s="488"/>
      <c r="V4301" s="494"/>
      <c r="W4301" s="494"/>
      <c r="X4301" s="494"/>
      <c r="Y4301" s="494"/>
      <c r="Z4301" s="494"/>
      <c r="AA4301" s="494"/>
      <c r="AB4301" s="488"/>
      <c r="AC4301" s="492"/>
      <c r="AD4301" s="494"/>
      <c r="AE4301" s="494"/>
      <c r="AF4301" s="494"/>
      <c r="AG4301" s="494"/>
      <c r="AH4301" s="494"/>
      <c r="AI4301" s="494"/>
      <c r="AJ4301" s="488"/>
      <c r="AK4301" s="494"/>
      <c r="AL4301" s="494"/>
      <c r="AM4301" s="488"/>
      <c r="AN4301" s="494"/>
      <c r="AO4301" s="494"/>
      <c r="AP4301" s="494"/>
      <c r="AQ4301" s="494"/>
      <c r="AR4301" s="494"/>
      <c r="AS4301" s="494"/>
      <c r="AT4301" s="488"/>
      <c r="AU4301" s="492"/>
      <c r="AV4301" s="492"/>
      <c r="AW4301" s="492"/>
      <c r="AX4301" s="488"/>
      <c r="AY4301" s="488"/>
      <c r="AZ4301" s="488"/>
    </row>
    <row r="4302">
      <c r="A4302" s="488"/>
      <c r="B4302" s="488"/>
      <c r="C4302" s="488"/>
      <c r="D4302" s="488"/>
      <c r="E4302" s="491"/>
      <c r="F4302" s="492"/>
      <c r="G4302" s="488"/>
      <c r="H4302" s="492"/>
      <c r="I4302" s="488"/>
      <c r="J4302" s="488"/>
      <c r="K4302" s="488"/>
      <c r="L4302" s="488"/>
      <c r="M4302" s="488"/>
      <c r="N4302" s="488"/>
      <c r="O4302" s="488"/>
      <c r="P4302" s="488"/>
      <c r="Q4302" s="488"/>
      <c r="R4302" s="491"/>
      <c r="S4302" s="494"/>
      <c r="T4302" s="494"/>
      <c r="U4302" s="488"/>
      <c r="V4302" s="494"/>
      <c r="W4302" s="494"/>
      <c r="X4302" s="494"/>
      <c r="Y4302" s="494"/>
      <c r="Z4302" s="494"/>
      <c r="AA4302" s="494"/>
      <c r="AB4302" s="488"/>
      <c r="AC4302" s="492"/>
      <c r="AD4302" s="494"/>
      <c r="AE4302" s="494"/>
      <c r="AF4302" s="494"/>
      <c r="AG4302" s="494"/>
      <c r="AH4302" s="494"/>
      <c r="AI4302" s="494"/>
      <c r="AJ4302" s="488"/>
      <c r="AK4302" s="494"/>
      <c r="AL4302" s="494"/>
      <c r="AM4302" s="488"/>
      <c r="AN4302" s="494"/>
      <c r="AO4302" s="494"/>
      <c r="AP4302" s="494"/>
      <c r="AQ4302" s="494"/>
      <c r="AR4302" s="494"/>
      <c r="AS4302" s="494"/>
      <c r="AT4302" s="488"/>
      <c r="AU4302" s="492"/>
      <c r="AV4302" s="492"/>
      <c r="AW4302" s="492"/>
      <c r="AX4302" s="497"/>
      <c r="AY4302" s="488"/>
      <c r="AZ4302" s="488"/>
    </row>
    <row r="4303">
      <c r="A4303" s="488"/>
      <c r="B4303" s="488"/>
      <c r="C4303" s="488"/>
      <c r="D4303" s="488"/>
      <c r="E4303" s="491"/>
      <c r="F4303" s="492"/>
      <c r="G4303" s="488"/>
      <c r="H4303" s="492"/>
      <c r="I4303" s="488"/>
      <c r="J4303" s="488"/>
      <c r="K4303" s="488"/>
      <c r="L4303" s="488"/>
      <c r="M4303" s="488"/>
      <c r="N4303" s="488"/>
      <c r="O4303" s="488"/>
      <c r="P4303" s="488"/>
      <c r="Q4303" s="488"/>
      <c r="R4303" s="491"/>
      <c r="S4303" s="494"/>
      <c r="T4303" s="494"/>
      <c r="U4303" s="488"/>
      <c r="V4303" s="491"/>
      <c r="W4303" s="488"/>
      <c r="X4303" s="488"/>
      <c r="Y4303" s="492"/>
      <c r="Z4303" s="488"/>
      <c r="AA4303" s="488"/>
      <c r="AB4303" s="488"/>
      <c r="AC4303" s="492"/>
      <c r="AD4303" s="494"/>
      <c r="AE4303" s="494"/>
      <c r="AF4303" s="494"/>
      <c r="AG4303" s="494"/>
      <c r="AH4303" s="494"/>
      <c r="AI4303" s="494"/>
      <c r="AJ4303" s="488"/>
      <c r="AK4303" s="494"/>
      <c r="AL4303" s="494"/>
      <c r="AM4303" s="488"/>
      <c r="AN4303" s="494"/>
      <c r="AO4303" s="494"/>
      <c r="AP4303" s="494"/>
      <c r="AQ4303" s="494"/>
      <c r="AR4303" s="494"/>
      <c r="AS4303" s="494"/>
      <c r="AT4303" s="488"/>
      <c r="AU4303" s="492"/>
      <c r="AV4303" s="492"/>
      <c r="AW4303" s="492"/>
      <c r="AX4303" s="497"/>
      <c r="AY4303" s="488"/>
      <c r="AZ4303" s="488"/>
    </row>
    <row r="4304">
      <c r="A4304" s="488"/>
      <c r="B4304" s="488"/>
      <c r="C4304" s="488"/>
      <c r="D4304" s="488"/>
      <c r="E4304" s="491"/>
      <c r="F4304" s="492"/>
      <c r="G4304" s="488"/>
      <c r="H4304" s="492"/>
      <c r="I4304" s="488"/>
      <c r="J4304" s="488"/>
      <c r="K4304" s="488"/>
      <c r="L4304" s="488"/>
      <c r="M4304" s="488"/>
      <c r="N4304" s="488"/>
      <c r="O4304" s="488"/>
      <c r="P4304" s="488"/>
      <c r="Q4304" s="488"/>
      <c r="R4304" s="491"/>
      <c r="S4304" s="494"/>
      <c r="T4304" s="494"/>
      <c r="U4304" s="488"/>
      <c r="V4304" s="494"/>
      <c r="W4304" s="494"/>
      <c r="X4304" s="494"/>
      <c r="Y4304" s="494"/>
      <c r="Z4304" s="494"/>
      <c r="AA4304" s="494"/>
      <c r="AB4304" s="488"/>
      <c r="AC4304" s="492"/>
      <c r="AD4304" s="494"/>
      <c r="AE4304" s="494"/>
      <c r="AF4304" s="494"/>
      <c r="AG4304" s="494"/>
      <c r="AH4304" s="494"/>
      <c r="AI4304" s="494"/>
      <c r="AJ4304" s="488"/>
      <c r="AK4304" s="494"/>
      <c r="AL4304" s="494"/>
      <c r="AM4304" s="488"/>
      <c r="AN4304" s="494"/>
      <c r="AO4304" s="494"/>
      <c r="AP4304" s="494"/>
      <c r="AQ4304" s="494"/>
      <c r="AR4304" s="494"/>
      <c r="AS4304" s="494"/>
      <c r="AT4304" s="488"/>
      <c r="AU4304" s="492"/>
      <c r="AV4304" s="492"/>
      <c r="AW4304" s="492"/>
      <c r="AX4304" s="488"/>
      <c r="AY4304" s="488"/>
      <c r="AZ4304" s="488"/>
    </row>
    <row r="4305">
      <c r="A4305" s="488"/>
      <c r="B4305" s="488"/>
      <c r="C4305" s="488"/>
      <c r="D4305" s="488"/>
      <c r="E4305" s="491"/>
      <c r="F4305" s="492"/>
      <c r="G4305" s="488"/>
      <c r="H4305" s="492"/>
      <c r="I4305" s="488"/>
      <c r="J4305" s="488"/>
      <c r="K4305" s="488"/>
      <c r="L4305" s="488"/>
      <c r="M4305" s="488"/>
      <c r="N4305" s="488"/>
      <c r="O4305" s="488"/>
      <c r="P4305" s="488"/>
      <c r="Q4305" s="488"/>
      <c r="R4305" s="491"/>
      <c r="S4305" s="494"/>
      <c r="T4305" s="494"/>
      <c r="U4305" s="488"/>
      <c r="V4305" s="491"/>
      <c r="W4305" s="488"/>
      <c r="X4305" s="488"/>
      <c r="Y4305" s="492"/>
      <c r="Z4305" s="488"/>
      <c r="AA4305" s="488"/>
      <c r="AB4305" s="488"/>
      <c r="AC4305" s="492"/>
      <c r="AD4305" s="494"/>
      <c r="AE4305" s="494"/>
      <c r="AF4305" s="494"/>
      <c r="AG4305" s="494"/>
      <c r="AH4305" s="494"/>
      <c r="AI4305" s="494"/>
      <c r="AJ4305" s="488"/>
      <c r="AK4305" s="494"/>
      <c r="AL4305" s="494"/>
      <c r="AM4305" s="488"/>
      <c r="AN4305" s="494"/>
      <c r="AO4305" s="494"/>
      <c r="AP4305" s="494"/>
      <c r="AQ4305" s="494"/>
      <c r="AR4305" s="494"/>
      <c r="AS4305" s="494"/>
      <c r="AT4305" s="488"/>
      <c r="AU4305" s="492"/>
      <c r="AV4305" s="492"/>
      <c r="AW4305" s="492"/>
      <c r="AX4305" s="488"/>
      <c r="AY4305" s="488"/>
      <c r="AZ4305" s="488"/>
    </row>
    <row r="4306">
      <c r="A4306" s="488"/>
      <c r="B4306" s="488"/>
      <c r="C4306" s="488"/>
      <c r="D4306" s="488"/>
      <c r="E4306" s="491"/>
      <c r="F4306" s="492"/>
      <c r="G4306" s="488"/>
      <c r="H4306" s="492"/>
      <c r="I4306" s="488"/>
      <c r="J4306" s="488"/>
      <c r="K4306" s="488"/>
      <c r="L4306" s="488"/>
      <c r="M4306" s="488"/>
      <c r="N4306" s="488"/>
      <c r="O4306" s="488"/>
      <c r="P4306" s="488"/>
      <c r="Q4306" s="488"/>
      <c r="R4306" s="491"/>
      <c r="S4306" s="494"/>
      <c r="T4306" s="494"/>
      <c r="U4306" s="488"/>
      <c r="V4306" s="494"/>
      <c r="W4306" s="494"/>
      <c r="X4306" s="494"/>
      <c r="Y4306" s="494"/>
      <c r="Z4306" s="494"/>
      <c r="AA4306" s="494"/>
      <c r="AB4306" s="488"/>
      <c r="AC4306" s="492"/>
      <c r="AD4306" s="494"/>
      <c r="AE4306" s="494"/>
      <c r="AF4306" s="494"/>
      <c r="AG4306" s="494"/>
      <c r="AH4306" s="494"/>
      <c r="AI4306" s="494"/>
      <c r="AJ4306" s="488"/>
      <c r="AK4306" s="494"/>
      <c r="AL4306" s="494"/>
      <c r="AM4306" s="488"/>
      <c r="AN4306" s="494"/>
      <c r="AO4306" s="494"/>
      <c r="AP4306" s="494"/>
      <c r="AQ4306" s="494"/>
      <c r="AR4306" s="494"/>
      <c r="AS4306" s="494"/>
      <c r="AT4306" s="488"/>
      <c r="AU4306" s="492"/>
      <c r="AV4306" s="492"/>
      <c r="AW4306" s="492"/>
      <c r="AX4306" s="497"/>
      <c r="AY4306" s="497"/>
      <c r="AZ4306" s="488"/>
    </row>
    <row r="4307">
      <c r="A4307" s="488"/>
      <c r="B4307" s="488"/>
      <c r="C4307" s="488"/>
      <c r="D4307" s="488"/>
      <c r="E4307" s="491"/>
      <c r="F4307" s="492"/>
      <c r="G4307" s="488"/>
      <c r="H4307" s="492"/>
      <c r="I4307" s="488"/>
      <c r="J4307" s="488"/>
      <c r="K4307" s="488"/>
      <c r="L4307" s="488"/>
      <c r="M4307" s="488"/>
      <c r="N4307" s="488"/>
      <c r="O4307" s="488"/>
      <c r="P4307" s="488"/>
      <c r="Q4307" s="488"/>
      <c r="R4307" s="491"/>
      <c r="S4307" s="494"/>
      <c r="T4307" s="494"/>
      <c r="U4307" s="488"/>
      <c r="V4307" s="494"/>
      <c r="W4307" s="494"/>
      <c r="X4307" s="494"/>
      <c r="Y4307" s="494"/>
      <c r="Z4307" s="494"/>
      <c r="AA4307" s="494"/>
      <c r="AB4307" s="488"/>
      <c r="AC4307" s="492"/>
      <c r="AD4307" s="494"/>
      <c r="AE4307" s="494"/>
      <c r="AF4307" s="494"/>
      <c r="AG4307" s="494"/>
      <c r="AH4307" s="494"/>
      <c r="AI4307" s="494"/>
      <c r="AJ4307" s="488"/>
      <c r="AK4307" s="494"/>
      <c r="AL4307" s="494"/>
      <c r="AM4307" s="488"/>
      <c r="AN4307" s="494"/>
      <c r="AO4307" s="494"/>
      <c r="AP4307" s="494"/>
      <c r="AQ4307" s="494"/>
      <c r="AR4307" s="494"/>
      <c r="AS4307" s="494"/>
      <c r="AT4307" s="488"/>
      <c r="AU4307" s="492"/>
      <c r="AV4307" s="492"/>
      <c r="AW4307" s="492"/>
      <c r="AX4307" s="497"/>
      <c r="AY4307" s="488"/>
      <c r="AZ4307" s="488"/>
    </row>
    <row r="4308">
      <c r="A4308" s="488"/>
      <c r="B4308" s="488"/>
      <c r="C4308" s="488"/>
      <c r="D4308" s="488"/>
      <c r="E4308" s="491"/>
      <c r="F4308" s="492"/>
      <c r="G4308" s="488"/>
      <c r="H4308" s="492"/>
      <c r="I4308" s="488"/>
      <c r="J4308" s="488"/>
      <c r="K4308" s="488"/>
      <c r="L4308" s="488"/>
      <c r="M4308" s="488"/>
      <c r="N4308" s="488"/>
      <c r="O4308" s="488"/>
      <c r="P4308" s="488"/>
      <c r="Q4308" s="488"/>
      <c r="R4308" s="491"/>
      <c r="S4308" s="494"/>
      <c r="T4308" s="494"/>
      <c r="U4308" s="488"/>
      <c r="V4308" s="494"/>
      <c r="W4308" s="494"/>
      <c r="X4308" s="494"/>
      <c r="Y4308" s="494"/>
      <c r="Z4308" s="494"/>
      <c r="AA4308" s="494"/>
      <c r="AB4308" s="488"/>
      <c r="AC4308" s="492"/>
      <c r="AD4308" s="494"/>
      <c r="AE4308" s="494"/>
      <c r="AF4308" s="494"/>
      <c r="AG4308" s="494"/>
      <c r="AH4308" s="494"/>
      <c r="AI4308" s="494"/>
      <c r="AJ4308" s="488"/>
      <c r="AK4308" s="494"/>
      <c r="AL4308" s="494"/>
      <c r="AM4308" s="488"/>
      <c r="AN4308" s="494"/>
      <c r="AO4308" s="494"/>
      <c r="AP4308" s="494"/>
      <c r="AQ4308" s="494"/>
      <c r="AR4308" s="494"/>
      <c r="AS4308" s="494"/>
      <c r="AT4308" s="488"/>
      <c r="AU4308" s="492"/>
      <c r="AV4308" s="492"/>
      <c r="AW4308" s="492"/>
      <c r="AX4308" s="488"/>
      <c r="AY4308" s="488"/>
      <c r="AZ4308" s="488"/>
    </row>
    <row r="4309">
      <c r="A4309" s="488"/>
      <c r="B4309" s="488"/>
      <c r="C4309" s="488"/>
      <c r="D4309" s="488"/>
      <c r="E4309" s="491"/>
      <c r="F4309" s="492"/>
      <c r="G4309" s="488"/>
      <c r="H4309" s="492"/>
      <c r="I4309" s="488"/>
      <c r="J4309" s="488"/>
      <c r="K4309" s="488"/>
      <c r="L4309" s="488"/>
      <c r="M4309" s="488"/>
      <c r="N4309" s="488"/>
      <c r="O4309" s="488"/>
      <c r="P4309" s="488"/>
      <c r="Q4309" s="488"/>
      <c r="R4309" s="491"/>
      <c r="S4309" s="494"/>
      <c r="T4309" s="494"/>
      <c r="U4309" s="488"/>
      <c r="V4309" s="494"/>
      <c r="W4309" s="494"/>
      <c r="X4309" s="494"/>
      <c r="Y4309" s="494"/>
      <c r="Z4309" s="494"/>
      <c r="AA4309" s="494"/>
      <c r="AB4309" s="488"/>
      <c r="AC4309" s="492"/>
      <c r="AD4309" s="494"/>
      <c r="AE4309" s="494"/>
      <c r="AF4309" s="494"/>
      <c r="AG4309" s="494"/>
      <c r="AH4309" s="494"/>
      <c r="AI4309" s="494"/>
      <c r="AJ4309" s="488"/>
      <c r="AK4309" s="494"/>
      <c r="AL4309" s="494"/>
      <c r="AM4309" s="488"/>
      <c r="AN4309" s="494"/>
      <c r="AO4309" s="494"/>
      <c r="AP4309" s="494"/>
      <c r="AQ4309" s="494"/>
      <c r="AR4309" s="494"/>
      <c r="AS4309" s="494"/>
      <c r="AT4309" s="488"/>
      <c r="AU4309" s="492"/>
      <c r="AV4309" s="492"/>
      <c r="AW4309" s="492"/>
      <c r="AX4309" s="497"/>
      <c r="AY4309" s="488"/>
      <c r="AZ4309" s="488"/>
    </row>
    <row r="4310">
      <c r="A4310" s="488"/>
      <c r="B4310" s="488"/>
      <c r="C4310" s="488"/>
      <c r="D4310" s="488"/>
      <c r="E4310" s="491"/>
      <c r="F4310" s="492"/>
      <c r="G4310" s="488"/>
      <c r="H4310" s="492"/>
      <c r="I4310" s="488"/>
      <c r="J4310" s="488"/>
      <c r="K4310" s="488"/>
      <c r="L4310" s="488"/>
      <c r="M4310" s="488"/>
      <c r="N4310" s="488"/>
      <c r="O4310" s="488"/>
      <c r="P4310" s="488"/>
      <c r="Q4310" s="488"/>
      <c r="R4310" s="491"/>
      <c r="S4310" s="494"/>
      <c r="T4310" s="494"/>
      <c r="U4310" s="488"/>
      <c r="V4310" s="494"/>
      <c r="W4310" s="494"/>
      <c r="X4310" s="494"/>
      <c r="Y4310" s="494"/>
      <c r="Z4310" s="494"/>
      <c r="AA4310" s="494"/>
      <c r="AB4310" s="488"/>
      <c r="AC4310" s="492"/>
      <c r="AD4310" s="494"/>
      <c r="AE4310" s="494"/>
      <c r="AF4310" s="494"/>
      <c r="AG4310" s="494"/>
      <c r="AH4310" s="494"/>
      <c r="AI4310" s="494"/>
      <c r="AJ4310" s="488"/>
      <c r="AK4310" s="494"/>
      <c r="AL4310" s="494"/>
      <c r="AM4310" s="488"/>
      <c r="AN4310" s="494"/>
      <c r="AO4310" s="494"/>
      <c r="AP4310" s="494"/>
      <c r="AQ4310" s="494"/>
      <c r="AR4310" s="494"/>
      <c r="AS4310" s="494"/>
      <c r="AT4310" s="488"/>
      <c r="AU4310" s="492"/>
      <c r="AV4310" s="492"/>
      <c r="AW4310" s="492"/>
      <c r="AX4310" s="497"/>
      <c r="AY4310" s="488"/>
      <c r="AZ4310" s="488"/>
    </row>
    <row r="4311">
      <c r="A4311" s="488"/>
      <c r="B4311" s="488"/>
      <c r="C4311" s="488"/>
      <c r="D4311" s="488"/>
      <c r="E4311" s="491"/>
      <c r="F4311" s="492"/>
      <c r="G4311" s="488"/>
      <c r="H4311" s="492"/>
      <c r="I4311" s="488"/>
      <c r="J4311" s="488"/>
      <c r="K4311" s="488"/>
      <c r="L4311" s="488"/>
      <c r="M4311" s="488"/>
      <c r="N4311" s="488"/>
      <c r="O4311" s="488"/>
      <c r="P4311" s="488"/>
      <c r="Q4311" s="488"/>
      <c r="R4311" s="491"/>
      <c r="S4311" s="494"/>
      <c r="T4311" s="494"/>
      <c r="U4311" s="488"/>
      <c r="V4311" s="491"/>
      <c r="W4311" s="488"/>
      <c r="X4311" s="488"/>
      <c r="Y4311" s="492"/>
      <c r="Z4311" s="488"/>
      <c r="AA4311" s="488"/>
      <c r="AB4311" s="488"/>
      <c r="AC4311" s="492"/>
      <c r="AD4311" s="494"/>
      <c r="AE4311" s="494"/>
      <c r="AF4311" s="494"/>
      <c r="AG4311" s="494"/>
      <c r="AH4311" s="494"/>
      <c r="AI4311" s="494"/>
      <c r="AJ4311" s="488"/>
      <c r="AK4311" s="494"/>
      <c r="AL4311" s="494"/>
      <c r="AM4311" s="488"/>
      <c r="AN4311" s="494"/>
      <c r="AO4311" s="494"/>
      <c r="AP4311" s="494"/>
      <c r="AQ4311" s="494"/>
      <c r="AR4311" s="494"/>
      <c r="AS4311" s="494"/>
      <c r="AT4311" s="488"/>
      <c r="AU4311" s="492"/>
      <c r="AV4311" s="492"/>
      <c r="AW4311" s="492"/>
      <c r="AX4311" s="488"/>
      <c r="AY4311" s="488"/>
      <c r="AZ4311" s="488"/>
    </row>
    <row r="4312">
      <c r="A4312" s="488"/>
      <c r="B4312" s="488"/>
      <c r="C4312" s="488"/>
      <c r="D4312" s="488"/>
      <c r="E4312" s="491"/>
      <c r="F4312" s="492"/>
      <c r="G4312" s="488"/>
      <c r="H4312" s="492"/>
      <c r="I4312" s="488"/>
      <c r="J4312" s="488"/>
      <c r="K4312" s="488"/>
      <c r="L4312" s="488"/>
      <c r="M4312" s="488"/>
      <c r="N4312" s="488"/>
      <c r="O4312" s="488"/>
      <c r="P4312" s="488"/>
      <c r="Q4312" s="488"/>
      <c r="R4312" s="491"/>
      <c r="S4312" s="494"/>
      <c r="T4312" s="494"/>
      <c r="U4312" s="488"/>
      <c r="V4312" s="491"/>
      <c r="W4312" s="488"/>
      <c r="X4312" s="488"/>
      <c r="Y4312" s="492"/>
      <c r="Z4312" s="488"/>
      <c r="AA4312" s="488"/>
      <c r="AB4312" s="488"/>
      <c r="AC4312" s="492"/>
      <c r="AD4312" s="494"/>
      <c r="AE4312" s="494"/>
      <c r="AF4312" s="494"/>
      <c r="AG4312" s="494"/>
      <c r="AH4312" s="494"/>
      <c r="AI4312" s="494"/>
      <c r="AJ4312" s="488"/>
      <c r="AK4312" s="494"/>
      <c r="AL4312" s="494"/>
      <c r="AM4312" s="488"/>
      <c r="AN4312" s="494"/>
      <c r="AO4312" s="494"/>
      <c r="AP4312" s="494"/>
      <c r="AQ4312" s="494"/>
      <c r="AR4312" s="494"/>
      <c r="AS4312" s="494"/>
      <c r="AT4312" s="488"/>
      <c r="AU4312" s="492"/>
      <c r="AV4312" s="492"/>
      <c r="AW4312" s="492"/>
      <c r="AX4312" s="488"/>
      <c r="AY4312" s="488"/>
      <c r="AZ4312" s="488"/>
    </row>
    <row r="4313">
      <c r="A4313" s="488"/>
      <c r="B4313" s="488"/>
      <c r="C4313" s="488"/>
      <c r="D4313" s="488"/>
      <c r="E4313" s="491"/>
      <c r="F4313" s="492"/>
      <c r="G4313" s="488"/>
      <c r="H4313" s="492"/>
      <c r="I4313" s="488"/>
      <c r="J4313" s="488"/>
      <c r="K4313" s="488"/>
      <c r="L4313" s="488"/>
      <c r="M4313" s="488"/>
      <c r="N4313" s="488"/>
      <c r="O4313" s="488"/>
      <c r="P4313" s="488"/>
      <c r="Q4313" s="488"/>
      <c r="R4313" s="491"/>
      <c r="S4313" s="494"/>
      <c r="T4313" s="494"/>
      <c r="U4313" s="488"/>
      <c r="V4313" s="494"/>
      <c r="W4313" s="494"/>
      <c r="X4313" s="494"/>
      <c r="Y4313" s="494"/>
      <c r="Z4313" s="494"/>
      <c r="AA4313" s="494"/>
      <c r="AB4313" s="488"/>
      <c r="AC4313" s="492"/>
      <c r="AD4313" s="494"/>
      <c r="AE4313" s="494"/>
      <c r="AF4313" s="494"/>
      <c r="AG4313" s="494"/>
      <c r="AH4313" s="494"/>
      <c r="AI4313" s="494"/>
      <c r="AJ4313" s="488"/>
      <c r="AK4313" s="494"/>
      <c r="AL4313" s="494"/>
      <c r="AM4313" s="488"/>
      <c r="AN4313" s="494"/>
      <c r="AO4313" s="494"/>
      <c r="AP4313" s="494"/>
      <c r="AQ4313" s="494"/>
      <c r="AR4313" s="494"/>
      <c r="AS4313" s="494"/>
      <c r="AT4313" s="488"/>
      <c r="AU4313" s="492"/>
      <c r="AV4313" s="492"/>
      <c r="AW4313" s="492"/>
      <c r="AX4313" s="488"/>
      <c r="AY4313" s="488"/>
      <c r="AZ4313" s="488"/>
    </row>
    <row r="4314">
      <c r="A4314" s="488"/>
      <c r="B4314" s="488"/>
      <c r="C4314" s="488"/>
      <c r="D4314" s="488"/>
      <c r="E4314" s="491"/>
      <c r="F4314" s="492"/>
      <c r="G4314" s="488"/>
      <c r="H4314" s="492"/>
      <c r="I4314" s="488"/>
      <c r="J4314" s="488"/>
      <c r="K4314" s="488"/>
      <c r="L4314" s="488"/>
      <c r="M4314" s="488"/>
      <c r="N4314" s="488"/>
      <c r="O4314" s="488"/>
      <c r="P4314" s="488"/>
      <c r="Q4314" s="488"/>
      <c r="R4314" s="491"/>
      <c r="S4314" s="494"/>
      <c r="T4314" s="494"/>
      <c r="U4314" s="488"/>
      <c r="V4314" s="491"/>
      <c r="W4314" s="488"/>
      <c r="X4314" s="488"/>
      <c r="Y4314" s="492"/>
      <c r="Z4314" s="488"/>
      <c r="AA4314" s="488"/>
      <c r="AB4314" s="488"/>
      <c r="AC4314" s="492"/>
      <c r="AD4314" s="494"/>
      <c r="AE4314" s="494"/>
      <c r="AF4314" s="494"/>
      <c r="AG4314" s="494"/>
      <c r="AH4314" s="494"/>
      <c r="AI4314" s="494"/>
      <c r="AJ4314" s="488"/>
      <c r="AK4314" s="494"/>
      <c r="AL4314" s="494"/>
      <c r="AM4314" s="488"/>
      <c r="AN4314" s="494"/>
      <c r="AO4314" s="494"/>
      <c r="AP4314" s="494"/>
      <c r="AQ4314" s="494"/>
      <c r="AR4314" s="494"/>
      <c r="AS4314" s="494"/>
      <c r="AT4314" s="488"/>
      <c r="AU4314" s="492"/>
      <c r="AV4314" s="492"/>
      <c r="AW4314" s="492"/>
      <c r="AX4314" s="497"/>
      <c r="AY4314" s="488"/>
      <c r="AZ4314" s="488"/>
    </row>
    <row r="4315">
      <c r="A4315" s="488"/>
      <c r="B4315" s="488"/>
      <c r="C4315" s="488"/>
      <c r="D4315" s="488"/>
      <c r="E4315" s="491"/>
      <c r="F4315" s="492"/>
      <c r="G4315" s="488"/>
      <c r="H4315" s="492"/>
      <c r="I4315" s="488"/>
      <c r="J4315" s="488"/>
      <c r="K4315" s="488"/>
      <c r="L4315" s="488"/>
      <c r="M4315" s="488"/>
      <c r="N4315" s="488"/>
      <c r="O4315" s="488"/>
      <c r="P4315" s="488"/>
      <c r="Q4315" s="488"/>
      <c r="R4315" s="491"/>
      <c r="S4315" s="494"/>
      <c r="T4315" s="494"/>
      <c r="U4315" s="488"/>
      <c r="V4315" s="491"/>
      <c r="W4315" s="488"/>
      <c r="X4315" s="488"/>
      <c r="Y4315" s="492"/>
      <c r="Z4315" s="488"/>
      <c r="AA4315" s="488"/>
      <c r="AB4315" s="488"/>
      <c r="AC4315" s="492"/>
      <c r="AD4315" s="494"/>
      <c r="AE4315" s="494"/>
      <c r="AF4315" s="494"/>
      <c r="AG4315" s="494"/>
      <c r="AH4315" s="494"/>
      <c r="AI4315" s="494"/>
      <c r="AJ4315" s="488"/>
      <c r="AK4315" s="494"/>
      <c r="AL4315" s="494"/>
      <c r="AM4315" s="488"/>
      <c r="AN4315" s="494"/>
      <c r="AO4315" s="494"/>
      <c r="AP4315" s="494"/>
      <c r="AQ4315" s="494"/>
      <c r="AR4315" s="494"/>
      <c r="AS4315" s="494"/>
      <c r="AT4315" s="488"/>
      <c r="AU4315" s="492"/>
      <c r="AV4315" s="492"/>
      <c r="AW4315" s="492"/>
      <c r="AX4315" s="497"/>
      <c r="AY4315" s="488"/>
      <c r="AZ4315" s="488"/>
    </row>
    <row r="4316">
      <c r="A4316" s="488"/>
      <c r="B4316" s="488"/>
      <c r="C4316" s="488"/>
      <c r="D4316" s="488"/>
      <c r="E4316" s="491"/>
      <c r="F4316" s="492"/>
      <c r="G4316" s="488"/>
      <c r="H4316" s="492"/>
      <c r="I4316" s="488"/>
      <c r="J4316" s="488"/>
      <c r="K4316" s="488"/>
      <c r="L4316" s="488"/>
      <c r="M4316" s="488"/>
      <c r="N4316" s="488"/>
      <c r="O4316" s="488"/>
      <c r="P4316" s="488"/>
      <c r="Q4316" s="488"/>
      <c r="R4316" s="491"/>
      <c r="S4316" s="494"/>
      <c r="T4316" s="494"/>
      <c r="U4316" s="488"/>
      <c r="V4316" s="494"/>
      <c r="W4316" s="494"/>
      <c r="X4316" s="494"/>
      <c r="Y4316" s="494"/>
      <c r="Z4316" s="494"/>
      <c r="AA4316" s="494"/>
      <c r="AB4316" s="488"/>
      <c r="AC4316" s="492"/>
      <c r="AD4316" s="494"/>
      <c r="AE4316" s="494"/>
      <c r="AF4316" s="494"/>
      <c r="AG4316" s="494"/>
      <c r="AH4316" s="494"/>
      <c r="AI4316" s="494"/>
      <c r="AJ4316" s="488"/>
      <c r="AK4316" s="494"/>
      <c r="AL4316" s="494"/>
      <c r="AM4316" s="488"/>
      <c r="AN4316" s="494"/>
      <c r="AO4316" s="494"/>
      <c r="AP4316" s="494"/>
      <c r="AQ4316" s="494"/>
      <c r="AR4316" s="494"/>
      <c r="AS4316" s="494"/>
      <c r="AT4316" s="488"/>
      <c r="AU4316" s="492"/>
      <c r="AV4316" s="492"/>
      <c r="AW4316" s="492"/>
      <c r="AX4316" s="497"/>
      <c r="AY4316" s="488"/>
      <c r="AZ4316" s="488"/>
    </row>
    <row r="4317">
      <c r="A4317" s="488"/>
      <c r="B4317" s="488"/>
      <c r="C4317" s="488"/>
      <c r="D4317" s="488"/>
      <c r="E4317" s="491"/>
      <c r="F4317" s="492"/>
      <c r="G4317" s="488"/>
      <c r="H4317" s="492"/>
      <c r="I4317" s="488"/>
      <c r="J4317" s="488"/>
      <c r="K4317" s="488"/>
      <c r="L4317" s="488"/>
      <c r="M4317" s="488"/>
      <c r="N4317" s="488"/>
      <c r="O4317" s="488"/>
      <c r="P4317" s="488"/>
      <c r="Q4317" s="488"/>
      <c r="R4317" s="491"/>
      <c r="S4317" s="494"/>
      <c r="T4317" s="494"/>
      <c r="U4317" s="488"/>
      <c r="V4317" s="494"/>
      <c r="W4317" s="494"/>
      <c r="X4317" s="494"/>
      <c r="Y4317" s="494"/>
      <c r="Z4317" s="494"/>
      <c r="AA4317" s="494"/>
      <c r="AB4317" s="488"/>
      <c r="AC4317" s="492"/>
      <c r="AD4317" s="494"/>
      <c r="AE4317" s="494"/>
      <c r="AF4317" s="494"/>
      <c r="AG4317" s="494"/>
      <c r="AH4317" s="494"/>
      <c r="AI4317" s="494"/>
      <c r="AJ4317" s="488"/>
      <c r="AK4317" s="494"/>
      <c r="AL4317" s="494"/>
      <c r="AM4317" s="488"/>
      <c r="AN4317" s="494"/>
      <c r="AO4317" s="494"/>
      <c r="AP4317" s="494"/>
      <c r="AQ4317" s="494"/>
      <c r="AR4317" s="494"/>
      <c r="AS4317" s="494"/>
      <c r="AT4317" s="488"/>
      <c r="AU4317" s="492"/>
      <c r="AV4317" s="492"/>
      <c r="AW4317" s="492"/>
      <c r="AX4317" s="497"/>
      <c r="AY4317" s="488"/>
      <c r="AZ4317" s="488"/>
    </row>
    <row r="4318">
      <c r="A4318" s="488"/>
      <c r="B4318" s="488"/>
      <c r="C4318" s="488"/>
      <c r="D4318" s="488"/>
      <c r="E4318" s="491"/>
      <c r="F4318" s="492"/>
      <c r="G4318" s="488"/>
      <c r="H4318" s="492"/>
      <c r="I4318" s="488"/>
      <c r="J4318" s="488"/>
      <c r="K4318" s="488"/>
      <c r="L4318" s="488"/>
      <c r="M4318" s="488"/>
      <c r="N4318" s="488"/>
      <c r="O4318" s="488"/>
      <c r="P4318" s="488"/>
      <c r="Q4318" s="488"/>
      <c r="R4318" s="491"/>
      <c r="S4318" s="494"/>
      <c r="T4318" s="494"/>
      <c r="U4318" s="488"/>
      <c r="V4318" s="494"/>
      <c r="W4318" s="494"/>
      <c r="X4318" s="494"/>
      <c r="Y4318" s="494"/>
      <c r="Z4318" s="494"/>
      <c r="AA4318" s="494"/>
      <c r="AB4318" s="488"/>
      <c r="AC4318" s="492"/>
      <c r="AD4318" s="494"/>
      <c r="AE4318" s="494"/>
      <c r="AF4318" s="494"/>
      <c r="AG4318" s="494"/>
      <c r="AH4318" s="494"/>
      <c r="AI4318" s="494"/>
      <c r="AJ4318" s="488"/>
      <c r="AK4318" s="494"/>
      <c r="AL4318" s="494"/>
      <c r="AM4318" s="488"/>
      <c r="AN4318" s="494"/>
      <c r="AO4318" s="494"/>
      <c r="AP4318" s="494"/>
      <c r="AQ4318" s="494"/>
      <c r="AR4318" s="494"/>
      <c r="AS4318" s="494"/>
      <c r="AT4318" s="488"/>
      <c r="AU4318" s="492"/>
      <c r="AV4318" s="492"/>
      <c r="AW4318" s="492"/>
      <c r="AX4318" s="488"/>
      <c r="AY4318" s="488"/>
      <c r="AZ4318" s="488"/>
    </row>
    <row r="4319">
      <c r="A4319" s="488"/>
      <c r="B4319" s="488"/>
      <c r="C4319" s="488"/>
      <c r="D4319" s="488"/>
      <c r="E4319" s="491"/>
      <c r="F4319" s="492"/>
      <c r="G4319" s="488"/>
      <c r="H4319" s="492"/>
      <c r="I4319" s="488"/>
      <c r="J4319" s="488"/>
      <c r="K4319" s="488"/>
      <c r="L4319" s="488"/>
      <c r="M4319" s="488"/>
      <c r="N4319" s="488"/>
      <c r="O4319" s="488"/>
      <c r="P4319" s="488"/>
      <c r="Q4319" s="488"/>
      <c r="R4319" s="491"/>
      <c r="S4319" s="494"/>
      <c r="T4319" s="494"/>
      <c r="U4319" s="488"/>
      <c r="V4319" s="494"/>
      <c r="W4319" s="494"/>
      <c r="X4319" s="494"/>
      <c r="Y4319" s="494"/>
      <c r="Z4319" s="494"/>
      <c r="AA4319" s="494"/>
      <c r="AB4319" s="488"/>
      <c r="AC4319" s="492"/>
      <c r="AD4319" s="494"/>
      <c r="AE4319" s="494"/>
      <c r="AF4319" s="494"/>
      <c r="AG4319" s="494"/>
      <c r="AH4319" s="494"/>
      <c r="AI4319" s="494"/>
      <c r="AJ4319" s="488"/>
      <c r="AK4319" s="494"/>
      <c r="AL4319" s="494"/>
      <c r="AM4319" s="488"/>
      <c r="AN4319" s="494"/>
      <c r="AO4319" s="494"/>
      <c r="AP4319" s="494"/>
      <c r="AQ4319" s="494"/>
      <c r="AR4319" s="494"/>
      <c r="AS4319" s="494"/>
      <c r="AT4319" s="488"/>
      <c r="AU4319" s="492"/>
      <c r="AV4319" s="492"/>
      <c r="AW4319" s="492"/>
      <c r="AX4319" s="488"/>
      <c r="AY4319" s="488"/>
      <c r="AZ4319" s="488"/>
    </row>
    <row r="4320">
      <c r="A4320" s="488"/>
      <c r="B4320" s="488"/>
      <c r="C4320" s="488"/>
      <c r="D4320" s="488"/>
      <c r="E4320" s="491"/>
      <c r="F4320" s="492"/>
      <c r="G4320" s="488"/>
      <c r="H4320" s="492"/>
      <c r="I4320" s="488"/>
      <c r="J4320" s="488"/>
      <c r="K4320" s="488"/>
      <c r="L4320" s="488"/>
      <c r="M4320" s="488"/>
      <c r="N4320" s="488"/>
      <c r="O4320" s="488"/>
      <c r="P4320" s="488"/>
      <c r="Q4320" s="488"/>
      <c r="R4320" s="491"/>
      <c r="S4320" s="494"/>
      <c r="T4320" s="494"/>
      <c r="U4320" s="488"/>
      <c r="V4320" s="494"/>
      <c r="W4320" s="494"/>
      <c r="X4320" s="494"/>
      <c r="Y4320" s="494"/>
      <c r="Z4320" s="494"/>
      <c r="AA4320" s="494"/>
      <c r="AB4320" s="488"/>
      <c r="AC4320" s="492"/>
      <c r="AD4320" s="494"/>
      <c r="AE4320" s="494"/>
      <c r="AF4320" s="494"/>
      <c r="AG4320" s="494"/>
      <c r="AH4320" s="494"/>
      <c r="AI4320" s="494"/>
      <c r="AJ4320" s="488"/>
      <c r="AK4320" s="494"/>
      <c r="AL4320" s="494"/>
      <c r="AM4320" s="488"/>
      <c r="AN4320" s="494"/>
      <c r="AO4320" s="494"/>
      <c r="AP4320" s="494"/>
      <c r="AQ4320" s="494"/>
      <c r="AR4320" s="494"/>
      <c r="AS4320" s="494"/>
      <c r="AT4320" s="488"/>
      <c r="AU4320" s="492"/>
      <c r="AV4320" s="492"/>
      <c r="AW4320" s="492"/>
      <c r="AX4320" s="488"/>
      <c r="AY4320" s="488"/>
      <c r="AZ4320" s="488"/>
    </row>
    <row r="4321">
      <c r="A4321" s="488"/>
      <c r="B4321" s="488"/>
      <c r="C4321" s="488"/>
      <c r="D4321" s="488"/>
      <c r="E4321" s="491"/>
      <c r="F4321" s="492"/>
      <c r="G4321" s="488"/>
      <c r="H4321" s="492"/>
      <c r="I4321" s="488"/>
      <c r="J4321" s="488"/>
      <c r="K4321" s="488"/>
      <c r="L4321" s="488"/>
      <c r="M4321" s="488"/>
      <c r="N4321" s="488"/>
      <c r="O4321" s="488"/>
      <c r="P4321" s="488"/>
      <c r="Q4321" s="488"/>
      <c r="R4321" s="491"/>
      <c r="S4321" s="494"/>
      <c r="T4321" s="494"/>
      <c r="U4321" s="488"/>
      <c r="V4321" s="494"/>
      <c r="W4321" s="494"/>
      <c r="X4321" s="494"/>
      <c r="Y4321" s="494"/>
      <c r="Z4321" s="494"/>
      <c r="AA4321" s="494"/>
      <c r="AB4321" s="488"/>
      <c r="AC4321" s="492"/>
      <c r="AD4321" s="494"/>
      <c r="AE4321" s="494"/>
      <c r="AF4321" s="494"/>
      <c r="AG4321" s="494"/>
      <c r="AH4321" s="494"/>
      <c r="AI4321" s="494"/>
      <c r="AJ4321" s="488"/>
      <c r="AK4321" s="494"/>
      <c r="AL4321" s="494"/>
      <c r="AM4321" s="488"/>
      <c r="AN4321" s="494"/>
      <c r="AO4321" s="494"/>
      <c r="AP4321" s="494"/>
      <c r="AQ4321" s="494"/>
      <c r="AR4321" s="494"/>
      <c r="AS4321" s="494"/>
      <c r="AT4321" s="488"/>
      <c r="AU4321" s="492"/>
      <c r="AV4321" s="492"/>
      <c r="AW4321" s="492"/>
      <c r="AX4321" s="488"/>
      <c r="AY4321" s="488"/>
      <c r="AZ4321" s="488"/>
    </row>
    <row r="4322">
      <c r="A4322" s="488"/>
      <c r="B4322" s="488"/>
      <c r="C4322" s="488"/>
      <c r="D4322" s="488"/>
      <c r="E4322" s="491"/>
      <c r="F4322" s="492"/>
      <c r="G4322" s="488"/>
      <c r="H4322" s="492"/>
      <c r="I4322" s="488"/>
      <c r="J4322" s="488"/>
      <c r="K4322" s="488"/>
      <c r="L4322" s="488"/>
      <c r="M4322" s="488"/>
      <c r="N4322" s="488"/>
      <c r="O4322" s="488"/>
      <c r="P4322" s="488"/>
      <c r="Q4322" s="488"/>
      <c r="R4322" s="491"/>
      <c r="S4322" s="494"/>
      <c r="T4322" s="494"/>
      <c r="U4322" s="488"/>
      <c r="V4322" s="494"/>
      <c r="W4322" s="494"/>
      <c r="X4322" s="494"/>
      <c r="Y4322" s="494"/>
      <c r="Z4322" s="494"/>
      <c r="AA4322" s="494"/>
      <c r="AB4322" s="488"/>
      <c r="AC4322" s="492"/>
      <c r="AD4322" s="494"/>
      <c r="AE4322" s="494"/>
      <c r="AF4322" s="494"/>
      <c r="AG4322" s="494"/>
      <c r="AH4322" s="494"/>
      <c r="AI4322" s="494"/>
      <c r="AJ4322" s="488"/>
      <c r="AK4322" s="494"/>
      <c r="AL4322" s="494"/>
      <c r="AM4322" s="488"/>
      <c r="AN4322" s="494"/>
      <c r="AO4322" s="494"/>
      <c r="AP4322" s="494"/>
      <c r="AQ4322" s="494"/>
      <c r="AR4322" s="494"/>
      <c r="AS4322" s="494"/>
      <c r="AT4322" s="488"/>
      <c r="AU4322" s="492"/>
      <c r="AV4322" s="492"/>
      <c r="AW4322" s="492"/>
      <c r="AX4322" s="488"/>
      <c r="AY4322" s="488"/>
      <c r="AZ4322" s="488"/>
    </row>
    <row r="4323">
      <c r="A4323" s="488"/>
      <c r="B4323" s="488"/>
      <c r="C4323" s="488"/>
      <c r="D4323" s="488"/>
      <c r="E4323" s="491"/>
      <c r="F4323" s="492"/>
      <c r="G4323" s="488"/>
      <c r="H4323" s="492"/>
      <c r="I4323" s="488"/>
      <c r="J4323" s="488"/>
      <c r="K4323" s="488"/>
      <c r="L4323" s="488"/>
      <c r="M4323" s="488"/>
      <c r="N4323" s="488"/>
      <c r="O4323" s="488"/>
      <c r="P4323" s="488"/>
      <c r="Q4323" s="488"/>
      <c r="R4323" s="491"/>
      <c r="S4323" s="494"/>
      <c r="T4323" s="494"/>
      <c r="U4323" s="488"/>
      <c r="V4323" s="494"/>
      <c r="W4323" s="494"/>
      <c r="X4323" s="494"/>
      <c r="Y4323" s="494"/>
      <c r="Z4323" s="494"/>
      <c r="AA4323" s="494"/>
      <c r="AB4323" s="488"/>
      <c r="AC4323" s="492"/>
      <c r="AD4323" s="494"/>
      <c r="AE4323" s="494"/>
      <c r="AF4323" s="494"/>
      <c r="AG4323" s="494"/>
      <c r="AH4323" s="494"/>
      <c r="AI4323" s="494"/>
      <c r="AJ4323" s="488"/>
      <c r="AK4323" s="494"/>
      <c r="AL4323" s="494"/>
      <c r="AM4323" s="488"/>
      <c r="AN4323" s="494"/>
      <c r="AO4323" s="494"/>
      <c r="AP4323" s="494"/>
      <c r="AQ4323" s="494"/>
      <c r="AR4323" s="494"/>
      <c r="AS4323" s="494"/>
      <c r="AT4323" s="488"/>
      <c r="AU4323" s="492"/>
      <c r="AV4323" s="492"/>
      <c r="AW4323" s="492"/>
      <c r="AX4323" s="488"/>
      <c r="AY4323" s="488"/>
      <c r="AZ4323" s="488"/>
    </row>
    <row r="4324">
      <c r="A4324" s="488"/>
      <c r="B4324" s="488"/>
      <c r="C4324" s="488"/>
      <c r="D4324" s="488"/>
      <c r="E4324" s="491"/>
      <c r="F4324" s="492"/>
      <c r="G4324" s="488"/>
      <c r="H4324" s="492"/>
      <c r="I4324" s="488"/>
      <c r="J4324" s="488"/>
      <c r="K4324" s="488"/>
      <c r="L4324" s="488"/>
      <c r="M4324" s="488"/>
      <c r="N4324" s="488"/>
      <c r="O4324" s="488"/>
      <c r="P4324" s="488"/>
      <c r="Q4324" s="488"/>
      <c r="R4324" s="491"/>
      <c r="S4324" s="494"/>
      <c r="T4324" s="494"/>
      <c r="U4324" s="488"/>
      <c r="V4324" s="494"/>
      <c r="W4324" s="494"/>
      <c r="X4324" s="494"/>
      <c r="Y4324" s="494"/>
      <c r="Z4324" s="494"/>
      <c r="AA4324" s="494"/>
      <c r="AB4324" s="488"/>
      <c r="AC4324" s="492"/>
      <c r="AD4324" s="494"/>
      <c r="AE4324" s="494"/>
      <c r="AF4324" s="494"/>
      <c r="AG4324" s="494"/>
      <c r="AH4324" s="494"/>
      <c r="AI4324" s="494"/>
      <c r="AJ4324" s="488"/>
      <c r="AK4324" s="494"/>
      <c r="AL4324" s="494"/>
      <c r="AM4324" s="488"/>
      <c r="AN4324" s="494"/>
      <c r="AO4324" s="494"/>
      <c r="AP4324" s="494"/>
      <c r="AQ4324" s="494"/>
      <c r="AR4324" s="494"/>
      <c r="AS4324" s="494"/>
      <c r="AT4324" s="488"/>
      <c r="AU4324" s="492"/>
      <c r="AV4324" s="492"/>
      <c r="AW4324" s="492"/>
      <c r="AX4324" s="488"/>
      <c r="AY4324" s="488"/>
      <c r="AZ4324" s="488"/>
    </row>
    <row r="4325">
      <c r="A4325" s="488"/>
      <c r="B4325" s="488"/>
      <c r="C4325" s="488"/>
      <c r="D4325" s="488"/>
      <c r="E4325" s="491"/>
      <c r="F4325" s="492"/>
      <c r="G4325" s="488"/>
      <c r="H4325" s="492"/>
      <c r="I4325" s="488"/>
      <c r="J4325" s="488"/>
      <c r="K4325" s="488"/>
      <c r="L4325" s="488"/>
      <c r="M4325" s="488"/>
      <c r="N4325" s="488"/>
      <c r="O4325" s="488"/>
      <c r="P4325" s="488"/>
      <c r="Q4325" s="488"/>
      <c r="R4325" s="491"/>
      <c r="S4325" s="494"/>
      <c r="T4325" s="494"/>
      <c r="U4325" s="488"/>
      <c r="V4325" s="494"/>
      <c r="W4325" s="494"/>
      <c r="X4325" s="494"/>
      <c r="Y4325" s="494"/>
      <c r="Z4325" s="494"/>
      <c r="AA4325" s="494"/>
      <c r="AB4325" s="488"/>
      <c r="AC4325" s="492"/>
      <c r="AD4325" s="494"/>
      <c r="AE4325" s="494"/>
      <c r="AF4325" s="494"/>
      <c r="AG4325" s="494"/>
      <c r="AH4325" s="494"/>
      <c r="AI4325" s="494"/>
      <c r="AJ4325" s="488"/>
      <c r="AK4325" s="494"/>
      <c r="AL4325" s="494"/>
      <c r="AM4325" s="488"/>
      <c r="AN4325" s="494"/>
      <c r="AO4325" s="494"/>
      <c r="AP4325" s="494"/>
      <c r="AQ4325" s="494"/>
      <c r="AR4325" s="494"/>
      <c r="AS4325" s="494"/>
      <c r="AT4325" s="488"/>
      <c r="AU4325" s="492"/>
      <c r="AV4325" s="492"/>
      <c r="AW4325" s="492"/>
      <c r="AX4325" s="488"/>
      <c r="AY4325" s="488"/>
      <c r="AZ4325" s="488"/>
    </row>
    <row r="4326">
      <c r="A4326" s="488"/>
      <c r="B4326" s="488"/>
      <c r="C4326" s="488"/>
      <c r="D4326" s="488"/>
      <c r="E4326" s="491"/>
      <c r="F4326" s="492"/>
      <c r="G4326" s="488"/>
      <c r="H4326" s="492"/>
      <c r="I4326" s="488"/>
      <c r="J4326" s="488"/>
      <c r="K4326" s="488"/>
      <c r="L4326" s="488"/>
      <c r="M4326" s="488"/>
      <c r="N4326" s="488"/>
      <c r="O4326" s="488"/>
      <c r="P4326" s="488"/>
      <c r="Q4326" s="488"/>
      <c r="R4326" s="491"/>
      <c r="S4326" s="494"/>
      <c r="T4326" s="494"/>
      <c r="U4326" s="488"/>
      <c r="V4326" s="494"/>
      <c r="W4326" s="494"/>
      <c r="X4326" s="494"/>
      <c r="Y4326" s="494"/>
      <c r="Z4326" s="494"/>
      <c r="AA4326" s="494"/>
      <c r="AB4326" s="488"/>
      <c r="AC4326" s="492"/>
      <c r="AD4326" s="494"/>
      <c r="AE4326" s="494"/>
      <c r="AF4326" s="494"/>
      <c r="AG4326" s="494"/>
      <c r="AH4326" s="494"/>
      <c r="AI4326" s="494"/>
      <c r="AJ4326" s="488"/>
      <c r="AK4326" s="494"/>
      <c r="AL4326" s="494"/>
      <c r="AM4326" s="488"/>
      <c r="AN4326" s="494"/>
      <c r="AO4326" s="494"/>
      <c r="AP4326" s="494"/>
      <c r="AQ4326" s="494"/>
      <c r="AR4326" s="494"/>
      <c r="AS4326" s="494"/>
      <c r="AT4326" s="488"/>
      <c r="AU4326" s="492"/>
      <c r="AV4326" s="492"/>
      <c r="AW4326" s="492"/>
      <c r="AX4326" s="488"/>
      <c r="AY4326" s="488"/>
      <c r="AZ4326" s="488"/>
    </row>
    <row r="4327">
      <c r="A4327" s="488"/>
      <c r="B4327" s="488"/>
      <c r="C4327" s="488"/>
      <c r="D4327" s="488"/>
      <c r="E4327" s="491"/>
      <c r="F4327" s="492"/>
      <c r="G4327" s="488"/>
      <c r="H4327" s="492"/>
      <c r="I4327" s="488"/>
      <c r="J4327" s="488"/>
      <c r="K4327" s="488"/>
      <c r="L4327" s="488"/>
      <c r="M4327" s="488"/>
      <c r="N4327" s="488"/>
      <c r="O4327" s="488"/>
      <c r="P4327" s="488"/>
      <c r="Q4327" s="488"/>
      <c r="R4327" s="491"/>
      <c r="S4327" s="494"/>
      <c r="T4327" s="494"/>
      <c r="U4327" s="488"/>
      <c r="V4327" s="494"/>
      <c r="W4327" s="494"/>
      <c r="X4327" s="494"/>
      <c r="Y4327" s="494"/>
      <c r="Z4327" s="494"/>
      <c r="AA4327" s="494"/>
      <c r="AB4327" s="488"/>
      <c r="AC4327" s="492"/>
      <c r="AD4327" s="494"/>
      <c r="AE4327" s="494"/>
      <c r="AF4327" s="494"/>
      <c r="AG4327" s="494"/>
      <c r="AH4327" s="494"/>
      <c r="AI4327" s="494"/>
      <c r="AJ4327" s="488"/>
      <c r="AK4327" s="494"/>
      <c r="AL4327" s="494"/>
      <c r="AM4327" s="488"/>
      <c r="AN4327" s="494"/>
      <c r="AO4327" s="494"/>
      <c r="AP4327" s="494"/>
      <c r="AQ4327" s="494"/>
      <c r="AR4327" s="494"/>
      <c r="AS4327" s="494"/>
      <c r="AT4327" s="488"/>
      <c r="AU4327" s="492"/>
      <c r="AV4327" s="492"/>
      <c r="AW4327" s="492"/>
      <c r="AX4327" s="488"/>
      <c r="AY4327" s="488"/>
      <c r="AZ4327" s="488"/>
    </row>
    <row r="4328">
      <c r="A4328" s="488"/>
      <c r="B4328" s="488"/>
      <c r="C4328" s="488"/>
      <c r="D4328" s="488"/>
      <c r="E4328" s="491"/>
      <c r="F4328" s="492"/>
      <c r="G4328" s="488"/>
      <c r="H4328" s="492"/>
      <c r="I4328" s="488"/>
      <c r="J4328" s="488"/>
      <c r="K4328" s="488"/>
      <c r="L4328" s="488"/>
      <c r="M4328" s="488"/>
      <c r="N4328" s="488"/>
      <c r="O4328" s="488"/>
      <c r="P4328" s="488"/>
      <c r="Q4328" s="488"/>
      <c r="R4328" s="491"/>
      <c r="S4328" s="494"/>
      <c r="T4328" s="494"/>
      <c r="U4328" s="488"/>
      <c r="V4328" s="494"/>
      <c r="W4328" s="494"/>
      <c r="X4328" s="494"/>
      <c r="Y4328" s="494"/>
      <c r="Z4328" s="494"/>
      <c r="AA4328" s="494"/>
      <c r="AB4328" s="488"/>
      <c r="AC4328" s="492"/>
      <c r="AD4328" s="494"/>
      <c r="AE4328" s="494"/>
      <c r="AF4328" s="494"/>
      <c r="AG4328" s="494"/>
      <c r="AH4328" s="494"/>
      <c r="AI4328" s="494"/>
      <c r="AJ4328" s="488"/>
      <c r="AK4328" s="494"/>
      <c r="AL4328" s="494"/>
      <c r="AM4328" s="488"/>
      <c r="AN4328" s="494"/>
      <c r="AO4328" s="494"/>
      <c r="AP4328" s="494"/>
      <c r="AQ4328" s="494"/>
      <c r="AR4328" s="494"/>
      <c r="AS4328" s="494"/>
      <c r="AT4328" s="488"/>
      <c r="AU4328" s="492"/>
      <c r="AV4328" s="492"/>
      <c r="AW4328" s="492"/>
      <c r="AX4328" s="488"/>
      <c r="AY4328" s="488"/>
      <c r="AZ4328" s="488"/>
    </row>
    <row r="4329">
      <c r="A4329" s="488"/>
      <c r="B4329" s="488"/>
      <c r="C4329" s="488"/>
      <c r="D4329" s="488"/>
      <c r="E4329" s="491"/>
      <c r="F4329" s="492"/>
      <c r="G4329" s="488"/>
      <c r="H4329" s="492"/>
      <c r="I4329" s="488"/>
      <c r="J4329" s="488"/>
      <c r="K4329" s="488"/>
      <c r="L4329" s="488"/>
      <c r="M4329" s="488"/>
      <c r="N4329" s="488"/>
      <c r="O4329" s="488"/>
      <c r="P4329" s="488"/>
      <c r="Q4329" s="488"/>
      <c r="R4329" s="491"/>
      <c r="S4329" s="494"/>
      <c r="T4329" s="494"/>
      <c r="U4329" s="488"/>
      <c r="V4329" s="494"/>
      <c r="W4329" s="494"/>
      <c r="X4329" s="494"/>
      <c r="Y4329" s="494"/>
      <c r="Z4329" s="494"/>
      <c r="AA4329" s="494"/>
      <c r="AB4329" s="488"/>
      <c r="AC4329" s="492"/>
      <c r="AD4329" s="494"/>
      <c r="AE4329" s="494"/>
      <c r="AF4329" s="494"/>
      <c r="AG4329" s="494"/>
      <c r="AH4329" s="494"/>
      <c r="AI4329" s="494"/>
      <c r="AJ4329" s="488"/>
      <c r="AK4329" s="494"/>
      <c r="AL4329" s="494"/>
      <c r="AM4329" s="488"/>
      <c r="AN4329" s="494"/>
      <c r="AO4329" s="494"/>
      <c r="AP4329" s="494"/>
      <c r="AQ4329" s="494"/>
      <c r="AR4329" s="494"/>
      <c r="AS4329" s="494"/>
      <c r="AT4329" s="488"/>
      <c r="AU4329" s="492"/>
      <c r="AV4329" s="492"/>
      <c r="AW4329" s="492"/>
      <c r="AX4329" s="488"/>
      <c r="AY4329" s="488"/>
      <c r="AZ4329" s="488"/>
    </row>
    <row r="4330">
      <c r="A4330" s="488"/>
      <c r="B4330" s="488"/>
      <c r="C4330" s="488"/>
      <c r="D4330" s="488"/>
      <c r="E4330" s="491"/>
      <c r="F4330" s="492"/>
      <c r="G4330" s="488"/>
      <c r="H4330" s="492"/>
      <c r="I4330" s="488"/>
      <c r="J4330" s="488"/>
      <c r="K4330" s="488"/>
      <c r="L4330" s="488"/>
      <c r="M4330" s="488"/>
      <c r="N4330" s="488"/>
      <c r="O4330" s="488"/>
      <c r="P4330" s="488"/>
      <c r="Q4330" s="488"/>
      <c r="R4330" s="491"/>
      <c r="S4330" s="494"/>
      <c r="T4330" s="494"/>
      <c r="U4330" s="488"/>
      <c r="V4330" s="494"/>
      <c r="W4330" s="494"/>
      <c r="X4330" s="494"/>
      <c r="Y4330" s="494"/>
      <c r="Z4330" s="494"/>
      <c r="AA4330" s="494"/>
      <c r="AB4330" s="488"/>
      <c r="AC4330" s="492"/>
      <c r="AD4330" s="494"/>
      <c r="AE4330" s="494"/>
      <c r="AF4330" s="494"/>
      <c r="AG4330" s="494"/>
      <c r="AH4330" s="494"/>
      <c r="AI4330" s="494"/>
      <c r="AJ4330" s="488"/>
      <c r="AK4330" s="494"/>
      <c r="AL4330" s="494"/>
      <c r="AM4330" s="488"/>
      <c r="AN4330" s="494"/>
      <c r="AO4330" s="494"/>
      <c r="AP4330" s="494"/>
      <c r="AQ4330" s="494"/>
      <c r="AR4330" s="494"/>
      <c r="AS4330" s="494"/>
      <c r="AT4330" s="488"/>
      <c r="AU4330" s="492"/>
      <c r="AV4330" s="492"/>
      <c r="AW4330" s="492"/>
      <c r="AX4330" s="488"/>
      <c r="AY4330" s="488"/>
      <c r="AZ4330" s="488"/>
    </row>
    <row r="4331">
      <c r="A4331" s="488"/>
      <c r="B4331" s="488"/>
      <c r="C4331" s="488"/>
      <c r="D4331" s="488"/>
      <c r="E4331" s="491"/>
      <c r="F4331" s="492"/>
      <c r="G4331" s="488"/>
      <c r="H4331" s="492"/>
      <c r="I4331" s="488"/>
      <c r="J4331" s="488"/>
      <c r="K4331" s="488"/>
      <c r="L4331" s="488"/>
      <c r="M4331" s="488"/>
      <c r="N4331" s="488"/>
      <c r="O4331" s="488"/>
      <c r="P4331" s="488"/>
      <c r="Q4331" s="488"/>
      <c r="R4331" s="491"/>
      <c r="S4331" s="494"/>
      <c r="T4331" s="494"/>
      <c r="U4331" s="488"/>
      <c r="V4331" s="494"/>
      <c r="W4331" s="494"/>
      <c r="X4331" s="494"/>
      <c r="Y4331" s="494"/>
      <c r="Z4331" s="494"/>
      <c r="AA4331" s="494"/>
      <c r="AB4331" s="488"/>
      <c r="AC4331" s="492"/>
      <c r="AD4331" s="494"/>
      <c r="AE4331" s="494"/>
      <c r="AF4331" s="494"/>
      <c r="AG4331" s="494"/>
      <c r="AH4331" s="494"/>
      <c r="AI4331" s="494"/>
      <c r="AJ4331" s="488"/>
      <c r="AK4331" s="494"/>
      <c r="AL4331" s="494"/>
      <c r="AM4331" s="488"/>
      <c r="AN4331" s="494"/>
      <c r="AO4331" s="494"/>
      <c r="AP4331" s="494"/>
      <c r="AQ4331" s="494"/>
      <c r="AR4331" s="494"/>
      <c r="AS4331" s="494"/>
      <c r="AT4331" s="488"/>
      <c r="AU4331" s="492"/>
      <c r="AV4331" s="492"/>
      <c r="AW4331" s="492"/>
      <c r="AX4331" s="488"/>
      <c r="AY4331" s="488"/>
      <c r="AZ4331" s="488"/>
    </row>
    <row r="4332">
      <c r="A4332" s="488"/>
      <c r="B4332" s="488"/>
      <c r="C4332" s="488"/>
      <c r="D4332" s="488"/>
      <c r="E4332" s="491"/>
      <c r="F4332" s="492"/>
      <c r="G4332" s="488"/>
      <c r="H4332" s="492"/>
      <c r="I4332" s="488"/>
      <c r="J4332" s="488"/>
      <c r="K4332" s="488"/>
      <c r="L4332" s="488"/>
      <c r="M4332" s="488"/>
      <c r="N4332" s="488"/>
      <c r="O4332" s="488"/>
      <c r="P4332" s="488"/>
      <c r="Q4332" s="488"/>
      <c r="R4332" s="491"/>
      <c r="S4332" s="494"/>
      <c r="T4332" s="494"/>
      <c r="U4332" s="488"/>
      <c r="V4332" s="494"/>
      <c r="W4332" s="494"/>
      <c r="X4332" s="494"/>
      <c r="Y4332" s="494"/>
      <c r="Z4332" s="494"/>
      <c r="AA4332" s="494"/>
      <c r="AB4332" s="488"/>
      <c r="AC4332" s="492"/>
      <c r="AD4332" s="494"/>
      <c r="AE4332" s="494"/>
      <c r="AF4332" s="494"/>
      <c r="AG4332" s="494"/>
      <c r="AH4332" s="494"/>
      <c r="AI4332" s="494"/>
      <c r="AJ4332" s="488"/>
      <c r="AK4332" s="494"/>
      <c r="AL4332" s="494"/>
      <c r="AM4332" s="488"/>
      <c r="AN4332" s="494"/>
      <c r="AO4332" s="494"/>
      <c r="AP4332" s="494"/>
      <c r="AQ4332" s="494"/>
      <c r="AR4332" s="494"/>
      <c r="AS4332" s="494"/>
      <c r="AT4332" s="488"/>
      <c r="AU4332" s="492"/>
      <c r="AV4332" s="492"/>
      <c r="AW4332" s="492"/>
      <c r="AX4332" s="488"/>
      <c r="AY4332" s="488"/>
      <c r="AZ4332" s="488"/>
    </row>
    <row r="4333">
      <c r="A4333" s="488"/>
      <c r="B4333" s="488"/>
      <c r="C4333" s="488"/>
      <c r="D4333" s="488"/>
      <c r="E4333" s="491"/>
      <c r="F4333" s="492"/>
      <c r="G4333" s="488"/>
      <c r="H4333" s="492"/>
      <c r="I4333" s="488"/>
      <c r="J4333" s="488"/>
      <c r="K4333" s="488"/>
      <c r="L4333" s="488"/>
      <c r="M4333" s="488"/>
      <c r="N4333" s="488"/>
      <c r="O4333" s="488"/>
      <c r="P4333" s="488"/>
      <c r="Q4333" s="488"/>
      <c r="R4333" s="491"/>
      <c r="S4333" s="494"/>
      <c r="T4333" s="494"/>
      <c r="U4333" s="488"/>
      <c r="V4333" s="494"/>
      <c r="W4333" s="494"/>
      <c r="X4333" s="494"/>
      <c r="Y4333" s="494"/>
      <c r="Z4333" s="494"/>
      <c r="AA4333" s="494"/>
      <c r="AB4333" s="488"/>
      <c r="AC4333" s="492"/>
      <c r="AD4333" s="494"/>
      <c r="AE4333" s="494"/>
      <c r="AF4333" s="494"/>
      <c r="AG4333" s="494"/>
      <c r="AH4333" s="494"/>
      <c r="AI4333" s="494"/>
      <c r="AJ4333" s="488"/>
      <c r="AK4333" s="494"/>
      <c r="AL4333" s="494"/>
      <c r="AM4333" s="488"/>
      <c r="AN4333" s="494"/>
      <c r="AO4333" s="494"/>
      <c r="AP4333" s="494"/>
      <c r="AQ4333" s="494"/>
      <c r="AR4333" s="494"/>
      <c r="AS4333" s="494"/>
      <c r="AT4333" s="488"/>
      <c r="AU4333" s="492"/>
      <c r="AV4333" s="492"/>
      <c r="AW4333" s="492"/>
      <c r="AX4333" s="497"/>
      <c r="AY4333" s="488"/>
      <c r="AZ4333" s="488"/>
    </row>
    <row r="4334">
      <c r="A4334" s="488"/>
      <c r="B4334" s="488"/>
      <c r="C4334" s="488"/>
      <c r="D4334" s="488"/>
      <c r="E4334" s="491"/>
      <c r="F4334" s="492"/>
      <c r="G4334" s="488"/>
      <c r="H4334" s="492"/>
      <c r="I4334" s="488"/>
      <c r="J4334" s="488"/>
      <c r="K4334" s="488"/>
      <c r="L4334" s="488"/>
      <c r="M4334" s="488"/>
      <c r="N4334" s="488"/>
      <c r="O4334" s="488"/>
      <c r="P4334" s="488"/>
      <c r="Q4334" s="488"/>
      <c r="R4334" s="491"/>
      <c r="S4334" s="494"/>
      <c r="T4334" s="494"/>
      <c r="U4334" s="488"/>
      <c r="V4334" s="494"/>
      <c r="W4334" s="494"/>
      <c r="X4334" s="494"/>
      <c r="Y4334" s="494"/>
      <c r="Z4334" s="494"/>
      <c r="AA4334" s="494"/>
      <c r="AB4334" s="488"/>
      <c r="AC4334" s="492"/>
      <c r="AD4334" s="494"/>
      <c r="AE4334" s="494"/>
      <c r="AF4334" s="494"/>
      <c r="AG4334" s="494"/>
      <c r="AH4334" s="494"/>
      <c r="AI4334" s="494"/>
      <c r="AJ4334" s="488"/>
      <c r="AK4334" s="494"/>
      <c r="AL4334" s="494"/>
      <c r="AM4334" s="488"/>
      <c r="AN4334" s="494"/>
      <c r="AO4334" s="494"/>
      <c r="AP4334" s="494"/>
      <c r="AQ4334" s="494"/>
      <c r="AR4334" s="494"/>
      <c r="AS4334" s="494"/>
      <c r="AT4334" s="488"/>
      <c r="AU4334" s="492"/>
      <c r="AV4334" s="492"/>
      <c r="AW4334" s="492"/>
      <c r="AX4334" s="488"/>
      <c r="AY4334" s="488"/>
      <c r="AZ4334" s="488"/>
    </row>
    <row r="4335">
      <c r="A4335" s="488"/>
      <c r="B4335" s="488"/>
      <c r="C4335" s="488"/>
      <c r="D4335" s="488"/>
      <c r="E4335" s="491"/>
      <c r="F4335" s="492"/>
      <c r="G4335" s="488"/>
      <c r="H4335" s="492"/>
      <c r="I4335" s="488"/>
      <c r="J4335" s="488"/>
      <c r="K4335" s="488"/>
      <c r="L4335" s="488"/>
      <c r="M4335" s="488"/>
      <c r="N4335" s="488"/>
      <c r="O4335" s="488"/>
      <c r="P4335" s="488"/>
      <c r="Q4335" s="488"/>
      <c r="R4335" s="491"/>
      <c r="S4335" s="494"/>
      <c r="T4335" s="494"/>
      <c r="U4335" s="488"/>
      <c r="V4335" s="494"/>
      <c r="W4335" s="494"/>
      <c r="X4335" s="494"/>
      <c r="Y4335" s="494"/>
      <c r="Z4335" s="494"/>
      <c r="AA4335" s="494"/>
      <c r="AB4335" s="488"/>
      <c r="AC4335" s="492"/>
      <c r="AD4335" s="488"/>
      <c r="AE4335" s="492"/>
      <c r="AF4335" s="488"/>
      <c r="AG4335" s="488"/>
      <c r="AH4335" s="494"/>
      <c r="AI4335" s="494"/>
      <c r="AJ4335" s="488"/>
      <c r="AK4335" s="500"/>
      <c r="AL4335" s="491"/>
      <c r="AM4335" s="488"/>
      <c r="AN4335" s="494"/>
      <c r="AO4335" s="494"/>
      <c r="AP4335" s="494"/>
      <c r="AQ4335" s="494"/>
      <c r="AR4335" s="494"/>
      <c r="AS4335" s="494"/>
      <c r="AT4335" s="488"/>
      <c r="AU4335" s="492"/>
      <c r="AV4335" s="492"/>
      <c r="AW4335" s="492"/>
      <c r="AX4335" s="488"/>
      <c r="AY4335" s="488"/>
      <c r="AZ4335" s="488"/>
    </row>
    <row r="4336">
      <c r="A4336" s="488"/>
      <c r="B4336" s="488"/>
      <c r="C4336" s="488"/>
      <c r="D4336" s="488"/>
      <c r="E4336" s="491"/>
      <c r="F4336" s="492"/>
      <c r="G4336" s="488"/>
      <c r="H4336" s="492"/>
      <c r="I4336" s="488"/>
      <c r="J4336" s="488"/>
      <c r="K4336" s="488"/>
      <c r="L4336" s="488"/>
      <c r="M4336" s="488"/>
      <c r="N4336" s="488"/>
      <c r="O4336" s="488"/>
      <c r="P4336" s="488"/>
      <c r="Q4336" s="488"/>
      <c r="R4336" s="491"/>
      <c r="S4336" s="494"/>
      <c r="T4336" s="494"/>
      <c r="U4336" s="488"/>
      <c r="V4336" s="494"/>
      <c r="W4336" s="494"/>
      <c r="X4336" s="494"/>
      <c r="Y4336" s="494"/>
      <c r="Z4336" s="494"/>
      <c r="AA4336" s="494"/>
      <c r="AB4336" s="488"/>
      <c r="AC4336" s="492"/>
      <c r="AD4336" s="488"/>
      <c r="AE4336" s="492"/>
      <c r="AF4336" s="488"/>
      <c r="AG4336" s="488"/>
      <c r="AH4336" s="494"/>
      <c r="AI4336" s="494"/>
      <c r="AJ4336" s="488"/>
      <c r="AK4336" s="500"/>
      <c r="AL4336" s="491"/>
      <c r="AM4336" s="488"/>
      <c r="AN4336" s="494"/>
      <c r="AO4336" s="494"/>
      <c r="AP4336" s="494"/>
      <c r="AQ4336" s="494"/>
      <c r="AR4336" s="494"/>
      <c r="AS4336" s="494"/>
      <c r="AT4336" s="488"/>
      <c r="AU4336" s="492"/>
      <c r="AV4336" s="492"/>
      <c r="AW4336" s="492"/>
      <c r="AX4336" s="488"/>
      <c r="AY4336" s="488"/>
      <c r="AZ4336" s="488"/>
    </row>
    <row r="4337">
      <c r="A4337" s="488"/>
      <c r="B4337" s="488"/>
      <c r="C4337" s="488"/>
      <c r="D4337" s="488"/>
      <c r="E4337" s="491"/>
      <c r="F4337" s="492"/>
      <c r="G4337" s="488"/>
      <c r="H4337" s="492"/>
      <c r="I4337" s="488"/>
      <c r="J4337" s="488"/>
      <c r="K4337" s="488"/>
      <c r="L4337" s="488"/>
      <c r="M4337" s="488"/>
      <c r="N4337" s="488"/>
      <c r="O4337" s="488"/>
      <c r="P4337" s="488"/>
      <c r="Q4337" s="488"/>
      <c r="R4337" s="491"/>
      <c r="S4337" s="494"/>
      <c r="T4337" s="494"/>
      <c r="U4337" s="488"/>
      <c r="V4337" s="494"/>
      <c r="W4337" s="494"/>
      <c r="X4337" s="494"/>
      <c r="Y4337" s="494"/>
      <c r="Z4337" s="494"/>
      <c r="AA4337" s="494"/>
      <c r="AB4337" s="488"/>
      <c r="AC4337" s="492"/>
      <c r="AD4337" s="488"/>
      <c r="AE4337" s="492"/>
      <c r="AF4337" s="488"/>
      <c r="AG4337" s="488"/>
      <c r="AH4337" s="494"/>
      <c r="AI4337" s="494"/>
      <c r="AJ4337" s="488"/>
      <c r="AK4337" s="500"/>
      <c r="AL4337" s="491"/>
      <c r="AM4337" s="488"/>
      <c r="AN4337" s="494"/>
      <c r="AO4337" s="494"/>
      <c r="AP4337" s="494"/>
      <c r="AQ4337" s="494"/>
      <c r="AR4337" s="494"/>
      <c r="AS4337" s="494"/>
      <c r="AT4337" s="488"/>
      <c r="AU4337" s="492"/>
      <c r="AV4337" s="492"/>
      <c r="AW4337" s="492"/>
      <c r="AX4337" s="488"/>
      <c r="AY4337" s="488"/>
      <c r="AZ4337" s="488"/>
    </row>
    <row r="4338">
      <c r="A4338" s="488"/>
      <c r="B4338" s="488"/>
      <c r="C4338" s="488"/>
      <c r="D4338" s="488"/>
      <c r="E4338" s="491"/>
      <c r="F4338" s="492"/>
      <c r="G4338" s="488"/>
      <c r="H4338" s="492"/>
      <c r="I4338" s="488"/>
      <c r="J4338" s="488"/>
      <c r="K4338" s="488"/>
      <c r="L4338" s="488"/>
      <c r="M4338" s="488"/>
      <c r="N4338" s="488"/>
      <c r="O4338" s="488"/>
      <c r="P4338" s="488"/>
      <c r="Q4338" s="488"/>
      <c r="R4338" s="491"/>
      <c r="S4338" s="494"/>
      <c r="T4338" s="494"/>
      <c r="U4338" s="488"/>
      <c r="V4338" s="494"/>
      <c r="W4338" s="494"/>
      <c r="X4338" s="494"/>
      <c r="Y4338" s="494"/>
      <c r="Z4338" s="494"/>
      <c r="AA4338" s="494"/>
      <c r="AB4338" s="488"/>
      <c r="AC4338" s="492"/>
      <c r="AD4338" s="488"/>
      <c r="AE4338" s="492"/>
      <c r="AF4338" s="488"/>
      <c r="AG4338" s="488"/>
      <c r="AH4338" s="494"/>
      <c r="AI4338" s="494"/>
      <c r="AJ4338" s="488"/>
      <c r="AK4338" s="500"/>
      <c r="AL4338" s="491"/>
      <c r="AM4338" s="488"/>
      <c r="AN4338" s="494"/>
      <c r="AO4338" s="494"/>
      <c r="AP4338" s="494"/>
      <c r="AQ4338" s="494"/>
      <c r="AR4338" s="494"/>
      <c r="AS4338" s="494"/>
      <c r="AT4338" s="488"/>
      <c r="AU4338" s="492"/>
      <c r="AV4338" s="492"/>
      <c r="AW4338" s="492"/>
      <c r="AX4338" s="488"/>
      <c r="AY4338" s="488"/>
      <c r="AZ4338" s="488"/>
    </row>
    <row r="4339">
      <c r="A4339" s="488"/>
      <c r="B4339" s="488"/>
      <c r="C4339" s="488"/>
      <c r="D4339" s="488"/>
      <c r="E4339" s="491"/>
      <c r="F4339" s="492"/>
      <c r="G4339" s="488"/>
      <c r="H4339" s="492"/>
      <c r="I4339" s="488"/>
      <c r="J4339" s="488"/>
      <c r="K4339" s="488"/>
      <c r="L4339" s="488"/>
      <c r="M4339" s="488"/>
      <c r="N4339" s="488"/>
      <c r="O4339" s="488"/>
      <c r="P4339" s="488"/>
      <c r="Q4339" s="488"/>
      <c r="R4339" s="491"/>
      <c r="S4339" s="494"/>
      <c r="T4339" s="494"/>
      <c r="U4339" s="488"/>
      <c r="V4339" s="494"/>
      <c r="W4339" s="494"/>
      <c r="X4339" s="494"/>
      <c r="Y4339" s="494"/>
      <c r="Z4339" s="494"/>
      <c r="AA4339" s="494"/>
      <c r="AB4339" s="488"/>
      <c r="AC4339" s="492"/>
      <c r="AD4339" s="488"/>
      <c r="AE4339" s="492"/>
      <c r="AF4339" s="488"/>
      <c r="AG4339" s="488"/>
      <c r="AH4339" s="494"/>
      <c r="AI4339" s="494"/>
      <c r="AJ4339" s="488"/>
      <c r="AK4339" s="500"/>
      <c r="AL4339" s="491"/>
      <c r="AM4339" s="488"/>
      <c r="AN4339" s="494"/>
      <c r="AO4339" s="494"/>
      <c r="AP4339" s="494"/>
      <c r="AQ4339" s="494"/>
      <c r="AR4339" s="494"/>
      <c r="AS4339" s="494"/>
      <c r="AT4339" s="488"/>
      <c r="AU4339" s="492"/>
      <c r="AV4339" s="492"/>
      <c r="AW4339" s="492"/>
      <c r="AX4339" s="488"/>
      <c r="AY4339" s="488"/>
      <c r="AZ4339" s="488"/>
    </row>
    <row r="4340">
      <c r="A4340" s="488"/>
      <c r="B4340" s="488"/>
      <c r="C4340" s="488"/>
      <c r="D4340" s="488"/>
      <c r="E4340" s="491"/>
      <c r="F4340" s="492"/>
      <c r="G4340" s="488"/>
      <c r="H4340" s="492"/>
      <c r="I4340" s="488"/>
      <c r="J4340" s="488"/>
      <c r="K4340" s="488"/>
      <c r="L4340" s="488"/>
      <c r="M4340" s="488"/>
      <c r="N4340" s="488"/>
      <c r="O4340" s="488"/>
      <c r="P4340" s="488"/>
      <c r="Q4340" s="488"/>
      <c r="R4340" s="491"/>
      <c r="S4340" s="494"/>
      <c r="T4340" s="494"/>
      <c r="U4340" s="488"/>
      <c r="V4340" s="494"/>
      <c r="W4340" s="494"/>
      <c r="X4340" s="494"/>
      <c r="Y4340" s="494"/>
      <c r="Z4340" s="494"/>
      <c r="AA4340" s="494"/>
      <c r="AB4340" s="488"/>
      <c r="AC4340" s="492"/>
      <c r="AD4340" s="488"/>
      <c r="AE4340" s="492"/>
      <c r="AF4340" s="488"/>
      <c r="AG4340" s="488"/>
      <c r="AH4340" s="494"/>
      <c r="AI4340" s="494"/>
      <c r="AJ4340" s="488"/>
      <c r="AK4340" s="500"/>
      <c r="AL4340" s="491"/>
      <c r="AM4340" s="488"/>
      <c r="AN4340" s="494"/>
      <c r="AO4340" s="494"/>
      <c r="AP4340" s="494"/>
      <c r="AQ4340" s="494"/>
      <c r="AR4340" s="494"/>
      <c r="AS4340" s="494"/>
      <c r="AT4340" s="488"/>
      <c r="AU4340" s="492"/>
      <c r="AV4340" s="492"/>
      <c r="AW4340" s="492"/>
      <c r="AX4340" s="488"/>
      <c r="AY4340" s="488"/>
      <c r="AZ4340" s="488"/>
    </row>
    <row r="4341">
      <c r="A4341" s="488"/>
      <c r="B4341" s="488"/>
      <c r="C4341" s="488"/>
      <c r="D4341" s="488"/>
      <c r="E4341" s="491"/>
      <c r="F4341" s="492"/>
      <c r="G4341" s="488"/>
      <c r="H4341" s="492"/>
      <c r="I4341" s="488"/>
      <c r="J4341" s="488"/>
      <c r="K4341" s="488"/>
      <c r="L4341" s="488"/>
      <c r="M4341" s="488"/>
      <c r="N4341" s="488"/>
      <c r="O4341" s="488"/>
      <c r="P4341" s="488"/>
      <c r="Q4341" s="488"/>
      <c r="R4341" s="491"/>
      <c r="S4341" s="494"/>
      <c r="T4341" s="494"/>
      <c r="U4341" s="488"/>
      <c r="V4341" s="494"/>
      <c r="W4341" s="494"/>
      <c r="X4341" s="494"/>
      <c r="Y4341" s="494"/>
      <c r="Z4341" s="494"/>
      <c r="AA4341" s="494"/>
      <c r="AB4341" s="488"/>
      <c r="AC4341" s="492"/>
      <c r="AD4341" s="488"/>
      <c r="AE4341" s="492"/>
      <c r="AF4341" s="488"/>
      <c r="AG4341" s="488"/>
      <c r="AH4341" s="494"/>
      <c r="AI4341" s="494"/>
      <c r="AJ4341" s="488"/>
      <c r="AK4341" s="500"/>
      <c r="AL4341" s="491"/>
      <c r="AM4341" s="488"/>
      <c r="AN4341" s="494"/>
      <c r="AO4341" s="494"/>
      <c r="AP4341" s="494"/>
      <c r="AQ4341" s="494"/>
      <c r="AR4341" s="494"/>
      <c r="AS4341" s="494"/>
      <c r="AT4341" s="488"/>
      <c r="AU4341" s="492"/>
      <c r="AV4341" s="492"/>
      <c r="AW4341" s="492"/>
      <c r="AX4341" s="488"/>
      <c r="AY4341" s="497"/>
      <c r="AZ4341" s="488"/>
    </row>
    <row r="4342">
      <c r="A4342" s="488"/>
      <c r="B4342" s="488"/>
      <c r="C4342" s="488"/>
      <c r="D4342" s="488"/>
      <c r="E4342" s="491"/>
      <c r="F4342" s="492"/>
      <c r="G4342" s="488"/>
      <c r="H4342" s="492"/>
      <c r="I4342" s="488"/>
      <c r="J4342" s="488"/>
      <c r="K4342" s="488"/>
      <c r="L4342" s="488"/>
      <c r="M4342" s="488"/>
      <c r="N4342" s="488"/>
      <c r="O4342" s="488"/>
      <c r="P4342" s="488"/>
      <c r="Q4342" s="488"/>
      <c r="R4342" s="491"/>
      <c r="S4342" s="494"/>
      <c r="T4342" s="494"/>
      <c r="U4342" s="488"/>
      <c r="V4342" s="494"/>
      <c r="W4342" s="494"/>
      <c r="X4342" s="494"/>
      <c r="Y4342" s="494"/>
      <c r="Z4342" s="494"/>
      <c r="AA4342" s="494"/>
      <c r="AB4342" s="488"/>
      <c r="AC4342" s="492"/>
      <c r="AD4342" s="488"/>
      <c r="AE4342" s="492"/>
      <c r="AF4342" s="488"/>
      <c r="AG4342" s="488"/>
      <c r="AH4342" s="494"/>
      <c r="AI4342" s="494"/>
      <c r="AJ4342" s="488"/>
      <c r="AK4342" s="500"/>
      <c r="AL4342" s="491"/>
      <c r="AM4342" s="488"/>
      <c r="AN4342" s="494"/>
      <c r="AO4342" s="494"/>
      <c r="AP4342" s="494"/>
      <c r="AQ4342" s="494"/>
      <c r="AR4342" s="494"/>
      <c r="AS4342" s="494"/>
      <c r="AT4342" s="488"/>
      <c r="AU4342" s="492"/>
      <c r="AV4342" s="492"/>
      <c r="AW4342" s="492"/>
      <c r="AX4342" s="488"/>
      <c r="AY4342" s="488"/>
      <c r="AZ4342" s="488"/>
    </row>
    <row r="4343">
      <c r="A4343" s="488"/>
      <c r="B4343" s="488"/>
      <c r="C4343" s="488"/>
      <c r="D4343" s="488"/>
      <c r="E4343" s="491"/>
      <c r="F4343" s="492"/>
      <c r="G4343" s="488"/>
      <c r="H4343" s="492"/>
      <c r="I4343" s="488"/>
      <c r="J4343" s="488"/>
      <c r="K4343" s="488"/>
      <c r="L4343" s="488"/>
      <c r="M4343" s="488"/>
      <c r="N4343" s="488"/>
      <c r="O4343" s="488"/>
      <c r="P4343" s="488"/>
      <c r="Q4343" s="488"/>
      <c r="R4343" s="491"/>
      <c r="S4343" s="494"/>
      <c r="T4343" s="494"/>
      <c r="U4343" s="488"/>
      <c r="V4343" s="494"/>
      <c r="W4343" s="494"/>
      <c r="X4343" s="494"/>
      <c r="Y4343" s="494"/>
      <c r="Z4343" s="494"/>
      <c r="AA4343" s="494"/>
      <c r="AB4343" s="488"/>
      <c r="AC4343" s="492"/>
      <c r="AD4343" s="488"/>
      <c r="AE4343" s="492"/>
      <c r="AF4343" s="488"/>
      <c r="AG4343" s="488"/>
      <c r="AH4343" s="494"/>
      <c r="AI4343" s="494"/>
      <c r="AJ4343" s="488"/>
      <c r="AK4343" s="500"/>
      <c r="AL4343" s="491"/>
      <c r="AM4343" s="488"/>
      <c r="AN4343" s="494"/>
      <c r="AO4343" s="494"/>
      <c r="AP4343" s="494"/>
      <c r="AQ4343" s="494"/>
      <c r="AR4343" s="494"/>
      <c r="AS4343" s="494"/>
      <c r="AT4343" s="488"/>
      <c r="AU4343" s="492"/>
      <c r="AV4343" s="492"/>
      <c r="AW4343" s="492"/>
      <c r="AX4343" s="497"/>
      <c r="AY4343" s="488"/>
      <c r="AZ4343" s="488"/>
    </row>
    <row r="4344">
      <c r="A4344" s="488"/>
      <c r="B4344" s="488"/>
      <c r="C4344" s="488"/>
      <c r="D4344" s="488"/>
      <c r="E4344" s="491"/>
      <c r="F4344" s="492"/>
      <c r="G4344" s="488"/>
      <c r="H4344" s="492"/>
      <c r="I4344" s="488"/>
      <c r="J4344" s="488"/>
      <c r="K4344" s="488"/>
      <c r="L4344" s="488"/>
      <c r="M4344" s="488"/>
      <c r="N4344" s="488"/>
      <c r="O4344" s="488"/>
      <c r="P4344" s="488"/>
      <c r="Q4344" s="488"/>
      <c r="R4344" s="491"/>
      <c r="S4344" s="494"/>
      <c r="T4344" s="494"/>
      <c r="U4344" s="488"/>
      <c r="V4344" s="494"/>
      <c r="W4344" s="494"/>
      <c r="X4344" s="494"/>
      <c r="Y4344" s="494"/>
      <c r="Z4344" s="494"/>
      <c r="AA4344" s="494"/>
      <c r="AB4344" s="488"/>
      <c r="AC4344" s="492"/>
      <c r="AD4344" s="488"/>
      <c r="AE4344" s="492"/>
      <c r="AF4344" s="488"/>
      <c r="AG4344" s="488"/>
      <c r="AH4344" s="494"/>
      <c r="AI4344" s="494"/>
      <c r="AJ4344" s="488"/>
      <c r="AK4344" s="500"/>
      <c r="AL4344" s="491"/>
      <c r="AM4344" s="488"/>
      <c r="AN4344" s="494"/>
      <c r="AO4344" s="494"/>
      <c r="AP4344" s="494"/>
      <c r="AQ4344" s="494"/>
      <c r="AR4344" s="494"/>
      <c r="AS4344" s="494"/>
      <c r="AT4344" s="488"/>
      <c r="AU4344" s="492"/>
      <c r="AV4344" s="492"/>
      <c r="AW4344" s="492"/>
      <c r="AX4344" s="497"/>
      <c r="AY4344" s="488"/>
      <c r="AZ4344" s="488"/>
    </row>
    <row r="4345">
      <c r="A4345" s="488"/>
      <c r="B4345" s="488"/>
      <c r="C4345" s="488"/>
      <c r="D4345" s="488"/>
      <c r="E4345" s="491"/>
      <c r="F4345" s="492"/>
      <c r="G4345" s="488"/>
      <c r="H4345" s="492"/>
      <c r="I4345" s="488"/>
      <c r="J4345" s="488"/>
      <c r="K4345" s="488"/>
      <c r="L4345" s="488"/>
      <c r="M4345" s="488"/>
      <c r="N4345" s="488"/>
      <c r="O4345" s="488"/>
      <c r="P4345" s="488"/>
      <c r="Q4345" s="488"/>
      <c r="R4345" s="491"/>
      <c r="S4345" s="494"/>
      <c r="T4345" s="494"/>
      <c r="U4345" s="488"/>
      <c r="V4345" s="494"/>
      <c r="W4345" s="494"/>
      <c r="X4345" s="494"/>
      <c r="Y4345" s="494"/>
      <c r="Z4345" s="494"/>
      <c r="AA4345" s="494"/>
      <c r="AB4345" s="488"/>
      <c r="AC4345" s="492"/>
      <c r="AD4345" s="488"/>
      <c r="AE4345" s="492"/>
      <c r="AF4345" s="488"/>
      <c r="AG4345" s="488"/>
      <c r="AH4345" s="494"/>
      <c r="AI4345" s="494"/>
      <c r="AJ4345" s="488"/>
      <c r="AK4345" s="500"/>
      <c r="AL4345" s="491"/>
      <c r="AM4345" s="488"/>
      <c r="AN4345" s="494"/>
      <c r="AO4345" s="494"/>
      <c r="AP4345" s="494"/>
      <c r="AQ4345" s="494"/>
      <c r="AR4345" s="494"/>
      <c r="AS4345" s="494"/>
      <c r="AT4345" s="488"/>
      <c r="AU4345" s="492"/>
      <c r="AV4345" s="492"/>
      <c r="AW4345" s="492"/>
      <c r="AX4345" s="488"/>
      <c r="AY4345" s="497"/>
      <c r="AZ4345" s="488"/>
    </row>
    <row r="4346">
      <c r="A4346" s="488"/>
      <c r="B4346" s="488"/>
      <c r="C4346" s="488"/>
      <c r="D4346" s="488"/>
      <c r="E4346" s="491"/>
      <c r="F4346" s="492"/>
      <c r="G4346" s="488"/>
      <c r="H4346" s="492"/>
      <c r="I4346" s="488"/>
      <c r="J4346" s="488"/>
      <c r="K4346" s="488"/>
      <c r="L4346" s="488"/>
      <c r="M4346" s="488"/>
      <c r="N4346" s="488"/>
      <c r="O4346" s="488"/>
      <c r="P4346" s="488"/>
      <c r="Q4346" s="488"/>
      <c r="R4346" s="491"/>
      <c r="S4346" s="494"/>
      <c r="T4346" s="494"/>
      <c r="U4346" s="488"/>
      <c r="V4346" s="494"/>
      <c r="W4346" s="494"/>
      <c r="X4346" s="494"/>
      <c r="Y4346" s="494"/>
      <c r="Z4346" s="494"/>
      <c r="AA4346" s="494"/>
      <c r="AB4346" s="488"/>
      <c r="AC4346" s="492"/>
      <c r="AD4346" s="488"/>
      <c r="AE4346" s="492"/>
      <c r="AF4346" s="488"/>
      <c r="AG4346" s="488"/>
      <c r="AH4346" s="492"/>
      <c r="AI4346" s="494"/>
      <c r="AJ4346" s="488"/>
      <c r="AK4346" s="500"/>
      <c r="AL4346" s="491"/>
      <c r="AM4346" s="488"/>
      <c r="AN4346" s="494"/>
      <c r="AO4346" s="494"/>
      <c r="AP4346" s="494"/>
      <c r="AQ4346" s="494"/>
      <c r="AR4346" s="494"/>
      <c r="AS4346" s="494"/>
      <c r="AT4346" s="488"/>
      <c r="AU4346" s="492"/>
      <c r="AV4346" s="492"/>
      <c r="AW4346" s="492"/>
      <c r="AX4346" s="488"/>
      <c r="AY4346" s="488"/>
      <c r="AZ4346" s="488"/>
    </row>
    <row r="4347">
      <c r="A4347" s="488"/>
      <c r="B4347" s="488"/>
      <c r="C4347" s="488"/>
      <c r="D4347" s="488"/>
      <c r="E4347" s="491"/>
      <c r="F4347" s="492"/>
      <c r="G4347" s="488"/>
      <c r="H4347" s="492"/>
      <c r="I4347" s="488"/>
      <c r="J4347" s="488"/>
      <c r="K4347" s="488"/>
      <c r="L4347" s="488"/>
      <c r="M4347" s="488"/>
      <c r="N4347" s="488"/>
      <c r="O4347" s="488"/>
      <c r="P4347" s="488"/>
      <c r="Q4347" s="488"/>
      <c r="R4347" s="491"/>
      <c r="S4347" s="494"/>
      <c r="T4347" s="494"/>
      <c r="U4347" s="488"/>
      <c r="V4347" s="494"/>
      <c r="W4347" s="494"/>
      <c r="X4347" s="494"/>
      <c r="Y4347" s="494"/>
      <c r="Z4347" s="494"/>
      <c r="AA4347" s="494"/>
      <c r="AB4347" s="488"/>
      <c r="AC4347" s="492"/>
      <c r="AD4347" s="494"/>
      <c r="AE4347" s="494"/>
      <c r="AF4347" s="494"/>
      <c r="AG4347" s="494"/>
      <c r="AH4347" s="494"/>
      <c r="AI4347" s="494"/>
      <c r="AJ4347" s="488"/>
      <c r="AK4347" s="494"/>
      <c r="AL4347" s="494"/>
      <c r="AM4347" s="488"/>
      <c r="AN4347" s="494"/>
      <c r="AO4347" s="494"/>
      <c r="AP4347" s="494"/>
      <c r="AQ4347" s="494"/>
      <c r="AR4347" s="494"/>
      <c r="AS4347" s="494"/>
      <c r="AT4347" s="488"/>
      <c r="AU4347" s="492"/>
      <c r="AV4347" s="492"/>
      <c r="AW4347" s="492"/>
      <c r="AX4347" s="488"/>
      <c r="AY4347" s="488"/>
      <c r="AZ4347" s="488"/>
    </row>
    <row r="4348">
      <c r="A4348" s="488"/>
      <c r="B4348" s="488"/>
      <c r="C4348" s="488"/>
      <c r="D4348" s="488"/>
      <c r="E4348" s="491"/>
      <c r="F4348" s="492"/>
      <c r="G4348" s="488"/>
      <c r="H4348" s="492"/>
      <c r="I4348" s="488"/>
      <c r="J4348" s="488"/>
      <c r="K4348" s="488"/>
      <c r="L4348" s="488"/>
      <c r="M4348" s="488"/>
      <c r="N4348" s="488"/>
      <c r="O4348" s="488"/>
      <c r="P4348" s="488"/>
      <c r="Q4348" s="488"/>
      <c r="R4348" s="491"/>
      <c r="S4348" s="494"/>
      <c r="T4348" s="494"/>
      <c r="U4348" s="488"/>
      <c r="V4348" s="494"/>
      <c r="W4348" s="494"/>
      <c r="X4348" s="494"/>
      <c r="Y4348" s="494"/>
      <c r="Z4348" s="494"/>
      <c r="AA4348" s="494"/>
      <c r="AB4348" s="488"/>
      <c r="AC4348" s="492"/>
      <c r="AD4348" s="488"/>
      <c r="AE4348" s="492"/>
      <c r="AF4348" s="488"/>
      <c r="AG4348" s="488"/>
      <c r="AH4348" s="492"/>
      <c r="AI4348" s="494"/>
      <c r="AJ4348" s="488"/>
      <c r="AK4348" s="500"/>
      <c r="AL4348" s="491"/>
      <c r="AM4348" s="488"/>
      <c r="AN4348" s="494"/>
      <c r="AO4348" s="494"/>
      <c r="AP4348" s="494"/>
      <c r="AQ4348" s="494"/>
      <c r="AR4348" s="494"/>
      <c r="AS4348" s="494"/>
      <c r="AT4348" s="488"/>
      <c r="AU4348" s="492"/>
      <c r="AV4348" s="492"/>
      <c r="AW4348" s="492"/>
      <c r="AX4348" s="488"/>
      <c r="AY4348" s="488"/>
      <c r="AZ4348" s="488"/>
    </row>
    <row r="4349">
      <c r="A4349" s="488"/>
      <c r="B4349" s="488"/>
      <c r="C4349" s="488"/>
      <c r="D4349" s="488"/>
      <c r="E4349" s="491"/>
      <c r="F4349" s="492"/>
      <c r="G4349" s="488"/>
      <c r="H4349" s="492"/>
      <c r="I4349" s="488"/>
      <c r="J4349" s="488"/>
      <c r="K4349" s="488"/>
      <c r="L4349" s="488"/>
      <c r="M4349" s="488"/>
      <c r="N4349" s="488"/>
      <c r="O4349" s="488"/>
      <c r="P4349" s="488"/>
      <c r="Q4349" s="488"/>
      <c r="R4349" s="491"/>
      <c r="S4349" s="494"/>
      <c r="T4349" s="494"/>
      <c r="U4349" s="488"/>
      <c r="V4349" s="494"/>
      <c r="W4349" s="494"/>
      <c r="X4349" s="494"/>
      <c r="Y4349" s="494"/>
      <c r="Z4349" s="494"/>
      <c r="AA4349" s="494"/>
      <c r="AB4349" s="488"/>
      <c r="AC4349" s="492"/>
      <c r="AD4349" s="494"/>
      <c r="AE4349" s="494"/>
      <c r="AF4349" s="494"/>
      <c r="AG4349" s="494"/>
      <c r="AH4349" s="494"/>
      <c r="AI4349" s="494"/>
      <c r="AJ4349" s="488"/>
      <c r="AK4349" s="494"/>
      <c r="AL4349" s="494"/>
      <c r="AM4349" s="488"/>
      <c r="AN4349" s="494"/>
      <c r="AO4349" s="494"/>
      <c r="AP4349" s="494"/>
      <c r="AQ4349" s="494"/>
      <c r="AR4349" s="494"/>
      <c r="AS4349" s="494"/>
      <c r="AT4349" s="488"/>
      <c r="AU4349" s="492"/>
      <c r="AV4349" s="492"/>
      <c r="AW4349" s="492"/>
      <c r="AX4349" s="497"/>
      <c r="AY4349" s="488"/>
      <c r="AZ4349" s="488"/>
    </row>
    <row r="4350">
      <c r="A4350" s="488"/>
      <c r="B4350" s="488"/>
      <c r="C4350" s="488"/>
      <c r="D4350" s="488"/>
      <c r="E4350" s="491"/>
      <c r="F4350" s="492"/>
      <c r="G4350" s="488"/>
      <c r="H4350" s="492"/>
      <c r="I4350" s="488"/>
      <c r="J4350" s="488"/>
      <c r="K4350" s="488"/>
      <c r="L4350" s="488"/>
      <c r="M4350" s="488"/>
      <c r="N4350" s="488"/>
      <c r="O4350" s="488"/>
      <c r="P4350" s="488"/>
      <c r="Q4350" s="488"/>
      <c r="R4350" s="491"/>
      <c r="S4350" s="494"/>
      <c r="T4350" s="494"/>
      <c r="U4350" s="488"/>
      <c r="V4350" s="494"/>
      <c r="W4350" s="494"/>
      <c r="X4350" s="494"/>
      <c r="Y4350" s="494"/>
      <c r="Z4350" s="494"/>
      <c r="AA4350" s="494"/>
      <c r="AB4350" s="488"/>
      <c r="AC4350" s="492"/>
      <c r="AD4350" s="488"/>
      <c r="AE4350" s="492"/>
      <c r="AF4350" s="488"/>
      <c r="AG4350" s="488"/>
      <c r="AH4350" s="492"/>
      <c r="AI4350" s="494"/>
      <c r="AJ4350" s="488"/>
      <c r="AK4350" s="500"/>
      <c r="AL4350" s="491"/>
      <c r="AM4350" s="488"/>
      <c r="AN4350" s="494"/>
      <c r="AO4350" s="494"/>
      <c r="AP4350" s="494"/>
      <c r="AQ4350" s="494"/>
      <c r="AR4350" s="494"/>
      <c r="AS4350" s="494"/>
      <c r="AT4350" s="488"/>
      <c r="AU4350" s="492"/>
      <c r="AV4350" s="492"/>
      <c r="AW4350" s="492"/>
      <c r="AX4350" s="497"/>
      <c r="AY4350" s="488"/>
      <c r="AZ4350" s="488"/>
    </row>
    <row r="4351">
      <c r="A4351" s="488"/>
      <c r="B4351" s="488"/>
      <c r="C4351" s="488"/>
      <c r="D4351" s="488"/>
      <c r="E4351" s="491"/>
      <c r="F4351" s="492"/>
      <c r="G4351" s="488"/>
      <c r="H4351" s="492"/>
      <c r="I4351" s="488"/>
      <c r="J4351" s="488"/>
      <c r="K4351" s="488"/>
      <c r="L4351" s="488"/>
      <c r="M4351" s="488"/>
      <c r="N4351" s="488"/>
      <c r="O4351" s="488"/>
      <c r="P4351" s="488"/>
      <c r="Q4351" s="488"/>
      <c r="R4351" s="491"/>
      <c r="S4351" s="494"/>
      <c r="T4351" s="494"/>
      <c r="U4351" s="488"/>
      <c r="V4351" s="494"/>
      <c r="W4351" s="494"/>
      <c r="X4351" s="494"/>
      <c r="Y4351" s="494"/>
      <c r="Z4351" s="494"/>
      <c r="AA4351" s="494"/>
      <c r="AB4351" s="488"/>
      <c r="AC4351" s="494"/>
      <c r="AD4351" s="488"/>
      <c r="AE4351" s="492"/>
      <c r="AF4351" s="488"/>
      <c r="AG4351" s="488"/>
      <c r="AH4351" s="492"/>
      <c r="AI4351" s="494"/>
      <c r="AJ4351" s="488"/>
      <c r="AK4351" s="500"/>
      <c r="AL4351" s="491"/>
      <c r="AM4351" s="488"/>
      <c r="AN4351" s="494"/>
      <c r="AO4351" s="494"/>
      <c r="AP4351" s="494"/>
      <c r="AQ4351" s="494"/>
      <c r="AR4351" s="494"/>
      <c r="AS4351" s="494"/>
      <c r="AT4351" s="488"/>
      <c r="AU4351" s="492"/>
      <c r="AV4351" s="492"/>
      <c r="AW4351" s="492"/>
      <c r="AX4351" s="488"/>
      <c r="AY4351" s="488"/>
      <c r="AZ4351" s="488"/>
    </row>
    <row r="4352">
      <c r="A4352" s="488"/>
      <c r="B4352" s="488"/>
      <c r="C4352" s="488"/>
      <c r="D4352" s="488"/>
      <c r="E4352" s="491"/>
      <c r="F4352" s="492"/>
      <c r="G4352" s="488"/>
      <c r="H4352" s="492"/>
      <c r="I4352" s="488"/>
      <c r="J4352" s="488"/>
      <c r="K4352" s="488"/>
      <c r="L4352" s="488"/>
      <c r="M4352" s="488"/>
      <c r="N4352" s="488"/>
      <c r="O4352" s="488"/>
      <c r="P4352" s="488"/>
      <c r="Q4352" s="488"/>
      <c r="R4352" s="491"/>
      <c r="S4352" s="494"/>
      <c r="T4352" s="494"/>
      <c r="U4352" s="488"/>
      <c r="V4352" s="494"/>
      <c r="W4352" s="494"/>
      <c r="X4352" s="494"/>
      <c r="Y4352" s="494"/>
      <c r="Z4352" s="494"/>
      <c r="AA4352" s="494"/>
      <c r="AB4352" s="488"/>
      <c r="AC4352" s="492"/>
      <c r="AD4352" s="488"/>
      <c r="AE4352" s="492"/>
      <c r="AF4352" s="488"/>
      <c r="AG4352" s="488"/>
      <c r="AH4352" s="492"/>
      <c r="AI4352" s="494"/>
      <c r="AJ4352" s="488"/>
      <c r="AK4352" s="500"/>
      <c r="AL4352" s="491"/>
      <c r="AM4352" s="488"/>
      <c r="AN4352" s="494"/>
      <c r="AO4352" s="494"/>
      <c r="AP4352" s="494"/>
      <c r="AQ4352" s="494"/>
      <c r="AR4352" s="494"/>
      <c r="AS4352" s="494"/>
      <c r="AT4352" s="488"/>
      <c r="AU4352" s="492"/>
      <c r="AV4352" s="492"/>
      <c r="AW4352" s="492"/>
      <c r="AX4352" s="488"/>
      <c r="AY4352" s="488"/>
      <c r="AZ4352" s="488"/>
    </row>
    <row r="4353">
      <c r="A4353" s="488"/>
      <c r="B4353" s="488"/>
      <c r="C4353" s="488"/>
      <c r="D4353" s="488"/>
      <c r="E4353" s="491"/>
      <c r="F4353" s="492"/>
      <c r="G4353" s="488"/>
      <c r="H4353" s="492"/>
      <c r="I4353" s="488"/>
      <c r="J4353" s="488"/>
      <c r="K4353" s="488"/>
      <c r="L4353" s="488"/>
      <c r="M4353" s="488"/>
      <c r="N4353" s="488"/>
      <c r="O4353" s="488"/>
      <c r="P4353" s="488"/>
      <c r="Q4353" s="488"/>
      <c r="R4353" s="491"/>
      <c r="S4353" s="494"/>
      <c r="T4353" s="494"/>
      <c r="U4353" s="488"/>
      <c r="V4353" s="494"/>
      <c r="W4353" s="494"/>
      <c r="X4353" s="494"/>
      <c r="Y4353" s="494"/>
      <c r="Z4353" s="494"/>
      <c r="AA4353" s="494"/>
      <c r="AB4353" s="488"/>
      <c r="AC4353" s="492"/>
      <c r="AD4353" s="488"/>
      <c r="AE4353" s="492"/>
      <c r="AF4353" s="488"/>
      <c r="AG4353" s="488"/>
      <c r="AH4353" s="492"/>
      <c r="AI4353" s="494"/>
      <c r="AJ4353" s="488"/>
      <c r="AK4353" s="500"/>
      <c r="AL4353" s="491"/>
      <c r="AM4353" s="488"/>
      <c r="AN4353" s="494"/>
      <c r="AO4353" s="494"/>
      <c r="AP4353" s="494"/>
      <c r="AQ4353" s="494"/>
      <c r="AR4353" s="494"/>
      <c r="AS4353" s="494"/>
      <c r="AT4353" s="488"/>
      <c r="AU4353" s="492"/>
      <c r="AV4353" s="492"/>
      <c r="AW4353" s="492"/>
      <c r="AX4353" s="488"/>
      <c r="AY4353" s="497"/>
      <c r="AZ4353" s="488"/>
    </row>
    <row r="4354">
      <c r="A4354" s="488"/>
      <c r="B4354" s="488"/>
      <c r="C4354" s="488"/>
      <c r="D4354" s="488"/>
      <c r="E4354" s="491"/>
      <c r="F4354" s="492"/>
      <c r="G4354" s="488"/>
      <c r="H4354" s="492"/>
      <c r="I4354" s="488"/>
      <c r="J4354" s="488"/>
      <c r="K4354" s="488"/>
      <c r="L4354" s="488"/>
      <c r="M4354" s="488"/>
      <c r="N4354" s="488"/>
      <c r="O4354" s="488"/>
      <c r="P4354" s="488"/>
      <c r="Q4354" s="488"/>
      <c r="R4354" s="491"/>
      <c r="S4354" s="494"/>
      <c r="T4354" s="494"/>
      <c r="U4354" s="488"/>
      <c r="V4354" s="494"/>
      <c r="W4354" s="494"/>
      <c r="X4354" s="494"/>
      <c r="Y4354" s="494"/>
      <c r="Z4354" s="494"/>
      <c r="AA4354" s="494"/>
      <c r="AB4354" s="488"/>
      <c r="AC4354" s="492"/>
      <c r="AD4354" s="494"/>
      <c r="AE4354" s="494"/>
      <c r="AF4354" s="494"/>
      <c r="AG4354" s="494"/>
      <c r="AH4354" s="494"/>
      <c r="AI4354" s="494"/>
      <c r="AJ4354" s="488"/>
      <c r="AK4354" s="494"/>
      <c r="AL4354" s="494"/>
      <c r="AM4354" s="488"/>
      <c r="AN4354" s="494"/>
      <c r="AO4354" s="494"/>
      <c r="AP4354" s="494"/>
      <c r="AQ4354" s="494"/>
      <c r="AR4354" s="494"/>
      <c r="AS4354" s="494"/>
      <c r="AT4354" s="488"/>
      <c r="AU4354" s="492"/>
      <c r="AV4354" s="492"/>
      <c r="AW4354" s="492"/>
      <c r="AX4354" s="488"/>
      <c r="AY4354" s="488"/>
      <c r="AZ4354" s="488"/>
    </row>
    <row r="4355">
      <c r="A4355" s="488"/>
      <c r="B4355" s="488"/>
      <c r="C4355" s="488"/>
      <c r="D4355" s="488"/>
      <c r="E4355" s="491"/>
      <c r="F4355" s="492"/>
      <c r="G4355" s="488"/>
      <c r="H4355" s="492"/>
      <c r="I4355" s="488"/>
      <c r="J4355" s="488"/>
      <c r="K4355" s="488"/>
      <c r="L4355" s="488"/>
      <c r="M4355" s="488"/>
      <c r="N4355" s="488"/>
      <c r="O4355" s="488"/>
      <c r="P4355" s="488"/>
      <c r="Q4355" s="488"/>
      <c r="R4355" s="491"/>
      <c r="S4355" s="494"/>
      <c r="T4355" s="494"/>
      <c r="U4355" s="488"/>
      <c r="V4355" s="494"/>
      <c r="W4355" s="494"/>
      <c r="X4355" s="494"/>
      <c r="Y4355" s="494"/>
      <c r="Z4355" s="494"/>
      <c r="AA4355" s="494"/>
      <c r="AB4355" s="488"/>
      <c r="AC4355" s="492"/>
      <c r="AD4355" s="494"/>
      <c r="AE4355" s="494"/>
      <c r="AF4355" s="494"/>
      <c r="AG4355" s="494"/>
      <c r="AH4355" s="494"/>
      <c r="AI4355" s="494"/>
      <c r="AJ4355" s="488"/>
      <c r="AK4355" s="494"/>
      <c r="AL4355" s="494"/>
      <c r="AM4355" s="488"/>
      <c r="AN4355" s="494"/>
      <c r="AO4355" s="494"/>
      <c r="AP4355" s="494"/>
      <c r="AQ4355" s="494"/>
      <c r="AR4355" s="494"/>
      <c r="AS4355" s="494"/>
      <c r="AT4355" s="488"/>
      <c r="AU4355" s="492"/>
      <c r="AV4355" s="492"/>
      <c r="AW4355" s="492"/>
      <c r="AX4355" s="488"/>
      <c r="AY4355" s="488"/>
      <c r="AZ4355" s="488"/>
    </row>
    <row r="4356">
      <c r="A4356" s="488"/>
      <c r="B4356" s="488"/>
      <c r="C4356" s="488"/>
      <c r="D4356" s="488"/>
      <c r="E4356" s="491"/>
      <c r="F4356" s="492"/>
      <c r="G4356" s="488"/>
      <c r="H4356" s="492"/>
      <c r="I4356" s="488"/>
      <c r="J4356" s="488"/>
      <c r="K4356" s="488"/>
      <c r="L4356" s="488"/>
      <c r="M4356" s="488"/>
      <c r="N4356" s="488"/>
      <c r="O4356" s="488"/>
      <c r="P4356" s="488"/>
      <c r="Q4356" s="488"/>
      <c r="R4356" s="491"/>
      <c r="S4356" s="494"/>
      <c r="T4356" s="494"/>
      <c r="U4356" s="488"/>
      <c r="V4356" s="494"/>
      <c r="W4356" s="494"/>
      <c r="X4356" s="494"/>
      <c r="Y4356" s="494"/>
      <c r="Z4356" s="494"/>
      <c r="AA4356" s="494"/>
      <c r="AB4356" s="488"/>
      <c r="AC4356" s="492"/>
      <c r="AD4356" s="494"/>
      <c r="AE4356" s="494"/>
      <c r="AF4356" s="494"/>
      <c r="AG4356" s="494"/>
      <c r="AH4356" s="494"/>
      <c r="AI4356" s="494"/>
      <c r="AJ4356" s="488"/>
      <c r="AK4356" s="494"/>
      <c r="AL4356" s="494"/>
      <c r="AM4356" s="488"/>
      <c r="AN4356" s="494"/>
      <c r="AO4356" s="494"/>
      <c r="AP4356" s="494"/>
      <c r="AQ4356" s="494"/>
      <c r="AR4356" s="494"/>
      <c r="AS4356" s="494"/>
      <c r="AT4356" s="488"/>
      <c r="AU4356" s="492"/>
      <c r="AV4356" s="492"/>
      <c r="AW4356" s="492"/>
      <c r="AX4356" s="497"/>
      <c r="AY4356" s="488"/>
      <c r="AZ4356" s="488"/>
    </row>
    <row r="4357">
      <c r="A4357" s="488"/>
      <c r="B4357" s="488"/>
      <c r="C4357" s="488"/>
      <c r="D4357" s="488"/>
      <c r="E4357" s="491"/>
      <c r="F4357" s="492"/>
      <c r="G4357" s="488"/>
      <c r="H4357" s="492"/>
      <c r="I4357" s="488"/>
      <c r="J4357" s="488"/>
      <c r="K4357" s="488"/>
      <c r="L4357" s="488"/>
      <c r="M4357" s="488"/>
      <c r="N4357" s="488"/>
      <c r="O4357" s="488"/>
      <c r="P4357" s="488"/>
      <c r="Q4357" s="488"/>
      <c r="R4357" s="491"/>
      <c r="S4357" s="494"/>
      <c r="T4357" s="494"/>
      <c r="U4357" s="488"/>
      <c r="V4357" s="494"/>
      <c r="W4357" s="494"/>
      <c r="X4357" s="494"/>
      <c r="Y4357" s="494"/>
      <c r="Z4357" s="494"/>
      <c r="AA4357" s="494"/>
      <c r="AB4357" s="488"/>
      <c r="AC4357" s="492"/>
      <c r="AD4357" s="494"/>
      <c r="AE4357" s="494"/>
      <c r="AF4357" s="494"/>
      <c r="AG4357" s="494"/>
      <c r="AH4357" s="494"/>
      <c r="AI4357" s="494"/>
      <c r="AJ4357" s="488"/>
      <c r="AK4357" s="494"/>
      <c r="AL4357" s="494"/>
      <c r="AM4357" s="488"/>
      <c r="AN4357" s="494"/>
      <c r="AO4357" s="494"/>
      <c r="AP4357" s="494"/>
      <c r="AQ4357" s="494"/>
      <c r="AR4357" s="494"/>
      <c r="AS4357" s="494"/>
      <c r="AT4357" s="488"/>
      <c r="AU4357" s="492"/>
      <c r="AV4357" s="492"/>
      <c r="AW4357" s="492"/>
      <c r="AX4357" s="488"/>
      <c r="AY4357" s="488"/>
      <c r="AZ4357" s="488"/>
    </row>
    <row r="4358">
      <c r="A4358" s="488"/>
      <c r="B4358" s="488"/>
      <c r="C4358" s="488"/>
      <c r="D4358" s="488"/>
      <c r="E4358" s="491"/>
      <c r="F4358" s="492"/>
      <c r="G4358" s="488"/>
      <c r="H4358" s="492"/>
      <c r="I4358" s="488"/>
      <c r="J4358" s="488"/>
      <c r="K4358" s="488"/>
      <c r="L4358" s="488"/>
      <c r="M4358" s="488"/>
      <c r="N4358" s="488"/>
      <c r="O4358" s="488"/>
      <c r="P4358" s="488"/>
      <c r="Q4358" s="488"/>
      <c r="R4358" s="491"/>
      <c r="S4358" s="494"/>
      <c r="T4358" s="494"/>
      <c r="U4358" s="488"/>
      <c r="V4358" s="494"/>
      <c r="W4358" s="494"/>
      <c r="X4358" s="494"/>
      <c r="Y4358" s="494"/>
      <c r="Z4358" s="494"/>
      <c r="AA4358" s="494"/>
      <c r="AB4358" s="488"/>
      <c r="AC4358" s="492"/>
      <c r="AD4358" s="494"/>
      <c r="AE4358" s="494"/>
      <c r="AF4358" s="494"/>
      <c r="AG4358" s="494"/>
      <c r="AH4358" s="494"/>
      <c r="AI4358" s="494"/>
      <c r="AJ4358" s="488"/>
      <c r="AK4358" s="494"/>
      <c r="AL4358" s="494"/>
      <c r="AM4358" s="488"/>
      <c r="AN4358" s="494"/>
      <c r="AO4358" s="494"/>
      <c r="AP4358" s="494"/>
      <c r="AQ4358" s="494"/>
      <c r="AR4358" s="494"/>
      <c r="AS4358" s="494"/>
      <c r="AT4358" s="488"/>
      <c r="AU4358" s="492"/>
      <c r="AV4358" s="492"/>
      <c r="AW4358" s="492"/>
      <c r="AX4358" s="488"/>
      <c r="AY4358" s="488"/>
      <c r="AZ4358" s="488"/>
    </row>
    <row r="4359">
      <c r="A4359" s="488"/>
      <c r="B4359" s="488"/>
      <c r="C4359" s="488"/>
      <c r="D4359" s="488"/>
      <c r="E4359" s="491"/>
      <c r="F4359" s="492"/>
      <c r="G4359" s="488"/>
      <c r="H4359" s="492"/>
      <c r="I4359" s="488"/>
      <c r="J4359" s="488"/>
      <c r="K4359" s="488"/>
      <c r="L4359" s="488"/>
      <c r="M4359" s="488"/>
      <c r="N4359" s="488"/>
      <c r="O4359" s="488"/>
      <c r="P4359" s="488"/>
      <c r="Q4359" s="488"/>
      <c r="R4359" s="491"/>
      <c r="S4359" s="494"/>
      <c r="T4359" s="494"/>
      <c r="U4359" s="488"/>
      <c r="V4359" s="494"/>
      <c r="W4359" s="494"/>
      <c r="X4359" s="494"/>
      <c r="Y4359" s="494"/>
      <c r="Z4359" s="494"/>
      <c r="AA4359" s="494"/>
      <c r="AB4359" s="488"/>
      <c r="AC4359" s="492"/>
      <c r="AD4359" s="494"/>
      <c r="AE4359" s="494"/>
      <c r="AF4359" s="494"/>
      <c r="AG4359" s="494"/>
      <c r="AH4359" s="494"/>
      <c r="AI4359" s="494"/>
      <c r="AJ4359" s="488"/>
      <c r="AK4359" s="494"/>
      <c r="AL4359" s="494"/>
      <c r="AM4359" s="488"/>
      <c r="AN4359" s="494"/>
      <c r="AO4359" s="494"/>
      <c r="AP4359" s="494"/>
      <c r="AQ4359" s="494"/>
      <c r="AR4359" s="494"/>
      <c r="AS4359" s="494"/>
      <c r="AT4359" s="488"/>
      <c r="AU4359" s="492"/>
      <c r="AV4359" s="492"/>
      <c r="AW4359" s="492"/>
      <c r="AX4359" s="488"/>
      <c r="AY4359" s="488"/>
      <c r="AZ4359" s="488"/>
    </row>
    <row r="4360">
      <c r="A4360" s="488"/>
      <c r="B4360" s="488"/>
      <c r="C4360" s="488"/>
      <c r="D4360" s="488"/>
      <c r="E4360" s="491"/>
      <c r="F4360" s="492"/>
      <c r="G4360" s="488"/>
      <c r="H4360" s="492"/>
      <c r="I4360" s="488"/>
      <c r="J4360" s="488"/>
      <c r="K4360" s="488"/>
      <c r="L4360" s="488"/>
      <c r="M4360" s="488"/>
      <c r="N4360" s="488"/>
      <c r="O4360" s="488"/>
      <c r="P4360" s="488"/>
      <c r="Q4360" s="488"/>
      <c r="R4360" s="491"/>
      <c r="S4360" s="494"/>
      <c r="T4360" s="494"/>
      <c r="U4360" s="488"/>
      <c r="V4360" s="494"/>
      <c r="W4360" s="494"/>
      <c r="X4360" s="494"/>
      <c r="Y4360" s="494"/>
      <c r="Z4360" s="494"/>
      <c r="AA4360" s="494"/>
      <c r="AB4360" s="488"/>
      <c r="AC4360" s="492"/>
      <c r="AD4360" s="494"/>
      <c r="AE4360" s="494"/>
      <c r="AF4360" s="494"/>
      <c r="AG4360" s="494"/>
      <c r="AH4360" s="494"/>
      <c r="AI4360" s="494"/>
      <c r="AJ4360" s="488"/>
      <c r="AK4360" s="494"/>
      <c r="AL4360" s="494"/>
      <c r="AM4360" s="488"/>
      <c r="AN4360" s="494"/>
      <c r="AO4360" s="494"/>
      <c r="AP4360" s="494"/>
      <c r="AQ4360" s="494"/>
      <c r="AR4360" s="494"/>
      <c r="AS4360" s="494"/>
      <c r="AT4360" s="488"/>
      <c r="AU4360" s="492"/>
      <c r="AV4360" s="492"/>
      <c r="AW4360" s="492"/>
      <c r="AX4360" s="488"/>
      <c r="AY4360" s="488"/>
      <c r="AZ4360" s="488"/>
    </row>
    <row r="4361">
      <c r="A4361" s="488"/>
      <c r="B4361" s="488"/>
      <c r="C4361" s="488"/>
      <c r="D4361" s="488"/>
      <c r="E4361" s="491"/>
      <c r="F4361" s="492"/>
      <c r="G4361" s="488"/>
      <c r="H4361" s="492"/>
      <c r="I4361" s="488"/>
      <c r="J4361" s="488"/>
      <c r="K4361" s="488"/>
      <c r="L4361" s="488"/>
      <c r="M4361" s="488"/>
      <c r="N4361" s="488"/>
      <c r="O4361" s="488"/>
      <c r="P4361" s="488"/>
      <c r="Q4361" s="488"/>
      <c r="R4361" s="491"/>
      <c r="S4361" s="494"/>
      <c r="T4361" s="494"/>
      <c r="U4361" s="488"/>
      <c r="V4361" s="494"/>
      <c r="W4361" s="494"/>
      <c r="X4361" s="494"/>
      <c r="Y4361" s="494"/>
      <c r="Z4361" s="494"/>
      <c r="AA4361" s="494"/>
      <c r="AB4361" s="488"/>
      <c r="AC4361" s="492"/>
      <c r="AD4361" s="494"/>
      <c r="AE4361" s="494"/>
      <c r="AF4361" s="494"/>
      <c r="AG4361" s="494"/>
      <c r="AH4361" s="494"/>
      <c r="AI4361" s="494"/>
      <c r="AJ4361" s="488"/>
      <c r="AK4361" s="494"/>
      <c r="AL4361" s="494"/>
      <c r="AM4361" s="488"/>
      <c r="AN4361" s="494"/>
      <c r="AO4361" s="494"/>
      <c r="AP4361" s="494"/>
      <c r="AQ4361" s="494"/>
      <c r="AR4361" s="494"/>
      <c r="AS4361" s="494"/>
      <c r="AT4361" s="488"/>
      <c r="AU4361" s="492"/>
      <c r="AV4361" s="492"/>
      <c r="AW4361" s="492"/>
      <c r="AX4361" s="488"/>
      <c r="AY4361" s="488"/>
      <c r="AZ4361" s="488"/>
    </row>
    <row r="4362">
      <c r="A4362" s="488"/>
      <c r="B4362" s="488"/>
      <c r="C4362" s="488"/>
      <c r="D4362" s="488"/>
      <c r="E4362" s="491"/>
      <c r="F4362" s="492"/>
      <c r="G4362" s="488"/>
      <c r="H4362" s="492"/>
      <c r="I4362" s="488"/>
      <c r="J4362" s="488"/>
      <c r="K4362" s="488"/>
      <c r="L4362" s="488"/>
      <c r="M4362" s="488"/>
      <c r="N4362" s="488"/>
      <c r="O4362" s="488"/>
      <c r="P4362" s="488"/>
      <c r="Q4362" s="488"/>
      <c r="R4362" s="491"/>
      <c r="S4362" s="494"/>
      <c r="T4362" s="494"/>
      <c r="U4362" s="488"/>
      <c r="V4362" s="494"/>
      <c r="W4362" s="494"/>
      <c r="X4362" s="494"/>
      <c r="Y4362" s="494"/>
      <c r="Z4362" s="494"/>
      <c r="AA4362" s="494"/>
      <c r="AB4362" s="488"/>
      <c r="AC4362" s="492"/>
      <c r="AD4362" s="494"/>
      <c r="AE4362" s="494"/>
      <c r="AF4362" s="494"/>
      <c r="AG4362" s="494"/>
      <c r="AH4362" s="494"/>
      <c r="AI4362" s="494"/>
      <c r="AJ4362" s="488"/>
      <c r="AK4362" s="494"/>
      <c r="AL4362" s="494"/>
      <c r="AM4362" s="488"/>
      <c r="AN4362" s="494"/>
      <c r="AO4362" s="494"/>
      <c r="AP4362" s="494"/>
      <c r="AQ4362" s="494"/>
      <c r="AR4362" s="494"/>
      <c r="AS4362" s="494"/>
      <c r="AT4362" s="488"/>
      <c r="AU4362" s="492"/>
      <c r="AV4362" s="492"/>
      <c r="AW4362" s="492"/>
      <c r="AX4362" s="488"/>
      <c r="AY4362" s="488"/>
      <c r="AZ4362" s="488"/>
    </row>
    <row r="4363">
      <c r="A4363" s="488"/>
      <c r="B4363" s="488"/>
      <c r="C4363" s="488"/>
      <c r="D4363" s="488"/>
      <c r="E4363" s="491"/>
      <c r="F4363" s="492"/>
      <c r="G4363" s="488"/>
      <c r="H4363" s="492"/>
      <c r="I4363" s="488"/>
      <c r="J4363" s="488"/>
      <c r="K4363" s="488"/>
      <c r="L4363" s="488"/>
      <c r="M4363" s="488"/>
      <c r="N4363" s="488"/>
      <c r="O4363" s="488"/>
      <c r="P4363" s="488"/>
      <c r="Q4363" s="488"/>
      <c r="R4363" s="491"/>
      <c r="S4363" s="494"/>
      <c r="T4363" s="494"/>
      <c r="U4363" s="488"/>
      <c r="V4363" s="494"/>
      <c r="W4363" s="494"/>
      <c r="X4363" s="494"/>
      <c r="Y4363" s="494"/>
      <c r="Z4363" s="494"/>
      <c r="AA4363" s="494"/>
      <c r="AB4363" s="488"/>
      <c r="AC4363" s="492"/>
      <c r="AD4363" s="494"/>
      <c r="AE4363" s="494"/>
      <c r="AF4363" s="494"/>
      <c r="AG4363" s="494"/>
      <c r="AH4363" s="494"/>
      <c r="AI4363" s="494"/>
      <c r="AJ4363" s="488"/>
      <c r="AK4363" s="494"/>
      <c r="AL4363" s="494"/>
      <c r="AM4363" s="488"/>
      <c r="AN4363" s="494"/>
      <c r="AO4363" s="494"/>
      <c r="AP4363" s="494"/>
      <c r="AQ4363" s="494"/>
      <c r="AR4363" s="494"/>
      <c r="AS4363" s="494"/>
      <c r="AT4363" s="488"/>
      <c r="AU4363" s="492"/>
      <c r="AV4363" s="492"/>
      <c r="AW4363" s="492"/>
      <c r="AX4363" s="488"/>
      <c r="AY4363" s="497"/>
      <c r="AZ4363" s="488"/>
    </row>
    <row r="4364">
      <c r="A4364" s="488"/>
      <c r="B4364" s="488"/>
      <c r="C4364" s="488"/>
      <c r="D4364" s="488"/>
      <c r="E4364" s="491"/>
      <c r="F4364" s="492"/>
      <c r="G4364" s="488"/>
      <c r="H4364" s="492"/>
      <c r="I4364" s="488"/>
      <c r="J4364" s="488"/>
      <c r="K4364" s="488"/>
      <c r="L4364" s="488"/>
      <c r="M4364" s="488"/>
      <c r="N4364" s="488"/>
      <c r="O4364" s="488"/>
      <c r="P4364" s="488"/>
      <c r="Q4364" s="488"/>
      <c r="R4364" s="491"/>
      <c r="S4364" s="494"/>
      <c r="T4364" s="494"/>
      <c r="U4364" s="488"/>
      <c r="V4364" s="494"/>
      <c r="W4364" s="494"/>
      <c r="X4364" s="494"/>
      <c r="Y4364" s="494"/>
      <c r="Z4364" s="494"/>
      <c r="AA4364" s="494"/>
      <c r="AB4364" s="488"/>
      <c r="AC4364" s="492"/>
      <c r="AD4364" s="494"/>
      <c r="AE4364" s="494"/>
      <c r="AF4364" s="494"/>
      <c r="AG4364" s="494"/>
      <c r="AH4364" s="494"/>
      <c r="AI4364" s="494"/>
      <c r="AJ4364" s="488"/>
      <c r="AK4364" s="494"/>
      <c r="AL4364" s="494"/>
      <c r="AM4364" s="488"/>
      <c r="AN4364" s="494"/>
      <c r="AO4364" s="494"/>
      <c r="AP4364" s="494"/>
      <c r="AQ4364" s="494"/>
      <c r="AR4364" s="494"/>
      <c r="AS4364" s="494"/>
      <c r="AT4364" s="488"/>
      <c r="AU4364" s="492"/>
      <c r="AV4364" s="492"/>
      <c r="AW4364" s="492"/>
      <c r="AX4364" s="488"/>
      <c r="AY4364" s="488"/>
      <c r="AZ4364" s="488"/>
    </row>
    <row r="4365">
      <c r="A4365" s="488"/>
      <c r="B4365" s="488"/>
      <c r="C4365" s="488"/>
      <c r="D4365" s="488"/>
      <c r="E4365" s="491"/>
      <c r="F4365" s="492"/>
      <c r="G4365" s="488"/>
      <c r="H4365" s="492"/>
      <c r="I4365" s="488"/>
      <c r="J4365" s="488"/>
      <c r="K4365" s="488"/>
      <c r="L4365" s="488"/>
      <c r="M4365" s="488"/>
      <c r="N4365" s="488"/>
      <c r="O4365" s="488"/>
      <c r="P4365" s="488"/>
      <c r="Q4365" s="488"/>
      <c r="R4365" s="491"/>
      <c r="S4365" s="494"/>
      <c r="T4365" s="494"/>
      <c r="U4365" s="488"/>
      <c r="V4365" s="494"/>
      <c r="W4365" s="494"/>
      <c r="X4365" s="494"/>
      <c r="Y4365" s="494"/>
      <c r="Z4365" s="494"/>
      <c r="AA4365" s="494"/>
      <c r="AB4365" s="488"/>
      <c r="AC4365" s="492"/>
      <c r="AD4365" s="494"/>
      <c r="AE4365" s="494"/>
      <c r="AF4365" s="494"/>
      <c r="AG4365" s="494"/>
      <c r="AH4365" s="494"/>
      <c r="AI4365" s="494"/>
      <c r="AJ4365" s="488"/>
      <c r="AK4365" s="494"/>
      <c r="AL4365" s="494"/>
      <c r="AM4365" s="488"/>
      <c r="AN4365" s="494"/>
      <c r="AO4365" s="494"/>
      <c r="AP4365" s="494"/>
      <c r="AQ4365" s="494"/>
      <c r="AR4365" s="494"/>
      <c r="AS4365" s="494"/>
      <c r="AT4365" s="488"/>
      <c r="AU4365" s="492"/>
      <c r="AV4365" s="492"/>
      <c r="AW4365" s="492"/>
      <c r="AX4365" s="488"/>
      <c r="AY4365" s="488"/>
      <c r="AZ4365" s="488"/>
    </row>
    <row r="4366">
      <c r="A4366" s="488"/>
      <c r="B4366" s="488"/>
      <c r="C4366" s="488"/>
      <c r="D4366" s="488"/>
      <c r="E4366" s="491"/>
      <c r="F4366" s="492"/>
      <c r="G4366" s="488"/>
      <c r="H4366" s="492"/>
      <c r="I4366" s="488"/>
      <c r="J4366" s="488"/>
      <c r="K4366" s="488"/>
      <c r="L4366" s="488"/>
      <c r="M4366" s="488"/>
      <c r="N4366" s="488"/>
      <c r="O4366" s="488"/>
      <c r="P4366" s="488"/>
      <c r="Q4366" s="488"/>
      <c r="R4366" s="491"/>
      <c r="S4366" s="494"/>
      <c r="T4366" s="494"/>
      <c r="U4366" s="488"/>
      <c r="V4366" s="494"/>
      <c r="W4366" s="494"/>
      <c r="X4366" s="494"/>
      <c r="Y4366" s="494"/>
      <c r="Z4366" s="494"/>
      <c r="AA4366" s="494"/>
      <c r="AB4366" s="488"/>
      <c r="AC4366" s="492"/>
      <c r="AD4366" s="494"/>
      <c r="AE4366" s="494"/>
      <c r="AF4366" s="494"/>
      <c r="AG4366" s="494"/>
      <c r="AH4366" s="494"/>
      <c r="AI4366" s="494"/>
      <c r="AJ4366" s="488"/>
      <c r="AK4366" s="494"/>
      <c r="AL4366" s="494"/>
      <c r="AM4366" s="488"/>
      <c r="AN4366" s="494"/>
      <c r="AO4366" s="494"/>
      <c r="AP4366" s="494"/>
      <c r="AQ4366" s="494"/>
      <c r="AR4366" s="494"/>
      <c r="AS4366" s="494"/>
      <c r="AT4366" s="488"/>
      <c r="AU4366" s="492"/>
      <c r="AV4366" s="492"/>
      <c r="AW4366" s="492"/>
      <c r="AX4366" s="488"/>
      <c r="AY4366" s="488"/>
      <c r="AZ4366" s="488"/>
    </row>
    <row r="4367">
      <c r="A4367" s="488"/>
      <c r="B4367" s="488"/>
      <c r="C4367" s="488"/>
      <c r="D4367" s="488"/>
      <c r="E4367" s="491"/>
      <c r="F4367" s="492"/>
      <c r="G4367" s="488"/>
      <c r="H4367" s="492"/>
      <c r="I4367" s="488"/>
      <c r="J4367" s="488"/>
      <c r="K4367" s="488"/>
      <c r="L4367" s="488"/>
      <c r="M4367" s="488"/>
      <c r="N4367" s="488"/>
      <c r="O4367" s="488"/>
      <c r="P4367" s="488"/>
      <c r="Q4367" s="488"/>
      <c r="R4367" s="491"/>
      <c r="S4367" s="494"/>
      <c r="T4367" s="494"/>
      <c r="U4367" s="488"/>
      <c r="V4367" s="494"/>
      <c r="W4367" s="494"/>
      <c r="X4367" s="494"/>
      <c r="Y4367" s="494"/>
      <c r="Z4367" s="494"/>
      <c r="AA4367" s="494"/>
      <c r="AB4367" s="488"/>
      <c r="AC4367" s="492"/>
      <c r="AD4367" s="494"/>
      <c r="AE4367" s="494"/>
      <c r="AF4367" s="494"/>
      <c r="AG4367" s="494"/>
      <c r="AH4367" s="494"/>
      <c r="AI4367" s="494"/>
      <c r="AJ4367" s="488"/>
      <c r="AK4367" s="494"/>
      <c r="AL4367" s="494"/>
      <c r="AM4367" s="488"/>
      <c r="AN4367" s="494"/>
      <c r="AO4367" s="494"/>
      <c r="AP4367" s="494"/>
      <c r="AQ4367" s="494"/>
      <c r="AR4367" s="494"/>
      <c r="AS4367" s="494"/>
      <c r="AT4367" s="488"/>
      <c r="AU4367" s="492"/>
      <c r="AV4367" s="492"/>
      <c r="AW4367" s="492"/>
      <c r="AX4367" s="488"/>
      <c r="AY4367" s="488"/>
      <c r="AZ4367" s="488"/>
    </row>
    <row r="4368">
      <c r="A4368" s="488"/>
      <c r="B4368" s="488"/>
      <c r="C4368" s="488"/>
      <c r="D4368" s="488"/>
      <c r="E4368" s="491"/>
      <c r="F4368" s="492"/>
      <c r="G4368" s="488"/>
      <c r="H4368" s="492"/>
      <c r="I4368" s="488"/>
      <c r="J4368" s="488"/>
      <c r="K4368" s="488"/>
      <c r="L4368" s="488"/>
      <c r="M4368" s="488"/>
      <c r="N4368" s="488"/>
      <c r="O4368" s="488"/>
      <c r="P4368" s="488"/>
      <c r="Q4368" s="488"/>
      <c r="R4368" s="491"/>
      <c r="S4368" s="494"/>
      <c r="T4368" s="494"/>
      <c r="U4368" s="488"/>
      <c r="V4368" s="494"/>
      <c r="W4368" s="494"/>
      <c r="X4368" s="494"/>
      <c r="Y4368" s="494"/>
      <c r="Z4368" s="494"/>
      <c r="AA4368" s="494"/>
      <c r="AB4368" s="488"/>
      <c r="AC4368" s="492"/>
      <c r="AD4368" s="494"/>
      <c r="AE4368" s="494"/>
      <c r="AF4368" s="494"/>
      <c r="AG4368" s="494"/>
      <c r="AH4368" s="494"/>
      <c r="AI4368" s="494"/>
      <c r="AJ4368" s="488"/>
      <c r="AK4368" s="494"/>
      <c r="AL4368" s="494"/>
      <c r="AM4368" s="488"/>
      <c r="AN4368" s="494"/>
      <c r="AO4368" s="494"/>
      <c r="AP4368" s="494"/>
      <c r="AQ4368" s="494"/>
      <c r="AR4368" s="494"/>
      <c r="AS4368" s="494"/>
      <c r="AT4368" s="488"/>
      <c r="AU4368" s="492"/>
      <c r="AV4368" s="492"/>
      <c r="AW4368" s="492"/>
      <c r="AX4368" s="488"/>
      <c r="AY4368" s="488"/>
      <c r="AZ4368" s="488"/>
    </row>
    <row r="4369">
      <c r="A4369" s="488"/>
      <c r="B4369" s="488"/>
      <c r="C4369" s="488"/>
      <c r="D4369" s="488"/>
      <c r="E4369" s="491"/>
      <c r="F4369" s="492"/>
      <c r="G4369" s="488"/>
      <c r="H4369" s="492"/>
      <c r="I4369" s="488"/>
      <c r="J4369" s="488"/>
      <c r="K4369" s="488"/>
      <c r="L4369" s="488"/>
      <c r="M4369" s="488"/>
      <c r="N4369" s="488"/>
      <c r="O4369" s="488"/>
      <c r="P4369" s="488"/>
      <c r="Q4369" s="488"/>
      <c r="R4369" s="491"/>
      <c r="S4369" s="494"/>
      <c r="T4369" s="494"/>
      <c r="U4369" s="488"/>
      <c r="V4369" s="494"/>
      <c r="W4369" s="494"/>
      <c r="X4369" s="494"/>
      <c r="Y4369" s="494"/>
      <c r="Z4369" s="494"/>
      <c r="AA4369" s="494"/>
      <c r="AB4369" s="488"/>
      <c r="AC4369" s="492"/>
      <c r="AD4369" s="494"/>
      <c r="AE4369" s="494"/>
      <c r="AF4369" s="494"/>
      <c r="AG4369" s="494"/>
      <c r="AH4369" s="494"/>
      <c r="AI4369" s="494"/>
      <c r="AJ4369" s="488"/>
      <c r="AK4369" s="494"/>
      <c r="AL4369" s="494"/>
      <c r="AM4369" s="488"/>
      <c r="AN4369" s="494"/>
      <c r="AO4369" s="494"/>
      <c r="AP4369" s="494"/>
      <c r="AQ4369" s="494"/>
      <c r="AR4369" s="494"/>
      <c r="AS4369" s="494"/>
      <c r="AT4369" s="488"/>
      <c r="AU4369" s="492"/>
      <c r="AV4369" s="492"/>
      <c r="AW4369" s="492"/>
      <c r="AX4369" s="497"/>
      <c r="AY4369" s="488"/>
      <c r="AZ4369" s="488"/>
    </row>
    <row r="4370">
      <c r="A4370" s="488"/>
      <c r="B4370" s="488"/>
      <c r="C4370" s="488"/>
      <c r="D4370" s="488"/>
      <c r="E4370" s="491"/>
      <c r="F4370" s="492"/>
      <c r="G4370" s="488"/>
      <c r="H4370" s="492"/>
      <c r="I4370" s="488"/>
      <c r="J4370" s="488"/>
      <c r="K4370" s="488"/>
      <c r="L4370" s="488"/>
      <c r="M4370" s="488"/>
      <c r="N4370" s="488"/>
      <c r="O4370" s="488"/>
      <c r="P4370" s="488"/>
      <c r="Q4370" s="488"/>
      <c r="R4370" s="491"/>
      <c r="S4370" s="494"/>
      <c r="T4370" s="494"/>
      <c r="U4370" s="488"/>
      <c r="V4370" s="494"/>
      <c r="W4370" s="494"/>
      <c r="X4370" s="494"/>
      <c r="Y4370" s="494"/>
      <c r="Z4370" s="494"/>
      <c r="AA4370" s="494"/>
      <c r="AB4370" s="488"/>
      <c r="AC4370" s="492"/>
      <c r="AD4370" s="494"/>
      <c r="AE4370" s="494"/>
      <c r="AF4370" s="494"/>
      <c r="AG4370" s="494"/>
      <c r="AH4370" s="494"/>
      <c r="AI4370" s="494"/>
      <c r="AJ4370" s="488"/>
      <c r="AK4370" s="494"/>
      <c r="AL4370" s="494"/>
      <c r="AM4370" s="488"/>
      <c r="AN4370" s="494"/>
      <c r="AO4370" s="494"/>
      <c r="AP4370" s="494"/>
      <c r="AQ4370" s="494"/>
      <c r="AR4370" s="494"/>
      <c r="AS4370" s="494"/>
      <c r="AT4370" s="488"/>
      <c r="AU4370" s="492"/>
      <c r="AV4370" s="492"/>
      <c r="AW4370" s="492"/>
      <c r="AX4370" s="488"/>
      <c r="AY4370" s="488"/>
      <c r="AZ4370" s="488"/>
    </row>
    <row r="4371">
      <c r="A4371" s="488"/>
      <c r="B4371" s="488"/>
      <c r="C4371" s="488"/>
      <c r="D4371" s="488"/>
      <c r="E4371" s="491"/>
      <c r="F4371" s="492"/>
      <c r="G4371" s="488"/>
      <c r="H4371" s="492"/>
      <c r="I4371" s="488"/>
      <c r="J4371" s="488"/>
      <c r="K4371" s="488"/>
      <c r="L4371" s="488"/>
      <c r="M4371" s="488"/>
      <c r="N4371" s="488"/>
      <c r="O4371" s="488"/>
      <c r="P4371" s="488"/>
      <c r="Q4371" s="488"/>
      <c r="R4371" s="491"/>
      <c r="S4371" s="494"/>
      <c r="T4371" s="494"/>
      <c r="U4371" s="488"/>
      <c r="V4371" s="494"/>
      <c r="W4371" s="494"/>
      <c r="X4371" s="494"/>
      <c r="Y4371" s="494"/>
      <c r="Z4371" s="494"/>
      <c r="AA4371" s="494"/>
      <c r="AB4371" s="488"/>
      <c r="AC4371" s="492"/>
      <c r="AD4371" s="494"/>
      <c r="AE4371" s="494"/>
      <c r="AF4371" s="494"/>
      <c r="AG4371" s="494"/>
      <c r="AH4371" s="494"/>
      <c r="AI4371" s="494"/>
      <c r="AJ4371" s="488"/>
      <c r="AK4371" s="494"/>
      <c r="AL4371" s="494"/>
      <c r="AM4371" s="488"/>
      <c r="AN4371" s="494"/>
      <c r="AO4371" s="494"/>
      <c r="AP4371" s="494"/>
      <c r="AQ4371" s="494"/>
      <c r="AR4371" s="494"/>
      <c r="AS4371" s="494"/>
      <c r="AT4371" s="488"/>
      <c r="AU4371" s="492"/>
      <c r="AV4371" s="492"/>
      <c r="AW4371" s="492"/>
      <c r="AX4371" s="488"/>
      <c r="AY4371" s="488"/>
      <c r="AZ4371" s="488"/>
    </row>
    <row r="4372">
      <c r="A4372" s="488"/>
      <c r="B4372" s="488"/>
      <c r="C4372" s="488"/>
      <c r="D4372" s="488"/>
      <c r="E4372" s="491"/>
      <c r="F4372" s="492"/>
      <c r="G4372" s="488"/>
      <c r="H4372" s="492"/>
      <c r="I4372" s="488"/>
      <c r="J4372" s="488"/>
      <c r="K4372" s="488"/>
      <c r="L4372" s="488"/>
      <c r="M4372" s="488"/>
      <c r="N4372" s="488"/>
      <c r="O4372" s="488"/>
      <c r="P4372" s="488"/>
      <c r="Q4372" s="488"/>
      <c r="R4372" s="491"/>
      <c r="S4372" s="494"/>
      <c r="T4372" s="494"/>
      <c r="U4372" s="488"/>
      <c r="V4372" s="494"/>
      <c r="W4372" s="494"/>
      <c r="X4372" s="494"/>
      <c r="Y4372" s="494"/>
      <c r="Z4372" s="494"/>
      <c r="AA4372" s="494"/>
      <c r="AB4372" s="488"/>
      <c r="AC4372" s="492"/>
      <c r="AD4372" s="494"/>
      <c r="AE4372" s="494"/>
      <c r="AF4372" s="494"/>
      <c r="AG4372" s="494"/>
      <c r="AH4372" s="494"/>
      <c r="AI4372" s="494"/>
      <c r="AJ4372" s="488"/>
      <c r="AK4372" s="494"/>
      <c r="AL4372" s="494"/>
      <c r="AM4372" s="488"/>
      <c r="AN4372" s="494"/>
      <c r="AO4372" s="494"/>
      <c r="AP4372" s="494"/>
      <c r="AQ4372" s="494"/>
      <c r="AR4372" s="494"/>
      <c r="AS4372" s="494"/>
      <c r="AT4372" s="488"/>
      <c r="AU4372" s="492"/>
      <c r="AV4372" s="492"/>
      <c r="AW4372" s="492"/>
      <c r="AX4372" s="488"/>
      <c r="AY4372" s="488"/>
      <c r="AZ4372" s="488"/>
    </row>
    <row r="4373">
      <c r="A4373" s="488"/>
      <c r="B4373" s="488"/>
      <c r="C4373" s="488"/>
      <c r="D4373" s="488"/>
      <c r="E4373" s="491"/>
      <c r="F4373" s="492"/>
      <c r="G4373" s="488"/>
      <c r="H4373" s="492"/>
      <c r="I4373" s="488"/>
      <c r="J4373" s="488"/>
      <c r="K4373" s="488"/>
      <c r="L4373" s="488"/>
      <c r="M4373" s="488"/>
      <c r="N4373" s="488"/>
      <c r="O4373" s="488"/>
      <c r="P4373" s="488"/>
      <c r="Q4373" s="488"/>
      <c r="R4373" s="491"/>
      <c r="S4373" s="494"/>
      <c r="T4373" s="494"/>
      <c r="U4373" s="488"/>
      <c r="V4373" s="494"/>
      <c r="W4373" s="494"/>
      <c r="X4373" s="494"/>
      <c r="Y4373" s="494"/>
      <c r="Z4373" s="494"/>
      <c r="AA4373" s="494"/>
      <c r="AB4373" s="488"/>
      <c r="AC4373" s="492"/>
      <c r="AD4373" s="494"/>
      <c r="AE4373" s="494"/>
      <c r="AF4373" s="494"/>
      <c r="AG4373" s="494"/>
      <c r="AH4373" s="494"/>
      <c r="AI4373" s="494"/>
      <c r="AJ4373" s="488"/>
      <c r="AK4373" s="494"/>
      <c r="AL4373" s="494"/>
      <c r="AM4373" s="488"/>
      <c r="AN4373" s="494"/>
      <c r="AO4373" s="494"/>
      <c r="AP4373" s="494"/>
      <c r="AQ4373" s="494"/>
      <c r="AR4373" s="494"/>
      <c r="AS4373" s="494"/>
      <c r="AT4373" s="488"/>
      <c r="AU4373" s="492"/>
      <c r="AV4373" s="492"/>
      <c r="AW4373" s="492"/>
      <c r="AX4373" s="488"/>
      <c r="AY4373" s="488"/>
      <c r="AZ4373" s="488"/>
    </row>
    <row r="4374">
      <c r="A4374" s="488"/>
      <c r="B4374" s="488"/>
      <c r="C4374" s="488"/>
      <c r="D4374" s="488"/>
      <c r="E4374" s="491"/>
      <c r="F4374" s="492"/>
      <c r="G4374" s="488"/>
      <c r="H4374" s="492"/>
      <c r="I4374" s="488"/>
      <c r="J4374" s="488"/>
      <c r="K4374" s="488"/>
      <c r="L4374" s="488"/>
      <c r="M4374" s="488"/>
      <c r="N4374" s="488"/>
      <c r="O4374" s="488"/>
      <c r="P4374" s="488"/>
      <c r="Q4374" s="488"/>
      <c r="R4374" s="491"/>
      <c r="S4374" s="494"/>
      <c r="T4374" s="494"/>
      <c r="U4374" s="488"/>
      <c r="V4374" s="494"/>
      <c r="W4374" s="494"/>
      <c r="X4374" s="494"/>
      <c r="Y4374" s="494"/>
      <c r="Z4374" s="494"/>
      <c r="AA4374" s="494"/>
      <c r="AB4374" s="488"/>
      <c r="AC4374" s="492"/>
      <c r="AD4374" s="494"/>
      <c r="AE4374" s="494"/>
      <c r="AF4374" s="494"/>
      <c r="AG4374" s="494"/>
      <c r="AH4374" s="494"/>
      <c r="AI4374" s="494"/>
      <c r="AJ4374" s="488"/>
      <c r="AK4374" s="494"/>
      <c r="AL4374" s="494"/>
      <c r="AM4374" s="488"/>
      <c r="AN4374" s="494"/>
      <c r="AO4374" s="494"/>
      <c r="AP4374" s="494"/>
      <c r="AQ4374" s="494"/>
      <c r="AR4374" s="494"/>
      <c r="AS4374" s="494"/>
      <c r="AT4374" s="488"/>
      <c r="AU4374" s="492"/>
      <c r="AV4374" s="492"/>
      <c r="AW4374" s="492"/>
      <c r="AX4374" s="488"/>
      <c r="AY4374" s="488"/>
      <c r="AZ4374" s="488"/>
    </row>
    <row r="4375">
      <c r="A4375" s="488"/>
      <c r="B4375" s="488"/>
      <c r="C4375" s="488"/>
      <c r="D4375" s="488"/>
      <c r="E4375" s="491"/>
      <c r="F4375" s="492"/>
      <c r="G4375" s="488"/>
      <c r="H4375" s="492"/>
      <c r="I4375" s="488"/>
      <c r="J4375" s="488"/>
      <c r="K4375" s="488"/>
      <c r="L4375" s="488"/>
      <c r="M4375" s="488"/>
      <c r="N4375" s="488"/>
      <c r="O4375" s="488"/>
      <c r="P4375" s="488"/>
      <c r="Q4375" s="488"/>
      <c r="R4375" s="491"/>
      <c r="S4375" s="494"/>
      <c r="T4375" s="494"/>
      <c r="U4375" s="488"/>
      <c r="V4375" s="494"/>
      <c r="W4375" s="494"/>
      <c r="X4375" s="494"/>
      <c r="Y4375" s="494"/>
      <c r="Z4375" s="494"/>
      <c r="AA4375" s="494"/>
      <c r="AB4375" s="488"/>
      <c r="AC4375" s="492"/>
      <c r="AD4375" s="494"/>
      <c r="AE4375" s="494"/>
      <c r="AF4375" s="494"/>
      <c r="AG4375" s="494"/>
      <c r="AH4375" s="494"/>
      <c r="AI4375" s="494"/>
      <c r="AJ4375" s="488"/>
      <c r="AK4375" s="494"/>
      <c r="AL4375" s="494"/>
      <c r="AM4375" s="488"/>
      <c r="AN4375" s="494"/>
      <c r="AO4375" s="494"/>
      <c r="AP4375" s="494"/>
      <c r="AQ4375" s="494"/>
      <c r="AR4375" s="494"/>
      <c r="AS4375" s="494"/>
      <c r="AT4375" s="488"/>
      <c r="AU4375" s="492"/>
      <c r="AV4375" s="492"/>
      <c r="AW4375" s="492"/>
      <c r="AX4375" s="488"/>
      <c r="AY4375" s="488"/>
      <c r="AZ4375" s="488"/>
    </row>
    <row r="4376">
      <c r="A4376" s="488"/>
      <c r="B4376" s="488"/>
      <c r="C4376" s="488"/>
      <c r="D4376" s="488"/>
      <c r="E4376" s="491"/>
      <c r="F4376" s="492"/>
      <c r="G4376" s="488"/>
      <c r="H4376" s="492"/>
      <c r="I4376" s="488"/>
      <c r="J4376" s="488"/>
      <c r="K4376" s="488"/>
      <c r="L4376" s="488"/>
      <c r="M4376" s="488"/>
      <c r="N4376" s="488"/>
      <c r="O4376" s="488"/>
      <c r="P4376" s="488"/>
      <c r="Q4376" s="488"/>
      <c r="R4376" s="491"/>
      <c r="S4376" s="494"/>
      <c r="T4376" s="494"/>
      <c r="U4376" s="488"/>
      <c r="V4376" s="494"/>
      <c r="W4376" s="494"/>
      <c r="X4376" s="494"/>
      <c r="Y4376" s="494"/>
      <c r="Z4376" s="494"/>
      <c r="AA4376" s="494"/>
      <c r="AB4376" s="488"/>
      <c r="AC4376" s="492"/>
      <c r="AD4376" s="494"/>
      <c r="AE4376" s="494"/>
      <c r="AF4376" s="494"/>
      <c r="AG4376" s="494"/>
      <c r="AH4376" s="494"/>
      <c r="AI4376" s="494"/>
      <c r="AJ4376" s="488"/>
      <c r="AK4376" s="494"/>
      <c r="AL4376" s="494"/>
      <c r="AM4376" s="488"/>
      <c r="AN4376" s="494"/>
      <c r="AO4376" s="494"/>
      <c r="AP4376" s="494"/>
      <c r="AQ4376" s="494"/>
      <c r="AR4376" s="494"/>
      <c r="AS4376" s="494"/>
      <c r="AT4376" s="488"/>
      <c r="AU4376" s="492"/>
      <c r="AV4376" s="492"/>
      <c r="AW4376" s="492"/>
      <c r="AX4376" s="488"/>
      <c r="AY4376" s="488"/>
      <c r="AZ4376" s="488"/>
    </row>
    <row r="4377">
      <c r="A4377" s="488"/>
      <c r="B4377" s="488"/>
      <c r="C4377" s="488"/>
      <c r="D4377" s="488"/>
      <c r="E4377" s="491"/>
      <c r="F4377" s="492"/>
      <c r="G4377" s="488"/>
      <c r="H4377" s="492"/>
      <c r="I4377" s="488"/>
      <c r="J4377" s="488"/>
      <c r="K4377" s="488"/>
      <c r="L4377" s="488"/>
      <c r="M4377" s="488"/>
      <c r="N4377" s="488"/>
      <c r="O4377" s="488"/>
      <c r="P4377" s="488"/>
      <c r="Q4377" s="488"/>
      <c r="R4377" s="491"/>
      <c r="S4377" s="494"/>
      <c r="T4377" s="494"/>
      <c r="U4377" s="488"/>
      <c r="V4377" s="494"/>
      <c r="W4377" s="494"/>
      <c r="X4377" s="494"/>
      <c r="Y4377" s="494"/>
      <c r="Z4377" s="494"/>
      <c r="AA4377" s="494"/>
      <c r="AB4377" s="488"/>
      <c r="AC4377" s="492"/>
      <c r="AD4377" s="494"/>
      <c r="AE4377" s="494"/>
      <c r="AF4377" s="494"/>
      <c r="AG4377" s="494"/>
      <c r="AH4377" s="494"/>
      <c r="AI4377" s="494"/>
      <c r="AJ4377" s="488"/>
      <c r="AK4377" s="494"/>
      <c r="AL4377" s="494"/>
      <c r="AM4377" s="488"/>
      <c r="AN4377" s="494"/>
      <c r="AO4377" s="494"/>
      <c r="AP4377" s="494"/>
      <c r="AQ4377" s="494"/>
      <c r="AR4377" s="494"/>
      <c r="AS4377" s="494"/>
      <c r="AT4377" s="488"/>
      <c r="AU4377" s="492"/>
      <c r="AV4377" s="492"/>
      <c r="AW4377" s="492"/>
      <c r="AX4377" s="488"/>
      <c r="AY4377" s="488"/>
      <c r="AZ4377" s="488"/>
    </row>
    <row r="4378">
      <c r="A4378" s="488"/>
      <c r="B4378" s="488"/>
      <c r="C4378" s="488"/>
      <c r="D4378" s="488"/>
      <c r="E4378" s="491"/>
      <c r="F4378" s="492"/>
      <c r="G4378" s="488"/>
      <c r="H4378" s="492"/>
      <c r="I4378" s="488"/>
      <c r="J4378" s="488"/>
      <c r="K4378" s="488"/>
      <c r="L4378" s="488"/>
      <c r="M4378" s="488"/>
      <c r="N4378" s="488"/>
      <c r="O4378" s="488"/>
      <c r="P4378" s="488"/>
      <c r="Q4378" s="488"/>
      <c r="R4378" s="491"/>
      <c r="S4378" s="494"/>
      <c r="T4378" s="494"/>
      <c r="U4378" s="488"/>
      <c r="V4378" s="494"/>
      <c r="W4378" s="494"/>
      <c r="X4378" s="494"/>
      <c r="Y4378" s="494"/>
      <c r="Z4378" s="494"/>
      <c r="AA4378" s="494"/>
      <c r="AB4378" s="488"/>
      <c r="AC4378" s="496"/>
      <c r="AD4378" s="494"/>
      <c r="AE4378" s="494"/>
      <c r="AF4378" s="494"/>
      <c r="AG4378" s="494"/>
      <c r="AH4378" s="494"/>
      <c r="AI4378" s="494"/>
      <c r="AJ4378" s="488"/>
      <c r="AK4378" s="494"/>
      <c r="AL4378" s="494"/>
      <c r="AM4378" s="488"/>
      <c r="AN4378" s="494"/>
      <c r="AO4378" s="494"/>
      <c r="AP4378" s="494"/>
      <c r="AQ4378" s="494"/>
      <c r="AR4378" s="494"/>
      <c r="AS4378" s="494"/>
      <c r="AT4378" s="488"/>
      <c r="AU4378" s="492"/>
      <c r="AV4378" s="492"/>
      <c r="AW4378" s="492"/>
      <c r="AX4378" s="488"/>
      <c r="AY4378" s="488"/>
      <c r="AZ4378" s="488"/>
    </row>
    <row r="4379">
      <c r="A4379" s="488"/>
      <c r="B4379" s="488"/>
      <c r="C4379" s="488"/>
      <c r="D4379" s="488"/>
      <c r="E4379" s="491"/>
      <c r="F4379" s="492"/>
      <c r="G4379" s="488"/>
      <c r="H4379" s="492"/>
      <c r="I4379" s="488"/>
      <c r="J4379" s="488"/>
      <c r="K4379" s="488"/>
      <c r="L4379" s="488"/>
      <c r="M4379" s="488"/>
      <c r="N4379" s="488"/>
      <c r="O4379" s="488"/>
      <c r="P4379" s="488"/>
      <c r="Q4379" s="488"/>
      <c r="R4379" s="491"/>
      <c r="S4379" s="494"/>
      <c r="T4379" s="494"/>
      <c r="U4379" s="488"/>
      <c r="V4379" s="494"/>
      <c r="W4379" s="494"/>
      <c r="X4379" s="494"/>
      <c r="Y4379" s="494"/>
      <c r="Z4379" s="494"/>
      <c r="AA4379" s="494"/>
      <c r="AB4379" s="488"/>
      <c r="AC4379" s="492"/>
      <c r="AD4379" s="494"/>
      <c r="AE4379" s="494"/>
      <c r="AF4379" s="494"/>
      <c r="AG4379" s="494"/>
      <c r="AH4379" s="494"/>
      <c r="AI4379" s="494"/>
      <c r="AJ4379" s="488"/>
      <c r="AK4379" s="494"/>
      <c r="AL4379" s="494"/>
      <c r="AM4379" s="488"/>
      <c r="AN4379" s="494"/>
      <c r="AO4379" s="494"/>
      <c r="AP4379" s="494"/>
      <c r="AQ4379" s="494"/>
      <c r="AR4379" s="494"/>
      <c r="AS4379" s="494"/>
      <c r="AT4379" s="488"/>
      <c r="AU4379" s="492"/>
      <c r="AV4379" s="492"/>
      <c r="AW4379" s="492"/>
      <c r="AX4379" s="488"/>
      <c r="AY4379" s="488"/>
      <c r="AZ4379" s="488"/>
    </row>
    <row r="4380">
      <c r="A4380" s="488"/>
      <c r="B4380" s="488"/>
      <c r="C4380" s="488"/>
      <c r="D4380" s="488"/>
      <c r="E4380" s="491"/>
      <c r="F4380" s="492"/>
      <c r="G4380" s="488"/>
      <c r="H4380" s="492"/>
      <c r="I4380" s="488"/>
      <c r="J4380" s="488"/>
      <c r="K4380" s="488"/>
      <c r="L4380" s="488"/>
      <c r="M4380" s="488"/>
      <c r="N4380" s="488"/>
      <c r="O4380" s="488"/>
      <c r="P4380" s="488"/>
      <c r="Q4380" s="488"/>
      <c r="R4380" s="491"/>
      <c r="S4380" s="494"/>
      <c r="T4380" s="494"/>
      <c r="U4380" s="488"/>
      <c r="V4380" s="494"/>
      <c r="W4380" s="494"/>
      <c r="X4380" s="494"/>
      <c r="Y4380" s="494"/>
      <c r="Z4380" s="494"/>
      <c r="AA4380" s="494"/>
      <c r="AB4380" s="488"/>
      <c r="AC4380" s="492"/>
      <c r="AD4380" s="494"/>
      <c r="AE4380" s="494"/>
      <c r="AF4380" s="494"/>
      <c r="AG4380" s="494"/>
      <c r="AH4380" s="494"/>
      <c r="AI4380" s="494"/>
      <c r="AJ4380" s="488"/>
      <c r="AK4380" s="494"/>
      <c r="AL4380" s="494"/>
      <c r="AM4380" s="488"/>
      <c r="AN4380" s="494"/>
      <c r="AO4380" s="494"/>
      <c r="AP4380" s="494"/>
      <c r="AQ4380" s="494"/>
      <c r="AR4380" s="494"/>
      <c r="AS4380" s="494"/>
      <c r="AT4380" s="488"/>
      <c r="AU4380" s="492"/>
      <c r="AV4380" s="492"/>
      <c r="AW4380" s="492"/>
      <c r="AX4380" s="488"/>
      <c r="AY4380" s="488"/>
      <c r="AZ4380" s="488"/>
    </row>
    <row r="4381">
      <c r="A4381" s="488"/>
      <c r="B4381" s="488"/>
      <c r="C4381" s="488"/>
      <c r="D4381" s="488"/>
      <c r="E4381" s="491"/>
      <c r="F4381" s="492"/>
      <c r="G4381" s="488"/>
      <c r="H4381" s="492"/>
      <c r="I4381" s="488"/>
      <c r="J4381" s="488"/>
      <c r="K4381" s="488"/>
      <c r="L4381" s="488"/>
      <c r="M4381" s="488"/>
      <c r="N4381" s="488"/>
      <c r="O4381" s="488"/>
      <c r="P4381" s="488"/>
      <c r="Q4381" s="488"/>
      <c r="R4381" s="491"/>
      <c r="S4381" s="494"/>
      <c r="T4381" s="494"/>
      <c r="U4381" s="488"/>
      <c r="V4381" s="494"/>
      <c r="W4381" s="494"/>
      <c r="X4381" s="494"/>
      <c r="Y4381" s="494"/>
      <c r="Z4381" s="494"/>
      <c r="AA4381" s="494"/>
      <c r="AB4381" s="488"/>
      <c r="AC4381" s="492"/>
      <c r="AD4381" s="494"/>
      <c r="AE4381" s="494"/>
      <c r="AF4381" s="494"/>
      <c r="AG4381" s="494"/>
      <c r="AH4381" s="494"/>
      <c r="AI4381" s="494"/>
      <c r="AJ4381" s="488"/>
      <c r="AK4381" s="494"/>
      <c r="AL4381" s="494"/>
      <c r="AM4381" s="488"/>
      <c r="AN4381" s="494"/>
      <c r="AO4381" s="494"/>
      <c r="AP4381" s="494"/>
      <c r="AQ4381" s="494"/>
      <c r="AR4381" s="494"/>
      <c r="AS4381" s="494"/>
      <c r="AT4381" s="488"/>
      <c r="AU4381" s="492"/>
      <c r="AV4381" s="492"/>
      <c r="AW4381" s="492"/>
      <c r="AX4381" s="488"/>
      <c r="AY4381" s="488"/>
      <c r="AZ4381" s="488"/>
    </row>
    <row r="4382">
      <c r="A4382" s="488"/>
      <c r="B4382" s="488"/>
      <c r="C4382" s="488"/>
      <c r="D4382" s="488"/>
      <c r="E4382" s="491"/>
      <c r="F4382" s="492"/>
      <c r="G4382" s="488"/>
      <c r="H4382" s="492"/>
      <c r="I4382" s="488"/>
      <c r="J4382" s="488"/>
      <c r="K4382" s="488"/>
      <c r="L4382" s="488"/>
      <c r="M4382" s="488"/>
      <c r="N4382" s="488"/>
      <c r="O4382" s="488"/>
      <c r="P4382" s="488"/>
      <c r="Q4382" s="488"/>
      <c r="R4382" s="491"/>
      <c r="S4382" s="494"/>
      <c r="T4382" s="494"/>
      <c r="U4382" s="488"/>
      <c r="V4382" s="494"/>
      <c r="W4382" s="494"/>
      <c r="X4382" s="494"/>
      <c r="Y4382" s="494"/>
      <c r="Z4382" s="494"/>
      <c r="AA4382" s="494"/>
      <c r="AB4382" s="488"/>
      <c r="AC4382" s="492"/>
      <c r="AD4382" s="494"/>
      <c r="AE4382" s="494"/>
      <c r="AF4382" s="494"/>
      <c r="AG4382" s="494"/>
      <c r="AH4382" s="494"/>
      <c r="AI4382" s="494"/>
      <c r="AJ4382" s="488"/>
      <c r="AK4382" s="494"/>
      <c r="AL4382" s="494"/>
      <c r="AM4382" s="488"/>
      <c r="AN4382" s="494"/>
      <c r="AO4382" s="494"/>
      <c r="AP4382" s="494"/>
      <c r="AQ4382" s="494"/>
      <c r="AR4382" s="494"/>
      <c r="AS4382" s="494"/>
      <c r="AT4382" s="488"/>
      <c r="AU4382" s="492"/>
      <c r="AV4382" s="492"/>
      <c r="AW4382" s="492"/>
      <c r="AX4382" s="488"/>
      <c r="AY4382" s="488"/>
      <c r="AZ4382" s="488"/>
    </row>
    <row r="4383">
      <c r="A4383" s="488"/>
      <c r="B4383" s="488"/>
      <c r="C4383" s="488"/>
      <c r="D4383" s="488"/>
      <c r="E4383" s="491"/>
      <c r="F4383" s="492"/>
      <c r="G4383" s="488"/>
      <c r="H4383" s="492"/>
      <c r="I4383" s="488"/>
      <c r="J4383" s="488"/>
      <c r="K4383" s="488"/>
      <c r="L4383" s="488"/>
      <c r="M4383" s="488"/>
      <c r="N4383" s="488"/>
      <c r="O4383" s="488"/>
      <c r="P4383" s="488"/>
      <c r="Q4383" s="488"/>
      <c r="R4383" s="491"/>
      <c r="S4383" s="494"/>
      <c r="T4383" s="494"/>
      <c r="U4383" s="488"/>
      <c r="V4383" s="494"/>
      <c r="W4383" s="494"/>
      <c r="X4383" s="494"/>
      <c r="Y4383" s="494"/>
      <c r="Z4383" s="494"/>
      <c r="AA4383" s="494"/>
      <c r="AB4383" s="488"/>
      <c r="AC4383" s="492"/>
      <c r="AD4383" s="494"/>
      <c r="AE4383" s="494"/>
      <c r="AF4383" s="494"/>
      <c r="AG4383" s="494"/>
      <c r="AH4383" s="494"/>
      <c r="AI4383" s="494"/>
      <c r="AJ4383" s="488"/>
      <c r="AK4383" s="494"/>
      <c r="AL4383" s="494"/>
      <c r="AM4383" s="488"/>
      <c r="AN4383" s="494"/>
      <c r="AO4383" s="494"/>
      <c r="AP4383" s="494"/>
      <c r="AQ4383" s="494"/>
      <c r="AR4383" s="494"/>
      <c r="AS4383" s="494"/>
      <c r="AT4383" s="488"/>
      <c r="AU4383" s="492"/>
      <c r="AV4383" s="492"/>
      <c r="AW4383" s="492"/>
      <c r="AX4383" s="488"/>
      <c r="AY4383" s="488"/>
      <c r="AZ4383" s="488"/>
    </row>
    <row r="4384">
      <c r="A4384" s="488"/>
      <c r="B4384" s="488"/>
      <c r="C4384" s="488"/>
      <c r="D4384" s="488"/>
      <c r="E4384" s="491"/>
      <c r="F4384" s="492"/>
      <c r="G4384" s="488"/>
      <c r="H4384" s="492"/>
      <c r="I4384" s="488"/>
      <c r="J4384" s="488"/>
      <c r="K4384" s="488"/>
      <c r="L4384" s="488"/>
      <c r="M4384" s="488"/>
      <c r="N4384" s="488"/>
      <c r="O4384" s="488"/>
      <c r="P4384" s="488"/>
      <c r="Q4384" s="488"/>
      <c r="R4384" s="491"/>
      <c r="S4384" s="494"/>
      <c r="T4384" s="494"/>
      <c r="U4384" s="488"/>
      <c r="V4384" s="494"/>
      <c r="W4384" s="494"/>
      <c r="X4384" s="494"/>
      <c r="Y4384" s="494"/>
      <c r="Z4384" s="494"/>
      <c r="AA4384" s="494"/>
      <c r="AB4384" s="488"/>
      <c r="AC4384" s="492"/>
      <c r="AD4384" s="494"/>
      <c r="AE4384" s="494"/>
      <c r="AF4384" s="494"/>
      <c r="AG4384" s="494"/>
      <c r="AH4384" s="494"/>
      <c r="AI4384" s="494"/>
      <c r="AJ4384" s="488"/>
      <c r="AK4384" s="494"/>
      <c r="AL4384" s="494"/>
      <c r="AM4384" s="488"/>
      <c r="AN4384" s="494"/>
      <c r="AO4384" s="494"/>
      <c r="AP4384" s="494"/>
      <c r="AQ4384" s="494"/>
      <c r="AR4384" s="494"/>
      <c r="AS4384" s="494"/>
      <c r="AT4384" s="488"/>
      <c r="AU4384" s="492"/>
      <c r="AV4384" s="492"/>
      <c r="AW4384" s="492"/>
      <c r="AX4384" s="488"/>
      <c r="AY4384" s="488"/>
      <c r="AZ4384" s="488"/>
    </row>
    <row r="4385">
      <c r="A4385" s="488"/>
      <c r="B4385" s="488"/>
      <c r="C4385" s="488"/>
      <c r="D4385" s="488"/>
      <c r="E4385" s="491"/>
      <c r="F4385" s="492"/>
      <c r="G4385" s="488"/>
      <c r="H4385" s="492"/>
      <c r="I4385" s="488"/>
      <c r="J4385" s="488"/>
      <c r="K4385" s="488"/>
      <c r="L4385" s="488"/>
      <c r="M4385" s="488"/>
      <c r="N4385" s="488"/>
      <c r="O4385" s="488"/>
      <c r="P4385" s="488"/>
      <c r="Q4385" s="488"/>
      <c r="R4385" s="491"/>
      <c r="S4385" s="494"/>
      <c r="T4385" s="494"/>
      <c r="U4385" s="488"/>
      <c r="V4385" s="494"/>
      <c r="W4385" s="494"/>
      <c r="X4385" s="494"/>
      <c r="Y4385" s="494"/>
      <c r="Z4385" s="494"/>
      <c r="AA4385" s="494"/>
      <c r="AB4385" s="488"/>
      <c r="AC4385" s="492"/>
      <c r="AD4385" s="494"/>
      <c r="AE4385" s="494"/>
      <c r="AF4385" s="494"/>
      <c r="AG4385" s="494"/>
      <c r="AH4385" s="494"/>
      <c r="AI4385" s="494"/>
      <c r="AJ4385" s="488"/>
      <c r="AK4385" s="494"/>
      <c r="AL4385" s="494"/>
      <c r="AM4385" s="488"/>
      <c r="AN4385" s="494"/>
      <c r="AO4385" s="494"/>
      <c r="AP4385" s="494"/>
      <c r="AQ4385" s="494"/>
      <c r="AR4385" s="494"/>
      <c r="AS4385" s="494"/>
      <c r="AT4385" s="488"/>
      <c r="AU4385" s="492"/>
      <c r="AV4385" s="492"/>
      <c r="AW4385" s="492"/>
      <c r="AX4385" s="497"/>
      <c r="AY4385" s="488"/>
      <c r="AZ4385" s="488"/>
    </row>
    <row r="4386">
      <c r="A4386" s="488"/>
      <c r="B4386" s="488"/>
      <c r="C4386" s="488"/>
      <c r="D4386" s="488"/>
      <c r="E4386" s="491"/>
      <c r="F4386" s="492"/>
      <c r="G4386" s="488"/>
      <c r="H4386" s="492"/>
      <c r="I4386" s="488"/>
      <c r="J4386" s="488"/>
      <c r="K4386" s="488"/>
      <c r="L4386" s="488"/>
      <c r="M4386" s="488"/>
      <c r="N4386" s="488"/>
      <c r="O4386" s="488"/>
      <c r="P4386" s="488"/>
      <c r="Q4386" s="488"/>
      <c r="R4386" s="491"/>
      <c r="S4386" s="494"/>
      <c r="T4386" s="494"/>
      <c r="U4386" s="488"/>
      <c r="V4386" s="494"/>
      <c r="W4386" s="494"/>
      <c r="X4386" s="494"/>
      <c r="Y4386" s="494"/>
      <c r="Z4386" s="494"/>
      <c r="AA4386" s="494"/>
      <c r="AB4386" s="488"/>
      <c r="AC4386" s="492"/>
      <c r="AD4386" s="494"/>
      <c r="AE4386" s="494"/>
      <c r="AF4386" s="494"/>
      <c r="AG4386" s="494"/>
      <c r="AH4386" s="494"/>
      <c r="AI4386" s="494"/>
      <c r="AJ4386" s="488"/>
      <c r="AK4386" s="494"/>
      <c r="AL4386" s="494"/>
      <c r="AM4386" s="488"/>
      <c r="AN4386" s="494"/>
      <c r="AO4386" s="494"/>
      <c r="AP4386" s="494"/>
      <c r="AQ4386" s="494"/>
      <c r="AR4386" s="494"/>
      <c r="AS4386" s="494"/>
      <c r="AT4386" s="488"/>
      <c r="AU4386" s="492"/>
      <c r="AV4386" s="492"/>
      <c r="AW4386" s="492"/>
      <c r="AX4386" s="488"/>
      <c r="AY4386" s="488"/>
      <c r="AZ4386" s="488"/>
    </row>
    <row r="4387">
      <c r="A4387" s="488"/>
      <c r="B4387" s="488"/>
      <c r="C4387" s="488"/>
      <c r="D4387" s="488"/>
      <c r="E4387" s="491"/>
      <c r="F4387" s="492"/>
      <c r="G4387" s="488"/>
      <c r="H4387" s="492"/>
      <c r="I4387" s="488"/>
      <c r="J4387" s="488"/>
      <c r="K4387" s="488"/>
      <c r="L4387" s="488"/>
      <c r="M4387" s="488"/>
      <c r="N4387" s="488"/>
      <c r="O4387" s="488"/>
      <c r="P4387" s="488"/>
      <c r="Q4387" s="488"/>
      <c r="R4387" s="491"/>
      <c r="S4387" s="494"/>
      <c r="T4387" s="494"/>
      <c r="U4387" s="488"/>
      <c r="V4387" s="494"/>
      <c r="W4387" s="494"/>
      <c r="X4387" s="494"/>
      <c r="Y4387" s="494"/>
      <c r="Z4387" s="494"/>
      <c r="AA4387" s="494"/>
      <c r="AB4387" s="488"/>
      <c r="AC4387" s="492"/>
      <c r="AD4387" s="494"/>
      <c r="AE4387" s="494"/>
      <c r="AF4387" s="494"/>
      <c r="AG4387" s="494"/>
      <c r="AH4387" s="494"/>
      <c r="AI4387" s="494"/>
      <c r="AJ4387" s="488"/>
      <c r="AK4387" s="494"/>
      <c r="AL4387" s="494"/>
      <c r="AM4387" s="488"/>
      <c r="AN4387" s="494"/>
      <c r="AO4387" s="494"/>
      <c r="AP4387" s="494"/>
      <c r="AQ4387" s="494"/>
      <c r="AR4387" s="494"/>
      <c r="AS4387" s="494"/>
      <c r="AT4387" s="488"/>
      <c r="AU4387" s="492"/>
      <c r="AV4387" s="492"/>
      <c r="AW4387" s="492"/>
      <c r="AX4387" s="497"/>
      <c r="AY4387" s="488"/>
      <c r="AZ4387" s="488"/>
    </row>
    <row r="4388">
      <c r="A4388" s="488"/>
      <c r="B4388" s="488"/>
      <c r="C4388" s="488"/>
      <c r="D4388" s="488"/>
      <c r="E4388" s="491"/>
      <c r="F4388" s="492"/>
      <c r="G4388" s="488"/>
      <c r="H4388" s="492"/>
      <c r="I4388" s="488"/>
      <c r="J4388" s="488"/>
      <c r="K4388" s="488"/>
      <c r="L4388" s="488"/>
      <c r="M4388" s="488"/>
      <c r="N4388" s="488"/>
      <c r="O4388" s="488"/>
      <c r="P4388" s="488"/>
      <c r="Q4388" s="488"/>
      <c r="R4388" s="491"/>
      <c r="S4388" s="494"/>
      <c r="T4388" s="494"/>
      <c r="U4388" s="488"/>
      <c r="V4388" s="494"/>
      <c r="W4388" s="494"/>
      <c r="X4388" s="494"/>
      <c r="Y4388" s="494"/>
      <c r="Z4388" s="494"/>
      <c r="AA4388" s="494"/>
      <c r="AB4388" s="488"/>
      <c r="AC4388" s="492"/>
      <c r="AD4388" s="494"/>
      <c r="AE4388" s="494"/>
      <c r="AF4388" s="494"/>
      <c r="AG4388" s="494"/>
      <c r="AH4388" s="494"/>
      <c r="AI4388" s="494"/>
      <c r="AJ4388" s="488"/>
      <c r="AK4388" s="494"/>
      <c r="AL4388" s="494"/>
      <c r="AM4388" s="488"/>
      <c r="AN4388" s="494"/>
      <c r="AO4388" s="494"/>
      <c r="AP4388" s="494"/>
      <c r="AQ4388" s="494"/>
      <c r="AR4388" s="494"/>
      <c r="AS4388" s="494"/>
      <c r="AT4388" s="488"/>
      <c r="AU4388" s="492"/>
      <c r="AV4388" s="492"/>
      <c r="AW4388" s="492"/>
      <c r="AX4388" s="488"/>
      <c r="AY4388" s="488"/>
      <c r="AZ4388" s="488"/>
    </row>
    <row r="4389">
      <c r="A4389" s="488"/>
      <c r="B4389" s="488"/>
      <c r="C4389" s="488"/>
      <c r="D4389" s="488"/>
      <c r="E4389" s="491"/>
      <c r="F4389" s="492"/>
      <c r="G4389" s="488"/>
      <c r="H4389" s="492"/>
      <c r="I4389" s="488"/>
      <c r="J4389" s="488"/>
      <c r="K4389" s="488"/>
      <c r="L4389" s="488"/>
      <c r="M4389" s="488"/>
      <c r="N4389" s="488"/>
      <c r="O4389" s="488"/>
      <c r="P4389" s="488"/>
      <c r="Q4389" s="488"/>
      <c r="R4389" s="491"/>
      <c r="S4389" s="494"/>
      <c r="T4389" s="494"/>
      <c r="U4389" s="488"/>
      <c r="V4389" s="494"/>
      <c r="W4389" s="494"/>
      <c r="X4389" s="494"/>
      <c r="Y4389" s="494"/>
      <c r="Z4389" s="494"/>
      <c r="AA4389" s="494"/>
      <c r="AB4389" s="488"/>
      <c r="AC4389" s="492"/>
      <c r="AD4389" s="494"/>
      <c r="AE4389" s="494"/>
      <c r="AF4389" s="494"/>
      <c r="AG4389" s="494"/>
      <c r="AH4389" s="494"/>
      <c r="AI4389" s="494"/>
      <c r="AJ4389" s="488"/>
      <c r="AK4389" s="494"/>
      <c r="AL4389" s="494"/>
      <c r="AM4389" s="488"/>
      <c r="AN4389" s="494"/>
      <c r="AO4389" s="494"/>
      <c r="AP4389" s="494"/>
      <c r="AQ4389" s="494"/>
      <c r="AR4389" s="494"/>
      <c r="AS4389" s="494"/>
      <c r="AT4389" s="488"/>
      <c r="AU4389" s="492"/>
      <c r="AV4389" s="492"/>
      <c r="AW4389" s="492"/>
      <c r="AX4389" s="488"/>
      <c r="AY4389" s="488"/>
      <c r="AZ4389" s="488"/>
    </row>
    <row r="4390">
      <c r="A4390" s="488"/>
      <c r="B4390" s="488"/>
      <c r="C4390" s="488"/>
      <c r="D4390" s="488"/>
      <c r="E4390" s="491"/>
      <c r="F4390" s="492"/>
      <c r="G4390" s="488"/>
      <c r="H4390" s="492"/>
      <c r="I4390" s="488"/>
      <c r="J4390" s="488"/>
      <c r="K4390" s="488"/>
      <c r="L4390" s="488"/>
      <c r="M4390" s="488"/>
      <c r="N4390" s="488"/>
      <c r="O4390" s="488"/>
      <c r="P4390" s="488"/>
      <c r="Q4390" s="488"/>
      <c r="R4390" s="491"/>
      <c r="S4390" s="494"/>
      <c r="T4390" s="494"/>
      <c r="U4390" s="488"/>
      <c r="V4390" s="494"/>
      <c r="W4390" s="494"/>
      <c r="X4390" s="494"/>
      <c r="Y4390" s="494"/>
      <c r="Z4390" s="494"/>
      <c r="AA4390" s="494"/>
      <c r="AB4390" s="488"/>
      <c r="AC4390" s="492"/>
      <c r="AD4390" s="494"/>
      <c r="AE4390" s="494"/>
      <c r="AF4390" s="494"/>
      <c r="AG4390" s="494"/>
      <c r="AH4390" s="494"/>
      <c r="AI4390" s="494"/>
      <c r="AJ4390" s="488"/>
      <c r="AK4390" s="494"/>
      <c r="AL4390" s="494"/>
      <c r="AM4390" s="488"/>
      <c r="AN4390" s="494"/>
      <c r="AO4390" s="494"/>
      <c r="AP4390" s="494"/>
      <c r="AQ4390" s="494"/>
      <c r="AR4390" s="494"/>
      <c r="AS4390" s="494"/>
      <c r="AT4390" s="488"/>
      <c r="AU4390" s="492"/>
      <c r="AV4390" s="492"/>
      <c r="AW4390" s="492"/>
      <c r="AX4390" s="488"/>
      <c r="AY4390" s="488"/>
      <c r="AZ4390" s="488"/>
    </row>
    <row r="4391">
      <c r="A4391" s="488"/>
      <c r="B4391" s="488"/>
      <c r="C4391" s="488"/>
      <c r="D4391" s="488"/>
      <c r="E4391" s="491"/>
      <c r="F4391" s="492"/>
      <c r="G4391" s="488"/>
      <c r="H4391" s="492"/>
      <c r="I4391" s="488"/>
      <c r="J4391" s="488"/>
      <c r="K4391" s="488"/>
      <c r="L4391" s="488"/>
      <c r="M4391" s="488"/>
      <c r="N4391" s="488"/>
      <c r="O4391" s="488"/>
      <c r="P4391" s="488"/>
      <c r="Q4391" s="488"/>
      <c r="R4391" s="491"/>
      <c r="S4391" s="494"/>
      <c r="T4391" s="494"/>
      <c r="U4391" s="488"/>
      <c r="V4391" s="494"/>
      <c r="W4391" s="494"/>
      <c r="X4391" s="494"/>
      <c r="Y4391" s="494"/>
      <c r="Z4391" s="494"/>
      <c r="AA4391" s="494"/>
      <c r="AB4391" s="488"/>
      <c r="AC4391" s="492"/>
      <c r="AD4391" s="494"/>
      <c r="AE4391" s="494"/>
      <c r="AF4391" s="494"/>
      <c r="AG4391" s="494"/>
      <c r="AH4391" s="494"/>
      <c r="AI4391" s="494"/>
      <c r="AJ4391" s="488"/>
      <c r="AK4391" s="494"/>
      <c r="AL4391" s="494"/>
      <c r="AM4391" s="488"/>
      <c r="AN4391" s="494"/>
      <c r="AO4391" s="494"/>
      <c r="AP4391" s="494"/>
      <c r="AQ4391" s="494"/>
      <c r="AR4391" s="494"/>
      <c r="AS4391" s="494"/>
      <c r="AT4391" s="488"/>
      <c r="AU4391" s="492"/>
      <c r="AV4391" s="492"/>
      <c r="AW4391" s="492"/>
      <c r="AX4391" s="488"/>
      <c r="AY4391" s="488"/>
      <c r="AZ4391" s="488"/>
    </row>
    <row r="4392">
      <c r="A4392" s="488"/>
      <c r="B4392" s="488"/>
      <c r="C4392" s="488"/>
      <c r="D4392" s="488"/>
      <c r="E4392" s="491"/>
      <c r="F4392" s="492"/>
      <c r="G4392" s="488"/>
      <c r="H4392" s="492"/>
      <c r="I4392" s="488"/>
      <c r="J4392" s="488"/>
      <c r="K4392" s="488"/>
      <c r="L4392" s="488"/>
      <c r="M4392" s="488"/>
      <c r="N4392" s="488"/>
      <c r="O4392" s="488"/>
      <c r="P4392" s="488"/>
      <c r="Q4392" s="488"/>
      <c r="R4392" s="491"/>
      <c r="S4392" s="494"/>
      <c r="T4392" s="494"/>
      <c r="U4392" s="488"/>
      <c r="V4392" s="494"/>
      <c r="W4392" s="494"/>
      <c r="X4392" s="494"/>
      <c r="Y4392" s="494"/>
      <c r="Z4392" s="494"/>
      <c r="AA4392" s="494"/>
      <c r="AB4392" s="488"/>
      <c r="AC4392" s="492"/>
      <c r="AD4392" s="494"/>
      <c r="AE4392" s="494"/>
      <c r="AF4392" s="494"/>
      <c r="AG4392" s="494"/>
      <c r="AH4392" s="494"/>
      <c r="AI4392" s="494"/>
      <c r="AJ4392" s="488"/>
      <c r="AK4392" s="494"/>
      <c r="AL4392" s="494"/>
      <c r="AM4392" s="488"/>
      <c r="AN4392" s="494"/>
      <c r="AO4392" s="494"/>
      <c r="AP4392" s="494"/>
      <c r="AQ4392" s="494"/>
      <c r="AR4392" s="494"/>
      <c r="AS4392" s="494"/>
      <c r="AT4392" s="488"/>
      <c r="AU4392" s="492"/>
      <c r="AV4392" s="492"/>
      <c r="AW4392" s="492"/>
      <c r="AX4392" s="488"/>
      <c r="AY4392" s="488"/>
      <c r="AZ4392" s="488"/>
    </row>
    <row r="4393">
      <c r="A4393" s="488"/>
      <c r="B4393" s="488"/>
      <c r="C4393" s="488"/>
      <c r="D4393" s="488"/>
      <c r="E4393" s="491"/>
      <c r="F4393" s="492"/>
      <c r="G4393" s="488"/>
      <c r="H4393" s="492"/>
      <c r="I4393" s="488"/>
      <c r="J4393" s="488"/>
      <c r="K4393" s="488"/>
      <c r="L4393" s="488"/>
      <c r="M4393" s="488"/>
      <c r="N4393" s="488"/>
      <c r="O4393" s="488"/>
      <c r="P4393" s="488"/>
      <c r="Q4393" s="488"/>
      <c r="R4393" s="491"/>
      <c r="S4393" s="494"/>
      <c r="T4393" s="494"/>
      <c r="U4393" s="488"/>
      <c r="V4393" s="494"/>
      <c r="W4393" s="494"/>
      <c r="X4393" s="494"/>
      <c r="Y4393" s="494"/>
      <c r="Z4393" s="494"/>
      <c r="AA4393" s="494"/>
      <c r="AB4393" s="488"/>
      <c r="AC4393" s="492"/>
      <c r="AD4393" s="494"/>
      <c r="AE4393" s="494"/>
      <c r="AF4393" s="494"/>
      <c r="AG4393" s="494"/>
      <c r="AH4393" s="494"/>
      <c r="AI4393" s="494"/>
      <c r="AJ4393" s="488"/>
      <c r="AK4393" s="494"/>
      <c r="AL4393" s="494"/>
      <c r="AM4393" s="488"/>
      <c r="AN4393" s="494"/>
      <c r="AO4393" s="494"/>
      <c r="AP4393" s="494"/>
      <c r="AQ4393" s="494"/>
      <c r="AR4393" s="494"/>
      <c r="AS4393" s="494"/>
      <c r="AT4393" s="488"/>
      <c r="AU4393" s="492"/>
      <c r="AV4393" s="492"/>
      <c r="AW4393" s="492"/>
      <c r="AX4393" s="488"/>
      <c r="AY4393" s="488"/>
      <c r="AZ4393" s="488"/>
    </row>
    <row r="4394">
      <c r="A4394" s="488"/>
      <c r="B4394" s="488"/>
      <c r="C4394" s="488"/>
      <c r="D4394" s="488"/>
      <c r="E4394" s="491"/>
      <c r="F4394" s="492"/>
      <c r="G4394" s="488"/>
      <c r="H4394" s="492"/>
      <c r="I4394" s="488"/>
      <c r="J4394" s="488"/>
      <c r="K4394" s="488"/>
      <c r="L4394" s="488"/>
      <c r="M4394" s="488"/>
      <c r="N4394" s="488"/>
      <c r="O4394" s="488"/>
      <c r="P4394" s="488"/>
      <c r="Q4394" s="488"/>
      <c r="R4394" s="491"/>
      <c r="S4394" s="494"/>
      <c r="T4394" s="494"/>
      <c r="U4394" s="488"/>
      <c r="V4394" s="494"/>
      <c r="W4394" s="494"/>
      <c r="X4394" s="494"/>
      <c r="Y4394" s="494"/>
      <c r="Z4394" s="494"/>
      <c r="AA4394" s="494"/>
      <c r="AB4394" s="488"/>
      <c r="AC4394" s="492"/>
      <c r="AD4394" s="494"/>
      <c r="AE4394" s="494"/>
      <c r="AF4394" s="494"/>
      <c r="AG4394" s="494"/>
      <c r="AH4394" s="494"/>
      <c r="AI4394" s="494"/>
      <c r="AJ4394" s="488"/>
      <c r="AK4394" s="494"/>
      <c r="AL4394" s="494"/>
      <c r="AM4394" s="488"/>
      <c r="AN4394" s="494"/>
      <c r="AO4394" s="494"/>
      <c r="AP4394" s="494"/>
      <c r="AQ4394" s="494"/>
      <c r="AR4394" s="494"/>
      <c r="AS4394" s="494"/>
      <c r="AT4394" s="488"/>
      <c r="AU4394" s="492"/>
      <c r="AV4394" s="492"/>
      <c r="AW4394" s="492"/>
      <c r="AX4394" s="488"/>
      <c r="AY4394" s="488"/>
      <c r="AZ4394" s="488"/>
    </row>
    <row r="4395">
      <c r="A4395" s="488"/>
      <c r="B4395" s="488"/>
      <c r="C4395" s="488"/>
      <c r="D4395" s="488"/>
      <c r="E4395" s="491"/>
      <c r="F4395" s="492"/>
      <c r="G4395" s="488"/>
      <c r="H4395" s="492"/>
      <c r="I4395" s="488"/>
      <c r="J4395" s="488"/>
      <c r="K4395" s="488"/>
      <c r="L4395" s="488"/>
      <c r="M4395" s="488"/>
      <c r="N4395" s="488"/>
      <c r="O4395" s="488"/>
      <c r="P4395" s="488"/>
      <c r="Q4395" s="488"/>
      <c r="R4395" s="491"/>
      <c r="S4395" s="494"/>
      <c r="T4395" s="494"/>
      <c r="U4395" s="488"/>
      <c r="V4395" s="494"/>
      <c r="W4395" s="494"/>
      <c r="X4395" s="494"/>
      <c r="Y4395" s="494"/>
      <c r="Z4395" s="494"/>
      <c r="AA4395" s="494"/>
      <c r="AB4395" s="488"/>
      <c r="AC4395" s="492"/>
      <c r="AD4395" s="494"/>
      <c r="AE4395" s="494"/>
      <c r="AF4395" s="494"/>
      <c r="AG4395" s="494"/>
      <c r="AH4395" s="494"/>
      <c r="AI4395" s="494"/>
      <c r="AJ4395" s="488"/>
      <c r="AK4395" s="494"/>
      <c r="AL4395" s="494"/>
      <c r="AM4395" s="488"/>
      <c r="AN4395" s="494"/>
      <c r="AO4395" s="494"/>
      <c r="AP4395" s="494"/>
      <c r="AQ4395" s="494"/>
      <c r="AR4395" s="494"/>
      <c r="AS4395" s="494"/>
      <c r="AT4395" s="488"/>
      <c r="AU4395" s="492"/>
      <c r="AV4395" s="492"/>
      <c r="AW4395" s="492"/>
      <c r="AX4395" s="488"/>
      <c r="AY4395" s="488"/>
      <c r="AZ4395" s="488"/>
    </row>
    <row r="4396">
      <c r="A4396" s="488"/>
      <c r="B4396" s="488"/>
      <c r="C4396" s="488"/>
      <c r="D4396" s="488"/>
      <c r="E4396" s="491"/>
      <c r="F4396" s="492"/>
      <c r="G4396" s="488"/>
      <c r="H4396" s="492"/>
      <c r="I4396" s="488"/>
      <c r="J4396" s="488"/>
      <c r="K4396" s="488"/>
      <c r="L4396" s="488"/>
      <c r="M4396" s="488"/>
      <c r="N4396" s="488"/>
      <c r="O4396" s="488"/>
      <c r="P4396" s="488"/>
      <c r="Q4396" s="488"/>
      <c r="R4396" s="491"/>
      <c r="S4396" s="494"/>
      <c r="T4396" s="494"/>
      <c r="U4396" s="488"/>
      <c r="V4396" s="494"/>
      <c r="W4396" s="494"/>
      <c r="X4396" s="494"/>
      <c r="Y4396" s="494"/>
      <c r="Z4396" s="494"/>
      <c r="AA4396" s="494"/>
      <c r="AB4396" s="488"/>
      <c r="AC4396" s="492"/>
      <c r="AD4396" s="494"/>
      <c r="AE4396" s="494"/>
      <c r="AF4396" s="494"/>
      <c r="AG4396" s="494"/>
      <c r="AH4396" s="494"/>
      <c r="AI4396" s="494"/>
      <c r="AJ4396" s="488"/>
      <c r="AK4396" s="494"/>
      <c r="AL4396" s="494"/>
      <c r="AM4396" s="488"/>
      <c r="AN4396" s="494"/>
      <c r="AO4396" s="494"/>
      <c r="AP4396" s="494"/>
      <c r="AQ4396" s="494"/>
      <c r="AR4396" s="494"/>
      <c r="AS4396" s="494"/>
      <c r="AT4396" s="488"/>
      <c r="AU4396" s="492"/>
      <c r="AV4396" s="492"/>
      <c r="AW4396" s="492"/>
      <c r="AX4396" s="488"/>
      <c r="AY4396" s="488"/>
      <c r="AZ4396" s="488"/>
    </row>
    <row r="4397">
      <c r="A4397" s="488"/>
      <c r="B4397" s="488"/>
      <c r="C4397" s="488"/>
      <c r="D4397" s="488"/>
      <c r="E4397" s="491"/>
      <c r="F4397" s="492"/>
      <c r="G4397" s="488"/>
      <c r="H4397" s="492"/>
      <c r="I4397" s="488"/>
      <c r="J4397" s="488"/>
      <c r="K4397" s="488"/>
      <c r="L4397" s="488"/>
      <c r="M4397" s="488"/>
      <c r="N4397" s="488"/>
      <c r="O4397" s="488"/>
      <c r="P4397" s="488"/>
      <c r="Q4397" s="488"/>
      <c r="R4397" s="491"/>
      <c r="S4397" s="494"/>
      <c r="T4397" s="494"/>
      <c r="U4397" s="488"/>
      <c r="V4397" s="494"/>
      <c r="W4397" s="494"/>
      <c r="X4397" s="494"/>
      <c r="Y4397" s="494"/>
      <c r="Z4397" s="494"/>
      <c r="AA4397" s="494"/>
      <c r="AB4397" s="488"/>
      <c r="AC4397" s="492"/>
      <c r="AD4397" s="494"/>
      <c r="AE4397" s="494"/>
      <c r="AF4397" s="494"/>
      <c r="AG4397" s="494"/>
      <c r="AH4397" s="494"/>
      <c r="AI4397" s="494"/>
      <c r="AJ4397" s="488"/>
      <c r="AK4397" s="494"/>
      <c r="AL4397" s="494"/>
      <c r="AM4397" s="488"/>
      <c r="AN4397" s="494"/>
      <c r="AO4397" s="494"/>
      <c r="AP4397" s="494"/>
      <c r="AQ4397" s="494"/>
      <c r="AR4397" s="494"/>
      <c r="AS4397" s="494"/>
      <c r="AT4397" s="488"/>
      <c r="AU4397" s="492"/>
      <c r="AV4397" s="492"/>
      <c r="AW4397" s="492"/>
      <c r="AX4397" s="488"/>
      <c r="AY4397" s="488"/>
      <c r="AZ4397" s="488"/>
    </row>
    <row r="4398">
      <c r="A4398" s="488"/>
      <c r="B4398" s="488"/>
      <c r="C4398" s="488"/>
      <c r="D4398" s="488"/>
      <c r="E4398" s="491"/>
      <c r="F4398" s="492"/>
      <c r="G4398" s="488"/>
      <c r="H4398" s="492"/>
      <c r="I4398" s="488"/>
      <c r="J4398" s="488"/>
      <c r="K4398" s="488"/>
      <c r="L4398" s="488"/>
      <c r="M4398" s="488"/>
      <c r="N4398" s="488"/>
      <c r="O4398" s="488"/>
      <c r="P4398" s="488"/>
      <c r="Q4398" s="488"/>
      <c r="R4398" s="491"/>
      <c r="S4398" s="494"/>
      <c r="T4398" s="494"/>
      <c r="U4398" s="488"/>
      <c r="V4398" s="494"/>
      <c r="W4398" s="494"/>
      <c r="X4398" s="494"/>
      <c r="Y4398" s="494"/>
      <c r="Z4398" s="494"/>
      <c r="AA4398" s="494"/>
      <c r="AB4398" s="488"/>
      <c r="AC4398" s="492"/>
      <c r="AD4398" s="494"/>
      <c r="AE4398" s="494"/>
      <c r="AF4398" s="494"/>
      <c r="AG4398" s="494"/>
      <c r="AH4398" s="494"/>
      <c r="AI4398" s="494"/>
      <c r="AJ4398" s="488"/>
      <c r="AK4398" s="494"/>
      <c r="AL4398" s="494"/>
      <c r="AM4398" s="488"/>
      <c r="AN4398" s="494"/>
      <c r="AO4398" s="494"/>
      <c r="AP4398" s="494"/>
      <c r="AQ4398" s="494"/>
      <c r="AR4398" s="494"/>
      <c r="AS4398" s="494"/>
      <c r="AT4398" s="488"/>
      <c r="AU4398" s="492"/>
      <c r="AV4398" s="492"/>
      <c r="AW4398" s="492"/>
      <c r="AX4398" s="488"/>
      <c r="AY4398" s="488"/>
      <c r="AZ4398" s="488"/>
    </row>
    <row r="4399">
      <c r="A4399" s="488"/>
      <c r="B4399" s="488"/>
      <c r="C4399" s="488"/>
      <c r="D4399" s="488"/>
      <c r="E4399" s="491"/>
      <c r="F4399" s="492"/>
      <c r="G4399" s="488"/>
      <c r="H4399" s="492"/>
      <c r="I4399" s="488"/>
      <c r="J4399" s="488"/>
      <c r="K4399" s="488"/>
      <c r="L4399" s="488"/>
      <c r="M4399" s="488"/>
      <c r="N4399" s="488"/>
      <c r="O4399" s="488"/>
      <c r="P4399" s="488"/>
      <c r="Q4399" s="488"/>
      <c r="R4399" s="491"/>
      <c r="S4399" s="494"/>
      <c r="T4399" s="494"/>
      <c r="U4399" s="488"/>
      <c r="V4399" s="494"/>
      <c r="W4399" s="494"/>
      <c r="X4399" s="494"/>
      <c r="Y4399" s="494"/>
      <c r="Z4399" s="494"/>
      <c r="AA4399" s="494"/>
      <c r="AB4399" s="488"/>
      <c r="AC4399" s="492"/>
      <c r="AD4399" s="494"/>
      <c r="AE4399" s="494"/>
      <c r="AF4399" s="494"/>
      <c r="AG4399" s="494"/>
      <c r="AH4399" s="494"/>
      <c r="AI4399" s="494"/>
      <c r="AJ4399" s="488"/>
      <c r="AK4399" s="494"/>
      <c r="AL4399" s="494"/>
      <c r="AM4399" s="488"/>
      <c r="AN4399" s="494"/>
      <c r="AO4399" s="494"/>
      <c r="AP4399" s="494"/>
      <c r="AQ4399" s="494"/>
      <c r="AR4399" s="494"/>
      <c r="AS4399" s="494"/>
      <c r="AT4399" s="488"/>
      <c r="AU4399" s="492"/>
      <c r="AV4399" s="492"/>
      <c r="AW4399" s="492"/>
      <c r="AX4399" s="488"/>
      <c r="AY4399" s="488"/>
      <c r="AZ4399" s="488"/>
    </row>
    <row r="4400">
      <c r="A4400" s="488"/>
      <c r="B4400" s="488"/>
      <c r="C4400" s="488"/>
      <c r="D4400" s="488"/>
      <c r="E4400" s="491"/>
      <c r="F4400" s="492"/>
      <c r="G4400" s="488"/>
      <c r="H4400" s="492"/>
      <c r="I4400" s="488"/>
      <c r="J4400" s="488"/>
      <c r="K4400" s="488"/>
      <c r="L4400" s="488"/>
      <c r="M4400" s="488"/>
      <c r="N4400" s="488"/>
      <c r="O4400" s="488"/>
      <c r="P4400" s="488"/>
      <c r="Q4400" s="488"/>
      <c r="R4400" s="491"/>
      <c r="S4400" s="494"/>
      <c r="T4400" s="494"/>
      <c r="U4400" s="488"/>
      <c r="V4400" s="494"/>
      <c r="W4400" s="494"/>
      <c r="X4400" s="494"/>
      <c r="Y4400" s="494"/>
      <c r="Z4400" s="494"/>
      <c r="AA4400" s="494"/>
      <c r="AB4400" s="488"/>
      <c r="AC4400" s="492"/>
      <c r="AD4400" s="494"/>
      <c r="AE4400" s="494"/>
      <c r="AF4400" s="494"/>
      <c r="AG4400" s="494"/>
      <c r="AH4400" s="494"/>
      <c r="AI4400" s="494"/>
      <c r="AJ4400" s="488"/>
      <c r="AK4400" s="494"/>
      <c r="AL4400" s="494"/>
      <c r="AM4400" s="488"/>
      <c r="AN4400" s="494"/>
      <c r="AO4400" s="494"/>
      <c r="AP4400" s="494"/>
      <c r="AQ4400" s="494"/>
      <c r="AR4400" s="494"/>
      <c r="AS4400" s="494"/>
      <c r="AT4400" s="488"/>
      <c r="AU4400" s="492"/>
      <c r="AV4400" s="492"/>
      <c r="AW4400" s="492"/>
      <c r="AX4400" s="497"/>
      <c r="AY4400" s="497"/>
      <c r="AZ4400" s="488"/>
    </row>
    <row r="4401">
      <c r="A4401" s="488"/>
      <c r="B4401" s="488"/>
      <c r="C4401" s="488"/>
      <c r="D4401" s="488"/>
      <c r="E4401" s="491"/>
      <c r="F4401" s="492"/>
      <c r="G4401" s="488"/>
      <c r="H4401" s="492"/>
      <c r="I4401" s="488"/>
      <c r="J4401" s="488"/>
      <c r="K4401" s="488"/>
      <c r="L4401" s="488"/>
      <c r="M4401" s="488"/>
      <c r="N4401" s="488"/>
      <c r="O4401" s="488"/>
      <c r="P4401" s="488"/>
      <c r="Q4401" s="488"/>
      <c r="R4401" s="491"/>
      <c r="S4401" s="494"/>
      <c r="T4401" s="494"/>
      <c r="U4401" s="488"/>
      <c r="V4401" s="494"/>
      <c r="W4401" s="494"/>
      <c r="X4401" s="494"/>
      <c r="Y4401" s="494"/>
      <c r="Z4401" s="494"/>
      <c r="AA4401" s="494"/>
      <c r="AB4401" s="488"/>
      <c r="AC4401" s="492"/>
      <c r="AD4401" s="494"/>
      <c r="AE4401" s="494"/>
      <c r="AF4401" s="494"/>
      <c r="AG4401" s="494"/>
      <c r="AH4401" s="494"/>
      <c r="AI4401" s="494"/>
      <c r="AJ4401" s="488"/>
      <c r="AK4401" s="494"/>
      <c r="AL4401" s="494"/>
      <c r="AM4401" s="488"/>
      <c r="AN4401" s="494"/>
      <c r="AO4401" s="494"/>
      <c r="AP4401" s="494"/>
      <c r="AQ4401" s="494"/>
      <c r="AR4401" s="494"/>
      <c r="AS4401" s="494"/>
      <c r="AT4401" s="488"/>
      <c r="AU4401" s="492"/>
      <c r="AV4401" s="492"/>
      <c r="AW4401" s="492"/>
      <c r="AX4401" s="488"/>
      <c r="AY4401" s="488"/>
      <c r="AZ4401" s="488"/>
    </row>
    <row r="4402">
      <c r="A4402" s="488"/>
      <c r="B4402" s="488"/>
      <c r="C4402" s="488"/>
      <c r="D4402" s="488"/>
      <c r="E4402" s="491"/>
      <c r="F4402" s="492"/>
      <c r="G4402" s="488"/>
      <c r="H4402" s="492"/>
      <c r="I4402" s="488"/>
      <c r="J4402" s="488"/>
      <c r="K4402" s="488"/>
      <c r="L4402" s="488"/>
      <c r="M4402" s="488"/>
      <c r="N4402" s="488"/>
      <c r="O4402" s="488"/>
      <c r="P4402" s="488"/>
      <c r="Q4402" s="488"/>
      <c r="R4402" s="491"/>
      <c r="S4402" s="494"/>
      <c r="T4402" s="494"/>
      <c r="U4402" s="488"/>
      <c r="V4402" s="494"/>
      <c r="W4402" s="494"/>
      <c r="X4402" s="494"/>
      <c r="Y4402" s="494"/>
      <c r="Z4402" s="494"/>
      <c r="AA4402" s="494"/>
      <c r="AB4402" s="488"/>
      <c r="AC4402" s="492"/>
      <c r="AD4402" s="494"/>
      <c r="AE4402" s="494"/>
      <c r="AF4402" s="494"/>
      <c r="AG4402" s="494"/>
      <c r="AH4402" s="494"/>
      <c r="AI4402" s="494"/>
      <c r="AJ4402" s="488"/>
      <c r="AK4402" s="494"/>
      <c r="AL4402" s="494"/>
      <c r="AM4402" s="488"/>
      <c r="AN4402" s="494"/>
      <c r="AO4402" s="494"/>
      <c r="AP4402" s="494"/>
      <c r="AQ4402" s="494"/>
      <c r="AR4402" s="494"/>
      <c r="AS4402" s="494"/>
      <c r="AT4402" s="488"/>
      <c r="AU4402" s="492"/>
      <c r="AV4402" s="492"/>
      <c r="AW4402" s="492"/>
      <c r="AX4402" s="488"/>
      <c r="AY4402" s="488"/>
      <c r="AZ4402" s="488"/>
    </row>
    <row r="4403">
      <c r="A4403" s="488"/>
      <c r="B4403" s="488"/>
      <c r="C4403" s="488"/>
      <c r="D4403" s="488"/>
      <c r="E4403" s="491"/>
      <c r="F4403" s="492"/>
      <c r="G4403" s="488"/>
      <c r="H4403" s="492"/>
      <c r="I4403" s="488"/>
      <c r="J4403" s="488"/>
      <c r="K4403" s="488"/>
      <c r="L4403" s="488"/>
      <c r="M4403" s="488"/>
      <c r="N4403" s="488"/>
      <c r="O4403" s="488"/>
      <c r="P4403" s="488"/>
      <c r="Q4403" s="488"/>
      <c r="R4403" s="491"/>
      <c r="S4403" s="494"/>
      <c r="T4403" s="494"/>
      <c r="U4403" s="488"/>
      <c r="V4403" s="494"/>
      <c r="W4403" s="494"/>
      <c r="X4403" s="494"/>
      <c r="Y4403" s="494"/>
      <c r="Z4403" s="494"/>
      <c r="AA4403" s="494"/>
      <c r="AB4403" s="488"/>
      <c r="AC4403" s="492"/>
      <c r="AD4403" s="494"/>
      <c r="AE4403" s="494"/>
      <c r="AF4403" s="494"/>
      <c r="AG4403" s="494"/>
      <c r="AH4403" s="494"/>
      <c r="AI4403" s="494"/>
      <c r="AJ4403" s="488"/>
      <c r="AK4403" s="494"/>
      <c r="AL4403" s="494"/>
      <c r="AM4403" s="488"/>
      <c r="AN4403" s="494"/>
      <c r="AO4403" s="494"/>
      <c r="AP4403" s="494"/>
      <c r="AQ4403" s="494"/>
      <c r="AR4403" s="494"/>
      <c r="AS4403" s="494"/>
      <c r="AT4403" s="488"/>
      <c r="AU4403" s="492"/>
      <c r="AV4403" s="492"/>
      <c r="AW4403" s="492"/>
      <c r="AX4403" s="488"/>
      <c r="AY4403" s="488"/>
      <c r="AZ4403" s="488"/>
    </row>
    <row r="4404">
      <c r="A4404" s="488"/>
      <c r="B4404" s="488"/>
      <c r="C4404" s="488"/>
      <c r="D4404" s="488"/>
      <c r="E4404" s="491"/>
      <c r="F4404" s="492"/>
      <c r="G4404" s="488"/>
      <c r="H4404" s="492"/>
      <c r="I4404" s="488"/>
      <c r="J4404" s="488"/>
      <c r="K4404" s="488"/>
      <c r="L4404" s="488"/>
      <c r="M4404" s="488"/>
      <c r="N4404" s="488"/>
      <c r="O4404" s="488"/>
      <c r="P4404" s="488"/>
      <c r="Q4404" s="488"/>
      <c r="R4404" s="491"/>
      <c r="S4404" s="494"/>
      <c r="T4404" s="494"/>
      <c r="U4404" s="488"/>
      <c r="V4404" s="494"/>
      <c r="W4404" s="494"/>
      <c r="X4404" s="494"/>
      <c r="Y4404" s="494"/>
      <c r="Z4404" s="494"/>
      <c r="AA4404" s="494"/>
      <c r="AB4404" s="488"/>
      <c r="AC4404" s="492"/>
      <c r="AD4404" s="494"/>
      <c r="AE4404" s="494"/>
      <c r="AF4404" s="494"/>
      <c r="AG4404" s="494"/>
      <c r="AH4404" s="494"/>
      <c r="AI4404" s="494"/>
      <c r="AJ4404" s="488"/>
      <c r="AK4404" s="494"/>
      <c r="AL4404" s="494"/>
      <c r="AM4404" s="488"/>
      <c r="AN4404" s="494"/>
      <c r="AO4404" s="494"/>
      <c r="AP4404" s="494"/>
      <c r="AQ4404" s="494"/>
      <c r="AR4404" s="494"/>
      <c r="AS4404" s="494"/>
      <c r="AT4404" s="488"/>
      <c r="AU4404" s="492"/>
      <c r="AV4404" s="492"/>
      <c r="AW4404" s="492"/>
      <c r="AX4404" s="488"/>
      <c r="AY4404" s="488"/>
      <c r="AZ4404" s="488"/>
    </row>
    <row r="4405">
      <c r="A4405" s="488"/>
      <c r="B4405" s="488"/>
      <c r="C4405" s="488"/>
      <c r="D4405" s="488"/>
      <c r="E4405" s="491"/>
      <c r="F4405" s="492"/>
      <c r="G4405" s="488"/>
      <c r="H4405" s="492"/>
      <c r="I4405" s="488"/>
      <c r="J4405" s="488"/>
      <c r="K4405" s="488"/>
      <c r="L4405" s="488"/>
      <c r="M4405" s="488"/>
      <c r="N4405" s="488"/>
      <c r="O4405" s="488"/>
      <c r="P4405" s="488"/>
      <c r="Q4405" s="488"/>
      <c r="R4405" s="491"/>
      <c r="S4405" s="494"/>
      <c r="T4405" s="494"/>
      <c r="U4405" s="488"/>
      <c r="V4405" s="494"/>
      <c r="W4405" s="494"/>
      <c r="X4405" s="494"/>
      <c r="Y4405" s="494"/>
      <c r="Z4405" s="494"/>
      <c r="AA4405" s="494"/>
      <c r="AB4405" s="488"/>
      <c r="AC4405" s="492"/>
      <c r="AD4405" s="494"/>
      <c r="AE4405" s="494"/>
      <c r="AF4405" s="494"/>
      <c r="AG4405" s="494"/>
      <c r="AH4405" s="494"/>
      <c r="AI4405" s="494"/>
      <c r="AJ4405" s="488"/>
      <c r="AK4405" s="494"/>
      <c r="AL4405" s="494"/>
      <c r="AM4405" s="488"/>
      <c r="AN4405" s="494"/>
      <c r="AO4405" s="494"/>
      <c r="AP4405" s="494"/>
      <c r="AQ4405" s="494"/>
      <c r="AR4405" s="494"/>
      <c r="AS4405" s="494"/>
      <c r="AT4405" s="488"/>
      <c r="AU4405" s="492"/>
      <c r="AV4405" s="492"/>
      <c r="AW4405" s="492"/>
      <c r="AX4405" s="488"/>
      <c r="AY4405" s="488"/>
      <c r="AZ4405" s="488"/>
    </row>
    <row r="4406">
      <c r="A4406" s="488"/>
      <c r="B4406" s="488"/>
      <c r="C4406" s="488"/>
      <c r="D4406" s="488"/>
      <c r="E4406" s="491"/>
      <c r="F4406" s="492"/>
      <c r="G4406" s="488"/>
      <c r="H4406" s="492"/>
      <c r="I4406" s="488"/>
      <c r="J4406" s="488"/>
      <c r="K4406" s="488"/>
      <c r="L4406" s="488"/>
      <c r="M4406" s="488"/>
      <c r="N4406" s="488"/>
      <c r="O4406" s="488"/>
      <c r="P4406" s="488"/>
      <c r="Q4406" s="488"/>
      <c r="R4406" s="491"/>
      <c r="S4406" s="494"/>
      <c r="T4406" s="494"/>
      <c r="U4406" s="488"/>
      <c r="V4406" s="494"/>
      <c r="W4406" s="494"/>
      <c r="X4406" s="494"/>
      <c r="Y4406" s="494"/>
      <c r="Z4406" s="494"/>
      <c r="AA4406" s="494"/>
      <c r="AB4406" s="488"/>
      <c r="AC4406" s="492"/>
      <c r="AD4406" s="494"/>
      <c r="AE4406" s="494"/>
      <c r="AF4406" s="494"/>
      <c r="AG4406" s="494"/>
      <c r="AH4406" s="494"/>
      <c r="AI4406" s="494"/>
      <c r="AJ4406" s="488"/>
      <c r="AK4406" s="494"/>
      <c r="AL4406" s="494"/>
      <c r="AM4406" s="488"/>
      <c r="AN4406" s="494"/>
      <c r="AO4406" s="494"/>
      <c r="AP4406" s="494"/>
      <c r="AQ4406" s="494"/>
      <c r="AR4406" s="494"/>
      <c r="AS4406" s="494"/>
      <c r="AT4406" s="488"/>
      <c r="AU4406" s="492"/>
      <c r="AV4406" s="492"/>
      <c r="AW4406" s="492"/>
      <c r="AX4406" s="488"/>
      <c r="AY4406" s="488"/>
      <c r="AZ4406" s="488"/>
    </row>
    <row r="4407">
      <c r="A4407" s="488"/>
      <c r="B4407" s="488"/>
      <c r="C4407" s="488"/>
      <c r="D4407" s="488"/>
      <c r="E4407" s="491"/>
      <c r="F4407" s="492"/>
      <c r="G4407" s="488"/>
      <c r="H4407" s="492"/>
      <c r="I4407" s="488"/>
      <c r="J4407" s="488"/>
      <c r="K4407" s="488"/>
      <c r="L4407" s="488"/>
      <c r="M4407" s="488"/>
      <c r="N4407" s="488"/>
      <c r="O4407" s="488"/>
      <c r="P4407" s="488"/>
      <c r="Q4407" s="488"/>
      <c r="R4407" s="491"/>
      <c r="S4407" s="494"/>
      <c r="T4407" s="494"/>
      <c r="U4407" s="488"/>
      <c r="V4407" s="494"/>
      <c r="W4407" s="494"/>
      <c r="X4407" s="494"/>
      <c r="Y4407" s="494"/>
      <c r="Z4407" s="494"/>
      <c r="AA4407" s="494"/>
      <c r="AB4407" s="488"/>
      <c r="AC4407" s="492"/>
      <c r="AD4407" s="494"/>
      <c r="AE4407" s="494"/>
      <c r="AF4407" s="494"/>
      <c r="AG4407" s="494"/>
      <c r="AH4407" s="494"/>
      <c r="AI4407" s="494"/>
      <c r="AJ4407" s="488"/>
      <c r="AK4407" s="494"/>
      <c r="AL4407" s="494"/>
      <c r="AM4407" s="488"/>
      <c r="AN4407" s="494"/>
      <c r="AO4407" s="494"/>
      <c r="AP4407" s="494"/>
      <c r="AQ4407" s="494"/>
      <c r="AR4407" s="494"/>
      <c r="AS4407" s="494"/>
      <c r="AT4407" s="488"/>
      <c r="AU4407" s="492"/>
      <c r="AV4407" s="492"/>
      <c r="AW4407" s="492"/>
      <c r="AX4407" s="488"/>
      <c r="AY4407" s="488"/>
      <c r="AZ4407" s="488"/>
    </row>
    <row r="4408">
      <c r="A4408" s="488"/>
      <c r="B4408" s="488"/>
      <c r="C4408" s="488"/>
      <c r="D4408" s="488"/>
      <c r="E4408" s="491"/>
      <c r="F4408" s="492"/>
      <c r="G4408" s="488"/>
      <c r="H4408" s="492"/>
      <c r="I4408" s="488"/>
      <c r="J4408" s="488"/>
      <c r="K4408" s="488"/>
      <c r="L4408" s="488"/>
      <c r="M4408" s="488"/>
      <c r="N4408" s="488"/>
      <c r="O4408" s="488"/>
      <c r="P4408" s="488"/>
      <c r="Q4408" s="488"/>
      <c r="R4408" s="491"/>
      <c r="S4408" s="494"/>
      <c r="T4408" s="494"/>
      <c r="U4408" s="488"/>
      <c r="V4408" s="494"/>
      <c r="W4408" s="494"/>
      <c r="X4408" s="494"/>
      <c r="Y4408" s="494"/>
      <c r="Z4408" s="494"/>
      <c r="AA4408" s="494"/>
      <c r="AB4408" s="488"/>
      <c r="AC4408" s="492"/>
      <c r="AD4408" s="494"/>
      <c r="AE4408" s="494"/>
      <c r="AF4408" s="494"/>
      <c r="AG4408" s="494"/>
      <c r="AH4408" s="494"/>
      <c r="AI4408" s="494"/>
      <c r="AJ4408" s="488"/>
      <c r="AK4408" s="494"/>
      <c r="AL4408" s="494"/>
      <c r="AM4408" s="488"/>
      <c r="AN4408" s="494"/>
      <c r="AO4408" s="494"/>
      <c r="AP4408" s="494"/>
      <c r="AQ4408" s="494"/>
      <c r="AR4408" s="494"/>
      <c r="AS4408" s="494"/>
      <c r="AT4408" s="488"/>
      <c r="AU4408" s="492"/>
      <c r="AV4408" s="492"/>
      <c r="AW4408" s="492"/>
      <c r="AX4408" s="488"/>
      <c r="AY4408" s="488"/>
      <c r="AZ4408" s="488"/>
    </row>
    <row r="4409">
      <c r="A4409" s="488"/>
      <c r="B4409" s="488"/>
      <c r="C4409" s="488"/>
      <c r="D4409" s="488"/>
      <c r="E4409" s="491"/>
      <c r="F4409" s="492"/>
      <c r="G4409" s="488"/>
      <c r="H4409" s="492"/>
      <c r="I4409" s="488"/>
      <c r="J4409" s="488"/>
      <c r="K4409" s="488"/>
      <c r="L4409" s="488"/>
      <c r="M4409" s="488"/>
      <c r="N4409" s="488"/>
      <c r="O4409" s="488"/>
      <c r="P4409" s="488"/>
      <c r="Q4409" s="488"/>
      <c r="R4409" s="491"/>
      <c r="S4409" s="494"/>
      <c r="T4409" s="494"/>
      <c r="U4409" s="488"/>
      <c r="V4409" s="494"/>
      <c r="W4409" s="494"/>
      <c r="X4409" s="494"/>
      <c r="Y4409" s="494"/>
      <c r="Z4409" s="494"/>
      <c r="AA4409" s="494"/>
      <c r="AB4409" s="488"/>
      <c r="AC4409" s="492"/>
      <c r="AD4409" s="494"/>
      <c r="AE4409" s="494"/>
      <c r="AF4409" s="494"/>
      <c r="AG4409" s="494"/>
      <c r="AH4409" s="494"/>
      <c r="AI4409" s="494"/>
      <c r="AJ4409" s="488"/>
      <c r="AK4409" s="494"/>
      <c r="AL4409" s="494"/>
      <c r="AM4409" s="488"/>
      <c r="AN4409" s="494"/>
      <c r="AO4409" s="494"/>
      <c r="AP4409" s="494"/>
      <c r="AQ4409" s="494"/>
      <c r="AR4409" s="494"/>
      <c r="AS4409" s="494"/>
      <c r="AT4409" s="488"/>
      <c r="AU4409" s="492"/>
      <c r="AV4409" s="492"/>
      <c r="AW4409" s="492"/>
      <c r="AX4409" s="488"/>
      <c r="AY4409" s="488"/>
      <c r="AZ4409" s="488"/>
    </row>
    <row r="4410">
      <c r="A4410" s="488"/>
      <c r="B4410" s="488"/>
      <c r="C4410" s="488"/>
      <c r="D4410" s="488"/>
      <c r="E4410" s="491"/>
      <c r="F4410" s="492"/>
      <c r="G4410" s="488"/>
      <c r="H4410" s="492"/>
      <c r="I4410" s="488"/>
      <c r="J4410" s="488"/>
      <c r="K4410" s="488"/>
      <c r="L4410" s="488"/>
      <c r="M4410" s="488"/>
      <c r="N4410" s="488"/>
      <c r="O4410" s="488"/>
      <c r="P4410" s="488"/>
      <c r="Q4410" s="488"/>
      <c r="R4410" s="491"/>
      <c r="S4410" s="494"/>
      <c r="T4410" s="494"/>
      <c r="U4410" s="488"/>
      <c r="V4410" s="494"/>
      <c r="W4410" s="494"/>
      <c r="X4410" s="494"/>
      <c r="Y4410" s="494"/>
      <c r="Z4410" s="494"/>
      <c r="AA4410" s="494"/>
      <c r="AB4410" s="488"/>
      <c r="AC4410" s="492"/>
      <c r="AD4410" s="494"/>
      <c r="AE4410" s="494"/>
      <c r="AF4410" s="494"/>
      <c r="AG4410" s="494"/>
      <c r="AH4410" s="494"/>
      <c r="AI4410" s="494"/>
      <c r="AJ4410" s="488"/>
      <c r="AK4410" s="494"/>
      <c r="AL4410" s="494"/>
      <c r="AM4410" s="488"/>
      <c r="AN4410" s="494"/>
      <c r="AO4410" s="494"/>
      <c r="AP4410" s="494"/>
      <c r="AQ4410" s="494"/>
      <c r="AR4410" s="494"/>
      <c r="AS4410" s="494"/>
      <c r="AT4410" s="488"/>
      <c r="AU4410" s="492"/>
      <c r="AV4410" s="492"/>
      <c r="AW4410" s="492"/>
      <c r="AX4410" s="488"/>
      <c r="AY4410" s="488"/>
      <c r="AZ4410" s="488"/>
    </row>
    <row r="4411">
      <c r="A4411" s="488"/>
      <c r="B4411" s="488"/>
      <c r="C4411" s="488"/>
      <c r="D4411" s="488"/>
      <c r="E4411" s="491"/>
      <c r="F4411" s="492"/>
      <c r="G4411" s="488"/>
      <c r="H4411" s="492"/>
      <c r="I4411" s="488"/>
      <c r="J4411" s="488"/>
      <c r="K4411" s="488"/>
      <c r="L4411" s="488"/>
      <c r="M4411" s="488"/>
      <c r="N4411" s="488"/>
      <c r="O4411" s="488"/>
      <c r="P4411" s="488"/>
      <c r="Q4411" s="488"/>
      <c r="R4411" s="491"/>
      <c r="S4411" s="494"/>
      <c r="T4411" s="494"/>
      <c r="U4411" s="488"/>
      <c r="V4411" s="494"/>
      <c r="W4411" s="494"/>
      <c r="X4411" s="494"/>
      <c r="Y4411" s="494"/>
      <c r="Z4411" s="494"/>
      <c r="AA4411" s="494"/>
      <c r="AB4411" s="488"/>
      <c r="AC4411" s="492"/>
      <c r="AD4411" s="494"/>
      <c r="AE4411" s="494"/>
      <c r="AF4411" s="494"/>
      <c r="AG4411" s="494"/>
      <c r="AH4411" s="494"/>
      <c r="AI4411" s="494"/>
      <c r="AJ4411" s="488"/>
      <c r="AK4411" s="494"/>
      <c r="AL4411" s="494"/>
      <c r="AM4411" s="488"/>
      <c r="AN4411" s="494"/>
      <c r="AO4411" s="494"/>
      <c r="AP4411" s="494"/>
      <c r="AQ4411" s="494"/>
      <c r="AR4411" s="494"/>
      <c r="AS4411" s="494"/>
      <c r="AT4411" s="488"/>
      <c r="AU4411" s="492"/>
      <c r="AV4411" s="492"/>
      <c r="AW4411" s="492"/>
      <c r="AX4411" s="488"/>
      <c r="AY4411" s="488"/>
      <c r="AZ4411" s="488"/>
    </row>
    <row r="4412">
      <c r="A4412" s="488"/>
      <c r="B4412" s="488"/>
      <c r="C4412" s="488"/>
      <c r="D4412" s="488"/>
      <c r="E4412" s="491"/>
      <c r="F4412" s="492"/>
      <c r="G4412" s="488"/>
      <c r="H4412" s="492"/>
      <c r="I4412" s="488"/>
      <c r="J4412" s="488"/>
      <c r="K4412" s="488"/>
      <c r="L4412" s="488"/>
      <c r="M4412" s="488"/>
      <c r="N4412" s="488"/>
      <c r="O4412" s="488"/>
      <c r="P4412" s="488"/>
      <c r="Q4412" s="488"/>
      <c r="R4412" s="491"/>
      <c r="S4412" s="494"/>
      <c r="T4412" s="494"/>
      <c r="U4412" s="488"/>
      <c r="V4412" s="494"/>
      <c r="W4412" s="494"/>
      <c r="X4412" s="494"/>
      <c r="Y4412" s="494"/>
      <c r="Z4412" s="494"/>
      <c r="AA4412" s="494"/>
      <c r="AB4412" s="488"/>
      <c r="AC4412" s="492"/>
      <c r="AD4412" s="494"/>
      <c r="AE4412" s="494"/>
      <c r="AF4412" s="494"/>
      <c r="AG4412" s="494"/>
      <c r="AH4412" s="494"/>
      <c r="AI4412" s="494"/>
      <c r="AJ4412" s="488"/>
      <c r="AK4412" s="494"/>
      <c r="AL4412" s="494"/>
      <c r="AM4412" s="488"/>
      <c r="AN4412" s="494"/>
      <c r="AO4412" s="494"/>
      <c r="AP4412" s="494"/>
      <c r="AQ4412" s="494"/>
      <c r="AR4412" s="494"/>
      <c r="AS4412" s="494"/>
      <c r="AT4412" s="488"/>
      <c r="AU4412" s="492"/>
      <c r="AV4412" s="492"/>
      <c r="AW4412" s="492"/>
      <c r="AX4412" s="488"/>
      <c r="AY4412" s="488"/>
      <c r="AZ4412" s="488"/>
    </row>
    <row r="4413">
      <c r="A4413" s="488"/>
      <c r="B4413" s="488"/>
      <c r="C4413" s="488"/>
      <c r="D4413" s="488"/>
      <c r="E4413" s="491"/>
      <c r="F4413" s="492"/>
      <c r="G4413" s="488"/>
      <c r="H4413" s="492"/>
      <c r="I4413" s="488"/>
      <c r="J4413" s="488"/>
      <c r="K4413" s="488"/>
      <c r="L4413" s="488"/>
      <c r="M4413" s="488"/>
      <c r="N4413" s="488"/>
      <c r="O4413" s="488"/>
      <c r="P4413" s="488"/>
      <c r="Q4413" s="488"/>
      <c r="R4413" s="491"/>
      <c r="S4413" s="494"/>
      <c r="T4413" s="494"/>
      <c r="U4413" s="488"/>
      <c r="V4413" s="494"/>
      <c r="W4413" s="494"/>
      <c r="X4413" s="494"/>
      <c r="Y4413" s="494"/>
      <c r="Z4413" s="494"/>
      <c r="AA4413" s="494"/>
      <c r="AB4413" s="488"/>
      <c r="AC4413" s="492"/>
      <c r="AD4413" s="494"/>
      <c r="AE4413" s="494"/>
      <c r="AF4413" s="494"/>
      <c r="AG4413" s="494"/>
      <c r="AH4413" s="494"/>
      <c r="AI4413" s="494"/>
      <c r="AJ4413" s="488"/>
      <c r="AK4413" s="494"/>
      <c r="AL4413" s="494"/>
      <c r="AM4413" s="488"/>
      <c r="AN4413" s="494"/>
      <c r="AO4413" s="494"/>
      <c r="AP4413" s="494"/>
      <c r="AQ4413" s="494"/>
      <c r="AR4413" s="494"/>
      <c r="AS4413" s="494"/>
      <c r="AT4413" s="488"/>
      <c r="AU4413" s="492"/>
      <c r="AV4413" s="492"/>
      <c r="AW4413" s="492"/>
      <c r="AX4413" s="488"/>
      <c r="AY4413" s="488"/>
      <c r="AZ4413" s="488"/>
    </row>
    <row r="4414">
      <c r="A4414" s="488"/>
      <c r="B4414" s="488"/>
      <c r="C4414" s="488"/>
      <c r="D4414" s="488"/>
      <c r="E4414" s="491"/>
      <c r="F4414" s="492"/>
      <c r="G4414" s="488"/>
      <c r="H4414" s="492"/>
      <c r="I4414" s="488"/>
      <c r="J4414" s="488"/>
      <c r="K4414" s="488"/>
      <c r="L4414" s="488"/>
      <c r="M4414" s="488"/>
      <c r="N4414" s="488"/>
      <c r="O4414" s="488"/>
      <c r="P4414" s="488"/>
      <c r="Q4414" s="488"/>
      <c r="R4414" s="491"/>
      <c r="S4414" s="494"/>
      <c r="T4414" s="494"/>
      <c r="U4414" s="488"/>
      <c r="V4414" s="494"/>
      <c r="W4414" s="494"/>
      <c r="X4414" s="494"/>
      <c r="Y4414" s="494"/>
      <c r="Z4414" s="494"/>
      <c r="AA4414" s="494"/>
      <c r="AB4414" s="488"/>
      <c r="AC4414" s="492"/>
      <c r="AD4414" s="494"/>
      <c r="AE4414" s="494"/>
      <c r="AF4414" s="494"/>
      <c r="AG4414" s="494"/>
      <c r="AH4414" s="494"/>
      <c r="AI4414" s="494"/>
      <c r="AJ4414" s="488"/>
      <c r="AK4414" s="494"/>
      <c r="AL4414" s="494"/>
      <c r="AM4414" s="488"/>
      <c r="AN4414" s="494"/>
      <c r="AO4414" s="494"/>
      <c r="AP4414" s="494"/>
      <c r="AQ4414" s="494"/>
      <c r="AR4414" s="494"/>
      <c r="AS4414" s="494"/>
      <c r="AT4414" s="488"/>
      <c r="AU4414" s="492"/>
      <c r="AV4414" s="492"/>
      <c r="AW4414" s="492"/>
      <c r="AX4414" s="488"/>
      <c r="AY4414" s="488"/>
      <c r="AZ4414" s="488"/>
    </row>
    <row r="4415">
      <c r="A4415" s="488"/>
      <c r="B4415" s="488"/>
      <c r="C4415" s="488"/>
      <c r="D4415" s="488"/>
      <c r="E4415" s="491"/>
      <c r="F4415" s="492"/>
      <c r="G4415" s="488"/>
      <c r="H4415" s="492"/>
      <c r="I4415" s="488"/>
      <c r="J4415" s="488"/>
      <c r="K4415" s="488"/>
      <c r="L4415" s="488"/>
      <c r="M4415" s="488"/>
      <c r="N4415" s="488"/>
      <c r="O4415" s="488"/>
      <c r="P4415" s="488"/>
      <c r="Q4415" s="488"/>
      <c r="R4415" s="491"/>
      <c r="S4415" s="494"/>
      <c r="T4415" s="494"/>
      <c r="U4415" s="488"/>
      <c r="V4415" s="494"/>
      <c r="W4415" s="494"/>
      <c r="X4415" s="494"/>
      <c r="Y4415" s="494"/>
      <c r="Z4415" s="494"/>
      <c r="AA4415" s="494"/>
      <c r="AB4415" s="488"/>
      <c r="AC4415" s="492"/>
      <c r="AD4415" s="494"/>
      <c r="AE4415" s="494"/>
      <c r="AF4415" s="494"/>
      <c r="AG4415" s="494"/>
      <c r="AH4415" s="494"/>
      <c r="AI4415" s="494"/>
      <c r="AJ4415" s="488"/>
      <c r="AK4415" s="494"/>
      <c r="AL4415" s="494"/>
      <c r="AM4415" s="488"/>
      <c r="AN4415" s="494"/>
      <c r="AO4415" s="494"/>
      <c r="AP4415" s="494"/>
      <c r="AQ4415" s="494"/>
      <c r="AR4415" s="494"/>
      <c r="AS4415" s="494"/>
      <c r="AT4415" s="488"/>
      <c r="AU4415" s="492"/>
      <c r="AV4415" s="492"/>
      <c r="AW4415" s="492"/>
      <c r="AX4415" s="497"/>
      <c r="AY4415" s="497"/>
      <c r="AZ4415" s="488"/>
    </row>
    <row r="4416">
      <c r="A4416" s="488"/>
      <c r="B4416" s="488"/>
      <c r="C4416" s="488"/>
      <c r="D4416" s="488"/>
      <c r="E4416" s="491"/>
      <c r="F4416" s="492"/>
      <c r="G4416" s="488"/>
      <c r="H4416" s="492"/>
      <c r="I4416" s="488"/>
      <c r="J4416" s="488"/>
      <c r="K4416" s="488"/>
      <c r="L4416" s="488"/>
      <c r="M4416" s="488"/>
      <c r="N4416" s="488"/>
      <c r="O4416" s="488"/>
      <c r="P4416" s="488"/>
      <c r="Q4416" s="488"/>
      <c r="R4416" s="491"/>
      <c r="S4416" s="494"/>
      <c r="T4416" s="494"/>
      <c r="U4416" s="488"/>
      <c r="V4416" s="494"/>
      <c r="W4416" s="494"/>
      <c r="X4416" s="494"/>
      <c r="Y4416" s="494"/>
      <c r="Z4416" s="494"/>
      <c r="AA4416" s="494"/>
      <c r="AB4416" s="488"/>
      <c r="AC4416" s="492"/>
      <c r="AD4416" s="494"/>
      <c r="AE4416" s="494"/>
      <c r="AF4416" s="494"/>
      <c r="AG4416" s="494"/>
      <c r="AH4416" s="494"/>
      <c r="AI4416" s="494"/>
      <c r="AJ4416" s="488"/>
      <c r="AK4416" s="494"/>
      <c r="AL4416" s="494"/>
      <c r="AM4416" s="488"/>
      <c r="AN4416" s="494"/>
      <c r="AO4416" s="494"/>
      <c r="AP4416" s="494"/>
      <c r="AQ4416" s="494"/>
      <c r="AR4416" s="494"/>
      <c r="AS4416" s="494"/>
      <c r="AT4416" s="488"/>
      <c r="AU4416" s="492"/>
      <c r="AV4416" s="492"/>
      <c r="AW4416" s="492"/>
      <c r="AX4416" s="488"/>
      <c r="AY4416" s="488"/>
      <c r="AZ4416" s="488"/>
    </row>
    <row r="4417">
      <c r="A4417" s="488"/>
      <c r="B4417" s="488"/>
      <c r="C4417" s="488"/>
      <c r="D4417" s="488"/>
      <c r="E4417" s="491"/>
      <c r="F4417" s="492"/>
      <c r="G4417" s="488"/>
      <c r="H4417" s="492"/>
      <c r="I4417" s="488"/>
      <c r="J4417" s="488"/>
      <c r="K4417" s="488"/>
      <c r="L4417" s="488"/>
      <c r="M4417" s="488"/>
      <c r="N4417" s="488"/>
      <c r="O4417" s="488"/>
      <c r="P4417" s="488"/>
      <c r="Q4417" s="488"/>
      <c r="R4417" s="491"/>
      <c r="S4417" s="494"/>
      <c r="T4417" s="494"/>
      <c r="U4417" s="488"/>
      <c r="V4417" s="494"/>
      <c r="W4417" s="494"/>
      <c r="X4417" s="494"/>
      <c r="Y4417" s="494"/>
      <c r="Z4417" s="494"/>
      <c r="AA4417" s="494"/>
      <c r="AB4417" s="488"/>
      <c r="AC4417" s="492"/>
      <c r="AD4417" s="494"/>
      <c r="AE4417" s="494"/>
      <c r="AF4417" s="494"/>
      <c r="AG4417" s="494"/>
      <c r="AH4417" s="494"/>
      <c r="AI4417" s="494"/>
      <c r="AJ4417" s="488"/>
      <c r="AK4417" s="494"/>
      <c r="AL4417" s="494"/>
      <c r="AM4417" s="488"/>
      <c r="AN4417" s="494"/>
      <c r="AO4417" s="494"/>
      <c r="AP4417" s="494"/>
      <c r="AQ4417" s="494"/>
      <c r="AR4417" s="494"/>
      <c r="AS4417" s="494"/>
      <c r="AT4417" s="488"/>
      <c r="AU4417" s="492"/>
      <c r="AV4417" s="492"/>
      <c r="AW4417" s="492"/>
      <c r="AX4417" s="488"/>
      <c r="AY4417" s="488"/>
      <c r="AZ4417" s="488"/>
    </row>
    <row r="4418">
      <c r="A4418" s="488"/>
      <c r="B4418" s="488"/>
      <c r="C4418" s="488"/>
      <c r="D4418" s="488"/>
      <c r="E4418" s="491"/>
      <c r="F4418" s="492"/>
      <c r="G4418" s="488"/>
      <c r="H4418" s="492"/>
      <c r="I4418" s="488"/>
      <c r="J4418" s="488"/>
      <c r="K4418" s="488"/>
      <c r="L4418" s="488"/>
      <c r="M4418" s="488"/>
      <c r="N4418" s="488"/>
      <c r="O4418" s="488"/>
      <c r="P4418" s="488"/>
      <c r="Q4418" s="488"/>
      <c r="R4418" s="491"/>
      <c r="S4418" s="494"/>
      <c r="T4418" s="494"/>
      <c r="U4418" s="488"/>
      <c r="V4418" s="494"/>
      <c r="W4418" s="494"/>
      <c r="X4418" s="494"/>
      <c r="Y4418" s="494"/>
      <c r="Z4418" s="494"/>
      <c r="AA4418" s="494"/>
      <c r="AB4418" s="488"/>
      <c r="AC4418" s="492"/>
      <c r="AD4418" s="494"/>
      <c r="AE4418" s="494"/>
      <c r="AF4418" s="494"/>
      <c r="AG4418" s="494"/>
      <c r="AH4418" s="494"/>
      <c r="AI4418" s="494"/>
      <c r="AJ4418" s="488"/>
      <c r="AK4418" s="494"/>
      <c r="AL4418" s="494"/>
      <c r="AM4418" s="488"/>
      <c r="AN4418" s="494"/>
      <c r="AO4418" s="494"/>
      <c r="AP4418" s="494"/>
      <c r="AQ4418" s="494"/>
      <c r="AR4418" s="494"/>
      <c r="AS4418" s="494"/>
      <c r="AT4418" s="488"/>
      <c r="AU4418" s="492"/>
      <c r="AV4418" s="492"/>
      <c r="AW4418" s="492"/>
      <c r="AX4418" s="497"/>
      <c r="AY4418" s="497"/>
      <c r="AZ4418" s="488"/>
    </row>
    <row r="4419">
      <c r="A4419" s="488"/>
      <c r="B4419" s="488"/>
      <c r="C4419" s="488"/>
      <c r="D4419" s="488"/>
      <c r="E4419" s="491"/>
      <c r="F4419" s="492"/>
      <c r="G4419" s="488"/>
      <c r="H4419" s="492"/>
      <c r="I4419" s="488"/>
      <c r="J4419" s="488"/>
      <c r="K4419" s="488"/>
      <c r="L4419" s="488"/>
      <c r="M4419" s="488"/>
      <c r="N4419" s="488"/>
      <c r="O4419" s="488"/>
      <c r="P4419" s="488"/>
      <c r="Q4419" s="488"/>
      <c r="R4419" s="491"/>
      <c r="S4419" s="494"/>
      <c r="T4419" s="494"/>
      <c r="U4419" s="488"/>
      <c r="V4419" s="494"/>
      <c r="W4419" s="494"/>
      <c r="X4419" s="494"/>
      <c r="Y4419" s="494"/>
      <c r="Z4419" s="494"/>
      <c r="AA4419" s="494"/>
      <c r="AB4419" s="488"/>
      <c r="AC4419" s="492"/>
      <c r="AD4419" s="494"/>
      <c r="AE4419" s="494"/>
      <c r="AF4419" s="494"/>
      <c r="AG4419" s="494"/>
      <c r="AH4419" s="494"/>
      <c r="AI4419" s="494"/>
      <c r="AJ4419" s="488"/>
      <c r="AK4419" s="494"/>
      <c r="AL4419" s="494"/>
      <c r="AM4419" s="488"/>
      <c r="AN4419" s="494"/>
      <c r="AO4419" s="494"/>
      <c r="AP4419" s="494"/>
      <c r="AQ4419" s="494"/>
      <c r="AR4419" s="494"/>
      <c r="AS4419" s="494"/>
      <c r="AT4419" s="488"/>
      <c r="AU4419" s="492"/>
      <c r="AV4419" s="492"/>
      <c r="AW4419" s="492"/>
      <c r="AX4419" s="488"/>
      <c r="AY4419" s="488"/>
      <c r="AZ4419" s="488"/>
    </row>
    <row r="4420">
      <c r="A4420" s="488"/>
      <c r="B4420" s="488"/>
      <c r="C4420" s="488"/>
      <c r="D4420" s="488"/>
      <c r="E4420" s="491"/>
      <c r="F4420" s="492"/>
      <c r="G4420" s="488"/>
      <c r="H4420" s="492"/>
      <c r="I4420" s="488"/>
      <c r="J4420" s="488"/>
      <c r="K4420" s="488"/>
      <c r="L4420" s="488"/>
      <c r="M4420" s="488"/>
      <c r="N4420" s="488"/>
      <c r="O4420" s="488"/>
      <c r="P4420" s="488"/>
      <c r="Q4420" s="488"/>
      <c r="R4420" s="491"/>
      <c r="S4420" s="494"/>
      <c r="T4420" s="494"/>
      <c r="U4420" s="488"/>
      <c r="V4420" s="494"/>
      <c r="W4420" s="494"/>
      <c r="X4420" s="494"/>
      <c r="Y4420" s="494"/>
      <c r="Z4420" s="494"/>
      <c r="AA4420" s="494"/>
      <c r="AB4420" s="488"/>
      <c r="AC4420" s="492"/>
      <c r="AD4420" s="494"/>
      <c r="AE4420" s="494"/>
      <c r="AF4420" s="494"/>
      <c r="AG4420" s="494"/>
      <c r="AH4420" s="494"/>
      <c r="AI4420" s="494"/>
      <c r="AJ4420" s="488"/>
      <c r="AK4420" s="494"/>
      <c r="AL4420" s="494"/>
      <c r="AM4420" s="488"/>
      <c r="AN4420" s="494"/>
      <c r="AO4420" s="494"/>
      <c r="AP4420" s="494"/>
      <c r="AQ4420" s="494"/>
      <c r="AR4420" s="494"/>
      <c r="AS4420" s="494"/>
      <c r="AT4420" s="488"/>
      <c r="AU4420" s="492"/>
      <c r="AV4420" s="492"/>
      <c r="AW4420" s="492"/>
      <c r="AX4420" s="488"/>
      <c r="AY4420" s="488"/>
      <c r="AZ4420" s="488"/>
    </row>
    <row r="4421">
      <c r="A4421" s="488"/>
      <c r="B4421" s="488"/>
      <c r="C4421" s="488"/>
      <c r="D4421" s="488"/>
      <c r="E4421" s="491"/>
      <c r="F4421" s="492"/>
      <c r="G4421" s="488"/>
      <c r="H4421" s="492"/>
      <c r="I4421" s="488"/>
      <c r="J4421" s="488"/>
      <c r="K4421" s="488"/>
      <c r="L4421" s="488"/>
      <c r="M4421" s="488"/>
      <c r="N4421" s="488"/>
      <c r="O4421" s="488"/>
      <c r="P4421" s="488"/>
      <c r="Q4421" s="488"/>
      <c r="R4421" s="491"/>
      <c r="S4421" s="494"/>
      <c r="T4421" s="494"/>
      <c r="U4421" s="488"/>
      <c r="V4421" s="494"/>
      <c r="W4421" s="494"/>
      <c r="X4421" s="494"/>
      <c r="Y4421" s="494"/>
      <c r="Z4421" s="494"/>
      <c r="AA4421" s="494"/>
      <c r="AB4421" s="488"/>
      <c r="AC4421" s="492"/>
      <c r="AD4421" s="494"/>
      <c r="AE4421" s="494"/>
      <c r="AF4421" s="494"/>
      <c r="AG4421" s="494"/>
      <c r="AH4421" s="494"/>
      <c r="AI4421" s="494"/>
      <c r="AJ4421" s="488"/>
      <c r="AK4421" s="494"/>
      <c r="AL4421" s="494"/>
      <c r="AM4421" s="488"/>
      <c r="AN4421" s="494"/>
      <c r="AO4421" s="494"/>
      <c r="AP4421" s="494"/>
      <c r="AQ4421" s="494"/>
      <c r="AR4421" s="494"/>
      <c r="AS4421" s="494"/>
      <c r="AT4421" s="488"/>
      <c r="AU4421" s="492"/>
      <c r="AV4421" s="492"/>
      <c r="AW4421" s="492"/>
      <c r="AX4421" s="488"/>
      <c r="AY4421" s="488"/>
      <c r="AZ4421" s="488"/>
    </row>
    <row r="4422">
      <c r="A4422" s="488"/>
      <c r="B4422" s="488"/>
      <c r="C4422" s="488"/>
      <c r="D4422" s="488"/>
      <c r="E4422" s="491"/>
      <c r="F4422" s="492"/>
      <c r="G4422" s="488"/>
      <c r="H4422" s="492"/>
      <c r="I4422" s="488"/>
      <c r="J4422" s="488"/>
      <c r="K4422" s="488"/>
      <c r="L4422" s="488"/>
      <c r="M4422" s="488"/>
      <c r="N4422" s="488"/>
      <c r="O4422" s="488"/>
      <c r="P4422" s="488"/>
      <c r="Q4422" s="488"/>
      <c r="R4422" s="491"/>
      <c r="S4422" s="494"/>
      <c r="T4422" s="494"/>
      <c r="U4422" s="488"/>
      <c r="V4422" s="494"/>
      <c r="W4422" s="494"/>
      <c r="X4422" s="494"/>
      <c r="Y4422" s="494"/>
      <c r="Z4422" s="494"/>
      <c r="AA4422" s="494"/>
      <c r="AB4422" s="488"/>
      <c r="AC4422" s="492"/>
      <c r="AD4422" s="494"/>
      <c r="AE4422" s="494"/>
      <c r="AF4422" s="494"/>
      <c r="AG4422" s="494"/>
      <c r="AH4422" s="494"/>
      <c r="AI4422" s="494"/>
      <c r="AJ4422" s="488"/>
      <c r="AK4422" s="494"/>
      <c r="AL4422" s="494"/>
      <c r="AM4422" s="488"/>
      <c r="AN4422" s="494"/>
      <c r="AO4422" s="494"/>
      <c r="AP4422" s="494"/>
      <c r="AQ4422" s="494"/>
      <c r="AR4422" s="494"/>
      <c r="AS4422" s="494"/>
      <c r="AT4422" s="488"/>
      <c r="AU4422" s="492"/>
      <c r="AV4422" s="492"/>
      <c r="AW4422" s="492"/>
      <c r="AX4422" s="488"/>
      <c r="AY4422" s="488"/>
      <c r="AZ4422" s="488"/>
    </row>
    <row r="4423">
      <c r="A4423" s="488"/>
      <c r="B4423" s="488"/>
      <c r="C4423" s="488"/>
      <c r="D4423" s="488"/>
      <c r="E4423" s="491"/>
      <c r="F4423" s="492"/>
      <c r="G4423" s="488"/>
      <c r="H4423" s="492"/>
      <c r="I4423" s="488"/>
      <c r="J4423" s="488"/>
      <c r="K4423" s="488"/>
      <c r="L4423" s="488"/>
      <c r="M4423" s="488"/>
      <c r="N4423" s="488"/>
      <c r="O4423" s="488"/>
      <c r="P4423" s="488"/>
      <c r="Q4423" s="488"/>
      <c r="R4423" s="491"/>
      <c r="S4423" s="494"/>
      <c r="T4423" s="494"/>
      <c r="U4423" s="488"/>
      <c r="V4423" s="494"/>
      <c r="W4423" s="494"/>
      <c r="X4423" s="494"/>
      <c r="Y4423" s="494"/>
      <c r="Z4423" s="494"/>
      <c r="AA4423" s="494"/>
      <c r="AB4423" s="488"/>
      <c r="AC4423" s="492"/>
      <c r="AD4423" s="494"/>
      <c r="AE4423" s="494"/>
      <c r="AF4423" s="494"/>
      <c r="AG4423" s="494"/>
      <c r="AH4423" s="494"/>
      <c r="AI4423" s="494"/>
      <c r="AJ4423" s="488"/>
      <c r="AK4423" s="494"/>
      <c r="AL4423" s="494"/>
      <c r="AM4423" s="488"/>
      <c r="AN4423" s="494"/>
      <c r="AO4423" s="494"/>
      <c r="AP4423" s="494"/>
      <c r="AQ4423" s="494"/>
      <c r="AR4423" s="494"/>
      <c r="AS4423" s="494"/>
      <c r="AT4423" s="488"/>
      <c r="AU4423" s="492"/>
      <c r="AV4423" s="492"/>
      <c r="AW4423" s="492"/>
      <c r="AX4423" s="488"/>
      <c r="AY4423" s="488"/>
      <c r="AZ4423" s="488"/>
    </row>
    <row r="4424">
      <c r="A4424" s="488"/>
      <c r="B4424" s="488"/>
      <c r="C4424" s="488"/>
      <c r="D4424" s="488"/>
      <c r="E4424" s="491"/>
      <c r="F4424" s="492"/>
      <c r="G4424" s="488"/>
      <c r="H4424" s="492"/>
      <c r="I4424" s="488"/>
      <c r="J4424" s="488"/>
      <c r="K4424" s="488"/>
      <c r="L4424" s="488"/>
      <c r="M4424" s="488"/>
      <c r="N4424" s="488"/>
      <c r="O4424" s="488"/>
      <c r="P4424" s="488"/>
      <c r="Q4424" s="488"/>
      <c r="R4424" s="491"/>
      <c r="S4424" s="494"/>
      <c r="T4424" s="494"/>
      <c r="U4424" s="488"/>
      <c r="V4424" s="494"/>
      <c r="W4424" s="494"/>
      <c r="X4424" s="494"/>
      <c r="Y4424" s="494"/>
      <c r="Z4424" s="494"/>
      <c r="AA4424" s="494"/>
      <c r="AB4424" s="488"/>
      <c r="AC4424" s="492"/>
      <c r="AD4424" s="494"/>
      <c r="AE4424" s="494"/>
      <c r="AF4424" s="494"/>
      <c r="AG4424" s="494"/>
      <c r="AH4424" s="494"/>
      <c r="AI4424" s="494"/>
      <c r="AJ4424" s="488"/>
      <c r="AK4424" s="494"/>
      <c r="AL4424" s="494"/>
      <c r="AM4424" s="488"/>
      <c r="AN4424" s="494"/>
      <c r="AO4424" s="494"/>
      <c r="AP4424" s="494"/>
      <c r="AQ4424" s="494"/>
      <c r="AR4424" s="494"/>
      <c r="AS4424" s="494"/>
      <c r="AT4424" s="488"/>
      <c r="AU4424" s="492"/>
      <c r="AV4424" s="492"/>
      <c r="AW4424" s="492"/>
      <c r="AX4424" s="488"/>
      <c r="AY4424" s="488"/>
      <c r="AZ4424" s="488"/>
    </row>
    <row r="4425">
      <c r="A4425" s="488"/>
      <c r="B4425" s="488"/>
      <c r="C4425" s="488"/>
      <c r="D4425" s="488"/>
      <c r="E4425" s="491"/>
      <c r="F4425" s="492"/>
      <c r="G4425" s="488"/>
      <c r="H4425" s="492"/>
      <c r="I4425" s="488"/>
      <c r="J4425" s="488"/>
      <c r="K4425" s="488"/>
      <c r="L4425" s="488"/>
      <c r="M4425" s="488"/>
      <c r="N4425" s="488"/>
      <c r="O4425" s="488"/>
      <c r="P4425" s="488"/>
      <c r="Q4425" s="488"/>
      <c r="R4425" s="491"/>
      <c r="S4425" s="494"/>
      <c r="T4425" s="494"/>
      <c r="U4425" s="488"/>
      <c r="V4425" s="494"/>
      <c r="W4425" s="494"/>
      <c r="X4425" s="494"/>
      <c r="Y4425" s="494"/>
      <c r="Z4425" s="494"/>
      <c r="AA4425" s="494"/>
      <c r="AB4425" s="488"/>
      <c r="AC4425" s="492"/>
      <c r="AD4425" s="494"/>
      <c r="AE4425" s="494"/>
      <c r="AF4425" s="494"/>
      <c r="AG4425" s="494"/>
      <c r="AH4425" s="494"/>
      <c r="AI4425" s="494"/>
      <c r="AJ4425" s="488"/>
      <c r="AK4425" s="494"/>
      <c r="AL4425" s="494"/>
      <c r="AM4425" s="488"/>
      <c r="AN4425" s="494"/>
      <c r="AO4425" s="494"/>
      <c r="AP4425" s="494"/>
      <c r="AQ4425" s="494"/>
      <c r="AR4425" s="494"/>
      <c r="AS4425" s="494"/>
      <c r="AT4425" s="488"/>
      <c r="AU4425" s="492"/>
      <c r="AV4425" s="492"/>
      <c r="AW4425" s="492"/>
      <c r="AX4425" s="488"/>
      <c r="AY4425" s="488"/>
      <c r="AZ4425" s="488"/>
    </row>
    <row r="4426">
      <c r="A4426" s="488"/>
      <c r="B4426" s="488"/>
      <c r="C4426" s="488"/>
      <c r="D4426" s="488"/>
      <c r="E4426" s="491"/>
      <c r="F4426" s="492"/>
      <c r="G4426" s="488"/>
      <c r="H4426" s="492"/>
      <c r="I4426" s="488"/>
      <c r="J4426" s="488"/>
      <c r="K4426" s="488"/>
      <c r="L4426" s="488"/>
      <c r="M4426" s="488"/>
      <c r="N4426" s="488"/>
      <c r="O4426" s="488"/>
      <c r="P4426" s="488"/>
      <c r="Q4426" s="488"/>
      <c r="R4426" s="491"/>
      <c r="S4426" s="494"/>
      <c r="T4426" s="494"/>
      <c r="U4426" s="488"/>
      <c r="V4426" s="494"/>
      <c r="W4426" s="494"/>
      <c r="X4426" s="494"/>
      <c r="Y4426" s="494"/>
      <c r="Z4426" s="494"/>
      <c r="AA4426" s="494"/>
      <c r="AB4426" s="488"/>
      <c r="AC4426" s="492"/>
      <c r="AD4426" s="494"/>
      <c r="AE4426" s="494"/>
      <c r="AF4426" s="494"/>
      <c r="AG4426" s="494"/>
      <c r="AH4426" s="494"/>
      <c r="AI4426" s="494"/>
      <c r="AJ4426" s="488"/>
      <c r="AK4426" s="494"/>
      <c r="AL4426" s="494"/>
      <c r="AM4426" s="488"/>
      <c r="AN4426" s="494"/>
      <c r="AO4426" s="494"/>
      <c r="AP4426" s="494"/>
      <c r="AQ4426" s="494"/>
      <c r="AR4426" s="494"/>
      <c r="AS4426" s="494"/>
      <c r="AT4426" s="488"/>
      <c r="AU4426" s="492"/>
      <c r="AV4426" s="492"/>
      <c r="AW4426" s="492"/>
      <c r="AX4426" s="488"/>
      <c r="AY4426" s="488"/>
      <c r="AZ4426" s="488"/>
    </row>
    <row r="4427">
      <c r="A4427" s="488"/>
      <c r="B4427" s="488"/>
      <c r="C4427" s="488"/>
      <c r="D4427" s="488"/>
      <c r="E4427" s="491"/>
      <c r="F4427" s="492"/>
      <c r="G4427" s="488"/>
      <c r="H4427" s="492"/>
      <c r="I4427" s="488"/>
      <c r="J4427" s="488"/>
      <c r="K4427" s="488"/>
      <c r="L4427" s="488"/>
      <c r="M4427" s="488"/>
      <c r="N4427" s="488"/>
      <c r="O4427" s="488"/>
      <c r="P4427" s="488"/>
      <c r="Q4427" s="488"/>
      <c r="R4427" s="491"/>
      <c r="S4427" s="494"/>
      <c r="T4427" s="494"/>
      <c r="U4427" s="488"/>
      <c r="V4427" s="494"/>
      <c r="W4427" s="494"/>
      <c r="X4427" s="494"/>
      <c r="Y4427" s="494"/>
      <c r="Z4427" s="494"/>
      <c r="AA4427" s="494"/>
      <c r="AB4427" s="488"/>
      <c r="AC4427" s="492"/>
      <c r="AD4427" s="494"/>
      <c r="AE4427" s="494"/>
      <c r="AF4427" s="494"/>
      <c r="AG4427" s="494"/>
      <c r="AH4427" s="494"/>
      <c r="AI4427" s="494"/>
      <c r="AJ4427" s="488"/>
      <c r="AK4427" s="494"/>
      <c r="AL4427" s="494"/>
      <c r="AM4427" s="488"/>
      <c r="AN4427" s="494"/>
      <c r="AO4427" s="494"/>
      <c r="AP4427" s="494"/>
      <c r="AQ4427" s="494"/>
      <c r="AR4427" s="494"/>
      <c r="AS4427" s="494"/>
      <c r="AT4427" s="488"/>
      <c r="AU4427" s="492"/>
      <c r="AV4427" s="492"/>
      <c r="AW4427" s="492"/>
      <c r="AX4427" s="488"/>
      <c r="AY4427" s="488"/>
      <c r="AZ4427" s="488"/>
    </row>
    <row r="4428">
      <c r="A4428" s="488"/>
      <c r="B4428" s="488"/>
      <c r="C4428" s="488"/>
      <c r="D4428" s="488"/>
      <c r="E4428" s="491"/>
      <c r="F4428" s="492"/>
      <c r="G4428" s="488"/>
      <c r="H4428" s="492"/>
      <c r="I4428" s="488"/>
      <c r="J4428" s="488"/>
      <c r="K4428" s="488"/>
      <c r="L4428" s="488"/>
      <c r="M4428" s="488"/>
      <c r="N4428" s="488"/>
      <c r="O4428" s="488"/>
      <c r="P4428" s="488"/>
      <c r="Q4428" s="488"/>
      <c r="R4428" s="491"/>
      <c r="S4428" s="494"/>
      <c r="T4428" s="494"/>
      <c r="U4428" s="488"/>
      <c r="V4428" s="494"/>
      <c r="W4428" s="494"/>
      <c r="X4428" s="494"/>
      <c r="Y4428" s="494"/>
      <c r="Z4428" s="494"/>
      <c r="AA4428" s="494"/>
      <c r="AB4428" s="488"/>
      <c r="AC4428" s="492"/>
      <c r="AD4428" s="494"/>
      <c r="AE4428" s="494"/>
      <c r="AF4428" s="494"/>
      <c r="AG4428" s="494"/>
      <c r="AH4428" s="494"/>
      <c r="AI4428" s="494"/>
      <c r="AJ4428" s="488"/>
      <c r="AK4428" s="494"/>
      <c r="AL4428" s="494"/>
      <c r="AM4428" s="488"/>
      <c r="AN4428" s="494"/>
      <c r="AO4428" s="494"/>
      <c r="AP4428" s="494"/>
      <c r="AQ4428" s="494"/>
      <c r="AR4428" s="494"/>
      <c r="AS4428" s="494"/>
      <c r="AT4428" s="488"/>
      <c r="AU4428" s="492"/>
      <c r="AV4428" s="492"/>
      <c r="AW4428" s="492"/>
      <c r="AX4428" s="488"/>
      <c r="AY4428" s="497"/>
      <c r="AZ4428" s="488"/>
    </row>
    <row r="4429">
      <c r="A4429" s="488"/>
      <c r="B4429" s="488"/>
      <c r="C4429" s="488"/>
      <c r="D4429" s="488"/>
      <c r="E4429" s="491"/>
      <c r="F4429" s="492"/>
      <c r="G4429" s="488"/>
      <c r="H4429" s="492"/>
      <c r="I4429" s="488"/>
      <c r="J4429" s="488"/>
      <c r="K4429" s="488"/>
      <c r="L4429" s="488"/>
      <c r="M4429" s="488"/>
      <c r="N4429" s="488"/>
      <c r="O4429" s="488"/>
      <c r="P4429" s="488"/>
      <c r="Q4429" s="488"/>
      <c r="R4429" s="491"/>
      <c r="S4429" s="494"/>
      <c r="T4429" s="494"/>
      <c r="U4429" s="488"/>
      <c r="V4429" s="494"/>
      <c r="W4429" s="494"/>
      <c r="X4429" s="494"/>
      <c r="Y4429" s="494"/>
      <c r="Z4429" s="494"/>
      <c r="AA4429" s="494"/>
      <c r="AB4429" s="488"/>
      <c r="AC4429" s="492"/>
      <c r="AD4429" s="494"/>
      <c r="AE4429" s="494"/>
      <c r="AF4429" s="494"/>
      <c r="AG4429" s="494"/>
      <c r="AH4429" s="494"/>
      <c r="AI4429" s="494"/>
      <c r="AJ4429" s="488"/>
      <c r="AK4429" s="494"/>
      <c r="AL4429" s="494"/>
      <c r="AM4429" s="488"/>
      <c r="AN4429" s="494"/>
      <c r="AO4429" s="494"/>
      <c r="AP4429" s="494"/>
      <c r="AQ4429" s="494"/>
      <c r="AR4429" s="494"/>
      <c r="AS4429" s="494"/>
      <c r="AT4429" s="488"/>
      <c r="AU4429" s="492"/>
      <c r="AV4429" s="492"/>
      <c r="AW4429" s="492"/>
      <c r="AX4429" s="488"/>
      <c r="AY4429" s="488"/>
      <c r="AZ4429" s="488"/>
    </row>
    <row r="4430">
      <c r="A4430" s="488"/>
      <c r="B4430" s="488"/>
      <c r="C4430" s="488"/>
      <c r="D4430" s="488"/>
      <c r="E4430" s="491"/>
      <c r="F4430" s="492"/>
      <c r="G4430" s="488"/>
      <c r="H4430" s="492"/>
      <c r="I4430" s="488"/>
      <c r="J4430" s="488"/>
      <c r="K4430" s="488"/>
      <c r="L4430" s="488"/>
      <c r="M4430" s="488"/>
      <c r="N4430" s="488"/>
      <c r="O4430" s="488"/>
      <c r="P4430" s="488"/>
      <c r="Q4430" s="488"/>
      <c r="R4430" s="491"/>
      <c r="S4430" s="494"/>
      <c r="T4430" s="494"/>
      <c r="U4430" s="488"/>
      <c r="V4430" s="494"/>
      <c r="W4430" s="494"/>
      <c r="X4430" s="494"/>
      <c r="Y4430" s="494"/>
      <c r="Z4430" s="494"/>
      <c r="AA4430" s="494"/>
      <c r="AB4430" s="488"/>
      <c r="AC4430" s="492"/>
      <c r="AD4430" s="494"/>
      <c r="AE4430" s="494"/>
      <c r="AF4430" s="494"/>
      <c r="AG4430" s="494"/>
      <c r="AH4430" s="494"/>
      <c r="AI4430" s="494"/>
      <c r="AJ4430" s="488"/>
      <c r="AK4430" s="494"/>
      <c r="AL4430" s="494"/>
      <c r="AM4430" s="488"/>
      <c r="AN4430" s="494"/>
      <c r="AO4430" s="494"/>
      <c r="AP4430" s="494"/>
      <c r="AQ4430" s="494"/>
      <c r="AR4430" s="494"/>
      <c r="AS4430" s="494"/>
      <c r="AT4430" s="488"/>
      <c r="AU4430" s="492"/>
      <c r="AV4430" s="492"/>
      <c r="AW4430" s="492"/>
      <c r="AX4430" s="497"/>
      <c r="AY4430" s="488"/>
      <c r="AZ4430" s="488"/>
    </row>
    <row r="4431">
      <c r="A4431" s="488"/>
      <c r="B4431" s="488"/>
      <c r="C4431" s="488"/>
      <c r="D4431" s="488"/>
      <c r="E4431" s="491"/>
      <c r="F4431" s="492"/>
      <c r="G4431" s="488"/>
      <c r="H4431" s="492"/>
      <c r="I4431" s="488"/>
      <c r="J4431" s="488"/>
      <c r="K4431" s="488"/>
      <c r="L4431" s="488"/>
      <c r="M4431" s="488"/>
      <c r="N4431" s="488"/>
      <c r="O4431" s="488"/>
      <c r="P4431" s="488"/>
      <c r="Q4431" s="488"/>
      <c r="R4431" s="491"/>
      <c r="S4431" s="494"/>
      <c r="T4431" s="494"/>
      <c r="U4431" s="488"/>
      <c r="V4431" s="494"/>
      <c r="W4431" s="494"/>
      <c r="X4431" s="494"/>
      <c r="Y4431" s="494"/>
      <c r="Z4431" s="494"/>
      <c r="AA4431" s="494"/>
      <c r="AB4431" s="488"/>
      <c r="AC4431" s="492"/>
      <c r="AD4431" s="494"/>
      <c r="AE4431" s="494"/>
      <c r="AF4431" s="494"/>
      <c r="AG4431" s="494"/>
      <c r="AH4431" s="494"/>
      <c r="AI4431" s="494"/>
      <c r="AJ4431" s="488"/>
      <c r="AK4431" s="494"/>
      <c r="AL4431" s="494"/>
      <c r="AM4431" s="488"/>
      <c r="AN4431" s="494"/>
      <c r="AO4431" s="494"/>
      <c r="AP4431" s="494"/>
      <c r="AQ4431" s="494"/>
      <c r="AR4431" s="494"/>
      <c r="AS4431" s="494"/>
      <c r="AT4431" s="488"/>
      <c r="AU4431" s="492"/>
      <c r="AV4431" s="492"/>
      <c r="AW4431" s="492"/>
      <c r="AX4431" s="488"/>
      <c r="AY4431" s="488"/>
      <c r="AZ4431" s="488"/>
    </row>
    <row r="4432">
      <c r="A4432" s="488"/>
      <c r="B4432" s="488"/>
      <c r="C4432" s="488"/>
      <c r="D4432" s="488"/>
      <c r="E4432" s="491"/>
      <c r="F4432" s="492"/>
      <c r="G4432" s="488"/>
      <c r="H4432" s="492"/>
      <c r="I4432" s="488"/>
      <c r="J4432" s="488"/>
      <c r="K4432" s="488"/>
      <c r="L4432" s="488"/>
      <c r="M4432" s="488"/>
      <c r="N4432" s="488"/>
      <c r="O4432" s="488"/>
      <c r="P4432" s="488"/>
      <c r="Q4432" s="488"/>
      <c r="R4432" s="491"/>
      <c r="S4432" s="494"/>
      <c r="T4432" s="494"/>
      <c r="U4432" s="488"/>
      <c r="V4432" s="494"/>
      <c r="W4432" s="494"/>
      <c r="X4432" s="494"/>
      <c r="Y4432" s="494"/>
      <c r="Z4432" s="494"/>
      <c r="AA4432" s="494"/>
      <c r="AB4432" s="488"/>
      <c r="AC4432" s="492"/>
      <c r="AD4432" s="494"/>
      <c r="AE4432" s="494"/>
      <c r="AF4432" s="494"/>
      <c r="AG4432" s="494"/>
      <c r="AH4432" s="494"/>
      <c r="AI4432" s="494"/>
      <c r="AJ4432" s="488"/>
      <c r="AK4432" s="494"/>
      <c r="AL4432" s="494"/>
      <c r="AM4432" s="488"/>
      <c r="AN4432" s="494"/>
      <c r="AO4432" s="494"/>
      <c r="AP4432" s="494"/>
      <c r="AQ4432" s="494"/>
      <c r="AR4432" s="494"/>
      <c r="AS4432" s="494"/>
      <c r="AT4432" s="488"/>
      <c r="AU4432" s="492"/>
      <c r="AV4432" s="492"/>
      <c r="AW4432" s="492"/>
      <c r="AX4432" s="488"/>
      <c r="AY4432" s="488"/>
      <c r="AZ4432" s="488"/>
    </row>
    <row r="4433">
      <c r="A4433" s="488"/>
      <c r="B4433" s="488"/>
      <c r="C4433" s="488"/>
      <c r="D4433" s="488"/>
      <c r="E4433" s="491"/>
      <c r="F4433" s="492"/>
      <c r="G4433" s="488"/>
      <c r="H4433" s="492"/>
      <c r="I4433" s="488"/>
      <c r="J4433" s="488"/>
      <c r="K4433" s="488"/>
      <c r="L4433" s="488"/>
      <c r="M4433" s="488"/>
      <c r="N4433" s="488"/>
      <c r="O4433" s="488"/>
      <c r="P4433" s="488"/>
      <c r="Q4433" s="488"/>
      <c r="R4433" s="491"/>
      <c r="S4433" s="494"/>
      <c r="T4433" s="494"/>
      <c r="U4433" s="488"/>
      <c r="V4433" s="494"/>
      <c r="W4433" s="494"/>
      <c r="X4433" s="494"/>
      <c r="Y4433" s="494"/>
      <c r="Z4433" s="494"/>
      <c r="AA4433" s="494"/>
      <c r="AB4433" s="488"/>
      <c r="AC4433" s="492"/>
      <c r="AD4433" s="494"/>
      <c r="AE4433" s="494"/>
      <c r="AF4433" s="494"/>
      <c r="AG4433" s="494"/>
      <c r="AH4433" s="494"/>
      <c r="AI4433" s="494"/>
      <c r="AJ4433" s="488"/>
      <c r="AK4433" s="494"/>
      <c r="AL4433" s="494"/>
      <c r="AM4433" s="488"/>
      <c r="AN4433" s="494"/>
      <c r="AO4433" s="494"/>
      <c r="AP4433" s="494"/>
      <c r="AQ4433" s="494"/>
      <c r="AR4433" s="494"/>
      <c r="AS4433" s="494"/>
      <c r="AT4433" s="488"/>
      <c r="AU4433" s="492"/>
      <c r="AV4433" s="492"/>
      <c r="AW4433" s="492"/>
      <c r="AX4433" s="488"/>
      <c r="AY4433" s="488"/>
      <c r="AZ4433" s="488"/>
    </row>
    <row r="4434">
      <c r="A4434" s="488"/>
      <c r="B4434" s="488"/>
      <c r="C4434" s="488"/>
      <c r="D4434" s="488"/>
      <c r="E4434" s="491"/>
      <c r="F4434" s="492"/>
      <c r="G4434" s="488"/>
      <c r="H4434" s="492"/>
      <c r="I4434" s="488"/>
      <c r="J4434" s="488"/>
      <c r="K4434" s="488"/>
      <c r="L4434" s="488"/>
      <c r="M4434" s="488"/>
      <c r="N4434" s="488"/>
      <c r="O4434" s="488"/>
      <c r="P4434" s="488"/>
      <c r="Q4434" s="488"/>
      <c r="R4434" s="491"/>
      <c r="S4434" s="494"/>
      <c r="T4434" s="494"/>
      <c r="U4434" s="488"/>
      <c r="V4434" s="494"/>
      <c r="W4434" s="494"/>
      <c r="X4434" s="494"/>
      <c r="Y4434" s="494"/>
      <c r="Z4434" s="494"/>
      <c r="AA4434" s="494"/>
      <c r="AB4434" s="488"/>
      <c r="AC4434" s="492"/>
      <c r="AD4434" s="494"/>
      <c r="AE4434" s="494"/>
      <c r="AF4434" s="494"/>
      <c r="AG4434" s="494"/>
      <c r="AH4434" s="494"/>
      <c r="AI4434" s="494"/>
      <c r="AJ4434" s="488"/>
      <c r="AK4434" s="494"/>
      <c r="AL4434" s="494"/>
      <c r="AM4434" s="488"/>
      <c r="AN4434" s="494"/>
      <c r="AO4434" s="494"/>
      <c r="AP4434" s="494"/>
      <c r="AQ4434" s="494"/>
      <c r="AR4434" s="494"/>
      <c r="AS4434" s="494"/>
      <c r="AT4434" s="488"/>
      <c r="AU4434" s="492"/>
      <c r="AV4434" s="492"/>
      <c r="AW4434" s="492"/>
      <c r="AX4434" s="497"/>
      <c r="AY4434" s="488"/>
      <c r="AZ4434" s="488"/>
    </row>
    <row r="4435">
      <c r="A4435" s="488"/>
      <c r="B4435" s="488"/>
      <c r="C4435" s="488"/>
      <c r="D4435" s="488"/>
      <c r="E4435" s="491"/>
      <c r="F4435" s="492"/>
      <c r="G4435" s="488"/>
      <c r="H4435" s="492"/>
      <c r="I4435" s="488"/>
      <c r="J4435" s="488"/>
      <c r="K4435" s="488"/>
      <c r="L4435" s="488"/>
      <c r="M4435" s="488"/>
      <c r="N4435" s="488"/>
      <c r="O4435" s="488"/>
      <c r="P4435" s="488"/>
      <c r="Q4435" s="488"/>
      <c r="R4435" s="491"/>
      <c r="S4435" s="494"/>
      <c r="T4435" s="494"/>
      <c r="U4435" s="488"/>
      <c r="V4435" s="494"/>
      <c r="W4435" s="494"/>
      <c r="X4435" s="494"/>
      <c r="Y4435" s="494"/>
      <c r="Z4435" s="494"/>
      <c r="AA4435" s="494"/>
      <c r="AB4435" s="488"/>
      <c r="AC4435" s="492"/>
      <c r="AD4435" s="494"/>
      <c r="AE4435" s="494"/>
      <c r="AF4435" s="494"/>
      <c r="AG4435" s="494"/>
      <c r="AH4435" s="494"/>
      <c r="AI4435" s="494"/>
      <c r="AJ4435" s="488"/>
      <c r="AK4435" s="494"/>
      <c r="AL4435" s="494"/>
      <c r="AM4435" s="488"/>
      <c r="AN4435" s="494"/>
      <c r="AO4435" s="494"/>
      <c r="AP4435" s="494"/>
      <c r="AQ4435" s="494"/>
      <c r="AR4435" s="494"/>
      <c r="AS4435" s="494"/>
      <c r="AT4435" s="488"/>
      <c r="AU4435" s="492"/>
      <c r="AV4435" s="492"/>
      <c r="AW4435" s="492"/>
      <c r="AX4435" s="488"/>
      <c r="AY4435" s="488"/>
      <c r="AZ4435" s="488"/>
    </row>
    <row r="4436">
      <c r="A4436" s="488"/>
      <c r="B4436" s="488"/>
      <c r="C4436" s="488"/>
      <c r="D4436" s="488"/>
      <c r="E4436" s="491"/>
      <c r="F4436" s="492"/>
      <c r="G4436" s="488"/>
      <c r="H4436" s="492"/>
      <c r="I4436" s="488"/>
      <c r="J4436" s="488"/>
      <c r="K4436" s="488"/>
      <c r="L4436" s="488"/>
      <c r="M4436" s="488"/>
      <c r="N4436" s="488"/>
      <c r="O4436" s="488"/>
      <c r="P4436" s="488"/>
      <c r="Q4436" s="488"/>
      <c r="R4436" s="491"/>
      <c r="S4436" s="494"/>
      <c r="T4436" s="494"/>
      <c r="U4436" s="488"/>
      <c r="V4436" s="494"/>
      <c r="W4436" s="494"/>
      <c r="X4436" s="494"/>
      <c r="Y4436" s="494"/>
      <c r="Z4436" s="494"/>
      <c r="AA4436" s="494"/>
      <c r="AB4436" s="488"/>
      <c r="AC4436" s="492"/>
      <c r="AD4436" s="494"/>
      <c r="AE4436" s="494"/>
      <c r="AF4436" s="494"/>
      <c r="AG4436" s="494"/>
      <c r="AH4436" s="494"/>
      <c r="AI4436" s="494"/>
      <c r="AJ4436" s="488"/>
      <c r="AK4436" s="494"/>
      <c r="AL4436" s="494"/>
      <c r="AM4436" s="488"/>
      <c r="AN4436" s="494"/>
      <c r="AO4436" s="494"/>
      <c r="AP4436" s="494"/>
      <c r="AQ4436" s="494"/>
      <c r="AR4436" s="494"/>
      <c r="AS4436" s="494"/>
      <c r="AT4436" s="488"/>
      <c r="AU4436" s="492"/>
      <c r="AV4436" s="492"/>
      <c r="AW4436" s="492"/>
      <c r="AX4436" s="488"/>
      <c r="AY4436" s="488"/>
      <c r="AZ4436" s="488"/>
    </row>
    <row r="4437">
      <c r="A4437" s="488"/>
      <c r="B4437" s="488"/>
      <c r="C4437" s="488"/>
      <c r="D4437" s="488"/>
      <c r="E4437" s="491"/>
      <c r="F4437" s="492"/>
      <c r="G4437" s="488"/>
      <c r="H4437" s="492"/>
      <c r="I4437" s="488"/>
      <c r="J4437" s="488"/>
      <c r="K4437" s="488"/>
      <c r="L4437" s="488"/>
      <c r="M4437" s="488"/>
      <c r="N4437" s="488"/>
      <c r="O4437" s="488"/>
      <c r="P4437" s="488"/>
      <c r="Q4437" s="488"/>
      <c r="R4437" s="491"/>
      <c r="S4437" s="494"/>
      <c r="T4437" s="494"/>
      <c r="U4437" s="488"/>
      <c r="V4437" s="494"/>
      <c r="W4437" s="494"/>
      <c r="X4437" s="494"/>
      <c r="Y4437" s="494"/>
      <c r="Z4437" s="494"/>
      <c r="AA4437" s="494"/>
      <c r="AB4437" s="488"/>
      <c r="AC4437" s="492"/>
      <c r="AD4437" s="494"/>
      <c r="AE4437" s="494"/>
      <c r="AF4437" s="494"/>
      <c r="AG4437" s="494"/>
      <c r="AH4437" s="494"/>
      <c r="AI4437" s="494"/>
      <c r="AJ4437" s="488"/>
      <c r="AK4437" s="494"/>
      <c r="AL4437" s="494"/>
      <c r="AM4437" s="488"/>
      <c r="AN4437" s="494"/>
      <c r="AO4437" s="494"/>
      <c r="AP4437" s="494"/>
      <c r="AQ4437" s="494"/>
      <c r="AR4437" s="494"/>
      <c r="AS4437" s="494"/>
      <c r="AT4437" s="488"/>
      <c r="AU4437" s="492"/>
      <c r="AV4437" s="492"/>
      <c r="AW4437" s="492"/>
      <c r="AX4437" s="488"/>
      <c r="AY4437" s="488"/>
      <c r="AZ4437" s="488"/>
    </row>
    <row r="4438">
      <c r="A4438" s="488"/>
      <c r="B4438" s="488"/>
      <c r="C4438" s="488"/>
      <c r="D4438" s="488"/>
      <c r="E4438" s="491"/>
      <c r="F4438" s="492"/>
      <c r="G4438" s="488"/>
      <c r="H4438" s="492"/>
      <c r="I4438" s="488"/>
      <c r="J4438" s="488"/>
      <c r="K4438" s="488"/>
      <c r="L4438" s="488"/>
      <c r="M4438" s="488"/>
      <c r="N4438" s="488"/>
      <c r="O4438" s="488"/>
      <c r="P4438" s="488"/>
      <c r="Q4438" s="488"/>
      <c r="R4438" s="491"/>
      <c r="S4438" s="494"/>
      <c r="T4438" s="494"/>
      <c r="U4438" s="488"/>
      <c r="V4438" s="494"/>
      <c r="W4438" s="494"/>
      <c r="X4438" s="494"/>
      <c r="Y4438" s="494"/>
      <c r="Z4438" s="494"/>
      <c r="AA4438" s="494"/>
      <c r="AB4438" s="488"/>
      <c r="AC4438" s="492"/>
      <c r="AD4438" s="494"/>
      <c r="AE4438" s="494"/>
      <c r="AF4438" s="494"/>
      <c r="AG4438" s="494"/>
      <c r="AH4438" s="494"/>
      <c r="AI4438" s="494"/>
      <c r="AJ4438" s="488"/>
      <c r="AK4438" s="494"/>
      <c r="AL4438" s="494"/>
      <c r="AM4438" s="488"/>
      <c r="AN4438" s="494"/>
      <c r="AO4438" s="494"/>
      <c r="AP4438" s="494"/>
      <c r="AQ4438" s="494"/>
      <c r="AR4438" s="494"/>
      <c r="AS4438" s="494"/>
      <c r="AT4438" s="488"/>
      <c r="AU4438" s="492"/>
      <c r="AV4438" s="492"/>
      <c r="AW4438" s="492"/>
      <c r="AX4438" s="488"/>
      <c r="AY4438" s="488"/>
      <c r="AZ4438" s="488"/>
    </row>
    <row r="4439">
      <c r="A4439" s="488"/>
      <c r="B4439" s="488"/>
      <c r="C4439" s="488"/>
      <c r="D4439" s="488"/>
      <c r="E4439" s="491"/>
      <c r="F4439" s="492"/>
      <c r="G4439" s="488"/>
      <c r="H4439" s="492"/>
      <c r="I4439" s="488"/>
      <c r="J4439" s="488"/>
      <c r="K4439" s="488"/>
      <c r="L4439" s="488"/>
      <c r="M4439" s="488"/>
      <c r="N4439" s="488"/>
      <c r="O4439" s="488"/>
      <c r="P4439" s="488"/>
      <c r="Q4439" s="488"/>
      <c r="R4439" s="491"/>
      <c r="S4439" s="494"/>
      <c r="T4439" s="494"/>
      <c r="U4439" s="488"/>
      <c r="V4439" s="494"/>
      <c r="W4439" s="494"/>
      <c r="X4439" s="494"/>
      <c r="Y4439" s="494"/>
      <c r="Z4439" s="494"/>
      <c r="AA4439" s="494"/>
      <c r="AB4439" s="488"/>
      <c r="AC4439" s="492"/>
      <c r="AD4439" s="494"/>
      <c r="AE4439" s="494"/>
      <c r="AF4439" s="494"/>
      <c r="AG4439" s="494"/>
      <c r="AH4439" s="494"/>
      <c r="AI4439" s="494"/>
      <c r="AJ4439" s="488"/>
      <c r="AK4439" s="494"/>
      <c r="AL4439" s="494"/>
      <c r="AM4439" s="488"/>
      <c r="AN4439" s="494"/>
      <c r="AO4439" s="494"/>
      <c r="AP4439" s="494"/>
      <c r="AQ4439" s="494"/>
      <c r="AR4439" s="494"/>
      <c r="AS4439" s="494"/>
      <c r="AT4439" s="488"/>
      <c r="AU4439" s="492"/>
      <c r="AV4439" s="492"/>
      <c r="AW4439" s="492"/>
      <c r="AX4439" s="488"/>
      <c r="AY4439" s="488"/>
      <c r="AZ4439" s="488"/>
    </row>
    <row r="4440">
      <c r="A4440" s="488"/>
      <c r="B4440" s="488"/>
      <c r="C4440" s="488"/>
      <c r="D4440" s="488"/>
      <c r="E4440" s="491"/>
      <c r="F4440" s="492"/>
      <c r="G4440" s="488"/>
      <c r="H4440" s="492"/>
      <c r="I4440" s="488"/>
      <c r="J4440" s="488"/>
      <c r="K4440" s="488"/>
      <c r="L4440" s="488"/>
      <c r="M4440" s="488"/>
      <c r="N4440" s="488"/>
      <c r="O4440" s="488"/>
      <c r="P4440" s="488"/>
      <c r="Q4440" s="488"/>
      <c r="R4440" s="491"/>
      <c r="S4440" s="494"/>
      <c r="T4440" s="494"/>
      <c r="U4440" s="488"/>
      <c r="V4440" s="491"/>
      <c r="W4440" s="488"/>
      <c r="X4440" s="488"/>
      <c r="Y4440" s="492"/>
      <c r="Z4440" s="488"/>
      <c r="AA4440" s="488"/>
      <c r="AB4440" s="488"/>
      <c r="AC4440" s="492"/>
      <c r="AD4440" s="494"/>
      <c r="AE4440" s="494"/>
      <c r="AF4440" s="494"/>
      <c r="AG4440" s="494"/>
      <c r="AH4440" s="494"/>
      <c r="AI4440" s="494"/>
      <c r="AJ4440" s="488"/>
      <c r="AK4440" s="494"/>
      <c r="AL4440" s="494"/>
      <c r="AM4440" s="488"/>
      <c r="AN4440" s="494"/>
      <c r="AO4440" s="494"/>
      <c r="AP4440" s="494"/>
      <c r="AQ4440" s="494"/>
      <c r="AR4440" s="494"/>
      <c r="AS4440" s="494"/>
      <c r="AT4440" s="488"/>
      <c r="AU4440" s="492"/>
      <c r="AV4440" s="492"/>
      <c r="AW4440" s="492"/>
      <c r="AX4440" s="488"/>
      <c r="AY4440" s="488"/>
      <c r="AZ4440" s="488"/>
    </row>
    <row r="4441">
      <c r="A4441" s="488"/>
      <c r="B4441" s="488"/>
      <c r="C4441" s="488"/>
      <c r="D4441" s="488"/>
      <c r="E4441" s="491"/>
      <c r="F4441" s="492"/>
      <c r="G4441" s="488"/>
      <c r="H4441" s="492"/>
      <c r="I4441" s="488"/>
      <c r="J4441" s="488"/>
      <c r="K4441" s="488"/>
      <c r="L4441" s="488"/>
      <c r="M4441" s="488"/>
      <c r="N4441" s="488"/>
      <c r="O4441" s="488"/>
      <c r="P4441" s="488"/>
      <c r="Q4441" s="488"/>
      <c r="R4441" s="491"/>
      <c r="S4441" s="494"/>
      <c r="T4441" s="494"/>
      <c r="U4441" s="488"/>
      <c r="V4441" s="494"/>
      <c r="W4441" s="494"/>
      <c r="X4441" s="494"/>
      <c r="Y4441" s="494"/>
      <c r="Z4441" s="494"/>
      <c r="AA4441" s="494"/>
      <c r="AB4441" s="488"/>
      <c r="AC4441" s="492"/>
      <c r="AD4441" s="494"/>
      <c r="AE4441" s="494"/>
      <c r="AF4441" s="494"/>
      <c r="AG4441" s="494"/>
      <c r="AH4441" s="494"/>
      <c r="AI4441" s="494"/>
      <c r="AJ4441" s="488"/>
      <c r="AK4441" s="494"/>
      <c r="AL4441" s="494"/>
      <c r="AM4441" s="488"/>
      <c r="AN4441" s="494"/>
      <c r="AO4441" s="494"/>
      <c r="AP4441" s="494"/>
      <c r="AQ4441" s="494"/>
      <c r="AR4441" s="494"/>
      <c r="AS4441" s="494"/>
      <c r="AT4441" s="488"/>
      <c r="AU4441" s="492"/>
      <c r="AV4441" s="492"/>
      <c r="AW4441" s="492"/>
      <c r="AX4441" s="488"/>
      <c r="AY4441" s="488"/>
      <c r="AZ4441" s="488"/>
    </row>
    <row r="4442">
      <c r="A4442" s="488"/>
      <c r="B4442" s="488"/>
      <c r="C4442" s="488"/>
      <c r="D4442" s="488"/>
      <c r="E4442" s="491"/>
      <c r="F4442" s="492"/>
      <c r="G4442" s="488"/>
      <c r="H4442" s="492"/>
      <c r="I4442" s="488"/>
      <c r="J4442" s="488"/>
      <c r="K4442" s="488"/>
      <c r="L4442" s="488"/>
      <c r="M4442" s="488"/>
      <c r="N4442" s="488"/>
      <c r="O4442" s="488"/>
      <c r="P4442" s="488"/>
      <c r="Q4442" s="488"/>
      <c r="R4442" s="491"/>
      <c r="S4442" s="494"/>
      <c r="T4442" s="494"/>
      <c r="U4442" s="488"/>
      <c r="V4442" s="494"/>
      <c r="W4442" s="494"/>
      <c r="X4442" s="494"/>
      <c r="Y4442" s="494"/>
      <c r="Z4442" s="494"/>
      <c r="AA4442" s="494"/>
      <c r="AB4442" s="488"/>
      <c r="AC4442" s="492"/>
      <c r="AD4442" s="494"/>
      <c r="AE4442" s="494"/>
      <c r="AF4442" s="494"/>
      <c r="AG4442" s="494"/>
      <c r="AH4442" s="494"/>
      <c r="AI4442" s="494"/>
      <c r="AJ4442" s="488"/>
      <c r="AK4442" s="494"/>
      <c r="AL4442" s="494"/>
      <c r="AM4442" s="488"/>
      <c r="AN4442" s="494"/>
      <c r="AO4442" s="494"/>
      <c r="AP4442" s="494"/>
      <c r="AQ4442" s="494"/>
      <c r="AR4442" s="494"/>
      <c r="AS4442" s="494"/>
      <c r="AT4442" s="488"/>
      <c r="AU4442" s="492"/>
      <c r="AV4442" s="492"/>
      <c r="AW4442" s="492"/>
      <c r="AX4442" s="488"/>
      <c r="AY4442" s="488"/>
      <c r="AZ4442" s="488"/>
    </row>
    <row r="4443">
      <c r="A4443" s="488"/>
      <c r="B4443" s="488"/>
      <c r="C4443" s="488"/>
      <c r="D4443" s="488"/>
      <c r="E4443" s="491"/>
      <c r="F4443" s="492"/>
      <c r="G4443" s="488"/>
      <c r="H4443" s="492"/>
      <c r="I4443" s="488"/>
      <c r="J4443" s="488"/>
      <c r="K4443" s="488"/>
      <c r="L4443" s="488"/>
      <c r="M4443" s="488"/>
      <c r="N4443" s="488"/>
      <c r="O4443" s="488"/>
      <c r="P4443" s="488"/>
      <c r="Q4443" s="488"/>
      <c r="R4443" s="491"/>
      <c r="S4443" s="494"/>
      <c r="T4443" s="494"/>
      <c r="U4443" s="488"/>
      <c r="V4443" s="494"/>
      <c r="W4443" s="494"/>
      <c r="X4443" s="494"/>
      <c r="Y4443" s="494"/>
      <c r="Z4443" s="494"/>
      <c r="AA4443" s="494"/>
      <c r="AB4443" s="488"/>
      <c r="AC4443" s="492"/>
      <c r="AD4443" s="494"/>
      <c r="AE4443" s="494"/>
      <c r="AF4443" s="494"/>
      <c r="AG4443" s="494"/>
      <c r="AH4443" s="494"/>
      <c r="AI4443" s="494"/>
      <c r="AJ4443" s="488"/>
      <c r="AK4443" s="494"/>
      <c r="AL4443" s="494"/>
      <c r="AM4443" s="488"/>
      <c r="AN4443" s="494"/>
      <c r="AO4443" s="494"/>
      <c r="AP4443" s="494"/>
      <c r="AQ4443" s="494"/>
      <c r="AR4443" s="494"/>
      <c r="AS4443" s="494"/>
      <c r="AT4443" s="488"/>
      <c r="AU4443" s="492"/>
      <c r="AV4443" s="492"/>
      <c r="AW4443" s="492"/>
      <c r="AX4443" s="488"/>
      <c r="AY4443" s="488"/>
      <c r="AZ4443" s="488"/>
    </row>
    <row r="4444">
      <c r="A4444" s="488"/>
      <c r="B4444" s="488"/>
      <c r="C4444" s="488"/>
      <c r="D4444" s="488"/>
      <c r="E4444" s="491"/>
      <c r="F4444" s="492"/>
      <c r="G4444" s="488"/>
      <c r="H4444" s="492"/>
      <c r="I4444" s="488"/>
      <c r="J4444" s="488"/>
      <c r="K4444" s="488"/>
      <c r="L4444" s="488"/>
      <c r="M4444" s="488"/>
      <c r="N4444" s="488"/>
      <c r="O4444" s="488"/>
      <c r="P4444" s="488"/>
      <c r="Q4444" s="488"/>
      <c r="R4444" s="491"/>
      <c r="S4444" s="494"/>
      <c r="T4444" s="494"/>
      <c r="U4444" s="488"/>
      <c r="V4444" s="494"/>
      <c r="W4444" s="494"/>
      <c r="X4444" s="494"/>
      <c r="Y4444" s="494"/>
      <c r="Z4444" s="494"/>
      <c r="AA4444" s="494"/>
      <c r="AB4444" s="488"/>
      <c r="AC4444" s="492"/>
      <c r="AD4444" s="494"/>
      <c r="AE4444" s="494"/>
      <c r="AF4444" s="494"/>
      <c r="AG4444" s="494"/>
      <c r="AH4444" s="494"/>
      <c r="AI4444" s="494"/>
      <c r="AJ4444" s="488"/>
      <c r="AK4444" s="494"/>
      <c r="AL4444" s="494"/>
      <c r="AM4444" s="488"/>
      <c r="AN4444" s="494"/>
      <c r="AO4444" s="494"/>
      <c r="AP4444" s="494"/>
      <c r="AQ4444" s="494"/>
      <c r="AR4444" s="494"/>
      <c r="AS4444" s="494"/>
      <c r="AT4444" s="488"/>
      <c r="AU4444" s="492"/>
      <c r="AV4444" s="492"/>
      <c r="AW4444" s="492"/>
      <c r="AX4444" s="488"/>
      <c r="AY4444" s="488"/>
      <c r="AZ4444" s="488"/>
    </row>
    <row r="4445">
      <c r="A4445" s="488"/>
      <c r="B4445" s="488"/>
      <c r="C4445" s="488"/>
      <c r="D4445" s="488"/>
      <c r="E4445" s="491"/>
      <c r="F4445" s="492"/>
      <c r="G4445" s="488"/>
      <c r="H4445" s="492"/>
      <c r="I4445" s="488"/>
      <c r="J4445" s="488"/>
      <c r="K4445" s="488"/>
      <c r="L4445" s="488"/>
      <c r="M4445" s="488"/>
      <c r="N4445" s="488"/>
      <c r="O4445" s="488"/>
      <c r="P4445" s="488"/>
      <c r="Q4445" s="488"/>
      <c r="R4445" s="491"/>
      <c r="S4445" s="494"/>
      <c r="T4445" s="494"/>
      <c r="U4445" s="488"/>
      <c r="V4445" s="494"/>
      <c r="W4445" s="494"/>
      <c r="X4445" s="494"/>
      <c r="Y4445" s="494"/>
      <c r="Z4445" s="494"/>
      <c r="AA4445" s="494"/>
      <c r="AB4445" s="488"/>
      <c r="AC4445" s="492"/>
      <c r="AD4445" s="494"/>
      <c r="AE4445" s="494"/>
      <c r="AF4445" s="494"/>
      <c r="AG4445" s="494"/>
      <c r="AH4445" s="494"/>
      <c r="AI4445" s="494"/>
      <c r="AJ4445" s="488"/>
      <c r="AK4445" s="494"/>
      <c r="AL4445" s="494"/>
      <c r="AM4445" s="488"/>
      <c r="AN4445" s="494"/>
      <c r="AO4445" s="494"/>
      <c r="AP4445" s="494"/>
      <c r="AQ4445" s="494"/>
      <c r="AR4445" s="494"/>
      <c r="AS4445" s="494"/>
      <c r="AT4445" s="488"/>
      <c r="AU4445" s="492"/>
      <c r="AV4445" s="492"/>
      <c r="AW4445" s="492"/>
      <c r="AX4445" s="488"/>
      <c r="AY4445" s="488"/>
      <c r="AZ4445" s="488"/>
    </row>
    <row r="4446">
      <c r="A4446" s="488"/>
      <c r="B4446" s="488"/>
      <c r="C4446" s="488"/>
      <c r="D4446" s="488"/>
      <c r="E4446" s="491"/>
      <c r="F4446" s="492"/>
      <c r="G4446" s="488"/>
      <c r="H4446" s="492"/>
      <c r="I4446" s="488"/>
      <c r="J4446" s="488"/>
      <c r="K4446" s="488"/>
      <c r="L4446" s="488"/>
      <c r="M4446" s="488"/>
      <c r="N4446" s="488"/>
      <c r="O4446" s="488"/>
      <c r="P4446" s="488"/>
      <c r="Q4446" s="488"/>
      <c r="R4446" s="491"/>
      <c r="S4446" s="494"/>
      <c r="T4446" s="494"/>
      <c r="U4446" s="488"/>
      <c r="V4446" s="494"/>
      <c r="W4446" s="494"/>
      <c r="X4446" s="494"/>
      <c r="Y4446" s="494"/>
      <c r="Z4446" s="494"/>
      <c r="AA4446" s="494"/>
      <c r="AB4446" s="488"/>
      <c r="AC4446" s="492"/>
      <c r="AD4446" s="494"/>
      <c r="AE4446" s="494"/>
      <c r="AF4446" s="494"/>
      <c r="AG4446" s="494"/>
      <c r="AH4446" s="494"/>
      <c r="AI4446" s="494"/>
      <c r="AJ4446" s="488"/>
      <c r="AK4446" s="494"/>
      <c r="AL4446" s="494"/>
      <c r="AM4446" s="488"/>
      <c r="AN4446" s="494"/>
      <c r="AO4446" s="494"/>
      <c r="AP4446" s="494"/>
      <c r="AQ4446" s="494"/>
      <c r="AR4446" s="494"/>
      <c r="AS4446" s="494"/>
      <c r="AT4446" s="488"/>
      <c r="AU4446" s="492"/>
      <c r="AV4446" s="492"/>
      <c r="AW4446" s="492"/>
      <c r="AX4446" s="488"/>
      <c r="AY4446" s="488"/>
      <c r="AZ4446" s="488"/>
    </row>
    <row r="4447">
      <c r="A4447" s="488"/>
      <c r="B4447" s="488"/>
      <c r="C4447" s="488"/>
      <c r="D4447" s="488"/>
      <c r="E4447" s="491"/>
      <c r="F4447" s="492"/>
      <c r="G4447" s="488"/>
      <c r="H4447" s="492"/>
      <c r="I4447" s="488"/>
      <c r="J4447" s="488"/>
      <c r="K4447" s="488"/>
      <c r="L4447" s="488"/>
      <c r="M4447" s="488"/>
      <c r="N4447" s="488"/>
      <c r="O4447" s="488"/>
      <c r="P4447" s="488"/>
      <c r="Q4447" s="488"/>
      <c r="R4447" s="491"/>
      <c r="S4447" s="494"/>
      <c r="T4447" s="494"/>
      <c r="U4447" s="488"/>
      <c r="V4447" s="494"/>
      <c r="W4447" s="494"/>
      <c r="X4447" s="494"/>
      <c r="Y4447" s="494"/>
      <c r="Z4447" s="494"/>
      <c r="AA4447" s="494"/>
      <c r="AB4447" s="488"/>
      <c r="AC4447" s="492"/>
      <c r="AD4447" s="494"/>
      <c r="AE4447" s="494"/>
      <c r="AF4447" s="494"/>
      <c r="AG4447" s="494"/>
      <c r="AH4447" s="494"/>
      <c r="AI4447" s="494"/>
      <c r="AJ4447" s="488"/>
      <c r="AK4447" s="494"/>
      <c r="AL4447" s="494"/>
      <c r="AM4447" s="488"/>
      <c r="AN4447" s="494"/>
      <c r="AO4447" s="494"/>
      <c r="AP4447" s="494"/>
      <c r="AQ4447" s="494"/>
      <c r="AR4447" s="494"/>
      <c r="AS4447" s="494"/>
      <c r="AT4447" s="488"/>
      <c r="AU4447" s="492"/>
      <c r="AV4447" s="492"/>
      <c r="AW4447" s="492"/>
      <c r="AX4447" s="488"/>
      <c r="AY4447" s="488"/>
      <c r="AZ4447" s="488"/>
    </row>
    <row r="4448">
      <c r="A4448" s="488"/>
      <c r="B4448" s="488"/>
      <c r="C4448" s="488"/>
      <c r="D4448" s="488"/>
      <c r="E4448" s="491"/>
      <c r="F4448" s="492"/>
      <c r="G4448" s="488"/>
      <c r="H4448" s="492"/>
      <c r="I4448" s="488"/>
      <c r="J4448" s="488"/>
      <c r="K4448" s="488"/>
      <c r="L4448" s="488"/>
      <c r="M4448" s="488"/>
      <c r="N4448" s="488"/>
      <c r="O4448" s="488"/>
      <c r="P4448" s="488"/>
      <c r="Q4448" s="488"/>
      <c r="R4448" s="491"/>
      <c r="S4448" s="494"/>
      <c r="T4448" s="494"/>
      <c r="U4448" s="488"/>
      <c r="V4448" s="494"/>
      <c r="W4448" s="494"/>
      <c r="X4448" s="494"/>
      <c r="Y4448" s="494"/>
      <c r="Z4448" s="494"/>
      <c r="AA4448" s="494"/>
      <c r="AB4448" s="488"/>
      <c r="AC4448" s="492"/>
      <c r="AD4448" s="494"/>
      <c r="AE4448" s="494"/>
      <c r="AF4448" s="494"/>
      <c r="AG4448" s="494"/>
      <c r="AH4448" s="494"/>
      <c r="AI4448" s="494"/>
      <c r="AJ4448" s="488"/>
      <c r="AK4448" s="494"/>
      <c r="AL4448" s="494"/>
      <c r="AM4448" s="488"/>
      <c r="AN4448" s="494"/>
      <c r="AO4448" s="494"/>
      <c r="AP4448" s="494"/>
      <c r="AQ4448" s="494"/>
      <c r="AR4448" s="494"/>
      <c r="AS4448" s="494"/>
      <c r="AT4448" s="488"/>
      <c r="AU4448" s="492"/>
      <c r="AV4448" s="492"/>
      <c r="AW4448" s="492"/>
      <c r="AX4448" s="488"/>
      <c r="AY4448" s="488"/>
      <c r="AZ4448" s="488"/>
    </row>
    <row r="4449">
      <c r="A4449" s="488"/>
      <c r="B4449" s="488"/>
      <c r="C4449" s="488"/>
      <c r="D4449" s="488"/>
      <c r="E4449" s="491"/>
      <c r="F4449" s="492"/>
      <c r="G4449" s="488"/>
      <c r="H4449" s="492"/>
      <c r="I4449" s="488"/>
      <c r="J4449" s="488"/>
      <c r="K4449" s="488"/>
      <c r="L4449" s="488"/>
      <c r="M4449" s="488"/>
      <c r="N4449" s="488"/>
      <c r="O4449" s="488"/>
      <c r="P4449" s="488"/>
      <c r="Q4449" s="488"/>
      <c r="R4449" s="491"/>
      <c r="S4449" s="494"/>
      <c r="T4449" s="494"/>
      <c r="U4449" s="488"/>
      <c r="V4449" s="491"/>
      <c r="W4449" s="488"/>
      <c r="X4449" s="488"/>
      <c r="Y4449" s="492"/>
      <c r="Z4449" s="488"/>
      <c r="AA4449" s="488"/>
      <c r="AB4449" s="488"/>
      <c r="AC4449" s="492"/>
      <c r="AD4449" s="494"/>
      <c r="AE4449" s="494"/>
      <c r="AF4449" s="494"/>
      <c r="AG4449" s="494"/>
      <c r="AH4449" s="494"/>
      <c r="AI4449" s="494"/>
      <c r="AJ4449" s="488"/>
      <c r="AK4449" s="494"/>
      <c r="AL4449" s="494"/>
      <c r="AM4449" s="488"/>
      <c r="AN4449" s="494"/>
      <c r="AO4449" s="494"/>
      <c r="AP4449" s="494"/>
      <c r="AQ4449" s="494"/>
      <c r="AR4449" s="494"/>
      <c r="AS4449" s="494"/>
      <c r="AT4449" s="488"/>
      <c r="AU4449" s="492"/>
      <c r="AV4449" s="492"/>
      <c r="AW4449" s="492"/>
      <c r="AX4449" s="488"/>
      <c r="AY4449" s="488"/>
      <c r="AZ4449" s="488"/>
    </row>
    <row r="4450">
      <c r="A4450" s="488"/>
      <c r="B4450" s="488"/>
      <c r="C4450" s="488"/>
      <c r="D4450" s="488"/>
      <c r="E4450" s="491"/>
      <c r="F4450" s="492"/>
      <c r="G4450" s="488"/>
      <c r="H4450" s="492"/>
      <c r="I4450" s="488"/>
      <c r="J4450" s="488"/>
      <c r="K4450" s="488"/>
      <c r="L4450" s="488"/>
      <c r="M4450" s="488"/>
      <c r="N4450" s="488"/>
      <c r="O4450" s="488"/>
      <c r="P4450" s="488"/>
      <c r="Q4450" s="488"/>
      <c r="R4450" s="491"/>
      <c r="S4450" s="494"/>
      <c r="T4450" s="494"/>
      <c r="U4450" s="488"/>
      <c r="V4450" s="494"/>
      <c r="W4450" s="494"/>
      <c r="X4450" s="494"/>
      <c r="Y4450" s="494"/>
      <c r="Z4450" s="494"/>
      <c r="AA4450" s="494"/>
      <c r="AB4450" s="488"/>
      <c r="AC4450" s="492"/>
      <c r="AD4450" s="494"/>
      <c r="AE4450" s="494"/>
      <c r="AF4450" s="494"/>
      <c r="AG4450" s="494"/>
      <c r="AH4450" s="494"/>
      <c r="AI4450" s="494"/>
      <c r="AJ4450" s="488"/>
      <c r="AK4450" s="494"/>
      <c r="AL4450" s="494"/>
      <c r="AM4450" s="488"/>
      <c r="AN4450" s="494"/>
      <c r="AO4450" s="494"/>
      <c r="AP4450" s="494"/>
      <c r="AQ4450" s="494"/>
      <c r="AR4450" s="494"/>
      <c r="AS4450" s="494"/>
      <c r="AT4450" s="488"/>
      <c r="AU4450" s="492"/>
      <c r="AV4450" s="492"/>
      <c r="AW4450" s="492"/>
      <c r="AX4450" s="488"/>
      <c r="AY4450" s="488"/>
      <c r="AZ4450" s="488"/>
    </row>
    <row r="4451">
      <c r="A4451" s="488"/>
      <c r="B4451" s="488"/>
      <c r="C4451" s="488"/>
      <c r="D4451" s="488"/>
      <c r="E4451" s="491"/>
      <c r="F4451" s="492"/>
      <c r="G4451" s="488"/>
      <c r="H4451" s="492"/>
      <c r="I4451" s="488"/>
      <c r="J4451" s="488"/>
      <c r="K4451" s="488"/>
      <c r="L4451" s="488"/>
      <c r="M4451" s="488"/>
      <c r="N4451" s="488"/>
      <c r="O4451" s="488"/>
      <c r="P4451" s="488"/>
      <c r="Q4451" s="488"/>
      <c r="R4451" s="491"/>
      <c r="S4451" s="494"/>
      <c r="T4451" s="494"/>
      <c r="U4451" s="488"/>
      <c r="V4451" s="494"/>
      <c r="W4451" s="494"/>
      <c r="X4451" s="494"/>
      <c r="Y4451" s="494"/>
      <c r="Z4451" s="494"/>
      <c r="AA4451" s="494"/>
      <c r="AB4451" s="488"/>
      <c r="AC4451" s="492"/>
      <c r="AD4451" s="494"/>
      <c r="AE4451" s="494"/>
      <c r="AF4451" s="494"/>
      <c r="AG4451" s="494"/>
      <c r="AH4451" s="494"/>
      <c r="AI4451" s="494"/>
      <c r="AJ4451" s="488"/>
      <c r="AK4451" s="494"/>
      <c r="AL4451" s="494"/>
      <c r="AM4451" s="488"/>
      <c r="AN4451" s="494"/>
      <c r="AO4451" s="494"/>
      <c r="AP4451" s="494"/>
      <c r="AQ4451" s="494"/>
      <c r="AR4451" s="494"/>
      <c r="AS4451" s="494"/>
      <c r="AT4451" s="488"/>
      <c r="AU4451" s="492"/>
      <c r="AV4451" s="492"/>
      <c r="AW4451" s="492"/>
      <c r="AX4451" s="488"/>
      <c r="AY4451" s="488"/>
      <c r="AZ4451" s="488"/>
    </row>
    <row r="4452">
      <c r="A4452" s="488"/>
      <c r="B4452" s="488"/>
      <c r="C4452" s="488"/>
      <c r="D4452" s="488"/>
      <c r="E4452" s="491"/>
      <c r="F4452" s="492"/>
      <c r="G4452" s="488"/>
      <c r="H4452" s="492"/>
      <c r="I4452" s="488"/>
      <c r="J4452" s="488"/>
      <c r="K4452" s="488"/>
      <c r="L4452" s="488"/>
      <c r="M4452" s="488"/>
      <c r="N4452" s="488"/>
      <c r="O4452" s="488"/>
      <c r="P4452" s="488"/>
      <c r="Q4452" s="488"/>
      <c r="R4452" s="491"/>
      <c r="S4452" s="494"/>
      <c r="T4452" s="494"/>
      <c r="U4452" s="488"/>
      <c r="V4452" s="494"/>
      <c r="W4452" s="494"/>
      <c r="X4452" s="494"/>
      <c r="Y4452" s="494"/>
      <c r="Z4452" s="494"/>
      <c r="AA4452" s="494"/>
      <c r="AB4452" s="488"/>
      <c r="AC4452" s="492"/>
      <c r="AD4452" s="494"/>
      <c r="AE4452" s="494"/>
      <c r="AF4452" s="494"/>
      <c r="AG4452" s="494"/>
      <c r="AH4452" s="494"/>
      <c r="AI4452" s="494"/>
      <c r="AJ4452" s="488"/>
      <c r="AK4452" s="494"/>
      <c r="AL4452" s="494"/>
      <c r="AM4452" s="488"/>
      <c r="AN4452" s="494"/>
      <c r="AO4452" s="494"/>
      <c r="AP4452" s="494"/>
      <c r="AQ4452" s="494"/>
      <c r="AR4452" s="494"/>
      <c r="AS4452" s="494"/>
      <c r="AT4452" s="488"/>
      <c r="AU4452" s="492"/>
      <c r="AV4452" s="492"/>
      <c r="AW4452" s="492"/>
      <c r="AX4452" s="488"/>
      <c r="AY4452" s="488"/>
      <c r="AZ4452" s="488"/>
    </row>
    <row r="4453">
      <c r="A4453" s="488"/>
      <c r="B4453" s="488"/>
      <c r="C4453" s="488"/>
      <c r="D4453" s="488"/>
      <c r="E4453" s="491"/>
      <c r="F4453" s="492"/>
      <c r="G4453" s="488"/>
      <c r="H4453" s="492"/>
      <c r="I4453" s="488"/>
      <c r="J4453" s="488"/>
      <c r="K4453" s="488"/>
      <c r="L4453" s="488"/>
      <c r="M4453" s="488"/>
      <c r="N4453" s="488"/>
      <c r="O4453" s="488"/>
      <c r="P4453" s="488"/>
      <c r="Q4453" s="488"/>
      <c r="R4453" s="491"/>
      <c r="S4453" s="494"/>
      <c r="T4453" s="494"/>
      <c r="U4453" s="488"/>
      <c r="V4453" s="494"/>
      <c r="W4453" s="494"/>
      <c r="X4453" s="494"/>
      <c r="Y4453" s="494"/>
      <c r="Z4453" s="494"/>
      <c r="AA4453" s="494"/>
      <c r="AB4453" s="488"/>
      <c r="AC4453" s="492"/>
      <c r="AD4453" s="494"/>
      <c r="AE4453" s="494"/>
      <c r="AF4453" s="494"/>
      <c r="AG4453" s="494"/>
      <c r="AH4453" s="494"/>
      <c r="AI4453" s="494"/>
      <c r="AJ4453" s="488"/>
      <c r="AK4453" s="494"/>
      <c r="AL4453" s="494"/>
      <c r="AM4453" s="488"/>
      <c r="AN4453" s="494"/>
      <c r="AO4453" s="494"/>
      <c r="AP4453" s="494"/>
      <c r="AQ4453" s="494"/>
      <c r="AR4453" s="494"/>
      <c r="AS4453" s="494"/>
      <c r="AT4453" s="488"/>
      <c r="AU4453" s="492"/>
      <c r="AV4453" s="492"/>
      <c r="AW4453" s="492"/>
      <c r="AX4453" s="488"/>
      <c r="AY4453" s="488"/>
      <c r="AZ4453" s="488"/>
    </row>
    <row r="4454">
      <c r="A4454" s="488"/>
      <c r="B4454" s="488"/>
      <c r="C4454" s="488"/>
      <c r="D4454" s="488"/>
      <c r="E4454" s="491"/>
      <c r="F4454" s="492"/>
      <c r="G4454" s="488"/>
      <c r="H4454" s="492"/>
      <c r="I4454" s="488"/>
      <c r="J4454" s="488"/>
      <c r="K4454" s="488"/>
      <c r="L4454" s="488"/>
      <c r="M4454" s="488"/>
      <c r="N4454" s="488"/>
      <c r="O4454" s="488"/>
      <c r="P4454" s="488"/>
      <c r="Q4454" s="488"/>
      <c r="R4454" s="491"/>
      <c r="S4454" s="494"/>
      <c r="T4454" s="494"/>
      <c r="U4454" s="488"/>
      <c r="V4454" s="494"/>
      <c r="W4454" s="494"/>
      <c r="X4454" s="494"/>
      <c r="Y4454" s="494"/>
      <c r="Z4454" s="494"/>
      <c r="AA4454" s="494"/>
      <c r="AB4454" s="488"/>
      <c r="AC4454" s="492"/>
      <c r="AD4454" s="494"/>
      <c r="AE4454" s="494"/>
      <c r="AF4454" s="494"/>
      <c r="AG4454" s="494"/>
      <c r="AH4454" s="494"/>
      <c r="AI4454" s="494"/>
      <c r="AJ4454" s="488"/>
      <c r="AK4454" s="494"/>
      <c r="AL4454" s="494"/>
      <c r="AM4454" s="488"/>
      <c r="AN4454" s="494"/>
      <c r="AO4454" s="494"/>
      <c r="AP4454" s="494"/>
      <c r="AQ4454" s="494"/>
      <c r="AR4454" s="494"/>
      <c r="AS4454" s="494"/>
      <c r="AT4454" s="488"/>
      <c r="AU4454" s="492"/>
      <c r="AV4454" s="492"/>
      <c r="AW4454" s="492"/>
      <c r="AX4454" s="488"/>
      <c r="AY4454" s="488"/>
      <c r="AZ4454" s="488"/>
    </row>
    <row r="4455">
      <c r="A4455" s="488"/>
      <c r="B4455" s="488"/>
      <c r="C4455" s="488"/>
      <c r="D4455" s="488"/>
      <c r="E4455" s="491"/>
      <c r="F4455" s="492"/>
      <c r="G4455" s="488"/>
      <c r="H4455" s="492"/>
      <c r="I4455" s="488"/>
      <c r="J4455" s="488"/>
      <c r="K4455" s="488"/>
      <c r="L4455" s="488"/>
      <c r="M4455" s="488"/>
      <c r="N4455" s="488"/>
      <c r="O4455" s="488"/>
      <c r="P4455" s="488"/>
      <c r="Q4455" s="488"/>
      <c r="R4455" s="491"/>
      <c r="S4455" s="494"/>
      <c r="T4455" s="494"/>
      <c r="U4455" s="488"/>
      <c r="V4455" s="491"/>
      <c r="W4455" s="488"/>
      <c r="X4455" s="488"/>
      <c r="Y4455" s="492"/>
      <c r="Z4455" s="488"/>
      <c r="AA4455" s="488"/>
      <c r="AB4455" s="488"/>
      <c r="AC4455" s="492"/>
      <c r="AD4455" s="494"/>
      <c r="AE4455" s="494"/>
      <c r="AF4455" s="494"/>
      <c r="AG4455" s="494"/>
      <c r="AH4455" s="494"/>
      <c r="AI4455" s="494"/>
      <c r="AJ4455" s="488"/>
      <c r="AK4455" s="494"/>
      <c r="AL4455" s="494"/>
      <c r="AM4455" s="488"/>
      <c r="AN4455" s="494"/>
      <c r="AO4455" s="494"/>
      <c r="AP4455" s="494"/>
      <c r="AQ4455" s="494"/>
      <c r="AR4455" s="494"/>
      <c r="AS4455" s="494"/>
      <c r="AT4455" s="488"/>
      <c r="AU4455" s="492"/>
      <c r="AV4455" s="492"/>
      <c r="AW4455" s="492"/>
      <c r="AX4455" s="497"/>
      <c r="AY4455" s="488"/>
      <c r="AZ4455" s="488"/>
    </row>
    <row r="4456">
      <c r="A4456" s="488"/>
      <c r="B4456" s="488"/>
      <c r="C4456" s="488"/>
      <c r="D4456" s="488"/>
      <c r="E4456" s="491"/>
      <c r="F4456" s="492"/>
      <c r="G4456" s="488"/>
      <c r="H4456" s="492"/>
      <c r="I4456" s="488"/>
      <c r="J4456" s="488"/>
      <c r="K4456" s="488"/>
      <c r="L4456" s="488"/>
      <c r="M4456" s="488"/>
      <c r="N4456" s="488"/>
      <c r="O4456" s="488"/>
      <c r="P4456" s="488"/>
      <c r="Q4456" s="488"/>
      <c r="R4456" s="491"/>
      <c r="S4456" s="494"/>
      <c r="T4456" s="494"/>
      <c r="U4456" s="488"/>
      <c r="V4456" s="494"/>
      <c r="W4456" s="494"/>
      <c r="X4456" s="494"/>
      <c r="Y4456" s="494"/>
      <c r="Z4456" s="494"/>
      <c r="AA4456" s="494"/>
      <c r="AB4456" s="488"/>
      <c r="AC4456" s="492"/>
      <c r="AD4456" s="494"/>
      <c r="AE4456" s="494"/>
      <c r="AF4456" s="494"/>
      <c r="AG4456" s="494"/>
      <c r="AH4456" s="494"/>
      <c r="AI4456" s="494"/>
      <c r="AJ4456" s="488"/>
      <c r="AK4456" s="494"/>
      <c r="AL4456" s="494"/>
      <c r="AM4456" s="488"/>
      <c r="AN4456" s="494"/>
      <c r="AO4456" s="494"/>
      <c r="AP4456" s="494"/>
      <c r="AQ4456" s="494"/>
      <c r="AR4456" s="494"/>
      <c r="AS4456" s="494"/>
      <c r="AT4456" s="488"/>
      <c r="AU4456" s="492"/>
      <c r="AV4456" s="492"/>
      <c r="AW4456" s="492"/>
      <c r="AX4456" s="488"/>
      <c r="AY4456" s="488"/>
      <c r="AZ4456" s="488"/>
    </row>
    <row r="4457">
      <c r="A4457" s="488"/>
      <c r="B4457" s="488"/>
      <c r="C4457" s="488"/>
      <c r="D4457" s="488"/>
      <c r="E4457" s="491"/>
      <c r="F4457" s="492"/>
      <c r="G4457" s="488"/>
      <c r="H4457" s="492"/>
      <c r="I4457" s="488"/>
      <c r="J4457" s="488"/>
      <c r="K4457" s="488"/>
      <c r="L4457" s="488"/>
      <c r="M4457" s="488"/>
      <c r="N4457" s="488"/>
      <c r="O4457" s="488"/>
      <c r="P4457" s="488"/>
      <c r="Q4457" s="488"/>
      <c r="R4457" s="491"/>
      <c r="S4457" s="494"/>
      <c r="T4457" s="494"/>
      <c r="U4457" s="488"/>
      <c r="V4457" s="494"/>
      <c r="W4457" s="494"/>
      <c r="X4457" s="494"/>
      <c r="Y4457" s="494"/>
      <c r="Z4457" s="494"/>
      <c r="AA4457" s="494"/>
      <c r="AB4457" s="488"/>
      <c r="AC4457" s="492"/>
      <c r="AD4457" s="494"/>
      <c r="AE4457" s="494"/>
      <c r="AF4457" s="494"/>
      <c r="AG4457" s="494"/>
      <c r="AH4457" s="494"/>
      <c r="AI4457" s="494"/>
      <c r="AJ4457" s="488"/>
      <c r="AK4457" s="494"/>
      <c r="AL4457" s="494"/>
      <c r="AM4457" s="488"/>
      <c r="AN4457" s="494"/>
      <c r="AO4457" s="494"/>
      <c r="AP4457" s="494"/>
      <c r="AQ4457" s="494"/>
      <c r="AR4457" s="494"/>
      <c r="AS4457" s="494"/>
      <c r="AT4457" s="488"/>
      <c r="AU4457" s="492"/>
      <c r="AV4457" s="492"/>
      <c r="AW4457" s="492"/>
      <c r="AX4457" s="488"/>
      <c r="AY4457" s="488"/>
      <c r="AZ4457" s="488"/>
    </row>
    <row r="4458">
      <c r="A4458" s="488"/>
      <c r="B4458" s="488"/>
      <c r="C4458" s="488"/>
      <c r="D4458" s="488"/>
      <c r="E4458" s="491"/>
      <c r="F4458" s="492"/>
      <c r="G4458" s="488"/>
      <c r="H4458" s="492"/>
      <c r="I4458" s="488"/>
      <c r="J4458" s="488"/>
      <c r="K4458" s="488"/>
      <c r="L4458" s="488"/>
      <c r="M4458" s="488"/>
      <c r="N4458" s="488"/>
      <c r="O4458" s="488"/>
      <c r="P4458" s="488"/>
      <c r="Q4458" s="488"/>
      <c r="R4458" s="491"/>
      <c r="S4458" s="494"/>
      <c r="T4458" s="494"/>
      <c r="U4458" s="488"/>
      <c r="V4458" s="494"/>
      <c r="W4458" s="494"/>
      <c r="X4458" s="494"/>
      <c r="Y4458" s="494"/>
      <c r="Z4458" s="494"/>
      <c r="AA4458" s="494"/>
      <c r="AB4458" s="488"/>
      <c r="AC4458" s="492"/>
      <c r="AD4458" s="494"/>
      <c r="AE4458" s="494"/>
      <c r="AF4458" s="494"/>
      <c r="AG4458" s="494"/>
      <c r="AH4458" s="494"/>
      <c r="AI4458" s="494"/>
      <c r="AJ4458" s="488"/>
      <c r="AK4458" s="494"/>
      <c r="AL4458" s="494"/>
      <c r="AM4458" s="488"/>
      <c r="AN4458" s="494"/>
      <c r="AO4458" s="494"/>
      <c r="AP4458" s="494"/>
      <c r="AQ4458" s="494"/>
      <c r="AR4458" s="494"/>
      <c r="AS4458" s="494"/>
      <c r="AT4458" s="488"/>
      <c r="AU4458" s="492"/>
      <c r="AV4458" s="492"/>
      <c r="AW4458" s="492"/>
      <c r="AX4458" s="497"/>
      <c r="AY4458" s="488"/>
      <c r="AZ4458" s="488"/>
    </row>
    <row r="4459">
      <c r="A4459" s="488"/>
      <c r="B4459" s="488"/>
      <c r="C4459" s="488"/>
      <c r="D4459" s="488"/>
      <c r="E4459" s="491"/>
      <c r="F4459" s="492"/>
      <c r="G4459" s="488"/>
      <c r="H4459" s="492"/>
      <c r="I4459" s="488"/>
      <c r="J4459" s="488"/>
      <c r="K4459" s="488"/>
      <c r="L4459" s="488"/>
      <c r="M4459" s="488"/>
      <c r="N4459" s="488"/>
      <c r="O4459" s="488"/>
      <c r="P4459" s="488"/>
      <c r="Q4459" s="488"/>
      <c r="R4459" s="491"/>
      <c r="S4459" s="494"/>
      <c r="T4459" s="494"/>
      <c r="U4459" s="488"/>
      <c r="V4459" s="494"/>
      <c r="W4459" s="494"/>
      <c r="X4459" s="494"/>
      <c r="Y4459" s="494"/>
      <c r="Z4459" s="494"/>
      <c r="AA4459" s="494"/>
      <c r="AB4459" s="488"/>
      <c r="AC4459" s="492"/>
      <c r="AD4459" s="494"/>
      <c r="AE4459" s="494"/>
      <c r="AF4459" s="494"/>
      <c r="AG4459" s="494"/>
      <c r="AH4459" s="494"/>
      <c r="AI4459" s="494"/>
      <c r="AJ4459" s="488"/>
      <c r="AK4459" s="494"/>
      <c r="AL4459" s="494"/>
      <c r="AM4459" s="488"/>
      <c r="AN4459" s="494"/>
      <c r="AO4459" s="494"/>
      <c r="AP4459" s="494"/>
      <c r="AQ4459" s="494"/>
      <c r="AR4459" s="494"/>
      <c r="AS4459" s="494"/>
      <c r="AT4459" s="488"/>
      <c r="AU4459" s="492"/>
      <c r="AV4459" s="492"/>
      <c r="AW4459" s="492"/>
      <c r="AX4459" s="488"/>
      <c r="AY4459" s="488"/>
      <c r="AZ4459" s="488"/>
    </row>
    <row r="4460">
      <c r="A4460" s="488"/>
      <c r="B4460" s="488"/>
      <c r="C4460" s="488"/>
      <c r="D4460" s="488"/>
      <c r="E4460" s="491"/>
      <c r="F4460" s="492"/>
      <c r="G4460" s="488"/>
      <c r="H4460" s="492"/>
      <c r="I4460" s="488"/>
      <c r="J4460" s="488"/>
      <c r="K4460" s="488"/>
      <c r="L4460" s="488"/>
      <c r="M4460" s="488"/>
      <c r="N4460" s="488"/>
      <c r="O4460" s="488"/>
      <c r="P4460" s="488"/>
      <c r="Q4460" s="488"/>
      <c r="R4460" s="491"/>
      <c r="S4460" s="494"/>
      <c r="T4460" s="494"/>
      <c r="U4460" s="488"/>
      <c r="V4460" s="494"/>
      <c r="W4460" s="494"/>
      <c r="X4460" s="494"/>
      <c r="Y4460" s="494"/>
      <c r="Z4460" s="494"/>
      <c r="AA4460" s="494"/>
      <c r="AB4460" s="488"/>
      <c r="AC4460" s="492"/>
      <c r="AD4460" s="494"/>
      <c r="AE4460" s="494"/>
      <c r="AF4460" s="494"/>
      <c r="AG4460" s="494"/>
      <c r="AH4460" s="494"/>
      <c r="AI4460" s="494"/>
      <c r="AJ4460" s="488"/>
      <c r="AK4460" s="494"/>
      <c r="AL4460" s="494"/>
      <c r="AM4460" s="488"/>
      <c r="AN4460" s="494"/>
      <c r="AO4460" s="494"/>
      <c r="AP4460" s="494"/>
      <c r="AQ4460" s="494"/>
      <c r="AR4460" s="494"/>
      <c r="AS4460" s="494"/>
      <c r="AT4460" s="488"/>
      <c r="AU4460" s="492"/>
      <c r="AV4460" s="492"/>
      <c r="AW4460" s="492"/>
      <c r="AX4460" s="488"/>
      <c r="AY4460" s="488"/>
      <c r="AZ4460" s="488"/>
    </row>
    <row r="4461">
      <c r="A4461" s="488"/>
      <c r="B4461" s="488"/>
      <c r="C4461" s="488"/>
      <c r="D4461" s="488"/>
      <c r="E4461" s="491"/>
      <c r="F4461" s="492"/>
      <c r="G4461" s="488"/>
      <c r="H4461" s="492"/>
      <c r="I4461" s="488"/>
      <c r="J4461" s="488"/>
      <c r="K4461" s="488"/>
      <c r="L4461" s="488"/>
      <c r="M4461" s="488"/>
      <c r="N4461" s="488"/>
      <c r="O4461" s="488"/>
      <c r="P4461" s="488"/>
      <c r="Q4461" s="488"/>
      <c r="R4461" s="491"/>
      <c r="S4461" s="494"/>
      <c r="T4461" s="494"/>
      <c r="U4461" s="488"/>
      <c r="V4461" s="494"/>
      <c r="W4461" s="494"/>
      <c r="X4461" s="494"/>
      <c r="Y4461" s="494"/>
      <c r="Z4461" s="494"/>
      <c r="AA4461" s="494"/>
      <c r="AB4461" s="488"/>
      <c r="AC4461" s="492"/>
      <c r="AD4461" s="494"/>
      <c r="AE4461" s="494"/>
      <c r="AF4461" s="494"/>
      <c r="AG4461" s="494"/>
      <c r="AH4461" s="494"/>
      <c r="AI4461" s="494"/>
      <c r="AJ4461" s="488"/>
      <c r="AK4461" s="494"/>
      <c r="AL4461" s="494"/>
      <c r="AM4461" s="488"/>
      <c r="AN4461" s="494"/>
      <c r="AO4461" s="494"/>
      <c r="AP4461" s="494"/>
      <c r="AQ4461" s="494"/>
      <c r="AR4461" s="494"/>
      <c r="AS4461" s="494"/>
      <c r="AT4461" s="488"/>
      <c r="AU4461" s="492"/>
      <c r="AV4461" s="492"/>
      <c r="AW4461" s="492"/>
      <c r="AX4461" s="497"/>
      <c r="AY4461" s="488"/>
      <c r="AZ4461" s="488"/>
    </row>
    <row r="4462">
      <c r="A4462" s="488"/>
      <c r="B4462" s="488"/>
      <c r="C4462" s="488"/>
      <c r="D4462" s="488"/>
      <c r="E4462" s="491"/>
      <c r="F4462" s="492"/>
      <c r="G4462" s="488"/>
      <c r="H4462" s="492"/>
      <c r="I4462" s="488"/>
      <c r="J4462" s="488"/>
      <c r="K4462" s="488"/>
      <c r="L4462" s="488"/>
      <c r="M4462" s="488"/>
      <c r="N4462" s="488"/>
      <c r="O4462" s="488"/>
      <c r="P4462" s="488"/>
      <c r="Q4462" s="488"/>
      <c r="R4462" s="491"/>
      <c r="S4462" s="494"/>
      <c r="T4462" s="494"/>
      <c r="U4462" s="488"/>
      <c r="V4462" s="494"/>
      <c r="W4462" s="494"/>
      <c r="X4462" s="494"/>
      <c r="Y4462" s="494"/>
      <c r="Z4462" s="494"/>
      <c r="AA4462" s="494"/>
      <c r="AB4462" s="488"/>
      <c r="AC4462" s="492"/>
      <c r="AD4462" s="494"/>
      <c r="AE4462" s="494"/>
      <c r="AF4462" s="494"/>
      <c r="AG4462" s="494"/>
      <c r="AH4462" s="494"/>
      <c r="AI4462" s="494"/>
      <c r="AJ4462" s="488"/>
      <c r="AK4462" s="494"/>
      <c r="AL4462" s="494"/>
      <c r="AM4462" s="488"/>
      <c r="AN4462" s="494"/>
      <c r="AO4462" s="494"/>
      <c r="AP4462" s="494"/>
      <c r="AQ4462" s="494"/>
      <c r="AR4462" s="494"/>
      <c r="AS4462" s="494"/>
      <c r="AT4462" s="488"/>
      <c r="AU4462" s="492"/>
      <c r="AV4462" s="492"/>
      <c r="AW4462" s="492"/>
      <c r="AX4462" s="488"/>
      <c r="AY4462" s="488"/>
      <c r="AZ4462" s="488"/>
    </row>
    <row r="4463">
      <c r="A4463" s="488"/>
      <c r="B4463" s="488"/>
      <c r="C4463" s="488"/>
      <c r="D4463" s="488"/>
      <c r="E4463" s="491"/>
      <c r="F4463" s="492"/>
      <c r="G4463" s="488"/>
      <c r="H4463" s="492"/>
      <c r="I4463" s="488"/>
      <c r="J4463" s="488"/>
      <c r="K4463" s="488"/>
      <c r="L4463" s="488"/>
      <c r="M4463" s="488"/>
      <c r="N4463" s="488"/>
      <c r="O4463" s="488"/>
      <c r="P4463" s="488"/>
      <c r="Q4463" s="488"/>
      <c r="R4463" s="491"/>
      <c r="S4463" s="494"/>
      <c r="T4463" s="494"/>
      <c r="U4463" s="488"/>
      <c r="V4463" s="494"/>
      <c r="W4463" s="494"/>
      <c r="X4463" s="494"/>
      <c r="Y4463" s="494"/>
      <c r="Z4463" s="494"/>
      <c r="AA4463" s="494"/>
      <c r="AB4463" s="488"/>
      <c r="AC4463" s="492"/>
      <c r="AD4463" s="494"/>
      <c r="AE4463" s="494"/>
      <c r="AF4463" s="494"/>
      <c r="AG4463" s="494"/>
      <c r="AH4463" s="494"/>
      <c r="AI4463" s="494"/>
      <c r="AJ4463" s="488"/>
      <c r="AK4463" s="494"/>
      <c r="AL4463" s="494"/>
      <c r="AM4463" s="488"/>
      <c r="AN4463" s="494"/>
      <c r="AO4463" s="494"/>
      <c r="AP4463" s="494"/>
      <c r="AQ4463" s="494"/>
      <c r="AR4463" s="494"/>
      <c r="AS4463" s="494"/>
      <c r="AT4463" s="488"/>
      <c r="AU4463" s="492"/>
      <c r="AV4463" s="492"/>
      <c r="AW4463" s="492"/>
      <c r="AX4463" s="488"/>
      <c r="AY4463" s="488"/>
      <c r="AZ4463" s="488"/>
    </row>
    <row r="4464">
      <c r="A4464" s="488"/>
      <c r="B4464" s="488"/>
      <c r="C4464" s="488"/>
      <c r="D4464" s="488"/>
      <c r="E4464" s="491"/>
      <c r="F4464" s="492"/>
      <c r="G4464" s="488"/>
      <c r="H4464" s="492"/>
      <c r="I4464" s="488"/>
      <c r="J4464" s="488"/>
      <c r="K4464" s="488"/>
      <c r="L4464" s="488"/>
      <c r="M4464" s="488"/>
      <c r="N4464" s="488"/>
      <c r="O4464" s="488"/>
      <c r="P4464" s="488"/>
      <c r="Q4464" s="488"/>
      <c r="R4464" s="491"/>
      <c r="S4464" s="494"/>
      <c r="T4464" s="494"/>
      <c r="U4464" s="488"/>
      <c r="V4464" s="494"/>
      <c r="W4464" s="494"/>
      <c r="X4464" s="494"/>
      <c r="Y4464" s="494"/>
      <c r="Z4464" s="494"/>
      <c r="AA4464" s="494"/>
      <c r="AB4464" s="488"/>
      <c r="AC4464" s="492"/>
      <c r="AD4464" s="494"/>
      <c r="AE4464" s="494"/>
      <c r="AF4464" s="494"/>
      <c r="AG4464" s="494"/>
      <c r="AH4464" s="494"/>
      <c r="AI4464" s="494"/>
      <c r="AJ4464" s="488"/>
      <c r="AK4464" s="494"/>
      <c r="AL4464" s="494"/>
      <c r="AM4464" s="488"/>
      <c r="AN4464" s="494"/>
      <c r="AO4464" s="494"/>
      <c r="AP4464" s="494"/>
      <c r="AQ4464" s="494"/>
      <c r="AR4464" s="494"/>
      <c r="AS4464" s="494"/>
      <c r="AT4464" s="488"/>
      <c r="AU4464" s="492"/>
      <c r="AV4464" s="492"/>
      <c r="AW4464" s="492"/>
      <c r="AX4464" s="488"/>
      <c r="AY4464" s="488"/>
      <c r="AZ4464" s="488"/>
    </row>
    <row r="4465">
      <c r="A4465" s="488"/>
      <c r="B4465" s="488"/>
      <c r="C4465" s="488"/>
      <c r="D4465" s="488"/>
      <c r="E4465" s="491"/>
      <c r="F4465" s="492"/>
      <c r="G4465" s="488"/>
      <c r="H4465" s="492"/>
      <c r="I4465" s="488"/>
      <c r="J4465" s="488"/>
      <c r="K4465" s="488"/>
      <c r="L4465" s="488"/>
      <c r="M4465" s="488"/>
      <c r="N4465" s="488"/>
      <c r="O4465" s="488"/>
      <c r="P4465" s="488"/>
      <c r="Q4465" s="488"/>
      <c r="R4465" s="491"/>
      <c r="S4465" s="494"/>
      <c r="T4465" s="494"/>
      <c r="U4465" s="488"/>
      <c r="V4465" s="494"/>
      <c r="W4465" s="494"/>
      <c r="X4465" s="494"/>
      <c r="Y4465" s="494"/>
      <c r="Z4465" s="494"/>
      <c r="AA4465" s="494"/>
      <c r="AB4465" s="488"/>
      <c r="AC4465" s="492"/>
      <c r="AD4465" s="494"/>
      <c r="AE4465" s="494"/>
      <c r="AF4465" s="494"/>
      <c r="AG4465" s="494"/>
      <c r="AH4465" s="494"/>
      <c r="AI4465" s="494"/>
      <c r="AJ4465" s="488"/>
      <c r="AK4465" s="494"/>
      <c r="AL4465" s="494"/>
      <c r="AM4465" s="488"/>
      <c r="AN4465" s="494"/>
      <c r="AO4465" s="494"/>
      <c r="AP4465" s="494"/>
      <c r="AQ4465" s="494"/>
      <c r="AR4465" s="494"/>
      <c r="AS4465" s="494"/>
      <c r="AT4465" s="488"/>
      <c r="AU4465" s="492"/>
      <c r="AV4465" s="492"/>
      <c r="AW4465" s="492"/>
      <c r="AX4465" s="488"/>
      <c r="AY4465" s="488"/>
      <c r="AZ4465" s="488"/>
    </row>
    <row r="4466">
      <c r="A4466" s="488"/>
      <c r="B4466" s="488"/>
      <c r="C4466" s="488"/>
      <c r="D4466" s="488"/>
      <c r="E4466" s="491"/>
      <c r="F4466" s="492"/>
      <c r="G4466" s="488"/>
      <c r="H4466" s="492"/>
      <c r="I4466" s="488"/>
      <c r="J4466" s="488"/>
      <c r="K4466" s="488"/>
      <c r="L4466" s="488"/>
      <c r="M4466" s="488"/>
      <c r="N4466" s="488"/>
      <c r="O4466" s="488"/>
      <c r="P4466" s="488"/>
      <c r="Q4466" s="488"/>
      <c r="R4466" s="491"/>
      <c r="S4466" s="494"/>
      <c r="T4466" s="494"/>
      <c r="U4466" s="488"/>
      <c r="V4466" s="494"/>
      <c r="W4466" s="494"/>
      <c r="X4466" s="494"/>
      <c r="Y4466" s="494"/>
      <c r="Z4466" s="494"/>
      <c r="AA4466" s="494"/>
      <c r="AB4466" s="488"/>
      <c r="AC4466" s="492"/>
      <c r="AD4466" s="494"/>
      <c r="AE4466" s="494"/>
      <c r="AF4466" s="494"/>
      <c r="AG4466" s="494"/>
      <c r="AH4466" s="494"/>
      <c r="AI4466" s="494"/>
      <c r="AJ4466" s="488"/>
      <c r="AK4466" s="494"/>
      <c r="AL4466" s="494"/>
      <c r="AM4466" s="488"/>
      <c r="AN4466" s="494"/>
      <c r="AO4466" s="494"/>
      <c r="AP4466" s="494"/>
      <c r="AQ4466" s="494"/>
      <c r="AR4466" s="494"/>
      <c r="AS4466" s="494"/>
      <c r="AT4466" s="488"/>
      <c r="AU4466" s="492"/>
      <c r="AV4466" s="492"/>
      <c r="AW4466" s="492"/>
      <c r="AX4466" s="488"/>
      <c r="AY4466" s="488"/>
      <c r="AZ4466" s="488"/>
    </row>
    <row r="4467">
      <c r="A4467" s="488"/>
      <c r="B4467" s="488"/>
      <c r="C4467" s="488"/>
      <c r="D4467" s="488"/>
      <c r="E4467" s="491"/>
      <c r="F4467" s="492"/>
      <c r="G4467" s="488"/>
      <c r="H4467" s="492"/>
      <c r="I4467" s="488"/>
      <c r="J4467" s="488"/>
      <c r="K4467" s="488"/>
      <c r="L4467" s="488"/>
      <c r="M4467" s="488"/>
      <c r="N4467" s="488"/>
      <c r="O4467" s="488"/>
      <c r="P4467" s="488"/>
      <c r="Q4467" s="488"/>
      <c r="R4467" s="491"/>
      <c r="S4467" s="494"/>
      <c r="T4467" s="494"/>
      <c r="U4467" s="488"/>
      <c r="V4467" s="494"/>
      <c r="W4467" s="494"/>
      <c r="X4467" s="494"/>
      <c r="Y4467" s="494"/>
      <c r="Z4467" s="494"/>
      <c r="AA4467" s="494"/>
      <c r="AB4467" s="488"/>
      <c r="AC4467" s="492"/>
      <c r="AD4467" s="494"/>
      <c r="AE4467" s="494"/>
      <c r="AF4467" s="494"/>
      <c r="AG4467" s="494"/>
      <c r="AH4467" s="494"/>
      <c r="AI4467" s="494"/>
      <c r="AJ4467" s="488"/>
      <c r="AK4467" s="494"/>
      <c r="AL4467" s="494"/>
      <c r="AM4467" s="488"/>
      <c r="AN4467" s="494"/>
      <c r="AO4467" s="494"/>
      <c r="AP4467" s="494"/>
      <c r="AQ4467" s="494"/>
      <c r="AR4467" s="494"/>
      <c r="AS4467" s="494"/>
      <c r="AT4467" s="488"/>
      <c r="AU4467" s="492"/>
      <c r="AV4467" s="492"/>
      <c r="AW4467" s="492"/>
      <c r="AX4467" s="488"/>
      <c r="AY4467" s="488"/>
      <c r="AZ4467" s="488"/>
    </row>
    <row r="4468">
      <c r="A4468" s="488"/>
      <c r="B4468" s="488"/>
      <c r="C4468" s="488"/>
      <c r="D4468" s="488"/>
      <c r="E4468" s="491"/>
      <c r="F4468" s="492"/>
      <c r="G4468" s="488"/>
      <c r="H4468" s="492"/>
      <c r="I4468" s="488"/>
      <c r="J4468" s="488"/>
      <c r="K4468" s="488"/>
      <c r="L4468" s="488"/>
      <c r="M4468" s="488"/>
      <c r="N4468" s="488"/>
      <c r="O4468" s="488"/>
      <c r="P4468" s="488"/>
      <c r="Q4468" s="488"/>
      <c r="R4468" s="491"/>
      <c r="S4468" s="494"/>
      <c r="T4468" s="494"/>
      <c r="U4468" s="488"/>
      <c r="V4468" s="494"/>
      <c r="W4468" s="494"/>
      <c r="X4468" s="494"/>
      <c r="Y4468" s="494"/>
      <c r="Z4468" s="494"/>
      <c r="AA4468" s="494"/>
      <c r="AB4468" s="488"/>
      <c r="AC4468" s="492"/>
      <c r="AD4468" s="494"/>
      <c r="AE4468" s="494"/>
      <c r="AF4468" s="494"/>
      <c r="AG4468" s="494"/>
      <c r="AH4468" s="494"/>
      <c r="AI4468" s="494"/>
      <c r="AJ4468" s="488"/>
      <c r="AK4468" s="494"/>
      <c r="AL4468" s="494"/>
      <c r="AM4468" s="488"/>
      <c r="AN4468" s="494"/>
      <c r="AO4468" s="494"/>
      <c r="AP4468" s="494"/>
      <c r="AQ4468" s="494"/>
      <c r="AR4468" s="494"/>
      <c r="AS4468" s="494"/>
      <c r="AT4468" s="488"/>
      <c r="AU4468" s="492"/>
      <c r="AV4468" s="492"/>
      <c r="AW4468" s="492"/>
      <c r="AX4468" s="497"/>
      <c r="AY4468" s="497"/>
      <c r="AZ4468" s="488"/>
    </row>
    <row r="4469">
      <c r="A4469" s="488"/>
      <c r="B4469" s="488"/>
      <c r="C4469" s="488"/>
      <c r="D4469" s="488"/>
      <c r="E4469" s="491"/>
      <c r="F4469" s="492"/>
      <c r="G4469" s="488"/>
      <c r="H4469" s="492"/>
      <c r="I4469" s="488"/>
      <c r="J4469" s="488"/>
      <c r="K4469" s="488"/>
      <c r="L4469" s="488"/>
      <c r="M4469" s="488"/>
      <c r="N4469" s="488"/>
      <c r="O4469" s="488"/>
      <c r="P4469" s="488"/>
      <c r="Q4469" s="488"/>
      <c r="R4469" s="491"/>
      <c r="S4469" s="494"/>
      <c r="T4469" s="494"/>
      <c r="U4469" s="488"/>
      <c r="V4469" s="494"/>
      <c r="W4469" s="494"/>
      <c r="X4469" s="494"/>
      <c r="Y4469" s="494"/>
      <c r="Z4469" s="494"/>
      <c r="AA4469" s="494"/>
      <c r="AB4469" s="488"/>
      <c r="AC4469" s="492"/>
      <c r="AD4469" s="494"/>
      <c r="AE4469" s="494"/>
      <c r="AF4469" s="494"/>
      <c r="AG4469" s="494"/>
      <c r="AH4469" s="494"/>
      <c r="AI4469" s="494"/>
      <c r="AJ4469" s="488"/>
      <c r="AK4469" s="494"/>
      <c r="AL4469" s="494"/>
      <c r="AM4469" s="488"/>
      <c r="AN4469" s="494"/>
      <c r="AO4469" s="494"/>
      <c r="AP4469" s="494"/>
      <c r="AQ4469" s="494"/>
      <c r="AR4469" s="494"/>
      <c r="AS4469" s="494"/>
      <c r="AT4469" s="488"/>
      <c r="AU4469" s="492"/>
      <c r="AV4469" s="492"/>
      <c r="AW4469" s="492"/>
      <c r="AX4469" s="488"/>
      <c r="AY4469" s="488"/>
      <c r="AZ4469" s="488"/>
    </row>
    <row r="4470">
      <c r="A4470" s="488"/>
      <c r="B4470" s="488"/>
      <c r="C4470" s="488"/>
      <c r="D4470" s="488"/>
      <c r="E4470" s="491"/>
      <c r="F4470" s="492"/>
      <c r="G4470" s="488"/>
      <c r="H4470" s="492"/>
      <c r="I4470" s="488"/>
      <c r="J4470" s="488"/>
      <c r="K4470" s="488"/>
      <c r="L4470" s="488"/>
      <c r="M4470" s="488"/>
      <c r="N4470" s="488"/>
      <c r="O4470" s="488"/>
      <c r="P4470" s="488"/>
      <c r="Q4470" s="488"/>
      <c r="R4470" s="491"/>
      <c r="S4470" s="494"/>
      <c r="T4470" s="494"/>
      <c r="U4470" s="488"/>
      <c r="V4470" s="494"/>
      <c r="W4470" s="494"/>
      <c r="X4470" s="494"/>
      <c r="Y4470" s="494"/>
      <c r="Z4470" s="494"/>
      <c r="AA4470" s="494"/>
      <c r="AB4470" s="488"/>
      <c r="AC4470" s="492"/>
      <c r="AD4470" s="494"/>
      <c r="AE4470" s="494"/>
      <c r="AF4470" s="494"/>
      <c r="AG4470" s="494"/>
      <c r="AH4470" s="494"/>
      <c r="AI4470" s="494"/>
      <c r="AJ4470" s="488"/>
      <c r="AK4470" s="494"/>
      <c r="AL4470" s="494"/>
      <c r="AM4470" s="488"/>
      <c r="AN4470" s="494"/>
      <c r="AO4470" s="494"/>
      <c r="AP4470" s="494"/>
      <c r="AQ4470" s="494"/>
      <c r="AR4470" s="494"/>
      <c r="AS4470" s="494"/>
      <c r="AT4470" s="488"/>
      <c r="AU4470" s="492"/>
      <c r="AV4470" s="492"/>
      <c r="AW4470" s="492"/>
      <c r="AX4470" s="488"/>
      <c r="AY4470" s="488"/>
      <c r="AZ4470" s="488"/>
    </row>
    <row r="4471">
      <c r="A4471" s="488"/>
      <c r="B4471" s="488"/>
      <c r="C4471" s="488"/>
      <c r="D4471" s="488"/>
      <c r="E4471" s="491"/>
      <c r="F4471" s="492"/>
      <c r="G4471" s="488"/>
      <c r="H4471" s="492"/>
      <c r="I4471" s="488"/>
      <c r="J4471" s="488"/>
      <c r="K4471" s="488"/>
      <c r="L4471" s="488"/>
      <c r="M4471" s="488"/>
      <c r="N4471" s="488"/>
      <c r="O4471" s="488"/>
      <c r="P4471" s="488"/>
      <c r="Q4471" s="488"/>
      <c r="R4471" s="491"/>
      <c r="S4471" s="494"/>
      <c r="T4471" s="494"/>
      <c r="U4471" s="488"/>
      <c r="V4471" s="494"/>
      <c r="W4471" s="494"/>
      <c r="X4471" s="494"/>
      <c r="Y4471" s="494"/>
      <c r="Z4471" s="494"/>
      <c r="AA4471" s="494"/>
      <c r="AB4471" s="488"/>
      <c r="AC4471" s="492"/>
      <c r="AD4471" s="494"/>
      <c r="AE4471" s="494"/>
      <c r="AF4471" s="494"/>
      <c r="AG4471" s="494"/>
      <c r="AH4471" s="494"/>
      <c r="AI4471" s="494"/>
      <c r="AJ4471" s="488"/>
      <c r="AK4471" s="494"/>
      <c r="AL4471" s="494"/>
      <c r="AM4471" s="488"/>
      <c r="AN4471" s="494"/>
      <c r="AO4471" s="494"/>
      <c r="AP4471" s="494"/>
      <c r="AQ4471" s="494"/>
      <c r="AR4471" s="494"/>
      <c r="AS4471" s="494"/>
      <c r="AT4471" s="488"/>
      <c r="AU4471" s="492"/>
      <c r="AV4471" s="492"/>
      <c r="AW4471" s="492"/>
      <c r="AX4471" s="488"/>
      <c r="AY4471" s="488"/>
      <c r="AZ4471" s="488"/>
    </row>
    <row r="4472">
      <c r="A4472" s="488"/>
      <c r="B4472" s="488"/>
      <c r="C4472" s="488"/>
      <c r="D4472" s="488"/>
      <c r="E4472" s="491"/>
      <c r="F4472" s="492"/>
      <c r="G4472" s="488"/>
      <c r="H4472" s="492"/>
      <c r="I4472" s="488"/>
      <c r="J4472" s="488"/>
      <c r="K4472" s="488"/>
      <c r="L4472" s="488"/>
      <c r="M4472" s="488"/>
      <c r="N4472" s="488"/>
      <c r="O4472" s="488"/>
      <c r="P4472" s="488"/>
      <c r="Q4472" s="488"/>
      <c r="R4472" s="491"/>
      <c r="S4472" s="494"/>
      <c r="T4472" s="494"/>
      <c r="U4472" s="488"/>
      <c r="V4472" s="494"/>
      <c r="W4472" s="494"/>
      <c r="X4472" s="494"/>
      <c r="Y4472" s="494"/>
      <c r="Z4472" s="494"/>
      <c r="AA4472" s="494"/>
      <c r="AB4472" s="488"/>
      <c r="AC4472" s="492"/>
      <c r="AD4472" s="494"/>
      <c r="AE4472" s="494"/>
      <c r="AF4472" s="494"/>
      <c r="AG4472" s="494"/>
      <c r="AH4472" s="494"/>
      <c r="AI4472" s="494"/>
      <c r="AJ4472" s="488"/>
      <c r="AK4472" s="494"/>
      <c r="AL4472" s="494"/>
      <c r="AM4472" s="488"/>
      <c r="AN4472" s="494"/>
      <c r="AO4472" s="494"/>
      <c r="AP4472" s="494"/>
      <c r="AQ4472" s="494"/>
      <c r="AR4472" s="494"/>
      <c r="AS4472" s="494"/>
      <c r="AT4472" s="488"/>
      <c r="AU4472" s="492"/>
      <c r="AV4472" s="492"/>
      <c r="AW4472" s="492"/>
      <c r="AX4472" s="488"/>
      <c r="AY4472" s="488"/>
      <c r="AZ4472" s="488"/>
    </row>
    <row r="4473">
      <c r="A4473" s="488"/>
      <c r="B4473" s="488"/>
      <c r="C4473" s="488"/>
      <c r="D4473" s="488"/>
      <c r="E4473" s="491"/>
      <c r="F4473" s="492"/>
      <c r="G4473" s="488"/>
      <c r="H4473" s="492"/>
      <c r="I4473" s="488"/>
      <c r="J4473" s="488"/>
      <c r="K4473" s="488"/>
      <c r="L4473" s="488"/>
      <c r="M4473" s="488"/>
      <c r="N4473" s="488"/>
      <c r="O4473" s="488"/>
      <c r="P4473" s="488"/>
      <c r="Q4473" s="488"/>
      <c r="R4473" s="491"/>
      <c r="S4473" s="494"/>
      <c r="T4473" s="494"/>
      <c r="U4473" s="488"/>
      <c r="V4473" s="494"/>
      <c r="W4473" s="494"/>
      <c r="X4473" s="494"/>
      <c r="Y4473" s="494"/>
      <c r="Z4473" s="494"/>
      <c r="AA4473" s="494"/>
      <c r="AB4473" s="488"/>
      <c r="AC4473" s="492"/>
      <c r="AD4473" s="494"/>
      <c r="AE4473" s="494"/>
      <c r="AF4473" s="494"/>
      <c r="AG4473" s="494"/>
      <c r="AH4473" s="494"/>
      <c r="AI4473" s="494"/>
      <c r="AJ4473" s="488"/>
      <c r="AK4473" s="494"/>
      <c r="AL4473" s="494"/>
      <c r="AM4473" s="488"/>
      <c r="AN4473" s="494"/>
      <c r="AO4473" s="494"/>
      <c r="AP4473" s="494"/>
      <c r="AQ4473" s="494"/>
      <c r="AR4473" s="494"/>
      <c r="AS4473" s="494"/>
      <c r="AT4473" s="488"/>
      <c r="AU4473" s="492"/>
      <c r="AV4473" s="492"/>
      <c r="AW4473" s="492"/>
      <c r="AX4473" s="488"/>
      <c r="AY4473" s="488"/>
      <c r="AZ4473" s="488"/>
    </row>
    <row r="4474">
      <c r="A4474" s="488"/>
      <c r="B4474" s="488"/>
      <c r="C4474" s="488"/>
      <c r="D4474" s="488"/>
      <c r="E4474" s="491"/>
      <c r="F4474" s="492"/>
      <c r="G4474" s="488"/>
      <c r="H4474" s="492"/>
      <c r="I4474" s="488"/>
      <c r="J4474" s="488"/>
      <c r="K4474" s="488"/>
      <c r="L4474" s="488"/>
      <c r="M4474" s="488"/>
      <c r="N4474" s="488"/>
      <c r="O4474" s="488"/>
      <c r="P4474" s="488"/>
      <c r="Q4474" s="488"/>
      <c r="R4474" s="491"/>
      <c r="S4474" s="494"/>
      <c r="T4474" s="494"/>
      <c r="U4474" s="488"/>
      <c r="V4474" s="494"/>
      <c r="W4474" s="494"/>
      <c r="X4474" s="494"/>
      <c r="Y4474" s="494"/>
      <c r="Z4474" s="494"/>
      <c r="AA4474" s="494"/>
      <c r="AB4474" s="488"/>
      <c r="AC4474" s="492"/>
      <c r="AD4474" s="494"/>
      <c r="AE4474" s="494"/>
      <c r="AF4474" s="494"/>
      <c r="AG4474" s="494"/>
      <c r="AH4474" s="494"/>
      <c r="AI4474" s="494"/>
      <c r="AJ4474" s="488"/>
      <c r="AK4474" s="494"/>
      <c r="AL4474" s="494"/>
      <c r="AM4474" s="488"/>
      <c r="AN4474" s="494"/>
      <c r="AO4474" s="494"/>
      <c r="AP4474" s="494"/>
      <c r="AQ4474" s="494"/>
      <c r="AR4474" s="494"/>
      <c r="AS4474" s="494"/>
      <c r="AT4474" s="488"/>
      <c r="AU4474" s="492"/>
      <c r="AV4474" s="492"/>
      <c r="AW4474" s="492"/>
      <c r="AX4474" s="488"/>
      <c r="AY4474" s="488"/>
      <c r="AZ4474" s="488"/>
    </row>
    <row r="4475">
      <c r="A4475" s="488"/>
      <c r="B4475" s="488"/>
      <c r="C4475" s="488"/>
      <c r="D4475" s="488"/>
      <c r="E4475" s="491"/>
      <c r="F4475" s="492"/>
      <c r="G4475" s="488"/>
      <c r="H4475" s="492"/>
      <c r="I4475" s="488"/>
      <c r="J4475" s="488"/>
      <c r="K4475" s="488"/>
      <c r="L4475" s="488"/>
      <c r="M4475" s="488"/>
      <c r="N4475" s="488"/>
      <c r="O4475" s="488"/>
      <c r="P4475" s="488"/>
      <c r="Q4475" s="488"/>
      <c r="R4475" s="491"/>
      <c r="S4475" s="494"/>
      <c r="T4475" s="494"/>
      <c r="U4475" s="488"/>
      <c r="V4475" s="494"/>
      <c r="W4475" s="494"/>
      <c r="X4475" s="494"/>
      <c r="Y4475" s="494"/>
      <c r="Z4475" s="494"/>
      <c r="AA4475" s="494"/>
      <c r="AB4475" s="488"/>
      <c r="AC4475" s="492"/>
      <c r="AD4475" s="494"/>
      <c r="AE4475" s="494"/>
      <c r="AF4475" s="494"/>
      <c r="AG4475" s="494"/>
      <c r="AH4475" s="494"/>
      <c r="AI4475" s="494"/>
      <c r="AJ4475" s="488"/>
      <c r="AK4475" s="494"/>
      <c r="AL4475" s="494"/>
      <c r="AM4475" s="488"/>
      <c r="AN4475" s="494"/>
      <c r="AO4475" s="494"/>
      <c r="AP4475" s="494"/>
      <c r="AQ4475" s="494"/>
      <c r="AR4475" s="494"/>
      <c r="AS4475" s="494"/>
      <c r="AT4475" s="488"/>
      <c r="AU4475" s="492"/>
      <c r="AV4475" s="492"/>
      <c r="AW4475" s="492"/>
      <c r="AX4475" s="488"/>
      <c r="AY4475" s="488"/>
      <c r="AZ4475" s="488"/>
    </row>
    <row r="4476">
      <c r="A4476" s="488"/>
      <c r="B4476" s="488"/>
      <c r="C4476" s="488"/>
      <c r="D4476" s="488"/>
      <c r="E4476" s="491"/>
      <c r="F4476" s="492"/>
      <c r="G4476" s="488"/>
      <c r="H4476" s="492"/>
      <c r="I4476" s="488"/>
      <c r="J4476" s="488"/>
      <c r="K4476" s="488"/>
      <c r="L4476" s="488"/>
      <c r="M4476" s="488"/>
      <c r="N4476" s="488"/>
      <c r="O4476" s="488"/>
      <c r="P4476" s="488"/>
      <c r="Q4476" s="488"/>
      <c r="R4476" s="491"/>
      <c r="S4476" s="494"/>
      <c r="T4476" s="494"/>
      <c r="U4476" s="488"/>
      <c r="V4476" s="494"/>
      <c r="W4476" s="494"/>
      <c r="X4476" s="494"/>
      <c r="Y4476" s="494"/>
      <c r="Z4476" s="494"/>
      <c r="AA4476" s="494"/>
      <c r="AB4476" s="488"/>
      <c r="AC4476" s="492"/>
      <c r="AD4476" s="494"/>
      <c r="AE4476" s="494"/>
      <c r="AF4476" s="494"/>
      <c r="AG4476" s="494"/>
      <c r="AH4476" s="494"/>
      <c r="AI4476" s="494"/>
      <c r="AJ4476" s="488"/>
      <c r="AK4476" s="494"/>
      <c r="AL4476" s="494"/>
      <c r="AM4476" s="488"/>
      <c r="AN4476" s="494"/>
      <c r="AO4476" s="494"/>
      <c r="AP4476" s="494"/>
      <c r="AQ4476" s="494"/>
      <c r="AR4476" s="494"/>
      <c r="AS4476" s="494"/>
      <c r="AT4476" s="488"/>
      <c r="AU4476" s="492"/>
      <c r="AV4476" s="492"/>
      <c r="AW4476" s="492"/>
      <c r="AX4476" s="488"/>
      <c r="AY4476" s="488"/>
      <c r="AZ4476" s="488"/>
    </row>
    <row r="4477">
      <c r="A4477" s="488"/>
      <c r="B4477" s="488"/>
      <c r="C4477" s="488"/>
      <c r="D4477" s="488"/>
      <c r="E4477" s="491"/>
      <c r="F4477" s="492"/>
      <c r="G4477" s="488"/>
      <c r="H4477" s="492"/>
      <c r="I4477" s="488"/>
      <c r="J4477" s="488"/>
      <c r="K4477" s="488"/>
      <c r="L4477" s="488"/>
      <c r="M4477" s="488"/>
      <c r="N4477" s="488"/>
      <c r="O4477" s="488"/>
      <c r="P4477" s="488"/>
      <c r="Q4477" s="488"/>
      <c r="R4477" s="491"/>
      <c r="S4477" s="494"/>
      <c r="T4477" s="494"/>
      <c r="U4477" s="488"/>
      <c r="V4477" s="494"/>
      <c r="W4477" s="494"/>
      <c r="X4477" s="494"/>
      <c r="Y4477" s="494"/>
      <c r="Z4477" s="494"/>
      <c r="AA4477" s="494"/>
      <c r="AB4477" s="488"/>
      <c r="AC4477" s="492"/>
      <c r="AD4477" s="494"/>
      <c r="AE4477" s="494"/>
      <c r="AF4477" s="494"/>
      <c r="AG4477" s="494"/>
      <c r="AH4477" s="494"/>
      <c r="AI4477" s="494"/>
      <c r="AJ4477" s="488"/>
      <c r="AK4477" s="494"/>
      <c r="AL4477" s="494"/>
      <c r="AM4477" s="488"/>
      <c r="AN4477" s="494"/>
      <c r="AO4477" s="494"/>
      <c r="AP4477" s="494"/>
      <c r="AQ4477" s="494"/>
      <c r="AR4477" s="494"/>
      <c r="AS4477" s="494"/>
      <c r="AT4477" s="488"/>
      <c r="AU4477" s="492"/>
      <c r="AV4477" s="492"/>
      <c r="AW4477" s="492"/>
      <c r="AX4477" s="488"/>
      <c r="AY4477" s="488"/>
      <c r="AZ4477" s="488"/>
    </row>
    <row r="4478">
      <c r="A4478" s="488"/>
      <c r="B4478" s="488"/>
      <c r="C4478" s="488"/>
      <c r="D4478" s="488"/>
      <c r="E4478" s="491"/>
      <c r="F4478" s="492"/>
      <c r="G4478" s="488"/>
      <c r="H4478" s="492"/>
      <c r="I4478" s="488"/>
      <c r="J4478" s="488"/>
      <c r="K4478" s="488"/>
      <c r="L4478" s="488"/>
      <c r="M4478" s="488"/>
      <c r="N4478" s="488"/>
      <c r="O4478" s="488"/>
      <c r="P4478" s="488"/>
      <c r="Q4478" s="488"/>
      <c r="R4478" s="491"/>
      <c r="S4478" s="494"/>
      <c r="T4478" s="494"/>
      <c r="U4478" s="488"/>
      <c r="V4478" s="494"/>
      <c r="W4478" s="494"/>
      <c r="X4478" s="494"/>
      <c r="Y4478" s="494"/>
      <c r="Z4478" s="494"/>
      <c r="AA4478" s="494"/>
      <c r="AB4478" s="488"/>
      <c r="AC4478" s="492"/>
      <c r="AD4478" s="494"/>
      <c r="AE4478" s="494"/>
      <c r="AF4478" s="494"/>
      <c r="AG4478" s="494"/>
      <c r="AH4478" s="494"/>
      <c r="AI4478" s="494"/>
      <c r="AJ4478" s="488"/>
      <c r="AK4478" s="494"/>
      <c r="AL4478" s="494"/>
      <c r="AM4478" s="488"/>
      <c r="AN4478" s="494"/>
      <c r="AO4478" s="494"/>
      <c r="AP4478" s="494"/>
      <c r="AQ4478" s="494"/>
      <c r="AR4478" s="494"/>
      <c r="AS4478" s="494"/>
      <c r="AT4478" s="488"/>
      <c r="AU4478" s="492"/>
      <c r="AV4478" s="492"/>
      <c r="AW4478" s="492"/>
      <c r="AX4478" s="488"/>
      <c r="AY4478" s="488"/>
      <c r="AZ4478" s="488"/>
    </row>
    <row r="4479">
      <c r="A4479" s="488"/>
      <c r="B4479" s="488"/>
      <c r="C4479" s="488"/>
      <c r="D4479" s="488"/>
      <c r="E4479" s="491"/>
      <c r="F4479" s="492"/>
      <c r="G4479" s="488"/>
      <c r="H4479" s="492"/>
      <c r="I4479" s="488"/>
      <c r="J4479" s="488"/>
      <c r="K4479" s="488"/>
      <c r="L4479" s="488"/>
      <c r="M4479" s="488"/>
      <c r="N4479" s="488"/>
      <c r="O4479" s="488"/>
      <c r="P4479" s="488"/>
      <c r="Q4479" s="488"/>
      <c r="R4479" s="491"/>
      <c r="S4479" s="494"/>
      <c r="T4479" s="494"/>
      <c r="U4479" s="488"/>
      <c r="V4479" s="494"/>
      <c r="W4479" s="494"/>
      <c r="X4479" s="494"/>
      <c r="Y4479" s="494"/>
      <c r="Z4479" s="494"/>
      <c r="AA4479" s="494"/>
      <c r="AB4479" s="488"/>
      <c r="AC4479" s="492"/>
      <c r="AD4479" s="494"/>
      <c r="AE4479" s="494"/>
      <c r="AF4479" s="494"/>
      <c r="AG4479" s="494"/>
      <c r="AH4479" s="494"/>
      <c r="AI4479" s="494"/>
      <c r="AJ4479" s="488"/>
      <c r="AK4479" s="494"/>
      <c r="AL4479" s="494"/>
      <c r="AM4479" s="488"/>
      <c r="AN4479" s="494"/>
      <c r="AO4479" s="494"/>
      <c r="AP4479" s="494"/>
      <c r="AQ4479" s="494"/>
      <c r="AR4479" s="494"/>
      <c r="AS4479" s="494"/>
      <c r="AT4479" s="488"/>
      <c r="AU4479" s="492"/>
      <c r="AV4479" s="492"/>
      <c r="AW4479" s="492"/>
      <c r="AX4479" s="488"/>
      <c r="AY4479" s="488"/>
      <c r="AZ4479" s="488"/>
    </row>
    <row r="4480">
      <c r="A4480" s="488"/>
      <c r="B4480" s="488"/>
      <c r="C4480" s="488"/>
      <c r="D4480" s="488"/>
      <c r="E4480" s="491"/>
      <c r="F4480" s="492"/>
      <c r="G4480" s="488"/>
      <c r="H4480" s="492"/>
      <c r="I4480" s="488"/>
      <c r="J4480" s="488"/>
      <c r="K4480" s="488"/>
      <c r="L4480" s="488"/>
      <c r="M4480" s="488"/>
      <c r="N4480" s="488"/>
      <c r="O4480" s="488"/>
      <c r="P4480" s="488"/>
      <c r="Q4480" s="488"/>
      <c r="R4480" s="491"/>
      <c r="S4480" s="494"/>
      <c r="T4480" s="494"/>
      <c r="U4480" s="488"/>
      <c r="V4480" s="494"/>
      <c r="W4480" s="494"/>
      <c r="X4480" s="494"/>
      <c r="Y4480" s="494"/>
      <c r="Z4480" s="494"/>
      <c r="AA4480" s="494"/>
      <c r="AB4480" s="488"/>
      <c r="AC4480" s="492"/>
      <c r="AD4480" s="494"/>
      <c r="AE4480" s="494"/>
      <c r="AF4480" s="494"/>
      <c r="AG4480" s="494"/>
      <c r="AH4480" s="494"/>
      <c r="AI4480" s="494"/>
      <c r="AJ4480" s="488"/>
      <c r="AK4480" s="494"/>
      <c r="AL4480" s="494"/>
      <c r="AM4480" s="488"/>
      <c r="AN4480" s="494"/>
      <c r="AO4480" s="494"/>
      <c r="AP4480" s="494"/>
      <c r="AQ4480" s="494"/>
      <c r="AR4480" s="494"/>
      <c r="AS4480" s="494"/>
      <c r="AT4480" s="488"/>
      <c r="AU4480" s="492"/>
      <c r="AV4480" s="492"/>
      <c r="AW4480" s="492"/>
      <c r="AX4480" s="488"/>
      <c r="AY4480" s="488"/>
      <c r="AZ4480" s="488"/>
    </row>
    <row r="4481">
      <c r="A4481" s="488"/>
      <c r="B4481" s="488"/>
      <c r="C4481" s="488"/>
      <c r="D4481" s="488"/>
      <c r="E4481" s="491"/>
      <c r="F4481" s="492"/>
      <c r="G4481" s="488"/>
      <c r="H4481" s="492"/>
      <c r="I4481" s="488"/>
      <c r="J4481" s="488"/>
      <c r="K4481" s="488"/>
      <c r="L4481" s="488"/>
      <c r="M4481" s="488"/>
      <c r="N4481" s="488"/>
      <c r="O4481" s="488"/>
      <c r="P4481" s="488"/>
      <c r="Q4481" s="488"/>
      <c r="R4481" s="491"/>
      <c r="S4481" s="494"/>
      <c r="T4481" s="494"/>
      <c r="U4481" s="488"/>
      <c r="V4481" s="494"/>
      <c r="W4481" s="494"/>
      <c r="X4481" s="494"/>
      <c r="Y4481" s="494"/>
      <c r="Z4481" s="494"/>
      <c r="AA4481" s="494"/>
      <c r="AB4481" s="488"/>
      <c r="AC4481" s="492"/>
      <c r="AD4481" s="494"/>
      <c r="AE4481" s="494"/>
      <c r="AF4481" s="494"/>
      <c r="AG4481" s="494"/>
      <c r="AH4481" s="494"/>
      <c r="AI4481" s="494"/>
      <c r="AJ4481" s="488"/>
      <c r="AK4481" s="494"/>
      <c r="AL4481" s="494"/>
      <c r="AM4481" s="488"/>
      <c r="AN4481" s="494"/>
      <c r="AO4481" s="494"/>
      <c r="AP4481" s="494"/>
      <c r="AQ4481" s="494"/>
      <c r="AR4481" s="494"/>
      <c r="AS4481" s="494"/>
      <c r="AT4481" s="488"/>
      <c r="AU4481" s="492"/>
      <c r="AV4481" s="492"/>
      <c r="AW4481" s="492"/>
      <c r="AX4481" s="488"/>
      <c r="AY4481" s="488"/>
      <c r="AZ4481" s="488"/>
    </row>
    <row r="4482">
      <c r="A4482" s="488"/>
      <c r="B4482" s="488"/>
      <c r="C4482" s="488"/>
      <c r="D4482" s="488"/>
      <c r="E4482" s="491"/>
      <c r="F4482" s="492"/>
      <c r="G4482" s="488"/>
      <c r="H4482" s="492"/>
      <c r="I4482" s="488"/>
      <c r="J4482" s="488"/>
      <c r="K4482" s="488"/>
      <c r="L4482" s="488"/>
      <c r="M4482" s="488"/>
      <c r="N4482" s="488"/>
      <c r="O4482" s="488"/>
      <c r="P4482" s="488"/>
      <c r="Q4482" s="488"/>
      <c r="R4482" s="491"/>
      <c r="S4482" s="494"/>
      <c r="T4482" s="494"/>
      <c r="U4482" s="488"/>
      <c r="V4482" s="494"/>
      <c r="W4482" s="494"/>
      <c r="X4482" s="494"/>
      <c r="Y4482" s="494"/>
      <c r="Z4482" s="494"/>
      <c r="AA4482" s="494"/>
      <c r="AB4482" s="488"/>
      <c r="AC4482" s="492"/>
      <c r="AD4482" s="494"/>
      <c r="AE4482" s="494"/>
      <c r="AF4482" s="494"/>
      <c r="AG4482" s="494"/>
      <c r="AH4482" s="494"/>
      <c r="AI4482" s="494"/>
      <c r="AJ4482" s="488"/>
      <c r="AK4482" s="494"/>
      <c r="AL4482" s="494"/>
      <c r="AM4482" s="488"/>
      <c r="AN4482" s="494"/>
      <c r="AO4482" s="494"/>
      <c r="AP4482" s="494"/>
      <c r="AQ4482" s="494"/>
      <c r="AR4482" s="494"/>
      <c r="AS4482" s="494"/>
      <c r="AT4482" s="488"/>
      <c r="AU4482" s="492"/>
      <c r="AV4482" s="492"/>
      <c r="AW4482" s="492"/>
      <c r="AX4482" s="488"/>
      <c r="AY4482" s="488"/>
      <c r="AZ4482" s="488"/>
    </row>
    <row r="4483">
      <c r="A4483" s="488"/>
      <c r="B4483" s="488"/>
      <c r="C4483" s="488"/>
      <c r="D4483" s="488"/>
      <c r="E4483" s="491"/>
      <c r="F4483" s="492"/>
      <c r="G4483" s="488"/>
      <c r="H4483" s="492"/>
      <c r="I4483" s="488"/>
      <c r="J4483" s="488"/>
      <c r="K4483" s="488"/>
      <c r="L4483" s="488"/>
      <c r="M4483" s="488"/>
      <c r="N4483" s="488"/>
      <c r="O4483" s="488"/>
      <c r="P4483" s="488"/>
      <c r="Q4483" s="488"/>
      <c r="R4483" s="491"/>
      <c r="S4483" s="494"/>
      <c r="T4483" s="494"/>
      <c r="U4483" s="488"/>
      <c r="V4483" s="494"/>
      <c r="W4483" s="494"/>
      <c r="X4483" s="494"/>
      <c r="Y4483" s="494"/>
      <c r="Z4483" s="494"/>
      <c r="AA4483" s="494"/>
      <c r="AB4483" s="488"/>
      <c r="AC4483" s="492"/>
      <c r="AD4483" s="494"/>
      <c r="AE4483" s="494"/>
      <c r="AF4483" s="494"/>
      <c r="AG4483" s="494"/>
      <c r="AH4483" s="494"/>
      <c r="AI4483" s="494"/>
      <c r="AJ4483" s="488"/>
      <c r="AK4483" s="494"/>
      <c r="AL4483" s="494"/>
      <c r="AM4483" s="488"/>
      <c r="AN4483" s="494"/>
      <c r="AO4483" s="494"/>
      <c r="AP4483" s="494"/>
      <c r="AQ4483" s="494"/>
      <c r="AR4483" s="494"/>
      <c r="AS4483" s="494"/>
      <c r="AT4483" s="488"/>
      <c r="AU4483" s="492"/>
      <c r="AV4483" s="492"/>
      <c r="AW4483" s="492"/>
      <c r="AX4483" s="488"/>
      <c r="AY4483" s="488"/>
      <c r="AZ4483" s="488"/>
    </row>
    <row r="4484">
      <c r="A4484" s="488"/>
      <c r="B4484" s="488"/>
      <c r="C4484" s="488"/>
      <c r="D4484" s="488"/>
      <c r="E4484" s="491"/>
      <c r="F4484" s="492"/>
      <c r="G4484" s="488"/>
      <c r="H4484" s="492"/>
      <c r="I4484" s="488"/>
      <c r="J4484" s="488"/>
      <c r="K4484" s="488"/>
      <c r="L4484" s="488"/>
      <c r="M4484" s="488"/>
      <c r="N4484" s="488"/>
      <c r="O4484" s="488"/>
      <c r="P4484" s="488"/>
      <c r="Q4484" s="488"/>
      <c r="R4484" s="491"/>
      <c r="S4484" s="494"/>
      <c r="T4484" s="494"/>
      <c r="U4484" s="488"/>
      <c r="V4484" s="494"/>
      <c r="W4484" s="494"/>
      <c r="X4484" s="494"/>
      <c r="Y4484" s="494"/>
      <c r="Z4484" s="494"/>
      <c r="AA4484" s="494"/>
      <c r="AB4484" s="488"/>
      <c r="AC4484" s="492"/>
      <c r="AD4484" s="494"/>
      <c r="AE4484" s="494"/>
      <c r="AF4484" s="494"/>
      <c r="AG4484" s="494"/>
      <c r="AH4484" s="494"/>
      <c r="AI4484" s="494"/>
      <c r="AJ4484" s="488"/>
      <c r="AK4484" s="494"/>
      <c r="AL4484" s="494"/>
      <c r="AM4484" s="488"/>
      <c r="AN4484" s="494"/>
      <c r="AO4484" s="494"/>
      <c r="AP4484" s="494"/>
      <c r="AQ4484" s="494"/>
      <c r="AR4484" s="494"/>
      <c r="AS4484" s="494"/>
      <c r="AT4484" s="488"/>
      <c r="AU4484" s="492"/>
      <c r="AV4484" s="492"/>
      <c r="AW4484" s="492"/>
      <c r="AX4484" s="488"/>
      <c r="AY4484" s="488"/>
      <c r="AZ4484" s="488"/>
    </row>
    <row r="4485">
      <c r="A4485" s="488"/>
      <c r="B4485" s="488"/>
      <c r="C4485" s="488"/>
      <c r="D4485" s="488"/>
      <c r="E4485" s="491"/>
      <c r="F4485" s="492"/>
      <c r="G4485" s="488"/>
      <c r="H4485" s="492"/>
      <c r="I4485" s="488"/>
      <c r="J4485" s="488"/>
      <c r="K4485" s="488"/>
      <c r="L4485" s="488"/>
      <c r="M4485" s="488"/>
      <c r="N4485" s="488"/>
      <c r="O4485" s="488"/>
      <c r="P4485" s="488"/>
      <c r="Q4485" s="488"/>
      <c r="R4485" s="491"/>
      <c r="S4485" s="494"/>
      <c r="T4485" s="494"/>
      <c r="U4485" s="488"/>
      <c r="V4485" s="494"/>
      <c r="W4485" s="494"/>
      <c r="X4485" s="494"/>
      <c r="Y4485" s="494"/>
      <c r="Z4485" s="494"/>
      <c r="AA4485" s="494"/>
      <c r="AB4485" s="488"/>
      <c r="AC4485" s="492"/>
      <c r="AD4485" s="494"/>
      <c r="AE4485" s="494"/>
      <c r="AF4485" s="494"/>
      <c r="AG4485" s="494"/>
      <c r="AH4485" s="494"/>
      <c r="AI4485" s="494"/>
      <c r="AJ4485" s="488"/>
      <c r="AK4485" s="494"/>
      <c r="AL4485" s="494"/>
      <c r="AM4485" s="488"/>
      <c r="AN4485" s="494"/>
      <c r="AO4485" s="494"/>
      <c r="AP4485" s="494"/>
      <c r="AQ4485" s="494"/>
      <c r="AR4485" s="494"/>
      <c r="AS4485" s="494"/>
      <c r="AT4485" s="488"/>
      <c r="AU4485" s="492"/>
      <c r="AV4485" s="492"/>
      <c r="AW4485" s="492"/>
      <c r="AX4485" s="497"/>
      <c r="AY4485" s="497"/>
      <c r="AZ4485" s="488"/>
    </row>
    <row r="4486">
      <c r="A4486" s="488"/>
      <c r="B4486" s="488"/>
      <c r="C4486" s="488"/>
      <c r="D4486" s="488"/>
      <c r="E4486" s="491"/>
      <c r="F4486" s="492"/>
      <c r="G4486" s="488"/>
      <c r="H4486" s="492"/>
      <c r="I4486" s="488"/>
      <c r="J4486" s="488"/>
      <c r="K4486" s="488"/>
      <c r="L4486" s="488"/>
      <c r="M4486" s="488"/>
      <c r="N4486" s="488"/>
      <c r="O4486" s="488"/>
      <c r="P4486" s="488"/>
      <c r="Q4486" s="488"/>
      <c r="R4486" s="491"/>
      <c r="S4486" s="494"/>
      <c r="T4486" s="494"/>
      <c r="U4486" s="488"/>
      <c r="V4486" s="494"/>
      <c r="W4486" s="494"/>
      <c r="X4486" s="494"/>
      <c r="Y4486" s="494"/>
      <c r="Z4486" s="494"/>
      <c r="AA4486" s="494"/>
      <c r="AB4486" s="488"/>
      <c r="AC4486" s="492"/>
      <c r="AD4486" s="494"/>
      <c r="AE4486" s="494"/>
      <c r="AF4486" s="494"/>
      <c r="AG4486" s="494"/>
      <c r="AH4486" s="494"/>
      <c r="AI4486" s="494"/>
      <c r="AJ4486" s="488"/>
      <c r="AK4486" s="494"/>
      <c r="AL4486" s="494"/>
      <c r="AM4486" s="488"/>
      <c r="AN4486" s="494"/>
      <c r="AO4486" s="494"/>
      <c r="AP4486" s="494"/>
      <c r="AQ4486" s="494"/>
      <c r="AR4486" s="494"/>
      <c r="AS4486" s="494"/>
      <c r="AT4486" s="488"/>
      <c r="AU4486" s="492"/>
      <c r="AV4486" s="492"/>
      <c r="AW4486" s="492"/>
      <c r="AX4486" s="488"/>
      <c r="AY4486" s="497"/>
      <c r="AZ4486" s="488"/>
    </row>
    <row r="4487">
      <c r="A4487" s="488"/>
      <c r="B4487" s="488"/>
      <c r="C4487" s="488"/>
      <c r="D4487" s="488"/>
      <c r="E4487" s="491"/>
      <c r="F4487" s="492"/>
      <c r="G4487" s="488"/>
      <c r="H4487" s="492"/>
      <c r="I4487" s="488"/>
      <c r="J4487" s="488"/>
      <c r="K4487" s="488"/>
      <c r="L4487" s="488"/>
      <c r="M4487" s="488"/>
      <c r="N4487" s="488"/>
      <c r="O4487" s="488"/>
      <c r="P4487" s="488"/>
      <c r="Q4487" s="488"/>
      <c r="R4487" s="491"/>
      <c r="S4487" s="494"/>
      <c r="T4487" s="494"/>
      <c r="U4487" s="488"/>
      <c r="V4487" s="494"/>
      <c r="W4487" s="494"/>
      <c r="X4487" s="494"/>
      <c r="Y4487" s="494"/>
      <c r="Z4487" s="494"/>
      <c r="AA4487" s="494"/>
      <c r="AB4487" s="488"/>
      <c r="AC4487" s="492"/>
      <c r="AD4487" s="494"/>
      <c r="AE4487" s="494"/>
      <c r="AF4487" s="494"/>
      <c r="AG4487" s="494"/>
      <c r="AH4487" s="494"/>
      <c r="AI4487" s="494"/>
      <c r="AJ4487" s="488"/>
      <c r="AK4487" s="494"/>
      <c r="AL4487" s="494"/>
      <c r="AM4487" s="488"/>
      <c r="AN4487" s="494"/>
      <c r="AO4487" s="494"/>
      <c r="AP4487" s="494"/>
      <c r="AQ4487" s="494"/>
      <c r="AR4487" s="494"/>
      <c r="AS4487" s="494"/>
      <c r="AT4487" s="488"/>
      <c r="AU4487" s="492"/>
      <c r="AV4487" s="492"/>
      <c r="AW4487" s="492"/>
      <c r="AX4487" s="497"/>
      <c r="AY4487" s="497"/>
      <c r="AZ4487" s="488"/>
    </row>
    <row r="4488">
      <c r="A4488" s="488"/>
      <c r="B4488" s="488"/>
      <c r="C4488" s="488"/>
      <c r="D4488" s="488"/>
      <c r="E4488" s="491"/>
      <c r="F4488" s="492"/>
      <c r="G4488" s="488"/>
      <c r="H4488" s="492"/>
      <c r="I4488" s="488"/>
      <c r="J4488" s="488"/>
      <c r="K4488" s="488"/>
      <c r="L4488" s="488"/>
      <c r="M4488" s="488"/>
      <c r="N4488" s="488"/>
      <c r="O4488" s="488"/>
      <c r="P4488" s="488"/>
      <c r="Q4488" s="488"/>
      <c r="R4488" s="491"/>
      <c r="S4488" s="494"/>
      <c r="T4488" s="494"/>
      <c r="U4488" s="488"/>
      <c r="V4488" s="494"/>
      <c r="W4488" s="494"/>
      <c r="X4488" s="494"/>
      <c r="Y4488" s="494"/>
      <c r="Z4488" s="494"/>
      <c r="AA4488" s="494"/>
      <c r="AB4488" s="488"/>
      <c r="AC4488" s="492"/>
      <c r="AD4488" s="494"/>
      <c r="AE4488" s="494"/>
      <c r="AF4488" s="494"/>
      <c r="AG4488" s="494"/>
      <c r="AH4488" s="494"/>
      <c r="AI4488" s="494"/>
      <c r="AJ4488" s="488"/>
      <c r="AK4488" s="494"/>
      <c r="AL4488" s="494"/>
      <c r="AM4488" s="488"/>
      <c r="AN4488" s="494"/>
      <c r="AO4488" s="494"/>
      <c r="AP4488" s="494"/>
      <c r="AQ4488" s="494"/>
      <c r="AR4488" s="494"/>
      <c r="AS4488" s="494"/>
      <c r="AT4488" s="488"/>
      <c r="AU4488" s="492"/>
      <c r="AV4488" s="492"/>
      <c r="AW4488" s="492"/>
      <c r="AX4488" s="488"/>
      <c r="AY4488" s="488"/>
      <c r="AZ4488" s="488"/>
    </row>
    <row r="4489">
      <c r="A4489" s="488"/>
      <c r="B4489" s="488"/>
      <c r="C4489" s="488"/>
      <c r="D4489" s="488"/>
      <c r="E4489" s="491"/>
      <c r="F4489" s="492"/>
      <c r="G4489" s="488"/>
      <c r="H4489" s="492"/>
      <c r="I4489" s="488"/>
      <c r="J4489" s="488"/>
      <c r="K4489" s="488"/>
      <c r="L4489" s="488"/>
      <c r="M4489" s="488"/>
      <c r="N4489" s="488"/>
      <c r="O4489" s="488"/>
      <c r="P4489" s="488"/>
      <c r="Q4489" s="488"/>
      <c r="R4489" s="491"/>
      <c r="S4489" s="494"/>
      <c r="T4489" s="494"/>
      <c r="U4489" s="488"/>
      <c r="V4489" s="494"/>
      <c r="W4489" s="494"/>
      <c r="X4489" s="494"/>
      <c r="Y4489" s="494"/>
      <c r="Z4489" s="494"/>
      <c r="AA4489" s="494"/>
      <c r="AB4489" s="488"/>
      <c r="AC4489" s="492"/>
      <c r="AD4489" s="494"/>
      <c r="AE4489" s="494"/>
      <c r="AF4489" s="494"/>
      <c r="AG4489" s="494"/>
      <c r="AH4489" s="494"/>
      <c r="AI4489" s="494"/>
      <c r="AJ4489" s="488"/>
      <c r="AK4489" s="494"/>
      <c r="AL4489" s="494"/>
      <c r="AM4489" s="488"/>
      <c r="AN4489" s="494"/>
      <c r="AO4489" s="494"/>
      <c r="AP4489" s="494"/>
      <c r="AQ4489" s="494"/>
      <c r="AR4489" s="494"/>
      <c r="AS4489" s="494"/>
      <c r="AT4489" s="488"/>
      <c r="AU4489" s="492"/>
      <c r="AV4489" s="492"/>
      <c r="AW4489" s="492"/>
      <c r="AX4489" s="488"/>
      <c r="AY4489" s="488"/>
      <c r="AZ4489" s="488"/>
    </row>
    <row r="4490">
      <c r="A4490" s="488"/>
      <c r="B4490" s="488"/>
      <c r="C4490" s="488"/>
      <c r="D4490" s="488"/>
      <c r="E4490" s="491"/>
      <c r="F4490" s="492"/>
      <c r="G4490" s="488"/>
      <c r="H4490" s="492"/>
      <c r="I4490" s="488"/>
      <c r="J4490" s="488"/>
      <c r="K4490" s="488"/>
      <c r="L4490" s="488"/>
      <c r="M4490" s="488"/>
      <c r="N4490" s="488"/>
      <c r="O4490" s="488"/>
      <c r="P4490" s="488"/>
      <c r="Q4490" s="488"/>
      <c r="R4490" s="491"/>
      <c r="S4490" s="494"/>
      <c r="T4490" s="494"/>
      <c r="U4490" s="488"/>
      <c r="V4490" s="494"/>
      <c r="W4490" s="494"/>
      <c r="X4490" s="494"/>
      <c r="Y4490" s="494"/>
      <c r="Z4490" s="494"/>
      <c r="AA4490" s="494"/>
      <c r="AB4490" s="488"/>
      <c r="AC4490" s="492"/>
      <c r="AD4490" s="494"/>
      <c r="AE4490" s="494"/>
      <c r="AF4490" s="494"/>
      <c r="AG4490" s="494"/>
      <c r="AH4490" s="494"/>
      <c r="AI4490" s="494"/>
      <c r="AJ4490" s="488"/>
      <c r="AK4490" s="494"/>
      <c r="AL4490" s="494"/>
      <c r="AM4490" s="488"/>
      <c r="AN4490" s="494"/>
      <c r="AO4490" s="494"/>
      <c r="AP4490" s="494"/>
      <c r="AQ4490" s="494"/>
      <c r="AR4490" s="494"/>
      <c r="AS4490" s="494"/>
      <c r="AT4490" s="488"/>
      <c r="AU4490" s="492"/>
      <c r="AV4490" s="492"/>
      <c r="AW4490" s="492"/>
      <c r="AX4490" s="497"/>
      <c r="AY4490" s="488"/>
      <c r="AZ4490" s="488"/>
    </row>
    <row r="4491">
      <c r="A4491" s="488"/>
      <c r="B4491" s="488"/>
      <c r="C4491" s="488"/>
      <c r="D4491" s="488"/>
      <c r="E4491" s="491"/>
      <c r="F4491" s="492"/>
      <c r="G4491" s="488"/>
      <c r="H4491" s="492"/>
      <c r="I4491" s="488"/>
      <c r="J4491" s="488"/>
      <c r="K4491" s="488"/>
      <c r="L4491" s="488"/>
      <c r="M4491" s="488"/>
      <c r="N4491" s="488"/>
      <c r="O4491" s="488"/>
      <c r="P4491" s="488"/>
      <c r="Q4491" s="488"/>
      <c r="R4491" s="491"/>
      <c r="S4491" s="494"/>
      <c r="T4491" s="494"/>
      <c r="U4491" s="488"/>
      <c r="V4491" s="494"/>
      <c r="W4491" s="494"/>
      <c r="X4491" s="494"/>
      <c r="Y4491" s="494"/>
      <c r="Z4491" s="494"/>
      <c r="AA4491" s="494"/>
      <c r="AB4491" s="488"/>
      <c r="AC4491" s="492"/>
      <c r="AD4491" s="494"/>
      <c r="AE4491" s="494"/>
      <c r="AF4491" s="494"/>
      <c r="AG4491" s="494"/>
      <c r="AH4491" s="494"/>
      <c r="AI4491" s="494"/>
      <c r="AJ4491" s="488"/>
      <c r="AK4491" s="494"/>
      <c r="AL4491" s="494"/>
      <c r="AM4491" s="488"/>
      <c r="AN4491" s="494"/>
      <c r="AO4491" s="494"/>
      <c r="AP4491" s="494"/>
      <c r="AQ4491" s="494"/>
      <c r="AR4491" s="494"/>
      <c r="AS4491" s="494"/>
      <c r="AT4491" s="488"/>
      <c r="AU4491" s="492"/>
      <c r="AV4491" s="492"/>
      <c r="AW4491" s="492"/>
      <c r="AX4491" s="488"/>
      <c r="AY4491" s="488"/>
      <c r="AZ4491" s="488"/>
    </row>
    <row r="4492">
      <c r="A4492" s="488"/>
      <c r="B4492" s="488"/>
      <c r="C4492" s="488"/>
      <c r="D4492" s="488"/>
      <c r="E4492" s="491"/>
      <c r="F4492" s="492"/>
      <c r="G4492" s="488"/>
      <c r="H4492" s="492"/>
      <c r="I4492" s="488"/>
      <c r="J4492" s="488"/>
      <c r="K4492" s="488"/>
      <c r="L4492" s="488"/>
      <c r="M4492" s="488"/>
      <c r="N4492" s="488"/>
      <c r="O4492" s="488"/>
      <c r="P4492" s="488"/>
      <c r="Q4492" s="488"/>
      <c r="R4492" s="491"/>
      <c r="S4492" s="494"/>
      <c r="T4492" s="494"/>
      <c r="U4492" s="488"/>
      <c r="V4492" s="494"/>
      <c r="W4492" s="494"/>
      <c r="X4492" s="494"/>
      <c r="Y4492" s="494"/>
      <c r="Z4492" s="494"/>
      <c r="AA4492" s="494"/>
      <c r="AB4492" s="488"/>
      <c r="AC4492" s="492"/>
      <c r="AD4492" s="494"/>
      <c r="AE4492" s="494"/>
      <c r="AF4492" s="494"/>
      <c r="AG4492" s="494"/>
      <c r="AH4492" s="494"/>
      <c r="AI4492" s="494"/>
      <c r="AJ4492" s="488"/>
      <c r="AK4492" s="494"/>
      <c r="AL4492" s="494"/>
      <c r="AM4492" s="488"/>
      <c r="AN4492" s="494"/>
      <c r="AO4492" s="494"/>
      <c r="AP4492" s="494"/>
      <c r="AQ4492" s="494"/>
      <c r="AR4492" s="494"/>
      <c r="AS4492" s="494"/>
      <c r="AT4492" s="488"/>
      <c r="AU4492" s="492"/>
      <c r="AV4492" s="492"/>
      <c r="AW4492" s="492"/>
      <c r="AX4492" s="497"/>
      <c r="AY4492" s="488"/>
      <c r="AZ4492" s="488"/>
    </row>
    <row r="4493">
      <c r="A4493" s="488"/>
      <c r="B4493" s="488"/>
      <c r="C4493" s="488"/>
      <c r="D4493" s="488"/>
      <c r="E4493" s="491"/>
      <c r="F4493" s="492"/>
      <c r="G4493" s="488"/>
      <c r="H4493" s="492"/>
      <c r="I4493" s="488"/>
      <c r="J4493" s="488"/>
      <c r="K4493" s="488"/>
      <c r="L4493" s="488"/>
      <c r="M4493" s="488"/>
      <c r="N4493" s="488"/>
      <c r="O4493" s="488"/>
      <c r="P4493" s="488"/>
      <c r="Q4493" s="488"/>
      <c r="R4493" s="491"/>
      <c r="S4493" s="494"/>
      <c r="T4493" s="494"/>
      <c r="U4493" s="488"/>
      <c r="V4493" s="494"/>
      <c r="W4493" s="494"/>
      <c r="X4493" s="494"/>
      <c r="Y4493" s="494"/>
      <c r="Z4493" s="494"/>
      <c r="AA4493" s="494"/>
      <c r="AB4493" s="488"/>
      <c r="AC4493" s="492"/>
      <c r="AD4493" s="494"/>
      <c r="AE4493" s="494"/>
      <c r="AF4493" s="494"/>
      <c r="AG4493" s="494"/>
      <c r="AH4493" s="494"/>
      <c r="AI4493" s="494"/>
      <c r="AJ4493" s="488"/>
      <c r="AK4493" s="494"/>
      <c r="AL4493" s="494"/>
      <c r="AM4493" s="488"/>
      <c r="AN4493" s="494"/>
      <c r="AO4493" s="494"/>
      <c r="AP4493" s="494"/>
      <c r="AQ4493" s="494"/>
      <c r="AR4493" s="494"/>
      <c r="AS4493" s="494"/>
      <c r="AT4493" s="488"/>
      <c r="AU4493" s="492"/>
      <c r="AV4493" s="492"/>
      <c r="AW4493" s="492"/>
      <c r="AX4493" s="488"/>
      <c r="AY4493" s="488"/>
      <c r="AZ4493" s="488"/>
    </row>
    <row r="4494">
      <c r="A4494" s="488"/>
      <c r="B4494" s="488"/>
      <c r="C4494" s="488"/>
      <c r="D4494" s="488"/>
      <c r="E4494" s="491"/>
      <c r="F4494" s="492"/>
      <c r="G4494" s="488"/>
      <c r="H4494" s="492"/>
      <c r="I4494" s="488"/>
      <c r="J4494" s="488"/>
      <c r="K4494" s="488"/>
      <c r="L4494" s="488"/>
      <c r="M4494" s="488"/>
      <c r="N4494" s="488"/>
      <c r="O4494" s="488"/>
      <c r="P4494" s="488"/>
      <c r="Q4494" s="488"/>
      <c r="R4494" s="491"/>
      <c r="S4494" s="494"/>
      <c r="T4494" s="494"/>
      <c r="U4494" s="488"/>
      <c r="V4494" s="494"/>
      <c r="W4494" s="494"/>
      <c r="X4494" s="494"/>
      <c r="Y4494" s="494"/>
      <c r="Z4494" s="494"/>
      <c r="AA4494" s="494"/>
      <c r="AB4494" s="488"/>
      <c r="AC4494" s="492"/>
      <c r="AD4494" s="494"/>
      <c r="AE4494" s="494"/>
      <c r="AF4494" s="494"/>
      <c r="AG4494" s="494"/>
      <c r="AH4494" s="494"/>
      <c r="AI4494" s="494"/>
      <c r="AJ4494" s="488"/>
      <c r="AK4494" s="494"/>
      <c r="AL4494" s="494"/>
      <c r="AM4494" s="488"/>
      <c r="AN4494" s="494"/>
      <c r="AO4494" s="494"/>
      <c r="AP4494" s="494"/>
      <c r="AQ4494" s="494"/>
      <c r="AR4494" s="494"/>
      <c r="AS4494" s="494"/>
      <c r="AT4494" s="488"/>
      <c r="AU4494" s="492"/>
      <c r="AV4494" s="492"/>
      <c r="AW4494" s="492"/>
      <c r="AX4494" s="488"/>
      <c r="AY4494" s="488"/>
      <c r="AZ4494" s="488"/>
    </row>
    <row r="4495">
      <c r="A4495" s="488"/>
      <c r="B4495" s="488"/>
      <c r="C4495" s="488"/>
      <c r="D4495" s="488"/>
      <c r="E4495" s="491"/>
      <c r="F4495" s="492"/>
      <c r="G4495" s="488"/>
      <c r="H4495" s="492"/>
      <c r="I4495" s="488"/>
      <c r="J4495" s="488"/>
      <c r="K4495" s="488"/>
      <c r="L4495" s="488"/>
      <c r="M4495" s="488"/>
      <c r="N4495" s="488"/>
      <c r="O4495" s="488"/>
      <c r="P4495" s="488"/>
      <c r="Q4495" s="488"/>
      <c r="R4495" s="491"/>
      <c r="S4495" s="494"/>
      <c r="T4495" s="494"/>
      <c r="U4495" s="488"/>
      <c r="V4495" s="494"/>
      <c r="W4495" s="494"/>
      <c r="X4495" s="494"/>
      <c r="Y4495" s="494"/>
      <c r="Z4495" s="494"/>
      <c r="AA4495" s="494"/>
      <c r="AB4495" s="488"/>
      <c r="AC4495" s="492"/>
      <c r="AD4495" s="494"/>
      <c r="AE4495" s="494"/>
      <c r="AF4495" s="494"/>
      <c r="AG4495" s="494"/>
      <c r="AH4495" s="494"/>
      <c r="AI4495" s="494"/>
      <c r="AJ4495" s="488"/>
      <c r="AK4495" s="494"/>
      <c r="AL4495" s="494"/>
      <c r="AM4495" s="488"/>
      <c r="AN4495" s="494"/>
      <c r="AO4495" s="494"/>
      <c r="AP4495" s="494"/>
      <c r="AQ4495" s="494"/>
      <c r="AR4495" s="494"/>
      <c r="AS4495" s="494"/>
      <c r="AT4495" s="488"/>
      <c r="AU4495" s="492"/>
      <c r="AV4495" s="492"/>
      <c r="AW4495" s="492"/>
      <c r="AX4495" s="488"/>
      <c r="AY4495" s="488"/>
      <c r="AZ4495" s="488"/>
    </row>
    <row r="4496">
      <c r="A4496" s="488"/>
      <c r="B4496" s="488"/>
      <c r="C4496" s="488"/>
      <c r="D4496" s="488"/>
      <c r="E4496" s="491"/>
      <c r="F4496" s="492"/>
      <c r="G4496" s="488"/>
      <c r="H4496" s="492"/>
      <c r="I4496" s="488"/>
      <c r="J4496" s="488"/>
      <c r="K4496" s="488"/>
      <c r="L4496" s="488"/>
      <c r="M4496" s="488"/>
      <c r="N4496" s="488"/>
      <c r="O4496" s="488"/>
      <c r="P4496" s="488"/>
      <c r="Q4496" s="488"/>
      <c r="R4496" s="491"/>
      <c r="S4496" s="494"/>
      <c r="T4496" s="494"/>
      <c r="U4496" s="488"/>
      <c r="V4496" s="494"/>
      <c r="W4496" s="494"/>
      <c r="X4496" s="494"/>
      <c r="Y4496" s="494"/>
      <c r="Z4496" s="494"/>
      <c r="AA4496" s="494"/>
      <c r="AB4496" s="488"/>
      <c r="AC4496" s="492"/>
      <c r="AD4496" s="494"/>
      <c r="AE4496" s="494"/>
      <c r="AF4496" s="494"/>
      <c r="AG4496" s="494"/>
      <c r="AH4496" s="494"/>
      <c r="AI4496" s="494"/>
      <c r="AJ4496" s="488"/>
      <c r="AK4496" s="494"/>
      <c r="AL4496" s="494"/>
      <c r="AM4496" s="488"/>
      <c r="AN4496" s="494"/>
      <c r="AO4496" s="494"/>
      <c r="AP4496" s="494"/>
      <c r="AQ4496" s="494"/>
      <c r="AR4496" s="494"/>
      <c r="AS4496" s="494"/>
      <c r="AT4496" s="488"/>
      <c r="AU4496" s="492"/>
      <c r="AV4496" s="492"/>
      <c r="AW4496" s="492"/>
      <c r="AX4496" s="488"/>
      <c r="AY4496" s="488"/>
      <c r="AZ4496" s="488"/>
    </row>
    <row r="4497">
      <c r="A4497" s="488"/>
      <c r="B4497" s="488"/>
      <c r="C4497" s="488"/>
      <c r="D4497" s="488"/>
      <c r="E4497" s="491"/>
      <c r="F4497" s="492"/>
      <c r="G4497" s="488"/>
      <c r="H4497" s="492"/>
      <c r="I4497" s="488"/>
      <c r="J4497" s="488"/>
      <c r="K4497" s="488"/>
      <c r="L4497" s="488"/>
      <c r="M4497" s="488"/>
      <c r="N4497" s="488"/>
      <c r="O4497" s="488"/>
      <c r="P4497" s="488"/>
      <c r="Q4497" s="488"/>
      <c r="R4497" s="491"/>
      <c r="S4497" s="494"/>
      <c r="T4497" s="494"/>
      <c r="U4497" s="488"/>
      <c r="V4497" s="494"/>
      <c r="W4497" s="494"/>
      <c r="X4497" s="494"/>
      <c r="Y4497" s="494"/>
      <c r="Z4497" s="494"/>
      <c r="AA4497" s="494"/>
      <c r="AB4497" s="488"/>
      <c r="AC4497" s="492"/>
      <c r="AD4497" s="494"/>
      <c r="AE4497" s="494"/>
      <c r="AF4497" s="494"/>
      <c r="AG4497" s="494"/>
      <c r="AH4497" s="494"/>
      <c r="AI4497" s="494"/>
      <c r="AJ4497" s="488"/>
      <c r="AK4497" s="494"/>
      <c r="AL4497" s="494"/>
      <c r="AM4497" s="488"/>
      <c r="AN4497" s="494"/>
      <c r="AO4497" s="494"/>
      <c r="AP4497" s="494"/>
      <c r="AQ4497" s="494"/>
      <c r="AR4497" s="494"/>
      <c r="AS4497" s="494"/>
      <c r="AT4497" s="488"/>
      <c r="AU4497" s="492"/>
      <c r="AV4497" s="492"/>
      <c r="AW4497" s="492"/>
      <c r="AX4497" s="488"/>
      <c r="AY4497" s="488"/>
      <c r="AZ4497" s="488"/>
    </row>
    <row r="4498">
      <c r="A4498" s="488"/>
      <c r="B4498" s="488"/>
      <c r="C4498" s="488"/>
      <c r="D4498" s="488"/>
      <c r="E4498" s="491"/>
      <c r="F4498" s="492"/>
      <c r="G4498" s="488"/>
      <c r="H4498" s="492"/>
      <c r="I4498" s="488"/>
      <c r="J4498" s="488"/>
      <c r="K4498" s="488"/>
      <c r="L4498" s="488"/>
      <c r="M4498" s="488"/>
      <c r="N4498" s="488"/>
      <c r="O4498" s="488"/>
      <c r="P4498" s="488"/>
      <c r="Q4498" s="488"/>
      <c r="R4498" s="491"/>
      <c r="S4498" s="494"/>
      <c r="T4498" s="494"/>
      <c r="U4498" s="488"/>
      <c r="V4498" s="494"/>
      <c r="W4498" s="494"/>
      <c r="X4498" s="494"/>
      <c r="Y4498" s="494"/>
      <c r="Z4498" s="494"/>
      <c r="AA4498" s="494"/>
      <c r="AB4498" s="488"/>
      <c r="AC4498" s="492"/>
      <c r="AD4498" s="494"/>
      <c r="AE4498" s="494"/>
      <c r="AF4498" s="494"/>
      <c r="AG4498" s="494"/>
      <c r="AH4498" s="494"/>
      <c r="AI4498" s="494"/>
      <c r="AJ4498" s="488"/>
      <c r="AK4498" s="494"/>
      <c r="AL4498" s="494"/>
      <c r="AM4498" s="488"/>
      <c r="AN4498" s="494"/>
      <c r="AO4498" s="494"/>
      <c r="AP4498" s="494"/>
      <c r="AQ4498" s="494"/>
      <c r="AR4498" s="494"/>
      <c r="AS4498" s="494"/>
      <c r="AT4498" s="488"/>
      <c r="AU4498" s="492"/>
      <c r="AV4498" s="492"/>
      <c r="AW4498" s="492"/>
      <c r="AX4498" s="488"/>
      <c r="AY4498" s="488"/>
      <c r="AZ4498" s="488"/>
    </row>
    <row r="4499">
      <c r="A4499" s="488"/>
      <c r="B4499" s="488"/>
      <c r="C4499" s="488"/>
      <c r="D4499" s="488"/>
      <c r="E4499" s="491"/>
      <c r="F4499" s="492"/>
      <c r="G4499" s="488"/>
      <c r="H4499" s="492"/>
      <c r="I4499" s="488"/>
      <c r="J4499" s="488"/>
      <c r="K4499" s="488"/>
      <c r="L4499" s="488"/>
      <c r="M4499" s="488"/>
      <c r="N4499" s="488"/>
      <c r="O4499" s="488"/>
      <c r="P4499" s="488"/>
      <c r="Q4499" s="488"/>
      <c r="R4499" s="491"/>
      <c r="S4499" s="494"/>
      <c r="T4499" s="494"/>
      <c r="U4499" s="488"/>
      <c r="V4499" s="494"/>
      <c r="W4499" s="494"/>
      <c r="X4499" s="494"/>
      <c r="Y4499" s="494"/>
      <c r="Z4499" s="494"/>
      <c r="AA4499" s="494"/>
      <c r="AB4499" s="488"/>
      <c r="AC4499" s="492"/>
      <c r="AD4499" s="494"/>
      <c r="AE4499" s="494"/>
      <c r="AF4499" s="494"/>
      <c r="AG4499" s="494"/>
      <c r="AH4499" s="494"/>
      <c r="AI4499" s="494"/>
      <c r="AJ4499" s="488"/>
      <c r="AK4499" s="494"/>
      <c r="AL4499" s="494"/>
      <c r="AM4499" s="488"/>
      <c r="AN4499" s="494"/>
      <c r="AO4499" s="494"/>
      <c r="AP4499" s="494"/>
      <c r="AQ4499" s="494"/>
      <c r="AR4499" s="494"/>
      <c r="AS4499" s="494"/>
      <c r="AT4499" s="488"/>
      <c r="AU4499" s="492"/>
      <c r="AV4499" s="492"/>
      <c r="AW4499" s="492"/>
      <c r="AX4499" s="488"/>
      <c r="AY4499" s="488"/>
      <c r="AZ4499" s="488"/>
    </row>
    <row r="4500">
      <c r="A4500" s="488"/>
      <c r="B4500" s="488"/>
      <c r="C4500" s="488"/>
      <c r="D4500" s="488"/>
      <c r="E4500" s="491"/>
      <c r="F4500" s="492"/>
      <c r="G4500" s="488"/>
      <c r="H4500" s="492"/>
      <c r="I4500" s="488"/>
      <c r="J4500" s="488"/>
      <c r="K4500" s="488"/>
      <c r="L4500" s="488"/>
      <c r="M4500" s="488"/>
      <c r="N4500" s="488"/>
      <c r="O4500" s="488"/>
      <c r="P4500" s="488"/>
      <c r="Q4500" s="488"/>
      <c r="R4500" s="491"/>
      <c r="S4500" s="494"/>
      <c r="T4500" s="494"/>
      <c r="U4500" s="488"/>
      <c r="V4500" s="494"/>
      <c r="W4500" s="494"/>
      <c r="X4500" s="494"/>
      <c r="Y4500" s="494"/>
      <c r="Z4500" s="494"/>
      <c r="AA4500" s="494"/>
      <c r="AB4500" s="488"/>
      <c r="AC4500" s="492"/>
      <c r="AD4500" s="494"/>
      <c r="AE4500" s="494"/>
      <c r="AF4500" s="494"/>
      <c r="AG4500" s="494"/>
      <c r="AH4500" s="494"/>
      <c r="AI4500" s="494"/>
      <c r="AJ4500" s="488"/>
      <c r="AK4500" s="494"/>
      <c r="AL4500" s="494"/>
      <c r="AM4500" s="488"/>
      <c r="AN4500" s="494"/>
      <c r="AO4500" s="494"/>
      <c r="AP4500" s="494"/>
      <c r="AQ4500" s="494"/>
      <c r="AR4500" s="494"/>
      <c r="AS4500" s="494"/>
      <c r="AT4500" s="488"/>
      <c r="AU4500" s="492"/>
      <c r="AV4500" s="492"/>
      <c r="AW4500" s="492"/>
      <c r="AX4500" s="488"/>
      <c r="AY4500" s="488"/>
      <c r="AZ4500" s="488"/>
    </row>
    <row r="4501">
      <c r="A4501" s="488"/>
      <c r="B4501" s="488"/>
      <c r="C4501" s="488"/>
      <c r="D4501" s="488"/>
      <c r="E4501" s="491"/>
      <c r="F4501" s="492"/>
      <c r="G4501" s="488"/>
      <c r="H4501" s="492"/>
      <c r="I4501" s="488"/>
      <c r="J4501" s="488"/>
      <c r="K4501" s="488"/>
      <c r="L4501" s="488"/>
      <c r="M4501" s="488"/>
      <c r="N4501" s="488"/>
      <c r="O4501" s="488"/>
      <c r="P4501" s="488"/>
      <c r="Q4501" s="488"/>
      <c r="R4501" s="491"/>
      <c r="S4501" s="494"/>
      <c r="T4501" s="494"/>
      <c r="U4501" s="488"/>
      <c r="V4501" s="494"/>
      <c r="W4501" s="494"/>
      <c r="X4501" s="494"/>
      <c r="Y4501" s="494"/>
      <c r="Z4501" s="494"/>
      <c r="AA4501" s="494"/>
      <c r="AB4501" s="488"/>
      <c r="AC4501" s="492"/>
      <c r="AD4501" s="494"/>
      <c r="AE4501" s="494"/>
      <c r="AF4501" s="494"/>
      <c r="AG4501" s="494"/>
      <c r="AH4501" s="494"/>
      <c r="AI4501" s="494"/>
      <c r="AJ4501" s="488"/>
      <c r="AK4501" s="494"/>
      <c r="AL4501" s="494"/>
      <c r="AM4501" s="488"/>
      <c r="AN4501" s="494"/>
      <c r="AO4501" s="494"/>
      <c r="AP4501" s="494"/>
      <c r="AQ4501" s="494"/>
      <c r="AR4501" s="494"/>
      <c r="AS4501" s="494"/>
      <c r="AT4501" s="488"/>
      <c r="AU4501" s="492"/>
      <c r="AV4501" s="492"/>
      <c r="AW4501" s="492"/>
      <c r="AX4501" s="488"/>
      <c r="AY4501" s="488"/>
      <c r="AZ4501" s="488"/>
    </row>
    <row r="4502">
      <c r="A4502" s="488"/>
      <c r="B4502" s="488"/>
      <c r="C4502" s="488"/>
      <c r="D4502" s="488"/>
      <c r="E4502" s="491"/>
      <c r="F4502" s="492"/>
      <c r="G4502" s="488"/>
      <c r="H4502" s="492"/>
      <c r="I4502" s="488"/>
      <c r="J4502" s="488"/>
      <c r="K4502" s="488"/>
      <c r="L4502" s="488"/>
      <c r="M4502" s="488"/>
      <c r="N4502" s="488"/>
      <c r="O4502" s="488"/>
      <c r="P4502" s="488"/>
      <c r="Q4502" s="488"/>
      <c r="R4502" s="491"/>
      <c r="S4502" s="494"/>
      <c r="T4502" s="494"/>
      <c r="U4502" s="488"/>
      <c r="V4502" s="494"/>
      <c r="W4502" s="494"/>
      <c r="X4502" s="494"/>
      <c r="Y4502" s="494"/>
      <c r="Z4502" s="494"/>
      <c r="AA4502" s="494"/>
      <c r="AB4502" s="488"/>
      <c r="AC4502" s="492"/>
      <c r="AD4502" s="488"/>
      <c r="AE4502" s="492"/>
      <c r="AF4502" s="488"/>
      <c r="AG4502" s="488"/>
      <c r="AH4502" s="492"/>
      <c r="AI4502" s="494"/>
      <c r="AJ4502" s="488"/>
      <c r="AK4502" s="500"/>
      <c r="AL4502" s="491"/>
      <c r="AM4502" s="488"/>
      <c r="AN4502" s="494"/>
      <c r="AO4502" s="494"/>
      <c r="AP4502" s="494"/>
      <c r="AQ4502" s="494"/>
      <c r="AR4502" s="494"/>
      <c r="AS4502" s="494"/>
      <c r="AT4502" s="488"/>
      <c r="AU4502" s="492"/>
      <c r="AV4502" s="492"/>
      <c r="AW4502" s="492"/>
      <c r="AX4502" s="488"/>
      <c r="AY4502" s="488"/>
      <c r="AZ4502" s="488"/>
    </row>
    <row r="4503">
      <c r="A4503" s="488"/>
      <c r="B4503" s="488"/>
      <c r="C4503" s="488"/>
      <c r="D4503" s="488"/>
      <c r="E4503" s="491"/>
      <c r="F4503" s="492"/>
      <c r="G4503" s="488"/>
      <c r="H4503" s="492"/>
      <c r="I4503" s="488"/>
      <c r="J4503" s="488"/>
      <c r="K4503" s="488"/>
      <c r="L4503" s="488"/>
      <c r="M4503" s="488"/>
      <c r="N4503" s="488"/>
      <c r="O4503" s="488"/>
      <c r="P4503" s="488"/>
      <c r="Q4503" s="488"/>
      <c r="R4503" s="491"/>
      <c r="S4503" s="494"/>
      <c r="T4503" s="494"/>
      <c r="U4503" s="488"/>
      <c r="V4503" s="494"/>
      <c r="W4503" s="494"/>
      <c r="X4503" s="494"/>
      <c r="Y4503" s="494"/>
      <c r="Z4503" s="494"/>
      <c r="AA4503" s="494"/>
      <c r="AB4503" s="488"/>
      <c r="AC4503" s="492"/>
      <c r="AD4503" s="494"/>
      <c r="AE4503" s="494"/>
      <c r="AF4503" s="494"/>
      <c r="AG4503" s="494"/>
      <c r="AH4503" s="494"/>
      <c r="AI4503" s="494"/>
      <c r="AJ4503" s="488"/>
      <c r="AK4503" s="494"/>
      <c r="AL4503" s="494"/>
      <c r="AM4503" s="488"/>
      <c r="AN4503" s="494"/>
      <c r="AO4503" s="494"/>
      <c r="AP4503" s="494"/>
      <c r="AQ4503" s="494"/>
      <c r="AR4503" s="494"/>
      <c r="AS4503" s="494"/>
      <c r="AT4503" s="488"/>
      <c r="AU4503" s="492"/>
      <c r="AV4503" s="492"/>
      <c r="AW4503" s="492"/>
      <c r="AX4503" s="488"/>
      <c r="AY4503" s="488"/>
      <c r="AZ4503" s="488"/>
    </row>
    <row r="4504">
      <c r="A4504" s="488"/>
      <c r="B4504" s="488"/>
      <c r="C4504" s="488"/>
      <c r="D4504" s="488"/>
      <c r="E4504" s="491"/>
      <c r="F4504" s="492"/>
      <c r="G4504" s="488"/>
      <c r="H4504" s="492"/>
      <c r="I4504" s="488"/>
      <c r="J4504" s="488"/>
      <c r="K4504" s="488"/>
      <c r="L4504" s="488"/>
      <c r="M4504" s="488"/>
      <c r="N4504" s="488"/>
      <c r="O4504" s="488"/>
      <c r="P4504" s="488"/>
      <c r="Q4504" s="488"/>
      <c r="R4504" s="491"/>
      <c r="S4504" s="494"/>
      <c r="T4504" s="494"/>
      <c r="U4504" s="488"/>
      <c r="V4504" s="494"/>
      <c r="W4504" s="494"/>
      <c r="X4504" s="494"/>
      <c r="Y4504" s="494"/>
      <c r="Z4504" s="494"/>
      <c r="AA4504" s="494"/>
      <c r="AB4504" s="488"/>
      <c r="AC4504" s="492"/>
      <c r="AD4504" s="494"/>
      <c r="AE4504" s="494"/>
      <c r="AF4504" s="494"/>
      <c r="AG4504" s="494"/>
      <c r="AH4504" s="494"/>
      <c r="AI4504" s="494"/>
      <c r="AJ4504" s="488"/>
      <c r="AK4504" s="494"/>
      <c r="AL4504" s="494"/>
      <c r="AM4504" s="488"/>
      <c r="AN4504" s="494"/>
      <c r="AO4504" s="494"/>
      <c r="AP4504" s="494"/>
      <c r="AQ4504" s="494"/>
      <c r="AR4504" s="494"/>
      <c r="AS4504" s="494"/>
      <c r="AT4504" s="488"/>
      <c r="AU4504" s="492"/>
      <c r="AV4504" s="492"/>
      <c r="AW4504" s="492"/>
      <c r="AX4504" s="488"/>
      <c r="AY4504" s="488"/>
      <c r="AZ4504" s="488"/>
    </row>
    <row r="4505">
      <c r="A4505" s="488"/>
      <c r="B4505" s="488"/>
      <c r="C4505" s="488"/>
      <c r="D4505" s="488"/>
      <c r="E4505" s="491"/>
      <c r="F4505" s="492"/>
      <c r="G4505" s="488"/>
      <c r="H4505" s="492"/>
      <c r="I4505" s="488"/>
      <c r="J4505" s="488"/>
      <c r="K4505" s="488"/>
      <c r="L4505" s="488"/>
      <c r="M4505" s="488"/>
      <c r="N4505" s="488"/>
      <c r="O4505" s="488"/>
      <c r="P4505" s="488"/>
      <c r="Q4505" s="488"/>
      <c r="R4505" s="491"/>
      <c r="S4505" s="494"/>
      <c r="T4505" s="494"/>
      <c r="U4505" s="488"/>
      <c r="V4505" s="494"/>
      <c r="W4505" s="494"/>
      <c r="X4505" s="494"/>
      <c r="Y4505" s="494"/>
      <c r="Z4505" s="494"/>
      <c r="AA4505" s="494"/>
      <c r="AB4505" s="488"/>
      <c r="AC4505" s="492"/>
      <c r="AD4505" s="494"/>
      <c r="AE4505" s="494"/>
      <c r="AF4505" s="494"/>
      <c r="AG4505" s="494"/>
      <c r="AH4505" s="494"/>
      <c r="AI4505" s="494"/>
      <c r="AJ4505" s="488"/>
      <c r="AK4505" s="494"/>
      <c r="AL4505" s="494"/>
      <c r="AM4505" s="488"/>
      <c r="AN4505" s="494"/>
      <c r="AO4505" s="494"/>
      <c r="AP4505" s="494"/>
      <c r="AQ4505" s="494"/>
      <c r="AR4505" s="494"/>
      <c r="AS4505" s="494"/>
      <c r="AT4505" s="488"/>
      <c r="AU4505" s="492"/>
      <c r="AV4505" s="492"/>
      <c r="AW4505" s="492"/>
      <c r="AX4505" s="488"/>
      <c r="AY4505" s="488"/>
      <c r="AZ4505" s="488"/>
    </row>
    <row r="4506">
      <c r="A4506" s="488"/>
      <c r="B4506" s="488"/>
      <c r="C4506" s="488"/>
      <c r="D4506" s="488"/>
      <c r="E4506" s="491"/>
      <c r="F4506" s="492"/>
      <c r="G4506" s="488"/>
      <c r="H4506" s="492"/>
      <c r="I4506" s="488"/>
      <c r="J4506" s="488"/>
      <c r="K4506" s="488"/>
      <c r="L4506" s="488"/>
      <c r="M4506" s="488"/>
      <c r="N4506" s="488"/>
      <c r="O4506" s="488"/>
      <c r="P4506" s="488"/>
      <c r="Q4506" s="488"/>
      <c r="R4506" s="491"/>
      <c r="S4506" s="494"/>
      <c r="T4506" s="494"/>
      <c r="U4506" s="488"/>
      <c r="V4506" s="494"/>
      <c r="W4506" s="494"/>
      <c r="X4506" s="494"/>
      <c r="Y4506" s="494"/>
      <c r="Z4506" s="494"/>
      <c r="AA4506" s="494"/>
      <c r="AB4506" s="488"/>
      <c r="AC4506" s="492"/>
      <c r="AD4506" s="494"/>
      <c r="AE4506" s="494"/>
      <c r="AF4506" s="494"/>
      <c r="AG4506" s="494"/>
      <c r="AH4506" s="494"/>
      <c r="AI4506" s="494"/>
      <c r="AJ4506" s="488"/>
      <c r="AK4506" s="494"/>
      <c r="AL4506" s="494"/>
      <c r="AM4506" s="488"/>
      <c r="AN4506" s="494"/>
      <c r="AO4506" s="494"/>
      <c r="AP4506" s="494"/>
      <c r="AQ4506" s="494"/>
      <c r="AR4506" s="494"/>
      <c r="AS4506" s="494"/>
      <c r="AT4506" s="488"/>
      <c r="AU4506" s="492"/>
      <c r="AV4506" s="492"/>
      <c r="AW4506" s="492"/>
      <c r="AX4506" s="488"/>
      <c r="AY4506" s="488"/>
      <c r="AZ4506" s="488"/>
    </row>
    <row r="4507">
      <c r="A4507" s="488"/>
      <c r="B4507" s="488"/>
      <c r="C4507" s="488"/>
      <c r="D4507" s="488"/>
      <c r="E4507" s="491"/>
      <c r="F4507" s="492"/>
      <c r="G4507" s="488"/>
      <c r="H4507" s="492"/>
      <c r="I4507" s="488"/>
      <c r="J4507" s="488"/>
      <c r="K4507" s="488"/>
      <c r="L4507" s="488"/>
      <c r="M4507" s="488"/>
      <c r="N4507" s="488"/>
      <c r="O4507" s="488"/>
      <c r="P4507" s="488"/>
      <c r="Q4507" s="488"/>
      <c r="R4507" s="491"/>
      <c r="S4507" s="494"/>
      <c r="T4507" s="494"/>
      <c r="U4507" s="488"/>
      <c r="V4507" s="494"/>
      <c r="W4507" s="494"/>
      <c r="X4507" s="494"/>
      <c r="Y4507" s="494"/>
      <c r="Z4507" s="494"/>
      <c r="AA4507" s="494"/>
      <c r="AB4507" s="488"/>
      <c r="AC4507" s="492"/>
      <c r="AD4507" s="488"/>
      <c r="AE4507" s="492"/>
      <c r="AF4507" s="488"/>
      <c r="AG4507" s="488"/>
      <c r="AH4507" s="492"/>
      <c r="AI4507" s="494"/>
      <c r="AJ4507" s="488"/>
      <c r="AK4507" s="500"/>
      <c r="AL4507" s="491"/>
      <c r="AM4507" s="488"/>
      <c r="AN4507" s="494"/>
      <c r="AO4507" s="494"/>
      <c r="AP4507" s="494"/>
      <c r="AQ4507" s="494"/>
      <c r="AR4507" s="494"/>
      <c r="AS4507" s="494"/>
      <c r="AT4507" s="488"/>
      <c r="AU4507" s="492"/>
      <c r="AV4507" s="492"/>
      <c r="AW4507" s="492"/>
      <c r="AX4507" s="488"/>
      <c r="AY4507" s="488"/>
      <c r="AZ4507" s="488"/>
    </row>
    <row r="4508">
      <c r="A4508" s="488"/>
      <c r="B4508" s="488"/>
      <c r="C4508" s="488"/>
      <c r="D4508" s="488"/>
      <c r="E4508" s="491"/>
      <c r="F4508" s="492"/>
      <c r="G4508" s="488"/>
      <c r="H4508" s="492"/>
      <c r="I4508" s="488"/>
      <c r="J4508" s="488"/>
      <c r="K4508" s="488"/>
      <c r="L4508" s="488"/>
      <c r="M4508" s="488"/>
      <c r="N4508" s="488"/>
      <c r="O4508" s="488"/>
      <c r="P4508" s="488"/>
      <c r="Q4508" s="488"/>
      <c r="R4508" s="491"/>
      <c r="S4508" s="494"/>
      <c r="T4508" s="494"/>
      <c r="U4508" s="488"/>
      <c r="V4508" s="494"/>
      <c r="W4508" s="494"/>
      <c r="X4508" s="494"/>
      <c r="Y4508" s="494"/>
      <c r="Z4508" s="494"/>
      <c r="AA4508" s="494"/>
      <c r="AB4508" s="488"/>
      <c r="AC4508" s="494"/>
      <c r="AD4508" s="488"/>
      <c r="AE4508" s="492"/>
      <c r="AF4508" s="488"/>
      <c r="AG4508" s="488"/>
      <c r="AH4508" s="492"/>
      <c r="AI4508" s="494"/>
      <c r="AJ4508" s="488"/>
      <c r="AK4508" s="500"/>
      <c r="AL4508" s="491"/>
      <c r="AM4508" s="488"/>
      <c r="AN4508" s="494"/>
      <c r="AO4508" s="494"/>
      <c r="AP4508" s="494"/>
      <c r="AQ4508" s="494"/>
      <c r="AR4508" s="494"/>
      <c r="AS4508" s="494"/>
      <c r="AT4508" s="488"/>
      <c r="AU4508" s="492"/>
      <c r="AV4508" s="492"/>
      <c r="AW4508" s="492"/>
      <c r="AX4508" s="488"/>
      <c r="AY4508" s="488"/>
      <c r="AZ4508" s="488"/>
    </row>
    <row r="4509">
      <c r="A4509" s="488"/>
      <c r="B4509" s="488"/>
      <c r="C4509" s="488"/>
      <c r="D4509" s="488"/>
      <c r="E4509" s="491"/>
      <c r="F4509" s="492"/>
      <c r="G4509" s="488"/>
      <c r="H4509" s="492"/>
      <c r="I4509" s="488"/>
      <c r="J4509" s="488"/>
      <c r="K4509" s="488"/>
      <c r="L4509" s="488"/>
      <c r="M4509" s="488"/>
      <c r="N4509" s="488"/>
      <c r="O4509" s="488"/>
      <c r="P4509" s="488"/>
      <c r="Q4509" s="488"/>
      <c r="R4509" s="491"/>
      <c r="S4509" s="494"/>
      <c r="T4509" s="494"/>
      <c r="U4509" s="488"/>
      <c r="V4509" s="494"/>
      <c r="W4509" s="494"/>
      <c r="X4509" s="494"/>
      <c r="Y4509" s="494"/>
      <c r="Z4509" s="494"/>
      <c r="AA4509" s="494"/>
      <c r="AB4509" s="488"/>
      <c r="AC4509" s="492"/>
      <c r="AD4509" s="488"/>
      <c r="AE4509" s="492"/>
      <c r="AF4509" s="488"/>
      <c r="AG4509" s="488"/>
      <c r="AH4509" s="492"/>
      <c r="AI4509" s="494"/>
      <c r="AJ4509" s="488"/>
      <c r="AK4509" s="500"/>
      <c r="AL4509" s="491"/>
      <c r="AM4509" s="488"/>
      <c r="AN4509" s="494"/>
      <c r="AO4509" s="494"/>
      <c r="AP4509" s="494"/>
      <c r="AQ4509" s="494"/>
      <c r="AR4509" s="494"/>
      <c r="AS4509" s="494"/>
      <c r="AT4509" s="488"/>
      <c r="AU4509" s="492"/>
      <c r="AV4509" s="492"/>
      <c r="AW4509" s="492"/>
      <c r="AX4509" s="488"/>
      <c r="AY4509" s="488"/>
      <c r="AZ4509" s="488"/>
    </row>
    <row r="4510">
      <c r="A4510" s="488"/>
      <c r="B4510" s="488"/>
      <c r="C4510" s="488"/>
      <c r="D4510" s="488"/>
      <c r="E4510" s="491"/>
      <c r="F4510" s="492"/>
      <c r="G4510" s="488"/>
      <c r="H4510" s="492"/>
      <c r="I4510" s="488"/>
      <c r="J4510" s="488"/>
      <c r="K4510" s="488"/>
      <c r="L4510" s="488"/>
      <c r="M4510" s="488"/>
      <c r="N4510" s="488"/>
      <c r="O4510" s="488"/>
      <c r="P4510" s="488"/>
      <c r="Q4510" s="488"/>
      <c r="R4510" s="491"/>
      <c r="S4510" s="494"/>
      <c r="T4510" s="494"/>
      <c r="U4510" s="488"/>
      <c r="V4510" s="494"/>
      <c r="W4510" s="494"/>
      <c r="X4510" s="494"/>
      <c r="Y4510" s="494"/>
      <c r="Z4510" s="494"/>
      <c r="AA4510" s="494"/>
      <c r="AB4510" s="488"/>
      <c r="AC4510" s="492"/>
      <c r="AD4510" s="488"/>
      <c r="AE4510" s="492"/>
      <c r="AF4510" s="488"/>
      <c r="AG4510" s="488"/>
      <c r="AH4510" s="492"/>
      <c r="AI4510" s="494"/>
      <c r="AJ4510" s="488"/>
      <c r="AK4510" s="500"/>
      <c r="AL4510" s="491"/>
      <c r="AM4510" s="488"/>
      <c r="AN4510" s="494"/>
      <c r="AO4510" s="494"/>
      <c r="AP4510" s="494"/>
      <c r="AQ4510" s="494"/>
      <c r="AR4510" s="494"/>
      <c r="AS4510" s="494"/>
      <c r="AT4510" s="488"/>
      <c r="AU4510" s="492"/>
      <c r="AV4510" s="492"/>
      <c r="AW4510" s="492"/>
      <c r="AX4510" s="488"/>
      <c r="AY4510" s="488"/>
      <c r="AZ4510" s="488"/>
    </row>
    <row r="4511">
      <c r="A4511" s="488"/>
      <c r="B4511" s="488"/>
      <c r="C4511" s="488"/>
      <c r="D4511" s="488"/>
      <c r="E4511" s="491"/>
      <c r="F4511" s="492"/>
      <c r="G4511" s="488"/>
      <c r="H4511" s="492"/>
      <c r="I4511" s="488"/>
      <c r="J4511" s="488"/>
      <c r="K4511" s="488"/>
      <c r="L4511" s="488"/>
      <c r="M4511" s="488"/>
      <c r="N4511" s="488"/>
      <c r="O4511" s="488"/>
      <c r="P4511" s="488"/>
      <c r="Q4511" s="488"/>
      <c r="R4511" s="491"/>
      <c r="S4511" s="494"/>
      <c r="T4511" s="494"/>
      <c r="U4511" s="488"/>
      <c r="V4511" s="494"/>
      <c r="W4511" s="494"/>
      <c r="X4511" s="494"/>
      <c r="Y4511" s="494"/>
      <c r="Z4511" s="494"/>
      <c r="AA4511" s="494"/>
      <c r="AB4511" s="488"/>
      <c r="AC4511" s="492"/>
      <c r="AD4511" s="494"/>
      <c r="AE4511" s="494"/>
      <c r="AF4511" s="494"/>
      <c r="AG4511" s="494"/>
      <c r="AH4511" s="494"/>
      <c r="AI4511" s="494"/>
      <c r="AJ4511" s="488"/>
      <c r="AK4511" s="494"/>
      <c r="AL4511" s="494"/>
      <c r="AM4511" s="488"/>
      <c r="AN4511" s="494"/>
      <c r="AO4511" s="494"/>
      <c r="AP4511" s="494"/>
      <c r="AQ4511" s="494"/>
      <c r="AR4511" s="494"/>
      <c r="AS4511" s="494"/>
      <c r="AT4511" s="488"/>
      <c r="AU4511" s="492"/>
      <c r="AV4511" s="492"/>
      <c r="AW4511" s="492"/>
      <c r="AX4511" s="488"/>
      <c r="AY4511" s="488"/>
      <c r="AZ4511" s="488"/>
    </row>
    <row r="4512">
      <c r="A4512" s="488"/>
      <c r="B4512" s="488"/>
      <c r="C4512" s="488"/>
      <c r="D4512" s="488"/>
      <c r="E4512" s="491"/>
      <c r="F4512" s="492"/>
      <c r="G4512" s="488"/>
      <c r="H4512" s="492"/>
      <c r="I4512" s="488"/>
      <c r="J4512" s="488"/>
      <c r="K4512" s="488"/>
      <c r="L4512" s="488"/>
      <c r="M4512" s="488"/>
      <c r="N4512" s="488"/>
      <c r="O4512" s="488"/>
      <c r="P4512" s="488"/>
      <c r="Q4512" s="488"/>
      <c r="R4512" s="491"/>
      <c r="S4512" s="494"/>
      <c r="T4512" s="494"/>
      <c r="U4512" s="488"/>
      <c r="V4512" s="494"/>
      <c r="W4512" s="494"/>
      <c r="X4512" s="494"/>
      <c r="Y4512" s="494"/>
      <c r="Z4512" s="494"/>
      <c r="AA4512" s="494"/>
      <c r="AB4512" s="488"/>
      <c r="AC4512" s="492"/>
      <c r="AD4512" s="494"/>
      <c r="AE4512" s="494"/>
      <c r="AF4512" s="494"/>
      <c r="AG4512" s="494"/>
      <c r="AH4512" s="494"/>
      <c r="AI4512" s="494"/>
      <c r="AJ4512" s="488"/>
      <c r="AK4512" s="494"/>
      <c r="AL4512" s="494"/>
      <c r="AM4512" s="488"/>
      <c r="AN4512" s="494"/>
      <c r="AO4512" s="494"/>
      <c r="AP4512" s="494"/>
      <c r="AQ4512" s="494"/>
      <c r="AR4512" s="494"/>
      <c r="AS4512" s="494"/>
      <c r="AT4512" s="488"/>
      <c r="AU4512" s="492"/>
      <c r="AV4512" s="492"/>
      <c r="AW4512" s="492"/>
      <c r="AX4512" s="497"/>
      <c r="AY4512" s="497"/>
      <c r="AZ4512" s="488"/>
    </row>
    <row r="4513">
      <c r="A4513" s="488"/>
      <c r="B4513" s="488"/>
      <c r="C4513" s="488"/>
      <c r="D4513" s="488"/>
      <c r="E4513" s="491"/>
      <c r="F4513" s="492"/>
      <c r="G4513" s="488"/>
      <c r="H4513" s="492"/>
      <c r="I4513" s="488"/>
      <c r="J4513" s="488"/>
      <c r="K4513" s="488"/>
      <c r="L4513" s="488"/>
      <c r="M4513" s="488"/>
      <c r="N4513" s="488"/>
      <c r="O4513" s="488"/>
      <c r="P4513" s="488"/>
      <c r="Q4513" s="488"/>
      <c r="R4513" s="491"/>
      <c r="S4513" s="494"/>
      <c r="T4513" s="494"/>
      <c r="U4513" s="488"/>
      <c r="V4513" s="494"/>
      <c r="W4513" s="494"/>
      <c r="X4513" s="494"/>
      <c r="Y4513" s="494"/>
      <c r="Z4513" s="494"/>
      <c r="AA4513" s="494"/>
      <c r="AB4513" s="488"/>
      <c r="AC4513" s="492"/>
      <c r="AD4513" s="494"/>
      <c r="AE4513" s="494"/>
      <c r="AF4513" s="494"/>
      <c r="AG4513" s="494"/>
      <c r="AH4513" s="494"/>
      <c r="AI4513" s="494"/>
      <c r="AJ4513" s="488"/>
      <c r="AK4513" s="494"/>
      <c r="AL4513" s="494"/>
      <c r="AM4513" s="488"/>
      <c r="AN4513" s="494"/>
      <c r="AO4513" s="494"/>
      <c r="AP4513" s="494"/>
      <c r="AQ4513" s="494"/>
      <c r="AR4513" s="494"/>
      <c r="AS4513" s="494"/>
      <c r="AT4513" s="488"/>
      <c r="AU4513" s="492"/>
      <c r="AV4513" s="492"/>
      <c r="AW4513" s="492"/>
      <c r="AX4513" s="488"/>
      <c r="AY4513" s="488"/>
      <c r="AZ4513" s="488"/>
    </row>
    <row r="4514">
      <c r="A4514" s="488"/>
      <c r="B4514" s="488"/>
      <c r="C4514" s="488"/>
      <c r="D4514" s="488"/>
      <c r="E4514" s="491"/>
      <c r="F4514" s="492"/>
      <c r="G4514" s="488"/>
      <c r="H4514" s="492"/>
      <c r="I4514" s="488"/>
      <c r="J4514" s="488"/>
      <c r="K4514" s="488"/>
      <c r="L4514" s="488"/>
      <c r="M4514" s="488"/>
      <c r="N4514" s="488"/>
      <c r="O4514" s="488"/>
      <c r="P4514" s="488"/>
      <c r="Q4514" s="488"/>
      <c r="R4514" s="491"/>
      <c r="S4514" s="494"/>
      <c r="T4514" s="494"/>
      <c r="U4514" s="488"/>
      <c r="V4514" s="494"/>
      <c r="W4514" s="494"/>
      <c r="X4514" s="494"/>
      <c r="Y4514" s="494"/>
      <c r="Z4514" s="494"/>
      <c r="AA4514" s="494"/>
      <c r="AB4514" s="488"/>
      <c r="AC4514" s="492"/>
      <c r="AD4514" s="494"/>
      <c r="AE4514" s="494"/>
      <c r="AF4514" s="494"/>
      <c r="AG4514" s="494"/>
      <c r="AH4514" s="494"/>
      <c r="AI4514" s="494"/>
      <c r="AJ4514" s="488"/>
      <c r="AK4514" s="494"/>
      <c r="AL4514" s="494"/>
      <c r="AM4514" s="488"/>
      <c r="AN4514" s="494"/>
      <c r="AO4514" s="494"/>
      <c r="AP4514" s="494"/>
      <c r="AQ4514" s="494"/>
      <c r="AR4514" s="494"/>
      <c r="AS4514" s="494"/>
      <c r="AT4514" s="488"/>
      <c r="AU4514" s="492"/>
      <c r="AV4514" s="492"/>
      <c r="AW4514" s="492"/>
      <c r="AX4514" s="488"/>
      <c r="AY4514" s="488"/>
      <c r="AZ4514" s="488"/>
    </row>
    <row r="4515">
      <c r="A4515" s="488"/>
      <c r="B4515" s="488"/>
      <c r="C4515" s="488"/>
      <c r="D4515" s="488"/>
      <c r="E4515" s="491"/>
      <c r="F4515" s="492"/>
      <c r="G4515" s="488"/>
      <c r="H4515" s="492"/>
      <c r="I4515" s="488"/>
      <c r="J4515" s="488"/>
      <c r="K4515" s="488"/>
      <c r="L4515" s="488"/>
      <c r="M4515" s="488"/>
      <c r="N4515" s="488"/>
      <c r="O4515" s="488"/>
      <c r="P4515" s="488"/>
      <c r="Q4515" s="488"/>
      <c r="R4515" s="491"/>
      <c r="S4515" s="494"/>
      <c r="T4515" s="494"/>
      <c r="U4515" s="488"/>
      <c r="V4515" s="494"/>
      <c r="W4515" s="494"/>
      <c r="X4515" s="494"/>
      <c r="Y4515" s="494"/>
      <c r="Z4515" s="494"/>
      <c r="AA4515" s="494"/>
      <c r="AB4515" s="488"/>
      <c r="AC4515" s="492"/>
      <c r="AD4515" s="494"/>
      <c r="AE4515" s="494"/>
      <c r="AF4515" s="494"/>
      <c r="AG4515" s="494"/>
      <c r="AH4515" s="494"/>
      <c r="AI4515" s="494"/>
      <c r="AJ4515" s="488"/>
      <c r="AK4515" s="494"/>
      <c r="AL4515" s="494"/>
      <c r="AM4515" s="488"/>
      <c r="AN4515" s="494"/>
      <c r="AO4515" s="494"/>
      <c r="AP4515" s="494"/>
      <c r="AQ4515" s="494"/>
      <c r="AR4515" s="494"/>
      <c r="AS4515" s="494"/>
      <c r="AT4515" s="488"/>
      <c r="AU4515" s="492"/>
      <c r="AV4515" s="492"/>
      <c r="AW4515" s="492"/>
      <c r="AX4515" s="488"/>
      <c r="AY4515" s="488"/>
      <c r="AZ4515" s="488"/>
    </row>
    <row r="4516">
      <c r="A4516" s="488"/>
      <c r="B4516" s="488"/>
      <c r="C4516" s="488"/>
      <c r="D4516" s="488"/>
      <c r="E4516" s="491"/>
      <c r="F4516" s="492"/>
      <c r="G4516" s="488"/>
      <c r="H4516" s="492"/>
      <c r="I4516" s="488"/>
      <c r="J4516" s="488"/>
      <c r="K4516" s="488"/>
      <c r="L4516" s="488"/>
      <c r="M4516" s="488"/>
      <c r="N4516" s="488"/>
      <c r="O4516" s="488"/>
      <c r="P4516" s="488"/>
      <c r="Q4516" s="488"/>
      <c r="R4516" s="491"/>
      <c r="S4516" s="494"/>
      <c r="T4516" s="494"/>
      <c r="U4516" s="488"/>
      <c r="V4516" s="494"/>
      <c r="W4516" s="494"/>
      <c r="X4516" s="494"/>
      <c r="Y4516" s="494"/>
      <c r="Z4516" s="494"/>
      <c r="AA4516" s="494"/>
      <c r="AB4516" s="488"/>
      <c r="AC4516" s="492"/>
      <c r="AD4516" s="494"/>
      <c r="AE4516" s="494"/>
      <c r="AF4516" s="494"/>
      <c r="AG4516" s="494"/>
      <c r="AH4516" s="494"/>
      <c r="AI4516" s="494"/>
      <c r="AJ4516" s="488"/>
      <c r="AK4516" s="494"/>
      <c r="AL4516" s="494"/>
      <c r="AM4516" s="488"/>
      <c r="AN4516" s="494"/>
      <c r="AO4516" s="494"/>
      <c r="AP4516" s="494"/>
      <c r="AQ4516" s="494"/>
      <c r="AR4516" s="494"/>
      <c r="AS4516" s="494"/>
      <c r="AT4516" s="488"/>
      <c r="AU4516" s="492"/>
      <c r="AV4516" s="492"/>
      <c r="AW4516" s="492"/>
      <c r="AX4516" s="488"/>
      <c r="AY4516" s="488"/>
      <c r="AZ4516" s="488"/>
    </row>
    <row r="4517">
      <c r="A4517" s="488"/>
      <c r="B4517" s="488"/>
      <c r="C4517" s="488"/>
      <c r="D4517" s="488"/>
      <c r="E4517" s="491"/>
      <c r="F4517" s="492"/>
      <c r="G4517" s="488"/>
      <c r="H4517" s="492"/>
      <c r="I4517" s="488"/>
      <c r="J4517" s="488"/>
      <c r="K4517" s="488"/>
      <c r="L4517" s="488"/>
      <c r="M4517" s="488"/>
      <c r="N4517" s="488"/>
      <c r="O4517" s="488"/>
      <c r="P4517" s="488"/>
      <c r="Q4517" s="488"/>
      <c r="R4517" s="491"/>
      <c r="S4517" s="494"/>
      <c r="T4517" s="494"/>
      <c r="U4517" s="488"/>
      <c r="V4517" s="494"/>
      <c r="W4517" s="494"/>
      <c r="X4517" s="494"/>
      <c r="Y4517" s="494"/>
      <c r="Z4517" s="494"/>
      <c r="AA4517" s="494"/>
      <c r="AB4517" s="488"/>
      <c r="AC4517" s="492"/>
      <c r="AD4517" s="494"/>
      <c r="AE4517" s="494"/>
      <c r="AF4517" s="494"/>
      <c r="AG4517" s="494"/>
      <c r="AH4517" s="494"/>
      <c r="AI4517" s="494"/>
      <c r="AJ4517" s="488"/>
      <c r="AK4517" s="494"/>
      <c r="AL4517" s="494"/>
      <c r="AM4517" s="488"/>
      <c r="AN4517" s="494"/>
      <c r="AO4517" s="494"/>
      <c r="AP4517" s="494"/>
      <c r="AQ4517" s="494"/>
      <c r="AR4517" s="494"/>
      <c r="AS4517" s="494"/>
      <c r="AT4517" s="488"/>
      <c r="AU4517" s="492"/>
      <c r="AV4517" s="492"/>
      <c r="AW4517" s="492"/>
      <c r="AX4517" s="488"/>
      <c r="AY4517" s="488"/>
      <c r="AZ4517" s="488"/>
    </row>
    <row r="4518">
      <c r="A4518" s="488"/>
      <c r="B4518" s="488"/>
      <c r="C4518" s="488"/>
      <c r="D4518" s="488"/>
      <c r="E4518" s="491"/>
      <c r="F4518" s="492"/>
      <c r="G4518" s="488"/>
      <c r="H4518" s="492"/>
      <c r="I4518" s="488"/>
      <c r="J4518" s="488"/>
      <c r="K4518" s="488"/>
      <c r="L4518" s="488"/>
      <c r="M4518" s="488"/>
      <c r="N4518" s="488"/>
      <c r="O4518" s="488"/>
      <c r="P4518" s="488"/>
      <c r="Q4518" s="488"/>
      <c r="R4518" s="491"/>
      <c r="S4518" s="494"/>
      <c r="T4518" s="494"/>
      <c r="U4518" s="488"/>
      <c r="V4518" s="494"/>
      <c r="W4518" s="494"/>
      <c r="X4518" s="494"/>
      <c r="Y4518" s="494"/>
      <c r="Z4518" s="494"/>
      <c r="AA4518" s="494"/>
      <c r="AB4518" s="488"/>
      <c r="AC4518" s="492"/>
      <c r="AD4518" s="494"/>
      <c r="AE4518" s="494"/>
      <c r="AF4518" s="494"/>
      <c r="AG4518" s="494"/>
      <c r="AH4518" s="494"/>
      <c r="AI4518" s="494"/>
      <c r="AJ4518" s="488"/>
      <c r="AK4518" s="494"/>
      <c r="AL4518" s="494"/>
      <c r="AM4518" s="488"/>
      <c r="AN4518" s="494"/>
      <c r="AO4518" s="494"/>
      <c r="AP4518" s="494"/>
      <c r="AQ4518" s="494"/>
      <c r="AR4518" s="494"/>
      <c r="AS4518" s="494"/>
      <c r="AT4518" s="488"/>
      <c r="AU4518" s="492"/>
      <c r="AV4518" s="492"/>
      <c r="AW4518" s="492"/>
      <c r="AX4518" s="497"/>
      <c r="AY4518" s="488"/>
      <c r="AZ4518" s="488"/>
    </row>
    <row r="4519">
      <c r="A4519" s="488"/>
      <c r="B4519" s="488"/>
      <c r="C4519" s="488"/>
      <c r="D4519" s="488"/>
      <c r="E4519" s="491"/>
      <c r="F4519" s="492"/>
      <c r="G4519" s="488"/>
      <c r="H4519" s="492"/>
      <c r="I4519" s="488"/>
      <c r="J4519" s="488"/>
      <c r="K4519" s="488"/>
      <c r="L4519" s="488"/>
      <c r="M4519" s="488"/>
      <c r="N4519" s="488"/>
      <c r="O4519" s="488"/>
      <c r="P4519" s="488"/>
      <c r="Q4519" s="488"/>
      <c r="R4519" s="491"/>
      <c r="S4519" s="494"/>
      <c r="T4519" s="494"/>
      <c r="U4519" s="488"/>
      <c r="V4519" s="494"/>
      <c r="W4519" s="494"/>
      <c r="X4519" s="494"/>
      <c r="Y4519" s="494"/>
      <c r="Z4519" s="494"/>
      <c r="AA4519" s="494"/>
      <c r="AB4519" s="488"/>
      <c r="AC4519" s="492"/>
      <c r="AD4519" s="494"/>
      <c r="AE4519" s="494"/>
      <c r="AF4519" s="494"/>
      <c r="AG4519" s="494"/>
      <c r="AH4519" s="494"/>
      <c r="AI4519" s="494"/>
      <c r="AJ4519" s="488"/>
      <c r="AK4519" s="494"/>
      <c r="AL4519" s="494"/>
      <c r="AM4519" s="488"/>
      <c r="AN4519" s="494"/>
      <c r="AO4519" s="494"/>
      <c r="AP4519" s="494"/>
      <c r="AQ4519" s="494"/>
      <c r="AR4519" s="494"/>
      <c r="AS4519" s="494"/>
      <c r="AT4519" s="488"/>
      <c r="AU4519" s="492"/>
      <c r="AV4519" s="492"/>
      <c r="AW4519" s="492"/>
      <c r="AX4519" s="488"/>
      <c r="AY4519" s="488"/>
      <c r="AZ4519" s="488"/>
    </row>
    <row r="4520">
      <c r="A4520" s="488"/>
      <c r="B4520" s="488"/>
      <c r="C4520" s="488"/>
      <c r="D4520" s="488"/>
      <c r="E4520" s="491"/>
      <c r="F4520" s="492"/>
      <c r="G4520" s="488"/>
      <c r="H4520" s="492"/>
      <c r="I4520" s="488"/>
      <c r="J4520" s="488"/>
      <c r="K4520" s="488"/>
      <c r="L4520" s="488"/>
      <c r="M4520" s="488"/>
      <c r="N4520" s="488"/>
      <c r="O4520" s="488"/>
      <c r="P4520" s="488"/>
      <c r="Q4520" s="488"/>
      <c r="R4520" s="491"/>
      <c r="S4520" s="494"/>
      <c r="T4520" s="494"/>
      <c r="U4520" s="488"/>
      <c r="V4520" s="494"/>
      <c r="W4520" s="494"/>
      <c r="X4520" s="494"/>
      <c r="Y4520" s="494"/>
      <c r="Z4520" s="494"/>
      <c r="AA4520" s="494"/>
      <c r="AB4520" s="488"/>
      <c r="AC4520" s="492"/>
      <c r="AD4520" s="494"/>
      <c r="AE4520" s="494"/>
      <c r="AF4520" s="494"/>
      <c r="AG4520" s="494"/>
      <c r="AH4520" s="494"/>
      <c r="AI4520" s="494"/>
      <c r="AJ4520" s="488"/>
      <c r="AK4520" s="494"/>
      <c r="AL4520" s="494"/>
      <c r="AM4520" s="488"/>
      <c r="AN4520" s="494"/>
      <c r="AO4520" s="494"/>
      <c r="AP4520" s="494"/>
      <c r="AQ4520" s="494"/>
      <c r="AR4520" s="494"/>
      <c r="AS4520" s="494"/>
      <c r="AT4520" s="488"/>
      <c r="AU4520" s="492"/>
      <c r="AV4520" s="492"/>
      <c r="AW4520" s="492"/>
      <c r="AX4520" s="488"/>
      <c r="AY4520" s="488"/>
      <c r="AZ4520" s="488"/>
    </row>
    <row r="4521">
      <c r="A4521" s="488"/>
      <c r="B4521" s="488"/>
      <c r="C4521" s="488"/>
      <c r="D4521" s="488"/>
      <c r="E4521" s="491"/>
      <c r="F4521" s="492"/>
      <c r="G4521" s="488"/>
      <c r="H4521" s="492"/>
      <c r="I4521" s="488"/>
      <c r="J4521" s="488"/>
      <c r="K4521" s="488"/>
      <c r="L4521" s="488"/>
      <c r="M4521" s="488"/>
      <c r="N4521" s="488"/>
      <c r="O4521" s="488"/>
      <c r="P4521" s="488"/>
      <c r="Q4521" s="488"/>
      <c r="R4521" s="491"/>
      <c r="S4521" s="494"/>
      <c r="T4521" s="494"/>
      <c r="U4521" s="488"/>
      <c r="V4521" s="494"/>
      <c r="W4521" s="494"/>
      <c r="X4521" s="494"/>
      <c r="Y4521" s="494"/>
      <c r="Z4521" s="494"/>
      <c r="AA4521" s="494"/>
      <c r="AB4521" s="488"/>
      <c r="AC4521" s="492"/>
      <c r="AD4521" s="494"/>
      <c r="AE4521" s="494"/>
      <c r="AF4521" s="494"/>
      <c r="AG4521" s="494"/>
      <c r="AH4521" s="494"/>
      <c r="AI4521" s="494"/>
      <c r="AJ4521" s="488"/>
      <c r="AK4521" s="494"/>
      <c r="AL4521" s="494"/>
      <c r="AM4521" s="488"/>
      <c r="AN4521" s="494"/>
      <c r="AO4521" s="494"/>
      <c r="AP4521" s="494"/>
      <c r="AQ4521" s="494"/>
      <c r="AR4521" s="494"/>
      <c r="AS4521" s="494"/>
      <c r="AT4521" s="488"/>
      <c r="AU4521" s="492"/>
      <c r="AV4521" s="492"/>
      <c r="AW4521" s="492"/>
      <c r="AX4521" s="488"/>
      <c r="AY4521" s="488"/>
      <c r="AZ4521" s="488"/>
    </row>
    <row r="4522">
      <c r="A4522" s="488"/>
      <c r="B4522" s="488"/>
      <c r="C4522" s="488"/>
      <c r="D4522" s="488"/>
      <c r="E4522" s="491"/>
      <c r="F4522" s="492"/>
      <c r="G4522" s="488"/>
      <c r="H4522" s="492"/>
      <c r="I4522" s="488"/>
      <c r="J4522" s="488"/>
      <c r="K4522" s="488"/>
      <c r="L4522" s="488"/>
      <c r="M4522" s="488"/>
      <c r="N4522" s="488"/>
      <c r="O4522" s="488"/>
      <c r="P4522" s="488"/>
      <c r="Q4522" s="488"/>
      <c r="R4522" s="491"/>
      <c r="S4522" s="494"/>
      <c r="T4522" s="494"/>
      <c r="U4522" s="488"/>
      <c r="V4522" s="494"/>
      <c r="W4522" s="494"/>
      <c r="X4522" s="494"/>
      <c r="Y4522" s="494"/>
      <c r="Z4522" s="494"/>
      <c r="AA4522" s="494"/>
      <c r="AB4522" s="488"/>
      <c r="AC4522" s="492"/>
      <c r="AD4522" s="494"/>
      <c r="AE4522" s="494"/>
      <c r="AF4522" s="494"/>
      <c r="AG4522" s="494"/>
      <c r="AH4522" s="494"/>
      <c r="AI4522" s="494"/>
      <c r="AJ4522" s="488"/>
      <c r="AK4522" s="494"/>
      <c r="AL4522" s="494"/>
      <c r="AM4522" s="488"/>
      <c r="AN4522" s="494"/>
      <c r="AO4522" s="494"/>
      <c r="AP4522" s="494"/>
      <c r="AQ4522" s="494"/>
      <c r="AR4522" s="494"/>
      <c r="AS4522" s="494"/>
      <c r="AT4522" s="488"/>
      <c r="AU4522" s="492"/>
      <c r="AV4522" s="492"/>
      <c r="AW4522" s="492"/>
      <c r="AX4522" s="488"/>
      <c r="AY4522" s="488"/>
      <c r="AZ4522" s="488"/>
    </row>
    <row r="4523">
      <c r="A4523" s="488"/>
      <c r="B4523" s="488"/>
      <c r="C4523" s="488"/>
      <c r="D4523" s="488"/>
      <c r="E4523" s="491"/>
      <c r="F4523" s="492"/>
      <c r="G4523" s="488"/>
      <c r="H4523" s="492"/>
      <c r="I4523" s="488"/>
      <c r="J4523" s="488"/>
      <c r="K4523" s="488"/>
      <c r="L4523" s="488"/>
      <c r="M4523" s="488"/>
      <c r="N4523" s="488"/>
      <c r="O4523" s="488"/>
      <c r="P4523" s="488"/>
      <c r="Q4523" s="488"/>
      <c r="R4523" s="491"/>
      <c r="S4523" s="494"/>
      <c r="T4523" s="494"/>
      <c r="U4523" s="488"/>
      <c r="V4523" s="494"/>
      <c r="W4523" s="494"/>
      <c r="X4523" s="494"/>
      <c r="Y4523" s="494"/>
      <c r="Z4523" s="494"/>
      <c r="AA4523" s="494"/>
      <c r="AB4523" s="488"/>
      <c r="AC4523" s="492"/>
      <c r="AD4523" s="494"/>
      <c r="AE4523" s="494"/>
      <c r="AF4523" s="494"/>
      <c r="AG4523" s="494"/>
      <c r="AH4523" s="494"/>
      <c r="AI4523" s="494"/>
      <c r="AJ4523" s="488"/>
      <c r="AK4523" s="494"/>
      <c r="AL4523" s="494"/>
      <c r="AM4523" s="488"/>
      <c r="AN4523" s="494"/>
      <c r="AO4523" s="494"/>
      <c r="AP4523" s="494"/>
      <c r="AQ4523" s="494"/>
      <c r="AR4523" s="494"/>
      <c r="AS4523" s="494"/>
      <c r="AT4523" s="488"/>
      <c r="AU4523" s="492"/>
      <c r="AV4523" s="492"/>
      <c r="AW4523" s="492"/>
      <c r="AX4523" s="488"/>
      <c r="AY4523" s="488"/>
      <c r="AZ4523" s="488"/>
    </row>
    <row r="4524">
      <c r="A4524" s="488"/>
      <c r="B4524" s="488"/>
      <c r="C4524" s="488"/>
      <c r="D4524" s="488"/>
      <c r="E4524" s="491"/>
      <c r="F4524" s="492"/>
      <c r="G4524" s="488"/>
      <c r="H4524" s="492"/>
      <c r="I4524" s="488"/>
      <c r="J4524" s="488"/>
      <c r="K4524" s="488"/>
      <c r="L4524" s="488"/>
      <c r="M4524" s="488"/>
      <c r="N4524" s="488"/>
      <c r="O4524" s="488"/>
      <c r="P4524" s="488"/>
      <c r="Q4524" s="488"/>
      <c r="R4524" s="491"/>
      <c r="S4524" s="494"/>
      <c r="T4524" s="494"/>
      <c r="U4524" s="488"/>
      <c r="V4524" s="494"/>
      <c r="W4524" s="494"/>
      <c r="X4524" s="494"/>
      <c r="Y4524" s="494"/>
      <c r="Z4524" s="494"/>
      <c r="AA4524" s="494"/>
      <c r="AB4524" s="488"/>
      <c r="AC4524" s="492"/>
      <c r="AD4524" s="494"/>
      <c r="AE4524" s="494"/>
      <c r="AF4524" s="494"/>
      <c r="AG4524" s="494"/>
      <c r="AH4524" s="494"/>
      <c r="AI4524" s="494"/>
      <c r="AJ4524" s="488"/>
      <c r="AK4524" s="494"/>
      <c r="AL4524" s="494"/>
      <c r="AM4524" s="488"/>
      <c r="AN4524" s="494"/>
      <c r="AO4524" s="494"/>
      <c r="AP4524" s="494"/>
      <c r="AQ4524" s="494"/>
      <c r="AR4524" s="494"/>
      <c r="AS4524" s="494"/>
      <c r="AT4524" s="488"/>
      <c r="AU4524" s="492"/>
      <c r="AV4524" s="492"/>
      <c r="AW4524" s="492"/>
      <c r="AX4524" s="488"/>
      <c r="AY4524" s="488"/>
      <c r="AZ4524" s="488"/>
    </row>
    <row r="4525">
      <c r="A4525" s="488"/>
      <c r="B4525" s="488"/>
      <c r="C4525" s="488"/>
      <c r="D4525" s="488"/>
      <c r="E4525" s="491"/>
      <c r="F4525" s="492"/>
      <c r="G4525" s="488"/>
      <c r="H4525" s="492"/>
      <c r="I4525" s="488"/>
      <c r="J4525" s="488"/>
      <c r="K4525" s="488"/>
      <c r="L4525" s="488"/>
      <c r="M4525" s="488"/>
      <c r="N4525" s="488"/>
      <c r="O4525" s="488"/>
      <c r="P4525" s="488"/>
      <c r="Q4525" s="488"/>
      <c r="R4525" s="491"/>
      <c r="S4525" s="494"/>
      <c r="T4525" s="494"/>
      <c r="U4525" s="488"/>
      <c r="V4525" s="494"/>
      <c r="W4525" s="494"/>
      <c r="X4525" s="494"/>
      <c r="Y4525" s="494"/>
      <c r="Z4525" s="494"/>
      <c r="AA4525" s="494"/>
      <c r="AB4525" s="488"/>
      <c r="AC4525" s="492"/>
      <c r="AD4525" s="494"/>
      <c r="AE4525" s="494"/>
      <c r="AF4525" s="494"/>
      <c r="AG4525" s="494"/>
      <c r="AH4525" s="494"/>
      <c r="AI4525" s="494"/>
      <c r="AJ4525" s="488"/>
      <c r="AK4525" s="494"/>
      <c r="AL4525" s="494"/>
      <c r="AM4525" s="488"/>
      <c r="AN4525" s="494"/>
      <c r="AO4525" s="494"/>
      <c r="AP4525" s="494"/>
      <c r="AQ4525" s="494"/>
      <c r="AR4525" s="494"/>
      <c r="AS4525" s="494"/>
      <c r="AT4525" s="488"/>
      <c r="AU4525" s="492"/>
      <c r="AV4525" s="492"/>
      <c r="AW4525" s="492"/>
      <c r="AX4525" s="488"/>
      <c r="AY4525" s="488"/>
      <c r="AZ4525" s="488"/>
    </row>
    <row r="4526">
      <c r="A4526" s="488"/>
      <c r="B4526" s="488"/>
      <c r="C4526" s="488"/>
      <c r="D4526" s="488"/>
      <c r="E4526" s="491"/>
      <c r="F4526" s="492"/>
      <c r="G4526" s="488"/>
      <c r="H4526" s="492"/>
      <c r="I4526" s="488"/>
      <c r="J4526" s="488"/>
      <c r="K4526" s="488"/>
      <c r="L4526" s="488"/>
      <c r="M4526" s="488"/>
      <c r="N4526" s="488"/>
      <c r="O4526" s="488"/>
      <c r="P4526" s="488"/>
      <c r="Q4526" s="488"/>
      <c r="R4526" s="491"/>
      <c r="S4526" s="494"/>
      <c r="T4526" s="494"/>
      <c r="U4526" s="488"/>
      <c r="V4526" s="494"/>
      <c r="W4526" s="494"/>
      <c r="X4526" s="494"/>
      <c r="Y4526" s="494"/>
      <c r="Z4526" s="494"/>
      <c r="AA4526" s="494"/>
      <c r="AB4526" s="488"/>
      <c r="AC4526" s="492"/>
      <c r="AD4526" s="494"/>
      <c r="AE4526" s="494"/>
      <c r="AF4526" s="494"/>
      <c r="AG4526" s="494"/>
      <c r="AH4526" s="494"/>
      <c r="AI4526" s="494"/>
      <c r="AJ4526" s="488"/>
      <c r="AK4526" s="494"/>
      <c r="AL4526" s="494"/>
      <c r="AM4526" s="488"/>
      <c r="AN4526" s="494"/>
      <c r="AO4526" s="494"/>
      <c r="AP4526" s="494"/>
      <c r="AQ4526" s="494"/>
      <c r="AR4526" s="494"/>
      <c r="AS4526" s="494"/>
      <c r="AT4526" s="488"/>
      <c r="AU4526" s="492"/>
      <c r="AV4526" s="492"/>
      <c r="AW4526" s="492"/>
      <c r="AX4526" s="488"/>
      <c r="AY4526" s="488"/>
      <c r="AZ4526" s="488"/>
    </row>
    <row r="4527">
      <c r="A4527" s="488"/>
      <c r="B4527" s="488"/>
      <c r="C4527" s="488"/>
      <c r="D4527" s="488"/>
      <c r="E4527" s="491"/>
      <c r="F4527" s="492"/>
      <c r="G4527" s="488"/>
      <c r="H4527" s="492"/>
      <c r="I4527" s="488"/>
      <c r="J4527" s="488"/>
      <c r="K4527" s="488"/>
      <c r="L4527" s="488"/>
      <c r="M4527" s="488"/>
      <c r="N4527" s="488"/>
      <c r="O4527" s="488"/>
      <c r="P4527" s="488"/>
      <c r="Q4527" s="488"/>
      <c r="R4527" s="491"/>
      <c r="S4527" s="494"/>
      <c r="T4527" s="494"/>
      <c r="U4527" s="488"/>
      <c r="V4527" s="494"/>
      <c r="W4527" s="494"/>
      <c r="X4527" s="494"/>
      <c r="Y4527" s="494"/>
      <c r="Z4527" s="494"/>
      <c r="AA4527" s="494"/>
      <c r="AB4527" s="488"/>
      <c r="AC4527" s="492"/>
      <c r="AD4527" s="494"/>
      <c r="AE4527" s="494"/>
      <c r="AF4527" s="494"/>
      <c r="AG4527" s="494"/>
      <c r="AH4527" s="494"/>
      <c r="AI4527" s="494"/>
      <c r="AJ4527" s="488"/>
      <c r="AK4527" s="494"/>
      <c r="AL4527" s="494"/>
      <c r="AM4527" s="488"/>
      <c r="AN4527" s="494"/>
      <c r="AO4527" s="494"/>
      <c r="AP4527" s="494"/>
      <c r="AQ4527" s="494"/>
      <c r="AR4527" s="494"/>
      <c r="AS4527" s="494"/>
      <c r="AT4527" s="488"/>
      <c r="AU4527" s="492"/>
      <c r="AV4527" s="492"/>
      <c r="AW4527" s="492"/>
      <c r="AX4527" s="488"/>
      <c r="AY4527" s="488"/>
      <c r="AZ4527" s="488"/>
    </row>
    <row r="4528">
      <c r="A4528" s="488"/>
      <c r="B4528" s="488"/>
      <c r="C4528" s="488"/>
      <c r="D4528" s="488"/>
      <c r="E4528" s="491"/>
      <c r="F4528" s="492"/>
      <c r="G4528" s="488"/>
      <c r="H4528" s="492"/>
      <c r="I4528" s="488"/>
      <c r="J4528" s="488"/>
      <c r="K4528" s="488"/>
      <c r="L4528" s="488"/>
      <c r="M4528" s="488"/>
      <c r="N4528" s="488"/>
      <c r="O4528" s="488"/>
      <c r="P4528" s="488"/>
      <c r="Q4528" s="488"/>
      <c r="R4528" s="491"/>
      <c r="S4528" s="494"/>
      <c r="T4528" s="494"/>
      <c r="U4528" s="488"/>
      <c r="V4528" s="494"/>
      <c r="W4528" s="494"/>
      <c r="X4528" s="494"/>
      <c r="Y4528" s="494"/>
      <c r="Z4528" s="494"/>
      <c r="AA4528" s="494"/>
      <c r="AB4528" s="488"/>
      <c r="AC4528" s="492"/>
      <c r="AD4528" s="494"/>
      <c r="AE4528" s="494"/>
      <c r="AF4528" s="494"/>
      <c r="AG4528" s="494"/>
      <c r="AH4528" s="494"/>
      <c r="AI4528" s="494"/>
      <c r="AJ4528" s="488"/>
      <c r="AK4528" s="494"/>
      <c r="AL4528" s="494"/>
      <c r="AM4528" s="488"/>
      <c r="AN4528" s="494"/>
      <c r="AO4528" s="494"/>
      <c r="AP4528" s="494"/>
      <c r="AQ4528" s="494"/>
      <c r="AR4528" s="494"/>
      <c r="AS4528" s="494"/>
      <c r="AT4528" s="488"/>
      <c r="AU4528" s="492"/>
      <c r="AV4528" s="492"/>
      <c r="AW4528" s="492"/>
      <c r="AX4528" s="488"/>
      <c r="AY4528" s="488"/>
      <c r="AZ4528" s="488"/>
    </row>
    <row r="4529">
      <c r="A4529" s="488"/>
      <c r="B4529" s="488"/>
      <c r="C4529" s="488"/>
      <c r="D4529" s="488"/>
      <c r="E4529" s="491"/>
      <c r="F4529" s="492"/>
      <c r="G4529" s="488"/>
      <c r="H4529" s="492"/>
      <c r="I4529" s="488"/>
      <c r="J4529" s="488"/>
      <c r="K4529" s="488"/>
      <c r="L4529" s="488"/>
      <c r="M4529" s="488"/>
      <c r="N4529" s="488"/>
      <c r="O4529" s="488"/>
      <c r="P4529" s="488"/>
      <c r="Q4529" s="488"/>
      <c r="R4529" s="491"/>
      <c r="S4529" s="494"/>
      <c r="T4529" s="494"/>
      <c r="U4529" s="488"/>
      <c r="V4529" s="494"/>
      <c r="W4529" s="494"/>
      <c r="X4529" s="494"/>
      <c r="Y4529" s="494"/>
      <c r="Z4529" s="494"/>
      <c r="AA4529" s="494"/>
      <c r="AB4529" s="488"/>
      <c r="AC4529" s="492"/>
      <c r="AD4529" s="494"/>
      <c r="AE4529" s="494"/>
      <c r="AF4529" s="494"/>
      <c r="AG4529" s="494"/>
      <c r="AH4529" s="494"/>
      <c r="AI4529" s="494"/>
      <c r="AJ4529" s="488"/>
      <c r="AK4529" s="494"/>
      <c r="AL4529" s="494"/>
      <c r="AM4529" s="488"/>
      <c r="AN4529" s="494"/>
      <c r="AO4529" s="494"/>
      <c r="AP4529" s="494"/>
      <c r="AQ4529" s="494"/>
      <c r="AR4529" s="494"/>
      <c r="AS4529" s="494"/>
      <c r="AT4529" s="488"/>
      <c r="AU4529" s="492"/>
      <c r="AV4529" s="492"/>
      <c r="AW4529" s="492"/>
      <c r="AX4529" s="488"/>
      <c r="AY4529" s="488"/>
      <c r="AZ4529" s="488"/>
    </row>
    <row r="4530">
      <c r="A4530" s="488"/>
      <c r="B4530" s="488"/>
      <c r="C4530" s="488"/>
      <c r="D4530" s="488"/>
      <c r="E4530" s="491"/>
      <c r="F4530" s="492"/>
      <c r="G4530" s="488"/>
      <c r="H4530" s="492"/>
      <c r="I4530" s="488"/>
      <c r="J4530" s="488"/>
      <c r="K4530" s="488"/>
      <c r="L4530" s="488"/>
      <c r="M4530" s="488"/>
      <c r="N4530" s="488"/>
      <c r="O4530" s="488"/>
      <c r="P4530" s="488"/>
      <c r="Q4530" s="488"/>
      <c r="R4530" s="491"/>
      <c r="S4530" s="494"/>
      <c r="T4530" s="494"/>
      <c r="U4530" s="488"/>
      <c r="V4530" s="494"/>
      <c r="W4530" s="494"/>
      <c r="X4530" s="494"/>
      <c r="Y4530" s="494"/>
      <c r="Z4530" s="494"/>
      <c r="AA4530" s="494"/>
      <c r="AB4530" s="488"/>
      <c r="AC4530" s="492"/>
      <c r="AD4530" s="494"/>
      <c r="AE4530" s="494"/>
      <c r="AF4530" s="494"/>
      <c r="AG4530" s="494"/>
      <c r="AH4530" s="494"/>
      <c r="AI4530" s="494"/>
      <c r="AJ4530" s="488"/>
      <c r="AK4530" s="494"/>
      <c r="AL4530" s="494"/>
      <c r="AM4530" s="488"/>
      <c r="AN4530" s="494"/>
      <c r="AO4530" s="494"/>
      <c r="AP4530" s="494"/>
      <c r="AQ4530" s="494"/>
      <c r="AR4530" s="494"/>
      <c r="AS4530" s="494"/>
      <c r="AT4530" s="488"/>
      <c r="AU4530" s="492"/>
      <c r="AV4530" s="492"/>
      <c r="AW4530" s="492"/>
      <c r="AX4530" s="488"/>
      <c r="AY4530" s="488"/>
      <c r="AZ4530" s="488"/>
    </row>
    <row r="4531">
      <c r="A4531" s="488"/>
      <c r="B4531" s="488"/>
      <c r="C4531" s="488"/>
      <c r="D4531" s="488"/>
      <c r="E4531" s="491"/>
      <c r="F4531" s="492"/>
      <c r="G4531" s="488"/>
      <c r="H4531" s="492"/>
      <c r="I4531" s="488"/>
      <c r="J4531" s="488"/>
      <c r="K4531" s="488"/>
      <c r="L4531" s="488"/>
      <c r="M4531" s="488"/>
      <c r="N4531" s="488"/>
      <c r="O4531" s="488"/>
      <c r="P4531" s="488"/>
      <c r="Q4531" s="488"/>
      <c r="R4531" s="491"/>
      <c r="S4531" s="494"/>
      <c r="T4531" s="494"/>
      <c r="U4531" s="488"/>
      <c r="V4531" s="494"/>
      <c r="W4531" s="494"/>
      <c r="X4531" s="494"/>
      <c r="Y4531" s="494"/>
      <c r="Z4531" s="494"/>
      <c r="AA4531" s="494"/>
      <c r="AB4531" s="488"/>
      <c r="AC4531" s="492"/>
      <c r="AD4531" s="494"/>
      <c r="AE4531" s="494"/>
      <c r="AF4531" s="494"/>
      <c r="AG4531" s="494"/>
      <c r="AH4531" s="494"/>
      <c r="AI4531" s="494"/>
      <c r="AJ4531" s="488"/>
      <c r="AK4531" s="494"/>
      <c r="AL4531" s="494"/>
      <c r="AM4531" s="488"/>
      <c r="AN4531" s="494"/>
      <c r="AO4531" s="494"/>
      <c r="AP4531" s="494"/>
      <c r="AQ4531" s="494"/>
      <c r="AR4531" s="494"/>
      <c r="AS4531" s="494"/>
      <c r="AT4531" s="488"/>
      <c r="AU4531" s="492"/>
      <c r="AV4531" s="492"/>
      <c r="AW4531" s="492"/>
      <c r="AX4531" s="488"/>
      <c r="AY4531" s="488"/>
      <c r="AZ4531" s="488"/>
    </row>
    <row r="4532">
      <c r="A4532" s="488"/>
      <c r="B4532" s="488"/>
      <c r="C4532" s="488"/>
      <c r="D4532" s="488"/>
      <c r="E4532" s="491"/>
      <c r="F4532" s="492"/>
      <c r="G4532" s="488"/>
      <c r="H4532" s="492"/>
      <c r="I4532" s="488"/>
      <c r="J4532" s="488"/>
      <c r="K4532" s="488"/>
      <c r="L4532" s="488"/>
      <c r="M4532" s="488"/>
      <c r="N4532" s="488"/>
      <c r="O4532" s="488"/>
      <c r="P4532" s="488"/>
      <c r="Q4532" s="488"/>
      <c r="R4532" s="491"/>
      <c r="S4532" s="494"/>
      <c r="T4532" s="494"/>
      <c r="U4532" s="488"/>
      <c r="V4532" s="494"/>
      <c r="W4532" s="494"/>
      <c r="X4532" s="494"/>
      <c r="Y4532" s="494"/>
      <c r="Z4532" s="494"/>
      <c r="AA4532" s="494"/>
      <c r="AB4532" s="488"/>
      <c r="AC4532" s="492"/>
      <c r="AD4532" s="494"/>
      <c r="AE4532" s="494"/>
      <c r="AF4532" s="494"/>
      <c r="AG4532" s="494"/>
      <c r="AH4532" s="494"/>
      <c r="AI4532" s="494"/>
      <c r="AJ4532" s="488"/>
      <c r="AK4532" s="494"/>
      <c r="AL4532" s="494"/>
      <c r="AM4532" s="488"/>
      <c r="AN4532" s="494"/>
      <c r="AO4532" s="494"/>
      <c r="AP4532" s="494"/>
      <c r="AQ4532" s="494"/>
      <c r="AR4532" s="494"/>
      <c r="AS4532" s="494"/>
      <c r="AT4532" s="488"/>
      <c r="AU4532" s="492"/>
      <c r="AV4532" s="492"/>
      <c r="AW4532" s="492"/>
      <c r="AX4532" s="488"/>
      <c r="AY4532" s="488"/>
      <c r="AZ4532" s="488"/>
    </row>
    <row r="4533">
      <c r="A4533" s="488"/>
      <c r="B4533" s="488"/>
      <c r="C4533" s="488"/>
      <c r="D4533" s="488"/>
      <c r="E4533" s="491"/>
      <c r="F4533" s="492"/>
      <c r="G4533" s="488"/>
      <c r="H4533" s="492"/>
      <c r="I4533" s="488"/>
      <c r="J4533" s="488"/>
      <c r="K4533" s="488"/>
      <c r="L4533" s="488"/>
      <c r="M4533" s="488"/>
      <c r="N4533" s="488"/>
      <c r="O4533" s="488"/>
      <c r="P4533" s="488"/>
      <c r="Q4533" s="488"/>
      <c r="R4533" s="491"/>
      <c r="S4533" s="494"/>
      <c r="T4533" s="494"/>
      <c r="U4533" s="488"/>
      <c r="V4533" s="494"/>
      <c r="W4533" s="494"/>
      <c r="X4533" s="494"/>
      <c r="Y4533" s="494"/>
      <c r="Z4533" s="494"/>
      <c r="AA4533" s="494"/>
      <c r="AB4533" s="488"/>
      <c r="AC4533" s="492"/>
      <c r="AD4533" s="494"/>
      <c r="AE4533" s="494"/>
      <c r="AF4533" s="494"/>
      <c r="AG4533" s="494"/>
      <c r="AH4533" s="494"/>
      <c r="AI4533" s="494"/>
      <c r="AJ4533" s="488"/>
      <c r="AK4533" s="494"/>
      <c r="AL4533" s="494"/>
      <c r="AM4533" s="488"/>
      <c r="AN4533" s="494"/>
      <c r="AO4533" s="494"/>
      <c r="AP4533" s="494"/>
      <c r="AQ4533" s="494"/>
      <c r="AR4533" s="494"/>
      <c r="AS4533" s="494"/>
      <c r="AT4533" s="488"/>
      <c r="AU4533" s="492"/>
      <c r="AV4533" s="492"/>
      <c r="AW4533" s="492"/>
      <c r="AX4533" s="488"/>
      <c r="AY4533" s="488"/>
      <c r="AZ4533" s="488"/>
    </row>
    <row r="4534">
      <c r="A4534" s="488"/>
      <c r="B4534" s="488"/>
      <c r="C4534" s="488"/>
      <c r="D4534" s="488"/>
      <c r="E4534" s="491"/>
      <c r="F4534" s="492"/>
      <c r="G4534" s="488"/>
      <c r="H4534" s="492"/>
      <c r="I4534" s="488"/>
      <c r="J4534" s="488"/>
      <c r="K4534" s="488"/>
      <c r="L4534" s="488"/>
      <c r="M4534" s="488"/>
      <c r="N4534" s="488"/>
      <c r="O4534" s="488"/>
      <c r="P4534" s="488"/>
      <c r="Q4534" s="488"/>
      <c r="R4534" s="491"/>
      <c r="S4534" s="494"/>
      <c r="T4534" s="494"/>
      <c r="U4534" s="488"/>
      <c r="V4534" s="494"/>
      <c r="W4534" s="494"/>
      <c r="X4534" s="494"/>
      <c r="Y4534" s="494"/>
      <c r="Z4534" s="494"/>
      <c r="AA4534" s="494"/>
      <c r="AB4534" s="488"/>
      <c r="AC4534" s="492"/>
      <c r="AD4534" s="494"/>
      <c r="AE4534" s="494"/>
      <c r="AF4534" s="494"/>
      <c r="AG4534" s="494"/>
      <c r="AH4534" s="494"/>
      <c r="AI4534" s="494"/>
      <c r="AJ4534" s="488"/>
      <c r="AK4534" s="494"/>
      <c r="AL4534" s="494"/>
      <c r="AM4534" s="488"/>
      <c r="AN4534" s="494"/>
      <c r="AO4534" s="494"/>
      <c r="AP4534" s="494"/>
      <c r="AQ4534" s="494"/>
      <c r="AR4534" s="494"/>
      <c r="AS4534" s="494"/>
      <c r="AT4534" s="488"/>
      <c r="AU4534" s="492"/>
      <c r="AV4534" s="492"/>
      <c r="AW4534" s="492"/>
      <c r="AX4534" s="488"/>
      <c r="AY4534" s="488"/>
      <c r="AZ4534" s="488"/>
    </row>
    <row r="4535">
      <c r="A4535" s="488"/>
      <c r="B4535" s="488"/>
      <c r="C4535" s="488"/>
      <c r="D4535" s="488"/>
      <c r="E4535" s="491"/>
      <c r="F4535" s="492"/>
      <c r="G4535" s="488"/>
      <c r="H4535" s="492"/>
      <c r="I4535" s="488"/>
      <c r="J4535" s="488"/>
      <c r="K4535" s="488"/>
      <c r="L4535" s="488"/>
      <c r="M4535" s="488"/>
      <c r="N4535" s="488"/>
      <c r="O4535" s="488"/>
      <c r="P4535" s="488"/>
      <c r="Q4535" s="488"/>
      <c r="R4535" s="491"/>
      <c r="S4535" s="494"/>
      <c r="T4535" s="494"/>
      <c r="U4535" s="488"/>
      <c r="V4535" s="494"/>
      <c r="W4535" s="494"/>
      <c r="X4535" s="494"/>
      <c r="Y4535" s="494"/>
      <c r="Z4535" s="494"/>
      <c r="AA4535" s="494"/>
      <c r="AB4535" s="488"/>
      <c r="AC4535" s="492"/>
      <c r="AD4535" s="494"/>
      <c r="AE4535" s="494"/>
      <c r="AF4535" s="494"/>
      <c r="AG4535" s="494"/>
      <c r="AH4535" s="494"/>
      <c r="AI4535" s="494"/>
      <c r="AJ4535" s="488"/>
      <c r="AK4535" s="494"/>
      <c r="AL4535" s="494"/>
      <c r="AM4535" s="488"/>
      <c r="AN4535" s="494"/>
      <c r="AO4535" s="494"/>
      <c r="AP4535" s="494"/>
      <c r="AQ4535" s="494"/>
      <c r="AR4535" s="494"/>
      <c r="AS4535" s="494"/>
      <c r="AT4535" s="488"/>
      <c r="AU4535" s="492"/>
      <c r="AV4535" s="492"/>
      <c r="AW4535" s="492"/>
      <c r="AX4535" s="488"/>
      <c r="AY4535" s="488"/>
      <c r="AZ4535" s="488"/>
    </row>
    <row r="4536">
      <c r="A4536" s="488"/>
      <c r="B4536" s="488"/>
      <c r="C4536" s="488"/>
      <c r="D4536" s="488"/>
      <c r="E4536" s="491"/>
      <c r="F4536" s="492"/>
      <c r="G4536" s="488"/>
      <c r="H4536" s="492"/>
      <c r="I4536" s="488"/>
      <c r="J4536" s="488"/>
      <c r="K4536" s="488"/>
      <c r="L4536" s="488"/>
      <c r="M4536" s="488"/>
      <c r="N4536" s="488"/>
      <c r="O4536" s="488"/>
      <c r="P4536" s="488"/>
      <c r="Q4536" s="488"/>
      <c r="R4536" s="491"/>
      <c r="S4536" s="494"/>
      <c r="T4536" s="494"/>
      <c r="U4536" s="488"/>
      <c r="V4536" s="494"/>
      <c r="W4536" s="494"/>
      <c r="X4536" s="494"/>
      <c r="Y4536" s="494"/>
      <c r="Z4536" s="494"/>
      <c r="AA4536" s="494"/>
      <c r="AB4536" s="488"/>
      <c r="AC4536" s="492"/>
      <c r="AD4536" s="494"/>
      <c r="AE4536" s="494"/>
      <c r="AF4536" s="494"/>
      <c r="AG4536" s="494"/>
      <c r="AH4536" s="494"/>
      <c r="AI4536" s="494"/>
      <c r="AJ4536" s="488"/>
      <c r="AK4536" s="494"/>
      <c r="AL4536" s="494"/>
      <c r="AM4536" s="488"/>
      <c r="AN4536" s="494"/>
      <c r="AO4536" s="494"/>
      <c r="AP4536" s="494"/>
      <c r="AQ4536" s="494"/>
      <c r="AR4536" s="494"/>
      <c r="AS4536" s="494"/>
      <c r="AT4536" s="488"/>
      <c r="AU4536" s="492"/>
      <c r="AV4536" s="492"/>
      <c r="AW4536" s="492"/>
      <c r="AX4536" s="488"/>
      <c r="AY4536" s="488"/>
      <c r="AZ4536" s="488"/>
    </row>
    <row r="4537">
      <c r="A4537" s="488"/>
      <c r="B4537" s="488"/>
      <c r="C4537" s="488"/>
      <c r="D4537" s="488"/>
      <c r="E4537" s="491"/>
      <c r="F4537" s="492"/>
      <c r="G4537" s="488"/>
      <c r="H4537" s="492"/>
      <c r="I4537" s="488"/>
      <c r="J4537" s="488"/>
      <c r="K4537" s="488"/>
      <c r="L4537" s="488"/>
      <c r="M4537" s="488"/>
      <c r="N4537" s="488"/>
      <c r="O4537" s="488"/>
      <c r="P4537" s="488"/>
      <c r="Q4537" s="488"/>
      <c r="R4537" s="491"/>
      <c r="S4537" s="494"/>
      <c r="T4537" s="494"/>
      <c r="U4537" s="488"/>
      <c r="V4537" s="494"/>
      <c r="W4537" s="494"/>
      <c r="X4537" s="494"/>
      <c r="Y4537" s="494"/>
      <c r="Z4537" s="494"/>
      <c r="AA4537" s="494"/>
      <c r="AB4537" s="488"/>
      <c r="AC4537" s="492"/>
      <c r="AD4537" s="494"/>
      <c r="AE4537" s="494"/>
      <c r="AF4537" s="494"/>
      <c r="AG4537" s="494"/>
      <c r="AH4537" s="494"/>
      <c r="AI4537" s="494"/>
      <c r="AJ4537" s="488"/>
      <c r="AK4537" s="494"/>
      <c r="AL4537" s="494"/>
      <c r="AM4537" s="488"/>
      <c r="AN4537" s="494"/>
      <c r="AO4537" s="494"/>
      <c r="AP4537" s="494"/>
      <c r="AQ4537" s="494"/>
      <c r="AR4537" s="494"/>
      <c r="AS4537" s="494"/>
      <c r="AT4537" s="488"/>
      <c r="AU4537" s="492"/>
      <c r="AV4537" s="492"/>
      <c r="AW4537" s="492"/>
      <c r="AX4537" s="488"/>
      <c r="AY4537" s="488"/>
      <c r="AZ4537" s="488"/>
    </row>
    <row r="4538">
      <c r="A4538" s="488"/>
      <c r="B4538" s="488"/>
      <c r="C4538" s="488"/>
      <c r="D4538" s="488"/>
      <c r="E4538" s="491"/>
      <c r="F4538" s="492"/>
      <c r="G4538" s="488"/>
      <c r="H4538" s="492"/>
      <c r="I4538" s="488"/>
      <c r="J4538" s="488"/>
      <c r="K4538" s="488"/>
      <c r="L4538" s="488"/>
      <c r="M4538" s="488"/>
      <c r="N4538" s="488"/>
      <c r="O4538" s="488"/>
      <c r="P4538" s="488"/>
      <c r="Q4538" s="488"/>
      <c r="R4538" s="491"/>
      <c r="S4538" s="494"/>
      <c r="T4538" s="494"/>
      <c r="U4538" s="488"/>
      <c r="V4538" s="494"/>
      <c r="W4538" s="494"/>
      <c r="X4538" s="494"/>
      <c r="Y4538" s="494"/>
      <c r="Z4538" s="494"/>
      <c r="AA4538" s="494"/>
      <c r="AB4538" s="488"/>
      <c r="AC4538" s="492"/>
      <c r="AD4538" s="494"/>
      <c r="AE4538" s="494"/>
      <c r="AF4538" s="494"/>
      <c r="AG4538" s="494"/>
      <c r="AH4538" s="494"/>
      <c r="AI4538" s="494"/>
      <c r="AJ4538" s="488"/>
      <c r="AK4538" s="494"/>
      <c r="AL4538" s="494"/>
      <c r="AM4538" s="488"/>
      <c r="AN4538" s="494"/>
      <c r="AO4538" s="494"/>
      <c r="AP4538" s="494"/>
      <c r="AQ4538" s="494"/>
      <c r="AR4538" s="494"/>
      <c r="AS4538" s="494"/>
      <c r="AT4538" s="488"/>
      <c r="AU4538" s="492"/>
      <c r="AV4538" s="492"/>
      <c r="AW4538" s="492"/>
      <c r="AX4538" s="488"/>
      <c r="AY4538" s="488"/>
      <c r="AZ4538" s="488"/>
    </row>
    <row r="4539">
      <c r="A4539" s="488"/>
      <c r="B4539" s="488"/>
      <c r="C4539" s="488"/>
      <c r="D4539" s="488"/>
      <c r="E4539" s="491"/>
      <c r="F4539" s="492"/>
      <c r="G4539" s="488"/>
      <c r="H4539" s="492"/>
      <c r="I4539" s="488"/>
      <c r="J4539" s="488"/>
      <c r="K4539" s="488"/>
      <c r="L4539" s="488"/>
      <c r="M4539" s="488"/>
      <c r="N4539" s="488"/>
      <c r="O4539" s="488"/>
      <c r="P4539" s="488"/>
      <c r="Q4539" s="488"/>
      <c r="R4539" s="491"/>
      <c r="S4539" s="494"/>
      <c r="T4539" s="494"/>
      <c r="U4539" s="488"/>
      <c r="V4539" s="494"/>
      <c r="W4539" s="494"/>
      <c r="X4539" s="494"/>
      <c r="Y4539" s="494"/>
      <c r="Z4539" s="494"/>
      <c r="AA4539" s="494"/>
      <c r="AB4539" s="488"/>
      <c r="AC4539" s="492"/>
      <c r="AD4539" s="494"/>
      <c r="AE4539" s="494"/>
      <c r="AF4539" s="494"/>
      <c r="AG4539" s="494"/>
      <c r="AH4539" s="494"/>
      <c r="AI4539" s="494"/>
      <c r="AJ4539" s="488"/>
      <c r="AK4539" s="494"/>
      <c r="AL4539" s="494"/>
      <c r="AM4539" s="488"/>
      <c r="AN4539" s="494"/>
      <c r="AO4539" s="494"/>
      <c r="AP4539" s="494"/>
      <c r="AQ4539" s="494"/>
      <c r="AR4539" s="494"/>
      <c r="AS4539" s="494"/>
      <c r="AT4539" s="488"/>
      <c r="AU4539" s="492"/>
      <c r="AV4539" s="492"/>
      <c r="AW4539" s="492"/>
      <c r="AX4539" s="497"/>
      <c r="AY4539" s="488"/>
      <c r="AZ4539" s="488"/>
    </row>
    <row r="4540">
      <c r="A4540" s="488"/>
      <c r="B4540" s="488"/>
      <c r="C4540" s="488"/>
      <c r="D4540" s="488"/>
      <c r="E4540" s="491"/>
      <c r="F4540" s="492"/>
      <c r="G4540" s="488"/>
      <c r="H4540" s="492"/>
      <c r="I4540" s="488"/>
      <c r="J4540" s="488"/>
      <c r="K4540" s="488"/>
      <c r="L4540" s="488"/>
      <c r="M4540" s="488"/>
      <c r="N4540" s="488"/>
      <c r="O4540" s="488"/>
      <c r="P4540" s="488"/>
      <c r="Q4540" s="488"/>
      <c r="R4540" s="491"/>
      <c r="S4540" s="494"/>
      <c r="T4540" s="494"/>
      <c r="U4540" s="488"/>
      <c r="V4540" s="494"/>
      <c r="W4540" s="494"/>
      <c r="X4540" s="494"/>
      <c r="Y4540" s="494"/>
      <c r="Z4540" s="494"/>
      <c r="AA4540" s="494"/>
      <c r="AB4540" s="488"/>
      <c r="AC4540" s="492"/>
      <c r="AD4540" s="494"/>
      <c r="AE4540" s="494"/>
      <c r="AF4540" s="494"/>
      <c r="AG4540" s="494"/>
      <c r="AH4540" s="494"/>
      <c r="AI4540" s="494"/>
      <c r="AJ4540" s="488"/>
      <c r="AK4540" s="494"/>
      <c r="AL4540" s="494"/>
      <c r="AM4540" s="488"/>
      <c r="AN4540" s="494"/>
      <c r="AO4540" s="494"/>
      <c r="AP4540" s="494"/>
      <c r="AQ4540" s="494"/>
      <c r="AR4540" s="494"/>
      <c r="AS4540" s="494"/>
      <c r="AT4540" s="488"/>
      <c r="AU4540" s="492"/>
      <c r="AV4540" s="492"/>
      <c r="AW4540" s="492"/>
      <c r="AX4540" s="497"/>
      <c r="AY4540" s="488"/>
      <c r="AZ4540" s="488"/>
    </row>
    <row r="4541">
      <c r="A4541" s="488"/>
      <c r="B4541" s="488"/>
      <c r="C4541" s="488"/>
      <c r="D4541" s="488"/>
      <c r="E4541" s="491"/>
      <c r="F4541" s="492"/>
      <c r="G4541" s="488"/>
      <c r="H4541" s="492"/>
      <c r="I4541" s="488"/>
      <c r="J4541" s="488"/>
      <c r="K4541" s="488"/>
      <c r="L4541" s="488"/>
      <c r="M4541" s="488"/>
      <c r="N4541" s="488"/>
      <c r="O4541" s="488"/>
      <c r="P4541" s="488"/>
      <c r="Q4541" s="488"/>
      <c r="R4541" s="491"/>
      <c r="S4541" s="494"/>
      <c r="T4541" s="494"/>
      <c r="U4541" s="488"/>
      <c r="V4541" s="494"/>
      <c r="W4541" s="494"/>
      <c r="X4541" s="494"/>
      <c r="Y4541" s="494"/>
      <c r="Z4541" s="494"/>
      <c r="AA4541" s="494"/>
      <c r="AB4541" s="488"/>
      <c r="AC4541" s="492"/>
      <c r="AD4541" s="494"/>
      <c r="AE4541" s="494"/>
      <c r="AF4541" s="494"/>
      <c r="AG4541" s="494"/>
      <c r="AH4541" s="494"/>
      <c r="AI4541" s="494"/>
      <c r="AJ4541" s="488"/>
      <c r="AK4541" s="494"/>
      <c r="AL4541" s="494"/>
      <c r="AM4541" s="488"/>
      <c r="AN4541" s="494"/>
      <c r="AO4541" s="494"/>
      <c r="AP4541" s="494"/>
      <c r="AQ4541" s="494"/>
      <c r="AR4541" s="494"/>
      <c r="AS4541" s="494"/>
      <c r="AT4541" s="488"/>
      <c r="AU4541" s="492"/>
      <c r="AV4541" s="492"/>
      <c r="AW4541" s="492"/>
      <c r="AX4541" s="488"/>
      <c r="AY4541" s="488"/>
      <c r="AZ4541" s="488"/>
    </row>
    <row r="4542">
      <c r="A4542" s="488"/>
      <c r="B4542" s="488"/>
      <c r="C4542" s="488"/>
      <c r="D4542" s="488"/>
      <c r="E4542" s="491"/>
      <c r="F4542" s="492"/>
      <c r="G4542" s="488"/>
      <c r="H4542" s="492"/>
      <c r="I4542" s="488"/>
      <c r="J4542" s="488"/>
      <c r="K4542" s="488"/>
      <c r="L4542" s="488"/>
      <c r="M4542" s="488"/>
      <c r="N4542" s="488"/>
      <c r="O4542" s="488"/>
      <c r="P4542" s="488"/>
      <c r="Q4542" s="488"/>
      <c r="R4542" s="491"/>
      <c r="S4542" s="494"/>
      <c r="T4542" s="494"/>
      <c r="U4542" s="488"/>
      <c r="V4542" s="494"/>
      <c r="W4542" s="494"/>
      <c r="X4542" s="494"/>
      <c r="Y4542" s="494"/>
      <c r="Z4542" s="494"/>
      <c r="AA4542" s="494"/>
      <c r="AB4542" s="488"/>
      <c r="AC4542" s="492"/>
      <c r="AD4542" s="494"/>
      <c r="AE4542" s="494"/>
      <c r="AF4542" s="494"/>
      <c r="AG4542" s="494"/>
      <c r="AH4542" s="494"/>
      <c r="AI4542" s="494"/>
      <c r="AJ4542" s="488"/>
      <c r="AK4542" s="494"/>
      <c r="AL4542" s="494"/>
      <c r="AM4542" s="488"/>
      <c r="AN4542" s="494"/>
      <c r="AO4542" s="494"/>
      <c r="AP4542" s="494"/>
      <c r="AQ4542" s="494"/>
      <c r="AR4542" s="494"/>
      <c r="AS4542" s="494"/>
      <c r="AT4542" s="488"/>
      <c r="AU4542" s="492"/>
      <c r="AV4542" s="492"/>
      <c r="AW4542" s="492"/>
      <c r="AX4542" s="488"/>
      <c r="AY4542" s="488"/>
      <c r="AZ4542" s="488"/>
    </row>
    <row r="4543">
      <c r="A4543" s="488"/>
      <c r="B4543" s="488"/>
      <c r="C4543" s="488"/>
      <c r="D4543" s="488"/>
      <c r="E4543" s="491"/>
      <c r="F4543" s="492"/>
      <c r="G4543" s="488"/>
      <c r="H4543" s="492"/>
      <c r="I4543" s="488"/>
      <c r="J4543" s="488"/>
      <c r="K4543" s="488"/>
      <c r="L4543" s="488"/>
      <c r="M4543" s="488"/>
      <c r="N4543" s="488"/>
      <c r="O4543" s="488"/>
      <c r="P4543" s="488"/>
      <c r="Q4543" s="488"/>
      <c r="R4543" s="491"/>
      <c r="S4543" s="494"/>
      <c r="T4543" s="494"/>
      <c r="U4543" s="488"/>
      <c r="V4543" s="494"/>
      <c r="W4543" s="494"/>
      <c r="X4543" s="494"/>
      <c r="Y4543" s="494"/>
      <c r="Z4543" s="494"/>
      <c r="AA4543" s="494"/>
      <c r="AB4543" s="488"/>
      <c r="AC4543" s="492"/>
      <c r="AD4543" s="494"/>
      <c r="AE4543" s="494"/>
      <c r="AF4543" s="494"/>
      <c r="AG4543" s="494"/>
      <c r="AH4543" s="494"/>
      <c r="AI4543" s="494"/>
      <c r="AJ4543" s="488"/>
      <c r="AK4543" s="494"/>
      <c r="AL4543" s="494"/>
      <c r="AM4543" s="488"/>
      <c r="AN4543" s="494"/>
      <c r="AO4543" s="494"/>
      <c r="AP4543" s="494"/>
      <c r="AQ4543" s="494"/>
      <c r="AR4543" s="494"/>
      <c r="AS4543" s="494"/>
      <c r="AT4543" s="488"/>
      <c r="AU4543" s="492"/>
      <c r="AV4543" s="492"/>
      <c r="AW4543" s="492"/>
      <c r="AX4543" s="488"/>
      <c r="AY4543" s="488"/>
      <c r="AZ4543" s="488"/>
    </row>
    <row r="4544">
      <c r="A4544" s="488"/>
      <c r="B4544" s="488"/>
      <c r="C4544" s="488"/>
      <c r="D4544" s="488"/>
      <c r="E4544" s="491"/>
      <c r="F4544" s="492"/>
      <c r="G4544" s="488"/>
      <c r="H4544" s="492"/>
      <c r="I4544" s="488"/>
      <c r="J4544" s="488"/>
      <c r="K4544" s="488"/>
      <c r="L4544" s="488"/>
      <c r="M4544" s="488"/>
      <c r="N4544" s="488"/>
      <c r="O4544" s="488"/>
      <c r="P4544" s="488"/>
      <c r="Q4544" s="488"/>
      <c r="R4544" s="491"/>
      <c r="S4544" s="494"/>
      <c r="T4544" s="494"/>
      <c r="U4544" s="488"/>
      <c r="V4544" s="494"/>
      <c r="W4544" s="494"/>
      <c r="X4544" s="494"/>
      <c r="Y4544" s="494"/>
      <c r="Z4544" s="494"/>
      <c r="AA4544" s="494"/>
      <c r="AB4544" s="488"/>
      <c r="AC4544" s="492"/>
      <c r="AD4544" s="494"/>
      <c r="AE4544" s="494"/>
      <c r="AF4544" s="494"/>
      <c r="AG4544" s="494"/>
      <c r="AH4544" s="494"/>
      <c r="AI4544" s="494"/>
      <c r="AJ4544" s="488"/>
      <c r="AK4544" s="494"/>
      <c r="AL4544" s="494"/>
      <c r="AM4544" s="488"/>
      <c r="AN4544" s="494"/>
      <c r="AO4544" s="494"/>
      <c r="AP4544" s="494"/>
      <c r="AQ4544" s="494"/>
      <c r="AR4544" s="494"/>
      <c r="AS4544" s="494"/>
      <c r="AT4544" s="488"/>
      <c r="AU4544" s="492"/>
      <c r="AV4544" s="492"/>
      <c r="AW4544" s="492"/>
      <c r="AX4544" s="488"/>
      <c r="AY4544" s="488"/>
      <c r="AZ4544" s="488"/>
    </row>
    <row r="4545">
      <c r="A4545" s="488"/>
      <c r="B4545" s="488"/>
      <c r="C4545" s="488"/>
      <c r="D4545" s="488"/>
      <c r="E4545" s="491"/>
      <c r="F4545" s="492"/>
      <c r="G4545" s="488"/>
      <c r="H4545" s="492"/>
      <c r="I4545" s="488"/>
      <c r="J4545" s="488"/>
      <c r="K4545" s="488"/>
      <c r="L4545" s="488"/>
      <c r="M4545" s="488"/>
      <c r="N4545" s="488"/>
      <c r="O4545" s="488"/>
      <c r="P4545" s="488"/>
      <c r="Q4545" s="488"/>
      <c r="R4545" s="491"/>
      <c r="S4545" s="494"/>
      <c r="T4545" s="494"/>
      <c r="U4545" s="488"/>
      <c r="V4545" s="494"/>
      <c r="W4545" s="494"/>
      <c r="X4545" s="494"/>
      <c r="Y4545" s="494"/>
      <c r="Z4545" s="494"/>
      <c r="AA4545" s="494"/>
      <c r="AB4545" s="488"/>
      <c r="AC4545" s="492"/>
      <c r="AD4545" s="494"/>
      <c r="AE4545" s="494"/>
      <c r="AF4545" s="494"/>
      <c r="AG4545" s="494"/>
      <c r="AH4545" s="494"/>
      <c r="AI4545" s="494"/>
      <c r="AJ4545" s="488"/>
      <c r="AK4545" s="494"/>
      <c r="AL4545" s="494"/>
      <c r="AM4545" s="488"/>
      <c r="AN4545" s="494"/>
      <c r="AO4545" s="494"/>
      <c r="AP4545" s="494"/>
      <c r="AQ4545" s="494"/>
      <c r="AR4545" s="494"/>
      <c r="AS4545" s="494"/>
      <c r="AT4545" s="488"/>
      <c r="AU4545" s="492"/>
      <c r="AV4545" s="492"/>
      <c r="AW4545" s="492"/>
      <c r="AX4545" s="488"/>
      <c r="AY4545" s="488"/>
      <c r="AZ4545" s="488"/>
    </row>
    <row r="4546">
      <c r="A4546" s="488"/>
      <c r="B4546" s="488"/>
      <c r="C4546" s="488"/>
      <c r="D4546" s="488"/>
      <c r="E4546" s="491"/>
      <c r="F4546" s="492"/>
      <c r="G4546" s="488"/>
      <c r="H4546" s="492"/>
      <c r="I4546" s="488"/>
      <c r="J4546" s="488"/>
      <c r="K4546" s="488"/>
      <c r="L4546" s="488"/>
      <c r="M4546" s="488"/>
      <c r="N4546" s="488"/>
      <c r="O4546" s="488"/>
      <c r="P4546" s="488"/>
      <c r="Q4546" s="488"/>
      <c r="R4546" s="491"/>
      <c r="S4546" s="494"/>
      <c r="T4546" s="494"/>
      <c r="U4546" s="488"/>
      <c r="V4546" s="494"/>
      <c r="W4546" s="494"/>
      <c r="X4546" s="494"/>
      <c r="Y4546" s="494"/>
      <c r="Z4546" s="494"/>
      <c r="AA4546" s="494"/>
      <c r="AB4546" s="488"/>
      <c r="AC4546" s="492"/>
      <c r="AD4546" s="494"/>
      <c r="AE4546" s="494"/>
      <c r="AF4546" s="494"/>
      <c r="AG4546" s="494"/>
      <c r="AH4546" s="494"/>
      <c r="AI4546" s="494"/>
      <c r="AJ4546" s="488"/>
      <c r="AK4546" s="494"/>
      <c r="AL4546" s="494"/>
      <c r="AM4546" s="488"/>
      <c r="AN4546" s="494"/>
      <c r="AO4546" s="494"/>
      <c r="AP4546" s="494"/>
      <c r="AQ4546" s="494"/>
      <c r="AR4546" s="494"/>
      <c r="AS4546" s="494"/>
      <c r="AT4546" s="488"/>
      <c r="AU4546" s="492"/>
      <c r="AV4546" s="492"/>
      <c r="AW4546" s="492"/>
      <c r="AX4546" s="488"/>
      <c r="AY4546" s="488"/>
      <c r="AZ4546" s="488"/>
    </row>
    <row r="4547">
      <c r="A4547" s="488"/>
      <c r="B4547" s="488"/>
      <c r="C4547" s="488"/>
      <c r="D4547" s="488"/>
      <c r="E4547" s="491"/>
      <c r="F4547" s="492"/>
      <c r="G4547" s="488"/>
      <c r="H4547" s="492"/>
      <c r="I4547" s="488"/>
      <c r="J4547" s="488"/>
      <c r="K4547" s="488"/>
      <c r="L4547" s="488"/>
      <c r="M4547" s="488"/>
      <c r="N4547" s="488"/>
      <c r="O4547" s="488"/>
      <c r="P4547" s="488"/>
      <c r="Q4547" s="488"/>
      <c r="R4547" s="491"/>
      <c r="S4547" s="494"/>
      <c r="T4547" s="494"/>
      <c r="U4547" s="488"/>
      <c r="V4547" s="494"/>
      <c r="W4547" s="494"/>
      <c r="X4547" s="494"/>
      <c r="Y4547" s="494"/>
      <c r="Z4547" s="494"/>
      <c r="AA4547" s="494"/>
      <c r="AB4547" s="488"/>
      <c r="AC4547" s="492"/>
      <c r="AD4547" s="494"/>
      <c r="AE4547" s="494"/>
      <c r="AF4547" s="494"/>
      <c r="AG4547" s="494"/>
      <c r="AH4547" s="494"/>
      <c r="AI4547" s="494"/>
      <c r="AJ4547" s="488"/>
      <c r="AK4547" s="494"/>
      <c r="AL4547" s="494"/>
      <c r="AM4547" s="488"/>
      <c r="AN4547" s="494"/>
      <c r="AO4547" s="494"/>
      <c r="AP4547" s="494"/>
      <c r="AQ4547" s="494"/>
      <c r="AR4547" s="494"/>
      <c r="AS4547" s="494"/>
      <c r="AT4547" s="488"/>
      <c r="AU4547" s="492"/>
      <c r="AV4547" s="492"/>
      <c r="AW4547" s="492"/>
      <c r="AX4547" s="488"/>
      <c r="AY4547" s="488"/>
      <c r="AZ4547" s="488"/>
    </row>
    <row r="4548">
      <c r="A4548" s="488"/>
      <c r="B4548" s="488"/>
      <c r="C4548" s="488"/>
      <c r="D4548" s="488"/>
      <c r="E4548" s="491"/>
      <c r="F4548" s="492"/>
      <c r="G4548" s="488"/>
      <c r="H4548" s="492"/>
      <c r="I4548" s="488"/>
      <c r="J4548" s="488"/>
      <c r="K4548" s="488"/>
      <c r="L4548" s="488"/>
      <c r="M4548" s="488"/>
      <c r="N4548" s="488"/>
      <c r="O4548" s="488"/>
      <c r="P4548" s="488"/>
      <c r="Q4548" s="488"/>
      <c r="R4548" s="491"/>
      <c r="S4548" s="494"/>
      <c r="T4548" s="494"/>
      <c r="U4548" s="488"/>
      <c r="V4548" s="494"/>
      <c r="W4548" s="494"/>
      <c r="X4548" s="494"/>
      <c r="Y4548" s="494"/>
      <c r="Z4548" s="494"/>
      <c r="AA4548" s="494"/>
      <c r="AB4548" s="488"/>
      <c r="AC4548" s="492"/>
      <c r="AD4548" s="494"/>
      <c r="AE4548" s="494"/>
      <c r="AF4548" s="494"/>
      <c r="AG4548" s="494"/>
      <c r="AH4548" s="494"/>
      <c r="AI4548" s="494"/>
      <c r="AJ4548" s="488"/>
      <c r="AK4548" s="494"/>
      <c r="AL4548" s="494"/>
      <c r="AM4548" s="488"/>
      <c r="AN4548" s="494"/>
      <c r="AO4548" s="494"/>
      <c r="AP4548" s="494"/>
      <c r="AQ4548" s="494"/>
      <c r="AR4548" s="494"/>
      <c r="AS4548" s="494"/>
      <c r="AT4548" s="488"/>
      <c r="AU4548" s="492"/>
      <c r="AV4548" s="492"/>
      <c r="AW4548" s="492"/>
      <c r="AX4548" s="488"/>
      <c r="AY4548" s="488"/>
      <c r="AZ4548" s="488"/>
    </row>
    <row r="4549">
      <c r="A4549" s="488"/>
      <c r="B4549" s="488"/>
      <c r="C4549" s="488"/>
      <c r="D4549" s="488"/>
      <c r="E4549" s="491"/>
      <c r="F4549" s="492"/>
      <c r="G4549" s="488"/>
      <c r="H4549" s="492"/>
      <c r="I4549" s="488"/>
      <c r="J4549" s="488"/>
      <c r="K4549" s="488"/>
      <c r="L4549" s="488"/>
      <c r="M4549" s="488"/>
      <c r="N4549" s="488"/>
      <c r="O4549" s="488"/>
      <c r="P4549" s="488"/>
      <c r="Q4549" s="488"/>
      <c r="R4549" s="491"/>
      <c r="S4549" s="494"/>
      <c r="T4549" s="494"/>
      <c r="U4549" s="488"/>
      <c r="V4549" s="494"/>
      <c r="W4549" s="494"/>
      <c r="X4549" s="494"/>
      <c r="Y4549" s="494"/>
      <c r="Z4549" s="494"/>
      <c r="AA4549" s="494"/>
      <c r="AB4549" s="488"/>
      <c r="AC4549" s="492"/>
      <c r="AD4549" s="494"/>
      <c r="AE4549" s="494"/>
      <c r="AF4549" s="494"/>
      <c r="AG4549" s="494"/>
      <c r="AH4549" s="494"/>
      <c r="AI4549" s="494"/>
      <c r="AJ4549" s="488"/>
      <c r="AK4549" s="494"/>
      <c r="AL4549" s="494"/>
      <c r="AM4549" s="488"/>
      <c r="AN4549" s="494"/>
      <c r="AO4549" s="494"/>
      <c r="AP4549" s="494"/>
      <c r="AQ4549" s="494"/>
      <c r="AR4549" s="494"/>
      <c r="AS4549" s="494"/>
      <c r="AT4549" s="488"/>
      <c r="AU4549" s="492"/>
      <c r="AV4549" s="492"/>
      <c r="AW4549" s="492"/>
      <c r="AX4549" s="488"/>
      <c r="AY4549" s="488"/>
      <c r="AZ4549" s="488"/>
    </row>
    <row r="4550">
      <c r="A4550" s="488"/>
      <c r="B4550" s="488"/>
      <c r="C4550" s="488"/>
      <c r="D4550" s="488"/>
      <c r="E4550" s="491"/>
      <c r="F4550" s="492"/>
      <c r="G4550" s="488"/>
      <c r="H4550" s="492"/>
      <c r="I4550" s="488"/>
      <c r="J4550" s="488"/>
      <c r="K4550" s="488"/>
      <c r="L4550" s="488"/>
      <c r="M4550" s="488"/>
      <c r="N4550" s="488"/>
      <c r="O4550" s="488"/>
      <c r="P4550" s="488"/>
      <c r="Q4550" s="488"/>
      <c r="R4550" s="491"/>
      <c r="S4550" s="494"/>
      <c r="T4550" s="494"/>
      <c r="U4550" s="488"/>
      <c r="V4550" s="494"/>
      <c r="W4550" s="494"/>
      <c r="X4550" s="494"/>
      <c r="Y4550" s="494"/>
      <c r="Z4550" s="494"/>
      <c r="AA4550" s="494"/>
      <c r="AB4550" s="488"/>
      <c r="AC4550" s="492"/>
      <c r="AD4550" s="494"/>
      <c r="AE4550" s="494"/>
      <c r="AF4550" s="494"/>
      <c r="AG4550" s="494"/>
      <c r="AH4550" s="494"/>
      <c r="AI4550" s="494"/>
      <c r="AJ4550" s="488"/>
      <c r="AK4550" s="494"/>
      <c r="AL4550" s="494"/>
      <c r="AM4550" s="488"/>
      <c r="AN4550" s="494"/>
      <c r="AO4550" s="494"/>
      <c r="AP4550" s="494"/>
      <c r="AQ4550" s="494"/>
      <c r="AR4550" s="494"/>
      <c r="AS4550" s="494"/>
      <c r="AT4550" s="488"/>
      <c r="AU4550" s="492"/>
      <c r="AV4550" s="492"/>
      <c r="AW4550" s="492"/>
      <c r="AX4550" s="488"/>
      <c r="AY4550" s="488"/>
      <c r="AZ4550" s="488"/>
    </row>
    <row r="4551">
      <c r="A4551" s="488"/>
      <c r="B4551" s="488"/>
      <c r="C4551" s="488"/>
      <c r="D4551" s="488"/>
      <c r="E4551" s="491"/>
      <c r="F4551" s="492"/>
      <c r="G4551" s="488"/>
      <c r="H4551" s="492"/>
      <c r="I4551" s="488"/>
      <c r="J4551" s="488"/>
      <c r="K4551" s="488"/>
      <c r="L4551" s="488"/>
      <c r="M4551" s="488"/>
      <c r="N4551" s="488"/>
      <c r="O4551" s="488"/>
      <c r="P4551" s="488"/>
      <c r="Q4551" s="488"/>
      <c r="R4551" s="491"/>
      <c r="S4551" s="494"/>
      <c r="T4551" s="494"/>
      <c r="U4551" s="488"/>
      <c r="V4551" s="494"/>
      <c r="W4551" s="494"/>
      <c r="X4551" s="494"/>
      <c r="Y4551" s="494"/>
      <c r="Z4551" s="494"/>
      <c r="AA4551" s="494"/>
      <c r="AB4551" s="488"/>
      <c r="AC4551" s="492"/>
      <c r="AD4551" s="494"/>
      <c r="AE4551" s="494"/>
      <c r="AF4551" s="494"/>
      <c r="AG4551" s="494"/>
      <c r="AH4551" s="494"/>
      <c r="AI4551" s="494"/>
      <c r="AJ4551" s="488"/>
      <c r="AK4551" s="494"/>
      <c r="AL4551" s="494"/>
      <c r="AM4551" s="488"/>
      <c r="AN4551" s="494"/>
      <c r="AO4551" s="494"/>
      <c r="AP4551" s="494"/>
      <c r="AQ4551" s="494"/>
      <c r="AR4551" s="494"/>
      <c r="AS4551" s="494"/>
      <c r="AT4551" s="488"/>
      <c r="AU4551" s="492"/>
      <c r="AV4551" s="492"/>
      <c r="AW4551" s="492"/>
      <c r="AX4551" s="488"/>
      <c r="AY4551" s="488"/>
      <c r="AZ4551" s="488"/>
    </row>
    <row r="4552">
      <c r="A4552" s="488"/>
      <c r="B4552" s="488"/>
      <c r="C4552" s="488"/>
      <c r="D4552" s="488"/>
      <c r="E4552" s="491"/>
      <c r="F4552" s="492"/>
      <c r="G4552" s="488"/>
      <c r="H4552" s="492"/>
      <c r="I4552" s="488"/>
      <c r="J4552" s="488"/>
      <c r="K4552" s="488"/>
      <c r="L4552" s="488"/>
      <c r="M4552" s="488"/>
      <c r="N4552" s="488"/>
      <c r="O4552" s="488"/>
      <c r="P4552" s="488"/>
      <c r="Q4552" s="488"/>
      <c r="R4552" s="491"/>
      <c r="S4552" s="494"/>
      <c r="T4552" s="494"/>
      <c r="U4552" s="488"/>
      <c r="V4552" s="494"/>
      <c r="W4552" s="494"/>
      <c r="X4552" s="494"/>
      <c r="Y4552" s="494"/>
      <c r="Z4552" s="494"/>
      <c r="AA4552" s="494"/>
      <c r="AB4552" s="488"/>
      <c r="AC4552" s="492"/>
      <c r="AD4552" s="494"/>
      <c r="AE4552" s="494"/>
      <c r="AF4552" s="494"/>
      <c r="AG4552" s="494"/>
      <c r="AH4552" s="494"/>
      <c r="AI4552" s="494"/>
      <c r="AJ4552" s="488"/>
      <c r="AK4552" s="494"/>
      <c r="AL4552" s="494"/>
      <c r="AM4552" s="488"/>
      <c r="AN4552" s="494"/>
      <c r="AO4552" s="494"/>
      <c r="AP4552" s="494"/>
      <c r="AQ4552" s="494"/>
      <c r="AR4552" s="494"/>
      <c r="AS4552" s="494"/>
      <c r="AT4552" s="488"/>
      <c r="AU4552" s="492"/>
      <c r="AV4552" s="492"/>
      <c r="AW4552" s="492"/>
      <c r="AX4552" s="497"/>
      <c r="AY4552" s="497"/>
      <c r="AZ4552" s="488"/>
    </row>
    <row r="4553">
      <c r="A4553" s="488"/>
      <c r="B4553" s="488"/>
      <c r="C4553" s="488"/>
      <c r="D4553" s="488"/>
      <c r="E4553" s="491"/>
      <c r="F4553" s="492"/>
      <c r="G4553" s="488"/>
      <c r="H4553" s="492"/>
      <c r="I4553" s="488"/>
      <c r="J4553" s="488"/>
      <c r="K4553" s="488"/>
      <c r="L4553" s="488"/>
      <c r="M4553" s="488"/>
      <c r="N4553" s="488"/>
      <c r="O4553" s="488"/>
      <c r="P4553" s="488"/>
      <c r="Q4553" s="488"/>
      <c r="R4553" s="491"/>
      <c r="S4553" s="494"/>
      <c r="T4553" s="494"/>
      <c r="U4553" s="488"/>
      <c r="V4553" s="494"/>
      <c r="W4553" s="494"/>
      <c r="X4553" s="494"/>
      <c r="Y4553" s="494"/>
      <c r="Z4553" s="494"/>
      <c r="AA4553" s="494"/>
      <c r="AB4553" s="488"/>
      <c r="AC4553" s="492"/>
      <c r="AD4553" s="494"/>
      <c r="AE4553" s="494"/>
      <c r="AF4553" s="494"/>
      <c r="AG4553" s="494"/>
      <c r="AH4553" s="494"/>
      <c r="AI4553" s="494"/>
      <c r="AJ4553" s="488"/>
      <c r="AK4553" s="494"/>
      <c r="AL4553" s="494"/>
      <c r="AM4553" s="488"/>
      <c r="AN4553" s="494"/>
      <c r="AO4553" s="494"/>
      <c r="AP4553" s="494"/>
      <c r="AQ4553" s="494"/>
      <c r="AR4553" s="494"/>
      <c r="AS4553" s="494"/>
      <c r="AT4553" s="488"/>
      <c r="AU4553" s="492"/>
      <c r="AV4553" s="492"/>
      <c r="AW4553" s="492"/>
      <c r="AX4553" s="488"/>
      <c r="AY4553" s="488"/>
      <c r="AZ4553" s="488"/>
    </row>
    <row r="4554">
      <c r="A4554" s="488"/>
      <c r="B4554" s="488"/>
      <c r="C4554" s="488"/>
      <c r="D4554" s="488"/>
      <c r="E4554" s="491"/>
      <c r="F4554" s="492"/>
      <c r="G4554" s="488"/>
      <c r="H4554" s="492"/>
      <c r="I4554" s="488"/>
      <c r="J4554" s="488"/>
      <c r="K4554" s="488"/>
      <c r="L4554" s="488"/>
      <c r="M4554" s="488"/>
      <c r="N4554" s="488"/>
      <c r="O4554" s="488"/>
      <c r="P4554" s="488"/>
      <c r="Q4554" s="488"/>
      <c r="R4554" s="491"/>
      <c r="S4554" s="494"/>
      <c r="T4554" s="494"/>
      <c r="U4554" s="488"/>
      <c r="V4554" s="494"/>
      <c r="W4554" s="494"/>
      <c r="X4554" s="494"/>
      <c r="Y4554" s="494"/>
      <c r="Z4554" s="494"/>
      <c r="AA4554" s="494"/>
      <c r="AB4554" s="488"/>
      <c r="AC4554" s="492"/>
      <c r="AD4554" s="494"/>
      <c r="AE4554" s="494"/>
      <c r="AF4554" s="494"/>
      <c r="AG4554" s="494"/>
      <c r="AH4554" s="494"/>
      <c r="AI4554" s="494"/>
      <c r="AJ4554" s="488"/>
      <c r="AK4554" s="494"/>
      <c r="AL4554" s="494"/>
      <c r="AM4554" s="488"/>
      <c r="AN4554" s="494"/>
      <c r="AO4554" s="494"/>
      <c r="AP4554" s="494"/>
      <c r="AQ4554" s="494"/>
      <c r="AR4554" s="494"/>
      <c r="AS4554" s="494"/>
      <c r="AT4554" s="488"/>
      <c r="AU4554" s="492"/>
      <c r="AV4554" s="492"/>
      <c r="AW4554" s="492"/>
      <c r="AX4554" s="488"/>
      <c r="AY4554" s="497"/>
      <c r="AZ4554" s="488"/>
    </row>
    <row r="4555">
      <c r="A4555" s="488"/>
      <c r="B4555" s="488"/>
      <c r="C4555" s="488"/>
      <c r="D4555" s="488"/>
      <c r="E4555" s="491"/>
      <c r="F4555" s="492"/>
      <c r="G4555" s="488"/>
      <c r="H4555" s="492"/>
      <c r="I4555" s="488"/>
      <c r="J4555" s="488"/>
      <c r="K4555" s="488"/>
      <c r="L4555" s="488"/>
      <c r="M4555" s="488"/>
      <c r="N4555" s="488"/>
      <c r="O4555" s="488"/>
      <c r="P4555" s="488"/>
      <c r="Q4555" s="488"/>
      <c r="R4555" s="491"/>
      <c r="S4555" s="494"/>
      <c r="T4555" s="494"/>
      <c r="U4555" s="488"/>
      <c r="V4555" s="494"/>
      <c r="W4555" s="494"/>
      <c r="X4555" s="494"/>
      <c r="Y4555" s="494"/>
      <c r="Z4555" s="494"/>
      <c r="AA4555" s="494"/>
      <c r="AB4555" s="488"/>
      <c r="AC4555" s="492"/>
      <c r="AD4555" s="494"/>
      <c r="AE4555" s="494"/>
      <c r="AF4555" s="494"/>
      <c r="AG4555" s="494"/>
      <c r="AH4555" s="494"/>
      <c r="AI4555" s="494"/>
      <c r="AJ4555" s="488"/>
      <c r="AK4555" s="494"/>
      <c r="AL4555" s="494"/>
      <c r="AM4555" s="488"/>
      <c r="AN4555" s="494"/>
      <c r="AO4555" s="494"/>
      <c r="AP4555" s="494"/>
      <c r="AQ4555" s="494"/>
      <c r="AR4555" s="494"/>
      <c r="AS4555" s="494"/>
      <c r="AT4555" s="488"/>
      <c r="AU4555" s="492"/>
      <c r="AV4555" s="492"/>
      <c r="AW4555" s="492"/>
      <c r="AX4555" s="488"/>
      <c r="AY4555" s="488"/>
      <c r="AZ4555" s="488"/>
    </row>
    <row r="4556">
      <c r="A4556" s="488"/>
      <c r="B4556" s="488"/>
      <c r="C4556" s="488"/>
      <c r="D4556" s="488"/>
      <c r="E4556" s="491"/>
      <c r="F4556" s="492"/>
      <c r="G4556" s="488"/>
      <c r="H4556" s="492"/>
      <c r="I4556" s="488"/>
      <c r="J4556" s="488"/>
      <c r="K4556" s="488"/>
      <c r="L4556" s="488"/>
      <c r="M4556" s="488"/>
      <c r="N4556" s="488"/>
      <c r="O4556" s="488"/>
      <c r="P4556" s="488"/>
      <c r="Q4556" s="488"/>
      <c r="R4556" s="491"/>
      <c r="S4556" s="494"/>
      <c r="T4556" s="494"/>
      <c r="U4556" s="488"/>
      <c r="V4556" s="494"/>
      <c r="W4556" s="494"/>
      <c r="X4556" s="494"/>
      <c r="Y4556" s="494"/>
      <c r="Z4556" s="494"/>
      <c r="AA4556" s="494"/>
      <c r="AB4556" s="488"/>
      <c r="AC4556" s="492"/>
      <c r="AD4556" s="494"/>
      <c r="AE4556" s="494"/>
      <c r="AF4556" s="494"/>
      <c r="AG4556" s="494"/>
      <c r="AH4556" s="494"/>
      <c r="AI4556" s="494"/>
      <c r="AJ4556" s="488"/>
      <c r="AK4556" s="494"/>
      <c r="AL4556" s="494"/>
      <c r="AM4556" s="488"/>
      <c r="AN4556" s="494"/>
      <c r="AO4556" s="494"/>
      <c r="AP4556" s="494"/>
      <c r="AQ4556" s="494"/>
      <c r="AR4556" s="494"/>
      <c r="AS4556" s="494"/>
      <c r="AT4556" s="488"/>
      <c r="AU4556" s="492"/>
      <c r="AV4556" s="492"/>
      <c r="AW4556" s="492"/>
      <c r="AX4556" s="488"/>
      <c r="AY4556" s="488"/>
      <c r="AZ4556" s="488"/>
    </row>
    <row r="4557">
      <c r="A4557" s="488"/>
      <c r="B4557" s="488"/>
      <c r="C4557" s="488"/>
      <c r="D4557" s="488"/>
      <c r="E4557" s="491"/>
      <c r="F4557" s="492"/>
      <c r="G4557" s="488"/>
      <c r="H4557" s="492"/>
      <c r="I4557" s="488"/>
      <c r="J4557" s="488"/>
      <c r="K4557" s="488"/>
      <c r="L4557" s="488"/>
      <c r="M4557" s="488"/>
      <c r="N4557" s="488"/>
      <c r="O4557" s="488"/>
      <c r="P4557" s="488"/>
      <c r="Q4557" s="488"/>
      <c r="R4557" s="491"/>
      <c r="S4557" s="494"/>
      <c r="T4557" s="494"/>
      <c r="U4557" s="488"/>
      <c r="V4557" s="494"/>
      <c r="W4557" s="494"/>
      <c r="X4557" s="494"/>
      <c r="Y4557" s="494"/>
      <c r="Z4557" s="494"/>
      <c r="AA4557" s="494"/>
      <c r="AB4557" s="488"/>
      <c r="AC4557" s="492"/>
      <c r="AD4557" s="494"/>
      <c r="AE4557" s="494"/>
      <c r="AF4557" s="494"/>
      <c r="AG4557" s="494"/>
      <c r="AH4557" s="494"/>
      <c r="AI4557" s="494"/>
      <c r="AJ4557" s="488"/>
      <c r="AK4557" s="494"/>
      <c r="AL4557" s="494"/>
      <c r="AM4557" s="488"/>
      <c r="AN4557" s="494"/>
      <c r="AO4557" s="494"/>
      <c r="AP4557" s="494"/>
      <c r="AQ4557" s="494"/>
      <c r="AR4557" s="494"/>
      <c r="AS4557" s="494"/>
      <c r="AT4557" s="488"/>
      <c r="AU4557" s="492"/>
      <c r="AV4557" s="492"/>
      <c r="AW4557" s="492"/>
      <c r="AX4557" s="497"/>
      <c r="AY4557" s="488"/>
      <c r="AZ4557" s="488"/>
    </row>
    <row r="4558">
      <c r="A4558" s="488"/>
      <c r="B4558" s="488"/>
      <c r="C4558" s="488"/>
      <c r="D4558" s="488"/>
      <c r="E4558" s="491"/>
      <c r="F4558" s="492"/>
      <c r="G4558" s="488"/>
      <c r="H4558" s="492"/>
      <c r="I4558" s="488"/>
      <c r="J4558" s="488"/>
      <c r="K4558" s="488"/>
      <c r="L4558" s="488"/>
      <c r="M4558" s="488"/>
      <c r="N4558" s="488"/>
      <c r="O4558" s="488"/>
      <c r="P4558" s="488"/>
      <c r="Q4558" s="488"/>
      <c r="R4558" s="491"/>
      <c r="S4558" s="494"/>
      <c r="T4558" s="494"/>
      <c r="U4558" s="488"/>
      <c r="V4558" s="494"/>
      <c r="W4558" s="494"/>
      <c r="X4558" s="494"/>
      <c r="Y4558" s="494"/>
      <c r="Z4558" s="494"/>
      <c r="AA4558" s="494"/>
      <c r="AB4558" s="488"/>
      <c r="AC4558" s="492"/>
      <c r="AD4558" s="494"/>
      <c r="AE4558" s="494"/>
      <c r="AF4558" s="494"/>
      <c r="AG4558" s="494"/>
      <c r="AH4558" s="494"/>
      <c r="AI4558" s="494"/>
      <c r="AJ4558" s="488"/>
      <c r="AK4558" s="494"/>
      <c r="AL4558" s="494"/>
      <c r="AM4558" s="488"/>
      <c r="AN4558" s="494"/>
      <c r="AO4558" s="494"/>
      <c r="AP4558" s="494"/>
      <c r="AQ4558" s="494"/>
      <c r="AR4558" s="494"/>
      <c r="AS4558" s="494"/>
      <c r="AT4558" s="488"/>
      <c r="AU4558" s="492"/>
      <c r="AV4558" s="492"/>
      <c r="AW4558" s="492"/>
      <c r="AX4558" s="488"/>
      <c r="AY4558" s="488"/>
      <c r="AZ4558" s="488"/>
    </row>
    <row r="4559">
      <c r="A4559" s="488"/>
      <c r="B4559" s="488"/>
      <c r="C4559" s="488"/>
      <c r="D4559" s="488"/>
      <c r="E4559" s="491"/>
      <c r="F4559" s="492"/>
      <c r="G4559" s="488"/>
      <c r="H4559" s="492"/>
      <c r="I4559" s="488"/>
      <c r="J4559" s="488"/>
      <c r="K4559" s="488"/>
      <c r="L4559" s="488"/>
      <c r="M4559" s="488"/>
      <c r="N4559" s="488"/>
      <c r="O4559" s="488"/>
      <c r="P4559" s="488"/>
      <c r="Q4559" s="488"/>
      <c r="R4559" s="491"/>
      <c r="S4559" s="494"/>
      <c r="T4559" s="494"/>
      <c r="U4559" s="488"/>
      <c r="V4559" s="494"/>
      <c r="W4559" s="494"/>
      <c r="X4559" s="494"/>
      <c r="Y4559" s="494"/>
      <c r="Z4559" s="494"/>
      <c r="AA4559" s="494"/>
      <c r="AB4559" s="488"/>
      <c r="AC4559" s="492"/>
      <c r="AD4559" s="494"/>
      <c r="AE4559" s="494"/>
      <c r="AF4559" s="494"/>
      <c r="AG4559" s="494"/>
      <c r="AH4559" s="494"/>
      <c r="AI4559" s="494"/>
      <c r="AJ4559" s="488"/>
      <c r="AK4559" s="494"/>
      <c r="AL4559" s="494"/>
      <c r="AM4559" s="488"/>
      <c r="AN4559" s="494"/>
      <c r="AO4559" s="494"/>
      <c r="AP4559" s="494"/>
      <c r="AQ4559" s="494"/>
      <c r="AR4559" s="494"/>
      <c r="AS4559" s="494"/>
      <c r="AT4559" s="488"/>
      <c r="AU4559" s="492"/>
      <c r="AV4559" s="492"/>
      <c r="AW4559" s="492"/>
      <c r="AX4559" s="488"/>
      <c r="AY4559" s="488"/>
      <c r="AZ4559" s="488"/>
    </row>
    <row r="4560">
      <c r="A4560" s="488"/>
      <c r="B4560" s="488"/>
      <c r="C4560" s="488"/>
      <c r="D4560" s="488"/>
      <c r="E4560" s="491"/>
      <c r="F4560" s="492"/>
      <c r="G4560" s="488"/>
      <c r="H4560" s="492"/>
      <c r="I4560" s="488"/>
      <c r="J4560" s="488"/>
      <c r="K4560" s="488"/>
      <c r="L4560" s="488"/>
      <c r="M4560" s="488"/>
      <c r="N4560" s="488"/>
      <c r="O4560" s="488"/>
      <c r="P4560" s="488"/>
      <c r="Q4560" s="488"/>
      <c r="R4560" s="491"/>
      <c r="S4560" s="494"/>
      <c r="T4560" s="494"/>
      <c r="U4560" s="488"/>
      <c r="V4560" s="494"/>
      <c r="W4560" s="494"/>
      <c r="X4560" s="494"/>
      <c r="Y4560" s="494"/>
      <c r="Z4560" s="494"/>
      <c r="AA4560" s="494"/>
      <c r="AB4560" s="488"/>
      <c r="AC4560" s="492"/>
      <c r="AD4560" s="494"/>
      <c r="AE4560" s="494"/>
      <c r="AF4560" s="494"/>
      <c r="AG4560" s="494"/>
      <c r="AH4560" s="494"/>
      <c r="AI4560" s="494"/>
      <c r="AJ4560" s="488"/>
      <c r="AK4560" s="494"/>
      <c r="AL4560" s="494"/>
      <c r="AM4560" s="488"/>
      <c r="AN4560" s="494"/>
      <c r="AO4560" s="494"/>
      <c r="AP4560" s="494"/>
      <c r="AQ4560" s="494"/>
      <c r="AR4560" s="494"/>
      <c r="AS4560" s="494"/>
      <c r="AT4560" s="488"/>
      <c r="AU4560" s="492"/>
      <c r="AV4560" s="492"/>
      <c r="AW4560" s="492"/>
      <c r="AX4560" s="488"/>
      <c r="AY4560" s="488"/>
      <c r="AZ4560" s="488"/>
    </row>
    <row r="4561">
      <c r="A4561" s="488"/>
      <c r="B4561" s="488"/>
      <c r="C4561" s="488"/>
      <c r="D4561" s="488"/>
      <c r="E4561" s="491"/>
      <c r="F4561" s="492"/>
      <c r="G4561" s="488"/>
      <c r="H4561" s="492"/>
      <c r="I4561" s="488"/>
      <c r="J4561" s="488"/>
      <c r="K4561" s="488"/>
      <c r="L4561" s="488"/>
      <c r="M4561" s="488"/>
      <c r="N4561" s="488"/>
      <c r="O4561" s="488"/>
      <c r="P4561" s="488"/>
      <c r="Q4561" s="488"/>
      <c r="R4561" s="491"/>
      <c r="S4561" s="494"/>
      <c r="T4561" s="494"/>
      <c r="U4561" s="488"/>
      <c r="V4561" s="494"/>
      <c r="W4561" s="494"/>
      <c r="X4561" s="494"/>
      <c r="Y4561" s="494"/>
      <c r="Z4561" s="494"/>
      <c r="AA4561" s="494"/>
      <c r="AB4561" s="488"/>
      <c r="AC4561" s="492"/>
      <c r="AD4561" s="494"/>
      <c r="AE4561" s="494"/>
      <c r="AF4561" s="494"/>
      <c r="AG4561" s="494"/>
      <c r="AH4561" s="494"/>
      <c r="AI4561" s="494"/>
      <c r="AJ4561" s="488"/>
      <c r="AK4561" s="494"/>
      <c r="AL4561" s="494"/>
      <c r="AM4561" s="488"/>
      <c r="AN4561" s="494"/>
      <c r="AO4561" s="494"/>
      <c r="AP4561" s="494"/>
      <c r="AQ4561" s="494"/>
      <c r="AR4561" s="494"/>
      <c r="AS4561" s="494"/>
      <c r="AT4561" s="488"/>
      <c r="AU4561" s="492"/>
      <c r="AV4561" s="492"/>
      <c r="AW4561" s="492"/>
      <c r="AX4561" s="488"/>
      <c r="AY4561" s="488"/>
      <c r="AZ4561" s="488"/>
    </row>
    <row r="4562">
      <c r="A4562" s="488"/>
      <c r="B4562" s="488"/>
      <c r="C4562" s="488"/>
      <c r="D4562" s="488"/>
      <c r="E4562" s="491"/>
      <c r="F4562" s="492"/>
      <c r="G4562" s="488"/>
      <c r="H4562" s="492"/>
      <c r="I4562" s="488"/>
      <c r="J4562" s="488"/>
      <c r="K4562" s="488"/>
      <c r="L4562" s="488"/>
      <c r="M4562" s="488"/>
      <c r="N4562" s="488"/>
      <c r="O4562" s="488"/>
      <c r="P4562" s="488"/>
      <c r="Q4562" s="488"/>
      <c r="R4562" s="491"/>
      <c r="S4562" s="494"/>
      <c r="T4562" s="494"/>
      <c r="U4562" s="488"/>
      <c r="V4562" s="494"/>
      <c r="W4562" s="494"/>
      <c r="X4562" s="494"/>
      <c r="Y4562" s="494"/>
      <c r="Z4562" s="494"/>
      <c r="AA4562" s="494"/>
      <c r="AB4562" s="488"/>
      <c r="AC4562" s="492"/>
      <c r="AD4562" s="494"/>
      <c r="AE4562" s="494"/>
      <c r="AF4562" s="494"/>
      <c r="AG4562" s="494"/>
      <c r="AH4562" s="494"/>
      <c r="AI4562" s="494"/>
      <c r="AJ4562" s="488"/>
      <c r="AK4562" s="494"/>
      <c r="AL4562" s="494"/>
      <c r="AM4562" s="488"/>
      <c r="AN4562" s="494"/>
      <c r="AO4562" s="494"/>
      <c r="AP4562" s="494"/>
      <c r="AQ4562" s="494"/>
      <c r="AR4562" s="494"/>
      <c r="AS4562" s="494"/>
      <c r="AT4562" s="488"/>
      <c r="AU4562" s="492"/>
      <c r="AV4562" s="492"/>
      <c r="AW4562" s="492"/>
      <c r="AX4562" s="488"/>
      <c r="AY4562" s="488"/>
      <c r="AZ4562" s="488"/>
    </row>
    <row r="4563">
      <c r="A4563" s="488"/>
      <c r="B4563" s="488"/>
      <c r="C4563" s="488"/>
      <c r="D4563" s="488"/>
      <c r="E4563" s="491"/>
      <c r="F4563" s="492"/>
      <c r="G4563" s="488"/>
      <c r="H4563" s="492"/>
      <c r="I4563" s="488"/>
      <c r="J4563" s="488"/>
      <c r="K4563" s="488"/>
      <c r="L4563" s="488"/>
      <c r="M4563" s="488"/>
      <c r="N4563" s="488"/>
      <c r="O4563" s="488"/>
      <c r="P4563" s="488"/>
      <c r="Q4563" s="488"/>
      <c r="R4563" s="491"/>
      <c r="S4563" s="494"/>
      <c r="T4563" s="494"/>
      <c r="U4563" s="488"/>
      <c r="V4563" s="494"/>
      <c r="W4563" s="494"/>
      <c r="X4563" s="494"/>
      <c r="Y4563" s="494"/>
      <c r="Z4563" s="494"/>
      <c r="AA4563" s="494"/>
      <c r="AB4563" s="488"/>
      <c r="AC4563" s="492"/>
      <c r="AD4563" s="494"/>
      <c r="AE4563" s="494"/>
      <c r="AF4563" s="494"/>
      <c r="AG4563" s="494"/>
      <c r="AH4563" s="494"/>
      <c r="AI4563" s="494"/>
      <c r="AJ4563" s="488"/>
      <c r="AK4563" s="494"/>
      <c r="AL4563" s="494"/>
      <c r="AM4563" s="488"/>
      <c r="AN4563" s="494"/>
      <c r="AO4563" s="494"/>
      <c r="AP4563" s="494"/>
      <c r="AQ4563" s="494"/>
      <c r="AR4563" s="494"/>
      <c r="AS4563" s="494"/>
      <c r="AT4563" s="488"/>
      <c r="AU4563" s="492"/>
      <c r="AV4563" s="492"/>
      <c r="AW4563" s="492"/>
      <c r="AX4563" s="497"/>
      <c r="AY4563" s="497"/>
      <c r="AZ4563" s="488"/>
    </row>
    <row r="4564">
      <c r="A4564" s="488"/>
      <c r="B4564" s="488"/>
      <c r="C4564" s="488"/>
      <c r="D4564" s="488"/>
      <c r="E4564" s="491"/>
      <c r="F4564" s="492"/>
      <c r="G4564" s="488"/>
      <c r="H4564" s="492"/>
      <c r="I4564" s="488"/>
      <c r="J4564" s="488"/>
      <c r="K4564" s="488"/>
      <c r="L4564" s="488"/>
      <c r="M4564" s="488"/>
      <c r="N4564" s="488"/>
      <c r="O4564" s="488"/>
      <c r="P4564" s="488"/>
      <c r="Q4564" s="488"/>
      <c r="R4564" s="491"/>
      <c r="S4564" s="494"/>
      <c r="T4564" s="494"/>
      <c r="U4564" s="488"/>
      <c r="V4564" s="494"/>
      <c r="W4564" s="494"/>
      <c r="X4564" s="494"/>
      <c r="Y4564" s="494"/>
      <c r="Z4564" s="494"/>
      <c r="AA4564" s="494"/>
      <c r="AB4564" s="488"/>
      <c r="AC4564" s="492"/>
      <c r="AD4564" s="494"/>
      <c r="AE4564" s="494"/>
      <c r="AF4564" s="494"/>
      <c r="AG4564" s="494"/>
      <c r="AH4564" s="494"/>
      <c r="AI4564" s="494"/>
      <c r="AJ4564" s="488"/>
      <c r="AK4564" s="494"/>
      <c r="AL4564" s="494"/>
      <c r="AM4564" s="488"/>
      <c r="AN4564" s="494"/>
      <c r="AO4564" s="494"/>
      <c r="AP4564" s="494"/>
      <c r="AQ4564" s="494"/>
      <c r="AR4564" s="494"/>
      <c r="AS4564" s="494"/>
      <c r="AT4564" s="488"/>
      <c r="AU4564" s="492"/>
      <c r="AV4564" s="492"/>
      <c r="AW4564" s="492"/>
      <c r="AX4564" s="488"/>
      <c r="AY4564" s="488"/>
      <c r="AZ4564" s="488"/>
    </row>
    <row r="4565">
      <c r="A4565" s="488"/>
      <c r="B4565" s="488"/>
      <c r="C4565" s="488"/>
      <c r="D4565" s="488"/>
      <c r="E4565" s="491"/>
      <c r="F4565" s="492"/>
      <c r="G4565" s="488"/>
      <c r="H4565" s="492"/>
      <c r="I4565" s="488"/>
      <c r="J4565" s="488"/>
      <c r="K4565" s="488"/>
      <c r="L4565" s="488"/>
      <c r="M4565" s="488"/>
      <c r="N4565" s="488"/>
      <c r="O4565" s="488"/>
      <c r="P4565" s="488"/>
      <c r="Q4565" s="488"/>
      <c r="R4565" s="491"/>
      <c r="S4565" s="494"/>
      <c r="T4565" s="494"/>
      <c r="U4565" s="488"/>
      <c r="V4565" s="494"/>
      <c r="W4565" s="494"/>
      <c r="X4565" s="494"/>
      <c r="Y4565" s="494"/>
      <c r="Z4565" s="494"/>
      <c r="AA4565" s="494"/>
      <c r="AB4565" s="488"/>
      <c r="AC4565" s="492"/>
      <c r="AD4565" s="494"/>
      <c r="AE4565" s="494"/>
      <c r="AF4565" s="494"/>
      <c r="AG4565" s="494"/>
      <c r="AH4565" s="494"/>
      <c r="AI4565" s="494"/>
      <c r="AJ4565" s="488"/>
      <c r="AK4565" s="494"/>
      <c r="AL4565" s="494"/>
      <c r="AM4565" s="488"/>
      <c r="AN4565" s="494"/>
      <c r="AO4565" s="494"/>
      <c r="AP4565" s="494"/>
      <c r="AQ4565" s="494"/>
      <c r="AR4565" s="494"/>
      <c r="AS4565" s="494"/>
      <c r="AT4565" s="488"/>
      <c r="AU4565" s="492"/>
      <c r="AV4565" s="492"/>
      <c r="AW4565" s="492"/>
      <c r="AX4565" s="488"/>
      <c r="AY4565" s="488"/>
      <c r="AZ4565" s="488"/>
    </row>
    <row r="4566">
      <c r="A4566" s="488"/>
      <c r="B4566" s="488"/>
      <c r="C4566" s="488"/>
      <c r="D4566" s="488"/>
      <c r="E4566" s="491"/>
      <c r="F4566" s="492"/>
      <c r="G4566" s="488"/>
      <c r="H4566" s="492"/>
      <c r="I4566" s="488"/>
      <c r="J4566" s="488"/>
      <c r="K4566" s="488"/>
      <c r="L4566" s="488"/>
      <c r="M4566" s="488"/>
      <c r="N4566" s="488"/>
      <c r="O4566" s="488"/>
      <c r="P4566" s="488"/>
      <c r="Q4566" s="488"/>
      <c r="R4566" s="491"/>
      <c r="S4566" s="494"/>
      <c r="T4566" s="494"/>
      <c r="U4566" s="488"/>
      <c r="V4566" s="494"/>
      <c r="W4566" s="494"/>
      <c r="X4566" s="494"/>
      <c r="Y4566" s="494"/>
      <c r="Z4566" s="494"/>
      <c r="AA4566" s="494"/>
      <c r="AB4566" s="488"/>
      <c r="AC4566" s="492"/>
      <c r="AD4566" s="494"/>
      <c r="AE4566" s="494"/>
      <c r="AF4566" s="494"/>
      <c r="AG4566" s="494"/>
      <c r="AH4566" s="494"/>
      <c r="AI4566" s="494"/>
      <c r="AJ4566" s="488"/>
      <c r="AK4566" s="494"/>
      <c r="AL4566" s="494"/>
      <c r="AM4566" s="488"/>
      <c r="AN4566" s="494"/>
      <c r="AO4566" s="494"/>
      <c r="AP4566" s="494"/>
      <c r="AQ4566" s="494"/>
      <c r="AR4566" s="494"/>
      <c r="AS4566" s="494"/>
      <c r="AT4566" s="488"/>
      <c r="AU4566" s="492"/>
      <c r="AV4566" s="492"/>
      <c r="AW4566" s="492"/>
      <c r="AX4566" s="488"/>
      <c r="AY4566" s="488"/>
      <c r="AZ4566" s="488"/>
    </row>
    <row r="4567">
      <c r="A4567" s="488"/>
      <c r="B4567" s="488"/>
      <c r="C4567" s="488"/>
      <c r="D4567" s="488"/>
      <c r="E4567" s="491"/>
      <c r="F4567" s="492"/>
      <c r="G4567" s="488"/>
      <c r="H4567" s="492"/>
      <c r="I4567" s="488"/>
      <c r="J4567" s="488"/>
      <c r="K4567" s="488"/>
      <c r="L4567" s="488"/>
      <c r="M4567" s="488"/>
      <c r="N4567" s="488"/>
      <c r="O4567" s="488"/>
      <c r="P4567" s="488"/>
      <c r="Q4567" s="488"/>
      <c r="R4567" s="491"/>
      <c r="S4567" s="494"/>
      <c r="T4567" s="494"/>
      <c r="U4567" s="488"/>
      <c r="V4567" s="494"/>
      <c r="W4567" s="494"/>
      <c r="X4567" s="494"/>
      <c r="Y4567" s="494"/>
      <c r="Z4567" s="494"/>
      <c r="AA4567" s="494"/>
      <c r="AB4567" s="488"/>
      <c r="AC4567" s="492"/>
      <c r="AD4567" s="494"/>
      <c r="AE4567" s="494"/>
      <c r="AF4567" s="494"/>
      <c r="AG4567" s="494"/>
      <c r="AH4567" s="494"/>
      <c r="AI4567" s="494"/>
      <c r="AJ4567" s="488"/>
      <c r="AK4567" s="494"/>
      <c r="AL4567" s="494"/>
      <c r="AM4567" s="488"/>
      <c r="AN4567" s="494"/>
      <c r="AO4567" s="494"/>
      <c r="AP4567" s="494"/>
      <c r="AQ4567" s="494"/>
      <c r="AR4567" s="494"/>
      <c r="AS4567" s="494"/>
      <c r="AT4567" s="488"/>
      <c r="AU4567" s="492"/>
      <c r="AV4567" s="492"/>
      <c r="AW4567" s="492"/>
      <c r="AX4567" s="488"/>
      <c r="AY4567" s="488"/>
      <c r="AZ4567" s="488"/>
    </row>
    <row r="4568">
      <c r="A4568" s="488"/>
      <c r="B4568" s="488"/>
      <c r="C4568" s="488"/>
      <c r="D4568" s="488"/>
      <c r="E4568" s="491"/>
      <c r="F4568" s="492"/>
      <c r="G4568" s="488"/>
      <c r="H4568" s="492"/>
      <c r="I4568" s="488"/>
      <c r="J4568" s="488"/>
      <c r="K4568" s="488"/>
      <c r="L4568" s="488"/>
      <c r="M4568" s="488"/>
      <c r="N4568" s="488"/>
      <c r="O4568" s="488"/>
      <c r="P4568" s="488"/>
      <c r="Q4568" s="488"/>
      <c r="R4568" s="491"/>
      <c r="S4568" s="494"/>
      <c r="T4568" s="494"/>
      <c r="U4568" s="488"/>
      <c r="V4568" s="494"/>
      <c r="W4568" s="494"/>
      <c r="X4568" s="494"/>
      <c r="Y4568" s="494"/>
      <c r="Z4568" s="494"/>
      <c r="AA4568" s="494"/>
      <c r="AB4568" s="488"/>
      <c r="AC4568" s="492"/>
      <c r="AD4568" s="494"/>
      <c r="AE4568" s="494"/>
      <c r="AF4568" s="494"/>
      <c r="AG4568" s="494"/>
      <c r="AH4568" s="494"/>
      <c r="AI4568" s="494"/>
      <c r="AJ4568" s="488"/>
      <c r="AK4568" s="494"/>
      <c r="AL4568" s="494"/>
      <c r="AM4568" s="488"/>
      <c r="AN4568" s="494"/>
      <c r="AO4568" s="494"/>
      <c r="AP4568" s="494"/>
      <c r="AQ4568" s="494"/>
      <c r="AR4568" s="494"/>
      <c r="AS4568" s="494"/>
      <c r="AT4568" s="488"/>
      <c r="AU4568" s="492"/>
      <c r="AV4568" s="492"/>
      <c r="AW4568" s="492"/>
      <c r="AX4568" s="488"/>
      <c r="AY4568" s="488"/>
      <c r="AZ4568" s="488"/>
    </row>
    <row r="4569">
      <c r="A4569" s="488"/>
      <c r="B4569" s="488"/>
      <c r="C4569" s="488"/>
      <c r="D4569" s="488"/>
      <c r="E4569" s="491"/>
      <c r="F4569" s="492"/>
      <c r="G4569" s="488"/>
      <c r="H4569" s="492"/>
      <c r="I4569" s="488"/>
      <c r="J4569" s="488"/>
      <c r="K4569" s="488"/>
      <c r="L4569" s="488"/>
      <c r="M4569" s="488"/>
      <c r="N4569" s="488"/>
      <c r="O4569" s="488"/>
      <c r="P4569" s="488"/>
      <c r="Q4569" s="488"/>
      <c r="R4569" s="491"/>
      <c r="S4569" s="494"/>
      <c r="T4569" s="494"/>
      <c r="U4569" s="488"/>
      <c r="V4569" s="494"/>
      <c r="W4569" s="494"/>
      <c r="X4569" s="494"/>
      <c r="Y4569" s="494"/>
      <c r="Z4569" s="494"/>
      <c r="AA4569" s="494"/>
      <c r="AB4569" s="488"/>
      <c r="AC4569" s="492"/>
      <c r="AD4569" s="494"/>
      <c r="AE4569" s="494"/>
      <c r="AF4569" s="494"/>
      <c r="AG4569" s="494"/>
      <c r="AH4569" s="494"/>
      <c r="AI4569" s="494"/>
      <c r="AJ4569" s="488"/>
      <c r="AK4569" s="494"/>
      <c r="AL4569" s="494"/>
      <c r="AM4569" s="488"/>
      <c r="AN4569" s="494"/>
      <c r="AO4569" s="494"/>
      <c r="AP4569" s="494"/>
      <c r="AQ4569" s="494"/>
      <c r="AR4569" s="494"/>
      <c r="AS4569" s="494"/>
      <c r="AT4569" s="488"/>
      <c r="AU4569" s="492"/>
      <c r="AV4569" s="492"/>
      <c r="AW4569" s="492"/>
      <c r="AX4569" s="488"/>
      <c r="AY4569" s="488"/>
      <c r="AZ4569" s="488"/>
    </row>
    <row r="4570">
      <c r="A4570" s="488"/>
      <c r="B4570" s="488"/>
      <c r="C4570" s="488"/>
      <c r="D4570" s="488"/>
      <c r="E4570" s="491"/>
      <c r="F4570" s="492"/>
      <c r="G4570" s="488"/>
      <c r="H4570" s="492"/>
      <c r="I4570" s="488"/>
      <c r="J4570" s="488"/>
      <c r="K4570" s="488"/>
      <c r="L4570" s="488"/>
      <c r="M4570" s="488"/>
      <c r="N4570" s="488"/>
      <c r="O4570" s="488"/>
      <c r="P4570" s="488"/>
      <c r="Q4570" s="488"/>
      <c r="R4570" s="491"/>
      <c r="S4570" s="494"/>
      <c r="T4570" s="494"/>
      <c r="U4570" s="488"/>
      <c r="V4570" s="494"/>
      <c r="W4570" s="494"/>
      <c r="X4570" s="494"/>
      <c r="Y4570" s="494"/>
      <c r="Z4570" s="494"/>
      <c r="AA4570" s="494"/>
      <c r="AB4570" s="488"/>
      <c r="AC4570" s="492"/>
      <c r="AD4570" s="494"/>
      <c r="AE4570" s="494"/>
      <c r="AF4570" s="494"/>
      <c r="AG4570" s="494"/>
      <c r="AH4570" s="494"/>
      <c r="AI4570" s="494"/>
      <c r="AJ4570" s="488"/>
      <c r="AK4570" s="494"/>
      <c r="AL4570" s="494"/>
      <c r="AM4570" s="488"/>
      <c r="AN4570" s="494"/>
      <c r="AO4570" s="494"/>
      <c r="AP4570" s="494"/>
      <c r="AQ4570" s="494"/>
      <c r="AR4570" s="494"/>
      <c r="AS4570" s="494"/>
      <c r="AT4570" s="488"/>
      <c r="AU4570" s="492"/>
      <c r="AV4570" s="492"/>
      <c r="AW4570" s="492"/>
      <c r="AX4570" s="488"/>
      <c r="AY4570" s="488"/>
      <c r="AZ4570" s="488"/>
    </row>
    <row r="4571">
      <c r="A4571" s="488"/>
      <c r="B4571" s="488"/>
      <c r="C4571" s="488"/>
      <c r="D4571" s="488"/>
      <c r="E4571" s="491"/>
      <c r="F4571" s="492"/>
      <c r="G4571" s="488"/>
      <c r="H4571" s="492"/>
      <c r="I4571" s="488"/>
      <c r="J4571" s="488"/>
      <c r="K4571" s="488"/>
      <c r="L4571" s="488"/>
      <c r="M4571" s="488"/>
      <c r="N4571" s="488"/>
      <c r="O4571" s="488"/>
      <c r="P4571" s="488"/>
      <c r="Q4571" s="488"/>
      <c r="R4571" s="491"/>
      <c r="S4571" s="494"/>
      <c r="T4571" s="494"/>
      <c r="U4571" s="488"/>
      <c r="V4571" s="494"/>
      <c r="W4571" s="494"/>
      <c r="X4571" s="494"/>
      <c r="Y4571" s="494"/>
      <c r="Z4571" s="494"/>
      <c r="AA4571" s="494"/>
      <c r="AB4571" s="488"/>
      <c r="AC4571" s="492"/>
      <c r="AD4571" s="494"/>
      <c r="AE4571" s="494"/>
      <c r="AF4571" s="494"/>
      <c r="AG4571" s="494"/>
      <c r="AH4571" s="494"/>
      <c r="AI4571" s="494"/>
      <c r="AJ4571" s="488"/>
      <c r="AK4571" s="494"/>
      <c r="AL4571" s="494"/>
      <c r="AM4571" s="488"/>
      <c r="AN4571" s="494"/>
      <c r="AO4571" s="494"/>
      <c r="AP4571" s="494"/>
      <c r="AQ4571" s="494"/>
      <c r="AR4571" s="494"/>
      <c r="AS4571" s="494"/>
      <c r="AT4571" s="488"/>
      <c r="AU4571" s="492"/>
      <c r="AV4571" s="492"/>
      <c r="AW4571" s="492"/>
      <c r="AX4571" s="488"/>
      <c r="AY4571" s="497"/>
      <c r="AZ4571" s="488"/>
    </row>
    <row r="4572">
      <c r="A4572" s="488"/>
      <c r="B4572" s="488"/>
      <c r="C4572" s="488"/>
      <c r="D4572" s="488"/>
      <c r="E4572" s="491"/>
      <c r="F4572" s="492"/>
      <c r="G4572" s="488"/>
      <c r="H4572" s="492"/>
      <c r="I4572" s="488"/>
      <c r="J4572" s="488"/>
      <c r="K4572" s="488"/>
      <c r="L4572" s="488"/>
      <c r="M4572" s="488"/>
      <c r="N4572" s="488"/>
      <c r="O4572" s="488"/>
      <c r="P4572" s="488"/>
      <c r="Q4572" s="488"/>
      <c r="R4572" s="491"/>
      <c r="S4572" s="494"/>
      <c r="T4572" s="494"/>
      <c r="U4572" s="488"/>
      <c r="V4572" s="494"/>
      <c r="W4572" s="494"/>
      <c r="X4572" s="494"/>
      <c r="Y4572" s="494"/>
      <c r="Z4572" s="494"/>
      <c r="AA4572" s="494"/>
      <c r="AB4572" s="488"/>
      <c r="AC4572" s="492"/>
      <c r="AD4572" s="494"/>
      <c r="AE4572" s="494"/>
      <c r="AF4572" s="494"/>
      <c r="AG4572" s="494"/>
      <c r="AH4572" s="494"/>
      <c r="AI4572" s="494"/>
      <c r="AJ4572" s="488"/>
      <c r="AK4572" s="494"/>
      <c r="AL4572" s="494"/>
      <c r="AM4572" s="488"/>
      <c r="AN4572" s="494"/>
      <c r="AO4572" s="494"/>
      <c r="AP4572" s="494"/>
      <c r="AQ4572" s="494"/>
      <c r="AR4572" s="494"/>
      <c r="AS4572" s="494"/>
      <c r="AT4572" s="488"/>
      <c r="AU4572" s="492"/>
      <c r="AV4572" s="492"/>
      <c r="AW4572" s="492"/>
      <c r="AX4572" s="488"/>
      <c r="AY4572" s="497"/>
      <c r="AZ4572" s="488"/>
    </row>
    <row r="4573">
      <c r="A4573" s="488"/>
      <c r="B4573" s="488"/>
      <c r="C4573" s="488"/>
      <c r="D4573" s="488"/>
      <c r="E4573" s="491"/>
      <c r="F4573" s="492"/>
      <c r="G4573" s="488"/>
      <c r="H4573" s="492"/>
      <c r="I4573" s="488"/>
      <c r="J4573" s="488"/>
      <c r="K4573" s="488"/>
      <c r="L4573" s="488"/>
      <c r="M4573" s="488"/>
      <c r="N4573" s="488"/>
      <c r="O4573" s="488"/>
      <c r="P4573" s="488"/>
      <c r="Q4573" s="488"/>
      <c r="R4573" s="491"/>
      <c r="S4573" s="494"/>
      <c r="T4573" s="494"/>
      <c r="U4573" s="488"/>
      <c r="V4573" s="494"/>
      <c r="W4573" s="494"/>
      <c r="X4573" s="494"/>
      <c r="Y4573" s="494"/>
      <c r="Z4573" s="494"/>
      <c r="AA4573" s="494"/>
      <c r="AB4573" s="488"/>
      <c r="AC4573" s="492"/>
      <c r="AD4573" s="494"/>
      <c r="AE4573" s="494"/>
      <c r="AF4573" s="494"/>
      <c r="AG4573" s="494"/>
      <c r="AH4573" s="494"/>
      <c r="AI4573" s="494"/>
      <c r="AJ4573" s="488"/>
      <c r="AK4573" s="494"/>
      <c r="AL4573" s="494"/>
      <c r="AM4573" s="488"/>
      <c r="AN4573" s="494"/>
      <c r="AO4573" s="494"/>
      <c r="AP4573" s="494"/>
      <c r="AQ4573" s="494"/>
      <c r="AR4573" s="494"/>
      <c r="AS4573" s="494"/>
      <c r="AT4573" s="488"/>
      <c r="AU4573" s="492"/>
      <c r="AV4573" s="492"/>
      <c r="AW4573" s="492"/>
      <c r="AX4573" s="488"/>
      <c r="AY4573" s="488"/>
      <c r="AZ4573" s="488"/>
    </row>
    <row r="4574">
      <c r="A4574" s="488"/>
      <c r="B4574" s="488"/>
      <c r="C4574" s="488"/>
      <c r="D4574" s="488"/>
      <c r="E4574" s="491"/>
      <c r="F4574" s="492"/>
      <c r="G4574" s="488"/>
      <c r="H4574" s="492"/>
      <c r="I4574" s="488"/>
      <c r="J4574" s="488"/>
      <c r="K4574" s="488"/>
      <c r="L4574" s="488"/>
      <c r="M4574" s="488"/>
      <c r="N4574" s="488"/>
      <c r="O4574" s="488"/>
      <c r="P4574" s="488"/>
      <c r="Q4574" s="488"/>
      <c r="R4574" s="491"/>
      <c r="S4574" s="494"/>
      <c r="T4574" s="494"/>
      <c r="U4574" s="488"/>
      <c r="V4574" s="494"/>
      <c r="W4574" s="494"/>
      <c r="X4574" s="494"/>
      <c r="Y4574" s="494"/>
      <c r="Z4574" s="494"/>
      <c r="AA4574" s="494"/>
      <c r="AB4574" s="488"/>
      <c r="AC4574" s="492"/>
      <c r="AD4574" s="494"/>
      <c r="AE4574" s="494"/>
      <c r="AF4574" s="494"/>
      <c r="AG4574" s="494"/>
      <c r="AH4574" s="494"/>
      <c r="AI4574" s="494"/>
      <c r="AJ4574" s="488"/>
      <c r="AK4574" s="494"/>
      <c r="AL4574" s="494"/>
      <c r="AM4574" s="488"/>
      <c r="AN4574" s="494"/>
      <c r="AO4574" s="494"/>
      <c r="AP4574" s="494"/>
      <c r="AQ4574" s="494"/>
      <c r="AR4574" s="494"/>
      <c r="AS4574" s="494"/>
      <c r="AT4574" s="488"/>
      <c r="AU4574" s="492"/>
      <c r="AV4574" s="492"/>
      <c r="AW4574" s="492"/>
      <c r="AX4574" s="488"/>
      <c r="AY4574" s="488"/>
      <c r="AZ4574" s="488"/>
    </row>
    <row r="4575">
      <c r="A4575" s="488"/>
      <c r="B4575" s="488"/>
      <c r="C4575" s="488"/>
      <c r="D4575" s="488"/>
      <c r="E4575" s="491"/>
      <c r="F4575" s="492"/>
      <c r="G4575" s="488"/>
      <c r="H4575" s="492"/>
      <c r="I4575" s="488"/>
      <c r="J4575" s="488"/>
      <c r="K4575" s="488"/>
      <c r="L4575" s="488"/>
      <c r="M4575" s="488"/>
      <c r="N4575" s="488"/>
      <c r="O4575" s="488"/>
      <c r="P4575" s="488"/>
      <c r="Q4575" s="488"/>
      <c r="R4575" s="491"/>
      <c r="S4575" s="494"/>
      <c r="T4575" s="494"/>
      <c r="U4575" s="488"/>
      <c r="V4575" s="494"/>
      <c r="W4575" s="494"/>
      <c r="X4575" s="494"/>
      <c r="Y4575" s="494"/>
      <c r="Z4575" s="494"/>
      <c r="AA4575" s="494"/>
      <c r="AB4575" s="488"/>
      <c r="AC4575" s="492"/>
      <c r="AD4575" s="494"/>
      <c r="AE4575" s="494"/>
      <c r="AF4575" s="494"/>
      <c r="AG4575" s="494"/>
      <c r="AH4575" s="494"/>
      <c r="AI4575" s="494"/>
      <c r="AJ4575" s="488"/>
      <c r="AK4575" s="494"/>
      <c r="AL4575" s="494"/>
      <c r="AM4575" s="488"/>
      <c r="AN4575" s="494"/>
      <c r="AO4575" s="494"/>
      <c r="AP4575" s="494"/>
      <c r="AQ4575" s="494"/>
      <c r="AR4575" s="494"/>
      <c r="AS4575" s="494"/>
      <c r="AT4575" s="488"/>
      <c r="AU4575" s="492"/>
      <c r="AV4575" s="492"/>
      <c r="AW4575" s="492"/>
      <c r="AX4575" s="488"/>
      <c r="AY4575" s="488"/>
      <c r="AZ4575" s="488"/>
    </row>
    <row r="4576">
      <c r="A4576" s="488"/>
      <c r="B4576" s="488"/>
      <c r="C4576" s="488"/>
      <c r="D4576" s="488"/>
      <c r="E4576" s="491"/>
      <c r="F4576" s="492"/>
      <c r="G4576" s="488"/>
      <c r="H4576" s="492"/>
      <c r="I4576" s="488"/>
      <c r="J4576" s="488"/>
      <c r="K4576" s="488"/>
      <c r="L4576" s="488"/>
      <c r="M4576" s="488"/>
      <c r="N4576" s="488"/>
      <c r="O4576" s="488"/>
      <c r="P4576" s="488"/>
      <c r="Q4576" s="488"/>
      <c r="R4576" s="491"/>
      <c r="S4576" s="494"/>
      <c r="T4576" s="494"/>
      <c r="U4576" s="488"/>
      <c r="V4576" s="494"/>
      <c r="W4576" s="494"/>
      <c r="X4576" s="494"/>
      <c r="Y4576" s="494"/>
      <c r="Z4576" s="494"/>
      <c r="AA4576" s="494"/>
      <c r="AB4576" s="488"/>
      <c r="AC4576" s="492"/>
      <c r="AD4576" s="494"/>
      <c r="AE4576" s="494"/>
      <c r="AF4576" s="494"/>
      <c r="AG4576" s="494"/>
      <c r="AH4576" s="494"/>
      <c r="AI4576" s="494"/>
      <c r="AJ4576" s="488"/>
      <c r="AK4576" s="494"/>
      <c r="AL4576" s="494"/>
      <c r="AM4576" s="488"/>
      <c r="AN4576" s="494"/>
      <c r="AO4576" s="494"/>
      <c r="AP4576" s="494"/>
      <c r="AQ4576" s="494"/>
      <c r="AR4576" s="494"/>
      <c r="AS4576" s="494"/>
      <c r="AT4576" s="488"/>
      <c r="AU4576" s="492"/>
      <c r="AV4576" s="492"/>
      <c r="AW4576" s="492"/>
      <c r="AX4576" s="488"/>
      <c r="AY4576" s="497"/>
      <c r="AZ4576" s="488"/>
    </row>
    <row r="4577">
      <c r="A4577" s="488"/>
      <c r="B4577" s="488"/>
      <c r="C4577" s="488"/>
      <c r="D4577" s="488"/>
      <c r="E4577" s="491"/>
      <c r="F4577" s="492"/>
      <c r="G4577" s="488"/>
      <c r="H4577" s="492"/>
      <c r="I4577" s="488"/>
      <c r="J4577" s="488"/>
      <c r="K4577" s="488"/>
      <c r="L4577" s="488"/>
      <c r="M4577" s="488"/>
      <c r="N4577" s="488"/>
      <c r="O4577" s="488"/>
      <c r="P4577" s="488"/>
      <c r="Q4577" s="488"/>
      <c r="R4577" s="491"/>
      <c r="S4577" s="494"/>
      <c r="T4577" s="494"/>
      <c r="U4577" s="488"/>
      <c r="V4577" s="494"/>
      <c r="W4577" s="494"/>
      <c r="X4577" s="494"/>
      <c r="Y4577" s="494"/>
      <c r="Z4577" s="494"/>
      <c r="AA4577" s="494"/>
      <c r="AB4577" s="488"/>
      <c r="AC4577" s="492"/>
      <c r="AD4577" s="494"/>
      <c r="AE4577" s="494"/>
      <c r="AF4577" s="494"/>
      <c r="AG4577" s="494"/>
      <c r="AH4577" s="494"/>
      <c r="AI4577" s="494"/>
      <c r="AJ4577" s="488"/>
      <c r="AK4577" s="494"/>
      <c r="AL4577" s="494"/>
      <c r="AM4577" s="488"/>
      <c r="AN4577" s="494"/>
      <c r="AO4577" s="494"/>
      <c r="AP4577" s="494"/>
      <c r="AQ4577" s="494"/>
      <c r="AR4577" s="494"/>
      <c r="AS4577" s="494"/>
      <c r="AT4577" s="488"/>
      <c r="AU4577" s="492"/>
      <c r="AV4577" s="492"/>
      <c r="AW4577" s="492"/>
      <c r="AX4577" s="488"/>
      <c r="AY4577" s="488"/>
      <c r="AZ4577" s="488"/>
    </row>
    <row r="4578">
      <c r="A4578" s="488"/>
      <c r="B4578" s="488"/>
      <c r="C4578" s="488"/>
      <c r="D4578" s="488"/>
      <c r="E4578" s="491"/>
      <c r="F4578" s="492"/>
      <c r="G4578" s="488"/>
      <c r="H4578" s="492"/>
      <c r="I4578" s="488"/>
      <c r="J4578" s="488"/>
      <c r="K4578" s="488"/>
      <c r="L4578" s="488"/>
      <c r="M4578" s="488"/>
      <c r="N4578" s="488"/>
      <c r="O4578" s="488"/>
      <c r="P4578" s="488"/>
      <c r="Q4578" s="488"/>
      <c r="R4578" s="491"/>
      <c r="S4578" s="494"/>
      <c r="T4578" s="494"/>
      <c r="U4578" s="488"/>
      <c r="V4578" s="494"/>
      <c r="W4578" s="494"/>
      <c r="X4578" s="494"/>
      <c r="Y4578" s="494"/>
      <c r="Z4578" s="494"/>
      <c r="AA4578" s="494"/>
      <c r="AB4578" s="488"/>
      <c r="AC4578" s="492"/>
      <c r="AD4578" s="494"/>
      <c r="AE4578" s="494"/>
      <c r="AF4578" s="494"/>
      <c r="AG4578" s="494"/>
      <c r="AH4578" s="494"/>
      <c r="AI4578" s="494"/>
      <c r="AJ4578" s="488"/>
      <c r="AK4578" s="494"/>
      <c r="AL4578" s="494"/>
      <c r="AM4578" s="488"/>
      <c r="AN4578" s="494"/>
      <c r="AO4578" s="494"/>
      <c r="AP4578" s="494"/>
      <c r="AQ4578" s="494"/>
      <c r="AR4578" s="494"/>
      <c r="AS4578" s="494"/>
      <c r="AT4578" s="488"/>
      <c r="AU4578" s="492"/>
      <c r="AV4578" s="492"/>
      <c r="AW4578" s="492"/>
      <c r="AX4578" s="488"/>
      <c r="AY4578" s="488"/>
      <c r="AZ4578" s="488"/>
    </row>
    <row r="4579">
      <c r="A4579" s="488"/>
      <c r="B4579" s="488"/>
      <c r="C4579" s="488"/>
      <c r="D4579" s="488"/>
      <c r="E4579" s="491"/>
      <c r="F4579" s="492"/>
      <c r="G4579" s="488"/>
      <c r="H4579" s="492"/>
      <c r="I4579" s="488"/>
      <c r="J4579" s="488"/>
      <c r="K4579" s="488"/>
      <c r="L4579" s="488"/>
      <c r="M4579" s="488"/>
      <c r="N4579" s="488"/>
      <c r="O4579" s="488"/>
      <c r="P4579" s="488"/>
      <c r="Q4579" s="488"/>
      <c r="R4579" s="491"/>
      <c r="S4579" s="494"/>
      <c r="T4579" s="494"/>
      <c r="U4579" s="488"/>
      <c r="V4579" s="494"/>
      <c r="W4579" s="494"/>
      <c r="X4579" s="494"/>
      <c r="Y4579" s="494"/>
      <c r="Z4579" s="494"/>
      <c r="AA4579" s="494"/>
      <c r="AB4579" s="488"/>
      <c r="AC4579" s="492"/>
      <c r="AD4579" s="494"/>
      <c r="AE4579" s="494"/>
      <c r="AF4579" s="494"/>
      <c r="AG4579" s="494"/>
      <c r="AH4579" s="494"/>
      <c r="AI4579" s="494"/>
      <c r="AJ4579" s="488"/>
      <c r="AK4579" s="494"/>
      <c r="AL4579" s="494"/>
      <c r="AM4579" s="488"/>
      <c r="AN4579" s="494"/>
      <c r="AO4579" s="494"/>
      <c r="AP4579" s="494"/>
      <c r="AQ4579" s="494"/>
      <c r="AR4579" s="494"/>
      <c r="AS4579" s="494"/>
      <c r="AT4579" s="488"/>
      <c r="AU4579" s="492"/>
      <c r="AV4579" s="492"/>
      <c r="AW4579" s="492"/>
      <c r="AX4579" s="488"/>
      <c r="AY4579" s="488"/>
      <c r="AZ4579" s="488"/>
    </row>
    <row r="4580">
      <c r="A4580" s="488"/>
      <c r="B4580" s="488"/>
      <c r="C4580" s="488"/>
      <c r="D4580" s="488"/>
      <c r="E4580" s="491"/>
      <c r="F4580" s="492"/>
      <c r="G4580" s="488"/>
      <c r="H4580" s="492"/>
      <c r="I4580" s="488"/>
      <c r="J4580" s="488"/>
      <c r="K4580" s="488"/>
      <c r="L4580" s="488"/>
      <c r="M4580" s="488"/>
      <c r="N4580" s="488"/>
      <c r="O4580" s="488"/>
      <c r="P4580" s="488"/>
      <c r="Q4580" s="488"/>
      <c r="R4580" s="491"/>
      <c r="S4580" s="494"/>
      <c r="T4580" s="494"/>
      <c r="U4580" s="488"/>
      <c r="V4580" s="494"/>
      <c r="W4580" s="494"/>
      <c r="X4580" s="494"/>
      <c r="Y4580" s="494"/>
      <c r="Z4580" s="494"/>
      <c r="AA4580" s="494"/>
      <c r="AB4580" s="488"/>
      <c r="AC4580" s="492"/>
      <c r="AD4580" s="494"/>
      <c r="AE4580" s="494"/>
      <c r="AF4580" s="494"/>
      <c r="AG4580" s="494"/>
      <c r="AH4580" s="494"/>
      <c r="AI4580" s="494"/>
      <c r="AJ4580" s="488"/>
      <c r="AK4580" s="494"/>
      <c r="AL4580" s="494"/>
      <c r="AM4580" s="488"/>
      <c r="AN4580" s="494"/>
      <c r="AO4580" s="494"/>
      <c r="AP4580" s="494"/>
      <c r="AQ4580" s="494"/>
      <c r="AR4580" s="494"/>
      <c r="AS4580" s="494"/>
      <c r="AT4580" s="488"/>
      <c r="AU4580" s="492"/>
      <c r="AV4580" s="492"/>
      <c r="AW4580" s="492"/>
      <c r="AX4580" s="488"/>
      <c r="AY4580" s="488"/>
      <c r="AZ4580" s="488"/>
    </row>
    <row r="4581">
      <c r="A4581" s="488"/>
      <c r="B4581" s="488"/>
      <c r="C4581" s="488"/>
      <c r="D4581" s="488"/>
      <c r="E4581" s="491"/>
      <c r="F4581" s="492"/>
      <c r="G4581" s="488"/>
      <c r="H4581" s="492"/>
      <c r="I4581" s="488"/>
      <c r="J4581" s="488"/>
      <c r="K4581" s="488"/>
      <c r="L4581" s="488"/>
      <c r="M4581" s="488"/>
      <c r="N4581" s="488"/>
      <c r="O4581" s="488"/>
      <c r="P4581" s="488"/>
      <c r="Q4581" s="488"/>
      <c r="R4581" s="491"/>
      <c r="S4581" s="494"/>
      <c r="T4581" s="494"/>
      <c r="U4581" s="488"/>
      <c r="V4581" s="494"/>
      <c r="W4581" s="494"/>
      <c r="X4581" s="494"/>
      <c r="Y4581" s="494"/>
      <c r="Z4581" s="494"/>
      <c r="AA4581" s="494"/>
      <c r="AB4581" s="488"/>
      <c r="AC4581" s="492"/>
      <c r="AD4581" s="494"/>
      <c r="AE4581" s="494"/>
      <c r="AF4581" s="494"/>
      <c r="AG4581" s="494"/>
      <c r="AH4581" s="494"/>
      <c r="AI4581" s="494"/>
      <c r="AJ4581" s="488"/>
      <c r="AK4581" s="494"/>
      <c r="AL4581" s="494"/>
      <c r="AM4581" s="488"/>
      <c r="AN4581" s="494"/>
      <c r="AO4581" s="494"/>
      <c r="AP4581" s="494"/>
      <c r="AQ4581" s="494"/>
      <c r="AR4581" s="494"/>
      <c r="AS4581" s="494"/>
      <c r="AT4581" s="488"/>
      <c r="AU4581" s="492"/>
      <c r="AV4581" s="492"/>
      <c r="AW4581" s="492"/>
      <c r="AX4581" s="488"/>
      <c r="AY4581" s="488"/>
      <c r="AZ4581" s="488"/>
    </row>
    <row r="4582">
      <c r="A4582" s="488"/>
      <c r="B4582" s="488"/>
      <c r="C4582" s="488"/>
      <c r="D4582" s="488"/>
      <c r="E4582" s="491"/>
      <c r="F4582" s="492"/>
      <c r="G4582" s="488"/>
      <c r="H4582" s="492"/>
      <c r="I4582" s="488"/>
      <c r="J4582" s="488"/>
      <c r="K4582" s="488"/>
      <c r="L4582" s="488"/>
      <c r="M4582" s="488"/>
      <c r="N4582" s="488"/>
      <c r="O4582" s="488"/>
      <c r="P4582" s="488"/>
      <c r="Q4582" s="488"/>
      <c r="R4582" s="491"/>
      <c r="S4582" s="494"/>
      <c r="T4582" s="494"/>
      <c r="U4582" s="488"/>
      <c r="V4582" s="494"/>
      <c r="W4582" s="494"/>
      <c r="X4582" s="494"/>
      <c r="Y4582" s="494"/>
      <c r="Z4582" s="494"/>
      <c r="AA4582" s="494"/>
      <c r="AB4582" s="488"/>
      <c r="AC4582" s="492"/>
      <c r="AD4582" s="494"/>
      <c r="AE4582" s="494"/>
      <c r="AF4582" s="494"/>
      <c r="AG4582" s="494"/>
      <c r="AH4582" s="494"/>
      <c r="AI4582" s="494"/>
      <c r="AJ4582" s="488"/>
      <c r="AK4582" s="494"/>
      <c r="AL4582" s="494"/>
      <c r="AM4582" s="488"/>
      <c r="AN4582" s="494"/>
      <c r="AO4582" s="494"/>
      <c r="AP4582" s="494"/>
      <c r="AQ4582" s="494"/>
      <c r="AR4582" s="494"/>
      <c r="AS4582" s="494"/>
      <c r="AT4582" s="488"/>
      <c r="AU4582" s="492"/>
      <c r="AV4582" s="492"/>
      <c r="AW4582" s="492"/>
      <c r="AX4582" s="488"/>
      <c r="AY4582" s="488"/>
      <c r="AZ4582" s="488"/>
    </row>
    <row r="4583">
      <c r="A4583" s="488"/>
      <c r="B4583" s="488"/>
      <c r="C4583" s="488"/>
      <c r="D4583" s="488"/>
      <c r="E4583" s="491"/>
      <c r="F4583" s="492"/>
      <c r="G4583" s="488"/>
      <c r="H4583" s="492"/>
      <c r="I4583" s="488"/>
      <c r="J4583" s="488"/>
      <c r="K4583" s="488"/>
      <c r="L4583" s="488"/>
      <c r="M4583" s="488"/>
      <c r="N4583" s="488"/>
      <c r="O4583" s="488"/>
      <c r="P4583" s="488"/>
      <c r="Q4583" s="488"/>
      <c r="R4583" s="491"/>
      <c r="S4583" s="494"/>
      <c r="T4583" s="494"/>
      <c r="U4583" s="488"/>
      <c r="V4583" s="494"/>
      <c r="W4583" s="494"/>
      <c r="X4583" s="494"/>
      <c r="Y4583" s="494"/>
      <c r="Z4583" s="494"/>
      <c r="AA4583" s="494"/>
      <c r="AB4583" s="488"/>
      <c r="AC4583" s="492"/>
      <c r="AD4583" s="494"/>
      <c r="AE4583" s="494"/>
      <c r="AF4583" s="494"/>
      <c r="AG4583" s="494"/>
      <c r="AH4583" s="494"/>
      <c r="AI4583" s="494"/>
      <c r="AJ4583" s="488"/>
      <c r="AK4583" s="494"/>
      <c r="AL4583" s="494"/>
      <c r="AM4583" s="488"/>
      <c r="AN4583" s="494"/>
      <c r="AO4583" s="494"/>
      <c r="AP4583" s="494"/>
      <c r="AQ4583" s="494"/>
      <c r="AR4583" s="494"/>
      <c r="AS4583" s="494"/>
      <c r="AT4583" s="488"/>
      <c r="AU4583" s="492"/>
      <c r="AV4583" s="492"/>
      <c r="AW4583" s="492"/>
      <c r="AX4583" s="488"/>
      <c r="AY4583" s="488"/>
      <c r="AZ4583" s="488"/>
    </row>
    <row r="4584">
      <c r="A4584" s="488"/>
      <c r="B4584" s="488"/>
      <c r="C4584" s="488"/>
      <c r="D4584" s="488"/>
      <c r="E4584" s="491"/>
      <c r="F4584" s="492"/>
      <c r="G4584" s="488"/>
      <c r="H4584" s="492"/>
      <c r="I4584" s="488"/>
      <c r="J4584" s="488"/>
      <c r="K4584" s="488"/>
      <c r="L4584" s="488"/>
      <c r="M4584" s="488"/>
      <c r="N4584" s="488"/>
      <c r="O4584" s="488"/>
      <c r="P4584" s="488"/>
      <c r="Q4584" s="488"/>
      <c r="R4584" s="491"/>
      <c r="S4584" s="494"/>
      <c r="T4584" s="494"/>
      <c r="U4584" s="488"/>
      <c r="V4584" s="494"/>
      <c r="W4584" s="494"/>
      <c r="X4584" s="494"/>
      <c r="Y4584" s="494"/>
      <c r="Z4584" s="494"/>
      <c r="AA4584" s="494"/>
      <c r="AB4584" s="488"/>
      <c r="AC4584" s="492"/>
      <c r="AD4584" s="494"/>
      <c r="AE4584" s="494"/>
      <c r="AF4584" s="494"/>
      <c r="AG4584" s="494"/>
      <c r="AH4584" s="494"/>
      <c r="AI4584" s="494"/>
      <c r="AJ4584" s="488"/>
      <c r="AK4584" s="494"/>
      <c r="AL4584" s="494"/>
      <c r="AM4584" s="488"/>
      <c r="AN4584" s="494"/>
      <c r="AO4584" s="494"/>
      <c r="AP4584" s="494"/>
      <c r="AQ4584" s="494"/>
      <c r="AR4584" s="494"/>
      <c r="AS4584" s="494"/>
      <c r="AT4584" s="488"/>
      <c r="AU4584" s="492"/>
      <c r="AV4584" s="492"/>
      <c r="AW4584" s="492"/>
      <c r="AX4584" s="488"/>
      <c r="AY4584" s="488"/>
      <c r="AZ4584" s="488"/>
    </row>
    <row r="4585">
      <c r="A4585" s="488"/>
      <c r="B4585" s="488"/>
      <c r="C4585" s="488"/>
      <c r="D4585" s="488"/>
      <c r="E4585" s="491"/>
      <c r="F4585" s="492"/>
      <c r="G4585" s="488"/>
      <c r="H4585" s="492"/>
      <c r="I4585" s="488"/>
      <c r="J4585" s="488"/>
      <c r="K4585" s="488"/>
      <c r="L4585" s="488"/>
      <c r="M4585" s="488"/>
      <c r="N4585" s="488"/>
      <c r="O4585" s="488"/>
      <c r="P4585" s="488"/>
      <c r="Q4585" s="488"/>
      <c r="R4585" s="491"/>
      <c r="S4585" s="494"/>
      <c r="T4585" s="494"/>
      <c r="U4585" s="488"/>
      <c r="V4585" s="494"/>
      <c r="W4585" s="494"/>
      <c r="X4585" s="494"/>
      <c r="Y4585" s="494"/>
      <c r="Z4585" s="494"/>
      <c r="AA4585" s="494"/>
      <c r="AB4585" s="488"/>
      <c r="AC4585" s="492"/>
      <c r="AD4585" s="494"/>
      <c r="AE4585" s="494"/>
      <c r="AF4585" s="494"/>
      <c r="AG4585" s="494"/>
      <c r="AH4585" s="494"/>
      <c r="AI4585" s="494"/>
      <c r="AJ4585" s="488"/>
      <c r="AK4585" s="494"/>
      <c r="AL4585" s="494"/>
      <c r="AM4585" s="488"/>
      <c r="AN4585" s="494"/>
      <c r="AO4585" s="494"/>
      <c r="AP4585" s="494"/>
      <c r="AQ4585" s="494"/>
      <c r="AR4585" s="494"/>
      <c r="AS4585" s="494"/>
      <c r="AT4585" s="488"/>
      <c r="AU4585" s="492"/>
      <c r="AV4585" s="492"/>
      <c r="AW4585" s="492"/>
      <c r="AX4585" s="488"/>
      <c r="AY4585" s="488"/>
      <c r="AZ4585" s="488"/>
    </row>
    <row r="4586">
      <c r="A4586" s="488"/>
      <c r="B4586" s="488"/>
      <c r="C4586" s="488"/>
      <c r="D4586" s="488"/>
      <c r="E4586" s="491"/>
      <c r="F4586" s="492"/>
      <c r="G4586" s="488"/>
      <c r="H4586" s="492"/>
      <c r="I4586" s="488"/>
      <c r="J4586" s="488"/>
      <c r="K4586" s="488"/>
      <c r="L4586" s="488"/>
      <c r="M4586" s="488"/>
      <c r="N4586" s="488"/>
      <c r="O4586" s="488"/>
      <c r="P4586" s="488"/>
      <c r="Q4586" s="488"/>
      <c r="R4586" s="491"/>
      <c r="S4586" s="494"/>
      <c r="T4586" s="494"/>
      <c r="U4586" s="488"/>
      <c r="V4586" s="494"/>
      <c r="W4586" s="494"/>
      <c r="X4586" s="494"/>
      <c r="Y4586" s="494"/>
      <c r="Z4586" s="494"/>
      <c r="AA4586" s="494"/>
      <c r="AB4586" s="488"/>
      <c r="AC4586" s="492"/>
      <c r="AD4586" s="494"/>
      <c r="AE4586" s="494"/>
      <c r="AF4586" s="494"/>
      <c r="AG4586" s="494"/>
      <c r="AH4586" s="494"/>
      <c r="AI4586" s="494"/>
      <c r="AJ4586" s="488"/>
      <c r="AK4586" s="494"/>
      <c r="AL4586" s="494"/>
      <c r="AM4586" s="488"/>
      <c r="AN4586" s="494"/>
      <c r="AO4586" s="494"/>
      <c r="AP4586" s="494"/>
      <c r="AQ4586" s="494"/>
      <c r="AR4586" s="494"/>
      <c r="AS4586" s="494"/>
      <c r="AT4586" s="488"/>
      <c r="AU4586" s="492"/>
      <c r="AV4586" s="492"/>
      <c r="AW4586" s="492"/>
      <c r="AX4586" s="488"/>
      <c r="AY4586" s="488"/>
      <c r="AZ4586" s="488"/>
    </row>
    <row r="4587">
      <c r="A4587" s="488"/>
      <c r="B4587" s="488"/>
      <c r="C4587" s="488"/>
      <c r="D4587" s="488"/>
      <c r="E4587" s="491"/>
      <c r="F4587" s="492"/>
      <c r="G4587" s="488"/>
      <c r="H4587" s="492"/>
      <c r="I4587" s="488"/>
      <c r="J4587" s="488"/>
      <c r="K4587" s="488"/>
      <c r="L4587" s="488"/>
      <c r="M4587" s="488"/>
      <c r="N4587" s="488"/>
      <c r="O4587" s="488"/>
      <c r="P4587" s="488"/>
      <c r="Q4587" s="488"/>
      <c r="R4587" s="491"/>
      <c r="S4587" s="494"/>
      <c r="T4587" s="494"/>
      <c r="U4587" s="488"/>
      <c r="V4587" s="494"/>
      <c r="W4587" s="494"/>
      <c r="X4587" s="494"/>
      <c r="Y4587" s="494"/>
      <c r="Z4587" s="494"/>
      <c r="AA4587" s="494"/>
      <c r="AB4587" s="488"/>
      <c r="AC4587" s="492"/>
      <c r="AD4587" s="494"/>
      <c r="AE4587" s="494"/>
      <c r="AF4587" s="494"/>
      <c r="AG4587" s="494"/>
      <c r="AH4587" s="494"/>
      <c r="AI4587" s="494"/>
      <c r="AJ4587" s="488"/>
      <c r="AK4587" s="494"/>
      <c r="AL4587" s="494"/>
      <c r="AM4587" s="488"/>
      <c r="AN4587" s="494"/>
      <c r="AO4587" s="494"/>
      <c r="AP4587" s="494"/>
      <c r="AQ4587" s="494"/>
      <c r="AR4587" s="494"/>
      <c r="AS4587" s="494"/>
      <c r="AT4587" s="488"/>
      <c r="AU4587" s="492"/>
      <c r="AV4587" s="492"/>
      <c r="AW4587" s="492"/>
      <c r="AX4587" s="497"/>
      <c r="AY4587" s="497"/>
      <c r="AZ4587" s="488"/>
    </row>
    <row r="4588">
      <c r="A4588" s="488"/>
      <c r="B4588" s="488"/>
      <c r="C4588" s="488"/>
      <c r="D4588" s="488"/>
      <c r="E4588" s="491"/>
      <c r="F4588" s="492"/>
      <c r="G4588" s="488"/>
      <c r="H4588" s="492"/>
      <c r="I4588" s="488"/>
      <c r="J4588" s="488"/>
      <c r="K4588" s="488"/>
      <c r="L4588" s="488"/>
      <c r="M4588" s="488"/>
      <c r="N4588" s="488"/>
      <c r="O4588" s="488"/>
      <c r="P4588" s="488"/>
      <c r="Q4588" s="488"/>
      <c r="R4588" s="491"/>
      <c r="S4588" s="494"/>
      <c r="T4588" s="494"/>
      <c r="U4588" s="488"/>
      <c r="V4588" s="494"/>
      <c r="W4588" s="494"/>
      <c r="X4588" s="494"/>
      <c r="Y4588" s="494"/>
      <c r="Z4588" s="494"/>
      <c r="AA4588" s="494"/>
      <c r="AB4588" s="488"/>
      <c r="AC4588" s="492"/>
      <c r="AD4588" s="494"/>
      <c r="AE4588" s="494"/>
      <c r="AF4588" s="494"/>
      <c r="AG4588" s="494"/>
      <c r="AH4588" s="494"/>
      <c r="AI4588" s="494"/>
      <c r="AJ4588" s="488"/>
      <c r="AK4588" s="494"/>
      <c r="AL4588" s="494"/>
      <c r="AM4588" s="488"/>
      <c r="AN4588" s="494"/>
      <c r="AO4588" s="494"/>
      <c r="AP4588" s="494"/>
      <c r="AQ4588" s="494"/>
      <c r="AR4588" s="494"/>
      <c r="AS4588" s="494"/>
      <c r="AT4588" s="488"/>
      <c r="AU4588" s="492"/>
      <c r="AV4588" s="492"/>
      <c r="AW4588" s="492"/>
      <c r="AX4588" s="497"/>
      <c r="AY4588" s="497"/>
      <c r="AZ4588" s="488"/>
    </row>
    <row r="4589">
      <c r="A4589" s="488"/>
      <c r="B4589" s="488"/>
      <c r="C4589" s="488"/>
      <c r="D4589" s="488"/>
      <c r="E4589" s="491"/>
      <c r="F4589" s="492"/>
      <c r="G4589" s="488"/>
      <c r="H4589" s="492"/>
      <c r="I4589" s="488"/>
      <c r="J4589" s="488"/>
      <c r="K4589" s="488"/>
      <c r="L4589" s="488"/>
      <c r="M4589" s="488"/>
      <c r="N4589" s="488"/>
      <c r="O4589" s="488"/>
      <c r="P4589" s="488"/>
      <c r="Q4589" s="488"/>
      <c r="R4589" s="491"/>
      <c r="S4589" s="494"/>
      <c r="T4589" s="494"/>
      <c r="U4589" s="488"/>
      <c r="V4589" s="494"/>
      <c r="W4589" s="494"/>
      <c r="X4589" s="494"/>
      <c r="Y4589" s="494"/>
      <c r="Z4589" s="494"/>
      <c r="AA4589" s="494"/>
      <c r="AB4589" s="488"/>
      <c r="AC4589" s="492"/>
      <c r="AD4589" s="494"/>
      <c r="AE4589" s="494"/>
      <c r="AF4589" s="494"/>
      <c r="AG4589" s="494"/>
      <c r="AH4589" s="494"/>
      <c r="AI4589" s="494"/>
      <c r="AJ4589" s="488"/>
      <c r="AK4589" s="494"/>
      <c r="AL4589" s="494"/>
      <c r="AM4589" s="488"/>
      <c r="AN4589" s="494"/>
      <c r="AO4589" s="494"/>
      <c r="AP4589" s="494"/>
      <c r="AQ4589" s="494"/>
      <c r="AR4589" s="494"/>
      <c r="AS4589" s="494"/>
      <c r="AT4589" s="488"/>
      <c r="AU4589" s="492"/>
      <c r="AV4589" s="492"/>
      <c r="AW4589" s="492"/>
      <c r="AX4589" s="488"/>
      <c r="AY4589" s="488"/>
      <c r="AZ4589" s="488"/>
    </row>
    <row r="4590">
      <c r="A4590" s="488"/>
      <c r="B4590" s="488"/>
      <c r="C4590" s="488"/>
      <c r="D4590" s="488"/>
      <c r="E4590" s="491"/>
      <c r="F4590" s="492"/>
      <c r="G4590" s="488"/>
      <c r="H4590" s="492"/>
      <c r="I4590" s="488"/>
      <c r="J4590" s="488"/>
      <c r="K4590" s="488"/>
      <c r="L4590" s="488"/>
      <c r="M4590" s="488"/>
      <c r="N4590" s="488"/>
      <c r="O4590" s="488"/>
      <c r="P4590" s="488"/>
      <c r="Q4590" s="488"/>
      <c r="R4590" s="491"/>
      <c r="S4590" s="494"/>
      <c r="T4590" s="494"/>
      <c r="U4590" s="488"/>
      <c r="V4590" s="494"/>
      <c r="W4590" s="494"/>
      <c r="X4590" s="494"/>
      <c r="Y4590" s="494"/>
      <c r="Z4590" s="494"/>
      <c r="AA4590" s="494"/>
      <c r="AB4590" s="488"/>
      <c r="AC4590" s="492"/>
      <c r="AD4590" s="494"/>
      <c r="AE4590" s="494"/>
      <c r="AF4590" s="494"/>
      <c r="AG4590" s="494"/>
      <c r="AH4590" s="494"/>
      <c r="AI4590" s="494"/>
      <c r="AJ4590" s="488"/>
      <c r="AK4590" s="494"/>
      <c r="AL4590" s="494"/>
      <c r="AM4590" s="488"/>
      <c r="AN4590" s="494"/>
      <c r="AO4590" s="494"/>
      <c r="AP4590" s="494"/>
      <c r="AQ4590" s="494"/>
      <c r="AR4590" s="494"/>
      <c r="AS4590" s="494"/>
      <c r="AT4590" s="488"/>
      <c r="AU4590" s="492"/>
      <c r="AV4590" s="492"/>
      <c r="AW4590" s="492"/>
      <c r="AX4590" s="488"/>
      <c r="AY4590" s="488"/>
      <c r="AZ4590" s="488"/>
    </row>
    <row r="4591">
      <c r="A4591" s="488"/>
      <c r="B4591" s="488"/>
      <c r="C4591" s="488"/>
      <c r="D4591" s="488"/>
      <c r="E4591" s="491"/>
      <c r="F4591" s="492"/>
      <c r="G4591" s="488"/>
      <c r="H4591" s="492"/>
      <c r="I4591" s="488"/>
      <c r="J4591" s="488"/>
      <c r="K4591" s="488"/>
      <c r="L4591" s="488"/>
      <c r="M4591" s="488"/>
      <c r="N4591" s="488"/>
      <c r="O4591" s="488"/>
      <c r="P4591" s="488"/>
      <c r="Q4591" s="488"/>
      <c r="R4591" s="491"/>
      <c r="S4591" s="494"/>
      <c r="T4591" s="494"/>
      <c r="U4591" s="488"/>
      <c r="V4591" s="491"/>
      <c r="W4591" s="488"/>
      <c r="X4591" s="488"/>
      <c r="Y4591" s="492"/>
      <c r="Z4591" s="488"/>
      <c r="AA4591" s="488"/>
      <c r="AB4591" s="488"/>
      <c r="AC4591" s="492"/>
      <c r="AD4591" s="494"/>
      <c r="AE4591" s="494"/>
      <c r="AF4591" s="494"/>
      <c r="AG4591" s="494"/>
      <c r="AH4591" s="494"/>
      <c r="AI4591" s="494"/>
      <c r="AJ4591" s="488"/>
      <c r="AK4591" s="494"/>
      <c r="AL4591" s="494"/>
      <c r="AM4591" s="488"/>
      <c r="AN4591" s="494"/>
      <c r="AO4591" s="494"/>
      <c r="AP4591" s="494"/>
      <c r="AQ4591" s="494"/>
      <c r="AR4591" s="494"/>
      <c r="AS4591" s="494"/>
      <c r="AT4591" s="488"/>
      <c r="AU4591" s="492"/>
      <c r="AV4591" s="492"/>
      <c r="AW4591" s="492"/>
      <c r="AX4591" s="497"/>
      <c r="AY4591" s="497"/>
      <c r="AZ4591" s="488"/>
    </row>
    <row r="4592">
      <c r="A4592" s="488"/>
      <c r="B4592" s="488"/>
      <c r="C4592" s="488"/>
      <c r="D4592" s="488"/>
      <c r="E4592" s="491"/>
      <c r="F4592" s="492"/>
      <c r="G4592" s="488"/>
      <c r="H4592" s="492"/>
      <c r="I4592" s="488"/>
      <c r="J4592" s="488"/>
      <c r="K4592" s="488"/>
      <c r="L4592" s="488"/>
      <c r="M4592" s="488"/>
      <c r="N4592" s="488"/>
      <c r="O4592" s="488"/>
      <c r="P4592" s="488"/>
      <c r="Q4592" s="488"/>
      <c r="R4592" s="491"/>
      <c r="S4592" s="494"/>
      <c r="T4592" s="494"/>
      <c r="U4592" s="488"/>
      <c r="V4592" s="494"/>
      <c r="W4592" s="494"/>
      <c r="X4592" s="494"/>
      <c r="Y4592" s="494"/>
      <c r="Z4592" s="494"/>
      <c r="AA4592" s="494"/>
      <c r="AB4592" s="488"/>
      <c r="AC4592" s="492"/>
      <c r="AD4592" s="494"/>
      <c r="AE4592" s="494"/>
      <c r="AF4592" s="494"/>
      <c r="AG4592" s="494"/>
      <c r="AH4592" s="494"/>
      <c r="AI4592" s="494"/>
      <c r="AJ4592" s="488"/>
      <c r="AK4592" s="494"/>
      <c r="AL4592" s="494"/>
      <c r="AM4592" s="488"/>
      <c r="AN4592" s="494"/>
      <c r="AO4592" s="494"/>
      <c r="AP4592" s="494"/>
      <c r="AQ4592" s="494"/>
      <c r="AR4592" s="494"/>
      <c r="AS4592" s="494"/>
      <c r="AT4592" s="488"/>
      <c r="AU4592" s="492"/>
      <c r="AV4592" s="492"/>
      <c r="AW4592" s="492"/>
      <c r="AX4592" s="488"/>
      <c r="AY4592" s="488"/>
      <c r="AZ4592" s="488"/>
    </row>
    <row r="4593">
      <c r="A4593" s="488"/>
      <c r="B4593" s="488"/>
      <c r="C4593" s="488"/>
      <c r="D4593" s="488"/>
      <c r="E4593" s="491"/>
      <c r="F4593" s="492"/>
      <c r="G4593" s="488"/>
      <c r="H4593" s="492"/>
      <c r="I4593" s="488"/>
      <c r="J4593" s="488"/>
      <c r="K4593" s="488"/>
      <c r="L4593" s="488"/>
      <c r="M4593" s="488"/>
      <c r="N4593" s="488"/>
      <c r="O4593" s="488"/>
      <c r="P4593" s="488"/>
      <c r="Q4593" s="488"/>
      <c r="R4593" s="491"/>
      <c r="S4593" s="494"/>
      <c r="T4593" s="494"/>
      <c r="U4593" s="488"/>
      <c r="V4593" s="494"/>
      <c r="W4593" s="494"/>
      <c r="X4593" s="494"/>
      <c r="Y4593" s="494"/>
      <c r="Z4593" s="494"/>
      <c r="AA4593" s="494"/>
      <c r="AB4593" s="488"/>
      <c r="AC4593" s="492"/>
      <c r="AD4593" s="494"/>
      <c r="AE4593" s="494"/>
      <c r="AF4593" s="494"/>
      <c r="AG4593" s="494"/>
      <c r="AH4593" s="494"/>
      <c r="AI4593" s="494"/>
      <c r="AJ4593" s="488"/>
      <c r="AK4593" s="494"/>
      <c r="AL4593" s="494"/>
      <c r="AM4593" s="488"/>
      <c r="AN4593" s="494"/>
      <c r="AO4593" s="494"/>
      <c r="AP4593" s="494"/>
      <c r="AQ4593" s="494"/>
      <c r="AR4593" s="494"/>
      <c r="AS4593" s="494"/>
      <c r="AT4593" s="488"/>
      <c r="AU4593" s="492"/>
      <c r="AV4593" s="492"/>
      <c r="AW4593" s="492"/>
      <c r="AX4593" s="488"/>
      <c r="AY4593" s="497"/>
      <c r="AZ4593" s="488"/>
    </row>
    <row r="4594">
      <c r="A4594" s="488"/>
      <c r="B4594" s="488"/>
      <c r="C4594" s="488"/>
      <c r="D4594" s="488"/>
      <c r="E4594" s="491"/>
      <c r="F4594" s="492"/>
      <c r="G4594" s="488"/>
      <c r="H4594" s="492"/>
      <c r="I4594" s="488"/>
      <c r="J4594" s="488"/>
      <c r="K4594" s="488"/>
      <c r="L4594" s="488"/>
      <c r="M4594" s="488"/>
      <c r="N4594" s="488"/>
      <c r="O4594" s="488"/>
      <c r="P4594" s="488"/>
      <c r="Q4594" s="488"/>
      <c r="R4594" s="491"/>
      <c r="S4594" s="494"/>
      <c r="T4594" s="494"/>
      <c r="U4594" s="488"/>
      <c r="V4594" s="494"/>
      <c r="W4594" s="494"/>
      <c r="X4594" s="494"/>
      <c r="Y4594" s="494"/>
      <c r="Z4594" s="494"/>
      <c r="AA4594" s="494"/>
      <c r="AB4594" s="488"/>
      <c r="AC4594" s="492"/>
      <c r="AD4594" s="494"/>
      <c r="AE4594" s="494"/>
      <c r="AF4594" s="494"/>
      <c r="AG4594" s="494"/>
      <c r="AH4594" s="494"/>
      <c r="AI4594" s="494"/>
      <c r="AJ4594" s="488"/>
      <c r="AK4594" s="494"/>
      <c r="AL4594" s="494"/>
      <c r="AM4594" s="488"/>
      <c r="AN4594" s="494"/>
      <c r="AO4594" s="494"/>
      <c r="AP4594" s="494"/>
      <c r="AQ4594" s="494"/>
      <c r="AR4594" s="494"/>
      <c r="AS4594" s="494"/>
      <c r="AT4594" s="488"/>
      <c r="AU4594" s="492"/>
      <c r="AV4594" s="492"/>
      <c r="AW4594" s="492"/>
      <c r="AX4594" s="488"/>
      <c r="AY4594" s="497"/>
      <c r="AZ4594" s="488"/>
    </row>
    <row r="4595">
      <c r="A4595" s="488"/>
      <c r="B4595" s="488"/>
      <c r="C4595" s="488"/>
      <c r="D4595" s="488"/>
      <c r="E4595" s="491"/>
      <c r="F4595" s="492"/>
      <c r="G4595" s="488"/>
      <c r="H4595" s="492"/>
      <c r="I4595" s="488"/>
      <c r="J4595" s="488"/>
      <c r="K4595" s="488"/>
      <c r="L4595" s="488"/>
      <c r="M4595" s="488"/>
      <c r="N4595" s="488"/>
      <c r="O4595" s="488"/>
      <c r="P4595" s="488"/>
      <c r="Q4595" s="488"/>
      <c r="R4595" s="491"/>
      <c r="S4595" s="494"/>
      <c r="T4595" s="494"/>
      <c r="U4595" s="488"/>
      <c r="V4595" s="494"/>
      <c r="W4595" s="494"/>
      <c r="X4595" s="494"/>
      <c r="Y4595" s="494"/>
      <c r="Z4595" s="494"/>
      <c r="AA4595" s="494"/>
      <c r="AB4595" s="488"/>
      <c r="AC4595" s="492"/>
      <c r="AD4595" s="494"/>
      <c r="AE4595" s="494"/>
      <c r="AF4595" s="494"/>
      <c r="AG4595" s="494"/>
      <c r="AH4595" s="494"/>
      <c r="AI4595" s="494"/>
      <c r="AJ4595" s="488"/>
      <c r="AK4595" s="494"/>
      <c r="AL4595" s="494"/>
      <c r="AM4595" s="488"/>
      <c r="AN4595" s="494"/>
      <c r="AO4595" s="494"/>
      <c r="AP4595" s="494"/>
      <c r="AQ4595" s="494"/>
      <c r="AR4595" s="494"/>
      <c r="AS4595" s="494"/>
      <c r="AT4595" s="488"/>
      <c r="AU4595" s="492"/>
      <c r="AV4595" s="492"/>
      <c r="AW4595" s="492"/>
      <c r="AX4595" s="488"/>
      <c r="AY4595" s="488"/>
      <c r="AZ4595" s="488"/>
    </row>
    <row r="4596">
      <c r="A4596" s="488"/>
      <c r="B4596" s="488"/>
      <c r="C4596" s="488"/>
      <c r="D4596" s="488"/>
      <c r="E4596" s="491"/>
      <c r="F4596" s="492"/>
      <c r="G4596" s="488"/>
      <c r="H4596" s="492"/>
      <c r="I4596" s="488"/>
      <c r="J4596" s="488"/>
      <c r="K4596" s="488"/>
      <c r="L4596" s="488"/>
      <c r="M4596" s="488"/>
      <c r="N4596" s="488"/>
      <c r="O4596" s="488"/>
      <c r="P4596" s="488"/>
      <c r="Q4596" s="488"/>
      <c r="R4596" s="491"/>
      <c r="S4596" s="494"/>
      <c r="T4596" s="494"/>
      <c r="U4596" s="488"/>
      <c r="V4596" s="494"/>
      <c r="W4596" s="494"/>
      <c r="X4596" s="494"/>
      <c r="Y4596" s="494"/>
      <c r="Z4596" s="494"/>
      <c r="AA4596" s="494"/>
      <c r="AB4596" s="488"/>
      <c r="AC4596" s="492"/>
      <c r="AD4596" s="494"/>
      <c r="AE4596" s="494"/>
      <c r="AF4596" s="494"/>
      <c r="AG4596" s="494"/>
      <c r="AH4596" s="494"/>
      <c r="AI4596" s="494"/>
      <c r="AJ4596" s="488"/>
      <c r="AK4596" s="494"/>
      <c r="AL4596" s="494"/>
      <c r="AM4596" s="488"/>
      <c r="AN4596" s="494"/>
      <c r="AO4596" s="494"/>
      <c r="AP4596" s="494"/>
      <c r="AQ4596" s="494"/>
      <c r="AR4596" s="494"/>
      <c r="AS4596" s="494"/>
      <c r="AT4596" s="488"/>
      <c r="AU4596" s="492"/>
      <c r="AV4596" s="492"/>
      <c r="AW4596" s="492"/>
      <c r="AX4596" s="488"/>
      <c r="AY4596" s="488"/>
      <c r="AZ4596" s="488"/>
    </row>
    <row r="4597">
      <c r="A4597" s="488"/>
      <c r="B4597" s="488"/>
      <c r="C4597" s="488"/>
      <c r="D4597" s="488"/>
      <c r="E4597" s="491"/>
      <c r="F4597" s="492"/>
      <c r="G4597" s="488"/>
      <c r="H4597" s="492"/>
      <c r="I4597" s="488"/>
      <c r="J4597" s="488"/>
      <c r="K4597" s="488"/>
      <c r="L4597" s="488"/>
      <c r="M4597" s="488"/>
      <c r="N4597" s="488"/>
      <c r="O4597" s="488"/>
      <c r="P4597" s="488"/>
      <c r="Q4597" s="488"/>
      <c r="R4597" s="491"/>
      <c r="S4597" s="494"/>
      <c r="T4597" s="494"/>
      <c r="U4597" s="488"/>
      <c r="V4597" s="494"/>
      <c r="W4597" s="494"/>
      <c r="X4597" s="494"/>
      <c r="Y4597" s="494"/>
      <c r="Z4597" s="494"/>
      <c r="AA4597" s="494"/>
      <c r="AB4597" s="488"/>
      <c r="AC4597" s="492"/>
      <c r="AD4597" s="494"/>
      <c r="AE4597" s="494"/>
      <c r="AF4597" s="494"/>
      <c r="AG4597" s="494"/>
      <c r="AH4597" s="494"/>
      <c r="AI4597" s="494"/>
      <c r="AJ4597" s="488"/>
      <c r="AK4597" s="494"/>
      <c r="AL4597" s="494"/>
      <c r="AM4597" s="488"/>
      <c r="AN4597" s="494"/>
      <c r="AO4597" s="494"/>
      <c r="AP4597" s="494"/>
      <c r="AQ4597" s="494"/>
      <c r="AR4597" s="494"/>
      <c r="AS4597" s="494"/>
      <c r="AT4597" s="488"/>
      <c r="AU4597" s="492"/>
      <c r="AV4597" s="492"/>
      <c r="AW4597" s="492"/>
      <c r="AX4597" s="488"/>
      <c r="AY4597" s="488"/>
      <c r="AZ4597" s="488"/>
    </row>
    <row r="4598">
      <c r="A4598" s="488"/>
      <c r="B4598" s="488"/>
      <c r="C4598" s="488"/>
      <c r="D4598" s="488"/>
      <c r="E4598" s="491"/>
      <c r="F4598" s="492"/>
      <c r="G4598" s="488"/>
      <c r="H4598" s="492"/>
      <c r="I4598" s="488"/>
      <c r="J4598" s="488"/>
      <c r="K4598" s="488"/>
      <c r="L4598" s="488"/>
      <c r="M4598" s="488"/>
      <c r="N4598" s="488"/>
      <c r="O4598" s="488"/>
      <c r="P4598" s="488"/>
      <c r="Q4598" s="488"/>
      <c r="R4598" s="491"/>
      <c r="S4598" s="494"/>
      <c r="T4598" s="494"/>
      <c r="U4598" s="488"/>
      <c r="V4598" s="494"/>
      <c r="W4598" s="494"/>
      <c r="X4598" s="494"/>
      <c r="Y4598" s="494"/>
      <c r="Z4598" s="494"/>
      <c r="AA4598" s="494"/>
      <c r="AB4598" s="488"/>
      <c r="AC4598" s="492"/>
      <c r="AD4598" s="494"/>
      <c r="AE4598" s="494"/>
      <c r="AF4598" s="494"/>
      <c r="AG4598" s="494"/>
      <c r="AH4598" s="494"/>
      <c r="AI4598" s="494"/>
      <c r="AJ4598" s="488"/>
      <c r="AK4598" s="494"/>
      <c r="AL4598" s="494"/>
      <c r="AM4598" s="488"/>
      <c r="AN4598" s="494"/>
      <c r="AO4598" s="494"/>
      <c r="AP4598" s="494"/>
      <c r="AQ4598" s="494"/>
      <c r="AR4598" s="494"/>
      <c r="AS4598" s="494"/>
      <c r="AT4598" s="488"/>
      <c r="AU4598" s="492"/>
      <c r="AV4598" s="492"/>
      <c r="AW4598" s="492"/>
      <c r="AX4598" s="488"/>
      <c r="AY4598" s="488"/>
      <c r="AZ4598" s="488"/>
    </row>
    <row r="4599">
      <c r="A4599" s="488"/>
      <c r="B4599" s="488"/>
      <c r="C4599" s="488"/>
      <c r="D4599" s="488"/>
      <c r="E4599" s="491"/>
      <c r="F4599" s="492"/>
      <c r="G4599" s="488"/>
      <c r="H4599" s="492"/>
      <c r="I4599" s="488"/>
      <c r="J4599" s="488"/>
      <c r="K4599" s="488"/>
      <c r="L4599" s="488"/>
      <c r="M4599" s="488"/>
      <c r="N4599" s="488"/>
      <c r="O4599" s="488"/>
      <c r="P4599" s="488"/>
      <c r="Q4599" s="488"/>
      <c r="R4599" s="491"/>
      <c r="S4599" s="494"/>
      <c r="T4599" s="494"/>
      <c r="U4599" s="488"/>
      <c r="V4599" s="494"/>
      <c r="W4599" s="494"/>
      <c r="X4599" s="494"/>
      <c r="Y4599" s="494"/>
      <c r="Z4599" s="494"/>
      <c r="AA4599" s="494"/>
      <c r="AB4599" s="488"/>
      <c r="AC4599" s="492"/>
      <c r="AD4599" s="494"/>
      <c r="AE4599" s="494"/>
      <c r="AF4599" s="494"/>
      <c r="AG4599" s="494"/>
      <c r="AH4599" s="494"/>
      <c r="AI4599" s="494"/>
      <c r="AJ4599" s="488"/>
      <c r="AK4599" s="494"/>
      <c r="AL4599" s="494"/>
      <c r="AM4599" s="488"/>
      <c r="AN4599" s="494"/>
      <c r="AO4599" s="494"/>
      <c r="AP4599" s="494"/>
      <c r="AQ4599" s="494"/>
      <c r="AR4599" s="494"/>
      <c r="AS4599" s="494"/>
      <c r="AT4599" s="488"/>
      <c r="AU4599" s="492"/>
      <c r="AV4599" s="492"/>
      <c r="AW4599" s="492"/>
      <c r="AX4599" s="488"/>
      <c r="AY4599" s="488"/>
      <c r="AZ4599" s="488"/>
    </row>
    <row r="4600">
      <c r="A4600" s="488"/>
      <c r="B4600" s="488"/>
      <c r="C4600" s="488"/>
      <c r="D4600" s="488"/>
      <c r="E4600" s="491"/>
      <c r="F4600" s="492"/>
      <c r="G4600" s="488"/>
      <c r="H4600" s="492"/>
      <c r="I4600" s="488"/>
      <c r="J4600" s="488"/>
      <c r="K4600" s="488"/>
      <c r="L4600" s="488"/>
      <c r="M4600" s="488"/>
      <c r="N4600" s="488"/>
      <c r="O4600" s="488"/>
      <c r="P4600" s="488"/>
      <c r="Q4600" s="488"/>
      <c r="R4600" s="491"/>
      <c r="S4600" s="494"/>
      <c r="T4600" s="494"/>
      <c r="U4600" s="488"/>
      <c r="V4600" s="494"/>
      <c r="W4600" s="494"/>
      <c r="X4600" s="494"/>
      <c r="Y4600" s="494"/>
      <c r="Z4600" s="494"/>
      <c r="AA4600" s="494"/>
      <c r="AB4600" s="488"/>
      <c r="AC4600" s="492"/>
      <c r="AD4600" s="494"/>
      <c r="AE4600" s="494"/>
      <c r="AF4600" s="494"/>
      <c r="AG4600" s="494"/>
      <c r="AH4600" s="494"/>
      <c r="AI4600" s="494"/>
      <c r="AJ4600" s="488"/>
      <c r="AK4600" s="494"/>
      <c r="AL4600" s="494"/>
      <c r="AM4600" s="488"/>
      <c r="AN4600" s="494"/>
      <c r="AO4600" s="494"/>
      <c r="AP4600" s="494"/>
      <c r="AQ4600" s="494"/>
      <c r="AR4600" s="494"/>
      <c r="AS4600" s="494"/>
      <c r="AT4600" s="488"/>
      <c r="AU4600" s="492"/>
      <c r="AV4600" s="492"/>
      <c r="AW4600" s="492"/>
      <c r="AX4600" s="488"/>
      <c r="AY4600" s="488"/>
      <c r="AZ4600" s="488"/>
    </row>
    <row r="4601">
      <c r="A4601" s="488"/>
      <c r="B4601" s="488"/>
      <c r="C4601" s="488"/>
      <c r="D4601" s="488"/>
      <c r="E4601" s="491"/>
      <c r="F4601" s="492"/>
      <c r="G4601" s="488"/>
      <c r="H4601" s="492"/>
      <c r="I4601" s="488"/>
      <c r="J4601" s="488"/>
      <c r="K4601" s="488"/>
      <c r="L4601" s="488"/>
      <c r="M4601" s="488"/>
      <c r="N4601" s="488"/>
      <c r="O4601" s="488"/>
      <c r="P4601" s="488"/>
      <c r="Q4601" s="488"/>
      <c r="R4601" s="491"/>
      <c r="S4601" s="494"/>
      <c r="T4601" s="494"/>
      <c r="U4601" s="488"/>
      <c r="V4601" s="494"/>
      <c r="W4601" s="494"/>
      <c r="X4601" s="494"/>
      <c r="Y4601" s="494"/>
      <c r="Z4601" s="494"/>
      <c r="AA4601" s="494"/>
      <c r="AB4601" s="488"/>
      <c r="AC4601" s="492"/>
      <c r="AD4601" s="494"/>
      <c r="AE4601" s="494"/>
      <c r="AF4601" s="494"/>
      <c r="AG4601" s="494"/>
      <c r="AH4601" s="494"/>
      <c r="AI4601" s="494"/>
      <c r="AJ4601" s="488"/>
      <c r="AK4601" s="494"/>
      <c r="AL4601" s="494"/>
      <c r="AM4601" s="488"/>
      <c r="AN4601" s="494"/>
      <c r="AO4601" s="494"/>
      <c r="AP4601" s="494"/>
      <c r="AQ4601" s="494"/>
      <c r="AR4601" s="494"/>
      <c r="AS4601" s="494"/>
      <c r="AT4601" s="488"/>
      <c r="AU4601" s="492"/>
      <c r="AV4601" s="492"/>
      <c r="AW4601" s="492"/>
      <c r="AX4601" s="488"/>
      <c r="AY4601" s="488"/>
      <c r="AZ4601" s="488"/>
    </row>
    <row r="4602">
      <c r="A4602" s="488"/>
      <c r="B4602" s="488"/>
      <c r="C4602" s="488"/>
      <c r="D4602" s="488"/>
      <c r="E4602" s="491"/>
      <c r="F4602" s="492"/>
      <c r="G4602" s="488"/>
      <c r="H4602" s="492"/>
      <c r="I4602" s="488"/>
      <c r="J4602" s="488"/>
      <c r="K4602" s="488"/>
      <c r="L4602" s="488"/>
      <c r="M4602" s="488"/>
      <c r="N4602" s="488"/>
      <c r="O4602" s="488"/>
      <c r="P4602" s="488"/>
      <c r="Q4602" s="488"/>
      <c r="R4602" s="491"/>
      <c r="S4602" s="494"/>
      <c r="T4602" s="494"/>
      <c r="U4602" s="488"/>
      <c r="V4602" s="494"/>
      <c r="W4602" s="494"/>
      <c r="X4602" s="494"/>
      <c r="Y4602" s="494"/>
      <c r="Z4602" s="494"/>
      <c r="AA4602" s="494"/>
      <c r="AB4602" s="488"/>
      <c r="AC4602" s="492"/>
      <c r="AD4602" s="494"/>
      <c r="AE4602" s="494"/>
      <c r="AF4602" s="494"/>
      <c r="AG4602" s="494"/>
      <c r="AH4602" s="494"/>
      <c r="AI4602" s="494"/>
      <c r="AJ4602" s="488"/>
      <c r="AK4602" s="494"/>
      <c r="AL4602" s="494"/>
      <c r="AM4602" s="488"/>
      <c r="AN4602" s="494"/>
      <c r="AO4602" s="494"/>
      <c r="AP4602" s="494"/>
      <c r="AQ4602" s="494"/>
      <c r="AR4602" s="494"/>
      <c r="AS4602" s="494"/>
      <c r="AT4602" s="488"/>
      <c r="AU4602" s="492"/>
      <c r="AV4602" s="492"/>
      <c r="AW4602" s="492"/>
      <c r="AX4602" s="488"/>
      <c r="AY4602" s="488"/>
      <c r="AZ4602" s="488"/>
    </row>
    <row r="4603">
      <c r="A4603" s="488"/>
      <c r="B4603" s="488"/>
      <c r="C4603" s="488"/>
      <c r="D4603" s="488"/>
      <c r="E4603" s="491"/>
      <c r="F4603" s="492"/>
      <c r="G4603" s="488"/>
      <c r="H4603" s="492"/>
      <c r="I4603" s="488"/>
      <c r="J4603" s="488"/>
      <c r="K4603" s="488"/>
      <c r="L4603" s="488"/>
      <c r="M4603" s="488"/>
      <c r="N4603" s="488"/>
      <c r="O4603" s="488"/>
      <c r="P4603" s="488"/>
      <c r="Q4603" s="488"/>
      <c r="R4603" s="491"/>
      <c r="S4603" s="494"/>
      <c r="T4603" s="494"/>
      <c r="U4603" s="488"/>
      <c r="V4603" s="494"/>
      <c r="W4603" s="494"/>
      <c r="X4603" s="494"/>
      <c r="Y4603" s="494"/>
      <c r="Z4603" s="494"/>
      <c r="AA4603" s="494"/>
      <c r="AB4603" s="488"/>
      <c r="AC4603" s="492"/>
      <c r="AD4603" s="494"/>
      <c r="AE4603" s="494"/>
      <c r="AF4603" s="494"/>
      <c r="AG4603" s="494"/>
      <c r="AH4603" s="494"/>
      <c r="AI4603" s="494"/>
      <c r="AJ4603" s="488"/>
      <c r="AK4603" s="494"/>
      <c r="AL4603" s="494"/>
      <c r="AM4603" s="488"/>
      <c r="AN4603" s="494"/>
      <c r="AO4603" s="494"/>
      <c r="AP4603" s="494"/>
      <c r="AQ4603" s="494"/>
      <c r="AR4603" s="494"/>
      <c r="AS4603" s="494"/>
      <c r="AT4603" s="488"/>
      <c r="AU4603" s="492"/>
      <c r="AV4603" s="492"/>
      <c r="AW4603" s="492"/>
      <c r="AX4603" s="488"/>
      <c r="AY4603" s="488"/>
      <c r="AZ4603" s="488"/>
    </row>
    <row r="4604">
      <c r="A4604" s="488"/>
      <c r="B4604" s="488"/>
      <c r="C4604" s="488"/>
      <c r="D4604" s="488"/>
      <c r="E4604" s="491"/>
      <c r="F4604" s="492"/>
      <c r="G4604" s="488"/>
      <c r="H4604" s="492"/>
      <c r="I4604" s="488"/>
      <c r="J4604" s="488"/>
      <c r="K4604" s="488"/>
      <c r="L4604" s="488"/>
      <c r="M4604" s="488"/>
      <c r="N4604" s="488"/>
      <c r="O4604" s="488"/>
      <c r="P4604" s="488"/>
      <c r="Q4604" s="488"/>
      <c r="R4604" s="491"/>
      <c r="S4604" s="494"/>
      <c r="T4604" s="494"/>
      <c r="U4604" s="488"/>
      <c r="V4604" s="494"/>
      <c r="W4604" s="494"/>
      <c r="X4604" s="494"/>
      <c r="Y4604" s="494"/>
      <c r="Z4604" s="494"/>
      <c r="AA4604" s="494"/>
      <c r="AB4604" s="488"/>
      <c r="AC4604" s="492"/>
      <c r="AD4604" s="494"/>
      <c r="AE4604" s="494"/>
      <c r="AF4604" s="494"/>
      <c r="AG4604" s="494"/>
      <c r="AH4604" s="494"/>
      <c r="AI4604" s="494"/>
      <c r="AJ4604" s="488"/>
      <c r="AK4604" s="494"/>
      <c r="AL4604" s="494"/>
      <c r="AM4604" s="488"/>
      <c r="AN4604" s="494"/>
      <c r="AO4604" s="494"/>
      <c r="AP4604" s="494"/>
      <c r="AQ4604" s="494"/>
      <c r="AR4604" s="494"/>
      <c r="AS4604" s="494"/>
      <c r="AT4604" s="488"/>
      <c r="AU4604" s="492"/>
      <c r="AV4604" s="492"/>
      <c r="AW4604" s="492"/>
      <c r="AX4604" s="488"/>
      <c r="AY4604" s="488"/>
      <c r="AZ4604" s="488"/>
    </row>
    <row r="4605">
      <c r="A4605" s="488"/>
      <c r="B4605" s="488"/>
      <c r="C4605" s="488"/>
      <c r="D4605" s="488"/>
      <c r="E4605" s="491"/>
      <c r="F4605" s="492"/>
      <c r="G4605" s="488"/>
      <c r="H4605" s="492"/>
      <c r="I4605" s="488"/>
      <c r="J4605" s="488"/>
      <c r="K4605" s="488"/>
      <c r="L4605" s="488"/>
      <c r="M4605" s="488"/>
      <c r="N4605" s="488"/>
      <c r="O4605" s="488"/>
      <c r="P4605" s="488"/>
      <c r="Q4605" s="488"/>
      <c r="R4605" s="491"/>
      <c r="S4605" s="494"/>
      <c r="T4605" s="494"/>
      <c r="U4605" s="488"/>
      <c r="V4605" s="494"/>
      <c r="W4605" s="494"/>
      <c r="X4605" s="494"/>
      <c r="Y4605" s="494"/>
      <c r="Z4605" s="494"/>
      <c r="AA4605" s="494"/>
      <c r="AB4605" s="488"/>
      <c r="AC4605" s="492"/>
      <c r="AD4605" s="494"/>
      <c r="AE4605" s="494"/>
      <c r="AF4605" s="494"/>
      <c r="AG4605" s="494"/>
      <c r="AH4605" s="494"/>
      <c r="AI4605" s="494"/>
      <c r="AJ4605" s="488"/>
      <c r="AK4605" s="494"/>
      <c r="AL4605" s="494"/>
      <c r="AM4605" s="488"/>
      <c r="AN4605" s="494"/>
      <c r="AO4605" s="494"/>
      <c r="AP4605" s="494"/>
      <c r="AQ4605" s="494"/>
      <c r="AR4605" s="494"/>
      <c r="AS4605" s="494"/>
      <c r="AT4605" s="488"/>
      <c r="AU4605" s="492"/>
      <c r="AV4605" s="492"/>
      <c r="AW4605" s="492"/>
      <c r="AX4605" s="488"/>
      <c r="AY4605" s="488"/>
      <c r="AZ4605" s="488"/>
    </row>
    <row r="4606">
      <c r="A4606" s="488"/>
      <c r="B4606" s="488"/>
      <c r="C4606" s="488"/>
      <c r="D4606" s="488"/>
      <c r="E4606" s="491"/>
      <c r="F4606" s="492"/>
      <c r="G4606" s="488"/>
      <c r="H4606" s="492"/>
      <c r="I4606" s="488"/>
      <c r="J4606" s="488"/>
      <c r="K4606" s="488"/>
      <c r="L4606" s="488"/>
      <c r="M4606" s="488"/>
      <c r="N4606" s="488"/>
      <c r="O4606" s="488"/>
      <c r="P4606" s="488"/>
      <c r="Q4606" s="488"/>
      <c r="R4606" s="491"/>
      <c r="S4606" s="494"/>
      <c r="T4606" s="494"/>
      <c r="U4606" s="488"/>
      <c r="V4606" s="494"/>
      <c r="W4606" s="494"/>
      <c r="X4606" s="494"/>
      <c r="Y4606" s="494"/>
      <c r="Z4606" s="494"/>
      <c r="AA4606" s="494"/>
      <c r="AB4606" s="488"/>
      <c r="AC4606" s="492"/>
      <c r="AD4606" s="494"/>
      <c r="AE4606" s="494"/>
      <c r="AF4606" s="494"/>
      <c r="AG4606" s="494"/>
      <c r="AH4606" s="494"/>
      <c r="AI4606" s="494"/>
      <c r="AJ4606" s="488"/>
      <c r="AK4606" s="494"/>
      <c r="AL4606" s="494"/>
      <c r="AM4606" s="488"/>
      <c r="AN4606" s="494"/>
      <c r="AO4606" s="494"/>
      <c r="AP4606" s="494"/>
      <c r="AQ4606" s="494"/>
      <c r="AR4606" s="494"/>
      <c r="AS4606" s="494"/>
      <c r="AT4606" s="488"/>
      <c r="AU4606" s="492"/>
      <c r="AV4606" s="492"/>
      <c r="AW4606" s="492"/>
      <c r="AX4606" s="488"/>
      <c r="AY4606" s="488"/>
      <c r="AZ4606" s="488"/>
    </row>
    <row r="4607">
      <c r="A4607" s="488"/>
      <c r="B4607" s="488"/>
      <c r="C4607" s="488"/>
      <c r="D4607" s="488"/>
      <c r="E4607" s="491"/>
      <c r="F4607" s="492"/>
      <c r="G4607" s="488"/>
      <c r="H4607" s="492"/>
      <c r="I4607" s="488"/>
      <c r="J4607" s="488"/>
      <c r="K4607" s="488"/>
      <c r="L4607" s="488"/>
      <c r="M4607" s="488"/>
      <c r="N4607" s="488"/>
      <c r="O4607" s="488"/>
      <c r="P4607" s="488"/>
      <c r="Q4607" s="488"/>
      <c r="R4607" s="491"/>
      <c r="S4607" s="494"/>
      <c r="T4607" s="494"/>
      <c r="U4607" s="488"/>
      <c r="V4607" s="494"/>
      <c r="W4607" s="494"/>
      <c r="X4607" s="494"/>
      <c r="Y4607" s="494"/>
      <c r="Z4607" s="494"/>
      <c r="AA4607" s="494"/>
      <c r="AB4607" s="488"/>
      <c r="AC4607" s="492"/>
      <c r="AD4607" s="494"/>
      <c r="AE4607" s="494"/>
      <c r="AF4607" s="494"/>
      <c r="AG4607" s="494"/>
      <c r="AH4607" s="494"/>
      <c r="AI4607" s="494"/>
      <c r="AJ4607" s="488"/>
      <c r="AK4607" s="494"/>
      <c r="AL4607" s="494"/>
      <c r="AM4607" s="488"/>
      <c r="AN4607" s="494"/>
      <c r="AO4607" s="494"/>
      <c r="AP4607" s="494"/>
      <c r="AQ4607" s="494"/>
      <c r="AR4607" s="494"/>
      <c r="AS4607" s="494"/>
      <c r="AT4607" s="488"/>
      <c r="AU4607" s="492"/>
      <c r="AV4607" s="492"/>
      <c r="AW4607" s="492"/>
      <c r="AX4607" s="497"/>
      <c r="AY4607" s="488"/>
      <c r="AZ4607" s="488"/>
    </row>
    <row r="4608">
      <c r="A4608" s="488"/>
      <c r="B4608" s="488"/>
      <c r="C4608" s="488"/>
      <c r="D4608" s="488"/>
      <c r="E4608" s="491"/>
      <c r="F4608" s="492"/>
      <c r="G4608" s="488"/>
      <c r="H4608" s="492"/>
      <c r="I4608" s="488"/>
      <c r="J4608" s="488"/>
      <c r="K4608" s="488"/>
      <c r="L4608" s="488"/>
      <c r="M4608" s="488"/>
      <c r="N4608" s="488"/>
      <c r="O4608" s="488"/>
      <c r="P4608" s="488"/>
      <c r="Q4608" s="488"/>
      <c r="R4608" s="491"/>
      <c r="S4608" s="494"/>
      <c r="T4608" s="494"/>
      <c r="U4608" s="488"/>
      <c r="V4608" s="494"/>
      <c r="W4608" s="494"/>
      <c r="X4608" s="494"/>
      <c r="Y4608" s="494"/>
      <c r="Z4608" s="494"/>
      <c r="AA4608" s="494"/>
      <c r="AB4608" s="488"/>
      <c r="AC4608" s="492"/>
      <c r="AD4608" s="494"/>
      <c r="AE4608" s="494"/>
      <c r="AF4608" s="494"/>
      <c r="AG4608" s="494"/>
      <c r="AH4608" s="494"/>
      <c r="AI4608" s="494"/>
      <c r="AJ4608" s="488"/>
      <c r="AK4608" s="494"/>
      <c r="AL4608" s="494"/>
      <c r="AM4608" s="488"/>
      <c r="AN4608" s="494"/>
      <c r="AO4608" s="494"/>
      <c r="AP4608" s="494"/>
      <c r="AQ4608" s="494"/>
      <c r="AR4608" s="494"/>
      <c r="AS4608" s="494"/>
      <c r="AT4608" s="488"/>
      <c r="AU4608" s="492"/>
      <c r="AV4608" s="492"/>
      <c r="AW4608" s="492"/>
      <c r="AX4608" s="488"/>
      <c r="AY4608" s="488"/>
      <c r="AZ4608" s="488"/>
    </row>
    <row r="4609">
      <c r="A4609" s="488"/>
      <c r="B4609" s="488"/>
      <c r="C4609" s="488"/>
      <c r="D4609" s="488"/>
      <c r="E4609" s="491"/>
      <c r="F4609" s="492"/>
      <c r="G4609" s="488"/>
      <c r="H4609" s="492"/>
      <c r="I4609" s="488"/>
      <c r="J4609" s="488"/>
      <c r="K4609" s="488"/>
      <c r="L4609" s="488"/>
      <c r="M4609" s="488"/>
      <c r="N4609" s="488"/>
      <c r="O4609" s="488"/>
      <c r="P4609" s="488"/>
      <c r="Q4609" s="488"/>
      <c r="R4609" s="491"/>
      <c r="S4609" s="494"/>
      <c r="T4609" s="494"/>
      <c r="U4609" s="488"/>
      <c r="V4609" s="494"/>
      <c r="W4609" s="494"/>
      <c r="X4609" s="494"/>
      <c r="Y4609" s="494"/>
      <c r="Z4609" s="494"/>
      <c r="AA4609" s="494"/>
      <c r="AB4609" s="488"/>
      <c r="AC4609" s="492"/>
      <c r="AD4609" s="494"/>
      <c r="AE4609" s="494"/>
      <c r="AF4609" s="494"/>
      <c r="AG4609" s="494"/>
      <c r="AH4609" s="494"/>
      <c r="AI4609" s="494"/>
      <c r="AJ4609" s="488"/>
      <c r="AK4609" s="494"/>
      <c r="AL4609" s="494"/>
      <c r="AM4609" s="488"/>
      <c r="AN4609" s="494"/>
      <c r="AO4609" s="494"/>
      <c r="AP4609" s="494"/>
      <c r="AQ4609" s="494"/>
      <c r="AR4609" s="494"/>
      <c r="AS4609" s="494"/>
      <c r="AT4609" s="488"/>
      <c r="AU4609" s="492"/>
      <c r="AV4609" s="492"/>
      <c r="AW4609" s="492"/>
      <c r="AX4609" s="488"/>
      <c r="AY4609" s="488"/>
      <c r="AZ4609" s="488"/>
    </row>
    <row r="4610">
      <c r="A4610" s="488"/>
      <c r="B4610" s="488"/>
      <c r="C4610" s="488"/>
      <c r="D4610" s="488"/>
      <c r="E4610" s="491"/>
      <c r="F4610" s="492"/>
      <c r="G4610" s="488"/>
      <c r="H4610" s="492"/>
      <c r="I4610" s="488"/>
      <c r="J4610" s="488"/>
      <c r="K4610" s="488"/>
      <c r="L4610" s="488"/>
      <c r="M4610" s="488"/>
      <c r="N4610" s="488"/>
      <c r="O4610" s="488"/>
      <c r="P4610" s="488"/>
      <c r="Q4610" s="488"/>
      <c r="R4610" s="491"/>
      <c r="S4610" s="494"/>
      <c r="T4610" s="494"/>
      <c r="U4610" s="488"/>
      <c r="V4610" s="494"/>
      <c r="W4610" s="494"/>
      <c r="X4610" s="494"/>
      <c r="Y4610" s="494"/>
      <c r="Z4610" s="494"/>
      <c r="AA4610" s="494"/>
      <c r="AB4610" s="488"/>
      <c r="AC4610" s="492"/>
      <c r="AD4610" s="494"/>
      <c r="AE4610" s="494"/>
      <c r="AF4610" s="494"/>
      <c r="AG4610" s="494"/>
      <c r="AH4610" s="494"/>
      <c r="AI4610" s="494"/>
      <c r="AJ4610" s="488"/>
      <c r="AK4610" s="494"/>
      <c r="AL4610" s="494"/>
      <c r="AM4610" s="488"/>
      <c r="AN4610" s="494"/>
      <c r="AO4610" s="494"/>
      <c r="AP4610" s="494"/>
      <c r="AQ4610" s="494"/>
      <c r="AR4610" s="494"/>
      <c r="AS4610" s="494"/>
      <c r="AT4610" s="488"/>
      <c r="AU4610" s="492"/>
      <c r="AV4610" s="492"/>
      <c r="AW4610" s="492"/>
      <c r="AX4610" s="488"/>
      <c r="AY4610" s="488"/>
      <c r="AZ4610" s="488"/>
    </row>
    <row r="4611">
      <c r="A4611" s="488"/>
      <c r="B4611" s="488"/>
      <c r="C4611" s="488"/>
      <c r="D4611" s="488"/>
      <c r="E4611" s="491"/>
      <c r="F4611" s="492"/>
      <c r="G4611" s="488"/>
      <c r="H4611" s="492"/>
      <c r="I4611" s="488"/>
      <c r="J4611" s="488"/>
      <c r="K4611" s="488"/>
      <c r="L4611" s="488"/>
      <c r="M4611" s="488"/>
      <c r="N4611" s="488"/>
      <c r="O4611" s="488"/>
      <c r="P4611" s="488"/>
      <c r="Q4611" s="488"/>
      <c r="R4611" s="491"/>
      <c r="S4611" s="494"/>
      <c r="T4611" s="494"/>
      <c r="U4611" s="488"/>
      <c r="V4611" s="494"/>
      <c r="W4611" s="494"/>
      <c r="X4611" s="494"/>
      <c r="Y4611" s="494"/>
      <c r="Z4611" s="494"/>
      <c r="AA4611" s="494"/>
      <c r="AB4611" s="488"/>
      <c r="AC4611" s="492"/>
      <c r="AD4611" s="494"/>
      <c r="AE4611" s="494"/>
      <c r="AF4611" s="494"/>
      <c r="AG4611" s="494"/>
      <c r="AH4611" s="494"/>
      <c r="AI4611" s="494"/>
      <c r="AJ4611" s="488"/>
      <c r="AK4611" s="494"/>
      <c r="AL4611" s="494"/>
      <c r="AM4611" s="488"/>
      <c r="AN4611" s="494"/>
      <c r="AO4611" s="494"/>
      <c r="AP4611" s="494"/>
      <c r="AQ4611" s="494"/>
      <c r="AR4611" s="494"/>
      <c r="AS4611" s="494"/>
      <c r="AT4611" s="488"/>
      <c r="AU4611" s="492"/>
      <c r="AV4611" s="492"/>
      <c r="AW4611" s="492"/>
      <c r="AX4611" s="497"/>
      <c r="AY4611" s="488"/>
      <c r="AZ4611" s="488"/>
    </row>
    <row r="4612">
      <c r="A4612" s="488"/>
      <c r="B4612" s="488"/>
      <c r="C4612" s="488"/>
      <c r="D4612" s="488"/>
      <c r="E4612" s="491"/>
      <c r="F4612" s="492"/>
      <c r="G4612" s="488"/>
      <c r="H4612" s="492"/>
      <c r="I4612" s="488"/>
      <c r="J4612" s="488"/>
      <c r="K4612" s="488"/>
      <c r="L4612" s="488"/>
      <c r="M4612" s="488"/>
      <c r="N4612" s="488"/>
      <c r="O4612" s="488"/>
      <c r="P4612" s="488"/>
      <c r="Q4612" s="488"/>
      <c r="R4612" s="491"/>
      <c r="S4612" s="494"/>
      <c r="T4612" s="494"/>
      <c r="U4612" s="488"/>
      <c r="V4612" s="494"/>
      <c r="W4612" s="494"/>
      <c r="X4612" s="494"/>
      <c r="Y4612" s="494"/>
      <c r="Z4612" s="494"/>
      <c r="AA4612" s="494"/>
      <c r="AB4612" s="488"/>
      <c r="AC4612" s="492"/>
      <c r="AD4612" s="494"/>
      <c r="AE4612" s="494"/>
      <c r="AF4612" s="494"/>
      <c r="AG4612" s="494"/>
      <c r="AH4612" s="494"/>
      <c r="AI4612" s="494"/>
      <c r="AJ4612" s="488"/>
      <c r="AK4612" s="494"/>
      <c r="AL4612" s="494"/>
      <c r="AM4612" s="488"/>
      <c r="AN4612" s="494"/>
      <c r="AO4612" s="494"/>
      <c r="AP4612" s="494"/>
      <c r="AQ4612" s="494"/>
      <c r="AR4612" s="494"/>
      <c r="AS4612" s="494"/>
      <c r="AT4612" s="488"/>
      <c r="AU4612" s="492"/>
      <c r="AV4612" s="492"/>
      <c r="AW4612" s="492"/>
      <c r="AX4612" s="488"/>
      <c r="AY4612" s="497"/>
      <c r="AZ4612" s="488"/>
    </row>
    <row r="4613">
      <c r="A4613" s="488"/>
      <c r="B4613" s="488"/>
      <c r="C4613" s="488"/>
      <c r="D4613" s="488"/>
      <c r="E4613" s="491"/>
      <c r="F4613" s="492"/>
      <c r="G4613" s="488"/>
      <c r="H4613" s="492"/>
      <c r="I4613" s="488"/>
      <c r="J4613" s="488"/>
      <c r="K4613" s="488"/>
      <c r="L4613" s="488"/>
      <c r="M4613" s="488"/>
      <c r="N4613" s="488"/>
      <c r="O4613" s="488"/>
      <c r="P4613" s="488"/>
      <c r="Q4613" s="488"/>
      <c r="R4613" s="491"/>
      <c r="S4613" s="494"/>
      <c r="T4613" s="494"/>
      <c r="U4613" s="488"/>
      <c r="V4613" s="494"/>
      <c r="W4613" s="494"/>
      <c r="X4613" s="494"/>
      <c r="Y4613" s="494"/>
      <c r="Z4613" s="494"/>
      <c r="AA4613" s="494"/>
      <c r="AB4613" s="488"/>
      <c r="AC4613" s="492"/>
      <c r="AD4613" s="494"/>
      <c r="AE4613" s="494"/>
      <c r="AF4613" s="494"/>
      <c r="AG4613" s="494"/>
      <c r="AH4613" s="494"/>
      <c r="AI4613" s="494"/>
      <c r="AJ4613" s="488"/>
      <c r="AK4613" s="494"/>
      <c r="AL4613" s="494"/>
      <c r="AM4613" s="488"/>
      <c r="AN4613" s="494"/>
      <c r="AO4613" s="494"/>
      <c r="AP4613" s="494"/>
      <c r="AQ4613" s="494"/>
      <c r="AR4613" s="494"/>
      <c r="AS4613" s="494"/>
      <c r="AT4613" s="488"/>
      <c r="AU4613" s="492"/>
      <c r="AV4613" s="492"/>
      <c r="AW4613" s="492"/>
      <c r="AX4613" s="497"/>
      <c r="AY4613" s="488"/>
      <c r="AZ4613" s="488"/>
    </row>
    <row r="4614">
      <c r="A4614" s="488"/>
      <c r="B4614" s="488"/>
      <c r="C4614" s="488"/>
      <c r="D4614" s="488"/>
      <c r="E4614" s="491"/>
      <c r="F4614" s="492"/>
      <c r="G4614" s="488"/>
      <c r="H4614" s="492"/>
      <c r="I4614" s="488"/>
      <c r="J4614" s="488"/>
      <c r="K4614" s="488"/>
      <c r="L4614" s="488"/>
      <c r="M4614" s="488"/>
      <c r="N4614" s="488"/>
      <c r="O4614" s="488"/>
      <c r="P4614" s="488"/>
      <c r="Q4614" s="488"/>
      <c r="R4614" s="491"/>
      <c r="S4614" s="494"/>
      <c r="T4614" s="494"/>
      <c r="U4614" s="488"/>
      <c r="V4614" s="494"/>
      <c r="W4614" s="494"/>
      <c r="X4614" s="494"/>
      <c r="Y4614" s="494"/>
      <c r="Z4614" s="494"/>
      <c r="AA4614" s="494"/>
      <c r="AB4614" s="488"/>
      <c r="AC4614" s="492"/>
      <c r="AD4614" s="494"/>
      <c r="AE4614" s="494"/>
      <c r="AF4614" s="494"/>
      <c r="AG4614" s="494"/>
      <c r="AH4614" s="494"/>
      <c r="AI4614" s="494"/>
      <c r="AJ4614" s="488"/>
      <c r="AK4614" s="494"/>
      <c r="AL4614" s="494"/>
      <c r="AM4614" s="488"/>
      <c r="AN4614" s="494"/>
      <c r="AO4614" s="494"/>
      <c r="AP4614" s="494"/>
      <c r="AQ4614" s="494"/>
      <c r="AR4614" s="494"/>
      <c r="AS4614" s="494"/>
      <c r="AT4614" s="488"/>
      <c r="AU4614" s="492"/>
      <c r="AV4614" s="492"/>
      <c r="AW4614" s="492"/>
      <c r="AX4614" s="488"/>
      <c r="AY4614" s="488"/>
      <c r="AZ4614" s="488"/>
    </row>
    <row r="4615">
      <c r="A4615" s="488"/>
      <c r="B4615" s="488"/>
      <c r="C4615" s="488"/>
      <c r="D4615" s="488"/>
      <c r="E4615" s="491"/>
      <c r="F4615" s="492"/>
      <c r="G4615" s="488"/>
      <c r="H4615" s="492"/>
      <c r="I4615" s="488"/>
      <c r="J4615" s="488"/>
      <c r="K4615" s="488"/>
      <c r="L4615" s="488"/>
      <c r="M4615" s="488"/>
      <c r="N4615" s="488"/>
      <c r="O4615" s="488"/>
      <c r="P4615" s="488"/>
      <c r="Q4615" s="488"/>
      <c r="R4615" s="491"/>
      <c r="S4615" s="494"/>
      <c r="T4615" s="494"/>
      <c r="U4615" s="488"/>
      <c r="V4615" s="494"/>
      <c r="W4615" s="494"/>
      <c r="X4615" s="494"/>
      <c r="Y4615" s="494"/>
      <c r="Z4615" s="494"/>
      <c r="AA4615" s="494"/>
      <c r="AB4615" s="488"/>
      <c r="AC4615" s="492"/>
      <c r="AD4615" s="494"/>
      <c r="AE4615" s="494"/>
      <c r="AF4615" s="494"/>
      <c r="AG4615" s="494"/>
      <c r="AH4615" s="494"/>
      <c r="AI4615" s="494"/>
      <c r="AJ4615" s="488"/>
      <c r="AK4615" s="494"/>
      <c r="AL4615" s="494"/>
      <c r="AM4615" s="488"/>
      <c r="AN4615" s="494"/>
      <c r="AO4615" s="494"/>
      <c r="AP4615" s="494"/>
      <c r="AQ4615" s="494"/>
      <c r="AR4615" s="494"/>
      <c r="AS4615" s="494"/>
      <c r="AT4615" s="488"/>
      <c r="AU4615" s="492"/>
      <c r="AV4615" s="492"/>
      <c r="AW4615" s="492"/>
      <c r="AX4615" s="488"/>
      <c r="AY4615" s="497"/>
      <c r="AZ4615" s="488"/>
    </row>
    <row r="4616">
      <c r="A4616" s="488"/>
      <c r="B4616" s="488"/>
      <c r="C4616" s="488"/>
      <c r="D4616" s="488"/>
      <c r="E4616" s="491"/>
      <c r="F4616" s="492"/>
      <c r="G4616" s="488"/>
      <c r="H4616" s="492"/>
      <c r="I4616" s="488"/>
      <c r="J4616" s="488"/>
      <c r="K4616" s="488"/>
      <c r="L4616" s="488"/>
      <c r="M4616" s="488"/>
      <c r="N4616" s="488"/>
      <c r="O4616" s="488"/>
      <c r="P4616" s="488"/>
      <c r="Q4616" s="488"/>
      <c r="R4616" s="491"/>
      <c r="S4616" s="494"/>
      <c r="T4616" s="494"/>
      <c r="U4616" s="488"/>
      <c r="V4616" s="494"/>
      <c r="W4616" s="494"/>
      <c r="X4616" s="494"/>
      <c r="Y4616" s="494"/>
      <c r="Z4616" s="494"/>
      <c r="AA4616" s="494"/>
      <c r="AB4616" s="488"/>
      <c r="AC4616" s="492"/>
      <c r="AD4616" s="494"/>
      <c r="AE4616" s="494"/>
      <c r="AF4616" s="494"/>
      <c r="AG4616" s="494"/>
      <c r="AH4616" s="494"/>
      <c r="AI4616" s="494"/>
      <c r="AJ4616" s="488"/>
      <c r="AK4616" s="494"/>
      <c r="AL4616" s="494"/>
      <c r="AM4616" s="488"/>
      <c r="AN4616" s="494"/>
      <c r="AO4616" s="494"/>
      <c r="AP4616" s="494"/>
      <c r="AQ4616" s="494"/>
      <c r="AR4616" s="494"/>
      <c r="AS4616" s="494"/>
      <c r="AT4616" s="488"/>
      <c r="AU4616" s="492"/>
      <c r="AV4616" s="492"/>
      <c r="AW4616" s="492"/>
      <c r="AX4616" s="488"/>
      <c r="AY4616" s="488"/>
      <c r="AZ4616" s="488"/>
    </row>
    <row r="4617">
      <c r="A4617" s="488"/>
      <c r="B4617" s="488"/>
      <c r="C4617" s="488"/>
      <c r="D4617" s="488"/>
      <c r="E4617" s="491"/>
      <c r="F4617" s="492"/>
      <c r="G4617" s="488"/>
      <c r="H4617" s="492"/>
      <c r="I4617" s="488"/>
      <c r="J4617" s="488"/>
      <c r="K4617" s="488"/>
      <c r="L4617" s="488"/>
      <c r="M4617" s="488"/>
      <c r="N4617" s="488"/>
      <c r="O4617" s="488"/>
      <c r="P4617" s="488"/>
      <c r="Q4617" s="488"/>
      <c r="R4617" s="491"/>
      <c r="S4617" s="494"/>
      <c r="T4617" s="494"/>
      <c r="U4617" s="488"/>
      <c r="V4617" s="494"/>
      <c r="W4617" s="494"/>
      <c r="X4617" s="494"/>
      <c r="Y4617" s="494"/>
      <c r="Z4617" s="494"/>
      <c r="AA4617" s="494"/>
      <c r="AB4617" s="488"/>
      <c r="AC4617" s="492"/>
      <c r="AD4617" s="494"/>
      <c r="AE4617" s="494"/>
      <c r="AF4617" s="494"/>
      <c r="AG4617" s="494"/>
      <c r="AH4617" s="494"/>
      <c r="AI4617" s="494"/>
      <c r="AJ4617" s="488"/>
      <c r="AK4617" s="494"/>
      <c r="AL4617" s="494"/>
      <c r="AM4617" s="488"/>
      <c r="AN4617" s="494"/>
      <c r="AO4617" s="494"/>
      <c r="AP4617" s="494"/>
      <c r="AQ4617" s="494"/>
      <c r="AR4617" s="494"/>
      <c r="AS4617" s="494"/>
      <c r="AT4617" s="488"/>
      <c r="AU4617" s="492"/>
      <c r="AV4617" s="492"/>
      <c r="AW4617" s="492"/>
      <c r="AX4617" s="488"/>
      <c r="AY4617" s="488"/>
      <c r="AZ4617" s="488"/>
    </row>
    <row r="4618">
      <c r="A4618" s="488"/>
      <c r="B4618" s="488"/>
      <c r="C4618" s="488"/>
      <c r="D4618" s="488"/>
      <c r="E4618" s="491"/>
      <c r="F4618" s="492"/>
      <c r="G4618" s="488"/>
      <c r="H4618" s="492"/>
      <c r="I4618" s="488"/>
      <c r="J4618" s="488"/>
      <c r="K4618" s="488"/>
      <c r="L4618" s="488"/>
      <c r="M4618" s="488"/>
      <c r="N4618" s="488"/>
      <c r="O4618" s="488"/>
      <c r="P4618" s="488"/>
      <c r="Q4618" s="488"/>
      <c r="R4618" s="491"/>
      <c r="S4618" s="494"/>
      <c r="T4618" s="494"/>
      <c r="U4618" s="488"/>
      <c r="V4618" s="494"/>
      <c r="W4618" s="494"/>
      <c r="X4618" s="494"/>
      <c r="Y4618" s="494"/>
      <c r="Z4618" s="494"/>
      <c r="AA4618" s="494"/>
      <c r="AB4618" s="488"/>
      <c r="AC4618" s="492"/>
      <c r="AD4618" s="494"/>
      <c r="AE4618" s="494"/>
      <c r="AF4618" s="494"/>
      <c r="AG4618" s="494"/>
      <c r="AH4618" s="494"/>
      <c r="AI4618" s="494"/>
      <c r="AJ4618" s="488"/>
      <c r="AK4618" s="494"/>
      <c r="AL4618" s="494"/>
      <c r="AM4618" s="488"/>
      <c r="AN4618" s="494"/>
      <c r="AO4618" s="494"/>
      <c r="AP4618" s="494"/>
      <c r="AQ4618" s="494"/>
      <c r="AR4618" s="494"/>
      <c r="AS4618" s="494"/>
      <c r="AT4618" s="488"/>
      <c r="AU4618" s="492"/>
      <c r="AV4618" s="492"/>
      <c r="AW4618" s="492"/>
      <c r="AX4618" s="488"/>
      <c r="AY4618" s="488"/>
      <c r="AZ4618" s="488"/>
    </row>
    <row r="4619">
      <c r="A4619" s="488"/>
      <c r="B4619" s="488"/>
      <c r="C4619" s="488"/>
      <c r="D4619" s="488"/>
      <c r="E4619" s="491"/>
      <c r="F4619" s="492"/>
      <c r="G4619" s="488"/>
      <c r="H4619" s="492"/>
      <c r="I4619" s="488"/>
      <c r="J4619" s="488"/>
      <c r="K4619" s="488"/>
      <c r="L4619" s="488"/>
      <c r="M4619" s="488"/>
      <c r="N4619" s="488"/>
      <c r="O4619" s="488"/>
      <c r="P4619" s="488"/>
      <c r="Q4619" s="488"/>
      <c r="R4619" s="491"/>
      <c r="S4619" s="494"/>
      <c r="T4619" s="494"/>
      <c r="U4619" s="488"/>
      <c r="V4619" s="494"/>
      <c r="W4619" s="494"/>
      <c r="X4619" s="494"/>
      <c r="Y4619" s="494"/>
      <c r="Z4619" s="494"/>
      <c r="AA4619" s="494"/>
      <c r="AB4619" s="488"/>
      <c r="AC4619" s="492"/>
      <c r="AD4619" s="494"/>
      <c r="AE4619" s="494"/>
      <c r="AF4619" s="494"/>
      <c r="AG4619" s="494"/>
      <c r="AH4619" s="494"/>
      <c r="AI4619" s="494"/>
      <c r="AJ4619" s="488"/>
      <c r="AK4619" s="494"/>
      <c r="AL4619" s="494"/>
      <c r="AM4619" s="488"/>
      <c r="AN4619" s="494"/>
      <c r="AO4619" s="494"/>
      <c r="AP4619" s="494"/>
      <c r="AQ4619" s="494"/>
      <c r="AR4619" s="494"/>
      <c r="AS4619" s="494"/>
      <c r="AT4619" s="488"/>
      <c r="AU4619" s="492"/>
      <c r="AV4619" s="492"/>
      <c r="AW4619" s="492"/>
      <c r="AX4619" s="488"/>
      <c r="AY4619" s="488"/>
      <c r="AZ4619" s="488"/>
    </row>
    <row r="4620">
      <c r="A4620" s="488"/>
      <c r="B4620" s="488"/>
      <c r="C4620" s="488"/>
      <c r="D4620" s="488"/>
      <c r="E4620" s="491"/>
      <c r="F4620" s="492"/>
      <c r="G4620" s="488"/>
      <c r="H4620" s="492"/>
      <c r="I4620" s="488"/>
      <c r="J4620" s="488"/>
      <c r="K4620" s="488"/>
      <c r="L4620" s="488"/>
      <c r="M4620" s="488"/>
      <c r="N4620" s="488"/>
      <c r="O4620" s="488"/>
      <c r="P4620" s="488"/>
      <c r="Q4620" s="488"/>
      <c r="R4620" s="491"/>
      <c r="S4620" s="494"/>
      <c r="T4620" s="494"/>
      <c r="U4620" s="488"/>
      <c r="V4620" s="494"/>
      <c r="W4620" s="494"/>
      <c r="X4620" s="494"/>
      <c r="Y4620" s="494"/>
      <c r="Z4620" s="494"/>
      <c r="AA4620" s="494"/>
      <c r="AB4620" s="488"/>
      <c r="AC4620" s="492"/>
      <c r="AD4620" s="494"/>
      <c r="AE4620" s="494"/>
      <c r="AF4620" s="494"/>
      <c r="AG4620" s="494"/>
      <c r="AH4620" s="494"/>
      <c r="AI4620" s="494"/>
      <c r="AJ4620" s="488"/>
      <c r="AK4620" s="494"/>
      <c r="AL4620" s="494"/>
      <c r="AM4620" s="488"/>
      <c r="AN4620" s="494"/>
      <c r="AO4620" s="494"/>
      <c r="AP4620" s="494"/>
      <c r="AQ4620" s="494"/>
      <c r="AR4620" s="494"/>
      <c r="AS4620" s="494"/>
      <c r="AT4620" s="488"/>
      <c r="AU4620" s="492"/>
      <c r="AV4620" s="492"/>
      <c r="AW4620" s="492"/>
      <c r="AX4620" s="488"/>
      <c r="AY4620" s="497"/>
      <c r="AZ4620" s="488"/>
    </row>
    <row r="4621">
      <c r="A4621" s="488"/>
      <c r="B4621" s="488"/>
      <c r="C4621" s="488"/>
      <c r="D4621" s="488"/>
      <c r="E4621" s="491"/>
      <c r="F4621" s="492"/>
      <c r="G4621" s="488"/>
      <c r="H4621" s="492"/>
      <c r="I4621" s="488"/>
      <c r="J4621" s="488"/>
      <c r="K4621" s="488"/>
      <c r="L4621" s="488"/>
      <c r="M4621" s="488"/>
      <c r="N4621" s="488"/>
      <c r="O4621" s="488"/>
      <c r="P4621" s="488"/>
      <c r="Q4621" s="488"/>
      <c r="R4621" s="491"/>
      <c r="S4621" s="494"/>
      <c r="T4621" s="494"/>
      <c r="U4621" s="488"/>
      <c r="V4621" s="494"/>
      <c r="W4621" s="494"/>
      <c r="X4621" s="494"/>
      <c r="Y4621" s="494"/>
      <c r="Z4621" s="494"/>
      <c r="AA4621" s="494"/>
      <c r="AB4621" s="488"/>
      <c r="AC4621" s="492"/>
      <c r="AD4621" s="494"/>
      <c r="AE4621" s="494"/>
      <c r="AF4621" s="494"/>
      <c r="AG4621" s="494"/>
      <c r="AH4621" s="494"/>
      <c r="AI4621" s="494"/>
      <c r="AJ4621" s="488"/>
      <c r="AK4621" s="494"/>
      <c r="AL4621" s="494"/>
      <c r="AM4621" s="488"/>
      <c r="AN4621" s="494"/>
      <c r="AO4621" s="494"/>
      <c r="AP4621" s="494"/>
      <c r="AQ4621" s="494"/>
      <c r="AR4621" s="494"/>
      <c r="AS4621" s="494"/>
      <c r="AT4621" s="488"/>
      <c r="AU4621" s="492"/>
      <c r="AV4621" s="492"/>
      <c r="AW4621" s="492"/>
      <c r="AX4621" s="488"/>
      <c r="AY4621" s="497"/>
      <c r="AZ4621" s="488"/>
    </row>
    <row r="4622">
      <c r="A4622" s="488"/>
      <c r="B4622" s="488"/>
      <c r="C4622" s="488"/>
      <c r="D4622" s="488"/>
      <c r="E4622" s="491"/>
      <c r="F4622" s="492"/>
      <c r="G4622" s="488"/>
      <c r="H4622" s="492"/>
      <c r="I4622" s="488"/>
      <c r="J4622" s="488"/>
      <c r="K4622" s="488"/>
      <c r="L4622" s="488"/>
      <c r="M4622" s="488"/>
      <c r="N4622" s="488"/>
      <c r="O4622" s="488"/>
      <c r="P4622" s="488"/>
      <c r="Q4622" s="488"/>
      <c r="R4622" s="491"/>
      <c r="S4622" s="494"/>
      <c r="T4622" s="494"/>
      <c r="U4622" s="488"/>
      <c r="V4622" s="494"/>
      <c r="W4622" s="494"/>
      <c r="X4622" s="494"/>
      <c r="Y4622" s="494"/>
      <c r="Z4622" s="494"/>
      <c r="AA4622" s="494"/>
      <c r="AB4622" s="488"/>
      <c r="AC4622" s="492"/>
      <c r="AD4622" s="494"/>
      <c r="AE4622" s="494"/>
      <c r="AF4622" s="494"/>
      <c r="AG4622" s="494"/>
      <c r="AH4622" s="494"/>
      <c r="AI4622" s="494"/>
      <c r="AJ4622" s="488"/>
      <c r="AK4622" s="494"/>
      <c r="AL4622" s="494"/>
      <c r="AM4622" s="488"/>
      <c r="AN4622" s="494"/>
      <c r="AO4622" s="494"/>
      <c r="AP4622" s="494"/>
      <c r="AQ4622" s="494"/>
      <c r="AR4622" s="494"/>
      <c r="AS4622" s="494"/>
      <c r="AT4622" s="488"/>
      <c r="AU4622" s="492"/>
      <c r="AV4622" s="492"/>
      <c r="AW4622" s="492"/>
      <c r="AX4622" s="488"/>
      <c r="AY4622" s="488"/>
      <c r="AZ4622" s="488"/>
    </row>
    <row r="4623">
      <c r="A4623" s="488"/>
      <c r="B4623" s="488"/>
      <c r="C4623" s="488"/>
      <c r="D4623" s="488"/>
      <c r="E4623" s="491"/>
      <c r="F4623" s="492"/>
      <c r="G4623" s="488"/>
      <c r="H4623" s="492"/>
      <c r="I4623" s="488"/>
      <c r="J4623" s="488"/>
      <c r="K4623" s="488"/>
      <c r="L4623" s="488"/>
      <c r="M4623" s="488"/>
      <c r="N4623" s="488"/>
      <c r="O4623" s="488"/>
      <c r="P4623" s="488"/>
      <c r="Q4623" s="488"/>
      <c r="R4623" s="491"/>
      <c r="S4623" s="494"/>
      <c r="T4623" s="494"/>
      <c r="U4623" s="488"/>
      <c r="V4623" s="491"/>
      <c r="W4623" s="488"/>
      <c r="X4623" s="488"/>
      <c r="Y4623" s="492"/>
      <c r="Z4623" s="488"/>
      <c r="AA4623" s="488"/>
      <c r="AB4623" s="488"/>
      <c r="AC4623" s="492"/>
      <c r="AD4623" s="494"/>
      <c r="AE4623" s="494"/>
      <c r="AF4623" s="494"/>
      <c r="AG4623" s="494"/>
      <c r="AH4623" s="494"/>
      <c r="AI4623" s="494"/>
      <c r="AJ4623" s="488"/>
      <c r="AK4623" s="494"/>
      <c r="AL4623" s="494"/>
      <c r="AM4623" s="488"/>
      <c r="AN4623" s="494"/>
      <c r="AO4623" s="494"/>
      <c r="AP4623" s="494"/>
      <c r="AQ4623" s="494"/>
      <c r="AR4623" s="494"/>
      <c r="AS4623" s="494"/>
      <c r="AT4623" s="488"/>
      <c r="AU4623" s="492"/>
      <c r="AV4623" s="492"/>
      <c r="AW4623" s="492"/>
      <c r="AX4623" s="488"/>
      <c r="AY4623" s="488"/>
      <c r="AZ4623" s="488"/>
    </row>
    <row r="4624">
      <c r="A4624" s="488"/>
      <c r="B4624" s="488"/>
      <c r="C4624" s="488"/>
      <c r="D4624" s="488"/>
      <c r="E4624" s="491"/>
      <c r="F4624" s="492"/>
      <c r="G4624" s="488"/>
      <c r="H4624" s="492"/>
      <c r="I4624" s="488"/>
      <c r="J4624" s="488"/>
      <c r="K4624" s="488"/>
      <c r="L4624" s="488"/>
      <c r="M4624" s="488"/>
      <c r="N4624" s="488"/>
      <c r="O4624" s="488"/>
      <c r="P4624" s="488"/>
      <c r="Q4624" s="488"/>
      <c r="R4624" s="491"/>
      <c r="S4624" s="494"/>
      <c r="T4624" s="494"/>
      <c r="U4624" s="488"/>
      <c r="V4624" s="491"/>
      <c r="W4624" s="494"/>
      <c r="X4624" s="488"/>
      <c r="Y4624" s="492"/>
      <c r="Z4624" s="488"/>
      <c r="AA4624" s="488"/>
      <c r="AB4624" s="488"/>
      <c r="AC4624" s="494"/>
      <c r="AD4624" s="494"/>
      <c r="AE4624" s="494"/>
      <c r="AF4624" s="494"/>
      <c r="AG4624" s="494"/>
      <c r="AH4624" s="494"/>
      <c r="AI4624" s="494"/>
      <c r="AJ4624" s="488"/>
      <c r="AK4624" s="494"/>
      <c r="AL4624" s="494"/>
      <c r="AM4624" s="488"/>
      <c r="AN4624" s="494"/>
      <c r="AO4624" s="494"/>
      <c r="AP4624" s="494"/>
      <c r="AQ4624" s="494"/>
      <c r="AR4624" s="494"/>
      <c r="AS4624" s="494"/>
      <c r="AT4624" s="488"/>
      <c r="AU4624" s="492"/>
      <c r="AV4624" s="492"/>
      <c r="AW4624" s="492"/>
      <c r="AX4624" s="488"/>
      <c r="AY4624" s="488"/>
      <c r="AZ4624" s="488"/>
    </row>
    <row r="4625">
      <c r="A4625" s="488"/>
      <c r="B4625" s="488"/>
      <c r="C4625" s="488"/>
      <c r="D4625" s="488"/>
      <c r="E4625" s="491"/>
      <c r="F4625" s="492"/>
      <c r="G4625" s="488"/>
      <c r="H4625" s="492"/>
      <c r="I4625" s="488"/>
      <c r="J4625" s="488"/>
      <c r="K4625" s="488"/>
      <c r="L4625" s="488"/>
      <c r="M4625" s="488"/>
      <c r="N4625" s="488"/>
      <c r="O4625" s="488"/>
      <c r="P4625" s="488"/>
      <c r="Q4625" s="488"/>
      <c r="R4625" s="491"/>
      <c r="S4625" s="494"/>
      <c r="T4625" s="494"/>
      <c r="U4625" s="488"/>
      <c r="V4625" s="491"/>
      <c r="W4625" s="494"/>
      <c r="X4625" s="488"/>
      <c r="Y4625" s="492"/>
      <c r="Z4625" s="488"/>
      <c r="AA4625" s="488"/>
      <c r="AB4625" s="488"/>
      <c r="AC4625" s="492"/>
      <c r="AD4625" s="494"/>
      <c r="AE4625" s="494"/>
      <c r="AF4625" s="494"/>
      <c r="AG4625" s="494"/>
      <c r="AH4625" s="494"/>
      <c r="AI4625" s="494"/>
      <c r="AJ4625" s="488"/>
      <c r="AK4625" s="494"/>
      <c r="AL4625" s="494"/>
      <c r="AM4625" s="488"/>
      <c r="AN4625" s="494"/>
      <c r="AO4625" s="494"/>
      <c r="AP4625" s="494"/>
      <c r="AQ4625" s="494"/>
      <c r="AR4625" s="494"/>
      <c r="AS4625" s="494"/>
      <c r="AT4625" s="488"/>
      <c r="AU4625" s="492"/>
      <c r="AV4625" s="492"/>
      <c r="AW4625" s="492"/>
      <c r="AX4625" s="488"/>
      <c r="AY4625" s="497"/>
      <c r="AZ4625" s="488"/>
    </row>
    <row r="4626">
      <c r="A4626" s="488"/>
      <c r="B4626" s="488"/>
      <c r="C4626" s="488"/>
      <c r="D4626" s="488"/>
      <c r="E4626" s="491"/>
      <c r="F4626" s="492"/>
      <c r="G4626" s="488"/>
      <c r="H4626" s="492"/>
      <c r="I4626" s="488"/>
      <c r="J4626" s="488"/>
      <c r="K4626" s="488"/>
      <c r="L4626" s="488"/>
      <c r="M4626" s="488"/>
      <c r="N4626" s="488"/>
      <c r="O4626" s="488"/>
      <c r="P4626" s="488"/>
      <c r="Q4626" s="488"/>
      <c r="R4626" s="491"/>
      <c r="S4626" s="494"/>
      <c r="T4626" s="494"/>
      <c r="U4626" s="488"/>
      <c r="V4626" s="494"/>
      <c r="W4626" s="494"/>
      <c r="X4626" s="494"/>
      <c r="Y4626" s="494"/>
      <c r="Z4626" s="494"/>
      <c r="AA4626" s="494"/>
      <c r="AB4626" s="488"/>
      <c r="AC4626" s="492"/>
      <c r="AD4626" s="494"/>
      <c r="AE4626" s="494"/>
      <c r="AF4626" s="494"/>
      <c r="AG4626" s="494"/>
      <c r="AH4626" s="494"/>
      <c r="AI4626" s="494"/>
      <c r="AJ4626" s="488"/>
      <c r="AK4626" s="494"/>
      <c r="AL4626" s="494"/>
      <c r="AM4626" s="488"/>
      <c r="AN4626" s="494"/>
      <c r="AO4626" s="494"/>
      <c r="AP4626" s="494"/>
      <c r="AQ4626" s="494"/>
      <c r="AR4626" s="494"/>
      <c r="AS4626" s="494"/>
      <c r="AT4626" s="488"/>
      <c r="AU4626" s="492"/>
      <c r="AV4626" s="492"/>
      <c r="AW4626" s="492"/>
      <c r="AX4626" s="488"/>
      <c r="AY4626" s="488"/>
      <c r="AZ4626" s="488"/>
    </row>
    <row r="4627">
      <c r="A4627" s="488"/>
      <c r="B4627" s="488"/>
      <c r="C4627" s="488"/>
      <c r="D4627" s="488"/>
      <c r="E4627" s="491"/>
      <c r="F4627" s="492"/>
      <c r="G4627" s="488"/>
      <c r="H4627" s="492"/>
      <c r="I4627" s="488"/>
      <c r="J4627" s="488"/>
      <c r="K4627" s="488"/>
      <c r="L4627" s="488"/>
      <c r="M4627" s="488"/>
      <c r="N4627" s="488"/>
      <c r="O4627" s="488"/>
      <c r="P4627" s="488"/>
      <c r="Q4627" s="488"/>
      <c r="R4627" s="491"/>
      <c r="S4627" s="494"/>
      <c r="T4627" s="494"/>
      <c r="U4627" s="488"/>
      <c r="V4627" s="494"/>
      <c r="W4627" s="494"/>
      <c r="X4627" s="494"/>
      <c r="Y4627" s="494"/>
      <c r="Z4627" s="494"/>
      <c r="AA4627" s="494"/>
      <c r="AB4627" s="488"/>
      <c r="AC4627" s="492"/>
      <c r="AD4627" s="494"/>
      <c r="AE4627" s="494"/>
      <c r="AF4627" s="494"/>
      <c r="AG4627" s="494"/>
      <c r="AH4627" s="494"/>
      <c r="AI4627" s="494"/>
      <c r="AJ4627" s="488"/>
      <c r="AK4627" s="494"/>
      <c r="AL4627" s="494"/>
      <c r="AM4627" s="488"/>
      <c r="AN4627" s="494"/>
      <c r="AO4627" s="494"/>
      <c r="AP4627" s="494"/>
      <c r="AQ4627" s="494"/>
      <c r="AR4627" s="494"/>
      <c r="AS4627" s="494"/>
      <c r="AT4627" s="488"/>
      <c r="AU4627" s="492"/>
      <c r="AV4627" s="492"/>
      <c r="AW4627" s="492"/>
      <c r="AX4627" s="488"/>
      <c r="AY4627" s="488"/>
      <c r="AZ4627" s="488"/>
    </row>
    <row r="4628">
      <c r="A4628" s="488"/>
      <c r="B4628" s="488"/>
      <c r="C4628" s="488"/>
      <c r="D4628" s="488"/>
      <c r="E4628" s="491"/>
      <c r="F4628" s="492"/>
      <c r="G4628" s="488"/>
      <c r="H4628" s="492"/>
      <c r="I4628" s="488"/>
      <c r="J4628" s="488"/>
      <c r="K4628" s="488"/>
      <c r="L4628" s="488"/>
      <c r="M4628" s="488"/>
      <c r="N4628" s="488"/>
      <c r="O4628" s="488"/>
      <c r="P4628" s="488"/>
      <c r="Q4628" s="488"/>
      <c r="R4628" s="491"/>
      <c r="S4628" s="494"/>
      <c r="T4628" s="494"/>
      <c r="U4628" s="488"/>
      <c r="V4628" s="494"/>
      <c r="W4628" s="494"/>
      <c r="X4628" s="494"/>
      <c r="Y4628" s="494"/>
      <c r="Z4628" s="494"/>
      <c r="AA4628" s="494"/>
      <c r="AB4628" s="488"/>
      <c r="AC4628" s="492"/>
      <c r="AD4628" s="494"/>
      <c r="AE4628" s="494"/>
      <c r="AF4628" s="494"/>
      <c r="AG4628" s="494"/>
      <c r="AH4628" s="494"/>
      <c r="AI4628" s="494"/>
      <c r="AJ4628" s="488"/>
      <c r="AK4628" s="494"/>
      <c r="AL4628" s="494"/>
      <c r="AM4628" s="488"/>
      <c r="AN4628" s="494"/>
      <c r="AO4628" s="494"/>
      <c r="AP4628" s="494"/>
      <c r="AQ4628" s="494"/>
      <c r="AR4628" s="494"/>
      <c r="AS4628" s="494"/>
      <c r="AT4628" s="488"/>
      <c r="AU4628" s="492"/>
      <c r="AV4628" s="492"/>
      <c r="AW4628" s="492"/>
      <c r="AX4628" s="488"/>
      <c r="AY4628" s="488"/>
      <c r="AZ4628" s="488"/>
    </row>
    <row r="4629">
      <c r="A4629" s="488"/>
      <c r="B4629" s="488"/>
      <c r="C4629" s="488"/>
      <c r="D4629" s="488"/>
      <c r="E4629" s="491"/>
      <c r="F4629" s="492"/>
      <c r="G4629" s="488"/>
      <c r="H4629" s="492"/>
      <c r="I4629" s="488"/>
      <c r="J4629" s="488"/>
      <c r="K4629" s="488"/>
      <c r="L4629" s="488"/>
      <c r="M4629" s="488"/>
      <c r="N4629" s="488"/>
      <c r="O4629" s="488"/>
      <c r="P4629" s="488"/>
      <c r="Q4629" s="488"/>
      <c r="R4629" s="491"/>
      <c r="S4629" s="494"/>
      <c r="T4629" s="494"/>
      <c r="U4629" s="488"/>
      <c r="V4629" s="494"/>
      <c r="W4629" s="494"/>
      <c r="X4629" s="494"/>
      <c r="Y4629" s="494"/>
      <c r="Z4629" s="494"/>
      <c r="AA4629" s="494"/>
      <c r="AB4629" s="488"/>
      <c r="AC4629" s="492"/>
      <c r="AD4629" s="494"/>
      <c r="AE4629" s="494"/>
      <c r="AF4629" s="494"/>
      <c r="AG4629" s="494"/>
      <c r="AH4629" s="494"/>
      <c r="AI4629" s="494"/>
      <c r="AJ4629" s="488"/>
      <c r="AK4629" s="494"/>
      <c r="AL4629" s="494"/>
      <c r="AM4629" s="488"/>
      <c r="AN4629" s="494"/>
      <c r="AO4629" s="494"/>
      <c r="AP4629" s="494"/>
      <c r="AQ4629" s="494"/>
      <c r="AR4629" s="494"/>
      <c r="AS4629" s="494"/>
      <c r="AT4629" s="488"/>
      <c r="AU4629" s="492"/>
      <c r="AV4629" s="492"/>
      <c r="AW4629" s="492"/>
      <c r="AX4629" s="488"/>
      <c r="AY4629" s="488"/>
      <c r="AZ4629" s="488"/>
    </row>
    <row r="4630">
      <c r="A4630" s="488"/>
      <c r="B4630" s="488"/>
      <c r="C4630" s="488"/>
      <c r="D4630" s="488"/>
      <c r="E4630" s="491"/>
      <c r="F4630" s="492"/>
      <c r="G4630" s="488"/>
      <c r="H4630" s="492"/>
      <c r="I4630" s="488"/>
      <c r="J4630" s="488"/>
      <c r="K4630" s="488"/>
      <c r="L4630" s="488"/>
      <c r="M4630" s="488"/>
      <c r="N4630" s="488"/>
      <c r="O4630" s="488"/>
      <c r="P4630" s="488"/>
      <c r="Q4630" s="488"/>
      <c r="R4630" s="491"/>
      <c r="S4630" s="494"/>
      <c r="T4630" s="494"/>
      <c r="U4630" s="488"/>
      <c r="V4630" s="494"/>
      <c r="W4630" s="494"/>
      <c r="X4630" s="494"/>
      <c r="Y4630" s="494"/>
      <c r="Z4630" s="494"/>
      <c r="AA4630" s="494"/>
      <c r="AB4630" s="488"/>
      <c r="AC4630" s="492"/>
      <c r="AD4630" s="494"/>
      <c r="AE4630" s="494"/>
      <c r="AF4630" s="494"/>
      <c r="AG4630" s="494"/>
      <c r="AH4630" s="494"/>
      <c r="AI4630" s="494"/>
      <c r="AJ4630" s="488"/>
      <c r="AK4630" s="494"/>
      <c r="AL4630" s="494"/>
      <c r="AM4630" s="488"/>
      <c r="AN4630" s="494"/>
      <c r="AO4630" s="494"/>
      <c r="AP4630" s="494"/>
      <c r="AQ4630" s="494"/>
      <c r="AR4630" s="494"/>
      <c r="AS4630" s="494"/>
      <c r="AT4630" s="488"/>
      <c r="AU4630" s="492"/>
      <c r="AV4630" s="492"/>
      <c r="AW4630" s="492"/>
      <c r="AX4630" s="488"/>
      <c r="AY4630" s="488"/>
      <c r="AZ4630" s="488"/>
    </row>
    <row r="4631">
      <c r="A4631" s="488"/>
      <c r="B4631" s="488"/>
      <c r="C4631" s="488"/>
      <c r="D4631" s="488"/>
      <c r="E4631" s="491"/>
      <c r="F4631" s="492"/>
      <c r="G4631" s="488"/>
      <c r="H4631" s="492"/>
      <c r="I4631" s="488"/>
      <c r="J4631" s="488"/>
      <c r="K4631" s="488"/>
      <c r="L4631" s="488"/>
      <c r="M4631" s="488"/>
      <c r="N4631" s="488"/>
      <c r="O4631" s="488"/>
      <c r="P4631" s="488"/>
      <c r="Q4631" s="488"/>
      <c r="R4631" s="491"/>
      <c r="S4631" s="494"/>
      <c r="T4631" s="494"/>
      <c r="U4631" s="488"/>
      <c r="V4631" s="494"/>
      <c r="W4631" s="494"/>
      <c r="X4631" s="494"/>
      <c r="Y4631" s="494"/>
      <c r="Z4631" s="494"/>
      <c r="AA4631" s="494"/>
      <c r="AB4631" s="488"/>
      <c r="AC4631" s="492"/>
      <c r="AD4631" s="494"/>
      <c r="AE4631" s="494"/>
      <c r="AF4631" s="494"/>
      <c r="AG4631" s="494"/>
      <c r="AH4631" s="494"/>
      <c r="AI4631" s="494"/>
      <c r="AJ4631" s="488"/>
      <c r="AK4631" s="494"/>
      <c r="AL4631" s="494"/>
      <c r="AM4631" s="488"/>
      <c r="AN4631" s="494"/>
      <c r="AO4631" s="494"/>
      <c r="AP4631" s="494"/>
      <c r="AQ4631" s="494"/>
      <c r="AR4631" s="494"/>
      <c r="AS4631" s="494"/>
      <c r="AT4631" s="488"/>
      <c r="AU4631" s="492"/>
      <c r="AV4631" s="492"/>
      <c r="AW4631" s="492"/>
      <c r="AX4631" s="488"/>
      <c r="AY4631" s="488"/>
      <c r="AZ4631" s="488"/>
    </row>
    <row r="4632">
      <c r="A4632" s="488"/>
      <c r="B4632" s="488"/>
      <c r="C4632" s="488"/>
      <c r="D4632" s="488"/>
      <c r="E4632" s="491"/>
      <c r="F4632" s="492"/>
      <c r="G4632" s="488"/>
      <c r="H4632" s="492"/>
      <c r="I4632" s="488"/>
      <c r="J4632" s="488"/>
      <c r="K4632" s="488"/>
      <c r="L4632" s="488"/>
      <c r="M4632" s="488"/>
      <c r="N4632" s="488"/>
      <c r="O4632" s="488"/>
      <c r="P4632" s="488"/>
      <c r="Q4632" s="488"/>
      <c r="R4632" s="491"/>
      <c r="S4632" s="494"/>
      <c r="T4632" s="494"/>
      <c r="U4632" s="488"/>
      <c r="V4632" s="494"/>
      <c r="W4632" s="494"/>
      <c r="X4632" s="494"/>
      <c r="Y4632" s="494"/>
      <c r="Z4632" s="494"/>
      <c r="AA4632" s="494"/>
      <c r="AB4632" s="488"/>
      <c r="AC4632" s="492"/>
      <c r="AD4632" s="494"/>
      <c r="AE4632" s="494"/>
      <c r="AF4632" s="494"/>
      <c r="AG4632" s="494"/>
      <c r="AH4632" s="494"/>
      <c r="AI4632" s="494"/>
      <c r="AJ4632" s="488"/>
      <c r="AK4632" s="494"/>
      <c r="AL4632" s="494"/>
      <c r="AM4632" s="488"/>
      <c r="AN4632" s="494"/>
      <c r="AO4632" s="494"/>
      <c r="AP4632" s="494"/>
      <c r="AQ4632" s="494"/>
      <c r="AR4632" s="494"/>
      <c r="AS4632" s="494"/>
      <c r="AT4632" s="488"/>
      <c r="AU4632" s="492"/>
      <c r="AV4632" s="492"/>
      <c r="AW4632" s="492"/>
      <c r="AX4632" s="488"/>
      <c r="AY4632" s="488"/>
      <c r="AZ4632" s="488"/>
    </row>
    <row r="4633">
      <c r="A4633" s="488"/>
      <c r="B4633" s="488"/>
      <c r="C4633" s="488"/>
      <c r="D4633" s="488"/>
      <c r="E4633" s="491"/>
      <c r="F4633" s="492"/>
      <c r="G4633" s="488"/>
      <c r="H4633" s="492"/>
      <c r="I4633" s="488"/>
      <c r="J4633" s="488"/>
      <c r="K4633" s="488"/>
      <c r="L4633" s="488"/>
      <c r="M4633" s="488"/>
      <c r="N4633" s="488"/>
      <c r="O4633" s="488"/>
      <c r="P4633" s="488"/>
      <c r="Q4633" s="488"/>
      <c r="R4633" s="491"/>
      <c r="S4633" s="494"/>
      <c r="T4633" s="494"/>
      <c r="U4633" s="488"/>
      <c r="V4633" s="494"/>
      <c r="W4633" s="494"/>
      <c r="X4633" s="494"/>
      <c r="Y4633" s="494"/>
      <c r="Z4633" s="494"/>
      <c r="AA4633" s="494"/>
      <c r="AB4633" s="488"/>
      <c r="AC4633" s="492"/>
      <c r="AD4633" s="494"/>
      <c r="AE4633" s="494"/>
      <c r="AF4633" s="494"/>
      <c r="AG4633" s="494"/>
      <c r="AH4633" s="494"/>
      <c r="AI4633" s="494"/>
      <c r="AJ4633" s="488"/>
      <c r="AK4633" s="494"/>
      <c r="AL4633" s="494"/>
      <c r="AM4633" s="488"/>
      <c r="AN4633" s="494"/>
      <c r="AO4633" s="494"/>
      <c r="AP4633" s="494"/>
      <c r="AQ4633" s="494"/>
      <c r="AR4633" s="494"/>
      <c r="AS4633" s="494"/>
      <c r="AT4633" s="488"/>
      <c r="AU4633" s="492"/>
      <c r="AV4633" s="492"/>
      <c r="AW4633" s="492"/>
      <c r="AX4633" s="488"/>
      <c r="AY4633" s="488"/>
      <c r="AZ4633" s="488"/>
    </row>
    <row r="4634">
      <c r="A4634" s="488"/>
      <c r="B4634" s="488"/>
      <c r="C4634" s="488"/>
      <c r="D4634" s="488"/>
      <c r="E4634" s="491"/>
      <c r="F4634" s="492"/>
      <c r="G4634" s="488"/>
      <c r="H4634" s="492"/>
      <c r="I4634" s="488"/>
      <c r="J4634" s="488"/>
      <c r="K4634" s="488"/>
      <c r="L4634" s="488"/>
      <c r="M4634" s="488"/>
      <c r="N4634" s="488"/>
      <c r="O4634" s="488"/>
      <c r="P4634" s="488"/>
      <c r="Q4634" s="488"/>
      <c r="R4634" s="491"/>
      <c r="S4634" s="494"/>
      <c r="T4634" s="494"/>
      <c r="U4634" s="488"/>
      <c r="V4634" s="494"/>
      <c r="W4634" s="494"/>
      <c r="X4634" s="494"/>
      <c r="Y4634" s="494"/>
      <c r="Z4634" s="494"/>
      <c r="AA4634" s="494"/>
      <c r="AB4634" s="488"/>
      <c r="AC4634" s="492"/>
      <c r="AD4634" s="494"/>
      <c r="AE4634" s="494"/>
      <c r="AF4634" s="494"/>
      <c r="AG4634" s="494"/>
      <c r="AH4634" s="494"/>
      <c r="AI4634" s="494"/>
      <c r="AJ4634" s="488"/>
      <c r="AK4634" s="494"/>
      <c r="AL4634" s="494"/>
      <c r="AM4634" s="488"/>
      <c r="AN4634" s="494"/>
      <c r="AO4634" s="494"/>
      <c r="AP4634" s="494"/>
      <c r="AQ4634" s="494"/>
      <c r="AR4634" s="494"/>
      <c r="AS4634" s="494"/>
      <c r="AT4634" s="488"/>
      <c r="AU4634" s="492"/>
      <c r="AV4634" s="492"/>
      <c r="AW4634" s="492"/>
      <c r="AX4634" s="488"/>
      <c r="AY4634" s="488"/>
      <c r="AZ4634" s="488"/>
    </row>
    <row r="4635">
      <c r="A4635" s="488"/>
      <c r="B4635" s="488"/>
      <c r="C4635" s="488"/>
      <c r="D4635" s="488"/>
      <c r="E4635" s="491"/>
      <c r="F4635" s="492"/>
      <c r="G4635" s="488"/>
      <c r="H4635" s="492"/>
      <c r="I4635" s="488"/>
      <c r="J4635" s="488"/>
      <c r="K4635" s="488"/>
      <c r="L4635" s="488"/>
      <c r="M4635" s="488"/>
      <c r="N4635" s="488"/>
      <c r="O4635" s="488"/>
      <c r="P4635" s="488"/>
      <c r="Q4635" s="488"/>
      <c r="R4635" s="491"/>
      <c r="S4635" s="494"/>
      <c r="T4635" s="494"/>
      <c r="U4635" s="488"/>
      <c r="V4635" s="491"/>
      <c r="W4635" s="494"/>
      <c r="X4635" s="488"/>
      <c r="Y4635" s="492"/>
      <c r="Z4635" s="488"/>
      <c r="AA4635" s="488"/>
      <c r="AB4635" s="488"/>
      <c r="AC4635" s="492"/>
      <c r="AD4635" s="494"/>
      <c r="AE4635" s="494"/>
      <c r="AF4635" s="494"/>
      <c r="AG4635" s="494"/>
      <c r="AH4635" s="494"/>
      <c r="AI4635" s="494"/>
      <c r="AJ4635" s="488"/>
      <c r="AK4635" s="494"/>
      <c r="AL4635" s="494"/>
      <c r="AM4635" s="488"/>
      <c r="AN4635" s="494"/>
      <c r="AO4635" s="494"/>
      <c r="AP4635" s="494"/>
      <c r="AQ4635" s="494"/>
      <c r="AR4635" s="494"/>
      <c r="AS4635" s="494"/>
      <c r="AT4635" s="488"/>
      <c r="AU4635" s="492"/>
      <c r="AV4635" s="492"/>
      <c r="AW4635" s="492"/>
      <c r="AX4635" s="488"/>
      <c r="AY4635" s="488"/>
      <c r="AZ4635" s="488"/>
    </row>
    <row r="4636">
      <c r="A4636" s="488"/>
      <c r="B4636" s="488"/>
      <c r="C4636" s="488"/>
      <c r="D4636" s="488"/>
      <c r="E4636" s="491"/>
      <c r="F4636" s="492"/>
      <c r="G4636" s="488"/>
      <c r="H4636" s="492"/>
      <c r="I4636" s="488"/>
      <c r="J4636" s="488"/>
      <c r="K4636" s="488"/>
      <c r="L4636" s="488"/>
      <c r="M4636" s="488"/>
      <c r="N4636" s="488"/>
      <c r="O4636" s="488"/>
      <c r="P4636" s="488"/>
      <c r="Q4636" s="488"/>
      <c r="R4636" s="491"/>
      <c r="S4636" s="494"/>
      <c r="T4636" s="494"/>
      <c r="U4636" s="488"/>
      <c r="V4636" s="491"/>
      <c r="W4636" s="494"/>
      <c r="X4636" s="488"/>
      <c r="Y4636" s="492"/>
      <c r="Z4636" s="488"/>
      <c r="AA4636" s="488"/>
      <c r="AB4636" s="488"/>
      <c r="AC4636" s="492"/>
      <c r="AD4636" s="494"/>
      <c r="AE4636" s="494"/>
      <c r="AF4636" s="494"/>
      <c r="AG4636" s="494"/>
      <c r="AH4636" s="494"/>
      <c r="AI4636" s="494"/>
      <c r="AJ4636" s="488"/>
      <c r="AK4636" s="494"/>
      <c r="AL4636" s="494"/>
      <c r="AM4636" s="488"/>
      <c r="AN4636" s="494"/>
      <c r="AO4636" s="494"/>
      <c r="AP4636" s="494"/>
      <c r="AQ4636" s="494"/>
      <c r="AR4636" s="494"/>
      <c r="AS4636" s="494"/>
      <c r="AT4636" s="488"/>
      <c r="AU4636" s="492"/>
      <c r="AV4636" s="492"/>
      <c r="AW4636" s="492"/>
      <c r="AX4636" s="497"/>
      <c r="AY4636" s="488"/>
      <c r="AZ4636" s="488"/>
    </row>
    <row r="4637">
      <c r="A4637" s="488"/>
      <c r="B4637" s="488"/>
      <c r="C4637" s="488"/>
      <c r="D4637" s="488"/>
      <c r="E4637" s="491"/>
      <c r="F4637" s="492"/>
      <c r="G4637" s="488"/>
      <c r="H4637" s="492"/>
      <c r="I4637" s="488"/>
      <c r="J4637" s="488"/>
      <c r="K4637" s="488"/>
      <c r="L4637" s="488"/>
      <c r="M4637" s="488"/>
      <c r="N4637" s="488"/>
      <c r="O4637" s="488"/>
      <c r="P4637" s="488"/>
      <c r="Q4637" s="488"/>
      <c r="R4637" s="491"/>
      <c r="S4637" s="494"/>
      <c r="T4637" s="494"/>
      <c r="U4637" s="488"/>
      <c r="V4637" s="491"/>
      <c r="W4637" s="494"/>
      <c r="X4637" s="488"/>
      <c r="Y4637" s="492"/>
      <c r="Z4637" s="488"/>
      <c r="AA4637" s="488"/>
      <c r="AB4637" s="488"/>
      <c r="AC4637" s="492"/>
      <c r="AD4637" s="494"/>
      <c r="AE4637" s="494"/>
      <c r="AF4637" s="494"/>
      <c r="AG4637" s="494"/>
      <c r="AH4637" s="494"/>
      <c r="AI4637" s="494"/>
      <c r="AJ4637" s="488"/>
      <c r="AK4637" s="494"/>
      <c r="AL4637" s="494"/>
      <c r="AM4637" s="488"/>
      <c r="AN4637" s="494"/>
      <c r="AO4637" s="494"/>
      <c r="AP4637" s="494"/>
      <c r="AQ4637" s="494"/>
      <c r="AR4637" s="494"/>
      <c r="AS4637" s="494"/>
      <c r="AT4637" s="488"/>
      <c r="AU4637" s="492"/>
      <c r="AV4637" s="492"/>
      <c r="AW4637" s="492"/>
      <c r="AX4637" s="488"/>
      <c r="AY4637" s="488"/>
      <c r="AZ4637" s="488"/>
    </row>
    <row r="4638">
      <c r="A4638" s="488"/>
      <c r="B4638" s="488"/>
      <c r="C4638" s="488"/>
      <c r="D4638" s="488"/>
      <c r="E4638" s="491"/>
      <c r="F4638" s="492"/>
      <c r="G4638" s="488"/>
      <c r="H4638" s="492"/>
      <c r="I4638" s="488"/>
      <c r="J4638" s="488"/>
      <c r="K4638" s="488"/>
      <c r="L4638" s="488"/>
      <c r="M4638" s="488"/>
      <c r="N4638" s="488"/>
      <c r="O4638" s="488"/>
      <c r="P4638" s="488"/>
      <c r="Q4638" s="488"/>
      <c r="R4638" s="491"/>
      <c r="S4638" s="494"/>
      <c r="T4638" s="494"/>
      <c r="U4638" s="488"/>
      <c r="V4638" s="494"/>
      <c r="W4638" s="494"/>
      <c r="X4638" s="494"/>
      <c r="Y4638" s="494"/>
      <c r="Z4638" s="494"/>
      <c r="AA4638" s="494"/>
      <c r="AB4638" s="488"/>
      <c r="AC4638" s="492"/>
      <c r="AD4638" s="494"/>
      <c r="AE4638" s="494"/>
      <c r="AF4638" s="494"/>
      <c r="AG4638" s="494"/>
      <c r="AH4638" s="494"/>
      <c r="AI4638" s="494"/>
      <c r="AJ4638" s="488"/>
      <c r="AK4638" s="494"/>
      <c r="AL4638" s="494"/>
      <c r="AM4638" s="488"/>
      <c r="AN4638" s="494"/>
      <c r="AO4638" s="494"/>
      <c r="AP4638" s="494"/>
      <c r="AQ4638" s="494"/>
      <c r="AR4638" s="494"/>
      <c r="AS4638" s="494"/>
      <c r="AT4638" s="488"/>
      <c r="AU4638" s="492"/>
      <c r="AV4638" s="492"/>
      <c r="AW4638" s="492"/>
      <c r="AX4638" s="497"/>
      <c r="AY4638" s="488"/>
      <c r="AZ4638" s="488"/>
    </row>
    <row r="4639">
      <c r="A4639" s="488"/>
      <c r="B4639" s="488"/>
      <c r="C4639" s="488"/>
      <c r="D4639" s="488"/>
      <c r="E4639" s="491"/>
      <c r="F4639" s="492"/>
      <c r="G4639" s="488"/>
      <c r="H4639" s="492"/>
      <c r="I4639" s="488"/>
      <c r="J4639" s="488"/>
      <c r="K4639" s="488"/>
      <c r="L4639" s="488"/>
      <c r="M4639" s="488"/>
      <c r="N4639" s="488"/>
      <c r="O4639" s="488"/>
      <c r="P4639" s="488"/>
      <c r="Q4639" s="488"/>
      <c r="R4639" s="491"/>
      <c r="S4639" s="494"/>
      <c r="T4639" s="494"/>
      <c r="U4639" s="488"/>
      <c r="V4639" s="494"/>
      <c r="W4639" s="494"/>
      <c r="X4639" s="494"/>
      <c r="Y4639" s="494"/>
      <c r="Z4639" s="494"/>
      <c r="AA4639" s="494"/>
      <c r="AB4639" s="488"/>
      <c r="AC4639" s="492"/>
      <c r="AD4639" s="494"/>
      <c r="AE4639" s="494"/>
      <c r="AF4639" s="494"/>
      <c r="AG4639" s="494"/>
      <c r="AH4639" s="494"/>
      <c r="AI4639" s="494"/>
      <c r="AJ4639" s="488"/>
      <c r="AK4639" s="494"/>
      <c r="AL4639" s="494"/>
      <c r="AM4639" s="488"/>
      <c r="AN4639" s="494"/>
      <c r="AO4639" s="494"/>
      <c r="AP4639" s="494"/>
      <c r="AQ4639" s="494"/>
      <c r="AR4639" s="494"/>
      <c r="AS4639" s="494"/>
      <c r="AT4639" s="488"/>
      <c r="AU4639" s="492"/>
      <c r="AV4639" s="492"/>
      <c r="AW4639" s="492"/>
      <c r="AX4639" s="497"/>
      <c r="AY4639" s="488"/>
      <c r="AZ4639" s="488"/>
    </row>
    <row r="4640">
      <c r="A4640" s="488"/>
      <c r="B4640" s="488"/>
      <c r="C4640" s="488"/>
      <c r="D4640" s="488"/>
      <c r="E4640" s="491"/>
      <c r="F4640" s="492"/>
      <c r="G4640" s="488"/>
      <c r="H4640" s="492"/>
      <c r="I4640" s="488"/>
      <c r="J4640" s="488"/>
      <c r="K4640" s="488"/>
      <c r="L4640" s="488"/>
      <c r="M4640" s="488"/>
      <c r="N4640" s="488"/>
      <c r="O4640" s="488"/>
      <c r="P4640" s="488"/>
      <c r="Q4640" s="488"/>
      <c r="R4640" s="491"/>
      <c r="S4640" s="494"/>
      <c r="T4640" s="494"/>
      <c r="U4640" s="488"/>
      <c r="V4640" s="494"/>
      <c r="W4640" s="494"/>
      <c r="X4640" s="494"/>
      <c r="Y4640" s="494"/>
      <c r="Z4640" s="494"/>
      <c r="AA4640" s="494"/>
      <c r="AB4640" s="488"/>
      <c r="AC4640" s="492"/>
      <c r="AD4640" s="494"/>
      <c r="AE4640" s="494"/>
      <c r="AF4640" s="494"/>
      <c r="AG4640" s="494"/>
      <c r="AH4640" s="494"/>
      <c r="AI4640" s="494"/>
      <c r="AJ4640" s="488"/>
      <c r="AK4640" s="494"/>
      <c r="AL4640" s="494"/>
      <c r="AM4640" s="488"/>
      <c r="AN4640" s="494"/>
      <c r="AO4640" s="494"/>
      <c r="AP4640" s="494"/>
      <c r="AQ4640" s="494"/>
      <c r="AR4640" s="494"/>
      <c r="AS4640" s="494"/>
      <c r="AT4640" s="488"/>
      <c r="AU4640" s="492"/>
      <c r="AV4640" s="492"/>
      <c r="AW4640" s="492"/>
      <c r="AX4640" s="497"/>
      <c r="AY4640" s="488"/>
      <c r="AZ4640" s="488"/>
    </row>
    <row r="4641">
      <c r="A4641" s="488"/>
      <c r="B4641" s="488"/>
      <c r="C4641" s="488"/>
      <c r="D4641" s="488"/>
      <c r="E4641" s="491"/>
      <c r="F4641" s="492"/>
      <c r="G4641" s="488"/>
      <c r="H4641" s="492"/>
      <c r="I4641" s="488"/>
      <c r="J4641" s="488"/>
      <c r="K4641" s="488"/>
      <c r="L4641" s="488"/>
      <c r="M4641" s="488"/>
      <c r="N4641" s="488"/>
      <c r="O4641" s="488"/>
      <c r="P4641" s="488"/>
      <c r="Q4641" s="488"/>
      <c r="R4641" s="491"/>
      <c r="S4641" s="494"/>
      <c r="T4641" s="494"/>
      <c r="U4641" s="488"/>
      <c r="V4641" s="494"/>
      <c r="W4641" s="494"/>
      <c r="X4641" s="494"/>
      <c r="Y4641" s="494"/>
      <c r="Z4641" s="494"/>
      <c r="AA4641" s="494"/>
      <c r="AB4641" s="488"/>
      <c r="AC4641" s="492"/>
      <c r="AD4641" s="494"/>
      <c r="AE4641" s="494"/>
      <c r="AF4641" s="494"/>
      <c r="AG4641" s="494"/>
      <c r="AH4641" s="494"/>
      <c r="AI4641" s="494"/>
      <c r="AJ4641" s="488"/>
      <c r="AK4641" s="494"/>
      <c r="AL4641" s="494"/>
      <c r="AM4641" s="488"/>
      <c r="AN4641" s="494"/>
      <c r="AO4641" s="494"/>
      <c r="AP4641" s="494"/>
      <c r="AQ4641" s="494"/>
      <c r="AR4641" s="494"/>
      <c r="AS4641" s="494"/>
      <c r="AT4641" s="488"/>
      <c r="AU4641" s="492"/>
      <c r="AV4641" s="492"/>
      <c r="AW4641" s="492"/>
      <c r="AX4641" s="488"/>
      <c r="AY4641" s="488"/>
      <c r="AZ4641" s="488"/>
    </row>
    <row r="4642">
      <c r="A4642" s="488"/>
      <c r="B4642" s="488"/>
      <c r="C4642" s="488"/>
      <c r="D4642" s="488"/>
      <c r="E4642" s="491"/>
      <c r="F4642" s="492"/>
      <c r="G4642" s="488"/>
      <c r="H4642" s="492"/>
      <c r="I4642" s="488"/>
      <c r="J4642" s="488"/>
      <c r="K4642" s="488"/>
      <c r="L4642" s="488"/>
      <c r="M4642" s="488"/>
      <c r="N4642" s="488"/>
      <c r="O4642" s="488"/>
      <c r="P4642" s="488"/>
      <c r="Q4642" s="488"/>
      <c r="R4642" s="491"/>
      <c r="S4642" s="494"/>
      <c r="T4642" s="494"/>
      <c r="U4642" s="488"/>
      <c r="V4642" s="494"/>
      <c r="W4642" s="494"/>
      <c r="X4642" s="494"/>
      <c r="Y4642" s="494"/>
      <c r="Z4642" s="494"/>
      <c r="AA4642" s="494"/>
      <c r="AB4642" s="488"/>
      <c r="AC4642" s="492"/>
      <c r="AD4642" s="494"/>
      <c r="AE4642" s="494"/>
      <c r="AF4642" s="494"/>
      <c r="AG4642" s="494"/>
      <c r="AH4642" s="494"/>
      <c r="AI4642" s="494"/>
      <c r="AJ4642" s="488"/>
      <c r="AK4642" s="494"/>
      <c r="AL4642" s="494"/>
      <c r="AM4642" s="488"/>
      <c r="AN4642" s="494"/>
      <c r="AO4642" s="494"/>
      <c r="AP4642" s="494"/>
      <c r="AQ4642" s="494"/>
      <c r="AR4642" s="494"/>
      <c r="AS4642" s="494"/>
      <c r="AT4642" s="488"/>
      <c r="AU4642" s="492"/>
      <c r="AV4642" s="492"/>
      <c r="AW4642" s="492"/>
      <c r="AX4642" s="488"/>
      <c r="AY4642" s="488"/>
      <c r="AZ4642" s="488"/>
    </row>
    <row r="4643">
      <c r="A4643" s="488"/>
      <c r="B4643" s="488"/>
      <c r="C4643" s="488"/>
      <c r="D4643" s="488"/>
      <c r="E4643" s="491"/>
      <c r="F4643" s="492"/>
      <c r="G4643" s="488"/>
      <c r="H4643" s="492"/>
      <c r="I4643" s="488"/>
      <c r="J4643" s="488"/>
      <c r="K4643" s="488"/>
      <c r="L4643" s="488"/>
      <c r="M4643" s="488"/>
      <c r="N4643" s="488"/>
      <c r="O4643" s="488"/>
      <c r="P4643" s="488"/>
      <c r="Q4643" s="488"/>
      <c r="R4643" s="491"/>
      <c r="S4643" s="494"/>
      <c r="T4643" s="494"/>
      <c r="U4643" s="488"/>
      <c r="V4643" s="494"/>
      <c r="W4643" s="494"/>
      <c r="X4643" s="494"/>
      <c r="Y4643" s="494"/>
      <c r="Z4643" s="494"/>
      <c r="AA4643" s="494"/>
      <c r="AB4643" s="488"/>
      <c r="AC4643" s="492"/>
      <c r="AD4643" s="494"/>
      <c r="AE4643" s="494"/>
      <c r="AF4643" s="494"/>
      <c r="AG4643" s="494"/>
      <c r="AH4643" s="494"/>
      <c r="AI4643" s="494"/>
      <c r="AJ4643" s="488"/>
      <c r="AK4643" s="494"/>
      <c r="AL4643" s="494"/>
      <c r="AM4643" s="488"/>
      <c r="AN4643" s="494"/>
      <c r="AO4643" s="494"/>
      <c r="AP4643" s="494"/>
      <c r="AQ4643" s="494"/>
      <c r="AR4643" s="494"/>
      <c r="AS4643" s="494"/>
      <c r="AT4643" s="488"/>
      <c r="AU4643" s="492"/>
      <c r="AV4643" s="492"/>
      <c r="AW4643" s="492"/>
      <c r="AX4643" s="488"/>
      <c r="AY4643" s="488"/>
      <c r="AZ4643" s="488"/>
    </row>
    <row r="4644">
      <c r="A4644" s="488"/>
      <c r="B4644" s="488"/>
      <c r="C4644" s="488"/>
      <c r="D4644" s="488"/>
      <c r="E4644" s="491"/>
      <c r="F4644" s="492"/>
      <c r="G4644" s="488"/>
      <c r="H4644" s="492"/>
      <c r="I4644" s="488"/>
      <c r="J4644" s="488"/>
      <c r="K4644" s="488"/>
      <c r="L4644" s="488"/>
      <c r="M4644" s="488"/>
      <c r="N4644" s="488"/>
      <c r="O4644" s="488"/>
      <c r="P4644" s="488"/>
      <c r="Q4644" s="488"/>
      <c r="R4644" s="491"/>
      <c r="S4644" s="494"/>
      <c r="T4644" s="494"/>
      <c r="U4644" s="488"/>
      <c r="V4644" s="494"/>
      <c r="W4644" s="494"/>
      <c r="X4644" s="494"/>
      <c r="Y4644" s="494"/>
      <c r="Z4644" s="494"/>
      <c r="AA4644" s="494"/>
      <c r="AB4644" s="488"/>
      <c r="AC4644" s="492"/>
      <c r="AD4644" s="494"/>
      <c r="AE4644" s="494"/>
      <c r="AF4644" s="494"/>
      <c r="AG4644" s="494"/>
      <c r="AH4644" s="494"/>
      <c r="AI4644" s="494"/>
      <c r="AJ4644" s="488"/>
      <c r="AK4644" s="494"/>
      <c r="AL4644" s="494"/>
      <c r="AM4644" s="488"/>
      <c r="AN4644" s="494"/>
      <c r="AO4644" s="494"/>
      <c r="AP4644" s="494"/>
      <c r="AQ4644" s="494"/>
      <c r="AR4644" s="494"/>
      <c r="AS4644" s="494"/>
      <c r="AT4644" s="488"/>
      <c r="AU4644" s="492"/>
      <c r="AV4644" s="492"/>
      <c r="AW4644" s="492"/>
      <c r="AX4644" s="488"/>
      <c r="AY4644" s="488"/>
      <c r="AZ4644" s="488"/>
    </row>
    <row r="4645">
      <c r="A4645" s="488"/>
      <c r="B4645" s="488"/>
      <c r="C4645" s="488"/>
      <c r="D4645" s="488"/>
      <c r="E4645" s="491"/>
      <c r="F4645" s="492"/>
      <c r="G4645" s="488"/>
      <c r="H4645" s="492"/>
      <c r="I4645" s="488"/>
      <c r="J4645" s="488"/>
      <c r="K4645" s="488"/>
      <c r="L4645" s="488"/>
      <c r="M4645" s="488"/>
      <c r="N4645" s="488"/>
      <c r="O4645" s="488"/>
      <c r="P4645" s="488"/>
      <c r="Q4645" s="488"/>
      <c r="R4645" s="491"/>
      <c r="S4645" s="494"/>
      <c r="T4645" s="494"/>
      <c r="U4645" s="488"/>
      <c r="V4645" s="494"/>
      <c r="W4645" s="494"/>
      <c r="X4645" s="494"/>
      <c r="Y4645" s="494"/>
      <c r="Z4645" s="494"/>
      <c r="AA4645" s="494"/>
      <c r="AB4645" s="488"/>
      <c r="AC4645" s="492"/>
      <c r="AD4645" s="494"/>
      <c r="AE4645" s="494"/>
      <c r="AF4645" s="494"/>
      <c r="AG4645" s="494"/>
      <c r="AH4645" s="494"/>
      <c r="AI4645" s="494"/>
      <c r="AJ4645" s="488"/>
      <c r="AK4645" s="494"/>
      <c r="AL4645" s="494"/>
      <c r="AM4645" s="488"/>
      <c r="AN4645" s="494"/>
      <c r="AO4645" s="494"/>
      <c r="AP4645" s="494"/>
      <c r="AQ4645" s="494"/>
      <c r="AR4645" s="494"/>
      <c r="AS4645" s="494"/>
      <c r="AT4645" s="488"/>
      <c r="AU4645" s="492"/>
      <c r="AV4645" s="492"/>
      <c r="AW4645" s="492"/>
      <c r="AX4645" s="488"/>
      <c r="AY4645" s="488"/>
      <c r="AZ4645" s="488"/>
    </row>
    <row r="4646">
      <c r="A4646" s="488"/>
      <c r="B4646" s="488"/>
      <c r="C4646" s="488"/>
      <c r="D4646" s="488"/>
      <c r="E4646" s="491"/>
      <c r="F4646" s="492"/>
      <c r="G4646" s="488"/>
      <c r="H4646" s="492"/>
      <c r="I4646" s="488"/>
      <c r="J4646" s="488"/>
      <c r="K4646" s="488"/>
      <c r="L4646" s="488"/>
      <c r="M4646" s="488"/>
      <c r="N4646" s="488"/>
      <c r="O4646" s="488"/>
      <c r="P4646" s="488"/>
      <c r="Q4646" s="488"/>
      <c r="R4646" s="491"/>
      <c r="S4646" s="494"/>
      <c r="T4646" s="494"/>
      <c r="U4646" s="488"/>
      <c r="V4646" s="494"/>
      <c r="W4646" s="494"/>
      <c r="X4646" s="494"/>
      <c r="Y4646" s="494"/>
      <c r="Z4646" s="494"/>
      <c r="AA4646" s="494"/>
      <c r="AB4646" s="488"/>
      <c r="AC4646" s="492"/>
      <c r="AD4646" s="494"/>
      <c r="AE4646" s="494"/>
      <c r="AF4646" s="494"/>
      <c r="AG4646" s="494"/>
      <c r="AH4646" s="494"/>
      <c r="AI4646" s="494"/>
      <c r="AJ4646" s="488"/>
      <c r="AK4646" s="494"/>
      <c r="AL4646" s="494"/>
      <c r="AM4646" s="488"/>
      <c r="AN4646" s="494"/>
      <c r="AO4646" s="494"/>
      <c r="AP4646" s="494"/>
      <c r="AQ4646" s="494"/>
      <c r="AR4646" s="494"/>
      <c r="AS4646" s="494"/>
      <c r="AT4646" s="488"/>
      <c r="AU4646" s="492"/>
      <c r="AV4646" s="492"/>
      <c r="AW4646" s="492"/>
      <c r="AX4646" s="497"/>
      <c r="AY4646" s="488"/>
      <c r="AZ4646" s="488"/>
    </row>
    <row r="4647">
      <c r="A4647" s="488"/>
      <c r="B4647" s="488"/>
      <c r="C4647" s="488"/>
      <c r="D4647" s="488"/>
      <c r="E4647" s="491"/>
      <c r="F4647" s="492"/>
      <c r="G4647" s="488"/>
      <c r="H4647" s="492"/>
      <c r="I4647" s="488"/>
      <c r="J4647" s="488"/>
      <c r="K4647" s="488"/>
      <c r="L4647" s="488"/>
      <c r="M4647" s="488"/>
      <c r="N4647" s="488"/>
      <c r="O4647" s="488"/>
      <c r="P4647" s="488"/>
      <c r="Q4647" s="488"/>
      <c r="R4647" s="491"/>
      <c r="S4647" s="494"/>
      <c r="T4647" s="494"/>
      <c r="U4647" s="488"/>
      <c r="V4647" s="491"/>
      <c r="W4647" s="488"/>
      <c r="X4647" s="488"/>
      <c r="Y4647" s="492"/>
      <c r="Z4647" s="488"/>
      <c r="AA4647" s="488"/>
      <c r="AB4647" s="488"/>
      <c r="AC4647" s="492"/>
      <c r="AD4647" s="494"/>
      <c r="AE4647" s="494"/>
      <c r="AF4647" s="494"/>
      <c r="AG4647" s="494"/>
      <c r="AH4647" s="494"/>
      <c r="AI4647" s="494"/>
      <c r="AJ4647" s="488"/>
      <c r="AK4647" s="494"/>
      <c r="AL4647" s="494"/>
      <c r="AM4647" s="488"/>
      <c r="AN4647" s="494"/>
      <c r="AO4647" s="494"/>
      <c r="AP4647" s="494"/>
      <c r="AQ4647" s="494"/>
      <c r="AR4647" s="494"/>
      <c r="AS4647" s="494"/>
      <c r="AT4647" s="488"/>
      <c r="AU4647" s="492"/>
      <c r="AV4647" s="492"/>
      <c r="AW4647" s="492"/>
      <c r="AX4647" s="488"/>
      <c r="AY4647" s="488"/>
      <c r="AZ4647" s="488"/>
    </row>
    <row r="4648">
      <c r="A4648" s="488"/>
      <c r="B4648" s="488"/>
      <c r="C4648" s="488"/>
      <c r="D4648" s="488"/>
      <c r="E4648" s="491"/>
      <c r="F4648" s="492"/>
      <c r="G4648" s="488"/>
      <c r="H4648" s="492"/>
      <c r="I4648" s="488"/>
      <c r="J4648" s="488"/>
      <c r="K4648" s="488"/>
      <c r="L4648" s="488"/>
      <c r="M4648" s="488"/>
      <c r="N4648" s="488"/>
      <c r="O4648" s="488"/>
      <c r="P4648" s="488"/>
      <c r="Q4648" s="488"/>
      <c r="R4648" s="491"/>
      <c r="S4648" s="494"/>
      <c r="T4648" s="494"/>
      <c r="U4648" s="488"/>
      <c r="V4648" s="491"/>
      <c r="W4648" s="488"/>
      <c r="X4648" s="488"/>
      <c r="Y4648" s="492"/>
      <c r="Z4648" s="488"/>
      <c r="AA4648" s="488"/>
      <c r="AB4648" s="488"/>
      <c r="AC4648" s="492"/>
      <c r="AD4648" s="494"/>
      <c r="AE4648" s="494"/>
      <c r="AF4648" s="494"/>
      <c r="AG4648" s="494"/>
      <c r="AH4648" s="494"/>
      <c r="AI4648" s="494"/>
      <c r="AJ4648" s="488"/>
      <c r="AK4648" s="494"/>
      <c r="AL4648" s="494"/>
      <c r="AM4648" s="488"/>
      <c r="AN4648" s="494"/>
      <c r="AO4648" s="494"/>
      <c r="AP4648" s="494"/>
      <c r="AQ4648" s="494"/>
      <c r="AR4648" s="494"/>
      <c r="AS4648" s="494"/>
      <c r="AT4648" s="488"/>
      <c r="AU4648" s="492"/>
      <c r="AV4648" s="492"/>
      <c r="AW4648" s="492"/>
      <c r="AX4648" s="488"/>
      <c r="AY4648" s="488"/>
      <c r="AZ4648" s="488"/>
    </row>
    <row r="4649">
      <c r="A4649" s="488"/>
      <c r="B4649" s="488"/>
      <c r="C4649" s="488"/>
      <c r="D4649" s="488"/>
      <c r="E4649" s="491"/>
      <c r="F4649" s="492"/>
      <c r="G4649" s="488"/>
      <c r="H4649" s="492"/>
      <c r="I4649" s="488"/>
      <c r="J4649" s="488"/>
      <c r="K4649" s="488"/>
      <c r="L4649" s="488"/>
      <c r="M4649" s="488"/>
      <c r="N4649" s="488"/>
      <c r="O4649" s="488"/>
      <c r="P4649" s="488"/>
      <c r="Q4649" s="488"/>
      <c r="R4649" s="491"/>
      <c r="S4649" s="494"/>
      <c r="T4649" s="494"/>
      <c r="U4649" s="488"/>
      <c r="V4649" s="494"/>
      <c r="W4649" s="494"/>
      <c r="X4649" s="494"/>
      <c r="Y4649" s="494"/>
      <c r="Z4649" s="494"/>
      <c r="AA4649" s="494"/>
      <c r="AB4649" s="488"/>
      <c r="AC4649" s="492"/>
      <c r="AD4649" s="494"/>
      <c r="AE4649" s="494"/>
      <c r="AF4649" s="494"/>
      <c r="AG4649" s="494"/>
      <c r="AH4649" s="494"/>
      <c r="AI4649" s="494"/>
      <c r="AJ4649" s="488"/>
      <c r="AK4649" s="494"/>
      <c r="AL4649" s="494"/>
      <c r="AM4649" s="488"/>
      <c r="AN4649" s="494"/>
      <c r="AO4649" s="494"/>
      <c r="AP4649" s="494"/>
      <c r="AQ4649" s="494"/>
      <c r="AR4649" s="494"/>
      <c r="AS4649" s="494"/>
      <c r="AT4649" s="488"/>
      <c r="AU4649" s="492"/>
      <c r="AV4649" s="492"/>
      <c r="AW4649" s="492"/>
      <c r="AX4649" s="488"/>
      <c r="AY4649" s="488"/>
      <c r="AZ4649" s="488"/>
    </row>
    <row r="4650">
      <c r="A4650" s="488"/>
      <c r="B4650" s="488"/>
      <c r="C4650" s="488"/>
      <c r="D4650" s="488"/>
      <c r="E4650" s="491"/>
      <c r="F4650" s="492"/>
      <c r="G4650" s="488"/>
      <c r="H4650" s="492"/>
      <c r="I4650" s="488"/>
      <c r="J4650" s="488"/>
      <c r="K4650" s="488"/>
      <c r="L4650" s="488"/>
      <c r="M4650" s="488"/>
      <c r="N4650" s="488"/>
      <c r="O4650" s="488"/>
      <c r="P4650" s="488"/>
      <c r="Q4650" s="488"/>
      <c r="R4650" s="491"/>
      <c r="S4650" s="494"/>
      <c r="T4650" s="494"/>
      <c r="U4650" s="488"/>
      <c r="V4650" s="494"/>
      <c r="W4650" s="494"/>
      <c r="X4650" s="494"/>
      <c r="Y4650" s="494"/>
      <c r="Z4650" s="494"/>
      <c r="AA4650" s="494"/>
      <c r="AB4650" s="488"/>
      <c r="AC4650" s="492"/>
      <c r="AD4650" s="494"/>
      <c r="AE4650" s="494"/>
      <c r="AF4650" s="494"/>
      <c r="AG4650" s="494"/>
      <c r="AH4650" s="494"/>
      <c r="AI4650" s="494"/>
      <c r="AJ4650" s="488"/>
      <c r="AK4650" s="494"/>
      <c r="AL4650" s="494"/>
      <c r="AM4650" s="488"/>
      <c r="AN4650" s="494"/>
      <c r="AO4650" s="494"/>
      <c r="AP4650" s="494"/>
      <c r="AQ4650" s="494"/>
      <c r="AR4650" s="494"/>
      <c r="AS4650" s="494"/>
      <c r="AT4650" s="488"/>
      <c r="AU4650" s="492"/>
      <c r="AV4650" s="492"/>
      <c r="AW4650" s="492"/>
      <c r="AX4650" s="488"/>
      <c r="AY4650" s="488"/>
      <c r="AZ4650" s="488"/>
    </row>
    <row r="4651">
      <c r="A4651" s="488"/>
      <c r="B4651" s="488"/>
      <c r="C4651" s="488"/>
      <c r="D4651" s="488"/>
      <c r="E4651" s="491"/>
      <c r="F4651" s="492"/>
      <c r="G4651" s="488"/>
      <c r="H4651" s="492"/>
      <c r="I4651" s="488"/>
      <c r="J4651" s="488"/>
      <c r="K4651" s="488"/>
      <c r="L4651" s="488"/>
      <c r="M4651" s="488"/>
      <c r="N4651" s="488"/>
      <c r="O4651" s="488"/>
      <c r="P4651" s="488"/>
      <c r="Q4651" s="488"/>
      <c r="R4651" s="491"/>
      <c r="S4651" s="494"/>
      <c r="T4651" s="494"/>
      <c r="U4651" s="488"/>
      <c r="V4651" s="491"/>
      <c r="W4651" s="488"/>
      <c r="X4651" s="488"/>
      <c r="Y4651" s="492"/>
      <c r="Z4651" s="488"/>
      <c r="AA4651" s="488"/>
      <c r="AB4651" s="488"/>
      <c r="AC4651" s="492"/>
      <c r="AD4651" s="494"/>
      <c r="AE4651" s="494"/>
      <c r="AF4651" s="494"/>
      <c r="AG4651" s="494"/>
      <c r="AH4651" s="494"/>
      <c r="AI4651" s="494"/>
      <c r="AJ4651" s="488"/>
      <c r="AK4651" s="494"/>
      <c r="AL4651" s="494"/>
      <c r="AM4651" s="488"/>
      <c r="AN4651" s="494"/>
      <c r="AO4651" s="494"/>
      <c r="AP4651" s="494"/>
      <c r="AQ4651" s="494"/>
      <c r="AR4651" s="494"/>
      <c r="AS4651" s="494"/>
      <c r="AT4651" s="488"/>
      <c r="AU4651" s="492"/>
      <c r="AV4651" s="492"/>
      <c r="AW4651" s="492"/>
      <c r="AX4651" s="488"/>
      <c r="AY4651" s="488"/>
      <c r="AZ4651" s="488"/>
    </row>
    <row r="4652">
      <c r="A4652" s="488"/>
      <c r="B4652" s="488"/>
      <c r="C4652" s="488"/>
      <c r="D4652" s="488"/>
      <c r="E4652" s="491"/>
      <c r="F4652" s="492"/>
      <c r="G4652" s="488"/>
      <c r="H4652" s="492"/>
      <c r="I4652" s="488"/>
      <c r="J4652" s="488"/>
      <c r="K4652" s="488"/>
      <c r="L4652" s="488"/>
      <c r="M4652" s="488"/>
      <c r="N4652" s="488"/>
      <c r="O4652" s="488"/>
      <c r="P4652" s="488"/>
      <c r="Q4652" s="488"/>
      <c r="R4652" s="491"/>
      <c r="S4652" s="494"/>
      <c r="T4652" s="494"/>
      <c r="U4652" s="488"/>
      <c r="V4652" s="494"/>
      <c r="W4652" s="494"/>
      <c r="X4652" s="494"/>
      <c r="Y4652" s="494"/>
      <c r="Z4652" s="494"/>
      <c r="AA4652" s="494"/>
      <c r="AB4652" s="488"/>
      <c r="AC4652" s="492"/>
      <c r="AD4652" s="494"/>
      <c r="AE4652" s="494"/>
      <c r="AF4652" s="494"/>
      <c r="AG4652" s="494"/>
      <c r="AH4652" s="494"/>
      <c r="AI4652" s="494"/>
      <c r="AJ4652" s="488"/>
      <c r="AK4652" s="494"/>
      <c r="AL4652" s="494"/>
      <c r="AM4652" s="488"/>
      <c r="AN4652" s="494"/>
      <c r="AO4652" s="494"/>
      <c r="AP4652" s="494"/>
      <c r="AQ4652" s="494"/>
      <c r="AR4652" s="494"/>
      <c r="AS4652" s="494"/>
      <c r="AT4652" s="488"/>
      <c r="AU4652" s="492"/>
      <c r="AV4652" s="492"/>
      <c r="AW4652" s="492"/>
      <c r="AX4652" s="488"/>
      <c r="AY4652" s="488"/>
      <c r="AZ4652" s="488"/>
    </row>
    <row r="4653">
      <c r="A4653" s="488"/>
      <c r="B4653" s="488"/>
      <c r="C4653" s="488"/>
      <c r="D4653" s="488"/>
      <c r="E4653" s="491"/>
      <c r="F4653" s="492"/>
      <c r="G4653" s="488"/>
      <c r="H4653" s="492"/>
      <c r="I4653" s="488"/>
      <c r="J4653" s="488"/>
      <c r="K4653" s="488"/>
      <c r="L4653" s="488"/>
      <c r="M4653" s="488"/>
      <c r="N4653" s="488"/>
      <c r="O4653" s="488"/>
      <c r="P4653" s="488"/>
      <c r="Q4653" s="488"/>
      <c r="R4653" s="491"/>
      <c r="S4653" s="494"/>
      <c r="T4653" s="494"/>
      <c r="U4653" s="488"/>
      <c r="V4653" s="494"/>
      <c r="W4653" s="494"/>
      <c r="X4653" s="494"/>
      <c r="Y4653" s="494"/>
      <c r="Z4653" s="494"/>
      <c r="AA4653" s="494"/>
      <c r="AB4653" s="488"/>
      <c r="AC4653" s="492"/>
      <c r="AD4653" s="494"/>
      <c r="AE4653" s="494"/>
      <c r="AF4653" s="494"/>
      <c r="AG4653" s="494"/>
      <c r="AH4653" s="494"/>
      <c r="AI4653" s="494"/>
      <c r="AJ4653" s="488"/>
      <c r="AK4653" s="494"/>
      <c r="AL4653" s="494"/>
      <c r="AM4653" s="488"/>
      <c r="AN4653" s="494"/>
      <c r="AO4653" s="494"/>
      <c r="AP4653" s="494"/>
      <c r="AQ4653" s="494"/>
      <c r="AR4653" s="494"/>
      <c r="AS4653" s="494"/>
      <c r="AT4653" s="488"/>
      <c r="AU4653" s="492"/>
      <c r="AV4653" s="492"/>
      <c r="AW4653" s="492"/>
      <c r="AX4653" s="488"/>
      <c r="AY4653" s="497"/>
      <c r="AZ4653" s="488"/>
    </row>
    <row r="4654">
      <c r="A4654" s="488"/>
      <c r="B4654" s="488"/>
      <c r="C4654" s="488"/>
      <c r="D4654" s="488"/>
      <c r="E4654" s="491"/>
      <c r="F4654" s="492"/>
      <c r="G4654" s="488"/>
      <c r="H4654" s="492"/>
      <c r="I4654" s="488"/>
      <c r="J4654" s="488"/>
      <c r="K4654" s="488"/>
      <c r="L4654" s="488"/>
      <c r="M4654" s="488"/>
      <c r="N4654" s="488"/>
      <c r="O4654" s="488"/>
      <c r="P4654" s="488"/>
      <c r="Q4654" s="488"/>
      <c r="R4654" s="491"/>
      <c r="S4654" s="494"/>
      <c r="T4654" s="494"/>
      <c r="U4654" s="488"/>
      <c r="V4654" s="494"/>
      <c r="W4654" s="494"/>
      <c r="X4654" s="494"/>
      <c r="Y4654" s="494"/>
      <c r="Z4654" s="494"/>
      <c r="AA4654" s="494"/>
      <c r="AB4654" s="488"/>
      <c r="AC4654" s="492"/>
      <c r="AD4654" s="494"/>
      <c r="AE4654" s="494"/>
      <c r="AF4654" s="494"/>
      <c r="AG4654" s="494"/>
      <c r="AH4654" s="494"/>
      <c r="AI4654" s="494"/>
      <c r="AJ4654" s="488"/>
      <c r="AK4654" s="494"/>
      <c r="AL4654" s="494"/>
      <c r="AM4654" s="488"/>
      <c r="AN4654" s="494"/>
      <c r="AO4654" s="494"/>
      <c r="AP4654" s="494"/>
      <c r="AQ4654" s="494"/>
      <c r="AR4654" s="494"/>
      <c r="AS4654" s="494"/>
      <c r="AT4654" s="488"/>
      <c r="AU4654" s="492"/>
      <c r="AV4654" s="492"/>
      <c r="AW4654" s="492"/>
      <c r="AX4654" s="488"/>
      <c r="AY4654" s="488"/>
      <c r="AZ4654" s="488"/>
    </row>
    <row r="4655">
      <c r="A4655" s="488"/>
      <c r="B4655" s="488"/>
      <c r="C4655" s="488"/>
      <c r="D4655" s="488"/>
      <c r="E4655" s="491"/>
      <c r="F4655" s="492"/>
      <c r="G4655" s="488"/>
      <c r="H4655" s="492"/>
      <c r="I4655" s="488"/>
      <c r="J4655" s="488"/>
      <c r="K4655" s="488"/>
      <c r="L4655" s="488"/>
      <c r="M4655" s="488"/>
      <c r="N4655" s="488"/>
      <c r="O4655" s="488"/>
      <c r="P4655" s="488"/>
      <c r="Q4655" s="488"/>
      <c r="R4655" s="491"/>
      <c r="S4655" s="494"/>
      <c r="T4655" s="494"/>
      <c r="U4655" s="488"/>
      <c r="V4655" s="494"/>
      <c r="W4655" s="494"/>
      <c r="X4655" s="494"/>
      <c r="Y4655" s="494"/>
      <c r="Z4655" s="494"/>
      <c r="AA4655" s="494"/>
      <c r="AB4655" s="488"/>
      <c r="AC4655" s="492"/>
      <c r="AD4655" s="494"/>
      <c r="AE4655" s="494"/>
      <c r="AF4655" s="494"/>
      <c r="AG4655" s="494"/>
      <c r="AH4655" s="494"/>
      <c r="AI4655" s="494"/>
      <c r="AJ4655" s="488"/>
      <c r="AK4655" s="494"/>
      <c r="AL4655" s="494"/>
      <c r="AM4655" s="488"/>
      <c r="AN4655" s="494"/>
      <c r="AO4655" s="494"/>
      <c r="AP4655" s="494"/>
      <c r="AQ4655" s="494"/>
      <c r="AR4655" s="494"/>
      <c r="AS4655" s="494"/>
      <c r="AT4655" s="488"/>
      <c r="AU4655" s="492"/>
      <c r="AV4655" s="492"/>
      <c r="AW4655" s="492"/>
      <c r="AX4655" s="488"/>
      <c r="AY4655" s="488"/>
      <c r="AZ4655" s="488"/>
    </row>
    <row r="4656">
      <c r="A4656" s="488"/>
      <c r="B4656" s="488"/>
      <c r="C4656" s="488"/>
      <c r="D4656" s="488"/>
      <c r="E4656" s="491"/>
      <c r="F4656" s="492"/>
      <c r="G4656" s="488"/>
      <c r="H4656" s="492"/>
      <c r="I4656" s="488"/>
      <c r="J4656" s="488"/>
      <c r="K4656" s="488"/>
      <c r="L4656" s="488"/>
      <c r="M4656" s="488"/>
      <c r="N4656" s="488"/>
      <c r="O4656" s="488"/>
      <c r="P4656" s="488"/>
      <c r="Q4656" s="488"/>
      <c r="R4656" s="491"/>
      <c r="S4656" s="494"/>
      <c r="T4656" s="494"/>
      <c r="U4656" s="488"/>
      <c r="V4656" s="494"/>
      <c r="W4656" s="494"/>
      <c r="X4656" s="494"/>
      <c r="Y4656" s="494"/>
      <c r="Z4656" s="494"/>
      <c r="AA4656" s="494"/>
      <c r="AB4656" s="488"/>
      <c r="AC4656" s="492"/>
      <c r="AD4656" s="494"/>
      <c r="AE4656" s="494"/>
      <c r="AF4656" s="494"/>
      <c r="AG4656" s="494"/>
      <c r="AH4656" s="494"/>
      <c r="AI4656" s="494"/>
      <c r="AJ4656" s="488"/>
      <c r="AK4656" s="494"/>
      <c r="AL4656" s="494"/>
      <c r="AM4656" s="488"/>
      <c r="AN4656" s="494"/>
      <c r="AO4656" s="494"/>
      <c r="AP4656" s="494"/>
      <c r="AQ4656" s="494"/>
      <c r="AR4656" s="494"/>
      <c r="AS4656" s="494"/>
      <c r="AT4656" s="488"/>
      <c r="AU4656" s="492"/>
      <c r="AV4656" s="492"/>
      <c r="AW4656" s="492"/>
      <c r="AX4656" s="488"/>
      <c r="AY4656" s="488"/>
      <c r="AZ4656" s="488"/>
    </row>
    <row r="4657">
      <c r="A4657" s="488"/>
      <c r="B4657" s="488"/>
      <c r="C4657" s="488"/>
      <c r="D4657" s="488"/>
      <c r="E4657" s="491"/>
      <c r="F4657" s="492"/>
      <c r="G4657" s="488"/>
      <c r="H4657" s="492"/>
      <c r="I4657" s="488"/>
      <c r="J4657" s="488"/>
      <c r="K4657" s="488"/>
      <c r="L4657" s="488"/>
      <c r="M4657" s="488"/>
      <c r="N4657" s="488"/>
      <c r="O4657" s="488"/>
      <c r="P4657" s="488"/>
      <c r="Q4657" s="488"/>
      <c r="R4657" s="491"/>
      <c r="S4657" s="494"/>
      <c r="T4657" s="494"/>
      <c r="U4657" s="488"/>
      <c r="V4657" s="494"/>
      <c r="W4657" s="494"/>
      <c r="X4657" s="494"/>
      <c r="Y4657" s="494"/>
      <c r="Z4657" s="494"/>
      <c r="AA4657" s="494"/>
      <c r="AB4657" s="488"/>
      <c r="AC4657" s="492"/>
      <c r="AD4657" s="494"/>
      <c r="AE4657" s="494"/>
      <c r="AF4657" s="494"/>
      <c r="AG4657" s="494"/>
      <c r="AH4657" s="494"/>
      <c r="AI4657" s="494"/>
      <c r="AJ4657" s="488"/>
      <c r="AK4657" s="494"/>
      <c r="AL4657" s="494"/>
      <c r="AM4657" s="488"/>
      <c r="AN4657" s="494"/>
      <c r="AO4657" s="494"/>
      <c r="AP4657" s="494"/>
      <c r="AQ4657" s="494"/>
      <c r="AR4657" s="494"/>
      <c r="AS4657" s="494"/>
      <c r="AT4657" s="488"/>
      <c r="AU4657" s="492"/>
      <c r="AV4657" s="492"/>
      <c r="AW4657" s="492"/>
      <c r="AX4657" s="488"/>
      <c r="AY4657" s="488"/>
      <c r="AZ4657" s="488"/>
    </row>
    <row r="4658">
      <c r="A4658" s="488"/>
      <c r="B4658" s="488"/>
      <c r="C4658" s="488"/>
      <c r="D4658" s="488"/>
      <c r="E4658" s="491"/>
      <c r="F4658" s="492"/>
      <c r="G4658" s="488"/>
      <c r="H4658" s="492"/>
      <c r="I4658" s="488"/>
      <c r="J4658" s="488"/>
      <c r="K4658" s="488"/>
      <c r="L4658" s="488"/>
      <c r="M4658" s="488"/>
      <c r="N4658" s="488"/>
      <c r="O4658" s="488"/>
      <c r="P4658" s="488"/>
      <c r="Q4658" s="488"/>
      <c r="R4658" s="491"/>
      <c r="S4658" s="494"/>
      <c r="T4658" s="494"/>
      <c r="U4658" s="488"/>
      <c r="V4658" s="494"/>
      <c r="W4658" s="494"/>
      <c r="X4658" s="494"/>
      <c r="Y4658" s="494"/>
      <c r="Z4658" s="494"/>
      <c r="AA4658" s="494"/>
      <c r="AB4658" s="488"/>
      <c r="AC4658" s="492"/>
      <c r="AD4658" s="494"/>
      <c r="AE4658" s="494"/>
      <c r="AF4658" s="494"/>
      <c r="AG4658" s="494"/>
      <c r="AH4658" s="494"/>
      <c r="AI4658" s="494"/>
      <c r="AJ4658" s="488"/>
      <c r="AK4658" s="494"/>
      <c r="AL4658" s="494"/>
      <c r="AM4658" s="488"/>
      <c r="AN4658" s="494"/>
      <c r="AO4658" s="494"/>
      <c r="AP4658" s="494"/>
      <c r="AQ4658" s="494"/>
      <c r="AR4658" s="494"/>
      <c r="AS4658" s="494"/>
      <c r="AT4658" s="488"/>
      <c r="AU4658" s="492"/>
      <c r="AV4658" s="492"/>
      <c r="AW4658" s="492"/>
      <c r="AX4658" s="488"/>
      <c r="AY4658" s="488"/>
      <c r="AZ4658" s="488"/>
    </row>
    <row r="4659">
      <c r="A4659" s="488"/>
      <c r="B4659" s="488"/>
      <c r="C4659" s="488"/>
      <c r="D4659" s="488"/>
      <c r="E4659" s="491"/>
      <c r="F4659" s="492"/>
      <c r="G4659" s="488"/>
      <c r="H4659" s="492"/>
      <c r="I4659" s="488"/>
      <c r="J4659" s="488"/>
      <c r="K4659" s="488"/>
      <c r="L4659" s="488"/>
      <c r="M4659" s="488"/>
      <c r="N4659" s="488"/>
      <c r="O4659" s="488"/>
      <c r="P4659" s="488"/>
      <c r="Q4659" s="488"/>
      <c r="R4659" s="491"/>
      <c r="S4659" s="494"/>
      <c r="T4659" s="494"/>
      <c r="U4659" s="488"/>
      <c r="V4659" s="494"/>
      <c r="W4659" s="494"/>
      <c r="X4659" s="494"/>
      <c r="Y4659" s="494"/>
      <c r="Z4659" s="494"/>
      <c r="AA4659" s="494"/>
      <c r="AB4659" s="488"/>
      <c r="AC4659" s="492"/>
      <c r="AD4659" s="494"/>
      <c r="AE4659" s="494"/>
      <c r="AF4659" s="494"/>
      <c r="AG4659" s="494"/>
      <c r="AH4659" s="494"/>
      <c r="AI4659" s="494"/>
      <c r="AJ4659" s="488"/>
      <c r="AK4659" s="494"/>
      <c r="AL4659" s="494"/>
      <c r="AM4659" s="488"/>
      <c r="AN4659" s="494"/>
      <c r="AO4659" s="494"/>
      <c r="AP4659" s="494"/>
      <c r="AQ4659" s="494"/>
      <c r="AR4659" s="494"/>
      <c r="AS4659" s="494"/>
      <c r="AT4659" s="488"/>
      <c r="AU4659" s="492"/>
      <c r="AV4659" s="492"/>
      <c r="AW4659" s="492"/>
      <c r="AX4659" s="488"/>
      <c r="AY4659" s="488"/>
      <c r="AZ4659" s="488"/>
    </row>
    <row r="4660">
      <c r="A4660" s="488"/>
      <c r="B4660" s="488"/>
      <c r="C4660" s="488"/>
      <c r="D4660" s="488"/>
      <c r="E4660" s="491"/>
      <c r="F4660" s="492"/>
      <c r="G4660" s="488"/>
      <c r="H4660" s="492"/>
      <c r="I4660" s="488"/>
      <c r="J4660" s="488"/>
      <c r="K4660" s="488"/>
      <c r="L4660" s="488"/>
      <c r="M4660" s="488"/>
      <c r="N4660" s="488"/>
      <c r="O4660" s="488"/>
      <c r="P4660" s="488"/>
      <c r="Q4660" s="488"/>
      <c r="R4660" s="491"/>
      <c r="S4660" s="494"/>
      <c r="T4660" s="494"/>
      <c r="U4660" s="488"/>
      <c r="V4660" s="494"/>
      <c r="W4660" s="494"/>
      <c r="X4660" s="494"/>
      <c r="Y4660" s="494"/>
      <c r="Z4660" s="494"/>
      <c r="AA4660" s="494"/>
      <c r="AB4660" s="488"/>
      <c r="AC4660" s="492"/>
      <c r="AD4660" s="494"/>
      <c r="AE4660" s="494"/>
      <c r="AF4660" s="494"/>
      <c r="AG4660" s="494"/>
      <c r="AH4660" s="494"/>
      <c r="AI4660" s="494"/>
      <c r="AJ4660" s="488"/>
      <c r="AK4660" s="494"/>
      <c r="AL4660" s="494"/>
      <c r="AM4660" s="488"/>
      <c r="AN4660" s="494"/>
      <c r="AO4660" s="494"/>
      <c r="AP4660" s="494"/>
      <c r="AQ4660" s="494"/>
      <c r="AR4660" s="494"/>
      <c r="AS4660" s="494"/>
      <c r="AT4660" s="488"/>
      <c r="AU4660" s="492"/>
      <c r="AV4660" s="492"/>
      <c r="AW4660" s="492"/>
      <c r="AX4660" s="488"/>
      <c r="AY4660" s="488"/>
      <c r="AZ4660" s="488"/>
    </row>
    <row r="4661">
      <c r="A4661" s="488"/>
      <c r="B4661" s="488"/>
      <c r="C4661" s="488"/>
      <c r="D4661" s="488"/>
      <c r="E4661" s="491"/>
      <c r="F4661" s="492"/>
      <c r="G4661" s="488"/>
      <c r="H4661" s="492"/>
      <c r="I4661" s="488"/>
      <c r="J4661" s="488"/>
      <c r="K4661" s="488"/>
      <c r="L4661" s="488"/>
      <c r="M4661" s="488"/>
      <c r="N4661" s="488"/>
      <c r="O4661" s="488"/>
      <c r="P4661" s="488"/>
      <c r="Q4661" s="488"/>
      <c r="R4661" s="491"/>
      <c r="S4661" s="494"/>
      <c r="T4661" s="494"/>
      <c r="U4661" s="488"/>
      <c r="V4661" s="494"/>
      <c r="W4661" s="494"/>
      <c r="X4661" s="494"/>
      <c r="Y4661" s="494"/>
      <c r="Z4661" s="494"/>
      <c r="AA4661" s="494"/>
      <c r="AB4661" s="488"/>
      <c r="AC4661" s="492"/>
      <c r="AD4661" s="494"/>
      <c r="AE4661" s="494"/>
      <c r="AF4661" s="494"/>
      <c r="AG4661" s="494"/>
      <c r="AH4661" s="494"/>
      <c r="AI4661" s="494"/>
      <c r="AJ4661" s="488"/>
      <c r="AK4661" s="494"/>
      <c r="AL4661" s="494"/>
      <c r="AM4661" s="488"/>
      <c r="AN4661" s="494"/>
      <c r="AO4661" s="494"/>
      <c r="AP4661" s="494"/>
      <c r="AQ4661" s="494"/>
      <c r="AR4661" s="494"/>
      <c r="AS4661" s="494"/>
      <c r="AT4661" s="488"/>
      <c r="AU4661" s="492"/>
      <c r="AV4661" s="492"/>
      <c r="AW4661" s="492"/>
      <c r="AX4661" s="488"/>
      <c r="AY4661" s="488"/>
      <c r="AZ4661" s="488"/>
    </row>
    <row r="4662">
      <c r="A4662" s="488"/>
      <c r="B4662" s="488"/>
      <c r="C4662" s="488"/>
      <c r="D4662" s="488"/>
      <c r="E4662" s="491"/>
      <c r="F4662" s="492"/>
      <c r="G4662" s="488"/>
      <c r="H4662" s="492"/>
      <c r="I4662" s="488"/>
      <c r="J4662" s="488"/>
      <c r="K4662" s="488"/>
      <c r="L4662" s="488"/>
      <c r="M4662" s="488"/>
      <c r="N4662" s="488"/>
      <c r="O4662" s="488"/>
      <c r="P4662" s="488"/>
      <c r="Q4662" s="488"/>
      <c r="R4662" s="491"/>
      <c r="S4662" s="494"/>
      <c r="T4662" s="494"/>
      <c r="U4662" s="488"/>
      <c r="V4662" s="494"/>
      <c r="W4662" s="494"/>
      <c r="X4662" s="494"/>
      <c r="Y4662" s="494"/>
      <c r="Z4662" s="494"/>
      <c r="AA4662" s="494"/>
      <c r="AB4662" s="488"/>
      <c r="AC4662" s="492"/>
      <c r="AD4662" s="494"/>
      <c r="AE4662" s="494"/>
      <c r="AF4662" s="494"/>
      <c r="AG4662" s="494"/>
      <c r="AH4662" s="494"/>
      <c r="AI4662" s="494"/>
      <c r="AJ4662" s="488"/>
      <c r="AK4662" s="494"/>
      <c r="AL4662" s="494"/>
      <c r="AM4662" s="488"/>
      <c r="AN4662" s="494"/>
      <c r="AO4662" s="494"/>
      <c r="AP4662" s="494"/>
      <c r="AQ4662" s="494"/>
      <c r="AR4662" s="494"/>
      <c r="AS4662" s="494"/>
      <c r="AT4662" s="488"/>
      <c r="AU4662" s="492"/>
      <c r="AV4662" s="492"/>
      <c r="AW4662" s="492"/>
      <c r="AX4662" s="488"/>
      <c r="AY4662" s="488"/>
      <c r="AZ4662" s="488"/>
    </row>
    <row r="4663">
      <c r="A4663" s="488"/>
      <c r="B4663" s="488"/>
      <c r="C4663" s="488"/>
      <c r="D4663" s="488"/>
      <c r="E4663" s="491"/>
      <c r="F4663" s="492"/>
      <c r="G4663" s="488"/>
      <c r="H4663" s="492"/>
      <c r="I4663" s="488"/>
      <c r="J4663" s="488"/>
      <c r="K4663" s="488"/>
      <c r="L4663" s="488"/>
      <c r="M4663" s="488"/>
      <c r="N4663" s="488"/>
      <c r="O4663" s="488"/>
      <c r="P4663" s="488"/>
      <c r="Q4663" s="488"/>
      <c r="R4663" s="491"/>
      <c r="S4663" s="494"/>
      <c r="T4663" s="494"/>
      <c r="U4663" s="488"/>
      <c r="V4663" s="494"/>
      <c r="W4663" s="494"/>
      <c r="X4663" s="494"/>
      <c r="Y4663" s="494"/>
      <c r="Z4663" s="494"/>
      <c r="AA4663" s="494"/>
      <c r="AB4663" s="488"/>
      <c r="AC4663" s="492"/>
      <c r="AD4663" s="494"/>
      <c r="AE4663" s="494"/>
      <c r="AF4663" s="494"/>
      <c r="AG4663" s="494"/>
      <c r="AH4663" s="494"/>
      <c r="AI4663" s="494"/>
      <c r="AJ4663" s="488"/>
      <c r="AK4663" s="494"/>
      <c r="AL4663" s="494"/>
      <c r="AM4663" s="488"/>
      <c r="AN4663" s="494"/>
      <c r="AO4663" s="494"/>
      <c r="AP4663" s="494"/>
      <c r="AQ4663" s="494"/>
      <c r="AR4663" s="494"/>
      <c r="AS4663" s="494"/>
      <c r="AT4663" s="488"/>
      <c r="AU4663" s="492"/>
      <c r="AV4663" s="492"/>
      <c r="AW4663" s="492"/>
      <c r="AX4663" s="488"/>
      <c r="AY4663" s="497"/>
      <c r="AZ4663" s="488"/>
    </row>
    <row r="4664">
      <c r="A4664" s="488"/>
      <c r="B4664" s="488"/>
      <c r="C4664" s="488"/>
      <c r="D4664" s="488"/>
      <c r="E4664" s="491"/>
      <c r="F4664" s="492"/>
      <c r="G4664" s="488"/>
      <c r="H4664" s="492"/>
      <c r="I4664" s="488"/>
      <c r="J4664" s="488"/>
      <c r="K4664" s="488"/>
      <c r="L4664" s="488"/>
      <c r="M4664" s="488"/>
      <c r="N4664" s="488"/>
      <c r="O4664" s="488"/>
      <c r="P4664" s="488"/>
      <c r="Q4664" s="488"/>
      <c r="R4664" s="491"/>
      <c r="S4664" s="494"/>
      <c r="T4664" s="494"/>
      <c r="U4664" s="488"/>
      <c r="V4664" s="494"/>
      <c r="W4664" s="494"/>
      <c r="X4664" s="494"/>
      <c r="Y4664" s="494"/>
      <c r="Z4664" s="494"/>
      <c r="AA4664" s="494"/>
      <c r="AB4664" s="488"/>
      <c r="AC4664" s="492"/>
      <c r="AD4664" s="494"/>
      <c r="AE4664" s="494"/>
      <c r="AF4664" s="494"/>
      <c r="AG4664" s="494"/>
      <c r="AH4664" s="494"/>
      <c r="AI4664" s="494"/>
      <c r="AJ4664" s="488"/>
      <c r="AK4664" s="494"/>
      <c r="AL4664" s="494"/>
      <c r="AM4664" s="488"/>
      <c r="AN4664" s="494"/>
      <c r="AO4664" s="494"/>
      <c r="AP4664" s="494"/>
      <c r="AQ4664" s="494"/>
      <c r="AR4664" s="494"/>
      <c r="AS4664" s="494"/>
      <c r="AT4664" s="488"/>
      <c r="AU4664" s="492"/>
      <c r="AV4664" s="492"/>
      <c r="AW4664" s="492"/>
      <c r="AX4664" s="488"/>
      <c r="AY4664" s="497"/>
      <c r="AZ4664" s="488"/>
    </row>
    <row r="4665">
      <c r="A4665" s="488"/>
      <c r="B4665" s="488"/>
      <c r="C4665" s="488"/>
      <c r="D4665" s="488"/>
      <c r="E4665" s="491"/>
      <c r="F4665" s="492"/>
      <c r="G4665" s="488"/>
      <c r="H4665" s="492"/>
      <c r="I4665" s="488"/>
      <c r="J4665" s="488"/>
      <c r="K4665" s="488"/>
      <c r="L4665" s="488"/>
      <c r="M4665" s="488"/>
      <c r="N4665" s="488"/>
      <c r="O4665" s="488"/>
      <c r="P4665" s="488"/>
      <c r="Q4665" s="488"/>
      <c r="R4665" s="491"/>
      <c r="S4665" s="494"/>
      <c r="T4665" s="494"/>
      <c r="U4665" s="488"/>
      <c r="V4665" s="494"/>
      <c r="W4665" s="494"/>
      <c r="X4665" s="494"/>
      <c r="Y4665" s="494"/>
      <c r="Z4665" s="494"/>
      <c r="AA4665" s="494"/>
      <c r="AB4665" s="488"/>
      <c r="AC4665" s="492"/>
      <c r="AD4665" s="488"/>
      <c r="AE4665" s="492"/>
      <c r="AF4665" s="488"/>
      <c r="AG4665" s="488"/>
      <c r="AH4665" s="492"/>
      <c r="AI4665" s="494"/>
      <c r="AJ4665" s="488"/>
      <c r="AK4665" s="500"/>
      <c r="AL4665" s="491"/>
      <c r="AM4665" s="488"/>
      <c r="AN4665" s="494"/>
      <c r="AO4665" s="494"/>
      <c r="AP4665" s="494"/>
      <c r="AQ4665" s="494"/>
      <c r="AR4665" s="494"/>
      <c r="AS4665" s="494"/>
      <c r="AT4665" s="488"/>
      <c r="AU4665" s="492"/>
      <c r="AV4665" s="492"/>
      <c r="AW4665" s="492"/>
      <c r="AX4665" s="488"/>
      <c r="AY4665" s="488"/>
      <c r="AZ4665" s="488"/>
    </row>
    <row r="4666">
      <c r="A4666" s="488"/>
      <c r="B4666" s="488"/>
      <c r="C4666" s="488"/>
      <c r="D4666" s="488"/>
      <c r="E4666" s="491"/>
      <c r="F4666" s="492"/>
      <c r="G4666" s="488"/>
      <c r="H4666" s="492"/>
      <c r="I4666" s="488"/>
      <c r="J4666" s="488"/>
      <c r="K4666" s="488"/>
      <c r="L4666" s="488"/>
      <c r="M4666" s="488"/>
      <c r="N4666" s="488"/>
      <c r="O4666" s="488"/>
      <c r="P4666" s="488"/>
      <c r="Q4666" s="488"/>
      <c r="R4666" s="491"/>
      <c r="S4666" s="494"/>
      <c r="T4666" s="494"/>
      <c r="U4666" s="488"/>
      <c r="V4666" s="494"/>
      <c r="W4666" s="494"/>
      <c r="X4666" s="494"/>
      <c r="Y4666" s="494"/>
      <c r="Z4666" s="494"/>
      <c r="AA4666" s="494"/>
      <c r="AB4666" s="488"/>
      <c r="AC4666" s="492"/>
      <c r="AD4666" s="488"/>
      <c r="AE4666" s="492"/>
      <c r="AF4666" s="488"/>
      <c r="AG4666" s="488"/>
      <c r="AH4666" s="492"/>
      <c r="AI4666" s="494"/>
      <c r="AJ4666" s="488"/>
      <c r="AK4666" s="500"/>
      <c r="AL4666" s="491"/>
      <c r="AM4666" s="488"/>
      <c r="AN4666" s="494"/>
      <c r="AO4666" s="494"/>
      <c r="AP4666" s="494"/>
      <c r="AQ4666" s="494"/>
      <c r="AR4666" s="494"/>
      <c r="AS4666" s="494"/>
      <c r="AT4666" s="488"/>
      <c r="AU4666" s="492"/>
      <c r="AV4666" s="492"/>
      <c r="AW4666" s="492"/>
      <c r="AX4666" s="488"/>
      <c r="AY4666" s="488"/>
      <c r="AZ4666" s="488"/>
    </row>
    <row r="4667">
      <c r="A4667" s="488"/>
      <c r="B4667" s="488"/>
      <c r="C4667" s="488"/>
      <c r="D4667" s="488"/>
      <c r="E4667" s="491"/>
      <c r="F4667" s="492"/>
      <c r="G4667" s="488"/>
      <c r="H4667" s="492"/>
      <c r="I4667" s="488"/>
      <c r="J4667" s="488"/>
      <c r="K4667" s="488"/>
      <c r="L4667" s="488"/>
      <c r="M4667" s="488"/>
      <c r="N4667" s="488"/>
      <c r="O4667" s="488"/>
      <c r="P4667" s="488"/>
      <c r="Q4667" s="488"/>
      <c r="R4667" s="491"/>
      <c r="S4667" s="494"/>
      <c r="T4667" s="494"/>
      <c r="U4667" s="488"/>
      <c r="V4667" s="494"/>
      <c r="W4667" s="494"/>
      <c r="X4667" s="494"/>
      <c r="Y4667" s="494"/>
      <c r="Z4667" s="494"/>
      <c r="AA4667" s="494"/>
      <c r="AB4667" s="488"/>
      <c r="AC4667" s="492"/>
      <c r="AD4667" s="488"/>
      <c r="AE4667" s="492"/>
      <c r="AF4667" s="488"/>
      <c r="AG4667" s="488"/>
      <c r="AH4667" s="492"/>
      <c r="AI4667" s="494"/>
      <c r="AJ4667" s="488"/>
      <c r="AK4667" s="500"/>
      <c r="AL4667" s="491"/>
      <c r="AM4667" s="488"/>
      <c r="AN4667" s="494"/>
      <c r="AO4667" s="494"/>
      <c r="AP4667" s="494"/>
      <c r="AQ4667" s="494"/>
      <c r="AR4667" s="494"/>
      <c r="AS4667" s="494"/>
      <c r="AT4667" s="488"/>
      <c r="AU4667" s="492"/>
      <c r="AV4667" s="492"/>
      <c r="AW4667" s="492"/>
      <c r="AX4667" s="488"/>
      <c r="AY4667" s="488"/>
      <c r="AZ4667" s="488"/>
    </row>
    <row r="4668">
      <c r="A4668" s="488"/>
      <c r="B4668" s="488"/>
      <c r="C4668" s="488"/>
      <c r="D4668" s="488"/>
      <c r="E4668" s="491"/>
      <c r="F4668" s="492"/>
      <c r="G4668" s="488"/>
      <c r="H4668" s="492"/>
      <c r="I4668" s="488"/>
      <c r="J4668" s="488"/>
      <c r="K4668" s="488"/>
      <c r="L4668" s="488"/>
      <c r="M4668" s="488"/>
      <c r="N4668" s="488"/>
      <c r="O4668" s="488"/>
      <c r="P4668" s="488"/>
      <c r="Q4668" s="488"/>
      <c r="R4668" s="491"/>
      <c r="S4668" s="494"/>
      <c r="T4668" s="494"/>
      <c r="U4668" s="488"/>
      <c r="V4668" s="494"/>
      <c r="W4668" s="494"/>
      <c r="X4668" s="494"/>
      <c r="Y4668" s="494"/>
      <c r="Z4668" s="494"/>
      <c r="AA4668" s="494"/>
      <c r="AB4668" s="488"/>
      <c r="AC4668" s="494"/>
      <c r="AD4668" s="488"/>
      <c r="AE4668" s="492"/>
      <c r="AF4668" s="488"/>
      <c r="AG4668" s="488"/>
      <c r="AH4668" s="492"/>
      <c r="AI4668" s="494"/>
      <c r="AJ4668" s="488"/>
      <c r="AK4668" s="500"/>
      <c r="AL4668" s="491"/>
      <c r="AM4668" s="488"/>
      <c r="AN4668" s="494"/>
      <c r="AO4668" s="494"/>
      <c r="AP4668" s="494"/>
      <c r="AQ4668" s="494"/>
      <c r="AR4668" s="494"/>
      <c r="AS4668" s="494"/>
      <c r="AT4668" s="488"/>
      <c r="AU4668" s="492"/>
      <c r="AV4668" s="492"/>
      <c r="AW4668" s="492"/>
      <c r="AX4668" s="488"/>
      <c r="AY4668" s="488"/>
      <c r="AZ4668" s="488"/>
    </row>
    <row r="4669">
      <c r="A4669" s="488"/>
      <c r="B4669" s="488"/>
      <c r="C4669" s="488"/>
      <c r="D4669" s="488"/>
      <c r="E4669" s="491"/>
      <c r="F4669" s="492"/>
      <c r="G4669" s="488"/>
      <c r="H4669" s="492"/>
      <c r="I4669" s="488"/>
      <c r="J4669" s="488"/>
      <c r="K4669" s="488"/>
      <c r="L4669" s="488"/>
      <c r="M4669" s="488"/>
      <c r="N4669" s="488"/>
      <c r="O4669" s="488"/>
      <c r="P4669" s="488"/>
      <c r="Q4669" s="488"/>
      <c r="R4669" s="491"/>
      <c r="S4669" s="494"/>
      <c r="T4669" s="494"/>
      <c r="U4669" s="488"/>
      <c r="V4669" s="494"/>
      <c r="W4669" s="494"/>
      <c r="X4669" s="494"/>
      <c r="Y4669" s="494"/>
      <c r="Z4669" s="494"/>
      <c r="AA4669" s="494"/>
      <c r="AB4669" s="488"/>
      <c r="AC4669" s="492"/>
      <c r="AD4669" s="488"/>
      <c r="AE4669" s="492"/>
      <c r="AF4669" s="488"/>
      <c r="AG4669" s="488"/>
      <c r="AH4669" s="492"/>
      <c r="AI4669" s="494"/>
      <c r="AJ4669" s="488"/>
      <c r="AK4669" s="500"/>
      <c r="AL4669" s="491"/>
      <c r="AM4669" s="488"/>
      <c r="AN4669" s="494"/>
      <c r="AO4669" s="494"/>
      <c r="AP4669" s="494"/>
      <c r="AQ4669" s="494"/>
      <c r="AR4669" s="494"/>
      <c r="AS4669" s="494"/>
      <c r="AT4669" s="488"/>
      <c r="AU4669" s="492"/>
      <c r="AV4669" s="492"/>
      <c r="AW4669" s="492"/>
      <c r="AX4669" s="497"/>
      <c r="AY4669" s="488"/>
      <c r="AZ4669" s="488"/>
    </row>
    <row r="4670">
      <c r="A4670" s="488"/>
      <c r="B4670" s="488"/>
      <c r="C4670" s="488"/>
      <c r="D4670" s="488"/>
      <c r="E4670" s="491"/>
      <c r="F4670" s="492"/>
      <c r="G4670" s="488"/>
      <c r="H4670" s="492"/>
      <c r="I4670" s="488"/>
      <c r="J4670" s="488"/>
      <c r="K4670" s="488"/>
      <c r="L4670" s="488"/>
      <c r="M4670" s="488"/>
      <c r="N4670" s="488"/>
      <c r="O4670" s="488"/>
      <c r="P4670" s="488"/>
      <c r="Q4670" s="488"/>
      <c r="R4670" s="491"/>
      <c r="S4670" s="494"/>
      <c r="T4670" s="494"/>
      <c r="U4670" s="488"/>
      <c r="V4670" s="494"/>
      <c r="W4670" s="494"/>
      <c r="X4670" s="494"/>
      <c r="Y4670" s="494"/>
      <c r="Z4670" s="494"/>
      <c r="AA4670" s="494"/>
      <c r="AB4670" s="488"/>
      <c r="AC4670" s="492"/>
      <c r="AD4670" s="488"/>
      <c r="AE4670" s="492"/>
      <c r="AF4670" s="488"/>
      <c r="AG4670" s="488"/>
      <c r="AH4670" s="492"/>
      <c r="AI4670" s="494"/>
      <c r="AJ4670" s="488"/>
      <c r="AK4670" s="500"/>
      <c r="AL4670" s="491"/>
      <c r="AM4670" s="488"/>
      <c r="AN4670" s="494"/>
      <c r="AO4670" s="494"/>
      <c r="AP4670" s="494"/>
      <c r="AQ4670" s="494"/>
      <c r="AR4670" s="494"/>
      <c r="AS4670" s="494"/>
      <c r="AT4670" s="488"/>
      <c r="AU4670" s="492"/>
      <c r="AV4670" s="492"/>
      <c r="AW4670" s="492"/>
      <c r="AX4670" s="497"/>
      <c r="AY4670" s="488"/>
      <c r="AZ4670" s="488"/>
    </row>
    <row r="4671">
      <c r="A4671" s="488"/>
      <c r="B4671" s="488"/>
      <c r="C4671" s="488"/>
      <c r="D4671" s="488"/>
      <c r="E4671" s="491"/>
      <c r="F4671" s="492"/>
      <c r="G4671" s="488"/>
      <c r="H4671" s="492"/>
      <c r="I4671" s="488"/>
      <c r="J4671" s="488"/>
      <c r="K4671" s="488"/>
      <c r="L4671" s="488"/>
      <c r="M4671" s="488"/>
      <c r="N4671" s="488"/>
      <c r="O4671" s="488"/>
      <c r="P4671" s="488"/>
      <c r="Q4671" s="488"/>
      <c r="R4671" s="491"/>
      <c r="S4671" s="494"/>
      <c r="T4671" s="494"/>
      <c r="U4671" s="488"/>
      <c r="V4671" s="494"/>
      <c r="W4671" s="494"/>
      <c r="X4671" s="494"/>
      <c r="Y4671" s="494"/>
      <c r="Z4671" s="494"/>
      <c r="AA4671" s="494"/>
      <c r="AB4671" s="488"/>
      <c r="AC4671" s="492"/>
      <c r="AD4671" s="488"/>
      <c r="AE4671" s="492"/>
      <c r="AF4671" s="488"/>
      <c r="AG4671" s="488"/>
      <c r="AH4671" s="492"/>
      <c r="AI4671" s="494"/>
      <c r="AJ4671" s="488"/>
      <c r="AK4671" s="500"/>
      <c r="AL4671" s="491"/>
      <c r="AM4671" s="488"/>
      <c r="AN4671" s="494"/>
      <c r="AO4671" s="494"/>
      <c r="AP4671" s="494"/>
      <c r="AQ4671" s="494"/>
      <c r="AR4671" s="494"/>
      <c r="AS4671" s="494"/>
      <c r="AT4671" s="488"/>
      <c r="AU4671" s="492"/>
      <c r="AV4671" s="492"/>
      <c r="AW4671" s="492"/>
      <c r="AX4671" s="488"/>
      <c r="AY4671" s="488"/>
      <c r="AZ4671" s="488"/>
    </row>
    <row r="4672">
      <c r="A4672" s="488"/>
      <c r="B4672" s="488"/>
      <c r="C4672" s="488"/>
      <c r="D4672" s="488"/>
      <c r="E4672" s="491"/>
      <c r="F4672" s="492"/>
      <c r="G4672" s="488"/>
      <c r="H4672" s="492"/>
      <c r="I4672" s="488"/>
      <c r="J4672" s="488"/>
      <c r="K4672" s="488"/>
      <c r="L4672" s="488"/>
      <c r="M4672" s="488"/>
      <c r="N4672" s="488"/>
      <c r="O4672" s="488"/>
      <c r="P4672" s="488"/>
      <c r="Q4672" s="488"/>
      <c r="R4672" s="491"/>
      <c r="S4672" s="494"/>
      <c r="T4672" s="494"/>
      <c r="U4672" s="488"/>
      <c r="V4672" s="494"/>
      <c r="W4672" s="494"/>
      <c r="X4672" s="494"/>
      <c r="Y4672" s="494"/>
      <c r="Z4672" s="494"/>
      <c r="AA4672" s="494"/>
      <c r="AB4672" s="488"/>
      <c r="AC4672" s="492"/>
      <c r="AD4672" s="488"/>
      <c r="AE4672" s="492"/>
      <c r="AF4672" s="488"/>
      <c r="AG4672" s="488"/>
      <c r="AH4672" s="492"/>
      <c r="AI4672" s="494"/>
      <c r="AJ4672" s="488"/>
      <c r="AK4672" s="500"/>
      <c r="AL4672" s="491"/>
      <c r="AM4672" s="488"/>
      <c r="AN4672" s="494"/>
      <c r="AO4672" s="494"/>
      <c r="AP4672" s="494"/>
      <c r="AQ4672" s="494"/>
      <c r="AR4672" s="494"/>
      <c r="AS4672" s="494"/>
      <c r="AT4672" s="488"/>
      <c r="AU4672" s="492"/>
      <c r="AV4672" s="492"/>
      <c r="AW4672" s="492"/>
      <c r="AX4672" s="488"/>
      <c r="AY4672" s="488"/>
      <c r="AZ4672" s="488"/>
    </row>
    <row r="4673">
      <c r="A4673" s="488"/>
      <c r="B4673" s="488"/>
      <c r="C4673" s="488"/>
      <c r="D4673" s="488"/>
      <c r="E4673" s="491"/>
      <c r="F4673" s="492"/>
      <c r="G4673" s="488"/>
      <c r="H4673" s="492"/>
      <c r="I4673" s="488"/>
      <c r="J4673" s="488"/>
      <c r="K4673" s="488"/>
      <c r="L4673" s="488"/>
      <c r="M4673" s="488"/>
      <c r="N4673" s="488"/>
      <c r="O4673" s="488"/>
      <c r="P4673" s="488"/>
      <c r="Q4673" s="488"/>
      <c r="R4673" s="491"/>
      <c r="S4673" s="494"/>
      <c r="T4673" s="494"/>
      <c r="U4673" s="488"/>
      <c r="V4673" s="494"/>
      <c r="W4673" s="494"/>
      <c r="X4673" s="494"/>
      <c r="Y4673" s="494"/>
      <c r="Z4673" s="494"/>
      <c r="AA4673" s="494"/>
      <c r="AB4673" s="488"/>
      <c r="AC4673" s="492"/>
      <c r="AD4673" s="488"/>
      <c r="AE4673" s="492"/>
      <c r="AF4673" s="488"/>
      <c r="AG4673" s="488"/>
      <c r="AH4673" s="492"/>
      <c r="AI4673" s="494"/>
      <c r="AJ4673" s="488"/>
      <c r="AK4673" s="500"/>
      <c r="AL4673" s="491"/>
      <c r="AM4673" s="488"/>
      <c r="AN4673" s="494"/>
      <c r="AO4673" s="494"/>
      <c r="AP4673" s="494"/>
      <c r="AQ4673" s="494"/>
      <c r="AR4673" s="494"/>
      <c r="AS4673" s="494"/>
      <c r="AT4673" s="488"/>
      <c r="AU4673" s="492"/>
      <c r="AV4673" s="492"/>
      <c r="AW4673" s="492"/>
      <c r="AX4673" s="488"/>
      <c r="AY4673" s="488"/>
      <c r="AZ4673" s="488"/>
    </row>
    <row r="4674">
      <c r="A4674" s="488"/>
      <c r="B4674" s="488"/>
      <c r="C4674" s="488"/>
      <c r="D4674" s="488"/>
      <c r="E4674" s="491"/>
      <c r="F4674" s="492"/>
      <c r="G4674" s="488"/>
      <c r="H4674" s="492"/>
      <c r="I4674" s="488"/>
      <c r="J4674" s="488"/>
      <c r="K4674" s="488"/>
      <c r="L4674" s="488"/>
      <c r="M4674" s="488"/>
      <c r="N4674" s="488"/>
      <c r="O4674" s="488"/>
      <c r="P4674" s="488"/>
      <c r="Q4674" s="488"/>
      <c r="R4674" s="491"/>
      <c r="S4674" s="494"/>
      <c r="T4674" s="494"/>
      <c r="U4674" s="488"/>
      <c r="V4674" s="494"/>
      <c r="W4674" s="494"/>
      <c r="X4674" s="494"/>
      <c r="Y4674" s="494"/>
      <c r="Z4674" s="494"/>
      <c r="AA4674" s="494"/>
      <c r="AB4674" s="488"/>
      <c r="AC4674" s="492"/>
      <c r="AD4674" s="488"/>
      <c r="AE4674" s="492"/>
      <c r="AF4674" s="488"/>
      <c r="AG4674" s="488"/>
      <c r="AH4674" s="492"/>
      <c r="AI4674" s="494"/>
      <c r="AJ4674" s="488"/>
      <c r="AK4674" s="500"/>
      <c r="AL4674" s="491"/>
      <c r="AM4674" s="488"/>
      <c r="AN4674" s="494"/>
      <c r="AO4674" s="494"/>
      <c r="AP4674" s="494"/>
      <c r="AQ4674" s="494"/>
      <c r="AR4674" s="494"/>
      <c r="AS4674" s="494"/>
      <c r="AT4674" s="488"/>
      <c r="AU4674" s="492"/>
      <c r="AV4674" s="492"/>
      <c r="AW4674" s="492"/>
      <c r="AX4674" s="488"/>
      <c r="AY4674" s="488"/>
      <c r="AZ4674" s="488"/>
    </row>
    <row r="4675">
      <c r="A4675" s="488"/>
      <c r="B4675" s="488"/>
      <c r="C4675" s="488"/>
      <c r="D4675" s="488"/>
      <c r="E4675" s="491"/>
      <c r="F4675" s="492"/>
      <c r="G4675" s="488"/>
      <c r="H4675" s="492"/>
      <c r="I4675" s="488"/>
      <c r="J4675" s="488"/>
      <c r="K4675" s="488"/>
      <c r="L4675" s="488"/>
      <c r="M4675" s="488"/>
      <c r="N4675" s="488"/>
      <c r="O4675" s="488"/>
      <c r="P4675" s="488"/>
      <c r="Q4675" s="488"/>
      <c r="R4675" s="491"/>
      <c r="S4675" s="494"/>
      <c r="T4675" s="494"/>
      <c r="U4675" s="488"/>
      <c r="V4675" s="494"/>
      <c r="W4675" s="494"/>
      <c r="X4675" s="494"/>
      <c r="Y4675" s="494"/>
      <c r="Z4675" s="494"/>
      <c r="AA4675" s="494"/>
      <c r="AB4675" s="488"/>
      <c r="AC4675" s="492"/>
      <c r="AD4675" s="488"/>
      <c r="AE4675" s="492"/>
      <c r="AF4675" s="488"/>
      <c r="AG4675" s="488"/>
      <c r="AH4675" s="492"/>
      <c r="AI4675" s="494"/>
      <c r="AJ4675" s="488"/>
      <c r="AK4675" s="500"/>
      <c r="AL4675" s="491"/>
      <c r="AM4675" s="488"/>
      <c r="AN4675" s="494"/>
      <c r="AO4675" s="494"/>
      <c r="AP4675" s="494"/>
      <c r="AQ4675" s="494"/>
      <c r="AR4675" s="494"/>
      <c r="AS4675" s="494"/>
      <c r="AT4675" s="488"/>
      <c r="AU4675" s="492"/>
      <c r="AV4675" s="492"/>
      <c r="AW4675" s="492"/>
      <c r="AX4675" s="488"/>
      <c r="AY4675" s="488"/>
      <c r="AZ4675" s="488"/>
    </row>
    <row r="4676">
      <c r="A4676" s="488"/>
      <c r="B4676" s="488"/>
      <c r="C4676" s="488"/>
      <c r="D4676" s="488"/>
      <c r="E4676" s="491"/>
      <c r="F4676" s="492"/>
      <c r="G4676" s="488"/>
      <c r="H4676" s="492"/>
      <c r="I4676" s="488"/>
      <c r="J4676" s="488"/>
      <c r="K4676" s="488"/>
      <c r="L4676" s="488"/>
      <c r="M4676" s="488"/>
      <c r="N4676" s="488"/>
      <c r="O4676" s="488"/>
      <c r="P4676" s="488"/>
      <c r="Q4676" s="488"/>
      <c r="R4676" s="491"/>
      <c r="S4676" s="494"/>
      <c r="T4676" s="494"/>
      <c r="U4676" s="488"/>
      <c r="V4676" s="494"/>
      <c r="W4676" s="494"/>
      <c r="X4676" s="494"/>
      <c r="Y4676" s="494"/>
      <c r="Z4676" s="494"/>
      <c r="AA4676" s="494"/>
      <c r="AB4676" s="488"/>
      <c r="AC4676" s="492"/>
      <c r="AD4676" s="488"/>
      <c r="AE4676" s="492"/>
      <c r="AF4676" s="488"/>
      <c r="AG4676" s="488"/>
      <c r="AH4676" s="492"/>
      <c r="AI4676" s="494"/>
      <c r="AJ4676" s="488"/>
      <c r="AK4676" s="500"/>
      <c r="AL4676" s="491"/>
      <c r="AM4676" s="488"/>
      <c r="AN4676" s="494"/>
      <c r="AO4676" s="494"/>
      <c r="AP4676" s="494"/>
      <c r="AQ4676" s="494"/>
      <c r="AR4676" s="494"/>
      <c r="AS4676" s="494"/>
      <c r="AT4676" s="488"/>
      <c r="AU4676" s="492"/>
      <c r="AV4676" s="492"/>
      <c r="AW4676" s="492"/>
      <c r="AX4676" s="488"/>
      <c r="AY4676" s="488"/>
      <c r="AZ4676" s="488"/>
    </row>
    <row r="4677">
      <c r="A4677" s="488"/>
      <c r="B4677" s="488"/>
      <c r="C4677" s="488"/>
      <c r="D4677" s="488"/>
      <c r="E4677" s="491"/>
      <c r="F4677" s="492"/>
      <c r="G4677" s="488"/>
      <c r="H4677" s="492"/>
      <c r="I4677" s="488"/>
      <c r="J4677" s="488"/>
      <c r="K4677" s="488"/>
      <c r="L4677" s="488"/>
      <c r="M4677" s="488"/>
      <c r="N4677" s="488"/>
      <c r="O4677" s="488"/>
      <c r="P4677" s="488"/>
      <c r="Q4677" s="488"/>
      <c r="R4677" s="491"/>
      <c r="S4677" s="494"/>
      <c r="T4677" s="494"/>
      <c r="U4677" s="488"/>
      <c r="V4677" s="494"/>
      <c r="W4677" s="494"/>
      <c r="X4677" s="494"/>
      <c r="Y4677" s="494"/>
      <c r="Z4677" s="494"/>
      <c r="AA4677" s="494"/>
      <c r="AB4677" s="488"/>
      <c r="AC4677" s="494"/>
      <c r="AD4677" s="488"/>
      <c r="AE4677" s="492"/>
      <c r="AF4677" s="488"/>
      <c r="AG4677" s="488"/>
      <c r="AH4677" s="492"/>
      <c r="AI4677" s="494"/>
      <c r="AJ4677" s="488"/>
      <c r="AK4677" s="500"/>
      <c r="AL4677" s="491"/>
      <c r="AM4677" s="488"/>
      <c r="AN4677" s="494"/>
      <c r="AO4677" s="494"/>
      <c r="AP4677" s="494"/>
      <c r="AQ4677" s="494"/>
      <c r="AR4677" s="494"/>
      <c r="AS4677" s="494"/>
      <c r="AT4677" s="488"/>
      <c r="AU4677" s="492"/>
      <c r="AV4677" s="492"/>
      <c r="AW4677" s="492"/>
      <c r="AX4677" s="488"/>
      <c r="AY4677" s="497"/>
      <c r="AZ4677" s="488"/>
    </row>
    <row r="4678">
      <c r="A4678" s="488"/>
      <c r="B4678" s="488"/>
      <c r="C4678" s="488"/>
      <c r="D4678" s="488"/>
      <c r="E4678" s="491"/>
      <c r="F4678" s="492"/>
      <c r="G4678" s="488"/>
      <c r="H4678" s="492"/>
      <c r="I4678" s="488"/>
      <c r="J4678" s="488"/>
      <c r="K4678" s="488"/>
      <c r="L4678" s="488"/>
      <c r="M4678" s="488"/>
      <c r="N4678" s="488"/>
      <c r="O4678" s="488"/>
      <c r="P4678" s="488"/>
      <c r="Q4678" s="488"/>
      <c r="R4678" s="491"/>
      <c r="S4678" s="494"/>
      <c r="T4678" s="494"/>
      <c r="U4678" s="488"/>
      <c r="V4678" s="494"/>
      <c r="W4678" s="494"/>
      <c r="X4678" s="494"/>
      <c r="Y4678" s="494"/>
      <c r="Z4678" s="494"/>
      <c r="AA4678" s="494"/>
      <c r="AB4678" s="488"/>
      <c r="AC4678" s="492"/>
      <c r="AD4678" s="488"/>
      <c r="AE4678" s="492"/>
      <c r="AF4678" s="488"/>
      <c r="AG4678" s="488"/>
      <c r="AH4678" s="492"/>
      <c r="AI4678" s="494"/>
      <c r="AJ4678" s="488"/>
      <c r="AK4678" s="500"/>
      <c r="AL4678" s="491"/>
      <c r="AM4678" s="488"/>
      <c r="AN4678" s="494"/>
      <c r="AO4678" s="494"/>
      <c r="AP4678" s="494"/>
      <c r="AQ4678" s="494"/>
      <c r="AR4678" s="494"/>
      <c r="AS4678" s="494"/>
      <c r="AT4678" s="488"/>
      <c r="AU4678" s="492"/>
      <c r="AV4678" s="492"/>
      <c r="AW4678" s="492"/>
      <c r="AX4678" s="488"/>
      <c r="AY4678" s="497"/>
      <c r="AZ4678" s="488"/>
    </row>
    <row r="4679">
      <c r="A4679" s="488"/>
      <c r="B4679" s="488"/>
      <c r="C4679" s="488"/>
      <c r="D4679" s="488"/>
      <c r="E4679" s="491"/>
      <c r="F4679" s="492"/>
      <c r="G4679" s="488"/>
      <c r="H4679" s="492"/>
      <c r="I4679" s="488"/>
      <c r="J4679" s="488"/>
      <c r="K4679" s="488"/>
      <c r="L4679" s="488"/>
      <c r="M4679" s="488"/>
      <c r="N4679" s="488"/>
      <c r="O4679" s="488"/>
      <c r="P4679" s="488"/>
      <c r="Q4679" s="488"/>
      <c r="R4679" s="491"/>
      <c r="S4679" s="494"/>
      <c r="T4679" s="494"/>
      <c r="U4679" s="488"/>
      <c r="V4679" s="494"/>
      <c r="W4679" s="494"/>
      <c r="X4679" s="494"/>
      <c r="Y4679" s="494"/>
      <c r="Z4679" s="494"/>
      <c r="AA4679" s="494"/>
      <c r="AB4679" s="488"/>
      <c r="AC4679" s="492"/>
      <c r="AD4679" s="488"/>
      <c r="AE4679" s="492"/>
      <c r="AF4679" s="488"/>
      <c r="AG4679" s="488"/>
      <c r="AH4679" s="492"/>
      <c r="AI4679" s="494"/>
      <c r="AJ4679" s="488"/>
      <c r="AK4679" s="500"/>
      <c r="AL4679" s="491"/>
      <c r="AM4679" s="488"/>
      <c r="AN4679" s="494"/>
      <c r="AO4679" s="494"/>
      <c r="AP4679" s="494"/>
      <c r="AQ4679" s="494"/>
      <c r="AR4679" s="494"/>
      <c r="AS4679" s="494"/>
      <c r="AT4679" s="488"/>
      <c r="AU4679" s="492"/>
      <c r="AV4679" s="492"/>
      <c r="AW4679" s="492"/>
      <c r="AX4679" s="497"/>
      <c r="AY4679" s="497"/>
      <c r="AZ4679" s="488"/>
    </row>
    <row r="4680">
      <c r="A4680" s="488"/>
      <c r="B4680" s="488"/>
      <c r="C4680" s="488"/>
      <c r="D4680" s="488"/>
      <c r="E4680" s="491"/>
      <c r="F4680" s="492"/>
      <c r="G4680" s="488"/>
      <c r="H4680" s="492"/>
      <c r="I4680" s="488"/>
      <c r="J4680" s="488"/>
      <c r="K4680" s="488"/>
      <c r="L4680" s="488"/>
      <c r="M4680" s="488"/>
      <c r="N4680" s="488"/>
      <c r="O4680" s="488"/>
      <c r="P4680" s="488"/>
      <c r="Q4680" s="488"/>
      <c r="R4680" s="491"/>
      <c r="S4680" s="494"/>
      <c r="T4680" s="494"/>
      <c r="U4680" s="488"/>
      <c r="V4680" s="494"/>
      <c r="W4680" s="494"/>
      <c r="X4680" s="494"/>
      <c r="Y4680" s="494"/>
      <c r="Z4680" s="494"/>
      <c r="AA4680" s="494"/>
      <c r="AB4680" s="488"/>
      <c r="AC4680" s="492"/>
      <c r="AD4680" s="488"/>
      <c r="AE4680" s="492"/>
      <c r="AF4680" s="488"/>
      <c r="AG4680" s="488"/>
      <c r="AH4680" s="492"/>
      <c r="AI4680" s="494"/>
      <c r="AJ4680" s="488"/>
      <c r="AK4680" s="500"/>
      <c r="AL4680" s="491"/>
      <c r="AM4680" s="488"/>
      <c r="AN4680" s="494"/>
      <c r="AO4680" s="494"/>
      <c r="AP4680" s="494"/>
      <c r="AQ4680" s="494"/>
      <c r="AR4680" s="494"/>
      <c r="AS4680" s="494"/>
      <c r="AT4680" s="488"/>
      <c r="AU4680" s="492"/>
      <c r="AV4680" s="492"/>
      <c r="AW4680" s="492"/>
      <c r="AX4680" s="497"/>
      <c r="AY4680" s="497"/>
      <c r="AZ4680" s="488"/>
    </row>
    <row r="4681">
      <c r="A4681" s="488"/>
      <c r="B4681" s="488"/>
      <c r="C4681" s="488"/>
      <c r="D4681" s="488"/>
      <c r="E4681" s="491"/>
      <c r="F4681" s="492"/>
      <c r="G4681" s="488"/>
      <c r="H4681" s="492"/>
      <c r="I4681" s="488"/>
      <c r="J4681" s="488"/>
      <c r="K4681" s="488"/>
      <c r="L4681" s="488"/>
      <c r="M4681" s="488"/>
      <c r="N4681" s="488"/>
      <c r="O4681" s="488"/>
      <c r="P4681" s="488"/>
      <c r="Q4681" s="488"/>
      <c r="R4681" s="491"/>
      <c r="S4681" s="494"/>
      <c r="T4681" s="494"/>
      <c r="U4681" s="488"/>
      <c r="V4681" s="494"/>
      <c r="W4681" s="494"/>
      <c r="X4681" s="494"/>
      <c r="Y4681" s="494"/>
      <c r="Z4681" s="494"/>
      <c r="AA4681" s="494"/>
      <c r="AB4681" s="488"/>
      <c r="AC4681" s="494"/>
      <c r="AD4681" s="488"/>
      <c r="AE4681" s="492"/>
      <c r="AF4681" s="488"/>
      <c r="AG4681" s="488"/>
      <c r="AH4681" s="492"/>
      <c r="AI4681" s="494"/>
      <c r="AJ4681" s="488"/>
      <c r="AK4681" s="500"/>
      <c r="AL4681" s="491"/>
      <c r="AM4681" s="488"/>
      <c r="AN4681" s="494"/>
      <c r="AO4681" s="494"/>
      <c r="AP4681" s="494"/>
      <c r="AQ4681" s="494"/>
      <c r="AR4681" s="494"/>
      <c r="AS4681" s="494"/>
      <c r="AT4681" s="488"/>
      <c r="AU4681" s="492"/>
      <c r="AV4681" s="492"/>
      <c r="AW4681" s="492"/>
      <c r="AX4681" s="497"/>
      <c r="AY4681" s="497"/>
      <c r="AZ4681" s="488"/>
    </row>
    <row r="4682">
      <c r="A4682" s="488"/>
      <c r="B4682" s="488"/>
      <c r="C4682" s="488"/>
      <c r="D4682" s="488"/>
      <c r="E4682" s="491"/>
      <c r="F4682" s="492"/>
      <c r="G4682" s="488"/>
      <c r="H4682" s="492"/>
      <c r="I4682" s="488"/>
      <c r="J4682" s="488"/>
      <c r="K4682" s="488"/>
      <c r="L4682" s="488"/>
      <c r="M4682" s="488"/>
      <c r="N4682" s="488"/>
      <c r="O4682" s="488"/>
      <c r="P4682" s="488"/>
      <c r="Q4682" s="488"/>
      <c r="R4682" s="491"/>
      <c r="S4682" s="494"/>
      <c r="T4682" s="494"/>
      <c r="U4682" s="488"/>
      <c r="V4682" s="494"/>
      <c r="W4682" s="494"/>
      <c r="X4682" s="494"/>
      <c r="Y4682" s="494"/>
      <c r="Z4682" s="494"/>
      <c r="AA4682" s="494"/>
      <c r="AB4682" s="488"/>
      <c r="AC4682" s="492"/>
      <c r="AD4682" s="488"/>
      <c r="AE4682" s="492"/>
      <c r="AF4682" s="488"/>
      <c r="AG4682" s="488"/>
      <c r="AH4682" s="492"/>
      <c r="AI4682" s="494"/>
      <c r="AJ4682" s="488"/>
      <c r="AK4682" s="500"/>
      <c r="AL4682" s="491"/>
      <c r="AM4682" s="488"/>
      <c r="AN4682" s="494"/>
      <c r="AO4682" s="494"/>
      <c r="AP4682" s="494"/>
      <c r="AQ4682" s="494"/>
      <c r="AR4682" s="494"/>
      <c r="AS4682" s="494"/>
      <c r="AT4682" s="488"/>
      <c r="AU4682" s="492"/>
      <c r="AV4682" s="492"/>
      <c r="AW4682" s="492"/>
      <c r="AX4682" s="488"/>
      <c r="AY4682" s="488"/>
      <c r="AZ4682" s="488"/>
    </row>
    <row r="4683">
      <c r="A4683" s="488"/>
      <c r="B4683" s="488"/>
      <c r="C4683" s="488"/>
      <c r="D4683" s="488"/>
      <c r="E4683" s="491"/>
      <c r="F4683" s="492"/>
      <c r="G4683" s="488"/>
      <c r="H4683" s="492"/>
      <c r="I4683" s="488"/>
      <c r="J4683" s="488"/>
      <c r="K4683" s="488"/>
      <c r="L4683" s="488"/>
      <c r="M4683" s="488"/>
      <c r="N4683" s="488"/>
      <c r="O4683" s="488"/>
      <c r="P4683" s="488"/>
      <c r="Q4683" s="488"/>
      <c r="R4683" s="491"/>
      <c r="S4683" s="494"/>
      <c r="T4683" s="494"/>
      <c r="U4683" s="488"/>
      <c r="V4683" s="494"/>
      <c r="W4683" s="494"/>
      <c r="X4683" s="494"/>
      <c r="Y4683" s="494"/>
      <c r="Z4683" s="494"/>
      <c r="AA4683" s="494"/>
      <c r="AB4683" s="488"/>
      <c r="AC4683" s="492"/>
      <c r="AD4683" s="488"/>
      <c r="AE4683" s="492"/>
      <c r="AF4683" s="488"/>
      <c r="AG4683" s="488"/>
      <c r="AH4683" s="492"/>
      <c r="AI4683" s="494"/>
      <c r="AJ4683" s="488"/>
      <c r="AK4683" s="500"/>
      <c r="AL4683" s="491"/>
      <c r="AM4683" s="488"/>
      <c r="AN4683" s="494"/>
      <c r="AO4683" s="494"/>
      <c r="AP4683" s="494"/>
      <c r="AQ4683" s="494"/>
      <c r="AR4683" s="494"/>
      <c r="AS4683" s="494"/>
      <c r="AT4683" s="488"/>
      <c r="AU4683" s="492"/>
      <c r="AV4683" s="492"/>
      <c r="AW4683" s="492"/>
      <c r="AX4683" s="488"/>
      <c r="AY4683" s="488"/>
      <c r="AZ4683" s="488"/>
    </row>
    <row r="4684">
      <c r="A4684" s="488"/>
      <c r="B4684" s="488"/>
      <c r="C4684" s="488"/>
      <c r="D4684" s="488"/>
      <c r="E4684" s="491"/>
      <c r="F4684" s="492"/>
      <c r="G4684" s="488"/>
      <c r="H4684" s="492"/>
      <c r="I4684" s="488"/>
      <c r="J4684" s="488"/>
      <c r="K4684" s="488"/>
      <c r="L4684" s="488"/>
      <c r="M4684" s="488"/>
      <c r="N4684" s="488"/>
      <c r="O4684" s="488"/>
      <c r="P4684" s="488"/>
      <c r="Q4684" s="488"/>
      <c r="R4684" s="491"/>
      <c r="S4684" s="494"/>
      <c r="T4684" s="494"/>
      <c r="U4684" s="488"/>
      <c r="V4684" s="494"/>
      <c r="W4684" s="494"/>
      <c r="X4684" s="494"/>
      <c r="Y4684" s="494"/>
      <c r="Z4684" s="494"/>
      <c r="AA4684" s="494"/>
      <c r="AB4684" s="488"/>
      <c r="AC4684" s="492"/>
      <c r="AD4684" s="494"/>
      <c r="AE4684" s="494"/>
      <c r="AF4684" s="494"/>
      <c r="AG4684" s="494"/>
      <c r="AH4684" s="494"/>
      <c r="AI4684" s="494"/>
      <c r="AJ4684" s="488"/>
      <c r="AK4684" s="494"/>
      <c r="AL4684" s="494"/>
      <c r="AM4684" s="488"/>
      <c r="AN4684" s="494"/>
      <c r="AO4684" s="494"/>
      <c r="AP4684" s="494"/>
      <c r="AQ4684" s="494"/>
      <c r="AR4684" s="494"/>
      <c r="AS4684" s="494"/>
      <c r="AT4684" s="488"/>
      <c r="AU4684" s="492"/>
      <c r="AV4684" s="492"/>
      <c r="AW4684" s="492"/>
      <c r="AX4684" s="488"/>
      <c r="AY4684" s="488"/>
      <c r="AZ4684" s="488"/>
    </row>
    <row r="4685">
      <c r="A4685" s="488"/>
      <c r="B4685" s="488"/>
      <c r="C4685" s="488"/>
      <c r="D4685" s="488"/>
      <c r="E4685" s="491"/>
      <c r="F4685" s="492"/>
      <c r="G4685" s="488"/>
      <c r="H4685" s="492"/>
      <c r="I4685" s="488"/>
      <c r="J4685" s="488"/>
      <c r="K4685" s="488"/>
      <c r="L4685" s="488"/>
      <c r="M4685" s="488"/>
      <c r="N4685" s="488"/>
      <c r="O4685" s="488"/>
      <c r="P4685" s="488"/>
      <c r="Q4685" s="488"/>
      <c r="R4685" s="491"/>
      <c r="S4685" s="494"/>
      <c r="T4685" s="494"/>
      <c r="U4685" s="488"/>
      <c r="V4685" s="494"/>
      <c r="W4685" s="494"/>
      <c r="X4685" s="494"/>
      <c r="Y4685" s="494"/>
      <c r="Z4685" s="494"/>
      <c r="AA4685" s="494"/>
      <c r="AB4685" s="488"/>
      <c r="AC4685" s="492"/>
      <c r="AD4685" s="494"/>
      <c r="AE4685" s="494"/>
      <c r="AF4685" s="494"/>
      <c r="AG4685" s="494"/>
      <c r="AH4685" s="494"/>
      <c r="AI4685" s="494"/>
      <c r="AJ4685" s="488"/>
      <c r="AK4685" s="494"/>
      <c r="AL4685" s="494"/>
      <c r="AM4685" s="488"/>
      <c r="AN4685" s="494"/>
      <c r="AO4685" s="494"/>
      <c r="AP4685" s="494"/>
      <c r="AQ4685" s="494"/>
      <c r="AR4685" s="494"/>
      <c r="AS4685" s="494"/>
      <c r="AT4685" s="488"/>
      <c r="AU4685" s="492"/>
      <c r="AV4685" s="492"/>
      <c r="AW4685" s="492"/>
      <c r="AX4685" s="488"/>
      <c r="AY4685" s="488"/>
      <c r="AZ4685" s="488"/>
    </row>
    <row r="4686">
      <c r="A4686" s="488"/>
      <c r="B4686" s="488"/>
      <c r="C4686" s="488"/>
      <c r="D4686" s="488"/>
      <c r="E4686" s="491"/>
      <c r="F4686" s="492"/>
      <c r="G4686" s="488"/>
      <c r="H4686" s="492"/>
      <c r="I4686" s="488"/>
      <c r="J4686" s="488"/>
      <c r="K4686" s="488"/>
      <c r="L4686" s="488"/>
      <c r="M4686" s="488"/>
      <c r="N4686" s="488"/>
      <c r="O4686" s="488"/>
      <c r="P4686" s="488"/>
      <c r="Q4686" s="488"/>
      <c r="R4686" s="491"/>
      <c r="S4686" s="494"/>
      <c r="T4686" s="494"/>
      <c r="U4686" s="488"/>
      <c r="V4686" s="494"/>
      <c r="W4686" s="494"/>
      <c r="X4686" s="494"/>
      <c r="Y4686" s="494"/>
      <c r="Z4686" s="494"/>
      <c r="AA4686" s="494"/>
      <c r="AB4686" s="488"/>
      <c r="AC4686" s="492"/>
      <c r="AD4686" s="494"/>
      <c r="AE4686" s="494"/>
      <c r="AF4686" s="494"/>
      <c r="AG4686" s="494"/>
      <c r="AH4686" s="494"/>
      <c r="AI4686" s="494"/>
      <c r="AJ4686" s="488"/>
      <c r="AK4686" s="494"/>
      <c r="AL4686" s="494"/>
      <c r="AM4686" s="488"/>
      <c r="AN4686" s="494"/>
      <c r="AO4686" s="494"/>
      <c r="AP4686" s="494"/>
      <c r="AQ4686" s="494"/>
      <c r="AR4686" s="494"/>
      <c r="AS4686" s="494"/>
      <c r="AT4686" s="488"/>
      <c r="AU4686" s="492"/>
      <c r="AV4686" s="492"/>
      <c r="AW4686" s="492"/>
      <c r="AX4686" s="488"/>
      <c r="AY4686" s="488"/>
      <c r="AZ4686" s="488"/>
    </row>
    <row r="4687">
      <c r="A4687" s="488"/>
      <c r="B4687" s="488"/>
      <c r="C4687" s="488"/>
      <c r="D4687" s="488"/>
      <c r="E4687" s="491"/>
      <c r="F4687" s="492"/>
      <c r="G4687" s="488"/>
      <c r="H4687" s="492"/>
      <c r="I4687" s="488"/>
      <c r="J4687" s="488"/>
      <c r="K4687" s="488"/>
      <c r="L4687" s="488"/>
      <c r="M4687" s="488"/>
      <c r="N4687" s="488"/>
      <c r="O4687" s="488"/>
      <c r="P4687" s="488"/>
      <c r="Q4687" s="488"/>
      <c r="R4687" s="491"/>
      <c r="S4687" s="494"/>
      <c r="T4687" s="494"/>
      <c r="U4687" s="488"/>
      <c r="V4687" s="494"/>
      <c r="W4687" s="494"/>
      <c r="X4687" s="494"/>
      <c r="Y4687" s="494"/>
      <c r="Z4687" s="494"/>
      <c r="AA4687" s="494"/>
      <c r="AB4687" s="488"/>
      <c r="AC4687" s="492"/>
      <c r="AD4687" s="494"/>
      <c r="AE4687" s="494"/>
      <c r="AF4687" s="494"/>
      <c r="AG4687" s="494"/>
      <c r="AH4687" s="494"/>
      <c r="AI4687" s="494"/>
      <c r="AJ4687" s="488"/>
      <c r="AK4687" s="494"/>
      <c r="AL4687" s="494"/>
      <c r="AM4687" s="488"/>
      <c r="AN4687" s="494"/>
      <c r="AO4687" s="494"/>
      <c r="AP4687" s="494"/>
      <c r="AQ4687" s="494"/>
      <c r="AR4687" s="494"/>
      <c r="AS4687" s="494"/>
      <c r="AT4687" s="488"/>
      <c r="AU4687" s="492"/>
      <c r="AV4687" s="492"/>
      <c r="AW4687" s="492"/>
      <c r="AX4687" s="488"/>
      <c r="AY4687" s="488"/>
      <c r="AZ4687" s="488"/>
    </row>
    <row r="4688">
      <c r="A4688" s="488"/>
      <c r="B4688" s="488"/>
      <c r="C4688" s="488"/>
      <c r="D4688" s="488"/>
      <c r="E4688" s="491"/>
      <c r="F4688" s="492"/>
      <c r="G4688" s="488"/>
      <c r="H4688" s="492"/>
      <c r="I4688" s="488"/>
      <c r="J4688" s="488"/>
      <c r="K4688" s="488"/>
      <c r="L4688" s="488"/>
      <c r="M4688" s="488"/>
      <c r="N4688" s="488"/>
      <c r="O4688" s="488"/>
      <c r="P4688" s="488"/>
      <c r="Q4688" s="488"/>
      <c r="R4688" s="491"/>
      <c r="S4688" s="494"/>
      <c r="T4688" s="494"/>
      <c r="U4688" s="488"/>
      <c r="V4688" s="494"/>
      <c r="W4688" s="494"/>
      <c r="X4688" s="494"/>
      <c r="Y4688" s="494"/>
      <c r="Z4688" s="494"/>
      <c r="AA4688" s="494"/>
      <c r="AB4688" s="488"/>
      <c r="AC4688" s="492"/>
      <c r="AD4688" s="494"/>
      <c r="AE4688" s="494"/>
      <c r="AF4688" s="494"/>
      <c r="AG4688" s="494"/>
      <c r="AH4688" s="494"/>
      <c r="AI4688" s="494"/>
      <c r="AJ4688" s="488"/>
      <c r="AK4688" s="494"/>
      <c r="AL4688" s="494"/>
      <c r="AM4688" s="488"/>
      <c r="AN4688" s="494"/>
      <c r="AO4688" s="494"/>
      <c r="AP4688" s="494"/>
      <c r="AQ4688" s="494"/>
      <c r="AR4688" s="494"/>
      <c r="AS4688" s="494"/>
      <c r="AT4688" s="488"/>
      <c r="AU4688" s="492"/>
      <c r="AV4688" s="492"/>
      <c r="AW4688" s="492"/>
      <c r="AX4688" s="488"/>
      <c r="AY4688" s="488"/>
      <c r="AZ4688" s="488"/>
    </row>
    <row r="4689">
      <c r="A4689" s="488"/>
      <c r="B4689" s="488"/>
      <c r="C4689" s="488"/>
      <c r="D4689" s="488"/>
      <c r="E4689" s="491"/>
      <c r="F4689" s="492"/>
      <c r="G4689" s="488"/>
      <c r="H4689" s="492"/>
      <c r="I4689" s="488"/>
      <c r="J4689" s="488"/>
      <c r="K4689" s="488"/>
      <c r="L4689" s="488"/>
      <c r="M4689" s="488"/>
      <c r="N4689" s="488"/>
      <c r="O4689" s="488"/>
      <c r="P4689" s="488"/>
      <c r="Q4689" s="488"/>
      <c r="R4689" s="491"/>
      <c r="S4689" s="494"/>
      <c r="T4689" s="494"/>
      <c r="U4689" s="488"/>
      <c r="V4689" s="494"/>
      <c r="W4689" s="494"/>
      <c r="X4689" s="494"/>
      <c r="Y4689" s="494"/>
      <c r="Z4689" s="494"/>
      <c r="AA4689" s="494"/>
      <c r="AB4689" s="488"/>
      <c r="AC4689" s="492"/>
      <c r="AD4689" s="494"/>
      <c r="AE4689" s="494"/>
      <c r="AF4689" s="494"/>
      <c r="AG4689" s="494"/>
      <c r="AH4689" s="494"/>
      <c r="AI4689" s="494"/>
      <c r="AJ4689" s="488"/>
      <c r="AK4689" s="494"/>
      <c r="AL4689" s="494"/>
      <c r="AM4689" s="488"/>
      <c r="AN4689" s="494"/>
      <c r="AO4689" s="494"/>
      <c r="AP4689" s="494"/>
      <c r="AQ4689" s="494"/>
      <c r="AR4689" s="494"/>
      <c r="AS4689" s="494"/>
      <c r="AT4689" s="488"/>
      <c r="AU4689" s="492"/>
      <c r="AV4689" s="492"/>
      <c r="AW4689" s="492"/>
      <c r="AX4689" s="488"/>
      <c r="AY4689" s="488"/>
      <c r="AZ4689" s="488"/>
    </row>
    <row r="4690">
      <c r="A4690" s="488"/>
      <c r="B4690" s="488"/>
      <c r="C4690" s="488"/>
      <c r="D4690" s="488"/>
      <c r="E4690" s="491"/>
      <c r="F4690" s="492"/>
      <c r="G4690" s="488"/>
      <c r="H4690" s="492"/>
      <c r="I4690" s="488"/>
      <c r="J4690" s="488"/>
      <c r="K4690" s="488"/>
      <c r="L4690" s="488"/>
      <c r="M4690" s="488"/>
      <c r="N4690" s="488"/>
      <c r="O4690" s="488"/>
      <c r="P4690" s="488"/>
      <c r="Q4690" s="488"/>
      <c r="R4690" s="491"/>
      <c r="S4690" s="494"/>
      <c r="T4690" s="494"/>
      <c r="U4690" s="488"/>
      <c r="V4690" s="494"/>
      <c r="W4690" s="494"/>
      <c r="X4690" s="494"/>
      <c r="Y4690" s="494"/>
      <c r="Z4690" s="494"/>
      <c r="AA4690" s="494"/>
      <c r="AB4690" s="488"/>
      <c r="AC4690" s="492"/>
      <c r="AD4690" s="494"/>
      <c r="AE4690" s="494"/>
      <c r="AF4690" s="494"/>
      <c r="AG4690" s="494"/>
      <c r="AH4690" s="494"/>
      <c r="AI4690" s="494"/>
      <c r="AJ4690" s="488"/>
      <c r="AK4690" s="494"/>
      <c r="AL4690" s="494"/>
      <c r="AM4690" s="488"/>
      <c r="AN4690" s="494"/>
      <c r="AO4690" s="494"/>
      <c r="AP4690" s="494"/>
      <c r="AQ4690" s="494"/>
      <c r="AR4690" s="494"/>
      <c r="AS4690" s="494"/>
      <c r="AT4690" s="488"/>
      <c r="AU4690" s="492"/>
      <c r="AV4690" s="492"/>
      <c r="AW4690" s="492"/>
      <c r="AX4690" s="488"/>
      <c r="AY4690" s="488"/>
      <c r="AZ4690" s="488"/>
    </row>
    <row r="4691">
      <c r="A4691" s="488"/>
      <c r="B4691" s="488"/>
      <c r="C4691" s="488"/>
      <c r="D4691" s="488"/>
      <c r="E4691" s="491"/>
      <c r="F4691" s="492"/>
      <c r="G4691" s="488"/>
      <c r="H4691" s="492"/>
      <c r="I4691" s="488"/>
      <c r="J4691" s="488"/>
      <c r="K4691" s="488"/>
      <c r="L4691" s="488"/>
      <c r="M4691" s="488"/>
      <c r="N4691" s="488"/>
      <c r="O4691" s="488"/>
      <c r="P4691" s="488"/>
      <c r="Q4691" s="488"/>
      <c r="R4691" s="491"/>
      <c r="S4691" s="494"/>
      <c r="T4691" s="494"/>
      <c r="U4691" s="488"/>
      <c r="V4691" s="494"/>
      <c r="W4691" s="494"/>
      <c r="X4691" s="494"/>
      <c r="Y4691" s="494"/>
      <c r="Z4691" s="494"/>
      <c r="AA4691" s="494"/>
      <c r="AB4691" s="488"/>
      <c r="AC4691" s="492"/>
      <c r="AD4691" s="494"/>
      <c r="AE4691" s="494"/>
      <c r="AF4691" s="494"/>
      <c r="AG4691" s="494"/>
      <c r="AH4691" s="494"/>
      <c r="AI4691" s="494"/>
      <c r="AJ4691" s="488"/>
      <c r="AK4691" s="494"/>
      <c r="AL4691" s="494"/>
      <c r="AM4691" s="488"/>
      <c r="AN4691" s="494"/>
      <c r="AO4691" s="494"/>
      <c r="AP4691" s="494"/>
      <c r="AQ4691" s="494"/>
      <c r="AR4691" s="494"/>
      <c r="AS4691" s="494"/>
      <c r="AT4691" s="488"/>
      <c r="AU4691" s="492"/>
      <c r="AV4691" s="492"/>
      <c r="AW4691" s="492"/>
      <c r="AX4691" s="488"/>
      <c r="AY4691" s="488"/>
      <c r="AZ4691" s="488"/>
    </row>
    <row r="4692">
      <c r="A4692" s="488"/>
      <c r="B4692" s="488"/>
      <c r="C4692" s="488"/>
      <c r="D4692" s="488"/>
      <c r="E4692" s="491"/>
      <c r="F4692" s="492"/>
      <c r="G4692" s="488"/>
      <c r="H4692" s="492"/>
      <c r="I4692" s="488"/>
      <c r="J4692" s="488"/>
      <c r="K4692" s="488"/>
      <c r="L4692" s="488"/>
      <c r="M4692" s="488"/>
      <c r="N4692" s="488"/>
      <c r="O4692" s="488"/>
      <c r="P4692" s="488"/>
      <c r="Q4692" s="488"/>
      <c r="R4692" s="491"/>
      <c r="S4692" s="494"/>
      <c r="T4692" s="494"/>
      <c r="U4692" s="488"/>
      <c r="V4692" s="494"/>
      <c r="W4692" s="494"/>
      <c r="X4692" s="494"/>
      <c r="Y4692" s="494"/>
      <c r="Z4692" s="494"/>
      <c r="AA4692" s="494"/>
      <c r="AB4692" s="488"/>
      <c r="AC4692" s="492"/>
      <c r="AD4692" s="494"/>
      <c r="AE4692" s="494"/>
      <c r="AF4692" s="494"/>
      <c r="AG4692" s="494"/>
      <c r="AH4692" s="494"/>
      <c r="AI4692" s="494"/>
      <c r="AJ4692" s="488"/>
      <c r="AK4692" s="494"/>
      <c r="AL4692" s="494"/>
      <c r="AM4692" s="488"/>
      <c r="AN4692" s="494"/>
      <c r="AO4692" s="494"/>
      <c r="AP4692" s="494"/>
      <c r="AQ4692" s="494"/>
      <c r="AR4692" s="494"/>
      <c r="AS4692" s="494"/>
      <c r="AT4692" s="488"/>
      <c r="AU4692" s="492"/>
      <c r="AV4692" s="492"/>
      <c r="AW4692" s="492"/>
      <c r="AX4692" s="488"/>
      <c r="AY4692" s="488"/>
      <c r="AZ4692" s="488"/>
    </row>
    <row r="4693">
      <c r="A4693" s="488"/>
      <c r="B4693" s="488"/>
      <c r="C4693" s="488"/>
      <c r="D4693" s="488"/>
      <c r="E4693" s="491"/>
      <c r="F4693" s="492"/>
      <c r="G4693" s="488"/>
      <c r="H4693" s="492"/>
      <c r="I4693" s="488"/>
      <c r="J4693" s="488"/>
      <c r="K4693" s="488"/>
      <c r="L4693" s="488"/>
      <c r="M4693" s="488"/>
      <c r="N4693" s="488"/>
      <c r="O4693" s="488"/>
      <c r="P4693" s="488"/>
      <c r="Q4693" s="488"/>
      <c r="R4693" s="491"/>
      <c r="S4693" s="494"/>
      <c r="T4693" s="494"/>
      <c r="U4693" s="488"/>
      <c r="V4693" s="494"/>
      <c r="W4693" s="494"/>
      <c r="X4693" s="494"/>
      <c r="Y4693" s="494"/>
      <c r="Z4693" s="494"/>
      <c r="AA4693" s="494"/>
      <c r="AB4693" s="488"/>
      <c r="AC4693" s="492"/>
      <c r="AD4693" s="494"/>
      <c r="AE4693" s="494"/>
      <c r="AF4693" s="494"/>
      <c r="AG4693" s="494"/>
      <c r="AH4693" s="494"/>
      <c r="AI4693" s="494"/>
      <c r="AJ4693" s="488"/>
      <c r="AK4693" s="494"/>
      <c r="AL4693" s="494"/>
      <c r="AM4693" s="488"/>
      <c r="AN4693" s="494"/>
      <c r="AO4693" s="494"/>
      <c r="AP4693" s="494"/>
      <c r="AQ4693" s="494"/>
      <c r="AR4693" s="494"/>
      <c r="AS4693" s="494"/>
      <c r="AT4693" s="488"/>
      <c r="AU4693" s="492"/>
      <c r="AV4693" s="492"/>
      <c r="AW4693" s="492"/>
      <c r="AX4693" s="488"/>
      <c r="AY4693" s="488"/>
      <c r="AZ4693" s="488"/>
    </row>
    <row r="4694">
      <c r="A4694" s="488"/>
      <c r="B4694" s="488"/>
      <c r="C4694" s="488"/>
      <c r="D4694" s="488"/>
      <c r="E4694" s="491"/>
      <c r="F4694" s="492"/>
      <c r="G4694" s="488"/>
      <c r="H4694" s="492"/>
      <c r="I4694" s="488"/>
      <c r="J4694" s="488"/>
      <c r="K4694" s="488"/>
      <c r="L4694" s="488"/>
      <c r="M4694" s="488"/>
      <c r="N4694" s="488"/>
      <c r="O4694" s="488"/>
      <c r="P4694" s="488"/>
      <c r="Q4694" s="488"/>
      <c r="R4694" s="491"/>
      <c r="S4694" s="494"/>
      <c r="T4694" s="494"/>
      <c r="U4694" s="488"/>
      <c r="V4694" s="494"/>
      <c r="W4694" s="494"/>
      <c r="X4694" s="494"/>
      <c r="Y4694" s="494"/>
      <c r="Z4694" s="494"/>
      <c r="AA4694" s="494"/>
      <c r="AB4694" s="488"/>
      <c r="AC4694" s="492"/>
      <c r="AD4694" s="494"/>
      <c r="AE4694" s="494"/>
      <c r="AF4694" s="494"/>
      <c r="AG4694" s="494"/>
      <c r="AH4694" s="494"/>
      <c r="AI4694" s="494"/>
      <c r="AJ4694" s="488"/>
      <c r="AK4694" s="494"/>
      <c r="AL4694" s="494"/>
      <c r="AM4694" s="488"/>
      <c r="AN4694" s="494"/>
      <c r="AO4694" s="494"/>
      <c r="AP4694" s="494"/>
      <c r="AQ4694" s="494"/>
      <c r="AR4694" s="494"/>
      <c r="AS4694" s="494"/>
      <c r="AT4694" s="488"/>
      <c r="AU4694" s="492"/>
      <c r="AV4694" s="492"/>
      <c r="AW4694" s="492"/>
      <c r="AX4694" s="488"/>
      <c r="AY4694" s="488"/>
      <c r="AZ4694" s="488"/>
    </row>
    <row r="4695">
      <c r="A4695" s="488"/>
      <c r="B4695" s="488"/>
      <c r="C4695" s="488"/>
      <c r="D4695" s="488"/>
      <c r="E4695" s="491"/>
      <c r="F4695" s="492"/>
      <c r="G4695" s="488"/>
      <c r="H4695" s="492"/>
      <c r="I4695" s="488"/>
      <c r="J4695" s="488"/>
      <c r="K4695" s="488"/>
      <c r="L4695" s="488"/>
      <c r="M4695" s="488"/>
      <c r="N4695" s="488"/>
      <c r="O4695" s="488"/>
      <c r="P4695" s="488"/>
      <c r="Q4695" s="488"/>
      <c r="R4695" s="491"/>
      <c r="S4695" s="494"/>
      <c r="T4695" s="494"/>
      <c r="U4695" s="488"/>
      <c r="V4695" s="494"/>
      <c r="W4695" s="494"/>
      <c r="X4695" s="494"/>
      <c r="Y4695" s="494"/>
      <c r="Z4695" s="494"/>
      <c r="AA4695" s="494"/>
      <c r="AB4695" s="488"/>
      <c r="AC4695" s="492"/>
      <c r="AD4695" s="494"/>
      <c r="AE4695" s="494"/>
      <c r="AF4695" s="494"/>
      <c r="AG4695" s="494"/>
      <c r="AH4695" s="494"/>
      <c r="AI4695" s="494"/>
      <c r="AJ4695" s="488"/>
      <c r="AK4695" s="494"/>
      <c r="AL4695" s="494"/>
      <c r="AM4695" s="488"/>
      <c r="AN4695" s="494"/>
      <c r="AO4695" s="494"/>
      <c r="AP4695" s="494"/>
      <c r="AQ4695" s="494"/>
      <c r="AR4695" s="494"/>
      <c r="AS4695" s="494"/>
      <c r="AT4695" s="488"/>
      <c r="AU4695" s="492"/>
      <c r="AV4695" s="492"/>
      <c r="AW4695" s="492"/>
      <c r="AX4695" s="488"/>
      <c r="AY4695" s="488"/>
      <c r="AZ4695" s="488"/>
    </row>
    <row r="4696">
      <c r="A4696" s="488"/>
      <c r="B4696" s="488"/>
      <c r="C4696" s="488"/>
      <c r="D4696" s="488"/>
      <c r="E4696" s="491"/>
      <c r="F4696" s="492"/>
      <c r="G4696" s="488"/>
      <c r="H4696" s="492"/>
      <c r="I4696" s="488"/>
      <c r="J4696" s="488"/>
      <c r="K4696" s="488"/>
      <c r="L4696" s="488"/>
      <c r="M4696" s="488"/>
      <c r="N4696" s="488"/>
      <c r="O4696" s="488"/>
      <c r="P4696" s="488"/>
      <c r="Q4696" s="488"/>
      <c r="R4696" s="491"/>
      <c r="S4696" s="494"/>
      <c r="T4696" s="494"/>
      <c r="U4696" s="488"/>
      <c r="V4696" s="494"/>
      <c r="W4696" s="494"/>
      <c r="X4696" s="494"/>
      <c r="Y4696" s="494"/>
      <c r="Z4696" s="494"/>
      <c r="AA4696" s="494"/>
      <c r="AB4696" s="488"/>
      <c r="AC4696" s="492"/>
      <c r="AD4696" s="494"/>
      <c r="AE4696" s="494"/>
      <c r="AF4696" s="494"/>
      <c r="AG4696" s="494"/>
      <c r="AH4696" s="494"/>
      <c r="AI4696" s="494"/>
      <c r="AJ4696" s="488"/>
      <c r="AK4696" s="494"/>
      <c r="AL4696" s="494"/>
      <c r="AM4696" s="488"/>
      <c r="AN4696" s="494"/>
      <c r="AO4696" s="494"/>
      <c r="AP4696" s="494"/>
      <c r="AQ4696" s="494"/>
      <c r="AR4696" s="494"/>
      <c r="AS4696" s="494"/>
      <c r="AT4696" s="488"/>
      <c r="AU4696" s="492"/>
      <c r="AV4696" s="492"/>
      <c r="AW4696" s="492"/>
      <c r="AX4696" s="488"/>
      <c r="AY4696" s="488"/>
      <c r="AZ4696" s="488"/>
    </row>
    <row r="4697">
      <c r="A4697" s="488"/>
      <c r="B4697" s="488"/>
      <c r="C4697" s="488"/>
      <c r="D4697" s="488"/>
      <c r="E4697" s="491"/>
      <c r="F4697" s="492"/>
      <c r="G4697" s="488"/>
      <c r="H4697" s="492"/>
      <c r="I4697" s="488"/>
      <c r="J4697" s="488"/>
      <c r="K4697" s="488"/>
      <c r="L4697" s="488"/>
      <c r="M4697" s="488"/>
      <c r="N4697" s="488"/>
      <c r="O4697" s="488"/>
      <c r="P4697" s="488"/>
      <c r="Q4697" s="488"/>
      <c r="R4697" s="491"/>
      <c r="S4697" s="494"/>
      <c r="T4697" s="494"/>
      <c r="U4697" s="488"/>
      <c r="V4697" s="494"/>
      <c r="W4697" s="494"/>
      <c r="X4697" s="494"/>
      <c r="Y4697" s="494"/>
      <c r="Z4697" s="494"/>
      <c r="AA4697" s="494"/>
      <c r="AB4697" s="488"/>
      <c r="AC4697" s="492"/>
      <c r="AD4697" s="494"/>
      <c r="AE4697" s="494"/>
      <c r="AF4697" s="494"/>
      <c r="AG4697" s="494"/>
      <c r="AH4697" s="494"/>
      <c r="AI4697" s="494"/>
      <c r="AJ4697" s="488"/>
      <c r="AK4697" s="494"/>
      <c r="AL4697" s="494"/>
      <c r="AM4697" s="488"/>
      <c r="AN4697" s="494"/>
      <c r="AO4697" s="494"/>
      <c r="AP4697" s="494"/>
      <c r="AQ4697" s="494"/>
      <c r="AR4697" s="494"/>
      <c r="AS4697" s="494"/>
      <c r="AT4697" s="488"/>
      <c r="AU4697" s="492"/>
      <c r="AV4697" s="492"/>
      <c r="AW4697" s="492"/>
      <c r="AX4697" s="488"/>
      <c r="AY4697" s="488"/>
      <c r="AZ4697" s="488"/>
    </row>
    <row r="4698">
      <c r="A4698" s="488"/>
      <c r="B4698" s="488"/>
      <c r="C4698" s="488"/>
      <c r="D4698" s="488"/>
      <c r="E4698" s="491"/>
      <c r="F4698" s="492"/>
      <c r="G4698" s="488"/>
      <c r="H4698" s="492"/>
      <c r="I4698" s="488"/>
      <c r="J4698" s="488"/>
      <c r="K4698" s="488"/>
      <c r="L4698" s="488"/>
      <c r="M4698" s="488"/>
      <c r="N4698" s="488"/>
      <c r="O4698" s="488"/>
      <c r="P4698" s="488"/>
      <c r="Q4698" s="488"/>
      <c r="R4698" s="491"/>
      <c r="S4698" s="494"/>
      <c r="T4698" s="494"/>
      <c r="U4698" s="488"/>
      <c r="V4698" s="494"/>
      <c r="W4698" s="494"/>
      <c r="X4698" s="494"/>
      <c r="Y4698" s="494"/>
      <c r="Z4698" s="494"/>
      <c r="AA4698" s="494"/>
      <c r="AB4698" s="488"/>
      <c r="AC4698" s="492"/>
      <c r="AD4698" s="494"/>
      <c r="AE4698" s="494"/>
      <c r="AF4698" s="494"/>
      <c r="AG4698" s="494"/>
      <c r="AH4698" s="494"/>
      <c r="AI4698" s="494"/>
      <c r="AJ4698" s="488"/>
      <c r="AK4698" s="494"/>
      <c r="AL4698" s="494"/>
      <c r="AM4698" s="488"/>
      <c r="AN4698" s="494"/>
      <c r="AO4698" s="494"/>
      <c r="AP4698" s="494"/>
      <c r="AQ4698" s="494"/>
      <c r="AR4698" s="494"/>
      <c r="AS4698" s="494"/>
      <c r="AT4698" s="488"/>
      <c r="AU4698" s="492"/>
      <c r="AV4698" s="492"/>
      <c r="AW4698" s="492"/>
      <c r="AX4698" s="488"/>
      <c r="AY4698" s="488"/>
      <c r="AZ4698" s="488"/>
    </row>
    <row r="4699">
      <c r="A4699" s="488"/>
      <c r="B4699" s="488"/>
      <c r="C4699" s="488"/>
      <c r="D4699" s="488"/>
      <c r="E4699" s="491"/>
      <c r="F4699" s="492"/>
      <c r="G4699" s="488"/>
      <c r="H4699" s="492"/>
      <c r="I4699" s="488"/>
      <c r="J4699" s="488"/>
      <c r="K4699" s="488"/>
      <c r="L4699" s="488"/>
      <c r="M4699" s="488"/>
      <c r="N4699" s="488"/>
      <c r="O4699" s="488"/>
      <c r="P4699" s="488"/>
      <c r="Q4699" s="488"/>
      <c r="R4699" s="491"/>
      <c r="S4699" s="494"/>
      <c r="T4699" s="494"/>
      <c r="U4699" s="488"/>
      <c r="V4699" s="494"/>
      <c r="W4699" s="494"/>
      <c r="X4699" s="494"/>
      <c r="Y4699" s="494"/>
      <c r="Z4699" s="494"/>
      <c r="AA4699" s="494"/>
      <c r="AB4699" s="488"/>
      <c r="AC4699" s="492"/>
      <c r="AD4699" s="494"/>
      <c r="AE4699" s="494"/>
      <c r="AF4699" s="494"/>
      <c r="AG4699" s="494"/>
      <c r="AH4699" s="494"/>
      <c r="AI4699" s="494"/>
      <c r="AJ4699" s="488"/>
      <c r="AK4699" s="494"/>
      <c r="AL4699" s="494"/>
      <c r="AM4699" s="488"/>
      <c r="AN4699" s="494"/>
      <c r="AO4699" s="494"/>
      <c r="AP4699" s="494"/>
      <c r="AQ4699" s="494"/>
      <c r="AR4699" s="494"/>
      <c r="AS4699" s="494"/>
      <c r="AT4699" s="488"/>
      <c r="AU4699" s="492"/>
      <c r="AV4699" s="492"/>
      <c r="AW4699" s="492"/>
      <c r="AX4699" s="488"/>
      <c r="AY4699" s="488"/>
      <c r="AZ4699" s="488"/>
    </row>
    <row r="4700">
      <c r="A4700" s="488"/>
      <c r="B4700" s="488"/>
      <c r="C4700" s="488"/>
      <c r="D4700" s="488"/>
      <c r="E4700" s="491"/>
      <c r="F4700" s="492"/>
      <c r="G4700" s="488"/>
      <c r="H4700" s="492"/>
      <c r="I4700" s="488"/>
      <c r="J4700" s="488"/>
      <c r="K4700" s="488"/>
      <c r="L4700" s="488"/>
      <c r="M4700" s="488"/>
      <c r="N4700" s="488"/>
      <c r="O4700" s="488"/>
      <c r="P4700" s="488"/>
      <c r="Q4700" s="488"/>
      <c r="R4700" s="491"/>
      <c r="S4700" s="494"/>
      <c r="T4700" s="494"/>
      <c r="U4700" s="488"/>
      <c r="V4700" s="494"/>
      <c r="W4700" s="494"/>
      <c r="X4700" s="494"/>
      <c r="Y4700" s="494"/>
      <c r="Z4700" s="494"/>
      <c r="AA4700" s="494"/>
      <c r="AB4700" s="488"/>
      <c r="AC4700" s="492"/>
      <c r="AD4700" s="494"/>
      <c r="AE4700" s="494"/>
      <c r="AF4700" s="494"/>
      <c r="AG4700" s="494"/>
      <c r="AH4700" s="494"/>
      <c r="AI4700" s="494"/>
      <c r="AJ4700" s="488"/>
      <c r="AK4700" s="494"/>
      <c r="AL4700" s="494"/>
      <c r="AM4700" s="488"/>
      <c r="AN4700" s="494"/>
      <c r="AO4700" s="494"/>
      <c r="AP4700" s="494"/>
      <c r="AQ4700" s="494"/>
      <c r="AR4700" s="494"/>
      <c r="AS4700" s="494"/>
      <c r="AT4700" s="488"/>
      <c r="AU4700" s="492"/>
      <c r="AV4700" s="492"/>
      <c r="AW4700" s="492"/>
      <c r="AX4700" s="488"/>
      <c r="AY4700" s="488"/>
      <c r="AZ4700" s="488"/>
    </row>
    <row r="4701">
      <c r="A4701" s="488"/>
      <c r="B4701" s="488"/>
      <c r="C4701" s="488"/>
      <c r="D4701" s="488"/>
      <c r="E4701" s="491"/>
      <c r="F4701" s="492"/>
      <c r="G4701" s="488"/>
      <c r="H4701" s="492"/>
      <c r="I4701" s="488"/>
      <c r="J4701" s="488"/>
      <c r="K4701" s="488"/>
      <c r="L4701" s="488"/>
      <c r="M4701" s="488"/>
      <c r="N4701" s="488"/>
      <c r="O4701" s="488"/>
      <c r="P4701" s="488"/>
      <c r="Q4701" s="488"/>
      <c r="R4701" s="491"/>
      <c r="S4701" s="494"/>
      <c r="T4701" s="494"/>
      <c r="U4701" s="488"/>
      <c r="V4701" s="494"/>
      <c r="W4701" s="494"/>
      <c r="X4701" s="494"/>
      <c r="Y4701" s="494"/>
      <c r="Z4701" s="494"/>
      <c r="AA4701" s="494"/>
      <c r="AB4701" s="488"/>
      <c r="AC4701" s="492"/>
      <c r="AD4701" s="494"/>
      <c r="AE4701" s="494"/>
      <c r="AF4701" s="494"/>
      <c r="AG4701" s="494"/>
      <c r="AH4701" s="494"/>
      <c r="AI4701" s="494"/>
      <c r="AJ4701" s="488"/>
      <c r="AK4701" s="494"/>
      <c r="AL4701" s="494"/>
      <c r="AM4701" s="488"/>
      <c r="AN4701" s="494"/>
      <c r="AO4701" s="494"/>
      <c r="AP4701" s="494"/>
      <c r="AQ4701" s="494"/>
      <c r="AR4701" s="494"/>
      <c r="AS4701" s="494"/>
      <c r="AT4701" s="488"/>
      <c r="AU4701" s="492"/>
      <c r="AV4701" s="492"/>
      <c r="AW4701" s="492"/>
      <c r="AX4701" s="488"/>
      <c r="AY4701" s="488"/>
      <c r="AZ4701" s="488"/>
    </row>
    <row r="4702">
      <c r="A4702" s="488"/>
      <c r="B4702" s="488"/>
      <c r="C4702" s="488"/>
      <c r="D4702" s="488"/>
      <c r="E4702" s="491"/>
      <c r="F4702" s="492"/>
      <c r="G4702" s="488"/>
      <c r="H4702" s="492"/>
      <c r="I4702" s="488"/>
      <c r="J4702" s="488"/>
      <c r="K4702" s="488"/>
      <c r="L4702" s="488"/>
      <c r="M4702" s="488"/>
      <c r="N4702" s="488"/>
      <c r="O4702" s="488"/>
      <c r="P4702" s="488"/>
      <c r="Q4702" s="488"/>
      <c r="R4702" s="491"/>
      <c r="S4702" s="494"/>
      <c r="T4702" s="494"/>
      <c r="U4702" s="488"/>
      <c r="V4702" s="494"/>
      <c r="W4702" s="494"/>
      <c r="X4702" s="494"/>
      <c r="Y4702" s="494"/>
      <c r="Z4702" s="494"/>
      <c r="AA4702" s="494"/>
      <c r="AB4702" s="488"/>
      <c r="AC4702" s="492"/>
      <c r="AD4702" s="494"/>
      <c r="AE4702" s="494"/>
      <c r="AF4702" s="494"/>
      <c r="AG4702" s="494"/>
      <c r="AH4702" s="494"/>
      <c r="AI4702" s="494"/>
      <c r="AJ4702" s="488"/>
      <c r="AK4702" s="494"/>
      <c r="AL4702" s="494"/>
      <c r="AM4702" s="488"/>
      <c r="AN4702" s="494"/>
      <c r="AO4702" s="494"/>
      <c r="AP4702" s="494"/>
      <c r="AQ4702" s="494"/>
      <c r="AR4702" s="494"/>
      <c r="AS4702" s="494"/>
      <c r="AT4702" s="488"/>
      <c r="AU4702" s="492"/>
      <c r="AV4702" s="492"/>
      <c r="AW4702" s="492"/>
      <c r="AX4702" s="497"/>
      <c r="AY4702" s="488"/>
      <c r="AZ4702" s="488"/>
    </row>
    <row r="4703">
      <c r="A4703" s="488"/>
      <c r="B4703" s="488"/>
      <c r="C4703" s="488"/>
      <c r="D4703" s="488"/>
      <c r="E4703" s="491"/>
      <c r="F4703" s="492"/>
      <c r="G4703" s="488"/>
      <c r="H4703" s="492"/>
      <c r="I4703" s="488"/>
      <c r="J4703" s="488"/>
      <c r="K4703" s="488"/>
      <c r="L4703" s="488"/>
      <c r="M4703" s="488"/>
      <c r="N4703" s="488"/>
      <c r="O4703" s="488"/>
      <c r="P4703" s="488"/>
      <c r="Q4703" s="488"/>
      <c r="R4703" s="491"/>
      <c r="S4703" s="494"/>
      <c r="T4703" s="494"/>
      <c r="U4703" s="488"/>
      <c r="V4703" s="494"/>
      <c r="W4703" s="494"/>
      <c r="X4703" s="494"/>
      <c r="Y4703" s="494"/>
      <c r="Z4703" s="494"/>
      <c r="AA4703" s="494"/>
      <c r="AB4703" s="488"/>
      <c r="AC4703" s="492"/>
      <c r="AD4703" s="494"/>
      <c r="AE4703" s="494"/>
      <c r="AF4703" s="494"/>
      <c r="AG4703" s="494"/>
      <c r="AH4703" s="494"/>
      <c r="AI4703" s="494"/>
      <c r="AJ4703" s="488"/>
      <c r="AK4703" s="494"/>
      <c r="AL4703" s="494"/>
      <c r="AM4703" s="488"/>
      <c r="AN4703" s="494"/>
      <c r="AO4703" s="494"/>
      <c r="AP4703" s="494"/>
      <c r="AQ4703" s="494"/>
      <c r="AR4703" s="494"/>
      <c r="AS4703" s="494"/>
      <c r="AT4703" s="488"/>
      <c r="AU4703" s="492"/>
      <c r="AV4703" s="492"/>
      <c r="AW4703" s="492"/>
      <c r="AX4703" s="488"/>
      <c r="AY4703" s="488"/>
      <c r="AZ4703" s="488"/>
    </row>
    <row r="4704">
      <c r="A4704" s="488"/>
      <c r="B4704" s="488"/>
      <c r="C4704" s="488"/>
      <c r="D4704" s="488"/>
      <c r="E4704" s="491"/>
      <c r="F4704" s="492"/>
      <c r="G4704" s="488"/>
      <c r="H4704" s="492"/>
      <c r="I4704" s="488"/>
      <c r="J4704" s="488"/>
      <c r="K4704" s="488"/>
      <c r="L4704" s="488"/>
      <c r="M4704" s="488"/>
      <c r="N4704" s="488"/>
      <c r="O4704" s="488"/>
      <c r="P4704" s="488"/>
      <c r="Q4704" s="488"/>
      <c r="R4704" s="491"/>
      <c r="S4704" s="494"/>
      <c r="T4704" s="494"/>
      <c r="U4704" s="488"/>
      <c r="V4704" s="494"/>
      <c r="W4704" s="494"/>
      <c r="X4704" s="494"/>
      <c r="Y4704" s="494"/>
      <c r="Z4704" s="494"/>
      <c r="AA4704" s="494"/>
      <c r="AB4704" s="488"/>
      <c r="AC4704" s="492"/>
      <c r="AD4704" s="494"/>
      <c r="AE4704" s="494"/>
      <c r="AF4704" s="494"/>
      <c r="AG4704" s="494"/>
      <c r="AH4704" s="494"/>
      <c r="AI4704" s="494"/>
      <c r="AJ4704" s="488"/>
      <c r="AK4704" s="494"/>
      <c r="AL4704" s="494"/>
      <c r="AM4704" s="488"/>
      <c r="AN4704" s="494"/>
      <c r="AO4704" s="494"/>
      <c r="AP4704" s="494"/>
      <c r="AQ4704" s="494"/>
      <c r="AR4704" s="494"/>
      <c r="AS4704" s="494"/>
      <c r="AT4704" s="488"/>
      <c r="AU4704" s="492"/>
      <c r="AV4704" s="492"/>
      <c r="AW4704" s="492"/>
      <c r="AX4704" s="488"/>
      <c r="AY4704" s="488"/>
      <c r="AZ4704" s="488"/>
    </row>
    <row r="4705">
      <c r="A4705" s="488"/>
      <c r="B4705" s="488"/>
      <c r="C4705" s="488"/>
      <c r="D4705" s="488"/>
      <c r="E4705" s="491"/>
      <c r="F4705" s="492"/>
      <c r="G4705" s="488"/>
      <c r="H4705" s="492"/>
      <c r="I4705" s="488"/>
      <c r="J4705" s="488"/>
      <c r="K4705" s="488"/>
      <c r="L4705" s="488"/>
      <c r="M4705" s="488"/>
      <c r="N4705" s="488"/>
      <c r="O4705" s="488"/>
      <c r="P4705" s="488"/>
      <c r="Q4705" s="488"/>
      <c r="R4705" s="491"/>
      <c r="S4705" s="494"/>
      <c r="T4705" s="494"/>
      <c r="U4705" s="488"/>
      <c r="V4705" s="494"/>
      <c r="W4705" s="494"/>
      <c r="X4705" s="494"/>
      <c r="Y4705" s="494"/>
      <c r="Z4705" s="494"/>
      <c r="AA4705" s="494"/>
      <c r="AB4705" s="488"/>
      <c r="AC4705" s="492"/>
      <c r="AD4705" s="494"/>
      <c r="AE4705" s="494"/>
      <c r="AF4705" s="494"/>
      <c r="AG4705" s="494"/>
      <c r="AH4705" s="494"/>
      <c r="AI4705" s="494"/>
      <c r="AJ4705" s="488"/>
      <c r="AK4705" s="494"/>
      <c r="AL4705" s="494"/>
      <c r="AM4705" s="488"/>
      <c r="AN4705" s="494"/>
      <c r="AO4705" s="494"/>
      <c r="AP4705" s="494"/>
      <c r="AQ4705" s="494"/>
      <c r="AR4705" s="494"/>
      <c r="AS4705" s="494"/>
      <c r="AT4705" s="488"/>
      <c r="AU4705" s="492"/>
      <c r="AV4705" s="492"/>
      <c r="AW4705" s="492"/>
      <c r="AX4705" s="497"/>
      <c r="AY4705" s="488"/>
      <c r="AZ4705" s="488"/>
    </row>
    <row r="4706">
      <c r="A4706" s="488"/>
      <c r="B4706" s="488"/>
      <c r="C4706" s="488"/>
      <c r="D4706" s="488"/>
      <c r="E4706" s="491"/>
      <c r="F4706" s="492"/>
      <c r="G4706" s="488"/>
      <c r="H4706" s="492"/>
      <c r="I4706" s="488"/>
      <c r="J4706" s="488"/>
      <c r="K4706" s="488"/>
      <c r="L4706" s="488"/>
      <c r="M4706" s="488"/>
      <c r="N4706" s="488"/>
      <c r="O4706" s="488"/>
      <c r="P4706" s="488"/>
      <c r="Q4706" s="488"/>
      <c r="R4706" s="491"/>
      <c r="S4706" s="494"/>
      <c r="T4706" s="494"/>
      <c r="U4706" s="488"/>
      <c r="V4706" s="494"/>
      <c r="W4706" s="494"/>
      <c r="X4706" s="494"/>
      <c r="Y4706" s="494"/>
      <c r="Z4706" s="494"/>
      <c r="AA4706" s="494"/>
      <c r="AB4706" s="488"/>
      <c r="AC4706" s="492"/>
      <c r="AD4706" s="494"/>
      <c r="AE4706" s="494"/>
      <c r="AF4706" s="494"/>
      <c r="AG4706" s="494"/>
      <c r="AH4706" s="494"/>
      <c r="AI4706" s="494"/>
      <c r="AJ4706" s="488"/>
      <c r="AK4706" s="494"/>
      <c r="AL4706" s="494"/>
      <c r="AM4706" s="488"/>
      <c r="AN4706" s="494"/>
      <c r="AO4706" s="494"/>
      <c r="AP4706" s="494"/>
      <c r="AQ4706" s="494"/>
      <c r="AR4706" s="494"/>
      <c r="AS4706" s="494"/>
      <c r="AT4706" s="488"/>
      <c r="AU4706" s="492"/>
      <c r="AV4706" s="492"/>
      <c r="AW4706" s="492"/>
      <c r="AX4706" s="488"/>
      <c r="AY4706" s="488"/>
      <c r="AZ4706" s="488"/>
    </row>
    <row r="4707">
      <c r="A4707" s="488"/>
      <c r="B4707" s="488"/>
      <c r="C4707" s="488"/>
      <c r="D4707" s="488"/>
      <c r="E4707" s="491"/>
      <c r="F4707" s="492"/>
      <c r="G4707" s="488"/>
      <c r="H4707" s="492"/>
      <c r="I4707" s="488"/>
      <c r="J4707" s="488"/>
      <c r="K4707" s="488"/>
      <c r="L4707" s="488"/>
      <c r="M4707" s="488"/>
      <c r="N4707" s="488"/>
      <c r="O4707" s="488"/>
      <c r="P4707" s="488"/>
      <c r="Q4707" s="488"/>
      <c r="R4707" s="491"/>
      <c r="S4707" s="494"/>
      <c r="T4707" s="494"/>
      <c r="U4707" s="488"/>
      <c r="V4707" s="494"/>
      <c r="W4707" s="494"/>
      <c r="X4707" s="494"/>
      <c r="Y4707" s="494"/>
      <c r="Z4707" s="494"/>
      <c r="AA4707" s="494"/>
      <c r="AB4707" s="488"/>
      <c r="AC4707" s="492"/>
      <c r="AD4707" s="494"/>
      <c r="AE4707" s="494"/>
      <c r="AF4707" s="494"/>
      <c r="AG4707" s="494"/>
      <c r="AH4707" s="494"/>
      <c r="AI4707" s="494"/>
      <c r="AJ4707" s="488"/>
      <c r="AK4707" s="494"/>
      <c r="AL4707" s="494"/>
      <c r="AM4707" s="488"/>
      <c r="AN4707" s="494"/>
      <c r="AO4707" s="494"/>
      <c r="AP4707" s="494"/>
      <c r="AQ4707" s="494"/>
      <c r="AR4707" s="494"/>
      <c r="AS4707" s="494"/>
      <c r="AT4707" s="488"/>
      <c r="AU4707" s="492"/>
      <c r="AV4707" s="492"/>
      <c r="AW4707" s="492"/>
      <c r="AX4707" s="488"/>
      <c r="AY4707" s="488"/>
      <c r="AZ4707" s="488"/>
    </row>
    <row r="4708">
      <c r="A4708" s="488"/>
      <c r="B4708" s="488"/>
      <c r="C4708" s="488"/>
      <c r="D4708" s="488"/>
      <c r="E4708" s="491"/>
      <c r="F4708" s="492"/>
      <c r="G4708" s="488"/>
      <c r="H4708" s="492"/>
      <c r="I4708" s="488"/>
      <c r="J4708" s="488"/>
      <c r="K4708" s="488"/>
      <c r="L4708" s="488"/>
      <c r="M4708" s="488"/>
      <c r="N4708" s="488"/>
      <c r="O4708" s="488"/>
      <c r="P4708" s="488"/>
      <c r="Q4708" s="488"/>
      <c r="R4708" s="491"/>
      <c r="S4708" s="494"/>
      <c r="T4708" s="494"/>
      <c r="U4708" s="488"/>
      <c r="V4708" s="494"/>
      <c r="W4708" s="494"/>
      <c r="X4708" s="494"/>
      <c r="Y4708" s="494"/>
      <c r="Z4708" s="494"/>
      <c r="AA4708" s="494"/>
      <c r="AB4708" s="488"/>
      <c r="AC4708" s="492"/>
      <c r="AD4708" s="494"/>
      <c r="AE4708" s="494"/>
      <c r="AF4708" s="494"/>
      <c r="AG4708" s="494"/>
      <c r="AH4708" s="494"/>
      <c r="AI4708" s="494"/>
      <c r="AJ4708" s="488"/>
      <c r="AK4708" s="494"/>
      <c r="AL4708" s="494"/>
      <c r="AM4708" s="488"/>
      <c r="AN4708" s="494"/>
      <c r="AO4708" s="494"/>
      <c r="AP4708" s="494"/>
      <c r="AQ4708" s="494"/>
      <c r="AR4708" s="494"/>
      <c r="AS4708" s="494"/>
      <c r="AT4708" s="488"/>
      <c r="AU4708" s="492"/>
      <c r="AV4708" s="492"/>
      <c r="AW4708" s="492"/>
      <c r="AX4708" s="488"/>
      <c r="AY4708" s="488"/>
      <c r="AZ4708" s="488"/>
    </row>
    <row r="4709">
      <c r="A4709" s="488"/>
      <c r="B4709" s="488"/>
      <c r="C4709" s="488"/>
      <c r="D4709" s="488"/>
      <c r="E4709" s="491"/>
      <c r="F4709" s="492"/>
      <c r="G4709" s="488"/>
      <c r="H4709" s="492"/>
      <c r="I4709" s="488"/>
      <c r="J4709" s="488"/>
      <c r="K4709" s="488"/>
      <c r="L4709" s="488"/>
      <c r="M4709" s="488"/>
      <c r="N4709" s="488"/>
      <c r="O4709" s="488"/>
      <c r="P4709" s="488"/>
      <c r="Q4709" s="488"/>
      <c r="R4709" s="491"/>
      <c r="S4709" s="494"/>
      <c r="T4709" s="494"/>
      <c r="U4709" s="488"/>
      <c r="V4709" s="494"/>
      <c r="W4709" s="494"/>
      <c r="X4709" s="494"/>
      <c r="Y4709" s="494"/>
      <c r="Z4709" s="494"/>
      <c r="AA4709" s="494"/>
      <c r="AB4709" s="488"/>
      <c r="AC4709" s="492"/>
      <c r="AD4709" s="494"/>
      <c r="AE4709" s="494"/>
      <c r="AF4709" s="494"/>
      <c r="AG4709" s="494"/>
      <c r="AH4709" s="494"/>
      <c r="AI4709" s="494"/>
      <c r="AJ4709" s="488"/>
      <c r="AK4709" s="494"/>
      <c r="AL4709" s="494"/>
      <c r="AM4709" s="488"/>
      <c r="AN4709" s="494"/>
      <c r="AO4709" s="494"/>
      <c r="AP4709" s="494"/>
      <c r="AQ4709" s="494"/>
      <c r="AR4709" s="494"/>
      <c r="AS4709" s="494"/>
      <c r="AT4709" s="488"/>
      <c r="AU4709" s="492"/>
      <c r="AV4709" s="492"/>
      <c r="AW4709" s="492"/>
      <c r="AX4709" s="488"/>
      <c r="AY4709" s="488"/>
      <c r="AZ4709" s="488"/>
    </row>
    <row r="4710">
      <c r="A4710" s="488"/>
      <c r="B4710" s="488"/>
      <c r="C4710" s="488"/>
      <c r="D4710" s="488"/>
      <c r="E4710" s="491"/>
      <c r="F4710" s="492"/>
      <c r="G4710" s="488"/>
      <c r="H4710" s="492"/>
      <c r="I4710" s="488"/>
      <c r="J4710" s="488"/>
      <c r="K4710" s="488"/>
      <c r="L4710" s="488"/>
      <c r="M4710" s="488"/>
      <c r="N4710" s="488"/>
      <c r="O4710" s="488"/>
      <c r="P4710" s="488"/>
      <c r="Q4710" s="488"/>
      <c r="R4710" s="491"/>
      <c r="S4710" s="494"/>
      <c r="T4710" s="494"/>
      <c r="U4710" s="488"/>
      <c r="V4710" s="494"/>
      <c r="W4710" s="494"/>
      <c r="X4710" s="494"/>
      <c r="Y4710" s="494"/>
      <c r="Z4710" s="494"/>
      <c r="AA4710" s="494"/>
      <c r="AB4710" s="488"/>
      <c r="AC4710" s="492"/>
      <c r="AD4710" s="494"/>
      <c r="AE4710" s="494"/>
      <c r="AF4710" s="494"/>
      <c r="AG4710" s="494"/>
      <c r="AH4710" s="494"/>
      <c r="AI4710" s="494"/>
      <c r="AJ4710" s="488"/>
      <c r="AK4710" s="494"/>
      <c r="AL4710" s="494"/>
      <c r="AM4710" s="488"/>
      <c r="AN4710" s="494"/>
      <c r="AO4710" s="494"/>
      <c r="AP4710" s="494"/>
      <c r="AQ4710" s="494"/>
      <c r="AR4710" s="494"/>
      <c r="AS4710" s="494"/>
      <c r="AT4710" s="488"/>
      <c r="AU4710" s="492"/>
      <c r="AV4710" s="492"/>
      <c r="AW4710" s="492"/>
      <c r="AX4710" s="488"/>
      <c r="AY4710" s="488"/>
      <c r="AZ4710" s="488"/>
    </row>
    <row r="4711">
      <c r="A4711" s="488"/>
      <c r="B4711" s="488"/>
      <c r="C4711" s="488"/>
      <c r="D4711" s="488"/>
      <c r="E4711" s="491"/>
      <c r="F4711" s="492"/>
      <c r="G4711" s="488"/>
      <c r="H4711" s="492"/>
      <c r="I4711" s="488"/>
      <c r="J4711" s="488"/>
      <c r="K4711" s="488"/>
      <c r="L4711" s="488"/>
      <c r="M4711" s="488"/>
      <c r="N4711" s="488"/>
      <c r="O4711" s="488"/>
      <c r="P4711" s="488"/>
      <c r="Q4711" s="488"/>
      <c r="R4711" s="491"/>
      <c r="S4711" s="494"/>
      <c r="T4711" s="494"/>
      <c r="U4711" s="488"/>
      <c r="V4711" s="494"/>
      <c r="W4711" s="494"/>
      <c r="X4711" s="494"/>
      <c r="Y4711" s="494"/>
      <c r="Z4711" s="494"/>
      <c r="AA4711" s="494"/>
      <c r="AB4711" s="488"/>
      <c r="AC4711" s="492"/>
      <c r="AD4711" s="494"/>
      <c r="AE4711" s="494"/>
      <c r="AF4711" s="494"/>
      <c r="AG4711" s="494"/>
      <c r="AH4711" s="494"/>
      <c r="AI4711" s="494"/>
      <c r="AJ4711" s="488"/>
      <c r="AK4711" s="494"/>
      <c r="AL4711" s="494"/>
      <c r="AM4711" s="488"/>
      <c r="AN4711" s="494"/>
      <c r="AO4711" s="494"/>
      <c r="AP4711" s="494"/>
      <c r="AQ4711" s="494"/>
      <c r="AR4711" s="494"/>
      <c r="AS4711" s="494"/>
      <c r="AT4711" s="488"/>
      <c r="AU4711" s="492"/>
      <c r="AV4711" s="492"/>
      <c r="AW4711" s="492"/>
      <c r="AX4711" s="497"/>
      <c r="AY4711" s="497"/>
      <c r="AZ4711" s="488"/>
    </row>
    <row r="4712">
      <c r="A4712" s="488"/>
      <c r="B4712" s="488"/>
      <c r="C4712" s="488"/>
      <c r="D4712" s="488"/>
      <c r="E4712" s="491"/>
      <c r="F4712" s="492"/>
      <c r="G4712" s="488"/>
      <c r="H4712" s="492"/>
      <c r="I4712" s="488"/>
      <c r="J4712" s="488"/>
      <c r="K4712" s="488"/>
      <c r="L4712" s="488"/>
      <c r="M4712" s="488"/>
      <c r="N4712" s="488"/>
      <c r="O4712" s="488"/>
      <c r="P4712" s="488"/>
      <c r="Q4712" s="488"/>
      <c r="R4712" s="491"/>
      <c r="S4712" s="494"/>
      <c r="T4712" s="494"/>
      <c r="U4712" s="488"/>
      <c r="V4712" s="494"/>
      <c r="W4712" s="494"/>
      <c r="X4712" s="494"/>
      <c r="Y4712" s="494"/>
      <c r="Z4712" s="494"/>
      <c r="AA4712" s="494"/>
      <c r="AB4712" s="488"/>
      <c r="AC4712" s="492"/>
      <c r="AD4712" s="494"/>
      <c r="AE4712" s="494"/>
      <c r="AF4712" s="494"/>
      <c r="AG4712" s="494"/>
      <c r="AH4712" s="494"/>
      <c r="AI4712" s="494"/>
      <c r="AJ4712" s="488"/>
      <c r="AK4712" s="494"/>
      <c r="AL4712" s="494"/>
      <c r="AM4712" s="488"/>
      <c r="AN4712" s="494"/>
      <c r="AO4712" s="494"/>
      <c r="AP4712" s="494"/>
      <c r="AQ4712" s="494"/>
      <c r="AR4712" s="494"/>
      <c r="AS4712" s="494"/>
      <c r="AT4712" s="488"/>
      <c r="AU4712" s="492"/>
      <c r="AV4712" s="492"/>
      <c r="AW4712" s="492"/>
      <c r="AX4712" s="488"/>
      <c r="AY4712" s="488"/>
      <c r="AZ4712" s="488"/>
    </row>
    <row r="4713">
      <c r="A4713" s="488"/>
      <c r="B4713" s="488"/>
      <c r="C4713" s="488"/>
      <c r="D4713" s="488"/>
      <c r="E4713" s="491"/>
      <c r="F4713" s="492"/>
      <c r="G4713" s="488"/>
      <c r="H4713" s="492"/>
      <c r="I4713" s="488"/>
      <c r="J4713" s="488"/>
      <c r="K4713" s="488"/>
      <c r="L4713" s="488"/>
      <c r="M4713" s="488"/>
      <c r="N4713" s="488"/>
      <c r="O4713" s="488"/>
      <c r="P4713" s="488"/>
      <c r="Q4713" s="488"/>
      <c r="R4713" s="491"/>
      <c r="S4713" s="494"/>
      <c r="T4713" s="494"/>
      <c r="U4713" s="488"/>
      <c r="V4713" s="494"/>
      <c r="W4713" s="494"/>
      <c r="X4713" s="494"/>
      <c r="Y4713" s="494"/>
      <c r="Z4713" s="494"/>
      <c r="AA4713" s="494"/>
      <c r="AB4713" s="488"/>
      <c r="AC4713" s="492"/>
      <c r="AD4713" s="494"/>
      <c r="AE4713" s="494"/>
      <c r="AF4713" s="494"/>
      <c r="AG4713" s="494"/>
      <c r="AH4713" s="494"/>
      <c r="AI4713" s="494"/>
      <c r="AJ4713" s="488"/>
      <c r="AK4713" s="494"/>
      <c r="AL4713" s="494"/>
      <c r="AM4713" s="488"/>
      <c r="AN4713" s="494"/>
      <c r="AO4713" s="494"/>
      <c r="AP4713" s="494"/>
      <c r="AQ4713" s="494"/>
      <c r="AR4713" s="494"/>
      <c r="AS4713" s="494"/>
      <c r="AT4713" s="488"/>
      <c r="AU4713" s="492"/>
      <c r="AV4713" s="492"/>
      <c r="AW4713" s="492"/>
      <c r="AX4713" s="488"/>
      <c r="AY4713" s="488"/>
      <c r="AZ4713" s="488"/>
    </row>
    <row r="4714">
      <c r="A4714" s="488"/>
      <c r="B4714" s="488"/>
      <c r="C4714" s="488"/>
      <c r="D4714" s="488"/>
      <c r="E4714" s="491"/>
      <c r="F4714" s="492"/>
      <c r="G4714" s="488"/>
      <c r="H4714" s="492"/>
      <c r="I4714" s="488"/>
      <c r="J4714" s="488"/>
      <c r="K4714" s="488"/>
      <c r="L4714" s="488"/>
      <c r="M4714" s="488"/>
      <c r="N4714" s="488"/>
      <c r="O4714" s="488"/>
      <c r="P4714" s="488"/>
      <c r="Q4714" s="488"/>
      <c r="R4714" s="491"/>
      <c r="S4714" s="494"/>
      <c r="T4714" s="494"/>
      <c r="U4714" s="488"/>
      <c r="V4714" s="494"/>
      <c r="W4714" s="494"/>
      <c r="X4714" s="494"/>
      <c r="Y4714" s="494"/>
      <c r="Z4714" s="494"/>
      <c r="AA4714" s="494"/>
      <c r="AB4714" s="488"/>
      <c r="AC4714" s="492"/>
      <c r="AD4714" s="494"/>
      <c r="AE4714" s="494"/>
      <c r="AF4714" s="494"/>
      <c r="AG4714" s="494"/>
      <c r="AH4714" s="494"/>
      <c r="AI4714" s="494"/>
      <c r="AJ4714" s="488"/>
      <c r="AK4714" s="494"/>
      <c r="AL4714" s="494"/>
      <c r="AM4714" s="488"/>
      <c r="AN4714" s="494"/>
      <c r="AO4714" s="494"/>
      <c r="AP4714" s="494"/>
      <c r="AQ4714" s="494"/>
      <c r="AR4714" s="494"/>
      <c r="AS4714" s="494"/>
      <c r="AT4714" s="488"/>
      <c r="AU4714" s="492"/>
      <c r="AV4714" s="492"/>
      <c r="AW4714" s="492"/>
      <c r="AX4714" s="488"/>
      <c r="AY4714" s="488"/>
      <c r="AZ4714" s="488"/>
    </row>
    <row r="4715">
      <c r="A4715" s="488"/>
      <c r="B4715" s="488"/>
      <c r="C4715" s="488"/>
      <c r="D4715" s="488"/>
      <c r="E4715" s="491"/>
      <c r="F4715" s="492"/>
      <c r="G4715" s="488"/>
      <c r="H4715" s="492"/>
      <c r="I4715" s="488"/>
      <c r="J4715" s="488"/>
      <c r="K4715" s="488"/>
      <c r="L4715" s="488"/>
      <c r="M4715" s="488"/>
      <c r="N4715" s="488"/>
      <c r="O4715" s="488"/>
      <c r="P4715" s="488"/>
      <c r="Q4715" s="488"/>
      <c r="R4715" s="491"/>
      <c r="S4715" s="494"/>
      <c r="T4715" s="494"/>
      <c r="U4715" s="488"/>
      <c r="V4715" s="494"/>
      <c r="W4715" s="494"/>
      <c r="X4715" s="494"/>
      <c r="Y4715" s="494"/>
      <c r="Z4715" s="494"/>
      <c r="AA4715" s="494"/>
      <c r="AB4715" s="488"/>
      <c r="AC4715" s="492"/>
      <c r="AD4715" s="494"/>
      <c r="AE4715" s="494"/>
      <c r="AF4715" s="494"/>
      <c r="AG4715" s="494"/>
      <c r="AH4715" s="494"/>
      <c r="AI4715" s="494"/>
      <c r="AJ4715" s="488"/>
      <c r="AK4715" s="494"/>
      <c r="AL4715" s="494"/>
      <c r="AM4715" s="488"/>
      <c r="AN4715" s="494"/>
      <c r="AO4715" s="494"/>
      <c r="AP4715" s="494"/>
      <c r="AQ4715" s="494"/>
      <c r="AR4715" s="494"/>
      <c r="AS4715" s="494"/>
      <c r="AT4715" s="488"/>
      <c r="AU4715" s="492"/>
      <c r="AV4715" s="492"/>
      <c r="AW4715" s="492"/>
      <c r="AX4715" s="488"/>
      <c r="AY4715" s="488"/>
      <c r="AZ4715" s="488"/>
    </row>
    <row r="4716">
      <c r="A4716" s="488"/>
      <c r="B4716" s="488"/>
      <c r="C4716" s="488"/>
      <c r="D4716" s="488"/>
      <c r="E4716" s="491"/>
      <c r="F4716" s="492"/>
      <c r="G4716" s="488"/>
      <c r="H4716" s="492"/>
      <c r="I4716" s="488"/>
      <c r="J4716" s="488"/>
      <c r="K4716" s="488"/>
      <c r="L4716" s="488"/>
      <c r="M4716" s="488"/>
      <c r="N4716" s="488"/>
      <c r="O4716" s="488"/>
      <c r="P4716" s="488"/>
      <c r="Q4716" s="488"/>
      <c r="R4716" s="491"/>
      <c r="S4716" s="494"/>
      <c r="T4716" s="494"/>
      <c r="U4716" s="488"/>
      <c r="V4716" s="494"/>
      <c r="W4716" s="494"/>
      <c r="X4716" s="494"/>
      <c r="Y4716" s="494"/>
      <c r="Z4716" s="494"/>
      <c r="AA4716" s="494"/>
      <c r="AB4716" s="488"/>
      <c r="AC4716" s="492"/>
      <c r="AD4716" s="494"/>
      <c r="AE4716" s="494"/>
      <c r="AF4716" s="494"/>
      <c r="AG4716" s="494"/>
      <c r="AH4716" s="494"/>
      <c r="AI4716" s="494"/>
      <c r="AJ4716" s="488"/>
      <c r="AK4716" s="494"/>
      <c r="AL4716" s="494"/>
      <c r="AM4716" s="488"/>
      <c r="AN4716" s="494"/>
      <c r="AO4716" s="494"/>
      <c r="AP4716" s="494"/>
      <c r="AQ4716" s="494"/>
      <c r="AR4716" s="494"/>
      <c r="AS4716" s="494"/>
      <c r="AT4716" s="488"/>
      <c r="AU4716" s="492"/>
      <c r="AV4716" s="492"/>
      <c r="AW4716" s="492"/>
      <c r="AX4716" s="488"/>
      <c r="AY4716" s="488"/>
      <c r="AZ4716" s="488"/>
    </row>
    <row r="4717">
      <c r="A4717" s="488"/>
      <c r="B4717" s="488"/>
      <c r="C4717" s="488"/>
      <c r="D4717" s="488"/>
      <c r="E4717" s="491"/>
      <c r="F4717" s="492"/>
      <c r="G4717" s="488"/>
      <c r="H4717" s="492"/>
      <c r="I4717" s="488"/>
      <c r="J4717" s="488"/>
      <c r="K4717" s="488"/>
      <c r="L4717" s="488"/>
      <c r="M4717" s="488"/>
      <c r="N4717" s="488"/>
      <c r="O4717" s="488"/>
      <c r="P4717" s="488"/>
      <c r="Q4717" s="488"/>
      <c r="R4717" s="491"/>
      <c r="S4717" s="494"/>
      <c r="T4717" s="494"/>
      <c r="U4717" s="488"/>
      <c r="V4717" s="494"/>
      <c r="W4717" s="494"/>
      <c r="X4717" s="494"/>
      <c r="Y4717" s="494"/>
      <c r="Z4717" s="494"/>
      <c r="AA4717" s="494"/>
      <c r="AB4717" s="488"/>
      <c r="AC4717" s="492"/>
      <c r="AD4717" s="494"/>
      <c r="AE4717" s="494"/>
      <c r="AF4717" s="494"/>
      <c r="AG4717" s="494"/>
      <c r="AH4717" s="494"/>
      <c r="AI4717" s="494"/>
      <c r="AJ4717" s="488"/>
      <c r="AK4717" s="494"/>
      <c r="AL4717" s="494"/>
      <c r="AM4717" s="488"/>
      <c r="AN4717" s="494"/>
      <c r="AO4717" s="494"/>
      <c r="AP4717" s="494"/>
      <c r="AQ4717" s="494"/>
      <c r="AR4717" s="494"/>
      <c r="AS4717" s="494"/>
      <c r="AT4717" s="488"/>
      <c r="AU4717" s="492"/>
      <c r="AV4717" s="492"/>
      <c r="AW4717" s="492"/>
      <c r="AX4717" s="488"/>
      <c r="AY4717" s="488"/>
      <c r="AZ4717" s="488"/>
    </row>
    <row r="4718">
      <c r="A4718" s="488"/>
      <c r="B4718" s="488"/>
      <c r="C4718" s="488"/>
      <c r="D4718" s="488"/>
      <c r="E4718" s="491"/>
      <c r="F4718" s="492"/>
      <c r="G4718" s="488"/>
      <c r="H4718" s="492"/>
      <c r="I4718" s="488"/>
      <c r="J4718" s="488"/>
      <c r="K4718" s="488"/>
      <c r="L4718" s="488"/>
      <c r="M4718" s="488"/>
      <c r="N4718" s="488"/>
      <c r="O4718" s="488"/>
      <c r="P4718" s="488"/>
      <c r="Q4718" s="488"/>
      <c r="R4718" s="491"/>
      <c r="S4718" s="494"/>
      <c r="T4718" s="494"/>
      <c r="U4718" s="488"/>
      <c r="V4718" s="494"/>
      <c r="W4718" s="494"/>
      <c r="X4718" s="494"/>
      <c r="Y4718" s="494"/>
      <c r="Z4718" s="494"/>
      <c r="AA4718" s="494"/>
      <c r="AB4718" s="488"/>
      <c r="AC4718" s="492"/>
      <c r="AD4718" s="488"/>
      <c r="AE4718" s="492"/>
      <c r="AF4718" s="488"/>
      <c r="AG4718" s="488"/>
      <c r="AH4718" s="494"/>
      <c r="AI4718" s="494"/>
      <c r="AJ4718" s="488"/>
      <c r="AK4718" s="500"/>
      <c r="AL4718" s="491"/>
      <c r="AM4718" s="488"/>
      <c r="AN4718" s="494"/>
      <c r="AO4718" s="494"/>
      <c r="AP4718" s="494"/>
      <c r="AQ4718" s="494"/>
      <c r="AR4718" s="494"/>
      <c r="AS4718" s="494"/>
      <c r="AT4718" s="488"/>
      <c r="AU4718" s="492"/>
      <c r="AV4718" s="492"/>
      <c r="AW4718" s="492"/>
      <c r="AX4718" s="488"/>
      <c r="AY4718" s="488"/>
      <c r="AZ4718" s="488"/>
    </row>
    <row r="4719">
      <c r="A4719" s="488"/>
      <c r="B4719" s="488"/>
      <c r="C4719" s="488"/>
      <c r="D4719" s="488"/>
      <c r="E4719" s="491"/>
      <c r="F4719" s="492"/>
      <c r="G4719" s="488"/>
      <c r="H4719" s="492"/>
      <c r="I4719" s="488"/>
      <c r="J4719" s="488"/>
      <c r="K4719" s="488"/>
      <c r="L4719" s="488"/>
      <c r="M4719" s="488"/>
      <c r="N4719" s="488"/>
      <c r="O4719" s="488"/>
      <c r="P4719" s="488"/>
      <c r="Q4719" s="488"/>
      <c r="R4719" s="491"/>
      <c r="S4719" s="494"/>
      <c r="T4719" s="494"/>
      <c r="U4719" s="488"/>
      <c r="V4719" s="494"/>
      <c r="W4719" s="494"/>
      <c r="X4719" s="494"/>
      <c r="Y4719" s="494"/>
      <c r="Z4719" s="494"/>
      <c r="AA4719" s="494"/>
      <c r="AB4719" s="488"/>
      <c r="AC4719" s="492"/>
      <c r="AD4719" s="494"/>
      <c r="AE4719" s="494"/>
      <c r="AF4719" s="494"/>
      <c r="AG4719" s="494"/>
      <c r="AH4719" s="494"/>
      <c r="AI4719" s="494"/>
      <c r="AJ4719" s="488"/>
      <c r="AK4719" s="494"/>
      <c r="AL4719" s="494"/>
      <c r="AM4719" s="488"/>
      <c r="AN4719" s="494"/>
      <c r="AO4719" s="494"/>
      <c r="AP4719" s="494"/>
      <c r="AQ4719" s="494"/>
      <c r="AR4719" s="494"/>
      <c r="AS4719" s="494"/>
      <c r="AT4719" s="488"/>
      <c r="AU4719" s="492"/>
      <c r="AV4719" s="492"/>
      <c r="AW4719" s="492"/>
      <c r="AX4719" s="488"/>
      <c r="AY4719" s="488"/>
      <c r="AZ4719" s="488"/>
    </row>
    <row r="4720">
      <c r="A4720" s="488"/>
      <c r="B4720" s="488"/>
      <c r="C4720" s="488"/>
      <c r="D4720" s="488"/>
      <c r="E4720" s="491"/>
      <c r="F4720" s="492"/>
      <c r="G4720" s="488"/>
      <c r="H4720" s="492"/>
      <c r="I4720" s="488"/>
      <c r="J4720" s="488"/>
      <c r="K4720" s="488"/>
      <c r="L4720" s="488"/>
      <c r="M4720" s="488"/>
      <c r="N4720" s="488"/>
      <c r="O4720" s="488"/>
      <c r="P4720" s="488"/>
      <c r="Q4720" s="488"/>
      <c r="R4720" s="491"/>
      <c r="S4720" s="494"/>
      <c r="T4720" s="494"/>
      <c r="U4720" s="488"/>
      <c r="V4720" s="494"/>
      <c r="W4720" s="494"/>
      <c r="X4720" s="494"/>
      <c r="Y4720" s="494"/>
      <c r="Z4720" s="494"/>
      <c r="AA4720" s="494"/>
      <c r="AB4720" s="488"/>
      <c r="AC4720" s="492"/>
      <c r="AD4720" s="494"/>
      <c r="AE4720" s="494"/>
      <c r="AF4720" s="494"/>
      <c r="AG4720" s="494"/>
      <c r="AH4720" s="494"/>
      <c r="AI4720" s="494"/>
      <c r="AJ4720" s="488"/>
      <c r="AK4720" s="494"/>
      <c r="AL4720" s="494"/>
      <c r="AM4720" s="488"/>
      <c r="AN4720" s="494"/>
      <c r="AO4720" s="494"/>
      <c r="AP4720" s="494"/>
      <c r="AQ4720" s="494"/>
      <c r="AR4720" s="494"/>
      <c r="AS4720" s="494"/>
      <c r="AT4720" s="488"/>
      <c r="AU4720" s="492"/>
      <c r="AV4720" s="492"/>
      <c r="AW4720" s="492"/>
      <c r="AX4720" s="488"/>
      <c r="AY4720" s="488"/>
      <c r="AZ4720" s="488"/>
    </row>
    <row r="4721">
      <c r="A4721" s="488"/>
      <c r="B4721" s="488"/>
      <c r="C4721" s="488"/>
      <c r="D4721" s="488"/>
      <c r="E4721" s="491"/>
      <c r="F4721" s="492"/>
      <c r="G4721" s="488"/>
      <c r="H4721" s="492"/>
      <c r="I4721" s="488"/>
      <c r="J4721" s="488"/>
      <c r="K4721" s="488"/>
      <c r="L4721" s="488"/>
      <c r="M4721" s="488"/>
      <c r="N4721" s="488"/>
      <c r="O4721" s="488"/>
      <c r="P4721" s="488"/>
      <c r="Q4721" s="488"/>
      <c r="R4721" s="491"/>
      <c r="S4721" s="494"/>
      <c r="T4721" s="494"/>
      <c r="U4721" s="488"/>
      <c r="V4721" s="494"/>
      <c r="W4721" s="494"/>
      <c r="X4721" s="494"/>
      <c r="Y4721" s="494"/>
      <c r="Z4721" s="494"/>
      <c r="AA4721" s="494"/>
      <c r="AB4721" s="488"/>
      <c r="AC4721" s="492"/>
      <c r="AD4721" s="494"/>
      <c r="AE4721" s="494"/>
      <c r="AF4721" s="494"/>
      <c r="AG4721" s="494"/>
      <c r="AH4721" s="494"/>
      <c r="AI4721" s="494"/>
      <c r="AJ4721" s="488"/>
      <c r="AK4721" s="494"/>
      <c r="AL4721" s="494"/>
      <c r="AM4721" s="488"/>
      <c r="AN4721" s="494"/>
      <c r="AO4721" s="494"/>
      <c r="AP4721" s="494"/>
      <c r="AQ4721" s="494"/>
      <c r="AR4721" s="494"/>
      <c r="AS4721" s="494"/>
      <c r="AT4721" s="488"/>
      <c r="AU4721" s="492"/>
      <c r="AV4721" s="492"/>
      <c r="AW4721" s="492"/>
      <c r="AX4721" s="488"/>
      <c r="AY4721" s="488"/>
      <c r="AZ4721" s="488"/>
    </row>
    <row r="4722">
      <c r="A4722" s="488"/>
      <c r="B4722" s="488"/>
      <c r="C4722" s="488"/>
      <c r="D4722" s="488"/>
      <c r="E4722" s="491"/>
      <c r="F4722" s="492"/>
      <c r="G4722" s="488"/>
      <c r="H4722" s="492"/>
      <c r="I4722" s="488"/>
      <c r="J4722" s="488"/>
      <c r="K4722" s="488"/>
      <c r="L4722" s="488"/>
      <c r="M4722" s="488"/>
      <c r="N4722" s="488"/>
      <c r="O4722" s="488"/>
      <c r="P4722" s="488"/>
      <c r="Q4722" s="488"/>
      <c r="R4722" s="491"/>
      <c r="S4722" s="494"/>
      <c r="T4722" s="494"/>
      <c r="U4722" s="488"/>
      <c r="V4722" s="494"/>
      <c r="W4722" s="494"/>
      <c r="X4722" s="494"/>
      <c r="Y4722" s="494"/>
      <c r="Z4722" s="494"/>
      <c r="AA4722" s="494"/>
      <c r="AB4722" s="488"/>
      <c r="AC4722" s="492"/>
      <c r="AD4722" s="494"/>
      <c r="AE4722" s="494"/>
      <c r="AF4722" s="494"/>
      <c r="AG4722" s="494"/>
      <c r="AH4722" s="494"/>
      <c r="AI4722" s="494"/>
      <c r="AJ4722" s="488"/>
      <c r="AK4722" s="494"/>
      <c r="AL4722" s="494"/>
      <c r="AM4722" s="488"/>
      <c r="AN4722" s="494"/>
      <c r="AO4722" s="494"/>
      <c r="AP4722" s="494"/>
      <c r="AQ4722" s="494"/>
      <c r="AR4722" s="494"/>
      <c r="AS4722" s="494"/>
      <c r="AT4722" s="488"/>
      <c r="AU4722" s="492"/>
      <c r="AV4722" s="492"/>
      <c r="AW4722" s="492"/>
      <c r="AX4722" s="488"/>
      <c r="AY4722" s="488"/>
      <c r="AZ4722" s="488"/>
    </row>
    <row r="4723">
      <c r="A4723" s="488"/>
      <c r="B4723" s="488"/>
      <c r="C4723" s="488"/>
      <c r="D4723" s="488"/>
      <c r="E4723" s="491"/>
      <c r="F4723" s="492"/>
      <c r="G4723" s="488"/>
      <c r="H4723" s="492"/>
      <c r="I4723" s="488"/>
      <c r="J4723" s="488"/>
      <c r="K4723" s="488"/>
      <c r="L4723" s="488"/>
      <c r="M4723" s="488"/>
      <c r="N4723" s="488"/>
      <c r="O4723" s="488"/>
      <c r="P4723" s="488"/>
      <c r="Q4723" s="488"/>
      <c r="R4723" s="491"/>
      <c r="S4723" s="494"/>
      <c r="T4723" s="494"/>
      <c r="U4723" s="488"/>
      <c r="V4723" s="494"/>
      <c r="W4723" s="494"/>
      <c r="X4723" s="494"/>
      <c r="Y4723" s="494"/>
      <c r="Z4723" s="494"/>
      <c r="AA4723" s="494"/>
      <c r="AB4723" s="488"/>
      <c r="AC4723" s="492"/>
      <c r="AD4723" s="494"/>
      <c r="AE4723" s="494"/>
      <c r="AF4723" s="494"/>
      <c r="AG4723" s="494"/>
      <c r="AH4723" s="494"/>
      <c r="AI4723" s="494"/>
      <c r="AJ4723" s="488"/>
      <c r="AK4723" s="494"/>
      <c r="AL4723" s="494"/>
      <c r="AM4723" s="488"/>
      <c r="AN4723" s="494"/>
      <c r="AO4723" s="494"/>
      <c r="AP4723" s="494"/>
      <c r="AQ4723" s="494"/>
      <c r="AR4723" s="494"/>
      <c r="AS4723" s="494"/>
      <c r="AT4723" s="488"/>
      <c r="AU4723" s="492"/>
      <c r="AV4723" s="492"/>
      <c r="AW4723" s="492"/>
      <c r="AX4723" s="488"/>
      <c r="AY4723" s="488"/>
      <c r="AZ4723" s="488"/>
    </row>
    <row r="4724">
      <c r="A4724" s="488"/>
      <c r="B4724" s="488"/>
      <c r="C4724" s="488"/>
      <c r="D4724" s="488"/>
      <c r="E4724" s="491"/>
      <c r="F4724" s="492"/>
      <c r="G4724" s="488"/>
      <c r="H4724" s="492"/>
      <c r="I4724" s="488"/>
      <c r="J4724" s="488"/>
      <c r="K4724" s="488"/>
      <c r="L4724" s="488"/>
      <c r="M4724" s="488"/>
      <c r="N4724" s="488"/>
      <c r="O4724" s="488"/>
      <c r="P4724" s="488"/>
      <c r="Q4724" s="488"/>
      <c r="R4724" s="491"/>
      <c r="S4724" s="494"/>
      <c r="T4724" s="494"/>
      <c r="U4724" s="488"/>
      <c r="V4724" s="494"/>
      <c r="W4724" s="494"/>
      <c r="X4724" s="494"/>
      <c r="Y4724" s="494"/>
      <c r="Z4724" s="494"/>
      <c r="AA4724" s="494"/>
      <c r="AB4724" s="488"/>
      <c r="AC4724" s="492"/>
      <c r="AD4724" s="494"/>
      <c r="AE4724" s="494"/>
      <c r="AF4724" s="494"/>
      <c r="AG4724" s="494"/>
      <c r="AH4724" s="494"/>
      <c r="AI4724" s="494"/>
      <c r="AJ4724" s="488"/>
      <c r="AK4724" s="494"/>
      <c r="AL4724" s="494"/>
      <c r="AM4724" s="488"/>
      <c r="AN4724" s="494"/>
      <c r="AO4724" s="494"/>
      <c r="AP4724" s="494"/>
      <c r="AQ4724" s="494"/>
      <c r="AR4724" s="494"/>
      <c r="AS4724" s="494"/>
      <c r="AT4724" s="488"/>
      <c r="AU4724" s="492"/>
      <c r="AV4724" s="492"/>
      <c r="AW4724" s="492"/>
      <c r="AX4724" s="488"/>
      <c r="AY4724" s="488"/>
      <c r="AZ4724" s="488"/>
    </row>
    <row r="4725">
      <c r="A4725" s="488"/>
      <c r="B4725" s="488"/>
      <c r="C4725" s="488"/>
      <c r="D4725" s="488"/>
      <c r="E4725" s="491"/>
      <c r="F4725" s="492"/>
      <c r="G4725" s="488"/>
      <c r="H4725" s="492"/>
      <c r="I4725" s="488"/>
      <c r="J4725" s="488"/>
      <c r="K4725" s="488"/>
      <c r="L4725" s="488"/>
      <c r="M4725" s="488"/>
      <c r="N4725" s="488"/>
      <c r="O4725" s="488"/>
      <c r="P4725" s="488"/>
      <c r="Q4725" s="488"/>
      <c r="R4725" s="491"/>
      <c r="S4725" s="494"/>
      <c r="T4725" s="494"/>
      <c r="U4725" s="488"/>
      <c r="V4725" s="494"/>
      <c r="W4725" s="494"/>
      <c r="X4725" s="494"/>
      <c r="Y4725" s="494"/>
      <c r="Z4725" s="494"/>
      <c r="AA4725" s="494"/>
      <c r="AB4725" s="488"/>
      <c r="AC4725" s="492"/>
      <c r="AD4725" s="494"/>
      <c r="AE4725" s="494"/>
      <c r="AF4725" s="494"/>
      <c r="AG4725" s="494"/>
      <c r="AH4725" s="494"/>
      <c r="AI4725" s="494"/>
      <c r="AJ4725" s="488"/>
      <c r="AK4725" s="494"/>
      <c r="AL4725" s="494"/>
      <c r="AM4725" s="488"/>
      <c r="AN4725" s="494"/>
      <c r="AO4725" s="494"/>
      <c r="AP4725" s="494"/>
      <c r="AQ4725" s="494"/>
      <c r="AR4725" s="494"/>
      <c r="AS4725" s="494"/>
      <c r="AT4725" s="488"/>
      <c r="AU4725" s="492"/>
      <c r="AV4725" s="492"/>
      <c r="AW4725" s="492"/>
      <c r="AX4725" s="488"/>
      <c r="AY4725" s="488"/>
      <c r="AZ4725" s="488"/>
    </row>
    <row r="4726">
      <c r="A4726" s="488"/>
      <c r="B4726" s="488"/>
      <c r="C4726" s="488"/>
      <c r="D4726" s="488"/>
      <c r="E4726" s="491"/>
      <c r="F4726" s="492"/>
      <c r="G4726" s="488"/>
      <c r="H4726" s="492"/>
      <c r="I4726" s="488"/>
      <c r="J4726" s="488"/>
      <c r="K4726" s="488"/>
      <c r="L4726" s="488"/>
      <c r="M4726" s="488"/>
      <c r="N4726" s="488"/>
      <c r="O4726" s="488"/>
      <c r="P4726" s="488"/>
      <c r="Q4726" s="488"/>
      <c r="R4726" s="491"/>
      <c r="S4726" s="494"/>
      <c r="T4726" s="494"/>
      <c r="U4726" s="488"/>
      <c r="V4726" s="494"/>
      <c r="W4726" s="494"/>
      <c r="X4726" s="494"/>
      <c r="Y4726" s="494"/>
      <c r="Z4726" s="494"/>
      <c r="AA4726" s="494"/>
      <c r="AB4726" s="488"/>
      <c r="AC4726" s="492"/>
      <c r="AD4726" s="494"/>
      <c r="AE4726" s="494"/>
      <c r="AF4726" s="494"/>
      <c r="AG4726" s="494"/>
      <c r="AH4726" s="494"/>
      <c r="AI4726" s="494"/>
      <c r="AJ4726" s="488"/>
      <c r="AK4726" s="494"/>
      <c r="AL4726" s="494"/>
      <c r="AM4726" s="488"/>
      <c r="AN4726" s="494"/>
      <c r="AO4726" s="494"/>
      <c r="AP4726" s="494"/>
      <c r="AQ4726" s="494"/>
      <c r="AR4726" s="494"/>
      <c r="AS4726" s="494"/>
      <c r="AT4726" s="488"/>
      <c r="AU4726" s="492"/>
      <c r="AV4726" s="492"/>
      <c r="AW4726" s="492"/>
      <c r="AX4726" s="488"/>
      <c r="AY4726" s="488"/>
      <c r="AZ4726" s="488"/>
    </row>
    <row r="4727">
      <c r="A4727" s="488"/>
      <c r="B4727" s="488"/>
      <c r="C4727" s="488"/>
      <c r="D4727" s="488"/>
      <c r="E4727" s="491"/>
      <c r="F4727" s="492"/>
      <c r="G4727" s="488"/>
      <c r="H4727" s="492"/>
      <c r="I4727" s="488"/>
      <c r="J4727" s="488"/>
      <c r="K4727" s="488"/>
      <c r="L4727" s="488"/>
      <c r="M4727" s="488"/>
      <c r="N4727" s="488"/>
      <c r="O4727" s="488"/>
      <c r="P4727" s="488"/>
      <c r="Q4727" s="488"/>
      <c r="R4727" s="491"/>
      <c r="S4727" s="494"/>
      <c r="T4727" s="494"/>
      <c r="U4727" s="488"/>
      <c r="V4727" s="494"/>
      <c r="W4727" s="494"/>
      <c r="X4727" s="494"/>
      <c r="Y4727" s="494"/>
      <c r="Z4727" s="494"/>
      <c r="AA4727" s="494"/>
      <c r="AB4727" s="488"/>
      <c r="AC4727" s="492"/>
      <c r="AD4727" s="494"/>
      <c r="AE4727" s="494"/>
      <c r="AF4727" s="494"/>
      <c r="AG4727" s="494"/>
      <c r="AH4727" s="494"/>
      <c r="AI4727" s="494"/>
      <c r="AJ4727" s="488"/>
      <c r="AK4727" s="494"/>
      <c r="AL4727" s="494"/>
      <c r="AM4727" s="488"/>
      <c r="AN4727" s="494"/>
      <c r="AO4727" s="494"/>
      <c r="AP4727" s="494"/>
      <c r="AQ4727" s="494"/>
      <c r="AR4727" s="494"/>
      <c r="AS4727" s="494"/>
      <c r="AT4727" s="488"/>
      <c r="AU4727" s="492"/>
      <c r="AV4727" s="492"/>
      <c r="AW4727" s="492"/>
      <c r="AX4727" s="488"/>
      <c r="AY4727" s="488"/>
      <c r="AZ4727" s="488"/>
    </row>
    <row r="4728">
      <c r="A4728" s="488"/>
      <c r="B4728" s="488"/>
      <c r="C4728" s="488"/>
      <c r="D4728" s="488"/>
      <c r="E4728" s="491"/>
      <c r="F4728" s="492"/>
      <c r="G4728" s="488"/>
      <c r="H4728" s="492"/>
      <c r="I4728" s="488"/>
      <c r="J4728" s="488"/>
      <c r="K4728" s="488"/>
      <c r="L4728" s="488"/>
      <c r="M4728" s="488"/>
      <c r="N4728" s="488"/>
      <c r="O4728" s="488"/>
      <c r="P4728" s="488"/>
      <c r="Q4728" s="488"/>
      <c r="R4728" s="491"/>
      <c r="S4728" s="494"/>
      <c r="T4728" s="494"/>
      <c r="U4728" s="488"/>
      <c r="V4728" s="494"/>
      <c r="W4728" s="494"/>
      <c r="X4728" s="494"/>
      <c r="Y4728" s="494"/>
      <c r="Z4728" s="494"/>
      <c r="AA4728" s="494"/>
      <c r="AB4728" s="488"/>
      <c r="AC4728" s="492"/>
      <c r="AD4728" s="494"/>
      <c r="AE4728" s="494"/>
      <c r="AF4728" s="494"/>
      <c r="AG4728" s="494"/>
      <c r="AH4728" s="494"/>
      <c r="AI4728" s="494"/>
      <c r="AJ4728" s="488"/>
      <c r="AK4728" s="494"/>
      <c r="AL4728" s="494"/>
      <c r="AM4728" s="488"/>
      <c r="AN4728" s="494"/>
      <c r="AO4728" s="494"/>
      <c r="AP4728" s="494"/>
      <c r="AQ4728" s="494"/>
      <c r="AR4728" s="494"/>
      <c r="AS4728" s="494"/>
      <c r="AT4728" s="488"/>
      <c r="AU4728" s="492"/>
      <c r="AV4728" s="492"/>
      <c r="AW4728" s="492"/>
      <c r="AX4728" s="488"/>
      <c r="AY4728" s="488"/>
      <c r="AZ4728" s="488"/>
    </row>
    <row r="4729">
      <c r="A4729" s="488"/>
      <c r="B4729" s="488"/>
      <c r="C4729" s="488"/>
      <c r="D4729" s="488"/>
      <c r="E4729" s="491"/>
      <c r="F4729" s="492"/>
      <c r="G4729" s="488"/>
      <c r="H4729" s="492"/>
      <c r="I4729" s="488"/>
      <c r="J4729" s="488"/>
      <c r="K4729" s="488"/>
      <c r="L4729" s="488"/>
      <c r="M4729" s="488"/>
      <c r="N4729" s="488"/>
      <c r="O4729" s="488"/>
      <c r="P4729" s="488"/>
      <c r="Q4729" s="488"/>
      <c r="R4729" s="491"/>
      <c r="S4729" s="494"/>
      <c r="T4729" s="494"/>
      <c r="U4729" s="488"/>
      <c r="V4729" s="494"/>
      <c r="W4729" s="494"/>
      <c r="X4729" s="494"/>
      <c r="Y4729" s="494"/>
      <c r="Z4729" s="494"/>
      <c r="AA4729" s="494"/>
      <c r="AB4729" s="488"/>
      <c r="AC4729" s="492"/>
      <c r="AD4729" s="494"/>
      <c r="AE4729" s="494"/>
      <c r="AF4729" s="494"/>
      <c r="AG4729" s="494"/>
      <c r="AH4729" s="494"/>
      <c r="AI4729" s="494"/>
      <c r="AJ4729" s="488"/>
      <c r="AK4729" s="494"/>
      <c r="AL4729" s="494"/>
      <c r="AM4729" s="488"/>
      <c r="AN4729" s="494"/>
      <c r="AO4729" s="494"/>
      <c r="AP4729" s="494"/>
      <c r="AQ4729" s="494"/>
      <c r="AR4729" s="494"/>
      <c r="AS4729" s="494"/>
      <c r="AT4729" s="488"/>
      <c r="AU4729" s="492"/>
      <c r="AV4729" s="492"/>
      <c r="AW4729" s="492"/>
      <c r="AX4729" s="497"/>
      <c r="AY4729" s="488"/>
      <c r="AZ4729" s="488"/>
    </row>
    <row r="4730">
      <c r="A4730" s="488"/>
      <c r="B4730" s="488"/>
      <c r="C4730" s="488"/>
      <c r="D4730" s="488"/>
      <c r="E4730" s="491"/>
      <c r="F4730" s="492"/>
      <c r="G4730" s="488"/>
      <c r="H4730" s="492"/>
      <c r="I4730" s="488"/>
      <c r="J4730" s="488"/>
      <c r="K4730" s="488"/>
      <c r="L4730" s="488"/>
      <c r="M4730" s="488"/>
      <c r="N4730" s="488"/>
      <c r="O4730" s="488"/>
      <c r="P4730" s="488"/>
      <c r="Q4730" s="488"/>
      <c r="R4730" s="491"/>
      <c r="S4730" s="494"/>
      <c r="T4730" s="494"/>
      <c r="U4730" s="488"/>
      <c r="V4730" s="494"/>
      <c r="W4730" s="494"/>
      <c r="X4730" s="494"/>
      <c r="Y4730" s="494"/>
      <c r="Z4730" s="494"/>
      <c r="AA4730" s="494"/>
      <c r="AB4730" s="488"/>
      <c r="AC4730" s="492"/>
      <c r="AD4730" s="494"/>
      <c r="AE4730" s="494"/>
      <c r="AF4730" s="494"/>
      <c r="AG4730" s="494"/>
      <c r="AH4730" s="494"/>
      <c r="AI4730" s="494"/>
      <c r="AJ4730" s="488"/>
      <c r="AK4730" s="494"/>
      <c r="AL4730" s="494"/>
      <c r="AM4730" s="488"/>
      <c r="AN4730" s="494"/>
      <c r="AO4730" s="494"/>
      <c r="AP4730" s="494"/>
      <c r="AQ4730" s="494"/>
      <c r="AR4730" s="494"/>
      <c r="AS4730" s="494"/>
      <c r="AT4730" s="488"/>
      <c r="AU4730" s="492"/>
      <c r="AV4730" s="492"/>
      <c r="AW4730" s="492"/>
      <c r="AX4730" s="488"/>
      <c r="AY4730" s="488"/>
      <c r="AZ4730" s="488"/>
    </row>
    <row r="4731">
      <c r="A4731" s="488"/>
      <c r="B4731" s="488"/>
      <c r="C4731" s="488"/>
      <c r="D4731" s="488"/>
      <c r="E4731" s="491"/>
      <c r="F4731" s="492"/>
      <c r="G4731" s="488"/>
      <c r="H4731" s="492"/>
      <c r="I4731" s="488"/>
      <c r="J4731" s="488"/>
      <c r="K4731" s="488"/>
      <c r="L4731" s="488"/>
      <c r="M4731" s="488"/>
      <c r="N4731" s="488"/>
      <c r="O4731" s="488"/>
      <c r="P4731" s="488"/>
      <c r="Q4731" s="488"/>
      <c r="R4731" s="491"/>
      <c r="S4731" s="494"/>
      <c r="T4731" s="494"/>
      <c r="U4731" s="488"/>
      <c r="V4731" s="494"/>
      <c r="W4731" s="494"/>
      <c r="X4731" s="494"/>
      <c r="Y4731" s="494"/>
      <c r="Z4731" s="494"/>
      <c r="AA4731" s="494"/>
      <c r="AB4731" s="488"/>
      <c r="AC4731" s="492"/>
      <c r="AD4731" s="494"/>
      <c r="AE4731" s="494"/>
      <c r="AF4731" s="494"/>
      <c r="AG4731" s="494"/>
      <c r="AH4731" s="494"/>
      <c r="AI4731" s="494"/>
      <c r="AJ4731" s="488"/>
      <c r="AK4731" s="494"/>
      <c r="AL4731" s="494"/>
      <c r="AM4731" s="488"/>
      <c r="AN4731" s="494"/>
      <c r="AO4731" s="494"/>
      <c r="AP4731" s="494"/>
      <c r="AQ4731" s="494"/>
      <c r="AR4731" s="494"/>
      <c r="AS4731" s="494"/>
      <c r="AT4731" s="488"/>
      <c r="AU4731" s="492"/>
      <c r="AV4731" s="492"/>
      <c r="AW4731" s="492"/>
      <c r="AX4731" s="488"/>
      <c r="AY4731" s="497"/>
      <c r="AZ4731" s="488"/>
    </row>
    <row r="4732">
      <c r="A4732" s="488"/>
      <c r="B4732" s="488"/>
      <c r="C4732" s="488"/>
      <c r="D4732" s="488"/>
      <c r="E4732" s="491"/>
      <c r="F4732" s="492"/>
      <c r="G4732" s="488"/>
      <c r="H4732" s="492"/>
      <c r="I4732" s="488"/>
      <c r="J4732" s="488"/>
      <c r="K4732" s="488"/>
      <c r="L4732" s="488"/>
      <c r="M4732" s="488"/>
      <c r="N4732" s="488"/>
      <c r="O4732" s="488"/>
      <c r="P4732" s="488"/>
      <c r="Q4732" s="488"/>
      <c r="R4732" s="491"/>
      <c r="S4732" s="494"/>
      <c r="T4732" s="494"/>
      <c r="U4732" s="488"/>
      <c r="V4732" s="494"/>
      <c r="W4732" s="494"/>
      <c r="X4732" s="494"/>
      <c r="Y4732" s="494"/>
      <c r="Z4732" s="494"/>
      <c r="AA4732" s="494"/>
      <c r="AB4732" s="488"/>
      <c r="AC4732" s="492"/>
      <c r="AD4732" s="494"/>
      <c r="AE4732" s="494"/>
      <c r="AF4732" s="494"/>
      <c r="AG4732" s="494"/>
      <c r="AH4732" s="494"/>
      <c r="AI4732" s="494"/>
      <c r="AJ4732" s="488"/>
      <c r="AK4732" s="494"/>
      <c r="AL4732" s="494"/>
      <c r="AM4732" s="488"/>
      <c r="AN4732" s="494"/>
      <c r="AO4732" s="494"/>
      <c r="AP4732" s="494"/>
      <c r="AQ4732" s="494"/>
      <c r="AR4732" s="494"/>
      <c r="AS4732" s="494"/>
      <c r="AT4732" s="488"/>
      <c r="AU4732" s="492"/>
      <c r="AV4732" s="492"/>
      <c r="AW4732" s="492"/>
      <c r="AX4732" s="488"/>
      <c r="AY4732" s="497"/>
      <c r="AZ4732" s="488"/>
    </row>
    <row r="4733">
      <c r="A4733" s="488"/>
      <c r="B4733" s="488"/>
      <c r="C4733" s="488"/>
      <c r="D4733" s="488"/>
      <c r="E4733" s="491"/>
      <c r="F4733" s="492"/>
      <c r="G4733" s="488"/>
      <c r="H4733" s="492"/>
      <c r="I4733" s="488"/>
      <c r="J4733" s="488"/>
      <c r="K4733" s="488"/>
      <c r="L4733" s="488"/>
      <c r="M4733" s="488"/>
      <c r="N4733" s="488"/>
      <c r="O4733" s="488"/>
      <c r="P4733" s="488"/>
      <c r="Q4733" s="488"/>
      <c r="R4733" s="491"/>
      <c r="S4733" s="494"/>
      <c r="T4733" s="494"/>
      <c r="U4733" s="488"/>
      <c r="V4733" s="494"/>
      <c r="W4733" s="494"/>
      <c r="X4733" s="494"/>
      <c r="Y4733" s="494"/>
      <c r="Z4733" s="494"/>
      <c r="AA4733" s="494"/>
      <c r="AB4733" s="488"/>
      <c r="AC4733" s="492"/>
      <c r="AD4733" s="494"/>
      <c r="AE4733" s="494"/>
      <c r="AF4733" s="494"/>
      <c r="AG4733" s="494"/>
      <c r="AH4733" s="494"/>
      <c r="AI4733" s="494"/>
      <c r="AJ4733" s="488"/>
      <c r="AK4733" s="494"/>
      <c r="AL4733" s="494"/>
      <c r="AM4733" s="488"/>
      <c r="AN4733" s="494"/>
      <c r="AO4733" s="494"/>
      <c r="AP4733" s="494"/>
      <c r="AQ4733" s="494"/>
      <c r="AR4733" s="494"/>
      <c r="AS4733" s="494"/>
      <c r="AT4733" s="488"/>
      <c r="AU4733" s="492"/>
      <c r="AV4733" s="492"/>
      <c r="AW4733" s="492"/>
      <c r="AX4733" s="497"/>
      <c r="AY4733" s="488"/>
      <c r="AZ4733" s="488"/>
    </row>
    <row r="4734">
      <c r="A4734" s="488"/>
      <c r="B4734" s="488"/>
      <c r="C4734" s="488"/>
      <c r="D4734" s="488"/>
      <c r="E4734" s="491"/>
      <c r="F4734" s="492"/>
      <c r="G4734" s="488"/>
      <c r="H4734" s="492"/>
      <c r="I4734" s="488"/>
      <c r="J4734" s="488"/>
      <c r="K4734" s="488"/>
      <c r="L4734" s="488"/>
      <c r="M4734" s="488"/>
      <c r="N4734" s="488"/>
      <c r="O4734" s="488"/>
      <c r="P4734" s="488"/>
      <c r="Q4734" s="488"/>
      <c r="R4734" s="491"/>
      <c r="S4734" s="494"/>
      <c r="T4734" s="494"/>
      <c r="U4734" s="488"/>
      <c r="V4734" s="494"/>
      <c r="W4734" s="494"/>
      <c r="X4734" s="494"/>
      <c r="Y4734" s="494"/>
      <c r="Z4734" s="494"/>
      <c r="AA4734" s="494"/>
      <c r="AB4734" s="488"/>
      <c r="AC4734" s="492"/>
      <c r="AD4734" s="494"/>
      <c r="AE4734" s="494"/>
      <c r="AF4734" s="494"/>
      <c r="AG4734" s="494"/>
      <c r="AH4734" s="494"/>
      <c r="AI4734" s="494"/>
      <c r="AJ4734" s="488"/>
      <c r="AK4734" s="494"/>
      <c r="AL4734" s="494"/>
      <c r="AM4734" s="488"/>
      <c r="AN4734" s="494"/>
      <c r="AO4734" s="494"/>
      <c r="AP4734" s="494"/>
      <c r="AQ4734" s="494"/>
      <c r="AR4734" s="494"/>
      <c r="AS4734" s="494"/>
      <c r="AT4734" s="488"/>
      <c r="AU4734" s="492"/>
      <c r="AV4734" s="492"/>
      <c r="AW4734" s="492"/>
      <c r="AX4734" s="488"/>
      <c r="AY4734" s="488"/>
      <c r="AZ4734" s="488"/>
    </row>
    <row r="4735">
      <c r="A4735" s="488"/>
      <c r="B4735" s="488"/>
      <c r="C4735" s="488"/>
      <c r="D4735" s="488"/>
      <c r="E4735" s="491"/>
      <c r="F4735" s="492"/>
      <c r="G4735" s="488"/>
      <c r="H4735" s="492"/>
      <c r="I4735" s="488"/>
      <c r="J4735" s="488"/>
      <c r="K4735" s="488"/>
      <c r="L4735" s="488"/>
      <c r="M4735" s="488"/>
      <c r="N4735" s="488"/>
      <c r="O4735" s="488"/>
      <c r="P4735" s="488"/>
      <c r="Q4735" s="488"/>
      <c r="R4735" s="491"/>
      <c r="S4735" s="494"/>
      <c r="T4735" s="494"/>
      <c r="U4735" s="488"/>
      <c r="V4735" s="494"/>
      <c r="W4735" s="494"/>
      <c r="X4735" s="494"/>
      <c r="Y4735" s="494"/>
      <c r="Z4735" s="494"/>
      <c r="AA4735" s="494"/>
      <c r="AB4735" s="488"/>
      <c r="AC4735" s="492"/>
      <c r="AD4735" s="494"/>
      <c r="AE4735" s="494"/>
      <c r="AF4735" s="494"/>
      <c r="AG4735" s="494"/>
      <c r="AH4735" s="494"/>
      <c r="AI4735" s="494"/>
      <c r="AJ4735" s="488"/>
      <c r="AK4735" s="494"/>
      <c r="AL4735" s="494"/>
      <c r="AM4735" s="488"/>
      <c r="AN4735" s="494"/>
      <c r="AO4735" s="494"/>
      <c r="AP4735" s="494"/>
      <c r="AQ4735" s="494"/>
      <c r="AR4735" s="494"/>
      <c r="AS4735" s="494"/>
      <c r="AT4735" s="488"/>
      <c r="AU4735" s="492"/>
      <c r="AV4735" s="492"/>
      <c r="AW4735" s="492"/>
      <c r="AX4735" s="488"/>
      <c r="AY4735" s="488"/>
      <c r="AZ4735" s="488"/>
    </row>
    <row r="4736">
      <c r="A4736" s="488"/>
      <c r="B4736" s="488"/>
      <c r="C4736" s="488"/>
      <c r="D4736" s="488"/>
      <c r="E4736" s="491"/>
      <c r="F4736" s="492"/>
      <c r="G4736" s="488"/>
      <c r="H4736" s="492"/>
      <c r="I4736" s="488"/>
      <c r="J4736" s="488"/>
      <c r="K4736" s="488"/>
      <c r="L4736" s="488"/>
      <c r="M4736" s="488"/>
      <c r="N4736" s="488"/>
      <c r="O4736" s="488"/>
      <c r="P4736" s="488"/>
      <c r="Q4736" s="488"/>
      <c r="R4736" s="491"/>
      <c r="S4736" s="494"/>
      <c r="T4736" s="494"/>
      <c r="U4736" s="488"/>
      <c r="V4736" s="494"/>
      <c r="W4736" s="494"/>
      <c r="X4736" s="494"/>
      <c r="Y4736" s="494"/>
      <c r="Z4736" s="494"/>
      <c r="AA4736" s="494"/>
      <c r="AB4736" s="488"/>
      <c r="AC4736" s="492"/>
      <c r="AD4736" s="494"/>
      <c r="AE4736" s="494"/>
      <c r="AF4736" s="494"/>
      <c r="AG4736" s="494"/>
      <c r="AH4736" s="494"/>
      <c r="AI4736" s="494"/>
      <c r="AJ4736" s="488"/>
      <c r="AK4736" s="494"/>
      <c r="AL4736" s="494"/>
      <c r="AM4736" s="488"/>
      <c r="AN4736" s="494"/>
      <c r="AO4736" s="494"/>
      <c r="AP4736" s="494"/>
      <c r="AQ4736" s="494"/>
      <c r="AR4736" s="494"/>
      <c r="AS4736" s="494"/>
      <c r="AT4736" s="488"/>
      <c r="AU4736" s="492"/>
      <c r="AV4736" s="492"/>
      <c r="AW4736" s="492"/>
      <c r="AX4736" s="488"/>
      <c r="AY4736" s="488"/>
      <c r="AZ4736" s="488"/>
    </row>
    <row r="4737">
      <c r="A4737" s="488"/>
      <c r="B4737" s="488"/>
      <c r="C4737" s="488"/>
      <c r="D4737" s="488"/>
      <c r="E4737" s="491"/>
      <c r="F4737" s="492"/>
      <c r="G4737" s="488"/>
      <c r="H4737" s="492"/>
      <c r="I4737" s="488"/>
      <c r="J4737" s="488"/>
      <c r="K4737" s="488"/>
      <c r="L4737" s="488"/>
      <c r="M4737" s="488"/>
      <c r="N4737" s="488"/>
      <c r="O4737" s="488"/>
      <c r="P4737" s="488"/>
      <c r="Q4737" s="488"/>
      <c r="R4737" s="491"/>
      <c r="S4737" s="494"/>
      <c r="T4737" s="494"/>
      <c r="U4737" s="488"/>
      <c r="V4737" s="494"/>
      <c r="W4737" s="494"/>
      <c r="X4737" s="494"/>
      <c r="Y4737" s="494"/>
      <c r="Z4737" s="494"/>
      <c r="AA4737" s="494"/>
      <c r="AB4737" s="488"/>
      <c r="AC4737" s="492"/>
      <c r="AD4737" s="494"/>
      <c r="AE4737" s="494"/>
      <c r="AF4737" s="494"/>
      <c r="AG4737" s="494"/>
      <c r="AH4737" s="494"/>
      <c r="AI4737" s="494"/>
      <c r="AJ4737" s="488"/>
      <c r="AK4737" s="494"/>
      <c r="AL4737" s="494"/>
      <c r="AM4737" s="488"/>
      <c r="AN4737" s="494"/>
      <c r="AO4737" s="494"/>
      <c r="AP4737" s="494"/>
      <c r="AQ4737" s="494"/>
      <c r="AR4737" s="494"/>
      <c r="AS4737" s="494"/>
      <c r="AT4737" s="488"/>
      <c r="AU4737" s="492"/>
      <c r="AV4737" s="492"/>
      <c r="AW4737" s="492"/>
      <c r="AX4737" s="497"/>
      <c r="AY4737" s="488"/>
      <c r="AZ4737" s="488"/>
    </row>
    <row r="4738">
      <c r="A4738" s="488"/>
      <c r="B4738" s="488"/>
      <c r="C4738" s="488"/>
      <c r="D4738" s="488"/>
      <c r="E4738" s="491"/>
      <c r="F4738" s="492"/>
      <c r="G4738" s="488"/>
      <c r="H4738" s="492"/>
      <c r="I4738" s="488"/>
      <c r="J4738" s="488"/>
      <c r="K4738" s="488"/>
      <c r="L4738" s="488"/>
      <c r="M4738" s="488"/>
      <c r="N4738" s="488"/>
      <c r="O4738" s="488"/>
      <c r="P4738" s="488"/>
      <c r="Q4738" s="488"/>
      <c r="R4738" s="491"/>
      <c r="S4738" s="494"/>
      <c r="T4738" s="494"/>
      <c r="U4738" s="488"/>
      <c r="V4738" s="494"/>
      <c r="W4738" s="494"/>
      <c r="X4738" s="494"/>
      <c r="Y4738" s="494"/>
      <c r="Z4738" s="494"/>
      <c r="AA4738" s="494"/>
      <c r="AB4738" s="488"/>
      <c r="AC4738" s="492"/>
      <c r="AD4738" s="494"/>
      <c r="AE4738" s="494"/>
      <c r="AF4738" s="494"/>
      <c r="AG4738" s="494"/>
      <c r="AH4738" s="494"/>
      <c r="AI4738" s="494"/>
      <c r="AJ4738" s="488"/>
      <c r="AK4738" s="494"/>
      <c r="AL4738" s="494"/>
      <c r="AM4738" s="488"/>
      <c r="AN4738" s="494"/>
      <c r="AO4738" s="494"/>
      <c r="AP4738" s="494"/>
      <c r="AQ4738" s="494"/>
      <c r="AR4738" s="494"/>
      <c r="AS4738" s="494"/>
      <c r="AT4738" s="488"/>
      <c r="AU4738" s="492"/>
      <c r="AV4738" s="492"/>
      <c r="AW4738" s="492"/>
      <c r="AX4738" s="488"/>
      <c r="AY4738" s="488"/>
      <c r="AZ4738" s="488"/>
    </row>
    <row r="4739">
      <c r="A4739" s="488"/>
      <c r="B4739" s="488"/>
      <c r="C4739" s="488"/>
      <c r="D4739" s="488"/>
      <c r="E4739" s="491"/>
      <c r="F4739" s="492"/>
      <c r="G4739" s="488"/>
      <c r="H4739" s="492"/>
      <c r="I4739" s="488"/>
      <c r="J4739" s="488"/>
      <c r="K4739" s="488"/>
      <c r="L4739" s="488"/>
      <c r="M4739" s="488"/>
      <c r="N4739" s="488"/>
      <c r="O4739" s="488"/>
      <c r="P4739" s="488"/>
      <c r="Q4739" s="488"/>
      <c r="R4739" s="491"/>
      <c r="S4739" s="494"/>
      <c r="T4739" s="494"/>
      <c r="U4739" s="488"/>
      <c r="V4739" s="494"/>
      <c r="W4739" s="494"/>
      <c r="X4739" s="494"/>
      <c r="Y4739" s="494"/>
      <c r="Z4739" s="494"/>
      <c r="AA4739" s="494"/>
      <c r="AB4739" s="488"/>
      <c r="AC4739" s="492"/>
      <c r="AD4739" s="488"/>
      <c r="AE4739" s="492"/>
      <c r="AF4739" s="488"/>
      <c r="AG4739" s="488"/>
      <c r="AH4739" s="494"/>
      <c r="AI4739" s="494"/>
      <c r="AJ4739" s="488"/>
      <c r="AK4739" s="500"/>
      <c r="AL4739" s="491"/>
      <c r="AM4739" s="488"/>
      <c r="AN4739" s="494"/>
      <c r="AO4739" s="494"/>
      <c r="AP4739" s="494"/>
      <c r="AQ4739" s="494"/>
      <c r="AR4739" s="494"/>
      <c r="AS4739" s="494"/>
      <c r="AT4739" s="488"/>
      <c r="AU4739" s="492"/>
      <c r="AV4739" s="492"/>
      <c r="AW4739" s="492"/>
      <c r="AX4739" s="488"/>
      <c r="AY4739" s="488"/>
      <c r="AZ4739" s="488"/>
    </row>
    <row r="4740">
      <c r="A4740" s="488"/>
      <c r="B4740" s="488"/>
      <c r="C4740" s="488"/>
      <c r="D4740" s="488"/>
      <c r="E4740" s="491"/>
      <c r="F4740" s="492"/>
      <c r="G4740" s="488"/>
      <c r="H4740" s="492"/>
      <c r="I4740" s="488"/>
      <c r="J4740" s="488"/>
      <c r="K4740" s="488"/>
      <c r="L4740" s="488"/>
      <c r="M4740" s="488"/>
      <c r="N4740" s="488"/>
      <c r="O4740" s="488"/>
      <c r="P4740" s="488"/>
      <c r="Q4740" s="488"/>
      <c r="R4740" s="491"/>
      <c r="S4740" s="494"/>
      <c r="T4740" s="494"/>
      <c r="U4740" s="488"/>
      <c r="V4740" s="494"/>
      <c r="W4740" s="494"/>
      <c r="X4740" s="494"/>
      <c r="Y4740" s="494"/>
      <c r="Z4740" s="494"/>
      <c r="AA4740" s="494"/>
      <c r="AB4740" s="488"/>
      <c r="AC4740" s="492"/>
      <c r="AD4740" s="494"/>
      <c r="AE4740" s="494"/>
      <c r="AF4740" s="494"/>
      <c r="AG4740" s="494"/>
      <c r="AH4740" s="494"/>
      <c r="AI4740" s="494"/>
      <c r="AJ4740" s="488"/>
      <c r="AK4740" s="494"/>
      <c r="AL4740" s="494"/>
      <c r="AM4740" s="488"/>
      <c r="AN4740" s="494"/>
      <c r="AO4740" s="494"/>
      <c r="AP4740" s="494"/>
      <c r="AQ4740" s="494"/>
      <c r="AR4740" s="494"/>
      <c r="AS4740" s="494"/>
      <c r="AT4740" s="488"/>
      <c r="AU4740" s="492"/>
      <c r="AV4740" s="492"/>
      <c r="AW4740" s="492"/>
      <c r="AX4740" s="497"/>
      <c r="AY4740" s="488"/>
      <c r="AZ4740" s="488"/>
    </row>
    <row r="4741">
      <c r="A4741" s="488"/>
      <c r="B4741" s="488"/>
      <c r="C4741" s="488"/>
      <c r="D4741" s="488"/>
      <c r="E4741" s="491"/>
      <c r="F4741" s="492"/>
      <c r="G4741" s="488"/>
      <c r="H4741" s="492"/>
      <c r="I4741" s="488"/>
      <c r="J4741" s="488"/>
      <c r="K4741" s="488"/>
      <c r="L4741" s="488"/>
      <c r="M4741" s="488"/>
      <c r="N4741" s="488"/>
      <c r="O4741" s="488"/>
      <c r="P4741" s="488"/>
      <c r="Q4741" s="488"/>
      <c r="R4741" s="491"/>
      <c r="S4741" s="494"/>
      <c r="T4741" s="494"/>
      <c r="U4741" s="488"/>
      <c r="V4741" s="494"/>
      <c r="W4741" s="494"/>
      <c r="X4741" s="494"/>
      <c r="Y4741" s="494"/>
      <c r="Z4741" s="494"/>
      <c r="AA4741" s="494"/>
      <c r="AB4741" s="488"/>
      <c r="AC4741" s="492"/>
      <c r="AD4741" s="494"/>
      <c r="AE4741" s="494"/>
      <c r="AF4741" s="494"/>
      <c r="AG4741" s="494"/>
      <c r="AH4741" s="494"/>
      <c r="AI4741" s="494"/>
      <c r="AJ4741" s="488"/>
      <c r="AK4741" s="494"/>
      <c r="AL4741" s="494"/>
      <c r="AM4741" s="488"/>
      <c r="AN4741" s="494"/>
      <c r="AO4741" s="494"/>
      <c r="AP4741" s="494"/>
      <c r="AQ4741" s="494"/>
      <c r="AR4741" s="494"/>
      <c r="AS4741" s="494"/>
      <c r="AT4741" s="488"/>
      <c r="AU4741" s="492"/>
      <c r="AV4741" s="492"/>
      <c r="AW4741" s="492"/>
      <c r="AX4741" s="488"/>
      <c r="AY4741" s="488"/>
      <c r="AZ4741" s="488"/>
    </row>
    <row r="4742">
      <c r="A4742" s="488"/>
      <c r="B4742" s="488"/>
      <c r="C4742" s="488"/>
      <c r="D4742" s="488"/>
      <c r="E4742" s="491"/>
      <c r="F4742" s="492"/>
      <c r="G4742" s="488"/>
      <c r="H4742" s="492"/>
      <c r="I4742" s="488"/>
      <c r="J4742" s="488"/>
      <c r="K4742" s="488"/>
      <c r="L4742" s="488"/>
      <c r="M4742" s="488"/>
      <c r="N4742" s="488"/>
      <c r="O4742" s="488"/>
      <c r="P4742" s="488"/>
      <c r="Q4742" s="488"/>
      <c r="R4742" s="491"/>
      <c r="S4742" s="494"/>
      <c r="T4742" s="494"/>
      <c r="U4742" s="488"/>
      <c r="V4742" s="494"/>
      <c r="W4742" s="494"/>
      <c r="X4742" s="494"/>
      <c r="Y4742" s="494"/>
      <c r="Z4742" s="494"/>
      <c r="AA4742" s="494"/>
      <c r="AB4742" s="488"/>
      <c r="AC4742" s="492"/>
      <c r="AD4742" s="494"/>
      <c r="AE4742" s="494"/>
      <c r="AF4742" s="494"/>
      <c r="AG4742" s="494"/>
      <c r="AH4742" s="494"/>
      <c r="AI4742" s="494"/>
      <c r="AJ4742" s="488"/>
      <c r="AK4742" s="494"/>
      <c r="AL4742" s="494"/>
      <c r="AM4742" s="488"/>
      <c r="AN4742" s="494"/>
      <c r="AO4742" s="494"/>
      <c r="AP4742" s="494"/>
      <c r="AQ4742" s="494"/>
      <c r="AR4742" s="494"/>
      <c r="AS4742" s="494"/>
      <c r="AT4742" s="488"/>
      <c r="AU4742" s="492"/>
      <c r="AV4742" s="492"/>
      <c r="AW4742" s="492"/>
      <c r="AX4742" s="488"/>
      <c r="AY4742" s="488"/>
      <c r="AZ4742" s="488"/>
    </row>
    <row r="4743">
      <c r="A4743" s="488"/>
      <c r="B4743" s="488"/>
      <c r="C4743" s="488"/>
      <c r="D4743" s="488"/>
      <c r="E4743" s="491"/>
      <c r="F4743" s="492"/>
      <c r="G4743" s="488"/>
      <c r="H4743" s="492"/>
      <c r="I4743" s="488"/>
      <c r="J4743" s="488"/>
      <c r="K4743" s="488"/>
      <c r="L4743" s="488"/>
      <c r="M4743" s="488"/>
      <c r="N4743" s="488"/>
      <c r="O4743" s="488"/>
      <c r="P4743" s="488"/>
      <c r="Q4743" s="488"/>
      <c r="R4743" s="491"/>
      <c r="S4743" s="494"/>
      <c r="T4743" s="494"/>
      <c r="U4743" s="488"/>
      <c r="V4743" s="494"/>
      <c r="W4743" s="494"/>
      <c r="X4743" s="494"/>
      <c r="Y4743" s="494"/>
      <c r="Z4743" s="494"/>
      <c r="AA4743" s="494"/>
      <c r="AB4743" s="488"/>
      <c r="AC4743" s="492"/>
      <c r="AD4743" s="494"/>
      <c r="AE4743" s="494"/>
      <c r="AF4743" s="494"/>
      <c r="AG4743" s="494"/>
      <c r="AH4743" s="494"/>
      <c r="AI4743" s="494"/>
      <c r="AJ4743" s="488"/>
      <c r="AK4743" s="494"/>
      <c r="AL4743" s="494"/>
      <c r="AM4743" s="488"/>
      <c r="AN4743" s="494"/>
      <c r="AO4743" s="494"/>
      <c r="AP4743" s="494"/>
      <c r="AQ4743" s="494"/>
      <c r="AR4743" s="494"/>
      <c r="AS4743" s="494"/>
      <c r="AT4743" s="488"/>
      <c r="AU4743" s="492"/>
      <c r="AV4743" s="492"/>
      <c r="AW4743" s="492"/>
      <c r="AX4743" s="488"/>
      <c r="AY4743" s="488"/>
      <c r="AZ4743" s="488"/>
    </row>
    <row r="4744">
      <c r="A4744" s="488"/>
      <c r="B4744" s="488"/>
      <c r="C4744" s="488"/>
      <c r="D4744" s="488"/>
      <c r="E4744" s="491"/>
      <c r="F4744" s="492"/>
      <c r="G4744" s="488"/>
      <c r="H4744" s="492"/>
      <c r="I4744" s="488"/>
      <c r="J4744" s="488"/>
      <c r="K4744" s="488"/>
      <c r="L4744" s="488"/>
      <c r="M4744" s="488"/>
      <c r="N4744" s="488"/>
      <c r="O4744" s="488"/>
      <c r="P4744" s="488"/>
      <c r="Q4744" s="488"/>
      <c r="R4744" s="491"/>
      <c r="S4744" s="494"/>
      <c r="T4744" s="494"/>
      <c r="U4744" s="488"/>
      <c r="V4744" s="494"/>
      <c r="W4744" s="494"/>
      <c r="X4744" s="494"/>
      <c r="Y4744" s="494"/>
      <c r="Z4744" s="494"/>
      <c r="AA4744" s="494"/>
      <c r="AB4744" s="488"/>
      <c r="AC4744" s="492"/>
      <c r="AD4744" s="494"/>
      <c r="AE4744" s="494"/>
      <c r="AF4744" s="494"/>
      <c r="AG4744" s="494"/>
      <c r="AH4744" s="494"/>
      <c r="AI4744" s="494"/>
      <c r="AJ4744" s="488"/>
      <c r="AK4744" s="494"/>
      <c r="AL4744" s="494"/>
      <c r="AM4744" s="488"/>
      <c r="AN4744" s="494"/>
      <c r="AO4744" s="494"/>
      <c r="AP4744" s="494"/>
      <c r="AQ4744" s="494"/>
      <c r="AR4744" s="494"/>
      <c r="AS4744" s="494"/>
      <c r="AT4744" s="488"/>
      <c r="AU4744" s="492"/>
      <c r="AV4744" s="492"/>
      <c r="AW4744" s="492"/>
      <c r="AX4744" s="488"/>
      <c r="AY4744" s="488"/>
      <c r="AZ4744" s="488"/>
    </row>
    <row r="4745">
      <c r="A4745" s="488"/>
      <c r="B4745" s="488"/>
      <c r="C4745" s="488"/>
      <c r="D4745" s="488"/>
      <c r="E4745" s="491"/>
      <c r="F4745" s="492"/>
      <c r="G4745" s="488"/>
      <c r="H4745" s="492"/>
      <c r="I4745" s="488"/>
      <c r="J4745" s="488"/>
      <c r="K4745" s="488"/>
      <c r="L4745" s="488"/>
      <c r="M4745" s="488"/>
      <c r="N4745" s="488"/>
      <c r="O4745" s="488"/>
      <c r="P4745" s="488"/>
      <c r="Q4745" s="488"/>
      <c r="R4745" s="491"/>
      <c r="S4745" s="494"/>
      <c r="T4745" s="494"/>
      <c r="U4745" s="488"/>
      <c r="V4745" s="494"/>
      <c r="W4745" s="494"/>
      <c r="X4745" s="494"/>
      <c r="Y4745" s="494"/>
      <c r="Z4745" s="494"/>
      <c r="AA4745" s="494"/>
      <c r="AB4745" s="488"/>
      <c r="AC4745" s="492"/>
      <c r="AD4745" s="494"/>
      <c r="AE4745" s="494"/>
      <c r="AF4745" s="494"/>
      <c r="AG4745" s="494"/>
      <c r="AH4745" s="494"/>
      <c r="AI4745" s="494"/>
      <c r="AJ4745" s="488"/>
      <c r="AK4745" s="494"/>
      <c r="AL4745" s="494"/>
      <c r="AM4745" s="488"/>
      <c r="AN4745" s="494"/>
      <c r="AO4745" s="494"/>
      <c r="AP4745" s="494"/>
      <c r="AQ4745" s="494"/>
      <c r="AR4745" s="494"/>
      <c r="AS4745" s="494"/>
      <c r="AT4745" s="488"/>
      <c r="AU4745" s="492"/>
      <c r="AV4745" s="492"/>
      <c r="AW4745" s="492"/>
      <c r="AX4745" s="488"/>
      <c r="AY4745" s="488"/>
      <c r="AZ4745" s="488"/>
    </row>
    <row r="4746">
      <c r="A4746" s="488"/>
      <c r="B4746" s="488"/>
      <c r="C4746" s="488"/>
      <c r="D4746" s="488"/>
      <c r="E4746" s="491"/>
      <c r="F4746" s="492"/>
      <c r="G4746" s="488"/>
      <c r="H4746" s="492"/>
      <c r="I4746" s="488"/>
      <c r="J4746" s="488"/>
      <c r="K4746" s="488"/>
      <c r="L4746" s="488"/>
      <c r="M4746" s="488"/>
      <c r="N4746" s="488"/>
      <c r="O4746" s="488"/>
      <c r="P4746" s="488"/>
      <c r="Q4746" s="488"/>
      <c r="R4746" s="491"/>
      <c r="S4746" s="494"/>
      <c r="T4746" s="494"/>
      <c r="U4746" s="488"/>
      <c r="V4746" s="494"/>
      <c r="W4746" s="494"/>
      <c r="X4746" s="494"/>
      <c r="Y4746" s="494"/>
      <c r="Z4746" s="494"/>
      <c r="AA4746" s="494"/>
      <c r="AB4746" s="488"/>
      <c r="AC4746" s="492"/>
      <c r="AD4746" s="494"/>
      <c r="AE4746" s="494"/>
      <c r="AF4746" s="494"/>
      <c r="AG4746" s="494"/>
      <c r="AH4746" s="494"/>
      <c r="AI4746" s="494"/>
      <c r="AJ4746" s="488"/>
      <c r="AK4746" s="494"/>
      <c r="AL4746" s="494"/>
      <c r="AM4746" s="488"/>
      <c r="AN4746" s="494"/>
      <c r="AO4746" s="494"/>
      <c r="AP4746" s="494"/>
      <c r="AQ4746" s="494"/>
      <c r="AR4746" s="494"/>
      <c r="AS4746" s="494"/>
      <c r="AT4746" s="488"/>
      <c r="AU4746" s="492"/>
      <c r="AV4746" s="492"/>
      <c r="AW4746" s="492"/>
      <c r="AX4746" s="488"/>
      <c r="AY4746" s="488"/>
      <c r="AZ4746" s="488"/>
    </row>
    <row r="4747">
      <c r="A4747" s="488"/>
      <c r="B4747" s="488"/>
      <c r="C4747" s="488"/>
      <c r="D4747" s="488"/>
      <c r="E4747" s="491"/>
      <c r="F4747" s="492"/>
      <c r="G4747" s="488"/>
      <c r="H4747" s="492"/>
      <c r="I4747" s="488"/>
      <c r="J4747" s="488"/>
      <c r="K4747" s="488"/>
      <c r="L4747" s="488"/>
      <c r="M4747" s="488"/>
      <c r="N4747" s="488"/>
      <c r="O4747" s="488"/>
      <c r="P4747" s="488"/>
      <c r="Q4747" s="488"/>
      <c r="R4747" s="491"/>
      <c r="S4747" s="494"/>
      <c r="T4747" s="494"/>
      <c r="U4747" s="488"/>
      <c r="V4747" s="494"/>
      <c r="W4747" s="494"/>
      <c r="X4747" s="494"/>
      <c r="Y4747" s="494"/>
      <c r="Z4747" s="494"/>
      <c r="AA4747" s="494"/>
      <c r="AB4747" s="488"/>
      <c r="AC4747" s="492"/>
      <c r="AD4747" s="494"/>
      <c r="AE4747" s="494"/>
      <c r="AF4747" s="494"/>
      <c r="AG4747" s="494"/>
      <c r="AH4747" s="494"/>
      <c r="AI4747" s="494"/>
      <c r="AJ4747" s="488"/>
      <c r="AK4747" s="494"/>
      <c r="AL4747" s="494"/>
      <c r="AM4747" s="488"/>
      <c r="AN4747" s="494"/>
      <c r="AO4747" s="494"/>
      <c r="AP4747" s="494"/>
      <c r="AQ4747" s="494"/>
      <c r="AR4747" s="494"/>
      <c r="AS4747" s="494"/>
      <c r="AT4747" s="488"/>
      <c r="AU4747" s="492"/>
      <c r="AV4747" s="492"/>
      <c r="AW4747" s="492"/>
      <c r="AX4747" s="488"/>
      <c r="AY4747" s="488"/>
      <c r="AZ4747" s="488"/>
    </row>
    <row r="4748">
      <c r="A4748" s="488"/>
      <c r="B4748" s="488"/>
      <c r="C4748" s="488"/>
      <c r="D4748" s="488"/>
      <c r="E4748" s="491"/>
      <c r="F4748" s="492"/>
      <c r="G4748" s="488"/>
      <c r="H4748" s="492"/>
      <c r="I4748" s="488"/>
      <c r="J4748" s="488"/>
      <c r="K4748" s="488"/>
      <c r="L4748" s="488"/>
      <c r="M4748" s="488"/>
      <c r="N4748" s="488"/>
      <c r="O4748" s="488"/>
      <c r="P4748" s="488"/>
      <c r="Q4748" s="488"/>
      <c r="R4748" s="491"/>
      <c r="S4748" s="494"/>
      <c r="T4748" s="494"/>
      <c r="U4748" s="488"/>
      <c r="V4748" s="491"/>
      <c r="W4748" s="488"/>
      <c r="X4748" s="488"/>
      <c r="Y4748" s="492"/>
      <c r="Z4748" s="488"/>
      <c r="AA4748" s="488"/>
      <c r="AB4748" s="488"/>
      <c r="AC4748" s="492"/>
      <c r="AD4748" s="494"/>
      <c r="AE4748" s="494"/>
      <c r="AF4748" s="494"/>
      <c r="AG4748" s="494"/>
      <c r="AH4748" s="494"/>
      <c r="AI4748" s="494"/>
      <c r="AJ4748" s="488"/>
      <c r="AK4748" s="494"/>
      <c r="AL4748" s="494"/>
      <c r="AM4748" s="488"/>
      <c r="AN4748" s="494"/>
      <c r="AO4748" s="494"/>
      <c r="AP4748" s="494"/>
      <c r="AQ4748" s="494"/>
      <c r="AR4748" s="494"/>
      <c r="AS4748" s="494"/>
      <c r="AT4748" s="488"/>
      <c r="AU4748" s="492"/>
      <c r="AV4748" s="492"/>
      <c r="AW4748" s="492"/>
      <c r="AX4748" s="488"/>
      <c r="AY4748" s="488"/>
      <c r="AZ4748" s="488"/>
    </row>
    <row r="4749">
      <c r="A4749" s="488"/>
      <c r="B4749" s="488"/>
      <c r="C4749" s="488"/>
      <c r="D4749" s="488"/>
      <c r="E4749" s="491"/>
      <c r="F4749" s="492"/>
      <c r="G4749" s="488"/>
      <c r="H4749" s="492"/>
      <c r="I4749" s="488"/>
      <c r="J4749" s="488"/>
      <c r="K4749" s="488"/>
      <c r="L4749" s="488"/>
      <c r="M4749" s="488"/>
      <c r="N4749" s="488"/>
      <c r="O4749" s="488"/>
      <c r="P4749" s="488"/>
      <c r="Q4749" s="488"/>
      <c r="R4749" s="491"/>
      <c r="S4749" s="494"/>
      <c r="T4749" s="494"/>
      <c r="U4749" s="488"/>
      <c r="V4749" s="491"/>
      <c r="W4749" s="494"/>
      <c r="X4749" s="488"/>
      <c r="Y4749" s="492"/>
      <c r="Z4749" s="488"/>
      <c r="AA4749" s="488"/>
      <c r="AB4749" s="488"/>
      <c r="AC4749" s="492"/>
      <c r="AD4749" s="494"/>
      <c r="AE4749" s="494"/>
      <c r="AF4749" s="494"/>
      <c r="AG4749" s="494"/>
      <c r="AH4749" s="494"/>
      <c r="AI4749" s="494"/>
      <c r="AJ4749" s="488"/>
      <c r="AK4749" s="494"/>
      <c r="AL4749" s="494"/>
      <c r="AM4749" s="488"/>
      <c r="AN4749" s="494"/>
      <c r="AO4749" s="494"/>
      <c r="AP4749" s="494"/>
      <c r="AQ4749" s="494"/>
      <c r="AR4749" s="494"/>
      <c r="AS4749" s="494"/>
      <c r="AT4749" s="488"/>
      <c r="AU4749" s="492"/>
      <c r="AV4749" s="492"/>
      <c r="AW4749" s="492"/>
      <c r="AX4749" s="488"/>
      <c r="AY4749" s="497"/>
      <c r="AZ4749" s="488"/>
    </row>
    <row r="4750">
      <c r="A4750" s="488"/>
      <c r="B4750" s="488"/>
      <c r="C4750" s="488"/>
      <c r="D4750" s="488"/>
      <c r="E4750" s="491"/>
      <c r="F4750" s="492"/>
      <c r="G4750" s="488"/>
      <c r="H4750" s="492"/>
      <c r="I4750" s="488"/>
      <c r="J4750" s="488"/>
      <c r="K4750" s="488"/>
      <c r="L4750" s="488"/>
      <c r="M4750" s="488"/>
      <c r="N4750" s="488"/>
      <c r="O4750" s="488"/>
      <c r="P4750" s="488"/>
      <c r="Q4750" s="488"/>
      <c r="R4750" s="491"/>
      <c r="S4750" s="494"/>
      <c r="T4750" s="494"/>
      <c r="U4750" s="488"/>
      <c r="V4750" s="494"/>
      <c r="W4750" s="494"/>
      <c r="X4750" s="494"/>
      <c r="Y4750" s="494"/>
      <c r="Z4750" s="494"/>
      <c r="AA4750" s="494"/>
      <c r="AB4750" s="488"/>
      <c r="AC4750" s="492"/>
      <c r="AD4750" s="494"/>
      <c r="AE4750" s="494"/>
      <c r="AF4750" s="494"/>
      <c r="AG4750" s="494"/>
      <c r="AH4750" s="494"/>
      <c r="AI4750" s="494"/>
      <c r="AJ4750" s="488"/>
      <c r="AK4750" s="494"/>
      <c r="AL4750" s="494"/>
      <c r="AM4750" s="488"/>
      <c r="AN4750" s="494"/>
      <c r="AO4750" s="494"/>
      <c r="AP4750" s="494"/>
      <c r="AQ4750" s="494"/>
      <c r="AR4750" s="494"/>
      <c r="AS4750" s="494"/>
      <c r="AT4750" s="488"/>
      <c r="AU4750" s="492"/>
      <c r="AV4750" s="492"/>
      <c r="AW4750" s="492"/>
      <c r="AX4750" s="488"/>
      <c r="AY4750" s="488"/>
      <c r="AZ4750" s="488"/>
    </row>
    <row r="4751">
      <c r="A4751" s="488"/>
      <c r="B4751" s="488"/>
      <c r="C4751" s="488"/>
      <c r="D4751" s="488"/>
      <c r="E4751" s="491"/>
      <c r="F4751" s="492"/>
      <c r="G4751" s="488"/>
      <c r="H4751" s="492"/>
      <c r="I4751" s="488"/>
      <c r="J4751" s="488"/>
      <c r="K4751" s="488"/>
      <c r="L4751" s="488"/>
      <c r="M4751" s="488"/>
      <c r="N4751" s="488"/>
      <c r="O4751" s="488"/>
      <c r="P4751" s="488"/>
      <c r="Q4751" s="488"/>
      <c r="R4751" s="491"/>
      <c r="S4751" s="494"/>
      <c r="T4751" s="494"/>
      <c r="U4751" s="488"/>
      <c r="V4751" s="494"/>
      <c r="W4751" s="494"/>
      <c r="X4751" s="494"/>
      <c r="Y4751" s="494"/>
      <c r="Z4751" s="494"/>
      <c r="AA4751" s="494"/>
      <c r="AB4751" s="488"/>
      <c r="AC4751" s="492"/>
      <c r="AD4751" s="494"/>
      <c r="AE4751" s="494"/>
      <c r="AF4751" s="494"/>
      <c r="AG4751" s="494"/>
      <c r="AH4751" s="494"/>
      <c r="AI4751" s="494"/>
      <c r="AJ4751" s="488"/>
      <c r="AK4751" s="494"/>
      <c r="AL4751" s="494"/>
      <c r="AM4751" s="488"/>
      <c r="AN4751" s="494"/>
      <c r="AO4751" s="494"/>
      <c r="AP4751" s="494"/>
      <c r="AQ4751" s="494"/>
      <c r="AR4751" s="494"/>
      <c r="AS4751" s="494"/>
      <c r="AT4751" s="488"/>
      <c r="AU4751" s="492"/>
      <c r="AV4751" s="492"/>
      <c r="AW4751" s="492"/>
      <c r="AX4751" s="488"/>
      <c r="AY4751" s="488"/>
      <c r="AZ4751" s="488"/>
    </row>
    <row r="4752">
      <c r="A4752" s="488"/>
      <c r="B4752" s="488"/>
      <c r="C4752" s="488"/>
      <c r="D4752" s="488"/>
      <c r="E4752" s="491"/>
      <c r="F4752" s="492"/>
      <c r="G4752" s="488"/>
      <c r="H4752" s="492"/>
      <c r="I4752" s="488"/>
      <c r="J4752" s="488"/>
      <c r="K4752" s="488"/>
      <c r="L4752" s="488"/>
      <c r="M4752" s="488"/>
      <c r="N4752" s="488"/>
      <c r="O4752" s="488"/>
      <c r="P4752" s="488"/>
      <c r="Q4752" s="488"/>
      <c r="R4752" s="491"/>
      <c r="S4752" s="494"/>
      <c r="T4752" s="494"/>
      <c r="U4752" s="488"/>
      <c r="V4752" s="494"/>
      <c r="W4752" s="494"/>
      <c r="X4752" s="494"/>
      <c r="Y4752" s="494"/>
      <c r="Z4752" s="494"/>
      <c r="AA4752" s="494"/>
      <c r="AB4752" s="488"/>
      <c r="AC4752" s="492"/>
      <c r="AD4752" s="494"/>
      <c r="AE4752" s="494"/>
      <c r="AF4752" s="494"/>
      <c r="AG4752" s="494"/>
      <c r="AH4752" s="494"/>
      <c r="AI4752" s="494"/>
      <c r="AJ4752" s="488"/>
      <c r="AK4752" s="494"/>
      <c r="AL4752" s="494"/>
      <c r="AM4752" s="488"/>
      <c r="AN4752" s="494"/>
      <c r="AO4752" s="494"/>
      <c r="AP4752" s="494"/>
      <c r="AQ4752" s="494"/>
      <c r="AR4752" s="494"/>
      <c r="AS4752" s="494"/>
      <c r="AT4752" s="488"/>
      <c r="AU4752" s="492"/>
      <c r="AV4752" s="492"/>
      <c r="AW4752" s="492"/>
      <c r="AX4752" s="488"/>
      <c r="AY4752" s="488"/>
      <c r="AZ4752" s="488"/>
    </row>
    <row r="4753">
      <c r="A4753" s="488"/>
      <c r="B4753" s="488"/>
      <c r="C4753" s="488"/>
      <c r="D4753" s="488"/>
      <c r="E4753" s="491"/>
      <c r="F4753" s="492"/>
      <c r="G4753" s="488"/>
      <c r="H4753" s="492"/>
      <c r="I4753" s="488"/>
      <c r="J4753" s="488"/>
      <c r="K4753" s="488"/>
      <c r="L4753" s="488"/>
      <c r="M4753" s="488"/>
      <c r="N4753" s="488"/>
      <c r="O4753" s="488"/>
      <c r="P4753" s="488"/>
      <c r="Q4753" s="488"/>
      <c r="R4753" s="491"/>
      <c r="S4753" s="494"/>
      <c r="T4753" s="494"/>
      <c r="U4753" s="488"/>
      <c r="V4753" s="491"/>
      <c r="W4753" s="488"/>
      <c r="X4753" s="488"/>
      <c r="Y4753" s="492"/>
      <c r="Z4753" s="488"/>
      <c r="AA4753" s="488"/>
      <c r="AB4753" s="488"/>
      <c r="AC4753" s="492"/>
      <c r="AD4753" s="494"/>
      <c r="AE4753" s="494"/>
      <c r="AF4753" s="494"/>
      <c r="AG4753" s="494"/>
      <c r="AH4753" s="494"/>
      <c r="AI4753" s="494"/>
      <c r="AJ4753" s="488"/>
      <c r="AK4753" s="494"/>
      <c r="AL4753" s="494"/>
      <c r="AM4753" s="488"/>
      <c r="AN4753" s="494"/>
      <c r="AO4753" s="494"/>
      <c r="AP4753" s="494"/>
      <c r="AQ4753" s="494"/>
      <c r="AR4753" s="494"/>
      <c r="AS4753" s="494"/>
      <c r="AT4753" s="488"/>
      <c r="AU4753" s="492"/>
      <c r="AV4753" s="492"/>
      <c r="AW4753" s="492"/>
      <c r="AX4753" s="488"/>
      <c r="AY4753" s="488"/>
      <c r="AZ4753" s="488"/>
    </row>
    <row r="4754">
      <c r="A4754" s="488"/>
      <c r="B4754" s="488"/>
      <c r="C4754" s="488"/>
      <c r="D4754" s="488"/>
      <c r="E4754" s="491"/>
      <c r="F4754" s="492"/>
      <c r="G4754" s="488"/>
      <c r="H4754" s="492"/>
      <c r="I4754" s="488"/>
      <c r="J4754" s="488"/>
      <c r="K4754" s="488"/>
      <c r="L4754" s="488"/>
      <c r="M4754" s="488"/>
      <c r="N4754" s="488"/>
      <c r="O4754" s="488"/>
      <c r="P4754" s="488"/>
      <c r="Q4754" s="488"/>
      <c r="R4754" s="491"/>
      <c r="S4754" s="494"/>
      <c r="T4754" s="494"/>
      <c r="U4754" s="488"/>
      <c r="V4754" s="494"/>
      <c r="W4754" s="494"/>
      <c r="X4754" s="494"/>
      <c r="Y4754" s="494"/>
      <c r="Z4754" s="494"/>
      <c r="AA4754" s="494"/>
      <c r="AB4754" s="488"/>
      <c r="AC4754" s="492"/>
      <c r="AD4754" s="494"/>
      <c r="AE4754" s="494"/>
      <c r="AF4754" s="494"/>
      <c r="AG4754" s="494"/>
      <c r="AH4754" s="494"/>
      <c r="AI4754" s="494"/>
      <c r="AJ4754" s="488"/>
      <c r="AK4754" s="494"/>
      <c r="AL4754" s="494"/>
      <c r="AM4754" s="488"/>
      <c r="AN4754" s="494"/>
      <c r="AO4754" s="494"/>
      <c r="AP4754" s="494"/>
      <c r="AQ4754" s="494"/>
      <c r="AR4754" s="494"/>
      <c r="AS4754" s="494"/>
      <c r="AT4754" s="488"/>
      <c r="AU4754" s="492"/>
      <c r="AV4754" s="492"/>
      <c r="AW4754" s="492"/>
      <c r="AX4754" s="488"/>
      <c r="AY4754" s="488"/>
      <c r="AZ4754" s="488"/>
    </row>
    <row r="4755">
      <c r="A4755" s="488"/>
      <c r="B4755" s="488"/>
      <c r="C4755" s="488"/>
      <c r="D4755" s="488"/>
      <c r="E4755" s="491"/>
      <c r="F4755" s="492"/>
      <c r="G4755" s="488"/>
      <c r="H4755" s="492"/>
      <c r="I4755" s="488"/>
      <c r="J4755" s="488"/>
      <c r="K4755" s="488"/>
      <c r="L4755" s="488"/>
      <c r="M4755" s="488"/>
      <c r="N4755" s="488"/>
      <c r="O4755" s="488"/>
      <c r="P4755" s="488"/>
      <c r="Q4755" s="488"/>
      <c r="R4755" s="491"/>
      <c r="S4755" s="494"/>
      <c r="T4755" s="494"/>
      <c r="U4755" s="488"/>
      <c r="V4755" s="494"/>
      <c r="W4755" s="494"/>
      <c r="X4755" s="494"/>
      <c r="Y4755" s="494"/>
      <c r="Z4755" s="494"/>
      <c r="AA4755" s="494"/>
      <c r="AB4755" s="488"/>
      <c r="AC4755" s="492"/>
      <c r="AD4755" s="494"/>
      <c r="AE4755" s="494"/>
      <c r="AF4755" s="494"/>
      <c r="AG4755" s="494"/>
      <c r="AH4755" s="494"/>
      <c r="AI4755" s="494"/>
      <c r="AJ4755" s="488"/>
      <c r="AK4755" s="494"/>
      <c r="AL4755" s="494"/>
      <c r="AM4755" s="488"/>
      <c r="AN4755" s="494"/>
      <c r="AO4755" s="494"/>
      <c r="AP4755" s="494"/>
      <c r="AQ4755" s="494"/>
      <c r="AR4755" s="494"/>
      <c r="AS4755" s="494"/>
      <c r="AT4755" s="488"/>
      <c r="AU4755" s="492"/>
      <c r="AV4755" s="492"/>
      <c r="AW4755" s="492"/>
      <c r="AX4755" s="488"/>
      <c r="AY4755" s="488"/>
      <c r="AZ4755" s="488"/>
    </row>
    <row r="4756">
      <c r="A4756" s="488"/>
      <c r="B4756" s="488"/>
      <c r="C4756" s="488"/>
      <c r="D4756" s="488"/>
      <c r="E4756" s="491"/>
      <c r="F4756" s="492"/>
      <c r="G4756" s="488"/>
      <c r="H4756" s="492"/>
      <c r="I4756" s="488"/>
      <c r="J4756" s="488"/>
      <c r="K4756" s="488"/>
      <c r="L4756" s="488"/>
      <c r="M4756" s="488"/>
      <c r="N4756" s="488"/>
      <c r="O4756" s="488"/>
      <c r="P4756" s="488"/>
      <c r="Q4756" s="488"/>
      <c r="R4756" s="491"/>
      <c r="S4756" s="494"/>
      <c r="T4756" s="494"/>
      <c r="U4756" s="488"/>
      <c r="V4756" s="494"/>
      <c r="W4756" s="494"/>
      <c r="X4756" s="494"/>
      <c r="Y4756" s="494"/>
      <c r="Z4756" s="494"/>
      <c r="AA4756" s="494"/>
      <c r="AB4756" s="488"/>
      <c r="AC4756" s="492"/>
      <c r="AD4756" s="494"/>
      <c r="AE4756" s="494"/>
      <c r="AF4756" s="494"/>
      <c r="AG4756" s="494"/>
      <c r="AH4756" s="494"/>
      <c r="AI4756" s="494"/>
      <c r="AJ4756" s="488"/>
      <c r="AK4756" s="494"/>
      <c r="AL4756" s="494"/>
      <c r="AM4756" s="488"/>
      <c r="AN4756" s="494"/>
      <c r="AO4756" s="494"/>
      <c r="AP4756" s="494"/>
      <c r="AQ4756" s="494"/>
      <c r="AR4756" s="494"/>
      <c r="AS4756" s="494"/>
      <c r="AT4756" s="488"/>
      <c r="AU4756" s="492"/>
      <c r="AV4756" s="492"/>
      <c r="AW4756" s="492"/>
      <c r="AX4756" s="488"/>
      <c r="AY4756" s="488"/>
      <c r="AZ4756" s="488"/>
    </row>
    <row r="4757">
      <c r="A4757" s="488"/>
      <c r="B4757" s="488"/>
      <c r="C4757" s="488"/>
      <c r="D4757" s="488"/>
      <c r="E4757" s="491"/>
      <c r="F4757" s="492"/>
      <c r="G4757" s="488"/>
      <c r="H4757" s="492"/>
      <c r="I4757" s="488"/>
      <c r="J4757" s="488"/>
      <c r="K4757" s="488"/>
      <c r="L4757" s="488"/>
      <c r="M4757" s="488"/>
      <c r="N4757" s="488"/>
      <c r="O4757" s="488"/>
      <c r="P4757" s="488"/>
      <c r="Q4757" s="488"/>
      <c r="R4757" s="491"/>
      <c r="S4757" s="494"/>
      <c r="T4757" s="494"/>
      <c r="U4757" s="488"/>
      <c r="V4757" s="494"/>
      <c r="W4757" s="494"/>
      <c r="X4757" s="494"/>
      <c r="Y4757" s="494"/>
      <c r="Z4757" s="494"/>
      <c r="AA4757" s="494"/>
      <c r="AB4757" s="488"/>
      <c r="AC4757" s="492"/>
      <c r="AD4757" s="494"/>
      <c r="AE4757" s="494"/>
      <c r="AF4757" s="494"/>
      <c r="AG4757" s="494"/>
      <c r="AH4757" s="494"/>
      <c r="AI4757" s="494"/>
      <c r="AJ4757" s="488"/>
      <c r="AK4757" s="494"/>
      <c r="AL4757" s="494"/>
      <c r="AM4757" s="488"/>
      <c r="AN4757" s="494"/>
      <c r="AO4757" s="494"/>
      <c r="AP4757" s="494"/>
      <c r="AQ4757" s="494"/>
      <c r="AR4757" s="494"/>
      <c r="AS4757" s="494"/>
      <c r="AT4757" s="488"/>
      <c r="AU4757" s="492"/>
      <c r="AV4757" s="492"/>
      <c r="AW4757" s="492"/>
      <c r="AX4757" s="488"/>
      <c r="AY4757" s="488"/>
      <c r="AZ4757" s="488"/>
    </row>
    <row r="4758">
      <c r="A4758" s="488"/>
      <c r="B4758" s="488"/>
      <c r="C4758" s="488"/>
      <c r="D4758" s="488"/>
      <c r="E4758" s="491"/>
      <c r="F4758" s="492"/>
      <c r="G4758" s="488"/>
      <c r="H4758" s="492"/>
      <c r="I4758" s="488"/>
      <c r="J4758" s="488"/>
      <c r="K4758" s="488"/>
      <c r="L4758" s="488"/>
      <c r="M4758" s="488"/>
      <c r="N4758" s="488"/>
      <c r="O4758" s="488"/>
      <c r="P4758" s="488"/>
      <c r="Q4758" s="488"/>
      <c r="R4758" s="491"/>
      <c r="S4758" s="494"/>
      <c r="T4758" s="494"/>
      <c r="U4758" s="488"/>
      <c r="V4758" s="494"/>
      <c r="W4758" s="494"/>
      <c r="X4758" s="494"/>
      <c r="Y4758" s="494"/>
      <c r="Z4758" s="494"/>
      <c r="AA4758" s="494"/>
      <c r="AB4758" s="488"/>
      <c r="AC4758" s="492"/>
      <c r="AD4758" s="494"/>
      <c r="AE4758" s="494"/>
      <c r="AF4758" s="494"/>
      <c r="AG4758" s="494"/>
      <c r="AH4758" s="494"/>
      <c r="AI4758" s="494"/>
      <c r="AJ4758" s="488"/>
      <c r="AK4758" s="494"/>
      <c r="AL4758" s="494"/>
      <c r="AM4758" s="488"/>
      <c r="AN4758" s="494"/>
      <c r="AO4758" s="494"/>
      <c r="AP4758" s="494"/>
      <c r="AQ4758" s="494"/>
      <c r="AR4758" s="494"/>
      <c r="AS4758" s="494"/>
      <c r="AT4758" s="488"/>
      <c r="AU4758" s="492"/>
      <c r="AV4758" s="492"/>
      <c r="AW4758" s="492"/>
      <c r="AX4758" s="488"/>
      <c r="AY4758" s="488"/>
      <c r="AZ4758" s="488"/>
    </row>
    <row r="4759">
      <c r="A4759" s="488"/>
      <c r="B4759" s="488"/>
      <c r="C4759" s="488"/>
      <c r="D4759" s="488"/>
      <c r="E4759" s="491"/>
      <c r="F4759" s="492"/>
      <c r="G4759" s="488"/>
      <c r="H4759" s="492"/>
      <c r="I4759" s="488"/>
      <c r="J4759" s="488"/>
      <c r="K4759" s="488"/>
      <c r="L4759" s="488"/>
      <c r="M4759" s="488"/>
      <c r="N4759" s="488"/>
      <c r="O4759" s="488"/>
      <c r="P4759" s="488"/>
      <c r="Q4759" s="488"/>
      <c r="R4759" s="491"/>
      <c r="S4759" s="494"/>
      <c r="T4759" s="494"/>
      <c r="U4759" s="488"/>
      <c r="V4759" s="494"/>
      <c r="W4759" s="494"/>
      <c r="X4759" s="494"/>
      <c r="Y4759" s="494"/>
      <c r="Z4759" s="494"/>
      <c r="AA4759" s="494"/>
      <c r="AB4759" s="488"/>
      <c r="AC4759" s="492"/>
      <c r="AD4759" s="494"/>
      <c r="AE4759" s="494"/>
      <c r="AF4759" s="494"/>
      <c r="AG4759" s="494"/>
      <c r="AH4759" s="494"/>
      <c r="AI4759" s="494"/>
      <c r="AJ4759" s="488"/>
      <c r="AK4759" s="494"/>
      <c r="AL4759" s="494"/>
      <c r="AM4759" s="488"/>
      <c r="AN4759" s="494"/>
      <c r="AO4759" s="494"/>
      <c r="AP4759" s="494"/>
      <c r="AQ4759" s="494"/>
      <c r="AR4759" s="494"/>
      <c r="AS4759" s="494"/>
      <c r="AT4759" s="488"/>
      <c r="AU4759" s="492"/>
      <c r="AV4759" s="492"/>
      <c r="AW4759" s="492"/>
      <c r="AX4759" s="488"/>
      <c r="AY4759" s="488"/>
      <c r="AZ4759" s="488"/>
    </row>
    <row r="4760">
      <c r="A4760" s="488"/>
      <c r="B4760" s="488"/>
      <c r="C4760" s="488"/>
      <c r="D4760" s="488"/>
      <c r="E4760" s="491"/>
      <c r="F4760" s="492"/>
      <c r="G4760" s="488"/>
      <c r="H4760" s="492"/>
      <c r="I4760" s="488"/>
      <c r="J4760" s="488"/>
      <c r="K4760" s="488"/>
      <c r="L4760" s="488"/>
      <c r="M4760" s="488"/>
      <c r="N4760" s="488"/>
      <c r="O4760" s="488"/>
      <c r="P4760" s="488"/>
      <c r="Q4760" s="488"/>
      <c r="R4760" s="491"/>
      <c r="S4760" s="494"/>
      <c r="T4760" s="494"/>
      <c r="U4760" s="488"/>
      <c r="V4760" s="494"/>
      <c r="W4760" s="494"/>
      <c r="X4760" s="494"/>
      <c r="Y4760" s="494"/>
      <c r="Z4760" s="494"/>
      <c r="AA4760" s="494"/>
      <c r="AB4760" s="488"/>
      <c r="AC4760" s="492"/>
      <c r="AD4760" s="494"/>
      <c r="AE4760" s="494"/>
      <c r="AF4760" s="494"/>
      <c r="AG4760" s="494"/>
      <c r="AH4760" s="494"/>
      <c r="AI4760" s="494"/>
      <c r="AJ4760" s="488"/>
      <c r="AK4760" s="494"/>
      <c r="AL4760" s="494"/>
      <c r="AM4760" s="488"/>
      <c r="AN4760" s="494"/>
      <c r="AO4760" s="494"/>
      <c r="AP4760" s="494"/>
      <c r="AQ4760" s="494"/>
      <c r="AR4760" s="494"/>
      <c r="AS4760" s="494"/>
      <c r="AT4760" s="488"/>
      <c r="AU4760" s="492"/>
      <c r="AV4760" s="492"/>
      <c r="AW4760" s="492"/>
      <c r="AX4760" s="488"/>
      <c r="AY4760" s="488"/>
      <c r="AZ4760" s="488"/>
    </row>
    <row r="4761">
      <c r="A4761" s="488"/>
      <c r="B4761" s="488"/>
      <c r="C4761" s="488"/>
      <c r="D4761" s="488"/>
      <c r="E4761" s="491"/>
      <c r="F4761" s="492"/>
      <c r="G4761" s="488"/>
      <c r="H4761" s="492"/>
      <c r="I4761" s="488"/>
      <c r="J4761" s="488"/>
      <c r="K4761" s="488"/>
      <c r="L4761" s="488"/>
      <c r="M4761" s="488"/>
      <c r="N4761" s="488"/>
      <c r="O4761" s="488"/>
      <c r="P4761" s="488"/>
      <c r="Q4761" s="488"/>
      <c r="R4761" s="491"/>
      <c r="S4761" s="494"/>
      <c r="T4761" s="494"/>
      <c r="U4761" s="488"/>
      <c r="V4761" s="494"/>
      <c r="W4761" s="494"/>
      <c r="X4761" s="494"/>
      <c r="Y4761" s="494"/>
      <c r="Z4761" s="494"/>
      <c r="AA4761" s="494"/>
      <c r="AB4761" s="488"/>
      <c r="AC4761" s="492"/>
      <c r="AD4761" s="494"/>
      <c r="AE4761" s="494"/>
      <c r="AF4761" s="494"/>
      <c r="AG4761" s="494"/>
      <c r="AH4761" s="494"/>
      <c r="AI4761" s="494"/>
      <c r="AJ4761" s="488"/>
      <c r="AK4761" s="494"/>
      <c r="AL4761" s="494"/>
      <c r="AM4761" s="488"/>
      <c r="AN4761" s="494"/>
      <c r="AO4761" s="494"/>
      <c r="AP4761" s="494"/>
      <c r="AQ4761" s="494"/>
      <c r="AR4761" s="494"/>
      <c r="AS4761" s="494"/>
      <c r="AT4761" s="488"/>
      <c r="AU4761" s="492"/>
      <c r="AV4761" s="492"/>
      <c r="AW4761" s="492"/>
      <c r="AX4761" s="488"/>
      <c r="AY4761" s="488"/>
      <c r="AZ4761" s="488"/>
    </row>
    <row r="4762">
      <c r="A4762" s="488"/>
      <c r="B4762" s="488"/>
      <c r="C4762" s="488"/>
      <c r="D4762" s="488"/>
      <c r="E4762" s="491"/>
      <c r="F4762" s="492"/>
      <c r="G4762" s="488"/>
      <c r="H4762" s="492"/>
      <c r="I4762" s="488"/>
      <c r="J4762" s="488"/>
      <c r="K4762" s="488"/>
      <c r="L4762" s="488"/>
      <c r="M4762" s="488"/>
      <c r="N4762" s="488"/>
      <c r="O4762" s="488"/>
      <c r="P4762" s="488"/>
      <c r="Q4762" s="488"/>
      <c r="R4762" s="491"/>
      <c r="S4762" s="494"/>
      <c r="T4762" s="494"/>
      <c r="U4762" s="488"/>
      <c r="V4762" s="494"/>
      <c r="W4762" s="494"/>
      <c r="X4762" s="494"/>
      <c r="Y4762" s="494"/>
      <c r="Z4762" s="494"/>
      <c r="AA4762" s="494"/>
      <c r="AB4762" s="488"/>
      <c r="AC4762" s="492"/>
      <c r="AD4762" s="494"/>
      <c r="AE4762" s="494"/>
      <c r="AF4762" s="494"/>
      <c r="AG4762" s="494"/>
      <c r="AH4762" s="494"/>
      <c r="AI4762" s="494"/>
      <c r="AJ4762" s="488"/>
      <c r="AK4762" s="494"/>
      <c r="AL4762" s="494"/>
      <c r="AM4762" s="488"/>
      <c r="AN4762" s="494"/>
      <c r="AO4762" s="494"/>
      <c r="AP4762" s="494"/>
      <c r="AQ4762" s="494"/>
      <c r="AR4762" s="494"/>
      <c r="AS4762" s="494"/>
      <c r="AT4762" s="488"/>
      <c r="AU4762" s="492"/>
      <c r="AV4762" s="492"/>
      <c r="AW4762" s="492"/>
      <c r="AX4762" s="488"/>
      <c r="AY4762" s="488"/>
      <c r="AZ4762" s="488"/>
    </row>
    <row r="4763">
      <c r="A4763" s="488"/>
      <c r="B4763" s="488"/>
      <c r="C4763" s="488"/>
      <c r="D4763" s="488"/>
      <c r="E4763" s="491"/>
      <c r="F4763" s="492"/>
      <c r="G4763" s="488"/>
      <c r="H4763" s="492"/>
      <c r="I4763" s="488"/>
      <c r="J4763" s="488"/>
      <c r="K4763" s="488"/>
      <c r="L4763" s="488"/>
      <c r="M4763" s="488"/>
      <c r="N4763" s="488"/>
      <c r="O4763" s="488"/>
      <c r="P4763" s="488"/>
      <c r="Q4763" s="488"/>
      <c r="R4763" s="491"/>
      <c r="S4763" s="494"/>
      <c r="T4763" s="494"/>
      <c r="U4763" s="488"/>
      <c r="V4763" s="494"/>
      <c r="W4763" s="494"/>
      <c r="X4763" s="494"/>
      <c r="Y4763" s="494"/>
      <c r="Z4763" s="494"/>
      <c r="AA4763" s="494"/>
      <c r="AB4763" s="488"/>
      <c r="AC4763" s="492"/>
      <c r="AD4763" s="494"/>
      <c r="AE4763" s="494"/>
      <c r="AF4763" s="494"/>
      <c r="AG4763" s="494"/>
      <c r="AH4763" s="494"/>
      <c r="AI4763" s="494"/>
      <c r="AJ4763" s="488"/>
      <c r="AK4763" s="494"/>
      <c r="AL4763" s="494"/>
      <c r="AM4763" s="488"/>
      <c r="AN4763" s="494"/>
      <c r="AO4763" s="494"/>
      <c r="AP4763" s="494"/>
      <c r="AQ4763" s="494"/>
      <c r="AR4763" s="494"/>
      <c r="AS4763" s="494"/>
      <c r="AT4763" s="488"/>
      <c r="AU4763" s="492"/>
      <c r="AV4763" s="492"/>
      <c r="AW4763" s="492"/>
      <c r="AX4763" s="488"/>
      <c r="AY4763" s="488"/>
      <c r="AZ4763" s="488"/>
    </row>
    <row r="4764">
      <c r="A4764" s="488"/>
      <c r="B4764" s="488"/>
      <c r="C4764" s="488"/>
      <c r="D4764" s="488"/>
      <c r="E4764" s="491"/>
      <c r="F4764" s="492"/>
      <c r="G4764" s="488"/>
      <c r="H4764" s="492"/>
      <c r="I4764" s="488"/>
      <c r="J4764" s="488"/>
      <c r="K4764" s="488"/>
      <c r="L4764" s="488"/>
      <c r="M4764" s="488"/>
      <c r="N4764" s="488"/>
      <c r="O4764" s="488"/>
      <c r="P4764" s="488"/>
      <c r="Q4764" s="488"/>
      <c r="R4764" s="491"/>
      <c r="S4764" s="494"/>
      <c r="T4764" s="494"/>
      <c r="U4764" s="488"/>
      <c r="V4764" s="494"/>
      <c r="W4764" s="494"/>
      <c r="X4764" s="494"/>
      <c r="Y4764" s="494"/>
      <c r="Z4764" s="494"/>
      <c r="AA4764" s="494"/>
      <c r="AB4764" s="488"/>
      <c r="AC4764" s="492"/>
      <c r="AD4764" s="494"/>
      <c r="AE4764" s="494"/>
      <c r="AF4764" s="494"/>
      <c r="AG4764" s="494"/>
      <c r="AH4764" s="494"/>
      <c r="AI4764" s="494"/>
      <c r="AJ4764" s="488"/>
      <c r="AK4764" s="494"/>
      <c r="AL4764" s="494"/>
      <c r="AM4764" s="488"/>
      <c r="AN4764" s="494"/>
      <c r="AO4764" s="494"/>
      <c r="AP4764" s="494"/>
      <c r="AQ4764" s="494"/>
      <c r="AR4764" s="494"/>
      <c r="AS4764" s="494"/>
      <c r="AT4764" s="488"/>
      <c r="AU4764" s="492"/>
      <c r="AV4764" s="492"/>
      <c r="AW4764" s="492"/>
      <c r="AX4764" s="488"/>
      <c r="AY4764" s="488"/>
      <c r="AZ4764" s="488"/>
    </row>
    <row r="4765">
      <c r="A4765" s="488"/>
      <c r="B4765" s="488"/>
      <c r="C4765" s="488"/>
      <c r="D4765" s="488"/>
      <c r="E4765" s="491"/>
      <c r="F4765" s="492"/>
      <c r="G4765" s="488"/>
      <c r="H4765" s="492"/>
      <c r="I4765" s="488"/>
      <c r="J4765" s="488"/>
      <c r="K4765" s="488"/>
      <c r="L4765" s="488"/>
      <c r="M4765" s="488"/>
      <c r="N4765" s="488"/>
      <c r="O4765" s="488"/>
      <c r="P4765" s="488"/>
      <c r="Q4765" s="488"/>
      <c r="R4765" s="491"/>
      <c r="S4765" s="494"/>
      <c r="T4765" s="494"/>
      <c r="U4765" s="488"/>
      <c r="V4765" s="494"/>
      <c r="W4765" s="494"/>
      <c r="X4765" s="494"/>
      <c r="Y4765" s="494"/>
      <c r="Z4765" s="494"/>
      <c r="AA4765" s="494"/>
      <c r="AB4765" s="488"/>
      <c r="AC4765" s="492"/>
      <c r="AD4765" s="494"/>
      <c r="AE4765" s="494"/>
      <c r="AF4765" s="494"/>
      <c r="AG4765" s="494"/>
      <c r="AH4765" s="494"/>
      <c r="AI4765" s="494"/>
      <c r="AJ4765" s="488"/>
      <c r="AK4765" s="494"/>
      <c r="AL4765" s="494"/>
      <c r="AM4765" s="488"/>
      <c r="AN4765" s="494"/>
      <c r="AO4765" s="494"/>
      <c r="AP4765" s="494"/>
      <c r="AQ4765" s="494"/>
      <c r="AR4765" s="494"/>
      <c r="AS4765" s="494"/>
      <c r="AT4765" s="488"/>
      <c r="AU4765" s="492"/>
      <c r="AV4765" s="492"/>
      <c r="AW4765" s="492"/>
      <c r="AX4765" s="488"/>
      <c r="AY4765" s="488"/>
      <c r="AZ4765" s="488"/>
    </row>
    <row r="4766">
      <c r="A4766" s="488"/>
      <c r="B4766" s="488"/>
      <c r="C4766" s="488"/>
      <c r="D4766" s="488"/>
      <c r="E4766" s="491"/>
      <c r="F4766" s="492"/>
      <c r="G4766" s="488"/>
      <c r="H4766" s="492"/>
      <c r="I4766" s="488"/>
      <c r="J4766" s="488"/>
      <c r="K4766" s="488"/>
      <c r="L4766" s="488"/>
      <c r="M4766" s="488"/>
      <c r="N4766" s="488"/>
      <c r="O4766" s="488"/>
      <c r="P4766" s="488"/>
      <c r="Q4766" s="488"/>
      <c r="R4766" s="491"/>
      <c r="S4766" s="494"/>
      <c r="T4766" s="494"/>
      <c r="U4766" s="488"/>
      <c r="V4766" s="494"/>
      <c r="W4766" s="494"/>
      <c r="X4766" s="494"/>
      <c r="Y4766" s="494"/>
      <c r="Z4766" s="494"/>
      <c r="AA4766" s="494"/>
      <c r="AB4766" s="488"/>
      <c r="AC4766" s="492"/>
      <c r="AD4766" s="494"/>
      <c r="AE4766" s="494"/>
      <c r="AF4766" s="494"/>
      <c r="AG4766" s="494"/>
      <c r="AH4766" s="494"/>
      <c r="AI4766" s="494"/>
      <c r="AJ4766" s="488"/>
      <c r="AK4766" s="494"/>
      <c r="AL4766" s="494"/>
      <c r="AM4766" s="488"/>
      <c r="AN4766" s="494"/>
      <c r="AO4766" s="494"/>
      <c r="AP4766" s="494"/>
      <c r="AQ4766" s="494"/>
      <c r="AR4766" s="494"/>
      <c r="AS4766" s="494"/>
      <c r="AT4766" s="488"/>
      <c r="AU4766" s="492"/>
      <c r="AV4766" s="492"/>
      <c r="AW4766" s="492"/>
      <c r="AX4766" s="497"/>
      <c r="AY4766" s="488"/>
      <c r="AZ4766" s="488"/>
    </row>
    <row r="4767">
      <c r="A4767" s="488"/>
      <c r="B4767" s="488"/>
      <c r="C4767" s="488"/>
      <c r="D4767" s="488"/>
      <c r="E4767" s="491"/>
      <c r="F4767" s="492"/>
      <c r="G4767" s="488"/>
      <c r="H4767" s="492"/>
      <c r="I4767" s="488"/>
      <c r="J4767" s="488"/>
      <c r="K4767" s="488"/>
      <c r="L4767" s="488"/>
      <c r="M4767" s="488"/>
      <c r="N4767" s="488"/>
      <c r="O4767" s="488"/>
      <c r="P4767" s="488"/>
      <c r="Q4767" s="488"/>
      <c r="R4767" s="491"/>
      <c r="S4767" s="494"/>
      <c r="T4767" s="494"/>
      <c r="U4767" s="488"/>
      <c r="V4767" s="494"/>
      <c r="W4767" s="494"/>
      <c r="X4767" s="494"/>
      <c r="Y4767" s="494"/>
      <c r="Z4767" s="494"/>
      <c r="AA4767" s="494"/>
      <c r="AB4767" s="488"/>
      <c r="AC4767" s="492"/>
      <c r="AD4767" s="494"/>
      <c r="AE4767" s="494"/>
      <c r="AF4767" s="494"/>
      <c r="AG4767" s="494"/>
      <c r="AH4767" s="494"/>
      <c r="AI4767" s="494"/>
      <c r="AJ4767" s="488"/>
      <c r="AK4767" s="494"/>
      <c r="AL4767" s="494"/>
      <c r="AM4767" s="488"/>
      <c r="AN4767" s="494"/>
      <c r="AO4767" s="494"/>
      <c r="AP4767" s="494"/>
      <c r="AQ4767" s="494"/>
      <c r="AR4767" s="494"/>
      <c r="AS4767" s="494"/>
      <c r="AT4767" s="488"/>
      <c r="AU4767" s="492"/>
      <c r="AV4767" s="492"/>
      <c r="AW4767" s="492"/>
      <c r="AX4767" s="497"/>
      <c r="AY4767" s="497"/>
      <c r="AZ4767" s="488"/>
    </row>
    <row r="4768">
      <c r="A4768" s="488"/>
      <c r="B4768" s="488"/>
      <c r="C4768" s="488"/>
      <c r="D4768" s="488"/>
      <c r="E4768" s="491"/>
      <c r="F4768" s="492"/>
      <c r="G4768" s="488"/>
      <c r="H4768" s="492"/>
      <c r="I4768" s="488"/>
      <c r="J4768" s="488"/>
      <c r="K4768" s="488"/>
      <c r="L4768" s="488"/>
      <c r="M4768" s="488"/>
      <c r="N4768" s="488"/>
      <c r="O4768" s="488"/>
      <c r="P4768" s="488"/>
      <c r="Q4768" s="488"/>
      <c r="R4768" s="491"/>
      <c r="S4768" s="494"/>
      <c r="T4768" s="494"/>
      <c r="U4768" s="488"/>
      <c r="V4768" s="494"/>
      <c r="W4768" s="494"/>
      <c r="X4768" s="494"/>
      <c r="Y4768" s="494"/>
      <c r="Z4768" s="494"/>
      <c r="AA4768" s="494"/>
      <c r="AB4768" s="488"/>
      <c r="AC4768" s="492"/>
      <c r="AD4768" s="494"/>
      <c r="AE4768" s="494"/>
      <c r="AF4768" s="494"/>
      <c r="AG4768" s="494"/>
      <c r="AH4768" s="494"/>
      <c r="AI4768" s="494"/>
      <c r="AJ4768" s="488"/>
      <c r="AK4768" s="494"/>
      <c r="AL4768" s="494"/>
      <c r="AM4768" s="488"/>
      <c r="AN4768" s="494"/>
      <c r="AO4768" s="494"/>
      <c r="AP4768" s="494"/>
      <c r="AQ4768" s="494"/>
      <c r="AR4768" s="494"/>
      <c r="AS4768" s="494"/>
      <c r="AT4768" s="488"/>
      <c r="AU4768" s="492"/>
      <c r="AV4768" s="492"/>
      <c r="AW4768" s="492"/>
      <c r="AX4768" s="488"/>
      <c r="AY4768" s="488"/>
      <c r="AZ4768" s="488"/>
    </row>
    <row r="4769">
      <c r="A4769" s="488"/>
      <c r="B4769" s="488"/>
      <c r="C4769" s="488"/>
      <c r="D4769" s="488"/>
      <c r="E4769" s="491"/>
      <c r="F4769" s="492"/>
      <c r="G4769" s="488"/>
      <c r="H4769" s="492"/>
      <c r="I4769" s="488"/>
      <c r="J4769" s="488"/>
      <c r="K4769" s="488"/>
      <c r="L4769" s="488"/>
      <c r="M4769" s="488"/>
      <c r="N4769" s="488"/>
      <c r="O4769" s="488"/>
      <c r="P4769" s="488"/>
      <c r="Q4769" s="488"/>
      <c r="R4769" s="491"/>
      <c r="S4769" s="494"/>
      <c r="T4769" s="494"/>
      <c r="U4769" s="488"/>
      <c r="V4769" s="494"/>
      <c r="W4769" s="494"/>
      <c r="X4769" s="494"/>
      <c r="Y4769" s="494"/>
      <c r="Z4769" s="494"/>
      <c r="AA4769" s="494"/>
      <c r="AB4769" s="488"/>
      <c r="AC4769" s="492"/>
      <c r="AD4769" s="494"/>
      <c r="AE4769" s="494"/>
      <c r="AF4769" s="494"/>
      <c r="AG4769" s="494"/>
      <c r="AH4769" s="494"/>
      <c r="AI4769" s="494"/>
      <c r="AJ4769" s="488"/>
      <c r="AK4769" s="494"/>
      <c r="AL4769" s="494"/>
      <c r="AM4769" s="488"/>
      <c r="AN4769" s="494"/>
      <c r="AO4769" s="494"/>
      <c r="AP4769" s="494"/>
      <c r="AQ4769" s="494"/>
      <c r="AR4769" s="494"/>
      <c r="AS4769" s="494"/>
      <c r="AT4769" s="488"/>
      <c r="AU4769" s="492"/>
      <c r="AV4769" s="492"/>
      <c r="AW4769" s="492"/>
      <c r="AX4769" s="497"/>
      <c r="AY4769" s="488"/>
      <c r="AZ4769" s="488"/>
    </row>
    <row r="4770">
      <c r="A4770" s="488"/>
      <c r="B4770" s="488"/>
      <c r="C4770" s="488"/>
      <c r="D4770" s="488"/>
      <c r="E4770" s="491"/>
      <c r="F4770" s="492"/>
      <c r="G4770" s="488"/>
      <c r="H4770" s="492"/>
      <c r="I4770" s="488"/>
      <c r="J4770" s="488"/>
      <c r="K4770" s="488"/>
      <c r="L4770" s="488"/>
      <c r="M4770" s="488"/>
      <c r="N4770" s="488"/>
      <c r="O4770" s="488"/>
      <c r="P4770" s="488"/>
      <c r="Q4770" s="488"/>
      <c r="R4770" s="491"/>
      <c r="S4770" s="494"/>
      <c r="T4770" s="494"/>
      <c r="U4770" s="488"/>
      <c r="V4770" s="494"/>
      <c r="W4770" s="494"/>
      <c r="X4770" s="494"/>
      <c r="Y4770" s="494"/>
      <c r="Z4770" s="494"/>
      <c r="AA4770" s="494"/>
      <c r="AB4770" s="488"/>
      <c r="AC4770" s="492"/>
      <c r="AD4770" s="494"/>
      <c r="AE4770" s="494"/>
      <c r="AF4770" s="494"/>
      <c r="AG4770" s="494"/>
      <c r="AH4770" s="494"/>
      <c r="AI4770" s="494"/>
      <c r="AJ4770" s="488"/>
      <c r="AK4770" s="494"/>
      <c r="AL4770" s="494"/>
      <c r="AM4770" s="488"/>
      <c r="AN4770" s="494"/>
      <c r="AO4770" s="494"/>
      <c r="AP4770" s="494"/>
      <c r="AQ4770" s="494"/>
      <c r="AR4770" s="494"/>
      <c r="AS4770" s="494"/>
      <c r="AT4770" s="488"/>
      <c r="AU4770" s="492"/>
      <c r="AV4770" s="492"/>
      <c r="AW4770" s="492"/>
      <c r="AX4770" s="497"/>
      <c r="AY4770" s="497"/>
      <c r="AZ4770" s="488"/>
    </row>
    <row r="4771">
      <c r="A4771" s="488"/>
      <c r="B4771" s="488"/>
      <c r="C4771" s="488"/>
      <c r="D4771" s="488"/>
      <c r="E4771" s="491"/>
      <c r="F4771" s="492"/>
      <c r="G4771" s="488"/>
      <c r="H4771" s="492"/>
      <c r="I4771" s="488"/>
      <c r="J4771" s="488"/>
      <c r="K4771" s="488"/>
      <c r="L4771" s="488"/>
      <c r="M4771" s="488"/>
      <c r="N4771" s="488"/>
      <c r="O4771" s="488"/>
      <c r="P4771" s="488"/>
      <c r="Q4771" s="488"/>
      <c r="R4771" s="491"/>
      <c r="S4771" s="494"/>
      <c r="T4771" s="494"/>
      <c r="U4771" s="488"/>
      <c r="V4771" s="494"/>
      <c r="W4771" s="494"/>
      <c r="X4771" s="494"/>
      <c r="Y4771" s="494"/>
      <c r="Z4771" s="494"/>
      <c r="AA4771" s="494"/>
      <c r="AB4771" s="488"/>
      <c r="AC4771" s="492"/>
      <c r="AD4771" s="494"/>
      <c r="AE4771" s="494"/>
      <c r="AF4771" s="494"/>
      <c r="AG4771" s="494"/>
      <c r="AH4771" s="494"/>
      <c r="AI4771" s="494"/>
      <c r="AJ4771" s="488"/>
      <c r="AK4771" s="494"/>
      <c r="AL4771" s="494"/>
      <c r="AM4771" s="488"/>
      <c r="AN4771" s="494"/>
      <c r="AO4771" s="494"/>
      <c r="AP4771" s="494"/>
      <c r="AQ4771" s="494"/>
      <c r="AR4771" s="494"/>
      <c r="AS4771" s="494"/>
      <c r="AT4771" s="488"/>
      <c r="AU4771" s="492"/>
      <c r="AV4771" s="492"/>
      <c r="AW4771" s="492"/>
      <c r="AX4771" s="488"/>
      <c r="AY4771" s="488"/>
      <c r="AZ4771" s="488"/>
    </row>
    <row r="4772">
      <c r="A4772" s="488"/>
      <c r="B4772" s="488"/>
      <c r="C4772" s="488"/>
      <c r="D4772" s="488"/>
      <c r="E4772" s="491"/>
      <c r="F4772" s="492"/>
      <c r="G4772" s="488"/>
      <c r="H4772" s="492"/>
      <c r="I4772" s="488"/>
      <c r="J4772" s="488"/>
      <c r="K4772" s="488"/>
      <c r="L4772" s="488"/>
      <c r="M4772" s="488"/>
      <c r="N4772" s="488"/>
      <c r="O4772" s="488"/>
      <c r="P4772" s="488"/>
      <c r="Q4772" s="488"/>
      <c r="R4772" s="491"/>
      <c r="S4772" s="494"/>
      <c r="T4772" s="494"/>
      <c r="U4772" s="488"/>
      <c r="V4772" s="494"/>
      <c r="W4772" s="494"/>
      <c r="X4772" s="494"/>
      <c r="Y4772" s="494"/>
      <c r="Z4772" s="494"/>
      <c r="AA4772" s="494"/>
      <c r="AB4772" s="488"/>
      <c r="AC4772" s="492"/>
      <c r="AD4772" s="494"/>
      <c r="AE4772" s="494"/>
      <c r="AF4772" s="494"/>
      <c r="AG4772" s="494"/>
      <c r="AH4772" s="494"/>
      <c r="AI4772" s="494"/>
      <c r="AJ4772" s="488"/>
      <c r="AK4772" s="494"/>
      <c r="AL4772" s="494"/>
      <c r="AM4772" s="488"/>
      <c r="AN4772" s="494"/>
      <c r="AO4772" s="494"/>
      <c r="AP4772" s="494"/>
      <c r="AQ4772" s="494"/>
      <c r="AR4772" s="494"/>
      <c r="AS4772" s="494"/>
      <c r="AT4772" s="488"/>
      <c r="AU4772" s="492"/>
      <c r="AV4772" s="492"/>
      <c r="AW4772" s="492"/>
      <c r="AX4772" s="488"/>
      <c r="AY4772" s="488"/>
      <c r="AZ4772" s="488"/>
    </row>
    <row r="4773">
      <c r="A4773" s="488"/>
      <c r="B4773" s="488"/>
      <c r="C4773" s="488"/>
      <c r="D4773" s="488"/>
      <c r="E4773" s="491"/>
      <c r="F4773" s="492"/>
      <c r="G4773" s="488"/>
      <c r="H4773" s="492"/>
      <c r="I4773" s="488"/>
      <c r="J4773" s="488"/>
      <c r="K4773" s="488"/>
      <c r="L4773" s="488"/>
      <c r="M4773" s="488"/>
      <c r="N4773" s="488"/>
      <c r="O4773" s="488"/>
      <c r="P4773" s="488"/>
      <c r="Q4773" s="488"/>
      <c r="R4773" s="491"/>
      <c r="S4773" s="494"/>
      <c r="T4773" s="494"/>
      <c r="U4773" s="488"/>
      <c r="V4773" s="494"/>
      <c r="W4773" s="494"/>
      <c r="X4773" s="494"/>
      <c r="Y4773" s="494"/>
      <c r="Z4773" s="494"/>
      <c r="AA4773" s="494"/>
      <c r="AB4773" s="488"/>
      <c r="AC4773" s="492"/>
      <c r="AD4773" s="494"/>
      <c r="AE4773" s="494"/>
      <c r="AF4773" s="494"/>
      <c r="AG4773" s="494"/>
      <c r="AH4773" s="494"/>
      <c r="AI4773" s="494"/>
      <c r="AJ4773" s="488"/>
      <c r="AK4773" s="494"/>
      <c r="AL4773" s="494"/>
      <c r="AM4773" s="488"/>
      <c r="AN4773" s="494"/>
      <c r="AO4773" s="494"/>
      <c r="AP4773" s="494"/>
      <c r="AQ4773" s="494"/>
      <c r="AR4773" s="494"/>
      <c r="AS4773" s="494"/>
      <c r="AT4773" s="488"/>
      <c r="AU4773" s="492"/>
      <c r="AV4773" s="492"/>
      <c r="AW4773" s="492"/>
      <c r="AX4773" s="488"/>
      <c r="AY4773" s="488"/>
      <c r="AZ4773" s="488"/>
    </row>
    <row r="4774">
      <c r="A4774" s="488"/>
      <c r="B4774" s="488"/>
      <c r="C4774" s="488"/>
      <c r="D4774" s="488"/>
      <c r="E4774" s="491"/>
      <c r="F4774" s="492"/>
      <c r="G4774" s="488"/>
      <c r="H4774" s="492"/>
      <c r="I4774" s="488"/>
      <c r="J4774" s="488"/>
      <c r="K4774" s="488"/>
      <c r="L4774" s="488"/>
      <c r="M4774" s="488"/>
      <c r="N4774" s="488"/>
      <c r="O4774" s="488"/>
      <c r="P4774" s="488"/>
      <c r="Q4774" s="488"/>
      <c r="R4774" s="491"/>
      <c r="S4774" s="494"/>
      <c r="T4774" s="494"/>
      <c r="U4774" s="488"/>
      <c r="V4774" s="494"/>
      <c r="W4774" s="494"/>
      <c r="X4774" s="494"/>
      <c r="Y4774" s="494"/>
      <c r="Z4774" s="494"/>
      <c r="AA4774" s="494"/>
      <c r="AB4774" s="488"/>
      <c r="AC4774" s="492"/>
      <c r="AD4774" s="494"/>
      <c r="AE4774" s="494"/>
      <c r="AF4774" s="494"/>
      <c r="AG4774" s="494"/>
      <c r="AH4774" s="494"/>
      <c r="AI4774" s="494"/>
      <c r="AJ4774" s="488"/>
      <c r="AK4774" s="494"/>
      <c r="AL4774" s="494"/>
      <c r="AM4774" s="488"/>
      <c r="AN4774" s="494"/>
      <c r="AO4774" s="494"/>
      <c r="AP4774" s="494"/>
      <c r="AQ4774" s="494"/>
      <c r="AR4774" s="494"/>
      <c r="AS4774" s="494"/>
      <c r="AT4774" s="488"/>
      <c r="AU4774" s="492"/>
      <c r="AV4774" s="492"/>
      <c r="AW4774" s="492"/>
      <c r="AX4774" s="488"/>
      <c r="AY4774" s="488"/>
      <c r="AZ4774" s="488"/>
    </row>
    <row r="4775">
      <c r="A4775" s="488"/>
      <c r="B4775" s="488"/>
      <c r="C4775" s="488"/>
      <c r="D4775" s="488"/>
      <c r="E4775" s="491"/>
      <c r="F4775" s="492"/>
      <c r="G4775" s="488"/>
      <c r="H4775" s="492"/>
      <c r="I4775" s="488"/>
      <c r="J4775" s="488"/>
      <c r="K4775" s="488"/>
      <c r="L4775" s="488"/>
      <c r="M4775" s="488"/>
      <c r="N4775" s="488"/>
      <c r="O4775" s="488"/>
      <c r="P4775" s="488"/>
      <c r="Q4775" s="488"/>
      <c r="R4775" s="491"/>
      <c r="S4775" s="494"/>
      <c r="T4775" s="494"/>
      <c r="U4775" s="488"/>
      <c r="V4775" s="494"/>
      <c r="W4775" s="494"/>
      <c r="X4775" s="494"/>
      <c r="Y4775" s="494"/>
      <c r="Z4775" s="494"/>
      <c r="AA4775" s="494"/>
      <c r="AB4775" s="488"/>
      <c r="AC4775" s="492"/>
      <c r="AD4775" s="494"/>
      <c r="AE4775" s="494"/>
      <c r="AF4775" s="494"/>
      <c r="AG4775" s="494"/>
      <c r="AH4775" s="494"/>
      <c r="AI4775" s="494"/>
      <c r="AJ4775" s="488"/>
      <c r="AK4775" s="494"/>
      <c r="AL4775" s="494"/>
      <c r="AM4775" s="488"/>
      <c r="AN4775" s="494"/>
      <c r="AO4775" s="494"/>
      <c r="AP4775" s="494"/>
      <c r="AQ4775" s="494"/>
      <c r="AR4775" s="494"/>
      <c r="AS4775" s="494"/>
      <c r="AT4775" s="488"/>
      <c r="AU4775" s="492"/>
      <c r="AV4775" s="492"/>
      <c r="AW4775" s="492"/>
      <c r="AX4775" s="488"/>
      <c r="AY4775" s="497"/>
      <c r="AZ4775" s="488"/>
    </row>
    <row r="4776">
      <c r="A4776" s="488"/>
      <c r="B4776" s="488"/>
      <c r="C4776" s="488"/>
      <c r="D4776" s="488"/>
      <c r="E4776" s="491"/>
      <c r="F4776" s="492"/>
      <c r="G4776" s="488"/>
      <c r="H4776" s="492"/>
      <c r="I4776" s="488"/>
      <c r="J4776" s="488"/>
      <c r="K4776" s="488"/>
      <c r="L4776" s="488"/>
      <c r="M4776" s="488"/>
      <c r="N4776" s="488"/>
      <c r="O4776" s="488"/>
      <c r="P4776" s="488"/>
      <c r="Q4776" s="488"/>
      <c r="R4776" s="491"/>
      <c r="S4776" s="494"/>
      <c r="T4776" s="494"/>
      <c r="U4776" s="488"/>
      <c r="V4776" s="494"/>
      <c r="W4776" s="494"/>
      <c r="X4776" s="494"/>
      <c r="Y4776" s="494"/>
      <c r="Z4776" s="494"/>
      <c r="AA4776" s="494"/>
      <c r="AB4776" s="488"/>
      <c r="AC4776" s="492"/>
      <c r="AD4776" s="494"/>
      <c r="AE4776" s="494"/>
      <c r="AF4776" s="494"/>
      <c r="AG4776" s="494"/>
      <c r="AH4776" s="494"/>
      <c r="AI4776" s="494"/>
      <c r="AJ4776" s="488"/>
      <c r="AK4776" s="494"/>
      <c r="AL4776" s="494"/>
      <c r="AM4776" s="488"/>
      <c r="AN4776" s="494"/>
      <c r="AO4776" s="494"/>
      <c r="AP4776" s="494"/>
      <c r="AQ4776" s="494"/>
      <c r="AR4776" s="494"/>
      <c r="AS4776" s="494"/>
      <c r="AT4776" s="488"/>
      <c r="AU4776" s="492"/>
      <c r="AV4776" s="492"/>
      <c r="AW4776" s="492"/>
      <c r="AX4776" s="488"/>
      <c r="AY4776" s="488"/>
      <c r="AZ4776" s="488"/>
    </row>
    <row r="4777">
      <c r="A4777" s="488"/>
      <c r="B4777" s="488"/>
      <c r="C4777" s="488"/>
      <c r="D4777" s="488"/>
      <c r="E4777" s="491"/>
      <c r="F4777" s="492"/>
      <c r="G4777" s="488"/>
      <c r="H4777" s="492"/>
      <c r="I4777" s="488"/>
      <c r="J4777" s="488"/>
      <c r="K4777" s="488"/>
      <c r="L4777" s="488"/>
      <c r="M4777" s="488"/>
      <c r="N4777" s="488"/>
      <c r="O4777" s="488"/>
      <c r="P4777" s="488"/>
      <c r="Q4777" s="488"/>
      <c r="R4777" s="491"/>
      <c r="S4777" s="494"/>
      <c r="T4777" s="494"/>
      <c r="U4777" s="488"/>
      <c r="V4777" s="494"/>
      <c r="W4777" s="494"/>
      <c r="X4777" s="494"/>
      <c r="Y4777" s="494"/>
      <c r="Z4777" s="494"/>
      <c r="AA4777" s="494"/>
      <c r="AB4777" s="488"/>
      <c r="AC4777" s="492"/>
      <c r="AD4777" s="494"/>
      <c r="AE4777" s="494"/>
      <c r="AF4777" s="494"/>
      <c r="AG4777" s="494"/>
      <c r="AH4777" s="494"/>
      <c r="AI4777" s="494"/>
      <c r="AJ4777" s="488"/>
      <c r="AK4777" s="494"/>
      <c r="AL4777" s="494"/>
      <c r="AM4777" s="488"/>
      <c r="AN4777" s="494"/>
      <c r="AO4777" s="494"/>
      <c r="AP4777" s="494"/>
      <c r="AQ4777" s="494"/>
      <c r="AR4777" s="494"/>
      <c r="AS4777" s="494"/>
      <c r="AT4777" s="488"/>
      <c r="AU4777" s="492"/>
      <c r="AV4777" s="492"/>
      <c r="AW4777" s="492"/>
      <c r="AX4777" s="488"/>
      <c r="AY4777" s="488"/>
      <c r="AZ4777" s="488"/>
    </row>
    <row r="4778">
      <c r="A4778" s="488"/>
      <c r="B4778" s="488"/>
      <c r="C4778" s="488"/>
      <c r="D4778" s="488"/>
      <c r="E4778" s="491"/>
      <c r="F4778" s="492"/>
      <c r="G4778" s="488"/>
      <c r="H4778" s="492"/>
      <c r="I4778" s="488"/>
      <c r="J4778" s="488"/>
      <c r="K4778" s="488"/>
      <c r="L4778" s="488"/>
      <c r="M4778" s="488"/>
      <c r="N4778" s="488"/>
      <c r="O4778" s="488"/>
      <c r="P4778" s="488"/>
      <c r="Q4778" s="488"/>
      <c r="R4778" s="491"/>
      <c r="S4778" s="494"/>
      <c r="T4778" s="494"/>
      <c r="U4778" s="488"/>
      <c r="V4778" s="494"/>
      <c r="W4778" s="494"/>
      <c r="X4778" s="494"/>
      <c r="Y4778" s="494"/>
      <c r="Z4778" s="494"/>
      <c r="AA4778" s="494"/>
      <c r="AB4778" s="488"/>
      <c r="AC4778" s="492"/>
      <c r="AD4778" s="494"/>
      <c r="AE4778" s="494"/>
      <c r="AF4778" s="494"/>
      <c r="AG4778" s="494"/>
      <c r="AH4778" s="494"/>
      <c r="AI4778" s="494"/>
      <c r="AJ4778" s="488"/>
      <c r="AK4778" s="494"/>
      <c r="AL4778" s="494"/>
      <c r="AM4778" s="488"/>
      <c r="AN4778" s="494"/>
      <c r="AO4778" s="494"/>
      <c r="AP4778" s="494"/>
      <c r="AQ4778" s="494"/>
      <c r="AR4778" s="494"/>
      <c r="AS4778" s="494"/>
      <c r="AT4778" s="488"/>
      <c r="AU4778" s="492"/>
      <c r="AV4778" s="492"/>
      <c r="AW4778" s="492"/>
      <c r="AX4778" s="488"/>
      <c r="AY4778" s="488"/>
      <c r="AZ4778" s="488"/>
    </row>
    <row r="4779">
      <c r="A4779" s="488"/>
      <c r="B4779" s="488"/>
      <c r="C4779" s="488"/>
      <c r="D4779" s="488"/>
      <c r="E4779" s="491"/>
      <c r="F4779" s="492"/>
      <c r="G4779" s="488"/>
      <c r="H4779" s="492"/>
      <c r="I4779" s="488"/>
      <c r="J4779" s="488"/>
      <c r="K4779" s="488"/>
      <c r="L4779" s="488"/>
      <c r="M4779" s="488"/>
      <c r="N4779" s="488"/>
      <c r="O4779" s="488"/>
      <c r="P4779" s="488"/>
      <c r="Q4779" s="488"/>
      <c r="R4779" s="491"/>
      <c r="S4779" s="494"/>
      <c r="T4779" s="494"/>
      <c r="U4779" s="488"/>
      <c r="V4779" s="494"/>
      <c r="W4779" s="494"/>
      <c r="X4779" s="494"/>
      <c r="Y4779" s="494"/>
      <c r="Z4779" s="494"/>
      <c r="AA4779" s="494"/>
      <c r="AB4779" s="488"/>
      <c r="AC4779" s="492"/>
      <c r="AD4779" s="494"/>
      <c r="AE4779" s="494"/>
      <c r="AF4779" s="494"/>
      <c r="AG4779" s="494"/>
      <c r="AH4779" s="494"/>
      <c r="AI4779" s="494"/>
      <c r="AJ4779" s="488"/>
      <c r="AK4779" s="494"/>
      <c r="AL4779" s="494"/>
      <c r="AM4779" s="488"/>
      <c r="AN4779" s="494"/>
      <c r="AO4779" s="494"/>
      <c r="AP4779" s="494"/>
      <c r="AQ4779" s="494"/>
      <c r="AR4779" s="494"/>
      <c r="AS4779" s="494"/>
      <c r="AT4779" s="488"/>
      <c r="AU4779" s="492"/>
      <c r="AV4779" s="492"/>
      <c r="AW4779" s="492"/>
      <c r="AX4779" s="488"/>
      <c r="AY4779" s="488"/>
      <c r="AZ4779" s="488"/>
    </row>
    <row r="4780">
      <c r="A4780" s="488"/>
      <c r="B4780" s="488"/>
      <c r="C4780" s="488"/>
      <c r="D4780" s="488"/>
      <c r="E4780" s="491"/>
      <c r="F4780" s="492"/>
      <c r="G4780" s="488"/>
      <c r="H4780" s="492"/>
      <c r="I4780" s="488"/>
      <c r="J4780" s="488"/>
      <c r="K4780" s="488"/>
      <c r="L4780" s="488"/>
      <c r="M4780" s="488"/>
      <c r="N4780" s="488"/>
      <c r="O4780" s="488"/>
      <c r="P4780" s="488"/>
      <c r="Q4780" s="488"/>
      <c r="R4780" s="491"/>
      <c r="S4780" s="494"/>
      <c r="T4780" s="494"/>
      <c r="U4780" s="488"/>
      <c r="V4780" s="494"/>
      <c r="W4780" s="494"/>
      <c r="X4780" s="494"/>
      <c r="Y4780" s="494"/>
      <c r="Z4780" s="494"/>
      <c r="AA4780" s="494"/>
      <c r="AB4780" s="488"/>
      <c r="AC4780" s="492"/>
      <c r="AD4780" s="494"/>
      <c r="AE4780" s="494"/>
      <c r="AF4780" s="494"/>
      <c r="AG4780" s="494"/>
      <c r="AH4780" s="494"/>
      <c r="AI4780" s="494"/>
      <c r="AJ4780" s="488"/>
      <c r="AK4780" s="494"/>
      <c r="AL4780" s="494"/>
      <c r="AM4780" s="488"/>
      <c r="AN4780" s="494"/>
      <c r="AO4780" s="494"/>
      <c r="AP4780" s="494"/>
      <c r="AQ4780" s="494"/>
      <c r="AR4780" s="494"/>
      <c r="AS4780" s="494"/>
      <c r="AT4780" s="488"/>
      <c r="AU4780" s="492"/>
      <c r="AV4780" s="492"/>
      <c r="AW4780" s="492"/>
      <c r="AX4780" s="488"/>
      <c r="AY4780" s="488"/>
      <c r="AZ4780" s="488"/>
    </row>
    <row r="4781">
      <c r="A4781" s="488"/>
      <c r="B4781" s="488"/>
      <c r="C4781" s="488"/>
      <c r="D4781" s="488"/>
      <c r="E4781" s="491"/>
      <c r="F4781" s="492"/>
      <c r="G4781" s="488"/>
      <c r="H4781" s="492"/>
      <c r="I4781" s="488"/>
      <c r="J4781" s="488"/>
      <c r="K4781" s="488"/>
      <c r="L4781" s="488"/>
      <c r="M4781" s="488"/>
      <c r="N4781" s="488"/>
      <c r="O4781" s="488"/>
      <c r="P4781" s="488"/>
      <c r="Q4781" s="488"/>
      <c r="R4781" s="491"/>
      <c r="S4781" s="494"/>
      <c r="T4781" s="494"/>
      <c r="U4781" s="488"/>
      <c r="V4781" s="494"/>
      <c r="W4781" s="494"/>
      <c r="X4781" s="494"/>
      <c r="Y4781" s="494"/>
      <c r="Z4781" s="494"/>
      <c r="AA4781" s="494"/>
      <c r="AB4781" s="488"/>
      <c r="AC4781" s="492"/>
      <c r="AD4781" s="494"/>
      <c r="AE4781" s="494"/>
      <c r="AF4781" s="494"/>
      <c r="AG4781" s="494"/>
      <c r="AH4781" s="494"/>
      <c r="AI4781" s="494"/>
      <c r="AJ4781" s="488"/>
      <c r="AK4781" s="494"/>
      <c r="AL4781" s="494"/>
      <c r="AM4781" s="488"/>
      <c r="AN4781" s="494"/>
      <c r="AO4781" s="494"/>
      <c r="AP4781" s="494"/>
      <c r="AQ4781" s="494"/>
      <c r="AR4781" s="494"/>
      <c r="AS4781" s="494"/>
      <c r="AT4781" s="488"/>
      <c r="AU4781" s="492"/>
      <c r="AV4781" s="492"/>
      <c r="AW4781" s="492"/>
      <c r="AX4781" s="488"/>
      <c r="AY4781" s="488"/>
      <c r="AZ4781" s="488"/>
    </row>
    <row r="4782">
      <c r="A4782" s="488"/>
      <c r="B4782" s="488"/>
      <c r="C4782" s="488"/>
      <c r="D4782" s="488"/>
      <c r="E4782" s="491"/>
      <c r="F4782" s="492"/>
      <c r="G4782" s="488"/>
      <c r="H4782" s="492"/>
      <c r="I4782" s="488"/>
      <c r="J4782" s="488"/>
      <c r="K4782" s="488"/>
      <c r="L4782" s="488"/>
      <c r="M4782" s="488"/>
      <c r="N4782" s="488"/>
      <c r="O4782" s="488"/>
      <c r="P4782" s="488"/>
      <c r="Q4782" s="488"/>
      <c r="R4782" s="491"/>
      <c r="S4782" s="494"/>
      <c r="T4782" s="494"/>
      <c r="U4782" s="488"/>
      <c r="V4782" s="494"/>
      <c r="W4782" s="494"/>
      <c r="X4782" s="494"/>
      <c r="Y4782" s="494"/>
      <c r="Z4782" s="494"/>
      <c r="AA4782" s="494"/>
      <c r="AB4782" s="488"/>
      <c r="AC4782" s="492"/>
      <c r="AD4782" s="494"/>
      <c r="AE4782" s="494"/>
      <c r="AF4782" s="494"/>
      <c r="AG4782" s="494"/>
      <c r="AH4782" s="494"/>
      <c r="AI4782" s="494"/>
      <c r="AJ4782" s="488"/>
      <c r="AK4782" s="494"/>
      <c r="AL4782" s="494"/>
      <c r="AM4782" s="488"/>
      <c r="AN4782" s="494"/>
      <c r="AO4782" s="494"/>
      <c r="AP4782" s="494"/>
      <c r="AQ4782" s="494"/>
      <c r="AR4782" s="494"/>
      <c r="AS4782" s="494"/>
      <c r="AT4782" s="488"/>
      <c r="AU4782" s="492"/>
      <c r="AV4782" s="492"/>
      <c r="AW4782" s="492"/>
      <c r="AX4782" s="488"/>
      <c r="AY4782" s="488"/>
      <c r="AZ4782" s="488"/>
    </row>
    <row r="4783">
      <c r="A4783" s="488"/>
      <c r="B4783" s="488"/>
      <c r="C4783" s="488"/>
      <c r="D4783" s="488"/>
      <c r="E4783" s="491"/>
      <c r="F4783" s="492"/>
      <c r="G4783" s="488"/>
      <c r="H4783" s="492"/>
      <c r="I4783" s="488"/>
      <c r="J4783" s="488"/>
      <c r="K4783" s="488"/>
      <c r="L4783" s="488"/>
      <c r="M4783" s="488"/>
      <c r="N4783" s="488"/>
      <c r="O4783" s="488"/>
      <c r="P4783" s="488"/>
      <c r="Q4783" s="488"/>
      <c r="R4783" s="491"/>
      <c r="S4783" s="494"/>
      <c r="T4783" s="494"/>
      <c r="U4783" s="488"/>
      <c r="V4783" s="494"/>
      <c r="W4783" s="494"/>
      <c r="X4783" s="494"/>
      <c r="Y4783" s="494"/>
      <c r="Z4783" s="494"/>
      <c r="AA4783" s="494"/>
      <c r="AB4783" s="488"/>
      <c r="AC4783" s="492"/>
      <c r="AD4783" s="494"/>
      <c r="AE4783" s="494"/>
      <c r="AF4783" s="494"/>
      <c r="AG4783" s="494"/>
      <c r="AH4783" s="494"/>
      <c r="AI4783" s="494"/>
      <c r="AJ4783" s="488"/>
      <c r="AK4783" s="494"/>
      <c r="AL4783" s="494"/>
      <c r="AM4783" s="488"/>
      <c r="AN4783" s="494"/>
      <c r="AO4783" s="494"/>
      <c r="AP4783" s="494"/>
      <c r="AQ4783" s="494"/>
      <c r="AR4783" s="494"/>
      <c r="AS4783" s="494"/>
      <c r="AT4783" s="488"/>
      <c r="AU4783" s="492"/>
      <c r="AV4783" s="492"/>
      <c r="AW4783" s="492"/>
      <c r="AX4783" s="488"/>
      <c r="AY4783" s="488"/>
      <c r="AZ4783" s="488"/>
    </row>
    <row r="4784">
      <c r="A4784" s="488"/>
      <c r="B4784" s="488"/>
      <c r="C4784" s="488"/>
      <c r="D4784" s="488"/>
      <c r="E4784" s="491"/>
      <c r="F4784" s="492"/>
      <c r="G4784" s="488"/>
      <c r="H4784" s="492"/>
      <c r="I4784" s="488"/>
      <c r="J4784" s="488"/>
      <c r="K4784" s="488"/>
      <c r="L4784" s="488"/>
      <c r="M4784" s="488"/>
      <c r="N4784" s="488"/>
      <c r="O4784" s="488"/>
      <c r="P4784" s="488"/>
      <c r="Q4784" s="488"/>
      <c r="R4784" s="491"/>
      <c r="S4784" s="494"/>
      <c r="T4784" s="494"/>
      <c r="U4784" s="488"/>
      <c r="V4784" s="494"/>
      <c r="W4784" s="494"/>
      <c r="X4784" s="494"/>
      <c r="Y4784" s="494"/>
      <c r="Z4784" s="494"/>
      <c r="AA4784" s="494"/>
      <c r="AB4784" s="488"/>
      <c r="AC4784" s="492"/>
      <c r="AD4784" s="494"/>
      <c r="AE4784" s="494"/>
      <c r="AF4784" s="494"/>
      <c r="AG4784" s="494"/>
      <c r="AH4784" s="494"/>
      <c r="AI4784" s="494"/>
      <c r="AJ4784" s="488"/>
      <c r="AK4784" s="494"/>
      <c r="AL4784" s="494"/>
      <c r="AM4784" s="488"/>
      <c r="AN4784" s="494"/>
      <c r="AO4784" s="494"/>
      <c r="AP4784" s="494"/>
      <c r="AQ4784" s="494"/>
      <c r="AR4784" s="494"/>
      <c r="AS4784" s="494"/>
      <c r="AT4784" s="488"/>
      <c r="AU4784" s="492"/>
      <c r="AV4784" s="492"/>
      <c r="AW4784" s="492"/>
      <c r="AX4784" s="488"/>
      <c r="AY4784" s="488"/>
      <c r="AZ4784" s="488"/>
    </row>
    <row r="4785">
      <c r="A4785" s="488"/>
      <c r="B4785" s="488"/>
      <c r="C4785" s="488"/>
      <c r="D4785" s="488"/>
      <c r="E4785" s="491"/>
      <c r="F4785" s="492"/>
      <c r="G4785" s="488"/>
      <c r="H4785" s="492"/>
      <c r="I4785" s="488"/>
      <c r="J4785" s="488"/>
      <c r="K4785" s="488"/>
      <c r="L4785" s="488"/>
      <c r="M4785" s="488"/>
      <c r="N4785" s="488"/>
      <c r="O4785" s="488"/>
      <c r="P4785" s="488"/>
      <c r="Q4785" s="488"/>
      <c r="R4785" s="491"/>
      <c r="S4785" s="494"/>
      <c r="T4785" s="494"/>
      <c r="U4785" s="488"/>
      <c r="V4785" s="494"/>
      <c r="W4785" s="494"/>
      <c r="X4785" s="494"/>
      <c r="Y4785" s="494"/>
      <c r="Z4785" s="494"/>
      <c r="AA4785" s="494"/>
      <c r="AB4785" s="488"/>
      <c r="AC4785" s="492"/>
      <c r="AD4785" s="494"/>
      <c r="AE4785" s="494"/>
      <c r="AF4785" s="494"/>
      <c r="AG4785" s="494"/>
      <c r="AH4785" s="494"/>
      <c r="AI4785" s="494"/>
      <c r="AJ4785" s="488"/>
      <c r="AK4785" s="494"/>
      <c r="AL4785" s="494"/>
      <c r="AM4785" s="488"/>
      <c r="AN4785" s="494"/>
      <c r="AO4785" s="494"/>
      <c r="AP4785" s="494"/>
      <c r="AQ4785" s="494"/>
      <c r="AR4785" s="494"/>
      <c r="AS4785" s="494"/>
      <c r="AT4785" s="488"/>
      <c r="AU4785" s="492"/>
      <c r="AV4785" s="492"/>
      <c r="AW4785" s="492"/>
      <c r="AX4785" s="488"/>
      <c r="AY4785" s="488"/>
      <c r="AZ4785" s="488"/>
    </row>
    <row r="4786">
      <c r="A4786" s="488"/>
      <c r="B4786" s="488"/>
      <c r="C4786" s="488"/>
      <c r="D4786" s="488"/>
      <c r="E4786" s="491"/>
      <c r="F4786" s="492"/>
      <c r="G4786" s="488"/>
      <c r="H4786" s="492"/>
      <c r="I4786" s="488"/>
      <c r="J4786" s="488"/>
      <c r="K4786" s="488"/>
      <c r="L4786" s="488"/>
      <c r="M4786" s="488"/>
      <c r="N4786" s="488"/>
      <c r="O4786" s="488"/>
      <c r="P4786" s="488"/>
      <c r="Q4786" s="488"/>
      <c r="R4786" s="491"/>
      <c r="S4786" s="494"/>
      <c r="T4786" s="494"/>
      <c r="U4786" s="488"/>
      <c r="V4786" s="494"/>
      <c r="W4786" s="494"/>
      <c r="X4786" s="494"/>
      <c r="Y4786" s="494"/>
      <c r="Z4786" s="494"/>
      <c r="AA4786" s="494"/>
      <c r="AB4786" s="488"/>
      <c r="AC4786" s="492"/>
      <c r="AD4786" s="494"/>
      <c r="AE4786" s="494"/>
      <c r="AF4786" s="494"/>
      <c r="AG4786" s="494"/>
      <c r="AH4786" s="494"/>
      <c r="AI4786" s="494"/>
      <c r="AJ4786" s="488"/>
      <c r="AK4786" s="494"/>
      <c r="AL4786" s="494"/>
      <c r="AM4786" s="488"/>
      <c r="AN4786" s="494"/>
      <c r="AO4786" s="494"/>
      <c r="AP4786" s="494"/>
      <c r="AQ4786" s="494"/>
      <c r="AR4786" s="494"/>
      <c r="AS4786" s="494"/>
      <c r="AT4786" s="488"/>
      <c r="AU4786" s="492"/>
      <c r="AV4786" s="492"/>
      <c r="AW4786" s="492"/>
      <c r="AX4786" s="488"/>
      <c r="AY4786" s="488"/>
      <c r="AZ4786" s="488"/>
    </row>
    <row r="4787">
      <c r="A4787" s="488"/>
      <c r="B4787" s="488"/>
      <c r="C4787" s="488"/>
      <c r="D4787" s="488"/>
      <c r="E4787" s="491"/>
      <c r="F4787" s="492"/>
      <c r="G4787" s="488"/>
      <c r="H4787" s="492"/>
      <c r="I4787" s="488"/>
      <c r="J4787" s="488"/>
      <c r="K4787" s="488"/>
      <c r="L4787" s="488"/>
      <c r="M4787" s="488"/>
      <c r="N4787" s="488"/>
      <c r="O4787" s="488"/>
      <c r="P4787" s="488"/>
      <c r="Q4787" s="488"/>
      <c r="R4787" s="491"/>
      <c r="S4787" s="494"/>
      <c r="T4787" s="494"/>
      <c r="U4787" s="488"/>
      <c r="V4787" s="494"/>
      <c r="W4787" s="494"/>
      <c r="X4787" s="494"/>
      <c r="Y4787" s="494"/>
      <c r="Z4787" s="494"/>
      <c r="AA4787" s="494"/>
      <c r="AB4787" s="488"/>
      <c r="AC4787" s="492"/>
      <c r="AD4787" s="494"/>
      <c r="AE4787" s="494"/>
      <c r="AF4787" s="494"/>
      <c r="AG4787" s="494"/>
      <c r="AH4787" s="494"/>
      <c r="AI4787" s="494"/>
      <c r="AJ4787" s="488"/>
      <c r="AK4787" s="494"/>
      <c r="AL4787" s="494"/>
      <c r="AM4787" s="488"/>
      <c r="AN4787" s="494"/>
      <c r="AO4787" s="494"/>
      <c r="AP4787" s="494"/>
      <c r="AQ4787" s="494"/>
      <c r="AR4787" s="494"/>
      <c r="AS4787" s="494"/>
      <c r="AT4787" s="488"/>
      <c r="AU4787" s="492"/>
      <c r="AV4787" s="492"/>
      <c r="AW4787" s="492"/>
      <c r="AX4787" s="488"/>
      <c r="AY4787" s="488"/>
      <c r="AZ4787" s="488"/>
    </row>
    <row r="4788">
      <c r="A4788" s="488"/>
      <c r="B4788" s="488"/>
      <c r="C4788" s="488"/>
      <c r="D4788" s="488"/>
      <c r="E4788" s="491"/>
      <c r="F4788" s="492"/>
      <c r="G4788" s="488"/>
      <c r="H4788" s="492"/>
      <c r="I4788" s="488"/>
      <c r="J4788" s="488"/>
      <c r="K4788" s="488"/>
      <c r="L4788" s="488"/>
      <c r="M4788" s="488"/>
      <c r="N4788" s="488"/>
      <c r="O4788" s="488"/>
      <c r="P4788" s="488"/>
      <c r="Q4788" s="488"/>
      <c r="R4788" s="491"/>
      <c r="S4788" s="494"/>
      <c r="T4788" s="494"/>
      <c r="U4788" s="488"/>
      <c r="V4788" s="494"/>
      <c r="W4788" s="494"/>
      <c r="X4788" s="494"/>
      <c r="Y4788" s="494"/>
      <c r="Z4788" s="494"/>
      <c r="AA4788" s="494"/>
      <c r="AB4788" s="488"/>
      <c r="AC4788" s="492"/>
      <c r="AD4788" s="494"/>
      <c r="AE4788" s="494"/>
      <c r="AF4788" s="494"/>
      <c r="AG4788" s="494"/>
      <c r="AH4788" s="494"/>
      <c r="AI4788" s="494"/>
      <c r="AJ4788" s="488"/>
      <c r="AK4788" s="494"/>
      <c r="AL4788" s="494"/>
      <c r="AM4788" s="488"/>
      <c r="AN4788" s="494"/>
      <c r="AO4788" s="494"/>
      <c r="AP4788" s="494"/>
      <c r="AQ4788" s="494"/>
      <c r="AR4788" s="494"/>
      <c r="AS4788" s="494"/>
      <c r="AT4788" s="488"/>
      <c r="AU4788" s="492"/>
      <c r="AV4788" s="492"/>
      <c r="AW4788" s="492"/>
      <c r="AX4788" s="488"/>
      <c r="AY4788" s="488"/>
      <c r="AZ4788" s="488"/>
    </row>
    <row r="4789">
      <c r="A4789" s="488"/>
      <c r="B4789" s="488"/>
      <c r="C4789" s="488"/>
      <c r="D4789" s="488"/>
      <c r="E4789" s="491"/>
      <c r="F4789" s="492"/>
      <c r="G4789" s="488"/>
      <c r="H4789" s="492"/>
      <c r="I4789" s="488"/>
      <c r="J4789" s="488"/>
      <c r="K4789" s="488"/>
      <c r="L4789" s="488"/>
      <c r="M4789" s="488"/>
      <c r="N4789" s="488"/>
      <c r="O4789" s="488"/>
      <c r="P4789" s="488"/>
      <c r="Q4789" s="488"/>
      <c r="R4789" s="491"/>
      <c r="S4789" s="494"/>
      <c r="T4789" s="494"/>
      <c r="U4789" s="488"/>
      <c r="V4789" s="494"/>
      <c r="W4789" s="494"/>
      <c r="X4789" s="494"/>
      <c r="Y4789" s="494"/>
      <c r="Z4789" s="494"/>
      <c r="AA4789" s="494"/>
      <c r="AB4789" s="488"/>
      <c r="AC4789" s="492"/>
      <c r="AD4789" s="494"/>
      <c r="AE4789" s="494"/>
      <c r="AF4789" s="494"/>
      <c r="AG4789" s="494"/>
      <c r="AH4789" s="494"/>
      <c r="AI4789" s="494"/>
      <c r="AJ4789" s="488"/>
      <c r="AK4789" s="494"/>
      <c r="AL4789" s="494"/>
      <c r="AM4789" s="488"/>
      <c r="AN4789" s="494"/>
      <c r="AO4789" s="494"/>
      <c r="AP4789" s="494"/>
      <c r="AQ4789" s="494"/>
      <c r="AR4789" s="494"/>
      <c r="AS4789" s="494"/>
      <c r="AT4789" s="488"/>
      <c r="AU4789" s="492"/>
      <c r="AV4789" s="492"/>
      <c r="AW4789" s="492"/>
      <c r="AX4789" s="488"/>
      <c r="AY4789" s="488"/>
      <c r="AZ4789" s="488"/>
    </row>
    <row r="4790">
      <c r="A4790" s="488"/>
      <c r="B4790" s="488"/>
      <c r="C4790" s="488"/>
      <c r="D4790" s="488"/>
      <c r="E4790" s="491"/>
      <c r="F4790" s="492"/>
      <c r="G4790" s="488"/>
      <c r="H4790" s="492"/>
      <c r="I4790" s="488"/>
      <c r="J4790" s="488"/>
      <c r="K4790" s="488"/>
      <c r="L4790" s="488"/>
      <c r="M4790" s="488"/>
      <c r="N4790" s="488"/>
      <c r="O4790" s="488"/>
      <c r="P4790" s="488"/>
      <c r="Q4790" s="488"/>
      <c r="R4790" s="491"/>
      <c r="S4790" s="494"/>
      <c r="T4790" s="494"/>
      <c r="U4790" s="488"/>
      <c r="V4790" s="494"/>
      <c r="W4790" s="494"/>
      <c r="X4790" s="494"/>
      <c r="Y4790" s="494"/>
      <c r="Z4790" s="494"/>
      <c r="AA4790" s="494"/>
      <c r="AB4790" s="488"/>
      <c r="AC4790" s="492"/>
      <c r="AD4790" s="488"/>
      <c r="AE4790" s="492"/>
      <c r="AF4790" s="488"/>
      <c r="AG4790" s="488"/>
      <c r="AH4790" s="492"/>
      <c r="AI4790" s="494"/>
      <c r="AJ4790" s="488"/>
      <c r="AK4790" s="494"/>
      <c r="AL4790" s="491"/>
      <c r="AM4790" s="488"/>
      <c r="AN4790" s="494"/>
      <c r="AO4790" s="494"/>
      <c r="AP4790" s="494"/>
      <c r="AQ4790" s="494"/>
      <c r="AR4790" s="494"/>
      <c r="AS4790" s="494"/>
      <c r="AT4790" s="488"/>
      <c r="AU4790" s="492"/>
      <c r="AV4790" s="492"/>
      <c r="AW4790" s="492"/>
      <c r="AX4790" s="488"/>
      <c r="AY4790" s="497"/>
      <c r="AZ4790" s="488"/>
    </row>
    <row r="4791">
      <c r="A4791" s="488"/>
      <c r="B4791" s="488"/>
      <c r="C4791" s="488"/>
      <c r="D4791" s="488"/>
      <c r="E4791" s="491"/>
      <c r="F4791" s="492"/>
      <c r="G4791" s="488"/>
      <c r="H4791" s="492"/>
      <c r="I4791" s="488"/>
      <c r="J4791" s="488"/>
      <c r="K4791" s="488"/>
      <c r="L4791" s="488"/>
      <c r="M4791" s="488"/>
      <c r="N4791" s="488"/>
      <c r="O4791" s="488"/>
      <c r="P4791" s="488"/>
      <c r="Q4791" s="488"/>
      <c r="R4791" s="491"/>
      <c r="S4791" s="494"/>
      <c r="T4791" s="494"/>
      <c r="U4791" s="488"/>
      <c r="V4791" s="494"/>
      <c r="W4791" s="494"/>
      <c r="X4791" s="494"/>
      <c r="Y4791" s="494"/>
      <c r="Z4791" s="494"/>
      <c r="AA4791" s="494"/>
      <c r="AB4791" s="488"/>
      <c r="AC4791" s="494"/>
      <c r="AD4791" s="488"/>
      <c r="AE4791" s="492"/>
      <c r="AF4791" s="488"/>
      <c r="AG4791" s="488"/>
      <c r="AH4791" s="492"/>
      <c r="AI4791" s="494"/>
      <c r="AJ4791" s="488"/>
      <c r="AK4791" s="500"/>
      <c r="AL4791" s="491"/>
      <c r="AM4791" s="488"/>
      <c r="AN4791" s="494"/>
      <c r="AO4791" s="494"/>
      <c r="AP4791" s="494"/>
      <c r="AQ4791" s="494"/>
      <c r="AR4791" s="494"/>
      <c r="AS4791" s="494"/>
      <c r="AT4791" s="488"/>
      <c r="AU4791" s="492"/>
      <c r="AV4791" s="492"/>
      <c r="AW4791" s="492"/>
      <c r="AX4791" s="488"/>
      <c r="AY4791" s="488"/>
      <c r="AZ4791" s="488"/>
    </row>
    <row r="4792">
      <c r="A4792" s="488"/>
      <c r="B4792" s="488"/>
      <c r="C4792" s="488"/>
      <c r="D4792" s="488"/>
      <c r="E4792" s="491"/>
      <c r="F4792" s="492"/>
      <c r="G4792" s="488"/>
      <c r="H4792" s="492"/>
      <c r="I4792" s="488"/>
      <c r="J4792" s="488"/>
      <c r="K4792" s="488"/>
      <c r="L4792" s="488"/>
      <c r="M4792" s="488"/>
      <c r="N4792" s="488"/>
      <c r="O4792" s="488"/>
      <c r="P4792" s="488"/>
      <c r="Q4792" s="488"/>
      <c r="R4792" s="491"/>
      <c r="S4792" s="494"/>
      <c r="T4792" s="494"/>
      <c r="U4792" s="488"/>
      <c r="V4792" s="494"/>
      <c r="W4792" s="494"/>
      <c r="X4792" s="494"/>
      <c r="Y4792" s="494"/>
      <c r="Z4792" s="494"/>
      <c r="AA4792" s="494"/>
      <c r="AB4792" s="488"/>
      <c r="AC4792" s="492"/>
      <c r="AD4792" s="488"/>
      <c r="AE4792" s="492"/>
      <c r="AF4792" s="488"/>
      <c r="AG4792" s="488"/>
      <c r="AH4792" s="492"/>
      <c r="AI4792" s="494"/>
      <c r="AJ4792" s="488"/>
      <c r="AK4792" s="500"/>
      <c r="AL4792" s="491"/>
      <c r="AM4792" s="488"/>
      <c r="AN4792" s="494"/>
      <c r="AO4792" s="494"/>
      <c r="AP4792" s="494"/>
      <c r="AQ4792" s="494"/>
      <c r="AR4792" s="494"/>
      <c r="AS4792" s="494"/>
      <c r="AT4792" s="488"/>
      <c r="AU4792" s="492"/>
      <c r="AV4792" s="492"/>
      <c r="AW4792" s="492"/>
      <c r="AX4792" s="488"/>
      <c r="AY4792" s="488"/>
      <c r="AZ4792" s="488"/>
    </row>
    <row r="4793">
      <c r="A4793" s="488"/>
      <c r="B4793" s="488"/>
      <c r="C4793" s="488"/>
      <c r="D4793" s="488"/>
      <c r="E4793" s="491"/>
      <c r="F4793" s="492"/>
      <c r="G4793" s="488"/>
      <c r="H4793" s="492"/>
      <c r="I4793" s="488"/>
      <c r="J4793" s="488"/>
      <c r="K4793" s="488"/>
      <c r="L4793" s="488"/>
      <c r="M4793" s="488"/>
      <c r="N4793" s="488"/>
      <c r="O4793" s="488"/>
      <c r="P4793" s="488"/>
      <c r="Q4793" s="488"/>
      <c r="R4793" s="491"/>
      <c r="S4793" s="494"/>
      <c r="T4793" s="494"/>
      <c r="U4793" s="488"/>
      <c r="V4793" s="494"/>
      <c r="W4793" s="494"/>
      <c r="X4793" s="494"/>
      <c r="Y4793" s="494"/>
      <c r="Z4793" s="494"/>
      <c r="AA4793" s="494"/>
      <c r="AB4793" s="488"/>
      <c r="AC4793" s="494"/>
      <c r="AD4793" s="488"/>
      <c r="AE4793" s="492"/>
      <c r="AF4793" s="488"/>
      <c r="AG4793" s="488"/>
      <c r="AH4793" s="492"/>
      <c r="AI4793" s="494"/>
      <c r="AJ4793" s="488"/>
      <c r="AK4793" s="500"/>
      <c r="AL4793" s="491"/>
      <c r="AM4793" s="488"/>
      <c r="AN4793" s="494"/>
      <c r="AO4793" s="494"/>
      <c r="AP4793" s="494"/>
      <c r="AQ4793" s="494"/>
      <c r="AR4793" s="494"/>
      <c r="AS4793" s="494"/>
      <c r="AT4793" s="488"/>
      <c r="AU4793" s="492"/>
      <c r="AV4793" s="492"/>
      <c r="AW4793" s="492"/>
      <c r="AX4793" s="488"/>
      <c r="AY4793" s="488"/>
      <c r="AZ4793" s="488"/>
    </row>
    <row r="4794">
      <c r="A4794" s="488"/>
      <c r="B4794" s="488"/>
      <c r="C4794" s="488"/>
      <c r="D4794" s="488"/>
      <c r="E4794" s="491"/>
      <c r="F4794" s="492"/>
      <c r="G4794" s="488"/>
      <c r="H4794" s="492"/>
      <c r="I4794" s="488"/>
      <c r="J4794" s="488"/>
      <c r="K4794" s="488"/>
      <c r="L4794" s="488"/>
      <c r="M4794" s="488"/>
      <c r="N4794" s="488"/>
      <c r="O4794" s="488"/>
      <c r="P4794" s="488"/>
      <c r="Q4794" s="488"/>
      <c r="R4794" s="491"/>
      <c r="S4794" s="494"/>
      <c r="T4794" s="494"/>
      <c r="U4794" s="488"/>
      <c r="V4794" s="494"/>
      <c r="W4794" s="494"/>
      <c r="X4794" s="494"/>
      <c r="Y4794" s="494"/>
      <c r="Z4794" s="494"/>
      <c r="AA4794" s="494"/>
      <c r="AB4794" s="488"/>
      <c r="AC4794" s="492"/>
      <c r="AD4794" s="488"/>
      <c r="AE4794" s="492"/>
      <c r="AF4794" s="488"/>
      <c r="AG4794" s="488"/>
      <c r="AH4794" s="492"/>
      <c r="AI4794" s="494"/>
      <c r="AJ4794" s="488"/>
      <c r="AK4794" s="500"/>
      <c r="AL4794" s="491"/>
      <c r="AM4794" s="488"/>
      <c r="AN4794" s="494"/>
      <c r="AO4794" s="494"/>
      <c r="AP4794" s="494"/>
      <c r="AQ4794" s="494"/>
      <c r="AR4794" s="494"/>
      <c r="AS4794" s="494"/>
      <c r="AT4794" s="488"/>
      <c r="AU4794" s="492"/>
      <c r="AV4794" s="492"/>
      <c r="AW4794" s="492"/>
      <c r="AX4794" s="488"/>
      <c r="AY4794" s="488"/>
      <c r="AZ4794" s="488"/>
    </row>
    <row r="4795">
      <c r="A4795" s="488"/>
      <c r="B4795" s="488"/>
      <c r="C4795" s="488"/>
      <c r="D4795" s="488"/>
      <c r="E4795" s="491"/>
      <c r="F4795" s="492"/>
      <c r="G4795" s="488"/>
      <c r="H4795" s="492"/>
      <c r="I4795" s="488"/>
      <c r="J4795" s="488"/>
      <c r="K4795" s="488"/>
      <c r="L4795" s="488"/>
      <c r="M4795" s="488"/>
      <c r="N4795" s="488"/>
      <c r="O4795" s="488"/>
      <c r="P4795" s="488"/>
      <c r="Q4795" s="488"/>
      <c r="R4795" s="491"/>
      <c r="S4795" s="494"/>
      <c r="T4795" s="494"/>
      <c r="U4795" s="488"/>
      <c r="V4795" s="494"/>
      <c r="W4795" s="494"/>
      <c r="X4795" s="494"/>
      <c r="Y4795" s="494"/>
      <c r="Z4795" s="494"/>
      <c r="AA4795" s="494"/>
      <c r="AB4795" s="488"/>
      <c r="AC4795" s="492"/>
      <c r="AD4795" s="488"/>
      <c r="AE4795" s="492"/>
      <c r="AF4795" s="488"/>
      <c r="AG4795" s="488"/>
      <c r="AH4795" s="492"/>
      <c r="AI4795" s="494"/>
      <c r="AJ4795" s="488"/>
      <c r="AK4795" s="500"/>
      <c r="AL4795" s="491"/>
      <c r="AM4795" s="488"/>
      <c r="AN4795" s="494"/>
      <c r="AO4795" s="494"/>
      <c r="AP4795" s="494"/>
      <c r="AQ4795" s="494"/>
      <c r="AR4795" s="494"/>
      <c r="AS4795" s="494"/>
      <c r="AT4795" s="488"/>
      <c r="AU4795" s="492"/>
      <c r="AV4795" s="492"/>
      <c r="AW4795" s="492"/>
      <c r="AX4795" s="488"/>
      <c r="AY4795" s="488"/>
      <c r="AZ4795" s="488"/>
    </row>
    <row r="4796">
      <c r="A4796" s="488"/>
      <c r="B4796" s="488"/>
      <c r="C4796" s="488"/>
      <c r="D4796" s="488"/>
      <c r="E4796" s="491"/>
      <c r="F4796" s="492"/>
      <c r="G4796" s="488"/>
      <c r="H4796" s="492"/>
      <c r="I4796" s="488"/>
      <c r="J4796" s="488"/>
      <c r="K4796" s="488"/>
      <c r="L4796" s="488"/>
      <c r="M4796" s="488"/>
      <c r="N4796" s="488"/>
      <c r="O4796" s="488"/>
      <c r="P4796" s="488"/>
      <c r="Q4796" s="488"/>
      <c r="R4796" s="491"/>
      <c r="S4796" s="494"/>
      <c r="T4796" s="494"/>
      <c r="U4796" s="488"/>
      <c r="V4796" s="494"/>
      <c r="W4796" s="494"/>
      <c r="X4796" s="494"/>
      <c r="Y4796" s="494"/>
      <c r="Z4796" s="494"/>
      <c r="AA4796" s="494"/>
      <c r="AB4796" s="488"/>
      <c r="AC4796" s="492"/>
      <c r="AD4796" s="488"/>
      <c r="AE4796" s="492"/>
      <c r="AF4796" s="488"/>
      <c r="AG4796" s="488"/>
      <c r="AH4796" s="492"/>
      <c r="AI4796" s="494"/>
      <c r="AJ4796" s="488"/>
      <c r="AK4796" s="500"/>
      <c r="AL4796" s="491"/>
      <c r="AM4796" s="488"/>
      <c r="AN4796" s="494"/>
      <c r="AO4796" s="494"/>
      <c r="AP4796" s="494"/>
      <c r="AQ4796" s="494"/>
      <c r="AR4796" s="494"/>
      <c r="AS4796" s="494"/>
      <c r="AT4796" s="488"/>
      <c r="AU4796" s="492"/>
      <c r="AV4796" s="492"/>
      <c r="AW4796" s="492"/>
      <c r="AX4796" s="488"/>
      <c r="AY4796" s="488"/>
      <c r="AZ4796" s="488"/>
    </row>
    <row r="4797">
      <c r="A4797" s="488"/>
      <c r="B4797" s="488"/>
      <c r="C4797" s="488"/>
      <c r="D4797" s="488"/>
      <c r="E4797" s="491"/>
      <c r="F4797" s="492"/>
      <c r="G4797" s="488"/>
      <c r="H4797" s="492"/>
      <c r="I4797" s="488"/>
      <c r="J4797" s="488"/>
      <c r="K4797" s="488"/>
      <c r="L4797" s="488"/>
      <c r="M4797" s="488"/>
      <c r="N4797" s="488"/>
      <c r="O4797" s="488"/>
      <c r="P4797" s="488"/>
      <c r="Q4797" s="488"/>
      <c r="R4797" s="491"/>
      <c r="S4797" s="494"/>
      <c r="T4797" s="494"/>
      <c r="U4797" s="488"/>
      <c r="V4797" s="494"/>
      <c r="W4797" s="494"/>
      <c r="X4797" s="494"/>
      <c r="Y4797" s="494"/>
      <c r="Z4797" s="494"/>
      <c r="AA4797" s="494"/>
      <c r="AB4797" s="488"/>
      <c r="AC4797" s="492"/>
      <c r="AD4797" s="488"/>
      <c r="AE4797" s="492"/>
      <c r="AF4797" s="488"/>
      <c r="AG4797" s="488"/>
      <c r="AH4797" s="492"/>
      <c r="AI4797" s="494"/>
      <c r="AJ4797" s="488"/>
      <c r="AK4797" s="500"/>
      <c r="AL4797" s="491"/>
      <c r="AM4797" s="488"/>
      <c r="AN4797" s="494"/>
      <c r="AO4797" s="494"/>
      <c r="AP4797" s="494"/>
      <c r="AQ4797" s="494"/>
      <c r="AR4797" s="494"/>
      <c r="AS4797" s="494"/>
      <c r="AT4797" s="488"/>
      <c r="AU4797" s="492"/>
      <c r="AV4797" s="492"/>
      <c r="AW4797" s="492"/>
      <c r="AX4797" s="488"/>
      <c r="AY4797" s="488"/>
      <c r="AZ4797" s="488"/>
    </row>
    <row r="4798">
      <c r="A4798" s="488"/>
      <c r="B4798" s="488"/>
      <c r="C4798" s="488"/>
      <c r="D4798" s="488"/>
      <c r="E4798" s="491"/>
      <c r="F4798" s="492"/>
      <c r="G4798" s="488"/>
      <c r="H4798" s="492"/>
      <c r="I4798" s="488"/>
      <c r="J4798" s="488"/>
      <c r="K4798" s="488"/>
      <c r="L4798" s="488"/>
      <c r="M4798" s="488"/>
      <c r="N4798" s="488"/>
      <c r="O4798" s="488"/>
      <c r="P4798" s="488"/>
      <c r="Q4798" s="488"/>
      <c r="R4798" s="491"/>
      <c r="S4798" s="494"/>
      <c r="T4798" s="494"/>
      <c r="U4798" s="488"/>
      <c r="V4798" s="494"/>
      <c r="W4798" s="494"/>
      <c r="X4798" s="494"/>
      <c r="Y4798" s="494"/>
      <c r="Z4798" s="494"/>
      <c r="AA4798" s="494"/>
      <c r="AB4798" s="488"/>
      <c r="AC4798" s="492"/>
      <c r="AD4798" s="488"/>
      <c r="AE4798" s="492"/>
      <c r="AF4798" s="488"/>
      <c r="AG4798" s="488"/>
      <c r="AH4798" s="492"/>
      <c r="AI4798" s="494"/>
      <c r="AJ4798" s="488"/>
      <c r="AK4798" s="500"/>
      <c r="AL4798" s="491"/>
      <c r="AM4798" s="488"/>
      <c r="AN4798" s="494"/>
      <c r="AO4798" s="494"/>
      <c r="AP4798" s="494"/>
      <c r="AQ4798" s="494"/>
      <c r="AR4798" s="494"/>
      <c r="AS4798" s="494"/>
      <c r="AT4798" s="488"/>
      <c r="AU4798" s="492"/>
      <c r="AV4798" s="492"/>
      <c r="AW4798" s="492"/>
      <c r="AX4798" s="488"/>
      <c r="AY4798" s="488"/>
      <c r="AZ4798" s="488"/>
    </row>
    <row r="4799">
      <c r="A4799" s="488"/>
      <c r="B4799" s="488"/>
      <c r="C4799" s="488"/>
      <c r="D4799" s="488"/>
      <c r="E4799" s="491"/>
      <c r="F4799" s="492"/>
      <c r="G4799" s="488"/>
      <c r="H4799" s="492"/>
      <c r="I4799" s="488"/>
      <c r="J4799" s="488"/>
      <c r="K4799" s="488"/>
      <c r="L4799" s="488"/>
      <c r="M4799" s="488"/>
      <c r="N4799" s="488"/>
      <c r="O4799" s="488"/>
      <c r="P4799" s="488"/>
      <c r="Q4799" s="488"/>
      <c r="R4799" s="491"/>
      <c r="S4799" s="494"/>
      <c r="T4799" s="494"/>
      <c r="U4799" s="488"/>
      <c r="V4799" s="494"/>
      <c r="W4799" s="494"/>
      <c r="X4799" s="494"/>
      <c r="Y4799" s="494"/>
      <c r="Z4799" s="494"/>
      <c r="AA4799" s="494"/>
      <c r="AB4799" s="488"/>
      <c r="AC4799" s="492"/>
      <c r="AD4799" s="488"/>
      <c r="AE4799" s="492"/>
      <c r="AF4799" s="488"/>
      <c r="AG4799" s="488"/>
      <c r="AH4799" s="492"/>
      <c r="AI4799" s="494"/>
      <c r="AJ4799" s="488"/>
      <c r="AK4799" s="500"/>
      <c r="AL4799" s="491"/>
      <c r="AM4799" s="488"/>
      <c r="AN4799" s="494"/>
      <c r="AO4799" s="494"/>
      <c r="AP4799" s="494"/>
      <c r="AQ4799" s="494"/>
      <c r="AR4799" s="494"/>
      <c r="AS4799" s="494"/>
      <c r="AT4799" s="488"/>
      <c r="AU4799" s="492"/>
      <c r="AV4799" s="492"/>
      <c r="AW4799" s="492"/>
      <c r="AX4799" s="497"/>
      <c r="AY4799" s="497"/>
      <c r="AZ4799" s="488"/>
    </row>
    <row r="4800">
      <c r="A4800" s="488"/>
      <c r="B4800" s="488"/>
      <c r="C4800" s="488"/>
      <c r="D4800" s="488"/>
      <c r="E4800" s="491"/>
      <c r="F4800" s="492"/>
      <c r="G4800" s="488"/>
      <c r="H4800" s="492"/>
      <c r="I4800" s="488"/>
      <c r="J4800" s="488"/>
      <c r="K4800" s="488"/>
      <c r="L4800" s="488"/>
      <c r="M4800" s="488"/>
      <c r="N4800" s="488"/>
      <c r="O4800" s="488"/>
      <c r="P4800" s="488"/>
      <c r="Q4800" s="488"/>
      <c r="R4800" s="491"/>
      <c r="S4800" s="494"/>
      <c r="T4800" s="494"/>
      <c r="U4800" s="488"/>
      <c r="V4800" s="494"/>
      <c r="W4800" s="494"/>
      <c r="X4800" s="494"/>
      <c r="Y4800" s="494"/>
      <c r="Z4800" s="494"/>
      <c r="AA4800" s="494"/>
      <c r="AB4800" s="488"/>
      <c r="AC4800" s="492"/>
      <c r="AD4800" s="494"/>
      <c r="AE4800" s="494"/>
      <c r="AF4800" s="494"/>
      <c r="AG4800" s="494"/>
      <c r="AH4800" s="494"/>
      <c r="AI4800" s="494"/>
      <c r="AJ4800" s="488"/>
      <c r="AK4800" s="494"/>
      <c r="AL4800" s="494"/>
      <c r="AM4800" s="488"/>
      <c r="AN4800" s="494"/>
      <c r="AO4800" s="494"/>
      <c r="AP4800" s="494"/>
      <c r="AQ4800" s="494"/>
      <c r="AR4800" s="494"/>
      <c r="AS4800" s="494"/>
      <c r="AT4800" s="488"/>
      <c r="AU4800" s="492"/>
      <c r="AV4800" s="492"/>
      <c r="AW4800" s="492"/>
      <c r="AX4800" s="488"/>
      <c r="AY4800" s="488"/>
      <c r="AZ4800" s="488"/>
    </row>
    <row r="4801">
      <c r="A4801" s="488"/>
      <c r="B4801" s="488"/>
      <c r="C4801" s="488"/>
      <c r="D4801" s="488"/>
      <c r="E4801" s="491"/>
      <c r="F4801" s="492"/>
      <c r="G4801" s="488"/>
      <c r="H4801" s="492"/>
      <c r="I4801" s="488"/>
      <c r="J4801" s="488"/>
      <c r="K4801" s="488"/>
      <c r="L4801" s="488"/>
      <c r="M4801" s="488"/>
      <c r="N4801" s="488"/>
      <c r="O4801" s="488"/>
      <c r="P4801" s="488"/>
      <c r="Q4801" s="488"/>
      <c r="R4801" s="491"/>
      <c r="S4801" s="494"/>
      <c r="T4801" s="494"/>
      <c r="U4801" s="488"/>
      <c r="V4801" s="494"/>
      <c r="W4801" s="494"/>
      <c r="X4801" s="494"/>
      <c r="Y4801" s="494"/>
      <c r="Z4801" s="494"/>
      <c r="AA4801" s="494"/>
      <c r="AB4801" s="488"/>
      <c r="AC4801" s="492"/>
      <c r="AD4801" s="494"/>
      <c r="AE4801" s="494"/>
      <c r="AF4801" s="494"/>
      <c r="AG4801" s="494"/>
      <c r="AH4801" s="494"/>
      <c r="AI4801" s="494"/>
      <c r="AJ4801" s="488"/>
      <c r="AK4801" s="494"/>
      <c r="AL4801" s="494"/>
      <c r="AM4801" s="488"/>
      <c r="AN4801" s="494"/>
      <c r="AO4801" s="494"/>
      <c r="AP4801" s="494"/>
      <c r="AQ4801" s="494"/>
      <c r="AR4801" s="494"/>
      <c r="AS4801" s="494"/>
      <c r="AT4801" s="488"/>
      <c r="AU4801" s="492"/>
      <c r="AV4801" s="492"/>
      <c r="AW4801" s="492"/>
      <c r="AX4801" s="488"/>
      <c r="AY4801" s="488"/>
      <c r="AZ4801" s="488"/>
    </row>
    <row r="4802">
      <c r="A4802" s="488"/>
      <c r="B4802" s="488"/>
      <c r="C4802" s="488"/>
      <c r="D4802" s="488"/>
      <c r="E4802" s="491"/>
      <c r="F4802" s="492"/>
      <c r="G4802" s="488"/>
      <c r="H4802" s="492"/>
      <c r="I4802" s="488"/>
      <c r="J4802" s="488"/>
      <c r="K4802" s="488"/>
      <c r="L4802" s="488"/>
      <c r="M4802" s="488"/>
      <c r="N4802" s="488"/>
      <c r="O4802" s="488"/>
      <c r="P4802" s="488"/>
      <c r="Q4802" s="488"/>
      <c r="R4802" s="491"/>
      <c r="S4802" s="494"/>
      <c r="T4802" s="494"/>
      <c r="U4802" s="488"/>
      <c r="V4802" s="494"/>
      <c r="W4802" s="494"/>
      <c r="X4802" s="494"/>
      <c r="Y4802" s="494"/>
      <c r="Z4802" s="494"/>
      <c r="AA4802" s="494"/>
      <c r="AB4802" s="488"/>
      <c r="AC4802" s="492"/>
      <c r="AD4802" s="494"/>
      <c r="AE4802" s="494"/>
      <c r="AF4802" s="494"/>
      <c r="AG4802" s="494"/>
      <c r="AH4802" s="494"/>
      <c r="AI4802" s="494"/>
      <c r="AJ4802" s="488"/>
      <c r="AK4802" s="494"/>
      <c r="AL4802" s="494"/>
      <c r="AM4802" s="488"/>
      <c r="AN4802" s="494"/>
      <c r="AO4802" s="494"/>
      <c r="AP4802" s="494"/>
      <c r="AQ4802" s="494"/>
      <c r="AR4802" s="494"/>
      <c r="AS4802" s="494"/>
      <c r="AT4802" s="488"/>
      <c r="AU4802" s="492"/>
      <c r="AV4802" s="492"/>
      <c r="AW4802" s="492"/>
      <c r="AX4802" s="488"/>
      <c r="AY4802" s="488"/>
      <c r="AZ4802" s="488"/>
    </row>
    <row r="4803">
      <c r="A4803" s="488"/>
      <c r="B4803" s="488"/>
      <c r="C4803" s="488"/>
      <c r="D4803" s="488"/>
      <c r="E4803" s="491"/>
      <c r="F4803" s="492"/>
      <c r="G4803" s="488"/>
      <c r="H4803" s="492"/>
      <c r="I4803" s="488"/>
      <c r="J4803" s="488"/>
      <c r="K4803" s="488"/>
      <c r="L4803" s="488"/>
      <c r="M4803" s="488"/>
      <c r="N4803" s="488"/>
      <c r="O4803" s="488"/>
      <c r="P4803" s="488"/>
      <c r="Q4803" s="488"/>
      <c r="R4803" s="491"/>
      <c r="S4803" s="494"/>
      <c r="T4803" s="494"/>
      <c r="U4803" s="488"/>
      <c r="V4803" s="494"/>
      <c r="W4803" s="494"/>
      <c r="X4803" s="494"/>
      <c r="Y4803" s="494"/>
      <c r="Z4803" s="494"/>
      <c r="AA4803" s="494"/>
      <c r="AB4803" s="488"/>
      <c r="AC4803" s="492"/>
      <c r="AD4803" s="494"/>
      <c r="AE4803" s="494"/>
      <c r="AF4803" s="494"/>
      <c r="AG4803" s="494"/>
      <c r="AH4803" s="494"/>
      <c r="AI4803" s="494"/>
      <c r="AJ4803" s="488"/>
      <c r="AK4803" s="494"/>
      <c r="AL4803" s="494"/>
      <c r="AM4803" s="488"/>
      <c r="AN4803" s="494"/>
      <c r="AO4803" s="494"/>
      <c r="AP4803" s="494"/>
      <c r="AQ4803" s="494"/>
      <c r="AR4803" s="494"/>
      <c r="AS4803" s="494"/>
      <c r="AT4803" s="488"/>
      <c r="AU4803" s="492"/>
      <c r="AV4803" s="492"/>
      <c r="AW4803" s="492"/>
      <c r="AX4803" s="488"/>
      <c r="AY4803" s="488"/>
      <c r="AZ4803" s="488"/>
    </row>
    <row r="4804">
      <c r="A4804" s="488"/>
      <c r="B4804" s="488"/>
      <c r="C4804" s="488"/>
      <c r="D4804" s="488"/>
      <c r="E4804" s="491"/>
      <c r="F4804" s="492"/>
      <c r="G4804" s="488"/>
      <c r="H4804" s="492"/>
      <c r="I4804" s="488"/>
      <c r="J4804" s="488"/>
      <c r="K4804" s="488"/>
      <c r="L4804" s="488"/>
      <c r="M4804" s="488"/>
      <c r="N4804" s="488"/>
      <c r="O4804" s="488"/>
      <c r="P4804" s="488"/>
      <c r="Q4804" s="488"/>
      <c r="R4804" s="491"/>
      <c r="S4804" s="494"/>
      <c r="T4804" s="494"/>
      <c r="U4804" s="488"/>
      <c r="V4804" s="494"/>
      <c r="W4804" s="494"/>
      <c r="X4804" s="494"/>
      <c r="Y4804" s="494"/>
      <c r="Z4804" s="494"/>
      <c r="AA4804" s="494"/>
      <c r="AB4804" s="488"/>
      <c r="AC4804" s="492"/>
      <c r="AD4804" s="494"/>
      <c r="AE4804" s="494"/>
      <c r="AF4804" s="494"/>
      <c r="AG4804" s="494"/>
      <c r="AH4804" s="494"/>
      <c r="AI4804" s="494"/>
      <c r="AJ4804" s="488"/>
      <c r="AK4804" s="494"/>
      <c r="AL4804" s="494"/>
      <c r="AM4804" s="488"/>
      <c r="AN4804" s="494"/>
      <c r="AO4804" s="494"/>
      <c r="AP4804" s="494"/>
      <c r="AQ4804" s="494"/>
      <c r="AR4804" s="494"/>
      <c r="AS4804" s="494"/>
      <c r="AT4804" s="488"/>
      <c r="AU4804" s="492"/>
      <c r="AV4804" s="492"/>
      <c r="AW4804" s="492"/>
      <c r="AX4804" s="488"/>
      <c r="AY4804" s="488"/>
      <c r="AZ4804" s="488"/>
    </row>
    <row r="4805">
      <c r="A4805" s="488"/>
      <c r="B4805" s="488"/>
      <c r="C4805" s="488"/>
      <c r="D4805" s="488"/>
      <c r="E4805" s="491"/>
      <c r="F4805" s="492"/>
      <c r="G4805" s="488"/>
      <c r="H4805" s="492"/>
      <c r="I4805" s="488"/>
      <c r="J4805" s="488"/>
      <c r="K4805" s="488"/>
      <c r="L4805" s="488"/>
      <c r="M4805" s="488"/>
      <c r="N4805" s="488"/>
      <c r="O4805" s="488"/>
      <c r="P4805" s="488"/>
      <c r="Q4805" s="488"/>
      <c r="R4805" s="491"/>
      <c r="S4805" s="494"/>
      <c r="T4805" s="494"/>
      <c r="U4805" s="488"/>
      <c r="V4805" s="494"/>
      <c r="W4805" s="494"/>
      <c r="X4805" s="494"/>
      <c r="Y4805" s="494"/>
      <c r="Z4805" s="494"/>
      <c r="AA4805" s="494"/>
      <c r="AB4805" s="488"/>
      <c r="AC4805" s="492"/>
      <c r="AD4805" s="494"/>
      <c r="AE4805" s="494"/>
      <c r="AF4805" s="494"/>
      <c r="AG4805" s="494"/>
      <c r="AH4805" s="494"/>
      <c r="AI4805" s="494"/>
      <c r="AJ4805" s="488"/>
      <c r="AK4805" s="494"/>
      <c r="AL4805" s="494"/>
      <c r="AM4805" s="488"/>
      <c r="AN4805" s="494"/>
      <c r="AO4805" s="494"/>
      <c r="AP4805" s="494"/>
      <c r="AQ4805" s="494"/>
      <c r="AR4805" s="494"/>
      <c r="AS4805" s="494"/>
      <c r="AT4805" s="488"/>
      <c r="AU4805" s="492"/>
      <c r="AV4805" s="492"/>
      <c r="AW4805" s="492"/>
      <c r="AX4805" s="497"/>
      <c r="AY4805" s="497"/>
      <c r="AZ4805" s="488"/>
    </row>
    <row r="4806">
      <c r="A4806" s="488"/>
      <c r="B4806" s="488"/>
      <c r="C4806" s="488"/>
      <c r="D4806" s="488"/>
      <c r="E4806" s="491"/>
      <c r="F4806" s="492"/>
      <c r="G4806" s="488"/>
      <c r="H4806" s="492"/>
      <c r="I4806" s="488"/>
      <c r="J4806" s="488"/>
      <c r="K4806" s="488"/>
      <c r="L4806" s="488"/>
      <c r="M4806" s="488"/>
      <c r="N4806" s="488"/>
      <c r="O4806" s="488"/>
      <c r="P4806" s="488"/>
      <c r="Q4806" s="488"/>
      <c r="R4806" s="491"/>
      <c r="S4806" s="494"/>
      <c r="T4806" s="494"/>
      <c r="U4806" s="488"/>
      <c r="V4806" s="494"/>
      <c r="W4806" s="494"/>
      <c r="X4806" s="494"/>
      <c r="Y4806" s="494"/>
      <c r="Z4806" s="494"/>
      <c r="AA4806" s="494"/>
      <c r="AB4806" s="488"/>
      <c r="AC4806" s="492"/>
      <c r="AD4806" s="494"/>
      <c r="AE4806" s="494"/>
      <c r="AF4806" s="494"/>
      <c r="AG4806" s="494"/>
      <c r="AH4806" s="494"/>
      <c r="AI4806" s="494"/>
      <c r="AJ4806" s="488"/>
      <c r="AK4806" s="494"/>
      <c r="AL4806" s="494"/>
      <c r="AM4806" s="488"/>
      <c r="AN4806" s="494"/>
      <c r="AO4806" s="494"/>
      <c r="AP4806" s="494"/>
      <c r="AQ4806" s="494"/>
      <c r="AR4806" s="494"/>
      <c r="AS4806" s="494"/>
      <c r="AT4806" s="488"/>
      <c r="AU4806" s="492"/>
      <c r="AV4806" s="492"/>
      <c r="AW4806" s="492"/>
      <c r="AX4806" s="488"/>
      <c r="AY4806" s="488"/>
      <c r="AZ4806" s="488"/>
    </row>
    <row r="4807">
      <c r="A4807" s="488"/>
      <c r="B4807" s="488"/>
      <c r="C4807" s="488"/>
      <c r="D4807" s="488"/>
      <c r="E4807" s="491"/>
      <c r="F4807" s="492"/>
      <c r="G4807" s="488"/>
      <c r="H4807" s="492"/>
      <c r="I4807" s="488"/>
      <c r="J4807" s="488"/>
      <c r="K4807" s="488"/>
      <c r="L4807" s="488"/>
      <c r="M4807" s="488"/>
      <c r="N4807" s="488"/>
      <c r="O4807" s="488"/>
      <c r="P4807" s="488"/>
      <c r="Q4807" s="488"/>
      <c r="R4807" s="491"/>
      <c r="S4807" s="494"/>
      <c r="T4807" s="494"/>
      <c r="U4807" s="488"/>
      <c r="V4807" s="494"/>
      <c r="W4807" s="494"/>
      <c r="X4807" s="494"/>
      <c r="Y4807" s="494"/>
      <c r="Z4807" s="494"/>
      <c r="AA4807" s="494"/>
      <c r="AB4807" s="488"/>
      <c r="AC4807" s="492"/>
      <c r="AD4807" s="494"/>
      <c r="AE4807" s="494"/>
      <c r="AF4807" s="494"/>
      <c r="AG4807" s="494"/>
      <c r="AH4807" s="494"/>
      <c r="AI4807" s="494"/>
      <c r="AJ4807" s="488"/>
      <c r="AK4807" s="494"/>
      <c r="AL4807" s="494"/>
      <c r="AM4807" s="488"/>
      <c r="AN4807" s="494"/>
      <c r="AO4807" s="494"/>
      <c r="AP4807" s="494"/>
      <c r="AQ4807" s="494"/>
      <c r="AR4807" s="494"/>
      <c r="AS4807" s="494"/>
      <c r="AT4807" s="488"/>
      <c r="AU4807" s="492"/>
      <c r="AV4807" s="492"/>
      <c r="AW4807" s="492"/>
      <c r="AX4807" s="488"/>
      <c r="AY4807" s="488"/>
      <c r="AZ4807" s="488"/>
    </row>
    <row r="4808">
      <c r="A4808" s="488"/>
      <c r="B4808" s="488"/>
      <c r="C4808" s="488"/>
      <c r="D4808" s="488"/>
      <c r="E4808" s="491"/>
      <c r="F4808" s="492"/>
      <c r="G4808" s="488"/>
      <c r="H4808" s="492"/>
      <c r="I4808" s="488"/>
      <c r="J4808" s="488"/>
      <c r="K4808" s="488"/>
      <c r="L4808" s="488"/>
      <c r="M4808" s="488"/>
      <c r="N4808" s="488"/>
      <c r="O4808" s="488"/>
      <c r="P4808" s="488"/>
      <c r="Q4808" s="488"/>
      <c r="R4808" s="491"/>
      <c r="S4808" s="494"/>
      <c r="T4808" s="494"/>
      <c r="U4808" s="488"/>
      <c r="V4808" s="494"/>
      <c r="W4808" s="494"/>
      <c r="X4808" s="494"/>
      <c r="Y4808" s="494"/>
      <c r="Z4808" s="494"/>
      <c r="AA4808" s="494"/>
      <c r="AB4808" s="488"/>
      <c r="AC4808" s="492"/>
      <c r="AD4808" s="494"/>
      <c r="AE4808" s="494"/>
      <c r="AF4808" s="494"/>
      <c r="AG4808" s="494"/>
      <c r="AH4808" s="494"/>
      <c r="AI4808" s="494"/>
      <c r="AJ4808" s="488"/>
      <c r="AK4808" s="494"/>
      <c r="AL4808" s="494"/>
      <c r="AM4808" s="488"/>
      <c r="AN4808" s="494"/>
      <c r="AO4808" s="494"/>
      <c r="AP4808" s="494"/>
      <c r="AQ4808" s="494"/>
      <c r="AR4808" s="494"/>
      <c r="AS4808" s="494"/>
      <c r="AT4808" s="488"/>
      <c r="AU4808" s="492"/>
      <c r="AV4808" s="492"/>
      <c r="AW4808" s="492"/>
      <c r="AX4808" s="497"/>
      <c r="AY4808" s="488"/>
      <c r="AZ4808" s="488"/>
    </row>
    <row r="4809">
      <c r="A4809" s="488"/>
      <c r="B4809" s="488"/>
      <c r="C4809" s="488"/>
      <c r="D4809" s="488"/>
      <c r="E4809" s="491"/>
      <c r="F4809" s="492"/>
      <c r="G4809" s="488"/>
      <c r="H4809" s="492"/>
      <c r="I4809" s="488"/>
      <c r="J4809" s="488"/>
      <c r="K4809" s="488"/>
      <c r="L4809" s="488"/>
      <c r="M4809" s="488"/>
      <c r="N4809" s="488"/>
      <c r="O4809" s="488"/>
      <c r="P4809" s="488"/>
      <c r="Q4809" s="488"/>
      <c r="R4809" s="491"/>
      <c r="S4809" s="494"/>
      <c r="T4809" s="494"/>
      <c r="U4809" s="488"/>
      <c r="V4809" s="494"/>
      <c r="W4809" s="494"/>
      <c r="X4809" s="494"/>
      <c r="Y4809" s="494"/>
      <c r="Z4809" s="494"/>
      <c r="AA4809" s="494"/>
      <c r="AB4809" s="488"/>
      <c r="AC4809" s="492"/>
      <c r="AD4809" s="494"/>
      <c r="AE4809" s="494"/>
      <c r="AF4809" s="494"/>
      <c r="AG4809" s="494"/>
      <c r="AH4809" s="494"/>
      <c r="AI4809" s="494"/>
      <c r="AJ4809" s="488"/>
      <c r="AK4809" s="494"/>
      <c r="AL4809" s="494"/>
      <c r="AM4809" s="488"/>
      <c r="AN4809" s="494"/>
      <c r="AO4809" s="494"/>
      <c r="AP4809" s="494"/>
      <c r="AQ4809" s="494"/>
      <c r="AR4809" s="494"/>
      <c r="AS4809" s="494"/>
      <c r="AT4809" s="488"/>
      <c r="AU4809" s="492"/>
      <c r="AV4809" s="492"/>
      <c r="AW4809" s="492"/>
      <c r="AX4809" s="497"/>
      <c r="AY4809" s="497"/>
      <c r="AZ4809" s="488"/>
    </row>
    <row r="4810">
      <c r="A4810" s="488"/>
      <c r="B4810" s="488"/>
      <c r="C4810" s="488"/>
      <c r="D4810" s="488"/>
      <c r="E4810" s="491"/>
      <c r="F4810" s="492"/>
      <c r="G4810" s="488"/>
      <c r="H4810" s="492"/>
      <c r="I4810" s="488"/>
      <c r="J4810" s="488"/>
      <c r="K4810" s="488"/>
      <c r="L4810" s="488"/>
      <c r="M4810" s="488"/>
      <c r="N4810" s="488"/>
      <c r="O4810" s="488"/>
      <c r="P4810" s="488"/>
      <c r="Q4810" s="488"/>
      <c r="R4810" s="491"/>
      <c r="S4810" s="494"/>
      <c r="T4810" s="494"/>
      <c r="U4810" s="488"/>
      <c r="V4810" s="494"/>
      <c r="W4810" s="494"/>
      <c r="X4810" s="494"/>
      <c r="Y4810" s="494"/>
      <c r="Z4810" s="494"/>
      <c r="AA4810" s="494"/>
      <c r="AB4810" s="488"/>
      <c r="AC4810" s="492"/>
      <c r="AD4810" s="494"/>
      <c r="AE4810" s="494"/>
      <c r="AF4810" s="494"/>
      <c r="AG4810" s="494"/>
      <c r="AH4810" s="494"/>
      <c r="AI4810" s="494"/>
      <c r="AJ4810" s="488"/>
      <c r="AK4810" s="494"/>
      <c r="AL4810" s="494"/>
      <c r="AM4810" s="488"/>
      <c r="AN4810" s="494"/>
      <c r="AO4810" s="494"/>
      <c r="AP4810" s="494"/>
      <c r="AQ4810" s="494"/>
      <c r="AR4810" s="494"/>
      <c r="AS4810" s="494"/>
      <c r="AT4810" s="488"/>
      <c r="AU4810" s="492"/>
      <c r="AV4810" s="492"/>
      <c r="AW4810" s="492"/>
      <c r="AX4810" s="497"/>
      <c r="AY4810" s="497"/>
      <c r="AZ4810" s="488"/>
    </row>
    <row r="4811">
      <c r="A4811" s="488"/>
      <c r="B4811" s="488"/>
      <c r="C4811" s="488"/>
      <c r="D4811" s="488"/>
      <c r="E4811" s="491"/>
      <c r="F4811" s="492"/>
      <c r="G4811" s="488"/>
      <c r="H4811" s="492"/>
      <c r="I4811" s="488"/>
      <c r="J4811" s="488"/>
      <c r="K4811" s="488"/>
      <c r="L4811" s="488"/>
      <c r="M4811" s="488"/>
      <c r="N4811" s="488"/>
      <c r="O4811" s="488"/>
      <c r="P4811" s="488"/>
      <c r="Q4811" s="488"/>
      <c r="R4811" s="491"/>
      <c r="S4811" s="494"/>
      <c r="T4811" s="494"/>
      <c r="U4811" s="488"/>
      <c r="V4811" s="491"/>
      <c r="W4811" s="488"/>
      <c r="X4811" s="494"/>
      <c r="Y4811" s="492"/>
      <c r="Z4811" s="488"/>
      <c r="AA4811" s="488"/>
      <c r="AB4811" s="488"/>
      <c r="AC4811" s="492"/>
      <c r="AD4811" s="494"/>
      <c r="AE4811" s="494"/>
      <c r="AF4811" s="494"/>
      <c r="AG4811" s="494"/>
      <c r="AH4811" s="494"/>
      <c r="AI4811" s="494"/>
      <c r="AJ4811" s="488"/>
      <c r="AK4811" s="494"/>
      <c r="AL4811" s="494"/>
      <c r="AM4811" s="488"/>
      <c r="AN4811" s="494"/>
      <c r="AO4811" s="494"/>
      <c r="AP4811" s="494"/>
      <c r="AQ4811" s="494"/>
      <c r="AR4811" s="494"/>
      <c r="AS4811" s="494"/>
      <c r="AT4811" s="488"/>
      <c r="AU4811" s="492"/>
      <c r="AV4811" s="492"/>
      <c r="AW4811" s="492"/>
      <c r="AX4811" s="488"/>
      <c r="AY4811" s="488"/>
      <c r="AZ4811" s="488"/>
    </row>
    <row r="4812">
      <c r="A4812" s="488"/>
      <c r="B4812" s="488"/>
      <c r="C4812" s="488"/>
      <c r="D4812" s="488"/>
      <c r="E4812" s="491"/>
      <c r="F4812" s="492"/>
      <c r="G4812" s="488"/>
      <c r="H4812" s="492"/>
      <c r="I4812" s="488"/>
      <c r="J4812" s="488"/>
      <c r="K4812" s="488"/>
      <c r="L4812" s="488"/>
      <c r="M4812" s="488"/>
      <c r="N4812" s="488"/>
      <c r="O4812" s="488"/>
      <c r="P4812" s="488"/>
      <c r="Q4812" s="488"/>
      <c r="R4812" s="491"/>
      <c r="S4812" s="494"/>
      <c r="T4812" s="494"/>
      <c r="U4812" s="488"/>
      <c r="V4812" s="494"/>
      <c r="W4812" s="494"/>
      <c r="X4812" s="494"/>
      <c r="Y4812" s="494"/>
      <c r="Z4812" s="494"/>
      <c r="AA4812" s="494"/>
      <c r="AB4812" s="488"/>
      <c r="AC4812" s="492"/>
      <c r="AD4812" s="494"/>
      <c r="AE4812" s="494"/>
      <c r="AF4812" s="494"/>
      <c r="AG4812" s="494"/>
      <c r="AH4812" s="494"/>
      <c r="AI4812" s="494"/>
      <c r="AJ4812" s="488"/>
      <c r="AK4812" s="494"/>
      <c r="AL4812" s="494"/>
      <c r="AM4812" s="488"/>
      <c r="AN4812" s="494"/>
      <c r="AO4812" s="494"/>
      <c r="AP4812" s="494"/>
      <c r="AQ4812" s="494"/>
      <c r="AR4812" s="494"/>
      <c r="AS4812" s="494"/>
      <c r="AT4812" s="488"/>
      <c r="AU4812" s="492"/>
      <c r="AV4812" s="492"/>
      <c r="AW4812" s="492"/>
      <c r="AX4812" s="488"/>
      <c r="AY4812" s="488"/>
      <c r="AZ4812" s="488"/>
    </row>
    <row r="4813">
      <c r="A4813" s="488"/>
      <c r="B4813" s="488"/>
      <c r="C4813" s="488"/>
      <c r="D4813" s="488"/>
      <c r="E4813" s="491"/>
      <c r="F4813" s="492"/>
      <c r="G4813" s="488"/>
      <c r="H4813" s="492"/>
      <c r="I4813" s="488"/>
      <c r="J4813" s="488"/>
      <c r="K4813" s="488"/>
      <c r="L4813" s="488"/>
      <c r="M4813" s="488"/>
      <c r="N4813" s="488"/>
      <c r="O4813" s="488"/>
      <c r="P4813" s="488"/>
      <c r="Q4813" s="488"/>
      <c r="R4813" s="491"/>
      <c r="S4813" s="494"/>
      <c r="T4813" s="494"/>
      <c r="U4813" s="488"/>
      <c r="V4813" s="494"/>
      <c r="W4813" s="494"/>
      <c r="X4813" s="494"/>
      <c r="Y4813" s="494"/>
      <c r="Z4813" s="494"/>
      <c r="AA4813" s="494"/>
      <c r="AB4813" s="488"/>
      <c r="AC4813" s="492"/>
      <c r="AD4813" s="494"/>
      <c r="AE4813" s="494"/>
      <c r="AF4813" s="494"/>
      <c r="AG4813" s="494"/>
      <c r="AH4813" s="494"/>
      <c r="AI4813" s="494"/>
      <c r="AJ4813" s="488"/>
      <c r="AK4813" s="494"/>
      <c r="AL4813" s="494"/>
      <c r="AM4813" s="488"/>
      <c r="AN4813" s="494"/>
      <c r="AO4813" s="494"/>
      <c r="AP4813" s="494"/>
      <c r="AQ4813" s="494"/>
      <c r="AR4813" s="494"/>
      <c r="AS4813" s="494"/>
      <c r="AT4813" s="488"/>
      <c r="AU4813" s="492"/>
      <c r="AV4813" s="492"/>
      <c r="AW4813" s="492"/>
      <c r="AX4813" s="488"/>
      <c r="AY4813" s="497"/>
      <c r="AZ4813" s="488"/>
    </row>
    <row r="4814">
      <c r="A4814" s="488"/>
      <c r="B4814" s="488"/>
      <c r="C4814" s="488"/>
      <c r="D4814" s="488"/>
      <c r="E4814" s="491"/>
      <c r="F4814" s="492"/>
      <c r="G4814" s="488"/>
      <c r="H4814" s="492"/>
      <c r="I4814" s="488"/>
      <c r="J4814" s="488"/>
      <c r="K4814" s="488"/>
      <c r="L4814" s="488"/>
      <c r="M4814" s="488"/>
      <c r="N4814" s="488"/>
      <c r="O4814" s="488"/>
      <c r="P4814" s="488"/>
      <c r="Q4814" s="488"/>
      <c r="R4814" s="491"/>
      <c r="S4814" s="494"/>
      <c r="T4814" s="494"/>
      <c r="U4814" s="488"/>
      <c r="V4814" s="494"/>
      <c r="W4814" s="494"/>
      <c r="X4814" s="494"/>
      <c r="Y4814" s="494"/>
      <c r="Z4814" s="494"/>
      <c r="AA4814" s="494"/>
      <c r="AB4814" s="488"/>
      <c r="AC4814" s="492"/>
      <c r="AD4814" s="494"/>
      <c r="AE4814" s="494"/>
      <c r="AF4814" s="494"/>
      <c r="AG4814" s="494"/>
      <c r="AH4814" s="494"/>
      <c r="AI4814" s="494"/>
      <c r="AJ4814" s="488"/>
      <c r="AK4814" s="494"/>
      <c r="AL4814" s="494"/>
      <c r="AM4814" s="488"/>
      <c r="AN4814" s="494"/>
      <c r="AO4814" s="494"/>
      <c r="AP4814" s="494"/>
      <c r="AQ4814" s="494"/>
      <c r="AR4814" s="494"/>
      <c r="AS4814" s="494"/>
      <c r="AT4814" s="488"/>
      <c r="AU4814" s="492"/>
      <c r="AV4814" s="492"/>
      <c r="AW4814" s="492"/>
      <c r="AX4814" s="497"/>
      <c r="AY4814" s="488"/>
      <c r="AZ4814" s="488"/>
    </row>
    <row r="4815">
      <c r="A4815" s="488"/>
      <c r="B4815" s="488"/>
      <c r="C4815" s="488"/>
      <c r="D4815" s="488"/>
      <c r="E4815" s="491"/>
      <c r="F4815" s="492"/>
      <c r="G4815" s="488"/>
      <c r="H4815" s="492"/>
      <c r="I4815" s="488"/>
      <c r="J4815" s="488"/>
      <c r="K4815" s="488"/>
      <c r="L4815" s="488"/>
      <c r="M4815" s="488"/>
      <c r="N4815" s="488"/>
      <c r="O4815" s="488"/>
      <c r="P4815" s="488"/>
      <c r="Q4815" s="488"/>
      <c r="R4815" s="491"/>
      <c r="S4815" s="494"/>
      <c r="T4815" s="494"/>
      <c r="U4815" s="488"/>
      <c r="V4815" s="494"/>
      <c r="W4815" s="494"/>
      <c r="X4815" s="494"/>
      <c r="Y4815" s="494"/>
      <c r="Z4815" s="494"/>
      <c r="AA4815" s="494"/>
      <c r="AB4815" s="488"/>
      <c r="AC4815" s="492"/>
      <c r="AD4815" s="494"/>
      <c r="AE4815" s="494"/>
      <c r="AF4815" s="494"/>
      <c r="AG4815" s="494"/>
      <c r="AH4815" s="494"/>
      <c r="AI4815" s="494"/>
      <c r="AJ4815" s="488"/>
      <c r="AK4815" s="494"/>
      <c r="AL4815" s="494"/>
      <c r="AM4815" s="488"/>
      <c r="AN4815" s="494"/>
      <c r="AO4815" s="494"/>
      <c r="AP4815" s="494"/>
      <c r="AQ4815" s="494"/>
      <c r="AR4815" s="494"/>
      <c r="AS4815" s="494"/>
      <c r="AT4815" s="488"/>
      <c r="AU4815" s="492"/>
      <c r="AV4815" s="492"/>
      <c r="AW4815" s="492"/>
      <c r="AX4815" s="488"/>
      <c r="AY4815" s="488"/>
      <c r="AZ4815" s="488"/>
    </row>
    <row r="4816">
      <c r="A4816" s="488"/>
      <c r="B4816" s="488"/>
      <c r="C4816" s="488"/>
      <c r="D4816" s="488"/>
      <c r="E4816" s="491"/>
      <c r="F4816" s="492"/>
      <c r="G4816" s="488"/>
      <c r="H4816" s="492"/>
      <c r="I4816" s="488"/>
      <c r="J4816" s="488"/>
      <c r="K4816" s="488"/>
      <c r="L4816" s="488"/>
      <c r="M4816" s="488"/>
      <c r="N4816" s="488"/>
      <c r="O4816" s="488"/>
      <c r="P4816" s="488"/>
      <c r="Q4816" s="488"/>
      <c r="R4816" s="491"/>
      <c r="S4816" s="494"/>
      <c r="T4816" s="494"/>
      <c r="U4816" s="488"/>
      <c r="V4816" s="494"/>
      <c r="W4816" s="494"/>
      <c r="X4816" s="494"/>
      <c r="Y4816" s="494"/>
      <c r="Z4816" s="494"/>
      <c r="AA4816" s="494"/>
      <c r="AB4816" s="488"/>
      <c r="AC4816" s="492"/>
      <c r="AD4816" s="494"/>
      <c r="AE4816" s="494"/>
      <c r="AF4816" s="494"/>
      <c r="AG4816" s="494"/>
      <c r="AH4816" s="494"/>
      <c r="AI4816" s="494"/>
      <c r="AJ4816" s="488"/>
      <c r="AK4816" s="494"/>
      <c r="AL4816" s="494"/>
      <c r="AM4816" s="488"/>
      <c r="AN4816" s="494"/>
      <c r="AO4816" s="494"/>
      <c r="AP4816" s="494"/>
      <c r="AQ4816" s="494"/>
      <c r="AR4816" s="494"/>
      <c r="AS4816" s="494"/>
      <c r="AT4816" s="488"/>
      <c r="AU4816" s="492"/>
      <c r="AV4816" s="492"/>
      <c r="AW4816" s="492"/>
      <c r="AX4816" s="488"/>
      <c r="AY4816" s="488"/>
      <c r="AZ4816" s="488"/>
    </row>
    <row r="4817">
      <c r="A4817" s="488"/>
      <c r="B4817" s="488"/>
      <c r="C4817" s="488"/>
      <c r="D4817" s="488"/>
      <c r="E4817" s="491"/>
      <c r="F4817" s="492"/>
      <c r="G4817" s="488"/>
      <c r="H4817" s="492"/>
      <c r="I4817" s="488"/>
      <c r="J4817" s="488"/>
      <c r="K4817" s="488"/>
      <c r="L4817" s="488"/>
      <c r="M4817" s="488"/>
      <c r="N4817" s="488"/>
      <c r="O4817" s="488"/>
      <c r="P4817" s="488"/>
      <c r="Q4817" s="488"/>
      <c r="R4817" s="491"/>
      <c r="S4817" s="494"/>
      <c r="T4817" s="494"/>
      <c r="U4817" s="488"/>
      <c r="V4817" s="494"/>
      <c r="W4817" s="494"/>
      <c r="X4817" s="494"/>
      <c r="Y4817" s="494"/>
      <c r="Z4817" s="494"/>
      <c r="AA4817" s="494"/>
      <c r="AB4817" s="488"/>
      <c r="AC4817" s="492"/>
      <c r="AD4817" s="494"/>
      <c r="AE4817" s="494"/>
      <c r="AF4817" s="494"/>
      <c r="AG4817" s="494"/>
      <c r="AH4817" s="494"/>
      <c r="AI4817" s="494"/>
      <c r="AJ4817" s="488"/>
      <c r="AK4817" s="494"/>
      <c r="AL4817" s="494"/>
      <c r="AM4817" s="488"/>
      <c r="AN4817" s="494"/>
      <c r="AO4817" s="494"/>
      <c r="AP4817" s="494"/>
      <c r="AQ4817" s="494"/>
      <c r="AR4817" s="494"/>
      <c r="AS4817" s="494"/>
      <c r="AT4817" s="488"/>
      <c r="AU4817" s="492"/>
      <c r="AV4817" s="492"/>
      <c r="AW4817" s="492"/>
      <c r="AX4817" s="488"/>
      <c r="AY4817" s="488"/>
      <c r="AZ4817" s="488"/>
    </row>
    <row r="4818">
      <c r="A4818" s="488"/>
      <c r="B4818" s="488"/>
      <c r="C4818" s="488"/>
      <c r="D4818" s="488"/>
      <c r="E4818" s="491"/>
      <c r="F4818" s="492"/>
      <c r="G4818" s="488"/>
      <c r="H4818" s="492"/>
      <c r="I4818" s="488"/>
      <c r="J4818" s="488"/>
      <c r="K4818" s="488"/>
      <c r="L4818" s="488"/>
      <c r="M4818" s="488"/>
      <c r="N4818" s="488"/>
      <c r="O4818" s="488"/>
      <c r="P4818" s="488"/>
      <c r="Q4818" s="488"/>
      <c r="R4818" s="491"/>
      <c r="S4818" s="494"/>
      <c r="T4818" s="494"/>
      <c r="U4818" s="488"/>
      <c r="V4818" s="494"/>
      <c r="W4818" s="494"/>
      <c r="X4818" s="494"/>
      <c r="Y4818" s="494"/>
      <c r="Z4818" s="494"/>
      <c r="AA4818" s="494"/>
      <c r="AB4818" s="488"/>
      <c r="AC4818" s="492"/>
      <c r="AD4818" s="494"/>
      <c r="AE4818" s="494"/>
      <c r="AF4818" s="494"/>
      <c r="AG4818" s="494"/>
      <c r="AH4818" s="494"/>
      <c r="AI4818" s="494"/>
      <c r="AJ4818" s="488"/>
      <c r="AK4818" s="494"/>
      <c r="AL4818" s="494"/>
      <c r="AM4818" s="488"/>
      <c r="AN4818" s="494"/>
      <c r="AO4818" s="494"/>
      <c r="AP4818" s="494"/>
      <c r="AQ4818" s="494"/>
      <c r="AR4818" s="494"/>
      <c r="AS4818" s="494"/>
      <c r="AT4818" s="488"/>
      <c r="AU4818" s="492"/>
      <c r="AV4818" s="492"/>
      <c r="AW4818" s="492"/>
      <c r="AX4818" s="488"/>
      <c r="AY4818" s="488"/>
      <c r="AZ4818" s="488"/>
    </row>
    <row r="4819">
      <c r="A4819" s="488"/>
      <c r="B4819" s="488"/>
      <c r="C4819" s="488"/>
      <c r="D4819" s="488"/>
      <c r="E4819" s="491"/>
      <c r="F4819" s="492"/>
      <c r="G4819" s="488"/>
      <c r="H4819" s="492"/>
      <c r="I4819" s="488"/>
      <c r="J4819" s="488"/>
      <c r="K4819" s="488"/>
      <c r="L4819" s="488"/>
      <c r="M4819" s="488"/>
      <c r="N4819" s="488"/>
      <c r="O4819" s="488"/>
      <c r="P4819" s="488"/>
      <c r="Q4819" s="488"/>
      <c r="R4819" s="491"/>
      <c r="S4819" s="494"/>
      <c r="T4819" s="494"/>
      <c r="U4819" s="488"/>
      <c r="V4819" s="494"/>
      <c r="W4819" s="494"/>
      <c r="X4819" s="494"/>
      <c r="Y4819" s="494"/>
      <c r="Z4819" s="494"/>
      <c r="AA4819" s="494"/>
      <c r="AB4819" s="488"/>
      <c r="AC4819" s="492"/>
      <c r="AD4819" s="494"/>
      <c r="AE4819" s="494"/>
      <c r="AF4819" s="494"/>
      <c r="AG4819" s="494"/>
      <c r="AH4819" s="494"/>
      <c r="AI4819" s="494"/>
      <c r="AJ4819" s="488"/>
      <c r="AK4819" s="494"/>
      <c r="AL4819" s="494"/>
      <c r="AM4819" s="488"/>
      <c r="AN4819" s="494"/>
      <c r="AO4819" s="494"/>
      <c r="AP4819" s="494"/>
      <c r="AQ4819" s="494"/>
      <c r="AR4819" s="494"/>
      <c r="AS4819" s="494"/>
      <c r="AT4819" s="488"/>
      <c r="AU4819" s="492"/>
      <c r="AV4819" s="492"/>
      <c r="AW4819" s="492"/>
      <c r="AX4819" s="488"/>
      <c r="AY4819" s="488"/>
      <c r="AZ4819" s="488"/>
    </row>
    <row r="4820">
      <c r="A4820" s="488"/>
      <c r="B4820" s="488"/>
      <c r="C4820" s="488"/>
      <c r="D4820" s="488"/>
      <c r="E4820" s="491"/>
      <c r="F4820" s="492"/>
      <c r="G4820" s="488"/>
      <c r="H4820" s="492"/>
      <c r="I4820" s="488"/>
      <c r="J4820" s="488"/>
      <c r="K4820" s="488"/>
      <c r="L4820" s="488"/>
      <c r="M4820" s="488"/>
      <c r="N4820" s="488"/>
      <c r="O4820" s="488"/>
      <c r="P4820" s="488"/>
      <c r="Q4820" s="488"/>
      <c r="R4820" s="491"/>
      <c r="S4820" s="494"/>
      <c r="T4820" s="494"/>
      <c r="U4820" s="488"/>
      <c r="V4820" s="494"/>
      <c r="W4820" s="494"/>
      <c r="X4820" s="494"/>
      <c r="Y4820" s="494"/>
      <c r="Z4820" s="494"/>
      <c r="AA4820" s="494"/>
      <c r="AB4820" s="488"/>
      <c r="AC4820" s="492"/>
      <c r="AD4820" s="494"/>
      <c r="AE4820" s="494"/>
      <c r="AF4820" s="494"/>
      <c r="AG4820" s="494"/>
      <c r="AH4820" s="494"/>
      <c r="AI4820" s="494"/>
      <c r="AJ4820" s="488"/>
      <c r="AK4820" s="494"/>
      <c r="AL4820" s="494"/>
      <c r="AM4820" s="488"/>
      <c r="AN4820" s="494"/>
      <c r="AO4820" s="494"/>
      <c r="AP4820" s="494"/>
      <c r="AQ4820" s="494"/>
      <c r="AR4820" s="494"/>
      <c r="AS4820" s="494"/>
      <c r="AT4820" s="488"/>
      <c r="AU4820" s="492"/>
      <c r="AV4820" s="492"/>
      <c r="AW4820" s="492"/>
      <c r="AX4820" s="488"/>
      <c r="AY4820" s="488"/>
      <c r="AZ4820" s="488"/>
    </row>
    <row r="4821">
      <c r="A4821" s="488"/>
      <c r="B4821" s="488"/>
      <c r="C4821" s="488"/>
      <c r="D4821" s="488"/>
      <c r="E4821" s="491"/>
      <c r="F4821" s="492"/>
      <c r="G4821" s="488"/>
      <c r="H4821" s="492"/>
      <c r="I4821" s="488"/>
      <c r="J4821" s="488"/>
      <c r="K4821" s="488"/>
      <c r="L4821" s="488"/>
      <c r="M4821" s="488"/>
      <c r="N4821" s="488"/>
      <c r="O4821" s="488"/>
      <c r="P4821" s="488"/>
      <c r="Q4821" s="488"/>
      <c r="R4821" s="491"/>
      <c r="S4821" s="494"/>
      <c r="T4821" s="494"/>
      <c r="U4821" s="488"/>
      <c r="V4821" s="491"/>
      <c r="W4821" s="488"/>
      <c r="X4821" s="488"/>
      <c r="Y4821" s="492"/>
      <c r="Z4821" s="488"/>
      <c r="AA4821" s="488"/>
      <c r="AB4821" s="488"/>
      <c r="AC4821" s="492"/>
      <c r="AD4821" s="494"/>
      <c r="AE4821" s="494"/>
      <c r="AF4821" s="494"/>
      <c r="AG4821" s="494"/>
      <c r="AH4821" s="494"/>
      <c r="AI4821" s="494"/>
      <c r="AJ4821" s="488"/>
      <c r="AK4821" s="494"/>
      <c r="AL4821" s="494"/>
      <c r="AM4821" s="488"/>
      <c r="AN4821" s="494"/>
      <c r="AO4821" s="494"/>
      <c r="AP4821" s="494"/>
      <c r="AQ4821" s="494"/>
      <c r="AR4821" s="494"/>
      <c r="AS4821" s="494"/>
      <c r="AT4821" s="488"/>
      <c r="AU4821" s="492"/>
      <c r="AV4821" s="492"/>
      <c r="AW4821" s="492"/>
      <c r="AX4821" s="488"/>
      <c r="AY4821" s="488"/>
      <c r="AZ4821" s="488"/>
    </row>
    <row r="4822">
      <c r="A4822" s="488"/>
      <c r="B4822" s="488"/>
      <c r="C4822" s="488"/>
      <c r="D4822" s="488"/>
      <c r="E4822" s="491"/>
      <c r="F4822" s="492"/>
      <c r="G4822" s="488"/>
      <c r="H4822" s="492"/>
      <c r="I4822" s="488"/>
      <c r="J4822" s="488"/>
      <c r="K4822" s="488"/>
      <c r="L4822" s="488"/>
      <c r="M4822" s="488"/>
      <c r="N4822" s="488"/>
      <c r="O4822" s="488"/>
      <c r="P4822" s="488"/>
      <c r="Q4822" s="488"/>
      <c r="R4822" s="491"/>
      <c r="S4822" s="494"/>
      <c r="T4822" s="494"/>
      <c r="U4822" s="488"/>
      <c r="V4822" s="494"/>
      <c r="W4822" s="494"/>
      <c r="X4822" s="494"/>
      <c r="Y4822" s="494"/>
      <c r="Z4822" s="494"/>
      <c r="AA4822" s="494"/>
      <c r="AB4822" s="488"/>
      <c r="AC4822" s="492"/>
      <c r="AD4822" s="494"/>
      <c r="AE4822" s="494"/>
      <c r="AF4822" s="494"/>
      <c r="AG4822" s="494"/>
      <c r="AH4822" s="494"/>
      <c r="AI4822" s="494"/>
      <c r="AJ4822" s="488"/>
      <c r="AK4822" s="494"/>
      <c r="AL4822" s="494"/>
      <c r="AM4822" s="488"/>
      <c r="AN4822" s="494"/>
      <c r="AO4822" s="494"/>
      <c r="AP4822" s="494"/>
      <c r="AQ4822" s="494"/>
      <c r="AR4822" s="494"/>
      <c r="AS4822" s="494"/>
      <c r="AT4822" s="488"/>
      <c r="AU4822" s="492"/>
      <c r="AV4822" s="492"/>
      <c r="AW4822" s="492"/>
      <c r="AX4822" s="488"/>
      <c r="AY4822" s="488"/>
      <c r="AZ4822" s="488"/>
    </row>
    <row r="4823">
      <c r="A4823" s="488"/>
      <c r="B4823" s="488"/>
      <c r="C4823" s="488"/>
      <c r="D4823" s="488"/>
      <c r="E4823" s="491"/>
      <c r="F4823" s="492"/>
      <c r="G4823" s="488"/>
      <c r="H4823" s="492"/>
      <c r="I4823" s="488"/>
      <c r="J4823" s="488"/>
      <c r="K4823" s="488"/>
      <c r="L4823" s="488"/>
      <c r="M4823" s="488"/>
      <c r="N4823" s="488"/>
      <c r="O4823" s="488"/>
      <c r="P4823" s="488"/>
      <c r="Q4823" s="488"/>
      <c r="R4823" s="491"/>
      <c r="S4823" s="494"/>
      <c r="T4823" s="494"/>
      <c r="U4823" s="488"/>
      <c r="V4823" s="494"/>
      <c r="W4823" s="494"/>
      <c r="X4823" s="494"/>
      <c r="Y4823" s="494"/>
      <c r="Z4823" s="494"/>
      <c r="AA4823" s="494"/>
      <c r="AB4823" s="488"/>
      <c r="AC4823" s="492"/>
      <c r="AD4823" s="494"/>
      <c r="AE4823" s="494"/>
      <c r="AF4823" s="494"/>
      <c r="AG4823" s="494"/>
      <c r="AH4823" s="494"/>
      <c r="AI4823" s="494"/>
      <c r="AJ4823" s="488"/>
      <c r="AK4823" s="494"/>
      <c r="AL4823" s="494"/>
      <c r="AM4823" s="488"/>
      <c r="AN4823" s="494"/>
      <c r="AO4823" s="494"/>
      <c r="AP4823" s="494"/>
      <c r="AQ4823" s="494"/>
      <c r="AR4823" s="494"/>
      <c r="AS4823" s="494"/>
      <c r="AT4823" s="488"/>
      <c r="AU4823" s="492"/>
      <c r="AV4823" s="492"/>
      <c r="AW4823" s="492"/>
      <c r="AX4823" s="488"/>
      <c r="AY4823" s="488"/>
      <c r="AZ4823" s="488"/>
    </row>
    <row r="4824">
      <c r="A4824" s="488"/>
      <c r="B4824" s="488"/>
      <c r="C4824" s="488"/>
      <c r="D4824" s="488"/>
      <c r="E4824" s="491"/>
      <c r="F4824" s="492"/>
      <c r="G4824" s="488"/>
      <c r="H4824" s="492"/>
      <c r="I4824" s="488"/>
      <c r="J4824" s="488"/>
      <c r="K4824" s="488"/>
      <c r="L4824" s="488"/>
      <c r="M4824" s="488"/>
      <c r="N4824" s="488"/>
      <c r="O4824" s="488"/>
      <c r="P4824" s="488"/>
      <c r="Q4824" s="488"/>
      <c r="R4824" s="491"/>
      <c r="S4824" s="494"/>
      <c r="T4824" s="494"/>
      <c r="U4824" s="488"/>
      <c r="V4824" s="494"/>
      <c r="W4824" s="494"/>
      <c r="X4824" s="494"/>
      <c r="Y4824" s="494"/>
      <c r="Z4824" s="494"/>
      <c r="AA4824" s="494"/>
      <c r="AB4824" s="488"/>
      <c r="AC4824" s="492"/>
      <c r="AD4824" s="494"/>
      <c r="AE4824" s="494"/>
      <c r="AF4824" s="494"/>
      <c r="AG4824" s="494"/>
      <c r="AH4824" s="494"/>
      <c r="AI4824" s="494"/>
      <c r="AJ4824" s="488"/>
      <c r="AK4824" s="494"/>
      <c r="AL4824" s="494"/>
      <c r="AM4824" s="488"/>
      <c r="AN4824" s="494"/>
      <c r="AO4824" s="494"/>
      <c r="AP4824" s="494"/>
      <c r="AQ4824" s="494"/>
      <c r="AR4824" s="494"/>
      <c r="AS4824" s="494"/>
      <c r="AT4824" s="488"/>
      <c r="AU4824" s="492"/>
      <c r="AV4824" s="492"/>
      <c r="AW4824" s="492"/>
      <c r="AX4824" s="488"/>
      <c r="AY4824" s="488"/>
      <c r="AZ4824" s="488"/>
    </row>
    <row r="4825">
      <c r="A4825" s="488"/>
      <c r="B4825" s="488"/>
      <c r="C4825" s="488"/>
      <c r="D4825" s="488"/>
      <c r="E4825" s="491"/>
      <c r="F4825" s="492"/>
      <c r="G4825" s="488"/>
      <c r="H4825" s="492"/>
      <c r="I4825" s="488"/>
      <c r="J4825" s="488"/>
      <c r="K4825" s="488"/>
      <c r="L4825" s="488"/>
      <c r="M4825" s="488"/>
      <c r="N4825" s="488"/>
      <c r="O4825" s="488"/>
      <c r="P4825" s="488"/>
      <c r="Q4825" s="488"/>
      <c r="R4825" s="491"/>
      <c r="S4825" s="494"/>
      <c r="T4825" s="494"/>
      <c r="U4825" s="488"/>
      <c r="V4825" s="494"/>
      <c r="W4825" s="494"/>
      <c r="X4825" s="494"/>
      <c r="Y4825" s="494"/>
      <c r="Z4825" s="494"/>
      <c r="AA4825" s="494"/>
      <c r="AB4825" s="488"/>
      <c r="AC4825" s="492"/>
      <c r="AD4825" s="494"/>
      <c r="AE4825" s="494"/>
      <c r="AF4825" s="494"/>
      <c r="AG4825" s="494"/>
      <c r="AH4825" s="494"/>
      <c r="AI4825" s="494"/>
      <c r="AJ4825" s="488"/>
      <c r="AK4825" s="494"/>
      <c r="AL4825" s="494"/>
      <c r="AM4825" s="488"/>
      <c r="AN4825" s="494"/>
      <c r="AO4825" s="494"/>
      <c r="AP4825" s="494"/>
      <c r="AQ4825" s="494"/>
      <c r="AR4825" s="494"/>
      <c r="AS4825" s="494"/>
      <c r="AT4825" s="488"/>
      <c r="AU4825" s="492"/>
      <c r="AV4825" s="492"/>
      <c r="AW4825" s="492"/>
      <c r="AX4825" s="488"/>
      <c r="AY4825" s="488"/>
      <c r="AZ4825" s="488"/>
    </row>
    <row r="4826">
      <c r="A4826" s="488"/>
      <c r="B4826" s="488"/>
      <c r="C4826" s="488"/>
      <c r="D4826" s="488"/>
      <c r="E4826" s="491"/>
      <c r="F4826" s="492"/>
      <c r="G4826" s="488"/>
      <c r="H4826" s="492"/>
      <c r="I4826" s="488"/>
      <c r="J4826" s="488"/>
      <c r="K4826" s="488"/>
      <c r="L4826" s="488"/>
      <c r="M4826" s="488"/>
      <c r="N4826" s="488"/>
      <c r="O4826" s="488"/>
      <c r="P4826" s="488"/>
      <c r="Q4826" s="488"/>
      <c r="R4826" s="491"/>
      <c r="S4826" s="494"/>
      <c r="T4826" s="494"/>
      <c r="U4826" s="488"/>
      <c r="V4826" s="494"/>
      <c r="W4826" s="494"/>
      <c r="X4826" s="494"/>
      <c r="Y4826" s="494"/>
      <c r="Z4826" s="494"/>
      <c r="AA4826" s="494"/>
      <c r="AB4826" s="488"/>
      <c r="AC4826" s="492"/>
      <c r="AD4826" s="494"/>
      <c r="AE4826" s="494"/>
      <c r="AF4826" s="494"/>
      <c r="AG4826" s="494"/>
      <c r="AH4826" s="494"/>
      <c r="AI4826" s="494"/>
      <c r="AJ4826" s="488"/>
      <c r="AK4826" s="494"/>
      <c r="AL4826" s="494"/>
      <c r="AM4826" s="488"/>
      <c r="AN4826" s="494"/>
      <c r="AO4826" s="494"/>
      <c r="AP4826" s="494"/>
      <c r="AQ4826" s="494"/>
      <c r="AR4826" s="494"/>
      <c r="AS4826" s="494"/>
      <c r="AT4826" s="488"/>
      <c r="AU4826" s="492"/>
      <c r="AV4826" s="492"/>
      <c r="AW4826" s="492"/>
      <c r="AX4826" s="488"/>
      <c r="AY4826" s="488"/>
      <c r="AZ4826" s="488"/>
    </row>
    <row r="4827">
      <c r="A4827" s="488"/>
      <c r="B4827" s="488"/>
      <c r="C4827" s="488"/>
      <c r="D4827" s="488"/>
      <c r="E4827" s="491"/>
      <c r="F4827" s="492"/>
      <c r="G4827" s="488"/>
      <c r="H4827" s="492"/>
      <c r="I4827" s="488"/>
      <c r="J4827" s="488"/>
      <c r="K4827" s="488"/>
      <c r="L4827" s="488"/>
      <c r="M4827" s="488"/>
      <c r="N4827" s="488"/>
      <c r="O4827" s="488"/>
      <c r="P4827" s="488"/>
      <c r="Q4827" s="488"/>
      <c r="R4827" s="491"/>
      <c r="S4827" s="494"/>
      <c r="T4827" s="494"/>
      <c r="U4827" s="488"/>
      <c r="V4827" s="494"/>
      <c r="W4827" s="494"/>
      <c r="X4827" s="494"/>
      <c r="Y4827" s="494"/>
      <c r="Z4827" s="494"/>
      <c r="AA4827" s="494"/>
      <c r="AB4827" s="488"/>
      <c r="AC4827" s="492"/>
      <c r="AD4827" s="494"/>
      <c r="AE4827" s="494"/>
      <c r="AF4827" s="494"/>
      <c r="AG4827" s="494"/>
      <c r="AH4827" s="494"/>
      <c r="AI4827" s="494"/>
      <c r="AJ4827" s="488"/>
      <c r="AK4827" s="494"/>
      <c r="AL4827" s="494"/>
      <c r="AM4827" s="488"/>
      <c r="AN4827" s="494"/>
      <c r="AO4827" s="494"/>
      <c r="AP4827" s="494"/>
      <c r="AQ4827" s="494"/>
      <c r="AR4827" s="494"/>
      <c r="AS4827" s="494"/>
      <c r="AT4827" s="488"/>
      <c r="AU4827" s="492"/>
      <c r="AV4827" s="492"/>
      <c r="AW4827" s="492"/>
      <c r="AX4827" s="488"/>
      <c r="AY4827" s="488"/>
      <c r="AZ4827" s="488"/>
    </row>
    <row r="4828">
      <c r="A4828" s="488"/>
      <c r="B4828" s="488"/>
      <c r="C4828" s="488"/>
      <c r="D4828" s="488"/>
      <c r="E4828" s="491"/>
      <c r="F4828" s="492"/>
      <c r="G4828" s="488"/>
      <c r="H4828" s="492"/>
      <c r="I4828" s="488"/>
      <c r="J4828" s="488"/>
      <c r="K4828" s="488"/>
      <c r="L4828" s="488"/>
      <c r="M4828" s="488"/>
      <c r="N4828" s="488"/>
      <c r="O4828" s="488"/>
      <c r="P4828" s="488"/>
      <c r="Q4828" s="488"/>
      <c r="R4828" s="491"/>
      <c r="S4828" s="494"/>
      <c r="T4828" s="494"/>
      <c r="U4828" s="488"/>
      <c r="V4828" s="494"/>
      <c r="W4828" s="494"/>
      <c r="X4828" s="494"/>
      <c r="Y4828" s="494"/>
      <c r="Z4828" s="494"/>
      <c r="AA4828" s="494"/>
      <c r="AB4828" s="488"/>
      <c r="AC4828" s="492"/>
      <c r="AD4828" s="494"/>
      <c r="AE4828" s="494"/>
      <c r="AF4828" s="494"/>
      <c r="AG4828" s="494"/>
      <c r="AH4828" s="494"/>
      <c r="AI4828" s="494"/>
      <c r="AJ4828" s="488"/>
      <c r="AK4828" s="494"/>
      <c r="AL4828" s="494"/>
      <c r="AM4828" s="488"/>
      <c r="AN4828" s="494"/>
      <c r="AO4828" s="494"/>
      <c r="AP4828" s="494"/>
      <c r="AQ4828" s="494"/>
      <c r="AR4828" s="494"/>
      <c r="AS4828" s="494"/>
      <c r="AT4828" s="488"/>
      <c r="AU4828" s="492"/>
      <c r="AV4828" s="492"/>
      <c r="AW4828" s="492"/>
      <c r="AX4828" s="488"/>
      <c r="AY4828" s="488"/>
      <c r="AZ4828" s="488"/>
    </row>
    <row r="4829">
      <c r="A4829" s="488"/>
      <c r="B4829" s="488"/>
      <c r="C4829" s="488"/>
      <c r="D4829" s="488"/>
      <c r="E4829" s="491"/>
      <c r="F4829" s="492"/>
      <c r="G4829" s="488"/>
      <c r="H4829" s="492"/>
      <c r="I4829" s="488"/>
      <c r="J4829" s="488"/>
      <c r="K4829" s="488"/>
      <c r="L4829" s="488"/>
      <c r="M4829" s="488"/>
      <c r="N4829" s="488"/>
      <c r="O4829" s="488"/>
      <c r="P4829" s="488"/>
      <c r="Q4829" s="488"/>
      <c r="R4829" s="491"/>
      <c r="S4829" s="494"/>
      <c r="T4829" s="494"/>
      <c r="U4829" s="488"/>
      <c r="V4829" s="494"/>
      <c r="W4829" s="494"/>
      <c r="X4829" s="494"/>
      <c r="Y4829" s="494"/>
      <c r="Z4829" s="494"/>
      <c r="AA4829" s="494"/>
      <c r="AB4829" s="488"/>
      <c r="AC4829" s="492"/>
      <c r="AD4829" s="494"/>
      <c r="AE4829" s="494"/>
      <c r="AF4829" s="494"/>
      <c r="AG4829" s="494"/>
      <c r="AH4829" s="494"/>
      <c r="AI4829" s="494"/>
      <c r="AJ4829" s="488"/>
      <c r="AK4829" s="494"/>
      <c r="AL4829" s="494"/>
      <c r="AM4829" s="488"/>
      <c r="AN4829" s="494"/>
      <c r="AO4829" s="494"/>
      <c r="AP4829" s="494"/>
      <c r="AQ4829" s="494"/>
      <c r="AR4829" s="494"/>
      <c r="AS4829" s="494"/>
      <c r="AT4829" s="488"/>
      <c r="AU4829" s="492"/>
      <c r="AV4829" s="492"/>
      <c r="AW4829" s="492"/>
      <c r="AX4829" s="497"/>
      <c r="AY4829" s="488"/>
      <c r="AZ4829" s="488"/>
    </row>
    <row r="4830">
      <c r="A4830" s="488"/>
      <c r="B4830" s="488"/>
      <c r="C4830" s="488"/>
      <c r="D4830" s="488"/>
      <c r="E4830" s="491"/>
      <c r="F4830" s="492"/>
      <c r="G4830" s="488"/>
      <c r="H4830" s="492"/>
      <c r="I4830" s="488"/>
      <c r="J4830" s="488"/>
      <c r="K4830" s="488"/>
      <c r="L4830" s="488"/>
      <c r="M4830" s="488"/>
      <c r="N4830" s="488"/>
      <c r="O4830" s="488"/>
      <c r="P4830" s="488"/>
      <c r="Q4830" s="488"/>
      <c r="R4830" s="491"/>
      <c r="S4830" s="494"/>
      <c r="T4830" s="494"/>
      <c r="U4830" s="488"/>
      <c r="V4830" s="494"/>
      <c r="W4830" s="494"/>
      <c r="X4830" s="494"/>
      <c r="Y4830" s="494"/>
      <c r="Z4830" s="494"/>
      <c r="AA4830" s="494"/>
      <c r="AB4830" s="488"/>
      <c r="AC4830" s="492"/>
      <c r="AD4830" s="494"/>
      <c r="AE4830" s="494"/>
      <c r="AF4830" s="494"/>
      <c r="AG4830" s="494"/>
      <c r="AH4830" s="494"/>
      <c r="AI4830" s="494"/>
      <c r="AJ4830" s="488"/>
      <c r="AK4830" s="494"/>
      <c r="AL4830" s="494"/>
      <c r="AM4830" s="488"/>
      <c r="AN4830" s="494"/>
      <c r="AO4830" s="494"/>
      <c r="AP4830" s="494"/>
      <c r="AQ4830" s="494"/>
      <c r="AR4830" s="494"/>
      <c r="AS4830" s="494"/>
      <c r="AT4830" s="488"/>
      <c r="AU4830" s="492"/>
      <c r="AV4830" s="492"/>
      <c r="AW4830" s="492"/>
      <c r="AX4830" s="488"/>
      <c r="AY4830" s="488"/>
      <c r="AZ4830" s="488"/>
    </row>
    <row r="4831">
      <c r="A4831" s="488"/>
      <c r="B4831" s="488"/>
      <c r="C4831" s="488"/>
      <c r="D4831" s="488"/>
      <c r="E4831" s="491"/>
      <c r="F4831" s="492"/>
      <c r="G4831" s="488"/>
      <c r="H4831" s="492"/>
      <c r="I4831" s="488"/>
      <c r="J4831" s="488"/>
      <c r="K4831" s="488"/>
      <c r="L4831" s="488"/>
      <c r="M4831" s="488"/>
      <c r="N4831" s="488"/>
      <c r="O4831" s="488"/>
      <c r="P4831" s="488"/>
      <c r="Q4831" s="488"/>
      <c r="R4831" s="491"/>
      <c r="S4831" s="494"/>
      <c r="T4831" s="494"/>
      <c r="U4831" s="488"/>
      <c r="V4831" s="494"/>
      <c r="W4831" s="494"/>
      <c r="X4831" s="494"/>
      <c r="Y4831" s="494"/>
      <c r="Z4831" s="494"/>
      <c r="AA4831" s="494"/>
      <c r="AB4831" s="488"/>
      <c r="AC4831" s="492"/>
      <c r="AD4831" s="494"/>
      <c r="AE4831" s="494"/>
      <c r="AF4831" s="494"/>
      <c r="AG4831" s="494"/>
      <c r="AH4831" s="494"/>
      <c r="AI4831" s="494"/>
      <c r="AJ4831" s="488"/>
      <c r="AK4831" s="494"/>
      <c r="AL4831" s="494"/>
      <c r="AM4831" s="488"/>
      <c r="AN4831" s="494"/>
      <c r="AO4831" s="494"/>
      <c r="AP4831" s="494"/>
      <c r="AQ4831" s="494"/>
      <c r="AR4831" s="494"/>
      <c r="AS4831" s="494"/>
      <c r="AT4831" s="488"/>
      <c r="AU4831" s="492"/>
      <c r="AV4831" s="492"/>
      <c r="AW4831" s="492"/>
      <c r="AX4831" s="488"/>
      <c r="AY4831" s="488"/>
      <c r="AZ4831" s="488"/>
    </row>
    <row r="4832">
      <c r="A4832" s="488"/>
      <c r="B4832" s="488"/>
      <c r="C4832" s="488"/>
      <c r="D4832" s="488"/>
      <c r="E4832" s="491"/>
      <c r="F4832" s="492"/>
      <c r="G4832" s="488"/>
      <c r="H4832" s="492"/>
      <c r="I4832" s="488"/>
      <c r="J4832" s="488"/>
      <c r="K4832" s="488"/>
      <c r="L4832" s="488"/>
      <c r="M4832" s="488"/>
      <c r="N4832" s="488"/>
      <c r="O4832" s="488"/>
      <c r="P4832" s="488"/>
      <c r="Q4832" s="488"/>
      <c r="R4832" s="491"/>
      <c r="S4832" s="494"/>
      <c r="T4832" s="494"/>
      <c r="U4832" s="488"/>
      <c r="V4832" s="494"/>
      <c r="W4832" s="494"/>
      <c r="X4832" s="494"/>
      <c r="Y4832" s="494"/>
      <c r="Z4832" s="494"/>
      <c r="AA4832" s="494"/>
      <c r="AB4832" s="488"/>
      <c r="AC4832" s="492"/>
      <c r="AD4832" s="494"/>
      <c r="AE4832" s="494"/>
      <c r="AF4832" s="494"/>
      <c r="AG4832" s="494"/>
      <c r="AH4832" s="494"/>
      <c r="AI4832" s="494"/>
      <c r="AJ4832" s="488"/>
      <c r="AK4832" s="494"/>
      <c r="AL4832" s="494"/>
      <c r="AM4832" s="488"/>
      <c r="AN4832" s="494"/>
      <c r="AO4832" s="494"/>
      <c r="AP4832" s="494"/>
      <c r="AQ4832" s="494"/>
      <c r="AR4832" s="494"/>
      <c r="AS4832" s="494"/>
      <c r="AT4832" s="488"/>
      <c r="AU4832" s="492"/>
      <c r="AV4832" s="492"/>
      <c r="AW4832" s="492"/>
      <c r="AX4832" s="488"/>
      <c r="AY4832" s="488"/>
      <c r="AZ4832" s="488"/>
    </row>
    <row r="4833">
      <c r="A4833" s="488"/>
      <c r="B4833" s="488"/>
      <c r="C4833" s="488"/>
      <c r="D4833" s="488"/>
      <c r="E4833" s="491"/>
      <c r="F4833" s="492"/>
      <c r="G4833" s="488"/>
      <c r="H4833" s="492"/>
      <c r="I4833" s="488"/>
      <c r="J4833" s="488"/>
      <c r="K4833" s="488"/>
      <c r="L4833" s="488"/>
      <c r="M4833" s="488"/>
      <c r="N4833" s="488"/>
      <c r="O4833" s="488"/>
      <c r="P4833" s="488"/>
      <c r="Q4833" s="488"/>
      <c r="R4833" s="491"/>
      <c r="S4833" s="494"/>
      <c r="T4833" s="494"/>
      <c r="U4833" s="488"/>
      <c r="V4833" s="494"/>
      <c r="W4833" s="494"/>
      <c r="X4833" s="494"/>
      <c r="Y4833" s="494"/>
      <c r="Z4833" s="494"/>
      <c r="AA4833" s="494"/>
      <c r="AB4833" s="488"/>
      <c r="AC4833" s="492"/>
      <c r="AD4833" s="494"/>
      <c r="AE4833" s="494"/>
      <c r="AF4833" s="494"/>
      <c r="AG4833" s="494"/>
      <c r="AH4833" s="494"/>
      <c r="AI4833" s="494"/>
      <c r="AJ4833" s="488"/>
      <c r="AK4833" s="494"/>
      <c r="AL4833" s="494"/>
      <c r="AM4833" s="488"/>
      <c r="AN4833" s="494"/>
      <c r="AO4833" s="494"/>
      <c r="AP4833" s="494"/>
      <c r="AQ4833" s="494"/>
      <c r="AR4833" s="494"/>
      <c r="AS4833" s="494"/>
      <c r="AT4833" s="488"/>
      <c r="AU4833" s="492"/>
      <c r="AV4833" s="492"/>
      <c r="AW4833" s="492"/>
      <c r="AX4833" s="488"/>
      <c r="AY4833" s="488"/>
      <c r="AZ4833" s="488"/>
    </row>
    <row r="4834">
      <c r="A4834" s="488"/>
      <c r="B4834" s="488"/>
      <c r="C4834" s="488"/>
      <c r="D4834" s="488"/>
      <c r="E4834" s="491"/>
      <c r="F4834" s="492"/>
      <c r="G4834" s="488"/>
      <c r="H4834" s="492"/>
      <c r="I4834" s="488"/>
      <c r="J4834" s="488"/>
      <c r="K4834" s="488"/>
      <c r="L4834" s="488"/>
      <c r="M4834" s="488"/>
      <c r="N4834" s="488"/>
      <c r="O4834" s="488"/>
      <c r="P4834" s="488"/>
      <c r="Q4834" s="488"/>
      <c r="R4834" s="491"/>
      <c r="S4834" s="494"/>
      <c r="T4834" s="494"/>
      <c r="U4834" s="488"/>
      <c r="V4834" s="494"/>
      <c r="W4834" s="494"/>
      <c r="X4834" s="494"/>
      <c r="Y4834" s="494"/>
      <c r="Z4834" s="494"/>
      <c r="AA4834" s="494"/>
      <c r="AB4834" s="488"/>
      <c r="AC4834" s="492"/>
      <c r="AD4834" s="494"/>
      <c r="AE4834" s="494"/>
      <c r="AF4834" s="494"/>
      <c r="AG4834" s="494"/>
      <c r="AH4834" s="494"/>
      <c r="AI4834" s="494"/>
      <c r="AJ4834" s="488"/>
      <c r="AK4834" s="494"/>
      <c r="AL4834" s="494"/>
      <c r="AM4834" s="488"/>
      <c r="AN4834" s="494"/>
      <c r="AO4834" s="494"/>
      <c r="AP4834" s="494"/>
      <c r="AQ4834" s="494"/>
      <c r="AR4834" s="494"/>
      <c r="AS4834" s="494"/>
      <c r="AT4834" s="488"/>
      <c r="AU4834" s="492"/>
      <c r="AV4834" s="492"/>
      <c r="AW4834" s="492"/>
      <c r="AX4834" s="488"/>
      <c r="AY4834" s="488"/>
      <c r="AZ4834" s="488"/>
    </row>
    <row r="4835">
      <c r="A4835" s="488"/>
      <c r="B4835" s="488"/>
      <c r="C4835" s="488"/>
      <c r="D4835" s="488"/>
      <c r="E4835" s="491"/>
      <c r="F4835" s="492"/>
      <c r="G4835" s="488"/>
      <c r="H4835" s="492"/>
      <c r="I4835" s="488"/>
      <c r="J4835" s="488"/>
      <c r="K4835" s="488"/>
      <c r="L4835" s="488"/>
      <c r="M4835" s="488"/>
      <c r="N4835" s="488"/>
      <c r="O4835" s="488"/>
      <c r="P4835" s="488"/>
      <c r="Q4835" s="488"/>
      <c r="R4835" s="491"/>
      <c r="S4835" s="494"/>
      <c r="T4835" s="494"/>
      <c r="U4835" s="488"/>
      <c r="V4835" s="494"/>
      <c r="W4835" s="494"/>
      <c r="X4835" s="494"/>
      <c r="Y4835" s="494"/>
      <c r="Z4835" s="494"/>
      <c r="AA4835" s="494"/>
      <c r="AB4835" s="488"/>
      <c r="AC4835" s="492"/>
      <c r="AD4835" s="494"/>
      <c r="AE4835" s="494"/>
      <c r="AF4835" s="494"/>
      <c r="AG4835" s="494"/>
      <c r="AH4835" s="494"/>
      <c r="AI4835" s="494"/>
      <c r="AJ4835" s="488"/>
      <c r="AK4835" s="494"/>
      <c r="AL4835" s="494"/>
      <c r="AM4835" s="488"/>
      <c r="AN4835" s="494"/>
      <c r="AO4835" s="494"/>
      <c r="AP4835" s="494"/>
      <c r="AQ4835" s="494"/>
      <c r="AR4835" s="494"/>
      <c r="AS4835" s="494"/>
      <c r="AT4835" s="488"/>
      <c r="AU4835" s="492"/>
      <c r="AV4835" s="492"/>
      <c r="AW4835" s="492"/>
      <c r="AX4835" s="488"/>
      <c r="AY4835" s="488"/>
      <c r="AZ4835" s="488"/>
    </row>
    <row r="4836">
      <c r="A4836" s="488"/>
      <c r="B4836" s="488"/>
      <c r="C4836" s="488"/>
      <c r="D4836" s="488"/>
      <c r="E4836" s="491"/>
      <c r="F4836" s="492"/>
      <c r="G4836" s="488"/>
      <c r="H4836" s="492"/>
      <c r="I4836" s="488"/>
      <c r="J4836" s="488"/>
      <c r="K4836" s="488"/>
      <c r="L4836" s="488"/>
      <c r="M4836" s="488"/>
      <c r="N4836" s="488"/>
      <c r="O4836" s="488"/>
      <c r="P4836" s="488"/>
      <c r="Q4836" s="488"/>
      <c r="R4836" s="491"/>
      <c r="S4836" s="494"/>
      <c r="T4836" s="494"/>
      <c r="U4836" s="488"/>
      <c r="V4836" s="491"/>
      <c r="W4836" s="494"/>
      <c r="X4836" s="494"/>
      <c r="Y4836" s="492"/>
      <c r="Z4836" s="488"/>
      <c r="AA4836" s="488"/>
      <c r="AB4836" s="488"/>
      <c r="AC4836" s="492"/>
      <c r="AD4836" s="488"/>
      <c r="AE4836" s="492"/>
      <c r="AF4836" s="488"/>
      <c r="AG4836" s="488"/>
      <c r="AH4836" s="494"/>
      <c r="AI4836" s="494"/>
      <c r="AJ4836" s="488"/>
      <c r="AK4836" s="494"/>
      <c r="AL4836" s="491"/>
      <c r="AM4836" s="488"/>
      <c r="AN4836" s="494"/>
      <c r="AO4836" s="494"/>
      <c r="AP4836" s="494"/>
      <c r="AQ4836" s="494"/>
      <c r="AR4836" s="494"/>
      <c r="AS4836" s="494"/>
      <c r="AT4836" s="488"/>
      <c r="AU4836" s="492"/>
      <c r="AV4836" s="492"/>
      <c r="AW4836" s="492"/>
      <c r="AX4836" s="488"/>
      <c r="AY4836" s="488"/>
      <c r="AZ4836" s="488"/>
    </row>
    <row r="4837">
      <c r="A4837" s="488"/>
      <c r="B4837" s="488"/>
      <c r="C4837" s="488"/>
      <c r="D4837" s="488"/>
      <c r="E4837" s="491"/>
      <c r="F4837" s="492"/>
      <c r="G4837" s="488"/>
      <c r="H4837" s="492"/>
      <c r="I4837" s="488"/>
      <c r="J4837" s="488"/>
      <c r="K4837" s="488"/>
      <c r="L4837" s="488"/>
      <c r="M4837" s="488"/>
      <c r="N4837" s="488"/>
      <c r="O4837" s="488"/>
      <c r="P4837" s="488"/>
      <c r="Q4837" s="488"/>
      <c r="R4837" s="491"/>
      <c r="S4837" s="494"/>
      <c r="T4837" s="494"/>
      <c r="U4837" s="488"/>
      <c r="V4837" s="491"/>
      <c r="W4837" s="494"/>
      <c r="X4837" s="494"/>
      <c r="Y4837" s="492"/>
      <c r="Z4837" s="488"/>
      <c r="AA4837" s="488"/>
      <c r="AB4837" s="488"/>
      <c r="AC4837" s="492"/>
      <c r="AD4837" s="488"/>
      <c r="AE4837" s="492"/>
      <c r="AF4837" s="488"/>
      <c r="AG4837" s="488"/>
      <c r="AH4837" s="494"/>
      <c r="AI4837" s="494"/>
      <c r="AJ4837" s="488"/>
      <c r="AK4837" s="494"/>
      <c r="AL4837" s="491"/>
      <c r="AM4837" s="488"/>
      <c r="AN4837" s="494"/>
      <c r="AO4837" s="494"/>
      <c r="AP4837" s="494"/>
      <c r="AQ4837" s="494"/>
      <c r="AR4837" s="494"/>
      <c r="AS4837" s="494"/>
      <c r="AT4837" s="488"/>
      <c r="AU4837" s="492"/>
      <c r="AV4837" s="492"/>
      <c r="AW4837" s="492"/>
      <c r="AX4837" s="488"/>
      <c r="AY4837" s="488"/>
      <c r="AZ4837" s="488"/>
    </row>
    <row r="4838">
      <c r="A4838" s="488"/>
      <c r="B4838" s="488"/>
      <c r="C4838" s="488"/>
      <c r="D4838" s="488"/>
      <c r="E4838" s="491"/>
      <c r="F4838" s="492"/>
      <c r="G4838" s="488"/>
      <c r="H4838" s="492"/>
      <c r="I4838" s="488"/>
      <c r="J4838" s="488"/>
      <c r="K4838" s="488"/>
      <c r="L4838" s="488"/>
      <c r="M4838" s="488"/>
      <c r="N4838" s="488"/>
      <c r="O4838" s="488"/>
      <c r="P4838" s="488"/>
      <c r="Q4838" s="488"/>
      <c r="R4838" s="491"/>
      <c r="S4838" s="494"/>
      <c r="T4838" s="494"/>
      <c r="U4838" s="488"/>
      <c r="V4838" s="491"/>
      <c r="W4838" s="494"/>
      <c r="X4838" s="494"/>
      <c r="Y4838" s="492"/>
      <c r="Z4838" s="488"/>
      <c r="AA4838" s="488"/>
      <c r="AB4838" s="488"/>
      <c r="AC4838" s="492"/>
      <c r="AD4838" s="494"/>
      <c r="AE4838" s="494"/>
      <c r="AF4838" s="494"/>
      <c r="AG4838" s="494"/>
      <c r="AH4838" s="494"/>
      <c r="AI4838" s="494"/>
      <c r="AJ4838" s="488"/>
      <c r="AK4838" s="494"/>
      <c r="AL4838" s="494"/>
      <c r="AM4838" s="488"/>
      <c r="AN4838" s="494"/>
      <c r="AO4838" s="494"/>
      <c r="AP4838" s="494"/>
      <c r="AQ4838" s="494"/>
      <c r="AR4838" s="494"/>
      <c r="AS4838" s="494"/>
      <c r="AT4838" s="488"/>
      <c r="AU4838" s="492"/>
      <c r="AV4838" s="492"/>
      <c r="AW4838" s="492"/>
      <c r="AX4838" s="488"/>
      <c r="AY4838" s="488"/>
      <c r="AZ4838" s="488"/>
    </row>
    <row r="4839">
      <c r="A4839" s="488"/>
      <c r="B4839" s="488"/>
      <c r="C4839" s="488"/>
      <c r="D4839" s="488"/>
      <c r="E4839" s="491"/>
      <c r="F4839" s="492"/>
      <c r="G4839" s="488"/>
      <c r="H4839" s="492"/>
      <c r="I4839" s="488"/>
      <c r="J4839" s="488"/>
      <c r="K4839" s="488"/>
      <c r="L4839" s="488"/>
      <c r="M4839" s="488"/>
      <c r="N4839" s="488"/>
      <c r="O4839" s="488"/>
      <c r="P4839" s="488"/>
      <c r="Q4839" s="488"/>
      <c r="R4839" s="491"/>
      <c r="S4839" s="494"/>
      <c r="T4839" s="494"/>
      <c r="U4839" s="488"/>
      <c r="V4839" s="494"/>
      <c r="W4839" s="494"/>
      <c r="X4839" s="494"/>
      <c r="Y4839" s="494"/>
      <c r="Z4839" s="494"/>
      <c r="AA4839" s="494"/>
      <c r="AB4839" s="488"/>
      <c r="AC4839" s="492"/>
      <c r="AD4839" s="494"/>
      <c r="AE4839" s="494"/>
      <c r="AF4839" s="494"/>
      <c r="AG4839" s="494"/>
      <c r="AH4839" s="494"/>
      <c r="AI4839" s="494"/>
      <c r="AJ4839" s="488"/>
      <c r="AK4839" s="494"/>
      <c r="AL4839" s="494"/>
      <c r="AM4839" s="488"/>
      <c r="AN4839" s="494"/>
      <c r="AO4839" s="494"/>
      <c r="AP4839" s="494"/>
      <c r="AQ4839" s="494"/>
      <c r="AR4839" s="494"/>
      <c r="AS4839" s="494"/>
      <c r="AT4839" s="488"/>
      <c r="AU4839" s="492"/>
      <c r="AV4839" s="492"/>
      <c r="AW4839" s="492"/>
      <c r="AX4839" s="497"/>
      <c r="AY4839" s="488"/>
      <c r="AZ4839" s="488"/>
    </row>
    <row r="4840">
      <c r="A4840" s="488"/>
      <c r="B4840" s="488"/>
      <c r="C4840" s="488"/>
      <c r="D4840" s="488"/>
      <c r="E4840" s="491"/>
      <c r="F4840" s="492"/>
      <c r="G4840" s="488"/>
      <c r="H4840" s="492"/>
      <c r="I4840" s="488"/>
      <c r="J4840" s="488"/>
      <c r="K4840" s="488"/>
      <c r="L4840" s="488"/>
      <c r="M4840" s="488"/>
      <c r="N4840" s="488"/>
      <c r="O4840" s="488"/>
      <c r="P4840" s="488"/>
      <c r="Q4840" s="488"/>
      <c r="R4840" s="491"/>
      <c r="S4840" s="494"/>
      <c r="T4840" s="494"/>
      <c r="U4840" s="488"/>
      <c r="V4840" s="491"/>
      <c r="W4840" s="488"/>
      <c r="X4840" s="488"/>
      <c r="Y4840" s="492"/>
      <c r="Z4840" s="488"/>
      <c r="AA4840" s="488"/>
      <c r="AB4840" s="488"/>
      <c r="AC4840" s="492"/>
      <c r="AD4840" s="494"/>
      <c r="AE4840" s="494"/>
      <c r="AF4840" s="494"/>
      <c r="AG4840" s="494"/>
      <c r="AH4840" s="494"/>
      <c r="AI4840" s="494"/>
      <c r="AJ4840" s="488"/>
      <c r="AK4840" s="494"/>
      <c r="AL4840" s="494"/>
      <c r="AM4840" s="488"/>
      <c r="AN4840" s="494"/>
      <c r="AO4840" s="494"/>
      <c r="AP4840" s="494"/>
      <c r="AQ4840" s="494"/>
      <c r="AR4840" s="494"/>
      <c r="AS4840" s="494"/>
      <c r="AT4840" s="488"/>
      <c r="AU4840" s="492"/>
      <c r="AV4840" s="492"/>
      <c r="AW4840" s="492"/>
      <c r="AX4840" s="488"/>
      <c r="AY4840" s="488"/>
      <c r="AZ4840" s="488"/>
    </row>
    <row r="4841">
      <c r="A4841" s="488"/>
      <c r="B4841" s="488"/>
      <c r="C4841" s="488"/>
      <c r="D4841" s="488"/>
      <c r="E4841" s="491"/>
      <c r="F4841" s="492"/>
      <c r="G4841" s="488"/>
      <c r="H4841" s="492"/>
      <c r="I4841" s="488"/>
      <c r="J4841" s="488"/>
      <c r="K4841" s="488"/>
      <c r="L4841" s="488"/>
      <c r="M4841" s="488"/>
      <c r="N4841" s="488"/>
      <c r="O4841" s="488"/>
      <c r="P4841" s="488"/>
      <c r="Q4841" s="488"/>
      <c r="R4841" s="491"/>
      <c r="S4841" s="494"/>
      <c r="T4841" s="494"/>
      <c r="U4841" s="488"/>
      <c r="V4841" s="491"/>
      <c r="W4841" s="488"/>
      <c r="X4841" s="488"/>
      <c r="Y4841" s="492"/>
      <c r="Z4841" s="488"/>
      <c r="AA4841" s="488"/>
      <c r="AB4841" s="488"/>
      <c r="AC4841" s="492"/>
      <c r="AD4841" s="494"/>
      <c r="AE4841" s="494"/>
      <c r="AF4841" s="494"/>
      <c r="AG4841" s="494"/>
      <c r="AH4841" s="494"/>
      <c r="AI4841" s="494"/>
      <c r="AJ4841" s="488"/>
      <c r="AK4841" s="494"/>
      <c r="AL4841" s="494"/>
      <c r="AM4841" s="488"/>
      <c r="AN4841" s="494"/>
      <c r="AO4841" s="494"/>
      <c r="AP4841" s="494"/>
      <c r="AQ4841" s="494"/>
      <c r="AR4841" s="494"/>
      <c r="AS4841" s="494"/>
      <c r="AT4841" s="488"/>
      <c r="AU4841" s="492"/>
      <c r="AV4841" s="492"/>
      <c r="AW4841" s="492"/>
      <c r="AX4841" s="488"/>
      <c r="AY4841" s="488"/>
      <c r="AZ4841" s="488"/>
    </row>
    <row r="4842">
      <c r="A4842" s="488"/>
      <c r="B4842" s="488"/>
      <c r="C4842" s="488"/>
      <c r="D4842" s="488"/>
      <c r="E4842" s="491"/>
      <c r="F4842" s="492"/>
      <c r="G4842" s="488"/>
      <c r="H4842" s="492"/>
      <c r="I4842" s="488"/>
      <c r="J4842" s="488"/>
      <c r="K4842" s="488"/>
      <c r="L4842" s="488"/>
      <c r="M4842" s="488"/>
      <c r="N4842" s="488"/>
      <c r="O4842" s="488"/>
      <c r="P4842" s="488"/>
      <c r="Q4842" s="488"/>
      <c r="R4842" s="491"/>
      <c r="S4842" s="494"/>
      <c r="T4842" s="494"/>
      <c r="U4842" s="488"/>
      <c r="V4842" s="491"/>
      <c r="W4842" s="488"/>
      <c r="X4842" s="488"/>
      <c r="Y4842" s="492"/>
      <c r="Z4842" s="488"/>
      <c r="AA4842" s="488"/>
      <c r="AB4842" s="488"/>
      <c r="AC4842" s="492"/>
      <c r="AD4842" s="494"/>
      <c r="AE4842" s="494"/>
      <c r="AF4842" s="494"/>
      <c r="AG4842" s="494"/>
      <c r="AH4842" s="494"/>
      <c r="AI4842" s="494"/>
      <c r="AJ4842" s="488"/>
      <c r="AK4842" s="494"/>
      <c r="AL4842" s="494"/>
      <c r="AM4842" s="488"/>
      <c r="AN4842" s="494"/>
      <c r="AO4842" s="494"/>
      <c r="AP4842" s="494"/>
      <c r="AQ4842" s="494"/>
      <c r="AR4842" s="494"/>
      <c r="AS4842" s="494"/>
      <c r="AT4842" s="488"/>
      <c r="AU4842" s="492"/>
      <c r="AV4842" s="492"/>
      <c r="AW4842" s="492"/>
      <c r="AX4842" s="497"/>
      <c r="AY4842" s="488"/>
      <c r="AZ4842" s="488"/>
    </row>
    <row r="4843">
      <c r="A4843" s="488"/>
      <c r="B4843" s="488"/>
      <c r="C4843" s="488"/>
      <c r="D4843" s="488"/>
      <c r="E4843" s="491"/>
      <c r="F4843" s="492"/>
      <c r="G4843" s="488"/>
      <c r="H4843" s="492"/>
      <c r="I4843" s="488"/>
      <c r="J4843" s="488"/>
      <c r="K4843" s="488"/>
      <c r="L4843" s="488"/>
      <c r="M4843" s="488"/>
      <c r="N4843" s="488"/>
      <c r="O4843" s="488"/>
      <c r="P4843" s="488"/>
      <c r="Q4843" s="488"/>
      <c r="R4843" s="491"/>
      <c r="S4843" s="494"/>
      <c r="T4843" s="494"/>
      <c r="U4843" s="488"/>
      <c r="V4843" s="491"/>
      <c r="W4843" s="488"/>
      <c r="X4843" s="488"/>
      <c r="Y4843" s="492"/>
      <c r="Z4843" s="488"/>
      <c r="AA4843" s="488"/>
      <c r="AB4843" s="488"/>
      <c r="AC4843" s="492"/>
      <c r="AD4843" s="494"/>
      <c r="AE4843" s="494"/>
      <c r="AF4843" s="494"/>
      <c r="AG4843" s="494"/>
      <c r="AH4843" s="494"/>
      <c r="AI4843" s="494"/>
      <c r="AJ4843" s="488"/>
      <c r="AK4843" s="494"/>
      <c r="AL4843" s="494"/>
      <c r="AM4843" s="488"/>
      <c r="AN4843" s="494"/>
      <c r="AO4843" s="494"/>
      <c r="AP4843" s="494"/>
      <c r="AQ4843" s="494"/>
      <c r="AR4843" s="494"/>
      <c r="AS4843" s="494"/>
      <c r="AT4843" s="488"/>
      <c r="AU4843" s="492"/>
      <c r="AV4843" s="492"/>
      <c r="AW4843" s="492"/>
      <c r="AX4843" s="497"/>
      <c r="AY4843" s="488"/>
      <c r="AZ4843" s="488"/>
    </row>
    <row r="4844">
      <c r="A4844" s="488"/>
      <c r="B4844" s="488"/>
      <c r="C4844" s="488"/>
      <c r="D4844" s="488"/>
      <c r="E4844" s="491"/>
      <c r="F4844" s="492"/>
      <c r="G4844" s="488"/>
      <c r="H4844" s="492"/>
      <c r="I4844" s="488"/>
      <c r="J4844" s="488"/>
      <c r="K4844" s="488"/>
      <c r="L4844" s="488"/>
      <c r="M4844" s="488"/>
      <c r="N4844" s="488"/>
      <c r="O4844" s="488"/>
      <c r="P4844" s="488"/>
      <c r="Q4844" s="488"/>
      <c r="R4844" s="491"/>
      <c r="S4844" s="494"/>
      <c r="T4844" s="494"/>
      <c r="U4844" s="488"/>
      <c r="V4844" s="494"/>
      <c r="W4844" s="494"/>
      <c r="X4844" s="494"/>
      <c r="Y4844" s="494"/>
      <c r="Z4844" s="494"/>
      <c r="AA4844" s="494"/>
      <c r="AB4844" s="488"/>
      <c r="AC4844" s="492"/>
      <c r="AD4844" s="494"/>
      <c r="AE4844" s="494"/>
      <c r="AF4844" s="494"/>
      <c r="AG4844" s="494"/>
      <c r="AH4844" s="494"/>
      <c r="AI4844" s="494"/>
      <c r="AJ4844" s="488"/>
      <c r="AK4844" s="494"/>
      <c r="AL4844" s="494"/>
      <c r="AM4844" s="488"/>
      <c r="AN4844" s="494"/>
      <c r="AO4844" s="494"/>
      <c r="AP4844" s="494"/>
      <c r="AQ4844" s="494"/>
      <c r="AR4844" s="494"/>
      <c r="AS4844" s="494"/>
      <c r="AT4844" s="488"/>
      <c r="AU4844" s="492"/>
      <c r="AV4844" s="492"/>
      <c r="AW4844" s="492"/>
      <c r="AX4844" s="488"/>
      <c r="AY4844" s="488"/>
      <c r="AZ4844" s="488"/>
    </row>
    <row r="4845">
      <c r="A4845" s="488"/>
      <c r="B4845" s="488"/>
      <c r="C4845" s="488"/>
      <c r="D4845" s="488"/>
      <c r="E4845" s="491"/>
      <c r="F4845" s="492"/>
      <c r="G4845" s="488"/>
      <c r="H4845" s="492"/>
      <c r="I4845" s="488"/>
      <c r="J4845" s="488"/>
      <c r="K4845" s="488"/>
      <c r="L4845" s="488"/>
      <c r="M4845" s="488"/>
      <c r="N4845" s="488"/>
      <c r="O4845" s="488"/>
      <c r="P4845" s="488"/>
      <c r="Q4845" s="488"/>
      <c r="R4845" s="491"/>
      <c r="S4845" s="494"/>
      <c r="T4845" s="494"/>
      <c r="U4845" s="488"/>
      <c r="V4845" s="494"/>
      <c r="W4845" s="494"/>
      <c r="X4845" s="494"/>
      <c r="Y4845" s="494"/>
      <c r="Z4845" s="494"/>
      <c r="AA4845" s="494"/>
      <c r="AB4845" s="488"/>
      <c r="AC4845" s="492"/>
      <c r="AD4845" s="494"/>
      <c r="AE4845" s="494"/>
      <c r="AF4845" s="494"/>
      <c r="AG4845" s="494"/>
      <c r="AH4845" s="494"/>
      <c r="AI4845" s="494"/>
      <c r="AJ4845" s="488"/>
      <c r="AK4845" s="494"/>
      <c r="AL4845" s="494"/>
      <c r="AM4845" s="488"/>
      <c r="AN4845" s="494"/>
      <c r="AO4845" s="494"/>
      <c r="AP4845" s="494"/>
      <c r="AQ4845" s="494"/>
      <c r="AR4845" s="494"/>
      <c r="AS4845" s="494"/>
      <c r="AT4845" s="488"/>
      <c r="AU4845" s="492"/>
      <c r="AV4845" s="492"/>
      <c r="AW4845" s="492"/>
      <c r="AX4845" s="488"/>
      <c r="AY4845" s="488"/>
      <c r="AZ4845" s="488"/>
    </row>
    <row r="4846">
      <c r="A4846" s="488"/>
      <c r="B4846" s="488"/>
      <c r="C4846" s="488"/>
      <c r="D4846" s="488"/>
      <c r="E4846" s="491"/>
      <c r="F4846" s="492"/>
      <c r="G4846" s="488"/>
      <c r="H4846" s="492"/>
      <c r="I4846" s="488"/>
      <c r="J4846" s="488"/>
      <c r="K4846" s="488"/>
      <c r="L4846" s="488"/>
      <c r="M4846" s="488"/>
      <c r="N4846" s="488"/>
      <c r="O4846" s="488"/>
      <c r="P4846" s="488"/>
      <c r="Q4846" s="488"/>
      <c r="R4846" s="491"/>
      <c r="S4846" s="494"/>
      <c r="T4846" s="494"/>
      <c r="U4846" s="488"/>
      <c r="V4846" s="494"/>
      <c r="W4846" s="494"/>
      <c r="X4846" s="494"/>
      <c r="Y4846" s="494"/>
      <c r="Z4846" s="494"/>
      <c r="AA4846" s="494"/>
      <c r="AB4846" s="488"/>
      <c r="AC4846" s="492"/>
      <c r="AD4846" s="494"/>
      <c r="AE4846" s="494"/>
      <c r="AF4846" s="494"/>
      <c r="AG4846" s="494"/>
      <c r="AH4846" s="494"/>
      <c r="AI4846" s="494"/>
      <c r="AJ4846" s="488"/>
      <c r="AK4846" s="494"/>
      <c r="AL4846" s="494"/>
      <c r="AM4846" s="488"/>
      <c r="AN4846" s="494"/>
      <c r="AO4846" s="494"/>
      <c r="AP4846" s="494"/>
      <c r="AQ4846" s="494"/>
      <c r="AR4846" s="494"/>
      <c r="AS4846" s="494"/>
      <c r="AT4846" s="488"/>
      <c r="AU4846" s="492"/>
      <c r="AV4846" s="492"/>
      <c r="AW4846" s="492"/>
      <c r="AX4846" s="488"/>
      <c r="AY4846" s="488"/>
      <c r="AZ4846" s="488"/>
    </row>
    <row r="4847">
      <c r="A4847" s="488"/>
      <c r="B4847" s="488"/>
      <c r="C4847" s="488"/>
      <c r="D4847" s="488"/>
      <c r="E4847" s="491"/>
      <c r="F4847" s="492"/>
      <c r="G4847" s="488"/>
      <c r="H4847" s="492"/>
      <c r="I4847" s="488"/>
      <c r="J4847" s="488"/>
      <c r="K4847" s="488"/>
      <c r="L4847" s="488"/>
      <c r="M4847" s="488"/>
      <c r="N4847" s="488"/>
      <c r="O4847" s="488"/>
      <c r="P4847" s="488"/>
      <c r="Q4847" s="488"/>
      <c r="R4847" s="491"/>
      <c r="S4847" s="494"/>
      <c r="T4847" s="494"/>
      <c r="U4847" s="488"/>
      <c r="V4847" s="494"/>
      <c r="W4847" s="494"/>
      <c r="X4847" s="494"/>
      <c r="Y4847" s="494"/>
      <c r="Z4847" s="494"/>
      <c r="AA4847" s="494"/>
      <c r="AB4847" s="488"/>
      <c r="AC4847" s="492"/>
      <c r="AD4847" s="494"/>
      <c r="AE4847" s="494"/>
      <c r="AF4847" s="494"/>
      <c r="AG4847" s="494"/>
      <c r="AH4847" s="494"/>
      <c r="AI4847" s="494"/>
      <c r="AJ4847" s="488"/>
      <c r="AK4847" s="494"/>
      <c r="AL4847" s="494"/>
      <c r="AM4847" s="488"/>
      <c r="AN4847" s="494"/>
      <c r="AO4847" s="494"/>
      <c r="AP4847" s="494"/>
      <c r="AQ4847" s="494"/>
      <c r="AR4847" s="494"/>
      <c r="AS4847" s="494"/>
      <c r="AT4847" s="488"/>
      <c r="AU4847" s="492"/>
      <c r="AV4847" s="492"/>
      <c r="AW4847" s="492"/>
      <c r="AX4847" s="488"/>
      <c r="AY4847" s="488"/>
      <c r="AZ4847" s="488"/>
    </row>
    <row r="4848">
      <c r="A4848" s="488"/>
      <c r="B4848" s="488"/>
      <c r="C4848" s="488"/>
      <c r="D4848" s="488"/>
      <c r="E4848" s="491"/>
      <c r="F4848" s="492"/>
      <c r="G4848" s="488"/>
      <c r="H4848" s="492"/>
      <c r="I4848" s="488"/>
      <c r="J4848" s="488"/>
      <c r="K4848" s="488"/>
      <c r="L4848" s="488"/>
      <c r="M4848" s="488"/>
      <c r="N4848" s="488"/>
      <c r="O4848" s="488"/>
      <c r="P4848" s="488"/>
      <c r="Q4848" s="488"/>
      <c r="R4848" s="491"/>
      <c r="S4848" s="494"/>
      <c r="T4848" s="494"/>
      <c r="U4848" s="488"/>
      <c r="V4848" s="494"/>
      <c r="W4848" s="494"/>
      <c r="X4848" s="494"/>
      <c r="Y4848" s="494"/>
      <c r="Z4848" s="494"/>
      <c r="AA4848" s="494"/>
      <c r="AB4848" s="488"/>
      <c r="AC4848" s="492"/>
      <c r="AD4848" s="494"/>
      <c r="AE4848" s="494"/>
      <c r="AF4848" s="494"/>
      <c r="AG4848" s="494"/>
      <c r="AH4848" s="494"/>
      <c r="AI4848" s="494"/>
      <c r="AJ4848" s="488"/>
      <c r="AK4848" s="494"/>
      <c r="AL4848" s="494"/>
      <c r="AM4848" s="488"/>
      <c r="AN4848" s="494"/>
      <c r="AO4848" s="494"/>
      <c r="AP4848" s="494"/>
      <c r="AQ4848" s="494"/>
      <c r="AR4848" s="494"/>
      <c r="AS4848" s="494"/>
      <c r="AT4848" s="488"/>
      <c r="AU4848" s="492"/>
      <c r="AV4848" s="492"/>
      <c r="AW4848" s="492"/>
      <c r="AX4848" s="488"/>
      <c r="AY4848" s="488"/>
      <c r="AZ4848" s="488"/>
    </row>
    <row r="4849">
      <c r="A4849" s="488"/>
      <c r="B4849" s="488"/>
      <c r="C4849" s="488"/>
      <c r="D4849" s="488"/>
      <c r="E4849" s="491"/>
      <c r="F4849" s="492"/>
      <c r="G4849" s="488"/>
      <c r="H4849" s="492"/>
      <c r="I4849" s="488"/>
      <c r="J4849" s="488"/>
      <c r="K4849" s="488"/>
      <c r="L4849" s="488"/>
      <c r="M4849" s="488"/>
      <c r="N4849" s="488"/>
      <c r="O4849" s="488"/>
      <c r="P4849" s="488"/>
      <c r="Q4849" s="488"/>
      <c r="R4849" s="491"/>
      <c r="S4849" s="494"/>
      <c r="T4849" s="494"/>
      <c r="U4849" s="488"/>
      <c r="V4849" s="494"/>
      <c r="W4849" s="494"/>
      <c r="X4849" s="494"/>
      <c r="Y4849" s="494"/>
      <c r="Z4849" s="494"/>
      <c r="AA4849" s="494"/>
      <c r="AB4849" s="488"/>
      <c r="AC4849" s="492"/>
      <c r="AD4849" s="488"/>
      <c r="AE4849" s="492"/>
      <c r="AF4849" s="488"/>
      <c r="AG4849" s="488"/>
      <c r="AH4849" s="494"/>
      <c r="AI4849" s="494"/>
      <c r="AJ4849" s="488"/>
      <c r="AK4849" s="500"/>
      <c r="AL4849" s="491"/>
      <c r="AM4849" s="488"/>
      <c r="AN4849" s="494"/>
      <c r="AO4849" s="494"/>
      <c r="AP4849" s="494"/>
      <c r="AQ4849" s="494"/>
      <c r="AR4849" s="494"/>
      <c r="AS4849" s="494"/>
      <c r="AT4849" s="488"/>
      <c r="AU4849" s="492"/>
      <c r="AV4849" s="492"/>
      <c r="AW4849" s="492"/>
      <c r="AX4849" s="488"/>
      <c r="AY4849" s="488"/>
      <c r="AZ4849" s="488"/>
    </row>
    <row r="4850">
      <c r="A4850" s="488"/>
      <c r="B4850" s="488"/>
      <c r="C4850" s="488"/>
      <c r="D4850" s="488"/>
      <c r="E4850" s="491"/>
      <c r="F4850" s="492"/>
      <c r="G4850" s="488"/>
      <c r="H4850" s="492"/>
      <c r="I4850" s="488"/>
      <c r="J4850" s="488"/>
      <c r="K4850" s="488"/>
      <c r="L4850" s="488"/>
      <c r="M4850" s="488"/>
      <c r="N4850" s="488"/>
      <c r="O4850" s="488"/>
      <c r="P4850" s="488"/>
      <c r="Q4850" s="488"/>
      <c r="R4850" s="491"/>
      <c r="S4850" s="494"/>
      <c r="T4850" s="494"/>
      <c r="U4850" s="488"/>
      <c r="V4850" s="494"/>
      <c r="W4850" s="494"/>
      <c r="X4850" s="494"/>
      <c r="Y4850" s="494"/>
      <c r="Z4850" s="494"/>
      <c r="AA4850" s="494"/>
      <c r="AB4850" s="488"/>
      <c r="AC4850" s="492"/>
      <c r="AD4850" s="494"/>
      <c r="AE4850" s="494"/>
      <c r="AF4850" s="494"/>
      <c r="AG4850" s="494"/>
      <c r="AH4850" s="494"/>
      <c r="AI4850" s="494"/>
      <c r="AJ4850" s="488"/>
      <c r="AK4850" s="494"/>
      <c r="AL4850" s="494"/>
      <c r="AM4850" s="488"/>
      <c r="AN4850" s="494"/>
      <c r="AO4850" s="494"/>
      <c r="AP4850" s="494"/>
      <c r="AQ4850" s="494"/>
      <c r="AR4850" s="494"/>
      <c r="AS4850" s="494"/>
      <c r="AT4850" s="488"/>
      <c r="AU4850" s="492"/>
      <c r="AV4850" s="492"/>
      <c r="AW4850" s="492"/>
      <c r="AX4850" s="488"/>
      <c r="AY4850" s="488"/>
      <c r="AZ4850" s="488"/>
    </row>
    <row r="4851">
      <c r="A4851" s="488"/>
      <c r="B4851" s="488"/>
      <c r="C4851" s="488"/>
      <c r="D4851" s="488"/>
      <c r="E4851" s="491"/>
      <c r="F4851" s="492"/>
      <c r="G4851" s="488"/>
      <c r="H4851" s="492"/>
      <c r="I4851" s="488"/>
      <c r="J4851" s="488"/>
      <c r="K4851" s="488"/>
      <c r="L4851" s="488"/>
      <c r="M4851" s="488"/>
      <c r="N4851" s="488"/>
      <c r="O4851" s="488"/>
      <c r="P4851" s="488"/>
      <c r="Q4851" s="488"/>
      <c r="R4851" s="491"/>
      <c r="S4851" s="494"/>
      <c r="T4851" s="494"/>
      <c r="U4851" s="488"/>
      <c r="V4851" s="494"/>
      <c r="W4851" s="494"/>
      <c r="X4851" s="494"/>
      <c r="Y4851" s="494"/>
      <c r="Z4851" s="494"/>
      <c r="AA4851" s="494"/>
      <c r="AB4851" s="488"/>
      <c r="AC4851" s="492"/>
      <c r="AD4851" s="488"/>
      <c r="AE4851" s="492"/>
      <c r="AF4851" s="488"/>
      <c r="AG4851" s="488"/>
      <c r="AH4851" s="492"/>
      <c r="AI4851" s="494"/>
      <c r="AJ4851" s="495"/>
      <c r="AK4851" s="500"/>
      <c r="AL4851" s="491"/>
      <c r="AM4851" s="488"/>
      <c r="AN4851" s="494"/>
      <c r="AO4851" s="494"/>
      <c r="AP4851" s="494"/>
      <c r="AQ4851" s="494"/>
      <c r="AR4851" s="494"/>
      <c r="AS4851" s="494"/>
      <c r="AT4851" s="488"/>
      <c r="AU4851" s="492"/>
      <c r="AV4851" s="492"/>
      <c r="AW4851" s="492"/>
      <c r="AX4851" s="488"/>
      <c r="AY4851" s="488"/>
      <c r="AZ4851" s="488"/>
    </row>
    <row r="4852">
      <c r="A4852" s="488"/>
      <c r="B4852" s="488"/>
      <c r="C4852" s="488"/>
      <c r="D4852" s="488"/>
      <c r="E4852" s="491"/>
      <c r="F4852" s="492"/>
      <c r="G4852" s="488"/>
      <c r="H4852" s="492"/>
      <c r="I4852" s="488"/>
      <c r="J4852" s="488"/>
      <c r="K4852" s="488"/>
      <c r="L4852" s="488"/>
      <c r="M4852" s="488"/>
      <c r="N4852" s="488"/>
      <c r="O4852" s="488"/>
      <c r="P4852" s="488"/>
      <c r="Q4852" s="488"/>
      <c r="R4852" s="491"/>
      <c r="S4852" s="494"/>
      <c r="T4852" s="494"/>
      <c r="U4852" s="488"/>
      <c r="V4852" s="491"/>
      <c r="W4852" s="488"/>
      <c r="X4852" s="488"/>
      <c r="Y4852" s="492"/>
      <c r="Z4852" s="488"/>
      <c r="AA4852" s="488"/>
      <c r="AB4852" s="488"/>
      <c r="AC4852" s="492"/>
      <c r="AD4852" s="494"/>
      <c r="AE4852" s="494"/>
      <c r="AF4852" s="494"/>
      <c r="AG4852" s="494"/>
      <c r="AH4852" s="494"/>
      <c r="AI4852" s="494"/>
      <c r="AJ4852" s="488"/>
      <c r="AK4852" s="494"/>
      <c r="AL4852" s="494"/>
      <c r="AM4852" s="488"/>
      <c r="AN4852" s="494"/>
      <c r="AO4852" s="494"/>
      <c r="AP4852" s="494"/>
      <c r="AQ4852" s="494"/>
      <c r="AR4852" s="494"/>
      <c r="AS4852" s="494"/>
      <c r="AT4852" s="488"/>
      <c r="AU4852" s="492"/>
      <c r="AV4852" s="492"/>
      <c r="AW4852" s="492"/>
      <c r="AX4852" s="488"/>
      <c r="AY4852" s="488"/>
      <c r="AZ4852" s="488"/>
    </row>
    <row r="4853">
      <c r="A4853" s="488"/>
      <c r="B4853" s="488"/>
      <c r="C4853" s="488"/>
      <c r="D4853" s="488"/>
      <c r="E4853" s="491"/>
      <c r="F4853" s="492"/>
      <c r="G4853" s="488"/>
      <c r="H4853" s="492"/>
      <c r="I4853" s="488"/>
      <c r="J4853" s="488"/>
      <c r="K4853" s="488"/>
      <c r="L4853" s="488"/>
      <c r="M4853" s="488"/>
      <c r="N4853" s="488"/>
      <c r="O4853" s="488"/>
      <c r="P4853" s="488"/>
      <c r="Q4853" s="488"/>
      <c r="R4853" s="491"/>
      <c r="S4853" s="494"/>
      <c r="T4853" s="494"/>
      <c r="U4853" s="488"/>
      <c r="V4853" s="494"/>
      <c r="W4853" s="494"/>
      <c r="X4853" s="494"/>
      <c r="Y4853" s="494"/>
      <c r="Z4853" s="494"/>
      <c r="AA4853" s="494"/>
      <c r="AB4853" s="488"/>
      <c r="AC4853" s="492"/>
      <c r="AD4853" s="494"/>
      <c r="AE4853" s="494"/>
      <c r="AF4853" s="494"/>
      <c r="AG4853" s="494"/>
      <c r="AH4853" s="494"/>
      <c r="AI4853" s="494"/>
      <c r="AJ4853" s="488"/>
      <c r="AK4853" s="494"/>
      <c r="AL4853" s="494"/>
      <c r="AM4853" s="488"/>
      <c r="AN4853" s="494"/>
      <c r="AO4853" s="494"/>
      <c r="AP4853" s="494"/>
      <c r="AQ4853" s="494"/>
      <c r="AR4853" s="494"/>
      <c r="AS4853" s="494"/>
      <c r="AT4853" s="488"/>
      <c r="AU4853" s="492"/>
      <c r="AV4853" s="492"/>
      <c r="AW4853" s="492"/>
      <c r="AX4853" s="488"/>
      <c r="AY4853" s="488"/>
      <c r="AZ4853" s="488"/>
    </row>
    <row r="4854">
      <c r="A4854" s="488"/>
      <c r="B4854" s="488"/>
      <c r="C4854" s="488"/>
      <c r="D4854" s="488"/>
      <c r="E4854" s="491"/>
      <c r="F4854" s="492"/>
      <c r="G4854" s="488"/>
      <c r="H4854" s="492"/>
      <c r="I4854" s="488"/>
      <c r="J4854" s="488"/>
      <c r="K4854" s="488"/>
      <c r="L4854" s="488"/>
      <c r="M4854" s="488"/>
      <c r="N4854" s="488"/>
      <c r="O4854" s="488"/>
      <c r="P4854" s="488"/>
      <c r="Q4854" s="488"/>
      <c r="R4854" s="491"/>
      <c r="S4854" s="494"/>
      <c r="T4854" s="494"/>
      <c r="U4854" s="488"/>
      <c r="V4854" s="494"/>
      <c r="W4854" s="494"/>
      <c r="X4854" s="494"/>
      <c r="Y4854" s="494"/>
      <c r="Z4854" s="494"/>
      <c r="AA4854" s="494"/>
      <c r="AB4854" s="488"/>
      <c r="AC4854" s="492"/>
      <c r="AD4854" s="494"/>
      <c r="AE4854" s="494"/>
      <c r="AF4854" s="494"/>
      <c r="AG4854" s="494"/>
      <c r="AH4854" s="494"/>
      <c r="AI4854" s="494"/>
      <c r="AJ4854" s="488"/>
      <c r="AK4854" s="494"/>
      <c r="AL4854" s="494"/>
      <c r="AM4854" s="488"/>
      <c r="AN4854" s="494"/>
      <c r="AO4854" s="494"/>
      <c r="AP4854" s="494"/>
      <c r="AQ4854" s="494"/>
      <c r="AR4854" s="494"/>
      <c r="AS4854" s="494"/>
      <c r="AT4854" s="488"/>
      <c r="AU4854" s="492"/>
      <c r="AV4854" s="492"/>
      <c r="AW4854" s="492"/>
      <c r="AX4854" s="488"/>
      <c r="AY4854" s="488"/>
      <c r="AZ4854" s="488"/>
    </row>
    <row r="4855">
      <c r="A4855" s="488"/>
      <c r="B4855" s="488"/>
      <c r="C4855" s="488"/>
      <c r="D4855" s="488"/>
      <c r="E4855" s="491"/>
      <c r="F4855" s="492"/>
      <c r="G4855" s="488"/>
      <c r="H4855" s="492"/>
      <c r="I4855" s="488"/>
      <c r="J4855" s="488"/>
      <c r="K4855" s="488"/>
      <c r="L4855" s="488"/>
      <c r="M4855" s="488"/>
      <c r="N4855" s="488"/>
      <c r="O4855" s="488"/>
      <c r="P4855" s="488"/>
      <c r="Q4855" s="488"/>
      <c r="R4855" s="491"/>
      <c r="S4855" s="494"/>
      <c r="T4855" s="494"/>
      <c r="U4855" s="488"/>
      <c r="V4855" s="494"/>
      <c r="W4855" s="494"/>
      <c r="X4855" s="494"/>
      <c r="Y4855" s="494"/>
      <c r="Z4855" s="494"/>
      <c r="AA4855" s="494"/>
      <c r="AB4855" s="488"/>
      <c r="AC4855" s="492"/>
      <c r="AD4855" s="494"/>
      <c r="AE4855" s="494"/>
      <c r="AF4855" s="494"/>
      <c r="AG4855" s="494"/>
      <c r="AH4855" s="494"/>
      <c r="AI4855" s="494"/>
      <c r="AJ4855" s="488"/>
      <c r="AK4855" s="494"/>
      <c r="AL4855" s="494"/>
      <c r="AM4855" s="488"/>
      <c r="AN4855" s="494"/>
      <c r="AO4855" s="494"/>
      <c r="AP4855" s="494"/>
      <c r="AQ4855" s="494"/>
      <c r="AR4855" s="494"/>
      <c r="AS4855" s="494"/>
      <c r="AT4855" s="488"/>
      <c r="AU4855" s="492"/>
      <c r="AV4855" s="492"/>
      <c r="AW4855" s="492"/>
      <c r="AX4855" s="488"/>
      <c r="AY4855" s="488"/>
      <c r="AZ4855" s="488"/>
    </row>
    <row r="4856">
      <c r="A4856" s="488"/>
      <c r="B4856" s="488"/>
      <c r="C4856" s="488"/>
      <c r="D4856" s="488"/>
      <c r="E4856" s="491"/>
      <c r="F4856" s="492"/>
      <c r="G4856" s="488"/>
      <c r="H4856" s="492"/>
      <c r="I4856" s="488"/>
      <c r="J4856" s="488"/>
      <c r="K4856" s="488"/>
      <c r="L4856" s="488"/>
      <c r="M4856" s="488"/>
      <c r="N4856" s="488"/>
      <c r="O4856" s="488"/>
      <c r="P4856" s="488"/>
      <c r="Q4856" s="488"/>
      <c r="R4856" s="491"/>
      <c r="S4856" s="494"/>
      <c r="T4856" s="494"/>
      <c r="U4856" s="488"/>
      <c r="V4856" s="491"/>
      <c r="W4856" s="494"/>
      <c r="X4856" s="488"/>
      <c r="Y4856" s="492"/>
      <c r="Z4856" s="488"/>
      <c r="AA4856" s="488"/>
      <c r="AB4856" s="488"/>
      <c r="AC4856" s="492"/>
      <c r="AD4856" s="494"/>
      <c r="AE4856" s="494"/>
      <c r="AF4856" s="494"/>
      <c r="AG4856" s="494"/>
      <c r="AH4856" s="494"/>
      <c r="AI4856" s="494"/>
      <c r="AJ4856" s="488"/>
      <c r="AK4856" s="494"/>
      <c r="AL4856" s="494"/>
      <c r="AM4856" s="488"/>
      <c r="AN4856" s="494"/>
      <c r="AO4856" s="494"/>
      <c r="AP4856" s="494"/>
      <c r="AQ4856" s="494"/>
      <c r="AR4856" s="494"/>
      <c r="AS4856" s="494"/>
      <c r="AT4856" s="488"/>
      <c r="AU4856" s="492"/>
      <c r="AV4856" s="492"/>
      <c r="AW4856" s="492"/>
      <c r="AX4856" s="497"/>
      <c r="AY4856" s="488"/>
      <c r="AZ4856" s="488"/>
    </row>
    <row r="4857">
      <c r="A4857" s="488"/>
      <c r="B4857" s="488"/>
      <c r="C4857" s="488"/>
      <c r="D4857" s="488"/>
      <c r="E4857" s="491"/>
      <c r="F4857" s="492"/>
      <c r="G4857" s="488"/>
      <c r="H4857" s="492"/>
      <c r="I4857" s="488"/>
      <c r="J4857" s="488"/>
      <c r="K4857" s="488"/>
      <c r="L4857" s="488"/>
      <c r="M4857" s="488"/>
      <c r="N4857" s="488"/>
      <c r="O4857" s="488"/>
      <c r="P4857" s="488"/>
      <c r="Q4857" s="488"/>
      <c r="R4857" s="491"/>
      <c r="S4857" s="494"/>
      <c r="T4857" s="494"/>
      <c r="U4857" s="488"/>
      <c r="V4857" s="494"/>
      <c r="W4857" s="494"/>
      <c r="X4857" s="494"/>
      <c r="Y4857" s="494"/>
      <c r="Z4857" s="494"/>
      <c r="AA4857" s="494"/>
      <c r="AB4857" s="488"/>
      <c r="AC4857" s="492"/>
      <c r="AD4857" s="494"/>
      <c r="AE4857" s="494"/>
      <c r="AF4857" s="494"/>
      <c r="AG4857" s="494"/>
      <c r="AH4857" s="494"/>
      <c r="AI4857" s="494"/>
      <c r="AJ4857" s="488"/>
      <c r="AK4857" s="494"/>
      <c r="AL4857" s="494"/>
      <c r="AM4857" s="488"/>
      <c r="AN4857" s="494"/>
      <c r="AO4857" s="494"/>
      <c r="AP4857" s="494"/>
      <c r="AQ4857" s="494"/>
      <c r="AR4857" s="494"/>
      <c r="AS4857" s="494"/>
      <c r="AT4857" s="488"/>
      <c r="AU4857" s="492"/>
      <c r="AV4857" s="492"/>
      <c r="AW4857" s="492"/>
      <c r="AX4857" s="488"/>
      <c r="AY4857" s="488"/>
      <c r="AZ4857" s="488"/>
    </row>
    <row r="4858">
      <c r="A4858" s="488"/>
      <c r="B4858" s="488"/>
      <c r="C4858" s="488"/>
      <c r="D4858" s="488"/>
      <c r="E4858" s="491"/>
      <c r="F4858" s="492"/>
      <c r="G4858" s="488"/>
      <c r="H4858" s="492"/>
      <c r="I4858" s="488"/>
      <c r="J4858" s="488"/>
      <c r="K4858" s="488"/>
      <c r="L4858" s="488"/>
      <c r="M4858" s="488"/>
      <c r="N4858" s="488"/>
      <c r="O4858" s="488"/>
      <c r="P4858" s="488"/>
      <c r="Q4858" s="488"/>
      <c r="R4858" s="491"/>
      <c r="S4858" s="494"/>
      <c r="T4858" s="494"/>
      <c r="U4858" s="488"/>
      <c r="V4858" s="494"/>
      <c r="W4858" s="494"/>
      <c r="X4858" s="494"/>
      <c r="Y4858" s="494"/>
      <c r="Z4858" s="494"/>
      <c r="AA4858" s="494"/>
      <c r="AB4858" s="488"/>
      <c r="AC4858" s="492"/>
      <c r="AD4858" s="494"/>
      <c r="AE4858" s="494"/>
      <c r="AF4858" s="494"/>
      <c r="AG4858" s="494"/>
      <c r="AH4858" s="494"/>
      <c r="AI4858" s="494"/>
      <c r="AJ4858" s="488"/>
      <c r="AK4858" s="494"/>
      <c r="AL4858" s="494"/>
      <c r="AM4858" s="488"/>
      <c r="AN4858" s="494"/>
      <c r="AO4858" s="494"/>
      <c r="AP4858" s="494"/>
      <c r="AQ4858" s="494"/>
      <c r="AR4858" s="494"/>
      <c r="AS4858" s="494"/>
      <c r="AT4858" s="488"/>
      <c r="AU4858" s="492"/>
      <c r="AV4858" s="492"/>
      <c r="AW4858" s="492"/>
      <c r="AX4858" s="488"/>
      <c r="AY4858" s="488"/>
      <c r="AZ4858" s="488"/>
    </row>
    <row r="4859">
      <c r="A4859" s="488"/>
      <c r="B4859" s="488"/>
      <c r="C4859" s="488"/>
      <c r="D4859" s="488"/>
      <c r="E4859" s="491"/>
      <c r="F4859" s="492"/>
      <c r="G4859" s="488"/>
      <c r="H4859" s="492"/>
      <c r="I4859" s="488"/>
      <c r="J4859" s="488"/>
      <c r="K4859" s="488"/>
      <c r="L4859" s="488"/>
      <c r="M4859" s="488"/>
      <c r="N4859" s="488"/>
      <c r="O4859" s="488"/>
      <c r="P4859" s="488"/>
      <c r="Q4859" s="488"/>
      <c r="R4859" s="491"/>
      <c r="S4859" s="494"/>
      <c r="T4859" s="494"/>
      <c r="U4859" s="488"/>
      <c r="V4859" s="494"/>
      <c r="W4859" s="494"/>
      <c r="X4859" s="494"/>
      <c r="Y4859" s="494"/>
      <c r="Z4859" s="494"/>
      <c r="AA4859" s="494"/>
      <c r="AB4859" s="488"/>
      <c r="AC4859" s="492"/>
      <c r="AD4859" s="494"/>
      <c r="AE4859" s="494"/>
      <c r="AF4859" s="494"/>
      <c r="AG4859" s="494"/>
      <c r="AH4859" s="494"/>
      <c r="AI4859" s="494"/>
      <c r="AJ4859" s="488"/>
      <c r="AK4859" s="494"/>
      <c r="AL4859" s="494"/>
      <c r="AM4859" s="488"/>
      <c r="AN4859" s="494"/>
      <c r="AO4859" s="494"/>
      <c r="AP4859" s="494"/>
      <c r="AQ4859" s="494"/>
      <c r="AR4859" s="494"/>
      <c r="AS4859" s="494"/>
      <c r="AT4859" s="488"/>
      <c r="AU4859" s="492"/>
      <c r="AV4859" s="492"/>
      <c r="AW4859" s="492"/>
      <c r="AX4859" s="488"/>
      <c r="AY4859" s="488"/>
      <c r="AZ4859" s="488"/>
    </row>
    <row r="4860">
      <c r="A4860" s="488"/>
      <c r="B4860" s="488"/>
      <c r="C4860" s="488"/>
      <c r="D4860" s="488"/>
      <c r="E4860" s="491"/>
      <c r="F4860" s="492"/>
      <c r="G4860" s="488"/>
      <c r="H4860" s="492"/>
      <c r="I4860" s="488"/>
      <c r="J4860" s="488"/>
      <c r="K4860" s="488"/>
      <c r="L4860" s="488"/>
      <c r="M4860" s="488"/>
      <c r="N4860" s="488"/>
      <c r="O4860" s="488"/>
      <c r="P4860" s="488"/>
      <c r="Q4860" s="488"/>
      <c r="R4860" s="491"/>
      <c r="S4860" s="494"/>
      <c r="T4860" s="494"/>
      <c r="U4860" s="488"/>
      <c r="V4860" s="494"/>
      <c r="W4860" s="494"/>
      <c r="X4860" s="494"/>
      <c r="Y4860" s="494"/>
      <c r="Z4860" s="494"/>
      <c r="AA4860" s="494"/>
      <c r="AB4860" s="488"/>
      <c r="AC4860" s="492"/>
      <c r="AD4860" s="494"/>
      <c r="AE4860" s="494"/>
      <c r="AF4860" s="494"/>
      <c r="AG4860" s="494"/>
      <c r="AH4860" s="494"/>
      <c r="AI4860" s="494"/>
      <c r="AJ4860" s="488"/>
      <c r="AK4860" s="494"/>
      <c r="AL4860" s="494"/>
      <c r="AM4860" s="488"/>
      <c r="AN4860" s="494"/>
      <c r="AO4860" s="494"/>
      <c r="AP4860" s="494"/>
      <c r="AQ4860" s="494"/>
      <c r="AR4860" s="494"/>
      <c r="AS4860" s="494"/>
      <c r="AT4860" s="488"/>
      <c r="AU4860" s="492"/>
      <c r="AV4860" s="492"/>
      <c r="AW4860" s="492"/>
      <c r="AX4860" s="488"/>
      <c r="AY4860" s="488"/>
      <c r="AZ4860" s="488"/>
    </row>
    <row r="4861">
      <c r="A4861" s="488"/>
      <c r="B4861" s="488"/>
      <c r="C4861" s="488"/>
      <c r="D4861" s="488"/>
      <c r="E4861" s="491"/>
      <c r="F4861" s="492"/>
      <c r="G4861" s="488"/>
      <c r="H4861" s="492"/>
      <c r="I4861" s="488"/>
      <c r="J4861" s="488"/>
      <c r="K4861" s="488"/>
      <c r="L4861" s="488"/>
      <c r="M4861" s="488"/>
      <c r="N4861" s="488"/>
      <c r="O4861" s="488"/>
      <c r="P4861" s="488"/>
      <c r="Q4861" s="488"/>
      <c r="R4861" s="491"/>
      <c r="S4861" s="494"/>
      <c r="T4861" s="494"/>
      <c r="U4861" s="488"/>
      <c r="V4861" s="494"/>
      <c r="W4861" s="494"/>
      <c r="X4861" s="494"/>
      <c r="Y4861" s="494"/>
      <c r="Z4861" s="494"/>
      <c r="AA4861" s="494"/>
      <c r="AB4861" s="488"/>
      <c r="AC4861" s="492"/>
      <c r="AD4861" s="494"/>
      <c r="AE4861" s="494"/>
      <c r="AF4861" s="494"/>
      <c r="AG4861" s="494"/>
      <c r="AH4861" s="494"/>
      <c r="AI4861" s="494"/>
      <c r="AJ4861" s="488"/>
      <c r="AK4861" s="494"/>
      <c r="AL4861" s="494"/>
      <c r="AM4861" s="488"/>
      <c r="AN4861" s="494"/>
      <c r="AO4861" s="494"/>
      <c r="AP4861" s="494"/>
      <c r="AQ4861" s="494"/>
      <c r="AR4861" s="494"/>
      <c r="AS4861" s="494"/>
      <c r="AT4861" s="488"/>
      <c r="AU4861" s="492"/>
      <c r="AV4861" s="492"/>
      <c r="AW4861" s="492"/>
      <c r="AX4861" s="488"/>
      <c r="AY4861" s="488"/>
      <c r="AZ4861" s="488"/>
    </row>
    <row r="4862">
      <c r="A4862" s="488"/>
      <c r="B4862" s="488"/>
      <c r="C4862" s="488"/>
      <c r="D4862" s="488"/>
      <c r="E4862" s="491"/>
      <c r="F4862" s="492"/>
      <c r="G4862" s="488"/>
      <c r="H4862" s="492"/>
      <c r="I4862" s="488"/>
      <c r="J4862" s="488"/>
      <c r="K4862" s="488"/>
      <c r="L4862" s="488"/>
      <c r="M4862" s="488"/>
      <c r="N4862" s="488"/>
      <c r="O4862" s="488"/>
      <c r="P4862" s="488"/>
      <c r="Q4862" s="488"/>
      <c r="R4862" s="491"/>
      <c r="S4862" s="494"/>
      <c r="T4862" s="494"/>
      <c r="U4862" s="488"/>
      <c r="V4862" s="494"/>
      <c r="W4862" s="494"/>
      <c r="X4862" s="494"/>
      <c r="Y4862" s="494"/>
      <c r="Z4862" s="494"/>
      <c r="AA4862" s="494"/>
      <c r="AB4862" s="488"/>
      <c r="AC4862" s="492"/>
      <c r="AD4862" s="494"/>
      <c r="AE4862" s="494"/>
      <c r="AF4862" s="494"/>
      <c r="AG4862" s="494"/>
      <c r="AH4862" s="494"/>
      <c r="AI4862" s="494"/>
      <c r="AJ4862" s="488"/>
      <c r="AK4862" s="494"/>
      <c r="AL4862" s="494"/>
      <c r="AM4862" s="488"/>
      <c r="AN4862" s="494"/>
      <c r="AO4862" s="494"/>
      <c r="AP4862" s="494"/>
      <c r="AQ4862" s="494"/>
      <c r="AR4862" s="494"/>
      <c r="AS4862" s="494"/>
      <c r="AT4862" s="488"/>
      <c r="AU4862" s="492"/>
      <c r="AV4862" s="492"/>
      <c r="AW4862" s="492"/>
      <c r="AX4862" s="488"/>
      <c r="AY4862" s="488"/>
      <c r="AZ4862" s="488"/>
    </row>
    <row r="4863">
      <c r="A4863" s="488"/>
      <c r="B4863" s="488"/>
      <c r="C4863" s="488"/>
      <c r="D4863" s="488"/>
      <c r="E4863" s="491"/>
      <c r="F4863" s="492"/>
      <c r="G4863" s="488"/>
      <c r="H4863" s="492"/>
      <c r="I4863" s="488"/>
      <c r="J4863" s="488"/>
      <c r="K4863" s="488"/>
      <c r="L4863" s="488"/>
      <c r="M4863" s="488"/>
      <c r="N4863" s="488"/>
      <c r="O4863" s="488"/>
      <c r="P4863" s="488"/>
      <c r="Q4863" s="488"/>
      <c r="R4863" s="491"/>
      <c r="S4863" s="494"/>
      <c r="T4863" s="494"/>
      <c r="U4863" s="488"/>
      <c r="V4863" s="494"/>
      <c r="W4863" s="494"/>
      <c r="X4863" s="494"/>
      <c r="Y4863" s="494"/>
      <c r="Z4863" s="494"/>
      <c r="AA4863" s="494"/>
      <c r="AB4863" s="488"/>
      <c r="AC4863" s="492"/>
      <c r="AD4863" s="494"/>
      <c r="AE4863" s="494"/>
      <c r="AF4863" s="494"/>
      <c r="AG4863" s="494"/>
      <c r="AH4863" s="494"/>
      <c r="AI4863" s="494"/>
      <c r="AJ4863" s="488"/>
      <c r="AK4863" s="494"/>
      <c r="AL4863" s="494"/>
      <c r="AM4863" s="488"/>
      <c r="AN4863" s="494"/>
      <c r="AO4863" s="494"/>
      <c r="AP4863" s="494"/>
      <c r="AQ4863" s="494"/>
      <c r="AR4863" s="494"/>
      <c r="AS4863" s="494"/>
      <c r="AT4863" s="488"/>
      <c r="AU4863" s="492"/>
      <c r="AV4863" s="492"/>
      <c r="AW4863" s="492"/>
      <c r="AX4863" s="488"/>
      <c r="AY4863" s="488"/>
      <c r="AZ4863" s="488"/>
    </row>
    <row r="4864">
      <c r="A4864" s="488"/>
      <c r="B4864" s="488"/>
      <c r="C4864" s="488"/>
      <c r="D4864" s="488"/>
      <c r="E4864" s="491"/>
      <c r="F4864" s="492"/>
      <c r="G4864" s="488"/>
      <c r="H4864" s="492"/>
      <c r="I4864" s="488"/>
      <c r="J4864" s="488"/>
      <c r="K4864" s="488"/>
      <c r="L4864" s="488"/>
      <c r="M4864" s="488"/>
      <c r="N4864" s="488"/>
      <c r="O4864" s="488"/>
      <c r="P4864" s="488"/>
      <c r="Q4864" s="488"/>
      <c r="R4864" s="491"/>
      <c r="S4864" s="494"/>
      <c r="T4864" s="494"/>
      <c r="U4864" s="488"/>
      <c r="V4864" s="494"/>
      <c r="W4864" s="494"/>
      <c r="X4864" s="494"/>
      <c r="Y4864" s="494"/>
      <c r="Z4864" s="494"/>
      <c r="AA4864" s="494"/>
      <c r="AB4864" s="488"/>
      <c r="AC4864" s="492"/>
      <c r="AD4864" s="494"/>
      <c r="AE4864" s="494"/>
      <c r="AF4864" s="494"/>
      <c r="AG4864" s="494"/>
      <c r="AH4864" s="494"/>
      <c r="AI4864" s="494"/>
      <c r="AJ4864" s="488"/>
      <c r="AK4864" s="494"/>
      <c r="AL4864" s="494"/>
      <c r="AM4864" s="488"/>
      <c r="AN4864" s="494"/>
      <c r="AO4864" s="494"/>
      <c r="AP4864" s="494"/>
      <c r="AQ4864" s="494"/>
      <c r="AR4864" s="494"/>
      <c r="AS4864" s="494"/>
      <c r="AT4864" s="488"/>
      <c r="AU4864" s="492"/>
      <c r="AV4864" s="492"/>
      <c r="AW4864" s="492"/>
      <c r="AX4864" s="488"/>
      <c r="AY4864" s="488"/>
      <c r="AZ4864" s="488"/>
    </row>
    <row r="4865">
      <c r="A4865" s="488"/>
      <c r="B4865" s="488"/>
      <c r="C4865" s="488"/>
      <c r="D4865" s="488"/>
      <c r="E4865" s="491"/>
      <c r="F4865" s="492"/>
      <c r="G4865" s="488"/>
      <c r="H4865" s="492"/>
      <c r="I4865" s="488"/>
      <c r="J4865" s="488"/>
      <c r="K4865" s="488"/>
      <c r="L4865" s="488"/>
      <c r="M4865" s="488"/>
      <c r="N4865" s="488"/>
      <c r="O4865" s="488"/>
      <c r="P4865" s="488"/>
      <c r="Q4865" s="488"/>
      <c r="R4865" s="491"/>
      <c r="S4865" s="494"/>
      <c r="T4865" s="494"/>
      <c r="U4865" s="488"/>
      <c r="V4865" s="494"/>
      <c r="W4865" s="494"/>
      <c r="X4865" s="494"/>
      <c r="Y4865" s="494"/>
      <c r="Z4865" s="494"/>
      <c r="AA4865" s="494"/>
      <c r="AB4865" s="488"/>
      <c r="AC4865" s="492"/>
      <c r="AD4865" s="494"/>
      <c r="AE4865" s="494"/>
      <c r="AF4865" s="494"/>
      <c r="AG4865" s="494"/>
      <c r="AH4865" s="494"/>
      <c r="AI4865" s="494"/>
      <c r="AJ4865" s="488"/>
      <c r="AK4865" s="494"/>
      <c r="AL4865" s="494"/>
      <c r="AM4865" s="488"/>
      <c r="AN4865" s="494"/>
      <c r="AO4865" s="494"/>
      <c r="AP4865" s="494"/>
      <c r="AQ4865" s="494"/>
      <c r="AR4865" s="494"/>
      <c r="AS4865" s="494"/>
      <c r="AT4865" s="488"/>
      <c r="AU4865" s="492"/>
      <c r="AV4865" s="492"/>
      <c r="AW4865" s="492"/>
      <c r="AX4865" s="488"/>
      <c r="AY4865" s="488"/>
      <c r="AZ4865" s="488"/>
    </row>
    <row r="4866">
      <c r="A4866" s="488"/>
      <c r="B4866" s="488"/>
      <c r="C4866" s="488"/>
      <c r="D4866" s="488"/>
      <c r="E4866" s="491"/>
      <c r="F4866" s="492"/>
      <c r="G4866" s="488"/>
      <c r="H4866" s="492"/>
      <c r="I4866" s="488"/>
      <c r="J4866" s="488"/>
      <c r="K4866" s="488"/>
      <c r="L4866" s="488"/>
      <c r="M4866" s="488"/>
      <c r="N4866" s="488"/>
      <c r="O4866" s="488"/>
      <c r="P4866" s="488"/>
      <c r="Q4866" s="488"/>
      <c r="R4866" s="491"/>
      <c r="S4866" s="494"/>
      <c r="T4866" s="494"/>
      <c r="U4866" s="488"/>
      <c r="V4866" s="494"/>
      <c r="W4866" s="494"/>
      <c r="X4866" s="494"/>
      <c r="Y4866" s="494"/>
      <c r="Z4866" s="494"/>
      <c r="AA4866" s="494"/>
      <c r="AB4866" s="488"/>
      <c r="AC4866" s="492"/>
      <c r="AD4866" s="494"/>
      <c r="AE4866" s="494"/>
      <c r="AF4866" s="494"/>
      <c r="AG4866" s="494"/>
      <c r="AH4866" s="494"/>
      <c r="AI4866" s="494"/>
      <c r="AJ4866" s="488"/>
      <c r="AK4866" s="494"/>
      <c r="AL4866" s="494"/>
      <c r="AM4866" s="488"/>
      <c r="AN4866" s="494"/>
      <c r="AO4866" s="494"/>
      <c r="AP4866" s="494"/>
      <c r="AQ4866" s="494"/>
      <c r="AR4866" s="494"/>
      <c r="AS4866" s="494"/>
      <c r="AT4866" s="488"/>
      <c r="AU4866" s="492"/>
      <c r="AV4866" s="492"/>
      <c r="AW4866" s="492"/>
      <c r="AX4866" s="488"/>
      <c r="AY4866" s="488"/>
      <c r="AZ4866" s="488"/>
    </row>
    <row r="4867">
      <c r="A4867" s="488"/>
      <c r="B4867" s="488"/>
      <c r="C4867" s="488"/>
      <c r="D4867" s="488"/>
      <c r="E4867" s="491"/>
      <c r="F4867" s="492"/>
      <c r="G4867" s="488"/>
      <c r="H4867" s="492"/>
      <c r="I4867" s="488"/>
      <c r="J4867" s="488"/>
      <c r="K4867" s="488"/>
      <c r="L4867" s="488"/>
      <c r="M4867" s="488"/>
      <c r="N4867" s="488"/>
      <c r="O4867" s="488"/>
      <c r="P4867" s="488"/>
      <c r="Q4867" s="488"/>
      <c r="R4867" s="491"/>
      <c r="S4867" s="494"/>
      <c r="T4867" s="494"/>
      <c r="U4867" s="488"/>
      <c r="V4867" s="494"/>
      <c r="W4867" s="494"/>
      <c r="X4867" s="494"/>
      <c r="Y4867" s="494"/>
      <c r="Z4867" s="494"/>
      <c r="AA4867" s="494"/>
      <c r="AB4867" s="488"/>
      <c r="AC4867" s="492"/>
      <c r="AD4867" s="494"/>
      <c r="AE4867" s="494"/>
      <c r="AF4867" s="494"/>
      <c r="AG4867" s="494"/>
      <c r="AH4867" s="494"/>
      <c r="AI4867" s="494"/>
      <c r="AJ4867" s="488"/>
      <c r="AK4867" s="494"/>
      <c r="AL4867" s="494"/>
      <c r="AM4867" s="488"/>
      <c r="AN4867" s="494"/>
      <c r="AO4867" s="494"/>
      <c r="AP4867" s="494"/>
      <c r="AQ4867" s="494"/>
      <c r="AR4867" s="494"/>
      <c r="AS4867" s="494"/>
      <c r="AT4867" s="488"/>
      <c r="AU4867" s="492"/>
      <c r="AV4867" s="492"/>
      <c r="AW4867" s="492"/>
      <c r="AX4867" s="488"/>
      <c r="AY4867" s="488"/>
      <c r="AZ4867" s="488"/>
    </row>
    <row r="4868">
      <c r="A4868" s="488"/>
      <c r="B4868" s="488"/>
      <c r="C4868" s="488"/>
      <c r="D4868" s="488"/>
      <c r="E4868" s="491"/>
      <c r="F4868" s="492"/>
      <c r="G4868" s="488"/>
      <c r="H4868" s="492"/>
      <c r="I4868" s="488"/>
      <c r="J4868" s="488"/>
      <c r="K4868" s="488"/>
      <c r="L4868" s="488"/>
      <c r="M4868" s="488"/>
      <c r="N4868" s="488"/>
      <c r="O4868" s="488"/>
      <c r="P4868" s="488"/>
      <c r="Q4868" s="488"/>
      <c r="R4868" s="491"/>
      <c r="S4868" s="494"/>
      <c r="T4868" s="494"/>
      <c r="U4868" s="488"/>
      <c r="V4868" s="494"/>
      <c r="W4868" s="494"/>
      <c r="X4868" s="494"/>
      <c r="Y4868" s="494"/>
      <c r="Z4868" s="494"/>
      <c r="AA4868" s="494"/>
      <c r="AB4868" s="488"/>
      <c r="AC4868" s="492"/>
      <c r="AD4868" s="494"/>
      <c r="AE4868" s="494"/>
      <c r="AF4868" s="494"/>
      <c r="AG4868" s="494"/>
      <c r="AH4868" s="494"/>
      <c r="AI4868" s="494"/>
      <c r="AJ4868" s="488"/>
      <c r="AK4868" s="494"/>
      <c r="AL4868" s="494"/>
      <c r="AM4868" s="488"/>
      <c r="AN4868" s="494"/>
      <c r="AO4868" s="494"/>
      <c r="AP4868" s="494"/>
      <c r="AQ4868" s="494"/>
      <c r="AR4868" s="494"/>
      <c r="AS4868" s="494"/>
      <c r="AT4868" s="488"/>
      <c r="AU4868" s="492"/>
      <c r="AV4868" s="492"/>
      <c r="AW4868" s="492"/>
      <c r="AX4868" s="488"/>
      <c r="AY4868" s="488"/>
      <c r="AZ4868" s="488"/>
    </row>
    <row r="4869">
      <c r="A4869" s="488"/>
      <c r="B4869" s="488"/>
      <c r="C4869" s="488"/>
      <c r="D4869" s="488"/>
      <c r="E4869" s="491"/>
      <c r="F4869" s="492"/>
      <c r="G4869" s="488"/>
      <c r="H4869" s="492"/>
      <c r="I4869" s="488"/>
      <c r="J4869" s="488"/>
      <c r="K4869" s="488"/>
      <c r="L4869" s="488"/>
      <c r="M4869" s="488"/>
      <c r="N4869" s="488"/>
      <c r="O4869" s="488"/>
      <c r="P4869" s="488"/>
      <c r="Q4869" s="488"/>
      <c r="R4869" s="491"/>
      <c r="S4869" s="494"/>
      <c r="T4869" s="494"/>
      <c r="U4869" s="488"/>
      <c r="V4869" s="494"/>
      <c r="W4869" s="494"/>
      <c r="X4869" s="494"/>
      <c r="Y4869" s="494"/>
      <c r="Z4869" s="494"/>
      <c r="AA4869" s="494"/>
      <c r="AB4869" s="488"/>
      <c r="AC4869" s="492"/>
      <c r="AD4869" s="494"/>
      <c r="AE4869" s="494"/>
      <c r="AF4869" s="494"/>
      <c r="AG4869" s="494"/>
      <c r="AH4869" s="494"/>
      <c r="AI4869" s="494"/>
      <c r="AJ4869" s="488"/>
      <c r="AK4869" s="494"/>
      <c r="AL4869" s="494"/>
      <c r="AM4869" s="488"/>
      <c r="AN4869" s="494"/>
      <c r="AO4869" s="494"/>
      <c r="AP4869" s="494"/>
      <c r="AQ4869" s="494"/>
      <c r="AR4869" s="494"/>
      <c r="AS4869" s="494"/>
      <c r="AT4869" s="488"/>
      <c r="AU4869" s="492"/>
      <c r="AV4869" s="492"/>
      <c r="AW4869" s="492"/>
      <c r="AX4869" s="488"/>
      <c r="AY4869" s="488"/>
      <c r="AZ4869" s="488"/>
    </row>
    <row r="4870">
      <c r="A4870" s="488"/>
      <c r="B4870" s="488"/>
      <c r="C4870" s="488"/>
      <c r="D4870" s="488"/>
      <c r="E4870" s="491"/>
      <c r="F4870" s="492"/>
      <c r="G4870" s="488"/>
      <c r="H4870" s="492"/>
      <c r="I4870" s="488"/>
      <c r="J4870" s="488"/>
      <c r="K4870" s="488"/>
      <c r="L4870" s="488"/>
      <c r="M4870" s="488"/>
      <c r="N4870" s="488"/>
      <c r="O4870" s="488"/>
      <c r="P4870" s="488"/>
      <c r="Q4870" s="488"/>
      <c r="R4870" s="491"/>
      <c r="S4870" s="494"/>
      <c r="T4870" s="494"/>
      <c r="U4870" s="488"/>
      <c r="V4870" s="494"/>
      <c r="W4870" s="494"/>
      <c r="X4870" s="494"/>
      <c r="Y4870" s="494"/>
      <c r="Z4870" s="494"/>
      <c r="AA4870" s="494"/>
      <c r="AB4870" s="488"/>
      <c r="AC4870" s="492"/>
      <c r="AD4870" s="494"/>
      <c r="AE4870" s="494"/>
      <c r="AF4870" s="494"/>
      <c r="AG4870" s="494"/>
      <c r="AH4870" s="494"/>
      <c r="AI4870" s="494"/>
      <c r="AJ4870" s="488"/>
      <c r="AK4870" s="494"/>
      <c r="AL4870" s="494"/>
      <c r="AM4870" s="488"/>
      <c r="AN4870" s="494"/>
      <c r="AO4870" s="494"/>
      <c r="AP4870" s="494"/>
      <c r="AQ4870" s="494"/>
      <c r="AR4870" s="494"/>
      <c r="AS4870" s="494"/>
      <c r="AT4870" s="488"/>
      <c r="AU4870" s="492"/>
      <c r="AV4870" s="492"/>
      <c r="AW4870" s="492"/>
      <c r="AX4870" s="488"/>
      <c r="AY4870" s="497"/>
      <c r="AZ4870" s="488"/>
    </row>
    <row r="4871">
      <c r="A4871" s="488"/>
      <c r="B4871" s="488"/>
      <c r="C4871" s="488"/>
      <c r="D4871" s="488"/>
      <c r="E4871" s="491"/>
      <c r="F4871" s="492"/>
      <c r="G4871" s="488"/>
      <c r="H4871" s="492"/>
      <c r="I4871" s="488"/>
      <c r="J4871" s="488"/>
      <c r="K4871" s="488"/>
      <c r="L4871" s="488"/>
      <c r="M4871" s="488"/>
      <c r="N4871" s="488"/>
      <c r="O4871" s="488"/>
      <c r="P4871" s="488"/>
      <c r="Q4871" s="488"/>
      <c r="R4871" s="491"/>
      <c r="S4871" s="494"/>
      <c r="T4871" s="494"/>
      <c r="U4871" s="488"/>
      <c r="V4871" s="494"/>
      <c r="W4871" s="494"/>
      <c r="X4871" s="494"/>
      <c r="Y4871" s="494"/>
      <c r="Z4871" s="494"/>
      <c r="AA4871" s="494"/>
      <c r="AB4871" s="488"/>
      <c r="AC4871" s="492"/>
      <c r="AD4871" s="494"/>
      <c r="AE4871" s="494"/>
      <c r="AF4871" s="494"/>
      <c r="AG4871" s="494"/>
      <c r="AH4871" s="494"/>
      <c r="AI4871" s="494"/>
      <c r="AJ4871" s="488"/>
      <c r="AK4871" s="494"/>
      <c r="AL4871" s="494"/>
      <c r="AM4871" s="488"/>
      <c r="AN4871" s="494"/>
      <c r="AO4871" s="494"/>
      <c r="AP4871" s="494"/>
      <c r="AQ4871" s="494"/>
      <c r="AR4871" s="494"/>
      <c r="AS4871" s="494"/>
      <c r="AT4871" s="488"/>
      <c r="AU4871" s="492"/>
      <c r="AV4871" s="492"/>
      <c r="AW4871" s="492"/>
      <c r="AX4871" s="488"/>
      <c r="AY4871" s="497"/>
      <c r="AZ4871" s="488"/>
    </row>
    <row r="4872">
      <c r="A4872" s="488"/>
      <c r="B4872" s="488"/>
      <c r="C4872" s="488"/>
      <c r="D4872" s="488"/>
      <c r="E4872" s="491"/>
      <c r="F4872" s="492"/>
      <c r="G4872" s="488"/>
      <c r="H4872" s="492"/>
      <c r="I4872" s="488"/>
      <c r="J4872" s="488"/>
      <c r="K4872" s="488"/>
      <c r="L4872" s="488"/>
      <c r="M4872" s="488"/>
      <c r="N4872" s="488"/>
      <c r="O4872" s="488"/>
      <c r="P4872" s="488"/>
      <c r="Q4872" s="488"/>
      <c r="R4872" s="491"/>
      <c r="S4872" s="494"/>
      <c r="T4872" s="494"/>
      <c r="U4872" s="488"/>
      <c r="V4872" s="494"/>
      <c r="W4872" s="494"/>
      <c r="X4872" s="494"/>
      <c r="Y4872" s="494"/>
      <c r="Z4872" s="494"/>
      <c r="AA4872" s="494"/>
      <c r="AB4872" s="488"/>
      <c r="AC4872" s="492"/>
      <c r="AD4872" s="494"/>
      <c r="AE4872" s="494"/>
      <c r="AF4872" s="494"/>
      <c r="AG4872" s="494"/>
      <c r="AH4872" s="494"/>
      <c r="AI4872" s="494"/>
      <c r="AJ4872" s="488"/>
      <c r="AK4872" s="494"/>
      <c r="AL4872" s="494"/>
      <c r="AM4872" s="488"/>
      <c r="AN4872" s="494"/>
      <c r="AO4872" s="494"/>
      <c r="AP4872" s="494"/>
      <c r="AQ4872" s="494"/>
      <c r="AR4872" s="494"/>
      <c r="AS4872" s="494"/>
      <c r="AT4872" s="488"/>
      <c r="AU4872" s="492"/>
      <c r="AV4872" s="492"/>
      <c r="AW4872" s="492"/>
      <c r="AX4872" s="488"/>
      <c r="AY4872" s="488"/>
      <c r="AZ4872" s="488"/>
    </row>
    <row r="4873">
      <c r="A4873" s="488"/>
      <c r="B4873" s="488"/>
      <c r="C4873" s="488"/>
      <c r="D4873" s="488"/>
      <c r="E4873" s="491"/>
      <c r="F4873" s="492"/>
      <c r="G4873" s="488"/>
      <c r="H4873" s="492"/>
      <c r="I4873" s="488"/>
      <c r="J4873" s="488"/>
      <c r="K4873" s="488"/>
      <c r="L4873" s="488"/>
      <c r="M4873" s="488"/>
      <c r="N4873" s="488"/>
      <c r="O4873" s="488"/>
      <c r="P4873" s="488"/>
      <c r="Q4873" s="488"/>
      <c r="R4873" s="491"/>
      <c r="S4873" s="494"/>
      <c r="T4873" s="494"/>
      <c r="U4873" s="488"/>
      <c r="V4873" s="494"/>
      <c r="W4873" s="494"/>
      <c r="X4873" s="494"/>
      <c r="Y4873" s="494"/>
      <c r="Z4873" s="494"/>
      <c r="AA4873" s="494"/>
      <c r="AB4873" s="488"/>
      <c r="AC4873" s="492"/>
      <c r="AD4873" s="494"/>
      <c r="AE4873" s="494"/>
      <c r="AF4873" s="494"/>
      <c r="AG4873" s="494"/>
      <c r="AH4873" s="494"/>
      <c r="AI4873" s="494"/>
      <c r="AJ4873" s="488"/>
      <c r="AK4873" s="494"/>
      <c r="AL4873" s="494"/>
      <c r="AM4873" s="488"/>
      <c r="AN4873" s="494"/>
      <c r="AO4873" s="494"/>
      <c r="AP4873" s="494"/>
      <c r="AQ4873" s="494"/>
      <c r="AR4873" s="494"/>
      <c r="AS4873" s="494"/>
      <c r="AT4873" s="488"/>
      <c r="AU4873" s="492"/>
      <c r="AV4873" s="492"/>
      <c r="AW4873" s="492"/>
      <c r="AX4873" s="488"/>
      <c r="AY4873" s="488"/>
      <c r="AZ4873" s="488"/>
    </row>
    <row r="4874">
      <c r="A4874" s="488"/>
      <c r="B4874" s="488"/>
      <c r="C4874" s="488"/>
      <c r="D4874" s="488"/>
      <c r="E4874" s="491"/>
      <c r="F4874" s="492"/>
      <c r="G4874" s="488"/>
      <c r="H4874" s="492"/>
      <c r="I4874" s="488"/>
      <c r="J4874" s="488"/>
      <c r="K4874" s="488"/>
      <c r="L4874" s="488"/>
      <c r="M4874" s="488"/>
      <c r="N4874" s="488"/>
      <c r="O4874" s="488"/>
      <c r="P4874" s="488"/>
      <c r="Q4874" s="488"/>
      <c r="R4874" s="491"/>
      <c r="S4874" s="494"/>
      <c r="T4874" s="494"/>
      <c r="U4874" s="488"/>
      <c r="V4874" s="494"/>
      <c r="W4874" s="494"/>
      <c r="X4874" s="494"/>
      <c r="Y4874" s="494"/>
      <c r="Z4874" s="494"/>
      <c r="AA4874" s="494"/>
      <c r="AB4874" s="488"/>
      <c r="AC4874" s="492"/>
      <c r="AD4874" s="488"/>
      <c r="AE4874" s="492"/>
      <c r="AF4874" s="488"/>
      <c r="AG4874" s="488"/>
      <c r="AH4874" s="492"/>
      <c r="AI4874" s="494"/>
      <c r="AJ4874" s="495"/>
      <c r="AK4874" s="494"/>
      <c r="AL4874" s="491"/>
      <c r="AM4874" s="488"/>
      <c r="AN4874" s="494"/>
      <c r="AO4874" s="494"/>
      <c r="AP4874" s="494"/>
      <c r="AQ4874" s="494"/>
      <c r="AR4874" s="494"/>
      <c r="AS4874" s="494"/>
      <c r="AT4874" s="488"/>
      <c r="AU4874" s="492"/>
      <c r="AV4874" s="492"/>
      <c r="AW4874" s="492"/>
      <c r="AX4874" s="488"/>
      <c r="AY4874" s="488"/>
      <c r="AZ4874" s="488"/>
    </row>
    <row r="4875">
      <c r="A4875" s="488"/>
      <c r="B4875" s="488"/>
      <c r="C4875" s="488"/>
      <c r="D4875" s="488"/>
      <c r="E4875" s="491"/>
      <c r="F4875" s="492"/>
      <c r="G4875" s="488"/>
      <c r="H4875" s="492"/>
      <c r="I4875" s="488"/>
      <c r="J4875" s="488"/>
      <c r="K4875" s="488"/>
      <c r="L4875" s="488"/>
      <c r="M4875" s="488"/>
      <c r="N4875" s="488"/>
      <c r="O4875" s="488"/>
      <c r="P4875" s="488"/>
      <c r="Q4875" s="488"/>
      <c r="R4875" s="491"/>
      <c r="S4875" s="494"/>
      <c r="T4875" s="494"/>
      <c r="U4875" s="488"/>
      <c r="V4875" s="494"/>
      <c r="W4875" s="494"/>
      <c r="X4875" s="494"/>
      <c r="Y4875" s="494"/>
      <c r="Z4875" s="494"/>
      <c r="AA4875" s="494"/>
      <c r="AB4875" s="488"/>
      <c r="AC4875" s="492"/>
      <c r="AD4875" s="488"/>
      <c r="AE4875" s="492"/>
      <c r="AF4875" s="488"/>
      <c r="AG4875" s="488"/>
      <c r="AH4875" s="492"/>
      <c r="AI4875" s="494"/>
      <c r="AJ4875" s="495"/>
      <c r="AK4875" s="500"/>
      <c r="AL4875" s="491"/>
      <c r="AM4875" s="488"/>
      <c r="AN4875" s="494"/>
      <c r="AO4875" s="494"/>
      <c r="AP4875" s="494"/>
      <c r="AQ4875" s="494"/>
      <c r="AR4875" s="494"/>
      <c r="AS4875" s="494"/>
      <c r="AT4875" s="488"/>
      <c r="AU4875" s="492"/>
      <c r="AV4875" s="492"/>
      <c r="AW4875" s="492"/>
      <c r="AX4875" s="488"/>
      <c r="AY4875" s="488"/>
      <c r="AZ4875" s="488"/>
    </row>
    <row r="4876">
      <c r="A4876" s="488"/>
      <c r="B4876" s="488"/>
      <c r="C4876" s="488"/>
      <c r="D4876" s="488"/>
      <c r="E4876" s="491"/>
      <c r="F4876" s="492"/>
      <c r="G4876" s="488"/>
      <c r="H4876" s="492"/>
      <c r="I4876" s="488"/>
      <c r="J4876" s="488"/>
      <c r="K4876" s="488"/>
      <c r="L4876" s="488"/>
      <c r="M4876" s="488"/>
      <c r="N4876" s="488"/>
      <c r="O4876" s="488"/>
      <c r="P4876" s="488"/>
      <c r="Q4876" s="488"/>
      <c r="R4876" s="491"/>
      <c r="S4876" s="494"/>
      <c r="T4876" s="494"/>
      <c r="U4876" s="488"/>
      <c r="V4876" s="494"/>
      <c r="W4876" s="494"/>
      <c r="X4876" s="494"/>
      <c r="Y4876" s="494"/>
      <c r="Z4876" s="494"/>
      <c r="AA4876" s="494"/>
      <c r="AB4876" s="488"/>
      <c r="AC4876" s="492"/>
      <c r="AD4876" s="494"/>
      <c r="AE4876" s="494"/>
      <c r="AF4876" s="494"/>
      <c r="AG4876" s="494"/>
      <c r="AH4876" s="494"/>
      <c r="AI4876" s="494"/>
      <c r="AJ4876" s="488"/>
      <c r="AK4876" s="494"/>
      <c r="AL4876" s="494"/>
      <c r="AM4876" s="488"/>
      <c r="AN4876" s="494"/>
      <c r="AO4876" s="494"/>
      <c r="AP4876" s="494"/>
      <c r="AQ4876" s="494"/>
      <c r="AR4876" s="494"/>
      <c r="AS4876" s="494"/>
      <c r="AT4876" s="488"/>
      <c r="AU4876" s="492"/>
      <c r="AV4876" s="492"/>
      <c r="AW4876" s="492"/>
      <c r="AX4876" s="488"/>
      <c r="AY4876" s="488"/>
      <c r="AZ4876" s="488"/>
    </row>
    <row r="4877">
      <c r="A4877" s="488"/>
      <c r="B4877" s="488"/>
      <c r="C4877" s="488"/>
      <c r="D4877" s="488"/>
      <c r="E4877" s="491"/>
      <c r="F4877" s="492"/>
      <c r="G4877" s="488"/>
      <c r="H4877" s="492"/>
      <c r="I4877" s="488"/>
      <c r="J4877" s="488"/>
      <c r="K4877" s="488"/>
      <c r="L4877" s="488"/>
      <c r="M4877" s="488"/>
      <c r="N4877" s="488"/>
      <c r="O4877" s="488"/>
      <c r="P4877" s="488"/>
      <c r="Q4877" s="488"/>
      <c r="R4877" s="491"/>
      <c r="S4877" s="494"/>
      <c r="T4877" s="494"/>
      <c r="U4877" s="488"/>
      <c r="V4877" s="494"/>
      <c r="W4877" s="494"/>
      <c r="X4877" s="494"/>
      <c r="Y4877" s="494"/>
      <c r="Z4877" s="494"/>
      <c r="AA4877" s="494"/>
      <c r="AB4877" s="488"/>
      <c r="AC4877" s="492"/>
      <c r="AD4877" s="488"/>
      <c r="AE4877" s="492"/>
      <c r="AF4877" s="488"/>
      <c r="AG4877" s="488"/>
      <c r="AH4877" s="492"/>
      <c r="AI4877" s="494"/>
      <c r="AJ4877" s="488"/>
      <c r="AK4877" s="500"/>
      <c r="AL4877" s="491"/>
      <c r="AM4877" s="488"/>
      <c r="AN4877" s="494"/>
      <c r="AO4877" s="494"/>
      <c r="AP4877" s="494"/>
      <c r="AQ4877" s="494"/>
      <c r="AR4877" s="494"/>
      <c r="AS4877" s="494"/>
      <c r="AT4877" s="488"/>
      <c r="AU4877" s="492"/>
      <c r="AV4877" s="492"/>
      <c r="AW4877" s="492"/>
      <c r="AX4877" s="497"/>
      <c r="AY4877" s="488"/>
      <c r="AZ4877" s="488"/>
    </row>
    <row r="4878">
      <c r="A4878" s="488"/>
      <c r="B4878" s="488"/>
      <c r="C4878" s="488"/>
      <c r="D4878" s="488"/>
      <c r="E4878" s="491"/>
      <c r="F4878" s="492"/>
      <c r="G4878" s="488"/>
      <c r="H4878" s="492"/>
      <c r="I4878" s="488"/>
      <c r="J4878" s="488"/>
      <c r="K4878" s="488"/>
      <c r="L4878" s="488"/>
      <c r="M4878" s="488"/>
      <c r="N4878" s="488"/>
      <c r="O4878" s="488"/>
      <c r="P4878" s="488"/>
      <c r="Q4878" s="488"/>
      <c r="R4878" s="491"/>
      <c r="S4878" s="494"/>
      <c r="T4878" s="494"/>
      <c r="U4878" s="488"/>
      <c r="V4878" s="494"/>
      <c r="W4878" s="494"/>
      <c r="X4878" s="494"/>
      <c r="Y4878" s="494"/>
      <c r="Z4878" s="494"/>
      <c r="AA4878" s="494"/>
      <c r="AB4878" s="488"/>
      <c r="AC4878" s="492"/>
      <c r="AD4878" s="488"/>
      <c r="AE4878" s="492"/>
      <c r="AF4878" s="488"/>
      <c r="AG4878" s="488"/>
      <c r="AH4878" s="492"/>
      <c r="AI4878" s="494"/>
      <c r="AJ4878" s="488"/>
      <c r="AK4878" s="500"/>
      <c r="AL4878" s="491"/>
      <c r="AM4878" s="488"/>
      <c r="AN4878" s="494"/>
      <c r="AO4878" s="494"/>
      <c r="AP4878" s="494"/>
      <c r="AQ4878" s="494"/>
      <c r="AR4878" s="494"/>
      <c r="AS4878" s="494"/>
      <c r="AT4878" s="488"/>
      <c r="AU4878" s="492"/>
      <c r="AV4878" s="492"/>
      <c r="AW4878" s="492"/>
      <c r="AX4878" s="488"/>
      <c r="AY4878" s="488"/>
      <c r="AZ4878" s="488"/>
    </row>
    <row r="4879">
      <c r="A4879" s="488"/>
      <c r="B4879" s="488"/>
      <c r="C4879" s="488"/>
      <c r="D4879" s="488"/>
      <c r="E4879" s="491"/>
      <c r="F4879" s="492"/>
      <c r="G4879" s="488"/>
      <c r="H4879" s="492"/>
      <c r="I4879" s="488"/>
      <c r="J4879" s="488"/>
      <c r="K4879" s="488"/>
      <c r="L4879" s="488"/>
      <c r="M4879" s="488"/>
      <c r="N4879" s="488"/>
      <c r="O4879" s="488"/>
      <c r="P4879" s="488"/>
      <c r="Q4879" s="488"/>
      <c r="R4879" s="491"/>
      <c r="S4879" s="494"/>
      <c r="T4879" s="494"/>
      <c r="U4879" s="488"/>
      <c r="V4879" s="494"/>
      <c r="W4879" s="494"/>
      <c r="X4879" s="494"/>
      <c r="Y4879" s="494"/>
      <c r="Z4879" s="494"/>
      <c r="AA4879" s="494"/>
      <c r="AB4879" s="488"/>
      <c r="AC4879" s="492"/>
      <c r="AD4879" s="488"/>
      <c r="AE4879" s="492"/>
      <c r="AF4879" s="488"/>
      <c r="AG4879" s="488"/>
      <c r="AH4879" s="492"/>
      <c r="AI4879" s="494"/>
      <c r="AJ4879" s="488"/>
      <c r="AK4879" s="500"/>
      <c r="AL4879" s="491"/>
      <c r="AM4879" s="488"/>
      <c r="AN4879" s="494"/>
      <c r="AO4879" s="494"/>
      <c r="AP4879" s="494"/>
      <c r="AQ4879" s="494"/>
      <c r="AR4879" s="494"/>
      <c r="AS4879" s="494"/>
      <c r="AT4879" s="488"/>
      <c r="AU4879" s="492"/>
      <c r="AV4879" s="492"/>
      <c r="AW4879" s="492"/>
      <c r="AX4879" s="488"/>
      <c r="AY4879" s="497"/>
      <c r="AZ4879" s="488"/>
    </row>
    <row r="4880">
      <c r="A4880" s="488"/>
      <c r="B4880" s="488"/>
      <c r="C4880" s="488"/>
      <c r="D4880" s="488"/>
      <c r="E4880" s="491"/>
      <c r="F4880" s="492"/>
      <c r="G4880" s="488"/>
      <c r="H4880" s="492"/>
      <c r="I4880" s="488"/>
      <c r="J4880" s="488"/>
      <c r="K4880" s="488"/>
      <c r="L4880" s="488"/>
      <c r="M4880" s="488"/>
      <c r="N4880" s="488"/>
      <c r="O4880" s="488"/>
      <c r="P4880" s="488"/>
      <c r="Q4880" s="488"/>
      <c r="R4880" s="491"/>
      <c r="S4880" s="494"/>
      <c r="T4880" s="494"/>
      <c r="U4880" s="488"/>
      <c r="V4880" s="494"/>
      <c r="W4880" s="494"/>
      <c r="X4880" s="494"/>
      <c r="Y4880" s="494"/>
      <c r="Z4880" s="494"/>
      <c r="AA4880" s="494"/>
      <c r="AB4880" s="488"/>
      <c r="AC4880" s="492"/>
      <c r="AD4880" s="488"/>
      <c r="AE4880" s="492"/>
      <c r="AF4880" s="488"/>
      <c r="AG4880" s="488"/>
      <c r="AH4880" s="492"/>
      <c r="AI4880" s="494"/>
      <c r="AJ4880" s="488"/>
      <c r="AK4880" s="500"/>
      <c r="AL4880" s="491"/>
      <c r="AM4880" s="488"/>
      <c r="AN4880" s="494"/>
      <c r="AO4880" s="494"/>
      <c r="AP4880" s="494"/>
      <c r="AQ4880" s="494"/>
      <c r="AR4880" s="494"/>
      <c r="AS4880" s="494"/>
      <c r="AT4880" s="488"/>
      <c r="AU4880" s="492"/>
      <c r="AV4880" s="492"/>
      <c r="AW4880" s="492"/>
      <c r="AX4880" s="488"/>
      <c r="AY4880" s="488"/>
      <c r="AZ4880" s="488"/>
    </row>
    <row r="4881">
      <c r="A4881" s="488"/>
      <c r="B4881" s="488"/>
      <c r="C4881" s="488"/>
      <c r="D4881" s="488"/>
      <c r="E4881" s="491"/>
      <c r="F4881" s="492"/>
      <c r="G4881" s="488"/>
      <c r="H4881" s="492"/>
      <c r="I4881" s="488"/>
      <c r="J4881" s="488"/>
      <c r="K4881" s="488"/>
      <c r="L4881" s="488"/>
      <c r="M4881" s="488"/>
      <c r="N4881" s="488"/>
      <c r="O4881" s="488"/>
      <c r="P4881" s="488"/>
      <c r="Q4881" s="488"/>
      <c r="R4881" s="491"/>
      <c r="S4881" s="494"/>
      <c r="T4881" s="494"/>
      <c r="U4881" s="488"/>
      <c r="V4881" s="494"/>
      <c r="W4881" s="494"/>
      <c r="X4881" s="494"/>
      <c r="Y4881" s="494"/>
      <c r="Z4881" s="494"/>
      <c r="AA4881" s="494"/>
      <c r="AB4881" s="488"/>
      <c r="AC4881" s="492"/>
      <c r="AD4881" s="488"/>
      <c r="AE4881" s="492"/>
      <c r="AF4881" s="488"/>
      <c r="AG4881" s="488"/>
      <c r="AH4881" s="492"/>
      <c r="AI4881" s="494"/>
      <c r="AJ4881" s="488"/>
      <c r="AK4881" s="500"/>
      <c r="AL4881" s="491"/>
      <c r="AM4881" s="488"/>
      <c r="AN4881" s="494"/>
      <c r="AO4881" s="494"/>
      <c r="AP4881" s="494"/>
      <c r="AQ4881" s="494"/>
      <c r="AR4881" s="494"/>
      <c r="AS4881" s="494"/>
      <c r="AT4881" s="488"/>
      <c r="AU4881" s="492"/>
      <c r="AV4881" s="492"/>
      <c r="AW4881" s="492"/>
      <c r="AX4881" s="488"/>
      <c r="AY4881" s="488"/>
      <c r="AZ4881" s="488"/>
    </row>
    <row r="4882">
      <c r="A4882" s="488"/>
      <c r="B4882" s="488"/>
      <c r="C4882" s="488"/>
      <c r="D4882" s="488"/>
      <c r="E4882" s="491"/>
      <c r="F4882" s="492"/>
      <c r="G4882" s="488"/>
      <c r="H4882" s="492"/>
      <c r="I4882" s="488"/>
      <c r="J4882" s="488"/>
      <c r="K4882" s="488"/>
      <c r="L4882" s="488"/>
      <c r="M4882" s="488"/>
      <c r="N4882" s="488"/>
      <c r="O4882" s="488"/>
      <c r="P4882" s="488"/>
      <c r="Q4882" s="488"/>
      <c r="R4882" s="491"/>
      <c r="S4882" s="494"/>
      <c r="T4882" s="494"/>
      <c r="U4882" s="488"/>
      <c r="V4882" s="494"/>
      <c r="W4882" s="494"/>
      <c r="X4882" s="494"/>
      <c r="Y4882" s="494"/>
      <c r="Z4882" s="494"/>
      <c r="AA4882" s="494"/>
      <c r="AB4882" s="488"/>
      <c r="AC4882" s="492"/>
      <c r="AD4882" s="488"/>
      <c r="AE4882" s="492"/>
      <c r="AF4882" s="488"/>
      <c r="AG4882" s="488"/>
      <c r="AH4882" s="492"/>
      <c r="AI4882" s="494"/>
      <c r="AJ4882" s="488"/>
      <c r="AK4882" s="500"/>
      <c r="AL4882" s="491"/>
      <c r="AM4882" s="488"/>
      <c r="AN4882" s="494"/>
      <c r="AO4882" s="494"/>
      <c r="AP4882" s="494"/>
      <c r="AQ4882" s="494"/>
      <c r="AR4882" s="494"/>
      <c r="AS4882" s="494"/>
      <c r="AT4882" s="488"/>
      <c r="AU4882" s="492"/>
      <c r="AV4882" s="492"/>
      <c r="AW4882" s="492"/>
      <c r="AX4882" s="488"/>
      <c r="AY4882" s="488"/>
      <c r="AZ4882" s="488"/>
    </row>
    <row r="4883">
      <c r="A4883" s="488"/>
      <c r="B4883" s="488"/>
      <c r="C4883" s="488"/>
      <c r="D4883" s="488"/>
      <c r="E4883" s="491"/>
      <c r="F4883" s="492"/>
      <c r="G4883" s="488"/>
      <c r="H4883" s="492"/>
      <c r="I4883" s="488"/>
      <c r="J4883" s="488"/>
      <c r="K4883" s="488"/>
      <c r="L4883" s="488"/>
      <c r="M4883" s="488"/>
      <c r="N4883" s="488"/>
      <c r="O4883" s="488"/>
      <c r="P4883" s="488"/>
      <c r="Q4883" s="488"/>
      <c r="R4883" s="491"/>
      <c r="S4883" s="494"/>
      <c r="T4883" s="494"/>
      <c r="U4883" s="488"/>
      <c r="V4883" s="494"/>
      <c r="W4883" s="494"/>
      <c r="X4883" s="494"/>
      <c r="Y4883" s="494"/>
      <c r="Z4883" s="494"/>
      <c r="AA4883" s="494"/>
      <c r="AB4883" s="488"/>
      <c r="AC4883" s="494"/>
      <c r="AD4883" s="488"/>
      <c r="AE4883" s="492"/>
      <c r="AF4883" s="488"/>
      <c r="AG4883" s="488"/>
      <c r="AH4883" s="492"/>
      <c r="AI4883" s="494"/>
      <c r="AJ4883" s="488"/>
      <c r="AK4883" s="500"/>
      <c r="AL4883" s="491"/>
      <c r="AM4883" s="488"/>
      <c r="AN4883" s="494"/>
      <c r="AO4883" s="494"/>
      <c r="AP4883" s="494"/>
      <c r="AQ4883" s="494"/>
      <c r="AR4883" s="494"/>
      <c r="AS4883" s="494"/>
      <c r="AT4883" s="488"/>
      <c r="AU4883" s="492"/>
      <c r="AV4883" s="492"/>
      <c r="AW4883" s="492"/>
      <c r="AX4883" s="488"/>
      <c r="AY4883" s="488"/>
      <c r="AZ4883" s="488"/>
    </row>
    <row r="4884">
      <c r="A4884" s="488"/>
      <c r="B4884" s="488"/>
      <c r="C4884" s="488"/>
      <c r="D4884" s="488"/>
      <c r="E4884" s="491"/>
      <c r="F4884" s="492"/>
      <c r="G4884" s="488"/>
      <c r="H4884" s="492"/>
      <c r="I4884" s="488"/>
      <c r="J4884" s="488"/>
      <c r="K4884" s="488"/>
      <c r="L4884" s="488"/>
      <c r="M4884" s="488"/>
      <c r="N4884" s="488"/>
      <c r="O4884" s="488"/>
      <c r="P4884" s="488"/>
      <c r="Q4884" s="488"/>
      <c r="R4884" s="491"/>
      <c r="S4884" s="494"/>
      <c r="T4884" s="494"/>
      <c r="U4884" s="488"/>
      <c r="V4884" s="494"/>
      <c r="W4884" s="494"/>
      <c r="X4884" s="494"/>
      <c r="Y4884" s="494"/>
      <c r="Z4884" s="494"/>
      <c r="AA4884" s="494"/>
      <c r="AB4884" s="488"/>
      <c r="AC4884" s="492"/>
      <c r="AD4884" s="488"/>
      <c r="AE4884" s="492"/>
      <c r="AF4884" s="488"/>
      <c r="AG4884" s="488"/>
      <c r="AH4884" s="492"/>
      <c r="AI4884" s="494"/>
      <c r="AJ4884" s="495"/>
      <c r="AK4884" s="500"/>
      <c r="AL4884" s="491"/>
      <c r="AM4884" s="488"/>
      <c r="AN4884" s="494"/>
      <c r="AO4884" s="494"/>
      <c r="AP4884" s="494"/>
      <c r="AQ4884" s="494"/>
      <c r="AR4884" s="494"/>
      <c r="AS4884" s="494"/>
      <c r="AT4884" s="488"/>
      <c r="AU4884" s="492"/>
      <c r="AV4884" s="492"/>
      <c r="AW4884" s="492"/>
      <c r="AX4884" s="488"/>
      <c r="AY4884" s="488"/>
      <c r="AZ4884" s="488"/>
    </row>
    <row r="4885">
      <c r="A4885" s="488"/>
      <c r="B4885" s="488"/>
      <c r="C4885" s="488"/>
      <c r="D4885" s="488"/>
      <c r="E4885" s="491"/>
      <c r="F4885" s="492"/>
      <c r="G4885" s="488"/>
      <c r="H4885" s="492"/>
      <c r="I4885" s="488"/>
      <c r="J4885" s="488"/>
      <c r="K4885" s="488"/>
      <c r="L4885" s="488"/>
      <c r="M4885" s="488"/>
      <c r="N4885" s="488"/>
      <c r="O4885" s="488"/>
      <c r="P4885" s="488"/>
      <c r="Q4885" s="488"/>
      <c r="R4885" s="491"/>
      <c r="S4885" s="494"/>
      <c r="T4885" s="494"/>
      <c r="U4885" s="488"/>
      <c r="V4885" s="494"/>
      <c r="W4885" s="494"/>
      <c r="X4885" s="494"/>
      <c r="Y4885" s="494"/>
      <c r="Z4885" s="494"/>
      <c r="AA4885" s="494"/>
      <c r="AB4885" s="488"/>
      <c r="AC4885" s="494"/>
      <c r="AD4885" s="488"/>
      <c r="AE4885" s="492"/>
      <c r="AF4885" s="488"/>
      <c r="AG4885" s="488"/>
      <c r="AH4885" s="492"/>
      <c r="AI4885" s="494"/>
      <c r="AJ4885" s="488"/>
      <c r="AK4885" s="500"/>
      <c r="AL4885" s="491"/>
      <c r="AM4885" s="488"/>
      <c r="AN4885" s="494"/>
      <c r="AO4885" s="494"/>
      <c r="AP4885" s="494"/>
      <c r="AQ4885" s="494"/>
      <c r="AR4885" s="494"/>
      <c r="AS4885" s="494"/>
      <c r="AT4885" s="488"/>
      <c r="AU4885" s="492"/>
      <c r="AV4885" s="492"/>
      <c r="AW4885" s="492"/>
      <c r="AX4885" s="488"/>
      <c r="AY4885" s="488"/>
      <c r="AZ4885" s="488"/>
    </row>
    <row r="4886">
      <c r="A4886" s="488"/>
      <c r="B4886" s="488"/>
      <c r="C4886" s="488"/>
      <c r="D4886" s="488"/>
      <c r="E4886" s="491"/>
      <c r="F4886" s="492"/>
      <c r="G4886" s="488"/>
      <c r="H4886" s="492"/>
      <c r="I4886" s="488"/>
      <c r="J4886" s="488"/>
      <c r="K4886" s="488"/>
      <c r="L4886" s="488"/>
      <c r="M4886" s="488"/>
      <c r="N4886" s="488"/>
      <c r="O4886" s="488"/>
      <c r="P4886" s="488"/>
      <c r="Q4886" s="488"/>
      <c r="R4886" s="491"/>
      <c r="S4886" s="494"/>
      <c r="T4886" s="494"/>
      <c r="U4886" s="488"/>
      <c r="V4886" s="494"/>
      <c r="W4886" s="494"/>
      <c r="X4886" s="494"/>
      <c r="Y4886" s="494"/>
      <c r="Z4886" s="494"/>
      <c r="AA4886" s="494"/>
      <c r="AB4886" s="488"/>
      <c r="AC4886" s="492"/>
      <c r="AD4886" s="488"/>
      <c r="AE4886" s="492"/>
      <c r="AF4886" s="488"/>
      <c r="AG4886" s="488"/>
      <c r="AH4886" s="492"/>
      <c r="AI4886" s="494"/>
      <c r="AJ4886" s="488"/>
      <c r="AK4886" s="500"/>
      <c r="AL4886" s="491"/>
      <c r="AM4886" s="488"/>
      <c r="AN4886" s="494"/>
      <c r="AO4886" s="494"/>
      <c r="AP4886" s="494"/>
      <c r="AQ4886" s="494"/>
      <c r="AR4886" s="494"/>
      <c r="AS4886" s="494"/>
      <c r="AT4886" s="488"/>
      <c r="AU4886" s="492"/>
      <c r="AV4886" s="492"/>
      <c r="AW4886" s="492"/>
      <c r="AX4886" s="488"/>
      <c r="AY4886" s="488"/>
      <c r="AZ4886" s="488"/>
    </row>
    <row r="4887">
      <c r="A4887" s="488"/>
      <c r="B4887" s="488"/>
      <c r="C4887" s="488"/>
      <c r="D4887" s="488"/>
      <c r="E4887" s="491"/>
      <c r="F4887" s="492"/>
      <c r="G4887" s="488"/>
      <c r="H4887" s="492"/>
      <c r="I4887" s="488"/>
      <c r="J4887" s="488"/>
      <c r="K4887" s="488"/>
      <c r="L4887" s="488"/>
      <c r="M4887" s="488"/>
      <c r="N4887" s="488"/>
      <c r="O4887" s="488"/>
      <c r="P4887" s="488"/>
      <c r="Q4887" s="488"/>
      <c r="R4887" s="491"/>
      <c r="S4887" s="494"/>
      <c r="T4887" s="494"/>
      <c r="U4887" s="488"/>
      <c r="V4887" s="494"/>
      <c r="W4887" s="494"/>
      <c r="X4887" s="494"/>
      <c r="Y4887" s="494"/>
      <c r="Z4887" s="494"/>
      <c r="AA4887" s="494"/>
      <c r="AB4887" s="488"/>
      <c r="AC4887" s="492"/>
      <c r="AD4887" s="488"/>
      <c r="AE4887" s="492"/>
      <c r="AF4887" s="488"/>
      <c r="AG4887" s="488"/>
      <c r="AH4887" s="492"/>
      <c r="AI4887" s="494"/>
      <c r="AJ4887" s="488"/>
      <c r="AK4887" s="500"/>
      <c r="AL4887" s="491"/>
      <c r="AM4887" s="488"/>
      <c r="AN4887" s="494"/>
      <c r="AO4887" s="494"/>
      <c r="AP4887" s="494"/>
      <c r="AQ4887" s="494"/>
      <c r="AR4887" s="494"/>
      <c r="AS4887" s="494"/>
      <c r="AT4887" s="488"/>
      <c r="AU4887" s="492"/>
      <c r="AV4887" s="492"/>
      <c r="AW4887" s="492"/>
      <c r="AX4887" s="488"/>
      <c r="AY4887" s="488"/>
      <c r="AZ4887" s="488"/>
    </row>
    <row r="4888">
      <c r="A4888" s="488"/>
      <c r="B4888" s="488"/>
      <c r="C4888" s="488"/>
      <c r="D4888" s="488"/>
      <c r="E4888" s="491"/>
      <c r="F4888" s="492"/>
      <c r="G4888" s="488"/>
      <c r="H4888" s="492"/>
      <c r="I4888" s="488"/>
      <c r="J4888" s="488"/>
      <c r="K4888" s="488"/>
      <c r="L4888" s="488"/>
      <c r="M4888" s="488"/>
      <c r="N4888" s="488"/>
      <c r="O4888" s="488"/>
      <c r="P4888" s="488"/>
      <c r="Q4888" s="488"/>
      <c r="R4888" s="491"/>
      <c r="S4888" s="494"/>
      <c r="T4888" s="494"/>
      <c r="U4888" s="488"/>
      <c r="V4888" s="494"/>
      <c r="W4888" s="494"/>
      <c r="X4888" s="494"/>
      <c r="Y4888" s="494"/>
      <c r="Z4888" s="494"/>
      <c r="AA4888" s="494"/>
      <c r="AB4888" s="488"/>
      <c r="AC4888" s="492"/>
      <c r="AD4888" s="488"/>
      <c r="AE4888" s="492"/>
      <c r="AF4888" s="488"/>
      <c r="AG4888" s="488"/>
      <c r="AH4888" s="492"/>
      <c r="AI4888" s="494"/>
      <c r="AJ4888" s="488"/>
      <c r="AK4888" s="500"/>
      <c r="AL4888" s="491"/>
      <c r="AM4888" s="488"/>
      <c r="AN4888" s="494"/>
      <c r="AO4888" s="494"/>
      <c r="AP4888" s="494"/>
      <c r="AQ4888" s="494"/>
      <c r="AR4888" s="494"/>
      <c r="AS4888" s="494"/>
      <c r="AT4888" s="488"/>
      <c r="AU4888" s="492"/>
      <c r="AV4888" s="492"/>
      <c r="AW4888" s="492"/>
      <c r="AX4888" s="488"/>
      <c r="AY4888" s="488"/>
      <c r="AZ4888" s="488"/>
    </row>
    <row r="4889">
      <c r="A4889" s="488"/>
      <c r="B4889" s="488"/>
      <c r="C4889" s="488"/>
      <c r="D4889" s="488"/>
      <c r="E4889" s="491"/>
      <c r="F4889" s="492"/>
      <c r="G4889" s="488"/>
      <c r="H4889" s="492"/>
      <c r="I4889" s="488"/>
      <c r="J4889" s="488"/>
      <c r="K4889" s="488"/>
      <c r="L4889" s="488"/>
      <c r="M4889" s="488"/>
      <c r="N4889" s="488"/>
      <c r="O4889" s="488"/>
      <c r="P4889" s="488"/>
      <c r="Q4889" s="488"/>
      <c r="R4889" s="491"/>
      <c r="S4889" s="494"/>
      <c r="T4889" s="494"/>
      <c r="U4889" s="488"/>
      <c r="V4889" s="494"/>
      <c r="W4889" s="494"/>
      <c r="X4889" s="494"/>
      <c r="Y4889" s="494"/>
      <c r="Z4889" s="494"/>
      <c r="AA4889" s="494"/>
      <c r="AB4889" s="488"/>
      <c r="AC4889" s="494"/>
      <c r="AD4889" s="488"/>
      <c r="AE4889" s="492"/>
      <c r="AF4889" s="488"/>
      <c r="AG4889" s="488"/>
      <c r="AH4889" s="492"/>
      <c r="AI4889" s="494"/>
      <c r="AJ4889" s="495"/>
      <c r="AK4889" s="500"/>
      <c r="AL4889" s="491"/>
      <c r="AM4889" s="488"/>
      <c r="AN4889" s="494"/>
      <c r="AO4889" s="494"/>
      <c r="AP4889" s="494"/>
      <c r="AQ4889" s="494"/>
      <c r="AR4889" s="494"/>
      <c r="AS4889" s="494"/>
      <c r="AT4889" s="488"/>
      <c r="AU4889" s="492"/>
      <c r="AV4889" s="492"/>
      <c r="AW4889" s="492"/>
      <c r="AX4889" s="488"/>
      <c r="AY4889" s="488"/>
      <c r="AZ4889" s="488"/>
    </row>
    <row r="4890">
      <c r="A4890" s="488"/>
      <c r="B4890" s="488"/>
      <c r="C4890" s="488"/>
      <c r="D4890" s="488"/>
      <c r="E4890" s="491"/>
      <c r="F4890" s="492"/>
      <c r="G4890" s="488"/>
      <c r="H4890" s="492"/>
      <c r="I4890" s="488"/>
      <c r="J4890" s="488"/>
      <c r="K4890" s="488"/>
      <c r="L4890" s="488"/>
      <c r="M4890" s="488"/>
      <c r="N4890" s="488"/>
      <c r="O4890" s="488"/>
      <c r="P4890" s="488"/>
      <c r="Q4890" s="488"/>
      <c r="R4890" s="491"/>
      <c r="S4890" s="494"/>
      <c r="T4890" s="494"/>
      <c r="U4890" s="488"/>
      <c r="V4890" s="494"/>
      <c r="W4890" s="494"/>
      <c r="X4890" s="494"/>
      <c r="Y4890" s="494"/>
      <c r="Z4890" s="494"/>
      <c r="AA4890" s="494"/>
      <c r="AB4890" s="488"/>
      <c r="AC4890" s="492"/>
      <c r="AD4890" s="488"/>
      <c r="AE4890" s="492"/>
      <c r="AF4890" s="488"/>
      <c r="AG4890" s="488"/>
      <c r="AH4890" s="492"/>
      <c r="AI4890" s="494"/>
      <c r="AJ4890" s="488"/>
      <c r="AK4890" s="500"/>
      <c r="AL4890" s="491"/>
      <c r="AM4890" s="488"/>
      <c r="AN4890" s="494"/>
      <c r="AO4890" s="494"/>
      <c r="AP4890" s="494"/>
      <c r="AQ4890" s="494"/>
      <c r="AR4890" s="494"/>
      <c r="AS4890" s="494"/>
      <c r="AT4890" s="488"/>
      <c r="AU4890" s="492"/>
      <c r="AV4890" s="492"/>
      <c r="AW4890" s="492"/>
      <c r="AX4890" s="488"/>
      <c r="AY4890" s="497"/>
      <c r="AZ4890" s="488"/>
    </row>
    <row r="4891">
      <c r="A4891" s="488"/>
      <c r="B4891" s="488"/>
      <c r="C4891" s="488"/>
      <c r="D4891" s="488"/>
      <c r="E4891" s="491"/>
      <c r="F4891" s="492"/>
      <c r="G4891" s="488"/>
      <c r="H4891" s="492"/>
      <c r="I4891" s="488"/>
      <c r="J4891" s="488"/>
      <c r="K4891" s="488"/>
      <c r="L4891" s="488"/>
      <c r="M4891" s="488"/>
      <c r="N4891" s="488"/>
      <c r="O4891" s="488"/>
      <c r="P4891" s="488"/>
      <c r="Q4891" s="488"/>
      <c r="R4891" s="491"/>
      <c r="S4891" s="494"/>
      <c r="T4891" s="494"/>
      <c r="U4891" s="488"/>
      <c r="V4891" s="494"/>
      <c r="W4891" s="494"/>
      <c r="X4891" s="494"/>
      <c r="Y4891" s="494"/>
      <c r="Z4891" s="494"/>
      <c r="AA4891" s="494"/>
      <c r="AB4891" s="488"/>
      <c r="AC4891" s="494"/>
      <c r="AD4891" s="488"/>
      <c r="AE4891" s="492"/>
      <c r="AF4891" s="488"/>
      <c r="AG4891" s="488"/>
      <c r="AH4891" s="492"/>
      <c r="AI4891" s="494"/>
      <c r="AJ4891" s="488"/>
      <c r="AK4891" s="500"/>
      <c r="AL4891" s="491"/>
      <c r="AM4891" s="488"/>
      <c r="AN4891" s="494"/>
      <c r="AO4891" s="494"/>
      <c r="AP4891" s="494"/>
      <c r="AQ4891" s="494"/>
      <c r="AR4891" s="494"/>
      <c r="AS4891" s="494"/>
      <c r="AT4891" s="488"/>
      <c r="AU4891" s="492"/>
      <c r="AV4891" s="492"/>
      <c r="AW4891" s="492"/>
      <c r="AX4891" s="488"/>
      <c r="AY4891" s="488"/>
      <c r="AZ4891" s="488"/>
    </row>
    <row r="4892">
      <c r="A4892" s="488"/>
      <c r="B4892" s="488"/>
      <c r="C4892" s="488"/>
      <c r="D4892" s="488"/>
      <c r="E4892" s="491"/>
      <c r="F4892" s="492"/>
      <c r="G4892" s="488"/>
      <c r="H4892" s="492"/>
      <c r="I4892" s="488"/>
      <c r="J4892" s="488"/>
      <c r="K4892" s="488"/>
      <c r="L4892" s="488"/>
      <c r="M4892" s="488"/>
      <c r="N4892" s="488"/>
      <c r="O4892" s="488"/>
      <c r="P4892" s="488"/>
      <c r="Q4892" s="488"/>
      <c r="R4892" s="491"/>
      <c r="S4892" s="494"/>
      <c r="T4892" s="494"/>
      <c r="U4892" s="488"/>
      <c r="V4892" s="494"/>
      <c r="W4892" s="494"/>
      <c r="X4892" s="494"/>
      <c r="Y4892" s="494"/>
      <c r="Z4892" s="494"/>
      <c r="AA4892" s="494"/>
      <c r="AB4892" s="488"/>
      <c r="AC4892" s="492"/>
      <c r="AD4892" s="494"/>
      <c r="AE4892" s="494"/>
      <c r="AF4892" s="494"/>
      <c r="AG4892" s="494"/>
      <c r="AH4892" s="494"/>
      <c r="AI4892" s="494"/>
      <c r="AJ4892" s="488"/>
      <c r="AK4892" s="494"/>
      <c r="AL4892" s="494"/>
      <c r="AM4892" s="488"/>
      <c r="AN4892" s="494"/>
      <c r="AO4892" s="494"/>
      <c r="AP4892" s="494"/>
      <c r="AQ4892" s="494"/>
      <c r="AR4892" s="494"/>
      <c r="AS4892" s="494"/>
      <c r="AT4892" s="488"/>
      <c r="AU4892" s="492"/>
      <c r="AV4892" s="492"/>
      <c r="AW4892" s="492"/>
      <c r="AX4892" s="488"/>
      <c r="AY4892" s="488"/>
      <c r="AZ4892" s="488"/>
    </row>
    <row r="4893">
      <c r="A4893" s="488"/>
      <c r="B4893" s="488"/>
      <c r="C4893" s="488"/>
      <c r="D4893" s="488"/>
      <c r="E4893" s="491"/>
      <c r="F4893" s="492"/>
      <c r="G4893" s="488"/>
      <c r="H4893" s="492"/>
      <c r="I4893" s="488"/>
      <c r="J4893" s="488"/>
      <c r="K4893" s="488"/>
      <c r="L4893" s="488"/>
      <c r="M4893" s="488"/>
      <c r="N4893" s="488"/>
      <c r="O4893" s="488"/>
      <c r="P4893" s="488"/>
      <c r="Q4893" s="488"/>
      <c r="R4893" s="491"/>
      <c r="S4893" s="494"/>
      <c r="T4893" s="494"/>
      <c r="U4893" s="488"/>
      <c r="V4893" s="494"/>
      <c r="W4893" s="494"/>
      <c r="X4893" s="494"/>
      <c r="Y4893" s="494"/>
      <c r="Z4893" s="494"/>
      <c r="AA4893" s="494"/>
      <c r="AB4893" s="488"/>
      <c r="AC4893" s="492"/>
      <c r="AD4893" s="488"/>
      <c r="AE4893" s="492"/>
      <c r="AF4893" s="488"/>
      <c r="AG4893" s="488"/>
      <c r="AH4893" s="492"/>
      <c r="AI4893" s="494"/>
      <c r="AJ4893" s="488"/>
      <c r="AK4893" s="500"/>
      <c r="AL4893" s="491"/>
      <c r="AM4893" s="488"/>
      <c r="AN4893" s="494"/>
      <c r="AO4893" s="494"/>
      <c r="AP4893" s="494"/>
      <c r="AQ4893" s="494"/>
      <c r="AR4893" s="494"/>
      <c r="AS4893" s="494"/>
      <c r="AT4893" s="488"/>
      <c r="AU4893" s="492"/>
      <c r="AV4893" s="492"/>
      <c r="AW4893" s="492"/>
      <c r="AX4893" s="488"/>
      <c r="AY4893" s="497"/>
      <c r="AZ4893" s="488"/>
    </row>
    <row r="4894">
      <c r="A4894" s="488"/>
      <c r="B4894" s="488"/>
      <c r="C4894" s="488"/>
      <c r="D4894" s="488"/>
      <c r="E4894" s="491"/>
      <c r="F4894" s="492"/>
      <c r="G4894" s="488"/>
      <c r="H4894" s="492"/>
      <c r="I4894" s="488"/>
      <c r="J4894" s="488"/>
      <c r="K4894" s="488"/>
      <c r="L4894" s="488"/>
      <c r="M4894" s="488"/>
      <c r="N4894" s="488"/>
      <c r="O4894" s="488"/>
      <c r="P4894" s="488"/>
      <c r="Q4894" s="488"/>
      <c r="R4894" s="491"/>
      <c r="S4894" s="494"/>
      <c r="T4894" s="494"/>
      <c r="U4894" s="488"/>
      <c r="V4894" s="494"/>
      <c r="W4894" s="494"/>
      <c r="X4894" s="494"/>
      <c r="Y4894" s="494"/>
      <c r="Z4894" s="494"/>
      <c r="AA4894" s="494"/>
      <c r="AB4894" s="488"/>
      <c r="AC4894" s="492"/>
      <c r="AD4894" s="494"/>
      <c r="AE4894" s="494"/>
      <c r="AF4894" s="494"/>
      <c r="AG4894" s="494"/>
      <c r="AH4894" s="494"/>
      <c r="AI4894" s="494"/>
      <c r="AJ4894" s="488"/>
      <c r="AK4894" s="494"/>
      <c r="AL4894" s="494"/>
      <c r="AM4894" s="488"/>
      <c r="AN4894" s="494"/>
      <c r="AO4894" s="494"/>
      <c r="AP4894" s="494"/>
      <c r="AQ4894" s="494"/>
      <c r="AR4894" s="494"/>
      <c r="AS4894" s="494"/>
      <c r="AT4894" s="488"/>
      <c r="AU4894" s="492"/>
      <c r="AV4894" s="492"/>
      <c r="AW4894" s="492"/>
      <c r="AX4894" s="488"/>
      <c r="AY4894" s="488"/>
      <c r="AZ4894" s="488"/>
    </row>
    <row r="4895">
      <c r="A4895" s="488"/>
      <c r="B4895" s="488"/>
      <c r="C4895" s="488"/>
      <c r="D4895" s="488"/>
      <c r="E4895" s="491"/>
      <c r="F4895" s="492"/>
      <c r="G4895" s="488"/>
      <c r="H4895" s="492"/>
      <c r="I4895" s="488"/>
      <c r="J4895" s="488"/>
      <c r="K4895" s="488"/>
      <c r="L4895" s="488"/>
      <c r="M4895" s="488"/>
      <c r="N4895" s="488"/>
      <c r="O4895" s="488"/>
      <c r="P4895" s="488"/>
      <c r="Q4895" s="488"/>
      <c r="R4895" s="491"/>
      <c r="S4895" s="494"/>
      <c r="T4895" s="494"/>
      <c r="U4895" s="488"/>
      <c r="V4895" s="494"/>
      <c r="W4895" s="494"/>
      <c r="X4895" s="494"/>
      <c r="Y4895" s="494"/>
      <c r="Z4895" s="494"/>
      <c r="AA4895" s="494"/>
      <c r="AB4895" s="488"/>
      <c r="AC4895" s="492"/>
      <c r="AD4895" s="494"/>
      <c r="AE4895" s="494"/>
      <c r="AF4895" s="494"/>
      <c r="AG4895" s="494"/>
      <c r="AH4895" s="494"/>
      <c r="AI4895" s="494"/>
      <c r="AJ4895" s="488"/>
      <c r="AK4895" s="494"/>
      <c r="AL4895" s="494"/>
      <c r="AM4895" s="488"/>
      <c r="AN4895" s="494"/>
      <c r="AO4895" s="494"/>
      <c r="AP4895" s="494"/>
      <c r="AQ4895" s="494"/>
      <c r="AR4895" s="494"/>
      <c r="AS4895" s="494"/>
      <c r="AT4895" s="488"/>
      <c r="AU4895" s="492"/>
      <c r="AV4895" s="492"/>
      <c r="AW4895" s="492"/>
      <c r="AX4895" s="488"/>
      <c r="AY4895" s="488"/>
      <c r="AZ4895" s="488"/>
    </row>
    <row r="4896">
      <c r="A4896" s="488"/>
      <c r="B4896" s="488"/>
      <c r="C4896" s="488"/>
      <c r="D4896" s="488"/>
      <c r="E4896" s="491"/>
      <c r="F4896" s="492"/>
      <c r="G4896" s="488"/>
      <c r="H4896" s="492"/>
      <c r="I4896" s="488"/>
      <c r="J4896" s="488"/>
      <c r="K4896" s="488"/>
      <c r="L4896" s="488"/>
      <c r="M4896" s="488"/>
      <c r="N4896" s="488"/>
      <c r="O4896" s="488"/>
      <c r="P4896" s="488"/>
      <c r="Q4896" s="488"/>
      <c r="R4896" s="491"/>
      <c r="S4896" s="494"/>
      <c r="T4896" s="494"/>
      <c r="U4896" s="488"/>
      <c r="V4896" s="494"/>
      <c r="W4896" s="494"/>
      <c r="X4896" s="494"/>
      <c r="Y4896" s="494"/>
      <c r="Z4896" s="494"/>
      <c r="AA4896" s="494"/>
      <c r="AB4896" s="488"/>
      <c r="AC4896" s="492"/>
      <c r="AD4896" s="494"/>
      <c r="AE4896" s="494"/>
      <c r="AF4896" s="494"/>
      <c r="AG4896" s="494"/>
      <c r="AH4896" s="494"/>
      <c r="AI4896" s="494"/>
      <c r="AJ4896" s="488"/>
      <c r="AK4896" s="494"/>
      <c r="AL4896" s="494"/>
      <c r="AM4896" s="488"/>
      <c r="AN4896" s="494"/>
      <c r="AO4896" s="494"/>
      <c r="AP4896" s="494"/>
      <c r="AQ4896" s="494"/>
      <c r="AR4896" s="494"/>
      <c r="AS4896" s="494"/>
      <c r="AT4896" s="488"/>
      <c r="AU4896" s="492"/>
      <c r="AV4896" s="492"/>
      <c r="AW4896" s="492"/>
      <c r="AX4896" s="488"/>
      <c r="AY4896" s="488"/>
      <c r="AZ4896" s="488"/>
    </row>
    <row r="4897">
      <c r="A4897" s="488"/>
      <c r="B4897" s="488"/>
      <c r="C4897" s="488"/>
      <c r="D4897" s="488"/>
      <c r="E4897" s="491"/>
      <c r="F4897" s="492"/>
      <c r="G4897" s="488"/>
      <c r="H4897" s="492"/>
      <c r="I4897" s="488"/>
      <c r="J4897" s="488"/>
      <c r="K4897" s="488"/>
      <c r="L4897" s="488"/>
      <c r="M4897" s="488"/>
      <c r="N4897" s="488"/>
      <c r="O4897" s="488"/>
      <c r="P4897" s="488"/>
      <c r="Q4897" s="488"/>
      <c r="R4897" s="491"/>
      <c r="S4897" s="494"/>
      <c r="T4897" s="494"/>
      <c r="U4897" s="488"/>
      <c r="V4897" s="494"/>
      <c r="W4897" s="494"/>
      <c r="X4897" s="494"/>
      <c r="Y4897" s="494"/>
      <c r="Z4897" s="494"/>
      <c r="AA4897" s="494"/>
      <c r="AB4897" s="488"/>
      <c r="AC4897" s="492"/>
      <c r="AD4897" s="494"/>
      <c r="AE4897" s="494"/>
      <c r="AF4897" s="494"/>
      <c r="AG4897" s="494"/>
      <c r="AH4897" s="494"/>
      <c r="AI4897" s="494"/>
      <c r="AJ4897" s="488"/>
      <c r="AK4897" s="494"/>
      <c r="AL4897" s="494"/>
      <c r="AM4897" s="488"/>
      <c r="AN4897" s="494"/>
      <c r="AO4897" s="494"/>
      <c r="AP4897" s="494"/>
      <c r="AQ4897" s="494"/>
      <c r="AR4897" s="494"/>
      <c r="AS4897" s="494"/>
      <c r="AT4897" s="488"/>
      <c r="AU4897" s="492"/>
      <c r="AV4897" s="492"/>
      <c r="AW4897" s="492"/>
      <c r="AX4897" s="488"/>
      <c r="AY4897" s="488"/>
      <c r="AZ4897" s="488"/>
    </row>
    <row r="4898">
      <c r="A4898" s="488"/>
      <c r="B4898" s="488"/>
      <c r="C4898" s="488"/>
      <c r="D4898" s="488"/>
      <c r="E4898" s="491"/>
      <c r="F4898" s="492"/>
      <c r="G4898" s="488"/>
      <c r="H4898" s="492"/>
      <c r="I4898" s="488"/>
      <c r="J4898" s="488"/>
      <c r="K4898" s="488"/>
      <c r="L4898" s="488"/>
      <c r="M4898" s="488"/>
      <c r="N4898" s="488"/>
      <c r="O4898" s="488"/>
      <c r="P4898" s="488"/>
      <c r="Q4898" s="488"/>
      <c r="R4898" s="491"/>
      <c r="S4898" s="494"/>
      <c r="T4898" s="494"/>
      <c r="U4898" s="488"/>
      <c r="V4898" s="494"/>
      <c r="W4898" s="494"/>
      <c r="X4898" s="494"/>
      <c r="Y4898" s="494"/>
      <c r="Z4898" s="494"/>
      <c r="AA4898" s="494"/>
      <c r="AB4898" s="488"/>
      <c r="AC4898" s="492"/>
      <c r="AD4898" s="494"/>
      <c r="AE4898" s="494"/>
      <c r="AF4898" s="494"/>
      <c r="AG4898" s="494"/>
      <c r="AH4898" s="494"/>
      <c r="AI4898" s="494"/>
      <c r="AJ4898" s="488"/>
      <c r="AK4898" s="494"/>
      <c r="AL4898" s="494"/>
      <c r="AM4898" s="488"/>
      <c r="AN4898" s="494"/>
      <c r="AO4898" s="494"/>
      <c r="AP4898" s="494"/>
      <c r="AQ4898" s="494"/>
      <c r="AR4898" s="494"/>
      <c r="AS4898" s="494"/>
      <c r="AT4898" s="488"/>
      <c r="AU4898" s="492"/>
      <c r="AV4898" s="492"/>
      <c r="AW4898" s="492"/>
      <c r="AX4898" s="488"/>
      <c r="AY4898" s="488"/>
      <c r="AZ4898" s="488"/>
    </row>
    <row r="4899">
      <c r="A4899" s="488"/>
      <c r="B4899" s="488"/>
      <c r="C4899" s="488"/>
      <c r="D4899" s="488"/>
      <c r="E4899" s="491"/>
      <c r="F4899" s="492"/>
      <c r="G4899" s="488"/>
      <c r="H4899" s="492"/>
      <c r="I4899" s="488"/>
      <c r="J4899" s="488"/>
      <c r="K4899" s="488"/>
      <c r="L4899" s="488"/>
      <c r="M4899" s="488"/>
      <c r="N4899" s="488"/>
      <c r="O4899" s="488"/>
      <c r="P4899" s="488"/>
      <c r="Q4899" s="488"/>
      <c r="R4899" s="491"/>
      <c r="S4899" s="494"/>
      <c r="T4899" s="494"/>
      <c r="U4899" s="488"/>
      <c r="V4899" s="494"/>
      <c r="W4899" s="494"/>
      <c r="X4899" s="494"/>
      <c r="Y4899" s="494"/>
      <c r="Z4899" s="494"/>
      <c r="AA4899" s="494"/>
      <c r="AB4899" s="488"/>
      <c r="AC4899" s="492"/>
      <c r="AD4899" s="494"/>
      <c r="AE4899" s="494"/>
      <c r="AF4899" s="494"/>
      <c r="AG4899" s="494"/>
      <c r="AH4899" s="494"/>
      <c r="AI4899" s="494"/>
      <c r="AJ4899" s="488"/>
      <c r="AK4899" s="494"/>
      <c r="AL4899" s="494"/>
      <c r="AM4899" s="488"/>
      <c r="AN4899" s="494"/>
      <c r="AO4899" s="494"/>
      <c r="AP4899" s="494"/>
      <c r="AQ4899" s="494"/>
      <c r="AR4899" s="494"/>
      <c r="AS4899" s="494"/>
      <c r="AT4899" s="488"/>
      <c r="AU4899" s="492"/>
      <c r="AV4899" s="492"/>
      <c r="AW4899" s="492"/>
      <c r="AX4899" s="497"/>
      <c r="AY4899" s="488"/>
      <c r="AZ4899" s="488"/>
    </row>
    <row r="4900">
      <c r="A4900" s="488"/>
      <c r="B4900" s="488"/>
      <c r="C4900" s="488"/>
      <c r="D4900" s="488"/>
      <c r="E4900" s="491"/>
      <c r="F4900" s="492"/>
      <c r="G4900" s="488"/>
      <c r="H4900" s="492"/>
      <c r="I4900" s="488"/>
      <c r="J4900" s="488"/>
      <c r="K4900" s="488"/>
      <c r="L4900" s="488"/>
      <c r="M4900" s="488"/>
      <c r="N4900" s="488"/>
      <c r="O4900" s="488"/>
      <c r="P4900" s="488"/>
      <c r="Q4900" s="488"/>
      <c r="R4900" s="491"/>
      <c r="S4900" s="494"/>
      <c r="T4900" s="494"/>
      <c r="U4900" s="488"/>
      <c r="V4900" s="494"/>
      <c r="W4900" s="494"/>
      <c r="X4900" s="494"/>
      <c r="Y4900" s="494"/>
      <c r="Z4900" s="494"/>
      <c r="AA4900" s="494"/>
      <c r="AB4900" s="488"/>
      <c r="AC4900" s="492"/>
      <c r="AD4900" s="494"/>
      <c r="AE4900" s="494"/>
      <c r="AF4900" s="494"/>
      <c r="AG4900" s="494"/>
      <c r="AH4900" s="494"/>
      <c r="AI4900" s="494"/>
      <c r="AJ4900" s="488"/>
      <c r="AK4900" s="494"/>
      <c r="AL4900" s="494"/>
      <c r="AM4900" s="488"/>
      <c r="AN4900" s="494"/>
      <c r="AO4900" s="494"/>
      <c r="AP4900" s="494"/>
      <c r="AQ4900" s="494"/>
      <c r="AR4900" s="494"/>
      <c r="AS4900" s="494"/>
      <c r="AT4900" s="488"/>
      <c r="AU4900" s="492"/>
      <c r="AV4900" s="492"/>
      <c r="AW4900" s="492"/>
      <c r="AX4900" s="488"/>
      <c r="AY4900" s="488"/>
      <c r="AZ4900" s="488"/>
    </row>
    <row r="4901">
      <c r="A4901" s="488"/>
      <c r="B4901" s="488"/>
      <c r="C4901" s="488"/>
      <c r="D4901" s="488"/>
      <c r="E4901" s="491"/>
      <c r="F4901" s="492"/>
      <c r="G4901" s="488"/>
      <c r="H4901" s="492"/>
      <c r="I4901" s="488"/>
      <c r="J4901" s="488"/>
      <c r="K4901" s="488"/>
      <c r="L4901" s="488"/>
      <c r="M4901" s="488"/>
      <c r="N4901" s="488"/>
      <c r="O4901" s="488"/>
      <c r="P4901" s="488"/>
      <c r="Q4901" s="488"/>
      <c r="R4901" s="491"/>
      <c r="S4901" s="494"/>
      <c r="T4901" s="494"/>
      <c r="U4901" s="488"/>
      <c r="V4901" s="494"/>
      <c r="W4901" s="494"/>
      <c r="X4901" s="494"/>
      <c r="Y4901" s="494"/>
      <c r="Z4901" s="494"/>
      <c r="AA4901" s="494"/>
      <c r="AB4901" s="488"/>
      <c r="AC4901" s="492"/>
      <c r="AD4901" s="494"/>
      <c r="AE4901" s="494"/>
      <c r="AF4901" s="494"/>
      <c r="AG4901" s="494"/>
      <c r="AH4901" s="494"/>
      <c r="AI4901" s="494"/>
      <c r="AJ4901" s="488"/>
      <c r="AK4901" s="494"/>
      <c r="AL4901" s="494"/>
      <c r="AM4901" s="488"/>
      <c r="AN4901" s="494"/>
      <c r="AO4901" s="494"/>
      <c r="AP4901" s="494"/>
      <c r="AQ4901" s="494"/>
      <c r="AR4901" s="494"/>
      <c r="AS4901" s="494"/>
      <c r="AT4901" s="488"/>
      <c r="AU4901" s="492"/>
      <c r="AV4901" s="492"/>
      <c r="AW4901" s="492"/>
      <c r="AX4901" s="497"/>
      <c r="AY4901" s="488"/>
      <c r="AZ4901" s="488"/>
    </row>
    <row r="4902">
      <c r="A4902" s="488"/>
      <c r="B4902" s="488"/>
      <c r="C4902" s="488"/>
      <c r="D4902" s="488"/>
      <c r="E4902" s="491"/>
      <c r="F4902" s="492"/>
      <c r="G4902" s="488"/>
      <c r="H4902" s="492"/>
      <c r="I4902" s="488"/>
      <c r="J4902" s="488"/>
      <c r="K4902" s="488"/>
      <c r="L4902" s="488"/>
      <c r="M4902" s="488"/>
      <c r="N4902" s="488"/>
      <c r="O4902" s="488"/>
      <c r="P4902" s="488"/>
      <c r="Q4902" s="488"/>
      <c r="R4902" s="491"/>
      <c r="S4902" s="494"/>
      <c r="T4902" s="494"/>
      <c r="U4902" s="488"/>
      <c r="V4902" s="494"/>
      <c r="W4902" s="494"/>
      <c r="X4902" s="494"/>
      <c r="Y4902" s="494"/>
      <c r="Z4902" s="494"/>
      <c r="AA4902" s="494"/>
      <c r="AB4902" s="488"/>
      <c r="AC4902" s="492"/>
      <c r="AD4902" s="494"/>
      <c r="AE4902" s="494"/>
      <c r="AF4902" s="494"/>
      <c r="AG4902" s="494"/>
      <c r="AH4902" s="494"/>
      <c r="AI4902" s="494"/>
      <c r="AJ4902" s="488"/>
      <c r="AK4902" s="494"/>
      <c r="AL4902" s="494"/>
      <c r="AM4902" s="488"/>
      <c r="AN4902" s="494"/>
      <c r="AO4902" s="494"/>
      <c r="AP4902" s="494"/>
      <c r="AQ4902" s="494"/>
      <c r="AR4902" s="494"/>
      <c r="AS4902" s="494"/>
      <c r="AT4902" s="488"/>
      <c r="AU4902" s="492"/>
      <c r="AV4902" s="492"/>
      <c r="AW4902" s="492"/>
      <c r="AX4902" s="497"/>
      <c r="AY4902" s="488"/>
      <c r="AZ4902" s="488"/>
    </row>
    <row r="4903">
      <c r="A4903" s="488"/>
      <c r="B4903" s="488"/>
      <c r="C4903" s="488"/>
      <c r="D4903" s="488"/>
      <c r="E4903" s="491"/>
      <c r="F4903" s="492"/>
      <c r="G4903" s="488"/>
      <c r="H4903" s="492"/>
      <c r="I4903" s="488"/>
      <c r="J4903" s="488"/>
      <c r="K4903" s="488"/>
      <c r="L4903" s="488"/>
      <c r="M4903" s="488"/>
      <c r="N4903" s="488"/>
      <c r="O4903" s="488"/>
      <c r="P4903" s="488"/>
      <c r="Q4903" s="488"/>
      <c r="R4903" s="491"/>
      <c r="S4903" s="494"/>
      <c r="T4903" s="494"/>
      <c r="U4903" s="488"/>
      <c r="V4903" s="494"/>
      <c r="W4903" s="494"/>
      <c r="X4903" s="494"/>
      <c r="Y4903" s="494"/>
      <c r="Z4903" s="494"/>
      <c r="AA4903" s="494"/>
      <c r="AB4903" s="488"/>
      <c r="AC4903" s="492"/>
      <c r="AD4903" s="494"/>
      <c r="AE4903" s="494"/>
      <c r="AF4903" s="494"/>
      <c r="AG4903" s="494"/>
      <c r="AH4903" s="494"/>
      <c r="AI4903" s="494"/>
      <c r="AJ4903" s="488"/>
      <c r="AK4903" s="494"/>
      <c r="AL4903" s="494"/>
      <c r="AM4903" s="488"/>
      <c r="AN4903" s="494"/>
      <c r="AO4903" s="494"/>
      <c r="AP4903" s="494"/>
      <c r="AQ4903" s="494"/>
      <c r="AR4903" s="494"/>
      <c r="AS4903" s="494"/>
      <c r="AT4903" s="488"/>
      <c r="AU4903" s="492"/>
      <c r="AV4903" s="492"/>
      <c r="AW4903" s="492"/>
      <c r="AX4903" s="488"/>
      <c r="AY4903" s="488"/>
      <c r="AZ4903" s="488"/>
    </row>
    <row r="4904">
      <c r="A4904" s="488"/>
      <c r="B4904" s="488"/>
      <c r="C4904" s="488"/>
      <c r="D4904" s="488"/>
      <c r="E4904" s="491"/>
      <c r="F4904" s="492"/>
      <c r="G4904" s="488"/>
      <c r="H4904" s="492"/>
      <c r="I4904" s="488"/>
      <c r="J4904" s="488"/>
      <c r="K4904" s="488"/>
      <c r="L4904" s="488"/>
      <c r="M4904" s="488"/>
      <c r="N4904" s="488"/>
      <c r="O4904" s="488"/>
      <c r="P4904" s="488"/>
      <c r="Q4904" s="488"/>
      <c r="R4904" s="491"/>
      <c r="S4904" s="494"/>
      <c r="T4904" s="494"/>
      <c r="U4904" s="488"/>
      <c r="V4904" s="494"/>
      <c r="W4904" s="494"/>
      <c r="X4904" s="494"/>
      <c r="Y4904" s="494"/>
      <c r="Z4904" s="494"/>
      <c r="AA4904" s="494"/>
      <c r="AB4904" s="488"/>
      <c r="AC4904" s="492"/>
      <c r="AD4904" s="494"/>
      <c r="AE4904" s="494"/>
      <c r="AF4904" s="494"/>
      <c r="AG4904" s="494"/>
      <c r="AH4904" s="494"/>
      <c r="AI4904" s="494"/>
      <c r="AJ4904" s="488"/>
      <c r="AK4904" s="494"/>
      <c r="AL4904" s="494"/>
      <c r="AM4904" s="488"/>
      <c r="AN4904" s="494"/>
      <c r="AO4904" s="494"/>
      <c r="AP4904" s="494"/>
      <c r="AQ4904" s="494"/>
      <c r="AR4904" s="494"/>
      <c r="AS4904" s="494"/>
      <c r="AT4904" s="488"/>
      <c r="AU4904" s="492"/>
      <c r="AV4904" s="492"/>
      <c r="AW4904" s="492"/>
      <c r="AX4904" s="488"/>
      <c r="AY4904" s="488"/>
      <c r="AZ4904" s="488"/>
    </row>
    <row r="4905">
      <c r="A4905" s="488"/>
      <c r="B4905" s="488"/>
      <c r="C4905" s="488"/>
      <c r="D4905" s="488"/>
      <c r="E4905" s="491"/>
      <c r="F4905" s="492"/>
      <c r="G4905" s="488"/>
      <c r="H4905" s="492"/>
      <c r="I4905" s="488"/>
      <c r="J4905" s="488"/>
      <c r="K4905" s="488"/>
      <c r="L4905" s="488"/>
      <c r="M4905" s="488"/>
      <c r="N4905" s="488"/>
      <c r="O4905" s="488"/>
      <c r="P4905" s="488"/>
      <c r="Q4905" s="488"/>
      <c r="R4905" s="491"/>
      <c r="S4905" s="494"/>
      <c r="T4905" s="494"/>
      <c r="U4905" s="488"/>
      <c r="V4905" s="494"/>
      <c r="W4905" s="494"/>
      <c r="X4905" s="494"/>
      <c r="Y4905" s="494"/>
      <c r="Z4905" s="494"/>
      <c r="AA4905" s="494"/>
      <c r="AB4905" s="488"/>
      <c r="AC4905" s="492"/>
      <c r="AD4905" s="494"/>
      <c r="AE4905" s="494"/>
      <c r="AF4905" s="494"/>
      <c r="AG4905" s="494"/>
      <c r="AH4905" s="494"/>
      <c r="AI4905" s="494"/>
      <c r="AJ4905" s="488"/>
      <c r="AK4905" s="494"/>
      <c r="AL4905" s="494"/>
      <c r="AM4905" s="488"/>
      <c r="AN4905" s="494"/>
      <c r="AO4905" s="494"/>
      <c r="AP4905" s="494"/>
      <c r="AQ4905" s="494"/>
      <c r="AR4905" s="494"/>
      <c r="AS4905" s="494"/>
      <c r="AT4905" s="488"/>
      <c r="AU4905" s="492"/>
      <c r="AV4905" s="492"/>
      <c r="AW4905" s="492"/>
      <c r="AX4905" s="488"/>
      <c r="AY4905" s="488"/>
      <c r="AZ4905" s="488"/>
    </row>
    <row r="4906">
      <c r="A4906" s="488"/>
      <c r="B4906" s="488"/>
      <c r="C4906" s="488"/>
      <c r="D4906" s="488"/>
      <c r="E4906" s="491"/>
      <c r="F4906" s="492"/>
      <c r="G4906" s="488"/>
      <c r="H4906" s="492"/>
      <c r="I4906" s="488"/>
      <c r="J4906" s="488"/>
      <c r="K4906" s="488"/>
      <c r="L4906" s="488"/>
      <c r="M4906" s="488"/>
      <c r="N4906" s="488"/>
      <c r="O4906" s="488"/>
      <c r="P4906" s="488"/>
      <c r="Q4906" s="488"/>
      <c r="R4906" s="491"/>
      <c r="S4906" s="494"/>
      <c r="T4906" s="494"/>
      <c r="U4906" s="488"/>
      <c r="V4906" s="494"/>
      <c r="W4906" s="494"/>
      <c r="X4906" s="494"/>
      <c r="Y4906" s="494"/>
      <c r="Z4906" s="494"/>
      <c r="AA4906" s="494"/>
      <c r="AB4906" s="488"/>
      <c r="AC4906" s="492"/>
      <c r="AD4906" s="494"/>
      <c r="AE4906" s="494"/>
      <c r="AF4906" s="494"/>
      <c r="AG4906" s="494"/>
      <c r="AH4906" s="494"/>
      <c r="AI4906" s="494"/>
      <c r="AJ4906" s="488"/>
      <c r="AK4906" s="494"/>
      <c r="AL4906" s="494"/>
      <c r="AM4906" s="488"/>
      <c r="AN4906" s="494"/>
      <c r="AO4906" s="494"/>
      <c r="AP4906" s="494"/>
      <c r="AQ4906" s="494"/>
      <c r="AR4906" s="494"/>
      <c r="AS4906" s="494"/>
      <c r="AT4906" s="488"/>
      <c r="AU4906" s="492"/>
      <c r="AV4906" s="492"/>
      <c r="AW4906" s="492"/>
      <c r="AX4906" s="488"/>
      <c r="AY4906" s="488"/>
      <c r="AZ4906" s="488"/>
    </row>
    <row r="4907">
      <c r="A4907" s="488"/>
      <c r="B4907" s="488"/>
      <c r="C4907" s="488"/>
      <c r="D4907" s="488"/>
      <c r="E4907" s="491"/>
      <c r="F4907" s="492"/>
      <c r="G4907" s="488"/>
      <c r="H4907" s="492"/>
      <c r="I4907" s="488"/>
      <c r="J4907" s="488"/>
      <c r="K4907" s="488"/>
      <c r="L4907" s="488"/>
      <c r="M4907" s="488"/>
      <c r="N4907" s="488"/>
      <c r="O4907" s="488"/>
      <c r="P4907" s="488"/>
      <c r="Q4907" s="488"/>
      <c r="R4907" s="491"/>
      <c r="S4907" s="494"/>
      <c r="T4907" s="494"/>
      <c r="U4907" s="488"/>
      <c r="V4907" s="494"/>
      <c r="W4907" s="494"/>
      <c r="X4907" s="494"/>
      <c r="Y4907" s="494"/>
      <c r="Z4907" s="494"/>
      <c r="AA4907" s="494"/>
      <c r="AB4907" s="488"/>
      <c r="AC4907" s="492"/>
      <c r="AD4907" s="494"/>
      <c r="AE4907" s="494"/>
      <c r="AF4907" s="494"/>
      <c r="AG4907" s="494"/>
      <c r="AH4907" s="494"/>
      <c r="AI4907" s="494"/>
      <c r="AJ4907" s="488"/>
      <c r="AK4907" s="494"/>
      <c r="AL4907" s="494"/>
      <c r="AM4907" s="488"/>
      <c r="AN4907" s="494"/>
      <c r="AO4907" s="494"/>
      <c r="AP4907" s="494"/>
      <c r="AQ4907" s="494"/>
      <c r="AR4907" s="494"/>
      <c r="AS4907" s="494"/>
      <c r="AT4907" s="488"/>
      <c r="AU4907" s="492"/>
      <c r="AV4907" s="492"/>
      <c r="AW4907" s="492"/>
      <c r="AX4907" s="488"/>
      <c r="AY4907" s="488"/>
      <c r="AZ4907" s="488"/>
    </row>
    <row r="4908">
      <c r="A4908" s="488"/>
      <c r="B4908" s="488"/>
      <c r="C4908" s="488"/>
      <c r="D4908" s="488"/>
      <c r="E4908" s="491"/>
      <c r="F4908" s="492"/>
      <c r="G4908" s="488"/>
      <c r="H4908" s="492"/>
      <c r="I4908" s="488"/>
      <c r="J4908" s="488"/>
      <c r="K4908" s="488"/>
      <c r="L4908" s="488"/>
      <c r="M4908" s="488"/>
      <c r="N4908" s="488"/>
      <c r="O4908" s="488"/>
      <c r="P4908" s="488"/>
      <c r="Q4908" s="488"/>
      <c r="R4908" s="491"/>
      <c r="S4908" s="494"/>
      <c r="T4908" s="494"/>
      <c r="U4908" s="488"/>
      <c r="V4908" s="494"/>
      <c r="W4908" s="494"/>
      <c r="X4908" s="494"/>
      <c r="Y4908" s="494"/>
      <c r="Z4908" s="494"/>
      <c r="AA4908" s="494"/>
      <c r="AB4908" s="488"/>
      <c r="AC4908" s="492"/>
      <c r="AD4908" s="494"/>
      <c r="AE4908" s="494"/>
      <c r="AF4908" s="494"/>
      <c r="AG4908" s="494"/>
      <c r="AH4908" s="494"/>
      <c r="AI4908" s="494"/>
      <c r="AJ4908" s="488"/>
      <c r="AK4908" s="494"/>
      <c r="AL4908" s="494"/>
      <c r="AM4908" s="488"/>
      <c r="AN4908" s="494"/>
      <c r="AO4908" s="494"/>
      <c r="AP4908" s="494"/>
      <c r="AQ4908" s="494"/>
      <c r="AR4908" s="494"/>
      <c r="AS4908" s="494"/>
      <c r="AT4908" s="488"/>
      <c r="AU4908" s="492"/>
      <c r="AV4908" s="492"/>
      <c r="AW4908" s="492"/>
      <c r="AX4908" s="488"/>
      <c r="AY4908" s="488"/>
      <c r="AZ4908" s="488"/>
    </row>
    <row r="4909">
      <c r="A4909" s="488"/>
      <c r="B4909" s="488"/>
      <c r="C4909" s="488"/>
      <c r="D4909" s="488"/>
      <c r="E4909" s="491"/>
      <c r="F4909" s="492"/>
      <c r="G4909" s="488"/>
      <c r="H4909" s="492"/>
      <c r="I4909" s="488"/>
      <c r="J4909" s="488"/>
      <c r="K4909" s="488"/>
      <c r="L4909" s="488"/>
      <c r="M4909" s="488"/>
      <c r="N4909" s="488"/>
      <c r="O4909" s="488"/>
      <c r="P4909" s="488"/>
      <c r="Q4909" s="488"/>
      <c r="R4909" s="491"/>
      <c r="S4909" s="494"/>
      <c r="T4909" s="494"/>
      <c r="U4909" s="488"/>
      <c r="V4909" s="494"/>
      <c r="W4909" s="494"/>
      <c r="X4909" s="494"/>
      <c r="Y4909" s="494"/>
      <c r="Z4909" s="494"/>
      <c r="AA4909" s="494"/>
      <c r="AB4909" s="488"/>
      <c r="AC4909" s="492"/>
      <c r="AD4909" s="494"/>
      <c r="AE4909" s="494"/>
      <c r="AF4909" s="494"/>
      <c r="AG4909" s="494"/>
      <c r="AH4909" s="494"/>
      <c r="AI4909" s="494"/>
      <c r="AJ4909" s="488"/>
      <c r="AK4909" s="494"/>
      <c r="AL4909" s="494"/>
      <c r="AM4909" s="488"/>
      <c r="AN4909" s="494"/>
      <c r="AO4909" s="494"/>
      <c r="AP4909" s="494"/>
      <c r="AQ4909" s="494"/>
      <c r="AR4909" s="494"/>
      <c r="AS4909" s="494"/>
      <c r="AT4909" s="488"/>
      <c r="AU4909" s="492"/>
      <c r="AV4909" s="492"/>
      <c r="AW4909" s="492"/>
      <c r="AX4909" s="488"/>
      <c r="AY4909" s="488"/>
      <c r="AZ4909" s="488"/>
    </row>
    <row r="4910">
      <c r="A4910" s="488"/>
      <c r="B4910" s="488"/>
      <c r="C4910" s="488"/>
      <c r="D4910" s="488"/>
      <c r="E4910" s="491"/>
      <c r="F4910" s="492"/>
      <c r="G4910" s="488"/>
      <c r="H4910" s="492"/>
      <c r="I4910" s="488"/>
      <c r="J4910" s="488"/>
      <c r="K4910" s="488"/>
      <c r="L4910" s="488"/>
      <c r="M4910" s="488"/>
      <c r="N4910" s="488"/>
      <c r="O4910" s="488"/>
      <c r="P4910" s="488"/>
      <c r="Q4910" s="488"/>
      <c r="R4910" s="491"/>
      <c r="S4910" s="494"/>
      <c r="T4910" s="494"/>
      <c r="U4910" s="488"/>
      <c r="V4910" s="494"/>
      <c r="W4910" s="494"/>
      <c r="X4910" s="494"/>
      <c r="Y4910" s="494"/>
      <c r="Z4910" s="494"/>
      <c r="AA4910" s="494"/>
      <c r="AB4910" s="488"/>
      <c r="AC4910" s="492"/>
      <c r="AD4910" s="494"/>
      <c r="AE4910" s="494"/>
      <c r="AF4910" s="494"/>
      <c r="AG4910" s="494"/>
      <c r="AH4910" s="494"/>
      <c r="AI4910" s="494"/>
      <c r="AJ4910" s="488"/>
      <c r="AK4910" s="494"/>
      <c r="AL4910" s="494"/>
      <c r="AM4910" s="488"/>
      <c r="AN4910" s="494"/>
      <c r="AO4910" s="494"/>
      <c r="AP4910" s="494"/>
      <c r="AQ4910" s="494"/>
      <c r="AR4910" s="494"/>
      <c r="AS4910" s="494"/>
      <c r="AT4910" s="488"/>
      <c r="AU4910" s="492"/>
      <c r="AV4910" s="492"/>
      <c r="AW4910" s="492"/>
      <c r="AX4910" s="488"/>
      <c r="AY4910" s="488"/>
      <c r="AZ4910" s="488"/>
    </row>
    <row r="4911">
      <c r="A4911" s="488"/>
      <c r="B4911" s="488"/>
      <c r="C4911" s="488"/>
      <c r="D4911" s="488"/>
      <c r="E4911" s="491"/>
      <c r="F4911" s="492"/>
      <c r="G4911" s="488"/>
      <c r="H4911" s="492"/>
      <c r="I4911" s="488"/>
      <c r="J4911" s="488"/>
      <c r="K4911" s="488"/>
      <c r="L4911" s="488"/>
      <c r="M4911" s="488"/>
      <c r="N4911" s="488"/>
      <c r="O4911" s="488"/>
      <c r="P4911" s="488"/>
      <c r="Q4911" s="488"/>
      <c r="R4911" s="491"/>
      <c r="S4911" s="494"/>
      <c r="T4911" s="494"/>
      <c r="U4911" s="488"/>
      <c r="V4911" s="494"/>
      <c r="W4911" s="494"/>
      <c r="X4911" s="494"/>
      <c r="Y4911" s="494"/>
      <c r="Z4911" s="494"/>
      <c r="AA4911" s="494"/>
      <c r="AB4911" s="488"/>
      <c r="AC4911" s="492"/>
      <c r="AD4911" s="494"/>
      <c r="AE4911" s="494"/>
      <c r="AF4911" s="494"/>
      <c r="AG4911" s="494"/>
      <c r="AH4911" s="494"/>
      <c r="AI4911" s="494"/>
      <c r="AJ4911" s="488"/>
      <c r="AK4911" s="494"/>
      <c r="AL4911" s="494"/>
      <c r="AM4911" s="488"/>
      <c r="AN4911" s="494"/>
      <c r="AO4911" s="494"/>
      <c r="AP4911" s="494"/>
      <c r="AQ4911" s="494"/>
      <c r="AR4911" s="494"/>
      <c r="AS4911" s="494"/>
      <c r="AT4911" s="488"/>
      <c r="AU4911" s="492"/>
      <c r="AV4911" s="492"/>
      <c r="AW4911" s="492"/>
      <c r="AX4911" s="488"/>
      <c r="AY4911" s="488"/>
      <c r="AZ4911" s="488"/>
    </row>
    <row r="4912">
      <c r="A4912" s="488"/>
      <c r="B4912" s="488"/>
      <c r="C4912" s="488"/>
      <c r="D4912" s="488"/>
      <c r="E4912" s="491"/>
      <c r="F4912" s="492"/>
      <c r="G4912" s="488"/>
      <c r="H4912" s="492"/>
      <c r="I4912" s="488"/>
      <c r="J4912" s="488"/>
      <c r="K4912" s="488"/>
      <c r="L4912" s="488"/>
      <c r="M4912" s="488"/>
      <c r="N4912" s="488"/>
      <c r="O4912" s="488"/>
      <c r="P4912" s="488"/>
      <c r="Q4912" s="488"/>
      <c r="R4912" s="491"/>
      <c r="S4912" s="494"/>
      <c r="T4912" s="494"/>
      <c r="U4912" s="488"/>
      <c r="V4912" s="494"/>
      <c r="W4912" s="494"/>
      <c r="X4912" s="494"/>
      <c r="Y4912" s="494"/>
      <c r="Z4912" s="494"/>
      <c r="AA4912" s="494"/>
      <c r="AB4912" s="488"/>
      <c r="AC4912" s="492"/>
      <c r="AD4912" s="494"/>
      <c r="AE4912" s="494"/>
      <c r="AF4912" s="494"/>
      <c r="AG4912" s="494"/>
      <c r="AH4912" s="494"/>
      <c r="AI4912" s="494"/>
      <c r="AJ4912" s="488"/>
      <c r="AK4912" s="494"/>
      <c r="AL4912" s="494"/>
      <c r="AM4912" s="488"/>
      <c r="AN4912" s="494"/>
      <c r="AO4912" s="494"/>
      <c r="AP4912" s="494"/>
      <c r="AQ4912" s="494"/>
      <c r="AR4912" s="494"/>
      <c r="AS4912" s="494"/>
      <c r="AT4912" s="488"/>
      <c r="AU4912" s="492"/>
      <c r="AV4912" s="492"/>
      <c r="AW4912" s="492"/>
      <c r="AX4912" s="488"/>
      <c r="AY4912" s="488"/>
      <c r="AZ4912" s="488"/>
    </row>
    <row r="4913">
      <c r="A4913" s="488"/>
      <c r="B4913" s="488"/>
      <c r="C4913" s="488"/>
      <c r="D4913" s="488"/>
      <c r="E4913" s="491"/>
      <c r="F4913" s="492"/>
      <c r="G4913" s="488"/>
      <c r="H4913" s="492"/>
      <c r="I4913" s="488"/>
      <c r="J4913" s="488"/>
      <c r="K4913" s="488"/>
      <c r="L4913" s="488"/>
      <c r="M4913" s="488"/>
      <c r="N4913" s="488"/>
      <c r="O4913" s="488"/>
      <c r="P4913" s="488"/>
      <c r="Q4913" s="488"/>
      <c r="R4913" s="491"/>
      <c r="S4913" s="494"/>
      <c r="T4913" s="494"/>
      <c r="U4913" s="488"/>
      <c r="V4913" s="494"/>
      <c r="W4913" s="494"/>
      <c r="X4913" s="494"/>
      <c r="Y4913" s="494"/>
      <c r="Z4913" s="494"/>
      <c r="AA4913" s="494"/>
      <c r="AB4913" s="488"/>
      <c r="AC4913" s="492"/>
      <c r="AD4913" s="494"/>
      <c r="AE4913" s="494"/>
      <c r="AF4913" s="494"/>
      <c r="AG4913" s="494"/>
      <c r="AH4913" s="494"/>
      <c r="AI4913" s="494"/>
      <c r="AJ4913" s="488"/>
      <c r="AK4913" s="494"/>
      <c r="AL4913" s="494"/>
      <c r="AM4913" s="488"/>
      <c r="AN4913" s="494"/>
      <c r="AO4913" s="494"/>
      <c r="AP4913" s="494"/>
      <c r="AQ4913" s="494"/>
      <c r="AR4913" s="494"/>
      <c r="AS4913" s="494"/>
      <c r="AT4913" s="488"/>
      <c r="AU4913" s="492"/>
      <c r="AV4913" s="492"/>
      <c r="AW4913" s="492"/>
      <c r="AX4913" s="488"/>
      <c r="AY4913" s="488"/>
      <c r="AZ4913" s="488"/>
    </row>
    <row r="4914">
      <c r="A4914" s="488"/>
      <c r="B4914" s="488"/>
      <c r="C4914" s="488"/>
      <c r="D4914" s="488"/>
      <c r="E4914" s="491"/>
      <c r="F4914" s="492"/>
      <c r="G4914" s="488"/>
      <c r="H4914" s="492"/>
      <c r="I4914" s="488"/>
      <c r="J4914" s="488"/>
      <c r="K4914" s="488"/>
      <c r="L4914" s="488"/>
      <c r="M4914" s="488"/>
      <c r="N4914" s="488"/>
      <c r="O4914" s="488"/>
      <c r="P4914" s="488"/>
      <c r="Q4914" s="488"/>
      <c r="R4914" s="491"/>
      <c r="S4914" s="494"/>
      <c r="T4914" s="494"/>
      <c r="U4914" s="488"/>
      <c r="V4914" s="494"/>
      <c r="W4914" s="494"/>
      <c r="X4914" s="494"/>
      <c r="Y4914" s="494"/>
      <c r="Z4914" s="494"/>
      <c r="AA4914" s="494"/>
      <c r="AB4914" s="488"/>
      <c r="AC4914" s="492"/>
      <c r="AD4914" s="494"/>
      <c r="AE4914" s="494"/>
      <c r="AF4914" s="494"/>
      <c r="AG4914" s="494"/>
      <c r="AH4914" s="494"/>
      <c r="AI4914" s="494"/>
      <c r="AJ4914" s="488"/>
      <c r="AK4914" s="494"/>
      <c r="AL4914" s="494"/>
      <c r="AM4914" s="488"/>
      <c r="AN4914" s="494"/>
      <c r="AO4914" s="494"/>
      <c r="AP4914" s="494"/>
      <c r="AQ4914" s="494"/>
      <c r="AR4914" s="494"/>
      <c r="AS4914" s="494"/>
      <c r="AT4914" s="488"/>
      <c r="AU4914" s="492"/>
      <c r="AV4914" s="492"/>
      <c r="AW4914" s="492"/>
      <c r="AX4914" s="488"/>
      <c r="AY4914" s="488"/>
      <c r="AZ4914" s="488"/>
    </row>
    <row r="4915">
      <c r="A4915" s="488"/>
      <c r="B4915" s="488"/>
      <c r="C4915" s="488"/>
      <c r="D4915" s="488"/>
      <c r="E4915" s="491"/>
      <c r="F4915" s="492"/>
      <c r="G4915" s="488"/>
      <c r="H4915" s="492"/>
      <c r="I4915" s="488"/>
      <c r="J4915" s="488"/>
      <c r="K4915" s="488"/>
      <c r="L4915" s="488"/>
      <c r="M4915" s="488"/>
      <c r="N4915" s="488"/>
      <c r="O4915" s="488"/>
      <c r="P4915" s="488"/>
      <c r="Q4915" s="488"/>
      <c r="R4915" s="491"/>
      <c r="S4915" s="494"/>
      <c r="T4915" s="494"/>
      <c r="U4915" s="488"/>
      <c r="V4915" s="494"/>
      <c r="W4915" s="494"/>
      <c r="X4915" s="494"/>
      <c r="Y4915" s="494"/>
      <c r="Z4915" s="494"/>
      <c r="AA4915" s="494"/>
      <c r="AB4915" s="488"/>
      <c r="AC4915" s="492"/>
      <c r="AD4915" s="494"/>
      <c r="AE4915" s="494"/>
      <c r="AF4915" s="494"/>
      <c r="AG4915" s="494"/>
      <c r="AH4915" s="494"/>
      <c r="AI4915" s="494"/>
      <c r="AJ4915" s="488"/>
      <c r="AK4915" s="494"/>
      <c r="AL4915" s="494"/>
      <c r="AM4915" s="488"/>
      <c r="AN4915" s="494"/>
      <c r="AO4915" s="494"/>
      <c r="AP4915" s="494"/>
      <c r="AQ4915" s="494"/>
      <c r="AR4915" s="494"/>
      <c r="AS4915" s="494"/>
      <c r="AT4915" s="488"/>
      <c r="AU4915" s="492"/>
      <c r="AV4915" s="492"/>
      <c r="AW4915" s="492"/>
      <c r="AX4915" s="488"/>
      <c r="AY4915" s="497"/>
      <c r="AZ4915" s="488"/>
    </row>
    <row r="4916">
      <c r="A4916" s="488"/>
      <c r="B4916" s="488"/>
      <c r="C4916" s="488"/>
      <c r="D4916" s="488"/>
      <c r="E4916" s="491"/>
      <c r="F4916" s="492"/>
      <c r="G4916" s="488"/>
      <c r="H4916" s="492"/>
      <c r="I4916" s="488"/>
      <c r="J4916" s="488"/>
      <c r="K4916" s="488"/>
      <c r="L4916" s="488"/>
      <c r="M4916" s="488"/>
      <c r="N4916" s="488"/>
      <c r="O4916" s="488"/>
      <c r="P4916" s="488"/>
      <c r="Q4916" s="488"/>
      <c r="R4916" s="491"/>
      <c r="S4916" s="494"/>
      <c r="T4916" s="494"/>
      <c r="U4916" s="488"/>
      <c r="V4916" s="494"/>
      <c r="W4916" s="494"/>
      <c r="X4916" s="494"/>
      <c r="Y4916" s="494"/>
      <c r="Z4916" s="494"/>
      <c r="AA4916" s="494"/>
      <c r="AB4916" s="488"/>
      <c r="AC4916" s="492"/>
      <c r="AD4916" s="494"/>
      <c r="AE4916" s="494"/>
      <c r="AF4916" s="494"/>
      <c r="AG4916" s="494"/>
      <c r="AH4916" s="494"/>
      <c r="AI4916" s="494"/>
      <c r="AJ4916" s="488"/>
      <c r="AK4916" s="494"/>
      <c r="AL4916" s="494"/>
      <c r="AM4916" s="488"/>
      <c r="AN4916" s="494"/>
      <c r="AO4916" s="494"/>
      <c r="AP4916" s="494"/>
      <c r="AQ4916" s="494"/>
      <c r="AR4916" s="494"/>
      <c r="AS4916" s="494"/>
      <c r="AT4916" s="488"/>
      <c r="AU4916" s="492"/>
      <c r="AV4916" s="492"/>
      <c r="AW4916" s="492"/>
      <c r="AX4916" s="488"/>
      <c r="AY4916" s="488"/>
      <c r="AZ4916" s="488"/>
    </row>
    <row r="4917">
      <c r="A4917" s="488"/>
      <c r="B4917" s="488"/>
      <c r="C4917" s="488"/>
      <c r="D4917" s="488"/>
      <c r="E4917" s="491"/>
      <c r="F4917" s="492"/>
      <c r="G4917" s="488"/>
      <c r="H4917" s="492"/>
      <c r="I4917" s="488"/>
      <c r="J4917" s="488"/>
      <c r="K4917" s="488"/>
      <c r="L4917" s="488"/>
      <c r="M4917" s="488"/>
      <c r="N4917" s="488"/>
      <c r="O4917" s="488"/>
      <c r="P4917" s="488"/>
      <c r="Q4917" s="488"/>
      <c r="R4917" s="491"/>
      <c r="S4917" s="494"/>
      <c r="T4917" s="494"/>
      <c r="U4917" s="488"/>
      <c r="V4917" s="494"/>
      <c r="W4917" s="494"/>
      <c r="X4917" s="494"/>
      <c r="Y4917" s="494"/>
      <c r="Z4917" s="494"/>
      <c r="AA4917" s="494"/>
      <c r="AB4917" s="488"/>
      <c r="AC4917" s="492"/>
      <c r="AD4917" s="494"/>
      <c r="AE4917" s="494"/>
      <c r="AF4917" s="494"/>
      <c r="AG4917" s="494"/>
      <c r="AH4917" s="494"/>
      <c r="AI4917" s="494"/>
      <c r="AJ4917" s="488"/>
      <c r="AK4917" s="494"/>
      <c r="AL4917" s="494"/>
      <c r="AM4917" s="488"/>
      <c r="AN4917" s="494"/>
      <c r="AO4917" s="494"/>
      <c r="AP4917" s="494"/>
      <c r="AQ4917" s="494"/>
      <c r="AR4917" s="494"/>
      <c r="AS4917" s="494"/>
      <c r="AT4917" s="488"/>
      <c r="AU4917" s="492"/>
      <c r="AV4917" s="492"/>
      <c r="AW4917" s="492"/>
      <c r="AX4917" s="488"/>
      <c r="AY4917" s="488"/>
      <c r="AZ4917" s="488"/>
    </row>
    <row r="4918">
      <c r="A4918" s="488"/>
      <c r="B4918" s="488"/>
      <c r="C4918" s="488"/>
      <c r="D4918" s="488"/>
      <c r="E4918" s="491"/>
      <c r="F4918" s="492"/>
      <c r="G4918" s="488"/>
      <c r="H4918" s="492"/>
      <c r="I4918" s="488"/>
      <c r="J4918" s="488"/>
      <c r="K4918" s="488"/>
      <c r="L4918" s="488"/>
      <c r="M4918" s="488"/>
      <c r="N4918" s="488"/>
      <c r="O4918" s="488"/>
      <c r="P4918" s="488"/>
      <c r="Q4918" s="488"/>
      <c r="R4918" s="491"/>
      <c r="S4918" s="494"/>
      <c r="T4918" s="494"/>
      <c r="U4918" s="488"/>
      <c r="V4918" s="494"/>
      <c r="W4918" s="494"/>
      <c r="X4918" s="494"/>
      <c r="Y4918" s="494"/>
      <c r="Z4918" s="494"/>
      <c r="AA4918" s="494"/>
      <c r="AB4918" s="488"/>
      <c r="AC4918" s="492"/>
      <c r="AD4918" s="494"/>
      <c r="AE4918" s="494"/>
      <c r="AF4918" s="494"/>
      <c r="AG4918" s="494"/>
      <c r="AH4918" s="494"/>
      <c r="AI4918" s="494"/>
      <c r="AJ4918" s="488"/>
      <c r="AK4918" s="494"/>
      <c r="AL4918" s="494"/>
      <c r="AM4918" s="488"/>
      <c r="AN4918" s="494"/>
      <c r="AO4918" s="494"/>
      <c r="AP4918" s="494"/>
      <c r="AQ4918" s="494"/>
      <c r="AR4918" s="494"/>
      <c r="AS4918" s="494"/>
      <c r="AT4918" s="488"/>
      <c r="AU4918" s="492"/>
      <c r="AV4918" s="492"/>
      <c r="AW4918" s="492"/>
      <c r="AX4918" s="488"/>
      <c r="AY4918" s="488"/>
      <c r="AZ4918" s="488"/>
    </row>
    <row r="4919">
      <c r="A4919" s="488"/>
      <c r="B4919" s="488"/>
      <c r="C4919" s="488"/>
      <c r="D4919" s="488"/>
      <c r="E4919" s="491"/>
      <c r="F4919" s="492"/>
      <c r="G4919" s="488"/>
      <c r="H4919" s="492"/>
      <c r="I4919" s="488"/>
      <c r="J4919" s="488"/>
      <c r="K4919" s="488"/>
      <c r="L4919" s="488"/>
      <c r="M4919" s="488"/>
      <c r="N4919" s="488"/>
      <c r="O4919" s="488"/>
      <c r="P4919" s="488"/>
      <c r="Q4919" s="488"/>
      <c r="R4919" s="491"/>
      <c r="S4919" s="494"/>
      <c r="T4919" s="494"/>
      <c r="U4919" s="488"/>
      <c r="V4919" s="494"/>
      <c r="W4919" s="494"/>
      <c r="X4919" s="494"/>
      <c r="Y4919" s="494"/>
      <c r="Z4919" s="494"/>
      <c r="AA4919" s="494"/>
      <c r="AB4919" s="488"/>
      <c r="AC4919" s="492"/>
      <c r="AD4919" s="494"/>
      <c r="AE4919" s="494"/>
      <c r="AF4919" s="494"/>
      <c r="AG4919" s="494"/>
      <c r="AH4919" s="494"/>
      <c r="AI4919" s="494"/>
      <c r="AJ4919" s="488"/>
      <c r="AK4919" s="494"/>
      <c r="AL4919" s="494"/>
      <c r="AM4919" s="488"/>
      <c r="AN4919" s="494"/>
      <c r="AO4919" s="494"/>
      <c r="AP4919" s="494"/>
      <c r="AQ4919" s="494"/>
      <c r="AR4919" s="494"/>
      <c r="AS4919" s="494"/>
      <c r="AT4919" s="488"/>
      <c r="AU4919" s="492"/>
      <c r="AV4919" s="492"/>
      <c r="AW4919" s="492"/>
      <c r="AX4919" s="488"/>
      <c r="AY4919" s="488"/>
      <c r="AZ4919" s="488"/>
    </row>
    <row r="4920">
      <c r="A4920" s="488"/>
      <c r="B4920" s="488"/>
      <c r="C4920" s="488"/>
      <c r="D4920" s="488"/>
      <c r="E4920" s="491"/>
      <c r="F4920" s="492"/>
      <c r="G4920" s="488"/>
      <c r="H4920" s="492"/>
      <c r="I4920" s="488"/>
      <c r="J4920" s="488"/>
      <c r="K4920" s="488"/>
      <c r="L4920" s="488"/>
      <c r="M4920" s="488"/>
      <c r="N4920" s="488"/>
      <c r="O4920" s="488"/>
      <c r="P4920" s="488"/>
      <c r="Q4920" s="488"/>
      <c r="R4920" s="491"/>
      <c r="S4920" s="494"/>
      <c r="T4920" s="494"/>
      <c r="U4920" s="488"/>
      <c r="V4920" s="494"/>
      <c r="W4920" s="494"/>
      <c r="X4920" s="494"/>
      <c r="Y4920" s="494"/>
      <c r="Z4920" s="494"/>
      <c r="AA4920" s="494"/>
      <c r="AB4920" s="488"/>
      <c r="AC4920" s="492"/>
      <c r="AD4920" s="494"/>
      <c r="AE4920" s="494"/>
      <c r="AF4920" s="494"/>
      <c r="AG4920" s="494"/>
      <c r="AH4920" s="494"/>
      <c r="AI4920" s="494"/>
      <c r="AJ4920" s="488"/>
      <c r="AK4920" s="494"/>
      <c r="AL4920" s="494"/>
      <c r="AM4920" s="488"/>
      <c r="AN4920" s="494"/>
      <c r="AO4920" s="494"/>
      <c r="AP4920" s="494"/>
      <c r="AQ4920" s="494"/>
      <c r="AR4920" s="494"/>
      <c r="AS4920" s="494"/>
      <c r="AT4920" s="488"/>
      <c r="AU4920" s="492"/>
      <c r="AV4920" s="492"/>
      <c r="AW4920" s="492"/>
      <c r="AX4920" s="497"/>
      <c r="AY4920" s="488"/>
      <c r="AZ4920" s="488"/>
    </row>
    <row r="4921">
      <c r="A4921" s="488"/>
      <c r="B4921" s="488"/>
      <c r="C4921" s="488"/>
      <c r="D4921" s="488"/>
      <c r="E4921" s="491"/>
      <c r="F4921" s="492"/>
      <c r="G4921" s="488"/>
      <c r="H4921" s="492"/>
      <c r="I4921" s="488"/>
      <c r="J4921" s="488"/>
      <c r="K4921" s="488"/>
      <c r="L4921" s="488"/>
      <c r="M4921" s="488"/>
      <c r="N4921" s="488"/>
      <c r="O4921" s="488"/>
      <c r="P4921" s="488"/>
      <c r="Q4921" s="488"/>
      <c r="R4921" s="491"/>
      <c r="S4921" s="494"/>
      <c r="T4921" s="494"/>
      <c r="U4921" s="488"/>
      <c r="V4921" s="494"/>
      <c r="W4921" s="494"/>
      <c r="X4921" s="494"/>
      <c r="Y4921" s="494"/>
      <c r="Z4921" s="494"/>
      <c r="AA4921" s="494"/>
      <c r="AB4921" s="488"/>
      <c r="AC4921" s="492"/>
      <c r="AD4921" s="494"/>
      <c r="AE4921" s="494"/>
      <c r="AF4921" s="494"/>
      <c r="AG4921" s="494"/>
      <c r="AH4921" s="494"/>
      <c r="AI4921" s="494"/>
      <c r="AJ4921" s="488"/>
      <c r="AK4921" s="494"/>
      <c r="AL4921" s="494"/>
      <c r="AM4921" s="488"/>
      <c r="AN4921" s="494"/>
      <c r="AO4921" s="494"/>
      <c r="AP4921" s="494"/>
      <c r="AQ4921" s="494"/>
      <c r="AR4921" s="494"/>
      <c r="AS4921" s="494"/>
      <c r="AT4921" s="488"/>
      <c r="AU4921" s="492"/>
      <c r="AV4921" s="492"/>
      <c r="AW4921" s="492"/>
      <c r="AX4921" s="497"/>
      <c r="AY4921" s="488"/>
      <c r="AZ4921" s="488"/>
    </row>
    <row r="4922">
      <c r="A4922" s="488"/>
      <c r="B4922" s="488"/>
      <c r="C4922" s="488"/>
      <c r="D4922" s="488"/>
      <c r="E4922" s="491"/>
      <c r="F4922" s="492"/>
      <c r="G4922" s="488"/>
      <c r="H4922" s="492"/>
      <c r="I4922" s="488"/>
      <c r="J4922" s="488"/>
      <c r="K4922" s="488"/>
      <c r="L4922" s="488"/>
      <c r="M4922" s="488"/>
      <c r="N4922" s="488"/>
      <c r="O4922" s="488"/>
      <c r="P4922" s="488"/>
      <c r="Q4922" s="488"/>
      <c r="R4922" s="491"/>
      <c r="S4922" s="494"/>
      <c r="T4922" s="494"/>
      <c r="U4922" s="488"/>
      <c r="V4922" s="494"/>
      <c r="W4922" s="494"/>
      <c r="X4922" s="494"/>
      <c r="Y4922" s="494"/>
      <c r="Z4922" s="494"/>
      <c r="AA4922" s="494"/>
      <c r="AB4922" s="488"/>
      <c r="AC4922" s="492"/>
      <c r="AD4922" s="494"/>
      <c r="AE4922" s="494"/>
      <c r="AF4922" s="494"/>
      <c r="AG4922" s="494"/>
      <c r="AH4922" s="494"/>
      <c r="AI4922" s="494"/>
      <c r="AJ4922" s="488"/>
      <c r="AK4922" s="494"/>
      <c r="AL4922" s="494"/>
      <c r="AM4922" s="488"/>
      <c r="AN4922" s="494"/>
      <c r="AO4922" s="494"/>
      <c r="AP4922" s="494"/>
      <c r="AQ4922" s="494"/>
      <c r="AR4922" s="494"/>
      <c r="AS4922" s="494"/>
      <c r="AT4922" s="488"/>
      <c r="AU4922" s="492"/>
      <c r="AV4922" s="492"/>
      <c r="AW4922" s="492"/>
      <c r="AX4922" s="497"/>
      <c r="AY4922" s="497"/>
      <c r="AZ4922" s="488"/>
    </row>
    <row r="4923">
      <c r="A4923" s="488"/>
      <c r="B4923" s="488"/>
      <c r="C4923" s="488"/>
      <c r="D4923" s="488"/>
      <c r="E4923" s="491"/>
      <c r="F4923" s="492"/>
      <c r="G4923" s="488"/>
      <c r="H4923" s="492"/>
      <c r="I4923" s="488"/>
      <c r="J4923" s="488"/>
      <c r="K4923" s="488"/>
      <c r="L4923" s="488"/>
      <c r="M4923" s="488"/>
      <c r="N4923" s="488"/>
      <c r="O4923" s="488"/>
      <c r="P4923" s="488"/>
      <c r="Q4923" s="488"/>
      <c r="R4923" s="491"/>
      <c r="S4923" s="494"/>
      <c r="T4923" s="494"/>
      <c r="U4923" s="488"/>
      <c r="V4923" s="494"/>
      <c r="W4923" s="494"/>
      <c r="X4923" s="494"/>
      <c r="Y4923" s="494"/>
      <c r="Z4923" s="494"/>
      <c r="AA4923" s="494"/>
      <c r="AB4923" s="488"/>
      <c r="AC4923" s="492"/>
      <c r="AD4923" s="494"/>
      <c r="AE4923" s="494"/>
      <c r="AF4923" s="494"/>
      <c r="AG4923" s="494"/>
      <c r="AH4923" s="494"/>
      <c r="AI4923" s="494"/>
      <c r="AJ4923" s="488"/>
      <c r="AK4923" s="494"/>
      <c r="AL4923" s="494"/>
      <c r="AM4923" s="488"/>
      <c r="AN4923" s="494"/>
      <c r="AO4923" s="494"/>
      <c r="AP4923" s="494"/>
      <c r="AQ4923" s="494"/>
      <c r="AR4923" s="494"/>
      <c r="AS4923" s="494"/>
      <c r="AT4923" s="488"/>
      <c r="AU4923" s="492"/>
      <c r="AV4923" s="492"/>
      <c r="AW4923" s="492"/>
      <c r="AX4923" s="497"/>
      <c r="AY4923" s="488"/>
      <c r="AZ4923" s="488"/>
    </row>
    <row r="4924">
      <c r="A4924" s="488"/>
      <c r="B4924" s="488"/>
      <c r="C4924" s="488"/>
      <c r="D4924" s="488"/>
      <c r="E4924" s="491"/>
      <c r="F4924" s="492"/>
      <c r="G4924" s="488"/>
      <c r="H4924" s="492"/>
      <c r="I4924" s="488"/>
      <c r="J4924" s="488"/>
      <c r="K4924" s="488"/>
      <c r="L4924" s="488"/>
      <c r="M4924" s="488"/>
      <c r="N4924" s="488"/>
      <c r="O4924" s="488"/>
      <c r="P4924" s="488"/>
      <c r="Q4924" s="488"/>
      <c r="R4924" s="491"/>
      <c r="S4924" s="494"/>
      <c r="T4924" s="494"/>
      <c r="U4924" s="488"/>
      <c r="V4924" s="494"/>
      <c r="W4924" s="494"/>
      <c r="X4924" s="494"/>
      <c r="Y4924" s="494"/>
      <c r="Z4924" s="494"/>
      <c r="AA4924" s="494"/>
      <c r="AB4924" s="488"/>
      <c r="AC4924" s="492"/>
      <c r="AD4924" s="494"/>
      <c r="AE4924" s="494"/>
      <c r="AF4924" s="494"/>
      <c r="AG4924" s="494"/>
      <c r="AH4924" s="494"/>
      <c r="AI4924" s="494"/>
      <c r="AJ4924" s="488"/>
      <c r="AK4924" s="494"/>
      <c r="AL4924" s="494"/>
      <c r="AM4924" s="488"/>
      <c r="AN4924" s="494"/>
      <c r="AO4924" s="494"/>
      <c r="AP4924" s="494"/>
      <c r="AQ4924" s="494"/>
      <c r="AR4924" s="494"/>
      <c r="AS4924" s="494"/>
      <c r="AT4924" s="488"/>
      <c r="AU4924" s="492"/>
      <c r="AV4924" s="492"/>
      <c r="AW4924" s="492"/>
      <c r="AX4924" s="488"/>
      <c r="AY4924" s="488"/>
      <c r="AZ4924" s="488"/>
    </row>
    <row r="4925">
      <c r="A4925" s="488"/>
      <c r="B4925" s="488"/>
      <c r="C4925" s="488"/>
      <c r="D4925" s="488"/>
      <c r="E4925" s="491"/>
      <c r="F4925" s="492"/>
      <c r="G4925" s="488"/>
      <c r="H4925" s="492"/>
      <c r="I4925" s="488"/>
      <c r="J4925" s="488"/>
      <c r="K4925" s="488"/>
      <c r="L4925" s="488"/>
      <c r="M4925" s="488"/>
      <c r="N4925" s="488"/>
      <c r="O4925" s="488"/>
      <c r="P4925" s="488"/>
      <c r="Q4925" s="488"/>
      <c r="R4925" s="491"/>
      <c r="S4925" s="494"/>
      <c r="T4925" s="494"/>
      <c r="U4925" s="488"/>
      <c r="V4925" s="494"/>
      <c r="W4925" s="494"/>
      <c r="X4925" s="494"/>
      <c r="Y4925" s="494"/>
      <c r="Z4925" s="494"/>
      <c r="AA4925" s="494"/>
      <c r="AB4925" s="488"/>
      <c r="AC4925" s="492"/>
      <c r="AD4925" s="494"/>
      <c r="AE4925" s="494"/>
      <c r="AF4925" s="494"/>
      <c r="AG4925" s="494"/>
      <c r="AH4925" s="494"/>
      <c r="AI4925" s="494"/>
      <c r="AJ4925" s="488"/>
      <c r="AK4925" s="494"/>
      <c r="AL4925" s="494"/>
      <c r="AM4925" s="488"/>
      <c r="AN4925" s="494"/>
      <c r="AO4925" s="494"/>
      <c r="AP4925" s="494"/>
      <c r="AQ4925" s="494"/>
      <c r="AR4925" s="494"/>
      <c r="AS4925" s="494"/>
      <c r="AT4925" s="488"/>
      <c r="AU4925" s="492"/>
      <c r="AV4925" s="492"/>
      <c r="AW4925" s="492"/>
      <c r="AX4925" s="488"/>
      <c r="AY4925" s="488"/>
      <c r="AZ4925" s="488"/>
    </row>
    <row r="4926">
      <c r="A4926" s="488"/>
      <c r="B4926" s="488"/>
      <c r="C4926" s="488"/>
      <c r="D4926" s="488"/>
      <c r="E4926" s="491"/>
      <c r="F4926" s="492"/>
      <c r="G4926" s="488"/>
      <c r="H4926" s="492"/>
      <c r="I4926" s="488"/>
      <c r="J4926" s="488"/>
      <c r="K4926" s="488"/>
      <c r="L4926" s="488"/>
      <c r="M4926" s="488"/>
      <c r="N4926" s="488"/>
      <c r="O4926" s="488"/>
      <c r="P4926" s="488"/>
      <c r="Q4926" s="488"/>
      <c r="R4926" s="491"/>
      <c r="S4926" s="494"/>
      <c r="T4926" s="494"/>
      <c r="U4926" s="488"/>
      <c r="V4926" s="494"/>
      <c r="W4926" s="494"/>
      <c r="X4926" s="494"/>
      <c r="Y4926" s="494"/>
      <c r="Z4926" s="494"/>
      <c r="AA4926" s="494"/>
      <c r="AB4926" s="488"/>
      <c r="AC4926" s="492"/>
      <c r="AD4926" s="494"/>
      <c r="AE4926" s="494"/>
      <c r="AF4926" s="494"/>
      <c r="AG4926" s="494"/>
      <c r="AH4926" s="494"/>
      <c r="AI4926" s="494"/>
      <c r="AJ4926" s="488"/>
      <c r="AK4926" s="494"/>
      <c r="AL4926" s="494"/>
      <c r="AM4926" s="488"/>
      <c r="AN4926" s="494"/>
      <c r="AO4926" s="494"/>
      <c r="AP4926" s="494"/>
      <c r="AQ4926" s="494"/>
      <c r="AR4926" s="494"/>
      <c r="AS4926" s="494"/>
      <c r="AT4926" s="488"/>
      <c r="AU4926" s="492"/>
      <c r="AV4926" s="492"/>
      <c r="AW4926" s="492"/>
      <c r="AX4926" s="488"/>
      <c r="AY4926" s="488"/>
      <c r="AZ4926" s="488"/>
    </row>
    <row r="4927">
      <c r="A4927" s="488"/>
      <c r="B4927" s="488"/>
      <c r="C4927" s="488"/>
      <c r="D4927" s="488"/>
      <c r="E4927" s="491"/>
      <c r="F4927" s="492"/>
      <c r="G4927" s="488"/>
      <c r="H4927" s="492"/>
      <c r="I4927" s="488"/>
      <c r="J4927" s="488"/>
      <c r="K4927" s="488"/>
      <c r="L4927" s="488"/>
      <c r="M4927" s="488"/>
      <c r="N4927" s="488"/>
      <c r="O4927" s="488"/>
      <c r="P4927" s="488"/>
      <c r="Q4927" s="488"/>
      <c r="R4927" s="491"/>
      <c r="S4927" s="494"/>
      <c r="T4927" s="494"/>
      <c r="U4927" s="488"/>
      <c r="V4927" s="494"/>
      <c r="W4927" s="494"/>
      <c r="X4927" s="494"/>
      <c r="Y4927" s="494"/>
      <c r="Z4927" s="494"/>
      <c r="AA4927" s="494"/>
      <c r="AB4927" s="488"/>
      <c r="AC4927" s="492"/>
      <c r="AD4927" s="494"/>
      <c r="AE4927" s="494"/>
      <c r="AF4927" s="494"/>
      <c r="AG4927" s="494"/>
      <c r="AH4927" s="494"/>
      <c r="AI4927" s="494"/>
      <c r="AJ4927" s="488"/>
      <c r="AK4927" s="494"/>
      <c r="AL4927" s="494"/>
      <c r="AM4927" s="488"/>
      <c r="AN4927" s="494"/>
      <c r="AO4927" s="494"/>
      <c r="AP4927" s="494"/>
      <c r="AQ4927" s="494"/>
      <c r="AR4927" s="494"/>
      <c r="AS4927" s="494"/>
      <c r="AT4927" s="488"/>
      <c r="AU4927" s="492"/>
      <c r="AV4927" s="492"/>
      <c r="AW4927" s="492"/>
      <c r="AX4927" s="488"/>
      <c r="AY4927" s="488"/>
      <c r="AZ4927" s="488"/>
    </row>
    <row r="4928">
      <c r="A4928" s="488"/>
      <c r="B4928" s="488"/>
      <c r="C4928" s="488"/>
      <c r="D4928" s="488"/>
      <c r="E4928" s="491"/>
      <c r="F4928" s="492"/>
      <c r="G4928" s="488"/>
      <c r="H4928" s="492"/>
      <c r="I4928" s="488"/>
      <c r="J4928" s="488"/>
      <c r="K4928" s="488"/>
      <c r="L4928" s="488"/>
      <c r="M4928" s="488"/>
      <c r="N4928" s="488"/>
      <c r="O4928" s="488"/>
      <c r="P4928" s="488"/>
      <c r="Q4928" s="488"/>
      <c r="R4928" s="491"/>
      <c r="S4928" s="494"/>
      <c r="T4928" s="494"/>
      <c r="U4928" s="488"/>
      <c r="V4928" s="491"/>
      <c r="W4928" s="488"/>
      <c r="X4928" s="488"/>
      <c r="Y4928" s="492"/>
      <c r="Z4928" s="488"/>
      <c r="AA4928" s="488"/>
      <c r="AB4928" s="488"/>
      <c r="AC4928" s="492"/>
      <c r="AD4928" s="494"/>
      <c r="AE4928" s="494"/>
      <c r="AF4928" s="494"/>
      <c r="AG4928" s="494"/>
      <c r="AH4928" s="494"/>
      <c r="AI4928" s="494"/>
      <c r="AJ4928" s="488"/>
      <c r="AK4928" s="494"/>
      <c r="AL4928" s="494"/>
      <c r="AM4928" s="488"/>
      <c r="AN4928" s="494"/>
      <c r="AO4928" s="494"/>
      <c r="AP4928" s="494"/>
      <c r="AQ4928" s="494"/>
      <c r="AR4928" s="494"/>
      <c r="AS4928" s="494"/>
      <c r="AT4928" s="488"/>
      <c r="AU4928" s="492"/>
      <c r="AV4928" s="492"/>
      <c r="AW4928" s="492"/>
      <c r="AX4928" s="488"/>
      <c r="AY4928" s="488"/>
      <c r="AZ4928" s="488"/>
    </row>
    <row r="4929">
      <c r="A4929" s="488"/>
      <c r="B4929" s="488"/>
      <c r="C4929" s="488"/>
      <c r="D4929" s="488"/>
      <c r="E4929" s="491"/>
      <c r="F4929" s="492"/>
      <c r="G4929" s="488"/>
      <c r="H4929" s="492"/>
      <c r="I4929" s="488"/>
      <c r="J4929" s="488"/>
      <c r="K4929" s="488"/>
      <c r="L4929" s="488"/>
      <c r="M4929" s="488"/>
      <c r="N4929" s="488"/>
      <c r="O4929" s="488"/>
      <c r="P4929" s="488"/>
      <c r="Q4929" s="488"/>
      <c r="R4929" s="491"/>
      <c r="S4929" s="494"/>
      <c r="T4929" s="494"/>
      <c r="U4929" s="488"/>
      <c r="V4929" s="491"/>
      <c r="W4929" s="488"/>
      <c r="X4929" s="488"/>
      <c r="Y4929" s="492"/>
      <c r="Z4929" s="488"/>
      <c r="AA4929" s="488"/>
      <c r="AB4929" s="488"/>
      <c r="AC4929" s="492"/>
      <c r="AD4929" s="494"/>
      <c r="AE4929" s="494"/>
      <c r="AF4929" s="494"/>
      <c r="AG4929" s="494"/>
      <c r="AH4929" s="494"/>
      <c r="AI4929" s="494"/>
      <c r="AJ4929" s="488"/>
      <c r="AK4929" s="494"/>
      <c r="AL4929" s="494"/>
      <c r="AM4929" s="488"/>
      <c r="AN4929" s="494"/>
      <c r="AO4929" s="494"/>
      <c r="AP4929" s="494"/>
      <c r="AQ4929" s="494"/>
      <c r="AR4929" s="494"/>
      <c r="AS4929" s="494"/>
      <c r="AT4929" s="488"/>
      <c r="AU4929" s="492"/>
      <c r="AV4929" s="492"/>
      <c r="AW4929" s="492"/>
      <c r="AX4929" s="488"/>
      <c r="AY4929" s="488"/>
      <c r="AZ4929" s="488"/>
    </row>
    <row r="4930">
      <c r="A4930" s="488"/>
      <c r="B4930" s="488"/>
      <c r="C4930" s="488"/>
      <c r="D4930" s="488"/>
      <c r="E4930" s="491"/>
      <c r="F4930" s="492"/>
      <c r="G4930" s="488"/>
      <c r="H4930" s="492"/>
      <c r="I4930" s="488"/>
      <c r="J4930" s="488"/>
      <c r="K4930" s="488"/>
      <c r="L4930" s="488"/>
      <c r="M4930" s="488"/>
      <c r="N4930" s="488"/>
      <c r="O4930" s="488"/>
      <c r="P4930" s="488"/>
      <c r="Q4930" s="488"/>
      <c r="R4930" s="491"/>
      <c r="S4930" s="494"/>
      <c r="T4930" s="494"/>
      <c r="U4930" s="488"/>
      <c r="V4930" s="494"/>
      <c r="W4930" s="494"/>
      <c r="X4930" s="494"/>
      <c r="Y4930" s="494"/>
      <c r="Z4930" s="494"/>
      <c r="AA4930" s="494"/>
      <c r="AB4930" s="488"/>
      <c r="AC4930" s="492"/>
      <c r="AD4930" s="494"/>
      <c r="AE4930" s="494"/>
      <c r="AF4930" s="494"/>
      <c r="AG4930" s="494"/>
      <c r="AH4930" s="494"/>
      <c r="AI4930" s="494"/>
      <c r="AJ4930" s="488"/>
      <c r="AK4930" s="494"/>
      <c r="AL4930" s="494"/>
      <c r="AM4930" s="488"/>
      <c r="AN4930" s="494"/>
      <c r="AO4930" s="494"/>
      <c r="AP4930" s="494"/>
      <c r="AQ4930" s="494"/>
      <c r="AR4930" s="494"/>
      <c r="AS4930" s="494"/>
      <c r="AT4930" s="488"/>
      <c r="AU4930" s="492"/>
      <c r="AV4930" s="492"/>
      <c r="AW4930" s="492"/>
      <c r="AX4930" s="497"/>
      <c r="AY4930" s="488"/>
      <c r="AZ4930" s="488"/>
    </row>
    <row r="4931">
      <c r="A4931" s="488"/>
      <c r="B4931" s="488"/>
      <c r="C4931" s="488"/>
      <c r="D4931" s="488"/>
      <c r="E4931" s="491"/>
      <c r="F4931" s="492"/>
      <c r="G4931" s="488"/>
      <c r="H4931" s="492"/>
      <c r="I4931" s="488"/>
      <c r="J4931" s="488"/>
      <c r="K4931" s="488"/>
      <c r="L4931" s="488"/>
      <c r="M4931" s="488"/>
      <c r="N4931" s="488"/>
      <c r="O4931" s="488"/>
      <c r="P4931" s="488"/>
      <c r="Q4931" s="488"/>
      <c r="R4931" s="491"/>
      <c r="S4931" s="494"/>
      <c r="T4931" s="494"/>
      <c r="U4931" s="488"/>
      <c r="V4931" s="494"/>
      <c r="W4931" s="494"/>
      <c r="X4931" s="494"/>
      <c r="Y4931" s="494"/>
      <c r="Z4931" s="494"/>
      <c r="AA4931" s="494"/>
      <c r="AB4931" s="488"/>
      <c r="AC4931" s="492"/>
      <c r="AD4931" s="494"/>
      <c r="AE4931" s="494"/>
      <c r="AF4931" s="494"/>
      <c r="AG4931" s="494"/>
      <c r="AH4931" s="494"/>
      <c r="AI4931" s="494"/>
      <c r="AJ4931" s="488"/>
      <c r="AK4931" s="494"/>
      <c r="AL4931" s="494"/>
      <c r="AM4931" s="488"/>
      <c r="AN4931" s="494"/>
      <c r="AO4931" s="494"/>
      <c r="AP4931" s="494"/>
      <c r="AQ4931" s="494"/>
      <c r="AR4931" s="494"/>
      <c r="AS4931" s="494"/>
      <c r="AT4931" s="488"/>
      <c r="AU4931" s="492"/>
      <c r="AV4931" s="492"/>
      <c r="AW4931" s="492"/>
      <c r="AX4931" s="488"/>
      <c r="AY4931" s="488"/>
      <c r="AZ4931" s="488"/>
    </row>
    <row r="4932">
      <c r="A4932" s="488"/>
      <c r="B4932" s="488"/>
      <c r="C4932" s="488"/>
      <c r="D4932" s="488"/>
      <c r="E4932" s="491"/>
      <c r="F4932" s="492"/>
      <c r="G4932" s="488"/>
      <c r="H4932" s="492"/>
      <c r="I4932" s="488"/>
      <c r="J4932" s="488"/>
      <c r="K4932" s="488"/>
      <c r="L4932" s="488"/>
      <c r="M4932" s="488"/>
      <c r="N4932" s="488"/>
      <c r="O4932" s="488"/>
      <c r="P4932" s="488"/>
      <c r="Q4932" s="488"/>
      <c r="R4932" s="491"/>
      <c r="S4932" s="494"/>
      <c r="T4932" s="494"/>
      <c r="U4932" s="488"/>
      <c r="V4932" s="494"/>
      <c r="W4932" s="494"/>
      <c r="X4932" s="494"/>
      <c r="Y4932" s="494"/>
      <c r="Z4932" s="494"/>
      <c r="AA4932" s="494"/>
      <c r="AB4932" s="488"/>
      <c r="AC4932" s="492"/>
      <c r="AD4932" s="494"/>
      <c r="AE4932" s="494"/>
      <c r="AF4932" s="494"/>
      <c r="AG4932" s="494"/>
      <c r="AH4932" s="494"/>
      <c r="AI4932" s="494"/>
      <c r="AJ4932" s="488"/>
      <c r="AK4932" s="494"/>
      <c r="AL4932" s="494"/>
      <c r="AM4932" s="488"/>
      <c r="AN4932" s="494"/>
      <c r="AO4932" s="494"/>
      <c r="AP4932" s="494"/>
      <c r="AQ4932" s="494"/>
      <c r="AR4932" s="494"/>
      <c r="AS4932" s="494"/>
      <c r="AT4932" s="488"/>
      <c r="AU4932" s="492"/>
      <c r="AV4932" s="492"/>
      <c r="AW4932" s="492"/>
      <c r="AX4932" s="488"/>
      <c r="AY4932" s="488"/>
      <c r="AZ4932" s="488"/>
    </row>
    <row r="4933">
      <c r="A4933" s="488"/>
      <c r="B4933" s="488"/>
      <c r="C4933" s="488"/>
      <c r="D4933" s="488"/>
      <c r="E4933" s="491"/>
      <c r="F4933" s="492"/>
      <c r="G4933" s="488"/>
      <c r="H4933" s="492"/>
      <c r="I4933" s="488"/>
      <c r="J4933" s="488"/>
      <c r="K4933" s="488"/>
      <c r="L4933" s="488"/>
      <c r="M4933" s="488"/>
      <c r="N4933" s="488"/>
      <c r="O4933" s="488"/>
      <c r="P4933" s="488"/>
      <c r="Q4933" s="488"/>
      <c r="R4933" s="491"/>
      <c r="S4933" s="494"/>
      <c r="T4933" s="494"/>
      <c r="U4933" s="488"/>
      <c r="V4933" s="494"/>
      <c r="W4933" s="494"/>
      <c r="X4933" s="494"/>
      <c r="Y4933" s="494"/>
      <c r="Z4933" s="494"/>
      <c r="AA4933" s="494"/>
      <c r="AB4933" s="488"/>
      <c r="AC4933" s="492"/>
      <c r="AD4933" s="494"/>
      <c r="AE4933" s="494"/>
      <c r="AF4933" s="494"/>
      <c r="AG4933" s="494"/>
      <c r="AH4933" s="494"/>
      <c r="AI4933" s="494"/>
      <c r="AJ4933" s="488"/>
      <c r="AK4933" s="494"/>
      <c r="AL4933" s="494"/>
      <c r="AM4933" s="488"/>
      <c r="AN4933" s="494"/>
      <c r="AO4933" s="494"/>
      <c r="AP4933" s="494"/>
      <c r="AQ4933" s="494"/>
      <c r="AR4933" s="494"/>
      <c r="AS4933" s="494"/>
      <c r="AT4933" s="488"/>
      <c r="AU4933" s="492"/>
      <c r="AV4933" s="492"/>
      <c r="AW4933" s="492"/>
      <c r="AX4933" s="488"/>
      <c r="AY4933" s="488"/>
      <c r="AZ4933" s="488"/>
    </row>
    <row r="4934">
      <c r="A4934" s="488"/>
      <c r="B4934" s="488"/>
      <c r="C4934" s="488"/>
      <c r="D4934" s="488"/>
      <c r="E4934" s="491"/>
      <c r="F4934" s="492"/>
      <c r="G4934" s="488"/>
      <c r="H4934" s="492"/>
      <c r="I4934" s="488"/>
      <c r="J4934" s="488"/>
      <c r="K4934" s="488"/>
      <c r="L4934" s="488"/>
      <c r="M4934" s="488"/>
      <c r="N4934" s="488"/>
      <c r="O4934" s="488"/>
      <c r="P4934" s="488"/>
      <c r="Q4934" s="488"/>
      <c r="R4934" s="491"/>
      <c r="S4934" s="494"/>
      <c r="T4934" s="494"/>
      <c r="U4934" s="488"/>
      <c r="V4934" s="494"/>
      <c r="W4934" s="494"/>
      <c r="X4934" s="494"/>
      <c r="Y4934" s="494"/>
      <c r="Z4934" s="494"/>
      <c r="AA4934" s="494"/>
      <c r="AB4934" s="488"/>
      <c r="AC4934" s="492"/>
      <c r="AD4934" s="494"/>
      <c r="AE4934" s="494"/>
      <c r="AF4934" s="494"/>
      <c r="AG4934" s="494"/>
      <c r="AH4934" s="494"/>
      <c r="AI4934" s="494"/>
      <c r="AJ4934" s="488"/>
      <c r="AK4934" s="494"/>
      <c r="AL4934" s="494"/>
      <c r="AM4934" s="488"/>
      <c r="AN4934" s="494"/>
      <c r="AO4934" s="494"/>
      <c r="AP4934" s="494"/>
      <c r="AQ4934" s="494"/>
      <c r="AR4934" s="494"/>
      <c r="AS4934" s="494"/>
      <c r="AT4934" s="488"/>
      <c r="AU4934" s="492"/>
      <c r="AV4934" s="492"/>
      <c r="AW4934" s="492"/>
      <c r="AX4934" s="488"/>
      <c r="AY4934" s="497"/>
      <c r="AZ4934" s="488"/>
    </row>
    <row r="4935">
      <c r="A4935" s="488"/>
      <c r="B4935" s="488"/>
      <c r="C4935" s="488"/>
      <c r="D4935" s="488"/>
      <c r="E4935" s="491"/>
      <c r="F4935" s="492"/>
      <c r="G4935" s="488"/>
      <c r="H4935" s="492"/>
      <c r="I4935" s="488"/>
      <c r="J4935" s="488"/>
      <c r="K4935" s="488"/>
      <c r="L4935" s="488"/>
      <c r="M4935" s="488"/>
      <c r="N4935" s="488"/>
      <c r="O4935" s="488"/>
      <c r="P4935" s="488"/>
      <c r="Q4935" s="488"/>
      <c r="R4935" s="491"/>
      <c r="S4935" s="494"/>
      <c r="T4935" s="494"/>
      <c r="U4935" s="488"/>
      <c r="V4935" s="494"/>
      <c r="W4935" s="494"/>
      <c r="X4935" s="494"/>
      <c r="Y4935" s="494"/>
      <c r="Z4935" s="494"/>
      <c r="AA4935" s="494"/>
      <c r="AB4935" s="488"/>
      <c r="AC4935" s="492"/>
      <c r="AD4935" s="494"/>
      <c r="AE4935" s="494"/>
      <c r="AF4935" s="494"/>
      <c r="AG4935" s="494"/>
      <c r="AH4935" s="494"/>
      <c r="AI4935" s="494"/>
      <c r="AJ4935" s="488"/>
      <c r="AK4935" s="494"/>
      <c r="AL4935" s="494"/>
      <c r="AM4935" s="488"/>
      <c r="AN4935" s="494"/>
      <c r="AO4935" s="494"/>
      <c r="AP4935" s="494"/>
      <c r="AQ4935" s="494"/>
      <c r="AR4935" s="494"/>
      <c r="AS4935" s="494"/>
      <c r="AT4935" s="488"/>
      <c r="AU4935" s="492"/>
      <c r="AV4935" s="492"/>
      <c r="AW4935" s="492"/>
      <c r="AX4935" s="488"/>
      <c r="AY4935" s="497"/>
      <c r="AZ4935" s="488"/>
    </row>
    <row r="4936">
      <c r="A4936" s="488"/>
      <c r="B4936" s="488"/>
      <c r="C4936" s="488"/>
      <c r="D4936" s="488"/>
      <c r="E4936" s="491"/>
      <c r="F4936" s="492"/>
      <c r="G4936" s="488"/>
      <c r="H4936" s="492"/>
      <c r="I4936" s="488"/>
      <c r="J4936" s="488"/>
      <c r="K4936" s="488"/>
      <c r="L4936" s="488"/>
      <c r="M4936" s="488"/>
      <c r="N4936" s="488"/>
      <c r="O4936" s="488"/>
      <c r="P4936" s="488"/>
      <c r="Q4936" s="488"/>
      <c r="R4936" s="491"/>
      <c r="S4936" s="494"/>
      <c r="T4936" s="494"/>
      <c r="U4936" s="488"/>
      <c r="V4936" s="494"/>
      <c r="W4936" s="494"/>
      <c r="X4936" s="494"/>
      <c r="Y4936" s="494"/>
      <c r="Z4936" s="494"/>
      <c r="AA4936" s="494"/>
      <c r="AB4936" s="488"/>
      <c r="AC4936" s="492"/>
      <c r="AD4936" s="494"/>
      <c r="AE4936" s="494"/>
      <c r="AF4936" s="494"/>
      <c r="AG4936" s="494"/>
      <c r="AH4936" s="494"/>
      <c r="AI4936" s="494"/>
      <c r="AJ4936" s="488"/>
      <c r="AK4936" s="494"/>
      <c r="AL4936" s="494"/>
      <c r="AM4936" s="488"/>
      <c r="AN4936" s="494"/>
      <c r="AO4936" s="494"/>
      <c r="AP4936" s="494"/>
      <c r="AQ4936" s="494"/>
      <c r="AR4936" s="494"/>
      <c r="AS4936" s="494"/>
      <c r="AT4936" s="488"/>
      <c r="AU4936" s="492"/>
      <c r="AV4936" s="492"/>
      <c r="AW4936" s="492"/>
      <c r="AX4936" s="497"/>
      <c r="AY4936" s="497"/>
      <c r="AZ4936" s="488"/>
    </row>
    <row r="4937">
      <c r="A4937" s="488"/>
      <c r="B4937" s="488"/>
      <c r="C4937" s="488"/>
      <c r="D4937" s="488"/>
      <c r="E4937" s="491"/>
      <c r="F4937" s="492"/>
      <c r="G4937" s="488"/>
      <c r="H4937" s="492"/>
      <c r="I4937" s="488"/>
      <c r="J4937" s="488"/>
      <c r="K4937" s="488"/>
      <c r="L4937" s="488"/>
      <c r="M4937" s="488"/>
      <c r="N4937" s="488"/>
      <c r="O4937" s="488"/>
      <c r="P4937" s="488"/>
      <c r="Q4937" s="488"/>
      <c r="R4937" s="491"/>
      <c r="S4937" s="494"/>
      <c r="T4937" s="494"/>
      <c r="U4937" s="488"/>
      <c r="V4937" s="494"/>
      <c r="W4937" s="494"/>
      <c r="X4937" s="494"/>
      <c r="Y4937" s="494"/>
      <c r="Z4937" s="494"/>
      <c r="AA4937" s="494"/>
      <c r="AB4937" s="488"/>
      <c r="AC4937" s="492"/>
      <c r="AD4937" s="494"/>
      <c r="AE4937" s="494"/>
      <c r="AF4937" s="494"/>
      <c r="AG4937" s="494"/>
      <c r="AH4937" s="494"/>
      <c r="AI4937" s="494"/>
      <c r="AJ4937" s="488"/>
      <c r="AK4937" s="494"/>
      <c r="AL4937" s="494"/>
      <c r="AM4937" s="488"/>
      <c r="AN4937" s="494"/>
      <c r="AO4937" s="494"/>
      <c r="AP4937" s="494"/>
      <c r="AQ4937" s="494"/>
      <c r="AR4937" s="494"/>
      <c r="AS4937" s="494"/>
      <c r="AT4937" s="488"/>
      <c r="AU4937" s="492"/>
      <c r="AV4937" s="492"/>
      <c r="AW4937" s="492"/>
      <c r="AX4937" s="488"/>
      <c r="AY4937" s="488"/>
      <c r="AZ4937" s="488"/>
    </row>
    <row r="4938">
      <c r="A4938" s="488"/>
      <c r="B4938" s="488"/>
      <c r="C4938" s="488"/>
      <c r="D4938" s="488"/>
      <c r="E4938" s="491"/>
      <c r="F4938" s="492"/>
      <c r="G4938" s="488"/>
      <c r="H4938" s="492"/>
      <c r="I4938" s="488"/>
      <c r="J4938" s="488"/>
      <c r="K4938" s="488"/>
      <c r="L4938" s="488"/>
      <c r="M4938" s="488"/>
      <c r="N4938" s="488"/>
      <c r="O4938" s="488"/>
      <c r="P4938" s="488"/>
      <c r="Q4938" s="488"/>
      <c r="R4938" s="491"/>
      <c r="S4938" s="494"/>
      <c r="T4938" s="494"/>
      <c r="U4938" s="488"/>
      <c r="V4938" s="494"/>
      <c r="W4938" s="494"/>
      <c r="X4938" s="494"/>
      <c r="Y4938" s="494"/>
      <c r="Z4938" s="494"/>
      <c r="AA4938" s="494"/>
      <c r="AB4938" s="488"/>
      <c r="AC4938" s="492"/>
      <c r="AD4938" s="494"/>
      <c r="AE4938" s="494"/>
      <c r="AF4938" s="494"/>
      <c r="AG4938" s="494"/>
      <c r="AH4938" s="494"/>
      <c r="AI4938" s="494"/>
      <c r="AJ4938" s="488"/>
      <c r="AK4938" s="494"/>
      <c r="AL4938" s="494"/>
      <c r="AM4938" s="488"/>
      <c r="AN4938" s="494"/>
      <c r="AO4938" s="494"/>
      <c r="AP4938" s="494"/>
      <c r="AQ4938" s="494"/>
      <c r="AR4938" s="494"/>
      <c r="AS4938" s="494"/>
      <c r="AT4938" s="488"/>
      <c r="AU4938" s="492"/>
      <c r="AV4938" s="492"/>
      <c r="AW4938" s="492"/>
      <c r="AX4938" s="488"/>
      <c r="AY4938" s="488"/>
      <c r="AZ4938" s="488"/>
    </row>
    <row r="4939">
      <c r="A4939" s="488"/>
      <c r="B4939" s="488"/>
      <c r="C4939" s="488"/>
      <c r="D4939" s="488"/>
      <c r="E4939" s="491"/>
      <c r="F4939" s="492"/>
      <c r="G4939" s="488"/>
      <c r="H4939" s="492"/>
      <c r="I4939" s="488"/>
      <c r="J4939" s="488"/>
      <c r="K4939" s="488"/>
      <c r="L4939" s="488"/>
      <c r="M4939" s="488"/>
      <c r="N4939" s="488"/>
      <c r="O4939" s="488"/>
      <c r="P4939" s="488"/>
      <c r="Q4939" s="488"/>
      <c r="R4939" s="491"/>
      <c r="S4939" s="494"/>
      <c r="T4939" s="494"/>
      <c r="U4939" s="488"/>
      <c r="V4939" s="491"/>
      <c r="W4939" s="488"/>
      <c r="X4939" s="488"/>
      <c r="Y4939" s="492"/>
      <c r="Z4939" s="488"/>
      <c r="AA4939" s="488"/>
      <c r="AB4939" s="488"/>
      <c r="AC4939" s="492"/>
      <c r="AD4939" s="494"/>
      <c r="AE4939" s="494"/>
      <c r="AF4939" s="494"/>
      <c r="AG4939" s="494"/>
      <c r="AH4939" s="494"/>
      <c r="AI4939" s="494"/>
      <c r="AJ4939" s="488"/>
      <c r="AK4939" s="494"/>
      <c r="AL4939" s="494"/>
      <c r="AM4939" s="488"/>
      <c r="AN4939" s="494"/>
      <c r="AO4939" s="494"/>
      <c r="AP4939" s="494"/>
      <c r="AQ4939" s="494"/>
      <c r="AR4939" s="494"/>
      <c r="AS4939" s="494"/>
      <c r="AT4939" s="488"/>
      <c r="AU4939" s="492"/>
      <c r="AV4939" s="492"/>
      <c r="AW4939" s="492"/>
      <c r="AX4939" s="488"/>
      <c r="AY4939" s="488"/>
      <c r="AZ4939" s="488"/>
    </row>
    <row r="4940">
      <c r="A4940" s="488"/>
      <c r="B4940" s="488"/>
      <c r="C4940" s="488"/>
      <c r="D4940" s="488"/>
      <c r="E4940" s="491"/>
      <c r="F4940" s="492"/>
      <c r="G4940" s="488"/>
      <c r="H4940" s="492"/>
      <c r="I4940" s="488"/>
      <c r="J4940" s="488"/>
      <c r="K4940" s="488"/>
      <c r="L4940" s="488"/>
      <c r="M4940" s="488"/>
      <c r="N4940" s="488"/>
      <c r="O4940" s="488"/>
      <c r="P4940" s="488"/>
      <c r="Q4940" s="488"/>
      <c r="R4940" s="491"/>
      <c r="S4940" s="494"/>
      <c r="T4940" s="494"/>
      <c r="U4940" s="488"/>
      <c r="V4940" s="494"/>
      <c r="W4940" s="494"/>
      <c r="X4940" s="494"/>
      <c r="Y4940" s="494"/>
      <c r="Z4940" s="494"/>
      <c r="AA4940" s="494"/>
      <c r="AB4940" s="488"/>
      <c r="AC4940" s="492"/>
      <c r="AD4940" s="494"/>
      <c r="AE4940" s="494"/>
      <c r="AF4940" s="494"/>
      <c r="AG4940" s="494"/>
      <c r="AH4940" s="494"/>
      <c r="AI4940" s="494"/>
      <c r="AJ4940" s="488"/>
      <c r="AK4940" s="494"/>
      <c r="AL4940" s="494"/>
      <c r="AM4940" s="488"/>
      <c r="AN4940" s="494"/>
      <c r="AO4940" s="494"/>
      <c r="AP4940" s="494"/>
      <c r="AQ4940" s="494"/>
      <c r="AR4940" s="494"/>
      <c r="AS4940" s="494"/>
      <c r="AT4940" s="488"/>
      <c r="AU4940" s="492"/>
      <c r="AV4940" s="492"/>
      <c r="AW4940" s="492"/>
      <c r="AX4940" s="488"/>
      <c r="AY4940" s="497"/>
      <c r="AZ4940" s="488"/>
    </row>
    <row r="4941">
      <c r="A4941" s="488"/>
      <c r="B4941" s="488"/>
      <c r="C4941" s="488"/>
      <c r="D4941" s="488"/>
      <c r="E4941" s="491"/>
      <c r="F4941" s="492"/>
      <c r="G4941" s="488"/>
      <c r="H4941" s="492"/>
      <c r="I4941" s="488"/>
      <c r="J4941" s="488"/>
      <c r="K4941" s="488"/>
      <c r="L4941" s="488"/>
      <c r="M4941" s="488"/>
      <c r="N4941" s="488"/>
      <c r="O4941" s="488"/>
      <c r="P4941" s="488"/>
      <c r="Q4941" s="488"/>
      <c r="R4941" s="491"/>
      <c r="S4941" s="494"/>
      <c r="T4941" s="494"/>
      <c r="U4941" s="488"/>
      <c r="V4941" s="494"/>
      <c r="W4941" s="494"/>
      <c r="X4941" s="494"/>
      <c r="Y4941" s="494"/>
      <c r="Z4941" s="494"/>
      <c r="AA4941" s="494"/>
      <c r="AB4941" s="488"/>
      <c r="AC4941" s="492"/>
      <c r="AD4941" s="494"/>
      <c r="AE4941" s="494"/>
      <c r="AF4941" s="494"/>
      <c r="AG4941" s="494"/>
      <c r="AH4941" s="494"/>
      <c r="AI4941" s="494"/>
      <c r="AJ4941" s="488"/>
      <c r="AK4941" s="494"/>
      <c r="AL4941" s="494"/>
      <c r="AM4941" s="488"/>
      <c r="AN4941" s="494"/>
      <c r="AO4941" s="494"/>
      <c r="AP4941" s="494"/>
      <c r="AQ4941" s="494"/>
      <c r="AR4941" s="494"/>
      <c r="AS4941" s="494"/>
      <c r="AT4941" s="488"/>
      <c r="AU4941" s="492"/>
      <c r="AV4941" s="492"/>
      <c r="AW4941" s="492"/>
      <c r="AX4941" s="488"/>
      <c r="AY4941" s="497"/>
      <c r="AZ4941" s="488"/>
    </row>
    <row r="4942">
      <c r="A4942" s="488"/>
      <c r="B4942" s="488"/>
      <c r="C4942" s="488"/>
      <c r="D4942" s="488"/>
      <c r="E4942" s="491"/>
      <c r="F4942" s="492"/>
      <c r="G4942" s="488"/>
      <c r="H4942" s="492"/>
      <c r="I4942" s="488"/>
      <c r="J4942" s="488"/>
      <c r="K4942" s="488"/>
      <c r="L4942" s="488"/>
      <c r="M4942" s="488"/>
      <c r="N4942" s="488"/>
      <c r="O4942" s="488"/>
      <c r="P4942" s="488"/>
      <c r="Q4942" s="488"/>
      <c r="R4942" s="491"/>
      <c r="S4942" s="494"/>
      <c r="T4942" s="494"/>
      <c r="U4942" s="488"/>
      <c r="V4942" s="494"/>
      <c r="W4942" s="494"/>
      <c r="X4942" s="494"/>
      <c r="Y4942" s="494"/>
      <c r="Z4942" s="494"/>
      <c r="AA4942" s="494"/>
      <c r="AB4942" s="488"/>
      <c r="AC4942" s="492"/>
      <c r="AD4942" s="494"/>
      <c r="AE4942" s="494"/>
      <c r="AF4942" s="494"/>
      <c r="AG4942" s="494"/>
      <c r="AH4942" s="494"/>
      <c r="AI4942" s="494"/>
      <c r="AJ4942" s="488"/>
      <c r="AK4942" s="494"/>
      <c r="AL4942" s="494"/>
      <c r="AM4942" s="488"/>
      <c r="AN4942" s="494"/>
      <c r="AO4942" s="494"/>
      <c r="AP4942" s="494"/>
      <c r="AQ4942" s="494"/>
      <c r="AR4942" s="494"/>
      <c r="AS4942" s="494"/>
      <c r="AT4942" s="488"/>
      <c r="AU4942" s="492"/>
      <c r="AV4942" s="492"/>
      <c r="AW4942" s="492"/>
      <c r="AX4942" s="488"/>
      <c r="AY4942" s="488"/>
      <c r="AZ4942" s="488"/>
    </row>
    <row r="4943">
      <c r="A4943" s="488"/>
      <c r="B4943" s="488"/>
      <c r="C4943" s="488"/>
      <c r="D4943" s="488"/>
      <c r="E4943" s="491"/>
      <c r="F4943" s="492"/>
      <c r="G4943" s="488"/>
      <c r="H4943" s="492"/>
      <c r="I4943" s="488"/>
      <c r="J4943" s="488"/>
      <c r="K4943" s="488"/>
      <c r="L4943" s="488"/>
      <c r="M4943" s="488"/>
      <c r="N4943" s="488"/>
      <c r="O4943" s="488"/>
      <c r="P4943" s="488"/>
      <c r="Q4943" s="488"/>
      <c r="R4943" s="491"/>
      <c r="S4943" s="494"/>
      <c r="T4943" s="494"/>
      <c r="U4943" s="488"/>
      <c r="V4943" s="494"/>
      <c r="W4943" s="494"/>
      <c r="X4943" s="494"/>
      <c r="Y4943" s="494"/>
      <c r="Z4943" s="494"/>
      <c r="AA4943" s="494"/>
      <c r="AB4943" s="488"/>
      <c r="AC4943" s="492"/>
      <c r="AD4943" s="494"/>
      <c r="AE4943" s="494"/>
      <c r="AF4943" s="494"/>
      <c r="AG4943" s="494"/>
      <c r="AH4943" s="494"/>
      <c r="AI4943" s="494"/>
      <c r="AJ4943" s="488"/>
      <c r="AK4943" s="494"/>
      <c r="AL4943" s="494"/>
      <c r="AM4943" s="488"/>
      <c r="AN4943" s="494"/>
      <c r="AO4943" s="494"/>
      <c r="AP4943" s="494"/>
      <c r="AQ4943" s="494"/>
      <c r="AR4943" s="494"/>
      <c r="AS4943" s="494"/>
      <c r="AT4943" s="488"/>
      <c r="AU4943" s="492"/>
      <c r="AV4943" s="492"/>
      <c r="AW4943" s="492"/>
      <c r="AX4943" s="488"/>
      <c r="AY4943" s="488"/>
      <c r="AZ4943" s="488"/>
    </row>
    <row r="4944">
      <c r="A4944" s="488"/>
      <c r="B4944" s="488"/>
      <c r="C4944" s="488"/>
      <c r="D4944" s="488"/>
      <c r="E4944" s="491"/>
      <c r="F4944" s="492"/>
      <c r="G4944" s="488"/>
      <c r="H4944" s="492"/>
      <c r="I4944" s="488"/>
      <c r="J4944" s="488"/>
      <c r="K4944" s="488"/>
      <c r="L4944" s="488"/>
      <c r="M4944" s="488"/>
      <c r="N4944" s="488"/>
      <c r="O4944" s="488"/>
      <c r="P4944" s="488"/>
      <c r="Q4944" s="488"/>
      <c r="R4944" s="491"/>
      <c r="S4944" s="494"/>
      <c r="T4944" s="494"/>
      <c r="U4944" s="488"/>
      <c r="V4944" s="494"/>
      <c r="W4944" s="494"/>
      <c r="X4944" s="494"/>
      <c r="Y4944" s="494"/>
      <c r="Z4944" s="494"/>
      <c r="AA4944" s="494"/>
      <c r="AB4944" s="488"/>
      <c r="AC4944" s="492"/>
      <c r="AD4944" s="494"/>
      <c r="AE4944" s="494"/>
      <c r="AF4944" s="494"/>
      <c r="AG4944" s="494"/>
      <c r="AH4944" s="494"/>
      <c r="AI4944" s="494"/>
      <c r="AJ4944" s="488"/>
      <c r="AK4944" s="494"/>
      <c r="AL4944" s="494"/>
      <c r="AM4944" s="488"/>
      <c r="AN4944" s="494"/>
      <c r="AO4944" s="494"/>
      <c r="AP4944" s="494"/>
      <c r="AQ4944" s="494"/>
      <c r="AR4944" s="494"/>
      <c r="AS4944" s="494"/>
      <c r="AT4944" s="488"/>
      <c r="AU4944" s="492"/>
      <c r="AV4944" s="492"/>
      <c r="AW4944" s="492"/>
      <c r="AX4944" s="488"/>
      <c r="AY4944" s="488"/>
      <c r="AZ4944" s="488"/>
    </row>
    <row r="4945">
      <c r="A4945" s="488"/>
      <c r="B4945" s="488"/>
      <c r="C4945" s="488"/>
      <c r="D4945" s="488"/>
      <c r="E4945" s="491"/>
      <c r="F4945" s="492"/>
      <c r="G4945" s="488"/>
      <c r="H4945" s="492"/>
      <c r="I4945" s="488"/>
      <c r="J4945" s="488"/>
      <c r="K4945" s="488"/>
      <c r="L4945" s="488"/>
      <c r="M4945" s="488"/>
      <c r="N4945" s="488"/>
      <c r="O4945" s="488"/>
      <c r="P4945" s="488"/>
      <c r="Q4945" s="488"/>
      <c r="R4945" s="491"/>
      <c r="S4945" s="494"/>
      <c r="T4945" s="494"/>
      <c r="U4945" s="488"/>
      <c r="V4945" s="494"/>
      <c r="W4945" s="494"/>
      <c r="X4945" s="494"/>
      <c r="Y4945" s="494"/>
      <c r="Z4945" s="494"/>
      <c r="AA4945" s="494"/>
      <c r="AB4945" s="488"/>
      <c r="AC4945" s="492"/>
      <c r="AD4945" s="494"/>
      <c r="AE4945" s="494"/>
      <c r="AF4945" s="494"/>
      <c r="AG4945" s="494"/>
      <c r="AH4945" s="494"/>
      <c r="AI4945" s="494"/>
      <c r="AJ4945" s="488"/>
      <c r="AK4945" s="494"/>
      <c r="AL4945" s="494"/>
      <c r="AM4945" s="488"/>
      <c r="AN4945" s="494"/>
      <c r="AO4945" s="494"/>
      <c r="AP4945" s="494"/>
      <c r="AQ4945" s="494"/>
      <c r="AR4945" s="494"/>
      <c r="AS4945" s="494"/>
      <c r="AT4945" s="488"/>
      <c r="AU4945" s="492"/>
      <c r="AV4945" s="492"/>
      <c r="AW4945" s="492"/>
      <c r="AX4945" s="488"/>
      <c r="AY4945" s="488"/>
      <c r="AZ4945" s="488"/>
    </row>
    <row r="4946">
      <c r="A4946" s="488"/>
      <c r="B4946" s="488"/>
      <c r="C4946" s="488"/>
      <c r="D4946" s="488"/>
      <c r="E4946" s="491"/>
      <c r="F4946" s="492"/>
      <c r="G4946" s="488"/>
      <c r="H4946" s="492"/>
      <c r="I4946" s="488"/>
      <c r="J4946" s="488"/>
      <c r="K4946" s="488"/>
      <c r="L4946" s="488"/>
      <c r="M4946" s="488"/>
      <c r="N4946" s="488"/>
      <c r="O4946" s="488"/>
      <c r="P4946" s="488"/>
      <c r="Q4946" s="488"/>
      <c r="R4946" s="491"/>
      <c r="S4946" s="494"/>
      <c r="T4946" s="494"/>
      <c r="U4946" s="488"/>
      <c r="V4946" s="494"/>
      <c r="W4946" s="494"/>
      <c r="X4946" s="494"/>
      <c r="Y4946" s="494"/>
      <c r="Z4946" s="494"/>
      <c r="AA4946" s="494"/>
      <c r="AB4946" s="488"/>
      <c r="AC4946" s="492"/>
      <c r="AD4946" s="494"/>
      <c r="AE4946" s="494"/>
      <c r="AF4946" s="494"/>
      <c r="AG4946" s="494"/>
      <c r="AH4946" s="494"/>
      <c r="AI4946" s="494"/>
      <c r="AJ4946" s="488"/>
      <c r="AK4946" s="494"/>
      <c r="AL4946" s="494"/>
      <c r="AM4946" s="488"/>
      <c r="AN4946" s="494"/>
      <c r="AO4946" s="494"/>
      <c r="AP4946" s="494"/>
      <c r="AQ4946" s="494"/>
      <c r="AR4946" s="494"/>
      <c r="AS4946" s="494"/>
      <c r="AT4946" s="488"/>
      <c r="AU4946" s="492"/>
      <c r="AV4946" s="492"/>
      <c r="AW4946" s="492"/>
      <c r="AX4946" s="488"/>
      <c r="AY4946" s="488"/>
      <c r="AZ4946" s="488"/>
    </row>
    <row r="4947">
      <c r="A4947" s="488"/>
      <c r="B4947" s="488"/>
      <c r="C4947" s="488"/>
      <c r="D4947" s="488"/>
      <c r="E4947" s="491"/>
      <c r="F4947" s="492"/>
      <c r="G4947" s="488"/>
      <c r="H4947" s="492"/>
      <c r="I4947" s="488"/>
      <c r="J4947" s="488"/>
      <c r="K4947" s="488"/>
      <c r="L4947" s="488"/>
      <c r="M4947" s="488"/>
      <c r="N4947" s="488"/>
      <c r="O4947" s="488"/>
      <c r="P4947" s="488"/>
      <c r="Q4947" s="488"/>
      <c r="R4947" s="491"/>
      <c r="S4947" s="494"/>
      <c r="T4947" s="494"/>
      <c r="U4947" s="488"/>
      <c r="V4947" s="494"/>
      <c r="W4947" s="494"/>
      <c r="X4947" s="494"/>
      <c r="Y4947" s="494"/>
      <c r="Z4947" s="494"/>
      <c r="AA4947" s="494"/>
      <c r="AB4947" s="488"/>
      <c r="AC4947" s="492"/>
      <c r="AD4947" s="494"/>
      <c r="AE4947" s="494"/>
      <c r="AF4947" s="494"/>
      <c r="AG4947" s="494"/>
      <c r="AH4947" s="494"/>
      <c r="AI4947" s="494"/>
      <c r="AJ4947" s="488"/>
      <c r="AK4947" s="494"/>
      <c r="AL4947" s="494"/>
      <c r="AM4947" s="488"/>
      <c r="AN4947" s="494"/>
      <c r="AO4947" s="494"/>
      <c r="AP4947" s="494"/>
      <c r="AQ4947" s="494"/>
      <c r="AR4947" s="494"/>
      <c r="AS4947" s="494"/>
      <c r="AT4947" s="488"/>
      <c r="AU4947" s="492"/>
      <c r="AV4947" s="492"/>
      <c r="AW4947" s="492"/>
      <c r="AX4947" s="488"/>
      <c r="AY4947" s="488"/>
      <c r="AZ4947" s="488"/>
    </row>
    <row r="4948">
      <c r="A4948" s="488"/>
      <c r="B4948" s="488"/>
      <c r="C4948" s="488"/>
      <c r="D4948" s="488"/>
      <c r="E4948" s="491"/>
      <c r="F4948" s="492"/>
      <c r="G4948" s="488"/>
      <c r="H4948" s="492"/>
      <c r="I4948" s="488"/>
      <c r="J4948" s="488"/>
      <c r="K4948" s="488"/>
      <c r="L4948" s="488"/>
      <c r="M4948" s="488"/>
      <c r="N4948" s="488"/>
      <c r="O4948" s="488"/>
      <c r="P4948" s="488"/>
      <c r="Q4948" s="488"/>
      <c r="R4948" s="491"/>
      <c r="S4948" s="494"/>
      <c r="T4948" s="494"/>
      <c r="U4948" s="488"/>
      <c r="V4948" s="494"/>
      <c r="W4948" s="494"/>
      <c r="X4948" s="494"/>
      <c r="Y4948" s="494"/>
      <c r="Z4948" s="494"/>
      <c r="AA4948" s="494"/>
      <c r="AB4948" s="488"/>
      <c r="AC4948" s="492"/>
      <c r="AD4948" s="494"/>
      <c r="AE4948" s="494"/>
      <c r="AF4948" s="494"/>
      <c r="AG4948" s="494"/>
      <c r="AH4948" s="494"/>
      <c r="AI4948" s="494"/>
      <c r="AJ4948" s="488"/>
      <c r="AK4948" s="494"/>
      <c r="AL4948" s="494"/>
      <c r="AM4948" s="488"/>
      <c r="AN4948" s="494"/>
      <c r="AO4948" s="494"/>
      <c r="AP4948" s="494"/>
      <c r="AQ4948" s="494"/>
      <c r="AR4948" s="494"/>
      <c r="AS4948" s="494"/>
      <c r="AT4948" s="488"/>
      <c r="AU4948" s="492"/>
      <c r="AV4948" s="492"/>
      <c r="AW4948" s="492"/>
      <c r="AX4948" s="488"/>
      <c r="AY4948" s="488"/>
      <c r="AZ4948" s="488"/>
    </row>
    <row r="4949">
      <c r="A4949" s="488"/>
      <c r="B4949" s="488"/>
      <c r="C4949" s="488"/>
      <c r="D4949" s="488"/>
      <c r="E4949" s="491"/>
      <c r="F4949" s="492"/>
      <c r="G4949" s="488"/>
      <c r="H4949" s="492"/>
      <c r="I4949" s="488"/>
      <c r="J4949" s="488"/>
      <c r="K4949" s="488"/>
      <c r="L4949" s="488"/>
      <c r="M4949" s="488"/>
      <c r="N4949" s="488"/>
      <c r="O4949" s="488"/>
      <c r="P4949" s="488"/>
      <c r="Q4949" s="488"/>
      <c r="R4949" s="491"/>
      <c r="S4949" s="494"/>
      <c r="T4949" s="494"/>
      <c r="U4949" s="488"/>
      <c r="V4949" s="494"/>
      <c r="W4949" s="494"/>
      <c r="X4949" s="494"/>
      <c r="Y4949" s="494"/>
      <c r="Z4949" s="494"/>
      <c r="AA4949" s="494"/>
      <c r="AB4949" s="488"/>
      <c r="AC4949" s="492"/>
      <c r="AD4949" s="494"/>
      <c r="AE4949" s="494"/>
      <c r="AF4949" s="494"/>
      <c r="AG4949" s="494"/>
      <c r="AH4949" s="494"/>
      <c r="AI4949" s="494"/>
      <c r="AJ4949" s="488"/>
      <c r="AK4949" s="494"/>
      <c r="AL4949" s="494"/>
      <c r="AM4949" s="488"/>
      <c r="AN4949" s="494"/>
      <c r="AO4949" s="494"/>
      <c r="AP4949" s="494"/>
      <c r="AQ4949" s="494"/>
      <c r="AR4949" s="494"/>
      <c r="AS4949" s="494"/>
      <c r="AT4949" s="488"/>
      <c r="AU4949" s="492"/>
      <c r="AV4949" s="492"/>
      <c r="AW4949" s="492"/>
      <c r="AX4949" s="497"/>
      <c r="AY4949" s="488"/>
      <c r="AZ4949" s="488"/>
    </row>
    <row r="4950">
      <c r="A4950" s="488"/>
      <c r="B4950" s="488"/>
      <c r="C4950" s="488"/>
      <c r="D4950" s="488"/>
      <c r="E4950" s="491"/>
      <c r="F4950" s="492"/>
      <c r="G4950" s="488"/>
      <c r="H4950" s="492"/>
      <c r="I4950" s="488"/>
      <c r="J4950" s="488"/>
      <c r="K4950" s="488"/>
      <c r="L4950" s="488"/>
      <c r="M4950" s="488"/>
      <c r="N4950" s="488"/>
      <c r="O4950" s="488"/>
      <c r="P4950" s="488"/>
      <c r="Q4950" s="488"/>
      <c r="R4950" s="491"/>
      <c r="S4950" s="494"/>
      <c r="T4950" s="494"/>
      <c r="U4950" s="488"/>
      <c r="V4950" s="494"/>
      <c r="W4950" s="494"/>
      <c r="X4950" s="494"/>
      <c r="Y4950" s="494"/>
      <c r="Z4950" s="494"/>
      <c r="AA4950" s="494"/>
      <c r="AB4950" s="488"/>
      <c r="AC4950" s="492"/>
      <c r="AD4950" s="494"/>
      <c r="AE4950" s="494"/>
      <c r="AF4950" s="494"/>
      <c r="AG4950" s="494"/>
      <c r="AH4950" s="494"/>
      <c r="AI4950" s="494"/>
      <c r="AJ4950" s="488"/>
      <c r="AK4950" s="494"/>
      <c r="AL4950" s="494"/>
      <c r="AM4950" s="488"/>
      <c r="AN4950" s="494"/>
      <c r="AO4950" s="494"/>
      <c r="AP4950" s="494"/>
      <c r="AQ4950" s="494"/>
      <c r="AR4950" s="494"/>
      <c r="AS4950" s="494"/>
      <c r="AT4950" s="488"/>
      <c r="AU4950" s="492"/>
      <c r="AV4950" s="492"/>
      <c r="AW4950" s="492"/>
      <c r="AX4950" s="488"/>
      <c r="AY4950" s="488"/>
      <c r="AZ4950" s="488"/>
    </row>
    <row r="4951">
      <c r="A4951" s="488"/>
      <c r="B4951" s="488"/>
      <c r="C4951" s="488"/>
      <c r="D4951" s="488"/>
      <c r="E4951" s="491"/>
      <c r="F4951" s="492"/>
      <c r="G4951" s="488"/>
      <c r="H4951" s="492"/>
      <c r="I4951" s="488"/>
      <c r="J4951" s="488"/>
      <c r="K4951" s="488"/>
      <c r="L4951" s="488"/>
      <c r="M4951" s="488"/>
      <c r="N4951" s="488"/>
      <c r="O4951" s="488"/>
      <c r="P4951" s="488"/>
      <c r="Q4951" s="488"/>
      <c r="R4951" s="491"/>
      <c r="S4951" s="494"/>
      <c r="T4951" s="494"/>
      <c r="U4951" s="488"/>
      <c r="V4951" s="494"/>
      <c r="W4951" s="494"/>
      <c r="X4951" s="494"/>
      <c r="Y4951" s="494"/>
      <c r="Z4951" s="494"/>
      <c r="AA4951" s="494"/>
      <c r="AB4951" s="488"/>
      <c r="AC4951" s="492"/>
      <c r="AD4951" s="494"/>
      <c r="AE4951" s="494"/>
      <c r="AF4951" s="494"/>
      <c r="AG4951" s="494"/>
      <c r="AH4951" s="494"/>
      <c r="AI4951" s="494"/>
      <c r="AJ4951" s="488"/>
      <c r="AK4951" s="494"/>
      <c r="AL4951" s="494"/>
      <c r="AM4951" s="488"/>
      <c r="AN4951" s="494"/>
      <c r="AO4951" s="494"/>
      <c r="AP4951" s="494"/>
      <c r="AQ4951" s="494"/>
      <c r="AR4951" s="494"/>
      <c r="AS4951" s="494"/>
      <c r="AT4951" s="488"/>
      <c r="AU4951" s="492"/>
      <c r="AV4951" s="492"/>
      <c r="AW4951" s="492"/>
      <c r="AX4951" s="488"/>
      <c r="AY4951" s="488"/>
      <c r="AZ4951" s="488"/>
    </row>
    <row r="4952">
      <c r="A4952" s="488"/>
      <c r="B4952" s="488"/>
      <c r="C4952" s="488"/>
      <c r="D4952" s="488"/>
      <c r="E4952" s="491"/>
      <c r="F4952" s="492"/>
      <c r="G4952" s="488"/>
      <c r="H4952" s="492"/>
      <c r="I4952" s="488"/>
      <c r="J4952" s="488"/>
      <c r="K4952" s="488"/>
      <c r="L4952" s="488"/>
      <c r="M4952" s="488"/>
      <c r="N4952" s="488"/>
      <c r="O4952" s="488"/>
      <c r="P4952" s="488"/>
      <c r="Q4952" s="488"/>
      <c r="R4952" s="491"/>
      <c r="S4952" s="494"/>
      <c r="T4952" s="494"/>
      <c r="U4952" s="488"/>
      <c r="V4952" s="491"/>
      <c r="W4952" s="488"/>
      <c r="X4952" s="488"/>
      <c r="Y4952" s="492"/>
      <c r="Z4952" s="488"/>
      <c r="AA4952" s="488"/>
      <c r="AB4952" s="488"/>
      <c r="AC4952" s="492"/>
      <c r="AD4952" s="494"/>
      <c r="AE4952" s="494"/>
      <c r="AF4952" s="494"/>
      <c r="AG4952" s="494"/>
      <c r="AH4952" s="494"/>
      <c r="AI4952" s="494"/>
      <c r="AJ4952" s="488"/>
      <c r="AK4952" s="494"/>
      <c r="AL4952" s="494"/>
      <c r="AM4952" s="488"/>
      <c r="AN4952" s="494"/>
      <c r="AO4952" s="494"/>
      <c r="AP4952" s="494"/>
      <c r="AQ4952" s="494"/>
      <c r="AR4952" s="494"/>
      <c r="AS4952" s="494"/>
      <c r="AT4952" s="488"/>
      <c r="AU4952" s="492"/>
      <c r="AV4952" s="492"/>
      <c r="AW4952" s="492"/>
      <c r="AX4952" s="497"/>
      <c r="AY4952" s="488"/>
      <c r="AZ4952" s="488"/>
    </row>
    <row r="4953">
      <c r="A4953" s="488"/>
      <c r="B4953" s="488"/>
      <c r="C4953" s="488"/>
      <c r="D4953" s="488"/>
      <c r="E4953" s="491"/>
      <c r="F4953" s="492"/>
      <c r="G4953" s="488"/>
      <c r="H4953" s="492"/>
      <c r="I4953" s="488"/>
      <c r="J4953" s="488"/>
      <c r="K4953" s="488"/>
      <c r="L4953" s="488"/>
      <c r="M4953" s="488"/>
      <c r="N4953" s="488"/>
      <c r="O4953" s="488"/>
      <c r="P4953" s="488"/>
      <c r="Q4953" s="488"/>
      <c r="R4953" s="491"/>
      <c r="S4953" s="494"/>
      <c r="T4953" s="494"/>
      <c r="U4953" s="488"/>
      <c r="V4953" s="494"/>
      <c r="W4953" s="494"/>
      <c r="X4953" s="494"/>
      <c r="Y4953" s="494"/>
      <c r="Z4953" s="494"/>
      <c r="AA4953" s="494"/>
      <c r="AB4953" s="488"/>
      <c r="AC4953" s="492"/>
      <c r="AD4953" s="494"/>
      <c r="AE4953" s="494"/>
      <c r="AF4953" s="494"/>
      <c r="AG4953" s="494"/>
      <c r="AH4953" s="494"/>
      <c r="AI4953" s="494"/>
      <c r="AJ4953" s="488"/>
      <c r="AK4953" s="494"/>
      <c r="AL4953" s="494"/>
      <c r="AM4953" s="488"/>
      <c r="AN4953" s="494"/>
      <c r="AO4953" s="494"/>
      <c r="AP4953" s="494"/>
      <c r="AQ4953" s="494"/>
      <c r="AR4953" s="494"/>
      <c r="AS4953" s="494"/>
      <c r="AT4953" s="488"/>
      <c r="AU4953" s="492"/>
      <c r="AV4953" s="492"/>
      <c r="AW4953" s="492"/>
      <c r="AX4953" s="488"/>
      <c r="AY4953" s="488"/>
      <c r="AZ4953" s="488"/>
    </row>
    <row r="4954">
      <c r="A4954" s="488"/>
      <c r="B4954" s="488"/>
      <c r="C4954" s="488"/>
      <c r="D4954" s="488"/>
      <c r="E4954" s="491"/>
      <c r="F4954" s="492"/>
      <c r="G4954" s="488"/>
      <c r="H4954" s="492"/>
      <c r="I4954" s="488"/>
      <c r="J4954" s="488"/>
      <c r="K4954" s="488"/>
      <c r="L4954" s="488"/>
      <c r="M4954" s="488"/>
      <c r="N4954" s="488"/>
      <c r="O4954" s="488"/>
      <c r="P4954" s="488"/>
      <c r="Q4954" s="488"/>
      <c r="R4954" s="491"/>
      <c r="S4954" s="494"/>
      <c r="T4954" s="494"/>
      <c r="U4954" s="488"/>
      <c r="V4954" s="494"/>
      <c r="W4954" s="494"/>
      <c r="X4954" s="494"/>
      <c r="Y4954" s="494"/>
      <c r="Z4954" s="494"/>
      <c r="AA4954" s="494"/>
      <c r="AB4954" s="488"/>
      <c r="AC4954" s="492"/>
      <c r="AD4954" s="494"/>
      <c r="AE4954" s="494"/>
      <c r="AF4954" s="494"/>
      <c r="AG4954" s="494"/>
      <c r="AH4954" s="494"/>
      <c r="AI4954" s="494"/>
      <c r="AJ4954" s="488"/>
      <c r="AK4954" s="494"/>
      <c r="AL4954" s="494"/>
      <c r="AM4954" s="488"/>
      <c r="AN4954" s="494"/>
      <c r="AO4954" s="494"/>
      <c r="AP4954" s="494"/>
      <c r="AQ4954" s="494"/>
      <c r="AR4954" s="494"/>
      <c r="AS4954" s="494"/>
      <c r="AT4954" s="488"/>
      <c r="AU4954" s="492"/>
      <c r="AV4954" s="492"/>
      <c r="AW4954" s="492"/>
      <c r="AX4954" s="497"/>
      <c r="AY4954" s="488"/>
      <c r="AZ4954" s="488"/>
    </row>
    <row r="4955">
      <c r="A4955" s="488"/>
      <c r="B4955" s="488"/>
      <c r="C4955" s="488"/>
      <c r="D4955" s="488"/>
      <c r="E4955" s="491"/>
      <c r="F4955" s="492"/>
      <c r="G4955" s="488"/>
      <c r="H4955" s="492"/>
      <c r="I4955" s="488"/>
      <c r="J4955" s="488"/>
      <c r="K4955" s="488"/>
      <c r="L4955" s="488"/>
      <c r="M4955" s="488"/>
      <c r="N4955" s="488"/>
      <c r="O4955" s="488"/>
      <c r="P4955" s="488"/>
      <c r="Q4955" s="488"/>
      <c r="R4955" s="491"/>
      <c r="S4955" s="494"/>
      <c r="T4955" s="494"/>
      <c r="U4955" s="488"/>
      <c r="V4955" s="491"/>
      <c r="W4955" s="488"/>
      <c r="X4955" s="488"/>
      <c r="Y4955" s="492"/>
      <c r="Z4955" s="488"/>
      <c r="AA4955" s="488"/>
      <c r="AB4955" s="488"/>
      <c r="AC4955" s="492"/>
      <c r="AD4955" s="494"/>
      <c r="AE4955" s="494"/>
      <c r="AF4955" s="494"/>
      <c r="AG4955" s="494"/>
      <c r="AH4955" s="494"/>
      <c r="AI4955" s="494"/>
      <c r="AJ4955" s="488"/>
      <c r="AK4955" s="494"/>
      <c r="AL4955" s="494"/>
      <c r="AM4955" s="488"/>
      <c r="AN4955" s="494"/>
      <c r="AO4955" s="494"/>
      <c r="AP4955" s="494"/>
      <c r="AQ4955" s="494"/>
      <c r="AR4955" s="494"/>
      <c r="AS4955" s="494"/>
      <c r="AT4955" s="488"/>
      <c r="AU4955" s="492"/>
      <c r="AV4955" s="492"/>
      <c r="AW4955" s="492"/>
      <c r="AX4955" s="488"/>
      <c r="AY4955" s="488"/>
      <c r="AZ4955" s="488"/>
    </row>
    <row r="4956">
      <c r="A4956" s="488"/>
      <c r="B4956" s="488"/>
      <c r="C4956" s="488"/>
      <c r="D4956" s="488"/>
      <c r="E4956" s="491"/>
      <c r="F4956" s="492"/>
      <c r="G4956" s="488"/>
      <c r="H4956" s="492"/>
      <c r="I4956" s="488"/>
      <c r="J4956" s="488"/>
      <c r="K4956" s="488"/>
      <c r="L4956" s="488"/>
      <c r="M4956" s="488"/>
      <c r="N4956" s="488"/>
      <c r="O4956" s="488"/>
      <c r="P4956" s="488"/>
      <c r="Q4956" s="488"/>
      <c r="R4956" s="491"/>
      <c r="S4956" s="494"/>
      <c r="T4956" s="494"/>
      <c r="U4956" s="488"/>
      <c r="V4956" s="494"/>
      <c r="W4956" s="494"/>
      <c r="X4956" s="494"/>
      <c r="Y4956" s="494"/>
      <c r="Z4956" s="494"/>
      <c r="AA4956" s="494"/>
      <c r="AB4956" s="488"/>
      <c r="AC4956" s="492"/>
      <c r="AD4956" s="494"/>
      <c r="AE4956" s="494"/>
      <c r="AF4956" s="494"/>
      <c r="AG4956" s="494"/>
      <c r="AH4956" s="494"/>
      <c r="AI4956" s="494"/>
      <c r="AJ4956" s="488"/>
      <c r="AK4956" s="494"/>
      <c r="AL4956" s="494"/>
      <c r="AM4956" s="488"/>
      <c r="AN4956" s="494"/>
      <c r="AO4956" s="494"/>
      <c r="AP4956" s="494"/>
      <c r="AQ4956" s="494"/>
      <c r="AR4956" s="494"/>
      <c r="AS4956" s="494"/>
      <c r="AT4956" s="488"/>
      <c r="AU4956" s="492"/>
      <c r="AV4956" s="492"/>
      <c r="AW4956" s="492"/>
      <c r="AX4956" s="488"/>
      <c r="AY4956" s="488"/>
      <c r="AZ4956" s="488"/>
    </row>
    <row r="4957">
      <c r="A4957" s="488"/>
      <c r="B4957" s="488"/>
      <c r="C4957" s="488"/>
      <c r="D4957" s="488"/>
      <c r="E4957" s="491"/>
      <c r="F4957" s="492"/>
      <c r="G4957" s="488"/>
      <c r="H4957" s="492"/>
      <c r="I4957" s="488"/>
      <c r="J4957" s="488"/>
      <c r="K4957" s="488"/>
      <c r="L4957" s="488"/>
      <c r="M4957" s="488"/>
      <c r="N4957" s="488"/>
      <c r="O4957" s="488"/>
      <c r="P4957" s="488"/>
      <c r="Q4957" s="488"/>
      <c r="R4957" s="491"/>
      <c r="S4957" s="494"/>
      <c r="T4957" s="494"/>
      <c r="U4957" s="488"/>
      <c r="V4957" s="491"/>
      <c r="W4957" s="488"/>
      <c r="X4957" s="488"/>
      <c r="Y4957" s="492"/>
      <c r="Z4957" s="488"/>
      <c r="AA4957" s="488"/>
      <c r="AB4957" s="488"/>
      <c r="AC4957" s="492"/>
      <c r="AD4957" s="494"/>
      <c r="AE4957" s="494"/>
      <c r="AF4957" s="494"/>
      <c r="AG4957" s="494"/>
      <c r="AH4957" s="494"/>
      <c r="AI4957" s="494"/>
      <c r="AJ4957" s="488"/>
      <c r="AK4957" s="494"/>
      <c r="AL4957" s="494"/>
      <c r="AM4957" s="488"/>
      <c r="AN4957" s="494"/>
      <c r="AO4957" s="494"/>
      <c r="AP4957" s="494"/>
      <c r="AQ4957" s="494"/>
      <c r="AR4957" s="494"/>
      <c r="AS4957" s="494"/>
      <c r="AT4957" s="488"/>
      <c r="AU4957" s="492"/>
      <c r="AV4957" s="492"/>
      <c r="AW4957" s="492"/>
      <c r="AX4957" s="488"/>
      <c r="AY4957" s="488"/>
      <c r="AZ4957" s="488"/>
    </row>
    <row r="4958">
      <c r="A4958" s="488"/>
      <c r="B4958" s="488"/>
      <c r="C4958" s="488"/>
      <c r="D4958" s="488"/>
      <c r="E4958" s="491"/>
      <c r="F4958" s="492"/>
      <c r="G4958" s="488"/>
      <c r="H4958" s="492"/>
      <c r="I4958" s="488"/>
      <c r="J4958" s="488"/>
      <c r="K4958" s="488"/>
      <c r="L4958" s="488"/>
      <c r="M4958" s="488"/>
      <c r="N4958" s="488"/>
      <c r="O4958" s="488"/>
      <c r="P4958" s="488"/>
      <c r="Q4958" s="488"/>
      <c r="R4958" s="491"/>
      <c r="S4958" s="494"/>
      <c r="T4958" s="494"/>
      <c r="U4958" s="488"/>
      <c r="V4958" s="491"/>
      <c r="W4958" s="494"/>
      <c r="X4958" s="488"/>
      <c r="Y4958" s="492"/>
      <c r="Z4958" s="488"/>
      <c r="AA4958" s="488"/>
      <c r="AB4958" s="488"/>
      <c r="AC4958" s="492"/>
      <c r="AD4958" s="494"/>
      <c r="AE4958" s="494"/>
      <c r="AF4958" s="494"/>
      <c r="AG4958" s="494"/>
      <c r="AH4958" s="494"/>
      <c r="AI4958" s="494"/>
      <c r="AJ4958" s="488"/>
      <c r="AK4958" s="494"/>
      <c r="AL4958" s="494"/>
      <c r="AM4958" s="488"/>
      <c r="AN4958" s="494"/>
      <c r="AO4958" s="494"/>
      <c r="AP4958" s="494"/>
      <c r="AQ4958" s="494"/>
      <c r="AR4958" s="494"/>
      <c r="AS4958" s="494"/>
      <c r="AT4958" s="488"/>
      <c r="AU4958" s="492"/>
      <c r="AV4958" s="492"/>
      <c r="AW4958" s="492"/>
      <c r="AX4958" s="488"/>
      <c r="AY4958" s="488"/>
      <c r="AZ4958" s="488"/>
    </row>
    <row r="4959">
      <c r="A4959" s="488"/>
      <c r="B4959" s="488"/>
      <c r="C4959" s="488"/>
      <c r="D4959" s="488"/>
      <c r="E4959" s="491"/>
      <c r="F4959" s="492"/>
      <c r="G4959" s="488"/>
      <c r="H4959" s="492"/>
      <c r="I4959" s="488"/>
      <c r="J4959" s="488"/>
      <c r="K4959" s="488"/>
      <c r="L4959" s="488"/>
      <c r="M4959" s="488"/>
      <c r="N4959" s="488"/>
      <c r="O4959" s="488"/>
      <c r="P4959" s="488"/>
      <c r="Q4959" s="488"/>
      <c r="R4959" s="491"/>
      <c r="S4959" s="494"/>
      <c r="T4959" s="494"/>
      <c r="U4959" s="488"/>
      <c r="V4959" s="491"/>
      <c r="W4959" s="494"/>
      <c r="X4959" s="488"/>
      <c r="Y4959" s="492"/>
      <c r="Z4959" s="488"/>
      <c r="AA4959" s="488"/>
      <c r="AB4959" s="488"/>
      <c r="AC4959" s="492"/>
      <c r="AD4959" s="494"/>
      <c r="AE4959" s="494"/>
      <c r="AF4959" s="494"/>
      <c r="AG4959" s="494"/>
      <c r="AH4959" s="494"/>
      <c r="AI4959" s="494"/>
      <c r="AJ4959" s="488"/>
      <c r="AK4959" s="494"/>
      <c r="AL4959" s="494"/>
      <c r="AM4959" s="488"/>
      <c r="AN4959" s="494"/>
      <c r="AO4959" s="494"/>
      <c r="AP4959" s="494"/>
      <c r="AQ4959" s="494"/>
      <c r="AR4959" s="494"/>
      <c r="AS4959" s="494"/>
      <c r="AT4959" s="488"/>
      <c r="AU4959" s="492"/>
      <c r="AV4959" s="492"/>
      <c r="AW4959" s="492"/>
      <c r="AX4959" s="488"/>
      <c r="AY4959" s="488"/>
      <c r="AZ4959" s="488"/>
    </row>
    <row r="4960">
      <c r="A4960" s="488"/>
      <c r="B4960" s="488"/>
      <c r="C4960" s="488"/>
      <c r="D4960" s="488"/>
      <c r="E4960" s="491"/>
      <c r="F4960" s="492"/>
      <c r="G4960" s="488"/>
      <c r="H4960" s="492"/>
      <c r="I4960" s="488"/>
      <c r="J4960" s="488"/>
      <c r="K4960" s="488"/>
      <c r="L4960" s="488"/>
      <c r="M4960" s="488"/>
      <c r="N4960" s="488"/>
      <c r="O4960" s="488"/>
      <c r="P4960" s="488"/>
      <c r="Q4960" s="488"/>
      <c r="R4960" s="491"/>
      <c r="S4960" s="494"/>
      <c r="T4960" s="494"/>
      <c r="U4960" s="488"/>
      <c r="V4960" s="491"/>
      <c r="W4960" s="494"/>
      <c r="X4960" s="488"/>
      <c r="Y4960" s="492"/>
      <c r="Z4960" s="488"/>
      <c r="AA4960" s="488"/>
      <c r="AB4960" s="488"/>
      <c r="AC4960" s="492"/>
      <c r="AD4960" s="494"/>
      <c r="AE4960" s="494"/>
      <c r="AF4960" s="494"/>
      <c r="AG4960" s="494"/>
      <c r="AH4960" s="494"/>
      <c r="AI4960" s="494"/>
      <c r="AJ4960" s="488"/>
      <c r="AK4960" s="494"/>
      <c r="AL4960" s="494"/>
      <c r="AM4960" s="488"/>
      <c r="AN4960" s="494"/>
      <c r="AO4960" s="494"/>
      <c r="AP4960" s="494"/>
      <c r="AQ4960" s="494"/>
      <c r="AR4960" s="494"/>
      <c r="AS4960" s="494"/>
      <c r="AT4960" s="488"/>
      <c r="AU4960" s="492"/>
      <c r="AV4960" s="492"/>
      <c r="AW4960" s="492"/>
      <c r="AX4960" s="488"/>
      <c r="AY4960" s="488"/>
      <c r="AZ4960" s="488"/>
    </row>
    <row r="4961">
      <c r="A4961" s="488"/>
      <c r="B4961" s="488"/>
      <c r="C4961" s="488"/>
      <c r="D4961" s="488"/>
      <c r="E4961" s="491"/>
      <c r="F4961" s="492"/>
      <c r="G4961" s="488"/>
      <c r="H4961" s="492"/>
      <c r="I4961" s="488"/>
      <c r="J4961" s="488"/>
      <c r="K4961" s="488"/>
      <c r="L4961" s="488"/>
      <c r="M4961" s="488"/>
      <c r="N4961" s="488"/>
      <c r="O4961" s="488"/>
      <c r="P4961" s="488"/>
      <c r="Q4961" s="488"/>
      <c r="R4961" s="491"/>
      <c r="S4961" s="494"/>
      <c r="T4961" s="494"/>
      <c r="U4961" s="488"/>
      <c r="V4961" s="494"/>
      <c r="W4961" s="494"/>
      <c r="X4961" s="494"/>
      <c r="Y4961" s="494"/>
      <c r="Z4961" s="494"/>
      <c r="AA4961" s="494"/>
      <c r="AB4961" s="488"/>
      <c r="AC4961" s="492"/>
      <c r="AD4961" s="494"/>
      <c r="AE4961" s="494"/>
      <c r="AF4961" s="494"/>
      <c r="AG4961" s="494"/>
      <c r="AH4961" s="494"/>
      <c r="AI4961" s="494"/>
      <c r="AJ4961" s="488"/>
      <c r="AK4961" s="494"/>
      <c r="AL4961" s="494"/>
      <c r="AM4961" s="488"/>
      <c r="AN4961" s="494"/>
      <c r="AO4961" s="494"/>
      <c r="AP4961" s="494"/>
      <c r="AQ4961" s="494"/>
      <c r="AR4961" s="494"/>
      <c r="AS4961" s="494"/>
      <c r="AT4961" s="488"/>
      <c r="AU4961" s="492"/>
      <c r="AV4961" s="492"/>
      <c r="AW4961" s="492"/>
      <c r="AX4961" s="488"/>
      <c r="AY4961" s="488"/>
      <c r="AZ4961" s="488"/>
    </row>
    <row r="4962">
      <c r="A4962" s="488"/>
      <c r="B4962" s="488"/>
      <c r="C4962" s="488"/>
      <c r="D4962" s="488"/>
      <c r="E4962" s="491"/>
      <c r="F4962" s="492"/>
      <c r="G4962" s="488"/>
      <c r="H4962" s="492"/>
      <c r="I4962" s="488"/>
      <c r="J4962" s="488"/>
      <c r="K4962" s="488"/>
      <c r="L4962" s="488"/>
      <c r="M4962" s="488"/>
      <c r="N4962" s="488"/>
      <c r="O4962" s="488"/>
      <c r="P4962" s="488"/>
      <c r="Q4962" s="488"/>
      <c r="R4962" s="491"/>
      <c r="S4962" s="494"/>
      <c r="T4962" s="494"/>
      <c r="U4962" s="488"/>
      <c r="V4962" s="494"/>
      <c r="W4962" s="494"/>
      <c r="X4962" s="494"/>
      <c r="Y4962" s="494"/>
      <c r="Z4962" s="494"/>
      <c r="AA4962" s="494"/>
      <c r="AB4962" s="488"/>
      <c r="AC4962" s="492"/>
      <c r="AD4962" s="494"/>
      <c r="AE4962" s="494"/>
      <c r="AF4962" s="494"/>
      <c r="AG4962" s="494"/>
      <c r="AH4962" s="494"/>
      <c r="AI4962" s="494"/>
      <c r="AJ4962" s="488"/>
      <c r="AK4962" s="494"/>
      <c r="AL4962" s="494"/>
      <c r="AM4962" s="488"/>
      <c r="AN4962" s="494"/>
      <c r="AO4962" s="494"/>
      <c r="AP4962" s="494"/>
      <c r="AQ4962" s="494"/>
      <c r="AR4962" s="494"/>
      <c r="AS4962" s="494"/>
      <c r="AT4962" s="488"/>
      <c r="AU4962" s="492"/>
      <c r="AV4962" s="492"/>
      <c r="AW4962" s="492"/>
      <c r="AX4962" s="488"/>
      <c r="AY4962" s="488"/>
      <c r="AZ4962" s="488"/>
    </row>
    <row r="4963">
      <c r="A4963" s="488"/>
      <c r="B4963" s="488"/>
      <c r="C4963" s="488"/>
      <c r="D4963" s="488"/>
      <c r="E4963" s="491"/>
      <c r="F4963" s="492"/>
      <c r="G4963" s="488"/>
      <c r="H4963" s="492"/>
      <c r="I4963" s="488"/>
      <c r="J4963" s="488"/>
      <c r="K4963" s="488"/>
      <c r="L4963" s="488"/>
      <c r="M4963" s="488"/>
      <c r="N4963" s="488"/>
      <c r="O4963" s="488"/>
      <c r="P4963" s="488"/>
      <c r="Q4963" s="488"/>
      <c r="R4963" s="491"/>
      <c r="S4963" s="494"/>
      <c r="T4963" s="494"/>
      <c r="U4963" s="488"/>
      <c r="V4963" s="494"/>
      <c r="W4963" s="494"/>
      <c r="X4963" s="494"/>
      <c r="Y4963" s="494"/>
      <c r="Z4963" s="494"/>
      <c r="AA4963" s="494"/>
      <c r="AB4963" s="488"/>
      <c r="AC4963" s="492"/>
      <c r="AD4963" s="494"/>
      <c r="AE4963" s="494"/>
      <c r="AF4963" s="494"/>
      <c r="AG4963" s="494"/>
      <c r="AH4963" s="494"/>
      <c r="AI4963" s="494"/>
      <c r="AJ4963" s="488"/>
      <c r="AK4963" s="494"/>
      <c r="AL4963" s="494"/>
      <c r="AM4963" s="488"/>
      <c r="AN4963" s="494"/>
      <c r="AO4963" s="494"/>
      <c r="AP4963" s="494"/>
      <c r="AQ4963" s="494"/>
      <c r="AR4963" s="494"/>
      <c r="AS4963" s="494"/>
      <c r="AT4963" s="488"/>
      <c r="AU4963" s="492"/>
      <c r="AV4963" s="492"/>
      <c r="AW4963" s="492"/>
      <c r="AX4963" s="488"/>
      <c r="AY4963" s="488"/>
      <c r="AZ4963" s="488"/>
    </row>
    <row r="4964">
      <c r="A4964" s="488"/>
      <c r="B4964" s="488"/>
      <c r="C4964" s="488"/>
      <c r="D4964" s="488"/>
      <c r="E4964" s="491"/>
      <c r="F4964" s="492"/>
      <c r="G4964" s="488"/>
      <c r="H4964" s="492"/>
      <c r="I4964" s="488"/>
      <c r="J4964" s="488"/>
      <c r="K4964" s="488"/>
      <c r="L4964" s="488"/>
      <c r="M4964" s="488"/>
      <c r="N4964" s="488"/>
      <c r="O4964" s="488"/>
      <c r="P4964" s="488"/>
      <c r="Q4964" s="488"/>
      <c r="R4964" s="491"/>
      <c r="S4964" s="494"/>
      <c r="T4964" s="494"/>
      <c r="U4964" s="488"/>
      <c r="V4964" s="494"/>
      <c r="W4964" s="494"/>
      <c r="X4964" s="494"/>
      <c r="Y4964" s="494"/>
      <c r="Z4964" s="494"/>
      <c r="AA4964" s="494"/>
      <c r="AB4964" s="488"/>
      <c r="AC4964" s="492"/>
      <c r="AD4964" s="494"/>
      <c r="AE4964" s="494"/>
      <c r="AF4964" s="494"/>
      <c r="AG4964" s="494"/>
      <c r="AH4964" s="494"/>
      <c r="AI4964" s="494"/>
      <c r="AJ4964" s="488"/>
      <c r="AK4964" s="494"/>
      <c r="AL4964" s="494"/>
      <c r="AM4964" s="488"/>
      <c r="AN4964" s="494"/>
      <c r="AO4964" s="494"/>
      <c r="AP4964" s="494"/>
      <c r="AQ4964" s="494"/>
      <c r="AR4964" s="494"/>
      <c r="AS4964" s="494"/>
      <c r="AT4964" s="488"/>
      <c r="AU4964" s="492"/>
      <c r="AV4964" s="492"/>
      <c r="AW4964" s="492"/>
      <c r="AX4964" s="497"/>
      <c r="AY4964" s="488"/>
      <c r="AZ4964" s="488"/>
    </row>
    <row r="4965">
      <c r="A4965" s="488"/>
      <c r="B4965" s="488"/>
      <c r="C4965" s="488"/>
      <c r="D4965" s="488"/>
      <c r="E4965" s="491"/>
      <c r="F4965" s="492"/>
      <c r="G4965" s="488"/>
      <c r="H4965" s="492"/>
      <c r="I4965" s="488"/>
      <c r="J4965" s="488"/>
      <c r="K4965" s="488"/>
      <c r="L4965" s="488"/>
      <c r="M4965" s="488"/>
      <c r="N4965" s="488"/>
      <c r="O4965" s="488"/>
      <c r="P4965" s="488"/>
      <c r="Q4965" s="488"/>
      <c r="R4965" s="491"/>
      <c r="S4965" s="494"/>
      <c r="T4965" s="494"/>
      <c r="U4965" s="488"/>
      <c r="V4965" s="494"/>
      <c r="W4965" s="494"/>
      <c r="X4965" s="494"/>
      <c r="Y4965" s="494"/>
      <c r="Z4965" s="494"/>
      <c r="AA4965" s="494"/>
      <c r="AB4965" s="488"/>
      <c r="AC4965" s="492"/>
      <c r="AD4965" s="494"/>
      <c r="AE4965" s="494"/>
      <c r="AF4965" s="494"/>
      <c r="AG4965" s="494"/>
      <c r="AH4965" s="494"/>
      <c r="AI4965" s="494"/>
      <c r="AJ4965" s="488"/>
      <c r="AK4965" s="494"/>
      <c r="AL4965" s="494"/>
      <c r="AM4965" s="488"/>
      <c r="AN4965" s="494"/>
      <c r="AO4965" s="494"/>
      <c r="AP4965" s="494"/>
      <c r="AQ4965" s="494"/>
      <c r="AR4965" s="494"/>
      <c r="AS4965" s="494"/>
      <c r="AT4965" s="488"/>
      <c r="AU4965" s="492"/>
      <c r="AV4965" s="492"/>
      <c r="AW4965" s="492"/>
      <c r="AX4965" s="497"/>
      <c r="AY4965" s="488"/>
      <c r="AZ4965" s="488"/>
    </row>
    <row r="4966">
      <c r="A4966" s="488"/>
      <c r="B4966" s="488"/>
      <c r="C4966" s="488"/>
      <c r="D4966" s="488"/>
      <c r="E4966" s="491"/>
      <c r="F4966" s="492"/>
      <c r="G4966" s="488"/>
      <c r="H4966" s="492"/>
      <c r="I4966" s="488"/>
      <c r="J4966" s="488"/>
      <c r="K4966" s="488"/>
      <c r="L4966" s="488"/>
      <c r="M4966" s="488"/>
      <c r="N4966" s="488"/>
      <c r="O4966" s="488"/>
      <c r="P4966" s="488"/>
      <c r="Q4966" s="488"/>
      <c r="R4966" s="491"/>
      <c r="S4966" s="494"/>
      <c r="T4966" s="494"/>
      <c r="U4966" s="488"/>
      <c r="V4966" s="494"/>
      <c r="W4966" s="494"/>
      <c r="X4966" s="494"/>
      <c r="Y4966" s="494"/>
      <c r="Z4966" s="494"/>
      <c r="AA4966" s="494"/>
      <c r="AB4966" s="488"/>
      <c r="AC4966" s="492"/>
      <c r="AD4966" s="488"/>
      <c r="AE4966" s="492"/>
      <c r="AF4966" s="488"/>
      <c r="AG4966" s="488"/>
      <c r="AH4966" s="492"/>
      <c r="AI4966" s="494"/>
      <c r="AJ4966" s="488"/>
      <c r="AK4966" s="500"/>
      <c r="AL4966" s="491"/>
      <c r="AM4966" s="488"/>
      <c r="AN4966" s="494"/>
      <c r="AO4966" s="494"/>
      <c r="AP4966" s="494"/>
      <c r="AQ4966" s="494"/>
      <c r="AR4966" s="494"/>
      <c r="AS4966" s="494"/>
      <c r="AT4966" s="488"/>
      <c r="AU4966" s="492"/>
      <c r="AV4966" s="492"/>
      <c r="AW4966" s="492"/>
      <c r="AX4966" s="497"/>
      <c r="AY4966" s="488"/>
      <c r="AZ4966" s="488"/>
    </row>
    <row r="4967">
      <c r="A4967" s="488"/>
      <c r="B4967" s="488"/>
      <c r="C4967" s="488"/>
      <c r="D4967" s="488"/>
      <c r="E4967" s="491"/>
      <c r="F4967" s="492"/>
      <c r="G4967" s="488"/>
      <c r="H4967" s="492"/>
      <c r="I4967" s="488"/>
      <c r="J4967" s="488"/>
      <c r="K4967" s="488"/>
      <c r="L4967" s="488"/>
      <c r="M4967" s="488"/>
      <c r="N4967" s="488"/>
      <c r="O4967" s="488"/>
      <c r="P4967" s="488"/>
      <c r="Q4967" s="488"/>
      <c r="R4967" s="491"/>
      <c r="S4967" s="494"/>
      <c r="T4967" s="494"/>
      <c r="U4967" s="488"/>
      <c r="V4967" s="494"/>
      <c r="W4967" s="494"/>
      <c r="X4967" s="494"/>
      <c r="Y4967" s="494"/>
      <c r="Z4967" s="494"/>
      <c r="AA4967" s="494"/>
      <c r="AB4967" s="488"/>
      <c r="AC4967" s="492"/>
      <c r="AD4967" s="488"/>
      <c r="AE4967" s="492"/>
      <c r="AF4967" s="488"/>
      <c r="AG4967" s="488"/>
      <c r="AH4967" s="492"/>
      <c r="AI4967" s="494"/>
      <c r="AJ4967" s="488"/>
      <c r="AK4967" s="494"/>
      <c r="AL4967" s="491"/>
      <c r="AM4967" s="488"/>
      <c r="AN4967" s="494"/>
      <c r="AO4967" s="494"/>
      <c r="AP4967" s="494"/>
      <c r="AQ4967" s="494"/>
      <c r="AR4967" s="494"/>
      <c r="AS4967" s="494"/>
      <c r="AT4967" s="488"/>
      <c r="AU4967" s="492"/>
      <c r="AV4967" s="492"/>
      <c r="AW4967" s="492"/>
      <c r="AX4967" s="488"/>
      <c r="AY4967" s="488"/>
      <c r="AZ4967" s="488"/>
    </row>
    <row r="4968">
      <c r="A4968" s="488"/>
      <c r="B4968" s="488"/>
      <c r="C4968" s="488"/>
      <c r="D4968" s="488"/>
      <c r="E4968" s="491"/>
      <c r="F4968" s="492"/>
      <c r="G4968" s="488"/>
      <c r="H4968" s="492"/>
      <c r="I4968" s="488"/>
      <c r="J4968" s="488"/>
      <c r="K4968" s="488"/>
      <c r="L4968" s="488"/>
      <c r="M4968" s="488"/>
      <c r="N4968" s="488"/>
      <c r="O4968" s="488"/>
      <c r="P4968" s="488"/>
      <c r="Q4968" s="488"/>
      <c r="R4968" s="491"/>
      <c r="S4968" s="494"/>
      <c r="T4968" s="494"/>
      <c r="U4968" s="488"/>
      <c r="V4968" s="494"/>
      <c r="W4968" s="494"/>
      <c r="X4968" s="494"/>
      <c r="Y4968" s="494"/>
      <c r="Z4968" s="494"/>
      <c r="AA4968" s="494"/>
      <c r="AB4968" s="488"/>
      <c r="AC4968" s="492"/>
      <c r="AD4968" s="494"/>
      <c r="AE4968" s="494"/>
      <c r="AF4968" s="494"/>
      <c r="AG4968" s="494"/>
      <c r="AH4968" s="494"/>
      <c r="AI4968" s="494"/>
      <c r="AJ4968" s="488"/>
      <c r="AK4968" s="494"/>
      <c r="AL4968" s="494"/>
      <c r="AM4968" s="488"/>
      <c r="AN4968" s="494"/>
      <c r="AO4968" s="494"/>
      <c r="AP4968" s="494"/>
      <c r="AQ4968" s="494"/>
      <c r="AR4968" s="494"/>
      <c r="AS4968" s="494"/>
      <c r="AT4968" s="488"/>
      <c r="AU4968" s="492"/>
      <c r="AV4968" s="492"/>
      <c r="AW4968" s="492"/>
      <c r="AX4968" s="488"/>
      <c r="AY4968" s="488"/>
      <c r="AZ4968" s="488"/>
    </row>
    <row r="4969">
      <c r="A4969" s="488"/>
      <c r="B4969" s="488"/>
      <c r="C4969" s="488"/>
      <c r="D4969" s="488"/>
      <c r="E4969" s="491"/>
      <c r="F4969" s="492"/>
      <c r="G4969" s="488"/>
      <c r="H4969" s="492"/>
      <c r="I4969" s="488"/>
      <c r="J4969" s="488"/>
      <c r="K4969" s="488"/>
      <c r="L4969" s="488"/>
      <c r="M4969" s="488"/>
      <c r="N4969" s="488"/>
      <c r="O4969" s="488"/>
      <c r="P4969" s="488"/>
      <c r="Q4969" s="488"/>
      <c r="R4969" s="491"/>
      <c r="S4969" s="494"/>
      <c r="T4969" s="494"/>
      <c r="U4969" s="488"/>
      <c r="V4969" s="494"/>
      <c r="W4969" s="494"/>
      <c r="X4969" s="494"/>
      <c r="Y4969" s="494"/>
      <c r="Z4969" s="494"/>
      <c r="AA4969" s="494"/>
      <c r="AB4969" s="488"/>
      <c r="AC4969" s="492"/>
      <c r="AD4969" s="494"/>
      <c r="AE4969" s="494"/>
      <c r="AF4969" s="494"/>
      <c r="AG4969" s="494"/>
      <c r="AH4969" s="494"/>
      <c r="AI4969" s="494"/>
      <c r="AJ4969" s="488"/>
      <c r="AK4969" s="494"/>
      <c r="AL4969" s="494"/>
      <c r="AM4969" s="488"/>
      <c r="AN4969" s="494"/>
      <c r="AO4969" s="494"/>
      <c r="AP4969" s="494"/>
      <c r="AQ4969" s="494"/>
      <c r="AR4969" s="494"/>
      <c r="AS4969" s="494"/>
      <c r="AT4969" s="488"/>
      <c r="AU4969" s="492"/>
      <c r="AV4969" s="492"/>
      <c r="AW4969" s="492"/>
      <c r="AX4969" s="488"/>
      <c r="AY4969" s="488"/>
      <c r="AZ4969" s="488"/>
    </row>
    <row r="4970">
      <c r="A4970" s="488"/>
      <c r="B4970" s="488"/>
      <c r="C4970" s="488"/>
      <c r="D4970" s="488"/>
      <c r="E4970" s="491"/>
      <c r="F4970" s="492"/>
      <c r="G4970" s="488"/>
      <c r="H4970" s="492"/>
      <c r="I4970" s="488"/>
      <c r="J4970" s="488"/>
      <c r="K4970" s="488"/>
      <c r="L4970" s="488"/>
      <c r="M4970" s="488"/>
      <c r="N4970" s="488"/>
      <c r="O4970" s="488"/>
      <c r="P4970" s="488"/>
      <c r="Q4970" s="488"/>
      <c r="R4970" s="491"/>
      <c r="S4970" s="494"/>
      <c r="T4970" s="494"/>
      <c r="U4970" s="488"/>
      <c r="V4970" s="494"/>
      <c r="W4970" s="494"/>
      <c r="X4970" s="494"/>
      <c r="Y4970" s="494"/>
      <c r="Z4970" s="494"/>
      <c r="AA4970" s="494"/>
      <c r="AB4970" s="488"/>
      <c r="AC4970" s="492"/>
      <c r="AD4970" s="494"/>
      <c r="AE4970" s="494"/>
      <c r="AF4970" s="494"/>
      <c r="AG4970" s="494"/>
      <c r="AH4970" s="494"/>
      <c r="AI4970" s="494"/>
      <c r="AJ4970" s="488"/>
      <c r="AK4970" s="494"/>
      <c r="AL4970" s="494"/>
      <c r="AM4970" s="488"/>
      <c r="AN4970" s="494"/>
      <c r="AO4970" s="494"/>
      <c r="AP4970" s="494"/>
      <c r="AQ4970" s="494"/>
      <c r="AR4970" s="494"/>
      <c r="AS4970" s="494"/>
      <c r="AT4970" s="488"/>
      <c r="AU4970" s="492"/>
      <c r="AV4970" s="492"/>
      <c r="AW4970" s="492"/>
      <c r="AX4970" s="488"/>
      <c r="AY4970" s="488"/>
      <c r="AZ4970" s="488"/>
    </row>
    <row r="4971">
      <c r="A4971" s="488"/>
      <c r="B4971" s="488"/>
      <c r="C4971" s="488"/>
      <c r="D4971" s="488"/>
      <c r="E4971" s="491"/>
      <c r="F4971" s="492"/>
      <c r="G4971" s="488"/>
      <c r="H4971" s="492"/>
      <c r="I4971" s="488"/>
      <c r="J4971" s="488"/>
      <c r="K4971" s="488"/>
      <c r="L4971" s="488"/>
      <c r="M4971" s="488"/>
      <c r="N4971" s="488"/>
      <c r="O4971" s="488"/>
      <c r="P4971" s="488"/>
      <c r="Q4971" s="488"/>
      <c r="R4971" s="491"/>
      <c r="S4971" s="494"/>
      <c r="T4971" s="494"/>
      <c r="U4971" s="488"/>
      <c r="V4971" s="494"/>
      <c r="W4971" s="494"/>
      <c r="X4971" s="494"/>
      <c r="Y4971" s="494"/>
      <c r="Z4971" s="494"/>
      <c r="AA4971" s="494"/>
      <c r="AB4971" s="488"/>
      <c r="AC4971" s="492"/>
      <c r="AD4971" s="488"/>
      <c r="AE4971" s="492"/>
      <c r="AF4971" s="488"/>
      <c r="AG4971" s="488"/>
      <c r="AH4971" s="492"/>
      <c r="AI4971" s="494"/>
      <c r="AJ4971" s="488"/>
      <c r="AK4971" s="500"/>
      <c r="AL4971" s="491"/>
      <c r="AM4971" s="488"/>
      <c r="AN4971" s="494"/>
      <c r="AO4971" s="494"/>
      <c r="AP4971" s="494"/>
      <c r="AQ4971" s="494"/>
      <c r="AR4971" s="494"/>
      <c r="AS4971" s="494"/>
      <c r="AT4971" s="488"/>
      <c r="AU4971" s="492"/>
      <c r="AV4971" s="492"/>
      <c r="AW4971" s="492"/>
      <c r="AX4971" s="488"/>
      <c r="AY4971" s="488"/>
      <c r="AZ4971" s="488"/>
    </row>
    <row r="4972">
      <c r="A4972" s="488"/>
      <c r="B4972" s="488"/>
      <c r="C4972" s="488"/>
      <c r="D4972" s="488"/>
      <c r="E4972" s="491"/>
      <c r="F4972" s="492"/>
      <c r="G4972" s="488"/>
      <c r="H4972" s="492"/>
      <c r="I4972" s="488"/>
      <c r="J4972" s="488"/>
      <c r="K4972" s="488"/>
      <c r="L4972" s="488"/>
      <c r="M4972" s="488"/>
      <c r="N4972" s="488"/>
      <c r="O4972" s="488"/>
      <c r="P4972" s="488"/>
      <c r="Q4972" s="488"/>
      <c r="R4972" s="491"/>
      <c r="S4972" s="494"/>
      <c r="T4972" s="494"/>
      <c r="U4972" s="488"/>
      <c r="V4972" s="494"/>
      <c r="W4972" s="494"/>
      <c r="X4972" s="494"/>
      <c r="Y4972" s="494"/>
      <c r="Z4972" s="494"/>
      <c r="AA4972" s="494"/>
      <c r="AB4972" s="488"/>
      <c r="AC4972" s="492"/>
      <c r="AD4972" s="488"/>
      <c r="AE4972" s="492"/>
      <c r="AF4972" s="488"/>
      <c r="AG4972" s="488"/>
      <c r="AH4972" s="492"/>
      <c r="AI4972" s="494"/>
      <c r="AJ4972" s="488"/>
      <c r="AK4972" s="500"/>
      <c r="AL4972" s="491"/>
      <c r="AM4972" s="488"/>
      <c r="AN4972" s="494"/>
      <c r="AO4972" s="494"/>
      <c r="AP4972" s="494"/>
      <c r="AQ4972" s="494"/>
      <c r="AR4972" s="494"/>
      <c r="AS4972" s="494"/>
      <c r="AT4972" s="488"/>
      <c r="AU4972" s="492"/>
      <c r="AV4972" s="492"/>
      <c r="AW4972" s="492"/>
      <c r="AX4972" s="488"/>
      <c r="AY4972" s="488"/>
      <c r="AZ4972" s="488"/>
    </row>
    <row r="4973">
      <c r="A4973" s="488"/>
      <c r="B4973" s="488"/>
      <c r="C4973" s="488"/>
      <c r="D4973" s="488"/>
      <c r="E4973" s="491"/>
      <c r="F4973" s="492"/>
      <c r="G4973" s="488"/>
      <c r="H4973" s="492"/>
      <c r="I4973" s="488"/>
      <c r="J4973" s="488"/>
      <c r="K4973" s="488"/>
      <c r="L4973" s="488"/>
      <c r="M4973" s="488"/>
      <c r="N4973" s="488"/>
      <c r="O4973" s="488"/>
      <c r="P4973" s="488"/>
      <c r="Q4973" s="488"/>
      <c r="R4973" s="491"/>
      <c r="S4973" s="494"/>
      <c r="T4973" s="494"/>
      <c r="U4973" s="488"/>
      <c r="V4973" s="494"/>
      <c r="W4973" s="494"/>
      <c r="X4973" s="494"/>
      <c r="Y4973" s="494"/>
      <c r="Z4973" s="494"/>
      <c r="AA4973" s="494"/>
      <c r="AB4973" s="488"/>
      <c r="AC4973" s="492"/>
      <c r="AD4973" s="488"/>
      <c r="AE4973" s="492"/>
      <c r="AF4973" s="488"/>
      <c r="AG4973" s="488"/>
      <c r="AH4973" s="492"/>
      <c r="AI4973" s="494"/>
      <c r="AJ4973" s="488"/>
      <c r="AK4973" s="500"/>
      <c r="AL4973" s="491"/>
      <c r="AM4973" s="488"/>
      <c r="AN4973" s="494"/>
      <c r="AO4973" s="494"/>
      <c r="AP4973" s="494"/>
      <c r="AQ4973" s="494"/>
      <c r="AR4973" s="494"/>
      <c r="AS4973" s="494"/>
      <c r="AT4973" s="488"/>
      <c r="AU4973" s="492"/>
      <c r="AV4973" s="492"/>
      <c r="AW4973" s="492"/>
      <c r="AX4973" s="497"/>
      <c r="AY4973" s="497"/>
      <c r="AZ4973" s="488"/>
    </row>
    <row r="4974">
      <c r="A4974" s="488"/>
      <c r="B4974" s="488"/>
      <c r="C4974" s="488"/>
      <c r="D4974" s="488"/>
      <c r="E4974" s="491"/>
      <c r="F4974" s="492"/>
      <c r="G4974" s="488"/>
      <c r="H4974" s="492"/>
      <c r="I4974" s="488"/>
      <c r="J4974" s="488"/>
      <c r="K4974" s="488"/>
      <c r="L4974" s="488"/>
      <c r="M4974" s="488"/>
      <c r="N4974" s="488"/>
      <c r="O4974" s="488"/>
      <c r="P4974" s="488"/>
      <c r="Q4974" s="488"/>
      <c r="R4974" s="491"/>
      <c r="S4974" s="494"/>
      <c r="T4974" s="494"/>
      <c r="U4974" s="488"/>
      <c r="V4974" s="494"/>
      <c r="W4974" s="494"/>
      <c r="X4974" s="494"/>
      <c r="Y4974" s="494"/>
      <c r="Z4974" s="494"/>
      <c r="AA4974" s="494"/>
      <c r="AB4974" s="488"/>
      <c r="AC4974" s="492"/>
      <c r="AD4974" s="488"/>
      <c r="AE4974" s="492"/>
      <c r="AF4974" s="488"/>
      <c r="AG4974" s="488"/>
      <c r="AH4974" s="492"/>
      <c r="AI4974" s="494"/>
      <c r="AJ4974" s="488"/>
      <c r="AK4974" s="500"/>
      <c r="AL4974" s="491"/>
      <c r="AM4974" s="488"/>
      <c r="AN4974" s="494"/>
      <c r="AO4974" s="494"/>
      <c r="AP4974" s="494"/>
      <c r="AQ4974" s="494"/>
      <c r="AR4974" s="494"/>
      <c r="AS4974" s="494"/>
      <c r="AT4974" s="488"/>
      <c r="AU4974" s="492"/>
      <c r="AV4974" s="492"/>
      <c r="AW4974" s="492"/>
      <c r="AX4974" s="488"/>
      <c r="AY4974" s="488"/>
      <c r="AZ4974" s="488"/>
    </row>
    <row r="4975">
      <c r="A4975" s="488"/>
      <c r="B4975" s="488"/>
      <c r="C4975" s="488"/>
      <c r="D4975" s="488"/>
      <c r="E4975" s="491"/>
      <c r="F4975" s="492"/>
      <c r="G4975" s="488"/>
      <c r="H4975" s="492"/>
      <c r="I4975" s="488"/>
      <c r="J4975" s="488"/>
      <c r="K4975" s="488"/>
      <c r="L4975" s="488"/>
      <c r="M4975" s="488"/>
      <c r="N4975" s="488"/>
      <c r="O4975" s="488"/>
      <c r="P4975" s="488"/>
      <c r="Q4975" s="488"/>
      <c r="R4975" s="491"/>
      <c r="S4975" s="494"/>
      <c r="T4975" s="494"/>
      <c r="U4975" s="488"/>
      <c r="V4975" s="494"/>
      <c r="W4975" s="494"/>
      <c r="X4975" s="494"/>
      <c r="Y4975" s="494"/>
      <c r="Z4975" s="494"/>
      <c r="AA4975" s="494"/>
      <c r="AB4975" s="488"/>
      <c r="AC4975" s="492"/>
      <c r="AD4975" s="488"/>
      <c r="AE4975" s="492"/>
      <c r="AF4975" s="488"/>
      <c r="AG4975" s="488"/>
      <c r="AH4975" s="492"/>
      <c r="AI4975" s="494"/>
      <c r="AJ4975" s="488"/>
      <c r="AK4975" s="500"/>
      <c r="AL4975" s="491"/>
      <c r="AM4975" s="488"/>
      <c r="AN4975" s="494"/>
      <c r="AO4975" s="494"/>
      <c r="AP4975" s="494"/>
      <c r="AQ4975" s="494"/>
      <c r="AR4975" s="494"/>
      <c r="AS4975" s="494"/>
      <c r="AT4975" s="488"/>
      <c r="AU4975" s="492"/>
      <c r="AV4975" s="492"/>
      <c r="AW4975" s="492"/>
      <c r="AX4975" s="488"/>
      <c r="AY4975" s="488"/>
      <c r="AZ4975" s="488"/>
    </row>
    <row r="4976">
      <c r="A4976" s="488"/>
      <c r="B4976" s="488"/>
      <c r="C4976" s="488"/>
      <c r="D4976" s="488"/>
      <c r="E4976" s="491"/>
      <c r="F4976" s="492"/>
      <c r="G4976" s="488"/>
      <c r="H4976" s="492"/>
      <c r="I4976" s="488"/>
      <c r="J4976" s="488"/>
      <c r="K4976" s="488"/>
      <c r="L4976" s="488"/>
      <c r="M4976" s="488"/>
      <c r="N4976" s="488"/>
      <c r="O4976" s="488"/>
      <c r="P4976" s="488"/>
      <c r="Q4976" s="488"/>
      <c r="R4976" s="491"/>
      <c r="S4976" s="494"/>
      <c r="T4976" s="494"/>
      <c r="U4976" s="488"/>
      <c r="V4976" s="494"/>
      <c r="W4976" s="494"/>
      <c r="X4976" s="494"/>
      <c r="Y4976" s="494"/>
      <c r="Z4976" s="494"/>
      <c r="AA4976" s="494"/>
      <c r="AB4976" s="488"/>
      <c r="AC4976" s="494"/>
      <c r="AD4976" s="488"/>
      <c r="AE4976" s="492"/>
      <c r="AF4976" s="488"/>
      <c r="AG4976" s="488"/>
      <c r="AH4976" s="492"/>
      <c r="AI4976" s="494"/>
      <c r="AJ4976" s="488"/>
      <c r="AK4976" s="500"/>
      <c r="AL4976" s="491"/>
      <c r="AM4976" s="488"/>
      <c r="AN4976" s="494"/>
      <c r="AO4976" s="494"/>
      <c r="AP4976" s="494"/>
      <c r="AQ4976" s="494"/>
      <c r="AR4976" s="494"/>
      <c r="AS4976" s="494"/>
      <c r="AT4976" s="488"/>
      <c r="AU4976" s="492"/>
      <c r="AV4976" s="492"/>
      <c r="AW4976" s="492"/>
      <c r="AX4976" s="488"/>
      <c r="AY4976" s="488"/>
      <c r="AZ4976" s="488"/>
    </row>
    <row r="4977">
      <c r="A4977" s="488"/>
      <c r="B4977" s="488"/>
      <c r="C4977" s="488"/>
      <c r="D4977" s="488"/>
      <c r="E4977" s="491"/>
      <c r="F4977" s="492"/>
      <c r="G4977" s="488"/>
      <c r="H4977" s="492"/>
      <c r="I4977" s="488"/>
      <c r="J4977" s="488"/>
      <c r="K4977" s="488"/>
      <c r="L4977" s="488"/>
      <c r="M4977" s="488"/>
      <c r="N4977" s="488"/>
      <c r="O4977" s="488"/>
      <c r="P4977" s="488"/>
      <c r="Q4977" s="488"/>
      <c r="R4977" s="491"/>
      <c r="S4977" s="494"/>
      <c r="T4977" s="494"/>
      <c r="U4977" s="488"/>
      <c r="V4977" s="494"/>
      <c r="W4977" s="494"/>
      <c r="X4977" s="494"/>
      <c r="Y4977" s="494"/>
      <c r="Z4977" s="494"/>
      <c r="AA4977" s="494"/>
      <c r="AB4977" s="488"/>
      <c r="AC4977" s="492"/>
      <c r="AD4977" s="494"/>
      <c r="AE4977" s="494"/>
      <c r="AF4977" s="494"/>
      <c r="AG4977" s="494"/>
      <c r="AH4977" s="494"/>
      <c r="AI4977" s="494"/>
      <c r="AJ4977" s="488"/>
      <c r="AK4977" s="494"/>
      <c r="AL4977" s="494"/>
      <c r="AM4977" s="488"/>
      <c r="AN4977" s="494"/>
      <c r="AO4977" s="494"/>
      <c r="AP4977" s="494"/>
      <c r="AQ4977" s="494"/>
      <c r="AR4977" s="494"/>
      <c r="AS4977" s="494"/>
      <c r="AT4977" s="488"/>
      <c r="AU4977" s="492"/>
      <c r="AV4977" s="492"/>
      <c r="AW4977" s="492"/>
      <c r="AX4977" s="488"/>
      <c r="AY4977" s="488"/>
      <c r="AZ4977" s="488"/>
    </row>
    <row r="4978">
      <c r="A4978" s="488"/>
      <c r="B4978" s="488"/>
      <c r="C4978" s="488"/>
      <c r="D4978" s="488"/>
      <c r="E4978" s="491"/>
      <c r="F4978" s="492"/>
      <c r="G4978" s="488"/>
      <c r="H4978" s="492"/>
      <c r="I4978" s="488"/>
      <c r="J4978" s="488"/>
      <c r="K4978" s="488"/>
      <c r="L4978" s="488"/>
      <c r="M4978" s="488"/>
      <c r="N4978" s="488"/>
      <c r="O4978" s="488"/>
      <c r="P4978" s="488"/>
      <c r="Q4978" s="488"/>
      <c r="R4978" s="491"/>
      <c r="S4978" s="494"/>
      <c r="T4978" s="494"/>
      <c r="U4978" s="488"/>
      <c r="V4978" s="494"/>
      <c r="W4978" s="494"/>
      <c r="X4978" s="494"/>
      <c r="Y4978" s="494"/>
      <c r="Z4978" s="494"/>
      <c r="AA4978" s="494"/>
      <c r="AB4978" s="488"/>
      <c r="AC4978" s="492"/>
      <c r="AD4978" s="488"/>
      <c r="AE4978" s="492"/>
      <c r="AF4978" s="488"/>
      <c r="AG4978" s="488"/>
      <c r="AH4978" s="492"/>
      <c r="AI4978" s="494"/>
      <c r="AJ4978" s="495"/>
      <c r="AK4978" s="500"/>
      <c r="AL4978" s="491"/>
      <c r="AM4978" s="488"/>
      <c r="AN4978" s="494"/>
      <c r="AO4978" s="494"/>
      <c r="AP4978" s="494"/>
      <c r="AQ4978" s="494"/>
      <c r="AR4978" s="494"/>
      <c r="AS4978" s="494"/>
      <c r="AT4978" s="488"/>
      <c r="AU4978" s="492"/>
      <c r="AV4978" s="492"/>
      <c r="AW4978" s="492"/>
      <c r="AX4978" s="497"/>
      <c r="AY4978" s="488"/>
      <c r="AZ4978" s="488"/>
    </row>
    <row r="4979">
      <c r="A4979" s="488"/>
      <c r="B4979" s="488"/>
      <c r="C4979" s="488"/>
      <c r="D4979" s="488"/>
      <c r="E4979" s="491"/>
      <c r="F4979" s="492"/>
      <c r="G4979" s="488"/>
      <c r="H4979" s="492"/>
      <c r="I4979" s="488"/>
      <c r="J4979" s="488"/>
      <c r="K4979" s="488"/>
      <c r="L4979" s="488"/>
      <c r="M4979" s="488"/>
      <c r="N4979" s="488"/>
      <c r="O4979" s="488"/>
      <c r="P4979" s="488"/>
      <c r="Q4979" s="488"/>
      <c r="R4979" s="491"/>
      <c r="S4979" s="494"/>
      <c r="T4979" s="494"/>
      <c r="U4979" s="488"/>
      <c r="V4979" s="494"/>
      <c r="W4979" s="494"/>
      <c r="X4979" s="494"/>
      <c r="Y4979" s="494"/>
      <c r="Z4979" s="494"/>
      <c r="AA4979" s="494"/>
      <c r="AB4979" s="488"/>
      <c r="AC4979" s="492"/>
      <c r="AD4979" s="488"/>
      <c r="AE4979" s="492"/>
      <c r="AF4979" s="488"/>
      <c r="AG4979" s="488"/>
      <c r="AH4979" s="492"/>
      <c r="AI4979" s="494"/>
      <c r="AJ4979" s="488"/>
      <c r="AK4979" s="500"/>
      <c r="AL4979" s="491"/>
      <c r="AM4979" s="488"/>
      <c r="AN4979" s="494"/>
      <c r="AO4979" s="494"/>
      <c r="AP4979" s="494"/>
      <c r="AQ4979" s="494"/>
      <c r="AR4979" s="494"/>
      <c r="AS4979" s="494"/>
      <c r="AT4979" s="488"/>
      <c r="AU4979" s="492"/>
      <c r="AV4979" s="492"/>
      <c r="AW4979" s="492"/>
      <c r="AX4979" s="488"/>
      <c r="AY4979" s="497"/>
      <c r="AZ4979" s="488"/>
    </row>
    <row r="4980">
      <c r="A4980" s="488"/>
      <c r="B4980" s="488"/>
      <c r="C4980" s="488"/>
      <c r="D4980" s="488"/>
      <c r="E4980" s="491"/>
      <c r="F4980" s="492"/>
      <c r="G4980" s="488"/>
      <c r="H4980" s="492"/>
      <c r="I4980" s="488"/>
      <c r="J4980" s="488"/>
      <c r="K4980" s="488"/>
      <c r="L4980" s="488"/>
      <c r="M4980" s="488"/>
      <c r="N4980" s="488"/>
      <c r="O4980" s="488"/>
      <c r="P4980" s="488"/>
      <c r="Q4980" s="488"/>
      <c r="R4980" s="491"/>
      <c r="S4980" s="494"/>
      <c r="T4980" s="494"/>
      <c r="U4980" s="488"/>
      <c r="V4980" s="494"/>
      <c r="W4980" s="494"/>
      <c r="X4980" s="494"/>
      <c r="Y4980" s="494"/>
      <c r="Z4980" s="494"/>
      <c r="AA4980" s="494"/>
      <c r="AB4980" s="488"/>
      <c r="AC4980" s="492"/>
      <c r="AD4980" s="488"/>
      <c r="AE4980" s="492"/>
      <c r="AF4980" s="488"/>
      <c r="AG4980" s="488"/>
      <c r="AH4980" s="492"/>
      <c r="AI4980" s="494"/>
      <c r="AJ4980" s="488"/>
      <c r="AK4980" s="500"/>
      <c r="AL4980" s="491"/>
      <c r="AM4980" s="488"/>
      <c r="AN4980" s="494"/>
      <c r="AO4980" s="494"/>
      <c r="AP4980" s="494"/>
      <c r="AQ4980" s="494"/>
      <c r="AR4980" s="494"/>
      <c r="AS4980" s="494"/>
      <c r="AT4980" s="488"/>
      <c r="AU4980" s="492"/>
      <c r="AV4980" s="492"/>
      <c r="AW4980" s="492"/>
      <c r="AX4980" s="488"/>
      <c r="AY4980" s="488"/>
      <c r="AZ4980" s="488"/>
    </row>
    <row r="4981">
      <c r="A4981" s="488"/>
      <c r="B4981" s="488"/>
      <c r="C4981" s="488"/>
      <c r="D4981" s="488"/>
      <c r="E4981" s="491"/>
      <c r="F4981" s="492"/>
      <c r="G4981" s="488"/>
      <c r="H4981" s="492"/>
      <c r="I4981" s="488"/>
      <c r="J4981" s="488"/>
      <c r="K4981" s="488"/>
      <c r="L4981" s="488"/>
      <c r="M4981" s="488"/>
      <c r="N4981" s="488"/>
      <c r="O4981" s="488"/>
      <c r="P4981" s="488"/>
      <c r="Q4981" s="488"/>
      <c r="R4981" s="491"/>
      <c r="S4981" s="494"/>
      <c r="T4981" s="494"/>
      <c r="U4981" s="488"/>
      <c r="V4981" s="494"/>
      <c r="W4981" s="494"/>
      <c r="X4981" s="494"/>
      <c r="Y4981" s="494"/>
      <c r="Z4981" s="494"/>
      <c r="AA4981" s="494"/>
      <c r="AB4981" s="488"/>
      <c r="AC4981" s="492"/>
      <c r="AD4981" s="488"/>
      <c r="AE4981" s="492"/>
      <c r="AF4981" s="488"/>
      <c r="AG4981" s="488"/>
      <c r="AH4981" s="492"/>
      <c r="AI4981" s="494"/>
      <c r="AJ4981" s="488"/>
      <c r="AK4981" s="500"/>
      <c r="AL4981" s="491"/>
      <c r="AM4981" s="488"/>
      <c r="AN4981" s="494"/>
      <c r="AO4981" s="494"/>
      <c r="AP4981" s="494"/>
      <c r="AQ4981" s="494"/>
      <c r="AR4981" s="494"/>
      <c r="AS4981" s="494"/>
      <c r="AT4981" s="488"/>
      <c r="AU4981" s="492"/>
      <c r="AV4981" s="492"/>
      <c r="AW4981" s="492"/>
      <c r="AX4981" s="488"/>
      <c r="AY4981" s="488"/>
      <c r="AZ4981" s="488"/>
    </row>
    <row r="4982">
      <c r="A4982" s="488"/>
      <c r="B4982" s="488"/>
      <c r="C4982" s="488"/>
      <c r="D4982" s="488"/>
      <c r="E4982" s="491"/>
      <c r="F4982" s="492"/>
      <c r="G4982" s="488"/>
      <c r="H4982" s="492"/>
      <c r="I4982" s="488"/>
      <c r="J4982" s="488"/>
      <c r="K4982" s="488"/>
      <c r="L4982" s="488"/>
      <c r="M4982" s="488"/>
      <c r="N4982" s="488"/>
      <c r="O4982" s="488"/>
      <c r="P4982" s="488"/>
      <c r="Q4982" s="488"/>
      <c r="R4982" s="491"/>
      <c r="S4982" s="494"/>
      <c r="T4982" s="494"/>
      <c r="U4982" s="488"/>
      <c r="V4982" s="494"/>
      <c r="W4982" s="494"/>
      <c r="X4982" s="494"/>
      <c r="Y4982" s="494"/>
      <c r="Z4982" s="494"/>
      <c r="AA4982" s="494"/>
      <c r="AB4982" s="488"/>
      <c r="AC4982" s="492"/>
      <c r="AD4982" s="488"/>
      <c r="AE4982" s="492"/>
      <c r="AF4982" s="488"/>
      <c r="AG4982" s="488"/>
      <c r="AH4982" s="492"/>
      <c r="AI4982" s="494"/>
      <c r="AJ4982" s="488"/>
      <c r="AK4982" s="500"/>
      <c r="AL4982" s="491"/>
      <c r="AM4982" s="488"/>
      <c r="AN4982" s="494"/>
      <c r="AO4982" s="494"/>
      <c r="AP4982" s="494"/>
      <c r="AQ4982" s="494"/>
      <c r="AR4982" s="494"/>
      <c r="AS4982" s="494"/>
      <c r="AT4982" s="488"/>
      <c r="AU4982" s="492"/>
      <c r="AV4982" s="492"/>
      <c r="AW4982" s="492"/>
      <c r="AX4982" s="488"/>
      <c r="AY4982" s="488"/>
      <c r="AZ4982" s="488"/>
    </row>
    <row r="4983">
      <c r="A4983" s="488"/>
      <c r="B4983" s="488"/>
      <c r="C4983" s="488"/>
      <c r="D4983" s="488"/>
      <c r="E4983" s="491"/>
      <c r="F4983" s="492"/>
      <c r="G4983" s="488"/>
      <c r="H4983" s="492"/>
      <c r="I4983" s="488"/>
      <c r="J4983" s="488"/>
      <c r="K4983" s="488"/>
      <c r="L4983" s="488"/>
      <c r="M4983" s="488"/>
      <c r="N4983" s="488"/>
      <c r="O4983" s="488"/>
      <c r="P4983" s="488"/>
      <c r="Q4983" s="488"/>
      <c r="R4983" s="491"/>
      <c r="S4983" s="494"/>
      <c r="T4983" s="494"/>
      <c r="U4983" s="488"/>
      <c r="V4983" s="494"/>
      <c r="W4983" s="494"/>
      <c r="X4983" s="494"/>
      <c r="Y4983" s="494"/>
      <c r="Z4983" s="494"/>
      <c r="AA4983" s="494"/>
      <c r="AB4983" s="488"/>
      <c r="AC4983" s="494"/>
      <c r="AD4983" s="488"/>
      <c r="AE4983" s="492"/>
      <c r="AF4983" s="488"/>
      <c r="AG4983" s="488"/>
      <c r="AH4983" s="492"/>
      <c r="AI4983" s="494"/>
      <c r="AJ4983" s="488"/>
      <c r="AK4983" s="500"/>
      <c r="AL4983" s="491"/>
      <c r="AM4983" s="488"/>
      <c r="AN4983" s="494"/>
      <c r="AO4983" s="494"/>
      <c r="AP4983" s="494"/>
      <c r="AQ4983" s="494"/>
      <c r="AR4983" s="494"/>
      <c r="AS4983" s="494"/>
      <c r="AT4983" s="488"/>
      <c r="AU4983" s="492"/>
      <c r="AV4983" s="492"/>
      <c r="AW4983" s="492"/>
      <c r="AX4983" s="488"/>
      <c r="AY4983" s="488"/>
      <c r="AZ4983" s="488"/>
    </row>
    <row r="4984">
      <c r="A4984" s="488"/>
      <c r="B4984" s="488"/>
      <c r="C4984" s="488"/>
      <c r="D4984" s="488"/>
      <c r="E4984" s="491"/>
      <c r="F4984" s="492"/>
      <c r="G4984" s="488"/>
      <c r="H4984" s="492"/>
      <c r="I4984" s="488"/>
      <c r="J4984" s="488"/>
      <c r="K4984" s="488"/>
      <c r="L4984" s="488"/>
      <c r="M4984" s="488"/>
      <c r="N4984" s="488"/>
      <c r="O4984" s="488"/>
      <c r="P4984" s="488"/>
      <c r="Q4984" s="488"/>
      <c r="R4984" s="491"/>
      <c r="S4984" s="494"/>
      <c r="T4984" s="494"/>
      <c r="U4984" s="488"/>
      <c r="V4984" s="494"/>
      <c r="W4984" s="494"/>
      <c r="X4984" s="494"/>
      <c r="Y4984" s="494"/>
      <c r="Z4984" s="494"/>
      <c r="AA4984" s="494"/>
      <c r="AB4984" s="488"/>
      <c r="AC4984" s="492"/>
      <c r="AD4984" s="488"/>
      <c r="AE4984" s="492"/>
      <c r="AF4984" s="488"/>
      <c r="AG4984" s="488"/>
      <c r="AH4984" s="492"/>
      <c r="AI4984" s="494"/>
      <c r="AJ4984" s="488"/>
      <c r="AK4984" s="500"/>
      <c r="AL4984" s="491"/>
      <c r="AM4984" s="488"/>
      <c r="AN4984" s="494"/>
      <c r="AO4984" s="494"/>
      <c r="AP4984" s="494"/>
      <c r="AQ4984" s="494"/>
      <c r="AR4984" s="494"/>
      <c r="AS4984" s="494"/>
      <c r="AT4984" s="488"/>
      <c r="AU4984" s="492"/>
      <c r="AV4984" s="492"/>
      <c r="AW4984" s="492"/>
      <c r="AX4984" s="488"/>
      <c r="AY4984" s="488"/>
      <c r="AZ4984" s="488"/>
    </row>
    <row r="4985">
      <c r="A4985" s="488"/>
      <c r="B4985" s="488"/>
      <c r="C4985" s="488"/>
      <c r="D4985" s="488"/>
      <c r="E4985" s="491"/>
      <c r="F4985" s="492"/>
      <c r="G4985" s="488"/>
      <c r="H4985" s="492"/>
      <c r="I4985" s="488"/>
      <c r="J4985" s="488"/>
      <c r="K4985" s="488"/>
      <c r="L4985" s="488"/>
      <c r="M4985" s="488"/>
      <c r="N4985" s="488"/>
      <c r="O4985" s="488"/>
      <c r="P4985" s="488"/>
      <c r="Q4985" s="488"/>
      <c r="R4985" s="491"/>
      <c r="S4985" s="494"/>
      <c r="T4985" s="494"/>
      <c r="U4985" s="488"/>
      <c r="V4985" s="494"/>
      <c r="W4985" s="494"/>
      <c r="X4985" s="494"/>
      <c r="Y4985" s="494"/>
      <c r="Z4985" s="494"/>
      <c r="AA4985" s="494"/>
      <c r="AB4985" s="488"/>
      <c r="AC4985" s="492"/>
      <c r="AD4985" s="488"/>
      <c r="AE4985" s="492"/>
      <c r="AF4985" s="488"/>
      <c r="AG4985" s="488"/>
      <c r="AH4985" s="492"/>
      <c r="AI4985" s="494"/>
      <c r="AJ4985" s="488"/>
      <c r="AK4985" s="500"/>
      <c r="AL4985" s="491"/>
      <c r="AM4985" s="488"/>
      <c r="AN4985" s="494"/>
      <c r="AO4985" s="494"/>
      <c r="AP4985" s="494"/>
      <c r="AQ4985" s="494"/>
      <c r="AR4985" s="494"/>
      <c r="AS4985" s="494"/>
      <c r="AT4985" s="488"/>
      <c r="AU4985" s="492"/>
      <c r="AV4985" s="492"/>
      <c r="AW4985" s="492"/>
      <c r="AX4985" s="488"/>
      <c r="AY4985" s="488"/>
      <c r="AZ4985" s="488"/>
    </row>
    <row r="4986">
      <c r="A4986" s="488"/>
      <c r="B4986" s="488"/>
      <c r="C4986" s="488"/>
      <c r="D4986" s="488"/>
      <c r="E4986" s="491"/>
      <c r="F4986" s="492"/>
      <c r="G4986" s="488"/>
      <c r="H4986" s="492"/>
      <c r="I4986" s="488"/>
      <c r="J4986" s="488"/>
      <c r="K4986" s="488"/>
      <c r="L4986" s="488"/>
      <c r="M4986" s="488"/>
      <c r="N4986" s="488"/>
      <c r="O4986" s="488"/>
      <c r="P4986" s="488"/>
      <c r="Q4986" s="488"/>
      <c r="R4986" s="491"/>
      <c r="S4986" s="494"/>
      <c r="T4986" s="494"/>
      <c r="U4986" s="488"/>
      <c r="V4986" s="494"/>
      <c r="W4986" s="494"/>
      <c r="X4986" s="494"/>
      <c r="Y4986" s="494"/>
      <c r="Z4986" s="494"/>
      <c r="AA4986" s="494"/>
      <c r="AB4986" s="488"/>
      <c r="AC4986" s="492"/>
      <c r="AD4986" s="488"/>
      <c r="AE4986" s="492"/>
      <c r="AF4986" s="488"/>
      <c r="AG4986" s="488"/>
      <c r="AH4986" s="492"/>
      <c r="AI4986" s="494"/>
      <c r="AJ4986" s="488"/>
      <c r="AK4986" s="500"/>
      <c r="AL4986" s="491"/>
      <c r="AM4986" s="488"/>
      <c r="AN4986" s="494"/>
      <c r="AO4986" s="494"/>
      <c r="AP4986" s="494"/>
      <c r="AQ4986" s="494"/>
      <c r="AR4986" s="494"/>
      <c r="AS4986" s="494"/>
      <c r="AT4986" s="488"/>
      <c r="AU4986" s="492"/>
      <c r="AV4986" s="492"/>
      <c r="AW4986" s="492"/>
      <c r="AX4986" s="488"/>
      <c r="AY4986" s="488"/>
      <c r="AZ4986" s="488"/>
    </row>
    <row r="4987">
      <c r="A4987" s="488"/>
      <c r="B4987" s="488"/>
      <c r="C4987" s="488"/>
      <c r="D4987" s="488"/>
      <c r="E4987" s="491"/>
      <c r="F4987" s="492"/>
      <c r="G4987" s="488"/>
      <c r="H4987" s="492"/>
      <c r="I4987" s="488"/>
      <c r="J4987" s="488"/>
      <c r="K4987" s="488"/>
      <c r="L4987" s="488"/>
      <c r="M4987" s="488"/>
      <c r="N4987" s="488"/>
      <c r="O4987" s="488"/>
      <c r="P4987" s="488"/>
      <c r="Q4987" s="488"/>
      <c r="R4987" s="491"/>
      <c r="S4987" s="494"/>
      <c r="T4987" s="494"/>
      <c r="U4987" s="488"/>
      <c r="V4987" s="494"/>
      <c r="W4987" s="494"/>
      <c r="X4987" s="494"/>
      <c r="Y4987" s="494"/>
      <c r="Z4987" s="494"/>
      <c r="AA4987" s="494"/>
      <c r="AB4987" s="488"/>
      <c r="AC4987" s="492"/>
      <c r="AD4987" s="488"/>
      <c r="AE4987" s="492"/>
      <c r="AF4987" s="488"/>
      <c r="AG4987" s="488"/>
      <c r="AH4987" s="492"/>
      <c r="AI4987" s="494"/>
      <c r="AJ4987" s="488"/>
      <c r="AK4987" s="500"/>
      <c r="AL4987" s="491"/>
      <c r="AM4987" s="488"/>
      <c r="AN4987" s="494"/>
      <c r="AO4987" s="494"/>
      <c r="AP4987" s="494"/>
      <c r="AQ4987" s="494"/>
      <c r="AR4987" s="494"/>
      <c r="AS4987" s="494"/>
      <c r="AT4987" s="488"/>
      <c r="AU4987" s="492"/>
      <c r="AV4987" s="492"/>
      <c r="AW4987" s="492"/>
      <c r="AX4987" s="488"/>
      <c r="AY4987" s="488"/>
      <c r="AZ4987" s="488"/>
    </row>
    <row r="4988">
      <c r="A4988" s="488"/>
      <c r="B4988" s="488"/>
      <c r="C4988" s="488"/>
      <c r="D4988" s="488"/>
      <c r="E4988" s="491"/>
      <c r="F4988" s="492"/>
      <c r="G4988" s="488"/>
      <c r="H4988" s="492"/>
      <c r="I4988" s="488"/>
      <c r="J4988" s="488"/>
      <c r="K4988" s="488"/>
      <c r="L4988" s="488"/>
      <c r="M4988" s="488"/>
      <c r="N4988" s="488"/>
      <c r="O4988" s="488"/>
      <c r="P4988" s="488"/>
      <c r="Q4988" s="488"/>
      <c r="R4988" s="491"/>
      <c r="S4988" s="494"/>
      <c r="T4988" s="494"/>
      <c r="U4988" s="488"/>
      <c r="V4988" s="494"/>
      <c r="W4988" s="494"/>
      <c r="X4988" s="494"/>
      <c r="Y4988" s="494"/>
      <c r="Z4988" s="494"/>
      <c r="AA4988" s="494"/>
      <c r="AB4988" s="488"/>
      <c r="AC4988" s="492"/>
      <c r="AD4988" s="488"/>
      <c r="AE4988" s="492"/>
      <c r="AF4988" s="488"/>
      <c r="AG4988" s="488"/>
      <c r="AH4988" s="492"/>
      <c r="AI4988" s="494"/>
      <c r="AJ4988" s="488"/>
      <c r="AK4988" s="500"/>
      <c r="AL4988" s="491"/>
      <c r="AM4988" s="488"/>
      <c r="AN4988" s="494"/>
      <c r="AO4988" s="494"/>
      <c r="AP4988" s="494"/>
      <c r="AQ4988" s="494"/>
      <c r="AR4988" s="494"/>
      <c r="AS4988" s="494"/>
      <c r="AT4988" s="488"/>
      <c r="AU4988" s="492"/>
      <c r="AV4988" s="492"/>
      <c r="AW4988" s="492"/>
      <c r="AX4988" s="488"/>
      <c r="AY4988" s="488"/>
      <c r="AZ4988" s="488"/>
    </row>
    <row r="4989">
      <c r="A4989" s="488"/>
      <c r="B4989" s="488"/>
      <c r="C4989" s="488"/>
      <c r="D4989" s="488"/>
      <c r="E4989" s="491"/>
      <c r="F4989" s="492"/>
      <c r="G4989" s="488"/>
      <c r="H4989" s="492"/>
      <c r="I4989" s="488"/>
      <c r="J4989" s="488"/>
      <c r="K4989" s="488"/>
      <c r="L4989" s="488"/>
      <c r="M4989" s="488"/>
      <c r="N4989" s="488"/>
      <c r="O4989" s="488"/>
      <c r="P4989" s="488"/>
      <c r="Q4989" s="488"/>
      <c r="R4989" s="491"/>
      <c r="S4989" s="494"/>
      <c r="T4989" s="494"/>
      <c r="U4989" s="488"/>
      <c r="V4989" s="494"/>
      <c r="W4989" s="494"/>
      <c r="X4989" s="494"/>
      <c r="Y4989" s="494"/>
      <c r="Z4989" s="494"/>
      <c r="AA4989" s="494"/>
      <c r="AB4989" s="488"/>
      <c r="AC4989" s="492"/>
      <c r="AD4989" s="488"/>
      <c r="AE4989" s="492"/>
      <c r="AF4989" s="488"/>
      <c r="AG4989" s="488"/>
      <c r="AH4989" s="492"/>
      <c r="AI4989" s="494"/>
      <c r="AJ4989" s="488"/>
      <c r="AK4989" s="500"/>
      <c r="AL4989" s="491"/>
      <c r="AM4989" s="488"/>
      <c r="AN4989" s="494"/>
      <c r="AO4989" s="494"/>
      <c r="AP4989" s="494"/>
      <c r="AQ4989" s="494"/>
      <c r="AR4989" s="494"/>
      <c r="AS4989" s="494"/>
      <c r="AT4989" s="488"/>
      <c r="AU4989" s="492"/>
      <c r="AV4989" s="492"/>
      <c r="AW4989" s="492"/>
      <c r="AX4989" s="497"/>
      <c r="AY4989" s="488"/>
      <c r="AZ4989" s="488"/>
    </row>
    <row r="4990">
      <c r="A4990" s="488"/>
      <c r="B4990" s="488"/>
      <c r="C4990" s="488"/>
      <c r="D4990" s="488"/>
      <c r="E4990" s="491"/>
      <c r="F4990" s="492"/>
      <c r="G4990" s="488"/>
      <c r="H4990" s="492"/>
      <c r="I4990" s="488"/>
      <c r="J4990" s="488"/>
      <c r="K4990" s="488"/>
      <c r="L4990" s="488"/>
      <c r="M4990" s="488"/>
      <c r="N4990" s="488"/>
      <c r="O4990" s="488"/>
      <c r="P4990" s="488"/>
      <c r="Q4990" s="488"/>
      <c r="R4990" s="491"/>
      <c r="S4990" s="494"/>
      <c r="T4990" s="494"/>
      <c r="U4990" s="488"/>
      <c r="V4990" s="494"/>
      <c r="W4990" s="494"/>
      <c r="X4990" s="494"/>
      <c r="Y4990" s="494"/>
      <c r="Z4990" s="494"/>
      <c r="AA4990" s="494"/>
      <c r="AB4990" s="488"/>
      <c r="AC4990" s="492"/>
      <c r="AD4990" s="488"/>
      <c r="AE4990" s="492"/>
      <c r="AF4990" s="488"/>
      <c r="AG4990" s="488"/>
      <c r="AH4990" s="492"/>
      <c r="AI4990" s="494"/>
      <c r="AJ4990" s="488"/>
      <c r="AK4990" s="500"/>
      <c r="AL4990" s="491"/>
      <c r="AM4990" s="488"/>
      <c r="AN4990" s="494"/>
      <c r="AO4990" s="494"/>
      <c r="AP4990" s="494"/>
      <c r="AQ4990" s="494"/>
      <c r="AR4990" s="494"/>
      <c r="AS4990" s="494"/>
      <c r="AT4990" s="488"/>
      <c r="AU4990" s="492"/>
      <c r="AV4990" s="492"/>
      <c r="AW4990" s="492"/>
      <c r="AX4990" s="497"/>
      <c r="AY4990" s="488"/>
      <c r="AZ4990" s="488"/>
    </row>
    <row r="4991">
      <c r="A4991" s="488"/>
      <c r="B4991" s="488"/>
      <c r="C4991" s="488"/>
      <c r="D4991" s="488"/>
      <c r="E4991" s="491"/>
      <c r="F4991" s="492"/>
      <c r="G4991" s="488"/>
      <c r="H4991" s="492"/>
      <c r="I4991" s="488"/>
      <c r="J4991" s="488"/>
      <c r="K4991" s="488"/>
      <c r="L4991" s="488"/>
      <c r="M4991" s="488"/>
      <c r="N4991" s="488"/>
      <c r="O4991" s="488"/>
      <c r="P4991" s="488"/>
      <c r="Q4991" s="488"/>
      <c r="R4991" s="491"/>
      <c r="S4991" s="494"/>
      <c r="T4991" s="494"/>
      <c r="U4991" s="488"/>
      <c r="V4991" s="494"/>
      <c r="W4991" s="494"/>
      <c r="X4991" s="494"/>
      <c r="Y4991" s="494"/>
      <c r="Z4991" s="494"/>
      <c r="AA4991" s="494"/>
      <c r="AB4991" s="488"/>
      <c r="AC4991" s="492"/>
      <c r="AD4991" s="488"/>
      <c r="AE4991" s="492"/>
      <c r="AF4991" s="488"/>
      <c r="AG4991" s="488"/>
      <c r="AH4991" s="492"/>
      <c r="AI4991" s="494"/>
      <c r="AJ4991" s="488"/>
      <c r="AK4991" s="494"/>
      <c r="AL4991" s="491"/>
      <c r="AM4991" s="488"/>
      <c r="AN4991" s="494"/>
      <c r="AO4991" s="494"/>
      <c r="AP4991" s="494"/>
      <c r="AQ4991" s="494"/>
      <c r="AR4991" s="494"/>
      <c r="AS4991" s="494"/>
      <c r="AT4991" s="488"/>
      <c r="AU4991" s="492"/>
      <c r="AV4991" s="492"/>
      <c r="AW4991" s="492"/>
      <c r="AX4991" s="488"/>
      <c r="AY4991" s="497"/>
      <c r="AZ4991" s="488"/>
    </row>
    <row r="4992">
      <c r="A4992" s="488"/>
      <c r="B4992" s="488"/>
      <c r="C4992" s="488"/>
      <c r="D4992" s="488"/>
      <c r="E4992" s="491"/>
      <c r="F4992" s="492"/>
      <c r="G4992" s="488"/>
      <c r="H4992" s="492"/>
      <c r="I4992" s="488"/>
      <c r="J4992" s="488"/>
      <c r="K4992" s="488"/>
      <c r="L4992" s="488"/>
      <c r="M4992" s="488"/>
      <c r="N4992" s="488"/>
      <c r="O4992" s="488"/>
      <c r="P4992" s="488"/>
      <c r="Q4992" s="488"/>
      <c r="R4992" s="491"/>
      <c r="S4992" s="494"/>
      <c r="T4992" s="494"/>
      <c r="U4992" s="488"/>
      <c r="V4992" s="494"/>
      <c r="W4992" s="494"/>
      <c r="X4992" s="494"/>
      <c r="Y4992" s="494"/>
      <c r="Z4992" s="494"/>
      <c r="AA4992" s="494"/>
      <c r="AB4992" s="488"/>
      <c r="AC4992" s="492"/>
      <c r="AD4992" s="494"/>
      <c r="AE4992" s="494"/>
      <c r="AF4992" s="494"/>
      <c r="AG4992" s="494"/>
      <c r="AH4992" s="494"/>
      <c r="AI4992" s="494"/>
      <c r="AJ4992" s="488"/>
      <c r="AK4992" s="494"/>
      <c r="AL4992" s="494"/>
      <c r="AM4992" s="488"/>
      <c r="AN4992" s="494"/>
      <c r="AO4992" s="494"/>
      <c r="AP4992" s="494"/>
      <c r="AQ4992" s="494"/>
      <c r="AR4992" s="494"/>
      <c r="AS4992" s="494"/>
      <c r="AT4992" s="488"/>
      <c r="AU4992" s="492"/>
      <c r="AV4992" s="492"/>
      <c r="AW4992" s="492"/>
      <c r="AX4992" s="488"/>
      <c r="AY4992" s="488"/>
      <c r="AZ4992" s="488"/>
    </row>
    <row r="4993">
      <c r="A4993" s="488"/>
      <c r="B4993" s="488"/>
      <c r="C4993" s="488"/>
      <c r="D4993" s="488"/>
      <c r="E4993" s="491"/>
      <c r="F4993" s="492"/>
      <c r="G4993" s="488"/>
      <c r="H4993" s="492"/>
      <c r="I4993" s="488"/>
      <c r="J4993" s="488"/>
      <c r="K4993" s="488"/>
      <c r="L4993" s="488"/>
      <c r="M4993" s="488"/>
      <c r="N4993" s="488"/>
      <c r="O4993" s="488"/>
      <c r="P4993" s="488"/>
      <c r="Q4993" s="488"/>
      <c r="R4993" s="491"/>
      <c r="S4993" s="494"/>
      <c r="T4993" s="494"/>
      <c r="U4993" s="488"/>
      <c r="V4993" s="494"/>
      <c r="W4993" s="494"/>
      <c r="X4993" s="494"/>
      <c r="Y4993" s="494"/>
      <c r="Z4993" s="494"/>
      <c r="AA4993" s="494"/>
      <c r="AB4993" s="488"/>
      <c r="AC4993" s="492"/>
      <c r="AD4993" s="494"/>
      <c r="AE4993" s="494"/>
      <c r="AF4993" s="494"/>
      <c r="AG4993" s="494"/>
      <c r="AH4993" s="494"/>
      <c r="AI4993" s="494"/>
      <c r="AJ4993" s="488"/>
      <c r="AK4993" s="494"/>
      <c r="AL4993" s="494"/>
      <c r="AM4993" s="488"/>
      <c r="AN4993" s="494"/>
      <c r="AO4993" s="494"/>
      <c r="AP4993" s="494"/>
      <c r="AQ4993" s="494"/>
      <c r="AR4993" s="494"/>
      <c r="AS4993" s="494"/>
      <c r="AT4993" s="488"/>
      <c r="AU4993" s="492"/>
      <c r="AV4993" s="492"/>
      <c r="AW4993" s="492"/>
      <c r="AX4993" s="488"/>
      <c r="AY4993" s="488"/>
      <c r="AZ4993" s="488"/>
    </row>
    <row r="4994">
      <c r="A4994" s="488"/>
      <c r="B4994" s="488"/>
      <c r="C4994" s="488"/>
      <c r="D4994" s="488"/>
      <c r="E4994" s="491"/>
      <c r="F4994" s="492"/>
      <c r="G4994" s="488"/>
      <c r="H4994" s="492"/>
      <c r="I4994" s="488"/>
      <c r="J4994" s="488"/>
      <c r="K4994" s="488"/>
      <c r="L4994" s="488"/>
      <c r="M4994" s="488"/>
      <c r="N4994" s="488"/>
      <c r="O4994" s="488"/>
      <c r="P4994" s="488"/>
      <c r="Q4994" s="488"/>
      <c r="R4994" s="491"/>
      <c r="S4994" s="494"/>
      <c r="T4994" s="494"/>
      <c r="U4994" s="488"/>
      <c r="V4994" s="494"/>
      <c r="W4994" s="494"/>
      <c r="X4994" s="494"/>
      <c r="Y4994" s="494"/>
      <c r="Z4994" s="494"/>
      <c r="AA4994" s="494"/>
      <c r="AB4994" s="488"/>
      <c r="AC4994" s="492"/>
      <c r="AD4994" s="494"/>
      <c r="AE4994" s="494"/>
      <c r="AF4994" s="494"/>
      <c r="AG4994" s="494"/>
      <c r="AH4994" s="494"/>
      <c r="AI4994" s="494"/>
      <c r="AJ4994" s="488"/>
      <c r="AK4994" s="494"/>
      <c r="AL4994" s="494"/>
      <c r="AM4994" s="488"/>
      <c r="AN4994" s="494"/>
      <c r="AO4994" s="494"/>
      <c r="AP4994" s="494"/>
      <c r="AQ4994" s="494"/>
      <c r="AR4994" s="494"/>
      <c r="AS4994" s="494"/>
      <c r="AT4994" s="488"/>
      <c r="AU4994" s="492"/>
      <c r="AV4994" s="492"/>
      <c r="AW4994" s="492"/>
      <c r="AX4994" s="488"/>
      <c r="AY4994" s="488"/>
      <c r="AZ4994" s="488"/>
    </row>
    <row r="4995">
      <c r="A4995" s="488"/>
      <c r="B4995" s="488"/>
      <c r="C4995" s="488"/>
      <c r="D4995" s="488"/>
      <c r="E4995" s="491"/>
      <c r="F4995" s="492"/>
      <c r="G4995" s="488"/>
      <c r="H4995" s="492"/>
      <c r="I4995" s="488"/>
      <c r="J4995" s="488"/>
      <c r="K4995" s="488"/>
      <c r="L4995" s="488"/>
      <c r="M4995" s="488"/>
      <c r="N4995" s="488"/>
      <c r="O4995" s="488"/>
      <c r="P4995" s="488"/>
      <c r="Q4995" s="488"/>
      <c r="R4995" s="491"/>
      <c r="S4995" s="494"/>
      <c r="T4995" s="494"/>
      <c r="U4995" s="488"/>
      <c r="V4995" s="494"/>
      <c r="W4995" s="494"/>
      <c r="X4995" s="494"/>
      <c r="Y4995" s="494"/>
      <c r="Z4995" s="494"/>
      <c r="AA4995" s="494"/>
      <c r="AB4995" s="488"/>
      <c r="AC4995" s="492"/>
      <c r="AD4995" s="494"/>
      <c r="AE4995" s="494"/>
      <c r="AF4995" s="494"/>
      <c r="AG4995" s="494"/>
      <c r="AH4995" s="494"/>
      <c r="AI4995" s="494"/>
      <c r="AJ4995" s="488"/>
      <c r="AK4995" s="494"/>
      <c r="AL4995" s="494"/>
      <c r="AM4995" s="488"/>
      <c r="AN4995" s="494"/>
      <c r="AO4995" s="494"/>
      <c r="AP4995" s="494"/>
      <c r="AQ4995" s="494"/>
      <c r="AR4995" s="494"/>
      <c r="AS4995" s="494"/>
      <c r="AT4995" s="488"/>
      <c r="AU4995" s="492"/>
      <c r="AV4995" s="492"/>
      <c r="AW4995" s="492"/>
      <c r="AX4995" s="488"/>
      <c r="AY4995" s="488"/>
      <c r="AZ4995" s="488"/>
    </row>
    <row r="4996">
      <c r="A4996" s="488"/>
      <c r="B4996" s="488"/>
      <c r="C4996" s="488"/>
      <c r="D4996" s="488"/>
      <c r="E4996" s="491"/>
      <c r="F4996" s="492"/>
      <c r="G4996" s="488"/>
      <c r="H4996" s="492"/>
      <c r="I4996" s="488"/>
      <c r="J4996" s="488"/>
      <c r="K4996" s="488"/>
      <c r="L4996" s="488"/>
      <c r="M4996" s="488"/>
      <c r="N4996" s="488"/>
      <c r="O4996" s="488"/>
      <c r="P4996" s="488"/>
      <c r="Q4996" s="488"/>
      <c r="R4996" s="491"/>
      <c r="S4996" s="494"/>
      <c r="T4996" s="494"/>
      <c r="U4996" s="488"/>
      <c r="V4996" s="494"/>
      <c r="W4996" s="494"/>
      <c r="X4996" s="494"/>
      <c r="Y4996" s="494"/>
      <c r="Z4996" s="494"/>
      <c r="AA4996" s="494"/>
      <c r="AB4996" s="488"/>
      <c r="AC4996" s="492"/>
      <c r="AD4996" s="494"/>
      <c r="AE4996" s="494"/>
      <c r="AF4996" s="494"/>
      <c r="AG4996" s="494"/>
      <c r="AH4996" s="494"/>
      <c r="AI4996" s="494"/>
      <c r="AJ4996" s="488"/>
      <c r="AK4996" s="494"/>
      <c r="AL4996" s="494"/>
      <c r="AM4996" s="488"/>
      <c r="AN4996" s="494"/>
      <c r="AO4996" s="494"/>
      <c r="AP4996" s="494"/>
      <c r="AQ4996" s="494"/>
      <c r="AR4996" s="494"/>
      <c r="AS4996" s="494"/>
      <c r="AT4996" s="488"/>
      <c r="AU4996" s="492"/>
      <c r="AV4996" s="492"/>
      <c r="AW4996" s="492"/>
      <c r="AX4996" s="488"/>
      <c r="AY4996" s="488"/>
      <c r="AZ4996" s="488"/>
    </row>
    <row r="4997">
      <c r="A4997" s="488"/>
      <c r="B4997" s="488"/>
      <c r="C4997" s="488"/>
      <c r="D4997" s="488"/>
      <c r="E4997" s="491"/>
      <c r="F4997" s="492"/>
      <c r="G4997" s="488"/>
      <c r="H4997" s="492"/>
      <c r="I4997" s="488"/>
      <c r="J4997" s="488"/>
      <c r="K4997" s="488"/>
      <c r="L4997" s="488"/>
      <c r="M4997" s="488"/>
      <c r="N4997" s="488"/>
      <c r="O4997" s="488"/>
      <c r="P4997" s="488"/>
      <c r="Q4997" s="488"/>
      <c r="R4997" s="491"/>
      <c r="S4997" s="494"/>
      <c r="T4997" s="494"/>
      <c r="U4997" s="488"/>
      <c r="V4997" s="494"/>
      <c r="W4997" s="494"/>
      <c r="X4997" s="494"/>
      <c r="Y4997" s="494"/>
      <c r="Z4997" s="494"/>
      <c r="AA4997" s="494"/>
      <c r="AB4997" s="488"/>
      <c r="AC4997" s="492"/>
      <c r="AD4997" s="494"/>
      <c r="AE4997" s="494"/>
      <c r="AF4997" s="494"/>
      <c r="AG4997" s="494"/>
      <c r="AH4997" s="494"/>
      <c r="AI4997" s="494"/>
      <c r="AJ4997" s="488"/>
      <c r="AK4997" s="494"/>
      <c r="AL4997" s="494"/>
      <c r="AM4997" s="488"/>
      <c r="AN4997" s="494"/>
      <c r="AO4997" s="494"/>
      <c r="AP4997" s="494"/>
      <c r="AQ4997" s="494"/>
      <c r="AR4997" s="494"/>
      <c r="AS4997" s="494"/>
      <c r="AT4997" s="488"/>
      <c r="AU4997" s="492"/>
      <c r="AV4997" s="492"/>
      <c r="AW4997" s="492"/>
      <c r="AX4997" s="488"/>
      <c r="AY4997" s="488"/>
      <c r="AZ4997" s="488"/>
    </row>
    <row r="4998">
      <c r="A4998" s="488"/>
      <c r="B4998" s="488"/>
      <c r="C4998" s="488"/>
      <c r="D4998" s="488"/>
      <c r="E4998" s="491"/>
      <c r="F4998" s="492"/>
      <c r="G4998" s="488"/>
      <c r="H4998" s="492"/>
      <c r="I4998" s="488"/>
      <c r="J4998" s="488"/>
      <c r="K4998" s="488"/>
      <c r="L4998" s="488"/>
      <c r="M4998" s="488"/>
      <c r="N4998" s="488"/>
      <c r="O4998" s="488"/>
      <c r="P4998" s="488"/>
      <c r="Q4998" s="488"/>
      <c r="R4998" s="491"/>
      <c r="S4998" s="494"/>
      <c r="T4998" s="494"/>
      <c r="U4998" s="488"/>
      <c r="V4998" s="494"/>
      <c r="W4998" s="494"/>
      <c r="X4998" s="494"/>
      <c r="Y4998" s="494"/>
      <c r="Z4998" s="494"/>
      <c r="AA4998" s="494"/>
      <c r="AB4998" s="488"/>
      <c r="AC4998" s="492"/>
      <c r="AD4998" s="494"/>
      <c r="AE4998" s="494"/>
      <c r="AF4998" s="494"/>
      <c r="AG4998" s="494"/>
      <c r="AH4998" s="494"/>
      <c r="AI4998" s="494"/>
      <c r="AJ4998" s="488"/>
      <c r="AK4998" s="494"/>
      <c r="AL4998" s="494"/>
      <c r="AM4998" s="488"/>
      <c r="AN4998" s="494"/>
      <c r="AO4998" s="494"/>
      <c r="AP4998" s="494"/>
      <c r="AQ4998" s="494"/>
      <c r="AR4998" s="494"/>
      <c r="AS4998" s="494"/>
      <c r="AT4998" s="488"/>
      <c r="AU4998" s="492"/>
      <c r="AV4998" s="492"/>
      <c r="AW4998" s="492"/>
      <c r="AX4998" s="488"/>
      <c r="AY4998" s="488"/>
      <c r="AZ4998" s="488"/>
    </row>
    <row r="4999">
      <c r="A4999" s="488"/>
      <c r="B4999" s="488"/>
      <c r="C4999" s="488"/>
      <c r="D4999" s="488"/>
      <c r="E4999" s="491"/>
      <c r="F4999" s="492"/>
      <c r="G4999" s="488"/>
      <c r="H4999" s="492"/>
      <c r="I4999" s="488"/>
      <c r="J4999" s="488"/>
      <c r="K4999" s="488"/>
      <c r="L4999" s="488"/>
      <c r="M4999" s="488"/>
      <c r="N4999" s="488"/>
      <c r="O4999" s="488"/>
      <c r="P4999" s="488"/>
      <c r="Q4999" s="488"/>
      <c r="R4999" s="491"/>
      <c r="S4999" s="494"/>
      <c r="T4999" s="494"/>
      <c r="U4999" s="488"/>
      <c r="V4999" s="494"/>
      <c r="W4999" s="494"/>
      <c r="X4999" s="494"/>
      <c r="Y4999" s="494"/>
      <c r="Z4999" s="494"/>
      <c r="AA4999" s="494"/>
      <c r="AB4999" s="488"/>
      <c r="AC4999" s="492"/>
      <c r="AD4999" s="494"/>
      <c r="AE4999" s="494"/>
      <c r="AF4999" s="494"/>
      <c r="AG4999" s="494"/>
      <c r="AH4999" s="494"/>
      <c r="AI4999" s="494"/>
      <c r="AJ4999" s="488"/>
      <c r="AK4999" s="494"/>
      <c r="AL4999" s="494"/>
      <c r="AM4999" s="488"/>
      <c r="AN4999" s="494"/>
      <c r="AO4999" s="494"/>
      <c r="AP4999" s="494"/>
      <c r="AQ4999" s="494"/>
      <c r="AR4999" s="494"/>
      <c r="AS4999" s="494"/>
      <c r="AT4999" s="488"/>
      <c r="AU4999" s="492"/>
      <c r="AV4999" s="492"/>
      <c r="AW4999" s="492"/>
      <c r="AX4999" s="488"/>
      <c r="AY4999" s="488"/>
      <c r="AZ4999" s="488"/>
    </row>
    <row r="5000">
      <c r="A5000" s="488"/>
      <c r="B5000" s="488"/>
      <c r="C5000" s="488"/>
      <c r="D5000" s="488"/>
      <c r="E5000" s="491"/>
      <c r="F5000" s="492"/>
      <c r="G5000" s="488"/>
      <c r="H5000" s="492"/>
      <c r="I5000" s="488"/>
      <c r="J5000" s="488"/>
      <c r="K5000" s="488"/>
      <c r="L5000" s="488"/>
      <c r="M5000" s="488"/>
      <c r="N5000" s="488"/>
      <c r="O5000" s="488"/>
      <c r="P5000" s="488"/>
      <c r="Q5000" s="488"/>
      <c r="R5000" s="491"/>
      <c r="S5000" s="494"/>
      <c r="T5000" s="494"/>
      <c r="U5000" s="488"/>
      <c r="V5000" s="494"/>
      <c r="W5000" s="494"/>
      <c r="X5000" s="494"/>
      <c r="Y5000" s="494"/>
      <c r="Z5000" s="494"/>
      <c r="AA5000" s="494"/>
      <c r="AB5000" s="488"/>
      <c r="AC5000" s="492"/>
      <c r="AD5000" s="494"/>
      <c r="AE5000" s="494"/>
      <c r="AF5000" s="494"/>
      <c r="AG5000" s="494"/>
      <c r="AH5000" s="494"/>
      <c r="AI5000" s="494"/>
      <c r="AJ5000" s="488"/>
      <c r="AK5000" s="494"/>
      <c r="AL5000" s="494"/>
      <c r="AM5000" s="488"/>
      <c r="AN5000" s="494"/>
      <c r="AO5000" s="494"/>
      <c r="AP5000" s="494"/>
      <c r="AQ5000" s="494"/>
      <c r="AR5000" s="494"/>
      <c r="AS5000" s="494"/>
      <c r="AT5000" s="488"/>
      <c r="AU5000" s="492"/>
      <c r="AV5000" s="492"/>
      <c r="AW5000" s="492"/>
      <c r="AX5000" s="488"/>
      <c r="AY5000" s="488"/>
      <c r="AZ5000" s="488"/>
    </row>
    <row r="5001">
      <c r="A5001" s="488"/>
      <c r="B5001" s="488"/>
      <c r="C5001" s="488"/>
      <c r="D5001" s="488"/>
      <c r="E5001" s="491"/>
      <c r="F5001" s="492"/>
      <c r="G5001" s="488"/>
      <c r="H5001" s="492"/>
      <c r="I5001" s="488"/>
      <c r="J5001" s="488"/>
      <c r="K5001" s="488"/>
      <c r="L5001" s="488"/>
      <c r="M5001" s="488"/>
      <c r="N5001" s="488"/>
      <c r="O5001" s="488"/>
      <c r="P5001" s="488"/>
      <c r="Q5001" s="488"/>
      <c r="R5001" s="491"/>
      <c r="S5001" s="494"/>
      <c r="T5001" s="494"/>
      <c r="U5001" s="488"/>
      <c r="V5001" s="494"/>
      <c r="W5001" s="494"/>
      <c r="X5001" s="494"/>
      <c r="Y5001" s="494"/>
      <c r="Z5001" s="494"/>
      <c r="AA5001" s="494"/>
      <c r="AB5001" s="488"/>
      <c r="AC5001" s="492"/>
      <c r="AD5001" s="494"/>
      <c r="AE5001" s="494"/>
      <c r="AF5001" s="494"/>
      <c r="AG5001" s="494"/>
      <c r="AH5001" s="494"/>
      <c r="AI5001" s="494"/>
      <c r="AJ5001" s="488"/>
      <c r="AK5001" s="494"/>
      <c r="AL5001" s="494"/>
      <c r="AM5001" s="488"/>
      <c r="AN5001" s="494"/>
      <c r="AO5001" s="494"/>
      <c r="AP5001" s="494"/>
      <c r="AQ5001" s="494"/>
      <c r="AR5001" s="494"/>
      <c r="AS5001" s="494"/>
      <c r="AT5001" s="488"/>
      <c r="AU5001" s="492"/>
      <c r="AV5001" s="492"/>
      <c r="AW5001" s="492"/>
      <c r="AX5001" s="488"/>
      <c r="AY5001" s="488"/>
      <c r="AZ5001" s="488"/>
    </row>
    <row r="5002">
      <c r="A5002" s="488"/>
      <c r="B5002" s="488"/>
      <c r="C5002" s="488"/>
      <c r="D5002" s="488"/>
      <c r="E5002" s="491"/>
      <c r="F5002" s="492"/>
      <c r="G5002" s="488"/>
      <c r="H5002" s="492"/>
      <c r="I5002" s="488"/>
      <c r="J5002" s="488"/>
      <c r="K5002" s="488"/>
      <c r="L5002" s="488"/>
      <c r="M5002" s="488"/>
      <c r="N5002" s="488"/>
      <c r="O5002" s="488"/>
      <c r="P5002" s="488"/>
      <c r="Q5002" s="488"/>
      <c r="R5002" s="491"/>
      <c r="S5002" s="494"/>
      <c r="T5002" s="494"/>
      <c r="U5002" s="488"/>
      <c r="V5002" s="494"/>
      <c r="W5002" s="494"/>
      <c r="X5002" s="494"/>
      <c r="Y5002" s="494"/>
      <c r="Z5002" s="494"/>
      <c r="AA5002" s="494"/>
      <c r="AB5002" s="488"/>
      <c r="AC5002" s="492"/>
      <c r="AD5002" s="494"/>
      <c r="AE5002" s="494"/>
      <c r="AF5002" s="494"/>
      <c r="AG5002" s="494"/>
      <c r="AH5002" s="494"/>
      <c r="AI5002" s="494"/>
      <c r="AJ5002" s="488"/>
      <c r="AK5002" s="494"/>
      <c r="AL5002" s="494"/>
      <c r="AM5002" s="488"/>
      <c r="AN5002" s="494"/>
      <c r="AO5002" s="494"/>
      <c r="AP5002" s="494"/>
      <c r="AQ5002" s="494"/>
      <c r="AR5002" s="494"/>
      <c r="AS5002" s="494"/>
      <c r="AT5002" s="488"/>
      <c r="AU5002" s="492"/>
      <c r="AV5002" s="492"/>
      <c r="AW5002" s="492"/>
      <c r="AX5002" s="488"/>
      <c r="AY5002" s="488"/>
      <c r="AZ5002" s="488"/>
    </row>
    <row r="5003">
      <c r="A5003" s="488"/>
      <c r="B5003" s="488"/>
      <c r="C5003" s="488"/>
      <c r="D5003" s="488"/>
      <c r="E5003" s="491"/>
      <c r="F5003" s="492"/>
      <c r="G5003" s="488"/>
      <c r="H5003" s="492"/>
      <c r="I5003" s="488"/>
      <c r="J5003" s="488"/>
      <c r="K5003" s="488"/>
      <c r="L5003" s="488"/>
      <c r="M5003" s="488"/>
      <c r="N5003" s="488"/>
      <c r="O5003" s="488"/>
      <c r="P5003" s="488"/>
      <c r="Q5003" s="488"/>
      <c r="R5003" s="491"/>
      <c r="S5003" s="494"/>
      <c r="T5003" s="494"/>
      <c r="U5003" s="488"/>
      <c r="V5003" s="494"/>
      <c r="W5003" s="494"/>
      <c r="X5003" s="494"/>
      <c r="Y5003" s="494"/>
      <c r="Z5003" s="494"/>
      <c r="AA5003" s="494"/>
      <c r="AB5003" s="488"/>
      <c r="AC5003" s="492"/>
      <c r="AD5003" s="494"/>
      <c r="AE5003" s="494"/>
      <c r="AF5003" s="494"/>
      <c r="AG5003" s="494"/>
      <c r="AH5003" s="494"/>
      <c r="AI5003" s="494"/>
      <c r="AJ5003" s="488"/>
      <c r="AK5003" s="494"/>
      <c r="AL5003" s="494"/>
      <c r="AM5003" s="488"/>
      <c r="AN5003" s="494"/>
      <c r="AO5003" s="494"/>
      <c r="AP5003" s="494"/>
      <c r="AQ5003" s="494"/>
      <c r="AR5003" s="494"/>
      <c r="AS5003" s="494"/>
      <c r="AT5003" s="488"/>
      <c r="AU5003" s="492"/>
      <c r="AV5003" s="492"/>
      <c r="AW5003" s="492"/>
      <c r="AX5003" s="488"/>
      <c r="AY5003" s="488"/>
      <c r="AZ5003" s="488"/>
    </row>
    <row r="5004">
      <c r="A5004" s="488"/>
      <c r="B5004" s="488"/>
      <c r="C5004" s="488"/>
      <c r="D5004" s="488"/>
      <c r="E5004" s="491"/>
      <c r="F5004" s="492"/>
      <c r="G5004" s="488"/>
      <c r="H5004" s="492"/>
      <c r="I5004" s="488"/>
      <c r="J5004" s="488"/>
      <c r="K5004" s="488"/>
      <c r="L5004" s="488"/>
      <c r="M5004" s="488"/>
      <c r="N5004" s="488"/>
      <c r="O5004" s="488"/>
      <c r="P5004" s="488"/>
      <c r="Q5004" s="488"/>
      <c r="R5004" s="491"/>
      <c r="S5004" s="494"/>
      <c r="T5004" s="494"/>
      <c r="U5004" s="488"/>
      <c r="V5004" s="494"/>
      <c r="W5004" s="494"/>
      <c r="X5004" s="494"/>
      <c r="Y5004" s="494"/>
      <c r="Z5004" s="494"/>
      <c r="AA5004" s="494"/>
      <c r="AB5004" s="488"/>
      <c r="AC5004" s="492"/>
      <c r="AD5004" s="494"/>
      <c r="AE5004" s="494"/>
      <c r="AF5004" s="494"/>
      <c r="AG5004" s="494"/>
      <c r="AH5004" s="494"/>
      <c r="AI5004" s="494"/>
      <c r="AJ5004" s="488"/>
      <c r="AK5004" s="494"/>
      <c r="AL5004" s="494"/>
      <c r="AM5004" s="488"/>
      <c r="AN5004" s="494"/>
      <c r="AO5004" s="494"/>
      <c r="AP5004" s="494"/>
      <c r="AQ5004" s="494"/>
      <c r="AR5004" s="494"/>
      <c r="AS5004" s="494"/>
      <c r="AT5004" s="488"/>
      <c r="AU5004" s="492"/>
      <c r="AV5004" s="492"/>
      <c r="AW5004" s="492"/>
      <c r="AX5004" s="488"/>
      <c r="AY5004" s="488"/>
      <c r="AZ5004" s="488"/>
    </row>
    <row r="5005">
      <c r="A5005" s="488"/>
      <c r="B5005" s="488"/>
      <c r="C5005" s="488"/>
      <c r="D5005" s="488"/>
      <c r="E5005" s="491"/>
      <c r="F5005" s="492"/>
      <c r="G5005" s="488"/>
      <c r="H5005" s="492"/>
      <c r="I5005" s="488"/>
      <c r="J5005" s="488"/>
      <c r="K5005" s="488"/>
      <c r="L5005" s="488"/>
      <c r="M5005" s="488"/>
      <c r="N5005" s="488"/>
      <c r="O5005" s="488"/>
      <c r="P5005" s="488"/>
      <c r="Q5005" s="488"/>
      <c r="R5005" s="491"/>
      <c r="S5005" s="494"/>
      <c r="T5005" s="494"/>
      <c r="U5005" s="488"/>
      <c r="V5005" s="494"/>
      <c r="W5005" s="494"/>
      <c r="X5005" s="494"/>
      <c r="Y5005" s="494"/>
      <c r="Z5005" s="494"/>
      <c r="AA5005" s="494"/>
      <c r="AB5005" s="488"/>
      <c r="AC5005" s="492"/>
      <c r="AD5005" s="494"/>
      <c r="AE5005" s="494"/>
      <c r="AF5005" s="494"/>
      <c r="AG5005" s="494"/>
      <c r="AH5005" s="494"/>
      <c r="AI5005" s="494"/>
      <c r="AJ5005" s="488"/>
      <c r="AK5005" s="494"/>
      <c r="AL5005" s="494"/>
      <c r="AM5005" s="488"/>
      <c r="AN5005" s="494"/>
      <c r="AO5005" s="494"/>
      <c r="AP5005" s="494"/>
      <c r="AQ5005" s="494"/>
      <c r="AR5005" s="494"/>
      <c r="AS5005" s="494"/>
      <c r="AT5005" s="488"/>
      <c r="AU5005" s="492"/>
      <c r="AV5005" s="492"/>
      <c r="AW5005" s="492"/>
      <c r="AX5005" s="488"/>
      <c r="AY5005" s="488"/>
      <c r="AZ5005" s="488"/>
    </row>
    <row r="5006">
      <c r="A5006" s="488"/>
      <c r="B5006" s="488"/>
      <c r="C5006" s="488"/>
      <c r="D5006" s="488"/>
      <c r="E5006" s="491"/>
      <c r="F5006" s="492"/>
      <c r="G5006" s="488"/>
      <c r="H5006" s="492"/>
      <c r="I5006" s="488"/>
      <c r="J5006" s="488"/>
      <c r="K5006" s="488"/>
      <c r="L5006" s="488"/>
      <c r="M5006" s="488"/>
      <c r="N5006" s="488"/>
      <c r="O5006" s="488"/>
      <c r="P5006" s="488"/>
      <c r="Q5006" s="488"/>
      <c r="R5006" s="491"/>
      <c r="S5006" s="494"/>
      <c r="T5006" s="494"/>
      <c r="U5006" s="488"/>
      <c r="V5006" s="494"/>
      <c r="W5006" s="494"/>
      <c r="X5006" s="494"/>
      <c r="Y5006" s="494"/>
      <c r="Z5006" s="494"/>
      <c r="AA5006" s="494"/>
      <c r="AB5006" s="488"/>
      <c r="AC5006" s="492"/>
      <c r="AD5006" s="494"/>
      <c r="AE5006" s="494"/>
      <c r="AF5006" s="494"/>
      <c r="AG5006" s="494"/>
      <c r="AH5006" s="494"/>
      <c r="AI5006" s="494"/>
      <c r="AJ5006" s="488"/>
      <c r="AK5006" s="494"/>
      <c r="AL5006" s="494"/>
      <c r="AM5006" s="488"/>
      <c r="AN5006" s="494"/>
      <c r="AO5006" s="494"/>
      <c r="AP5006" s="494"/>
      <c r="AQ5006" s="494"/>
      <c r="AR5006" s="494"/>
      <c r="AS5006" s="494"/>
      <c r="AT5006" s="488"/>
      <c r="AU5006" s="492"/>
      <c r="AV5006" s="492"/>
      <c r="AW5006" s="492"/>
      <c r="AX5006" s="488"/>
      <c r="AY5006" s="488"/>
      <c r="AZ5006" s="488"/>
    </row>
    <row r="5007">
      <c r="A5007" s="488"/>
      <c r="B5007" s="488"/>
      <c r="C5007" s="488"/>
      <c r="D5007" s="488"/>
      <c r="E5007" s="491"/>
      <c r="F5007" s="492"/>
      <c r="G5007" s="488"/>
      <c r="H5007" s="492"/>
      <c r="I5007" s="488"/>
      <c r="J5007" s="488"/>
      <c r="K5007" s="488"/>
      <c r="L5007" s="488"/>
      <c r="M5007" s="488"/>
      <c r="N5007" s="488"/>
      <c r="O5007" s="488"/>
      <c r="P5007" s="488"/>
      <c r="Q5007" s="488"/>
      <c r="R5007" s="491"/>
      <c r="S5007" s="494"/>
      <c r="T5007" s="494"/>
      <c r="U5007" s="488"/>
      <c r="V5007" s="494"/>
      <c r="W5007" s="494"/>
      <c r="X5007" s="494"/>
      <c r="Y5007" s="494"/>
      <c r="Z5007" s="494"/>
      <c r="AA5007" s="494"/>
      <c r="AB5007" s="488"/>
      <c r="AC5007" s="492"/>
      <c r="AD5007" s="494"/>
      <c r="AE5007" s="494"/>
      <c r="AF5007" s="494"/>
      <c r="AG5007" s="494"/>
      <c r="AH5007" s="494"/>
      <c r="AI5007" s="494"/>
      <c r="AJ5007" s="488"/>
      <c r="AK5007" s="494"/>
      <c r="AL5007" s="494"/>
      <c r="AM5007" s="488"/>
      <c r="AN5007" s="494"/>
      <c r="AO5007" s="494"/>
      <c r="AP5007" s="494"/>
      <c r="AQ5007" s="494"/>
      <c r="AR5007" s="494"/>
      <c r="AS5007" s="494"/>
      <c r="AT5007" s="488"/>
      <c r="AU5007" s="492"/>
      <c r="AV5007" s="492"/>
      <c r="AW5007" s="492"/>
      <c r="AX5007" s="488"/>
      <c r="AY5007" s="488"/>
      <c r="AZ5007" s="488"/>
    </row>
    <row r="5008">
      <c r="A5008" s="488"/>
      <c r="B5008" s="488"/>
      <c r="C5008" s="488"/>
      <c r="D5008" s="488"/>
      <c r="E5008" s="491"/>
      <c r="F5008" s="492"/>
      <c r="G5008" s="488"/>
      <c r="H5008" s="492"/>
      <c r="I5008" s="488"/>
      <c r="J5008" s="488"/>
      <c r="K5008" s="488"/>
      <c r="L5008" s="488"/>
      <c r="M5008" s="488"/>
      <c r="N5008" s="488"/>
      <c r="O5008" s="488"/>
      <c r="P5008" s="488"/>
      <c r="Q5008" s="488"/>
      <c r="R5008" s="491"/>
      <c r="S5008" s="494"/>
      <c r="T5008" s="494"/>
      <c r="U5008" s="488"/>
      <c r="V5008" s="494"/>
      <c r="W5008" s="494"/>
      <c r="X5008" s="494"/>
      <c r="Y5008" s="494"/>
      <c r="Z5008" s="494"/>
      <c r="AA5008" s="494"/>
      <c r="AB5008" s="488"/>
      <c r="AC5008" s="492"/>
      <c r="AD5008" s="494"/>
      <c r="AE5008" s="494"/>
      <c r="AF5008" s="494"/>
      <c r="AG5008" s="494"/>
      <c r="AH5008" s="494"/>
      <c r="AI5008" s="494"/>
      <c r="AJ5008" s="488"/>
      <c r="AK5008" s="494"/>
      <c r="AL5008" s="494"/>
      <c r="AM5008" s="488"/>
      <c r="AN5008" s="494"/>
      <c r="AO5008" s="494"/>
      <c r="AP5008" s="494"/>
      <c r="AQ5008" s="494"/>
      <c r="AR5008" s="494"/>
      <c r="AS5008" s="494"/>
      <c r="AT5008" s="488"/>
      <c r="AU5008" s="492"/>
      <c r="AV5008" s="492"/>
      <c r="AW5008" s="492"/>
      <c r="AX5008" s="488"/>
      <c r="AY5008" s="488"/>
      <c r="AZ5008" s="488"/>
    </row>
  </sheetData>
  <autoFilter ref="$A$1:$AZ$5008">
    <filterColumn colId="16">
      <filters blank="1">
        <filter val="赤伝返金"/>
        <filter val="返金"/>
      </filters>
    </filterColumn>
  </autoFilter>
  <mergeCells count="7914">
    <mergeCell ref="U2050:AA2050"/>
    <mergeCell ref="U2051:AA2051"/>
    <mergeCell ref="U2052:AA2052"/>
    <mergeCell ref="U2053:AA2053"/>
    <mergeCell ref="U2034:AA2034"/>
    <mergeCell ref="U2037:AA2037"/>
    <mergeCell ref="U2038:AA2038"/>
    <mergeCell ref="U2040:AA2040"/>
    <mergeCell ref="U2041:AA2041"/>
    <mergeCell ref="U2048:AA2048"/>
    <mergeCell ref="U2049:AA2049"/>
    <mergeCell ref="AM2015:AN2015"/>
    <mergeCell ref="AM2018:AN2018"/>
    <mergeCell ref="AM2013:AN2013"/>
    <mergeCell ref="U2014:AA2014"/>
    <mergeCell ref="AM2014:AN2014"/>
    <mergeCell ref="U2015:AA2015"/>
    <mergeCell ref="U2016:AA2016"/>
    <mergeCell ref="U2017:AA2017"/>
    <mergeCell ref="U2018:AA2018"/>
    <mergeCell ref="AM2016:AN2016"/>
    <mergeCell ref="AM2017:AO2017"/>
    <mergeCell ref="AM2019:AO2019"/>
    <mergeCell ref="AM2020:AO2020"/>
    <mergeCell ref="AM2021:AO2021"/>
    <mergeCell ref="AM2022:AN2022"/>
    <mergeCell ref="AM2023:AO2023"/>
    <mergeCell ref="U2019:AA2019"/>
    <mergeCell ref="U2020:AA2020"/>
    <mergeCell ref="U2021:AA2021"/>
    <mergeCell ref="U2022:AA2022"/>
    <mergeCell ref="U2023:AA2023"/>
    <mergeCell ref="U2024:AA2024"/>
    <mergeCell ref="U2025:AA2025"/>
    <mergeCell ref="U2026:AA2026"/>
    <mergeCell ref="U2027:AA2027"/>
    <mergeCell ref="U2028:AA2028"/>
    <mergeCell ref="U2029:AA2029"/>
    <mergeCell ref="U2030:AA2030"/>
    <mergeCell ref="U2031:AA2031"/>
    <mergeCell ref="U2032:AA2032"/>
    <mergeCell ref="AM2024:AN2024"/>
    <mergeCell ref="AM2025:AN2025"/>
    <mergeCell ref="AM2026:AN2026"/>
    <mergeCell ref="AM2027:AN2027"/>
    <mergeCell ref="AM2028:AN2028"/>
    <mergeCell ref="AM2029:AN2029"/>
    <mergeCell ref="AM2030:AN2030"/>
    <mergeCell ref="AM2040:AN2040"/>
    <mergeCell ref="AM2041:AN2041"/>
    <mergeCell ref="AM2048:AN2048"/>
    <mergeCell ref="AM2049:AN2049"/>
    <mergeCell ref="AM2050:AN2050"/>
    <mergeCell ref="AM2051:AN2051"/>
    <mergeCell ref="AM2052:AN2052"/>
    <mergeCell ref="AM2058:AN2058"/>
    <mergeCell ref="AM2056:AN2056"/>
    <mergeCell ref="AM2060:AN2060"/>
    <mergeCell ref="AM2053:AO2053"/>
    <mergeCell ref="AM2054:AN2054"/>
    <mergeCell ref="AM2055:AN2055"/>
    <mergeCell ref="U2056:AA2056"/>
    <mergeCell ref="U2059:AA2059"/>
    <mergeCell ref="U2060:AA2060"/>
    <mergeCell ref="U2061:AA2061"/>
    <mergeCell ref="U2062:AA2062"/>
    <mergeCell ref="U2063:AA2063"/>
    <mergeCell ref="U2064:AA2064"/>
    <mergeCell ref="U2065:AA2065"/>
    <mergeCell ref="U2066:AA2066"/>
    <mergeCell ref="U2067:AA2067"/>
    <mergeCell ref="U2068:AA2068"/>
    <mergeCell ref="AM2057:AO2057"/>
    <mergeCell ref="AM2061:AN2061"/>
    <mergeCell ref="AM2063:AN2063"/>
    <mergeCell ref="AM2064:AN2064"/>
    <mergeCell ref="AM2065:AN2065"/>
    <mergeCell ref="AM2066:AN2066"/>
    <mergeCell ref="AM2067:AN2067"/>
    <mergeCell ref="U2069:AA2069"/>
    <mergeCell ref="AB2069:AC2069"/>
    <mergeCell ref="U2070:AA2070"/>
    <mergeCell ref="AB2070:AC2070"/>
    <mergeCell ref="U2071:AA2071"/>
    <mergeCell ref="AB2071:AC2071"/>
    <mergeCell ref="U2072:AA2072"/>
    <mergeCell ref="AM2068:AN2068"/>
    <mergeCell ref="AM2069:AN2069"/>
    <mergeCell ref="AM2070:AN2070"/>
    <mergeCell ref="AM2071:AO2071"/>
    <mergeCell ref="AM2072:AO2072"/>
    <mergeCell ref="AM2073:AN2073"/>
    <mergeCell ref="AM2074:AN2074"/>
    <mergeCell ref="AM2075:AN2075"/>
    <mergeCell ref="AM2076:AN2076"/>
    <mergeCell ref="AM2077:AN2077"/>
    <mergeCell ref="AM2078:AN2078"/>
    <mergeCell ref="AM2079:AN2079"/>
    <mergeCell ref="AM2080:AN2080"/>
    <mergeCell ref="AM2081:AN2081"/>
    <mergeCell ref="U2073:AA2073"/>
    <mergeCell ref="U2074:AA2074"/>
    <mergeCell ref="U2075:AA2075"/>
    <mergeCell ref="U2076:AA2076"/>
    <mergeCell ref="U2077:AA2077"/>
    <mergeCell ref="U2078:AA2078"/>
    <mergeCell ref="U2079:AA2079"/>
    <mergeCell ref="U2080:AA2080"/>
    <mergeCell ref="U2081:AA2081"/>
    <mergeCell ref="U2082:AA2082"/>
    <mergeCell ref="U2083:AA2083"/>
    <mergeCell ref="U2084:AA2084"/>
    <mergeCell ref="U2085:AA2085"/>
    <mergeCell ref="U2086:AA2086"/>
    <mergeCell ref="U2087:AA2087"/>
    <mergeCell ref="U2088:AA2088"/>
    <mergeCell ref="U2089:AA2089"/>
    <mergeCell ref="U2090:AA2090"/>
    <mergeCell ref="U2091:AA2091"/>
    <mergeCell ref="U2092:AA2092"/>
    <mergeCell ref="U2093:AA2093"/>
    <mergeCell ref="U2094:AA2094"/>
    <mergeCell ref="U2095:AA2095"/>
    <mergeCell ref="U2096:AA2096"/>
    <mergeCell ref="U2097:AA2097"/>
    <mergeCell ref="U2098:AA2098"/>
    <mergeCell ref="U2099:AA2099"/>
    <mergeCell ref="U2100:AA2100"/>
    <mergeCell ref="U2101:AA2101"/>
    <mergeCell ref="U2102:AA2102"/>
    <mergeCell ref="U2103:AA2103"/>
    <mergeCell ref="U2104:AA2104"/>
    <mergeCell ref="U2105:AA2105"/>
    <mergeCell ref="U2106:AA2106"/>
    <mergeCell ref="U2107:AA2107"/>
    <mergeCell ref="U2108:AA2108"/>
    <mergeCell ref="U2109:AA2109"/>
    <mergeCell ref="U2110:AA2110"/>
    <mergeCell ref="U2111:AA2111"/>
    <mergeCell ref="U2112:AA2112"/>
    <mergeCell ref="U2113:AA2113"/>
    <mergeCell ref="U2114:AA2114"/>
    <mergeCell ref="U2115:AA2115"/>
    <mergeCell ref="U2116:AA2116"/>
    <mergeCell ref="U2117:AA2117"/>
    <mergeCell ref="U2118:AA2118"/>
    <mergeCell ref="U2119:AA2119"/>
    <mergeCell ref="U2120:AA2120"/>
    <mergeCell ref="U2121:AA2121"/>
    <mergeCell ref="U2122:AA2122"/>
    <mergeCell ref="U2123:AA2123"/>
    <mergeCell ref="U2124:AA2124"/>
    <mergeCell ref="U2125:AA2125"/>
    <mergeCell ref="U2126:AA2126"/>
    <mergeCell ref="U2127:AA2127"/>
    <mergeCell ref="U2128:AA2128"/>
    <mergeCell ref="U2129:AA2129"/>
    <mergeCell ref="U2130:AA2130"/>
    <mergeCell ref="U2131:AA2131"/>
    <mergeCell ref="U2132:AA2132"/>
    <mergeCell ref="U2133:AA2133"/>
    <mergeCell ref="U2134:AA2134"/>
    <mergeCell ref="U2135:AA2135"/>
    <mergeCell ref="U2136:AA2136"/>
    <mergeCell ref="U2137:AA2137"/>
    <mergeCell ref="U2138:AA2138"/>
    <mergeCell ref="U2139:AA2139"/>
    <mergeCell ref="U2140:AA2140"/>
    <mergeCell ref="U2141:AA2141"/>
    <mergeCell ref="U2142:AA2142"/>
    <mergeCell ref="U2143:AA2143"/>
    <mergeCell ref="U2144:AA2144"/>
    <mergeCell ref="U2146:AA2146"/>
    <mergeCell ref="U2147:AA2147"/>
    <mergeCell ref="U2148:AA2148"/>
    <mergeCell ref="U2149:AA2149"/>
    <mergeCell ref="U2155:AA2155"/>
    <mergeCell ref="U2156:AA2156"/>
    <mergeCell ref="U2157:AA2157"/>
    <mergeCell ref="U2158:AA2158"/>
    <mergeCell ref="U2159:AA2159"/>
    <mergeCell ref="U2160:AA2160"/>
    <mergeCell ref="U2161:AA2161"/>
    <mergeCell ref="U2162:AA2162"/>
    <mergeCell ref="U2163:AA2163"/>
    <mergeCell ref="U2164:AA2164"/>
    <mergeCell ref="U2165:AA2165"/>
    <mergeCell ref="U2166:AA2166"/>
    <mergeCell ref="U2167:AA2167"/>
    <mergeCell ref="U2168:AA2168"/>
    <mergeCell ref="U2169:AA2169"/>
    <mergeCell ref="U2170:AA2170"/>
    <mergeCell ref="U2171:AA2171"/>
    <mergeCell ref="U2172:AA2172"/>
    <mergeCell ref="U2173:AA2173"/>
    <mergeCell ref="U2174:AA2174"/>
    <mergeCell ref="U2175:AA2175"/>
    <mergeCell ref="U2176:AA2176"/>
    <mergeCell ref="U2177:AA2177"/>
    <mergeCell ref="U2178:AA2178"/>
    <mergeCell ref="U2179:AA2179"/>
    <mergeCell ref="U2180:AA2180"/>
    <mergeCell ref="U2181:AA2181"/>
    <mergeCell ref="U2182:AA2182"/>
    <mergeCell ref="U2183:AA2183"/>
    <mergeCell ref="U2184:AA2184"/>
    <mergeCell ref="U2185:AA2185"/>
    <mergeCell ref="U2186:AA2186"/>
    <mergeCell ref="U2187:AA2187"/>
    <mergeCell ref="U2188:AA2188"/>
    <mergeCell ref="U2189:AA2189"/>
    <mergeCell ref="U2190:AA2190"/>
    <mergeCell ref="U2191:AA2191"/>
    <mergeCell ref="U2192:AA2192"/>
    <mergeCell ref="U2193:AA2193"/>
    <mergeCell ref="U2194:AA2194"/>
    <mergeCell ref="U2195:AA2195"/>
    <mergeCell ref="U2196:AA2196"/>
    <mergeCell ref="U2197:AA2197"/>
    <mergeCell ref="U2198:AA2198"/>
    <mergeCell ref="U2199:AA2199"/>
    <mergeCell ref="U2200:AA2200"/>
    <mergeCell ref="U2201:AA2201"/>
    <mergeCell ref="U2202:AA2202"/>
    <mergeCell ref="U2203:AA2203"/>
    <mergeCell ref="U2204:AA2204"/>
    <mergeCell ref="U2205:AA2205"/>
    <mergeCell ref="U2206:AA2206"/>
    <mergeCell ref="U2207:AA2207"/>
    <mergeCell ref="AB2207:AC2207"/>
    <mergeCell ref="U2208:AA2208"/>
    <mergeCell ref="AB2208:AC2208"/>
    <mergeCell ref="AB2209:AC2209"/>
    <mergeCell ref="U2209:AA2209"/>
    <mergeCell ref="U2210:AA2210"/>
    <mergeCell ref="AB2210:AC2210"/>
    <mergeCell ref="U2211:AA2211"/>
    <mergeCell ref="U2212:AA2212"/>
    <mergeCell ref="U2213:AA2213"/>
    <mergeCell ref="AB2214:AC2214"/>
    <mergeCell ref="U2214:AA2214"/>
    <mergeCell ref="U2215:AA2215"/>
    <mergeCell ref="U2216:AA2216"/>
    <mergeCell ref="U2217:AA2217"/>
    <mergeCell ref="U2218:AA2218"/>
    <mergeCell ref="AB2218:AC2218"/>
    <mergeCell ref="U2219:AA2219"/>
    <mergeCell ref="AM2255:AN2255"/>
    <mergeCell ref="AM2256:AN2256"/>
    <mergeCell ref="AM2248:AN2248"/>
    <mergeCell ref="AM2249:AN2249"/>
    <mergeCell ref="AM2250:AN2250"/>
    <mergeCell ref="AM2251:AN2251"/>
    <mergeCell ref="AM2252:AN2252"/>
    <mergeCell ref="AM2253:AN2253"/>
    <mergeCell ref="AM2254:AN2254"/>
    <mergeCell ref="U2220:AA2220"/>
    <mergeCell ref="U2221:AA2221"/>
    <mergeCell ref="U2222:AA2222"/>
    <mergeCell ref="U2223:AA2223"/>
    <mergeCell ref="U2224:AA2224"/>
    <mergeCell ref="U2225:AA2225"/>
    <mergeCell ref="U2226:AA2226"/>
    <mergeCell ref="U2227:AA2227"/>
    <mergeCell ref="U2228:AA2228"/>
    <mergeCell ref="U2229:AA2229"/>
    <mergeCell ref="U2230:AA2230"/>
    <mergeCell ref="U2231:AA2231"/>
    <mergeCell ref="U2232:AA2232"/>
    <mergeCell ref="U2233:AA2233"/>
    <mergeCell ref="U2234:AA2234"/>
    <mergeCell ref="U2235:AA2235"/>
    <mergeCell ref="U2236:AA2236"/>
    <mergeCell ref="U2237:AA2237"/>
    <mergeCell ref="U2238:AA2238"/>
    <mergeCell ref="U2239:AA2239"/>
    <mergeCell ref="AM2240:AN2240"/>
    <mergeCell ref="U2240:AA2240"/>
    <mergeCell ref="U2241:AA2241"/>
    <mergeCell ref="U2242:AA2242"/>
    <mergeCell ref="U2243:AA2243"/>
    <mergeCell ref="U2244:AA2244"/>
    <mergeCell ref="U2245:AA2245"/>
    <mergeCell ref="U2246:AA2246"/>
    <mergeCell ref="U2247:AA2247"/>
    <mergeCell ref="U2248:AA2248"/>
    <mergeCell ref="U2249:AA2249"/>
    <mergeCell ref="U2250:AA2250"/>
    <mergeCell ref="U2251:AA2251"/>
    <mergeCell ref="U2252:AA2252"/>
    <mergeCell ref="U2253:AA2253"/>
    <mergeCell ref="AM2241:AO2241"/>
    <mergeCell ref="AM2242:AN2242"/>
    <mergeCell ref="AM2243:AO2243"/>
    <mergeCell ref="AM2244:AO2244"/>
    <mergeCell ref="AM2245:AN2245"/>
    <mergeCell ref="AM2246:AN2246"/>
    <mergeCell ref="AM2247:AN2247"/>
    <mergeCell ref="AM2257:AO2257"/>
    <mergeCell ref="AM2258:AO2258"/>
    <mergeCell ref="AM2259:AO2259"/>
    <mergeCell ref="AM2260:AO2260"/>
    <mergeCell ref="AM2261:AN2261"/>
    <mergeCell ref="AM2262:AN2262"/>
    <mergeCell ref="AM2263:AN2263"/>
    <mergeCell ref="U2254:AA2254"/>
    <mergeCell ref="U2255:AA2255"/>
    <mergeCell ref="U2256:AA2256"/>
    <mergeCell ref="U2257:AA2257"/>
    <mergeCell ref="U2258:AA2258"/>
    <mergeCell ref="U2259:AA2259"/>
    <mergeCell ref="U2260:AA2260"/>
    <mergeCell ref="U2261:AA2261"/>
    <mergeCell ref="U2262:AA2262"/>
    <mergeCell ref="U2263:AA2263"/>
    <mergeCell ref="U2264:AA2264"/>
    <mergeCell ref="U2265:AA2265"/>
    <mergeCell ref="U2266:AA2266"/>
    <mergeCell ref="U2267:AA2267"/>
    <mergeCell ref="U2268:AA2268"/>
    <mergeCell ref="U2269:AA2269"/>
    <mergeCell ref="U2270:AA2270"/>
    <mergeCell ref="U2271:AA2271"/>
    <mergeCell ref="U2272:AA2272"/>
    <mergeCell ref="U2273:AA2273"/>
    <mergeCell ref="U2274:AA2274"/>
    <mergeCell ref="U2275:AA2275"/>
    <mergeCell ref="U2276:AA2276"/>
    <mergeCell ref="U2277:AA2277"/>
    <mergeCell ref="U2278:AA2278"/>
    <mergeCell ref="U2279:AA2279"/>
    <mergeCell ref="U2280:AA2280"/>
    <mergeCell ref="U2281:AA2281"/>
    <mergeCell ref="U2282:AA2282"/>
    <mergeCell ref="U2283:AA2283"/>
    <mergeCell ref="U2284:AA2284"/>
    <mergeCell ref="U2286:AA2286"/>
    <mergeCell ref="U2288:AA2288"/>
    <mergeCell ref="U2290:AA2290"/>
    <mergeCell ref="U2292:AA2292"/>
    <mergeCell ref="U2293:AA2293"/>
    <mergeCell ref="U2294:AA2294"/>
    <mergeCell ref="U2295:AA2295"/>
    <mergeCell ref="U2296:AA2296"/>
    <mergeCell ref="U2297:AA2297"/>
    <mergeCell ref="U2298:AA2298"/>
    <mergeCell ref="U2299:AA2299"/>
    <mergeCell ref="U2300:AA2300"/>
    <mergeCell ref="U2301:AA2301"/>
    <mergeCell ref="U2302:AA2302"/>
    <mergeCell ref="U2303:AA2303"/>
    <mergeCell ref="U2304:AA2304"/>
    <mergeCell ref="U2305:AA2305"/>
    <mergeCell ref="U2306:AA2306"/>
    <mergeCell ref="AM2264:AN2264"/>
    <mergeCell ref="AM2265:AN2265"/>
    <mergeCell ref="AM2266:AN2266"/>
    <mergeCell ref="AM2267:AN2267"/>
    <mergeCell ref="AM2268:AO2268"/>
    <mergeCell ref="AM2269:AN2269"/>
    <mergeCell ref="AM2270:AO2270"/>
    <mergeCell ref="AM2271:AO2271"/>
    <mergeCell ref="AM2272:AN2272"/>
    <mergeCell ref="AM2273:AN2273"/>
    <mergeCell ref="AM2274:AO2274"/>
    <mergeCell ref="AM2275:AO2275"/>
    <mergeCell ref="AM2276:AN2276"/>
    <mergeCell ref="AM2277:AN2277"/>
    <mergeCell ref="AM2278:AN2278"/>
    <mergeCell ref="AM2279:AO2279"/>
    <mergeCell ref="AM2280:AO2280"/>
    <mergeCell ref="AM2281:AO2281"/>
    <mergeCell ref="AM2282:AN2282"/>
    <mergeCell ref="AM2283:AO2283"/>
    <mergeCell ref="AM2284:AN2284"/>
    <mergeCell ref="AM2285:AN2285"/>
    <mergeCell ref="AM2287:AN2287"/>
    <mergeCell ref="AM2288:AN2288"/>
    <mergeCell ref="AM2289:AN2289"/>
    <mergeCell ref="AM2290:AN2290"/>
    <mergeCell ref="AM2291:AN2291"/>
    <mergeCell ref="AM2292:AN2292"/>
    <mergeCell ref="AM2293:AO2293"/>
    <mergeCell ref="AM2294:AN2294"/>
    <mergeCell ref="AM2295:AN2295"/>
    <mergeCell ref="AM2296:AO2296"/>
    <mergeCell ref="AM2297:AN2297"/>
    <mergeCell ref="AM2298:AO2298"/>
    <mergeCell ref="AM2299:AO2299"/>
    <mergeCell ref="AM2300:AN2300"/>
    <mergeCell ref="AM2301:AN2301"/>
    <mergeCell ref="AM2302:AN2302"/>
    <mergeCell ref="AM2303:AN2303"/>
    <mergeCell ref="AM2304:AN2304"/>
    <mergeCell ref="AM2305:AN2305"/>
    <mergeCell ref="AM2306:AN2306"/>
    <mergeCell ref="AM2307:AN2307"/>
    <mergeCell ref="AM2308:AO2308"/>
    <mergeCell ref="AM2309:AN2309"/>
    <mergeCell ref="AM2310:AN2310"/>
    <mergeCell ref="AM2311:AN2311"/>
    <mergeCell ref="AM2312:AO2312"/>
    <mergeCell ref="AM2313:AN2313"/>
    <mergeCell ref="U2307:AA2307"/>
    <mergeCell ref="U2308:AA2308"/>
    <mergeCell ref="U2309:AA2309"/>
    <mergeCell ref="U2310:AA2310"/>
    <mergeCell ref="U2311:AA2311"/>
    <mergeCell ref="U2312:AA2312"/>
    <mergeCell ref="U2313:AA2313"/>
    <mergeCell ref="U2314:AA2314"/>
    <mergeCell ref="U2315:AA2315"/>
    <mergeCell ref="U2316:AA2316"/>
    <mergeCell ref="U2317:AA2317"/>
    <mergeCell ref="U2318:AA2318"/>
    <mergeCell ref="U2319:AA2319"/>
    <mergeCell ref="U2320:AA2320"/>
    <mergeCell ref="U2321:AA2321"/>
    <mergeCell ref="U2322:AA2322"/>
    <mergeCell ref="U2323:AA2323"/>
    <mergeCell ref="U2324:AA2324"/>
    <mergeCell ref="U2325:AA2325"/>
    <mergeCell ref="U2326:AA2326"/>
    <mergeCell ref="U2327:AA2327"/>
    <mergeCell ref="U2328:AA2328"/>
    <mergeCell ref="U2329:AA2329"/>
    <mergeCell ref="U2330:AA2330"/>
    <mergeCell ref="U2331:AA2331"/>
    <mergeCell ref="U2332:AA2332"/>
    <mergeCell ref="U2333:AA2333"/>
    <mergeCell ref="U2334:AA2334"/>
    <mergeCell ref="U2335:AA2335"/>
    <mergeCell ref="U2336:AA2336"/>
    <mergeCell ref="U2337:AA2337"/>
    <mergeCell ref="U2338:AA2338"/>
    <mergeCell ref="U2339:AA2339"/>
    <mergeCell ref="U2340:AA2340"/>
    <mergeCell ref="AB2340:AC2340"/>
    <mergeCell ref="U2341:AA2341"/>
    <mergeCell ref="U2342:AA2342"/>
    <mergeCell ref="U2343:AA2343"/>
    <mergeCell ref="U2344:AA2344"/>
    <mergeCell ref="U2345:AA2345"/>
    <mergeCell ref="U2346:AA2346"/>
    <mergeCell ref="U2347:AA2347"/>
    <mergeCell ref="U2348:AA2348"/>
    <mergeCell ref="U2349:AA2349"/>
    <mergeCell ref="U2350:AA2350"/>
    <mergeCell ref="U2351:AA2351"/>
    <mergeCell ref="U2352:AA2352"/>
    <mergeCell ref="U2353:AA2353"/>
    <mergeCell ref="U2354:AA2354"/>
    <mergeCell ref="U2355:AA2355"/>
    <mergeCell ref="U2356:AA2356"/>
    <mergeCell ref="U2357:AA2357"/>
    <mergeCell ref="U2358:AA2358"/>
    <mergeCell ref="U2359:AA2359"/>
    <mergeCell ref="U2360:AA2360"/>
    <mergeCell ref="U2361:AA2361"/>
    <mergeCell ref="U2362:AA2362"/>
    <mergeCell ref="U2363:AA2363"/>
    <mergeCell ref="U2364:AA2364"/>
    <mergeCell ref="U2365:AA2365"/>
    <mergeCell ref="U2366:AA2366"/>
    <mergeCell ref="U2367:AA2367"/>
    <mergeCell ref="U2368:AA2368"/>
    <mergeCell ref="U2369:AA2369"/>
    <mergeCell ref="U2370:AA2370"/>
    <mergeCell ref="U2371:AA2371"/>
    <mergeCell ref="U2372:AA2372"/>
    <mergeCell ref="U2373:AA2373"/>
    <mergeCell ref="U2374:AA2374"/>
    <mergeCell ref="U2375:AA2375"/>
    <mergeCell ref="U2376:AA2376"/>
    <mergeCell ref="U2377:AA2377"/>
    <mergeCell ref="U2378:AA2378"/>
    <mergeCell ref="U2379:AA2379"/>
    <mergeCell ref="U2380:AA2380"/>
    <mergeCell ref="U2381:AA2381"/>
    <mergeCell ref="U2382:AA2382"/>
    <mergeCell ref="U2383:AA2383"/>
    <mergeCell ref="U2384:AA2384"/>
    <mergeCell ref="U2385:AA2385"/>
    <mergeCell ref="U2386:AA2386"/>
    <mergeCell ref="U2387:AA2387"/>
    <mergeCell ref="U2388:AA2388"/>
    <mergeCell ref="U2389:AA2389"/>
    <mergeCell ref="U2390:AA2390"/>
    <mergeCell ref="U2392:AA2392"/>
    <mergeCell ref="U2393:AA2393"/>
    <mergeCell ref="U2394:AA2394"/>
    <mergeCell ref="U2395:AA2395"/>
    <mergeCell ref="U2396:AA2396"/>
    <mergeCell ref="U2397:AA2397"/>
    <mergeCell ref="U2398:AA2398"/>
    <mergeCell ref="U2399:AA2399"/>
    <mergeCell ref="U2400:AA2400"/>
    <mergeCell ref="U2401:AA2401"/>
    <mergeCell ref="U2402:AA2402"/>
    <mergeCell ref="U2403:AA2403"/>
    <mergeCell ref="AB2405:AD2405"/>
    <mergeCell ref="AM2421:AO2421"/>
    <mergeCell ref="AM2422:AN2422"/>
    <mergeCell ref="AM2423:AN2423"/>
    <mergeCell ref="AM2424:AN2424"/>
    <mergeCell ref="AM2425:AN2425"/>
    <mergeCell ref="AM2427:AN2427"/>
    <mergeCell ref="AM2428:AN2428"/>
    <mergeCell ref="AM2429:AO2429"/>
    <mergeCell ref="AM2430:AO2430"/>
    <mergeCell ref="AM2431:AN2431"/>
    <mergeCell ref="AM2432:AN2432"/>
    <mergeCell ref="AM2433:AO2433"/>
    <mergeCell ref="AM2434:AN2434"/>
    <mergeCell ref="AM2435:AN2435"/>
    <mergeCell ref="AM2436:AN2436"/>
    <mergeCell ref="AM2437:AO2437"/>
    <mergeCell ref="AM2438:AN2438"/>
    <mergeCell ref="AM2439:AO2439"/>
    <mergeCell ref="AM2440:AN2440"/>
    <mergeCell ref="AM2441:AN2441"/>
    <mergeCell ref="AM2442:AN2442"/>
    <mergeCell ref="AM2443:AN2443"/>
    <mergeCell ref="AM2444:AN2444"/>
    <mergeCell ref="AM2445:AN2445"/>
    <mergeCell ref="AM2446:AO2446"/>
    <mergeCell ref="AM2447:AN2447"/>
    <mergeCell ref="AM2448:AN2448"/>
    <mergeCell ref="AM2449:AN2449"/>
    <mergeCell ref="AM2457:AO2457"/>
    <mergeCell ref="AM2458:AN2458"/>
    <mergeCell ref="AM2459:AN2459"/>
    <mergeCell ref="AM2460:AN2460"/>
    <mergeCell ref="AM2461:AN2461"/>
    <mergeCell ref="AM2462:AN2462"/>
    <mergeCell ref="AM2463:AO2463"/>
    <mergeCell ref="AM2464:AN2464"/>
    <mergeCell ref="AM2450:AN2450"/>
    <mergeCell ref="AM2451:AO2451"/>
    <mergeCell ref="AM2452:AN2452"/>
    <mergeCell ref="AM2453:AN2453"/>
    <mergeCell ref="AM2454:AN2454"/>
    <mergeCell ref="AM2455:AN2455"/>
    <mergeCell ref="AM2456:AN2456"/>
    <mergeCell ref="AM2314:AO2314"/>
    <mergeCell ref="AM2315:AN2315"/>
    <mergeCell ref="AM2316:AN2316"/>
    <mergeCell ref="AM2317:AN2317"/>
    <mergeCell ref="AM2318:AO2318"/>
    <mergeCell ref="AM2319:AN2319"/>
    <mergeCell ref="AM2320:AN2320"/>
    <mergeCell ref="AM2321:AN2321"/>
    <mergeCell ref="AM2322:AO2322"/>
    <mergeCell ref="AM2323:AN2323"/>
    <mergeCell ref="AM2324:AN2324"/>
    <mergeCell ref="AM2325:AN2325"/>
    <mergeCell ref="AM2326:AN2326"/>
    <mergeCell ref="AM2327:AO2327"/>
    <mergeCell ref="AM2328:AN2328"/>
    <mergeCell ref="AM2329:AN2329"/>
    <mergeCell ref="AM2330:AN2330"/>
    <mergeCell ref="AM2331:AN2331"/>
    <mergeCell ref="AM2332:AN2332"/>
    <mergeCell ref="AM2333:AN2333"/>
    <mergeCell ref="AM2334:AN2334"/>
    <mergeCell ref="AM2335:AN2335"/>
    <mergeCell ref="AM2336:AN2336"/>
    <mergeCell ref="AM2337:AN2337"/>
    <mergeCell ref="AM2338:AO2338"/>
    <mergeCell ref="AM2339:AO2339"/>
    <mergeCell ref="AM2340:AN2340"/>
    <mergeCell ref="AM2341:AN2341"/>
    <mergeCell ref="AM2342:AO2342"/>
    <mergeCell ref="AM2343:AN2343"/>
    <mergeCell ref="AM2344:AN2344"/>
    <mergeCell ref="AM2345:AN2345"/>
    <mergeCell ref="AM2346:AN2346"/>
    <mergeCell ref="AM2347:AN2347"/>
    <mergeCell ref="AM2348:AN2348"/>
    <mergeCell ref="AM2349:AO2349"/>
    <mergeCell ref="AM2350:AN2350"/>
    <mergeCell ref="AM2351:AN2351"/>
    <mergeCell ref="AM2352:AN2352"/>
    <mergeCell ref="AM2353:AN2353"/>
    <mergeCell ref="AM2354:AN2354"/>
    <mergeCell ref="AM2355:AO2355"/>
    <mergeCell ref="AM2356:AN2356"/>
    <mergeCell ref="AM2357:AN2357"/>
    <mergeCell ref="AM2358:AN2358"/>
    <mergeCell ref="AM2359:AN2359"/>
    <mergeCell ref="AM2360:AN2360"/>
    <mergeCell ref="AM2361:AN2361"/>
    <mergeCell ref="AM2362:AN2362"/>
    <mergeCell ref="U1880:AA1880"/>
    <mergeCell ref="U1881:AA1881"/>
    <mergeCell ref="U1882:AA1882"/>
    <mergeCell ref="U1883:AA1883"/>
    <mergeCell ref="U1884:AA1884"/>
    <mergeCell ref="U1885:AA1885"/>
    <mergeCell ref="U1886:AA1886"/>
    <mergeCell ref="U1887:AA1887"/>
    <mergeCell ref="U1888:AA1888"/>
    <mergeCell ref="U1889:AA1889"/>
    <mergeCell ref="U1890:AA1890"/>
    <mergeCell ref="U1891:AA1891"/>
    <mergeCell ref="U1892:AA1892"/>
    <mergeCell ref="U1893:AA1893"/>
    <mergeCell ref="U1895:AA1895"/>
    <mergeCell ref="U1896:AA1896"/>
    <mergeCell ref="U1897:AA1897"/>
    <mergeCell ref="U1898:AA1898"/>
    <mergeCell ref="U1899:AA1899"/>
    <mergeCell ref="U1900:AA1900"/>
    <mergeCell ref="U1901:AA1901"/>
    <mergeCell ref="U1902:AA1902"/>
    <mergeCell ref="U1903:AA1903"/>
    <mergeCell ref="U1905:AA1905"/>
    <mergeCell ref="U1906:AA1906"/>
    <mergeCell ref="U1907:AA1907"/>
    <mergeCell ref="U1908:AA1908"/>
    <mergeCell ref="U1909:AA1909"/>
    <mergeCell ref="U1910:AA1910"/>
    <mergeCell ref="U1911:AA1911"/>
    <mergeCell ref="U1912:AA1912"/>
    <mergeCell ref="U1913:AA1913"/>
    <mergeCell ref="U1914:AA1914"/>
    <mergeCell ref="U1915:AA1915"/>
    <mergeCell ref="U1916:AA1916"/>
    <mergeCell ref="U1917:AA1917"/>
    <mergeCell ref="U1918:AA1918"/>
    <mergeCell ref="U1919:AA1919"/>
    <mergeCell ref="U1923:AA1923"/>
    <mergeCell ref="U1924:AA1924"/>
    <mergeCell ref="U1926:AA1926"/>
    <mergeCell ref="U1927:AA1927"/>
    <mergeCell ref="U1928:AA1928"/>
    <mergeCell ref="U1929:AA1929"/>
    <mergeCell ref="U1930:AA1930"/>
    <mergeCell ref="U1931:AA1931"/>
    <mergeCell ref="U1932:AA1932"/>
    <mergeCell ref="U1933:AA1933"/>
    <mergeCell ref="U1934:AA1934"/>
    <mergeCell ref="U1987:AA1987"/>
    <mergeCell ref="U1988:AA1988"/>
    <mergeCell ref="U1989:AA1989"/>
    <mergeCell ref="U1990:AA1990"/>
    <mergeCell ref="U1991:AA1991"/>
    <mergeCell ref="U1992:AA1992"/>
    <mergeCell ref="U1993:AA1993"/>
    <mergeCell ref="U1994:AA1994"/>
    <mergeCell ref="U1995:AA1995"/>
    <mergeCell ref="U1996:AA1996"/>
    <mergeCell ref="U1997:AA1997"/>
    <mergeCell ref="U1998:AA1998"/>
    <mergeCell ref="U2000:AA2000"/>
    <mergeCell ref="U2001:AA2001"/>
    <mergeCell ref="U2009:AA2009"/>
    <mergeCell ref="U2010:AA2010"/>
    <mergeCell ref="U2002:AA2002"/>
    <mergeCell ref="U2003:AA2003"/>
    <mergeCell ref="U2004:AA2004"/>
    <mergeCell ref="U2005:AA2005"/>
    <mergeCell ref="U2006:AA2006"/>
    <mergeCell ref="U2007:AA2007"/>
    <mergeCell ref="U2008:AA2008"/>
    <mergeCell ref="U1935:AA1935"/>
    <mergeCell ref="U1936:AA1936"/>
    <mergeCell ref="U1939:AA1939"/>
    <mergeCell ref="U1941:AA1941"/>
    <mergeCell ref="U1942:AA1942"/>
    <mergeCell ref="U1943:AA1943"/>
    <mergeCell ref="U1944:AA1944"/>
    <mergeCell ref="U1945:AA1945"/>
    <mergeCell ref="U1946:AA1946"/>
    <mergeCell ref="U1947:AA1947"/>
    <mergeCell ref="U1948:AA1948"/>
    <mergeCell ref="U1949:AA1949"/>
    <mergeCell ref="U1950:AA1950"/>
    <mergeCell ref="U1951:AA1951"/>
    <mergeCell ref="U1952:AA1952"/>
    <mergeCell ref="U1953:AA1953"/>
    <mergeCell ref="U1954:AA1954"/>
    <mergeCell ref="U1955:AA1955"/>
    <mergeCell ref="U1956:AA1956"/>
    <mergeCell ref="U1957:AA1957"/>
    <mergeCell ref="U1958:AA1958"/>
    <mergeCell ref="U1959:AA1959"/>
    <mergeCell ref="U1960:AA1960"/>
    <mergeCell ref="U1961:AA1961"/>
    <mergeCell ref="U1962:AA1962"/>
    <mergeCell ref="U1963:AA1963"/>
    <mergeCell ref="U1964:AA1964"/>
    <mergeCell ref="U1965:AA1965"/>
    <mergeCell ref="U1966:AA1966"/>
    <mergeCell ref="U1967:AA1967"/>
    <mergeCell ref="U1968:AA1968"/>
    <mergeCell ref="U1969:AA1969"/>
    <mergeCell ref="U1970:AA1970"/>
    <mergeCell ref="U1971:AA1971"/>
    <mergeCell ref="U1972:AA1972"/>
    <mergeCell ref="U1973:AA1973"/>
    <mergeCell ref="U1974:AA1974"/>
    <mergeCell ref="U1975:AA1975"/>
    <mergeCell ref="U1976:AA1976"/>
    <mergeCell ref="U1977:AA1977"/>
    <mergeCell ref="U1978:AA1978"/>
    <mergeCell ref="U1979:AA1979"/>
    <mergeCell ref="U1980:AA1980"/>
    <mergeCell ref="U1981:AA1981"/>
    <mergeCell ref="U1982:AA1982"/>
    <mergeCell ref="U1983:AA1983"/>
    <mergeCell ref="U1984:AA1984"/>
    <mergeCell ref="U1985:AA1985"/>
    <mergeCell ref="U1986:AA1986"/>
    <mergeCell ref="AM1822:AN1822"/>
    <mergeCell ref="AM1823:AN1823"/>
    <mergeCell ref="AM1824:AN1824"/>
    <mergeCell ref="AM1825:AN1825"/>
    <mergeCell ref="AM1826:AN1826"/>
    <mergeCell ref="AM1827:AN1827"/>
    <mergeCell ref="AM1828:AO1828"/>
    <mergeCell ref="AM1829:AN1829"/>
    <mergeCell ref="AM1830:AN1830"/>
    <mergeCell ref="AM1831:AN1831"/>
    <mergeCell ref="AM1832:AO1832"/>
    <mergeCell ref="AM1833:AO1833"/>
    <mergeCell ref="AM1834:AN1834"/>
    <mergeCell ref="AM1835:AN1835"/>
    <mergeCell ref="AM1838:AN1838"/>
    <mergeCell ref="AM1839:AN1839"/>
    <mergeCell ref="AM1840:AO1840"/>
    <mergeCell ref="AM1841:AN1841"/>
    <mergeCell ref="AM1842:AO1842"/>
    <mergeCell ref="AM1843:AN1843"/>
    <mergeCell ref="AM1844:AO1844"/>
    <mergeCell ref="AM1845:AN1845"/>
    <mergeCell ref="AM1846:AN1846"/>
    <mergeCell ref="AM1847:AO1847"/>
    <mergeCell ref="AM1848:AO1848"/>
    <mergeCell ref="AM1849:AN1849"/>
    <mergeCell ref="AM1850:AN1850"/>
    <mergeCell ref="AM1851:AO1851"/>
    <mergeCell ref="AM1852:AN1852"/>
    <mergeCell ref="AM1853:AN1853"/>
    <mergeCell ref="AM1854:AO1854"/>
    <mergeCell ref="AM1855:AN1855"/>
    <mergeCell ref="AM1856:AN1856"/>
    <mergeCell ref="AM1857:AN1857"/>
    <mergeCell ref="AM1858:AN1858"/>
    <mergeCell ref="AM1859:AN1859"/>
    <mergeCell ref="AM1860:AN1860"/>
    <mergeCell ref="AM1861:AN1861"/>
    <mergeCell ref="AM1862:AN1862"/>
    <mergeCell ref="AM1863:AN1863"/>
    <mergeCell ref="AM1864:AN1864"/>
    <mergeCell ref="AM1865:AN1865"/>
    <mergeCell ref="AM1866:AN1866"/>
    <mergeCell ref="AM1867:AN1867"/>
    <mergeCell ref="AM1868:AN1868"/>
    <mergeCell ref="AM1869:AN1869"/>
    <mergeCell ref="AM1870:AN1870"/>
    <mergeCell ref="AM1871:AN1871"/>
    <mergeCell ref="AM1872:AN1872"/>
    <mergeCell ref="AM1957:AN1957"/>
    <mergeCell ref="AM1960:AO1960"/>
    <mergeCell ref="AM1962:AO1962"/>
    <mergeCell ref="AM1964:AN1964"/>
    <mergeCell ref="AM1965:AO1965"/>
    <mergeCell ref="AM1966:AN1966"/>
    <mergeCell ref="AM1967:AN1967"/>
    <mergeCell ref="AM1968:AN1968"/>
    <mergeCell ref="AM1969:AN1969"/>
    <mergeCell ref="AM1970:AN1970"/>
    <mergeCell ref="AM1971:AN1971"/>
    <mergeCell ref="AM1972:AO1972"/>
    <mergeCell ref="AM1973:AO1973"/>
    <mergeCell ref="AM1974:AN1974"/>
    <mergeCell ref="AM1977:AN1977"/>
    <mergeCell ref="AM1978:AN1978"/>
    <mergeCell ref="AM1979:AO1979"/>
    <mergeCell ref="AM1980:AN1980"/>
    <mergeCell ref="AM1981:AO1981"/>
    <mergeCell ref="AM1982:AN1982"/>
    <mergeCell ref="AM1983:AN1983"/>
    <mergeCell ref="AM1984:AN1984"/>
    <mergeCell ref="AM1985:AN1985"/>
    <mergeCell ref="AM1986:AO1986"/>
    <mergeCell ref="AM1987:AO1987"/>
    <mergeCell ref="AM1988:AN1988"/>
    <mergeCell ref="AM1989:AN1989"/>
    <mergeCell ref="AM1990:AO1990"/>
    <mergeCell ref="AM1991:AN1991"/>
    <mergeCell ref="AM1992:AO1992"/>
    <mergeCell ref="AM1993:AN1993"/>
    <mergeCell ref="AM1994:AN1994"/>
    <mergeCell ref="AM1995:AN1995"/>
    <mergeCell ref="AM1996:AN1996"/>
    <mergeCell ref="AM1997:AN1997"/>
    <mergeCell ref="AM1998:AO1998"/>
    <mergeCell ref="AM1999:AN1999"/>
    <mergeCell ref="AM2000:AO2000"/>
    <mergeCell ref="AM2001:AO2001"/>
    <mergeCell ref="AM2002:AN2002"/>
    <mergeCell ref="AM2004:AN2004"/>
    <mergeCell ref="AM2005:AO2005"/>
    <mergeCell ref="AM2006:AN2006"/>
    <mergeCell ref="AM2007:AN2007"/>
    <mergeCell ref="AM2008:AO2008"/>
    <mergeCell ref="AM2009:AN2009"/>
    <mergeCell ref="AM2010:AO2010"/>
    <mergeCell ref="AM2011:AN2011"/>
    <mergeCell ref="AM2012:AN2012"/>
    <mergeCell ref="AM1697:AN1697"/>
    <mergeCell ref="AM1698:AN1698"/>
    <mergeCell ref="AM1699:AN1699"/>
    <mergeCell ref="AM1700:AN1700"/>
    <mergeCell ref="AM1701:AN1701"/>
    <mergeCell ref="AM1702:AN1702"/>
    <mergeCell ref="AM1703:AN1703"/>
    <mergeCell ref="AM1704:AN1704"/>
    <mergeCell ref="AM1705:AN1705"/>
    <mergeCell ref="AM1706:AN1706"/>
    <mergeCell ref="AM1707:AN1707"/>
    <mergeCell ref="AM1708:AO1708"/>
    <mergeCell ref="AM1709:AO1709"/>
    <mergeCell ref="AM1710:AN1710"/>
    <mergeCell ref="AM1711:AN1711"/>
    <mergeCell ref="AM1712:AN1712"/>
    <mergeCell ref="AM1713:AN1713"/>
    <mergeCell ref="AM1714:AN1714"/>
    <mergeCell ref="AM1715:AN1715"/>
    <mergeCell ref="AM1717:AN1717"/>
    <mergeCell ref="AM1718:AN1718"/>
    <mergeCell ref="AM1719:AO1719"/>
    <mergeCell ref="AM1720:AN1720"/>
    <mergeCell ref="AM1721:AO1721"/>
    <mergeCell ref="AM1722:AO1722"/>
    <mergeCell ref="AM1723:AN1723"/>
    <mergeCell ref="AM1724:AN1724"/>
    <mergeCell ref="AM1725:AN1725"/>
    <mergeCell ref="AM1726:AN1726"/>
    <mergeCell ref="AM1727:AN1727"/>
    <mergeCell ref="AM1728:AO1728"/>
    <mergeCell ref="AM1729:AO1729"/>
    <mergeCell ref="AM1730:AN1730"/>
    <mergeCell ref="AM1731:AN1731"/>
    <mergeCell ref="AM1732:AN1732"/>
    <mergeCell ref="AM1733:AN1733"/>
    <mergeCell ref="AM1734:AN1734"/>
    <mergeCell ref="AM1735:AO1735"/>
    <mergeCell ref="AM1736:AN1736"/>
    <mergeCell ref="AM1737:AN1737"/>
    <mergeCell ref="AM1738:AN1738"/>
    <mergeCell ref="AM1739:AO1739"/>
    <mergeCell ref="AM1740:AN1740"/>
    <mergeCell ref="AM1741:AN1741"/>
    <mergeCell ref="AM1742:AN1742"/>
    <mergeCell ref="AM1743:AN1743"/>
    <mergeCell ref="AM1744:AN1744"/>
    <mergeCell ref="AM1745:AN1745"/>
    <mergeCell ref="AM1746:AN1746"/>
    <mergeCell ref="AM1754:AN1754"/>
    <mergeCell ref="AM1755:AN1755"/>
    <mergeCell ref="U1756:AA1756"/>
    <mergeCell ref="AM1756:AN1756"/>
    <mergeCell ref="U1757:AA1757"/>
    <mergeCell ref="AM1757:AN1757"/>
    <mergeCell ref="AM1758:AN1758"/>
    <mergeCell ref="AM1747:AO1747"/>
    <mergeCell ref="AM1748:AO1748"/>
    <mergeCell ref="AM1749:AO1749"/>
    <mergeCell ref="AM1750:AN1750"/>
    <mergeCell ref="AM1751:AN1751"/>
    <mergeCell ref="AM1752:AN1752"/>
    <mergeCell ref="AM1753:AN1753"/>
    <mergeCell ref="U1758:AA1758"/>
    <mergeCell ref="U1759:AA1759"/>
    <mergeCell ref="U1760:AA1760"/>
    <mergeCell ref="U1761:AA1761"/>
    <mergeCell ref="U1762:AA1762"/>
    <mergeCell ref="U1763:AA1763"/>
    <mergeCell ref="U1764:AA1764"/>
    <mergeCell ref="AM1759:AO1759"/>
    <mergeCell ref="AM1760:AN1760"/>
    <mergeCell ref="AM1761:AN1761"/>
    <mergeCell ref="AM1762:AO1762"/>
    <mergeCell ref="AM1763:AN1763"/>
    <mergeCell ref="AM1764:AN1764"/>
    <mergeCell ref="AM1765:AN1765"/>
    <mergeCell ref="U1765:AA1765"/>
    <mergeCell ref="U1766:AA1766"/>
    <mergeCell ref="U1767:AA1767"/>
    <mergeCell ref="U1768:AA1768"/>
    <mergeCell ref="U1769:AA1769"/>
    <mergeCell ref="U1770:AA1770"/>
    <mergeCell ref="U1771:AA1771"/>
    <mergeCell ref="AM1766:AN1766"/>
    <mergeCell ref="AM1767:AN1767"/>
    <mergeCell ref="AM1768:AN1768"/>
    <mergeCell ref="AM1769:AN1769"/>
    <mergeCell ref="AM1770:AN1770"/>
    <mergeCell ref="AM1771:AN1771"/>
    <mergeCell ref="AM1772:AN1772"/>
    <mergeCell ref="AM1773:AO1773"/>
    <mergeCell ref="AM1774:AN1774"/>
    <mergeCell ref="AM1775:AO1775"/>
    <mergeCell ref="AM1776:AN1776"/>
    <mergeCell ref="AM1777:AN1777"/>
    <mergeCell ref="AM1778:AN1778"/>
    <mergeCell ref="AM1779:AN1779"/>
    <mergeCell ref="AM1780:AO1780"/>
    <mergeCell ref="AM1782:AN1782"/>
    <mergeCell ref="AM1783:AO1783"/>
    <mergeCell ref="AM1784:AO1784"/>
    <mergeCell ref="AB1785:AC1785"/>
    <mergeCell ref="AM1785:AO1785"/>
    <mergeCell ref="AM1786:AN1786"/>
    <mergeCell ref="AM1787:AO1787"/>
    <mergeCell ref="AM1788:AN1788"/>
    <mergeCell ref="AM1789:AO1789"/>
    <mergeCell ref="AM1790:AN1790"/>
    <mergeCell ref="AM1791:AN1791"/>
    <mergeCell ref="AM1792:AN1792"/>
    <mergeCell ref="AM1793:AN1793"/>
    <mergeCell ref="AM1794:AN1794"/>
    <mergeCell ref="AM1795:AO1795"/>
    <mergeCell ref="AM1796:AN1796"/>
    <mergeCell ref="AM1797:AO1797"/>
    <mergeCell ref="AM1798:AN1798"/>
    <mergeCell ref="AM1799:AN1799"/>
    <mergeCell ref="AM1800:AN1800"/>
    <mergeCell ref="AM1801:AN1801"/>
    <mergeCell ref="AM1802:AO1802"/>
    <mergeCell ref="AM1803:AO1803"/>
    <mergeCell ref="AM1804:AO1804"/>
    <mergeCell ref="AM1805:AO1805"/>
    <mergeCell ref="AM1806:AN1806"/>
    <mergeCell ref="AM1807:AN1807"/>
    <mergeCell ref="AM1808:AN1808"/>
    <mergeCell ref="AM1809:AN1809"/>
    <mergeCell ref="AM1810:AO1810"/>
    <mergeCell ref="AM1811:AO1811"/>
    <mergeCell ref="AM1812:AN1812"/>
    <mergeCell ref="AM1813:AN1813"/>
    <mergeCell ref="AM1814:AN1814"/>
    <mergeCell ref="AM1815:AN1815"/>
    <mergeCell ref="AM1816:AN1816"/>
    <mergeCell ref="AM1817:AN1817"/>
    <mergeCell ref="AM1818:AN1818"/>
    <mergeCell ref="AM1819:AN1819"/>
    <mergeCell ref="AM1820:AN1820"/>
    <mergeCell ref="AM1821:AN1821"/>
    <mergeCell ref="AM1836:AN1836"/>
    <mergeCell ref="AM1837:AN1837"/>
    <mergeCell ref="U1772:AA1772"/>
    <mergeCell ref="U1773:AA1773"/>
    <mergeCell ref="U1776:AA1776"/>
    <mergeCell ref="U1777:AA1777"/>
    <mergeCell ref="U1778:AA1778"/>
    <mergeCell ref="U1779:AA1779"/>
    <mergeCell ref="U1780:AA1780"/>
    <mergeCell ref="U1781:AA1781"/>
    <mergeCell ref="U1782:AA1782"/>
    <mergeCell ref="U1783:AA1783"/>
    <mergeCell ref="U1784:AA1784"/>
    <mergeCell ref="U1786:AA1786"/>
    <mergeCell ref="U1787:AA1787"/>
    <mergeCell ref="U1789:AA1789"/>
    <mergeCell ref="U1791:AA1791"/>
    <mergeCell ref="U1792:AA1792"/>
    <mergeCell ref="U1793:AA1793"/>
    <mergeCell ref="U1794:AA1794"/>
    <mergeCell ref="U1795:AA1795"/>
    <mergeCell ref="U1796:AA1796"/>
    <mergeCell ref="U1797:AA1797"/>
    <mergeCell ref="U1798:AA1798"/>
    <mergeCell ref="U1799:AA1799"/>
    <mergeCell ref="U1800:AA1800"/>
    <mergeCell ref="U1802:AA1802"/>
    <mergeCell ref="U1804:AA1804"/>
    <mergeCell ref="U1805:AA1805"/>
    <mergeCell ref="U1806:AA1806"/>
    <mergeCell ref="U1807:AA1807"/>
    <mergeCell ref="U1808:AA1808"/>
    <mergeCell ref="U1809:AA1809"/>
    <mergeCell ref="U1810:AA1810"/>
    <mergeCell ref="U1811:AA1811"/>
    <mergeCell ref="U1812:AA1812"/>
    <mergeCell ref="U1815:AA1815"/>
    <mergeCell ref="U1816:AA1816"/>
    <mergeCell ref="U1817:AA1817"/>
    <mergeCell ref="U1819:AA1819"/>
    <mergeCell ref="U1821:AA1821"/>
    <mergeCell ref="U1822:AA1822"/>
    <mergeCell ref="U1823:AA1823"/>
    <mergeCell ref="U1824:AA1824"/>
    <mergeCell ref="U1825:AA1825"/>
    <mergeCell ref="U1826:AA1826"/>
    <mergeCell ref="U1827:AA1827"/>
    <mergeCell ref="U1828:AA1828"/>
    <mergeCell ref="U1829:AA1829"/>
    <mergeCell ref="U1830:AA1830"/>
    <mergeCell ref="U1831:AA1831"/>
    <mergeCell ref="U1832:AA1832"/>
    <mergeCell ref="U1833:AA1833"/>
    <mergeCell ref="U1834:AA1834"/>
    <mergeCell ref="U1835:AA1835"/>
    <mergeCell ref="U1836:AA1836"/>
    <mergeCell ref="U1837:AA1837"/>
    <mergeCell ref="U1838:AA1838"/>
    <mergeCell ref="U1839:AA1839"/>
    <mergeCell ref="U1840:AA1840"/>
    <mergeCell ref="U1841:AA1841"/>
    <mergeCell ref="U1842:AA1842"/>
    <mergeCell ref="U1843:AA1843"/>
    <mergeCell ref="U1844:AA1844"/>
    <mergeCell ref="AB1845:AC1845"/>
    <mergeCell ref="U1845:AA1845"/>
    <mergeCell ref="U1846:AA1846"/>
    <mergeCell ref="U1847:AA1847"/>
    <mergeCell ref="U1848:AA1848"/>
    <mergeCell ref="U1849:AA1849"/>
    <mergeCell ref="U1850:AA1850"/>
    <mergeCell ref="U1851:AA1851"/>
    <mergeCell ref="U1852:AA1852"/>
    <mergeCell ref="U1853:AA1853"/>
    <mergeCell ref="U1854:AA1854"/>
    <mergeCell ref="U1855:AA1855"/>
    <mergeCell ref="U1856:AA1856"/>
    <mergeCell ref="U1857:AA1857"/>
    <mergeCell ref="U1858:AA1858"/>
    <mergeCell ref="U1859:AA1859"/>
    <mergeCell ref="U1860:AA1860"/>
    <mergeCell ref="U1861:AA1861"/>
    <mergeCell ref="U1862:AA1862"/>
    <mergeCell ref="U1863:AA1863"/>
    <mergeCell ref="U1864:AA1864"/>
    <mergeCell ref="U1865:AA1865"/>
    <mergeCell ref="U1866:AA1866"/>
    <mergeCell ref="U1867:AA1867"/>
    <mergeCell ref="U1868:AA1868"/>
    <mergeCell ref="U1869:AA1869"/>
    <mergeCell ref="U1870:AA1870"/>
    <mergeCell ref="U1871:AA1871"/>
    <mergeCell ref="U1872:AA1872"/>
    <mergeCell ref="U1873:AA1873"/>
    <mergeCell ref="U1874:AA1874"/>
    <mergeCell ref="U1875:AA1875"/>
    <mergeCell ref="U1876:AA1876"/>
    <mergeCell ref="U1877:AA1877"/>
    <mergeCell ref="U1878:AA1878"/>
    <mergeCell ref="U1879:AA1879"/>
    <mergeCell ref="AM1931:AN1931"/>
    <mergeCell ref="AM1932:AN1932"/>
    <mergeCell ref="AM1933:AN1933"/>
    <mergeCell ref="AM1934:AN1934"/>
    <mergeCell ref="AM1935:AN1935"/>
    <mergeCell ref="AM1936:AN1936"/>
    <mergeCell ref="AM1937:AN1937"/>
    <mergeCell ref="AM1938:AN1938"/>
    <mergeCell ref="AM1939:AO1939"/>
    <mergeCell ref="AM1940:AO1940"/>
    <mergeCell ref="AM1941:AO1941"/>
    <mergeCell ref="AM1942:AN1942"/>
    <mergeCell ref="AM1943:AN1943"/>
    <mergeCell ref="AM1944:AN1944"/>
    <mergeCell ref="AM1945:AN1945"/>
    <mergeCell ref="AM1946:AN1946"/>
    <mergeCell ref="AM1947:AN1947"/>
    <mergeCell ref="AM1948:AO1948"/>
    <mergeCell ref="AM1949:AN1949"/>
    <mergeCell ref="AM1950:AN1950"/>
    <mergeCell ref="AM1951:AN1951"/>
    <mergeCell ref="AM1958:AO1958"/>
    <mergeCell ref="AM1959:AN1959"/>
    <mergeCell ref="AB1961:AC1961"/>
    <mergeCell ref="AM1961:AN1961"/>
    <mergeCell ref="AM1952:AN1952"/>
    <mergeCell ref="AM1953:AN1953"/>
    <mergeCell ref="AM1954:AN1954"/>
    <mergeCell ref="AM1955:AO1955"/>
    <mergeCell ref="AM1956:AO1956"/>
    <mergeCell ref="AB1958:AC1958"/>
    <mergeCell ref="AB1960:AC1960"/>
    <mergeCell ref="AM1975:AN1975"/>
    <mergeCell ref="AM1976:AN1976"/>
    <mergeCell ref="AM2038:AN2038"/>
    <mergeCell ref="AM2039:AN2039"/>
    <mergeCell ref="AM2042:AN2042"/>
    <mergeCell ref="AM2043:AN2043"/>
    <mergeCell ref="AM2044:AN2044"/>
    <mergeCell ref="AM2045:AN2045"/>
    <mergeCell ref="AM2046:AO2046"/>
    <mergeCell ref="AM2047:AO2047"/>
    <mergeCell ref="AM2031:AN2031"/>
    <mergeCell ref="AM2032:AN2032"/>
    <mergeCell ref="AM2033:AN2033"/>
    <mergeCell ref="AM2034:AN2034"/>
    <mergeCell ref="AM2035:AN2035"/>
    <mergeCell ref="AM2036:AN2036"/>
    <mergeCell ref="AM2037:AN2037"/>
    <mergeCell ref="AM2082:AN2082"/>
    <mergeCell ref="AM2083:AN2083"/>
    <mergeCell ref="AM2084:AN2084"/>
    <mergeCell ref="AM2085:AN2085"/>
    <mergeCell ref="AM2086:AN2086"/>
    <mergeCell ref="AM2087:AN2087"/>
    <mergeCell ref="AM2088:AO2088"/>
    <mergeCell ref="AM2089:AO2089"/>
    <mergeCell ref="AM2090:AN2090"/>
    <mergeCell ref="AM2091:AN2091"/>
    <mergeCell ref="AM2092:AO2092"/>
    <mergeCell ref="AM2093:AO2093"/>
    <mergeCell ref="AM2094:AN2094"/>
    <mergeCell ref="AM2095:AO2095"/>
    <mergeCell ref="AM2096:AN2096"/>
    <mergeCell ref="AM2097:AN2097"/>
    <mergeCell ref="AM2098:AN2098"/>
    <mergeCell ref="AM2099:AN2099"/>
    <mergeCell ref="AM2100:AN2100"/>
    <mergeCell ref="AM2101:AN2101"/>
    <mergeCell ref="AM2102:AN2102"/>
    <mergeCell ref="AM2103:AN2103"/>
    <mergeCell ref="AM2104:AN2104"/>
    <mergeCell ref="AM2105:AN2105"/>
    <mergeCell ref="AM2106:AN2106"/>
    <mergeCell ref="AM2107:AN2107"/>
    <mergeCell ref="AM2108:AN2108"/>
    <mergeCell ref="AM2109:AN2109"/>
    <mergeCell ref="AM2110:AN2110"/>
    <mergeCell ref="AM2111:AN2111"/>
    <mergeCell ref="AM2112:AO2112"/>
    <mergeCell ref="AM2113:AO2113"/>
    <mergeCell ref="AM2114:AN2114"/>
    <mergeCell ref="AM2115:AN2115"/>
    <mergeCell ref="AM2116:AN2116"/>
    <mergeCell ref="AM2117:AN2117"/>
    <mergeCell ref="AM2118:AN2118"/>
    <mergeCell ref="AM2119:AN2119"/>
    <mergeCell ref="AM2120:AN2120"/>
    <mergeCell ref="AM2121:AN2121"/>
    <mergeCell ref="AM2122:AN2122"/>
    <mergeCell ref="AM2123:AN2123"/>
    <mergeCell ref="AM2124:AN2124"/>
    <mergeCell ref="AM2125:AN2125"/>
    <mergeCell ref="AM2126:AN2126"/>
    <mergeCell ref="AM2127:AN2127"/>
    <mergeCell ref="AM2128:AN2128"/>
    <mergeCell ref="AM2129:AN2129"/>
    <mergeCell ref="AM2130:AN2130"/>
    <mergeCell ref="AM2131:AN2131"/>
    <mergeCell ref="AM2132:AN2132"/>
    <mergeCell ref="AM2133:AN2133"/>
    <mergeCell ref="AM2134:AN2134"/>
    <mergeCell ref="AM2135:AN2135"/>
    <mergeCell ref="AM2136:AN2136"/>
    <mergeCell ref="AM2137:AN2137"/>
    <mergeCell ref="AM2138:AN2138"/>
    <mergeCell ref="AM2139:AN2139"/>
    <mergeCell ref="AM2140:AN2140"/>
    <mergeCell ref="AM2141:AN2141"/>
    <mergeCell ref="AM2142:AN2142"/>
    <mergeCell ref="AM2143:AN2143"/>
    <mergeCell ref="AM2144:AN2144"/>
    <mergeCell ref="AM2145:AN2145"/>
    <mergeCell ref="AM2146:AN2146"/>
    <mergeCell ref="AM2147:AN2147"/>
    <mergeCell ref="AM2148:AO2148"/>
    <mergeCell ref="AM2149:AO2149"/>
    <mergeCell ref="AM2150:AN2150"/>
    <mergeCell ref="AM2151:AN2151"/>
    <mergeCell ref="AM2152:AN2152"/>
    <mergeCell ref="AM2153:AN2153"/>
    <mergeCell ref="AM2154:AN2154"/>
    <mergeCell ref="AM2155:AN2155"/>
    <mergeCell ref="AM2156:AO2156"/>
    <mergeCell ref="AM2157:AO2157"/>
    <mergeCell ref="AM2158:AN2158"/>
    <mergeCell ref="AM2159:AN2159"/>
    <mergeCell ref="AM2160:AN2160"/>
    <mergeCell ref="AM2161:AN2161"/>
    <mergeCell ref="AM2162:AN2162"/>
    <mergeCell ref="AM2163:AN2163"/>
    <mergeCell ref="AM2164:AN2164"/>
    <mergeCell ref="AM2165:AN2165"/>
    <mergeCell ref="AM2166:AN2166"/>
    <mergeCell ref="AM2167:AO2167"/>
    <mergeCell ref="AM2168:AN2168"/>
    <mergeCell ref="AM2169:AN2169"/>
    <mergeCell ref="AM2170:AN2170"/>
    <mergeCell ref="AM2171:AO2171"/>
    <mergeCell ref="AM2172:AO2172"/>
    <mergeCell ref="AM2173:AN2173"/>
    <mergeCell ref="AM2174:AN2174"/>
    <mergeCell ref="AM2175:AN2175"/>
    <mergeCell ref="AM2176:AN2176"/>
    <mergeCell ref="AM2177:AN2177"/>
    <mergeCell ref="AM2178:AN2178"/>
    <mergeCell ref="AM2179:AN2179"/>
    <mergeCell ref="AM2224:AN2224"/>
    <mergeCell ref="AM2225:AN2225"/>
    <mergeCell ref="AM2226:AO2226"/>
    <mergeCell ref="AM2227:AO2227"/>
    <mergeCell ref="AM2228:AO2228"/>
    <mergeCell ref="AM2229:AO2229"/>
    <mergeCell ref="AM2230:AN2230"/>
    <mergeCell ref="AM2231:AO2231"/>
    <mergeCell ref="AM2232:AO2232"/>
    <mergeCell ref="AM2233:AN2233"/>
    <mergeCell ref="AM2234:AN2234"/>
    <mergeCell ref="AM2235:AN2235"/>
    <mergeCell ref="AM2236:AO2236"/>
    <mergeCell ref="AM2237:AN2237"/>
    <mergeCell ref="AM2181:AN2181"/>
    <mergeCell ref="AM2182:AN2182"/>
    <mergeCell ref="AM2183:AN2183"/>
    <mergeCell ref="AM2185:AN2185"/>
    <mergeCell ref="AM2186:AN2186"/>
    <mergeCell ref="AM2187:AN2187"/>
    <mergeCell ref="AM2188:AN2188"/>
    <mergeCell ref="AM2189:AN2189"/>
    <mergeCell ref="AM2190:AN2190"/>
    <mergeCell ref="AM2191:AN2191"/>
    <mergeCell ref="AM2192:AN2192"/>
    <mergeCell ref="AM2193:AN2193"/>
    <mergeCell ref="AM2194:AN2194"/>
    <mergeCell ref="AM2195:AN2195"/>
    <mergeCell ref="AM2196:AO2196"/>
    <mergeCell ref="AM2197:AN2197"/>
    <mergeCell ref="AM2198:AO2198"/>
    <mergeCell ref="AM2199:AN2199"/>
    <mergeCell ref="AM2200:AN2200"/>
    <mergeCell ref="AM2201:AN2201"/>
    <mergeCell ref="AM2202:AN2202"/>
    <mergeCell ref="AM2203:AN2203"/>
    <mergeCell ref="AM2204:AN2204"/>
    <mergeCell ref="AM2205:AN2205"/>
    <mergeCell ref="AM2206:AO2206"/>
    <mergeCell ref="AM2207:AN2207"/>
    <mergeCell ref="AM2208:AN2208"/>
    <mergeCell ref="AM2209:AO2209"/>
    <mergeCell ref="AM2210:AN2210"/>
    <mergeCell ref="AM2211:AN2211"/>
    <mergeCell ref="AM2212:AN2212"/>
    <mergeCell ref="AM2213:AN2213"/>
    <mergeCell ref="AM2214:AO2214"/>
    <mergeCell ref="AM2215:AN2215"/>
    <mergeCell ref="AM2216:AN2216"/>
    <mergeCell ref="AM2217:AN2217"/>
    <mergeCell ref="AM2218:AN2218"/>
    <mergeCell ref="AM2219:AN2219"/>
    <mergeCell ref="AM2220:AN2220"/>
    <mergeCell ref="AM2221:AO2221"/>
    <mergeCell ref="AM2222:AN2222"/>
    <mergeCell ref="AM2223:AN2223"/>
    <mergeCell ref="AM2238:AN2238"/>
    <mergeCell ref="AM2239:AN2239"/>
    <mergeCell ref="U2404:AA2404"/>
    <mergeCell ref="U2406:AA2406"/>
    <mergeCell ref="U2407:AA2407"/>
    <mergeCell ref="U2408:AA2408"/>
    <mergeCell ref="U2411:AA2411"/>
    <mergeCell ref="U2412:AA2412"/>
    <mergeCell ref="U2415:AA2415"/>
    <mergeCell ref="U2416:AA2416"/>
    <mergeCell ref="U2417:AA2417"/>
    <mergeCell ref="U2418:AA2418"/>
    <mergeCell ref="U2419:AA2419"/>
    <mergeCell ref="U2420:AA2420"/>
    <mergeCell ref="U2421:AA2421"/>
    <mergeCell ref="U2422:AA2422"/>
    <mergeCell ref="U2423:AA2423"/>
    <mergeCell ref="U2424:AA2424"/>
    <mergeCell ref="U2425:AA2425"/>
    <mergeCell ref="U2427:AA2427"/>
    <mergeCell ref="U2428:AA2428"/>
    <mergeCell ref="U2429:AA2429"/>
    <mergeCell ref="U2430:AA2430"/>
    <mergeCell ref="U2431:AA2431"/>
    <mergeCell ref="U2432:AA2432"/>
    <mergeCell ref="U2433:AA2433"/>
    <mergeCell ref="U2434:AA2434"/>
    <mergeCell ref="U2435:AA2435"/>
    <mergeCell ref="U2436:AA2436"/>
    <mergeCell ref="U2437:AA2437"/>
    <mergeCell ref="U2438:AA2438"/>
    <mergeCell ref="U2439:AA2439"/>
    <mergeCell ref="U2440:AA2440"/>
    <mergeCell ref="U2441:AA2441"/>
    <mergeCell ref="U2442:AA2442"/>
    <mergeCell ref="U2443:AA2443"/>
    <mergeCell ref="U2444:AA2444"/>
    <mergeCell ref="U2445:AA2445"/>
    <mergeCell ref="U2446:AA2446"/>
    <mergeCell ref="U2447:AA2447"/>
    <mergeCell ref="U2448:AA2448"/>
    <mergeCell ref="U2449:AA2449"/>
    <mergeCell ref="U2450:AA2450"/>
    <mergeCell ref="U2451:AA2451"/>
    <mergeCell ref="U2452:AA2452"/>
    <mergeCell ref="U2453:AA2453"/>
    <mergeCell ref="U2454:AA2454"/>
    <mergeCell ref="U2455:AA2455"/>
    <mergeCell ref="U2456:AA2456"/>
    <mergeCell ref="U2457:AA2457"/>
    <mergeCell ref="U2458:AA2458"/>
    <mergeCell ref="U2459:AA2459"/>
    <mergeCell ref="U2460:AA2460"/>
    <mergeCell ref="U2461:AA2461"/>
    <mergeCell ref="U2462:AA2462"/>
    <mergeCell ref="AB2462:AC2462"/>
    <mergeCell ref="U2463:AA2463"/>
    <mergeCell ref="AB2463:AC2463"/>
    <mergeCell ref="U2464:AA2464"/>
    <mergeCell ref="U2465:AA2465"/>
    <mergeCell ref="U2466:AA2466"/>
    <mergeCell ref="U2467:AA2467"/>
    <mergeCell ref="U2468:AA2468"/>
    <mergeCell ref="U2469:AA2469"/>
    <mergeCell ref="U2470:AA2470"/>
    <mergeCell ref="U2471:AA2471"/>
    <mergeCell ref="U2472:AA2472"/>
    <mergeCell ref="U2473:AA2473"/>
    <mergeCell ref="U2474:AA2474"/>
    <mergeCell ref="U2475:AA2475"/>
    <mergeCell ref="U2476:AA2476"/>
    <mergeCell ref="U2477:AA2477"/>
    <mergeCell ref="U2478:AA2478"/>
    <mergeCell ref="U2479:AA2479"/>
    <mergeCell ref="U2480:AA2480"/>
    <mergeCell ref="U2481:AA2481"/>
    <mergeCell ref="U2482:AA2482"/>
    <mergeCell ref="U2483:AA2483"/>
    <mergeCell ref="U2484:AA2484"/>
    <mergeCell ref="U2485:AA2485"/>
    <mergeCell ref="U2486:AA2486"/>
    <mergeCell ref="U2487:AA2487"/>
    <mergeCell ref="U2488:AA2488"/>
    <mergeCell ref="U2489:AA2489"/>
    <mergeCell ref="U2490:AA2490"/>
    <mergeCell ref="U2491:AA2491"/>
    <mergeCell ref="U2492:AA2492"/>
    <mergeCell ref="U2493:AA2493"/>
    <mergeCell ref="U2494:AA2494"/>
    <mergeCell ref="U2495:AA2495"/>
    <mergeCell ref="U2496:AA2496"/>
    <mergeCell ref="U2497:AA2497"/>
    <mergeCell ref="U2498:AA2498"/>
    <mergeCell ref="U2499:AA2499"/>
    <mergeCell ref="U2500:AA2500"/>
    <mergeCell ref="U2501:AA2501"/>
    <mergeCell ref="U2502:AA2502"/>
    <mergeCell ref="U2503:AA2503"/>
    <mergeCell ref="U2504:AA2504"/>
    <mergeCell ref="U2505:AA2505"/>
    <mergeCell ref="U2506:AA2506"/>
    <mergeCell ref="U2507:AA2507"/>
    <mergeCell ref="U2508:AA2508"/>
    <mergeCell ref="U2509:AA2509"/>
    <mergeCell ref="U2510:AA2510"/>
    <mergeCell ref="U2511:AA2511"/>
    <mergeCell ref="U2512:AA2512"/>
    <mergeCell ref="U2513:AA2513"/>
    <mergeCell ref="U2514:AA2514"/>
    <mergeCell ref="U2515:AA2515"/>
    <mergeCell ref="U2516:AA2516"/>
    <mergeCell ref="U2517:AA2517"/>
    <mergeCell ref="U2518:AA2518"/>
    <mergeCell ref="U2519:AA2519"/>
    <mergeCell ref="U2520:AA2520"/>
    <mergeCell ref="U2521:AA2521"/>
    <mergeCell ref="U2522:AA2522"/>
    <mergeCell ref="U2523:AA2523"/>
    <mergeCell ref="U2524:AA2524"/>
    <mergeCell ref="U2525:AA2525"/>
    <mergeCell ref="U2526:AA2526"/>
    <mergeCell ref="U2527:AA2527"/>
    <mergeCell ref="U2532:AA2532"/>
    <mergeCell ref="U2533:AA2533"/>
    <mergeCell ref="U2534:AA2534"/>
    <mergeCell ref="U2535:AA2535"/>
    <mergeCell ref="U2536:AA2536"/>
    <mergeCell ref="U2537:AA2537"/>
    <mergeCell ref="U2538:AA2538"/>
    <mergeCell ref="U2539:AA2539"/>
    <mergeCell ref="U2540:AA2540"/>
    <mergeCell ref="U2541:AA2541"/>
    <mergeCell ref="U2542:AA2542"/>
    <mergeCell ref="U2543:AA2543"/>
    <mergeCell ref="U2544:AA2544"/>
    <mergeCell ref="U2548:AA2548"/>
    <mergeCell ref="U2550:AA2550"/>
    <mergeCell ref="U2551:AA2551"/>
    <mergeCell ref="U2552:AA2552"/>
    <mergeCell ref="U2553:AA2553"/>
    <mergeCell ref="U2554:AA2554"/>
    <mergeCell ref="U2555:AA2555"/>
    <mergeCell ref="U2557:AA2557"/>
    <mergeCell ref="U2558:AA2558"/>
    <mergeCell ref="U2559:AA2559"/>
    <mergeCell ref="U2560:AA2560"/>
    <mergeCell ref="U2561:AA2561"/>
    <mergeCell ref="U2562:AA2562"/>
    <mergeCell ref="U2563:AA2563"/>
    <mergeCell ref="U2564:AA2564"/>
    <mergeCell ref="U2565:AA2565"/>
    <mergeCell ref="U2566:AA2566"/>
    <mergeCell ref="U2567:AA2567"/>
    <mergeCell ref="U2568:AA2568"/>
    <mergeCell ref="U2569:AA2569"/>
    <mergeCell ref="U2570:AA2570"/>
    <mergeCell ref="U2571:AA2571"/>
    <mergeCell ref="U2573:AA2573"/>
    <mergeCell ref="U2575:AA2575"/>
    <mergeCell ref="U2577:AA2577"/>
    <mergeCell ref="U2578:AA2578"/>
    <mergeCell ref="U2579:AA2579"/>
    <mergeCell ref="U2580:AA2580"/>
    <mergeCell ref="U2581:AA2581"/>
    <mergeCell ref="U2582:AA2582"/>
    <mergeCell ref="U2583:AA2583"/>
    <mergeCell ref="U2584:AA2584"/>
    <mergeCell ref="U2585:AA2585"/>
    <mergeCell ref="U2586:AA2586"/>
    <mergeCell ref="U2587:AA2587"/>
    <mergeCell ref="U2588:AA2588"/>
    <mergeCell ref="U2589:AA2589"/>
    <mergeCell ref="U2590:AA2590"/>
    <mergeCell ref="U2591:AA2591"/>
    <mergeCell ref="AB2591:AC2591"/>
    <mergeCell ref="U2592:AA2592"/>
    <mergeCell ref="AB2592:AC2592"/>
    <mergeCell ref="U2593:AA2593"/>
    <mergeCell ref="AB2593:AC2593"/>
    <mergeCell ref="U2594:AA2594"/>
    <mergeCell ref="U2595:AA2595"/>
    <mergeCell ref="U2596:AA2596"/>
    <mergeCell ref="U2597:AA2597"/>
    <mergeCell ref="U2598:AA2598"/>
    <mergeCell ref="U2599:AA2599"/>
    <mergeCell ref="U2600:AA2600"/>
    <mergeCell ref="U2601:AA2601"/>
    <mergeCell ref="U2602:AA2602"/>
    <mergeCell ref="U2603:AA2603"/>
    <mergeCell ref="U2604:AA2604"/>
    <mergeCell ref="U2605:AA2605"/>
    <mergeCell ref="U2606:AA2606"/>
    <mergeCell ref="U2607:AA2607"/>
    <mergeCell ref="U2608:AA2608"/>
    <mergeCell ref="U2609:AA2609"/>
    <mergeCell ref="U2610:AA2610"/>
    <mergeCell ref="U2611:AA2611"/>
    <mergeCell ref="U2612:AA2612"/>
    <mergeCell ref="U2662:AA2662"/>
    <mergeCell ref="U2663:AA2663"/>
    <mergeCell ref="U2664:AA2664"/>
    <mergeCell ref="U2665:AA2665"/>
    <mergeCell ref="U2666:AA2666"/>
    <mergeCell ref="U2667:AA2667"/>
    <mergeCell ref="U2668:AA2668"/>
    <mergeCell ref="U2669:AA2669"/>
    <mergeCell ref="U2670:AA2670"/>
    <mergeCell ref="U2671:AA2671"/>
    <mergeCell ref="U2672:AA2672"/>
    <mergeCell ref="U2673:AA2673"/>
    <mergeCell ref="U2676:AA2676"/>
    <mergeCell ref="U2677:AA2677"/>
    <mergeCell ref="U2613:AA2613"/>
    <mergeCell ref="U2614:AA2614"/>
    <mergeCell ref="U2615:AA2615"/>
    <mergeCell ref="U2616:AA2616"/>
    <mergeCell ref="U2617:AA2617"/>
    <mergeCell ref="U2618:AA2618"/>
    <mergeCell ref="U2619:AA2619"/>
    <mergeCell ref="U2620:AA2620"/>
    <mergeCell ref="U2621:AA2621"/>
    <mergeCell ref="U2622:AA2622"/>
    <mergeCell ref="U2623:AA2623"/>
    <mergeCell ref="U2624:AA2624"/>
    <mergeCell ref="U2625:AA2625"/>
    <mergeCell ref="U2626:AA2626"/>
    <mergeCell ref="U2627:AA2627"/>
    <mergeCell ref="U2628:AA2628"/>
    <mergeCell ref="U2630:AA2630"/>
    <mergeCell ref="U2631:AA2631"/>
    <mergeCell ref="U2632:AA2632"/>
    <mergeCell ref="U2633:AA2633"/>
    <mergeCell ref="U2634:AA2634"/>
    <mergeCell ref="U2635:AA2635"/>
    <mergeCell ref="U2638:AA2638"/>
    <mergeCell ref="U2639:AA2639"/>
    <mergeCell ref="U2640:AA2640"/>
    <mergeCell ref="W2641:X2641"/>
    <mergeCell ref="W2642:X2642"/>
    <mergeCell ref="U2643:AA2643"/>
    <mergeCell ref="U2644:AA2644"/>
    <mergeCell ref="U2645:AA2645"/>
    <mergeCell ref="U2646:AA2646"/>
    <mergeCell ref="U2647:AA2647"/>
    <mergeCell ref="U2648:AA2648"/>
    <mergeCell ref="U2649:AA2649"/>
    <mergeCell ref="U2650:AA2650"/>
    <mergeCell ref="U2651:AA2651"/>
    <mergeCell ref="U2652:AA2652"/>
    <mergeCell ref="U2654:AA2654"/>
    <mergeCell ref="U2655:AA2655"/>
    <mergeCell ref="U2656:AA2656"/>
    <mergeCell ref="U2660:AA2660"/>
    <mergeCell ref="U2661:AA2661"/>
    <mergeCell ref="U2679:AA2679"/>
    <mergeCell ref="U2680:AA2680"/>
    <mergeCell ref="U2681:AA2681"/>
    <mergeCell ref="U2683:AA2683"/>
    <mergeCell ref="U2684:AA2684"/>
    <mergeCell ref="U2685:AA2685"/>
    <mergeCell ref="U2686:AA2686"/>
    <mergeCell ref="U2687:AA2687"/>
    <mergeCell ref="U2688:AA2688"/>
    <mergeCell ref="U2689:AA2689"/>
    <mergeCell ref="U2690:AA2690"/>
    <mergeCell ref="U2691:AA2691"/>
    <mergeCell ref="U2692:AA2692"/>
    <mergeCell ref="U2693:AA2693"/>
    <mergeCell ref="U2694:AA2694"/>
    <mergeCell ref="U2695:AA2695"/>
    <mergeCell ref="U2696:AA2696"/>
    <mergeCell ref="U2697:AA2697"/>
    <mergeCell ref="U2698:AA2698"/>
    <mergeCell ref="U2699:AA2699"/>
    <mergeCell ref="U2700:AA2700"/>
    <mergeCell ref="U2701:AA2701"/>
    <mergeCell ref="U2702:AA2702"/>
    <mergeCell ref="U2703:AA2703"/>
    <mergeCell ref="U2704:AA2704"/>
    <mergeCell ref="U2705:AA2705"/>
    <mergeCell ref="U2706:AA2706"/>
    <mergeCell ref="U2707:AA2707"/>
    <mergeCell ref="U2708:AA2708"/>
    <mergeCell ref="U2709:AA2709"/>
    <mergeCell ref="U2710:AA2710"/>
    <mergeCell ref="U2711:AA2711"/>
    <mergeCell ref="U2712:AA2712"/>
    <mergeCell ref="U2713:AA2713"/>
    <mergeCell ref="U2714:AA2714"/>
    <mergeCell ref="U2715:AA2715"/>
    <mergeCell ref="U2716:AA2716"/>
    <mergeCell ref="U2717:AA2717"/>
    <mergeCell ref="U2718:AA2718"/>
    <mergeCell ref="U2719:AA2719"/>
    <mergeCell ref="U2720:AA2720"/>
    <mergeCell ref="U2721:AA2721"/>
    <mergeCell ref="U2722:AA2722"/>
    <mergeCell ref="U2723:AA2723"/>
    <mergeCell ref="U2724:AA2724"/>
    <mergeCell ref="U2725:AA2725"/>
    <mergeCell ref="U2726:AA2726"/>
    <mergeCell ref="U2727:AA2727"/>
    <mergeCell ref="U2728:AA2728"/>
    <mergeCell ref="U2729:AA2729"/>
    <mergeCell ref="U2730:AA2730"/>
    <mergeCell ref="U2731:AA2731"/>
    <mergeCell ref="U2732:AA2732"/>
    <mergeCell ref="U2733:AA2733"/>
    <mergeCell ref="U2734:AA2734"/>
    <mergeCell ref="U2735:AA2735"/>
    <mergeCell ref="U2736:AA2736"/>
    <mergeCell ref="U2737:AA2737"/>
    <mergeCell ref="U2738:AA2738"/>
    <mergeCell ref="U2739:AA2739"/>
    <mergeCell ref="AB2739:AC2739"/>
    <mergeCell ref="U2740:AA2740"/>
    <mergeCell ref="U2741:AA2741"/>
    <mergeCell ref="U2742:AA2742"/>
    <mergeCell ref="U2743:AA2743"/>
    <mergeCell ref="U2744:AA2744"/>
    <mergeCell ref="U2745:AA2745"/>
    <mergeCell ref="U2746:AA2746"/>
    <mergeCell ref="U2747:AA2747"/>
    <mergeCell ref="U2748:AA2748"/>
    <mergeCell ref="U2749:AA2749"/>
    <mergeCell ref="U2750:AA2750"/>
    <mergeCell ref="U2751:AA2751"/>
    <mergeCell ref="U2752:AA2752"/>
    <mergeCell ref="U2753:AA2753"/>
    <mergeCell ref="U2754:AA2754"/>
    <mergeCell ref="U2755:AA2755"/>
    <mergeCell ref="U2756:AA2756"/>
    <mergeCell ref="U2757:AA2757"/>
    <mergeCell ref="U2758:AA2758"/>
    <mergeCell ref="U2759:AA2759"/>
    <mergeCell ref="U2760:AA2760"/>
    <mergeCell ref="U2761:AA2761"/>
    <mergeCell ref="U2762:AA2762"/>
    <mergeCell ref="U2763:AA2763"/>
    <mergeCell ref="U2764:AA2764"/>
    <mergeCell ref="U2765:AA2765"/>
    <mergeCell ref="U2766:AA2766"/>
    <mergeCell ref="U2767:AA2767"/>
    <mergeCell ref="U2768:AA2768"/>
    <mergeCell ref="U2769:AA2769"/>
    <mergeCell ref="U2770:AA2770"/>
    <mergeCell ref="U2771:AA2771"/>
    <mergeCell ref="U2772:AA2772"/>
    <mergeCell ref="U2773:AA2773"/>
    <mergeCell ref="U2774:AA2774"/>
    <mergeCell ref="U2775:AA2775"/>
    <mergeCell ref="U2776:AA2776"/>
    <mergeCell ref="U2777:AA2777"/>
    <mergeCell ref="U2778:AA2778"/>
    <mergeCell ref="U2779:AA2779"/>
    <mergeCell ref="U2780:AA2780"/>
    <mergeCell ref="U2781:AA2781"/>
    <mergeCell ref="U2782:AA2782"/>
    <mergeCell ref="U2783:AA2783"/>
    <mergeCell ref="U2813:AA2813"/>
    <mergeCell ref="U2814:AA2814"/>
    <mergeCell ref="U2815:AA2815"/>
    <mergeCell ref="U2816:AA2816"/>
    <mergeCell ref="U2817:AA2817"/>
    <mergeCell ref="U2820:AA2820"/>
    <mergeCell ref="U2821:AA2821"/>
    <mergeCell ref="U2822:AA2822"/>
    <mergeCell ref="U2823:AA2823"/>
    <mergeCell ref="U2824:AA2824"/>
    <mergeCell ref="U2825:AA2825"/>
    <mergeCell ref="U2826:AA2826"/>
    <mergeCell ref="U2827:AA2827"/>
    <mergeCell ref="U2828:AA2828"/>
    <mergeCell ref="U2829:AA2829"/>
    <mergeCell ref="U2830:AA2830"/>
    <mergeCell ref="U2831:AA2831"/>
    <mergeCell ref="U2832:AA2832"/>
    <mergeCell ref="U2833:AA2833"/>
    <mergeCell ref="U2835:AA2835"/>
    <mergeCell ref="U2836:AA2836"/>
    <mergeCell ref="U2837:AA2837"/>
    <mergeCell ref="U2843:AA2843"/>
    <mergeCell ref="U2845:AA2845"/>
    <mergeCell ref="U2847:AA2847"/>
    <mergeCell ref="U2848:AA2848"/>
    <mergeCell ref="U2849:AA2849"/>
    <mergeCell ref="U2850:AA2850"/>
    <mergeCell ref="U2851:AA2851"/>
    <mergeCell ref="U2852:AA2852"/>
    <mergeCell ref="U2853:AA2853"/>
    <mergeCell ref="U2854:AA2854"/>
    <mergeCell ref="U2857:AA2857"/>
    <mergeCell ref="U2858:AA2858"/>
    <mergeCell ref="U2859:AA2859"/>
    <mergeCell ref="U2860:AA2860"/>
    <mergeCell ref="U2861:AA2861"/>
    <mergeCell ref="U2862:AA2862"/>
    <mergeCell ref="U2863:AA2863"/>
    <mergeCell ref="U2864:AA2864"/>
    <mergeCell ref="U2865:AA2865"/>
    <mergeCell ref="U2866:AA2866"/>
    <mergeCell ref="U2867:AA2867"/>
    <mergeCell ref="U2868:AA2868"/>
    <mergeCell ref="U2869:AA2869"/>
    <mergeCell ref="U2870:AA2870"/>
    <mergeCell ref="U2871:AA2871"/>
    <mergeCell ref="U2872:AA2872"/>
    <mergeCell ref="U2873:AA2873"/>
    <mergeCell ref="U2922:AA2922"/>
    <mergeCell ref="U2923:AA2923"/>
    <mergeCell ref="U2924:AA2924"/>
    <mergeCell ref="U2925:AA2925"/>
    <mergeCell ref="U2926:AA2926"/>
    <mergeCell ref="U2927:AA2927"/>
    <mergeCell ref="U2928:AA2928"/>
    <mergeCell ref="U2929:AA2929"/>
    <mergeCell ref="U2932:AA2932"/>
    <mergeCell ref="U2933:AA2933"/>
    <mergeCell ref="U2934:AA2934"/>
    <mergeCell ref="U2935:AA2935"/>
    <mergeCell ref="U2936:AA2936"/>
    <mergeCell ref="U2937:AA2937"/>
    <mergeCell ref="U2946:AA2946"/>
    <mergeCell ref="U2947:AA2947"/>
    <mergeCell ref="U2948:AA2948"/>
    <mergeCell ref="U2950:AA2950"/>
    <mergeCell ref="U2951:AA2951"/>
    <mergeCell ref="U2938:AA2938"/>
    <mergeCell ref="U2939:AA2939"/>
    <mergeCell ref="U2940:AA2940"/>
    <mergeCell ref="U2941:AA2941"/>
    <mergeCell ref="U2942:AA2942"/>
    <mergeCell ref="U2943:AA2943"/>
    <mergeCell ref="U2945:AA2945"/>
    <mergeCell ref="U2874:AA2874"/>
    <mergeCell ref="U2875:AA2875"/>
    <mergeCell ref="U2876:AA2876"/>
    <mergeCell ref="U2877:AA2877"/>
    <mergeCell ref="AB2877:AC2877"/>
    <mergeCell ref="U2878:AA2878"/>
    <mergeCell ref="U2879:AA2879"/>
    <mergeCell ref="U2880:AA2880"/>
    <mergeCell ref="U2881:AA2881"/>
    <mergeCell ref="U2882:AA2882"/>
    <mergeCell ref="U2883:AA2883"/>
    <mergeCell ref="U2884:AA2884"/>
    <mergeCell ref="U2885:AA2885"/>
    <mergeCell ref="U2886:AA2886"/>
    <mergeCell ref="U2887:AA2887"/>
    <mergeCell ref="U2888:AA2888"/>
    <mergeCell ref="U2889:AA2889"/>
    <mergeCell ref="U2890:AA2890"/>
    <mergeCell ref="U2891:AA2891"/>
    <mergeCell ref="U2892:AA2892"/>
    <mergeCell ref="U2893:AA2893"/>
    <mergeCell ref="U2894:AA2894"/>
    <mergeCell ref="U2895:AA2895"/>
    <mergeCell ref="U2896:AA2896"/>
    <mergeCell ref="U2897:AA2897"/>
    <mergeCell ref="U2898:AA2898"/>
    <mergeCell ref="U2899:AA2899"/>
    <mergeCell ref="U2900:AA2900"/>
    <mergeCell ref="U2901:AA2901"/>
    <mergeCell ref="U2902:AA2902"/>
    <mergeCell ref="U2903:AA2903"/>
    <mergeCell ref="U2904:AA2904"/>
    <mergeCell ref="U2905:AA2905"/>
    <mergeCell ref="U2906:AA2906"/>
    <mergeCell ref="U2907:AA2907"/>
    <mergeCell ref="U2908:AA2908"/>
    <mergeCell ref="U2909:AA2909"/>
    <mergeCell ref="U2910:AA2910"/>
    <mergeCell ref="U2911:AA2911"/>
    <mergeCell ref="U2912:AA2912"/>
    <mergeCell ref="U2913:AA2913"/>
    <mergeCell ref="U2914:AA2914"/>
    <mergeCell ref="U2915:AA2915"/>
    <mergeCell ref="U2916:AA2916"/>
    <mergeCell ref="U2917:AA2917"/>
    <mergeCell ref="U2918:AA2918"/>
    <mergeCell ref="U2919:AA2919"/>
    <mergeCell ref="U2920:AA2920"/>
    <mergeCell ref="U2921:AA2921"/>
    <mergeCell ref="U2955:AA2955"/>
    <mergeCell ref="U2956:AA2956"/>
    <mergeCell ref="U2957:AA2957"/>
    <mergeCell ref="U2958:AA2958"/>
    <mergeCell ref="U2959:AA2959"/>
    <mergeCell ref="U2960:AA2960"/>
    <mergeCell ref="U2961:AA2961"/>
    <mergeCell ref="U2962:AA2962"/>
    <mergeCell ref="U2963:AA2963"/>
    <mergeCell ref="U2964:AA2964"/>
    <mergeCell ref="U2965:AA2965"/>
    <mergeCell ref="U2966:AA2966"/>
    <mergeCell ref="U2967:AA2967"/>
    <mergeCell ref="U2968:AA2968"/>
    <mergeCell ref="U2969:AA2969"/>
    <mergeCell ref="U2970:AA2970"/>
    <mergeCell ref="U2971:AA2971"/>
    <mergeCell ref="U2972:AA2972"/>
    <mergeCell ref="U2973:AA2973"/>
    <mergeCell ref="U2974:AA2974"/>
    <mergeCell ref="U2975:AA2975"/>
    <mergeCell ref="U2976:AA2976"/>
    <mergeCell ref="U2977:AA2977"/>
    <mergeCell ref="U2978:AA2978"/>
    <mergeCell ref="U2979:AA2979"/>
    <mergeCell ref="U2980:AA2980"/>
    <mergeCell ref="AB2980:AC2980"/>
    <mergeCell ref="U2981:AA2981"/>
    <mergeCell ref="U2982:AA2982"/>
    <mergeCell ref="U2983:AA2983"/>
    <mergeCell ref="U2984:AA2984"/>
    <mergeCell ref="U2985:AA2985"/>
    <mergeCell ref="U2986:AA2986"/>
    <mergeCell ref="U2987:AA2987"/>
    <mergeCell ref="U2988:AA2988"/>
    <mergeCell ref="U2989:AA2989"/>
    <mergeCell ref="U2990:AA2990"/>
    <mergeCell ref="U2991:AA2991"/>
    <mergeCell ref="U2992:AA2992"/>
    <mergeCell ref="U2993:AA2993"/>
    <mergeCell ref="U2994:AA2994"/>
    <mergeCell ref="U2995:AA2995"/>
    <mergeCell ref="U2996:AA2996"/>
    <mergeCell ref="U2997:AA2997"/>
    <mergeCell ref="U2998:AA2998"/>
    <mergeCell ref="U2999:AA2999"/>
    <mergeCell ref="U3000:AA3000"/>
    <mergeCell ref="U3001:AA3001"/>
    <mergeCell ref="U3002:AA3002"/>
    <mergeCell ref="U3061:AA3061"/>
    <mergeCell ref="U3062:AA3062"/>
    <mergeCell ref="U3063:AA3063"/>
    <mergeCell ref="U3064:AA3064"/>
    <mergeCell ref="U3054:AA3054"/>
    <mergeCell ref="U3055:AA3055"/>
    <mergeCell ref="U3056:AA3056"/>
    <mergeCell ref="W3057:X3057"/>
    <mergeCell ref="W3058:X3058"/>
    <mergeCell ref="U3059:AA3059"/>
    <mergeCell ref="U3060:AA3060"/>
    <mergeCell ref="U3003:AA3003"/>
    <mergeCell ref="U3004:AA3004"/>
    <mergeCell ref="U3005:AA3005"/>
    <mergeCell ref="U3006:AA3006"/>
    <mergeCell ref="U3007:AA3007"/>
    <mergeCell ref="U3008:AA3008"/>
    <mergeCell ref="U3009:AA3009"/>
    <mergeCell ref="U3010:AA3010"/>
    <mergeCell ref="U3011:AA3011"/>
    <mergeCell ref="U3012:AA3012"/>
    <mergeCell ref="U3013:AA3013"/>
    <mergeCell ref="U3014:AA3014"/>
    <mergeCell ref="U3015:AA3015"/>
    <mergeCell ref="U3016:AA3016"/>
    <mergeCell ref="U3017:AA3017"/>
    <mergeCell ref="U3018:AA3018"/>
    <mergeCell ref="U3019:AA3019"/>
    <mergeCell ref="U3020:AA3020"/>
    <mergeCell ref="U3021:AA3021"/>
    <mergeCell ref="U3022:AA3022"/>
    <mergeCell ref="U3023:AA3023"/>
    <mergeCell ref="U3024:AA3024"/>
    <mergeCell ref="U3025:AA3025"/>
    <mergeCell ref="U3026:AA3026"/>
    <mergeCell ref="U3027:AA3027"/>
    <mergeCell ref="U3028:AA3028"/>
    <mergeCell ref="U3029:AA3029"/>
    <mergeCell ref="U3030:AA3030"/>
    <mergeCell ref="U3031:AA3031"/>
    <mergeCell ref="U3032:AA3032"/>
    <mergeCell ref="U3033:AA3033"/>
    <mergeCell ref="U3034:AA3034"/>
    <mergeCell ref="U3035:AA3035"/>
    <mergeCell ref="U3036:AA3036"/>
    <mergeCell ref="U3037:AA3037"/>
    <mergeCell ref="U3038:AA3038"/>
    <mergeCell ref="U3039:AA3039"/>
    <mergeCell ref="U3040:AA3040"/>
    <mergeCell ref="U3041:AA3041"/>
    <mergeCell ref="U3042:AA3042"/>
    <mergeCell ref="U3043:AA3043"/>
    <mergeCell ref="U3045:AA3045"/>
    <mergeCell ref="U3046:AA3046"/>
    <mergeCell ref="U3047:AA3047"/>
    <mergeCell ref="U3049:AA3049"/>
    <mergeCell ref="U3050:AA3050"/>
    <mergeCell ref="U3051:AA3051"/>
    <mergeCell ref="U3052:AA3052"/>
    <mergeCell ref="U3053:AA3053"/>
    <mergeCell ref="AM3052:AN3052"/>
    <mergeCell ref="AM3053:AN3053"/>
    <mergeCell ref="AM3054:AN3054"/>
    <mergeCell ref="AM3055:AN3055"/>
    <mergeCell ref="AM3056:AO3056"/>
    <mergeCell ref="AM3057:AN3057"/>
    <mergeCell ref="AM3058:AN3058"/>
    <mergeCell ref="AM3059:AO3059"/>
    <mergeCell ref="AM3060:AO3060"/>
    <mergeCell ref="AM3061:AN3061"/>
    <mergeCell ref="AM3062:AN3062"/>
    <mergeCell ref="AM3063:AN3063"/>
    <mergeCell ref="AM3065:AO3065"/>
    <mergeCell ref="AM3066:AO3066"/>
    <mergeCell ref="AM2996:AN2996"/>
    <mergeCell ref="AM2997:AN2997"/>
    <mergeCell ref="AM2998:AN2998"/>
    <mergeCell ref="AM2999:AN2999"/>
    <mergeCell ref="AM3000:AN3000"/>
    <mergeCell ref="AM3001:AN3001"/>
    <mergeCell ref="AM3002:AN3002"/>
    <mergeCell ref="AM3003:AN3003"/>
    <mergeCell ref="AM3004:AN3004"/>
    <mergeCell ref="AM3005:AN3005"/>
    <mergeCell ref="AM3006:AN3006"/>
    <mergeCell ref="AM3007:AO3007"/>
    <mergeCell ref="AM3008:AO3008"/>
    <mergeCell ref="AM3009:AN3009"/>
    <mergeCell ref="AM3010:AO3010"/>
    <mergeCell ref="AM3011:AN3011"/>
    <mergeCell ref="AM3012:AO3012"/>
    <mergeCell ref="AM3013:AN3013"/>
    <mergeCell ref="AM3014:AN3014"/>
    <mergeCell ref="AM3015:AN3015"/>
    <mergeCell ref="AM3016:AN3016"/>
    <mergeCell ref="AM3017:AN3017"/>
    <mergeCell ref="AM3018:AN3018"/>
    <mergeCell ref="AM3019:AN3019"/>
    <mergeCell ref="AM3020:AN3020"/>
    <mergeCell ref="AM3021:AN3021"/>
    <mergeCell ref="AM3022:AN3022"/>
    <mergeCell ref="AM3023:AN3023"/>
    <mergeCell ref="AM3024:AO3024"/>
    <mergeCell ref="AM3025:AO3025"/>
    <mergeCell ref="AM3026:AN3026"/>
    <mergeCell ref="AM3027:AO3027"/>
    <mergeCell ref="AM3028:AO3028"/>
    <mergeCell ref="AM3029:AO3029"/>
    <mergeCell ref="AM3030:AO3030"/>
    <mergeCell ref="AM3031:AN3031"/>
    <mergeCell ref="AM3032:AN3032"/>
    <mergeCell ref="AM3033:AN3033"/>
    <mergeCell ref="AM3034:AN3034"/>
    <mergeCell ref="AM3035:AN3035"/>
    <mergeCell ref="AM3036:AN3036"/>
    <mergeCell ref="AM3037:AN3037"/>
    <mergeCell ref="AM3064:AN3064"/>
    <mergeCell ref="AM3073:AN3073"/>
    <mergeCell ref="AM3079:AN3079"/>
    <mergeCell ref="AM3081:AN3081"/>
    <mergeCell ref="AM3086:AN3086"/>
    <mergeCell ref="AM3087:AN3087"/>
    <mergeCell ref="AM3089:AN3089"/>
    <mergeCell ref="AM3093:AN3093"/>
    <mergeCell ref="U2784:AA2784"/>
    <mergeCell ref="U2785:AA2785"/>
    <mergeCell ref="U2786:AA2786"/>
    <mergeCell ref="U2787:AA2787"/>
    <mergeCell ref="U2788:AA2788"/>
    <mergeCell ref="U2789:AA2789"/>
    <mergeCell ref="U2790:AA2790"/>
    <mergeCell ref="U2791:AA2791"/>
    <mergeCell ref="U2792:AA2792"/>
    <mergeCell ref="U2793:AA2793"/>
    <mergeCell ref="U2794:AA2794"/>
    <mergeCell ref="U2795:AA2795"/>
    <mergeCell ref="U2796:AA2796"/>
    <mergeCell ref="U2797:AA2797"/>
    <mergeCell ref="U2798:AA2798"/>
    <mergeCell ref="U2800:AA2800"/>
    <mergeCell ref="U2801:AA2801"/>
    <mergeCell ref="U2802:AA2802"/>
    <mergeCell ref="U2803:AA2803"/>
    <mergeCell ref="AM2803:AN2803"/>
    <mergeCell ref="AM2804:AN2804"/>
    <mergeCell ref="AM2805:AN2805"/>
    <mergeCell ref="AM2806:AO2806"/>
    <mergeCell ref="AM2807:AO2807"/>
    <mergeCell ref="AM2808:AN2808"/>
    <mergeCell ref="AM2809:AO2809"/>
    <mergeCell ref="AM2810:AN2810"/>
    <mergeCell ref="AM2811:AO2811"/>
    <mergeCell ref="U2804:AA2804"/>
    <mergeCell ref="U2805:AA2805"/>
    <mergeCell ref="U2808:AA2808"/>
    <mergeCell ref="U2809:AA2809"/>
    <mergeCell ref="U2810:AA2810"/>
    <mergeCell ref="U2811:AA2811"/>
    <mergeCell ref="U2812:AA2812"/>
    <mergeCell ref="AM2812:AO2812"/>
    <mergeCell ref="AM2813:AN2813"/>
    <mergeCell ref="AM2814:AN2814"/>
    <mergeCell ref="AM2815:AN2815"/>
    <mergeCell ref="AM2816:AN2816"/>
    <mergeCell ref="AM2817:AN2817"/>
    <mergeCell ref="AM2818:AN2818"/>
    <mergeCell ref="AM2833:AN2833"/>
    <mergeCell ref="AM2834:AN2834"/>
    <mergeCell ref="AM2863:AO2863"/>
    <mergeCell ref="AM2864:AO2864"/>
    <mergeCell ref="AM2865:AO2865"/>
    <mergeCell ref="AM2866:AO2866"/>
    <mergeCell ref="AM2867:AN2867"/>
    <mergeCell ref="AM2868:AN2868"/>
    <mergeCell ref="AM2869:AN2869"/>
    <mergeCell ref="AM2870:AN2870"/>
    <mergeCell ref="AM2871:AO2871"/>
    <mergeCell ref="AM2872:AO2872"/>
    <mergeCell ref="AM2873:AN2873"/>
    <mergeCell ref="AM2874:AN2874"/>
    <mergeCell ref="AM2875:AN2875"/>
    <mergeCell ref="AM2876:AN2876"/>
    <mergeCell ref="AM2877:AN2877"/>
    <mergeCell ref="AM2878:AN2878"/>
    <mergeCell ref="AM2879:AN2879"/>
    <mergeCell ref="AM2880:AN2880"/>
    <mergeCell ref="AM2881:AO2881"/>
    <mergeCell ref="AM2882:AN2882"/>
    <mergeCell ref="AM2883:AN2883"/>
    <mergeCell ref="AM2884:AN2884"/>
    <mergeCell ref="AM2885:AO2885"/>
    <mergeCell ref="AM2886:AN2886"/>
    <mergeCell ref="AM2887:AN2887"/>
    <mergeCell ref="AM2888:AN2888"/>
    <mergeCell ref="AM2889:AN2889"/>
    <mergeCell ref="AM2890:AN2890"/>
    <mergeCell ref="AM2819:AN2819"/>
    <mergeCell ref="AM2820:AN2820"/>
    <mergeCell ref="AM2821:AN2821"/>
    <mergeCell ref="AM2822:AN2822"/>
    <mergeCell ref="AM2823:AO2823"/>
    <mergeCell ref="AM2824:AN2824"/>
    <mergeCell ref="AM2825:AO2825"/>
    <mergeCell ref="AM2826:AO2826"/>
    <mergeCell ref="AM2827:AN2827"/>
    <mergeCell ref="AM2828:AO2828"/>
    <mergeCell ref="AM2829:AN2829"/>
    <mergeCell ref="AM2830:AN2830"/>
    <mergeCell ref="AM2831:AO2831"/>
    <mergeCell ref="AM2832:AN2832"/>
    <mergeCell ref="AM2835:AN2835"/>
    <mergeCell ref="AM2836:AN2836"/>
    <mergeCell ref="AM2837:AN2837"/>
    <mergeCell ref="AM2838:AN2838"/>
    <mergeCell ref="AM2839:AN2839"/>
    <mergeCell ref="AM2840:AN2840"/>
    <mergeCell ref="AM2841:AN2841"/>
    <mergeCell ref="AM2842:AN2842"/>
    <mergeCell ref="AM2843:AN2843"/>
    <mergeCell ref="AM2844:AN2844"/>
    <mergeCell ref="AM2845:AN2845"/>
    <mergeCell ref="AM2846:AN2846"/>
    <mergeCell ref="AM2847:AN2847"/>
    <mergeCell ref="AM2848:AN2848"/>
    <mergeCell ref="AM2849:AO2849"/>
    <mergeCell ref="AM2850:AN2850"/>
    <mergeCell ref="AM2851:AN2851"/>
    <mergeCell ref="AM2852:AN2852"/>
    <mergeCell ref="AM2853:AN2853"/>
    <mergeCell ref="AM2854:AN2854"/>
    <mergeCell ref="AM2855:AN2855"/>
    <mergeCell ref="AM2856:AN2856"/>
    <mergeCell ref="AM2857:AN2857"/>
    <mergeCell ref="AM2858:AN2858"/>
    <mergeCell ref="AM2859:AN2859"/>
    <mergeCell ref="AM2860:AN2860"/>
    <mergeCell ref="AM2861:AN2861"/>
    <mergeCell ref="AM2862:AO2862"/>
    <mergeCell ref="AM2891:AN2891"/>
    <mergeCell ref="AM2892:AN2892"/>
    <mergeCell ref="AM2893:AN2893"/>
    <mergeCell ref="AM2894:AN2894"/>
    <mergeCell ref="AM2895:AN2895"/>
    <mergeCell ref="AM2896:AN2896"/>
    <mergeCell ref="AM2897:AN2897"/>
    <mergeCell ref="AM2898:AN2898"/>
    <mergeCell ref="AM2899:AN2899"/>
    <mergeCell ref="AM2900:AN2900"/>
    <mergeCell ref="AM2901:AN2901"/>
    <mergeCell ref="AM2902:AN2902"/>
    <mergeCell ref="AM2903:AO2903"/>
    <mergeCell ref="AM2904:AO2904"/>
    <mergeCell ref="AM2905:AN2905"/>
    <mergeCell ref="AM2906:AO2906"/>
    <mergeCell ref="AM2907:AN2907"/>
    <mergeCell ref="AM2908:AN2908"/>
    <mergeCell ref="AM2909:AN2909"/>
    <mergeCell ref="AM2910:AN2910"/>
    <mergeCell ref="AM2911:AN2911"/>
    <mergeCell ref="AM2912:AN2912"/>
    <mergeCell ref="AM2913:AN2913"/>
    <mergeCell ref="AM2914:AN2914"/>
    <mergeCell ref="AM2915:AN2915"/>
    <mergeCell ref="AM2916:AO2916"/>
    <mergeCell ref="AM2917:AO2917"/>
    <mergeCell ref="AM2918:AN2918"/>
    <mergeCell ref="AM2919:AN2919"/>
    <mergeCell ref="AM2920:AN2920"/>
    <mergeCell ref="AM2921:AN2921"/>
    <mergeCell ref="AM2922:AN2922"/>
    <mergeCell ref="AM2923:AO2923"/>
    <mergeCell ref="AM2924:AN2924"/>
    <mergeCell ref="AM2925:AN2925"/>
    <mergeCell ref="AM2926:AN2926"/>
    <mergeCell ref="AM2927:AN2927"/>
    <mergeCell ref="AM2928:AN2928"/>
    <mergeCell ref="AM2929:AN2929"/>
    <mergeCell ref="AM2930:AN2930"/>
    <mergeCell ref="AM2931:AN2931"/>
    <mergeCell ref="AM2932:AN2932"/>
    <mergeCell ref="AM2933:AN2933"/>
    <mergeCell ref="AM2934:AN2934"/>
    <mergeCell ref="AM2935:AN2935"/>
    <mergeCell ref="AM2936:AO2936"/>
    <mergeCell ref="AM2937:AO2937"/>
    <mergeCell ref="AM2938:AO2938"/>
    <mergeCell ref="AM2939:AN2939"/>
    <mergeCell ref="AM2940:AN2940"/>
    <mergeCell ref="AM2941:AN2941"/>
    <mergeCell ref="AM2942:AO2942"/>
    <mergeCell ref="AM2943:AN2943"/>
    <mergeCell ref="AM2944:AN2944"/>
    <mergeCell ref="AM2945:AN2945"/>
    <mergeCell ref="AM2946:AN2946"/>
    <mergeCell ref="AM2947:AN2947"/>
    <mergeCell ref="AM2948:AN2948"/>
    <mergeCell ref="AM2949:AN2949"/>
    <mergeCell ref="AM2950:AN2950"/>
    <mergeCell ref="AM2951:AN2951"/>
    <mergeCell ref="AM2952:AN2952"/>
    <mergeCell ref="AM2953:AN2953"/>
    <mergeCell ref="AM2954:AN2954"/>
    <mergeCell ref="AM2955:AN2955"/>
    <mergeCell ref="AM2956:AN2956"/>
    <mergeCell ref="AM2957:AN2957"/>
    <mergeCell ref="AM2958:AN2958"/>
    <mergeCell ref="AM2959:AN2959"/>
    <mergeCell ref="AM2960:AN2960"/>
    <mergeCell ref="AM2961:AN2961"/>
    <mergeCell ref="AM2962:AO2962"/>
    <mergeCell ref="AM2963:AN2963"/>
    <mergeCell ref="AM2964:AO2964"/>
    <mergeCell ref="AM2965:AN2965"/>
    <mergeCell ref="AM2966:AN2966"/>
    <mergeCell ref="AM2967:AN2967"/>
    <mergeCell ref="AM2968:AO2968"/>
    <mergeCell ref="AM2969:AO2969"/>
    <mergeCell ref="AM2970:AO2970"/>
    <mergeCell ref="AM2971:AN2971"/>
    <mergeCell ref="AM2972:AN2972"/>
    <mergeCell ref="AM2973:AN2973"/>
    <mergeCell ref="AM2974:AN2974"/>
    <mergeCell ref="AM2975:AN2975"/>
    <mergeCell ref="AM2976:AN2976"/>
    <mergeCell ref="AM2977:AN2977"/>
    <mergeCell ref="AM2978:AN2978"/>
    <mergeCell ref="AM2979:AN2979"/>
    <mergeCell ref="AM2980:AN2980"/>
    <mergeCell ref="AM2981:AN2981"/>
    <mergeCell ref="AM2982:AN2982"/>
    <mergeCell ref="AM2983:AN2983"/>
    <mergeCell ref="AM2984:AN2984"/>
    <mergeCell ref="AM2985:AN2985"/>
    <mergeCell ref="AM2986:AN2986"/>
    <mergeCell ref="AM2987:AN2987"/>
    <mergeCell ref="AM2988:AN2988"/>
    <mergeCell ref="AM2989:AN2989"/>
    <mergeCell ref="AM2990:AN2990"/>
    <mergeCell ref="AM2991:AO2991"/>
    <mergeCell ref="AM2992:AN2992"/>
    <mergeCell ref="AM2993:AO2993"/>
    <mergeCell ref="AM2994:AN2994"/>
    <mergeCell ref="AM2995:AN2995"/>
    <mergeCell ref="AM3091:AN3091"/>
    <mergeCell ref="AM3092:AO3092"/>
    <mergeCell ref="AM3080:AN3080"/>
    <mergeCell ref="AM3082:AN3082"/>
    <mergeCell ref="AM3083:AN3083"/>
    <mergeCell ref="AM3084:AO3084"/>
    <mergeCell ref="AM3085:AN3085"/>
    <mergeCell ref="AM3088:AO3088"/>
    <mergeCell ref="AM3090:AN3090"/>
    <mergeCell ref="AM3255:AO3255"/>
    <mergeCell ref="AM3256:AO3256"/>
    <mergeCell ref="AM3248:AN3248"/>
    <mergeCell ref="AM3249:AN3249"/>
    <mergeCell ref="AM3250:AN3250"/>
    <mergeCell ref="AM3251:AO3251"/>
    <mergeCell ref="AM3252:AN3252"/>
    <mergeCell ref="AM3253:AN3253"/>
    <mergeCell ref="AM3254:AN3254"/>
    <mergeCell ref="AM3199:AN3199"/>
    <mergeCell ref="AM3200:AO3200"/>
    <mergeCell ref="AM3201:AO3201"/>
    <mergeCell ref="AM3202:AN3202"/>
    <mergeCell ref="AM3203:AO3203"/>
    <mergeCell ref="AM3204:AN3204"/>
    <mergeCell ref="AM3205:AN3205"/>
    <mergeCell ref="AM3206:AN3206"/>
    <mergeCell ref="AM3207:AO3207"/>
    <mergeCell ref="AM3208:AO3208"/>
    <mergeCell ref="AM3209:AN3209"/>
    <mergeCell ref="AM3210:AN3210"/>
    <mergeCell ref="AM3211:AN3211"/>
    <mergeCell ref="AM3212:AO3212"/>
    <mergeCell ref="AM3213:AO3213"/>
    <mergeCell ref="AM3214:AN3214"/>
    <mergeCell ref="AM3215:AN3215"/>
    <mergeCell ref="AM3216:AO3216"/>
    <mergeCell ref="AM3217:AN3217"/>
    <mergeCell ref="AM3218:AO3218"/>
    <mergeCell ref="AM3219:AN3219"/>
    <mergeCell ref="AM3220:AO3220"/>
    <mergeCell ref="AM3221:AN3221"/>
    <mergeCell ref="AM3222:AO3222"/>
    <mergeCell ref="AM3223:AN3223"/>
    <mergeCell ref="AM3224:AN3224"/>
    <mergeCell ref="AM3225:AN3225"/>
    <mergeCell ref="AM3226:AN3226"/>
    <mergeCell ref="AM3227:AN3227"/>
    <mergeCell ref="AM3228:AN3228"/>
    <mergeCell ref="AM3229:AN3229"/>
    <mergeCell ref="AM3230:AN3230"/>
    <mergeCell ref="AM3231:AN3231"/>
    <mergeCell ref="AM3232:AO3232"/>
    <mergeCell ref="AM3233:AN3233"/>
    <mergeCell ref="AM3234:AN3234"/>
    <mergeCell ref="AM3235:AO3235"/>
    <mergeCell ref="AM3236:AO3236"/>
    <mergeCell ref="AM3237:AN3237"/>
    <mergeCell ref="AM3238:AO3238"/>
    <mergeCell ref="AM3239:AN3239"/>
    <mergeCell ref="AM3240:AO3240"/>
    <mergeCell ref="AM3241:AN3241"/>
    <mergeCell ref="AM3242:AO3242"/>
    <mergeCell ref="AM3243:AO3243"/>
    <mergeCell ref="AM3244:AN3244"/>
    <mergeCell ref="AM3245:AN3245"/>
    <mergeCell ref="AM3246:AN3246"/>
    <mergeCell ref="AM3247:AN3247"/>
    <mergeCell ref="U3286:AA3286"/>
    <mergeCell ref="U3287:AA3287"/>
    <mergeCell ref="U3288:AA3288"/>
    <mergeCell ref="U3289:AA3289"/>
    <mergeCell ref="U3290:AA3290"/>
    <mergeCell ref="U3291:AA3291"/>
    <mergeCell ref="U3292:AA3292"/>
    <mergeCell ref="U3293:AA3293"/>
    <mergeCell ref="U3294:AA3294"/>
    <mergeCell ref="U3295:AA3295"/>
    <mergeCell ref="U3296:AA3296"/>
    <mergeCell ref="U3297:AA3297"/>
    <mergeCell ref="U3298:AA3298"/>
    <mergeCell ref="U3299:AA3299"/>
    <mergeCell ref="U3309:AA3309"/>
    <mergeCell ref="U3310:AA3310"/>
    <mergeCell ref="U3311:AA3311"/>
    <mergeCell ref="U3313:AA3313"/>
    <mergeCell ref="U3314:AA3314"/>
    <mergeCell ref="U3315:AA3315"/>
    <mergeCell ref="U3300:AA3300"/>
    <mergeCell ref="U3301:AA3301"/>
    <mergeCell ref="U3303:AA3303"/>
    <mergeCell ref="U3304:AA3304"/>
    <mergeCell ref="U3305:AA3305"/>
    <mergeCell ref="U3306:AA3306"/>
    <mergeCell ref="U3307:AA3307"/>
    <mergeCell ref="U3236:AA3236"/>
    <mergeCell ref="U3237:AA3237"/>
    <mergeCell ref="U3238:AA3238"/>
    <mergeCell ref="U3239:AA3239"/>
    <mergeCell ref="U3240:AA3240"/>
    <mergeCell ref="U3241:AA3241"/>
    <mergeCell ref="U3242:AA3242"/>
    <mergeCell ref="U3243:AA3243"/>
    <mergeCell ref="U3244:AA3244"/>
    <mergeCell ref="U3245:AA3245"/>
    <mergeCell ref="U3246:AA3246"/>
    <mergeCell ref="U3247:AA3247"/>
    <mergeCell ref="U3248:AA3248"/>
    <mergeCell ref="U3249:AA3249"/>
    <mergeCell ref="U3250:AA3250"/>
    <mergeCell ref="U3251:AA3251"/>
    <mergeCell ref="U3252:AA3252"/>
    <mergeCell ref="U3253:AA3253"/>
    <mergeCell ref="U3254:AA3254"/>
    <mergeCell ref="U3255:AA3255"/>
    <mergeCell ref="U3256:AA3256"/>
    <mergeCell ref="U3257:AA3257"/>
    <mergeCell ref="U3258:AA3258"/>
    <mergeCell ref="U3259:AA3259"/>
    <mergeCell ref="U3260:AA3260"/>
    <mergeCell ref="U3261:AA3261"/>
    <mergeCell ref="U3262:AA3262"/>
    <mergeCell ref="U3263:AA3263"/>
    <mergeCell ref="U3265:AA3265"/>
    <mergeCell ref="U3266:AA3266"/>
    <mergeCell ref="U3267:AA3267"/>
    <mergeCell ref="U3268:AA3268"/>
    <mergeCell ref="U3269:AA3269"/>
    <mergeCell ref="U3270:AA3270"/>
    <mergeCell ref="U3271:AA3271"/>
    <mergeCell ref="U3272:AA3272"/>
    <mergeCell ref="U3273:AA3273"/>
    <mergeCell ref="U3274:AA3274"/>
    <mergeCell ref="U3275:AA3275"/>
    <mergeCell ref="U3276:AA3276"/>
    <mergeCell ref="U3277:AA3277"/>
    <mergeCell ref="U3278:AA3278"/>
    <mergeCell ref="U3279:AA3279"/>
    <mergeCell ref="U3280:AA3280"/>
    <mergeCell ref="U3281:AA3281"/>
    <mergeCell ref="U3282:AA3282"/>
    <mergeCell ref="W3283:X3283"/>
    <mergeCell ref="W3284:X3284"/>
    <mergeCell ref="U3285:AA3285"/>
    <mergeCell ref="AM3038:AN3038"/>
    <mergeCell ref="AM3039:AN3039"/>
    <mergeCell ref="AM3040:AO3040"/>
    <mergeCell ref="AM3041:AN3041"/>
    <mergeCell ref="AM3042:AN3042"/>
    <mergeCell ref="AM3043:AN3043"/>
    <mergeCell ref="AM3044:AN3044"/>
    <mergeCell ref="AM3045:AO3045"/>
    <mergeCell ref="AM3046:AO3046"/>
    <mergeCell ref="AM3047:AN3047"/>
    <mergeCell ref="AM3048:AO3048"/>
    <mergeCell ref="AM3049:AO3049"/>
    <mergeCell ref="AM3050:AN3050"/>
    <mergeCell ref="AM3051:AN3051"/>
    <mergeCell ref="U3067:AA3067"/>
    <mergeCell ref="AM3067:AO3067"/>
    <mergeCell ref="U3068:AA3068"/>
    <mergeCell ref="AM3068:AN3068"/>
    <mergeCell ref="U3069:AA3069"/>
    <mergeCell ref="AM3069:AN3069"/>
    <mergeCell ref="AM3070:AN3070"/>
    <mergeCell ref="U3070:AA3070"/>
    <mergeCell ref="U3071:AA3071"/>
    <mergeCell ref="U3072:AA3072"/>
    <mergeCell ref="U3074:AA3074"/>
    <mergeCell ref="U3075:AA3075"/>
    <mergeCell ref="U3076:AA3076"/>
    <mergeCell ref="U3077:AA3077"/>
    <mergeCell ref="U3078:AA3078"/>
    <mergeCell ref="U3080:AA3080"/>
    <mergeCell ref="U3082:AA3082"/>
    <mergeCell ref="U3083:AA3083"/>
    <mergeCell ref="U3084:AA3084"/>
    <mergeCell ref="U3085:AA3085"/>
    <mergeCell ref="U3088:AA3088"/>
    <mergeCell ref="AM3071:AN3071"/>
    <mergeCell ref="AM3072:AN3072"/>
    <mergeCell ref="AM3074:AN3074"/>
    <mergeCell ref="AM3075:AN3075"/>
    <mergeCell ref="AM3076:AN3076"/>
    <mergeCell ref="AM3077:AN3077"/>
    <mergeCell ref="AM3078:AN3078"/>
    <mergeCell ref="AM3094:AN3094"/>
    <mergeCell ref="AM3095:AN3095"/>
    <mergeCell ref="AM3096:AN3096"/>
    <mergeCell ref="AM3097:AO3097"/>
    <mergeCell ref="AM3098:AO3098"/>
    <mergeCell ref="AM3099:AN3099"/>
    <mergeCell ref="AM3100:AN3100"/>
    <mergeCell ref="U3090:AA3090"/>
    <mergeCell ref="U3091:AA3091"/>
    <mergeCell ref="U3092:AA3092"/>
    <mergeCell ref="U3094:AA3094"/>
    <mergeCell ref="U3095:AA3095"/>
    <mergeCell ref="U3096:AA3096"/>
    <mergeCell ref="U3097:AA3097"/>
    <mergeCell ref="U3098:AA3098"/>
    <mergeCell ref="U3099:AA3099"/>
    <mergeCell ref="U3100:AA3100"/>
    <mergeCell ref="U3101:AA3101"/>
    <mergeCell ref="U3102:AA3102"/>
    <mergeCell ref="U3103:AA3103"/>
    <mergeCell ref="U3104:AA3104"/>
    <mergeCell ref="U3105:AA3105"/>
    <mergeCell ref="U3106:AA3106"/>
    <mergeCell ref="U3107:AA3107"/>
    <mergeCell ref="U3108:AA3108"/>
    <mergeCell ref="U3109:AA3109"/>
    <mergeCell ref="U3110:AA3110"/>
    <mergeCell ref="U3111:AA3111"/>
    <mergeCell ref="U3112:AA3112"/>
    <mergeCell ref="U3113:AA3113"/>
    <mergeCell ref="U3114:AA3114"/>
    <mergeCell ref="U3115:AA3115"/>
    <mergeCell ref="U3116:AA3116"/>
    <mergeCell ref="U3117:AA3117"/>
    <mergeCell ref="U3118:AA3118"/>
    <mergeCell ref="U3119:AA3119"/>
    <mergeCell ref="U3120:AA3120"/>
    <mergeCell ref="U3121:AA3121"/>
    <mergeCell ref="AB3121:AC3121"/>
    <mergeCell ref="U3122:AA3122"/>
    <mergeCell ref="U3123:AA3123"/>
    <mergeCell ref="U3124:AA3124"/>
    <mergeCell ref="U3125:AA3125"/>
    <mergeCell ref="U3126:AA3126"/>
    <mergeCell ref="U3127:AA3127"/>
    <mergeCell ref="U3128:AA3128"/>
    <mergeCell ref="U3129:AA3129"/>
    <mergeCell ref="U3130:AA3130"/>
    <mergeCell ref="U3131:AA3131"/>
    <mergeCell ref="U3132:AA3132"/>
    <mergeCell ref="U3133:AA3133"/>
    <mergeCell ref="U3134:AA3134"/>
    <mergeCell ref="U3135:AA3135"/>
    <mergeCell ref="U3136:AA3136"/>
    <mergeCell ref="U3137:AA3137"/>
    <mergeCell ref="U3138:AA3138"/>
    <mergeCell ref="AM3101:AN3101"/>
    <mergeCell ref="AM3102:AN3102"/>
    <mergeCell ref="AM3103:AN3103"/>
    <mergeCell ref="AM3104:AN3104"/>
    <mergeCell ref="AM3105:AN3105"/>
    <mergeCell ref="AM3106:AO3106"/>
    <mergeCell ref="AM3107:AO3107"/>
    <mergeCell ref="AM3108:AN3108"/>
    <mergeCell ref="AM3109:AO3109"/>
    <mergeCell ref="AM3110:AN3110"/>
    <mergeCell ref="AM3111:AN3111"/>
    <mergeCell ref="AM3112:AN3112"/>
    <mergeCell ref="AM3113:AN3113"/>
    <mergeCell ref="AM3114:AN3114"/>
    <mergeCell ref="AM3115:AO3115"/>
    <mergeCell ref="AM3116:AN3116"/>
    <mergeCell ref="AM3117:AN3117"/>
    <mergeCell ref="AM3118:AN3118"/>
    <mergeCell ref="AM3119:AN3119"/>
    <mergeCell ref="AM3120:AN3120"/>
    <mergeCell ref="AM3121:AN3121"/>
    <mergeCell ref="AM3122:AN3122"/>
    <mergeCell ref="AM3123:AN3123"/>
    <mergeCell ref="AM3124:AN3124"/>
    <mergeCell ref="AM3125:AN3125"/>
    <mergeCell ref="AM3126:AN3126"/>
    <mergeCell ref="AM3127:AN3127"/>
    <mergeCell ref="AM3128:AN3128"/>
    <mergeCell ref="AM3129:AN3129"/>
    <mergeCell ref="AM3130:AN3130"/>
    <mergeCell ref="AM3131:AN3131"/>
    <mergeCell ref="AM3132:AN3132"/>
    <mergeCell ref="AM3133:AN3133"/>
    <mergeCell ref="AM3134:AN3134"/>
    <mergeCell ref="AM3135:AO3135"/>
    <mergeCell ref="AM3136:AN3136"/>
    <mergeCell ref="AM3137:AN3137"/>
    <mergeCell ref="AM3138:AN3138"/>
    <mergeCell ref="AM3139:AN3139"/>
    <mergeCell ref="AM3140:AN3140"/>
    <mergeCell ref="AM3141:AN3141"/>
    <mergeCell ref="AM3142:AO3142"/>
    <mergeCell ref="AM3143:AO3143"/>
    <mergeCell ref="AM3144:AO3144"/>
    <mergeCell ref="AM3145:AN3145"/>
    <mergeCell ref="AM3146:AN3146"/>
    <mergeCell ref="AM3147:AN3147"/>
    <mergeCell ref="AM3148:AN3148"/>
    <mergeCell ref="AM3149:AN3149"/>
    <mergeCell ref="U3139:AA3139"/>
    <mergeCell ref="U3140:AA3140"/>
    <mergeCell ref="U3141:AA3141"/>
    <mergeCell ref="U3142:AA3142"/>
    <mergeCell ref="U3143:AA3143"/>
    <mergeCell ref="U3144:AA3144"/>
    <mergeCell ref="U3145:AA3145"/>
    <mergeCell ref="U3146:AA3146"/>
    <mergeCell ref="U3147:AA3147"/>
    <mergeCell ref="U3148:AA3148"/>
    <mergeCell ref="U3149:AA3149"/>
    <mergeCell ref="U3150:AA3150"/>
    <mergeCell ref="U3151:AA3151"/>
    <mergeCell ref="U3152:AA3152"/>
    <mergeCell ref="U3153:AA3153"/>
    <mergeCell ref="U3154:AA3154"/>
    <mergeCell ref="U3155:AA3155"/>
    <mergeCell ref="U3156:AA3156"/>
    <mergeCell ref="U3157:AA3157"/>
    <mergeCell ref="U3158:AA3158"/>
    <mergeCell ref="U3159:AA3159"/>
    <mergeCell ref="U3160:AA3160"/>
    <mergeCell ref="U3161:AA3161"/>
    <mergeCell ref="U3162:AA3162"/>
    <mergeCell ref="U3163:AA3163"/>
    <mergeCell ref="U3164:AA3164"/>
    <mergeCell ref="U3165:AA3165"/>
    <mergeCell ref="U3166:AA3166"/>
    <mergeCell ref="U3167:AA3167"/>
    <mergeCell ref="U3168:AA3168"/>
    <mergeCell ref="U3169:AA3169"/>
    <mergeCell ref="U3170:AA3170"/>
    <mergeCell ref="U3171:AA3171"/>
    <mergeCell ref="U3172:AA3172"/>
    <mergeCell ref="U3173:AA3173"/>
    <mergeCell ref="U3174:AA3174"/>
    <mergeCell ref="U3175:AA3175"/>
    <mergeCell ref="U3176:AA3176"/>
    <mergeCell ref="U3177:AA3177"/>
    <mergeCell ref="U3178:AA3178"/>
    <mergeCell ref="U3179:AA3179"/>
    <mergeCell ref="U3180:AA3180"/>
    <mergeCell ref="U3181:AA3181"/>
    <mergeCell ref="U3182:AA3182"/>
    <mergeCell ref="U3183:AA3183"/>
    <mergeCell ref="U3184:AA3184"/>
    <mergeCell ref="U3185:AA3185"/>
    <mergeCell ref="U3186:AA3186"/>
    <mergeCell ref="U3187:AA3187"/>
    <mergeCell ref="U3188:AA3188"/>
    <mergeCell ref="U3189:AA3189"/>
    <mergeCell ref="U3190:AA3190"/>
    <mergeCell ref="U3191:AA3191"/>
    <mergeCell ref="U3192:AA3192"/>
    <mergeCell ref="U3193:AA3193"/>
    <mergeCell ref="U3194:AA3194"/>
    <mergeCell ref="U3195:AA3195"/>
    <mergeCell ref="U3196:AA3196"/>
    <mergeCell ref="U3197:AA3197"/>
    <mergeCell ref="U3198:AA3198"/>
    <mergeCell ref="U3199:AA3199"/>
    <mergeCell ref="U3200:AA3200"/>
    <mergeCell ref="U3201:AA3201"/>
    <mergeCell ref="U3202:AA3202"/>
    <mergeCell ref="U3203:AA3203"/>
    <mergeCell ref="U3204:AA3204"/>
    <mergeCell ref="U3205:AA3205"/>
    <mergeCell ref="U3206:AA3206"/>
    <mergeCell ref="U3207:AA3207"/>
    <mergeCell ref="U3208:AA3208"/>
    <mergeCell ref="U3209:AA3209"/>
    <mergeCell ref="U3210:AA3210"/>
    <mergeCell ref="U3211:AA3211"/>
    <mergeCell ref="U3212:AA3212"/>
    <mergeCell ref="U3213:AA3213"/>
    <mergeCell ref="U3214:AA3214"/>
    <mergeCell ref="U3215:AA3215"/>
    <mergeCell ref="U3216:AA3216"/>
    <mergeCell ref="U3217:AA3217"/>
    <mergeCell ref="U3218:AA3218"/>
    <mergeCell ref="U3219:AA3219"/>
    <mergeCell ref="U3220:AA3220"/>
    <mergeCell ref="U3221:AA3221"/>
    <mergeCell ref="U3222:AA3222"/>
    <mergeCell ref="U3223:AA3223"/>
    <mergeCell ref="U3224:AA3224"/>
    <mergeCell ref="AB3224:AC3224"/>
    <mergeCell ref="U3225:AA3225"/>
    <mergeCell ref="U3226:AA3226"/>
    <mergeCell ref="U3227:AA3227"/>
    <mergeCell ref="U3228:AA3228"/>
    <mergeCell ref="U3229:AA3229"/>
    <mergeCell ref="U3230:AA3230"/>
    <mergeCell ref="U3231:AA3231"/>
    <mergeCell ref="U3232:AA3232"/>
    <mergeCell ref="U3233:AA3233"/>
    <mergeCell ref="U3234:AA3234"/>
    <mergeCell ref="U3235:AA3235"/>
    <mergeCell ref="AM3150:AO3150"/>
    <mergeCell ref="AM3151:AN3151"/>
    <mergeCell ref="AM3152:AO3152"/>
    <mergeCell ref="AM3153:AN3153"/>
    <mergeCell ref="AM3154:AN3154"/>
    <mergeCell ref="AM3155:AO3155"/>
    <mergeCell ref="AM3156:AN3156"/>
    <mergeCell ref="AM3157:AN3157"/>
    <mergeCell ref="AM3158:AO3158"/>
    <mergeCell ref="AM3159:AO3159"/>
    <mergeCell ref="AM3160:AN3160"/>
    <mergeCell ref="AM3161:AN3161"/>
    <mergeCell ref="AM3162:AN3162"/>
    <mergeCell ref="AM3163:AN3163"/>
    <mergeCell ref="AM3164:AN3164"/>
    <mergeCell ref="AM3165:AN3165"/>
    <mergeCell ref="AM3166:AN3166"/>
    <mergeCell ref="AM3167:AN3167"/>
    <mergeCell ref="AM3168:AO3168"/>
    <mergeCell ref="AM3169:AN3169"/>
    <mergeCell ref="AM3170:AN3170"/>
    <mergeCell ref="AM3171:AN3171"/>
    <mergeCell ref="AM3172:AO3172"/>
    <mergeCell ref="AM3173:AO3173"/>
    <mergeCell ref="AM3174:AO3174"/>
    <mergeCell ref="AM3175:AO3175"/>
    <mergeCell ref="AM3176:AN3176"/>
    <mergeCell ref="AM3177:AN3177"/>
    <mergeCell ref="AM3178:AN3178"/>
    <mergeCell ref="AM3179:AN3179"/>
    <mergeCell ref="AM3180:AN3180"/>
    <mergeCell ref="AM3181:AO3181"/>
    <mergeCell ref="AM3182:AO3182"/>
    <mergeCell ref="AM3183:AN3183"/>
    <mergeCell ref="AM3184:AO3184"/>
    <mergeCell ref="AM3185:AN3185"/>
    <mergeCell ref="AM3186:AO3186"/>
    <mergeCell ref="AM3187:AO3187"/>
    <mergeCell ref="AM3188:AN3188"/>
    <mergeCell ref="AM3189:AO3189"/>
    <mergeCell ref="AM3190:AN3190"/>
    <mergeCell ref="AM3191:AN3191"/>
    <mergeCell ref="AM3192:AN3192"/>
    <mergeCell ref="AM3193:AN3193"/>
    <mergeCell ref="AM3194:AN3194"/>
    <mergeCell ref="AM3195:AN3195"/>
    <mergeCell ref="AM3196:AO3196"/>
    <mergeCell ref="AM3197:AO3197"/>
    <mergeCell ref="AM3198:AO3198"/>
    <mergeCell ref="AM3257:AN3257"/>
    <mergeCell ref="AM3258:AN3258"/>
    <mergeCell ref="AM3259:AO3259"/>
    <mergeCell ref="AM3260:AN3260"/>
    <mergeCell ref="AM3261:AN3261"/>
    <mergeCell ref="AM3262:AN3262"/>
    <mergeCell ref="AM3263:AO3263"/>
    <mergeCell ref="AM3264:AN3264"/>
    <mergeCell ref="AM3265:AO3265"/>
    <mergeCell ref="AM3266:AN3266"/>
    <mergeCell ref="AM3267:AN3267"/>
    <mergeCell ref="AM3268:AO3268"/>
    <mergeCell ref="AM3269:AN3269"/>
    <mergeCell ref="AM3270:AO3270"/>
    <mergeCell ref="AM3271:AN3271"/>
    <mergeCell ref="AM3272:AN3272"/>
    <mergeCell ref="AM3273:AN3273"/>
    <mergeCell ref="AM3274:AN3274"/>
    <mergeCell ref="AM3275:AN3275"/>
    <mergeCell ref="AM3276:AN3276"/>
    <mergeCell ref="AM3277:AN3277"/>
    <mergeCell ref="AM3278:AN3278"/>
    <mergeCell ref="AM3279:AN3279"/>
    <mergeCell ref="AM3280:AN3280"/>
    <mergeCell ref="AM3281:AO3281"/>
    <mergeCell ref="AM3282:AO3282"/>
    <mergeCell ref="AM3283:AN3283"/>
    <mergeCell ref="AM3284:AN3284"/>
    <mergeCell ref="AM3285:AN3285"/>
    <mergeCell ref="AM3286:AN3286"/>
    <mergeCell ref="AM3287:AN3287"/>
    <mergeCell ref="AM3288:AN3288"/>
    <mergeCell ref="AM3289:AN3289"/>
    <mergeCell ref="AM3290:AN3290"/>
    <mergeCell ref="AM3291:AN3291"/>
    <mergeCell ref="AM3292:AN3292"/>
    <mergeCell ref="AM3293:AN3293"/>
    <mergeCell ref="AM3294:AN3294"/>
    <mergeCell ref="AM3295:AN3295"/>
    <mergeCell ref="AM3296:AN3296"/>
    <mergeCell ref="AM3297:AO3297"/>
    <mergeCell ref="AM3298:AN3298"/>
    <mergeCell ref="AM3299:AN3299"/>
    <mergeCell ref="AM3300:AN3300"/>
    <mergeCell ref="AM3301:AN3301"/>
    <mergeCell ref="AM3302:AN3302"/>
    <mergeCell ref="AM3303:AN3303"/>
    <mergeCell ref="AM3304:AN3304"/>
    <mergeCell ref="AM3305:AN3305"/>
    <mergeCell ref="AM3719:AN3719"/>
    <mergeCell ref="AM3720:AN3720"/>
    <mergeCell ref="AM3721:AN3721"/>
    <mergeCell ref="AM3722:AN3722"/>
    <mergeCell ref="AM3723:AN3723"/>
    <mergeCell ref="AM3724:AO3724"/>
    <mergeCell ref="AM3725:AO3725"/>
    <mergeCell ref="AM3735:AN3735"/>
    <mergeCell ref="AM3736:AN3736"/>
    <mergeCell ref="AM3726:AO3726"/>
    <mergeCell ref="AM3727:AN3727"/>
    <mergeCell ref="AM3728:AO3728"/>
    <mergeCell ref="AM3729:AN3729"/>
    <mergeCell ref="AM3730:AN3730"/>
    <mergeCell ref="AM3731:AN3731"/>
    <mergeCell ref="AM3732:AN3732"/>
    <mergeCell ref="AM3691:AN3691"/>
    <mergeCell ref="AM3692:AN3692"/>
    <mergeCell ref="AM3693:AN3693"/>
    <mergeCell ref="AM3694:AN3694"/>
    <mergeCell ref="AM3695:AN3695"/>
    <mergeCell ref="AM3696:AN3696"/>
    <mergeCell ref="AM3697:AN3697"/>
    <mergeCell ref="AM3698:AN3698"/>
    <mergeCell ref="AM3699:AN3699"/>
    <mergeCell ref="AM3700:AN3700"/>
    <mergeCell ref="AM3701:AO3701"/>
    <mergeCell ref="AM3702:AN3702"/>
    <mergeCell ref="AM3703:AN3703"/>
    <mergeCell ref="AM3704:AN3704"/>
    <mergeCell ref="AM3705:AN3705"/>
    <mergeCell ref="AM3706:AN3706"/>
    <mergeCell ref="AM3707:AO3707"/>
    <mergeCell ref="AM3708:AN3708"/>
    <mergeCell ref="AM3709:AN3709"/>
    <mergeCell ref="AM3710:AN3710"/>
    <mergeCell ref="AM3711:AN3711"/>
    <mergeCell ref="AM3712:AN3712"/>
    <mergeCell ref="AM3713:AO3713"/>
    <mergeCell ref="AM3714:AO3714"/>
    <mergeCell ref="AM3715:AN3715"/>
    <mergeCell ref="AM3716:AN3716"/>
    <mergeCell ref="AM3717:AN3717"/>
    <mergeCell ref="AM3718:AN3718"/>
    <mergeCell ref="U3718:AA3718"/>
    <mergeCell ref="U3719:AA3719"/>
    <mergeCell ref="U3720:AA3720"/>
    <mergeCell ref="U3722:AA3722"/>
    <mergeCell ref="U3723:AA3723"/>
    <mergeCell ref="U3727:AA3727"/>
    <mergeCell ref="U3729:AA3729"/>
    <mergeCell ref="U3741:AA3741"/>
    <mergeCell ref="U3742:AA3742"/>
    <mergeCell ref="U3743:AA3743"/>
    <mergeCell ref="U3730:AA3730"/>
    <mergeCell ref="U3733:AA3733"/>
    <mergeCell ref="U3734:AA3734"/>
    <mergeCell ref="U3737:AA3737"/>
    <mergeCell ref="U3738:AA3738"/>
    <mergeCell ref="U3739:AA3739"/>
    <mergeCell ref="U3740:AA3740"/>
    <mergeCell ref="U3518:AA3518"/>
    <mergeCell ref="U3519:AA3519"/>
    <mergeCell ref="U3520:AA3520"/>
    <mergeCell ref="U3521:AA3521"/>
    <mergeCell ref="U3522:AA3522"/>
    <mergeCell ref="U3523:AA3523"/>
    <mergeCell ref="U3525:AA3525"/>
    <mergeCell ref="U3526:AA3526"/>
    <mergeCell ref="U3531:AA3531"/>
    <mergeCell ref="U3533:AA3533"/>
    <mergeCell ref="AM3533:AN3533"/>
    <mergeCell ref="U3534:AA3534"/>
    <mergeCell ref="AM3534:AN3534"/>
    <mergeCell ref="AM3535:AN3535"/>
    <mergeCell ref="U3535:AA3535"/>
    <mergeCell ref="U3539:AA3539"/>
    <mergeCell ref="AM3539:AN3539"/>
    <mergeCell ref="U3540:AA3540"/>
    <mergeCell ref="AM3540:AN3540"/>
    <mergeCell ref="U3541:AA3541"/>
    <mergeCell ref="U3543:AA3543"/>
    <mergeCell ref="AM3541:AN3541"/>
    <mergeCell ref="AM3543:AN3543"/>
    <mergeCell ref="AM3545:AO3545"/>
    <mergeCell ref="AM3546:AO3546"/>
    <mergeCell ref="AM3547:AN3547"/>
    <mergeCell ref="AM3548:AN3548"/>
    <mergeCell ref="AM3549:AN3549"/>
    <mergeCell ref="U3545:AA3545"/>
    <mergeCell ref="U3546:AA3546"/>
    <mergeCell ref="U3547:AA3547"/>
    <mergeCell ref="U3548:AA3548"/>
    <mergeCell ref="U3549:AA3549"/>
    <mergeCell ref="U3550:AA3550"/>
    <mergeCell ref="U3552:AA3552"/>
    <mergeCell ref="AM3550:AN3550"/>
    <mergeCell ref="AM3551:AO3551"/>
    <mergeCell ref="AM3552:AN3552"/>
    <mergeCell ref="AM3553:AN3553"/>
    <mergeCell ref="AM3554:AN3554"/>
    <mergeCell ref="AM3555:AN3555"/>
    <mergeCell ref="AM3556:AO3556"/>
    <mergeCell ref="AM3571:AN3571"/>
    <mergeCell ref="AM3572:AN3572"/>
    <mergeCell ref="AM3573:AN3573"/>
    <mergeCell ref="AM3574:AN3574"/>
    <mergeCell ref="AM3575:AN3575"/>
    <mergeCell ref="AM3576:AO3576"/>
    <mergeCell ref="AM3577:AO3577"/>
    <mergeCell ref="U3553:AA3553"/>
    <mergeCell ref="U3554:AA3554"/>
    <mergeCell ref="U3555:AA3555"/>
    <mergeCell ref="U3556:AA3556"/>
    <mergeCell ref="U3557:AA3557"/>
    <mergeCell ref="U3558:AA3558"/>
    <mergeCell ref="U3559:AA3559"/>
    <mergeCell ref="U3560:AA3560"/>
    <mergeCell ref="U3561:AA3561"/>
    <mergeCell ref="U3562:AA3562"/>
    <mergeCell ref="U3563:AA3563"/>
    <mergeCell ref="U3564:AA3564"/>
    <mergeCell ref="U3565:AA3565"/>
    <mergeCell ref="U3566:AA3566"/>
    <mergeCell ref="U3567:AA3567"/>
    <mergeCell ref="U3569:AA3569"/>
    <mergeCell ref="U3570:AA3570"/>
    <mergeCell ref="U3571:AA3571"/>
    <mergeCell ref="U3572:AA3572"/>
    <mergeCell ref="U3573:AA3573"/>
    <mergeCell ref="U3574:AA3574"/>
    <mergeCell ref="U3575:AA3575"/>
    <mergeCell ref="U3576:AA3576"/>
    <mergeCell ref="U3578:AA3578"/>
    <mergeCell ref="U3579:AA3579"/>
    <mergeCell ref="U3580:AA3580"/>
    <mergeCell ref="U3581:AA3581"/>
    <mergeCell ref="U3582:AA3582"/>
    <mergeCell ref="U3583:AA3583"/>
    <mergeCell ref="U3584:AA3584"/>
    <mergeCell ref="U3585:AA3585"/>
    <mergeCell ref="U3586:AA3586"/>
    <mergeCell ref="U3587:AA3587"/>
    <mergeCell ref="U3588:AA3588"/>
    <mergeCell ref="U3589:AA3589"/>
    <mergeCell ref="U3590:AA3590"/>
    <mergeCell ref="U3591:AA3591"/>
    <mergeCell ref="U3592:AA3592"/>
    <mergeCell ref="U3593:AA3593"/>
    <mergeCell ref="U3594:AA3594"/>
    <mergeCell ref="U3595:AA3595"/>
    <mergeCell ref="U3596:AA3596"/>
    <mergeCell ref="U3597:AA3597"/>
    <mergeCell ref="U3598:AA3598"/>
    <mergeCell ref="U3599:AA3599"/>
    <mergeCell ref="U3600:AA3600"/>
    <mergeCell ref="U3601:AA3601"/>
    <mergeCell ref="U3602:AA3602"/>
    <mergeCell ref="U3603:AA3603"/>
    <mergeCell ref="AM3578:AN3578"/>
    <mergeCell ref="AM3579:AN3579"/>
    <mergeCell ref="AM3580:AN3580"/>
    <mergeCell ref="AM3581:AN3581"/>
    <mergeCell ref="AM3582:AN3582"/>
    <mergeCell ref="AM3583:AN3583"/>
    <mergeCell ref="AM3584:AN3584"/>
    <mergeCell ref="AM3585:AN3585"/>
    <mergeCell ref="AM3586:AN3586"/>
    <mergeCell ref="AM3587:AN3587"/>
    <mergeCell ref="AM3588:AN3588"/>
    <mergeCell ref="AM3589:AN3589"/>
    <mergeCell ref="AM3590:AN3590"/>
    <mergeCell ref="AM3591:AN3591"/>
    <mergeCell ref="AM3592:AN3592"/>
    <mergeCell ref="AM3593:AN3593"/>
    <mergeCell ref="AM3594:AN3594"/>
    <mergeCell ref="AM3595:AN3595"/>
    <mergeCell ref="AM3596:AN3596"/>
    <mergeCell ref="AM3597:AN3597"/>
    <mergeCell ref="AM3598:AN3598"/>
    <mergeCell ref="AM3599:AN3599"/>
    <mergeCell ref="AM3600:AO3600"/>
    <mergeCell ref="AM3601:AO3601"/>
    <mergeCell ref="AM3602:AN3602"/>
    <mergeCell ref="AM3603:AO3603"/>
    <mergeCell ref="AM3604:AN3604"/>
    <mergeCell ref="AM3605:AO3605"/>
    <mergeCell ref="AM3606:AN3606"/>
    <mergeCell ref="AM3607:AN3607"/>
    <mergeCell ref="AM3608:AN3608"/>
    <mergeCell ref="AM3609:AO3609"/>
    <mergeCell ref="AM3610:AN3610"/>
    <mergeCell ref="AM3611:AO3611"/>
    <mergeCell ref="AM3612:AN3612"/>
    <mergeCell ref="AM3614:AN3614"/>
    <mergeCell ref="AM3615:AN3615"/>
    <mergeCell ref="AM3616:AO3616"/>
    <mergeCell ref="AM3617:AO3617"/>
    <mergeCell ref="AM3618:AN3618"/>
    <mergeCell ref="AM3619:AN3619"/>
    <mergeCell ref="AM3620:AO3620"/>
    <mergeCell ref="AM3621:AN3621"/>
    <mergeCell ref="AM3622:AN3622"/>
    <mergeCell ref="AM3623:AN3623"/>
    <mergeCell ref="AM3624:AN3624"/>
    <mergeCell ref="AM3625:AN3625"/>
    <mergeCell ref="AM3626:AN3626"/>
    <mergeCell ref="AM3627:AN3627"/>
    <mergeCell ref="U3604:AA3604"/>
    <mergeCell ref="U3605:AA3605"/>
    <mergeCell ref="U3606:AA3606"/>
    <mergeCell ref="U3607:AA3607"/>
    <mergeCell ref="U3608:AA3608"/>
    <mergeCell ref="U3609:AA3609"/>
    <mergeCell ref="AB3609:AC3609"/>
    <mergeCell ref="U3610:AA3610"/>
    <mergeCell ref="U3611:AA3611"/>
    <mergeCell ref="U3612:AA3612"/>
    <mergeCell ref="U3613:AA3613"/>
    <mergeCell ref="U3614:AA3614"/>
    <mergeCell ref="U3615:AA3615"/>
    <mergeCell ref="U3616:AA3616"/>
    <mergeCell ref="U3617:AA3617"/>
    <mergeCell ref="AB3617:AC3617"/>
    <mergeCell ref="U3618:AA3618"/>
    <mergeCell ref="U3619:AA3619"/>
    <mergeCell ref="U3620:AA3620"/>
    <mergeCell ref="U3621:AA3621"/>
    <mergeCell ref="AB3621:AC3621"/>
    <mergeCell ref="U3622:AA3622"/>
    <mergeCell ref="U3623:AA3623"/>
    <mergeCell ref="U3624:AA3624"/>
    <mergeCell ref="U3625:AA3625"/>
    <mergeCell ref="U3626:AA3626"/>
    <mergeCell ref="U3627:AA3627"/>
    <mergeCell ref="U3628:AA3628"/>
    <mergeCell ref="U3629:AA3629"/>
    <mergeCell ref="U3630:AA3630"/>
    <mergeCell ref="U3631:AA3631"/>
    <mergeCell ref="U3632:AA3632"/>
    <mergeCell ref="U3633:AA3633"/>
    <mergeCell ref="U3634:AA3634"/>
    <mergeCell ref="U3635:AA3635"/>
    <mergeCell ref="U3636:AA3636"/>
    <mergeCell ref="U3637:AA3637"/>
    <mergeCell ref="U3638:AA3638"/>
    <mergeCell ref="U3639:AA3639"/>
    <mergeCell ref="U3640:AA3640"/>
    <mergeCell ref="U3641:AA3641"/>
    <mergeCell ref="U3642:AA3642"/>
    <mergeCell ref="U3643:AA3643"/>
    <mergeCell ref="U3644:AA3644"/>
    <mergeCell ref="U3645:AA3645"/>
    <mergeCell ref="U3646:AA3646"/>
    <mergeCell ref="U3647:AA3647"/>
    <mergeCell ref="U3648:AA3648"/>
    <mergeCell ref="U3649:AA3649"/>
    <mergeCell ref="AM3670:AN3670"/>
    <mergeCell ref="AM3671:AN3671"/>
    <mergeCell ref="AM3672:AO3672"/>
    <mergeCell ref="AM3673:AO3673"/>
    <mergeCell ref="AM3674:AO3674"/>
    <mergeCell ref="AM3675:AN3675"/>
    <mergeCell ref="AM3676:AO3676"/>
    <mergeCell ref="AM3677:AN3677"/>
    <mergeCell ref="AM3678:AN3678"/>
    <mergeCell ref="AM3679:AN3679"/>
    <mergeCell ref="AM3680:AN3680"/>
    <mergeCell ref="AM3681:AN3681"/>
    <mergeCell ref="AM3682:AN3682"/>
    <mergeCell ref="AM3683:AO3683"/>
    <mergeCell ref="AM3628:AN3628"/>
    <mergeCell ref="AM3629:AN3629"/>
    <mergeCell ref="AM3630:AN3630"/>
    <mergeCell ref="AM3631:AN3631"/>
    <mergeCell ref="AM3632:AN3632"/>
    <mergeCell ref="AM3633:AN3633"/>
    <mergeCell ref="AM3634:AN3634"/>
    <mergeCell ref="AM3635:AN3635"/>
    <mergeCell ref="AM3636:AN3636"/>
    <mergeCell ref="AM3637:AO3637"/>
    <mergeCell ref="AM3638:AN3638"/>
    <mergeCell ref="AM3639:AN3639"/>
    <mergeCell ref="AM3640:AN3640"/>
    <mergeCell ref="AM3641:AN3641"/>
    <mergeCell ref="AM3642:AO3642"/>
    <mergeCell ref="AM3643:AO3643"/>
    <mergeCell ref="AM3644:AO3644"/>
    <mergeCell ref="AM3645:AN3645"/>
    <mergeCell ref="AM3646:AO3646"/>
    <mergeCell ref="AM3647:AN3647"/>
    <mergeCell ref="AM3648:AN3648"/>
    <mergeCell ref="AM3649:AN3649"/>
    <mergeCell ref="AM3650:AN3650"/>
    <mergeCell ref="AM3651:AN3651"/>
    <mergeCell ref="AM3652:AN3652"/>
    <mergeCell ref="AM3653:AN3653"/>
    <mergeCell ref="AM3654:AN3654"/>
    <mergeCell ref="AM3655:AO3655"/>
    <mergeCell ref="AM3656:AN3656"/>
    <mergeCell ref="AM3657:AO3657"/>
    <mergeCell ref="AM3658:AN3658"/>
    <mergeCell ref="AM3659:AN3659"/>
    <mergeCell ref="AM3660:AN3660"/>
    <mergeCell ref="AM3661:AO3661"/>
    <mergeCell ref="AM3662:AO3662"/>
    <mergeCell ref="AM3663:AN3663"/>
    <mergeCell ref="AM3664:AN3664"/>
    <mergeCell ref="AM3665:AN3665"/>
    <mergeCell ref="AM3666:AN3666"/>
    <mergeCell ref="AM3667:AN3667"/>
    <mergeCell ref="AM3668:AN3668"/>
    <mergeCell ref="AM3669:AN3669"/>
    <mergeCell ref="AM3684:AN3684"/>
    <mergeCell ref="AM3685:AN3685"/>
    <mergeCell ref="AM3686:AN3686"/>
    <mergeCell ref="AM3687:AO3687"/>
    <mergeCell ref="AM3688:AN3688"/>
    <mergeCell ref="AM3689:AN3689"/>
    <mergeCell ref="AM3690:AN3690"/>
    <mergeCell ref="AM3834:AO3834"/>
    <mergeCell ref="AM3835:AO3835"/>
    <mergeCell ref="AM3836:AN3836"/>
    <mergeCell ref="AM3837:AN3837"/>
    <mergeCell ref="AM3827:AN3827"/>
    <mergeCell ref="AM3828:AO3828"/>
    <mergeCell ref="AM3829:AN3829"/>
    <mergeCell ref="AM3830:AN3830"/>
    <mergeCell ref="AM3831:AO3831"/>
    <mergeCell ref="AM3832:AN3832"/>
    <mergeCell ref="AM3833:AN3833"/>
    <mergeCell ref="AM3996:AO3996"/>
    <mergeCell ref="AM3997:AN3997"/>
    <mergeCell ref="AM4017:AP4017"/>
    <mergeCell ref="AM4018:AP4018"/>
    <mergeCell ref="AM3989:AN3989"/>
    <mergeCell ref="AM3990:AN3990"/>
    <mergeCell ref="AM3991:AO3991"/>
    <mergeCell ref="AM3992:AN3992"/>
    <mergeCell ref="AM3993:AN3993"/>
    <mergeCell ref="AM3994:AN3994"/>
    <mergeCell ref="AM3995:AO3995"/>
    <mergeCell ref="AM3940:AO3940"/>
    <mergeCell ref="AM3941:AN3941"/>
    <mergeCell ref="AM3942:AN3942"/>
    <mergeCell ref="AM3943:AN3943"/>
    <mergeCell ref="AM3944:AN3944"/>
    <mergeCell ref="AM3945:AN3945"/>
    <mergeCell ref="AM3946:AN3946"/>
    <mergeCell ref="AM3947:AO3947"/>
    <mergeCell ref="AM3948:AO3948"/>
    <mergeCell ref="AM3949:AN3949"/>
    <mergeCell ref="AM3950:AO3950"/>
    <mergeCell ref="AM3951:AN3951"/>
    <mergeCell ref="AM3952:AN3952"/>
    <mergeCell ref="AM3953:AN3953"/>
    <mergeCell ref="AM3954:AN3954"/>
    <mergeCell ref="AM3955:AN3955"/>
    <mergeCell ref="AM3956:AN3956"/>
    <mergeCell ref="AM3957:AN3957"/>
    <mergeCell ref="AM3958:AN3958"/>
    <mergeCell ref="AM3959:AN3959"/>
    <mergeCell ref="AM3960:AN3960"/>
    <mergeCell ref="AM3961:AO3961"/>
    <mergeCell ref="AM3962:AN3962"/>
    <mergeCell ref="AM3963:AN3963"/>
    <mergeCell ref="AM3964:AO3964"/>
    <mergeCell ref="AM3965:AN3965"/>
    <mergeCell ref="AM3966:AN3966"/>
    <mergeCell ref="AM3967:AN3967"/>
    <mergeCell ref="AM3968:AN3968"/>
    <mergeCell ref="AM3969:AN3969"/>
    <mergeCell ref="AM3970:AN3970"/>
    <mergeCell ref="AM3971:AN3971"/>
    <mergeCell ref="AM3972:AN3972"/>
    <mergeCell ref="AM3973:AN3973"/>
    <mergeCell ref="AM3974:AN3974"/>
    <mergeCell ref="AM3975:AO3975"/>
    <mergeCell ref="AM3976:AN3976"/>
    <mergeCell ref="AM3977:AN3977"/>
    <mergeCell ref="AM3978:AN3978"/>
    <mergeCell ref="AM3979:AN3979"/>
    <mergeCell ref="AM3980:AO3980"/>
    <mergeCell ref="AM3981:AO3981"/>
    <mergeCell ref="AM3982:AO3982"/>
    <mergeCell ref="AM3983:AN3983"/>
    <mergeCell ref="AM3984:AN3984"/>
    <mergeCell ref="AM3985:AN3985"/>
    <mergeCell ref="AM3986:AN3986"/>
    <mergeCell ref="AM3987:AO3987"/>
    <mergeCell ref="AM3988:AO3988"/>
    <mergeCell ref="U4009:AA4009"/>
    <mergeCell ref="U4010:AA4010"/>
    <mergeCell ref="U4011:AA4011"/>
    <mergeCell ref="U4012:AA4012"/>
    <mergeCell ref="U4013:AA4013"/>
    <mergeCell ref="U4014:AA4014"/>
    <mergeCell ref="U4015:AA4015"/>
    <mergeCell ref="U4016:AA4016"/>
    <mergeCell ref="U4017:AA4017"/>
    <mergeCell ref="U4018:AA4018"/>
    <mergeCell ref="U4019:AA4019"/>
    <mergeCell ref="U4020:AA4020"/>
    <mergeCell ref="U4021:AA4021"/>
    <mergeCell ref="U4022:AA4022"/>
    <mergeCell ref="U3988:AA3988"/>
    <mergeCell ref="U3989:AA3989"/>
    <mergeCell ref="U3990:AA3990"/>
    <mergeCell ref="U3991:AA3991"/>
    <mergeCell ref="U3992:AA3992"/>
    <mergeCell ref="U3993:AA3993"/>
    <mergeCell ref="U3994:AA3994"/>
    <mergeCell ref="U3995:AA3995"/>
    <mergeCell ref="U3996:AA3996"/>
    <mergeCell ref="U3997:AA3997"/>
    <mergeCell ref="U3998:AA3998"/>
    <mergeCell ref="AM3998:AN3998"/>
    <mergeCell ref="U3999:AA3999"/>
    <mergeCell ref="U4000:AA4000"/>
    <mergeCell ref="AM3999:AO3999"/>
    <mergeCell ref="AM4000:AN4000"/>
    <mergeCell ref="AM4001:AO4001"/>
    <mergeCell ref="AM4002:AN4002"/>
    <mergeCell ref="AM4003:AN4003"/>
    <mergeCell ref="AM4004:AN4004"/>
    <mergeCell ref="AM4005:AN4005"/>
    <mergeCell ref="U4001:AA4001"/>
    <mergeCell ref="U4002:AA4002"/>
    <mergeCell ref="U4003:AA4003"/>
    <mergeCell ref="U4005:AA4005"/>
    <mergeCell ref="U4006:AA4006"/>
    <mergeCell ref="U4007:AA4007"/>
    <mergeCell ref="U4008:AA4008"/>
    <mergeCell ref="U4023:AA4023"/>
    <mergeCell ref="U4025:AA4025"/>
    <mergeCell ref="AM4025:AO4025"/>
    <mergeCell ref="AM4006:AN4006"/>
    <mergeCell ref="AM4007:AN4007"/>
    <mergeCell ref="AM4008:AN4008"/>
    <mergeCell ref="AM4009:AN4009"/>
    <mergeCell ref="AM4010:AN4010"/>
    <mergeCell ref="AM4011:AN4011"/>
    <mergeCell ref="AM4012:AN4012"/>
    <mergeCell ref="AM4046:AN4046"/>
    <mergeCell ref="AM4047:AN4047"/>
    <mergeCell ref="U4081:AA4081"/>
    <mergeCell ref="U4082:AA4082"/>
    <mergeCell ref="U4083:AA4083"/>
    <mergeCell ref="U4084:AA4084"/>
    <mergeCell ref="U4085:AA4085"/>
    <mergeCell ref="U4086:AA4086"/>
    <mergeCell ref="U4087:AA4087"/>
    <mergeCell ref="U4095:AA4095"/>
    <mergeCell ref="U4096:AA4096"/>
    <mergeCell ref="U4097:AA4097"/>
    <mergeCell ref="U4098:AA4098"/>
    <mergeCell ref="U4099:AA4099"/>
    <mergeCell ref="U4088:AA4088"/>
    <mergeCell ref="U4089:AA4089"/>
    <mergeCell ref="U4090:AA4090"/>
    <mergeCell ref="U4091:AA4091"/>
    <mergeCell ref="U4092:AA4092"/>
    <mergeCell ref="U4093:AA4093"/>
    <mergeCell ref="U4094:AA4094"/>
    <mergeCell ref="U4030:AA4030"/>
    <mergeCell ref="U4033:AA4033"/>
    <mergeCell ref="U4034:AA4034"/>
    <mergeCell ref="U4035:AA4035"/>
    <mergeCell ref="U4036:AA4036"/>
    <mergeCell ref="U4037:AA4037"/>
    <mergeCell ref="U4038:AA4038"/>
    <mergeCell ref="U4039:AA4039"/>
    <mergeCell ref="U4040:AA4040"/>
    <mergeCell ref="U4041:AA4041"/>
    <mergeCell ref="U4042:AA4042"/>
    <mergeCell ref="U4043:AA4043"/>
    <mergeCell ref="U4044:AA4044"/>
    <mergeCell ref="U4045:AA4045"/>
    <mergeCell ref="U4046:AA4046"/>
    <mergeCell ref="U4047:AA4047"/>
    <mergeCell ref="U4048:AA4048"/>
    <mergeCell ref="U4049:AA4049"/>
    <mergeCell ref="U4050:AA4050"/>
    <mergeCell ref="U4051:AA4051"/>
    <mergeCell ref="U4052:AA4052"/>
    <mergeCell ref="U4053:AA4053"/>
    <mergeCell ref="U4054:AA4054"/>
    <mergeCell ref="U4055:AA4055"/>
    <mergeCell ref="U4056:AA4056"/>
    <mergeCell ref="U4057:AA4057"/>
    <mergeCell ref="U4058:AA4058"/>
    <mergeCell ref="U4059:AA4059"/>
    <mergeCell ref="U4060:AA4060"/>
    <mergeCell ref="U4061:AA4061"/>
    <mergeCell ref="U4062:AA4062"/>
    <mergeCell ref="U4063:AA4063"/>
    <mergeCell ref="U4064:AA4064"/>
    <mergeCell ref="U4065:AA4065"/>
    <mergeCell ref="U4066:AA4066"/>
    <mergeCell ref="U4067:AA4067"/>
    <mergeCell ref="U4068:AA4068"/>
    <mergeCell ref="U4069:AA4069"/>
    <mergeCell ref="U4070:AA4070"/>
    <mergeCell ref="U4071:AA4071"/>
    <mergeCell ref="U4072:AA4072"/>
    <mergeCell ref="U4073:AA4073"/>
    <mergeCell ref="U4074:AA4074"/>
    <mergeCell ref="U4075:AA4075"/>
    <mergeCell ref="U4076:AA4076"/>
    <mergeCell ref="U4077:AA4077"/>
    <mergeCell ref="U4078:AA4078"/>
    <mergeCell ref="U4079:AA4079"/>
    <mergeCell ref="U4080:AA4080"/>
    <mergeCell ref="AM4076:AN4076"/>
    <mergeCell ref="AM4077:AO4077"/>
    <mergeCell ref="AM4078:AN4078"/>
    <mergeCell ref="AM4079:AO4079"/>
    <mergeCell ref="AM4080:AN4080"/>
    <mergeCell ref="AM4081:AN4081"/>
    <mergeCell ref="AM4082:AN4082"/>
    <mergeCell ref="AM4083:AN4083"/>
    <mergeCell ref="AM4084:AN4084"/>
    <mergeCell ref="AM4085:AO4085"/>
    <mergeCell ref="AM4086:AN4086"/>
    <mergeCell ref="AM4087:AN4087"/>
    <mergeCell ref="AM4088:AN4088"/>
    <mergeCell ref="AM4089:AN4089"/>
    <mergeCell ref="AM4030:AO4030"/>
    <mergeCell ref="AM4033:AN4033"/>
    <mergeCell ref="AM4034:AN4034"/>
    <mergeCell ref="AM4035:AN4035"/>
    <mergeCell ref="AM4036:AN4036"/>
    <mergeCell ref="AM4037:AN4037"/>
    <mergeCell ref="AM4038:AN4038"/>
    <mergeCell ref="AM4039:AN4039"/>
    <mergeCell ref="AM4040:AN4040"/>
    <mergeCell ref="AM4041:AN4041"/>
    <mergeCell ref="AM4042:AO4042"/>
    <mergeCell ref="AM4043:AO4043"/>
    <mergeCell ref="AM4044:AN4044"/>
    <mergeCell ref="AM4045:AN4045"/>
    <mergeCell ref="AM4048:AO4048"/>
    <mergeCell ref="AM4049:AN4049"/>
    <mergeCell ref="AM4050:AN4050"/>
    <mergeCell ref="AM4051:AO4051"/>
    <mergeCell ref="AM4052:AO4052"/>
    <mergeCell ref="AM4053:AO4053"/>
    <mergeCell ref="AM4054:AN4054"/>
    <mergeCell ref="AM4055:AN4055"/>
    <mergeCell ref="AM4056:AO4056"/>
    <mergeCell ref="AM4057:AO4057"/>
    <mergeCell ref="AM4058:AO4058"/>
    <mergeCell ref="AM4059:AN4059"/>
    <mergeCell ref="AM4060:AN4060"/>
    <mergeCell ref="AM4061:AN4061"/>
    <mergeCell ref="AM4062:AN4062"/>
    <mergeCell ref="AM4063:AN4063"/>
    <mergeCell ref="AM4064:AN4064"/>
    <mergeCell ref="AM4065:AN4065"/>
    <mergeCell ref="AM4066:AN4066"/>
    <mergeCell ref="AM4067:AO4067"/>
    <mergeCell ref="AM4068:AN4068"/>
    <mergeCell ref="AM4069:AN4069"/>
    <mergeCell ref="AM4070:AN4070"/>
    <mergeCell ref="AM4071:AO4071"/>
    <mergeCell ref="AM4072:AN4072"/>
    <mergeCell ref="AM4073:AN4073"/>
    <mergeCell ref="AM4074:AN4074"/>
    <mergeCell ref="AM4075:AN4075"/>
    <mergeCell ref="AM4097:AN4097"/>
    <mergeCell ref="AM4098:AN4098"/>
    <mergeCell ref="AM4099:AN4099"/>
    <mergeCell ref="AM4090:AN4090"/>
    <mergeCell ref="AM4091:AN4091"/>
    <mergeCell ref="AM4092:AN4092"/>
    <mergeCell ref="AM4093:AN4093"/>
    <mergeCell ref="AM4094:AN4094"/>
    <mergeCell ref="AM4095:AN4095"/>
    <mergeCell ref="AM4096:AO4096"/>
    <mergeCell ref="AM3808:AO3808"/>
    <mergeCell ref="AM3809:AN3809"/>
    <mergeCell ref="U3810:AA3810"/>
    <mergeCell ref="AM3810:AN3810"/>
    <mergeCell ref="U3811:AA3811"/>
    <mergeCell ref="AM3811:AN3811"/>
    <mergeCell ref="AM3812:AN3812"/>
    <mergeCell ref="AM3801:AN3801"/>
    <mergeCell ref="AM3802:AN3802"/>
    <mergeCell ref="AM3803:AN3803"/>
    <mergeCell ref="AM3804:AN3804"/>
    <mergeCell ref="AM3805:AN3805"/>
    <mergeCell ref="AM3806:AO3806"/>
    <mergeCell ref="AM3807:AN3807"/>
    <mergeCell ref="U3812:AA3812"/>
    <mergeCell ref="U3813:AA3813"/>
    <mergeCell ref="U3814:AA3814"/>
    <mergeCell ref="U3815:AA3815"/>
    <mergeCell ref="U3816:AA3816"/>
    <mergeCell ref="U3817:AA3817"/>
    <mergeCell ref="U3818:AA3818"/>
    <mergeCell ref="AM3813:AN3813"/>
    <mergeCell ref="AM3814:AN3814"/>
    <mergeCell ref="AM3815:AN3815"/>
    <mergeCell ref="AM3816:AN3816"/>
    <mergeCell ref="AM3817:AO3817"/>
    <mergeCell ref="AM3818:AN3818"/>
    <mergeCell ref="AM3819:AN3819"/>
    <mergeCell ref="U3819:AA3819"/>
    <mergeCell ref="U3820:AA3820"/>
    <mergeCell ref="U3821:AA3821"/>
    <mergeCell ref="U3822:AA3822"/>
    <mergeCell ref="U3823:AA3823"/>
    <mergeCell ref="U3824:AA3824"/>
    <mergeCell ref="U3825:AA3825"/>
    <mergeCell ref="AM3820:AN3820"/>
    <mergeCell ref="AM3821:AN3821"/>
    <mergeCell ref="AM3822:AN3822"/>
    <mergeCell ref="AM3823:AO3823"/>
    <mergeCell ref="AM3824:AN3824"/>
    <mergeCell ref="AM3825:AO3825"/>
    <mergeCell ref="AM3826:AO3826"/>
    <mergeCell ref="AM3852:AN3852"/>
    <mergeCell ref="AM3853:AN3853"/>
    <mergeCell ref="AM3838:AN3838"/>
    <mergeCell ref="AM3839:AN3839"/>
    <mergeCell ref="AM3840:AO3840"/>
    <mergeCell ref="AM3841:AN3841"/>
    <mergeCell ref="AM3842:AN3842"/>
    <mergeCell ref="AM3843:AN3843"/>
    <mergeCell ref="AM3844:AN3844"/>
    <mergeCell ref="AM3845:AO3845"/>
    <mergeCell ref="AM3846:AN3846"/>
    <mergeCell ref="AM3847:AO3847"/>
    <mergeCell ref="AM3848:AN3848"/>
    <mergeCell ref="AM3849:AN3849"/>
    <mergeCell ref="AM3850:AO3850"/>
    <mergeCell ref="AM3851:AN3851"/>
    <mergeCell ref="AM3854:AN3854"/>
    <mergeCell ref="AM3855:AN3855"/>
    <mergeCell ref="AM3856:AN3856"/>
    <mergeCell ref="AM3857:AN3857"/>
    <mergeCell ref="AM3858:AN3858"/>
    <mergeCell ref="AM3859:AN3859"/>
    <mergeCell ref="AM3860:AN3860"/>
    <mergeCell ref="AM3861:AN3861"/>
    <mergeCell ref="AM3862:AN3862"/>
    <mergeCell ref="AM3863:AN3863"/>
    <mergeCell ref="AM3864:AN3864"/>
    <mergeCell ref="AM3865:AN3865"/>
    <mergeCell ref="AM3866:AN3866"/>
    <mergeCell ref="AM3867:AN3867"/>
    <mergeCell ref="AM3868:AN3868"/>
    <mergeCell ref="AM3869:AO3869"/>
    <mergeCell ref="AM3870:AN3870"/>
    <mergeCell ref="AM3871:AO3871"/>
    <mergeCell ref="AM3872:AN3872"/>
    <mergeCell ref="AM3873:AN3873"/>
    <mergeCell ref="AM3874:AO3874"/>
    <mergeCell ref="AM3875:AN3875"/>
    <mergeCell ref="AM3876:AN3876"/>
    <mergeCell ref="AM3877:AO3877"/>
    <mergeCell ref="AM3878:AN3878"/>
    <mergeCell ref="AM3879:AN3879"/>
    <mergeCell ref="AM3880:AN3880"/>
    <mergeCell ref="AM3881:AO3881"/>
    <mergeCell ref="AM3882:AN3882"/>
    <mergeCell ref="AM3883:AN3883"/>
    <mergeCell ref="AM3884:AN3884"/>
    <mergeCell ref="AM3885:AN3885"/>
    <mergeCell ref="AM3886:AN3886"/>
    <mergeCell ref="AM3887:AO3887"/>
    <mergeCell ref="AM3888:AN3888"/>
    <mergeCell ref="U3826:AA3826"/>
    <mergeCell ref="U3829:AA3829"/>
    <mergeCell ref="U3834:AA3834"/>
    <mergeCell ref="U3835:AA3835"/>
    <mergeCell ref="U3838:AA3838"/>
    <mergeCell ref="U3839:AA3839"/>
    <mergeCell ref="U3840:AA3840"/>
    <mergeCell ref="U3841:AA3841"/>
    <mergeCell ref="U3842:AA3842"/>
    <mergeCell ref="U3843:AA3843"/>
    <mergeCell ref="U3844:AA3844"/>
    <mergeCell ref="U3846:AA3846"/>
    <mergeCell ref="U3847:AA3847"/>
    <mergeCell ref="U3848:AA3848"/>
    <mergeCell ref="U3849:AA3849"/>
    <mergeCell ref="U3850:AA3850"/>
    <mergeCell ref="U3851:AA3851"/>
    <mergeCell ref="U3852:AA3852"/>
    <mergeCell ref="U3853:AA3853"/>
    <mergeCell ref="U3854:AA3854"/>
    <mergeCell ref="U3855:AA3855"/>
    <mergeCell ref="U3856:AA3856"/>
    <mergeCell ref="U3857:AA3857"/>
    <mergeCell ref="U3858:AA3858"/>
    <mergeCell ref="U3859:AA3859"/>
    <mergeCell ref="U3860:AA3860"/>
    <mergeCell ref="U3861:AA3861"/>
    <mergeCell ref="U3862:AA3862"/>
    <mergeCell ref="U3863:AA3863"/>
    <mergeCell ref="U3864:AA3864"/>
    <mergeCell ref="U3865:AA3865"/>
    <mergeCell ref="U3866:AA3866"/>
    <mergeCell ref="U3867:AA3867"/>
    <mergeCell ref="U3868:AA3868"/>
    <mergeCell ref="U3869:AA3869"/>
    <mergeCell ref="U3870:AA3870"/>
    <mergeCell ref="U3872:AA3872"/>
    <mergeCell ref="U3873:AA3873"/>
    <mergeCell ref="U3874:AA3874"/>
    <mergeCell ref="U3876:AA3876"/>
    <mergeCell ref="U3877:AA3877"/>
    <mergeCell ref="U3878:AA3878"/>
    <mergeCell ref="U3879:AA3879"/>
    <mergeCell ref="U3880:AA3880"/>
    <mergeCell ref="U3881:AA3881"/>
    <mergeCell ref="U3882:AA3882"/>
    <mergeCell ref="U3883:AA3883"/>
    <mergeCell ref="U3886:AA3886"/>
    <mergeCell ref="U3887:AA3887"/>
    <mergeCell ref="U3889:AA3889"/>
    <mergeCell ref="U3890:AA3890"/>
    <mergeCell ref="U3891:AA3891"/>
    <mergeCell ref="U3892:AA3892"/>
    <mergeCell ref="U3897:AA3897"/>
    <mergeCell ref="U3898:AA3898"/>
    <mergeCell ref="U3899:AA3899"/>
    <mergeCell ref="U3900:AA3900"/>
    <mergeCell ref="U3901:AA3901"/>
    <mergeCell ref="U3902:AA3902"/>
    <mergeCell ref="U3903:AA3903"/>
    <mergeCell ref="U3904:AA3904"/>
    <mergeCell ref="U3905:AA3905"/>
    <mergeCell ref="U3906:AA3906"/>
    <mergeCell ref="U3907:AA3907"/>
    <mergeCell ref="U3908:AA3908"/>
    <mergeCell ref="U3909:AA3909"/>
    <mergeCell ref="U3910:AA3910"/>
    <mergeCell ref="U3911:AA3911"/>
    <mergeCell ref="U3912:AA3912"/>
    <mergeCell ref="U3913:AA3913"/>
    <mergeCell ref="U3914:AA3914"/>
    <mergeCell ref="U3915:AA3915"/>
    <mergeCell ref="U3916:AA3916"/>
    <mergeCell ref="U3917:AA3917"/>
    <mergeCell ref="U3918:AA3918"/>
    <mergeCell ref="U3919:AA3919"/>
    <mergeCell ref="U3920:AA3920"/>
    <mergeCell ref="U3921:AA3921"/>
    <mergeCell ref="U3922:AA3922"/>
    <mergeCell ref="U3923:AA3923"/>
    <mergeCell ref="U3924:AA3924"/>
    <mergeCell ref="U3925:AA3925"/>
    <mergeCell ref="AB3925:AC3925"/>
    <mergeCell ref="U3926:AA3926"/>
    <mergeCell ref="U3927:AA3927"/>
    <mergeCell ref="U3928:AA3928"/>
    <mergeCell ref="U3929:AA3929"/>
    <mergeCell ref="U3930:AA3930"/>
    <mergeCell ref="U3931:AA3931"/>
    <mergeCell ref="AB3931:AC3931"/>
    <mergeCell ref="AB3932:AC3932"/>
    <mergeCell ref="U3932:AA3932"/>
    <mergeCell ref="U3933:AA3933"/>
    <mergeCell ref="U3934:AA3934"/>
    <mergeCell ref="U3935:AA3935"/>
    <mergeCell ref="U3936:AA3936"/>
    <mergeCell ref="U3937:AA3937"/>
    <mergeCell ref="U3938:AA3938"/>
    <mergeCell ref="AM3889:AN3889"/>
    <mergeCell ref="AM3890:AN3890"/>
    <mergeCell ref="AM3891:AN3891"/>
    <mergeCell ref="AM3892:AN3892"/>
    <mergeCell ref="AM3893:AN3893"/>
    <mergeCell ref="AM3894:AN3894"/>
    <mergeCell ref="AM3895:AN3895"/>
    <mergeCell ref="AM3896:AN3896"/>
    <mergeCell ref="AM3897:AN3897"/>
    <mergeCell ref="AM3898:AN3898"/>
    <mergeCell ref="AM3899:AN3899"/>
    <mergeCell ref="AM3900:AN3900"/>
    <mergeCell ref="AM3901:AN3901"/>
    <mergeCell ref="AM3902:AO3902"/>
    <mergeCell ref="AM3903:AN3903"/>
    <mergeCell ref="AM3904:AN3904"/>
    <mergeCell ref="AM3905:AO3905"/>
    <mergeCell ref="AM3906:AN3906"/>
    <mergeCell ref="AM3907:AN3907"/>
    <mergeCell ref="AM3908:AO3908"/>
    <mergeCell ref="AM3909:AN3909"/>
    <mergeCell ref="AM3910:AO3910"/>
    <mergeCell ref="AM3911:AO3911"/>
    <mergeCell ref="AM3912:AN3912"/>
    <mergeCell ref="AM3913:AN3913"/>
    <mergeCell ref="AM3914:AN3914"/>
    <mergeCell ref="AM3916:AO3916"/>
    <mergeCell ref="AM3917:AN3917"/>
    <mergeCell ref="AM3918:AO3918"/>
    <mergeCell ref="AM3919:AN3919"/>
    <mergeCell ref="AM3920:AN3920"/>
    <mergeCell ref="AM3921:AN3921"/>
    <mergeCell ref="AM3923:AN3923"/>
    <mergeCell ref="AM3924:AN3924"/>
    <mergeCell ref="AM3925:AN3925"/>
    <mergeCell ref="AM3926:AN3926"/>
    <mergeCell ref="AM3927:AN3927"/>
    <mergeCell ref="AM3928:AN3928"/>
    <mergeCell ref="AM3929:AN3929"/>
    <mergeCell ref="AM3930:AN3930"/>
    <mergeCell ref="AM3931:AN3931"/>
    <mergeCell ref="AM3932:AN3932"/>
    <mergeCell ref="AM3933:AN3933"/>
    <mergeCell ref="AM3934:AN3934"/>
    <mergeCell ref="AM3935:AN3935"/>
    <mergeCell ref="AM3936:AN3936"/>
    <mergeCell ref="AM3937:AO3937"/>
    <mergeCell ref="AM3938:AN3938"/>
    <mergeCell ref="AM3939:AN3939"/>
    <mergeCell ref="U3939:AA3939"/>
    <mergeCell ref="U3940:AA3940"/>
    <mergeCell ref="U3941:AA3941"/>
    <mergeCell ref="U3942:AA3942"/>
    <mergeCell ref="U3943:AA3943"/>
    <mergeCell ref="U3944:AA3944"/>
    <mergeCell ref="U3945:AA3945"/>
    <mergeCell ref="U3946:AA3946"/>
    <mergeCell ref="U3947:AA3947"/>
    <mergeCell ref="U3948:AA3948"/>
    <mergeCell ref="U3949:AA3949"/>
    <mergeCell ref="U3950:AA3950"/>
    <mergeCell ref="U3951:AA3951"/>
    <mergeCell ref="U3952:AA3952"/>
    <mergeCell ref="U3953:AA3953"/>
    <mergeCell ref="U3954:AA3954"/>
    <mergeCell ref="U3955:AA3955"/>
    <mergeCell ref="U3956:AA3956"/>
    <mergeCell ref="U3957:AA3957"/>
    <mergeCell ref="U3958:AA3958"/>
    <mergeCell ref="U3959:AA3959"/>
    <mergeCell ref="U3960:AA3960"/>
    <mergeCell ref="U3961:AA3961"/>
    <mergeCell ref="U3962:AA3962"/>
    <mergeCell ref="U3963:AA3963"/>
    <mergeCell ref="U3964:AA3964"/>
    <mergeCell ref="U3965:AA3965"/>
    <mergeCell ref="U3966:AA3966"/>
    <mergeCell ref="U3967:AA3967"/>
    <mergeCell ref="U3968:AA3968"/>
    <mergeCell ref="U3969:AA3969"/>
    <mergeCell ref="U3970:AA3970"/>
    <mergeCell ref="U3971:AA3971"/>
    <mergeCell ref="U3972:AA3972"/>
    <mergeCell ref="U3973:AA3973"/>
    <mergeCell ref="U3974:AA3974"/>
    <mergeCell ref="U3975:AA3975"/>
    <mergeCell ref="U3976:AA3976"/>
    <mergeCell ref="U3977:AA3977"/>
    <mergeCell ref="U3978:AA3978"/>
    <mergeCell ref="U3979:AA3979"/>
    <mergeCell ref="U3980:AA3980"/>
    <mergeCell ref="U3981:AA3981"/>
    <mergeCell ref="U3982:AA3982"/>
    <mergeCell ref="U3983:AA3983"/>
    <mergeCell ref="U3984:AA3984"/>
    <mergeCell ref="U3985:AA3985"/>
    <mergeCell ref="U3986:AA3986"/>
    <mergeCell ref="U3987:AA3987"/>
    <mergeCell ref="AM4013:AN4013"/>
    <mergeCell ref="AM4014:AN4014"/>
    <mergeCell ref="AM4015:AN4015"/>
    <mergeCell ref="AM4016:AO4016"/>
    <mergeCell ref="AM4019:AN4019"/>
    <mergeCell ref="AM4020:AN4020"/>
    <mergeCell ref="AM4021:AN4021"/>
    <mergeCell ref="AM4031:AN4031"/>
    <mergeCell ref="AM4032:AN4032"/>
    <mergeCell ref="AM4022:AO4022"/>
    <mergeCell ref="AM4023:AO4023"/>
    <mergeCell ref="AM4024:AO4024"/>
    <mergeCell ref="AM4026:AN4026"/>
    <mergeCell ref="AM4027:AN4027"/>
    <mergeCell ref="AM4028:AN4028"/>
    <mergeCell ref="AM4029:AO4029"/>
    <mergeCell ref="AM3455:AO3455"/>
    <mergeCell ref="AM3456:AN3456"/>
    <mergeCell ref="AM3457:AO3457"/>
    <mergeCell ref="AM3458:AO3458"/>
    <mergeCell ref="AM3459:AN3459"/>
    <mergeCell ref="AM3460:AN3460"/>
    <mergeCell ref="AM3461:AN3461"/>
    <mergeCell ref="AM3462:AN3462"/>
    <mergeCell ref="AM3463:AO3463"/>
    <mergeCell ref="AM3464:AN3464"/>
    <mergeCell ref="AM3465:AN3465"/>
    <mergeCell ref="AM3466:AN3466"/>
    <mergeCell ref="AM3467:AN3467"/>
    <mergeCell ref="AM3468:AN3468"/>
    <mergeCell ref="AM3413:AN3413"/>
    <mergeCell ref="AM3414:AN3414"/>
    <mergeCell ref="AM3415:AO3415"/>
    <mergeCell ref="AM3416:AN3416"/>
    <mergeCell ref="AM3417:AN3417"/>
    <mergeCell ref="AM3418:AN3418"/>
    <mergeCell ref="AM3419:AO3419"/>
    <mergeCell ref="AM3420:AN3420"/>
    <mergeCell ref="AM3421:AN3421"/>
    <mergeCell ref="AM3422:AN3422"/>
    <mergeCell ref="AM3423:AO3423"/>
    <mergeCell ref="AM3424:AO3424"/>
    <mergeCell ref="AM3425:AN3425"/>
    <mergeCell ref="AM3426:AN3426"/>
    <mergeCell ref="AM3427:AN3427"/>
    <mergeCell ref="AM3428:AO3428"/>
    <mergeCell ref="AM3429:AO3429"/>
    <mergeCell ref="AM3430:AN3430"/>
    <mergeCell ref="AM3431:AN3431"/>
    <mergeCell ref="AM3432:AN3432"/>
    <mergeCell ref="AM3433:AN3433"/>
    <mergeCell ref="AM3434:AN3434"/>
    <mergeCell ref="AM3435:AN3435"/>
    <mergeCell ref="AM3436:AN3436"/>
    <mergeCell ref="AM3437:AN3437"/>
    <mergeCell ref="AM3438:AN3438"/>
    <mergeCell ref="AM3439:AN3439"/>
    <mergeCell ref="AM3440:AN3440"/>
    <mergeCell ref="AM3441:AO3441"/>
    <mergeCell ref="AM3442:AN3442"/>
    <mergeCell ref="AM3443:AN3443"/>
    <mergeCell ref="AM3444:AN3444"/>
    <mergeCell ref="AM3445:AN3445"/>
    <mergeCell ref="AM3446:AN3446"/>
    <mergeCell ref="AM3447:AO3447"/>
    <mergeCell ref="AM3448:AO3448"/>
    <mergeCell ref="AM3449:AO3449"/>
    <mergeCell ref="AM3450:AN3450"/>
    <mergeCell ref="AM3451:AO3451"/>
    <mergeCell ref="AM3452:AN3452"/>
    <mergeCell ref="AM3453:AN3453"/>
    <mergeCell ref="AM3454:AP3454"/>
    <mergeCell ref="AM3469:AN3469"/>
    <mergeCell ref="AM3470:AN3470"/>
    <mergeCell ref="AM3471:AO3471"/>
    <mergeCell ref="AM3392:AN3392"/>
    <mergeCell ref="AM3393:AN3393"/>
    <mergeCell ref="AM3394:AN3394"/>
    <mergeCell ref="AM3395:AO3395"/>
    <mergeCell ref="AM3396:AN3396"/>
    <mergeCell ref="AM3397:AN3397"/>
    <mergeCell ref="AM3398:AN3398"/>
    <mergeCell ref="AM3399:AN3399"/>
    <mergeCell ref="AM3400:AN3400"/>
    <mergeCell ref="AM3401:AN3401"/>
    <mergeCell ref="AM3402:AO3402"/>
    <mergeCell ref="AM3403:AN3403"/>
    <mergeCell ref="AM3404:AN3404"/>
    <mergeCell ref="AM3405:AN3405"/>
    <mergeCell ref="AM3332:AO3332"/>
    <mergeCell ref="AM3333:AN3333"/>
    <mergeCell ref="AM3334:AN3334"/>
    <mergeCell ref="AM3335:AN3335"/>
    <mergeCell ref="AM3336:AO3336"/>
    <mergeCell ref="AM3337:AN3337"/>
    <mergeCell ref="AM3338:AO3338"/>
    <mergeCell ref="AM3339:AO3339"/>
    <mergeCell ref="AM3340:AN3340"/>
    <mergeCell ref="AM3345:AN3345"/>
    <mergeCell ref="AM3346:AN3346"/>
    <mergeCell ref="AM3347:AO3347"/>
    <mergeCell ref="AM3348:AN3348"/>
    <mergeCell ref="AM3349:AN3349"/>
    <mergeCell ref="AM3350:AN3350"/>
    <mergeCell ref="AM3351:AN3351"/>
    <mergeCell ref="AM3352:AN3352"/>
    <mergeCell ref="AM3353:AO3353"/>
    <mergeCell ref="AM3354:AN3354"/>
    <mergeCell ref="AM3355:AN3355"/>
    <mergeCell ref="AM3356:AN3356"/>
    <mergeCell ref="AM3357:AO3357"/>
    <mergeCell ref="AM3358:AN3358"/>
    <mergeCell ref="AM3359:AO3359"/>
    <mergeCell ref="AM3360:AO3360"/>
    <mergeCell ref="AM3361:AN3361"/>
    <mergeCell ref="AM3362:AN3362"/>
    <mergeCell ref="AM3363:AO3363"/>
    <mergeCell ref="AM3364:AN3364"/>
    <mergeCell ref="AM3365:AO3365"/>
    <mergeCell ref="AM3366:AN3366"/>
    <mergeCell ref="AM3367:AN3367"/>
    <mergeCell ref="AM3368:AN3368"/>
    <mergeCell ref="AM3369:AO3369"/>
    <mergeCell ref="AM3370:AN3370"/>
    <mergeCell ref="AM3371:AO3371"/>
    <mergeCell ref="AM3372:AO3372"/>
    <mergeCell ref="AM3373:AN3373"/>
    <mergeCell ref="AM3374:AN3374"/>
    <mergeCell ref="AM3375:AN3375"/>
    <mergeCell ref="AM3376:AN3376"/>
    <mergeCell ref="AM3377:AO3377"/>
    <mergeCell ref="AM3406:AN3406"/>
    <mergeCell ref="AM3407:AN3407"/>
    <mergeCell ref="AM3408:AN3408"/>
    <mergeCell ref="AM3409:AN3409"/>
    <mergeCell ref="AM3410:AN3410"/>
    <mergeCell ref="AM3411:AN3411"/>
    <mergeCell ref="AM3412:AN3412"/>
    <mergeCell ref="AM3516:AN3516"/>
    <mergeCell ref="AM3517:AN3517"/>
    <mergeCell ref="AM3518:AO3518"/>
    <mergeCell ref="AM3519:AO3519"/>
    <mergeCell ref="AM3520:AN3520"/>
    <mergeCell ref="AM3521:AN3521"/>
    <mergeCell ref="AM3522:AN3522"/>
    <mergeCell ref="AM3523:AN3523"/>
    <mergeCell ref="AM3524:AN3524"/>
    <mergeCell ref="AM3525:AN3525"/>
    <mergeCell ref="AM3526:AN3526"/>
    <mergeCell ref="AM3527:AO3527"/>
    <mergeCell ref="AM3528:AN3528"/>
    <mergeCell ref="AM3529:AO3529"/>
    <mergeCell ref="AM3472:AN3472"/>
    <mergeCell ref="AM3473:AO3473"/>
    <mergeCell ref="AM3474:AN3474"/>
    <mergeCell ref="AM3475:AN3475"/>
    <mergeCell ref="AM3476:AN3476"/>
    <mergeCell ref="AM3477:AN3477"/>
    <mergeCell ref="AM3478:AN3478"/>
    <mergeCell ref="AM3479:AN3479"/>
    <mergeCell ref="AM3480:AN3480"/>
    <mergeCell ref="AM3481:AN3481"/>
    <mergeCell ref="AM3482:AO3482"/>
    <mergeCell ref="AM3483:AO3483"/>
    <mergeCell ref="AM3484:AN3484"/>
    <mergeCell ref="AM3485:AN3485"/>
    <mergeCell ref="AM3486:AN3486"/>
    <mergeCell ref="AM3487:AN3487"/>
    <mergeCell ref="AM3488:AO3488"/>
    <mergeCell ref="AM3489:AO3489"/>
    <mergeCell ref="AM3490:AN3490"/>
    <mergeCell ref="AM3491:AN3491"/>
    <mergeCell ref="AM3492:AN3492"/>
    <mergeCell ref="AM3493:AN3493"/>
    <mergeCell ref="AM3494:AN3494"/>
    <mergeCell ref="AM3495:AN3495"/>
    <mergeCell ref="AM3496:AN3496"/>
    <mergeCell ref="AM3497:AN3497"/>
    <mergeCell ref="AM3499:AN3499"/>
    <mergeCell ref="AM3500:AN3500"/>
    <mergeCell ref="AM3502:AN3502"/>
    <mergeCell ref="AM3503:AO3503"/>
    <mergeCell ref="AM3504:AO3504"/>
    <mergeCell ref="AM3505:AN3505"/>
    <mergeCell ref="AM3506:AN3506"/>
    <mergeCell ref="AM3507:AN3507"/>
    <mergeCell ref="AM3508:AO3508"/>
    <mergeCell ref="AM3509:AN3509"/>
    <mergeCell ref="AM3510:AO3510"/>
    <mergeCell ref="AM3511:AN3511"/>
    <mergeCell ref="AM3512:AN3512"/>
    <mergeCell ref="AM3513:AN3513"/>
    <mergeCell ref="AM3514:AO3514"/>
    <mergeCell ref="AM3515:AO3515"/>
    <mergeCell ref="AM3530:AN3530"/>
    <mergeCell ref="AM3531:AN3531"/>
    <mergeCell ref="AM3532:AO3532"/>
    <mergeCell ref="AM3536:AO3536"/>
    <mergeCell ref="AM3537:AO3537"/>
    <mergeCell ref="AM3538:AN3538"/>
    <mergeCell ref="AM3542:AN3542"/>
    <mergeCell ref="AM3544:AN3544"/>
    <mergeCell ref="AM3306:AN3306"/>
    <mergeCell ref="AM3307:AN3307"/>
    <mergeCell ref="AM3308:AO3308"/>
    <mergeCell ref="AM3309:AO3309"/>
    <mergeCell ref="AM3310:AN3310"/>
    <mergeCell ref="AM3311:AN3311"/>
    <mergeCell ref="AM3312:AN3312"/>
    <mergeCell ref="AM3313:AN3313"/>
    <mergeCell ref="AM3314:AN3314"/>
    <mergeCell ref="AM3315:AN3315"/>
    <mergeCell ref="AM3316:AN3316"/>
    <mergeCell ref="AM3317:AN3317"/>
    <mergeCell ref="U3318:AA3318"/>
    <mergeCell ref="U3319:AA3319"/>
    <mergeCell ref="AM3318:AO3318"/>
    <mergeCell ref="AM3319:AN3319"/>
    <mergeCell ref="AM3320:AO3320"/>
    <mergeCell ref="AM3321:AN3321"/>
    <mergeCell ref="AM3322:AO3322"/>
    <mergeCell ref="AM3323:AN3323"/>
    <mergeCell ref="AM3324:AO3324"/>
    <mergeCell ref="U3320:AA3320"/>
    <mergeCell ref="U3321:AA3321"/>
    <mergeCell ref="U3322:AA3322"/>
    <mergeCell ref="U3324:AA3324"/>
    <mergeCell ref="U3327:AA3327"/>
    <mergeCell ref="U3328:AA3328"/>
    <mergeCell ref="U3329:AA3329"/>
    <mergeCell ref="U3330:AA3330"/>
    <mergeCell ref="U3331:AA3331"/>
    <mergeCell ref="U3332:AA3332"/>
    <mergeCell ref="U3333:AA3333"/>
    <mergeCell ref="U3334:AA3334"/>
    <mergeCell ref="U3335:AA3335"/>
    <mergeCell ref="U3336:AA3336"/>
    <mergeCell ref="AM3341:AO3341"/>
    <mergeCell ref="AM3342:AN3342"/>
    <mergeCell ref="AM3343:AO3343"/>
    <mergeCell ref="AM3344:AN3344"/>
    <mergeCell ref="AM3325:AN3325"/>
    <mergeCell ref="AM3326:AN3326"/>
    <mergeCell ref="AM3327:AN3327"/>
    <mergeCell ref="AM3328:AN3328"/>
    <mergeCell ref="AM3329:AN3329"/>
    <mergeCell ref="AM3330:AN3330"/>
    <mergeCell ref="AM3331:AN3331"/>
    <mergeCell ref="U3337:AA3337"/>
    <mergeCell ref="U3338:AA3338"/>
    <mergeCell ref="U3339:AA3339"/>
    <mergeCell ref="U3340:AA3340"/>
    <mergeCell ref="U3341:AA3341"/>
    <mergeCell ref="U3342:AA3342"/>
    <mergeCell ref="U3343:AA3343"/>
    <mergeCell ref="U3344:AA3344"/>
    <mergeCell ref="U3345:AA3345"/>
    <mergeCell ref="U3346:AA3346"/>
    <mergeCell ref="U3347:AA3347"/>
    <mergeCell ref="U3348:AA3348"/>
    <mergeCell ref="U3349:AA3349"/>
    <mergeCell ref="U3350:AA3350"/>
    <mergeCell ref="U3351:AA3351"/>
    <mergeCell ref="U3352:AA3352"/>
    <mergeCell ref="U3353:AA3353"/>
    <mergeCell ref="AB3353:AC3353"/>
    <mergeCell ref="U3354:AA3354"/>
    <mergeCell ref="U3355:AA3355"/>
    <mergeCell ref="AB3356:AC3356"/>
    <mergeCell ref="U3356:AA3356"/>
    <mergeCell ref="U3357:AA3357"/>
    <mergeCell ref="U3358:AA3358"/>
    <mergeCell ref="U3359:AA3359"/>
    <mergeCell ref="U3360:AA3360"/>
    <mergeCell ref="U3361:AA3361"/>
    <mergeCell ref="U3362:AA3362"/>
    <mergeCell ref="U3363:AA3363"/>
    <mergeCell ref="U3364:AA3364"/>
    <mergeCell ref="U3365:AA3365"/>
    <mergeCell ref="U3366:AA3366"/>
    <mergeCell ref="U3367:AA3367"/>
    <mergeCell ref="U3368:AA3368"/>
    <mergeCell ref="U3369:AA3369"/>
    <mergeCell ref="U3370:AA3370"/>
    <mergeCell ref="U3371:AA3371"/>
    <mergeCell ref="U3372:AA3372"/>
    <mergeCell ref="U3373:AA3373"/>
    <mergeCell ref="U3374:AA3374"/>
    <mergeCell ref="U3375:AA3375"/>
    <mergeCell ref="U3376:AA3376"/>
    <mergeCell ref="U3377:AA3377"/>
    <mergeCell ref="U3378:AA3378"/>
    <mergeCell ref="U3379:AA3379"/>
    <mergeCell ref="U3380:AA3380"/>
    <mergeCell ref="U3381:AA3381"/>
    <mergeCell ref="U3382:AA3382"/>
    <mergeCell ref="U3383:AA3383"/>
    <mergeCell ref="AM3378:AO3378"/>
    <mergeCell ref="AM3379:AN3379"/>
    <mergeCell ref="AM3380:AO3380"/>
    <mergeCell ref="AM3381:AO3381"/>
    <mergeCell ref="AM3382:AO3382"/>
    <mergeCell ref="AM3383:AN3383"/>
    <mergeCell ref="AM3384:AN3384"/>
    <mergeCell ref="AM3385:AO3385"/>
    <mergeCell ref="AM3386:AN3386"/>
    <mergeCell ref="AM3387:AN3387"/>
    <mergeCell ref="AM3388:AN3388"/>
    <mergeCell ref="AM3389:AN3389"/>
    <mergeCell ref="AM3390:AO3390"/>
    <mergeCell ref="AM3391:AN3391"/>
    <mergeCell ref="U3436:AA3436"/>
    <mergeCell ref="U3437:AA3437"/>
    <mergeCell ref="U3438:AA3438"/>
    <mergeCell ref="U3440:AA3440"/>
    <mergeCell ref="U3441:AA3441"/>
    <mergeCell ref="U3444:AA3444"/>
    <mergeCell ref="U3445:AA3445"/>
    <mergeCell ref="U3446:AA3446"/>
    <mergeCell ref="U3447:AA3447"/>
    <mergeCell ref="U3448:AA3448"/>
    <mergeCell ref="U3449:AA3449"/>
    <mergeCell ref="U3451:AA3451"/>
    <mergeCell ref="U3453:AA3453"/>
    <mergeCell ref="U3456:AA3456"/>
    <mergeCell ref="U3384:AA3384"/>
    <mergeCell ref="U3385:AA3385"/>
    <mergeCell ref="U3386:AA3386"/>
    <mergeCell ref="U3387:AA3387"/>
    <mergeCell ref="U3388:AA3388"/>
    <mergeCell ref="U3389:AA3389"/>
    <mergeCell ref="U3390:AA3390"/>
    <mergeCell ref="U3391:AA3391"/>
    <mergeCell ref="U3392:AA3392"/>
    <mergeCell ref="U3393:AA3393"/>
    <mergeCell ref="U3394:AA3394"/>
    <mergeCell ref="U3395:AA3395"/>
    <mergeCell ref="U3396:AA3396"/>
    <mergeCell ref="U3397:AA3397"/>
    <mergeCell ref="U3398:AA3398"/>
    <mergeCell ref="U3399:AA3399"/>
    <mergeCell ref="U3400:AA3400"/>
    <mergeCell ref="U3401:AA3401"/>
    <mergeCell ref="U3402:AA3402"/>
    <mergeCell ref="U3404:AA3404"/>
    <mergeCell ref="U3406:AA3406"/>
    <mergeCell ref="U3407:AA3407"/>
    <mergeCell ref="U3408:AA3408"/>
    <mergeCell ref="U3409:AA3409"/>
    <mergeCell ref="U3411:AA3411"/>
    <mergeCell ref="U3412:AA3412"/>
    <mergeCell ref="U3413:AA3413"/>
    <mergeCell ref="U3414:AA3414"/>
    <mergeCell ref="U3415:AA3415"/>
    <mergeCell ref="U3416:AA3416"/>
    <mergeCell ref="U3417:AA3417"/>
    <mergeCell ref="U3418:AA3418"/>
    <mergeCell ref="U3419:AA3419"/>
    <mergeCell ref="U3420:AA3420"/>
    <mergeCell ref="U3421:AA3421"/>
    <mergeCell ref="U3422:AA3422"/>
    <mergeCell ref="U3423:AA3423"/>
    <mergeCell ref="U3424:AA3424"/>
    <mergeCell ref="U3425:AA3425"/>
    <mergeCell ref="U3426:AA3426"/>
    <mergeCell ref="U3430:AA3430"/>
    <mergeCell ref="U3435:AA3435"/>
    <mergeCell ref="U3458:AA3458"/>
    <mergeCell ref="U3459:AA3459"/>
    <mergeCell ref="U3460:AA3460"/>
    <mergeCell ref="U3461:AA3461"/>
    <mergeCell ref="U3462:AA3462"/>
    <mergeCell ref="U3463:AA3463"/>
    <mergeCell ref="U3467:AA3467"/>
    <mergeCell ref="U3468:AA3468"/>
    <mergeCell ref="U3469:AA3469"/>
    <mergeCell ref="U3472:AA3472"/>
    <mergeCell ref="U3473:AA3473"/>
    <mergeCell ref="U3474:AA3474"/>
    <mergeCell ref="U3475:AA3475"/>
    <mergeCell ref="U3476:AA3476"/>
    <mergeCell ref="U3477:AA3477"/>
    <mergeCell ref="U3478:AA3478"/>
    <mergeCell ref="U3479:AA3479"/>
    <mergeCell ref="U3480:AA3480"/>
    <mergeCell ref="U3481:AA3481"/>
    <mergeCell ref="AB3481:AC3481"/>
    <mergeCell ref="U3482:AA3482"/>
    <mergeCell ref="U3483:AA3483"/>
    <mergeCell ref="U3484:AA3484"/>
    <mergeCell ref="U3485:AA3485"/>
    <mergeCell ref="U3486:AA3486"/>
    <mergeCell ref="U3487:AA3487"/>
    <mergeCell ref="U3488:AA3488"/>
    <mergeCell ref="U3489:AA3489"/>
    <mergeCell ref="U3490:AA3490"/>
    <mergeCell ref="U3491:AA3491"/>
    <mergeCell ref="U3492:AA3492"/>
    <mergeCell ref="U3493:AA3493"/>
    <mergeCell ref="U3494:AA3494"/>
    <mergeCell ref="U3495:AA3495"/>
    <mergeCell ref="U3496:AA3496"/>
    <mergeCell ref="U3497:AA3497"/>
    <mergeCell ref="U3498:AA3498"/>
    <mergeCell ref="U3499:AA3499"/>
    <mergeCell ref="U3500:AA3500"/>
    <mergeCell ref="U3501:AA3501"/>
    <mergeCell ref="U3502:AA3502"/>
    <mergeCell ref="U3503:AA3503"/>
    <mergeCell ref="U3504:AA3504"/>
    <mergeCell ref="U3505:AA3505"/>
    <mergeCell ref="U3506:AA3506"/>
    <mergeCell ref="U3507:AA3507"/>
    <mergeCell ref="U3508:AA3508"/>
    <mergeCell ref="U3509:AA3509"/>
    <mergeCell ref="U3510:AA3510"/>
    <mergeCell ref="U3511:AA3511"/>
    <mergeCell ref="U3512:AA3512"/>
    <mergeCell ref="U3513:AA3513"/>
    <mergeCell ref="U3514:AA3514"/>
    <mergeCell ref="U3515:AA3515"/>
    <mergeCell ref="U3516:AA3516"/>
    <mergeCell ref="U3517:AA3517"/>
    <mergeCell ref="AM3557:AN3557"/>
    <mergeCell ref="AM3558:AN3558"/>
    <mergeCell ref="AM3559:AN3559"/>
    <mergeCell ref="AM3560:AN3560"/>
    <mergeCell ref="AM3561:AN3561"/>
    <mergeCell ref="AM3562:AO3562"/>
    <mergeCell ref="AM3563:AO3563"/>
    <mergeCell ref="AM3564:AN3564"/>
    <mergeCell ref="AM3565:AO3565"/>
    <mergeCell ref="AM3566:AN3566"/>
    <mergeCell ref="AM3567:AO3567"/>
    <mergeCell ref="AM3568:AN3568"/>
    <mergeCell ref="AM3569:AN3569"/>
    <mergeCell ref="AM3570:AN3570"/>
    <mergeCell ref="U3708:AA3708"/>
    <mergeCell ref="U3709:AA3709"/>
    <mergeCell ref="U3710:AA3710"/>
    <mergeCell ref="U3712:AA3712"/>
    <mergeCell ref="U3713:AA3713"/>
    <mergeCell ref="U3714:AA3714"/>
    <mergeCell ref="U3715:AA3715"/>
    <mergeCell ref="U3700:AA3700"/>
    <mergeCell ref="U3702:AA3702"/>
    <mergeCell ref="U3703:AA3703"/>
    <mergeCell ref="U3704:AA3704"/>
    <mergeCell ref="U3705:AA3705"/>
    <mergeCell ref="U3706:AA3706"/>
    <mergeCell ref="U3707:AA3707"/>
    <mergeCell ref="U3650:AA3650"/>
    <mergeCell ref="U3651:AA3651"/>
    <mergeCell ref="U3652:AA3652"/>
    <mergeCell ref="U3653:AA3653"/>
    <mergeCell ref="U3654:AA3654"/>
    <mergeCell ref="U3655:AA3655"/>
    <mergeCell ref="U3656:AA3656"/>
    <mergeCell ref="U3657:AA3657"/>
    <mergeCell ref="U3658:AA3658"/>
    <mergeCell ref="U3659:AA3659"/>
    <mergeCell ref="U3660:AA3660"/>
    <mergeCell ref="U3661:AA3661"/>
    <mergeCell ref="U3662:AA3662"/>
    <mergeCell ref="U3663:AA3663"/>
    <mergeCell ref="U3664:AA3664"/>
    <mergeCell ref="U3665:AA3665"/>
    <mergeCell ref="U3666:AA3666"/>
    <mergeCell ref="U3667:AA3667"/>
    <mergeCell ref="U3668:AA3668"/>
    <mergeCell ref="U3669:AA3669"/>
    <mergeCell ref="U3670:AA3670"/>
    <mergeCell ref="U3671:AA3671"/>
    <mergeCell ref="U3672:AA3672"/>
    <mergeCell ref="U3673:AA3673"/>
    <mergeCell ref="U3674:AA3674"/>
    <mergeCell ref="U3675:AA3675"/>
    <mergeCell ref="U3676:AA3676"/>
    <mergeCell ref="U3677:AA3677"/>
    <mergeCell ref="U3678:AA3678"/>
    <mergeCell ref="U3679:AA3679"/>
    <mergeCell ref="U3680:AA3680"/>
    <mergeCell ref="U3681:AA3681"/>
    <mergeCell ref="U3682:AA3682"/>
    <mergeCell ref="U3683:AA3683"/>
    <mergeCell ref="U3684:AA3684"/>
    <mergeCell ref="U3685:AA3685"/>
    <mergeCell ref="U3686:AA3686"/>
    <mergeCell ref="U3687:AA3687"/>
    <mergeCell ref="U3689:AA3689"/>
    <mergeCell ref="U3690:AA3690"/>
    <mergeCell ref="U3691:AA3691"/>
    <mergeCell ref="U3692:AA3692"/>
    <mergeCell ref="U3693:AA3693"/>
    <mergeCell ref="U3694:AA3694"/>
    <mergeCell ref="U3695:AA3695"/>
    <mergeCell ref="U3696:AA3696"/>
    <mergeCell ref="U3697:AA3697"/>
    <mergeCell ref="U3698:AA3698"/>
    <mergeCell ref="U3699:AA3699"/>
    <mergeCell ref="U3761:AA3761"/>
    <mergeCell ref="U3762:AA3762"/>
    <mergeCell ref="U3763:AA3763"/>
    <mergeCell ref="U3764:AA3764"/>
    <mergeCell ref="U3765:AA3765"/>
    <mergeCell ref="U3766:AA3766"/>
    <mergeCell ref="U3767:AA3767"/>
    <mergeCell ref="U3774:AA3774"/>
    <mergeCell ref="AB3774:AC3774"/>
    <mergeCell ref="U3775:AA3775"/>
    <mergeCell ref="AB3775:AC3775"/>
    <mergeCell ref="U3776:AA3776"/>
    <mergeCell ref="U3768:AA3768"/>
    <mergeCell ref="U3769:AA3769"/>
    <mergeCell ref="U3770:AA3770"/>
    <mergeCell ref="AB3770:AC3770"/>
    <mergeCell ref="U3771:AA3771"/>
    <mergeCell ref="U3772:AA3772"/>
    <mergeCell ref="U3773:AA3773"/>
    <mergeCell ref="AM3742:AN3742"/>
    <mergeCell ref="AM3743:AN3743"/>
    <mergeCell ref="U3744:AA3744"/>
    <mergeCell ref="AM3744:AN3744"/>
    <mergeCell ref="U3745:AA3745"/>
    <mergeCell ref="AM3745:AN3745"/>
    <mergeCell ref="AM3746:AN3746"/>
    <mergeCell ref="AM3733:AN3733"/>
    <mergeCell ref="AM3734:AN3734"/>
    <mergeCell ref="AM3737:AO3737"/>
    <mergeCell ref="AM3738:AO3738"/>
    <mergeCell ref="AM3739:AO3739"/>
    <mergeCell ref="AM3740:AN3740"/>
    <mergeCell ref="AM3741:AO3741"/>
    <mergeCell ref="U3746:AA3746"/>
    <mergeCell ref="U3747:AA3747"/>
    <mergeCell ref="U3748:AA3748"/>
    <mergeCell ref="U3749:AA3749"/>
    <mergeCell ref="U3750:AA3750"/>
    <mergeCell ref="U3751:AA3751"/>
    <mergeCell ref="U3753:AA3753"/>
    <mergeCell ref="AM3747:AN3747"/>
    <mergeCell ref="AM3748:AN3748"/>
    <mergeCell ref="AM3749:AN3749"/>
    <mergeCell ref="AM3750:AN3750"/>
    <mergeCell ref="AM3751:AN3751"/>
    <mergeCell ref="AM3752:AN3752"/>
    <mergeCell ref="AM3753:AN3753"/>
    <mergeCell ref="U3754:AA3754"/>
    <mergeCell ref="U3755:AA3755"/>
    <mergeCell ref="U3756:AA3756"/>
    <mergeCell ref="U3757:AA3757"/>
    <mergeCell ref="U3758:AA3758"/>
    <mergeCell ref="U3759:AA3759"/>
    <mergeCell ref="U3760:AA3760"/>
    <mergeCell ref="AM3754:AN3754"/>
    <mergeCell ref="AM3755:AN3755"/>
    <mergeCell ref="AM3756:AN3756"/>
    <mergeCell ref="AM3757:AN3757"/>
    <mergeCell ref="AM3758:AN3758"/>
    <mergeCell ref="AM3759:AN3759"/>
    <mergeCell ref="AM3760:AN3760"/>
    <mergeCell ref="AM3761:AN3761"/>
    <mergeCell ref="AM3762:AO3762"/>
    <mergeCell ref="AM3763:AN3763"/>
    <mergeCell ref="AM3764:AN3764"/>
    <mergeCell ref="AM3765:AN3765"/>
    <mergeCell ref="AM3766:AN3766"/>
    <mergeCell ref="AM3767:AN3767"/>
    <mergeCell ref="U3793:AA3793"/>
    <mergeCell ref="U3794:AA3794"/>
    <mergeCell ref="U3795:AA3795"/>
    <mergeCell ref="U3796:AA3796"/>
    <mergeCell ref="U3797:AA3797"/>
    <mergeCell ref="U3798:AA3798"/>
    <mergeCell ref="U3799:AA3799"/>
    <mergeCell ref="U3807:AA3807"/>
    <mergeCell ref="U3808:AA3808"/>
    <mergeCell ref="U3809:AA3809"/>
    <mergeCell ref="U3800:AA3800"/>
    <mergeCell ref="U3801:AA3801"/>
    <mergeCell ref="U3802:AA3802"/>
    <mergeCell ref="U3803:AA3803"/>
    <mergeCell ref="U3804:AA3804"/>
    <mergeCell ref="U3805:AA3805"/>
    <mergeCell ref="U3806:AA3806"/>
    <mergeCell ref="AM3775:AN3775"/>
    <mergeCell ref="AM3776:AO3776"/>
    <mergeCell ref="U3777:AA3777"/>
    <mergeCell ref="AM3777:AO3777"/>
    <mergeCell ref="U3778:AA3778"/>
    <mergeCell ref="AM3778:AN3778"/>
    <mergeCell ref="AM3779:AO3779"/>
    <mergeCell ref="AM3768:AN3768"/>
    <mergeCell ref="AM3769:AO3769"/>
    <mergeCell ref="AM3770:AN3770"/>
    <mergeCell ref="AM3771:AN3771"/>
    <mergeCell ref="AM3772:AN3772"/>
    <mergeCell ref="AM3773:AN3773"/>
    <mergeCell ref="AM3774:AN3774"/>
    <mergeCell ref="U3779:AA3779"/>
    <mergeCell ref="U3780:AA3780"/>
    <mergeCell ref="U3781:AA3781"/>
    <mergeCell ref="U3782:AA3782"/>
    <mergeCell ref="U3783:AA3783"/>
    <mergeCell ref="U3784:AA3784"/>
    <mergeCell ref="U3785:AA3785"/>
    <mergeCell ref="AM3780:AN3780"/>
    <mergeCell ref="AM3781:AO3781"/>
    <mergeCell ref="AM3782:AO3782"/>
    <mergeCell ref="AM3783:AN3783"/>
    <mergeCell ref="AM3784:AN3784"/>
    <mergeCell ref="AM3785:AN3785"/>
    <mergeCell ref="AM3786:AN3786"/>
    <mergeCell ref="U3786:AA3786"/>
    <mergeCell ref="U3787:AA3787"/>
    <mergeCell ref="U3788:AA3788"/>
    <mergeCell ref="U3789:AA3789"/>
    <mergeCell ref="U3790:AA3790"/>
    <mergeCell ref="U3791:AA3791"/>
    <mergeCell ref="U3792:AA3792"/>
    <mergeCell ref="AM3787:AN3787"/>
    <mergeCell ref="AM3788:AN3788"/>
    <mergeCell ref="AM3789:AN3789"/>
    <mergeCell ref="AM3790:AN3790"/>
    <mergeCell ref="AM3791:AN3791"/>
    <mergeCell ref="AM3792:AN3792"/>
    <mergeCell ref="AM3793:AN3793"/>
    <mergeCell ref="AM3794:AN3794"/>
    <mergeCell ref="AM3795:AO3795"/>
    <mergeCell ref="AM3796:AN3796"/>
    <mergeCell ref="AM3797:AN3797"/>
    <mergeCell ref="AM3798:AN3798"/>
    <mergeCell ref="AM3799:AN3799"/>
    <mergeCell ref="AM3800:AN3800"/>
    <mergeCell ref="U561:AA561"/>
    <mergeCell ref="AB561:AC561"/>
    <mergeCell ref="U562:AA562"/>
    <mergeCell ref="AB562:AC562"/>
    <mergeCell ref="U563:AA563"/>
    <mergeCell ref="U564:AA564"/>
    <mergeCell ref="AB564:AC564"/>
    <mergeCell ref="AB574:AC574"/>
    <mergeCell ref="AB582:AC582"/>
    <mergeCell ref="AB584:AC584"/>
    <mergeCell ref="U565:AA565"/>
    <mergeCell ref="AB565:AC565"/>
    <mergeCell ref="U566:AA566"/>
    <mergeCell ref="U567:AA567"/>
    <mergeCell ref="U568:AA568"/>
    <mergeCell ref="U569:AA569"/>
    <mergeCell ref="AB569:AC569"/>
    <mergeCell ref="U515:AA515"/>
    <mergeCell ref="U516:AA516"/>
    <mergeCell ref="U517:AA517"/>
    <mergeCell ref="U519:AA519"/>
    <mergeCell ref="U520:AA520"/>
    <mergeCell ref="U521:AA521"/>
    <mergeCell ref="U522:AA522"/>
    <mergeCell ref="U523:AA523"/>
    <mergeCell ref="U524:AA524"/>
    <mergeCell ref="U525:AA525"/>
    <mergeCell ref="U526:AA526"/>
    <mergeCell ref="U527:AA527"/>
    <mergeCell ref="U528:AA528"/>
    <mergeCell ref="U529:AA529"/>
    <mergeCell ref="U530:AA530"/>
    <mergeCell ref="U531:AA531"/>
    <mergeCell ref="U532:AA532"/>
    <mergeCell ref="U533:AA533"/>
    <mergeCell ref="U534:AA534"/>
    <mergeCell ref="U535:AA535"/>
    <mergeCell ref="U536:AA536"/>
    <mergeCell ref="U537:AA537"/>
    <mergeCell ref="U538:AA538"/>
    <mergeCell ref="U539:AA539"/>
    <mergeCell ref="U540:AA540"/>
    <mergeCell ref="U541:AA541"/>
    <mergeCell ref="U542:AA542"/>
    <mergeCell ref="U546:AA546"/>
    <mergeCell ref="U547:AA547"/>
    <mergeCell ref="U548:AA548"/>
    <mergeCell ref="U549:AA549"/>
    <mergeCell ref="U550:AA550"/>
    <mergeCell ref="U551:AA551"/>
    <mergeCell ref="U552:AA552"/>
    <mergeCell ref="U553:AA553"/>
    <mergeCell ref="U554:AA554"/>
    <mergeCell ref="U555:AA555"/>
    <mergeCell ref="U556:AA556"/>
    <mergeCell ref="U557:AA557"/>
    <mergeCell ref="U558:AA558"/>
    <mergeCell ref="U559:AA559"/>
    <mergeCell ref="U560:AA560"/>
    <mergeCell ref="U570:AA570"/>
    <mergeCell ref="U571:AA571"/>
    <mergeCell ref="U572:AA572"/>
    <mergeCell ref="U573:AA573"/>
    <mergeCell ref="U574:AA574"/>
    <mergeCell ref="U575:AA575"/>
    <mergeCell ref="U576:AA576"/>
    <mergeCell ref="U219:AA219"/>
    <mergeCell ref="U220:AA220"/>
    <mergeCell ref="U221:AA221"/>
    <mergeCell ref="U222:AA222"/>
    <mergeCell ref="U223:AA223"/>
    <mergeCell ref="U224:AA224"/>
    <mergeCell ref="U225:AA225"/>
    <mergeCell ref="U226:AA226"/>
    <mergeCell ref="U227:AA227"/>
    <mergeCell ref="W228:X228"/>
    <mergeCell ref="U229:AA229"/>
    <mergeCell ref="U230:AA230"/>
    <mergeCell ref="U231:AA231"/>
    <mergeCell ref="U232:AA232"/>
    <mergeCell ref="U233:AA233"/>
    <mergeCell ref="U234:AA234"/>
    <mergeCell ref="U235:AA235"/>
    <mergeCell ref="U236:AA236"/>
    <mergeCell ref="U237:AA237"/>
    <mergeCell ref="U238:AA238"/>
    <mergeCell ref="U239:AA239"/>
    <mergeCell ref="U240:AA240"/>
    <mergeCell ref="U241:AA241"/>
    <mergeCell ref="U242:AA242"/>
    <mergeCell ref="U243:AA243"/>
    <mergeCell ref="U244:AA244"/>
    <mergeCell ref="U245:AA245"/>
    <mergeCell ref="U246:AA246"/>
    <mergeCell ref="U247:AA247"/>
    <mergeCell ref="U248:AA248"/>
    <mergeCell ref="U249:AA249"/>
    <mergeCell ref="U250:AA250"/>
    <mergeCell ref="U251:AA251"/>
    <mergeCell ref="U252:AA252"/>
    <mergeCell ref="U253:AA253"/>
    <mergeCell ref="U254:AA254"/>
    <mergeCell ref="U255:AA255"/>
    <mergeCell ref="U256:AA256"/>
    <mergeCell ref="U257:AA257"/>
    <mergeCell ref="U258:AA258"/>
    <mergeCell ref="U259:AA259"/>
    <mergeCell ref="U260:AA260"/>
    <mergeCell ref="U261:AA261"/>
    <mergeCell ref="U262:AA262"/>
    <mergeCell ref="U263:AA263"/>
    <mergeCell ref="U264:AA264"/>
    <mergeCell ref="U265:AA265"/>
    <mergeCell ref="U266:AA266"/>
    <mergeCell ref="U267:AA267"/>
    <mergeCell ref="U268:AA268"/>
    <mergeCell ref="U269:AA269"/>
    <mergeCell ref="U270:AA270"/>
    <mergeCell ref="U271:AA271"/>
    <mergeCell ref="U272:AA272"/>
    <mergeCell ref="U273:AA273"/>
    <mergeCell ref="U274:AA274"/>
    <mergeCell ref="U275:AA275"/>
    <mergeCell ref="U276:AA276"/>
    <mergeCell ref="U277:AA277"/>
    <mergeCell ref="U278:AA278"/>
    <mergeCell ref="U279:AA279"/>
    <mergeCell ref="U280:AA280"/>
    <mergeCell ref="U281:AA281"/>
    <mergeCell ref="U282:AA282"/>
    <mergeCell ref="U283:AA283"/>
    <mergeCell ref="U284:AA284"/>
    <mergeCell ref="U285:AA285"/>
    <mergeCell ref="U286:AA286"/>
    <mergeCell ref="U287:AA287"/>
    <mergeCell ref="U288:AA288"/>
    <mergeCell ref="U289:AA289"/>
    <mergeCell ref="U290:AA290"/>
    <mergeCell ref="U291:AA291"/>
    <mergeCell ref="U292:AA292"/>
    <mergeCell ref="U293:AA293"/>
    <mergeCell ref="U294:AA294"/>
    <mergeCell ref="U295:AA295"/>
    <mergeCell ref="U296:AA296"/>
    <mergeCell ref="U297:AA297"/>
    <mergeCell ref="U298:AA298"/>
    <mergeCell ref="U299:AA299"/>
    <mergeCell ref="U300:AA300"/>
    <mergeCell ref="U301:AA301"/>
    <mergeCell ref="U302:AA302"/>
    <mergeCell ref="U303:AA303"/>
    <mergeCell ref="U304:AA304"/>
    <mergeCell ref="U305:AA305"/>
    <mergeCell ref="U306:AA306"/>
    <mergeCell ref="U307:AA307"/>
    <mergeCell ref="U308:AA308"/>
    <mergeCell ref="U309:AA309"/>
    <mergeCell ref="U310:AA310"/>
    <mergeCell ref="U311:AA311"/>
    <mergeCell ref="U312:AA312"/>
    <mergeCell ref="U313:AA313"/>
    <mergeCell ref="U314:AA314"/>
    <mergeCell ref="U315:AA315"/>
    <mergeCell ref="U316:AA316"/>
    <mergeCell ref="U317:AA317"/>
    <mergeCell ref="U318:AA318"/>
    <mergeCell ref="U319:AA319"/>
    <mergeCell ref="U320:AA320"/>
    <mergeCell ref="U321:AA321"/>
    <mergeCell ref="U322:AA322"/>
    <mergeCell ref="U323:AA323"/>
    <mergeCell ref="U324:AA324"/>
    <mergeCell ref="U325:AA325"/>
    <mergeCell ref="U326:AA326"/>
    <mergeCell ref="U327:AA327"/>
    <mergeCell ref="U328:AA328"/>
    <mergeCell ref="U329:AA329"/>
    <mergeCell ref="U330:AA330"/>
    <mergeCell ref="U331:AA331"/>
    <mergeCell ref="U332:AA332"/>
    <mergeCell ref="U333:AA333"/>
    <mergeCell ref="U334:AA334"/>
    <mergeCell ref="U335:AA335"/>
    <mergeCell ref="U336:AA336"/>
    <mergeCell ref="U337:AA337"/>
    <mergeCell ref="U338:AA338"/>
    <mergeCell ref="U339:AA339"/>
    <mergeCell ref="U340:AA340"/>
    <mergeCell ref="U341:AA341"/>
    <mergeCell ref="U342:AA342"/>
    <mergeCell ref="U343:AA343"/>
    <mergeCell ref="U344:AA344"/>
    <mergeCell ref="U345:AA345"/>
    <mergeCell ref="U346:AA346"/>
    <mergeCell ref="U347:AA347"/>
    <mergeCell ref="U348:AA348"/>
    <mergeCell ref="U349:AA349"/>
    <mergeCell ref="U350:AA350"/>
    <mergeCell ref="U351:AA351"/>
    <mergeCell ref="U352:AA352"/>
    <mergeCell ref="U353:AA353"/>
    <mergeCell ref="U354:AA354"/>
    <mergeCell ref="U355:AA355"/>
    <mergeCell ref="U356:AA356"/>
    <mergeCell ref="U357:AA357"/>
    <mergeCell ref="U358:AA358"/>
    <mergeCell ref="U359:AA359"/>
    <mergeCell ref="U360:AA360"/>
    <mergeCell ref="U361:AA361"/>
    <mergeCell ref="U362:AA362"/>
    <mergeCell ref="U363:AA363"/>
    <mergeCell ref="U364:AA364"/>
    <mergeCell ref="U365:AA365"/>
    <mergeCell ref="U366:AA366"/>
    <mergeCell ref="U367:AA367"/>
    <mergeCell ref="U368:AA368"/>
    <mergeCell ref="U369:AA369"/>
    <mergeCell ref="U370:AA370"/>
    <mergeCell ref="U371:AA371"/>
    <mergeCell ref="U372:AA372"/>
    <mergeCell ref="U373:AA373"/>
    <mergeCell ref="U374:AA374"/>
    <mergeCell ref="U375:AA375"/>
    <mergeCell ref="U376:AA376"/>
    <mergeCell ref="U377:AA377"/>
    <mergeCell ref="U378:AA378"/>
    <mergeCell ref="U379:AA379"/>
    <mergeCell ref="U380:AA380"/>
    <mergeCell ref="U381:AA381"/>
    <mergeCell ref="U382:AA382"/>
    <mergeCell ref="U383:AA383"/>
    <mergeCell ref="U384:AA384"/>
    <mergeCell ref="U385:AA385"/>
    <mergeCell ref="U386:AA386"/>
    <mergeCell ref="U387:AA387"/>
    <mergeCell ref="U388:AA388"/>
    <mergeCell ref="U389:AA389"/>
    <mergeCell ref="U390:AA390"/>
    <mergeCell ref="U391:AA391"/>
    <mergeCell ref="U392:AA392"/>
    <mergeCell ref="U393:AA393"/>
    <mergeCell ref="U394:AA394"/>
    <mergeCell ref="U395:AA395"/>
    <mergeCell ref="U396:AA396"/>
    <mergeCell ref="U398:AA398"/>
    <mergeCell ref="U399:AA399"/>
    <mergeCell ref="U400:AA400"/>
    <mergeCell ref="U401:AA401"/>
    <mergeCell ref="U402:AA402"/>
    <mergeCell ref="U403:AA403"/>
    <mergeCell ref="U404:AA404"/>
    <mergeCell ref="U405:AA405"/>
    <mergeCell ref="U406:AA406"/>
    <mergeCell ref="U407:AA407"/>
    <mergeCell ref="U408:AA408"/>
    <mergeCell ref="U409:AA409"/>
    <mergeCell ref="U410:AA410"/>
    <mergeCell ref="U411:AA411"/>
    <mergeCell ref="U412:AA412"/>
    <mergeCell ref="U413:AA413"/>
    <mergeCell ref="U414:AA414"/>
    <mergeCell ref="U415:AA415"/>
    <mergeCell ref="U416:AA416"/>
    <mergeCell ref="U417:AA417"/>
    <mergeCell ref="U418:AA418"/>
    <mergeCell ref="U419:AA419"/>
    <mergeCell ref="U420:AA420"/>
    <mergeCell ref="U421:AA421"/>
    <mergeCell ref="U422:AA422"/>
    <mergeCell ref="U423:AA423"/>
    <mergeCell ref="U424:AA424"/>
    <mergeCell ref="U425:AA425"/>
    <mergeCell ref="U426:AA426"/>
    <mergeCell ref="U427:AA427"/>
    <mergeCell ref="U428:AA428"/>
    <mergeCell ref="U429:AA429"/>
    <mergeCell ref="U430:AA430"/>
    <mergeCell ref="U431:AA431"/>
    <mergeCell ref="U432:AA432"/>
    <mergeCell ref="U433:AA433"/>
    <mergeCell ref="U434:AA434"/>
    <mergeCell ref="U435:AA435"/>
    <mergeCell ref="U436:AA436"/>
    <mergeCell ref="U437:AA437"/>
    <mergeCell ref="U438:AA438"/>
    <mergeCell ref="AB438:AC438"/>
    <mergeCell ref="U439:AA439"/>
    <mergeCell ref="U440:AA440"/>
    <mergeCell ref="U441:AA441"/>
    <mergeCell ref="AB441:AC441"/>
    <mergeCell ref="U442:AA442"/>
    <mergeCell ref="U443:AA443"/>
    <mergeCell ref="U444:AA444"/>
    <mergeCell ref="U445:AA445"/>
    <mergeCell ref="U446:AA446"/>
    <mergeCell ref="U447:AA447"/>
    <mergeCell ref="AB447:AC447"/>
    <mergeCell ref="U448:AA448"/>
    <mergeCell ref="U449:AA449"/>
    <mergeCell ref="U450:AA450"/>
    <mergeCell ref="U451:AA451"/>
    <mergeCell ref="U452:AA452"/>
    <mergeCell ref="U453:AA453"/>
    <mergeCell ref="AB454:AC454"/>
    <mergeCell ref="U454:AA454"/>
    <mergeCell ref="U455:AA455"/>
    <mergeCell ref="U456:AA456"/>
    <mergeCell ref="U457:AA457"/>
    <mergeCell ref="AB457:AC457"/>
    <mergeCell ref="U458:AA458"/>
    <mergeCell ref="U459:AA459"/>
    <mergeCell ref="U460:AA460"/>
    <mergeCell ref="U461:AA461"/>
    <mergeCell ref="U462:AA462"/>
    <mergeCell ref="U463:AA463"/>
    <mergeCell ref="U464:AA464"/>
    <mergeCell ref="U465:AA465"/>
    <mergeCell ref="U466:AA466"/>
    <mergeCell ref="U467:AA467"/>
    <mergeCell ref="U468:AA468"/>
    <mergeCell ref="U469:AA469"/>
    <mergeCell ref="U470:AA470"/>
    <mergeCell ref="U471:AA471"/>
    <mergeCell ref="U472:AA472"/>
    <mergeCell ref="U473:AA473"/>
    <mergeCell ref="U474:AA474"/>
    <mergeCell ref="U475:AA475"/>
    <mergeCell ref="U476:AA476"/>
    <mergeCell ref="U477:AA477"/>
    <mergeCell ref="U478:AA478"/>
    <mergeCell ref="U479:AA479"/>
    <mergeCell ref="U480:AA480"/>
    <mergeCell ref="U481:AA481"/>
    <mergeCell ref="U482:AA482"/>
    <mergeCell ref="U483:AA483"/>
    <mergeCell ref="U484:AA484"/>
    <mergeCell ref="U485:AA485"/>
    <mergeCell ref="U486:AA486"/>
    <mergeCell ref="U487:AA487"/>
    <mergeCell ref="U488:AA488"/>
    <mergeCell ref="U489:AA489"/>
    <mergeCell ref="U490:AA490"/>
    <mergeCell ref="U491:AA491"/>
    <mergeCell ref="U492:AA492"/>
    <mergeCell ref="U493:AA493"/>
    <mergeCell ref="U494:AA494"/>
    <mergeCell ref="U495:AA495"/>
    <mergeCell ref="U496:AA496"/>
    <mergeCell ref="U497:AA497"/>
    <mergeCell ref="U499:AA499"/>
    <mergeCell ref="U503:AA503"/>
    <mergeCell ref="U504:AA504"/>
    <mergeCell ref="U505:AA505"/>
    <mergeCell ref="U506:AA506"/>
    <mergeCell ref="U507:AA507"/>
    <mergeCell ref="U508:AA508"/>
    <mergeCell ref="U509:AA509"/>
    <mergeCell ref="U512:AA512"/>
    <mergeCell ref="U513:AA513"/>
    <mergeCell ref="U514:AA514"/>
    <mergeCell ref="U577:AA577"/>
    <mergeCell ref="U578:AA578"/>
    <mergeCell ref="U579:AA579"/>
    <mergeCell ref="U580:AA580"/>
    <mergeCell ref="U581:AA581"/>
    <mergeCell ref="U582:AA582"/>
    <mergeCell ref="U583:AA583"/>
    <mergeCell ref="U584:AA584"/>
    <mergeCell ref="U585:AA585"/>
    <mergeCell ref="U586:AA586"/>
    <mergeCell ref="AB586:AC586"/>
    <mergeCell ref="U587:AA587"/>
    <mergeCell ref="U588:AA588"/>
    <mergeCell ref="AB588:AC588"/>
    <mergeCell ref="U589:AA589"/>
    <mergeCell ref="U590:AA590"/>
    <mergeCell ref="U591:AA591"/>
    <mergeCell ref="U592:AA592"/>
    <mergeCell ref="AB592:AC592"/>
    <mergeCell ref="U593:AA593"/>
    <mergeCell ref="AB593:AC593"/>
    <mergeCell ref="U594:AA594"/>
    <mergeCell ref="U595:AA595"/>
    <mergeCell ref="U596:AA596"/>
    <mergeCell ref="U597:AA597"/>
    <mergeCell ref="U598:AA598"/>
    <mergeCell ref="U599:AA599"/>
    <mergeCell ref="U600:AA600"/>
    <mergeCell ref="U601:AA601"/>
    <mergeCell ref="U602:AA602"/>
    <mergeCell ref="U603:AA603"/>
    <mergeCell ref="U604:AA604"/>
    <mergeCell ref="U605:AA605"/>
    <mergeCell ref="U606:AA606"/>
    <mergeCell ref="U607:AA607"/>
    <mergeCell ref="U608:AA608"/>
    <mergeCell ref="U609:AA609"/>
    <mergeCell ref="U610:AA610"/>
    <mergeCell ref="U611:AA611"/>
    <mergeCell ref="U612:AA612"/>
    <mergeCell ref="U613:AA613"/>
    <mergeCell ref="U614:AA614"/>
    <mergeCell ref="U615:AA615"/>
    <mergeCell ref="U616:AA616"/>
    <mergeCell ref="U617:AA617"/>
    <mergeCell ref="U618:AA618"/>
    <mergeCell ref="U619:AA619"/>
    <mergeCell ref="U620:AA620"/>
    <mergeCell ref="U621:AA621"/>
    <mergeCell ref="U1024:AA1024"/>
    <mergeCell ref="U1025:AA1025"/>
    <mergeCell ref="U1026:AA1026"/>
    <mergeCell ref="U1027:AA1027"/>
    <mergeCell ref="U1028:AA1028"/>
    <mergeCell ref="U1029:AA1029"/>
    <mergeCell ref="U1030:AA1030"/>
    <mergeCell ref="U1031:AA1031"/>
    <mergeCell ref="U1032:AA1032"/>
    <mergeCell ref="U1033:AA1033"/>
    <mergeCell ref="U1035:AA1035"/>
    <mergeCell ref="U1036:AA1036"/>
    <mergeCell ref="U1037:AA1037"/>
    <mergeCell ref="U1038:AA1038"/>
    <mergeCell ref="U980:AA980"/>
    <mergeCell ref="U981:AA981"/>
    <mergeCell ref="U982:AA982"/>
    <mergeCell ref="U983:AA983"/>
    <mergeCell ref="U984:AA984"/>
    <mergeCell ref="U985:AA985"/>
    <mergeCell ref="U986:AA986"/>
    <mergeCell ref="U987:AA987"/>
    <mergeCell ref="U988:AA988"/>
    <mergeCell ref="U989:AA989"/>
    <mergeCell ref="U990:AA990"/>
    <mergeCell ref="U991:AA991"/>
    <mergeCell ref="U992:AA992"/>
    <mergeCell ref="U993:AA993"/>
    <mergeCell ref="U994:AA994"/>
    <mergeCell ref="U995:AA995"/>
    <mergeCell ref="U996:AA996"/>
    <mergeCell ref="U997:AA997"/>
    <mergeCell ref="U998:AA998"/>
    <mergeCell ref="U999:AA999"/>
    <mergeCell ref="U1000:AA1000"/>
    <mergeCell ref="U1001:AA1001"/>
    <mergeCell ref="U1002:AA1002"/>
    <mergeCell ref="U1003:AA1003"/>
    <mergeCell ref="U1004:AA1004"/>
    <mergeCell ref="U1005:AA1005"/>
    <mergeCell ref="U1006:AA1006"/>
    <mergeCell ref="U1007:AA1007"/>
    <mergeCell ref="U1008:AA1008"/>
    <mergeCell ref="U1009:AA1009"/>
    <mergeCell ref="U1010:AA1010"/>
    <mergeCell ref="U1011:AA1011"/>
    <mergeCell ref="U1012:AA1012"/>
    <mergeCell ref="U1013:AA1013"/>
    <mergeCell ref="U1015:AA1015"/>
    <mergeCell ref="U1016:AA1016"/>
    <mergeCell ref="U1017:AA1017"/>
    <mergeCell ref="U1018:AA1018"/>
    <mergeCell ref="U1019:AA1019"/>
    <mergeCell ref="U1020:AA1020"/>
    <mergeCell ref="U1022:AA1022"/>
    <mergeCell ref="U1023:AA1023"/>
    <mergeCell ref="U1040:AA1040"/>
    <mergeCell ref="U1042:AA1042"/>
    <mergeCell ref="U622:AA622"/>
    <mergeCell ref="U623:AA623"/>
    <mergeCell ref="U624:AA624"/>
    <mergeCell ref="U625:AA625"/>
    <mergeCell ref="U626:AA626"/>
    <mergeCell ref="U627:AA627"/>
    <mergeCell ref="U628:AA628"/>
    <mergeCell ref="U629:AA629"/>
    <mergeCell ref="U630:AA630"/>
    <mergeCell ref="U631:AA631"/>
    <mergeCell ref="U632:AA632"/>
    <mergeCell ref="U633:AA633"/>
    <mergeCell ref="U634:AA634"/>
    <mergeCell ref="U635:AA635"/>
    <mergeCell ref="U636:AA636"/>
    <mergeCell ref="U637:AA637"/>
    <mergeCell ref="U638:AA638"/>
    <mergeCell ref="U639:AA639"/>
    <mergeCell ref="U640:AA640"/>
    <mergeCell ref="U641:AA641"/>
    <mergeCell ref="U642:AA642"/>
    <mergeCell ref="U643:AA643"/>
    <mergeCell ref="U644:AA644"/>
    <mergeCell ref="U645:AA645"/>
    <mergeCell ref="U646:AA646"/>
    <mergeCell ref="U647:AA647"/>
    <mergeCell ref="U648:AA648"/>
    <mergeCell ref="U649:AA649"/>
    <mergeCell ref="U652:AA652"/>
    <mergeCell ref="U653:AA653"/>
    <mergeCell ref="U656:AA656"/>
    <mergeCell ref="U659:AA659"/>
    <mergeCell ref="U660:AA660"/>
    <mergeCell ref="U662:AA662"/>
    <mergeCell ref="U663:AA663"/>
    <mergeCell ref="U664:AA664"/>
    <mergeCell ref="U667:AA667"/>
    <mergeCell ref="U668:AA668"/>
    <mergeCell ref="U669:AA669"/>
    <mergeCell ref="U670:AA670"/>
    <mergeCell ref="U671:AA671"/>
    <mergeCell ref="U673:AA673"/>
    <mergeCell ref="U674:AA674"/>
    <mergeCell ref="U675:AA675"/>
    <mergeCell ref="U676:AA676"/>
    <mergeCell ref="U677:AA677"/>
    <mergeCell ref="U678:AA678"/>
    <mergeCell ref="U683:AA683"/>
    <mergeCell ref="U684:AA684"/>
    <mergeCell ref="U685:AA685"/>
    <mergeCell ref="U686:AA686"/>
    <mergeCell ref="U687:AA687"/>
    <mergeCell ref="U689:AA689"/>
    <mergeCell ref="U690:AA690"/>
    <mergeCell ref="U691:AA691"/>
    <mergeCell ref="U692:AA692"/>
    <mergeCell ref="U693:AA693"/>
    <mergeCell ref="U694:AA694"/>
    <mergeCell ref="U695:AA695"/>
    <mergeCell ref="U696:AA696"/>
    <mergeCell ref="U697:AA697"/>
    <mergeCell ref="U698:AA698"/>
    <mergeCell ref="U702:AA702"/>
    <mergeCell ref="U708:AA708"/>
    <mergeCell ref="U709:AA709"/>
    <mergeCell ref="U710:AA710"/>
    <mergeCell ref="U711:AA711"/>
    <mergeCell ref="U712:AA712"/>
    <mergeCell ref="U713:AA713"/>
    <mergeCell ref="U714:AA714"/>
    <mergeCell ref="U715:AA715"/>
    <mergeCell ref="U716:AA716"/>
    <mergeCell ref="U717:AA717"/>
    <mergeCell ref="U718:AA718"/>
    <mergeCell ref="U719:AA719"/>
    <mergeCell ref="U720:AA720"/>
    <mergeCell ref="U721:AA721"/>
    <mergeCell ref="U722:AA722"/>
    <mergeCell ref="U723:AA723"/>
    <mergeCell ref="U724:AA724"/>
    <mergeCell ref="U725:AA725"/>
    <mergeCell ref="U726:AA726"/>
    <mergeCell ref="U727:AA727"/>
    <mergeCell ref="U728:AA728"/>
    <mergeCell ref="U729:AA729"/>
    <mergeCell ref="U730:AA730"/>
    <mergeCell ref="AB730:AC730"/>
    <mergeCell ref="U731:AA731"/>
    <mergeCell ref="U732:AA732"/>
    <mergeCell ref="U733:AA733"/>
    <mergeCell ref="AB734:AC734"/>
    <mergeCell ref="U734:AA734"/>
    <mergeCell ref="U735:AA735"/>
    <mergeCell ref="U736:AA736"/>
    <mergeCell ref="U737:AA737"/>
    <mergeCell ref="U738:AA738"/>
    <mergeCell ref="U739:AA739"/>
    <mergeCell ref="AB739:AC739"/>
    <mergeCell ref="U740:AA740"/>
    <mergeCell ref="U741:AA741"/>
    <mergeCell ref="U742:AA742"/>
    <mergeCell ref="U743:AA743"/>
    <mergeCell ref="U744:AA744"/>
    <mergeCell ref="U745:AA745"/>
    <mergeCell ref="U746:AA746"/>
    <mergeCell ref="U747:AA747"/>
    <mergeCell ref="U748:AA748"/>
    <mergeCell ref="U749:AA749"/>
    <mergeCell ref="U750:AA750"/>
    <mergeCell ref="U751:AA751"/>
    <mergeCell ref="U752:AA752"/>
    <mergeCell ref="U753:AA753"/>
    <mergeCell ref="U754:AA754"/>
    <mergeCell ref="U755:AA755"/>
    <mergeCell ref="U756:AA756"/>
    <mergeCell ref="U757:AA757"/>
    <mergeCell ref="U758:AA758"/>
    <mergeCell ref="U759:AA759"/>
    <mergeCell ref="U760:AA760"/>
    <mergeCell ref="U761:AA761"/>
    <mergeCell ref="U762:AA762"/>
    <mergeCell ref="AB762:AC762"/>
    <mergeCell ref="U763:AA763"/>
    <mergeCell ref="U764:AA764"/>
    <mergeCell ref="U765:AA765"/>
    <mergeCell ref="AB766:AC766"/>
    <mergeCell ref="U766:AA766"/>
    <mergeCell ref="U767:AA767"/>
    <mergeCell ref="U768:AA768"/>
    <mergeCell ref="U769:AA769"/>
    <mergeCell ref="AB769:AC769"/>
    <mergeCell ref="U770:AA770"/>
    <mergeCell ref="U771:AA771"/>
    <mergeCell ref="U772:AA772"/>
    <mergeCell ref="AB772:AC772"/>
    <mergeCell ref="U773:AA773"/>
    <mergeCell ref="U774:AA774"/>
    <mergeCell ref="U775:AA775"/>
    <mergeCell ref="U776:AA776"/>
    <mergeCell ref="U777:AA777"/>
    <mergeCell ref="U778:AA778"/>
    <mergeCell ref="U779:AA779"/>
    <mergeCell ref="U780:AA780"/>
    <mergeCell ref="U781:AA781"/>
    <mergeCell ref="U782:AA782"/>
    <mergeCell ref="U783:AA783"/>
    <mergeCell ref="U784:AA784"/>
    <mergeCell ref="U785:AA785"/>
    <mergeCell ref="U786:AA786"/>
    <mergeCell ref="U787:AA787"/>
    <mergeCell ref="U788:AA788"/>
    <mergeCell ref="U789:AA789"/>
    <mergeCell ref="U790:AA790"/>
    <mergeCell ref="U791:AA791"/>
    <mergeCell ref="U792:AA792"/>
    <mergeCell ref="U793:AA793"/>
    <mergeCell ref="U794:AA794"/>
    <mergeCell ref="U795:AA795"/>
    <mergeCell ref="U796:AA796"/>
    <mergeCell ref="U797:AA797"/>
    <mergeCell ref="U798:AA798"/>
    <mergeCell ref="U799:AA799"/>
    <mergeCell ref="U800:AA800"/>
    <mergeCell ref="U801:AA801"/>
    <mergeCell ref="U802:AA802"/>
    <mergeCell ref="U803:AA803"/>
    <mergeCell ref="U804:AA804"/>
    <mergeCell ref="U805:AA805"/>
    <mergeCell ref="U806:AA806"/>
    <mergeCell ref="U807:AA807"/>
    <mergeCell ref="U808:AA808"/>
    <mergeCell ref="U809:AA809"/>
    <mergeCell ref="U810:AA810"/>
    <mergeCell ref="U811:AA811"/>
    <mergeCell ref="U812:AA812"/>
    <mergeCell ref="U813:AA813"/>
    <mergeCell ref="U814:AA814"/>
    <mergeCell ref="U815:AA815"/>
    <mergeCell ref="U816:AA816"/>
    <mergeCell ref="U817:AA817"/>
    <mergeCell ref="U818:AA818"/>
    <mergeCell ref="U819:AA819"/>
    <mergeCell ref="U820:AA820"/>
    <mergeCell ref="U821:AA821"/>
    <mergeCell ref="U822:AA822"/>
    <mergeCell ref="U823:AA823"/>
    <mergeCell ref="U824:AA824"/>
    <mergeCell ref="U825:AA825"/>
    <mergeCell ref="U826:AA826"/>
    <mergeCell ref="U827:AA827"/>
    <mergeCell ref="U828:AA828"/>
    <mergeCell ref="U829:AA829"/>
    <mergeCell ref="U831:AA831"/>
    <mergeCell ref="U832:AA832"/>
    <mergeCell ref="U833:AA833"/>
    <mergeCell ref="U834:AA834"/>
    <mergeCell ref="U835:AA835"/>
    <mergeCell ref="U836:AA836"/>
    <mergeCell ref="U837:AA837"/>
    <mergeCell ref="U838:AA838"/>
    <mergeCell ref="U841:AA841"/>
    <mergeCell ref="U842:AA842"/>
    <mergeCell ref="U843:AA843"/>
    <mergeCell ref="U844:AA844"/>
    <mergeCell ref="U845:AA845"/>
    <mergeCell ref="U846:AA846"/>
    <mergeCell ref="U847:AA847"/>
    <mergeCell ref="U848:AA848"/>
    <mergeCell ref="U849:AA849"/>
    <mergeCell ref="U850:AA850"/>
    <mergeCell ref="U851:AA851"/>
    <mergeCell ref="U852:AA852"/>
    <mergeCell ref="U853:AA853"/>
    <mergeCell ref="U855:AA855"/>
    <mergeCell ref="U856:AA856"/>
    <mergeCell ref="U857:AA857"/>
    <mergeCell ref="U858:AA858"/>
    <mergeCell ref="U861:AA861"/>
    <mergeCell ref="U862:AA862"/>
    <mergeCell ref="U863:AA863"/>
    <mergeCell ref="U865:AA865"/>
    <mergeCell ref="U866:AA866"/>
    <mergeCell ref="U867:AA867"/>
    <mergeCell ref="U868:AA868"/>
    <mergeCell ref="U869:AA869"/>
    <mergeCell ref="U870:AA870"/>
    <mergeCell ref="U871:AA871"/>
    <mergeCell ref="U872:AA872"/>
    <mergeCell ref="U873:AA873"/>
    <mergeCell ref="U875:AA875"/>
    <mergeCell ref="U876:AA876"/>
    <mergeCell ref="U877:AA877"/>
    <mergeCell ref="U878:AA878"/>
    <mergeCell ref="U879:AA879"/>
    <mergeCell ref="U880:AA880"/>
    <mergeCell ref="U883:AA883"/>
    <mergeCell ref="U884:AA884"/>
    <mergeCell ref="U885:AA885"/>
    <mergeCell ref="U886:AA886"/>
    <mergeCell ref="U887:AA887"/>
    <mergeCell ref="U888:AA888"/>
    <mergeCell ref="U889:AA889"/>
    <mergeCell ref="U890:AA890"/>
    <mergeCell ref="U891:AA891"/>
    <mergeCell ref="U892:AA892"/>
    <mergeCell ref="U893:AA893"/>
    <mergeCell ref="U894:AA894"/>
    <mergeCell ref="U895:AA895"/>
    <mergeCell ref="U896:AA896"/>
    <mergeCell ref="U897:AA897"/>
    <mergeCell ref="U898:AA898"/>
    <mergeCell ref="U899:AA899"/>
    <mergeCell ref="U900:AA900"/>
    <mergeCell ref="U901:AA901"/>
    <mergeCell ref="U902:AA902"/>
    <mergeCell ref="U903:AA903"/>
    <mergeCell ref="U904:AA904"/>
    <mergeCell ref="U905:AA905"/>
    <mergeCell ref="U906:AA906"/>
    <mergeCell ref="U907:AA907"/>
    <mergeCell ref="U908:AA908"/>
    <mergeCell ref="U909:AA909"/>
    <mergeCell ref="U910:AA910"/>
    <mergeCell ref="U911:AA911"/>
    <mergeCell ref="U912:AA912"/>
    <mergeCell ref="AB912:AC912"/>
    <mergeCell ref="U913:AA913"/>
    <mergeCell ref="U914:AA914"/>
    <mergeCell ref="U915:AA915"/>
    <mergeCell ref="U916:AA916"/>
    <mergeCell ref="U917:AA917"/>
    <mergeCell ref="AB917:AC917"/>
    <mergeCell ref="U918:AA918"/>
    <mergeCell ref="U919:AA919"/>
    <mergeCell ref="U920:AA920"/>
    <mergeCell ref="AB920:AC920"/>
    <mergeCell ref="U921:AA921"/>
    <mergeCell ref="AB921:AC921"/>
    <mergeCell ref="U922:AA922"/>
    <mergeCell ref="AB923:AC923"/>
    <mergeCell ref="U923:AA923"/>
    <mergeCell ref="U924:AA924"/>
    <mergeCell ref="AB924:AC924"/>
    <mergeCell ref="U925:AA925"/>
    <mergeCell ref="U926:AA926"/>
    <mergeCell ref="U927:AA927"/>
    <mergeCell ref="U928:AA928"/>
    <mergeCell ref="U929:AA929"/>
    <mergeCell ref="AB929:AC929"/>
    <mergeCell ref="U930:AA930"/>
    <mergeCell ref="U931:AA931"/>
    <mergeCell ref="U932:AA932"/>
    <mergeCell ref="U933:AA933"/>
    <mergeCell ref="U934:AA934"/>
    <mergeCell ref="U935:AA935"/>
    <mergeCell ref="U936:AA936"/>
    <mergeCell ref="U937:AA937"/>
    <mergeCell ref="U938:AA938"/>
    <mergeCell ref="U939:AA939"/>
    <mergeCell ref="AB939:AC939"/>
    <mergeCell ref="AB940:AC940"/>
    <mergeCell ref="U940:AA940"/>
    <mergeCell ref="U941:AA941"/>
    <mergeCell ref="AB941:AC941"/>
    <mergeCell ref="U942:AA942"/>
    <mergeCell ref="U943:AA943"/>
    <mergeCell ref="AB943:AC943"/>
    <mergeCell ref="U944:AA944"/>
    <mergeCell ref="U945:AA945"/>
    <mergeCell ref="U946:AA946"/>
    <mergeCell ref="U947:AA947"/>
    <mergeCell ref="U948:AA948"/>
    <mergeCell ref="U949:AA949"/>
    <mergeCell ref="U950:AA950"/>
    <mergeCell ref="U951:AA951"/>
    <mergeCell ref="U952:AA952"/>
    <mergeCell ref="U953:AA953"/>
    <mergeCell ref="U954:AA954"/>
    <mergeCell ref="U955:AA955"/>
    <mergeCell ref="U956:AA956"/>
    <mergeCell ref="U957:AA957"/>
    <mergeCell ref="U958:AA958"/>
    <mergeCell ref="U959:AA959"/>
    <mergeCell ref="U960:AA960"/>
    <mergeCell ref="U961:AA961"/>
    <mergeCell ref="U962:AA962"/>
    <mergeCell ref="U963:AA963"/>
    <mergeCell ref="U964:AA964"/>
    <mergeCell ref="U965:AA965"/>
    <mergeCell ref="U966:AA966"/>
    <mergeCell ref="U967:AA967"/>
    <mergeCell ref="U968:AA968"/>
    <mergeCell ref="U969:AA969"/>
    <mergeCell ref="U970:AA970"/>
    <mergeCell ref="U971:AA971"/>
    <mergeCell ref="U972:AA972"/>
    <mergeCell ref="U973:AA973"/>
    <mergeCell ref="U974:AA974"/>
    <mergeCell ref="U975:AA975"/>
    <mergeCell ref="U976:AA976"/>
    <mergeCell ref="U977:AA977"/>
    <mergeCell ref="U978:AA978"/>
    <mergeCell ref="U979:AA979"/>
    <mergeCell ref="AM137:AN137"/>
    <mergeCell ref="AM138:AO138"/>
    <mergeCell ref="AM139:AN139"/>
    <mergeCell ref="AM140:AN140"/>
    <mergeCell ref="AM141:AN141"/>
    <mergeCell ref="AM142:AN142"/>
    <mergeCell ref="AM143:AN143"/>
    <mergeCell ref="AM144:AN144"/>
    <mergeCell ref="AM145:AN145"/>
    <mergeCell ref="AM146:AO146"/>
    <mergeCell ref="AM147:AN147"/>
    <mergeCell ref="AM148:AN148"/>
    <mergeCell ref="AM149:AN149"/>
    <mergeCell ref="AM150:AN150"/>
    <mergeCell ref="AM95:AN95"/>
    <mergeCell ref="AM96:AN96"/>
    <mergeCell ref="AM97:AN97"/>
    <mergeCell ref="AM98:AN98"/>
    <mergeCell ref="AM99:AO99"/>
    <mergeCell ref="AM100:AN100"/>
    <mergeCell ref="AM101:AO101"/>
    <mergeCell ref="AM102:AO102"/>
    <mergeCell ref="AM103:AO103"/>
    <mergeCell ref="AM104:AO104"/>
    <mergeCell ref="AM105:AO105"/>
    <mergeCell ref="AM106:AN106"/>
    <mergeCell ref="AM107:AN107"/>
    <mergeCell ref="AM108:AO108"/>
    <mergeCell ref="AM109:AO109"/>
    <mergeCell ref="AM110:AO110"/>
    <mergeCell ref="AM111:AN111"/>
    <mergeCell ref="AM112:AO112"/>
    <mergeCell ref="AM113:AO113"/>
    <mergeCell ref="AM114:AN114"/>
    <mergeCell ref="AM115:AN115"/>
    <mergeCell ref="AM116:AN116"/>
    <mergeCell ref="AM117:AO117"/>
    <mergeCell ref="AM118:AN118"/>
    <mergeCell ref="AM119:AO119"/>
    <mergeCell ref="AM120:AN120"/>
    <mergeCell ref="AM121:AN121"/>
    <mergeCell ref="AM122:AN122"/>
    <mergeCell ref="AM123:AO123"/>
    <mergeCell ref="AM124:AN124"/>
    <mergeCell ref="AM125:AO125"/>
    <mergeCell ref="AM126:AN126"/>
    <mergeCell ref="AM127:AN127"/>
    <mergeCell ref="AM128:AN128"/>
    <mergeCell ref="AM129:AN129"/>
    <mergeCell ref="AM130:AN130"/>
    <mergeCell ref="AM131:AO131"/>
    <mergeCell ref="AM132:AN132"/>
    <mergeCell ref="AM133:AN133"/>
    <mergeCell ref="AM134:AN134"/>
    <mergeCell ref="AM135:AO135"/>
    <mergeCell ref="AM136:AN136"/>
    <mergeCell ref="AM151:AN151"/>
    <mergeCell ref="AM152:AN152"/>
    <mergeCell ref="AM153:AN153"/>
    <mergeCell ref="AM154:AO154"/>
    <mergeCell ref="AM155:AN155"/>
    <mergeCell ref="AM156:AN156"/>
    <mergeCell ref="AM157:AN157"/>
    <mergeCell ref="AM214:AN214"/>
    <mergeCell ref="AM215:AN215"/>
    <mergeCell ref="AM207:AN207"/>
    <mergeCell ref="AM208:AN208"/>
    <mergeCell ref="AM209:AN209"/>
    <mergeCell ref="AM210:AN210"/>
    <mergeCell ref="AM211:AN211"/>
    <mergeCell ref="AM212:AN212"/>
    <mergeCell ref="AM213:AN213"/>
    <mergeCell ref="AM158:AN158"/>
    <mergeCell ref="AM159:AN159"/>
    <mergeCell ref="AM160:AN160"/>
    <mergeCell ref="AM161:AN161"/>
    <mergeCell ref="AM162:AN162"/>
    <mergeCell ref="AM163:AN163"/>
    <mergeCell ref="AM164:AN164"/>
    <mergeCell ref="AM165:AN165"/>
    <mergeCell ref="AM166:AN166"/>
    <mergeCell ref="AM167:AN167"/>
    <mergeCell ref="AM168:AN168"/>
    <mergeCell ref="AM169:AO169"/>
    <mergeCell ref="AM170:AO170"/>
    <mergeCell ref="AM171:AO171"/>
    <mergeCell ref="AM172:AN172"/>
    <mergeCell ref="AM173:AN173"/>
    <mergeCell ref="AM174:AN174"/>
    <mergeCell ref="AM175:AN175"/>
    <mergeCell ref="AM176:AN176"/>
    <mergeCell ref="AM177:AN177"/>
    <mergeCell ref="AM178:AN178"/>
    <mergeCell ref="AM179:AO179"/>
    <mergeCell ref="AM180:AN180"/>
    <mergeCell ref="AM181:AN181"/>
    <mergeCell ref="AM182:AN182"/>
    <mergeCell ref="AM183:AN183"/>
    <mergeCell ref="AM184:AO184"/>
    <mergeCell ref="AM185:AN185"/>
    <mergeCell ref="AM186:AO186"/>
    <mergeCell ref="AM187:AN187"/>
    <mergeCell ref="AM188:AN188"/>
    <mergeCell ref="AM189:AO189"/>
    <mergeCell ref="AM190:AO190"/>
    <mergeCell ref="AM191:AN191"/>
    <mergeCell ref="AM192:AN192"/>
    <mergeCell ref="AM193:AO193"/>
    <mergeCell ref="AM194:AN194"/>
    <mergeCell ref="AM195:AO195"/>
    <mergeCell ref="AM196:AN196"/>
    <mergeCell ref="AM197:AN197"/>
    <mergeCell ref="AM198:AN198"/>
    <mergeCell ref="AM199:AN199"/>
    <mergeCell ref="AM200:AN200"/>
    <mergeCell ref="AM201:AN201"/>
    <mergeCell ref="AM202:AN202"/>
    <mergeCell ref="AM203:AO203"/>
    <mergeCell ref="AM204:AO204"/>
    <mergeCell ref="AM205:AO205"/>
    <mergeCell ref="AM206:AN206"/>
    <mergeCell ref="U192:AA192"/>
    <mergeCell ref="U193:AA193"/>
    <mergeCell ref="U194:AA194"/>
    <mergeCell ref="U195:AA195"/>
    <mergeCell ref="U196:AA196"/>
    <mergeCell ref="U197:AA197"/>
    <mergeCell ref="U198:AA198"/>
    <mergeCell ref="U199:AA199"/>
    <mergeCell ref="U200:AA200"/>
    <mergeCell ref="U201:AA201"/>
    <mergeCell ref="U202:AA202"/>
    <mergeCell ref="U206:AA206"/>
    <mergeCell ref="U208:AA208"/>
    <mergeCell ref="U210:AA210"/>
    <mergeCell ref="U151:AA151"/>
    <mergeCell ref="U152:AA152"/>
    <mergeCell ref="U153:AA153"/>
    <mergeCell ref="U154:AA154"/>
    <mergeCell ref="U155:AA155"/>
    <mergeCell ref="AB155:AC155"/>
    <mergeCell ref="U156:AA156"/>
    <mergeCell ref="U157:AA157"/>
    <mergeCell ref="U158:AA158"/>
    <mergeCell ref="U159:AA159"/>
    <mergeCell ref="U160:AA160"/>
    <mergeCell ref="U161:AA161"/>
    <mergeCell ref="U162:AA162"/>
    <mergeCell ref="U163:AA163"/>
    <mergeCell ref="U164:AA164"/>
    <mergeCell ref="U165:AA165"/>
    <mergeCell ref="U166:AA166"/>
    <mergeCell ref="U167:AA167"/>
    <mergeCell ref="U168:AA168"/>
    <mergeCell ref="U169:AA169"/>
    <mergeCell ref="U170:AA170"/>
    <mergeCell ref="U171:AA171"/>
    <mergeCell ref="U172:AA172"/>
    <mergeCell ref="U173:AA173"/>
    <mergeCell ref="U174:AA174"/>
    <mergeCell ref="U175:AA175"/>
    <mergeCell ref="U176:AA176"/>
    <mergeCell ref="U177:AA177"/>
    <mergeCell ref="U178:AA178"/>
    <mergeCell ref="U179:AA179"/>
    <mergeCell ref="U180:AA180"/>
    <mergeCell ref="U181:AA181"/>
    <mergeCell ref="U182:AA182"/>
    <mergeCell ref="U183:AA183"/>
    <mergeCell ref="U184:AA184"/>
    <mergeCell ref="U185:AA185"/>
    <mergeCell ref="U186:AA186"/>
    <mergeCell ref="U187:AA187"/>
    <mergeCell ref="U188:AA188"/>
    <mergeCell ref="U189:AA189"/>
    <mergeCell ref="U190:AA190"/>
    <mergeCell ref="U191:AA191"/>
    <mergeCell ref="U212:AA212"/>
    <mergeCell ref="U213:AA213"/>
    <mergeCell ref="U214:AA214"/>
    <mergeCell ref="U215:AA215"/>
    <mergeCell ref="U216:AA216"/>
    <mergeCell ref="U217:AA217"/>
    <mergeCell ref="U218:AA218"/>
    <mergeCell ref="U9:AA9"/>
    <mergeCell ref="AM9:AO9"/>
    <mergeCell ref="U10:AA10"/>
    <mergeCell ref="AM10:AN10"/>
    <mergeCell ref="U11:AA11"/>
    <mergeCell ref="AM11:AO11"/>
    <mergeCell ref="AM12:AN12"/>
    <mergeCell ref="U12:AA12"/>
    <mergeCell ref="U13:AA13"/>
    <mergeCell ref="U14:AA14"/>
    <mergeCell ref="U15:AA15"/>
    <mergeCell ref="U16:AA16"/>
    <mergeCell ref="U17:AA17"/>
    <mergeCell ref="U18:AA18"/>
    <mergeCell ref="AM13:AN13"/>
    <mergeCell ref="AM14:AN14"/>
    <mergeCell ref="AM15:AN15"/>
    <mergeCell ref="AM16:AN16"/>
    <mergeCell ref="AM17:AN17"/>
    <mergeCell ref="AM18:AN18"/>
    <mergeCell ref="AM19:AN19"/>
    <mergeCell ref="U19:AA19"/>
    <mergeCell ref="U20:AA20"/>
    <mergeCell ref="U21:AA21"/>
    <mergeCell ref="U22:AA22"/>
    <mergeCell ref="U23:AA23"/>
    <mergeCell ref="U24:AA24"/>
    <mergeCell ref="U25:AA25"/>
    <mergeCell ref="U26:AA26"/>
    <mergeCell ref="U27:AA27"/>
    <mergeCell ref="U28:AA28"/>
    <mergeCell ref="U29:AA29"/>
    <mergeCell ref="U30:AA30"/>
    <mergeCell ref="U31:AA31"/>
    <mergeCell ref="U32:AA32"/>
    <mergeCell ref="AM37:AN37"/>
    <mergeCell ref="AM38:AN38"/>
    <mergeCell ref="AM39:AO39"/>
    <mergeCell ref="AM41:AN41"/>
    <mergeCell ref="AM42:AO42"/>
    <mergeCell ref="AM20:AN20"/>
    <mergeCell ref="AM21:AN21"/>
    <mergeCell ref="AM22:AN22"/>
    <mergeCell ref="AM23:AO23"/>
    <mergeCell ref="AM24:AN24"/>
    <mergeCell ref="AM25:AN25"/>
    <mergeCell ref="AM26:AO26"/>
    <mergeCell ref="AM74:AN74"/>
    <mergeCell ref="AM75:AO75"/>
    <mergeCell ref="AM76:AN76"/>
    <mergeCell ref="AM77:AN77"/>
    <mergeCell ref="AM78:AN78"/>
    <mergeCell ref="AM79:AN79"/>
    <mergeCell ref="AM80:AN80"/>
    <mergeCell ref="AM81:AN81"/>
    <mergeCell ref="AM82:AN82"/>
    <mergeCell ref="AM83:AN83"/>
    <mergeCell ref="AM84:AO84"/>
    <mergeCell ref="AM85:AN85"/>
    <mergeCell ref="AM86:AN86"/>
    <mergeCell ref="AM87:AN87"/>
    <mergeCell ref="U33:AA33"/>
    <mergeCell ref="U34:AA34"/>
    <mergeCell ref="U35:AA35"/>
    <mergeCell ref="U37:AA37"/>
    <mergeCell ref="U38:AA38"/>
    <mergeCell ref="U39:AA39"/>
    <mergeCell ref="U41:AA41"/>
    <mergeCell ref="U42:AA42"/>
    <mergeCell ref="U43:AA43"/>
    <mergeCell ref="U44:AA44"/>
    <mergeCell ref="U46:AA46"/>
    <mergeCell ref="U57:AA57"/>
    <mergeCell ref="U58:AA58"/>
    <mergeCell ref="U59:AA59"/>
    <mergeCell ref="U61:AA61"/>
    <mergeCell ref="U62:AA62"/>
    <mergeCell ref="U63:AA63"/>
    <mergeCell ref="U64:AA64"/>
    <mergeCell ref="U65:AA65"/>
    <mergeCell ref="U66:AA66"/>
    <mergeCell ref="U68:AA68"/>
    <mergeCell ref="U73:AA73"/>
    <mergeCell ref="U74:AA74"/>
    <mergeCell ref="U76:AA76"/>
    <mergeCell ref="U77:AA77"/>
    <mergeCell ref="U78:AA78"/>
    <mergeCell ref="U79:AA79"/>
    <mergeCell ref="U80:AA80"/>
    <mergeCell ref="U81:AA81"/>
    <mergeCell ref="U82:AA82"/>
    <mergeCell ref="U83:AA83"/>
    <mergeCell ref="U84:AA84"/>
    <mergeCell ref="U85:AA85"/>
    <mergeCell ref="U86:AA86"/>
    <mergeCell ref="U87:AA87"/>
    <mergeCell ref="U88:AA88"/>
    <mergeCell ref="U89:AA89"/>
    <mergeCell ref="U90:AA90"/>
    <mergeCell ref="U91:AA91"/>
    <mergeCell ref="U92:AA92"/>
    <mergeCell ref="U93:AA93"/>
    <mergeCell ref="U94:AA94"/>
    <mergeCell ref="U95:AA95"/>
    <mergeCell ref="U96:AA96"/>
    <mergeCell ref="U97:AA97"/>
    <mergeCell ref="U98:AA98"/>
    <mergeCell ref="U99:AA99"/>
    <mergeCell ref="U100:AA100"/>
    <mergeCell ref="U101:AA101"/>
    <mergeCell ref="U102:AA102"/>
    <mergeCell ref="U103:AA103"/>
    <mergeCell ref="U104:AA104"/>
    <mergeCell ref="U105:AA105"/>
    <mergeCell ref="U106:AA106"/>
    <mergeCell ref="U107:AA107"/>
    <mergeCell ref="U108:AA108"/>
    <mergeCell ref="U109:AA109"/>
    <mergeCell ref="U110:AA110"/>
    <mergeCell ref="U111:AA111"/>
    <mergeCell ref="U112:AA112"/>
    <mergeCell ref="U113:AA113"/>
    <mergeCell ref="U114:AA114"/>
    <mergeCell ref="U115:AA115"/>
    <mergeCell ref="U116:AA116"/>
    <mergeCell ref="U117:AA117"/>
    <mergeCell ref="U118:AA118"/>
    <mergeCell ref="U119:AA119"/>
    <mergeCell ref="U120:AA120"/>
    <mergeCell ref="U121:AA121"/>
    <mergeCell ref="U122:AA122"/>
    <mergeCell ref="U123:AA123"/>
    <mergeCell ref="U124:AA124"/>
    <mergeCell ref="U125:AA125"/>
    <mergeCell ref="U126:AA126"/>
    <mergeCell ref="U127:AA127"/>
    <mergeCell ref="U128:AA128"/>
    <mergeCell ref="U129:AA129"/>
    <mergeCell ref="U130:AA130"/>
    <mergeCell ref="U131:AA131"/>
    <mergeCell ref="U132:AA132"/>
    <mergeCell ref="U133:AA133"/>
    <mergeCell ref="U134:AA134"/>
    <mergeCell ref="U135:AA135"/>
    <mergeCell ref="U136:AA136"/>
    <mergeCell ref="U137:AA137"/>
    <mergeCell ref="U138:AA138"/>
    <mergeCell ref="U139:AA139"/>
    <mergeCell ref="U140:AA140"/>
    <mergeCell ref="U141:AA141"/>
    <mergeCell ref="U142:AA142"/>
    <mergeCell ref="U143:AA143"/>
    <mergeCell ref="U144:AA144"/>
    <mergeCell ref="U145:AA145"/>
    <mergeCell ref="U146:AA146"/>
    <mergeCell ref="U147:AA147"/>
    <mergeCell ref="U148:AA148"/>
    <mergeCell ref="U149:AA149"/>
    <mergeCell ref="U150:AA150"/>
    <mergeCell ref="AM27:AN27"/>
    <mergeCell ref="AM28:AN28"/>
    <mergeCell ref="AM29:AO29"/>
    <mergeCell ref="AM30:AN30"/>
    <mergeCell ref="AM31:AO31"/>
    <mergeCell ref="AM32:AN32"/>
    <mergeCell ref="AM33:AO33"/>
    <mergeCell ref="AM34:AO34"/>
    <mergeCell ref="AM35:AN35"/>
    <mergeCell ref="AM36:AO36"/>
    <mergeCell ref="AM40:AO40"/>
    <mergeCell ref="AM43:AN43"/>
    <mergeCell ref="AM44:AN44"/>
    <mergeCell ref="AM45:AN45"/>
    <mergeCell ref="AM46:AN46"/>
    <mergeCell ref="AM47:AN47"/>
    <mergeCell ref="AM48:AN48"/>
    <mergeCell ref="AM49:AN49"/>
    <mergeCell ref="AM50:AN50"/>
    <mergeCell ref="AM51:AO51"/>
    <mergeCell ref="AM52:AO52"/>
    <mergeCell ref="AM53:AO53"/>
    <mergeCell ref="AM54:AN54"/>
    <mergeCell ref="AM55:AN55"/>
    <mergeCell ref="AM56:AN56"/>
    <mergeCell ref="AM57:AN57"/>
    <mergeCell ref="AM58:AO58"/>
    <mergeCell ref="AM59:AN59"/>
    <mergeCell ref="AM67:AN67"/>
    <mergeCell ref="AM68:AN68"/>
    <mergeCell ref="AM69:AN69"/>
    <mergeCell ref="AM70:AN70"/>
    <mergeCell ref="AM71:AO71"/>
    <mergeCell ref="AM72:AO72"/>
    <mergeCell ref="AM73:AN73"/>
    <mergeCell ref="AM88:AN88"/>
    <mergeCell ref="AM89:AN89"/>
    <mergeCell ref="AM90:AN90"/>
    <mergeCell ref="AM91:AN91"/>
    <mergeCell ref="AM92:AN92"/>
    <mergeCell ref="AM93:AO93"/>
    <mergeCell ref="AM94:AN94"/>
    <mergeCell ref="AM60:AN60"/>
    <mergeCell ref="AM61:AN61"/>
    <mergeCell ref="AM62:AN62"/>
    <mergeCell ref="AM63:AN63"/>
    <mergeCell ref="AM64:AN64"/>
    <mergeCell ref="AM65:AN65"/>
    <mergeCell ref="AM66:AN66"/>
    <mergeCell ref="AM216:AN216"/>
    <mergeCell ref="AM217:AN217"/>
    <mergeCell ref="AM218:AN218"/>
    <mergeCell ref="AM219:AO219"/>
    <mergeCell ref="AM220:AO220"/>
    <mergeCell ref="AM221:AN221"/>
    <mergeCell ref="AM222:AO222"/>
    <mergeCell ref="AM223:AN223"/>
    <mergeCell ref="AM224:AN224"/>
    <mergeCell ref="AM225:AN225"/>
    <mergeCell ref="AM226:AO226"/>
    <mergeCell ref="AM227:AO227"/>
    <mergeCell ref="AM228:AN228"/>
    <mergeCell ref="AM229:AN229"/>
    <mergeCell ref="AM230:AN230"/>
    <mergeCell ref="AM231:AO231"/>
    <mergeCell ref="AM232:AN232"/>
    <mergeCell ref="AM233:AO233"/>
    <mergeCell ref="AM234:AN234"/>
    <mergeCell ref="AM235:AN235"/>
    <mergeCell ref="AM236:AN236"/>
    <mergeCell ref="AM237:AN237"/>
    <mergeCell ref="AM238:AN238"/>
    <mergeCell ref="AM239:AN239"/>
    <mergeCell ref="AM240:AN240"/>
    <mergeCell ref="AM241:AN241"/>
    <mergeCell ref="AM242:AN242"/>
    <mergeCell ref="AM243:AN243"/>
    <mergeCell ref="AM244:AN244"/>
    <mergeCell ref="AM245:AN245"/>
    <mergeCell ref="AM246:AN246"/>
    <mergeCell ref="AM247:AN247"/>
    <mergeCell ref="AM248:AN248"/>
    <mergeCell ref="AM249:AN249"/>
    <mergeCell ref="AM250:AN250"/>
    <mergeCell ref="AM251:AN251"/>
    <mergeCell ref="AM252:AN252"/>
    <mergeCell ref="AM253:AN253"/>
    <mergeCell ref="AM254:AN254"/>
    <mergeCell ref="AM255:AN255"/>
    <mergeCell ref="AM256:AN256"/>
    <mergeCell ref="AM257:AO257"/>
    <mergeCell ref="AM258:AN258"/>
    <mergeCell ref="AM259:AO259"/>
    <mergeCell ref="AM260:AN260"/>
    <mergeCell ref="AM261:AN261"/>
    <mergeCell ref="AM262:AN262"/>
    <mergeCell ref="AM263:AN263"/>
    <mergeCell ref="AM264:AO264"/>
    <mergeCell ref="AM308:AO308"/>
    <mergeCell ref="AM309:AO309"/>
    <mergeCell ref="AM310:AN310"/>
    <mergeCell ref="AM311:AO311"/>
    <mergeCell ref="AM312:AN312"/>
    <mergeCell ref="AM313:AN313"/>
    <mergeCell ref="AM314:AO314"/>
    <mergeCell ref="AM315:AN315"/>
    <mergeCell ref="AM316:AN316"/>
    <mergeCell ref="AM317:AN317"/>
    <mergeCell ref="AM318:AO318"/>
    <mergeCell ref="AM319:AN319"/>
    <mergeCell ref="AM320:AO320"/>
    <mergeCell ref="AM321:AN321"/>
    <mergeCell ref="AM322:AN322"/>
    <mergeCell ref="AM323:AN323"/>
    <mergeCell ref="AM324:AO324"/>
    <mergeCell ref="AM325:AN325"/>
    <mergeCell ref="AM326:AN326"/>
    <mergeCell ref="AM327:AN327"/>
    <mergeCell ref="AM328:AO328"/>
    <mergeCell ref="AM329:AN329"/>
    <mergeCell ref="AM330:AN330"/>
    <mergeCell ref="AM331:AO331"/>
    <mergeCell ref="AM332:AN332"/>
    <mergeCell ref="AM333:AN333"/>
    <mergeCell ref="AM334:AN334"/>
    <mergeCell ref="AM335:AN335"/>
    <mergeCell ref="AM265:AN265"/>
    <mergeCell ref="AM266:AO266"/>
    <mergeCell ref="AM267:AO267"/>
    <mergeCell ref="AM268:AN268"/>
    <mergeCell ref="AM269:AN269"/>
    <mergeCell ref="AM270:AN270"/>
    <mergeCell ref="AM271:AN271"/>
    <mergeCell ref="AM272:AO272"/>
    <mergeCell ref="AM273:AO273"/>
    <mergeCell ref="AM274:AN274"/>
    <mergeCell ref="AM275:AN275"/>
    <mergeCell ref="AM276:AO276"/>
    <mergeCell ref="AM277:AN277"/>
    <mergeCell ref="AM279:AN279"/>
    <mergeCell ref="AM280:AN280"/>
    <mergeCell ref="AM281:AN281"/>
    <mergeCell ref="AM282:AO282"/>
    <mergeCell ref="AM283:AO283"/>
    <mergeCell ref="AM284:AN284"/>
    <mergeCell ref="AM285:AN285"/>
    <mergeCell ref="AM286:AO286"/>
    <mergeCell ref="AM287:AN287"/>
    <mergeCell ref="AM288:AN288"/>
    <mergeCell ref="AM289:AN289"/>
    <mergeCell ref="AM290:AN290"/>
    <mergeCell ref="AM291:AN291"/>
    <mergeCell ref="AM292:AN292"/>
    <mergeCell ref="AM293:AN293"/>
    <mergeCell ref="AM294:AN294"/>
    <mergeCell ref="AM295:AN295"/>
    <mergeCell ref="AM296:AN296"/>
    <mergeCell ref="AM297:AO297"/>
    <mergeCell ref="AM298:AN298"/>
    <mergeCell ref="AM299:AN299"/>
    <mergeCell ref="AM300:AN300"/>
    <mergeCell ref="AM301:AO301"/>
    <mergeCell ref="AM302:AN302"/>
    <mergeCell ref="AM303:AO303"/>
    <mergeCell ref="AM304:AO304"/>
    <mergeCell ref="AM305:AO305"/>
    <mergeCell ref="AM306:AO306"/>
    <mergeCell ref="AM307:AN307"/>
    <mergeCell ref="AM336:AN336"/>
    <mergeCell ref="AM337:AN337"/>
    <mergeCell ref="AM338:AN338"/>
    <mergeCell ref="AM339:AN339"/>
    <mergeCell ref="AM340:AN340"/>
    <mergeCell ref="AM341:AN341"/>
    <mergeCell ref="AM342:AN342"/>
    <mergeCell ref="AM343:AN343"/>
    <mergeCell ref="AM344:AN344"/>
    <mergeCell ref="AM345:AN345"/>
    <mergeCell ref="AM346:AN346"/>
    <mergeCell ref="AM347:AO347"/>
    <mergeCell ref="AM348:AN348"/>
    <mergeCell ref="AM349:AN349"/>
    <mergeCell ref="AM350:AN350"/>
    <mergeCell ref="AM351:AN351"/>
    <mergeCell ref="AM352:AN352"/>
    <mergeCell ref="AM353:AN353"/>
    <mergeCell ref="AM354:AN354"/>
    <mergeCell ref="AM355:AN355"/>
    <mergeCell ref="AM356:AN356"/>
    <mergeCell ref="AM357:AO357"/>
    <mergeCell ref="AM358:AN358"/>
    <mergeCell ref="AM359:AO359"/>
    <mergeCell ref="AM360:AO360"/>
    <mergeCell ref="AM361:AO361"/>
    <mergeCell ref="AM362:AN362"/>
    <mergeCell ref="AM363:AN363"/>
    <mergeCell ref="AM364:AN364"/>
    <mergeCell ref="AM365:AO365"/>
    <mergeCell ref="AM366:AO366"/>
    <mergeCell ref="AM367:AO367"/>
    <mergeCell ref="AM368:AN368"/>
    <mergeCell ref="AM369:AN369"/>
    <mergeCell ref="AM370:AN370"/>
    <mergeCell ref="AM371:AN371"/>
    <mergeCell ref="AM372:AN372"/>
    <mergeCell ref="AM373:AN373"/>
    <mergeCell ref="AM374:AN374"/>
    <mergeCell ref="AM375:AN375"/>
    <mergeCell ref="AM376:AN376"/>
    <mergeCell ref="AM377:AN377"/>
    <mergeCell ref="AM378:AN378"/>
    <mergeCell ref="AM379:AO379"/>
    <mergeCell ref="AM380:AO380"/>
    <mergeCell ref="AM381:AN381"/>
    <mergeCell ref="AM382:AN382"/>
    <mergeCell ref="AM383:AN383"/>
    <mergeCell ref="AM384:AO384"/>
    <mergeCell ref="AM385:AN385"/>
    <mergeCell ref="AM386:AN386"/>
    <mergeCell ref="AM387:AN387"/>
    <mergeCell ref="AM388:AN388"/>
    <mergeCell ref="AM389:AN389"/>
    <mergeCell ref="AM390:AN390"/>
    <mergeCell ref="AM391:AN391"/>
    <mergeCell ref="AM392:AN392"/>
    <mergeCell ref="AM393:AN393"/>
    <mergeCell ref="AM394:AN394"/>
    <mergeCell ref="AM395:AN395"/>
    <mergeCell ref="AM396:AO396"/>
    <mergeCell ref="AM397:AN397"/>
    <mergeCell ref="AM398:AN398"/>
    <mergeCell ref="AM399:AO399"/>
    <mergeCell ref="AM400:AN400"/>
    <mergeCell ref="AM401:AN401"/>
    <mergeCell ref="AM402:AN402"/>
    <mergeCell ref="AM403:AN403"/>
    <mergeCell ref="AM404:AN404"/>
    <mergeCell ref="AM405:AN405"/>
    <mergeCell ref="AM406:AN406"/>
    <mergeCell ref="AM407:AN407"/>
    <mergeCell ref="AM408:AN408"/>
    <mergeCell ref="AM409:AN409"/>
    <mergeCell ref="AM410:AN410"/>
    <mergeCell ref="AM411:AN411"/>
    <mergeCell ref="AM412:AN412"/>
    <mergeCell ref="AM413:AN413"/>
    <mergeCell ref="AM414:AO414"/>
    <mergeCell ref="AM415:AN415"/>
    <mergeCell ref="AM416:AN416"/>
    <mergeCell ref="AM417:AN417"/>
    <mergeCell ref="AM418:AN418"/>
    <mergeCell ref="AM419:AN419"/>
    <mergeCell ref="AM420:AN420"/>
    <mergeCell ref="AM421:AN421"/>
    <mergeCell ref="AM422:AN422"/>
    <mergeCell ref="AM423:AN423"/>
    <mergeCell ref="AM424:AN424"/>
    <mergeCell ref="AM425:AO425"/>
    <mergeCell ref="AM426:AN426"/>
    <mergeCell ref="AM427:AN427"/>
    <mergeCell ref="AM428:AO428"/>
    <mergeCell ref="AM429:AN429"/>
    <mergeCell ref="AM430:AN430"/>
    <mergeCell ref="AM431:AN431"/>
    <mergeCell ref="AM432:AN432"/>
    <mergeCell ref="AM433:AN433"/>
    <mergeCell ref="AM434:AN434"/>
    <mergeCell ref="AM435:AO435"/>
    <mergeCell ref="AM436:AN436"/>
    <mergeCell ref="AM438:AN438"/>
    <mergeCell ref="AM439:AN439"/>
    <mergeCell ref="AM440:AN440"/>
    <mergeCell ref="AM441:AN441"/>
    <mergeCell ref="AM442:AN442"/>
    <mergeCell ref="AM443:AN443"/>
    <mergeCell ref="AM444:AN444"/>
    <mergeCell ref="AM445:AN445"/>
    <mergeCell ref="AM446:AN446"/>
    <mergeCell ref="AM447:AN447"/>
    <mergeCell ref="AM448:AN448"/>
    <mergeCell ref="AM449:AN449"/>
    <mergeCell ref="AM450:AN450"/>
    <mergeCell ref="AM451:AN451"/>
    <mergeCell ref="AM452:AN452"/>
    <mergeCell ref="AM453:AN453"/>
    <mergeCell ref="AM454:AO454"/>
    <mergeCell ref="AM455:AN455"/>
    <mergeCell ref="AM456:AN456"/>
    <mergeCell ref="AM457:AN457"/>
    <mergeCell ref="AM458:AN458"/>
    <mergeCell ref="AM459:AN459"/>
    <mergeCell ref="AM460:AN460"/>
    <mergeCell ref="AM461:AN461"/>
    <mergeCell ref="AM462:AN462"/>
    <mergeCell ref="AM463:AN463"/>
    <mergeCell ref="AM464:AN464"/>
    <mergeCell ref="AM465:AN465"/>
    <mergeCell ref="AM466:AO466"/>
    <mergeCell ref="AM467:AN467"/>
    <mergeCell ref="AM468:AN468"/>
    <mergeCell ref="AM469:AO469"/>
    <mergeCell ref="AM470:AO470"/>
    <mergeCell ref="AM472:AO472"/>
    <mergeCell ref="AM473:AN473"/>
    <mergeCell ref="AM474:AN474"/>
    <mergeCell ref="AM475:AN475"/>
    <mergeCell ref="AM476:AN476"/>
    <mergeCell ref="AM477:AN477"/>
    <mergeCell ref="AM478:AN478"/>
    <mergeCell ref="AM479:AN479"/>
    <mergeCell ref="AM480:AN480"/>
    <mergeCell ref="AM481:AN481"/>
    <mergeCell ref="AM482:AO482"/>
    <mergeCell ref="AM483:AN483"/>
    <mergeCell ref="AM484:AN484"/>
    <mergeCell ref="AM485:AN485"/>
    <mergeCell ref="AM486:AN486"/>
    <mergeCell ref="AM487:AN487"/>
    <mergeCell ref="AM488:AN488"/>
    <mergeCell ref="AM489:AN489"/>
    <mergeCell ref="AM490:AN490"/>
    <mergeCell ref="AM491:AN491"/>
    <mergeCell ref="AM492:AN492"/>
    <mergeCell ref="AM493:AN493"/>
    <mergeCell ref="AM494:AN494"/>
    <mergeCell ref="AM495:AN495"/>
    <mergeCell ref="AM496:AO496"/>
    <mergeCell ref="AM497:AN497"/>
    <mergeCell ref="AM498:AN498"/>
    <mergeCell ref="AM499:AN499"/>
    <mergeCell ref="AM500:AN500"/>
    <mergeCell ref="AM501:AN501"/>
    <mergeCell ref="AM502:AO502"/>
    <mergeCell ref="AM503:AO503"/>
    <mergeCell ref="AM504:AO504"/>
    <mergeCell ref="AM505:AO505"/>
    <mergeCell ref="AM506:AN506"/>
    <mergeCell ref="AM507:AO507"/>
    <mergeCell ref="AM508:AN508"/>
    <mergeCell ref="AM509:AN509"/>
    <mergeCell ref="AM510:AN510"/>
    <mergeCell ref="AM511:AN511"/>
    <mergeCell ref="AM512:AN512"/>
    <mergeCell ref="AM513:AO513"/>
    <mergeCell ref="AM514:AO514"/>
    <mergeCell ref="AM515:AO515"/>
    <mergeCell ref="AM516:AN516"/>
    <mergeCell ref="AM517:AN517"/>
    <mergeCell ref="AM518:AN518"/>
    <mergeCell ref="AM519:AN519"/>
    <mergeCell ref="AM520:AN520"/>
    <mergeCell ref="AM521:AN521"/>
    <mergeCell ref="AM522:AN522"/>
    <mergeCell ref="AM523:AN523"/>
    <mergeCell ref="AM524:AO524"/>
    <mergeCell ref="AM525:AO525"/>
    <mergeCell ref="AM526:AO526"/>
    <mergeCell ref="AM527:AO527"/>
    <mergeCell ref="AM528:AN528"/>
    <mergeCell ref="AM529:AO529"/>
    <mergeCell ref="AM530:AO530"/>
    <mergeCell ref="AM531:AO531"/>
    <mergeCell ref="AM532:AO532"/>
    <mergeCell ref="AM533:AN533"/>
    <mergeCell ref="AM534:AN534"/>
    <mergeCell ref="AM535:AN535"/>
    <mergeCell ref="AM536:AN536"/>
    <mergeCell ref="AM537:AO537"/>
    <mergeCell ref="AM538:AN538"/>
    <mergeCell ref="AM539:AN539"/>
    <mergeCell ref="AM540:AN540"/>
    <mergeCell ref="AM541:AN541"/>
    <mergeCell ref="AM542:AN542"/>
    <mergeCell ref="AM543:AN543"/>
    <mergeCell ref="AM544:AN544"/>
    <mergeCell ref="AM545:AN545"/>
    <mergeCell ref="AM546:AO546"/>
    <mergeCell ref="AM547:AN547"/>
    <mergeCell ref="AM548:AO548"/>
    <mergeCell ref="AM549:AN549"/>
    <mergeCell ref="AM550:AN550"/>
    <mergeCell ref="AM551:AN551"/>
    <mergeCell ref="AM552:AN552"/>
    <mergeCell ref="AM553:AN553"/>
    <mergeCell ref="AM554:AN554"/>
    <mergeCell ref="AM555:AN555"/>
    <mergeCell ref="AM556:AN556"/>
    <mergeCell ref="AM557:AN557"/>
    <mergeCell ref="AM558:AN558"/>
    <mergeCell ref="AM559:AN559"/>
    <mergeCell ref="AM560:AN560"/>
    <mergeCell ref="AM561:AO561"/>
    <mergeCell ref="AM562:AN562"/>
    <mergeCell ref="AM563:AO563"/>
    <mergeCell ref="AM564:AN564"/>
    <mergeCell ref="AM565:AN565"/>
    <mergeCell ref="AM566:AN566"/>
    <mergeCell ref="AM567:AN567"/>
    <mergeCell ref="AM568:AN568"/>
    <mergeCell ref="AM569:AN569"/>
    <mergeCell ref="AM570:AN570"/>
    <mergeCell ref="AM571:AN571"/>
    <mergeCell ref="AM572:AN572"/>
    <mergeCell ref="AM573:AN573"/>
    <mergeCell ref="AM574:AN574"/>
    <mergeCell ref="AM575:AN575"/>
    <mergeCell ref="AM576:AN576"/>
    <mergeCell ref="AM577:AO577"/>
    <mergeCell ref="AM578:AN578"/>
    <mergeCell ref="AM579:AN579"/>
    <mergeCell ref="AM580:AP580"/>
    <mergeCell ref="AM581:AN581"/>
    <mergeCell ref="AM582:AN582"/>
    <mergeCell ref="AM583:AN583"/>
    <mergeCell ref="AM584:AN584"/>
    <mergeCell ref="AM585:AN585"/>
    <mergeCell ref="AM586:AO586"/>
    <mergeCell ref="AM587:AN587"/>
    <mergeCell ref="AM588:AN588"/>
    <mergeCell ref="AM589:AN589"/>
    <mergeCell ref="AM590:AN590"/>
    <mergeCell ref="AM591:AN591"/>
    <mergeCell ref="AM592:AN592"/>
    <mergeCell ref="AM593:AN593"/>
    <mergeCell ref="AM594:AN594"/>
    <mergeCell ref="AM595:AO595"/>
    <mergeCell ref="AM596:AN596"/>
    <mergeCell ref="AM597:AN597"/>
    <mergeCell ref="AM598:AO598"/>
    <mergeCell ref="AM599:AN599"/>
    <mergeCell ref="AM600:AN600"/>
    <mergeCell ref="AM601:AN601"/>
    <mergeCell ref="AM602:AO602"/>
    <mergeCell ref="AM603:AN603"/>
    <mergeCell ref="AM604:AO604"/>
    <mergeCell ref="AM605:AN605"/>
    <mergeCell ref="AM606:AN606"/>
    <mergeCell ref="AM607:AN607"/>
    <mergeCell ref="AM608:AN608"/>
    <mergeCell ref="AM609:AN609"/>
    <mergeCell ref="AM610:AN610"/>
    <mergeCell ref="AM611:AN611"/>
    <mergeCell ref="AM612:AN612"/>
    <mergeCell ref="AM613:AN613"/>
    <mergeCell ref="AM614:AN614"/>
    <mergeCell ref="AM615:AO615"/>
    <mergeCell ref="AM616:AN616"/>
    <mergeCell ref="AM617:AO617"/>
    <mergeCell ref="AM618:AN618"/>
    <mergeCell ref="AM619:AN619"/>
    <mergeCell ref="AM620:AN620"/>
    <mergeCell ref="AM621:AN621"/>
    <mergeCell ref="AM622:AN622"/>
    <mergeCell ref="AM623:AN623"/>
    <mergeCell ref="AM624:AN624"/>
    <mergeCell ref="AM625:AN625"/>
    <mergeCell ref="AM626:AO626"/>
    <mergeCell ref="AM627:AN627"/>
    <mergeCell ref="AM628:AO628"/>
    <mergeCell ref="AM629:AO629"/>
    <mergeCell ref="AM630:AN630"/>
    <mergeCell ref="AM631:AN631"/>
    <mergeCell ref="AM632:AN632"/>
    <mergeCell ref="AM633:AO633"/>
    <mergeCell ref="AM634:AO634"/>
    <mergeCell ref="AM635:AN635"/>
    <mergeCell ref="AM636:AN636"/>
    <mergeCell ref="AM637:AN637"/>
    <mergeCell ref="AM638:AO638"/>
    <mergeCell ref="AM639:AN639"/>
    <mergeCell ref="AM640:AN640"/>
    <mergeCell ref="AM641:AN641"/>
    <mergeCell ref="AM642:AN642"/>
    <mergeCell ref="AM643:AN643"/>
    <mergeCell ref="AM644:AN644"/>
    <mergeCell ref="AM645:AO645"/>
    <mergeCell ref="AM646:AO646"/>
    <mergeCell ref="AM647:AN647"/>
    <mergeCell ref="AM648:AN648"/>
    <mergeCell ref="AM649:AN649"/>
    <mergeCell ref="AM650:AN650"/>
    <mergeCell ref="AM651:AN651"/>
    <mergeCell ref="AM652:AN652"/>
    <mergeCell ref="AM653:AN653"/>
    <mergeCell ref="AM654:AN654"/>
    <mergeCell ref="AM655:AN655"/>
    <mergeCell ref="AM656:AN656"/>
    <mergeCell ref="AM657:AN657"/>
    <mergeCell ref="AM658:AN658"/>
    <mergeCell ref="AM661:AN661"/>
    <mergeCell ref="AM662:AO662"/>
    <mergeCell ref="AM663:AN663"/>
    <mergeCell ref="AM664:AO664"/>
    <mergeCell ref="AM665:AO665"/>
    <mergeCell ref="AM666:AN666"/>
    <mergeCell ref="AM667:AO667"/>
    <mergeCell ref="AM668:AN668"/>
    <mergeCell ref="AM669:AN669"/>
    <mergeCell ref="AM670:AN670"/>
    <mergeCell ref="AM671:AO671"/>
    <mergeCell ref="AM672:AN672"/>
    <mergeCell ref="AM673:AO673"/>
    <mergeCell ref="AM674:AN674"/>
    <mergeCell ref="AM675:AN675"/>
    <mergeCell ref="AM676:AN676"/>
    <mergeCell ref="AM677:AN677"/>
    <mergeCell ref="AM678:AN678"/>
    <mergeCell ref="AM679:AN679"/>
    <mergeCell ref="AM680:AN680"/>
    <mergeCell ref="AM681:AN681"/>
    <mergeCell ref="AM682:AO682"/>
    <mergeCell ref="AM683:AN683"/>
    <mergeCell ref="AM684:AN684"/>
    <mergeCell ref="AM685:AO685"/>
    <mergeCell ref="AM686:AN686"/>
    <mergeCell ref="AM687:AN687"/>
    <mergeCell ref="AM688:AO688"/>
    <mergeCell ref="AM689:AO689"/>
    <mergeCell ref="AM690:AN690"/>
    <mergeCell ref="AM691:AN691"/>
    <mergeCell ref="AM692:AO692"/>
    <mergeCell ref="AM693:AO693"/>
    <mergeCell ref="AM694:AN694"/>
    <mergeCell ref="AM695:AN695"/>
    <mergeCell ref="AM696:AN696"/>
    <mergeCell ref="AM697:AN697"/>
    <mergeCell ref="AM698:AO698"/>
    <mergeCell ref="AM699:AN699"/>
    <mergeCell ref="AM700:AN700"/>
    <mergeCell ref="AM701:AN701"/>
    <mergeCell ref="AM702:AN702"/>
    <mergeCell ref="AM703:AN703"/>
    <mergeCell ref="AM704:AN704"/>
    <mergeCell ref="AM705:AN705"/>
    <mergeCell ref="AM706:AN706"/>
    <mergeCell ref="AM707:AN707"/>
    <mergeCell ref="AM708:AN708"/>
    <mergeCell ref="AM709:AO709"/>
    <mergeCell ref="AM710:AO710"/>
    <mergeCell ref="AM711:AN711"/>
    <mergeCell ref="AM712:AN712"/>
    <mergeCell ref="AM713:AN713"/>
    <mergeCell ref="AM714:AN714"/>
    <mergeCell ref="AM715:AN715"/>
    <mergeCell ref="AM716:AO716"/>
    <mergeCell ref="AM717:AN717"/>
    <mergeCell ref="AM718:AO718"/>
    <mergeCell ref="AM719:AN719"/>
    <mergeCell ref="AM720:AO720"/>
    <mergeCell ref="AM721:AN721"/>
    <mergeCell ref="AM722:AN722"/>
    <mergeCell ref="AM723:AN723"/>
    <mergeCell ref="AM724:AN724"/>
    <mergeCell ref="AM725:AO725"/>
    <mergeCell ref="AM726:AN726"/>
    <mergeCell ref="AM727:AN727"/>
    <mergeCell ref="AM728:AN728"/>
    <mergeCell ref="AM729:AN729"/>
    <mergeCell ref="AM730:AN730"/>
    <mergeCell ref="AM731:AN731"/>
    <mergeCell ref="AM732:AN732"/>
    <mergeCell ref="AM733:AN733"/>
    <mergeCell ref="AM734:AN734"/>
    <mergeCell ref="AM735:AN735"/>
    <mergeCell ref="AM736:AN736"/>
    <mergeCell ref="AM737:AN737"/>
    <mergeCell ref="AM738:AN738"/>
    <mergeCell ref="AM739:AN739"/>
    <mergeCell ref="AM740:AN740"/>
    <mergeCell ref="AM741:AN741"/>
    <mergeCell ref="AM742:AO742"/>
    <mergeCell ref="AM743:AN743"/>
    <mergeCell ref="AM744:AO744"/>
    <mergeCell ref="AM745:AN745"/>
    <mergeCell ref="AM746:AN746"/>
    <mergeCell ref="AM747:AN747"/>
    <mergeCell ref="AM748:AN748"/>
    <mergeCell ref="AM749:AN749"/>
    <mergeCell ref="AM750:AN750"/>
    <mergeCell ref="AM751:AN751"/>
    <mergeCell ref="AM752:AN752"/>
    <mergeCell ref="AM753:AN753"/>
    <mergeCell ref="AM754:AO754"/>
    <mergeCell ref="AM755:AN755"/>
    <mergeCell ref="AM756:AN756"/>
    <mergeCell ref="AM757:AN757"/>
    <mergeCell ref="AM758:AN758"/>
    <mergeCell ref="AM759:AO759"/>
    <mergeCell ref="AM760:AO760"/>
    <mergeCell ref="AM761:AO761"/>
    <mergeCell ref="AM762:AN762"/>
    <mergeCell ref="AM763:AN763"/>
    <mergeCell ref="AM764:AO764"/>
    <mergeCell ref="AM765:AO765"/>
    <mergeCell ref="AM766:AN766"/>
    <mergeCell ref="AM767:AN767"/>
    <mergeCell ref="AM768:AN768"/>
    <mergeCell ref="AM769:AN769"/>
    <mergeCell ref="AM770:AO770"/>
    <mergeCell ref="AM771:AN771"/>
    <mergeCell ref="AM772:AN772"/>
    <mergeCell ref="AM773:AN773"/>
    <mergeCell ref="AM774:AN774"/>
    <mergeCell ref="AM775:AN775"/>
    <mergeCell ref="AM776:AN776"/>
    <mergeCell ref="AM777:AN777"/>
    <mergeCell ref="AM778:AN778"/>
    <mergeCell ref="AM779:AO779"/>
    <mergeCell ref="AM780:AN780"/>
    <mergeCell ref="AM781:AN781"/>
    <mergeCell ref="AM782:AN782"/>
    <mergeCell ref="AM783:AN783"/>
    <mergeCell ref="AM784:AN784"/>
    <mergeCell ref="AM785:AO785"/>
    <mergeCell ref="AM786:AN786"/>
    <mergeCell ref="AM787:AN787"/>
    <mergeCell ref="AM830:AN830"/>
    <mergeCell ref="AM831:AO831"/>
    <mergeCell ref="AM832:AN832"/>
    <mergeCell ref="AM833:AN833"/>
    <mergeCell ref="AM834:AN834"/>
    <mergeCell ref="AM835:AO835"/>
    <mergeCell ref="AM836:AN836"/>
    <mergeCell ref="AM837:AO837"/>
    <mergeCell ref="AM838:AN838"/>
    <mergeCell ref="AM839:AN839"/>
    <mergeCell ref="AM840:AN840"/>
    <mergeCell ref="AM841:AN841"/>
    <mergeCell ref="AM842:AN842"/>
    <mergeCell ref="AM843:AN843"/>
    <mergeCell ref="AM788:AN788"/>
    <mergeCell ref="AM789:AN789"/>
    <mergeCell ref="AM790:AN790"/>
    <mergeCell ref="AM791:AN791"/>
    <mergeCell ref="AM792:AN792"/>
    <mergeCell ref="AM793:AN793"/>
    <mergeCell ref="AM794:AO794"/>
    <mergeCell ref="AM795:AO795"/>
    <mergeCell ref="AM796:AN796"/>
    <mergeCell ref="AM797:AN797"/>
    <mergeCell ref="AM798:AN798"/>
    <mergeCell ref="AM799:AN799"/>
    <mergeCell ref="AM800:AN800"/>
    <mergeCell ref="AM801:AN801"/>
    <mergeCell ref="AM802:AN802"/>
    <mergeCell ref="AM803:AO803"/>
    <mergeCell ref="AM804:AN804"/>
    <mergeCell ref="AM805:AN805"/>
    <mergeCell ref="AM806:AN806"/>
    <mergeCell ref="AM807:AN807"/>
    <mergeCell ref="AM808:AN808"/>
    <mergeCell ref="AM809:AN809"/>
    <mergeCell ref="AM810:AN810"/>
    <mergeCell ref="AM811:AN811"/>
    <mergeCell ref="AM812:AN812"/>
    <mergeCell ref="AM813:AN813"/>
    <mergeCell ref="AM814:AO814"/>
    <mergeCell ref="AM815:AN815"/>
    <mergeCell ref="AM816:AO816"/>
    <mergeCell ref="AM817:AO817"/>
    <mergeCell ref="AM818:AO818"/>
    <mergeCell ref="AM819:AN819"/>
    <mergeCell ref="AM820:AN820"/>
    <mergeCell ref="AM821:AN821"/>
    <mergeCell ref="AM822:AN822"/>
    <mergeCell ref="AM823:AN823"/>
    <mergeCell ref="AM824:AN824"/>
    <mergeCell ref="AM825:AN825"/>
    <mergeCell ref="AM826:AN826"/>
    <mergeCell ref="AM827:AN827"/>
    <mergeCell ref="AM828:AN828"/>
    <mergeCell ref="AM829:AN829"/>
    <mergeCell ref="AM844:AN844"/>
    <mergeCell ref="AM845:AN845"/>
    <mergeCell ref="AM846:AN846"/>
    <mergeCell ref="AM847:AN847"/>
    <mergeCell ref="AM848:AN848"/>
    <mergeCell ref="AM849:AO849"/>
    <mergeCell ref="AM850:AN850"/>
    <mergeCell ref="AM907:AN907"/>
    <mergeCell ref="AM908:AN908"/>
    <mergeCell ref="AM909:AN909"/>
    <mergeCell ref="AM910:AN910"/>
    <mergeCell ref="AM911:AN911"/>
    <mergeCell ref="AM912:AN912"/>
    <mergeCell ref="AM913:AN913"/>
    <mergeCell ref="AM914:AN914"/>
    <mergeCell ref="AM915:AN915"/>
    <mergeCell ref="AM916:AN916"/>
    <mergeCell ref="AM917:AN917"/>
    <mergeCell ref="AM918:AN918"/>
    <mergeCell ref="AM919:AN919"/>
    <mergeCell ref="AM920:AN920"/>
    <mergeCell ref="U1107:AA1107"/>
    <mergeCell ref="U1108:AA1108"/>
    <mergeCell ref="U1109:AA1109"/>
    <mergeCell ref="U1110:AA1110"/>
    <mergeCell ref="U1111:AA1111"/>
    <mergeCell ref="U1112:AA1112"/>
    <mergeCell ref="U1113:AA1113"/>
    <mergeCell ref="U1114:AA1114"/>
    <mergeCell ref="U1115:AA1115"/>
    <mergeCell ref="U1116:AA1116"/>
    <mergeCell ref="U1117:AA1117"/>
    <mergeCell ref="U1118:AA1118"/>
    <mergeCell ref="U1119:AA1119"/>
    <mergeCell ref="U1120:AA1120"/>
    <mergeCell ref="U1121:AA1121"/>
    <mergeCell ref="U1122:AA1122"/>
    <mergeCell ref="U1123:AA1123"/>
    <mergeCell ref="U1124:AA1124"/>
    <mergeCell ref="U1125:AA1125"/>
    <mergeCell ref="U1126:AA1126"/>
    <mergeCell ref="U1127:AA1127"/>
    <mergeCell ref="U1128:AA1128"/>
    <mergeCell ref="U1129:AA1129"/>
    <mergeCell ref="U1130:AA1130"/>
    <mergeCell ref="U1131:AA1131"/>
    <mergeCell ref="U1132:AA1132"/>
    <mergeCell ref="U1133:AA1133"/>
    <mergeCell ref="U1134:AA1134"/>
    <mergeCell ref="U1135:AA1135"/>
    <mergeCell ref="U1136:AA1136"/>
    <mergeCell ref="U1137:AA1137"/>
    <mergeCell ref="U1138:AA1138"/>
    <mergeCell ref="U1139:AA1139"/>
    <mergeCell ref="U1140:AA1140"/>
    <mergeCell ref="U1141:AA1141"/>
    <mergeCell ref="U1142:AA1142"/>
    <mergeCell ref="U1143:AA1143"/>
    <mergeCell ref="U1144:AA1144"/>
    <mergeCell ref="U1145:AA1145"/>
    <mergeCell ref="U1146:AA1146"/>
    <mergeCell ref="U1147:AA1147"/>
    <mergeCell ref="U1148:AA1148"/>
    <mergeCell ref="U1157:AA1157"/>
    <mergeCell ref="U1158:AA1158"/>
    <mergeCell ref="U1160:AA1160"/>
    <mergeCell ref="U1161:AA1161"/>
    <mergeCell ref="U1162:AA1162"/>
    <mergeCell ref="U1149:AA1149"/>
    <mergeCell ref="U1150:AA1150"/>
    <mergeCell ref="U1151:AA1151"/>
    <mergeCell ref="U1152:AA1152"/>
    <mergeCell ref="U1153:AA1153"/>
    <mergeCell ref="U1154:AA1154"/>
    <mergeCell ref="U1155:AA1155"/>
    <mergeCell ref="U1058:AA1058"/>
    <mergeCell ref="U1059:AA1059"/>
    <mergeCell ref="U1060:AA1060"/>
    <mergeCell ref="U1061:AA1061"/>
    <mergeCell ref="U1062:AA1062"/>
    <mergeCell ref="U1063:AA1063"/>
    <mergeCell ref="U1064:AA1064"/>
    <mergeCell ref="U1065:AA1065"/>
    <mergeCell ref="U1066:AA1066"/>
    <mergeCell ref="U1067:AA1067"/>
    <mergeCell ref="U1068:AA1068"/>
    <mergeCell ref="U1069:AA1069"/>
    <mergeCell ref="U1070:AA1070"/>
    <mergeCell ref="U1071:AA1071"/>
    <mergeCell ref="U1072:AA1072"/>
    <mergeCell ref="U1073:AA1073"/>
    <mergeCell ref="U1074:AA1074"/>
    <mergeCell ref="U1075:AA1075"/>
    <mergeCell ref="U1076:AA1076"/>
    <mergeCell ref="U1077:AA1077"/>
    <mergeCell ref="U1078:AA1078"/>
    <mergeCell ref="U1079:AA1079"/>
    <mergeCell ref="U1080:AA1080"/>
    <mergeCell ref="U1081:AA1081"/>
    <mergeCell ref="U1082:AA1082"/>
    <mergeCell ref="U1083:AA1083"/>
    <mergeCell ref="U1084:AA1084"/>
    <mergeCell ref="U1085:AA1085"/>
    <mergeCell ref="U1086:AA1086"/>
    <mergeCell ref="U1087:AA1087"/>
    <mergeCell ref="U1088:AA1088"/>
    <mergeCell ref="U1089:AA1089"/>
    <mergeCell ref="U1090:AA1090"/>
    <mergeCell ref="U1091:AA1091"/>
    <mergeCell ref="U1092:AA1092"/>
    <mergeCell ref="U1093:AA1093"/>
    <mergeCell ref="U1094:AA1094"/>
    <mergeCell ref="U1095:AA1095"/>
    <mergeCell ref="U1096:AA1096"/>
    <mergeCell ref="U1097:AA1097"/>
    <mergeCell ref="U1098:AA1098"/>
    <mergeCell ref="U1099:AA1099"/>
    <mergeCell ref="U1100:AA1100"/>
    <mergeCell ref="U1101:AA1101"/>
    <mergeCell ref="U1102:AA1102"/>
    <mergeCell ref="U1103:AA1103"/>
    <mergeCell ref="U1104:AA1104"/>
    <mergeCell ref="U1105:AA1105"/>
    <mergeCell ref="U1106:AA1106"/>
    <mergeCell ref="AM1150:AN1150"/>
    <mergeCell ref="AM1151:AN1151"/>
    <mergeCell ref="AM1152:AN1152"/>
    <mergeCell ref="AM1153:AN1153"/>
    <mergeCell ref="AM1154:AN1154"/>
    <mergeCell ref="AM1155:AN1155"/>
    <mergeCell ref="AM1156:AO1156"/>
    <mergeCell ref="AM1157:AN1157"/>
    <mergeCell ref="AM1158:AN1158"/>
    <mergeCell ref="AM1159:AN1159"/>
    <mergeCell ref="AM1160:AN1160"/>
    <mergeCell ref="AM1161:AN1161"/>
    <mergeCell ref="AM1162:AN1162"/>
    <mergeCell ref="AM1163:AO1163"/>
    <mergeCell ref="AM1164:AN1164"/>
    <mergeCell ref="AM1165:AN1165"/>
    <mergeCell ref="U1166:AA1166"/>
    <mergeCell ref="AM1166:AO1166"/>
    <mergeCell ref="U1167:AA1167"/>
    <mergeCell ref="AM1167:AO1167"/>
    <mergeCell ref="AM1168:AN1168"/>
    <mergeCell ref="AM1169:AN1169"/>
    <mergeCell ref="U1170:AA1170"/>
    <mergeCell ref="AM1170:AN1170"/>
    <mergeCell ref="U1171:AA1171"/>
    <mergeCell ref="AM1171:AO1171"/>
    <mergeCell ref="AM1172:AO1172"/>
    <mergeCell ref="AM1180:AN1180"/>
    <mergeCell ref="AM1181:AN1181"/>
    <mergeCell ref="AM1182:AN1182"/>
    <mergeCell ref="AM1183:AN1183"/>
    <mergeCell ref="AM1184:AN1184"/>
    <mergeCell ref="AM1185:AO1185"/>
    <mergeCell ref="AM1186:AN1186"/>
    <mergeCell ref="AM1187:AN1187"/>
    <mergeCell ref="AM1188:AO1188"/>
    <mergeCell ref="AM1189:AO1189"/>
    <mergeCell ref="AM1190:AO1190"/>
    <mergeCell ref="AM1191:AN1191"/>
    <mergeCell ref="AM1192:AO1192"/>
    <mergeCell ref="AM1193:AO1193"/>
    <mergeCell ref="U1218:AA1218"/>
    <mergeCell ref="U1219:AA1219"/>
    <mergeCell ref="U1220:AA1220"/>
    <mergeCell ref="U1221:AA1221"/>
    <mergeCell ref="AB1221:AC1221"/>
    <mergeCell ref="U1222:AA1222"/>
    <mergeCell ref="U1223:AA1223"/>
    <mergeCell ref="U1224:AA1224"/>
    <mergeCell ref="U1225:AA1225"/>
    <mergeCell ref="U1226:AA1226"/>
    <mergeCell ref="U1227:AA1227"/>
    <mergeCell ref="U1228:AA1228"/>
    <mergeCell ref="AB1228:AC1228"/>
    <mergeCell ref="U1229:AA1229"/>
    <mergeCell ref="AM1115:AN1115"/>
    <mergeCell ref="AM1116:AN1116"/>
    <mergeCell ref="AM1117:AN1117"/>
    <mergeCell ref="AM1118:AO1118"/>
    <mergeCell ref="AM1119:AN1119"/>
    <mergeCell ref="AM1120:AN1120"/>
    <mergeCell ref="AM1121:AN1121"/>
    <mergeCell ref="AM1122:AN1122"/>
    <mergeCell ref="AM1123:AO1123"/>
    <mergeCell ref="AM1124:AN1124"/>
    <mergeCell ref="AM1125:AN1125"/>
    <mergeCell ref="AM1126:AO1126"/>
    <mergeCell ref="AM1127:AN1127"/>
    <mergeCell ref="AM1128:AN1128"/>
    <mergeCell ref="AM1129:AO1129"/>
    <mergeCell ref="AM1130:AN1130"/>
    <mergeCell ref="AM1131:AO1131"/>
    <mergeCell ref="AM1132:AN1132"/>
    <mergeCell ref="AM1133:AO1133"/>
    <mergeCell ref="AM1134:AN1134"/>
    <mergeCell ref="AM1135:AN1135"/>
    <mergeCell ref="AM1136:AN1136"/>
    <mergeCell ref="AM1137:AO1137"/>
    <mergeCell ref="AM1138:AO1138"/>
    <mergeCell ref="AM1139:AN1139"/>
    <mergeCell ref="AM1140:AN1140"/>
    <mergeCell ref="AM1141:AN1141"/>
    <mergeCell ref="AM1142:AN1142"/>
    <mergeCell ref="AM1143:AN1143"/>
    <mergeCell ref="AM1144:AN1144"/>
    <mergeCell ref="AM1145:AN1145"/>
    <mergeCell ref="AM1146:AN1146"/>
    <mergeCell ref="AM1147:AO1147"/>
    <mergeCell ref="AM1148:AN1148"/>
    <mergeCell ref="AM1149:AN1149"/>
    <mergeCell ref="AM1173:AN1173"/>
    <mergeCell ref="AM1174:AO1174"/>
    <mergeCell ref="AM1175:AN1175"/>
    <mergeCell ref="AM1176:AN1176"/>
    <mergeCell ref="AM1177:AN1177"/>
    <mergeCell ref="AM1178:AN1178"/>
    <mergeCell ref="AM1179:AO1179"/>
    <mergeCell ref="AM1194:AN1194"/>
    <mergeCell ref="AM1195:AN1195"/>
    <mergeCell ref="AM1196:AO1196"/>
    <mergeCell ref="AM1197:AN1197"/>
    <mergeCell ref="AM1198:AN1198"/>
    <mergeCell ref="AM1199:AN1199"/>
    <mergeCell ref="AM1200:AN1200"/>
    <mergeCell ref="U1172:AA1172"/>
    <mergeCell ref="U1173:AA1173"/>
    <mergeCell ref="U1174:AA1174"/>
    <mergeCell ref="U1176:AA1176"/>
    <mergeCell ref="U1178:AA1178"/>
    <mergeCell ref="U1179:AA1179"/>
    <mergeCell ref="U1181:AA1181"/>
    <mergeCell ref="U1182:AA1182"/>
    <mergeCell ref="U1183:AA1183"/>
    <mergeCell ref="U1184:AA1184"/>
    <mergeCell ref="U1185:AA1185"/>
    <mergeCell ref="U1187:AA1187"/>
    <mergeCell ref="U1188:AA1188"/>
    <mergeCell ref="U1189:AA1189"/>
    <mergeCell ref="U1190:AA1190"/>
    <mergeCell ref="U1191:AA1191"/>
    <mergeCell ref="U1192:AA1192"/>
    <mergeCell ref="U1193:AA1193"/>
    <mergeCell ref="U1194:AA1194"/>
    <mergeCell ref="U1195:AA1195"/>
    <mergeCell ref="U1196:AA1196"/>
    <mergeCell ref="U1197:AA1197"/>
    <mergeCell ref="U1198:AA1198"/>
    <mergeCell ref="U1199:AA1199"/>
    <mergeCell ref="U1200:AA1200"/>
    <mergeCell ref="U1201:AA1201"/>
    <mergeCell ref="U1202:AA1202"/>
    <mergeCell ref="U1203:AA1203"/>
    <mergeCell ref="U1204:AA1204"/>
    <mergeCell ref="U1205:AA1205"/>
    <mergeCell ref="U1206:AA1206"/>
    <mergeCell ref="U1207:AA1207"/>
    <mergeCell ref="U1208:AA1208"/>
    <mergeCell ref="U1209:AA1209"/>
    <mergeCell ref="U1210:AA1210"/>
    <mergeCell ref="U1211:AA1211"/>
    <mergeCell ref="U1212:AA1212"/>
    <mergeCell ref="U1213:AA1213"/>
    <mergeCell ref="U1214:AA1214"/>
    <mergeCell ref="U1215:AA1215"/>
    <mergeCell ref="U1216:AA1216"/>
    <mergeCell ref="U1217:AA1217"/>
    <mergeCell ref="U1230:AA1230"/>
    <mergeCell ref="U1231:AA1231"/>
    <mergeCell ref="U1232:AA1232"/>
    <mergeCell ref="U1233:AA1233"/>
    <mergeCell ref="U1234:AA1234"/>
    <mergeCell ref="U1235:AA1235"/>
    <mergeCell ref="U1236:AA1236"/>
    <mergeCell ref="AM1397:AN1397"/>
    <mergeCell ref="AM1398:AN1398"/>
    <mergeCell ref="AM1399:AN1399"/>
    <mergeCell ref="AM1400:AN1400"/>
    <mergeCell ref="AM1401:AN1401"/>
    <mergeCell ref="AM1402:AO1402"/>
    <mergeCell ref="AM1403:AN1403"/>
    <mergeCell ref="AM1404:AN1404"/>
    <mergeCell ref="AM1405:AO1405"/>
    <mergeCell ref="AM1406:AO1406"/>
    <mergeCell ref="AM1407:AN1407"/>
    <mergeCell ref="AM1408:AO1408"/>
    <mergeCell ref="AM1409:AN1409"/>
    <mergeCell ref="AM1410:AN1410"/>
    <mergeCell ref="AM1378:AN1378"/>
    <mergeCell ref="AM1379:AN1379"/>
    <mergeCell ref="U1380:AA1380"/>
    <mergeCell ref="AM1380:AN1380"/>
    <mergeCell ref="U1381:AA1381"/>
    <mergeCell ref="AM1381:AN1381"/>
    <mergeCell ref="AM1382:AN1382"/>
    <mergeCell ref="AM1371:AO1371"/>
    <mergeCell ref="AM1372:AO1372"/>
    <mergeCell ref="AM1373:AN1373"/>
    <mergeCell ref="AM1374:AN1374"/>
    <mergeCell ref="AM1375:AN1375"/>
    <mergeCell ref="AM1376:AN1376"/>
    <mergeCell ref="AM1377:AN1377"/>
    <mergeCell ref="U1382:AA1382"/>
    <mergeCell ref="U1383:AA1383"/>
    <mergeCell ref="U1384:AA1384"/>
    <mergeCell ref="U1385:AA1385"/>
    <mergeCell ref="U1386:AA1386"/>
    <mergeCell ref="AB1386:AC1386"/>
    <mergeCell ref="U1387:AA1387"/>
    <mergeCell ref="AM1383:AN1383"/>
    <mergeCell ref="AM1384:AN1384"/>
    <mergeCell ref="AM1385:AN1385"/>
    <mergeCell ref="AM1386:AN1386"/>
    <mergeCell ref="AM1387:AN1387"/>
    <mergeCell ref="AM1388:AN1388"/>
    <mergeCell ref="AM1389:AN1389"/>
    <mergeCell ref="U1388:AA1388"/>
    <mergeCell ref="U1389:AA1389"/>
    <mergeCell ref="U1390:AA1390"/>
    <mergeCell ref="U1391:AA1391"/>
    <mergeCell ref="U1392:AA1392"/>
    <mergeCell ref="U1393:AA1393"/>
    <mergeCell ref="U1394:AA1394"/>
    <mergeCell ref="AM1390:AN1390"/>
    <mergeCell ref="AM1391:AN1391"/>
    <mergeCell ref="AM1392:AN1392"/>
    <mergeCell ref="AM1393:AO1393"/>
    <mergeCell ref="AM1394:AO1394"/>
    <mergeCell ref="AM1395:AO1395"/>
    <mergeCell ref="AM1396:AO1396"/>
    <mergeCell ref="AM1425:AN1425"/>
    <mergeCell ref="AM1426:AN1426"/>
    <mergeCell ref="U1395:AA1395"/>
    <mergeCell ref="U1396:AA1396"/>
    <mergeCell ref="U1397:AA1397"/>
    <mergeCell ref="U1398:AA1398"/>
    <mergeCell ref="U1399:AA1399"/>
    <mergeCell ref="U1400:AA1400"/>
    <mergeCell ref="U1401:AA1401"/>
    <mergeCell ref="U1402:AA1402"/>
    <mergeCell ref="U1403:AA1403"/>
    <mergeCell ref="U1404:AA1404"/>
    <mergeCell ref="U1405:AA1405"/>
    <mergeCell ref="U1406:AA1406"/>
    <mergeCell ref="U1407:AA1407"/>
    <mergeCell ref="U1408:AA1408"/>
    <mergeCell ref="U1409:AA1409"/>
    <mergeCell ref="U1410:AA1410"/>
    <mergeCell ref="U1411:AA1411"/>
    <mergeCell ref="U1412:AA1412"/>
    <mergeCell ref="U1413:AA1413"/>
    <mergeCell ref="U1414:AA1414"/>
    <mergeCell ref="U1415:AA1415"/>
    <mergeCell ref="U1416:AA1416"/>
    <mergeCell ref="U1417:AA1417"/>
    <mergeCell ref="U1418:AA1418"/>
    <mergeCell ref="U1419:AA1419"/>
    <mergeCell ref="U1420:AA1420"/>
    <mergeCell ref="U1421:AA1421"/>
    <mergeCell ref="U1422:AA1422"/>
    <mergeCell ref="U1423:AA1423"/>
    <mergeCell ref="U1424:AA1424"/>
    <mergeCell ref="U1425:AA1425"/>
    <mergeCell ref="U1426:AA1426"/>
    <mergeCell ref="U1427:AA1427"/>
    <mergeCell ref="U1428:AA1428"/>
    <mergeCell ref="U1429:AA1429"/>
    <mergeCell ref="U1430:AA1430"/>
    <mergeCell ref="U1431:AA1431"/>
    <mergeCell ref="U1432:AA1432"/>
    <mergeCell ref="U1433:AA1433"/>
    <mergeCell ref="U1434:AA1434"/>
    <mergeCell ref="U1435:AA1435"/>
    <mergeCell ref="U1436:AA1436"/>
    <mergeCell ref="U1437:AA1437"/>
    <mergeCell ref="U1438:AA1438"/>
    <mergeCell ref="U1440:AA1440"/>
    <mergeCell ref="U1441:AA1441"/>
    <mergeCell ref="U1442:AA1442"/>
    <mergeCell ref="U1444:AA1444"/>
    <mergeCell ref="U1445:AA1445"/>
    <mergeCell ref="AM1411:AN1411"/>
    <mergeCell ref="AM1412:AN1412"/>
    <mergeCell ref="AM1413:AO1413"/>
    <mergeCell ref="AM1414:AO1414"/>
    <mergeCell ref="AM1415:AN1415"/>
    <mergeCell ref="AM1416:AN1416"/>
    <mergeCell ref="AM1417:AN1417"/>
    <mergeCell ref="AM1418:AN1418"/>
    <mergeCell ref="AM1419:AN1419"/>
    <mergeCell ref="AM1420:AN1420"/>
    <mergeCell ref="AM1421:AO1421"/>
    <mergeCell ref="AM1422:AO1422"/>
    <mergeCell ref="AM1423:AO1423"/>
    <mergeCell ref="AM1424:AN1424"/>
    <mergeCell ref="AM1427:AN1427"/>
    <mergeCell ref="AM1428:AN1428"/>
    <mergeCell ref="AM1429:AO1429"/>
    <mergeCell ref="AM1430:AN1430"/>
    <mergeCell ref="AM1431:AN1431"/>
    <mergeCell ref="AM1432:AN1432"/>
    <mergeCell ref="AM1433:AN1433"/>
    <mergeCell ref="AM1434:AN1434"/>
    <mergeCell ref="AM1435:AN1435"/>
    <mergeCell ref="AM1436:AN1436"/>
    <mergeCell ref="AM1439:AN1439"/>
    <mergeCell ref="AM1440:AN1440"/>
    <mergeCell ref="AM1441:AN1441"/>
    <mergeCell ref="AM1442:AN1442"/>
    <mergeCell ref="AM1443:AN1443"/>
    <mergeCell ref="AM1444:AN1444"/>
    <mergeCell ref="AM1445:AN1445"/>
    <mergeCell ref="AM1446:AN1446"/>
    <mergeCell ref="AM1447:AN1447"/>
    <mergeCell ref="AM1448:AN1448"/>
    <mergeCell ref="AM1449:AN1449"/>
    <mergeCell ref="AM1450:AP1450"/>
    <mergeCell ref="AM1451:AN1451"/>
    <mergeCell ref="AM1452:AN1452"/>
    <mergeCell ref="AM1453:AN1453"/>
    <mergeCell ref="AM1454:AN1454"/>
    <mergeCell ref="AM1455:AN1455"/>
    <mergeCell ref="AM1456:AN1456"/>
    <mergeCell ref="AM1457:AN1457"/>
    <mergeCell ref="AM1458:AN1458"/>
    <mergeCell ref="AM1459:AN1459"/>
    <mergeCell ref="AM1460:AO1460"/>
    <mergeCell ref="AM1461:AO1461"/>
    <mergeCell ref="AM1462:AN1462"/>
    <mergeCell ref="AM1463:AO1463"/>
    <mergeCell ref="U1446:AA1446"/>
    <mergeCell ref="U1447:AA1447"/>
    <mergeCell ref="U1448:AA1448"/>
    <mergeCell ref="U1449:AA1449"/>
    <mergeCell ref="U1450:AA1450"/>
    <mergeCell ref="U1452:AA1452"/>
    <mergeCell ref="U1453:AA1453"/>
    <mergeCell ref="U1454:AA1454"/>
    <mergeCell ref="U1455:AA1455"/>
    <mergeCell ref="U1456:AA1456"/>
    <mergeCell ref="U1457:AA1457"/>
    <mergeCell ref="U1458:AA1458"/>
    <mergeCell ref="U1459:AA1459"/>
    <mergeCell ref="U1460:AA1460"/>
    <mergeCell ref="U1461:AA1461"/>
    <mergeCell ref="U1462:AA1462"/>
    <mergeCell ref="U1463:AA1463"/>
    <mergeCell ref="U1464:AA1464"/>
    <mergeCell ref="U1465:AA1465"/>
    <mergeCell ref="U1466:AA1466"/>
    <mergeCell ref="U1467:AA1467"/>
    <mergeCell ref="U1468:AA1468"/>
    <mergeCell ref="U1469:AA1469"/>
    <mergeCell ref="U1470:AA1470"/>
    <mergeCell ref="U1471:AA1471"/>
    <mergeCell ref="U1472:AA1472"/>
    <mergeCell ref="U1473:AA1473"/>
    <mergeCell ref="U1474:AA1474"/>
    <mergeCell ref="U1475:AA1475"/>
    <mergeCell ref="U1477:AA1477"/>
    <mergeCell ref="U1478:AA1478"/>
    <mergeCell ref="U1480:AA1480"/>
    <mergeCell ref="U1481:AA1481"/>
    <mergeCell ref="U1482:AA1482"/>
    <mergeCell ref="U1483:AA1483"/>
    <mergeCell ref="U1484:AA1484"/>
    <mergeCell ref="U1485:AA1485"/>
    <mergeCell ref="U1486:AA1486"/>
    <mergeCell ref="U1487:AA1487"/>
    <mergeCell ref="U1488:AA1488"/>
    <mergeCell ref="U1489:AA1489"/>
    <mergeCell ref="U1490:AA1490"/>
    <mergeCell ref="U1491:AA1491"/>
    <mergeCell ref="U1492:AA1492"/>
    <mergeCell ref="U1493:AA1493"/>
    <mergeCell ref="U1494:AA1494"/>
    <mergeCell ref="U1495:AA1495"/>
    <mergeCell ref="U1496:AA1496"/>
    <mergeCell ref="U1497:AA1497"/>
    <mergeCell ref="AM1464:AN1464"/>
    <mergeCell ref="AM1465:AN1465"/>
    <mergeCell ref="AM1466:AN1466"/>
    <mergeCell ref="AM1467:AN1467"/>
    <mergeCell ref="AM1468:AN1468"/>
    <mergeCell ref="AM1469:AN1469"/>
    <mergeCell ref="AM1470:AN1470"/>
    <mergeCell ref="AM1471:AN1471"/>
    <mergeCell ref="AM1472:AN1472"/>
    <mergeCell ref="AM1473:AO1473"/>
    <mergeCell ref="AM1474:AO1474"/>
    <mergeCell ref="AM1475:AN1475"/>
    <mergeCell ref="AM1476:AO1476"/>
    <mergeCell ref="AM1477:AO1477"/>
    <mergeCell ref="AM1478:AN1478"/>
    <mergeCell ref="AM1479:AN1479"/>
    <mergeCell ref="AM1480:AN1480"/>
    <mergeCell ref="AM1481:AN1481"/>
    <mergeCell ref="AM1482:AO1482"/>
    <mergeCell ref="AM1483:AN1483"/>
    <mergeCell ref="AM1484:AN1484"/>
    <mergeCell ref="AM1485:AN1485"/>
    <mergeCell ref="AM1486:AO1486"/>
    <mergeCell ref="AM1487:AO1487"/>
    <mergeCell ref="AM1488:AN1488"/>
    <mergeCell ref="AM1489:AN1489"/>
    <mergeCell ref="AM1490:AN1490"/>
    <mergeCell ref="AM1491:AN1491"/>
    <mergeCell ref="AM1492:AN1492"/>
    <mergeCell ref="AM1493:AN1493"/>
    <mergeCell ref="AM1494:AN1494"/>
    <mergeCell ref="AM1495:AN1495"/>
    <mergeCell ref="AM1496:AO1496"/>
    <mergeCell ref="AM1497:AN1497"/>
    <mergeCell ref="AM1498:AN1498"/>
    <mergeCell ref="AM1499:AN1499"/>
    <mergeCell ref="AM1500:AO1500"/>
    <mergeCell ref="AM1501:AN1501"/>
    <mergeCell ref="AM1502:AO1502"/>
    <mergeCell ref="AM1503:AN1503"/>
    <mergeCell ref="AM1504:AN1504"/>
    <mergeCell ref="AM1505:AO1505"/>
    <mergeCell ref="AM1506:AN1506"/>
    <mergeCell ref="AM1507:AN1507"/>
    <mergeCell ref="AM1508:AN1508"/>
    <mergeCell ref="AM1509:AN1509"/>
    <mergeCell ref="AM1510:AN1510"/>
    <mergeCell ref="AM1511:AN1511"/>
    <mergeCell ref="AM1512:AN1512"/>
    <mergeCell ref="U1546:AA1546"/>
    <mergeCell ref="U1547:AA1547"/>
    <mergeCell ref="U1548:AA1548"/>
    <mergeCell ref="U1549:AA1549"/>
    <mergeCell ref="U1550:AA1550"/>
    <mergeCell ref="U1551:AA1551"/>
    <mergeCell ref="U1552:AA1552"/>
    <mergeCell ref="U1553:AA1553"/>
    <mergeCell ref="U1554:AA1554"/>
    <mergeCell ref="U1555:AA1555"/>
    <mergeCell ref="U1556:AA1556"/>
    <mergeCell ref="U1557:AA1557"/>
    <mergeCell ref="U1558:AA1558"/>
    <mergeCell ref="U1559:AA1559"/>
    <mergeCell ref="U1567:AA1567"/>
    <mergeCell ref="U1568:AA1568"/>
    <mergeCell ref="U1569:AA1569"/>
    <mergeCell ref="U1570:AA1570"/>
    <mergeCell ref="U1560:AA1560"/>
    <mergeCell ref="U1561:AA1561"/>
    <mergeCell ref="U1562:AA1562"/>
    <mergeCell ref="U1563:AA1563"/>
    <mergeCell ref="U1564:AA1564"/>
    <mergeCell ref="U1565:AA1565"/>
    <mergeCell ref="U1566:AA1566"/>
    <mergeCell ref="U1498:AA1498"/>
    <mergeCell ref="U1499:AA1499"/>
    <mergeCell ref="U1500:AA1500"/>
    <mergeCell ref="U1501:AA1501"/>
    <mergeCell ref="U1502:AA1502"/>
    <mergeCell ref="U1503:AA1503"/>
    <mergeCell ref="U1504:AA1504"/>
    <mergeCell ref="U1505:AA1505"/>
    <mergeCell ref="U1506:AA1506"/>
    <mergeCell ref="U1507:AA1507"/>
    <mergeCell ref="U1508:AA1508"/>
    <mergeCell ref="U1509:AA1509"/>
    <mergeCell ref="U1510:AA1510"/>
    <mergeCell ref="U1511:AA1511"/>
    <mergeCell ref="U1512:AA1512"/>
    <mergeCell ref="U1513:AA1513"/>
    <mergeCell ref="U1514:AA1514"/>
    <mergeCell ref="U1515:AA1515"/>
    <mergeCell ref="U1516:AA1516"/>
    <mergeCell ref="U1517:AA1517"/>
    <mergeCell ref="U1518:AA1518"/>
    <mergeCell ref="U1519:AA1519"/>
    <mergeCell ref="U1520:AA1520"/>
    <mergeCell ref="U1521:AA1521"/>
    <mergeCell ref="AB1521:AC1521"/>
    <mergeCell ref="U1522:AA1522"/>
    <mergeCell ref="U1523:AA1523"/>
    <mergeCell ref="U1524:AA1524"/>
    <mergeCell ref="U1525:AA1525"/>
    <mergeCell ref="U1526:AA1526"/>
    <mergeCell ref="U1527:AA1527"/>
    <mergeCell ref="U1528:AA1528"/>
    <mergeCell ref="U1529:AA1529"/>
    <mergeCell ref="U1530:AA1530"/>
    <mergeCell ref="U1531:AA1531"/>
    <mergeCell ref="U1532:AA1532"/>
    <mergeCell ref="U1533:AA1533"/>
    <mergeCell ref="U1534:AA1534"/>
    <mergeCell ref="U1535:AA1535"/>
    <mergeCell ref="U1536:AA1536"/>
    <mergeCell ref="U1537:AA1537"/>
    <mergeCell ref="U1538:AA1538"/>
    <mergeCell ref="U1539:AA1539"/>
    <mergeCell ref="U1540:AA1540"/>
    <mergeCell ref="U1541:AA1541"/>
    <mergeCell ref="U1542:AA1542"/>
    <mergeCell ref="U1543:AA1543"/>
    <mergeCell ref="U1544:AA1544"/>
    <mergeCell ref="U1545:AA1545"/>
    <mergeCell ref="AM1676:AN1676"/>
    <mergeCell ref="AM1677:AN1677"/>
    <mergeCell ref="AM1678:AO1678"/>
    <mergeCell ref="AM1679:AN1679"/>
    <mergeCell ref="AM1680:AN1680"/>
    <mergeCell ref="AM1681:AN1681"/>
    <mergeCell ref="AM1682:AN1682"/>
    <mergeCell ref="AM1683:AN1683"/>
    <mergeCell ref="AM1684:AO1684"/>
    <mergeCell ref="AM1685:AN1685"/>
    <mergeCell ref="AM1686:AN1686"/>
    <mergeCell ref="AM1687:AN1687"/>
    <mergeCell ref="AM1688:AN1688"/>
    <mergeCell ref="AM1689:AO1689"/>
    <mergeCell ref="AM1634:AN1634"/>
    <mergeCell ref="AM1635:AN1635"/>
    <mergeCell ref="AM1636:AO1636"/>
    <mergeCell ref="AM1637:AN1637"/>
    <mergeCell ref="AM1638:AN1638"/>
    <mergeCell ref="AM1639:AN1639"/>
    <mergeCell ref="AM1640:AN1640"/>
    <mergeCell ref="AM1641:AN1641"/>
    <mergeCell ref="AM1642:AO1642"/>
    <mergeCell ref="AM1643:AN1643"/>
    <mergeCell ref="AM1644:AN1644"/>
    <mergeCell ref="AM1645:AN1645"/>
    <mergeCell ref="AM1646:AO1646"/>
    <mergeCell ref="AM1647:AO1647"/>
    <mergeCell ref="AM1648:AO1648"/>
    <mergeCell ref="AM1649:AN1649"/>
    <mergeCell ref="AM1650:AN1650"/>
    <mergeCell ref="AM1651:AN1651"/>
    <mergeCell ref="AM1652:AO1652"/>
    <mergeCell ref="AM1653:AN1653"/>
    <mergeCell ref="AM1654:AO1654"/>
    <mergeCell ref="AM1655:AO1655"/>
    <mergeCell ref="AM1656:AN1656"/>
    <mergeCell ref="AM1657:AN1657"/>
    <mergeCell ref="AM1658:AN1658"/>
    <mergeCell ref="AM1659:AN1659"/>
    <mergeCell ref="AM1660:AN1660"/>
    <mergeCell ref="AM1661:AO1661"/>
    <mergeCell ref="AM1662:AN1662"/>
    <mergeCell ref="AM1663:AN1663"/>
    <mergeCell ref="AM1664:AO1664"/>
    <mergeCell ref="AM1665:AO1665"/>
    <mergeCell ref="AM1666:AN1666"/>
    <mergeCell ref="AM1667:AN1667"/>
    <mergeCell ref="AM1668:AN1668"/>
    <mergeCell ref="AM1669:AN1669"/>
    <mergeCell ref="AM1670:AN1670"/>
    <mergeCell ref="AM1671:AN1671"/>
    <mergeCell ref="AM1672:AN1672"/>
    <mergeCell ref="AM1673:AN1673"/>
    <mergeCell ref="AM1674:AN1674"/>
    <mergeCell ref="AM1675:AN1675"/>
    <mergeCell ref="AM1690:AN1690"/>
    <mergeCell ref="AM1691:AN1691"/>
    <mergeCell ref="AM1692:AN1692"/>
    <mergeCell ref="AM1693:AN1693"/>
    <mergeCell ref="AM1694:AN1694"/>
    <mergeCell ref="AM1695:AN1695"/>
    <mergeCell ref="AM1696:AN1696"/>
    <mergeCell ref="AM1513:AO1513"/>
    <mergeCell ref="AM1514:AN1514"/>
    <mergeCell ref="AM1515:AN1515"/>
    <mergeCell ref="AM1516:AO1516"/>
    <mergeCell ref="AM1517:AO1517"/>
    <mergeCell ref="AM1518:AO1518"/>
    <mergeCell ref="AM1519:AN1519"/>
    <mergeCell ref="AM1520:AO1520"/>
    <mergeCell ref="AM1521:AO1521"/>
    <mergeCell ref="AM1522:AN1522"/>
    <mergeCell ref="AM1523:AN1523"/>
    <mergeCell ref="AM1524:AN1524"/>
    <mergeCell ref="AM1525:AN1525"/>
    <mergeCell ref="AM1526:AN1526"/>
    <mergeCell ref="AM1527:AN1527"/>
    <mergeCell ref="AM1528:AN1528"/>
    <mergeCell ref="AM1529:AO1529"/>
    <mergeCell ref="AM1530:AN1530"/>
    <mergeCell ref="AM1531:AN1531"/>
    <mergeCell ref="AM1532:AO1532"/>
    <mergeCell ref="AM1533:AN1533"/>
    <mergeCell ref="AM1534:AO1534"/>
    <mergeCell ref="AM1535:AO1535"/>
    <mergeCell ref="AM1536:AO1536"/>
    <mergeCell ref="AM1537:AN1537"/>
    <mergeCell ref="AM1538:AN1538"/>
    <mergeCell ref="AM1539:AO1539"/>
    <mergeCell ref="AM1540:AO1540"/>
    <mergeCell ref="AM1541:AN1541"/>
    <mergeCell ref="AM1542:AN1542"/>
    <mergeCell ref="AM1543:AO1543"/>
    <mergeCell ref="AM1544:AN1544"/>
    <mergeCell ref="AM1545:AN1545"/>
    <mergeCell ref="AM1546:AN1546"/>
    <mergeCell ref="AM1547:AN1547"/>
    <mergeCell ref="AM1548:AN1548"/>
    <mergeCell ref="AM1549:AN1549"/>
    <mergeCell ref="AM1550:AO1550"/>
    <mergeCell ref="AM1551:AO1551"/>
    <mergeCell ref="AM1552:AO1552"/>
    <mergeCell ref="AM1553:AN1553"/>
    <mergeCell ref="AM1554:AO1554"/>
    <mergeCell ref="AM1569:AN1569"/>
    <mergeCell ref="AM1570:AN1570"/>
    <mergeCell ref="AM1555:AO1555"/>
    <mergeCell ref="AM1556:AO1556"/>
    <mergeCell ref="AM1557:AN1557"/>
    <mergeCell ref="AM1558:AN1558"/>
    <mergeCell ref="AM1559:AN1559"/>
    <mergeCell ref="AM1560:AO1560"/>
    <mergeCell ref="AM1561:AN1561"/>
    <mergeCell ref="AM1568:AN1568"/>
    <mergeCell ref="AM1571:AN1571"/>
    <mergeCell ref="AM1562:AO1562"/>
    <mergeCell ref="AM1563:AN1563"/>
    <mergeCell ref="AM1564:AN1564"/>
    <mergeCell ref="AM1565:AO1565"/>
    <mergeCell ref="AM1567:AO1567"/>
    <mergeCell ref="U1571:AA1571"/>
    <mergeCell ref="U1572:AA1572"/>
    <mergeCell ref="U1573:AA1573"/>
    <mergeCell ref="AM1573:AN1573"/>
    <mergeCell ref="U1574:AA1574"/>
    <mergeCell ref="AM1574:AN1574"/>
    <mergeCell ref="U1575:AA1575"/>
    <mergeCell ref="AM1575:AN1575"/>
    <mergeCell ref="AM1576:AN1576"/>
    <mergeCell ref="U1576:AA1576"/>
    <mergeCell ref="U1577:AA1577"/>
    <mergeCell ref="U1578:AA1578"/>
    <mergeCell ref="U1579:AA1579"/>
    <mergeCell ref="U1582:AA1582"/>
    <mergeCell ref="U1584:AA1584"/>
    <mergeCell ref="U1585:AA1585"/>
    <mergeCell ref="AM1591:AN1591"/>
    <mergeCell ref="AM1592:AN1592"/>
    <mergeCell ref="AM1593:AN1593"/>
    <mergeCell ref="AM1566:AN1566"/>
    <mergeCell ref="AM1572:AN1572"/>
    <mergeCell ref="AM1577:AN1577"/>
    <mergeCell ref="AM1578:AN1578"/>
    <mergeCell ref="AM1579:AN1579"/>
    <mergeCell ref="AM1580:AO1580"/>
    <mergeCell ref="AM1581:AO1581"/>
    <mergeCell ref="AM1582:AN1582"/>
    <mergeCell ref="AM1583:AN1583"/>
    <mergeCell ref="AM1584:AO1584"/>
    <mergeCell ref="AM1585:AN1585"/>
    <mergeCell ref="AM1586:AN1586"/>
    <mergeCell ref="AM1587:AN1587"/>
    <mergeCell ref="AM1588:AN1588"/>
    <mergeCell ref="AM1589:AN1589"/>
    <mergeCell ref="AM1590:AO1590"/>
    <mergeCell ref="AM1594:AN1594"/>
    <mergeCell ref="AM1595:AN1595"/>
    <mergeCell ref="AM1596:AN1596"/>
    <mergeCell ref="AM1597:AN1597"/>
    <mergeCell ref="AM1598:AO1598"/>
    <mergeCell ref="AM1599:AO1599"/>
    <mergeCell ref="AM1600:AN1600"/>
    <mergeCell ref="AM1601:AN1601"/>
    <mergeCell ref="AM1602:AN1602"/>
    <mergeCell ref="AM1603:AN1603"/>
    <mergeCell ref="AM1604:AN1604"/>
    <mergeCell ref="AM1605:AN1605"/>
    <mergeCell ref="AM1606:AN1606"/>
    <mergeCell ref="AM1607:AN1607"/>
    <mergeCell ref="AM1608:AN1608"/>
    <mergeCell ref="AM1609:AN1609"/>
    <mergeCell ref="AM1610:AN1610"/>
    <mergeCell ref="AM1611:AN1611"/>
    <mergeCell ref="AM1612:AO1612"/>
    <mergeCell ref="AM1613:AO1613"/>
    <mergeCell ref="AM1614:AN1614"/>
    <mergeCell ref="AM1615:AN1615"/>
    <mergeCell ref="AM1616:AN1616"/>
    <mergeCell ref="AM1617:AN1617"/>
    <mergeCell ref="AM1618:AO1618"/>
    <mergeCell ref="AM1619:AO1619"/>
    <mergeCell ref="AM1620:AO1620"/>
    <mergeCell ref="AM1621:AO1621"/>
    <mergeCell ref="AM1622:AN1622"/>
    <mergeCell ref="AM1623:AN1623"/>
    <mergeCell ref="AM1624:AN1624"/>
    <mergeCell ref="AM1625:AN1625"/>
    <mergeCell ref="AM1626:AN1626"/>
    <mergeCell ref="AM1627:AN1627"/>
    <mergeCell ref="AM1628:AO1628"/>
    <mergeCell ref="AM1629:AO1629"/>
    <mergeCell ref="AM1630:AN1630"/>
    <mergeCell ref="AM1631:AN1631"/>
    <mergeCell ref="AM1632:AN1632"/>
    <mergeCell ref="AM1633:AN1633"/>
    <mergeCell ref="U1586:AA1586"/>
    <mergeCell ref="U1587:AA1587"/>
    <mergeCell ref="U1588:AA1588"/>
    <mergeCell ref="U1589:AA1589"/>
    <mergeCell ref="U1590:AA1590"/>
    <mergeCell ref="U1591:AA1591"/>
    <mergeCell ref="U1592:AA1592"/>
    <mergeCell ref="U1593:AA1593"/>
    <mergeCell ref="U1594:AA1594"/>
    <mergeCell ref="U1595:AA1595"/>
    <mergeCell ref="U1596:AA1596"/>
    <mergeCell ref="U1597:AA1597"/>
    <mergeCell ref="U1598:AA1598"/>
    <mergeCell ref="U1599:AA1599"/>
    <mergeCell ref="U1600:AA1600"/>
    <mergeCell ref="U1601:AA1601"/>
    <mergeCell ref="U1603:AA1603"/>
    <mergeCell ref="U1604:AA1604"/>
    <mergeCell ref="U1605:AA1605"/>
    <mergeCell ref="U1606:AA1606"/>
    <mergeCell ref="U1607:AA1607"/>
    <mergeCell ref="U1608:AA1608"/>
    <mergeCell ref="U1609:AA1609"/>
    <mergeCell ref="U1610:AA1610"/>
    <mergeCell ref="U1611:AA1611"/>
    <mergeCell ref="U1612:AA1612"/>
    <mergeCell ref="U1613:AA1613"/>
    <mergeCell ref="U1614:AA1614"/>
    <mergeCell ref="U1615:AA1615"/>
    <mergeCell ref="U1616:AA1616"/>
    <mergeCell ref="U1618:AA1618"/>
    <mergeCell ref="U1619:AA1619"/>
    <mergeCell ref="U1620:AA1620"/>
    <mergeCell ref="U1622:AA1622"/>
    <mergeCell ref="U1623:AA1623"/>
    <mergeCell ref="U1624:AA1624"/>
    <mergeCell ref="U1625:AA1625"/>
    <mergeCell ref="U1626:AA1626"/>
    <mergeCell ref="U1627:AA1627"/>
    <mergeCell ref="U1628:AA1628"/>
    <mergeCell ref="U1629:AA1629"/>
    <mergeCell ref="U1630:AA1630"/>
    <mergeCell ref="U1631:AA1631"/>
    <mergeCell ref="U1632:AA1632"/>
    <mergeCell ref="U1633:AA1633"/>
    <mergeCell ref="U1634:AA1634"/>
    <mergeCell ref="U1635:AA1635"/>
    <mergeCell ref="U1636:AA1636"/>
    <mergeCell ref="U1637:AA1637"/>
    <mergeCell ref="U1638:AA1638"/>
    <mergeCell ref="AB1638:AC1638"/>
    <mergeCell ref="U1639:AA1639"/>
    <mergeCell ref="U1640:AA1640"/>
    <mergeCell ref="U1641:AA1641"/>
    <mergeCell ref="U1642:AA1642"/>
    <mergeCell ref="U1643:AA1643"/>
    <mergeCell ref="U1644:AA1644"/>
    <mergeCell ref="U1645:AA1645"/>
    <mergeCell ref="U1646:AA1646"/>
    <mergeCell ref="U1647:AA1647"/>
    <mergeCell ref="U1648:AA1648"/>
    <mergeCell ref="U1649:AA1649"/>
    <mergeCell ref="U1650:AA1650"/>
    <mergeCell ref="U1651:AA1651"/>
    <mergeCell ref="U1652:AA1652"/>
    <mergeCell ref="U1653:AA1653"/>
    <mergeCell ref="U1654:AA1654"/>
    <mergeCell ref="U1655:AA1655"/>
    <mergeCell ref="U1656:AA1656"/>
    <mergeCell ref="U1657:AA1657"/>
    <mergeCell ref="U1658:AA1658"/>
    <mergeCell ref="U1659:AA1659"/>
    <mergeCell ref="U1660:AA1660"/>
    <mergeCell ref="U1661:AA1661"/>
    <mergeCell ref="U1662:AA1662"/>
    <mergeCell ref="U1663:AA1663"/>
    <mergeCell ref="U1664:AA1664"/>
    <mergeCell ref="U1665:AA1665"/>
    <mergeCell ref="U1666:AA1666"/>
    <mergeCell ref="U1667:AA1667"/>
    <mergeCell ref="U1668:AA1668"/>
    <mergeCell ref="U1670:AA1670"/>
    <mergeCell ref="U1672:AA1672"/>
    <mergeCell ref="U1673:AA1673"/>
    <mergeCell ref="U1676:AA1676"/>
    <mergeCell ref="U1677:AA1677"/>
    <mergeCell ref="U1678:AA1678"/>
    <mergeCell ref="U1679:AA1679"/>
    <mergeCell ref="U1680:AA1680"/>
    <mergeCell ref="W1681:X1681"/>
    <mergeCell ref="W1682:X1682"/>
    <mergeCell ref="U1683:AA1683"/>
    <mergeCell ref="U1684:AA1684"/>
    <mergeCell ref="U1686:AA1686"/>
    <mergeCell ref="U1687:AA1687"/>
    <mergeCell ref="U1688:AA1688"/>
    <mergeCell ref="U1689:AA1689"/>
    <mergeCell ref="U1690:AA1690"/>
    <mergeCell ref="U1751:AA1751"/>
    <mergeCell ref="U1752:AA1752"/>
    <mergeCell ref="U1753:AA1753"/>
    <mergeCell ref="U1754:AA1754"/>
    <mergeCell ref="U1755:AA1755"/>
    <mergeCell ref="U1744:AA1744"/>
    <mergeCell ref="U1745:AA1745"/>
    <mergeCell ref="U1746:AA1746"/>
    <mergeCell ref="U1747:AA1747"/>
    <mergeCell ref="U1748:AA1748"/>
    <mergeCell ref="U1749:AA1749"/>
    <mergeCell ref="U1750:AA1750"/>
    <mergeCell ref="U1691:AA1691"/>
    <mergeCell ref="U1692:AA1692"/>
    <mergeCell ref="U1693:AA1693"/>
    <mergeCell ref="U1694:AA1694"/>
    <mergeCell ref="U1695:AA1695"/>
    <mergeCell ref="U1696:AA1696"/>
    <mergeCell ref="U1697:AA1697"/>
    <mergeCell ref="U1698:AA1698"/>
    <mergeCell ref="U1699:AA1699"/>
    <mergeCell ref="U1701:AA1701"/>
    <mergeCell ref="U1702:AA1702"/>
    <mergeCell ref="U1703:AA1703"/>
    <mergeCell ref="U1704:AA1704"/>
    <mergeCell ref="U1705:AA1705"/>
    <mergeCell ref="U1706:AA1706"/>
    <mergeCell ref="U1708:AA1708"/>
    <mergeCell ref="U1709:AA1709"/>
    <mergeCell ref="U1710:AA1710"/>
    <mergeCell ref="U1714:AA1714"/>
    <mergeCell ref="U1715:AA1715"/>
    <mergeCell ref="U1716:AA1716"/>
    <mergeCell ref="U1717:AA1717"/>
    <mergeCell ref="U1718:AA1718"/>
    <mergeCell ref="U1719:AA1719"/>
    <mergeCell ref="U1720:AA1720"/>
    <mergeCell ref="U1721:AA1721"/>
    <mergeCell ref="U1722:AA1722"/>
    <mergeCell ref="U1723:AA1723"/>
    <mergeCell ref="U1724:AA1724"/>
    <mergeCell ref="U1725:AA1725"/>
    <mergeCell ref="U1726:AA1726"/>
    <mergeCell ref="U1727:AA1727"/>
    <mergeCell ref="U1728:AA1728"/>
    <mergeCell ref="U1729:AA1729"/>
    <mergeCell ref="AB1730:AC1730"/>
    <mergeCell ref="U1730:AA1730"/>
    <mergeCell ref="U1731:AA1731"/>
    <mergeCell ref="U1732:AA1732"/>
    <mergeCell ref="U1733:AA1733"/>
    <mergeCell ref="U1734:AA1734"/>
    <mergeCell ref="U1735:AA1735"/>
    <mergeCell ref="U1736:AA1736"/>
    <mergeCell ref="U1737:AA1737"/>
    <mergeCell ref="U1738:AA1738"/>
    <mergeCell ref="U1739:AA1739"/>
    <mergeCell ref="U1740:AA1740"/>
    <mergeCell ref="U1741:AA1741"/>
    <mergeCell ref="U1742:AA1742"/>
    <mergeCell ref="U1743:AA1743"/>
    <mergeCell ref="AM893:AO893"/>
    <mergeCell ref="AM894:AN894"/>
    <mergeCell ref="AM895:AO895"/>
    <mergeCell ref="AM896:AO896"/>
    <mergeCell ref="AM897:AN897"/>
    <mergeCell ref="AM898:AN898"/>
    <mergeCell ref="AM899:AN899"/>
    <mergeCell ref="AM900:AN900"/>
    <mergeCell ref="AM901:AN901"/>
    <mergeCell ref="AM902:AO902"/>
    <mergeCell ref="AM903:AN903"/>
    <mergeCell ref="AM904:AN904"/>
    <mergeCell ref="AM905:AN905"/>
    <mergeCell ref="AM906:AN906"/>
    <mergeCell ref="AM851:AN851"/>
    <mergeCell ref="AM852:AN852"/>
    <mergeCell ref="AM853:AN853"/>
    <mergeCell ref="AM854:AN854"/>
    <mergeCell ref="AM855:AN855"/>
    <mergeCell ref="AM856:AN856"/>
    <mergeCell ref="AM857:AN857"/>
    <mergeCell ref="AM858:AO858"/>
    <mergeCell ref="AM859:AN859"/>
    <mergeCell ref="AM860:AO860"/>
    <mergeCell ref="AM861:AN861"/>
    <mergeCell ref="AM862:AN862"/>
    <mergeCell ref="AM863:AN863"/>
    <mergeCell ref="AM864:AO864"/>
    <mergeCell ref="AM865:AN865"/>
    <mergeCell ref="AM866:AO866"/>
    <mergeCell ref="AM867:AN867"/>
    <mergeCell ref="AM868:AN868"/>
    <mergeCell ref="AM869:AN869"/>
    <mergeCell ref="AM870:AN870"/>
    <mergeCell ref="AM871:AO871"/>
    <mergeCell ref="AM872:AO872"/>
    <mergeCell ref="AM873:AN873"/>
    <mergeCell ref="AM874:AN874"/>
    <mergeCell ref="AM875:AN875"/>
    <mergeCell ref="AM876:AN876"/>
    <mergeCell ref="AM877:AN877"/>
    <mergeCell ref="AM878:AN878"/>
    <mergeCell ref="AM879:AN879"/>
    <mergeCell ref="AM880:AN880"/>
    <mergeCell ref="AM881:AN881"/>
    <mergeCell ref="AM882:AO882"/>
    <mergeCell ref="AM883:AN883"/>
    <mergeCell ref="AM884:AN884"/>
    <mergeCell ref="AM885:AO885"/>
    <mergeCell ref="AM886:AO886"/>
    <mergeCell ref="AM887:AO887"/>
    <mergeCell ref="AM888:AO888"/>
    <mergeCell ref="AM889:AO889"/>
    <mergeCell ref="AM890:AN890"/>
    <mergeCell ref="AM891:AO891"/>
    <mergeCell ref="AM892:AO892"/>
    <mergeCell ref="AM921:AO921"/>
    <mergeCell ref="AM922:AN922"/>
    <mergeCell ref="AM923:AN923"/>
    <mergeCell ref="AM924:AN924"/>
    <mergeCell ref="AM925:AO925"/>
    <mergeCell ref="AM926:AO926"/>
    <mergeCell ref="AM927:AO927"/>
    <mergeCell ref="AM928:AO928"/>
    <mergeCell ref="AM929:AN929"/>
    <mergeCell ref="AM930:AN930"/>
    <mergeCell ref="AM931:AO931"/>
    <mergeCell ref="AM932:AN932"/>
    <mergeCell ref="AM933:AO933"/>
    <mergeCell ref="AM934:AN934"/>
    <mergeCell ref="AM935:AN935"/>
    <mergeCell ref="AM936:AO936"/>
    <mergeCell ref="AM937:AO937"/>
    <mergeCell ref="AM938:AN938"/>
    <mergeCell ref="AM939:AO939"/>
    <mergeCell ref="AM940:AN940"/>
    <mergeCell ref="AM941:AO941"/>
    <mergeCell ref="AM942:AN942"/>
    <mergeCell ref="AM943:AO943"/>
    <mergeCell ref="AM944:AN944"/>
    <mergeCell ref="AM945:AN945"/>
    <mergeCell ref="AM946:AN946"/>
    <mergeCell ref="AM947:AN947"/>
    <mergeCell ref="AM948:AN948"/>
    <mergeCell ref="AM949:AN949"/>
    <mergeCell ref="AM950:AN950"/>
    <mergeCell ref="AM951:AN951"/>
    <mergeCell ref="AM952:AO952"/>
    <mergeCell ref="AM953:AN953"/>
    <mergeCell ref="AM954:AN954"/>
    <mergeCell ref="AM955:AN955"/>
    <mergeCell ref="AM956:AN956"/>
    <mergeCell ref="AM957:AN957"/>
    <mergeCell ref="AM958:AN958"/>
    <mergeCell ref="AM959:AN959"/>
    <mergeCell ref="AM960:AN960"/>
    <mergeCell ref="AM961:AN961"/>
    <mergeCell ref="AM962:AO962"/>
    <mergeCell ref="AM963:AN963"/>
    <mergeCell ref="AM964:AN964"/>
    <mergeCell ref="AM965:AN965"/>
    <mergeCell ref="AM966:AN966"/>
    <mergeCell ref="AM967:AN967"/>
    <mergeCell ref="AM968:AN968"/>
    <mergeCell ref="AM969:AN969"/>
    <mergeCell ref="AM970:AN970"/>
    <mergeCell ref="AM971:AN971"/>
    <mergeCell ref="AM972:AN972"/>
    <mergeCell ref="AM973:AN973"/>
    <mergeCell ref="AM974:AN974"/>
    <mergeCell ref="AM975:AN975"/>
    <mergeCell ref="AM976:AN976"/>
    <mergeCell ref="AM977:AN977"/>
    <mergeCell ref="AM978:AN978"/>
    <mergeCell ref="AM979:AN979"/>
    <mergeCell ref="AM980:AN980"/>
    <mergeCell ref="AM981:AN981"/>
    <mergeCell ref="AM982:AO982"/>
    <mergeCell ref="AM983:AN983"/>
    <mergeCell ref="AM984:AN984"/>
    <mergeCell ref="AM985:AO985"/>
    <mergeCell ref="AM986:AO986"/>
    <mergeCell ref="AM987:AO987"/>
    <mergeCell ref="AM988:AO988"/>
    <mergeCell ref="AM989:AN989"/>
    <mergeCell ref="AM990:AN990"/>
    <mergeCell ref="AM991:AO991"/>
    <mergeCell ref="AM992:AN992"/>
    <mergeCell ref="AM993:AN993"/>
    <mergeCell ref="AM994:AN994"/>
    <mergeCell ref="AM995:AN995"/>
    <mergeCell ref="AM996:AN996"/>
    <mergeCell ref="AM997:AN997"/>
    <mergeCell ref="AM998:AN998"/>
    <mergeCell ref="AM999:AO999"/>
    <mergeCell ref="AM1000:AO1000"/>
    <mergeCell ref="AM1001:AN1001"/>
    <mergeCell ref="AM1002:AN1002"/>
    <mergeCell ref="AM1003:AO1003"/>
    <mergeCell ref="AM1004:AN1004"/>
    <mergeCell ref="AM1005:AN1005"/>
    <mergeCell ref="AM1006:AN1006"/>
    <mergeCell ref="AM1007:AO1007"/>
    <mergeCell ref="AM1008:AN1008"/>
    <mergeCell ref="AM1009:AO1009"/>
    <mergeCell ref="AM1010:AN1010"/>
    <mergeCell ref="AM1011:AN1011"/>
    <mergeCell ref="AM1012:AN1012"/>
    <mergeCell ref="AM1013:AN1013"/>
    <mergeCell ref="AM1014:AN1014"/>
    <mergeCell ref="AM1015:AN1015"/>
    <mergeCell ref="AM1016:AN1016"/>
    <mergeCell ref="AM1017:AN1017"/>
    <mergeCell ref="AM1018:AN1018"/>
    <mergeCell ref="AM1019:AN1019"/>
    <mergeCell ref="AM1020:AN1020"/>
    <mergeCell ref="AM1021:AN1021"/>
    <mergeCell ref="AM1022:AN1022"/>
    <mergeCell ref="AM1023:AN1023"/>
    <mergeCell ref="AM1024:AN1024"/>
    <mergeCell ref="AM1025:AN1025"/>
    <mergeCell ref="AM1046:AN1046"/>
    <mergeCell ref="AM1047:AN1047"/>
    <mergeCell ref="AM1048:AN1048"/>
    <mergeCell ref="U1051:AA1051"/>
    <mergeCell ref="U1052:AA1052"/>
    <mergeCell ref="U1053:AA1053"/>
    <mergeCell ref="U1054:AA1054"/>
    <mergeCell ref="U1055:AA1055"/>
    <mergeCell ref="AM1055:AN1055"/>
    <mergeCell ref="U1056:AA1056"/>
    <mergeCell ref="AM1056:AN1056"/>
    <mergeCell ref="U1057:AA1057"/>
    <mergeCell ref="AM1057:AN1057"/>
    <mergeCell ref="AM1058:AN1058"/>
    <mergeCell ref="AM1026:AN1026"/>
    <mergeCell ref="AM1027:AO1027"/>
    <mergeCell ref="AM1028:AO1028"/>
    <mergeCell ref="AM1029:AN1029"/>
    <mergeCell ref="AM1030:AN1030"/>
    <mergeCell ref="AM1031:AN1031"/>
    <mergeCell ref="AM1032:AN1032"/>
    <mergeCell ref="AM1040:AN1040"/>
    <mergeCell ref="AM1041:AN1041"/>
    <mergeCell ref="AM1042:AO1042"/>
    <mergeCell ref="AM1043:AN1043"/>
    <mergeCell ref="AM1044:AN1044"/>
    <mergeCell ref="U1045:AA1045"/>
    <mergeCell ref="AM1045:AO1045"/>
    <mergeCell ref="AM1033:AN1033"/>
    <mergeCell ref="AM1034:AN1034"/>
    <mergeCell ref="AM1035:AN1035"/>
    <mergeCell ref="AM1036:AN1036"/>
    <mergeCell ref="AM1037:AN1037"/>
    <mergeCell ref="AM1038:AO1038"/>
    <mergeCell ref="AM1039:AN1039"/>
    <mergeCell ref="AM1051:AN1051"/>
    <mergeCell ref="AM1052:AN1052"/>
    <mergeCell ref="AM1050:AN1050"/>
    <mergeCell ref="AM1053:AN1053"/>
    <mergeCell ref="AM1049:AN1049"/>
    <mergeCell ref="AM1054:AN1054"/>
    <mergeCell ref="AM1059:AN1059"/>
    <mergeCell ref="AM1060:AN1060"/>
    <mergeCell ref="AM1061:AN1061"/>
    <mergeCell ref="AM1062:AN1062"/>
    <mergeCell ref="AM1063:AN1063"/>
    <mergeCell ref="AM1064:AO1064"/>
    <mergeCell ref="AM1065:AN1065"/>
    <mergeCell ref="AM1066:AN1066"/>
    <mergeCell ref="AM1067:AN1067"/>
    <mergeCell ref="AM1068:AO1068"/>
    <mergeCell ref="AM1069:AO1069"/>
    <mergeCell ref="AM1070:AN1070"/>
    <mergeCell ref="AM1071:AN1071"/>
    <mergeCell ref="AM1072:AN1072"/>
    <mergeCell ref="AM1073:AO1073"/>
    <mergeCell ref="AM1074:AN1074"/>
    <mergeCell ref="AB1075:AC1075"/>
    <mergeCell ref="AM1075:AN1075"/>
    <mergeCell ref="AM1076:AN1076"/>
    <mergeCell ref="AM1077:AO1077"/>
    <mergeCell ref="AM1078:AN1078"/>
    <mergeCell ref="AM1079:AN1079"/>
    <mergeCell ref="AM1080:AN1080"/>
    <mergeCell ref="AM1081:AN1081"/>
    <mergeCell ref="AM1082:AN1082"/>
    <mergeCell ref="AM1083:AN1083"/>
    <mergeCell ref="AM1084:AN1084"/>
    <mergeCell ref="AM1085:AO1085"/>
    <mergeCell ref="AB1086:AC1086"/>
    <mergeCell ref="AM1086:AO1086"/>
    <mergeCell ref="AB1087:AC1087"/>
    <mergeCell ref="AM1087:AN1087"/>
    <mergeCell ref="AM1088:AO1088"/>
    <mergeCell ref="AM1089:AO1089"/>
    <mergeCell ref="AM1090:AN1090"/>
    <mergeCell ref="AM1091:AN1091"/>
    <mergeCell ref="AB1092:AC1092"/>
    <mergeCell ref="AM1092:AN1092"/>
    <mergeCell ref="AB1093:AC1093"/>
    <mergeCell ref="AM1093:AN1093"/>
    <mergeCell ref="AM1094:AN1094"/>
    <mergeCell ref="AM1095:AN1095"/>
    <mergeCell ref="AM1096:AN1096"/>
    <mergeCell ref="AM1097:AN1097"/>
    <mergeCell ref="AM1098:AN1098"/>
    <mergeCell ref="AM1099:AN1099"/>
    <mergeCell ref="AM1100:AN1100"/>
    <mergeCell ref="AM1101:AN1101"/>
    <mergeCell ref="AM1102:AN1102"/>
    <mergeCell ref="AM1103:AO1103"/>
    <mergeCell ref="AM1104:AO1104"/>
    <mergeCell ref="AM1105:AO1105"/>
    <mergeCell ref="AM1106:AN1106"/>
    <mergeCell ref="AM1107:AN1107"/>
    <mergeCell ref="AM1108:AO1108"/>
    <mergeCell ref="AM1109:AN1109"/>
    <mergeCell ref="AM1110:AN1110"/>
    <mergeCell ref="AM1111:AN1111"/>
    <mergeCell ref="AM1112:AN1112"/>
    <mergeCell ref="AM1113:AO1113"/>
    <mergeCell ref="AM1114:AN1114"/>
    <mergeCell ref="AM1257:AN1257"/>
    <mergeCell ref="AM1258:AN1258"/>
    <mergeCell ref="AM1250:AN1250"/>
    <mergeCell ref="AM1251:AN1251"/>
    <mergeCell ref="AM1252:AO1252"/>
    <mergeCell ref="AM1253:AO1253"/>
    <mergeCell ref="AM1254:AN1254"/>
    <mergeCell ref="AM1255:AN1255"/>
    <mergeCell ref="AM1256:AN1256"/>
    <mergeCell ref="AM1201:AN1201"/>
    <mergeCell ref="AM1202:AN1202"/>
    <mergeCell ref="AM1203:AN1203"/>
    <mergeCell ref="AM1204:AO1204"/>
    <mergeCell ref="AM1205:AO1205"/>
    <mergeCell ref="AM1206:AN1206"/>
    <mergeCell ref="AM1207:AN1207"/>
    <mergeCell ref="AM1208:AO1208"/>
    <mergeCell ref="AM1209:AN1209"/>
    <mergeCell ref="AM1210:AN1210"/>
    <mergeCell ref="AM1211:AN1211"/>
    <mergeCell ref="AM1212:AN1212"/>
    <mergeCell ref="AM1213:AN1213"/>
    <mergeCell ref="AM1214:AN1214"/>
    <mergeCell ref="AM1215:AN1215"/>
    <mergeCell ref="AM1216:AN1216"/>
    <mergeCell ref="AM1217:AN1217"/>
    <mergeCell ref="AM1218:AN1218"/>
    <mergeCell ref="AM1219:AO1219"/>
    <mergeCell ref="AM1220:AN1220"/>
    <mergeCell ref="AM1221:AN1221"/>
    <mergeCell ref="AM1222:AO1222"/>
    <mergeCell ref="AM1223:AN1223"/>
    <mergeCell ref="AM1224:AN1224"/>
    <mergeCell ref="AM1225:AN1225"/>
    <mergeCell ref="AM1226:AN1226"/>
    <mergeCell ref="AM1227:AO1227"/>
    <mergeCell ref="AM1228:AN1228"/>
    <mergeCell ref="AM1229:AN1229"/>
    <mergeCell ref="AM1230:AN1230"/>
    <mergeCell ref="AM1231:AN1231"/>
    <mergeCell ref="AM1232:AN1232"/>
    <mergeCell ref="AM1233:AN1233"/>
    <mergeCell ref="AM1234:AN1234"/>
    <mergeCell ref="AM1235:AO1235"/>
    <mergeCell ref="AM1236:AN1236"/>
    <mergeCell ref="AM1237:AN1237"/>
    <mergeCell ref="AM1238:AN1238"/>
    <mergeCell ref="AM1239:AN1239"/>
    <mergeCell ref="AM1240:AN1240"/>
    <mergeCell ref="AM1241:AN1241"/>
    <mergeCell ref="AM1242:AN1242"/>
    <mergeCell ref="AM1243:AN1243"/>
    <mergeCell ref="AM1244:AN1244"/>
    <mergeCell ref="AM1245:AN1245"/>
    <mergeCell ref="AM1246:AN1246"/>
    <mergeCell ref="AM1247:AN1247"/>
    <mergeCell ref="AM1248:AN1248"/>
    <mergeCell ref="AM1249:AN1249"/>
    <mergeCell ref="U1300:AA1300"/>
    <mergeCell ref="U1301:AA1301"/>
    <mergeCell ref="U1302:AA1302"/>
    <mergeCell ref="U1303:AA1303"/>
    <mergeCell ref="U1293:AA1293"/>
    <mergeCell ref="U1294:AA1294"/>
    <mergeCell ref="U1295:AA1295"/>
    <mergeCell ref="U1296:AA1296"/>
    <mergeCell ref="U1297:AA1297"/>
    <mergeCell ref="U1298:AA1298"/>
    <mergeCell ref="U1299:AA1299"/>
    <mergeCell ref="U1237:AA1237"/>
    <mergeCell ref="U1238:AA1238"/>
    <mergeCell ref="U1239:AA1239"/>
    <mergeCell ref="U1240:AA1240"/>
    <mergeCell ref="U1241:AA1241"/>
    <mergeCell ref="U1242:AA1242"/>
    <mergeCell ref="U1243:AA1243"/>
    <mergeCell ref="U1244:AA1244"/>
    <mergeCell ref="U1245:AA1245"/>
    <mergeCell ref="U1246:AA1246"/>
    <mergeCell ref="U1247:AA1247"/>
    <mergeCell ref="U1248:AA1248"/>
    <mergeCell ref="U1249:AA1249"/>
    <mergeCell ref="U1250:AA1250"/>
    <mergeCell ref="U1251:AA1251"/>
    <mergeCell ref="U1252:AA1252"/>
    <mergeCell ref="U1253:AA1253"/>
    <mergeCell ref="U1254:AA1254"/>
    <mergeCell ref="U1255:AA1255"/>
    <mergeCell ref="U1256:AA1256"/>
    <mergeCell ref="U1257:AA1257"/>
    <mergeCell ref="U1258:AA1258"/>
    <mergeCell ref="U1259:AA1259"/>
    <mergeCell ref="U1260:AA1260"/>
    <mergeCell ref="U1261:AA1261"/>
    <mergeCell ref="U1262:AA1262"/>
    <mergeCell ref="U1263:AA1263"/>
    <mergeCell ref="U1264:AA1264"/>
    <mergeCell ref="U1265:AA1265"/>
    <mergeCell ref="U1266:AA1266"/>
    <mergeCell ref="U1267:AA1267"/>
    <mergeCell ref="U1268:AA1268"/>
    <mergeCell ref="U1269:AA1269"/>
    <mergeCell ref="U1272:AA1272"/>
    <mergeCell ref="U1277:AA1277"/>
    <mergeCell ref="U1279:AA1279"/>
    <mergeCell ref="U1280:AA1280"/>
    <mergeCell ref="U1281:AA1281"/>
    <mergeCell ref="U1282:AA1282"/>
    <mergeCell ref="U1283:AA1283"/>
    <mergeCell ref="U1284:AA1284"/>
    <mergeCell ref="U1285:AA1285"/>
    <mergeCell ref="U1286:AA1286"/>
    <mergeCell ref="U1287:AA1287"/>
    <mergeCell ref="U1288:AA1288"/>
    <mergeCell ref="U1289:AA1289"/>
    <mergeCell ref="U1290:AA1290"/>
    <mergeCell ref="U1291:AA1291"/>
    <mergeCell ref="U1292:AA1292"/>
    <mergeCell ref="AM1319:AO1319"/>
    <mergeCell ref="AM1320:AO1320"/>
    <mergeCell ref="AM1312:AN1312"/>
    <mergeCell ref="AM1313:AN1313"/>
    <mergeCell ref="AM1314:AN1314"/>
    <mergeCell ref="AM1315:AN1315"/>
    <mergeCell ref="AM1316:AO1316"/>
    <mergeCell ref="AM1317:AN1317"/>
    <mergeCell ref="AM1318:AO1318"/>
    <mergeCell ref="AM1259:AN1259"/>
    <mergeCell ref="AM1260:AN1260"/>
    <mergeCell ref="AM1261:AN1261"/>
    <mergeCell ref="AM1262:AN1262"/>
    <mergeCell ref="AM1263:AN1263"/>
    <mergeCell ref="AM1264:AN1264"/>
    <mergeCell ref="AM1265:AN1265"/>
    <mergeCell ref="AM1266:AN1266"/>
    <mergeCell ref="AM1267:AN1267"/>
    <mergeCell ref="AM1268:AN1268"/>
    <mergeCell ref="AM1269:AN1269"/>
    <mergeCell ref="AM1270:AO1270"/>
    <mergeCell ref="AM1271:AO1271"/>
    <mergeCell ref="AM1272:AN1272"/>
    <mergeCell ref="AM1273:AO1273"/>
    <mergeCell ref="AM1274:AN1274"/>
    <mergeCell ref="AM1275:AN1275"/>
    <mergeCell ref="AM1276:AN1276"/>
    <mergeCell ref="AM1277:AN1277"/>
    <mergeCell ref="AM1279:AN1279"/>
    <mergeCell ref="AM1280:AN1280"/>
    <mergeCell ref="AM1281:AN1281"/>
    <mergeCell ref="AM1282:AN1282"/>
    <mergeCell ref="AM1283:AN1283"/>
    <mergeCell ref="AM1284:AN1284"/>
    <mergeCell ref="AM1285:AN1285"/>
    <mergeCell ref="AM1286:AN1286"/>
    <mergeCell ref="AM1287:AN1287"/>
    <mergeCell ref="AM1288:AN1288"/>
    <mergeCell ref="AM1289:AO1289"/>
    <mergeCell ref="AM1290:AN1290"/>
    <mergeCell ref="AM1291:AN1291"/>
    <mergeCell ref="AM1292:AN1292"/>
    <mergeCell ref="AM1293:AO1293"/>
    <mergeCell ref="AM1294:AN1294"/>
    <mergeCell ref="AM1295:AO1295"/>
    <mergeCell ref="AM1296:AO1296"/>
    <mergeCell ref="AM1297:AN1297"/>
    <mergeCell ref="AM1298:AN1298"/>
    <mergeCell ref="AM1299:AN1299"/>
    <mergeCell ref="AM1301:AN1301"/>
    <mergeCell ref="AM1302:AN1302"/>
    <mergeCell ref="AM1303:AN1303"/>
    <mergeCell ref="AM1304:AO1304"/>
    <mergeCell ref="AM1305:AN1305"/>
    <mergeCell ref="AM1308:AN1308"/>
    <mergeCell ref="AM1309:AN1309"/>
    <mergeCell ref="AM1310:AN1310"/>
    <mergeCell ref="AM1311:AN1311"/>
    <mergeCell ref="AM1342:AN1342"/>
    <mergeCell ref="AM1344:AO1344"/>
    <mergeCell ref="AM1335:AN1335"/>
    <mergeCell ref="AM1336:AN1336"/>
    <mergeCell ref="AM1337:AN1337"/>
    <mergeCell ref="AM1338:AN1338"/>
    <mergeCell ref="AM1339:AN1339"/>
    <mergeCell ref="AM1340:AN1340"/>
    <mergeCell ref="AM1341:AN1341"/>
    <mergeCell ref="U1306:AA1306"/>
    <mergeCell ref="U1307:AA1307"/>
    <mergeCell ref="U1311:AA1311"/>
    <mergeCell ref="U1312:AA1312"/>
    <mergeCell ref="U1313:AA1313"/>
    <mergeCell ref="U1314:AA1314"/>
    <mergeCell ref="U1315:AA1315"/>
    <mergeCell ref="U1316:AA1316"/>
    <mergeCell ref="U1317:AA1317"/>
    <mergeCell ref="U1318:AA1318"/>
    <mergeCell ref="U1319:AA1319"/>
    <mergeCell ref="U1320:AA1320"/>
    <mergeCell ref="U1321:AA1321"/>
    <mergeCell ref="U1322:AA1322"/>
    <mergeCell ref="AM1321:AN1321"/>
    <mergeCell ref="AM1322:AN1322"/>
    <mergeCell ref="AM1323:AN1323"/>
    <mergeCell ref="AM1324:AN1324"/>
    <mergeCell ref="AM1325:AO1325"/>
    <mergeCell ref="AM1326:AN1326"/>
    <mergeCell ref="AM1327:AO1327"/>
    <mergeCell ref="U1323:AA1323"/>
    <mergeCell ref="U1324:AA1324"/>
    <mergeCell ref="U1325:AA1325"/>
    <mergeCell ref="U1326:AA1326"/>
    <mergeCell ref="U1327:AA1327"/>
    <mergeCell ref="U1328:AA1328"/>
    <mergeCell ref="U1329:AA1329"/>
    <mergeCell ref="AM1328:AO1328"/>
    <mergeCell ref="AM1329:AN1329"/>
    <mergeCell ref="AM1330:AN1330"/>
    <mergeCell ref="AM1331:AN1331"/>
    <mergeCell ref="AM1332:AN1332"/>
    <mergeCell ref="AM1333:AN1333"/>
    <mergeCell ref="AM1334:AN1334"/>
    <mergeCell ref="U1330:AA1330"/>
    <mergeCell ref="U1332:AA1332"/>
    <mergeCell ref="U1333:AA1333"/>
    <mergeCell ref="U1334:AA1334"/>
    <mergeCell ref="U1335:AA1335"/>
    <mergeCell ref="U1336:AA1336"/>
    <mergeCell ref="U1337:AA1337"/>
    <mergeCell ref="U1338:AA1338"/>
    <mergeCell ref="U1339:AA1339"/>
    <mergeCell ref="U1340:AA1340"/>
    <mergeCell ref="U1341:AA1341"/>
    <mergeCell ref="U1342:AA1342"/>
    <mergeCell ref="U1343:AA1343"/>
    <mergeCell ref="U1344:AA1344"/>
    <mergeCell ref="U1359:AA1359"/>
    <mergeCell ref="U1360:AA1360"/>
    <mergeCell ref="U1361:AA1361"/>
    <mergeCell ref="U1362:AA1362"/>
    <mergeCell ref="U1363:AA1363"/>
    <mergeCell ref="U1364:AA1364"/>
    <mergeCell ref="U1365:AA1365"/>
    <mergeCell ref="U1373:AA1373"/>
    <mergeCell ref="U1374:AA1374"/>
    <mergeCell ref="U1375:AA1375"/>
    <mergeCell ref="U1376:AA1376"/>
    <mergeCell ref="U1377:AA1377"/>
    <mergeCell ref="U1378:AA1378"/>
    <mergeCell ref="U1379:AA1379"/>
    <mergeCell ref="U1366:AA1366"/>
    <mergeCell ref="U1367:AA1367"/>
    <mergeCell ref="U1368:AA1368"/>
    <mergeCell ref="U1369:AA1369"/>
    <mergeCell ref="U1370:AA1370"/>
    <mergeCell ref="U1371:AA1371"/>
    <mergeCell ref="U1372:AA1372"/>
    <mergeCell ref="AM1348:AN1348"/>
    <mergeCell ref="AM1349:AO1349"/>
    <mergeCell ref="AM1346:AN1346"/>
    <mergeCell ref="AM1350:AN1350"/>
    <mergeCell ref="U1345:AA1345"/>
    <mergeCell ref="U1346:AA1346"/>
    <mergeCell ref="U1347:AA1347"/>
    <mergeCell ref="U1348:AA1348"/>
    <mergeCell ref="U1349:AA1349"/>
    <mergeCell ref="U1350:AA1350"/>
    <mergeCell ref="U1351:AA1351"/>
    <mergeCell ref="AM1347:AO1347"/>
    <mergeCell ref="AM1351:AN1351"/>
    <mergeCell ref="AM1352:AN1352"/>
    <mergeCell ref="AM1353:AN1353"/>
    <mergeCell ref="AM1354:AN1354"/>
    <mergeCell ref="AM1355:AN1355"/>
    <mergeCell ref="AM1356:AN1356"/>
    <mergeCell ref="U1352:AA1352"/>
    <mergeCell ref="U1353:AA1353"/>
    <mergeCell ref="U1354:AA1354"/>
    <mergeCell ref="U1355:AA1355"/>
    <mergeCell ref="U1356:AA1356"/>
    <mergeCell ref="U1357:AA1357"/>
    <mergeCell ref="U1358:AA1358"/>
    <mergeCell ref="AM1357:AN1357"/>
    <mergeCell ref="AM1358:AN1358"/>
    <mergeCell ref="AM1359:AN1359"/>
    <mergeCell ref="AM1360:AN1360"/>
    <mergeCell ref="AM1361:AN1361"/>
    <mergeCell ref="AM1362:AN1362"/>
    <mergeCell ref="AM1363:AN1363"/>
    <mergeCell ref="AM1364:AN1364"/>
    <mergeCell ref="AM1365:AN1365"/>
    <mergeCell ref="AM1366:AN1366"/>
    <mergeCell ref="AM1367:AN1367"/>
    <mergeCell ref="AM1368:AN1368"/>
    <mergeCell ref="AM1369:AN1369"/>
    <mergeCell ref="AM1370:AN1370"/>
    <mergeCell ref="AM1915:AN1915"/>
    <mergeCell ref="AM1916:AO1916"/>
    <mergeCell ref="AM1917:AN1917"/>
    <mergeCell ref="AM1918:AN1918"/>
    <mergeCell ref="AM1919:AN1919"/>
    <mergeCell ref="AM1920:AO1920"/>
    <mergeCell ref="AM1921:AN1921"/>
    <mergeCell ref="AM1922:AN1922"/>
    <mergeCell ref="AM1923:AN1923"/>
    <mergeCell ref="AM1924:AN1924"/>
    <mergeCell ref="AM1925:AN1925"/>
    <mergeCell ref="AM1926:AN1926"/>
    <mergeCell ref="AM1927:AO1927"/>
    <mergeCell ref="AM1928:AN1928"/>
    <mergeCell ref="AM1873:AN1873"/>
    <mergeCell ref="AM1874:AN1874"/>
    <mergeCell ref="AM1875:AN1875"/>
    <mergeCell ref="AM1876:AN1876"/>
    <mergeCell ref="AM1877:AN1877"/>
    <mergeCell ref="AM1878:AN1878"/>
    <mergeCell ref="AM1879:AN1879"/>
    <mergeCell ref="AM1880:AN1880"/>
    <mergeCell ref="AM1881:AN1881"/>
    <mergeCell ref="AM1882:AN1882"/>
    <mergeCell ref="AM1883:AN1883"/>
    <mergeCell ref="AM1884:AN1884"/>
    <mergeCell ref="AM1885:AO1885"/>
    <mergeCell ref="AM1886:AN1886"/>
    <mergeCell ref="AM1887:AN1887"/>
    <mergeCell ref="AM1888:AN1888"/>
    <mergeCell ref="AM1889:AO1889"/>
    <mergeCell ref="AM1890:AN1890"/>
    <mergeCell ref="AM1891:AO1891"/>
    <mergeCell ref="AM1892:AN1892"/>
    <mergeCell ref="AM1893:AN1893"/>
    <mergeCell ref="AM1894:AO1894"/>
    <mergeCell ref="AM1895:AN1895"/>
    <mergeCell ref="AM1896:AN1896"/>
    <mergeCell ref="AM1897:AN1897"/>
    <mergeCell ref="AM1898:AN1898"/>
    <mergeCell ref="AM1899:AN1899"/>
    <mergeCell ref="AM1900:AO1900"/>
    <mergeCell ref="AM1901:AN1901"/>
    <mergeCell ref="AM1902:AN1902"/>
    <mergeCell ref="AM1903:AN1903"/>
    <mergeCell ref="AM1904:AN1904"/>
    <mergeCell ref="AM1905:AN1905"/>
    <mergeCell ref="AM1906:AN1906"/>
    <mergeCell ref="AM1907:AN1907"/>
    <mergeCell ref="AM1908:AN1908"/>
    <mergeCell ref="AM1909:AN1909"/>
    <mergeCell ref="AM1910:AN1910"/>
    <mergeCell ref="AM1911:AN1911"/>
    <mergeCell ref="AM1912:AO1912"/>
    <mergeCell ref="AM1913:AN1913"/>
    <mergeCell ref="AM1914:AN1914"/>
    <mergeCell ref="AM1929:AN1929"/>
    <mergeCell ref="AM1930:AN1930"/>
    <mergeCell ref="AM2787:AN2787"/>
    <mergeCell ref="AM2788:AN2788"/>
    <mergeCell ref="AM2789:AN2789"/>
    <mergeCell ref="AM2790:AN2790"/>
    <mergeCell ref="AM2791:AN2791"/>
    <mergeCell ref="AM2792:AO2792"/>
    <mergeCell ref="AM2793:AN2793"/>
    <mergeCell ref="AM2794:AN2794"/>
    <mergeCell ref="AM2795:AN2795"/>
    <mergeCell ref="AM2796:AN2796"/>
    <mergeCell ref="AM2797:AN2797"/>
    <mergeCell ref="AM2798:AN2798"/>
    <mergeCell ref="AM2799:AO2799"/>
    <mergeCell ref="AM2800:AN2800"/>
    <mergeCell ref="AM2745:AN2745"/>
    <mergeCell ref="AM2746:AN2746"/>
    <mergeCell ref="AM2747:AN2747"/>
    <mergeCell ref="AM2748:AN2748"/>
    <mergeCell ref="AM2749:AO2749"/>
    <mergeCell ref="AM2750:AN2750"/>
    <mergeCell ref="AM2751:AN2751"/>
    <mergeCell ref="AM2752:AN2752"/>
    <mergeCell ref="AM2753:AO2753"/>
    <mergeCell ref="AM2754:AO2754"/>
    <mergeCell ref="AM2755:AO2755"/>
    <mergeCell ref="AM2756:AN2756"/>
    <mergeCell ref="AM2757:AO2757"/>
    <mergeCell ref="AM2758:AO2758"/>
    <mergeCell ref="AM2759:AN2759"/>
    <mergeCell ref="AM2760:AN2760"/>
    <mergeCell ref="AM2761:AO2761"/>
    <mergeCell ref="AM2762:AO2762"/>
    <mergeCell ref="AM2763:AO2763"/>
    <mergeCell ref="AM2764:AN2764"/>
    <mergeCell ref="AM2765:AN2765"/>
    <mergeCell ref="AM2766:AN2766"/>
    <mergeCell ref="AM2767:AN2767"/>
    <mergeCell ref="AM2768:AN2768"/>
    <mergeCell ref="AM2769:AN2769"/>
    <mergeCell ref="AM2770:AN2770"/>
    <mergeCell ref="AM2771:AN2771"/>
    <mergeCell ref="AM2772:AN2772"/>
    <mergeCell ref="AM2773:AO2773"/>
    <mergeCell ref="AM2774:AO2774"/>
    <mergeCell ref="AM2775:AN2775"/>
    <mergeCell ref="AM2776:AN2776"/>
    <mergeCell ref="AM2777:AO2777"/>
    <mergeCell ref="AM2778:AO2778"/>
    <mergeCell ref="AM2779:AN2779"/>
    <mergeCell ref="AM2780:AN2780"/>
    <mergeCell ref="AM2781:AN2781"/>
    <mergeCell ref="AM2782:AN2782"/>
    <mergeCell ref="AM2783:AN2783"/>
    <mergeCell ref="AM2784:AN2784"/>
    <mergeCell ref="AM2785:AN2785"/>
    <mergeCell ref="AM2786:AN2786"/>
    <mergeCell ref="AM2801:AN2801"/>
    <mergeCell ref="AM2802:AN2802"/>
    <mergeCell ref="AM2363:AN2363"/>
    <mergeCell ref="AM2364:AN2364"/>
    <mergeCell ref="AM2365:AO2365"/>
    <mergeCell ref="AM2366:AN2366"/>
    <mergeCell ref="AM2367:AO2367"/>
    <mergeCell ref="AM2368:AO2368"/>
    <mergeCell ref="AM2369:AN2369"/>
    <mergeCell ref="AM2370:AN2370"/>
    <mergeCell ref="AM2371:AN2371"/>
    <mergeCell ref="AM2372:AN2372"/>
    <mergeCell ref="AM2373:AN2373"/>
    <mergeCell ref="AM2374:AN2374"/>
    <mergeCell ref="AM2375:AN2375"/>
    <mergeCell ref="AM2376:AO2376"/>
    <mergeCell ref="AM2377:AN2377"/>
    <mergeCell ref="AM2378:AN2378"/>
    <mergeCell ref="AM2379:AN2379"/>
    <mergeCell ref="AM2380:AN2380"/>
    <mergeCell ref="AM2381:AN2381"/>
    <mergeCell ref="AM2382:AN2382"/>
    <mergeCell ref="AM2383:AN2383"/>
    <mergeCell ref="AM2384:AN2384"/>
    <mergeCell ref="AM2385:AN2385"/>
    <mergeCell ref="AM2386:AN2386"/>
    <mergeCell ref="AM2387:AN2387"/>
    <mergeCell ref="AM2388:AO2388"/>
    <mergeCell ref="AM2389:AN2389"/>
    <mergeCell ref="AM2390:AN2390"/>
    <mergeCell ref="AM2391:AO2391"/>
    <mergeCell ref="AM2392:AO2392"/>
    <mergeCell ref="AM2393:AN2393"/>
    <mergeCell ref="AM2394:AN2394"/>
    <mergeCell ref="AM2395:AN2395"/>
    <mergeCell ref="AM2396:AN2396"/>
    <mergeCell ref="AM2397:AO2397"/>
    <mergeCell ref="AM2398:AN2398"/>
    <mergeCell ref="AM2399:AN2399"/>
    <mergeCell ref="AM2400:AN2400"/>
    <mergeCell ref="AM2401:AN2401"/>
    <mergeCell ref="AM2402:AN2402"/>
    <mergeCell ref="AM2403:AN2403"/>
    <mergeCell ref="AM2404:AN2404"/>
    <mergeCell ref="AM2405:AN2405"/>
    <mergeCell ref="AM2406:AN2406"/>
    <mergeCell ref="AM2407:AN2407"/>
    <mergeCell ref="AM2408:AN2408"/>
    <mergeCell ref="AM2409:AN2409"/>
    <mergeCell ref="AM2410:AO2410"/>
    <mergeCell ref="AM2411:AN2411"/>
    <mergeCell ref="AM2419:AN2419"/>
    <mergeCell ref="AM2420:AO2420"/>
    <mergeCell ref="AM2412:AN2412"/>
    <mergeCell ref="AM2413:AN2413"/>
    <mergeCell ref="AM2414:AN2414"/>
    <mergeCell ref="AM2415:AN2415"/>
    <mergeCell ref="AM2416:AN2416"/>
    <mergeCell ref="AM2417:AN2417"/>
    <mergeCell ref="AM2418:AN2418"/>
    <mergeCell ref="AM2426:AN2426"/>
    <mergeCell ref="AM2465:AN2465"/>
    <mergeCell ref="AM2466:AN2466"/>
    <mergeCell ref="AM2467:AN2467"/>
    <mergeCell ref="AM2468:AO2468"/>
    <mergeCell ref="AM2469:AN2469"/>
    <mergeCell ref="AM2470:AN2470"/>
    <mergeCell ref="AM2471:AO2471"/>
    <mergeCell ref="AM2472:AO2472"/>
    <mergeCell ref="AM2473:AN2473"/>
    <mergeCell ref="AM2474:AN2474"/>
    <mergeCell ref="AM2475:AN2475"/>
    <mergeCell ref="AM2476:AN2476"/>
    <mergeCell ref="AM2477:AN2477"/>
    <mergeCell ref="AM2478:AN2478"/>
    <mergeCell ref="AM2479:AN2479"/>
    <mergeCell ref="AM2480:AN2480"/>
    <mergeCell ref="AM2481:AN2481"/>
    <mergeCell ref="AM2482:AO2482"/>
    <mergeCell ref="AM2483:AO2483"/>
    <mergeCell ref="AM2484:AO2484"/>
    <mergeCell ref="AM2485:AN2485"/>
    <mergeCell ref="AM2486:AN2486"/>
    <mergeCell ref="AM2487:AN2487"/>
    <mergeCell ref="AM2488:AN2488"/>
    <mergeCell ref="AM2489:AN2489"/>
    <mergeCell ref="AM2490:AN2490"/>
    <mergeCell ref="AM2491:AO2491"/>
    <mergeCell ref="AM2492:AO2492"/>
    <mergeCell ref="AM2493:AN2493"/>
    <mergeCell ref="AM2494:AN2494"/>
    <mergeCell ref="AM2495:AN2495"/>
    <mergeCell ref="AM2496:AO2496"/>
    <mergeCell ref="AM2497:AN2497"/>
    <mergeCell ref="AM2498:AN2498"/>
    <mergeCell ref="AM2499:AO2499"/>
    <mergeCell ref="AM2500:AN2500"/>
    <mergeCell ref="AM2501:AN2501"/>
    <mergeCell ref="AM2502:AN2502"/>
    <mergeCell ref="AM2503:AN2503"/>
    <mergeCell ref="AM2504:AN2504"/>
    <mergeCell ref="AM2505:AN2505"/>
    <mergeCell ref="AM2506:AN2506"/>
    <mergeCell ref="AM2507:AO2507"/>
    <mergeCell ref="AM2508:AN2508"/>
    <mergeCell ref="AM2509:AN2509"/>
    <mergeCell ref="AM2510:AN2510"/>
    <mergeCell ref="AM2511:AN2511"/>
    <mergeCell ref="AM2512:AN2512"/>
    <mergeCell ref="AM2513:AN2513"/>
    <mergeCell ref="AM2514:AN2514"/>
    <mergeCell ref="AM2515:AN2515"/>
    <mergeCell ref="AM2516:AN2516"/>
    <mergeCell ref="AM2517:AN2517"/>
    <mergeCell ref="AM2518:AO2518"/>
    <mergeCell ref="AM2519:AO2519"/>
    <mergeCell ref="AM2520:AN2520"/>
    <mergeCell ref="AM2521:AO2521"/>
    <mergeCell ref="AM2522:AN2522"/>
    <mergeCell ref="AM2523:AO2523"/>
    <mergeCell ref="AM2524:AN2524"/>
    <mergeCell ref="AM2525:AN2525"/>
    <mergeCell ref="AM2526:AN2526"/>
    <mergeCell ref="AM2527:AO2527"/>
    <mergeCell ref="AM2528:AN2528"/>
    <mergeCell ref="AM2529:AN2529"/>
    <mergeCell ref="AM2530:AN2530"/>
    <mergeCell ref="AM2531:AN2531"/>
    <mergeCell ref="AM2532:AN2532"/>
    <mergeCell ref="AM2533:AN2533"/>
    <mergeCell ref="AM2534:AN2534"/>
    <mergeCell ref="AM2535:AN2535"/>
    <mergeCell ref="AM2536:AN2536"/>
    <mergeCell ref="AM2537:AN2537"/>
    <mergeCell ref="AM2538:AN2538"/>
    <mergeCell ref="AM2539:AO2539"/>
    <mergeCell ref="AM2540:AO2540"/>
    <mergeCell ref="AM2541:AN2541"/>
    <mergeCell ref="AM2542:AN2542"/>
    <mergeCell ref="AM2543:AN2543"/>
    <mergeCell ref="AM2544:AN2544"/>
    <mergeCell ref="AM2545:AN2545"/>
    <mergeCell ref="AM2546:AN2546"/>
    <mergeCell ref="AM2547:AN2547"/>
    <mergeCell ref="AM2548:AN2548"/>
    <mergeCell ref="AM2550:AN2550"/>
    <mergeCell ref="AM2551:AN2551"/>
    <mergeCell ref="AM2552:AN2552"/>
    <mergeCell ref="AM2553:AO2553"/>
    <mergeCell ref="AM2554:AO2554"/>
    <mergeCell ref="AM2555:AN2555"/>
    <mergeCell ref="AM2556:AN2556"/>
    <mergeCell ref="AM2557:AN2557"/>
    <mergeCell ref="AM2558:AN2558"/>
    <mergeCell ref="AM2559:AN2559"/>
    <mergeCell ref="AM2560:AN2560"/>
    <mergeCell ref="AM2561:AN2561"/>
    <mergeCell ref="AM2562:AN2562"/>
    <mergeCell ref="AM2563:AO2563"/>
    <mergeCell ref="AM2564:AN2564"/>
    <mergeCell ref="AM2565:AN2565"/>
    <mergeCell ref="AM2566:AN2566"/>
    <mergeCell ref="AM2567:AO2567"/>
    <mergeCell ref="AM2568:AO2568"/>
    <mergeCell ref="AM2569:AN2569"/>
    <mergeCell ref="AM2570:AN2570"/>
    <mergeCell ref="AM2571:AN2571"/>
    <mergeCell ref="AM2572:AN2572"/>
    <mergeCell ref="AM2573:AN2573"/>
    <mergeCell ref="AM2574:AN2574"/>
    <mergeCell ref="AM2575:AN2575"/>
    <mergeCell ref="AM2576:AN2576"/>
    <mergeCell ref="AM2577:AN2577"/>
    <mergeCell ref="AM2578:AN2578"/>
    <mergeCell ref="AM2579:AN2579"/>
    <mergeCell ref="AM2580:AN2580"/>
    <mergeCell ref="AM2581:AN2581"/>
    <mergeCell ref="AM2582:AN2582"/>
    <mergeCell ref="AM2583:AN2583"/>
    <mergeCell ref="AM2584:AN2584"/>
    <mergeCell ref="AM2585:AN2585"/>
    <mergeCell ref="AM2586:AN2586"/>
    <mergeCell ref="AM2587:AO2587"/>
    <mergeCell ref="AM2588:AN2588"/>
    <mergeCell ref="AM2589:AN2589"/>
    <mergeCell ref="AM2590:AN2590"/>
    <mergeCell ref="AM2591:AO2591"/>
    <mergeCell ref="AM2592:AO2592"/>
    <mergeCell ref="AM2593:AO2593"/>
    <mergeCell ref="AM2594:AN2594"/>
    <mergeCell ref="AM2595:AN2595"/>
    <mergeCell ref="AM2596:AN2596"/>
    <mergeCell ref="AM2597:AN2597"/>
    <mergeCell ref="AM2598:AN2598"/>
    <mergeCell ref="AM2599:AN2599"/>
    <mergeCell ref="AM2600:AN2600"/>
    <mergeCell ref="AM2601:AN2601"/>
    <mergeCell ref="AM2602:AN2602"/>
    <mergeCell ref="AM2603:AN2603"/>
    <mergeCell ref="AM2604:AN2604"/>
    <mergeCell ref="AM2605:AN2605"/>
    <mergeCell ref="AM2606:AO2606"/>
    <mergeCell ref="AM2607:AN2607"/>
    <mergeCell ref="AM2608:AN2608"/>
    <mergeCell ref="AM2609:AN2609"/>
    <mergeCell ref="AM2610:AO2610"/>
    <mergeCell ref="AM2611:AN2611"/>
    <mergeCell ref="AM2612:AN2612"/>
    <mergeCell ref="AM2613:AN2613"/>
    <mergeCell ref="AM2614:AN2614"/>
    <mergeCell ref="AM2615:AO2615"/>
    <mergeCell ref="AM2616:AO2616"/>
    <mergeCell ref="AM2617:AN2617"/>
    <mergeCell ref="AM2618:AO2618"/>
    <mergeCell ref="AM2619:AO2619"/>
    <mergeCell ref="AM2620:AN2620"/>
    <mergeCell ref="AM2621:AN2621"/>
    <mergeCell ref="AM2622:AN2622"/>
    <mergeCell ref="AM2623:AN2623"/>
    <mergeCell ref="AM2624:AN2624"/>
    <mergeCell ref="AM2625:AN2625"/>
    <mergeCell ref="AM2626:AN2626"/>
    <mergeCell ref="AM2627:AN2627"/>
    <mergeCell ref="AM2628:AN2628"/>
    <mergeCell ref="AM2629:AN2629"/>
    <mergeCell ref="AM2630:AO2630"/>
    <mergeCell ref="AM2631:AN2631"/>
    <mergeCell ref="AM2632:AN2632"/>
    <mergeCell ref="AM2633:AN2633"/>
    <mergeCell ref="AM2634:AN2634"/>
    <mergeCell ref="AM2635:AN2635"/>
    <mergeCell ref="AM2636:AO2636"/>
    <mergeCell ref="AM2637:AO2637"/>
    <mergeCell ref="AM2638:AN2638"/>
    <mergeCell ref="AM2639:AN2639"/>
    <mergeCell ref="AM2640:AN2640"/>
    <mergeCell ref="AM2641:AO2641"/>
    <mergeCell ref="AM2642:AO2642"/>
    <mergeCell ref="AM2643:AN2643"/>
    <mergeCell ref="AM2644:AO2644"/>
    <mergeCell ref="AM2645:AO2645"/>
    <mergeCell ref="AM2646:AN2646"/>
    <mergeCell ref="AM2647:AN2647"/>
    <mergeCell ref="AM2648:AN2648"/>
    <mergeCell ref="AM2649:AN2649"/>
    <mergeCell ref="AM2650:AN2650"/>
    <mergeCell ref="AM2651:AN2651"/>
    <mergeCell ref="AM2652:AN2652"/>
    <mergeCell ref="AM2653:AN2653"/>
    <mergeCell ref="AM2654:AN2654"/>
    <mergeCell ref="AM2655:AN2655"/>
    <mergeCell ref="AM2656:AO2656"/>
    <mergeCell ref="AM2657:AN2657"/>
    <mergeCell ref="AM2658:AN2658"/>
    <mergeCell ref="AM2659:AN2659"/>
    <mergeCell ref="AM2660:AN2660"/>
    <mergeCell ref="AM2661:AN2661"/>
    <mergeCell ref="AM2662:AO2662"/>
    <mergeCell ref="AM2663:AO2663"/>
    <mergeCell ref="AM2664:AN2664"/>
    <mergeCell ref="AM2665:AN2665"/>
    <mergeCell ref="AM2666:AN2666"/>
    <mergeCell ref="AM2667:AN2667"/>
    <mergeCell ref="AM2668:AN2668"/>
    <mergeCell ref="AM2669:AN2669"/>
    <mergeCell ref="AM2670:AN2670"/>
    <mergeCell ref="AM2671:AN2671"/>
    <mergeCell ref="AM2672:AN2672"/>
    <mergeCell ref="AM2673:AO2673"/>
    <mergeCell ref="AM2674:AN2674"/>
    <mergeCell ref="AM2675:AO2675"/>
    <mergeCell ref="AM2676:AN2676"/>
    <mergeCell ref="AM2677:AN2677"/>
    <mergeCell ref="AM2678:AO2678"/>
    <mergeCell ref="AM2679:AN2679"/>
    <mergeCell ref="AM2680:AN2680"/>
    <mergeCell ref="AM2681:AN2681"/>
    <mergeCell ref="AM2682:AN2682"/>
    <mergeCell ref="AM2683:AN2683"/>
    <mergeCell ref="AM2684:AN2684"/>
    <mergeCell ref="AM2685:AN2685"/>
    <mergeCell ref="AM2686:AO2686"/>
    <mergeCell ref="AM2687:AN2687"/>
    <mergeCell ref="AM2688:AN2688"/>
    <mergeCell ref="AM2689:AN2689"/>
    <mergeCell ref="AM2690:AO2690"/>
    <mergeCell ref="AM2691:AN2691"/>
    <mergeCell ref="AM2692:AN2692"/>
    <mergeCell ref="AM2693:AN2693"/>
    <mergeCell ref="AM2694:AN2694"/>
    <mergeCell ref="AM2695:AO2695"/>
    <mergeCell ref="AM2696:AN2696"/>
    <mergeCell ref="AM2697:AN2697"/>
    <mergeCell ref="AM2698:AN2698"/>
    <mergeCell ref="AM2699:AN2699"/>
    <mergeCell ref="AM2700:AN2700"/>
    <mergeCell ref="AM2701:AN2701"/>
    <mergeCell ref="AM2702:AN2702"/>
    <mergeCell ref="AM2703:AN2703"/>
    <mergeCell ref="AM2704:AN2704"/>
    <mergeCell ref="AM2705:AN2705"/>
    <mergeCell ref="AM2706:AN2706"/>
    <mergeCell ref="AM2707:AN2707"/>
    <mergeCell ref="AM2708:AN2708"/>
    <mergeCell ref="AM2709:AN2709"/>
    <mergeCell ref="AM2710:AN2710"/>
    <mergeCell ref="AM2711:AN2711"/>
    <mergeCell ref="AM2712:AN2712"/>
    <mergeCell ref="AM2713:AN2713"/>
    <mergeCell ref="AM2714:AN2714"/>
    <mergeCell ref="AM2715:AN2715"/>
    <mergeCell ref="AM2716:AN2716"/>
    <mergeCell ref="AM2717:AN2717"/>
    <mergeCell ref="AM2718:AN2718"/>
    <mergeCell ref="AM2719:AO2719"/>
    <mergeCell ref="AM2720:AN2720"/>
    <mergeCell ref="AM2721:AN2721"/>
    <mergeCell ref="AM2722:AO2722"/>
    <mergeCell ref="AM2723:AN2723"/>
    <mergeCell ref="AM2724:AN2724"/>
    <mergeCell ref="AM2725:AN2725"/>
    <mergeCell ref="AM2726:AN2726"/>
    <mergeCell ref="AM2727:AN2727"/>
    <mergeCell ref="AM2728:AN2728"/>
    <mergeCell ref="AM2729:AN2729"/>
    <mergeCell ref="AM2730:AN2730"/>
    <mergeCell ref="AM2731:AN2731"/>
    <mergeCell ref="AM2732:AN2732"/>
    <mergeCell ref="AM2733:AN2733"/>
    <mergeCell ref="AM2734:AN2734"/>
    <mergeCell ref="AM2735:AN2735"/>
    <mergeCell ref="AM2736:AN2736"/>
    <mergeCell ref="AM2737:AO2737"/>
    <mergeCell ref="AM2738:AN2738"/>
    <mergeCell ref="AM2739:AN2739"/>
    <mergeCell ref="AM2740:AN2740"/>
    <mergeCell ref="AM2741:AN2741"/>
    <mergeCell ref="AM2742:AO2742"/>
    <mergeCell ref="AM2743:AN2743"/>
    <mergeCell ref="AM2744:AN274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18.75"/>
    <col customWidth="1" min="3" max="5" width="21.0"/>
    <col customWidth="1" min="6" max="6" width="24.38"/>
  </cols>
  <sheetData>
    <row r="1">
      <c r="A1" s="501" t="s">
        <v>24978</v>
      </c>
    </row>
    <row r="3">
      <c r="A3" s="502"/>
    </row>
    <row r="4">
      <c r="A4" s="503"/>
      <c r="B4" s="504" t="s">
        <v>24979</v>
      </c>
      <c r="C4" s="504" t="s">
        <v>24980</v>
      </c>
      <c r="D4" s="504" t="s">
        <v>24981</v>
      </c>
      <c r="E4" s="504" t="s">
        <v>24982</v>
      </c>
      <c r="F4" s="504" t="s">
        <v>24983</v>
      </c>
      <c r="G4" s="505"/>
      <c r="H4" s="505"/>
      <c r="I4" s="505"/>
      <c r="J4" s="505"/>
      <c r="K4" s="505"/>
      <c r="L4" s="505"/>
      <c r="M4" s="505"/>
      <c r="N4" s="505"/>
      <c r="O4" s="505"/>
      <c r="P4" s="505"/>
      <c r="Q4" s="505"/>
      <c r="R4" s="505"/>
      <c r="S4" s="505"/>
      <c r="T4" s="505"/>
      <c r="U4" s="505"/>
      <c r="V4" s="505"/>
      <c r="W4" s="505"/>
      <c r="X4" s="505"/>
      <c r="Y4" s="505"/>
    </row>
    <row r="5">
      <c r="A5" s="506" t="s">
        <v>24984</v>
      </c>
      <c r="B5" s="507">
        <v>6990226.0</v>
      </c>
      <c r="C5" s="507">
        <v>0.0</v>
      </c>
      <c r="D5" s="508" t="s">
        <v>24985</v>
      </c>
      <c r="E5" s="509" t="s">
        <v>480</v>
      </c>
      <c r="F5" s="510">
        <f t="shared" ref="F5:F6" si="1">B5</f>
        <v>6990226</v>
      </c>
    </row>
    <row r="6">
      <c r="A6" s="506" t="s">
        <v>24986</v>
      </c>
      <c r="B6" s="507">
        <v>0.0</v>
      </c>
      <c r="C6" s="507">
        <v>0.0</v>
      </c>
      <c r="D6" s="508" t="s">
        <v>24985</v>
      </c>
      <c r="E6" s="509">
        <v>0.0</v>
      </c>
      <c r="F6" s="510">
        <f t="shared" si="1"/>
        <v>0</v>
      </c>
    </row>
    <row r="7">
      <c r="A7" s="506" t="s">
        <v>24987</v>
      </c>
      <c r="B7" s="507">
        <v>3.5322926E7</v>
      </c>
      <c r="C7" s="507">
        <v>513.0</v>
      </c>
      <c r="D7" s="507">
        <f t="shared" ref="D7:D11" si="2">B7/C7</f>
        <v>68855.60624</v>
      </c>
      <c r="E7" s="509">
        <v>0.0</v>
      </c>
      <c r="F7" s="511">
        <f t="shared" ref="F7:F11" si="3">D7*E7</f>
        <v>0</v>
      </c>
      <c r="G7" s="509"/>
    </row>
    <row r="8">
      <c r="A8" s="512" t="s">
        <v>24988</v>
      </c>
      <c r="B8" s="507">
        <v>9432504.0</v>
      </c>
      <c r="C8" s="507">
        <v>207.0</v>
      </c>
      <c r="D8" s="507">
        <f t="shared" si="2"/>
        <v>45567.65217</v>
      </c>
      <c r="E8" s="509">
        <v>0.0</v>
      </c>
      <c r="F8" s="511">
        <f t="shared" si="3"/>
        <v>0</v>
      </c>
    </row>
    <row r="9">
      <c r="A9" s="506" t="s">
        <v>24989</v>
      </c>
      <c r="B9" s="507">
        <v>471303.0</v>
      </c>
      <c r="C9" s="507">
        <v>11.0</v>
      </c>
      <c r="D9" s="507">
        <f t="shared" si="2"/>
        <v>42845.72727</v>
      </c>
      <c r="E9" s="509">
        <v>0.0</v>
      </c>
      <c r="F9" s="511">
        <f t="shared" si="3"/>
        <v>0</v>
      </c>
    </row>
    <row r="10">
      <c r="A10" s="506" t="s">
        <v>24990</v>
      </c>
      <c r="B10" s="507">
        <v>1.7238637E7</v>
      </c>
      <c r="C10" s="507">
        <v>342.0</v>
      </c>
      <c r="D10" s="507">
        <f t="shared" si="2"/>
        <v>50405.37135</v>
      </c>
      <c r="E10" s="509">
        <v>0.0</v>
      </c>
      <c r="F10" s="511">
        <f t="shared" si="3"/>
        <v>0</v>
      </c>
    </row>
    <row r="11">
      <c r="A11" s="506" t="s">
        <v>24991</v>
      </c>
      <c r="B11" s="507">
        <v>7977682.0</v>
      </c>
      <c r="C11" s="507">
        <v>107.0</v>
      </c>
      <c r="D11" s="507">
        <f t="shared" si="2"/>
        <v>74557.7757</v>
      </c>
      <c r="E11" s="509">
        <v>0.0</v>
      </c>
      <c r="F11" s="511">
        <f t="shared" si="3"/>
        <v>0</v>
      </c>
    </row>
    <row r="12" ht="48.75" customHeight="1">
      <c r="A12" s="513"/>
      <c r="B12" s="178"/>
      <c r="C12" s="178"/>
      <c r="D12" s="178"/>
      <c r="E12" s="509" t="s">
        <v>10</v>
      </c>
      <c r="F12" s="507">
        <f>sum(F5:F11)</f>
        <v>6990226</v>
      </c>
    </row>
    <row r="13">
      <c r="A13" s="513" t="s">
        <v>24992</v>
      </c>
      <c r="B13" s="178"/>
      <c r="C13" s="178"/>
      <c r="D13" s="178"/>
      <c r="E13" s="178"/>
      <c r="F13" s="178"/>
    </row>
  </sheetData>
  <mergeCells count="1">
    <mergeCell ref="A1:C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9.38"/>
    <col customWidth="1" min="6" max="6" width="33.63"/>
  </cols>
  <sheetData>
    <row r="1">
      <c r="A1" s="514" t="s">
        <v>24993</v>
      </c>
      <c r="B1" s="515" t="s">
        <v>24994</v>
      </c>
      <c r="C1" s="516" t="s">
        <v>24995</v>
      </c>
      <c r="D1" s="222"/>
      <c r="E1" s="353"/>
      <c r="F1" s="517"/>
    </row>
    <row r="2">
      <c r="A2" s="116" t="s">
        <v>26</v>
      </c>
      <c r="B2" s="118" t="s">
        <v>28</v>
      </c>
      <c r="C2" s="120" t="s">
        <v>32</v>
      </c>
      <c r="D2" s="518" t="s">
        <v>24996</v>
      </c>
      <c r="E2" s="118" t="s">
        <v>24997</v>
      </c>
      <c r="F2" s="519" t="s">
        <v>55</v>
      </c>
    </row>
    <row r="3">
      <c r="A3" s="520" t="str">
        <f t="shared" ref="A3:A85" si="1">YEAR(E3)&amp;"年"&amp;MONTH(E3)&amp;"月"</f>
        <v>2022年12月</v>
      </c>
      <c r="B3" s="521" t="s">
        <v>24998</v>
      </c>
      <c r="C3" s="522" t="s">
        <v>24999</v>
      </c>
      <c r="D3" s="523">
        <f>sumifs('ユニペイ6月分'!$F:$F,'ユニペイ6月分'!$AB:$AB,$F3)</f>
        <v>0</v>
      </c>
      <c r="E3" s="524">
        <v>44914.0</v>
      </c>
      <c r="F3" s="502" t="s">
        <v>25000</v>
      </c>
    </row>
    <row r="4">
      <c r="A4" s="520" t="str">
        <f t="shared" si="1"/>
        <v>2022年12月</v>
      </c>
      <c r="B4" s="521" t="s">
        <v>25001</v>
      </c>
      <c r="C4" s="522" t="s">
        <v>24999</v>
      </c>
      <c r="D4" s="523">
        <f>sumifs('ユニペイ6月分'!$F:$F,'ユニペイ6月分'!$AB:$AB,$F4)</f>
        <v>0</v>
      </c>
      <c r="E4" s="524">
        <v>44914.0</v>
      </c>
      <c r="F4" s="502" t="s">
        <v>25002</v>
      </c>
    </row>
    <row r="5">
      <c r="A5" s="520" t="str">
        <f t="shared" si="1"/>
        <v>2022年12月</v>
      </c>
      <c r="B5" s="521" t="s">
        <v>25003</v>
      </c>
      <c r="C5" s="522" t="s">
        <v>24999</v>
      </c>
      <c r="D5" s="523">
        <f>sumifs('ユニペイ6月分'!$F:$F,'ユニペイ6月分'!$AB:$AB,$F5)</f>
        <v>15180</v>
      </c>
      <c r="E5" s="524">
        <v>44914.0</v>
      </c>
      <c r="F5" s="502" t="s">
        <v>20782</v>
      </c>
    </row>
    <row r="6">
      <c r="A6" s="525" t="str">
        <f t="shared" si="1"/>
        <v>2022年12月</v>
      </c>
      <c r="B6" s="526" t="s">
        <v>25004</v>
      </c>
      <c r="C6" s="522" t="s">
        <v>25005</v>
      </c>
      <c r="D6" s="523">
        <f>sumifs('ユニペイ6月分'!$F:$F,'ユニペイ6月分'!$AB:$AB,$F6)</f>
        <v>16280</v>
      </c>
      <c r="E6" s="527">
        <v>44914.0</v>
      </c>
      <c r="F6" s="502" t="s">
        <v>2333</v>
      </c>
    </row>
    <row r="7">
      <c r="A7" s="520" t="str">
        <f t="shared" si="1"/>
        <v>2022年12月</v>
      </c>
      <c r="B7" s="521" t="s">
        <v>25006</v>
      </c>
      <c r="C7" s="522" t="s">
        <v>24999</v>
      </c>
      <c r="D7" s="523">
        <f>sumifs('ユニペイ6月分'!$F:$F,'ユニペイ6月分'!$AB:$AB,$F7)</f>
        <v>0</v>
      </c>
      <c r="E7" s="524">
        <v>44914.0</v>
      </c>
      <c r="F7" s="502" t="s">
        <v>25007</v>
      </c>
    </row>
    <row r="8">
      <c r="A8" s="520" t="str">
        <f t="shared" si="1"/>
        <v>2022年12月</v>
      </c>
      <c r="B8" s="521" t="s">
        <v>25008</v>
      </c>
      <c r="C8" s="522" t="s">
        <v>24999</v>
      </c>
      <c r="D8" s="523">
        <f>sumifs('ユニペイ6月分'!$F:$F,'ユニペイ6月分'!$AB:$AB,$F8)</f>
        <v>0</v>
      </c>
      <c r="E8" s="524">
        <v>44914.0</v>
      </c>
      <c r="F8" s="502" t="s">
        <v>25009</v>
      </c>
    </row>
    <row r="9">
      <c r="A9" s="520" t="str">
        <f t="shared" si="1"/>
        <v>2022年12月</v>
      </c>
      <c r="B9" s="521" t="s">
        <v>25010</v>
      </c>
      <c r="C9" s="522" t="s">
        <v>25011</v>
      </c>
      <c r="D9" s="523">
        <f>sumifs('ユニペイ6月分'!$F:$F,'ユニペイ6月分'!$AB:$AB,$F9)</f>
        <v>0</v>
      </c>
      <c r="E9" s="524">
        <v>44915.0</v>
      </c>
      <c r="F9" s="502" t="s">
        <v>25012</v>
      </c>
    </row>
    <row r="10">
      <c r="A10" s="520" t="str">
        <f t="shared" si="1"/>
        <v>2022年12月</v>
      </c>
      <c r="B10" s="521" t="s">
        <v>25013</v>
      </c>
      <c r="C10" s="522" t="s">
        <v>24999</v>
      </c>
      <c r="D10" s="523">
        <f>sumifs('ユニペイ6月分'!$F:$F,'ユニペイ6月分'!$AB:$AB,$F10)</f>
        <v>0</v>
      </c>
      <c r="E10" s="524">
        <v>44915.0</v>
      </c>
      <c r="F10" s="502" t="s">
        <v>25014</v>
      </c>
    </row>
    <row r="11">
      <c r="A11" s="520" t="str">
        <f t="shared" si="1"/>
        <v>2022年12月</v>
      </c>
      <c r="B11" s="521" t="s">
        <v>25015</v>
      </c>
      <c r="C11" s="522" t="s">
        <v>24999</v>
      </c>
      <c r="D11" s="523">
        <f>sumifs('ユニペイ6月分'!$F:$F,'ユニペイ6月分'!$AB:$AB,$F11)</f>
        <v>0</v>
      </c>
      <c r="E11" s="524">
        <v>44915.0</v>
      </c>
      <c r="F11" s="502" t="s">
        <v>25016</v>
      </c>
    </row>
    <row r="12">
      <c r="A12" s="520" t="str">
        <f t="shared" si="1"/>
        <v>2022年12月</v>
      </c>
      <c r="B12" s="521" t="s">
        <v>25017</v>
      </c>
      <c r="C12" s="522" t="s">
        <v>24999</v>
      </c>
      <c r="D12" s="523">
        <f>sumifs('ユニペイ6月分'!$F:$F,'ユニペイ6月分'!$AB:$AB,$F12)</f>
        <v>0</v>
      </c>
      <c r="E12" s="524">
        <v>44915.0</v>
      </c>
      <c r="F12" s="502" t="s">
        <v>25018</v>
      </c>
    </row>
    <row r="13">
      <c r="A13" s="520" t="str">
        <f t="shared" si="1"/>
        <v>2022年12月</v>
      </c>
      <c r="B13" s="521" t="s">
        <v>25019</v>
      </c>
      <c r="C13" s="522" t="s">
        <v>24999</v>
      </c>
      <c r="D13" s="523">
        <f>sumifs('ユニペイ6月分'!$F:$F,'ユニペイ6月分'!$AB:$AB,$F13)</f>
        <v>0</v>
      </c>
      <c r="E13" s="524">
        <v>44915.0</v>
      </c>
      <c r="F13" s="502" t="s">
        <v>25020</v>
      </c>
    </row>
    <row r="14">
      <c r="A14" s="520" t="str">
        <f t="shared" si="1"/>
        <v>2022年12月</v>
      </c>
      <c r="B14" s="521" t="s">
        <v>25021</v>
      </c>
      <c r="C14" s="522" t="s">
        <v>24999</v>
      </c>
      <c r="D14" s="523">
        <f>sumifs('ユニペイ6月分'!$F:$F,'ユニペイ6月分'!$AB:$AB,$F14)</f>
        <v>15180</v>
      </c>
      <c r="E14" s="524">
        <v>44915.0</v>
      </c>
      <c r="F14" s="502" t="s">
        <v>8808</v>
      </c>
    </row>
    <row r="15">
      <c r="A15" s="525" t="str">
        <f t="shared" si="1"/>
        <v>2022年12月</v>
      </c>
      <c r="B15" s="526" t="s">
        <v>25022</v>
      </c>
      <c r="C15" s="522" t="s">
        <v>24999</v>
      </c>
      <c r="D15" s="523">
        <f>sumifs('ユニペイ6月分'!$F:$F,'ユニペイ6月分'!$AB:$AB,$F15)</f>
        <v>0</v>
      </c>
      <c r="E15" s="527">
        <v>44915.0</v>
      </c>
      <c r="F15" s="502" t="s">
        <v>25023</v>
      </c>
    </row>
    <row r="16">
      <c r="A16" s="520" t="str">
        <f t="shared" si="1"/>
        <v>2022年12月</v>
      </c>
      <c r="B16" s="521" t="s">
        <v>25024</v>
      </c>
      <c r="C16" s="522" t="s">
        <v>24999</v>
      </c>
      <c r="D16" s="523">
        <f>sumifs('ユニペイ6月分'!$F:$F,'ユニペイ6月分'!$AB:$AB,$F16)</f>
        <v>15180</v>
      </c>
      <c r="E16" s="524">
        <v>44915.0</v>
      </c>
      <c r="F16" s="502" t="s">
        <v>9722</v>
      </c>
    </row>
    <row r="17">
      <c r="A17" s="520" t="str">
        <f t="shared" si="1"/>
        <v>2022年12月</v>
      </c>
      <c r="B17" s="521" t="s">
        <v>25025</v>
      </c>
      <c r="C17" s="522" t="s">
        <v>24999</v>
      </c>
      <c r="D17" s="523">
        <f>sumifs('ユニペイ6月分'!$F:$F,'ユニペイ6月分'!$AB:$AB,$F17)</f>
        <v>15180</v>
      </c>
      <c r="E17" s="524">
        <v>44919.0</v>
      </c>
      <c r="F17" s="502" t="s">
        <v>9729</v>
      </c>
    </row>
    <row r="18">
      <c r="A18" s="520" t="str">
        <f t="shared" si="1"/>
        <v>2022年12月</v>
      </c>
      <c r="B18" s="521" t="s">
        <v>25026</v>
      </c>
      <c r="C18" s="522" t="s">
        <v>25011</v>
      </c>
      <c r="D18" s="523">
        <f>sumifs('ユニペイ6月分'!$F:$F,'ユニペイ6月分'!$AB:$AB,$F18)</f>
        <v>0</v>
      </c>
      <c r="E18" s="524">
        <v>44919.0</v>
      </c>
      <c r="F18" s="502" t="s">
        <v>25027</v>
      </c>
    </row>
    <row r="19">
      <c r="A19" s="520" t="str">
        <f t="shared" si="1"/>
        <v>2022年12月</v>
      </c>
      <c r="B19" s="521" t="s">
        <v>25028</v>
      </c>
      <c r="C19" s="522" t="s">
        <v>24999</v>
      </c>
      <c r="D19" s="523">
        <f>sumifs('ユニペイ6月分'!$F:$F,'ユニペイ6月分'!$AB:$AB,$F19)</f>
        <v>0</v>
      </c>
      <c r="E19" s="524">
        <v>44920.0</v>
      </c>
      <c r="F19" s="502" t="s">
        <v>25029</v>
      </c>
    </row>
    <row r="20">
      <c r="A20" s="520" t="str">
        <f t="shared" si="1"/>
        <v>2022年12月</v>
      </c>
      <c r="B20" s="521" t="s">
        <v>25030</v>
      </c>
      <c r="C20" s="522" t="s">
        <v>24999</v>
      </c>
      <c r="D20" s="523">
        <f>sumifs('ユニペイ6月分'!$F:$F,'ユニペイ6月分'!$AB:$AB,$F20)</f>
        <v>15180</v>
      </c>
      <c r="E20" s="524">
        <v>44920.0</v>
      </c>
      <c r="F20" s="502" t="s">
        <v>8772</v>
      </c>
    </row>
    <row r="21">
      <c r="A21" s="520" t="str">
        <f t="shared" si="1"/>
        <v>2022年12月</v>
      </c>
      <c r="B21" s="521" t="s">
        <v>25031</v>
      </c>
      <c r="C21" s="522" t="s">
        <v>24999</v>
      </c>
      <c r="D21" s="523">
        <f>sumifs('ユニペイ6月分'!$F:$F,'ユニペイ6月分'!$AB:$AB,$F21)</f>
        <v>0</v>
      </c>
      <c r="E21" s="524">
        <v>44921.0</v>
      </c>
      <c r="F21" s="502" t="s">
        <v>25032</v>
      </c>
    </row>
    <row r="22">
      <c r="A22" s="520" t="str">
        <f t="shared" si="1"/>
        <v>2022年12月</v>
      </c>
      <c r="B22" s="521" t="s">
        <v>25033</v>
      </c>
      <c r="C22" s="522" t="s">
        <v>25011</v>
      </c>
      <c r="D22" s="523">
        <f>sumifs('ユニペイ6月分'!$F:$F,'ユニペイ6月分'!$AB:$AB,$F22)</f>
        <v>0</v>
      </c>
      <c r="E22" s="524">
        <v>44921.0</v>
      </c>
      <c r="F22" s="502" t="s">
        <v>25034</v>
      </c>
    </row>
    <row r="23">
      <c r="A23" s="520" t="str">
        <f t="shared" si="1"/>
        <v>2022年12月</v>
      </c>
      <c r="B23" s="521" t="s">
        <v>25035</v>
      </c>
      <c r="C23" s="522" t="s">
        <v>24999</v>
      </c>
      <c r="D23" s="523">
        <f>sumifs('ユニペイ6月分'!$F:$F,'ユニペイ6月分'!$AB:$AB,$F23)</f>
        <v>0</v>
      </c>
      <c r="E23" s="524">
        <v>44921.0</v>
      </c>
      <c r="F23" s="502" t="s">
        <v>25036</v>
      </c>
    </row>
    <row r="24">
      <c r="A24" s="520" t="str">
        <f t="shared" si="1"/>
        <v>2023年1月</v>
      </c>
      <c r="B24" s="520" t="s">
        <v>25037</v>
      </c>
      <c r="C24" s="522" t="s">
        <v>24999</v>
      </c>
      <c r="D24" s="523">
        <f>sumifs('ユニペイ6月分'!$F:$F,'ユニペイ6月分'!$AB:$AB,$F24)</f>
        <v>0</v>
      </c>
      <c r="E24" s="528">
        <v>44928.0</v>
      </c>
      <c r="F24" s="502" t="s">
        <v>25038</v>
      </c>
    </row>
    <row r="25">
      <c r="A25" s="520" t="str">
        <f t="shared" si="1"/>
        <v>2023年1月</v>
      </c>
      <c r="B25" s="520" t="s">
        <v>25039</v>
      </c>
      <c r="C25" s="522" t="s">
        <v>24999</v>
      </c>
      <c r="D25" s="523">
        <f>sumifs('ユニペイ6月分'!$F:$F,'ユニペイ6月分'!$AB:$AB,$F25)</f>
        <v>0</v>
      </c>
      <c r="E25" s="528">
        <v>44928.0</v>
      </c>
      <c r="F25" s="502" t="s">
        <v>25040</v>
      </c>
    </row>
    <row r="26">
      <c r="A26" s="520" t="str">
        <f t="shared" si="1"/>
        <v>2023年2月</v>
      </c>
      <c r="B26" s="529" t="s">
        <v>25041</v>
      </c>
      <c r="C26" s="522" t="s">
        <v>25011</v>
      </c>
      <c r="D26" s="523">
        <f>sumifs('ユニペイ6月分'!$F:$F,'ユニペイ6月分'!$AB:$AB,$F26)</f>
        <v>0</v>
      </c>
      <c r="E26" s="530">
        <v>44966.0</v>
      </c>
      <c r="F26" s="502" t="s">
        <v>25042</v>
      </c>
    </row>
    <row r="27">
      <c r="A27" s="520" t="str">
        <f t="shared" si="1"/>
        <v>2023年7月</v>
      </c>
      <c r="B27" s="522" t="s">
        <v>25043</v>
      </c>
      <c r="C27" s="522" t="s">
        <v>25011</v>
      </c>
      <c r="D27" s="523">
        <f>sumifs('ユニペイ6月分'!$F:$F,'ユニペイ6月分'!$AB:$AB,$F27)</f>
        <v>0</v>
      </c>
      <c r="E27" s="531">
        <v>45131.0</v>
      </c>
      <c r="F27" s="502" t="s">
        <v>25044</v>
      </c>
    </row>
    <row r="28">
      <c r="A28" s="525" t="str">
        <f t="shared" si="1"/>
        <v>2023年8月</v>
      </c>
      <c r="B28" s="532" t="s">
        <v>25045</v>
      </c>
      <c r="C28" s="522" t="s">
        <v>25011</v>
      </c>
      <c r="D28" s="523">
        <f>sumifs('ユニペイ6月分'!$F:$F,'ユニペイ6月分'!$AB:$AB,$F28)</f>
        <v>0</v>
      </c>
      <c r="E28" s="533">
        <v>45141.0</v>
      </c>
      <c r="F28" s="502" t="s">
        <v>25046</v>
      </c>
    </row>
    <row r="29">
      <c r="A29" s="520" t="str">
        <f t="shared" si="1"/>
        <v>2023年8月</v>
      </c>
      <c r="B29" s="534" t="s">
        <v>25047</v>
      </c>
      <c r="C29" s="522" t="s">
        <v>25011</v>
      </c>
      <c r="D29" s="523">
        <f>sumifs('ユニペイ6月分'!$F:$F,'ユニペイ6月分'!$AB:$AB,$F29)</f>
        <v>0</v>
      </c>
      <c r="E29" s="535">
        <v>45145.0</v>
      </c>
      <c r="F29" s="502" t="s">
        <v>25048</v>
      </c>
    </row>
    <row r="30">
      <c r="A30" s="520" t="str">
        <f t="shared" si="1"/>
        <v>2023年8月</v>
      </c>
      <c r="B30" s="534" t="s">
        <v>25049</v>
      </c>
      <c r="C30" s="522" t="s">
        <v>25011</v>
      </c>
      <c r="D30" s="523">
        <f>sumifs('ユニペイ6月分'!$F:$F,'ユニペイ6月分'!$AB:$AB,$F30)</f>
        <v>0</v>
      </c>
      <c r="E30" s="535">
        <v>45143.0</v>
      </c>
      <c r="F30" s="502" t="s">
        <v>25050</v>
      </c>
    </row>
    <row r="31">
      <c r="A31" s="520" t="str">
        <f t="shared" si="1"/>
        <v>2023年8月</v>
      </c>
      <c r="B31" s="534" t="s">
        <v>25051</v>
      </c>
      <c r="C31" s="522" t="s">
        <v>25011</v>
      </c>
      <c r="D31" s="523">
        <f>sumifs('ユニペイ6月分'!$F:$F,'ユニペイ6月分'!$AB:$AB,$F31)</f>
        <v>0</v>
      </c>
      <c r="E31" s="535">
        <v>45143.0</v>
      </c>
      <c r="F31" s="502" t="s">
        <v>25052</v>
      </c>
    </row>
    <row r="32">
      <c r="A32" s="520" t="str">
        <f t="shared" si="1"/>
        <v>2023年8月</v>
      </c>
      <c r="B32" s="534" t="s">
        <v>25053</v>
      </c>
      <c r="C32" s="522" t="s">
        <v>25011</v>
      </c>
      <c r="D32" s="523">
        <f>sumifs('ユニペイ6月分'!$F:$F,'ユニペイ6月分'!$AB:$AB,$F32)</f>
        <v>19580</v>
      </c>
      <c r="E32" s="535">
        <v>45143.0</v>
      </c>
      <c r="F32" s="502" t="s">
        <v>17351</v>
      </c>
    </row>
    <row r="33">
      <c r="A33" s="525" t="str">
        <f t="shared" si="1"/>
        <v>2023年8月</v>
      </c>
      <c r="B33" s="532" t="s">
        <v>25054</v>
      </c>
      <c r="C33" s="536" t="s">
        <v>25011</v>
      </c>
      <c r="D33" s="523">
        <f>sumifs('ユニペイ6月分'!$F:$F,'ユニペイ6月分'!$AB:$AB,$F33)</f>
        <v>0</v>
      </c>
      <c r="E33" s="533">
        <v>45142.0</v>
      </c>
      <c r="F33" s="502" t="s">
        <v>25055</v>
      </c>
    </row>
    <row r="34">
      <c r="A34" s="520" t="str">
        <f t="shared" si="1"/>
        <v>1899年12月</v>
      </c>
      <c r="B34" s="534" t="s">
        <v>25056</v>
      </c>
      <c r="C34" s="522" t="s">
        <v>25011</v>
      </c>
      <c r="D34" s="523">
        <f>sumifs('ユニペイ6月分'!$F:$F,'ユニペイ6月分'!$AB:$AB,$F34)</f>
        <v>0</v>
      </c>
      <c r="E34" s="537"/>
      <c r="F34" s="502" t="s">
        <v>25057</v>
      </c>
    </row>
    <row r="35">
      <c r="A35" s="520" t="str">
        <f t="shared" si="1"/>
        <v>2023年8月</v>
      </c>
      <c r="B35" s="534" t="s">
        <v>25058</v>
      </c>
      <c r="C35" s="522" t="s">
        <v>25011</v>
      </c>
      <c r="D35" s="523">
        <f>sumifs('ユニペイ6月分'!$F:$F,'ユニペイ6月分'!$AB:$AB,$F35)</f>
        <v>0</v>
      </c>
      <c r="E35" s="535">
        <v>45145.0</v>
      </c>
      <c r="F35" s="502" t="s">
        <v>25059</v>
      </c>
    </row>
    <row r="36">
      <c r="A36" s="520" t="str">
        <f t="shared" si="1"/>
        <v>2023年8月</v>
      </c>
      <c r="B36" s="534" t="s">
        <v>25060</v>
      </c>
      <c r="C36" s="522" t="s">
        <v>25011</v>
      </c>
      <c r="D36" s="523">
        <f>sumifs('ユニペイ6月分'!$F:$F,'ユニペイ6月分'!$AB:$AB,$F36)</f>
        <v>0</v>
      </c>
      <c r="E36" s="535">
        <v>45146.0</v>
      </c>
      <c r="F36" s="502" t="s">
        <v>25061</v>
      </c>
    </row>
    <row r="37">
      <c r="A37" s="520" t="str">
        <f t="shared" si="1"/>
        <v>2023年8月</v>
      </c>
      <c r="B37" s="534" t="s">
        <v>25062</v>
      </c>
      <c r="C37" s="522" t="s">
        <v>25011</v>
      </c>
      <c r="D37" s="523">
        <f>sumifs('ユニペイ6月分'!$F:$F,'ユニペイ6月分'!$AB:$AB,$F37)</f>
        <v>0</v>
      </c>
      <c r="E37" s="535">
        <v>45146.0</v>
      </c>
      <c r="F37" s="502" t="s">
        <v>25063</v>
      </c>
    </row>
    <row r="38">
      <c r="A38" s="520" t="str">
        <f t="shared" si="1"/>
        <v>2023年8月</v>
      </c>
      <c r="B38" s="534" t="s">
        <v>25064</v>
      </c>
      <c r="C38" s="522" t="s">
        <v>25011</v>
      </c>
      <c r="D38" s="523">
        <f>sumifs('ユニペイ6月分'!$F:$F,'ユニペイ6月分'!$AB:$AB,$F38)</f>
        <v>0</v>
      </c>
      <c r="E38" s="535">
        <v>45147.0</v>
      </c>
      <c r="F38" s="502" t="s">
        <v>25065</v>
      </c>
    </row>
    <row r="39">
      <c r="A39" s="520" t="str">
        <f t="shared" si="1"/>
        <v>2023年8月</v>
      </c>
      <c r="B39" s="534" t="s">
        <v>25066</v>
      </c>
      <c r="C39" s="522" t="s">
        <v>25011</v>
      </c>
      <c r="D39" s="523">
        <f>sumifs('ユニペイ6月分'!$F:$F,'ユニペイ6月分'!$AB:$AB,$F39)</f>
        <v>19580</v>
      </c>
      <c r="E39" s="535">
        <v>45150.0</v>
      </c>
      <c r="F39" s="502" t="s">
        <v>20073</v>
      </c>
    </row>
    <row r="40">
      <c r="A40" s="520" t="str">
        <f t="shared" si="1"/>
        <v>2023年8月</v>
      </c>
      <c r="B40" s="534" t="s">
        <v>25067</v>
      </c>
      <c r="C40" s="522" t="s">
        <v>25011</v>
      </c>
      <c r="D40" s="523">
        <f>sumifs('ユニペイ6月分'!$F:$F,'ユニペイ6月分'!$AB:$AB,$F40)</f>
        <v>0</v>
      </c>
      <c r="E40" s="535">
        <v>45149.0</v>
      </c>
      <c r="F40" s="502" t="s">
        <v>25068</v>
      </c>
    </row>
    <row r="41">
      <c r="A41" s="520" t="str">
        <f t="shared" si="1"/>
        <v>2023年8月</v>
      </c>
      <c r="B41" s="534" t="s">
        <v>25069</v>
      </c>
      <c r="C41" s="522" t="s">
        <v>25011</v>
      </c>
      <c r="D41" s="523">
        <f>sumifs('ユニペイ6月分'!$F:$F,'ユニペイ6月分'!$AB:$AB,$F41)</f>
        <v>19580</v>
      </c>
      <c r="E41" s="535">
        <v>45152.0</v>
      </c>
      <c r="F41" s="502" t="s">
        <v>19469</v>
      </c>
    </row>
    <row r="42">
      <c r="A42" s="520" t="str">
        <f t="shared" si="1"/>
        <v>2023年8月</v>
      </c>
      <c r="B42" s="534" t="s">
        <v>25070</v>
      </c>
      <c r="C42" s="522" t="s">
        <v>25011</v>
      </c>
      <c r="D42" s="523">
        <f>sumifs('ユニペイ6月分'!$F:$F,'ユニペイ6月分'!$AB:$AB,$F42)</f>
        <v>0</v>
      </c>
      <c r="E42" s="535">
        <v>45149.0</v>
      </c>
      <c r="F42" s="502" t="s">
        <v>25071</v>
      </c>
    </row>
    <row r="43">
      <c r="A43" s="520" t="str">
        <f t="shared" si="1"/>
        <v>2023年8月</v>
      </c>
      <c r="B43" s="534" t="s">
        <v>25072</v>
      </c>
      <c r="C43" s="522" t="s">
        <v>25011</v>
      </c>
      <c r="D43" s="523">
        <f>sumifs('ユニペイ6月分'!$F:$F,'ユニペイ6月分'!$AB:$AB,$F43)</f>
        <v>19580</v>
      </c>
      <c r="E43" s="535">
        <v>45158.0</v>
      </c>
      <c r="F43" s="502" t="s">
        <v>4292</v>
      </c>
    </row>
    <row r="44">
      <c r="A44" s="520" t="str">
        <f t="shared" si="1"/>
        <v>2023年9月</v>
      </c>
      <c r="B44" s="529" t="s">
        <v>25073</v>
      </c>
      <c r="C44" s="522" t="s">
        <v>25011</v>
      </c>
      <c r="D44" s="523">
        <f>sumifs('ユニペイ6月分'!$F:$F,'ユニペイ6月分'!$AB:$AB,$F44)</f>
        <v>0</v>
      </c>
      <c r="E44" s="530">
        <v>45177.0</v>
      </c>
      <c r="F44" s="502" t="s">
        <v>25074</v>
      </c>
    </row>
    <row r="45">
      <c r="A45" s="520" t="str">
        <f t="shared" si="1"/>
        <v>2023年9月</v>
      </c>
      <c r="B45" s="529" t="s">
        <v>25075</v>
      </c>
      <c r="C45" s="522" t="s">
        <v>25011</v>
      </c>
      <c r="D45" s="523">
        <f>sumifs('ユニペイ6月分'!$F:$F,'ユニペイ6月分'!$AB:$AB,$F45)</f>
        <v>0</v>
      </c>
      <c r="E45" s="538">
        <v>45180.0</v>
      </c>
      <c r="F45" s="502" t="s">
        <v>25076</v>
      </c>
    </row>
    <row r="46">
      <c r="A46" s="520" t="str">
        <f t="shared" si="1"/>
        <v>2023年9月</v>
      </c>
      <c r="B46" s="529" t="s">
        <v>25077</v>
      </c>
      <c r="C46" s="522" t="s">
        <v>25011</v>
      </c>
      <c r="D46" s="523">
        <f>sumifs('ユニペイ6月分'!$F:$F,'ユニペイ6月分'!$AB:$AB,$F46)</f>
        <v>19580</v>
      </c>
      <c r="E46" s="538">
        <v>45185.0</v>
      </c>
      <c r="F46" s="502" t="s">
        <v>10514</v>
      </c>
    </row>
    <row r="47">
      <c r="A47" s="520" t="str">
        <f t="shared" si="1"/>
        <v>2023年9月</v>
      </c>
      <c r="B47" s="529" t="s">
        <v>25078</v>
      </c>
      <c r="C47" s="522" t="s">
        <v>25011</v>
      </c>
      <c r="D47" s="523">
        <f>sumifs('ユニペイ6月分'!$F:$F,'ユニペイ6月分'!$AB:$AB,$F47)</f>
        <v>19580</v>
      </c>
      <c r="E47" s="538">
        <v>45183.0</v>
      </c>
      <c r="F47" s="502" t="s">
        <v>4320</v>
      </c>
    </row>
    <row r="48">
      <c r="A48" s="520" t="str">
        <f t="shared" si="1"/>
        <v>2023年9月</v>
      </c>
      <c r="B48" s="529" t="s">
        <v>25079</v>
      </c>
      <c r="C48" s="522" t="s">
        <v>25011</v>
      </c>
      <c r="D48" s="523">
        <f>sumifs('ユニペイ6月分'!$F:$F,'ユニペイ6月分'!$AB:$AB,$F48)</f>
        <v>0</v>
      </c>
      <c r="E48" s="538">
        <v>45191.0</v>
      </c>
      <c r="F48" s="502" t="s">
        <v>25080</v>
      </c>
    </row>
    <row r="49">
      <c r="A49" s="520" t="str">
        <f t="shared" si="1"/>
        <v>2023年9月</v>
      </c>
      <c r="B49" s="539" t="s">
        <v>25081</v>
      </c>
      <c r="C49" s="522" t="s">
        <v>25011</v>
      </c>
      <c r="D49" s="523">
        <f>sumifs('ユニペイ6月分'!$F:$F,'ユニペイ6月分'!$AB:$AB,$F49)</f>
        <v>0</v>
      </c>
      <c r="E49" s="538">
        <v>45182.0</v>
      </c>
      <c r="F49" s="502" t="s">
        <v>25082</v>
      </c>
    </row>
    <row r="50">
      <c r="A50" s="520" t="str">
        <f t="shared" si="1"/>
        <v>2023年9月</v>
      </c>
      <c r="B50" s="529" t="s">
        <v>25083</v>
      </c>
      <c r="C50" s="522" t="s">
        <v>25011</v>
      </c>
      <c r="D50" s="523">
        <f>sumifs('ユニペイ6月分'!$F:$F,'ユニペイ6月分'!$AB:$AB,$F50)</f>
        <v>0</v>
      </c>
      <c r="E50" s="538">
        <v>45189.0</v>
      </c>
      <c r="F50" s="502" t="s">
        <v>25084</v>
      </c>
    </row>
    <row r="51">
      <c r="A51" s="520" t="str">
        <f t="shared" si="1"/>
        <v>2023年10月</v>
      </c>
      <c r="B51" s="540" t="s">
        <v>25085</v>
      </c>
      <c r="C51" s="522" t="s">
        <v>25011</v>
      </c>
      <c r="D51" s="523">
        <f>sumifs('ユニペイ6月分'!$F:$F,'ユニペイ6月分'!$AB:$AB,$F51)</f>
        <v>0</v>
      </c>
      <c r="E51" s="541">
        <v>45200.0</v>
      </c>
      <c r="F51" s="502" t="s">
        <v>25086</v>
      </c>
    </row>
    <row r="52">
      <c r="A52" s="520" t="str">
        <f t="shared" si="1"/>
        <v>2023年10月</v>
      </c>
      <c r="B52" s="540" t="s">
        <v>25087</v>
      </c>
      <c r="C52" s="522" t="s">
        <v>25011</v>
      </c>
      <c r="D52" s="523">
        <f>sumifs('ユニペイ6月分'!$F:$F,'ユニペイ6月分'!$AB:$AB,$F52)</f>
        <v>19580</v>
      </c>
      <c r="E52" s="541">
        <v>45200.0</v>
      </c>
      <c r="F52" s="502" t="s">
        <v>20789</v>
      </c>
    </row>
    <row r="53">
      <c r="A53" s="520" t="str">
        <f t="shared" si="1"/>
        <v>2023年10月</v>
      </c>
      <c r="B53" s="540" t="s">
        <v>25088</v>
      </c>
      <c r="C53" s="522" t="s">
        <v>25011</v>
      </c>
      <c r="D53" s="523">
        <f>sumifs('ユニペイ6月分'!$F:$F,'ユニペイ6月分'!$AB:$AB,$F53)</f>
        <v>0</v>
      </c>
      <c r="E53" s="541">
        <v>45205.0</v>
      </c>
      <c r="F53" s="502" t="s">
        <v>25089</v>
      </c>
    </row>
    <row r="54">
      <c r="A54" s="520" t="str">
        <f t="shared" si="1"/>
        <v>2023年10月</v>
      </c>
      <c r="B54" s="540" t="s">
        <v>25090</v>
      </c>
      <c r="C54" s="522" t="s">
        <v>25011</v>
      </c>
      <c r="D54" s="523">
        <f>sumifs('ユニペイ6月分'!$F:$F,'ユニペイ6月分'!$AB:$AB,$F54)</f>
        <v>0</v>
      </c>
      <c r="E54" s="541">
        <v>45201.0</v>
      </c>
      <c r="F54" s="502" t="s">
        <v>25091</v>
      </c>
    </row>
    <row r="55">
      <c r="A55" s="520" t="str">
        <f t="shared" si="1"/>
        <v>2023年10月</v>
      </c>
      <c r="B55" s="540" t="s">
        <v>25092</v>
      </c>
      <c r="C55" s="522" t="s">
        <v>25011</v>
      </c>
      <c r="D55" s="523">
        <f>sumifs('ユニペイ6月分'!$F:$F,'ユニペイ6月分'!$AB:$AB,$F55)</f>
        <v>19580</v>
      </c>
      <c r="E55" s="541">
        <v>45205.0</v>
      </c>
      <c r="F55" s="502" t="s">
        <v>2565</v>
      </c>
    </row>
    <row r="56">
      <c r="A56" s="520" t="str">
        <f t="shared" si="1"/>
        <v>2023年10月</v>
      </c>
      <c r="B56" s="540" t="s">
        <v>25093</v>
      </c>
      <c r="C56" s="522" t="s">
        <v>25011</v>
      </c>
      <c r="D56" s="523">
        <f>sumifs('ユニペイ6月分'!$F:$F,'ユニペイ6月分'!$AB:$AB,$F56)</f>
        <v>19580</v>
      </c>
      <c r="E56" s="541">
        <v>45211.0</v>
      </c>
      <c r="F56" s="502" t="s">
        <v>7986</v>
      </c>
    </row>
    <row r="57">
      <c r="A57" s="520" t="str">
        <f t="shared" si="1"/>
        <v>2023年10月</v>
      </c>
      <c r="B57" s="540" t="s">
        <v>25094</v>
      </c>
      <c r="C57" s="522" t="s">
        <v>25011</v>
      </c>
      <c r="D57" s="523">
        <f>sumifs('ユニペイ6月分'!$F:$F,'ユニペイ6月分'!$AB:$AB,$F57)</f>
        <v>34380</v>
      </c>
      <c r="E57" s="541">
        <v>45211.0</v>
      </c>
      <c r="F57" s="502" t="s">
        <v>6185</v>
      </c>
    </row>
    <row r="58">
      <c r="A58" s="520" t="str">
        <f t="shared" si="1"/>
        <v>2023年10月</v>
      </c>
      <c r="B58" s="540" t="s">
        <v>25095</v>
      </c>
      <c r="C58" s="522" t="s">
        <v>25011</v>
      </c>
      <c r="D58" s="523">
        <f>sumifs('ユニペイ6月分'!$F:$F,'ユニペイ6月分'!$AB:$AB,$F58)</f>
        <v>0</v>
      </c>
      <c r="E58" s="541">
        <v>45210.0</v>
      </c>
      <c r="F58" s="502" t="s">
        <v>25096</v>
      </c>
    </row>
    <row r="59">
      <c r="A59" s="520" t="str">
        <f t="shared" si="1"/>
        <v>2023年10月</v>
      </c>
      <c r="B59" s="540" t="s">
        <v>25097</v>
      </c>
      <c r="C59" s="522" t="s">
        <v>25011</v>
      </c>
      <c r="D59" s="523">
        <f>sumifs('ユニペイ6月分'!$F:$F,'ユニペイ6月分'!$AB:$AB,$F59)</f>
        <v>0</v>
      </c>
      <c r="E59" s="541">
        <v>45211.0</v>
      </c>
      <c r="F59" s="502" t="s">
        <v>25098</v>
      </c>
    </row>
    <row r="60">
      <c r="A60" s="520" t="str">
        <f t="shared" si="1"/>
        <v>2023年10月</v>
      </c>
      <c r="B60" s="542" t="s">
        <v>25099</v>
      </c>
      <c r="C60" s="522" t="s">
        <v>25011</v>
      </c>
      <c r="D60" s="523">
        <f>sumifs('ユニペイ6月分'!$F:$F,'ユニペイ6月分'!$AB:$AB,$F60)</f>
        <v>0</v>
      </c>
      <c r="E60" s="541">
        <v>45212.0</v>
      </c>
      <c r="F60" s="502" t="s">
        <v>25100</v>
      </c>
    </row>
    <row r="61">
      <c r="A61" s="520" t="str">
        <f t="shared" si="1"/>
        <v>2023年10月</v>
      </c>
      <c r="B61" s="540" t="s">
        <v>25101</v>
      </c>
      <c r="C61" s="522" t="s">
        <v>25011</v>
      </c>
      <c r="D61" s="523">
        <f>sumifs('ユニペイ6月分'!$F:$F,'ユニペイ6月分'!$AB:$AB,$F61)</f>
        <v>0</v>
      </c>
      <c r="E61" s="541">
        <v>45218.0</v>
      </c>
      <c r="F61" s="502" t="s">
        <v>25102</v>
      </c>
    </row>
    <row r="62">
      <c r="A62" s="520" t="str">
        <f t="shared" si="1"/>
        <v>2023年10月</v>
      </c>
      <c r="B62" s="540" t="s">
        <v>25103</v>
      </c>
      <c r="C62" s="522" t="s">
        <v>25011</v>
      </c>
      <c r="D62" s="523">
        <f>sumifs('ユニペイ6月分'!$F:$F,'ユニペイ6月分'!$AB:$AB,$F62)</f>
        <v>0</v>
      </c>
      <c r="E62" s="541">
        <v>45222.0</v>
      </c>
      <c r="F62" s="502" t="s">
        <v>25104</v>
      </c>
    </row>
    <row r="63">
      <c r="A63" s="520" t="str">
        <f t="shared" si="1"/>
        <v>2023年10月</v>
      </c>
      <c r="B63" s="540" t="s">
        <v>25105</v>
      </c>
      <c r="C63" s="522" t="s">
        <v>25011</v>
      </c>
      <c r="D63" s="523">
        <f>sumifs('ユニペイ6月分'!$F:$F,'ユニペイ6月分'!$AB:$AB,$F63)</f>
        <v>19580</v>
      </c>
      <c r="E63" s="541">
        <v>45225.0</v>
      </c>
      <c r="F63" s="502" t="s">
        <v>15875</v>
      </c>
    </row>
    <row r="64">
      <c r="A64" s="520" t="str">
        <f t="shared" si="1"/>
        <v>2023年10月</v>
      </c>
      <c r="B64" s="540" t="s">
        <v>25106</v>
      </c>
      <c r="C64" s="522" t="s">
        <v>25011</v>
      </c>
      <c r="D64" s="523">
        <f>sumifs('ユニペイ6月分'!$F:$F,'ユニペイ6月分'!$AB:$AB,$F64)</f>
        <v>0</v>
      </c>
      <c r="E64" s="541">
        <v>45226.0</v>
      </c>
      <c r="F64" s="502" t="s">
        <v>25107</v>
      </c>
    </row>
    <row r="65">
      <c r="A65" s="520" t="str">
        <f t="shared" si="1"/>
        <v>2023年11月</v>
      </c>
      <c r="B65" s="543" t="s">
        <v>25108</v>
      </c>
      <c r="C65" s="522" t="s">
        <v>25011</v>
      </c>
      <c r="D65" s="523">
        <f>sumifs('ユニペイ6月分'!$F:$F,'ユニペイ6月分'!$AB:$AB,$F65)</f>
        <v>19580</v>
      </c>
      <c r="E65" s="544">
        <v>45231.0</v>
      </c>
      <c r="F65" s="502" t="s">
        <v>23962</v>
      </c>
    </row>
    <row r="66">
      <c r="A66" s="520" t="str">
        <f t="shared" si="1"/>
        <v>2023年11月</v>
      </c>
      <c r="B66" s="543" t="s">
        <v>25109</v>
      </c>
      <c r="C66" s="522" t="s">
        <v>25011</v>
      </c>
      <c r="D66" s="523">
        <f>sumifs('ユニペイ6月分'!$F:$F,'ユニペイ6月分'!$AB:$AB,$F66)</f>
        <v>0</v>
      </c>
      <c r="E66" s="544">
        <v>45233.0</v>
      </c>
      <c r="F66" s="502" t="s">
        <v>25110</v>
      </c>
    </row>
    <row r="67">
      <c r="A67" s="520" t="str">
        <f t="shared" si="1"/>
        <v>2023年11月</v>
      </c>
      <c r="B67" s="543" t="s">
        <v>25111</v>
      </c>
      <c r="C67" s="522" t="s">
        <v>25011</v>
      </c>
      <c r="D67" s="523">
        <f>sumifs('ユニペイ6月分'!$F:$F,'ユニペイ6月分'!$AB:$AB,$F67)</f>
        <v>19580</v>
      </c>
      <c r="E67" s="544">
        <v>45235.0</v>
      </c>
      <c r="F67" s="502" t="s">
        <v>14453</v>
      </c>
    </row>
    <row r="68">
      <c r="A68" s="520" t="str">
        <f t="shared" si="1"/>
        <v>2023年11月</v>
      </c>
      <c r="B68" s="543" t="s">
        <v>25112</v>
      </c>
      <c r="C68" s="522" t="s">
        <v>25011</v>
      </c>
      <c r="D68" s="523">
        <f>sumifs('ユニペイ6月分'!$F:$F,'ユニペイ6月分'!$AB:$AB,$F68)</f>
        <v>0</v>
      </c>
      <c r="E68" s="544">
        <v>45235.0</v>
      </c>
      <c r="F68" s="502" t="s">
        <v>25113</v>
      </c>
    </row>
    <row r="69">
      <c r="A69" s="520" t="str">
        <f t="shared" si="1"/>
        <v>2023年11月</v>
      </c>
      <c r="B69" s="543" t="s">
        <v>25114</v>
      </c>
      <c r="C69" s="522">
        <f>D69</f>
        <v>0</v>
      </c>
      <c r="D69" s="523">
        <f>sumifs('ユニペイ6月分'!$F:$F,'ユニペイ6月分'!$AB:$AB,$F69)</f>
        <v>0</v>
      </c>
      <c r="E69" s="544">
        <v>45236.0</v>
      </c>
      <c r="F69" s="502" t="s">
        <v>25115</v>
      </c>
    </row>
    <row r="70">
      <c r="A70" s="520" t="str">
        <f t="shared" si="1"/>
        <v>2023年11月</v>
      </c>
      <c r="B70" s="543" t="s">
        <v>25116</v>
      </c>
      <c r="C70" s="522" t="s">
        <v>25011</v>
      </c>
      <c r="D70" s="523">
        <f>sumifs('ユニペイ6月分'!$F:$F,'ユニペイ6月分'!$AB:$AB,$F70)</f>
        <v>0</v>
      </c>
      <c r="E70" s="544">
        <v>45239.0</v>
      </c>
      <c r="F70" s="502" t="s">
        <v>25117</v>
      </c>
    </row>
    <row r="71">
      <c r="A71" s="520" t="str">
        <f t="shared" si="1"/>
        <v>2023年11月</v>
      </c>
      <c r="B71" s="543" t="s">
        <v>25118</v>
      </c>
      <c r="C71" s="522" t="s">
        <v>25011</v>
      </c>
      <c r="D71" s="523">
        <f>sumifs('ユニペイ6月分'!$F:$F,'ユニペイ6月分'!$AB:$AB,$F71)</f>
        <v>0</v>
      </c>
      <c r="E71" s="544">
        <v>45240.0</v>
      </c>
      <c r="F71" s="502" t="s">
        <v>25119</v>
      </c>
    </row>
    <row r="72">
      <c r="A72" s="520" t="str">
        <f t="shared" si="1"/>
        <v>2023年11月</v>
      </c>
      <c r="B72" s="543" t="s">
        <v>25120</v>
      </c>
      <c r="C72" s="522" t="s">
        <v>25011</v>
      </c>
      <c r="D72" s="523">
        <f>sumifs('ユニペイ6月分'!$F:$F,'ユニペイ6月分'!$AB:$AB,$F72)</f>
        <v>0</v>
      </c>
      <c r="E72" s="544">
        <v>45241.0</v>
      </c>
      <c r="F72" s="502" t="s">
        <v>25121</v>
      </c>
    </row>
    <row r="73">
      <c r="A73" s="520" t="str">
        <f t="shared" si="1"/>
        <v>2023年11月</v>
      </c>
      <c r="B73" s="543" t="s">
        <v>25122</v>
      </c>
      <c r="C73" s="522" t="s">
        <v>25011</v>
      </c>
      <c r="D73" s="523">
        <f>sumifs('ユニペイ6月分'!$F:$F,'ユニペイ6月分'!$AB:$AB,$F73)</f>
        <v>40880</v>
      </c>
      <c r="E73" s="544">
        <v>45242.0</v>
      </c>
      <c r="F73" s="502" t="s">
        <v>14488</v>
      </c>
    </row>
    <row r="74">
      <c r="A74" s="520" t="str">
        <f t="shared" si="1"/>
        <v>2023年11月</v>
      </c>
      <c r="B74" s="543" t="s">
        <v>25123</v>
      </c>
      <c r="C74" s="522" t="s">
        <v>25011</v>
      </c>
      <c r="D74" s="523">
        <f>sumifs('ユニペイ6月分'!$F:$F,'ユニペイ6月分'!$AB:$AB,$F74)</f>
        <v>0</v>
      </c>
      <c r="E74" s="544">
        <v>45244.0</v>
      </c>
      <c r="F74" s="502" t="s">
        <v>25124</v>
      </c>
    </row>
    <row r="75">
      <c r="A75" s="520" t="str">
        <f t="shared" si="1"/>
        <v>2023年11月</v>
      </c>
      <c r="B75" s="543" t="s">
        <v>25125</v>
      </c>
      <c r="C75" s="522" t="s">
        <v>25011</v>
      </c>
      <c r="D75" s="523">
        <f>sumifs('ユニペイ6月分'!$F:$F,'ユニペイ6月分'!$AB:$AB,$F75)</f>
        <v>19580</v>
      </c>
      <c r="E75" s="544">
        <v>45244.0</v>
      </c>
      <c r="F75" s="502" t="s">
        <v>16594</v>
      </c>
    </row>
    <row r="76">
      <c r="A76" s="520" t="str">
        <f t="shared" si="1"/>
        <v>2023年11月</v>
      </c>
      <c r="B76" s="543" t="s">
        <v>25126</v>
      </c>
      <c r="C76" s="522" t="s">
        <v>25011</v>
      </c>
      <c r="D76" s="523">
        <f>sumifs('ユニペイ6月分'!$F:$F,'ユニペイ6月分'!$AB:$AB,$F76)</f>
        <v>19580</v>
      </c>
      <c r="E76" s="544">
        <v>45247.0</v>
      </c>
      <c r="F76" s="502" t="s">
        <v>5130</v>
      </c>
    </row>
    <row r="77">
      <c r="A77" s="520" t="str">
        <f t="shared" si="1"/>
        <v>2023年11月</v>
      </c>
      <c r="B77" s="543" t="s">
        <v>25127</v>
      </c>
      <c r="C77" s="522" t="s">
        <v>25011</v>
      </c>
      <c r="D77" s="523">
        <f>sumifs('ユニペイ6月分'!$F:$F,'ユニペイ6月分'!$AB:$AB,$F77)</f>
        <v>0</v>
      </c>
      <c r="E77" s="544">
        <v>45250.0</v>
      </c>
      <c r="F77" s="502" t="s">
        <v>25128</v>
      </c>
    </row>
    <row r="78">
      <c r="A78" s="520" t="str">
        <f t="shared" si="1"/>
        <v>2023年11月</v>
      </c>
      <c r="B78" s="543" t="s">
        <v>25129</v>
      </c>
      <c r="C78" s="522" t="s">
        <v>25011</v>
      </c>
      <c r="D78" s="523">
        <f>sumifs('ユニペイ6月分'!$F:$F,'ユニペイ6月分'!$AB:$AB,$F78)</f>
        <v>19580</v>
      </c>
      <c r="E78" s="544">
        <v>45251.0</v>
      </c>
      <c r="F78" s="502" t="s">
        <v>13072</v>
      </c>
    </row>
    <row r="79">
      <c r="A79" s="520" t="str">
        <f t="shared" si="1"/>
        <v>2023年11月</v>
      </c>
      <c r="B79" s="543" t="s">
        <v>25130</v>
      </c>
      <c r="C79" s="522" t="s">
        <v>25011</v>
      </c>
      <c r="D79" s="523">
        <f>sumifs('ユニペイ6月分'!$F:$F,'ユニペイ6月分'!$AB:$AB,$F79)</f>
        <v>0</v>
      </c>
      <c r="E79" s="544">
        <v>45254.0</v>
      </c>
      <c r="F79" s="502" t="s">
        <v>25131</v>
      </c>
    </row>
    <row r="80">
      <c r="A80" s="520" t="str">
        <f t="shared" si="1"/>
        <v>2023年11月</v>
      </c>
      <c r="B80" s="543" t="s">
        <v>25132</v>
      </c>
      <c r="C80" s="522" t="s">
        <v>25011</v>
      </c>
      <c r="D80" s="523">
        <f>sumifs('ユニペイ6月分'!$F:$F,'ユニペイ6月分'!$AB:$AB,$F80)</f>
        <v>0</v>
      </c>
      <c r="E80" s="544">
        <v>45256.0</v>
      </c>
      <c r="F80" s="502" t="s">
        <v>25133</v>
      </c>
    </row>
    <row r="81">
      <c r="A81" s="520" t="str">
        <f t="shared" si="1"/>
        <v>2023年11月</v>
      </c>
      <c r="B81" s="543" t="s">
        <v>25134</v>
      </c>
      <c r="C81" s="522" t="s">
        <v>25011</v>
      </c>
      <c r="D81" s="523">
        <f>sumifs('ユニペイ6月分'!$F:$F,'ユニペイ6月分'!$AB:$AB,$F81)</f>
        <v>19580</v>
      </c>
      <c r="E81" s="544">
        <v>45256.0</v>
      </c>
      <c r="F81" s="502" t="s">
        <v>5092</v>
      </c>
    </row>
    <row r="82">
      <c r="A82" s="520" t="str">
        <f t="shared" si="1"/>
        <v>2023年11月</v>
      </c>
      <c r="B82" s="543" t="s">
        <v>25135</v>
      </c>
      <c r="C82" s="522" t="s">
        <v>25011</v>
      </c>
      <c r="D82" s="523">
        <f>sumifs('ユニペイ6月分'!$F:$F,'ユニペイ6月分'!$AB:$AB,$F82)</f>
        <v>0</v>
      </c>
      <c r="E82" s="544">
        <v>45257.0</v>
      </c>
      <c r="F82" s="502" t="s">
        <v>25136</v>
      </c>
    </row>
    <row r="83">
      <c r="A83" s="520" t="str">
        <f t="shared" si="1"/>
        <v>2023年11月</v>
      </c>
      <c r="B83" s="543" t="s">
        <v>25137</v>
      </c>
      <c r="C83" s="522" t="s">
        <v>25011</v>
      </c>
      <c r="D83" s="523">
        <f>sumifs('ユニペイ6月分'!$F:$F,'ユニペイ6月分'!$AB:$AB,$F83)</f>
        <v>0</v>
      </c>
      <c r="E83" s="544">
        <v>45260.0</v>
      </c>
      <c r="F83" s="502" t="s">
        <v>25138</v>
      </c>
    </row>
    <row r="84">
      <c r="A84" s="520" t="str">
        <f t="shared" si="1"/>
        <v>2023年12月</v>
      </c>
      <c r="B84" s="545" t="s">
        <v>25139</v>
      </c>
      <c r="C84" s="522" t="s">
        <v>25011</v>
      </c>
      <c r="D84" s="523">
        <f>sumifs('ユニペイ6月分'!$F:$F,'ユニペイ6月分'!$AB:$AB,$F84)</f>
        <v>0</v>
      </c>
      <c r="E84" s="546">
        <v>45261.0</v>
      </c>
      <c r="F84" s="502" t="s">
        <v>25140</v>
      </c>
    </row>
    <row r="85">
      <c r="A85" s="520" t="str">
        <f t="shared" si="1"/>
        <v>2023年12月</v>
      </c>
      <c r="B85" s="545" t="s">
        <v>25141</v>
      </c>
      <c r="C85" s="522" t="s">
        <v>25011</v>
      </c>
      <c r="D85" s="523">
        <f>sumifs('ユニペイ6月分'!$F:$F,'ユニペイ6月分'!$AB:$AB,$F85)</f>
        <v>19580</v>
      </c>
      <c r="E85" s="546">
        <v>45262.0</v>
      </c>
      <c r="F85" s="502" t="s">
        <v>5210</v>
      </c>
    </row>
    <row r="86">
      <c r="A86" s="522"/>
      <c r="B86" s="522" t="s">
        <v>25142</v>
      </c>
      <c r="C86" s="522" t="s">
        <v>25011</v>
      </c>
      <c r="D86" s="523">
        <f>sumifs('ユニペイ6月分'!$F:$F,'ユニペイ6月分'!$AB:$AB,$F86)</f>
        <v>0</v>
      </c>
      <c r="E86" s="546">
        <v>45263.0</v>
      </c>
    </row>
    <row r="87">
      <c r="A87" s="520" t="str">
        <f t="shared" ref="A87:A101" si="2">YEAR(E87)&amp;"年"&amp;MONTH(E87)&amp;"月"</f>
        <v>2023年12月</v>
      </c>
      <c r="B87" s="545" t="s">
        <v>25143</v>
      </c>
      <c r="C87" s="522" t="s">
        <v>25011</v>
      </c>
      <c r="D87" s="523">
        <f>sumifs('ユニペイ6月分'!$F:$F,'ユニペイ6月分'!$AB:$AB,$F87)</f>
        <v>0</v>
      </c>
      <c r="E87" s="546">
        <v>45262.0</v>
      </c>
      <c r="F87" s="502" t="s">
        <v>25144</v>
      </c>
    </row>
    <row r="88">
      <c r="A88" s="520" t="str">
        <f t="shared" si="2"/>
        <v>2023年12月</v>
      </c>
      <c r="B88" s="545" t="s">
        <v>25145</v>
      </c>
      <c r="C88" s="522" t="s">
        <v>25011</v>
      </c>
      <c r="D88" s="523">
        <f>sumifs('ユニペイ6月分'!$F:$F,'ユニペイ6月分'!$AB:$AB,$F88)</f>
        <v>19580</v>
      </c>
      <c r="E88" s="546">
        <v>45262.0</v>
      </c>
      <c r="F88" s="502" t="s">
        <v>15194</v>
      </c>
    </row>
    <row r="89">
      <c r="A89" s="520" t="str">
        <f t="shared" si="2"/>
        <v>2023年12月</v>
      </c>
      <c r="B89" s="545" t="s">
        <v>25146</v>
      </c>
      <c r="C89" s="522" t="s">
        <v>25011</v>
      </c>
      <c r="D89" s="523">
        <f>sumifs('ユニペイ6月分'!$F:$F,'ユニペイ6月分'!$AB:$AB,$F89)</f>
        <v>0</v>
      </c>
      <c r="E89" s="546">
        <v>45263.0</v>
      </c>
      <c r="F89" s="502" t="s">
        <v>25147</v>
      </c>
    </row>
    <row r="90">
      <c r="A90" s="520" t="str">
        <f t="shared" si="2"/>
        <v>2023年12月</v>
      </c>
      <c r="B90" s="545" t="s">
        <v>25148</v>
      </c>
      <c r="C90" s="522" t="s">
        <v>25011</v>
      </c>
      <c r="D90" s="523">
        <f>sumifs('ユニペイ6月分'!$F:$F,'ユニペイ6月分'!$AB:$AB,$F90)</f>
        <v>0</v>
      </c>
      <c r="E90" s="547">
        <v>45266.0</v>
      </c>
      <c r="F90" s="502" t="s">
        <v>25149</v>
      </c>
    </row>
    <row r="91">
      <c r="A91" s="520" t="str">
        <f t="shared" si="2"/>
        <v>2023年12月</v>
      </c>
      <c r="B91" s="545" t="s">
        <v>25150</v>
      </c>
      <c r="C91" s="522" t="s">
        <v>25011</v>
      </c>
      <c r="D91" s="523">
        <f>sumifs('ユニペイ6月分'!$F:$F,'ユニペイ6月分'!$AB:$AB,$F91)</f>
        <v>0</v>
      </c>
      <c r="E91" s="547">
        <v>45267.0</v>
      </c>
      <c r="F91" s="502" t="s">
        <v>25151</v>
      </c>
    </row>
    <row r="92">
      <c r="A92" s="520" t="str">
        <f t="shared" si="2"/>
        <v>2023年12月</v>
      </c>
      <c r="B92" s="545" t="s">
        <v>25152</v>
      </c>
      <c r="C92" s="522" t="s">
        <v>25011</v>
      </c>
      <c r="D92" s="523">
        <f>sumifs('ユニペイ6月分'!$F:$F,'ユニペイ6月分'!$AB:$AB,$F92)</f>
        <v>19580</v>
      </c>
      <c r="E92" s="547">
        <v>45267.0</v>
      </c>
      <c r="F92" s="502" t="s">
        <v>4091</v>
      </c>
    </row>
    <row r="93">
      <c r="A93" s="525" t="str">
        <f t="shared" si="2"/>
        <v>2023年12月</v>
      </c>
      <c r="B93" s="548" t="s">
        <v>25153</v>
      </c>
      <c r="C93" s="536" t="s">
        <v>25011</v>
      </c>
      <c r="D93" s="523">
        <f>sumifs('ユニペイ6月分'!$F:$F,'ユニペイ6月分'!$AB:$AB,$F93)</f>
        <v>0</v>
      </c>
      <c r="E93" s="549">
        <v>45267.0</v>
      </c>
      <c r="F93" s="502" t="s">
        <v>25154</v>
      </c>
    </row>
    <row r="94">
      <c r="A94" s="520" t="str">
        <f t="shared" si="2"/>
        <v>2023年12月</v>
      </c>
      <c r="B94" s="545" t="s">
        <v>25155</v>
      </c>
      <c r="C94" s="522" t="s">
        <v>25011</v>
      </c>
      <c r="D94" s="523">
        <f>sumifs('ユニペイ6月分'!$F:$F,'ユニペイ6月分'!$AB:$AB,$F94)</f>
        <v>19580</v>
      </c>
      <c r="E94" s="547">
        <v>45269.0</v>
      </c>
      <c r="F94" s="502" t="s">
        <v>4251</v>
      </c>
    </row>
    <row r="95">
      <c r="A95" s="520" t="str">
        <f t="shared" si="2"/>
        <v>2023年12月</v>
      </c>
      <c r="B95" s="545" t="s">
        <v>25156</v>
      </c>
      <c r="C95" s="522" t="s">
        <v>25011</v>
      </c>
      <c r="D95" s="523">
        <f>sumifs('ユニペイ6月分'!$F:$F,'ユニペイ6月分'!$AB:$AB,$F95)</f>
        <v>19580</v>
      </c>
      <c r="E95" s="547">
        <v>45269.0</v>
      </c>
      <c r="F95" s="502" t="s">
        <v>4049</v>
      </c>
    </row>
    <row r="96">
      <c r="A96" s="520" t="str">
        <f t="shared" si="2"/>
        <v>2023年12月</v>
      </c>
      <c r="B96" s="545" t="s">
        <v>25157</v>
      </c>
      <c r="C96" s="522" t="s">
        <v>25011</v>
      </c>
      <c r="D96" s="523">
        <f>sumifs('ユニペイ6月分'!$F:$F,'ユニペイ6月分'!$AB:$AB,$F96)</f>
        <v>19580</v>
      </c>
      <c r="E96" s="547">
        <v>45270.0</v>
      </c>
      <c r="F96" s="502" t="s">
        <v>6089</v>
      </c>
    </row>
    <row r="97">
      <c r="A97" s="520" t="str">
        <f t="shared" si="2"/>
        <v>2023年12月</v>
      </c>
      <c r="B97" s="545" t="s">
        <v>25158</v>
      </c>
      <c r="C97" s="522" t="s">
        <v>25011</v>
      </c>
      <c r="D97" s="523">
        <f>sumifs('ユニペイ6月分'!$F:$F,'ユニペイ6月分'!$AB:$AB,$F97)</f>
        <v>19580</v>
      </c>
      <c r="E97" s="547">
        <v>45270.0</v>
      </c>
      <c r="F97" s="502" t="s">
        <v>24789</v>
      </c>
    </row>
    <row r="98">
      <c r="A98" s="520" t="str">
        <f t="shared" si="2"/>
        <v>2023年12月</v>
      </c>
      <c r="B98" s="545" t="s">
        <v>25159</v>
      </c>
      <c r="C98" s="522">
        <f>D98</f>
        <v>0</v>
      </c>
      <c r="D98" s="523">
        <f>sumifs('ユニペイ6月分'!$F:$F,'ユニペイ6月分'!$AB:$AB,$F98)</f>
        <v>0</v>
      </c>
      <c r="E98" s="547">
        <v>45271.0</v>
      </c>
      <c r="F98" s="502" t="s">
        <v>25160</v>
      </c>
    </row>
    <row r="99">
      <c r="A99" s="520" t="str">
        <f t="shared" si="2"/>
        <v>2023年12月</v>
      </c>
      <c r="B99" s="545" t="s">
        <v>25161</v>
      </c>
      <c r="C99" s="522" t="s">
        <v>25011</v>
      </c>
      <c r="D99" s="523">
        <f>sumifs('ユニペイ6月分'!$F:$F,'ユニペイ6月分'!$AB:$AB,$F99)</f>
        <v>0</v>
      </c>
      <c r="E99" s="547">
        <v>45272.0</v>
      </c>
      <c r="F99" s="502" t="s">
        <v>25162</v>
      </c>
    </row>
    <row r="100">
      <c r="A100" s="520" t="str">
        <f t="shared" si="2"/>
        <v>2023年12月</v>
      </c>
      <c r="B100" s="545" t="s">
        <v>25163</v>
      </c>
      <c r="C100" s="522" t="s">
        <v>25011</v>
      </c>
      <c r="D100" s="523">
        <f>sumifs('ユニペイ6月分'!$F:$F,'ユニペイ6月分'!$AB:$AB,$F100)</f>
        <v>0</v>
      </c>
      <c r="E100" s="547">
        <v>45272.0</v>
      </c>
      <c r="F100" s="502" t="s">
        <v>25164</v>
      </c>
    </row>
    <row r="101">
      <c r="A101" s="520" t="str">
        <f t="shared" si="2"/>
        <v>2023年12月</v>
      </c>
      <c r="B101" s="545" t="s">
        <v>25165</v>
      </c>
      <c r="C101" s="522" t="s">
        <v>25011</v>
      </c>
      <c r="D101" s="523">
        <f>sumifs('ユニペイ6月分'!$F:$F,'ユニペイ6月分'!$AB:$AB,$F101)</f>
        <v>0</v>
      </c>
      <c r="E101" s="547">
        <v>45277.0</v>
      </c>
      <c r="F101" s="502" t="s">
        <v>25166</v>
      </c>
    </row>
    <row r="102">
      <c r="A102" s="520"/>
      <c r="B102" s="545" t="s">
        <v>25167</v>
      </c>
      <c r="C102" s="522" t="s">
        <v>25011</v>
      </c>
      <c r="D102" s="523">
        <f>sumifs('ユニペイ6月分'!$F:$F,'ユニペイ6月分'!$AB:$AB,$F102)</f>
        <v>0</v>
      </c>
      <c r="E102" s="547">
        <v>45278.0</v>
      </c>
      <c r="F102" s="502" t="s">
        <v>25168</v>
      </c>
    </row>
    <row r="103">
      <c r="A103" s="520" t="str">
        <f t="shared" ref="A103:A935" si="3">YEAR(E103)&amp;"年"&amp;MONTH(E103)&amp;"月"</f>
        <v>2023年12月</v>
      </c>
      <c r="B103" s="545" t="s">
        <v>25169</v>
      </c>
      <c r="C103" s="522" t="s">
        <v>25011</v>
      </c>
      <c r="D103" s="523">
        <f>sumifs('ユニペイ6月分'!$F:$F,'ユニペイ6月分'!$AB:$AB,$F103)</f>
        <v>0</v>
      </c>
      <c r="E103" s="547">
        <v>45279.0</v>
      </c>
      <c r="F103" s="502" t="s">
        <v>25170</v>
      </c>
    </row>
    <row r="104">
      <c r="A104" s="520" t="str">
        <f t="shared" si="3"/>
        <v>2023年12月</v>
      </c>
      <c r="B104" s="545" t="s">
        <v>25171</v>
      </c>
      <c r="C104" s="522" t="s">
        <v>25011</v>
      </c>
      <c r="D104" s="523">
        <f>sumifs('ユニペイ6月分'!$F:$F,'ユニペイ6月分'!$AB:$AB,$F104)</f>
        <v>19580</v>
      </c>
      <c r="E104" s="547">
        <v>45280.0</v>
      </c>
      <c r="F104" s="502" t="s">
        <v>2253</v>
      </c>
    </row>
    <row r="105">
      <c r="A105" s="520" t="str">
        <f t="shared" si="3"/>
        <v>2023年12月</v>
      </c>
      <c r="B105" s="545" t="s">
        <v>25172</v>
      </c>
      <c r="C105" s="522" t="s">
        <v>25011</v>
      </c>
      <c r="D105" s="523">
        <f>sumifs('ユニペイ6月分'!$F:$F,'ユニペイ6月分'!$AB:$AB,$F105)</f>
        <v>19580</v>
      </c>
      <c r="E105" s="547">
        <v>45281.0</v>
      </c>
      <c r="F105" s="502" t="s">
        <v>5224</v>
      </c>
    </row>
    <row r="106">
      <c r="A106" s="520" t="str">
        <f t="shared" si="3"/>
        <v>2024年1月</v>
      </c>
      <c r="B106" s="550" t="s">
        <v>25173</v>
      </c>
      <c r="C106" s="522" t="s">
        <v>25011</v>
      </c>
      <c r="D106" s="523">
        <f>sumifs('ユニペイ6月分'!$F:$F,'ユニペイ6月分'!$AB:$AB,$F106)</f>
        <v>0</v>
      </c>
      <c r="E106" s="551">
        <v>45299.0</v>
      </c>
      <c r="F106" s="502" t="s">
        <v>25174</v>
      </c>
    </row>
    <row r="107">
      <c r="A107" s="520" t="str">
        <f t="shared" si="3"/>
        <v>2024年1月</v>
      </c>
      <c r="B107" s="550" t="s">
        <v>25175</v>
      </c>
      <c r="C107" s="522" t="s">
        <v>25011</v>
      </c>
      <c r="D107" s="523">
        <f>sumifs('ユニペイ6月分'!$F:$F,'ユニペイ6月分'!$AB:$AB,$F107)</f>
        <v>0</v>
      </c>
      <c r="E107" s="551">
        <v>45301.0</v>
      </c>
      <c r="F107" s="502" t="s">
        <v>25176</v>
      </c>
    </row>
    <row r="108">
      <c r="A108" s="520" t="str">
        <f t="shared" si="3"/>
        <v>2024年1月</v>
      </c>
      <c r="B108" s="550" t="s">
        <v>25177</v>
      </c>
      <c r="C108" s="522" t="s">
        <v>25011</v>
      </c>
      <c r="D108" s="523">
        <f>sumifs('ユニペイ6月分'!$F:$F,'ユニペイ6月分'!$AB:$AB,$F108)</f>
        <v>0</v>
      </c>
      <c r="E108" s="551">
        <v>45302.0</v>
      </c>
      <c r="F108" s="502" t="s">
        <v>25178</v>
      </c>
    </row>
    <row r="109">
      <c r="A109" s="520" t="str">
        <f t="shared" si="3"/>
        <v>2024年1月</v>
      </c>
      <c r="B109" s="550" t="s">
        <v>25179</v>
      </c>
      <c r="C109" s="522" t="s">
        <v>25011</v>
      </c>
      <c r="D109" s="523">
        <f>sumifs('ユニペイ6月分'!$F:$F,'ユニペイ6月分'!$AB:$AB,$F109)</f>
        <v>0</v>
      </c>
      <c r="E109" s="551">
        <v>45302.0</v>
      </c>
      <c r="F109" s="502" t="s">
        <v>25180</v>
      </c>
    </row>
    <row r="110">
      <c r="A110" s="520" t="str">
        <f t="shared" si="3"/>
        <v>2024年1月</v>
      </c>
      <c r="B110" s="550" t="s">
        <v>25181</v>
      </c>
      <c r="C110" s="522" t="s">
        <v>25011</v>
      </c>
      <c r="D110" s="523">
        <f>sumifs('ユニペイ6月分'!$F:$F,'ユニペイ6月分'!$AB:$AB,$F110)</f>
        <v>0</v>
      </c>
      <c r="E110" s="551">
        <v>45303.0</v>
      </c>
      <c r="F110" s="502" t="s">
        <v>25182</v>
      </c>
    </row>
    <row r="111">
      <c r="A111" s="520" t="str">
        <f t="shared" si="3"/>
        <v>2024年1月</v>
      </c>
      <c r="B111" s="550" t="s">
        <v>25183</v>
      </c>
      <c r="C111" s="522" t="s">
        <v>25011</v>
      </c>
      <c r="D111" s="523">
        <f>sumifs('ユニペイ6月分'!$F:$F,'ユニペイ6月分'!$AB:$AB,$F111)</f>
        <v>0</v>
      </c>
      <c r="E111" s="551">
        <v>45303.0</v>
      </c>
      <c r="F111" s="502" t="s">
        <v>25184</v>
      </c>
    </row>
    <row r="112">
      <c r="A112" s="520" t="str">
        <f t="shared" si="3"/>
        <v>2024年1月</v>
      </c>
      <c r="B112" s="550" t="s">
        <v>25185</v>
      </c>
      <c r="C112" s="522" t="s">
        <v>25011</v>
      </c>
      <c r="D112" s="523">
        <f>sumifs('ユニペイ6月分'!$F:$F,'ユニペイ6月分'!$AB:$AB,$F112)</f>
        <v>21750</v>
      </c>
      <c r="E112" s="551">
        <v>45303.0</v>
      </c>
      <c r="F112" s="502" t="s">
        <v>16579</v>
      </c>
    </row>
    <row r="113">
      <c r="A113" s="520" t="str">
        <f t="shared" si="3"/>
        <v>2024年1月</v>
      </c>
      <c r="B113" s="550" t="s">
        <v>25186</v>
      </c>
      <c r="C113" s="522" t="s">
        <v>25011</v>
      </c>
      <c r="D113" s="523">
        <f>sumifs('ユニペイ6月分'!$F:$F,'ユニペイ6月分'!$AB:$AB,$F113)</f>
        <v>21750</v>
      </c>
      <c r="E113" s="551">
        <v>45306.0</v>
      </c>
      <c r="F113" s="502" t="s">
        <v>17364</v>
      </c>
    </row>
    <row r="114">
      <c r="A114" s="520" t="str">
        <f t="shared" si="3"/>
        <v>2024年1月</v>
      </c>
      <c r="B114" s="550" t="s">
        <v>25187</v>
      </c>
      <c r="C114" s="522" t="s">
        <v>25011</v>
      </c>
      <c r="D114" s="523">
        <f>sumifs('ユニペイ6月分'!$F:$F,'ユニペイ6月分'!$AB:$AB,$F114)</f>
        <v>0</v>
      </c>
      <c r="E114" s="551">
        <v>45307.0</v>
      </c>
      <c r="F114" s="502" t="s">
        <v>25188</v>
      </c>
    </row>
    <row r="115">
      <c r="A115" s="520" t="str">
        <f t="shared" si="3"/>
        <v>2024年1月</v>
      </c>
      <c r="B115" s="550" t="s">
        <v>25189</v>
      </c>
      <c r="C115" s="522" t="s">
        <v>25190</v>
      </c>
      <c r="D115" s="523">
        <f>sumifs('ユニペイ6月分'!$F:$F,'ユニペイ6月分'!$AB:$AB,$F115)</f>
        <v>0</v>
      </c>
      <c r="E115" s="551">
        <v>45308.0</v>
      </c>
      <c r="F115" s="502" t="s">
        <v>25191</v>
      </c>
    </row>
    <row r="116">
      <c r="A116" s="520" t="str">
        <f t="shared" si="3"/>
        <v>2024年1月</v>
      </c>
      <c r="B116" s="550" t="s">
        <v>25192</v>
      </c>
      <c r="C116" s="522" t="s">
        <v>25011</v>
      </c>
      <c r="D116" s="523">
        <f>sumifs('ユニペイ6月分'!$F:$F,'ユニペイ6月分'!$AB:$AB,$F116)</f>
        <v>0</v>
      </c>
      <c r="E116" s="551">
        <v>45310.0</v>
      </c>
      <c r="F116" s="502" t="s">
        <v>25193</v>
      </c>
    </row>
    <row r="117">
      <c r="A117" s="520" t="str">
        <f t="shared" si="3"/>
        <v>2024年1月</v>
      </c>
      <c r="B117" s="550" t="s">
        <v>25194</v>
      </c>
      <c r="C117" s="522" t="s">
        <v>25011</v>
      </c>
      <c r="D117" s="523">
        <f>sumifs('ユニペイ6月分'!$F:$F,'ユニペイ6月分'!$AB:$AB,$F117)</f>
        <v>21750</v>
      </c>
      <c r="E117" s="551">
        <v>45312.0</v>
      </c>
      <c r="F117" s="502" t="s">
        <v>6096</v>
      </c>
    </row>
    <row r="118">
      <c r="A118" s="520" t="str">
        <f t="shared" si="3"/>
        <v>2024年1月</v>
      </c>
      <c r="B118" s="550" t="s">
        <v>25195</v>
      </c>
      <c r="C118" s="522" t="s">
        <v>25011</v>
      </c>
      <c r="D118" s="523">
        <f>sumifs('ユニペイ6月分'!$F:$F,'ユニペイ6月分'!$AB:$AB,$F118)</f>
        <v>0</v>
      </c>
      <c r="E118" s="551">
        <v>45313.0</v>
      </c>
      <c r="F118" s="502" t="s">
        <v>25196</v>
      </c>
    </row>
    <row r="119">
      <c r="A119" s="520" t="str">
        <f t="shared" si="3"/>
        <v>2024年1月</v>
      </c>
      <c r="B119" s="550" t="s">
        <v>25197</v>
      </c>
      <c r="C119" s="522" t="s">
        <v>25011</v>
      </c>
      <c r="D119" s="523">
        <f>sumifs('ユニペイ6月分'!$F:$F,'ユニペイ6月分'!$AB:$AB,$F119)</f>
        <v>0</v>
      </c>
      <c r="E119" s="551">
        <v>45314.0</v>
      </c>
    </row>
    <row r="120">
      <c r="A120" s="520" t="str">
        <f t="shared" si="3"/>
        <v>2024年1月</v>
      </c>
      <c r="B120" s="550" t="s">
        <v>25198</v>
      </c>
      <c r="C120" s="522" t="s">
        <v>25011</v>
      </c>
      <c r="D120" s="523">
        <f>sumifs('ユニペイ6月分'!$F:$F,'ユニペイ6月分'!$AB:$AB,$F120)</f>
        <v>21800</v>
      </c>
      <c r="E120" s="551">
        <v>45314.0</v>
      </c>
      <c r="F120" s="502" t="s">
        <v>18148</v>
      </c>
    </row>
    <row r="121">
      <c r="A121" s="520" t="str">
        <f t="shared" si="3"/>
        <v>2024年1月</v>
      </c>
      <c r="B121" s="550" t="s">
        <v>25199</v>
      </c>
      <c r="C121" s="522" t="s">
        <v>25011</v>
      </c>
      <c r="D121" s="523">
        <f>sumifs('ユニペイ6月分'!$F:$F,'ユニペイ6月分'!$AB:$AB,$F121)</f>
        <v>0</v>
      </c>
      <c r="E121" s="551">
        <v>45316.0</v>
      </c>
      <c r="F121" s="502" t="s">
        <v>25200</v>
      </c>
    </row>
    <row r="122">
      <c r="A122" s="520" t="str">
        <f t="shared" si="3"/>
        <v>2024年1月</v>
      </c>
      <c r="B122" s="550" t="s">
        <v>25201</v>
      </c>
      <c r="C122" s="522" t="s">
        <v>14</v>
      </c>
      <c r="D122" s="523">
        <f>sumifs('ユニペイ6月分'!$F:$F,'ユニペイ6月分'!$AB:$AB,$F122)</f>
        <v>0</v>
      </c>
      <c r="E122" s="551">
        <v>45320.0</v>
      </c>
      <c r="F122" s="502" t="s">
        <v>25202</v>
      </c>
    </row>
    <row r="123">
      <c r="A123" s="520" t="str">
        <f t="shared" si="3"/>
        <v>2024年1月</v>
      </c>
      <c r="B123" s="550" t="s">
        <v>25203</v>
      </c>
      <c r="C123" s="522" t="s">
        <v>12</v>
      </c>
      <c r="D123" s="523">
        <f>sumifs('ユニペイ6月分'!$F:$F,'ユニペイ6月分'!$AB:$AB,$F123)</f>
        <v>0</v>
      </c>
      <c r="E123" s="551">
        <v>45320.0</v>
      </c>
      <c r="F123" s="502" t="s">
        <v>25204</v>
      </c>
    </row>
    <row r="124">
      <c r="A124" s="520" t="str">
        <f t="shared" si="3"/>
        <v>2024年1月</v>
      </c>
      <c r="B124" s="550" t="s">
        <v>25205</v>
      </c>
      <c r="C124" s="522" t="s">
        <v>12</v>
      </c>
      <c r="D124" s="523">
        <f>sumifs('ユニペイ6月分'!$F:$F,'ユニペイ6月分'!$AB:$AB,$F124)</f>
        <v>0</v>
      </c>
      <c r="E124" s="551">
        <v>45321.0</v>
      </c>
      <c r="F124" s="502" t="s">
        <v>25206</v>
      </c>
    </row>
    <row r="125">
      <c r="A125" s="520" t="str">
        <f t="shared" si="3"/>
        <v>2024年2月</v>
      </c>
      <c r="B125" s="552" t="s">
        <v>25207</v>
      </c>
      <c r="C125" s="522">
        <f>D125</f>
        <v>0</v>
      </c>
      <c r="D125" s="523">
        <f>sumifs('ユニペイ6月分'!$F:$F,'ユニペイ6月分'!$AB:$AB,$F125)</f>
        <v>0</v>
      </c>
      <c r="E125" s="553">
        <v>45340.0</v>
      </c>
      <c r="F125" s="502" t="s">
        <v>25208</v>
      </c>
    </row>
    <row r="126">
      <c r="A126" s="520" t="str">
        <f t="shared" si="3"/>
        <v>2024年2月</v>
      </c>
      <c r="B126" s="552" t="s">
        <v>25209</v>
      </c>
      <c r="C126" s="522" t="s">
        <v>25011</v>
      </c>
      <c r="D126" s="523">
        <f>sumifs('ユニペイ6月分'!$F:$F,'ユニペイ6月分'!$AB:$AB,$F126)</f>
        <v>21750</v>
      </c>
      <c r="E126" s="553">
        <v>45323.0</v>
      </c>
      <c r="F126" s="502" t="s">
        <v>18711</v>
      </c>
    </row>
    <row r="127">
      <c r="A127" s="520" t="str">
        <f t="shared" si="3"/>
        <v>2024年2月</v>
      </c>
      <c r="B127" s="552" t="s">
        <v>25210</v>
      </c>
      <c r="C127" s="522" t="s">
        <v>25190</v>
      </c>
      <c r="D127" s="523">
        <f>sumifs('ユニペイ6月分'!$F:$F,'ユニペイ6月分'!$AB:$AB,$F127)</f>
        <v>0</v>
      </c>
      <c r="E127" s="553">
        <v>45325.0</v>
      </c>
      <c r="F127" s="502" t="s">
        <v>25211</v>
      </c>
    </row>
    <row r="128">
      <c r="A128" s="520" t="str">
        <f t="shared" si="3"/>
        <v>2024年2月</v>
      </c>
      <c r="B128" s="552" t="s">
        <v>25212</v>
      </c>
      <c r="C128" s="522" t="s">
        <v>25005</v>
      </c>
      <c r="D128" s="523">
        <f>sumifs('ユニペイ6月分'!$F:$F,'ユニペイ6月分'!$AB:$AB,$F128)</f>
        <v>24970</v>
      </c>
      <c r="E128" s="553">
        <v>45331.0</v>
      </c>
      <c r="F128" s="502" t="s">
        <v>20066</v>
      </c>
    </row>
    <row r="129">
      <c r="A129" s="520" t="str">
        <f t="shared" si="3"/>
        <v>2024年2月</v>
      </c>
      <c r="B129" s="552" t="s">
        <v>25213</v>
      </c>
      <c r="C129" s="522" t="s">
        <v>25011</v>
      </c>
      <c r="D129" s="523">
        <f>sumifs('ユニペイ6月分'!$F:$F,'ユニペイ6月分'!$AB:$AB,$F129)</f>
        <v>0</v>
      </c>
      <c r="E129" s="553">
        <v>45333.0</v>
      </c>
      <c r="F129" s="502" t="s">
        <v>25214</v>
      </c>
    </row>
    <row r="130">
      <c r="A130" s="520" t="str">
        <f t="shared" si="3"/>
        <v>2024年2月</v>
      </c>
      <c r="B130" s="552" t="s">
        <v>25215</v>
      </c>
      <c r="C130" s="522">
        <f t="shared" ref="C130:C132" si="4">D130</f>
        <v>0</v>
      </c>
      <c r="D130" s="523">
        <f>sumifs('ユニペイ6月分'!$F:$F,'ユニペイ6月分'!$AB:$AB,$F130)</f>
        <v>0</v>
      </c>
      <c r="E130" s="553">
        <v>45335.0</v>
      </c>
      <c r="F130" s="502" t="s">
        <v>25216</v>
      </c>
    </row>
    <row r="131">
      <c r="A131" s="520" t="str">
        <f t="shared" si="3"/>
        <v>2024年2月</v>
      </c>
      <c r="B131" s="552" t="s">
        <v>25217</v>
      </c>
      <c r="C131" s="522">
        <f t="shared" si="4"/>
        <v>0</v>
      </c>
      <c r="D131" s="523">
        <f>sumifs('ユニペイ6月分'!$F:$F,'ユニペイ6月分'!$AB:$AB,$F131)</f>
        <v>0</v>
      </c>
      <c r="E131" s="553">
        <v>45337.0</v>
      </c>
      <c r="F131" s="502" t="s">
        <v>25218</v>
      </c>
    </row>
    <row r="132">
      <c r="A132" s="520" t="str">
        <f t="shared" si="3"/>
        <v>2024年2月</v>
      </c>
      <c r="B132" s="552" t="s">
        <v>25219</v>
      </c>
      <c r="C132" s="522">
        <f t="shared" si="4"/>
        <v>0</v>
      </c>
      <c r="D132" s="523">
        <f>sumifs('ユニペイ6月分'!$F:$F,'ユニペイ6月分'!$AB:$AB,$F132)</f>
        <v>0</v>
      </c>
      <c r="E132" s="553">
        <v>45339.0</v>
      </c>
      <c r="F132" s="502" t="s">
        <v>25220</v>
      </c>
    </row>
    <row r="133">
      <c r="A133" s="520" t="str">
        <f t="shared" si="3"/>
        <v>2024年2月</v>
      </c>
      <c r="B133" s="552" t="s">
        <v>25221</v>
      </c>
      <c r="C133" s="522" t="s">
        <v>25011</v>
      </c>
      <c r="D133" s="523">
        <f>sumifs('ユニペイ6月分'!$F:$F,'ユニペイ6月分'!$AB:$AB,$F133)</f>
        <v>0</v>
      </c>
      <c r="E133" s="553">
        <v>45341.0</v>
      </c>
      <c r="F133" s="502" t="s">
        <v>25222</v>
      </c>
    </row>
    <row r="134">
      <c r="A134" s="520" t="str">
        <f t="shared" si="3"/>
        <v>2024年2月</v>
      </c>
      <c r="B134" s="552" t="s">
        <v>25223</v>
      </c>
      <c r="C134" s="522" t="s">
        <v>25005</v>
      </c>
      <c r="D134" s="523">
        <f>sumifs('ユニペイ6月分'!$F:$F,'ユニペイ6月分'!$AB:$AB,$F134)</f>
        <v>0</v>
      </c>
      <c r="E134" s="553">
        <v>45341.0</v>
      </c>
      <c r="F134" s="502" t="s">
        <v>25224</v>
      </c>
    </row>
    <row r="135">
      <c r="A135" s="520" t="str">
        <f t="shared" si="3"/>
        <v>2024年2月</v>
      </c>
      <c r="B135" s="552" t="s">
        <v>25225</v>
      </c>
      <c r="C135" s="522" t="s">
        <v>25005</v>
      </c>
      <c r="D135" s="523">
        <f>sumifs('ユニペイ6月分'!$F:$F,'ユニペイ6月分'!$AB:$AB,$F135)</f>
        <v>19970</v>
      </c>
      <c r="E135" s="553">
        <v>45347.0</v>
      </c>
      <c r="F135" s="502" t="s">
        <v>24737</v>
      </c>
    </row>
    <row r="136">
      <c r="A136" s="520" t="str">
        <f t="shared" si="3"/>
        <v>2024年2月</v>
      </c>
      <c r="B136" s="552" t="s">
        <v>25226</v>
      </c>
      <c r="C136" s="522" t="s">
        <v>25005</v>
      </c>
      <c r="D136" s="523">
        <f>sumifs('ユニペイ6月分'!$F:$F,'ユニペイ6月分'!$AB:$AB,$F136)</f>
        <v>0</v>
      </c>
      <c r="E136" s="553">
        <v>45349.0</v>
      </c>
      <c r="F136" s="502" t="s">
        <v>25227</v>
      </c>
    </row>
    <row r="137">
      <c r="A137" s="520" t="str">
        <f t="shared" si="3"/>
        <v>2024年3月</v>
      </c>
      <c r="B137" s="554" t="s">
        <v>25228</v>
      </c>
      <c r="C137" s="522" t="s">
        <v>25005</v>
      </c>
      <c r="D137" s="523">
        <f>sumifs('ユニペイ6月分'!$F:$F,'ユニペイ6月分'!$AB:$AB,$F137)</f>
        <v>24970</v>
      </c>
      <c r="E137" s="555">
        <v>45355.0</v>
      </c>
      <c r="F137" s="502" t="s">
        <v>22284</v>
      </c>
    </row>
    <row r="138">
      <c r="A138" s="520" t="str">
        <f t="shared" si="3"/>
        <v>2024年3月</v>
      </c>
      <c r="B138" s="554" t="s">
        <v>985</v>
      </c>
      <c r="C138" s="522" t="s">
        <v>25005</v>
      </c>
      <c r="D138" s="523">
        <f>sumifs('ユニペイ6月分'!$F:$F,'ユニペイ6月分'!$AB:$AB,$F138)</f>
        <v>19970</v>
      </c>
      <c r="E138" s="555">
        <v>45357.0</v>
      </c>
      <c r="F138" s="502" t="s">
        <v>20796</v>
      </c>
    </row>
    <row r="139">
      <c r="A139" s="520" t="str">
        <f t="shared" si="3"/>
        <v>2024年3月</v>
      </c>
      <c r="B139" s="554" t="s">
        <v>25229</v>
      </c>
      <c r="C139" s="522" t="s">
        <v>25005</v>
      </c>
      <c r="D139" s="523">
        <f>sumifs('ユニペイ6月分'!$F:$F,'ユニペイ6月分'!$AB:$AB,$F139)</f>
        <v>0</v>
      </c>
      <c r="E139" s="555">
        <v>45357.0</v>
      </c>
      <c r="F139" s="502" t="s">
        <v>25230</v>
      </c>
    </row>
    <row r="140">
      <c r="A140" s="520" t="str">
        <f t="shared" si="3"/>
        <v>2024年3月</v>
      </c>
      <c r="B140" s="554" t="s">
        <v>25231</v>
      </c>
      <c r="C140" s="522">
        <f t="shared" ref="C140:C142" si="5">D140</f>
        <v>0</v>
      </c>
      <c r="D140" s="523">
        <f>sumifs('ユニペイ6月分'!$F:$F,'ユニペイ6月分'!$AB:$AB,$F140)</f>
        <v>0</v>
      </c>
      <c r="E140" s="555">
        <v>45362.0</v>
      </c>
      <c r="F140" s="502" t="s">
        <v>25232</v>
      </c>
    </row>
    <row r="141">
      <c r="A141" s="520" t="str">
        <f t="shared" si="3"/>
        <v>2024年3月</v>
      </c>
      <c r="B141" s="554" t="s">
        <v>25233</v>
      </c>
      <c r="C141" s="522">
        <f t="shared" si="5"/>
        <v>0</v>
      </c>
      <c r="D141" s="523">
        <f>sumifs('ユニペイ6月分'!$F:$F,'ユニペイ6月分'!$AB:$AB,$F141)</f>
        <v>0</v>
      </c>
      <c r="E141" s="555">
        <v>45363.0</v>
      </c>
      <c r="F141" s="502" t="s">
        <v>25234</v>
      </c>
    </row>
    <row r="142">
      <c r="A142" s="520" t="str">
        <f t="shared" si="3"/>
        <v>2024年3月</v>
      </c>
      <c r="B142" s="554" t="s">
        <v>25235</v>
      </c>
      <c r="C142" s="522">
        <f t="shared" si="5"/>
        <v>0</v>
      </c>
      <c r="D142" s="523">
        <f>sumifs('ユニペイ6月分'!$F:$F,'ユニペイ6月分'!$AB:$AB,$F142)</f>
        <v>0</v>
      </c>
      <c r="E142" s="555">
        <v>45364.0</v>
      </c>
      <c r="F142" s="502" t="s">
        <v>25236</v>
      </c>
    </row>
    <row r="143">
      <c r="A143" s="520" t="str">
        <f t="shared" si="3"/>
        <v>2024年3月</v>
      </c>
      <c r="B143" s="554" t="s">
        <v>25237</v>
      </c>
      <c r="C143" s="522" t="s">
        <v>25005</v>
      </c>
      <c r="D143" s="523">
        <f>sumifs('ユニペイ6月分'!$F:$F,'ユニペイ6月分'!$AB:$AB,$F143)</f>
        <v>14970</v>
      </c>
      <c r="E143" s="555">
        <v>45365.0</v>
      </c>
      <c r="F143" s="502" t="s">
        <v>4999</v>
      </c>
    </row>
    <row r="144">
      <c r="A144" s="520" t="str">
        <f t="shared" si="3"/>
        <v>2024年3月</v>
      </c>
      <c r="B144" s="554" t="s">
        <v>25238</v>
      </c>
      <c r="C144" s="522">
        <f t="shared" ref="C144:C145" si="6">D144</f>
        <v>0</v>
      </c>
      <c r="D144" s="523">
        <f>sumifs('ユニペイ6月分'!$F:$F,'ユニペイ6月分'!$AB:$AB,$F144)</f>
        <v>0</v>
      </c>
      <c r="E144" s="555">
        <v>45366.0</v>
      </c>
      <c r="F144" s="502" t="s">
        <v>25239</v>
      </c>
    </row>
    <row r="145">
      <c r="A145" s="520" t="str">
        <f t="shared" si="3"/>
        <v>2024年3月</v>
      </c>
      <c r="B145" s="554" t="s">
        <v>25240</v>
      </c>
      <c r="C145" s="522">
        <f t="shared" si="6"/>
        <v>0</v>
      </c>
      <c r="D145" s="523">
        <f>sumifs('ユニペイ6月分'!$F:$F,'ユニペイ6月分'!$AB:$AB,$F145)</f>
        <v>0</v>
      </c>
      <c r="E145" s="555">
        <v>45367.0</v>
      </c>
      <c r="F145" s="502" t="s">
        <v>25241</v>
      </c>
    </row>
    <row r="146">
      <c r="A146" s="520" t="str">
        <f t="shared" si="3"/>
        <v>2024年3月</v>
      </c>
      <c r="B146" s="554" t="s">
        <v>25242</v>
      </c>
      <c r="C146" s="522" t="s">
        <v>25005</v>
      </c>
      <c r="D146" s="523">
        <f>sumifs('ユニペイ6月分'!$F:$F,'ユニペイ6月分'!$AB:$AB,$F146)</f>
        <v>49940</v>
      </c>
      <c r="E146" s="555">
        <v>45369.0</v>
      </c>
      <c r="F146" s="502" t="s">
        <v>4971</v>
      </c>
    </row>
    <row r="147">
      <c r="A147" s="520" t="str">
        <f t="shared" si="3"/>
        <v>2024年3月</v>
      </c>
      <c r="B147" s="554" t="s">
        <v>25243</v>
      </c>
      <c r="C147" s="522">
        <f>D147</f>
        <v>0</v>
      </c>
      <c r="D147" s="523">
        <f>sumifs('ユニペイ6月分'!$F:$F,'ユニペイ6月分'!$AB:$AB,$F147)</f>
        <v>0</v>
      </c>
      <c r="E147" s="555">
        <v>45372.0</v>
      </c>
      <c r="F147" s="502" t="s">
        <v>25244</v>
      </c>
    </row>
    <row r="148">
      <c r="A148" s="520" t="str">
        <f t="shared" si="3"/>
        <v>2024年3月</v>
      </c>
      <c r="B148" s="554" t="s">
        <v>25245</v>
      </c>
      <c r="C148" s="522" t="s">
        <v>25005</v>
      </c>
      <c r="D148" s="523">
        <f>sumifs('ユニペイ6月分'!$F:$F,'ユニペイ6月分'!$AB:$AB,$F148)</f>
        <v>0</v>
      </c>
      <c r="E148" s="555">
        <v>45373.0</v>
      </c>
      <c r="F148" s="502" t="s">
        <v>25246</v>
      </c>
    </row>
    <row r="149">
      <c r="A149" s="520" t="str">
        <f t="shared" si="3"/>
        <v>2024年3月</v>
      </c>
      <c r="B149" s="554" t="s">
        <v>25247</v>
      </c>
      <c r="C149" s="522" t="s">
        <v>12</v>
      </c>
      <c r="D149" s="523">
        <f>sumifs('ユニペイ6月分'!$F:$F,'ユニペイ6月分'!$AB:$AB,$F149)</f>
        <v>0</v>
      </c>
      <c r="E149" s="555">
        <v>45379.0</v>
      </c>
      <c r="F149" s="502" t="s">
        <v>25248</v>
      </c>
    </row>
    <row r="150">
      <c r="A150" s="520" t="str">
        <f t="shared" si="3"/>
        <v>2024年3月</v>
      </c>
      <c r="B150" s="554" t="s">
        <v>25249</v>
      </c>
      <c r="C150" s="522" t="s">
        <v>25005</v>
      </c>
      <c r="D150" s="523">
        <f>sumifs('ユニペイ6月分'!$F:$F,'ユニペイ6月分'!$AB:$AB,$F150)</f>
        <v>24975</v>
      </c>
      <c r="E150" s="555">
        <v>45379.0</v>
      </c>
      <c r="F150" s="502" t="s">
        <v>4180</v>
      </c>
    </row>
    <row r="151">
      <c r="A151" s="520" t="str">
        <f t="shared" si="3"/>
        <v>2024年3月</v>
      </c>
      <c r="B151" s="554" t="s">
        <v>25250</v>
      </c>
      <c r="C151" s="522" t="s">
        <v>12</v>
      </c>
      <c r="D151" s="523">
        <f>sumifs('ユニペイ6月分'!$F:$F,'ユニペイ6月分'!$AB:$AB,$F151)</f>
        <v>0</v>
      </c>
      <c r="E151" s="556">
        <v>45380.0</v>
      </c>
      <c r="F151" s="502" t="s">
        <v>25251</v>
      </c>
    </row>
    <row r="152">
      <c r="A152" s="525" t="str">
        <f t="shared" si="3"/>
        <v>2024年3月</v>
      </c>
      <c r="B152" s="557" t="s">
        <v>25252</v>
      </c>
      <c r="C152" s="536" t="s">
        <v>25253</v>
      </c>
      <c r="D152" s="523">
        <f>sumifs('ユニペイ6月分'!$F:$F,'ユニペイ6月分'!$AB:$AB,$F152)</f>
        <v>51200</v>
      </c>
      <c r="E152" s="558">
        <v>45380.0</v>
      </c>
      <c r="F152" s="502" t="s">
        <v>8043</v>
      </c>
    </row>
    <row r="153">
      <c r="A153" s="520" t="str">
        <f t="shared" si="3"/>
        <v>2024年3月</v>
      </c>
      <c r="B153" s="554" t="s">
        <v>25254</v>
      </c>
      <c r="C153" s="522"/>
      <c r="D153" s="523">
        <f>sumifs('ユニペイ6月分'!$F:$F,'ユニペイ6月分'!$AB:$AB,$F153)</f>
        <v>0</v>
      </c>
      <c r="E153" s="556">
        <v>45382.0</v>
      </c>
      <c r="F153" s="502" t="s">
        <v>25255</v>
      </c>
    </row>
    <row r="154">
      <c r="A154" s="520" t="str">
        <f t="shared" si="3"/>
        <v>2024年3月</v>
      </c>
      <c r="B154" s="554" t="s">
        <v>25256</v>
      </c>
      <c r="C154" s="522" t="s">
        <v>14</v>
      </c>
      <c r="D154" s="523">
        <f>sumifs('ユニペイ6月分'!$F:$F,'ユニペイ6月分'!$AB:$AB,$F154)</f>
        <v>0</v>
      </c>
      <c r="E154" s="556">
        <v>45382.0</v>
      </c>
      <c r="F154" s="502" t="s">
        <v>25257</v>
      </c>
    </row>
    <row r="155">
      <c r="A155" s="520" t="str">
        <f t="shared" si="3"/>
        <v>2024年4月</v>
      </c>
      <c r="B155" s="559" t="s">
        <v>25258</v>
      </c>
      <c r="C155" s="522" t="s">
        <v>25011</v>
      </c>
      <c r="D155" s="523">
        <f>sumifs('ユニペイ6月分'!$F:$F,'ユニペイ6月分'!$AB:$AB,$F155)</f>
        <v>21750</v>
      </c>
      <c r="E155" s="560">
        <v>45383.0</v>
      </c>
      <c r="F155" s="502" t="s">
        <v>6270</v>
      </c>
    </row>
    <row r="156">
      <c r="A156" s="520" t="str">
        <f t="shared" si="3"/>
        <v>2024年4月</v>
      </c>
      <c r="B156" s="561" t="s">
        <v>25259</v>
      </c>
      <c r="C156" s="522" t="s">
        <v>14</v>
      </c>
      <c r="D156" s="523">
        <f>sumifs('ユニペイ6月分'!$F:$F,'ユニペイ6月分'!$AB:$AB,$F156)</f>
        <v>0</v>
      </c>
      <c r="E156" s="562">
        <v>45410.0</v>
      </c>
      <c r="F156" s="502" t="s">
        <v>25260</v>
      </c>
    </row>
    <row r="157">
      <c r="A157" s="520" t="str">
        <f t="shared" si="3"/>
        <v>2024年4月</v>
      </c>
      <c r="B157" s="561" t="s">
        <v>25261</v>
      </c>
      <c r="C157" s="522" t="s">
        <v>25262</v>
      </c>
      <c r="D157" s="523">
        <f>sumifs('ユニペイ6月分'!$F:$F,'ユニペイ6月分'!$AB:$AB,$F157)</f>
        <v>0</v>
      </c>
      <c r="E157" s="562">
        <v>45384.0</v>
      </c>
      <c r="F157" s="502" t="s">
        <v>25263</v>
      </c>
    </row>
    <row r="158">
      <c r="A158" s="520" t="str">
        <f t="shared" si="3"/>
        <v>2024年4月</v>
      </c>
      <c r="B158" s="561" t="s">
        <v>25264</v>
      </c>
      <c r="C158" s="522" t="s">
        <v>12</v>
      </c>
      <c r="D158" s="523">
        <f>sumifs('ユニペイ6月分'!$F:$F,'ユニペイ6月分'!$AB:$AB,$F158)</f>
        <v>0</v>
      </c>
      <c r="E158" s="562">
        <v>45390.0</v>
      </c>
      <c r="F158" s="502" t="s">
        <v>25265</v>
      </c>
    </row>
    <row r="159">
      <c r="A159" s="520" t="str">
        <f t="shared" si="3"/>
        <v>2024年4月</v>
      </c>
      <c r="B159" s="561" t="s">
        <v>25266</v>
      </c>
      <c r="C159" s="522" t="s">
        <v>14</v>
      </c>
      <c r="D159" s="523">
        <f>sumifs('ユニペイ6月分'!$F:$F,'ユニペイ6月分'!$AB:$AB,$F159)</f>
        <v>0</v>
      </c>
      <c r="E159" s="562">
        <v>45391.0</v>
      </c>
      <c r="F159" s="502" t="s">
        <v>25267</v>
      </c>
    </row>
    <row r="160">
      <c r="A160" s="520" t="str">
        <f t="shared" si="3"/>
        <v>2024年4月</v>
      </c>
      <c r="B160" s="561" t="s">
        <v>25268</v>
      </c>
      <c r="C160" s="522" t="s">
        <v>12</v>
      </c>
      <c r="D160" s="523">
        <f>sumifs('ユニペイ6月分'!$F:$F,'ユニペイ6月分'!$AB:$AB,$F160)</f>
        <v>0</v>
      </c>
      <c r="E160" s="562">
        <v>45393.0</v>
      </c>
      <c r="F160" s="502" t="s">
        <v>25269</v>
      </c>
    </row>
    <row r="161">
      <c r="A161" s="520" t="str">
        <f t="shared" si="3"/>
        <v>2024年4月</v>
      </c>
      <c r="B161" s="561" t="s">
        <v>25270</v>
      </c>
      <c r="C161" s="522" t="s">
        <v>12</v>
      </c>
      <c r="D161" s="523">
        <f>sumifs('ユニペイ6月分'!$F:$F,'ユニペイ6月分'!$AB:$AB,$F161)</f>
        <v>0</v>
      </c>
      <c r="E161" s="562">
        <v>45395.0</v>
      </c>
      <c r="F161" s="502" t="s">
        <v>25271</v>
      </c>
    </row>
    <row r="162">
      <c r="A162" s="520" t="str">
        <f t="shared" si="3"/>
        <v>2024年4月</v>
      </c>
      <c r="B162" s="561" t="s">
        <v>25272</v>
      </c>
      <c r="C162" s="522" t="s">
        <v>12</v>
      </c>
      <c r="D162" s="523">
        <f>sumifs('ユニペイ6月分'!$F:$F,'ユニペイ6月分'!$AB:$AB,$F162)</f>
        <v>0</v>
      </c>
      <c r="E162" s="562">
        <v>45401.0</v>
      </c>
      <c r="F162" s="502" t="s">
        <v>25273</v>
      </c>
    </row>
    <row r="163">
      <c r="A163" s="520" t="str">
        <f t="shared" si="3"/>
        <v>2024年4月</v>
      </c>
      <c r="B163" s="561" t="s">
        <v>25274</v>
      </c>
      <c r="C163" s="522" t="s">
        <v>12</v>
      </c>
      <c r="D163" s="523">
        <f>sumifs('ユニペイ6月分'!$F:$F,'ユニペイ6月分'!$AB:$AB,$F163)</f>
        <v>0</v>
      </c>
      <c r="E163" s="562">
        <v>45405.0</v>
      </c>
      <c r="F163" s="502" t="s">
        <v>25275</v>
      </c>
    </row>
    <row r="164">
      <c r="A164" s="520" t="str">
        <f t="shared" si="3"/>
        <v>2024年4月</v>
      </c>
      <c r="B164" s="561" t="s">
        <v>25276</v>
      </c>
      <c r="C164" s="522" t="s">
        <v>12</v>
      </c>
      <c r="D164" s="523">
        <f>sumifs('ユニペイ6月分'!$F:$F,'ユニペイ6月分'!$AB:$AB,$F164)</f>
        <v>0</v>
      </c>
      <c r="E164" s="562">
        <v>45403.0</v>
      </c>
      <c r="F164" s="502" t="s">
        <v>25277</v>
      </c>
    </row>
    <row r="165">
      <c r="A165" s="520" t="str">
        <f t="shared" si="3"/>
        <v>2024年4月</v>
      </c>
      <c r="B165" s="561" t="s">
        <v>25278</v>
      </c>
      <c r="C165" s="522" t="s">
        <v>12</v>
      </c>
      <c r="D165" s="523">
        <f>sumifs('ユニペイ6月分'!$F:$F,'ユニペイ6月分'!$AB:$AB,$F165)</f>
        <v>0</v>
      </c>
      <c r="E165" s="562">
        <v>45406.0</v>
      </c>
      <c r="F165" s="502" t="s">
        <v>25279</v>
      </c>
    </row>
    <row r="166">
      <c r="A166" s="520" t="str">
        <f t="shared" si="3"/>
        <v>2024年4月</v>
      </c>
      <c r="B166" s="561" t="s">
        <v>25280</v>
      </c>
      <c r="C166" s="522" t="s">
        <v>12</v>
      </c>
      <c r="D166" s="523">
        <f>sumifs('ユニペイ6月分'!$F:$F,'ユニペイ6月分'!$AB:$AB,$F166)</f>
        <v>0</v>
      </c>
      <c r="E166" s="562">
        <v>45406.0</v>
      </c>
      <c r="F166" s="502" t="s">
        <v>25281</v>
      </c>
    </row>
    <row r="167">
      <c r="A167" s="520" t="str">
        <f t="shared" si="3"/>
        <v>2024年4月</v>
      </c>
      <c r="B167" s="561" t="s">
        <v>25282</v>
      </c>
      <c r="C167" s="522" t="s">
        <v>14</v>
      </c>
      <c r="D167" s="523">
        <f>sumifs('ユニペイ6月分'!$F:$F,'ユニペイ6月分'!$AB:$AB,$F167)</f>
        <v>0</v>
      </c>
      <c r="E167" s="562">
        <v>45407.0</v>
      </c>
      <c r="F167" s="502" t="s">
        <v>25283</v>
      </c>
    </row>
    <row r="168">
      <c r="A168" s="520" t="str">
        <f t="shared" si="3"/>
        <v>2024年4月</v>
      </c>
      <c r="B168" s="561" t="s">
        <v>25284</v>
      </c>
      <c r="C168" s="522" t="s">
        <v>12</v>
      </c>
      <c r="D168" s="523">
        <f>sumifs('ユニペイ6月分'!$F:$F,'ユニペイ6月分'!$AB:$AB,$F168)</f>
        <v>0</v>
      </c>
      <c r="E168" s="562">
        <v>45407.0</v>
      </c>
      <c r="F168" s="502" t="s">
        <v>25285</v>
      </c>
    </row>
    <row r="169">
      <c r="A169" s="520" t="str">
        <f t="shared" si="3"/>
        <v>2024年4月</v>
      </c>
      <c r="B169" s="561" t="s">
        <v>25286</v>
      </c>
      <c r="C169" s="522" t="s">
        <v>12</v>
      </c>
      <c r="D169" s="523">
        <f>sumifs('ユニペイ6月分'!$F:$F,'ユニペイ6月分'!$AB:$AB,$F169)</f>
        <v>0</v>
      </c>
      <c r="E169" s="562">
        <v>45408.0</v>
      </c>
      <c r="F169" s="502" t="s">
        <v>25287</v>
      </c>
    </row>
    <row r="170">
      <c r="A170" s="520" t="str">
        <f t="shared" si="3"/>
        <v>2024年4月</v>
      </c>
      <c r="B170" s="561" t="s">
        <v>25288</v>
      </c>
      <c r="C170" s="522" t="s">
        <v>12</v>
      </c>
      <c r="D170" s="523">
        <f>sumifs('ユニペイ6月分'!$F:$F,'ユニペイ6月分'!$AB:$AB,$F170)</f>
        <v>0</v>
      </c>
      <c r="E170" s="562">
        <v>45408.0</v>
      </c>
      <c r="F170" s="502" t="s">
        <v>25289</v>
      </c>
    </row>
    <row r="171">
      <c r="A171" s="520" t="str">
        <f t="shared" si="3"/>
        <v>2024年4月</v>
      </c>
      <c r="B171" s="561" t="s">
        <v>25290</v>
      </c>
      <c r="C171" s="522" t="s">
        <v>12</v>
      </c>
      <c r="D171" s="523">
        <f>sumifs('ユニペイ6月分'!$F:$F,'ユニペイ6月分'!$AB:$AB,$F171)</f>
        <v>0</v>
      </c>
      <c r="E171" s="562">
        <v>45409.0</v>
      </c>
      <c r="F171" s="502" t="s">
        <v>25291</v>
      </c>
    </row>
    <row r="172">
      <c r="A172" s="520" t="str">
        <f t="shared" si="3"/>
        <v>2024年4月</v>
      </c>
      <c r="B172" s="561" t="s">
        <v>25292</v>
      </c>
      <c r="C172" s="522" t="s">
        <v>25293</v>
      </c>
      <c r="D172" s="523">
        <f>sumifs('ユニペイ6月分'!$F:$F,'ユニペイ6月分'!$AB:$AB,$F172)</f>
        <v>0</v>
      </c>
      <c r="E172" s="562">
        <v>45410.0</v>
      </c>
      <c r="F172" s="502" t="s">
        <v>25294</v>
      </c>
    </row>
    <row r="173">
      <c r="A173" s="520" t="str">
        <f t="shared" si="3"/>
        <v>2024年4月</v>
      </c>
      <c r="B173" s="561" t="s">
        <v>25295</v>
      </c>
      <c r="C173" s="522" t="s">
        <v>14</v>
      </c>
      <c r="D173" s="523">
        <f>sumifs('ユニペイ6月分'!$F:$F,'ユニペイ6月分'!$AB:$AB,$F173)</f>
        <v>0</v>
      </c>
      <c r="E173" s="562">
        <v>45411.0</v>
      </c>
      <c r="F173" s="502" t="s">
        <v>25296</v>
      </c>
    </row>
    <row r="174">
      <c r="A174" s="520" t="str">
        <f t="shared" si="3"/>
        <v>2024年4月</v>
      </c>
      <c r="B174" s="561" t="s">
        <v>25297</v>
      </c>
      <c r="C174" s="522" t="s">
        <v>12</v>
      </c>
      <c r="D174" s="523">
        <f>sumifs('ユニペイ6月分'!$F:$F,'ユニペイ6月分'!$AB:$AB,$F174)</f>
        <v>0</v>
      </c>
      <c r="E174" s="562">
        <v>45411.0</v>
      </c>
      <c r="F174" s="502" t="s">
        <v>25298</v>
      </c>
    </row>
    <row r="175">
      <c r="A175" s="520" t="str">
        <f t="shared" si="3"/>
        <v>2024年4月</v>
      </c>
      <c r="B175" s="561" t="s">
        <v>25299</v>
      </c>
      <c r="C175" s="522" t="s">
        <v>12</v>
      </c>
      <c r="D175" s="523">
        <f>sumifs('ユニペイ6月分'!$F:$F,'ユニペイ6月分'!$AB:$AB,$F175)</f>
        <v>0</v>
      </c>
      <c r="E175" s="562">
        <v>45411.0</v>
      </c>
      <c r="F175" s="502" t="s">
        <v>25300</v>
      </c>
    </row>
    <row r="176">
      <c r="A176" s="520" t="str">
        <f t="shared" si="3"/>
        <v>2024年4月</v>
      </c>
      <c r="B176" s="561" t="s">
        <v>25301</v>
      </c>
      <c r="C176" s="522" t="s">
        <v>14</v>
      </c>
      <c r="D176" s="523">
        <f>sumifs('ユニペイ6月分'!$F:$F,'ユニペイ6月分'!$AB:$AB,$F176)</f>
        <v>0</v>
      </c>
      <c r="E176" s="562">
        <v>45411.0</v>
      </c>
      <c r="F176" s="502" t="s">
        <v>25302</v>
      </c>
    </row>
    <row r="177">
      <c r="A177" s="520" t="str">
        <f t="shared" si="3"/>
        <v>2024年4月</v>
      </c>
      <c r="B177" s="561" t="s">
        <v>25303</v>
      </c>
      <c r="C177" s="522" t="s">
        <v>12</v>
      </c>
      <c r="D177" s="523">
        <f>sumifs('ユニペイ6月分'!$F:$F,'ユニペイ6月分'!$AB:$AB,$F177)</f>
        <v>0</v>
      </c>
      <c r="E177" s="562">
        <v>45412.0</v>
      </c>
      <c r="F177" s="502" t="s">
        <v>25304</v>
      </c>
    </row>
    <row r="178">
      <c r="A178" s="520" t="str">
        <f t="shared" si="3"/>
        <v>2024年5月</v>
      </c>
      <c r="B178" s="550" t="s">
        <v>25305</v>
      </c>
      <c r="C178" s="522" t="s">
        <v>25262</v>
      </c>
      <c r="D178" s="523">
        <f>sumifs('ユニペイ6月分'!$F:$F,'ユニペイ6月分'!$AB:$AB,$F178)</f>
        <v>24970</v>
      </c>
      <c r="E178" s="551">
        <v>45413.0</v>
      </c>
      <c r="F178" s="502" t="s">
        <v>17396</v>
      </c>
    </row>
    <row r="179">
      <c r="A179" s="520" t="str">
        <f t="shared" si="3"/>
        <v>2024年5月</v>
      </c>
      <c r="B179" s="563" t="s">
        <v>25306</v>
      </c>
      <c r="C179" s="522" t="s">
        <v>14</v>
      </c>
      <c r="D179" s="523">
        <f>sumifs('ユニペイ6月分'!$F:$F,'ユニペイ6月分'!$AB:$AB,$F179)</f>
        <v>0</v>
      </c>
      <c r="E179" s="564">
        <v>45413.0</v>
      </c>
      <c r="F179" s="502" t="s">
        <v>25307</v>
      </c>
    </row>
    <row r="180">
      <c r="A180" s="520" t="str">
        <f t="shared" si="3"/>
        <v>2024年5月</v>
      </c>
      <c r="B180" s="563" t="s">
        <v>25308</v>
      </c>
      <c r="C180" s="522" t="s">
        <v>14</v>
      </c>
      <c r="D180" s="523">
        <f>sumifs('ユニペイ6月分'!$F:$F,'ユニペイ6月分'!$AB:$AB,$F180)</f>
        <v>0</v>
      </c>
      <c r="E180" s="564">
        <v>45415.0</v>
      </c>
      <c r="F180" s="502" t="s">
        <v>25309</v>
      </c>
    </row>
    <row r="181">
      <c r="A181" s="520" t="str">
        <f t="shared" si="3"/>
        <v>2024年5月</v>
      </c>
      <c r="B181" s="563" t="s">
        <v>25310</v>
      </c>
      <c r="C181" s="522" t="s">
        <v>14</v>
      </c>
      <c r="D181" s="523">
        <f>sumifs('ユニペイ6月分'!$F:$F,'ユニペイ6月分'!$AB:$AB,$F181)</f>
        <v>0</v>
      </c>
      <c r="E181" s="564">
        <v>45416.0</v>
      </c>
      <c r="F181" s="502" t="s">
        <v>25311</v>
      </c>
    </row>
    <row r="182">
      <c r="A182" s="520" t="str">
        <f t="shared" si="3"/>
        <v>2024年5月</v>
      </c>
      <c r="B182" s="563" t="s">
        <v>25312</v>
      </c>
      <c r="C182" s="522" t="s">
        <v>14</v>
      </c>
      <c r="D182" s="523">
        <f>sumifs('ユニペイ6月分'!$F:$F,'ユニペイ6月分'!$AB:$AB,$F182)</f>
        <v>0</v>
      </c>
      <c r="E182" s="564">
        <v>45416.0</v>
      </c>
      <c r="F182" s="502" t="s">
        <v>25313</v>
      </c>
    </row>
    <row r="183">
      <c r="A183" s="520" t="str">
        <f t="shared" si="3"/>
        <v>2024年5月</v>
      </c>
      <c r="B183" s="563" t="s">
        <v>25314</v>
      </c>
      <c r="C183" s="522" t="s">
        <v>25262</v>
      </c>
      <c r="D183" s="523">
        <f>sumifs('ユニペイ6月分'!$F:$F,'ユニペイ6月分'!$AB:$AB,$F183)</f>
        <v>24970</v>
      </c>
      <c r="E183" s="564">
        <v>45418.0</v>
      </c>
      <c r="F183" s="502" t="s">
        <v>24730</v>
      </c>
    </row>
    <row r="184">
      <c r="A184" s="520" t="str">
        <f t="shared" si="3"/>
        <v>2024年5月</v>
      </c>
      <c r="B184" s="563" t="s">
        <v>25315</v>
      </c>
      <c r="C184" s="522" t="s">
        <v>12</v>
      </c>
      <c r="D184" s="523">
        <f>sumifs('ユニペイ6月分'!$F:$F,'ユニペイ6月分'!$AB:$AB,$F184)</f>
        <v>0</v>
      </c>
      <c r="E184" s="564">
        <v>45422.0</v>
      </c>
      <c r="F184" s="502" t="s">
        <v>25316</v>
      </c>
    </row>
    <row r="185">
      <c r="A185" s="520" t="str">
        <f t="shared" si="3"/>
        <v>2024年5月</v>
      </c>
      <c r="B185" s="563" t="s">
        <v>25317</v>
      </c>
      <c r="C185" s="522" t="s">
        <v>12</v>
      </c>
      <c r="D185" s="523">
        <f>sumifs('ユニペイ6月分'!$F:$F,'ユニペイ6月分'!$AB:$AB,$F185)</f>
        <v>0</v>
      </c>
      <c r="E185" s="564">
        <v>45423.0</v>
      </c>
      <c r="F185" s="502" t="s">
        <v>25318</v>
      </c>
    </row>
    <row r="186">
      <c r="A186" s="520" t="str">
        <f t="shared" si="3"/>
        <v>2024年5月</v>
      </c>
      <c r="B186" s="563" t="s">
        <v>25319</v>
      </c>
      <c r="C186" s="522" t="s">
        <v>25262</v>
      </c>
      <c r="D186" s="523">
        <f>sumifs('ユニペイ6月分'!$F:$F,'ユニペイ6月分'!$AB:$AB,$F186)</f>
        <v>0</v>
      </c>
      <c r="E186" s="564">
        <v>45423.0</v>
      </c>
      <c r="F186" s="502" t="s">
        <v>25320</v>
      </c>
    </row>
    <row r="187">
      <c r="A187" s="520" t="str">
        <f t="shared" si="3"/>
        <v>2024年5月</v>
      </c>
      <c r="B187" s="563" t="s">
        <v>25321</v>
      </c>
      <c r="C187" s="522" t="s">
        <v>12</v>
      </c>
      <c r="D187" s="523">
        <f>sumifs('ユニペイ6月分'!$F:$F,'ユニペイ6月分'!$AB:$AB,$F187)</f>
        <v>0</v>
      </c>
      <c r="E187" s="564">
        <v>45430.0</v>
      </c>
      <c r="F187" s="502" t="s">
        <v>25322</v>
      </c>
    </row>
    <row r="188">
      <c r="A188" s="520" t="str">
        <f t="shared" si="3"/>
        <v>2024年5月</v>
      </c>
      <c r="B188" s="563" t="s">
        <v>25323</v>
      </c>
      <c r="C188" s="522" t="s">
        <v>25324</v>
      </c>
      <c r="D188" s="523">
        <f>sumifs('ユニペイ6月分'!$F:$F,'ユニペイ6月分'!$AB:$AB,$F188)</f>
        <v>19970</v>
      </c>
      <c r="E188" s="564">
        <v>45431.0</v>
      </c>
      <c r="F188" s="502" t="s">
        <v>11816</v>
      </c>
    </row>
    <row r="189">
      <c r="A189" s="520" t="str">
        <f t="shared" si="3"/>
        <v>2024年5月</v>
      </c>
      <c r="B189" s="563" t="s">
        <v>25325</v>
      </c>
      <c r="C189" s="522" t="s">
        <v>14</v>
      </c>
      <c r="D189" s="523">
        <f>sumifs('ユニペイ6月分'!$F:$F,'ユニペイ6月分'!$AB:$AB,$F189)</f>
        <v>0</v>
      </c>
      <c r="E189" s="564">
        <v>45431.0</v>
      </c>
      <c r="F189" s="502" t="s">
        <v>25326</v>
      </c>
    </row>
    <row r="190">
      <c r="A190" s="520" t="str">
        <f t="shared" si="3"/>
        <v>2024年5月</v>
      </c>
      <c r="B190" s="563" t="s">
        <v>25327</v>
      </c>
      <c r="C190" s="522" t="s">
        <v>12</v>
      </c>
      <c r="D190" s="523">
        <f>sumifs('ユニペイ6月分'!$F:$F,'ユニペイ6月分'!$AB:$AB,$F190)</f>
        <v>0</v>
      </c>
      <c r="E190" s="564">
        <v>45432.0</v>
      </c>
      <c r="F190" s="502" t="s">
        <v>25328</v>
      </c>
    </row>
    <row r="191">
      <c r="A191" s="520" t="str">
        <f t="shared" si="3"/>
        <v>2024年5月</v>
      </c>
      <c r="B191" s="563" t="s">
        <v>25329</v>
      </c>
      <c r="C191" s="522" t="s">
        <v>12</v>
      </c>
      <c r="D191" s="523">
        <f>sumifs('ユニペイ6月分'!$F:$F,'ユニペイ6月分'!$AB:$AB,$F191)</f>
        <v>0</v>
      </c>
      <c r="E191" s="564">
        <v>45438.0</v>
      </c>
      <c r="F191" s="502" t="s">
        <v>25330</v>
      </c>
    </row>
    <row r="192">
      <c r="A192" s="520" t="str">
        <f t="shared" si="3"/>
        <v>2024年5月</v>
      </c>
      <c r="B192" s="563" t="s">
        <v>25331</v>
      </c>
      <c r="C192" s="522" t="s">
        <v>12</v>
      </c>
      <c r="D192" s="523">
        <f>sumifs('ユニペイ6月分'!$F:$F,'ユニペイ6月分'!$AB:$AB,$F192)</f>
        <v>0</v>
      </c>
      <c r="E192" s="564">
        <v>45439.0</v>
      </c>
      <c r="F192" s="502" t="s">
        <v>25332</v>
      </c>
    </row>
    <row r="193">
      <c r="A193" s="520" t="str">
        <f t="shared" si="3"/>
        <v>2024年5月</v>
      </c>
      <c r="B193" s="563" t="s">
        <v>25333</v>
      </c>
      <c r="C193" s="522" t="s">
        <v>12</v>
      </c>
      <c r="D193" s="523">
        <f>sumifs('ユニペイ6月分'!$F:$F,'ユニペイ6月分'!$AB:$AB,$F193)</f>
        <v>0</v>
      </c>
      <c r="E193" s="564">
        <v>45440.0</v>
      </c>
      <c r="F193" s="502" t="s">
        <v>25334</v>
      </c>
    </row>
    <row r="194">
      <c r="A194" s="520" t="str">
        <f t="shared" si="3"/>
        <v>2024年5月</v>
      </c>
      <c r="B194" s="563" t="s">
        <v>25335</v>
      </c>
      <c r="C194" s="522" t="s">
        <v>12</v>
      </c>
      <c r="D194" s="523">
        <f>sumifs('ユニペイ6月分'!$F:$F,'ユニペイ6月分'!$AB:$AB,$F194)</f>
        <v>0</v>
      </c>
      <c r="E194" s="564">
        <v>45440.0</v>
      </c>
      <c r="F194" s="502" t="s">
        <v>25336</v>
      </c>
    </row>
    <row r="195">
      <c r="A195" s="520" t="str">
        <f t="shared" si="3"/>
        <v>2024年5月</v>
      </c>
      <c r="B195" s="563" t="s">
        <v>25337</v>
      </c>
      <c r="C195" s="522" t="s">
        <v>12</v>
      </c>
      <c r="D195" s="523">
        <f>sumifs('ユニペイ6月分'!$F:$F,'ユニペイ6月分'!$AB:$AB,$F195)</f>
        <v>0</v>
      </c>
      <c r="E195" s="564">
        <v>45441.0</v>
      </c>
      <c r="F195" s="502" t="s">
        <v>25338</v>
      </c>
    </row>
    <row r="196">
      <c r="A196" s="520" t="str">
        <f t="shared" si="3"/>
        <v>2024年5月</v>
      </c>
      <c r="B196" s="563" t="s">
        <v>25339</v>
      </c>
      <c r="C196" s="522" t="s">
        <v>14</v>
      </c>
      <c r="D196" s="523">
        <f>sumifs('ユニペイ6月分'!$F:$F,'ユニペイ6月分'!$AB:$AB,$F196)</f>
        <v>0</v>
      </c>
      <c r="E196" s="564">
        <v>45441.0</v>
      </c>
      <c r="F196" s="502" t="s">
        <v>25340</v>
      </c>
    </row>
    <row r="197">
      <c r="A197" s="520" t="str">
        <f t="shared" si="3"/>
        <v>2024年5月</v>
      </c>
      <c r="B197" s="563" t="s">
        <v>25341</v>
      </c>
      <c r="C197" s="522" t="s">
        <v>14</v>
      </c>
      <c r="D197" s="523">
        <f>sumifs('ユニペイ6月分'!$F:$F,'ユニペイ6月分'!$AB:$AB,$F197)</f>
        <v>0</v>
      </c>
      <c r="E197" s="564">
        <v>45441.0</v>
      </c>
      <c r="F197" s="502" t="s">
        <v>25342</v>
      </c>
    </row>
    <row r="198">
      <c r="A198" s="520" t="str">
        <f t="shared" si="3"/>
        <v>2024年5月</v>
      </c>
      <c r="B198" s="563" t="s">
        <v>25343</v>
      </c>
      <c r="C198" s="522" t="s">
        <v>12</v>
      </c>
      <c r="D198" s="523">
        <f>sumifs('ユニペイ6月分'!$F:$F,'ユニペイ6月分'!$AB:$AB,$F198)</f>
        <v>0</v>
      </c>
      <c r="E198" s="564">
        <v>45422.0</v>
      </c>
    </row>
    <row r="199">
      <c r="A199" s="520" t="str">
        <f t="shared" si="3"/>
        <v>2024年6月</v>
      </c>
      <c r="B199" s="565" t="s">
        <v>25344</v>
      </c>
      <c r="C199" s="522" t="s">
        <v>25262</v>
      </c>
      <c r="D199" s="523">
        <f>sumifs('ユニペイ6月分'!$F:$F,'ユニペイ6月分'!$AB:$AB,$F199)</f>
        <v>19970</v>
      </c>
      <c r="E199" s="566">
        <v>45445.0</v>
      </c>
      <c r="F199" s="502" t="s">
        <v>25345</v>
      </c>
    </row>
    <row r="200">
      <c r="A200" s="520" t="str">
        <f t="shared" si="3"/>
        <v>2024年6月</v>
      </c>
      <c r="B200" s="567" t="s">
        <v>25346</v>
      </c>
      <c r="C200" s="522" t="s">
        <v>12</v>
      </c>
      <c r="D200" s="523">
        <f>sumifs('ユニペイ6月分'!$F:$F,'ユニペイ6月分'!$AB:$AB,$F200)</f>
        <v>0</v>
      </c>
      <c r="E200" s="568">
        <v>45451.0</v>
      </c>
      <c r="F200" s="502" t="s">
        <v>25347</v>
      </c>
    </row>
    <row r="201">
      <c r="A201" s="520" t="str">
        <f t="shared" si="3"/>
        <v>2024年6月</v>
      </c>
      <c r="B201" s="567" t="s">
        <v>25348</v>
      </c>
      <c r="C201" s="522" t="s">
        <v>12</v>
      </c>
      <c r="D201" s="523">
        <f>sumifs('ユニペイ6月分'!$F:$F,'ユニペイ6月分'!$AB:$AB,$F201)</f>
        <v>0</v>
      </c>
      <c r="E201" s="568">
        <v>45453.0</v>
      </c>
      <c r="F201" s="502" t="s">
        <v>25349</v>
      </c>
    </row>
    <row r="202">
      <c r="A202" s="520" t="str">
        <f t="shared" si="3"/>
        <v>2024年6月</v>
      </c>
      <c r="B202" s="567" t="s">
        <v>25350</v>
      </c>
      <c r="C202" s="522" t="s">
        <v>12</v>
      </c>
      <c r="D202" s="523">
        <f>sumifs('ユニペイ6月分'!$F:$F,'ユニペイ6月分'!$AB:$AB,$F202)</f>
        <v>0</v>
      </c>
      <c r="E202" s="568">
        <v>45458.0</v>
      </c>
      <c r="F202" s="502" t="s">
        <v>25351</v>
      </c>
    </row>
    <row r="203">
      <c r="A203" s="520" t="str">
        <f t="shared" si="3"/>
        <v>2024年6月</v>
      </c>
      <c r="B203" s="569" t="s">
        <v>25352</v>
      </c>
      <c r="C203" s="522" t="s">
        <v>14</v>
      </c>
      <c r="D203" s="523">
        <f>sumifs('ユニペイ6月分'!$F:$F,'ユニペイ6月分'!$AB:$AB,$F203)</f>
        <v>0</v>
      </c>
      <c r="E203" s="568">
        <v>45460.0</v>
      </c>
      <c r="F203" s="502" t="s">
        <v>25353</v>
      </c>
    </row>
    <row r="204">
      <c r="A204" s="520" t="str">
        <f t="shared" si="3"/>
        <v>2024年6月</v>
      </c>
      <c r="B204" s="567" t="s">
        <v>25354</v>
      </c>
      <c r="C204" s="522" t="s">
        <v>12</v>
      </c>
      <c r="D204" s="523">
        <f>sumifs('ユニペイ6月分'!$F:$F,'ユニペイ6月分'!$AB:$AB,$F204)</f>
        <v>0</v>
      </c>
      <c r="E204" s="568">
        <v>45460.0</v>
      </c>
      <c r="F204" s="502" t="s">
        <v>25355</v>
      </c>
    </row>
    <row r="205">
      <c r="A205" s="520" t="str">
        <f t="shared" si="3"/>
        <v>2024年6月</v>
      </c>
      <c r="B205" s="567" t="s">
        <v>25356</v>
      </c>
      <c r="C205" s="522" t="s">
        <v>12</v>
      </c>
      <c r="D205" s="523">
        <f>sumifs('ユニペイ6月分'!$F:$F,'ユニペイ6月分'!$AB:$AB,$F205)</f>
        <v>0</v>
      </c>
      <c r="E205" s="568">
        <v>45461.0</v>
      </c>
      <c r="F205" s="502" t="s">
        <v>25357</v>
      </c>
    </row>
    <row r="206">
      <c r="A206" s="520" t="str">
        <f t="shared" si="3"/>
        <v>2024年6月</v>
      </c>
      <c r="B206" s="567" t="s">
        <v>25358</v>
      </c>
      <c r="C206" s="522" t="s">
        <v>14</v>
      </c>
      <c r="D206" s="523">
        <f>sumifs('ユニペイ6月分'!$F:$F,'ユニペイ6月分'!$AB:$AB,$F206)</f>
        <v>0</v>
      </c>
      <c r="E206" s="568">
        <v>45461.0</v>
      </c>
      <c r="F206" s="502" t="s">
        <v>25359</v>
      </c>
    </row>
    <row r="207">
      <c r="A207" s="520" t="str">
        <f t="shared" si="3"/>
        <v>2024年6月</v>
      </c>
      <c r="B207" s="567" t="s">
        <v>25360</v>
      </c>
      <c r="C207" s="522" t="s">
        <v>12</v>
      </c>
      <c r="D207" s="523">
        <f>sumifs('ユニペイ6月分'!$F:$F,'ユニペイ6月分'!$AB:$AB,$F207)</f>
        <v>0</v>
      </c>
      <c r="E207" s="568">
        <v>45462.0</v>
      </c>
      <c r="F207" s="502" t="s">
        <v>25361</v>
      </c>
    </row>
    <row r="208">
      <c r="A208" s="520" t="str">
        <f t="shared" si="3"/>
        <v>2024年6月</v>
      </c>
      <c r="B208" s="567" t="s">
        <v>25362</v>
      </c>
      <c r="C208" s="522" t="s">
        <v>12</v>
      </c>
      <c r="D208" s="523">
        <f>sumifs('ユニペイ6月分'!$F:$F,'ユニペイ6月分'!$AB:$AB,$F208)</f>
        <v>0</v>
      </c>
      <c r="E208" s="568">
        <v>45465.0</v>
      </c>
      <c r="F208" s="502" t="s">
        <v>25363</v>
      </c>
    </row>
    <row r="209">
      <c r="A209" s="520" t="str">
        <f t="shared" si="3"/>
        <v>2024年6月</v>
      </c>
      <c r="B209" s="567" t="s">
        <v>25364</v>
      </c>
      <c r="C209" s="522" t="s">
        <v>12</v>
      </c>
      <c r="D209" s="523">
        <f>sumifs('ユニペイ6月分'!$F:$F,'ユニペイ6月分'!$AB:$AB,$F209)</f>
        <v>0</v>
      </c>
      <c r="E209" s="568">
        <v>45461.0</v>
      </c>
      <c r="F209" s="502" t="s">
        <v>25365</v>
      </c>
    </row>
    <row r="210">
      <c r="A210" s="520" t="str">
        <f t="shared" si="3"/>
        <v>2024年6月</v>
      </c>
      <c r="B210" s="567" t="s">
        <v>25366</v>
      </c>
      <c r="C210" s="522" t="s">
        <v>25262</v>
      </c>
      <c r="D210" s="523">
        <f>sumifs('ユニペイ6月分'!$F:$F,'ユニペイ6月分'!$AB:$AB,$F210)</f>
        <v>24970</v>
      </c>
      <c r="E210" s="568">
        <v>45470.0</v>
      </c>
      <c r="F210" s="502" t="s">
        <v>4964</v>
      </c>
    </row>
    <row r="211">
      <c r="A211" s="520" t="str">
        <f t="shared" si="3"/>
        <v>2024年6月</v>
      </c>
      <c r="B211" s="567" t="s">
        <v>25367</v>
      </c>
      <c r="C211" s="522" t="s">
        <v>12</v>
      </c>
      <c r="D211" s="523">
        <f>sumifs('ユニペイ6月分'!$F:$F,'ユニペイ6月分'!$AB:$AB,$F211)</f>
        <v>0</v>
      </c>
      <c r="E211" s="568">
        <v>45472.0</v>
      </c>
      <c r="F211" s="502" t="s">
        <v>25368</v>
      </c>
    </row>
    <row r="212">
      <c r="A212" s="520" t="str">
        <f t="shared" si="3"/>
        <v>2024年7月</v>
      </c>
      <c r="B212" s="570" t="s">
        <v>25369</v>
      </c>
      <c r="C212" s="522"/>
      <c r="D212" s="523">
        <f>sumifs('ユニペイ6月分'!$F:$F,'ユニペイ6月分'!$AB:$AB,$F212)</f>
        <v>0</v>
      </c>
      <c r="E212" s="571">
        <v>45477.0</v>
      </c>
      <c r="F212" s="502" t="s">
        <v>25370</v>
      </c>
    </row>
    <row r="213">
      <c r="A213" s="520" t="str">
        <f t="shared" si="3"/>
        <v>2024年7月</v>
      </c>
      <c r="B213" s="570" t="s">
        <v>25371</v>
      </c>
      <c r="C213" s="522" t="s">
        <v>12</v>
      </c>
      <c r="D213" s="523">
        <f>sumifs('ユニペイ6月分'!$F:$F,'ユニペイ6月分'!$AB:$AB,$F213)</f>
        <v>0</v>
      </c>
      <c r="E213" s="571">
        <v>45478.0</v>
      </c>
      <c r="F213" s="502" t="s">
        <v>25372</v>
      </c>
    </row>
    <row r="214">
      <c r="A214" s="520" t="str">
        <f t="shared" si="3"/>
        <v>2024年7月</v>
      </c>
      <c r="B214" s="570" t="s">
        <v>25373</v>
      </c>
      <c r="C214" s="522" t="s">
        <v>12</v>
      </c>
      <c r="D214" s="523">
        <f>sumifs('ユニペイ6月分'!$F:$F,'ユニペイ6月分'!$AB:$AB,$F214)</f>
        <v>0</v>
      </c>
      <c r="E214" s="571">
        <v>45479.0</v>
      </c>
      <c r="F214" s="502" t="s">
        <v>25374</v>
      </c>
    </row>
    <row r="215">
      <c r="A215" s="520" t="str">
        <f t="shared" si="3"/>
        <v>2024年7月</v>
      </c>
      <c r="B215" s="570" t="s">
        <v>25375</v>
      </c>
      <c r="C215" s="522" t="s">
        <v>12</v>
      </c>
      <c r="D215" s="523">
        <f>sumifs('ユニペイ6月分'!$F:$F,'ユニペイ6月分'!$AB:$AB,$F215)</f>
        <v>0</v>
      </c>
      <c r="E215" s="571">
        <v>45480.0</v>
      </c>
      <c r="F215" s="502" t="s">
        <v>25376</v>
      </c>
    </row>
    <row r="216">
      <c r="A216" s="520" t="str">
        <f t="shared" si="3"/>
        <v>2024年7月</v>
      </c>
      <c r="B216" s="570" t="s">
        <v>25377</v>
      </c>
      <c r="C216" s="522" t="s">
        <v>25262</v>
      </c>
      <c r="D216" s="523">
        <f>sumifs('ユニペイ6月分'!$F:$F,'ユニペイ6月分'!$AB:$AB,$F216)</f>
        <v>31080</v>
      </c>
      <c r="E216" s="571">
        <v>45481.0</v>
      </c>
      <c r="F216" s="502" t="s">
        <v>7082</v>
      </c>
    </row>
    <row r="217">
      <c r="A217" s="520" t="str">
        <f t="shared" si="3"/>
        <v>2024年7月</v>
      </c>
      <c r="B217" s="570" t="s">
        <v>25378</v>
      </c>
      <c r="C217" s="522" t="s">
        <v>25262</v>
      </c>
      <c r="D217" s="523">
        <f>sumifs('ユニペイ6月分'!$F:$F,'ユニペイ6月分'!$AB:$AB,$F217)</f>
        <v>0</v>
      </c>
      <c r="E217" s="571">
        <v>45482.0</v>
      </c>
      <c r="F217" s="502" t="s">
        <v>25379</v>
      </c>
    </row>
    <row r="218">
      <c r="A218" s="520" t="str">
        <f t="shared" si="3"/>
        <v>2024年7月</v>
      </c>
      <c r="B218" s="570" t="s">
        <v>25380</v>
      </c>
      <c r="C218" s="522" t="s">
        <v>12</v>
      </c>
      <c r="D218" s="523">
        <f>sumifs('ユニペイ6月分'!$F:$F,'ユニペイ6月分'!$AB:$AB,$F218)</f>
        <v>0</v>
      </c>
      <c r="E218" s="571">
        <v>45482.0</v>
      </c>
      <c r="F218" s="502" t="s">
        <v>25381</v>
      </c>
    </row>
    <row r="219">
      <c r="A219" s="520" t="str">
        <f t="shared" si="3"/>
        <v>2024年7月</v>
      </c>
      <c r="B219" s="570" t="s">
        <v>25382</v>
      </c>
      <c r="C219" s="522" t="s">
        <v>12</v>
      </c>
      <c r="D219" s="523">
        <f>sumifs('ユニペイ6月分'!$F:$F,'ユニペイ6月分'!$AB:$AB,$F219)</f>
        <v>0</v>
      </c>
      <c r="E219" s="571">
        <v>45483.0</v>
      </c>
      <c r="F219" s="502" t="s">
        <v>25383</v>
      </c>
    </row>
    <row r="220">
      <c r="A220" s="520" t="str">
        <f t="shared" si="3"/>
        <v>2024年7月</v>
      </c>
      <c r="B220" s="570" t="s">
        <v>25384</v>
      </c>
      <c r="C220" s="522" t="s">
        <v>12</v>
      </c>
      <c r="D220" s="523">
        <f>sumifs('ユニペイ6月分'!$F:$F,'ユニペイ6月分'!$AB:$AB,$F220)</f>
        <v>0</v>
      </c>
      <c r="E220" s="571">
        <v>45484.0</v>
      </c>
      <c r="F220" s="502" t="s">
        <v>25385</v>
      </c>
    </row>
    <row r="221">
      <c r="A221" s="520" t="str">
        <f t="shared" si="3"/>
        <v>2024年7月</v>
      </c>
      <c r="B221" s="570" t="s">
        <v>25386</v>
      </c>
      <c r="C221" s="522" t="s">
        <v>12</v>
      </c>
      <c r="D221" s="523">
        <f>sumifs('ユニペイ6月分'!$F:$F,'ユニペイ6月分'!$AB:$AB,$F221)</f>
        <v>0</v>
      </c>
      <c r="E221" s="571">
        <v>45486.0</v>
      </c>
      <c r="F221" s="502" t="s">
        <v>25387</v>
      </c>
    </row>
    <row r="222">
      <c r="A222" s="520" t="str">
        <f t="shared" si="3"/>
        <v>2024年7月</v>
      </c>
      <c r="B222" s="570" t="s">
        <v>25388</v>
      </c>
      <c r="C222" s="522" t="s">
        <v>12</v>
      </c>
      <c r="D222" s="523">
        <f>sumifs('ユニペイ6月分'!$F:$F,'ユニペイ6月分'!$AB:$AB,$F222)</f>
        <v>0</v>
      </c>
      <c r="E222" s="571">
        <v>45487.0</v>
      </c>
      <c r="F222" s="502" t="s">
        <v>25389</v>
      </c>
    </row>
    <row r="223">
      <c r="A223" s="520" t="str">
        <f t="shared" si="3"/>
        <v>2024年7月</v>
      </c>
      <c r="B223" s="570" t="s">
        <v>25390</v>
      </c>
      <c r="C223" s="522" t="s">
        <v>12</v>
      </c>
      <c r="D223" s="523">
        <f>sumifs('ユニペイ6月分'!$F:$F,'ユニペイ6月分'!$AB:$AB,$F223)</f>
        <v>0</v>
      </c>
      <c r="E223" s="571">
        <v>45482.0</v>
      </c>
      <c r="F223" s="502" t="s">
        <v>25391</v>
      </c>
    </row>
    <row r="224">
      <c r="A224" s="520" t="str">
        <f t="shared" si="3"/>
        <v>2024年7月</v>
      </c>
      <c r="B224" s="570" t="s">
        <v>25392</v>
      </c>
      <c r="C224" s="522" t="s">
        <v>25393</v>
      </c>
      <c r="D224" s="523">
        <f>sumifs('ユニペイ6月分'!$F:$F,'ユニペイ6月分'!$AB:$AB,$F224)</f>
        <v>14970</v>
      </c>
      <c r="E224" s="571">
        <v>45489.0</v>
      </c>
      <c r="F224" s="502" t="s">
        <v>13687</v>
      </c>
    </row>
    <row r="225">
      <c r="A225" s="520" t="str">
        <f t="shared" si="3"/>
        <v>2024年7月</v>
      </c>
      <c r="B225" s="570" t="s">
        <v>25394</v>
      </c>
      <c r="C225" s="522" t="s">
        <v>12</v>
      </c>
      <c r="D225" s="523">
        <f>sumifs('ユニペイ6月分'!$F:$F,'ユニペイ6月分'!$AB:$AB,$F225)</f>
        <v>0</v>
      </c>
      <c r="E225" s="571">
        <v>45494.0</v>
      </c>
      <c r="F225" s="502" t="s">
        <v>25395</v>
      </c>
    </row>
    <row r="226">
      <c r="A226" s="520" t="str">
        <f t="shared" si="3"/>
        <v>2024年7月</v>
      </c>
      <c r="B226" s="570" t="s">
        <v>25396</v>
      </c>
      <c r="C226" s="522" t="s">
        <v>16</v>
      </c>
      <c r="D226" s="523">
        <f>sumifs('ユニペイ6月分'!$F:$F,'ユニペイ6月分'!$AB:$AB,$F226)</f>
        <v>0</v>
      </c>
      <c r="E226" s="571">
        <v>45495.0</v>
      </c>
      <c r="F226" s="502" t="s">
        <v>25397</v>
      </c>
    </row>
    <row r="227">
      <c r="A227" s="520" t="str">
        <f t="shared" si="3"/>
        <v>2024年7月</v>
      </c>
      <c r="B227" s="570" t="s">
        <v>25398</v>
      </c>
      <c r="C227" s="522" t="s">
        <v>12</v>
      </c>
      <c r="D227" s="523">
        <f>sumifs('ユニペイ6月分'!$F:$F,'ユニペイ6月分'!$AB:$AB,$F227)</f>
        <v>0</v>
      </c>
      <c r="E227" s="571">
        <v>45497.0</v>
      </c>
      <c r="F227" s="502" t="s">
        <v>25397</v>
      </c>
    </row>
    <row r="228">
      <c r="A228" s="520" t="str">
        <f t="shared" si="3"/>
        <v>2024年7月</v>
      </c>
      <c r="B228" s="570" t="s">
        <v>25399</v>
      </c>
      <c r="C228" s="522" t="s">
        <v>25393</v>
      </c>
      <c r="D228" s="523">
        <f>sumifs('ユニペイ6月分'!$F:$F,'ユニペイ6月分'!$AB:$AB,$F228)</f>
        <v>0</v>
      </c>
      <c r="E228" s="571">
        <v>45500.0</v>
      </c>
      <c r="F228" s="502" t="s">
        <v>25400</v>
      </c>
    </row>
    <row r="229">
      <c r="A229" s="520" t="str">
        <f t="shared" si="3"/>
        <v>2024年7月</v>
      </c>
      <c r="B229" s="570" t="s">
        <v>25401</v>
      </c>
      <c r="C229" s="522" t="s">
        <v>12</v>
      </c>
      <c r="D229" s="523">
        <f>sumifs('ユニペイ6月分'!$F:$F,'ユニペイ6月分'!$AB:$AB,$F229)</f>
        <v>0</v>
      </c>
      <c r="E229" s="571">
        <v>45501.0</v>
      </c>
      <c r="F229" s="502" t="s">
        <v>25402</v>
      </c>
    </row>
    <row r="230">
      <c r="A230" s="520" t="str">
        <f t="shared" si="3"/>
        <v>2024年7月</v>
      </c>
      <c r="B230" s="570" t="s">
        <v>25403</v>
      </c>
      <c r="C230" s="522" t="s">
        <v>12</v>
      </c>
      <c r="D230" s="523">
        <f>sumifs('ユニペイ6月分'!$F:$F,'ユニペイ6月分'!$AB:$AB,$F230)</f>
        <v>0</v>
      </c>
      <c r="E230" s="571">
        <v>45501.0</v>
      </c>
      <c r="F230" s="502" t="s">
        <v>25404</v>
      </c>
    </row>
    <row r="231">
      <c r="A231" s="520" t="str">
        <f t="shared" si="3"/>
        <v>2024年7月</v>
      </c>
      <c r="B231" s="570" t="s">
        <v>25405</v>
      </c>
      <c r="C231" s="522" t="s">
        <v>16</v>
      </c>
      <c r="D231" s="523">
        <f>sumifs('ユニペイ6月分'!$F:$F,'ユニペイ6月分'!$AB:$AB,$F231)</f>
        <v>0</v>
      </c>
      <c r="E231" s="571">
        <v>45494.0</v>
      </c>
    </row>
    <row r="232">
      <c r="A232" s="520" t="str">
        <f t="shared" si="3"/>
        <v>2024年7月</v>
      </c>
      <c r="B232" s="570" t="s">
        <v>25406</v>
      </c>
      <c r="C232" s="522" t="s">
        <v>25262</v>
      </c>
      <c r="D232" s="523">
        <f>sumifs('ユニペイ6月分'!$F:$F,'ユニペイ6月分'!$AB:$AB,$F232)</f>
        <v>0</v>
      </c>
      <c r="E232" s="571">
        <v>45503.0</v>
      </c>
      <c r="F232" s="502" t="s">
        <v>25407</v>
      </c>
    </row>
    <row r="233">
      <c r="A233" s="572" t="str">
        <f t="shared" si="3"/>
        <v>2024年8月</v>
      </c>
      <c r="B233" s="529" t="s">
        <v>25408</v>
      </c>
      <c r="C233" s="522" t="s">
        <v>12</v>
      </c>
      <c r="D233" s="523">
        <f>sumifs('ユニペイ6月分'!$F:$F,'ユニペイ6月分'!$AB:$AB,$F233)</f>
        <v>0</v>
      </c>
      <c r="E233" s="538">
        <v>45505.0</v>
      </c>
      <c r="F233" s="502" t="s">
        <v>25409</v>
      </c>
    </row>
    <row r="234">
      <c r="A234" s="520" t="str">
        <f t="shared" si="3"/>
        <v>2024年8月</v>
      </c>
      <c r="B234" s="529" t="s">
        <v>25410</v>
      </c>
      <c r="C234" s="522" t="s">
        <v>12</v>
      </c>
      <c r="D234" s="523">
        <f>sumifs('ユニペイ6月分'!$F:$F,'ユニペイ6月分'!$AB:$AB,$F234)</f>
        <v>0</v>
      </c>
      <c r="E234" s="538">
        <v>45506.0</v>
      </c>
      <c r="F234" s="502" t="s">
        <v>25411</v>
      </c>
    </row>
    <row r="235">
      <c r="A235" s="520" t="str">
        <f t="shared" si="3"/>
        <v>2024年8月</v>
      </c>
      <c r="B235" s="529" t="s">
        <v>25412</v>
      </c>
      <c r="C235" s="522" t="s">
        <v>12</v>
      </c>
      <c r="D235" s="523">
        <f>sumifs('ユニペイ6月分'!$F:$F,'ユニペイ6月分'!$AB:$AB,$F235)</f>
        <v>0</v>
      </c>
      <c r="E235" s="538">
        <v>45507.0</v>
      </c>
      <c r="F235" s="502" t="s">
        <v>25413</v>
      </c>
    </row>
    <row r="236">
      <c r="A236" s="520" t="str">
        <f t="shared" si="3"/>
        <v>2024年8月</v>
      </c>
      <c r="B236" s="529" t="s">
        <v>25414</v>
      </c>
      <c r="C236" s="522" t="s">
        <v>16</v>
      </c>
      <c r="D236" s="523">
        <f>sumifs('ユニペイ6月分'!$F:$F,'ユニペイ6月分'!$AB:$AB,$F236)</f>
        <v>0</v>
      </c>
      <c r="E236" s="538">
        <v>45508.0</v>
      </c>
      <c r="F236" s="502" t="s">
        <v>25415</v>
      </c>
    </row>
    <row r="237">
      <c r="A237" s="520" t="str">
        <f t="shared" si="3"/>
        <v>2024年8月</v>
      </c>
      <c r="B237" s="529" t="s">
        <v>25416</v>
      </c>
      <c r="C237" s="522" t="s">
        <v>12</v>
      </c>
      <c r="D237" s="523">
        <f>sumifs('ユニペイ6月分'!$F:$F,'ユニペイ6月分'!$AB:$AB,$F237)</f>
        <v>0</v>
      </c>
      <c r="E237" s="538">
        <v>45509.0</v>
      </c>
      <c r="F237" s="502" t="s">
        <v>25417</v>
      </c>
    </row>
    <row r="238">
      <c r="A238" s="520" t="str">
        <f t="shared" si="3"/>
        <v>2024年8月</v>
      </c>
      <c r="B238" s="529" t="s">
        <v>25418</v>
      </c>
      <c r="C238" s="522" t="s">
        <v>12</v>
      </c>
      <c r="D238" s="523">
        <f>sumifs('ユニペイ6月分'!$F:$F,'ユニペイ6月分'!$AB:$AB,$F238)</f>
        <v>0</v>
      </c>
      <c r="E238" s="538">
        <v>45510.0</v>
      </c>
      <c r="F238" s="502" t="s">
        <v>25419</v>
      </c>
    </row>
    <row r="239">
      <c r="A239" s="520" t="str">
        <f t="shared" si="3"/>
        <v>2024年8月</v>
      </c>
      <c r="B239" s="529" t="s">
        <v>25420</v>
      </c>
      <c r="C239" s="522" t="s">
        <v>14</v>
      </c>
      <c r="D239" s="523">
        <f>sumifs('ユニペイ6月分'!$F:$F,'ユニペイ6月分'!$AB:$AB,$F239)</f>
        <v>0</v>
      </c>
      <c r="E239" s="538">
        <v>45511.0</v>
      </c>
      <c r="F239" s="502" t="s">
        <v>25421</v>
      </c>
    </row>
    <row r="240">
      <c r="A240" s="520" t="str">
        <f t="shared" si="3"/>
        <v>2024年8月</v>
      </c>
      <c r="B240" s="529" t="s">
        <v>25422</v>
      </c>
      <c r="C240" s="522" t="s">
        <v>12</v>
      </c>
      <c r="D240" s="523">
        <f>sumifs('ユニペイ6月分'!$F:$F,'ユニペイ6月分'!$AB:$AB,$F240)</f>
        <v>0</v>
      </c>
      <c r="E240" s="538">
        <v>45512.0</v>
      </c>
      <c r="F240" s="502" t="s">
        <v>25423</v>
      </c>
    </row>
    <row r="241">
      <c r="A241" s="520" t="str">
        <f t="shared" si="3"/>
        <v>2024年8月</v>
      </c>
      <c r="B241" s="529" t="s">
        <v>25424</v>
      </c>
      <c r="C241" s="522" t="s">
        <v>12</v>
      </c>
      <c r="D241" s="523">
        <f>sumifs('ユニペイ6月分'!$F:$F,'ユニペイ6月分'!$AB:$AB,$F241)</f>
        <v>0</v>
      </c>
      <c r="E241" s="538">
        <v>45513.0</v>
      </c>
      <c r="F241" s="502" t="s">
        <v>25425</v>
      </c>
    </row>
    <row r="242">
      <c r="A242" s="520" t="str">
        <f t="shared" si="3"/>
        <v>2024年8月</v>
      </c>
      <c r="B242" s="529" t="s">
        <v>25426</v>
      </c>
      <c r="C242" s="522" t="s">
        <v>12</v>
      </c>
      <c r="D242" s="523">
        <f>sumifs('ユニペイ6月分'!$F:$F,'ユニペイ6月分'!$AB:$AB,$F242)</f>
        <v>0</v>
      </c>
      <c r="E242" s="538">
        <v>45514.0</v>
      </c>
      <c r="F242" s="502" t="s">
        <v>25427</v>
      </c>
    </row>
    <row r="243">
      <c r="A243" s="520" t="str">
        <f t="shared" si="3"/>
        <v>2024年8月</v>
      </c>
      <c r="B243" s="529" t="s">
        <v>25428</v>
      </c>
      <c r="C243" s="522" t="s">
        <v>12</v>
      </c>
      <c r="D243" s="523">
        <f>sumifs('ユニペイ6月分'!$F:$F,'ユニペイ6月分'!$AB:$AB,$F243)</f>
        <v>0</v>
      </c>
      <c r="E243" s="538">
        <v>45515.0</v>
      </c>
      <c r="F243" s="502" t="s">
        <v>25429</v>
      </c>
    </row>
    <row r="244">
      <c r="A244" s="520" t="str">
        <f t="shared" si="3"/>
        <v>2024年8月</v>
      </c>
      <c r="B244" s="529" t="s">
        <v>25430</v>
      </c>
      <c r="C244" s="522" t="s">
        <v>14</v>
      </c>
      <c r="D244" s="523">
        <f>sumifs('ユニペイ6月分'!$F:$F,'ユニペイ6月分'!$AB:$AB,$F244)</f>
        <v>0</v>
      </c>
      <c r="E244" s="538">
        <v>45516.0</v>
      </c>
      <c r="F244" s="502" t="s">
        <v>25431</v>
      </c>
    </row>
    <row r="245">
      <c r="A245" s="520" t="str">
        <f t="shared" si="3"/>
        <v>2024年8月</v>
      </c>
      <c r="B245" s="529" t="s">
        <v>25432</v>
      </c>
      <c r="C245" s="522" t="s">
        <v>14</v>
      </c>
      <c r="D245" s="523">
        <f>sumifs('ユニペイ6月分'!$F:$F,'ユニペイ6月分'!$AB:$AB,$F245)</f>
        <v>0</v>
      </c>
      <c r="E245" s="538">
        <v>45517.0</v>
      </c>
      <c r="F245" s="502" t="s">
        <v>25433</v>
      </c>
    </row>
    <row r="246">
      <c r="A246" s="520" t="str">
        <f t="shared" si="3"/>
        <v>2024年8月</v>
      </c>
      <c r="B246" s="529" t="s">
        <v>25434</v>
      </c>
      <c r="C246" s="522" t="s">
        <v>12</v>
      </c>
      <c r="D246" s="523">
        <f>sumifs('ユニペイ6月分'!$F:$F,'ユニペイ6月分'!$AB:$AB,$F246)</f>
        <v>0</v>
      </c>
      <c r="E246" s="538">
        <v>45518.0</v>
      </c>
      <c r="F246" s="502" t="s">
        <v>25435</v>
      </c>
    </row>
    <row r="247">
      <c r="A247" s="520" t="str">
        <f t="shared" si="3"/>
        <v>2024年8月</v>
      </c>
      <c r="B247" s="529" t="s">
        <v>25436</v>
      </c>
      <c r="C247" s="522" t="s">
        <v>12</v>
      </c>
      <c r="D247" s="523">
        <f>sumifs('ユニペイ6月分'!$F:$F,'ユニペイ6月分'!$AB:$AB,$F247)</f>
        <v>0</v>
      </c>
      <c r="E247" s="538">
        <v>45519.0</v>
      </c>
      <c r="F247" s="502" t="s">
        <v>25437</v>
      </c>
    </row>
    <row r="248">
      <c r="A248" s="520" t="str">
        <f t="shared" si="3"/>
        <v>2024年8月</v>
      </c>
      <c r="B248" s="529" t="s">
        <v>25438</v>
      </c>
      <c r="C248" s="522" t="s">
        <v>12</v>
      </c>
      <c r="D248" s="523">
        <f>sumifs('ユニペイ6月分'!$F:$F,'ユニペイ6月分'!$AB:$AB,$F248)</f>
        <v>0</v>
      </c>
      <c r="E248" s="538">
        <v>45520.0</v>
      </c>
      <c r="F248" s="502" t="s">
        <v>25439</v>
      </c>
    </row>
    <row r="249">
      <c r="A249" s="520" t="str">
        <f t="shared" si="3"/>
        <v>2024年8月</v>
      </c>
      <c r="B249" s="529" t="s">
        <v>25440</v>
      </c>
      <c r="C249" s="522" t="s">
        <v>14</v>
      </c>
      <c r="D249" s="523">
        <f>sumifs('ユニペイ6月分'!$F:$F,'ユニペイ6月分'!$AB:$AB,$F249)</f>
        <v>0</v>
      </c>
      <c r="E249" s="538">
        <v>45521.0</v>
      </c>
      <c r="F249" s="502" t="s">
        <v>25441</v>
      </c>
    </row>
    <row r="250">
      <c r="A250" s="520" t="str">
        <f t="shared" si="3"/>
        <v>2024年8月</v>
      </c>
      <c r="B250" s="529" t="s">
        <v>25442</v>
      </c>
      <c r="C250" s="522" t="s">
        <v>12</v>
      </c>
      <c r="D250" s="523">
        <f>sumifs('ユニペイ6月分'!$F:$F,'ユニペイ6月分'!$AB:$AB,$F250)</f>
        <v>0</v>
      </c>
      <c r="E250" s="538">
        <v>45522.0</v>
      </c>
      <c r="F250" s="502" t="s">
        <v>25443</v>
      </c>
    </row>
    <row r="251">
      <c r="A251" s="520" t="str">
        <f t="shared" si="3"/>
        <v>2024年8月</v>
      </c>
      <c r="B251" s="529" t="s">
        <v>25444</v>
      </c>
      <c r="C251" s="522" t="s">
        <v>12</v>
      </c>
      <c r="D251" s="523">
        <f>sumifs('ユニペイ6月分'!$F:$F,'ユニペイ6月分'!$AB:$AB,$F251)</f>
        <v>0</v>
      </c>
      <c r="E251" s="538">
        <v>45523.0</v>
      </c>
      <c r="F251" s="502" t="s">
        <v>25445</v>
      </c>
    </row>
    <row r="252">
      <c r="A252" s="520" t="str">
        <f t="shared" si="3"/>
        <v>2024年8月</v>
      </c>
      <c r="B252" s="529" t="s">
        <v>25446</v>
      </c>
      <c r="C252" s="522" t="s">
        <v>12</v>
      </c>
      <c r="D252" s="523">
        <f>sumifs('ユニペイ6月分'!$F:$F,'ユニペイ6月分'!$AB:$AB,$F252)</f>
        <v>0</v>
      </c>
      <c r="E252" s="538">
        <v>45524.0</v>
      </c>
      <c r="F252" s="502" t="s">
        <v>25447</v>
      </c>
    </row>
    <row r="253">
      <c r="A253" s="520" t="str">
        <f t="shared" si="3"/>
        <v>2024年8月</v>
      </c>
      <c r="B253" s="529" t="s">
        <v>25448</v>
      </c>
      <c r="C253" s="522" t="s">
        <v>12</v>
      </c>
      <c r="D253" s="523">
        <f>sumifs('ユニペイ6月分'!$F:$F,'ユニペイ6月分'!$AB:$AB,$F253)</f>
        <v>0</v>
      </c>
      <c r="E253" s="538">
        <v>45525.0</v>
      </c>
      <c r="F253" s="502" t="s">
        <v>25449</v>
      </c>
    </row>
    <row r="254">
      <c r="A254" s="520" t="str">
        <f t="shared" si="3"/>
        <v>2024年8月</v>
      </c>
      <c r="B254" s="529" t="s">
        <v>25450</v>
      </c>
      <c r="C254" s="522" t="s">
        <v>12</v>
      </c>
      <c r="D254" s="523">
        <f>sumifs('ユニペイ6月分'!$F:$F,'ユニペイ6月分'!$AB:$AB,$F254)</f>
        <v>0</v>
      </c>
      <c r="E254" s="538">
        <v>45526.0</v>
      </c>
      <c r="F254" s="502" t="s">
        <v>25451</v>
      </c>
    </row>
    <row r="255">
      <c r="A255" s="520" t="str">
        <f t="shared" si="3"/>
        <v>2024年8月</v>
      </c>
      <c r="B255" s="529" t="s">
        <v>25452</v>
      </c>
      <c r="C255" s="522" t="s">
        <v>12</v>
      </c>
      <c r="D255" s="523">
        <f>sumifs('ユニペイ6月分'!$F:$F,'ユニペイ6月分'!$AB:$AB,$F255)</f>
        <v>0</v>
      </c>
      <c r="E255" s="538">
        <v>45527.0</v>
      </c>
      <c r="F255" s="502" t="s">
        <v>25453</v>
      </c>
    </row>
    <row r="256">
      <c r="A256" s="520" t="str">
        <f t="shared" si="3"/>
        <v>2024年8月</v>
      </c>
      <c r="B256" s="529" t="s">
        <v>25454</v>
      </c>
      <c r="C256" s="522" t="s">
        <v>14</v>
      </c>
      <c r="D256" s="523">
        <f>sumifs('ユニペイ6月分'!$F:$F,'ユニペイ6月分'!$AB:$AB,$F256)</f>
        <v>0</v>
      </c>
      <c r="E256" s="538">
        <v>45528.0</v>
      </c>
      <c r="F256" s="502" t="s">
        <v>25455</v>
      </c>
    </row>
    <row r="257">
      <c r="A257" s="520" t="str">
        <f t="shared" si="3"/>
        <v>2024年8月</v>
      </c>
      <c r="B257" s="529" t="s">
        <v>25456</v>
      </c>
      <c r="C257" s="522" t="s">
        <v>12</v>
      </c>
      <c r="D257" s="523">
        <f>sumifs('ユニペイ6月分'!$F:$F,'ユニペイ6月分'!$AB:$AB,$F257)</f>
        <v>0</v>
      </c>
      <c r="E257" s="538">
        <v>45529.0</v>
      </c>
      <c r="F257" s="502" t="s">
        <v>25457</v>
      </c>
    </row>
    <row r="258">
      <c r="A258" s="520" t="str">
        <f t="shared" si="3"/>
        <v>2024年8月</v>
      </c>
      <c r="B258" s="522" t="s">
        <v>25458</v>
      </c>
      <c r="C258" s="522"/>
      <c r="D258" s="523">
        <f>sumifs('ユニペイ6月分'!$F:$F,'ユニペイ6月分'!$AB:$AB,$F258)</f>
        <v>0</v>
      </c>
      <c r="E258" s="573">
        <v>45535.0</v>
      </c>
      <c r="F258" s="502" t="s">
        <v>25459</v>
      </c>
    </row>
    <row r="259">
      <c r="A259" s="520" t="str">
        <f t="shared" si="3"/>
        <v>2024年9月</v>
      </c>
      <c r="B259" s="522" t="s">
        <v>25460</v>
      </c>
      <c r="C259" s="522" t="s">
        <v>12</v>
      </c>
      <c r="D259" s="523">
        <f>sumifs('ユニペイ6月分'!$F:$F,'ユニペイ6月分'!$AB:$AB,$F259)</f>
        <v>0</v>
      </c>
      <c r="E259" s="574">
        <v>45537.0</v>
      </c>
      <c r="F259" s="502" t="s">
        <v>25461</v>
      </c>
    </row>
    <row r="260">
      <c r="A260" s="520" t="str">
        <f t="shared" si="3"/>
        <v>2024年9月</v>
      </c>
      <c r="B260" s="522" t="s">
        <v>25462</v>
      </c>
      <c r="C260" s="522" t="s">
        <v>12</v>
      </c>
      <c r="D260" s="523">
        <f>sumifs('ユニペイ6月分'!$F:$F,'ユニペイ6月分'!$AB:$AB,$F260)</f>
        <v>0</v>
      </c>
      <c r="E260" s="574">
        <v>45541.0</v>
      </c>
      <c r="F260" s="502" t="s">
        <v>25463</v>
      </c>
    </row>
    <row r="261">
      <c r="A261" s="520" t="str">
        <f t="shared" si="3"/>
        <v>2024年9月</v>
      </c>
      <c r="B261" s="522" t="s">
        <v>25464</v>
      </c>
      <c r="C261" s="522" t="s">
        <v>12</v>
      </c>
      <c r="D261" s="523">
        <f>sumifs('ユニペイ6月分'!$F:$F,'ユニペイ6月分'!$AB:$AB,$F261)</f>
        <v>0</v>
      </c>
      <c r="E261" s="574">
        <v>45541.0</v>
      </c>
      <c r="F261" s="502" t="s">
        <v>25465</v>
      </c>
    </row>
    <row r="262">
      <c r="A262" s="520" t="str">
        <f t="shared" si="3"/>
        <v>2024年9月</v>
      </c>
      <c r="B262" s="522" t="s">
        <v>25466</v>
      </c>
      <c r="C262" s="522" t="s">
        <v>12</v>
      </c>
      <c r="D262" s="523">
        <f>sumifs('ユニペイ6月分'!$F:$F,'ユニペイ6月分'!$AB:$AB,$F262)</f>
        <v>0</v>
      </c>
      <c r="E262" s="574">
        <v>45543.0</v>
      </c>
      <c r="F262" s="502" t="s">
        <v>25467</v>
      </c>
    </row>
    <row r="263">
      <c r="A263" s="520" t="str">
        <f t="shared" si="3"/>
        <v>2024年9月</v>
      </c>
      <c r="B263" s="522" t="s">
        <v>25468</v>
      </c>
      <c r="C263" s="522" t="s">
        <v>14</v>
      </c>
      <c r="D263" s="523">
        <f>sumifs('ユニペイ6月分'!$F:$F,'ユニペイ6月分'!$AB:$AB,$F263)</f>
        <v>0</v>
      </c>
      <c r="E263" s="574">
        <v>45543.0</v>
      </c>
      <c r="F263" s="502" t="s">
        <v>25469</v>
      </c>
    </row>
    <row r="264">
      <c r="A264" s="520" t="str">
        <f t="shared" si="3"/>
        <v>2024年9月</v>
      </c>
      <c r="B264" s="522" t="s">
        <v>25470</v>
      </c>
      <c r="C264" s="522" t="s">
        <v>12</v>
      </c>
      <c r="D264" s="523">
        <f>sumifs('ユニペイ6月分'!$F:$F,'ユニペイ6月分'!$AB:$AB,$F264)</f>
        <v>0</v>
      </c>
      <c r="E264" s="574">
        <v>45549.0</v>
      </c>
      <c r="F264" s="502" t="s">
        <v>25471</v>
      </c>
    </row>
    <row r="265">
      <c r="A265" s="520" t="str">
        <f t="shared" si="3"/>
        <v>2024年9月</v>
      </c>
      <c r="B265" s="522" t="s">
        <v>25472</v>
      </c>
      <c r="C265" s="522" t="s">
        <v>12</v>
      </c>
      <c r="D265" s="523">
        <f>sumifs('ユニペイ6月分'!$F:$F,'ユニペイ6月分'!$AB:$AB,$F265)</f>
        <v>0</v>
      </c>
      <c r="E265" s="574">
        <v>45556.0</v>
      </c>
      <c r="F265" s="502" t="s">
        <v>25473</v>
      </c>
    </row>
    <row r="266">
      <c r="A266" s="520" t="str">
        <f t="shared" si="3"/>
        <v>2024年9月</v>
      </c>
      <c r="B266" s="522" t="s">
        <v>25474</v>
      </c>
      <c r="C266" s="522" t="s">
        <v>14</v>
      </c>
      <c r="D266" s="523">
        <f>sumifs('ユニペイ6月分'!$F:$F,'ユニペイ6月分'!$AB:$AB,$F266)</f>
        <v>0</v>
      </c>
      <c r="E266" s="574">
        <v>45557.0</v>
      </c>
      <c r="F266" s="502" t="s">
        <v>25475</v>
      </c>
    </row>
    <row r="267">
      <c r="A267" s="520" t="str">
        <f t="shared" si="3"/>
        <v>2024年9月</v>
      </c>
      <c r="B267" s="522" t="s">
        <v>25476</v>
      </c>
      <c r="C267" s="522" t="s">
        <v>12</v>
      </c>
      <c r="D267" s="523">
        <f>sumifs('ユニペイ6月分'!$F:$F,'ユニペイ6月分'!$AB:$AB,$F267)</f>
        <v>0</v>
      </c>
      <c r="E267" s="574">
        <v>45557.0</v>
      </c>
      <c r="F267" s="502" t="s">
        <v>25477</v>
      </c>
    </row>
    <row r="268">
      <c r="A268" s="520" t="str">
        <f t="shared" si="3"/>
        <v>2024年9月</v>
      </c>
      <c r="B268" s="522" t="s">
        <v>25478</v>
      </c>
      <c r="C268" s="522" t="s">
        <v>12</v>
      </c>
      <c r="D268" s="523">
        <f>sumifs('ユニペイ6月分'!$F:$F,'ユニペイ6月分'!$AB:$AB,$F268)</f>
        <v>0</v>
      </c>
      <c r="E268" s="574">
        <v>45558.0</v>
      </c>
      <c r="F268" s="502" t="s">
        <v>25479</v>
      </c>
    </row>
    <row r="269">
      <c r="A269" s="520" t="str">
        <f t="shared" si="3"/>
        <v>2024年9月</v>
      </c>
      <c r="B269" s="522" t="s">
        <v>25480</v>
      </c>
      <c r="C269" s="522" t="s">
        <v>14</v>
      </c>
      <c r="D269" s="523">
        <f>sumifs('ユニペイ6月分'!$F:$F,'ユニペイ6月分'!$AB:$AB,$F269)</f>
        <v>0</v>
      </c>
      <c r="E269" s="574">
        <v>45561.0</v>
      </c>
      <c r="F269" s="502" t="s">
        <v>25481</v>
      </c>
    </row>
    <row r="270">
      <c r="A270" s="520" t="str">
        <f t="shared" si="3"/>
        <v>2024年9月</v>
      </c>
      <c r="B270" s="522" t="s">
        <v>25482</v>
      </c>
      <c r="C270" s="522" t="s">
        <v>12</v>
      </c>
      <c r="D270" s="523">
        <f>sumifs('ユニペイ6月分'!$F:$F,'ユニペイ6月分'!$AB:$AB,$F270)</f>
        <v>0</v>
      </c>
      <c r="E270" s="574">
        <v>45561.0</v>
      </c>
      <c r="F270" s="502" t="s">
        <v>25483</v>
      </c>
    </row>
    <row r="271">
      <c r="A271" s="520" t="str">
        <f t="shared" si="3"/>
        <v>2024年9月</v>
      </c>
      <c r="B271" s="522" t="s">
        <v>25484</v>
      </c>
      <c r="C271" s="522" t="s">
        <v>12</v>
      </c>
      <c r="D271" s="523">
        <f>sumifs('ユニペイ6月分'!$F:$F,'ユニペイ6月分'!$AB:$AB,$F271)</f>
        <v>0</v>
      </c>
      <c r="E271" s="574">
        <v>45561.0</v>
      </c>
      <c r="F271" s="502" t="s">
        <v>25485</v>
      </c>
    </row>
    <row r="272">
      <c r="A272" s="520" t="str">
        <f t="shared" si="3"/>
        <v>2024年9月</v>
      </c>
      <c r="B272" s="522" t="s">
        <v>25486</v>
      </c>
      <c r="C272" s="522" t="s">
        <v>12</v>
      </c>
      <c r="D272" s="523">
        <f>sumifs('ユニペイ6月分'!$F:$F,'ユニペイ6月分'!$AB:$AB,$F272)</f>
        <v>0</v>
      </c>
      <c r="E272" s="574">
        <v>45561.0</v>
      </c>
      <c r="F272" s="502" t="s">
        <v>25487</v>
      </c>
    </row>
    <row r="273">
      <c r="A273" s="520" t="str">
        <f t="shared" si="3"/>
        <v>2024年9月</v>
      </c>
      <c r="B273" s="522" t="s">
        <v>25488</v>
      </c>
      <c r="C273" s="522" t="s">
        <v>14</v>
      </c>
      <c r="D273" s="523">
        <f>sumifs('ユニペイ6月分'!$F:$F,'ユニペイ6月分'!$AB:$AB,$F273)</f>
        <v>0</v>
      </c>
      <c r="E273" s="574">
        <v>45561.0</v>
      </c>
      <c r="F273" s="502" t="s">
        <v>25489</v>
      </c>
    </row>
    <row r="274">
      <c r="A274" s="520" t="str">
        <f t="shared" si="3"/>
        <v>2024年9月</v>
      </c>
      <c r="B274" s="522" t="s">
        <v>25490</v>
      </c>
      <c r="C274" s="522" t="s">
        <v>25393</v>
      </c>
      <c r="D274" s="523">
        <f>sumifs('ユニペイ6月分'!$F:$F,'ユニペイ6月分'!$AB:$AB,$F274)</f>
        <v>0</v>
      </c>
      <c r="E274" s="574">
        <v>45561.0</v>
      </c>
      <c r="F274" s="502" t="s">
        <v>25491</v>
      </c>
    </row>
    <row r="275">
      <c r="A275" s="520" t="str">
        <f t="shared" si="3"/>
        <v>2024年9月</v>
      </c>
      <c r="B275" s="522" t="s">
        <v>25492</v>
      </c>
      <c r="C275" s="522" t="s">
        <v>12</v>
      </c>
      <c r="D275" s="523">
        <f>sumifs('ユニペイ6月分'!$F:$F,'ユニペイ6月分'!$AB:$AB,$F275)</f>
        <v>0</v>
      </c>
      <c r="E275" s="574">
        <v>45562.0</v>
      </c>
      <c r="F275" s="502" t="s">
        <v>25493</v>
      </c>
    </row>
    <row r="276">
      <c r="A276" s="520" t="str">
        <f t="shared" si="3"/>
        <v>2024年9月</v>
      </c>
      <c r="B276" s="522" t="s">
        <v>25494</v>
      </c>
      <c r="C276" s="522" t="s">
        <v>25495</v>
      </c>
      <c r="D276" s="523">
        <f>sumifs('ユニペイ6月分'!$F:$F,'ユニペイ6月分'!$AB:$AB,$F276)</f>
        <v>0</v>
      </c>
      <c r="E276" s="574">
        <v>45562.0</v>
      </c>
      <c r="F276" s="502" t="s">
        <v>25496</v>
      </c>
    </row>
    <row r="277">
      <c r="A277" s="520" t="str">
        <f t="shared" si="3"/>
        <v>2024年10月</v>
      </c>
      <c r="B277" s="522" t="s">
        <v>25497</v>
      </c>
      <c r="C277" s="522" t="s">
        <v>12</v>
      </c>
      <c r="D277" s="523">
        <f>sumifs('ユニペイ6月分'!$F:$F,'ユニペイ6月分'!$AB:$AB,$F277)</f>
        <v>0</v>
      </c>
      <c r="E277" s="553">
        <v>45568.0</v>
      </c>
      <c r="F277" s="502" t="s">
        <v>25498</v>
      </c>
    </row>
    <row r="278">
      <c r="A278" s="520" t="str">
        <f t="shared" si="3"/>
        <v>2024年10月</v>
      </c>
      <c r="B278" s="522" t="s">
        <v>25499</v>
      </c>
      <c r="C278" s="522" t="s">
        <v>12</v>
      </c>
      <c r="D278" s="523">
        <f>sumifs('ユニペイ6月分'!$F:$F,'ユニペイ6月分'!$AB:$AB,$F278)</f>
        <v>0</v>
      </c>
      <c r="E278" s="553">
        <v>45570.0</v>
      </c>
      <c r="F278" s="502" t="s">
        <v>25500</v>
      </c>
    </row>
    <row r="279">
      <c r="A279" s="520" t="str">
        <f t="shared" si="3"/>
        <v>2024年10月</v>
      </c>
      <c r="B279" s="522" t="s">
        <v>25501</v>
      </c>
      <c r="C279" s="522" t="s">
        <v>12</v>
      </c>
      <c r="D279" s="523">
        <f>sumifs('ユニペイ6月分'!$F:$F,'ユニペイ6月分'!$AB:$AB,$F279)</f>
        <v>0</v>
      </c>
      <c r="E279" s="553">
        <v>45570.0</v>
      </c>
      <c r="F279" s="502" t="s">
        <v>25502</v>
      </c>
    </row>
    <row r="280">
      <c r="A280" s="520" t="str">
        <f t="shared" si="3"/>
        <v>2024年10月</v>
      </c>
      <c r="B280" s="522" t="s">
        <v>25503</v>
      </c>
      <c r="C280" s="522" t="s">
        <v>12</v>
      </c>
      <c r="D280" s="523">
        <f>sumifs('ユニペイ6月分'!$F:$F,'ユニペイ6月分'!$AB:$AB,$F280)</f>
        <v>0</v>
      </c>
      <c r="E280" s="553">
        <v>45572.0</v>
      </c>
      <c r="F280" s="502" t="s">
        <v>25504</v>
      </c>
    </row>
    <row r="281">
      <c r="A281" s="520" t="str">
        <f t="shared" si="3"/>
        <v>2024年10月</v>
      </c>
      <c r="B281" s="522" t="s">
        <v>25505</v>
      </c>
      <c r="C281" s="522" t="s">
        <v>14</v>
      </c>
      <c r="D281" s="523">
        <f>sumifs('ユニペイ6月分'!$F:$F,'ユニペイ6月分'!$AB:$AB,$F281)</f>
        <v>0</v>
      </c>
      <c r="E281" s="553">
        <v>45570.0</v>
      </c>
      <c r="F281" s="502" t="s">
        <v>25506</v>
      </c>
    </row>
    <row r="282">
      <c r="A282" s="520" t="str">
        <f t="shared" si="3"/>
        <v>2024年10月</v>
      </c>
      <c r="B282" s="522" t="s">
        <v>25507</v>
      </c>
      <c r="C282" s="522" t="s">
        <v>12</v>
      </c>
      <c r="D282" s="523">
        <f>sumifs('ユニペイ6月分'!$F:$F,'ユニペイ6月分'!$AB:$AB,$F282)</f>
        <v>0</v>
      </c>
      <c r="E282" s="553">
        <v>45577.0</v>
      </c>
      <c r="F282" s="502" t="s">
        <v>25508</v>
      </c>
    </row>
    <row r="283">
      <c r="A283" s="520" t="str">
        <f t="shared" si="3"/>
        <v>2024年10月</v>
      </c>
      <c r="B283" s="522" t="s">
        <v>25509</v>
      </c>
      <c r="C283" s="522" t="s">
        <v>12</v>
      </c>
      <c r="D283" s="523">
        <f>sumifs('ユニペイ6月分'!$F:$F,'ユニペイ6月分'!$AB:$AB,$F283)</f>
        <v>0</v>
      </c>
      <c r="E283" s="553">
        <v>45580.0</v>
      </c>
      <c r="F283" s="502" t="s">
        <v>25510</v>
      </c>
    </row>
    <row r="284">
      <c r="A284" s="520" t="str">
        <f t="shared" si="3"/>
        <v>2024年10月</v>
      </c>
      <c r="B284" s="522" t="s">
        <v>25511</v>
      </c>
      <c r="C284" s="522" t="s">
        <v>16</v>
      </c>
      <c r="D284" s="523">
        <f>sumifs('ユニペイ6月分'!$F:$F,'ユニペイ6月分'!$AB:$AB,$F284)</f>
        <v>0</v>
      </c>
      <c r="E284" s="553">
        <v>45580.0</v>
      </c>
      <c r="F284" s="502" t="s">
        <v>25512</v>
      </c>
    </row>
    <row r="285">
      <c r="A285" s="520" t="str">
        <f t="shared" si="3"/>
        <v>2024年10月</v>
      </c>
      <c r="B285" s="522" t="s">
        <v>25513</v>
      </c>
      <c r="C285" s="522" t="s">
        <v>12</v>
      </c>
      <c r="D285" s="523">
        <f>sumifs('ユニペイ6月分'!$F:$F,'ユニペイ6月分'!$AB:$AB,$F285)</f>
        <v>0</v>
      </c>
      <c r="E285" s="553">
        <v>45582.0</v>
      </c>
      <c r="F285" s="502" t="s">
        <v>25514</v>
      </c>
    </row>
    <row r="286">
      <c r="A286" s="520" t="str">
        <f t="shared" si="3"/>
        <v>2024年10月</v>
      </c>
      <c r="B286" s="522" t="s">
        <v>25515</v>
      </c>
      <c r="C286" s="522" t="s">
        <v>12</v>
      </c>
      <c r="D286" s="523">
        <f>sumifs('ユニペイ6月分'!$F:$F,'ユニペイ6月分'!$AB:$AB,$F286)</f>
        <v>0</v>
      </c>
      <c r="E286" s="553">
        <v>45582.0</v>
      </c>
      <c r="F286" s="502" t="s">
        <v>25516</v>
      </c>
    </row>
    <row r="287">
      <c r="A287" s="520" t="str">
        <f t="shared" si="3"/>
        <v>2024年10月</v>
      </c>
      <c r="B287" s="522" t="s">
        <v>25517</v>
      </c>
      <c r="C287" s="522" t="s">
        <v>12</v>
      </c>
      <c r="D287" s="523">
        <f>sumifs('ユニペイ6月分'!$F:$F,'ユニペイ6月分'!$AB:$AB,$F287)</f>
        <v>0</v>
      </c>
      <c r="E287" s="553">
        <v>45583.0</v>
      </c>
      <c r="F287" s="502" t="s">
        <v>25518</v>
      </c>
    </row>
    <row r="288">
      <c r="A288" s="520" t="str">
        <f t="shared" si="3"/>
        <v>2024年10月</v>
      </c>
      <c r="B288" s="522" t="s">
        <v>25519</v>
      </c>
      <c r="C288" s="522" t="s">
        <v>14</v>
      </c>
      <c r="D288" s="523">
        <f>sumifs('ユニペイ6月分'!$F:$F,'ユニペイ6月分'!$AB:$AB,$F288)</f>
        <v>0</v>
      </c>
      <c r="E288" s="553">
        <v>45583.0</v>
      </c>
      <c r="F288" s="502" t="s">
        <v>25520</v>
      </c>
    </row>
    <row r="289">
      <c r="A289" s="520" t="str">
        <f t="shared" si="3"/>
        <v>2024年10月</v>
      </c>
      <c r="B289" s="522" t="s">
        <v>25521</v>
      </c>
      <c r="C289" s="522" t="s">
        <v>12</v>
      </c>
      <c r="D289" s="523">
        <f>sumifs('ユニペイ6月分'!$F:$F,'ユニペイ6月分'!$AB:$AB,$F289)</f>
        <v>0</v>
      </c>
      <c r="E289" s="553">
        <v>45582.0</v>
      </c>
      <c r="F289" s="502" t="s">
        <v>25522</v>
      </c>
    </row>
    <row r="290">
      <c r="A290" s="520" t="str">
        <f t="shared" si="3"/>
        <v>2024年10月</v>
      </c>
      <c r="B290" s="522" t="s">
        <v>25523</v>
      </c>
      <c r="C290" s="522" t="s">
        <v>16</v>
      </c>
      <c r="D290" s="523">
        <f>sumifs('ユニペイ6月分'!$F:$F,'ユニペイ6月分'!$AB:$AB,$F290)</f>
        <v>0</v>
      </c>
      <c r="E290" s="553">
        <v>45587.0</v>
      </c>
      <c r="F290" s="502" t="s">
        <v>25524</v>
      </c>
    </row>
    <row r="291">
      <c r="A291" s="520" t="str">
        <f t="shared" si="3"/>
        <v>2024年10月</v>
      </c>
      <c r="B291" s="522" t="s">
        <v>25525</v>
      </c>
      <c r="C291" s="522" t="s">
        <v>12</v>
      </c>
      <c r="D291" s="523">
        <f>sumifs('ユニペイ6月分'!$F:$F,'ユニペイ6月分'!$AB:$AB,$F291)</f>
        <v>0</v>
      </c>
      <c r="E291" s="553">
        <v>45588.0</v>
      </c>
      <c r="F291" s="502" t="s">
        <v>25526</v>
      </c>
    </row>
    <row r="292">
      <c r="A292" s="520" t="str">
        <f t="shared" si="3"/>
        <v>2024年10月</v>
      </c>
      <c r="B292" s="522" t="s">
        <v>25527</v>
      </c>
      <c r="C292" s="522" t="s">
        <v>16</v>
      </c>
      <c r="D292" s="523">
        <f>sumifs('ユニペイ6月分'!$F:$F,'ユニペイ6月分'!$AB:$AB,$F292)</f>
        <v>0</v>
      </c>
      <c r="E292" s="553">
        <v>45589.0</v>
      </c>
      <c r="F292" s="502" t="s">
        <v>25528</v>
      </c>
    </row>
    <row r="293">
      <c r="A293" s="520" t="str">
        <f t="shared" si="3"/>
        <v>2024年10月</v>
      </c>
      <c r="B293" s="522" t="s">
        <v>25529</v>
      </c>
      <c r="C293" s="522" t="s">
        <v>12</v>
      </c>
      <c r="D293" s="523">
        <f>sumifs('ユニペイ6月分'!$F:$F,'ユニペイ6月分'!$AB:$AB,$F293)</f>
        <v>0</v>
      </c>
      <c r="E293" s="553">
        <v>45586.0</v>
      </c>
      <c r="F293" s="502" t="s">
        <v>25530</v>
      </c>
    </row>
    <row r="294">
      <c r="A294" s="520" t="str">
        <f t="shared" si="3"/>
        <v>2024年10月</v>
      </c>
      <c r="B294" s="522" t="s">
        <v>25531</v>
      </c>
      <c r="C294" s="522" t="s">
        <v>14</v>
      </c>
      <c r="D294" s="523">
        <f>sumifs('ユニペイ6月分'!$F:$F,'ユニペイ6月分'!$AB:$AB,$F294)</f>
        <v>0</v>
      </c>
      <c r="E294" s="553">
        <v>45590.0</v>
      </c>
      <c r="F294" s="502" t="s">
        <v>25532</v>
      </c>
    </row>
    <row r="295">
      <c r="A295" s="520" t="str">
        <f t="shared" si="3"/>
        <v>2024年11月</v>
      </c>
      <c r="B295" s="575" t="s">
        <v>25533</v>
      </c>
      <c r="C295" s="522" t="s">
        <v>12</v>
      </c>
      <c r="D295" s="523">
        <f>sumifs('ユニペイ6月分'!$F:$F,'ユニペイ6月分'!$AB:$AB,$F295)</f>
        <v>0</v>
      </c>
      <c r="E295" s="576">
        <v>45601.0</v>
      </c>
      <c r="F295" s="502" t="s">
        <v>25534</v>
      </c>
    </row>
    <row r="296">
      <c r="A296" s="520" t="str">
        <f t="shared" si="3"/>
        <v>2024年11月</v>
      </c>
      <c r="B296" s="575" t="s">
        <v>25535</v>
      </c>
      <c r="C296" s="522" t="s">
        <v>12</v>
      </c>
      <c r="D296" s="523">
        <f>sumifs('ユニペイ6月分'!$F:$F,'ユニペイ6月分'!$AB:$AB,$F296)</f>
        <v>0</v>
      </c>
      <c r="E296" s="576">
        <v>45602.0</v>
      </c>
      <c r="F296" s="502" t="s">
        <v>25536</v>
      </c>
    </row>
    <row r="297">
      <c r="A297" s="520" t="str">
        <f t="shared" si="3"/>
        <v>2024年11月</v>
      </c>
      <c r="B297" s="522" t="s">
        <v>25537</v>
      </c>
      <c r="C297" s="522"/>
      <c r="D297" s="523">
        <f>sumifs('ユニペイ6月分'!$F:$F,'ユニペイ6月分'!$AB:$AB,$F297)</f>
        <v>0</v>
      </c>
      <c r="E297" s="576">
        <v>45603.0</v>
      </c>
      <c r="F297" s="502" t="s">
        <v>25538</v>
      </c>
    </row>
    <row r="298">
      <c r="A298" s="520" t="str">
        <f t="shared" si="3"/>
        <v>2024年11月</v>
      </c>
      <c r="B298" s="575" t="s">
        <v>25539</v>
      </c>
      <c r="C298" s="522" t="s">
        <v>14</v>
      </c>
      <c r="D298" s="523">
        <f>sumifs('ユニペイ6月分'!$F:$F,'ユニペイ6月分'!$AB:$AB,$F298)</f>
        <v>0</v>
      </c>
      <c r="E298" s="576">
        <v>45602.0</v>
      </c>
      <c r="F298" s="502" t="s">
        <v>25540</v>
      </c>
    </row>
    <row r="299">
      <c r="A299" s="520" t="str">
        <f t="shared" si="3"/>
        <v>2024年11月</v>
      </c>
      <c r="B299" s="575" t="s">
        <v>25541</v>
      </c>
      <c r="C299" s="522" t="s">
        <v>12</v>
      </c>
      <c r="D299" s="523">
        <f>sumifs('ユニペイ6月分'!$F:$F,'ユニペイ6月分'!$AB:$AB,$F299)</f>
        <v>0</v>
      </c>
      <c r="E299" s="576">
        <v>45604.0</v>
      </c>
      <c r="F299" s="502" t="s">
        <v>25542</v>
      </c>
    </row>
    <row r="300">
      <c r="A300" s="520" t="str">
        <f t="shared" si="3"/>
        <v>2024年11月</v>
      </c>
      <c r="B300" s="575" t="s">
        <v>25543</v>
      </c>
      <c r="C300" s="522" t="s">
        <v>12</v>
      </c>
      <c r="D300" s="523">
        <f>sumifs('ユニペイ6月分'!$F:$F,'ユニペイ6月分'!$AB:$AB,$F300)</f>
        <v>0</v>
      </c>
      <c r="E300" s="576">
        <v>45603.0</v>
      </c>
      <c r="F300" s="502" t="s">
        <v>25544</v>
      </c>
    </row>
    <row r="301">
      <c r="A301" s="520" t="str">
        <f t="shared" si="3"/>
        <v>2024年11月</v>
      </c>
      <c r="B301" s="575" t="s">
        <v>25545</v>
      </c>
      <c r="C301" s="522" t="s">
        <v>12</v>
      </c>
      <c r="D301" s="523">
        <f>sumifs('ユニペイ6月分'!$F:$F,'ユニペイ6月分'!$AB:$AB,$F301)</f>
        <v>0</v>
      </c>
      <c r="E301" s="576">
        <v>45605.0</v>
      </c>
      <c r="F301" s="502" t="s">
        <v>25546</v>
      </c>
    </row>
    <row r="302">
      <c r="A302" s="520" t="str">
        <f t="shared" si="3"/>
        <v>2024年11月</v>
      </c>
      <c r="B302" s="575" t="s">
        <v>25547</v>
      </c>
      <c r="C302" s="522" t="s">
        <v>12</v>
      </c>
      <c r="D302" s="523">
        <f>sumifs('ユニペイ6月分'!$F:$F,'ユニペイ6月分'!$AB:$AB,$F302)</f>
        <v>0</v>
      </c>
      <c r="E302" s="576">
        <v>45612.0</v>
      </c>
      <c r="F302" s="502" t="s">
        <v>25548</v>
      </c>
    </row>
    <row r="303">
      <c r="A303" s="520" t="str">
        <f t="shared" si="3"/>
        <v>2024年11月</v>
      </c>
      <c r="B303" s="575" t="s">
        <v>25549</v>
      </c>
      <c r="C303" s="522" t="s">
        <v>12</v>
      </c>
      <c r="D303" s="523">
        <f>sumifs('ユニペイ6月分'!$F:$F,'ユニペイ6月分'!$AB:$AB,$F303)</f>
        <v>0</v>
      </c>
      <c r="E303" s="576">
        <v>45605.0</v>
      </c>
      <c r="F303" s="502" t="s">
        <v>25550</v>
      </c>
    </row>
    <row r="304">
      <c r="A304" s="520" t="str">
        <f t="shared" si="3"/>
        <v>2024年11月</v>
      </c>
      <c r="B304" s="575" t="s">
        <v>25551</v>
      </c>
      <c r="C304" s="522" t="s">
        <v>14</v>
      </c>
      <c r="D304" s="523">
        <f>sumifs('ユニペイ6月分'!$F:$F,'ユニペイ6月分'!$AB:$AB,$F304)</f>
        <v>0</v>
      </c>
      <c r="E304" s="576">
        <v>45612.0</v>
      </c>
      <c r="F304" s="502" t="s">
        <v>25552</v>
      </c>
    </row>
    <row r="305">
      <c r="A305" s="520" t="str">
        <f t="shared" si="3"/>
        <v>2024年11月</v>
      </c>
      <c r="B305" s="522" t="s">
        <v>25553</v>
      </c>
      <c r="C305" s="522" t="s">
        <v>12</v>
      </c>
      <c r="D305" s="523">
        <f>sumifs('ユニペイ6月分'!$F:$F,'ユニペイ6月分'!$AB:$AB,$F305)</f>
        <v>0</v>
      </c>
      <c r="E305" s="576">
        <v>45616.0</v>
      </c>
      <c r="F305" s="502" t="s">
        <v>25554</v>
      </c>
    </row>
    <row r="306">
      <c r="A306" s="520" t="str">
        <f t="shared" si="3"/>
        <v>2024年11月</v>
      </c>
      <c r="B306" s="575" t="s">
        <v>25555</v>
      </c>
      <c r="C306" s="522" t="s">
        <v>12</v>
      </c>
      <c r="D306" s="523">
        <f>sumifs('ユニペイ6月分'!$F:$F,'ユニペイ6月分'!$AB:$AB,$F306)</f>
        <v>0</v>
      </c>
      <c r="E306" s="576">
        <v>45614.0</v>
      </c>
      <c r="F306" s="502" t="s">
        <v>25556</v>
      </c>
    </row>
    <row r="307">
      <c r="A307" s="520" t="str">
        <f t="shared" si="3"/>
        <v>2024年11月</v>
      </c>
      <c r="B307" s="575" t="s">
        <v>25557</v>
      </c>
      <c r="C307" s="522" t="s">
        <v>12</v>
      </c>
      <c r="D307" s="523">
        <f>sumifs('ユニペイ6月分'!$F:$F,'ユニペイ6月分'!$AB:$AB,$F307)</f>
        <v>0</v>
      </c>
      <c r="E307" s="576">
        <v>45609.0</v>
      </c>
      <c r="F307" s="502" t="s">
        <v>25558</v>
      </c>
    </row>
    <row r="308">
      <c r="A308" s="520" t="str">
        <f t="shared" si="3"/>
        <v>2024年11月</v>
      </c>
      <c r="B308" s="575" t="s">
        <v>25559</v>
      </c>
      <c r="C308" s="522" t="s">
        <v>14</v>
      </c>
      <c r="D308" s="523">
        <f>sumifs('ユニペイ6月分'!$F:$F,'ユニペイ6月分'!$AB:$AB,$F308)</f>
        <v>0</v>
      </c>
      <c r="E308" s="576">
        <v>45622.0</v>
      </c>
      <c r="F308" s="502" t="s">
        <v>25560</v>
      </c>
    </row>
    <row r="309">
      <c r="A309" s="520" t="str">
        <f t="shared" si="3"/>
        <v>2024年11月</v>
      </c>
      <c r="B309" s="522" t="s">
        <v>25561</v>
      </c>
      <c r="C309" s="522" t="s">
        <v>25495</v>
      </c>
      <c r="D309" s="523">
        <f>sumifs('ユニペイ6月分'!$F:$F,'ユニペイ6月分'!$AB:$AB,$F309)</f>
        <v>0</v>
      </c>
      <c r="E309" s="576">
        <v>45616.0</v>
      </c>
      <c r="F309" s="502" t="s">
        <v>25562</v>
      </c>
    </row>
    <row r="310">
      <c r="A310" s="520" t="str">
        <f t="shared" si="3"/>
        <v>2024年11月</v>
      </c>
      <c r="B310" s="575" t="s">
        <v>25563</v>
      </c>
      <c r="C310" s="522" t="s">
        <v>12</v>
      </c>
      <c r="D310" s="523">
        <f>sumifs('ユニペイ6月分'!$F:$F,'ユニペイ6月分'!$AB:$AB,$F310)</f>
        <v>0</v>
      </c>
      <c r="E310" s="576">
        <v>45620.0</v>
      </c>
      <c r="F310" s="502" t="s">
        <v>25564</v>
      </c>
    </row>
    <row r="311">
      <c r="A311" s="520" t="str">
        <f t="shared" si="3"/>
        <v>2024年11月</v>
      </c>
      <c r="B311" s="575" t="s">
        <v>25565</v>
      </c>
      <c r="C311" s="522" t="s">
        <v>12</v>
      </c>
      <c r="D311" s="523">
        <f>sumifs('ユニペイ6月分'!$F:$F,'ユニペイ6月分'!$AB:$AB,$F311)</f>
        <v>0</v>
      </c>
      <c r="E311" s="576">
        <v>45622.0</v>
      </c>
      <c r="F311" s="502" t="s">
        <v>25566</v>
      </c>
    </row>
    <row r="312">
      <c r="A312" s="520" t="str">
        <f t="shared" si="3"/>
        <v>2024年11月</v>
      </c>
      <c r="B312" s="575" t="s">
        <v>25567</v>
      </c>
      <c r="C312" s="522" t="s">
        <v>12</v>
      </c>
      <c r="D312" s="523">
        <f>sumifs('ユニペイ6月分'!$F:$F,'ユニペイ6月分'!$AB:$AB,$F312)</f>
        <v>0</v>
      </c>
      <c r="E312" s="576">
        <v>45620.0</v>
      </c>
      <c r="F312" s="502" t="s">
        <v>25568</v>
      </c>
    </row>
    <row r="313">
      <c r="A313" s="520" t="str">
        <f t="shared" si="3"/>
        <v>2024年11月</v>
      </c>
      <c r="B313" s="575" t="s">
        <v>25569</v>
      </c>
      <c r="C313" s="522" t="s">
        <v>12</v>
      </c>
      <c r="D313" s="523">
        <f>sumifs('ユニペイ6月分'!$F:$F,'ユニペイ6月分'!$AB:$AB,$F313)</f>
        <v>0</v>
      </c>
      <c r="E313" s="576">
        <v>45604.0</v>
      </c>
      <c r="F313" s="502" t="s">
        <v>25570</v>
      </c>
    </row>
    <row r="314">
      <c r="A314" s="520" t="str">
        <f t="shared" si="3"/>
        <v>2024年11月</v>
      </c>
      <c r="B314" s="575" t="s">
        <v>25571</v>
      </c>
      <c r="C314" s="522" t="s">
        <v>12</v>
      </c>
      <c r="D314" s="523">
        <f>sumifs('ユニペイ6月分'!$F:$F,'ユニペイ6月分'!$AB:$AB,$F314)</f>
        <v>0</v>
      </c>
      <c r="E314" s="576">
        <v>45603.0</v>
      </c>
      <c r="F314" s="502" t="s">
        <v>25572</v>
      </c>
    </row>
    <row r="315">
      <c r="A315" s="520" t="str">
        <f t="shared" si="3"/>
        <v>2024年11月</v>
      </c>
      <c r="B315" s="575" t="s">
        <v>25573</v>
      </c>
      <c r="C315" s="522" t="s">
        <v>12</v>
      </c>
      <c r="D315" s="523">
        <f>sumifs('ユニペイ6月分'!$F:$F,'ユニペイ6月分'!$AB:$AB,$F315)</f>
        <v>0</v>
      </c>
      <c r="E315" s="576">
        <v>45612.0</v>
      </c>
      <c r="F315" s="502" t="s">
        <v>25574</v>
      </c>
    </row>
    <row r="316">
      <c r="A316" s="520" t="str">
        <f t="shared" si="3"/>
        <v>2024年11月</v>
      </c>
      <c r="B316" s="575" t="s">
        <v>25575</v>
      </c>
      <c r="C316" s="522" t="s">
        <v>12</v>
      </c>
      <c r="D316" s="523">
        <f>sumifs('ユニペイ6月分'!$F:$F,'ユニペイ6月分'!$AB:$AB,$F316)</f>
        <v>0</v>
      </c>
      <c r="E316" s="576">
        <v>45616.0</v>
      </c>
      <c r="F316" s="502" t="s">
        <v>25576</v>
      </c>
    </row>
    <row r="317">
      <c r="A317" s="520" t="str">
        <f t="shared" si="3"/>
        <v>2024年11月</v>
      </c>
      <c r="B317" s="575" t="s">
        <v>25577</v>
      </c>
      <c r="C317" s="522" t="s">
        <v>16</v>
      </c>
      <c r="D317" s="523">
        <f>sumifs('ユニペイ6月分'!$F:$F,'ユニペイ6月分'!$AB:$AB,$F317)</f>
        <v>0</v>
      </c>
      <c r="E317" s="576">
        <v>45623.0</v>
      </c>
      <c r="F317" s="502" t="s">
        <v>25578</v>
      </c>
    </row>
    <row r="318">
      <c r="A318" s="520" t="str">
        <f t="shared" si="3"/>
        <v>2024年11月</v>
      </c>
      <c r="B318" s="575" t="s">
        <v>25579</v>
      </c>
      <c r="C318" s="522" t="s">
        <v>12</v>
      </c>
      <c r="D318" s="523">
        <f>sumifs('ユニペイ6月分'!$F:$F,'ユニペイ6月分'!$AB:$AB,$F318)</f>
        <v>0</v>
      </c>
      <c r="E318" s="576">
        <v>45626.0</v>
      </c>
      <c r="F318" s="502" t="s">
        <v>25580</v>
      </c>
    </row>
    <row r="319">
      <c r="A319" s="520" t="str">
        <f t="shared" si="3"/>
        <v>2024年12月</v>
      </c>
      <c r="B319" s="522" t="s">
        <v>25581</v>
      </c>
      <c r="C319" s="522" t="s">
        <v>14</v>
      </c>
      <c r="D319" s="523">
        <f>sumifs('ユニペイ6月分'!$F:$F,'ユニペイ6月分'!$AB:$AB,$F319)</f>
        <v>0</v>
      </c>
      <c r="E319" s="560">
        <v>45627.0</v>
      </c>
      <c r="F319" s="502" t="s">
        <v>25582</v>
      </c>
    </row>
    <row r="320">
      <c r="A320" s="520" t="str">
        <f t="shared" si="3"/>
        <v>2024年12月</v>
      </c>
      <c r="B320" s="522" t="s">
        <v>25583</v>
      </c>
      <c r="C320" s="522" t="s">
        <v>14</v>
      </c>
      <c r="D320" s="523">
        <f>sumifs('ユニペイ6月分'!$F:$F,'ユニペイ6月分'!$AB:$AB,$F320)</f>
        <v>0</v>
      </c>
      <c r="E320" s="560">
        <v>45627.0</v>
      </c>
      <c r="F320" s="502" t="s">
        <v>25584</v>
      </c>
    </row>
    <row r="321">
      <c r="A321" s="520" t="str">
        <f t="shared" si="3"/>
        <v>2024年12月</v>
      </c>
      <c r="B321" s="522" t="s">
        <v>25585</v>
      </c>
      <c r="C321" s="522" t="s">
        <v>12</v>
      </c>
      <c r="D321" s="523">
        <f>sumifs('ユニペイ6月分'!$F:$F,'ユニペイ6月分'!$AB:$AB,$F321)</f>
        <v>0</v>
      </c>
      <c r="E321" s="560">
        <v>45628.0</v>
      </c>
      <c r="F321" s="502" t="s">
        <v>25586</v>
      </c>
    </row>
    <row r="322">
      <c r="A322" s="520" t="str">
        <f t="shared" si="3"/>
        <v>2024年12月</v>
      </c>
      <c r="B322" s="522" t="s">
        <v>25587</v>
      </c>
      <c r="C322" s="522"/>
      <c r="D322" s="523">
        <f>sumifs('ユニペイ6月分'!$F:$F,'ユニペイ6月分'!$AB:$AB,$F322)</f>
        <v>0</v>
      </c>
      <c r="E322" s="560">
        <v>45629.0</v>
      </c>
      <c r="F322" s="502" t="s">
        <v>25588</v>
      </c>
    </row>
    <row r="323">
      <c r="A323" s="520" t="str">
        <f t="shared" si="3"/>
        <v>2024年12月</v>
      </c>
      <c r="B323" s="522" t="s">
        <v>25589</v>
      </c>
      <c r="C323" s="522" t="s">
        <v>12</v>
      </c>
      <c r="D323" s="523">
        <f>sumifs('ユニペイ6月分'!$F:$F,'ユニペイ6月分'!$AB:$AB,$F323)</f>
        <v>0</v>
      </c>
      <c r="E323" s="560">
        <v>45633.0</v>
      </c>
      <c r="F323" s="502" t="s">
        <v>25590</v>
      </c>
    </row>
    <row r="324">
      <c r="A324" s="520" t="str">
        <f t="shared" si="3"/>
        <v>2024年12月</v>
      </c>
      <c r="B324" s="522" t="s">
        <v>25591</v>
      </c>
      <c r="C324" s="522" t="s">
        <v>12</v>
      </c>
      <c r="D324" s="523">
        <f>sumifs('ユニペイ6月分'!$F:$F,'ユニペイ6月分'!$AB:$AB,$F324)</f>
        <v>0</v>
      </c>
      <c r="E324" s="560">
        <v>45637.0</v>
      </c>
      <c r="F324" s="502" t="s">
        <v>25592</v>
      </c>
    </row>
    <row r="325">
      <c r="A325" s="520" t="str">
        <f t="shared" si="3"/>
        <v>2024年12月</v>
      </c>
      <c r="B325" s="522" t="s">
        <v>25593</v>
      </c>
      <c r="C325" s="522" t="s">
        <v>12</v>
      </c>
      <c r="D325" s="523">
        <f>sumifs('ユニペイ6月分'!$F:$F,'ユニペイ6月分'!$AB:$AB,$F325)</f>
        <v>0</v>
      </c>
      <c r="E325" s="560">
        <v>45640.0</v>
      </c>
      <c r="F325" s="502" t="s">
        <v>25594</v>
      </c>
    </row>
    <row r="326">
      <c r="A326" s="520" t="str">
        <f t="shared" si="3"/>
        <v>2024年12月</v>
      </c>
      <c r="B326" s="522" t="s">
        <v>25595</v>
      </c>
      <c r="C326" s="522" t="s">
        <v>14</v>
      </c>
      <c r="D326" s="523">
        <f>sumifs('ユニペイ6月分'!$F:$F,'ユニペイ6月分'!$AB:$AB,$F326)</f>
        <v>0</v>
      </c>
      <c r="E326" s="560">
        <v>45642.0</v>
      </c>
      <c r="F326" s="502" t="s">
        <v>25596</v>
      </c>
    </row>
    <row r="327">
      <c r="A327" s="520" t="str">
        <f t="shared" si="3"/>
        <v>2024年12月</v>
      </c>
      <c r="B327" s="522" t="s">
        <v>25597</v>
      </c>
      <c r="C327" s="522" t="s">
        <v>25011</v>
      </c>
      <c r="D327" s="523">
        <f>sumifs('ユニペイ6月分'!$F:$F,'ユニペイ6月分'!$AB:$AB,$F327)</f>
        <v>0</v>
      </c>
      <c r="E327" s="560">
        <v>45642.0</v>
      </c>
      <c r="F327" s="502" t="s">
        <v>25598</v>
      </c>
    </row>
    <row r="328">
      <c r="A328" s="520" t="str">
        <f t="shared" si="3"/>
        <v>2024年12月</v>
      </c>
      <c r="B328" s="522" t="s">
        <v>25599</v>
      </c>
      <c r="C328" s="522" t="s">
        <v>14</v>
      </c>
      <c r="D328" s="523">
        <f>sumifs('ユニペイ6月分'!$F:$F,'ユニペイ6月分'!$AB:$AB,$F328)</f>
        <v>0</v>
      </c>
      <c r="E328" s="560">
        <v>45643.0</v>
      </c>
      <c r="F328" s="502" t="s">
        <v>25600</v>
      </c>
    </row>
    <row r="329">
      <c r="A329" s="520" t="str">
        <f t="shared" si="3"/>
        <v>2024年12月</v>
      </c>
      <c r="B329" s="522" t="s">
        <v>25601</v>
      </c>
      <c r="C329" s="522" t="s">
        <v>12</v>
      </c>
      <c r="D329" s="523">
        <f>sumifs('ユニペイ6月分'!$F:$F,'ユニペイ6月分'!$AB:$AB,$F329)</f>
        <v>0</v>
      </c>
      <c r="E329" s="560">
        <v>45644.0</v>
      </c>
      <c r="F329" s="502" t="s">
        <v>25602</v>
      </c>
    </row>
    <row r="330">
      <c r="A330" s="520" t="str">
        <f t="shared" si="3"/>
        <v>2024年12月</v>
      </c>
      <c r="B330" s="522" t="s">
        <v>25603</v>
      </c>
      <c r="C330" s="522" t="s">
        <v>12</v>
      </c>
      <c r="D330" s="523">
        <f>sumifs('ユニペイ6月分'!$F:$F,'ユニペイ6月分'!$AB:$AB,$F330)</f>
        <v>0</v>
      </c>
      <c r="E330" s="560">
        <v>45648.0</v>
      </c>
      <c r="F330" s="502" t="s">
        <v>25604</v>
      </c>
    </row>
    <row r="331">
      <c r="A331" s="520" t="str">
        <f t="shared" si="3"/>
        <v>2024年12月</v>
      </c>
      <c r="B331" s="522" t="s">
        <v>25605</v>
      </c>
      <c r="C331" s="522" t="s">
        <v>12</v>
      </c>
      <c r="D331" s="523">
        <f>sumifs('ユニペイ6月分'!$F:$F,'ユニペイ6月分'!$AB:$AB,$F331)</f>
        <v>0</v>
      </c>
      <c r="E331" s="560">
        <v>45649.0</v>
      </c>
      <c r="F331" s="502" t="s">
        <v>25606</v>
      </c>
    </row>
    <row r="332">
      <c r="A332" s="520" t="str">
        <f t="shared" si="3"/>
        <v>2024年12月</v>
      </c>
      <c r="B332" s="522" t="s">
        <v>25607</v>
      </c>
      <c r="C332" s="522" t="s">
        <v>12</v>
      </c>
      <c r="D332" s="523">
        <f>sumifs('ユニペイ6月分'!$F:$F,'ユニペイ6月分'!$AB:$AB,$F332)</f>
        <v>0</v>
      </c>
      <c r="E332" s="560">
        <v>45653.0</v>
      </c>
      <c r="F332" s="502" t="s">
        <v>25608</v>
      </c>
    </row>
    <row r="333">
      <c r="A333" s="520" t="str">
        <f t="shared" si="3"/>
        <v>2024年12月</v>
      </c>
      <c r="B333" s="522" t="s">
        <v>25609</v>
      </c>
      <c r="C333" s="522" t="s">
        <v>12</v>
      </c>
      <c r="D333" s="523">
        <f>sumifs('ユニペイ6月分'!$F:$F,'ユニペイ6月分'!$AB:$AB,$F333)</f>
        <v>0</v>
      </c>
      <c r="E333" s="560">
        <v>45655.0</v>
      </c>
      <c r="F333" s="502" t="s">
        <v>25610</v>
      </c>
    </row>
    <row r="334">
      <c r="A334" s="520" t="str">
        <f t="shared" si="3"/>
        <v>2024年12月</v>
      </c>
      <c r="B334" s="522" t="s">
        <v>25611</v>
      </c>
      <c r="C334" s="522" t="s">
        <v>14</v>
      </c>
      <c r="D334" s="523">
        <f>sumifs('ユニペイ6月分'!$F:$F,'ユニペイ6月分'!$AB:$AB,$F334)</f>
        <v>0</v>
      </c>
      <c r="E334" s="560">
        <v>45656.0</v>
      </c>
      <c r="F334" s="502" t="s">
        <v>25612</v>
      </c>
    </row>
    <row r="335">
      <c r="A335" s="520" t="str">
        <f t="shared" si="3"/>
        <v>2025年1月</v>
      </c>
      <c r="B335" s="577" t="s">
        <v>25613</v>
      </c>
      <c r="C335" s="522" t="s">
        <v>12</v>
      </c>
      <c r="D335" s="523">
        <f>sumifs('ユニペイ6月分'!$F:$F,'ユニペイ6月分'!$AB:$AB,$F335)</f>
        <v>0</v>
      </c>
      <c r="E335" s="578">
        <v>45660.0</v>
      </c>
      <c r="F335" s="502" t="s">
        <v>25614</v>
      </c>
    </row>
    <row r="336">
      <c r="A336" s="520" t="str">
        <f t="shared" si="3"/>
        <v>2025年1月</v>
      </c>
      <c r="B336" s="577" t="s">
        <v>25615</v>
      </c>
      <c r="C336" s="522" t="s">
        <v>12</v>
      </c>
      <c r="D336" s="523">
        <f>sumifs('ユニペイ6月分'!$F:$F,'ユニペイ6月分'!$AB:$AB,$F336)</f>
        <v>0</v>
      </c>
      <c r="E336" s="578">
        <v>45664.0</v>
      </c>
      <c r="F336" s="502" t="s">
        <v>25616</v>
      </c>
    </row>
    <row r="337">
      <c r="A337" s="520" t="str">
        <f t="shared" si="3"/>
        <v>2025年1月</v>
      </c>
      <c r="B337" s="577" t="s">
        <v>25617</v>
      </c>
      <c r="C337" s="522" t="s">
        <v>12</v>
      </c>
      <c r="D337" s="523">
        <f>sumifs('ユニペイ6月分'!$F:$F,'ユニペイ6月分'!$AB:$AB,$F337)</f>
        <v>0</v>
      </c>
      <c r="E337" s="578">
        <v>45667.0</v>
      </c>
      <c r="F337" s="502" t="s">
        <v>25618</v>
      </c>
    </row>
    <row r="338">
      <c r="A338" s="520" t="str">
        <f t="shared" si="3"/>
        <v>2025年1月</v>
      </c>
      <c r="B338" s="577" t="s">
        <v>25619</v>
      </c>
      <c r="C338" s="522" t="s">
        <v>12</v>
      </c>
      <c r="D338" s="523">
        <f>sumifs('ユニペイ6月分'!$F:$F,'ユニペイ6月分'!$AB:$AB,$F338)</f>
        <v>0</v>
      </c>
      <c r="E338" s="578">
        <v>45674.0</v>
      </c>
      <c r="F338" s="502" t="s">
        <v>25620</v>
      </c>
    </row>
    <row r="339">
      <c r="A339" s="520" t="str">
        <f t="shared" si="3"/>
        <v>2025年1月</v>
      </c>
      <c r="B339" s="577" t="s">
        <v>25621</v>
      </c>
      <c r="C339" s="522" t="s">
        <v>14</v>
      </c>
      <c r="D339" s="523">
        <f>sumifs('ユニペイ6月分'!$F:$F,'ユニペイ6月分'!$AB:$AB,$F339)</f>
        <v>0</v>
      </c>
      <c r="E339" s="578">
        <v>45674.0</v>
      </c>
      <c r="F339" s="502" t="s">
        <v>25622</v>
      </c>
    </row>
    <row r="340">
      <c r="A340" s="520" t="str">
        <f t="shared" si="3"/>
        <v>2025年1月</v>
      </c>
      <c r="B340" s="577" t="s">
        <v>25623</v>
      </c>
      <c r="C340" s="522" t="s">
        <v>12</v>
      </c>
      <c r="D340" s="523">
        <f>sumifs('ユニペイ6月分'!$F:$F,'ユニペイ6月分'!$AB:$AB,$F340)</f>
        <v>0</v>
      </c>
      <c r="E340" s="578">
        <v>45674.0</v>
      </c>
      <c r="F340" s="502" t="s">
        <v>1380</v>
      </c>
    </row>
    <row r="341">
      <c r="A341" s="520" t="str">
        <f t="shared" si="3"/>
        <v>2025年1月</v>
      </c>
      <c r="B341" s="577" t="s">
        <v>25624</v>
      </c>
      <c r="C341" s="522" t="s">
        <v>12</v>
      </c>
      <c r="D341" s="523">
        <f>sumifs('ユニペイ6月分'!$F:$F,'ユニペイ6月分'!$AB:$AB,$F341)</f>
        <v>0</v>
      </c>
      <c r="E341" s="578">
        <v>45674.0</v>
      </c>
      <c r="F341" s="502" t="s">
        <v>25625</v>
      </c>
    </row>
    <row r="342">
      <c r="A342" s="520" t="str">
        <f t="shared" si="3"/>
        <v>2025年1月</v>
      </c>
      <c r="B342" s="577" t="s">
        <v>25626</v>
      </c>
      <c r="C342" s="522" t="s">
        <v>12</v>
      </c>
      <c r="D342" s="523">
        <f>sumifs('ユニペイ6月分'!$F:$F,'ユニペイ6月分'!$AB:$AB,$F342)</f>
        <v>0</v>
      </c>
      <c r="E342" s="578">
        <v>45676.0</v>
      </c>
      <c r="F342" s="502" t="s">
        <v>25627</v>
      </c>
    </row>
    <row r="343">
      <c r="A343" s="520" t="str">
        <f t="shared" si="3"/>
        <v>2025年1月</v>
      </c>
      <c r="B343" s="577" t="s">
        <v>25628</v>
      </c>
      <c r="C343" s="522" t="s">
        <v>12</v>
      </c>
      <c r="D343" s="523">
        <f>sumifs('ユニペイ6月分'!$F:$F,'ユニペイ6月分'!$AB:$AB,$F343)</f>
        <v>0</v>
      </c>
      <c r="E343" s="578">
        <v>45680.0</v>
      </c>
      <c r="F343" s="502" t="s">
        <v>25629</v>
      </c>
    </row>
    <row r="344">
      <c r="A344" s="520" t="str">
        <f t="shared" si="3"/>
        <v>2025年1月</v>
      </c>
      <c r="B344" s="577" t="s">
        <v>25630</v>
      </c>
      <c r="C344" s="522" t="s">
        <v>14</v>
      </c>
      <c r="D344" s="523">
        <f>sumifs('ユニペイ6月分'!$F:$F,'ユニペイ6月分'!$AB:$AB,$F344)</f>
        <v>0</v>
      </c>
      <c r="E344" s="578">
        <v>45685.0</v>
      </c>
      <c r="F344" s="502" t="s">
        <v>25631</v>
      </c>
    </row>
    <row r="345">
      <c r="A345" s="520" t="str">
        <f t="shared" si="3"/>
        <v>2025年1月</v>
      </c>
      <c r="B345" s="577" t="s">
        <v>25632</v>
      </c>
      <c r="C345" s="522" t="s">
        <v>12</v>
      </c>
      <c r="D345" s="523">
        <f>sumifs('ユニペイ6月分'!$F:$F,'ユニペイ6月分'!$AB:$AB,$F345)</f>
        <v>0</v>
      </c>
      <c r="E345" s="578">
        <v>45687.0</v>
      </c>
      <c r="F345" s="502" t="s">
        <v>25633</v>
      </c>
    </row>
    <row r="346">
      <c r="A346" s="520" t="str">
        <f t="shared" si="3"/>
        <v>2025年1月</v>
      </c>
      <c r="B346" s="577" t="s">
        <v>25634</v>
      </c>
      <c r="C346" s="522" t="s">
        <v>12</v>
      </c>
      <c r="D346" s="523">
        <f>sumifs('ユニペイ6月分'!$F:$F,'ユニペイ6月分'!$AB:$AB,$F346)</f>
        <v>0</v>
      </c>
      <c r="E346" s="578">
        <v>45688.0</v>
      </c>
      <c r="F346" s="502" t="s">
        <v>25635</v>
      </c>
    </row>
    <row r="347">
      <c r="A347" s="520" t="str">
        <f t="shared" si="3"/>
        <v>2025年2月</v>
      </c>
      <c r="B347" s="522" t="s">
        <v>25636</v>
      </c>
      <c r="C347" s="522" t="s">
        <v>12</v>
      </c>
      <c r="D347" s="523">
        <f>sumifs('ユニペイ6月分'!$F:$F,'ユニペイ6月分'!$AB:$AB,$F347)</f>
        <v>9800</v>
      </c>
      <c r="E347" s="579">
        <v>45689.0</v>
      </c>
      <c r="F347" s="502" t="s">
        <v>7838</v>
      </c>
    </row>
    <row r="348">
      <c r="A348" s="520" t="str">
        <f t="shared" si="3"/>
        <v>2025年2月</v>
      </c>
      <c r="B348" s="522" t="s">
        <v>25637</v>
      </c>
      <c r="C348" s="522" t="s">
        <v>12</v>
      </c>
      <c r="D348" s="523">
        <f>sumifs('ユニペイ6月分'!$F:$F,'ユニペイ6月分'!$AB:$AB,$F348)</f>
        <v>0</v>
      </c>
      <c r="E348" s="579">
        <v>45690.0</v>
      </c>
      <c r="F348" s="502" t="s">
        <v>25638</v>
      </c>
    </row>
    <row r="349">
      <c r="A349" s="520" t="str">
        <f t="shared" si="3"/>
        <v>2025年2月</v>
      </c>
      <c r="B349" s="580" t="s">
        <v>25639</v>
      </c>
      <c r="C349" s="522" t="s">
        <v>16</v>
      </c>
      <c r="D349" s="523">
        <f>sumifs('ユニペイ6月分'!$F:$F,'ユニペイ6月分'!$AB:$AB,$F349)</f>
        <v>0</v>
      </c>
      <c r="E349" s="579">
        <v>45691.0</v>
      </c>
      <c r="F349" s="502" t="s">
        <v>25640</v>
      </c>
    </row>
    <row r="350">
      <c r="A350" s="520" t="str">
        <f t="shared" si="3"/>
        <v>2025年2月</v>
      </c>
      <c r="B350" s="522" t="s">
        <v>1357</v>
      </c>
      <c r="C350" s="522" t="s">
        <v>14</v>
      </c>
      <c r="D350" s="523">
        <f>sumifs('ユニペイ6月分'!$F:$F,'ユニペイ6月分'!$AB:$AB,$F350)</f>
        <v>0</v>
      </c>
      <c r="E350" s="579">
        <v>45692.0</v>
      </c>
      <c r="F350" s="502" t="s">
        <v>1359</v>
      </c>
    </row>
    <row r="351">
      <c r="A351" s="520" t="str">
        <f t="shared" si="3"/>
        <v>2025年2月</v>
      </c>
      <c r="B351" s="522" t="s">
        <v>25641</v>
      </c>
      <c r="C351" s="522" t="s">
        <v>14</v>
      </c>
      <c r="D351" s="523">
        <f>sumifs('ユニペイ6月分'!$F:$F,'ユニペイ6月分'!$AB:$AB,$F351)</f>
        <v>0</v>
      </c>
      <c r="E351" s="579">
        <v>45693.0</v>
      </c>
      <c r="F351" s="502" t="s">
        <v>25642</v>
      </c>
    </row>
    <row r="352">
      <c r="A352" s="520" t="str">
        <f t="shared" si="3"/>
        <v>2025年2月</v>
      </c>
      <c r="B352" s="522" t="s">
        <v>25643</v>
      </c>
      <c r="C352" s="522" t="s">
        <v>14</v>
      </c>
      <c r="D352" s="523">
        <f>sumifs('ユニペイ6月分'!$F:$F,'ユニペイ6月分'!$AB:$AB,$F352)</f>
        <v>0</v>
      </c>
      <c r="E352" s="579">
        <v>45713.0</v>
      </c>
      <c r="F352" s="502" t="s">
        <v>25644</v>
      </c>
    </row>
    <row r="353">
      <c r="A353" s="520" t="str">
        <f t="shared" si="3"/>
        <v>2025年2月</v>
      </c>
      <c r="B353" s="581" t="s">
        <v>25645</v>
      </c>
      <c r="C353" s="522" t="s">
        <v>12</v>
      </c>
      <c r="D353" s="523">
        <f>sumifs('ユニペイ6月分'!$F:$F,'ユニペイ6月分'!$AB:$AB,$F353)</f>
        <v>0</v>
      </c>
      <c r="E353" s="579">
        <v>45695.0</v>
      </c>
      <c r="F353" s="502" t="s">
        <v>25646</v>
      </c>
    </row>
    <row r="354">
      <c r="A354" s="520" t="str">
        <f t="shared" si="3"/>
        <v>2025年2月</v>
      </c>
      <c r="B354" s="580" t="s">
        <v>25647</v>
      </c>
      <c r="C354" s="522" t="s">
        <v>12</v>
      </c>
      <c r="D354" s="523">
        <f>sumifs('ユニペイ6月分'!$F:$F,'ユニペイ6月分'!$AB:$AB,$F354)</f>
        <v>0</v>
      </c>
      <c r="E354" s="579">
        <v>45696.0</v>
      </c>
      <c r="F354" s="502" t="s">
        <v>25648</v>
      </c>
    </row>
    <row r="355">
      <c r="A355" s="520" t="str">
        <f t="shared" si="3"/>
        <v>2025年2月</v>
      </c>
      <c r="B355" s="581" t="s">
        <v>25649</v>
      </c>
      <c r="C355" s="522" t="s">
        <v>12</v>
      </c>
      <c r="D355" s="523">
        <f>sumifs('ユニペイ6月分'!$F:$F,'ユニペイ6月分'!$AB:$AB,$F355)</f>
        <v>0</v>
      </c>
      <c r="E355" s="579">
        <v>45697.0</v>
      </c>
      <c r="F355" s="502" t="s">
        <v>25650</v>
      </c>
    </row>
    <row r="356">
      <c r="A356" s="520" t="str">
        <f t="shared" si="3"/>
        <v>2025年2月</v>
      </c>
      <c r="B356" s="581" t="s">
        <v>25651</v>
      </c>
      <c r="C356" s="522" t="s">
        <v>16</v>
      </c>
      <c r="D356" s="523">
        <f>sumifs('ユニペイ6月分'!$F:$F,'ユニペイ6月分'!$AB:$AB,$F356)</f>
        <v>0</v>
      </c>
      <c r="E356" s="579">
        <v>45698.0</v>
      </c>
      <c r="F356" s="502" t="s">
        <v>25652</v>
      </c>
    </row>
    <row r="357">
      <c r="A357" s="520" t="str">
        <f t="shared" si="3"/>
        <v>2025年2月</v>
      </c>
      <c r="B357" s="581" t="s">
        <v>25653</v>
      </c>
      <c r="C357" s="522" t="s">
        <v>12</v>
      </c>
      <c r="D357" s="523">
        <f>sumifs('ユニペイ6月分'!$F:$F,'ユニペイ6月分'!$AB:$AB,$F357)</f>
        <v>0</v>
      </c>
      <c r="E357" s="579">
        <v>45699.0</v>
      </c>
      <c r="F357" s="502" t="s">
        <v>25654</v>
      </c>
    </row>
    <row r="358">
      <c r="A358" s="520" t="str">
        <f t="shared" si="3"/>
        <v>2025年2月</v>
      </c>
      <c r="B358" s="580" t="s">
        <v>25655</v>
      </c>
      <c r="C358" s="522" t="s">
        <v>14</v>
      </c>
      <c r="D358" s="523">
        <f>sumifs('ユニペイ6月分'!$F:$F,'ユニペイ6月分'!$AB:$AB,$F358)</f>
        <v>0</v>
      </c>
      <c r="E358" s="579">
        <v>45700.0</v>
      </c>
      <c r="F358" s="502" t="s">
        <v>25656</v>
      </c>
    </row>
    <row r="359">
      <c r="A359" s="520" t="str">
        <f t="shared" si="3"/>
        <v>2025年2月</v>
      </c>
      <c r="B359" s="581" t="s">
        <v>25657</v>
      </c>
      <c r="C359" s="522" t="s">
        <v>16</v>
      </c>
      <c r="D359" s="523">
        <f>sumifs('ユニペイ6月分'!$F:$F,'ユニペイ6月分'!$AB:$AB,$F359)</f>
        <v>0</v>
      </c>
      <c r="E359" s="579">
        <v>45701.0</v>
      </c>
      <c r="F359" s="502" t="s">
        <v>25658</v>
      </c>
    </row>
    <row r="360">
      <c r="A360" s="520" t="str">
        <f t="shared" si="3"/>
        <v>2025年2月</v>
      </c>
      <c r="B360" s="581" t="s">
        <v>25659</v>
      </c>
      <c r="C360" s="522" t="s">
        <v>14</v>
      </c>
      <c r="D360" s="523">
        <f>sumifs('ユニペイ6月分'!$F:$F,'ユニペイ6月分'!$AB:$AB,$F360)</f>
        <v>0</v>
      </c>
      <c r="E360" s="579">
        <v>45702.0</v>
      </c>
      <c r="F360" s="502" t="s">
        <v>25660</v>
      </c>
    </row>
    <row r="361">
      <c r="A361" s="520" t="str">
        <f t="shared" si="3"/>
        <v>2025年2月</v>
      </c>
      <c r="B361" s="580" t="s">
        <v>25661</v>
      </c>
      <c r="C361" s="522" t="s">
        <v>14</v>
      </c>
      <c r="D361" s="523">
        <f>sumifs('ユニペイ6月分'!$F:$F,'ユニペイ6月分'!$AB:$AB,$F361)</f>
        <v>0</v>
      </c>
      <c r="E361" s="579">
        <v>45703.0</v>
      </c>
      <c r="F361" s="502" t="s">
        <v>25662</v>
      </c>
    </row>
    <row r="362">
      <c r="A362" s="520" t="str">
        <f t="shared" si="3"/>
        <v>2025年2月</v>
      </c>
      <c r="B362" s="581" t="s">
        <v>25663</v>
      </c>
      <c r="C362" s="522" t="s">
        <v>14</v>
      </c>
      <c r="D362" s="523">
        <f>sumifs('ユニペイ6月分'!$F:$F,'ユニペイ6月分'!$AB:$AB,$F362)</f>
        <v>0</v>
      </c>
      <c r="E362" s="579">
        <v>45704.0</v>
      </c>
      <c r="F362" s="502" t="s">
        <v>25664</v>
      </c>
    </row>
    <row r="363">
      <c r="A363" s="520" t="str">
        <f t="shared" si="3"/>
        <v>2025年2月</v>
      </c>
      <c r="B363" s="581" t="s">
        <v>25665</v>
      </c>
      <c r="C363" s="522" t="s">
        <v>14</v>
      </c>
      <c r="D363" s="523">
        <f>sumifs('ユニペイ6月分'!$F:$F,'ユニペイ6月分'!$AB:$AB,$F363)</f>
        <v>0</v>
      </c>
      <c r="E363" s="579">
        <v>45705.0</v>
      </c>
      <c r="F363" s="502" t="s">
        <v>25666</v>
      </c>
    </row>
    <row r="364">
      <c r="A364" s="520" t="str">
        <f t="shared" si="3"/>
        <v>2025年2月</v>
      </c>
      <c r="B364" s="581" t="s">
        <v>25667</v>
      </c>
      <c r="C364" s="522" t="s">
        <v>12</v>
      </c>
      <c r="D364" s="523">
        <f>sumifs('ユニペイ6月分'!$F:$F,'ユニペイ6月分'!$AB:$AB,$F364)</f>
        <v>0</v>
      </c>
      <c r="E364" s="579">
        <v>45706.0</v>
      </c>
      <c r="F364" s="502" t="s">
        <v>25668</v>
      </c>
    </row>
    <row r="365">
      <c r="A365" s="520" t="str">
        <f t="shared" si="3"/>
        <v>2025年2月</v>
      </c>
      <c r="B365" s="580" t="s">
        <v>25669</v>
      </c>
      <c r="C365" s="522" t="s">
        <v>14</v>
      </c>
      <c r="D365" s="523">
        <f>sumifs('ユニペイ6月分'!$F:$F,'ユニペイ6月分'!$AB:$AB,$F365)</f>
        <v>0</v>
      </c>
      <c r="E365" s="579">
        <v>45707.0</v>
      </c>
      <c r="F365" s="502" t="s">
        <v>25670</v>
      </c>
    </row>
    <row r="366">
      <c r="A366" s="520" t="str">
        <f t="shared" si="3"/>
        <v>2025年2月</v>
      </c>
      <c r="B366" s="581" t="s">
        <v>25671</v>
      </c>
      <c r="C366" s="522" t="s">
        <v>12</v>
      </c>
      <c r="D366" s="523">
        <f>sumifs('ユニペイ6月分'!$F:$F,'ユニペイ6月分'!$AB:$AB,$F366)</f>
        <v>0</v>
      </c>
      <c r="E366" s="579">
        <v>45693.0</v>
      </c>
      <c r="F366" s="502" t="s">
        <v>25672</v>
      </c>
    </row>
    <row r="367">
      <c r="A367" s="520" t="str">
        <f t="shared" si="3"/>
        <v>2025年2月</v>
      </c>
      <c r="B367" s="581" t="s">
        <v>25673</v>
      </c>
      <c r="C367" s="522" t="s">
        <v>14</v>
      </c>
      <c r="D367" s="523">
        <f>sumifs('ユニペイ6月分'!$F:$F,'ユニペイ6月分'!$AB:$AB,$F367)</f>
        <v>0</v>
      </c>
      <c r="E367" s="579">
        <v>45709.0</v>
      </c>
      <c r="F367" s="502" t="s">
        <v>25674</v>
      </c>
    </row>
    <row r="368">
      <c r="A368" s="520" t="str">
        <f t="shared" si="3"/>
        <v>2025年2月</v>
      </c>
      <c r="B368" s="580" t="s">
        <v>25675</v>
      </c>
      <c r="C368" s="522" t="s">
        <v>14</v>
      </c>
      <c r="D368" s="523">
        <f>sumifs('ユニペイ6月分'!$F:$F,'ユニペイ6月分'!$AB:$AB,$F368)</f>
        <v>0</v>
      </c>
      <c r="E368" s="579">
        <v>45690.0</v>
      </c>
    </row>
    <row r="369">
      <c r="A369" s="520" t="str">
        <f t="shared" si="3"/>
        <v>2025年2月</v>
      </c>
      <c r="B369" s="581" t="s">
        <v>25676</v>
      </c>
      <c r="C369" s="522" t="s">
        <v>16</v>
      </c>
      <c r="D369" s="523">
        <f>sumifs('ユニペイ6月分'!$F:$F,'ユニペイ6月分'!$AB:$AB,$F369)</f>
        <v>0</v>
      </c>
      <c r="E369" s="579">
        <v>45711.0</v>
      </c>
      <c r="F369" s="502" t="s">
        <v>25677</v>
      </c>
    </row>
    <row r="370">
      <c r="A370" s="520" t="str">
        <f t="shared" si="3"/>
        <v>2025年2月</v>
      </c>
      <c r="B370" s="278" t="s">
        <v>1426</v>
      </c>
      <c r="C370" s="522" t="s">
        <v>14</v>
      </c>
      <c r="D370" s="523">
        <f>sumifs('ユニペイ6月分'!$F:$F,'ユニペイ6月分'!$AB:$AB,$F370)</f>
        <v>0</v>
      </c>
      <c r="E370" s="579">
        <v>45712.0</v>
      </c>
      <c r="F370" s="502" t="s">
        <v>1428</v>
      </c>
    </row>
    <row r="371">
      <c r="A371" s="520" t="str">
        <f t="shared" si="3"/>
        <v>2025年2月</v>
      </c>
      <c r="B371" s="582" t="s">
        <v>25678</v>
      </c>
      <c r="C371" s="522" t="s">
        <v>14</v>
      </c>
      <c r="D371" s="523">
        <f>sumifs('ユニペイ6月分'!$F:$F,'ユニペイ6月分'!$AB:$AB,$F371)</f>
        <v>0</v>
      </c>
      <c r="E371" s="579">
        <v>45713.0</v>
      </c>
      <c r="F371" s="502" t="s">
        <v>25679</v>
      </c>
    </row>
    <row r="372">
      <c r="A372" s="520" t="str">
        <f t="shared" si="3"/>
        <v>1899年12月</v>
      </c>
      <c r="B372" s="522"/>
      <c r="C372" s="522"/>
      <c r="D372" s="222"/>
      <c r="E372" s="522"/>
    </row>
    <row r="373">
      <c r="A373" s="520" t="str">
        <f t="shared" si="3"/>
        <v>1899年12月</v>
      </c>
      <c r="B373" s="522"/>
      <c r="C373" s="522"/>
      <c r="D373" s="222"/>
      <c r="E373" s="522"/>
    </row>
    <row r="374">
      <c r="A374" s="520" t="str">
        <f t="shared" si="3"/>
        <v>1899年12月</v>
      </c>
      <c r="B374" s="522"/>
      <c r="C374" s="522"/>
      <c r="D374" s="222"/>
      <c r="E374" s="522"/>
    </row>
    <row r="375">
      <c r="A375" s="520" t="str">
        <f t="shared" si="3"/>
        <v>1899年12月</v>
      </c>
      <c r="B375" s="522"/>
      <c r="C375" s="522"/>
      <c r="D375" s="222"/>
      <c r="E375" s="522"/>
    </row>
    <row r="376">
      <c r="A376" s="520" t="str">
        <f t="shared" si="3"/>
        <v>1899年12月</v>
      </c>
      <c r="B376" s="522"/>
      <c r="C376" s="522"/>
      <c r="D376" s="222"/>
      <c r="E376" s="522"/>
    </row>
    <row r="377">
      <c r="A377" s="520" t="str">
        <f t="shared" si="3"/>
        <v>1899年12月</v>
      </c>
      <c r="B377" s="522"/>
      <c r="C377" s="522"/>
      <c r="D377" s="222"/>
      <c r="E377" s="522"/>
    </row>
    <row r="378">
      <c r="A378" s="520" t="str">
        <f t="shared" si="3"/>
        <v>1899年12月</v>
      </c>
      <c r="B378" s="522"/>
      <c r="C378" s="522"/>
      <c r="D378" s="222"/>
      <c r="E378" s="522"/>
    </row>
    <row r="379">
      <c r="A379" s="520" t="str">
        <f t="shared" si="3"/>
        <v>1899年12月</v>
      </c>
      <c r="B379" s="522"/>
      <c r="C379" s="522"/>
      <c r="D379" s="222"/>
      <c r="E379" s="522"/>
    </row>
    <row r="380">
      <c r="A380" s="520" t="str">
        <f t="shared" si="3"/>
        <v>1899年12月</v>
      </c>
      <c r="B380" s="522"/>
      <c r="C380" s="522"/>
      <c r="D380" s="222"/>
      <c r="E380" s="522"/>
    </row>
    <row r="381">
      <c r="A381" s="520" t="str">
        <f t="shared" si="3"/>
        <v>1899年12月</v>
      </c>
      <c r="B381" s="522"/>
      <c r="C381" s="522"/>
      <c r="D381" s="222"/>
      <c r="E381" s="522"/>
    </row>
    <row r="382">
      <c r="A382" s="520" t="str">
        <f t="shared" si="3"/>
        <v>1899年12月</v>
      </c>
      <c r="B382" s="522"/>
      <c r="C382" s="522"/>
      <c r="D382" s="222"/>
      <c r="E382" s="522"/>
    </row>
    <row r="383">
      <c r="A383" s="520" t="str">
        <f t="shared" si="3"/>
        <v>1899年12月</v>
      </c>
      <c r="B383" s="522"/>
      <c r="C383" s="522"/>
      <c r="D383" s="222"/>
      <c r="E383" s="522"/>
    </row>
    <row r="384">
      <c r="A384" s="520" t="str">
        <f t="shared" si="3"/>
        <v>1899年12月</v>
      </c>
      <c r="B384" s="522"/>
      <c r="C384" s="522"/>
      <c r="D384" s="222"/>
      <c r="E384" s="522"/>
    </row>
    <row r="385">
      <c r="A385" s="520" t="str">
        <f t="shared" si="3"/>
        <v>1899年12月</v>
      </c>
      <c r="B385" s="522"/>
      <c r="C385" s="522"/>
      <c r="D385" s="222"/>
      <c r="E385" s="522"/>
    </row>
    <row r="386">
      <c r="A386" s="520" t="str">
        <f t="shared" si="3"/>
        <v>1899年12月</v>
      </c>
      <c r="B386" s="522"/>
      <c r="C386" s="522"/>
      <c r="D386" s="222"/>
      <c r="E386" s="522"/>
    </row>
    <row r="387">
      <c r="A387" s="520" t="str">
        <f t="shared" si="3"/>
        <v>1899年12月</v>
      </c>
      <c r="B387" s="522"/>
      <c r="C387" s="522"/>
      <c r="D387" s="222"/>
      <c r="E387" s="522"/>
    </row>
    <row r="388">
      <c r="A388" s="520" t="str">
        <f t="shared" si="3"/>
        <v>1899年12月</v>
      </c>
      <c r="B388" s="522"/>
      <c r="C388" s="522"/>
      <c r="D388" s="222"/>
      <c r="E388" s="522"/>
    </row>
    <row r="389">
      <c r="A389" s="520" t="str">
        <f t="shared" si="3"/>
        <v>1899年12月</v>
      </c>
      <c r="B389" s="522"/>
      <c r="C389" s="522"/>
      <c r="D389" s="222"/>
      <c r="E389" s="522"/>
    </row>
    <row r="390">
      <c r="A390" s="520" t="str">
        <f t="shared" si="3"/>
        <v>1899年12月</v>
      </c>
      <c r="B390" s="522"/>
      <c r="C390" s="522"/>
      <c r="D390" s="222"/>
      <c r="E390" s="522"/>
    </row>
    <row r="391">
      <c r="A391" s="520" t="str">
        <f t="shared" si="3"/>
        <v>1899年12月</v>
      </c>
      <c r="B391" s="522"/>
      <c r="C391" s="522"/>
      <c r="D391" s="222"/>
      <c r="E391" s="522"/>
    </row>
    <row r="392">
      <c r="A392" s="520" t="str">
        <f t="shared" si="3"/>
        <v>1899年12月</v>
      </c>
      <c r="B392" s="522"/>
      <c r="C392" s="522"/>
      <c r="D392" s="222"/>
      <c r="E392" s="522"/>
    </row>
    <row r="393">
      <c r="A393" s="520" t="str">
        <f t="shared" si="3"/>
        <v>1899年12月</v>
      </c>
      <c r="B393" s="522"/>
      <c r="C393" s="522"/>
      <c r="D393" s="222"/>
      <c r="E393" s="522"/>
    </row>
    <row r="394">
      <c r="A394" s="520" t="str">
        <f t="shared" si="3"/>
        <v>1899年12月</v>
      </c>
      <c r="B394" s="522"/>
      <c r="C394" s="522"/>
      <c r="D394" s="222"/>
      <c r="E394" s="522"/>
    </row>
    <row r="395">
      <c r="A395" s="520" t="str">
        <f t="shared" si="3"/>
        <v>1899年12月</v>
      </c>
      <c r="B395" s="522"/>
      <c r="C395" s="522"/>
      <c r="D395" s="222"/>
      <c r="E395" s="522"/>
    </row>
    <row r="396">
      <c r="A396" s="520" t="str">
        <f t="shared" si="3"/>
        <v>1899年12月</v>
      </c>
      <c r="B396" s="522"/>
      <c r="C396" s="522"/>
      <c r="D396" s="222"/>
      <c r="E396" s="522"/>
    </row>
    <row r="397">
      <c r="A397" s="520" t="str">
        <f t="shared" si="3"/>
        <v>1899年12月</v>
      </c>
      <c r="B397" s="522"/>
      <c r="C397" s="522"/>
      <c r="D397" s="222"/>
      <c r="E397" s="522"/>
    </row>
    <row r="398">
      <c r="A398" s="520" t="str">
        <f t="shared" si="3"/>
        <v>1899年12月</v>
      </c>
      <c r="B398" s="522"/>
      <c r="C398" s="522"/>
      <c r="D398" s="222"/>
      <c r="E398" s="522"/>
    </row>
    <row r="399">
      <c r="A399" s="520" t="str">
        <f t="shared" si="3"/>
        <v>1899年12月</v>
      </c>
      <c r="B399" s="522"/>
      <c r="C399" s="522"/>
      <c r="D399" s="222"/>
      <c r="E399" s="522"/>
    </row>
    <row r="400">
      <c r="A400" s="520" t="str">
        <f t="shared" si="3"/>
        <v>1899年12月</v>
      </c>
      <c r="B400" s="522"/>
      <c r="C400" s="522"/>
      <c r="D400" s="222"/>
      <c r="E400" s="522"/>
    </row>
    <row r="401">
      <c r="A401" s="520" t="str">
        <f t="shared" si="3"/>
        <v>1899年12月</v>
      </c>
      <c r="B401" s="522"/>
      <c r="C401" s="522"/>
      <c r="D401" s="222"/>
      <c r="E401" s="522"/>
    </row>
    <row r="402">
      <c r="A402" s="520" t="str">
        <f t="shared" si="3"/>
        <v>1899年12月</v>
      </c>
      <c r="B402" s="522"/>
      <c r="C402" s="522"/>
      <c r="D402" s="222"/>
      <c r="E402" s="522"/>
    </row>
    <row r="403">
      <c r="A403" s="520" t="str">
        <f t="shared" si="3"/>
        <v>1899年12月</v>
      </c>
      <c r="B403" s="522"/>
      <c r="C403" s="522"/>
      <c r="D403" s="222"/>
      <c r="E403" s="522"/>
    </row>
    <row r="404">
      <c r="A404" s="520" t="str">
        <f t="shared" si="3"/>
        <v>1899年12月</v>
      </c>
      <c r="B404" s="522"/>
      <c r="C404" s="522"/>
      <c r="D404" s="222"/>
      <c r="E404" s="522"/>
    </row>
    <row r="405">
      <c r="A405" s="520" t="str">
        <f t="shared" si="3"/>
        <v>1899年12月</v>
      </c>
      <c r="B405" s="522"/>
      <c r="C405" s="522"/>
      <c r="D405" s="222"/>
      <c r="E405" s="522"/>
    </row>
    <row r="406">
      <c r="A406" s="520" t="str">
        <f t="shared" si="3"/>
        <v>1899年12月</v>
      </c>
      <c r="B406" s="522"/>
      <c r="C406" s="522"/>
      <c r="D406" s="222"/>
      <c r="E406" s="522"/>
    </row>
    <row r="407">
      <c r="A407" s="520" t="str">
        <f t="shared" si="3"/>
        <v>1899年12月</v>
      </c>
      <c r="B407" s="522"/>
      <c r="C407" s="522"/>
      <c r="D407" s="222"/>
      <c r="E407" s="522"/>
    </row>
    <row r="408">
      <c r="A408" s="520" t="str">
        <f t="shared" si="3"/>
        <v>1899年12月</v>
      </c>
      <c r="B408" s="522"/>
      <c r="C408" s="522"/>
      <c r="D408" s="222"/>
      <c r="E408" s="522"/>
    </row>
    <row r="409">
      <c r="A409" s="520" t="str">
        <f t="shared" si="3"/>
        <v>1899年12月</v>
      </c>
      <c r="B409" s="522"/>
      <c r="C409" s="522"/>
      <c r="D409" s="222"/>
      <c r="E409" s="522"/>
    </row>
    <row r="410">
      <c r="A410" s="520" t="str">
        <f t="shared" si="3"/>
        <v>1899年12月</v>
      </c>
      <c r="B410" s="522"/>
      <c r="C410" s="522"/>
      <c r="D410" s="222"/>
      <c r="E410" s="522"/>
    </row>
    <row r="411">
      <c r="A411" s="520" t="str">
        <f t="shared" si="3"/>
        <v>1899年12月</v>
      </c>
      <c r="B411" s="522"/>
      <c r="C411" s="522"/>
      <c r="D411" s="222"/>
      <c r="E411" s="522"/>
    </row>
    <row r="412">
      <c r="A412" s="520" t="str">
        <f t="shared" si="3"/>
        <v>1899年12月</v>
      </c>
      <c r="B412" s="522"/>
      <c r="C412" s="522"/>
      <c r="D412" s="222"/>
      <c r="E412" s="522"/>
    </row>
    <row r="413">
      <c r="A413" s="520" t="str">
        <f t="shared" si="3"/>
        <v>1899年12月</v>
      </c>
      <c r="B413" s="522"/>
      <c r="C413" s="522"/>
      <c r="D413" s="222"/>
      <c r="E413" s="522"/>
    </row>
    <row r="414">
      <c r="A414" s="520" t="str">
        <f t="shared" si="3"/>
        <v>1899年12月</v>
      </c>
      <c r="B414" s="522"/>
      <c r="C414" s="522"/>
      <c r="D414" s="222"/>
      <c r="E414" s="522"/>
    </row>
    <row r="415">
      <c r="A415" s="520" t="str">
        <f t="shared" si="3"/>
        <v>1899年12月</v>
      </c>
      <c r="B415" s="522"/>
      <c r="C415" s="522"/>
      <c r="D415" s="222"/>
      <c r="E415" s="522"/>
    </row>
    <row r="416">
      <c r="A416" s="520" t="str">
        <f t="shared" si="3"/>
        <v>1899年12月</v>
      </c>
      <c r="B416" s="522"/>
      <c r="C416" s="522"/>
      <c r="D416" s="222"/>
      <c r="E416" s="522"/>
    </row>
    <row r="417">
      <c r="A417" s="520" t="str">
        <f t="shared" si="3"/>
        <v>1899年12月</v>
      </c>
      <c r="B417" s="522"/>
      <c r="C417" s="522"/>
      <c r="D417" s="222"/>
      <c r="E417" s="522"/>
    </row>
    <row r="418">
      <c r="A418" s="520" t="str">
        <f t="shared" si="3"/>
        <v>1899年12月</v>
      </c>
      <c r="B418" s="522"/>
      <c r="C418" s="522"/>
      <c r="D418" s="222"/>
      <c r="E418" s="522"/>
    </row>
    <row r="419">
      <c r="A419" s="520" t="str">
        <f t="shared" si="3"/>
        <v>1899年12月</v>
      </c>
      <c r="B419" s="522"/>
      <c r="C419" s="522"/>
      <c r="D419" s="222"/>
      <c r="E419" s="522"/>
    </row>
    <row r="420">
      <c r="A420" s="520" t="str">
        <f t="shared" si="3"/>
        <v>1899年12月</v>
      </c>
      <c r="B420" s="522"/>
      <c r="C420" s="522"/>
      <c r="D420" s="222"/>
      <c r="E420" s="522"/>
    </row>
    <row r="421">
      <c r="A421" s="520" t="str">
        <f t="shared" si="3"/>
        <v>1899年12月</v>
      </c>
      <c r="B421" s="522"/>
      <c r="C421" s="522"/>
      <c r="D421" s="222"/>
      <c r="E421" s="522"/>
    </row>
    <row r="422">
      <c r="A422" s="520" t="str">
        <f t="shared" si="3"/>
        <v>1899年12月</v>
      </c>
      <c r="B422" s="522"/>
      <c r="C422" s="522"/>
      <c r="D422" s="222"/>
      <c r="E422" s="522"/>
    </row>
    <row r="423">
      <c r="A423" s="520" t="str">
        <f t="shared" si="3"/>
        <v>1899年12月</v>
      </c>
      <c r="B423" s="522"/>
      <c r="C423" s="522"/>
      <c r="D423" s="222"/>
      <c r="E423" s="522"/>
    </row>
    <row r="424">
      <c r="A424" s="520" t="str">
        <f t="shared" si="3"/>
        <v>1899年12月</v>
      </c>
      <c r="B424" s="522"/>
      <c r="C424" s="522"/>
      <c r="D424" s="222"/>
      <c r="E424" s="522"/>
    </row>
    <row r="425">
      <c r="A425" s="520" t="str">
        <f t="shared" si="3"/>
        <v>1899年12月</v>
      </c>
      <c r="B425" s="522"/>
      <c r="C425" s="522"/>
      <c r="D425" s="222"/>
      <c r="E425" s="522"/>
    </row>
    <row r="426">
      <c r="A426" s="520" t="str">
        <f t="shared" si="3"/>
        <v>1899年12月</v>
      </c>
      <c r="B426" s="522"/>
      <c r="C426" s="522"/>
      <c r="D426" s="222"/>
      <c r="E426" s="522"/>
    </row>
    <row r="427">
      <c r="A427" s="520" t="str">
        <f t="shared" si="3"/>
        <v>1899年12月</v>
      </c>
      <c r="B427" s="522"/>
      <c r="C427" s="522"/>
      <c r="D427" s="222"/>
      <c r="E427" s="522"/>
    </row>
    <row r="428">
      <c r="A428" s="520" t="str">
        <f t="shared" si="3"/>
        <v>1899年12月</v>
      </c>
      <c r="B428" s="522"/>
      <c r="C428" s="522"/>
      <c r="D428" s="222"/>
      <c r="E428" s="522"/>
    </row>
    <row r="429">
      <c r="A429" s="520" t="str">
        <f t="shared" si="3"/>
        <v>1899年12月</v>
      </c>
      <c r="B429" s="522"/>
      <c r="C429" s="522"/>
      <c r="D429" s="222"/>
      <c r="E429" s="522"/>
    </row>
    <row r="430">
      <c r="A430" s="520" t="str">
        <f t="shared" si="3"/>
        <v>1899年12月</v>
      </c>
      <c r="B430" s="522"/>
      <c r="C430" s="522"/>
      <c r="D430" s="222"/>
      <c r="E430" s="522"/>
    </row>
    <row r="431">
      <c r="A431" s="520" t="str">
        <f t="shared" si="3"/>
        <v>1899年12月</v>
      </c>
      <c r="B431" s="522"/>
      <c r="C431" s="522"/>
      <c r="D431" s="222"/>
      <c r="E431" s="522"/>
    </row>
    <row r="432">
      <c r="A432" s="520" t="str">
        <f t="shared" si="3"/>
        <v>1899年12月</v>
      </c>
      <c r="B432" s="522"/>
      <c r="C432" s="522"/>
      <c r="D432" s="222"/>
      <c r="E432" s="522"/>
    </row>
    <row r="433">
      <c r="A433" s="520" t="str">
        <f t="shared" si="3"/>
        <v>1899年12月</v>
      </c>
      <c r="B433" s="522"/>
      <c r="C433" s="522"/>
      <c r="D433" s="222"/>
      <c r="E433" s="522"/>
    </row>
    <row r="434">
      <c r="A434" s="520" t="str">
        <f t="shared" si="3"/>
        <v>1899年12月</v>
      </c>
      <c r="B434" s="522"/>
      <c r="C434" s="522"/>
      <c r="D434" s="222"/>
      <c r="E434" s="522"/>
    </row>
    <row r="435">
      <c r="A435" s="520" t="str">
        <f t="shared" si="3"/>
        <v>1899年12月</v>
      </c>
      <c r="B435" s="522"/>
      <c r="C435" s="522"/>
      <c r="D435" s="222"/>
      <c r="E435" s="522"/>
    </row>
    <row r="436">
      <c r="A436" s="520" t="str">
        <f t="shared" si="3"/>
        <v>1899年12月</v>
      </c>
      <c r="B436" s="522"/>
      <c r="C436" s="522"/>
      <c r="D436" s="222"/>
      <c r="E436" s="522"/>
    </row>
    <row r="437">
      <c r="A437" s="520" t="str">
        <f t="shared" si="3"/>
        <v>1899年12月</v>
      </c>
      <c r="B437" s="522"/>
      <c r="C437" s="522"/>
      <c r="D437" s="222"/>
      <c r="E437" s="522"/>
    </row>
    <row r="438">
      <c r="A438" s="520" t="str">
        <f t="shared" si="3"/>
        <v>1899年12月</v>
      </c>
      <c r="B438" s="522"/>
      <c r="C438" s="522"/>
      <c r="D438" s="222"/>
      <c r="E438" s="522"/>
    </row>
    <row r="439">
      <c r="A439" s="520" t="str">
        <f t="shared" si="3"/>
        <v>1899年12月</v>
      </c>
      <c r="B439" s="522"/>
      <c r="C439" s="522"/>
      <c r="D439" s="222"/>
      <c r="E439" s="522"/>
    </row>
    <row r="440">
      <c r="A440" s="520" t="str">
        <f t="shared" si="3"/>
        <v>1899年12月</v>
      </c>
      <c r="B440" s="522"/>
      <c r="C440" s="522"/>
      <c r="D440" s="222"/>
      <c r="E440" s="522"/>
    </row>
    <row r="441">
      <c r="A441" s="520" t="str">
        <f t="shared" si="3"/>
        <v>1899年12月</v>
      </c>
      <c r="B441" s="522"/>
      <c r="C441" s="522"/>
      <c r="D441" s="222"/>
      <c r="E441" s="522"/>
    </row>
    <row r="442">
      <c r="A442" s="520" t="str">
        <f t="shared" si="3"/>
        <v>1899年12月</v>
      </c>
      <c r="B442" s="522"/>
      <c r="C442" s="522"/>
      <c r="D442" s="222"/>
      <c r="E442" s="522"/>
    </row>
    <row r="443">
      <c r="A443" s="520" t="str">
        <f t="shared" si="3"/>
        <v>1899年12月</v>
      </c>
      <c r="B443" s="522"/>
      <c r="C443" s="522"/>
      <c r="D443" s="222"/>
      <c r="E443" s="522"/>
    </row>
    <row r="444">
      <c r="A444" s="520" t="str">
        <f t="shared" si="3"/>
        <v>1899年12月</v>
      </c>
      <c r="B444" s="522"/>
      <c r="C444" s="522"/>
      <c r="D444" s="222"/>
      <c r="E444" s="522"/>
    </row>
    <row r="445">
      <c r="A445" s="520" t="str">
        <f t="shared" si="3"/>
        <v>1899年12月</v>
      </c>
      <c r="B445" s="522"/>
      <c r="C445" s="522"/>
      <c r="D445" s="222"/>
      <c r="E445" s="522"/>
    </row>
    <row r="446">
      <c r="A446" s="520" t="str">
        <f t="shared" si="3"/>
        <v>1899年12月</v>
      </c>
      <c r="B446" s="522"/>
      <c r="C446" s="522"/>
      <c r="D446" s="222"/>
      <c r="E446" s="522"/>
    </row>
    <row r="447">
      <c r="A447" s="520" t="str">
        <f t="shared" si="3"/>
        <v>1899年12月</v>
      </c>
      <c r="B447" s="522"/>
      <c r="C447" s="522"/>
      <c r="D447" s="222"/>
      <c r="E447" s="522"/>
    </row>
    <row r="448">
      <c r="A448" s="520" t="str">
        <f t="shared" si="3"/>
        <v>1899年12月</v>
      </c>
      <c r="B448" s="522"/>
      <c r="C448" s="522"/>
      <c r="D448" s="222"/>
      <c r="E448" s="522"/>
    </row>
    <row r="449">
      <c r="A449" s="520" t="str">
        <f t="shared" si="3"/>
        <v>1899年12月</v>
      </c>
      <c r="B449" s="522"/>
      <c r="C449" s="522"/>
      <c r="D449" s="222"/>
      <c r="E449" s="522"/>
    </row>
    <row r="450">
      <c r="A450" s="520" t="str">
        <f t="shared" si="3"/>
        <v>1899年12月</v>
      </c>
      <c r="B450" s="522"/>
      <c r="C450" s="522"/>
      <c r="D450" s="222"/>
      <c r="E450" s="522"/>
    </row>
    <row r="451">
      <c r="A451" s="520" t="str">
        <f t="shared" si="3"/>
        <v>1899年12月</v>
      </c>
      <c r="B451" s="522"/>
      <c r="C451" s="522"/>
      <c r="D451" s="222"/>
      <c r="E451" s="522"/>
    </row>
    <row r="452">
      <c r="A452" s="520" t="str">
        <f t="shared" si="3"/>
        <v>1899年12月</v>
      </c>
      <c r="B452" s="522"/>
      <c r="C452" s="522"/>
      <c r="D452" s="222"/>
      <c r="E452" s="522"/>
    </row>
    <row r="453">
      <c r="A453" s="520" t="str">
        <f t="shared" si="3"/>
        <v>1899年12月</v>
      </c>
      <c r="B453" s="522"/>
      <c r="C453" s="522"/>
      <c r="D453" s="222"/>
      <c r="E453" s="522"/>
    </row>
    <row r="454">
      <c r="A454" s="520" t="str">
        <f t="shared" si="3"/>
        <v>1899年12月</v>
      </c>
      <c r="B454" s="522"/>
      <c r="C454" s="522"/>
      <c r="D454" s="222"/>
      <c r="E454" s="522"/>
    </row>
    <row r="455">
      <c r="A455" s="520" t="str">
        <f t="shared" si="3"/>
        <v>1899年12月</v>
      </c>
      <c r="B455" s="522"/>
      <c r="C455" s="522"/>
      <c r="D455" s="222"/>
      <c r="E455" s="522"/>
    </row>
    <row r="456">
      <c r="A456" s="520" t="str">
        <f t="shared" si="3"/>
        <v>1899年12月</v>
      </c>
      <c r="B456" s="522"/>
      <c r="C456" s="522"/>
      <c r="D456" s="222"/>
      <c r="E456" s="522"/>
    </row>
    <row r="457">
      <c r="A457" s="520" t="str">
        <f t="shared" si="3"/>
        <v>1899年12月</v>
      </c>
      <c r="B457" s="522"/>
      <c r="C457" s="522"/>
      <c r="D457" s="222"/>
      <c r="E457" s="522"/>
    </row>
    <row r="458">
      <c r="A458" s="520" t="str">
        <f t="shared" si="3"/>
        <v>1899年12月</v>
      </c>
      <c r="B458" s="522"/>
      <c r="C458" s="522"/>
      <c r="D458" s="222"/>
      <c r="E458" s="522"/>
    </row>
    <row r="459">
      <c r="A459" s="520" t="str">
        <f t="shared" si="3"/>
        <v>1899年12月</v>
      </c>
      <c r="B459" s="522"/>
      <c r="C459" s="522"/>
      <c r="D459" s="222"/>
      <c r="E459" s="522"/>
    </row>
    <row r="460">
      <c r="A460" s="520" t="str">
        <f t="shared" si="3"/>
        <v>1899年12月</v>
      </c>
      <c r="B460" s="522"/>
      <c r="C460" s="522"/>
      <c r="D460" s="222"/>
      <c r="E460" s="522"/>
    </row>
    <row r="461">
      <c r="A461" s="520" t="str">
        <f t="shared" si="3"/>
        <v>1899年12月</v>
      </c>
      <c r="B461" s="522"/>
      <c r="C461" s="522"/>
      <c r="D461" s="222"/>
      <c r="E461" s="522"/>
    </row>
    <row r="462">
      <c r="A462" s="520" t="str">
        <f t="shared" si="3"/>
        <v>1899年12月</v>
      </c>
      <c r="B462" s="522"/>
      <c r="C462" s="522"/>
      <c r="D462" s="222"/>
      <c r="E462" s="522"/>
    </row>
    <row r="463">
      <c r="A463" s="520" t="str">
        <f t="shared" si="3"/>
        <v>1899年12月</v>
      </c>
      <c r="B463" s="522"/>
      <c r="C463" s="522"/>
      <c r="D463" s="222"/>
      <c r="E463" s="522"/>
    </row>
    <row r="464">
      <c r="A464" s="520" t="str">
        <f t="shared" si="3"/>
        <v>1899年12月</v>
      </c>
      <c r="B464" s="522"/>
      <c r="C464" s="522"/>
      <c r="D464" s="222"/>
      <c r="E464" s="522"/>
    </row>
    <row r="465">
      <c r="A465" s="520" t="str">
        <f t="shared" si="3"/>
        <v>1899年12月</v>
      </c>
      <c r="B465" s="522"/>
      <c r="C465" s="522"/>
      <c r="D465" s="222"/>
      <c r="E465" s="522"/>
    </row>
    <row r="466">
      <c r="A466" s="520" t="str">
        <f t="shared" si="3"/>
        <v>1899年12月</v>
      </c>
      <c r="B466" s="522"/>
      <c r="C466" s="522"/>
      <c r="D466" s="222"/>
      <c r="E466" s="522"/>
    </row>
    <row r="467">
      <c r="A467" s="520" t="str">
        <f t="shared" si="3"/>
        <v>1899年12月</v>
      </c>
      <c r="B467" s="522"/>
      <c r="C467" s="522"/>
      <c r="D467" s="222"/>
      <c r="E467" s="522"/>
    </row>
    <row r="468">
      <c r="A468" s="520" t="str">
        <f t="shared" si="3"/>
        <v>1899年12月</v>
      </c>
      <c r="B468" s="522"/>
      <c r="C468" s="522"/>
      <c r="D468" s="222"/>
      <c r="E468" s="522"/>
    </row>
    <row r="469">
      <c r="A469" s="520" t="str">
        <f t="shared" si="3"/>
        <v>1899年12月</v>
      </c>
      <c r="B469" s="522"/>
      <c r="C469" s="522"/>
      <c r="D469" s="222"/>
      <c r="E469" s="522"/>
    </row>
    <row r="470">
      <c r="A470" s="520" t="str">
        <f t="shared" si="3"/>
        <v>1899年12月</v>
      </c>
      <c r="B470" s="522"/>
      <c r="C470" s="522"/>
      <c r="D470" s="222"/>
      <c r="E470" s="522"/>
    </row>
    <row r="471">
      <c r="A471" s="520" t="str">
        <f t="shared" si="3"/>
        <v>1899年12月</v>
      </c>
      <c r="B471" s="522"/>
      <c r="C471" s="522"/>
      <c r="D471" s="222"/>
      <c r="E471" s="522"/>
    </row>
    <row r="472">
      <c r="A472" s="520" t="str">
        <f t="shared" si="3"/>
        <v>1899年12月</v>
      </c>
      <c r="B472" s="522"/>
      <c r="C472" s="522"/>
      <c r="D472" s="222"/>
      <c r="E472" s="522"/>
    </row>
    <row r="473">
      <c r="A473" s="520" t="str">
        <f t="shared" si="3"/>
        <v>1899年12月</v>
      </c>
      <c r="B473" s="522"/>
      <c r="C473" s="522"/>
      <c r="D473" s="222"/>
      <c r="E473" s="522"/>
    </row>
    <row r="474">
      <c r="A474" s="520" t="str">
        <f t="shared" si="3"/>
        <v>1899年12月</v>
      </c>
      <c r="B474" s="522"/>
      <c r="C474" s="522"/>
      <c r="D474" s="222"/>
      <c r="E474" s="522"/>
    </row>
    <row r="475">
      <c r="A475" s="520" t="str">
        <f t="shared" si="3"/>
        <v>1899年12月</v>
      </c>
      <c r="B475" s="522"/>
      <c r="C475" s="522"/>
      <c r="D475" s="222"/>
      <c r="E475" s="522"/>
    </row>
    <row r="476">
      <c r="A476" s="520" t="str">
        <f t="shared" si="3"/>
        <v>1899年12月</v>
      </c>
      <c r="B476" s="522"/>
      <c r="C476" s="522"/>
      <c r="D476" s="222"/>
      <c r="E476" s="522"/>
    </row>
    <row r="477">
      <c r="A477" s="520" t="str">
        <f t="shared" si="3"/>
        <v>1899年12月</v>
      </c>
      <c r="B477" s="522"/>
      <c r="C477" s="522"/>
      <c r="D477" s="222"/>
      <c r="E477" s="522"/>
    </row>
    <row r="478">
      <c r="A478" s="520" t="str">
        <f t="shared" si="3"/>
        <v>1899年12月</v>
      </c>
      <c r="B478" s="522"/>
      <c r="C478" s="522"/>
      <c r="D478" s="222"/>
      <c r="E478" s="522"/>
    </row>
    <row r="479">
      <c r="A479" s="520" t="str">
        <f t="shared" si="3"/>
        <v>1899年12月</v>
      </c>
      <c r="B479" s="522"/>
      <c r="C479" s="522"/>
      <c r="D479" s="222"/>
      <c r="E479" s="522"/>
    </row>
    <row r="480">
      <c r="A480" s="520" t="str">
        <f t="shared" si="3"/>
        <v>1899年12月</v>
      </c>
      <c r="B480" s="522"/>
      <c r="C480" s="522"/>
      <c r="D480" s="222"/>
      <c r="E480" s="522"/>
    </row>
    <row r="481">
      <c r="A481" s="520" t="str">
        <f t="shared" si="3"/>
        <v>1899年12月</v>
      </c>
      <c r="B481" s="522"/>
      <c r="C481" s="522"/>
      <c r="D481" s="222"/>
      <c r="E481" s="522"/>
    </row>
    <row r="482">
      <c r="A482" s="520" t="str">
        <f t="shared" si="3"/>
        <v>1899年12月</v>
      </c>
      <c r="B482" s="522"/>
      <c r="C482" s="522"/>
      <c r="D482" s="222"/>
      <c r="E482" s="522"/>
    </row>
    <row r="483">
      <c r="A483" s="520" t="str">
        <f t="shared" si="3"/>
        <v>1899年12月</v>
      </c>
      <c r="B483" s="522"/>
      <c r="C483" s="522"/>
      <c r="D483" s="222"/>
      <c r="E483" s="522"/>
    </row>
    <row r="484">
      <c r="A484" s="520" t="str">
        <f t="shared" si="3"/>
        <v>1899年12月</v>
      </c>
      <c r="B484" s="522"/>
      <c r="C484" s="522"/>
      <c r="D484" s="222"/>
      <c r="E484" s="522"/>
    </row>
    <row r="485">
      <c r="A485" s="520" t="str">
        <f t="shared" si="3"/>
        <v>1899年12月</v>
      </c>
      <c r="B485" s="522"/>
      <c r="C485" s="522"/>
      <c r="D485" s="222"/>
      <c r="E485" s="522"/>
    </row>
    <row r="486">
      <c r="A486" s="520" t="str">
        <f t="shared" si="3"/>
        <v>1899年12月</v>
      </c>
      <c r="B486" s="522"/>
      <c r="C486" s="522"/>
      <c r="D486" s="222"/>
      <c r="E486" s="522"/>
    </row>
    <row r="487">
      <c r="A487" s="520" t="str">
        <f t="shared" si="3"/>
        <v>1899年12月</v>
      </c>
      <c r="B487" s="522"/>
      <c r="C487" s="522"/>
      <c r="D487" s="222"/>
      <c r="E487" s="522"/>
    </row>
    <row r="488">
      <c r="A488" s="520" t="str">
        <f t="shared" si="3"/>
        <v>1899年12月</v>
      </c>
      <c r="B488" s="522"/>
      <c r="C488" s="522"/>
      <c r="D488" s="222"/>
      <c r="E488" s="522"/>
    </row>
    <row r="489">
      <c r="A489" s="520" t="str">
        <f t="shared" si="3"/>
        <v>1899年12月</v>
      </c>
      <c r="B489" s="522"/>
      <c r="C489" s="522"/>
      <c r="D489" s="222"/>
      <c r="E489" s="522"/>
    </row>
    <row r="490">
      <c r="A490" s="520" t="str">
        <f t="shared" si="3"/>
        <v>1899年12月</v>
      </c>
      <c r="B490" s="522"/>
      <c r="C490" s="522"/>
      <c r="D490" s="222"/>
      <c r="E490" s="522"/>
    </row>
    <row r="491">
      <c r="A491" s="520" t="str">
        <f t="shared" si="3"/>
        <v>1899年12月</v>
      </c>
      <c r="B491" s="522"/>
      <c r="C491" s="522"/>
      <c r="D491" s="222"/>
      <c r="E491" s="522"/>
    </row>
    <row r="492">
      <c r="A492" s="520" t="str">
        <f t="shared" si="3"/>
        <v>1899年12月</v>
      </c>
      <c r="B492" s="522"/>
      <c r="C492" s="522"/>
      <c r="D492" s="222"/>
      <c r="E492" s="522"/>
    </row>
    <row r="493">
      <c r="A493" s="520" t="str">
        <f t="shared" si="3"/>
        <v>1899年12月</v>
      </c>
      <c r="B493" s="522"/>
      <c r="C493" s="522"/>
      <c r="D493" s="222"/>
      <c r="E493" s="522"/>
    </row>
    <row r="494">
      <c r="A494" s="520" t="str">
        <f t="shared" si="3"/>
        <v>1899年12月</v>
      </c>
      <c r="B494" s="522"/>
      <c r="C494" s="522"/>
      <c r="D494" s="222"/>
      <c r="E494" s="522"/>
    </row>
    <row r="495">
      <c r="A495" s="520" t="str">
        <f t="shared" si="3"/>
        <v>1899年12月</v>
      </c>
      <c r="B495" s="522"/>
      <c r="C495" s="522"/>
      <c r="D495" s="222"/>
      <c r="E495" s="522"/>
    </row>
    <row r="496">
      <c r="A496" s="520" t="str">
        <f t="shared" si="3"/>
        <v>1899年12月</v>
      </c>
      <c r="B496" s="522"/>
      <c r="C496" s="522"/>
      <c r="D496" s="222"/>
      <c r="E496" s="522"/>
    </row>
    <row r="497">
      <c r="A497" s="520" t="str">
        <f t="shared" si="3"/>
        <v>1899年12月</v>
      </c>
      <c r="B497" s="522"/>
      <c r="C497" s="522"/>
      <c r="D497" s="222"/>
      <c r="E497" s="522"/>
    </row>
    <row r="498">
      <c r="A498" s="520" t="str">
        <f t="shared" si="3"/>
        <v>1899年12月</v>
      </c>
      <c r="B498" s="522"/>
      <c r="C498" s="522"/>
      <c r="D498" s="222"/>
      <c r="E498" s="522"/>
    </row>
    <row r="499">
      <c r="A499" s="520" t="str">
        <f t="shared" si="3"/>
        <v>1899年12月</v>
      </c>
      <c r="B499" s="522"/>
      <c r="C499" s="522"/>
      <c r="D499" s="222"/>
      <c r="E499" s="522"/>
    </row>
    <row r="500">
      <c r="A500" s="520" t="str">
        <f t="shared" si="3"/>
        <v>1899年12月</v>
      </c>
      <c r="B500" s="522"/>
      <c r="C500" s="522"/>
      <c r="D500" s="222"/>
      <c r="E500" s="522"/>
    </row>
    <row r="501">
      <c r="A501" s="520" t="str">
        <f t="shared" si="3"/>
        <v>1899年12月</v>
      </c>
      <c r="B501" s="522"/>
      <c r="C501" s="522"/>
      <c r="D501" s="222"/>
      <c r="E501" s="522"/>
    </row>
    <row r="502">
      <c r="A502" s="520" t="str">
        <f t="shared" si="3"/>
        <v>1899年12月</v>
      </c>
      <c r="B502" s="522"/>
      <c r="C502" s="522"/>
      <c r="D502" s="222"/>
      <c r="E502" s="522"/>
    </row>
    <row r="503">
      <c r="A503" s="520" t="str">
        <f t="shared" si="3"/>
        <v>1899年12月</v>
      </c>
      <c r="B503" s="522"/>
      <c r="C503" s="522"/>
      <c r="D503" s="222"/>
      <c r="E503" s="522"/>
    </row>
    <row r="504">
      <c r="A504" s="520" t="str">
        <f t="shared" si="3"/>
        <v>1899年12月</v>
      </c>
      <c r="B504" s="522"/>
      <c r="C504" s="522"/>
      <c r="D504" s="222"/>
      <c r="E504" s="522"/>
    </row>
    <row r="505">
      <c r="A505" s="520" t="str">
        <f t="shared" si="3"/>
        <v>1899年12月</v>
      </c>
      <c r="B505" s="522"/>
      <c r="C505" s="522"/>
      <c r="D505" s="222"/>
      <c r="E505" s="522"/>
    </row>
    <row r="506">
      <c r="A506" s="520" t="str">
        <f t="shared" si="3"/>
        <v>1899年12月</v>
      </c>
      <c r="B506" s="522"/>
      <c r="C506" s="522"/>
      <c r="D506" s="222"/>
      <c r="E506" s="522"/>
    </row>
    <row r="507">
      <c r="A507" s="520" t="str">
        <f t="shared" si="3"/>
        <v>1899年12月</v>
      </c>
      <c r="B507" s="522"/>
      <c r="C507" s="522"/>
      <c r="D507" s="222"/>
      <c r="E507" s="522"/>
    </row>
    <row r="508">
      <c r="A508" s="520" t="str">
        <f t="shared" si="3"/>
        <v>1899年12月</v>
      </c>
      <c r="B508" s="522"/>
      <c r="C508" s="522"/>
      <c r="D508" s="222"/>
      <c r="E508" s="522"/>
    </row>
    <row r="509">
      <c r="A509" s="520" t="str">
        <f t="shared" si="3"/>
        <v>1899年12月</v>
      </c>
      <c r="B509" s="522"/>
      <c r="C509" s="522"/>
      <c r="D509" s="222"/>
      <c r="E509" s="522"/>
    </row>
    <row r="510">
      <c r="A510" s="520" t="str">
        <f t="shared" si="3"/>
        <v>1899年12月</v>
      </c>
      <c r="B510" s="522"/>
      <c r="C510" s="522"/>
      <c r="D510" s="222"/>
      <c r="E510" s="522"/>
    </row>
    <row r="511">
      <c r="A511" s="520" t="str">
        <f t="shared" si="3"/>
        <v>1899年12月</v>
      </c>
      <c r="B511" s="522"/>
      <c r="C511" s="522"/>
      <c r="D511" s="222"/>
      <c r="E511" s="522"/>
    </row>
    <row r="512">
      <c r="A512" s="520" t="str">
        <f t="shared" si="3"/>
        <v>1899年12月</v>
      </c>
      <c r="B512" s="522"/>
      <c r="C512" s="522"/>
      <c r="D512" s="222"/>
      <c r="E512" s="522"/>
    </row>
    <row r="513">
      <c r="A513" s="520" t="str">
        <f t="shared" si="3"/>
        <v>1899年12月</v>
      </c>
      <c r="B513" s="522"/>
      <c r="C513" s="522"/>
      <c r="D513" s="222"/>
      <c r="E513" s="522"/>
    </row>
    <row r="514">
      <c r="A514" s="520" t="str">
        <f t="shared" si="3"/>
        <v>1899年12月</v>
      </c>
      <c r="B514" s="522"/>
      <c r="C514" s="522"/>
      <c r="D514" s="222"/>
      <c r="E514" s="522"/>
    </row>
    <row r="515">
      <c r="A515" s="520" t="str">
        <f t="shared" si="3"/>
        <v>1899年12月</v>
      </c>
      <c r="B515" s="522"/>
      <c r="C515" s="522"/>
      <c r="D515" s="222"/>
      <c r="E515" s="522"/>
    </row>
    <row r="516">
      <c r="A516" s="520" t="str">
        <f t="shared" si="3"/>
        <v>1899年12月</v>
      </c>
      <c r="B516" s="522"/>
      <c r="C516" s="522"/>
      <c r="D516" s="222"/>
      <c r="E516" s="522"/>
    </row>
    <row r="517">
      <c r="A517" s="520" t="str">
        <f t="shared" si="3"/>
        <v>1899年12月</v>
      </c>
      <c r="B517" s="522"/>
      <c r="C517" s="522"/>
      <c r="D517" s="222"/>
      <c r="E517" s="522"/>
    </row>
    <row r="518">
      <c r="A518" s="520" t="str">
        <f t="shared" si="3"/>
        <v>1899年12月</v>
      </c>
      <c r="B518" s="522"/>
      <c r="C518" s="522"/>
      <c r="D518" s="222"/>
      <c r="E518" s="522"/>
    </row>
    <row r="519">
      <c r="A519" s="520" t="str">
        <f t="shared" si="3"/>
        <v>1899年12月</v>
      </c>
      <c r="B519" s="522"/>
      <c r="C519" s="522"/>
      <c r="D519" s="222"/>
      <c r="E519" s="522"/>
    </row>
    <row r="520">
      <c r="A520" s="520" t="str">
        <f t="shared" si="3"/>
        <v>1899年12月</v>
      </c>
      <c r="B520" s="522"/>
      <c r="C520" s="522"/>
      <c r="D520" s="222"/>
      <c r="E520" s="522"/>
    </row>
    <row r="521">
      <c r="A521" s="520" t="str">
        <f t="shared" si="3"/>
        <v>1899年12月</v>
      </c>
      <c r="B521" s="522"/>
      <c r="C521" s="522"/>
      <c r="D521" s="222"/>
      <c r="E521" s="522"/>
    </row>
    <row r="522">
      <c r="A522" s="520" t="str">
        <f t="shared" si="3"/>
        <v>1899年12月</v>
      </c>
      <c r="B522" s="522"/>
      <c r="C522" s="522"/>
      <c r="D522" s="222"/>
      <c r="E522" s="522"/>
    </row>
    <row r="523">
      <c r="A523" s="520" t="str">
        <f t="shared" si="3"/>
        <v>1899年12月</v>
      </c>
      <c r="B523" s="522"/>
      <c r="C523" s="522"/>
      <c r="D523" s="222"/>
      <c r="E523" s="522"/>
    </row>
    <row r="524">
      <c r="A524" s="520" t="str">
        <f t="shared" si="3"/>
        <v>1899年12月</v>
      </c>
      <c r="B524" s="522"/>
      <c r="C524" s="522"/>
      <c r="D524" s="222"/>
      <c r="E524" s="522"/>
    </row>
    <row r="525">
      <c r="A525" s="520" t="str">
        <f t="shared" si="3"/>
        <v>1899年12月</v>
      </c>
      <c r="B525" s="522"/>
      <c r="C525" s="522"/>
      <c r="D525" s="222"/>
      <c r="E525" s="522"/>
    </row>
    <row r="526">
      <c r="A526" s="520" t="str">
        <f t="shared" si="3"/>
        <v>1899年12月</v>
      </c>
      <c r="B526" s="522"/>
      <c r="C526" s="522"/>
      <c r="D526" s="222"/>
      <c r="E526" s="522"/>
    </row>
    <row r="527">
      <c r="A527" s="520" t="str">
        <f t="shared" si="3"/>
        <v>1899年12月</v>
      </c>
      <c r="B527" s="522"/>
      <c r="C527" s="522"/>
      <c r="D527" s="222"/>
      <c r="E527" s="522"/>
    </row>
    <row r="528">
      <c r="A528" s="520" t="str">
        <f t="shared" si="3"/>
        <v>1899年12月</v>
      </c>
      <c r="B528" s="522"/>
      <c r="C528" s="522"/>
      <c r="D528" s="222"/>
      <c r="E528" s="522"/>
    </row>
    <row r="529">
      <c r="A529" s="520" t="str">
        <f t="shared" si="3"/>
        <v>1899年12月</v>
      </c>
      <c r="B529" s="522"/>
      <c r="C529" s="522"/>
      <c r="D529" s="222"/>
      <c r="E529" s="522"/>
    </row>
    <row r="530">
      <c r="A530" s="520" t="str">
        <f t="shared" si="3"/>
        <v>1899年12月</v>
      </c>
      <c r="B530" s="522"/>
      <c r="C530" s="522"/>
      <c r="D530" s="222"/>
      <c r="E530" s="522"/>
    </row>
    <row r="531">
      <c r="A531" s="520" t="str">
        <f t="shared" si="3"/>
        <v>1899年12月</v>
      </c>
      <c r="B531" s="522"/>
      <c r="C531" s="522"/>
      <c r="D531" s="222"/>
      <c r="E531" s="522"/>
    </row>
    <row r="532">
      <c r="A532" s="520" t="str">
        <f t="shared" si="3"/>
        <v>1899年12月</v>
      </c>
      <c r="B532" s="522"/>
      <c r="C532" s="522"/>
      <c r="D532" s="222"/>
      <c r="E532" s="522"/>
    </row>
    <row r="533">
      <c r="A533" s="520" t="str">
        <f t="shared" si="3"/>
        <v>1899年12月</v>
      </c>
      <c r="B533" s="522"/>
      <c r="C533" s="522"/>
      <c r="D533" s="222"/>
      <c r="E533" s="522"/>
    </row>
    <row r="534">
      <c r="A534" s="520" t="str">
        <f t="shared" si="3"/>
        <v>1899年12月</v>
      </c>
      <c r="B534" s="522"/>
      <c r="C534" s="522"/>
      <c r="D534" s="222"/>
      <c r="E534" s="522"/>
    </row>
    <row r="535">
      <c r="A535" s="520" t="str">
        <f t="shared" si="3"/>
        <v>1899年12月</v>
      </c>
      <c r="B535" s="522"/>
      <c r="C535" s="522"/>
      <c r="D535" s="222"/>
      <c r="E535" s="522"/>
    </row>
    <row r="536">
      <c r="A536" s="520" t="str">
        <f t="shared" si="3"/>
        <v>1899年12月</v>
      </c>
      <c r="B536" s="522"/>
      <c r="C536" s="522"/>
      <c r="D536" s="222"/>
      <c r="E536" s="522"/>
    </row>
    <row r="537">
      <c r="A537" s="520" t="str">
        <f t="shared" si="3"/>
        <v>1899年12月</v>
      </c>
      <c r="B537" s="522"/>
      <c r="C537" s="522"/>
      <c r="D537" s="222"/>
      <c r="E537" s="522"/>
    </row>
    <row r="538">
      <c r="A538" s="520" t="str">
        <f t="shared" si="3"/>
        <v>1899年12月</v>
      </c>
      <c r="B538" s="522"/>
      <c r="C538" s="522"/>
      <c r="D538" s="222"/>
      <c r="E538" s="522"/>
    </row>
    <row r="539">
      <c r="A539" s="520" t="str">
        <f t="shared" si="3"/>
        <v>1899年12月</v>
      </c>
      <c r="B539" s="522"/>
      <c r="C539" s="522"/>
      <c r="D539" s="222"/>
      <c r="E539" s="522"/>
    </row>
    <row r="540">
      <c r="A540" s="520" t="str">
        <f t="shared" si="3"/>
        <v>1899年12月</v>
      </c>
      <c r="B540" s="522"/>
      <c r="C540" s="522"/>
      <c r="D540" s="222"/>
      <c r="E540" s="522"/>
    </row>
    <row r="541">
      <c r="A541" s="520" t="str">
        <f t="shared" si="3"/>
        <v>1899年12月</v>
      </c>
      <c r="B541" s="522"/>
      <c r="C541" s="522"/>
      <c r="D541" s="222"/>
      <c r="E541" s="522"/>
    </row>
    <row r="542">
      <c r="A542" s="520" t="str">
        <f t="shared" si="3"/>
        <v>1899年12月</v>
      </c>
      <c r="B542" s="522"/>
      <c r="C542" s="522"/>
      <c r="D542" s="222"/>
      <c r="E542" s="522"/>
    </row>
    <row r="543">
      <c r="A543" s="520" t="str">
        <f t="shared" si="3"/>
        <v>1899年12月</v>
      </c>
      <c r="B543" s="522"/>
      <c r="C543" s="522"/>
      <c r="D543" s="222"/>
      <c r="E543" s="522"/>
    </row>
    <row r="544">
      <c r="A544" s="520" t="str">
        <f t="shared" si="3"/>
        <v>1899年12月</v>
      </c>
      <c r="B544" s="522"/>
      <c r="C544" s="522"/>
      <c r="D544" s="222"/>
      <c r="E544" s="522"/>
    </row>
    <row r="545">
      <c r="A545" s="520" t="str">
        <f t="shared" si="3"/>
        <v>1899年12月</v>
      </c>
      <c r="B545" s="522"/>
      <c r="C545" s="522"/>
      <c r="D545" s="222"/>
      <c r="E545" s="522"/>
    </row>
    <row r="546">
      <c r="A546" s="520" t="str">
        <f t="shared" si="3"/>
        <v>1899年12月</v>
      </c>
      <c r="B546" s="522"/>
      <c r="C546" s="522"/>
      <c r="D546" s="222"/>
      <c r="E546" s="522"/>
    </row>
    <row r="547">
      <c r="A547" s="520" t="str">
        <f t="shared" si="3"/>
        <v>1899年12月</v>
      </c>
      <c r="B547" s="522"/>
      <c r="C547" s="522"/>
      <c r="D547" s="222"/>
      <c r="E547" s="522"/>
    </row>
    <row r="548">
      <c r="A548" s="520" t="str">
        <f t="shared" si="3"/>
        <v>1899年12月</v>
      </c>
      <c r="B548" s="522"/>
      <c r="C548" s="522"/>
      <c r="D548" s="222"/>
      <c r="E548" s="522"/>
    </row>
    <row r="549">
      <c r="A549" s="520" t="str">
        <f t="shared" si="3"/>
        <v>1899年12月</v>
      </c>
      <c r="B549" s="522"/>
      <c r="C549" s="522"/>
      <c r="D549" s="222"/>
      <c r="E549" s="522"/>
    </row>
    <row r="550">
      <c r="A550" s="520" t="str">
        <f t="shared" si="3"/>
        <v>1899年12月</v>
      </c>
      <c r="B550" s="522"/>
      <c r="C550" s="522"/>
      <c r="D550" s="222"/>
      <c r="E550" s="522"/>
    </row>
    <row r="551">
      <c r="A551" s="520" t="str">
        <f t="shared" si="3"/>
        <v>1899年12月</v>
      </c>
      <c r="B551" s="522"/>
      <c r="C551" s="522"/>
      <c r="D551" s="222"/>
      <c r="E551" s="522"/>
    </row>
    <row r="552">
      <c r="A552" s="520" t="str">
        <f t="shared" si="3"/>
        <v>1899年12月</v>
      </c>
      <c r="B552" s="522"/>
      <c r="C552" s="522"/>
      <c r="D552" s="222"/>
      <c r="E552" s="522"/>
    </row>
    <row r="553">
      <c r="A553" s="520" t="str">
        <f t="shared" si="3"/>
        <v>1899年12月</v>
      </c>
      <c r="B553" s="522"/>
      <c r="C553" s="522"/>
      <c r="D553" s="222"/>
      <c r="E553" s="522"/>
    </row>
    <row r="554">
      <c r="A554" s="520" t="str">
        <f t="shared" si="3"/>
        <v>1899年12月</v>
      </c>
      <c r="B554" s="522"/>
      <c r="C554" s="522"/>
      <c r="D554" s="222"/>
      <c r="E554" s="522"/>
    </row>
    <row r="555">
      <c r="A555" s="520" t="str">
        <f t="shared" si="3"/>
        <v>1899年12月</v>
      </c>
      <c r="B555" s="522"/>
      <c r="C555" s="522"/>
      <c r="D555" s="222"/>
      <c r="E555" s="522"/>
    </row>
    <row r="556">
      <c r="A556" s="520" t="str">
        <f t="shared" si="3"/>
        <v>1899年12月</v>
      </c>
      <c r="B556" s="522"/>
      <c r="C556" s="522"/>
      <c r="D556" s="222"/>
      <c r="E556" s="522"/>
    </row>
    <row r="557">
      <c r="A557" s="520" t="str">
        <f t="shared" si="3"/>
        <v>1899年12月</v>
      </c>
      <c r="B557" s="522"/>
      <c r="C557" s="522"/>
      <c r="D557" s="222"/>
      <c r="E557" s="522"/>
    </row>
    <row r="558">
      <c r="A558" s="520" t="str">
        <f t="shared" si="3"/>
        <v>1899年12月</v>
      </c>
      <c r="B558" s="522"/>
      <c r="C558" s="522"/>
      <c r="D558" s="222"/>
      <c r="E558" s="522"/>
    </row>
    <row r="559">
      <c r="A559" s="520" t="str">
        <f t="shared" si="3"/>
        <v>1899年12月</v>
      </c>
      <c r="B559" s="522"/>
      <c r="C559" s="522"/>
      <c r="D559" s="222"/>
      <c r="E559" s="522"/>
    </row>
    <row r="560">
      <c r="A560" s="520" t="str">
        <f t="shared" si="3"/>
        <v>1899年12月</v>
      </c>
      <c r="B560" s="522"/>
      <c r="C560" s="522"/>
      <c r="D560" s="222"/>
      <c r="E560" s="522"/>
    </row>
    <row r="561">
      <c r="A561" s="520" t="str">
        <f t="shared" si="3"/>
        <v>1899年12月</v>
      </c>
      <c r="B561" s="522"/>
      <c r="C561" s="522"/>
      <c r="D561" s="222"/>
      <c r="E561" s="522"/>
    </row>
    <row r="562">
      <c r="A562" s="520" t="str">
        <f t="shared" si="3"/>
        <v>1899年12月</v>
      </c>
      <c r="B562" s="522"/>
      <c r="C562" s="522"/>
      <c r="D562" s="222"/>
      <c r="E562" s="522"/>
    </row>
    <row r="563">
      <c r="A563" s="520" t="str">
        <f t="shared" si="3"/>
        <v>1899年12月</v>
      </c>
      <c r="B563" s="522"/>
      <c r="C563" s="522"/>
      <c r="D563" s="222"/>
      <c r="E563" s="522"/>
    </row>
    <row r="564">
      <c r="A564" s="520" t="str">
        <f t="shared" si="3"/>
        <v>1899年12月</v>
      </c>
      <c r="B564" s="522"/>
      <c r="C564" s="522"/>
      <c r="D564" s="222"/>
      <c r="E564" s="522"/>
    </row>
    <row r="565">
      <c r="A565" s="520" t="str">
        <f t="shared" si="3"/>
        <v>1899年12月</v>
      </c>
      <c r="B565" s="522"/>
      <c r="C565" s="522"/>
      <c r="D565" s="222"/>
      <c r="E565" s="522"/>
    </row>
    <row r="566">
      <c r="A566" s="520" t="str">
        <f t="shared" si="3"/>
        <v>1899年12月</v>
      </c>
      <c r="B566" s="522"/>
      <c r="C566" s="522"/>
      <c r="D566" s="222"/>
      <c r="E566" s="522"/>
    </row>
    <row r="567">
      <c r="A567" s="520" t="str">
        <f t="shared" si="3"/>
        <v>1899年12月</v>
      </c>
      <c r="B567" s="522"/>
      <c r="C567" s="522"/>
      <c r="D567" s="222"/>
      <c r="E567" s="522"/>
    </row>
    <row r="568">
      <c r="A568" s="520" t="str">
        <f t="shared" si="3"/>
        <v>1899年12月</v>
      </c>
      <c r="B568" s="522"/>
      <c r="C568" s="522"/>
      <c r="D568" s="222"/>
      <c r="E568" s="522"/>
    </row>
    <row r="569">
      <c r="A569" s="520" t="str">
        <f t="shared" si="3"/>
        <v>1899年12月</v>
      </c>
      <c r="B569" s="522"/>
      <c r="C569" s="522"/>
      <c r="D569" s="222"/>
      <c r="E569" s="522"/>
    </row>
    <row r="570">
      <c r="A570" s="520" t="str">
        <f t="shared" si="3"/>
        <v>1899年12月</v>
      </c>
      <c r="B570" s="522"/>
      <c r="C570" s="522"/>
      <c r="D570" s="222"/>
      <c r="E570" s="522"/>
    </row>
    <row r="571">
      <c r="A571" s="520" t="str">
        <f t="shared" si="3"/>
        <v>1899年12月</v>
      </c>
      <c r="B571" s="522"/>
      <c r="C571" s="522"/>
      <c r="D571" s="222"/>
      <c r="E571" s="522"/>
    </row>
    <row r="572">
      <c r="A572" s="520" t="str">
        <f t="shared" si="3"/>
        <v>1899年12月</v>
      </c>
      <c r="B572" s="522"/>
      <c r="C572" s="522"/>
      <c r="D572" s="222"/>
      <c r="E572" s="522"/>
    </row>
    <row r="573">
      <c r="A573" s="520" t="str">
        <f t="shared" si="3"/>
        <v>1899年12月</v>
      </c>
      <c r="B573" s="522"/>
      <c r="C573" s="522"/>
      <c r="D573" s="222"/>
      <c r="E573" s="522"/>
    </row>
    <row r="574">
      <c r="A574" s="520" t="str">
        <f t="shared" si="3"/>
        <v>1899年12月</v>
      </c>
      <c r="B574" s="522"/>
      <c r="C574" s="522"/>
      <c r="D574" s="222"/>
      <c r="E574" s="522"/>
    </row>
    <row r="575">
      <c r="A575" s="520" t="str">
        <f t="shared" si="3"/>
        <v>1899年12月</v>
      </c>
      <c r="B575" s="522"/>
      <c r="C575" s="522"/>
      <c r="D575" s="222"/>
      <c r="E575" s="522"/>
    </row>
    <row r="576">
      <c r="A576" s="520" t="str">
        <f t="shared" si="3"/>
        <v>1899年12月</v>
      </c>
      <c r="B576" s="522"/>
      <c r="C576" s="522"/>
      <c r="D576" s="222"/>
      <c r="E576" s="522"/>
    </row>
    <row r="577">
      <c r="A577" s="520" t="str">
        <f t="shared" si="3"/>
        <v>1899年12月</v>
      </c>
      <c r="B577" s="522"/>
      <c r="C577" s="522"/>
      <c r="D577" s="222"/>
      <c r="E577" s="522"/>
    </row>
    <row r="578">
      <c r="A578" s="520" t="str">
        <f t="shared" si="3"/>
        <v>1899年12月</v>
      </c>
      <c r="B578" s="522"/>
      <c r="C578" s="522"/>
      <c r="D578" s="222"/>
      <c r="E578" s="522"/>
    </row>
    <row r="579">
      <c r="A579" s="520" t="str">
        <f t="shared" si="3"/>
        <v>1899年12月</v>
      </c>
      <c r="B579" s="522"/>
      <c r="C579" s="522"/>
      <c r="D579" s="222"/>
      <c r="E579" s="522"/>
    </row>
    <row r="580">
      <c r="A580" s="520" t="str">
        <f t="shared" si="3"/>
        <v>1899年12月</v>
      </c>
      <c r="B580" s="522"/>
      <c r="C580" s="522"/>
      <c r="D580" s="222"/>
      <c r="E580" s="522"/>
    </row>
    <row r="581">
      <c r="A581" s="520" t="str">
        <f t="shared" si="3"/>
        <v>1899年12月</v>
      </c>
      <c r="B581" s="522"/>
      <c r="C581" s="522"/>
      <c r="D581" s="222"/>
      <c r="E581" s="522"/>
    </row>
    <row r="582">
      <c r="A582" s="520" t="str">
        <f t="shared" si="3"/>
        <v>1899年12月</v>
      </c>
      <c r="B582" s="522"/>
      <c r="C582" s="522"/>
      <c r="D582" s="222"/>
      <c r="E582" s="522"/>
    </row>
    <row r="583">
      <c r="A583" s="520" t="str">
        <f t="shared" si="3"/>
        <v>1899年12月</v>
      </c>
      <c r="B583" s="522"/>
      <c r="C583" s="522"/>
      <c r="D583" s="222"/>
      <c r="E583" s="522"/>
    </row>
    <row r="584">
      <c r="A584" s="520" t="str">
        <f t="shared" si="3"/>
        <v>1899年12月</v>
      </c>
      <c r="B584" s="522"/>
      <c r="C584" s="522"/>
      <c r="D584" s="222"/>
      <c r="E584" s="522"/>
    </row>
    <row r="585">
      <c r="A585" s="520" t="str">
        <f t="shared" si="3"/>
        <v>1899年12月</v>
      </c>
      <c r="B585" s="522"/>
      <c r="C585" s="522"/>
      <c r="D585" s="222"/>
      <c r="E585" s="522"/>
    </row>
    <row r="586">
      <c r="A586" s="520" t="str">
        <f t="shared" si="3"/>
        <v>1899年12月</v>
      </c>
      <c r="B586" s="522"/>
      <c r="C586" s="522"/>
      <c r="D586" s="222"/>
      <c r="E586" s="522"/>
    </row>
    <row r="587">
      <c r="A587" s="520" t="str">
        <f t="shared" si="3"/>
        <v>1899年12月</v>
      </c>
      <c r="B587" s="522"/>
      <c r="C587" s="522"/>
      <c r="D587" s="222"/>
      <c r="E587" s="522"/>
    </row>
    <row r="588">
      <c r="A588" s="520" t="str">
        <f t="shared" si="3"/>
        <v>1899年12月</v>
      </c>
      <c r="B588" s="522"/>
      <c r="C588" s="522"/>
      <c r="D588" s="222"/>
      <c r="E588" s="522"/>
    </row>
    <row r="589">
      <c r="A589" s="520" t="str">
        <f t="shared" si="3"/>
        <v>1899年12月</v>
      </c>
      <c r="B589" s="522"/>
      <c r="C589" s="522"/>
      <c r="D589" s="222"/>
      <c r="E589" s="522"/>
    </row>
    <row r="590">
      <c r="A590" s="520" t="str">
        <f t="shared" si="3"/>
        <v>1899年12月</v>
      </c>
      <c r="B590" s="522"/>
      <c r="C590" s="522"/>
      <c r="D590" s="222"/>
      <c r="E590" s="522"/>
    </row>
    <row r="591">
      <c r="A591" s="520" t="str">
        <f t="shared" si="3"/>
        <v>1899年12月</v>
      </c>
      <c r="B591" s="522"/>
      <c r="C591" s="522"/>
      <c r="D591" s="222"/>
      <c r="E591" s="522"/>
    </row>
    <row r="592">
      <c r="A592" s="520" t="str">
        <f t="shared" si="3"/>
        <v>1899年12月</v>
      </c>
      <c r="B592" s="522"/>
      <c r="C592" s="522"/>
      <c r="D592" s="222"/>
      <c r="E592" s="522"/>
    </row>
    <row r="593">
      <c r="A593" s="520" t="str">
        <f t="shared" si="3"/>
        <v>1899年12月</v>
      </c>
      <c r="B593" s="522"/>
      <c r="C593" s="522"/>
      <c r="D593" s="222"/>
      <c r="E593" s="522"/>
    </row>
    <row r="594">
      <c r="A594" s="520" t="str">
        <f t="shared" si="3"/>
        <v>1899年12月</v>
      </c>
      <c r="B594" s="522"/>
      <c r="C594" s="522"/>
      <c r="D594" s="222"/>
      <c r="E594" s="522"/>
    </row>
    <row r="595">
      <c r="A595" s="520" t="str">
        <f t="shared" si="3"/>
        <v>1899年12月</v>
      </c>
      <c r="B595" s="522"/>
      <c r="C595" s="522"/>
      <c r="D595" s="222"/>
      <c r="E595" s="522"/>
    </row>
    <row r="596">
      <c r="A596" s="520" t="str">
        <f t="shared" si="3"/>
        <v>1899年12月</v>
      </c>
      <c r="B596" s="522"/>
      <c r="C596" s="522"/>
      <c r="D596" s="222"/>
      <c r="E596" s="522"/>
    </row>
    <row r="597">
      <c r="A597" s="520" t="str">
        <f t="shared" si="3"/>
        <v>1899年12月</v>
      </c>
      <c r="B597" s="522"/>
      <c r="C597" s="522"/>
      <c r="D597" s="222"/>
      <c r="E597" s="522"/>
    </row>
    <row r="598">
      <c r="A598" s="520" t="str">
        <f t="shared" si="3"/>
        <v>1899年12月</v>
      </c>
      <c r="B598" s="522"/>
      <c r="C598" s="522"/>
      <c r="D598" s="222"/>
      <c r="E598" s="522"/>
    </row>
    <row r="599">
      <c r="A599" s="520" t="str">
        <f t="shared" si="3"/>
        <v>1899年12月</v>
      </c>
      <c r="B599" s="522"/>
      <c r="C599" s="522"/>
      <c r="D599" s="222"/>
      <c r="E599" s="522"/>
    </row>
    <row r="600">
      <c r="A600" s="520" t="str">
        <f t="shared" si="3"/>
        <v>1899年12月</v>
      </c>
      <c r="B600" s="522"/>
      <c r="C600" s="522"/>
      <c r="D600" s="222"/>
      <c r="E600" s="522"/>
    </row>
    <row r="601">
      <c r="A601" s="520" t="str">
        <f t="shared" si="3"/>
        <v>1899年12月</v>
      </c>
      <c r="B601" s="522"/>
      <c r="C601" s="522"/>
      <c r="D601" s="222"/>
      <c r="E601" s="522"/>
    </row>
    <row r="602">
      <c r="A602" s="520" t="str">
        <f t="shared" si="3"/>
        <v>1899年12月</v>
      </c>
      <c r="B602" s="522"/>
      <c r="C602" s="522"/>
      <c r="D602" s="222"/>
      <c r="E602" s="522"/>
    </row>
    <row r="603">
      <c r="A603" s="520" t="str">
        <f t="shared" si="3"/>
        <v>1899年12月</v>
      </c>
      <c r="B603" s="522"/>
      <c r="C603" s="522"/>
      <c r="D603" s="222"/>
      <c r="E603" s="522"/>
    </row>
    <row r="604">
      <c r="A604" s="520" t="str">
        <f t="shared" si="3"/>
        <v>1899年12月</v>
      </c>
      <c r="B604" s="522"/>
      <c r="C604" s="522"/>
      <c r="D604" s="222"/>
      <c r="E604" s="522"/>
    </row>
    <row r="605">
      <c r="A605" s="520" t="str">
        <f t="shared" si="3"/>
        <v>1899年12月</v>
      </c>
      <c r="B605" s="522"/>
      <c r="C605" s="522"/>
      <c r="D605" s="222"/>
      <c r="E605" s="522"/>
    </row>
    <row r="606">
      <c r="A606" s="520" t="str">
        <f t="shared" si="3"/>
        <v>1899年12月</v>
      </c>
      <c r="B606" s="522"/>
      <c r="C606" s="522"/>
      <c r="D606" s="222"/>
      <c r="E606" s="522"/>
    </row>
    <row r="607">
      <c r="A607" s="520" t="str">
        <f t="shared" si="3"/>
        <v>1899年12月</v>
      </c>
      <c r="B607" s="522"/>
      <c r="C607" s="522"/>
      <c r="D607" s="222"/>
      <c r="E607" s="522"/>
    </row>
    <row r="608">
      <c r="A608" s="520" t="str">
        <f t="shared" si="3"/>
        <v>1899年12月</v>
      </c>
      <c r="B608" s="522"/>
      <c r="C608" s="522"/>
      <c r="D608" s="222"/>
      <c r="E608" s="522"/>
    </row>
    <row r="609">
      <c r="A609" s="520" t="str">
        <f t="shared" si="3"/>
        <v>1899年12月</v>
      </c>
      <c r="B609" s="522"/>
      <c r="C609" s="522"/>
      <c r="D609" s="222"/>
      <c r="E609" s="522"/>
    </row>
    <row r="610">
      <c r="A610" s="520" t="str">
        <f t="shared" si="3"/>
        <v>1899年12月</v>
      </c>
      <c r="B610" s="522"/>
      <c r="C610" s="522"/>
      <c r="D610" s="222"/>
      <c r="E610" s="522"/>
    </row>
    <row r="611">
      <c r="A611" s="520" t="str">
        <f t="shared" si="3"/>
        <v>1899年12月</v>
      </c>
      <c r="B611" s="522"/>
      <c r="C611" s="522"/>
      <c r="D611" s="222"/>
      <c r="E611" s="522"/>
    </row>
    <row r="612">
      <c r="A612" s="520" t="str">
        <f t="shared" si="3"/>
        <v>1899年12月</v>
      </c>
      <c r="B612" s="522"/>
      <c r="C612" s="522"/>
      <c r="D612" s="222"/>
      <c r="E612" s="522"/>
    </row>
    <row r="613">
      <c r="A613" s="520" t="str">
        <f t="shared" si="3"/>
        <v>1899年12月</v>
      </c>
      <c r="B613" s="522"/>
      <c r="C613" s="522"/>
      <c r="D613" s="222"/>
      <c r="E613" s="522"/>
    </row>
    <row r="614">
      <c r="A614" s="520" t="str">
        <f t="shared" si="3"/>
        <v>1899年12月</v>
      </c>
      <c r="B614" s="522"/>
      <c r="C614" s="522"/>
      <c r="D614" s="222"/>
      <c r="E614" s="522"/>
    </row>
    <row r="615">
      <c r="A615" s="520" t="str">
        <f t="shared" si="3"/>
        <v>1899年12月</v>
      </c>
      <c r="B615" s="522"/>
      <c r="C615" s="522"/>
      <c r="D615" s="222"/>
      <c r="E615" s="522"/>
    </row>
    <row r="616">
      <c r="A616" s="520" t="str">
        <f t="shared" si="3"/>
        <v>1899年12月</v>
      </c>
      <c r="B616" s="522"/>
      <c r="C616" s="522"/>
      <c r="D616" s="222"/>
      <c r="E616" s="522"/>
    </row>
    <row r="617">
      <c r="A617" s="520" t="str">
        <f t="shared" si="3"/>
        <v>1899年12月</v>
      </c>
      <c r="B617" s="522"/>
      <c r="C617" s="522"/>
      <c r="D617" s="222"/>
      <c r="E617" s="522"/>
    </row>
    <row r="618">
      <c r="A618" s="520" t="str">
        <f t="shared" si="3"/>
        <v>1899年12月</v>
      </c>
      <c r="B618" s="522"/>
      <c r="C618" s="522"/>
      <c r="D618" s="222"/>
      <c r="E618" s="522"/>
    </row>
    <row r="619">
      <c r="A619" s="520" t="str">
        <f t="shared" si="3"/>
        <v>1899年12月</v>
      </c>
      <c r="B619" s="522"/>
      <c r="C619" s="522"/>
      <c r="D619" s="222"/>
      <c r="E619" s="522"/>
    </row>
    <row r="620">
      <c r="A620" s="520" t="str">
        <f t="shared" si="3"/>
        <v>1899年12月</v>
      </c>
      <c r="B620" s="522"/>
      <c r="C620" s="522"/>
      <c r="D620" s="222"/>
      <c r="E620" s="522"/>
    </row>
    <row r="621">
      <c r="A621" s="520" t="str">
        <f t="shared" si="3"/>
        <v>1899年12月</v>
      </c>
      <c r="B621" s="522"/>
      <c r="C621" s="522"/>
      <c r="D621" s="222"/>
      <c r="E621" s="522"/>
    </row>
    <row r="622">
      <c r="A622" s="520" t="str">
        <f t="shared" si="3"/>
        <v>1899年12月</v>
      </c>
      <c r="B622" s="522"/>
      <c r="C622" s="522"/>
      <c r="D622" s="222"/>
      <c r="E622" s="522"/>
    </row>
    <row r="623">
      <c r="A623" s="520" t="str">
        <f t="shared" si="3"/>
        <v>1899年12月</v>
      </c>
      <c r="B623" s="522"/>
      <c r="C623" s="522"/>
      <c r="D623" s="222"/>
      <c r="E623" s="522"/>
    </row>
    <row r="624">
      <c r="A624" s="520" t="str">
        <f t="shared" si="3"/>
        <v>1899年12月</v>
      </c>
      <c r="B624" s="522"/>
      <c r="C624" s="522"/>
      <c r="D624" s="222"/>
      <c r="E624" s="522"/>
    </row>
    <row r="625">
      <c r="A625" s="520" t="str">
        <f t="shared" si="3"/>
        <v>1899年12月</v>
      </c>
      <c r="B625" s="522"/>
      <c r="C625" s="522"/>
      <c r="D625" s="222"/>
      <c r="E625" s="522"/>
    </row>
    <row r="626">
      <c r="A626" s="520" t="str">
        <f t="shared" si="3"/>
        <v>1899年12月</v>
      </c>
      <c r="B626" s="522"/>
      <c r="C626" s="522"/>
      <c r="D626" s="222"/>
      <c r="E626" s="522"/>
    </row>
    <row r="627">
      <c r="A627" s="520" t="str">
        <f t="shared" si="3"/>
        <v>1899年12月</v>
      </c>
      <c r="B627" s="522"/>
      <c r="C627" s="522"/>
      <c r="D627" s="222"/>
      <c r="E627" s="522"/>
    </row>
    <row r="628">
      <c r="A628" s="520" t="str">
        <f t="shared" si="3"/>
        <v>1899年12月</v>
      </c>
      <c r="B628" s="522"/>
      <c r="C628" s="522"/>
      <c r="D628" s="222"/>
      <c r="E628" s="522"/>
    </row>
    <row r="629">
      <c r="A629" s="520" t="str">
        <f t="shared" si="3"/>
        <v>1899年12月</v>
      </c>
      <c r="B629" s="522"/>
      <c r="C629" s="522"/>
      <c r="D629" s="222"/>
      <c r="E629" s="522"/>
    </row>
    <row r="630">
      <c r="A630" s="520" t="str">
        <f t="shared" si="3"/>
        <v>1899年12月</v>
      </c>
      <c r="B630" s="522"/>
      <c r="C630" s="522"/>
      <c r="D630" s="222"/>
      <c r="E630" s="522"/>
    </row>
    <row r="631">
      <c r="A631" s="520" t="str">
        <f t="shared" si="3"/>
        <v>1899年12月</v>
      </c>
      <c r="B631" s="522"/>
      <c r="C631" s="522"/>
      <c r="D631" s="222"/>
      <c r="E631" s="522"/>
    </row>
    <row r="632">
      <c r="A632" s="520" t="str">
        <f t="shared" si="3"/>
        <v>1899年12月</v>
      </c>
      <c r="B632" s="522"/>
      <c r="C632" s="522"/>
      <c r="D632" s="222"/>
      <c r="E632" s="522"/>
    </row>
    <row r="633">
      <c r="A633" s="520" t="str">
        <f t="shared" si="3"/>
        <v>1899年12月</v>
      </c>
      <c r="B633" s="522"/>
      <c r="C633" s="522"/>
      <c r="D633" s="222"/>
      <c r="E633" s="522"/>
    </row>
    <row r="634">
      <c r="A634" s="520" t="str">
        <f t="shared" si="3"/>
        <v>1899年12月</v>
      </c>
      <c r="B634" s="522"/>
      <c r="C634" s="522"/>
      <c r="D634" s="222"/>
      <c r="E634" s="522"/>
    </row>
    <row r="635">
      <c r="A635" s="520" t="str">
        <f t="shared" si="3"/>
        <v>1899年12月</v>
      </c>
      <c r="B635" s="522"/>
      <c r="C635" s="522"/>
      <c r="D635" s="222"/>
      <c r="E635" s="522"/>
    </row>
    <row r="636">
      <c r="A636" s="520" t="str">
        <f t="shared" si="3"/>
        <v>1899年12月</v>
      </c>
      <c r="B636" s="522"/>
      <c r="C636" s="522"/>
      <c r="D636" s="222"/>
      <c r="E636" s="522"/>
    </row>
    <row r="637">
      <c r="A637" s="520" t="str">
        <f t="shared" si="3"/>
        <v>1899年12月</v>
      </c>
      <c r="B637" s="522"/>
      <c r="C637" s="522"/>
      <c r="D637" s="222"/>
      <c r="E637" s="522"/>
    </row>
    <row r="638">
      <c r="A638" s="520" t="str">
        <f t="shared" si="3"/>
        <v>1899年12月</v>
      </c>
      <c r="B638" s="522"/>
      <c r="C638" s="522"/>
      <c r="D638" s="222"/>
      <c r="E638" s="522"/>
    </row>
    <row r="639">
      <c r="A639" s="520" t="str">
        <f t="shared" si="3"/>
        <v>1899年12月</v>
      </c>
      <c r="B639" s="522"/>
      <c r="C639" s="522"/>
      <c r="D639" s="222"/>
      <c r="E639" s="522"/>
    </row>
    <row r="640">
      <c r="A640" s="520" t="str">
        <f t="shared" si="3"/>
        <v>1899年12月</v>
      </c>
      <c r="B640" s="522"/>
      <c r="C640" s="522"/>
      <c r="D640" s="222"/>
      <c r="E640" s="522"/>
    </row>
    <row r="641">
      <c r="A641" s="520" t="str">
        <f t="shared" si="3"/>
        <v>1899年12月</v>
      </c>
      <c r="B641" s="522"/>
      <c r="C641" s="522"/>
      <c r="D641" s="222"/>
      <c r="E641" s="522"/>
    </row>
    <row r="642">
      <c r="A642" s="520" t="str">
        <f t="shared" si="3"/>
        <v>1899年12月</v>
      </c>
      <c r="B642" s="522"/>
      <c r="C642" s="522"/>
      <c r="D642" s="222"/>
      <c r="E642" s="522"/>
    </row>
    <row r="643">
      <c r="A643" s="520" t="str">
        <f t="shared" si="3"/>
        <v>1899年12月</v>
      </c>
      <c r="B643" s="522"/>
      <c r="C643" s="522"/>
      <c r="D643" s="222"/>
      <c r="E643" s="522"/>
    </row>
    <row r="644">
      <c r="A644" s="520" t="str">
        <f t="shared" si="3"/>
        <v>1899年12月</v>
      </c>
      <c r="B644" s="522"/>
      <c r="C644" s="522"/>
      <c r="D644" s="222"/>
      <c r="E644" s="522"/>
    </row>
    <row r="645">
      <c r="A645" s="520" t="str">
        <f t="shared" si="3"/>
        <v>1899年12月</v>
      </c>
      <c r="B645" s="522"/>
      <c r="C645" s="522"/>
      <c r="D645" s="222"/>
      <c r="E645" s="522"/>
    </row>
    <row r="646">
      <c r="A646" s="520" t="str">
        <f t="shared" si="3"/>
        <v>1899年12月</v>
      </c>
      <c r="B646" s="522"/>
      <c r="C646" s="522"/>
      <c r="D646" s="222"/>
      <c r="E646" s="522"/>
    </row>
    <row r="647">
      <c r="A647" s="520" t="str">
        <f t="shared" si="3"/>
        <v>1899年12月</v>
      </c>
      <c r="B647" s="522"/>
      <c r="C647" s="522"/>
      <c r="D647" s="222"/>
      <c r="E647" s="522"/>
    </row>
    <row r="648">
      <c r="A648" s="520" t="str">
        <f t="shared" si="3"/>
        <v>1899年12月</v>
      </c>
      <c r="B648" s="522"/>
      <c r="C648" s="522"/>
      <c r="D648" s="222"/>
      <c r="E648" s="522"/>
    </row>
    <row r="649">
      <c r="A649" s="520" t="str">
        <f t="shared" si="3"/>
        <v>1899年12月</v>
      </c>
      <c r="B649" s="522"/>
      <c r="C649" s="522"/>
      <c r="D649" s="222"/>
      <c r="E649" s="522"/>
    </row>
    <row r="650">
      <c r="A650" s="520" t="str">
        <f t="shared" si="3"/>
        <v>1899年12月</v>
      </c>
      <c r="B650" s="522"/>
      <c r="C650" s="522"/>
      <c r="D650" s="222"/>
      <c r="E650" s="522"/>
    </row>
    <row r="651">
      <c r="A651" s="520" t="str">
        <f t="shared" si="3"/>
        <v>1899年12月</v>
      </c>
      <c r="B651" s="522"/>
      <c r="C651" s="522"/>
      <c r="D651" s="222"/>
      <c r="E651" s="522"/>
    </row>
    <row r="652">
      <c r="A652" s="520" t="str">
        <f t="shared" si="3"/>
        <v>1899年12月</v>
      </c>
      <c r="B652" s="522"/>
      <c r="C652" s="522"/>
      <c r="D652" s="222"/>
      <c r="E652" s="522"/>
    </row>
    <row r="653">
      <c r="A653" s="520" t="str">
        <f t="shared" si="3"/>
        <v>1899年12月</v>
      </c>
      <c r="B653" s="522"/>
      <c r="C653" s="522"/>
      <c r="D653" s="222"/>
      <c r="E653" s="522"/>
    </row>
    <row r="654">
      <c r="A654" s="520" t="str">
        <f t="shared" si="3"/>
        <v>1899年12月</v>
      </c>
      <c r="B654" s="522"/>
      <c r="C654" s="522"/>
      <c r="D654" s="222"/>
      <c r="E654" s="522"/>
    </row>
    <row r="655">
      <c r="A655" s="520" t="str">
        <f t="shared" si="3"/>
        <v>1899年12月</v>
      </c>
      <c r="B655" s="522"/>
      <c r="C655" s="522"/>
      <c r="D655" s="222"/>
      <c r="E655" s="522"/>
    </row>
    <row r="656">
      <c r="A656" s="520" t="str">
        <f t="shared" si="3"/>
        <v>1899年12月</v>
      </c>
      <c r="B656" s="522"/>
      <c r="C656" s="522"/>
      <c r="D656" s="222"/>
      <c r="E656" s="522"/>
    </row>
    <row r="657">
      <c r="A657" s="520" t="str">
        <f t="shared" si="3"/>
        <v>1899年12月</v>
      </c>
      <c r="B657" s="522"/>
      <c r="C657" s="522"/>
      <c r="D657" s="222"/>
      <c r="E657" s="522"/>
    </row>
    <row r="658">
      <c r="A658" s="520" t="str">
        <f t="shared" si="3"/>
        <v>1899年12月</v>
      </c>
      <c r="B658" s="522"/>
      <c r="C658" s="522"/>
      <c r="D658" s="222"/>
      <c r="E658" s="522"/>
    </row>
    <row r="659">
      <c r="A659" s="520" t="str">
        <f t="shared" si="3"/>
        <v>1899年12月</v>
      </c>
      <c r="B659" s="522"/>
      <c r="C659" s="522"/>
      <c r="D659" s="222"/>
      <c r="E659" s="522"/>
    </row>
    <row r="660">
      <c r="A660" s="520" t="str">
        <f t="shared" si="3"/>
        <v>1899年12月</v>
      </c>
      <c r="B660" s="522"/>
      <c r="C660" s="522"/>
      <c r="D660" s="222"/>
      <c r="E660" s="522"/>
    </row>
    <row r="661">
      <c r="A661" s="520" t="str">
        <f t="shared" si="3"/>
        <v>1899年12月</v>
      </c>
      <c r="B661" s="522"/>
      <c r="C661" s="522"/>
      <c r="D661" s="222"/>
      <c r="E661" s="522"/>
    </row>
    <row r="662">
      <c r="A662" s="520" t="str">
        <f t="shared" si="3"/>
        <v>1899年12月</v>
      </c>
      <c r="B662" s="522"/>
      <c r="C662" s="522"/>
      <c r="D662" s="222"/>
      <c r="E662" s="522"/>
    </row>
    <row r="663">
      <c r="A663" s="520" t="str">
        <f t="shared" si="3"/>
        <v>1899年12月</v>
      </c>
      <c r="B663" s="522"/>
      <c r="C663" s="522"/>
      <c r="D663" s="222"/>
      <c r="E663" s="522"/>
    </row>
    <row r="664">
      <c r="A664" s="520" t="str">
        <f t="shared" si="3"/>
        <v>1899年12月</v>
      </c>
      <c r="B664" s="522"/>
      <c r="C664" s="522"/>
      <c r="D664" s="222"/>
      <c r="E664" s="522"/>
    </row>
    <row r="665">
      <c r="A665" s="520" t="str">
        <f t="shared" si="3"/>
        <v>1899年12月</v>
      </c>
      <c r="B665" s="522"/>
      <c r="C665" s="522"/>
      <c r="D665" s="222"/>
      <c r="E665" s="522"/>
    </row>
    <row r="666">
      <c r="A666" s="520" t="str">
        <f t="shared" si="3"/>
        <v>1899年12月</v>
      </c>
      <c r="B666" s="522"/>
      <c r="C666" s="522"/>
      <c r="D666" s="222"/>
      <c r="E666" s="522"/>
    </row>
    <row r="667">
      <c r="A667" s="520" t="str">
        <f t="shared" si="3"/>
        <v>1899年12月</v>
      </c>
      <c r="B667" s="522"/>
      <c r="C667" s="522"/>
      <c r="D667" s="222"/>
      <c r="E667" s="522"/>
    </row>
    <row r="668">
      <c r="A668" s="520" t="str">
        <f t="shared" si="3"/>
        <v>1899年12月</v>
      </c>
      <c r="B668" s="522"/>
      <c r="C668" s="522"/>
      <c r="D668" s="222"/>
      <c r="E668" s="522"/>
    </row>
    <row r="669">
      <c r="A669" s="520" t="str">
        <f t="shared" si="3"/>
        <v>1899年12月</v>
      </c>
      <c r="B669" s="522"/>
      <c r="C669" s="522"/>
      <c r="D669" s="222"/>
      <c r="E669" s="522"/>
    </row>
    <row r="670">
      <c r="A670" s="520" t="str">
        <f t="shared" si="3"/>
        <v>1899年12月</v>
      </c>
      <c r="B670" s="522"/>
      <c r="C670" s="522"/>
      <c r="D670" s="222"/>
      <c r="E670" s="522"/>
    </row>
    <row r="671">
      <c r="A671" s="520" t="str">
        <f t="shared" si="3"/>
        <v>1899年12月</v>
      </c>
      <c r="B671" s="522"/>
      <c r="C671" s="522"/>
      <c r="D671" s="222"/>
      <c r="E671" s="522"/>
    </row>
    <row r="672">
      <c r="A672" s="520" t="str">
        <f t="shared" si="3"/>
        <v>1899年12月</v>
      </c>
      <c r="B672" s="522"/>
      <c r="C672" s="522"/>
      <c r="D672" s="222"/>
      <c r="E672" s="522"/>
    </row>
    <row r="673">
      <c r="A673" s="520" t="str">
        <f t="shared" si="3"/>
        <v>1899年12月</v>
      </c>
      <c r="B673" s="522"/>
      <c r="C673" s="522"/>
      <c r="D673" s="222"/>
      <c r="E673" s="522"/>
    </row>
    <row r="674">
      <c r="A674" s="520" t="str">
        <f t="shared" si="3"/>
        <v>1899年12月</v>
      </c>
      <c r="B674" s="522"/>
      <c r="C674" s="522"/>
      <c r="D674" s="222"/>
      <c r="E674" s="522"/>
    </row>
    <row r="675">
      <c r="A675" s="520" t="str">
        <f t="shared" si="3"/>
        <v>1899年12月</v>
      </c>
      <c r="B675" s="522"/>
      <c r="C675" s="522"/>
      <c r="D675" s="222"/>
      <c r="E675" s="522"/>
    </row>
    <row r="676">
      <c r="A676" s="520" t="str">
        <f t="shared" si="3"/>
        <v>1899年12月</v>
      </c>
      <c r="B676" s="522"/>
      <c r="C676" s="522"/>
      <c r="D676" s="222"/>
      <c r="E676" s="522"/>
    </row>
    <row r="677">
      <c r="A677" s="520" t="str">
        <f t="shared" si="3"/>
        <v>1899年12月</v>
      </c>
      <c r="B677" s="522"/>
      <c r="C677" s="522"/>
      <c r="D677" s="222"/>
      <c r="E677" s="522"/>
    </row>
    <row r="678">
      <c r="A678" s="520" t="str">
        <f t="shared" si="3"/>
        <v>1899年12月</v>
      </c>
      <c r="B678" s="522"/>
      <c r="C678" s="522"/>
      <c r="D678" s="222"/>
      <c r="E678" s="522"/>
    </row>
    <row r="679">
      <c r="A679" s="520" t="str">
        <f t="shared" si="3"/>
        <v>1899年12月</v>
      </c>
      <c r="B679" s="522"/>
      <c r="C679" s="522"/>
      <c r="D679" s="222"/>
      <c r="E679" s="522"/>
    </row>
    <row r="680">
      <c r="A680" s="520" t="str">
        <f t="shared" si="3"/>
        <v>1899年12月</v>
      </c>
      <c r="B680" s="522"/>
      <c r="C680" s="522"/>
      <c r="D680" s="222"/>
      <c r="E680" s="522"/>
    </row>
    <row r="681">
      <c r="A681" s="520" t="str">
        <f t="shared" si="3"/>
        <v>1899年12月</v>
      </c>
      <c r="B681" s="522"/>
      <c r="C681" s="522"/>
      <c r="D681" s="222"/>
      <c r="E681" s="522"/>
    </row>
    <row r="682">
      <c r="A682" s="520" t="str">
        <f t="shared" si="3"/>
        <v>1899年12月</v>
      </c>
      <c r="B682" s="522"/>
      <c r="C682" s="522"/>
      <c r="D682" s="222"/>
      <c r="E682" s="522"/>
    </row>
    <row r="683">
      <c r="A683" s="520" t="str">
        <f t="shared" si="3"/>
        <v>1899年12月</v>
      </c>
      <c r="B683" s="522"/>
      <c r="C683" s="522"/>
      <c r="D683" s="222"/>
      <c r="E683" s="522"/>
    </row>
    <row r="684">
      <c r="A684" s="520" t="str">
        <f t="shared" si="3"/>
        <v>1899年12月</v>
      </c>
      <c r="B684" s="522"/>
      <c r="C684" s="522"/>
      <c r="D684" s="222"/>
      <c r="E684" s="522"/>
    </row>
    <row r="685">
      <c r="A685" s="520" t="str">
        <f t="shared" si="3"/>
        <v>1899年12月</v>
      </c>
      <c r="B685" s="522"/>
      <c r="C685" s="522"/>
      <c r="D685" s="222"/>
      <c r="E685" s="522"/>
    </row>
    <row r="686">
      <c r="A686" s="520" t="str">
        <f t="shared" si="3"/>
        <v>1899年12月</v>
      </c>
      <c r="B686" s="522"/>
      <c r="C686" s="522"/>
      <c r="D686" s="222"/>
      <c r="E686" s="522"/>
    </row>
    <row r="687">
      <c r="A687" s="520" t="str">
        <f t="shared" si="3"/>
        <v>1899年12月</v>
      </c>
      <c r="B687" s="522"/>
      <c r="C687" s="522"/>
      <c r="D687" s="222"/>
      <c r="E687" s="522"/>
    </row>
    <row r="688">
      <c r="A688" s="520" t="str">
        <f t="shared" si="3"/>
        <v>1899年12月</v>
      </c>
      <c r="B688" s="522"/>
      <c r="C688" s="522"/>
      <c r="D688" s="222"/>
      <c r="E688" s="522"/>
    </row>
    <row r="689">
      <c r="A689" s="520" t="str">
        <f t="shared" si="3"/>
        <v>1899年12月</v>
      </c>
      <c r="B689" s="522"/>
      <c r="C689" s="522"/>
      <c r="D689" s="222"/>
      <c r="E689" s="522"/>
    </row>
    <row r="690">
      <c r="A690" s="520" t="str">
        <f t="shared" si="3"/>
        <v>1899年12月</v>
      </c>
      <c r="B690" s="522"/>
      <c r="C690" s="522"/>
      <c r="D690" s="222"/>
      <c r="E690" s="522"/>
    </row>
    <row r="691">
      <c r="A691" s="520" t="str">
        <f t="shared" si="3"/>
        <v>1899年12月</v>
      </c>
      <c r="B691" s="522"/>
      <c r="C691" s="522"/>
      <c r="D691" s="222"/>
      <c r="E691" s="522"/>
    </row>
    <row r="692">
      <c r="A692" s="520" t="str">
        <f t="shared" si="3"/>
        <v>1899年12月</v>
      </c>
      <c r="B692" s="522"/>
      <c r="C692" s="522"/>
      <c r="D692" s="222"/>
      <c r="E692" s="522"/>
    </row>
    <row r="693">
      <c r="A693" s="520" t="str">
        <f t="shared" si="3"/>
        <v>1899年12月</v>
      </c>
      <c r="B693" s="522"/>
      <c r="C693" s="522"/>
      <c r="D693" s="222"/>
      <c r="E693" s="522"/>
    </row>
    <row r="694">
      <c r="A694" s="520" t="str">
        <f t="shared" si="3"/>
        <v>1899年12月</v>
      </c>
      <c r="B694" s="522"/>
      <c r="C694" s="522"/>
      <c r="D694" s="222"/>
      <c r="E694" s="522"/>
    </row>
    <row r="695">
      <c r="A695" s="520" t="str">
        <f t="shared" si="3"/>
        <v>1899年12月</v>
      </c>
      <c r="B695" s="522"/>
      <c r="C695" s="522"/>
      <c r="D695" s="222"/>
      <c r="E695" s="522"/>
    </row>
    <row r="696">
      <c r="A696" s="520" t="str">
        <f t="shared" si="3"/>
        <v>1899年12月</v>
      </c>
      <c r="B696" s="522"/>
      <c r="C696" s="522"/>
      <c r="D696" s="222"/>
      <c r="E696" s="522"/>
    </row>
    <row r="697">
      <c r="A697" s="520" t="str">
        <f t="shared" si="3"/>
        <v>1899年12月</v>
      </c>
      <c r="B697" s="522"/>
      <c r="C697" s="522"/>
      <c r="D697" s="222"/>
      <c r="E697" s="522"/>
    </row>
    <row r="698">
      <c r="A698" s="520" t="str">
        <f t="shared" si="3"/>
        <v>1899年12月</v>
      </c>
      <c r="B698" s="522"/>
      <c r="C698" s="522"/>
      <c r="D698" s="222"/>
      <c r="E698" s="522"/>
    </row>
    <row r="699">
      <c r="A699" s="520" t="str">
        <f t="shared" si="3"/>
        <v>1899年12月</v>
      </c>
      <c r="B699" s="522"/>
      <c r="C699" s="522"/>
      <c r="D699" s="222"/>
      <c r="E699" s="522"/>
    </row>
    <row r="700">
      <c r="A700" s="520" t="str">
        <f t="shared" si="3"/>
        <v>1899年12月</v>
      </c>
      <c r="B700" s="522"/>
      <c r="C700" s="522"/>
      <c r="D700" s="222"/>
      <c r="E700" s="522"/>
    </row>
    <row r="701">
      <c r="A701" s="520" t="str">
        <f t="shared" si="3"/>
        <v>1899年12月</v>
      </c>
      <c r="B701" s="522"/>
      <c r="C701" s="522"/>
      <c r="D701" s="222"/>
      <c r="E701" s="522"/>
    </row>
    <row r="702">
      <c r="A702" s="520" t="str">
        <f t="shared" si="3"/>
        <v>1899年12月</v>
      </c>
      <c r="B702" s="522"/>
      <c r="C702" s="522"/>
      <c r="D702" s="222"/>
      <c r="E702" s="522"/>
    </row>
    <row r="703">
      <c r="A703" s="520" t="str">
        <f t="shared" si="3"/>
        <v>1899年12月</v>
      </c>
      <c r="B703" s="522"/>
      <c r="C703" s="522"/>
      <c r="D703" s="222"/>
      <c r="E703" s="522"/>
    </row>
    <row r="704">
      <c r="A704" s="520" t="str">
        <f t="shared" si="3"/>
        <v>1899年12月</v>
      </c>
      <c r="B704" s="522"/>
      <c r="C704" s="522"/>
      <c r="D704" s="222"/>
      <c r="E704" s="522"/>
    </row>
    <row r="705">
      <c r="A705" s="520" t="str">
        <f t="shared" si="3"/>
        <v>1899年12月</v>
      </c>
      <c r="B705" s="522"/>
      <c r="C705" s="522"/>
      <c r="D705" s="222"/>
      <c r="E705" s="522"/>
    </row>
    <row r="706">
      <c r="A706" s="520" t="str">
        <f t="shared" si="3"/>
        <v>1899年12月</v>
      </c>
      <c r="B706" s="522"/>
      <c r="C706" s="522"/>
      <c r="D706" s="222"/>
      <c r="E706" s="522"/>
    </row>
    <row r="707">
      <c r="A707" s="520" t="str">
        <f t="shared" si="3"/>
        <v>1899年12月</v>
      </c>
      <c r="B707" s="522"/>
      <c r="C707" s="522"/>
      <c r="D707" s="222"/>
      <c r="E707" s="522"/>
    </row>
    <row r="708">
      <c r="A708" s="520" t="str">
        <f t="shared" si="3"/>
        <v>1899年12月</v>
      </c>
      <c r="B708" s="522"/>
      <c r="C708" s="522"/>
      <c r="D708" s="222"/>
      <c r="E708" s="522"/>
    </row>
    <row r="709">
      <c r="A709" s="520" t="str">
        <f t="shared" si="3"/>
        <v>1899年12月</v>
      </c>
      <c r="B709" s="522"/>
      <c r="C709" s="522"/>
      <c r="D709" s="222"/>
      <c r="E709" s="522"/>
    </row>
    <row r="710">
      <c r="A710" s="520" t="str">
        <f t="shared" si="3"/>
        <v>1899年12月</v>
      </c>
      <c r="B710" s="522"/>
      <c r="C710" s="522"/>
      <c r="D710" s="222"/>
      <c r="E710" s="522"/>
    </row>
    <row r="711">
      <c r="A711" s="520" t="str">
        <f t="shared" si="3"/>
        <v>1899年12月</v>
      </c>
      <c r="B711" s="522"/>
      <c r="C711" s="522"/>
      <c r="D711" s="222"/>
      <c r="E711" s="522"/>
    </row>
    <row r="712">
      <c r="A712" s="520" t="str">
        <f t="shared" si="3"/>
        <v>1899年12月</v>
      </c>
      <c r="B712" s="522"/>
      <c r="C712" s="522"/>
      <c r="D712" s="222"/>
      <c r="E712" s="522"/>
    </row>
    <row r="713">
      <c r="A713" s="520" t="str">
        <f t="shared" si="3"/>
        <v>1899年12月</v>
      </c>
      <c r="B713" s="522"/>
      <c r="C713" s="522"/>
      <c r="D713" s="222"/>
      <c r="E713" s="522"/>
    </row>
    <row r="714">
      <c r="A714" s="520" t="str">
        <f t="shared" si="3"/>
        <v>1899年12月</v>
      </c>
      <c r="B714" s="522"/>
      <c r="C714" s="522"/>
      <c r="D714" s="222"/>
      <c r="E714" s="522"/>
    </row>
    <row r="715">
      <c r="A715" s="520" t="str">
        <f t="shared" si="3"/>
        <v>1899年12月</v>
      </c>
      <c r="B715" s="522"/>
      <c r="C715" s="522"/>
      <c r="D715" s="222"/>
      <c r="E715" s="522"/>
    </row>
    <row r="716">
      <c r="A716" s="520" t="str">
        <f t="shared" si="3"/>
        <v>1899年12月</v>
      </c>
      <c r="B716" s="522"/>
      <c r="C716" s="522"/>
      <c r="D716" s="222"/>
      <c r="E716" s="522"/>
    </row>
    <row r="717">
      <c r="A717" s="520" t="str">
        <f t="shared" si="3"/>
        <v>1899年12月</v>
      </c>
      <c r="B717" s="522"/>
      <c r="C717" s="522"/>
      <c r="D717" s="222"/>
      <c r="E717" s="522"/>
    </row>
    <row r="718">
      <c r="A718" s="520" t="str">
        <f t="shared" si="3"/>
        <v>1899年12月</v>
      </c>
      <c r="B718" s="522"/>
      <c r="C718" s="522"/>
      <c r="D718" s="222"/>
      <c r="E718" s="522"/>
    </row>
    <row r="719">
      <c r="A719" s="520" t="str">
        <f t="shared" si="3"/>
        <v>1899年12月</v>
      </c>
      <c r="B719" s="522"/>
      <c r="C719" s="522"/>
      <c r="D719" s="222"/>
      <c r="E719" s="522"/>
    </row>
    <row r="720">
      <c r="A720" s="520" t="str">
        <f t="shared" si="3"/>
        <v>1899年12月</v>
      </c>
      <c r="B720" s="522"/>
      <c r="C720" s="522"/>
      <c r="D720" s="222"/>
      <c r="E720" s="522"/>
    </row>
    <row r="721">
      <c r="A721" s="520" t="str">
        <f t="shared" si="3"/>
        <v>1899年12月</v>
      </c>
      <c r="B721" s="522"/>
      <c r="C721" s="522"/>
      <c r="D721" s="222"/>
      <c r="E721" s="522"/>
    </row>
    <row r="722">
      <c r="A722" s="520" t="str">
        <f t="shared" si="3"/>
        <v>1899年12月</v>
      </c>
      <c r="B722" s="522"/>
      <c r="C722" s="522"/>
      <c r="D722" s="222"/>
      <c r="E722" s="522"/>
    </row>
    <row r="723">
      <c r="A723" s="520" t="str">
        <f t="shared" si="3"/>
        <v>1899年12月</v>
      </c>
      <c r="B723" s="522"/>
      <c r="C723" s="522"/>
      <c r="D723" s="222"/>
      <c r="E723" s="522"/>
    </row>
    <row r="724">
      <c r="A724" s="520" t="str">
        <f t="shared" si="3"/>
        <v>1899年12月</v>
      </c>
      <c r="B724" s="522"/>
      <c r="C724" s="522"/>
      <c r="D724" s="222"/>
      <c r="E724" s="522"/>
    </row>
    <row r="725">
      <c r="A725" s="520" t="str">
        <f t="shared" si="3"/>
        <v>1899年12月</v>
      </c>
      <c r="B725" s="522"/>
      <c r="C725" s="522"/>
      <c r="D725" s="222"/>
      <c r="E725" s="522"/>
    </row>
    <row r="726">
      <c r="A726" s="520" t="str">
        <f t="shared" si="3"/>
        <v>1899年12月</v>
      </c>
      <c r="B726" s="522"/>
      <c r="C726" s="522"/>
      <c r="D726" s="222"/>
      <c r="E726" s="522"/>
    </row>
    <row r="727">
      <c r="A727" s="520" t="str">
        <f t="shared" si="3"/>
        <v>1899年12月</v>
      </c>
      <c r="B727" s="522"/>
      <c r="C727" s="522"/>
      <c r="D727" s="222"/>
      <c r="E727" s="522"/>
    </row>
    <row r="728">
      <c r="A728" s="520" t="str">
        <f t="shared" si="3"/>
        <v>1899年12月</v>
      </c>
      <c r="B728" s="522"/>
      <c r="C728" s="522"/>
      <c r="D728" s="222"/>
      <c r="E728" s="522"/>
    </row>
    <row r="729">
      <c r="A729" s="520" t="str">
        <f t="shared" si="3"/>
        <v>1899年12月</v>
      </c>
      <c r="B729" s="522"/>
      <c r="C729" s="522"/>
      <c r="D729" s="222"/>
      <c r="E729" s="522"/>
    </row>
    <row r="730">
      <c r="A730" s="520" t="str">
        <f t="shared" si="3"/>
        <v>1899年12月</v>
      </c>
      <c r="B730" s="522"/>
      <c r="C730" s="522"/>
      <c r="D730" s="222"/>
      <c r="E730" s="522"/>
    </row>
    <row r="731">
      <c r="A731" s="520" t="str">
        <f t="shared" si="3"/>
        <v>1899年12月</v>
      </c>
      <c r="B731" s="522"/>
      <c r="C731" s="522"/>
      <c r="D731" s="222"/>
      <c r="E731" s="522"/>
    </row>
    <row r="732">
      <c r="A732" s="520" t="str">
        <f t="shared" si="3"/>
        <v>1899年12月</v>
      </c>
      <c r="B732" s="522"/>
      <c r="C732" s="522"/>
      <c r="D732" s="222"/>
      <c r="E732" s="522"/>
    </row>
    <row r="733">
      <c r="A733" s="520" t="str">
        <f t="shared" si="3"/>
        <v>1899年12月</v>
      </c>
      <c r="B733" s="522"/>
      <c r="C733" s="522"/>
      <c r="D733" s="222"/>
      <c r="E733" s="522"/>
    </row>
    <row r="734">
      <c r="A734" s="520" t="str">
        <f t="shared" si="3"/>
        <v>1899年12月</v>
      </c>
      <c r="B734" s="522"/>
      <c r="C734" s="522"/>
      <c r="D734" s="222"/>
      <c r="E734" s="522"/>
    </row>
    <row r="735">
      <c r="A735" s="520" t="str">
        <f t="shared" si="3"/>
        <v>1899年12月</v>
      </c>
      <c r="B735" s="522"/>
      <c r="C735" s="522"/>
      <c r="D735" s="222"/>
      <c r="E735" s="522"/>
    </row>
    <row r="736">
      <c r="A736" s="520" t="str">
        <f t="shared" si="3"/>
        <v>1899年12月</v>
      </c>
      <c r="B736" s="522"/>
      <c r="C736" s="522"/>
      <c r="D736" s="222"/>
      <c r="E736" s="522"/>
    </row>
    <row r="737">
      <c r="A737" s="520" t="str">
        <f t="shared" si="3"/>
        <v>1899年12月</v>
      </c>
      <c r="B737" s="522"/>
      <c r="C737" s="522"/>
      <c r="D737" s="222"/>
      <c r="E737" s="522"/>
    </row>
    <row r="738">
      <c r="A738" s="520" t="str">
        <f t="shared" si="3"/>
        <v>1899年12月</v>
      </c>
      <c r="B738" s="522"/>
      <c r="C738" s="522"/>
      <c r="D738" s="222"/>
      <c r="E738" s="522"/>
    </row>
    <row r="739">
      <c r="A739" s="520" t="str">
        <f t="shared" si="3"/>
        <v>1899年12月</v>
      </c>
      <c r="B739" s="522"/>
      <c r="C739" s="522"/>
      <c r="D739" s="222"/>
      <c r="E739" s="522"/>
    </row>
    <row r="740">
      <c r="A740" s="520" t="str">
        <f t="shared" si="3"/>
        <v>1899年12月</v>
      </c>
      <c r="B740" s="522"/>
      <c r="C740" s="522"/>
      <c r="D740" s="222"/>
      <c r="E740" s="522"/>
    </row>
    <row r="741">
      <c r="A741" s="520" t="str">
        <f t="shared" si="3"/>
        <v>1899年12月</v>
      </c>
      <c r="B741" s="522"/>
      <c r="C741" s="522"/>
      <c r="D741" s="222"/>
      <c r="E741" s="522"/>
    </row>
    <row r="742">
      <c r="A742" s="520" t="str">
        <f t="shared" si="3"/>
        <v>1899年12月</v>
      </c>
      <c r="B742" s="522"/>
      <c r="C742" s="522"/>
      <c r="D742" s="222"/>
      <c r="E742" s="522"/>
    </row>
    <row r="743">
      <c r="A743" s="520" t="str">
        <f t="shared" si="3"/>
        <v>1899年12月</v>
      </c>
      <c r="B743" s="522"/>
      <c r="C743" s="522"/>
      <c r="D743" s="222"/>
      <c r="E743" s="522"/>
    </row>
    <row r="744">
      <c r="A744" s="520" t="str">
        <f t="shared" si="3"/>
        <v>1899年12月</v>
      </c>
      <c r="B744" s="522"/>
      <c r="C744" s="522"/>
      <c r="D744" s="222"/>
      <c r="E744" s="522"/>
    </row>
    <row r="745">
      <c r="A745" s="520" t="str">
        <f t="shared" si="3"/>
        <v>1899年12月</v>
      </c>
      <c r="B745" s="522"/>
      <c r="C745" s="522"/>
      <c r="D745" s="222"/>
      <c r="E745" s="522"/>
    </row>
    <row r="746">
      <c r="A746" s="520" t="str">
        <f t="shared" si="3"/>
        <v>1899年12月</v>
      </c>
      <c r="B746" s="522"/>
      <c r="C746" s="522"/>
      <c r="D746" s="222"/>
      <c r="E746" s="522"/>
    </row>
    <row r="747">
      <c r="A747" s="520" t="str">
        <f t="shared" si="3"/>
        <v>1899年12月</v>
      </c>
      <c r="B747" s="522"/>
      <c r="C747" s="522"/>
      <c r="D747" s="222"/>
      <c r="E747" s="522"/>
    </row>
    <row r="748">
      <c r="A748" s="520" t="str">
        <f t="shared" si="3"/>
        <v>1899年12月</v>
      </c>
      <c r="B748" s="522"/>
      <c r="C748" s="522"/>
      <c r="D748" s="222"/>
      <c r="E748" s="522"/>
    </row>
    <row r="749">
      <c r="A749" s="520" t="str">
        <f t="shared" si="3"/>
        <v>1899年12月</v>
      </c>
      <c r="B749" s="522"/>
      <c r="C749" s="522"/>
      <c r="D749" s="222"/>
      <c r="E749" s="522"/>
    </row>
    <row r="750">
      <c r="A750" s="520" t="str">
        <f t="shared" si="3"/>
        <v>1899年12月</v>
      </c>
      <c r="B750" s="522"/>
      <c r="C750" s="522"/>
      <c r="D750" s="222"/>
      <c r="E750" s="522"/>
    </row>
    <row r="751">
      <c r="A751" s="520" t="str">
        <f t="shared" si="3"/>
        <v>1899年12月</v>
      </c>
      <c r="B751" s="522"/>
      <c r="C751" s="522"/>
      <c r="D751" s="222"/>
      <c r="E751" s="522"/>
    </row>
    <row r="752">
      <c r="A752" s="520" t="str">
        <f t="shared" si="3"/>
        <v>1899年12月</v>
      </c>
      <c r="B752" s="522"/>
      <c r="C752" s="522"/>
      <c r="D752" s="222"/>
      <c r="E752" s="522"/>
    </row>
    <row r="753">
      <c r="A753" s="520" t="str">
        <f t="shared" si="3"/>
        <v>1899年12月</v>
      </c>
      <c r="B753" s="522"/>
      <c r="C753" s="522"/>
      <c r="D753" s="222"/>
      <c r="E753" s="522"/>
    </row>
    <row r="754">
      <c r="A754" s="520" t="str">
        <f t="shared" si="3"/>
        <v>1899年12月</v>
      </c>
      <c r="B754" s="522"/>
      <c r="C754" s="522"/>
      <c r="D754" s="222"/>
      <c r="E754" s="522"/>
    </row>
    <row r="755">
      <c r="A755" s="520" t="str">
        <f t="shared" si="3"/>
        <v>1899年12月</v>
      </c>
      <c r="B755" s="522"/>
      <c r="C755" s="522"/>
      <c r="D755" s="222"/>
      <c r="E755" s="522"/>
    </row>
    <row r="756">
      <c r="A756" s="520" t="str">
        <f t="shared" si="3"/>
        <v>1899年12月</v>
      </c>
      <c r="B756" s="522"/>
      <c r="C756" s="522"/>
      <c r="D756" s="222"/>
      <c r="E756" s="522"/>
    </row>
    <row r="757">
      <c r="A757" s="520" t="str">
        <f t="shared" si="3"/>
        <v>1899年12月</v>
      </c>
      <c r="B757" s="522"/>
      <c r="C757" s="522"/>
      <c r="D757" s="222"/>
      <c r="E757" s="522"/>
    </row>
    <row r="758">
      <c r="A758" s="520" t="str">
        <f t="shared" si="3"/>
        <v>1899年12月</v>
      </c>
      <c r="B758" s="522"/>
      <c r="C758" s="522"/>
      <c r="D758" s="222"/>
      <c r="E758" s="522"/>
    </row>
    <row r="759">
      <c r="A759" s="520" t="str">
        <f t="shared" si="3"/>
        <v>1899年12月</v>
      </c>
      <c r="B759" s="522"/>
      <c r="C759" s="522"/>
      <c r="D759" s="222"/>
      <c r="E759" s="522"/>
    </row>
    <row r="760">
      <c r="A760" s="520" t="str">
        <f t="shared" si="3"/>
        <v>1899年12月</v>
      </c>
      <c r="B760" s="522"/>
      <c r="C760" s="522"/>
      <c r="D760" s="222"/>
      <c r="E760" s="522"/>
    </row>
    <row r="761">
      <c r="A761" s="520" t="str">
        <f t="shared" si="3"/>
        <v>1899年12月</v>
      </c>
      <c r="B761" s="522"/>
      <c r="C761" s="522"/>
      <c r="D761" s="222"/>
      <c r="E761" s="522"/>
    </row>
    <row r="762">
      <c r="A762" s="520" t="str">
        <f t="shared" si="3"/>
        <v>1899年12月</v>
      </c>
      <c r="B762" s="522"/>
      <c r="C762" s="522"/>
      <c r="D762" s="222"/>
      <c r="E762" s="522"/>
    </row>
    <row r="763">
      <c r="A763" s="520" t="str">
        <f t="shared" si="3"/>
        <v>1899年12月</v>
      </c>
      <c r="B763" s="522"/>
      <c r="C763" s="522"/>
      <c r="D763" s="222"/>
      <c r="E763" s="522"/>
    </row>
    <row r="764">
      <c r="A764" s="520" t="str">
        <f t="shared" si="3"/>
        <v>1899年12月</v>
      </c>
      <c r="B764" s="522"/>
      <c r="C764" s="522"/>
      <c r="D764" s="222"/>
      <c r="E764" s="522"/>
    </row>
    <row r="765">
      <c r="A765" s="520" t="str">
        <f t="shared" si="3"/>
        <v>1899年12月</v>
      </c>
      <c r="B765" s="522"/>
      <c r="C765" s="522"/>
      <c r="D765" s="222"/>
      <c r="E765" s="522"/>
    </row>
    <row r="766">
      <c r="A766" s="520" t="str">
        <f t="shared" si="3"/>
        <v>1899年12月</v>
      </c>
      <c r="B766" s="522"/>
      <c r="C766" s="522"/>
      <c r="D766" s="222"/>
      <c r="E766" s="522"/>
    </row>
    <row r="767">
      <c r="A767" s="520" t="str">
        <f t="shared" si="3"/>
        <v>1899年12月</v>
      </c>
      <c r="B767" s="522"/>
      <c r="C767" s="522"/>
      <c r="D767" s="222"/>
      <c r="E767" s="522"/>
    </row>
    <row r="768">
      <c r="A768" s="520" t="str">
        <f t="shared" si="3"/>
        <v>1899年12月</v>
      </c>
      <c r="B768" s="522"/>
      <c r="C768" s="522"/>
      <c r="D768" s="222"/>
      <c r="E768" s="522"/>
    </row>
    <row r="769">
      <c r="A769" s="520" t="str">
        <f t="shared" si="3"/>
        <v>1899年12月</v>
      </c>
      <c r="B769" s="522"/>
      <c r="C769" s="522"/>
      <c r="D769" s="222"/>
      <c r="E769" s="522"/>
    </row>
    <row r="770">
      <c r="A770" s="520" t="str">
        <f t="shared" si="3"/>
        <v>1899年12月</v>
      </c>
      <c r="B770" s="522"/>
      <c r="C770" s="522"/>
      <c r="D770" s="222"/>
      <c r="E770" s="522"/>
    </row>
    <row r="771">
      <c r="A771" s="520" t="str">
        <f t="shared" si="3"/>
        <v>1899年12月</v>
      </c>
      <c r="B771" s="522"/>
      <c r="C771" s="522"/>
      <c r="D771" s="222"/>
      <c r="E771" s="522"/>
    </row>
    <row r="772">
      <c r="A772" s="520" t="str">
        <f t="shared" si="3"/>
        <v>1899年12月</v>
      </c>
      <c r="B772" s="522"/>
      <c r="C772" s="522"/>
      <c r="D772" s="222"/>
      <c r="E772" s="522"/>
    </row>
    <row r="773">
      <c r="A773" s="520" t="str">
        <f t="shared" si="3"/>
        <v>1899年12月</v>
      </c>
      <c r="B773" s="522"/>
      <c r="C773" s="522"/>
      <c r="D773" s="222"/>
      <c r="E773" s="522"/>
    </row>
    <row r="774">
      <c r="A774" s="520" t="str">
        <f t="shared" si="3"/>
        <v>1899年12月</v>
      </c>
      <c r="B774" s="522"/>
      <c r="C774" s="522"/>
      <c r="D774" s="222"/>
      <c r="E774" s="522"/>
    </row>
    <row r="775">
      <c r="A775" s="520" t="str">
        <f t="shared" si="3"/>
        <v>1899年12月</v>
      </c>
      <c r="B775" s="522"/>
      <c r="C775" s="522"/>
      <c r="D775" s="222"/>
      <c r="E775" s="522"/>
    </row>
    <row r="776">
      <c r="A776" s="520" t="str">
        <f t="shared" si="3"/>
        <v>1899年12月</v>
      </c>
      <c r="B776" s="522"/>
      <c r="C776" s="522"/>
      <c r="D776" s="222"/>
      <c r="E776" s="522"/>
    </row>
    <row r="777">
      <c r="A777" s="520" t="str">
        <f t="shared" si="3"/>
        <v>1899年12月</v>
      </c>
      <c r="B777" s="522"/>
      <c r="C777" s="522"/>
      <c r="D777" s="222"/>
      <c r="E777" s="522"/>
    </row>
    <row r="778">
      <c r="A778" s="520" t="str">
        <f t="shared" si="3"/>
        <v>1899年12月</v>
      </c>
      <c r="B778" s="522"/>
      <c r="C778" s="522"/>
      <c r="D778" s="222"/>
      <c r="E778" s="522"/>
    </row>
    <row r="779">
      <c r="A779" s="520" t="str">
        <f t="shared" si="3"/>
        <v>1899年12月</v>
      </c>
      <c r="B779" s="522"/>
      <c r="C779" s="522"/>
      <c r="D779" s="222"/>
      <c r="E779" s="522"/>
    </row>
    <row r="780">
      <c r="A780" s="520" t="str">
        <f t="shared" si="3"/>
        <v>1899年12月</v>
      </c>
      <c r="B780" s="522"/>
      <c r="C780" s="522"/>
      <c r="D780" s="222"/>
      <c r="E780" s="522"/>
    </row>
    <row r="781">
      <c r="A781" s="520" t="str">
        <f t="shared" si="3"/>
        <v>1899年12月</v>
      </c>
      <c r="B781" s="522"/>
      <c r="C781" s="522"/>
      <c r="D781" s="222"/>
      <c r="E781" s="522"/>
    </row>
    <row r="782">
      <c r="A782" s="520" t="str">
        <f t="shared" si="3"/>
        <v>1899年12月</v>
      </c>
      <c r="B782" s="522"/>
      <c r="C782" s="522"/>
      <c r="D782" s="222"/>
      <c r="E782" s="522"/>
    </row>
    <row r="783">
      <c r="A783" s="520" t="str">
        <f t="shared" si="3"/>
        <v>1899年12月</v>
      </c>
      <c r="B783" s="522"/>
      <c r="C783" s="522"/>
      <c r="D783" s="222"/>
      <c r="E783" s="522"/>
    </row>
    <row r="784">
      <c r="A784" s="520" t="str">
        <f t="shared" si="3"/>
        <v>1899年12月</v>
      </c>
      <c r="B784" s="522"/>
      <c r="C784" s="522"/>
      <c r="D784" s="222"/>
      <c r="E784" s="522"/>
    </row>
    <row r="785">
      <c r="A785" s="520" t="str">
        <f t="shared" si="3"/>
        <v>1899年12月</v>
      </c>
      <c r="B785" s="522"/>
      <c r="C785" s="522"/>
      <c r="D785" s="222"/>
      <c r="E785" s="522"/>
    </row>
    <row r="786">
      <c r="A786" s="520" t="str">
        <f t="shared" si="3"/>
        <v>1899年12月</v>
      </c>
      <c r="B786" s="522"/>
      <c r="C786" s="522"/>
      <c r="D786" s="222"/>
      <c r="E786" s="522"/>
    </row>
    <row r="787">
      <c r="A787" s="520" t="str">
        <f t="shared" si="3"/>
        <v>1899年12月</v>
      </c>
      <c r="B787" s="522"/>
      <c r="C787" s="522"/>
      <c r="D787" s="222"/>
      <c r="E787" s="522"/>
    </row>
    <row r="788">
      <c r="A788" s="520" t="str">
        <f t="shared" si="3"/>
        <v>1899年12月</v>
      </c>
      <c r="B788" s="522"/>
      <c r="C788" s="522"/>
      <c r="D788" s="222"/>
      <c r="E788" s="522"/>
    </row>
    <row r="789">
      <c r="A789" s="520" t="str">
        <f t="shared" si="3"/>
        <v>1899年12月</v>
      </c>
      <c r="B789" s="522"/>
      <c r="C789" s="522"/>
      <c r="D789" s="222"/>
      <c r="E789" s="522"/>
    </row>
    <row r="790">
      <c r="A790" s="520" t="str">
        <f t="shared" si="3"/>
        <v>1899年12月</v>
      </c>
      <c r="B790" s="522"/>
      <c r="C790" s="522"/>
      <c r="D790" s="222"/>
      <c r="E790" s="522"/>
    </row>
    <row r="791">
      <c r="A791" s="520" t="str">
        <f t="shared" si="3"/>
        <v>1899年12月</v>
      </c>
      <c r="B791" s="522"/>
      <c r="C791" s="522"/>
      <c r="D791" s="222"/>
      <c r="E791" s="522"/>
    </row>
    <row r="792">
      <c r="A792" s="520" t="str">
        <f t="shared" si="3"/>
        <v>1899年12月</v>
      </c>
      <c r="B792" s="522"/>
      <c r="C792" s="522"/>
      <c r="D792" s="222"/>
      <c r="E792" s="522"/>
    </row>
    <row r="793">
      <c r="A793" s="520" t="str">
        <f t="shared" si="3"/>
        <v>1899年12月</v>
      </c>
      <c r="B793" s="522"/>
      <c r="C793" s="522"/>
      <c r="D793" s="222"/>
      <c r="E793" s="522"/>
    </row>
    <row r="794">
      <c r="A794" s="520" t="str">
        <f t="shared" si="3"/>
        <v>1899年12月</v>
      </c>
      <c r="B794" s="522"/>
      <c r="C794" s="522"/>
      <c r="D794" s="222"/>
      <c r="E794" s="522"/>
    </row>
    <row r="795">
      <c r="A795" s="520" t="str">
        <f t="shared" si="3"/>
        <v>1899年12月</v>
      </c>
      <c r="B795" s="522"/>
      <c r="C795" s="522"/>
      <c r="D795" s="222"/>
      <c r="E795" s="522"/>
    </row>
    <row r="796">
      <c r="A796" s="520" t="str">
        <f t="shared" si="3"/>
        <v>1899年12月</v>
      </c>
      <c r="B796" s="522"/>
      <c r="C796" s="522"/>
      <c r="D796" s="222"/>
      <c r="E796" s="522"/>
    </row>
    <row r="797">
      <c r="A797" s="520" t="str">
        <f t="shared" si="3"/>
        <v>1899年12月</v>
      </c>
      <c r="B797" s="522"/>
      <c r="C797" s="522"/>
      <c r="D797" s="222"/>
      <c r="E797" s="522"/>
    </row>
    <row r="798">
      <c r="A798" s="520" t="str">
        <f t="shared" si="3"/>
        <v>1899年12月</v>
      </c>
      <c r="B798" s="522"/>
      <c r="C798" s="522"/>
      <c r="D798" s="222"/>
      <c r="E798" s="522"/>
    </row>
    <row r="799">
      <c r="A799" s="520" t="str">
        <f t="shared" si="3"/>
        <v>1899年12月</v>
      </c>
      <c r="B799" s="522"/>
      <c r="C799" s="522"/>
      <c r="D799" s="222"/>
      <c r="E799" s="522"/>
    </row>
    <row r="800">
      <c r="A800" s="520" t="str">
        <f t="shared" si="3"/>
        <v>1899年12月</v>
      </c>
      <c r="B800" s="522"/>
      <c r="C800" s="522"/>
      <c r="D800" s="222"/>
      <c r="E800" s="522"/>
    </row>
    <row r="801">
      <c r="A801" s="520" t="str">
        <f t="shared" si="3"/>
        <v>1899年12月</v>
      </c>
      <c r="B801" s="522"/>
      <c r="C801" s="522"/>
      <c r="D801" s="222"/>
      <c r="E801" s="522"/>
    </row>
    <row r="802">
      <c r="A802" s="520" t="str">
        <f t="shared" si="3"/>
        <v>1899年12月</v>
      </c>
      <c r="B802" s="522"/>
      <c r="C802" s="522"/>
      <c r="D802" s="222"/>
      <c r="E802" s="522"/>
    </row>
    <row r="803">
      <c r="A803" s="520" t="str">
        <f t="shared" si="3"/>
        <v>1899年12月</v>
      </c>
      <c r="B803" s="522"/>
      <c r="C803" s="522"/>
      <c r="D803" s="222"/>
      <c r="E803" s="522"/>
    </row>
    <row r="804">
      <c r="A804" s="520" t="str">
        <f t="shared" si="3"/>
        <v>1899年12月</v>
      </c>
      <c r="B804" s="522"/>
      <c r="C804" s="522"/>
      <c r="D804" s="222"/>
      <c r="E804" s="522"/>
    </row>
    <row r="805">
      <c r="A805" s="520" t="str">
        <f t="shared" si="3"/>
        <v>1899年12月</v>
      </c>
      <c r="B805" s="522"/>
      <c r="C805" s="522"/>
      <c r="D805" s="222"/>
      <c r="E805" s="522"/>
    </row>
    <row r="806">
      <c r="A806" s="520" t="str">
        <f t="shared" si="3"/>
        <v>1899年12月</v>
      </c>
      <c r="B806" s="522"/>
      <c r="C806" s="522"/>
      <c r="D806" s="222"/>
      <c r="E806" s="522"/>
    </row>
    <row r="807">
      <c r="A807" s="520" t="str">
        <f t="shared" si="3"/>
        <v>1899年12月</v>
      </c>
      <c r="B807" s="522"/>
      <c r="C807" s="522"/>
      <c r="D807" s="222"/>
      <c r="E807" s="522"/>
    </row>
    <row r="808">
      <c r="A808" s="520" t="str">
        <f t="shared" si="3"/>
        <v>1899年12月</v>
      </c>
      <c r="B808" s="522"/>
      <c r="C808" s="522"/>
      <c r="D808" s="222"/>
      <c r="E808" s="522"/>
    </row>
    <row r="809">
      <c r="A809" s="520" t="str">
        <f t="shared" si="3"/>
        <v>1899年12月</v>
      </c>
      <c r="B809" s="522"/>
      <c r="C809" s="522"/>
      <c r="D809" s="222"/>
      <c r="E809" s="522"/>
    </row>
    <row r="810">
      <c r="A810" s="520" t="str">
        <f t="shared" si="3"/>
        <v>1899年12月</v>
      </c>
      <c r="B810" s="522"/>
      <c r="C810" s="522"/>
      <c r="D810" s="222"/>
      <c r="E810" s="522"/>
    </row>
    <row r="811">
      <c r="A811" s="520" t="str">
        <f t="shared" si="3"/>
        <v>1899年12月</v>
      </c>
      <c r="B811" s="522"/>
      <c r="C811" s="522"/>
      <c r="D811" s="222"/>
      <c r="E811" s="522"/>
    </row>
    <row r="812">
      <c r="A812" s="520" t="str">
        <f t="shared" si="3"/>
        <v>1899年12月</v>
      </c>
      <c r="B812" s="522"/>
      <c r="C812" s="522"/>
      <c r="D812" s="222"/>
      <c r="E812" s="522"/>
    </row>
    <row r="813">
      <c r="A813" s="520" t="str">
        <f t="shared" si="3"/>
        <v>1899年12月</v>
      </c>
      <c r="B813" s="522"/>
      <c r="C813" s="522"/>
      <c r="D813" s="222"/>
      <c r="E813" s="522"/>
    </row>
    <row r="814">
      <c r="A814" s="520" t="str">
        <f t="shared" si="3"/>
        <v>1899年12月</v>
      </c>
      <c r="B814" s="522"/>
      <c r="C814" s="522"/>
      <c r="D814" s="222"/>
      <c r="E814" s="522"/>
    </row>
    <row r="815">
      <c r="A815" s="520" t="str">
        <f t="shared" si="3"/>
        <v>1899年12月</v>
      </c>
      <c r="B815" s="522"/>
      <c r="C815" s="522"/>
      <c r="D815" s="222"/>
      <c r="E815" s="522"/>
    </row>
    <row r="816">
      <c r="A816" s="520" t="str">
        <f t="shared" si="3"/>
        <v>1899年12月</v>
      </c>
      <c r="B816" s="522"/>
      <c r="C816" s="522"/>
      <c r="D816" s="222"/>
      <c r="E816" s="522"/>
    </row>
    <row r="817">
      <c r="A817" s="520" t="str">
        <f t="shared" si="3"/>
        <v>1899年12月</v>
      </c>
      <c r="B817" s="522"/>
      <c r="C817" s="522"/>
      <c r="D817" s="222"/>
      <c r="E817" s="522"/>
    </row>
    <row r="818">
      <c r="A818" s="520" t="str">
        <f t="shared" si="3"/>
        <v>1899年12月</v>
      </c>
      <c r="B818" s="522"/>
      <c r="C818" s="522"/>
      <c r="D818" s="222"/>
      <c r="E818" s="522"/>
    </row>
    <row r="819">
      <c r="A819" s="520" t="str">
        <f t="shared" si="3"/>
        <v>1899年12月</v>
      </c>
      <c r="B819" s="522"/>
      <c r="C819" s="522"/>
      <c r="D819" s="222"/>
      <c r="E819" s="522"/>
    </row>
    <row r="820">
      <c r="A820" s="520" t="str">
        <f t="shared" si="3"/>
        <v>1899年12月</v>
      </c>
      <c r="B820" s="522"/>
      <c r="C820" s="522"/>
      <c r="D820" s="222"/>
      <c r="E820" s="522"/>
    </row>
    <row r="821">
      <c r="A821" s="520" t="str">
        <f t="shared" si="3"/>
        <v>1899年12月</v>
      </c>
      <c r="B821" s="522"/>
      <c r="C821" s="522"/>
      <c r="D821" s="222"/>
      <c r="E821" s="522"/>
    </row>
    <row r="822">
      <c r="A822" s="520" t="str">
        <f t="shared" si="3"/>
        <v>1899年12月</v>
      </c>
      <c r="B822" s="522"/>
      <c r="C822" s="522"/>
      <c r="D822" s="222"/>
      <c r="E822" s="522"/>
    </row>
    <row r="823">
      <c r="A823" s="520" t="str">
        <f t="shared" si="3"/>
        <v>1899年12月</v>
      </c>
      <c r="B823" s="522"/>
      <c r="C823" s="522"/>
      <c r="D823" s="222"/>
      <c r="E823" s="522"/>
    </row>
    <row r="824">
      <c r="A824" s="520" t="str">
        <f t="shared" si="3"/>
        <v>1899年12月</v>
      </c>
      <c r="B824" s="522"/>
      <c r="C824" s="522"/>
      <c r="D824" s="222"/>
      <c r="E824" s="522"/>
    </row>
    <row r="825">
      <c r="A825" s="520" t="str">
        <f t="shared" si="3"/>
        <v>1899年12月</v>
      </c>
      <c r="B825" s="522"/>
      <c r="C825" s="522"/>
      <c r="D825" s="222"/>
      <c r="E825" s="522"/>
    </row>
    <row r="826">
      <c r="A826" s="520" t="str">
        <f t="shared" si="3"/>
        <v>1899年12月</v>
      </c>
      <c r="B826" s="522"/>
      <c r="C826" s="522"/>
      <c r="D826" s="222"/>
      <c r="E826" s="522"/>
    </row>
    <row r="827">
      <c r="A827" s="520" t="str">
        <f t="shared" si="3"/>
        <v>1899年12月</v>
      </c>
      <c r="B827" s="522"/>
      <c r="C827" s="522"/>
      <c r="D827" s="222"/>
      <c r="E827" s="522"/>
    </row>
    <row r="828">
      <c r="A828" s="520" t="str">
        <f t="shared" si="3"/>
        <v>1899年12月</v>
      </c>
      <c r="B828" s="522"/>
      <c r="C828" s="522"/>
      <c r="D828" s="222"/>
      <c r="E828" s="522"/>
    </row>
    <row r="829">
      <c r="A829" s="520" t="str">
        <f t="shared" si="3"/>
        <v>1899年12月</v>
      </c>
      <c r="B829" s="522"/>
      <c r="C829" s="522"/>
      <c r="D829" s="222"/>
      <c r="E829" s="522"/>
    </row>
    <row r="830">
      <c r="A830" s="520" t="str">
        <f t="shared" si="3"/>
        <v>1899年12月</v>
      </c>
      <c r="B830" s="522"/>
      <c r="C830" s="522"/>
      <c r="D830" s="222"/>
      <c r="E830" s="522"/>
    </row>
    <row r="831">
      <c r="A831" s="520" t="str">
        <f t="shared" si="3"/>
        <v>1899年12月</v>
      </c>
      <c r="B831" s="522"/>
      <c r="C831" s="522"/>
      <c r="D831" s="222"/>
      <c r="E831" s="522"/>
    </row>
    <row r="832">
      <c r="A832" s="520" t="str">
        <f t="shared" si="3"/>
        <v>1899年12月</v>
      </c>
      <c r="B832" s="522"/>
      <c r="C832" s="522"/>
      <c r="D832" s="222"/>
      <c r="E832" s="522"/>
    </row>
    <row r="833">
      <c r="A833" s="520" t="str">
        <f t="shared" si="3"/>
        <v>1899年12月</v>
      </c>
      <c r="B833" s="522"/>
      <c r="C833" s="522"/>
      <c r="D833" s="222"/>
      <c r="E833" s="522"/>
    </row>
    <row r="834">
      <c r="A834" s="520" t="str">
        <f t="shared" si="3"/>
        <v>1899年12月</v>
      </c>
      <c r="B834" s="522"/>
      <c r="C834" s="522"/>
      <c r="D834" s="222"/>
      <c r="E834" s="522"/>
    </row>
    <row r="835">
      <c r="A835" s="520" t="str">
        <f t="shared" si="3"/>
        <v>1899年12月</v>
      </c>
      <c r="B835" s="522"/>
      <c r="C835" s="522"/>
      <c r="D835" s="222"/>
      <c r="E835" s="522"/>
    </row>
    <row r="836">
      <c r="A836" s="520" t="str">
        <f t="shared" si="3"/>
        <v>1899年12月</v>
      </c>
      <c r="B836" s="522"/>
      <c r="C836" s="522"/>
      <c r="D836" s="222"/>
      <c r="E836" s="522"/>
    </row>
    <row r="837">
      <c r="A837" s="520" t="str">
        <f t="shared" si="3"/>
        <v>1899年12月</v>
      </c>
      <c r="B837" s="522"/>
      <c r="C837" s="522"/>
      <c r="D837" s="222"/>
      <c r="E837" s="522"/>
    </row>
    <row r="838">
      <c r="A838" s="520" t="str">
        <f t="shared" si="3"/>
        <v>1899年12月</v>
      </c>
      <c r="B838" s="522"/>
      <c r="C838" s="522"/>
      <c r="D838" s="222"/>
      <c r="E838" s="522"/>
    </row>
    <row r="839">
      <c r="A839" s="520" t="str">
        <f t="shared" si="3"/>
        <v>1899年12月</v>
      </c>
      <c r="B839" s="522"/>
      <c r="C839" s="522"/>
      <c r="D839" s="222"/>
      <c r="E839" s="522"/>
    </row>
    <row r="840">
      <c r="A840" s="520" t="str">
        <f t="shared" si="3"/>
        <v>1899年12月</v>
      </c>
      <c r="B840" s="522"/>
      <c r="C840" s="522"/>
      <c r="D840" s="222"/>
      <c r="E840" s="522"/>
    </row>
    <row r="841">
      <c r="A841" s="520" t="str">
        <f t="shared" si="3"/>
        <v>1899年12月</v>
      </c>
      <c r="B841" s="522"/>
      <c r="C841" s="522"/>
      <c r="D841" s="222"/>
      <c r="E841" s="522"/>
    </row>
    <row r="842">
      <c r="A842" s="520" t="str">
        <f t="shared" si="3"/>
        <v>1899年12月</v>
      </c>
      <c r="B842" s="522"/>
      <c r="C842" s="522"/>
      <c r="D842" s="222"/>
      <c r="E842" s="522"/>
    </row>
    <row r="843">
      <c r="A843" s="520" t="str">
        <f t="shared" si="3"/>
        <v>1899年12月</v>
      </c>
      <c r="B843" s="522"/>
      <c r="C843" s="522"/>
      <c r="D843" s="222"/>
      <c r="E843" s="522"/>
    </row>
    <row r="844">
      <c r="A844" s="520" t="str">
        <f t="shared" si="3"/>
        <v>1899年12月</v>
      </c>
      <c r="B844" s="522"/>
      <c r="C844" s="522"/>
      <c r="D844" s="222"/>
      <c r="E844" s="522"/>
    </row>
    <row r="845">
      <c r="A845" s="520" t="str">
        <f t="shared" si="3"/>
        <v>1899年12月</v>
      </c>
      <c r="B845" s="522"/>
      <c r="C845" s="522"/>
      <c r="D845" s="222"/>
      <c r="E845" s="522"/>
    </row>
    <row r="846">
      <c r="A846" s="520" t="str">
        <f t="shared" si="3"/>
        <v>1899年12月</v>
      </c>
      <c r="B846" s="522"/>
      <c r="C846" s="522"/>
      <c r="D846" s="222"/>
      <c r="E846" s="522"/>
    </row>
    <row r="847">
      <c r="A847" s="520" t="str">
        <f t="shared" si="3"/>
        <v>1899年12月</v>
      </c>
      <c r="B847" s="522"/>
      <c r="C847" s="522"/>
      <c r="D847" s="222"/>
      <c r="E847" s="522"/>
    </row>
    <row r="848">
      <c r="A848" s="520" t="str">
        <f t="shared" si="3"/>
        <v>1899年12月</v>
      </c>
      <c r="B848" s="522"/>
      <c r="C848" s="522"/>
      <c r="D848" s="222"/>
      <c r="E848" s="522"/>
    </row>
    <row r="849">
      <c r="A849" s="520" t="str">
        <f t="shared" si="3"/>
        <v>1899年12月</v>
      </c>
      <c r="B849" s="522"/>
      <c r="C849" s="522"/>
      <c r="D849" s="222"/>
      <c r="E849" s="522"/>
    </row>
    <row r="850">
      <c r="A850" s="520" t="str">
        <f t="shared" si="3"/>
        <v>1899年12月</v>
      </c>
      <c r="B850" s="522"/>
      <c r="C850" s="522"/>
      <c r="D850" s="222"/>
      <c r="E850" s="522"/>
    </row>
    <row r="851">
      <c r="A851" s="520" t="str">
        <f t="shared" si="3"/>
        <v>1899年12月</v>
      </c>
      <c r="B851" s="522"/>
      <c r="C851" s="522"/>
      <c r="D851" s="222"/>
      <c r="E851" s="522"/>
    </row>
    <row r="852">
      <c r="A852" s="520" t="str">
        <f t="shared" si="3"/>
        <v>1899年12月</v>
      </c>
      <c r="B852" s="522"/>
      <c r="C852" s="522"/>
      <c r="D852" s="222"/>
      <c r="E852" s="522"/>
    </row>
    <row r="853">
      <c r="A853" s="520" t="str">
        <f t="shared" si="3"/>
        <v>1899年12月</v>
      </c>
      <c r="B853" s="522"/>
      <c r="C853" s="522"/>
      <c r="D853" s="222"/>
      <c r="E853" s="522"/>
    </row>
    <row r="854">
      <c r="A854" s="520" t="str">
        <f t="shared" si="3"/>
        <v>1899年12月</v>
      </c>
      <c r="B854" s="522"/>
      <c r="C854" s="522"/>
      <c r="D854" s="222"/>
      <c r="E854" s="522"/>
    </row>
    <row r="855">
      <c r="A855" s="520" t="str">
        <f t="shared" si="3"/>
        <v>1899年12月</v>
      </c>
      <c r="B855" s="522"/>
      <c r="C855" s="522"/>
      <c r="D855" s="222"/>
      <c r="E855" s="522"/>
    </row>
    <row r="856">
      <c r="A856" s="520" t="str">
        <f t="shared" si="3"/>
        <v>1899年12月</v>
      </c>
      <c r="B856" s="522"/>
      <c r="C856" s="522"/>
      <c r="D856" s="222"/>
      <c r="E856" s="522"/>
    </row>
    <row r="857">
      <c r="A857" s="520" t="str">
        <f t="shared" si="3"/>
        <v>1899年12月</v>
      </c>
      <c r="B857" s="522"/>
      <c r="C857" s="522"/>
      <c r="D857" s="222"/>
      <c r="E857" s="522"/>
    </row>
    <row r="858">
      <c r="A858" s="520" t="str">
        <f t="shared" si="3"/>
        <v>1899年12月</v>
      </c>
      <c r="B858" s="522"/>
      <c r="C858" s="522"/>
      <c r="D858" s="222"/>
      <c r="E858" s="522"/>
    </row>
    <row r="859">
      <c r="A859" s="520" t="str">
        <f t="shared" si="3"/>
        <v>1899年12月</v>
      </c>
      <c r="B859" s="522"/>
      <c r="C859" s="522"/>
      <c r="D859" s="222"/>
      <c r="E859" s="522"/>
    </row>
    <row r="860">
      <c r="A860" s="520" t="str">
        <f t="shared" si="3"/>
        <v>1899年12月</v>
      </c>
      <c r="B860" s="522"/>
      <c r="C860" s="522"/>
      <c r="D860" s="222"/>
      <c r="E860" s="522"/>
    </row>
    <row r="861">
      <c r="A861" s="520" t="str">
        <f t="shared" si="3"/>
        <v>1899年12月</v>
      </c>
      <c r="B861" s="522"/>
      <c r="C861" s="522"/>
      <c r="D861" s="222"/>
      <c r="E861" s="522"/>
    </row>
    <row r="862">
      <c r="A862" s="520" t="str">
        <f t="shared" si="3"/>
        <v>1899年12月</v>
      </c>
      <c r="B862" s="522"/>
      <c r="C862" s="522"/>
      <c r="D862" s="222"/>
      <c r="E862" s="522"/>
    </row>
    <row r="863">
      <c r="A863" s="520" t="str">
        <f t="shared" si="3"/>
        <v>1899年12月</v>
      </c>
      <c r="B863" s="522"/>
      <c r="C863" s="522"/>
      <c r="D863" s="222"/>
      <c r="E863" s="522"/>
    </row>
    <row r="864">
      <c r="A864" s="520" t="str">
        <f t="shared" si="3"/>
        <v>1899年12月</v>
      </c>
      <c r="B864" s="522"/>
      <c r="C864" s="522"/>
      <c r="D864" s="222"/>
      <c r="E864" s="522"/>
    </row>
    <row r="865">
      <c r="A865" s="520" t="str">
        <f t="shared" si="3"/>
        <v>1899年12月</v>
      </c>
      <c r="B865" s="522"/>
      <c r="C865" s="522"/>
      <c r="D865" s="222"/>
      <c r="E865" s="522"/>
    </row>
    <row r="866">
      <c r="A866" s="520" t="str">
        <f t="shared" si="3"/>
        <v>1899年12月</v>
      </c>
      <c r="B866" s="522"/>
      <c r="C866" s="522"/>
      <c r="D866" s="222"/>
      <c r="E866" s="522"/>
    </row>
    <row r="867">
      <c r="A867" s="520" t="str">
        <f t="shared" si="3"/>
        <v>1899年12月</v>
      </c>
      <c r="B867" s="522"/>
      <c r="C867" s="522"/>
      <c r="D867" s="222"/>
      <c r="E867" s="522"/>
    </row>
    <row r="868">
      <c r="A868" s="520" t="str">
        <f t="shared" si="3"/>
        <v>1899年12月</v>
      </c>
      <c r="B868" s="522"/>
      <c r="C868" s="522"/>
      <c r="D868" s="222"/>
      <c r="E868" s="522"/>
    </row>
    <row r="869">
      <c r="A869" s="520" t="str">
        <f t="shared" si="3"/>
        <v>1899年12月</v>
      </c>
      <c r="B869" s="522"/>
      <c r="C869" s="522"/>
      <c r="D869" s="222"/>
      <c r="E869" s="522"/>
    </row>
    <row r="870">
      <c r="A870" s="520" t="str">
        <f t="shared" si="3"/>
        <v>1899年12月</v>
      </c>
      <c r="B870" s="522"/>
      <c r="C870" s="522"/>
      <c r="D870" s="222"/>
      <c r="E870" s="522"/>
    </row>
    <row r="871">
      <c r="A871" s="520" t="str">
        <f t="shared" si="3"/>
        <v>1899年12月</v>
      </c>
      <c r="B871" s="522"/>
      <c r="C871" s="522"/>
      <c r="D871" s="222"/>
      <c r="E871" s="522"/>
    </row>
    <row r="872">
      <c r="A872" s="520" t="str">
        <f t="shared" si="3"/>
        <v>1899年12月</v>
      </c>
      <c r="B872" s="522"/>
      <c r="C872" s="522"/>
      <c r="D872" s="222"/>
      <c r="E872" s="522"/>
    </row>
    <row r="873">
      <c r="A873" s="520" t="str">
        <f t="shared" si="3"/>
        <v>1899年12月</v>
      </c>
      <c r="B873" s="522"/>
      <c r="C873" s="522"/>
      <c r="D873" s="222"/>
      <c r="E873" s="522"/>
    </row>
    <row r="874">
      <c r="A874" s="520" t="str">
        <f t="shared" si="3"/>
        <v>1899年12月</v>
      </c>
      <c r="B874" s="522"/>
      <c r="C874" s="522"/>
      <c r="D874" s="222"/>
      <c r="E874" s="522"/>
    </row>
    <row r="875">
      <c r="A875" s="520" t="str">
        <f t="shared" si="3"/>
        <v>1899年12月</v>
      </c>
      <c r="B875" s="522"/>
      <c r="C875" s="522"/>
      <c r="D875" s="222"/>
      <c r="E875" s="522"/>
    </row>
    <row r="876">
      <c r="A876" s="520" t="str">
        <f t="shared" si="3"/>
        <v>1899年12月</v>
      </c>
      <c r="B876" s="522"/>
      <c r="C876" s="522"/>
      <c r="D876" s="222"/>
      <c r="E876" s="522"/>
    </row>
    <row r="877">
      <c r="A877" s="520" t="str">
        <f t="shared" si="3"/>
        <v>1899年12月</v>
      </c>
      <c r="B877" s="522"/>
      <c r="C877" s="522"/>
      <c r="D877" s="222"/>
      <c r="E877" s="522"/>
    </row>
    <row r="878">
      <c r="A878" s="520" t="str">
        <f t="shared" si="3"/>
        <v>1899年12月</v>
      </c>
      <c r="B878" s="522"/>
      <c r="C878" s="522"/>
      <c r="D878" s="222"/>
      <c r="E878" s="522"/>
    </row>
    <row r="879">
      <c r="A879" s="520" t="str">
        <f t="shared" si="3"/>
        <v>1899年12月</v>
      </c>
      <c r="B879" s="522"/>
      <c r="C879" s="522"/>
      <c r="D879" s="222"/>
      <c r="E879" s="522"/>
    </row>
    <row r="880">
      <c r="A880" s="520" t="str">
        <f t="shared" si="3"/>
        <v>1899年12月</v>
      </c>
      <c r="B880" s="522"/>
      <c r="C880" s="522"/>
      <c r="D880" s="222"/>
      <c r="E880" s="522"/>
    </row>
    <row r="881">
      <c r="A881" s="520" t="str">
        <f t="shared" si="3"/>
        <v>1899年12月</v>
      </c>
      <c r="B881" s="522"/>
      <c r="C881" s="522"/>
      <c r="D881" s="222"/>
      <c r="E881" s="522"/>
    </row>
    <row r="882">
      <c r="A882" s="520" t="str">
        <f t="shared" si="3"/>
        <v>1899年12月</v>
      </c>
      <c r="B882" s="522"/>
      <c r="C882" s="522"/>
      <c r="D882" s="222"/>
      <c r="E882" s="522"/>
    </row>
    <row r="883">
      <c r="A883" s="520" t="str">
        <f t="shared" si="3"/>
        <v>1899年12月</v>
      </c>
      <c r="B883" s="522"/>
      <c r="C883" s="522"/>
      <c r="D883" s="222"/>
      <c r="E883" s="522"/>
    </row>
    <row r="884">
      <c r="A884" s="520" t="str">
        <f t="shared" si="3"/>
        <v>1899年12月</v>
      </c>
      <c r="B884" s="522"/>
      <c r="C884" s="522"/>
      <c r="D884" s="222"/>
      <c r="E884" s="522"/>
    </row>
    <row r="885">
      <c r="A885" s="520" t="str">
        <f t="shared" si="3"/>
        <v>1899年12月</v>
      </c>
      <c r="B885" s="522"/>
      <c r="C885" s="522"/>
      <c r="D885" s="222"/>
      <c r="E885" s="522"/>
    </row>
    <row r="886">
      <c r="A886" s="520" t="str">
        <f t="shared" si="3"/>
        <v>1899年12月</v>
      </c>
      <c r="B886" s="522"/>
      <c r="C886" s="522"/>
      <c r="D886" s="222"/>
      <c r="E886" s="522"/>
    </row>
    <row r="887">
      <c r="A887" s="520" t="str">
        <f t="shared" si="3"/>
        <v>1899年12月</v>
      </c>
      <c r="B887" s="522"/>
      <c r="C887" s="522"/>
      <c r="D887" s="222"/>
      <c r="E887" s="522"/>
    </row>
    <row r="888">
      <c r="A888" s="520" t="str">
        <f t="shared" si="3"/>
        <v>1899年12月</v>
      </c>
      <c r="B888" s="522"/>
      <c r="C888" s="522"/>
      <c r="D888" s="222"/>
      <c r="E888" s="522"/>
    </row>
    <row r="889">
      <c r="A889" s="520" t="str">
        <f t="shared" si="3"/>
        <v>1899年12月</v>
      </c>
      <c r="B889" s="522"/>
      <c r="C889" s="522"/>
      <c r="D889" s="222"/>
      <c r="E889" s="522"/>
    </row>
    <row r="890">
      <c r="A890" s="520" t="str">
        <f t="shared" si="3"/>
        <v>1899年12月</v>
      </c>
      <c r="B890" s="522"/>
      <c r="C890" s="522"/>
      <c r="D890" s="222"/>
      <c r="E890" s="522"/>
    </row>
    <row r="891">
      <c r="A891" s="520" t="str">
        <f t="shared" si="3"/>
        <v>1899年12月</v>
      </c>
      <c r="B891" s="522"/>
      <c r="C891" s="522"/>
      <c r="D891" s="222"/>
      <c r="E891" s="522"/>
    </row>
    <row r="892">
      <c r="A892" s="520" t="str">
        <f t="shared" si="3"/>
        <v>1899年12月</v>
      </c>
      <c r="B892" s="522"/>
      <c r="C892" s="522"/>
      <c r="D892" s="222"/>
      <c r="E892" s="522"/>
    </row>
    <row r="893">
      <c r="A893" s="520" t="str">
        <f t="shared" si="3"/>
        <v>1899年12月</v>
      </c>
      <c r="B893" s="522"/>
      <c r="C893" s="522"/>
      <c r="D893" s="222"/>
      <c r="E893" s="522"/>
    </row>
    <row r="894">
      <c r="A894" s="520" t="str">
        <f t="shared" si="3"/>
        <v>1899年12月</v>
      </c>
      <c r="B894" s="522"/>
      <c r="C894" s="522"/>
      <c r="D894" s="222"/>
      <c r="E894" s="522"/>
    </row>
    <row r="895">
      <c r="A895" s="520" t="str">
        <f t="shared" si="3"/>
        <v>1899年12月</v>
      </c>
      <c r="B895" s="522"/>
      <c r="C895" s="522"/>
      <c r="D895" s="222"/>
      <c r="E895" s="522"/>
    </row>
    <row r="896">
      <c r="A896" s="520" t="str">
        <f t="shared" si="3"/>
        <v>1899年12月</v>
      </c>
      <c r="B896" s="522"/>
      <c r="C896" s="522"/>
      <c r="D896" s="222"/>
      <c r="E896" s="522"/>
    </row>
    <row r="897">
      <c r="A897" s="520" t="str">
        <f t="shared" si="3"/>
        <v>1899年12月</v>
      </c>
      <c r="B897" s="522"/>
      <c r="C897" s="522"/>
      <c r="D897" s="222"/>
      <c r="E897" s="522"/>
    </row>
    <row r="898">
      <c r="A898" s="520" t="str">
        <f t="shared" si="3"/>
        <v>1899年12月</v>
      </c>
      <c r="B898" s="522"/>
      <c r="C898" s="522"/>
      <c r="D898" s="222"/>
      <c r="E898" s="522"/>
    </row>
    <row r="899">
      <c r="A899" s="520" t="str">
        <f t="shared" si="3"/>
        <v>1899年12月</v>
      </c>
      <c r="B899" s="522"/>
      <c r="C899" s="522"/>
      <c r="D899" s="222"/>
      <c r="E899" s="522"/>
    </row>
    <row r="900">
      <c r="A900" s="520" t="str">
        <f t="shared" si="3"/>
        <v>1899年12月</v>
      </c>
      <c r="B900" s="522"/>
      <c r="C900" s="522"/>
      <c r="D900" s="222"/>
      <c r="E900" s="522"/>
    </row>
    <row r="901">
      <c r="A901" s="520" t="str">
        <f t="shared" si="3"/>
        <v>1899年12月</v>
      </c>
      <c r="B901" s="522"/>
      <c r="C901" s="522"/>
      <c r="D901" s="222"/>
      <c r="E901" s="522"/>
    </row>
    <row r="902">
      <c r="A902" s="520" t="str">
        <f t="shared" si="3"/>
        <v>1899年12月</v>
      </c>
      <c r="B902" s="522"/>
      <c r="C902" s="522"/>
      <c r="D902" s="222"/>
      <c r="E902" s="522"/>
    </row>
    <row r="903">
      <c r="A903" s="520" t="str">
        <f t="shared" si="3"/>
        <v>1899年12月</v>
      </c>
      <c r="B903" s="522"/>
      <c r="C903" s="522"/>
      <c r="D903" s="222"/>
      <c r="E903" s="522"/>
    </row>
    <row r="904">
      <c r="A904" s="520" t="str">
        <f t="shared" si="3"/>
        <v>1899年12月</v>
      </c>
      <c r="B904" s="522"/>
      <c r="C904" s="522"/>
      <c r="D904" s="222"/>
      <c r="E904" s="522"/>
    </row>
    <row r="905">
      <c r="A905" s="520" t="str">
        <f t="shared" si="3"/>
        <v>1899年12月</v>
      </c>
      <c r="B905" s="522"/>
      <c r="C905" s="522"/>
      <c r="D905" s="222"/>
      <c r="E905" s="522"/>
    </row>
    <row r="906">
      <c r="A906" s="520" t="str">
        <f t="shared" si="3"/>
        <v>1899年12月</v>
      </c>
      <c r="B906" s="522"/>
      <c r="C906" s="522"/>
      <c r="D906" s="222"/>
      <c r="E906" s="522"/>
    </row>
    <row r="907">
      <c r="A907" s="520" t="str">
        <f t="shared" si="3"/>
        <v>1899年12月</v>
      </c>
      <c r="B907" s="522"/>
      <c r="C907" s="522"/>
      <c r="D907" s="222"/>
      <c r="E907" s="522"/>
    </row>
    <row r="908">
      <c r="A908" s="520" t="str">
        <f t="shared" si="3"/>
        <v>1899年12月</v>
      </c>
      <c r="B908" s="522"/>
      <c r="C908" s="522"/>
      <c r="D908" s="222"/>
      <c r="E908" s="522"/>
    </row>
    <row r="909">
      <c r="A909" s="520" t="str">
        <f t="shared" si="3"/>
        <v>1899年12月</v>
      </c>
      <c r="B909" s="522"/>
      <c r="C909" s="522"/>
      <c r="D909" s="222"/>
      <c r="E909" s="522"/>
    </row>
    <row r="910">
      <c r="A910" s="520" t="str">
        <f t="shared" si="3"/>
        <v>1899年12月</v>
      </c>
      <c r="B910" s="522"/>
      <c r="C910" s="522"/>
      <c r="D910" s="222"/>
      <c r="E910" s="522"/>
    </row>
    <row r="911">
      <c r="A911" s="520" t="str">
        <f t="shared" si="3"/>
        <v>1899年12月</v>
      </c>
      <c r="B911" s="522"/>
      <c r="C911" s="522"/>
      <c r="D911" s="222"/>
      <c r="E911" s="522"/>
    </row>
    <row r="912">
      <c r="A912" s="520" t="str">
        <f t="shared" si="3"/>
        <v>1899年12月</v>
      </c>
      <c r="B912" s="522"/>
      <c r="C912" s="522"/>
      <c r="D912" s="222"/>
      <c r="E912" s="522"/>
    </row>
    <row r="913">
      <c r="A913" s="520" t="str">
        <f t="shared" si="3"/>
        <v>1899年12月</v>
      </c>
      <c r="B913" s="522"/>
      <c r="C913" s="522"/>
      <c r="D913" s="222"/>
      <c r="E913" s="522"/>
    </row>
    <row r="914">
      <c r="A914" s="520" t="str">
        <f t="shared" si="3"/>
        <v>1899年12月</v>
      </c>
      <c r="B914" s="522"/>
      <c r="C914" s="522"/>
      <c r="D914" s="222"/>
      <c r="E914" s="522"/>
    </row>
    <row r="915">
      <c r="A915" s="520" t="str">
        <f t="shared" si="3"/>
        <v>1899年12月</v>
      </c>
      <c r="B915" s="522"/>
      <c r="C915" s="522"/>
      <c r="D915" s="222"/>
      <c r="E915" s="522"/>
    </row>
    <row r="916">
      <c r="A916" s="520" t="str">
        <f t="shared" si="3"/>
        <v>1899年12月</v>
      </c>
      <c r="B916" s="522"/>
      <c r="C916" s="522"/>
      <c r="D916" s="222"/>
      <c r="E916" s="522"/>
    </row>
    <row r="917">
      <c r="A917" s="520" t="str">
        <f t="shared" si="3"/>
        <v>1899年12月</v>
      </c>
      <c r="B917" s="522"/>
      <c r="C917" s="522"/>
      <c r="D917" s="222"/>
      <c r="E917" s="522"/>
    </row>
    <row r="918">
      <c r="A918" s="520" t="str">
        <f t="shared" si="3"/>
        <v>1899年12月</v>
      </c>
      <c r="B918" s="522"/>
      <c r="C918" s="522"/>
      <c r="D918" s="222"/>
      <c r="E918" s="522"/>
    </row>
    <row r="919">
      <c r="A919" s="520" t="str">
        <f t="shared" si="3"/>
        <v>1899年12月</v>
      </c>
      <c r="B919" s="522"/>
      <c r="C919" s="522"/>
      <c r="D919" s="222"/>
      <c r="E919" s="522"/>
    </row>
    <row r="920">
      <c r="A920" s="520" t="str">
        <f t="shared" si="3"/>
        <v>1899年12月</v>
      </c>
      <c r="B920" s="522"/>
      <c r="C920" s="522"/>
      <c r="D920" s="222"/>
      <c r="E920" s="522"/>
    </row>
    <row r="921">
      <c r="A921" s="520" t="str">
        <f t="shared" si="3"/>
        <v>1899年12月</v>
      </c>
      <c r="B921" s="522"/>
      <c r="C921" s="522"/>
      <c r="D921" s="222"/>
      <c r="E921" s="522"/>
    </row>
    <row r="922">
      <c r="A922" s="520" t="str">
        <f t="shared" si="3"/>
        <v>1899年12月</v>
      </c>
      <c r="B922" s="522"/>
      <c r="C922" s="522"/>
      <c r="D922" s="222"/>
      <c r="E922" s="522"/>
    </row>
    <row r="923">
      <c r="A923" s="520" t="str">
        <f t="shared" si="3"/>
        <v>1899年12月</v>
      </c>
      <c r="B923" s="522"/>
      <c r="C923" s="522"/>
      <c r="D923" s="222"/>
      <c r="E923" s="522"/>
    </row>
    <row r="924">
      <c r="A924" s="520" t="str">
        <f t="shared" si="3"/>
        <v>1899年12月</v>
      </c>
      <c r="B924" s="522"/>
      <c r="C924" s="522"/>
      <c r="D924" s="222"/>
      <c r="E924" s="522"/>
    </row>
    <row r="925">
      <c r="A925" s="520" t="str">
        <f t="shared" si="3"/>
        <v>1899年12月</v>
      </c>
      <c r="B925" s="522"/>
      <c r="C925" s="522"/>
      <c r="D925" s="222"/>
      <c r="E925" s="522"/>
    </row>
    <row r="926">
      <c r="A926" s="520" t="str">
        <f t="shared" si="3"/>
        <v>1899年12月</v>
      </c>
      <c r="B926" s="522"/>
      <c r="C926" s="522"/>
      <c r="D926" s="222"/>
      <c r="E926" s="522"/>
    </row>
    <row r="927">
      <c r="A927" s="520" t="str">
        <f t="shared" si="3"/>
        <v>1899年12月</v>
      </c>
      <c r="B927" s="522"/>
      <c r="C927" s="522"/>
      <c r="D927" s="222"/>
      <c r="E927" s="522"/>
    </row>
    <row r="928">
      <c r="A928" s="520" t="str">
        <f t="shared" si="3"/>
        <v>1899年12月</v>
      </c>
      <c r="B928" s="522"/>
      <c r="C928" s="522"/>
      <c r="D928" s="222"/>
      <c r="E928" s="522"/>
    </row>
    <row r="929">
      <c r="A929" s="520" t="str">
        <f t="shared" si="3"/>
        <v>1899年12月</v>
      </c>
      <c r="B929" s="522"/>
      <c r="C929" s="522"/>
      <c r="D929" s="222"/>
      <c r="E929" s="522"/>
    </row>
    <row r="930">
      <c r="A930" s="520" t="str">
        <f t="shared" si="3"/>
        <v>1899年12月</v>
      </c>
      <c r="B930" s="522"/>
      <c r="C930" s="522"/>
      <c r="D930" s="222"/>
      <c r="E930" s="522"/>
    </row>
    <row r="931">
      <c r="A931" s="520" t="str">
        <f t="shared" si="3"/>
        <v>1899年12月</v>
      </c>
      <c r="B931" s="522"/>
      <c r="C931" s="522"/>
      <c r="D931" s="222"/>
      <c r="E931" s="522"/>
    </row>
    <row r="932">
      <c r="A932" s="520" t="str">
        <f t="shared" si="3"/>
        <v>1899年12月</v>
      </c>
      <c r="B932" s="522"/>
      <c r="C932" s="522"/>
      <c r="D932" s="222"/>
      <c r="E932" s="522"/>
    </row>
    <row r="933">
      <c r="A933" s="520" t="str">
        <f t="shared" si="3"/>
        <v>1899年12月</v>
      </c>
      <c r="B933" s="522"/>
      <c r="C933" s="522"/>
      <c r="D933" s="222"/>
      <c r="E933" s="522"/>
    </row>
    <row r="934">
      <c r="A934" s="520" t="str">
        <f t="shared" si="3"/>
        <v>1899年12月</v>
      </c>
      <c r="B934" s="522"/>
      <c r="C934" s="522"/>
      <c r="D934" s="222"/>
      <c r="E934" s="522"/>
    </row>
    <row r="935">
      <c r="A935" s="520" t="str">
        <f t="shared" si="3"/>
        <v>1899年12月</v>
      </c>
      <c r="B935" s="522"/>
      <c r="C935" s="522"/>
      <c r="D935" s="222"/>
      <c r="E935" s="522"/>
    </row>
    <row r="936">
      <c r="A936" s="522"/>
      <c r="B936" s="522"/>
      <c r="C936" s="522"/>
      <c r="D936" s="222"/>
      <c r="E936" s="522"/>
    </row>
    <row r="937">
      <c r="A937" s="522"/>
      <c r="B937" s="522"/>
      <c r="C937" s="522"/>
      <c r="D937" s="222"/>
      <c r="E937" s="522"/>
    </row>
    <row r="938">
      <c r="A938" s="522"/>
      <c r="B938" s="522"/>
      <c r="C938" s="522"/>
      <c r="D938" s="222"/>
      <c r="E938" s="522"/>
    </row>
    <row r="939">
      <c r="A939" s="522"/>
      <c r="B939" s="522"/>
      <c r="C939" s="522"/>
      <c r="D939" s="222"/>
      <c r="E939" s="522"/>
    </row>
    <row r="940">
      <c r="A940" s="522"/>
      <c r="B940" s="522"/>
      <c r="C940" s="522"/>
      <c r="D940" s="222"/>
      <c r="E940" s="522"/>
    </row>
    <row r="941">
      <c r="A941" s="522"/>
      <c r="B941" s="522"/>
      <c r="C941" s="522"/>
      <c r="D941" s="222"/>
      <c r="E941" s="522"/>
    </row>
    <row r="942">
      <c r="A942" s="522"/>
      <c r="B942" s="522"/>
      <c r="C942" s="522"/>
      <c r="D942" s="222"/>
      <c r="E942" s="522"/>
    </row>
    <row r="943">
      <c r="A943" s="522"/>
      <c r="B943" s="522"/>
      <c r="C943" s="522"/>
      <c r="D943" s="222"/>
      <c r="E943" s="522"/>
    </row>
    <row r="944">
      <c r="A944" s="522"/>
      <c r="B944" s="522"/>
      <c r="C944" s="522"/>
      <c r="D944" s="222"/>
      <c r="E944" s="522"/>
    </row>
    <row r="945">
      <c r="A945" s="522"/>
      <c r="B945" s="522"/>
      <c r="C945" s="522"/>
      <c r="D945" s="222"/>
      <c r="E945" s="522"/>
    </row>
    <row r="946">
      <c r="A946" s="522"/>
      <c r="B946" s="522"/>
      <c r="C946" s="522"/>
      <c r="D946" s="222"/>
      <c r="E946" s="522"/>
    </row>
    <row r="947">
      <c r="A947" s="522"/>
      <c r="B947" s="522"/>
      <c r="C947" s="522"/>
      <c r="D947" s="222"/>
      <c r="E947" s="522"/>
    </row>
    <row r="948">
      <c r="A948" s="522"/>
      <c r="B948" s="522"/>
      <c r="C948" s="522"/>
      <c r="D948" s="222"/>
      <c r="E948" s="522"/>
    </row>
    <row r="949">
      <c r="A949" s="522"/>
      <c r="B949" s="522"/>
      <c r="C949" s="522"/>
      <c r="D949" s="222"/>
      <c r="E949" s="522"/>
    </row>
    <row r="950">
      <c r="A950" s="522"/>
      <c r="B950" s="522"/>
      <c r="C950" s="522"/>
      <c r="D950" s="222"/>
      <c r="E950" s="522"/>
    </row>
    <row r="951">
      <c r="A951" s="522"/>
      <c r="B951" s="522"/>
      <c r="C951" s="522"/>
      <c r="D951" s="222"/>
      <c r="E951" s="522"/>
    </row>
    <row r="952">
      <c r="A952" s="522"/>
      <c r="B952" s="522"/>
      <c r="C952" s="522"/>
      <c r="D952" s="222"/>
      <c r="E952" s="522"/>
    </row>
    <row r="953">
      <c r="A953" s="522"/>
      <c r="B953" s="522"/>
      <c r="C953" s="522"/>
      <c r="D953" s="222"/>
      <c r="E953" s="522"/>
    </row>
    <row r="954">
      <c r="A954" s="522"/>
      <c r="B954" s="522"/>
      <c r="C954" s="522"/>
      <c r="D954" s="222"/>
      <c r="E954" s="522"/>
    </row>
    <row r="955">
      <c r="A955" s="522"/>
      <c r="B955" s="522"/>
      <c r="C955" s="522"/>
      <c r="D955" s="222"/>
      <c r="E955" s="522"/>
    </row>
    <row r="956">
      <c r="A956" s="522"/>
      <c r="B956" s="522"/>
      <c r="C956" s="522"/>
      <c r="D956" s="222"/>
      <c r="E956" s="522"/>
    </row>
    <row r="957">
      <c r="A957" s="522"/>
      <c r="B957" s="522"/>
      <c r="C957" s="522"/>
      <c r="D957" s="222"/>
      <c r="E957" s="522"/>
    </row>
    <row r="958">
      <c r="A958" s="522"/>
      <c r="B958" s="522"/>
      <c r="C958" s="522"/>
      <c r="D958" s="222"/>
      <c r="E958" s="522"/>
    </row>
    <row r="959">
      <c r="A959" s="522"/>
      <c r="B959" s="522"/>
      <c r="C959" s="522"/>
      <c r="D959" s="222"/>
      <c r="E959" s="522"/>
    </row>
    <row r="960">
      <c r="A960" s="522"/>
      <c r="B960" s="522"/>
      <c r="C960" s="522"/>
      <c r="D960" s="222"/>
      <c r="E960" s="522"/>
    </row>
    <row r="961">
      <c r="A961" s="522"/>
      <c r="B961" s="522"/>
      <c r="C961" s="522"/>
      <c r="D961" s="222"/>
      <c r="E961" s="522"/>
    </row>
    <row r="962">
      <c r="A962" s="522"/>
      <c r="B962" s="522"/>
      <c r="C962" s="522"/>
      <c r="D962" s="222"/>
      <c r="E962" s="522"/>
    </row>
    <row r="963">
      <c r="A963" s="522"/>
      <c r="B963" s="522"/>
      <c r="C963" s="522"/>
      <c r="D963" s="222"/>
      <c r="E963" s="522"/>
    </row>
    <row r="964">
      <c r="A964" s="522"/>
      <c r="B964" s="522"/>
      <c r="C964" s="522"/>
      <c r="D964" s="222"/>
      <c r="E964" s="522"/>
    </row>
    <row r="965">
      <c r="A965" s="522"/>
      <c r="B965" s="522"/>
      <c r="C965" s="522"/>
      <c r="D965" s="222"/>
      <c r="E965" s="522"/>
    </row>
    <row r="966">
      <c r="A966" s="522"/>
      <c r="B966" s="522"/>
      <c r="C966" s="522"/>
      <c r="D966" s="222"/>
      <c r="E966" s="522"/>
    </row>
    <row r="967">
      <c r="A967" s="522"/>
      <c r="B967" s="522"/>
      <c r="C967" s="522"/>
      <c r="D967" s="222"/>
      <c r="E967" s="522"/>
    </row>
    <row r="968">
      <c r="A968" s="522"/>
      <c r="B968" s="522"/>
      <c r="C968" s="522"/>
      <c r="D968" s="222"/>
      <c r="E968" s="522"/>
    </row>
    <row r="969">
      <c r="A969" s="522"/>
      <c r="B969" s="522"/>
      <c r="C969" s="522"/>
      <c r="D969" s="222"/>
      <c r="E969" s="522"/>
    </row>
    <row r="970">
      <c r="A970" s="522"/>
      <c r="B970" s="522"/>
      <c r="C970" s="522"/>
      <c r="D970" s="222"/>
      <c r="E970" s="522"/>
    </row>
    <row r="971">
      <c r="A971" s="522"/>
      <c r="B971" s="522"/>
      <c r="C971" s="522"/>
      <c r="D971" s="222"/>
      <c r="E971" s="522"/>
    </row>
    <row r="972">
      <c r="A972" s="522"/>
      <c r="B972" s="522"/>
      <c r="C972" s="522"/>
      <c r="D972" s="222"/>
      <c r="E972" s="522"/>
    </row>
    <row r="973">
      <c r="A973" s="522"/>
      <c r="B973" s="522"/>
      <c r="C973" s="522"/>
      <c r="D973" s="222"/>
      <c r="E973" s="522"/>
    </row>
    <row r="974">
      <c r="A974" s="522"/>
      <c r="B974" s="522"/>
      <c r="C974" s="522"/>
      <c r="D974" s="222"/>
      <c r="E974" s="522"/>
    </row>
    <row r="975">
      <c r="A975" s="522"/>
      <c r="B975" s="522"/>
      <c r="C975" s="522"/>
      <c r="D975" s="222"/>
      <c r="E975" s="522"/>
    </row>
    <row r="976">
      <c r="A976" s="522"/>
      <c r="B976" s="522"/>
      <c r="C976" s="522"/>
      <c r="D976" s="222"/>
      <c r="E976" s="522"/>
    </row>
    <row r="977">
      <c r="A977" s="522"/>
      <c r="B977" s="522"/>
      <c r="C977" s="522"/>
      <c r="D977" s="222"/>
      <c r="E977" s="522"/>
    </row>
    <row r="978">
      <c r="A978" s="522"/>
      <c r="B978" s="522"/>
      <c r="C978" s="522"/>
      <c r="D978" s="222"/>
      <c r="E978" s="522"/>
    </row>
    <row r="979">
      <c r="A979" s="522"/>
      <c r="B979" s="522"/>
      <c r="C979" s="522"/>
      <c r="D979" s="222"/>
      <c r="E979" s="522"/>
    </row>
    <row r="980">
      <c r="A980" s="522"/>
      <c r="B980" s="522"/>
      <c r="C980" s="522"/>
      <c r="D980" s="222"/>
      <c r="E980" s="522"/>
    </row>
    <row r="981">
      <c r="A981" s="522"/>
      <c r="B981" s="522"/>
      <c r="C981" s="522"/>
      <c r="D981" s="222"/>
      <c r="E981" s="522"/>
    </row>
    <row r="982">
      <c r="A982" s="522"/>
      <c r="B982" s="522"/>
      <c r="C982" s="522"/>
      <c r="D982" s="222"/>
      <c r="E982" s="522"/>
    </row>
    <row r="983">
      <c r="A983" s="522"/>
      <c r="B983" s="522"/>
      <c r="C983" s="522"/>
      <c r="D983" s="222"/>
      <c r="E983" s="522"/>
    </row>
    <row r="984">
      <c r="A984" s="522"/>
      <c r="B984" s="522"/>
      <c r="C984" s="522"/>
      <c r="D984" s="222"/>
      <c r="E984" s="522"/>
    </row>
    <row r="985">
      <c r="A985" s="522"/>
      <c r="B985" s="522"/>
      <c r="C985" s="522"/>
      <c r="D985" s="222"/>
      <c r="E985" s="522"/>
    </row>
    <row r="986">
      <c r="A986" s="522"/>
      <c r="B986" s="522"/>
      <c r="C986" s="522"/>
      <c r="D986" s="222"/>
      <c r="E986" s="522"/>
    </row>
    <row r="987">
      <c r="A987" s="522"/>
      <c r="B987" s="522"/>
      <c r="C987" s="522"/>
      <c r="D987" s="222"/>
      <c r="E987" s="522"/>
    </row>
    <row r="988">
      <c r="A988" s="522"/>
      <c r="B988" s="522"/>
      <c r="C988" s="522"/>
      <c r="D988" s="222"/>
      <c r="E988" s="522"/>
    </row>
    <row r="989">
      <c r="A989" s="522"/>
      <c r="B989" s="522"/>
      <c r="C989" s="522"/>
      <c r="D989" s="222"/>
      <c r="E989" s="522"/>
    </row>
    <row r="990">
      <c r="A990" s="522"/>
      <c r="B990" s="522"/>
      <c r="C990" s="522"/>
      <c r="D990" s="222"/>
      <c r="E990" s="522"/>
    </row>
    <row r="991">
      <c r="A991" s="522"/>
      <c r="B991" s="522"/>
      <c r="C991" s="522"/>
      <c r="D991" s="222"/>
      <c r="E991" s="522"/>
    </row>
    <row r="992">
      <c r="A992" s="522"/>
      <c r="B992" s="522"/>
      <c r="C992" s="522"/>
      <c r="D992" s="222"/>
      <c r="E992" s="522"/>
    </row>
    <row r="993">
      <c r="A993" s="522"/>
      <c r="B993" s="522"/>
      <c r="C993" s="522"/>
      <c r="D993" s="222"/>
      <c r="E993" s="522"/>
    </row>
    <row r="994">
      <c r="A994" s="522"/>
      <c r="B994" s="522"/>
      <c r="C994" s="522"/>
      <c r="D994" s="222"/>
      <c r="E994" s="522"/>
    </row>
    <row r="995">
      <c r="A995" s="522"/>
      <c r="B995" s="522"/>
      <c r="C995" s="522"/>
      <c r="D995" s="222"/>
      <c r="E995" s="522"/>
    </row>
    <row r="996">
      <c r="A996" s="522"/>
      <c r="B996" s="522"/>
      <c r="C996" s="522"/>
      <c r="D996" s="222"/>
      <c r="E996" s="522"/>
    </row>
    <row r="997">
      <c r="A997" s="522"/>
      <c r="B997" s="522"/>
      <c r="C997" s="522"/>
      <c r="D997" s="222"/>
      <c r="E997" s="522"/>
    </row>
    <row r="998">
      <c r="A998" s="522"/>
      <c r="B998" s="522"/>
      <c r="C998" s="522"/>
      <c r="D998" s="222"/>
      <c r="E998" s="522"/>
    </row>
    <row r="999">
      <c r="A999" s="522"/>
      <c r="B999" s="522"/>
      <c r="C999" s="522"/>
      <c r="D999" s="222"/>
      <c r="E999" s="522"/>
    </row>
    <row r="1000">
      <c r="A1000" s="522"/>
      <c r="B1000" s="522"/>
      <c r="C1000" s="522"/>
      <c r="D1000" s="222"/>
      <c r="E1000" s="522"/>
    </row>
    <row r="1001">
      <c r="A1001" s="522"/>
      <c r="B1001" s="522"/>
      <c r="C1001" s="522"/>
      <c r="D1001" s="222"/>
      <c r="E1001" s="522"/>
    </row>
  </sheetData>
  <dataValidations>
    <dataValidation type="list" allowBlank="1" showErrorMessage="1" sqref="C171">
      <formula1>"一括,2分割,6分割,12分割,24分割,36分割,50分割,36分割,CBS,頭金10万,頭金10"</formula1>
    </dataValidation>
    <dataValidation type="custom" allowBlank="1" showDropDown="1" sqref="E90:E232 E258:E371">
      <formula1>OR(NOT(ISERROR(DATEVALUE(E90))), AND(ISNUMBER(E90), LEFT(CELL("format", E90))="D"))</formula1>
    </dataValidation>
    <dataValidation type="list" allowBlank="1" showErrorMessage="1" sqref="C156">
      <formula1>"一括,2分割,6分割,12分割,24分割,36分割,50分割,36分割,CBS,頭金10万+24分割,頭金20万+24分割,頭金30万+24分割,頭金20万＋6分割"</formula1>
    </dataValidation>
    <dataValidation type="list" allowBlank="1" showErrorMessage="1" sqref="C3:C151 C153:C155 C157:C170 C172:C1001">
      <formula1>"一括,CBS,京都信販,頭金10万+24分割,頭金20万+24分割,頭金30万+24分割,頭金20万＋6分割,2分割,6分割,12分割,24分割,36分割,50分割,36分割,60分割"</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49.63"/>
    <col customWidth="1" min="6" max="6" width="22.25"/>
    <col customWidth="1" min="96" max="96" width="39.75"/>
    <col customWidth="1" min="108" max="108" width="14.25"/>
  </cols>
  <sheetData>
    <row r="1">
      <c r="A1" s="583" t="s">
        <v>25680</v>
      </c>
      <c r="B1" s="583" t="s">
        <v>25681</v>
      </c>
      <c r="C1" s="583" t="s">
        <v>362</v>
      </c>
      <c r="D1" s="583" t="s">
        <v>25682</v>
      </c>
      <c r="E1" s="583" t="s">
        <v>25683</v>
      </c>
      <c r="F1" s="583" t="s">
        <v>25684</v>
      </c>
      <c r="G1" s="583" t="s">
        <v>25685</v>
      </c>
      <c r="H1" s="583" t="s">
        <v>25686</v>
      </c>
      <c r="I1" s="583" t="s">
        <v>25687</v>
      </c>
      <c r="J1" s="583" t="s">
        <v>25688</v>
      </c>
      <c r="K1" s="583" t="s">
        <v>25689</v>
      </c>
      <c r="L1" s="583" t="s">
        <v>25690</v>
      </c>
      <c r="M1" s="583" t="s">
        <v>25691</v>
      </c>
      <c r="N1" s="583" t="s">
        <v>25692</v>
      </c>
      <c r="O1" s="583" t="s">
        <v>25693</v>
      </c>
      <c r="P1" s="583" t="s">
        <v>25694</v>
      </c>
      <c r="Q1" s="583" t="s">
        <v>25695</v>
      </c>
      <c r="R1" s="583" t="s">
        <v>25696</v>
      </c>
      <c r="S1" s="583" t="s">
        <v>25697</v>
      </c>
      <c r="T1" s="583" t="s">
        <v>25698</v>
      </c>
      <c r="U1" s="583" t="s">
        <v>25699</v>
      </c>
      <c r="V1" s="583" t="s">
        <v>25700</v>
      </c>
      <c r="W1" s="584" t="s">
        <v>25701</v>
      </c>
      <c r="X1" s="583" t="s">
        <v>25702</v>
      </c>
      <c r="Y1" s="583" t="s">
        <v>25686</v>
      </c>
      <c r="Z1" s="583" t="s">
        <v>25703</v>
      </c>
      <c r="AA1" s="583" t="s">
        <v>25704</v>
      </c>
      <c r="AB1" s="583" t="s">
        <v>25705</v>
      </c>
      <c r="AC1" s="583" t="s">
        <v>25706</v>
      </c>
      <c r="AD1" s="583" t="s">
        <v>25707</v>
      </c>
      <c r="AE1" s="583" t="s">
        <v>25708</v>
      </c>
      <c r="AF1" s="583" t="s">
        <v>25709</v>
      </c>
      <c r="AG1" s="583" t="s">
        <v>25710</v>
      </c>
      <c r="AH1" s="583" t="s">
        <v>25711</v>
      </c>
      <c r="AI1" s="583" t="s">
        <v>25712</v>
      </c>
      <c r="AJ1" s="583" t="s">
        <v>25713</v>
      </c>
      <c r="AK1" s="583" t="s">
        <v>25714</v>
      </c>
      <c r="AL1" s="583" t="s">
        <v>25715</v>
      </c>
      <c r="AM1" s="583" t="s">
        <v>25716</v>
      </c>
      <c r="AN1" s="583" t="s">
        <v>25717</v>
      </c>
      <c r="AO1" s="583" t="s">
        <v>25718</v>
      </c>
      <c r="AP1" s="583" t="s">
        <v>25719</v>
      </c>
      <c r="AQ1" s="583" t="s">
        <v>25720</v>
      </c>
      <c r="AR1" s="583" t="s">
        <v>25721</v>
      </c>
      <c r="AS1" s="583" t="s">
        <v>25722</v>
      </c>
      <c r="AT1" s="583" t="s">
        <v>25723</v>
      </c>
      <c r="AU1" s="583" t="s">
        <v>25724</v>
      </c>
      <c r="AV1" s="583" t="s">
        <v>25725</v>
      </c>
      <c r="AW1" s="583" t="s">
        <v>25726</v>
      </c>
      <c r="AX1" s="583" t="s">
        <v>25727</v>
      </c>
      <c r="AY1" s="583" t="s">
        <v>25728</v>
      </c>
      <c r="AZ1" s="583" t="s">
        <v>25729</v>
      </c>
      <c r="BA1" s="583" t="s">
        <v>25730</v>
      </c>
      <c r="BB1" s="583" t="s">
        <v>25731</v>
      </c>
      <c r="BC1" s="583" t="s">
        <v>25732</v>
      </c>
      <c r="BD1" s="583" t="s">
        <v>25733</v>
      </c>
      <c r="BE1" s="583" t="s">
        <v>25734</v>
      </c>
      <c r="BF1" s="583" t="s">
        <v>25735</v>
      </c>
      <c r="BG1" s="583" t="s">
        <v>25736</v>
      </c>
      <c r="BH1" s="583" t="s">
        <v>25737</v>
      </c>
      <c r="BI1" s="583" t="s">
        <v>25738</v>
      </c>
      <c r="BJ1" s="583" t="s">
        <v>25739</v>
      </c>
      <c r="BK1" s="583" t="s">
        <v>25740</v>
      </c>
      <c r="BL1" s="583" t="s">
        <v>25741</v>
      </c>
      <c r="BM1" s="583" t="s">
        <v>25742</v>
      </c>
      <c r="BN1" s="583" t="s">
        <v>25743</v>
      </c>
      <c r="BO1" s="583" t="s">
        <v>25744</v>
      </c>
      <c r="BP1" s="583" t="s">
        <v>25745</v>
      </c>
      <c r="BQ1" s="583" t="s">
        <v>25746</v>
      </c>
      <c r="BR1" s="583" t="s">
        <v>25747</v>
      </c>
      <c r="BS1" s="583" t="s">
        <v>25748</v>
      </c>
      <c r="BT1" s="583" t="s">
        <v>25749</v>
      </c>
      <c r="BU1" s="583" t="s">
        <v>25750</v>
      </c>
      <c r="BV1" s="583" t="s">
        <v>25751</v>
      </c>
      <c r="BW1" s="583" t="s">
        <v>25752</v>
      </c>
      <c r="BX1" s="583" t="s">
        <v>25753</v>
      </c>
      <c r="BY1" s="583" t="s">
        <v>25754</v>
      </c>
      <c r="BZ1" s="583" t="s">
        <v>25755</v>
      </c>
      <c r="CA1" s="583" t="s">
        <v>25756</v>
      </c>
      <c r="CB1" s="583" t="s">
        <v>25757</v>
      </c>
      <c r="CC1" s="583" t="s">
        <v>25758</v>
      </c>
      <c r="CD1" s="583" t="s">
        <v>25759</v>
      </c>
      <c r="CE1" s="583" t="s">
        <v>25760</v>
      </c>
      <c r="CF1" s="583" t="s">
        <v>25761</v>
      </c>
      <c r="CG1" s="583" t="s">
        <v>25762</v>
      </c>
      <c r="CH1" s="583" t="s">
        <v>25763</v>
      </c>
      <c r="CI1" s="583" t="s">
        <v>25764</v>
      </c>
      <c r="CJ1" s="583" t="s">
        <v>25765</v>
      </c>
      <c r="CK1" s="583" t="s">
        <v>25766</v>
      </c>
      <c r="CL1" s="583" t="s">
        <v>25767</v>
      </c>
      <c r="CM1" s="583" t="s">
        <v>25768</v>
      </c>
      <c r="CN1" s="583" t="s">
        <v>25769</v>
      </c>
      <c r="CO1" s="583" t="s">
        <v>25770</v>
      </c>
      <c r="CP1" s="583" t="s">
        <v>25771</v>
      </c>
      <c r="CQ1" s="583" t="s">
        <v>25772</v>
      </c>
      <c r="CR1" s="583" t="s">
        <v>25773</v>
      </c>
      <c r="CS1" s="583" t="s">
        <v>25774</v>
      </c>
      <c r="CT1" s="583" t="s">
        <v>25775</v>
      </c>
      <c r="CU1" s="583" t="s">
        <v>25776</v>
      </c>
      <c r="CV1" s="583" t="s">
        <v>25777</v>
      </c>
      <c r="CW1" s="583" t="s">
        <v>25778</v>
      </c>
      <c r="CX1" s="583" t="s">
        <v>25779</v>
      </c>
      <c r="CY1" s="583" t="s">
        <v>25780</v>
      </c>
      <c r="CZ1" s="583" t="s">
        <v>25781</v>
      </c>
      <c r="DA1" s="583" t="s">
        <v>25782</v>
      </c>
      <c r="DB1" s="583" t="s">
        <v>25783</v>
      </c>
      <c r="DC1" s="583" t="s">
        <v>25784</v>
      </c>
      <c r="DD1" s="583" t="s">
        <v>25785</v>
      </c>
      <c r="DE1" s="583" t="s">
        <v>25786</v>
      </c>
      <c r="DF1" s="583" t="s">
        <v>25787</v>
      </c>
      <c r="DG1" s="583" t="s">
        <v>25788</v>
      </c>
      <c r="DH1" s="583" t="s">
        <v>25789</v>
      </c>
      <c r="DI1" s="583" t="s">
        <v>25773</v>
      </c>
      <c r="DJ1" s="583" t="s">
        <v>25790</v>
      </c>
      <c r="DK1" s="583" t="s">
        <v>25791</v>
      </c>
      <c r="DL1" s="583" t="s">
        <v>25792</v>
      </c>
      <c r="DM1" s="583" t="s">
        <v>25793</v>
      </c>
      <c r="DN1" s="583" t="s">
        <v>25794</v>
      </c>
      <c r="DO1" s="583" t="s">
        <v>25795</v>
      </c>
      <c r="DP1" s="583" t="s">
        <v>25796</v>
      </c>
      <c r="DQ1" s="583" t="s">
        <v>25797</v>
      </c>
      <c r="DR1" s="583" t="s">
        <v>25700</v>
      </c>
      <c r="DS1" s="583" t="s">
        <v>25798</v>
      </c>
      <c r="DT1" s="583" t="s">
        <v>25799</v>
      </c>
      <c r="DU1" s="583" t="s">
        <v>25800</v>
      </c>
      <c r="DV1" s="583" t="s">
        <v>25801</v>
      </c>
      <c r="DW1" s="583" t="s">
        <v>25802</v>
      </c>
      <c r="DX1" s="583" t="s">
        <v>25803</v>
      </c>
      <c r="DY1" s="583" t="s">
        <v>25804</v>
      </c>
      <c r="DZ1" s="583" t="s">
        <v>25805</v>
      </c>
      <c r="EA1" s="583" t="s">
        <v>25806</v>
      </c>
      <c r="EB1" s="583" t="s">
        <v>25807</v>
      </c>
      <c r="EC1" s="583" t="s">
        <v>25808</v>
      </c>
      <c r="ED1" s="583" t="s">
        <v>25809</v>
      </c>
      <c r="EE1" s="583" t="s">
        <v>25810</v>
      </c>
      <c r="EF1" s="583" t="s">
        <v>25811</v>
      </c>
      <c r="EG1" s="583" t="s">
        <v>25812</v>
      </c>
      <c r="EH1" s="583" t="s">
        <v>25813</v>
      </c>
      <c r="EI1" s="583" t="s">
        <v>25814</v>
      </c>
      <c r="EJ1" s="583" t="s">
        <v>25815</v>
      </c>
      <c r="EK1" s="583" t="s">
        <v>25816</v>
      </c>
      <c r="EL1" s="583" t="s">
        <v>25817</v>
      </c>
      <c r="EM1" s="583" t="s">
        <v>25818</v>
      </c>
      <c r="EN1" s="583" t="s">
        <v>25819</v>
      </c>
      <c r="EO1" s="583" t="s">
        <v>25820</v>
      </c>
      <c r="EP1" s="583" t="s">
        <v>25821</v>
      </c>
      <c r="EQ1" s="583" t="s">
        <v>25822</v>
      </c>
      <c r="ER1" s="583" t="s">
        <v>25823</v>
      </c>
      <c r="ES1" s="583" t="s">
        <v>25824</v>
      </c>
      <c r="ET1" s="583" t="s">
        <v>25825</v>
      </c>
      <c r="EU1" s="583" t="s">
        <v>25826</v>
      </c>
      <c r="EV1" s="583" t="s">
        <v>25827</v>
      </c>
      <c r="EW1" s="583" t="s">
        <v>25828</v>
      </c>
      <c r="EX1" s="583" t="s">
        <v>25829</v>
      </c>
      <c r="EY1" s="583" t="s">
        <v>25830</v>
      </c>
      <c r="EZ1" s="583" t="s">
        <v>25831</v>
      </c>
      <c r="FA1" s="583" t="s">
        <v>25832</v>
      </c>
      <c r="FB1" s="583" t="s">
        <v>25833</v>
      </c>
      <c r="FC1" s="583" t="s">
        <v>25834</v>
      </c>
      <c r="FD1" s="583" t="s">
        <v>25835</v>
      </c>
      <c r="FE1" s="583" t="s">
        <v>25836</v>
      </c>
      <c r="FF1" s="583" t="s">
        <v>25837</v>
      </c>
      <c r="FG1" s="583" t="s">
        <v>25838</v>
      </c>
      <c r="FH1" s="583" t="s">
        <v>25839</v>
      </c>
      <c r="FI1" s="583" t="s">
        <v>25840</v>
      </c>
      <c r="FJ1" s="583" t="s">
        <v>25841</v>
      </c>
      <c r="FK1" s="583" t="s">
        <v>25842</v>
      </c>
      <c r="FL1" s="583" t="s">
        <v>25843</v>
      </c>
      <c r="FM1" s="583" t="s">
        <v>25844</v>
      </c>
      <c r="FN1" s="583" t="s">
        <v>25845</v>
      </c>
      <c r="FO1" s="583" t="s">
        <v>25846</v>
      </c>
      <c r="FP1" s="583" t="s">
        <v>25847</v>
      </c>
      <c r="FQ1" s="583" t="s">
        <v>25848</v>
      </c>
      <c r="FR1" s="583" t="s">
        <v>25849</v>
      </c>
      <c r="FS1" s="583" t="s">
        <v>25850</v>
      </c>
      <c r="FT1" s="583" t="s">
        <v>25851</v>
      </c>
      <c r="FU1" s="583" t="s">
        <v>25852</v>
      </c>
      <c r="FV1" s="583" t="s">
        <v>25853</v>
      </c>
      <c r="FW1" s="583" t="s">
        <v>25854</v>
      </c>
      <c r="FX1" s="583" t="s">
        <v>25855</v>
      </c>
      <c r="FY1" s="583" t="s">
        <v>25856</v>
      </c>
      <c r="FZ1" s="583" t="s">
        <v>25857</v>
      </c>
      <c r="GA1" s="583" t="s">
        <v>25858</v>
      </c>
      <c r="GB1" s="583"/>
      <c r="GC1" s="583"/>
      <c r="GD1" s="583"/>
      <c r="GE1" s="583"/>
      <c r="GF1" s="583"/>
      <c r="GG1" s="583"/>
      <c r="GH1" s="583"/>
      <c r="GI1" s="583"/>
      <c r="GJ1" s="583"/>
      <c r="GK1" s="583"/>
      <c r="GL1" s="583"/>
      <c r="GM1" s="583"/>
      <c r="GN1" s="583"/>
      <c r="GO1" s="583"/>
      <c r="GP1" s="583"/>
      <c r="GQ1" s="583"/>
      <c r="GR1" s="583"/>
      <c r="GS1" s="583"/>
      <c r="GT1" s="583"/>
      <c r="GU1" s="583"/>
      <c r="GV1" s="583"/>
      <c r="GW1" s="583"/>
      <c r="GX1" s="583"/>
      <c r="GY1" s="583"/>
      <c r="GZ1" s="583"/>
      <c r="HA1" s="583"/>
    </row>
    <row r="2">
      <c r="A2" s="492">
        <v>6313030.0</v>
      </c>
      <c r="B2" s="583" t="s">
        <v>25859</v>
      </c>
      <c r="C2" s="583" t="s">
        <v>399</v>
      </c>
      <c r="D2" s="585">
        <v>45717.431296296294</v>
      </c>
      <c r="E2" s="585">
        <v>45717.444814814815</v>
      </c>
      <c r="F2" s="585">
        <v>45717.45769675926</v>
      </c>
      <c r="H2" s="583" t="s">
        <v>25860</v>
      </c>
      <c r="K2" s="494"/>
      <c r="L2" s="494"/>
      <c r="M2" s="494"/>
      <c r="N2" s="494"/>
      <c r="O2" s="494"/>
      <c r="P2" s="494"/>
      <c r="Q2" s="494"/>
      <c r="R2" s="494"/>
      <c r="S2" s="494"/>
      <c r="T2" s="494"/>
      <c r="U2" s="494"/>
      <c r="V2" s="583" t="s">
        <v>25861</v>
      </c>
      <c r="W2" s="584" t="s">
        <v>25862</v>
      </c>
      <c r="X2" s="494"/>
      <c r="Y2" s="494"/>
      <c r="Z2" s="494"/>
      <c r="AA2" s="494"/>
      <c r="AB2" s="494"/>
      <c r="AC2" s="494"/>
      <c r="AD2" s="494"/>
      <c r="AE2" s="494"/>
      <c r="AF2" s="494"/>
      <c r="AG2" s="494"/>
      <c r="AH2" s="494"/>
      <c r="AI2" s="494"/>
      <c r="AJ2" s="494"/>
      <c r="AK2" s="494"/>
      <c r="AL2" s="494"/>
      <c r="AM2" s="494"/>
      <c r="AN2" s="494"/>
      <c r="AO2" s="494"/>
      <c r="AP2" s="494"/>
      <c r="AQ2" s="494"/>
      <c r="AR2" s="494"/>
      <c r="AS2" s="494"/>
      <c r="AT2" s="494"/>
      <c r="AU2" s="494"/>
      <c r="AV2" s="494"/>
      <c r="AW2" s="494"/>
      <c r="AX2" s="494"/>
      <c r="AY2" s="494"/>
      <c r="AZ2" s="494"/>
      <c r="BA2" s="494"/>
      <c r="BB2" s="494"/>
      <c r="BC2" s="494"/>
      <c r="BD2" s="494"/>
      <c r="BE2" s="494"/>
      <c r="BF2" s="494"/>
      <c r="BG2" s="494"/>
      <c r="BH2" s="583" t="s">
        <v>25863</v>
      </c>
      <c r="BI2" s="494"/>
      <c r="BJ2" s="494"/>
      <c r="BK2" s="494"/>
      <c r="BL2" s="494"/>
      <c r="BM2" s="494"/>
      <c r="BN2" s="494"/>
      <c r="BO2" s="494"/>
      <c r="BP2" s="494"/>
      <c r="BQ2" s="494"/>
      <c r="BR2" s="494"/>
      <c r="BS2" s="494"/>
      <c r="BT2" s="494"/>
      <c r="BU2" s="494"/>
      <c r="BV2" s="494"/>
      <c r="BW2" s="494"/>
      <c r="BX2" s="494"/>
      <c r="BY2" s="494"/>
      <c r="BZ2" s="494"/>
      <c r="CA2" s="494"/>
      <c r="CB2" s="494"/>
      <c r="CC2" s="494"/>
      <c r="CD2" s="494"/>
      <c r="CE2" s="494"/>
      <c r="CF2" s="494"/>
      <c r="CG2" s="494"/>
      <c r="CH2" s="494"/>
      <c r="CI2" s="494"/>
      <c r="CJ2" s="494"/>
      <c r="CK2" s="494"/>
      <c r="CL2" s="494"/>
      <c r="CM2" s="494"/>
      <c r="CN2" s="494"/>
      <c r="CO2" s="494"/>
      <c r="CP2" s="494"/>
      <c r="CQ2" s="494"/>
      <c r="CR2" s="583" t="s">
        <v>25864</v>
      </c>
      <c r="CU2" s="494"/>
      <c r="CV2" s="494"/>
      <c r="CW2" s="494"/>
      <c r="CX2" s="494"/>
      <c r="CY2" s="494"/>
      <c r="CZ2" s="494"/>
      <c r="DA2" s="494"/>
      <c r="DB2" s="494"/>
      <c r="DC2" s="494"/>
      <c r="DD2" s="494"/>
      <c r="DE2" s="494"/>
      <c r="DF2" s="494"/>
      <c r="DG2" s="494"/>
      <c r="DH2" s="494"/>
      <c r="DI2" s="583" t="s">
        <v>25864</v>
      </c>
      <c r="DL2" s="494"/>
      <c r="DM2" s="494"/>
      <c r="DN2" s="583" t="s">
        <v>25865</v>
      </c>
      <c r="DO2" s="494"/>
      <c r="DP2" s="494"/>
      <c r="DQ2" s="494"/>
      <c r="DR2" s="583" t="s">
        <v>25861</v>
      </c>
      <c r="DS2" s="494"/>
      <c r="DT2" s="494"/>
      <c r="DU2" s="494"/>
      <c r="DV2" s="494"/>
      <c r="DW2" s="494"/>
      <c r="DX2" s="494"/>
      <c r="DY2" s="494"/>
      <c r="DZ2" s="494"/>
      <c r="EA2" s="494"/>
      <c r="EB2" s="586">
        <v>45717.0</v>
      </c>
      <c r="EC2" s="494"/>
      <c r="ED2" s="494"/>
      <c r="EE2" s="494"/>
      <c r="EF2" s="494"/>
      <c r="EG2" s="494"/>
      <c r="EH2" s="494"/>
      <c r="EI2" s="494"/>
      <c r="EJ2" s="494"/>
      <c r="EK2" s="494"/>
      <c r="EL2" s="494"/>
      <c r="EM2" s="494"/>
      <c r="EN2" s="494"/>
      <c r="EO2" s="494"/>
      <c r="EP2" s="494"/>
      <c r="EQ2" s="494"/>
      <c r="ER2" s="494"/>
      <c r="ES2" s="494"/>
      <c r="ET2" s="494"/>
      <c r="EU2" s="494"/>
      <c r="EV2" s="494"/>
      <c r="EW2" s="494"/>
      <c r="EX2" s="494"/>
      <c r="EY2" s="494"/>
      <c r="EZ2" s="494"/>
      <c r="FA2" s="494"/>
      <c r="FB2" s="494"/>
      <c r="FC2" s="494"/>
      <c r="FD2" s="494"/>
      <c r="FE2" s="583" t="s">
        <v>25866</v>
      </c>
      <c r="FG2" s="494"/>
      <c r="FH2" s="494"/>
      <c r="FI2" s="494"/>
      <c r="FJ2" s="494"/>
      <c r="FK2" s="494"/>
      <c r="FL2" s="494"/>
      <c r="FM2" s="494"/>
      <c r="FN2" s="494"/>
      <c r="FO2" s="494"/>
      <c r="FP2" s="494"/>
      <c r="FQ2" s="494"/>
      <c r="FR2" s="494"/>
      <c r="FS2" s="494"/>
      <c r="FT2" s="494"/>
      <c r="FU2" s="494"/>
      <c r="FV2" s="494"/>
      <c r="FW2" s="494"/>
      <c r="FX2" s="494"/>
      <c r="FY2" s="494"/>
      <c r="FZ2" s="494"/>
      <c r="GA2" s="494"/>
      <c r="GB2" s="494"/>
      <c r="GC2" s="494"/>
      <c r="GD2" s="494"/>
      <c r="GE2" s="494"/>
      <c r="GF2" s="494"/>
      <c r="GG2" s="494"/>
      <c r="GH2" s="494"/>
      <c r="GI2" s="494"/>
      <c r="GJ2" s="494"/>
      <c r="GK2" s="494"/>
      <c r="GL2" s="494"/>
      <c r="GM2" s="494"/>
      <c r="GN2" s="494"/>
      <c r="GO2" s="494"/>
      <c r="GP2" s="494"/>
      <c r="GQ2" s="494"/>
      <c r="GR2" s="494"/>
      <c r="GS2" s="494"/>
      <c r="GT2" s="494"/>
      <c r="GU2" s="494"/>
      <c r="GV2" s="494"/>
      <c r="GW2" s="494"/>
      <c r="GX2" s="494"/>
      <c r="GY2" s="494"/>
      <c r="GZ2" s="494"/>
      <c r="HA2" s="494"/>
    </row>
    <row r="3">
      <c r="A3" s="492">
        <v>6313034.0</v>
      </c>
      <c r="B3" s="583" t="s">
        <v>25867</v>
      </c>
      <c r="C3" s="583" t="s">
        <v>399</v>
      </c>
      <c r="D3" s="585">
        <v>45717.43974537037</v>
      </c>
      <c r="E3" s="585">
        <v>45717.45396990741</v>
      </c>
      <c r="F3" s="585">
        <v>45717.457453703704</v>
      </c>
      <c r="H3" s="583" t="s">
        <v>25860</v>
      </c>
      <c r="K3" s="494"/>
      <c r="L3" s="494"/>
      <c r="M3" s="494"/>
      <c r="N3" s="494"/>
      <c r="O3" s="494"/>
      <c r="P3" s="494"/>
      <c r="Q3" s="494"/>
      <c r="R3" s="494"/>
      <c r="S3" s="494"/>
      <c r="T3" s="583" t="s">
        <v>1514</v>
      </c>
      <c r="V3" s="583" t="s">
        <v>25861</v>
      </c>
      <c r="W3" s="584" t="s">
        <v>25862</v>
      </c>
      <c r="X3" s="494"/>
      <c r="Y3" s="494"/>
      <c r="Z3" s="494"/>
      <c r="AA3" s="494"/>
      <c r="AB3" s="494"/>
      <c r="AC3" s="494"/>
      <c r="AD3" s="494"/>
      <c r="AE3" s="494"/>
      <c r="AF3" s="494"/>
      <c r="AG3" s="494"/>
      <c r="AH3" s="494"/>
      <c r="AI3" s="494"/>
      <c r="AJ3" s="494"/>
      <c r="AK3" s="494"/>
      <c r="AL3" s="494"/>
      <c r="AM3" s="494"/>
      <c r="AN3" s="494"/>
      <c r="AO3" s="494"/>
      <c r="AP3" s="494"/>
      <c r="AQ3" s="492">
        <v>36.0</v>
      </c>
      <c r="AR3" s="586">
        <v>45717.0</v>
      </c>
      <c r="AS3" s="492">
        <v>798000.0</v>
      </c>
      <c r="AT3" s="494"/>
      <c r="AU3" s="494"/>
      <c r="AV3" s="494"/>
      <c r="AW3" s="494"/>
      <c r="AX3" s="494"/>
      <c r="AY3" s="494"/>
      <c r="AZ3" s="494"/>
      <c r="BA3" s="494"/>
      <c r="BB3" s="494"/>
      <c r="BC3" s="494"/>
      <c r="BD3" s="494"/>
      <c r="BE3" s="494"/>
      <c r="BF3" s="494"/>
      <c r="BG3" s="494"/>
      <c r="BH3" s="583" t="s">
        <v>25863</v>
      </c>
      <c r="BI3" s="494"/>
      <c r="BJ3" s="494"/>
      <c r="BK3" s="494"/>
      <c r="BL3" s="494"/>
      <c r="BM3" s="494"/>
      <c r="BN3" s="494"/>
      <c r="BO3" s="494"/>
      <c r="BP3" s="494"/>
      <c r="BQ3" s="494"/>
      <c r="BR3" s="494"/>
      <c r="BS3" s="494"/>
      <c r="BT3" s="583" t="s">
        <v>25868</v>
      </c>
      <c r="BX3" s="494"/>
      <c r="BY3" s="583" t="s">
        <v>25869</v>
      </c>
      <c r="BZ3" s="583" t="s">
        <v>25870</v>
      </c>
      <c r="CA3" s="494"/>
      <c r="CB3" s="494"/>
      <c r="CC3" s="587">
        <v>45804.0</v>
      </c>
      <c r="CD3" s="583" t="s">
        <v>25871</v>
      </c>
      <c r="CE3" s="583" t="s">
        <v>25872</v>
      </c>
      <c r="CF3" s="583" t="s">
        <v>25873</v>
      </c>
      <c r="CG3" s="494"/>
      <c r="CH3" s="494"/>
      <c r="CI3" s="494"/>
      <c r="CJ3" s="494"/>
      <c r="CK3" s="494"/>
      <c r="CL3" s="494"/>
      <c r="CM3" s="494"/>
      <c r="CN3" s="494"/>
      <c r="CO3" s="494"/>
      <c r="CP3" s="494"/>
      <c r="CQ3" s="494"/>
      <c r="CR3" s="583" t="s">
        <v>25864</v>
      </c>
      <c r="CU3" s="494"/>
      <c r="CV3" s="494"/>
      <c r="CW3" s="494"/>
      <c r="CX3" s="494"/>
      <c r="CY3" s="494"/>
      <c r="CZ3" s="494"/>
      <c r="DA3" s="494"/>
      <c r="DB3" s="494"/>
      <c r="DC3" s="494"/>
      <c r="DD3" s="583" t="s">
        <v>25865</v>
      </c>
      <c r="DE3" s="494"/>
      <c r="DF3" s="494"/>
      <c r="DG3" s="494"/>
      <c r="DH3" s="494"/>
      <c r="DI3" s="494"/>
      <c r="DJ3" s="494"/>
      <c r="DK3" s="494"/>
      <c r="DL3" s="494"/>
      <c r="DM3" s="494"/>
      <c r="DN3" s="583" t="s">
        <v>25865</v>
      </c>
      <c r="DO3" s="494"/>
      <c r="DP3" s="494"/>
      <c r="DQ3" s="494"/>
      <c r="DR3" s="583" t="s">
        <v>25861</v>
      </c>
      <c r="DS3" s="494"/>
      <c r="DT3" s="494"/>
      <c r="DU3" s="494"/>
      <c r="DV3" s="583" t="s">
        <v>25874</v>
      </c>
      <c r="EA3" s="494"/>
      <c r="EB3" s="494"/>
      <c r="EC3" s="494"/>
      <c r="ED3" s="494"/>
      <c r="EE3" s="494"/>
      <c r="EF3" s="494"/>
      <c r="EG3" s="494"/>
      <c r="EH3" s="494"/>
      <c r="EI3" s="494"/>
      <c r="EJ3" s="494"/>
      <c r="EK3" s="494"/>
      <c r="EL3" s="494"/>
      <c r="EM3" s="494"/>
      <c r="EN3" s="494"/>
      <c r="EO3" s="494"/>
      <c r="EP3" s="494"/>
      <c r="EQ3" s="494"/>
      <c r="ER3" s="494"/>
      <c r="ES3" s="494"/>
      <c r="ET3" s="494"/>
      <c r="EU3" s="494"/>
      <c r="EV3" s="494"/>
      <c r="EW3" s="494"/>
      <c r="EX3" s="494"/>
      <c r="EY3" s="494"/>
      <c r="EZ3" s="494"/>
      <c r="FA3" s="494"/>
      <c r="FB3" s="494"/>
      <c r="FC3" s="494"/>
      <c r="FD3" s="494"/>
      <c r="FE3" s="583" t="s">
        <v>25866</v>
      </c>
      <c r="FG3" s="494"/>
      <c r="FH3" s="494"/>
      <c r="FI3" s="494"/>
      <c r="FJ3" s="494"/>
      <c r="FK3" s="494"/>
      <c r="FL3" s="494"/>
      <c r="FM3" s="494"/>
      <c r="FN3" s="494"/>
      <c r="FO3" s="494"/>
      <c r="FP3" s="494"/>
      <c r="FQ3" s="494"/>
      <c r="FR3" s="494"/>
      <c r="FS3" s="494"/>
      <c r="FT3" s="494"/>
      <c r="FU3" s="494"/>
      <c r="FV3" s="494"/>
      <c r="FW3" s="494"/>
      <c r="FX3" s="494"/>
      <c r="FY3" s="494"/>
      <c r="FZ3" s="494"/>
      <c r="GA3" s="494"/>
      <c r="GB3" s="494"/>
      <c r="GC3" s="494"/>
      <c r="GD3" s="494"/>
      <c r="GE3" s="494"/>
      <c r="GF3" s="494"/>
      <c r="GG3" s="494"/>
      <c r="GH3" s="494"/>
      <c r="GI3" s="494"/>
      <c r="GJ3" s="494"/>
      <c r="GK3" s="494"/>
      <c r="GL3" s="494"/>
      <c r="GM3" s="494"/>
      <c r="GN3" s="494"/>
      <c r="GO3" s="494"/>
      <c r="GP3" s="494"/>
      <c r="GQ3" s="494"/>
      <c r="GR3" s="494"/>
      <c r="GS3" s="494"/>
      <c r="GT3" s="494"/>
      <c r="GU3" s="494"/>
      <c r="GV3" s="494"/>
      <c r="GW3" s="494"/>
      <c r="GX3" s="494"/>
      <c r="GY3" s="494"/>
      <c r="GZ3" s="494"/>
      <c r="HA3" s="494"/>
    </row>
    <row r="4">
      <c r="A4" s="492">
        <v>6313150.0</v>
      </c>
      <c r="B4" s="583" t="s">
        <v>25875</v>
      </c>
      <c r="C4" s="583" t="s">
        <v>399</v>
      </c>
      <c r="D4" s="585">
        <v>45717.44994212963</v>
      </c>
      <c r="E4" s="585">
        <v>45717.45961805555</v>
      </c>
      <c r="F4" s="585">
        <v>45717.45989583333</v>
      </c>
      <c r="H4" s="583" t="s">
        <v>25860</v>
      </c>
      <c r="K4" s="494"/>
      <c r="L4" s="494"/>
      <c r="M4" s="494"/>
      <c r="N4" s="494"/>
      <c r="O4" s="494"/>
      <c r="P4" s="494"/>
      <c r="Q4" s="494"/>
      <c r="R4" s="494"/>
      <c r="S4" s="494"/>
      <c r="T4" s="583" t="s">
        <v>1514</v>
      </c>
      <c r="V4" s="583" t="s">
        <v>25861</v>
      </c>
      <c r="W4" s="584" t="s">
        <v>25862</v>
      </c>
      <c r="X4" s="494"/>
      <c r="Y4" s="494"/>
      <c r="Z4" s="494"/>
      <c r="AA4" s="494"/>
      <c r="AB4" s="494"/>
      <c r="AC4" s="494"/>
      <c r="AD4" s="494"/>
      <c r="AE4" s="494"/>
      <c r="AF4" s="494"/>
      <c r="AG4" s="494"/>
      <c r="AH4" s="494"/>
      <c r="AI4" s="494"/>
      <c r="AJ4" s="494"/>
      <c r="AK4" s="494"/>
      <c r="AL4" s="494"/>
      <c r="AM4" s="494"/>
      <c r="AN4" s="494"/>
      <c r="AO4" s="494"/>
      <c r="AP4" s="494"/>
      <c r="AQ4" s="492">
        <v>36.0</v>
      </c>
      <c r="AR4" s="586">
        <v>45717.0</v>
      </c>
      <c r="AS4" s="588">
        <v>798000.0</v>
      </c>
      <c r="AT4" s="494"/>
      <c r="AU4" s="494"/>
      <c r="AV4" s="494"/>
      <c r="AW4" s="494"/>
      <c r="AX4" s="494"/>
      <c r="AY4" s="494"/>
      <c r="AZ4" s="494"/>
      <c r="BA4" s="494"/>
      <c r="BB4" s="494"/>
      <c r="BC4" s="494"/>
      <c r="BD4" s="494"/>
      <c r="BE4" s="494"/>
      <c r="BF4" s="494"/>
      <c r="BG4" s="494"/>
      <c r="BH4" s="583" t="s">
        <v>25863</v>
      </c>
      <c r="BI4" s="494"/>
      <c r="BJ4" s="494"/>
      <c r="BK4" s="494"/>
      <c r="BL4" s="494"/>
      <c r="BM4" s="494"/>
      <c r="BN4" s="494"/>
      <c r="BO4" s="494"/>
      <c r="BP4" s="494"/>
      <c r="BQ4" s="494"/>
      <c r="BR4" s="494"/>
      <c r="BS4" s="494"/>
      <c r="BT4" s="583" t="s">
        <v>25868</v>
      </c>
      <c r="BX4" s="494"/>
      <c r="BY4" s="583" t="s">
        <v>25869</v>
      </c>
      <c r="BZ4" s="583" t="s">
        <v>25870</v>
      </c>
      <c r="CA4" s="494"/>
      <c r="CB4" s="494"/>
      <c r="CC4" s="587">
        <v>45804.0</v>
      </c>
      <c r="CD4" s="583" t="s">
        <v>25871</v>
      </c>
      <c r="CE4" s="583" t="s">
        <v>25872</v>
      </c>
      <c r="CF4" s="583" t="s">
        <v>25873</v>
      </c>
      <c r="CG4" s="494"/>
      <c r="CH4" s="494"/>
      <c r="CI4" s="494"/>
      <c r="CJ4" s="494"/>
      <c r="CK4" s="494"/>
      <c r="CL4" s="494"/>
      <c r="CM4" s="494"/>
      <c r="CN4" s="494"/>
      <c r="CO4" s="494"/>
      <c r="CP4" s="494"/>
      <c r="CQ4" s="494"/>
      <c r="CR4" s="583" t="s">
        <v>25864</v>
      </c>
      <c r="CU4" s="494"/>
      <c r="CV4" s="494"/>
      <c r="CW4" s="494"/>
      <c r="CX4" s="494"/>
      <c r="CY4" s="494"/>
      <c r="CZ4" s="494"/>
      <c r="DA4" s="494"/>
      <c r="DB4" s="494"/>
      <c r="DC4" s="494"/>
      <c r="DD4" s="583" t="s">
        <v>25865</v>
      </c>
      <c r="DE4" s="494"/>
      <c r="DF4" s="494"/>
      <c r="DG4" s="494"/>
      <c r="DH4" s="494"/>
      <c r="DI4" s="494"/>
      <c r="DJ4" s="494"/>
      <c r="DK4" s="494"/>
      <c r="DL4" s="494"/>
      <c r="DM4" s="583" t="s">
        <v>25876</v>
      </c>
      <c r="DN4" s="583" t="s">
        <v>25865</v>
      </c>
      <c r="DO4" s="494"/>
      <c r="DP4" s="494"/>
      <c r="DQ4" s="494"/>
      <c r="DR4" s="583" t="s">
        <v>25861</v>
      </c>
      <c r="DS4" s="494"/>
      <c r="DT4" s="494"/>
      <c r="DU4" s="494"/>
      <c r="DV4" s="583" t="s">
        <v>25877</v>
      </c>
      <c r="EA4" s="494"/>
      <c r="EB4" s="494"/>
      <c r="EC4" s="494"/>
      <c r="ED4" s="494"/>
      <c r="EE4" s="494"/>
      <c r="EF4" s="494"/>
      <c r="EG4" s="494"/>
      <c r="EH4" s="494"/>
      <c r="EI4" s="494"/>
      <c r="EJ4" s="494"/>
      <c r="EK4" s="494"/>
      <c r="EL4" s="494"/>
      <c r="EM4" s="494"/>
      <c r="EN4" s="494"/>
      <c r="EO4" s="494"/>
      <c r="EP4" s="494"/>
      <c r="EQ4" s="494"/>
      <c r="ER4" s="494"/>
      <c r="ES4" s="494"/>
      <c r="ET4" s="494"/>
      <c r="EU4" s="494"/>
      <c r="EV4" s="494"/>
      <c r="EW4" s="494"/>
      <c r="EX4" s="494"/>
      <c r="EY4" s="494"/>
      <c r="EZ4" s="494"/>
      <c r="FA4" s="494"/>
      <c r="FB4" s="494"/>
      <c r="FC4" s="494"/>
      <c r="FD4" s="494"/>
      <c r="FE4" s="583" t="s">
        <v>25866</v>
      </c>
      <c r="FG4" s="494"/>
      <c r="FH4" s="494"/>
      <c r="FI4" s="494"/>
      <c r="FJ4" s="494"/>
      <c r="FK4" s="494"/>
      <c r="FL4" s="494"/>
      <c r="FM4" s="494"/>
      <c r="FN4" s="494"/>
      <c r="FO4" s="494"/>
      <c r="FP4" s="494"/>
      <c r="FQ4" s="494"/>
      <c r="FR4" s="494"/>
      <c r="FS4" s="494"/>
      <c r="FT4" s="494"/>
      <c r="FU4" s="494"/>
      <c r="FV4" s="494"/>
      <c r="FW4" s="494"/>
      <c r="FX4" s="494"/>
      <c r="FY4" s="494"/>
      <c r="FZ4" s="494"/>
      <c r="GA4" s="494"/>
      <c r="GB4" s="494"/>
      <c r="GC4" s="494"/>
      <c r="GD4" s="494"/>
      <c r="GE4" s="494"/>
      <c r="GF4" s="494"/>
      <c r="GG4" s="494"/>
      <c r="GH4" s="494"/>
      <c r="GI4" s="494"/>
      <c r="GJ4" s="494"/>
      <c r="GK4" s="494"/>
      <c r="GL4" s="494"/>
      <c r="GM4" s="494"/>
      <c r="GN4" s="494"/>
      <c r="GO4" s="494"/>
      <c r="GP4" s="494"/>
      <c r="GQ4" s="494"/>
      <c r="GR4" s="494"/>
      <c r="GS4" s="494"/>
      <c r="GT4" s="494"/>
      <c r="GU4" s="494"/>
      <c r="GV4" s="494"/>
      <c r="GW4" s="494"/>
      <c r="GX4" s="494"/>
      <c r="GY4" s="494"/>
      <c r="GZ4" s="494"/>
      <c r="HA4" s="494"/>
    </row>
    <row r="5">
      <c r="A5" s="492">
        <v>6315053.0</v>
      </c>
      <c r="B5" s="583" t="s">
        <v>25878</v>
      </c>
      <c r="C5" s="583" t="s">
        <v>399</v>
      </c>
      <c r="D5" s="585">
        <v>45717.70613425926</v>
      </c>
      <c r="E5" s="585">
        <v>45717.7578125</v>
      </c>
      <c r="F5" s="585">
        <v>45717.92309027778</v>
      </c>
      <c r="H5" s="583" t="s">
        <v>25860</v>
      </c>
      <c r="K5" s="494"/>
      <c r="L5" s="494"/>
      <c r="M5" s="494"/>
      <c r="N5" s="494"/>
      <c r="O5" s="494"/>
      <c r="P5" s="494"/>
      <c r="Q5" s="494"/>
      <c r="R5" s="494"/>
      <c r="S5" s="494"/>
      <c r="T5" s="583" t="s">
        <v>1514</v>
      </c>
      <c r="V5" s="583" t="s">
        <v>1404</v>
      </c>
      <c r="W5" s="584" t="s">
        <v>25647</v>
      </c>
      <c r="X5" s="494"/>
      <c r="Y5" s="494"/>
      <c r="Z5" s="494"/>
      <c r="AA5" s="494"/>
      <c r="AB5" s="494"/>
      <c r="AC5" s="494"/>
      <c r="AD5" s="494"/>
      <c r="AE5" s="494"/>
      <c r="AF5" s="494"/>
      <c r="AG5" s="494"/>
      <c r="AH5" s="494"/>
      <c r="AI5" s="494"/>
      <c r="AJ5" s="494"/>
      <c r="AK5" s="494"/>
      <c r="AL5" s="494"/>
      <c r="AM5" s="494"/>
      <c r="AN5" s="494"/>
      <c r="AO5" s="494"/>
      <c r="AP5" s="494"/>
      <c r="AQ5" s="494"/>
      <c r="AR5" s="586">
        <v>45710.0</v>
      </c>
      <c r="AS5" s="492">
        <v>798000.0</v>
      </c>
      <c r="AT5" s="494"/>
      <c r="AU5" s="494"/>
      <c r="AV5" s="494"/>
      <c r="AW5" s="494"/>
      <c r="AX5" s="494"/>
      <c r="AY5" s="494"/>
      <c r="AZ5" s="494"/>
      <c r="BA5" s="494"/>
      <c r="BB5" s="494"/>
      <c r="BC5" s="494"/>
      <c r="BD5" s="494"/>
      <c r="BE5" s="494"/>
      <c r="BF5" s="494"/>
      <c r="BG5" s="494"/>
      <c r="BH5" s="583" t="s">
        <v>25863</v>
      </c>
      <c r="BI5" s="494"/>
      <c r="BJ5" s="494"/>
      <c r="BK5" s="494"/>
      <c r="BL5" s="494"/>
      <c r="BM5" s="494"/>
      <c r="BN5" s="494"/>
      <c r="BO5" s="494"/>
      <c r="BP5" s="492">
        <v>798000.0</v>
      </c>
      <c r="BQ5" s="494"/>
      <c r="BR5" s="494"/>
      <c r="BS5" s="494"/>
      <c r="BT5" s="494"/>
      <c r="BU5" s="494"/>
      <c r="BV5" s="494"/>
      <c r="BW5" s="494"/>
      <c r="BX5" s="494"/>
      <c r="BY5" s="494"/>
      <c r="BZ5" s="494"/>
      <c r="CA5" s="494"/>
      <c r="CB5" s="583" t="s">
        <v>25879</v>
      </c>
      <c r="CC5" s="494"/>
      <c r="CD5" s="494"/>
      <c r="CE5" s="492">
        <v>798000.0</v>
      </c>
      <c r="CF5" s="492">
        <v>0.0</v>
      </c>
      <c r="CG5" s="494"/>
      <c r="CH5" s="494"/>
      <c r="CI5" s="494"/>
      <c r="CJ5" s="494"/>
      <c r="CK5" s="494"/>
      <c r="CL5" s="494"/>
      <c r="CM5" s="494"/>
      <c r="CN5" s="494"/>
      <c r="CO5" s="494"/>
      <c r="CP5" s="494"/>
      <c r="CQ5" s="494"/>
      <c r="CR5" s="583" t="s">
        <v>25648</v>
      </c>
      <c r="CU5" s="494"/>
      <c r="CV5" s="494"/>
      <c r="CW5" s="494"/>
      <c r="CX5" s="494"/>
      <c r="CY5" s="494"/>
      <c r="CZ5" s="494"/>
      <c r="DA5" s="494"/>
      <c r="DB5" s="494"/>
      <c r="DC5" s="494"/>
      <c r="DD5" s="583" t="s">
        <v>25647</v>
      </c>
      <c r="DE5" s="494"/>
      <c r="DF5" s="494"/>
      <c r="DG5" s="494"/>
      <c r="DH5" s="494"/>
      <c r="DI5" s="494"/>
      <c r="DJ5" s="494"/>
      <c r="DK5" s="494"/>
      <c r="DL5" s="494"/>
      <c r="DM5" s="494"/>
      <c r="DN5" s="583" t="s">
        <v>25647</v>
      </c>
      <c r="DO5" s="494"/>
      <c r="DP5" s="494"/>
      <c r="DQ5" s="494"/>
      <c r="DR5" s="583" t="s">
        <v>1404</v>
      </c>
      <c r="DS5" s="494"/>
      <c r="DT5" s="494"/>
      <c r="DU5" s="494"/>
      <c r="DV5" s="583" t="s">
        <v>25880</v>
      </c>
      <c r="EA5" s="494"/>
      <c r="EB5" s="494"/>
      <c r="EC5" s="494"/>
      <c r="ED5" s="494"/>
      <c r="EE5" s="494"/>
      <c r="EF5" s="494"/>
      <c r="EG5" s="494"/>
      <c r="EH5" s="494"/>
      <c r="EI5" s="494"/>
      <c r="EJ5" s="494"/>
      <c r="EK5" s="494"/>
      <c r="EL5" s="494"/>
      <c r="EM5" s="494"/>
      <c r="EN5" s="494"/>
      <c r="EO5" s="494"/>
      <c r="EP5" s="494"/>
      <c r="EQ5" s="494"/>
      <c r="ER5" s="494"/>
      <c r="ES5" s="494"/>
      <c r="ET5" s="494"/>
      <c r="EU5" s="494"/>
      <c r="EV5" s="494"/>
      <c r="EW5" s="494"/>
      <c r="EX5" s="494"/>
      <c r="EY5" s="494"/>
      <c r="EZ5" s="494"/>
      <c r="FA5" s="494"/>
      <c r="FB5" s="494"/>
      <c r="FC5" s="494"/>
      <c r="FD5" s="494"/>
      <c r="FE5" s="583" t="s">
        <v>25881</v>
      </c>
      <c r="FG5" s="494"/>
      <c r="FH5" s="494"/>
      <c r="FI5" s="494"/>
      <c r="FJ5" s="494"/>
      <c r="FK5" s="494"/>
      <c r="FL5" s="494"/>
      <c r="FM5" s="494"/>
      <c r="FN5" s="494"/>
      <c r="FO5" s="494"/>
      <c r="FP5" s="494"/>
      <c r="FQ5" s="494"/>
      <c r="FR5" s="494"/>
      <c r="FS5" s="494"/>
      <c r="FT5" s="494"/>
      <c r="FU5" s="494"/>
      <c r="FV5" s="494"/>
      <c r="FW5" s="494"/>
      <c r="FX5" s="494"/>
      <c r="FY5" s="494"/>
      <c r="FZ5" s="494"/>
      <c r="GA5" s="494"/>
      <c r="GB5" s="494"/>
      <c r="GC5" s="494"/>
      <c r="GD5" s="494"/>
      <c r="GE5" s="494"/>
      <c r="GF5" s="494"/>
      <c r="GG5" s="494"/>
      <c r="GH5" s="494"/>
      <c r="GI5" s="494"/>
      <c r="GJ5" s="494"/>
      <c r="GK5" s="494"/>
      <c r="GL5" s="494"/>
      <c r="GM5" s="494"/>
      <c r="GN5" s="494"/>
      <c r="GO5" s="494"/>
      <c r="GP5" s="494"/>
      <c r="GQ5" s="494"/>
      <c r="GR5" s="494"/>
      <c r="GS5" s="494"/>
      <c r="GT5" s="494"/>
      <c r="GU5" s="494"/>
      <c r="GV5" s="494"/>
      <c r="GW5" s="494"/>
      <c r="GX5" s="494"/>
      <c r="GY5" s="494"/>
      <c r="GZ5" s="494"/>
      <c r="HA5" s="494"/>
    </row>
    <row r="6">
      <c r="A6" s="492">
        <v>6315056.0</v>
      </c>
      <c r="B6" s="583" t="s">
        <v>25882</v>
      </c>
      <c r="C6" s="583" t="s">
        <v>399</v>
      </c>
      <c r="D6" s="585">
        <v>45717.70532407407</v>
      </c>
      <c r="E6" s="585">
        <v>45717.75648148148</v>
      </c>
      <c r="F6" s="585">
        <v>45717.92277777778</v>
      </c>
      <c r="H6" s="583" t="s">
        <v>25860</v>
      </c>
      <c r="K6" s="494"/>
      <c r="L6" s="494"/>
      <c r="M6" s="494"/>
      <c r="N6" s="494"/>
      <c r="O6" s="494"/>
      <c r="P6" s="494"/>
      <c r="Q6" s="494"/>
      <c r="R6" s="494"/>
      <c r="S6" s="494"/>
      <c r="T6" s="583" t="s">
        <v>1514</v>
      </c>
      <c r="V6" s="583" t="s">
        <v>1404</v>
      </c>
      <c r="W6" s="584" t="s">
        <v>25647</v>
      </c>
      <c r="X6" s="494"/>
      <c r="Y6" s="494"/>
      <c r="Z6" s="494"/>
      <c r="AA6" s="494"/>
      <c r="AB6" s="494"/>
      <c r="AC6" s="494"/>
      <c r="AD6" s="494"/>
      <c r="AE6" s="494"/>
      <c r="AF6" s="494"/>
      <c r="AG6" s="494"/>
      <c r="AH6" s="494"/>
      <c r="AI6" s="494"/>
      <c r="AJ6" s="494"/>
      <c r="AK6" s="494"/>
      <c r="AL6" s="494"/>
      <c r="AM6" s="494"/>
      <c r="AN6" s="494"/>
      <c r="AO6" s="494"/>
      <c r="AP6" s="494"/>
      <c r="AQ6" s="494"/>
      <c r="AR6" s="586">
        <v>45710.0</v>
      </c>
      <c r="AS6" s="492">
        <v>798000.0</v>
      </c>
      <c r="AT6" s="494"/>
      <c r="AU6" s="494"/>
      <c r="AV6" s="494"/>
      <c r="AW6" s="494"/>
      <c r="AX6" s="494"/>
      <c r="AY6" s="494"/>
      <c r="AZ6" s="494"/>
      <c r="BA6" s="494"/>
      <c r="BB6" s="494"/>
      <c r="BC6" s="494"/>
      <c r="BD6" s="494"/>
      <c r="BE6" s="494"/>
      <c r="BF6" s="494"/>
      <c r="BG6" s="494"/>
      <c r="BH6" s="583" t="s">
        <v>25863</v>
      </c>
      <c r="BI6" s="494"/>
      <c r="BJ6" s="494"/>
      <c r="BK6" s="494"/>
      <c r="BL6" s="494"/>
      <c r="BM6" s="494"/>
      <c r="BN6" s="494"/>
      <c r="BO6" s="494"/>
      <c r="BP6" s="492">
        <v>798000.0</v>
      </c>
      <c r="BQ6" s="494"/>
      <c r="BR6" s="494"/>
      <c r="BS6" s="494"/>
      <c r="BT6" s="494"/>
      <c r="BU6" s="494"/>
      <c r="BV6" s="494"/>
      <c r="BW6" s="494"/>
      <c r="BX6" s="494"/>
      <c r="BY6" s="494"/>
      <c r="BZ6" s="494"/>
      <c r="CA6" s="494"/>
      <c r="CB6" s="587">
        <v>45710.0</v>
      </c>
      <c r="CC6" s="494"/>
      <c r="CD6" s="494"/>
      <c r="CE6" s="492">
        <v>798000.0</v>
      </c>
      <c r="CF6" s="492">
        <v>0.0</v>
      </c>
      <c r="CG6" s="494"/>
      <c r="CH6" s="494"/>
      <c r="CI6" s="494"/>
      <c r="CJ6" s="494"/>
      <c r="CK6" s="494"/>
      <c r="CL6" s="494"/>
      <c r="CM6" s="494"/>
      <c r="CN6" s="494"/>
      <c r="CO6" s="494"/>
      <c r="CP6" s="494"/>
      <c r="CQ6" s="494"/>
      <c r="CR6" s="583" t="s">
        <v>25648</v>
      </c>
      <c r="CU6" s="494"/>
      <c r="CV6" s="494"/>
      <c r="CW6" s="494"/>
      <c r="CX6" s="494"/>
      <c r="CY6" s="494"/>
      <c r="CZ6" s="494"/>
      <c r="DA6" s="494"/>
      <c r="DB6" s="494"/>
      <c r="DC6" s="494"/>
      <c r="DD6" s="583" t="s">
        <v>25647</v>
      </c>
      <c r="DE6" s="494"/>
      <c r="DF6" s="494"/>
      <c r="DG6" s="494"/>
      <c r="DH6" s="494"/>
      <c r="DI6" s="494"/>
      <c r="DJ6" s="494"/>
      <c r="DK6" s="494"/>
      <c r="DL6" s="494"/>
      <c r="DM6" s="492">
        <v>3660052.0</v>
      </c>
      <c r="DN6" s="583" t="s">
        <v>25647</v>
      </c>
      <c r="DO6" s="494"/>
      <c r="DP6" s="494"/>
      <c r="DQ6" s="494"/>
      <c r="DR6" s="583" t="s">
        <v>1404</v>
      </c>
      <c r="DS6" s="494"/>
      <c r="DT6" s="494"/>
      <c r="DU6" s="494"/>
      <c r="DV6" s="583" t="s">
        <v>25880</v>
      </c>
      <c r="EA6" s="494"/>
      <c r="EB6" s="494"/>
      <c r="EC6" s="494"/>
      <c r="ED6" s="494"/>
      <c r="EE6" s="494"/>
      <c r="EF6" s="494"/>
      <c r="EG6" s="494"/>
      <c r="EH6" s="494"/>
      <c r="EI6" s="494"/>
      <c r="EJ6" s="494"/>
      <c r="EK6" s="494"/>
      <c r="EL6" s="494"/>
      <c r="EM6" s="494"/>
      <c r="EN6" s="494"/>
      <c r="EO6" s="494"/>
      <c r="EP6" s="494"/>
      <c r="EQ6" s="494"/>
      <c r="ER6" s="494"/>
      <c r="ES6" s="494"/>
      <c r="ET6" s="494"/>
      <c r="EU6" s="494"/>
      <c r="EV6" s="494"/>
      <c r="EW6" s="494"/>
      <c r="EX6" s="494"/>
      <c r="EY6" s="494"/>
      <c r="EZ6" s="494"/>
      <c r="FA6" s="494"/>
      <c r="FB6" s="494"/>
      <c r="FC6" s="494"/>
      <c r="FD6" s="494"/>
      <c r="FE6" s="583" t="s">
        <v>25881</v>
      </c>
      <c r="FG6" s="494"/>
      <c r="FH6" s="494"/>
      <c r="FI6" s="494"/>
      <c r="FJ6" s="494"/>
      <c r="FK6" s="494"/>
      <c r="FL6" s="494"/>
      <c r="FM6" s="494"/>
      <c r="FN6" s="494"/>
      <c r="FO6" s="494"/>
      <c r="FP6" s="494"/>
      <c r="FQ6" s="494"/>
      <c r="FR6" s="494"/>
      <c r="FS6" s="494"/>
      <c r="FT6" s="494"/>
      <c r="FU6" s="494"/>
      <c r="FV6" s="494"/>
      <c r="FW6" s="494"/>
      <c r="FX6" s="494"/>
      <c r="FY6" s="494"/>
      <c r="FZ6" s="494"/>
      <c r="GA6" s="494"/>
      <c r="GB6" s="494"/>
      <c r="GC6" s="494"/>
      <c r="GD6" s="494"/>
      <c r="GE6" s="494"/>
      <c r="GF6" s="494"/>
      <c r="GG6" s="494"/>
      <c r="GH6" s="494"/>
      <c r="GI6" s="494"/>
      <c r="GJ6" s="494"/>
      <c r="GK6" s="494"/>
      <c r="GL6" s="494"/>
      <c r="GM6" s="494"/>
      <c r="GN6" s="494"/>
      <c r="GO6" s="494"/>
      <c r="GP6" s="494"/>
      <c r="GQ6" s="494"/>
      <c r="GR6" s="494"/>
      <c r="GS6" s="494"/>
      <c r="GT6" s="494"/>
      <c r="GU6" s="494"/>
      <c r="GV6" s="494"/>
      <c r="GW6" s="494"/>
      <c r="GX6" s="494"/>
      <c r="GY6" s="494"/>
      <c r="GZ6" s="494"/>
      <c r="HA6" s="494"/>
    </row>
    <row r="7">
      <c r="A7" s="492">
        <v>6317749.0</v>
      </c>
      <c r="B7" s="583" t="s">
        <v>25883</v>
      </c>
      <c r="C7" s="583" t="s">
        <v>399</v>
      </c>
      <c r="D7" s="585">
        <v>45718.73815972222</v>
      </c>
      <c r="E7" s="585">
        <v>45718.7394212963</v>
      </c>
      <c r="F7" s="585">
        <v>45718.74377314815</v>
      </c>
      <c r="H7" s="583" t="s">
        <v>25860</v>
      </c>
      <c r="K7" s="494"/>
      <c r="L7" s="494"/>
      <c r="M7" s="494"/>
      <c r="N7" s="494"/>
      <c r="O7" s="494"/>
      <c r="P7" s="494"/>
      <c r="Q7" s="494"/>
      <c r="R7" s="494"/>
      <c r="S7" s="494"/>
      <c r="T7" s="494"/>
      <c r="U7" s="494"/>
      <c r="V7" s="583" t="s">
        <v>95</v>
      </c>
      <c r="W7" s="584" t="s">
        <v>25884</v>
      </c>
      <c r="X7" s="494"/>
      <c r="Y7" s="494"/>
      <c r="Z7" s="494"/>
      <c r="AA7" s="494"/>
      <c r="AB7" s="494"/>
      <c r="AC7" s="494"/>
      <c r="AD7" s="494"/>
      <c r="AE7" s="494"/>
      <c r="AF7" s="494"/>
      <c r="AG7" s="494"/>
      <c r="AH7" s="494"/>
      <c r="AI7" s="494"/>
      <c r="AJ7" s="494"/>
      <c r="AK7" s="494"/>
      <c r="AL7" s="494"/>
      <c r="AM7" s="494"/>
      <c r="AN7" s="494"/>
      <c r="AO7" s="494"/>
      <c r="AP7" s="494"/>
      <c r="AQ7" s="494"/>
      <c r="AR7" s="494"/>
      <c r="AS7" s="494"/>
      <c r="AT7" s="494"/>
      <c r="AU7" s="494"/>
      <c r="AV7" s="494"/>
      <c r="AW7" s="494"/>
      <c r="AX7" s="494"/>
      <c r="AY7" s="494"/>
      <c r="AZ7" s="494"/>
      <c r="BA7" s="494"/>
      <c r="BB7" s="494"/>
      <c r="BC7" s="494"/>
      <c r="BD7" s="494"/>
      <c r="BE7" s="494"/>
      <c r="BF7" s="494"/>
      <c r="BG7" s="494"/>
      <c r="BH7" s="583" t="s">
        <v>25863</v>
      </c>
      <c r="BI7" s="494"/>
      <c r="BJ7" s="494"/>
      <c r="BK7" s="494"/>
      <c r="BL7" s="494"/>
      <c r="BM7" s="494"/>
      <c r="BN7" s="494"/>
      <c r="BO7" s="494"/>
      <c r="BP7" s="494"/>
      <c r="BQ7" s="494"/>
      <c r="BR7" s="494"/>
      <c r="BS7" s="494"/>
      <c r="BT7" s="494"/>
      <c r="BU7" s="494"/>
      <c r="BV7" s="494"/>
      <c r="BW7" s="494"/>
      <c r="BX7" s="494"/>
      <c r="BY7" s="494"/>
      <c r="BZ7" s="494"/>
      <c r="CA7" s="494"/>
      <c r="CB7" s="494"/>
      <c r="CC7" s="494"/>
      <c r="CD7" s="494"/>
      <c r="CE7" s="494"/>
      <c r="CF7" s="494"/>
      <c r="CG7" s="494"/>
      <c r="CH7" s="494"/>
      <c r="CI7" s="494"/>
      <c r="CJ7" s="494"/>
      <c r="CK7" s="494"/>
      <c r="CL7" s="494"/>
      <c r="CM7" s="494"/>
      <c r="CN7" s="494"/>
      <c r="CO7" s="494"/>
      <c r="CP7" s="494"/>
      <c r="CQ7" s="494"/>
      <c r="CR7" s="583" t="s">
        <v>25885</v>
      </c>
      <c r="CV7" s="494"/>
      <c r="CW7" s="494"/>
      <c r="CX7" s="494"/>
      <c r="CY7" s="494"/>
      <c r="CZ7" s="494"/>
      <c r="DA7" s="494"/>
      <c r="DB7" s="494"/>
      <c r="DC7" s="494"/>
      <c r="DD7" s="494"/>
      <c r="DE7" s="494"/>
      <c r="DF7" s="494"/>
      <c r="DG7" s="494"/>
      <c r="DH7" s="494"/>
      <c r="DI7" s="583" t="s">
        <v>25885</v>
      </c>
      <c r="DM7" s="494"/>
      <c r="DN7" s="583" t="s">
        <v>25886</v>
      </c>
      <c r="DO7" s="494"/>
      <c r="DP7" s="494"/>
      <c r="DQ7" s="494"/>
      <c r="DR7" s="583" t="s">
        <v>95</v>
      </c>
      <c r="DS7" s="494"/>
      <c r="DT7" s="494"/>
      <c r="DU7" s="494"/>
      <c r="DV7" s="494"/>
      <c r="DW7" s="494"/>
      <c r="DX7" s="494"/>
      <c r="DY7" s="494"/>
      <c r="DZ7" s="494"/>
      <c r="EA7" s="494"/>
      <c r="EB7" s="586">
        <v>45718.0</v>
      </c>
      <c r="EC7" s="494"/>
      <c r="ED7" s="494"/>
      <c r="EE7" s="494"/>
      <c r="EF7" s="494"/>
      <c r="EG7" s="494"/>
      <c r="EH7" s="494"/>
      <c r="EI7" s="494"/>
      <c r="EJ7" s="494"/>
      <c r="EK7" s="494"/>
      <c r="EL7" s="494"/>
      <c r="EM7" s="494"/>
      <c r="EN7" s="494"/>
      <c r="EO7" s="494"/>
      <c r="EP7" s="494"/>
      <c r="EQ7" s="494"/>
      <c r="ER7" s="494"/>
      <c r="ES7" s="494"/>
      <c r="ET7" s="494"/>
      <c r="EU7" s="494"/>
      <c r="EV7" s="494"/>
      <c r="EW7" s="494"/>
      <c r="EX7" s="494"/>
      <c r="EY7" s="494"/>
      <c r="EZ7" s="494"/>
      <c r="FA7" s="494"/>
      <c r="FB7" s="494"/>
      <c r="FC7" s="494"/>
      <c r="FD7" s="494"/>
      <c r="FE7" s="583" t="s">
        <v>25887</v>
      </c>
      <c r="FG7" s="494"/>
      <c r="FH7" s="494"/>
      <c r="FI7" s="494"/>
      <c r="FJ7" s="494"/>
      <c r="FK7" s="494"/>
      <c r="FL7" s="494"/>
      <c r="FM7" s="494"/>
      <c r="FN7" s="494"/>
      <c r="FO7" s="494"/>
      <c r="FP7" s="494"/>
      <c r="FQ7" s="494"/>
      <c r="FR7" s="494"/>
      <c r="FS7" s="494"/>
      <c r="FT7" s="494"/>
      <c r="FU7" s="494"/>
      <c r="FV7" s="494"/>
      <c r="FW7" s="494"/>
      <c r="FX7" s="494"/>
      <c r="FY7" s="494"/>
      <c r="FZ7" s="494"/>
      <c r="GA7" s="494"/>
      <c r="GB7" s="494"/>
      <c r="GC7" s="494"/>
      <c r="GD7" s="494"/>
      <c r="GE7" s="494"/>
      <c r="GF7" s="494"/>
      <c r="GG7" s="494"/>
      <c r="GH7" s="494"/>
      <c r="GI7" s="494"/>
      <c r="GJ7" s="494"/>
      <c r="GK7" s="494"/>
      <c r="GL7" s="494"/>
      <c r="GM7" s="494"/>
      <c r="GN7" s="494"/>
      <c r="GO7" s="494"/>
      <c r="GP7" s="494"/>
      <c r="GQ7" s="494"/>
      <c r="GR7" s="494"/>
      <c r="GS7" s="494"/>
      <c r="GT7" s="494"/>
      <c r="GU7" s="494"/>
      <c r="GV7" s="494"/>
      <c r="GW7" s="494"/>
      <c r="GX7" s="494"/>
      <c r="GY7" s="494"/>
      <c r="GZ7" s="494"/>
      <c r="HA7" s="494"/>
    </row>
    <row r="8">
      <c r="A8" s="492">
        <v>6317756.0</v>
      </c>
      <c r="B8" s="583" t="s">
        <v>25888</v>
      </c>
      <c r="C8" s="583" t="s">
        <v>399</v>
      </c>
      <c r="D8" s="585">
        <v>45718.74178240741</v>
      </c>
      <c r="E8" s="585">
        <v>45718.7425</v>
      </c>
      <c r="F8" s="585">
        <v>45718.74413194445</v>
      </c>
      <c r="H8" s="583" t="s">
        <v>25860</v>
      </c>
      <c r="K8" s="494"/>
      <c r="L8" s="494"/>
      <c r="M8" s="494"/>
      <c r="N8" s="494"/>
      <c r="O8" s="494"/>
      <c r="P8" s="494"/>
      <c r="Q8" s="494"/>
      <c r="R8" s="494"/>
      <c r="S8" s="494"/>
      <c r="T8" s="583" t="s">
        <v>1514</v>
      </c>
      <c r="V8" s="583" t="s">
        <v>95</v>
      </c>
      <c r="W8" s="584" t="s">
        <v>25884</v>
      </c>
      <c r="X8" s="494"/>
      <c r="Y8" s="494"/>
      <c r="Z8" s="494"/>
      <c r="AA8" s="494"/>
      <c r="AB8" s="494"/>
      <c r="AC8" s="494"/>
      <c r="AD8" s="494"/>
      <c r="AE8" s="494"/>
      <c r="AF8" s="494"/>
      <c r="AG8" s="494"/>
      <c r="AH8" s="494"/>
      <c r="AI8" s="494"/>
      <c r="AJ8" s="494"/>
      <c r="AK8" s="494"/>
      <c r="AL8" s="494"/>
      <c r="AM8" s="494"/>
      <c r="AN8" s="494"/>
      <c r="AO8" s="494"/>
      <c r="AP8" s="494"/>
      <c r="AQ8" s="492">
        <v>36.0</v>
      </c>
      <c r="AR8" s="586">
        <v>45718.0</v>
      </c>
      <c r="AS8" s="492">
        <v>798000.0</v>
      </c>
      <c r="AT8" s="494"/>
      <c r="AU8" s="494"/>
      <c r="AV8" s="494"/>
      <c r="AW8" s="494"/>
      <c r="AX8" s="494"/>
      <c r="AY8" s="494"/>
      <c r="AZ8" s="494"/>
      <c r="BA8" s="494"/>
      <c r="BB8" s="494"/>
      <c r="BC8" s="494"/>
      <c r="BD8" s="494"/>
      <c r="BE8" s="494"/>
      <c r="BF8" s="494"/>
      <c r="BG8" s="494"/>
      <c r="BH8" s="583" t="s">
        <v>25863</v>
      </c>
      <c r="BI8" s="494"/>
      <c r="BJ8" s="494"/>
      <c r="BK8" s="494"/>
      <c r="BL8" s="494"/>
      <c r="BM8" s="494"/>
      <c r="BN8" s="494"/>
      <c r="BO8" s="494"/>
      <c r="BP8" s="494"/>
      <c r="BQ8" s="494"/>
      <c r="BR8" s="494"/>
      <c r="BS8" s="494"/>
      <c r="BT8" s="583" t="s">
        <v>25868</v>
      </c>
      <c r="BX8" s="494"/>
      <c r="BY8" s="492">
        <v>30324.0</v>
      </c>
      <c r="BZ8" s="492">
        <v>28500.0</v>
      </c>
      <c r="CA8" s="494"/>
      <c r="CB8" s="494"/>
      <c r="CC8" s="500">
        <v>45804.0</v>
      </c>
      <c r="CD8" s="492">
        <v>27.0</v>
      </c>
      <c r="CE8" s="492">
        <v>1027824.0</v>
      </c>
      <c r="CF8" s="492">
        <v>229824.0</v>
      </c>
      <c r="CG8" s="494"/>
      <c r="CH8" s="494"/>
      <c r="CI8" s="494"/>
      <c r="CJ8" s="494"/>
      <c r="CK8" s="494"/>
      <c r="CL8" s="494"/>
      <c r="CM8" s="494"/>
      <c r="CN8" s="494"/>
      <c r="CO8" s="494"/>
      <c r="CP8" s="494"/>
      <c r="CQ8" s="494"/>
      <c r="CR8" s="583" t="s">
        <v>25885</v>
      </c>
      <c r="CV8" s="494"/>
      <c r="CW8" s="494"/>
      <c r="CX8" s="494"/>
      <c r="CY8" s="494"/>
      <c r="CZ8" s="494"/>
      <c r="DA8" s="494"/>
      <c r="DB8" s="494"/>
      <c r="DC8" s="494"/>
      <c r="DD8" s="583" t="s">
        <v>25889</v>
      </c>
      <c r="DE8" s="494"/>
      <c r="DF8" s="494"/>
      <c r="DG8" s="494"/>
      <c r="DH8" s="494"/>
      <c r="DI8" s="494"/>
      <c r="DJ8" s="494"/>
      <c r="DK8" s="494"/>
      <c r="DL8" s="494"/>
      <c r="DM8" s="494"/>
      <c r="DN8" s="583" t="s">
        <v>25886</v>
      </c>
      <c r="DO8" s="494"/>
      <c r="DP8" s="494"/>
      <c r="DQ8" s="494"/>
      <c r="DR8" s="583" t="s">
        <v>95</v>
      </c>
      <c r="DS8" s="494"/>
      <c r="DT8" s="494"/>
      <c r="DU8" s="494"/>
      <c r="DV8" s="583" t="s">
        <v>25890</v>
      </c>
      <c r="DY8" s="494"/>
      <c r="DZ8" s="494"/>
      <c r="EA8" s="494"/>
      <c r="EB8" s="494"/>
      <c r="EC8" s="494"/>
      <c r="ED8" s="494"/>
      <c r="EE8" s="494"/>
      <c r="EF8" s="494"/>
      <c r="EG8" s="494"/>
      <c r="EH8" s="494"/>
      <c r="EI8" s="494"/>
      <c r="EJ8" s="494"/>
      <c r="EK8" s="494"/>
      <c r="EL8" s="494"/>
      <c r="EM8" s="494"/>
      <c r="EN8" s="494"/>
      <c r="EO8" s="494"/>
      <c r="EP8" s="494"/>
      <c r="EQ8" s="494"/>
      <c r="ER8" s="494"/>
      <c r="ES8" s="494"/>
      <c r="ET8" s="494"/>
      <c r="EU8" s="494"/>
      <c r="EV8" s="494"/>
      <c r="EW8" s="494"/>
      <c r="EX8" s="494"/>
      <c r="EY8" s="494"/>
      <c r="EZ8" s="494"/>
      <c r="FA8" s="494"/>
      <c r="FB8" s="494"/>
      <c r="FC8" s="494"/>
      <c r="FD8" s="494"/>
      <c r="FE8" s="583" t="s">
        <v>25887</v>
      </c>
      <c r="FG8" s="494"/>
      <c r="FH8" s="494"/>
      <c r="FI8" s="494"/>
      <c r="FJ8" s="494"/>
      <c r="FK8" s="494"/>
      <c r="FL8" s="494"/>
      <c r="FM8" s="494"/>
      <c r="FN8" s="494"/>
      <c r="FO8" s="494"/>
      <c r="FP8" s="494"/>
      <c r="FQ8" s="494"/>
      <c r="FR8" s="494"/>
      <c r="FS8" s="494"/>
      <c r="FT8" s="494"/>
      <c r="FU8" s="494"/>
      <c r="FV8" s="494"/>
      <c r="FW8" s="494"/>
      <c r="FX8" s="494"/>
      <c r="FY8" s="494"/>
      <c r="FZ8" s="494"/>
      <c r="GA8" s="494"/>
      <c r="GB8" s="494"/>
      <c r="GC8" s="494"/>
      <c r="GD8" s="494"/>
      <c r="GE8" s="494"/>
      <c r="GF8" s="494"/>
      <c r="GG8" s="494"/>
      <c r="GH8" s="494"/>
      <c r="GI8" s="494"/>
      <c r="GJ8" s="494"/>
      <c r="GK8" s="494"/>
      <c r="GL8" s="494"/>
      <c r="GM8" s="494"/>
      <c r="GN8" s="494"/>
      <c r="GO8" s="494"/>
      <c r="GP8" s="494"/>
      <c r="GQ8" s="494"/>
      <c r="GR8" s="494"/>
      <c r="GS8" s="494"/>
      <c r="GT8" s="494"/>
      <c r="GU8" s="494"/>
      <c r="GV8" s="494"/>
      <c r="GW8" s="494"/>
      <c r="GX8" s="494"/>
      <c r="GY8" s="494"/>
      <c r="GZ8" s="494"/>
      <c r="HA8" s="494"/>
    </row>
    <row r="9">
      <c r="A9" s="492">
        <v>6317765.0</v>
      </c>
      <c r="B9" s="583" t="s">
        <v>25891</v>
      </c>
      <c r="C9" s="583" t="s">
        <v>399</v>
      </c>
      <c r="D9" s="585">
        <v>45718.74318287037</v>
      </c>
      <c r="E9" s="585">
        <v>45718.74396990741</v>
      </c>
      <c r="F9" s="585">
        <v>45718.74451388889</v>
      </c>
      <c r="H9" s="583" t="s">
        <v>25860</v>
      </c>
      <c r="K9" s="494"/>
      <c r="L9" s="494"/>
      <c r="M9" s="494"/>
      <c r="N9" s="494"/>
      <c r="O9" s="494"/>
      <c r="P9" s="494"/>
      <c r="Q9" s="494"/>
      <c r="R9" s="494"/>
      <c r="S9" s="494"/>
      <c r="T9" s="583" t="s">
        <v>1514</v>
      </c>
      <c r="V9" s="583" t="s">
        <v>95</v>
      </c>
      <c r="W9" s="584" t="s">
        <v>25884</v>
      </c>
      <c r="X9" s="494"/>
      <c r="Y9" s="494"/>
      <c r="Z9" s="494"/>
      <c r="AA9" s="494"/>
      <c r="AB9" s="494"/>
      <c r="AC9" s="494"/>
      <c r="AD9" s="494"/>
      <c r="AE9" s="494"/>
      <c r="AF9" s="494"/>
      <c r="AG9" s="494"/>
      <c r="AH9" s="494"/>
      <c r="AI9" s="494"/>
      <c r="AJ9" s="494"/>
      <c r="AK9" s="494"/>
      <c r="AL9" s="494"/>
      <c r="AM9" s="494"/>
      <c r="AN9" s="494"/>
      <c r="AO9" s="494"/>
      <c r="AP9" s="494"/>
      <c r="AQ9" s="492">
        <v>36.0</v>
      </c>
      <c r="AR9" s="586">
        <v>45718.0</v>
      </c>
      <c r="AS9" s="492">
        <v>798000.0</v>
      </c>
      <c r="AT9" s="494"/>
      <c r="AU9" s="494"/>
      <c r="AV9" s="494"/>
      <c r="AW9" s="494"/>
      <c r="AX9" s="494"/>
      <c r="AY9" s="494"/>
      <c r="AZ9" s="494"/>
      <c r="BA9" s="494"/>
      <c r="BB9" s="494"/>
      <c r="BC9" s="494"/>
      <c r="BD9" s="494"/>
      <c r="BE9" s="494"/>
      <c r="BF9" s="494"/>
      <c r="BG9" s="494"/>
      <c r="BH9" s="583" t="s">
        <v>25863</v>
      </c>
      <c r="BI9" s="494"/>
      <c r="BJ9" s="494"/>
      <c r="BK9" s="494"/>
      <c r="BL9" s="494"/>
      <c r="BM9" s="494"/>
      <c r="BN9" s="494"/>
      <c r="BO9" s="494"/>
      <c r="BP9" s="494"/>
      <c r="BQ9" s="494"/>
      <c r="BR9" s="494"/>
      <c r="BS9" s="494"/>
      <c r="BT9" s="583" t="s">
        <v>25868</v>
      </c>
      <c r="BX9" s="494"/>
      <c r="BY9" s="492">
        <v>30324.0</v>
      </c>
      <c r="BZ9" s="492">
        <v>28500.0</v>
      </c>
      <c r="CA9" s="494"/>
      <c r="CB9" s="494"/>
      <c r="CC9" s="500">
        <v>45804.0</v>
      </c>
      <c r="CD9" s="492">
        <v>27.0</v>
      </c>
      <c r="CE9" s="492">
        <v>1027824.0</v>
      </c>
      <c r="CF9" s="492">
        <v>229824.0</v>
      </c>
      <c r="CG9" s="494"/>
      <c r="CH9" s="494"/>
      <c r="CI9" s="494"/>
      <c r="CJ9" s="494"/>
      <c r="CK9" s="494"/>
      <c r="CL9" s="494"/>
      <c r="CM9" s="494"/>
      <c r="CN9" s="494"/>
      <c r="CO9" s="494"/>
      <c r="CP9" s="494"/>
      <c r="CQ9" s="494"/>
      <c r="CR9" s="583" t="s">
        <v>25885</v>
      </c>
      <c r="CV9" s="494"/>
      <c r="CW9" s="494"/>
      <c r="CX9" s="494"/>
      <c r="CY9" s="494"/>
      <c r="CZ9" s="494"/>
      <c r="DA9" s="494"/>
      <c r="DB9" s="494"/>
      <c r="DC9" s="494"/>
      <c r="DD9" s="583" t="s">
        <v>25889</v>
      </c>
      <c r="DE9" s="494"/>
      <c r="DF9" s="494"/>
      <c r="DG9" s="494"/>
      <c r="DH9" s="494"/>
      <c r="DI9" s="494"/>
      <c r="DJ9" s="494"/>
      <c r="DK9" s="494"/>
      <c r="DL9" s="494"/>
      <c r="DM9" s="492">
        <v>3060126.0</v>
      </c>
      <c r="DN9" s="583" t="s">
        <v>25886</v>
      </c>
      <c r="DO9" s="494"/>
      <c r="DP9" s="494"/>
      <c r="DQ9" s="494"/>
      <c r="DR9" s="583" t="s">
        <v>95</v>
      </c>
      <c r="DS9" s="494"/>
      <c r="DT9" s="494"/>
      <c r="DU9" s="494"/>
      <c r="DV9" s="583" t="s">
        <v>25890</v>
      </c>
      <c r="DY9" s="494"/>
      <c r="DZ9" s="494"/>
      <c r="EA9" s="494"/>
      <c r="EB9" s="494"/>
      <c r="EC9" s="494"/>
      <c r="ED9" s="494"/>
      <c r="EE9" s="494"/>
      <c r="EF9" s="494"/>
      <c r="EG9" s="494"/>
      <c r="EH9" s="494"/>
      <c r="EI9" s="494"/>
      <c r="EJ9" s="494"/>
      <c r="EK9" s="494"/>
      <c r="EL9" s="494"/>
      <c r="EM9" s="494"/>
      <c r="EN9" s="494"/>
      <c r="EO9" s="494"/>
      <c r="EP9" s="494"/>
      <c r="EQ9" s="494"/>
      <c r="ER9" s="494"/>
      <c r="ES9" s="494"/>
      <c r="ET9" s="494"/>
      <c r="EU9" s="494"/>
      <c r="EV9" s="494"/>
      <c r="EW9" s="494"/>
      <c r="EX9" s="494"/>
      <c r="EY9" s="494"/>
      <c r="EZ9" s="494"/>
      <c r="FA9" s="494"/>
      <c r="FB9" s="494"/>
      <c r="FC9" s="494"/>
      <c r="FD9" s="494"/>
      <c r="FE9" s="583" t="s">
        <v>25887</v>
      </c>
      <c r="FG9" s="494"/>
      <c r="FH9" s="494"/>
      <c r="FI9" s="494"/>
      <c r="FJ9" s="494"/>
      <c r="FK9" s="494"/>
      <c r="FL9" s="494"/>
      <c r="FM9" s="494"/>
      <c r="FN9" s="494"/>
      <c r="FO9" s="494"/>
      <c r="FP9" s="494"/>
      <c r="FQ9" s="494"/>
      <c r="FR9" s="494"/>
      <c r="FS9" s="494"/>
      <c r="FT9" s="494"/>
      <c r="FU9" s="494"/>
      <c r="FV9" s="494"/>
      <c r="FW9" s="494"/>
      <c r="FX9" s="494"/>
      <c r="FY9" s="494"/>
      <c r="FZ9" s="494"/>
      <c r="GA9" s="494"/>
      <c r="GB9" s="494"/>
      <c r="GC9" s="494"/>
      <c r="GD9" s="494"/>
      <c r="GE9" s="494"/>
      <c r="GF9" s="494"/>
      <c r="GG9" s="494"/>
      <c r="GH9" s="494"/>
      <c r="GI9" s="494"/>
      <c r="GJ9" s="494"/>
      <c r="GK9" s="494"/>
      <c r="GL9" s="494"/>
      <c r="GM9" s="494"/>
      <c r="GN9" s="494"/>
      <c r="GO9" s="494"/>
      <c r="GP9" s="494"/>
      <c r="GQ9" s="494"/>
      <c r="GR9" s="494"/>
      <c r="GS9" s="494"/>
      <c r="GT9" s="494"/>
      <c r="GU9" s="494"/>
      <c r="GV9" s="494"/>
      <c r="GW9" s="494"/>
      <c r="GX9" s="494"/>
      <c r="GY9" s="494"/>
      <c r="GZ9" s="494"/>
      <c r="HA9" s="494"/>
    </row>
    <row r="10">
      <c r="A10" s="492">
        <v>6328688.0</v>
      </c>
      <c r="B10" s="583" t="s">
        <v>25892</v>
      </c>
      <c r="C10" s="583" t="s">
        <v>399</v>
      </c>
      <c r="D10" s="585">
        <v>45719.78707175926</v>
      </c>
      <c r="E10" s="585">
        <v>45719.8019212963</v>
      </c>
      <c r="F10" s="585">
        <v>45719.80296296296</v>
      </c>
      <c r="H10" s="583" t="s">
        <v>25860</v>
      </c>
      <c r="K10" s="494"/>
      <c r="L10" s="494"/>
      <c r="M10" s="494"/>
      <c r="N10" s="494"/>
      <c r="O10" s="494"/>
      <c r="P10" s="494"/>
      <c r="Q10" s="494"/>
      <c r="R10" s="494"/>
      <c r="S10" s="494"/>
      <c r="T10" s="494"/>
      <c r="U10" s="494"/>
      <c r="V10" s="583" t="s">
        <v>97</v>
      </c>
      <c r="W10" s="584" t="s">
        <v>25893</v>
      </c>
      <c r="X10" s="494"/>
      <c r="Y10" s="494"/>
      <c r="Z10" s="494"/>
      <c r="AA10" s="494"/>
      <c r="AB10" s="494"/>
      <c r="AC10" s="494"/>
      <c r="AD10" s="494"/>
      <c r="AE10" s="494"/>
      <c r="AF10" s="494"/>
      <c r="AG10" s="494"/>
      <c r="AH10" s="494"/>
      <c r="AI10" s="494"/>
      <c r="AJ10" s="494"/>
      <c r="AK10" s="494"/>
      <c r="AL10" s="494"/>
      <c r="AM10" s="494"/>
      <c r="AN10" s="494"/>
      <c r="AO10" s="494"/>
      <c r="AP10" s="494"/>
      <c r="AQ10" s="494"/>
      <c r="AR10" s="494"/>
      <c r="AS10" s="494"/>
      <c r="AT10" s="494"/>
      <c r="AU10" s="494"/>
      <c r="AV10" s="494"/>
      <c r="AW10" s="494"/>
      <c r="AX10" s="494"/>
      <c r="AY10" s="494"/>
      <c r="AZ10" s="494"/>
      <c r="BA10" s="494"/>
      <c r="BB10" s="494"/>
      <c r="BC10" s="494"/>
      <c r="BD10" s="494"/>
      <c r="BE10" s="494"/>
      <c r="BF10" s="494"/>
      <c r="BG10" s="494"/>
      <c r="BH10" s="583" t="s">
        <v>25863</v>
      </c>
      <c r="BI10" s="494"/>
      <c r="BJ10" s="494"/>
      <c r="BK10" s="494"/>
      <c r="BL10" s="494"/>
      <c r="BM10" s="494"/>
      <c r="BN10" s="494"/>
      <c r="BO10" s="494"/>
      <c r="BP10" s="494"/>
      <c r="BQ10" s="494"/>
      <c r="BR10" s="494"/>
      <c r="BS10" s="494"/>
      <c r="BT10" s="494"/>
      <c r="BU10" s="494"/>
      <c r="BV10" s="494"/>
      <c r="BW10" s="494"/>
      <c r="BX10" s="494"/>
      <c r="BY10" s="494"/>
      <c r="BZ10" s="494"/>
      <c r="CA10" s="494"/>
      <c r="CB10" s="494"/>
      <c r="CC10" s="494"/>
      <c r="CD10" s="494"/>
      <c r="CE10" s="494"/>
      <c r="CF10" s="494"/>
      <c r="CG10" s="494"/>
      <c r="CH10" s="494"/>
      <c r="CI10" s="494"/>
      <c r="CJ10" s="494"/>
      <c r="CK10" s="494"/>
      <c r="CL10" s="494"/>
      <c r="CM10" s="494"/>
      <c r="CN10" s="494"/>
      <c r="CO10" s="494"/>
      <c r="CP10" s="494"/>
      <c r="CQ10" s="494"/>
      <c r="CR10" s="583" t="s">
        <v>25894</v>
      </c>
      <c r="CU10" s="494"/>
      <c r="CV10" s="494"/>
      <c r="CW10" s="494"/>
      <c r="CX10" s="494"/>
      <c r="CY10" s="494"/>
      <c r="CZ10" s="494"/>
      <c r="DA10" s="494"/>
      <c r="DB10" s="494"/>
      <c r="DC10" s="494"/>
      <c r="DD10" s="494"/>
      <c r="DE10" s="494"/>
      <c r="DF10" s="494"/>
      <c r="DG10" s="494"/>
      <c r="DH10" s="494"/>
      <c r="DI10" s="583" t="s">
        <v>25894</v>
      </c>
      <c r="DL10" s="494"/>
      <c r="DM10" s="494"/>
      <c r="DN10" s="583" t="s">
        <v>25893</v>
      </c>
      <c r="DP10" s="494"/>
      <c r="DQ10" s="494"/>
      <c r="DR10" s="583" t="s">
        <v>97</v>
      </c>
      <c r="DS10" s="494"/>
      <c r="DT10" s="494"/>
      <c r="DU10" s="494"/>
      <c r="DV10" s="494"/>
      <c r="DW10" s="494"/>
      <c r="DX10" s="494"/>
      <c r="DY10" s="494"/>
      <c r="DZ10" s="494"/>
      <c r="EA10" s="494"/>
      <c r="EB10" s="586">
        <v>45719.0</v>
      </c>
      <c r="EC10" s="494"/>
      <c r="ED10" s="494"/>
      <c r="EE10" s="494"/>
      <c r="EF10" s="494"/>
      <c r="EG10" s="494"/>
      <c r="EH10" s="494"/>
      <c r="EI10" s="494"/>
      <c r="EJ10" s="494"/>
      <c r="EK10" s="494"/>
      <c r="EL10" s="494"/>
      <c r="EM10" s="494"/>
      <c r="EN10" s="494"/>
      <c r="EO10" s="494"/>
      <c r="EP10" s="494"/>
      <c r="EQ10" s="494"/>
      <c r="ER10" s="494"/>
      <c r="ES10" s="494"/>
      <c r="ET10" s="494"/>
      <c r="EU10" s="494"/>
      <c r="EV10" s="494"/>
      <c r="EW10" s="494"/>
      <c r="EX10" s="494"/>
      <c r="EY10" s="494"/>
      <c r="EZ10" s="494"/>
      <c r="FA10" s="494"/>
      <c r="FB10" s="494"/>
      <c r="FC10" s="494"/>
      <c r="FD10" s="494"/>
      <c r="FE10" s="583" t="s">
        <v>25895</v>
      </c>
      <c r="FG10" s="494"/>
      <c r="FH10" s="494"/>
      <c r="FI10" s="494"/>
      <c r="FJ10" s="494"/>
      <c r="FK10" s="494"/>
      <c r="FL10" s="494"/>
      <c r="FM10" s="494"/>
      <c r="FN10" s="494"/>
      <c r="FO10" s="494"/>
      <c r="FP10" s="494"/>
      <c r="FQ10" s="494"/>
      <c r="FR10" s="494"/>
      <c r="FS10" s="494"/>
      <c r="FT10" s="494"/>
      <c r="FU10" s="494"/>
      <c r="FV10" s="494"/>
      <c r="FW10" s="494"/>
      <c r="FX10" s="494"/>
      <c r="FY10" s="494"/>
      <c r="FZ10" s="494"/>
      <c r="GA10" s="494"/>
      <c r="GB10" s="494"/>
      <c r="GC10" s="494"/>
      <c r="GD10" s="494"/>
      <c r="GE10" s="494"/>
      <c r="GF10" s="494"/>
      <c r="GG10" s="494"/>
      <c r="GH10" s="494"/>
      <c r="GI10" s="494"/>
      <c r="GJ10" s="494"/>
      <c r="GK10" s="494"/>
      <c r="GL10" s="494"/>
      <c r="GM10" s="494"/>
      <c r="GN10" s="494"/>
      <c r="GO10" s="494"/>
      <c r="GP10" s="494"/>
      <c r="GQ10" s="494"/>
      <c r="GR10" s="494"/>
      <c r="GS10" s="494"/>
      <c r="GT10" s="494"/>
      <c r="GU10" s="494"/>
      <c r="GV10" s="494"/>
      <c r="GW10" s="494"/>
      <c r="GX10" s="494"/>
      <c r="GY10" s="494"/>
      <c r="GZ10" s="494"/>
      <c r="HA10" s="494"/>
    </row>
    <row r="11">
      <c r="A11" s="492">
        <v>6328698.0</v>
      </c>
      <c r="B11" s="583" t="s">
        <v>25896</v>
      </c>
      <c r="C11" s="583" t="s">
        <v>399</v>
      </c>
      <c r="D11" s="585">
        <v>45719.78900462963</v>
      </c>
      <c r="E11" s="585">
        <v>45719.8062037037</v>
      </c>
      <c r="F11" s="585">
        <v>45719.80846064815</v>
      </c>
      <c r="H11" s="583" t="s">
        <v>25860</v>
      </c>
      <c r="K11" s="494"/>
      <c r="L11" s="494"/>
      <c r="M11" s="494"/>
      <c r="N11" s="494"/>
      <c r="O11" s="494"/>
      <c r="P11" s="494"/>
      <c r="Q11" s="494"/>
      <c r="R11" s="494"/>
      <c r="S11" s="494"/>
      <c r="T11" s="583" t="s">
        <v>1514</v>
      </c>
      <c r="V11" s="583" t="s">
        <v>97</v>
      </c>
      <c r="W11" s="584" t="s">
        <v>25893</v>
      </c>
      <c r="X11" s="494"/>
      <c r="Y11" s="494"/>
      <c r="Z11" s="494"/>
      <c r="AA11" s="494"/>
      <c r="AB11" s="494"/>
      <c r="AC11" s="494"/>
      <c r="AD11" s="494"/>
      <c r="AE11" s="494"/>
      <c r="AF11" s="494"/>
      <c r="AG11" s="494"/>
      <c r="AH11" s="494"/>
      <c r="AI11" s="494"/>
      <c r="AJ11" s="494"/>
      <c r="AK11" s="494"/>
      <c r="AL11" s="494"/>
      <c r="AM11" s="494"/>
      <c r="AN11" s="494"/>
      <c r="AO11" s="494"/>
      <c r="AP11" s="494"/>
      <c r="AQ11" s="583" t="s">
        <v>25897</v>
      </c>
      <c r="AR11" s="586">
        <v>45719.0</v>
      </c>
      <c r="AS11" s="492">
        <v>798000.0</v>
      </c>
      <c r="AT11" s="494"/>
      <c r="AU11" s="494"/>
      <c r="AV11" s="494"/>
      <c r="AW11" s="494"/>
      <c r="AX11" s="494"/>
      <c r="AY11" s="494"/>
      <c r="AZ11" s="494"/>
      <c r="BA11" s="494"/>
      <c r="BB11" s="494"/>
      <c r="BC11" s="494"/>
      <c r="BD11" s="494"/>
      <c r="BE11" s="494"/>
      <c r="BF11" s="494"/>
      <c r="BG11" s="494"/>
      <c r="BH11" s="583" t="s">
        <v>25863</v>
      </c>
      <c r="BI11" s="494"/>
      <c r="BJ11" s="494"/>
      <c r="BK11" s="494"/>
      <c r="BL11" s="494"/>
      <c r="BM11" s="494"/>
      <c r="BN11" s="494"/>
      <c r="BO11" s="494"/>
      <c r="BP11" s="494"/>
      <c r="BQ11" s="494"/>
      <c r="BR11" s="494"/>
      <c r="BS11" s="494"/>
      <c r="BT11" s="583" t="s">
        <v>25868</v>
      </c>
      <c r="BX11" s="494"/>
      <c r="BY11" s="492">
        <v>30324.0</v>
      </c>
      <c r="BZ11" s="492">
        <v>28500.0</v>
      </c>
      <c r="CA11" s="494"/>
      <c r="CB11" s="494"/>
      <c r="CC11" s="587">
        <v>45804.0</v>
      </c>
      <c r="CD11" s="583" t="s">
        <v>25898</v>
      </c>
      <c r="CE11" s="492">
        <v>1027824.0</v>
      </c>
      <c r="CF11" s="492">
        <v>229824.0</v>
      </c>
      <c r="CG11" s="494"/>
      <c r="CH11" s="494"/>
      <c r="CI11" s="494"/>
      <c r="CJ11" s="494"/>
      <c r="CK11" s="494"/>
      <c r="CL11" s="494"/>
      <c r="CM11" s="494"/>
      <c r="CN11" s="494"/>
      <c r="CO11" s="494"/>
      <c r="CP11" s="494"/>
      <c r="CQ11" s="494"/>
      <c r="CR11" s="583" t="s">
        <v>25894</v>
      </c>
      <c r="CU11" s="494"/>
      <c r="CV11" s="494"/>
      <c r="CW11" s="494"/>
      <c r="CX11" s="494"/>
      <c r="CY11" s="494"/>
      <c r="CZ11" s="494"/>
      <c r="DA11" s="494"/>
      <c r="DB11" s="494"/>
      <c r="DC11" s="494"/>
      <c r="DD11" s="583" t="s">
        <v>25899</v>
      </c>
      <c r="DE11" s="494"/>
      <c r="DF11" s="494"/>
      <c r="DG11" s="494"/>
      <c r="DH11" s="494"/>
      <c r="DI11" s="494"/>
      <c r="DJ11" s="494"/>
      <c r="DK11" s="494"/>
      <c r="DL11" s="494"/>
      <c r="DM11" s="494"/>
      <c r="DN11" s="583" t="s">
        <v>25893</v>
      </c>
      <c r="DP11" s="494"/>
      <c r="DQ11" s="494"/>
      <c r="DR11" s="583" t="s">
        <v>97</v>
      </c>
      <c r="DS11" s="494"/>
      <c r="DT11" s="494"/>
      <c r="DU11" s="494"/>
      <c r="DV11" s="583" t="s">
        <v>25900</v>
      </c>
      <c r="EC11" s="494"/>
      <c r="ED11" s="494"/>
      <c r="EE11" s="494"/>
      <c r="EF11" s="494"/>
      <c r="EG11" s="494"/>
      <c r="EH11" s="494"/>
      <c r="EI11" s="494"/>
      <c r="EJ11" s="494"/>
      <c r="EK11" s="494"/>
      <c r="EL11" s="494"/>
      <c r="EM11" s="494"/>
      <c r="EN11" s="494"/>
      <c r="EO11" s="494"/>
      <c r="EP11" s="494"/>
      <c r="EQ11" s="494"/>
      <c r="ER11" s="494"/>
      <c r="ES11" s="494"/>
      <c r="ET11" s="494"/>
      <c r="EU11" s="494"/>
      <c r="EV11" s="494"/>
      <c r="EW11" s="494"/>
      <c r="EX11" s="494"/>
      <c r="EY11" s="494"/>
      <c r="EZ11" s="494"/>
      <c r="FA11" s="494"/>
      <c r="FB11" s="494"/>
      <c r="FC11" s="494"/>
      <c r="FD11" s="494"/>
      <c r="FE11" s="583" t="s">
        <v>25895</v>
      </c>
      <c r="FG11" s="494"/>
      <c r="FH11" s="494"/>
      <c r="FI11" s="494"/>
      <c r="FJ11" s="494"/>
      <c r="FK11" s="494"/>
      <c r="FL11" s="494"/>
      <c r="FM11" s="494"/>
      <c r="FN11" s="494"/>
      <c r="FO11" s="494"/>
      <c r="FP11" s="494"/>
      <c r="FQ11" s="494"/>
      <c r="FR11" s="494"/>
      <c r="FS11" s="494"/>
      <c r="FT11" s="494"/>
      <c r="FU11" s="494"/>
      <c r="FV11" s="494"/>
      <c r="FW11" s="494"/>
      <c r="FX11" s="494"/>
      <c r="FY11" s="494"/>
      <c r="FZ11" s="494"/>
      <c r="GA11" s="494"/>
      <c r="GB11" s="494"/>
      <c r="GC11" s="494"/>
      <c r="GD11" s="494"/>
      <c r="GE11" s="494"/>
      <c r="GF11" s="494"/>
      <c r="GG11" s="494"/>
      <c r="GH11" s="494"/>
      <c r="GI11" s="494"/>
      <c r="GJ11" s="494"/>
      <c r="GK11" s="494"/>
      <c r="GL11" s="494"/>
      <c r="GM11" s="494"/>
      <c r="GN11" s="494"/>
      <c r="GO11" s="494"/>
      <c r="GP11" s="494"/>
      <c r="GQ11" s="494"/>
      <c r="GR11" s="494"/>
      <c r="GS11" s="494"/>
      <c r="GT11" s="494"/>
      <c r="GU11" s="494"/>
      <c r="GV11" s="494"/>
      <c r="GW11" s="494"/>
      <c r="GX11" s="494"/>
      <c r="GY11" s="494"/>
      <c r="GZ11" s="494"/>
      <c r="HA11" s="494"/>
    </row>
    <row r="12">
      <c r="A12" s="492">
        <v>6328726.0</v>
      </c>
      <c r="B12" s="583" t="s">
        <v>25901</v>
      </c>
      <c r="C12" s="583" t="s">
        <v>399</v>
      </c>
      <c r="D12" s="585">
        <v>45719.79074074074</v>
      </c>
      <c r="E12" s="585">
        <v>45719.809641203705</v>
      </c>
      <c r="F12" s="585">
        <v>45719.810208333336</v>
      </c>
      <c r="H12" s="583" t="s">
        <v>25860</v>
      </c>
      <c r="K12" s="494"/>
      <c r="L12" s="494"/>
      <c r="M12" s="494"/>
      <c r="N12" s="494"/>
      <c r="O12" s="494"/>
      <c r="P12" s="494"/>
      <c r="Q12" s="494"/>
      <c r="R12" s="494"/>
      <c r="S12" s="494"/>
      <c r="T12" s="583" t="s">
        <v>1514</v>
      </c>
      <c r="V12" s="583" t="s">
        <v>97</v>
      </c>
      <c r="W12" s="584" t="s">
        <v>25893</v>
      </c>
      <c r="X12" s="494"/>
      <c r="Y12" s="494"/>
      <c r="Z12" s="494"/>
      <c r="AA12" s="494"/>
      <c r="AB12" s="494"/>
      <c r="AC12" s="494"/>
      <c r="AD12" s="494"/>
      <c r="AE12" s="494"/>
      <c r="AF12" s="494"/>
      <c r="AG12" s="494"/>
      <c r="AH12" s="494"/>
      <c r="AI12" s="494"/>
      <c r="AJ12" s="494"/>
      <c r="AK12" s="494"/>
      <c r="AL12" s="494"/>
      <c r="AM12" s="494"/>
      <c r="AN12" s="494"/>
      <c r="AO12" s="494"/>
      <c r="AP12" s="494"/>
      <c r="AQ12" s="583" t="s">
        <v>25897</v>
      </c>
      <c r="AR12" s="586">
        <v>45719.0</v>
      </c>
      <c r="AS12" s="492">
        <v>798000.0</v>
      </c>
      <c r="AT12" s="494"/>
      <c r="AU12" s="494"/>
      <c r="AV12" s="494"/>
      <c r="AW12" s="494"/>
      <c r="AX12" s="494"/>
      <c r="AY12" s="494"/>
      <c r="AZ12" s="494"/>
      <c r="BA12" s="494"/>
      <c r="BB12" s="494"/>
      <c r="BC12" s="494"/>
      <c r="BD12" s="494"/>
      <c r="BE12" s="494"/>
      <c r="BF12" s="494"/>
      <c r="BG12" s="494"/>
      <c r="BH12" s="583" t="s">
        <v>25863</v>
      </c>
      <c r="BI12" s="494"/>
      <c r="BJ12" s="494"/>
      <c r="BK12" s="494"/>
      <c r="BL12" s="494"/>
      <c r="BM12" s="494"/>
      <c r="BN12" s="494"/>
      <c r="BO12" s="494"/>
      <c r="BP12" s="494"/>
      <c r="BQ12" s="494"/>
      <c r="BR12" s="494"/>
      <c r="BS12" s="494"/>
      <c r="BT12" s="583" t="s">
        <v>25868</v>
      </c>
      <c r="BX12" s="494"/>
      <c r="BY12" s="492">
        <v>30324.0</v>
      </c>
      <c r="BZ12" s="492">
        <v>28500.0</v>
      </c>
      <c r="CA12" s="494"/>
      <c r="CB12" s="494"/>
      <c r="CC12" s="587">
        <v>45804.0</v>
      </c>
      <c r="CD12" s="583" t="s">
        <v>25898</v>
      </c>
      <c r="CE12" s="492">
        <v>1027824.0</v>
      </c>
      <c r="CF12" s="492">
        <v>229824.0</v>
      </c>
      <c r="CG12" s="494"/>
      <c r="CH12" s="494"/>
      <c r="CI12" s="494"/>
      <c r="CJ12" s="494"/>
      <c r="CK12" s="494"/>
      <c r="CL12" s="494"/>
      <c r="CM12" s="494"/>
      <c r="CN12" s="494"/>
      <c r="CO12" s="494"/>
      <c r="CP12" s="494"/>
      <c r="CQ12" s="494"/>
      <c r="CR12" s="583" t="s">
        <v>25894</v>
      </c>
      <c r="CU12" s="494"/>
      <c r="CV12" s="494"/>
      <c r="CW12" s="494"/>
      <c r="CX12" s="494"/>
      <c r="CY12" s="494"/>
      <c r="CZ12" s="494"/>
      <c r="DA12" s="494"/>
      <c r="DB12" s="494"/>
      <c r="DC12" s="494"/>
      <c r="DD12" s="583" t="s">
        <v>25899</v>
      </c>
      <c r="DE12" s="494"/>
      <c r="DF12" s="494"/>
      <c r="DG12" s="494"/>
      <c r="DH12" s="494"/>
      <c r="DI12" s="494"/>
      <c r="DJ12" s="494"/>
      <c r="DK12" s="494"/>
      <c r="DL12" s="494"/>
      <c r="DM12" s="583" t="s">
        <v>25902</v>
      </c>
      <c r="DN12" s="583" t="s">
        <v>25893</v>
      </c>
      <c r="DP12" s="494"/>
      <c r="DQ12" s="494"/>
      <c r="DR12" s="583" t="s">
        <v>97</v>
      </c>
      <c r="DS12" s="494"/>
      <c r="DT12" s="494"/>
      <c r="DU12" s="494"/>
      <c r="DV12" s="583" t="s">
        <v>25903</v>
      </c>
      <c r="EC12" s="494"/>
      <c r="ED12" s="494"/>
      <c r="EE12" s="494"/>
      <c r="EF12" s="494"/>
      <c r="EG12" s="494"/>
      <c r="EH12" s="494"/>
      <c r="EI12" s="494"/>
      <c r="EJ12" s="494"/>
      <c r="EK12" s="494"/>
      <c r="EL12" s="494"/>
      <c r="EM12" s="494"/>
      <c r="EN12" s="494"/>
      <c r="EO12" s="494"/>
      <c r="EP12" s="494"/>
      <c r="EQ12" s="494"/>
      <c r="ER12" s="494"/>
      <c r="ES12" s="494"/>
      <c r="ET12" s="494"/>
      <c r="EU12" s="494"/>
      <c r="EV12" s="494"/>
      <c r="EW12" s="494"/>
      <c r="EX12" s="494"/>
      <c r="EY12" s="494"/>
      <c r="EZ12" s="494"/>
      <c r="FA12" s="494"/>
      <c r="FB12" s="494"/>
      <c r="FC12" s="494"/>
      <c r="FD12" s="494"/>
      <c r="FE12" s="583" t="s">
        <v>25893</v>
      </c>
      <c r="FG12" s="494"/>
      <c r="FH12" s="494"/>
      <c r="FI12" s="494"/>
      <c r="FJ12" s="494"/>
      <c r="FK12" s="494"/>
      <c r="FL12" s="494"/>
      <c r="FM12" s="494"/>
      <c r="FN12" s="494"/>
      <c r="FO12" s="494"/>
      <c r="FP12" s="494"/>
      <c r="FQ12" s="494"/>
      <c r="FR12" s="494"/>
      <c r="FS12" s="494"/>
      <c r="FT12" s="494"/>
      <c r="FU12" s="494"/>
      <c r="FV12" s="494"/>
      <c r="FW12" s="494"/>
      <c r="FX12" s="494"/>
      <c r="FY12" s="494"/>
      <c r="FZ12" s="494"/>
      <c r="GA12" s="494"/>
      <c r="GB12" s="494"/>
      <c r="GC12" s="494"/>
      <c r="GD12" s="494"/>
      <c r="GE12" s="494"/>
      <c r="GF12" s="494"/>
      <c r="GG12" s="494"/>
      <c r="GH12" s="494"/>
      <c r="GI12" s="494"/>
      <c r="GJ12" s="494"/>
      <c r="GK12" s="494"/>
      <c r="GL12" s="494"/>
      <c r="GM12" s="494"/>
      <c r="GN12" s="494"/>
      <c r="GO12" s="494"/>
      <c r="GP12" s="494"/>
      <c r="GQ12" s="494"/>
      <c r="GR12" s="494"/>
      <c r="GS12" s="494"/>
      <c r="GT12" s="494"/>
      <c r="GU12" s="494"/>
      <c r="GV12" s="494"/>
      <c r="GW12" s="494"/>
      <c r="GX12" s="494"/>
      <c r="GY12" s="494"/>
      <c r="GZ12" s="494"/>
      <c r="HA12" s="494"/>
    </row>
    <row r="13">
      <c r="A13" s="492">
        <v>6329303.0</v>
      </c>
      <c r="B13" s="583" t="s">
        <v>25901</v>
      </c>
      <c r="C13" s="583" t="s">
        <v>399</v>
      </c>
      <c r="D13" s="585">
        <v>45719.835486111115</v>
      </c>
      <c r="E13" s="585">
        <v>45719.83936342593</v>
      </c>
      <c r="F13" s="585">
        <v>45721.05894675926</v>
      </c>
      <c r="H13" s="583" t="s">
        <v>25860</v>
      </c>
      <c r="K13" s="494"/>
      <c r="L13" s="494"/>
      <c r="M13" s="494"/>
      <c r="N13" s="494"/>
      <c r="O13" s="494"/>
      <c r="P13" s="494"/>
      <c r="Q13" s="494"/>
      <c r="R13" s="494"/>
      <c r="S13" s="494"/>
      <c r="T13" s="583" t="s">
        <v>1514</v>
      </c>
      <c r="V13" s="583" t="s">
        <v>97</v>
      </c>
      <c r="W13" s="584" t="s">
        <v>25893</v>
      </c>
      <c r="X13" s="494"/>
      <c r="Y13" s="494"/>
      <c r="Z13" s="494"/>
      <c r="AA13" s="494"/>
      <c r="AB13" s="494"/>
      <c r="AC13" s="494"/>
      <c r="AD13" s="494"/>
      <c r="AE13" s="494"/>
      <c r="AF13" s="494"/>
      <c r="AG13" s="494"/>
      <c r="AH13" s="494"/>
      <c r="AI13" s="494"/>
      <c r="AJ13" s="494"/>
      <c r="AK13" s="494"/>
      <c r="AL13" s="494"/>
      <c r="AM13" s="494"/>
      <c r="AN13" s="494"/>
      <c r="AO13" s="494"/>
      <c r="AP13" s="494"/>
      <c r="AQ13" s="583" t="s">
        <v>25904</v>
      </c>
      <c r="AR13" s="586">
        <v>45719.0</v>
      </c>
      <c r="AS13" s="492">
        <v>798000.0</v>
      </c>
      <c r="AT13" s="494"/>
      <c r="AU13" s="494"/>
      <c r="AV13" s="494"/>
      <c r="AW13" s="494"/>
      <c r="AX13" s="494"/>
      <c r="AY13" s="494"/>
      <c r="AZ13" s="494"/>
      <c r="BA13" s="494"/>
      <c r="BB13" s="494"/>
      <c r="BC13" s="494"/>
      <c r="BD13" s="494"/>
      <c r="BE13" s="494"/>
      <c r="BF13" s="494"/>
      <c r="BG13" s="494"/>
      <c r="BH13" s="583" t="s">
        <v>25863</v>
      </c>
      <c r="BI13" s="494"/>
      <c r="BJ13" s="494"/>
      <c r="BK13" s="494"/>
      <c r="BL13" s="494"/>
      <c r="BM13" s="494"/>
      <c r="BN13" s="494"/>
      <c r="BO13" s="494"/>
      <c r="BP13" s="494"/>
      <c r="BQ13" s="494"/>
      <c r="BR13" s="494"/>
      <c r="BS13" s="494"/>
      <c r="BT13" s="583" t="s">
        <v>25905</v>
      </c>
      <c r="BV13" s="494"/>
      <c r="BW13" s="494"/>
      <c r="BX13" s="494"/>
      <c r="BY13" s="492">
        <v>23600.0</v>
      </c>
      <c r="BZ13" s="492">
        <v>21100.0</v>
      </c>
      <c r="CA13" s="494"/>
      <c r="CB13" s="494"/>
      <c r="CC13" s="587">
        <v>45743.0</v>
      </c>
      <c r="CD13" s="583" t="s">
        <v>25898</v>
      </c>
      <c r="CE13" s="492">
        <v>1268500.0</v>
      </c>
      <c r="CF13" s="492">
        <v>470500.0</v>
      </c>
      <c r="CG13" s="494"/>
      <c r="CH13" s="494"/>
      <c r="CI13" s="494"/>
      <c r="CJ13" s="494"/>
      <c r="CK13" s="494"/>
      <c r="CL13" s="494"/>
      <c r="CM13" s="494"/>
      <c r="CN13" s="494"/>
      <c r="CO13" s="494"/>
      <c r="CP13" s="494"/>
      <c r="CQ13" s="494"/>
      <c r="CR13" s="583" t="s">
        <v>25894</v>
      </c>
      <c r="CU13" s="494"/>
      <c r="CV13" s="494"/>
      <c r="CW13" s="494"/>
      <c r="CX13" s="494"/>
      <c r="CY13" s="494"/>
      <c r="CZ13" s="494"/>
      <c r="DA13" s="494"/>
      <c r="DB13" s="494"/>
      <c r="DC13" s="494"/>
      <c r="DD13" s="583" t="s">
        <v>25899</v>
      </c>
      <c r="DE13" s="494"/>
      <c r="DF13" s="494"/>
      <c r="DG13" s="494"/>
      <c r="DH13" s="494"/>
      <c r="DI13" s="494"/>
      <c r="DJ13" s="494"/>
      <c r="DK13" s="494"/>
      <c r="DL13" s="494"/>
      <c r="DM13" s="583" t="s">
        <v>25902</v>
      </c>
      <c r="DN13" s="583" t="s">
        <v>25893</v>
      </c>
      <c r="DP13" s="494"/>
      <c r="DQ13" s="494"/>
      <c r="DR13" s="583" t="s">
        <v>97</v>
      </c>
      <c r="DS13" s="494"/>
      <c r="DT13" s="494"/>
      <c r="DU13" s="494"/>
      <c r="DV13" s="583" t="s">
        <v>25906</v>
      </c>
      <c r="EC13" s="494"/>
      <c r="ED13" s="494"/>
      <c r="EE13" s="494"/>
      <c r="EF13" s="494"/>
      <c r="EG13" s="494"/>
      <c r="EH13" s="494"/>
      <c r="EI13" s="494"/>
      <c r="EJ13" s="494"/>
      <c r="EK13" s="494"/>
      <c r="EL13" s="494"/>
      <c r="EM13" s="494"/>
      <c r="EN13" s="494"/>
      <c r="EO13" s="494"/>
      <c r="EP13" s="494"/>
      <c r="EQ13" s="494"/>
      <c r="ER13" s="494"/>
      <c r="ES13" s="494"/>
      <c r="ET13" s="494"/>
      <c r="EU13" s="494"/>
      <c r="EV13" s="494"/>
      <c r="EW13" s="494"/>
      <c r="EX13" s="494"/>
      <c r="EY13" s="494"/>
      <c r="EZ13" s="494"/>
      <c r="FA13" s="494"/>
      <c r="FB13" s="494"/>
      <c r="FC13" s="494"/>
      <c r="FD13" s="494"/>
      <c r="FE13" s="583" t="s">
        <v>25893</v>
      </c>
      <c r="FG13" s="494"/>
      <c r="FH13" s="494"/>
      <c r="FI13" s="494"/>
      <c r="FJ13" s="494"/>
      <c r="FK13" s="494"/>
      <c r="FL13" s="494"/>
      <c r="FM13" s="494"/>
      <c r="FN13" s="494"/>
      <c r="FO13" s="494"/>
      <c r="FP13" s="494"/>
      <c r="FQ13" s="494"/>
      <c r="FR13" s="494"/>
      <c r="FS13" s="494"/>
      <c r="FT13" s="494"/>
      <c r="FU13" s="494"/>
      <c r="FV13" s="494"/>
      <c r="FW13" s="494"/>
      <c r="FX13" s="494"/>
      <c r="FY13" s="494"/>
      <c r="FZ13" s="494"/>
      <c r="GA13" s="494"/>
      <c r="GB13" s="494"/>
      <c r="GC13" s="494"/>
      <c r="GD13" s="494"/>
      <c r="GE13" s="494"/>
      <c r="GF13" s="494"/>
      <c r="GG13" s="494"/>
      <c r="GH13" s="494"/>
      <c r="GI13" s="494"/>
      <c r="GJ13" s="494"/>
      <c r="GK13" s="494"/>
      <c r="GL13" s="494"/>
      <c r="GM13" s="494"/>
      <c r="GN13" s="494"/>
      <c r="GO13" s="494"/>
      <c r="GP13" s="494"/>
      <c r="GQ13" s="494"/>
      <c r="GR13" s="494"/>
      <c r="GS13" s="494"/>
      <c r="GT13" s="494"/>
      <c r="GU13" s="494"/>
      <c r="GV13" s="494"/>
      <c r="GW13" s="494"/>
      <c r="GX13" s="494"/>
      <c r="GY13" s="494"/>
      <c r="GZ13" s="494"/>
      <c r="HA13" s="494"/>
    </row>
    <row r="14">
      <c r="A14" s="492">
        <v>6344742.0</v>
      </c>
      <c r="B14" s="583" t="s">
        <v>25907</v>
      </c>
      <c r="C14" s="583" t="s">
        <v>399</v>
      </c>
      <c r="D14" s="585">
        <v>45721.54761574074</v>
      </c>
      <c r="E14" s="585">
        <v>45721.56065972222</v>
      </c>
      <c r="F14" s="585">
        <v>45721.56105324074</v>
      </c>
      <c r="H14" s="583" t="s">
        <v>25860</v>
      </c>
      <c r="K14" s="494"/>
      <c r="L14" s="494"/>
      <c r="M14" s="494"/>
      <c r="N14" s="494"/>
      <c r="O14" s="494"/>
      <c r="P14" s="494"/>
      <c r="Q14" s="494"/>
      <c r="R14" s="494"/>
      <c r="S14" s="494"/>
      <c r="T14" s="494"/>
      <c r="U14" s="494"/>
      <c r="V14" s="583" t="s">
        <v>97</v>
      </c>
      <c r="W14" s="584" t="s">
        <v>25908</v>
      </c>
      <c r="X14" s="494"/>
      <c r="Y14" s="494"/>
      <c r="Z14" s="494"/>
      <c r="AA14" s="494"/>
      <c r="AB14" s="494"/>
      <c r="AC14" s="494"/>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4"/>
      <c r="AZ14" s="494"/>
      <c r="BA14" s="494"/>
      <c r="BB14" s="494"/>
      <c r="BC14" s="494"/>
      <c r="BD14" s="494"/>
      <c r="BE14" s="494"/>
      <c r="BF14" s="494"/>
      <c r="BG14" s="494"/>
      <c r="BH14" s="583" t="s">
        <v>25863</v>
      </c>
      <c r="BI14" s="494"/>
      <c r="BJ14" s="494"/>
      <c r="BK14" s="494"/>
      <c r="BL14" s="494"/>
      <c r="BM14" s="494"/>
      <c r="BN14" s="494"/>
      <c r="BO14" s="494"/>
      <c r="BP14" s="494"/>
      <c r="BQ14" s="494"/>
      <c r="BR14" s="494"/>
      <c r="BS14" s="494"/>
      <c r="BT14" s="494"/>
      <c r="BU14" s="494"/>
      <c r="BV14" s="494"/>
      <c r="BW14" s="494"/>
      <c r="BX14" s="494"/>
      <c r="BY14" s="494"/>
      <c r="BZ14" s="494"/>
      <c r="CA14" s="494"/>
      <c r="CB14" s="494"/>
      <c r="CC14" s="494"/>
      <c r="CD14" s="494"/>
      <c r="CE14" s="494"/>
      <c r="CF14" s="494"/>
      <c r="CG14" s="494"/>
      <c r="CH14" s="494"/>
      <c r="CI14" s="494"/>
      <c r="CJ14" s="494"/>
      <c r="CK14" s="494"/>
      <c r="CL14" s="494"/>
      <c r="CM14" s="494"/>
      <c r="CN14" s="494"/>
      <c r="CO14" s="494"/>
      <c r="CP14" s="494"/>
      <c r="CQ14" s="494"/>
      <c r="CR14" s="583" t="s">
        <v>25909</v>
      </c>
      <c r="CV14" s="494"/>
      <c r="CW14" s="494"/>
      <c r="CX14" s="494"/>
      <c r="CY14" s="494"/>
      <c r="CZ14" s="494"/>
      <c r="DA14" s="494"/>
      <c r="DB14" s="494"/>
      <c r="DC14" s="494"/>
      <c r="DD14" s="494"/>
      <c r="DE14" s="494"/>
      <c r="DF14" s="494"/>
      <c r="DG14" s="494"/>
      <c r="DH14" s="494"/>
      <c r="DI14" s="583" t="s">
        <v>25909</v>
      </c>
      <c r="DM14" s="494"/>
      <c r="DN14" s="583" t="s">
        <v>25908</v>
      </c>
      <c r="DO14" s="494"/>
      <c r="DP14" s="494"/>
      <c r="DQ14" s="494"/>
      <c r="DR14" s="583" t="s">
        <v>97</v>
      </c>
      <c r="DS14" s="494"/>
      <c r="DT14" s="494"/>
      <c r="DU14" s="494"/>
      <c r="DV14" s="494"/>
      <c r="DW14" s="494"/>
      <c r="DX14" s="494"/>
      <c r="DY14" s="494"/>
      <c r="DZ14" s="494"/>
      <c r="EA14" s="494"/>
      <c r="EB14" s="586">
        <v>45721.0</v>
      </c>
      <c r="EC14" s="494"/>
      <c r="ED14" s="494"/>
      <c r="EE14" s="494"/>
      <c r="EF14" s="494"/>
      <c r="EG14" s="494"/>
      <c r="EH14" s="494"/>
      <c r="EI14" s="494"/>
      <c r="EJ14" s="494"/>
      <c r="EK14" s="494"/>
      <c r="EL14" s="494"/>
      <c r="EM14" s="494"/>
      <c r="EN14" s="494"/>
      <c r="EO14" s="494"/>
      <c r="EP14" s="494"/>
      <c r="EQ14" s="494"/>
      <c r="ER14" s="494"/>
      <c r="ES14" s="494"/>
      <c r="ET14" s="494"/>
      <c r="EU14" s="494"/>
      <c r="EV14" s="494"/>
      <c r="EW14" s="494"/>
      <c r="EX14" s="494"/>
      <c r="EY14" s="494"/>
      <c r="EZ14" s="494"/>
      <c r="FA14" s="494"/>
      <c r="FB14" s="494"/>
      <c r="FC14" s="494"/>
      <c r="FD14" s="494"/>
      <c r="FE14" s="583" t="s">
        <v>25910</v>
      </c>
      <c r="FG14" s="494"/>
      <c r="FH14" s="494"/>
      <c r="FI14" s="494"/>
      <c r="FJ14" s="494"/>
      <c r="FK14" s="494"/>
      <c r="FL14" s="494"/>
      <c r="FM14" s="494"/>
      <c r="FN14" s="494"/>
      <c r="FO14" s="494"/>
      <c r="FP14" s="494"/>
      <c r="FQ14" s="494"/>
      <c r="FR14" s="494"/>
      <c r="FS14" s="494"/>
      <c r="FT14" s="494"/>
      <c r="FU14" s="494"/>
      <c r="FV14" s="494"/>
      <c r="FW14" s="494"/>
      <c r="FX14" s="494"/>
      <c r="FY14" s="494"/>
      <c r="FZ14" s="494"/>
      <c r="GA14" s="494"/>
      <c r="GB14" s="494"/>
      <c r="GC14" s="494"/>
      <c r="GD14" s="494"/>
      <c r="GE14" s="494"/>
      <c r="GF14" s="494"/>
      <c r="GG14" s="494"/>
      <c r="GH14" s="494"/>
      <c r="GI14" s="494"/>
      <c r="GJ14" s="494"/>
      <c r="GK14" s="494"/>
      <c r="GL14" s="494"/>
      <c r="GM14" s="494"/>
      <c r="GN14" s="494"/>
      <c r="GO14" s="494"/>
      <c r="GP14" s="494"/>
      <c r="GQ14" s="494"/>
      <c r="GR14" s="494"/>
      <c r="GS14" s="494"/>
      <c r="GT14" s="494"/>
      <c r="GU14" s="494"/>
      <c r="GV14" s="494"/>
      <c r="GW14" s="494"/>
      <c r="GX14" s="494"/>
      <c r="GY14" s="494"/>
      <c r="GZ14" s="494"/>
      <c r="HA14" s="494"/>
    </row>
    <row r="15">
      <c r="A15" s="492">
        <v>6344769.0</v>
      </c>
      <c r="B15" s="583" t="s">
        <v>25911</v>
      </c>
      <c r="C15" s="583" t="s">
        <v>399</v>
      </c>
      <c r="D15" s="585">
        <v>45721.54907407407</v>
      </c>
      <c r="E15" s="585">
        <v>45721.559641203705</v>
      </c>
      <c r="F15" s="585">
        <v>45721.561377314814</v>
      </c>
      <c r="H15" s="583" t="s">
        <v>25860</v>
      </c>
      <c r="K15" s="494"/>
      <c r="L15" s="494"/>
      <c r="M15" s="494"/>
      <c r="N15" s="494"/>
      <c r="O15" s="494"/>
      <c r="P15" s="494"/>
      <c r="Q15" s="494"/>
      <c r="R15" s="494"/>
      <c r="S15" s="494"/>
      <c r="T15" s="583" t="s">
        <v>1514</v>
      </c>
      <c r="V15" s="583" t="s">
        <v>97</v>
      </c>
      <c r="W15" s="584" t="s">
        <v>25908</v>
      </c>
      <c r="X15" s="494"/>
      <c r="Y15" s="494"/>
      <c r="Z15" s="494"/>
      <c r="AA15" s="494"/>
      <c r="AB15" s="494"/>
      <c r="AC15" s="494"/>
      <c r="AD15" s="494"/>
      <c r="AE15" s="494"/>
      <c r="AF15" s="494"/>
      <c r="AG15" s="494"/>
      <c r="AH15" s="494"/>
      <c r="AI15" s="494"/>
      <c r="AJ15" s="494"/>
      <c r="AK15" s="494"/>
      <c r="AL15" s="494"/>
      <c r="AM15" s="494"/>
      <c r="AN15" s="494"/>
      <c r="AO15" s="494"/>
      <c r="AP15" s="494"/>
      <c r="AQ15" s="494"/>
      <c r="AR15" s="586">
        <v>45721.0</v>
      </c>
      <c r="AS15" s="492">
        <v>798000.0</v>
      </c>
      <c r="AT15" s="494"/>
      <c r="AU15" s="494"/>
      <c r="AV15" s="494"/>
      <c r="AW15" s="494"/>
      <c r="AX15" s="494"/>
      <c r="AY15" s="494"/>
      <c r="AZ15" s="494"/>
      <c r="BA15" s="494"/>
      <c r="BB15" s="494"/>
      <c r="BC15" s="494"/>
      <c r="BD15" s="494"/>
      <c r="BE15" s="494"/>
      <c r="BF15" s="494"/>
      <c r="BG15" s="494"/>
      <c r="BH15" s="583" t="s">
        <v>25863</v>
      </c>
      <c r="BI15" s="494"/>
      <c r="BJ15" s="494"/>
      <c r="BK15" s="494"/>
      <c r="BL15" s="494"/>
      <c r="BM15" s="494"/>
      <c r="BN15" s="494"/>
      <c r="BO15" s="494"/>
      <c r="BP15" s="492">
        <v>798000.0</v>
      </c>
      <c r="BQ15" s="494"/>
      <c r="BR15" s="494"/>
      <c r="BS15" s="494"/>
      <c r="BT15" s="494"/>
      <c r="BU15" s="494"/>
      <c r="BV15" s="494"/>
      <c r="BW15" s="494"/>
      <c r="BX15" s="494"/>
      <c r="BY15" s="494"/>
      <c r="BZ15" s="494"/>
      <c r="CA15" s="494"/>
      <c r="CB15" s="587">
        <v>45721.0</v>
      </c>
      <c r="CC15" s="494"/>
      <c r="CD15" s="494"/>
      <c r="CE15" s="492">
        <v>798000.0</v>
      </c>
      <c r="CF15" s="492">
        <v>0.0</v>
      </c>
      <c r="CG15" s="494"/>
      <c r="CH15" s="494"/>
      <c r="CI15" s="494"/>
      <c r="CJ15" s="494"/>
      <c r="CK15" s="494"/>
      <c r="CL15" s="494"/>
      <c r="CM15" s="494"/>
      <c r="CN15" s="494"/>
      <c r="CO15" s="494"/>
      <c r="CP15" s="494"/>
      <c r="CQ15" s="494"/>
      <c r="CR15" s="583" t="s">
        <v>25909</v>
      </c>
      <c r="CV15" s="494"/>
      <c r="CW15" s="494"/>
      <c r="CX15" s="494"/>
      <c r="CY15" s="494"/>
      <c r="CZ15" s="494"/>
      <c r="DA15" s="494"/>
      <c r="DB15" s="494"/>
      <c r="DC15" s="494"/>
      <c r="DD15" s="583" t="s">
        <v>25912</v>
      </c>
      <c r="DE15" s="494"/>
      <c r="DF15" s="494"/>
      <c r="DG15" s="494"/>
      <c r="DH15" s="494"/>
      <c r="DI15" s="494"/>
      <c r="DJ15" s="494"/>
      <c r="DK15" s="494"/>
      <c r="DL15" s="494"/>
      <c r="DM15" s="494"/>
      <c r="DN15" s="583" t="s">
        <v>25908</v>
      </c>
      <c r="DO15" s="494"/>
      <c r="DP15" s="494"/>
      <c r="DQ15" s="494"/>
      <c r="DR15" s="583" t="s">
        <v>97</v>
      </c>
      <c r="DS15" s="494"/>
      <c r="DT15" s="494"/>
      <c r="DU15" s="494"/>
      <c r="DV15" s="583" t="s">
        <v>25913</v>
      </c>
      <c r="DY15" s="494"/>
      <c r="DZ15" s="494"/>
      <c r="EA15" s="494"/>
      <c r="EB15" s="494"/>
      <c r="EC15" s="494"/>
      <c r="ED15" s="494"/>
      <c r="EE15" s="494"/>
      <c r="EF15" s="494"/>
      <c r="EG15" s="494"/>
      <c r="EH15" s="494"/>
      <c r="EI15" s="494"/>
      <c r="EJ15" s="494"/>
      <c r="EK15" s="494"/>
      <c r="EL15" s="494"/>
      <c r="EM15" s="494"/>
      <c r="EN15" s="494"/>
      <c r="EO15" s="494"/>
      <c r="EP15" s="494"/>
      <c r="EQ15" s="494"/>
      <c r="ER15" s="494"/>
      <c r="ES15" s="494"/>
      <c r="ET15" s="494"/>
      <c r="EU15" s="494"/>
      <c r="EV15" s="494"/>
      <c r="EW15" s="494"/>
      <c r="EX15" s="494"/>
      <c r="EY15" s="494"/>
      <c r="EZ15" s="494"/>
      <c r="FA15" s="494"/>
      <c r="FB15" s="494"/>
      <c r="FC15" s="494"/>
      <c r="FD15" s="494"/>
      <c r="FE15" s="583" t="s">
        <v>25910</v>
      </c>
      <c r="FG15" s="494"/>
      <c r="FH15" s="494"/>
      <c r="FI15" s="494"/>
      <c r="FJ15" s="494"/>
      <c r="FK15" s="494"/>
      <c r="FL15" s="494"/>
      <c r="FM15" s="494"/>
      <c r="FN15" s="494"/>
      <c r="FO15" s="494"/>
      <c r="FP15" s="494"/>
      <c r="FQ15" s="494"/>
      <c r="FR15" s="494"/>
      <c r="FS15" s="494"/>
      <c r="FT15" s="494"/>
      <c r="FU15" s="494"/>
      <c r="FV15" s="494"/>
      <c r="FW15" s="494"/>
      <c r="FX15" s="494"/>
      <c r="FY15" s="494"/>
      <c r="FZ15" s="494"/>
      <c r="GA15" s="494"/>
      <c r="GB15" s="494"/>
      <c r="GC15" s="494"/>
      <c r="GD15" s="494"/>
      <c r="GE15" s="494"/>
      <c r="GF15" s="494"/>
      <c r="GG15" s="494"/>
      <c r="GH15" s="494"/>
      <c r="GI15" s="494"/>
      <c r="GJ15" s="494"/>
      <c r="GK15" s="494"/>
      <c r="GL15" s="494"/>
      <c r="GM15" s="494"/>
      <c r="GN15" s="494"/>
      <c r="GO15" s="494"/>
      <c r="GP15" s="494"/>
      <c r="GQ15" s="494"/>
      <c r="GR15" s="494"/>
      <c r="GS15" s="494"/>
      <c r="GT15" s="494"/>
      <c r="GU15" s="494"/>
      <c r="GV15" s="494"/>
      <c r="GW15" s="494"/>
      <c r="GX15" s="494"/>
      <c r="GY15" s="494"/>
      <c r="GZ15" s="494"/>
      <c r="HA15" s="494"/>
    </row>
    <row r="16">
      <c r="A16" s="492">
        <v>6344797.0</v>
      </c>
      <c r="B16" s="583" t="s">
        <v>25914</v>
      </c>
      <c r="C16" s="583" t="s">
        <v>399</v>
      </c>
      <c r="D16" s="585">
        <v>45721.55086805556</v>
      </c>
      <c r="E16" s="585">
        <v>45721.562256944446</v>
      </c>
      <c r="F16" s="585">
        <v>45721.562627314815</v>
      </c>
      <c r="H16" s="583" t="s">
        <v>25860</v>
      </c>
      <c r="K16" s="494"/>
      <c r="L16" s="494"/>
      <c r="M16" s="494"/>
      <c r="N16" s="494"/>
      <c r="O16" s="494"/>
      <c r="P16" s="494"/>
      <c r="Q16" s="494"/>
      <c r="R16" s="494"/>
      <c r="S16" s="494"/>
      <c r="T16" s="583" t="s">
        <v>1514</v>
      </c>
      <c r="V16" s="583" t="s">
        <v>97</v>
      </c>
      <c r="W16" s="584" t="s">
        <v>25908</v>
      </c>
      <c r="X16" s="494"/>
      <c r="Y16" s="494"/>
      <c r="Z16" s="494"/>
      <c r="AA16" s="494"/>
      <c r="AB16" s="494"/>
      <c r="AC16" s="494"/>
      <c r="AD16" s="494"/>
      <c r="AE16" s="494"/>
      <c r="AF16" s="494"/>
      <c r="AG16" s="494"/>
      <c r="AH16" s="494"/>
      <c r="AI16" s="494"/>
      <c r="AJ16" s="494"/>
      <c r="AK16" s="494"/>
      <c r="AL16" s="494"/>
      <c r="AM16" s="494"/>
      <c r="AN16" s="494"/>
      <c r="AO16" s="494"/>
      <c r="AP16" s="494"/>
      <c r="AQ16" s="494"/>
      <c r="AR16" s="586">
        <v>45721.0</v>
      </c>
      <c r="AS16" s="492">
        <v>798000.0</v>
      </c>
      <c r="AT16" s="494"/>
      <c r="AU16" s="494"/>
      <c r="AV16" s="494"/>
      <c r="AW16" s="494"/>
      <c r="AX16" s="494"/>
      <c r="AY16" s="494"/>
      <c r="AZ16" s="494"/>
      <c r="BA16" s="494"/>
      <c r="BB16" s="494"/>
      <c r="BC16" s="494"/>
      <c r="BD16" s="494"/>
      <c r="BE16" s="494"/>
      <c r="BF16" s="494"/>
      <c r="BG16" s="494"/>
      <c r="BH16" s="583" t="s">
        <v>25863</v>
      </c>
      <c r="BI16" s="494"/>
      <c r="BJ16" s="494"/>
      <c r="BK16" s="494"/>
      <c r="BL16" s="494"/>
      <c r="BM16" s="494"/>
      <c r="BN16" s="494"/>
      <c r="BO16" s="494"/>
      <c r="BP16" s="492">
        <v>798000.0</v>
      </c>
      <c r="BQ16" s="494"/>
      <c r="BR16" s="494"/>
      <c r="BS16" s="494"/>
      <c r="BT16" s="494"/>
      <c r="BU16" s="494"/>
      <c r="BV16" s="494"/>
      <c r="BW16" s="494"/>
      <c r="BX16" s="494"/>
      <c r="BY16" s="494"/>
      <c r="BZ16" s="494"/>
      <c r="CA16" s="494"/>
      <c r="CB16" s="587">
        <v>45721.0</v>
      </c>
      <c r="CC16" s="494"/>
      <c r="CD16" s="494"/>
      <c r="CE16" s="492">
        <v>798000.0</v>
      </c>
      <c r="CF16" s="492">
        <v>0.0</v>
      </c>
      <c r="CG16" s="494"/>
      <c r="CH16" s="494"/>
      <c r="CI16" s="494"/>
      <c r="CJ16" s="494"/>
      <c r="CK16" s="494"/>
      <c r="CL16" s="494"/>
      <c r="CM16" s="494"/>
      <c r="CN16" s="494"/>
      <c r="CO16" s="494"/>
      <c r="CP16" s="494"/>
      <c r="CQ16" s="494"/>
      <c r="CR16" s="583" t="s">
        <v>25909</v>
      </c>
      <c r="CV16" s="494"/>
      <c r="CW16" s="494"/>
      <c r="CX16" s="494"/>
      <c r="CY16" s="494"/>
      <c r="CZ16" s="494"/>
      <c r="DA16" s="494"/>
      <c r="DB16" s="494"/>
      <c r="DC16" s="494"/>
      <c r="DD16" s="583" t="s">
        <v>25912</v>
      </c>
      <c r="DE16" s="494"/>
      <c r="DF16" s="494"/>
      <c r="DG16" s="494"/>
      <c r="DH16" s="494"/>
      <c r="DI16" s="494"/>
      <c r="DJ16" s="494"/>
      <c r="DK16" s="494"/>
      <c r="DL16" s="494"/>
      <c r="DM16" s="583" t="s">
        <v>25915</v>
      </c>
      <c r="DN16" s="583" t="s">
        <v>25908</v>
      </c>
      <c r="DO16" s="494"/>
      <c r="DP16" s="494"/>
      <c r="DQ16" s="494"/>
      <c r="DR16" s="583" t="s">
        <v>97</v>
      </c>
      <c r="DS16" s="494"/>
      <c r="DT16" s="494"/>
      <c r="DU16" s="494"/>
      <c r="DV16" s="583" t="s">
        <v>25913</v>
      </c>
      <c r="DY16" s="494"/>
      <c r="DZ16" s="494"/>
      <c r="EA16" s="494"/>
      <c r="EB16" s="494"/>
      <c r="EC16" s="494"/>
      <c r="ED16" s="494"/>
      <c r="EE16" s="494"/>
      <c r="EF16" s="494"/>
      <c r="EG16" s="494"/>
      <c r="EH16" s="494"/>
      <c r="EI16" s="494"/>
      <c r="EJ16" s="494"/>
      <c r="EK16" s="494"/>
      <c r="EL16" s="494"/>
      <c r="EM16" s="494"/>
      <c r="EN16" s="494"/>
      <c r="EO16" s="494"/>
      <c r="EP16" s="494"/>
      <c r="EQ16" s="494"/>
      <c r="ER16" s="494"/>
      <c r="ES16" s="494"/>
      <c r="ET16" s="494"/>
      <c r="EU16" s="494"/>
      <c r="EV16" s="494"/>
      <c r="EW16" s="494"/>
      <c r="EX16" s="494"/>
      <c r="EY16" s="494"/>
      <c r="EZ16" s="494"/>
      <c r="FA16" s="494"/>
      <c r="FB16" s="494"/>
      <c r="FC16" s="494"/>
      <c r="FD16" s="494"/>
      <c r="FE16" s="583" t="s">
        <v>25910</v>
      </c>
      <c r="FG16" s="494"/>
      <c r="FH16" s="494"/>
      <c r="FI16" s="494"/>
      <c r="FJ16" s="494"/>
      <c r="FK16" s="494"/>
      <c r="FL16" s="494"/>
      <c r="FM16" s="494"/>
      <c r="FN16" s="494"/>
      <c r="FO16" s="494"/>
      <c r="FP16" s="494"/>
      <c r="FQ16" s="494"/>
      <c r="FR16" s="494"/>
      <c r="FS16" s="494"/>
      <c r="FT16" s="494"/>
      <c r="FU16" s="494"/>
      <c r="FV16" s="494"/>
      <c r="FW16" s="494"/>
      <c r="FX16" s="494"/>
      <c r="FY16" s="494"/>
      <c r="FZ16" s="494"/>
      <c r="GA16" s="494"/>
      <c r="GB16" s="494"/>
      <c r="GC16" s="494"/>
      <c r="GD16" s="494"/>
      <c r="GE16" s="494"/>
      <c r="GF16" s="494"/>
      <c r="GG16" s="494"/>
      <c r="GH16" s="494"/>
      <c r="GI16" s="494"/>
      <c r="GJ16" s="494"/>
      <c r="GK16" s="494"/>
      <c r="GL16" s="494"/>
      <c r="GM16" s="494"/>
      <c r="GN16" s="494"/>
      <c r="GO16" s="494"/>
      <c r="GP16" s="494"/>
      <c r="GQ16" s="494"/>
      <c r="GR16" s="494"/>
      <c r="GS16" s="494"/>
      <c r="GT16" s="494"/>
      <c r="GU16" s="494"/>
      <c r="GV16" s="494"/>
      <c r="GW16" s="494"/>
      <c r="GX16" s="494"/>
      <c r="GY16" s="494"/>
      <c r="GZ16" s="494"/>
      <c r="HA16" s="494"/>
    </row>
    <row r="17">
      <c r="A17" s="492">
        <v>6350932.0</v>
      </c>
      <c r="B17" s="583" t="s">
        <v>25916</v>
      </c>
      <c r="C17" s="583" t="s">
        <v>399</v>
      </c>
      <c r="D17" s="585">
        <v>45721.86368055556</v>
      </c>
      <c r="E17" s="585">
        <v>45721.86959490741</v>
      </c>
      <c r="F17" s="585">
        <v>45721.86988425926</v>
      </c>
      <c r="H17" s="583" t="s">
        <v>25860</v>
      </c>
      <c r="K17" s="494"/>
      <c r="L17" s="494"/>
      <c r="M17" s="494"/>
      <c r="N17" s="494"/>
      <c r="O17" s="494"/>
      <c r="P17" s="494"/>
      <c r="Q17" s="494"/>
      <c r="R17" s="494"/>
      <c r="S17" s="494"/>
      <c r="T17" s="494"/>
      <c r="U17" s="494"/>
      <c r="V17" s="583" t="s">
        <v>632</v>
      </c>
      <c r="W17" s="584" t="s">
        <v>25917</v>
      </c>
      <c r="X17" s="494"/>
      <c r="Y17" s="494"/>
      <c r="Z17" s="494"/>
      <c r="AA17" s="494"/>
      <c r="AB17" s="494"/>
      <c r="AC17" s="494"/>
      <c r="AD17" s="494"/>
      <c r="AE17" s="494"/>
      <c r="AF17" s="494"/>
      <c r="AG17" s="494"/>
      <c r="AH17" s="494"/>
      <c r="AI17" s="494"/>
      <c r="AJ17" s="494"/>
      <c r="AK17" s="494"/>
      <c r="AL17" s="494"/>
      <c r="AM17" s="494"/>
      <c r="AN17" s="494"/>
      <c r="AO17" s="494"/>
      <c r="AP17" s="494"/>
      <c r="AQ17" s="494"/>
      <c r="AR17" s="494"/>
      <c r="AS17" s="494"/>
      <c r="AT17" s="494"/>
      <c r="AU17" s="494"/>
      <c r="AV17" s="494"/>
      <c r="AW17" s="494"/>
      <c r="AX17" s="494"/>
      <c r="AY17" s="494"/>
      <c r="AZ17" s="494"/>
      <c r="BA17" s="494"/>
      <c r="BB17" s="494"/>
      <c r="BC17" s="494"/>
      <c r="BD17" s="494"/>
      <c r="BE17" s="494"/>
      <c r="BF17" s="494"/>
      <c r="BG17" s="494"/>
      <c r="BH17" s="583" t="s">
        <v>25863</v>
      </c>
      <c r="BI17" s="494"/>
      <c r="BJ17" s="494"/>
      <c r="BK17" s="494"/>
      <c r="BL17" s="494"/>
      <c r="BM17" s="494"/>
      <c r="BN17" s="494"/>
      <c r="BO17" s="494"/>
      <c r="BP17" s="494"/>
      <c r="BQ17" s="494"/>
      <c r="BR17" s="494"/>
      <c r="BS17" s="494"/>
      <c r="BT17" s="494"/>
      <c r="BU17" s="494"/>
      <c r="BV17" s="494"/>
      <c r="BW17" s="494"/>
      <c r="BX17" s="494"/>
      <c r="BY17" s="494"/>
      <c r="BZ17" s="494"/>
      <c r="CA17" s="494"/>
      <c r="CB17" s="494"/>
      <c r="CC17" s="494"/>
      <c r="CD17" s="494"/>
      <c r="CE17" s="494"/>
      <c r="CF17" s="494"/>
      <c r="CG17" s="494"/>
      <c r="CH17" s="494"/>
      <c r="CI17" s="494"/>
      <c r="CJ17" s="494"/>
      <c r="CK17" s="494"/>
      <c r="CL17" s="494"/>
      <c r="CM17" s="494"/>
      <c r="CN17" s="494"/>
      <c r="CO17" s="494"/>
      <c r="CP17" s="494"/>
      <c r="CQ17" s="494"/>
      <c r="CR17" s="583" t="s">
        <v>25918</v>
      </c>
      <c r="CU17" s="494"/>
      <c r="CV17" s="494"/>
      <c r="CW17" s="494"/>
      <c r="CX17" s="494"/>
      <c r="CY17" s="494"/>
      <c r="CZ17" s="494"/>
      <c r="DA17" s="494"/>
      <c r="DB17" s="494"/>
      <c r="DC17" s="494"/>
      <c r="DD17" s="494"/>
      <c r="DE17" s="494"/>
      <c r="DF17" s="494"/>
      <c r="DG17" s="494"/>
      <c r="DH17" s="494"/>
      <c r="DI17" s="583" t="s">
        <v>25918</v>
      </c>
      <c r="DL17" s="494"/>
      <c r="DM17" s="494"/>
      <c r="DN17" s="583" t="s">
        <v>25919</v>
      </c>
      <c r="DP17" s="494"/>
      <c r="DQ17" s="494"/>
      <c r="DR17" s="583" t="s">
        <v>632</v>
      </c>
      <c r="DS17" s="494"/>
      <c r="DT17" s="494"/>
      <c r="DU17" s="494"/>
      <c r="DV17" s="494"/>
      <c r="DW17" s="494"/>
      <c r="DX17" s="494"/>
      <c r="DY17" s="494"/>
      <c r="DZ17" s="494"/>
      <c r="EA17" s="494"/>
      <c r="EB17" s="586">
        <v>45721.0</v>
      </c>
      <c r="EC17" s="494"/>
      <c r="ED17" s="494"/>
      <c r="EE17" s="494"/>
      <c r="EF17" s="494"/>
      <c r="EG17" s="494"/>
      <c r="EH17" s="494"/>
      <c r="EI17" s="494"/>
      <c r="EJ17" s="494"/>
      <c r="EK17" s="494"/>
      <c r="EL17" s="494"/>
      <c r="EM17" s="494"/>
      <c r="EN17" s="494"/>
      <c r="EO17" s="494"/>
      <c r="EP17" s="494"/>
      <c r="EQ17" s="494"/>
      <c r="ER17" s="494"/>
      <c r="ES17" s="494"/>
      <c r="ET17" s="494"/>
      <c r="EU17" s="494"/>
      <c r="EV17" s="494"/>
      <c r="EW17" s="494"/>
      <c r="EX17" s="494"/>
      <c r="EY17" s="494"/>
      <c r="EZ17" s="494"/>
      <c r="FA17" s="494"/>
      <c r="FB17" s="494"/>
      <c r="FC17" s="494"/>
      <c r="FD17" s="494"/>
      <c r="FE17" s="583" t="s">
        <v>25920</v>
      </c>
      <c r="FG17" s="494"/>
      <c r="FH17" s="494"/>
      <c r="FI17" s="494"/>
      <c r="FJ17" s="494"/>
      <c r="FK17" s="494"/>
      <c r="FL17" s="494"/>
      <c r="FM17" s="494"/>
      <c r="FN17" s="494"/>
      <c r="FO17" s="494"/>
      <c r="FP17" s="494"/>
      <c r="FQ17" s="494"/>
      <c r="FR17" s="494"/>
      <c r="FS17" s="494"/>
      <c r="FT17" s="494"/>
      <c r="FU17" s="494"/>
      <c r="FV17" s="494"/>
      <c r="FW17" s="494"/>
      <c r="FX17" s="494"/>
      <c r="FY17" s="494"/>
      <c r="FZ17" s="494"/>
      <c r="GA17" s="494"/>
      <c r="GB17" s="494"/>
      <c r="GC17" s="494"/>
      <c r="GD17" s="494"/>
      <c r="GE17" s="494"/>
      <c r="GF17" s="494"/>
      <c r="GG17" s="494"/>
      <c r="GH17" s="494"/>
      <c r="GI17" s="494"/>
      <c r="GJ17" s="494"/>
      <c r="GK17" s="494"/>
      <c r="GL17" s="494"/>
      <c r="GM17" s="494"/>
      <c r="GN17" s="494"/>
      <c r="GO17" s="494"/>
      <c r="GP17" s="494"/>
      <c r="GQ17" s="494"/>
      <c r="GR17" s="494"/>
      <c r="GS17" s="494"/>
      <c r="GT17" s="494"/>
      <c r="GU17" s="494"/>
      <c r="GV17" s="494"/>
      <c r="GW17" s="494"/>
      <c r="GX17" s="494"/>
      <c r="GY17" s="494"/>
      <c r="GZ17" s="494"/>
      <c r="HA17" s="494"/>
    </row>
    <row r="18">
      <c r="A18" s="492">
        <v>6351006.0</v>
      </c>
      <c r="B18" s="583" t="s">
        <v>25921</v>
      </c>
      <c r="C18" s="583" t="s">
        <v>399</v>
      </c>
      <c r="D18" s="585">
        <v>45721.87373842593</v>
      </c>
      <c r="E18" s="585">
        <v>45721.8768287037</v>
      </c>
      <c r="F18" s="585">
        <v>45721.87712962963</v>
      </c>
      <c r="H18" s="583" t="s">
        <v>25860</v>
      </c>
      <c r="K18" s="494"/>
      <c r="L18" s="494"/>
      <c r="M18" s="494"/>
      <c r="N18" s="494"/>
      <c r="O18" s="494"/>
      <c r="P18" s="494"/>
      <c r="Q18" s="494"/>
      <c r="R18" s="494"/>
      <c r="S18" s="494"/>
      <c r="T18" s="583" t="s">
        <v>1514</v>
      </c>
      <c r="V18" s="583" t="s">
        <v>632</v>
      </c>
      <c r="W18" s="584" t="s">
        <v>25917</v>
      </c>
      <c r="X18" s="494"/>
      <c r="Y18" s="494"/>
      <c r="Z18" s="494"/>
      <c r="AA18" s="494"/>
      <c r="AB18" s="494"/>
      <c r="AC18" s="494"/>
      <c r="AD18" s="494"/>
      <c r="AE18" s="494"/>
      <c r="AF18" s="494"/>
      <c r="AG18" s="494"/>
      <c r="AH18" s="494"/>
      <c r="AI18" s="494"/>
      <c r="AJ18" s="494"/>
      <c r="AK18" s="494"/>
      <c r="AL18" s="494"/>
      <c r="AM18" s="494"/>
      <c r="AN18" s="494"/>
      <c r="AO18" s="494"/>
      <c r="AP18" s="494"/>
      <c r="AQ18" s="492">
        <v>36.0</v>
      </c>
      <c r="AR18" s="586">
        <v>45721.0</v>
      </c>
      <c r="AS18" s="492">
        <v>798000.0</v>
      </c>
      <c r="AT18" s="494"/>
      <c r="AU18" s="494"/>
      <c r="AV18" s="494"/>
      <c r="AW18" s="494"/>
      <c r="AX18" s="494"/>
      <c r="AY18" s="494"/>
      <c r="AZ18" s="494"/>
      <c r="BA18" s="494"/>
      <c r="BB18" s="494"/>
      <c r="BC18" s="494"/>
      <c r="BD18" s="494"/>
      <c r="BE18" s="494"/>
      <c r="BF18" s="494"/>
      <c r="BG18" s="494"/>
      <c r="BH18" s="583" t="s">
        <v>25863</v>
      </c>
      <c r="BI18" s="494"/>
      <c r="BJ18" s="494"/>
      <c r="BK18" s="494"/>
      <c r="BL18" s="494"/>
      <c r="BM18" s="494"/>
      <c r="BN18" s="494"/>
      <c r="BO18" s="494"/>
      <c r="BP18" s="494"/>
      <c r="BQ18" s="494"/>
      <c r="BR18" s="494"/>
      <c r="BS18" s="494"/>
      <c r="BT18" s="583" t="s">
        <v>25868</v>
      </c>
      <c r="BX18" s="494"/>
      <c r="BY18" s="492">
        <v>30324.0</v>
      </c>
      <c r="BZ18" s="492">
        <v>28500.0</v>
      </c>
      <c r="CA18" s="494"/>
      <c r="CB18" s="494"/>
      <c r="CC18" s="586">
        <v>45804.0</v>
      </c>
      <c r="CD18" s="492">
        <v>27.0</v>
      </c>
      <c r="CE18" s="492">
        <v>1027824.0</v>
      </c>
      <c r="CF18" s="492">
        <v>229824.0</v>
      </c>
      <c r="CG18" s="494"/>
      <c r="CH18" s="494"/>
      <c r="CI18" s="494"/>
      <c r="CJ18" s="494"/>
      <c r="CK18" s="494"/>
      <c r="CL18" s="494"/>
      <c r="CM18" s="494"/>
      <c r="CN18" s="494"/>
      <c r="CO18" s="494"/>
      <c r="CP18" s="494"/>
      <c r="CQ18" s="494"/>
      <c r="CR18" s="583" t="s">
        <v>25918</v>
      </c>
      <c r="CU18" s="494"/>
      <c r="CV18" s="494"/>
      <c r="CW18" s="494"/>
      <c r="CX18" s="494"/>
      <c r="CY18" s="494"/>
      <c r="CZ18" s="494"/>
      <c r="DA18" s="494"/>
      <c r="DB18" s="494"/>
      <c r="DC18" s="494"/>
      <c r="DD18" s="583" t="s">
        <v>25922</v>
      </c>
      <c r="DE18" s="494"/>
      <c r="DF18" s="494"/>
      <c r="DG18" s="494"/>
      <c r="DH18" s="494"/>
      <c r="DI18" s="494"/>
      <c r="DJ18" s="494"/>
      <c r="DK18" s="494"/>
      <c r="DL18" s="494"/>
      <c r="DM18" s="494"/>
      <c r="DN18" s="583" t="s">
        <v>25919</v>
      </c>
      <c r="DP18" s="494"/>
      <c r="DQ18" s="494"/>
      <c r="DR18" s="583" t="s">
        <v>632</v>
      </c>
      <c r="DS18" s="494"/>
      <c r="DT18" s="494"/>
      <c r="DU18" s="494"/>
      <c r="DV18" s="583" t="s">
        <v>25923</v>
      </c>
      <c r="DZ18" s="494"/>
      <c r="EA18" s="494"/>
      <c r="EB18" s="494"/>
      <c r="EC18" s="494"/>
      <c r="ED18" s="494"/>
      <c r="EE18" s="494"/>
      <c r="EF18" s="494"/>
      <c r="EG18" s="494"/>
      <c r="EH18" s="494"/>
      <c r="EI18" s="494"/>
      <c r="EJ18" s="494"/>
      <c r="EK18" s="494"/>
      <c r="EL18" s="494"/>
      <c r="EM18" s="494"/>
      <c r="EN18" s="494"/>
      <c r="EO18" s="494"/>
      <c r="EP18" s="494"/>
      <c r="EQ18" s="494"/>
      <c r="ER18" s="494"/>
      <c r="ES18" s="494"/>
      <c r="ET18" s="494"/>
      <c r="EU18" s="494"/>
      <c r="EV18" s="494"/>
      <c r="EW18" s="494"/>
      <c r="EX18" s="494"/>
      <c r="EY18" s="494"/>
      <c r="EZ18" s="494"/>
      <c r="FA18" s="494"/>
      <c r="FB18" s="494"/>
      <c r="FC18" s="494"/>
      <c r="FD18" s="494"/>
      <c r="FE18" s="583" t="s">
        <v>25920</v>
      </c>
      <c r="FG18" s="494"/>
      <c r="FH18" s="494"/>
      <c r="FI18" s="494"/>
      <c r="FJ18" s="494"/>
      <c r="FK18" s="494"/>
      <c r="FL18" s="494"/>
      <c r="FM18" s="494"/>
      <c r="FN18" s="494"/>
      <c r="FO18" s="494"/>
      <c r="FP18" s="494"/>
      <c r="FQ18" s="494"/>
      <c r="FR18" s="494"/>
      <c r="FS18" s="494"/>
      <c r="FT18" s="494"/>
      <c r="FU18" s="494"/>
      <c r="FV18" s="494"/>
      <c r="FW18" s="494"/>
      <c r="FX18" s="494"/>
      <c r="FY18" s="494"/>
      <c r="FZ18" s="494"/>
      <c r="GA18" s="494"/>
      <c r="GB18" s="494"/>
      <c r="GC18" s="494"/>
      <c r="GD18" s="494"/>
      <c r="GE18" s="494"/>
      <c r="GF18" s="494"/>
      <c r="GG18" s="494"/>
      <c r="GH18" s="494"/>
      <c r="GI18" s="494"/>
      <c r="GJ18" s="494"/>
      <c r="GK18" s="494"/>
      <c r="GL18" s="494"/>
      <c r="GM18" s="494"/>
      <c r="GN18" s="494"/>
      <c r="GO18" s="494"/>
      <c r="GP18" s="494"/>
      <c r="GQ18" s="494"/>
      <c r="GR18" s="494"/>
      <c r="GS18" s="494"/>
      <c r="GT18" s="494"/>
      <c r="GU18" s="494"/>
      <c r="GV18" s="494"/>
      <c r="GW18" s="494"/>
      <c r="GX18" s="494"/>
      <c r="GY18" s="494"/>
      <c r="GZ18" s="494"/>
      <c r="HA18" s="494"/>
    </row>
    <row r="19">
      <c r="A19" s="492">
        <v>6351024.0</v>
      </c>
      <c r="B19" s="583" t="s">
        <v>25924</v>
      </c>
      <c r="C19" s="583" t="s">
        <v>399</v>
      </c>
      <c r="D19" s="585">
        <v>45721.87861111111</v>
      </c>
      <c r="E19" s="585">
        <v>45721.883055555554</v>
      </c>
      <c r="F19" s="585">
        <v>45721.88349537037</v>
      </c>
      <c r="H19" s="583" t="s">
        <v>25860</v>
      </c>
      <c r="K19" s="494"/>
      <c r="L19" s="494"/>
      <c r="M19" s="494"/>
      <c r="N19" s="494"/>
      <c r="O19" s="494"/>
      <c r="P19" s="494"/>
      <c r="Q19" s="494"/>
      <c r="R19" s="494"/>
      <c r="S19" s="494"/>
      <c r="T19" s="583" t="s">
        <v>1514</v>
      </c>
      <c r="V19" s="583" t="s">
        <v>632</v>
      </c>
      <c r="W19" s="584" t="s">
        <v>25917</v>
      </c>
      <c r="X19" s="494"/>
      <c r="Y19" s="494"/>
      <c r="Z19" s="494"/>
      <c r="AA19" s="494"/>
      <c r="AB19" s="494"/>
      <c r="AC19" s="494"/>
      <c r="AD19" s="494"/>
      <c r="AE19" s="494"/>
      <c r="AF19" s="494"/>
      <c r="AG19" s="494"/>
      <c r="AH19" s="494"/>
      <c r="AI19" s="494"/>
      <c r="AJ19" s="494"/>
      <c r="AK19" s="494"/>
      <c r="AL19" s="494"/>
      <c r="AM19" s="494"/>
      <c r="AN19" s="494"/>
      <c r="AO19" s="494"/>
      <c r="AP19" s="494"/>
      <c r="AQ19" s="492">
        <v>36.0</v>
      </c>
      <c r="AR19" s="586">
        <v>45721.0</v>
      </c>
      <c r="AS19" s="492">
        <v>798000.0</v>
      </c>
      <c r="AT19" s="494"/>
      <c r="AU19" s="494"/>
      <c r="AV19" s="494"/>
      <c r="AW19" s="494"/>
      <c r="AX19" s="494"/>
      <c r="AY19" s="494"/>
      <c r="AZ19" s="494"/>
      <c r="BA19" s="494"/>
      <c r="BB19" s="494"/>
      <c r="BC19" s="494"/>
      <c r="BD19" s="494"/>
      <c r="BE19" s="494"/>
      <c r="BF19" s="494"/>
      <c r="BG19" s="494"/>
      <c r="BH19" s="583" t="s">
        <v>25863</v>
      </c>
      <c r="BI19" s="494"/>
      <c r="BJ19" s="494"/>
      <c r="BK19" s="494"/>
      <c r="BL19" s="494"/>
      <c r="BM19" s="494"/>
      <c r="BN19" s="494"/>
      <c r="BO19" s="494"/>
      <c r="BP19" s="494"/>
      <c r="BQ19" s="494"/>
      <c r="BR19" s="494"/>
      <c r="BS19" s="494"/>
      <c r="BT19" s="583" t="s">
        <v>25868</v>
      </c>
      <c r="BX19" s="494"/>
      <c r="BY19" s="492">
        <v>30324.0</v>
      </c>
      <c r="BZ19" s="492">
        <v>28500.0</v>
      </c>
      <c r="CA19" s="494"/>
      <c r="CB19" s="494"/>
      <c r="CC19" s="586">
        <v>45804.0</v>
      </c>
      <c r="CD19" s="583" t="s">
        <v>25898</v>
      </c>
      <c r="CE19" s="492">
        <v>1027824.0</v>
      </c>
      <c r="CF19" s="492">
        <v>229824.0</v>
      </c>
      <c r="CG19" s="494"/>
      <c r="CH19" s="494"/>
      <c r="CI19" s="494"/>
      <c r="CJ19" s="494"/>
      <c r="CK19" s="494"/>
      <c r="CL19" s="494"/>
      <c r="CM19" s="494"/>
      <c r="CN19" s="494"/>
      <c r="CO19" s="494"/>
      <c r="CP19" s="494"/>
      <c r="CQ19" s="494"/>
      <c r="CR19" s="583" t="s">
        <v>25918</v>
      </c>
      <c r="CU19" s="494"/>
      <c r="CV19" s="494"/>
      <c r="CW19" s="494"/>
      <c r="CX19" s="494"/>
      <c r="CY19" s="494"/>
      <c r="CZ19" s="494"/>
      <c r="DA19" s="494"/>
      <c r="DB19" s="494"/>
      <c r="DC19" s="494"/>
      <c r="DD19" s="583" t="s">
        <v>25922</v>
      </c>
      <c r="DE19" s="494"/>
      <c r="DF19" s="494"/>
      <c r="DG19" s="494"/>
      <c r="DH19" s="494"/>
      <c r="DI19" s="494"/>
      <c r="DJ19" s="494"/>
      <c r="DK19" s="494"/>
      <c r="DL19" s="494"/>
      <c r="DM19" s="583" t="s">
        <v>25925</v>
      </c>
      <c r="DN19" s="583" t="s">
        <v>25919</v>
      </c>
      <c r="DP19" s="494"/>
      <c r="DQ19" s="494"/>
      <c r="DR19" s="583" t="s">
        <v>632</v>
      </c>
      <c r="DS19" s="494"/>
      <c r="DT19" s="494"/>
      <c r="DU19" s="494"/>
      <c r="DV19" s="583" t="s">
        <v>25923</v>
      </c>
      <c r="DZ19" s="494"/>
      <c r="EA19" s="494"/>
      <c r="EB19" s="494"/>
      <c r="EC19" s="494"/>
      <c r="ED19" s="494"/>
      <c r="EE19" s="494"/>
      <c r="EF19" s="494"/>
      <c r="EG19" s="494"/>
      <c r="EH19" s="494"/>
      <c r="EI19" s="494"/>
      <c r="EJ19" s="494"/>
      <c r="EK19" s="494"/>
      <c r="EL19" s="494"/>
      <c r="EM19" s="494"/>
      <c r="EN19" s="494"/>
      <c r="EO19" s="494"/>
      <c r="EP19" s="494"/>
      <c r="EQ19" s="494"/>
      <c r="ER19" s="494"/>
      <c r="ES19" s="494"/>
      <c r="ET19" s="494"/>
      <c r="EU19" s="494"/>
      <c r="EV19" s="494"/>
      <c r="EW19" s="494"/>
      <c r="EX19" s="494"/>
      <c r="EY19" s="494"/>
      <c r="EZ19" s="494"/>
      <c r="FA19" s="494"/>
      <c r="FB19" s="494"/>
      <c r="FC19" s="583" t="s">
        <v>25926</v>
      </c>
      <c r="FE19" s="583" t="s">
        <v>25920</v>
      </c>
      <c r="FG19" s="494"/>
      <c r="FH19" s="494"/>
      <c r="FI19" s="494"/>
      <c r="FJ19" s="494"/>
      <c r="FK19" s="494"/>
      <c r="FL19" s="494"/>
      <c r="FM19" s="494"/>
      <c r="FN19" s="494"/>
      <c r="FO19" s="494"/>
      <c r="FP19" s="494"/>
      <c r="FQ19" s="494"/>
      <c r="FR19" s="494"/>
      <c r="FS19" s="494"/>
      <c r="FT19" s="494"/>
      <c r="FU19" s="494"/>
      <c r="FV19" s="494"/>
      <c r="FW19" s="494"/>
      <c r="FX19" s="494"/>
      <c r="FY19" s="494"/>
      <c r="FZ19" s="494"/>
      <c r="GA19" s="494"/>
      <c r="GB19" s="494"/>
      <c r="GC19" s="494"/>
      <c r="GD19" s="494"/>
      <c r="GE19" s="494"/>
      <c r="GF19" s="494"/>
      <c r="GG19" s="494"/>
      <c r="GH19" s="494"/>
      <c r="GI19" s="494"/>
      <c r="GJ19" s="494"/>
      <c r="GK19" s="494"/>
      <c r="GL19" s="494"/>
      <c r="GM19" s="494"/>
      <c r="GN19" s="494"/>
      <c r="GO19" s="494"/>
      <c r="GP19" s="494"/>
      <c r="GQ19" s="494"/>
      <c r="GR19" s="494"/>
      <c r="GS19" s="494"/>
      <c r="GT19" s="494"/>
      <c r="GU19" s="494"/>
      <c r="GV19" s="494"/>
      <c r="GW19" s="494"/>
      <c r="GX19" s="494"/>
      <c r="GY19" s="494"/>
      <c r="GZ19" s="494"/>
      <c r="HA19" s="494"/>
    </row>
    <row r="20">
      <c r="A20" s="492">
        <v>6354079.0</v>
      </c>
      <c r="B20" s="583" t="s">
        <v>25927</v>
      </c>
      <c r="C20" s="583" t="s">
        <v>399</v>
      </c>
      <c r="D20" s="585">
        <v>45722.53210648148</v>
      </c>
      <c r="E20" s="585">
        <v>45722.5346875</v>
      </c>
      <c r="F20" s="585">
        <v>45722.543217592596</v>
      </c>
      <c r="H20" s="583" t="s">
        <v>25860</v>
      </c>
      <c r="K20" s="494"/>
      <c r="L20" s="494"/>
      <c r="M20" s="494"/>
      <c r="N20" s="494"/>
      <c r="O20" s="494"/>
      <c r="P20" s="494"/>
      <c r="Q20" s="494"/>
      <c r="R20" s="494"/>
      <c r="S20" s="494"/>
      <c r="T20" s="494"/>
      <c r="U20" s="494"/>
      <c r="V20" s="583" t="s">
        <v>25928</v>
      </c>
      <c r="W20" s="584" t="s">
        <v>25929</v>
      </c>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583" t="s">
        <v>25863</v>
      </c>
      <c r="BI20" s="494"/>
      <c r="BJ20" s="494"/>
      <c r="BK20" s="494"/>
      <c r="BL20" s="494"/>
      <c r="BM20" s="494"/>
      <c r="BN20" s="494"/>
      <c r="BO20" s="494"/>
      <c r="BP20" s="494"/>
      <c r="BQ20" s="494"/>
      <c r="BR20" s="494"/>
      <c r="BS20" s="494"/>
      <c r="BT20" s="494"/>
      <c r="BU20" s="494"/>
      <c r="BV20" s="494"/>
      <c r="BW20" s="494"/>
      <c r="BX20" s="494"/>
      <c r="BY20" s="494"/>
      <c r="BZ20" s="494"/>
      <c r="CA20" s="494"/>
      <c r="CB20" s="494"/>
      <c r="CC20" s="494"/>
      <c r="CD20" s="494"/>
      <c r="CE20" s="494"/>
      <c r="CF20" s="494"/>
      <c r="CG20" s="494"/>
      <c r="CH20" s="494"/>
      <c r="CI20" s="494"/>
      <c r="CJ20" s="494"/>
      <c r="CK20" s="494"/>
      <c r="CL20" s="494"/>
      <c r="CM20" s="494"/>
      <c r="CN20" s="494"/>
      <c r="CO20" s="494"/>
      <c r="CP20" s="494"/>
      <c r="CQ20" s="494"/>
      <c r="CR20" s="583" t="s">
        <v>25930</v>
      </c>
      <c r="CU20" s="494"/>
      <c r="CV20" s="494"/>
      <c r="CW20" s="494"/>
      <c r="CX20" s="494"/>
      <c r="CY20" s="494"/>
      <c r="CZ20" s="494"/>
      <c r="DA20" s="494"/>
      <c r="DB20" s="494"/>
      <c r="DC20" s="494"/>
      <c r="DD20" s="494"/>
      <c r="DE20" s="494"/>
      <c r="DF20" s="494"/>
      <c r="DG20" s="494"/>
      <c r="DH20" s="494"/>
      <c r="DI20" s="583" t="s">
        <v>25930</v>
      </c>
      <c r="DL20" s="494"/>
      <c r="DM20" s="494"/>
      <c r="DN20" s="583" t="s">
        <v>25931</v>
      </c>
      <c r="DP20" s="494"/>
      <c r="DQ20" s="494"/>
      <c r="DR20" s="583" t="s">
        <v>25928</v>
      </c>
      <c r="DS20" s="494"/>
      <c r="DT20" s="494"/>
      <c r="DU20" s="494"/>
      <c r="DV20" s="494"/>
      <c r="DW20" s="494"/>
      <c r="DX20" s="494"/>
      <c r="DY20" s="494"/>
      <c r="DZ20" s="494"/>
      <c r="EA20" s="494"/>
      <c r="EB20" s="586">
        <v>45722.0</v>
      </c>
      <c r="EC20" s="494"/>
      <c r="ED20" s="494"/>
      <c r="EE20" s="494"/>
      <c r="EF20" s="494"/>
      <c r="EG20" s="494"/>
      <c r="EH20" s="494"/>
      <c r="EI20" s="494"/>
      <c r="EJ20" s="494"/>
      <c r="EK20" s="494"/>
      <c r="EL20" s="494"/>
      <c r="EM20" s="494"/>
      <c r="EN20" s="494"/>
      <c r="EO20" s="494"/>
      <c r="EP20" s="494"/>
      <c r="EQ20" s="494"/>
      <c r="ER20" s="494"/>
      <c r="ES20" s="494"/>
      <c r="ET20" s="494"/>
      <c r="EU20" s="494"/>
      <c r="EV20" s="494"/>
      <c r="EW20" s="494"/>
      <c r="EX20" s="494"/>
      <c r="EY20" s="494"/>
      <c r="EZ20" s="494"/>
      <c r="FA20" s="494"/>
      <c r="FB20" s="494"/>
      <c r="FC20" s="494"/>
      <c r="FD20" s="494"/>
      <c r="FE20" s="583" t="s">
        <v>25932</v>
      </c>
      <c r="FG20" s="494"/>
      <c r="FH20" s="494"/>
      <c r="FI20" s="494"/>
      <c r="FJ20" s="494"/>
      <c r="FK20" s="494"/>
      <c r="FL20" s="494"/>
      <c r="FM20" s="494"/>
      <c r="FN20" s="494"/>
      <c r="FO20" s="494"/>
      <c r="FP20" s="494"/>
      <c r="FQ20" s="494"/>
      <c r="FR20" s="494"/>
      <c r="FS20" s="494"/>
      <c r="FT20" s="494"/>
      <c r="FU20" s="494"/>
      <c r="FV20" s="494"/>
      <c r="FW20" s="494"/>
      <c r="FX20" s="494"/>
      <c r="FY20" s="494"/>
      <c r="FZ20" s="494"/>
      <c r="GA20" s="494"/>
      <c r="GB20" s="494"/>
      <c r="GC20" s="494"/>
      <c r="GD20" s="494"/>
      <c r="GE20" s="494"/>
      <c r="GF20" s="494"/>
      <c r="GG20" s="494"/>
      <c r="GH20" s="494"/>
      <c r="GI20" s="494"/>
      <c r="GJ20" s="494"/>
      <c r="GK20" s="494"/>
      <c r="GL20" s="494"/>
      <c r="GM20" s="494"/>
      <c r="GN20" s="494"/>
      <c r="GO20" s="494"/>
      <c r="GP20" s="494"/>
      <c r="GQ20" s="494"/>
      <c r="GR20" s="494"/>
      <c r="GS20" s="494"/>
      <c r="GT20" s="494"/>
      <c r="GU20" s="494"/>
      <c r="GV20" s="494"/>
      <c r="GW20" s="494"/>
      <c r="GX20" s="494"/>
      <c r="GY20" s="494"/>
      <c r="GZ20" s="494"/>
      <c r="HA20" s="494"/>
    </row>
    <row r="21">
      <c r="A21" s="492">
        <v>6354098.0</v>
      </c>
      <c r="B21" s="583" t="s">
        <v>25933</v>
      </c>
      <c r="C21" s="583" t="s">
        <v>399</v>
      </c>
      <c r="D21" s="585">
        <v>45722.53811342592</v>
      </c>
      <c r="E21" s="585">
        <v>45722.539456018516</v>
      </c>
      <c r="F21" s="585">
        <v>45722.54332175926</v>
      </c>
      <c r="H21" s="583" t="s">
        <v>25860</v>
      </c>
      <c r="K21" s="494"/>
      <c r="L21" s="494"/>
      <c r="M21" s="494"/>
      <c r="N21" s="494"/>
      <c r="O21" s="494"/>
      <c r="P21" s="494"/>
      <c r="Q21" s="494"/>
      <c r="R21" s="494"/>
      <c r="S21" s="494"/>
      <c r="T21" s="583" t="s">
        <v>25934</v>
      </c>
      <c r="V21" s="583" t="s">
        <v>25928</v>
      </c>
      <c r="W21" s="584" t="s">
        <v>25929</v>
      </c>
      <c r="X21" s="494"/>
      <c r="Y21" s="494"/>
      <c r="Z21" s="494"/>
      <c r="AA21" s="494"/>
      <c r="AB21" s="494"/>
      <c r="AC21" s="494"/>
      <c r="AD21" s="494"/>
      <c r="AE21" s="494"/>
      <c r="AF21" s="494"/>
      <c r="AG21" s="494"/>
      <c r="AH21" s="494"/>
      <c r="AI21" s="494"/>
      <c r="AJ21" s="494"/>
      <c r="AK21" s="494"/>
      <c r="AL21" s="494"/>
      <c r="AM21" s="494"/>
      <c r="AN21" s="494"/>
      <c r="AO21" s="494"/>
      <c r="AP21" s="494"/>
      <c r="AQ21" s="494"/>
      <c r="AR21" s="586">
        <v>45722.0</v>
      </c>
      <c r="AS21" s="492">
        <v>798000.0</v>
      </c>
      <c r="AT21" s="494"/>
      <c r="AU21" s="494"/>
      <c r="AV21" s="494"/>
      <c r="AW21" s="494"/>
      <c r="AX21" s="494"/>
      <c r="AY21" s="494"/>
      <c r="AZ21" s="494"/>
      <c r="BA21" s="494"/>
      <c r="BB21" s="494"/>
      <c r="BC21" s="494"/>
      <c r="BD21" s="494"/>
      <c r="BE21" s="494"/>
      <c r="BF21" s="494"/>
      <c r="BG21" s="494"/>
      <c r="BH21" s="583" t="s">
        <v>25863</v>
      </c>
      <c r="BI21" s="494"/>
      <c r="BJ21" s="494"/>
      <c r="BK21" s="494"/>
      <c r="BL21" s="494"/>
      <c r="BM21" s="494"/>
      <c r="BN21" s="494"/>
      <c r="BO21" s="494"/>
      <c r="BP21" s="492">
        <v>798000.0</v>
      </c>
      <c r="BQ21" s="494"/>
      <c r="BR21" s="494"/>
      <c r="BS21" s="494"/>
      <c r="BT21" s="494"/>
      <c r="BU21" s="494"/>
      <c r="BV21" s="494"/>
      <c r="BW21" s="494"/>
      <c r="BX21" s="494"/>
      <c r="BY21" s="494"/>
      <c r="BZ21" s="494"/>
      <c r="CA21" s="494"/>
      <c r="CB21" s="587">
        <v>45722.0</v>
      </c>
      <c r="CC21" s="494"/>
      <c r="CD21" s="494"/>
      <c r="CE21" s="492">
        <v>798000.0</v>
      </c>
      <c r="CF21" s="492">
        <v>0.0</v>
      </c>
      <c r="CG21" s="494"/>
      <c r="CH21" s="494"/>
      <c r="CI21" s="494"/>
      <c r="CJ21" s="494"/>
      <c r="CK21" s="494"/>
      <c r="CL21" s="494"/>
      <c r="CM21" s="494"/>
      <c r="CN21" s="494"/>
      <c r="CO21" s="494"/>
      <c r="CP21" s="494"/>
      <c r="CQ21" s="494"/>
      <c r="CR21" s="583" t="s">
        <v>25930</v>
      </c>
      <c r="CU21" s="494"/>
      <c r="CV21" s="494"/>
      <c r="CW21" s="494"/>
      <c r="CX21" s="494"/>
      <c r="CY21" s="494"/>
      <c r="CZ21" s="494"/>
      <c r="DA21" s="494"/>
      <c r="DB21" s="494"/>
      <c r="DC21" s="494"/>
      <c r="DD21" s="583" t="s">
        <v>25935</v>
      </c>
      <c r="DE21" s="494"/>
      <c r="DF21" s="494"/>
      <c r="DG21" s="494"/>
      <c r="DH21" s="494"/>
      <c r="DI21" s="494"/>
      <c r="DJ21" s="494"/>
      <c r="DK21" s="494"/>
      <c r="DL21" s="494"/>
      <c r="DM21" s="494"/>
      <c r="DN21" s="583" t="s">
        <v>25931</v>
      </c>
      <c r="DP21" s="494"/>
      <c r="DQ21" s="494"/>
      <c r="DR21" s="583" t="s">
        <v>25928</v>
      </c>
      <c r="DS21" s="494"/>
      <c r="DT21" s="494"/>
      <c r="DU21" s="494"/>
      <c r="DV21" s="583" t="s">
        <v>25936</v>
      </c>
      <c r="EB21" s="494"/>
      <c r="EC21" s="494"/>
      <c r="ED21" s="494"/>
      <c r="EE21" s="494"/>
      <c r="EF21" s="494"/>
      <c r="EG21" s="494"/>
      <c r="EH21" s="494"/>
      <c r="EI21" s="494"/>
      <c r="EJ21" s="494"/>
      <c r="EK21" s="494"/>
      <c r="EL21" s="494"/>
      <c r="EM21" s="494"/>
      <c r="EN21" s="494"/>
      <c r="EO21" s="494"/>
      <c r="EP21" s="494"/>
      <c r="EQ21" s="494"/>
      <c r="ER21" s="494"/>
      <c r="ES21" s="494"/>
      <c r="ET21" s="494"/>
      <c r="EU21" s="494"/>
      <c r="EV21" s="494"/>
      <c r="EW21" s="494"/>
      <c r="EX21" s="494"/>
      <c r="EY21" s="494"/>
      <c r="EZ21" s="494"/>
      <c r="FA21" s="494"/>
      <c r="FB21" s="494"/>
      <c r="FC21" s="494"/>
      <c r="FD21" s="494"/>
      <c r="FE21" s="583" t="s">
        <v>25932</v>
      </c>
      <c r="FG21" s="494"/>
      <c r="FH21" s="494"/>
      <c r="FI21" s="494"/>
      <c r="FJ21" s="494"/>
      <c r="FK21" s="494"/>
      <c r="FL21" s="494"/>
      <c r="FM21" s="494"/>
      <c r="FN21" s="494"/>
      <c r="FO21" s="494"/>
      <c r="FP21" s="494"/>
      <c r="FQ21" s="494"/>
      <c r="FR21" s="494"/>
      <c r="FS21" s="494"/>
      <c r="FT21" s="494"/>
      <c r="FU21" s="494"/>
      <c r="FV21" s="494"/>
      <c r="FW21" s="494"/>
      <c r="FX21" s="494"/>
      <c r="FY21" s="494"/>
      <c r="FZ21" s="494"/>
      <c r="GA21" s="494"/>
      <c r="GB21" s="494"/>
      <c r="GC21" s="494"/>
      <c r="GD21" s="494"/>
      <c r="GE21" s="494"/>
      <c r="GF21" s="494"/>
      <c r="GG21" s="494"/>
      <c r="GH21" s="494"/>
      <c r="GI21" s="494"/>
      <c r="GJ21" s="494"/>
      <c r="GK21" s="494"/>
      <c r="GL21" s="494"/>
      <c r="GM21" s="494"/>
      <c r="GN21" s="494"/>
      <c r="GO21" s="494"/>
      <c r="GP21" s="494"/>
      <c r="GQ21" s="494"/>
      <c r="GR21" s="494"/>
      <c r="GS21" s="494"/>
      <c r="GT21" s="494"/>
      <c r="GU21" s="494"/>
      <c r="GV21" s="494"/>
      <c r="GW21" s="494"/>
      <c r="GX21" s="494"/>
      <c r="GY21" s="494"/>
      <c r="GZ21" s="494"/>
      <c r="HA21" s="494"/>
    </row>
    <row r="22">
      <c r="A22" s="492">
        <v>6354118.0</v>
      </c>
      <c r="B22" s="583" t="s">
        <v>25937</v>
      </c>
      <c r="C22" s="583" t="s">
        <v>399</v>
      </c>
      <c r="D22" s="585">
        <v>45722.53302083333</v>
      </c>
      <c r="E22" s="585">
        <v>45722.54903935185</v>
      </c>
      <c r="F22" s="585">
        <v>45722.549837962964</v>
      </c>
      <c r="H22" s="583" t="s">
        <v>25860</v>
      </c>
      <c r="K22" s="494"/>
      <c r="L22" s="494"/>
      <c r="M22" s="494"/>
      <c r="N22" s="494"/>
      <c r="O22" s="494"/>
      <c r="P22" s="494"/>
      <c r="Q22" s="494"/>
      <c r="R22" s="494"/>
      <c r="S22" s="494"/>
      <c r="T22" s="494"/>
      <c r="U22" s="494"/>
      <c r="V22" s="583" t="s">
        <v>97</v>
      </c>
      <c r="W22" s="584" t="s">
        <v>25938</v>
      </c>
      <c r="X22" s="494"/>
      <c r="Y22" s="494"/>
      <c r="Z22" s="494"/>
      <c r="AA22" s="494"/>
      <c r="AB22" s="494"/>
      <c r="AC22" s="494"/>
      <c r="AD22" s="494"/>
      <c r="AE22" s="494"/>
      <c r="AF22" s="494"/>
      <c r="AG22" s="494"/>
      <c r="AH22" s="494"/>
      <c r="AI22" s="494"/>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4"/>
      <c r="BH22" s="583" t="s">
        <v>25863</v>
      </c>
      <c r="BI22" s="494"/>
      <c r="BJ22" s="494"/>
      <c r="BK22" s="494"/>
      <c r="BL22" s="494"/>
      <c r="BM22" s="494"/>
      <c r="BN22" s="494"/>
      <c r="BO22" s="494"/>
      <c r="BP22" s="494"/>
      <c r="BQ22" s="494"/>
      <c r="BR22" s="494"/>
      <c r="BS22" s="494"/>
      <c r="BT22" s="494"/>
      <c r="BU22" s="494"/>
      <c r="BV22" s="494"/>
      <c r="BW22" s="494"/>
      <c r="BX22" s="494"/>
      <c r="BY22" s="494"/>
      <c r="BZ22" s="494"/>
      <c r="CA22" s="494"/>
      <c r="CB22" s="494"/>
      <c r="CC22" s="494"/>
      <c r="CD22" s="494"/>
      <c r="CE22" s="494"/>
      <c r="CF22" s="494"/>
      <c r="CG22" s="494"/>
      <c r="CH22" s="494"/>
      <c r="CI22" s="494"/>
      <c r="CJ22" s="494"/>
      <c r="CK22" s="494"/>
      <c r="CL22" s="494"/>
      <c r="CM22" s="494"/>
      <c r="CN22" s="494"/>
      <c r="CO22" s="494"/>
      <c r="CP22" s="494"/>
      <c r="CQ22" s="494"/>
      <c r="CR22" s="583" t="s">
        <v>25939</v>
      </c>
      <c r="CU22" s="494"/>
      <c r="CV22" s="494"/>
      <c r="CW22" s="494"/>
      <c r="CX22" s="494"/>
      <c r="CY22" s="494"/>
      <c r="CZ22" s="494"/>
      <c r="DA22" s="494"/>
      <c r="DB22" s="494"/>
      <c r="DC22" s="494"/>
      <c r="DD22" s="494"/>
      <c r="DE22" s="494"/>
      <c r="DF22" s="494"/>
      <c r="DG22" s="494"/>
      <c r="DH22" s="494"/>
      <c r="DI22" s="583" t="s">
        <v>25939</v>
      </c>
      <c r="DL22" s="494"/>
      <c r="DM22" s="494"/>
      <c r="DN22" s="583" t="s">
        <v>25940</v>
      </c>
      <c r="DO22" s="494"/>
      <c r="DP22" s="494"/>
      <c r="DQ22" s="494"/>
      <c r="DR22" s="583" t="s">
        <v>97</v>
      </c>
      <c r="DS22" s="494"/>
      <c r="DT22" s="494"/>
      <c r="DU22" s="494"/>
      <c r="DV22" s="494"/>
      <c r="DW22" s="494"/>
      <c r="DX22" s="494"/>
      <c r="DY22" s="494"/>
      <c r="DZ22" s="494"/>
      <c r="EA22" s="494"/>
      <c r="EB22" s="586">
        <v>45722.0</v>
      </c>
      <c r="EC22" s="494"/>
      <c r="ED22" s="494"/>
      <c r="EE22" s="494"/>
      <c r="EF22" s="494"/>
      <c r="EG22" s="494"/>
      <c r="EH22" s="494"/>
      <c r="EI22" s="494"/>
      <c r="EJ22" s="494"/>
      <c r="EK22" s="494"/>
      <c r="EL22" s="494"/>
      <c r="EM22" s="494"/>
      <c r="EN22" s="494"/>
      <c r="EO22" s="494"/>
      <c r="EP22" s="494"/>
      <c r="EQ22" s="494"/>
      <c r="ER22" s="494"/>
      <c r="ES22" s="494"/>
      <c r="ET22" s="494"/>
      <c r="EU22" s="494"/>
      <c r="EV22" s="494"/>
      <c r="EW22" s="494"/>
      <c r="EX22" s="494"/>
      <c r="EY22" s="494"/>
      <c r="EZ22" s="494"/>
      <c r="FA22" s="494"/>
      <c r="FB22" s="494"/>
      <c r="FC22" s="494"/>
      <c r="FD22" s="494"/>
      <c r="FE22" s="583" t="s">
        <v>25941</v>
      </c>
      <c r="FG22" s="494"/>
      <c r="FH22" s="494"/>
      <c r="FI22" s="494"/>
      <c r="FJ22" s="494"/>
      <c r="FK22" s="494"/>
      <c r="FL22" s="494"/>
      <c r="FM22" s="494"/>
      <c r="FN22" s="494"/>
      <c r="FO22" s="494"/>
      <c r="FP22" s="494"/>
      <c r="FQ22" s="494"/>
      <c r="FR22" s="494"/>
      <c r="FS22" s="494"/>
      <c r="FT22" s="494"/>
      <c r="FU22" s="494"/>
      <c r="FV22" s="494"/>
      <c r="FW22" s="494"/>
      <c r="FX22" s="494"/>
      <c r="FY22" s="494"/>
      <c r="FZ22" s="494"/>
      <c r="GA22" s="494"/>
      <c r="GB22" s="494"/>
      <c r="GC22" s="494"/>
      <c r="GD22" s="494"/>
      <c r="GE22" s="494"/>
      <c r="GF22" s="494"/>
      <c r="GG22" s="494"/>
      <c r="GH22" s="494"/>
      <c r="GI22" s="494"/>
      <c r="GJ22" s="494"/>
      <c r="GK22" s="494"/>
      <c r="GL22" s="494"/>
      <c r="GM22" s="494"/>
      <c r="GN22" s="494"/>
      <c r="GO22" s="494"/>
      <c r="GP22" s="494"/>
      <c r="GQ22" s="494"/>
      <c r="GR22" s="494"/>
      <c r="GS22" s="494"/>
      <c r="GT22" s="494"/>
      <c r="GU22" s="494"/>
      <c r="GV22" s="494"/>
      <c r="GW22" s="494"/>
      <c r="GX22" s="494"/>
      <c r="GY22" s="494"/>
      <c r="GZ22" s="494"/>
      <c r="HA22" s="494"/>
    </row>
    <row r="23">
      <c r="A23" s="492">
        <v>6354128.0</v>
      </c>
      <c r="B23" s="583" t="s">
        <v>25942</v>
      </c>
      <c r="C23" s="583" t="s">
        <v>399</v>
      </c>
      <c r="D23" s="585">
        <v>45722.53471064815</v>
      </c>
      <c r="E23" s="585">
        <v>45722.55241898148</v>
      </c>
      <c r="F23" s="585">
        <v>45722.553032407406</v>
      </c>
      <c r="H23" s="583" t="s">
        <v>25860</v>
      </c>
      <c r="K23" s="494"/>
      <c r="L23" s="494"/>
      <c r="M23" s="494"/>
      <c r="N23" s="494"/>
      <c r="O23" s="494"/>
      <c r="P23" s="494"/>
      <c r="Q23" s="494"/>
      <c r="R23" s="494"/>
      <c r="S23" s="494"/>
      <c r="T23" s="583" t="s">
        <v>1514</v>
      </c>
      <c r="V23" s="583" t="s">
        <v>97</v>
      </c>
      <c r="W23" s="584" t="s">
        <v>25938</v>
      </c>
      <c r="X23" s="494"/>
      <c r="Y23" s="494"/>
      <c r="Z23" s="494"/>
      <c r="AA23" s="494"/>
      <c r="AB23" s="494"/>
      <c r="AC23" s="494"/>
      <c r="AD23" s="494"/>
      <c r="AE23" s="494"/>
      <c r="AF23" s="494"/>
      <c r="AG23" s="494"/>
      <c r="AH23" s="494"/>
      <c r="AI23" s="494"/>
      <c r="AJ23" s="494"/>
      <c r="AK23" s="494"/>
      <c r="AL23" s="494"/>
      <c r="AM23" s="494"/>
      <c r="AN23" s="494"/>
      <c r="AO23" s="494"/>
      <c r="AP23" s="494"/>
      <c r="AQ23" s="494"/>
      <c r="AR23" s="586">
        <v>45722.0</v>
      </c>
      <c r="AS23" s="492">
        <v>798000.0</v>
      </c>
      <c r="AT23" s="494"/>
      <c r="AU23" s="494"/>
      <c r="AV23" s="494"/>
      <c r="AW23" s="494"/>
      <c r="AX23" s="494"/>
      <c r="AY23" s="494"/>
      <c r="AZ23" s="494"/>
      <c r="BA23" s="494"/>
      <c r="BB23" s="494"/>
      <c r="BC23" s="494"/>
      <c r="BD23" s="494"/>
      <c r="BE23" s="494"/>
      <c r="BF23" s="494"/>
      <c r="BG23" s="494"/>
      <c r="BH23" s="583" t="s">
        <v>25863</v>
      </c>
      <c r="BI23" s="494"/>
      <c r="BJ23" s="494"/>
      <c r="BK23" s="494"/>
      <c r="BL23" s="494"/>
      <c r="BM23" s="494"/>
      <c r="BN23" s="494"/>
      <c r="BO23" s="494"/>
      <c r="BP23" s="492">
        <v>798000.0</v>
      </c>
      <c r="BQ23" s="494"/>
      <c r="BR23" s="494"/>
      <c r="BS23" s="494"/>
      <c r="BT23" s="494"/>
      <c r="BU23" s="494"/>
      <c r="BV23" s="494"/>
      <c r="BW23" s="494"/>
      <c r="BX23" s="494"/>
      <c r="BY23" s="494"/>
      <c r="BZ23" s="494"/>
      <c r="CA23" s="494"/>
      <c r="CB23" s="587">
        <v>45722.0</v>
      </c>
      <c r="CC23" s="494"/>
      <c r="CD23" s="494"/>
      <c r="CE23" s="492">
        <v>798000.0</v>
      </c>
      <c r="CF23" s="492">
        <v>0.0</v>
      </c>
      <c r="CG23" s="494"/>
      <c r="CH23" s="494"/>
      <c r="CI23" s="494"/>
      <c r="CJ23" s="494"/>
      <c r="CK23" s="494"/>
      <c r="CL23" s="494"/>
      <c r="CM23" s="494"/>
      <c r="CN23" s="494"/>
      <c r="CO23" s="494"/>
      <c r="CP23" s="494"/>
      <c r="CQ23" s="494"/>
      <c r="CR23" s="583" t="s">
        <v>25939</v>
      </c>
      <c r="CU23" s="494"/>
      <c r="CV23" s="494"/>
      <c r="CW23" s="494"/>
      <c r="CX23" s="494"/>
      <c r="CY23" s="494"/>
      <c r="CZ23" s="494"/>
      <c r="DA23" s="494"/>
      <c r="DB23" s="494"/>
      <c r="DC23" s="494"/>
      <c r="DD23" s="583" t="s">
        <v>25943</v>
      </c>
      <c r="DE23" s="494"/>
      <c r="DF23" s="494"/>
      <c r="DG23" s="494"/>
      <c r="DH23" s="494"/>
      <c r="DI23" s="494"/>
      <c r="DJ23" s="494"/>
      <c r="DK23" s="494"/>
      <c r="DL23" s="494"/>
      <c r="DM23" s="494"/>
      <c r="DN23" s="583" t="s">
        <v>25940</v>
      </c>
      <c r="DO23" s="494"/>
      <c r="DP23" s="494"/>
      <c r="DQ23" s="494"/>
      <c r="DR23" s="583" t="s">
        <v>97</v>
      </c>
      <c r="DS23" s="494"/>
      <c r="DT23" s="494"/>
      <c r="DU23" s="494"/>
      <c r="DV23" s="583" t="s">
        <v>25944</v>
      </c>
      <c r="EB23" s="494"/>
      <c r="EC23" s="494"/>
      <c r="ED23" s="494"/>
      <c r="EE23" s="494"/>
      <c r="EF23" s="494"/>
      <c r="EG23" s="494"/>
      <c r="EH23" s="494"/>
      <c r="EI23" s="494"/>
      <c r="EJ23" s="494"/>
      <c r="EK23" s="494"/>
      <c r="EL23" s="494"/>
      <c r="EM23" s="494"/>
      <c r="EN23" s="494"/>
      <c r="EO23" s="494"/>
      <c r="EP23" s="494"/>
      <c r="EQ23" s="494"/>
      <c r="ER23" s="494"/>
      <c r="ES23" s="494"/>
      <c r="ET23" s="494"/>
      <c r="EU23" s="494"/>
      <c r="EV23" s="494"/>
      <c r="EW23" s="494"/>
      <c r="EX23" s="494"/>
      <c r="EY23" s="494"/>
      <c r="EZ23" s="494"/>
      <c r="FA23" s="494"/>
      <c r="FB23" s="494"/>
      <c r="FC23" s="494"/>
      <c r="FD23" s="494"/>
      <c r="FE23" s="583" t="s">
        <v>25941</v>
      </c>
      <c r="FG23" s="494"/>
      <c r="FH23" s="494"/>
      <c r="FI23" s="494"/>
      <c r="FJ23" s="494"/>
      <c r="FK23" s="494"/>
      <c r="FL23" s="494"/>
      <c r="FM23" s="494"/>
      <c r="FN23" s="494"/>
      <c r="FO23" s="494"/>
      <c r="FP23" s="494"/>
      <c r="FQ23" s="494"/>
      <c r="FR23" s="494"/>
      <c r="FS23" s="494"/>
      <c r="FT23" s="494"/>
      <c r="FU23" s="494"/>
      <c r="FV23" s="494"/>
      <c r="FW23" s="494"/>
      <c r="FX23" s="494"/>
      <c r="FY23" s="494"/>
      <c r="FZ23" s="494"/>
      <c r="GA23" s="494"/>
      <c r="GB23" s="494"/>
      <c r="GC23" s="494"/>
      <c r="GD23" s="494"/>
      <c r="GE23" s="494"/>
      <c r="GF23" s="494"/>
      <c r="GG23" s="494"/>
      <c r="GH23" s="494"/>
      <c r="GI23" s="494"/>
      <c r="GJ23" s="494"/>
      <c r="GK23" s="494"/>
      <c r="GL23" s="494"/>
      <c r="GM23" s="494"/>
      <c r="GN23" s="494"/>
      <c r="GO23" s="494"/>
      <c r="GP23" s="494"/>
      <c r="GQ23" s="494"/>
      <c r="GR23" s="494"/>
      <c r="GS23" s="494"/>
      <c r="GT23" s="494"/>
      <c r="GU23" s="494"/>
      <c r="GV23" s="494"/>
      <c r="GW23" s="494"/>
      <c r="GX23" s="494"/>
      <c r="GY23" s="494"/>
      <c r="GZ23" s="494"/>
      <c r="HA23" s="494"/>
    </row>
    <row r="24">
      <c r="A24" s="492">
        <v>6354137.0</v>
      </c>
      <c r="B24" s="583" t="s">
        <v>25945</v>
      </c>
      <c r="C24" s="583" t="s">
        <v>399</v>
      </c>
      <c r="D24" s="585">
        <v>45722.54019675926</v>
      </c>
      <c r="E24" s="585">
        <v>45722.542905092596</v>
      </c>
      <c r="F24" s="585">
        <v>45722.5434375</v>
      </c>
      <c r="H24" s="583" t="s">
        <v>25860</v>
      </c>
      <c r="K24" s="494"/>
      <c r="L24" s="494"/>
      <c r="M24" s="494"/>
      <c r="N24" s="494"/>
      <c r="O24" s="494"/>
      <c r="P24" s="494"/>
      <c r="Q24" s="494"/>
      <c r="R24" s="494"/>
      <c r="S24" s="494"/>
      <c r="T24" s="583" t="s">
        <v>25934</v>
      </c>
      <c r="V24" s="583" t="s">
        <v>25928</v>
      </c>
      <c r="W24" s="584" t="s">
        <v>25929</v>
      </c>
      <c r="X24" s="494"/>
      <c r="Y24" s="494"/>
      <c r="Z24" s="494"/>
      <c r="AA24" s="494"/>
      <c r="AB24" s="494"/>
      <c r="AC24" s="494"/>
      <c r="AD24" s="494"/>
      <c r="AE24" s="494"/>
      <c r="AF24" s="494"/>
      <c r="AG24" s="494"/>
      <c r="AH24" s="494"/>
      <c r="AI24" s="494"/>
      <c r="AJ24" s="494"/>
      <c r="AK24" s="494"/>
      <c r="AL24" s="494"/>
      <c r="AM24" s="494"/>
      <c r="AN24" s="494"/>
      <c r="AO24" s="494"/>
      <c r="AP24" s="494"/>
      <c r="AQ24" s="494"/>
      <c r="AR24" s="586">
        <v>45722.0</v>
      </c>
      <c r="AS24" s="492">
        <v>798000.0</v>
      </c>
      <c r="AT24" s="494"/>
      <c r="AU24" s="494"/>
      <c r="AV24" s="494"/>
      <c r="AW24" s="494"/>
      <c r="AX24" s="494"/>
      <c r="AY24" s="494"/>
      <c r="AZ24" s="494"/>
      <c r="BA24" s="494"/>
      <c r="BB24" s="494"/>
      <c r="BC24" s="494"/>
      <c r="BD24" s="494"/>
      <c r="BE24" s="494"/>
      <c r="BF24" s="494"/>
      <c r="BG24" s="494"/>
      <c r="BH24" s="583" t="s">
        <v>25863</v>
      </c>
      <c r="BI24" s="494"/>
      <c r="BJ24" s="494"/>
      <c r="BK24" s="494"/>
      <c r="BL24" s="494"/>
      <c r="BM24" s="494"/>
      <c r="BN24" s="494"/>
      <c r="BO24" s="494"/>
      <c r="BP24" s="492">
        <v>798000.0</v>
      </c>
      <c r="BQ24" s="494"/>
      <c r="BR24" s="494"/>
      <c r="BS24" s="494"/>
      <c r="BT24" s="494"/>
      <c r="BU24" s="494"/>
      <c r="BV24" s="494"/>
      <c r="BW24" s="494"/>
      <c r="BX24" s="494"/>
      <c r="BY24" s="494"/>
      <c r="BZ24" s="494"/>
      <c r="CA24" s="494"/>
      <c r="CB24" s="587">
        <v>45722.0</v>
      </c>
      <c r="CC24" s="494"/>
      <c r="CD24" s="494"/>
      <c r="CE24" s="492">
        <v>798000.0</v>
      </c>
      <c r="CF24" s="492">
        <v>0.0</v>
      </c>
      <c r="CG24" s="494"/>
      <c r="CH24" s="494"/>
      <c r="CI24" s="494"/>
      <c r="CJ24" s="494"/>
      <c r="CK24" s="494"/>
      <c r="CL24" s="494"/>
      <c r="CM24" s="494"/>
      <c r="CN24" s="494"/>
      <c r="CO24" s="494"/>
      <c r="CP24" s="494"/>
      <c r="CQ24" s="494"/>
      <c r="CR24" s="583" t="s">
        <v>25930</v>
      </c>
      <c r="CU24" s="494"/>
      <c r="CV24" s="494"/>
      <c r="CW24" s="494"/>
      <c r="CX24" s="494"/>
      <c r="CY24" s="494"/>
      <c r="CZ24" s="494"/>
      <c r="DA24" s="494"/>
      <c r="DB24" s="494"/>
      <c r="DC24" s="494"/>
      <c r="DD24" s="583" t="s">
        <v>25935</v>
      </c>
      <c r="DE24" s="494"/>
      <c r="DF24" s="494"/>
      <c r="DG24" s="494"/>
      <c r="DH24" s="494"/>
      <c r="DI24" s="494"/>
      <c r="DJ24" s="494"/>
      <c r="DK24" s="494"/>
      <c r="DL24" s="494"/>
      <c r="DM24" s="583" t="s">
        <v>25946</v>
      </c>
      <c r="DN24" s="583" t="s">
        <v>25931</v>
      </c>
      <c r="DP24" s="494"/>
      <c r="DQ24" s="494"/>
      <c r="DR24" s="583" t="s">
        <v>25928</v>
      </c>
      <c r="DS24" s="494"/>
      <c r="DT24" s="494"/>
      <c r="DU24" s="494"/>
      <c r="DV24" s="583" t="s">
        <v>25936</v>
      </c>
      <c r="EB24" s="494"/>
      <c r="EC24" s="494"/>
      <c r="ED24" s="494"/>
      <c r="EE24" s="494"/>
      <c r="EF24" s="494"/>
      <c r="EG24" s="494"/>
      <c r="EH24" s="494"/>
      <c r="EI24" s="494"/>
      <c r="EJ24" s="494"/>
      <c r="EK24" s="494"/>
      <c r="EL24" s="494"/>
      <c r="EM24" s="494"/>
      <c r="EN24" s="494"/>
      <c r="EO24" s="494"/>
      <c r="EP24" s="494"/>
      <c r="EQ24" s="494"/>
      <c r="ER24" s="494"/>
      <c r="ES24" s="494"/>
      <c r="ET24" s="494"/>
      <c r="EU24" s="494"/>
      <c r="EV24" s="494"/>
      <c r="EW24" s="494"/>
      <c r="EX24" s="494"/>
      <c r="EY24" s="494"/>
      <c r="EZ24" s="494"/>
      <c r="FA24" s="494"/>
      <c r="FB24" s="494"/>
      <c r="FC24" s="583" t="s">
        <v>25936</v>
      </c>
      <c r="FE24" s="583" t="s">
        <v>25932</v>
      </c>
      <c r="FG24" s="494"/>
      <c r="FH24" s="494"/>
      <c r="FI24" s="494"/>
      <c r="FJ24" s="494"/>
      <c r="FK24" s="494"/>
      <c r="FL24" s="494"/>
      <c r="FM24" s="494"/>
      <c r="FN24" s="494"/>
      <c r="FO24" s="494"/>
      <c r="FP24" s="494"/>
      <c r="FQ24" s="494"/>
      <c r="FR24" s="494"/>
      <c r="FS24" s="494"/>
      <c r="FT24" s="494"/>
      <c r="FU24" s="494"/>
      <c r="FV24" s="494"/>
      <c r="FW24" s="494"/>
      <c r="FX24" s="494"/>
      <c r="FY24" s="494"/>
      <c r="FZ24" s="494"/>
      <c r="GA24" s="494"/>
      <c r="GB24" s="494"/>
      <c r="GC24" s="494"/>
      <c r="GD24" s="494"/>
      <c r="GE24" s="494"/>
      <c r="GF24" s="494"/>
      <c r="GG24" s="494"/>
      <c r="GH24" s="494"/>
      <c r="GI24" s="494"/>
      <c r="GJ24" s="494"/>
      <c r="GK24" s="494"/>
      <c r="GL24" s="494"/>
      <c r="GM24" s="494"/>
      <c r="GN24" s="494"/>
      <c r="GO24" s="494"/>
      <c r="GP24" s="494"/>
      <c r="GQ24" s="494"/>
      <c r="GR24" s="494"/>
      <c r="GS24" s="494"/>
      <c r="GT24" s="494"/>
      <c r="GU24" s="494"/>
      <c r="GV24" s="494"/>
      <c r="GW24" s="494"/>
      <c r="GX24" s="494"/>
      <c r="GY24" s="494"/>
      <c r="GZ24" s="494"/>
      <c r="HA24" s="494"/>
    </row>
    <row r="25">
      <c r="A25" s="492">
        <v>6354143.0</v>
      </c>
      <c r="B25" s="583" t="s">
        <v>25947</v>
      </c>
      <c r="C25" s="583" t="s">
        <v>399</v>
      </c>
      <c r="D25" s="585">
        <v>45722.536458333336</v>
      </c>
      <c r="E25" s="585">
        <v>45722.55086805556</v>
      </c>
      <c r="F25" s="585">
        <v>45722.55370370371</v>
      </c>
      <c r="H25" s="583" t="s">
        <v>25860</v>
      </c>
      <c r="K25" s="494"/>
      <c r="L25" s="494"/>
      <c r="M25" s="494"/>
      <c r="N25" s="494"/>
      <c r="O25" s="494"/>
      <c r="P25" s="494"/>
      <c r="Q25" s="494"/>
      <c r="R25" s="494"/>
      <c r="S25" s="494"/>
      <c r="T25" s="583" t="s">
        <v>1514</v>
      </c>
      <c r="V25" s="583" t="s">
        <v>97</v>
      </c>
      <c r="W25" s="584" t="s">
        <v>25938</v>
      </c>
      <c r="X25" s="494"/>
      <c r="Y25" s="494"/>
      <c r="Z25" s="494"/>
      <c r="AA25" s="494"/>
      <c r="AB25" s="494"/>
      <c r="AC25" s="494"/>
      <c r="AD25" s="494"/>
      <c r="AE25" s="494"/>
      <c r="AF25" s="494"/>
      <c r="AG25" s="494"/>
      <c r="AH25" s="494"/>
      <c r="AI25" s="494"/>
      <c r="AJ25" s="494"/>
      <c r="AK25" s="494"/>
      <c r="AL25" s="494"/>
      <c r="AM25" s="494"/>
      <c r="AN25" s="494"/>
      <c r="AO25" s="494"/>
      <c r="AP25" s="494"/>
      <c r="AQ25" s="494"/>
      <c r="AR25" s="586">
        <v>45722.0</v>
      </c>
      <c r="AS25" s="492">
        <v>798000.0</v>
      </c>
      <c r="AT25" s="494"/>
      <c r="AU25" s="494"/>
      <c r="AV25" s="494"/>
      <c r="AW25" s="494"/>
      <c r="AX25" s="494"/>
      <c r="AY25" s="494"/>
      <c r="AZ25" s="494"/>
      <c r="BA25" s="494"/>
      <c r="BB25" s="494"/>
      <c r="BC25" s="494"/>
      <c r="BD25" s="494"/>
      <c r="BE25" s="494"/>
      <c r="BF25" s="494"/>
      <c r="BG25" s="494"/>
      <c r="BH25" s="583" t="s">
        <v>25863</v>
      </c>
      <c r="BI25" s="494"/>
      <c r="BJ25" s="494"/>
      <c r="BK25" s="494"/>
      <c r="BL25" s="494"/>
      <c r="BM25" s="494"/>
      <c r="BN25" s="494"/>
      <c r="BO25" s="494"/>
      <c r="BP25" s="492">
        <v>798000.0</v>
      </c>
      <c r="BQ25" s="494"/>
      <c r="BR25" s="494"/>
      <c r="BS25" s="494"/>
      <c r="BT25" s="494"/>
      <c r="BU25" s="494"/>
      <c r="BV25" s="494"/>
      <c r="BW25" s="494"/>
      <c r="BX25" s="494"/>
      <c r="BY25" s="494"/>
      <c r="BZ25" s="494"/>
      <c r="CA25" s="494"/>
      <c r="CB25" s="587">
        <v>45722.0</v>
      </c>
      <c r="CC25" s="494"/>
      <c r="CD25" s="494"/>
      <c r="CE25" s="492">
        <v>798000.0</v>
      </c>
      <c r="CF25" s="492">
        <v>0.0</v>
      </c>
      <c r="CG25" s="494"/>
      <c r="CH25" s="494"/>
      <c r="CI25" s="494"/>
      <c r="CJ25" s="494"/>
      <c r="CK25" s="494"/>
      <c r="CL25" s="494"/>
      <c r="CM25" s="494"/>
      <c r="CN25" s="494"/>
      <c r="CO25" s="494"/>
      <c r="CP25" s="494"/>
      <c r="CQ25" s="494"/>
      <c r="CR25" s="583" t="s">
        <v>25939</v>
      </c>
      <c r="CU25" s="494"/>
      <c r="CV25" s="494"/>
      <c r="CW25" s="494"/>
      <c r="CX25" s="494"/>
      <c r="CY25" s="494"/>
      <c r="CZ25" s="494"/>
      <c r="DA25" s="494"/>
      <c r="DB25" s="494"/>
      <c r="DC25" s="494"/>
      <c r="DD25" s="583" t="s">
        <v>25943</v>
      </c>
      <c r="DE25" s="494"/>
      <c r="DF25" s="494"/>
      <c r="DG25" s="494"/>
      <c r="DH25" s="494"/>
      <c r="DI25" s="494"/>
      <c r="DJ25" s="494"/>
      <c r="DK25" s="494"/>
      <c r="DL25" s="494"/>
      <c r="DM25" s="492">
        <v>2520001.0</v>
      </c>
      <c r="DN25" s="583" t="s">
        <v>25940</v>
      </c>
      <c r="DO25" s="494"/>
      <c r="DP25" s="494"/>
      <c r="DQ25" s="494"/>
      <c r="DR25" s="583" t="s">
        <v>97</v>
      </c>
      <c r="DS25" s="494"/>
      <c r="DT25" s="494"/>
      <c r="DU25" s="494"/>
      <c r="DV25" s="583" t="s">
        <v>25944</v>
      </c>
      <c r="EB25" s="494"/>
      <c r="EC25" s="494"/>
      <c r="ED25" s="494"/>
      <c r="EE25" s="494"/>
      <c r="EF25" s="494"/>
      <c r="EG25" s="494"/>
      <c r="EH25" s="494"/>
      <c r="EI25" s="494"/>
      <c r="EJ25" s="494"/>
      <c r="EK25" s="494"/>
      <c r="EL25" s="494"/>
      <c r="EM25" s="494"/>
      <c r="EN25" s="494"/>
      <c r="EO25" s="494"/>
      <c r="EP25" s="494"/>
      <c r="EQ25" s="494"/>
      <c r="ER25" s="494"/>
      <c r="ES25" s="494"/>
      <c r="ET25" s="494"/>
      <c r="EU25" s="494"/>
      <c r="EV25" s="494"/>
      <c r="EW25" s="494"/>
      <c r="EX25" s="494"/>
      <c r="EY25" s="494"/>
      <c r="EZ25" s="494"/>
      <c r="FA25" s="494"/>
      <c r="FB25" s="494"/>
      <c r="FC25" s="494"/>
      <c r="FD25" s="494"/>
      <c r="FE25" s="583" t="s">
        <v>25941</v>
      </c>
      <c r="FG25" s="494"/>
      <c r="FH25" s="494"/>
      <c r="FI25" s="494"/>
      <c r="FJ25" s="494"/>
      <c r="FK25" s="494"/>
      <c r="FL25" s="494"/>
      <c r="FM25" s="494"/>
      <c r="FN25" s="494"/>
      <c r="FO25" s="494"/>
      <c r="FP25" s="494"/>
      <c r="FQ25" s="494"/>
      <c r="FR25" s="494"/>
      <c r="FS25" s="494"/>
      <c r="FT25" s="494"/>
      <c r="FU25" s="494"/>
      <c r="FV25" s="494"/>
      <c r="FW25" s="494"/>
      <c r="FX25" s="494"/>
      <c r="FY25" s="494"/>
      <c r="FZ25" s="494"/>
      <c r="GA25" s="494"/>
      <c r="GB25" s="494"/>
      <c r="GC25" s="494"/>
      <c r="GD25" s="494"/>
      <c r="GE25" s="494"/>
      <c r="GF25" s="494"/>
      <c r="GG25" s="494"/>
      <c r="GH25" s="494"/>
      <c r="GI25" s="494"/>
      <c r="GJ25" s="494"/>
      <c r="GK25" s="494"/>
      <c r="GL25" s="494"/>
      <c r="GM25" s="494"/>
      <c r="GN25" s="494"/>
      <c r="GO25" s="494"/>
      <c r="GP25" s="494"/>
      <c r="GQ25" s="494"/>
      <c r="GR25" s="494"/>
      <c r="GS25" s="494"/>
      <c r="GT25" s="494"/>
      <c r="GU25" s="494"/>
      <c r="GV25" s="494"/>
      <c r="GW25" s="494"/>
      <c r="GX25" s="494"/>
      <c r="GY25" s="494"/>
      <c r="GZ25" s="494"/>
      <c r="HA25" s="494"/>
    </row>
    <row r="26">
      <c r="A26" s="492">
        <v>6356532.0</v>
      </c>
      <c r="B26" s="583" t="s">
        <v>25948</v>
      </c>
      <c r="C26" s="583" t="s">
        <v>399</v>
      </c>
      <c r="D26" s="585">
        <v>45722.64224537037</v>
      </c>
      <c r="E26" s="585">
        <v>45722.647731481484</v>
      </c>
      <c r="F26" s="585">
        <v>45722.65840277778</v>
      </c>
      <c r="H26" s="583" t="s">
        <v>25860</v>
      </c>
      <c r="K26" s="494"/>
      <c r="L26" s="494"/>
      <c r="M26" s="494"/>
      <c r="N26" s="494"/>
      <c r="O26" s="494"/>
      <c r="P26" s="494"/>
      <c r="Q26" s="494"/>
      <c r="R26" s="494"/>
      <c r="S26" s="494"/>
      <c r="T26" s="494"/>
      <c r="U26" s="494"/>
      <c r="V26" s="583" t="s">
        <v>97</v>
      </c>
      <c r="W26" s="584" t="s">
        <v>25949</v>
      </c>
      <c r="X26" s="494"/>
      <c r="Y26" s="494"/>
      <c r="Z26" s="494"/>
      <c r="AA26" s="494"/>
      <c r="AB26" s="494"/>
      <c r="AC26" s="494"/>
      <c r="AD26" s="494"/>
      <c r="AE26" s="494"/>
      <c r="AF26" s="494"/>
      <c r="AG26" s="494"/>
      <c r="AH26" s="494"/>
      <c r="AI26" s="494"/>
      <c r="AJ26" s="494"/>
      <c r="AK26" s="494"/>
      <c r="AL26" s="494"/>
      <c r="AM26" s="494"/>
      <c r="AN26" s="494"/>
      <c r="AO26" s="494"/>
      <c r="AP26" s="494"/>
      <c r="AQ26" s="494"/>
      <c r="AR26" s="494"/>
      <c r="AS26" s="494"/>
      <c r="AT26" s="494"/>
      <c r="AU26" s="494"/>
      <c r="AV26" s="494"/>
      <c r="AW26" s="494"/>
      <c r="AX26" s="494"/>
      <c r="AY26" s="494"/>
      <c r="AZ26" s="494"/>
      <c r="BA26" s="494"/>
      <c r="BB26" s="494"/>
      <c r="BC26" s="494"/>
      <c r="BD26" s="494"/>
      <c r="BE26" s="494"/>
      <c r="BF26" s="494"/>
      <c r="BG26" s="494"/>
      <c r="BH26" s="583" t="s">
        <v>25863</v>
      </c>
      <c r="BI26" s="494"/>
      <c r="BJ26" s="494"/>
      <c r="BK26" s="494"/>
      <c r="BL26" s="494"/>
      <c r="BM26" s="494"/>
      <c r="BN26" s="494"/>
      <c r="BO26" s="494"/>
      <c r="BP26" s="494"/>
      <c r="BQ26" s="494"/>
      <c r="BR26" s="494"/>
      <c r="BS26" s="494"/>
      <c r="BT26" s="494"/>
      <c r="BU26" s="494"/>
      <c r="BV26" s="494"/>
      <c r="BW26" s="494"/>
      <c r="BX26" s="494"/>
      <c r="BY26" s="494"/>
      <c r="BZ26" s="494"/>
      <c r="CA26" s="494"/>
      <c r="CB26" s="494"/>
      <c r="CC26" s="494"/>
      <c r="CD26" s="494"/>
      <c r="CE26" s="494"/>
      <c r="CF26" s="494"/>
      <c r="CG26" s="494"/>
      <c r="CH26" s="494"/>
      <c r="CI26" s="494"/>
      <c r="CJ26" s="494"/>
      <c r="CK26" s="494"/>
      <c r="CL26" s="494"/>
      <c r="CM26" s="494"/>
      <c r="CN26" s="494"/>
      <c r="CO26" s="494"/>
      <c r="CP26" s="494"/>
      <c r="CQ26" s="494"/>
      <c r="CR26" s="583" t="s">
        <v>25950</v>
      </c>
      <c r="CU26" s="494"/>
      <c r="CV26" s="494"/>
      <c r="CW26" s="494"/>
      <c r="CX26" s="494"/>
      <c r="CY26" s="494"/>
      <c r="CZ26" s="494"/>
      <c r="DA26" s="494"/>
      <c r="DB26" s="494"/>
      <c r="DC26" s="494"/>
      <c r="DD26" s="494"/>
      <c r="DE26" s="494"/>
      <c r="DF26" s="494"/>
      <c r="DG26" s="494"/>
      <c r="DH26" s="494"/>
      <c r="DI26" s="583" t="s">
        <v>25950</v>
      </c>
      <c r="DL26" s="494"/>
      <c r="DM26" s="494"/>
      <c r="DN26" s="583" t="s">
        <v>25951</v>
      </c>
      <c r="DP26" s="494"/>
      <c r="DQ26" s="494"/>
      <c r="DR26" s="583" t="s">
        <v>97</v>
      </c>
      <c r="DS26" s="494"/>
      <c r="DT26" s="494"/>
      <c r="DU26" s="494"/>
      <c r="DV26" s="494"/>
      <c r="DW26" s="494"/>
      <c r="DX26" s="494"/>
      <c r="DY26" s="494"/>
      <c r="DZ26" s="494"/>
      <c r="EA26" s="494"/>
      <c r="EB26" s="586">
        <v>45722.0</v>
      </c>
      <c r="EC26" s="494"/>
      <c r="ED26" s="494"/>
      <c r="EE26" s="494"/>
      <c r="EF26" s="494"/>
      <c r="EG26" s="494"/>
      <c r="EH26" s="494"/>
      <c r="EI26" s="494"/>
      <c r="EJ26" s="494"/>
      <c r="EK26" s="494"/>
      <c r="EL26" s="494"/>
      <c r="EM26" s="494"/>
      <c r="EN26" s="494"/>
      <c r="EO26" s="494"/>
      <c r="EP26" s="494"/>
      <c r="EQ26" s="494"/>
      <c r="ER26" s="494"/>
      <c r="ES26" s="494"/>
      <c r="ET26" s="494"/>
      <c r="EU26" s="494"/>
      <c r="EV26" s="494"/>
      <c r="EW26" s="494"/>
      <c r="EX26" s="494"/>
      <c r="EY26" s="494"/>
      <c r="EZ26" s="494"/>
      <c r="FA26" s="494"/>
      <c r="FB26" s="494"/>
      <c r="FC26" s="494"/>
      <c r="FD26" s="494"/>
      <c r="FE26" s="583" t="s">
        <v>25952</v>
      </c>
      <c r="FG26" s="494"/>
      <c r="FH26" s="494"/>
      <c r="FI26" s="494"/>
      <c r="FJ26" s="494"/>
      <c r="FK26" s="494"/>
      <c r="FL26" s="494"/>
      <c r="FM26" s="494"/>
      <c r="FN26" s="494"/>
      <c r="FO26" s="494"/>
      <c r="FP26" s="494"/>
      <c r="FQ26" s="494"/>
      <c r="FR26" s="494"/>
      <c r="FS26" s="494"/>
      <c r="FT26" s="494"/>
      <c r="FU26" s="494"/>
      <c r="FV26" s="494"/>
      <c r="FW26" s="494"/>
      <c r="FX26" s="494"/>
      <c r="FY26" s="494"/>
      <c r="FZ26" s="494"/>
      <c r="GA26" s="494"/>
      <c r="GB26" s="494"/>
      <c r="GC26" s="494"/>
      <c r="GD26" s="494"/>
      <c r="GE26" s="494"/>
      <c r="GF26" s="494"/>
      <c r="GG26" s="494"/>
      <c r="GH26" s="494"/>
      <c r="GI26" s="494"/>
      <c r="GJ26" s="494"/>
      <c r="GK26" s="494"/>
      <c r="GL26" s="494"/>
      <c r="GM26" s="494"/>
      <c r="GN26" s="494"/>
      <c r="GO26" s="494"/>
      <c r="GP26" s="494"/>
      <c r="GQ26" s="494"/>
      <c r="GR26" s="494"/>
      <c r="GS26" s="494"/>
      <c r="GT26" s="494"/>
      <c r="GU26" s="494"/>
      <c r="GV26" s="494"/>
      <c r="GW26" s="494"/>
      <c r="GX26" s="494"/>
      <c r="GY26" s="494"/>
      <c r="GZ26" s="494"/>
      <c r="HA26" s="494"/>
    </row>
    <row r="27">
      <c r="A27" s="492">
        <v>6356561.0</v>
      </c>
      <c r="B27" s="583" t="s">
        <v>25953</v>
      </c>
      <c r="C27" s="583" t="s">
        <v>399</v>
      </c>
      <c r="D27" s="585">
        <v>45722.64408564815</v>
      </c>
      <c r="E27" s="585">
        <v>45722.650185185186</v>
      </c>
      <c r="F27" s="585">
        <v>45722.658634259256</v>
      </c>
      <c r="H27" s="583" t="s">
        <v>25860</v>
      </c>
      <c r="K27" s="494"/>
      <c r="L27" s="494"/>
      <c r="M27" s="494"/>
      <c r="N27" s="494"/>
      <c r="O27" s="494"/>
      <c r="P27" s="494"/>
      <c r="Q27" s="494"/>
      <c r="R27" s="494"/>
      <c r="S27" s="494"/>
      <c r="T27" s="583" t="s">
        <v>1514</v>
      </c>
      <c r="V27" s="583" t="s">
        <v>97</v>
      </c>
      <c r="W27" s="584" t="s">
        <v>25949</v>
      </c>
      <c r="X27" s="494"/>
      <c r="Y27" s="494"/>
      <c r="Z27" s="494"/>
      <c r="AA27" s="494"/>
      <c r="AB27" s="494"/>
      <c r="AC27" s="494"/>
      <c r="AD27" s="494"/>
      <c r="AE27" s="494"/>
      <c r="AF27" s="494"/>
      <c r="AG27" s="494"/>
      <c r="AH27" s="494"/>
      <c r="AI27" s="494"/>
      <c r="AJ27" s="494"/>
      <c r="AK27" s="494"/>
      <c r="AL27" s="494"/>
      <c r="AM27" s="494"/>
      <c r="AN27" s="494"/>
      <c r="AO27" s="494"/>
      <c r="AP27" s="494"/>
      <c r="AQ27" s="583" t="s">
        <v>25897</v>
      </c>
      <c r="AR27" s="586">
        <v>45722.0</v>
      </c>
      <c r="AS27" s="492">
        <v>798000.0</v>
      </c>
      <c r="AT27" s="494"/>
      <c r="AU27" s="494"/>
      <c r="AV27" s="494"/>
      <c r="AW27" s="494"/>
      <c r="AX27" s="494"/>
      <c r="AY27" s="494"/>
      <c r="AZ27" s="494"/>
      <c r="BA27" s="494"/>
      <c r="BB27" s="494"/>
      <c r="BC27" s="494"/>
      <c r="BD27" s="494"/>
      <c r="BE27" s="494"/>
      <c r="BF27" s="494"/>
      <c r="BG27" s="494"/>
      <c r="BH27" s="583" t="s">
        <v>25863</v>
      </c>
      <c r="BI27" s="494"/>
      <c r="BJ27" s="494"/>
      <c r="BK27" s="494"/>
      <c r="BL27" s="494"/>
      <c r="BM27" s="494"/>
      <c r="BN27" s="494"/>
      <c r="BO27" s="494"/>
      <c r="BP27" s="494"/>
      <c r="BQ27" s="494"/>
      <c r="BR27" s="494"/>
      <c r="BS27" s="494"/>
      <c r="BT27" s="583" t="s">
        <v>25868</v>
      </c>
      <c r="BX27" s="494"/>
      <c r="BY27" s="492">
        <v>30324.0</v>
      </c>
      <c r="BZ27" s="492">
        <v>28500.0</v>
      </c>
      <c r="CA27" s="494"/>
      <c r="CB27" s="494"/>
      <c r="CC27" s="587">
        <v>45804.0</v>
      </c>
      <c r="CD27" s="583" t="s">
        <v>25898</v>
      </c>
      <c r="CE27" s="492">
        <v>1027824.0</v>
      </c>
      <c r="CF27" s="492">
        <v>229824.0</v>
      </c>
      <c r="CG27" s="494"/>
      <c r="CH27" s="494"/>
      <c r="CI27" s="494"/>
      <c r="CJ27" s="494"/>
      <c r="CK27" s="494"/>
      <c r="CL27" s="494"/>
      <c r="CM27" s="494"/>
      <c r="CN27" s="494"/>
      <c r="CO27" s="494"/>
      <c r="CP27" s="494"/>
      <c r="CQ27" s="494"/>
      <c r="CR27" s="583" t="s">
        <v>25950</v>
      </c>
      <c r="CU27" s="494"/>
      <c r="CV27" s="494"/>
      <c r="CW27" s="494"/>
      <c r="CX27" s="494"/>
      <c r="CY27" s="494"/>
      <c r="CZ27" s="494"/>
      <c r="DA27" s="494"/>
      <c r="DB27" s="494"/>
      <c r="DC27" s="494"/>
      <c r="DD27" s="583" t="s">
        <v>25954</v>
      </c>
      <c r="DE27" s="494"/>
      <c r="DF27" s="494"/>
      <c r="DG27" s="494"/>
      <c r="DH27" s="494"/>
      <c r="DI27" s="494"/>
      <c r="DJ27" s="494"/>
      <c r="DK27" s="494"/>
      <c r="DL27" s="494"/>
      <c r="DM27" s="494"/>
      <c r="DN27" s="583" t="s">
        <v>25951</v>
      </c>
      <c r="DP27" s="494"/>
      <c r="DQ27" s="494"/>
      <c r="DR27" s="583" t="s">
        <v>97</v>
      </c>
      <c r="DS27" s="494"/>
      <c r="DT27" s="494"/>
      <c r="DU27" s="494"/>
      <c r="DV27" s="583" t="s">
        <v>25955</v>
      </c>
      <c r="DZ27" s="494"/>
      <c r="EA27" s="494"/>
      <c r="EB27" s="494"/>
      <c r="EC27" s="494"/>
      <c r="ED27" s="494"/>
      <c r="EE27" s="494"/>
      <c r="EF27" s="494"/>
      <c r="EG27" s="494"/>
      <c r="EH27" s="494"/>
      <c r="EI27" s="494"/>
      <c r="EJ27" s="494"/>
      <c r="EK27" s="494"/>
      <c r="EL27" s="494"/>
      <c r="EM27" s="494"/>
      <c r="EN27" s="494"/>
      <c r="EO27" s="494"/>
      <c r="EP27" s="494"/>
      <c r="EQ27" s="494"/>
      <c r="ER27" s="494"/>
      <c r="ES27" s="494"/>
      <c r="ET27" s="494"/>
      <c r="EU27" s="494"/>
      <c r="EV27" s="494"/>
      <c r="EW27" s="494"/>
      <c r="EX27" s="494"/>
      <c r="EY27" s="494"/>
      <c r="EZ27" s="494"/>
      <c r="FA27" s="494"/>
      <c r="FB27" s="494"/>
      <c r="FC27" s="494"/>
      <c r="FD27" s="494"/>
      <c r="FE27" s="583" t="s">
        <v>25952</v>
      </c>
      <c r="FG27" s="494"/>
      <c r="FH27" s="494"/>
      <c r="FI27" s="494"/>
      <c r="FJ27" s="494"/>
      <c r="FK27" s="494"/>
      <c r="FL27" s="494"/>
      <c r="FM27" s="494"/>
      <c r="FN27" s="494"/>
      <c r="FO27" s="494"/>
      <c r="FP27" s="494"/>
      <c r="FQ27" s="494"/>
      <c r="FR27" s="494"/>
      <c r="FS27" s="494"/>
      <c r="FT27" s="494"/>
      <c r="FU27" s="494"/>
      <c r="FV27" s="494"/>
      <c r="FW27" s="494"/>
      <c r="FX27" s="494"/>
      <c r="FY27" s="494"/>
      <c r="FZ27" s="494"/>
      <c r="GA27" s="494"/>
      <c r="GB27" s="494"/>
      <c r="GC27" s="494"/>
      <c r="GD27" s="494"/>
      <c r="GE27" s="494"/>
      <c r="GF27" s="494"/>
      <c r="GG27" s="494"/>
      <c r="GH27" s="494"/>
      <c r="GI27" s="494"/>
      <c r="GJ27" s="494"/>
      <c r="GK27" s="494"/>
      <c r="GL27" s="494"/>
      <c r="GM27" s="494"/>
      <c r="GN27" s="494"/>
      <c r="GO27" s="494"/>
      <c r="GP27" s="494"/>
      <c r="GQ27" s="494"/>
      <c r="GR27" s="494"/>
      <c r="GS27" s="494"/>
      <c r="GT27" s="494"/>
      <c r="GU27" s="494"/>
      <c r="GV27" s="494"/>
      <c r="GW27" s="494"/>
      <c r="GX27" s="494"/>
      <c r="GY27" s="494"/>
      <c r="GZ27" s="494"/>
      <c r="HA27" s="494"/>
    </row>
    <row r="28">
      <c r="A28" s="492">
        <v>6356626.0</v>
      </c>
      <c r="B28" s="583" t="s">
        <v>25956</v>
      </c>
      <c r="C28" s="583" t="s">
        <v>399</v>
      </c>
      <c r="D28" s="585">
        <v>45722.64592592593</v>
      </c>
      <c r="E28" s="585">
        <v>45722.65358796297</v>
      </c>
      <c r="F28" s="585">
        <v>45722.658738425926</v>
      </c>
      <c r="H28" s="583" t="s">
        <v>25860</v>
      </c>
      <c r="K28" s="494"/>
      <c r="L28" s="494"/>
      <c r="M28" s="494"/>
      <c r="N28" s="494"/>
      <c r="O28" s="494"/>
      <c r="P28" s="494"/>
      <c r="Q28" s="494"/>
      <c r="R28" s="494"/>
      <c r="S28" s="494"/>
      <c r="T28" s="583" t="s">
        <v>1514</v>
      </c>
      <c r="V28" s="583" t="s">
        <v>97</v>
      </c>
      <c r="W28" s="584" t="s">
        <v>25949</v>
      </c>
      <c r="X28" s="494"/>
      <c r="Y28" s="494"/>
      <c r="Z28" s="494"/>
      <c r="AA28" s="494"/>
      <c r="AB28" s="494"/>
      <c r="AC28" s="494"/>
      <c r="AD28" s="494"/>
      <c r="AE28" s="494"/>
      <c r="AF28" s="494"/>
      <c r="AG28" s="494"/>
      <c r="AH28" s="494"/>
      <c r="AI28" s="494"/>
      <c r="AJ28" s="494"/>
      <c r="AK28" s="494"/>
      <c r="AL28" s="494"/>
      <c r="AM28" s="494"/>
      <c r="AN28" s="494"/>
      <c r="AO28" s="494"/>
      <c r="AP28" s="494"/>
      <c r="AQ28" s="583" t="s">
        <v>25897</v>
      </c>
      <c r="AR28" s="586">
        <v>45722.0</v>
      </c>
      <c r="AS28" s="492">
        <v>798000.0</v>
      </c>
      <c r="AT28" s="494"/>
      <c r="AU28" s="494"/>
      <c r="AV28" s="494"/>
      <c r="AW28" s="494"/>
      <c r="AX28" s="494"/>
      <c r="AY28" s="494"/>
      <c r="AZ28" s="494"/>
      <c r="BA28" s="494"/>
      <c r="BB28" s="494"/>
      <c r="BC28" s="494"/>
      <c r="BD28" s="494"/>
      <c r="BE28" s="494"/>
      <c r="BF28" s="494"/>
      <c r="BG28" s="494"/>
      <c r="BH28" s="583" t="s">
        <v>25863</v>
      </c>
      <c r="BI28" s="494"/>
      <c r="BJ28" s="494"/>
      <c r="BK28" s="494"/>
      <c r="BL28" s="494"/>
      <c r="BM28" s="494"/>
      <c r="BN28" s="494"/>
      <c r="BO28" s="494"/>
      <c r="BP28" s="494"/>
      <c r="BQ28" s="494"/>
      <c r="BR28" s="494"/>
      <c r="BS28" s="494"/>
      <c r="BT28" s="583" t="s">
        <v>25868</v>
      </c>
      <c r="BX28" s="494"/>
      <c r="BY28" s="492">
        <v>30324.0</v>
      </c>
      <c r="BZ28" s="492">
        <v>28500.0</v>
      </c>
      <c r="CA28" s="494"/>
      <c r="CB28" s="494"/>
      <c r="CC28" s="587">
        <v>45804.0</v>
      </c>
      <c r="CD28" s="583" t="s">
        <v>25898</v>
      </c>
      <c r="CE28" s="492">
        <v>1027824.0</v>
      </c>
      <c r="CF28" s="492">
        <v>229824.0</v>
      </c>
      <c r="CG28" s="494"/>
      <c r="CH28" s="494"/>
      <c r="CI28" s="494"/>
      <c r="CJ28" s="494"/>
      <c r="CK28" s="494"/>
      <c r="CL28" s="494"/>
      <c r="CM28" s="494"/>
      <c r="CN28" s="494"/>
      <c r="CO28" s="494"/>
      <c r="CP28" s="494"/>
      <c r="CQ28" s="494"/>
      <c r="CR28" s="583" t="s">
        <v>25950</v>
      </c>
      <c r="CU28" s="494"/>
      <c r="CV28" s="494"/>
      <c r="CW28" s="494"/>
      <c r="CX28" s="494"/>
      <c r="CY28" s="494"/>
      <c r="CZ28" s="494"/>
      <c r="DA28" s="494"/>
      <c r="DB28" s="494"/>
      <c r="DC28" s="494"/>
      <c r="DD28" s="583" t="s">
        <v>25954</v>
      </c>
      <c r="DE28" s="494"/>
      <c r="DF28" s="494"/>
      <c r="DG28" s="494"/>
      <c r="DH28" s="494"/>
      <c r="DI28" s="494"/>
      <c r="DJ28" s="494"/>
      <c r="DK28" s="494"/>
      <c r="DL28" s="494"/>
      <c r="DM28" s="583" t="s">
        <v>25957</v>
      </c>
      <c r="DN28" s="583" t="s">
        <v>25951</v>
      </c>
      <c r="DP28" s="494"/>
      <c r="DQ28" s="494"/>
      <c r="DR28" s="583" t="s">
        <v>97</v>
      </c>
      <c r="DS28" s="494"/>
      <c r="DT28" s="494"/>
      <c r="DU28" s="494"/>
      <c r="DV28" s="583" t="s">
        <v>25955</v>
      </c>
      <c r="DZ28" s="494"/>
      <c r="EA28" s="494"/>
      <c r="EB28" s="494"/>
      <c r="EC28" s="494"/>
      <c r="ED28" s="494"/>
      <c r="EE28" s="494"/>
      <c r="EF28" s="494"/>
      <c r="EG28" s="494"/>
      <c r="EH28" s="494"/>
      <c r="EI28" s="494"/>
      <c r="EJ28" s="494"/>
      <c r="EK28" s="494"/>
      <c r="EL28" s="494"/>
      <c r="EM28" s="494"/>
      <c r="EN28" s="494"/>
      <c r="EO28" s="494"/>
      <c r="EP28" s="494"/>
      <c r="EQ28" s="494"/>
      <c r="ER28" s="494"/>
      <c r="ES28" s="494"/>
      <c r="ET28" s="494"/>
      <c r="EU28" s="494"/>
      <c r="EV28" s="494"/>
      <c r="EW28" s="494"/>
      <c r="EX28" s="494"/>
      <c r="EY28" s="494"/>
      <c r="EZ28" s="494"/>
      <c r="FA28" s="494"/>
      <c r="FB28" s="494"/>
      <c r="FC28" s="494"/>
      <c r="FD28" s="494"/>
      <c r="FE28" s="583" t="s">
        <v>25952</v>
      </c>
      <c r="FG28" s="494"/>
      <c r="FH28" s="494"/>
      <c r="FI28" s="494"/>
      <c r="FJ28" s="494"/>
      <c r="FK28" s="494"/>
      <c r="FL28" s="494"/>
      <c r="FM28" s="494"/>
      <c r="FN28" s="494"/>
      <c r="FO28" s="494"/>
      <c r="FP28" s="494"/>
      <c r="FQ28" s="494"/>
      <c r="FR28" s="494"/>
      <c r="FS28" s="494"/>
      <c r="FT28" s="494"/>
      <c r="FU28" s="494"/>
      <c r="FV28" s="494"/>
      <c r="FW28" s="494"/>
      <c r="FX28" s="494"/>
      <c r="FY28" s="494"/>
      <c r="FZ28" s="494"/>
      <c r="GA28" s="494"/>
      <c r="GB28" s="494"/>
      <c r="GC28" s="494"/>
      <c r="GD28" s="494"/>
      <c r="GE28" s="494"/>
      <c r="GF28" s="494"/>
      <c r="GG28" s="494"/>
      <c r="GH28" s="494"/>
      <c r="GI28" s="494"/>
      <c r="GJ28" s="494"/>
      <c r="GK28" s="494"/>
      <c r="GL28" s="494"/>
      <c r="GM28" s="494"/>
      <c r="GN28" s="494"/>
      <c r="GO28" s="494"/>
      <c r="GP28" s="494"/>
      <c r="GQ28" s="494"/>
      <c r="GR28" s="494"/>
      <c r="GS28" s="494"/>
      <c r="GT28" s="494"/>
      <c r="GU28" s="494"/>
      <c r="GV28" s="494"/>
      <c r="GW28" s="494"/>
      <c r="GX28" s="494"/>
      <c r="GY28" s="494"/>
      <c r="GZ28" s="494"/>
      <c r="HA28" s="494"/>
    </row>
    <row r="29">
      <c r="A29" s="492">
        <v>6357340.0</v>
      </c>
      <c r="B29" s="583" t="s">
        <v>25958</v>
      </c>
      <c r="C29" s="583" t="s">
        <v>399</v>
      </c>
      <c r="D29" s="585">
        <v>45722.67167824074</v>
      </c>
      <c r="E29" s="585">
        <v>45722.67650462963</v>
      </c>
      <c r="F29" s="585">
        <v>45722.6796875</v>
      </c>
      <c r="H29" s="583" t="s">
        <v>25860</v>
      </c>
      <c r="K29" s="494"/>
      <c r="L29" s="494"/>
      <c r="M29" s="494"/>
      <c r="N29" s="494"/>
      <c r="O29" s="494"/>
      <c r="P29" s="494"/>
      <c r="Q29" s="494"/>
      <c r="R29" s="494"/>
      <c r="S29" s="494"/>
      <c r="T29" s="494"/>
      <c r="U29" s="494"/>
      <c r="V29" s="583" t="s">
        <v>95</v>
      </c>
      <c r="W29" s="584" t="s">
        <v>25959</v>
      </c>
      <c r="X29" s="494"/>
      <c r="Y29" s="494"/>
      <c r="Z29" s="494"/>
      <c r="AA29" s="494"/>
      <c r="AB29" s="494"/>
      <c r="AC29" s="494"/>
      <c r="AD29" s="494"/>
      <c r="AE29" s="494"/>
      <c r="AF29" s="494"/>
      <c r="AG29" s="494"/>
      <c r="AH29" s="494"/>
      <c r="AI29" s="494"/>
      <c r="AJ29" s="494"/>
      <c r="AK29" s="494"/>
      <c r="AL29" s="494"/>
      <c r="AM29" s="494"/>
      <c r="AN29" s="494"/>
      <c r="AO29" s="494"/>
      <c r="AP29" s="494"/>
      <c r="AQ29" s="494"/>
      <c r="AR29" s="494"/>
      <c r="AS29" s="494"/>
      <c r="AT29" s="494"/>
      <c r="AU29" s="494"/>
      <c r="AV29" s="494"/>
      <c r="AW29" s="494"/>
      <c r="AX29" s="494"/>
      <c r="AY29" s="494"/>
      <c r="AZ29" s="494"/>
      <c r="BA29" s="494"/>
      <c r="BB29" s="494"/>
      <c r="BC29" s="494"/>
      <c r="BD29" s="494"/>
      <c r="BE29" s="494"/>
      <c r="BF29" s="494"/>
      <c r="BG29" s="494"/>
      <c r="BH29" s="583" t="s">
        <v>25863</v>
      </c>
      <c r="BI29" s="494"/>
      <c r="BJ29" s="494"/>
      <c r="BK29" s="494"/>
      <c r="BL29" s="494"/>
      <c r="BM29" s="494"/>
      <c r="BN29" s="494"/>
      <c r="BO29" s="494"/>
      <c r="BP29" s="494"/>
      <c r="BQ29" s="494"/>
      <c r="BR29" s="494"/>
      <c r="BS29" s="494"/>
      <c r="BT29" s="494"/>
      <c r="BU29" s="494"/>
      <c r="BV29" s="494"/>
      <c r="BW29" s="494"/>
      <c r="BX29" s="494"/>
      <c r="BY29" s="494"/>
      <c r="BZ29" s="494"/>
      <c r="CA29" s="494"/>
      <c r="CB29" s="494"/>
      <c r="CC29" s="494"/>
      <c r="CD29" s="494"/>
      <c r="CE29" s="494"/>
      <c r="CF29" s="494"/>
      <c r="CG29" s="494"/>
      <c r="CH29" s="494"/>
      <c r="CI29" s="494"/>
      <c r="CJ29" s="494"/>
      <c r="CK29" s="494"/>
      <c r="CL29" s="494"/>
      <c r="CM29" s="494"/>
      <c r="CN29" s="494"/>
      <c r="CO29" s="494"/>
      <c r="CP29" s="494"/>
      <c r="CQ29" s="494"/>
      <c r="CR29" s="583" t="s">
        <v>25960</v>
      </c>
      <c r="CU29" s="494"/>
      <c r="CV29" s="494"/>
      <c r="CW29" s="494"/>
      <c r="CX29" s="494"/>
      <c r="CY29" s="494"/>
      <c r="CZ29" s="494"/>
      <c r="DA29" s="494"/>
      <c r="DB29" s="494"/>
      <c r="DC29" s="494"/>
      <c r="DD29" s="494"/>
      <c r="DE29" s="494"/>
      <c r="DF29" s="494"/>
      <c r="DG29" s="494"/>
      <c r="DH29" s="494"/>
      <c r="DI29" s="583" t="s">
        <v>25960</v>
      </c>
      <c r="DL29" s="494"/>
      <c r="DM29" s="494"/>
      <c r="DN29" s="583" t="s">
        <v>25961</v>
      </c>
      <c r="DO29" s="494"/>
      <c r="DP29" s="494"/>
      <c r="DQ29" s="494"/>
      <c r="DR29" s="583" t="s">
        <v>95</v>
      </c>
      <c r="DS29" s="494"/>
      <c r="DT29" s="494"/>
      <c r="DU29" s="494"/>
      <c r="DV29" s="494"/>
      <c r="DW29" s="494"/>
      <c r="DX29" s="494"/>
      <c r="DY29" s="494"/>
      <c r="DZ29" s="494"/>
      <c r="EA29" s="494"/>
      <c r="EB29" s="586">
        <v>45722.0</v>
      </c>
      <c r="EC29" s="494"/>
      <c r="ED29" s="494"/>
      <c r="EE29" s="494"/>
      <c r="EF29" s="494"/>
      <c r="EG29" s="494"/>
      <c r="EH29" s="494"/>
      <c r="EI29" s="494"/>
      <c r="EJ29" s="494"/>
      <c r="EK29" s="494"/>
      <c r="EL29" s="494"/>
      <c r="EM29" s="494"/>
      <c r="EN29" s="494"/>
      <c r="EO29" s="494"/>
      <c r="EP29" s="494"/>
      <c r="EQ29" s="494"/>
      <c r="ER29" s="494"/>
      <c r="ES29" s="494"/>
      <c r="ET29" s="494"/>
      <c r="EU29" s="494"/>
      <c r="EV29" s="494"/>
      <c r="EW29" s="494"/>
      <c r="EX29" s="494"/>
      <c r="EY29" s="494"/>
      <c r="EZ29" s="494"/>
      <c r="FA29" s="494"/>
      <c r="FB29" s="494"/>
      <c r="FC29" s="494"/>
      <c r="FD29" s="494"/>
      <c r="FE29" s="583" t="s">
        <v>25962</v>
      </c>
      <c r="FG29" s="494"/>
      <c r="FH29" s="494"/>
      <c r="FI29" s="494"/>
      <c r="FJ29" s="494"/>
      <c r="FK29" s="494"/>
      <c r="FL29" s="494"/>
      <c r="FM29" s="494"/>
      <c r="FN29" s="494"/>
      <c r="FO29" s="494"/>
      <c r="FP29" s="494"/>
      <c r="FQ29" s="494"/>
      <c r="FR29" s="494"/>
      <c r="FS29" s="494"/>
      <c r="FT29" s="494"/>
      <c r="FU29" s="494"/>
      <c r="FV29" s="494"/>
      <c r="FW29" s="494"/>
      <c r="FX29" s="494"/>
      <c r="FY29" s="494"/>
      <c r="FZ29" s="494"/>
      <c r="GA29" s="494"/>
      <c r="GB29" s="494"/>
      <c r="GC29" s="494"/>
      <c r="GD29" s="494"/>
      <c r="GE29" s="494"/>
      <c r="GF29" s="494"/>
      <c r="GG29" s="494"/>
      <c r="GH29" s="494"/>
      <c r="GI29" s="494"/>
      <c r="GJ29" s="494"/>
      <c r="GK29" s="494"/>
      <c r="GL29" s="494"/>
      <c r="GM29" s="494"/>
      <c r="GN29" s="494"/>
      <c r="GO29" s="494"/>
      <c r="GP29" s="494"/>
      <c r="GQ29" s="494"/>
      <c r="GR29" s="494"/>
      <c r="GS29" s="494"/>
      <c r="GT29" s="494"/>
      <c r="GU29" s="494"/>
      <c r="GV29" s="494"/>
      <c r="GW29" s="494"/>
      <c r="GX29" s="494"/>
      <c r="GY29" s="494"/>
      <c r="GZ29" s="494"/>
      <c r="HA29" s="494"/>
    </row>
    <row r="30">
      <c r="A30" s="492">
        <v>6357391.0</v>
      </c>
      <c r="B30" s="583" t="s">
        <v>25963</v>
      </c>
      <c r="C30" s="583" t="s">
        <v>399</v>
      </c>
      <c r="D30" s="585">
        <v>45722.677453703705</v>
      </c>
      <c r="E30" s="585">
        <v>45722.68067129629</v>
      </c>
      <c r="F30" s="585">
        <v>45722.680868055555</v>
      </c>
      <c r="H30" s="583" t="s">
        <v>25860</v>
      </c>
      <c r="K30" s="494"/>
      <c r="L30" s="494"/>
      <c r="M30" s="494"/>
      <c r="N30" s="494"/>
      <c r="O30" s="494"/>
      <c r="P30" s="494"/>
      <c r="Q30" s="494"/>
      <c r="R30" s="494"/>
      <c r="S30" s="494"/>
      <c r="T30" s="583" t="s">
        <v>1514</v>
      </c>
      <c r="V30" s="583" t="s">
        <v>95</v>
      </c>
      <c r="W30" s="584" t="s">
        <v>25959</v>
      </c>
      <c r="X30" s="494"/>
      <c r="Y30" s="494"/>
      <c r="Z30" s="494"/>
      <c r="AA30" s="494"/>
      <c r="AB30" s="494"/>
      <c r="AC30" s="494"/>
      <c r="AD30" s="494"/>
      <c r="AE30" s="494"/>
      <c r="AF30" s="494"/>
      <c r="AG30" s="494"/>
      <c r="AH30" s="494"/>
      <c r="AI30" s="494"/>
      <c r="AJ30" s="494"/>
      <c r="AK30" s="494"/>
      <c r="AL30" s="494"/>
      <c r="AM30" s="494"/>
      <c r="AN30" s="494"/>
      <c r="AO30" s="494"/>
      <c r="AP30" s="494"/>
      <c r="AQ30" s="492">
        <v>36.0</v>
      </c>
      <c r="AR30" s="586">
        <v>45722.0</v>
      </c>
      <c r="AS30" s="492">
        <v>798000.0</v>
      </c>
      <c r="AT30" s="494"/>
      <c r="AU30" s="494"/>
      <c r="AV30" s="494"/>
      <c r="AW30" s="494"/>
      <c r="AX30" s="494"/>
      <c r="AY30" s="494"/>
      <c r="AZ30" s="494"/>
      <c r="BA30" s="494"/>
      <c r="BB30" s="494"/>
      <c r="BC30" s="494"/>
      <c r="BD30" s="494"/>
      <c r="BE30" s="494"/>
      <c r="BF30" s="494"/>
      <c r="BG30" s="494"/>
      <c r="BH30" s="583" t="s">
        <v>25863</v>
      </c>
      <c r="BI30" s="494"/>
      <c r="BJ30" s="494"/>
      <c r="BK30" s="494"/>
      <c r="BL30" s="494"/>
      <c r="BM30" s="494"/>
      <c r="BN30" s="494"/>
      <c r="BO30" s="494"/>
      <c r="BP30" s="494"/>
      <c r="BQ30" s="494"/>
      <c r="BR30" s="494"/>
      <c r="BS30" s="494"/>
      <c r="BT30" s="583" t="s">
        <v>25868</v>
      </c>
      <c r="BX30" s="494"/>
      <c r="BY30" s="492">
        <v>30324.0</v>
      </c>
      <c r="BZ30" s="492">
        <v>28500.0</v>
      </c>
      <c r="CA30" s="494"/>
      <c r="CB30" s="494"/>
      <c r="CC30" s="500">
        <v>45804.0</v>
      </c>
      <c r="CD30" s="492">
        <v>27.0</v>
      </c>
      <c r="CE30" s="492">
        <v>1027824.0</v>
      </c>
      <c r="CF30" s="492">
        <v>229824.0</v>
      </c>
      <c r="CG30" s="494"/>
      <c r="CH30" s="494"/>
      <c r="CI30" s="494"/>
      <c r="CJ30" s="494"/>
      <c r="CK30" s="494"/>
      <c r="CL30" s="494"/>
      <c r="CM30" s="494"/>
      <c r="CN30" s="494"/>
      <c r="CO30" s="494"/>
      <c r="CP30" s="494"/>
      <c r="CQ30" s="494"/>
      <c r="CR30" s="583" t="s">
        <v>25960</v>
      </c>
      <c r="CU30" s="494"/>
      <c r="CV30" s="494"/>
      <c r="CW30" s="494"/>
      <c r="CX30" s="494"/>
      <c r="CY30" s="494"/>
      <c r="CZ30" s="494"/>
      <c r="DA30" s="494"/>
      <c r="DB30" s="494"/>
      <c r="DC30" s="494"/>
      <c r="DD30" s="583" t="s">
        <v>25964</v>
      </c>
      <c r="DE30" s="494"/>
      <c r="DF30" s="494"/>
      <c r="DG30" s="494"/>
      <c r="DH30" s="494"/>
      <c r="DI30" s="494"/>
      <c r="DJ30" s="494"/>
      <c r="DK30" s="494"/>
      <c r="DL30" s="494"/>
      <c r="DM30" s="494"/>
      <c r="DN30" s="583" t="s">
        <v>25961</v>
      </c>
      <c r="DO30" s="494"/>
      <c r="DP30" s="494"/>
      <c r="DQ30" s="494"/>
      <c r="DR30" s="583" t="s">
        <v>95</v>
      </c>
      <c r="DS30" s="494"/>
      <c r="DT30" s="494"/>
      <c r="DU30" s="494"/>
      <c r="DV30" s="583" t="s">
        <v>25965</v>
      </c>
      <c r="DY30" s="494"/>
      <c r="DZ30" s="494"/>
      <c r="EA30" s="494"/>
      <c r="EB30" s="494"/>
      <c r="EC30" s="494"/>
      <c r="ED30" s="494"/>
      <c r="EE30" s="494"/>
      <c r="EF30" s="494"/>
      <c r="EG30" s="494"/>
      <c r="EH30" s="494"/>
      <c r="EI30" s="494"/>
      <c r="EJ30" s="494"/>
      <c r="EK30" s="494"/>
      <c r="EL30" s="494"/>
      <c r="EM30" s="494"/>
      <c r="EN30" s="494"/>
      <c r="EO30" s="494"/>
      <c r="EP30" s="494"/>
      <c r="EQ30" s="494"/>
      <c r="ER30" s="494"/>
      <c r="ES30" s="494"/>
      <c r="ET30" s="494"/>
      <c r="EU30" s="494"/>
      <c r="EV30" s="494"/>
      <c r="EW30" s="494"/>
      <c r="EX30" s="494"/>
      <c r="EY30" s="494"/>
      <c r="EZ30" s="494"/>
      <c r="FA30" s="494"/>
      <c r="FB30" s="494"/>
      <c r="FC30" s="494"/>
      <c r="FD30" s="494"/>
      <c r="FE30" s="583" t="s">
        <v>25962</v>
      </c>
      <c r="FG30" s="494"/>
      <c r="FH30" s="494"/>
      <c r="FI30" s="494"/>
      <c r="FJ30" s="494"/>
      <c r="FK30" s="494"/>
      <c r="FL30" s="494"/>
      <c r="FM30" s="494"/>
      <c r="FN30" s="494"/>
      <c r="FO30" s="494"/>
      <c r="FP30" s="494"/>
      <c r="FQ30" s="494"/>
      <c r="FR30" s="494"/>
      <c r="FS30" s="494"/>
      <c r="FT30" s="494"/>
      <c r="FU30" s="494"/>
      <c r="FV30" s="494"/>
      <c r="FW30" s="494"/>
      <c r="FX30" s="494"/>
      <c r="FY30" s="494"/>
      <c r="FZ30" s="494"/>
      <c r="GA30" s="494"/>
      <c r="GB30" s="494"/>
      <c r="GC30" s="494"/>
      <c r="GD30" s="494"/>
      <c r="GE30" s="494"/>
      <c r="GF30" s="494"/>
      <c r="GG30" s="494"/>
      <c r="GH30" s="494"/>
      <c r="GI30" s="494"/>
      <c r="GJ30" s="494"/>
      <c r="GK30" s="494"/>
      <c r="GL30" s="494"/>
      <c r="GM30" s="494"/>
      <c r="GN30" s="494"/>
      <c r="GO30" s="494"/>
      <c r="GP30" s="494"/>
      <c r="GQ30" s="494"/>
      <c r="GR30" s="494"/>
      <c r="GS30" s="494"/>
      <c r="GT30" s="494"/>
      <c r="GU30" s="494"/>
      <c r="GV30" s="494"/>
      <c r="GW30" s="494"/>
      <c r="GX30" s="494"/>
      <c r="GY30" s="494"/>
      <c r="GZ30" s="494"/>
      <c r="HA30" s="494"/>
    </row>
    <row r="31">
      <c r="A31" s="492">
        <v>6357504.0</v>
      </c>
      <c r="B31" s="583" t="s">
        <v>25966</v>
      </c>
      <c r="C31" s="583" t="s">
        <v>399</v>
      </c>
      <c r="D31" s="585">
        <v>45722.67894675926</v>
      </c>
      <c r="E31" s="585">
        <v>45722.68200231482</v>
      </c>
      <c r="F31" s="585">
        <v>45722.682222222225</v>
      </c>
      <c r="H31" s="583" t="s">
        <v>25860</v>
      </c>
      <c r="K31" s="494"/>
      <c r="L31" s="494"/>
      <c r="M31" s="494"/>
      <c r="N31" s="494"/>
      <c r="O31" s="494"/>
      <c r="P31" s="494"/>
      <c r="Q31" s="494"/>
      <c r="R31" s="494"/>
      <c r="S31" s="494"/>
      <c r="T31" s="583" t="s">
        <v>1514</v>
      </c>
      <c r="V31" s="583" t="s">
        <v>95</v>
      </c>
      <c r="W31" s="584" t="s">
        <v>25959</v>
      </c>
      <c r="X31" s="494"/>
      <c r="Y31" s="494"/>
      <c r="Z31" s="494"/>
      <c r="AA31" s="494"/>
      <c r="AB31" s="494"/>
      <c r="AC31" s="494"/>
      <c r="AD31" s="494"/>
      <c r="AE31" s="494"/>
      <c r="AF31" s="494"/>
      <c r="AG31" s="494"/>
      <c r="AH31" s="494"/>
      <c r="AI31" s="494"/>
      <c r="AJ31" s="494"/>
      <c r="AK31" s="494"/>
      <c r="AL31" s="494"/>
      <c r="AM31" s="494"/>
      <c r="AN31" s="494"/>
      <c r="AO31" s="494"/>
      <c r="AP31" s="494"/>
      <c r="AQ31" s="492">
        <v>36.0</v>
      </c>
      <c r="AR31" s="586">
        <v>45722.0</v>
      </c>
      <c r="AS31" s="492">
        <v>798000.0</v>
      </c>
      <c r="AT31" s="494"/>
      <c r="AU31" s="494"/>
      <c r="AV31" s="494"/>
      <c r="AW31" s="494"/>
      <c r="AX31" s="494"/>
      <c r="AY31" s="494"/>
      <c r="AZ31" s="494"/>
      <c r="BA31" s="494"/>
      <c r="BB31" s="494"/>
      <c r="BC31" s="494"/>
      <c r="BD31" s="494"/>
      <c r="BE31" s="494"/>
      <c r="BF31" s="494"/>
      <c r="BG31" s="494"/>
      <c r="BH31" s="583" t="s">
        <v>25863</v>
      </c>
      <c r="BI31" s="494"/>
      <c r="BJ31" s="494"/>
      <c r="BK31" s="494"/>
      <c r="BL31" s="494"/>
      <c r="BM31" s="494"/>
      <c r="BN31" s="494"/>
      <c r="BO31" s="494"/>
      <c r="BP31" s="494"/>
      <c r="BQ31" s="494"/>
      <c r="BR31" s="494"/>
      <c r="BS31" s="494"/>
      <c r="BT31" s="583" t="s">
        <v>25868</v>
      </c>
      <c r="BX31" s="494"/>
      <c r="BY31" s="492">
        <v>30324.0</v>
      </c>
      <c r="BZ31" s="492">
        <v>28500.0</v>
      </c>
      <c r="CA31" s="494"/>
      <c r="CB31" s="494"/>
      <c r="CC31" s="500">
        <v>45804.0</v>
      </c>
      <c r="CD31" s="492">
        <v>27.0</v>
      </c>
      <c r="CE31" s="492">
        <v>1027824.0</v>
      </c>
      <c r="CF31" s="492">
        <v>229824.0</v>
      </c>
      <c r="CG31" s="494"/>
      <c r="CH31" s="494"/>
      <c r="CI31" s="494"/>
      <c r="CJ31" s="494"/>
      <c r="CK31" s="494"/>
      <c r="CL31" s="494"/>
      <c r="CM31" s="494"/>
      <c r="CN31" s="494"/>
      <c r="CO31" s="494"/>
      <c r="CP31" s="494"/>
      <c r="CQ31" s="494"/>
      <c r="CR31" s="583" t="s">
        <v>25960</v>
      </c>
      <c r="CU31" s="494"/>
      <c r="CV31" s="494"/>
      <c r="CW31" s="494"/>
      <c r="CX31" s="494"/>
      <c r="CY31" s="494"/>
      <c r="CZ31" s="494"/>
      <c r="DA31" s="494"/>
      <c r="DB31" s="494"/>
      <c r="DC31" s="494"/>
      <c r="DD31" s="583" t="s">
        <v>25964</v>
      </c>
      <c r="DE31" s="494"/>
      <c r="DF31" s="494"/>
      <c r="DG31" s="494"/>
      <c r="DH31" s="494"/>
      <c r="DI31" s="494"/>
      <c r="DJ31" s="494"/>
      <c r="DK31" s="494"/>
      <c r="DL31" s="494"/>
      <c r="DM31" s="583" t="s">
        <v>25967</v>
      </c>
      <c r="DN31" s="583" t="s">
        <v>25961</v>
      </c>
      <c r="DO31" s="494"/>
      <c r="DP31" s="494"/>
      <c r="DQ31" s="494"/>
      <c r="DR31" s="583" t="s">
        <v>95</v>
      </c>
      <c r="DS31" s="494"/>
      <c r="DT31" s="494"/>
      <c r="DU31" s="494"/>
      <c r="DV31" s="583" t="s">
        <v>25965</v>
      </c>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583" t="s">
        <v>25962</v>
      </c>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row>
    <row r="32">
      <c r="A32" s="492">
        <v>6364955.0</v>
      </c>
      <c r="B32" s="583" t="s">
        <v>25968</v>
      </c>
      <c r="C32" s="583" t="s">
        <v>399</v>
      </c>
      <c r="D32" s="585">
        <v>45723.57130787037</v>
      </c>
      <c r="E32" s="585">
        <v>45723.57247685185</v>
      </c>
      <c r="F32" s="585">
        <v>45723.57957175926</v>
      </c>
      <c r="H32" s="583" t="s">
        <v>25860</v>
      </c>
      <c r="K32" s="494"/>
      <c r="L32" s="494"/>
      <c r="M32" s="494"/>
      <c r="N32" s="494"/>
      <c r="O32" s="494"/>
      <c r="P32" s="494"/>
      <c r="Q32" s="494"/>
      <c r="R32" s="494"/>
      <c r="S32" s="494"/>
      <c r="T32" s="494"/>
      <c r="U32" s="494"/>
      <c r="V32" s="583" t="s">
        <v>95</v>
      </c>
      <c r="W32" s="584" t="s">
        <v>25969</v>
      </c>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583" t="s">
        <v>25863</v>
      </c>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583" t="s">
        <v>25970</v>
      </c>
      <c r="CU32" s="494"/>
      <c r="CV32" s="494"/>
      <c r="CW32" s="494"/>
      <c r="CX32" s="494"/>
      <c r="CY32" s="494"/>
      <c r="CZ32" s="494"/>
      <c r="DA32" s="494"/>
      <c r="DB32" s="494"/>
      <c r="DC32" s="494"/>
      <c r="DD32" s="494"/>
      <c r="DE32" s="494"/>
      <c r="DF32" s="494"/>
      <c r="DG32" s="494"/>
      <c r="DH32" s="494"/>
      <c r="DI32" s="583" t="s">
        <v>25970</v>
      </c>
      <c r="DL32" s="494"/>
      <c r="DM32" s="494"/>
      <c r="DN32" s="583" t="s">
        <v>25971</v>
      </c>
      <c r="DP32" s="494"/>
      <c r="DQ32" s="494"/>
      <c r="DR32" s="583" t="s">
        <v>95</v>
      </c>
      <c r="DS32" s="494"/>
      <c r="DT32" s="494"/>
      <c r="DU32" s="494"/>
      <c r="DV32" s="494"/>
      <c r="DW32" s="494"/>
      <c r="DX32" s="494"/>
      <c r="DY32" s="494"/>
      <c r="DZ32" s="494"/>
      <c r="EA32" s="494"/>
      <c r="EB32" s="586">
        <v>45723.0</v>
      </c>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583" t="s">
        <v>25972</v>
      </c>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row>
    <row r="33">
      <c r="A33" s="492">
        <v>6365026.0</v>
      </c>
      <c r="B33" s="583" t="s">
        <v>25973</v>
      </c>
      <c r="C33" s="583" t="s">
        <v>399</v>
      </c>
      <c r="D33" s="585">
        <v>45723.5772337963</v>
      </c>
      <c r="E33" s="585">
        <v>45723.5780787037</v>
      </c>
      <c r="F33" s="585">
        <v>45723.579872685186</v>
      </c>
      <c r="H33" s="583" t="s">
        <v>25860</v>
      </c>
      <c r="K33" s="494"/>
      <c r="L33" s="494"/>
      <c r="M33" s="494"/>
      <c r="N33" s="494"/>
      <c r="O33" s="494"/>
      <c r="P33" s="494"/>
      <c r="Q33" s="494"/>
      <c r="R33" s="494"/>
      <c r="S33" s="494"/>
      <c r="T33" s="583" t="s">
        <v>1514</v>
      </c>
      <c r="V33" s="583" t="s">
        <v>95</v>
      </c>
      <c r="W33" s="584" t="s">
        <v>25969</v>
      </c>
      <c r="X33" s="494"/>
      <c r="Y33" s="494"/>
      <c r="Z33" s="494"/>
      <c r="AA33" s="494"/>
      <c r="AB33" s="494"/>
      <c r="AC33" s="494"/>
      <c r="AD33" s="494"/>
      <c r="AE33" s="494"/>
      <c r="AF33" s="494"/>
      <c r="AG33" s="494"/>
      <c r="AH33" s="494"/>
      <c r="AI33" s="494"/>
      <c r="AJ33" s="494"/>
      <c r="AK33" s="494"/>
      <c r="AL33" s="494"/>
      <c r="AM33" s="494"/>
      <c r="AN33" s="494"/>
      <c r="AO33" s="494"/>
      <c r="AP33" s="494"/>
      <c r="AQ33" s="494"/>
      <c r="AR33" s="586">
        <v>45723.0</v>
      </c>
      <c r="AS33" s="492">
        <v>788000.0</v>
      </c>
      <c r="AT33" s="494"/>
      <c r="AU33" s="494"/>
      <c r="AV33" s="494"/>
      <c r="AW33" s="494"/>
      <c r="AX33" s="494"/>
      <c r="AY33" s="494"/>
      <c r="AZ33" s="494"/>
      <c r="BA33" s="494"/>
      <c r="BB33" s="494"/>
      <c r="BC33" s="494"/>
      <c r="BD33" s="494"/>
      <c r="BE33" s="494"/>
      <c r="BF33" s="494"/>
      <c r="BG33" s="494"/>
      <c r="BH33" s="583" t="s">
        <v>25863</v>
      </c>
      <c r="BI33" s="494"/>
      <c r="BJ33" s="494"/>
      <c r="BK33" s="494"/>
      <c r="BL33" s="494"/>
      <c r="BM33" s="494"/>
      <c r="BN33" s="494"/>
      <c r="BO33" s="494"/>
      <c r="BP33" s="494"/>
      <c r="BQ33" s="494"/>
      <c r="BR33" s="494"/>
      <c r="BS33" s="494"/>
      <c r="BT33" s="494"/>
      <c r="BU33" s="494"/>
      <c r="BV33" s="494"/>
      <c r="BW33" s="494"/>
      <c r="BX33" s="492">
        <v>788000.0</v>
      </c>
      <c r="BY33" s="494"/>
      <c r="BZ33" s="494"/>
      <c r="CA33" s="500">
        <v>45723.0</v>
      </c>
      <c r="CB33" s="494"/>
      <c r="CC33" s="494"/>
      <c r="CD33" s="494"/>
      <c r="CE33" s="492">
        <v>788000.0</v>
      </c>
      <c r="CF33" s="492">
        <v>0.0</v>
      </c>
      <c r="CG33" s="494"/>
      <c r="CH33" s="494"/>
      <c r="CI33" s="494"/>
      <c r="CJ33" s="494"/>
      <c r="CK33" s="494"/>
      <c r="CL33" s="494"/>
      <c r="CM33" s="494"/>
      <c r="CN33" s="494"/>
      <c r="CO33" s="494"/>
      <c r="CP33" s="494"/>
      <c r="CQ33" s="494"/>
      <c r="CR33" s="583" t="s">
        <v>25970</v>
      </c>
      <c r="CU33" s="494"/>
      <c r="CV33" s="494"/>
      <c r="CW33" s="494"/>
      <c r="CX33" s="494"/>
      <c r="CY33" s="494"/>
      <c r="CZ33" s="494"/>
      <c r="DA33" s="494"/>
      <c r="DB33" s="494"/>
      <c r="DC33" s="494"/>
      <c r="DD33" s="583" t="s">
        <v>25974</v>
      </c>
      <c r="DE33" s="494"/>
      <c r="DF33" s="494"/>
      <c r="DG33" s="494"/>
      <c r="DH33" s="494"/>
      <c r="DI33" s="494"/>
      <c r="DJ33" s="494"/>
      <c r="DK33" s="494"/>
      <c r="DL33" s="494"/>
      <c r="DM33" s="494"/>
      <c r="DN33" s="583" t="s">
        <v>25971</v>
      </c>
      <c r="DP33" s="494"/>
      <c r="DQ33" s="494"/>
      <c r="DR33" s="583" t="s">
        <v>95</v>
      </c>
      <c r="DS33" s="494"/>
      <c r="DT33" s="494"/>
      <c r="DU33" s="494"/>
      <c r="DV33" s="583" t="s">
        <v>25975</v>
      </c>
      <c r="DY33" s="494"/>
      <c r="DZ33" s="494"/>
      <c r="EA33" s="494"/>
      <c r="EB33" s="494"/>
      <c r="EC33" s="494"/>
      <c r="ED33" s="494"/>
      <c r="EE33" s="494"/>
      <c r="EF33" s="494"/>
      <c r="EG33" s="494"/>
      <c r="EH33" s="494"/>
      <c r="EI33" s="494"/>
      <c r="EJ33" s="494"/>
      <c r="EK33" s="494"/>
      <c r="EL33" s="494"/>
      <c r="EM33" s="494"/>
      <c r="EN33" s="494"/>
      <c r="EO33" s="494"/>
      <c r="EP33" s="494"/>
      <c r="EQ33" s="494"/>
      <c r="ER33" s="494"/>
      <c r="ES33" s="494"/>
      <c r="ET33" s="494"/>
      <c r="EU33" s="494"/>
      <c r="EV33" s="494"/>
      <c r="EW33" s="494"/>
      <c r="EX33" s="494"/>
      <c r="EY33" s="494"/>
      <c r="EZ33" s="494"/>
      <c r="FA33" s="494"/>
      <c r="FB33" s="494"/>
      <c r="FC33" s="494"/>
      <c r="FD33" s="494"/>
      <c r="FE33" s="583" t="s">
        <v>25972</v>
      </c>
      <c r="FG33" s="494"/>
      <c r="FH33" s="494"/>
      <c r="FI33" s="494"/>
      <c r="FJ33" s="494"/>
      <c r="FK33" s="494"/>
      <c r="FL33" s="494"/>
      <c r="FM33" s="494"/>
      <c r="FN33" s="494"/>
      <c r="FO33" s="494"/>
      <c r="FP33" s="494"/>
      <c r="FQ33" s="494"/>
      <c r="FR33" s="494"/>
      <c r="FS33" s="494"/>
      <c r="FT33" s="494"/>
      <c r="FU33" s="494"/>
      <c r="FV33" s="494"/>
      <c r="FW33" s="494"/>
      <c r="FX33" s="494"/>
      <c r="FY33" s="494"/>
      <c r="FZ33" s="494"/>
      <c r="GA33" s="494"/>
      <c r="GB33" s="494"/>
      <c r="GC33" s="494"/>
      <c r="GD33" s="494"/>
      <c r="GE33" s="494"/>
      <c r="GF33" s="494"/>
      <c r="GG33" s="494"/>
      <c r="GH33" s="494"/>
      <c r="GI33" s="494"/>
      <c r="GJ33" s="494"/>
      <c r="GK33" s="494"/>
      <c r="GL33" s="494"/>
      <c r="GM33" s="494"/>
      <c r="GN33" s="494"/>
      <c r="GO33" s="494"/>
      <c r="GP33" s="494"/>
      <c r="GQ33" s="494"/>
      <c r="GR33" s="494"/>
      <c r="GS33" s="494"/>
      <c r="GT33" s="494"/>
      <c r="GU33" s="494"/>
      <c r="GV33" s="494"/>
      <c r="GW33" s="494"/>
      <c r="GX33" s="494"/>
      <c r="GY33" s="494"/>
      <c r="GZ33" s="494"/>
      <c r="HA33" s="494"/>
    </row>
    <row r="34">
      <c r="A34" s="492">
        <v>6365137.0</v>
      </c>
      <c r="B34" s="583" t="s">
        <v>25976</v>
      </c>
      <c r="C34" s="583" t="s">
        <v>399</v>
      </c>
      <c r="D34" s="585">
        <v>45723.579201388886</v>
      </c>
      <c r="E34" s="585">
        <v>45723.59217592593</v>
      </c>
      <c r="F34" s="585">
        <v>45723.59271990741</v>
      </c>
      <c r="H34" s="583" t="s">
        <v>25860</v>
      </c>
      <c r="K34" s="494"/>
      <c r="L34" s="494"/>
      <c r="M34" s="494"/>
      <c r="N34" s="494"/>
      <c r="O34" s="494"/>
      <c r="P34" s="494"/>
      <c r="Q34" s="494"/>
      <c r="R34" s="494"/>
      <c r="S34" s="494"/>
      <c r="T34" s="494"/>
      <c r="U34" s="494"/>
      <c r="V34" s="583" t="s">
        <v>25977</v>
      </c>
      <c r="W34" s="584" t="s">
        <v>25978</v>
      </c>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4"/>
      <c r="AT34" s="494"/>
      <c r="AU34" s="494"/>
      <c r="AV34" s="494"/>
      <c r="AW34" s="494"/>
      <c r="AX34" s="494"/>
      <c r="AY34" s="494"/>
      <c r="AZ34" s="494"/>
      <c r="BA34" s="494"/>
      <c r="BB34" s="494"/>
      <c r="BC34" s="494"/>
      <c r="BD34" s="494"/>
      <c r="BE34" s="494"/>
      <c r="BF34" s="494"/>
      <c r="BG34" s="494"/>
      <c r="BH34" s="583" t="s">
        <v>25863</v>
      </c>
      <c r="BI34" s="494"/>
      <c r="BJ34" s="494"/>
      <c r="BK34" s="494"/>
      <c r="BL34" s="494"/>
      <c r="BM34" s="494"/>
      <c r="BN34" s="494"/>
      <c r="BO34" s="494"/>
      <c r="BP34" s="494"/>
      <c r="BQ34" s="494"/>
      <c r="BR34" s="494"/>
      <c r="BS34" s="494"/>
      <c r="BT34" s="494"/>
      <c r="BU34" s="494"/>
      <c r="BV34" s="494"/>
      <c r="BW34" s="494"/>
      <c r="BX34" s="494"/>
      <c r="BY34" s="494"/>
      <c r="BZ34" s="494"/>
      <c r="CA34" s="494"/>
      <c r="CB34" s="494"/>
      <c r="CC34" s="494"/>
      <c r="CD34" s="494"/>
      <c r="CE34" s="494"/>
      <c r="CF34" s="494"/>
      <c r="CG34" s="494"/>
      <c r="CH34" s="494"/>
      <c r="CI34" s="494"/>
      <c r="CJ34" s="494"/>
      <c r="CK34" s="494"/>
      <c r="CL34" s="494"/>
      <c r="CM34" s="494"/>
      <c r="CN34" s="494"/>
      <c r="CO34" s="494"/>
      <c r="CP34" s="494"/>
      <c r="CQ34" s="494"/>
      <c r="CR34" s="583" t="s">
        <v>25979</v>
      </c>
      <c r="CU34" s="494"/>
      <c r="CV34" s="494"/>
      <c r="CW34" s="494"/>
      <c r="CX34" s="494"/>
      <c r="CY34" s="494"/>
      <c r="CZ34" s="494"/>
      <c r="DA34" s="494"/>
      <c r="DB34" s="494"/>
      <c r="DC34" s="494"/>
      <c r="DD34" s="494"/>
      <c r="DE34" s="494"/>
      <c r="DF34" s="494"/>
      <c r="DG34" s="494"/>
      <c r="DH34" s="494"/>
      <c r="DI34" s="583" t="s">
        <v>25979</v>
      </c>
      <c r="DL34" s="494"/>
      <c r="DM34" s="494"/>
      <c r="DN34" s="583" t="s">
        <v>25980</v>
      </c>
      <c r="DO34" s="494"/>
      <c r="DP34" s="494"/>
      <c r="DQ34" s="494"/>
      <c r="DR34" s="583" t="s">
        <v>25977</v>
      </c>
      <c r="DS34" s="494"/>
      <c r="DT34" s="494"/>
      <c r="DU34" s="494"/>
      <c r="DV34" s="494"/>
      <c r="DW34" s="494"/>
      <c r="DX34" s="494"/>
      <c r="DY34" s="494"/>
      <c r="DZ34" s="494"/>
      <c r="EA34" s="494"/>
      <c r="EB34" s="586">
        <v>45723.0</v>
      </c>
      <c r="EC34" s="494"/>
      <c r="ED34" s="494"/>
      <c r="EE34" s="494"/>
      <c r="EF34" s="494"/>
      <c r="EG34" s="494"/>
      <c r="EH34" s="494"/>
      <c r="EI34" s="494"/>
      <c r="EJ34" s="494"/>
      <c r="EK34" s="494"/>
      <c r="EL34" s="494"/>
      <c r="EM34" s="494"/>
      <c r="EN34" s="494"/>
      <c r="EO34" s="494"/>
      <c r="EP34" s="494"/>
      <c r="EQ34" s="494"/>
      <c r="ER34" s="494"/>
      <c r="ES34" s="494"/>
      <c r="ET34" s="494"/>
      <c r="EU34" s="494"/>
      <c r="EV34" s="494"/>
      <c r="EW34" s="494"/>
      <c r="EX34" s="494"/>
      <c r="EY34" s="494"/>
      <c r="EZ34" s="494"/>
      <c r="FA34" s="494"/>
      <c r="FB34" s="494"/>
      <c r="FC34" s="494"/>
      <c r="FD34" s="494"/>
      <c r="FE34" s="583" t="s">
        <v>25981</v>
      </c>
      <c r="FG34" s="494"/>
      <c r="FH34" s="494"/>
      <c r="FI34" s="494"/>
      <c r="FJ34" s="494"/>
      <c r="FK34" s="494"/>
      <c r="FL34" s="494"/>
      <c r="FM34" s="494"/>
      <c r="FN34" s="494"/>
      <c r="FO34" s="494"/>
      <c r="FP34" s="494"/>
      <c r="FQ34" s="494"/>
      <c r="FR34" s="494"/>
      <c r="FS34" s="494"/>
      <c r="FT34" s="494"/>
      <c r="FU34" s="494"/>
      <c r="FV34" s="494"/>
      <c r="FW34" s="494"/>
      <c r="FX34" s="494"/>
      <c r="FY34" s="494"/>
      <c r="FZ34" s="494"/>
      <c r="GA34" s="494"/>
      <c r="GB34" s="494"/>
      <c r="GC34" s="494"/>
      <c r="GD34" s="494"/>
      <c r="GE34" s="494"/>
      <c r="GF34" s="494"/>
      <c r="GG34" s="494"/>
      <c r="GH34" s="494"/>
      <c r="GI34" s="494"/>
      <c r="GJ34" s="494"/>
      <c r="GK34" s="494"/>
      <c r="GL34" s="494"/>
      <c r="GM34" s="494"/>
      <c r="GN34" s="494"/>
      <c r="GO34" s="494"/>
      <c r="GP34" s="494"/>
      <c r="GQ34" s="494"/>
      <c r="GR34" s="494"/>
      <c r="GS34" s="494"/>
      <c r="GT34" s="494"/>
      <c r="GU34" s="494"/>
      <c r="GV34" s="494"/>
      <c r="GW34" s="494"/>
      <c r="GX34" s="494"/>
      <c r="GY34" s="494"/>
      <c r="GZ34" s="494"/>
      <c r="HA34" s="494"/>
    </row>
    <row r="35">
      <c r="A35" s="492">
        <v>6365140.0</v>
      </c>
      <c r="B35" s="583" t="s">
        <v>25982</v>
      </c>
      <c r="C35" s="583" t="s">
        <v>399</v>
      </c>
      <c r="D35" s="585">
        <v>45723.578622685185</v>
      </c>
      <c r="E35" s="585">
        <v>45723.579375</v>
      </c>
      <c r="F35" s="585">
        <v>45723.580196759256</v>
      </c>
      <c r="H35" s="583" t="s">
        <v>25860</v>
      </c>
      <c r="K35" s="494"/>
      <c r="L35" s="494"/>
      <c r="M35" s="494"/>
      <c r="N35" s="494"/>
      <c r="O35" s="494"/>
      <c r="P35" s="494"/>
      <c r="Q35" s="494"/>
      <c r="R35" s="494"/>
      <c r="S35" s="494"/>
      <c r="T35" s="583" t="s">
        <v>1514</v>
      </c>
      <c r="V35" s="583" t="s">
        <v>95</v>
      </c>
      <c r="W35" s="584" t="s">
        <v>25969</v>
      </c>
      <c r="X35" s="494"/>
      <c r="Y35" s="494"/>
      <c r="Z35" s="494"/>
      <c r="AA35" s="494"/>
      <c r="AB35" s="494"/>
      <c r="AC35" s="494"/>
      <c r="AD35" s="494"/>
      <c r="AE35" s="494"/>
      <c r="AF35" s="494"/>
      <c r="AG35" s="494"/>
      <c r="AH35" s="494"/>
      <c r="AI35" s="494"/>
      <c r="AJ35" s="494"/>
      <c r="AK35" s="494"/>
      <c r="AL35" s="494"/>
      <c r="AM35" s="494"/>
      <c r="AN35" s="494"/>
      <c r="AO35" s="494"/>
      <c r="AP35" s="494"/>
      <c r="AQ35" s="494"/>
      <c r="AR35" s="586">
        <v>45723.0</v>
      </c>
      <c r="AS35" s="492">
        <v>788000.0</v>
      </c>
      <c r="AT35" s="494"/>
      <c r="AU35" s="494"/>
      <c r="AV35" s="494"/>
      <c r="AW35" s="494"/>
      <c r="AX35" s="494"/>
      <c r="AY35" s="494"/>
      <c r="AZ35" s="494"/>
      <c r="BA35" s="494"/>
      <c r="BB35" s="494"/>
      <c r="BC35" s="494"/>
      <c r="BD35" s="494"/>
      <c r="BE35" s="494"/>
      <c r="BF35" s="494"/>
      <c r="BG35" s="494"/>
      <c r="BH35" s="583" t="s">
        <v>25863</v>
      </c>
      <c r="BI35" s="494"/>
      <c r="BJ35" s="494"/>
      <c r="BK35" s="494"/>
      <c r="BL35" s="494"/>
      <c r="BM35" s="494"/>
      <c r="BN35" s="494"/>
      <c r="BO35" s="494"/>
      <c r="BP35" s="494"/>
      <c r="BQ35" s="494"/>
      <c r="BR35" s="494"/>
      <c r="BS35" s="494"/>
      <c r="BT35" s="494"/>
      <c r="BU35" s="494"/>
      <c r="BV35" s="494"/>
      <c r="BW35" s="494"/>
      <c r="BX35" s="492">
        <v>788000.0</v>
      </c>
      <c r="BY35" s="494"/>
      <c r="BZ35" s="494"/>
      <c r="CA35" s="500">
        <v>45723.0</v>
      </c>
      <c r="CB35" s="494"/>
      <c r="CC35" s="494"/>
      <c r="CD35" s="494"/>
      <c r="CE35" s="492">
        <v>788000.0</v>
      </c>
      <c r="CF35" s="492">
        <v>0.0</v>
      </c>
      <c r="CG35" s="494"/>
      <c r="CH35" s="494"/>
      <c r="CI35" s="494"/>
      <c r="CJ35" s="494"/>
      <c r="CK35" s="494"/>
      <c r="CL35" s="494"/>
      <c r="CM35" s="494"/>
      <c r="CN35" s="494"/>
      <c r="CO35" s="494"/>
      <c r="CP35" s="494"/>
      <c r="CQ35" s="494"/>
      <c r="CR35" s="583" t="s">
        <v>25970</v>
      </c>
      <c r="CU35" s="494"/>
      <c r="CV35" s="494"/>
      <c r="CW35" s="494"/>
      <c r="CX35" s="494"/>
      <c r="CY35" s="494"/>
      <c r="CZ35" s="494"/>
      <c r="DA35" s="494"/>
      <c r="DB35" s="494"/>
      <c r="DC35" s="494"/>
      <c r="DD35" s="583" t="s">
        <v>25974</v>
      </c>
      <c r="DE35" s="494"/>
      <c r="DF35" s="494"/>
      <c r="DG35" s="494"/>
      <c r="DH35" s="494"/>
      <c r="DI35" s="494"/>
      <c r="DJ35" s="494"/>
      <c r="DK35" s="494"/>
      <c r="DL35" s="494"/>
      <c r="DM35" s="583" t="s">
        <v>25983</v>
      </c>
      <c r="DN35" s="583" t="s">
        <v>25971</v>
      </c>
      <c r="DP35" s="494"/>
      <c r="DQ35" s="494"/>
      <c r="DR35" s="583" t="s">
        <v>95</v>
      </c>
      <c r="DS35" s="494"/>
      <c r="DT35" s="494"/>
      <c r="DU35" s="494"/>
      <c r="DV35" s="583" t="s">
        <v>25975</v>
      </c>
      <c r="DY35" s="494"/>
      <c r="DZ35" s="494"/>
      <c r="EA35" s="494"/>
      <c r="EB35" s="494"/>
      <c r="EC35" s="494"/>
      <c r="ED35" s="494"/>
      <c r="EE35" s="494"/>
      <c r="EF35" s="494"/>
      <c r="EG35" s="494"/>
      <c r="EH35" s="494"/>
      <c r="EI35" s="494"/>
      <c r="EJ35" s="494"/>
      <c r="EK35" s="494"/>
      <c r="EL35" s="494"/>
      <c r="EM35" s="494"/>
      <c r="EN35" s="494"/>
      <c r="EO35" s="494"/>
      <c r="EP35" s="494"/>
      <c r="EQ35" s="494"/>
      <c r="ER35" s="494"/>
      <c r="ES35" s="494"/>
      <c r="ET35" s="494"/>
      <c r="EU35" s="494"/>
      <c r="EV35" s="494"/>
      <c r="EW35" s="494"/>
      <c r="EX35" s="494"/>
      <c r="EY35" s="494"/>
      <c r="EZ35" s="494"/>
      <c r="FA35" s="494"/>
      <c r="FB35" s="494"/>
      <c r="FC35" s="494"/>
      <c r="FD35" s="494"/>
      <c r="FE35" s="583" t="s">
        <v>25972</v>
      </c>
      <c r="FG35" s="494"/>
      <c r="FH35" s="494"/>
      <c r="FI35" s="494"/>
      <c r="FJ35" s="494"/>
      <c r="FK35" s="494"/>
      <c r="FL35" s="494"/>
      <c r="FM35" s="494"/>
      <c r="FN35" s="494"/>
      <c r="FO35" s="494"/>
      <c r="FP35" s="494"/>
      <c r="FQ35" s="494"/>
      <c r="FR35" s="494"/>
      <c r="FS35" s="494"/>
      <c r="FT35" s="494"/>
      <c r="FU35" s="494"/>
      <c r="FV35" s="494"/>
      <c r="FW35" s="494"/>
      <c r="FX35" s="494"/>
      <c r="FY35" s="494"/>
      <c r="FZ35" s="494"/>
      <c r="GA35" s="494"/>
      <c r="GB35" s="494"/>
      <c r="GC35" s="494"/>
      <c r="GD35" s="494"/>
      <c r="GE35" s="494"/>
      <c r="GF35" s="494"/>
      <c r="GG35" s="494"/>
      <c r="GH35" s="494"/>
      <c r="GI35" s="494"/>
      <c r="GJ35" s="494"/>
      <c r="GK35" s="494"/>
      <c r="GL35" s="494"/>
      <c r="GM35" s="494"/>
      <c r="GN35" s="494"/>
      <c r="GO35" s="494"/>
      <c r="GP35" s="494"/>
      <c r="GQ35" s="494"/>
      <c r="GR35" s="494"/>
      <c r="GS35" s="494"/>
      <c r="GT35" s="494"/>
      <c r="GU35" s="494"/>
      <c r="GV35" s="494"/>
      <c r="GW35" s="494"/>
      <c r="GX35" s="494"/>
      <c r="GY35" s="494"/>
      <c r="GZ35" s="494"/>
      <c r="HA35" s="494"/>
    </row>
    <row r="36">
      <c r="A36" s="492">
        <v>6365141.0</v>
      </c>
      <c r="B36" s="583" t="s">
        <v>25984</v>
      </c>
      <c r="C36" s="583" t="s">
        <v>399</v>
      </c>
      <c r="D36" s="585">
        <v>45723.57931712963</v>
      </c>
      <c r="E36" s="585">
        <v>45723.581608796296</v>
      </c>
      <c r="F36" s="585">
        <v>45723.581770833334</v>
      </c>
      <c r="H36" s="583" t="s">
        <v>25860</v>
      </c>
      <c r="K36" s="494"/>
      <c r="L36" s="494"/>
      <c r="M36" s="494"/>
      <c r="N36" s="494"/>
      <c r="O36" s="494"/>
      <c r="P36" s="494"/>
      <c r="Q36" s="494"/>
      <c r="R36" s="494"/>
      <c r="S36" s="494"/>
      <c r="T36" s="583" t="s">
        <v>1514</v>
      </c>
      <c r="V36" s="583" t="s">
        <v>25977</v>
      </c>
      <c r="W36" s="584" t="s">
        <v>25978</v>
      </c>
      <c r="X36" s="494"/>
      <c r="Y36" s="494"/>
      <c r="Z36" s="494"/>
      <c r="AA36" s="494"/>
      <c r="AB36" s="494"/>
      <c r="AC36" s="494"/>
      <c r="AD36" s="494"/>
      <c r="AE36" s="494"/>
      <c r="AF36" s="494"/>
      <c r="AG36" s="494"/>
      <c r="AH36" s="494"/>
      <c r="AI36" s="494"/>
      <c r="AJ36" s="494"/>
      <c r="AK36" s="494"/>
      <c r="AL36" s="494"/>
      <c r="AM36" s="494"/>
      <c r="AN36" s="494"/>
      <c r="AO36" s="494"/>
      <c r="AP36" s="494"/>
      <c r="AQ36" s="494"/>
      <c r="AR36" s="586">
        <v>45723.0</v>
      </c>
      <c r="AS36" s="492">
        <v>788000.0</v>
      </c>
      <c r="AT36" s="494"/>
      <c r="AU36" s="494"/>
      <c r="AV36" s="494"/>
      <c r="AW36" s="494"/>
      <c r="AX36" s="494"/>
      <c r="AY36" s="494"/>
      <c r="AZ36" s="494"/>
      <c r="BA36" s="494"/>
      <c r="BB36" s="494"/>
      <c r="BC36" s="494"/>
      <c r="BD36" s="494"/>
      <c r="BE36" s="494"/>
      <c r="BF36" s="494"/>
      <c r="BG36" s="494"/>
      <c r="BH36" s="583" t="s">
        <v>25863</v>
      </c>
      <c r="BI36" s="494"/>
      <c r="BJ36" s="494"/>
      <c r="BK36" s="494"/>
      <c r="BL36" s="494"/>
      <c r="BM36" s="494"/>
      <c r="BN36" s="494"/>
      <c r="BO36" s="494"/>
      <c r="BP36" s="494"/>
      <c r="BQ36" s="494"/>
      <c r="BR36" s="494"/>
      <c r="BS36" s="494"/>
      <c r="BT36" s="494"/>
      <c r="BU36" s="494"/>
      <c r="BV36" s="494"/>
      <c r="BW36" s="494"/>
      <c r="BX36" s="492">
        <v>788000.0</v>
      </c>
      <c r="BY36" s="494"/>
      <c r="BZ36" s="494"/>
      <c r="CA36" s="495" t="s">
        <v>1524</v>
      </c>
      <c r="CB36" s="494"/>
      <c r="CC36" s="494"/>
      <c r="CD36" s="495" t="s">
        <v>1524</v>
      </c>
      <c r="CE36" s="492">
        <v>788000.0</v>
      </c>
      <c r="CF36" s="492">
        <v>0.0</v>
      </c>
      <c r="CG36" s="494"/>
      <c r="CH36" s="494"/>
      <c r="CI36" s="494"/>
      <c r="CJ36" s="494"/>
      <c r="CK36" s="494"/>
      <c r="CL36" s="494"/>
      <c r="CM36" s="494"/>
      <c r="CN36" s="494"/>
      <c r="CO36" s="494"/>
      <c r="CP36" s="494"/>
      <c r="CQ36" s="494"/>
      <c r="CR36" s="583" t="s">
        <v>25979</v>
      </c>
      <c r="CU36" s="494"/>
      <c r="CV36" s="494"/>
      <c r="CW36" s="494"/>
      <c r="CX36" s="494"/>
      <c r="CY36" s="494"/>
      <c r="CZ36" s="494"/>
      <c r="DA36" s="494"/>
      <c r="DB36" s="494"/>
      <c r="DC36" s="494"/>
      <c r="DD36" s="583" t="s">
        <v>25980</v>
      </c>
      <c r="DE36" s="494"/>
      <c r="DF36" s="494"/>
      <c r="DG36" s="494"/>
      <c r="DH36" s="494"/>
      <c r="DI36" s="494"/>
      <c r="DJ36" s="494"/>
      <c r="DK36" s="494"/>
      <c r="DL36" s="494"/>
      <c r="DM36" s="492">
        <v>6350835.0</v>
      </c>
      <c r="DN36" s="583" t="s">
        <v>25980</v>
      </c>
      <c r="DO36" s="494"/>
      <c r="DP36" s="494"/>
      <c r="DQ36" s="494"/>
      <c r="DR36" s="583" t="s">
        <v>25977</v>
      </c>
      <c r="DS36" s="494"/>
      <c r="DT36" s="494"/>
      <c r="DU36" s="494"/>
      <c r="DV36" s="583" t="s">
        <v>25985</v>
      </c>
      <c r="DZ36" s="494"/>
      <c r="EA36" s="494"/>
      <c r="EB36" s="494"/>
      <c r="EC36" s="494"/>
      <c r="ED36" s="494"/>
      <c r="EE36" s="494"/>
      <c r="EF36" s="494"/>
      <c r="EG36" s="494"/>
      <c r="EH36" s="494"/>
      <c r="EI36" s="494"/>
      <c r="EJ36" s="494"/>
      <c r="EK36" s="494"/>
      <c r="EL36" s="494"/>
      <c r="EM36" s="494"/>
      <c r="EN36" s="494"/>
      <c r="EO36" s="494"/>
      <c r="EP36" s="494"/>
      <c r="EQ36" s="494"/>
      <c r="ER36" s="494"/>
      <c r="ES36" s="494"/>
      <c r="ET36" s="494"/>
      <c r="EU36" s="494"/>
      <c r="EV36" s="494"/>
      <c r="EW36" s="494"/>
      <c r="EX36" s="494"/>
      <c r="EY36" s="494"/>
      <c r="EZ36" s="494"/>
      <c r="FA36" s="494"/>
      <c r="FB36" s="494"/>
      <c r="FC36" s="494"/>
      <c r="FD36" s="494"/>
      <c r="FE36" s="583" t="s">
        <v>25980</v>
      </c>
      <c r="FF36" s="494"/>
      <c r="FG36" s="494"/>
      <c r="FH36" s="494"/>
      <c r="FI36" s="494"/>
      <c r="FJ36" s="494"/>
      <c r="FK36" s="494"/>
      <c r="FL36" s="494"/>
      <c r="FM36" s="494"/>
      <c r="FN36" s="494"/>
      <c r="FO36" s="494"/>
      <c r="FP36" s="494"/>
      <c r="FQ36" s="494"/>
      <c r="FR36" s="494"/>
      <c r="FS36" s="494"/>
      <c r="FT36" s="494"/>
      <c r="FU36" s="494"/>
      <c r="FV36" s="494"/>
      <c r="FW36" s="494"/>
      <c r="FX36" s="494"/>
      <c r="FY36" s="494"/>
      <c r="FZ36" s="494"/>
      <c r="GA36" s="494"/>
      <c r="GB36" s="494"/>
      <c r="GC36" s="494"/>
      <c r="GD36" s="494"/>
      <c r="GE36" s="494"/>
      <c r="GF36" s="494"/>
      <c r="GG36" s="494"/>
      <c r="GH36" s="494"/>
      <c r="GI36" s="494"/>
      <c r="GJ36" s="494"/>
      <c r="GK36" s="494"/>
      <c r="GL36" s="494"/>
      <c r="GM36" s="494"/>
      <c r="GN36" s="494"/>
      <c r="GO36" s="494"/>
      <c r="GP36" s="494"/>
      <c r="GQ36" s="494"/>
      <c r="GR36" s="494"/>
      <c r="GS36" s="494"/>
      <c r="GT36" s="494"/>
      <c r="GU36" s="494"/>
      <c r="GV36" s="494"/>
      <c r="GW36" s="494"/>
      <c r="GX36" s="494"/>
      <c r="GY36" s="494"/>
      <c r="GZ36" s="494"/>
      <c r="HA36" s="494"/>
    </row>
    <row r="37">
      <c r="A37" s="492">
        <v>6365143.0</v>
      </c>
      <c r="B37" s="583" t="s">
        <v>25986</v>
      </c>
      <c r="C37" s="583" t="s">
        <v>399</v>
      </c>
      <c r="D37" s="585">
        <v>45723.57943287037</v>
      </c>
      <c r="E37" s="585">
        <v>45723.59087962963</v>
      </c>
      <c r="F37" s="585">
        <v>45723.59265046296</v>
      </c>
      <c r="H37" s="583" t="s">
        <v>25860</v>
      </c>
      <c r="K37" s="494"/>
      <c r="L37" s="494"/>
      <c r="M37" s="494"/>
      <c r="N37" s="494"/>
      <c r="O37" s="494"/>
      <c r="P37" s="494"/>
      <c r="Q37" s="494"/>
      <c r="R37" s="494"/>
      <c r="S37" s="494"/>
      <c r="T37" s="583" t="s">
        <v>1514</v>
      </c>
      <c r="V37" s="583" t="s">
        <v>25977</v>
      </c>
      <c r="W37" s="584" t="s">
        <v>25978</v>
      </c>
      <c r="X37" s="494"/>
      <c r="Y37" s="494"/>
      <c r="Z37" s="494"/>
      <c r="AA37" s="494"/>
      <c r="AB37" s="494"/>
      <c r="AC37" s="494"/>
      <c r="AD37" s="494"/>
      <c r="AE37" s="494"/>
      <c r="AF37" s="494"/>
      <c r="AG37" s="494"/>
      <c r="AH37" s="494"/>
      <c r="AI37" s="494"/>
      <c r="AJ37" s="494"/>
      <c r="AK37" s="494"/>
      <c r="AL37" s="494"/>
      <c r="AM37" s="494"/>
      <c r="AN37" s="494"/>
      <c r="AO37" s="494"/>
      <c r="AP37" s="494"/>
      <c r="AQ37" s="494"/>
      <c r="AR37" s="586">
        <v>45723.0</v>
      </c>
      <c r="AS37" s="492">
        <v>788000.0</v>
      </c>
      <c r="AT37" s="494"/>
      <c r="AU37" s="494"/>
      <c r="AV37" s="494"/>
      <c r="AW37" s="494"/>
      <c r="AX37" s="494"/>
      <c r="AY37" s="494"/>
      <c r="AZ37" s="494"/>
      <c r="BA37" s="494"/>
      <c r="BB37" s="494"/>
      <c r="BC37" s="494"/>
      <c r="BD37" s="494"/>
      <c r="BE37" s="494"/>
      <c r="BF37" s="494"/>
      <c r="BG37" s="494"/>
      <c r="BH37" s="583" t="s">
        <v>25863</v>
      </c>
      <c r="BI37" s="494"/>
      <c r="BJ37" s="494"/>
      <c r="BK37" s="494"/>
      <c r="BL37" s="494"/>
      <c r="BM37" s="494"/>
      <c r="BN37" s="494"/>
      <c r="BO37" s="494"/>
      <c r="BP37" s="494"/>
      <c r="BQ37" s="494"/>
      <c r="BR37" s="494"/>
      <c r="BS37" s="494"/>
      <c r="BT37" s="494"/>
      <c r="BU37" s="494"/>
      <c r="BV37" s="494"/>
      <c r="BW37" s="494"/>
      <c r="BX37" s="492">
        <v>788000.0</v>
      </c>
      <c r="BY37" s="494"/>
      <c r="BZ37" s="494"/>
      <c r="CA37" s="495" t="s">
        <v>1524</v>
      </c>
      <c r="CB37" s="494"/>
      <c r="CC37" s="494"/>
      <c r="CD37" s="495" t="s">
        <v>1524</v>
      </c>
      <c r="CE37" s="492">
        <v>788000.0</v>
      </c>
      <c r="CF37" s="492">
        <v>0.0</v>
      </c>
      <c r="CG37" s="494"/>
      <c r="CH37" s="494"/>
      <c r="CI37" s="494"/>
      <c r="CJ37" s="494"/>
      <c r="CK37" s="494"/>
      <c r="CL37" s="494"/>
      <c r="CM37" s="494"/>
      <c r="CN37" s="494"/>
      <c r="CO37" s="494"/>
      <c r="CP37" s="494"/>
      <c r="CQ37" s="494"/>
      <c r="CR37" s="583" t="s">
        <v>25979</v>
      </c>
      <c r="CU37" s="494"/>
      <c r="CV37" s="494"/>
      <c r="CW37" s="494"/>
      <c r="CX37" s="494"/>
      <c r="CY37" s="494"/>
      <c r="CZ37" s="494"/>
      <c r="DA37" s="494"/>
      <c r="DB37" s="494"/>
      <c r="DC37" s="494"/>
      <c r="DD37" s="583" t="s">
        <v>25980</v>
      </c>
      <c r="DE37" s="494"/>
      <c r="DF37" s="494"/>
      <c r="DG37" s="494"/>
      <c r="DH37" s="494"/>
      <c r="DI37" s="494"/>
      <c r="DJ37" s="494"/>
      <c r="DK37" s="494"/>
      <c r="DL37" s="494"/>
      <c r="DM37" s="494"/>
      <c r="DN37" s="583" t="s">
        <v>25980</v>
      </c>
      <c r="DO37" s="494"/>
      <c r="DP37" s="494"/>
      <c r="DQ37" s="494"/>
      <c r="DR37" s="583" t="s">
        <v>25977</v>
      </c>
      <c r="DS37" s="494"/>
      <c r="DT37" s="494"/>
      <c r="DU37" s="494"/>
      <c r="DV37" s="583" t="s">
        <v>25987</v>
      </c>
      <c r="DZ37" s="494"/>
      <c r="EA37" s="494"/>
      <c r="EB37" s="494"/>
      <c r="EC37" s="494"/>
      <c r="ED37" s="494"/>
      <c r="EE37" s="494"/>
      <c r="EF37" s="494"/>
      <c r="EG37" s="494"/>
      <c r="EH37" s="494"/>
      <c r="EI37" s="494"/>
      <c r="EJ37" s="494"/>
      <c r="EK37" s="494"/>
      <c r="EL37" s="494"/>
      <c r="EM37" s="494"/>
      <c r="EN37" s="494"/>
      <c r="EO37" s="494"/>
      <c r="EP37" s="494"/>
      <c r="EQ37" s="494"/>
      <c r="ER37" s="494"/>
      <c r="ES37" s="494"/>
      <c r="ET37" s="494"/>
      <c r="EU37" s="494"/>
      <c r="EV37" s="494"/>
      <c r="EW37" s="494"/>
      <c r="EX37" s="494"/>
      <c r="EY37" s="494"/>
      <c r="EZ37" s="494"/>
      <c r="FA37" s="494"/>
      <c r="FB37" s="494"/>
      <c r="FC37" s="494"/>
      <c r="FD37" s="494"/>
      <c r="FE37" s="583" t="s">
        <v>25981</v>
      </c>
      <c r="FG37" s="494"/>
      <c r="FH37" s="494"/>
      <c r="FI37" s="494"/>
      <c r="FJ37" s="494"/>
      <c r="FK37" s="494"/>
      <c r="FL37" s="494"/>
      <c r="FM37" s="494"/>
      <c r="FN37" s="494"/>
      <c r="FO37" s="494"/>
      <c r="FP37" s="494"/>
      <c r="FQ37" s="494"/>
      <c r="FR37" s="494"/>
      <c r="FS37" s="494"/>
      <c r="FT37" s="494"/>
      <c r="FU37" s="494"/>
      <c r="FV37" s="494"/>
      <c r="FW37" s="494"/>
      <c r="FX37" s="494"/>
      <c r="FY37" s="494"/>
      <c r="FZ37" s="494"/>
      <c r="GA37" s="494"/>
      <c r="GB37" s="494"/>
      <c r="GC37" s="494"/>
      <c r="GD37" s="494"/>
      <c r="GE37" s="494"/>
      <c r="GF37" s="494"/>
      <c r="GG37" s="494"/>
      <c r="GH37" s="494"/>
      <c r="GI37" s="494"/>
      <c r="GJ37" s="494"/>
      <c r="GK37" s="494"/>
      <c r="GL37" s="494"/>
      <c r="GM37" s="494"/>
      <c r="GN37" s="494"/>
      <c r="GO37" s="494"/>
      <c r="GP37" s="494"/>
      <c r="GQ37" s="494"/>
      <c r="GR37" s="494"/>
      <c r="GS37" s="494"/>
      <c r="GT37" s="494"/>
      <c r="GU37" s="494"/>
      <c r="GV37" s="494"/>
      <c r="GW37" s="494"/>
      <c r="GX37" s="494"/>
      <c r="GY37" s="494"/>
      <c r="GZ37" s="494"/>
      <c r="HA37" s="494"/>
    </row>
    <row r="38">
      <c r="A38" s="492">
        <v>6365402.0</v>
      </c>
      <c r="B38" s="583" t="s">
        <v>25988</v>
      </c>
      <c r="C38" s="583" t="s">
        <v>399</v>
      </c>
      <c r="D38" s="585">
        <v>45723.59060185185</v>
      </c>
      <c r="E38" s="585">
        <v>45723.60711805556</v>
      </c>
      <c r="F38" s="585">
        <v>45723.608622685184</v>
      </c>
      <c r="H38" s="583" t="s">
        <v>25860</v>
      </c>
      <c r="K38" s="494"/>
      <c r="L38" s="494"/>
      <c r="M38" s="494"/>
      <c r="N38" s="494"/>
      <c r="O38" s="494"/>
      <c r="P38" s="494"/>
      <c r="Q38" s="494"/>
      <c r="R38" s="494"/>
      <c r="S38" s="494"/>
      <c r="T38" s="494"/>
      <c r="U38" s="494"/>
      <c r="V38" s="583" t="s">
        <v>97</v>
      </c>
      <c r="W38" s="584" t="s">
        <v>25989</v>
      </c>
      <c r="X38" s="494"/>
      <c r="Y38" s="494"/>
      <c r="Z38" s="494"/>
      <c r="AA38" s="494"/>
      <c r="AB38" s="494"/>
      <c r="AC38" s="494"/>
      <c r="AD38" s="494"/>
      <c r="AE38" s="494"/>
      <c r="AF38" s="494"/>
      <c r="AG38" s="494"/>
      <c r="AH38" s="494"/>
      <c r="AI38" s="494"/>
      <c r="AJ38" s="494"/>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583" t="s">
        <v>25863</v>
      </c>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c r="CR38" s="583" t="s">
        <v>25990</v>
      </c>
      <c r="CU38" s="494"/>
      <c r="CV38" s="494"/>
      <c r="CW38" s="494"/>
      <c r="CX38" s="494"/>
      <c r="CY38" s="494"/>
      <c r="CZ38" s="494"/>
      <c r="DA38" s="494"/>
      <c r="DB38" s="494"/>
      <c r="DC38" s="494"/>
      <c r="DD38" s="494"/>
      <c r="DE38" s="494"/>
      <c r="DF38" s="494"/>
      <c r="DG38" s="494"/>
      <c r="DH38" s="494"/>
      <c r="DI38" s="583" t="s">
        <v>25990</v>
      </c>
      <c r="DL38" s="494"/>
      <c r="DM38" s="494"/>
      <c r="DN38" s="583" t="s">
        <v>25991</v>
      </c>
      <c r="DO38" s="494"/>
      <c r="DP38" s="494"/>
      <c r="DQ38" s="494"/>
      <c r="DR38" s="583" t="s">
        <v>97</v>
      </c>
      <c r="DS38" s="494"/>
      <c r="DT38" s="494"/>
      <c r="DU38" s="494"/>
      <c r="DV38" s="494"/>
      <c r="DW38" s="494"/>
      <c r="DX38" s="494"/>
      <c r="DY38" s="494"/>
      <c r="DZ38" s="494"/>
      <c r="EA38" s="494"/>
      <c r="EB38" s="586">
        <v>45723.0</v>
      </c>
      <c r="EC38" s="494"/>
      <c r="ED38" s="494"/>
      <c r="EE38" s="494"/>
      <c r="EF38" s="494"/>
      <c r="EG38" s="494"/>
      <c r="EH38" s="494"/>
      <c r="EI38" s="494"/>
      <c r="EJ38" s="494"/>
      <c r="EK38" s="494"/>
      <c r="EL38" s="494"/>
      <c r="EM38" s="494"/>
      <c r="EN38" s="494"/>
      <c r="EO38" s="494"/>
      <c r="EP38" s="494"/>
      <c r="EQ38" s="494"/>
      <c r="ER38" s="494"/>
      <c r="ES38" s="494"/>
      <c r="ET38" s="494"/>
      <c r="EU38" s="494"/>
      <c r="EV38" s="494"/>
      <c r="EW38" s="494"/>
      <c r="EX38" s="494"/>
      <c r="EY38" s="494"/>
      <c r="EZ38" s="494"/>
      <c r="FA38" s="494"/>
      <c r="FB38" s="494"/>
      <c r="FC38" s="494"/>
      <c r="FD38" s="494"/>
      <c r="FE38" s="583" t="s">
        <v>25992</v>
      </c>
      <c r="FG38" s="494"/>
      <c r="FH38" s="494"/>
      <c r="FI38" s="494"/>
      <c r="FJ38" s="494"/>
      <c r="FK38" s="494"/>
      <c r="FL38" s="494"/>
      <c r="FM38" s="494"/>
      <c r="FN38" s="494"/>
      <c r="FO38" s="494"/>
      <c r="FP38" s="494"/>
      <c r="FQ38" s="494"/>
      <c r="FR38" s="494"/>
      <c r="FS38" s="494"/>
      <c r="FT38" s="494"/>
      <c r="FU38" s="494"/>
      <c r="FV38" s="494"/>
      <c r="FW38" s="494"/>
      <c r="FX38" s="494"/>
      <c r="FY38" s="494"/>
      <c r="FZ38" s="494"/>
      <c r="GA38" s="494"/>
      <c r="GB38" s="494"/>
      <c r="GC38" s="494"/>
      <c r="GD38" s="494"/>
      <c r="GE38" s="494"/>
      <c r="GF38" s="494"/>
      <c r="GG38" s="494"/>
      <c r="GH38" s="494"/>
      <c r="GI38" s="494"/>
      <c r="GJ38" s="494"/>
      <c r="GK38" s="494"/>
      <c r="GL38" s="494"/>
      <c r="GM38" s="494"/>
      <c r="GN38" s="494"/>
      <c r="GO38" s="494"/>
      <c r="GP38" s="494"/>
      <c r="GQ38" s="494"/>
      <c r="GR38" s="494"/>
      <c r="GS38" s="494"/>
      <c r="GT38" s="494"/>
      <c r="GU38" s="494"/>
      <c r="GV38" s="494"/>
      <c r="GW38" s="494"/>
      <c r="GX38" s="494"/>
      <c r="GY38" s="494"/>
      <c r="GZ38" s="494"/>
      <c r="HA38" s="494"/>
    </row>
    <row r="39">
      <c r="A39" s="492">
        <v>6365450.0</v>
      </c>
      <c r="B39" s="583" t="s">
        <v>25993</v>
      </c>
      <c r="C39" s="583" t="s">
        <v>399</v>
      </c>
      <c r="D39" s="585">
        <v>45723.592835648145</v>
      </c>
      <c r="E39" s="585">
        <v>45723.6091087963</v>
      </c>
      <c r="F39" s="585">
        <v>45723.60946759259</v>
      </c>
      <c r="H39" s="583" t="s">
        <v>25860</v>
      </c>
      <c r="K39" s="494"/>
      <c r="L39" s="494"/>
      <c r="M39" s="494"/>
      <c r="N39" s="494"/>
      <c r="O39" s="494"/>
      <c r="P39" s="494"/>
      <c r="Q39" s="494"/>
      <c r="R39" s="494"/>
      <c r="S39" s="494"/>
      <c r="T39" s="583" t="s">
        <v>1514</v>
      </c>
      <c r="V39" s="583" t="s">
        <v>97</v>
      </c>
      <c r="W39" s="584" t="s">
        <v>25989</v>
      </c>
      <c r="X39" s="494"/>
      <c r="Y39" s="494"/>
      <c r="Z39" s="494"/>
      <c r="AA39" s="494"/>
      <c r="AB39" s="494"/>
      <c r="AC39" s="494"/>
      <c r="AD39" s="494"/>
      <c r="AE39" s="494"/>
      <c r="AF39" s="494"/>
      <c r="AG39" s="494"/>
      <c r="AH39" s="494"/>
      <c r="AI39" s="494"/>
      <c r="AJ39" s="494"/>
      <c r="AK39" s="494"/>
      <c r="AL39" s="494"/>
      <c r="AM39" s="494"/>
      <c r="AN39" s="494"/>
      <c r="AO39" s="494"/>
      <c r="AP39" s="494"/>
      <c r="AQ39" s="583" t="s">
        <v>25897</v>
      </c>
      <c r="AR39" s="586">
        <v>45723.0</v>
      </c>
      <c r="AS39" s="492">
        <v>798000.0</v>
      </c>
      <c r="AT39" s="494"/>
      <c r="AU39" s="494"/>
      <c r="AV39" s="494"/>
      <c r="AW39" s="494"/>
      <c r="AX39" s="494"/>
      <c r="AY39" s="494"/>
      <c r="AZ39" s="494"/>
      <c r="BA39" s="494"/>
      <c r="BB39" s="494"/>
      <c r="BC39" s="494"/>
      <c r="BD39" s="494"/>
      <c r="BE39" s="494"/>
      <c r="BF39" s="494"/>
      <c r="BG39" s="494"/>
      <c r="BH39" s="583" t="s">
        <v>25863</v>
      </c>
      <c r="BI39" s="494"/>
      <c r="BJ39" s="494"/>
      <c r="BK39" s="494"/>
      <c r="BL39" s="494"/>
      <c r="BM39" s="494"/>
      <c r="BN39" s="494"/>
      <c r="BO39" s="494"/>
      <c r="BP39" s="494"/>
      <c r="BQ39" s="494"/>
      <c r="BR39" s="494"/>
      <c r="BS39" s="494"/>
      <c r="BT39" s="583" t="s">
        <v>25868</v>
      </c>
      <c r="BX39" s="494"/>
      <c r="BY39" s="492">
        <v>30324.0</v>
      </c>
      <c r="BZ39" s="492">
        <v>28500.0</v>
      </c>
      <c r="CA39" s="494"/>
      <c r="CB39" s="494"/>
      <c r="CC39" s="587">
        <v>45804.0</v>
      </c>
      <c r="CD39" s="583" t="s">
        <v>25898</v>
      </c>
      <c r="CE39" s="492">
        <v>1027824.0</v>
      </c>
      <c r="CF39" s="492">
        <v>229824.0</v>
      </c>
      <c r="CG39" s="494"/>
      <c r="CH39" s="494"/>
      <c r="CI39" s="494"/>
      <c r="CJ39" s="494"/>
      <c r="CK39" s="494"/>
      <c r="CL39" s="494"/>
      <c r="CM39" s="494"/>
      <c r="CN39" s="494"/>
      <c r="CO39" s="494"/>
      <c r="CP39" s="494"/>
      <c r="CQ39" s="494"/>
      <c r="CR39" s="583" t="s">
        <v>25990</v>
      </c>
      <c r="CU39" s="494"/>
      <c r="CV39" s="494"/>
      <c r="CW39" s="494"/>
      <c r="CX39" s="494"/>
      <c r="CY39" s="494"/>
      <c r="CZ39" s="494"/>
      <c r="DA39" s="494"/>
      <c r="DB39" s="494"/>
      <c r="DC39" s="494"/>
      <c r="DD39" s="583" t="s">
        <v>25994</v>
      </c>
      <c r="DE39" s="494"/>
      <c r="DF39" s="494"/>
      <c r="DG39" s="494"/>
      <c r="DH39" s="494"/>
      <c r="DI39" s="494"/>
      <c r="DJ39" s="494"/>
      <c r="DK39" s="494"/>
      <c r="DL39" s="494"/>
      <c r="DM39" s="494"/>
      <c r="DN39" s="583" t="s">
        <v>25991</v>
      </c>
      <c r="DO39" s="494"/>
      <c r="DP39" s="494"/>
      <c r="DQ39" s="494"/>
      <c r="DR39" s="583" t="s">
        <v>97</v>
      </c>
      <c r="DS39" s="494"/>
      <c r="DT39" s="494"/>
      <c r="DU39" s="494"/>
      <c r="DV39" s="583" t="s">
        <v>25995</v>
      </c>
      <c r="EA39" s="494"/>
      <c r="EB39" s="494"/>
      <c r="EC39" s="494"/>
      <c r="ED39" s="494"/>
      <c r="EE39" s="494"/>
      <c r="EF39" s="494"/>
      <c r="EG39" s="494"/>
      <c r="EH39" s="494"/>
      <c r="EI39" s="494"/>
      <c r="EJ39" s="494"/>
      <c r="EK39" s="494"/>
      <c r="EL39" s="494"/>
      <c r="EM39" s="494"/>
      <c r="EN39" s="494"/>
      <c r="EO39" s="494"/>
      <c r="EP39" s="494"/>
      <c r="EQ39" s="494"/>
      <c r="ER39" s="494"/>
      <c r="ES39" s="494"/>
      <c r="ET39" s="494"/>
      <c r="EU39" s="494"/>
      <c r="EV39" s="494"/>
      <c r="EW39" s="494"/>
      <c r="EX39" s="494"/>
      <c r="EY39" s="494"/>
      <c r="EZ39" s="494"/>
      <c r="FA39" s="494"/>
      <c r="FB39" s="494"/>
      <c r="FC39" s="494"/>
      <c r="FD39" s="494"/>
      <c r="FE39" s="583" t="s">
        <v>25992</v>
      </c>
      <c r="FG39" s="494"/>
      <c r="FH39" s="494"/>
      <c r="FI39" s="494"/>
      <c r="FJ39" s="494"/>
      <c r="FK39" s="494"/>
      <c r="FL39" s="494"/>
      <c r="FM39" s="494"/>
      <c r="FN39" s="494"/>
      <c r="FO39" s="494"/>
      <c r="FP39" s="494"/>
      <c r="FQ39" s="494"/>
      <c r="FR39" s="494"/>
      <c r="FS39" s="494"/>
      <c r="FT39" s="494"/>
      <c r="FU39" s="494"/>
      <c r="FV39" s="494"/>
      <c r="FW39" s="494"/>
      <c r="FX39" s="494"/>
      <c r="FY39" s="494"/>
      <c r="FZ39" s="494"/>
      <c r="GA39" s="494"/>
      <c r="GB39" s="494"/>
      <c r="GC39" s="494"/>
      <c r="GD39" s="494"/>
      <c r="GE39" s="494"/>
      <c r="GF39" s="494"/>
      <c r="GG39" s="494"/>
      <c r="GH39" s="494"/>
      <c r="GI39" s="494"/>
      <c r="GJ39" s="494"/>
      <c r="GK39" s="494"/>
      <c r="GL39" s="494"/>
      <c r="GM39" s="494"/>
      <c r="GN39" s="494"/>
      <c r="GO39" s="494"/>
      <c r="GP39" s="494"/>
      <c r="GQ39" s="494"/>
      <c r="GR39" s="494"/>
      <c r="GS39" s="494"/>
      <c r="GT39" s="494"/>
      <c r="GU39" s="494"/>
      <c r="GV39" s="494"/>
      <c r="GW39" s="494"/>
      <c r="GX39" s="494"/>
      <c r="GY39" s="494"/>
      <c r="GZ39" s="494"/>
      <c r="HA39" s="494"/>
    </row>
    <row r="40">
      <c r="A40" s="492">
        <v>6365488.0</v>
      </c>
      <c r="B40" s="583" t="s">
        <v>25996</v>
      </c>
      <c r="C40" s="583" t="s">
        <v>399</v>
      </c>
      <c r="D40" s="585">
        <v>45723.5946412037</v>
      </c>
      <c r="E40" s="585">
        <v>45723.613541666666</v>
      </c>
      <c r="F40" s="585">
        <v>45723.614016203705</v>
      </c>
      <c r="H40" s="583" t="s">
        <v>25860</v>
      </c>
      <c r="K40" s="494"/>
      <c r="L40" s="494"/>
      <c r="M40" s="494"/>
      <c r="N40" s="494"/>
      <c r="O40" s="494"/>
      <c r="P40" s="494"/>
      <c r="Q40" s="494"/>
      <c r="R40" s="494"/>
      <c r="S40" s="494"/>
      <c r="T40" s="583" t="s">
        <v>1514</v>
      </c>
      <c r="V40" s="583" t="s">
        <v>97</v>
      </c>
      <c r="W40" s="584" t="s">
        <v>25989</v>
      </c>
      <c r="X40" s="494"/>
      <c r="Y40" s="494"/>
      <c r="Z40" s="494"/>
      <c r="AA40" s="494"/>
      <c r="AB40" s="494"/>
      <c r="AC40" s="494"/>
      <c r="AD40" s="494"/>
      <c r="AE40" s="494"/>
      <c r="AF40" s="494"/>
      <c r="AG40" s="494"/>
      <c r="AH40" s="494"/>
      <c r="AI40" s="494"/>
      <c r="AJ40" s="494"/>
      <c r="AK40" s="494"/>
      <c r="AL40" s="494"/>
      <c r="AM40" s="494"/>
      <c r="AN40" s="494"/>
      <c r="AO40" s="494"/>
      <c r="AP40" s="494"/>
      <c r="AQ40" s="583" t="s">
        <v>25897</v>
      </c>
      <c r="AR40" s="586">
        <v>45723.0</v>
      </c>
      <c r="AS40" s="492">
        <v>798000.0</v>
      </c>
      <c r="AT40" s="494"/>
      <c r="AU40" s="494"/>
      <c r="AV40" s="494"/>
      <c r="AW40" s="494"/>
      <c r="AX40" s="494"/>
      <c r="AY40" s="494"/>
      <c r="AZ40" s="494"/>
      <c r="BA40" s="494"/>
      <c r="BB40" s="494"/>
      <c r="BC40" s="494"/>
      <c r="BD40" s="494"/>
      <c r="BE40" s="494"/>
      <c r="BF40" s="494"/>
      <c r="BG40" s="494"/>
      <c r="BH40" s="583" t="s">
        <v>25863</v>
      </c>
      <c r="BI40" s="494"/>
      <c r="BJ40" s="494"/>
      <c r="BK40" s="494"/>
      <c r="BL40" s="494"/>
      <c r="BM40" s="494"/>
      <c r="BN40" s="494"/>
      <c r="BO40" s="494"/>
      <c r="BP40" s="494"/>
      <c r="BQ40" s="494"/>
      <c r="BR40" s="494"/>
      <c r="BS40" s="494"/>
      <c r="BT40" s="583" t="s">
        <v>25868</v>
      </c>
      <c r="BX40" s="494"/>
      <c r="BY40" s="492">
        <v>30324.0</v>
      </c>
      <c r="BZ40" s="492">
        <v>28500.0</v>
      </c>
      <c r="CA40" s="494"/>
      <c r="CB40" s="494"/>
      <c r="CC40" s="587">
        <v>45804.0</v>
      </c>
      <c r="CD40" s="583" t="s">
        <v>25898</v>
      </c>
      <c r="CE40" s="492">
        <v>1027824.0</v>
      </c>
      <c r="CF40" s="492">
        <v>229824.0</v>
      </c>
      <c r="CG40" s="494"/>
      <c r="CH40" s="494"/>
      <c r="CI40" s="494"/>
      <c r="CJ40" s="494"/>
      <c r="CK40" s="494"/>
      <c r="CL40" s="494"/>
      <c r="CM40" s="494"/>
      <c r="CN40" s="494"/>
      <c r="CO40" s="494"/>
      <c r="CP40" s="494"/>
      <c r="CQ40" s="494"/>
      <c r="CR40" s="583" t="s">
        <v>25990</v>
      </c>
      <c r="CU40" s="494"/>
      <c r="CV40" s="494"/>
      <c r="CW40" s="494"/>
      <c r="CX40" s="494"/>
      <c r="CY40" s="494"/>
      <c r="CZ40" s="494"/>
      <c r="DA40" s="494"/>
      <c r="DB40" s="494"/>
      <c r="DC40" s="494"/>
      <c r="DD40" s="583" t="s">
        <v>25994</v>
      </c>
      <c r="DE40" s="494"/>
      <c r="DF40" s="494"/>
      <c r="DG40" s="494"/>
      <c r="DH40" s="494"/>
      <c r="DI40" s="494"/>
      <c r="DJ40" s="494"/>
      <c r="DK40" s="494"/>
      <c r="DL40" s="494"/>
      <c r="DM40" s="492">
        <v>8140144.0</v>
      </c>
      <c r="DN40" s="583" t="s">
        <v>25991</v>
      </c>
      <c r="DO40" s="494"/>
      <c r="DP40" s="494"/>
      <c r="DQ40" s="494"/>
      <c r="DR40" s="583" t="s">
        <v>97</v>
      </c>
      <c r="DS40" s="494"/>
      <c r="DT40" s="494"/>
      <c r="DU40" s="494"/>
      <c r="DV40" s="583" t="s">
        <v>25995</v>
      </c>
      <c r="EA40" s="494"/>
      <c r="EB40" s="494"/>
      <c r="EC40" s="494"/>
      <c r="ED40" s="494"/>
      <c r="EE40" s="494"/>
      <c r="EF40" s="494"/>
      <c r="EG40" s="494"/>
      <c r="EH40" s="494"/>
      <c r="EI40" s="494"/>
      <c r="EJ40" s="494"/>
      <c r="EK40" s="494"/>
      <c r="EL40" s="494"/>
      <c r="EM40" s="494"/>
      <c r="EN40" s="494"/>
      <c r="EO40" s="494"/>
      <c r="EP40" s="494"/>
      <c r="EQ40" s="494"/>
      <c r="ER40" s="494"/>
      <c r="ES40" s="494"/>
      <c r="ET40" s="494"/>
      <c r="EU40" s="494"/>
      <c r="EV40" s="494"/>
      <c r="EW40" s="494"/>
      <c r="EX40" s="494"/>
      <c r="EY40" s="494"/>
      <c r="EZ40" s="494"/>
      <c r="FA40" s="494"/>
      <c r="FB40" s="494"/>
      <c r="FC40" s="494"/>
      <c r="FD40" s="494"/>
      <c r="FE40" s="583" t="s">
        <v>25992</v>
      </c>
      <c r="FG40" s="494"/>
      <c r="FH40" s="494"/>
      <c r="FI40" s="494"/>
      <c r="FJ40" s="494"/>
      <c r="FK40" s="494"/>
      <c r="FL40" s="494"/>
      <c r="FM40" s="494"/>
      <c r="FN40" s="494"/>
      <c r="FO40" s="494"/>
      <c r="FP40" s="494"/>
      <c r="FQ40" s="494"/>
      <c r="FR40" s="494"/>
      <c r="FS40" s="494"/>
      <c r="FT40" s="494"/>
      <c r="FU40" s="494"/>
      <c r="FV40" s="494"/>
      <c r="FW40" s="494"/>
      <c r="FX40" s="494"/>
      <c r="FY40" s="494"/>
      <c r="FZ40" s="494"/>
      <c r="GA40" s="494"/>
      <c r="GB40" s="494"/>
      <c r="GC40" s="494"/>
      <c r="GD40" s="494"/>
      <c r="GE40" s="494"/>
      <c r="GF40" s="494"/>
      <c r="GG40" s="494"/>
      <c r="GH40" s="494"/>
      <c r="GI40" s="494"/>
      <c r="GJ40" s="494"/>
      <c r="GK40" s="494"/>
      <c r="GL40" s="494"/>
      <c r="GM40" s="494"/>
      <c r="GN40" s="494"/>
      <c r="GO40" s="494"/>
      <c r="GP40" s="494"/>
      <c r="GQ40" s="494"/>
      <c r="GR40" s="494"/>
      <c r="GS40" s="494"/>
      <c r="GT40" s="494"/>
      <c r="GU40" s="494"/>
      <c r="GV40" s="494"/>
      <c r="GW40" s="494"/>
      <c r="GX40" s="494"/>
      <c r="GY40" s="494"/>
      <c r="GZ40" s="494"/>
      <c r="HA40" s="494"/>
    </row>
    <row r="41">
      <c r="A41" s="492">
        <v>6366567.0</v>
      </c>
      <c r="B41" s="583" t="s">
        <v>25997</v>
      </c>
      <c r="C41" s="583" t="s">
        <v>399</v>
      </c>
      <c r="D41" s="585">
        <v>45723.654282407406</v>
      </c>
      <c r="E41" s="585">
        <v>45723.65907407407</v>
      </c>
      <c r="F41" s="585">
        <v>45723.802465277775</v>
      </c>
      <c r="H41" s="583" t="s">
        <v>25860</v>
      </c>
      <c r="K41" s="494"/>
      <c r="L41" s="494"/>
      <c r="M41" s="494"/>
      <c r="N41" s="494"/>
      <c r="O41" s="494"/>
      <c r="P41" s="494"/>
      <c r="Q41" s="494"/>
      <c r="R41" s="494"/>
      <c r="S41" s="494"/>
      <c r="T41" s="494"/>
      <c r="U41" s="494"/>
      <c r="V41" s="583" t="s">
        <v>83</v>
      </c>
      <c r="W41" s="584" t="s">
        <v>25998</v>
      </c>
      <c r="X41" s="494"/>
      <c r="Y41" s="494"/>
      <c r="Z41" s="494"/>
      <c r="AA41" s="494"/>
      <c r="AB41" s="494"/>
      <c r="AC41" s="494"/>
      <c r="AD41" s="494"/>
      <c r="AE41" s="494"/>
      <c r="AF41" s="494"/>
      <c r="AG41" s="494"/>
      <c r="AH41" s="494"/>
      <c r="AI41" s="494"/>
      <c r="AJ41" s="494"/>
      <c r="AK41" s="494"/>
      <c r="AL41" s="494"/>
      <c r="AM41" s="494"/>
      <c r="AN41" s="494"/>
      <c r="AO41" s="494"/>
      <c r="AP41" s="494"/>
      <c r="AQ41" s="494"/>
      <c r="AR41" s="494"/>
      <c r="AS41" s="494"/>
      <c r="AT41" s="494"/>
      <c r="AU41" s="494"/>
      <c r="AV41" s="494"/>
      <c r="AW41" s="494"/>
      <c r="AX41" s="494"/>
      <c r="AY41" s="494"/>
      <c r="AZ41" s="494"/>
      <c r="BA41" s="494"/>
      <c r="BB41" s="494"/>
      <c r="BC41" s="494"/>
      <c r="BD41" s="494"/>
      <c r="BE41" s="494"/>
      <c r="BF41" s="494"/>
      <c r="BG41" s="494"/>
      <c r="BH41" s="583" t="s">
        <v>25863</v>
      </c>
      <c r="BI41" s="494"/>
      <c r="BJ41" s="494"/>
      <c r="BK41" s="494"/>
      <c r="BL41" s="494"/>
      <c r="BM41" s="494"/>
      <c r="BN41" s="494"/>
      <c r="BO41" s="494"/>
      <c r="BP41" s="494"/>
      <c r="BQ41" s="494"/>
      <c r="BR41" s="494"/>
      <c r="BS41" s="494"/>
      <c r="BT41" s="494"/>
      <c r="BU41" s="494"/>
      <c r="BV41" s="494"/>
      <c r="BW41" s="494"/>
      <c r="BX41" s="494"/>
      <c r="BY41" s="494"/>
      <c r="BZ41" s="494"/>
      <c r="CA41" s="494"/>
      <c r="CB41" s="494"/>
      <c r="CC41" s="494"/>
      <c r="CD41" s="494"/>
      <c r="CE41" s="494"/>
      <c r="CF41" s="494"/>
      <c r="CG41" s="494"/>
      <c r="CH41" s="494"/>
      <c r="CI41" s="494"/>
      <c r="CJ41" s="494"/>
      <c r="CK41" s="494"/>
      <c r="CL41" s="494"/>
      <c r="CM41" s="494"/>
      <c r="CN41" s="494"/>
      <c r="CO41" s="494"/>
      <c r="CP41" s="494"/>
      <c r="CQ41" s="494"/>
      <c r="CR41" s="583" t="s">
        <v>25999</v>
      </c>
      <c r="CU41" s="494"/>
      <c r="CV41" s="494"/>
      <c r="CW41" s="494"/>
      <c r="CX41" s="494"/>
      <c r="CY41" s="494"/>
      <c r="CZ41" s="494"/>
      <c r="DA41" s="494"/>
      <c r="DB41" s="494"/>
      <c r="DC41" s="494"/>
      <c r="DD41" s="494"/>
      <c r="DE41" s="494"/>
      <c r="DF41" s="494"/>
      <c r="DG41" s="494"/>
      <c r="DH41" s="494"/>
      <c r="DI41" s="583" t="s">
        <v>25999</v>
      </c>
      <c r="DL41" s="494"/>
      <c r="DM41" s="494"/>
      <c r="DN41" s="583" t="s">
        <v>26000</v>
      </c>
      <c r="DO41" s="494"/>
      <c r="DP41" s="494"/>
      <c r="DQ41" s="494"/>
      <c r="DR41" s="583" t="s">
        <v>83</v>
      </c>
      <c r="DS41" s="494"/>
      <c r="DT41" s="494"/>
      <c r="DU41" s="494"/>
      <c r="DV41" s="494"/>
      <c r="DW41" s="494"/>
      <c r="DX41" s="494"/>
      <c r="DY41" s="494"/>
      <c r="DZ41" s="494"/>
      <c r="EA41" s="494"/>
      <c r="EB41" s="586">
        <v>45723.0</v>
      </c>
      <c r="EC41" s="494"/>
      <c r="ED41" s="494"/>
      <c r="EE41" s="494"/>
      <c r="EF41" s="494"/>
      <c r="EG41" s="494"/>
      <c r="EH41" s="494"/>
      <c r="EI41" s="494"/>
      <c r="EJ41" s="494"/>
      <c r="EK41" s="494"/>
      <c r="EL41" s="494"/>
      <c r="EM41" s="494"/>
      <c r="EN41" s="494"/>
      <c r="EO41" s="494"/>
      <c r="EP41" s="494"/>
      <c r="EQ41" s="494"/>
      <c r="ER41" s="494"/>
      <c r="ES41" s="494"/>
      <c r="ET41" s="494"/>
      <c r="EU41" s="494"/>
      <c r="EV41" s="494"/>
      <c r="EW41" s="494"/>
      <c r="EX41" s="494"/>
      <c r="EY41" s="494"/>
      <c r="EZ41" s="494"/>
      <c r="FA41" s="494"/>
      <c r="FB41" s="494"/>
      <c r="FC41" s="494"/>
      <c r="FD41" s="494"/>
      <c r="FE41" s="583" t="s">
        <v>26001</v>
      </c>
      <c r="FG41" s="494"/>
      <c r="FH41" s="494"/>
      <c r="FI41" s="494"/>
      <c r="FJ41" s="494"/>
      <c r="FK41" s="494"/>
      <c r="FL41" s="494"/>
      <c r="FM41" s="494"/>
      <c r="FN41" s="494"/>
      <c r="FO41" s="494"/>
      <c r="FP41" s="494"/>
      <c r="FQ41" s="494"/>
      <c r="FR41" s="494"/>
      <c r="FS41" s="494"/>
      <c r="FT41" s="494"/>
      <c r="FU41" s="494"/>
      <c r="FV41" s="494"/>
      <c r="FW41" s="494"/>
      <c r="FX41" s="494"/>
      <c r="FY41" s="494"/>
      <c r="FZ41" s="494"/>
      <c r="GA41" s="494"/>
      <c r="GB41" s="494"/>
      <c r="GC41" s="494"/>
      <c r="GD41" s="494"/>
      <c r="GE41" s="494"/>
      <c r="GF41" s="494"/>
      <c r="GG41" s="494"/>
      <c r="GH41" s="494"/>
      <c r="GI41" s="494"/>
      <c r="GJ41" s="494"/>
      <c r="GK41" s="494"/>
      <c r="GL41" s="494"/>
      <c r="GM41" s="494"/>
      <c r="GN41" s="494"/>
      <c r="GO41" s="494"/>
      <c r="GP41" s="494"/>
      <c r="GQ41" s="494"/>
      <c r="GR41" s="494"/>
      <c r="GS41" s="494"/>
      <c r="GT41" s="494"/>
      <c r="GU41" s="494"/>
      <c r="GV41" s="494"/>
      <c r="GW41" s="494"/>
      <c r="GX41" s="494"/>
      <c r="GY41" s="494"/>
      <c r="GZ41" s="494"/>
      <c r="HA41" s="494"/>
    </row>
    <row r="42">
      <c r="A42" s="492">
        <v>6366608.0</v>
      </c>
      <c r="B42" s="583" t="s">
        <v>26002</v>
      </c>
      <c r="C42" s="583" t="s">
        <v>399</v>
      </c>
      <c r="D42" s="585">
        <v>45723.65452546296</v>
      </c>
      <c r="E42" s="585">
        <v>45723.66197916667</v>
      </c>
      <c r="F42" s="585">
        <v>45723.80284722222</v>
      </c>
      <c r="H42" s="583" t="s">
        <v>25860</v>
      </c>
      <c r="K42" s="494"/>
      <c r="L42" s="494"/>
      <c r="M42" s="494"/>
      <c r="N42" s="494"/>
      <c r="O42" s="494"/>
      <c r="P42" s="494"/>
      <c r="Q42" s="494"/>
      <c r="R42" s="494"/>
      <c r="S42" s="494"/>
      <c r="T42" s="583" t="s">
        <v>25934</v>
      </c>
      <c r="V42" s="583" t="s">
        <v>83</v>
      </c>
      <c r="W42" s="584" t="s">
        <v>26000</v>
      </c>
      <c r="X42" s="494"/>
      <c r="Y42" s="494"/>
      <c r="Z42" s="494"/>
      <c r="AA42" s="494"/>
      <c r="AB42" s="494"/>
      <c r="AC42" s="494"/>
      <c r="AD42" s="494"/>
      <c r="AE42" s="494"/>
      <c r="AF42" s="494"/>
      <c r="AG42" s="494"/>
      <c r="AH42" s="494"/>
      <c r="AI42" s="494"/>
      <c r="AJ42" s="494"/>
      <c r="AK42" s="494"/>
      <c r="AL42" s="494"/>
      <c r="AM42" s="494"/>
      <c r="AN42" s="494"/>
      <c r="AO42" s="494"/>
      <c r="AP42" s="494"/>
      <c r="AQ42" s="494"/>
      <c r="AR42" s="586">
        <v>45723.0</v>
      </c>
      <c r="AS42" s="492">
        <v>798000.0</v>
      </c>
      <c r="AT42" s="494"/>
      <c r="AU42" s="494"/>
      <c r="AV42" s="494"/>
      <c r="AW42" s="494"/>
      <c r="AX42" s="494"/>
      <c r="AY42" s="494"/>
      <c r="AZ42" s="494"/>
      <c r="BA42" s="494"/>
      <c r="BB42" s="494"/>
      <c r="BC42" s="494"/>
      <c r="BD42" s="494"/>
      <c r="BE42" s="494"/>
      <c r="BF42" s="494"/>
      <c r="BG42" s="494"/>
      <c r="BH42" s="583" t="s">
        <v>25863</v>
      </c>
      <c r="BI42" s="494"/>
      <c r="BJ42" s="494"/>
      <c r="BK42" s="494"/>
      <c r="BL42" s="494"/>
      <c r="BM42" s="494"/>
      <c r="BN42" s="494"/>
      <c r="BO42" s="494"/>
      <c r="BP42" s="492">
        <v>798000.0</v>
      </c>
      <c r="BQ42" s="494"/>
      <c r="BR42" s="494"/>
      <c r="BS42" s="494"/>
      <c r="BT42" s="494"/>
      <c r="BU42" s="494"/>
      <c r="BV42" s="494"/>
      <c r="BW42" s="494"/>
      <c r="BX42" s="494"/>
      <c r="BY42" s="494"/>
      <c r="BZ42" s="494"/>
      <c r="CA42" s="494"/>
      <c r="CB42" s="587">
        <v>45723.0</v>
      </c>
      <c r="CC42" s="494"/>
      <c r="CD42" s="494"/>
      <c r="CE42" s="492">
        <v>798000.0</v>
      </c>
      <c r="CF42" s="492">
        <v>0.0</v>
      </c>
      <c r="CG42" s="494"/>
      <c r="CH42" s="494"/>
      <c r="CI42" s="494"/>
      <c r="CJ42" s="494"/>
      <c r="CK42" s="494"/>
      <c r="CL42" s="494"/>
      <c r="CM42" s="494"/>
      <c r="CN42" s="494"/>
      <c r="CO42" s="494"/>
      <c r="CP42" s="494"/>
      <c r="CQ42" s="494"/>
      <c r="CR42" s="583" t="s">
        <v>25999</v>
      </c>
      <c r="CU42" s="494"/>
      <c r="CV42" s="494"/>
      <c r="CW42" s="494"/>
      <c r="CX42" s="494"/>
      <c r="CY42" s="494"/>
      <c r="CZ42" s="494"/>
      <c r="DA42" s="494"/>
      <c r="DB42" s="494"/>
      <c r="DC42" s="494"/>
      <c r="DD42" s="583" t="s">
        <v>26003</v>
      </c>
      <c r="DE42" s="494"/>
      <c r="DF42" s="494"/>
      <c r="DG42" s="494"/>
      <c r="DH42" s="494"/>
      <c r="DI42" s="494"/>
      <c r="DJ42" s="494"/>
      <c r="DK42" s="494"/>
      <c r="DL42" s="494"/>
      <c r="DM42" s="494"/>
      <c r="DN42" s="583" t="s">
        <v>26000</v>
      </c>
      <c r="DO42" s="494"/>
      <c r="DP42" s="494"/>
      <c r="DQ42" s="494"/>
      <c r="DR42" s="583" t="s">
        <v>83</v>
      </c>
      <c r="DS42" s="494"/>
      <c r="DT42" s="494"/>
      <c r="DU42" s="494"/>
      <c r="DV42" s="583" t="s">
        <v>26004</v>
      </c>
      <c r="DY42" s="494"/>
      <c r="DZ42" s="494"/>
      <c r="EA42" s="494"/>
      <c r="EB42" s="494"/>
      <c r="EC42" s="494"/>
      <c r="ED42" s="494"/>
      <c r="EE42" s="494"/>
      <c r="EF42" s="494"/>
      <c r="EG42" s="494"/>
      <c r="EH42" s="494"/>
      <c r="EI42" s="494"/>
      <c r="EJ42" s="494"/>
      <c r="EK42" s="494"/>
      <c r="EL42" s="494"/>
      <c r="EM42" s="494"/>
      <c r="EN42" s="494"/>
      <c r="EO42" s="494"/>
      <c r="EP42" s="494"/>
      <c r="EQ42" s="494"/>
      <c r="ER42" s="494"/>
      <c r="ES42" s="494"/>
      <c r="ET42" s="494"/>
      <c r="EU42" s="494"/>
      <c r="EV42" s="494"/>
      <c r="EW42" s="494"/>
      <c r="EX42" s="494"/>
      <c r="EY42" s="494"/>
      <c r="EZ42" s="494"/>
      <c r="FA42" s="494"/>
      <c r="FB42" s="494"/>
      <c r="FC42" s="494"/>
      <c r="FD42" s="494"/>
      <c r="FE42" s="583" t="s">
        <v>26001</v>
      </c>
      <c r="FG42" s="494"/>
      <c r="FH42" s="494"/>
      <c r="FI42" s="494"/>
      <c r="FJ42" s="494"/>
      <c r="FK42" s="494"/>
      <c r="FL42" s="494"/>
      <c r="FM42" s="494"/>
      <c r="FN42" s="494"/>
      <c r="FO42" s="494"/>
      <c r="FP42" s="494"/>
      <c r="FQ42" s="494"/>
      <c r="FR42" s="494"/>
      <c r="FS42" s="494"/>
      <c r="FT42" s="494"/>
      <c r="FU42" s="494"/>
      <c r="FV42" s="494"/>
      <c r="FW42" s="494"/>
      <c r="FX42" s="494"/>
      <c r="FY42" s="494"/>
      <c r="FZ42" s="494"/>
      <c r="GA42" s="494"/>
      <c r="GB42" s="494"/>
      <c r="GC42" s="494"/>
      <c r="GD42" s="494"/>
      <c r="GE42" s="494"/>
      <c r="GF42" s="494"/>
      <c r="GG42" s="494"/>
      <c r="GH42" s="494"/>
      <c r="GI42" s="494"/>
      <c r="GJ42" s="494"/>
      <c r="GK42" s="494"/>
      <c r="GL42" s="494"/>
      <c r="GM42" s="494"/>
      <c r="GN42" s="494"/>
      <c r="GO42" s="494"/>
      <c r="GP42" s="494"/>
      <c r="GQ42" s="494"/>
      <c r="GR42" s="494"/>
      <c r="GS42" s="494"/>
      <c r="GT42" s="494"/>
      <c r="GU42" s="494"/>
      <c r="GV42" s="494"/>
      <c r="GW42" s="494"/>
      <c r="GX42" s="494"/>
      <c r="GY42" s="494"/>
      <c r="GZ42" s="494"/>
      <c r="HA42" s="494"/>
    </row>
    <row r="43">
      <c r="A43" s="492">
        <v>6366612.0</v>
      </c>
      <c r="B43" s="583" t="s">
        <v>26005</v>
      </c>
      <c r="C43" s="583" t="s">
        <v>399</v>
      </c>
      <c r="D43" s="585">
        <v>45723.6546875</v>
      </c>
      <c r="E43" s="585">
        <v>45723.66305555555</v>
      </c>
      <c r="F43" s="585">
        <v>45723.80212962963</v>
      </c>
      <c r="H43" s="583" t="s">
        <v>25860</v>
      </c>
      <c r="K43" s="494"/>
      <c r="L43" s="494"/>
      <c r="M43" s="494"/>
      <c r="N43" s="494"/>
      <c r="O43" s="494"/>
      <c r="P43" s="494"/>
      <c r="Q43" s="494"/>
      <c r="R43" s="494"/>
      <c r="S43" s="494"/>
      <c r="T43" s="583" t="s">
        <v>25934</v>
      </c>
      <c r="V43" s="583" t="s">
        <v>83</v>
      </c>
      <c r="W43" s="584" t="s">
        <v>26000</v>
      </c>
      <c r="X43" s="494"/>
      <c r="Y43" s="494"/>
      <c r="Z43" s="494"/>
      <c r="AA43" s="494"/>
      <c r="AB43" s="494"/>
      <c r="AC43" s="494"/>
      <c r="AD43" s="494"/>
      <c r="AE43" s="494"/>
      <c r="AF43" s="494"/>
      <c r="AG43" s="494"/>
      <c r="AH43" s="494"/>
      <c r="AI43" s="494"/>
      <c r="AJ43" s="494"/>
      <c r="AK43" s="494"/>
      <c r="AL43" s="494"/>
      <c r="AM43" s="494"/>
      <c r="AN43" s="494"/>
      <c r="AO43" s="494"/>
      <c r="AP43" s="494"/>
      <c r="AQ43" s="494"/>
      <c r="AR43" s="586">
        <v>45723.0</v>
      </c>
      <c r="AS43" s="492">
        <v>798000.0</v>
      </c>
      <c r="AT43" s="494"/>
      <c r="AU43" s="494"/>
      <c r="AV43" s="494"/>
      <c r="AW43" s="494"/>
      <c r="AX43" s="494"/>
      <c r="AY43" s="494"/>
      <c r="AZ43" s="494"/>
      <c r="BA43" s="494"/>
      <c r="BB43" s="494"/>
      <c r="BC43" s="494"/>
      <c r="BD43" s="494"/>
      <c r="BE43" s="494"/>
      <c r="BF43" s="494"/>
      <c r="BG43" s="494"/>
      <c r="BH43" s="583" t="s">
        <v>25863</v>
      </c>
      <c r="BI43" s="494"/>
      <c r="BJ43" s="494"/>
      <c r="BK43" s="494"/>
      <c r="BL43" s="494"/>
      <c r="BM43" s="494"/>
      <c r="BN43" s="494"/>
      <c r="BO43" s="494"/>
      <c r="BP43" s="492">
        <v>798000.0</v>
      </c>
      <c r="BQ43" s="494"/>
      <c r="BR43" s="494"/>
      <c r="BS43" s="494"/>
      <c r="BT43" s="494"/>
      <c r="BU43" s="494"/>
      <c r="BV43" s="494"/>
      <c r="BW43" s="494"/>
      <c r="BX43" s="494"/>
      <c r="BY43" s="494"/>
      <c r="BZ43" s="494"/>
      <c r="CA43" s="494"/>
      <c r="CB43" s="587">
        <v>45723.0</v>
      </c>
      <c r="CC43" s="494"/>
      <c r="CD43" s="494"/>
      <c r="CE43" s="492">
        <v>798000.0</v>
      </c>
      <c r="CF43" s="492">
        <v>0.0</v>
      </c>
      <c r="CG43" s="494"/>
      <c r="CH43" s="494"/>
      <c r="CI43" s="494"/>
      <c r="CJ43" s="494"/>
      <c r="CK43" s="494"/>
      <c r="CL43" s="494"/>
      <c r="CM43" s="494"/>
      <c r="CN43" s="494"/>
      <c r="CO43" s="494"/>
      <c r="CP43" s="494"/>
      <c r="CQ43" s="494"/>
      <c r="CR43" s="583" t="s">
        <v>25999</v>
      </c>
      <c r="CU43" s="494"/>
      <c r="CV43" s="494"/>
      <c r="CW43" s="494"/>
      <c r="CX43" s="494"/>
      <c r="CY43" s="494"/>
      <c r="CZ43" s="494"/>
      <c r="DA43" s="494"/>
      <c r="DB43" s="494"/>
      <c r="DC43" s="494"/>
      <c r="DD43" s="583" t="s">
        <v>26003</v>
      </c>
      <c r="DE43" s="494"/>
      <c r="DF43" s="494"/>
      <c r="DG43" s="494"/>
      <c r="DH43" s="494"/>
      <c r="DI43" s="494"/>
      <c r="DJ43" s="494"/>
      <c r="DK43" s="494"/>
      <c r="DL43" s="494"/>
      <c r="DM43" s="583" t="s">
        <v>26006</v>
      </c>
      <c r="DN43" s="583" t="s">
        <v>26000</v>
      </c>
      <c r="DO43" s="494"/>
      <c r="DP43" s="494"/>
      <c r="DQ43" s="494"/>
      <c r="DR43" s="583" t="s">
        <v>83</v>
      </c>
      <c r="DS43" s="494"/>
      <c r="DT43" s="494"/>
      <c r="DU43" s="494"/>
      <c r="DV43" s="583" t="s">
        <v>26004</v>
      </c>
      <c r="DY43" s="494"/>
      <c r="DZ43" s="494"/>
      <c r="EA43" s="494"/>
      <c r="EB43" s="494"/>
      <c r="EC43" s="494"/>
      <c r="ED43" s="494"/>
      <c r="EE43" s="494"/>
      <c r="EF43" s="494"/>
      <c r="EG43" s="494"/>
      <c r="EH43" s="494"/>
      <c r="EI43" s="494"/>
      <c r="EJ43" s="494"/>
      <c r="EK43" s="494"/>
      <c r="EL43" s="494"/>
      <c r="EM43" s="494"/>
      <c r="EN43" s="494"/>
      <c r="EO43" s="494"/>
      <c r="EP43" s="494"/>
      <c r="EQ43" s="494"/>
      <c r="ER43" s="494"/>
      <c r="ES43" s="494"/>
      <c r="ET43" s="494"/>
      <c r="EU43" s="494"/>
      <c r="EV43" s="494"/>
      <c r="EW43" s="494"/>
      <c r="EX43" s="494"/>
      <c r="EY43" s="494"/>
      <c r="EZ43" s="494"/>
      <c r="FA43" s="494"/>
      <c r="FB43" s="494"/>
      <c r="FC43" s="494"/>
      <c r="FD43" s="494"/>
      <c r="FE43" s="583" t="s">
        <v>26001</v>
      </c>
      <c r="FG43" s="494"/>
      <c r="FH43" s="494"/>
      <c r="FI43" s="494"/>
      <c r="FJ43" s="494"/>
      <c r="FK43" s="494"/>
      <c r="FL43" s="494"/>
      <c r="FM43" s="494"/>
      <c r="FN43" s="494"/>
      <c r="FO43" s="494"/>
      <c r="FP43" s="494"/>
      <c r="FQ43" s="494"/>
      <c r="FR43" s="494"/>
      <c r="FS43" s="494"/>
      <c r="FT43" s="494"/>
      <c r="FU43" s="494"/>
      <c r="FV43" s="494"/>
      <c r="FW43" s="494"/>
      <c r="FX43" s="494"/>
      <c r="FY43" s="494"/>
      <c r="FZ43" s="494"/>
      <c r="GA43" s="494"/>
      <c r="GB43" s="494"/>
      <c r="GC43" s="494"/>
      <c r="GD43" s="494"/>
      <c r="GE43" s="494"/>
      <c r="GF43" s="494"/>
      <c r="GG43" s="494"/>
      <c r="GH43" s="494"/>
      <c r="GI43" s="494"/>
      <c r="GJ43" s="494"/>
      <c r="GK43" s="494"/>
      <c r="GL43" s="494"/>
      <c r="GM43" s="494"/>
      <c r="GN43" s="494"/>
      <c r="GO43" s="494"/>
      <c r="GP43" s="494"/>
      <c r="GQ43" s="494"/>
      <c r="GR43" s="494"/>
      <c r="GS43" s="494"/>
      <c r="GT43" s="494"/>
      <c r="GU43" s="494"/>
      <c r="GV43" s="494"/>
      <c r="GW43" s="494"/>
      <c r="GX43" s="494"/>
      <c r="GY43" s="494"/>
      <c r="GZ43" s="494"/>
      <c r="HA43" s="494"/>
    </row>
    <row r="44">
      <c r="A44" s="492">
        <v>6367338.0</v>
      </c>
      <c r="B44" s="583" t="s">
        <v>26007</v>
      </c>
      <c r="C44" s="583" t="s">
        <v>399</v>
      </c>
      <c r="D44" s="585">
        <v>45723.70278935185</v>
      </c>
      <c r="E44" s="585">
        <v>45723.70979166667</v>
      </c>
      <c r="F44" s="585">
        <v>45723.7121875</v>
      </c>
      <c r="H44" s="583" t="s">
        <v>25860</v>
      </c>
      <c r="K44" s="494"/>
      <c r="L44" s="494"/>
      <c r="M44" s="494"/>
      <c r="N44" s="494"/>
      <c r="O44" s="494"/>
      <c r="P44" s="494"/>
      <c r="Q44" s="494"/>
      <c r="R44" s="494"/>
      <c r="S44" s="494"/>
      <c r="T44" s="494"/>
      <c r="U44" s="494"/>
      <c r="V44" s="583" t="s">
        <v>26008</v>
      </c>
      <c r="W44" s="584" t="s">
        <v>26009</v>
      </c>
      <c r="X44" s="494"/>
      <c r="Y44" s="494"/>
      <c r="Z44" s="494"/>
      <c r="AA44" s="494"/>
      <c r="AB44" s="494"/>
      <c r="AC44" s="494"/>
      <c r="AD44" s="494"/>
      <c r="AE44" s="494"/>
      <c r="AF44" s="494"/>
      <c r="AG44" s="494"/>
      <c r="AH44" s="494"/>
      <c r="AI44" s="494"/>
      <c r="AJ44" s="494"/>
      <c r="AK44" s="494"/>
      <c r="AL44" s="494"/>
      <c r="AM44" s="494"/>
      <c r="AN44" s="494"/>
      <c r="AO44" s="494"/>
      <c r="AP44" s="494"/>
      <c r="AQ44" s="494"/>
      <c r="AR44" s="494"/>
      <c r="AS44" s="494"/>
      <c r="AT44" s="494"/>
      <c r="AU44" s="494"/>
      <c r="AV44" s="494"/>
      <c r="AW44" s="494"/>
      <c r="AX44" s="494"/>
      <c r="AY44" s="494"/>
      <c r="AZ44" s="494"/>
      <c r="BA44" s="494"/>
      <c r="BB44" s="494"/>
      <c r="BC44" s="494"/>
      <c r="BD44" s="494"/>
      <c r="BE44" s="494"/>
      <c r="BF44" s="494"/>
      <c r="BG44" s="494"/>
      <c r="BH44" s="583" t="s">
        <v>25863</v>
      </c>
      <c r="BI44" s="494"/>
      <c r="BJ44" s="494"/>
      <c r="BK44" s="494"/>
      <c r="BL44" s="494"/>
      <c r="BM44" s="494"/>
      <c r="BN44" s="494"/>
      <c r="BO44" s="494"/>
      <c r="BP44" s="494"/>
      <c r="BQ44" s="494"/>
      <c r="BR44" s="494"/>
      <c r="BS44" s="494"/>
      <c r="BT44" s="494"/>
      <c r="BU44" s="494"/>
      <c r="BV44" s="494"/>
      <c r="BW44" s="494"/>
      <c r="BX44" s="494"/>
      <c r="BY44" s="494"/>
      <c r="BZ44" s="494"/>
      <c r="CA44" s="494"/>
      <c r="CB44" s="494"/>
      <c r="CC44" s="494"/>
      <c r="CD44" s="494"/>
      <c r="CE44" s="494"/>
      <c r="CF44" s="494"/>
      <c r="CG44" s="494"/>
      <c r="CH44" s="494"/>
      <c r="CI44" s="494"/>
      <c r="CJ44" s="494"/>
      <c r="CK44" s="494"/>
      <c r="CL44" s="494"/>
      <c r="CM44" s="494"/>
      <c r="CN44" s="494"/>
      <c r="CO44" s="494"/>
      <c r="CP44" s="494"/>
      <c r="CQ44" s="494"/>
      <c r="CR44" s="583" t="s">
        <v>26010</v>
      </c>
      <c r="CU44" s="494"/>
      <c r="CV44" s="494"/>
      <c r="CW44" s="494"/>
      <c r="CX44" s="494"/>
      <c r="CY44" s="494"/>
      <c r="CZ44" s="494"/>
      <c r="DA44" s="494"/>
      <c r="DB44" s="494"/>
      <c r="DC44" s="494"/>
      <c r="DD44" s="494"/>
      <c r="DE44" s="494"/>
      <c r="DF44" s="494"/>
      <c r="DG44" s="494"/>
      <c r="DH44" s="494"/>
      <c r="DI44" s="583" t="s">
        <v>26010</v>
      </c>
      <c r="DL44" s="494"/>
      <c r="DM44" s="494"/>
      <c r="DN44" s="583" t="s">
        <v>26011</v>
      </c>
      <c r="DO44" s="494"/>
      <c r="DP44" s="494"/>
      <c r="DQ44" s="494"/>
      <c r="DR44" s="583" t="s">
        <v>26008</v>
      </c>
      <c r="DS44" s="494"/>
      <c r="DT44" s="494"/>
      <c r="DU44" s="494"/>
      <c r="DV44" s="494"/>
      <c r="DW44" s="494"/>
      <c r="DX44" s="494"/>
      <c r="DY44" s="494"/>
      <c r="DZ44" s="494"/>
      <c r="EA44" s="494"/>
      <c r="EB44" s="586">
        <v>45723.0</v>
      </c>
      <c r="EC44" s="494"/>
      <c r="ED44" s="494"/>
      <c r="EE44" s="494"/>
      <c r="EF44" s="494"/>
      <c r="EG44" s="494"/>
      <c r="EH44" s="494"/>
      <c r="EI44" s="494"/>
      <c r="EJ44" s="494"/>
      <c r="EK44" s="494"/>
      <c r="EL44" s="494"/>
      <c r="EM44" s="494"/>
      <c r="EN44" s="494"/>
      <c r="EO44" s="494"/>
      <c r="EP44" s="494"/>
      <c r="EQ44" s="494"/>
      <c r="ER44" s="494"/>
      <c r="ES44" s="494"/>
      <c r="ET44" s="494"/>
      <c r="EU44" s="494"/>
      <c r="EV44" s="494"/>
      <c r="EW44" s="494"/>
      <c r="EX44" s="494"/>
      <c r="EY44" s="494"/>
      <c r="EZ44" s="494"/>
      <c r="FA44" s="494"/>
      <c r="FB44" s="494"/>
      <c r="FC44" s="494"/>
      <c r="FD44" s="494"/>
      <c r="FE44" s="583" t="s">
        <v>26012</v>
      </c>
      <c r="FG44" s="494"/>
      <c r="FH44" s="494"/>
      <c r="FI44" s="494"/>
      <c r="FJ44" s="494"/>
      <c r="FK44" s="494"/>
      <c r="FL44" s="494"/>
      <c r="FM44" s="494"/>
      <c r="FN44" s="494"/>
      <c r="FO44" s="494"/>
      <c r="FP44" s="494"/>
      <c r="FQ44" s="494"/>
      <c r="FR44" s="494"/>
      <c r="FS44" s="494"/>
      <c r="FT44" s="494"/>
      <c r="FU44" s="494"/>
      <c r="FV44" s="494"/>
      <c r="FW44" s="494"/>
      <c r="FX44" s="494"/>
      <c r="FY44" s="494"/>
      <c r="FZ44" s="494"/>
      <c r="GA44" s="494"/>
      <c r="GB44" s="494"/>
      <c r="GC44" s="494"/>
      <c r="GD44" s="494"/>
      <c r="GE44" s="494"/>
      <c r="GF44" s="494"/>
      <c r="GG44" s="494"/>
      <c r="GH44" s="494"/>
      <c r="GI44" s="494"/>
      <c r="GJ44" s="494"/>
      <c r="GK44" s="494"/>
      <c r="GL44" s="494"/>
      <c r="GM44" s="494"/>
      <c r="GN44" s="494"/>
      <c r="GO44" s="494"/>
      <c r="GP44" s="494"/>
      <c r="GQ44" s="494"/>
      <c r="GR44" s="494"/>
      <c r="GS44" s="494"/>
      <c r="GT44" s="494"/>
      <c r="GU44" s="494"/>
      <c r="GV44" s="494"/>
      <c r="GW44" s="494"/>
      <c r="GX44" s="494"/>
      <c r="GY44" s="494"/>
      <c r="GZ44" s="494"/>
      <c r="HA44" s="494"/>
    </row>
    <row r="45">
      <c r="A45" s="492">
        <v>6367339.0</v>
      </c>
      <c r="B45" s="583" t="s">
        <v>26013</v>
      </c>
      <c r="C45" s="583" t="s">
        <v>399</v>
      </c>
      <c r="D45" s="585">
        <v>45723.70303240741</v>
      </c>
      <c r="E45" s="585">
        <v>45723.71083333333</v>
      </c>
      <c r="F45" s="585">
        <v>45723.71228009259</v>
      </c>
      <c r="H45" s="583" t="s">
        <v>25860</v>
      </c>
      <c r="K45" s="494"/>
      <c r="L45" s="494"/>
      <c r="M45" s="494"/>
      <c r="N45" s="494"/>
      <c r="O45" s="494"/>
      <c r="P45" s="494"/>
      <c r="Q45" s="494"/>
      <c r="R45" s="494"/>
      <c r="S45" s="494"/>
      <c r="T45" s="583" t="s">
        <v>1514</v>
      </c>
      <c r="V45" s="583" t="s">
        <v>26008</v>
      </c>
      <c r="W45" s="584" t="s">
        <v>26009</v>
      </c>
      <c r="X45" s="494"/>
      <c r="Y45" s="494"/>
      <c r="Z45" s="494"/>
      <c r="AA45" s="494"/>
      <c r="AB45" s="494"/>
      <c r="AC45" s="494"/>
      <c r="AD45" s="494"/>
      <c r="AE45" s="494"/>
      <c r="AF45" s="494"/>
      <c r="AG45" s="494"/>
      <c r="AH45" s="494"/>
      <c r="AI45" s="494"/>
      <c r="AJ45" s="494"/>
      <c r="AK45" s="494"/>
      <c r="AL45" s="494"/>
      <c r="AM45" s="494"/>
      <c r="AN45" s="494"/>
      <c r="AO45" s="494"/>
      <c r="AP45" s="494"/>
      <c r="AQ45" s="494"/>
      <c r="AR45" s="586">
        <v>45723.0</v>
      </c>
      <c r="AS45" s="492">
        <v>788000.0</v>
      </c>
      <c r="AT45" s="494"/>
      <c r="AU45" s="494"/>
      <c r="AV45" s="494"/>
      <c r="AW45" s="494"/>
      <c r="AX45" s="494"/>
      <c r="AY45" s="494"/>
      <c r="AZ45" s="494"/>
      <c r="BA45" s="494"/>
      <c r="BB45" s="494"/>
      <c r="BC45" s="494"/>
      <c r="BD45" s="494"/>
      <c r="BE45" s="494"/>
      <c r="BF45" s="494"/>
      <c r="BG45" s="494"/>
      <c r="BH45" s="583" t="s">
        <v>25863</v>
      </c>
      <c r="BI45" s="494"/>
      <c r="BJ45" s="494"/>
      <c r="BK45" s="494"/>
      <c r="BL45" s="494"/>
      <c r="BM45" s="494"/>
      <c r="BN45" s="494"/>
      <c r="BO45" s="494"/>
      <c r="BP45" s="494"/>
      <c r="BQ45" s="494"/>
      <c r="BR45" s="494"/>
      <c r="BS45" s="494"/>
      <c r="BT45" s="494"/>
      <c r="BU45" s="494"/>
      <c r="BV45" s="494"/>
      <c r="BW45" s="494"/>
      <c r="BX45" s="492">
        <v>788000.0</v>
      </c>
      <c r="BY45" s="494"/>
      <c r="BZ45" s="494"/>
      <c r="CA45" s="500">
        <v>45723.0</v>
      </c>
      <c r="CB45" s="494"/>
      <c r="CC45" s="494"/>
      <c r="CD45" s="500">
        <v>45723.0</v>
      </c>
      <c r="CE45" s="492">
        <v>788000.0</v>
      </c>
      <c r="CF45" s="492">
        <v>0.0</v>
      </c>
      <c r="CG45" s="494"/>
      <c r="CH45" s="494"/>
      <c r="CI45" s="494"/>
      <c r="CJ45" s="494"/>
      <c r="CK45" s="494"/>
      <c r="CL45" s="494"/>
      <c r="CM45" s="494"/>
      <c r="CN45" s="494"/>
      <c r="CO45" s="494"/>
      <c r="CP45" s="494"/>
      <c r="CQ45" s="494"/>
      <c r="CR45" s="583" t="s">
        <v>26010</v>
      </c>
      <c r="CU45" s="494"/>
      <c r="CV45" s="494"/>
      <c r="CW45" s="494"/>
      <c r="CX45" s="494"/>
      <c r="CY45" s="494"/>
      <c r="CZ45" s="494"/>
      <c r="DA45" s="494"/>
      <c r="DB45" s="494"/>
      <c r="DC45" s="494"/>
      <c r="DD45" s="583" t="s">
        <v>26011</v>
      </c>
      <c r="DE45" s="494"/>
      <c r="DF45" s="494"/>
      <c r="DG45" s="494"/>
      <c r="DH45" s="494"/>
      <c r="DI45" s="494"/>
      <c r="DJ45" s="494"/>
      <c r="DK45" s="494"/>
      <c r="DL45" s="494"/>
      <c r="DM45" s="583" t="s">
        <v>26014</v>
      </c>
      <c r="DN45" s="583" t="s">
        <v>26011</v>
      </c>
      <c r="DO45" s="494"/>
      <c r="DP45" s="494"/>
      <c r="DQ45" s="494"/>
      <c r="DR45" s="583" t="s">
        <v>26008</v>
      </c>
      <c r="DS45" s="494"/>
      <c r="DT45" s="494"/>
      <c r="DU45" s="494"/>
      <c r="DV45" s="583" t="s">
        <v>26015</v>
      </c>
      <c r="DY45" s="494"/>
      <c r="DZ45" s="494"/>
      <c r="EA45" s="494"/>
      <c r="EB45" s="494"/>
      <c r="EC45" s="494"/>
      <c r="ED45" s="494"/>
      <c r="EE45" s="494"/>
      <c r="EF45" s="494"/>
      <c r="EG45" s="494"/>
      <c r="EH45" s="494"/>
      <c r="EI45" s="494"/>
      <c r="EJ45" s="494"/>
      <c r="EK45" s="494"/>
      <c r="EL45" s="494"/>
      <c r="EM45" s="494"/>
      <c r="EN45" s="494"/>
      <c r="EO45" s="494"/>
      <c r="EP45" s="494"/>
      <c r="EQ45" s="494"/>
      <c r="ER45" s="494"/>
      <c r="ES45" s="494"/>
      <c r="ET45" s="494"/>
      <c r="EU45" s="494"/>
      <c r="EV45" s="494"/>
      <c r="EW45" s="494"/>
      <c r="EX45" s="494"/>
      <c r="EY45" s="494"/>
      <c r="EZ45" s="494"/>
      <c r="FA45" s="494"/>
      <c r="FB45" s="494"/>
      <c r="FC45" s="494"/>
      <c r="FD45" s="494"/>
      <c r="FE45" s="583" t="s">
        <v>26012</v>
      </c>
      <c r="FG45" s="494"/>
      <c r="FH45" s="494"/>
      <c r="FI45" s="494"/>
      <c r="FJ45" s="494"/>
      <c r="FK45" s="494"/>
      <c r="FL45" s="494"/>
      <c r="FM45" s="494"/>
      <c r="FN45" s="494"/>
      <c r="FO45" s="494"/>
      <c r="FP45" s="494"/>
      <c r="FQ45" s="494"/>
      <c r="FR45" s="494"/>
      <c r="FS45" s="494"/>
      <c r="FT45" s="494"/>
      <c r="FU45" s="494"/>
      <c r="FV45" s="494"/>
      <c r="FW45" s="494"/>
      <c r="FX45" s="494"/>
      <c r="FY45" s="494"/>
      <c r="FZ45" s="494"/>
      <c r="GA45" s="494"/>
      <c r="GB45" s="494"/>
      <c r="GC45" s="494"/>
      <c r="GD45" s="494"/>
      <c r="GE45" s="494"/>
      <c r="GF45" s="494"/>
      <c r="GG45" s="494"/>
      <c r="GH45" s="494"/>
      <c r="GI45" s="494"/>
      <c r="GJ45" s="494"/>
      <c r="GK45" s="494"/>
      <c r="GL45" s="494"/>
      <c r="GM45" s="494"/>
      <c r="GN45" s="494"/>
      <c r="GO45" s="494"/>
      <c r="GP45" s="494"/>
      <c r="GQ45" s="494"/>
      <c r="GR45" s="494"/>
      <c r="GS45" s="494"/>
      <c r="GT45" s="494"/>
      <c r="GU45" s="494"/>
      <c r="GV45" s="494"/>
      <c r="GW45" s="494"/>
      <c r="GX45" s="494"/>
      <c r="GY45" s="494"/>
      <c r="GZ45" s="494"/>
      <c r="HA45" s="494"/>
    </row>
    <row r="46">
      <c r="A46" s="492">
        <v>6367340.0</v>
      </c>
      <c r="B46" s="583" t="s">
        <v>26016</v>
      </c>
      <c r="C46" s="583" t="s">
        <v>399</v>
      </c>
      <c r="D46" s="585">
        <v>45723.7031712963</v>
      </c>
      <c r="E46" s="585">
        <v>45723.71158564815</v>
      </c>
      <c r="F46" s="585">
        <v>45723.712372685186</v>
      </c>
      <c r="H46" s="583" t="s">
        <v>25860</v>
      </c>
      <c r="K46" s="494"/>
      <c r="L46" s="494"/>
      <c r="M46" s="494"/>
      <c r="N46" s="494"/>
      <c r="O46" s="494"/>
      <c r="P46" s="494"/>
      <c r="Q46" s="494"/>
      <c r="R46" s="494"/>
      <c r="S46" s="494"/>
      <c r="T46" s="583" t="s">
        <v>1514</v>
      </c>
      <c r="V46" s="583" t="s">
        <v>26008</v>
      </c>
      <c r="W46" s="584" t="s">
        <v>26009</v>
      </c>
      <c r="X46" s="494"/>
      <c r="Y46" s="494"/>
      <c r="Z46" s="494"/>
      <c r="AA46" s="494"/>
      <c r="AB46" s="494"/>
      <c r="AC46" s="494"/>
      <c r="AD46" s="494"/>
      <c r="AE46" s="494"/>
      <c r="AF46" s="494"/>
      <c r="AG46" s="494"/>
      <c r="AH46" s="494"/>
      <c r="AI46" s="494"/>
      <c r="AJ46" s="494"/>
      <c r="AK46" s="494"/>
      <c r="AL46" s="494"/>
      <c r="AM46" s="494"/>
      <c r="AN46" s="494"/>
      <c r="AO46" s="494"/>
      <c r="AP46" s="494"/>
      <c r="AQ46" s="494"/>
      <c r="AR46" s="586">
        <v>45723.0</v>
      </c>
      <c r="AS46" s="492">
        <v>788000.0</v>
      </c>
      <c r="AT46" s="494"/>
      <c r="AU46" s="494"/>
      <c r="AV46" s="494"/>
      <c r="AW46" s="494"/>
      <c r="AX46" s="494"/>
      <c r="AY46" s="494"/>
      <c r="AZ46" s="494"/>
      <c r="BA46" s="494"/>
      <c r="BB46" s="494"/>
      <c r="BC46" s="494"/>
      <c r="BD46" s="494"/>
      <c r="BE46" s="494"/>
      <c r="BF46" s="494"/>
      <c r="BG46" s="494"/>
      <c r="BH46" s="583" t="s">
        <v>25863</v>
      </c>
      <c r="BI46" s="494"/>
      <c r="BJ46" s="494"/>
      <c r="BK46" s="494"/>
      <c r="BL46" s="494"/>
      <c r="BM46" s="494"/>
      <c r="BN46" s="494"/>
      <c r="BO46" s="494"/>
      <c r="BP46" s="494"/>
      <c r="BQ46" s="494"/>
      <c r="BR46" s="494"/>
      <c r="BS46" s="494"/>
      <c r="BT46" s="494"/>
      <c r="BU46" s="494"/>
      <c r="BV46" s="494"/>
      <c r="BW46" s="494"/>
      <c r="BX46" s="492">
        <v>788000.0</v>
      </c>
      <c r="BY46" s="494"/>
      <c r="BZ46" s="494"/>
      <c r="CA46" s="500">
        <v>45723.0</v>
      </c>
      <c r="CB46" s="494"/>
      <c r="CC46" s="494"/>
      <c r="CD46" s="500">
        <v>45723.0</v>
      </c>
      <c r="CE46" s="492">
        <v>788000.0</v>
      </c>
      <c r="CF46" s="492">
        <v>0.0</v>
      </c>
      <c r="CG46" s="494"/>
      <c r="CH46" s="494"/>
      <c r="CI46" s="494"/>
      <c r="CJ46" s="494"/>
      <c r="CK46" s="494"/>
      <c r="CL46" s="494"/>
      <c r="CM46" s="494"/>
      <c r="CN46" s="494"/>
      <c r="CO46" s="494"/>
      <c r="CP46" s="494"/>
      <c r="CQ46" s="494"/>
      <c r="CR46" s="583" t="s">
        <v>26010</v>
      </c>
      <c r="CU46" s="494"/>
      <c r="CV46" s="494"/>
      <c r="CW46" s="494"/>
      <c r="CX46" s="494"/>
      <c r="CY46" s="494"/>
      <c r="CZ46" s="494"/>
      <c r="DA46" s="494"/>
      <c r="DB46" s="494"/>
      <c r="DC46" s="494"/>
      <c r="DD46" s="583" t="s">
        <v>26011</v>
      </c>
      <c r="DE46" s="494"/>
      <c r="DF46" s="494"/>
      <c r="DG46" s="494"/>
      <c r="DH46" s="494"/>
      <c r="DI46" s="494"/>
      <c r="DJ46" s="494"/>
      <c r="DK46" s="494"/>
      <c r="DL46" s="494"/>
      <c r="DM46" s="494"/>
      <c r="DN46" s="583" t="s">
        <v>26011</v>
      </c>
      <c r="DO46" s="494"/>
      <c r="DP46" s="494"/>
      <c r="DQ46" s="494"/>
      <c r="DR46" s="583" t="s">
        <v>26008</v>
      </c>
      <c r="DS46" s="494"/>
      <c r="DT46" s="494"/>
      <c r="DU46" s="494"/>
      <c r="DV46" s="583" t="s">
        <v>26015</v>
      </c>
      <c r="DY46" s="494"/>
      <c r="DZ46" s="494"/>
      <c r="EA46" s="494"/>
      <c r="EB46" s="494"/>
      <c r="EC46" s="494"/>
      <c r="ED46" s="494"/>
      <c r="EE46" s="494"/>
      <c r="EF46" s="494"/>
      <c r="EG46" s="494"/>
      <c r="EH46" s="494"/>
      <c r="EI46" s="494"/>
      <c r="EJ46" s="494"/>
      <c r="EK46" s="494"/>
      <c r="EL46" s="494"/>
      <c r="EM46" s="494"/>
      <c r="EN46" s="494"/>
      <c r="EO46" s="494"/>
      <c r="EP46" s="494"/>
      <c r="EQ46" s="494"/>
      <c r="ER46" s="494"/>
      <c r="ES46" s="494"/>
      <c r="ET46" s="494"/>
      <c r="EU46" s="494"/>
      <c r="EV46" s="494"/>
      <c r="EW46" s="494"/>
      <c r="EX46" s="494"/>
      <c r="EY46" s="494"/>
      <c r="EZ46" s="494"/>
      <c r="FA46" s="494"/>
      <c r="FB46" s="494"/>
      <c r="FC46" s="494"/>
      <c r="FD46" s="494"/>
      <c r="FE46" s="583" t="s">
        <v>26012</v>
      </c>
      <c r="FG46" s="494"/>
      <c r="FH46" s="494"/>
      <c r="FI46" s="494"/>
      <c r="FJ46" s="494"/>
      <c r="FK46" s="494"/>
      <c r="FL46" s="494"/>
      <c r="FM46" s="494"/>
      <c r="FN46" s="494"/>
      <c r="FO46" s="494"/>
      <c r="FP46" s="494"/>
      <c r="FQ46" s="494"/>
      <c r="FR46" s="494"/>
      <c r="FS46" s="494"/>
      <c r="FT46" s="494"/>
      <c r="FU46" s="494"/>
      <c r="FV46" s="494"/>
      <c r="FW46" s="494"/>
      <c r="FX46" s="494"/>
      <c r="FY46" s="494"/>
      <c r="FZ46" s="494"/>
      <c r="GA46" s="494"/>
      <c r="GB46" s="494"/>
      <c r="GC46" s="494"/>
      <c r="GD46" s="494"/>
      <c r="GE46" s="494"/>
      <c r="GF46" s="494"/>
      <c r="GG46" s="494"/>
      <c r="GH46" s="494"/>
      <c r="GI46" s="494"/>
      <c r="GJ46" s="494"/>
      <c r="GK46" s="494"/>
      <c r="GL46" s="494"/>
      <c r="GM46" s="494"/>
      <c r="GN46" s="494"/>
      <c r="GO46" s="494"/>
      <c r="GP46" s="494"/>
      <c r="GQ46" s="494"/>
      <c r="GR46" s="494"/>
      <c r="GS46" s="494"/>
      <c r="GT46" s="494"/>
      <c r="GU46" s="494"/>
      <c r="GV46" s="494"/>
      <c r="GW46" s="494"/>
      <c r="GX46" s="494"/>
      <c r="GY46" s="494"/>
      <c r="GZ46" s="494"/>
      <c r="HA46" s="494"/>
    </row>
    <row r="47">
      <c r="A47" s="492">
        <v>6368695.0</v>
      </c>
      <c r="B47" s="583" t="s">
        <v>26017</v>
      </c>
      <c r="C47" s="583" t="s">
        <v>399</v>
      </c>
      <c r="D47" s="585">
        <v>45723.77810185185</v>
      </c>
      <c r="E47" s="585">
        <v>45723.77912037037</v>
      </c>
      <c r="F47" s="585">
        <v>45723.77956018518</v>
      </c>
      <c r="H47" s="583" t="s">
        <v>25860</v>
      </c>
      <c r="K47" s="494"/>
      <c r="L47" s="494"/>
      <c r="M47" s="494"/>
      <c r="N47" s="494"/>
      <c r="O47" s="494"/>
      <c r="P47" s="494"/>
      <c r="Q47" s="494"/>
      <c r="R47" s="494"/>
      <c r="S47" s="494"/>
      <c r="T47" s="494"/>
      <c r="U47" s="494"/>
      <c r="V47" s="583" t="s">
        <v>26018</v>
      </c>
      <c r="W47" s="584" t="s">
        <v>26019</v>
      </c>
      <c r="X47" s="494"/>
      <c r="Y47" s="494"/>
      <c r="Z47" s="494"/>
      <c r="AA47" s="494"/>
      <c r="AB47" s="494"/>
      <c r="AC47" s="494"/>
      <c r="AD47" s="494"/>
      <c r="AE47" s="494"/>
      <c r="AF47" s="49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583" t="s">
        <v>25863</v>
      </c>
      <c r="BI47" s="494"/>
      <c r="BJ47" s="494"/>
      <c r="BK47" s="494"/>
      <c r="BL47" s="494"/>
      <c r="BM47" s="494"/>
      <c r="BN47" s="494"/>
      <c r="BO47" s="494"/>
      <c r="BP47" s="494"/>
      <c r="BQ47" s="494"/>
      <c r="BR47" s="494"/>
      <c r="BS47" s="494"/>
      <c r="BT47" s="494"/>
      <c r="BU47" s="494"/>
      <c r="BV47" s="494"/>
      <c r="BW47" s="494"/>
      <c r="BX47" s="494"/>
      <c r="BY47" s="494"/>
      <c r="BZ47" s="494"/>
      <c r="CA47" s="494"/>
      <c r="CB47" s="494"/>
      <c r="CC47" s="494"/>
      <c r="CD47" s="494"/>
      <c r="CE47" s="494"/>
      <c r="CF47" s="494"/>
      <c r="CG47" s="494"/>
      <c r="CH47" s="494"/>
      <c r="CI47" s="494"/>
      <c r="CJ47" s="494"/>
      <c r="CK47" s="494"/>
      <c r="CL47" s="494"/>
      <c r="CM47" s="494"/>
      <c r="CN47" s="494"/>
      <c r="CO47" s="494"/>
      <c r="CP47" s="494"/>
      <c r="CQ47" s="494"/>
      <c r="CR47" s="583" t="s">
        <v>26020</v>
      </c>
      <c r="CU47" s="494"/>
      <c r="CV47" s="494"/>
      <c r="CW47" s="494"/>
      <c r="CX47" s="494"/>
      <c r="CY47" s="494"/>
      <c r="CZ47" s="494"/>
      <c r="DA47" s="494"/>
      <c r="DB47" s="494"/>
      <c r="DC47" s="494"/>
      <c r="DD47" s="494"/>
      <c r="DE47" s="494"/>
      <c r="DF47" s="494"/>
      <c r="DG47" s="494"/>
      <c r="DH47" s="494"/>
      <c r="DI47" s="583" t="s">
        <v>26020</v>
      </c>
      <c r="DL47" s="494"/>
      <c r="DM47" s="494"/>
      <c r="DN47" s="583" t="s">
        <v>26021</v>
      </c>
      <c r="DP47" s="494"/>
      <c r="DQ47" s="494"/>
      <c r="DR47" s="583" t="s">
        <v>26018</v>
      </c>
      <c r="DS47" s="494"/>
      <c r="DT47" s="494"/>
      <c r="DU47" s="494"/>
      <c r="DV47" s="494"/>
      <c r="DW47" s="494"/>
      <c r="DX47" s="494"/>
      <c r="DY47" s="494"/>
      <c r="DZ47" s="494"/>
      <c r="EA47" s="494"/>
      <c r="EB47" s="586">
        <v>45723.0</v>
      </c>
      <c r="EC47" s="494"/>
      <c r="ED47" s="494"/>
      <c r="EE47" s="494"/>
      <c r="EF47" s="494"/>
      <c r="EG47" s="494"/>
      <c r="EH47" s="494"/>
      <c r="EI47" s="494"/>
      <c r="EJ47" s="494"/>
      <c r="EK47" s="494"/>
      <c r="EL47" s="494"/>
      <c r="EM47" s="494"/>
      <c r="EN47" s="494"/>
      <c r="EO47" s="494"/>
      <c r="EP47" s="494"/>
      <c r="EQ47" s="494"/>
      <c r="ER47" s="494"/>
      <c r="ES47" s="494"/>
      <c r="ET47" s="494"/>
      <c r="EU47" s="494"/>
      <c r="EV47" s="494"/>
      <c r="EW47" s="494"/>
      <c r="EX47" s="494"/>
      <c r="EY47" s="494"/>
      <c r="EZ47" s="494"/>
      <c r="FA47" s="494"/>
      <c r="FB47" s="494"/>
      <c r="FC47" s="494"/>
      <c r="FD47" s="494"/>
      <c r="FE47" s="583" t="s">
        <v>26022</v>
      </c>
      <c r="FG47" s="494"/>
      <c r="FH47" s="494"/>
      <c r="FI47" s="494"/>
      <c r="FJ47" s="494"/>
      <c r="FK47" s="494"/>
      <c r="FL47" s="494"/>
      <c r="FM47" s="494"/>
      <c r="FN47" s="494"/>
      <c r="FO47" s="494"/>
      <c r="FP47" s="494"/>
      <c r="FQ47" s="494"/>
      <c r="FR47" s="494"/>
      <c r="FS47" s="494"/>
      <c r="FT47" s="494"/>
      <c r="FU47" s="494"/>
      <c r="FV47" s="494"/>
      <c r="FW47" s="494"/>
      <c r="FX47" s="494"/>
      <c r="FY47" s="494"/>
      <c r="FZ47" s="494"/>
      <c r="GA47" s="494"/>
      <c r="GB47" s="494"/>
      <c r="GC47" s="494"/>
      <c r="GD47" s="494"/>
      <c r="GE47" s="494"/>
      <c r="GF47" s="494"/>
      <c r="GG47" s="494"/>
      <c r="GH47" s="494"/>
      <c r="GI47" s="494"/>
      <c r="GJ47" s="494"/>
      <c r="GK47" s="494"/>
      <c r="GL47" s="494"/>
      <c r="GM47" s="494"/>
      <c r="GN47" s="494"/>
      <c r="GO47" s="494"/>
      <c r="GP47" s="494"/>
      <c r="GQ47" s="494"/>
      <c r="GR47" s="494"/>
      <c r="GS47" s="494"/>
      <c r="GT47" s="494"/>
      <c r="GU47" s="494"/>
      <c r="GV47" s="494"/>
      <c r="GW47" s="494"/>
      <c r="GX47" s="494"/>
      <c r="GY47" s="494"/>
      <c r="GZ47" s="494"/>
      <c r="HA47" s="494"/>
    </row>
    <row r="48">
      <c r="A48" s="492">
        <v>6368738.0</v>
      </c>
      <c r="B48" s="583" t="s">
        <v>26023</v>
      </c>
      <c r="C48" s="583" t="s">
        <v>399</v>
      </c>
      <c r="D48" s="585">
        <v>45723.78451388889</v>
      </c>
      <c r="E48" s="585">
        <v>45723.78640046297</v>
      </c>
      <c r="F48" s="585">
        <v>45723.78747685185</v>
      </c>
      <c r="H48" s="583" t="s">
        <v>25860</v>
      </c>
      <c r="K48" s="494"/>
      <c r="L48" s="494"/>
      <c r="M48" s="494"/>
      <c r="N48" s="494"/>
      <c r="O48" s="494"/>
      <c r="P48" s="494"/>
      <c r="Q48" s="494"/>
      <c r="R48" s="494"/>
      <c r="S48" s="494"/>
      <c r="T48" s="583" t="s">
        <v>1514</v>
      </c>
      <c r="V48" s="583" t="s">
        <v>26018</v>
      </c>
      <c r="W48" s="584" t="s">
        <v>26019</v>
      </c>
      <c r="X48" s="494"/>
      <c r="Y48" s="494"/>
      <c r="Z48" s="494"/>
      <c r="AA48" s="494"/>
      <c r="AB48" s="494"/>
      <c r="AC48" s="494"/>
      <c r="AD48" s="494"/>
      <c r="AE48" s="494"/>
      <c r="AF48" s="494"/>
      <c r="AG48" s="494"/>
      <c r="AH48" s="494"/>
      <c r="AI48" s="494"/>
      <c r="AJ48" s="494"/>
      <c r="AK48" s="494"/>
      <c r="AL48" s="494"/>
      <c r="AM48" s="494"/>
      <c r="AN48" s="494"/>
      <c r="AO48" s="494"/>
      <c r="AP48" s="494"/>
      <c r="AQ48" s="583" t="s">
        <v>25897</v>
      </c>
      <c r="AR48" s="586">
        <v>45723.0</v>
      </c>
      <c r="AS48" s="588">
        <v>798000.0</v>
      </c>
      <c r="AT48" s="494"/>
      <c r="AU48" s="494"/>
      <c r="AV48" s="494"/>
      <c r="AW48" s="494"/>
      <c r="AX48" s="494"/>
      <c r="AY48" s="494"/>
      <c r="AZ48" s="494"/>
      <c r="BA48" s="494"/>
      <c r="BB48" s="494"/>
      <c r="BC48" s="494"/>
      <c r="BD48" s="494"/>
      <c r="BE48" s="494"/>
      <c r="BF48" s="494"/>
      <c r="BG48" s="494"/>
      <c r="BH48" s="583" t="s">
        <v>25863</v>
      </c>
      <c r="BI48" s="494"/>
      <c r="BJ48" s="494"/>
      <c r="BK48" s="494"/>
      <c r="BL48" s="494"/>
      <c r="BM48" s="494"/>
      <c r="BN48" s="494"/>
      <c r="BO48" s="494"/>
      <c r="BP48" s="494"/>
      <c r="BQ48" s="494"/>
      <c r="BR48" s="494"/>
      <c r="BS48" s="494"/>
      <c r="BT48" s="583" t="s">
        <v>25868</v>
      </c>
      <c r="BX48" s="494"/>
      <c r="BY48" s="588">
        <v>30324.0</v>
      </c>
      <c r="BZ48" s="588">
        <v>28500.0</v>
      </c>
      <c r="CA48" s="494"/>
      <c r="CB48" s="494"/>
      <c r="CC48" s="587">
        <v>45804.0</v>
      </c>
      <c r="CD48" s="583" t="s">
        <v>25898</v>
      </c>
      <c r="CE48" s="588">
        <v>1027824.0</v>
      </c>
      <c r="CF48" s="588">
        <v>229824.0</v>
      </c>
      <c r="CG48" s="494"/>
      <c r="CH48" s="494"/>
      <c r="CI48" s="494"/>
      <c r="CJ48" s="494"/>
      <c r="CK48" s="494"/>
      <c r="CL48" s="494"/>
      <c r="CM48" s="494"/>
      <c r="CN48" s="494"/>
      <c r="CO48" s="494"/>
      <c r="CP48" s="494"/>
      <c r="CQ48" s="494"/>
      <c r="CR48" s="583" t="s">
        <v>26020</v>
      </c>
      <c r="CU48" s="494"/>
      <c r="CV48" s="494"/>
      <c r="CW48" s="494"/>
      <c r="CX48" s="494"/>
      <c r="CY48" s="494"/>
      <c r="CZ48" s="494"/>
      <c r="DA48" s="494"/>
      <c r="DB48" s="494"/>
      <c r="DC48" s="494"/>
      <c r="DD48" s="583" t="s">
        <v>26021</v>
      </c>
      <c r="DE48" s="494"/>
      <c r="DF48" s="494"/>
      <c r="DG48" s="494"/>
      <c r="DH48" s="494"/>
      <c r="DI48" s="494"/>
      <c r="DJ48" s="494"/>
      <c r="DK48" s="494"/>
      <c r="DL48" s="494"/>
      <c r="DM48" s="494"/>
      <c r="DN48" s="583" t="s">
        <v>26021</v>
      </c>
      <c r="DO48" s="494"/>
      <c r="DP48" s="494"/>
      <c r="DQ48" s="494"/>
      <c r="DR48" s="583" t="s">
        <v>26018</v>
      </c>
      <c r="DS48" s="494"/>
      <c r="DT48" s="494"/>
      <c r="DU48" s="494"/>
      <c r="DV48" s="583" t="s">
        <v>26024</v>
      </c>
      <c r="DY48" s="494"/>
      <c r="DZ48" s="494"/>
      <c r="EA48" s="494"/>
      <c r="EB48" s="494"/>
      <c r="EC48" s="494"/>
      <c r="ED48" s="494"/>
      <c r="EE48" s="494"/>
      <c r="EF48" s="494"/>
      <c r="EG48" s="494"/>
      <c r="EH48" s="494"/>
      <c r="EI48" s="494"/>
      <c r="EJ48" s="494"/>
      <c r="EK48" s="494"/>
      <c r="EL48" s="494"/>
      <c r="EM48" s="494"/>
      <c r="EN48" s="494"/>
      <c r="EO48" s="494"/>
      <c r="EP48" s="494"/>
      <c r="EQ48" s="494"/>
      <c r="ER48" s="494"/>
      <c r="ES48" s="494"/>
      <c r="ET48" s="494"/>
      <c r="EU48" s="494"/>
      <c r="EV48" s="494"/>
      <c r="EW48" s="494"/>
      <c r="EX48" s="494"/>
      <c r="EY48" s="494"/>
      <c r="EZ48" s="494"/>
      <c r="FA48" s="494"/>
      <c r="FB48" s="494"/>
      <c r="FC48" s="494"/>
      <c r="FD48" s="494"/>
      <c r="FE48" s="583" t="s">
        <v>26022</v>
      </c>
      <c r="FG48" s="494"/>
      <c r="FH48" s="494"/>
      <c r="FI48" s="494"/>
      <c r="FJ48" s="494"/>
      <c r="FK48" s="494"/>
      <c r="FL48" s="494"/>
      <c r="FM48" s="494"/>
      <c r="FN48" s="494"/>
      <c r="FO48" s="494"/>
      <c r="FP48" s="494"/>
      <c r="FQ48" s="494"/>
      <c r="FR48" s="494"/>
      <c r="FS48" s="494"/>
      <c r="FT48" s="494"/>
      <c r="FU48" s="494"/>
      <c r="FV48" s="494"/>
      <c r="FW48" s="494"/>
      <c r="FX48" s="494"/>
      <c r="FY48" s="494"/>
      <c r="FZ48" s="494"/>
      <c r="GA48" s="494"/>
      <c r="GB48" s="494"/>
      <c r="GC48" s="494"/>
      <c r="GD48" s="494"/>
      <c r="GE48" s="494"/>
      <c r="GF48" s="494"/>
      <c r="GG48" s="494"/>
      <c r="GH48" s="494"/>
      <c r="GI48" s="494"/>
      <c r="GJ48" s="494"/>
      <c r="GK48" s="494"/>
      <c r="GL48" s="494"/>
      <c r="GM48" s="494"/>
      <c r="GN48" s="494"/>
      <c r="GO48" s="494"/>
      <c r="GP48" s="494"/>
      <c r="GQ48" s="494"/>
      <c r="GR48" s="494"/>
      <c r="GS48" s="494"/>
      <c r="GT48" s="494"/>
      <c r="GU48" s="494"/>
      <c r="GV48" s="494"/>
      <c r="GW48" s="494"/>
      <c r="GX48" s="494"/>
      <c r="GY48" s="494"/>
      <c r="GZ48" s="494"/>
      <c r="HA48" s="494"/>
    </row>
    <row r="49">
      <c r="A49" s="492">
        <v>6368929.0</v>
      </c>
      <c r="B49" s="583" t="s">
        <v>26025</v>
      </c>
      <c r="C49" s="583" t="s">
        <v>399</v>
      </c>
      <c r="D49" s="585">
        <v>45723.788298611114</v>
      </c>
      <c r="E49" s="585">
        <v>45723.78973379629</v>
      </c>
      <c r="F49" s="585">
        <v>45723.790717592594</v>
      </c>
      <c r="H49" s="583" t="s">
        <v>25860</v>
      </c>
      <c r="K49" s="494"/>
      <c r="L49" s="494"/>
      <c r="M49" s="494"/>
      <c r="N49" s="494"/>
      <c r="O49" s="494"/>
      <c r="P49" s="494"/>
      <c r="Q49" s="494"/>
      <c r="R49" s="494"/>
      <c r="S49" s="494"/>
      <c r="T49" s="583" t="s">
        <v>1514</v>
      </c>
      <c r="V49" s="583" t="s">
        <v>26018</v>
      </c>
      <c r="W49" s="584" t="s">
        <v>26019</v>
      </c>
      <c r="X49" s="494"/>
      <c r="Y49" s="494"/>
      <c r="Z49" s="494"/>
      <c r="AA49" s="494"/>
      <c r="AB49" s="494"/>
      <c r="AC49" s="494"/>
      <c r="AD49" s="494"/>
      <c r="AE49" s="494"/>
      <c r="AF49" s="494"/>
      <c r="AG49" s="494"/>
      <c r="AH49" s="494"/>
      <c r="AI49" s="494"/>
      <c r="AJ49" s="494"/>
      <c r="AK49" s="494"/>
      <c r="AL49" s="494"/>
      <c r="AM49" s="494"/>
      <c r="AN49" s="494"/>
      <c r="AO49" s="494"/>
      <c r="AP49" s="494"/>
      <c r="AQ49" s="583" t="s">
        <v>25897</v>
      </c>
      <c r="AR49" s="586">
        <v>45723.0</v>
      </c>
      <c r="AS49" s="588">
        <v>798000.0</v>
      </c>
      <c r="AT49" s="494"/>
      <c r="AU49" s="494"/>
      <c r="AV49" s="494"/>
      <c r="AW49" s="494"/>
      <c r="AX49" s="494"/>
      <c r="AY49" s="494"/>
      <c r="AZ49" s="494"/>
      <c r="BA49" s="494"/>
      <c r="BB49" s="494"/>
      <c r="BC49" s="494"/>
      <c r="BD49" s="494"/>
      <c r="BE49" s="494"/>
      <c r="BF49" s="494"/>
      <c r="BG49" s="494"/>
      <c r="BH49" s="583" t="s">
        <v>25863</v>
      </c>
      <c r="BI49" s="494"/>
      <c r="BJ49" s="494"/>
      <c r="BK49" s="494"/>
      <c r="BL49" s="494"/>
      <c r="BM49" s="494"/>
      <c r="BN49" s="494"/>
      <c r="BO49" s="494"/>
      <c r="BP49" s="494"/>
      <c r="BQ49" s="494"/>
      <c r="BR49" s="494"/>
      <c r="BS49" s="494"/>
      <c r="BT49" s="583" t="s">
        <v>25868</v>
      </c>
      <c r="BX49" s="494"/>
      <c r="BY49" s="588">
        <v>30324.0</v>
      </c>
      <c r="BZ49" s="588">
        <v>28500.0</v>
      </c>
      <c r="CA49" s="494"/>
      <c r="CB49" s="494"/>
      <c r="CC49" s="587">
        <v>45804.0</v>
      </c>
      <c r="CD49" s="583" t="s">
        <v>25898</v>
      </c>
      <c r="CE49" s="588">
        <v>1027824.0</v>
      </c>
      <c r="CF49" s="588">
        <v>229824.0</v>
      </c>
      <c r="CG49" s="494"/>
      <c r="CH49" s="494"/>
      <c r="CI49" s="494"/>
      <c r="CJ49" s="494"/>
      <c r="CK49" s="494"/>
      <c r="CL49" s="494"/>
      <c r="CM49" s="494"/>
      <c r="CN49" s="494"/>
      <c r="CO49" s="494"/>
      <c r="CP49" s="494"/>
      <c r="CQ49" s="494"/>
      <c r="CR49" s="583" t="s">
        <v>26020</v>
      </c>
      <c r="CU49" s="494"/>
      <c r="CV49" s="494"/>
      <c r="CW49" s="494"/>
      <c r="CX49" s="494"/>
      <c r="CY49" s="494"/>
      <c r="CZ49" s="494"/>
      <c r="DA49" s="494"/>
      <c r="DB49" s="494"/>
      <c r="DC49" s="494"/>
      <c r="DD49" s="583" t="s">
        <v>26021</v>
      </c>
      <c r="DE49" s="494"/>
      <c r="DF49" s="494"/>
      <c r="DG49" s="494"/>
      <c r="DH49" s="494"/>
      <c r="DI49" s="494"/>
      <c r="DJ49" s="494"/>
      <c r="DK49" s="494"/>
      <c r="DL49" s="494"/>
      <c r="DM49" s="583" t="s">
        <v>26026</v>
      </c>
      <c r="DN49" s="583" t="s">
        <v>26021</v>
      </c>
      <c r="DO49" s="494"/>
      <c r="DP49" s="494"/>
      <c r="DQ49" s="494"/>
      <c r="DR49" s="583" t="s">
        <v>26018</v>
      </c>
      <c r="DS49" s="494"/>
      <c r="DT49" s="494"/>
      <c r="DU49" s="494"/>
      <c r="DV49" s="583" t="s">
        <v>26024</v>
      </c>
      <c r="DY49" s="494"/>
      <c r="DZ49" s="494"/>
      <c r="EA49" s="494"/>
      <c r="EB49" s="494"/>
      <c r="EC49" s="494"/>
      <c r="ED49" s="494"/>
      <c r="EE49" s="494"/>
      <c r="EF49" s="494"/>
      <c r="EG49" s="494"/>
      <c r="EH49" s="494"/>
      <c r="EI49" s="494"/>
      <c r="EJ49" s="494"/>
      <c r="EK49" s="494"/>
      <c r="EL49" s="494"/>
      <c r="EM49" s="494"/>
      <c r="EN49" s="494"/>
      <c r="EO49" s="494"/>
      <c r="EP49" s="494"/>
      <c r="EQ49" s="494"/>
      <c r="ER49" s="494"/>
      <c r="ES49" s="494"/>
      <c r="ET49" s="494"/>
      <c r="EU49" s="494"/>
      <c r="EV49" s="494"/>
      <c r="EW49" s="494"/>
      <c r="EX49" s="494"/>
      <c r="EY49" s="494"/>
      <c r="EZ49" s="494"/>
      <c r="FA49" s="494"/>
      <c r="FB49" s="494"/>
      <c r="FC49" s="494"/>
      <c r="FD49" s="494"/>
      <c r="FE49" s="583" t="s">
        <v>26022</v>
      </c>
      <c r="FG49" s="494"/>
      <c r="FH49" s="494"/>
      <c r="FI49" s="494"/>
      <c r="FJ49" s="494"/>
      <c r="FK49" s="494"/>
      <c r="FL49" s="494"/>
      <c r="FM49" s="494"/>
      <c r="FN49" s="494"/>
      <c r="FO49" s="494"/>
      <c r="FP49" s="494"/>
      <c r="FQ49" s="494"/>
      <c r="FR49" s="494"/>
      <c r="FS49" s="494"/>
      <c r="FT49" s="494"/>
      <c r="FU49" s="494"/>
      <c r="FV49" s="494"/>
      <c r="FW49" s="494"/>
      <c r="FX49" s="494"/>
      <c r="FY49" s="494"/>
      <c r="FZ49" s="494"/>
      <c r="GA49" s="494"/>
      <c r="GB49" s="494"/>
      <c r="GC49" s="494"/>
      <c r="GD49" s="494"/>
      <c r="GE49" s="494"/>
      <c r="GF49" s="494"/>
      <c r="GG49" s="494"/>
      <c r="GH49" s="494"/>
      <c r="GI49" s="494"/>
      <c r="GJ49" s="494"/>
      <c r="GK49" s="494"/>
      <c r="GL49" s="494"/>
      <c r="GM49" s="494"/>
      <c r="GN49" s="494"/>
      <c r="GO49" s="494"/>
      <c r="GP49" s="494"/>
      <c r="GQ49" s="494"/>
      <c r="GR49" s="494"/>
      <c r="GS49" s="494"/>
      <c r="GT49" s="494"/>
      <c r="GU49" s="494"/>
      <c r="GV49" s="494"/>
      <c r="GW49" s="494"/>
      <c r="GX49" s="494"/>
      <c r="GY49" s="494"/>
      <c r="GZ49" s="494"/>
      <c r="HA49" s="494"/>
    </row>
    <row r="50">
      <c r="A50" s="492">
        <v>6369252.0</v>
      </c>
      <c r="B50" s="583" t="s">
        <v>26027</v>
      </c>
      <c r="C50" s="583" t="s">
        <v>399</v>
      </c>
      <c r="D50" s="585">
        <v>45723.798530092594</v>
      </c>
      <c r="E50" s="585">
        <v>45723.81119212963</v>
      </c>
      <c r="F50" s="585">
        <v>45723.8119212963</v>
      </c>
      <c r="H50" s="583" t="s">
        <v>25860</v>
      </c>
      <c r="K50" s="494"/>
      <c r="L50" s="494"/>
      <c r="M50" s="494"/>
      <c r="N50" s="494"/>
      <c r="O50" s="494"/>
      <c r="P50" s="494"/>
      <c r="Q50" s="494"/>
      <c r="R50" s="494"/>
      <c r="S50" s="494"/>
      <c r="T50" s="494"/>
      <c r="U50" s="494"/>
      <c r="V50" s="583" t="s">
        <v>97</v>
      </c>
      <c r="W50" s="584" t="s">
        <v>1388</v>
      </c>
      <c r="X50" s="494"/>
      <c r="Y50" s="494"/>
      <c r="Z50" s="494"/>
      <c r="AA50" s="494"/>
      <c r="AB50" s="494"/>
      <c r="AC50" s="494"/>
      <c r="AD50" s="494"/>
      <c r="AE50" s="494"/>
      <c r="AF50" s="494"/>
      <c r="AG50" s="494"/>
      <c r="AH50" s="494"/>
      <c r="AI50" s="494"/>
      <c r="AJ50" s="494"/>
      <c r="AK50" s="494"/>
      <c r="AL50" s="494"/>
      <c r="AM50" s="494"/>
      <c r="AN50" s="494"/>
      <c r="AO50" s="494"/>
      <c r="AP50" s="494"/>
      <c r="AQ50" s="494"/>
      <c r="AR50" s="494"/>
      <c r="AS50" s="494"/>
      <c r="AT50" s="494"/>
      <c r="AU50" s="494"/>
      <c r="AV50" s="494"/>
      <c r="AW50" s="494"/>
      <c r="AX50" s="494"/>
      <c r="AY50" s="494"/>
      <c r="AZ50" s="494"/>
      <c r="BA50" s="494"/>
      <c r="BB50" s="494"/>
      <c r="BC50" s="494"/>
      <c r="BD50" s="494"/>
      <c r="BE50" s="494"/>
      <c r="BF50" s="494"/>
      <c r="BG50" s="494"/>
      <c r="BH50" s="583" t="s">
        <v>25863</v>
      </c>
      <c r="BI50" s="494"/>
      <c r="BJ50" s="494"/>
      <c r="BK50" s="494"/>
      <c r="BL50" s="494"/>
      <c r="BM50" s="494"/>
      <c r="BN50" s="494"/>
      <c r="BO50" s="494"/>
      <c r="BP50" s="494"/>
      <c r="BQ50" s="494"/>
      <c r="BR50" s="494"/>
      <c r="BS50" s="494"/>
      <c r="BT50" s="494"/>
      <c r="BU50" s="494"/>
      <c r="BV50" s="494"/>
      <c r="BW50" s="494"/>
      <c r="BX50" s="494"/>
      <c r="BY50" s="494"/>
      <c r="BZ50" s="494"/>
      <c r="CA50" s="494"/>
      <c r="CB50" s="494"/>
      <c r="CC50" s="494"/>
      <c r="CD50" s="494"/>
      <c r="CE50" s="494"/>
      <c r="CF50" s="494"/>
      <c r="CG50" s="494"/>
      <c r="CH50" s="494"/>
      <c r="CI50" s="494"/>
      <c r="CJ50" s="494"/>
      <c r="CK50" s="494"/>
      <c r="CL50" s="494"/>
      <c r="CM50" s="494"/>
      <c r="CN50" s="494"/>
      <c r="CO50" s="494"/>
      <c r="CP50" s="494"/>
      <c r="CQ50" s="494"/>
      <c r="CR50" s="583" t="s">
        <v>26028</v>
      </c>
      <c r="CU50" s="494"/>
      <c r="CV50" s="494"/>
      <c r="CW50" s="494"/>
      <c r="CX50" s="494"/>
      <c r="CY50" s="494"/>
      <c r="CZ50" s="494"/>
      <c r="DA50" s="494"/>
      <c r="DB50" s="494"/>
      <c r="DC50" s="494"/>
      <c r="DD50" s="494"/>
      <c r="DE50" s="494"/>
      <c r="DF50" s="494"/>
      <c r="DG50" s="494"/>
      <c r="DH50" s="494"/>
      <c r="DI50" s="583" t="s">
        <v>26028</v>
      </c>
      <c r="DL50" s="494"/>
      <c r="DM50" s="494"/>
      <c r="DN50" s="583" t="s">
        <v>1387</v>
      </c>
      <c r="DO50" s="494"/>
      <c r="DP50" s="494"/>
      <c r="DQ50" s="494"/>
      <c r="DR50" s="583" t="s">
        <v>97</v>
      </c>
      <c r="DS50" s="494"/>
      <c r="DT50" s="494"/>
      <c r="DU50" s="494"/>
      <c r="DV50" s="494"/>
      <c r="DW50" s="494"/>
      <c r="DX50" s="494"/>
      <c r="DY50" s="494"/>
      <c r="DZ50" s="494"/>
      <c r="EA50" s="494"/>
      <c r="EB50" s="586">
        <v>45723.0</v>
      </c>
      <c r="EC50" s="494"/>
      <c r="ED50" s="494"/>
      <c r="EE50" s="494"/>
      <c r="EF50" s="494"/>
      <c r="EG50" s="494"/>
      <c r="EH50" s="494"/>
      <c r="EI50" s="494"/>
      <c r="EJ50" s="494"/>
      <c r="EK50" s="494"/>
      <c r="EL50" s="494"/>
      <c r="EM50" s="494"/>
      <c r="EN50" s="494"/>
      <c r="EO50" s="494"/>
      <c r="EP50" s="494"/>
      <c r="EQ50" s="494"/>
      <c r="ER50" s="494"/>
      <c r="ES50" s="494"/>
      <c r="ET50" s="494"/>
      <c r="EU50" s="494"/>
      <c r="EV50" s="494"/>
      <c r="EW50" s="494"/>
      <c r="EX50" s="494"/>
      <c r="EY50" s="494"/>
      <c r="EZ50" s="494"/>
      <c r="FA50" s="494"/>
      <c r="FB50" s="494"/>
      <c r="FC50" s="494"/>
      <c r="FD50" s="494"/>
      <c r="FE50" s="583" t="s">
        <v>26029</v>
      </c>
      <c r="FG50" s="494"/>
      <c r="FH50" s="494"/>
      <c r="FI50" s="494"/>
      <c r="FJ50" s="494"/>
      <c r="FK50" s="494"/>
      <c r="FL50" s="494"/>
      <c r="FM50" s="494"/>
      <c r="FN50" s="494"/>
      <c r="FO50" s="494"/>
      <c r="FP50" s="494"/>
      <c r="FQ50" s="494"/>
      <c r="FR50" s="494"/>
      <c r="FS50" s="494"/>
      <c r="FT50" s="494"/>
      <c r="FU50" s="494"/>
      <c r="FV50" s="494"/>
      <c r="FW50" s="494"/>
      <c r="FX50" s="494"/>
      <c r="FY50" s="494"/>
      <c r="FZ50" s="494"/>
      <c r="GA50" s="494"/>
      <c r="GB50" s="494"/>
      <c r="GC50" s="494"/>
      <c r="GD50" s="494"/>
      <c r="GE50" s="494"/>
      <c r="GF50" s="494"/>
      <c r="GG50" s="494"/>
      <c r="GH50" s="494"/>
      <c r="GI50" s="494"/>
      <c r="GJ50" s="494"/>
      <c r="GK50" s="494"/>
      <c r="GL50" s="494"/>
      <c r="GM50" s="494"/>
      <c r="GN50" s="494"/>
      <c r="GO50" s="494"/>
      <c r="GP50" s="494"/>
      <c r="GQ50" s="494"/>
      <c r="GR50" s="494"/>
      <c r="GS50" s="494"/>
      <c r="GT50" s="494"/>
      <c r="GU50" s="494"/>
      <c r="GV50" s="494"/>
      <c r="GW50" s="494"/>
      <c r="GX50" s="494"/>
      <c r="GY50" s="494"/>
      <c r="GZ50" s="494"/>
      <c r="HA50" s="494"/>
    </row>
    <row r="51">
      <c r="A51" s="492">
        <v>6369256.0</v>
      </c>
      <c r="B51" s="583" t="s">
        <v>26030</v>
      </c>
      <c r="C51" s="583" t="s">
        <v>399</v>
      </c>
      <c r="D51" s="585">
        <v>45723.80019675926</v>
      </c>
      <c r="E51" s="585">
        <v>45723.803761574076</v>
      </c>
      <c r="F51" s="585">
        <v>45723.81211805555</v>
      </c>
      <c r="H51" s="583" t="s">
        <v>25860</v>
      </c>
      <c r="K51" s="494"/>
      <c r="L51" s="494"/>
      <c r="M51" s="494"/>
      <c r="N51" s="494"/>
      <c r="O51" s="494"/>
      <c r="P51" s="494"/>
      <c r="Q51" s="494"/>
      <c r="R51" s="494"/>
      <c r="S51" s="494"/>
      <c r="T51" s="583" t="s">
        <v>1514</v>
      </c>
      <c r="V51" s="583" t="s">
        <v>97</v>
      </c>
      <c r="W51" s="584" t="s">
        <v>1388</v>
      </c>
      <c r="X51" s="494"/>
      <c r="Y51" s="494"/>
      <c r="Z51" s="494"/>
      <c r="AA51" s="494"/>
      <c r="AB51" s="494"/>
      <c r="AC51" s="494"/>
      <c r="AD51" s="494"/>
      <c r="AE51" s="494"/>
      <c r="AF51" s="494"/>
      <c r="AG51" s="494"/>
      <c r="AH51" s="494"/>
      <c r="AI51" s="494"/>
      <c r="AJ51" s="494"/>
      <c r="AK51" s="494"/>
      <c r="AL51" s="494"/>
      <c r="AM51" s="494"/>
      <c r="AN51" s="494"/>
      <c r="AO51" s="494"/>
      <c r="AP51" s="494"/>
      <c r="AQ51" s="583" t="s">
        <v>25897</v>
      </c>
      <c r="AR51" s="586">
        <v>45723.0</v>
      </c>
      <c r="AS51" s="492">
        <v>798000.0</v>
      </c>
      <c r="AT51" s="494"/>
      <c r="AU51" s="494"/>
      <c r="AV51" s="494"/>
      <c r="AW51" s="494"/>
      <c r="AX51" s="494"/>
      <c r="AY51" s="494"/>
      <c r="AZ51" s="494"/>
      <c r="BA51" s="494"/>
      <c r="BB51" s="494"/>
      <c r="BC51" s="494"/>
      <c r="BD51" s="494"/>
      <c r="BE51" s="494"/>
      <c r="BF51" s="494"/>
      <c r="BG51" s="494"/>
      <c r="BH51" s="583" t="s">
        <v>25863</v>
      </c>
      <c r="BI51" s="494"/>
      <c r="BJ51" s="494"/>
      <c r="BK51" s="494"/>
      <c r="BL51" s="494"/>
      <c r="BM51" s="494"/>
      <c r="BN51" s="494"/>
      <c r="BO51" s="494"/>
      <c r="BP51" s="494"/>
      <c r="BQ51" s="494"/>
      <c r="BR51" s="494"/>
      <c r="BS51" s="494"/>
      <c r="BT51" s="583" t="s">
        <v>25868</v>
      </c>
      <c r="BX51" s="494"/>
      <c r="BY51" s="492">
        <v>30324.0</v>
      </c>
      <c r="BZ51" s="492">
        <v>28500.0</v>
      </c>
      <c r="CA51" s="494"/>
      <c r="CB51" s="494"/>
      <c r="CC51" s="587">
        <v>45804.0</v>
      </c>
      <c r="CD51" s="583" t="s">
        <v>25898</v>
      </c>
      <c r="CE51" s="492">
        <v>1027824.0</v>
      </c>
      <c r="CF51" s="492">
        <v>229824.0</v>
      </c>
      <c r="CG51" s="494"/>
      <c r="CH51" s="494"/>
      <c r="CI51" s="494"/>
      <c r="CJ51" s="494"/>
      <c r="CK51" s="494"/>
      <c r="CL51" s="494"/>
      <c r="CM51" s="494"/>
      <c r="CN51" s="494"/>
      <c r="CO51" s="494"/>
      <c r="CP51" s="494"/>
      <c r="CQ51" s="494"/>
      <c r="CR51" s="583" t="s">
        <v>26028</v>
      </c>
      <c r="CU51" s="494"/>
      <c r="CV51" s="494"/>
      <c r="CW51" s="494"/>
      <c r="CX51" s="494"/>
      <c r="CY51" s="494"/>
      <c r="CZ51" s="494"/>
      <c r="DA51" s="494"/>
      <c r="DB51" s="494"/>
      <c r="DC51" s="494"/>
      <c r="DD51" s="583" t="s">
        <v>1387</v>
      </c>
      <c r="DE51" s="494"/>
      <c r="DF51" s="494"/>
      <c r="DG51" s="494"/>
      <c r="DH51" s="494"/>
      <c r="DI51" s="494"/>
      <c r="DJ51" s="494"/>
      <c r="DK51" s="494"/>
      <c r="DL51" s="494"/>
      <c r="DM51" s="494"/>
      <c r="DN51" s="583" t="s">
        <v>1387</v>
      </c>
      <c r="DO51" s="494"/>
      <c r="DP51" s="494"/>
      <c r="DQ51" s="494"/>
      <c r="DR51" s="583" t="s">
        <v>97</v>
      </c>
      <c r="DS51" s="494"/>
      <c r="DT51" s="494"/>
      <c r="DU51" s="494"/>
      <c r="DV51" s="583" t="s">
        <v>26031</v>
      </c>
      <c r="DZ51" s="494"/>
      <c r="EA51" s="494"/>
      <c r="EB51" s="494"/>
      <c r="EC51" s="494"/>
      <c r="ED51" s="494"/>
      <c r="EE51" s="494"/>
      <c r="EF51" s="494"/>
      <c r="EG51" s="494"/>
      <c r="EH51" s="494"/>
      <c r="EI51" s="494"/>
      <c r="EJ51" s="494"/>
      <c r="EK51" s="494"/>
      <c r="EL51" s="494"/>
      <c r="EM51" s="494"/>
      <c r="EN51" s="494"/>
      <c r="EO51" s="494"/>
      <c r="EP51" s="494"/>
      <c r="EQ51" s="494"/>
      <c r="ER51" s="494"/>
      <c r="ES51" s="494"/>
      <c r="ET51" s="494"/>
      <c r="EU51" s="494"/>
      <c r="EV51" s="494"/>
      <c r="EW51" s="494"/>
      <c r="EX51" s="494"/>
      <c r="EY51" s="494"/>
      <c r="EZ51" s="494"/>
      <c r="FA51" s="494"/>
      <c r="FB51" s="494"/>
      <c r="FC51" s="494"/>
      <c r="FD51" s="494"/>
      <c r="FE51" s="583" t="s">
        <v>1387</v>
      </c>
      <c r="FF51" s="494"/>
      <c r="FG51" s="494"/>
      <c r="FH51" s="494"/>
      <c r="FI51" s="494"/>
      <c r="FJ51" s="494"/>
      <c r="FK51" s="494"/>
      <c r="FL51" s="494"/>
      <c r="FM51" s="494"/>
      <c r="FN51" s="494"/>
      <c r="FO51" s="494"/>
      <c r="FP51" s="494"/>
      <c r="FQ51" s="494"/>
      <c r="FR51" s="494"/>
      <c r="FS51" s="494"/>
      <c r="FT51" s="494"/>
      <c r="FU51" s="494"/>
      <c r="FV51" s="494"/>
      <c r="FW51" s="494"/>
      <c r="FX51" s="494"/>
      <c r="FY51" s="494"/>
      <c r="FZ51" s="494"/>
      <c r="GA51" s="494"/>
      <c r="GB51" s="494"/>
      <c r="GC51" s="494"/>
      <c r="GD51" s="494"/>
      <c r="GE51" s="494"/>
      <c r="GF51" s="494"/>
      <c r="GG51" s="494"/>
      <c r="GH51" s="494"/>
      <c r="GI51" s="494"/>
      <c r="GJ51" s="494"/>
      <c r="GK51" s="494"/>
      <c r="GL51" s="494"/>
      <c r="GM51" s="494"/>
      <c r="GN51" s="494"/>
      <c r="GO51" s="494"/>
      <c r="GP51" s="494"/>
      <c r="GQ51" s="494"/>
      <c r="GR51" s="494"/>
      <c r="GS51" s="494"/>
      <c r="GT51" s="494"/>
      <c r="GU51" s="494"/>
      <c r="GV51" s="494"/>
      <c r="GW51" s="494"/>
      <c r="GX51" s="494"/>
      <c r="GY51" s="494"/>
      <c r="GZ51" s="494"/>
      <c r="HA51" s="494"/>
    </row>
    <row r="52">
      <c r="A52" s="492">
        <v>6369277.0</v>
      </c>
      <c r="B52" s="583" t="s">
        <v>26032</v>
      </c>
      <c r="C52" s="583" t="s">
        <v>399</v>
      </c>
      <c r="D52" s="585">
        <v>45723.80200231481</v>
      </c>
      <c r="E52" s="585">
        <v>45723.80631944445</v>
      </c>
      <c r="F52" s="585">
        <v>45723.81232638889</v>
      </c>
      <c r="H52" s="583" t="s">
        <v>25860</v>
      </c>
      <c r="K52" s="494"/>
      <c r="L52" s="494"/>
      <c r="M52" s="494"/>
      <c r="N52" s="494"/>
      <c r="O52" s="494"/>
      <c r="P52" s="494"/>
      <c r="Q52" s="494"/>
      <c r="R52" s="494"/>
      <c r="S52" s="494"/>
      <c r="T52" s="583" t="s">
        <v>1514</v>
      </c>
      <c r="V52" s="583" t="s">
        <v>97</v>
      </c>
      <c r="W52" s="584" t="s">
        <v>1388</v>
      </c>
      <c r="X52" s="494"/>
      <c r="Y52" s="494"/>
      <c r="Z52" s="494"/>
      <c r="AA52" s="494"/>
      <c r="AB52" s="494"/>
      <c r="AC52" s="494"/>
      <c r="AD52" s="494"/>
      <c r="AE52" s="494"/>
      <c r="AF52" s="494"/>
      <c r="AG52" s="494"/>
      <c r="AH52" s="494"/>
      <c r="AI52" s="494"/>
      <c r="AJ52" s="494"/>
      <c r="AK52" s="494"/>
      <c r="AL52" s="494"/>
      <c r="AM52" s="494"/>
      <c r="AN52" s="494"/>
      <c r="AO52" s="494"/>
      <c r="AP52" s="494"/>
      <c r="AQ52" s="583" t="s">
        <v>25897</v>
      </c>
      <c r="AR52" s="586">
        <v>45723.0</v>
      </c>
      <c r="AS52" s="492">
        <v>798000.0</v>
      </c>
      <c r="AT52" s="494"/>
      <c r="AU52" s="494"/>
      <c r="AV52" s="494"/>
      <c r="AW52" s="494"/>
      <c r="AX52" s="494"/>
      <c r="AY52" s="494"/>
      <c r="AZ52" s="494"/>
      <c r="BA52" s="494"/>
      <c r="BB52" s="494"/>
      <c r="BC52" s="494"/>
      <c r="BD52" s="494"/>
      <c r="BE52" s="494"/>
      <c r="BF52" s="494"/>
      <c r="BG52" s="494"/>
      <c r="BH52" s="583" t="s">
        <v>25863</v>
      </c>
      <c r="BI52" s="494"/>
      <c r="BJ52" s="494"/>
      <c r="BK52" s="494"/>
      <c r="BL52" s="494"/>
      <c r="BM52" s="494"/>
      <c r="BN52" s="494"/>
      <c r="BO52" s="494"/>
      <c r="BP52" s="494"/>
      <c r="BQ52" s="494"/>
      <c r="BR52" s="494"/>
      <c r="BS52" s="494"/>
      <c r="BT52" s="583" t="s">
        <v>25868</v>
      </c>
      <c r="BX52" s="494"/>
      <c r="BY52" s="492">
        <v>30324.0</v>
      </c>
      <c r="BZ52" s="492">
        <v>28500.0</v>
      </c>
      <c r="CA52" s="494"/>
      <c r="CB52" s="494"/>
      <c r="CC52" s="587">
        <v>45804.0</v>
      </c>
      <c r="CD52" s="583" t="s">
        <v>25898</v>
      </c>
      <c r="CE52" s="492">
        <v>1027824.0</v>
      </c>
      <c r="CF52" s="492">
        <v>229824.0</v>
      </c>
      <c r="CG52" s="494"/>
      <c r="CH52" s="494"/>
      <c r="CI52" s="494"/>
      <c r="CJ52" s="494"/>
      <c r="CK52" s="494"/>
      <c r="CL52" s="494"/>
      <c r="CM52" s="494"/>
      <c r="CN52" s="494"/>
      <c r="CO52" s="494"/>
      <c r="CP52" s="494"/>
      <c r="CQ52" s="494"/>
      <c r="CR52" s="583" t="s">
        <v>26028</v>
      </c>
      <c r="CU52" s="494"/>
      <c r="CV52" s="494"/>
      <c r="CW52" s="494"/>
      <c r="CX52" s="494"/>
      <c r="CY52" s="494"/>
      <c r="CZ52" s="494"/>
      <c r="DA52" s="494"/>
      <c r="DB52" s="494"/>
      <c r="DC52" s="494"/>
      <c r="DD52" s="583" t="s">
        <v>1387</v>
      </c>
      <c r="DE52" s="494"/>
      <c r="DF52" s="494"/>
      <c r="DG52" s="494"/>
      <c r="DH52" s="494"/>
      <c r="DI52" s="494"/>
      <c r="DJ52" s="494"/>
      <c r="DK52" s="494"/>
      <c r="DL52" s="494"/>
      <c r="DM52" s="583" t="s">
        <v>26033</v>
      </c>
      <c r="DN52" s="583" t="s">
        <v>1387</v>
      </c>
      <c r="DO52" s="494"/>
      <c r="DP52" s="494"/>
      <c r="DQ52" s="494"/>
      <c r="DR52" s="583" t="s">
        <v>97</v>
      </c>
      <c r="DS52" s="494"/>
      <c r="DT52" s="494"/>
      <c r="DU52" s="494"/>
      <c r="DV52" s="583" t="s">
        <v>26031</v>
      </c>
      <c r="DZ52" s="494"/>
      <c r="EA52" s="494"/>
      <c r="EB52" s="494"/>
      <c r="EC52" s="494"/>
      <c r="ED52" s="494"/>
      <c r="EE52" s="494"/>
      <c r="EF52" s="494"/>
      <c r="EG52" s="494"/>
      <c r="EH52" s="494"/>
      <c r="EI52" s="494"/>
      <c r="EJ52" s="494"/>
      <c r="EK52" s="494"/>
      <c r="EL52" s="494"/>
      <c r="EM52" s="494"/>
      <c r="EN52" s="494"/>
      <c r="EO52" s="494"/>
      <c r="EP52" s="494"/>
      <c r="EQ52" s="494"/>
      <c r="ER52" s="494"/>
      <c r="ES52" s="494"/>
      <c r="ET52" s="494"/>
      <c r="EU52" s="494"/>
      <c r="EV52" s="494"/>
      <c r="EW52" s="494"/>
      <c r="EX52" s="494"/>
      <c r="EY52" s="494"/>
      <c r="EZ52" s="494"/>
      <c r="FA52" s="494"/>
      <c r="FB52" s="494"/>
      <c r="FC52" s="494"/>
      <c r="FD52" s="494"/>
      <c r="FE52" s="583" t="s">
        <v>26029</v>
      </c>
      <c r="FG52" s="494"/>
      <c r="FH52" s="494"/>
      <c r="FI52" s="494"/>
      <c r="FJ52" s="494"/>
      <c r="FK52" s="494"/>
      <c r="FL52" s="494"/>
      <c r="FM52" s="494"/>
      <c r="FN52" s="494"/>
      <c r="FO52" s="494"/>
      <c r="FP52" s="494"/>
      <c r="FQ52" s="494"/>
      <c r="FR52" s="494"/>
      <c r="FS52" s="494"/>
      <c r="FT52" s="494"/>
      <c r="FU52" s="494"/>
      <c r="FV52" s="494"/>
      <c r="FW52" s="494"/>
      <c r="FX52" s="494"/>
      <c r="FY52" s="494"/>
      <c r="FZ52" s="494"/>
      <c r="GA52" s="494"/>
      <c r="GB52" s="494"/>
      <c r="GC52" s="494"/>
      <c r="GD52" s="494"/>
      <c r="GE52" s="494"/>
      <c r="GF52" s="494"/>
      <c r="GG52" s="494"/>
      <c r="GH52" s="494"/>
      <c r="GI52" s="494"/>
      <c r="GJ52" s="494"/>
      <c r="GK52" s="494"/>
      <c r="GL52" s="494"/>
      <c r="GM52" s="494"/>
      <c r="GN52" s="494"/>
      <c r="GO52" s="494"/>
      <c r="GP52" s="494"/>
      <c r="GQ52" s="494"/>
      <c r="GR52" s="494"/>
      <c r="GS52" s="494"/>
      <c r="GT52" s="494"/>
      <c r="GU52" s="494"/>
      <c r="GV52" s="494"/>
      <c r="GW52" s="494"/>
      <c r="GX52" s="494"/>
      <c r="GY52" s="494"/>
      <c r="GZ52" s="494"/>
      <c r="HA52" s="494"/>
    </row>
    <row r="53">
      <c r="A53" s="492">
        <v>6371353.0</v>
      </c>
      <c r="B53" s="583" t="s">
        <v>26034</v>
      </c>
      <c r="C53" s="583" t="s">
        <v>399</v>
      </c>
      <c r="D53" s="585">
        <v>45724.51719907407</v>
      </c>
      <c r="E53" s="585">
        <v>45724.52099537037</v>
      </c>
      <c r="F53" s="585">
        <v>45724.52675925926</v>
      </c>
      <c r="H53" s="583" t="s">
        <v>25860</v>
      </c>
      <c r="K53" s="494"/>
      <c r="L53" s="494"/>
      <c r="M53" s="494"/>
      <c r="N53" s="494"/>
      <c r="O53" s="494"/>
      <c r="P53" s="494"/>
      <c r="Q53" s="494"/>
      <c r="R53" s="494"/>
      <c r="S53" s="494"/>
      <c r="T53" s="494"/>
      <c r="U53" s="494"/>
      <c r="V53" s="583" t="s">
        <v>25928</v>
      </c>
      <c r="W53" s="584" t="s">
        <v>26035</v>
      </c>
      <c r="X53" s="494"/>
      <c r="Y53" s="494"/>
      <c r="Z53" s="494"/>
      <c r="AA53" s="494"/>
      <c r="AB53" s="494"/>
      <c r="AC53" s="494"/>
      <c r="AD53" s="494"/>
      <c r="AE53" s="494"/>
      <c r="AF53" s="494"/>
      <c r="AG53" s="494"/>
      <c r="AH53" s="494"/>
      <c r="AI53" s="494"/>
      <c r="AJ53" s="494"/>
      <c r="AK53" s="494"/>
      <c r="AL53" s="494"/>
      <c r="AM53" s="494"/>
      <c r="AN53" s="494"/>
      <c r="AO53" s="494"/>
      <c r="AP53" s="494"/>
      <c r="AQ53" s="494"/>
      <c r="AR53" s="494"/>
      <c r="AS53" s="494"/>
      <c r="AT53" s="494"/>
      <c r="AU53" s="494"/>
      <c r="AV53" s="494"/>
      <c r="AW53" s="494"/>
      <c r="AX53" s="494"/>
      <c r="AY53" s="494"/>
      <c r="AZ53" s="494"/>
      <c r="BA53" s="494"/>
      <c r="BB53" s="494"/>
      <c r="BC53" s="494"/>
      <c r="BD53" s="494"/>
      <c r="BE53" s="494"/>
      <c r="BF53" s="494"/>
      <c r="BG53" s="494"/>
      <c r="BH53" s="583" t="s">
        <v>25863</v>
      </c>
      <c r="BI53" s="494"/>
      <c r="BJ53" s="494"/>
      <c r="BK53" s="494"/>
      <c r="BL53" s="494"/>
      <c r="BM53" s="494"/>
      <c r="BN53" s="494"/>
      <c r="BO53" s="494"/>
      <c r="BP53" s="494"/>
      <c r="BQ53" s="494"/>
      <c r="BR53" s="494"/>
      <c r="BS53" s="494"/>
      <c r="BT53" s="494"/>
      <c r="BU53" s="494"/>
      <c r="BV53" s="494"/>
      <c r="BW53" s="494"/>
      <c r="BX53" s="494"/>
      <c r="BY53" s="494"/>
      <c r="BZ53" s="494"/>
      <c r="CA53" s="494"/>
      <c r="CB53" s="494"/>
      <c r="CC53" s="494"/>
      <c r="CD53" s="494"/>
      <c r="CE53" s="494"/>
      <c r="CF53" s="494"/>
      <c r="CG53" s="494"/>
      <c r="CH53" s="494"/>
      <c r="CI53" s="494"/>
      <c r="CJ53" s="494"/>
      <c r="CK53" s="494"/>
      <c r="CL53" s="494"/>
      <c r="CM53" s="494"/>
      <c r="CN53" s="494"/>
      <c r="CO53" s="494"/>
      <c r="CP53" s="494"/>
      <c r="CQ53" s="494"/>
      <c r="CR53" s="583" t="s">
        <v>26036</v>
      </c>
      <c r="CU53" s="494"/>
      <c r="CV53" s="494"/>
      <c r="CW53" s="494"/>
      <c r="CX53" s="494"/>
      <c r="CY53" s="494"/>
      <c r="CZ53" s="494"/>
      <c r="DA53" s="494"/>
      <c r="DB53" s="494"/>
      <c r="DC53" s="494"/>
      <c r="DD53" s="494"/>
      <c r="DE53" s="494"/>
      <c r="DF53" s="494"/>
      <c r="DG53" s="494"/>
      <c r="DH53" s="494"/>
      <c r="DI53" s="583" t="s">
        <v>26036</v>
      </c>
      <c r="DL53" s="494"/>
      <c r="DM53" s="494"/>
      <c r="DN53" s="583" t="s">
        <v>26037</v>
      </c>
      <c r="DP53" s="494"/>
      <c r="DQ53" s="494"/>
      <c r="DR53" s="583" t="s">
        <v>25928</v>
      </c>
      <c r="DS53" s="494"/>
      <c r="DT53" s="494"/>
      <c r="DU53" s="494"/>
      <c r="DV53" s="494"/>
      <c r="DW53" s="494"/>
      <c r="DX53" s="494"/>
      <c r="DY53" s="494"/>
      <c r="DZ53" s="494"/>
      <c r="EA53" s="494"/>
      <c r="EB53" s="586">
        <v>45724.0</v>
      </c>
      <c r="EC53" s="494"/>
      <c r="ED53" s="494"/>
      <c r="EE53" s="494"/>
      <c r="EF53" s="494"/>
      <c r="EG53" s="494"/>
      <c r="EH53" s="494"/>
      <c r="EI53" s="494"/>
      <c r="EJ53" s="494"/>
      <c r="EK53" s="494"/>
      <c r="EL53" s="494"/>
      <c r="EM53" s="494"/>
      <c r="EN53" s="494"/>
      <c r="EO53" s="494"/>
      <c r="EP53" s="494"/>
      <c r="EQ53" s="494"/>
      <c r="ER53" s="494"/>
      <c r="ES53" s="494"/>
      <c r="ET53" s="494"/>
      <c r="EU53" s="494"/>
      <c r="EV53" s="494"/>
      <c r="EW53" s="494"/>
      <c r="EX53" s="494"/>
      <c r="EY53" s="494"/>
      <c r="EZ53" s="494"/>
      <c r="FA53" s="494"/>
      <c r="FB53" s="494"/>
      <c r="FC53" s="494"/>
      <c r="FD53" s="494"/>
      <c r="FE53" s="583" t="s">
        <v>26038</v>
      </c>
      <c r="FG53" s="494"/>
      <c r="FH53" s="494"/>
      <c r="FI53" s="494"/>
      <c r="FJ53" s="494"/>
      <c r="FK53" s="494"/>
      <c r="FL53" s="494"/>
      <c r="FM53" s="494"/>
      <c r="FN53" s="494"/>
      <c r="FO53" s="494"/>
      <c r="FP53" s="494"/>
      <c r="FQ53" s="494"/>
      <c r="FR53" s="494"/>
      <c r="FS53" s="494"/>
      <c r="FT53" s="494"/>
      <c r="FU53" s="494"/>
      <c r="FV53" s="494"/>
      <c r="FW53" s="494"/>
      <c r="FX53" s="494"/>
      <c r="FY53" s="494"/>
      <c r="FZ53" s="494"/>
      <c r="GA53" s="494"/>
      <c r="GB53" s="494"/>
      <c r="GC53" s="494"/>
      <c r="GD53" s="494"/>
      <c r="GE53" s="494"/>
      <c r="GF53" s="494"/>
      <c r="GG53" s="494"/>
      <c r="GH53" s="494"/>
      <c r="GI53" s="494"/>
      <c r="GJ53" s="494"/>
      <c r="GK53" s="494"/>
      <c r="GL53" s="494"/>
      <c r="GM53" s="494"/>
      <c r="GN53" s="494"/>
      <c r="GO53" s="494"/>
      <c r="GP53" s="494"/>
      <c r="GQ53" s="494"/>
      <c r="GR53" s="494"/>
      <c r="GS53" s="494"/>
      <c r="GT53" s="494"/>
      <c r="GU53" s="494"/>
      <c r="GV53" s="494"/>
      <c r="GW53" s="494"/>
      <c r="GX53" s="494"/>
      <c r="GY53" s="494"/>
      <c r="GZ53" s="494"/>
      <c r="HA53" s="494"/>
    </row>
    <row r="54">
      <c r="A54" s="492">
        <v>6371357.0</v>
      </c>
      <c r="B54" s="583" t="s">
        <v>26039</v>
      </c>
      <c r="C54" s="583" t="s">
        <v>399</v>
      </c>
      <c r="D54" s="585">
        <v>45724.5234837963</v>
      </c>
      <c r="E54" s="585">
        <v>45724.52407407408</v>
      </c>
      <c r="F54" s="585">
        <v>45724.52686342593</v>
      </c>
      <c r="H54" s="583" t="s">
        <v>25860</v>
      </c>
      <c r="K54" s="494"/>
      <c r="L54" s="494"/>
      <c r="M54" s="494"/>
      <c r="N54" s="494"/>
      <c r="O54" s="494"/>
      <c r="P54" s="494"/>
      <c r="Q54" s="494"/>
      <c r="R54" s="494"/>
      <c r="S54" s="494"/>
      <c r="T54" s="583" t="s">
        <v>25934</v>
      </c>
      <c r="V54" s="583" t="s">
        <v>25928</v>
      </c>
      <c r="W54" s="584" t="s">
        <v>26035</v>
      </c>
      <c r="X54" s="494"/>
      <c r="Y54" s="494"/>
      <c r="Z54" s="494"/>
      <c r="AA54" s="494"/>
      <c r="AB54" s="494"/>
      <c r="AC54" s="494"/>
      <c r="AD54" s="494"/>
      <c r="AE54" s="494"/>
      <c r="AF54" s="494"/>
      <c r="AG54" s="494"/>
      <c r="AH54" s="494"/>
      <c r="AI54" s="494"/>
      <c r="AJ54" s="494"/>
      <c r="AK54" s="494"/>
      <c r="AL54" s="494"/>
      <c r="AM54" s="494"/>
      <c r="AN54" s="494"/>
      <c r="AO54" s="494"/>
      <c r="AP54" s="494"/>
      <c r="AQ54" s="494"/>
      <c r="AR54" s="586">
        <v>45724.0</v>
      </c>
      <c r="AS54" s="492">
        <v>798000.0</v>
      </c>
      <c r="AT54" s="494"/>
      <c r="AU54" s="494"/>
      <c r="AV54" s="494"/>
      <c r="AW54" s="494"/>
      <c r="AX54" s="494"/>
      <c r="AY54" s="494"/>
      <c r="AZ54" s="494"/>
      <c r="BA54" s="494"/>
      <c r="BB54" s="494"/>
      <c r="BC54" s="494"/>
      <c r="BD54" s="494"/>
      <c r="BE54" s="494"/>
      <c r="BF54" s="494"/>
      <c r="BG54" s="494"/>
      <c r="BH54" s="583" t="s">
        <v>25863</v>
      </c>
      <c r="BI54" s="494"/>
      <c r="BJ54" s="494"/>
      <c r="BK54" s="494"/>
      <c r="BL54" s="494"/>
      <c r="BM54" s="494"/>
      <c r="BN54" s="494"/>
      <c r="BO54" s="494"/>
      <c r="BP54" s="492">
        <v>798000.0</v>
      </c>
      <c r="BQ54" s="494"/>
      <c r="BR54" s="494"/>
      <c r="BS54" s="494"/>
      <c r="BT54" s="494"/>
      <c r="BU54" s="494"/>
      <c r="BV54" s="494"/>
      <c r="BW54" s="494"/>
      <c r="BX54" s="494"/>
      <c r="BY54" s="494"/>
      <c r="BZ54" s="494"/>
      <c r="CA54" s="494"/>
      <c r="CB54" s="587">
        <v>45724.0</v>
      </c>
      <c r="CC54" s="494"/>
      <c r="CD54" s="494"/>
      <c r="CE54" s="492">
        <v>798000.0</v>
      </c>
      <c r="CF54" s="492">
        <v>0.0</v>
      </c>
      <c r="CG54" s="494"/>
      <c r="CH54" s="494"/>
      <c r="CI54" s="494"/>
      <c r="CJ54" s="494"/>
      <c r="CK54" s="494"/>
      <c r="CL54" s="494"/>
      <c r="CM54" s="494"/>
      <c r="CN54" s="494"/>
      <c r="CO54" s="494"/>
      <c r="CP54" s="494"/>
      <c r="CQ54" s="494"/>
      <c r="CR54" s="583" t="s">
        <v>26036</v>
      </c>
      <c r="CU54" s="494"/>
      <c r="CV54" s="494"/>
      <c r="CW54" s="494"/>
      <c r="CX54" s="494"/>
      <c r="CY54" s="494"/>
      <c r="CZ54" s="494"/>
      <c r="DA54" s="494"/>
      <c r="DB54" s="494"/>
      <c r="DC54" s="494"/>
      <c r="DD54" s="583" t="s">
        <v>26040</v>
      </c>
      <c r="DE54" s="494"/>
      <c r="DF54" s="494"/>
      <c r="DG54" s="494"/>
      <c r="DH54" s="494"/>
      <c r="DI54" s="494"/>
      <c r="DJ54" s="494"/>
      <c r="DK54" s="494"/>
      <c r="DL54" s="494"/>
      <c r="DM54" s="494"/>
      <c r="DN54" s="583" t="s">
        <v>26037</v>
      </c>
      <c r="DP54" s="494"/>
      <c r="DQ54" s="494"/>
      <c r="DR54" s="583" t="s">
        <v>25928</v>
      </c>
      <c r="DS54" s="494"/>
      <c r="DT54" s="494"/>
      <c r="DU54" s="494"/>
      <c r="DV54" s="583" t="s">
        <v>26041</v>
      </c>
      <c r="DY54" s="494"/>
      <c r="DZ54" s="494"/>
      <c r="EA54" s="494"/>
      <c r="EB54" s="494"/>
      <c r="EC54" s="494"/>
      <c r="ED54" s="494"/>
      <c r="EE54" s="494"/>
      <c r="EF54" s="494"/>
      <c r="EG54" s="494"/>
      <c r="EH54" s="494"/>
      <c r="EI54" s="494"/>
      <c r="EJ54" s="494"/>
      <c r="EK54" s="494"/>
      <c r="EL54" s="494"/>
      <c r="EM54" s="494"/>
      <c r="EN54" s="494"/>
      <c r="EO54" s="494"/>
      <c r="EP54" s="494"/>
      <c r="EQ54" s="494"/>
      <c r="ER54" s="494"/>
      <c r="ES54" s="494"/>
      <c r="ET54" s="494"/>
      <c r="EU54" s="494"/>
      <c r="EV54" s="494"/>
      <c r="EW54" s="494"/>
      <c r="EX54" s="494"/>
      <c r="EY54" s="494"/>
      <c r="EZ54" s="494"/>
      <c r="FA54" s="494"/>
      <c r="FB54" s="494"/>
      <c r="FC54" s="494"/>
      <c r="FD54" s="494"/>
      <c r="FE54" s="583" t="s">
        <v>26042</v>
      </c>
      <c r="FG54" s="494"/>
      <c r="FH54" s="494"/>
      <c r="FI54" s="494"/>
      <c r="FJ54" s="494"/>
      <c r="FK54" s="494"/>
      <c r="FL54" s="494"/>
      <c r="FM54" s="494"/>
      <c r="FN54" s="494"/>
      <c r="FO54" s="494"/>
      <c r="FP54" s="494"/>
      <c r="FQ54" s="494"/>
      <c r="FR54" s="494"/>
      <c r="FS54" s="494"/>
      <c r="FT54" s="494"/>
      <c r="FU54" s="494"/>
      <c r="FV54" s="494"/>
      <c r="FW54" s="494"/>
      <c r="FX54" s="494"/>
      <c r="FY54" s="494"/>
      <c r="FZ54" s="494"/>
      <c r="GA54" s="494"/>
      <c r="GB54" s="494"/>
      <c r="GC54" s="494"/>
      <c r="GD54" s="494"/>
      <c r="GE54" s="494"/>
      <c r="GF54" s="494"/>
      <c r="GG54" s="494"/>
      <c r="GH54" s="494"/>
      <c r="GI54" s="494"/>
      <c r="GJ54" s="494"/>
      <c r="GK54" s="494"/>
      <c r="GL54" s="494"/>
      <c r="GM54" s="494"/>
      <c r="GN54" s="494"/>
      <c r="GO54" s="494"/>
      <c r="GP54" s="494"/>
      <c r="GQ54" s="494"/>
      <c r="GR54" s="494"/>
      <c r="GS54" s="494"/>
      <c r="GT54" s="494"/>
      <c r="GU54" s="494"/>
      <c r="GV54" s="494"/>
      <c r="GW54" s="494"/>
      <c r="GX54" s="494"/>
      <c r="GY54" s="494"/>
      <c r="GZ54" s="494"/>
      <c r="HA54" s="494"/>
    </row>
    <row r="55">
      <c r="A55" s="492">
        <v>6371370.0</v>
      </c>
      <c r="B55" s="583" t="s">
        <v>26043</v>
      </c>
      <c r="C55" s="583" t="s">
        <v>399</v>
      </c>
      <c r="D55" s="585">
        <v>45724.5255787037</v>
      </c>
      <c r="E55" s="585">
        <v>45724.52648148148</v>
      </c>
      <c r="F55" s="585">
        <v>45724.52695601852</v>
      </c>
      <c r="H55" s="583" t="s">
        <v>25860</v>
      </c>
      <c r="K55" s="494"/>
      <c r="L55" s="494"/>
      <c r="M55" s="494"/>
      <c r="N55" s="494"/>
      <c r="O55" s="494"/>
      <c r="P55" s="494"/>
      <c r="Q55" s="494"/>
      <c r="R55" s="494"/>
      <c r="S55" s="494"/>
      <c r="T55" s="583" t="s">
        <v>25934</v>
      </c>
      <c r="V55" s="583" t="s">
        <v>25928</v>
      </c>
      <c r="W55" s="584" t="s">
        <v>26035</v>
      </c>
      <c r="X55" s="494"/>
      <c r="Y55" s="494"/>
      <c r="Z55" s="494"/>
      <c r="AA55" s="494"/>
      <c r="AB55" s="494"/>
      <c r="AC55" s="494"/>
      <c r="AD55" s="494"/>
      <c r="AE55" s="494"/>
      <c r="AF55" s="494"/>
      <c r="AG55" s="494"/>
      <c r="AH55" s="494"/>
      <c r="AI55" s="494"/>
      <c r="AJ55" s="494"/>
      <c r="AK55" s="494"/>
      <c r="AL55" s="494"/>
      <c r="AM55" s="494"/>
      <c r="AN55" s="494"/>
      <c r="AO55" s="494"/>
      <c r="AP55" s="494"/>
      <c r="AQ55" s="494"/>
      <c r="AR55" s="586">
        <v>45724.0</v>
      </c>
      <c r="AS55" s="492">
        <v>798000.0</v>
      </c>
      <c r="AT55" s="494"/>
      <c r="AU55" s="494"/>
      <c r="AV55" s="494"/>
      <c r="AW55" s="494"/>
      <c r="AX55" s="494"/>
      <c r="AY55" s="494"/>
      <c r="AZ55" s="494"/>
      <c r="BA55" s="494"/>
      <c r="BB55" s="494"/>
      <c r="BC55" s="494"/>
      <c r="BD55" s="494"/>
      <c r="BE55" s="494"/>
      <c r="BF55" s="494"/>
      <c r="BG55" s="494"/>
      <c r="BH55" s="583" t="s">
        <v>25863</v>
      </c>
      <c r="BI55" s="494"/>
      <c r="BJ55" s="494"/>
      <c r="BK55" s="494"/>
      <c r="BL55" s="494"/>
      <c r="BM55" s="494"/>
      <c r="BN55" s="494"/>
      <c r="BO55" s="494"/>
      <c r="BP55" s="492">
        <v>798000.0</v>
      </c>
      <c r="BQ55" s="494"/>
      <c r="BR55" s="494"/>
      <c r="BS55" s="494"/>
      <c r="BT55" s="494"/>
      <c r="BU55" s="494"/>
      <c r="BV55" s="494"/>
      <c r="BW55" s="494"/>
      <c r="BX55" s="494"/>
      <c r="BY55" s="494"/>
      <c r="BZ55" s="494"/>
      <c r="CA55" s="494"/>
      <c r="CB55" s="587">
        <v>45724.0</v>
      </c>
      <c r="CC55" s="494"/>
      <c r="CD55" s="494"/>
      <c r="CE55" s="492">
        <v>798000.0</v>
      </c>
      <c r="CF55" s="492">
        <v>0.0</v>
      </c>
      <c r="CG55" s="494"/>
      <c r="CH55" s="494"/>
      <c r="CI55" s="494"/>
      <c r="CJ55" s="494"/>
      <c r="CK55" s="494"/>
      <c r="CL55" s="494"/>
      <c r="CM55" s="494"/>
      <c r="CN55" s="494"/>
      <c r="CO55" s="494"/>
      <c r="CP55" s="494"/>
      <c r="CQ55" s="494"/>
      <c r="CR55" s="583" t="s">
        <v>26036</v>
      </c>
      <c r="CU55" s="494"/>
      <c r="CV55" s="494"/>
      <c r="CW55" s="494"/>
      <c r="CX55" s="494"/>
      <c r="CY55" s="494"/>
      <c r="CZ55" s="494"/>
      <c r="DA55" s="494"/>
      <c r="DB55" s="494"/>
      <c r="DC55" s="494"/>
      <c r="DD55" s="583" t="s">
        <v>26040</v>
      </c>
      <c r="DE55" s="494"/>
      <c r="DF55" s="494"/>
      <c r="DG55" s="494"/>
      <c r="DH55" s="494"/>
      <c r="DI55" s="494"/>
      <c r="DJ55" s="494"/>
      <c r="DK55" s="494"/>
      <c r="DL55" s="494"/>
      <c r="DM55" s="583" t="s">
        <v>26044</v>
      </c>
      <c r="DN55" s="583" t="s">
        <v>26037</v>
      </c>
      <c r="DP55" s="494"/>
      <c r="DQ55" s="494"/>
      <c r="DR55" s="583" t="s">
        <v>25928</v>
      </c>
      <c r="DS55" s="494"/>
      <c r="DT55" s="494"/>
      <c r="DU55" s="494"/>
      <c r="DV55" s="583" t="s">
        <v>26041</v>
      </c>
      <c r="DY55" s="494"/>
      <c r="DZ55" s="494"/>
      <c r="EA55" s="494"/>
      <c r="EB55" s="494"/>
      <c r="EC55" s="494"/>
      <c r="ED55" s="494"/>
      <c r="EE55" s="494"/>
      <c r="EF55" s="494"/>
      <c r="EG55" s="494"/>
      <c r="EH55" s="494"/>
      <c r="EI55" s="494"/>
      <c r="EJ55" s="494"/>
      <c r="EK55" s="494"/>
      <c r="EL55" s="494"/>
      <c r="EM55" s="494"/>
      <c r="EN55" s="494"/>
      <c r="EO55" s="494"/>
      <c r="EP55" s="494"/>
      <c r="EQ55" s="494"/>
      <c r="ER55" s="494"/>
      <c r="ES55" s="494"/>
      <c r="ET55" s="494"/>
      <c r="EU55" s="494"/>
      <c r="EV55" s="494"/>
      <c r="EW55" s="494"/>
      <c r="EX55" s="494"/>
      <c r="EY55" s="494"/>
      <c r="EZ55" s="494"/>
      <c r="FA55" s="494"/>
      <c r="FB55" s="494"/>
      <c r="FC55" s="494"/>
      <c r="FD55" s="494"/>
      <c r="FE55" s="583" t="s">
        <v>26042</v>
      </c>
      <c r="FG55" s="494"/>
      <c r="FH55" s="494"/>
      <c r="FI55" s="494"/>
      <c r="FJ55" s="494"/>
      <c r="FK55" s="494"/>
      <c r="FL55" s="494"/>
      <c r="FM55" s="494"/>
      <c r="FN55" s="494"/>
      <c r="FO55" s="494"/>
      <c r="FP55" s="494"/>
      <c r="FQ55" s="494"/>
      <c r="FR55" s="494"/>
      <c r="FS55" s="494"/>
      <c r="FT55" s="494"/>
      <c r="FU55" s="494"/>
      <c r="FV55" s="494"/>
      <c r="FW55" s="494"/>
      <c r="FX55" s="494"/>
      <c r="FY55" s="494"/>
      <c r="FZ55" s="494"/>
      <c r="GA55" s="494"/>
      <c r="GB55" s="494"/>
      <c r="GC55" s="494"/>
      <c r="GD55" s="494"/>
      <c r="GE55" s="494"/>
      <c r="GF55" s="494"/>
      <c r="GG55" s="494"/>
      <c r="GH55" s="494"/>
      <c r="GI55" s="494"/>
      <c r="GJ55" s="494"/>
      <c r="GK55" s="494"/>
      <c r="GL55" s="494"/>
      <c r="GM55" s="494"/>
      <c r="GN55" s="494"/>
      <c r="GO55" s="494"/>
      <c r="GP55" s="494"/>
      <c r="GQ55" s="494"/>
      <c r="GR55" s="494"/>
      <c r="GS55" s="494"/>
      <c r="GT55" s="494"/>
      <c r="GU55" s="494"/>
      <c r="GV55" s="494"/>
      <c r="GW55" s="494"/>
      <c r="GX55" s="494"/>
      <c r="GY55" s="494"/>
      <c r="GZ55" s="494"/>
      <c r="HA55" s="494"/>
    </row>
    <row r="56">
      <c r="A56" s="492">
        <v>6371909.0</v>
      </c>
      <c r="B56" s="583" t="s">
        <v>26045</v>
      </c>
      <c r="C56" s="583" t="s">
        <v>399</v>
      </c>
      <c r="D56" s="585">
        <v>45724.612650462965</v>
      </c>
      <c r="E56" s="585">
        <v>45724.63030092593</v>
      </c>
      <c r="F56" s="585">
        <v>45724.63494212963</v>
      </c>
      <c r="H56" s="583" t="s">
        <v>25860</v>
      </c>
      <c r="K56" s="494"/>
      <c r="L56" s="494"/>
      <c r="M56" s="494"/>
      <c r="N56" s="494"/>
      <c r="O56" s="494"/>
      <c r="P56" s="494"/>
      <c r="Q56" s="494"/>
      <c r="R56" s="494"/>
      <c r="S56" s="494"/>
      <c r="T56" s="494"/>
      <c r="U56" s="494"/>
      <c r="V56" s="583" t="s">
        <v>97</v>
      </c>
      <c r="W56" s="584" t="s">
        <v>1368</v>
      </c>
      <c r="X56" s="494"/>
      <c r="Y56" s="494"/>
      <c r="Z56" s="494"/>
      <c r="AA56" s="494"/>
      <c r="AB56" s="494"/>
      <c r="AC56" s="494"/>
      <c r="AD56" s="494"/>
      <c r="AE56" s="494"/>
      <c r="AF56" s="494"/>
      <c r="AG56" s="494"/>
      <c r="AH56" s="494"/>
      <c r="AI56" s="494"/>
      <c r="AJ56" s="494"/>
      <c r="AK56" s="494"/>
      <c r="AL56" s="494"/>
      <c r="AM56" s="494"/>
      <c r="AN56" s="494"/>
      <c r="AO56" s="494"/>
      <c r="AP56" s="494"/>
      <c r="AQ56" s="494"/>
      <c r="AR56" s="494"/>
      <c r="AS56" s="494"/>
      <c r="AT56" s="494"/>
      <c r="AU56" s="494"/>
      <c r="AV56" s="494"/>
      <c r="AW56" s="494"/>
      <c r="AX56" s="494"/>
      <c r="AY56" s="494"/>
      <c r="AZ56" s="494"/>
      <c r="BA56" s="494"/>
      <c r="BB56" s="494"/>
      <c r="BC56" s="494"/>
      <c r="BD56" s="494"/>
      <c r="BE56" s="494"/>
      <c r="BF56" s="494"/>
      <c r="BG56" s="494"/>
      <c r="BH56" s="583" t="s">
        <v>25863</v>
      </c>
      <c r="BI56" s="494"/>
      <c r="BJ56" s="494"/>
      <c r="BK56" s="494"/>
      <c r="BL56" s="494"/>
      <c r="BM56" s="494"/>
      <c r="BN56" s="494"/>
      <c r="BO56" s="494"/>
      <c r="BP56" s="494"/>
      <c r="BQ56" s="494"/>
      <c r="BR56" s="494"/>
      <c r="BS56" s="494"/>
      <c r="BT56" s="494"/>
      <c r="BU56" s="494"/>
      <c r="BV56" s="494"/>
      <c r="BW56" s="494"/>
      <c r="BX56" s="494"/>
      <c r="BY56" s="494"/>
      <c r="BZ56" s="494"/>
      <c r="CA56" s="494"/>
      <c r="CB56" s="494"/>
      <c r="CC56" s="494"/>
      <c r="CD56" s="494"/>
      <c r="CE56" s="494"/>
      <c r="CF56" s="494"/>
      <c r="CG56" s="494"/>
      <c r="CH56" s="494"/>
      <c r="CI56" s="494"/>
      <c r="CJ56" s="494"/>
      <c r="CK56" s="494"/>
      <c r="CL56" s="494"/>
      <c r="CM56" s="494"/>
      <c r="CN56" s="494"/>
      <c r="CO56" s="494"/>
      <c r="CP56" s="494"/>
      <c r="CQ56" s="494"/>
      <c r="CR56" s="583" t="s">
        <v>1369</v>
      </c>
      <c r="CU56" s="494"/>
      <c r="CV56" s="494"/>
      <c r="CW56" s="494"/>
      <c r="CX56" s="494"/>
      <c r="CY56" s="494"/>
      <c r="CZ56" s="494"/>
      <c r="DA56" s="494"/>
      <c r="DB56" s="494"/>
      <c r="DC56" s="494"/>
      <c r="DD56" s="494"/>
      <c r="DE56" s="494"/>
      <c r="DF56" s="494"/>
      <c r="DG56" s="494"/>
      <c r="DH56" s="494"/>
      <c r="DI56" s="583" t="s">
        <v>1369</v>
      </c>
      <c r="DL56" s="494"/>
      <c r="DM56" s="494"/>
      <c r="DN56" s="583" t="s">
        <v>1367</v>
      </c>
      <c r="DP56" s="494"/>
      <c r="DQ56" s="494"/>
      <c r="DR56" s="583" t="s">
        <v>97</v>
      </c>
      <c r="DS56" s="494"/>
      <c r="DT56" s="494"/>
      <c r="DU56" s="494"/>
      <c r="DV56" s="494"/>
      <c r="DW56" s="494"/>
      <c r="DX56" s="494"/>
      <c r="DY56" s="494"/>
      <c r="DZ56" s="494"/>
      <c r="EA56" s="494"/>
      <c r="EB56" s="586">
        <v>45724.0</v>
      </c>
      <c r="EC56" s="494"/>
      <c r="ED56" s="494"/>
      <c r="EE56" s="494"/>
      <c r="EF56" s="494"/>
      <c r="EG56" s="494"/>
      <c r="EH56" s="494"/>
      <c r="EI56" s="494"/>
      <c r="EJ56" s="494"/>
      <c r="EK56" s="494"/>
      <c r="EL56" s="494"/>
      <c r="EM56" s="494"/>
      <c r="EN56" s="494"/>
      <c r="EO56" s="494"/>
      <c r="EP56" s="494"/>
      <c r="EQ56" s="494"/>
      <c r="ER56" s="494"/>
      <c r="ES56" s="494"/>
      <c r="ET56" s="494"/>
      <c r="EU56" s="494"/>
      <c r="EV56" s="494"/>
      <c r="EW56" s="494"/>
      <c r="EX56" s="494"/>
      <c r="EY56" s="494"/>
      <c r="EZ56" s="494"/>
      <c r="FA56" s="494"/>
      <c r="FB56" s="494"/>
      <c r="FC56" s="494"/>
      <c r="FD56" s="494"/>
      <c r="FE56" s="583" t="s">
        <v>26046</v>
      </c>
      <c r="FG56" s="494"/>
      <c r="FH56" s="494"/>
      <c r="FI56" s="494"/>
      <c r="FJ56" s="494"/>
      <c r="FK56" s="494"/>
      <c r="FL56" s="494"/>
      <c r="FM56" s="494"/>
      <c r="FN56" s="494"/>
      <c r="FO56" s="494"/>
      <c r="FP56" s="494"/>
      <c r="FQ56" s="494"/>
      <c r="FR56" s="494"/>
      <c r="FS56" s="494"/>
      <c r="FT56" s="494"/>
      <c r="FU56" s="494"/>
      <c r="FV56" s="494"/>
      <c r="FW56" s="494"/>
      <c r="FX56" s="494"/>
      <c r="FY56" s="494"/>
      <c r="FZ56" s="494"/>
      <c r="GA56" s="494"/>
      <c r="GB56" s="494"/>
      <c r="GC56" s="494"/>
      <c r="GD56" s="494"/>
      <c r="GE56" s="494"/>
      <c r="GF56" s="494"/>
      <c r="GG56" s="494"/>
      <c r="GH56" s="494"/>
      <c r="GI56" s="494"/>
      <c r="GJ56" s="494"/>
      <c r="GK56" s="494"/>
      <c r="GL56" s="494"/>
      <c r="GM56" s="494"/>
      <c r="GN56" s="494"/>
      <c r="GO56" s="494"/>
      <c r="GP56" s="494"/>
      <c r="GQ56" s="494"/>
      <c r="GR56" s="494"/>
      <c r="GS56" s="494"/>
      <c r="GT56" s="494"/>
      <c r="GU56" s="494"/>
      <c r="GV56" s="494"/>
      <c r="GW56" s="494"/>
      <c r="GX56" s="494"/>
      <c r="GY56" s="494"/>
      <c r="GZ56" s="494"/>
      <c r="HA56" s="494"/>
    </row>
    <row r="57">
      <c r="A57" s="492">
        <v>6371918.0</v>
      </c>
      <c r="B57" s="583" t="s">
        <v>26047</v>
      </c>
      <c r="C57" s="583" t="s">
        <v>399</v>
      </c>
      <c r="D57" s="585">
        <v>45724.61418981481</v>
      </c>
      <c r="E57" s="585">
        <v>45724.631944444445</v>
      </c>
      <c r="F57" s="585">
        <v>45724.6352662037</v>
      </c>
      <c r="H57" s="583" t="s">
        <v>25860</v>
      </c>
      <c r="K57" s="494"/>
      <c r="L57" s="494"/>
      <c r="M57" s="494"/>
      <c r="N57" s="494"/>
      <c r="O57" s="494"/>
      <c r="P57" s="494"/>
      <c r="Q57" s="494"/>
      <c r="R57" s="494"/>
      <c r="S57" s="494"/>
      <c r="T57" s="583" t="s">
        <v>1514</v>
      </c>
      <c r="V57" s="583" t="s">
        <v>97</v>
      </c>
      <c r="W57" s="584" t="s">
        <v>1368</v>
      </c>
      <c r="X57" s="494"/>
      <c r="Y57" s="494"/>
      <c r="Z57" s="494"/>
      <c r="AA57" s="494"/>
      <c r="AB57" s="494"/>
      <c r="AC57" s="494"/>
      <c r="AD57" s="494"/>
      <c r="AE57" s="494"/>
      <c r="AF57" s="494"/>
      <c r="AG57" s="494"/>
      <c r="AH57" s="494"/>
      <c r="AI57" s="494"/>
      <c r="AJ57" s="494"/>
      <c r="AK57" s="494"/>
      <c r="AL57" s="494"/>
      <c r="AM57" s="494"/>
      <c r="AN57" s="494"/>
      <c r="AO57" s="494"/>
      <c r="AP57" s="494"/>
      <c r="AQ57" s="583" t="s">
        <v>25897</v>
      </c>
      <c r="AR57" s="586">
        <v>45724.0</v>
      </c>
      <c r="AS57" s="492">
        <v>798000.0</v>
      </c>
      <c r="AT57" s="494"/>
      <c r="AU57" s="494"/>
      <c r="AV57" s="494"/>
      <c r="AW57" s="494"/>
      <c r="AX57" s="494"/>
      <c r="AY57" s="494"/>
      <c r="AZ57" s="494"/>
      <c r="BA57" s="494"/>
      <c r="BB57" s="494"/>
      <c r="BC57" s="494"/>
      <c r="BD57" s="494"/>
      <c r="BE57" s="494"/>
      <c r="BF57" s="494"/>
      <c r="BG57" s="494"/>
      <c r="BH57" s="583" t="s">
        <v>25863</v>
      </c>
      <c r="BI57" s="494"/>
      <c r="BJ57" s="494"/>
      <c r="BK57" s="494"/>
      <c r="BL57" s="494"/>
      <c r="BM57" s="494"/>
      <c r="BN57" s="494"/>
      <c r="BO57" s="494"/>
      <c r="BP57" s="494"/>
      <c r="BQ57" s="494"/>
      <c r="BR57" s="494"/>
      <c r="BS57" s="494"/>
      <c r="BT57" s="583" t="s">
        <v>25868</v>
      </c>
      <c r="BX57" s="494"/>
      <c r="BY57" s="492">
        <v>30324.0</v>
      </c>
      <c r="BZ57" s="492">
        <v>28500.0</v>
      </c>
      <c r="CA57" s="494"/>
      <c r="CB57" s="494"/>
      <c r="CC57" s="587">
        <v>45804.0</v>
      </c>
      <c r="CD57" s="583" t="s">
        <v>25898</v>
      </c>
      <c r="CE57" s="492">
        <v>1027824.0</v>
      </c>
      <c r="CF57" s="492">
        <v>229824.0</v>
      </c>
      <c r="CG57" s="494"/>
      <c r="CH57" s="494"/>
      <c r="CI57" s="494"/>
      <c r="CJ57" s="494"/>
      <c r="CK57" s="494"/>
      <c r="CL57" s="494"/>
      <c r="CM57" s="494"/>
      <c r="CN57" s="494"/>
      <c r="CO57" s="494"/>
      <c r="CP57" s="494"/>
      <c r="CQ57" s="494"/>
      <c r="CR57" s="583" t="s">
        <v>1369</v>
      </c>
      <c r="CU57" s="494"/>
      <c r="CV57" s="494"/>
      <c r="CW57" s="494"/>
      <c r="CX57" s="494"/>
      <c r="CY57" s="494"/>
      <c r="CZ57" s="494"/>
      <c r="DA57" s="494"/>
      <c r="DB57" s="494"/>
      <c r="DC57" s="494"/>
      <c r="DD57" s="583" t="s">
        <v>26048</v>
      </c>
      <c r="DF57" s="494"/>
      <c r="DG57" s="494"/>
      <c r="DH57" s="494"/>
      <c r="DI57" s="494"/>
      <c r="DJ57" s="494"/>
      <c r="DK57" s="494"/>
      <c r="DL57" s="494"/>
      <c r="DM57" s="494"/>
      <c r="DN57" s="583" t="s">
        <v>1367</v>
      </c>
      <c r="DP57" s="494"/>
      <c r="DQ57" s="494"/>
      <c r="DR57" s="583" t="s">
        <v>97</v>
      </c>
      <c r="DS57" s="494"/>
      <c r="DT57" s="494"/>
      <c r="DU57" s="494"/>
      <c r="DV57" s="583" t="s">
        <v>26049</v>
      </c>
      <c r="DZ57" s="494"/>
      <c r="EA57" s="494"/>
      <c r="EB57" s="494"/>
      <c r="EC57" s="494"/>
      <c r="ED57" s="494"/>
      <c r="EE57" s="494"/>
      <c r="EF57" s="494"/>
      <c r="EG57" s="494"/>
      <c r="EH57" s="494"/>
      <c r="EI57" s="494"/>
      <c r="EJ57" s="494"/>
      <c r="EK57" s="494"/>
      <c r="EL57" s="494"/>
      <c r="EM57" s="494"/>
      <c r="EN57" s="494"/>
      <c r="EO57" s="494"/>
      <c r="EP57" s="494"/>
      <c r="EQ57" s="494"/>
      <c r="ER57" s="494"/>
      <c r="ES57" s="494"/>
      <c r="ET57" s="494"/>
      <c r="EU57" s="494"/>
      <c r="EV57" s="494"/>
      <c r="EW57" s="494"/>
      <c r="EX57" s="494"/>
      <c r="EY57" s="494"/>
      <c r="EZ57" s="494"/>
      <c r="FA57" s="494"/>
      <c r="FB57" s="494"/>
      <c r="FC57" s="494"/>
      <c r="FD57" s="494"/>
      <c r="FE57" s="583" t="s">
        <v>26046</v>
      </c>
      <c r="FG57" s="494"/>
      <c r="FH57" s="494"/>
      <c r="FI57" s="494"/>
      <c r="FJ57" s="494"/>
      <c r="FK57" s="494"/>
      <c r="FL57" s="494"/>
      <c r="FM57" s="494"/>
      <c r="FN57" s="494"/>
      <c r="FO57" s="494"/>
      <c r="FP57" s="494"/>
      <c r="FQ57" s="494"/>
      <c r="FR57" s="494"/>
      <c r="FS57" s="494"/>
      <c r="FT57" s="494"/>
      <c r="FU57" s="494"/>
      <c r="FV57" s="494"/>
      <c r="FW57" s="494"/>
      <c r="FX57" s="494"/>
      <c r="FY57" s="494"/>
      <c r="FZ57" s="494"/>
      <c r="GA57" s="494"/>
      <c r="GB57" s="494"/>
      <c r="GC57" s="494"/>
      <c r="GD57" s="494"/>
      <c r="GE57" s="494"/>
      <c r="GF57" s="494"/>
      <c r="GG57" s="494"/>
      <c r="GH57" s="494"/>
      <c r="GI57" s="494"/>
      <c r="GJ57" s="494"/>
      <c r="GK57" s="494"/>
      <c r="GL57" s="494"/>
      <c r="GM57" s="494"/>
      <c r="GN57" s="494"/>
      <c r="GO57" s="494"/>
      <c r="GP57" s="494"/>
      <c r="GQ57" s="494"/>
      <c r="GR57" s="494"/>
      <c r="GS57" s="494"/>
      <c r="GT57" s="494"/>
      <c r="GU57" s="494"/>
      <c r="GV57" s="494"/>
      <c r="GW57" s="494"/>
      <c r="GX57" s="494"/>
      <c r="GY57" s="494"/>
      <c r="GZ57" s="494"/>
      <c r="HA57" s="494"/>
    </row>
    <row r="58">
      <c r="A58" s="492">
        <v>6371924.0</v>
      </c>
      <c r="B58" s="583" t="s">
        <v>26050</v>
      </c>
      <c r="C58" s="583" t="s">
        <v>399</v>
      </c>
      <c r="D58" s="585">
        <v>45724.61641203704</v>
      </c>
      <c r="E58" s="585">
        <v>45724.633888888886</v>
      </c>
      <c r="F58" s="585">
        <v>45724.63568287037</v>
      </c>
      <c r="H58" s="583" t="s">
        <v>25860</v>
      </c>
      <c r="K58" s="494"/>
      <c r="L58" s="494"/>
      <c r="M58" s="494"/>
      <c r="N58" s="494"/>
      <c r="O58" s="494"/>
      <c r="P58" s="494"/>
      <c r="Q58" s="494"/>
      <c r="R58" s="494"/>
      <c r="S58" s="494"/>
      <c r="T58" s="583" t="s">
        <v>1514</v>
      </c>
      <c r="V58" s="583" t="s">
        <v>97</v>
      </c>
      <c r="W58" s="584" t="s">
        <v>1368</v>
      </c>
      <c r="X58" s="494"/>
      <c r="Y58" s="494"/>
      <c r="Z58" s="494"/>
      <c r="AA58" s="494"/>
      <c r="AB58" s="494"/>
      <c r="AC58" s="494"/>
      <c r="AD58" s="494"/>
      <c r="AE58" s="494"/>
      <c r="AF58" s="494"/>
      <c r="AG58" s="494"/>
      <c r="AH58" s="494"/>
      <c r="AI58" s="494"/>
      <c r="AJ58" s="494"/>
      <c r="AK58" s="494"/>
      <c r="AL58" s="494"/>
      <c r="AM58" s="494"/>
      <c r="AN58" s="494"/>
      <c r="AO58" s="494"/>
      <c r="AP58" s="494"/>
      <c r="AQ58" s="583" t="s">
        <v>25897</v>
      </c>
      <c r="AR58" s="586">
        <v>45724.0</v>
      </c>
      <c r="AS58" s="492">
        <v>798000.0</v>
      </c>
      <c r="AT58" s="494"/>
      <c r="AU58" s="494"/>
      <c r="AV58" s="494"/>
      <c r="AW58" s="494"/>
      <c r="AX58" s="494"/>
      <c r="AY58" s="494"/>
      <c r="AZ58" s="494"/>
      <c r="BA58" s="494"/>
      <c r="BB58" s="494"/>
      <c r="BC58" s="494"/>
      <c r="BD58" s="494"/>
      <c r="BE58" s="494"/>
      <c r="BF58" s="494"/>
      <c r="BG58" s="494"/>
      <c r="BH58" s="583" t="s">
        <v>25863</v>
      </c>
      <c r="BI58" s="494"/>
      <c r="BJ58" s="494"/>
      <c r="BK58" s="494"/>
      <c r="BL58" s="494"/>
      <c r="BM58" s="494"/>
      <c r="BN58" s="494"/>
      <c r="BO58" s="494"/>
      <c r="BP58" s="494"/>
      <c r="BQ58" s="494"/>
      <c r="BR58" s="494"/>
      <c r="BS58" s="494"/>
      <c r="BT58" s="583" t="s">
        <v>25868</v>
      </c>
      <c r="BX58" s="494"/>
      <c r="BY58" s="492">
        <v>30324.0</v>
      </c>
      <c r="BZ58" s="492">
        <v>28500.0</v>
      </c>
      <c r="CA58" s="494"/>
      <c r="CB58" s="494"/>
      <c r="CC58" s="587">
        <v>45804.0</v>
      </c>
      <c r="CD58" s="583" t="s">
        <v>25898</v>
      </c>
      <c r="CE58" s="492">
        <v>1027824.0</v>
      </c>
      <c r="CF58" s="492">
        <v>229824.0</v>
      </c>
      <c r="CG58" s="494"/>
      <c r="CH58" s="494"/>
      <c r="CI58" s="494"/>
      <c r="CJ58" s="494"/>
      <c r="CK58" s="494"/>
      <c r="CL58" s="494"/>
      <c r="CM58" s="494"/>
      <c r="CN58" s="494"/>
      <c r="CO58" s="494"/>
      <c r="CP58" s="494"/>
      <c r="CQ58" s="494"/>
      <c r="CR58" s="583" t="s">
        <v>1369</v>
      </c>
      <c r="CU58" s="494"/>
      <c r="CV58" s="494"/>
      <c r="CW58" s="494"/>
      <c r="CX58" s="494"/>
      <c r="CY58" s="494"/>
      <c r="CZ58" s="494"/>
      <c r="DA58" s="494"/>
      <c r="DB58" s="494"/>
      <c r="DC58" s="494"/>
      <c r="DD58" s="583" t="s">
        <v>26048</v>
      </c>
      <c r="DF58" s="494"/>
      <c r="DG58" s="494"/>
      <c r="DH58" s="494"/>
      <c r="DI58" s="494"/>
      <c r="DJ58" s="494"/>
      <c r="DK58" s="494"/>
      <c r="DL58" s="494"/>
      <c r="DM58" s="583" t="s">
        <v>26051</v>
      </c>
      <c r="DN58" s="583" t="s">
        <v>1367</v>
      </c>
      <c r="DP58" s="494"/>
      <c r="DQ58" s="494"/>
      <c r="DR58" s="583" t="s">
        <v>97</v>
      </c>
      <c r="DS58" s="494"/>
      <c r="DT58" s="494"/>
      <c r="DU58" s="494"/>
      <c r="DV58" s="583" t="s">
        <v>26049</v>
      </c>
      <c r="DZ58" s="494"/>
      <c r="EA58" s="494"/>
      <c r="EB58" s="494"/>
      <c r="EC58" s="494"/>
      <c r="ED58" s="494"/>
      <c r="EE58" s="494"/>
      <c r="EF58" s="494"/>
      <c r="EG58" s="494"/>
      <c r="EH58" s="494"/>
      <c r="EI58" s="494"/>
      <c r="EJ58" s="494"/>
      <c r="EK58" s="494"/>
      <c r="EL58" s="494"/>
      <c r="EM58" s="494"/>
      <c r="EN58" s="494"/>
      <c r="EO58" s="494"/>
      <c r="EP58" s="494"/>
      <c r="EQ58" s="494"/>
      <c r="ER58" s="494"/>
      <c r="ES58" s="494"/>
      <c r="ET58" s="494"/>
      <c r="EU58" s="494"/>
      <c r="EV58" s="494"/>
      <c r="EW58" s="494"/>
      <c r="EX58" s="494"/>
      <c r="EY58" s="494"/>
      <c r="EZ58" s="494"/>
      <c r="FA58" s="494"/>
      <c r="FB58" s="494"/>
      <c r="FC58" s="494"/>
      <c r="FD58" s="494"/>
      <c r="FE58" s="583" t="s">
        <v>1367</v>
      </c>
      <c r="FG58" s="494"/>
      <c r="FH58" s="494"/>
      <c r="FI58" s="494"/>
      <c r="FJ58" s="494"/>
      <c r="FK58" s="494"/>
      <c r="FL58" s="494"/>
      <c r="FM58" s="494"/>
      <c r="FN58" s="494"/>
      <c r="FO58" s="494"/>
      <c r="FP58" s="494"/>
      <c r="FQ58" s="494"/>
      <c r="FR58" s="494"/>
      <c r="FS58" s="494"/>
      <c r="FT58" s="494"/>
      <c r="FU58" s="494"/>
      <c r="FV58" s="494"/>
      <c r="FW58" s="494"/>
      <c r="FX58" s="494"/>
      <c r="FY58" s="494"/>
      <c r="FZ58" s="494"/>
      <c r="GA58" s="494"/>
      <c r="GB58" s="494"/>
      <c r="GC58" s="494"/>
      <c r="GD58" s="494"/>
      <c r="GE58" s="494"/>
      <c r="GF58" s="494"/>
      <c r="GG58" s="494"/>
      <c r="GH58" s="494"/>
      <c r="GI58" s="494"/>
      <c r="GJ58" s="494"/>
      <c r="GK58" s="494"/>
      <c r="GL58" s="494"/>
      <c r="GM58" s="494"/>
      <c r="GN58" s="494"/>
      <c r="GO58" s="494"/>
      <c r="GP58" s="494"/>
      <c r="GQ58" s="494"/>
      <c r="GR58" s="494"/>
      <c r="GS58" s="494"/>
      <c r="GT58" s="494"/>
      <c r="GU58" s="494"/>
      <c r="GV58" s="494"/>
      <c r="GW58" s="494"/>
      <c r="GX58" s="494"/>
      <c r="GY58" s="494"/>
      <c r="GZ58" s="494"/>
      <c r="HA58" s="494"/>
    </row>
    <row r="59">
      <c r="A59" s="492">
        <v>6373002.0</v>
      </c>
      <c r="B59" s="583" t="s">
        <v>26052</v>
      </c>
      <c r="C59" s="583" t="s">
        <v>399</v>
      </c>
      <c r="D59" s="585">
        <v>45724.75357638889</v>
      </c>
      <c r="E59" s="585">
        <v>45724.766921296294</v>
      </c>
      <c r="F59" s="585">
        <v>45724.7684375</v>
      </c>
      <c r="H59" s="583" t="s">
        <v>25860</v>
      </c>
      <c r="K59" s="494"/>
      <c r="L59" s="494"/>
      <c r="M59" s="494"/>
      <c r="N59" s="494"/>
      <c r="O59" s="494"/>
      <c r="P59" s="494"/>
      <c r="Q59" s="494"/>
      <c r="R59" s="494"/>
      <c r="S59" s="494"/>
      <c r="T59" s="494"/>
      <c r="U59" s="494"/>
      <c r="V59" s="583" t="s">
        <v>97</v>
      </c>
      <c r="W59" s="584" t="s">
        <v>26053</v>
      </c>
      <c r="X59" s="494"/>
      <c r="Y59" s="494"/>
      <c r="Z59" s="494"/>
      <c r="AA59" s="494"/>
      <c r="AB59" s="494"/>
      <c r="AC59" s="494"/>
      <c r="AD59" s="494"/>
      <c r="AE59" s="494"/>
      <c r="AF59" s="494"/>
      <c r="AG59" s="494"/>
      <c r="AH59" s="494"/>
      <c r="AI59" s="494"/>
      <c r="AJ59" s="494"/>
      <c r="AK59" s="494"/>
      <c r="AL59" s="494"/>
      <c r="AM59" s="494"/>
      <c r="AN59" s="494"/>
      <c r="AO59" s="494"/>
      <c r="AP59" s="494"/>
      <c r="AQ59" s="494"/>
      <c r="AR59" s="494"/>
      <c r="AS59" s="494"/>
      <c r="AT59" s="494"/>
      <c r="AU59" s="494"/>
      <c r="AV59" s="494"/>
      <c r="AW59" s="494"/>
      <c r="AX59" s="494"/>
      <c r="AY59" s="494"/>
      <c r="AZ59" s="494"/>
      <c r="BA59" s="494"/>
      <c r="BB59" s="494"/>
      <c r="BC59" s="494"/>
      <c r="BD59" s="494"/>
      <c r="BE59" s="494"/>
      <c r="BF59" s="494"/>
      <c r="BG59" s="494"/>
      <c r="BH59" s="583" t="s">
        <v>25863</v>
      </c>
      <c r="BI59" s="494"/>
      <c r="BJ59" s="494"/>
      <c r="BK59" s="494"/>
      <c r="BL59" s="494"/>
      <c r="BM59" s="494"/>
      <c r="BN59" s="494"/>
      <c r="BO59" s="494"/>
      <c r="BP59" s="494"/>
      <c r="BQ59" s="494"/>
      <c r="BR59" s="494"/>
      <c r="BS59" s="494"/>
      <c r="BT59" s="494"/>
      <c r="BU59" s="494"/>
      <c r="BV59" s="494"/>
      <c r="BW59" s="494"/>
      <c r="BX59" s="494"/>
      <c r="BY59" s="494"/>
      <c r="BZ59" s="494"/>
      <c r="CA59" s="494"/>
      <c r="CB59" s="494"/>
      <c r="CC59" s="494"/>
      <c r="CD59" s="494"/>
      <c r="CE59" s="494"/>
      <c r="CF59" s="494"/>
      <c r="CG59" s="494"/>
      <c r="CH59" s="494"/>
      <c r="CI59" s="494"/>
      <c r="CJ59" s="494"/>
      <c r="CK59" s="494"/>
      <c r="CL59" s="494"/>
      <c r="CM59" s="494"/>
      <c r="CN59" s="494"/>
      <c r="CO59" s="494"/>
      <c r="CP59" s="494"/>
      <c r="CQ59" s="494"/>
      <c r="CR59" s="583" t="s">
        <v>26054</v>
      </c>
      <c r="CU59" s="494"/>
      <c r="CV59" s="494"/>
      <c r="CW59" s="494"/>
      <c r="CX59" s="494"/>
      <c r="CY59" s="494"/>
      <c r="CZ59" s="494"/>
      <c r="DA59" s="494"/>
      <c r="DB59" s="494"/>
      <c r="DC59" s="494"/>
      <c r="DD59" s="494"/>
      <c r="DE59" s="494"/>
      <c r="DF59" s="494"/>
      <c r="DG59" s="494"/>
      <c r="DH59" s="494"/>
      <c r="DI59" s="583" t="s">
        <v>26054</v>
      </c>
      <c r="DL59" s="494"/>
      <c r="DM59" s="494"/>
      <c r="DN59" s="583" t="s">
        <v>26055</v>
      </c>
      <c r="DP59" s="494"/>
      <c r="DQ59" s="494"/>
      <c r="DR59" s="583" t="s">
        <v>97</v>
      </c>
      <c r="DS59" s="494"/>
      <c r="DT59" s="494"/>
      <c r="DU59" s="494"/>
      <c r="DV59" s="494"/>
      <c r="DW59" s="494"/>
      <c r="DX59" s="494"/>
      <c r="DY59" s="494"/>
      <c r="DZ59" s="494"/>
      <c r="EA59" s="494"/>
      <c r="EB59" s="586">
        <v>45724.0</v>
      </c>
      <c r="EC59" s="494"/>
      <c r="ED59" s="494"/>
      <c r="EE59" s="494"/>
      <c r="EF59" s="494"/>
      <c r="EG59" s="494"/>
      <c r="EH59" s="494"/>
      <c r="EI59" s="494"/>
      <c r="EJ59" s="494"/>
      <c r="EK59" s="494"/>
      <c r="EL59" s="494"/>
      <c r="EM59" s="494"/>
      <c r="EN59" s="494"/>
      <c r="EO59" s="494"/>
      <c r="EP59" s="494"/>
      <c r="EQ59" s="494"/>
      <c r="ER59" s="494"/>
      <c r="ES59" s="494"/>
      <c r="ET59" s="494"/>
      <c r="EU59" s="494"/>
      <c r="EV59" s="494"/>
      <c r="EW59" s="494"/>
      <c r="EX59" s="494"/>
      <c r="EY59" s="494"/>
      <c r="EZ59" s="494"/>
      <c r="FA59" s="494"/>
      <c r="FB59" s="494"/>
      <c r="FC59" s="494"/>
      <c r="FD59" s="494"/>
      <c r="FE59" s="583" t="s">
        <v>26056</v>
      </c>
      <c r="FG59" s="494"/>
      <c r="FH59" s="494"/>
      <c r="FI59" s="494"/>
      <c r="FJ59" s="494"/>
      <c r="FK59" s="494"/>
      <c r="FL59" s="494"/>
      <c r="FM59" s="494"/>
      <c r="FN59" s="494"/>
      <c r="FO59" s="494"/>
      <c r="FP59" s="494"/>
      <c r="FQ59" s="494"/>
      <c r="FR59" s="494"/>
      <c r="FS59" s="494"/>
      <c r="FT59" s="494"/>
      <c r="FU59" s="494"/>
      <c r="FV59" s="494"/>
      <c r="FW59" s="494"/>
      <c r="FX59" s="494"/>
      <c r="FY59" s="494"/>
      <c r="FZ59" s="494"/>
      <c r="GA59" s="494"/>
      <c r="GB59" s="494"/>
      <c r="GC59" s="494"/>
      <c r="GD59" s="494"/>
      <c r="GE59" s="494"/>
      <c r="GF59" s="494"/>
      <c r="GG59" s="494"/>
      <c r="GH59" s="494"/>
      <c r="GI59" s="494"/>
      <c r="GJ59" s="494"/>
      <c r="GK59" s="494"/>
      <c r="GL59" s="494"/>
      <c r="GM59" s="494"/>
      <c r="GN59" s="494"/>
      <c r="GO59" s="494"/>
      <c r="GP59" s="494"/>
      <c r="GQ59" s="494"/>
      <c r="GR59" s="494"/>
      <c r="GS59" s="494"/>
      <c r="GT59" s="494"/>
      <c r="GU59" s="494"/>
      <c r="GV59" s="494"/>
      <c r="GW59" s="494"/>
      <c r="GX59" s="494"/>
      <c r="GY59" s="494"/>
      <c r="GZ59" s="494"/>
      <c r="HA59" s="494"/>
    </row>
    <row r="60">
      <c r="A60" s="492">
        <v>6373011.0</v>
      </c>
      <c r="B60" s="583" t="s">
        <v>26057</v>
      </c>
      <c r="C60" s="583" t="s">
        <v>399</v>
      </c>
      <c r="D60" s="585">
        <v>45724.75498842593</v>
      </c>
      <c r="E60" s="585">
        <v>45724.77079861111</v>
      </c>
      <c r="F60" s="585">
        <v>45724.77119212963</v>
      </c>
      <c r="H60" s="583" t="s">
        <v>25860</v>
      </c>
      <c r="K60" s="494"/>
      <c r="L60" s="494"/>
      <c r="M60" s="494"/>
      <c r="N60" s="494"/>
      <c r="O60" s="494"/>
      <c r="P60" s="494"/>
      <c r="Q60" s="494"/>
      <c r="R60" s="494"/>
      <c r="S60" s="494"/>
      <c r="T60" s="583" t="s">
        <v>1514</v>
      </c>
      <c r="V60" s="583" t="s">
        <v>97</v>
      </c>
      <c r="W60" s="584" t="s">
        <v>26053</v>
      </c>
      <c r="X60" s="494"/>
      <c r="Y60" s="494"/>
      <c r="Z60" s="494"/>
      <c r="AA60" s="494"/>
      <c r="AB60" s="494"/>
      <c r="AC60" s="494"/>
      <c r="AD60" s="494"/>
      <c r="AE60" s="494"/>
      <c r="AF60" s="494"/>
      <c r="AG60" s="494"/>
      <c r="AH60" s="494"/>
      <c r="AI60" s="494"/>
      <c r="AJ60" s="494"/>
      <c r="AK60" s="494"/>
      <c r="AL60" s="494"/>
      <c r="AM60" s="494"/>
      <c r="AN60" s="494"/>
      <c r="AO60" s="494"/>
      <c r="AP60" s="494"/>
      <c r="AQ60" s="494"/>
      <c r="AR60" s="586">
        <v>45724.0</v>
      </c>
      <c r="AS60" s="492">
        <v>788000.0</v>
      </c>
      <c r="AT60" s="494"/>
      <c r="AU60" s="494"/>
      <c r="AV60" s="494"/>
      <c r="AW60" s="494"/>
      <c r="AX60" s="494"/>
      <c r="AY60" s="494"/>
      <c r="AZ60" s="494"/>
      <c r="BA60" s="494"/>
      <c r="BB60" s="494"/>
      <c r="BC60" s="494"/>
      <c r="BD60" s="494"/>
      <c r="BE60" s="494"/>
      <c r="BF60" s="494"/>
      <c r="BG60" s="494"/>
      <c r="BH60" s="583" t="s">
        <v>25863</v>
      </c>
      <c r="BI60" s="494"/>
      <c r="BJ60" s="494"/>
      <c r="BK60" s="494"/>
      <c r="BL60" s="494"/>
      <c r="BM60" s="494"/>
      <c r="BN60" s="494"/>
      <c r="BO60" s="494"/>
      <c r="BP60" s="494"/>
      <c r="BQ60" s="494"/>
      <c r="BR60" s="494"/>
      <c r="BS60" s="494"/>
      <c r="BT60" s="494"/>
      <c r="BU60" s="494"/>
      <c r="BV60" s="494"/>
      <c r="BW60" s="494"/>
      <c r="BX60" s="492">
        <v>788000.0</v>
      </c>
      <c r="BY60" s="494"/>
      <c r="BZ60" s="494"/>
      <c r="CA60" s="587">
        <v>45726.0</v>
      </c>
      <c r="CB60" s="494"/>
      <c r="CC60" s="494"/>
      <c r="CD60" s="494"/>
      <c r="CE60" s="492">
        <v>788000.0</v>
      </c>
      <c r="CF60" s="492">
        <v>0.0</v>
      </c>
      <c r="CG60" s="494"/>
      <c r="CH60" s="494"/>
      <c r="CI60" s="494"/>
      <c r="CJ60" s="494"/>
      <c r="CK60" s="494"/>
      <c r="CL60" s="494"/>
      <c r="CM60" s="494"/>
      <c r="CN60" s="494"/>
      <c r="CO60" s="494"/>
      <c r="CP60" s="494"/>
      <c r="CQ60" s="494"/>
      <c r="CR60" s="583" t="s">
        <v>26054</v>
      </c>
      <c r="CU60" s="494"/>
      <c r="CV60" s="494"/>
      <c r="CW60" s="494"/>
      <c r="CX60" s="494"/>
      <c r="CY60" s="494"/>
      <c r="CZ60" s="494"/>
      <c r="DA60" s="494"/>
      <c r="DB60" s="494"/>
      <c r="DC60" s="494"/>
      <c r="DD60" s="583" t="s">
        <v>26058</v>
      </c>
      <c r="DE60" s="494"/>
      <c r="DF60" s="494"/>
      <c r="DG60" s="494"/>
      <c r="DH60" s="494"/>
      <c r="DI60" s="494"/>
      <c r="DJ60" s="494"/>
      <c r="DK60" s="494"/>
      <c r="DL60" s="494"/>
      <c r="DM60" s="494"/>
      <c r="DN60" s="583" t="s">
        <v>26055</v>
      </c>
      <c r="DP60" s="494"/>
      <c r="DQ60" s="494"/>
      <c r="DR60" s="583" t="s">
        <v>97</v>
      </c>
      <c r="DS60" s="494"/>
      <c r="DT60" s="494"/>
      <c r="DU60" s="494"/>
      <c r="DV60" s="583" t="s">
        <v>26059</v>
      </c>
      <c r="EA60" s="494"/>
      <c r="EB60" s="494"/>
      <c r="EC60" s="494"/>
      <c r="ED60" s="494"/>
      <c r="EE60" s="494"/>
      <c r="EF60" s="494"/>
      <c r="EG60" s="494"/>
      <c r="EH60" s="494"/>
      <c r="EI60" s="494"/>
      <c r="EJ60" s="494"/>
      <c r="EK60" s="494"/>
      <c r="EL60" s="494"/>
      <c r="EM60" s="494"/>
      <c r="EN60" s="494"/>
      <c r="EO60" s="494"/>
      <c r="EP60" s="494"/>
      <c r="EQ60" s="494"/>
      <c r="ER60" s="494"/>
      <c r="ES60" s="494"/>
      <c r="ET60" s="494"/>
      <c r="EU60" s="494"/>
      <c r="EV60" s="494"/>
      <c r="EW60" s="494"/>
      <c r="EX60" s="494"/>
      <c r="EY60" s="494"/>
      <c r="EZ60" s="494"/>
      <c r="FA60" s="494"/>
      <c r="FB60" s="494"/>
      <c r="FC60" s="494"/>
      <c r="FD60" s="494"/>
      <c r="FE60" s="583" t="s">
        <v>26056</v>
      </c>
      <c r="FG60" s="494"/>
      <c r="FH60" s="494"/>
      <c r="FI60" s="494"/>
      <c r="FJ60" s="494"/>
      <c r="FK60" s="494"/>
      <c r="FL60" s="494"/>
      <c r="FM60" s="494"/>
      <c r="FN60" s="494"/>
      <c r="FO60" s="494"/>
      <c r="FP60" s="494"/>
      <c r="FQ60" s="494"/>
      <c r="FR60" s="494"/>
      <c r="FS60" s="494"/>
      <c r="FT60" s="494"/>
      <c r="FU60" s="494"/>
      <c r="FV60" s="494"/>
      <c r="FW60" s="494"/>
      <c r="FX60" s="494"/>
      <c r="FY60" s="494"/>
      <c r="FZ60" s="494"/>
      <c r="GA60" s="494"/>
      <c r="GB60" s="494"/>
      <c r="GC60" s="494"/>
      <c r="GD60" s="494"/>
      <c r="GE60" s="494"/>
      <c r="GF60" s="494"/>
      <c r="GG60" s="494"/>
      <c r="GH60" s="494"/>
      <c r="GI60" s="494"/>
      <c r="GJ60" s="494"/>
      <c r="GK60" s="494"/>
      <c r="GL60" s="494"/>
      <c r="GM60" s="494"/>
      <c r="GN60" s="494"/>
      <c r="GO60" s="494"/>
      <c r="GP60" s="494"/>
      <c r="GQ60" s="494"/>
      <c r="GR60" s="494"/>
      <c r="GS60" s="494"/>
      <c r="GT60" s="494"/>
      <c r="GU60" s="494"/>
      <c r="GV60" s="494"/>
      <c r="GW60" s="494"/>
      <c r="GX60" s="494"/>
      <c r="GY60" s="494"/>
      <c r="GZ60" s="494"/>
      <c r="HA60" s="494"/>
    </row>
    <row r="61">
      <c r="A61" s="492">
        <v>6373018.0</v>
      </c>
      <c r="B61" s="583" t="s">
        <v>26060</v>
      </c>
      <c r="C61" s="583" t="s">
        <v>399</v>
      </c>
      <c r="D61" s="585">
        <v>45724.756273148145</v>
      </c>
      <c r="E61" s="585">
        <v>45724.76820601852</v>
      </c>
      <c r="F61" s="585">
        <v>45724.77155092593</v>
      </c>
      <c r="H61" s="583" t="s">
        <v>25860</v>
      </c>
      <c r="K61" s="494"/>
      <c r="L61" s="494"/>
      <c r="M61" s="494"/>
      <c r="N61" s="494"/>
      <c r="O61" s="494"/>
      <c r="P61" s="494"/>
      <c r="Q61" s="494"/>
      <c r="R61" s="494"/>
      <c r="S61" s="494"/>
      <c r="T61" s="583" t="s">
        <v>1514</v>
      </c>
      <c r="V61" s="583" t="s">
        <v>97</v>
      </c>
      <c r="W61" s="584" t="s">
        <v>26053</v>
      </c>
      <c r="X61" s="494"/>
      <c r="Y61" s="494"/>
      <c r="Z61" s="494"/>
      <c r="AA61" s="494"/>
      <c r="AB61" s="494"/>
      <c r="AC61" s="494"/>
      <c r="AD61" s="494"/>
      <c r="AE61" s="494"/>
      <c r="AF61" s="494"/>
      <c r="AG61" s="494"/>
      <c r="AH61" s="494"/>
      <c r="AI61" s="494"/>
      <c r="AJ61" s="494"/>
      <c r="AK61" s="494"/>
      <c r="AL61" s="494"/>
      <c r="AM61" s="494"/>
      <c r="AN61" s="494"/>
      <c r="AO61" s="494"/>
      <c r="AP61" s="494"/>
      <c r="AQ61" s="494"/>
      <c r="AR61" s="586">
        <v>45724.0</v>
      </c>
      <c r="AS61" s="492">
        <v>788000.0</v>
      </c>
      <c r="AT61" s="494"/>
      <c r="AU61" s="494"/>
      <c r="AV61" s="494"/>
      <c r="AW61" s="494"/>
      <c r="AX61" s="494"/>
      <c r="AY61" s="494"/>
      <c r="AZ61" s="494"/>
      <c r="BA61" s="494"/>
      <c r="BB61" s="494"/>
      <c r="BC61" s="494"/>
      <c r="BD61" s="494"/>
      <c r="BE61" s="494"/>
      <c r="BF61" s="494"/>
      <c r="BG61" s="494"/>
      <c r="BH61" s="583" t="s">
        <v>25863</v>
      </c>
      <c r="BI61" s="494"/>
      <c r="BJ61" s="494"/>
      <c r="BK61" s="494"/>
      <c r="BL61" s="494"/>
      <c r="BM61" s="494"/>
      <c r="BN61" s="494"/>
      <c r="BO61" s="494"/>
      <c r="BP61" s="494"/>
      <c r="BQ61" s="494"/>
      <c r="BR61" s="494"/>
      <c r="BS61" s="494"/>
      <c r="BT61" s="494"/>
      <c r="BU61" s="494"/>
      <c r="BV61" s="494"/>
      <c r="BW61" s="494"/>
      <c r="BX61" s="492">
        <v>788000.0</v>
      </c>
      <c r="BY61" s="494"/>
      <c r="BZ61" s="494"/>
      <c r="CA61" s="587">
        <v>45726.0</v>
      </c>
      <c r="CB61" s="494"/>
      <c r="CC61" s="494"/>
      <c r="CD61" s="494"/>
      <c r="CE61" s="492">
        <v>788000.0</v>
      </c>
      <c r="CF61" s="492">
        <v>0.0</v>
      </c>
      <c r="CG61" s="494"/>
      <c r="CH61" s="494"/>
      <c r="CI61" s="494"/>
      <c r="CJ61" s="494"/>
      <c r="CK61" s="494"/>
      <c r="CL61" s="494"/>
      <c r="CM61" s="494"/>
      <c r="CN61" s="494"/>
      <c r="CO61" s="494"/>
      <c r="CP61" s="494"/>
      <c r="CQ61" s="494"/>
      <c r="CR61" s="583" t="s">
        <v>26054</v>
      </c>
      <c r="CU61" s="494"/>
      <c r="CV61" s="494"/>
      <c r="CW61" s="494"/>
      <c r="CX61" s="494"/>
      <c r="CY61" s="494"/>
      <c r="CZ61" s="494"/>
      <c r="DA61" s="494"/>
      <c r="DB61" s="494"/>
      <c r="DC61" s="494"/>
      <c r="DD61" s="583" t="s">
        <v>26058</v>
      </c>
      <c r="DE61" s="494"/>
      <c r="DF61" s="494"/>
      <c r="DG61" s="494"/>
      <c r="DH61" s="494"/>
      <c r="DI61" s="494"/>
      <c r="DJ61" s="494"/>
      <c r="DK61" s="494"/>
      <c r="DL61" s="494"/>
      <c r="DM61" s="583" t="s">
        <v>26061</v>
      </c>
      <c r="DN61" s="583" t="s">
        <v>26055</v>
      </c>
      <c r="DP61" s="494"/>
      <c r="DQ61" s="494"/>
      <c r="DR61" s="583" t="s">
        <v>97</v>
      </c>
      <c r="DS61" s="494"/>
      <c r="DT61" s="494"/>
      <c r="DU61" s="494"/>
      <c r="DV61" s="583" t="s">
        <v>26059</v>
      </c>
      <c r="EA61" s="494"/>
      <c r="EB61" s="494"/>
      <c r="EC61" s="494"/>
      <c r="ED61" s="494"/>
      <c r="EE61" s="494"/>
      <c r="EF61" s="494"/>
      <c r="EG61" s="494"/>
      <c r="EH61" s="494"/>
      <c r="EI61" s="494"/>
      <c r="EJ61" s="494"/>
      <c r="EK61" s="494"/>
      <c r="EL61" s="494"/>
      <c r="EM61" s="494"/>
      <c r="EN61" s="494"/>
      <c r="EO61" s="494"/>
      <c r="EP61" s="494"/>
      <c r="EQ61" s="494"/>
      <c r="ER61" s="494"/>
      <c r="ES61" s="494"/>
      <c r="ET61" s="494"/>
      <c r="EU61" s="494"/>
      <c r="EV61" s="494"/>
      <c r="EW61" s="494"/>
      <c r="EX61" s="494"/>
      <c r="EY61" s="494"/>
      <c r="EZ61" s="494"/>
      <c r="FA61" s="494"/>
      <c r="FB61" s="494"/>
      <c r="FC61" s="494"/>
      <c r="FD61" s="494"/>
      <c r="FE61" s="583" t="s">
        <v>26056</v>
      </c>
      <c r="FG61" s="494"/>
      <c r="FH61" s="494"/>
      <c r="FI61" s="494"/>
      <c r="FJ61" s="494"/>
      <c r="FK61" s="494"/>
      <c r="FL61" s="494"/>
      <c r="FM61" s="494"/>
      <c r="FN61" s="494"/>
      <c r="FO61" s="494"/>
      <c r="FP61" s="494"/>
      <c r="FQ61" s="494"/>
      <c r="FR61" s="494"/>
      <c r="FS61" s="494"/>
      <c r="FT61" s="494"/>
      <c r="FU61" s="494"/>
      <c r="FV61" s="494"/>
      <c r="FW61" s="494"/>
      <c r="FX61" s="494"/>
      <c r="FY61" s="494"/>
      <c r="FZ61" s="494"/>
      <c r="GA61" s="494"/>
      <c r="GB61" s="494"/>
      <c r="GC61" s="494"/>
      <c r="GD61" s="494"/>
      <c r="GE61" s="494"/>
      <c r="GF61" s="494"/>
      <c r="GG61" s="494"/>
      <c r="GH61" s="494"/>
      <c r="GI61" s="494"/>
      <c r="GJ61" s="494"/>
      <c r="GK61" s="494"/>
      <c r="GL61" s="494"/>
      <c r="GM61" s="494"/>
      <c r="GN61" s="494"/>
      <c r="GO61" s="494"/>
      <c r="GP61" s="494"/>
      <c r="GQ61" s="494"/>
      <c r="GR61" s="494"/>
      <c r="GS61" s="494"/>
      <c r="GT61" s="494"/>
      <c r="GU61" s="494"/>
      <c r="GV61" s="494"/>
      <c r="GW61" s="494"/>
      <c r="GX61" s="494"/>
      <c r="GY61" s="494"/>
      <c r="GZ61" s="494"/>
      <c r="HA61" s="494"/>
    </row>
    <row r="62">
      <c r="A62" s="492">
        <v>6373380.0</v>
      </c>
      <c r="B62" s="583" t="s">
        <v>26060</v>
      </c>
      <c r="C62" s="583" t="s">
        <v>399</v>
      </c>
      <c r="D62" s="585">
        <v>45724.774363425924</v>
      </c>
      <c r="E62" s="585">
        <v>45724.778020833335</v>
      </c>
      <c r="F62" s="585">
        <v>45724.778402777774</v>
      </c>
      <c r="H62" s="583" t="s">
        <v>25860</v>
      </c>
      <c r="K62" s="494"/>
      <c r="L62" s="494"/>
      <c r="M62" s="494"/>
      <c r="N62" s="494"/>
      <c r="O62" s="494"/>
      <c r="P62" s="494"/>
      <c r="Q62" s="494"/>
      <c r="R62" s="494"/>
      <c r="S62" s="494"/>
      <c r="T62" s="583" t="s">
        <v>1514</v>
      </c>
      <c r="V62" s="583" t="s">
        <v>97</v>
      </c>
      <c r="W62" s="584" t="s">
        <v>26053</v>
      </c>
      <c r="X62" s="494"/>
      <c r="Y62" s="494"/>
      <c r="Z62" s="494"/>
      <c r="AA62" s="494"/>
      <c r="AB62" s="494"/>
      <c r="AC62" s="494"/>
      <c r="AD62" s="494"/>
      <c r="AE62" s="494"/>
      <c r="AF62" s="494"/>
      <c r="AG62" s="494"/>
      <c r="AH62" s="494"/>
      <c r="AI62" s="494"/>
      <c r="AJ62" s="494"/>
      <c r="AK62" s="494"/>
      <c r="AL62" s="494"/>
      <c r="AM62" s="494"/>
      <c r="AN62" s="494"/>
      <c r="AO62" s="494"/>
      <c r="AP62" s="494"/>
      <c r="AQ62" s="494"/>
      <c r="AR62" s="586">
        <v>45724.0</v>
      </c>
      <c r="AS62" s="492">
        <v>788000.0</v>
      </c>
      <c r="AT62" s="494"/>
      <c r="AU62" s="494"/>
      <c r="AV62" s="494"/>
      <c r="AW62" s="494"/>
      <c r="AX62" s="494"/>
      <c r="AY62" s="494"/>
      <c r="AZ62" s="494"/>
      <c r="BA62" s="494"/>
      <c r="BB62" s="494"/>
      <c r="BC62" s="494"/>
      <c r="BD62" s="494"/>
      <c r="BE62" s="494"/>
      <c r="BF62" s="494"/>
      <c r="BG62" s="494"/>
      <c r="BH62" s="583" t="s">
        <v>25863</v>
      </c>
      <c r="BI62" s="494"/>
      <c r="BJ62" s="494"/>
      <c r="BK62" s="494"/>
      <c r="BL62" s="494"/>
      <c r="BM62" s="494"/>
      <c r="BN62" s="494"/>
      <c r="BO62" s="494"/>
      <c r="BP62" s="494"/>
      <c r="BQ62" s="494"/>
      <c r="BR62" s="494"/>
      <c r="BS62" s="494"/>
      <c r="BT62" s="494"/>
      <c r="BU62" s="494"/>
      <c r="BV62" s="494"/>
      <c r="BW62" s="494"/>
      <c r="BX62" s="492">
        <v>788000.0</v>
      </c>
      <c r="BY62" s="494"/>
      <c r="BZ62" s="494"/>
      <c r="CA62" s="587">
        <v>45724.0</v>
      </c>
      <c r="CB62" s="494"/>
      <c r="CC62" s="494"/>
      <c r="CD62" s="494"/>
      <c r="CE62" s="492">
        <v>788000.0</v>
      </c>
      <c r="CF62" s="492">
        <v>0.0</v>
      </c>
      <c r="CG62" s="494"/>
      <c r="CH62" s="494"/>
      <c r="CI62" s="494"/>
      <c r="CJ62" s="494"/>
      <c r="CK62" s="494"/>
      <c r="CL62" s="494"/>
      <c r="CM62" s="494"/>
      <c r="CN62" s="494"/>
      <c r="CO62" s="494"/>
      <c r="CP62" s="494"/>
      <c r="CQ62" s="494"/>
      <c r="CR62" s="583" t="s">
        <v>26054</v>
      </c>
      <c r="CU62" s="494"/>
      <c r="CV62" s="494"/>
      <c r="CW62" s="494"/>
      <c r="CX62" s="494"/>
      <c r="CY62" s="494"/>
      <c r="CZ62" s="494"/>
      <c r="DA62" s="494"/>
      <c r="DB62" s="494"/>
      <c r="DC62" s="494"/>
      <c r="DD62" s="583" t="s">
        <v>26058</v>
      </c>
      <c r="DE62" s="494"/>
      <c r="DF62" s="494"/>
      <c r="DG62" s="494"/>
      <c r="DH62" s="494"/>
      <c r="DI62" s="494"/>
      <c r="DJ62" s="494"/>
      <c r="DK62" s="494"/>
      <c r="DL62" s="494"/>
      <c r="DM62" s="583" t="s">
        <v>26061</v>
      </c>
      <c r="DN62" s="583" t="s">
        <v>26055</v>
      </c>
      <c r="DP62" s="494"/>
      <c r="DQ62" s="494"/>
      <c r="DR62" s="583" t="s">
        <v>97</v>
      </c>
      <c r="DS62" s="494"/>
      <c r="DT62" s="494"/>
      <c r="DU62" s="494"/>
      <c r="DV62" s="583" t="s">
        <v>26059</v>
      </c>
      <c r="EA62" s="494"/>
      <c r="EB62" s="494"/>
      <c r="EC62" s="494"/>
      <c r="ED62" s="494"/>
      <c r="EE62" s="494"/>
      <c r="EF62" s="494"/>
      <c r="EG62" s="494"/>
      <c r="EH62" s="494"/>
      <c r="EI62" s="494"/>
      <c r="EJ62" s="494"/>
      <c r="EK62" s="494"/>
      <c r="EL62" s="494"/>
      <c r="EM62" s="494"/>
      <c r="EN62" s="494"/>
      <c r="EO62" s="494"/>
      <c r="EP62" s="494"/>
      <c r="EQ62" s="494"/>
      <c r="ER62" s="494"/>
      <c r="ES62" s="494"/>
      <c r="ET62" s="494"/>
      <c r="EU62" s="494"/>
      <c r="EV62" s="494"/>
      <c r="EW62" s="494"/>
      <c r="EX62" s="494"/>
      <c r="EY62" s="494"/>
      <c r="EZ62" s="494"/>
      <c r="FA62" s="494"/>
      <c r="FB62" s="494"/>
      <c r="FC62" s="494"/>
      <c r="FD62" s="494"/>
      <c r="FE62" s="583" t="s">
        <v>26056</v>
      </c>
      <c r="FG62" s="494"/>
      <c r="FH62" s="494"/>
      <c r="FI62" s="494"/>
      <c r="FJ62" s="494"/>
      <c r="FK62" s="494"/>
      <c r="FL62" s="494"/>
      <c r="FM62" s="494"/>
      <c r="FN62" s="494"/>
      <c r="FO62" s="494"/>
      <c r="FP62" s="494"/>
      <c r="FQ62" s="494"/>
      <c r="FR62" s="494"/>
      <c r="FS62" s="494"/>
      <c r="FT62" s="494"/>
      <c r="FU62" s="494"/>
      <c r="FV62" s="494"/>
      <c r="FW62" s="494"/>
      <c r="FX62" s="494"/>
      <c r="FY62" s="494"/>
      <c r="FZ62" s="494"/>
      <c r="GA62" s="494"/>
      <c r="GB62" s="494"/>
      <c r="GC62" s="494"/>
      <c r="GD62" s="494"/>
      <c r="GE62" s="494"/>
      <c r="GF62" s="494"/>
      <c r="GG62" s="494"/>
      <c r="GH62" s="494"/>
      <c r="GI62" s="494"/>
      <c r="GJ62" s="494"/>
      <c r="GK62" s="494"/>
      <c r="GL62" s="494"/>
      <c r="GM62" s="494"/>
      <c r="GN62" s="494"/>
      <c r="GO62" s="494"/>
      <c r="GP62" s="494"/>
      <c r="GQ62" s="494"/>
      <c r="GR62" s="494"/>
      <c r="GS62" s="494"/>
      <c r="GT62" s="494"/>
      <c r="GU62" s="494"/>
      <c r="GV62" s="494"/>
      <c r="GW62" s="494"/>
      <c r="GX62" s="494"/>
      <c r="GY62" s="494"/>
      <c r="GZ62" s="494"/>
      <c r="HA62" s="494"/>
    </row>
    <row r="63">
      <c r="A63" s="492">
        <v>6375428.0</v>
      </c>
      <c r="B63" s="583" t="s">
        <v>26062</v>
      </c>
      <c r="C63" s="583" t="s">
        <v>399</v>
      </c>
      <c r="D63" s="585">
        <v>45725.57288194444</v>
      </c>
      <c r="E63" s="585">
        <v>45725.57914351852</v>
      </c>
      <c r="F63" s="585">
        <v>45725.58565972222</v>
      </c>
      <c r="H63" s="583" t="s">
        <v>25860</v>
      </c>
      <c r="K63" s="494"/>
      <c r="L63" s="494"/>
      <c r="M63" s="494"/>
      <c r="N63" s="494"/>
      <c r="O63" s="494"/>
      <c r="P63" s="494"/>
      <c r="Q63" s="494"/>
      <c r="R63" s="494"/>
      <c r="S63" s="494"/>
      <c r="T63" s="494"/>
      <c r="U63" s="494"/>
      <c r="V63" s="583" t="s">
        <v>97</v>
      </c>
      <c r="W63" s="584" t="s">
        <v>26063</v>
      </c>
      <c r="X63" s="494"/>
      <c r="Y63" s="494"/>
      <c r="Z63" s="494"/>
      <c r="AA63" s="494"/>
      <c r="AB63" s="494"/>
      <c r="AC63" s="494"/>
      <c r="AD63" s="494"/>
      <c r="AE63" s="494"/>
      <c r="AF63" s="494"/>
      <c r="AG63" s="494"/>
      <c r="AH63" s="494"/>
      <c r="AI63" s="494"/>
      <c r="AJ63" s="494"/>
      <c r="AK63" s="494"/>
      <c r="AL63" s="494"/>
      <c r="AM63" s="494"/>
      <c r="AN63" s="494"/>
      <c r="AO63" s="494"/>
      <c r="AP63" s="494"/>
      <c r="AQ63" s="494"/>
      <c r="AR63" s="494"/>
      <c r="AS63" s="494"/>
      <c r="AT63" s="494"/>
      <c r="AU63" s="494"/>
      <c r="AV63" s="494"/>
      <c r="AW63" s="494"/>
      <c r="AX63" s="494"/>
      <c r="AY63" s="494"/>
      <c r="AZ63" s="494"/>
      <c r="BA63" s="494"/>
      <c r="BB63" s="494"/>
      <c r="BC63" s="494"/>
      <c r="BD63" s="494"/>
      <c r="BE63" s="494"/>
      <c r="BF63" s="494"/>
      <c r="BG63" s="494"/>
      <c r="BH63" s="583" t="s">
        <v>25863</v>
      </c>
      <c r="BI63" s="494"/>
      <c r="BJ63" s="494"/>
      <c r="BK63" s="494"/>
      <c r="BL63" s="494"/>
      <c r="BM63" s="494"/>
      <c r="BN63" s="494"/>
      <c r="BO63" s="494"/>
      <c r="BP63" s="494"/>
      <c r="BQ63" s="494"/>
      <c r="BR63" s="494"/>
      <c r="BS63" s="494"/>
      <c r="BT63" s="494"/>
      <c r="BU63" s="494"/>
      <c r="BV63" s="494"/>
      <c r="BW63" s="494"/>
      <c r="BX63" s="494"/>
      <c r="BY63" s="494"/>
      <c r="BZ63" s="494"/>
      <c r="CA63" s="494"/>
      <c r="CB63" s="494"/>
      <c r="CC63" s="494"/>
      <c r="CD63" s="494"/>
      <c r="CE63" s="494"/>
      <c r="CF63" s="494"/>
      <c r="CG63" s="494"/>
      <c r="CH63" s="494"/>
      <c r="CI63" s="494"/>
      <c r="CJ63" s="494"/>
      <c r="CK63" s="494"/>
      <c r="CL63" s="494"/>
      <c r="CM63" s="494"/>
      <c r="CN63" s="494"/>
      <c r="CO63" s="494"/>
      <c r="CP63" s="494"/>
      <c r="CQ63" s="494"/>
      <c r="CR63" s="583" t="s">
        <v>26064</v>
      </c>
      <c r="CU63" s="494"/>
      <c r="CV63" s="494"/>
      <c r="CW63" s="494"/>
      <c r="CX63" s="494"/>
      <c r="CY63" s="494"/>
      <c r="CZ63" s="494"/>
      <c r="DA63" s="494"/>
      <c r="DB63" s="494"/>
      <c r="DC63" s="494"/>
      <c r="DD63" s="494"/>
      <c r="DE63" s="494"/>
      <c r="DF63" s="494"/>
      <c r="DG63" s="494"/>
      <c r="DH63" s="494"/>
      <c r="DI63" s="583" t="s">
        <v>26064</v>
      </c>
      <c r="DL63" s="494"/>
      <c r="DM63" s="494"/>
      <c r="DN63" s="583" t="s">
        <v>26065</v>
      </c>
      <c r="DO63" s="494"/>
      <c r="DP63" s="494"/>
      <c r="DQ63" s="494"/>
      <c r="DR63" s="583" t="s">
        <v>97</v>
      </c>
      <c r="DS63" s="494"/>
      <c r="DT63" s="494"/>
      <c r="DU63" s="494"/>
      <c r="DV63" s="494"/>
      <c r="DW63" s="494"/>
      <c r="DX63" s="494"/>
      <c r="DY63" s="494"/>
      <c r="DZ63" s="494"/>
      <c r="EA63" s="494"/>
      <c r="EB63" s="586">
        <v>45725.0</v>
      </c>
      <c r="EC63" s="494"/>
      <c r="ED63" s="494"/>
      <c r="EE63" s="494"/>
      <c r="EF63" s="494"/>
      <c r="EG63" s="494"/>
      <c r="EH63" s="494"/>
      <c r="EI63" s="494"/>
      <c r="EJ63" s="494"/>
      <c r="EK63" s="494"/>
      <c r="EL63" s="494"/>
      <c r="EM63" s="494"/>
      <c r="EN63" s="494"/>
      <c r="EO63" s="494"/>
      <c r="EP63" s="494"/>
      <c r="EQ63" s="494"/>
      <c r="ER63" s="494"/>
      <c r="ES63" s="494"/>
      <c r="ET63" s="494"/>
      <c r="EU63" s="494"/>
      <c r="EV63" s="494"/>
      <c r="EW63" s="494"/>
      <c r="EX63" s="494"/>
      <c r="EY63" s="494"/>
      <c r="EZ63" s="494"/>
      <c r="FA63" s="494"/>
      <c r="FB63" s="494"/>
      <c r="FC63" s="494"/>
      <c r="FD63" s="494"/>
      <c r="FE63" s="583" t="s">
        <v>26066</v>
      </c>
      <c r="FG63" s="494"/>
      <c r="FH63" s="494"/>
      <c r="FI63" s="494"/>
      <c r="FJ63" s="494"/>
      <c r="FK63" s="494"/>
      <c r="FL63" s="494"/>
      <c r="FM63" s="494"/>
      <c r="FN63" s="494"/>
      <c r="FO63" s="494"/>
      <c r="FP63" s="494"/>
      <c r="FQ63" s="494"/>
      <c r="FR63" s="494"/>
      <c r="FS63" s="494"/>
      <c r="FT63" s="494"/>
      <c r="FU63" s="494"/>
      <c r="FV63" s="494"/>
      <c r="FW63" s="494"/>
      <c r="FX63" s="494"/>
      <c r="FY63" s="494"/>
      <c r="FZ63" s="494"/>
      <c r="GA63" s="494"/>
      <c r="GB63" s="494"/>
      <c r="GC63" s="494"/>
      <c r="GD63" s="494"/>
      <c r="GE63" s="494"/>
      <c r="GF63" s="494"/>
      <c r="GG63" s="494"/>
      <c r="GH63" s="494"/>
      <c r="GI63" s="494"/>
      <c r="GJ63" s="494"/>
      <c r="GK63" s="494"/>
      <c r="GL63" s="494"/>
      <c r="GM63" s="494"/>
      <c r="GN63" s="494"/>
      <c r="GO63" s="494"/>
      <c r="GP63" s="494"/>
      <c r="GQ63" s="494"/>
      <c r="GR63" s="494"/>
      <c r="GS63" s="494"/>
      <c r="GT63" s="494"/>
      <c r="GU63" s="494"/>
      <c r="GV63" s="494"/>
      <c r="GW63" s="494"/>
      <c r="GX63" s="494"/>
      <c r="GY63" s="494"/>
      <c r="GZ63" s="494"/>
      <c r="HA63" s="494"/>
    </row>
    <row r="64">
      <c r="A64" s="492">
        <v>6375431.0</v>
      </c>
      <c r="B64" s="583" t="s">
        <v>26067</v>
      </c>
      <c r="C64" s="583" t="s">
        <v>399</v>
      </c>
      <c r="D64" s="585">
        <v>45725.57392361111</v>
      </c>
      <c r="E64" s="585">
        <v>45725.58001157407</v>
      </c>
      <c r="F64" s="585">
        <v>45725.58577546296</v>
      </c>
      <c r="H64" s="583" t="s">
        <v>25860</v>
      </c>
      <c r="K64" s="494"/>
      <c r="L64" s="494"/>
      <c r="M64" s="494"/>
      <c r="N64" s="494"/>
      <c r="O64" s="494"/>
      <c r="P64" s="494"/>
      <c r="Q64" s="494"/>
      <c r="R64" s="494"/>
      <c r="S64" s="494"/>
      <c r="T64" s="583" t="s">
        <v>1514</v>
      </c>
      <c r="V64" s="583" t="s">
        <v>97</v>
      </c>
      <c r="W64" s="584" t="s">
        <v>26063</v>
      </c>
      <c r="X64" s="494"/>
      <c r="Y64" s="494"/>
      <c r="Z64" s="494"/>
      <c r="AA64" s="494"/>
      <c r="AB64" s="494"/>
      <c r="AC64" s="494"/>
      <c r="AD64" s="494"/>
      <c r="AE64" s="494"/>
      <c r="AF64" s="494"/>
      <c r="AG64" s="494"/>
      <c r="AH64" s="494"/>
      <c r="AI64" s="494"/>
      <c r="AJ64" s="494"/>
      <c r="AK64" s="494"/>
      <c r="AL64" s="494"/>
      <c r="AM64" s="494"/>
      <c r="AN64" s="494"/>
      <c r="AO64" s="494"/>
      <c r="AP64" s="494"/>
      <c r="AQ64" s="583" t="s">
        <v>25897</v>
      </c>
      <c r="AR64" s="586">
        <v>45725.0</v>
      </c>
      <c r="AS64" s="492">
        <v>798000.0</v>
      </c>
      <c r="AT64" s="494"/>
      <c r="AU64" s="494"/>
      <c r="AV64" s="494"/>
      <c r="AW64" s="494"/>
      <c r="AX64" s="494"/>
      <c r="AY64" s="494"/>
      <c r="AZ64" s="494"/>
      <c r="BA64" s="494"/>
      <c r="BB64" s="494"/>
      <c r="BC64" s="494"/>
      <c r="BD64" s="494"/>
      <c r="BE64" s="494"/>
      <c r="BF64" s="494"/>
      <c r="BG64" s="494"/>
      <c r="BH64" s="583" t="s">
        <v>25863</v>
      </c>
      <c r="BI64" s="494"/>
      <c r="BJ64" s="494"/>
      <c r="BK64" s="494"/>
      <c r="BL64" s="494"/>
      <c r="BM64" s="494"/>
      <c r="BN64" s="494"/>
      <c r="BO64" s="494"/>
      <c r="BP64" s="494"/>
      <c r="BQ64" s="494"/>
      <c r="BR64" s="494"/>
      <c r="BS64" s="494"/>
      <c r="BT64" s="583" t="s">
        <v>25868</v>
      </c>
      <c r="BX64" s="494"/>
      <c r="BY64" s="492">
        <v>30324.0</v>
      </c>
      <c r="BZ64" s="492">
        <v>28500.0</v>
      </c>
      <c r="CA64" s="494"/>
      <c r="CB64" s="494"/>
      <c r="CC64" s="587">
        <v>45804.0</v>
      </c>
      <c r="CD64" s="583" t="s">
        <v>25898</v>
      </c>
      <c r="CE64" s="492">
        <v>1027824.0</v>
      </c>
      <c r="CF64" s="492">
        <v>229824.0</v>
      </c>
      <c r="CG64" s="494"/>
      <c r="CH64" s="494"/>
      <c r="CI64" s="494"/>
      <c r="CJ64" s="494"/>
      <c r="CK64" s="494"/>
      <c r="CL64" s="494"/>
      <c r="CM64" s="494"/>
      <c r="CN64" s="494"/>
      <c r="CO64" s="494"/>
      <c r="CP64" s="494"/>
      <c r="CQ64" s="494"/>
      <c r="CR64" s="583" t="s">
        <v>26064</v>
      </c>
      <c r="CU64" s="494"/>
      <c r="CV64" s="494"/>
      <c r="CW64" s="494"/>
      <c r="CX64" s="494"/>
      <c r="CY64" s="494"/>
      <c r="CZ64" s="494"/>
      <c r="DA64" s="494"/>
      <c r="DB64" s="494"/>
      <c r="DC64" s="494"/>
      <c r="DD64" s="583" t="s">
        <v>26068</v>
      </c>
      <c r="DE64" s="494"/>
      <c r="DF64" s="494"/>
      <c r="DG64" s="494"/>
      <c r="DH64" s="494"/>
      <c r="DI64" s="494"/>
      <c r="DJ64" s="494"/>
      <c r="DK64" s="494"/>
      <c r="DL64" s="494"/>
      <c r="DM64" s="494"/>
      <c r="DN64" s="583" t="s">
        <v>26065</v>
      </c>
      <c r="DO64" s="494"/>
      <c r="DP64" s="494"/>
      <c r="DQ64" s="494"/>
      <c r="DR64" s="583" t="s">
        <v>97</v>
      </c>
      <c r="DS64" s="494"/>
      <c r="DT64" s="494"/>
      <c r="DU64" s="494"/>
      <c r="DV64" s="583" t="s">
        <v>26069</v>
      </c>
      <c r="DY64" s="494"/>
      <c r="DZ64" s="494"/>
      <c r="EA64" s="494"/>
      <c r="EB64" s="494"/>
      <c r="EC64" s="494"/>
      <c r="ED64" s="494"/>
      <c r="EE64" s="494"/>
      <c r="EF64" s="494"/>
      <c r="EG64" s="494"/>
      <c r="EH64" s="494"/>
      <c r="EI64" s="494"/>
      <c r="EJ64" s="494"/>
      <c r="EK64" s="494"/>
      <c r="EL64" s="494"/>
      <c r="EM64" s="494"/>
      <c r="EN64" s="494"/>
      <c r="EO64" s="494"/>
      <c r="EP64" s="494"/>
      <c r="EQ64" s="494"/>
      <c r="ER64" s="494"/>
      <c r="ES64" s="494"/>
      <c r="ET64" s="494"/>
      <c r="EU64" s="494"/>
      <c r="EV64" s="494"/>
      <c r="EW64" s="494"/>
      <c r="EX64" s="494"/>
      <c r="EY64" s="494"/>
      <c r="EZ64" s="494"/>
      <c r="FA64" s="494"/>
      <c r="FB64" s="494"/>
      <c r="FC64" s="494"/>
      <c r="FD64" s="494"/>
      <c r="FE64" s="583" t="s">
        <v>26066</v>
      </c>
      <c r="FG64" s="494"/>
      <c r="FH64" s="494"/>
      <c r="FI64" s="494"/>
      <c r="FJ64" s="494"/>
      <c r="FK64" s="494"/>
      <c r="FL64" s="494"/>
      <c r="FM64" s="494"/>
      <c r="FN64" s="494"/>
      <c r="FO64" s="494"/>
      <c r="FP64" s="494"/>
      <c r="FQ64" s="494"/>
      <c r="FR64" s="494"/>
      <c r="FS64" s="494"/>
      <c r="FT64" s="494"/>
      <c r="FU64" s="494"/>
      <c r="FV64" s="494"/>
      <c r="FW64" s="494"/>
      <c r="FX64" s="494"/>
      <c r="FY64" s="494"/>
      <c r="FZ64" s="494"/>
      <c r="GA64" s="494"/>
      <c r="GB64" s="494"/>
      <c r="GC64" s="494"/>
      <c r="GD64" s="494"/>
      <c r="GE64" s="494"/>
      <c r="GF64" s="494"/>
      <c r="GG64" s="494"/>
      <c r="GH64" s="494"/>
      <c r="GI64" s="494"/>
      <c r="GJ64" s="494"/>
      <c r="GK64" s="494"/>
      <c r="GL64" s="494"/>
      <c r="GM64" s="494"/>
      <c r="GN64" s="494"/>
      <c r="GO64" s="494"/>
      <c r="GP64" s="494"/>
      <c r="GQ64" s="494"/>
      <c r="GR64" s="494"/>
      <c r="GS64" s="494"/>
      <c r="GT64" s="494"/>
      <c r="GU64" s="494"/>
      <c r="GV64" s="494"/>
      <c r="GW64" s="494"/>
      <c r="GX64" s="494"/>
      <c r="GY64" s="494"/>
      <c r="GZ64" s="494"/>
      <c r="HA64" s="494"/>
    </row>
    <row r="65">
      <c r="A65" s="492">
        <v>6375437.0</v>
      </c>
      <c r="B65" s="583" t="s">
        <v>26070</v>
      </c>
      <c r="C65" s="583" t="s">
        <v>399</v>
      </c>
      <c r="D65" s="585">
        <v>45725.57533564815</v>
      </c>
      <c r="E65" s="585">
        <v>45725.580671296295</v>
      </c>
      <c r="F65" s="585">
        <v>45725.585868055554</v>
      </c>
      <c r="H65" s="583" t="s">
        <v>25860</v>
      </c>
      <c r="K65" s="494"/>
      <c r="L65" s="494"/>
      <c r="M65" s="494"/>
      <c r="N65" s="494"/>
      <c r="O65" s="494"/>
      <c r="P65" s="494"/>
      <c r="Q65" s="494"/>
      <c r="R65" s="494"/>
      <c r="S65" s="494"/>
      <c r="T65" s="583" t="s">
        <v>1514</v>
      </c>
      <c r="V65" s="583" t="s">
        <v>97</v>
      </c>
      <c r="W65" s="584" t="s">
        <v>26063</v>
      </c>
      <c r="X65" s="494"/>
      <c r="Y65" s="494"/>
      <c r="Z65" s="494"/>
      <c r="AA65" s="494"/>
      <c r="AB65" s="494"/>
      <c r="AC65" s="494"/>
      <c r="AD65" s="494"/>
      <c r="AE65" s="494"/>
      <c r="AF65" s="494"/>
      <c r="AG65" s="494"/>
      <c r="AH65" s="494"/>
      <c r="AI65" s="494"/>
      <c r="AJ65" s="494"/>
      <c r="AK65" s="494"/>
      <c r="AL65" s="494"/>
      <c r="AM65" s="494"/>
      <c r="AN65" s="494"/>
      <c r="AO65" s="494"/>
      <c r="AP65" s="494"/>
      <c r="AQ65" s="583" t="s">
        <v>25897</v>
      </c>
      <c r="AR65" s="586">
        <v>45725.0</v>
      </c>
      <c r="AS65" s="492">
        <v>798000.0</v>
      </c>
      <c r="AT65" s="494"/>
      <c r="AU65" s="494"/>
      <c r="AV65" s="494"/>
      <c r="AW65" s="494"/>
      <c r="AX65" s="494"/>
      <c r="AY65" s="494"/>
      <c r="AZ65" s="494"/>
      <c r="BA65" s="494"/>
      <c r="BB65" s="494"/>
      <c r="BC65" s="494"/>
      <c r="BD65" s="494"/>
      <c r="BE65" s="494"/>
      <c r="BF65" s="494"/>
      <c r="BG65" s="494"/>
      <c r="BH65" s="583" t="s">
        <v>25863</v>
      </c>
      <c r="BI65" s="494"/>
      <c r="BJ65" s="494"/>
      <c r="BK65" s="494"/>
      <c r="BL65" s="494"/>
      <c r="BM65" s="494"/>
      <c r="BN65" s="494"/>
      <c r="BO65" s="494"/>
      <c r="BP65" s="494"/>
      <c r="BQ65" s="494"/>
      <c r="BR65" s="494"/>
      <c r="BS65" s="494"/>
      <c r="BT65" s="583" t="s">
        <v>25868</v>
      </c>
      <c r="BX65" s="494"/>
      <c r="BY65" s="492">
        <v>30324.0</v>
      </c>
      <c r="BZ65" s="492">
        <v>28500.0</v>
      </c>
      <c r="CA65" s="494"/>
      <c r="CB65" s="494"/>
      <c r="CC65" s="587">
        <v>45804.0</v>
      </c>
      <c r="CD65" s="583" t="s">
        <v>25898</v>
      </c>
      <c r="CE65" s="492">
        <v>1027824.0</v>
      </c>
      <c r="CF65" s="492">
        <v>229824.0</v>
      </c>
      <c r="CG65" s="494"/>
      <c r="CH65" s="494"/>
      <c r="CI65" s="494"/>
      <c r="CJ65" s="494"/>
      <c r="CK65" s="494"/>
      <c r="CL65" s="494"/>
      <c r="CM65" s="494"/>
      <c r="CN65" s="494"/>
      <c r="CO65" s="494"/>
      <c r="CP65" s="494"/>
      <c r="CQ65" s="494"/>
      <c r="CR65" s="583" t="s">
        <v>26064</v>
      </c>
      <c r="CU65" s="494"/>
      <c r="CV65" s="494"/>
      <c r="CW65" s="494"/>
      <c r="CX65" s="494"/>
      <c r="CY65" s="494"/>
      <c r="CZ65" s="494"/>
      <c r="DA65" s="494"/>
      <c r="DB65" s="494"/>
      <c r="DC65" s="494"/>
      <c r="DD65" s="583" t="s">
        <v>26068</v>
      </c>
      <c r="DE65" s="494"/>
      <c r="DF65" s="494"/>
      <c r="DG65" s="494"/>
      <c r="DH65" s="494"/>
      <c r="DI65" s="494"/>
      <c r="DJ65" s="494"/>
      <c r="DK65" s="494"/>
      <c r="DL65" s="494"/>
      <c r="DM65" s="492">
        <v>5560021.0</v>
      </c>
      <c r="DN65" s="583" t="s">
        <v>26065</v>
      </c>
      <c r="DO65" s="494"/>
      <c r="DP65" s="494"/>
      <c r="DQ65" s="494"/>
      <c r="DR65" s="583" t="s">
        <v>97</v>
      </c>
      <c r="DS65" s="494"/>
      <c r="DT65" s="494"/>
      <c r="DU65" s="494"/>
      <c r="DV65" s="583" t="s">
        <v>26069</v>
      </c>
      <c r="DY65" s="494"/>
      <c r="DZ65" s="494"/>
      <c r="EA65" s="494"/>
      <c r="EB65" s="494"/>
      <c r="EC65" s="494"/>
      <c r="ED65" s="494"/>
      <c r="EE65" s="494"/>
      <c r="EF65" s="494"/>
      <c r="EG65" s="494"/>
      <c r="EH65" s="494"/>
      <c r="EI65" s="494"/>
      <c r="EJ65" s="494"/>
      <c r="EK65" s="494"/>
      <c r="EL65" s="494"/>
      <c r="EM65" s="494"/>
      <c r="EN65" s="494"/>
      <c r="EO65" s="494"/>
      <c r="EP65" s="494"/>
      <c r="EQ65" s="494"/>
      <c r="ER65" s="494"/>
      <c r="ES65" s="494"/>
      <c r="ET65" s="494"/>
      <c r="EU65" s="494"/>
      <c r="EV65" s="494"/>
      <c r="EW65" s="494"/>
      <c r="EX65" s="494"/>
      <c r="EY65" s="494"/>
      <c r="EZ65" s="494"/>
      <c r="FA65" s="494"/>
      <c r="FB65" s="494"/>
      <c r="FC65" s="494"/>
      <c r="FD65" s="494"/>
      <c r="FE65" s="583" t="s">
        <v>26066</v>
      </c>
      <c r="FG65" s="494"/>
      <c r="FH65" s="494"/>
      <c r="FI65" s="494"/>
      <c r="FJ65" s="494"/>
      <c r="FK65" s="494"/>
      <c r="FL65" s="494"/>
      <c r="FM65" s="494"/>
      <c r="FN65" s="494"/>
      <c r="FO65" s="494"/>
      <c r="FP65" s="494"/>
      <c r="FQ65" s="494"/>
      <c r="FR65" s="494"/>
      <c r="FS65" s="494"/>
      <c r="FT65" s="494"/>
      <c r="FU65" s="494"/>
      <c r="FV65" s="494"/>
      <c r="FW65" s="494"/>
      <c r="FX65" s="494"/>
      <c r="FY65" s="494"/>
      <c r="FZ65" s="494"/>
      <c r="GA65" s="494"/>
      <c r="GB65" s="494"/>
      <c r="GC65" s="494"/>
      <c r="GD65" s="494"/>
      <c r="GE65" s="494"/>
      <c r="GF65" s="494"/>
      <c r="GG65" s="494"/>
      <c r="GH65" s="494"/>
      <c r="GI65" s="494"/>
      <c r="GJ65" s="494"/>
      <c r="GK65" s="494"/>
      <c r="GL65" s="494"/>
      <c r="GM65" s="494"/>
      <c r="GN65" s="494"/>
      <c r="GO65" s="494"/>
      <c r="GP65" s="494"/>
      <c r="GQ65" s="494"/>
      <c r="GR65" s="494"/>
      <c r="GS65" s="494"/>
      <c r="GT65" s="494"/>
      <c r="GU65" s="494"/>
      <c r="GV65" s="494"/>
      <c r="GW65" s="494"/>
      <c r="GX65" s="494"/>
      <c r="GY65" s="494"/>
      <c r="GZ65" s="494"/>
      <c r="HA65" s="494"/>
    </row>
    <row r="66">
      <c r="A66" s="492">
        <v>6375914.0</v>
      </c>
      <c r="B66" s="583" t="s">
        <v>26071</v>
      </c>
      <c r="C66" s="583" t="s">
        <v>399</v>
      </c>
      <c r="D66" s="585">
        <v>45725.749606481484</v>
      </c>
      <c r="E66" s="585">
        <v>45725.75466435185</v>
      </c>
      <c r="F66" s="585">
        <v>45725.755532407406</v>
      </c>
      <c r="H66" s="583" t="s">
        <v>25860</v>
      </c>
      <c r="K66" s="494"/>
      <c r="L66" s="494"/>
      <c r="M66" s="494"/>
      <c r="N66" s="494"/>
      <c r="O66" s="494"/>
      <c r="P66" s="494"/>
      <c r="Q66" s="494"/>
      <c r="R66" s="494"/>
      <c r="S66" s="494"/>
      <c r="T66" s="494"/>
      <c r="U66" s="494"/>
      <c r="V66" s="583" t="s">
        <v>89</v>
      </c>
      <c r="W66" s="584" t="s">
        <v>26072</v>
      </c>
      <c r="X66" s="494"/>
      <c r="Y66" s="494"/>
      <c r="Z66" s="494"/>
      <c r="AA66" s="494"/>
      <c r="AB66" s="494"/>
      <c r="AC66" s="494"/>
      <c r="AD66" s="494"/>
      <c r="AE66" s="494"/>
      <c r="AF66" s="494"/>
      <c r="AG66" s="494"/>
      <c r="AH66" s="494"/>
      <c r="AI66" s="494"/>
      <c r="AJ66" s="494"/>
      <c r="AK66" s="494"/>
      <c r="AL66" s="494"/>
      <c r="AM66" s="494"/>
      <c r="AN66" s="494"/>
      <c r="AO66" s="494"/>
      <c r="AP66" s="494"/>
      <c r="AQ66" s="494"/>
      <c r="AR66" s="494"/>
      <c r="AS66" s="494"/>
      <c r="AT66" s="494"/>
      <c r="AU66" s="494"/>
      <c r="AV66" s="494"/>
      <c r="AW66" s="494"/>
      <c r="AX66" s="494"/>
      <c r="AY66" s="494"/>
      <c r="AZ66" s="494"/>
      <c r="BA66" s="494"/>
      <c r="BB66" s="494"/>
      <c r="BC66" s="494"/>
      <c r="BD66" s="494"/>
      <c r="BE66" s="494"/>
      <c r="BF66" s="494"/>
      <c r="BG66" s="494"/>
      <c r="BH66" s="583" t="s">
        <v>25863</v>
      </c>
      <c r="BI66" s="494"/>
      <c r="BJ66" s="494"/>
      <c r="BK66" s="494"/>
      <c r="BL66" s="494"/>
      <c r="BM66" s="494"/>
      <c r="BN66" s="494"/>
      <c r="BO66" s="494"/>
      <c r="BP66" s="494"/>
      <c r="BQ66" s="494"/>
      <c r="BR66" s="494"/>
      <c r="BS66" s="494"/>
      <c r="BT66" s="494"/>
      <c r="BU66" s="494"/>
      <c r="BV66" s="494"/>
      <c r="BW66" s="494"/>
      <c r="BX66" s="494"/>
      <c r="BY66" s="494"/>
      <c r="BZ66" s="494"/>
      <c r="CA66" s="494"/>
      <c r="CB66" s="494"/>
      <c r="CC66" s="494"/>
      <c r="CD66" s="494"/>
      <c r="CE66" s="494"/>
      <c r="CF66" s="494"/>
      <c r="CG66" s="494"/>
      <c r="CH66" s="494"/>
      <c r="CI66" s="494"/>
      <c r="CJ66" s="494"/>
      <c r="CK66" s="494"/>
      <c r="CL66" s="494"/>
      <c r="CM66" s="494"/>
      <c r="CN66" s="494"/>
      <c r="CO66" s="494"/>
      <c r="CP66" s="494"/>
      <c r="CQ66" s="494"/>
      <c r="CR66" s="583" t="s">
        <v>26073</v>
      </c>
      <c r="CV66" s="494"/>
      <c r="CW66" s="494"/>
      <c r="CX66" s="494"/>
      <c r="CY66" s="494"/>
      <c r="CZ66" s="494"/>
      <c r="DA66" s="494"/>
      <c r="DB66" s="494"/>
      <c r="DC66" s="494"/>
      <c r="DD66" s="494"/>
      <c r="DE66" s="494"/>
      <c r="DF66" s="494"/>
      <c r="DG66" s="494"/>
      <c r="DH66" s="494"/>
      <c r="DI66" s="583" t="s">
        <v>26073</v>
      </c>
      <c r="DM66" s="494"/>
      <c r="DN66" s="583" t="s">
        <v>26074</v>
      </c>
      <c r="DO66" s="494"/>
      <c r="DP66" s="494"/>
      <c r="DQ66" s="494"/>
      <c r="DR66" s="583" t="s">
        <v>89</v>
      </c>
      <c r="DS66" s="494"/>
      <c r="DT66" s="494"/>
      <c r="DU66" s="494"/>
      <c r="DV66" s="494"/>
      <c r="DW66" s="494"/>
      <c r="DX66" s="494"/>
      <c r="DY66" s="494"/>
      <c r="DZ66" s="494"/>
      <c r="EA66" s="494"/>
      <c r="EB66" s="586">
        <v>45725.0</v>
      </c>
      <c r="EC66" s="494"/>
      <c r="ED66" s="494"/>
      <c r="EE66" s="494"/>
      <c r="EF66" s="494"/>
      <c r="EG66" s="494"/>
      <c r="EH66" s="494"/>
      <c r="EI66" s="494"/>
      <c r="EJ66" s="494"/>
      <c r="EK66" s="494"/>
      <c r="EL66" s="494"/>
      <c r="EM66" s="494"/>
      <c r="EN66" s="494"/>
      <c r="EO66" s="494"/>
      <c r="EP66" s="494"/>
      <c r="EQ66" s="494"/>
      <c r="ER66" s="494"/>
      <c r="ES66" s="494"/>
      <c r="ET66" s="494"/>
      <c r="EU66" s="494"/>
      <c r="EV66" s="494"/>
      <c r="EW66" s="494"/>
      <c r="EX66" s="494"/>
      <c r="EY66" s="494"/>
      <c r="EZ66" s="494"/>
      <c r="FA66" s="494"/>
      <c r="FB66" s="494"/>
      <c r="FC66" s="494"/>
      <c r="FD66" s="494"/>
      <c r="FE66" s="583" t="s">
        <v>26075</v>
      </c>
      <c r="FG66" s="494"/>
      <c r="FH66" s="494"/>
      <c r="FI66" s="494"/>
      <c r="FJ66" s="494"/>
      <c r="FK66" s="494"/>
      <c r="FL66" s="494"/>
      <c r="FM66" s="494"/>
      <c r="FN66" s="494"/>
      <c r="FO66" s="494"/>
      <c r="FP66" s="494"/>
      <c r="FQ66" s="494"/>
      <c r="FR66" s="494"/>
      <c r="FS66" s="494"/>
      <c r="FT66" s="494"/>
      <c r="FU66" s="494"/>
      <c r="FV66" s="494"/>
      <c r="FW66" s="494"/>
      <c r="FX66" s="494"/>
      <c r="FY66" s="494"/>
      <c r="FZ66" s="494"/>
      <c r="GA66" s="494"/>
      <c r="GB66" s="494"/>
      <c r="GC66" s="494"/>
      <c r="GD66" s="494"/>
      <c r="GE66" s="494"/>
      <c r="GF66" s="494"/>
      <c r="GG66" s="494"/>
      <c r="GH66" s="494"/>
      <c r="GI66" s="494"/>
      <c r="GJ66" s="494"/>
      <c r="GK66" s="494"/>
      <c r="GL66" s="494"/>
      <c r="GM66" s="494"/>
      <c r="GN66" s="494"/>
      <c r="GO66" s="494"/>
      <c r="GP66" s="494"/>
      <c r="GQ66" s="494"/>
      <c r="GR66" s="494"/>
      <c r="GS66" s="494"/>
      <c r="GT66" s="494"/>
      <c r="GU66" s="494"/>
      <c r="GV66" s="494"/>
      <c r="GW66" s="494"/>
      <c r="GX66" s="494"/>
      <c r="GY66" s="494"/>
      <c r="GZ66" s="494"/>
      <c r="HA66" s="494"/>
    </row>
    <row r="67">
      <c r="A67" s="492">
        <v>6375921.0</v>
      </c>
      <c r="B67" s="583" t="s">
        <v>26076</v>
      </c>
      <c r="C67" s="583" t="s">
        <v>399</v>
      </c>
      <c r="D67" s="585">
        <v>45725.752337962964</v>
      </c>
      <c r="E67" s="585">
        <v>45725.75703703704</v>
      </c>
      <c r="F67" s="585">
        <v>45725.75986111111</v>
      </c>
      <c r="H67" s="583" t="s">
        <v>25860</v>
      </c>
      <c r="K67" s="494"/>
      <c r="L67" s="494"/>
      <c r="M67" s="494"/>
      <c r="N67" s="494"/>
      <c r="O67" s="494"/>
      <c r="P67" s="494"/>
      <c r="Q67" s="494"/>
      <c r="R67" s="494"/>
      <c r="S67" s="494"/>
      <c r="T67" s="583" t="s">
        <v>1514</v>
      </c>
      <c r="V67" s="583" t="s">
        <v>89</v>
      </c>
      <c r="W67" s="584" t="s">
        <v>26072</v>
      </c>
      <c r="X67" s="494"/>
      <c r="Y67" s="494"/>
      <c r="Z67" s="494"/>
      <c r="AA67" s="494"/>
      <c r="AB67" s="494"/>
      <c r="AC67" s="494"/>
      <c r="AD67" s="494"/>
      <c r="AE67" s="494"/>
      <c r="AF67" s="494"/>
      <c r="AG67" s="494"/>
      <c r="AH67" s="494"/>
      <c r="AI67" s="494"/>
      <c r="AJ67" s="494"/>
      <c r="AK67" s="494"/>
      <c r="AL67" s="494"/>
      <c r="AM67" s="494"/>
      <c r="AN67" s="494"/>
      <c r="AO67" s="494"/>
      <c r="AP67" s="494"/>
      <c r="AQ67" s="494"/>
      <c r="AR67" s="586">
        <v>45725.0</v>
      </c>
      <c r="AS67" s="588">
        <v>788000.0</v>
      </c>
      <c r="AT67" s="494"/>
      <c r="AU67" s="494"/>
      <c r="AV67" s="494"/>
      <c r="AW67" s="494"/>
      <c r="AX67" s="494"/>
      <c r="AY67" s="494"/>
      <c r="AZ67" s="494"/>
      <c r="BA67" s="494"/>
      <c r="BB67" s="494"/>
      <c r="BC67" s="494"/>
      <c r="BD67" s="494"/>
      <c r="BE67" s="494"/>
      <c r="BF67" s="494"/>
      <c r="BG67" s="494"/>
      <c r="BH67" s="583" t="s">
        <v>25863</v>
      </c>
      <c r="BI67" s="494"/>
      <c r="BJ67" s="494"/>
      <c r="BK67" s="494"/>
      <c r="BL67" s="494"/>
      <c r="BM67" s="494"/>
      <c r="BN67" s="494"/>
      <c r="BO67" s="494"/>
      <c r="BP67" s="494"/>
      <c r="BQ67" s="494"/>
      <c r="BR67" s="494"/>
      <c r="BS67" s="494"/>
      <c r="BT67" s="494"/>
      <c r="BU67" s="494"/>
      <c r="BV67" s="494"/>
      <c r="BW67" s="494"/>
      <c r="BX67" s="588">
        <v>788000.0</v>
      </c>
      <c r="BY67" s="494"/>
      <c r="BZ67" s="494"/>
      <c r="CA67" s="587">
        <v>45726.0</v>
      </c>
      <c r="CB67" s="494"/>
      <c r="CC67" s="494"/>
      <c r="CD67" s="494"/>
      <c r="CE67" s="588">
        <v>788000.0</v>
      </c>
      <c r="CF67" s="492">
        <v>0.0</v>
      </c>
      <c r="CG67" s="494"/>
      <c r="CH67" s="494"/>
      <c r="CI67" s="494"/>
      <c r="CJ67" s="494"/>
      <c r="CK67" s="494"/>
      <c r="CL67" s="494"/>
      <c r="CM67" s="494"/>
      <c r="CN67" s="494"/>
      <c r="CO67" s="494"/>
      <c r="CP67" s="494"/>
      <c r="CQ67" s="494"/>
      <c r="CR67" s="583" t="s">
        <v>26073</v>
      </c>
      <c r="CV67" s="494"/>
      <c r="CW67" s="494"/>
      <c r="CX67" s="494"/>
      <c r="CY67" s="494"/>
      <c r="CZ67" s="494"/>
      <c r="DA67" s="494"/>
      <c r="DB67" s="494"/>
      <c r="DC67" s="494"/>
      <c r="DD67" s="583" t="s">
        <v>26077</v>
      </c>
      <c r="DE67" s="494"/>
      <c r="DF67" s="494"/>
      <c r="DG67" s="494"/>
      <c r="DH67" s="494"/>
      <c r="DI67" s="494"/>
      <c r="DJ67" s="494"/>
      <c r="DK67" s="494"/>
      <c r="DL67" s="494"/>
      <c r="DM67" s="494"/>
      <c r="DN67" s="583" t="s">
        <v>26074</v>
      </c>
      <c r="DO67" s="494"/>
      <c r="DP67" s="494"/>
      <c r="DQ67" s="494"/>
      <c r="DR67" s="583" t="s">
        <v>89</v>
      </c>
      <c r="DS67" s="494"/>
      <c r="DT67" s="494"/>
      <c r="DU67" s="494"/>
      <c r="DV67" s="583" t="s">
        <v>26078</v>
      </c>
      <c r="DZ67" s="494"/>
      <c r="EA67" s="494"/>
      <c r="EB67" s="494"/>
      <c r="EC67" s="494"/>
      <c r="ED67" s="494"/>
      <c r="EE67" s="494"/>
      <c r="EF67" s="494"/>
      <c r="EG67" s="494"/>
      <c r="EH67" s="494"/>
      <c r="EI67" s="494"/>
      <c r="EJ67" s="494"/>
      <c r="EK67" s="494"/>
      <c r="EL67" s="494"/>
      <c r="EM67" s="494"/>
      <c r="EN67" s="494"/>
      <c r="EO67" s="494"/>
      <c r="EP67" s="494"/>
      <c r="EQ67" s="494"/>
      <c r="ER67" s="494"/>
      <c r="ES67" s="494"/>
      <c r="ET67" s="494"/>
      <c r="EU67" s="494"/>
      <c r="EV67" s="494"/>
      <c r="EW67" s="494"/>
      <c r="EX67" s="494"/>
      <c r="EY67" s="494"/>
      <c r="EZ67" s="494"/>
      <c r="FA67" s="494"/>
      <c r="FB67" s="494"/>
      <c r="FC67" s="494"/>
      <c r="FD67" s="494"/>
      <c r="FE67" s="583" t="s">
        <v>26075</v>
      </c>
      <c r="FG67" s="494"/>
      <c r="FH67" s="494"/>
      <c r="FI67" s="494"/>
      <c r="FJ67" s="494"/>
      <c r="FK67" s="494"/>
      <c r="FL67" s="494"/>
      <c r="FM67" s="494"/>
      <c r="FN67" s="494"/>
      <c r="FO67" s="494"/>
      <c r="FP67" s="494"/>
      <c r="FQ67" s="494"/>
      <c r="FR67" s="494"/>
      <c r="FS67" s="494"/>
      <c r="FT67" s="494"/>
      <c r="FU67" s="494"/>
      <c r="FV67" s="494"/>
      <c r="FW67" s="494"/>
      <c r="FX67" s="494"/>
      <c r="FY67" s="494"/>
      <c r="FZ67" s="494"/>
      <c r="GA67" s="494"/>
      <c r="GB67" s="494"/>
      <c r="GC67" s="494"/>
      <c r="GD67" s="494"/>
      <c r="GE67" s="494"/>
      <c r="GF67" s="494"/>
      <c r="GG67" s="494"/>
      <c r="GH67" s="494"/>
      <c r="GI67" s="494"/>
      <c r="GJ67" s="494"/>
      <c r="GK67" s="494"/>
      <c r="GL67" s="494"/>
      <c r="GM67" s="494"/>
      <c r="GN67" s="494"/>
      <c r="GO67" s="494"/>
      <c r="GP67" s="494"/>
      <c r="GQ67" s="494"/>
      <c r="GR67" s="494"/>
      <c r="GS67" s="494"/>
      <c r="GT67" s="494"/>
      <c r="GU67" s="494"/>
      <c r="GV67" s="494"/>
      <c r="GW67" s="494"/>
      <c r="GX67" s="494"/>
      <c r="GY67" s="494"/>
      <c r="GZ67" s="494"/>
      <c r="HA67" s="494"/>
    </row>
    <row r="68">
      <c r="A68" s="492">
        <v>6375928.0</v>
      </c>
      <c r="B68" s="583" t="s">
        <v>26079</v>
      </c>
      <c r="C68" s="583" t="s">
        <v>399</v>
      </c>
      <c r="D68" s="585">
        <v>45725.75357638889</v>
      </c>
      <c r="E68" s="585">
        <v>45725.761099537034</v>
      </c>
      <c r="F68" s="585">
        <v>45725.79751157408</v>
      </c>
      <c r="H68" s="583" t="s">
        <v>25860</v>
      </c>
      <c r="K68" s="494"/>
      <c r="L68" s="494"/>
      <c r="M68" s="494"/>
      <c r="N68" s="494"/>
      <c r="O68" s="494"/>
      <c r="P68" s="494"/>
      <c r="Q68" s="494"/>
      <c r="R68" s="494"/>
      <c r="S68" s="494"/>
      <c r="T68" s="583" t="s">
        <v>1514</v>
      </c>
      <c r="V68" s="583" t="s">
        <v>89</v>
      </c>
      <c r="W68" s="584" t="s">
        <v>26072</v>
      </c>
      <c r="X68" s="494"/>
      <c r="Y68" s="494"/>
      <c r="Z68" s="494"/>
      <c r="AA68" s="494"/>
      <c r="AB68" s="494"/>
      <c r="AC68" s="494"/>
      <c r="AD68" s="494"/>
      <c r="AE68" s="494"/>
      <c r="AF68" s="494"/>
      <c r="AG68" s="494"/>
      <c r="AH68" s="494"/>
      <c r="AI68" s="494"/>
      <c r="AJ68" s="494"/>
      <c r="AK68" s="494"/>
      <c r="AL68" s="494"/>
      <c r="AM68" s="494"/>
      <c r="AN68" s="494"/>
      <c r="AO68" s="494"/>
      <c r="AP68" s="494"/>
      <c r="AQ68" s="494"/>
      <c r="AR68" s="586">
        <v>45725.0</v>
      </c>
      <c r="AS68" s="588">
        <v>788000.0</v>
      </c>
      <c r="AT68" s="494"/>
      <c r="AU68" s="494"/>
      <c r="AV68" s="494"/>
      <c r="AW68" s="494"/>
      <c r="AX68" s="494"/>
      <c r="AY68" s="494"/>
      <c r="AZ68" s="494"/>
      <c r="BA68" s="494"/>
      <c r="BB68" s="494"/>
      <c r="BC68" s="494"/>
      <c r="BD68" s="494"/>
      <c r="BE68" s="494"/>
      <c r="BF68" s="494"/>
      <c r="BG68" s="494"/>
      <c r="BH68" s="583" t="s">
        <v>25863</v>
      </c>
      <c r="BI68" s="494"/>
      <c r="BJ68" s="494"/>
      <c r="BK68" s="494"/>
      <c r="BL68" s="494"/>
      <c r="BM68" s="494"/>
      <c r="BN68" s="494"/>
      <c r="BO68" s="494"/>
      <c r="BP68" s="494"/>
      <c r="BQ68" s="494"/>
      <c r="BR68" s="494"/>
      <c r="BS68" s="494"/>
      <c r="BT68" s="494"/>
      <c r="BU68" s="494"/>
      <c r="BV68" s="494"/>
      <c r="BW68" s="494"/>
      <c r="BX68" s="588">
        <v>788000.0</v>
      </c>
      <c r="BY68" s="494"/>
      <c r="BZ68" s="494"/>
      <c r="CA68" s="587">
        <v>45726.0</v>
      </c>
      <c r="CB68" s="494"/>
      <c r="CC68" s="494"/>
      <c r="CD68" s="494"/>
      <c r="CE68" s="588">
        <v>788000.0</v>
      </c>
      <c r="CF68" s="492">
        <v>0.0</v>
      </c>
      <c r="CG68" s="494"/>
      <c r="CH68" s="494"/>
      <c r="CI68" s="494"/>
      <c r="CJ68" s="494"/>
      <c r="CK68" s="494"/>
      <c r="CL68" s="494"/>
      <c r="CM68" s="494"/>
      <c r="CN68" s="494"/>
      <c r="CO68" s="494"/>
      <c r="CP68" s="494"/>
      <c r="CQ68" s="494"/>
      <c r="CR68" s="583" t="s">
        <v>26073</v>
      </c>
      <c r="CV68" s="494"/>
      <c r="CW68" s="494"/>
      <c r="CX68" s="494"/>
      <c r="CY68" s="494"/>
      <c r="CZ68" s="494"/>
      <c r="DA68" s="494"/>
      <c r="DB68" s="494"/>
      <c r="DC68" s="494"/>
      <c r="DD68" s="583" t="s">
        <v>26077</v>
      </c>
      <c r="DE68" s="494"/>
      <c r="DF68" s="494"/>
      <c r="DG68" s="494"/>
      <c r="DH68" s="494"/>
      <c r="DI68" s="494"/>
      <c r="DJ68" s="494"/>
      <c r="DK68" s="494"/>
      <c r="DL68" s="494"/>
      <c r="DM68" s="583" t="s">
        <v>26080</v>
      </c>
      <c r="DN68" s="583" t="s">
        <v>26074</v>
      </c>
      <c r="DO68" s="494"/>
      <c r="DP68" s="494"/>
      <c r="DQ68" s="494"/>
      <c r="DR68" s="583" t="s">
        <v>89</v>
      </c>
      <c r="DS68" s="494"/>
      <c r="DT68" s="494"/>
      <c r="DU68" s="494"/>
      <c r="DV68" s="583" t="s">
        <v>26078</v>
      </c>
      <c r="DZ68" s="494"/>
      <c r="EA68" s="494"/>
      <c r="EB68" s="494"/>
      <c r="EC68" s="494"/>
      <c r="ED68" s="494"/>
      <c r="EE68" s="494"/>
      <c r="EF68" s="494"/>
      <c r="EG68" s="494"/>
      <c r="EH68" s="494"/>
      <c r="EI68" s="494"/>
      <c r="EJ68" s="494"/>
      <c r="EK68" s="494"/>
      <c r="EL68" s="494"/>
      <c r="EM68" s="494"/>
      <c r="EN68" s="494"/>
      <c r="EO68" s="494"/>
      <c r="EP68" s="494"/>
      <c r="EQ68" s="494"/>
      <c r="ER68" s="494"/>
      <c r="ES68" s="494"/>
      <c r="ET68" s="494"/>
      <c r="EU68" s="494"/>
      <c r="EV68" s="494"/>
      <c r="EW68" s="494"/>
      <c r="EX68" s="494"/>
      <c r="EY68" s="494"/>
      <c r="EZ68" s="494"/>
      <c r="FA68" s="494"/>
      <c r="FB68" s="494"/>
      <c r="FC68" s="494"/>
      <c r="FD68" s="494"/>
      <c r="FE68" s="583" t="s">
        <v>26075</v>
      </c>
      <c r="FG68" s="494"/>
      <c r="FH68" s="494"/>
      <c r="FI68" s="494"/>
      <c r="FJ68" s="494"/>
      <c r="FK68" s="494"/>
      <c r="FL68" s="494"/>
      <c r="FM68" s="494"/>
      <c r="FN68" s="494"/>
      <c r="FO68" s="494"/>
      <c r="FP68" s="494"/>
      <c r="FQ68" s="494"/>
      <c r="FR68" s="494"/>
      <c r="FS68" s="494"/>
      <c r="FT68" s="494"/>
      <c r="FU68" s="494"/>
      <c r="FV68" s="494"/>
      <c r="FW68" s="494"/>
      <c r="FX68" s="494"/>
      <c r="FY68" s="494"/>
      <c r="FZ68" s="494"/>
      <c r="GA68" s="494"/>
      <c r="GB68" s="494"/>
      <c r="GC68" s="494"/>
      <c r="GD68" s="494"/>
      <c r="GE68" s="494"/>
      <c r="GF68" s="494"/>
      <c r="GG68" s="494"/>
      <c r="GH68" s="494"/>
      <c r="GI68" s="494"/>
      <c r="GJ68" s="494"/>
      <c r="GK68" s="494"/>
      <c r="GL68" s="494"/>
      <c r="GM68" s="494"/>
      <c r="GN68" s="494"/>
      <c r="GO68" s="494"/>
      <c r="GP68" s="494"/>
      <c r="GQ68" s="494"/>
      <c r="GR68" s="494"/>
      <c r="GS68" s="494"/>
      <c r="GT68" s="494"/>
      <c r="GU68" s="494"/>
      <c r="GV68" s="494"/>
      <c r="GW68" s="494"/>
      <c r="GX68" s="494"/>
      <c r="GY68" s="494"/>
      <c r="GZ68" s="494"/>
      <c r="HA68" s="494"/>
    </row>
    <row r="69">
      <c r="A69" s="492">
        <v>6375991.0</v>
      </c>
      <c r="B69" s="583" t="s">
        <v>26081</v>
      </c>
      <c r="C69" s="583" t="s">
        <v>399</v>
      </c>
      <c r="D69" s="585">
        <v>45725.78601851852</v>
      </c>
      <c r="E69" s="585">
        <v>45725.79599537037</v>
      </c>
      <c r="F69" s="585">
        <v>45725.79725694445</v>
      </c>
      <c r="H69" s="583" t="s">
        <v>25860</v>
      </c>
      <c r="K69" s="494"/>
      <c r="L69" s="494"/>
      <c r="M69" s="494"/>
      <c r="N69" s="494"/>
      <c r="O69" s="494"/>
      <c r="P69" s="494"/>
      <c r="Q69" s="494"/>
      <c r="R69" s="494"/>
      <c r="S69" s="494"/>
      <c r="T69" s="494"/>
      <c r="U69" s="494"/>
      <c r="V69" s="583" t="s">
        <v>89</v>
      </c>
      <c r="W69" s="584" t="s">
        <v>26082</v>
      </c>
      <c r="X69" s="494"/>
      <c r="Y69" s="494"/>
      <c r="Z69" s="494"/>
      <c r="AA69" s="494"/>
      <c r="AB69" s="494"/>
      <c r="AC69" s="494"/>
      <c r="AD69" s="494"/>
      <c r="AE69" s="494"/>
      <c r="AF69" s="494"/>
      <c r="AG69" s="494"/>
      <c r="AH69" s="494"/>
      <c r="AI69" s="494"/>
      <c r="AJ69" s="494"/>
      <c r="AK69" s="494"/>
      <c r="AL69" s="494"/>
      <c r="AM69" s="494"/>
      <c r="AN69" s="494"/>
      <c r="AO69" s="494"/>
      <c r="AP69" s="494"/>
      <c r="AQ69" s="494"/>
      <c r="AR69" s="494"/>
      <c r="AS69" s="494"/>
      <c r="AT69" s="494"/>
      <c r="AU69" s="494"/>
      <c r="AV69" s="494"/>
      <c r="AW69" s="494"/>
      <c r="AX69" s="494"/>
      <c r="AY69" s="494"/>
      <c r="AZ69" s="494"/>
      <c r="BA69" s="494"/>
      <c r="BB69" s="494"/>
      <c r="BC69" s="494"/>
      <c r="BD69" s="494"/>
      <c r="BE69" s="494"/>
      <c r="BF69" s="494"/>
      <c r="BG69" s="494"/>
      <c r="BH69" s="583" t="s">
        <v>25863</v>
      </c>
      <c r="BI69" s="494"/>
      <c r="BJ69" s="494"/>
      <c r="BK69" s="494"/>
      <c r="BL69" s="494"/>
      <c r="BM69" s="494"/>
      <c r="BN69" s="494"/>
      <c r="BO69" s="494"/>
      <c r="BP69" s="494"/>
      <c r="BQ69" s="494"/>
      <c r="BR69" s="494"/>
      <c r="BS69" s="494"/>
      <c r="BT69" s="494"/>
      <c r="BU69" s="494"/>
      <c r="BV69" s="494"/>
      <c r="BW69" s="494"/>
      <c r="BX69" s="494"/>
      <c r="BY69" s="494"/>
      <c r="BZ69" s="494"/>
      <c r="CA69" s="494"/>
      <c r="CB69" s="494"/>
      <c r="CC69" s="494"/>
      <c r="CD69" s="494"/>
      <c r="CE69" s="494"/>
      <c r="CF69" s="494"/>
      <c r="CG69" s="494"/>
      <c r="CH69" s="494"/>
      <c r="CI69" s="494"/>
      <c r="CJ69" s="494"/>
      <c r="CK69" s="494"/>
      <c r="CL69" s="494"/>
      <c r="CM69" s="494"/>
      <c r="CN69" s="494"/>
      <c r="CO69" s="494"/>
      <c r="CP69" s="494"/>
      <c r="CQ69" s="494"/>
      <c r="CR69" s="583" t="s">
        <v>26083</v>
      </c>
      <c r="CU69" s="494"/>
      <c r="CV69" s="494"/>
      <c r="CW69" s="494"/>
      <c r="CX69" s="494"/>
      <c r="CY69" s="494"/>
      <c r="CZ69" s="494"/>
      <c r="DA69" s="494"/>
      <c r="DB69" s="494"/>
      <c r="DC69" s="494"/>
      <c r="DD69" s="494"/>
      <c r="DE69" s="494"/>
      <c r="DF69" s="494"/>
      <c r="DG69" s="494"/>
      <c r="DH69" s="494"/>
      <c r="DI69" s="583" t="s">
        <v>26083</v>
      </c>
      <c r="DL69" s="494"/>
      <c r="DM69" s="494"/>
      <c r="DN69" s="583" t="s">
        <v>26084</v>
      </c>
      <c r="DP69" s="494"/>
      <c r="DQ69" s="494"/>
      <c r="DR69" s="583" t="s">
        <v>89</v>
      </c>
      <c r="DS69" s="494"/>
      <c r="DT69" s="494"/>
      <c r="DU69" s="494"/>
      <c r="DV69" s="494"/>
      <c r="DW69" s="494"/>
      <c r="DX69" s="494"/>
      <c r="DY69" s="494"/>
      <c r="DZ69" s="494"/>
      <c r="EA69" s="494"/>
      <c r="EB69" s="586">
        <v>45725.0</v>
      </c>
      <c r="EC69" s="494"/>
      <c r="ED69" s="494"/>
      <c r="EE69" s="494"/>
      <c r="EF69" s="494"/>
      <c r="EG69" s="494"/>
      <c r="EH69" s="494"/>
      <c r="EI69" s="494"/>
      <c r="EJ69" s="494"/>
      <c r="EK69" s="494"/>
      <c r="EL69" s="494"/>
      <c r="EM69" s="494"/>
      <c r="EN69" s="494"/>
      <c r="EO69" s="494"/>
      <c r="EP69" s="494"/>
      <c r="EQ69" s="494"/>
      <c r="ER69" s="494"/>
      <c r="ES69" s="494"/>
      <c r="ET69" s="494"/>
      <c r="EU69" s="494"/>
      <c r="EV69" s="494"/>
      <c r="EW69" s="494"/>
      <c r="EX69" s="494"/>
      <c r="EY69" s="494"/>
      <c r="EZ69" s="494"/>
      <c r="FA69" s="494"/>
      <c r="FB69" s="494"/>
      <c r="FC69" s="494"/>
      <c r="FD69" s="494"/>
      <c r="FE69" s="583" t="s">
        <v>26085</v>
      </c>
      <c r="FG69" s="494"/>
      <c r="FH69" s="494"/>
      <c r="FI69" s="494"/>
      <c r="FJ69" s="494"/>
      <c r="FK69" s="494"/>
      <c r="FL69" s="494"/>
      <c r="FM69" s="494"/>
      <c r="FN69" s="494"/>
      <c r="FO69" s="494"/>
      <c r="FP69" s="494"/>
      <c r="FQ69" s="494"/>
      <c r="FR69" s="494"/>
      <c r="FS69" s="494"/>
      <c r="FT69" s="494"/>
      <c r="FU69" s="494"/>
      <c r="FV69" s="494"/>
      <c r="FW69" s="494"/>
      <c r="FX69" s="494"/>
      <c r="FY69" s="494"/>
      <c r="FZ69" s="494"/>
      <c r="GA69" s="494"/>
      <c r="GB69" s="494"/>
      <c r="GC69" s="494"/>
      <c r="GD69" s="494"/>
      <c r="GE69" s="494"/>
      <c r="GF69" s="494"/>
      <c r="GG69" s="494"/>
      <c r="GH69" s="494"/>
      <c r="GI69" s="494"/>
      <c r="GJ69" s="494"/>
      <c r="GK69" s="494"/>
      <c r="GL69" s="494"/>
      <c r="GM69" s="494"/>
      <c r="GN69" s="494"/>
      <c r="GO69" s="494"/>
      <c r="GP69" s="494"/>
      <c r="GQ69" s="494"/>
      <c r="GR69" s="494"/>
      <c r="GS69" s="494"/>
      <c r="GT69" s="494"/>
      <c r="GU69" s="494"/>
      <c r="GV69" s="494"/>
      <c r="GW69" s="494"/>
      <c r="GX69" s="494"/>
      <c r="GY69" s="494"/>
      <c r="GZ69" s="494"/>
      <c r="HA69" s="494"/>
    </row>
    <row r="70">
      <c r="A70" s="492">
        <v>6375994.0</v>
      </c>
      <c r="B70" s="583" t="s">
        <v>26086</v>
      </c>
      <c r="C70" s="583" t="s">
        <v>399</v>
      </c>
      <c r="D70" s="585">
        <v>45725.78722222222</v>
      </c>
      <c r="E70" s="585">
        <v>45725.79368055556</v>
      </c>
      <c r="F70" s="585">
        <v>45725.79976851852</v>
      </c>
      <c r="H70" s="583" t="s">
        <v>25860</v>
      </c>
      <c r="K70" s="494"/>
      <c r="L70" s="494"/>
      <c r="M70" s="494"/>
      <c r="N70" s="494"/>
      <c r="O70" s="494"/>
      <c r="P70" s="494"/>
      <c r="Q70" s="494"/>
      <c r="R70" s="494"/>
      <c r="S70" s="494"/>
      <c r="T70" s="583" t="s">
        <v>1514</v>
      </c>
      <c r="V70" s="583" t="s">
        <v>89</v>
      </c>
      <c r="W70" s="584" t="s">
        <v>26082</v>
      </c>
      <c r="X70" s="494"/>
      <c r="Y70" s="494"/>
      <c r="Z70" s="494"/>
      <c r="AA70" s="494"/>
      <c r="AB70" s="494"/>
      <c r="AC70" s="494"/>
      <c r="AD70" s="494"/>
      <c r="AE70" s="494"/>
      <c r="AF70" s="494"/>
      <c r="AG70" s="494"/>
      <c r="AH70" s="494"/>
      <c r="AI70" s="494"/>
      <c r="AJ70" s="494"/>
      <c r="AK70" s="494"/>
      <c r="AL70" s="494"/>
      <c r="AM70" s="494"/>
      <c r="AN70" s="494"/>
      <c r="AO70" s="494"/>
      <c r="AP70" s="494"/>
      <c r="AQ70" s="494"/>
      <c r="AR70" s="586">
        <v>45725.0</v>
      </c>
      <c r="AS70" s="588">
        <v>798000.0</v>
      </c>
      <c r="AT70" s="494"/>
      <c r="AU70" s="494"/>
      <c r="AV70" s="494"/>
      <c r="AW70" s="494"/>
      <c r="AX70" s="494"/>
      <c r="AY70" s="494"/>
      <c r="AZ70" s="494"/>
      <c r="BA70" s="494"/>
      <c r="BB70" s="494"/>
      <c r="BC70" s="494"/>
      <c r="BD70" s="494"/>
      <c r="BE70" s="494"/>
      <c r="BF70" s="494"/>
      <c r="BG70" s="494"/>
      <c r="BH70" s="583" t="s">
        <v>25863</v>
      </c>
      <c r="BI70" s="494"/>
      <c r="BJ70" s="494"/>
      <c r="BK70" s="494"/>
      <c r="BL70" s="494"/>
      <c r="BM70" s="494"/>
      <c r="BN70" s="494"/>
      <c r="BO70" s="494"/>
      <c r="BP70" s="588">
        <v>798000.0</v>
      </c>
      <c r="BQ70" s="494"/>
      <c r="BR70" s="494"/>
      <c r="BS70" s="494"/>
      <c r="BT70" s="494"/>
      <c r="BU70" s="494"/>
      <c r="BV70" s="494"/>
      <c r="BW70" s="494"/>
      <c r="BX70" s="494"/>
      <c r="BY70" s="494"/>
      <c r="BZ70" s="494"/>
      <c r="CA70" s="494"/>
      <c r="CB70" s="500">
        <v>45725.0</v>
      </c>
      <c r="CC70" s="494"/>
      <c r="CD70" s="494"/>
      <c r="CE70" s="588">
        <v>798000.0</v>
      </c>
      <c r="CF70" s="492">
        <v>0.0</v>
      </c>
      <c r="CG70" s="494"/>
      <c r="CH70" s="494"/>
      <c r="CI70" s="494"/>
      <c r="CJ70" s="494"/>
      <c r="CK70" s="494"/>
      <c r="CL70" s="494"/>
      <c r="CM70" s="494"/>
      <c r="CN70" s="494"/>
      <c r="CO70" s="494"/>
      <c r="CP70" s="494"/>
      <c r="CQ70" s="494"/>
      <c r="CR70" s="583" t="s">
        <v>26083</v>
      </c>
      <c r="CU70" s="494"/>
      <c r="CV70" s="494"/>
      <c r="CW70" s="494"/>
      <c r="CX70" s="494"/>
      <c r="CY70" s="494"/>
      <c r="CZ70" s="494"/>
      <c r="DA70" s="494"/>
      <c r="DB70" s="494"/>
      <c r="DC70" s="494"/>
      <c r="DD70" s="583" t="s">
        <v>26087</v>
      </c>
      <c r="DE70" s="494"/>
      <c r="DF70" s="494"/>
      <c r="DG70" s="494"/>
      <c r="DH70" s="494"/>
      <c r="DI70" s="494"/>
      <c r="DJ70" s="494"/>
      <c r="DK70" s="494"/>
      <c r="DL70" s="494"/>
      <c r="DM70" s="494"/>
      <c r="DN70" s="583" t="s">
        <v>26084</v>
      </c>
      <c r="DP70" s="494"/>
      <c r="DQ70" s="494"/>
      <c r="DR70" s="583" t="s">
        <v>89</v>
      </c>
      <c r="DS70" s="494"/>
      <c r="DT70" s="494"/>
      <c r="DU70" s="494"/>
      <c r="DV70" s="583" t="s">
        <v>26088</v>
      </c>
      <c r="DZ70" s="494"/>
      <c r="EA70" s="494"/>
      <c r="EB70" s="494"/>
      <c r="EC70" s="494"/>
      <c r="ED70" s="494"/>
      <c r="EE70" s="494"/>
      <c r="EF70" s="494"/>
      <c r="EG70" s="494"/>
      <c r="EH70" s="494"/>
      <c r="EI70" s="494"/>
      <c r="EJ70" s="494"/>
      <c r="EK70" s="494"/>
      <c r="EL70" s="494"/>
      <c r="EM70" s="494"/>
      <c r="EN70" s="494"/>
      <c r="EO70" s="494"/>
      <c r="EP70" s="494"/>
      <c r="EQ70" s="494"/>
      <c r="ER70" s="494"/>
      <c r="ES70" s="494"/>
      <c r="ET70" s="494"/>
      <c r="EU70" s="494"/>
      <c r="EV70" s="494"/>
      <c r="EW70" s="494"/>
      <c r="EX70" s="494"/>
      <c r="EY70" s="494"/>
      <c r="EZ70" s="494"/>
      <c r="FA70" s="494"/>
      <c r="FB70" s="494"/>
      <c r="FC70" s="494"/>
      <c r="FD70" s="494"/>
      <c r="FE70" s="583" t="s">
        <v>26085</v>
      </c>
      <c r="FG70" s="494"/>
      <c r="FH70" s="494"/>
      <c r="FI70" s="494"/>
      <c r="FJ70" s="494"/>
      <c r="FK70" s="494"/>
      <c r="FL70" s="494"/>
      <c r="FM70" s="494"/>
      <c r="FN70" s="494"/>
      <c r="FO70" s="494"/>
      <c r="FP70" s="494"/>
      <c r="FQ70" s="494"/>
      <c r="FR70" s="494"/>
      <c r="FS70" s="494"/>
      <c r="FT70" s="494"/>
      <c r="FU70" s="494"/>
      <c r="FV70" s="494"/>
      <c r="FW70" s="494"/>
      <c r="FX70" s="494"/>
      <c r="FY70" s="494"/>
      <c r="FZ70" s="494"/>
      <c r="GA70" s="494"/>
      <c r="GB70" s="494"/>
      <c r="GC70" s="494"/>
      <c r="GD70" s="494"/>
      <c r="GE70" s="494"/>
      <c r="GF70" s="494"/>
      <c r="GG70" s="494"/>
      <c r="GH70" s="494"/>
      <c r="GI70" s="494"/>
      <c r="GJ70" s="494"/>
      <c r="GK70" s="494"/>
      <c r="GL70" s="494"/>
      <c r="GM70" s="494"/>
      <c r="GN70" s="494"/>
      <c r="GO70" s="494"/>
      <c r="GP70" s="494"/>
      <c r="GQ70" s="494"/>
      <c r="GR70" s="494"/>
      <c r="GS70" s="494"/>
      <c r="GT70" s="494"/>
      <c r="GU70" s="494"/>
      <c r="GV70" s="494"/>
      <c r="GW70" s="494"/>
      <c r="GX70" s="494"/>
      <c r="GY70" s="494"/>
      <c r="GZ70" s="494"/>
      <c r="HA70" s="494"/>
    </row>
    <row r="71">
      <c r="A71" s="492">
        <v>6376001.0</v>
      </c>
      <c r="B71" s="583" t="s">
        <v>26089</v>
      </c>
      <c r="C71" s="583" t="s">
        <v>399</v>
      </c>
      <c r="D71" s="585">
        <v>45725.79096064815</v>
      </c>
      <c r="E71" s="585">
        <v>45725.80136574074</v>
      </c>
      <c r="F71" s="585">
        <v>45725.95668981481</v>
      </c>
      <c r="H71" s="583" t="s">
        <v>25860</v>
      </c>
      <c r="K71" s="494"/>
      <c r="L71" s="494"/>
      <c r="M71" s="494"/>
      <c r="N71" s="494"/>
      <c r="O71" s="494"/>
      <c r="P71" s="494"/>
      <c r="Q71" s="494"/>
      <c r="R71" s="494"/>
      <c r="S71" s="494"/>
      <c r="T71" s="583" t="s">
        <v>1514</v>
      </c>
      <c r="V71" s="583" t="s">
        <v>89</v>
      </c>
      <c r="W71" s="584" t="s">
        <v>26082</v>
      </c>
      <c r="X71" s="494"/>
      <c r="Y71" s="494"/>
      <c r="Z71" s="494"/>
      <c r="AA71" s="494"/>
      <c r="AB71" s="494"/>
      <c r="AC71" s="494"/>
      <c r="AD71" s="494"/>
      <c r="AE71" s="494"/>
      <c r="AF71" s="494"/>
      <c r="AG71" s="494"/>
      <c r="AH71" s="494"/>
      <c r="AI71" s="494"/>
      <c r="AJ71" s="494"/>
      <c r="AK71" s="494"/>
      <c r="AL71" s="494"/>
      <c r="AM71" s="494"/>
      <c r="AN71" s="494"/>
      <c r="AO71" s="494"/>
      <c r="AP71" s="494"/>
      <c r="AQ71" s="494"/>
      <c r="AR71" s="586">
        <v>45725.0</v>
      </c>
      <c r="AS71" s="588">
        <v>798000.0</v>
      </c>
      <c r="AT71" s="494"/>
      <c r="AU71" s="494"/>
      <c r="AV71" s="494"/>
      <c r="AW71" s="494"/>
      <c r="AX71" s="494"/>
      <c r="AY71" s="494"/>
      <c r="AZ71" s="494"/>
      <c r="BA71" s="494"/>
      <c r="BB71" s="494"/>
      <c r="BC71" s="494"/>
      <c r="BD71" s="494"/>
      <c r="BE71" s="494"/>
      <c r="BF71" s="494"/>
      <c r="BG71" s="494"/>
      <c r="BH71" s="583" t="s">
        <v>25863</v>
      </c>
      <c r="BI71" s="494"/>
      <c r="BJ71" s="494"/>
      <c r="BK71" s="494"/>
      <c r="BL71" s="494"/>
      <c r="BM71" s="494"/>
      <c r="BN71" s="494"/>
      <c r="BO71" s="494"/>
      <c r="BP71" s="588">
        <v>798000.0</v>
      </c>
      <c r="BQ71" s="494"/>
      <c r="BR71" s="494"/>
      <c r="BS71" s="494"/>
      <c r="BT71" s="494"/>
      <c r="BU71" s="494"/>
      <c r="BV71" s="494"/>
      <c r="BW71" s="494"/>
      <c r="BX71" s="494"/>
      <c r="BY71" s="494"/>
      <c r="BZ71" s="494"/>
      <c r="CA71" s="494"/>
      <c r="CB71" s="500">
        <v>45725.0</v>
      </c>
      <c r="CC71" s="494"/>
      <c r="CD71" s="494"/>
      <c r="CE71" s="588">
        <v>798000.0</v>
      </c>
      <c r="CF71" s="492">
        <v>0.0</v>
      </c>
      <c r="CG71" s="494"/>
      <c r="CH71" s="494"/>
      <c r="CI71" s="494"/>
      <c r="CJ71" s="494"/>
      <c r="CK71" s="494"/>
      <c r="CL71" s="494"/>
      <c r="CM71" s="494"/>
      <c r="CN71" s="494"/>
      <c r="CO71" s="494"/>
      <c r="CP71" s="494"/>
      <c r="CQ71" s="494"/>
      <c r="CR71" s="583" t="s">
        <v>26083</v>
      </c>
      <c r="CU71" s="494"/>
      <c r="CV71" s="494"/>
      <c r="CW71" s="494"/>
      <c r="CX71" s="494"/>
      <c r="CY71" s="494"/>
      <c r="CZ71" s="494"/>
      <c r="DA71" s="494"/>
      <c r="DB71" s="494"/>
      <c r="DC71" s="494"/>
      <c r="DD71" s="583" t="s">
        <v>26087</v>
      </c>
      <c r="DE71" s="494"/>
      <c r="DF71" s="494"/>
      <c r="DG71" s="494"/>
      <c r="DH71" s="494"/>
      <c r="DI71" s="494"/>
      <c r="DJ71" s="494"/>
      <c r="DK71" s="494"/>
      <c r="DL71" s="494"/>
      <c r="DM71" s="492">
        <v>9810962.0</v>
      </c>
      <c r="DN71" s="583" t="s">
        <v>26084</v>
      </c>
      <c r="DP71" s="494"/>
      <c r="DQ71" s="494"/>
      <c r="DR71" s="583" t="s">
        <v>89</v>
      </c>
      <c r="DS71" s="494"/>
      <c r="DT71" s="494"/>
      <c r="DU71" s="494"/>
      <c r="DV71" s="583" t="s">
        <v>26088</v>
      </c>
      <c r="DZ71" s="494"/>
      <c r="EA71" s="494"/>
      <c r="EB71" s="494"/>
      <c r="EC71" s="494"/>
      <c r="ED71" s="494"/>
      <c r="EE71" s="494"/>
      <c r="EF71" s="494"/>
      <c r="EG71" s="494"/>
      <c r="EH71" s="494"/>
      <c r="EI71" s="494"/>
      <c r="EJ71" s="494"/>
      <c r="EK71" s="494"/>
      <c r="EL71" s="494"/>
      <c r="EM71" s="494"/>
      <c r="EN71" s="494"/>
      <c r="EO71" s="494"/>
      <c r="EP71" s="494"/>
      <c r="EQ71" s="494"/>
      <c r="ER71" s="494"/>
      <c r="ES71" s="494"/>
      <c r="ET71" s="494"/>
      <c r="EU71" s="494"/>
      <c r="EV71" s="494"/>
      <c r="EW71" s="494"/>
      <c r="EX71" s="494"/>
      <c r="EY71" s="494"/>
      <c r="EZ71" s="494"/>
      <c r="FA71" s="494"/>
      <c r="FB71" s="494"/>
      <c r="FC71" s="494"/>
      <c r="FD71" s="494"/>
      <c r="FE71" s="583" t="s">
        <v>26085</v>
      </c>
      <c r="FG71" s="494"/>
      <c r="FH71" s="494"/>
      <c r="FI71" s="494"/>
      <c r="FJ71" s="494"/>
      <c r="FK71" s="494"/>
      <c r="FL71" s="494"/>
      <c r="FM71" s="494"/>
      <c r="FN71" s="494"/>
      <c r="FO71" s="494"/>
      <c r="FP71" s="494"/>
      <c r="FQ71" s="494"/>
      <c r="FR71" s="494"/>
      <c r="FS71" s="494"/>
      <c r="FT71" s="494"/>
      <c r="FU71" s="494"/>
      <c r="FV71" s="494"/>
      <c r="FW71" s="494"/>
      <c r="FX71" s="494"/>
      <c r="FY71" s="494"/>
      <c r="FZ71" s="494"/>
      <c r="GA71" s="494"/>
      <c r="GB71" s="494"/>
      <c r="GC71" s="494"/>
      <c r="GD71" s="494"/>
      <c r="GE71" s="494"/>
      <c r="GF71" s="494"/>
      <c r="GG71" s="494"/>
      <c r="GH71" s="494"/>
      <c r="GI71" s="494"/>
      <c r="GJ71" s="494"/>
      <c r="GK71" s="494"/>
      <c r="GL71" s="494"/>
      <c r="GM71" s="494"/>
      <c r="GN71" s="494"/>
      <c r="GO71" s="494"/>
      <c r="GP71" s="494"/>
      <c r="GQ71" s="494"/>
      <c r="GR71" s="494"/>
      <c r="GS71" s="494"/>
      <c r="GT71" s="494"/>
      <c r="GU71" s="494"/>
      <c r="GV71" s="494"/>
      <c r="GW71" s="494"/>
      <c r="GX71" s="494"/>
      <c r="GY71" s="494"/>
      <c r="GZ71" s="494"/>
      <c r="HA71" s="494"/>
    </row>
    <row r="72">
      <c r="A72" s="492">
        <v>6376039.0</v>
      </c>
      <c r="B72" s="583" t="s">
        <v>26090</v>
      </c>
      <c r="C72" s="583" t="s">
        <v>399</v>
      </c>
      <c r="D72" s="585">
        <v>45725.81454861111</v>
      </c>
      <c r="E72" s="585">
        <v>45725.82591435185</v>
      </c>
      <c r="F72" s="585">
        <v>45725.98069444444</v>
      </c>
      <c r="H72" s="583" t="s">
        <v>25860</v>
      </c>
      <c r="K72" s="494"/>
      <c r="L72" s="494"/>
      <c r="M72" s="494"/>
      <c r="N72" s="494"/>
      <c r="O72" s="494"/>
      <c r="P72" s="494"/>
      <c r="Q72" s="494"/>
      <c r="R72" s="494"/>
      <c r="S72" s="494"/>
      <c r="T72" s="494"/>
      <c r="U72" s="494"/>
      <c r="V72" s="583" t="s">
        <v>83</v>
      </c>
      <c r="W72" s="584" t="s">
        <v>26091</v>
      </c>
      <c r="X72" s="494"/>
      <c r="Y72" s="494"/>
      <c r="Z72" s="494"/>
      <c r="AA72" s="494"/>
      <c r="AB72" s="494"/>
      <c r="AC72" s="494"/>
      <c r="AD72" s="494"/>
      <c r="AE72" s="494"/>
      <c r="AF72" s="494"/>
      <c r="AG72" s="494"/>
      <c r="AH72" s="494"/>
      <c r="AI72" s="494"/>
      <c r="AJ72" s="494"/>
      <c r="AK72" s="494"/>
      <c r="AL72" s="494"/>
      <c r="AM72" s="494"/>
      <c r="AN72" s="494"/>
      <c r="AO72" s="494"/>
      <c r="AP72" s="494"/>
      <c r="AQ72" s="494"/>
      <c r="AR72" s="494"/>
      <c r="AS72" s="494"/>
      <c r="AT72" s="494"/>
      <c r="AU72" s="494"/>
      <c r="AV72" s="494"/>
      <c r="AW72" s="494"/>
      <c r="AX72" s="494"/>
      <c r="AY72" s="494"/>
      <c r="AZ72" s="494"/>
      <c r="BA72" s="494"/>
      <c r="BB72" s="494"/>
      <c r="BC72" s="494"/>
      <c r="BD72" s="494"/>
      <c r="BE72" s="494"/>
      <c r="BF72" s="494"/>
      <c r="BG72" s="494"/>
      <c r="BH72" s="583" t="s">
        <v>25863</v>
      </c>
      <c r="BI72" s="494"/>
      <c r="BJ72" s="494"/>
      <c r="BK72" s="494"/>
      <c r="BL72" s="494"/>
      <c r="BM72" s="494"/>
      <c r="BN72" s="494"/>
      <c r="BO72" s="494"/>
      <c r="BP72" s="494"/>
      <c r="BQ72" s="494"/>
      <c r="BR72" s="494"/>
      <c r="BS72" s="494"/>
      <c r="BT72" s="494"/>
      <c r="BU72" s="494"/>
      <c r="BV72" s="494"/>
      <c r="BW72" s="494"/>
      <c r="BX72" s="494"/>
      <c r="BY72" s="494"/>
      <c r="BZ72" s="494"/>
      <c r="CA72" s="494"/>
      <c r="CB72" s="494"/>
      <c r="CC72" s="494"/>
      <c r="CD72" s="494"/>
      <c r="CE72" s="494"/>
      <c r="CF72" s="494"/>
      <c r="CG72" s="494"/>
      <c r="CH72" s="494"/>
      <c r="CI72" s="494"/>
      <c r="CJ72" s="494"/>
      <c r="CK72" s="494"/>
      <c r="CL72" s="494"/>
      <c r="CM72" s="494"/>
      <c r="CN72" s="494"/>
      <c r="CO72" s="494"/>
      <c r="CP72" s="494"/>
      <c r="CQ72" s="494"/>
      <c r="CR72" s="583" t="s">
        <v>26092</v>
      </c>
      <c r="CV72" s="494"/>
      <c r="CW72" s="494"/>
      <c r="CX72" s="494"/>
      <c r="CY72" s="494"/>
      <c r="CZ72" s="494"/>
      <c r="DA72" s="494"/>
      <c r="DB72" s="494"/>
      <c r="DC72" s="494"/>
      <c r="DD72" s="494"/>
      <c r="DE72" s="494"/>
      <c r="DF72" s="494"/>
      <c r="DG72" s="494"/>
      <c r="DH72" s="494"/>
      <c r="DI72" s="583" t="s">
        <v>26092</v>
      </c>
      <c r="DM72" s="494"/>
      <c r="DN72" s="583" t="s">
        <v>26091</v>
      </c>
      <c r="DO72" s="494"/>
      <c r="DP72" s="494"/>
      <c r="DQ72" s="494"/>
      <c r="DR72" s="583" t="s">
        <v>83</v>
      </c>
      <c r="DS72" s="494"/>
      <c r="DT72" s="494"/>
      <c r="DU72" s="494"/>
      <c r="DV72" s="494"/>
      <c r="DW72" s="494"/>
      <c r="DX72" s="494"/>
      <c r="DY72" s="494"/>
      <c r="DZ72" s="494"/>
      <c r="EA72" s="494"/>
      <c r="EB72" s="586">
        <v>45725.0</v>
      </c>
      <c r="EC72" s="494"/>
      <c r="ED72" s="494"/>
      <c r="EE72" s="494"/>
      <c r="EF72" s="494"/>
      <c r="EG72" s="494"/>
      <c r="EH72" s="494"/>
      <c r="EI72" s="494"/>
      <c r="EJ72" s="494"/>
      <c r="EK72" s="494"/>
      <c r="EL72" s="494"/>
      <c r="EM72" s="494"/>
      <c r="EN72" s="494"/>
      <c r="EO72" s="494"/>
      <c r="EP72" s="494"/>
      <c r="EQ72" s="494"/>
      <c r="ER72" s="494"/>
      <c r="ES72" s="494"/>
      <c r="ET72" s="494"/>
      <c r="EU72" s="494"/>
      <c r="EV72" s="494"/>
      <c r="EW72" s="494"/>
      <c r="EX72" s="494"/>
      <c r="EY72" s="494"/>
      <c r="EZ72" s="494"/>
      <c r="FA72" s="494"/>
      <c r="FB72" s="494"/>
      <c r="FC72" s="494"/>
      <c r="FD72" s="494"/>
      <c r="FE72" s="583" t="s">
        <v>26093</v>
      </c>
      <c r="FG72" s="494"/>
      <c r="FH72" s="494"/>
      <c r="FI72" s="494"/>
      <c r="FJ72" s="494"/>
      <c r="FK72" s="494"/>
      <c r="FL72" s="494"/>
      <c r="FM72" s="494"/>
      <c r="FN72" s="494"/>
      <c r="FO72" s="494"/>
      <c r="FP72" s="494"/>
      <c r="FQ72" s="494"/>
      <c r="FR72" s="494"/>
      <c r="FS72" s="494"/>
      <c r="FT72" s="494"/>
      <c r="FU72" s="494"/>
      <c r="FV72" s="494"/>
      <c r="FW72" s="494"/>
      <c r="FX72" s="494"/>
      <c r="FY72" s="494"/>
      <c r="FZ72" s="494"/>
      <c r="GA72" s="494"/>
      <c r="GB72" s="494"/>
      <c r="GC72" s="494"/>
      <c r="GD72" s="494"/>
      <c r="GE72" s="494"/>
      <c r="GF72" s="494"/>
      <c r="GG72" s="494"/>
      <c r="GH72" s="494"/>
      <c r="GI72" s="494"/>
      <c r="GJ72" s="494"/>
      <c r="GK72" s="494"/>
      <c r="GL72" s="494"/>
      <c r="GM72" s="494"/>
      <c r="GN72" s="494"/>
      <c r="GO72" s="494"/>
      <c r="GP72" s="494"/>
      <c r="GQ72" s="494"/>
      <c r="GR72" s="494"/>
      <c r="GS72" s="494"/>
      <c r="GT72" s="494"/>
      <c r="GU72" s="494"/>
      <c r="GV72" s="494"/>
      <c r="GW72" s="494"/>
      <c r="GX72" s="494"/>
      <c r="GY72" s="494"/>
      <c r="GZ72" s="494"/>
      <c r="HA72" s="494"/>
    </row>
    <row r="73">
      <c r="A73" s="492">
        <v>6376041.0</v>
      </c>
      <c r="B73" s="583" t="s">
        <v>26094</v>
      </c>
      <c r="C73" s="583" t="s">
        <v>399</v>
      </c>
      <c r="D73" s="585">
        <v>45725.81747685185</v>
      </c>
      <c r="E73" s="585">
        <v>45725.82865740741</v>
      </c>
      <c r="F73" s="585">
        <v>45725.983831018515</v>
      </c>
      <c r="H73" s="583" t="s">
        <v>25860</v>
      </c>
      <c r="K73" s="494"/>
      <c r="L73" s="494"/>
      <c r="M73" s="494"/>
      <c r="N73" s="494"/>
      <c r="O73" s="494"/>
      <c r="P73" s="494"/>
      <c r="Q73" s="494"/>
      <c r="R73" s="494"/>
      <c r="S73" s="494"/>
      <c r="T73" s="583" t="s">
        <v>25934</v>
      </c>
      <c r="V73" s="583" t="s">
        <v>83</v>
      </c>
      <c r="W73" s="584" t="s">
        <v>26091</v>
      </c>
      <c r="X73" s="494"/>
      <c r="Y73" s="494"/>
      <c r="Z73" s="494"/>
      <c r="AA73" s="494"/>
      <c r="AB73" s="494"/>
      <c r="AC73" s="494"/>
      <c r="AD73" s="494"/>
      <c r="AE73" s="494"/>
      <c r="AF73" s="494"/>
      <c r="AG73" s="494"/>
      <c r="AH73" s="494"/>
      <c r="AI73" s="494"/>
      <c r="AJ73" s="494"/>
      <c r="AK73" s="494"/>
      <c r="AL73" s="494"/>
      <c r="AM73" s="494"/>
      <c r="AN73" s="494"/>
      <c r="AO73" s="494"/>
      <c r="AP73" s="494"/>
      <c r="AQ73" s="494"/>
      <c r="AR73" s="586">
        <v>45725.0</v>
      </c>
      <c r="AS73" s="492">
        <v>798000.0</v>
      </c>
      <c r="AT73" s="494"/>
      <c r="AU73" s="494"/>
      <c r="AV73" s="494"/>
      <c r="AW73" s="494"/>
      <c r="AX73" s="494"/>
      <c r="AY73" s="494"/>
      <c r="AZ73" s="494"/>
      <c r="BA73" s="494"/>
      <c r="BB73" s="494"/>
      <c r="BC73" s="494"/>
      <c r="BD73" s="494"/>
      <c r="BE73" s="494"/>
      <c r="BF73" s="494"/>
      <c r="BG73" s="494"/>
      <c r="BH73" s="583" t="s">
        <v>25863</v>
      </c>
      <c r="BI73" s="494"/>
      <c r="BJ73" s="494"/>
      <c r="BK73" s="494"/>
      <c r="BL73" s="494"/>
      <c r="BM73" s="494"/>
      <c r="BN73" s="494"/>
      <c r="BO73" s="494"/>
      <c r="BP73" s="492">
        <v>798000.0</v>
      </c>
      <c r="BQ73" s="494"/>
      <c r="BR73" s="494"/>
      <c r="BS73" s="494"/>
      <c r="BT73" s="494"/>
      <c r="BU73" s="494"/>
      <c r="BV73" s="494"/>
      <c r="BW73" s="494"/>
      <c r="BX73" s="494"/>
      <c r="BY73" s="494"/>
      <c r="BZ73" s="494"/>
      <c r="CA73" s="494"/>
      <c r="CB73" s="500">
        <v>45725.0</v>
      </c>
      <c r="CC73" s="494"/>
      <c r="CD73" s="494"/>
      <c r="CE73" s="492">
        <v>798000.0</v>
      </c>
      <c r="CF73" s="492">
        <v>0.0</v>
      </c>
      <c r="CG73" s="494"/>
      <c r="CH73" s="494"/>
      <c r="CI73" s="494"/>
      <c r="CJ73" s="494"/>
      <c r="CK73" s="494"/>
      <c r="CL73" s="494"/>
      <c r="CM73" s="494"/>
      <c r="CN73" s="494"/>
      <c r="CO73" s="494"/>
      <c r="CP73" s="494"/>
      <c r="CQ73" s="494"/>
      <c r="CR73" s="583" t="s">
        <v>26092</v>
      </c>
      <c r="CV73" s="494"/>
      <c r="CW73" s="494"/>
      <c r="CX73" s="494"/>
      <c r="CY73" s="494"/>
      <c r="CZ73" s="494"/>
      <c r="DA73" s="494"/>
      <c r="DB73" s="494"/>
      <c r="DC73" s="494"/>
      <c r="DD73" s="583" t="s">
        <v>26091</v>
      </c>
      <c r="DE73" s="494"/>
      <c r="DF73" s="494"/>
      <c r="DG73" s="494"/>
      <c r="DH73" s="494"/>
      <c r="DI73" s="494"/>
      <c r="DJ73" s="494"/>
      <c r="DK73" s="494"/>
      <c r="DL73" s="494"/>
      <c r="DM73" s="492">
        <v>2670066.0</v>
      </c>
      <c r="DN73" s="583" t="s">
        <v>26091</v>
      </c>
      <c r="DO73" s="494"/>
      <c r="DP73" s="494"/>
      <c r="DQ73" s="494"/>
      <c r="DR73" s="583" t="s">
        <v>83</v>
      </c>
      <c r="DS73" s="494"/>
      <c r="DT73" s="494"/>
      <c r="DU73" s="494"/>
      <c r="DV73" s="583" t="s">
        <v>26095</v>
      </c>
      <c r="EA73" s="494"/>
      <c r="EB73" s="494"/>
      <c r="EC73" s="494"/>
      <c r="ED73" s="494"/>
      <c r="EE73" s="494"/>
      <c r="EF73" s="494"/>
      <c r="EG73" s="494"/>
      <c r="EH73" s="494"/>
      <c r="EI73" s="494"/>
      <c r="EJ73" s="494"/>
      <c r="EK73" s="494"/>
      <c r="EL73" s="494"/>
      <c r="EM73" s="494"/>
      <c r="EN73" s="494"/>
      <c r="EO73" s="494"/>
      <c r="EP73" s="494"/>
      <c r="EQ73" s="494"/>
      <c r="ER73" s="494"/>
      <c r="ES73" s="494"/>
      <c r="ET73" s="494"/>
      <c r="EU73" s="494"/>
      <c r="EV73" s="494"/>
      <c r="EW73" s="494"/>
      <c r="EX73" s="494"/>
      <c r="EY73" s="494"/>
      <c r="EZ73" s="494"/>
      <c r="FA73" s="494"/>
      <c r="FB73" s="494"/>
      <c r="FC73" s="583" t="s">
        <v>26096</v>
      </c>
      <c r="FE73" s="583" t="s">
        <v>26093</v>
      </c>
      <c r="FG73" s="494"/>
      <c r="FH73" s="494"/>
      <c r="FI73" s="494"/>
      <c r="FJ73" s="494"/>
      <c r="FK73" s="494"/>
      <c r="FL73" s="494"/>
      <c r="FM73" s="494"/>
      <c r="FN73" s="494"/>
      <c r="FO73" s="494"/>
      <c r="FP73" s="494"/>
      <c r="FQ73" s="494"/>
      <c r="FR73" s="494"/>
      <c r="FS73" s="494"/>
      <c r="FT73" s="494"/>
      <c r="FU73" s="494"/>
      <c r="FV73" s="494"/>
      <c r="FW73" s="494"/>
      <c r="FX73" s="494"/>
      <c r="FY73" s="494"/>
      <c r="FZ73" s="494"/>
      <c r="GA73" s="494"/>
      <c r="GB73" s="494"/>
      <c r="GC73" s="494"/>
      <c r="GD73" s="494"/>
      <c r="GE73" s="494"/>
      <c r="GF73" s="494"/>
      <c r="GG73" s="494"/>
      <c r="GH73" s="494"/>
      <c r="GI73" s="494"/>
      <c r="GJ73" s="494"/>
      <c r="GK73" s="494"/>
      <c r="GL73" s="494"/>
      <c r="GM73" s="494"/>
      <c r="GN73" s="494"/>
      <c r="GO73" s="494"/>
      <c r="GP73" s="494"/>
      <c r="GQ73" s="494"/>
      <c r="GR73" s="494"/>
      <c r="GS73" s="494"/>
      <c r="GT73" s="494"/>
      <c r="GU73" s="494"/>
      <c r="GV73" s="494"/>
      <c r="GW73" s="494"/>
      <c r="GX73" s="494"/>
      <c r="GY73" s="494"/>
      <c r="GZ73" s="494"/>
      <c r="HA73" s="494"/>
    </row>
    <row r="74">
      <c r="A74" s="492">
        <v>6376046.0</v>
      </c>
      <c r="B74" s="583" t="s">
        <v>26097</v>
      </c>
      <c r="C74" s="583" t="s">
        <v>399</v>
      </c>
      <c r="D74" s="585">
        <v>45725.82005787037</v>
      </c>
      <c r="E74" s="585">
        <v>45725.82979166666</v>
      </c>
      <c r="F74" s="585">
        <v>45725.98399305555</v>
      </c>
      <c r="H74" s="583" t="s">
        <v>25860</v>
      </c>
      <c r="K74" s="494"/>
      <c r="L74" s="494"/>
      <c r="M74" s="494"/>
      <c r="N74" s="494"/>
      <c r="O74" s="494"/>
      <c r="P74" s="494"/>
      <c r="Q74" s="494"/>
      <c r="R74" s="494"/>
      <c r="S74" s="494"/>
      <c r="T74" s="583" t="s">
        <v>25934</v>
      </c>
      <c r="V74" s="583" t="s">
        <v>83</v>
      </c>
      <c r="W74" s="584" t="s">
        <v>26091</v>
      </c>
      <c r="X74" s="494"/>
      <c r="Y74" s="494"/>
      <c r="Z74" s="494"/>
      <c r="AA74" s="494"/>
      <c r="AB74" s="494"/>
      <c r="AC74" s="494"/>
      <c r="AD74" s="494"/>
      <c r="AE74" s="494"/>
      <c r="AF74" s="494"/>
      <c r="AG74" s="494"/>
      <c r="AH74" s="494"/>
      <c r="AI74" s="494"/>
      <c r="AJ74" s="494"/>
      <c r="AK74" s="494"/>
      <c r="AL74" s="494"/>
      <c r="AM74" s="494"/>
      <c r="AN74" s="494"/>
      <c r="AO74" s="494"/>
      <c r="AP74" s="494"/>
      <c r="AQ74" s="494"/>
      <c r="AR74" s="586">
        <v>45725.0</v>
      </c>
      <c r="AS74" s="492">
        <v>798000.0</v>
      </c>
      <c r="AT74" s="494"/>
      <c r="AU74" s="494"/>
      <c r="AV74" s="494"/>
      <c r="AW74" s="494"/>
      <c r="AX74" s="494"/>
      <c r="AY74" s="494"/>
      <c r="AZ74" s="494"/>
      <c r="BA74" s="494"/>
      <c r="BB74" s="494"/>
      <c r="BC74" s="494"/>
      <c r="BD74" s="494"/>
      <c r="BE74" s="494"/>
      <c r="BF74" s="494"/>
      <c r="BG74" s="494"/>
      <c r="BH74" s="583" t="s">
        <v>25863</v>
      </c>
      <c r="BI74" s="494"/>
      <c r="BJ74" s="494"/>
      <c r="BK74" s="494"/>
      <c r="BL74" s="494"/>
      <c r="BM74" s="494"/>
      <c r="BN74" s="494"/>
      <c r="BO74" s="494"/>
      <c r="BP74" s="492">
        <v>798000.0</v>
      </c>
      <c r="BQ74" s="494"/>
      <c r="BR74" s="494"/>
      <c r="BS74" s="494"/>
      <c r="BT74" s="494"/>
      <c r="BU74" s="494"/>
      <c r="BV74" s="494"/>
      <c r="BW74" s="494"/>
      <c r="BX74" s="494"/>
      <c r="BY74" s="494"/>
      <c r="BZ74" s="494"/>
      <c r="CA74" s="494"/>
      <c r="CB74" s="500">
        <v>45725.0</v>
      </c>
      <c r="CC74" s="494"/>
      <c r="CD74" s="494"/>
      <c r="CE74" s="492">
        <v>798000.0</v>
      </c>
      <c r="CF74" s="492">
        <v>0.0</v>
      </c>
      <c r="CG74" s="494"/>
      <c r="CH74" s="494"/>
      <c r="CI74" s="494"/>
      <c r="CJ74" s="494"/>
      <c r="CK74" s="494"/>
      <c r="CL74" s="494"/>
      <c r="CM74" s="494"/>
      <c r="CN74" s="494"/>
      <c r="CO74" s="494"/>
      <c r="CP74" s="494"/>
      <c r="CQ74" s="494"/>
      <c r="CR74" s="583" t="s">
        <v>26092</v>
      </c>
      <c r="CV74" s="494"/>
      <c r="CW74" s="494"/>
      <c r="CX74" s="494"/>
      <c r="CY74" s="494"/>
      <c r="CZ74" s="494"/>
      <c r="DA74" s="494"/>
      <c r="DB74" s="494"/>
      <c r="DC74" s="494"/>
      <c r="DD74" s="583" t="s">
        <v>26091</v>
      </c>
      <c r="DE74" s="494"/>
      <c r="DF74" s="494"/>
      <c r="DG74" s="494"/>
      <c r="DH74" s="494"/>
      <c r="DI74" s="494"/>
      <c r="DJ74" s="494"/>
      <c r="DK74" s="494"/>
      <c r="DL74" s="494"/>
      <c r="DM74" s="494"/>
      <c r="DN74" s="583" t="s">
        <v>26091</v>
      </c>
      <c r="DO74" s="494"/>
      <c r="DP74" s="494"/>
      <c r="DQ74" s="494"/>
      <c r="DR74" s="583" t="s">
        <v>83</v>
      </c>
      <c r="DS74" s="494"/>
      <c r="DT74" s="494"/>
      <c r="DU74" s="494"/>
      <c r="DV74" s="583" t="s">
        <v>26095</v>
      </c>
      <c r="EA74" s="494"/>
      <c r="EB74" s="494"/>
      <c r="EC74" s="494"/>
      <c r="ED74" s="494"/>
      <c r="EE74" s="494"/>
      <c r="EF74" s="494"/>
      <c r="EG74" s="494"/>
      <c r="EH74" s="494"/>
      <c r="EI74" s="494"/>
      <c r="EJ74" s="494"/>
      <c r="EK74" s="494"/>
      <c r="EL74" s="494"/>
      <c r="EM74" s="494"/>
      <c r="EN74" s="494"/>
      <c r="EO74" s="494"/>
      <c r="EP74" s="494"/>
      <c r="EQ74" s="494"/>
      <c r="ER74" s="494"/>
      <c r="ES74" s="494"/>
      <c r="ET74" s="494"/>
      <c r="EU74" s="494"/>
      <c r="EV74" s="494"/>
      <c r="EW74" s="494"/>
      <c r="EX74" s="494"/>
      <c r="EY74" s="494"/>
      <c r="EZ74" s="494"/>
      <c r="FA74" s="494"/>
      <c r="FB74" s="494"/>
      <c r="FC74" s="494"/>
      <c r="FD74" s="494"/>
      <c r="FE74" s="583" t="s">
        <v>26093</v>
      </c>
      <c r="FG74" s="494"/>
      <c r="FH74" s="494"/>
      <c r="FI74" s="494"/>
      <c r="FJ74" s="494"/>
      <c r="FK74" s="494"/>
      <c r="FL74" s="494"/>
      <c r="FM74" s="494"/>
      <c r="FN74" s="494"/>
      <c r="FO74" s="494"/>
      <c r="FP74" s="494"/>
      <c r="FQ74" s="494"/>
      <c r="FR74" s="494"/>
      <c r="FS74" s="494"/>
      <c r="FT74" s="494"/>
      <c r="FU74" s="494"/>
      <c r="FV74" s="494"/>
      <c r="FW74" s="494"/>
      <c r="FX74" s="494"/>
      <c r="FY74" s="494"/>
      <c r="FZ74" s="494"/>
      <c r="GA74" s="494"/>
      <c r="GB74" s="494"/>
      <c r="GC74" s="494"/>
      <c r="GD74" s="494"/>
      <c r="GE74" s="494"/>
      <c r="GF74" s="494"/>
      <c r="GG74" s="494"/>
      <c r="GH74" s="494"/>
      <c r="GI74" s="494"/>
      <c r="GJ74" s="494"/>
      <c r="GK74" s="494"/>
      <c r="GL74" s="494"/>
      <c r="GM74" s="494"/>
      <c r="GN74" s="494"/>
      <c r="GO74" s="494"/>
      <c r="GP74" s="494"/>
      <c r="GQ74" s="494"/>
      <c r="GR74" s="494"/>
      <c r="GS74" s="494"/>
      <c r="GT74" s="494"/>
      <c r="GU74" s="494"/>
      <c r="GV74" s="494"/>
      <c r="GW74" s="494"/>
      <c r="GX74" s="494"/>
      <c r="GY74" s="494"/>
      <c r="GZ74" s="494"/>
      <c r="HA74" s="494"/>
    </row>
    <row r="75">
      <c r="A75" s="492">
        <v>6376159.0</v>
      </c>
      <c r="B75" s="583" t="s">
        <v>26070</v>
      </c>
      <c r="C75" s="583" t="s">
        <v>399</v>
      </c>
      <c r="D75" s="585">
        <v>45725.93310185185</v>
      </c>
      <c r="E75" s="585">
        <v>45725.935162037036</v>
      </c>
      <c r="F75" s="585">
        <v>45726.02506944445</v>
      </c>
      <c r="H75" s="583" t="s">
        <v>25860</v>
      </c>
      <c r="K75" s="494"/>
      <c r="L75" s="494"/>
      <c r="M75" s="494"/>
      <c r="N75" s="494"/>
      <c r="O75" s="494"/>
      <c r="P75" s="494"/>
      <c r="Q75" s="494"/>
      <c r="R75" s="494"/>
      <c r="S75" s="494"/>
      <c r="T75" s="583" t="s">
        <v>1514</v>
      </c>
      <c r="V75" s="583" t="s">
        <v>97</v>
      </c>
      <c r="W75" s="584" t="s">
        <v>26063</v>
      </c>
      <c r="X75" s="494"/>
      <c r="Y75" s="494"/>
      <c r="Z75" s="494"/>
      <c r="AA75" s="494"/>
      <c r="AB75" s="494"/>
      <c r="AC75" s="494"/>
      <c r="AD75" s="494"/>
      <c r="AE75" s="494"/>
      <c r="AF75" s="494"/>
      <c r="AG75" s="494"/>
      <c r="AH75" s="494"/>
      <c r="AI75" s="494"/>
      <c r="AJ75" s="494"/>
      <c r="AK75" s="494"/>
      <c r="AL75" s="494"/>
      <c r="AM75" s="494"/>
      <c r="AN75" s="494"/>
      <c r="AO75" s="494"/>
      <c r="AP75" s="494"/>
      <c r="AQ75" s="583" t="s">
        <v>25897</v>
      </c>
      <c r="AR75" s="586">
        <v>45725.0</v>
      </c>
      <c r="AS75" s="492">
        <v>798000.0</v>
      </c>
      <c r="AT75" s="494"/>
      <c r="AU75" s="494"/>
      <c r="AV75" s="494"/>
      <c r="AW75" s="494"/>
      <c r="AX75" s="494"/>
      <c r="AY75" s="494"/>
      <c r="AZ75" s="494"/>
      <c r="BA75" s="494"/>
      <c r="BB75" s="494"/>
      <c r="BC75" s="494"/>
      <c r="BD75" s="494"/>
      <c r="BE75" s="494"/>
      <c r="BF75" s="494"/>
      <c r="BG75" s="494"/>
      <c r="BH75" s="583" t="s">
        <v>25863</v>
      </c>
      <c r="BI75" s="494"/>
      <c r="BJ75" s="494"/>
      <c r="BK75" s="494"/>
      <c r="BL75" s="494"/>
      <c r="BM75" s="494"/>
      <c r="BN75" s="494"/>
      <c r="BO75" s="494"/>
      <c r="BP75" s="494"/>
      <c r="BQ75" s="494"/>
      <c r="BR75" s="494"/>
      <c r="BS75" s="494"/>
      <c r="BT75" s="583" t="s">
        <v>25868</v>
      </c>
      <c r="BX75" s="494"/>
      <c r="BY75" s="492">
        <v>30324.0</v>
      </c>
      <c r="BZ75" s="492">
        <v>28500.0</v>
      </c>
      <c r="CA75" s="494"/>
      <c r="CB75" s="494"/>
      <c r="CC75" s="587">
        <v>45804.0</v>
      </c>
      <c r="CD75" s="583" t="s">
        <v>25898</v>
      </c>
      <c r="CE75" s="492">
        <v>1027824.0</v>
      </c>
      <c r="CF75" s="492">
        <v>229824.0</v>
      </c>
      <c r="CG75" s="494"/>
      <c r="CH75" s="494"/>
      <c r="CI75" s="494"/>
      <c r="CJ75" s="494"/>
      <c r="CK75" s="494"/>
      <c r="CL75" s="494"/>
      <c r="CM75" s="494"/>
      <c r="CN75" s="494"/>
      <c r="CO75" s="494"/>
      <c r="CP75" s="494"/>
      <c r="CQ75" s="494"/>
      <c r="CR75" s="583" t="s">
        <v>26064</v>
      </c>
      <c r="CU75" s="494"/>
      <c r="CV75" s="494"/>
      <c r="CW75" s="494"/>
      <c r="CX75" s="494"/>
      <c r="CY75" s="494"/>
      <c r="CZ75" s="494"/>
      <c r="DA75" s="494"/>
      <c r="DB75" s="494"/>
      <c r="DC75" s="494"/>
      <c r="DD75" s="583" t="s">
        <v>26068</v>
      </c>
      <c r="DE75" s="494"/>
      <c r="DF75" s="494"/>
      <c r="DG75" s="494"/>
      <c r="DH75" s="494"/>
      <c r="DI75" s="494"/>
      <c r="DJ75" s="494"/>
      <c r="DK75" s="494"/>
      <c r="DL75" s="494"/>
      <c r="DM75" s="492">
        <v>5560021.0</v>
      </c>
      <c r="DN75" s="583" t="s">
        <v>26065</v>
      </c>
      <c r="DO75" s="494"/>
      <c r="DP75" s="494"/>
      <c r="DQ75" s="494"/>
      <c r="DR75" s="583" t="s">
        <v>97</v>
      </c>
      <c r="DS75" s="494"/>
      <c r="DT75" s="494"/>
      <c r="DU75" s="494"/>
      <c r="DV75" s="583" t="s">
        <v>26098</v>
      </c>
      <c r="EB75" s="494"/>
      <c r="EC75" s="494"/>
      <c r="ED75" s="494"/>
      <c r="EE75" s="494"/>
      <c r="EF75" s="494"/>
      <c r="EG75" s="494"/>
      <c r="EH75" s="494"/>
      <c r="EI75" s="494"/>
      <c r="EJ75" s="494"/>
      <c r="EK75" s="494"/>
      <c r="EL75" s="494"/>
      <c r="EM75" s="494"/>
      <c r="EN75" s="494"/>
      <c r="EO75" s="494"/>
      <c r="EP75" s="494"/>
      <c r="EQ75" s="494"/>
      <c r="ER75" s="494"/>
      <c r="ES75" s="494"/>
      <c r="ET75" s="494"/>
      <c r="EU75" s="494"/>
      <c r="EV75" s="494"/>
      <c r="EW75" s="494"/>
      <c r="EX75" s="494"/>
      <c r="EY75" s="494"/>
      <c r="EZ75" s="494"/>
      <c r="FA75" s="494"/>
      <c r="FB75" s="494"/>
      <c r="FC75" s="583" t="s">
        <v>26099</v>
      </c>
      <c r="FE75" s="583" t="s">
        <v>26066</v>
      </c>
      <c r="FG75" s="494"/>
      <c r="FH75" s="494"/>
      <c r="FI75" s="494"/>
      <c r="FJ75" s="494"/>
      <c r="FK75" s="494"/>
      <c r="FL75" s="494"/>
      <c r="FM75" s="494"/>
      <c r="FN75" s="494"/>
      <c r="FO75" s="494"/>
      <c r="FP75" s="494"/>
      <c r="FQ75" s="494"/>
      <c r="FR75" s="494"/>
      <c r="FS75" s="494"/>
      <c r="FT75" s="494"/>
      <c r="FU75" s="494"/>
      <c r="FV75" s="494"/>
      <c r="FW75" s="494"/>
      <c r="FX75" s="494"/>
      <c r="FY75" s="494"/>
      <c r="FZ75" s="494"/>
      <c r="GA75" s="494"/>
      <c r="GB75" s="494"/>
      <c r="GC75" s="494"/>
      <c r="GD75" s="494"/>
      <c r="GE75" s="494"/>
      <c r="GF75" s="494"/>
      <c r="GG75" s="494"/>
      <c r="GH75" s="494"/>
      <c r="GI75" s="494"/>
      <c r="GJ75" s="494"/>
      <c r="GK75" s="494"/>
      <c r="GL75" s="494"/>
      <c r="GM75" s="494"/>
      <c r="GN75" s="494"/>
      <c r="GO75" s="494"/>
      <c r="GP75" s="494"/>
      <c r="GQ75" s="494"/>
      <c r="GR75" s="494"/>
      <c r="GS75" s="494"/>
      <c r="GT75" s="494"/>
      <c r="GU75" s="494"/>
      <c r="GV75" s="494"/>
      <c r="GW75" s="494"/>
      <c r="GX75" s="494"/>
      <c r="GY75" s="494"/>
      <c r="GZ75" s="494"/>
      <c r="HA75" s="494"/>
    </row>
    <row r="76">
      <c r="A76" s="492">
        <v>6376182.0</v>
      </c>
      <c r="B76" s="583" t="s">
        <v>26086</v>
      </c>
      <c r="C76" s="583" t="s">
        <v>399</v>
      </c>
      <c r="D76" s="585">
        <v>45725.962916666664</v>
      </c>
      <c r="E76" s="585">
        <v>45725.98017361111</v>
      </c>
      <c r="F76" s="585">
        <v>45726.47688657408</v>
      </c>
      <c r="H76" s="583" t="s">
        <v>25860</v>
      </c>
      <c r="K76" s="494"/>
      <c r="L76" s="494"/>
      <c r="M76" s="494"/>
      <c r="N76" s="494"/>
      <c r="O76" s="494"/>
      <c r="P76" s="494"/>
      <c r="Q76" s="494"/>
      <c r="R76" s="494"/>
      <c r="S76" s="494"/>
      <c r="T76" s="583" t="s">
        <v>1514</v>
      </c>
      <c r="V76" s="583" t="s">
        <v>89</v>
      </c>
      <c r="W76" s="584" t="s">
        <v>26082</v>
      </c>
      <c r="X76" s="494"/>
      <c r="Y76" s="494"/>
      <c r="Z76" s="494"/>
      <c r="AA76" s="494"/>
      <c r="AB76" s="494"/>
      <c r="AC76" s="494"/>
      <c r="AD76" s="494"/>
      <c r="AE76" s="494"/>
      <c r="AF76" s="494"/>
      <c r="AG76" s="494"/>
      <c r="AH76" s="494"/>
      <c r="AI76" s="494"/>
      <c r="AJ76" s="494"/>
      <c r="AK76" s="494"/>
      <c r="AL76" s="494"/>
      <c r="AM76" s="494"/>
      <c r="AN76" s="494"/>
      <c r="AO76" s="494"/>
      <c r="AP76" s="494"/>
      <c r="AQ76" s="494"/>
      <c r="AR76" s="586">
        <v>45725.0</v>
      </c>
      <c r="AS76" s="588">
        <v>798000.0</v>
      </c>
      <c r="AT76" s="494"/>
      <c r="AU76" s="494"/>
      <c r="AV76" s="494"/>
      <c r="AW76" s="494"/>
      <c r="AX76" s="494"/>
      <c r="AY76" s="494"/>
      <c r="AZ76" s="494"/>
      <c r="BA76" s="494"/>
      <c r="BB76" s="494"/>
      <c r="BC76" s="494"/>
      <c r="BD76" s="494"/>
      <c r="BE76" s="494"/>
      <c r="BF76" s="494"/>
      <c r="BG76" s="494"/>
      <c r="BH76" s="583" t="s">
        <v>25863</v>
      </c>
      <c r="BI76" s="494"/>
      <c r="BJ76" s="494"/>
      <c r="BK76" s="494"/>
      <c r="BL76" s="494"/>
      <c r="BM76" s="494"/>
      <c r="BN76" s="494"/>
      <c r="BO76" s="494"/>
      <c r="BP76" s="588">
        <v>398000.0</v>
      </c>
      <c r="BQ76" s="494"/>
      <c r="BR76" s="494"/>
      <c r="BS76" s="494"/>
      <c r="BT76" s="494"/>
      <c r="BU76" s="494"/>
      <c r="BV76" s="494"/>
      <c r="BW76" s="494"/>
      <c r="BX76" s="588">
        <v>400000.0</v>
      </c>
      <c r="BY76" s="494"/>
      <c r="BZ76" s="494"/>
      <c r="CA76" s="495" t="s">
        <v>1524</v>
      </c>
      <c r="CB76" s="495" t="s">
        <v>1524</v>
      </c>
      <c r="CC76" s="494"/>
      <c r="CD76" s="494"/>
      <c r="CE76" s="588">
        <v>798000.0</v>
      </c>
      <c r="CF76" s="492">
        <v>0.0</v>
      </c>
      <c r="CG76" s="494"/>
      <c r="CH76" s="494"/>
      <c r="CI76" s="494"/>
      <c r="CJ76" s="494"/>
      <c r="CK76" s="494"/>
      <c r="CL76" s="494"/>
      <c r="CM76" s="494"/>
      <c r="CN76" s="494"/>
      <c r="CO76" s="494"/>
      <c r="CP76" s="494"/>
      <c r="CQ76" s="494"/>
      <c r="CR76" s="583" t="s">
        <v>26083</v>
      </c>
      <c r="CU76" s="494"/>
      <c r="CV76" s="494"/>
      <c r="CW76" s="494"/>
      <c r="CX76" s="494"/>
      <c r="CY76" s="494"/>
      <c r="CZ76" s="494"/>
      <c r="DA76" s="494"/>
      <c r="DB76" s="494"/>
      <c r="DC76" s="494"/>
      <c r="DD76" s="583" t="s">
        <v>26087</v>
      </c>
      <c r="DE76" s="494"/>
      <c r="DF76" s="494"/>
      <c r="DG76" s="494"/>
      <c r="DH76" s="494"/>
      <c r="DI76" s="494"/>
      <c r="DJ76" s="494"/>
      <c r="DK76" s="494"/>
      <c r="DL76" s="494"/>
      <c r="DM76" s="494"/>
      <c r="DN76" s="583" t="s">
        <v>26084</v>
      </c>
      <c r="DP76" s="494"/>
      <c r="DQ76" s="494"/>
      <c r="DR76" s="583" t="s">
        <v>89</v>
      </c>
      <c r="DS76" s="494"/>
      <c r="DT76" s="494"/>
      <c r="DU76" s="494"/>
      <c r="DV76" s="583" t="s">
        <v>26088</v>
      </c>
      <c r="DZ76" s="494"/>
      <c r="EA76" s="494"/>
      <c r="EB76" s="494"/>
      <c r="EC76" s="494"/>
      <c r="ED76" s="494"/>
      <c r="EE76" s="494"/>
      <c r="EF76" s="494"/>
      <c r="EG76" s="494"/>
      <c r="EH76" s="494"/>
      <c r="EI76" s="494"/>
      <c r="EJ76" s="494"/>
      <c r="EK76" s="494"/>
      <c r="EL76" s="494"/>
      <c r="EM76" s="494"/>
      <c r="EN76" s="494"/>
      <c r="EO76" s="494"/>
      <c r="EP76" s="494"/>
      <c r="EQ76" s="494"/>
      <c r="ER76" s="494"/>
      <c r="ES76" s="494"/>
      <c r="ET76" s="494"/>
      <c r="EU76" s="494"/>
      <c r="EV76" s="494"/>
      <c r="EW76" s="494"/>
      <c r="EX76" s="494"/>
      <c r="EY76" s="494"/>
      <c r="EZ76" s="494"/>
      <c r="FA76" s="494"/>
      <c r="FB76" s="494"/>
      <c r="FC76" s="494"/>
      <c r="FD76" s="494"/>
      <c r="FE76" s="583" t="s">
        <v>26085</v>
      </c>
      <c r="FG76" s="494"/>
      <c r="FH76" s="494"/>
      <c r="FI76" s="494"/>
      <c r="FJ76" s="494"/>
      <c r="FK76" s="494"/>
      <c r="FL76" s="494"/>
      <c r="FM76" s="494"/>
      <c r="FN76" s="494"/>
      <c r="FO76" s="494"/>
      <c r="FP76" s="494"/>
      <c r="FQ76" s="494"/>
      <c r="FR76" s="494"/>
      <c r="FS76" s="494"/>
      <c r="FT76" s="494"/>
      <c r="FU76" s="494"/>
      <c r="FV76" s="494"/>
      <c r="FW76" s="494"/>
      <c r="FX76" s="494"/>
      <c r="FY76" s="494"/>
      <c r="FZ76" s="494"/>
      <c r="GA76" s="494"/>
      <c r="GB76" s="494"/>
      <c r="GC76" s="494"/>
      <c r="GD76" s="494"/>
      <c r="GE76" s="494"/>
      <c r="GF76" s="494"/>
      <c r="GG76" s="494"/>
      <c r="GH76" s="494"/>
      <c r="GI76" s="494"/>
      <c r="GJ76" s="494"/>
      <c r="GK76" s="494"/>
      <c r="GL76" s="494"/>
      <c r="GM76" s="494"/>
      <c r="GN76" s="494"/>
      <c r="GO76" s="494"/>
      <c r="GP76" s="494"/>
      <c r="GQ76" s="494"/>
      <c r="GR76" s="494"/>
      <c r="GS76" s="494"/>
      <c r="GT76" s="494"/>
      <c r="GU76" s="494"/>
      <c r="GV76" s="494"/>
      <c r="GW76" s="494"/>
      <c r="GX76" s="494"/>
      <c r="GY76" s="494"/>
      <c r="GZ76" s="494"/>
      <c r="HA76" s="494"/>
    </row>
    <row r="77">
      <c r="A77" s="492">
        <v>6378374.0</v>
      </c>
      <c r="B77" s="583" t="s">
        <v>26089</v>
      </c>
      <c r="C77" s="583" t="s">
        <v>399</v>
      </c>
      <c r="D77" s="585">
        <v>45726.45520833333</v>
      </c>
      <c r="E77" s="585">
        <v>45726.47231481481</v>
      </c>
      <c r="F77" s="585">
        <v>45726.47730324074</v>
      </c>
      <c r="H77" s="583" t="s">
        <v>25860</v>
      </c>
      <c r="K77" s="494"/>
      <c r="L77" s="494"/>
      <c r="M77" s="494"/>
      <c r="N77" s="494"/>
      <c r="O77" s="494"/>
      <c r="P77" s="494"/>
      <c r="Q77" s="494"/>
      <c r="R77" s="494"/>
      <c r="S77" s="494"/>
      <c r="T77" s="583" t="s">
        <v>1514</v>
      </c>
      <c r="V77" s="583" t="s">
        <v>89</v>
      </c>
      <c r="W77" s="584" t="s">
        <v>26082</v>
      </c>
      <c r="X77" s="494"/>
      <c r="Y77" s="494"/>
      <c r="Z77" s="494"/>
      <c r="AA77" s="494"/>
      <c r="AB77" s="494"/>
      <c r="AC77" s="494"/>
      <c r="AD77" s="494"/>
      <c r="AE77" s="494"/>
      <c r="AF77" s="494"/>
      <c r="AG77" s="494"/>
      <c r="AH77" s="494"/>
      <c r="AI77" s="494"/>
      <c r="AJ77" s="494"/>
      <c r="AK77" s="494"/>
      <c r="AL77" s="494"/>
      <c r="AM77" s="494"/>
      <c r="AN77" s="494"/>
      <c r="AO77" s="494"/>
      <c r="AP77" s="494"/>
      <c r="AQ77" s="494"/>
      <c r="AR77" s="586">
        <v>45725.0</v>
      </c>
      <c r="AS77" s="588">
        <v>798000.0</v>
      </c>
      <c r="AT77" s="494"/>
      <c r="AU77" s="494"/>
      <c r="AV77" s="494"/>
      <c r="AW77" s="494"/>
      <c r="AX77" s="494"/>
      <c r="AY77" s="494"/>
      <c r="AZ77" s="494"/>
      <c r="BA77" s="494"/>
      <c r="BB77" s="494"/>
      <c r="BC77" s="494"/>
      <c r="BD77" s="494"/>
      <c r="BE77" s="494"/>
      <c r="BF77" s="494"/>
      <c r="BG77" s="494"/>
      <c r="BH77" s="583" t="s">
        <v>25863</v>
      </c>
      <c r="BI77" s="494"/>
      <c r="BJ77" s="494"/>
      <c r="BK77" s="494"/>
      <c r="BL77" s="494"/>
      <c r="BM77" s="494"/>
      <c r="BN77" s="494"/>
      <c r="BO77" s="494"/>
      <c r="BP77" s="588">
        <v>398000.0</v>
      </c>
      <c r="BQ77" s="494"/>
      <c r="BR77" s="494"/>
      <c r="BS77" s="494"/>
      <c r="BT77" s="494"/>
      <c r="BU77" s="494"/>
      <c r="BV77" s="494"/>
      <c r="BW77" s="494"/>
      <c r="BX77" s="588">
        <v>400000.0</v>
      </c>
      <c r="BY77" s="494"/>
      <c r="BZ77" s="494"/>
      <c r="CA77" s="495" t="s">
        <v>1524</v>
      </c>
      <c r="CB77" s="495" t="s">
        <v>1524</v>
      </c>
      <c r="CC77" s="494"/>
      <c r="CD77" s="494"/>
      <c r="CE77" s="588">
        <v>798000.0</v>
      </c>
      <c r="CF77" s="492">
        <v>0.0</v>
      </c>
      <c r="CG77" s="494"/>
      <c r="CH77" s="494"/>
      <c r="CI77" s="494"/>
      <c r="CJ77" s="494"/>
      <c r="CK77" s="494"/>
      <c r="CL77" s="494"/>
      <c r="CM77" s="494"/>
      <c r="CN77" s="494"/>
      <c r="CO77" s="494"/>
      <c r="CP77" s="494"/>
      <c r="CQ77" s="494"/>
      <c r="CR77" s="583" t="s">
        <v>26083</v>
      </c>
      <c r="CU77" s="494"/>
      <c r="CV77" s="494"/>
      <c r="CW77" s="494"/>
      <c r="CX77" s="494"/>
      <c r="CY77" s="494"/>
      <c r="CZ77" s="494"/>
      <c r="DA77" s="494"/>
      <c r="DB77" s="494"/>
      <c r="DC77" s="494"/>
      <c r="DD77" s="583" t="s">
        <v>26087</v>
      </c>
      <c r="DE77" s="494"/>
      <c r="DF77" s="494"/>
      <c r="DG77" s="494"/>
      <c r="DH77" s="494"/>
      <c r="DI77" s="494"/>
      <c r="DJ77" s="494"/>
      <c r="DK77" s="494"/>
      <c r="DL77" s="494"/>
      <c r="DM77" s="492">
        <v>9810962.0</v>
      </c>
      <c r="DN77" s="583" t="s">
        <v>26084</v>
      </c>
      <c r="DP77" s="494"/>
      <c r="DQ77" s="494"/>
      <c r="DR77" s="583" t="s">
        <v>89</v>
      </c>
      <c r="DS77" s="494"/>
      <c r="DT77" s="494"/>
      <c r="DU77" s="494"/>
      <c r="DV77" s="583" t="s">
        <v>26088</v>
      </c>
      <c r="DZ77" s="494"/>
      <c r="EA77" s="494"/>
      <c r="EB77" s="494"/>
      <c r="EC77" s="494"/>
      <c r="ED77" s="494"/>
      <c r="EE77" s="494"/>
      <c r="EF77" s="494"/>
      <c r="EG77" s="494"/>
      <c r="EH77" s="494"/>
      <c r="EI77" s="494"/>
      <c r="EJ77" s="494"/>
      <c r="EK77" s="494"/>
      <c r="EL77" s="494"/>
      <c r="EM77" s="494"/>
      <c r="EN77" s="494"/>
      <c r="EO77" s="494"/>
      <c r="EP77" s="494"/>
      <c r="EQ77" s="494"/>
      <c r="ER77" s="494"/>
      <c r="ES77" s="494"/>
      <c r="ET77" s="494"/>
      <c r="EU77" s="494"/>
      <c r="EV77" s="494"/>
      <c r="EW77" s="494"/>
      <c r="EX77" s="494"/>
      <c r="EY77" s="494"/>
      <c r="EZ77" s="494"/>
      <c r="FA77" s="494"/>
      <c r="FB77" s="494"/>
      <c r="FC77" s="494"/>
      <c r="FD77" s="494"/>
      <c r="FE77" s="583" t="s">
        <v>26085</v>
      </c>
      <c r="FG77" s="494"/>
      <c r="FH77" s="494"/>
      <c r="FI77" s="494"/>
      <c r="FJ77" s="494"/>
      <c r="FK77" s="494"/>
      <c r="FL77" s="494"/>
      <c r="FM77" s="494"/>
      <c r="FN77" s="494"/>
      <c r="FO77" s="494"/>
      <c r="FP77" s="494"/>
      <c r="FQ77" s="494"/>
      <c r="FR77" s="494"/>
      <c r="FS77" s="494"/>
      <c r="FT77" s="494"/>
      <c r="FU77" s="494"/>
      <c r="FV77" s="494"/>
      <c r="FW77" s="494"/>
      <c r="FX77" s="494"/>
      <c r="FY77" s="494"/>
      <c r="FZ77" s="494"/>
      <c r="GA77" s="494"/>
      <c r="GB77" s="494"/>
      <c r="GC77" s="494"/>
      <c r="GD77" s="494"/>
      <c r="GE77" s="494"/>
      <c r="GF77" s="494"/>
      <c r="GG77" s="494"/>
      <c r="GH77" s="494"/>
      <c r="GI77" s="494"/>
      <c r="GJ77" s="494"/>
      <c r="GK77" s="494"/>
      <c r="GL77" s="494"/>
      <c r="GM77" s="494"/>
      <c r="GN77" s="494"/>
      <c r="GO77" s="494"/>
      <c r="GP77" s="494"/>
      <c r="GQ77" s="494"/>
      <c r="GR77" s="494"/>
      <c r="GS77" s="494"/>
      <c r="GT77" s="494"/>
      <c r="GU77" s="494"/>
      <c r="GV77" s="494"/>
      <c r="GW77" s="494"/>
      <c r="GX77" s="494"/>
      <c r="GY77" s="494"/>
      <c r="GZ77" s="494"/>
      <c r="HA77" s="494"/>
    </row>
    <row r="78">
      <c r="A78" s="492">
        <v>6381417.0</v>
      </c>
      <c r="B78" s="583" t="s">
        <v>26100</v>
      </c>
      <c r="C78" s="583" t="s">
        <v>399</v>
      </c>
      <c r="D78" s="585">
        <v>45726.77693287037</v>
      </c>
      <c r="E78" s="585">
        <v>45726.77866898148</v>
      </c>
      <c r="F78" s="585">
        <v>45726.77935185185</v>
      </c>
      <c r="H78" s="583" t="s">
        <v>25860</v>
      </c>
      <c r="K78" s="494"/>
      <c r="L78" s="494"/>
      <c r="M78" s="494"/>
      <c r="N78" s="494"/>
      <c r="O78" s="494"/>
      <c r="P78" s="494"/>
      <c r="Q78" s="494"/>
      <c r="R78" s="494"/>
      <c r="S78" s="494"/>
      <c r="T78" s="583" t="s">
        <v>1514</v>
      </c>
      <c r="V78" s="583" t="s">
        <v>77</v>
      </c>
      <c r="W78" s="584" t="s">
        <v>26101</v>
      </c>
      <c r="X78" s="494"/>
      <c r="Y78" s="494"/>
      <c r="Z78" s="494"/>
      <c r="AA78" s="494"/>
      <c r="AB78" s="494"/>
      <c r="AC78" s="494"/>
      <c r="AD78" s="494"/>
      <c r="AE78" s="494"/>
      <c r="AF78" s="494"/>
      <c r="AG78" s="494"/>
      <c r="AH78" s="494"/>
      <c r="AI78" s="494"/>
      <c r="AJ78" s="494"/>
      <c r="AK78" s="494"/>
      <c r="AL78" s="494"/>
      <c r="AM78" s="494"/>
      <c r="AN78" s="494"/>
      <c r="AO78" s="494"/>
      <c r="AP78" s="494"/>
      <c r="AQ78" s="492">
        <v>36.0</v>
      </c>
      <c r="AR78" s="586">
        <v>45726.0</v>
      </c>
      <c r="AS78" s="588">
        <v>798000.0</v>
      </c>
      <c r="AT78" s="494"/>
      <c r="AU78" s="494"/>
      <c r="AV78" s="494"/>
      <c r="AW78" s="494"/>
      <c r="AX78" s="494"/>
      <c r="AY78" s="494"/>
      <c r="AZ78" s="494"/>
      <c r="BA78" s="494"/>
      <c r="BB78" s="494"/>
      <c r="BC78" s="494"/>
      <c r="BD78" s="494"/>
      <c r="BE78" s="494"/>
      <c r="BF78" s="494"/>
      <c r="BG78" s="494"/>
      <c r="BH78" s="583" t="s">
        <v>25863</v>
      </c>
      <c r="BI78" s="494"/>
      <c r="BJ78" s="494"/>
      <c r="BK78" s="494"/>
      <c r="BL78" s="494"/>
      <c r="BM78" s="494"/>
      <c r="BN78" s="494"/>
      <c r="BO78" s="494"/>
      <c r="BP78" s="588">
        <v>50000.0</v>
      </c>
      <c r="BQ78" s="494"/>
      <c r="BR78" s="494"/>
      <c r="BS78" s="494"/>
      <c r="BT78" s="583" t="s">
        <v>25868</v>
      </c>
      <c r="BX78" s="494"/>
      <c r="BY78" s="588">
        <v>28924.0</v>
      </c>
      <c r="BZ78" s="588">
        <v>26700.0</v>
      </c>
      <c r="CA78" s="494"/>
      <c r="CB78" s="587">
        <v>45726.0</v>
      </c>
      <c r="CC78" s="587">
        <v>45804.0</v>
      </c>
      <c r="CD78" s="583" t="s">
        <v>25898</v>
      </c>
      <c r="CE78" s="588">
        <v>1013424.0</v>
      </c>
      <c r="CF78" s="588">
        <v>215424.0</v>
      </c>
      <c r="CG78" s="494"/>
      <c r="CH78" s="494"/>
      <c r="CI78" s="494"/>
      <c r="CJ78" s="494"/>
      <c r="CK78" s="494"/>
      <c r="CL78" s="494"/>
      <c r="CM78" s="494"/>
      <c r="CN78" s="494"/>
      <c r="CO78" s="494"/>
      <c r="CP78" s="494"/>
      <c r="CQ78" s="494"/>
      <c r="CR78" s="583" t="s">
        <v>26102</v>
      </c>
      <c r="CU78" s="494"/>
      <c r="CV78" s="494"/>
      <c r="CW78" s="494"/>
      <c r="CX78" s="494"/>
      <c r="CY78" s="494"/>
      <c r="CZ78" s="494"/>
      <c r="DA78" s="494"/>
      <c r="DB78" s="494"/>
      <c r="DC78" s="494"/>
      <c r="DD78" s="583" t="s">
        <v>26103</v>
      </c>
      <c r="DE78" s="494"/>
      <c r="DF78" s="494"/>
      <c r="DG78" s="494"/>
      <c r="DH78" s="494"/>
      <c r="DI78" s="494"/>
      <c r="DJ78" s="494"/>
      <c r="DK78" s="494"/>
      <c r="DL78" s="494"/>
      <c r="DM78" s="494"/>
      <c r="DN78" s="583" t="s">
        <v>26103</v>
      </c>
      <c r="DO78" s="494"/>
      <c r="DP78" s="494"/>
      <c r="DQ78" s="494"/>
      <c r="DR78" s="583" t="s">
        <v>77</v>
      </c>
      <c r="DS78" s="494"/>
      <c r="DT78" s="494"/>
      <c r="DU78" s="494"/>
      <c r="DV78" s="583" t="s">
        <v>26104</v>
      </c>
      <c r="DY78" s="494"/>
      <c r="DZ78" s="494"/>
      <c r="EA78" s="494"/>
      <c r="EB78" s="494"/>
      <c r="EC78" s="494"/>
      <c r="ED78" s="494"/>
      <c r="EE78" s="494"/>
      <c r="EF78" s="494"/>
      <c r="EG78" s="494"/>
      <c r="EH78" s="494"/>
      <c r="EI78" s="494"/>
      <c r="EJ78" s="494"/>
      <c r="EK78" s="494"/>
      <c r="EL78" s="494"/>
      <c r="EM78" s="494"/>
      <c r="EN78" s="494"/>
      <c r="EO78" s="494"/>
      <c r="EP78" s="494"/>
      <c r="EQ78" s="494"/>
      <c r="ER78" s="494"/>
      <c r="ES78" s="494"/>
      <c r="ET78" s="494"/>
      <c r="EU78" s="494"/>
      <c r="EV78" s="494"/>
      <c r="EW78" s="494"/>
      <c r="EX78" s="494"/>
      <c r="EY78" s="494"/>
      <c r="EZ78" s="494"/>
      <c r="FA78" s="494"/>
      <c r="FB78" s="494"/>
      <c r="FC78" s="494"/>
      <c r="FD78" s="494"/>
      <c r="FE78" s="583" t="s">
        <v>26105</v>
      </c>
      <c r="FG78" s="494"/>
      <c r="FH78" s="494"/>
      <c r="FI78" s="494"/>
      <c r="FJ78" s="494"/>
      <c r="FK78" s="494"/>
      <c r="FL78" s="494"/>
      <c r="FM78" s="494"/>
      <c r="FN78" s="494"/>
      <c r="FO78" s="494"/>
      <c r="FP78" s="494"/>
      <c r="FQ78" s="494"/>
      <c r="FR78" s="494"/>
      <c r="FS78" s="494"/>
      <c r="FT78" s="494"/>
      <c r="FU78" s="494"/>
      <c r="FV78" s="494"/>
      <c r="FW78" s="494"/>
      <c r="FX78" s="494"/>
      <c r="FY78" s="494"/>
      <c r="FZ78" s="494"/>
      <c r="GA78" s="494"/>
      <c r="GB78" s="494"/>
      <c r="GC78" s="494"/>
      <c r="GD78" s="494"/>
      <c r="GE78" s="494"/>
      <c r="GF78" s="494"/>
      <c r="GG78" s="494"/>
      <c r="GH78" s="494"/>
      <c r="GI78" s="494"/>
      <c r="GJ78" s="494"/>
      <c r="GK78" s="494"/>
      <c r="GL78" s="494"/>
      <c r="GM78" s="494"/>
      <c r="GN78" s="494"/>
      <c r="GO78" s="494"/>
      <c r="GP78" s="494"/>
      <c r="GQ78" s="494"/>
      <c r="GR78" s="494"/>
      <c r="GS78" s="494"/>
      <c r="GT78" s="494"/>
      <c r="GU78" s="494"/>
      <c r="GV78" s="494"/>
      <c r="GW78" s="494"/>
      <c r="GX78" s="494"/>
      <c r="GY78" s="494"/>
      <c r="GZ78" s="494"/>
      <c r="HA78" s="494"/>
    </row>
    <row r="79">
      <c r="A79" s="492">
        <v>6381475.0</v>
      </c>
      <c r="B79" s="583" t="s">
        <v>26106</v>
      </c>
      <c r="C79" s="583" t="s">
        <v>399</v>
      </c>
      <c r="D79" s="585">
        <v>45726.776666666665</v>
      </c>
      <c r="E79" s="585">
        <v>45726.78028935185</v>
      </c>
      <c r="F79" s="585">
        <v>45726.780856481484</v>
      </c>
      <c r="H79" s="583" t="s">
        <v>25860</v>
      </c>
      <c r="K79" s="494"/>
      <c r="L79" s="494"/>
      <c r="M79" s="494"/>
      <c r="N79" s="494"/>
      <c r="O79" s="494"/>
      <c r="P79" s="494"/>
      <c r="Q79" s="494"/>
      <c r="R79" s="494"/>
      <c r="S79" s="494"/>
      <c r="T79" s="583" t="s">
        <v>1514</v>
      </c>
      <c r="V79" s="583" t="s">
        <v>77</v>
      </c>
      <c r="W79" s="584" t="s">
        <v>26101</v>
      </c>
      <c r="X79" s="494"/>
      <c r="Y79" s="494"/>
      <c r="Z79" s="494"/>
      <c r="AA79" s="494"/>
      <c r="AB79" s="494"/>
      <c r="AC79" s="494"/>
      <c r="AD79" s="494"/>
      <c r="AE79" s="494"/>
      <c r="AF79" s="494"/>
      <c r="AG79" s="494"/>
      <c r="AH79" s="494"/>
      <c r="AI79" s="494"/>
      <c r="AJ79" s="494"/>
      <c r="AK79" s="494"/>
      <c r="AL79" s="494"/>
      <c r="AM79" s="494"/>
      <c r="AN79" s="494"/>
      <c r="AO79" s="494"/>
      <c r="AP79" s="494"/>
      <c r="AQ79" s="492">
        <v>36.0</v>
      </c>
      <c r="AR79" s="586">
        <v>45726.0</v>
      </c>
      <c r="AS79" s="588">
        <v>798000.0</v>
      </c>
      <c r="AT79" s="494"/>
      <c r="AU79" s="494"/>
      <c r="AV79" s="494"/>
      <c r="AW79" s="494"/>
      <c r="AX79" s="494"/>
      <c r="AY79" s="494"/>
      <c r="AZ79" s="494"/>
      <c r="BA79" s="494"/>
      <c r="BB79" s="494"/>
      <c r="BC79" s="494"/>
      <c r="BD79" s="494"/>
      <c r="BE79" s="494"/>
      <c r="BF79" s="494"/>
      <c r="BG79" s="494"/>
      <c r="BH79" s="583" t="s">
        <v>25863</v>
      </c>
      <c r="BI79" s="494"/>
      <c r="BJ79" s="494"/>
      <c r="BK79" s="494"/>
      <c r="BL79" s="494"/>
      <c r="BM79" s="494"/>
      <c r="BN79" s="494"/>
      <c r="BO79" s="494"/>
      <c r="BP79" s="588">
        <v>50000.0</v>
      </c>
      <c r="BQ79" s="494"/>
      <c r="BR79" s="494"/>
      <c r="BS79" s="494"/>
      <c r="BT79" s="583" t="s">
        <v>25868</v>
      </c>
      <c r="BX79" s="494"/>
      <c r="BY79" s="588">
        <v>28924.0</v>
      </c>
      <c r="BZ79" s="588">
        <v>26700.0</v>
      </c>
      <c r="CA79" s="494"/>
      <c r="CB79" s="587">
        <v>45726.0</v>
      </c>
      <c r="CC79" s="587">
        <v>45804.0</v>
      </c>
      <c r="CD79" s="583" t="s">
        <v>25898</v>
      </c>
      <c r="CE79" s="588">
        <v>1013424.0</v>
      </c>
      <c r="CF79" s="588">
        <v>215424.0</v>
      </c>
      <c r="CG79" s="494"/>
      <c r="CH79" s="494"/>
      <c r="CI79" s="494"/>
      <c r="CJ79" s="494"/>
      <c r="CK79" s="494"/>
      <c r="CL79" s="494"/>
      <c r="CM79" s="494"/>
      <c r="CN79" s="494"/>
      <c r="CO79" s="494"/>
      <c r="CP79" s="494"/>
      <c r="CQ79" s="494"/>
      <c r="CR79" s="583" t="s">
        <v>26102</v>
      </c>
      <c r="CU79" s="494"/>
      <c r="CV79" s="494"/>
      <c r="CW79" s="494"/>
      <c r="CX79" s="494"/>
      <c r="CY79" s="494"/>
      <c r="CZ79" s="494"/>
      <c r="DA79" s="494"/>
      <c r="DB79" s="494"/>
      <c r="DC79" s="494"/>
      <c r="DD79" s="583" t="s">
        <v>26103</v>
      </c>
      <c r="DE79" s="494"/>
      <c r="DF79" s="494"/>
      <c r="DG79" s="494"/>
      <c r="DH79" s="494"/>
      <c r="DI79" s="494"/>
      <c r="DJ79" s="494"/>
      <c r="DK79" s="494"/>
      <c r="DL79" s="494"/>
      <c r="DM79" s="583" t="s">
        <v>26107</v>
      </c>
      <c r="DN79" s="583" t="s">
        <v>26103</v>
      </c>
      <c r="DO79" s="494"/>
      <c r="DP79" s="494"/>
      <c r="DQ79" s="494"/>
      <c r="DR79" s="583" t="s">
        <v>77</v>
      </c>
      <c r="DS79" s="494"/>
      <c r="DT79" s="494"/>
      <c r="DU79" s="494"/>
      <c r="DV79" s="583" t="s">
        <v>26108</v>
      </c>
      <c r="DY79" s="494"/>
      <c r="DZ79" s="494"/>
      <c r="EA79" s="494"/>
      <c r="EB79" s="494"/>
      <c r="EC79" s="494"/>
      <c r="ED79" s="494"/>
      <c r="EE79" s="494"/>
      <c r="EF79" s="494"/>
      <c r="EG79" s="494"/>
      <c r="EH79" s="494"/>
      <c r="EI79" s="494"/>
      <c r="EJ79" s="494"/>
      <c r="EK79" s="494"/>
      <c r="EL79" s="494"/>
      <c r="EM79" s="494"/>
      <c r="EN79" s="494"/>
      <c r="EO79" s="494"/>
      <c r="EP79" s="494"/>
      <c r="EQ79" s="494"/>
      <c r="ER79" s="494"/>
      <c r="ES79" s="494"/>
      <c r="ET79" s="494"/>
      <c r="EU79" s="494"/>
      <c r="EV79" s="494"/>
      <c r="EW79" s="494"/>
      <c r="EX79" s="494"/>
      <c r="EY79" s="494"/>
      <c r="EZ79" s="494"/>
      <c r="FA79" s="494"/>
      <c r="FB79" s="494"/>
      <c r="FC79" s="583" t="s">
        <v>26109</v>
      </c>
      <c r="FE79" s="583" t="s">
        <v>26105</v>
      </c>
      <c r="FG79" s="494"/>
      <c r="FH79" s="494"/>
      <c r="FI79" s="494"/>
      <c r="FJ79" s="494"/>
      <c r="FK79" s="494"/>
      <c r="FL79" s="494"/>
      <c r="FM79" s="494"/>
      <c r="FN79" s="494"/>
      <c r="FO79" s="494"/>
      <c r="FP79" s="494"/>
      <c r="FQ79" s="494"/>
      <c r="FR79" s="494"/>
      <c r="FS79" s="494"/>
      <c r="FT79" s="494"/>
      <c r="FU79" s="494"/>
      <c r="FV79" s="494"/>
      <c r="FW79" s="494"/>
      <c r="FX79" s="494"/>
      <c r="FY79" s="494"/>
      <c r="FZ79" s="494"/>
      <c r="GA79" s="494"/>
      <c r="GB79" s="494"/>
      <c r="GC79" s="494"/>
      <c r="GD79" s="494"/>
      <c r="GE79" s="494"/>
      <c r="GF79" s="494"/>
      <c r="GG79" s="494"/>
      <c r="GH79" s="494"/>
      <c r="GI79" s="494"/>
      <c r="GJ79" s="494"/>
      <c r="GK79" s="494"/>
      <c r="GL79" s="494"/>
      <c r="GM79" s="494"/>
      <c r="GN79" s="494"/>
      <c r="GO79" s="494"/>
      <c r="GP79" s="494"/>
      <c r="GQ79" s="494"/>
      <c r="GR79" s="494"/>
      <c r="GS79" s="494"/>
      <c r="GT79" s="494"/>
      <c r="GU79" s="494"/>
      <c r="GV79" s="494"/>
      <c r="GW79" s="494"/>
      <c r="GX79" s="494"/>
      <c r="GY79" s="494"/>
      <c r="GZ79" s="494"/>
      <c r="HA79" s="494"/>
    </row>
    <row r="80">
      <c r="A80" s="492">
        <v>6381479.0</v>
      </c>
      <c r="B80" s="583" t="s">
        <v>26110</v>
      </c>
      <c r="C80" s="583" t="s">
        <v>399</v>
      </c>
      <c r="D80" s="585">
        <v>45726.77622685185</v>
      </c>
      <c r="E80" s="585">
        <v>45726.77748842593</v>
      </c>
      <c r="F80" s="585">
        <v>45726.777650462966</v>
      </c>
      <c r="H80" s="583" t="s">
        <v>25860</v>
      </c>
      <c r="K80" s="494"/>
      <c r="L80" s="494"/>
      <c r="M80" s="494"/>
      <c r="N80" s="494"/>
      <c r="O80" s="494"/>
      <c r="P80" s="494"/>
      <c r="Q80" s="494"/>
      <c r="R80" s="494"/>
      <c r="S80" s="494"/>
      <c r="T80" s="494"/>
      <c r="U80" s="494"/>
      <c r="V80" s="583" t="s">
        <v>77</v>
      </c>
      <c r="W80" s="584" t="s">
        <v>26101</v>
      </c>
      <c r="X80" s="494"/>
      <c r="Y80" s="494"/>
      <c r="Z80" s="494"/>
      <c r="AA80" s="494"/>
      <c r="AB80" s="494"/>
      <c r="AC80" s="494"/>
      <c r="AD80" s="494"/>
      <c r="AE80" s="494"/>
      <c r="AF80" s="494"/>
      <c r="AG80" s="494"/>
      <c r="AH80" s="494"/>
      <c r="AI80" s="494"/>
      <c r="AJ80" s="494"/>
      <c r="AK80" s="494"/>
      <c r="AL80" s="494"/>
      <c r="AM80" s="494"/>
      <c r="AN80" s="494"/>
      <c r="AO80" s="494"/>
      <c r="AP80" s="494"/>
      <c r="AQ80" s="494"/>
      <c r="AR80" s="494"/>
      <c r="AS80" s="494"/>
      <c r="AT80" s="494"/>
      <c r="AU80" s="494"/>
      <c r="AV80" s="494"/>
      <c r="AW80" s="494"/>
      <c r="AX80" s="494"/>
      <c r="AY80" s="494"/>
      <c r="AZ80" s="494"/>
      <c r="BA80" s="494"/>
      <c r="BB80" s="494"/>
      <c r="BC80" s="494"/>
      <c r="BD80" s="494"/>
      <c r="BE80" s="494"/>
      <c r="BF80" s="494"/>
      <c r="BG80" s="494"/>
      <c r="BH80" s="583" t="s">
        <v>25863</v>
      </c>
      <c r="BI80" s="494"/>
      <c r="BJ80" s="494"/>
      <c r="BK80" s="494"/>
      <c r="BL80" s="494"/>
      <c r="BM80" s="494"/>
      <c r="BN80" s="494"/>
      <c r="BO80" s="494"/>
      <c r="BP80" s="494"/>
      <c r="BQ80" s="494"/>
      <c r="BR80" s="494"/>
      <c r="BS80" s="494"/>
      <c r="BT80" s="494"/>
      <c r="BU80" s="494"/>
      <c r="BV80" s="494"/>
      <c r="BW80" s="494"/>
      <c r="BX80" s="494"/>
      <c r="BY80" s="494"/>
      <c r="BZ80" s="494"/>
      <c r="CA80" s="494"/>
      <c r="CB80" s="494"/>
      <c r="CC80" s="494"/>
      <c r="CD80" s="494"/>
      <c r="CE80" s="494"/>
      <c r="CF80" s="494"/>
      <c r="CG80" s="494"/>
      <c r="CH80" s="494"/>
      <c r="CI80" s="494"/>
      <c r="CJ80" s="494"/>
      <c r="CK80" s="494"/>
      <c r="CL80" s="494"/>
      <c r="CM80" s="494"/>
      <c r="CN80" s="494"/>
      <c r="CO80" s="494"/>
      <c r="CP80" s="494"/>
      <c r="CQ80" s="494"/>
      <c r="CR80" s="583" t="s">
        <v>26102</v>
      </c>
      <c r="CU80" s="494"/>
      <c r="CV80" s="494"/>
      <c r="CW80" s="494"/>
      <c r="CX80" s="494"/>
      <c r="CY80" s="494"/>
      <c r="CZ80" s="494"/>
      <c r="DA80" s="494"/>
      <c r="DB80" s="494"/>
      <c r="DC80" s="494"/>
      <c r="DD80" s="494"/>
      <c r="DE80" s="494"/>
      <c r="DF80" s="494"/>
      <c r="DG80" s="494"/>
      <c r="DH80" s="494"/>
      <c r="DI80" s="583" t="s">
        <v>26111</v>
      </c>
      <c r="DL80" s="494"/>
      <c r="DM80" s="494"/>
      <c r="DN80" s="583" t="s">
        <v>26103</v>
      </c>
      <c r="DO80" s="494"/>
      <c r="DP80" s="494"/>
      <c r="DQ80" s="494"/>
      <c r="DR80" s="583" t="s">
        <v>77</v>
      </c>
      <c r="DS80" s="494"/>
      <c r="DT80" s="494"/>
      <c r="DU80" s="494"/>
      <c r="DV80" s="494"/>
      <c r="DW80" s="494"/>
      <c r="DX80" s="494"/>
      <c r="DY80" s="494"/>
      <c r="DZ80" s="494"/>
      <c r="EA80" s="494"/>
      <c r="EB80" s="586">
        <v>45726.0</v>
      </c>
      <c r="EC80" s="494"/>
      <c r="ED80" s="494"/>
      <c r="EE80" s="494"/>
      <c r="EF80" s="494"/>
      <c r="EG80" s="494"/>
      <c r="EH80" s="494"/>
      <c r="EI80" s="494"/>
      <c r="EJ80" s="494"/>
      <c r="EK80" s="494"/>
      <c r="EL80" s="494"/>
      <c r="EM80" s="494"/>
      <c r="EN80" s="494"/>
      <c r="EO80" s="494"/>
      <c r="EP80" s="494"/>
      <c r="EQ80" s="494"/>
      <c r="ER80" s="494"/>
      <c r="ES80" s="494"/>
      <c r="ET80" s="494"/>
      <c r="EU80" s="494"/>
      <c r="EV80" s="494"/>
      <c r="EW80" s="494"/>
      <c r="EX80" s="494"/>
      <c r="EY80" s="494"/>
      <c r="EZ80" s="494"/>
      <c r="FA80" s="494"/>
      <c r="FB80" s="494"/>
      <c r="FC80" s="494"/>
      <c r="FD80" s="494"/>
      <c r="FE80" s="583" t="s">
        <v>26105</v>
      </c>
      <c r="FG80" s="494"/>
      <c r="FH80" s="494"/>
      <c r="FI80" s="494"/>
      <c r="FJ80" s="494"/>
      <c r="FK80" s="494"/>
      <c r="FL80" s="494"/>
      <c r="FM80" s="494"/>
      <c r="FN80" s="494"/>
      <c r="FO80" s="494"/>
      <c r="FP80" s="494"/>
      <c r="FQ80" s="494"/>
      <c r="FR80" s="494"/>
      <c r="FS80" s="494"/>
      <c r="FT80" s="494"/>
      <c r="FU80" s="494"/>
      <c r="FV80" s="494"/>
      <c r="FW80" s="494"/>
      <c r="FX80" s="494"/>
      <c r="FY80" s="494"/>
      <c r="FZ80" s="494"/>
      <c r="GA80" s="494"/>
      <c r="GB80" s="494"/>
      <c r="GC80" s="494"/>
      <c r="GD80" s="494"/>
      <c r="GE80" s="494"/>
      <c r="GF80" s="494"/>
      <c r="GG80" s="494"/>
      <c r="GH80" s="494"/>
      <c r="GI80" s="494"/>
      <c r="GJ80" s="494"/>
      <c r="GK80" s="494"/>
      <c r="GL80" s="494"/>
      <c r="GM80" s="494"/>
      <c r="GN80" s="494"/>
      <c r="GO80" s="494"/>
      <c r="GP80" s="494"/>
      <c r="GQ80" s="494"/>
      <c r="GR80" s="494"/>
      <c r="GS80" s="494"/>
      <c r="GT80" s="494"/>
      <c r="GU80" s="494"/>
      <c r="GV80" s="494"/>
      <c r="GW80" s="494"/>
      <c r="GX80" s="494"/>
      <c r="GY80" s="494"/>
      <c r="GZ80" s="494"/>
      <c r="HA80" s="494"/>
    </row>
    <row r="81">
      <c r="A81" s="492">
        <v>6387684.0</v>
      </c>
      <c r="B81" s="583" t="s">
        <v>26112</v>
      </c>
      <c r="C81" s="583" t="s">
        <v>399</v>
      </c>
      <c r="D81" s="585">
        <v>45726.87732638889</v>
      </c>
      <c r="E81" s="585">
        <v>45726.8796875</v>
      </c>
      <c r="F81" s="585">
        <v>45726.880057870374</v>
      </c>
      <c r="H81" s="583" t="s">
        <v>25860</v>
      </c>
      <c r="K81" s="494"/>
      <c r="L81" s="494"/>
      <c r="M81" s="494"/>
      <c r="N81" s="494"/>
      <c r="O81" s="494"/>
      <c r="P81" s="494"/>
      <c r="Q81" s="494"/>
      <c r="R81" s="494"/>
      <c r="S81" s="494"/>
      <c r="T81" s="494"/>
      <c r="U81" s="494"/>
      <c r="V81" s="583" t="s">
        <v>632</v>
      </c>
      <c r="W81" s="584" t="s">
        <v>26113</v>
      </c>
      <c r="X81" s="494"/>
      <c r="Y81" s="494"/>
      <c r="Z81" s="494"/>
      <c r="AA81" s="494"/>
      <c r="AB81" s="494"/>
      <c r="AC81" s="494"/>
      <c r="AD81" s="494"/>
      <c r="AE81" s="494"/>
      <c r="AF81" s="494"/>
      <c r="AG81" s="494"/>
      <c r="AH81" s="494"/>
      <c r="AI81" s="494"/>
      <c r="AJ81" s="494"/>
      <c r="AK81" s="494"/>
      <c r="AL81" s="494"/>
      <c r="AM81" s="494"/>
      <c r="AN81" s="494"/>
      <c r="AO81" s="494"/>
      <c r="AP81" s="494"/>
      <c r="AQ81" s="494"/>
      <c r="AR81" s="494"/>
      <c r="AS81" s="494"/>
      <c r="AT81" s="494"/>
      <c r="AU81" s="494"/>
      <c r="AV81" s="494"/>
      <c r="AW81" s="494"/>
      <c r="AX81" s="494"/>
      <c r="AY81" s="494"/>
      <c r="AZ81" s="494"/>
      <c r="BA81" s="494"/>
      <c r="BB81" s="494"/>
      <c r="BC81" s="494"/>
      <c r="BD81" s="494"/>
      <c r="BE81" s="494"/>
      <c r="BF81" s="494"/>
      <c r="BG81" s="494"/>
      <c r="BH81" s="583" t="s">
        <v>25863</v>
      </c>
      <c r="BI81" s="494"/>
      <c r="BJ81" s="494"/>
      <c r="BK81" s="494"/>
      <c r="BL81" s="494"/>
      <c r="BM81" s="494"/>
      <c r="BN81" s="494"/>
      <c r="BO81" s="494"/>
      <c r="BP81" s="494"/>
      <c r="BQ81" s="494"/>
      <c r="BR81" s="494"/>
      <c r="BS81" s="494"/>
      <c r="BT81" s="494"/>
      <c r="BU81" s="494"/>
      <c r="BV81" s="494"/>
      <c r="BW81" s="494"/>
      <c r="BX81" s="494"/>
      <c r="BY81" s="494"/>
      <c r="BZ81" s="494"/>
      <c r="CA81" s="494"/>
      <c r="CB81" s="494"/>
      <c r="CC81" s="494"/>
      <c r="CD81" s="494"/>
      <c r="CE81" s="494"/>
      <c r="CF81" s="494"/>
      <c r="CG81" s="494"/>
      <c r="CH81" s="494"/>
      <c r="CI81" s="494"/>
      <c r="CJ81" s="494"/>
      <c r="CK81" s="494"/>
      <c r="CL81" s="494"/>
      <c r="CM81" s="494"/>
      <c r="CN81" s="494"/>
      <c r="CO81" s="494"/>
      <c r="CP81" s="494"/>
      <c r="CQ81" s="494"/>
      <c r="CR81" s="583" t="s">
        <v>26114</v>
      </c>
      <c r="CU81" s="494"/>
      <c r="CV81" s="494"/>
      <c r="CW81" s="494"/>
      <c r="CX81" s="494"/>
      <c r="CY81" s="494"/>
      <c r="CZ81" s="494"/>
      <c r="DA81" s="494"/>
      <c r="DB81" s="494"/>
      <c r="DC81" s="494"/>
      <c r="DD81" s="494"/>
      <c r="DE81" s="494"/>
      <c r="DF81" s="494"/>
      <c r="DG81" s="494"/>
      <c r="DH81" s="494"/>
      <c r="DI81" s="583" t="s">
        <v>26114</v>
      </c>
      <c r="DL81" s="494"/>
      <c r="DM81" s="494"/>
      <c r="DN81" s="583" t="s">
        <v>26115</v>
      </c>
      <c r="DO81" s="494"/>
      <c r="DP81" s="494"/>
      <c r="DQ81" s="494"/>
      <c r="DR81" s="583" t="s">
        <v>632</v>
      </c>
      <c r="DS81" s="494"/>
      <c r="DT81" s="494"/>
      <c r="DU81" s="494"/>
      <c r="DV81" s="494"/>
      <c r="DW81" s="494"/>
      <c r="DX81" s="494"/>
      <c r="DY81" s="494"/>
      <c r="DZ81" s="494"/>
      <c r="EA81" s="494"/>
      <c r="EB81" s="586">
        <v>45726.0</v>
      </c>
      <c r="EC81" s="494"/>
      <c r="ED81" s="494"/>
      <c r="EE81" s="494"/>
      <c r="EF81" s="494"/>
      <c r="EG81" s="494"/>
      <c r="EH81" s="494"/>
      <c r="EI81" s="494"/>
      <c r="EJ81" s="494"/>
      <c r="EK81" s="494"/>
      <c r="EL81" s="494"/>
      <c r="EM81" s="494"/>
      <c r="EN81" s="494"/>
      <c r="EO81" s="494"/>
      <c r="EP81" s="494"/>
      <c r="EQ81" s="494"/>
      <c r="ER81" s="494"/>
      <c r="ES81" s="494"/>
      <c r="ET81" s="494"/>
      <c r="EU81" s="494"/>
      <c r="EV81" s="494"/>
      <c r="EW81" s="494"/>
      <c r="EX81" s="494"/>
      <c r="EY81" s="494"/>
      <c r="EZ81" s="494"/>
      <c r="FA81" s="494"/>
      <c r="FB81" s="494"/>
      <c r="FC81" s="494"/>
      <c r="FD81" s="494"/>
      <c r="FE81" s="583" t="s">
        <v>26116</v>
      </c>
      <c r="FG81" s="494"/>
      <c r="FH81" s="494"/>
      <c r="FI81" s="494"/>
      <c r="FJ81" s="494"/>
      <c r="FK81" s="494"/>
      <c r="FL81" s="494"/>
      <c r="FM81" s="494"/>
      <c r="FN81" s="494"/>
      <c r="FO81" s="494"/>
      <c r="FP81" s="494"/>
      <c r="FQ81" s="494"/>
      <c r="FR81" s="494"/>
      <c r="FS81" s="494"/>
      <c r="FT81" s="494"/>
      <c r="FU81" s="494"/>
      <c r="FV81" s="494"/>
      <c r="FW81" s="494"/>
      <c r="FX81" s="494"/>
      <c r="FY81" s="494"/>
      <c r="FZ81" s="494"/>
      <c r="GA81" s="494"/>
      <c r="GB81" s="494"/>
      <c r="GC81" s="494"/>
      <c r="GD81" s="494"/>
      <c r="GE81" s="494"/>
      <c r="GF81" s="494"/>
      <c r="GG81" s="494"/>
      <c r="GH81" s="494"/>
      <c r="GI81" s="494"/>
      <c r="GJ81" s="494"/>
      <c r="GK81" s="494"/>
      <c r="GL81" s="494"/>
      <c r="GM81" s="494"/>
      <c r="GN81" s="494"/>
      <c r="GO81" s="494"/>
      <c r="GP81" s="494"/>
      <c r="GQ81" s="494"/>
      <c r="GR81" s="494"/>
      <c r="GS81" s="494"/>
      <c r="GT81" s="494"/>
      <c r="GU81" s="494"/>
      <c r="GV81" s="494"/>
      <c r="GW81" s="494"/>
      <c r="GX81" s="494"/>
      <c r="GY81" s="494"/>
      <c r="GZ81" s="494"/>
      <c r="HA81" s="494"/>
    </row>
    <row r="82">
      <c r="A82" s="492">
        <v>6387723.0</v>
      </c>
      <c r="B82" s="583" t="s">
        <v>26117</v>
      </c>
      <c r="C82" s="583" t="s">
        <v>399</v>
      </c>
      <c r="D82" s="585">
        <v>45726.8855787037</v>
      </c>
      <c r="E82" s="585">
        <v>45726.900717592594</v>
      </c>
      <c r="F82" s="585">
        <v>45726.90101851852</v>
      </c>
      <c r="H82" s="583" t="s">
        <v>25860</v>
      </c>
      <c r="K82" s="494"/>
      <c r="L82" s="494"/>
      <c r="M82" s="494"/>
      <c r="N82" s="494"/>
      <c r="O82" s="494"/>
      <c r="P82" s="494"/>
      <c r="Q82" s="494"/>
      <c r="R82" s="494"/>
      <c r="S82" s="494"/>
      <c r="T82" s="583" t="s">
        <v>1514</v>
      </c>
      <c r="V82" s="583" t="s">
        <v>632</v>
      </c>
      <c r="W82" s="584" t="s">
        <v>26113</v>
      </c>
      <c r="X82" s="494"/>
      <c r="Y82" s="494"/>
      <c r="Z82" s="494"/>
      <c r="AA82" s="494"/>
      <c r="AB82" s="494"/>
      <c r="AC82" s="494"/>
      <c r="AD82" s="494"/>
      <c r="AE82" s="494"/>
      <c r="AF82" s="494"/>
      <c r="AG82" s="494"/>
      <c r="AH82" s="494"/>
      <c r="AI82" s="494"/>
      <c r="AJ82" s="494"/>
      <c r="AK82" s="494"/>
      <c r="AL82" s="494"/>
      <c r="AM82" s="494"/>
      <c r="AN82" s="494"/>
      <c r="AO82" s="494"/>
      <c r="AP82" s="494"/>
      <c r="AQ82" s="492">
        <v>36.0</v>
      </c>
      <c r="AR82" s="586">
        <v>45726.0</v>
      </c>
      <c r="AS82" s="492">
        <v>798000.0</v>
      </c>
      <c r="AT82" s="494"/>
      <c r="AU82" s="494"/>
      <c r="AV82" s="494"/>
      <c r="AW82" s="494"/>
      <c r="AX82" s="494"/>
      <c r="AY82" s="494"/>
      <c r="AZ82" s="494"/>
      <c r="BA82" s="494"/>
      <c r="BB82" s="494"/>
      <c r="BC82" s="494"/>
      <c r="BD82" s="494"/>
      <c r="BE82" s="494"/>
      <c r="BF82" s="494"/>
      <c r="BG82" s="494"/>
      <c r="BH82" s="583" t="s">
        <v>25863</v>
      </c>
      <c r="BI82" s="494"/>
      <c r="BJ82" s="494"/>
      <c r="BK82" s="494"/>
      <c r="BL82" s="494"/>
      <c r="BM82" s="494"/>
      <c r="BN82" s="494"/>
      <c r="BO82" s="494"/>
      <c r="BP82" s="494"/>
      <c r="BQ82" s="494"/>
      <c r="BR82" s="494"/>
      <c r="BS82" s="494"/>
      <c r="BT82" s="583" t="s">
        <v>25905</v>
      </c>
      <c r="BV82" s="494"/>
      <c r="BW82" s="494"/>
      <c r="BX82" s="494"/>
      <c r="BY82" s="492">
        <v>31644.0</v>
      </c>
      <c r="BZ82" s="492">
        <v>29600.0</v>
      </c>
      <c r="CA82" s="494"/>
      <c r="CB82" s="494"/>
      <c r="CC82" s="586">
        <v>45774.0</v>
      </c>
      <c r="CD82" s="492">
        <v>27.0</v>
      </c>
      <c r="CE82" s="492">
        <v>1067644.0</v>
      </c>
      <c r="CF82" s="492">
        <v>269644.0</v>
      </c>
      <c r="CG82" s="494"/>
      <c r="CH82" s="494"/>
      <c r="CI82" s="494"/>
      <c r="CJ82" s="494"/>
      <c r="CK82" s="494"/>
      <c r="CL82" s="494"/>
      <c r="CM82" s="494"/>
      <c r="CN82" s="494"/>
      <c r="CO82" s="494"/>
      <c r="CP82" s="494"/>
      <c r="CQ82" s="494"/>
      <c r="CR82" s="583" t="s">
        <v>26114</v>
      </c>
      <c r="CU82" s="494"/>
      <c r="CV82" s="494"/>
      <c r="CW82" s="494"/>
      <c r="CX82" s="494"/>
      <c r="CY82" s="494"/>
      <c r="CZ82" s="494"/>
      <c r="DA82" s="494"/>
      <c r="DB82" s="494"/>
      <c r="DC82" s="494"/>
      <c r="DD82" s="583" t="s">
        <v>26118</v>
      </c>
      <c r="DE82" s="494"/>
      <c r="DF82" s="494"/>
      <c r="DG82" s="494"/>
      <c r="DH82" s="494"/>
      <c r="DI82" s="494"/>
      <c r="DJ82" s="494"/>
      <c r="DK82" s="494"/>
      <c r="DL82" s="494"/>
      <c r="DM82" s="494"/>
      <c r="DN82" s="583" t="s">
        <v>26115</v>
      </c>
      <c r="DO82" s="494"/>
      <c r="DP82" s="494"/>
      <c r="DQ82" s="494"/>
      <c r="DR82" s="583" t="s">
        <v>632</v>
      </c>
      <c r="DS82" s="494"/>
      <c r="DT82" s="494"/>
      <c r="DU82" s="494"/>
      <c r="DV82" s="583" t="s">
        <v>26119</v>
      </c>
      <c r="EA82" s="494"/>
      <c r="EB82" s="494"/>
      <c r="EC82" s="494"/>
      <c r="ED82" s="494"/>
      <c r="EE82" s="494"/>
      <c r="EF82" s="494"/>
      <c r="EG82" s="494"/>
      <c r="EH82" s="494"/>
      <c r="EI82" s="494"/>
      <c r="EJ82" s="494"/>
      <c r="EK82" s="494"/>
      <c r="EL82" s="494"/>
      <c r="EM82" s="494"/>
      <c r="EN82" s="494"/>
      <c r="EO82" s="494"/>
      <c r="EP82" s="494"/>
      <c r="EQ82" s="494"/>
      <c r="ER82" s="494"/>
      <c r="ES82" s="494"/>
      <c r="ET82" s="494"/>
      <c r="EU82" s="494"/>
      <c r="EV82" s="494"/>
      <c r="EW82" s="494"/>
      <c r="EX82" s="494"/>
      <c r="EY82" s="494"/>
      <c r="EZ82" s="494"/>
      <c r="FA82" s="494"/>
      <c r="FB82" s="494"/>
      <c r="FC82" s="494"/>
      <c r="FD82" s="494"/>
      <c r="FE82" s="583" t="s">
        <v>26116</v>
      </c>
      <c r="FG82" s="494"/>
      <c r="FH82" s="494"/>
      <c r="FI82" s="494"/>
      <c r="FJ82" s="494"/>
      <c r="FK82" s="494"/>
      <c r="FL82" s="494"/>
      <c r="FM82" s="494"/>
      <c r="FN82" s="494"/>
      <c r="FO82" s="494"/>
      <c r="FP82" s="494"/>
      <c r="FQ82" s="494"/>
      <c r="FR82" s="494"/>
      <c r="FS82" s="494"/>
      <c r="FT82" s="494"/>
      <c r="FU82" s="494"/>
      <c r="FV82" s="494"/>
      <c r="FW82" s="494"/>
      <c r="FX82" s="494"/>
      <c r="FY82" s="494"/>
      <c r="FZ82" s="494"/>
      <c r="GA82" s="494"/>
      <c r="GB82" s="494"/>
      <c r="GC82" s="494"/>
      <c r="GD82" s="494"/>
      <c r="GE82" s="494"/>
      <c r="GF82" s="494"/>
      <c r="GG82" s="494"/>
      <c r="GH82" s="494"/>
      <c r="GI82" s="494"/>
      <c r="GJ82" s="494"/>
      <c r="GK82" s="494"/>
      <c r="GL82" s="494"/>
      <c r="GM82" s="494"/>
      <c r="GN82" s="494"/>
      <c r="GO82" s="494"/>
      <c r="GP82" s="494"/>
      <c r="GQ82" s="494"/>
      <c r="GR82" s="494"/>
      <c r="GS82" s="494"/>
      <c r="GT82" s="494"/>
      <c r="GU82" s="494"/>
      <c r="GV82" s="494"/>
      <c r="GW82" s="494"/>
      <c r="GX82" s="494"/>
      <c r="GY82" s="494"/>
      <c r="GZ82" s="494"/>
      <c r="HA82" s="494"/>
    </row>
    <row r="83">
      <c r="A83" s="492">
        <v>6387762.0</v>
      </c>
      <c r="B83" s="583" t="s">
        <v>26120</v>
      </c>
      <c r="C83" s="583" t="s">
        <v>399</v>
      </c>
      <c r="D83" s="585">
        <v>45726.90013888889</v>
      </c>
      <c r="E83" s="585">
        <v>45726.905439814815</v>
      </c>
      <c r="F83" s="585">
        <v>45726.90594907408</v>
      </c>
      <c r="H83" s="583" t="s">
        <v>25860</v>
      </c>
      <c r="K83" s="494"/>
      <c r="L83" s="494"/>
      <c r="M83" s="494"/>
      <c r="N83" s="494"/>
      <c r="O83" s="494"/>
      <c r="P83" s="494"/>
      <c r="Q83" s="494"/>
      <c r="R83" s="494"/>
      <c r="S83" s="494"/>
      <c r="T83" s="583" t="s">
        <v>1514</v>
      </c>
      <c r="V83" s="583" t="s">
        <v>632</v>
      </c>
      <c r="W83" s="584" t="s">
        <v>26113</v>
      </c>
      <c r="X83" s="494"/>
      <c r="Y83" s="494"/>
      <c r="Z83" s="494"/>
      <c r="AA83" s="494"/>
      <c r="AB83" s="494"/>
      <c r="AC83" s="494"/>
      <c r="AD83" s="494"/>
      <c r="AE83" s="494"/>
      <c r="AF83" s="494"/>
      <c r="AG83" s="494"/>
      <c r="AH83" s="494"/>
      <c r="AI83" s="494"/>
      <c r="AJ83" s="494"/>
      <c r="AK83" s="494"/>
      <c r="AL83" s="494"/>
      <c r="AM83" s="494"/>
      <c r="AN83" s="494"/>
      <c r="AO83" s="494"/>
      <c r="AP83" s="494"/>
      <c r="AQ83" s="492">
        <v>36.0</v>
      </c>
      <c r="AR83" s="586">
        <v>45726.0</v>
      </c>
      <c r="AS83" s="492">
        <v>798000.0</v>
      </c>
      <c r="AT83" s="494"/>
      <c r="AU83" s="494"/>
      <c r="AV83" s="494"/>
      <c r="AW83" s="494"/>
      <c r="AX83" s="494"/>
      <c r="AY83" s="494"/>
      <c r="AZ83" s="494"/>
      <c r="BA83" s="494"/>
      <c r="BB83" s="494"/>
      <c r="BC83" s="494"/>
      <c r="BD83" s="494"/>
      <c r="BE83" s="494"/>
      <c r="BF83" s="494"/>
      <c r="BG83" s="494"/>
      <c r="BH83" s="583" t="s">
        <v>25863</v>
      </c>
      <c r="BI83" s="494"/>
      <c r="BJ83" s="494"/>
      <c r="BK83" s="494"/>
      <c r="BL83" s="494"/>
      <c r="BM83" s="494"/>
      <c r="BN83" s="494"/>
      <c r="BO83" s="494"/>
      <c r="BP83" s="494"/>
      <c r="BQ83" s="494"/>
      <c r="BR83" s="494"/>
      <c r="BS83" s="494"/>
      <c r="BT83" s="583" t="s">
        <v>25905</v>
      </c>
      <c r="BV83" s="494"/>
      <c r="BW83" s="494"/>
      <c r="BX83" s="494"/>
      <c r="BY83" s="492">
        <v>31644.0</v>
      </c>
      <c r="BZ83" s="492">
        <v>29600.0</v>
      </c>
      <c r="CA83" s="494"/>
      <c r="CB83" s="494"/>
      <c r="CC83" s="586">
        <v>45774.0</v>
      </c>
      <c r="CD83" s="583" t="s">
        <v>25898</v>
      </c>
      <c r="CE83" s="492">
        <v>1067644.0</v>
      </c>
      <c r="CF83" s="492">
        <v>269644.0</v>
      </c>
      <c r="CG83" s="494"/>
      <c r="CH83" s="494"/>
      <c r="CI83" s="494"/>
      <c r="CJ83" s="494"/>
      <c r="CK83" s="494"/>
      <c r="CL83" s="494"/>
      <c r="CM83" s="494"/>
      <c r="CN83" s="494"/>
      <c r="CO83" s="494"/>
      <c r="CP83" s="494"/>
      <c r="CQ83" s="494"/>
      <c r="CR83" s="583" t="s">
        <v>26114</v>
      </c>
      <c r="CU83" s="494"/>
      <c r="CV83" s="494"/>
      <c r="CW83" s="494"/>
      <c r="CX83" s="494"/>
      <c r="CY83" s="494"/>
      <c r="CZ83" s="494"/>
      <c r="DA83" s="494"/>
      <c r="DB83" s="494"/>
      <c r="DC83" s="494"/>
      <c r="DD83" s="583" t="s">
        <v>26118</v>
      </c>
      <c r="DE83" s="494"/>
      <c r="DF83" s="494"/>
      <c r="DG83" s="494"/>
      <c r="DH83" s="494"/>
      <c r="DI83" s="494"/>
      <c r="DJ83" s="494"/>
      <c r="DK83" s="494"/>
      <c r="DL83" s="494"/>
      <c r="DM83" s="492">
        <v>5030027.0</v>
      </c>
      <c r="DN83" s="583" t="s">
        <v>26115</v>
      </c>
      <c r="DO83" s="494"/>
      <c r="DP83" s="494"/>
      <c r="DQ83" s="494"/>
      <c r="DR83" s="583" t="s">
        <v>632</v>
      </c>
      <c r="DS83" s="494"/>
      <c r="DT83" s="494"/>
      <c r="DU83" s="494"/>
      <c r="DV83" s="583" t="s">
        <v>26121</v>
      </c>
      <c r="EB83" s="494"/>
      <c r="EC83" s="494"/>
      <c r="ED83" s="494"/>
      <c r="EE83" s="494"/>
      <c r="EF83" s="494"/>
      <c r="EG83" s="494"/>
      <c r="EH83" s="494"/>
      <c r="EI83" s="494"/>
      <c r="EJ83" s="494"/>
      <c r="EK83" s="494"/>
      <c r="EL83" s="494"/>
      <c r="EM83" s="494"/>
      <c r="EN83" s="494"/>
      <c r="EO83" s="494"/>
      <c r="EP83" s="494"/>
      <c r="EQ83" s="494"/>
      <c r="ER83" s="494"/>
      <c r="ES83" s="494"/>
      <c r="ET83" s="494"/>
      <c r="EU83" s="494"/>
      <c r="EV83" s="494"/>
      <c r="EW83" s="494"/>
      <c r="EX83" s="494"/>
      <c r="EY83" s="494"/>
      <c r="EZ83" s="494"/>
      <c r="FA83" s="494"/>
      <c r="FB83" s="494"/>
      <c r="FC83" s="583" t="s">
        <v>26121</v>
      </c>
      <c r="FE83" s="583" t="s">
        <v>26116</v>
      </c>
      <c r="FG83" s="494"/>
      <c r="FH83" s="494"/>
      <c r="FI83" s="494"/>
      <c r="FJ83" s="494"/>
      <c r="FK83" s="494"/>
      <c r="FL83" s="494"/>
      <c r="FM83" s="494"/>
      <c r="FN83" s="494"/>
      <c r="FO83" s="494"/>
      <c r="FP83" s="494"/>
      <c r="FQ83" s="494"/>
      <c r="FR83" s="494"/>
      <c r="FS83" s="494"/>
      <c r="FT83" s="494"/>
      <c r="FU83" s="494"/>
      <c r="FV83" s="494"/>
      <c r="FW83" s="494"/>
      <c r="FX83" s="494"/>
      <c r="FY83" s="494"/>
      <c r="FZ83" s="494"/>
      <c r="GA83" s="494"/>
      <c r="GB83" s="494"/>
      <c r="GC83" s="494"/>
      <c r="GD83" s="494"/>
      <c r="GE83" s="494"/>
      <c r="GF83" s="494"/>
      <c r="GG83" s="494"/>
      <c r="GH83" s="494"/>
      <c r="GI83" s="494"/>
      <c r="GJ83" s="494"/>
      <c r="GK83" s="494"/>
      <c r="GL83" s="494"/>
      <c r="GM83" s="494"/>
      <c r="GN83" s="494"/>
      <c r="GO83" s="494"/>
      <c r="GP83" s="494"/>
      <c r="GQ83" s="494"/>
      <c r="GR83" s="494"/>
      <c r="GS83" s="494"/>
      <c r="GT83" s="494"/>
      <c r="GU83" s="494"/>
      <c r="GV83" s="494"/>
      <c r="GW83" s="494"/>
      <c r="GX83" s="494"/>
      <c r="GY83" s="494"/>
      <c r="GZ83" s="494"/>
      <c r="HA83" s="494"/>
    </row>
    <row r="84">
      <c r="A84" s="492">
        <v>6395200.0</v>
      </c>
      <c r="B84" s="583" t="s">
        <v>26122</v>
      </c>
      <c r="C84" s="583" t="s">
        <v>399</v>
      </c>
      <c r="D84" s="585">
        <v>45727.70410879629</v>
      </c>
      <c r="E84" s="585">
        <v>45727.707719907405</v>
      </c>
      <c r="F84" s="585">
        <v>45727.931805555556</v>
      </c>
      <c r="H84" s="583" t="s">
        <v>25860</v>
      </c>
      <c r="K84" s="494"/>
      <c r="L84" s="494"/>
      <c r="M84" s="494"/>
      <c r="N84" s="494"/>
      <c r="O84" s="494"/>
      <c r="P84" s="494"/>
      <c r="Q84" s="494"/>
      <c r="R84" s="494"/>
      <c r="S84" s="494"/>
      <c r="T84" s="583" t="s">
        <v>1514</v>
      </c>
      <c r="V84" s="583" t="s">
        <v>77</v>
      </c>
      <c r="W84" s="584" t="s">
        <v>26123</v>
      </c>
      <c r="X84" s="494"/>
      <c r="Y84" s="494"/>
      <c r="Z84" s="494"/>
      <c r="AA84" s="494"/>
      <c r="AB84" s="494"/>
      <c r="AC84" s="494"/>
      <c r="AD84" s="494"/>
      <c r="AE84" s="494"/>
      <c r="AF84" s="494"/>
      <c r="AG84" s="494"/>
      <c r="AH84" s="494"/>
      <c r="AI84" s="494"/>
      <c r="AJ84" s="494"/>
      <c r="AK84" s="494"/>
      <c r="AL84" s="494"/>
      <c r="AM84" s="494"/>
      <c r="AN84" s="494"/>
      <c r="AO84" s="494"/>
      <c r="AP84" s="494"/>
      <c r="AQ84" s="494"/>
      <c r="AR84" s="586">
        <v>45727.0</v>
      </c>
      <c r="AS84" s="588">
        <v>788000.0</v>
      </c>
      <c r="AT84" s="494"/>
      <c r="AU84" s="494"/>
      <c r="AV84" s="494"/>
      <c r="AW84" s="494"/>
      <c r="AX84" s="494"/>
      <c r="AY84" s="494"/>
      <c r="AZ84" s="494"/>
      <c r="BA84" s="494"/>
      <c r="BB84" s="494"/>
      <c r="BC84" s="494"/>
      <c r="BD84" s="494"/>
      <c r="BE84" s="494"/>
      <c r="BF84" s="494"/>
      <c r="BG84" s="494"/>
      <c r="BH84" s="583" t="s">
        <v>25863</v>
      </c>
      <c r="BI84" s="494"/>
      <c r="BJ84" s="494"/>
      <c r="BK84" s="494"/>
      <c r="BL84" s="494"/>
      <c r="BM84" s="494"/>
      <c r="BN84" s="494"/>
      <c r="BO84" s="494"/>
      <c r="BP84" s="588">
        <v>8000.0</v>
      </c>
      <c r="BQ84" s="494"/>
      <c r="BR84" s="494"/>
      <c r="BS84" s="494"/>
      <c r="BT84" s="494"/>
      <c r="BU84" s="494"/>
      <c r="BV84" s="494"/>
      <c r="BW84" s="494"/>
      <c r="BX84" s="588">
        <v>780000.0</v>
      </c>
      <c r="BY84" s="494"/>
      <c r="BZ84" s="494"/>
      <c r="CA84" s="587">
        <v>45727.0</v>
      </c>
      <c r="CB84" s="587">
        <v>45727.0</v>
      </c>
      <c r="CC84" s="494"/>
      <c r="CD84" s="494"/>
      <c r="CE84" s="588">
        <v>788000.0</v>
      </c>
      <c r="CF84" s="492">
        <v>0.0</v>
      </c>
      <c r="CG84" s="494"/>
      <c r="CH84" s="494"/>
      <c r="CI84" s="494"/>
      <c r="CJ84" s="494"/>
      <c r="CK84" s="494"/>
      <c r="CL84" s="494"/>
      <c r="CM84" s="494"/>
      <c r="CN84" s="494"/>
      <c r="CO84" s="494"/>
      <c r="CP84" s="494"/>
      <c r="CQ84" s="494"/>
      <c r="CR84" s="583" t="s">
        <v>26124</v>
      </c>
      <c r="CU84" s="494"/>
      <c r="CV84" s="494"/>
      <c r="CW84" s="494"/>
      <c r="CX84" s="494"/>
      <c r="CY84" s="494"/>
      <c r="CZ84" s="494"/>
      <c r="DA84" s="494"/>
      <c r="DB84" s="494"/>
      <c r="DC84" s="494"/>
      <c r="DD84" s="583" t="s">
        <v>26125</v>
      </c>
      <c r="DE84" s="494"/>
      <c r="DF84" s="494"/>
      <c r="DG84" s="494"/>
      <c r="DH84" s="494"/>
      <c r="DI84" s="494"/>
      <c r="DJ84" s="494"/>
      <c r="DK84" s="494"/>
      <c r="DL84" s="494"/>
      <c r="DM84" s="494"/>
      <c r="DN84" s="583" t="s">
        <v>26126</v>
      </c>
      <c r="DP84" s="494"/>
      <c r="DQ84" s="494"/>
      <c r="DR84" s="583" t="s">
        <v>77</v>
      </c>
      <c r="DS84" s="494"/>
      <c r="DT84" s="494"/>
      <c r="DU84" s="494"/>
      <c r="DV84" s="583" t="s">
        <v>26127</v>
      </c>
      <c r="DY84" s="494"/>
      <c r="DZ84" s="494"/>
      <c r="EA84" s="494"/>
      <c r="EB84" s="494"/>
      <c r="EC84" s="494"/>
      <c r="ED84" s="494"/>
      <c r="EE84" s="494"/>
      <c r="EF84" s="494"/>
      <c r="EG84" s="494"/>
      <c r="EH84" s="494"/>
      <c r="EI84" s="494"/>
      <c r="EJ84" s="494"/>
      <c r="EK84" s="494"/>
      <c r="EL84" s="494"/>
      <c r="EM84" s="494"/>
      <c r="EN84" s="494"/>
      <c r="EO84" s="494"/>
      <c r="EP84" s="494"/>
      <c r="EQ84" s="494"/>
      <c r="ER84" s="494"/>
      <c r="ES84" s="494"/>
      <c r="ET84" s="494"/>
      <c r="EU84" s="494"/>
      <c r="EV84" s="494"/>
      <c r="EW84" s="494"/>
      <c r="EX84" s="494"/>
      <c r="EY84" s="494"/>
      <c r="EZ84" s="494"/>
      <c r="FA84" s="494"/>
      <c r="FB84" s="494"/>
      <c r="FC84" s="494"/>
      <c r="FD84" s="494"/>
      <c r="FE84" s="583" t="s">
        <v>26128</v>
      </c>
      <c r="FG84" s="494"/>
      <c r="FH84" s="494"/>
      <c r="FI84" s="494"/>
      <c r="FJ84" s="494"/>
      <c r="FK84" s="494"/>
      <c r="FL84" s="494"/>
      <c r="FM84" s="494"/>
      <c r="FN84" s="494"/>
      <c r="FO84" s="494"/>
      <c r="FP84" s="494"/>
      <c r="FQ84" s="494"/>
      <c r="FR84" s="494"/>
      <c r="FS84" s="494"/>
      <c r="FT84" s="494"/>
      <c r="FU84" s="494"/>
      <c r="FV84" s="494"/>
      <c r="FW84" s="494"/>
      <c r="FX84" s="494"/>
      <c r="FY84" s="494"/>
      <c r="FZ84" s="494"/>
      <c r="GA84" s="494"/>
      <c r="GB84" s="494"/>
      <c r="GC84" s="494"/>
      <c r="GD84" s="494"/>
      <c r="GE84" s="494"/>
      <c r="GF84" s="494"/>
      <c r="GG84" s="494"/>
      <c r="GH84" s="494"/>
      <c r="GI84" s="494"/>
      <c r="GJ84" s="494"/>
      <c r="GK84" s="494"/>
      <c r="GL84" s="494"/>
      <c r="GM84" s="494"/>
      <c r="GN84" s="494"/>
      <c r="GO84" s="494"/>
      <c r="GP84" s="494"/>
      <c r="GQ84" s="494"/>
      <c r="GR84" s="494"/>
      <c r="GS84" s="494"/>
      <c r="GT84" s="494"/>
      <c r="GU84" s="494"/>
      <c r="GV84" s="494"/>
      <c r="GW84" s="494"/>
      <c r="GX84" s="494"/>
      <c r="GY84" s="494"/>
      <c r="GZ84" s="494"/>
      <c r="HA84" s="494"/>
    </row>
    <row r="85">
      <c r="A85" s="492">
        <v>6395213.0</v>
      </c>
      <c r="B85" s="583" t="s">
        <v>26129</v>
      </c>
      <c r="C85" s="583" t="s">
        <v>399</v>
      </c>
      <c r="D85" s="585">
        <v>45727.703564814816</v>
      </c>
      <c r="E85" s="585">
        <v>45727.70642361111</v>
      </c>
      <c r="F85" s="585">
        <v>45727.70737268519</v>
      </c>
      <c r="H85" s="583" t="s">
        <v>25860</v>
      </c>
      <c r="K85" s="494"/>
      <c r="L85" s="494"/>
      <c r="M85" s="494"/>
      <c r="N85" s="494"/>
      <c r="O85" s="494"/>
      <c r="P85" s="494"/>
      <c r="Q85" s="494"/>
      <c r="R85" s="494"/>
      <c r="S85" s="494"/>
      <c r="T85" s="583" t="s">
        <v>1514</v>
      </c>
      <c r="V85" s="583" t="s">
        <v>77</v>
      </c>
      <c r="W85" s="584" t="s">
        <v>26123</v>
      </c>
      <c r="X85" s="494"/>
      <c r="Y85" s="494"/>
      <c r="Z85" s="494"/>
      <c r="AA85" s="494"/>
      <c r="AB85" s="494"/>
      <c r="AC85" s="494"/>
      <c r="AD85" s="494"/>
      <c r="AE85" s="494"/>
      <c r="AF85" s="494"/>
      <c r="AG85" s="494"/>
      <c r="AH85" s="494"/>
      <c r="AI85" s="494"/>
      <c r="AJ85" s="494"/>
      <c r="AK85" s="494"/>
      <c r="AL85" s="494"/>
      <c r="AM85" s="494"/>
      <c r="AN85" s="494"/>
      <c r="AO85" s="494"/>
      <c r="AP85" s="494"/>
      <c r="AQ85" s="494"/>
      <c r="AR85" s="586">
        <v>45727.0</v>
      </c>
      <c r="AS85" s="588">
        <v>788000.0</v>
      </c>
      <c r="AT85" s="494"/>
      <c r="AU85" s="494"/>
      <c r="AV85" s="494"/>
      <c r="AW85" s="494"/>
      <c r="AX85" s="494"/>
      <c r="AY85" s="494"/>
      <c r="AZ85" s="494"/>
      <c r="BA85" s="494"/>
      <c r="BB85" s="494"/>
      <c r="BC85" s="494"/>
      <c r="BD85" s="494"/>
      <c r="BE85" s="494"/>
      <c r="BF85" s="494"/>
      <c r="BG85" s="494"/>
      <c r="BH85" s="583" t="s">
        <v>25863</v>
      </c>
      <c r="BI85" s="494"/>
      <c r="BJ85" s="494"/>
      <c r="BK85" s="494"/>
      <c r="BL85" s="494"/>
      <c r="BM85" s="494"/>
      <c r="BN85" s="494"/>
      <c r="BO85" s="494"/>
      <c r="BP85" s="588">
        <v>8000.0</v>
      </c>
      <c r="BQ85" s="494"/>
      <c r="BR85" s="494"/>
      <c r="BS85" s="494"/>
      <c r="BT85" s="494"/>
      <c r="BU85" s="494"/>
      <c r="BV85" s="494"/>
      <c r="BW85" s="494"/>
      <c r="BX85" s="588">
        <v>780000.0</v>
      </c>
      <c r="BY85" s="494"/>
      <c r="BZ85" s="494"/>
      <c r="CA85" s="587">
        <v>45727.0</v>
      </c>
      <c r="CB85" s="587">
        <v>45727.0</v>
      </c>
      <c r="CC85" s="494"/>
      <c r="CD85" s="494"/>
      <c r="CE85" s="588">
        <v>788000.0</v>
      </c>
      <c r="CF85" s="492">
        <v>0.0</v>
      </c>
      <c r="CG85" s="494"/>
      <c r="CH85" s="494"/>
      <c r="CI85" s="494"/>
      <c r="CJ85" s="494"/>
      <c r="CK85" s="494"/>
      <c r="CL85" s="494"/>
      <c r="CM85" s="494"/>
      <c r="CN85" s="494"/>
      <c r="CO85" s="494"/>
      <c r="CP85" s="494"/>
      <c r="CQ85" s="494"/>
      <c r="CR85" s="583" t="s">
        <v>26124</v>
      </c>
      <c r="CU85" s="494"/>
      <c r="CV85" s="494"/>
      <c r="CW85" s="494"/>
      <c r="CX85" s="494"/>
      <c r="CY85" s="494"/>
      <c r="CZ85" s="494"/>
      <c r="DA85" s="494"/>
      <c r="DB85" s="494"/>
      <c r="DC85" s="494"/>
      <c r="DD85" s="583" t="s">
        <v>26125</v>
      </c>
      <c r="DE85" s="494"/>
      <c r="DF85" s="494"/>
      <c r="DG85" s="494"/>
      <c r="DH85" s="494"/>
      <c r="DI85" s="494"/>
      <c r="DJ85" s="494"/>
      <c r="DK85" s="494"/>
      <c r="DL85" s="494"/>
      <c r="DM85" s="492">
        <v>2790042.0</v>
      </c>
      <c r="DN85" s="583" t="s">
        <v>26126</v>
      </c>
      <c r="DP85" s="494"/>
      <c r="DQ85" s="494"/>
      <c r="DR85" s="583" t="s">
        <v>77</v>
      </c>
      <c r="DS85" s="494"/>
      <c r="DT85" s="494"/>
      <c r="DU85" s="494"/>
      <c r="DV85" s="583" t="s">
        <v>26127</v>
      </c>
      <c r="DY85" s="494"/>
      <c r="DZ85" s="494"/>
      <c r="EA85" s="494"/>
      <c r="EB85" s="494"/>
      <c r="EC85" s="494"/>
      <c r="ED85" s="494"/>
      <c r="EE85" s="494"/>
      <c r="EF85" s="494"/>
      <c r="EG85" s="494"/>
      <c r="EH85" s="494"/>
      <c r="EI85" s="494"/>
      <c r="EJ85" s="494"/>
      <c r="EK85" s="494"/>
      <c r="EL85" s="494"/>
      <c r="EM85" s="494"/>
      <c r="EN85" s="494"/>
      <c r="EO85" s="494"/>
      <c r="EP85" s="494"/>
      <c r="EQ85" s="494"/>
      <c r="ER85" s="494"/>
      <c r="ES85" s="494"/>
      <c r="ET85" s="494"/>
      <c r="EU85" s="494"/>
      <c r="EV85" s="494"/>
      <c r="EW85" s="494"/>
      <c r="EX85" s="494"/>
      <c r="EY85" s="494"/>
      <c r="EZ85" s="494"/>
      <c r="FA85" s="494"/>
      <c r="FB85" s="494"/>
      <c r="FC85" s="494"/>
      <c r="FD85" s="494"/>
      <c r="FE85" s="583" t="s">
        <v>26128</v>
      </c>
      <c r="FG85" s="494"/>
      <c r="FH85" s="494"/>
      <c r="FI85" s="494"/>
      <c r="FJ85" s="494"/>
      <c r="FK85" s="494"/>
      <c r="FL85" s="494"/>
      <c r="FM85" s="494"/>
      <c r="FN85" s="494"/>
      <c r="FO85" s="494"/>
      <c r="FP85" s="494"/>
      <c r="FQ85" s="494"/>
      <c r="FR85" s="494"/>
      <c r="FS85" s="494"/>
      <c r="FT85" s="494"/>
      <c r="FU85" s="494"/>
      <c r="FV85" s="494"/>
      <c r="FW85" s="494"/>
      <c r="FX85" s="494"/>
      <c r="FY85" s="494"/>
      <c r="FZ85" s="494"/>
      <c r="GA85" s="494"/>
      <c r="GB85" s="494"/>
      <c r="GC85" s="494"/>
      <c r="GD85" s="494"/>
      <c r="GE85" s="494"/>
      <c r="GF85" s="494"/>
      <c r="GG85" s="494"/>
      <c r="GH85" s="494"/>
      <c r="GI85" s="494"/>
      <c r="GJ85" s="494"/>
      <c r="GK85" s="494"/>
      <c r="GL85" s="494"/>
      <c r="GM85" s="494"/>
      <c r="GN85" s="494"/>
      <c r="GO85" s="494"/>
      <c r="GP85" s="494"/>
      <c r="GQ85" s="494"/>
      <c r="GR85" s="494"/>
      <c r="GS85" s="494"/>
      <c r="GT85" s="494"/>
      <c r="GU85" s="494"/>
      <c r="GV85" s="494"/>
      <c r="GW85" s="494"/>
      <c r="GX85" s="494"/>
      <c r="GY85" s="494"/>
      <c r="GZ85" s="494"/>
      <c r="HA85" s="494"/>
    </row>
    <row r="86">
      <c r="A86" s="492">
        <v>6395214.0</v>
      </c>
      <c r="B86" s="583" t="s">
        <v>26130</v>
      </c>
      <c r="C86" s="583" t="s">
        <v>399</v>
      </c>
      <c r="D86" s="585">
        <v>45727.70292824074</v>
      </c>
      <c r="E86" s="585">
        <v>45727.704733796294</v>
      </c>
      <c r="F86" s="585">
        <v>45727.70553240741</v>
      </c>
      <c r="H86" s="583" t="s">
        <v>25860</v>
      </c>
      <c r="K86" s="494"/>
      <c r="L86" s="494"/>
      <c r="M86" s="494"/>
      <c r="N86" s="494"/>
      <c r="O86" s="494"/>
      <c r="P86" s="494"/>
      <c r="Q86" s="494"/>
      <c r="R86" s="494"/>
      <c r="S86" s="494"/>
      <c r="T86" s="494"/>
      <c r="U86" s="494"/>
      <c r="V86" s="583" t="s">
        <v>77</v>
      </c>
      <c r="W86" s="584" t="s">
        <v>26123</v>
      </c>
      <c r="X86" s="494"/>
      <c r="Y86" s="494"/>
      <c r="Z86" s="494"/>
      <c r="AA86" s="494"/>
      <c r="AB86" s="494"/>
      <c r="AC86" s="494"/>
      <c r="AD86" s="494"/>
      <c r="AE86" s="494"/>
      <c r="AF86" s="494"/>
      <c r="AG86" s="494"/>
      <c r="AH86" s="494"/>
      <c r="AI86" s="494"/>
      <c r="AJ86" s="494"/>
      <c r="AK86" s="494"/>
      <c r="AL86" s="494"/>
      <c r="AM86" s="494"/>
      <c r="AN86" s="494"/>
      <c r="AO86" s="494"/>
      <c r="AP86" s="494"/>
      <c r="AQ86" s="494"/>
      <c r="AR86" s="494"/>
      <c r="AS86" s="494"/>
      <c r="AT86" s="494"/>
      <c r="AU86" s="494"/>
      <c r="AV86" s="494"/>
      <c r="AW86" s="494"/>
      <c r="AX86" s="494"/>
      <c r="AY86" s="494"/>
      <c r="AZ86" s="494"/>
      <c r="BA86" s="494"/>
      <c r="BB86" s="494"/>
      <c r="BC86" s="494"/>
      <c r="BD86" s="494"/>
      <c r="BE86" s="494"/>
      <c r="BF86" s="494"/>
      <c r="BG86" s="494"/>
      <c r="BH86" s="583" t="s">
        <v>25863</v>
      </c>
      <c r="BI86" s="494"/>
      <c r="BJ86" s="494"/>
      <c r="BK86" s="494"/>
      <c r="BL86" s="494"/>
      <c r="BM86" s="494"/>
      <c r="BN86" s="494"/>
      <c r="BO86" s="494"/>
      <c r="BP86" s="494"/>
      <c r="BQ86" s="494"/>
      <c r="BR86" s="494"/>
      <c r="BS86" s="494"/>
      <c r="BT86" s="494"/>
      <c r="BU86" s="494"/>
      <c r="BV86" s="494"/>
      <c r="BW86" s="494"/>
      <c r="BX86" s="494"/>
      <c r="BY86" s="494"/>
      <c r="BZ86" s="494"/>
      <c r="CA86" s="494"/>
      <c r="CB86" s="494"/>
      <c r="CC86" s="494"/>
      <c r="CD86" s="494"/>
      <c r="CE86" s="494"/>
      <c r="CF86" s="494"/>
      <c r="CG86" s="494"/>
      <c r="CH86" s="494"/>
      <c r="CI86" s="494"/>
      <c r="CJ86" s="494"/>
      <c r="CK86" s="494"/>
      <c r="CL86" s="494"/>
      <c r="CM86" s="494"/>
      <c r="CN86" s="494"/>
      <c r="CO86" s="494"/>
      <c r="CP86" s="494"/>
      <c r="CQ86" s="494"/>
      <c r="CR86" s="583" t="s">
        <v>26124</v>
      </c>
      <c r="CU86" s="494"/>
      <c r="CV86" s="494"/>
      <c r="CW86" s="494"/>
      <c r="CX86" s="494"/>
      <c r="CY86" s="494"/>
      <c r="CZ86" s="494"/>
      <c r="DA86" s="494"/>
      <c r="DB86" s="494"/>
      <c r="DC86" s="494"/>
      <c r="DD86" s="494"/>
      <c r="DE86" s="494"/>
      <c r="DF86" s="494"/>
      <c r="DG86" s="494"/>
      <c r="DH86" s="494"/>
      <c r="DI86" s="583" t="s">
        <v>26124</v>
      </c>
      <c r="DJ86" s="583" t="s">
        <v>26124</v>
      </c>
      <c r="DM86" s="494"/>
      <c r="DN86" s="583" t="s">
        <v>26126</v>
      </c>
      <c r="DP86" s="494"/>
      <c r="DQ86" s="494"/>
      <c r="DR86" s="583" t="s">
        <v>77</v>
      </c>
      <c r="DS86" s="494"/>
      <c r="DT86" s="494"/>
      <c r="DU86" s="494"/>
      <c r="DV86" s="494"/>
      <c r="DW86" s="494"/>
      <c r="DX86" s="494"/>
      <c r="DY86" s="494"/>
      <c r="DZ86" s="494"/>
      <c r="EA86" s="494"/>
      <c r="EB86" s="586">
        <v>45727.0</v>
      </c>
      <c r="EC86" s="494"/>
      <c r="ED86" s="494"/>
      <c r="EE86" s="494"/>
      <c r="EF86" s="494"/>
      <c r="EG86" s="494"/>
      <c r="EH86" s="494"/>
      <c r="EI86" s="494"/>
      <c r="EJ86" s="494"/>
      <c r="EK86" s="494"/>
      <c r="EL86" s="494"/>
      <c r="EM86" s="494"/>
      <c r="EN86" s="494"/>
      <c r="EO86" s="494"/>
      <c r="EP86" s="494"/>
      <c r="EQ86" s="494"/>
      <c r="ER86" s="494"/>
      <c r="ES86" s="494"/>
      <c r="ET86" s="494"/>
      <c r="EU86" s="494"/>
      <c r="EV86" s="494"/>
      <c r="EW86" s="494"/>
      <c r="EX86" s="494"/>
      <c r="EY86" s="494"/>
      <c r="EZ86" s="494"/>
      <c r="FA86" s="494"/>
      <c r="FB86" s="494"/>
      <c r="FC86" s="494"/>
      <c r="FD86" s="494"/>
      <c r="FE86" s="583" t="s">
        <v>26128</v>
      </c>
      <c r="FG86" s="494"/>
      <c r="FH86" s="494"/>
      <c r="FI86" s="494"/>
      <c r="FJ86" s="494"/>
      <c r="FK86" s="494"/>
      <c r="FL86" s="494"/>
      <c r="FM86" s="494"/>
      <c r="FN86" s="494"/>
      <c r="FO86" s="494"/>
      <c r="FP86" s="494"/>
      <c r="FQ86" s="494"/>
      <c r="FR86" s="494"/>
      <c r="FS86" s="494"/>
      <c r="FT86" s="494"/>
      <c r="FU86" s="494"/>
      <c r="FV86" s="494"/>
      <c r="FW86" s="494"/>
      <c r="FX86" s="494"/>
      <c r="FY86" s="494"/>
      <c r="FZ86" s="494"/>
      <c r="GA86" s="494"/>
      <c r="GB86" s="494"/>
      <c r="GC86" s="494"/>
      <c r="GD86" s="494"/>
      <c r="GE86" s="494"/>
      <c r="GF86" s="494"/>
      <c r="GG86" s="494"/>
      <c r="GH86" s="494"/>
      <c r="GI86" s="494"/>
      <c r="GJ86" s="494"/>
      <c r="GK86" s="494"/>
      <c r="GL86" s="494"/>
      <c r="GM86" s="494"/>
      <c r="GN86" s="494"/>
      <c r="GO86" s="494"/>
      <c r="GP86" s="494"/>
      <c r="GQ86" s="494"/>
      <c r="GR86" s="494"/>
      <c r="GS86" s="494"/>
      <c r="GT86" s="494"/>
      <c r="GU86" s="494"/>
      <c r="GV86" s="494"/>
      <c r="GW86" s="494"/>
      <c r="GX86" s="494"/>
      <c r="GY86" s="494"/>
      <c r="GZ86" s="494"/>
      <c r="HA86" s="494"/>
    </row>
    <row r="87">
      <c r="A87" s="492">
        <v>6398721.0</v>
      </c>
      <c r="B87" s="583" t="s">
        <v>26131</v>
      </c>
      <c r="C87" s="583" t="s">
        <v>399</v>
      </c>
      <c r="D87" s="585">
        <v>45727.97284722222</v>
      </c>
      <c r="E87" s="585">
        <v>45727.974444444444</v>
      </c>
      <c r="F87" s="585">
        <v>45727.97456018518</v>
      </c>
      <c r="H87" s="583" t="s">
        <v>25860</v>
      </c>
      <c r="K87" s="494"/>
      <c r="L87" s="494"/>
      <c r="M87" s="494"/>
      <c r="N87" s="494"/>
      <c r="O87" s="494"/>
      <c r="P87" s="494"/>
      <c r="Q87" s="494"/>
      <c r="R87" s="494"/>
      <c r="S87" s="494"/>
      <c r="T87" s="494"/>
      <c r="U87" s="494"/>
      <c r="V87" s="583" t="s">
        <v>25977</v>
      </c>
      <c r="W87" s="584" t="s">
        <v>26132</v>
      </c>
      <c r="X87" s="494"/>
      <c r="Y87" s="494"/>
      <c r="Z87" s="494"/>
      <c r="AA87" s="494"/>
      <c r="AB87" s="494"/>
      <c r="AC87" s="494"/>
      <c r="AD87" s="494"/>
      <c r="AE87" s="494"/>
      <c r="AF87" s="494"/>
      <c r="AG87" s="494"/>
      <c r="AH87" s="494"/>
      <c r="AI87" s="494"/>
      <c r="AJ87" s="494"/>
      <c r="AK87" s="494"/>
      <c r="AL87" s="494"/>
      <c r="AM87" s="494"/>
      <c r="AN87" s="494"/>
      <c r="AO87" s="494"/>
      <c r="AP87" s="494"/>
      <c r="AQ87" s="494"/>
      <c r="AR87" s="494"/>
      <c r="AS87" s="494"/>
      <c r="AT87" s="494"/>
      <c r="AU87" s="494"/>
      <c r="AV87" s="494"/>
      <c r="AW87" s="494"/>
      <c r="AX87" s="494"/>
      <c r="AY87" s="494"/>
      <c r="AZ87" s="494"/>
      <c r="BA87" s="494"/>
      <c r="BB87" s="494"/>
      <c r="BC87" s="494"/>
      <c r="BD87" s="494"/>
      <c r="BE87" s="494"/>
      <c r="BF87" s="494"/>
      <c r="BG87" s="494"/>
      <c r="BH87" s="583" t="s">
        <v>25863</v>
      </c>
      <c r="BI87" s="494"/>
      <c r="BJ87" s="494"/>
      <c r="BK87" s="494"/>
      <c r="BL87" s="494"/>
      <c r="BM87" s="494"/>
      <c r="BN87" s="494"/>
      <c r="BO87" s="494"/>
      <c r="BP87" s="494"/>
      <c r="BQ87" s="494"/>
      <c r="BR87" s="494"/>
      <c r="BS87" s="494"/>
      <c r="BT87" s="494"/>
      <c r="BU87" s="494"/>
      <c r="BV87" s="494"/>
      <c r="BW87" s="494"/>
      <c r="BX87" s="494"/>
      <c r="BY87" s="494"/>
      <c r="BZ87" s="494"/>
      <c r="CA87" s="494"/>
      <c r="CB87" s="494"/>
      <c r="CC87" s="494"/>
      <c r="CD87" s="494"/>
      <c r="CE87" s="494"/>
      <c r="CF87" s="494"/>
      <c r="CG87" s="494"/>
      <c r="CH87" s="494"/>
      <c r="CI87" s="494"/>
      <c r="CJ87" s="494"/>
      <c r="CK87" s="494"/>
      <c r="CL87" s="494"/>
      <c r="CM87" s="494"/>
      <c r="CN87" s="494"/>
      <c r="CO87" s="494"/>
      <c r="CP87" s="494"/>
      <c r="CQ87" s="494"/>
      <c r="CR87" s="583" t="s">
        <v>26133</v>
      </c>
      <c r="CU87" s="494"/>
      <c r="CV87" s="494"/>
      <c r="CW87" s="494"/>
      <c r="CX87" s="494"/>
      <c r="CY87" s="494"/>
      <c r="CZ87" s="494"/>
      <c r="DA87" s="494"/>
      <c r="DB87" s="494"/>
      <c r="DC87" s="494"/>
      <c r="DD87" s="494"/>
      <c r="DE87" s="494"/>
      <c r="DF87" s="494"/>
      <c r="DG87" s="494"/>
      <c r="DH87" s="494"/>
      <c r="DI87" s="583" t="s">
        <v>26134</v>
      </c>
      <c r="DL87" s="494"/>
      <c r="DM87" s="494"/>
      <c r="DN87" s="583" t="s">
        <v>26135</v>
      </c>
      <c r="DP87" s="494"/>
      <c r="DQ87" s="494"/>
      <c r="DR87" s="583" t="s">
        <v>25977</v>
      </c>
      <c r="DS87" s="494"/>
      <c r="DT87" s="494"/>
      <c r="DU87" s="494"/>
      <c r="DV87" s="494"/>
      <c r="DW87" s="494"/>
      <c r="DX87" s="494"/>
      <c r="DY87" s="494"/>
      <c r="DZ87" s="494"/>
      <c r="EA87" s="494"/>
      <c r="EB87" s="586">
        <v>45727.0</v>
      </c>
      <c r="EC87" s="494"/>
      <c r="ED87" s="494"/>
      <c r="EE87" s="494"/>
      <c r="EF87" s="494"/>
      <c r="EG87" s="494"/>
      <c r="EH87" s="494"/>
      <c r="EI87" s="494"/>
      <c r="EJ87" s="494"/>
      <c r="EK87" s="494"/>
      <c r="EL87" s="494"/>
      <c r="EM87" s="494"/>
      <c r="EN87" s="494"/>
      <c r="EO87" s="494"/>
      <c r="EP87" s="494"/>
      <c r="EQ87" s="494"/>
      <c r="ER87" s="494"/>
      <c r="ES87" s="494"/>
      <c r="ET87" s="494"/>
      <c r="EU87" s="494"/>
      <c r="EV87" s="494"/>
      <c r="EW87" s="494"/>
      <c r="EX87" s="494"/>
      <c r="EY87" s="494"/>
      <c r="EZ87" s="494"/>
      <c r="FA87" s="494"/>
      <c r="FB87" s="494"/>
      <c r="FC87" s="494"/>
      <c r="FD87" s="494"/>
      <c r="FE87" s="583" t="s">
        <v>26136</v>
      </c>
      <c r="FG87" s="494"/>
      <c r="FH87" s="494"/>
      <c r="FI87" s="494"/>
      <c r="FJ87" s="494"/>
      <c r="FK87" s="494"/>
      <c r="FL87" s="494"/>
      <c r="FM87" s="494"/>
      <c r="FN87" s="494"/>
      <c r="FO87" s="494"/>
      <c r="FP87" s="494"/>
      <c r="FQ87" s="494"/>
      <c r="FR87" s="494"/>
      <c r="FS87" s="494"/>
      <c r="FT87" s="494"/>
      <c r="FU87" s="494"/>
      <c r="FV87" s="494"/>
      <c r="FW87" s="494"/>
      <c r="FX87" s="494"/>
      <c r="FY87" s="494"/>
      <c r="FZ87" s="494"/>
      <c r="GA87" s="494"/>
      <c r="GB87" s="494"/>
      <c r="GC87" s="494"/>
      <c r="GD87" s="494"/>
      <c r="GE87" s="494"/>
      <c r="GF87" s="494"/>
      <c r="GG87" s="494"/>
      <c r="GH87" s="494"/>
      <c r="GI87" s="494"/>
      <c r="GJ87" s="494"/>
      <c r="GK87" s="494"/>
      <c r="GL87" s="494"/>
      <c r="GM87" s="494"/>
      <c r="GN87" s="494"/>
      <c r="GO87" s="494"/>
      <c r="GP87" s="494"/>
      <c r="GQ87" s="494"/>
      <c r="GR87" s="494"/>
      <c r="GS87" s="494"/>
      <c r="GT87" s="494"/>
      <c r="GU87" s="494"/>
      <c r="GV87" s="494"/>
      <c r="GW87" s="494"/>
      <c r="GX87" s="494"/>
      <c r="GY87" s="494"/>
      <c r="GZ87" s="494"/>
      <c r="HA87" s="494"/>
    </row>
    <row r="88">
      <c r="A88" s="492">
        <v>6398722.0</v>
      </c>
      <c r="B88" s="583" t="s">
        <v>26137</v>
      </c>
      <c r="C88" s="583" t="s">
        <v>399</v>
      </c>
      <c r="D88" s="585">
        <v>45727.974444444444</v>
      </c>
      <c r="E88" s="585">
        <v>45727.97827546296</v>
      </c>
      <c r="F88" s="585">
        <v>45727.97856481482</v>
      </c>
      <c r="H88" s="583" t="s">
        <v>25860</v>
      </c>
      <c r="K88" s="494"/>
      <c r="L88" s="494"/>
      <c r="M88" s="494"/>
      <c r="N88" s="494"/>
      <c r="O88" s="494"/>
      <c r="P88" s="494"/>
      <c r="Q88" s="494"/>
      <c r="R88" s="494"/>
      <c r="S88" s="494"/>
      <c r="T88" s="583" t="s">
        <v>1514</v>
      </c>
      <c r="V88" s="583" t="s">
        <v>25977</v>
      </c>
      <c r="W88" s="584" t="s">
        <v>26132</v>
      </c>
      <c r="X88" s="494"/>
      <c r="Y88" s="494"/>
      <c r="Z88" s="494"/>
      <c r="AA88" s="494"/>
      <c r="AB88" s="494"/>
      <c r="AC88" s="494"/>
      <c r="AD88" s="494"/>
      <c r="AE88" s="494"/>
      <c r="AF88" s="494"/>
      <c r="AG88" s="494"/>
      <c r="AH88" s="494"/>
      <c r="AI88" s="494"/>
      <c r="AJ88" s="494"/>
      <c r="AK88" s="494"/>
      <c r="AL88" s="494"/>
      <c r="AM88" s="494"/>
      <c r="AN88" s="494"/>
      <c r="AO88" s="494"/>
      <c r="AP88" s="494"/>
      <c r="AQ88" s="494"/>
      <c r="AR88" s="586">
        <v>45727.0</v>
      </c>
      <c r="AS88" s="492">
        <v>788000.0</v>
      </c>
      <c r="AT88" s="494"/>
      <c r="AU88" s="494"/>
      <c r="AV88" s="494"/>
      <c r="AW88" s="494"/>
      <c r="AX88" s="494"/>
      <c r="AY88" s="494"/>
      <c r="AZ88" s="494"/>
      <c r="BA88" s="494"/>
      <c r="BB88" s="494"/>
      <c r="BC88" s="494"/>
      <c r="BD88" s="494"/>
      <c r="BE88" s="494"/>
      <c r="BF88" s="494"/>
      <c r="BG88" s="494"/>
      <c r="BH88" s="583" t="s">
        <v>25863</v>
      </c>
      <c r="BI88" s="494"/>
      <c r="BJ88" s="494"/>
      <c r="BK88" s="494"/>
      <c r="BL88" s="494"/>
      <c r="BM88" s="494"/>
      <c r="BN88" s="494"/>
      <c r="BO88" s="494"/>
      <c r="BP88" s="494"/>
      <c r="BQ88" s="494"/>
      <c r="BR88" s="494"/>
      <c r="BS88" s="494"/>
      <c r="BT88" s="494"/>
      <c r="BU88" s="494"/>
      <c r="BV88" s="494"/>
      <c r="BW88" s="494"/>
      <c r="BX88" s="492">
        <v>788000.0</v>
      </c>
      <c r="BY88" s="494"/>
      <c r="BZ88" s="494"/>
      <c r="CA88" s="495" t="s">
        <v>1524</v>
      </c>
      <c r="CB88" s="494"/>
      <c r="CC88" s="494"/>
      <c r="CD88" s="495" t="s">
        <v>1524</v>
      </c>
      <c r="CE88" s="492">
        <v>788000.0</v>
      </c>
      <c r="CF88" s="492">
        <v>0.0</v>
      </c>
      <c r="CG88" s="494"/>
      <c r="CH88" s="494"/>
      <c r="CI88" s="494"/>
      <c r="CJ88" s="494"/>
      <c r="CK88" s="494"/>
      <c r="CL88" s="494"/>
      <c r="CM88" s="494"/>
      <c r="CN88" s="494"/>
      <c r="CO88" s="494"/>
      <c r="CP88" s="494"/>
      <c r="CQ88" s="494"/>
      <c r="CR88" s="583" t="s">
        <v>26133</v>
      </c>
      <c r="CU88" s="494"/>
      <c r="CV88" s="494"/>
      <c r="CW88" s="494"/>
      <c r="CX88" s="494"/>
      <c r="CY88" s="494"/>
      <c r="CZ88" s="494"/>
      <c r="DA88" s="494"/>
      <c r="DB88" s="494"/>
      <c r="DC88" s="494"/>
      <c r="DD88" s="583" t="s">
        <v>26135</v>
      </c>
      <c r="DF88" s="494"/>
      <c r="DG88" s="494"/>
      <c r="DH88" s="494"/>
      <c r="DI88" s="494"/>
      <c r="DJ88" s="494"/>
      <c r="DK88" s="494"/>
      <c r="DL88" s="494"/>
      <c r="DM88" s="492">
        <v>2700026.0</v>
      </c>
      <c r="DN88" s="583" t="s">
        <v>26135</v>
      </c>
      <c r="DP88" s="494"/>
      <c r="DQ88" s="494"/>
      <c r="DR88" s="583" t="s">
        <v>25977</v>
      </c>
      <c r="DS88" s="494"/>
      <c r="DT88" s="494"/>
      <c r="DU88" s="494"/>
      <c r="DV88" s="583" t="s">
        <v>26138</v>
      </c>
      <c r="DZ88" s="494"/>
      <c r="EA88" s="494"/>
      <c r="EB88" s="494"/>
      <c r="EC88" s="494"/>
      <c r="ED88" s="494"/>
      <c r="EE88" s="494"/>
      <c r="EF88" s="494"/>
      <c r="EG88" s="494"/>
      <c r="EH88" s="494"/>
      <c r="EI88" s="494"/>
      <c r="EJ88" s="494"/>
      <c r="EK88" s="494"/>
      <c r="EL88" s="494"/>
      <c r="EM88" s="494"/>
      <c r="EN88" s="494"/>
      <c r="EO88" s="494"/>
      <c r="EP88" s="494"/>
      <c r="EQ88" s="494"/>
      <c r="ER88" s="494"/>
      <c r="ES88" s="494"/>
      <c r="ET88" s="494"/>
      <c r="EU88" s="494"/>
      <c r="EV88" s="494"/>
      <c r="EW88" s="494"/>
      <c r="EX88" s="494"/>
      <c r="EY88" s="494"/>
      <c r="EZ88" s="494"/>
      <c r="FA88" s="494"/>
      <c r="FB88" s="494"/>
      <c r="FC88" s="494"/>
      <c r="FD88" s="494"/>
      <c r="FE88" s="583" t="s">
        <v>26136</v>
      </c>
      <c r="FG88" s="494"/>
      <c r="FH88" s="494"/>
      <c r="FI88" s="494"/>
      <c r="FJ88" s="494"/>
      <c r="FK88" s="494"/>
      <c r="FL88" s="494"/>
      <c r="FM88" s="494"/>
      <c r="FN88" s="494"/>
      <c r="FO88" s="494"/>
      <c r="FP88" s="494"/>
      <c r="FQ88" s="494"/>
      <c r="FR88" s="494"/>
      <c r="FS88" s="494"/>
      <c r="FT88" s="494"/>
      <c r="FU88" s="494"/>
      <c r="FV88" s="494"/>
      <c r="FW88" s="494"/>
      <c r="FX88" s="494"/>
      <c r="FY88" s="494"/>
      <c r="FZ88" s="494"/>
      <c r="GA88" s="494"/>
      <c r="GB88" s="494"/>
      <c r="GC88" s="494"/>
      <c r="GD88" s="494"/>
      <c r="GE88" s="494"/>
      <c r="GF88" s="494"/>
      <c r="GG88" s="494"/>
      <c r="GH88" s="494"/>
      <c r="GI88" s="494"/>
      <c r="GJ88" s="494"/>
      <c r="GK88" s="494"/>
      <c r="GL88" s="494"/>
      <c r="GM88" s="494"/>
      <c r="GN88" s="494"/>
      <c r="GO88" s="494"/>
      <c r="GP88" s="494"/>
      <c r="GQ88" s="494"/>
      <c r="GR88" s="494"/>
      <c r="GS88" s="494"/>
      <c r="GT88" s="494"/>
      <c r="GU88" s="494"/>
      <c r="GV88" s="494"/>
      <c r="GW88" s="494"/>
      <c r="GX88" s="494"/>
      <c r="GY88" s="494"/>
      <c r="GZ88" s="494"/>
      <c r="HA88" s="494"/>
    </row>
    <row r="89">
      <c r="A89" s="492">
        <v>6398728.0</v>
      </c>
      <c r="B89" s="583" t="s">
        <v>26139</v>
      </c>
      <c r="C89" s="583" t="s">
        <v>399</v>
      </c>
      <c r="D89" s="585">
        <v>45727.976018518515</v>
      </c>
      <c r="E89" s="585">
        <v>45727.97703703704</v>
      </c>
      <c r="F89" s="585">
        <v>45727.97733796296</v>
      </c>
      <c r="H89" s="583" t="s">
        <v>25860</v>
      </c>
      <c r="K89" s="494"/>
      <c r="L89" s="494"/>
      <c r="M89" s="494"/>
      <c r="N89" s="494"/>
      <c r="O89" s="494"/>
      <c r="P89" s="494"/>
      <c r="Q89" s="494"/>
      <c r="R89" s="494"/>
      <c r="S89" s="494"/>
      <c r="T89" s="583" t="s">
        <v>1514</v>
      </c>
      <c r="V89" s="583" t="s">
        <v>25977</v>
      </c>
      <c r="W89" s="584" t="s">
        <v>26132</v>
      </c>
      <c r="X89" s="494"/>
      <c r="Y89" s="494"/>
      <c r="Z89" s="494"/>
      <c r="AA89" s="494"/>
      <c r="AB89" s="494"/>
      <c r="AC89" s="494"/>
      <c r="AD89" s="494"/>
      <c r="AE89" s="494"/>
      <c r="AF89" s="494"/>
      <c r="AG89" s="494"/>
      <c r="AH89" s="494"/>
      <c r="AI89" s="494"/>
      <c r="AJ89" s="494"/>
      <c r="AK89" s="494"/>
      <c r="AL89" s="494"/>
      <c r="AM89" s="494"/>
      <c r="AN89" s="494"/>
      <c r="AO89" s="494"/>
      <c r="AP89" s="494"/>
      <c r="AQ89" s="494"/>
      <c r="AR89" s="586">
        <v>45727.0</v>
      </c>
      <c r="AS89" s="492">
        <v>788000.0</v>
      </c>
      <c r="AT89" s="494"/>
      <c r="AU89" s="494"/>
      <c r="AV89" s="494"/>
      <c r="AW89" s="494"/>
      <c r="AX89" s="494"/>
      <c r="AY89" s="494"/>
      <c r="AZ89" s="494"/>
      <c r="BA89" s="494"/>
      <c r="BB89" s="494"/>
      <c r="BC89" s="494"/>
      <c r="BD89" s="494"/>
      <c r="BE89" s="494"/>
      <c r="BF89" s="494"/>
      <c r="BG89" s="494"/>
      <c r="BH89" s="583" t="s">
        <v>25863</v>
      </c>
      <c r="BI89" s="494"/>
      <c r="BJ89" s="494"/>
      <c r="BK89" s="494"/>
      <c r="BL89" s="494"/>
      <c r="BM89" s="494"/>
      <c r="BN89" s="494"/>
      <c r="BO89" s="494"/>
      <c r="BP89" s="494"/>
      <c r="BQ89" s="494"/>
      <c r="BR89" s="494"/>
      <c r="BS89" s="494"/>
      <c r="BT89" s="494"/>
      <c r="BU89" s="494"/>
      <c r="BV89" s="494"/>
      <c r="BW89" s="494"/>
      <c r="BX89" s="492">
        <v>788000.0</v>
      </c>
      <c r="BY89" s="494"/>
      <c r="BZ89" s="494"/>
      <c r="CA89" s="495" t="s">
        <v>1524</v>
      </c>
      <c r="CB89" s="494"/>
      <c r="CC89" s="494"/>
      <c r="CD89" s="495" t="s">
        <v>1524</v>
      </c>
      <c r="CE89" s="492">
        <v>788000.0</v>
      </c>
      <c r="CF89" s="492">
        <v>0.0</v>
      </c>
      <c r="CG89" s="494"/>
      <c r="CH89" s="494"/>
      <c r="CI89" s="494"/>
      <c r="CJ89" s="494"/>
      <c r="CK89" s="494"/>
      <c r="CL89" s="494"/>
      <c r="CM89" s="494"/>
      <c r="CN89" s="494"/>
      <c r="CO89" s="494"/>
      <c r="CP89" s="494"/>
      <c r="CQ89" s="494"/>
      <c r="CR89" s="583" t="s">
        <v>26133</v>
      </c>
      <c r="CU89" s="494"/>
      <c r="CV89" s="494"/>
      <c r="CW89" s="494"/>
      <c r="CX89" s="494"/>
      <c r="CY89" s="494"/>
      <c r="CZ89" s="494"/>
      <c r="DA89" s="494"/>
      <c r="DB89" s="494"/>
      <c r="DC89" s="494"/>
      <c r="DD89" s="583" t="s">
        <v>26135</v>
      </c>
      <c r="DF89" s="494"/>
      <c r="DG89" s="494"/>
      <c r="DH89" s="494"/>
      <c r="DI89" s="494"/>
      <c r="DJ89" s="494"/>
      <c r="DK89" s="494"/>
      <c r="DL89" s="494"/>
      <c r="DM89" s="494"/>
      <c r="DN89" s="583" t="s">
        <v>26135</v>
      </c>
      <c r="DP89" s="494"/>
      <c r="DQ89" s="494"/>
      <c r="DR89" s="583" t="s">
        <v>25977</v>
      </c>
      <c r="DS89" s="494"/>
      <c r="DT89" s="494"/>
      <c r="DU89" s="494"/>
      <c r="DV89" s="583" t="s">
        <v>26140</v>
      </c>
      <c r="DZ89" s="494"/>
      <c r="EA89" s="494"/>
      <c r="EB89" s="494"/>
      <c r="EC89" s="494"/>
      <c r="ED89" s="494"/>
      <c r="EE89" s="494"/>
      <c r="EF89" s="494"/>
      <c r="EG89" s="494"/>
      <c r="EH89" s="494"/>
      <c r="EI89" s="494"/>
      <c r="EJ89" s="494"/>
      <c r="EK89" s="494"/>
      <c r="EL89" s="494"/>
      <c r="EM89" s="494"/>
      <c r="EN89" s="494"/>
      <c r="EO89" s="494"/>
      <c r="EP89" s="494"/>
      <c r="EQ89" s="494"/>
      <c r="ER89" s="494"/>
      <c r="ES89" s="494"/>
      <c r="ET89" s="494"/>
      <c r="EU89" s="494"/>
      <c r="EV89" s="494"/>
      <c r="EW89" s="494"/>
      <c r="EX89" s="494"/>
      <c r="EY89" s="494"/>
      <c r="EZ89" s="494"/>
      <c r="FA89" s="494"/>
      <c r="FB89" s="494"/>
      <c r="FC89" s="494"/>
      <c r="FD89" s="494"/>
      <c r="FE89" s="583" t="s">
        <v>26136</v>
      </c>
      <c r="FG89" s="494"/>
      <c r="FH89" s="494"/>
      <c r="FI89" s="494"/>
      <c r="FJ89" s="494"/>
      <c r="FK89" s="494"/>
      <c r="FL89" s="494"/>
      <c r="FM89" s="494"/>
      <c r="FN89" s="494"/>
      <c r="FO89" s="494"/>
      <c r="FP89" s="494"/>
      <c r="FQ89" s="494"/>
      <c r="FR89" s="494"/>
      <c r="FS89" s="494"/>
      <c r="FT89" s="494"/>
      <c r="FU89" s="494"/>
      <c r="FV89" s="494"/>
      <c r="FW89" s="494"/>
      <c r="FX89" s="494"/>
      <c r="FY89" s="494"/>
      <c r="FZ89" s="494"/>
      <c r="GA89" s="494"/>
      <c r="GB89" s="494"/>
      <c r="GC89" s="494"/>
      <c r="GD89" s="494"/>
      <c r="GE89" s="494"/>
      <c r="GF89" s="494"/>
      <c r="GG89" s="494"/>
      <c r="GH89" s="494"/>
      <c r="GI89" s="494"/>
      <c r="GJ89" s="494"/>
      <c r="GK89" s="494"/>
      <c r="GL89" s="494"/>
      <c r="GM89" s="494"/>
      <c r="GN89" s="494"/>
      <c r="GO89" s="494"/>
      <c r="GP89" s="494"/>
      <c r="GQ89" s="494"/>
      <c r="GR89" s="494"/>
      <c r="GS89" s="494"/>
      <c r="GT89" s="494"/>
      <c r="GU89" s="494"/>
      <c r="GV89" s="494"/>
      <c r="GW89" s="494"/>
      <c r="GX89" s="494"/>
      <c r="GY89" s="494"/>
      <c r="GZ89" s="494"/>
      <c r="HA89" s="494"/>
    </row>
    <row r="90">
      <c r="A90" s="492">
        <v>6401798.0</v>
      </c>
      <c r="B90" s="583" t="s">
        <v>26141</v>
      </c>
      <c r="C90" s="583" t="s">
        <v>399</v>
      </c>
      <c r="D90" s="585">
        <v>45728.70943287037</v>
      </c>
      <c r="E90" s="585">
        <v>45728.71474537037</v>
      </c>
      <c r="F90" s="585">
        <v>45728.716875</v>
      </c>
      <c r="H90" s="583" t="s">
        <v>25860</v>
      </c>
      <c r="K90" s="494"/>
      <c r="L90" s="494"/>
      <c r="M90" s="494"/>
      <c r="N90" s="494"/>
      <c r="O90" s="494"/>
      <c r="P90" s="494"/>
      <c r="Q90" s="494"/>
      <c r="R90" s="494"/>
      <c r="S90" s="494"/>
      <c r="T90" s="583" t="s">
        <v>1514</v>
      </c>
      <c r="V90" s="583" t="s">
        <v>25977</v>
      </c>
      <c r="W90" s="584" t="s">
        <v>26142</v>
      </c>
      <c r="X90" s="494"/>
      <c r="Y90" s="494"/>
      <c r="Z90" s="494"/>
      <c r="AA90" s="494"/>
      <c r="AB90" s="494"/>
      <c r="AC90" s="494"/>
      <c r="AD90" s="494"/>
      <c r="AE90" s="494"/>
      <c r="AF90" s="494"/>
      <c r="AG90" s="494"/>
      <c r="AH90" s="494"/>
      <c r="AI90" s="494"/>
      <c r="AJ90" s="494"/>
      <c r="AK90" s="494"/>
      <c r="AL90" s="494"/>
      <c r="AM90" s="494"/>
      <c r="AN90" s="494"/>
      <c r="AO90" s="494"/>
      <c r="AP90" s="494"/>
      <c r="AQ90" s="494"/>
      <c r="AR90" s="586">
        <v>45728.0</v>
      </c>
      <c r="AS90" s="492">
        <v>798000.0</v>
      </c>
      <c r="AT90" s="494"/>
      <c r="AU90" s="494"/>
      <c r="AV90" s="494"/>
      <c r="AW90" s="494"/>
      <c r="AX90" s="494"/>
      <c r="AY90" s="494"/>
      <c r="AZ90" s="494"/>
      <c r="BA90" s="494"/>
      <c r="BB90" s="494"/>
      <c r="BC90" s="494"/>
      <c r="BD90" s="494"/>
      <c r="BE90" s="494"/>
      <c r="BF90" s="494"/>
      <c r="BG90" s="494"/>
      <c r="BH90" s="583" t="s">
        <v>25863</v>
      </c>
      <c r="BI90" s="494"/>
      <c r="BJ90" s="494"/>
      <c r="BK90" s="494"/>
      <c r="BL90" s="494"/>
      <c r="BM90" s="494"/>
      <c r="BN90" s="494"/>
      <c r="BO90" s="494"/>
      <c r="BP90" s="492">
        <v>798000.0</v>
      </c>
      <c r="BQ90" s="494"/>
      <c r="BR90" s="494"/>
      <c r="BS90" s="494"/>
      <c r="BT90" s="494"/>
      <c r="BU90" s="494"/>
      <c r="BV90" s="494"/>
      <c r="BW90" s="494"/>
      <c r="BX90" s="494"/>
      <c r="BY90" s="494"/>
      <c r="BZ90" s="494"/>
      <c r="CA90" s="494"/>
      <c r="CB90" s="495" t="s">
        <v>1524</v>
      </c>
      <c r="CC90" s="494"/>
      <c r="CD90" s="494"/>
      <c r="CE90" s="492">
        <v>798000.0</v>
      </c>
      <c r="CF90" s="492">
        <v>0.0</v>
      </c>
      <c r="CG90" s="494"/>
      <c r="CH90" s="494"/>
      <c r="CI90" s="494"/>
      <c r="CJ90" s="494"/>
      <c r="CK90" s="494"/>
      <c r="CL90" s="494"/>
      <c r="CM90" s="494"/>
      <c r="CN90" s="494"/>
      <c r="CO90" s="494"/>
      <c r="CP90" s="494"/>
      <c r="CQ90" s="494"/>
      <c r="CR90" s="583" t="s">
        <v>26143</v>
      </c>
      <c r="CU90" s="494"/>
      <c r="CV90" s="494"/>
      <c r="CW90" s="494"/>
      <c r="CX90" s="494"/>
      <c r="CY90" s="494"/>
      <c r="CZ90" s="494"/>
      <c r="DA90" s="494"/>
      <c r="DB90" s="494"/>
      <c r="DC90" s="494"/>
      <c r="DD90" s="583" t="s">
        <v>26144</v>
      </c>
      <c r="DF90" s="494"/>
      <c r="DG90" s="494"/>
      <c r="DH90" s="494"/>
      <c r="DI90" s="494"/>
      <c r="DJ90" s="494"/>
      <c r="DK90" s="494"/>
      <c r="DL90" s="494"/>
      <c r="DM90" s="492">
        <v>9500162.0</v>
      </c>
      <c r="DN90" s="583" t="s">
        <v>26144</v>
      </c>
      <c r="DP90" s="494"/>
      <c r="DQ90" s="494"/>
      <c r="DR90" s="583" t="s">
        <v>25977</v>
      </c>
      <c r="DS90" s="494"/>
      <c r="DT90" s="494"/>
      <c r="DU90" s="494"/>
      <c r="DV90" s="583" t="s">
        <v>26145</v>
      </c>
      <c r="DZ90" s="494"/>
      <c r="EA90" s="494"/>
      <c r="EB90" s="494"/>
      <c r="EC90" s="494"/>
      <c r="ED90" s="494"/>
      <c r="EE90" s="494"/>
      <c r="EF90" s="494"/>
      <c r="EG90" s="494"/>
      <c r="EH90" s="494"/>
      <c r="EI90" s="494"/>
      <c r="EJ90" s="494"/>
      <c r="EK90" s="494"/>
      <c r="EL90" s="494"/>
      <c r="EM90" s="494"/>
      <c r="EN90" s="494"/>
      <c r="EO90" s="494"/>
      <c r="EP90" s="494"/>
      <c r="EQ90" s="494"/>
      <c r="ER90" s="494"/>
      <c r="ES90" s="494"/>
      <c r="ET90" s="494"/>
      <c r="EU90" s="494"/>
      <c r="EV90" s="494"/>
      <c r="EW90" s="494"/>
      <c r="EX90" s="494"/>
      <c r="EY90" s="494"/>
      <c r="EZ90" s="494"/>
      <c r="FA90" s="494"/>
      <c r="FB90" s="494"/>
      <c r="FC90" s="494"/>
      <c r="FD90" s="494"/>
      <c r="FE90" s="583" t="s">
        <v>26146</v>
      </c>
      <c r="FG90" s="494"/>
      <c r="FH90" s="494"/>
      <c r="FI90" s="494"/>
      <c r="FJ90" s="494"/>
      <c r="FK90" s="494"/>
      <c r="FL90" s="494"/>
      <c r="FM90" s="494"/>
      <c r="FN90" s="494"/>
      <c r="FO90" s="494"/>
      <c r="FP90" s="494"/>
      <c r="FQ90" s="494"/>
      <c r="FR90" s="494"/>
      <c r="FS90" s="494"/>
      <c r="FT90" s="494"/>
      <c r="FU90" s="494"/>
      <c r="FV90" s="494"/>
      <c r="FW90" s="494"/>
      <c r="FX90" s="494"/>
      <c r="FY90" s="494"/>
      <c r="FZ90" s="494"/>
      <c r="GA90" s="494"/>
      <c r="GB90" s="494"/>
      <c r="GC90" s="494"/>
      <c r="GD90" s="494"/>
      <c r="GE90" s="494"/>
      <c r="GF90" s="494"/>
      <c r="GG90" s="494"/>
      <c r="GH90" s="494"/>
      <c r="GI90" s="494"/>
      <c r="GJ90" s="494"/>
      <c r="GK90" s="494"/>
      <c r="GL90" s="494"/>
      <c r="GM90" s="494"/>
      <c r="GN90" s="494"/>
      <c r="GO90" s="494"/>
      <c r="GP90" s="494"/>
      <c r="GQ90" s="494"/>
      <c r="GR90" s="494"/>
      <c r="GS90" s="494"/>
      <c r="GT90" s="494"/>
      <c r="GU90" s="494"/>
      <c r="GV90" s="494"/>
      <c r="GW90" s="494"/>
      <c r="GX90" s="494"/>
      <c r="GY90" s="494"/>
      <c r="GZ90" s="494"/>
      <c r="HA90" s="494"/>
    </row>
    <row r="91">
      <c r="A91" s="492">
        <v>6401801.0</v>
      </c>
      <c r="B91" s="583" t="s">
        <v>26147</v>
      </c>
      <c r="C91" s="583" t="s">
        <v>399</v>
      </c>
      <c r="D91" s="585">
        <v>45728.70945601852</v>
      </c>
      <c r="E91" s="585">
        <v>45728.71596064815</v>
      </c>
      <c r="F91" s="585">
        <v>45728.71680555555</v>
      </c>
      <c r="H91" s="583" t="s">
        <v>25860</v>
      </c>
      <c r="K91" s="494"/>
      <c r="L91" s="494"/>
      <c r="M91" s="494"/>
      <c r="N91" s="494"/>
      <c r="O91" s="494"/>
      <c r="P91" s="494"/>
      <c r="Q91" s="494"/>
      <c r="R91" s="494"/>
      <c r="S91" s="494"/>
      <c r="T91" s="583" t="s">
        <v>1514</v>
      </c>
      <c r="V91" s="583" t="s">
        <v>25977</v>
      </c>
      <c r="W91" s="584" t="s">
        <v>26142</v>
      </c>
      <c r="X91" s="494"/>
      <c r="Y91" s="494"/>
      <c r="Z91" s="494"/>
      <c r="AA91" s="494"/>
      <c r="AB91" s="494"/>
      <c r="AC91" s="494"/>
      <c r="AD91" s="494"/>
      <c r="AE91" s="494"/>
      <c r="AF91" s="494"/>
      <c r="AG91" s="494"/>
      <c r="AH91" s="494"/>
      <c r="AI91" s="494"/>
      <c r="AJ91" s="494"/>
      <c r="AK91" s="494"/>
      <c r="AL91" s="494"/>
      <c r="AM91" s="494"/>
      <c r="AN91" s="494"/>
      <c r="AO91" s="494"/>
      <c r="AP91" s="494"/>
      <c r="AQ91" s="494"/>
      <c r="AR91" s="586">
        <v>45728.0</v>
      </c>
      <c r="AS91" s="492">
        <v>798000.0</v>
      </c>
      <c r="AT91" s="494"/>
      <c r="AU91" s="494"/>
      <c r="AV91" s="494"/>
      <c r="AW91" s="494"/>
      <c r="AX91" s="494"/>
      <c r="AY91" s="494"/>
      <c r="AZ91" s="494"/>
      <c r="BA91" s="494"/>
      <c r="BB91" s="494"/>
      <c r="BC91" s="494"/>
      <c r="BD91" s="494"/>
      <c r="BE91" s="494"/>
      <c r="BF91" s="494"/>
      <c r="BG91" s="494"/>
      <c r="BH91" s="583" t="s">
        <v>25863</v>
      </c>
      <c r="BI91" s="494"/>
      <c r="BJ91" s="494"/>
      <c r="BK91" s="494"/>
      <c r="BL91" s="494"/>
      <c r="BM91" s="494"/>
      <c r="BN91" s="494"/>
      <c r="BO91" s="494"/>
      <c r="BP91" s="492">
        <v>798000.0</v>
      </c>
      <c r="BQ91" s="494"/>
      <c r="BR91" s="494"/>
      <c r="BS91" s="494"/>
      <c r="BT91" s="494"/>
      <c r="BU91" s="494"/>
      <c r="BV91" s="494"/>
      <c r="BW91" s="494"/>
      <c r="BX91" s="494"/>
      <c r="BY91" s="494"/>
      <c r="BZ91" s="494"/>
      <c r="CA91" s="494"/>
      <c r="CB91" s="495" t="s">
        <v>1524</v>
      </c>
      <c r="CC91" s="494"/>
      <c r="CD91" s="494"/>
      <c r="CE91" s="492">
        <v>798000.0</v>
      </c>
      <c r="CF91" s="492">
        <v>0.0</v>
      </c>
      <c r="CG91" s="494"/>
      <c r="CH91" s="494"/>
      <c r="CI91" s="494"/>
      <c r="CJ91" s="494"/>
      <c r="CK91" s="494"/>
      <c r="CL91" s="494"/>
      <c r="CM91" s="494"/>
      <c r="CN91" s="494"/>
      <c r="CO91" s="494"/>
      <c r="CP91" s="494"/>
      <c r="CQ91" s="494"/>
      <c r="CR91" s="583" t="s">
        <v>26143</v>
      </c>
      <c r="CU91" s="494"/>
      <c r="CV91" s="494"/>
      <c r="CW91" s="494"/>
      <c r="CX91" s="494"/>
      <c r="CY91" s="494"/>
      <c r="CZ91" s="494"/>
      <c r="DA91" s="494"/>
      <c r="DB91" s="494"/>
      <c r="DC91" s="494"/>
      <c r="DD91" s="583" t="s">
        <v>26144</v>
      </c>
      <c r="DF91" s="494"/>
      <c r="DG91" s="494"/>
      <c r="DH91" s="494"/>
      <c r="DI91" s="494"/>
      <c r="DJ91" s="494"/>
      <c r="DK91" s="494"/>
      <c r="DL91" s="494"/>
      <c r="DM91" s="494"/>
      <c r="DN91" s="583" t="s">
        <v>26144</v>
      </c>
      <c r="DP91" s="494"/>
      <c r="DQ91" s="494"/>
      <c r="DR91" s="583" t="s">
        <v>25977</v>
      </c>
      <c r="DS91" s="494"/>
      <c r="DT91" s="494"/>
      <c r="DU91" s="494"/>
      <c r="DV91" s="583" t="s">
        <v>26145</v>
      </c>
      <c r="DZ91" s="494"/>
      <c r="EA91" s="494"/>
      <c r="EB91" s="494"/>
      <c r="EC91" s="494"/>
      <c r="ED91" s="494"/>
      <c r="EE91" s="494"/>
      <c r="EF91" s="494"/>
      <c r="EG91" s="494"/>
      <c r="EH91" s="494"/>
      <c r="EI91" s="494"/>
      <c r="EJ91" s="494"/>
      <c r="EK91" s="494"/>
      <c r="EL91" s="494"/>
      <c r="EM91" s="494"/>
      <c r="EN91" s="494"/>
      <c r="EO91" s="494"/>
      <c r="EP91" s="494"/>
      <c r="EQ91" s="494"/>
      <c r="ER91" s="494"/>
      <c r="ES91" s="494"/>
      <c r="ET91" s="494"/>
      <c r="EU91" s="494"/>
      <c r="EV91" s="494"/>
      <c r="EW91" s="494"/>
      <c r="EX91" s="494"/>
      <c r="EY91" s="494"/>
      <c r="EZ91" s="494"/>
      <c r="FA91" s="494"/>
      <c r="FB91" s="494"/>
      <c r="FC91" s="494"/>
      <c r="FD91" s="494"/>
      <c r="FE91" s="583" t="s">
        <v>26146</v>
      </c>
      <c r="FG91" s="494"/>
      <c r="FH91" s="494"/>
      <c r="FI91" s="494"/>
      <c r="FJ91" s="494"/>
      <c r="FK91" s="494"/>
      <c r="FL91" s="494"/>
      <c r="FM91" s="494"/>
      <c r="FN91" s="494"/>
      <c r="FO91" s="494"/>
      <c r="FP91" s="494"/>
      <c r="FQ91" s="494"/>
      <c r="FR91" s="494"/>
      <c r="FS91" s="494"/>
      <c r="FT91" s="494"/>
      <c r="FU91" s="494"/>
      <c r="FV91" s="494"/>
      <c r="FW91" s="494"/>
      <c r="FX91" s="494"/>
      <c r="FY91" s="494"/>
      <c r="FZ91" s="494"/>
      <c r="GA91" s="494"/>
      <c r="GB91" s="494"/>
      <c r="GC91" s="494"/>
      <c r="GD91" s="494"/>
      <c r="GE91" s="494"/>
      <c r="GF91" s="494"/>
      <c r="GG91" s="494"/>
      <c r="GH91" s="494"/>
      <c r="GI91" s="494"/>
      <c r="GJ91" s="494"/>
      <c r="GK91" s="494"/>
      <c r="GL91" s="494"/>
      <c r="GM91" s="494"/>
      <c r="GN91" s="494"/>
      <c r="GO91" s="494"/>
      <c r="GP91" s="494"/>
      <c r="GQ91" s="494"/>
      <c r="GR91" s="494"/>
      <c r="GS91" s="494"/>
      <c r="GT91" s="494"/>
      <c r="GU91" s="494"/>
      <c r="GV91" s="494"/>
      <c r="GW91" s="494"/>
      <c r="GX91" s="494"/>
      <c r="GY91" s="494"/>
      <c r="GZ91" s="494"/>
      <c r="HA91" s="494"/>
    </row>
    <row r="92">
      <c r="A92" s="492">
        <v>6401803.0</v>
      </c>
      <c r="B92" s="583" t="s">
        <v>26148</v>
      </c>
      <c r="C92" s="583" t="s">
        <v>399</v>
      </c>
      <c r="D92" s="585">
        <v>45728.709398148145</v>
      </c>
      <c r="E92" s="585">
        <v>45728.71346064815</v>
      </c>
      <c r="F92" s="585">
        <v>45728.71673611111</v>
      </c>
      <c r="H92" s="583" t="s">
        <v>25860</v>
      </c>
      <c r="K92" s="494"/>
      <c r="L92" s="494"/>
      <c r="M92" s="494"/>
      <c r="N92" s="494"/>
      <c r="O92" s="494"/>
      <c r="P92" s="494"/>
      <c r="Q92" s="494"/>
      <c r="R92" s="494"/>
      <c r="S92" s="494"/>
      <c r="T92" s="494"/>
      <c r="U92" s="494"/>
      <c r="V92" s="583" t="s">
        <v>25977</v>
      </c>
      <c r="W92" s="584" t="s">
        <v>26142</v>
      </c>
      <c r="X92" s="494"/>
      <c r="Y92" s="494"/>
      <c r="Z92" s="494"/>
      <c r="AA92" s="494"/>
      <c r="AB92" s="494"/>
      <c r="AC92" s="494"/>
      <c r="AD92" s="494"/>
      <c r="AE92" s="494"/>
      <c r="AF92" s="494"/>
      <c r="AG92" s="494"/>
      <c r="AH92" s="494"/>
      <c r="AI92" s="494"/>
      <c r="AJ92" s="494"/>
      <c r="AK92" s="494"/>
      <c r="AL92" s="494"/>
      <c r="AM92" s="494"/>
      <c r="AN92" s="494"/>
      <c r="AO92" s="494"/>
      <c r="AP92" s="494"/>
      <c r="AQ92" s="494"/>
      <c r="AR92" s="494"/>
      <c r="AS92" s="494"/>
      <c r="AT92" s="494"/>
      <c r="AU92" s="494"/>
      <c r="AV92" s="494"/>
      <c r="AW92" s="494"/>
      <c r="AX92" s="494"/>
      <c r="AY92" s="494"/>
      <c r="AZ92" s="494"/>
      <c r="BA92" s="494"/>
      <c r="BB92" s="494"/>
      <c r="BC92" s="494"/>
      <c r="BD92" s="494"/>
      <c r="BE92" s="494"/>
      <c r="BF92" s="494"/>
      <c r="BG92" s="494"/>
      <c r="BH92" s="583" t="s">
        <v>25863</v>
      </c>
      <c r="BI92" s="494"/>
      <c r="BJ92" s="494"/>
      <c r="BK92" s="494"/>
      <c r="BL92" s="494"/>
      <c r="BM92" s="494"/>
      <c r="BN92" s="494"/>
      <c r="BO92" s="494"/>
      <c r="BP92" s="494"/>
      <c r="BQ92" s="494"/>
      <c r="BR92" s="494"/>
      <c r="BS92" s="494"/>
      <c r="BT92" s="494"/>
      <c r="BU92" s="494"/>
      <c r="BV92" s="494"/>
      <c r="BW92" s="494"/>
      <c r="BX92" s="494"/>
      <c r="BY92" s="494"/>
      <c r="BZ92" s="494"/>
      <c r="CA92" s="494"/>
      <c r="CB92" s="494"/>
      <c r="CC92" s="494"/>
      <c r="CD92" s="494"/>
      <c r="CE92" s="494"/>
      <c r="CF92" s="494"/>
      <c r="CG92" s="494"/>
      <c r="CH92" s="494"/>
      <c r="CI92" s="494"/>
      <c r="CJ92" s="494"/>
      <c r="CK92" s="494"/>
      <c r="CL92" s="494"/>
      <c r="CM92" s="494"/>
      <c r="CN92" s="494"/>
      <c r="CO92" s="494"/>
      <c r="CP92" s="494"/>
      <c r="CQ92" s="494"/>
      <c r="CR92" s="583" t="s">
        <v>26143</v>
      </c>
      <c r="CU92" s="494"/>
      <c r="CV92" s="494"/>
      <c r="CW92" s="494"/>
      <c r="CX92" s="494"/>
      <c r="CY92" s="494"/>
      <c r="CZ92" s="494"/>
      <c r="DA92" s="494"/>
      <c r="DB92" s="494"/>
      <c r="DC92" s="494"/>
      <c r="DD92" s="494"/>
      <c r="DE92" s="494"/>
      <c r="DF92" s="494"/>
      <c r="DG92" s="494"/>
      <c r="DH92" s="494"/>
      <c r="DI92" s="583" t="s">
        <v>26143</v>
      </c>
      <c r="DJ92" s="583" t="s">
        <v>26143</v>
      </c>
      <c r="DM92" s="494"/>
      <c r="DN92" s="583" t="s">
        <v>26144</v>
      </c>
      <c r="DP92" s="494"/>
      <c r="DQ92" s="494"/>
      <c r="DR92" s="583" t="s">
        <v>25977</v>
      </c>
      <c r="DS92" s="494"/>
      <c r="DT92" s="494"/>
      <c r="DU92" s="494"/>
      <c r="DV92" s="494"/>
      <c r="DW92" s="494"/>
      <c r="DX92" s="494"/>
      <c r="DY92" s="494"/>
      <c r="DZ92" s="494"/>
      <c r="EA92" s="494"/>
      <c r="EB92" s="586">
        <v>45728.0</v>
      </c>
      <c r="EC92" s="494"/>
      <c r="ED92" s="494"/>
      <c r="EE92" s="494"/>
      <c r="EF92" s="494"/>
      <c r="EG92" s="494"/>
      <c r="EH92" s="494"/>
      <c r="EI92" s="494"/>
      <c r="EJ92" s="494"/>
      <c r="EK92" s="494"/>
      <c r="EL92" s="494"/>
      <c r="EM92" s="494"/>
      <c r="EN92" s="494"/>
      <c r="EO92" s="494"/>
      <c r="EP92" s="494"/>
      <c r="EQ92" s="494"/>
      <c r="ER92" s="494"/>
      <c r="ES92" s="494"/>
      <c r="ET92" s="494"/>
      <c r="EU92" s="494"/>
      <c r="EV92" s="494"/>
      <c r="EW92" s="494"/>
      <c r="EX92" s="494"/>
      <c r="EY92" s="494"/>
      <c r="EZ92" s="494"/>
      <c r="FA92" s="494"/>
      <c r="FB92" s="494"/>
      <c r="FC92" s="494"/>
      <c r="FD92" s="494"/>
      <c r="FE92" s="583" t="s">
        <v>26146</v>
      </c>
      <c r="FG92" s="494"/>
      <c r="FH92" s="494"/>
      <c r="FI92" s="494"/>
      <c r="FJ92" s="494"/>
      <c r="FK92" s="494"/>
      <c r="FL92" s="494"/>
      <c r="FM92" s="494"/>
      <c r="FN92" s="494"/>
      <c r="FO92" s="494"/>
      <c r="FP92" s="494"/>
      <c r="FQ92" s="494"/>
      <c r="FR92" s="494"/>
      <c r="FS92" s="494"/>
      <c r="FT92" s="494"/>
      <c r="FU92" s="494"/>
      <c r="FV92" s="494"/>
      <c r="FW92" s="494"/>
      <c r="FX92" s="494"/>
      <c r="FY92" s="494"/>
      <c r="FZ92" s="494"/>
      <c r="GA92" s="494"/>
      <c r="GB92" s="494"/>
      <c r="GC92" s="494"/>
      <c r="GD92" s="494"/>
      <c r="GE92" s="494"/>
      <c r="GF92" s="494"/>
      <c r="GG92" s="494"/>
      <c r="GH92" s="494"/>
      <c r="GI92" s="494"/>
      <c r="GJ92" s="494"/>
      <c r="GK92" s="494"/>
      <c r="GL92" s="494"/>
      <c r="GM92" s="494"/>
      <c r="GN92" s="494"/>
      <c r="GO92" s="494"/>
      <c r="GP92" s="494"/>
      <c r="GQ92" s="494"/>
      <c r="GR92" s="494"/>
      <c r="GS92" s="494"/>
      <c r="GT92" s="494"/>
      <c r="GU92" s="494"/>
      <c r="GV92" s="494"/>
      <c r="GW92" s="494"/>
      <c r="GX92" s="494"/>
      <c r="GY92" s="494"/>
      <c r="GZ92" s="494"/>
      <c r="HA92" s="494"/>
    </row>
    <row r="93">
      <c r="A93" s="492">
        <v>6403354.0</v>
      </c>
      <c r="B93" s="583" t="s">
        <v>26149</v>
      </c>
      <c r="C93" s="583" t="s">
        <v>399</v>
      </c>
      <c r="D93" s="585">
        <v>45728.62943287037</v>
      </c>
      <c r="E93" s="585">
        <v>45728.63072916667</v>
      </c>
      <c r="F93" s="585">
        <v>45728.63108796296</v>
      </c>
      <c r="H93" s="583" t="s">
        <v>25860</v>
      </c>
      <c r="K93" s="494"/>
      <c r="L93" s="494"/>
      <c r="M93" s="494"/>
      <c r="N93" s="494"/>
      <c r="O93" s="494"/>
      <c r="P93" s="494"/>
      <c r="Q93" s="494"/>
      <c r="R93" s="494"/>
      <c r="S93" s="494"/>
      <c r="T93" s="494"/>
      <c r="U93" s="494"/>
      <c r="V93" s="583" t="s">
        <v>26150</v>
      </c>
      <c r="W93" s="584" t="s">
        <v>26151</v>
      </c>
      <c r="X93" s="494"/>
      <c r="Y93" s="494"/>
      <c r="Z93" s="494"/>
      <c r="AA93" s="494"/>
      <c r="AB93" s="494"/>
      <c r="AC93" s="494"/>
      <c r="AD93" s="494"/>
      <c r="AE93" s="494"/>
      <c r="AF93" s="494"/>
      <c r="AG93" s="494"/>
      <c r="AH93" s="494"/>
      <c r="AI93" s="494"/>
      <c r="AJ93" s="494"/>
      <c r="AK93" s="494"/>
      <c r="AL93" s="494"/>
      <c r="AM93" s="494"/>
      <c r="AN93" s="494"/>
      <c r="AO93" s="494"/>
      <c r="AP93" s="494"/>
      <c r="AQ93" s="494"/>
      <c r="AR93" s="494"/>
      <c r="AS93" s="494"/>
      <c r="AT93" s="494"/>
      <c r="AU93" s="494"/>
      <c r="AV93" s="494"/>
      <c r="AW93" s="494"/>
      <c r="AX93" s="494"/>
      <c r="AY93" s="494"/>
      <c r="AZ93" s="494"/>
      <c r="BA93" s="494"/>
      <c r="BB93" s="494"/>
      <c r="BC93" s="494"/>
      <c r="BD93" s="494"/>
      <c r="BE93" s="494"/>
      <c r="BF93" s="494"/>
      <c r="BG93" s="494"/>
      <c r="BH93" s="583" t="s">
        <v>25863</v>
      </c>
      <c r="BI93" s="494"/>
      <c r="BJ93" s="494"/>
      <c r="BK93" s="494"/>
      <c r="BL93" s="494"/>
      <c r="BM93" s="494"/>
      <c r="BN93" s="494"/>
      <c r="BO93" s="494"/>
      <c r="BP93" s="494"/>
      <c r="BQ93" s="494"/>
      <c r="BR93" s="494"/>
      <c r="BS93" s="494"/>
      <c r="BT93" s="494"/>
      <c r="BU93" s="494"/>
      <c r="BV93" s="494"/>
      <c r="BW93" s="494"/>
      <c r="BX93" s="494"/>
      <c r="BY93" s="494"/>
      <c r="BZ93" s="494"/>
      <c r="CA93" s="494"/>
      <c r="CB93" s="494"/>
      <c r="CC93" s="494"/>
      <c r="CD93" s="494"/>
      <c r="CE93" s="494"/>
      <c r="CF93" s="494"/>
      <c r="CG93" s="494"/>
      <c r="CH93" s="494"/>
      <c r="CI93" s="494"/>
      <c r="CJ93" s="494"/>
      <c r="CK93" s="494"/>
      <c r="CL93" s="494"/>
      <c r="CM93" s="494"/>
      <c r="CN93" s="494"/>
      <c r="CO93" s="494"/>
      <c r="CP93" s="494"/>
      <c r="CQ93" s="494"/>
      <c r="CR93" s="583" t="s">
        <v>26152</v>
      </c>
      <c r="CT93" s="494"/>
      <c r="CU93" s="494"/>
      <c r="CV93" s="494"/>
      <c r="CW93" s="494"/>
      <c r="CX93" s="494"/>
      <c r="CY93" s="494"/>
      <c r="CZ93" s="494"/>
      <c r="DA93" s="494"/>
      <c r="DB93" s="494"/>
      <c r="DC93" s="494"/>
      <c r="DD93" s="494"/>
      <c r="DE93" s="494"/>
      <c r="DF93" s="494"/>
      <c r="DG93" s="494"/>
      <c r="DH93" s="494"/>
      <c r="DI93" s="583" t="s">
        <v>26152</v>
      </c>
      <c r="DK93" s="494"/>
      <c r="DL93" s="494"/>
      <c r="DM93" s="494"/>
      <c r="DN93" s="583" t="s">
        <v>26153</v>
      </c>
      <c r="DP93" s="494"/>
      <c r="DQ93" s="494"/>
      <c r="DR93" s="583" t="s">
        <v>26150</v>
      </c>
      <c r="DS93" s="494"/>
      <c r="DT93" s="494"/>
      <c r="DU93" s="494"/>
      <c r="DV93" s="494"/>
      <c r="DW93" s="494"/>
      <c r="DX93" s="494"/>
      <c r="DY93" s="494"/>
      <c r="DZ93" s="494"/>
      <c r="EA93" s="494"/>
      <c r="EB93" s="586">
        <v>45728.0</v>
      </c>
      <c r="EC93" s="494"/>
      <c r="ED93" s="494"/>
      <c r="EE93" s="494"/>
      <c r="EF93" s="494"/>
      <c r="EG93" s="494"/>
      <c r="EH93" s="494"/>
      <c r="EI93" s="494"/>
      <c r="EJ93" s="494"/>
      <c r="EK93" s="494"/>
      <c r="EL93" s="494"/>
      <c r="EM93" s="494"/>
      <c r="EN93" s="494"/>
      <c r="EO93" s="494"/>
      <c r="EP93" s="494"/>
      <c r="EQ93" s="494"/>
      <c r="ER93" s="494"/>
      <c r="ES93" s="494"/>
      <c r="ET93" s="494"/>
      <c r="EU93" s="494"/>
      <c r="EV93" s="494"/>
      <c r="EW93" s="494"/>
      <c r="EX93" s="494"/>
      <c r="EY93" s="494"/>
      <c r="EZ93" s="494"/>
      <c r="FA93" s="494"/>
      <c r="FB93" s="494"/>
      <c r="FC93" s="494"/>
      <c r="FD93" s="494"/>
      <c r="FE93" s="583" t="s">
        <v>26154</v>
      </c>
      <c r="FG93" s="494"/>
      <c r="FH93" s="494"/>
      <c r="FI93" s="494"/>
      <c r="FJ93" s="494"/>
      <c r="FK93" s="494"/>
      <c r="FL93" s="494"/>
      <c r="FM93" s="494"/>
      <c r="FN93" s="494"/>
      <c r="FO93" s="494"/>
      <c r="FP93" s="494"/>
      <c r="FQ93" s="494"/>
      <c r="FR93" s="494"/>
      <c r="FS93" s="494"/>
      <c r="FT93" s="494"/>
      <c r="FU93" s="494"/>
      <c r="FV93" s="494"/>
      <c r="FW93" s="494"/>
      <c r="FX93" s="494"/>
      <c r="FY93" s="494"/>
      <c r="FZ93" s="494"/>
      <c r="GA93" s="494"/>
      <c r="GB93" s="494"/>
      <c r="GC93" s="494"/>
      <c r="GD93" s="494"/>
      <c r="GE93" s="494"/>
      <c r="GF93" s="494"/>
      <c r="GG93" s="494"/>
      <c r="GH93" s="494"/>
      <c r="GI93" s="494"/>
      <c r="GJ93" s="494"/>
      <c r="GK93" s="494"/>
      <c r="GL93" s="494"/>
      <c r="GM93" s="494"/>
      <c r="GN93" s="494"/>
      <c r="GO93" s="494"/>
      <c r="GP93" s="494"/>
      <c r="GQ93" s="494"/>
      <c r="GR93" s="494"/>
      <c r="GS93" s="494"/>
      <c r="GT93" s="494"/>
      <c r="GU93" s="494"/>
      <c r="GV93" s="494"/>
      <c r="GW93" s="494"/>
      <c r="GX93" s="494"/>
      <c r="GY93" s="494"/>
      <c r="GZ93" s="494"/>
      <c r="HA93" s="494"/>
    </row>
    <row r="94">
      <c r="A94" s="492">
        <v>6403398.0</v>
      </c>
      <c r="B94" s="583" t="s">
        <v>26155</v>
      </c>
      <c r="C94" s="583" t="s">
        <v>399</v>
      </c>
      <c r="D94" s="585">
        <v>45728.631875</v>
      </c>
      <c r="E94" s="585">
        <v>45728.63445601852</v>
      </c>
      <c r="F94" s="585">
        <v>45728.63784722222</v>
      </c>
      <c r="H94" s="583" t="s">
        <v>25860</v>
      </c>
      <c r="K94" s="494"/>
      <c r="L94" s="494"/>
      <c r="M94" s="494"/>
      <c r="N94" s="494"/>
      <c r="O94" s="494"/>
      <c r="P94" s="494"/>
      <c r="Q94" s="494"/>
      <c r="R94" s="494"/>
      <c r="S94" s="494"/>
      <c r="T94" s="583" t="s">
        <v>1514</v>
      </c>
      <c r="V94" s="583" t="s">
        <v>26150</v>
      </c>
      <c r="W94" s="584" t="s">
        <v>26151</v>
      </c>
      <c r="X94" s="494"/>
      <c r="Y94" s="494"/>
      <c r="Z94" s="494"/>
      <c r="AA94" s="494"/>
      <c r="AB94" s="494"/>
      <c r="AC94" s="494"/>
      <c r="AD94" s="494"/>
      <c r="AE94" s="494"/>
      <c r="AF94" s="494"/>
      <c r="AG94" s="494"/>
      <c r="AH94" s="494"/>
      <c r="AI94" s="494"/>
      <c r="AJ94" s="494"/>
      <c r="AK94" s="494"/>
      <c r="AL94" s="494"/>
      <c r="AM94" s="494"/>
      <c r="AN94" s="494"/>
      <c r="AO94" s="494"/>
      <c r="AP94" s="494"/>
      <c r="AQ94" s="492">
        <v>36.0</v>
      </c>
      <c r="AR94" s="586">
        <v>45726.0</v>
      </c>
      <c r="AS94" s="588">
        <v>798000.0</v>
      </c>
      <c r="AT94" s="494"/>
      <c r="AU94" s="494"/>
      <c r="AV94" s="494"/>
      <c r="AW94" s="494"/>
      <c r="AX94" s="494"/>
      <c r="AY94" s="494"/>
      <c r="AZ94" s="494"/>
      <c r="BA94" s="494"/>
      <c r="BB94" s="494"/>
      <c r="BC94" s="494"/>
      <c r="BD94" s="494"/>
      <c r="BE94" s="494"/>
      <c r="BF94" s="494"/>
      <c r="BG94" s="494"/>
      <c r="BH94" s="583" t="s">
        <v>25863</v>
      </c>
      <c r="BI94" s="494"/>
      <c r="BJ94" s="494"/>
      <c r="BK94" s="494"/>
      <c r="BL94" s="494"/>
      <c r="BM94" s="494"/>
      <c r="BN94" s="494"/>
      <c r="BO94" s="494"/>
      <c r="BP94" s="588">
        <v>10000.0</v>
      </c>
      <c r="BQ94" s="494"/>
      <c r="BR94" s="494"/>
      <c r="BS94" s="494"/>
      <c r="BT94" s="583" t="s">
        <v>25868</v>
      </c>
      <c r="BX94" s="494"/>
      <c r="BY94" s="588">
        <v>31444.0</v>
      </c>
      <c r="BZ94" s="588">
        <v>28100.0</v>
      </c>
      <c r="CA94" s="494"/>
      <c r="CB94" s="587">
        <v>45726.0</v>
      </c>
      <c r="CC94" s="587">
        <v>45804.0</v>
      </c>
      <c r="CD94" s="583" t="s">
        <v>25898</v>
      </c>
      <c r="CE94" s="588">
        <v>1024944.0</v>
      </c>
      <c r="CF94" s="588">
        <v>226944.0</v>
      </c>
      <c r="CG94" s="494"/>
      <c r="CH94" s="494"/>
      <c r="CI94" s="494"/>
      <c r="CJ94" s="494"/>
      <c r="CK94" s="494"/>
      <c r="CL94" s="494"/>
      <c r="CM94" s="494"/>
      <c r="CN94" s="494"/>
      <c r="CO94" s="494"/>
      <c r="CP94" s="494"/>
      <c r="CQ94" s="494"/>
      <c r="CR94" s="583" t="s">
        <v>26152</v>
      </c>
      <c r="CT94" s="494"/>
      <c r="CU94" s="494"/>
      <c r="CV94" s="494"/>
      <c r="CW94" s="494"/>
      <c r="CX94" s="494"/>
      <c r="CY94" s="494"/>
      <c r="CZ94" s="494"/>
      <c r="DA94" s="494"/>
      <c r="DB94" s="494"/>
      <c r="DC94" s="494"/>
      <c r="DD94" s="583" t="s">
        <v>26156</v>
      </c>
      <c r="DE94" s="494"/>
      <c r="DF94" s="494"/>
      <c r="DG94" s="494"/>
      <c r="DH94" s="494"/>
      <c r="DI94" s="494"/>
      <c r="DJ94" s="494"/>
      <c r="DK94" s="494"/>
      <c r="DL94" s="494"/>
      <c r="DM94" s="492">
        <v>6360021.0</v>
      </c>
      <c r="DN94" s="583" t="s">
        <v>26153</v>
      </c>
      <c r="DP94" s="494"/>
      <c r="DQ94" s="494"/>
      <c r="DR94" s="583" t="s">
        <v>26150</v>
      </c>
      <c r="DS94" s="494"/>
      <c r="DT94" s="494"/>
      <c r="DU94" s="494"/>
      <c r="DV94" s="583" t="s">
        <v>26157</v>
      </c>
      <c r="DZ94" s="494"/>
      <c r="EA94" s="494"/>
      <c r="EB94" s="494"/>
      <c r="EC94" s="494"/>
      <c r="ED94" s="494"/>
      <c r="EE94" s="494"/>
      <c r="EF94" s="494"/>
      <c r="EG94" s="494"/>
      <c r="EH94" s="494"/>
      <c r="EI94" s="494"/>
      <c r="EJ94" s="494"/>
      <c r="EK94" s="494"/>
      <c r="EL94" s="494"/>
      <c r="EM94" s="494"/>
      <c r="EN94" s="494"/>
      <c r="EO94" s="494"/>
      <c r="EP94" s="494"/>
      <c r="EQ94" s="494"/>
      <c r="ER94" s="494"/>
      <c r="ES94" s="494"/>
      <c r="ET94" s="494"/>
      <c r="EU94" s="494"/>
      <c r="EV94" s="494"/>
      <c r="EW94" s="494"/>
      <c r="EX94" s="494"/>
      <c r="EY94" s="494"/>
      <c r="EZ94" s="494"/>
      <c r="FA94" s="494"/>
      <c r="FB94" s="494"/>
      <c r="FC94" s="494"/>
      <c r="FD94" s="494"/>
      <c r="FE94" s="583" t="s">
        <v>26154</v>
      </c>
      <c r="FG94" s="494"/>
      <c r="FH94" s="494"/>
      <c r="FI94" s="494"/>
      <c r="FJ94" s="494"/>
      <c r="FK94" s="494"/>
      <c r="FL94" s="494"/>
      <c r="FM94" s="494"/>
      <c r="FN94" s="494"/>
      <c r="FO94" s="494"/>
      <c r="FP94" s="494"/>
      <c r="FQ94" s="494"/>
      <c r="FR94" s="494"/>
      <c r="FS94" s="494"/>
      <c r="FT94" s="494"/>
      <c r="FU94" s="494"/>
      <c r="FV94" s="494"/>
      <c r="FW94" s="494"/>
      <c r="FX94" s="494"/>
      <c r="FY94" s="494"/>
      <c r="FZ94" s="494"/>
      <c r="GA94" s="494"/>
      <c r="GB94" s="494"/>
      <c r="GC94" s="494"/>
      <c r="GD94" s="494"/>
      <c r="GE94" s="494"/>
      <c r="GF94" s="494"/>
      <c r="GG94" s="494"/>
      <c r="GH94" s="494"/>
      <c r="GI94" s="494"/>
      <c r="GJ94" s="494"/>
      <c r="GK94" s="494"/>
      <c r="GL94" s="494"/>
      <c r="GM94" s="494"/>
      <c r="GN94" s="494"/>
      <c r="GO94" s="494"/>
      <c r="GP94" s="494"/>
      <c r="GQ94" s="494"/>
      <c r="GR94" s="494"/>
      <c r="GS94" s="494"/>
      <c r="GT94" s="494"/>
      <c r="GU94" s="494"/>
      <c r="GV94" s="494"/>
      <c r="GW94" s="494"/>
      <c r="GX94" s="494"/>
      <c r="GY94" s="494"/>
      <c r="GZ94" s="494"/>
      <c r="HA94" s="494"/>
    </row>
    <row r="95">
      <c r="A95" s="492">
        <v>6403415.0</v>
      </c>
      <c r="B95" s="583" t="s">
        <v>26158</v>
      </c>
      <c r="C95" s="583" t="s">
        <v>399</v>
      </c>
      <c r="D95" s="585">
        <v>45728.62993055556</v>
      </c>
      <c r="E95" s="585">
        <v>45728.63207175926</v>
      </c>
      <c r="F95" s="585">
        <v>45728.63233796296</v>
      </c>
      <c r="H95" s="583" t="s">
        <v>25860</v>
      </c>
      <c r="K95" s="494"/>
      <c r="L95" s="494"/>
      <c r="M95" s="494"/>
      <c r="N95" s="494"/>
      <c r="O95" s="494"/>
      <c r="P95" s="494"/>
      <c r="Q95" s="494"/>
      <c r="R95" s="494"/>
      <c r="S95" s="494"/>
      <c r="T95" s="583" t="s">
        <v>1514</v>
      </c>
      <c r="V95" s="583" t="s">
        <v>26150</v>
      </c>
      <c r="W95" s="584" t="s">
        <v>26151</v>
      </c>
      <c r="X95" s="494"/>
      <c r="Y95" s="494"/>
      <c r="Z95" s="494"/>
      <c r="AA95" s="494"/>
      <c r="AB95" s="494"/>
      <c r="AC95" s="494"/>
      <c r="AD95" s="494"/>
      <c r="AE95" s="494"/>
      <c r="AF95" s="494"/>
      <c r="AG95" s="494"/>
      <c r="AH95" s="494"/>
      <c r="AI95" s="494"/>
      <c r="AJ95" s="494"/>
      <c r="AK95" s="494"/>
      <c r="AL95" s="494"/>
      <c r="AM95" s="494"/>
      <c r="AN95" s="494"/>
      <c r="AO95" s="494"/>
      <c r="AP95" s="494"/>
      <c r="AQ95" s="492">
        <v>36.0</v>
      </c>
      <c r="AR95" s="586">
        <v>45726.0</v>
      </c>
      <c r="AS95" s="588">
        <v>798000.0</v>
      </c>
      <c r="AT95" s="494"/>
      <c r="AU95" s="494"/>
      <c r="AV95" s="494"/>
      <c r="AW95" s="494"/>
      <c r="AX95" s="494"/>
      <c r="AY95" s="494"/>
      <c r="AZ95" s="494"/>
      <c r="BA95" s="494"/>
      <c r="BB95" s="494"/>
      <c r="BC95" s="494"/>
      <c r="BD95" s="494"/>
      <c r="BE95" s="494"/>
      <c r="BF95" s="494"/>
      <c r="BG95" s="494"/>
      <c r="BH95" s="583" t="s">
        <v>25863</v>
      </c>
      <c r="BI95" s="494"/>
      <c r="BJ95" s="494"/>
      <c r="BK95" s="494"/>
      <c r="BL95" s="494"/>
      <c r="BM95" s="494"/>
      <c r="BN95" s="494"/>
      <c r="BO95" s="494"/>
      <c r="BP95" s="588">
        <v>10000.0</v>
      </c>
      <c r="BQ95" s="494"/>
      <c r="BR95" s="494"/>
      <c r="BS95" s="494"/>
      <c r="BT95" s="583" t="s">
        <v>25868</v>
      </c>
      <c r="BX95" s="494"/>
      <c r="BY95" s="588">
        <v>31444.0</v>
      </c>
      <c r="BZ95" s="588">
        <v>28100.0</v>
      </c>
      <c r="CA95" s="494"/>
      <c r="CB95" s="587">
        <v>45726.0</v>
      </c>
      <c r="CC95" s="587">
        <v>45804.0</v>
      </c>
      <c r="CD95" s="583" t="s">
        <v>25898</v>
      </c>
      <c r="CE95" s="588">
        <v>1024944.0</v>
      </c>
      <c r="CF95" s="588">
        <v>226944.0</v>
      </c>
      <c r="CG95" s="494"/>
      <c r="CH95" s="494"/>
      <c r="CI95" s="494"/>
      <c r="CJ95" s="494"/>
      <c r="CK95" s="494"/>
      <c r="CL95" s="494"/>
      <c r="CM95" s="494"/>
      <c r="CN95" s="494"/>
      <c r="CO95" s="494"/>
      <c r="CP95" s="494"/>
      <c r="CQ95" s="494"/>
      <c r="CR95" s="583" t="s">
        <v>26152</v>
      </c>
      <c r="CT95" s="494"/>
      <c r="CU95" s="494"/>
      <c r="CV95" s="494"/>
      <c r="CW95" s="494"/>
      <c r="CX95" s="494"/>
      <c r="CY95" s="494"/>
      <c r="CZ95" s="494"/>
      <c r="DA95" s="494"/>
      <c r="DB95" s="494"/>
      <c r="DC95" s="494"/>
      <c r="DD95" s="583" t="s">
        <v>26156</v>
      </c>
      <c r="DE95" s="494"/>
      <c r="DF95" s="494"/>
      <c r="DG95" s="494"/>
      <c r="DH95" s="494"/>
      <c r="DI95" s="494"/>
      <c r="DJ95" s="494"/>
      <c r="DK95" s="494"/>
      <c r="DL95" s="494"/>
      <c r="DM95" s="494"/>
      <c r="DN95" s="583" t="s">
        <v>26153</v>
      </c>
      <c r="DP95" s="494"/>
      <c r="DQ95" s="494"/>
      <c r="DR95" s="583" t="s">
        <v>26150</v>
      </c>
      <c r="DS95" s="494"/>
      <c r="DT95" s="494"/>
      <c r="DU95" s="494"/>
      <c r="DV95" s="583" t="s">
        <v>26157</v>
      </c>
      <c r="DZ95" s="494"/>
      <c r="EA95" s="494"/>
      <c r="EB95" s="494"/>
      <c r="EC95" s="494"/>
      <c r="ED95" s="494"/>
      <c r="EE95" s="494"/>
      <c r="EF95" s="494"/>
      <c r="EG95" s="494"/>
      <c r="EH95" s="494"/>
      <c r="EI95" s="494"/>
      <c r="EJ95" s="494"/>
      <c r="EK95" s="494"/>
      <c r="EL95" s="494"/>
      <c r="EM95" s="494"/>
      <c r="EN95" s="494"/>
      <c r="EO95" s="494"/>
      <c r="EP95" s="494"/>
      <c r="EQ95" s="494"/>
      <c r="ER95" s="494"/>
      <c r="ES95" s="494"/>
      <c r="ET95" s="494"/>
      <c r="EU95" s="494"/>
      <c r="EV95" s="494"/>
      <c r="EW95" s="494"/>
      <c r="EX95" s="494"/>
      <c r="EY95" s="494"/>
      <c r="EZ95" s="494"/>
      <c r="FA95" s="494"/>
      <c r="FB95" s="494"/>
      <c r="FC95" s="494"/>
      <c r="FD95" s="494"/>
      <c r="FE95" s="583" t="s">
        <v>26154</v>
      </c>
      <c r="FG95" s="494"/>
      <c r="FH95" s="494"/>
      <c r="FI95" s="494"/>
      <c r="FJ95" s="494"/>
      <c r="FK95" s="494"/>
      <c r="FL95" s="494"/>
      <c r="FM95" s="494"/>
      <c r="FN95" s="494"/>
      <c r="FO95" s="494"/>
      <c r="FP95" s="494"/>
      <c r="FQ95" s="494"/>
      <c r="FR95" s="494"/>
      <c r="FS95" s="494"/>
      <c r="FT95" s="494"/>
      <c r="FU95" s="494"/>
      <c r="FV95" s="494"/>
      <c r="FW95" s="494"/>
      <c r="FX95" s="494"/>
      <c r="FY95" s="494"/>
      <c r="FZ95" s="494"/>
      <c r="GA95" s="494"/>
      <c r="GB95" s="494"/>
      <c r="GC95" s="494"/>
      <c r="GD95" s="494"/>
      <c r="GE95" s="494"/>
      <c r="GF95" s="494"/>
      <c r="GG95" s="494"/>
      <c r="GH95" s="494"/>
      <c r="GI95" s="494"/>
      <c r="GJ95" s="494"/>
      <c r="GK95" s="494"/>
      <c r="GL95" s="494"/>
      <c r="GM95" s="494"/>
      <c r="GN95" s="494"/>
      <c r="GO95" s="494"/>
      <c r="GP95" s="494"/>
      <c r="GQ95" s="494"/>
      <c r="GR95" s="494"/>
      <c r="GS95" s="494"/>
      <c r="GT95" s="494"/>
      <c r="GU95" s="494"/>
      <c r="GV95" s="494"/>
      <c r="GW95" s="494"/>
      <c r="GX95" s="494"/>
      <c r="GY95" s="494"/>
      <c r="GZ95" s="494"/>
      <c r="HA95" s="494"/>
    </row>
    <row r="96">
      <c r="A96" s="492">
        <v>6413091.0</v>
      </c>
      <c r="B96" s="583" t="s">
        <v>26159</v>
      </c>
      <c r="C96" s="583" t="s">
        <v>399</v>
      </c>
      <c r="D96" s="585">
        <v>45729.48351851852</v>
      </c>
      <c r="E96" s="585">
        <v>45729.48539351852</v>
      </c>
      <c r="F96" s="585">
        <v>45729.48710648148</v>
      </c>
      <c r="H96" s="583" t="s">
        <v>25860</v>
      </c>
      <c r="K96" s="494"/>
      <c r="L96" s="494"/>
      <c r="M96" s="494"/>
      <c r="N96" s="494"/>
      <c r="O96" s="494"/>
      <c r="P96" s="494"/>
      <c r="Q96" s="494"/>
      <c r="R96" s="494"/>
      <c r="S96" s="494"/>
      <c r="T96" s="583" t="s">
        <v>1514</v>
      </c>
      <c r="V96" s="583" t="s">
        <v>26160</v>
      </c>
      <c r="W96" s="584" t="s">
        <v>26161</v>
      </c>
      <c r="X96" s="494"/>
      <c r="Y96" s="494"/>
      <c r="Z96" s="494"/>
      <c r="AA96" s="494"/>
      <c r="AB96" s="494"/>
      <c r="AC96" s="494"/>
      <c r="AD96" s="494"/>
      <c r="AE96" s="494"/>
      <c r="AF96" s="494"/>
      <c r="AG96" s="494"/>
      <c r="AH96" s="494"/>
      <c r="AI96" s="494"/>
      <c r="AJ96" s="494"/>
      <c r="AK96" s="494"/>
      <c r="AL96" s="494"/>
      <c r="AM96" s="494"/>
      <c r="AN96" s="494"/>
      <c r="AO96" s="494"/>
      <c r="AP96" s="494"/>
      <c r="AQ96" s="492">
        <v>36.0</v>
      </c>
      <c r="AR96" s="586">
        <v>45727.0</v>
      </c>
      <c r="AS96" s="588">
        <v>798000.0</v>
      </c>
      <c r="AT96" s="494"/>
      <c r="AU96" s="494"/>
      <c r="AV96" s="494"/>
      <c r="AW96" s="494"/>
      <c r="AX96" s="494"/>
      <c r="AY96" s="494"/>
      <c r="AZ96" s="494"/>
      <c r="BA96" s="494"/>
      <c r="BB96" s="494"/>
      <c r="BC96" s="494"/>
      <c r="BD96" s="494"/>
      <c r="BE96" s="494"/>
      <c r="BF96" s="494"/>
      <c r="BG96" s="494"/>
      <c r="BH96" s="583" t="s">
        <v>25863</v>
      </c>
      <c r="BI96" s="494"/>
      <c r="BJ96" s="494"/>
      <c r="BK96" s="494"/>
      <c r="BL96" s="494"/>
      <c r="BM96" s="494"/>
      <c r="BN96" s="494"/>
      <c r="BO96" s="494"/>
      <c r="BP96" s="588">
        <v>50000.0</v>
      </c>
      <c r="BQ96" s="494"/>
      <c r="BR96" s="494"/>
      <c r="BS96" s="494"/>
      <c r="BT96" s="583" t="s">
        <v>25868</v>
      </c>
      <c r="BX96" s="494"/>
      <c r="BY96" s="588">
        <v>28924.0</v>
      </c>
      <c r="BZ96" s="588">
        <v>26700.0</v>
      </c>
      <c r="CA96" s="494"/>
      <c r="CB96" s="587">
        <v>45727.0</v>
      </c>
      <c r="CC96" s="587">
        <v>45804.0</v>
      </c>
      <c r="CD96" s="583" t="s">
        <v>25898</v>
      </c>
      <c r="CE96" s="588">
        <v>1013424.0</v>
      </c>
      <c r="CF96" s="588">
        <v>215424.0</v>
      </c>
      <c r="CG96" s="494"/>
      <c r="CH96" s="494"/>
      <c r="CI96" s="494"/>
      <c r="CJ96" s="494"/>
      <c r="CK96" s="494"/>
      <c r="CL96" s="494"/>
      <c r="CM96" s="494"/>
      <c r="CN96" s="494"/>
      <c r="CO96" s="494"/>
      <c r="CP96" s="494"/>
      <c r="CQ96" s="494"/>
      <c r="CR96" s="583" t="s">
        <v>26162</v>
      </c>
      <c r="CU96" s="494"/>
      <c r="CV96" s="494"/>
      <c r="CW96" s="494"/>
      <c r="CX96" s="494"/>
      <c r="CY96" s="494"/>
      <c r="CZ96" s="494"/>
      <c r="DA96" s="494"/>
      <c r="DB96" s="494"/>
      <c r="DC96" s="494"/>
      <c r="DD96" s="583" t="s">
        <v>26163</v>
      </c>
      <c r="DE96" s="494"/>
      <c r="DF96" s="494"/>
      <c r="DG96" s="494"/>
      <c r="DH96" s="494"/>
      <c r="DI96" s="494"/>
      <c r="DJ96" s="494"/>
      <c r="DK96" s="494"/>
      <c r="DL96" s="494"/>
      <c r="DM96" s="494"/>
      <c r="DN96" s="583" t="s">
        <v>26164</v>
      </c>
      <c r="DP96" s="494"/>
      <c r="DQ96" s="494"/>
      <c r="DR96" s="583" t="s">
        <v>26160</v>
      </c>
      <c r="DS96" s="494"/>
      <c r="DT96" s="494"/>
      <c r="DU96" s="494"/>
      <c r="DV96" s="583" t="s">
        <v>26165</v>
      </c>
      <c r="DY96" s="494"/>
      <c r="DZ96" s="494"/>
      <c r="EA96" s="494"/>
      <c r="EB96" s="494"/>
      <c r="EC96" s="494"/>
      <c r="ED96" s="494"/>
      <c r="EE96" s="494"/>
      <c r="EF96" s="494"/>
      <c r="EG96" s="494"/>
      <c r="EH96" s="494"/>
      <c r="EI96" s="494"/>
      <c r="EJ96" s="494"/>
      <c r="EK96" s="494"/>
      <c r="EL96" s="494"/>
      <c r="EM96" s="494"/>
      <c r="EN96" s="494"/>
      <c r="EO96" s="494"/>
      <c r="EP96" s="494"/>
      <c r="EQ96" s="494"/>
      <c r="ER96" s="494"/>
      <c r="ES96" s="494"/>
      <c r="ET96" s="494"/>
      <c r="EU96" s="494"/>
      <c r="EV96" s="494"/>
      <c r="EW96" s="494"/>
      <c r="EX96" s="494"/>
      <c r="EY96" s="494"/>
      <c r="EZ96" s="494"/>
      <c r="FA96" s="494"/>
      <c r="FB96" s="494"/>
      <c r="FC96" s="494"/>
      <c r="FD96" s="494"/>
      <c r="FE96" s="583" t="s">
        <v>26166</v>
      </c>
      <c r="FG96" s="494"/>
      <c r="FH96" s="494"/>
      <c r="FI96" s="494"/>
      <c r="FJ96" s="494"/>
      <c r="FK96" s="494"/>
      <c r="FL96" s="494"/>
      <c r="FM96" s="494"/>
      <c r="FN96" s="494"/>
      <c r="FO96" s="494"/>
      <c r="FP96" s="494"/>
      <c r="FQ96" s="494"/>
      <c r="FR96" s="494"/>
      <c r="FS96" s="494"/>
      <c r="FT96" s="494"/>
      <c r="FU96" s="494"/>
      <c r="FV96" s="494"/>
      <c r="FW96" s="494"/>
      <c r="FX96" s="494"/>
      <c r="FY96" s="494"/>
      <c r="FZ96" s="494"/>
      <c r="GA96" s="494"/>
      <c r="GB96" s="494"/>
      <c r="GC96" s="494"/>
      <c r="GD96" s="494"/>
      <c r="GE96" s="494"/>
      <c r="GF96" s="494"/>
      <c r="GG96" s="494"/>
      <c r="GH96" s="494"/>
      <c r="GI96" s="494"/>
      <c r="GJ96" s="494"/>
      <c r="GK96" s="494"/>
      <c r="GL96" s="494"/>
      <c r="GM96" s="494"/>
      <c r="GN96" s="494"/>
      <c r="GO96" s="494"/>
      <c r="GP96" s="494"/>
      <c r="GQ96" s="494"/>
      <c r="GR96" s="494"/>
      <c r="GS96" s="494"/>
      <c r="GT96" s="494"/>
      <c r="GU96" s="494"/>
      <c r="GV96" s="494"/>
      <c r="GW96" s="494"/>
      <c r="GX96" s="494"/>
      <c r="GY96" s="494"/>
      <c r="GZ96" s="494"/>
      <c r="HA96" s="494"/>
    </row>
    <row r="97">
      <c r="A97" s="492">
        <v>6413092.0</v>
      </c>
      <c r="B97" s="583" t="s">
        <v>26167</v>
      </c>
      <c r="C97" s="583" t="s">
        <v>399</v>
      </c>
      <c r="D97" s="585">
        <v>45729.603125</v>
      </c>
      <c r="E97" s="585">
        <v>45729.668275462966</v>
      </c>
      <c r="F97" s="585">
        <v>45729.871516203704</v>
      </c>
      <c r="H97" s="583" t="s">
        <v>25860</v>
      </c>
      <c r="K97" s="494"/>
      <c r="L97" s="494"/>
      <c r="M97" s="494"/>
      <c r="N97" s="494"/>
      <c r="O97" s="494"/>
      <c r="P97" s="494"/>
      <c r="Q97" s="494"/>
      <c r="R97" s="494"/>
      <c r="S97" s="494"/>
      <c r="T97" s="583" t="s">
        <v>1514</v>
      </c>
      <c r="V97" s="583" t="s">
        <v>26160</v>
      </c>
      <c r="W97" s="584" t="s">
        <v>26161</v>
      </c>
      <c r="X97" s="494"/>
      <c r="Y97" s="494"/>
      <c r="Z97" s="494"/>
      <c r="AA97" s="494"/>
      <c r="AB97" s="494"/>
      <c r="AC97" s="494"/>
      <c r="AD97" s="494"/>
      <c r="AE97" s="494"/>
      <c r="AF97" s="494"/>
      <c r="AG97" s="494"/>
      <c r="AH97" s="494"/>
      <c r="AI97" s="494"/>
      <c r="AJ97" s="494"/>
      <c r="AK97" s="494"/>
      <c r="AL97" s="494"/>
      <c r="AM97" s="494"/>
      <c r="AN97" s="494"/>
      <c r="AO97" s="494"/>
      <c r="AP97" s="494"/>
      <c r="AQ97" s="492">
        <v>36.0</v>
      </c>
      <c r="AR97" s="586">
        <v>45727.0</v>
      </c>
      <c r="AS97" s="588">
        <v>798000.0</v>
      </c>
      <c r="AT97" s="494"/>
      <c r="AU97" s="494"/>
      <c r="AV97" s="494"/>
      <c r="AW97" s="494"/>
      <c r="AX97" s="494"/>
      <c r="AY97" s="494"/>
      <c r="AZ97" s="494"/>
      <c r="BA97" s="494"/>
      <c r="BB97" s="494"/>
      <c r="BC97" s="494"/>
      <c r="BD97" s="494"/>
      <c r="BE97" s="494"/>
      <c r="BF97" s="494"/>
      <c r="BG97" s="494"/>
      <c r="BH97" s="583" t="s">
        <v>25863</v>
      </c>
      <c r="BI97" s="494"/>
      <c r="BJ97" s="494"/>
      <c r="BK97" s="494"/>
      <c r="BL97" s="494"/>
      <c r="BM97" s="494"/>
      <c r="BN97" s="494"/>
      <c r="BO97" s="494"/>
      <c r="BP97" s="588">
        <v>50000.0</v>
      </c>
      <c r="BQ97" s="494"/>
      <c r="BR97" s="494"/>
      <c r="BS97" s="494"/>
      <c r="BT97" s="583" t="s">
        <v>25868</v>
      </c>
      <c r="BX97" s="494"/>
      <c r="BY97" s="588">
        <v>28924.0</v>
      </c>
      <c r="BZ97" s="588">
        <v>26700.0</v>
      </c>
      <c r="CA97" s="494"/>
      <c r="CB97" s="587">
        <v>45727.0</v>
      </c>
      <c r="CC97" s="587">
        <v>45804.0</v>
      </c>
      <c r="CD97" s="583" t="s">
        <v>25898</v>
      </c>
      <c r="CE97" s="588">
        <v>1013424.0</v>
      </c>
      <c r="CF97" s="588">
        <v>215424.0</v>
      </c>
      <c r="CG97" s="494"/>
      <c r="CH97" s="494"/>
      <c r="CI97" s="494"/>
      <c r="CJ97" s="494"/>
      <c r="CK97" s="494"/>
      <c r="CL97" s="494"/>
      <c r="CM97" s="494"/>
      <c r="CN97" s="494"/>
      <c r="CO97" s="494"/>
      <c r="CP97" s="494"/>
      <c r="CQ97" s="494"/>
      <c r="CR97" s="583" t="s">
        <v>26162</v>
      </c>
      <c r="CU97" s="494"/>
      <c r="CV97" s="494"/>
      <c r="CW97" s="494"/>
      <c r="CX97" s="494"/>
      <c r="CY97" s="494"/>
      <c r="CZ97" s="494"/>
      <c r="DA97" s="494"/>
      <c r="DB97" s="494"/>
      <c r="DC97" s="494"/>
      <c r="DD97" s="583" t="s">
        <v>26163</v>
      </c>
      <c r="DE97" s="494"/>
      <c r="DF97" s="494"/>
      <c r="DG97" s="494"/>
      <c r="DH97" s="494"/>
      <c r="DI97" s="494"/>
      <c r="DJ97" s="494"/>
      <c r="DK97" s="494"/>
      <c r="DL97" s="494"/>
      <c r="DM97" s="583" t="s">
        <v>26168</v>
      </c>
      <c r="DN97" s="583" t="s">
        <v>26164</v>
      </c>
      <c r="DP97" s="494"/>
      <c r="DQ97" s="494"/>
      <c r="DR97" s="583" t="s">
        <v>26160</v>
      </c>
      <c r="DS97" s="494"/>
      <c r="DT97" s="494"/>
      <c r="DU97" s="494"/>
      <c r="DV97" s="583" t="s">
        <v>26165</v>
      </c>
      <c r="DY97" s="494"/>
      <c r="DZ97" s="494"/>
      <c r="EA97" s="494"/>
      <c r="EB97" s="494"/>
      <c r="EC97" s="494"/>
      <c r="ED97" s="494"/>
      <c r="EE97" s="494"/>
      <c r="EF97" s="494"/>
      <c r="EG97" s="494"/>
      <c r="EH97" s="494"/>
      <c r="EI97" s="494"/>
      <c r="EJ97" s="494"/>
      <c r="EK97" s="494"/>
      <c r="EL97" s="494"/>
      <c r="EM97" s="494"/>
      <c r="EN97" s="494"/>
      <c r="EO97" s="494"/>
      <c r="EP97" s="494"/>
      <c r="EQ97" s="494"/>
      <c r="ER97" s="494"/>
      <c r="ES97" s="494"/>
      <c r="ET97" s="494"/>
      <c r="EU97" s="494"/>
      <c r="EV97" s="494"/>
      <c r="EW97" s="494"/>
      <c r="EX97" s="494"/>
      <c r="EY97" s="494"/>
      <c r="EZ97" s="494"/>
      <c r="FA97" s="494"/>
      <c r="FB97" s="494"/>
      <c r="FC97" s="494"/>
      <c r="FD97" s="494"/>
      <c r="FE97" s="583" t="s">
        <v>26166</v>
      </c>
      <c r="FG97" s="494"/>
      <c r="FH97" s="494"/>
      <c r="FI97" s="494"/>
      <c r="FJ97" s="494"/>
      <c r="FK97" s="494"/>
      <c r="FL97" s="494"/>
      <c r="FM97" s="494"/>
      <c r="FN97" s="494"/>
      <c r="FO97" s="494"/>
      <c r="FP97" s="494"/>
      <c r="FQ97" s="494"/>
      <c r="FR97" s="494"/>
      <c r="FS97" s="494"/>
      <c r="FT97" s="494"/>
      <c r="FU97" s="494"/>
      <c r="FV97" s="494"/>
      <c r="FW97" s="494"/>
      <c r="FX97" s="494"/>
      <c r="FY97" s="494"/>
      <c r="FZ97" s="494"/>
      <c r="GA97" s="494"/>
      <c r="GB97" s="494"/>
      <c r="GC97" s="494"/>
      <c r="GD97" s="494"/>
      <c r="GE97" s="494"/>
      <c r="GF97" s="494"/>
      <c r="GG97" s="494"/>
      <c r="GH97" s="494"/>
      <c r="GI97" s="494"/>
      <c r="GJ97" s="494"/>
      <c r="GK97" s="494"/>
      <c r="GL97" s="494"/>
      <c r="GM97" s="494"/>
      <c r="GN97" s="494"/>
      <c r="GO97" s="494"/>
      <c r="GP97" s="494"/>
      <c r="GQ97" s="494"/>
      <c r="GR97" s="494"/>
      <c r="GS97" s="494"/>
      <c r="GT97" s="494"/>
      <c r="GU97" s="494"/>
      <c r="GV97" s="494"/>
      <c r="GW97" s="494"/>
      <c r="GX97" s="494"/>
      <c r="GY97" s="494"/>
      <c r="GZ97" s="494"/>
      <c r="HA97" s="494"/>
    </row>
    <row r="98">
      <c r="A98" s="492">
        <v>6413095.0</v>
      </c>
      <c r="B98" s="583" t="s">
        <v>26169</v>
      </c>
      <c r="C98" s="583" t="s">
        <v>399</v>
      </c>
      <c r="D98" s="585">
        <v>45729.474386574075</v>
      </c>
      <c r="E98" s="585">
        <v>45729.48652777778</v>
      </c>
      <c r="F98" s="585">
        <v>45729.486909722225</v>
      </c>
      <c r="H98" s="583" t="s">
        <v>25860</v>
      </c>
      <c r="K98" s="494"/>
      <c r="L98" s="494"/>
      <c r="M98" s="494"/>
      <c r="N98" s="494"/>
      <c r="O98" s="494"/>
      <c r="P98" s="494"/>
      <c r="Q98" s="494"/>
      <c r="R98" s="494"/>
      <c r="S98" s="494"/>
      <c r="T98" s="494"/>
      <c r="U98" s="494"/>
      <c r="V98" s="583" t="s">
        <v>26160</v>
      </c>
      <c r="W98" s="584" t="s">
        <v>26161</v>
      </c>
      <c r="X98" s="494"/>
      <c r="Y98" s="494"/>
      <c r="Z98" s="494"/>
      <c r="AA98" s="494"/>
      <c r="AB98" s="494"/>
      <c r="AC98" s="494"/>
      <c r="AD98" s="494"/>
      <c r="AE98" s="494"/>
      <c r="AF98" s="494"/>
      <c r="AG98" s="494"/>
      <c r="AH98" s="494"/>
      <c r="AI98" s="494"/>
      <c r="AJ98" s="494"/>
      <c r="AK98" s="494"/>
      <c r="AL98" s="494"/>
      <c r="AM98" s="494"/>
      <c r="AN98" s="494"/>
      <c r="AO98" s="494"/>
      <c r="AP98" s="494"/>
      <c r="AQ98" s="494"/>
      <c r="AR98" s="494"/>
      <c r="AS98" s="494"/>
      <c r="AT98" s="494"/>
      <c r="AU98" s="494"/>
      <c r="AV98" s="494"/>
      <c r="AW98" s="494"/>
      <c r="AX98" s="494"/>
      <c r="AY98" s="494"/>
      <c r="AZ98" s="494"/>
      <c r="BA98" s="494"/>
      <c r="BB98" s="494"/>
      <c r="BC98" s="494"/>
      <c r="BD98" s="494"/>
      <c r="BE98" s="494"/>
      <c r="BF98" s="494"/>
      <c r="BG98" s="494"/>
      <c r="BH98" s="583" t="s">
        <v>25863</v>
      </c>
      <c r="BI98" s="494"/>
      <c r="BJ98" s="494"/>
      <c r="BK98" s="494"/>
      <c r="BL98" s="494"/>
      <c r="BM98" s="494"/>
      <c r="BN98" s="494"/>
      <c r="BO98" s="494"/>
      <c r="BP98" s="494"/>
      <c r="BQ98" s="494"/>
      <c r="BR98" s="494"/>
      <c r="BS98" s="494"/>
      <c r="BT98" s="494"/>
      <c r="BU98" s="494"/>
      <c r="BV98" s="494"/>
      <c r="BW98" s="494"/>
      <c r="BX98" s="494"/>
      <c r="BY98" s="494"/>
      <c r="BZ98" s="494"/>
      <c r="CA98" s="494"/>
      <c r="CB98" s="494"/>
      <c r="CC98" s="494"/>
      <c r="CD98" s="494"/>
      <c r="CE98" s="494"/>
      <c r="CF98" s="494"/>
      <c r="CG98" s="494"/>
      <c r="CH98" s="494"/>
      <c r="CI98" s="494"/>
      <c r="CJ98" s="494"/>
      <c r="CK98" s="494"/>
      <c r="CL98" s="494"/>
      <c r="CM98" s="494"/>
      <c r="CN98" s="494"/>
      <c r="CO98" s="494"/>
      <c r="CP98" s="494"/>
      <c r="CQ98" s="494"/>
      <c r="CR98" s="583" t="s">
        <v>26162</v>
      </c>
      <c r="CU98" s="494"/>
      <c r="CV98" s="494"/>
      <c r="CW98" s="494"/>
      <c r="CX98" s="494"/>
      <c r="CY98" s="494"/>
      <c r="CZ98" s="494"/>
      <c r="DA98" s="494"/>
      <c r="DB98" s="494"/>
      <c r="DC98" s="494"/>
      <c r="DD98" s="494"/>
      <c r="DE98" s="494"/>
      <c r="DF98" s="494"/>
      <c r="DG98" s="494"/>
      <c r="DH98" s="494"/>
      <c r="DI98" s="583" t="s">
        <v>26162</v>
      </c>
      <c r="DL98" s="494"/>
      <c r="DM98" s="494"/>
      <c r="DN98" s="583" t="s">
        <v>26164</v>
      </c>
      <c r="DP98" s="494"/>
      <c r="DQ98" s="494"/>
      <c r="DR98" s="583" t="s">
        <v>26160</v>
      </c>
      <c r="DS98" s="494"/>
      <c r="DT98" s="494"/>
      <c r="DU98" s="494"/>
      <c r="DV98" s="494"/>
      <c r="DW98" s="494"/>
      <c r="DX98" s="494"/>
      <c r="DY98" s="494"/>
      <c r="DZ98" s="494"/>
      <c r="EA98" s="494"/>
      <c r="EB98" s="586">
        <v>45729.0</v>
      </c>
      <c r="EC98" s="494"/>
      <c r="ED98" s="494"/>
      <c r="EE98" s="494"/>
      <c r="EF98" s="494"/>
      <c r="EG98" s="494"/>
      <c r="EH98" s="494"/>
      <c r="EI98" s="494"/>
      <c r="EJ98" s="494"/>
      <c r="EK98" s="494"/>
      <c r="EL98" s="494"/>
      <c r="EM98" s="494"/>
      <c r="EN98" s="494"/>
      <c r="EO98" s="494"/>
      <c r="EP98" s="494"/>
      <c r="EQ98" s="494"/>
      <c r="ER98" s="494"/>
      <c r="ES98" s="494"/>
      <c r="ET98" s="494"/>
      <c r="EU98" s="494"/>
      <c r="EV98" s="494"/>
      <c r="EW98" s="494"/>
      <c r="EX98" s="494"/>
      <c r="EY98" s="494"/>
      <c r="EZ98" s="494"/>
      <c r="FA98" s="494"/>
      <c r="FB98" s="494"/>
      <c r="FC98" s="494"/>
      <c r="FD98" s="494"/>
      <c r="FE98" s="583" t="s">
        <v>26166</v>
      </c>
      <c r="FG98" s="494"/>
      <c r="FH98" s="494"/>
      <c r="FI98" s="494"/>
      <c r="FJ98" s="494"/>
      <c r="FK98" s="494"/>
      <c r="FL98" s="494"/>
      <c r="FM98" s="494"/>
      <c r="FN98" s="494"/>
      <c r="FO98" s="494"/>
      <c r="FP98" s="494"/>
      <c r="FQ98" s="494"/>
      <c r="FR98" s="494"/>
      <c r="FS98" s="494"/>
      <c r="FT98" s="494"/>
      <c r="FU98" s="494"/>
      <c r="FV98" s="494"/>
      <c r="FW98" s="494"/>
      <c r="FX98" s="494"/>
      <c r="FY98" s="494"/>
      <c r="FZ98" s="494"/>
      <c r="GA98" s="494"/>
      <c r="GB98" s="494"/>
      <c r="GC98" s="494"/>
      <c r="GD98" s="494"/>
      <c r="GE98" s="494"/>
      <c r="GF98" s="494"/>
      <c r="GG98" s="494"/>
      <c r="GH98" s="494"/>
      <c r="GI98" s="494"/>
      <c r="GJ98" s="494"/>
      <c r="GK98" s="494"/>
      <c r="GL98" s="494"/>
      <c r="GM98" s="494"/>
      <c r="GN98" s="494"/>
      <c r="GO98" s="494"/>
      <c r="GP98" s="494"/>
      <c r="GQ98" s="494"/>
      <c r="GR98" s="494"/>
      <c r="GS98" s="494"/>
      <c r="GT98" s="494"/>
      <c r="GU98" s="494"/>
      <c r="GV98" s="494"/>
      <c r="GW98" s="494"/>
      <c r="GX98" s="494"/>
      <c r="GY98" s="494"/>
      <c r="GZ98" s="494"/>
      <c r="HA98" s="494"/>
    </row>
    <row r="99">
      <c r="A99" s="492">
        <v>6414293.0</v>
      </c>
      <c r="B99" s="583" t="s">
        <v>26170</v>
      </c>
      <c r="C99" s="583" t="s">
        <v>399</v>
      </c>
      <c r="D99" s="585">
        <v>45729.523356481484</v>
      </c>
      <c r="E99" s="585">
        <v>45729.53399305556</v>
      </c>
      <c r="F99" s="585">
        <v>45730.21534722222</v>
      </c>
      <c r="H99" s="583" t="s">
        <v>25860</v>
      </c>
      <c r="K99" s="494"/>
      <c r="L99" s="494"/>
      <c r="M99" s="494"/>
      <c r="N99" s="494"/>
      <c r="O99" s="494"/>
      <c r="P99" s="494"/>
      <c r="Q99" s="494"/>
      <c r="R99" s="494"/>
      <c r="S99" s="494"/>
      <c r="T99" s="494"/>
      <c r="U99" s="494"/>
      <c r="V99" s="583" t="s">
        <v>83</v>
      </c>
      <c r="W99" s="584" t="s">
        <v>26171</v>
      </c>
      <c r="X99" s="494"/>
      <c r="Y99" s="494"/>
      <c r="Z99" s="494"/>
      <c r="AA99" s="494"/>
      <c r="AB99" s="494"/>
      <c r="AC99" s="494"/>
      <c r="AD99" s="494"/>
      <c r="AE99" s="494"/>
      <c r="AF99" s="494"/>
      <c r="AG99" s="494"/>
      <c r="AH99" s="494"/>
      <c r="AI99" s="494"/>
      <c r="AJ99" s="494"/>
      <c r="AK99" s="494"/>
      <c r="AL99" s="494"/>
      <c r="AM99" s="494"/>
      <c r="AN99" s="494"/>
      <c r="AO99" s="494"/>
      <c r="AP99" s="494"/>
      <c r="AQ99" s="494"/>
      <c r="AR99" s="494"/>
      <c r="AS99" s="494"/>
      <c r="AT99" s="494"/>
      <c r="AU99" s="494"/>
      <c r="AV99" s="494"/>
      <c r="AW99" s="494"/>
      <c r="AX99" s="494"/>
      <c r="AY99" s="494"/>
      <c r="AZ99" s="494"/>
      <c r="BA99" s="494"/>
      <c r="BB99" s="494"/>
      <c r="BC99" s="494"/>
      <c r="BD99" s="494"/>
      <c r="BE99" s="494"/>
      <c r="BF99" s="494"/>
      <c r="BG99" s="494"/>
      <c r="BH99" s="583" t="s">
        <v>25863</v>
      </c>
      <c r="BI99" s="494"/>
      <c r="BJ99" s="494"/>
      <c r="BK99" s="494"/>
      <c r="BL99" s="494"/>
      <c r="BM99" s="494"/>
      <c r="BN99" s="494"/>
      <c r="BO99" s="494"/>
      <c r="BP99" s="494"/>
      <c r="BQ99" s="494"/>
      <c r="BR99" s="494"/>
      <c r="BS99" s="494"/>
      <c r="BT99" s="494"/>
      <c r="BU99" s="494"/>
      <c r="BV99" s="494"/>
      <c r="BW99" s="494"/>
      <c r="BX99" s="494"/>
      <c r="BY99" s="494"/>
      <c r="BZ99" s="494"/>
      <c r="CA99" s="494"/>
      <c r="CB99" s="494"/>
      <c r="CC99" s="494"/>
      <c r="CD99" s="494"/>
      <c r="CE99" s="494"/>
      <c r="CF99" s="494"/>
      <c r="CG99" s="494"/>
      <c r="CH99" s="494"/>
      <c r="CI99" s="494"/>
      <c r="CJ99" s="494"/>
      <c r="CK99" s="494"/>
      <c r="CL99" s="494"/>
      <c r="CM99" s="494"/>
      <c r="CN99" s="494"/>
      <c r="CO99" s="494"/>
      <c r="CP99" s="494"/>
      <c r="CQ99" s="494"/>
      <c r="CR99" s="583" t="s">
        <v>26172</v>
      </c>
      <c r="CU99" s="494"/>
      <c r="CV99" s="494"/>
      <c r="CW99" s="494"/>
      <c r="CX99" s="494"/>
      <c r="CY99" s="494"/>
      <c r="CZ99" s="494"/>
      <c r="DA99" s="494"/>
      <c r="DB99" s="494"/>
      <c r="DC99" s="494"/>
      <c r="DD99" s="494"/>
      <c r="DE99" s="494"/>
      <c r="DF99" s="494"/>
      <c r="DG99" s="494"/>
      <c r="DH99" s="494"/>
      <c r="DI99" s="583" t="s">
        <v>26173</v>
      </c>
      <c r="DJ99" s="583" t="s">
        <v>26174</v>
      </c>
      <c r="DM99" s="494"/>
      <c r="DN99" s="583" t="s">
        <v>26175</v>
      </c>
      <c r="DO99" s="494"/>
      <c r="DP99" s="494"/>
      <c r="DQ99" s="494"/>
      <c r="DR99" s="583" t="s">
        <v>83</v>
      </c>
      <c r="DS99" s="494"/>
      <c r="DT99" s="494"/>
      <c r="DU99" s="494"/>
      <c r="DV99" s="494"/>
      <c r="DW99" s="494"/>
      <c r="DX99" s="494"/>
      <c r="DY99" s="494"/>
      <c r="DZ99" s="494"/>
      <c r="EA99" s="494"/>
      <c r="EB99" s="586">
        <v>45729.0</v>
      </c>
      <c r="EC99" s="494"/>
      <c r="ED99" s="494"/>
      <c r="EE99" s="494"/>
      <c r="EF99" s="494"/>
      <c r="EG99" s="494"/>
      <c r="EH99" s="494"/>
      <c r="EI99" s="494"/>
      <c r="EJ99" s="494"/>
      <c r="EK99" s="494"/>
      <c r="EL99" s="494"/>
      <c r="EM99" s="494"/>
      <c r="EN99" s="494"/>
      <c r="EO99" s="494"/>
      <c r="EP99" s="494"/>
      <c r="EQ99" s="494"/>
      <c r="ER99" s="494"/>
      <c r="ES99" s="494"/>
      <c r="ET99" s="494"/>
      <c r="EU99" s="494"/>
      <c r="EV99" s="494"/>
      <c r="EW99" s="494"/>
      <c r="EX99" s="494"/>
      <c r="EY99" s="494"/>
      <c r="EZ99" s="494"/>
      <c r="FA99" s="494"/>
      <c r="FB99" s="494"/>
      <c r="FC99" s="494"/>
      <c r="FD99" s="494"/>
      <c r="FE99" s="583" t="s">
        <v>26176</v>
      </c>
      <c r="FG99" s="494"/>
      <c r="FH99" s="494"/>
      <c r="FI99" s="494"/>
      <c r="FJ99" s="494"/>
      <c r="FK99" s="494"/>
      <c r="FL99" s="494"/>
      <c r="FM99" s="494"/>
      <c r="FN99" s="494"/>
      <c r="FO99" s="494"/>
      <c r="FP99" s="494"/>
      <c r="FQ99" s="494"/>
      <c r="FR99" s="494"/>
      <c r="FS99" s="494"/>
      <c r="FT99" s="494"/>
      <c r="FU99" s="494"/>
      <c r="FV99" s="494"/>
      <c r="FW99" s="494"/>
      <c r="FX99" s="494"/>
      <c r="FY99" s="494"/>
      <c r="FZ99" s="494"/>
      <c r="GA99" s="494"/>
      <c r="GB99" s="494"/>
      <c r="GC99" s="494"/>
      <c r="GD99" s="494"/>
      <c r="GE99" s="494"/>
      <c r="GF99" s="494"/>
      <c r="GG99" s="494"/>
      <c r="GH99" s="494"/>
      <c r="GI99" s="494"/>
      <c r="GJ99" s="494"/>
      <c r="GK99" s="494"/>
      <c r="GL99" s="494"/>
      <c r="GM99" s="494"/>
      <c r="GN99" s="494"/>
      <c r="GO99" s="494"/>
      <c r="GP99" s="494"/>
      <c r="GQ99" s="494"/>
      <c r="GR99" s="494"/>
      <c r="GS99" s="494"/>
      <c r="GT99" s="494"/>
      <c r="GU99" s="494"/>
      <c r="GV99" s="494"/>
      <c r="GW99" s="494"/>
      <c r="GX99" s="494"/>
      <c r="GY99" s="494"/>
      <c r="GZ99" s="494"/>
      <c r="HA99" s="494"/>
    </row>
    <row r="100">
      <c r="A100" s="492">
        <v>6414306.0</v>
      </c>
      <c r="B100" s="583" t="s">
        <v>26177</v>
      </c>
      <c r="C100" s="583" t="s">
        <v>399</v>
      </c>
      <c r="D100" s="585">
        <v>45729.52510416666</v>
      </c>
      <c r="E100" s="585">
        <v>45729.53821759259</v>
      </c>
      <c r="F100" s="585">
        <v>45730.215787037036</v>
      </c>
      <c r="H100" s="583" t="s">
        <v>25860</v>
      </c>
      <c r="K100" s="494"/>
      <c r="L100" s="494"/>
      <c r="M100" s="494"/>
      <c r="N100" s="494"/>
      <c r="O100" s="494"/>
      <c r="P100" s="494"/>
      <c r="Q100" s="494"/>
      <c r="R100" s="494"/>
      <c r="S100" s="494"/>
      <c r="T100" s="583" t="s">
        <v>25934</v>
      </c>
      <c r="V100" s="583" t="s">
        <v>83</v>
      </c>
      <c r="W100" s="584" t="s">
        <v>26171</v>
      </c>
      <c r="X100" s="494"/>
      <c r="Y100" s="494"/>
      <c r="Z100" s="494"/>
      <c r="AA100" s="494"/>
      <c r="AB100" s="494"/>
      <c r="AC100" s="494"/>
      <c r="AD100" s="494"/>
      <c r="AE100" s="494"/>
      <c r="AF100" s="494"/>
      <c r="AG100" s="494"/>
      <c r="AH100" s="494"/>
      <c r="AI100" s="494"/>
      <c r="AJ100" s="494"/>
      <c r="AK100" s="494"/>
      <c r="AL100" s="494"/>
      <c r="AM100" s="494"/>
      <c r="AN100" s="494"/>
      <c r="AO100" s="494"/>
      <c r="AP100" s="494"/>
      <c r="AQ100" s="494"/>
      <c r="AR100" s="586">
        <v>45729.0</v>
      </c>
      <c r="AS100" s="492">
        <v>798000.0</v>
      </c>
      <c r="AT100" s="494"/>
      <c r="AU100" s="494"/>
      <c r="AV100" s="494"/>
      <c r="AW100" s="494"/>
      <c r="AX100" s="494"/>
      <c r="AY100" s="494"/>
      <c r="AZ100" s="494"/>
      <c r="BA100" s="494"/>
      <c r="BB100" s="494"/>
      <c r="BC100" s="494"/>
      <c r="BD100" s="494"/>
      <c r="BE100" s="494"/>
      <c r="BF100" s="494"/>
      <c r="BG100" s="494"/>
      <c r="BH100" s="583" t="s">
        <v>25863</v>
      </c>
      <c r="BI100" s="494"/>
      <c r="BJ100" s="494"/>
      <c r="BK100" s="494"/>
      <c r="BL100" s="494"/>
      <c r="BM100" s="494"/>
      <c r="BN100" s="494"/>
      <c r="BO100" s="494"/>
      <c r="BP100" s="492">
        <v>798000.0</v>
      </c>
      <c r="BQ100" s="494"/>
      <c r="BR100" s="494"/>
      <c r="BS100" s="494"/>
      <c r="BT100" s="494"/>
      <c r="BU100" s="494"/>
      <c r="BV100" s="494"/>
      <c r="BW100" s="494"/>
      <c r="BX100" s="494"/>
      <c r="BY100" s="494"/>
      <c r="BZ100" s="494"/>
      <c r="CA100" s="494"/>
      <c r="CB100" s="587">
        <v>45729.0</v>
      </c>
      <c r="CC100" s="494"/>
      <c r="CD100" s="494"/>
      <c r="CE100" s="492">
        <v>798000.0</v>
      </c>
      <c r="CF100" s="492">
        <v>0.0</v>
      </c>
      <c r="CG100" s="494"/>
      <c r="CH100" s="494"/>
      <c r="CI100" s="494"/>
      <c r="CJ100" s="494"/>
      <c r="CK100" s="494"/>
      <c r="CL100" s="494"/>
      <c r="CM100" s="494"/>
      <c r="CN100" s="494"/>
      <c r="CO100" s="494"/>
      <c r="CP100" s="494"/>
      <c r="CQ100" s="494"/>
      <c r="CR100" s="583" t="s">
        <v>26172</v>
      </c>
      <c r="CU100" s="494"/>
      <c r="CV100" s="494"/>
      <c r="CW100" s="494"/>
      <c r="CX100" s="494"/>
      <c r="CY100" s="494"/>
      <c r="CZ100" s="494"/>
      <c r="DA100" s="494"/>
      <c r="DB100" s="494"/>
      <c r="DC100" s="494"/>
      <c r="DD100" s="583" t="s">
        <v>26175</v>
      </c>
      <c r="DE100" s="494"/>
      <c r="DF100" s="494"/>
      <c r="DG100" s="494"/>
      <c r="DH100" s="494"/>
      <c r="DI100" s="494"/>
      <c r="DJ100" s="494"/>
      <c r="DK100" s="494"/>
      <c r="DL100" s="494"/>
      <c r="DM100" s="492">
        <v>6170817.0</v>
      </c>
      <c r="DN100" s="583" t="s">
        <v>26175</v>
      </c>
      <c r="DO100" s="494"/>
      <c r="DP100" s="494"/>
      <c r="DQ100" s="494"/>
      <c r="DR100" s="583" t="s">
        <v>83</v>
      </c>
      <c r="DS100" s="494"/>
      <c r="DT100" s="494"/>
      <c r="DU100" s="494"/>
      <c r="DV100" s="583" t="s">
        <v>26178</v>
      </c>
      <c r="EB100" s="494"/>
      <c r="EC100" s="494"/>
      <c r="ED100" s="494"/>
      <c r="EE100" s="494"/>
      <c r="EF100" s="494"/>
      <c r="EG100" s="494"/>
      <c r="EH100" s="494"/>
      <c r="EI100" s="494"/>
      <c r="EJ100" s="494"/>
      <c r="EK100" s="494"/>
      <c r="EL100" s="494"/>
      <c r="EM100" s="494"/>
      <c r="EN100" s="494"/>
      <c r="EO100" s="494"/>
      <c r="EP100" s="494"/>
      <c r="EQ100" s="494"/>
      <c r="ER100" s="494"/>
      <c r="ES100" s="494"/>
      <c r="ET100" s="494"/>
      <c r="EU100" s="494"/>
      <c r="EV100" s="494"/>
      <c r="EW100" s="494"/>
      <c r="EX100" s="494"/>
      <c r="EY100" s="494"/>
      <c r="EZ100" s="494"/>
      <c r="FA100" s="494"/>
      <c r="FB100" s="494"/>
      <c r="FC100" s="494"/>
      <c r="FD100" s="494"/>
      <c r="FE100" s="583" t="s">
        <v>26175</v>
      </c>
      <c r="FF100" s="494"/>
      <c r="FG100" s="494"/>
      <c r="FH100" s="494"/>
      <c r="FI100" s="494"/>
      <c r="FJ100" s="494"/>
      <c r="FK100" s="494"/>
      <c r="FL100" s="494"/>
      <c r="FM100" s="494"/>
      <c r="FN100" s="494"/>
      <c r="FO100" s="494"/>
      <c r="FP100" s="494"/>
      <c r="FQ100" s="494"/>
      <c r="FR100" s="494"/>
      <c r="FS100" s="494"/>
      <c r="FT100" s="494"/>
      <c r="FU100" s="494"/>
      <c r="FV100" s="494"/>
      <c r="FW100" s="494"/>
      <c r="FX100" s="494"/>
      <c r="FY100" s="494"/>
      <c r="FZ100" s="494"/>
      <c r="GA100" s="494"/>
      <c r="GB100" s="494"/>
      <c r="GC100" s="494"/>
      <c r="GD100" s="494"/>
      <c r="GE100" s="494"/>
      <c r="GF100" s="494"/>
      <c r="GG100" s="494"/>
      <c r="GH100" s="494"/>
      <c r="GI100" s="494"/>
      <c r="GJ100" s="494"/>
      <c r="GK100" s="494"/>
      <c r="GL100" s="494"/>
      <c r="GM100" s="494"/>
      <c r="GN100" s="494"/>
      <c r="GO100" s="494"/>
      <c r="GP100" s="494"/>
      <c r="GQ100" s="494"/>
      <c r="GR100" s="494"/>
      <c r="GS100" s="494"/>
      <c r="GT100" s="494"/>
      <c r="GU100" s="494"/>
      <c r="GV100" s="494"/>
      <c r="GW100" s="494"/>
      <c r="GX100" s="494"/>
      <c r="GY100" s="494"/>
      <c r="GZ100" s="494"/>
      <c r="HA100" s="494"/>
    </row>
    <row r="101">
      <c r="A101" s="492">
        <v>6414318.0</v>
      </c>
      <c r="B101" s="583" t="s">
        <v>26179</v>
      </c>
      <c r="C101" s="583" t="s">
        <v>399</v>
      </c>
      <c r="D101" s="585">
        <v>45729.52616898148</v>
      </c>
      <c r="E101" s="585">
        <v>45729.54087962963</v>
      </c>
      <c r="F101" s="585">
        <v>45730.21565972222</v>
      </c>
      <c r="H101" s="583" t="s">
        <v>25860</v>
      </c>
      <c r="K101" s="494"/>
      <c r="L101" s="494"/>
      <c r="M101" s="494"/>
      <c r="N101" s="494"/>
      <c r="O101" s="494"/>
      <c r="P101" s="494"/>
      <c r="Q101" s="494"/>
      <c r="R101" s="494"/>
      <c r="S101" s="494"/>
      <c r="T101" s="583" t="s">
        <v>25934</v>
      </c>
      <c r="V101" s="583" t="s">
        <v>83</v>
      </c>
      <c r="W101" s="584" t="s">
        <v>26171</v>
      </c>
      <c r="X101" s="494"/>
      <c r="Y101" s="494"/>
      <c r="Z101" s="494"/>
      <c r="AA101" s="494"/>
      <c r="AB101" s="494"/>
      <c r="AC101" s="494"/>
      <c r="AD101" s="494"/>
      <c r="AE101" s="494"/>
      <c r="AF101" s="494"/>
      <c r="AG101" s="494"/>
      <c r="AH101" s="494"/>
      <c r="AI101" s="494"/>
      <c r="AJ101" s="494"/>
      <c r="AK101" s="494"/>
      <c r="AL101" s="494"/>
      <c r="AM101" s="494"/>
      <c r="AN101" s="494"/>
      <c r="AO101" s="494"/>
      <c r="AP101" s="494"/>
      <c r="AQ101" s="494"/>
      <c r="AR101" s="586">
        <v>45729.0</v>
      </c>
      <c r="AS101" s="492">
        <v>798000.0</v>
      </c>
      <c r="AT101" s="494"/>
      <c r="AU101" s="494"/>
      <c r="AV101" s="494"/>
      <c r="AW101" s="494"/>
      <c r="AX101" s="494"/>
      <c r="AY101" s="494"/>
      <c r="AZ101" s="494"/>
      <c r="BA101" s="494"/>
      <c r="BB101" s="494"/>
      <c r="BC101" s="494"/>
      <c r="BD101" s="494"/>
      <c r="BE101" s="494"/>
      <c r="BF101" s="494"/>
      <c r="BG101" s="494"/>
      <c r="BH101" s="583" t="s">
        <v>25863</v>
      </c>
      <c r="BI101" s="494"/>
      <c r="BJ101" s="494"/>
      <c r="BK101" s="494"/>
      <c r="BL101" s="494"/>
      <c r="BM101" s="494"/>
      <c r="BN101" s="494"/>
      <c r="BO101" s="494"/>
      <c r="BP101" s="492">
        <v>798000.0</v>
      </c>
      <c r="BQ101" s="494"/>
      <c r="BR101" s="494"/>
      <c r="BS101" s="494"/>
      <c r="BT101" s="494"/>
      <c r="BU101" s="494"/>
      <c r="BV101" s="494"/>
      <c r="BW101" s="494"/>
      <c r="BX101" s="494"/>
      <c r="BY101" s="494"/>
      <c r="BZ101" s="494"/>
      <c r="CA101" s="494"/>
      <c r="CB101" s="587">
        <v>45729.0</v>
      </c>
      <c r="CC101" s="494"/>
      <c r="CD101" s="494"/>
      <c r="CE101" s="492">
        <v>798000.0</v>
      </c>
      <c r="CF101" s="492">
        <v>0.0</v>
      </c>
      <c r="CG101" s="494"/>
      <c r="CH101" s="494"/>
      <c r="CI101" s="494"/>
      <c r="CJ101" s="494"/>
      <c r="CK101" s="494"/>
      <c r="CL101" s="494"/>
      <c r="CM101" s="494"/>
      <c r="CN101" s="494"/>
      <c r="CO101" s="494"/>
      <c r="CP101" s="494"/>
      <c r="CQ101" s="494"/>
      <c r="CR101" s="583" t="s">
        <v>26172</v>
      </c>
      <c r="CU101" s="494"/>
      <c r="CV101" s="494"/>
      <c r="CW101" s="494"/>
      <c r="CX101" s="494"/>
      <c r="CY101" s="494"/>
      <c r="CZ101" s="494"/>
      <c r="DA101" s="494"/>
      <c r="DB101" s="494"/>
      <c r="DC101" s="494"/>
      <c r="DD101" s="583" t="s">
        <v>26175</v>
      </c>
      <c r="DE101" s="494"/>
      <c r="DF101" s="494"/>
      <c r="DG101" s="494"/>
      <c r="DH101" s="494"/>
      <c r="DI101" s="494"/>
      <c r="DJ101" s="494"/>
      <c r="DK101" s="494"/>
      <c r="DL101" s="494"/>
      <c r="DM101" s="494"/>
      <c r="DN101" s="583" t="s">
        <v>26175</v>
      </c>
      <c r="DO101" s="494"/>
      <c r="DP101" s="494"/>
      <c r="DQ101" s="494"/>
      <c r="DR101" s="583" t="s">
        <v>83</v>
      </c>
      <c r="DS101" s="494"/>
      <c r="DT101" s="494"/>
      <c r="DU101" s="494"/>
      <c r="DV101" s="583" t="s">
        <v>26180</v>
      </c>
      <c r="EB101" s="494"/>
      <c r="EC101" s="494"/>
      <c r="ED101" s="494"/>
      <c r="EE101" s="494"/>
      <c r="EF101" s="494"/>
      <c r="EG101" s="494"/>
      <c r="EH101" s="494"/>
      <c r="EI101" s="494"/>
      <c r="EJ101" s="494"/>
      <c r="EK101" s="494"/>
      <c r="EL101" s="494"/>
      <c r="EM101" s="494"/>
      <c r="EN101" s="494"/>
      <c r="EO101" s="494"/>
      <c r="EP101" s="494"/>
      <c r="EQ101" s="494"/>
      <c r="ER101" s="494"/>
      <c r="ES101" s="494"/>
      <c r="ET101" s="494"/>
      <c r="EU101" s="494"/>
      <c r="EV101" s="494"/>
      <c r="EW101" s="494"/>
      <c r="EX101" s="494"/>
      <c r="EY101" s="494"/>
      <c r="EZ101" s="494"/>
      <c r="FA101" s="494"/>
      <c r="FB101" s="494"/>
      <c r="FC101" s="494"/>
      <c r="FD101" s="494"/>
      <c r="FE101" s="583" t="s">
        <v>26176</v>
      </c>
      <c r="FG101" s="494"/>
      <c r="FH101" s="494"/>
      <c r="FI101" s="494"/>
      <c r="FJ101" s="494"/>
      <c r="FK101" s="494"/>
      <c r="FL101" s="494"/>
      <c r="FM101" s="494"/>
      <c r="FN101" s="494"/>
      <c r="FO101" s="494"/>
      <c r="FP101" s="494"/>
      <c r="FQ101" s="494"/>
      <c r="FR101" s="494"/>
      <c r="FS101" s="494"/>
      <c r="FT101" s="494"/>
      <c r="FU101" s="494"/>
      <c r="FV101" s="494"/>
      <c r="FW101" s="494"/>
      <c r="FX101" s="494"/>
      <c r="FY101" s="494"/>
      <c r="FZ101" s="494"/>
      <c r="GA101" s="494"/>
      <c r="GB101" s="494"/>
      <c r="GC101" s="494"/>
      <c r="GD101" s="494"/>
      <c r="GE101" s="494"/>
      <c r="GF101" s="494"/>
      <c r="GG101" s="494"/>
      <c r="GH101" s="494"/>
      <c r="GI101" s="494"/>
      <c r="GJ101" s="494"/>
      <c r="GK101" s="494"/>
      <c r="GL101" s="494"/>
      <c r="GM101" s="494"/>
      <c r="GN101" s="494"/>
      <c r="GO101" s="494"/>
      <c r="GP101" s="494"/>
      <c r="GQ101" s="494"/>
      <c r="GR101" s="494"/>
      <c r="GS101" s="494"/>
      <c r="GT101" s="494"/>
      <c r="GU101" s="494"/>
      <c r="GV101" s="494"/>
      <c r="GW101" s="494"/>
      <c r="GX101" s="494"/>
      <c r="GY101" s="494"/>
      <c r="GZ101" s="494"/>
      <c r="HA101" s="494"/>
    </row>
    <row r="102">
      <c r="A102" s="492">
        <v>6415008.0</v>
      </c>
      <c r="B102" s="583" t="s">
        <v>26181</v>
      </c>
      <c r="C102" s="583" t="s">
        <v>399</v>
      </c>
      <c r="D102" s="585">
        <v>45729.58247685185</v>
      </c>
      <c r="E102" s="585">
        <v>45729.585127314815</v>
      </c>
      <c r="F102" s="585">
        <v>45730.21469907407</v>
      </c>
      <c r="H102" s="583" t="s">
        <v>25860</v>
      </c>
      <c r="K102" s="494"/>
      <c r="L102" s="494"/>
      <c r="M102" s="494"/>
      <c r="N102" s="494"/>
      <c r="O102" s="494"/>
      <c r="P102" s="494"/>
      <c r="Q102" s="494"/>
      <c r="R102" s="494"/>
      <c r="S102" s="494"/>
      <c r="T102" s="583" t="s">
        <v>1514</v>
      </c>
      <c r="V102" s="583" t="s">
        <v>26008</v>
      </c>
      <c r="W102" s="584" t="s">
        <v>26182</v>
      </c>
      <c r="X102" s="494"/>
      <c r="Y102" s="494"/>
      <c r="Z102" s="494"/>
      <c r="AA102" s="494"/>
      <c r="AB102" s="494"/>
      <c r="AC102" s="494"/>
      <c r="AD102" s="494"/>
      <c r="AE102" s="494"/>
      <c r="AF102" s="494"/>
      <c r="AG102" s="494"/>
      <c r="AH102" s="494"/>
      <c r="AI102" s="494"/>
      <c r="AJ102" s="494"/>
      <c r="AK102" s="494"/>
      <c r="AL102" s="494"/>
      <c r="AM102" s="494"/>
      <c r="AN102" s="494"/>
      <c r="AO102" s="494"/>
      <c r="AP102" s="494"/>
      <c r="AQ102" s="494"/>
      <c r="AR102" s="586">
        <v>45729.0</v>
      </c>
      <c r="AS102" s="588">
        <v>788000.0</v>
      </c>
      <c r="AT102" s="494"/>
      <c r="AU102" s="494"/>
      <c r="AV102" s="494"/>
      <c r="AW102" s="494"/>
      <c r="AX102" s="494"/>
      <c r="AY102" s="494"/>
      <c r="AZ102" s="494"/>
      <c r="BA102" s="494"/>
      <c r="BB102" s="494"/>
      <c r="BC102" s="494"/>
      <c r="BD102" s="494"/>
      <c r="BE102" s="494"/>
      <c r="BF102" s="494"/>
      <c r="BG102" s="494"/>
      <c r="BH102" s="583" t="s">
        <v>25863</v>
      </c>
      <c r="BI102" s="494"/>
      <c r="BJ102" s="494"/>
      <c r="BK102" s="494"/>
      <c r="BL102" s="494"/>
      <c r="BM102" s="494"/>
      <c r="BN102" s="494"/>
      <c r="BO102" s="494"/>
      <c r="BP102" s="494"/>
      <c r="BQ102" s="494"/>
      <c r="BR102" s="494"/>
      <c r="BS102" s="494"/>
      <c r="BT102" s="494"/>
      <c r="BU102" s="494"/>
      <c r="BV102" s="494"/>
      <c r="BW102" s="494"/>
      <c r="BX102" s="588">
        <v>788000.0</v>
      </c>
      <c r="BY102" s="494"/>
      <c r="BZ102" s="494"/>
      <c r="CA102" s="587">
        <v>45730.0</v>
      </c>
      <c r="CB102" s="494"/>
      <c r="CC102" s="494"/>
      <c r="CD102" s="494"/>
      <c r="CE102" s="588">
        <v>788000.0</v>
      </c>
      <c r="CF102" s="492">
        <v>0.0</v>
      </c>
      <c r="CG102" s="494"/>
      <c r="CH102" s="494"/>
      <c r="CI102" s="494"/>
      <c r="CJ102" s="494"/>
      <c r="CK102" s="494"/>
      <c r="CL102" s="494"/>
      <c r="CM102" s="494"/>
      <c r="CN102" s="494"/>
      <c r="CO102" s="494"/>
      <c r="CP102" s="494"/>
      <c r="CQ102" s="494"/>
      <c r="CR102" s="583" t="s">
        <v>26183</v>
      </c>
      <c r="CV102" s="494"/>
      <c r="CW102" s="494"/>
      <c r="CX102" s="494"/>
      <c r="CY102" s="494"/>
      <c r="CZ102" s="494"/>
      <c r="DA102" s="494"/>
      <c r="DB102" s="494"/>
      <c r="DC102" s="494"/>
      <c r="DD102" s="583" t="s">
        <v>26184</v>
      </c>
      <c r="DE102" s="494"/>
      <c r="DF102" s="494"/>
      <c r="DG102" s="494"/>
      <c r="DH102" s="494"/>
      <c r="DI102" s="494"/>
      <c r="DJ102" s="494"/>
      <c r="DK102" s="494"/>
      <c r="DL102" s="494"/>
      <c r="DM102" s="494"/>
      <c r="DN102" s="583" t="s">
        <v>26185</v>
      </c>
      <c r="DO102" s="494"/>
      <c r="DP102" s="494"/>
      <c r="DQ102" s="494"/>
      <c r="DR102" s="583" t="s">
        <v>26008</v>
      </c>
      <c r="DS102" s="494"/>
      <c r="DT102" s="494"/>
      <c r="DU102" s="494"/>
      <c r="DV102" s="583" t="s">
        <v>26186</v>
      </c>
      <c r="DZ102" s="494"/>
      <c r="EA102" s="494"/>
      <c r="EB102" s="494"/>
      <c r="EC102" s="494"/>
      <c r="ED102" s="494"/>
      <c r="EE102" s="494"/>
      <c r="EF102" s="494"/>
      <c r="EG102" s="494"/>
      <c r="EH102" s="494"/>
      <c r="EI102" s="494"/>
      <c r="EJ102" s="494"/>
      <c r="EK102" s="494"/>
      <c r="EL102" s="494"/>
      <c r="EM102" s="494"/>
      <c r="EN102" s="494"/>
      <c r="EO102" s="494"/>
      <c r="EP102" s="494"/>
      <c r="EQ102" s="494"/>
      <c r="ER102" s="494"/>
      <c r="ES102" s="494"/>
      <c r="ET102" s="494"/>
      <c r="EU102" s="494"/>
      <c r="EV102" s="494"/>
      <c r="EW102" s="494"/>
      <c r="EX102" s="494"/>
      <c r="EY102" s="494"/>
      <c r="EZ102" s="494"/>
      <c r="FA102" s="494"/>
      <c r="FB102" s="494"/>
      <c r="FC102" s="494"/>
      <c r="FD102" s="494"/>
      <c r="FE102" s="583" t="s">
        <v>26187</v>
      </c>
      <c r="FG102" s="494"/>
      <c r="FH102" s="494"/>
      <c r="FI102" s="494"/>
      <c r="FJ102" s="494"/>
      <c r="FK102" s="494"/>
      <c r="FL102" s="494"/>
      <c r="FM102" s="494"/>
      <c r="FN102" s="494"/>
      <c r="FO102" s="494"/>
      <c r="FP102" s="494"/>
      <c r="FQ102" s="494"/>
      <c r="FR102" s="494"/>
      <c r="FS102" s="494"/>
      <c r="FT102" s="494"/>
      <c r="FU102" s="494"/>
      <c r="FV102" s="494"/>
      <c r="FW102" s="494"/>
      <c r="FX102" s="494"/>
      <c r="FY102" s="494"/>
      <c r="FZ102" s="494"/>
      <c r="GA102" s="494"/>
      <c r="GB102" s="494"/>
      <c r="GC102" s="494"/>
      <c r="GD102" s="494"/>
      <c r="GE102" s="494"/>
      <c r="GF102" s="494"/>
      <c r="GG102" s="494"/>
      <c r="GH102" s="494"/>
      <c r="GI102" s="494"/>
      <c r="GJ102" s="494"/>
      <c r="GK102" s="494"/>
      <c r="GL102" s="494"/>
      <c r="GM102" s="494"/>
      <c r="GN102" s="494"/>
      <c r="GO102" s="494"/>
      <c r="GP102" s="494"/>
      <c r="GQ102" s="494"/>
      <c r="GR102" s="494"/>
      <c r="GS102" s="494"/>
      <c r="GT102" s="494"/>
      <c r="GU102" s="494"/>
      <c r="GV102" s="494"/>
      <c r="GW102" s="494"/>
      <c r="GX102" s="494"/>
      <c r="GY102" s="494"/>
      <c r="GZ102" s="494"/>
      <c r="HA102" s="494"/>
    </row>
    <row r="103">
      <c r="A103" s="492">
        <v>6415009.0</v>
      </c>
      <c r="B103" s="583" t="s">
        <v>26188</v>
      </c>
      <c r="C103" s="583" t="s">
        <v>399</v>
      </c>
      <c r="D103" s="585">
        <v>45729.58263888889</v>
      </c>
      <c r="E103" s="585">
        <v>45729.58702546296</v>
      </c>
      <c r="F103" s="585">
        <v>45730.21482638889</v>
      </c>
      <c r="H103" s="583" t="s">
        <v>25860</v>
      </c>
      <c r="K103" s="494"/>
      <c r="L103" s="494"/>
      <c r="M103" s="494"/>
      <c r="N103" s="494"/>
      <c r="O103" s="494"/>
      <c r="P103" s="494"/>
      <c r="Q103" s="494"/>
      <c r="R103" s="494"/>
      <c r="S103" s="494"/>
      <c r="T103" s="583" t="s">
        <v>1514</v>
      </c>
      <c r="V103" s="583" t="s">
        <v>26182</v>
      </c>
      <c r="W103" s="584" t="s">
        <v>26182</v>
      </c>
      <c r="X103" s="494"/>
      <c r="Y103" s="494"/>
      <c r="Z103" s="494"/>
      <c r="AA103" s="494"/>
      <c r="AB103" s="494"/>
      <c r="AC103" s="494"/>
      <c r="AD103" s="494"/>
      <c r="AE103" s="494"/>
      <c r="AF103" s="494"/>
      <c r="AG103" s="494"/>
      <c r="AH103" s="494"/>
      <c r="AI103" s="494"/>
      <c r="AJ103" s="494"/>
      <c r="AK103" s="494"/>
      <c r="AL103" s="494"/>
      <c r="AM103" s="494"/>
      <c r="AN103" s="494"/>
      <c r="AO103" s="494"/>
      <c r="AP103" s="494"/>
      <c r="AQ103" s="494"/>
      <c r="AR103" s="586">
        <v>45729.0</v>
      </c>
      <c r="AS103" s="588">
        <v>788000.0</v>
      </c>
      <c r="AT103" s="494"/>
      <c r="AU103" s="494"/>
      <c r="AV103" s="494"/>
      <c r="AW103" s="494"/>
      <c r="AX103" s="494"/>
      <c r="AY103" s="494"/>
      <c r="AZ103" s="494"/>
      <c r="BA103" s="494"/>
      <c r="BB103" s="494"/>
      <c r="BC103" s="494"/>
      <c r="BD103" s="494"/>
      <c r="BE103" s="494"/>
      <c r="BF103" s="494"/>
      <c r="BG103" s="494"/>
      <c r="BH103" s="583" t="s">
        <v>25863</v>
      </c>
      <c r="BI103" s="494"/>
      <c r="BJ103" s="494"/>
      <c r="BK103" s="494"/>
      <c r="BL103" s="494"/>
      <c r="BM103" s="494"/>
      <c r="BN103" s="494"/>
      <c r="BO103" s="494"/>
      <c r="BP103" s="494"/>
      <c r="BQ103" s="494"/>
      <c r="BR103" s="494"/>
      <c r="BS103" s="494"/>
      <c r="BT103" s="494"/>
      <c r="BU103" s="494"/>
      <c r="BV103" s="494"/>
      <c r="BW103" s="494"/>
      <c r="BX103" s="588">
        <v>788000.0</v>
      </c>
      <c r="BY103" s="494"/>
      <c r="BZ103" s="494"/>
      <c r="CA103" s="587">
        <v>45730.0</v>
      </c>
      <c r="CB103" s="494"/>
      <c r="CC103" s="494"/>
      <c r="CD103" s="494"/>
      <c r="CE103" s="588">
        <v>788000.0</v>
      </c>
      <c r="CF103" s="492">
        <v>0.0</v>
      </c>
      <c r="CG103" s="494"/>
      <c r="CH103" s="494"/>
      <c r="CI103" s="494"/>
      <c r="CJ103" s="494"/>
      <c r="CK103" s="494"/>
      <c r="CL103" s="494"/>
      <c r="CM103" s="494"/>
      <c r="CN103" s="494"/>
      <c r="CO103" s="494"/>
      <c r="CP103" s="494"/>
      <c r="CQ103" s="494"/>
      <c r="CR103" s="583" t="s">
        <v>26183</v>
      </c>
      <c r="CV103" s="494"/>
      <c r="CW103" s="494"/>
      <c r="CX103" s="494"/>
      <c r="CY103" s="494"/>
      <c r="CZ103" s="494"/>
      <c r="DA103" s="494"/>
      <c r="DB103" s="494"/>
      <c r="DC103" s="494"/>
      <c r="DD103" s="583" t="s">
        <v>26184</v>
      </c>
      <c r="DE103" s="494"/>
      <c r="DF103" s="494"/>
      <c r="DG103" s="494"/>
      <c r="DH103" s="494"/>
      <c r="DI103" s="494"/>
      <c r="DJ103" s="494"/>
      <c r="DK103" s="494"/>
      <c r="DL103" s="494"/>
      <c r="DM103" s="583" t="s">
        <v>26189</v>
      </c>
      <c r="DN103" s="583" t="s">
        <v>26185</v>
      </c>
      <c r="DO103" s="494"/>
      <c r="DP103" s="494"/>
      <c r="DQ103" s="494"/>
      <c r="DR103" s="583" t="s">
        <v>26182</v>
      </c>
      <c r="DS103" s="494"/>
      <c r="DT103" s="494"/>
      <c r="DU103" s="494"/>
      <c r="DV103" s="583" t="s">
        <v>26186</v>
      </c>
      <c r="DZ103" s="494"/>
      <c r="EA103" s="494"/>
      <c r="EB103" s="494"/>
      <c r="EC103" s="494"/>
      <c r="ED103" s="494"/>
      <c r="EE103" s="494"/>
      <c r="EF103" s="494"/>
      <c r="EG103" s="494"/>
      <c r="EH103" s="494"/>
      <c r="EI103" s="494"/>
      <c r="EJ103" s="494"/>
      <c r="EK103" s="494"/>
      <c r="EL103" s="494"/>
      <c r="EM103" s="494"/>
      <c r="EN103" s="494"/>
      <c r="EO103" s="494"/>
      <c r="EP103" s="494"/>
      <c r="EQ103" s="494"/>
      <c r="ER103" s="494"/>
      <c r="ES103" s="494"/>
      <c r="ET103" s="494"/>
      <c r="EU103" s="494"/>
      <c r="EV103" s="494"/>
      <c r="EW103" s="494"/>
      <c r="EX103" s="494"/>
      <c r="EY103" s="494"/>
      <c r="EZ103" s="494"/>
      <c r="FA103" s="494"/>
      <c r="FB103" s="494"/>
      <c r="FC103" s="583" t="s">
        <v>26190</v>
      </c>
      <c r="FE103" s="583" t="s">
        <v>26187</v>
      </c>
      <c r="FG103" s="494"/>
      <c r="FH103" s="494"/>
      <c r="FI103" s="494"/>
      <c r="FJ103" s="494"/>
      <c r="FK103" s="494"/>
      <c r="FL103" s="494"/>
      <c r="FM103" s="494"/>
      <c r="FN103" s="494"/>
      <c r="FO103" s="494"/>
      <c r="FP103" s="494"/>
      <c r="FQ103" s="494"/>
      <c r="FR103" s="494"/>
      <c r="FS103" s="494"/>
      <c r="FT103" s="494"/>
      <c r="FU103" s="494"/>
      <c r="FV103" s="494"/>
      <c r="FW103" s="494"/>
      <c r="FX103" s="494"/>
      <c r="FY103" s="494"/>
      <c r="FZ103" s="494"/>
      <c r="GA103" s="494"/>
      <c r="GB103" s="494"/>
      <c r="GC103" s="494"/>
      <c r="GD103" s="494"/>
      <c r="GE103" s="494"/>
      <c r="GF103" s="494"/>
      <c r="GG103" s="494"/>
      <c r="GH103" s="494"/>
      <c r="GI103" s="494"/>
      <c r="GJ103" s="494"/>
      <c r="GK103" s="494"/>
      <c r="GL103" s="494"/>
      <c r="GM103" s="494"/>
      <c r="GN103" s="494"/>
      <c r="GO103" s="494"/>
      <c r="GP103" s="494"/>
      <c r="GQ103" s="494"/>
      <c r="GR103" s="494"/>
      <c r="GS103" s="494"/>
      <c r="GT103" s="494"/>
      <c r="GU103" s="494"/>
      <c r="GV103" s="494"/>
      <c r="GW103" s="494"/>
      <c r="GX103" s="494"/>
      <c r="GY103" s="494"/>
      <c r="GZ103" s="494"/>
      <c r="HA103" s="494"/>
    </row>
    <row r="104">
      <c r="A104" s="492">
        <v>6415014.0</v>
      </c>
      <c r="B104" s="583" t="s">
        <v>26191</v>
      </c>
      <c r="C104" s="583" t="s">
        <v>399</v>
      </c>
      <c r="D104" s="585">
        <v>45729.581041666665</v>
      </c>
      <c r="E104" s="585">
        <v>45729.583599537036</v>
      </c>
      <c r="F104" s="585">
        <v>45730.21502314815</v>
      </c>
      <c r="H104" s="583" t="s">
        <v>25860</v>
      </c>
      <c r="K104" s="494"/>
      <c r="L104" s="494"/>
      <c r="M104" s="494"/>
      <c r="N104" s="494"/>
      <c r="O104" s="494"/>
      <c r="P104" s="494"/>
      <c r="Q104" s="494"/>
      <c r="R104" s="494"/>
      <c r="S104" s="494"/>
      <c r="T104" s="494"/>
      <c r="U104" s="494"/>
      <c r="V104" s="583" t="s">
        <v>26008</v>
      </c>
      <c r="W104" s="584" t="s">
        <v>26182</v>
      </c>
      <c r="X104" s="494"/>
      <c r="Y104" s="494"/>
      <c r="Z104" s="494"/>
      <c r="AA104" s="494"/>
      <c r="AB104" s="494"/>
      <c r="AC104" s="494"/>
      <c r="AD104" s="494"/>
      <c r="AE104" s="494"/>
      <c r="AF104" s="494"/>
      <c r="AG104" s="494"/>
      <c r="AH104" s="494"/>
      <c r="AI104" s="494"/>
      <c r="AJ104" s="494"/>
      <c r="AK104" s="494"/>
      <c r="AL104" s="494"/>
      <c r="AM104" s="494"/>
      <c r="AN104" s="494"/>
      <c r="AO104" s="494"/>
      <c r="AP104" s="494"/>
      <c r="AQ104" s="494"/>
      <c r="AR104" s="494"/>
      <c r="AS104" s="494"/>
      <c r="AT104" s="494"/>
      <c r="AU104" s="494"/>
      <c r="AV104" s="494"/>
      <c r="AW104" s="494"/>
      <c r="AX104" s="494"/>
      <c r="AY104" s="494"/>
      <c r="AZ104" s="494"/>
      <c r="BA104" s="494"/>
      <c r="BB104" s="494"/>
      <c r="BC104" s="494"/>
      <c r="BD104" s="494"/>
      <c r="BE104" s="494"/>
      <c r="BF104" s="494"/>
      <c r="BG104" s="494"/>
      <c r="BH104" s="583" t="s">
        <v>25863</v>
      </c>
      <c r="BI104" s="494"/>
      <c r="BJ104" s="494"/>
      <c r="BK104" s="494"/>
      <c r="BL104" s="494"/>
      <c r="BM104" s="494"/>
      <c r="BN104" s="494"/>
      <c r="BO104" s="494"/>
      <c r="BP104" s="494"/>
      <c r="BQ104" s="494"/>
      <c r="BR104" s="494"/>
      <c r="BS104" s="494"/>
      <c r="BT104" s="494"/>
      <c r="BU104" s="494"/>
      <c r="BV104" s="494"/>
      <c r="BW104" s="494"/>
      <c r="BX104" s="494"/>
      <c r="BY104" s="494"/>
      <c r="BZ104" s="494"/>
      <c r="CA104" s="494"/>
      <c r="CB104" s="494"/>
      <c r="CC104" s="494"/>
      <c r="CD104" s="494"/>
      <c r="CE104" s="494"/>
      <c r="CF104" s="494"/>
      <c r="CG104" s="494"/>
      <c r="CH104" s="494"/>
      <c r="CI104" s="494"/>
      <c r="CJ104" s="494"/>
      <c r="CK104" s="494"/>
      <c r="CL104" s="494"/>
      <c r="CM104" s="494"/>
      <c r="CN104" s="494"/>
      <c r="CO104" s="494"/>
      <c r="CP104" s="494"/>
      <c r="CQ104" s="494"/>
      <c r="CR104" s="583" t="s">
        <v>26183</v>
      </c>
      <c r="CV104" s="494"/>
      <c r="CW104" s="494"/>
      <c r="CX104" s="494"/>
      <c r="CY104" s="494"/>
      <c r="CZ104" s="494"/>
      <c r="DA104" s="494"/>
      <c r="DB104" s="494"/>
      <c r="DC104" s="494"/>
      <c r="DD104" s="494"/>
      <c r="DE104" s="494"/>
      <c r="DF104" s="494"/>
      <c r="DG104" s="494"/>
      <c r="DH104" s="494"/>
      <c r="DI104" s="583" t="s">
        <v>26183</v>
      </c>
      <c r="DM104" s="494"/>
      <c r="DN104" s="583" t="s">
        <v>26185</v>
      </c>
      <c r="DO104" s="494"/>
      <c r="DP104" s="494"/>
      <c r="DQ104" s="494"/>
      <c r="DR104" s="583" t="s">
        <v>26008</v>
      </c>
      <c r="DS104" s="494"/>
      <c r="DT104" s="494"/>
      <c r="DU104" s="494"/>
      <c r="DV104" s="494"/>
      <c r="DW104" s="494"/>
      <c r="DX104" s="494"/>
      <c r="DY104" s="494"/>
      <c r="DZ104" s="494"/>
      <c r="EA104" s="494"/>
      <c r="EB104" s="586">
        <v>45729.0</v>
      </c>
      <c r="EC104" s="494"/>
      <c r="ED104" s="494"/>
      <c r="EE104" s="494"/>
      <c r="EF104" s="494"/>
      <c r="EG104" s="494"/>
      <c r="EH104" s="494"/>
      <c r="EI104" s="494"/>
      <c r="EJ104" s="494"/>
      <c r="EK104" s="494"/>
      <c r="EL104" s="494"/>
      <c r="EM104" s="494"/>
      <c r="EN104" s="494"/>
      <c r="EO104" s="494"/>
      <c r="EP104" s="494"/>
      <c r="EQ104" s="494"/>
      <c r="ER104" s="494"/>
      <c r="ES104" s="494"/>
      <c r="ET104" s="494"/>
      <c r="EU104" s="494"/>
      <c r="EV104" s="494"/>
      <c r="EW104" s="494"/>
      <c r="EX104" s="494"/>
      <c r="EY104" s="494"/>
      <c r="EZ104" s="494"/>
      <c r="FA104" s="494"/>
      <c r="FB104" s="494"/>
      <c r="FC104" s="494"/>
      <c r="FD104" s="494"/>
      <c r="FE104" s="583" t="s">
        <v>26187</v>
      </c>
      <c r="FG104" s="494"/>
      <c r="FH104" s="494"/>
      <c r="FI104" s="494"/>
      <c r="FJ104" s="494"/>
      <c r="FK104" s="494"/>
      <c r="FL104" s="494"/>
      <c r="FM104" s="494"/>
      <c r="FN104" s="494"/>
      <c r="FO104" s="494"/>
      <c r="FP104" s="494"/>
      <c r="FQ104" s="494"/>
      <c r="FR104" s="494"/>
      <c r="FS104" s="494"/>
      <c r="FT104" s="494"/>
      <c r="FU104" s="494"/>
      <c r="FV104" s="494"/>
      <c r="FW104" s="494"/>
      <c r="FX104" s="494"/>
      <c r="FY104" s="494"/>
      <c r="FZ104" s="494"/>
      <c r="GA104" s="494"/>
      <c r="GB104" s="494"/>
      <c r="GC104" s="494"/>
      <c r="GD104" s="494"/>
      <c r="GE104" s="494"/>
      <c r="GF104" s="494"/>
      <c r="GG104" s="494"/>
      <c r="GH104" s="494"/>
      <c r="GI104" s="494"/>
      <c r="GJ104" s="494"/>
      <c r="GK104" s="494"/>
      <c r="GL104" s="494"/>
      <c r="GM104" s="494"/>
      <c r="GN104" s="494"/>
      <c r="GO104" s="494"/>
      <c r="GP104" s="494"/>
      <c r="GQ104" s="494"/>
      <c r="GR104" s="494"/>
      <c r="GS104" s="494"/>
      <c r="GT104" s="494"/>
      <c r="GU104" s="494"/>
      <c r="GV104" s="494"/>
      <c r="GW104" s="494"/>
      <c r="GX104" s="494"/>
      <c r="GY104" s="494"/>
      <c r="GZ104" s="494"/>
      <c r="HA104" s="494"/>
    </row>
    <row r="105">
      <c r="A105" s="492">
        <v>6418205.0</v>
      </c>
      <c r="B105" s="583" t="s">
        <v>26192</v>
      </c>
      <c r="C105" s="583" t="s">
        <v>399</v>
      </c>
      <c r="D105" s="585">
        <v>45729.69210648148</v>
      </c>
      <c r="E105" s="585">
        <v>45729.69855324074</v>
      </c>
      <c r="F105" s="585">
        <v>45730.21417824074</v>
      </c>
      <c r="H105" s="583" t="s">
        <v>25860</v>
      </c>
      <c r="K105" s="494"/>
      <c r="L105" s="494"/>
      <c r="M105" s="494"/>
      <c r="N105" s="494"/>
      <c r="O105" s="494"/>
      <c r="P105" s="494"/>
      <c r="Q105" s="494"/>
      <c r="R105" s="494"/>
      <c r="S105" s="494"/>
      <c r="T105" s="494"/>
      <c r="U105" s="494"/>
      <c r="V105" s="583" t="s">
        <v>83</v>
      </c>
      <c r="W105" s="584" t="s">
        <v>26193</v>
      </c>
      <c r="X105" s="494"/>
      <c r="Y105" s="494"/>
      <c r="Z105" s="494"/>
      <c r="AA105" s="494"/>
      <c r="AB105" s="494"/>
      <c r="AC105" s="494"/>
      <c r="AD105" s="494"/>
      <c r="AE105" s="494"/>
      <c r="AF105" s="494"/>
      <c r="AG105" s="494"/>
      <c r="AH105" s="494"/>
      <c r="AI105" s="494"/>
      <c r="AJ105" s="494"/>
      <c r="AK105" s="494"/>
      <c r="AL105" s="494"/>
      <c r="AM105" s="494"/>
      <c r="AN105" s="494"/>
      <c r="AO105" s="494"/>
      <c r="AP105" s="494"/>
      <c r="AQ105" s="494"/>
      <c r="AR105" s="494"/>
      <c r="AS105" s="494"/>
      <c r="AT105" s="494"/>
      <c r="AU105" s="494"/>
      <c r="AV105" s="494"/>
      <c r="AW105" s="494"/>
      <c r="AX105" s="494"/>
      <c r="AY105" s="494"/>
      <c r="AZ105" s="494"/>
      <c r="BA105" s="494"/>
      <c r="BB105" s="494"/>
      <c r="BC105" s="494"/>
      <c r="BD105" s="494"/>
      <c r="BE105" s="494"/>
      <c r="BF105" s="494"/>
      <c r="BG105" s="494"/>
      <c r="BH105" s="583" t="s">
        <v>25863</v>
      </c>
      <c r="BI105" s="494"/>
      <c r="BJ105" s="494"/>
      <c r="BK105" s="494"/>
      <c r="BL105" s="494"/>
      <c r="BM105" s="494"/>
      <c r="BN105" s="494"/>
      <c r="BO105" s="494"/>
      <c r="BP105" s="494"/>
      <c r="BQ105" s="494"/>
      <c r="BR105" s="494"/>
      <c r="BS105" s="494"/>
      <c r="BT105" s="494"/>
      <c r="BU105" s="494"/>
      <c r="BV105" s="494"/>
      <c r="BW105" s="494"/>
      <c r="BX105" s="494"/>
      <c r="BY105" s="494"/>
      <c r="BZ105" s="494"/>
      <c r="CA105" s="494"/>
      <c r="CB105" s="494"/>
      <c r="CC105" s="494"/>
      <c r="CD105" s="494"/>
      <c r="CE105" s="494"/>
      <c r="CF105" s="494"/>
      <c r="CG105" s="494"/>
      <c r="CH105" s="494"/>
      <c r="CI105" s="494"/>
      <c r="CJ105" s="494"/>
      <c r="CK105" s="494"/>
      <c r="CL105" s="494"/>
      <c r="CM105" s="494"/>
      <c r="CN105" s="494"/>
      <c r="CO105" s="494"/>
      <c r="CP105" s="494"/>
      <c r="CQ105" s="494"/>
      <c r="CR105" s="583" t="s">
        <v>26194</v>
      </c>
      <c r="CU105" s="494"/>
      <c r="CV105" s="494"/>
      <c r="CW105" s="494"/>
      <c r="CX105" s="494"/>
      <c r="CY105" s="494"/>
      <c r="CZ105" s="494"/>
      <c r="DA105" s="494"/>
      <c r="DB105" s="494"/>
      <c r="DC105" s="494"/>
      <c r="DD105" s="494"/>
      <c r="DE105" s="494"/>
      <c r="DF105" s="494"/>
      <c r="DG105" s="494"/>
      <c r="DH105" s="494"/>
      <c r="DI105" s="583" t="s">
        <v>26194</v>
      </c>
      <c r="DL105" s="494"/>
      <c r="DM105" s="494"/>
      <c r="DN105" s="583" t="s">
        <v>26195</v>
      </c>
      <c r="DO105" s="494"/>
      <c r="DP105" s="494"/>
      <c r="DQ105" s="494"/>
      <c r="DR105" s="583" t="s">
        <v>83</v>
      </c>
      <c r="DS105" s="494"/>
      <c r="DT105" s="494"/>
      <c r="DU105" s="494"/>
      <c r="DV105" s="494"/>
      <c r="DW105" s="494"/>
      <c r="DX105" s="494"/>
      <c r="DY105" s="494"/>
      <c r="DZ105" s="494"/>
      <c r="EA105" s="494"/>
      <c r="EB105" s="586">
        <v>45729.0</v>
      </c>
      <c r="EC105" s="494"/>
      <c r="ED105" s="494"/>
      <c r="EE105" s="494"/>
      <c r="EF105" s="494"/>
      <c r="EG105" s="494"/>
      <c r="EH105" s="494"/>
      <c r="EI105" s="494"/>
      <c r="EJ105" s="494"/>
      <c r="EK105" s="494"/>
      <c r="EL105" s="494"/>
      <c r="EM105" s="494"/>
      <c r="EN105" s="494"/>
      <c r="EO105" s="494"/>
      <c r="EP105" s="494"/>
      <c r="EQ105" s="494"/>
      <c r="ER105" s="494"/>
      <c r="ES105" s="494"/>
      <c r="ET105" s="494"/>
      <c r="EU105" s="494"/>
      <c r="EV105" s="494"/>
      <c r="EW105" s="494"/>
      <c r="EX105" s="494"/>
      <c r="EY105" s="494"/>
      <c r="EZ105" s="494"/>
      <c r="FA105" s="494"/>
      <c r="FB105" s="494"/>
      <c r="FC105" s="494"/>
      <c r="FD105" s="494"/>
      <c r="FE105" s="583" t="s">
        <v>26196</v>
      </c>
      <c r="FG105" s="494"/>
      <c r="FH105" s="494"/>
      <c r="FI105" s="494"/>
      <c r="FJ105" s="494"/>
      <c r="FK105" s="494"/>
      <c r="FL105" s="494"/>
      <c r="FM105" s="494"/>
      <c r="FN105" s="494"/>
      <c r="FO105" s="494"/>
      <c r="FP105" s="494"/>
      <c r="FQ105" s="494"/>
      <c r="FR105" s="494"/>
      <c r="FS105" s="494"/>
      <c r="FT105" s="494"/>
      <c r="FU105" s="494"/>
      <c r="FV105" s="494"/>
      <c r="FW105" s="494"/>
      <c r="FX105" s="494"/>
      <c r="FY105" s="494"/>
      <c r="FZ105" s="494"/>
      <c r="GA105" s="494"/>
      <c r="GB105" s="494"/>
      <c r="GC105" s="494"/>
      <c r="GD105" s="494"/>
      <c r="GE105" s="494"/>
      <c r="GF105" s="494"/>
      <c r="GG105" s="494"/>
      <c r="GH105" s="494"/>
      <c r="GI105" s="494"/>
      <c r="GJ105" s="494"/>
      <c r="GK105" s="494"/>
      <c r="GL105" s="494"/>
      <c r="GM105" s="494"/>
      <c r="GN105" s="494"/>
      <c r="GO105" s="494"/>
      <c r="GP105" s="494"/>
      <c r="GQ105" s="494"/>
      <c r="GR105" s="494"/>
      <c r="GS105" s="494"/>
      <c r="GT105" s="494"/>
      <c r="GU105" s="494"/>
      <c r="GV105" s="494"/>
      <c r="GW105" s="494"/>
      <c r="GX105" s="494"/>
      <c r="GY105" s="494"/>
      <c r="GZ105" s="494"/>
      <c r="HA105" s="494"/>
    </row>
    <row r="106">
      <c r="A106" s="492">
        <v>6418249.0</v>
      </c>
      <c r="B106" s="583" t="s">
        <v>26197</v>
      </c>
      <c r="C106" s="583" t="s">
        <v>399</v>
      </c>
      <c r="D106" s="585">
        <v>45729.695335648146</v>
      </c>
      <c r="E106" s="585">
        <v>45729.70099537037</v>
      </c>
      <c r="F106" s="585">
        <v>45730.2143287037</v>
      </c>
      <c r="H106" s="583" t="s">
        <v>25860</v>
      </c>
      <c r="K106" s="494"/>
      <c r="L106" s="494"/>
      <c r="M106" s="494"/>
      <c r="N106" s="494"/>
      <c r="O106" s="494"/>
      <c r="P106" s="494"/>
      <c r="Q106" s="494"/>
      <c r="R106" s="494"/>
      <c r="S106" s="494"/>
      <c r="T106" s="583" t="s">
        <v>25934</v>
      </c>
      <c r="V106" s="583" t="s">
        <v>83</v>
      </c>
      <c r="W106" s="584" t="s">
        <v>26193</v>
      </c>
      <c r="X106" s="494"/>
      <c r="Y106" s="494"/>
      <c r="Z106" s="494"/>
      <c r="AA106" s="494"/>
      <c r="AB106" s="494"/>
      <c r="AC106" s="494"/>
      <c r="AD106" s="494"/>
      <c r="AE106" s="494"/>
      <c r="AF106" s="494"/>
      <c r="AG106" s="494"/>
      <c r="AH106" s="494"/>
      <c r="AI106" s="494"/>
      <c r="AJ106" s="494"/>
      <c r="AK106" s="494"/>
      <c r="AL106" s="494"/>
      <c r="AM106" s="494"/>
      <c r="AN106" s="494"/>
      <c r="AO106" s="494"/>
      <c r="AP106" s="494"/>
      <c r="AQ106" s="492">
        <v>36.0</v>
      </c>
      <c r="AR106" s="586">
        <v>45729.0</v>
      </c>
      <c r="AS106" s="492">
        <v>798000.0</v>
      </c>
      <c r="AT106" s="494"/>
      <c r="AU106" s="494"/>
      <c r="AV106" s="494"/>
      <c r="AW106" s="494"/>
      <c r="AX106" s="494"/>
      <c r="AY106" s="494"/>
      <c r="AZ106" s="494"/>
      <c r="BA106" s="494"/>
      <c r="BB106" s="494"/>
      <c r="BC106" s="494"/>
      <c r="BD106" s="494"/>
      <c r="BE106" s="494"/>
      <c r="BF106" s="494"/>
      <c r="BG106" s="494"/>
      <c r="BH106" s="583" t="s">
        <v>25863</v>
      </c>
      <c r="BI106" s="494"/>
      <c r="BJ106" s="494"/>
      <c r="BK106" s="494"/>
      <c r="BL106" s="494"/>
      <c r="BM106" s="494"/>
      <c r="BN106" s="494"/>
      <c r="BO106" s="494"/>
      <c r="BP106" s="494"/>
      <c r="BQ106" s="494"/>
      <c r="BR106" s="494"/>
      <c r="BS106" s="494"/>
      <c r="BT106" s="583" t="s">
        <v>25868</v>
      </c>
      <c r="BX106" s="494"/>
      <c r="BY106" s="588">
        <v>30324.0</v>
      </c>
      <c r="BZ106" s="588">
        <v>28500.0</v>
      </c>
      <c r="CA106" s="494"/>
      <c r="CB106" s="494"/>
      <c r="CC106" s="587">
        <v>45804.0</v>
      </c>
      <c r="CD106" s="583" t="s">
        <v>25898</v>
      </c>
      <c r="CE106" s="588">
        <v>1027824.0</v>
      </c>
      <c r="CF106" s="588">
        <v>229824.0</v>
      </c>
      <c r="CG106" s="494"/>
      <c r="CH106" s="494"/>
      <c r="CI106" s="494"/>
      <c r="CJ106" s="494"/>
      <c r="CK106" s="494"/>
      <c r="CL106" s="494"/>
      <c r="CM106" s="494"/>
      <c r="CN106" s="494"/>
      <c r="CO106" s="494"/>
      <c r="CP106" s="494"/>
      <c r="CQ106" s="494"/>
      <c r="CR106" s="583" t="s">
        <v>26194</v>
      </c>
      <c r="CU106" s="494"/>
      <c r="CV106" s="494"/>
      <c r="CW106" s="494"/>
      <c r="CX106" s="494"/>
      <c r="CY106" s="494"/>
      <c r="CZ106" s="494"/>
      <c r="DA106" s="494"/>
      <c r="DB106" s="494"/>
      <c r="DC106" s="494"/>
      <c r="DD106" s="583" t="s">
        <v>26195</v>
      </c>
      <c r="DE106" s="494"/>
      <c r="DF106" s="494"/>
      <c r="DG106" s="494"/>
      <c r="DH106" s="494"/>
      <c r="DI106" s="494"/>
      <c r="DJ106" s="494"/>
      <c r="DK106" s="494"/>
      <c r="DL106" s="494"/>
      <c r="DM106" s="494"/>
      <c r="DN106" s="583" t="s">
        <v>26195</v>
      </c>
      <c r="DO106" s="494"/>
      <c r="DP106" s="494"/>
      <c r="DQ106" s="494"/>
      <c r="DR106" s="583" t="s">
        <v>83</v>
      </c>
      <c r="DS106" s="494"/>
      <c r="DT106" s="494"/>
      <c r="DU106" s="494"/>
      <c r="DV106" s="583" t="s">
        <v>26198</v>
      </c>
      <c r="DY106" s="494"/>
      <c r="DZ106" s="494"/>
      <c r="EA106" s="494"/>
      <c r="EB106" s="494"/>
      <c r="EC106" s="494"/>
      <c r="ED106" s="494"/>
      <c r="EE106" s="494"/>
      <c r="EF106" s="494"/>
      <c r="EG106" s="494"/>
      <c r="EH106" s="494"/>
      <c r="EI106" s="494"/>
      <c r="EJ106" s="494"/>
      <c r="EK106" s="494"/>
      <c r="EL106" s="494"/>
      <c r="EM106" s="494"/>
      <c r="EN106" s="494"/>
      <c r="EO106" s="494"/>
      <c r="EP106" s="494"/>
      <c r="EQ106" s="494"/>
      <c r="ER106" s="494"/>
      <c r="ES106" s="494"/>
      <c r="ET106" s="494"/>
      <c r="EU106" s="494"/>
      <c r="EV106" s="494"/>
      <c r="EW106" s="494"/>
      <c r="EX106" s="494"/>
      <c r="EY106" s="494"/>
      <c r="EZ106" s="494"/>
      <c r="FA106" s="494"/>
      <c r="FB106" s="494"/>
      <c r="FC106" s="494"/>
      <c r="FD106" s="494"/>
      <c r="FE106" s="583" t="s">
        <v>26196</v>
      </c>
      <c r="FG106" s="494"/>
      <c r="FH106" s="494"/>
      <c r="FI106" s="494"/>
      <c r="FJ106" s="494"/>
      <c r="FK106" s="494"/>
      <c r="FL106" s="494"/>
      <c r="FM106" s="494"/>
      <c r="FN106" s="494"/>
      <c r="FO106" s="494"/>
      <c r="FP106" s="494"/>
      <c r="FQ106" s="494"/>
      <c r="FR106" s="494"/>
      <c r="FS106" s="494"/>
      <c r="FT106" s="494"/>
      <c r="FU106" s="494"/>
      <c r="FV106" s="494"/>
      <c r="FW106" s="494"/>
      <c r="FX106" s="494"/>
      <c r="FY106" s="494"/>
      <c r="FZ106" s="494"/>
      <c r="GA106" s="494"/>
      <c r="GB106" s="494"/>
      <c r="GC106" s="494"/>
      <c r="GD106" s="494"/>
      <c r="GE106" s="494"/>
      <c r="GF106" s="494"/>
      <c r="GG106" s="494"/>
      <c r="GH106" s="494"/>
      <c r="GI106" s="494"/>
      <c r="GJ106" s="494"/>
      <c r="GK106" s="494"/>
      <c r="GL106" s="494"/>
      <c r="GM106" s="494"/>
      <c r="GN106" s="494"/>
      <c r="GO106" s="494"/>
      <c r="GP106" s="494"/>
      <c r="GQ106" s="494"/>
      <c r="GR106" s="494"/>
      <c r="GS106" s="494"/>
      <c r="GT106" s="494"/>
      <c r="GU106" s="494"/>
      <c r="GV106" s="494"/>
      <c r="GW106" s="494"/>
      <c r="GX106" s="494"/>
      <c r="GY106" s="494"/>
      <c r="GZ106" s="494"/>
      <c r="HA106" s="494"/>
    </row>
    <row r="107">
      <c r="A107" s="492">
        <v>6418250.0</v>
      </c>
      <c r="B107" s="583" t="s">
        <v>26199</v>
      </c>
      <c r="C107" s="583" t="s">
        <v>399</v>
      </c>
      <c r="D107" s="585">
        <v>45729.695393518516</v>
      </c>
      <c r="E107" s="585">
        <v>45729.699467592596</v>
      </c>
      <c r="F107" s="585">
        <v>45730.21454861111</v>
      </c>
      <c r="H107" s="583" t="s">
        <v>25860</v>
      </c>
      <c r="K107" s="494"/>
      <c r="L107" s="494"/>
      <c r="M107" s="494"/>
      <c r="N107" s="494"/>
      <c r="O107" s="494"/>
      <c r="P107" s="494"/>
      <c r="Q107" s="494"/>
      <c r="R107" s="494"/>
      <c r="S107" s="494"/>
      <c r="T107" s="583" t="s">
        <v>25934</v>
      </c>
      <c r="V107" s="583" t="s">
        <v>83</v>
      </c>
      <c r="W107" s="584" t="s">
        <v>26193</v>
      </c>
      <c r="X107" s="494"/>
      <c r="Y107" s="494"/>
      <c r="Z107" s="494"/>
      <c r="AA107" s="494"/>
      <c r="AB107" s="494"/>
      <c r="AC107" s="494"/>
      <c r="AD107" s="494"/>
      <c r="AE107" s="494"/>
      <c r="AF107" s="494"/>
      <c r="AG107" s="494"/>
      <c r="AH107" s="494"/>
      <c r="AI107" s="494"/>
      <c r="AJ107" s="494"/>
      <c r="AK107" s="494"/>
      <c r="AL107" s="494"/>
      <c r="AM107" s="494"/>
      <c r="AN107" s="494"/>
      <c r="AO107" s="494"/>
      <c r="AP107" s="494"/>
      <c r="AQ107" s="492">
        <v>36.0</v>
      </c>
      <c r="AR107" s="586">
        <v>45729.0</v>
      </c>
      <c r="AS107" s="492">
        <v>798000.0</v>
      </c>
      <c r="AT107" s="494"/>
      <c r="AU107" s="494"/>
      <c r="AV107" s="494"/>
      <c r="AW107" s="494"/>
      <c r="AX107" s="494"/>
      <c r="AY107" s="494"/>
      <c r="AZ107" s="494"/>
      <c r="BA107" s="494"/>
      <c r="BB107" s="494"/>
      <c r="BC107" s="494"/>
      <c r="BD107" s="494"/>
      <c r="BE107" s="494"/>
      <c r="BF107" s="494"/>
      <c r="BG107" s="494"/>
      <c r="BH107" s="583" t="s">
        <v>25863</v>
      </c>
      <c r="BI107" s="494"/>
      <c r="BJ107" s="494"/>
      <c r="BK107" s="494"/>
      <c r="BL107" s="494"/>
      <c r="BM107" s="494"/>
      <c r="BN107" s="494"/>
      <c r="BO107" s="494"/>
      <c r="BP107" s="494"/>
      <c r="BQ107" s="494"/>
      <c r="BR107" s="494"/>
      <c r="BS107" s="494"/>
      <c r="BT107" s="583" t="s">
        <v>25868</v>
      </c>
      <c r="BX107" s="494"/>
      <c r="BY107" s="588">
        <v>30324.0</v>
      </c>
      <c r="BZ107" s="588">
        <v>28500.0</v>
      </c>
      <c r="CA107" s="494"/>
      <c r="CB107" s="494"/>
      <c r="CC107" s="587">
        <v>45804.0</v>
      </c>
      <c r="CD107" s="583" t="s">
        <v>25898</v>
      </c>
      <c r="CE107" s="588">
        <v>1027824.0</v>
      </c>
      <c r="CF107" s="588">
        <v>229824.0</v>
      </c>
      <c r="CG107" s="494"/>
      <c r="CH107" s="494"/>
      <c r="CI107" s="494"/>
      <c r="CJ107" s="494"/>
      <c r="CK107" s="494"/>
      <c r="CL107" s="494"/>
      <c r="CM107" s="494"/>
      <c r="CN107" s="494"/>
      <c r="CO107" s="494"/>
      <c r="CP107" s="494"/>
      <c r="CQ107" s="494"/>
      <c r="CR107" s="583" t="s">
        <v>26194</v>
      </c>
      <c r="CU107" s="494"/>
      <c r="CV107" s="494"/>
      <c r="CW107" s="494"/>
      <c r="CX107" s="494"/>
      <c r="CY107" s="494"/>
      <c r="CZ107" s="494"/>
      <c r="DA107" s="494"/>
      <c r="DB107" s="494"/>
      <c r="DC107" s="494"/>
      <c r="DD107" s="583" t="s">
        <v>26195</v>
      </c>
      <c r="DE107" s="494"/>
      <c r="DF107" s="494"/>
      <c r="DG107" s="494"/>
      <c r="DH107" s="494"/>
      <c r="DI107" s="494"/>
      <c r="DJ107" s="494"/>
      <c r="DK107" s="494"/>
      <c r="DL107" s="494"/>
      <c r="DM107" s="583" t="s">
        <v>26200</v>
      </c>
      <c r="DN107" s="583" t="s">
        <v>26195</v>
      </c>
      <c r="DO107" s="494"/>
      <c r="DP107" s="494"/>
      <c r="DQ107" s="494"/>
      <c r="DR107" s="583" t="s">
        <v>83</v>
      </c>
      <c r="DS107" s="494"/>
      <c r="DT107" s="494"/>
      <c r="DU107" s="494"/>
      <c r="DV107" s="583" t="s">
        <v>26198</v>
      </c>
      <c r="DY107" s="494"/>
      <c r="DZ107" s="494"/>
      <c r="EA107" s="494"/>
      <c r="EB107" s="494"/>
      <c r="EC107" s="494"/>
      <c r="ED107" s="494"/>
      <c r="EE107" s="494"/>
      <c r="EF107" s="494"/>
      <c r="EG107" s="494"/>
      <c r="EH107" s="494"/>
      <c r="EI107" s="494"/>
      <c r="EJ107" s="494"/>
      <c r="EK107" s="494"/>
      <c r="EL107" s="494"/>
      <c r="EM107" s="494"/>
      <c r="EN107" s="494"/>
      <c r="EO107" s="494"/>
      <c r="EP107" s="494"/>
      <c r="EQ107" s="494"/>
      <c r="ER107" s="494"/>
      <c r="ES107" s="494"/>
      <c r="ET107" s="494"/>
      <c r="EU107" s="494"/>
      <c r="EV107" s="494"/>
      <c r="EW107" s="494"/>
      <c r="EX107" s="494"/>
      <c r="EY107" s="494"/>
      <c r="EZ107" s="494"/>
      <c r="FA107" s="494"/>
      <c r="FB107" s="494"/>
      <c r="FC107" s="494"/>
      <c r="FD107" s="494"/>
      <c r="FE107" s="583" t="s">
        <v>26196</v>
      </c>
      <c r="FG107" s="494"/>
      <c r="FH107" s="494"/>
      <c r="FI107" s="494"/>
      <c r="FJ107" s="494"/>
      <c r="FK107" s="494"/>
      <c r="FL107" s="494"/>
      <c r="FM107" s="494"/>
      <c r="FN107" s="494"/>
      <c r="FO107" s="494"/>
      <c r="FP107" s="494"/>
      <c r="FQ107" s="494"/>
      <c r="FR107" s="494"/>
      <c r="FS107" s="494"/>
      <c r="FT107" s="494"/>
      <c r="FU107" s="494"/>
      <c r="FV107" s="494"/>
      <c r="FW107" s="494"/>
      <c r="FX107" s="494"/>
      <c r="FY107" s="494"/>
      <c r="FZ107" s="494"/>
      <c r="GA107" s="494"/>
      <c r="GB107" s="494"/>
      <c r="GC107" s="494"/>
      <c r="GD107" s="494"/>
      <c r="GE107" s="494"/>
      <c r="GF107" s="494"/>
      <c r="GG107" s="494"/>
      <c r="GH107" s="494"/>
      <c r="GI107" s="494"/>
      <c r="GJ107" s="494"/>
      <c r="GK107" s="494"/>
      <c r="GL107" s="494"/>
      <c r="GM107" s="494"/>
      <c r="GN107" s="494"/>
      <c r="GO107" s="494"/>
      <c r="GP107" s="494"/>
      <c r="GQ107" s="494"/>
      <c r="GR107" s="494"/>
      <c r="GS107" s="494"/>
      <c r="GT107" s="494"/>
      <c r="GU107" s="494"/>
      <c r="GV107" s="494"/>
      <c r="GW107" s="494"/>
      <c r="GX107" s="494"/>
      <c r="GY107" s="494"/>
      <c r="GZ107" s="494"/>
      <c r="HA107" s="494"/>
    </row>
    <row r="108">
      <c r="A108" s="492">
        <v>6429062.0</v>
      </c>
      <c r="B108" s="583" t="s">
        <v>26201</v>
      </c>
      <c r="C108" s="583" t="s">
        <v>399</v>
      </c>
      <c r="D108" s="585">
        <v>45730.65195601852</v>
      </c>
      <c r="E108" s="585">
        <v>45730.6697337963</v>
      </c>
      <c r="F108" s="585">
        <v>45730.66991898148</v>
      </c>
      <c r="H108" s="583" t="s">
        <v>25860</v>
      </c>
      <c r="K108" s="494"/>
      <c r="L108" s="494"/>
      <c r="M108" s="494"/>
      <c r="N108" s="494"/>
      <c r="O108" s="494"/>
      <c r="P108" s="494"/>
      <c r="Q108" s="494"/>
      <c r="R108" s="494"/>
      <c r="S108" s="494"/>
      <c r="T108" s="583" t="s">
        <v>1514</v>
      </c>
      <c r="V108" s="583" t="s">
        <v>26202</v>
      </c>
      <c r="W108" s="584" t="s">
        <v>26203</v>
      </c>
      <c r="X108" s="494"/>
      <c r="Y108" s="494"/>
      <c r="Z108" s="494"/>
      <c r="AA108" s="494"/>
      <c r="AB108" s="494"/>
      <c r="AC108" s="494"/>
      <c r="AD108" s="494"/>
      <c r="AE108" s="494"/>
      <c r="AF108" s="494"/>
      <c r="AG108" s="494"/>
      <c r="AH108" s="494"/>
      <c r="AI108" s="494"/>
      <c r="AJ108" s="494"/>
      <c r="AK108" s="494"/>
      <c r="AL108" s="494"/>
      <c r="AM108" s="494"/>
      <c r="AN108" s="494"/>
      <c r="AO108" s="494"/>
      <c r="AP108" s="494"/>
      <c r="AQ108" s="492">
        <v>36.0</v>
      </c>
      <c r="AR108" s="586">
        <v>45730.0</v>
      </c>
      <c r="AS108" s="492">
        <v>798000.0</v>
      </c>
      <c r="AT108" s="494"/>
      <c r="AU108" s="494"/>
      <c r="AV108" s="494"/>
      <c r="AW108" s="494"/>
      <c r="AX108" s="494"/>
      <c r="AY108" s="494"/>
      <c r="AZ108" s="494"/>
      <c r="BA108" s="494"/>
      <c r="BB108" s="494"/>
      <c r="BC108" s="494"/>
      <c r="BD108" s="494"/>
      <c r="BE108" s="494"/>
      <c r="BF108" s="494"/>
      <c r="BG108" s="494"/>
      <c r="BH108" s="583" t="s">
        <v>25863</v>
      </c>
      <c r="BI108" s="494"/>
      <c r="BJ108" s="494"/>
      <c r="BK108" s="494"/>
      <c r="BL108" s="494"/>
      <c r="BM108" s="494"/>
      <c r="BN108" s="494"/>
      <c r="BO108" s="494"/>
      <c r="BP108" s="494"/>
      <c r="BQ108" s="494"/>
      <c r="BR108" s="494"/>
      <c r="BS108" s="494"/>
      <c r="BT108" s="583" t="s">
        <v>25868</v>
      </c>
      <c r="BX108" s="494"/>
      <c r="BY108" s="492">
        <v>30324.0</v>
      </c>
      <c r="BZ108" s="492">
        <v>28500.0</v>
      </c>
      <c r="CA108" s="494"/>
      <c r="CB108" s="494"/>
      <c r="CC108" s="587">
        <v>45804.0</v>
      </c>
      <c r="CD108" s="492">
        <v>27.0</v>
      </c>
      <c r="CE108" s="492">
        <v>1027824.0</v>
      </c>
      <c r="CF108" s="492">
        <v>229824.0</v>
      </c>
      <c r="CG108" s="494"/>
      <c r="CH108" s="494"/>
      <c r="CI108" s="494"/>
      <c r="CJ108" s="494"/>
      <c r="CK108" s="494"/>
      <c r="CL108" s="494"/>
      <c r="CM108" s="494"/>
      <c r="CN108" s="494"/>
      <c r="CO108" s="494"/>
      <c r="CP108" s="494"/>
      <c r="CQ108" s="494"/>
      <c r="CR108" s="583" t="s">
        <v>26204</v>
      </c>
      <c r="CU108" s="494"/>
      <c r="CV108" s="494"/>
      <c r="CW108" s="494"/>
      <c r="CX108" s="494"/>
      <c r="CY108" s="494"/>
      <c r="CZ108" s="494"/>
      <c r="DA108" s="494"/>
      <c r="DB108" s="494"/>
      <c r="DC108" s="494"/>
      <c r="DD108" s="583" t="s">
        <v>26205</v>
      </c>
      <c r="DF108" s="494"/>
      <c r="DG108" s="494"/>
      <c r="DH108" s="494"/>
      <c r="DI108" s="494"/>
      <c r="DJ108" s="494"/>
      <c r="DK108" s="494"/>
      <c r="DL108" s="494"/>
      <c r="DM108" s="494"/>
      <c r="DN108" s="583" t="s">
        <v>26205</v>
      </c>
      <c r="DP108" s="494"/>
      <c r="DQ108" s="494"/>
      <c r="DR108" s="583" t="s">
        <v>26202</v>
      </c>
      <c r="DS108" s="494"/>
      <c r="DT108" s="494"/>
      <c r="DU108" s="494"/>
      <c r="DV108" s="583" t="s">
        <v>26206</v>
      </c>
      <c r="EA108" s="494"/>
      <c r="EB108" s="494"/>
      <c r="EC108" s="494"/>
      <c r="ED108" s="494"/>
      <c r="EE108" s="494"/>
      <c r="EF108" s="494"/>
      <c r="EG108" s="494"/>
      <c r="EH108" s="494"/>
      <c r="EI108" s="494"/>
      <c r="EJ108" s="494"/>
      <c r="EK108" s="494"/>
      <c r="EL108" s="494"/>
      <c r="EM108" s="494"/>
      <c r="EN108" s="494"/>
      <c r="EO108" s="494"/>
      <c r="EP108" s="494"/>
      <c r="EQ108" s="494"/>
      <c r="ER108" s="494"/>
      <c r="ES108" s="494"/>
      <c r="ET108" s="494"/>
      <c r="EU108" s="494"/>
      <c r="EV108" s="494"/>
      <c r="EW108" s="494"/>
      <c r="EX108" s="494"/>
      <c r="EY108" s="494"/>
      <c r="EZ108" s="494"/>
      <c r="FA108" s="494"/>
      <c r="FB108" s="494"/>
      <c r="FC108" s="494"/>
      <c r="FD108" s="494"/>
      <c r="FE108" s="583" t="s">
        <v>26207</v>
      </c>
      <c r="FG108" s="494"/>
      <c r="FH108" s="494"/>
      <c r="FI108" s="494"/>
      <c r="FJ108" s="494"/>
      <c r="FK108" s="494"/>
      <c r="FL108" s="494"/>
      <c r="FM108" s="494"/>
      <c r="FN108" s="494"/>
      <c r="FO108" s="494"/>
      <c r="FP108" s="494"/>
      <c r="FQ108" s="494"/>
      <c r="FR108" s="494"/>
      <c r="FS108" s="494"/>
      <c r="FT108" s="494"/>
      <c r="FU108" s="494"/>
      <c r="FV108" s="494"/>
      <c r="FW108" s="494"/>
      <c r="FX108" s="494"/>
      <c r="FY108" s="494"/>
      <c r="FZ108" s="494"/>
      <c r="GA108" s="494"/>
      <c r="GB108" s="494"/>
      <c r="GC108" s="494"/>
      <c r="GD108" s="494"/>
      <c r="GE108" s="494"/>
      <c r="GF108" s="494"/>
      <c r="GG108" s="494"/>
      <c r="GH108" s="494"/>
      <c r="GI108" s="494"/>
      <c r="GJ108" s="494"/>
      <c r="GK108" s="494"/>
      <c r="GL108" s="494"/>
      <c r="GM108" s="494"/>
      <c r="GN108" s="494"/>
      <c r="GO108" s="494"/>
      <c r="GP108" s="494"/>
      <c r="GQ108" s="494"/>
      <c r="GR108" s="494"/>
      <c r="GS108" s="494"/>
      <c r="GT108" s="494"/>
      <c r="GU108" s="494"/>
      <c r="GV108" s="494"/>
      <c r="GW108" s="494"/>
      <c r="GX108" s="494"/>
      <c r="GY108" s="494"/>
      <c r="GZ108" s="494"/>
      <c r="HA108" s="494"/>
    </row>
    <row r="109">
      <c r="A109" s="492">
        <v>6429064.0</v>
      </c>
      <c r="B109" s="583" t="s">
        <v>26208</v>
      </c>
      <c r="C109" s="583" t="s">
        <v>399</v>
      </c>
      <c r="D109" s="585">
        <v>45730.66002314815</v>
      </c>
      <c r="E109" s="585">
        <v>45730.66836805556</v>
      </c>
      <c r="F109" s="585">
        <v>45730.66967592593</v>
      </c>
      <c r="H109" s="583" t="s">
        <v>25860</v>
      </c>
      <c r="K109" s="494"/>
      <c r="L109" s="494"/>
      <c r="M109" s="494"/>
      <c r="N109" s="494"/>
      <c r="O109" s="494"/>
      <c r="P109" s="494"/>
      <c r="Q109" s="494"/>
      <c r="R109" s="494"/>
      <c r="S109" s="494"/>
      <c r="T109" s="583" t="s">
        <v>1514</v>
      </c>
      <c r="V109" s="583" t="s">
        <v>26202</v>
      </c>
      <c r="W109" s="584" t="s">
        <v>26203</v>
      </c>
      <c r="X109" s="494"/>
      <c r="Y109" s="494"/>
      <c r="Z109" s="494"/>
      <c r="AA109" s="494"/>
      <c r="AB109" s="494"/>
      <c r="AC109" s="494"/>
      <c r="AD109" s="494"/>
      <c r="AE109" s="494"/>
      <c r="AF109" s="494"/>
      <c r="AG109" s="494"/>
      <c r="AH109" s="494"/>
      <c r="AI109" s="494"/>
      <c r="AJ109" s="494"/>
      <c r="AK109" s="494"/>
      <c r="AL109" s="494"/>
      <c r="AM109" s="494"/>
      <c r="AN109" s="494"/>
      <c r="AO109" s="494"/>
      <c r="AP109" s="494"/>
      <c r="AQ109" s="492">
        <v>36.0</v>
      </c>
      <c r="AR109" s="586">
        <v>45730.0</v>
      </c>
      <c r="AS109" s="492">
        <v>798000.0</v>
      </c>
      <c r="AT109" s="494"/>
      <c r="AU109" s="494"/>
      <c r="AV109" s="494"/>
      <c r="AW109" s="494"/>
      <c r="AX109" s="494"/>
      <c r="AY109" s="494"/>
      <c r="AZ109" s="494"/>
      <c r="BA109" s="494"/>
      <c r="BB109" s="494"/>
      <c r="BC109" s="494"/>
      <c r="BD109" s="494"/>
      <c r="BE109" s="494"/>
      <c r="BF109" s="494"/>
      <c r="BG109" s="494"/>
      <c r="BH109" s="583" t="s">
        <v>25863</v>
      </c>
      <c r="BI109" s="494"/>
      <c r="BJ109" s="494"/>
      <c r="BK109" s="494"/>
      <c r="BL109" s="494"/>
      <c r="BM109" s="494"/>
      <c r="BN109" s="494"/>
      <c r="BO109" s="494"/>
      <c r="BP109" s="494"/>
      <c r="BQ109" s="494"/>
      <c r="BR109" s="494"/>
      <c r="BS109" s="494"/>
      <c r="BT109" s="583" t="s">
        <v>25868</v>
      </c>
      <c r="BX109" s="494"/>
      <c r="BY109" s="492">
        <v>30324.0</v>
      </c>
      <c r="BZ109" s="492">
        <v>28500.0</v>
      </c>
      <c r="CA109" s="494"/>
      <c r="CB109" s="494"/>
      <c r="CC109" s="587">
        <v>45804.0</v>
      </c>
      <c r="CD109" s="492">
        <v>27.0</v>
      </c>
      <c r="CE109" s="492">
        <v>1027824.0</v>
      </c>
      <c r="CF109" s="492">
        <v>229824.0</v>
      </c>
      <c r="CG109" s="494"/>
      <c r="CH109" s="494"/>
      <c r="CI109" s="494"/>
      <c r="CJ109" s="494"/>
      <c r="CK109" s="494"/>
      <c r="CL109" s="494"/>
      <c r="CM109" s="494"/>
      <c r="CN109" s="494"/>
      <c r="CO109" s="494"/>
      <c r="CP109" s="494"/>
      <c r="CQ109" s="494"/>
      <c r="CR109" s="583" t="s">
        <v>26204</v>
      </c>
      <c r="CU109" s="494"/>
      <c r="CV109" s="494"/>
      <c r="CW109" s="494"/>
      <c r="CX109" s="494"/>
      <c r="CY109" s="494"/>
      <c r="CZ109" s="494"/>
      <c r="DA109" s="494"/>
      <c r="DB109" s="494"/>
      <c r="DC109" s="494"/>
      <c r="DD109" s="583" t="s">
        <v>26205</v>
      </c>
      <c r="DF109" s="494"/>
      <c r="DG109" s="494"/>
      <c r="DH109" s="494"/>
      <c r="DI109" s="494"/>
      <c r="DJ109" s="494"/>
      <c r="DK109" s="494"/>
      <c r="DL109" s="494"/>
      <c r="DM109" s="492">
        <v>7391734.0</v>
      </c>
      <c r="DN109" s="583" t="s">
        <v>26205</v>
      </c>
      <c r="DP109" s="494"/>
      <c r="DQ109" s="494"/>
      <c r="DR109" s="583" t="s">
        <v>26202</v>
      </c>
      <c r="DS109" s="494"/>
      <c r="DT109" s="494"/>
      <c r="DU109" s="494"/>
      <c r="DV109" s="583" t="s">
        <v>26209</v>
      </c>
      <c r="EB109" s="494"/>
      <c r="EC109" s="494"/>
      <c r="ED109" s="494"/>
      <c r="EE109" s="494"/>
      <c r="EF109" s="494"/>
      <c r="EG109" s="494"/>
      <c r="EH109" s="494"/>
      <c r="EI109" s="494"/>
      <c r="EJ109" s="494"/>
      <c r="EK109" s="494"/>
      <c r="EL109" s="494"/>
      <c r="EM109" s="494"/>
      <c r="EN109" s="494"/>
      <c r="EO109" s="494"/>
      <c r="EP109" s="494"/>
      <c r="EQ109" s="494"/>
      <c r="ER109" s="494"/>
      <c r="ES109" s="494"/>
      <c r="ET109" s="494"/>
      <c r="EU109" s="494"/>
      <c r="EV109" s="494"/>
      <c r="EW109" s="494"/>
      <c r="EX109" s="494"/>
      <c r="EY109" s="494"/>
      <c r="EZ109" s="494"/>
      <c r="FA109" s="494"/>
      <c r="FB109" s="494"/>
      <c r="FC109" s="494"/>
      <c r="FD109" s="494"/>
      <c r="FE109" s="583" t="s">
        <v>26205</v>
      </c>
      <c r="FG109" s="494"/>
      <c r="FH109" s="494"/>
      <c r="FI109" s="494"/>
      <c r="FJ109" s="494"/>
      <c r="FK109" s="494"/>
      <c r="FL109" s="494"/>
      <c r="FM109" s="494"/>
      <c r="FN109" s="494"/>
      <c r="FO109" s="494"/>
      <c r="FP109" s="494"/>
      <c r="FQ109" s="494"/>
      <c r="FR109" s="494"/>
      <c r="FS109" s="494"/>
      <c r="FT109" s="494"/>
      <c r="FU109" s="494"/>
      <c r="FV109" s="494"/>
      <c r="FW109" s="494"/>
      <c r="FX109" s="494"/>
      <c r="FY109" s="494"/>
      <c r="FZ109" s="494"/>
      <c r="GA109" s="494"/>
      <c r="GB109" s="494"/>
      <c r="GC109" s="494"/>
      <c r="GD109" s="494"/>
      <c r="GE109" s="494"/>
      <c r="GF109" s="494"/>
      <c r="GG109" s="494"/>
      <c r="GH109" s="494"/>
      <c r="GI109" s="494"/>
      <c r="GJ109" s="494"/>
      <c r="GK109" s="494"/>
      <c r="GL109" s="494"/>
      <c r="GM109" s="494"/>
      <c r="GN109" s="494"/>
      <c r="GO109" s="494"/>
      <c r="GP109" s="494"/>
      <c r="GQ109" s="494"/>
      <c r="GR109" s="494"/>
      <c r="GS109" s="494"/>
      <c r="GT109" s="494"/>
      <c r="GU109" s="494"/>
      <c r="GV109" s="494"/>
      <c r="GW109" s="494"/>
      <c r="GX109" s="494"/>
      <c r="GY109" s="494"/>
      <c r="GZ109" s="494"/>
      <c r="HA109" s="494"/>
    </row>
    <row r="110">
      <c r="A110" s="492">
        <v>6429066.0</v>
      </c>
      <c r="B110" s="583" t="s">
        <v>26210</v>
      </c>
      <c r="C110" s="583" t="s">
        <v>399</v>
      </c>
      <c r="D110" s="585">
        <v>45730.65216435185</v>
      </c>
      <c r="E110" s="585">
        <v>45730.66916666667</v>
      </c>
      <c r="F110" s="585">
        <v>45730.67019675926</v>
      </c>
      <c r="H110" s="583" t="s">
        <v>25860</v>
      </c>
      <c r="K110" s="494"/>
      <c r="L110" s="494"/>
      <c r="M110" s="494"/>
      <c r="N110" s="494"/>
      <c r="O110" s="494"/>
      <c r="P110" s="494"/>
      <c r="Q110" s="494"/>
      <c r="R110" s="494"/>
      <c r="S110" s="494"/>
      <c r="T110" s="494"/>
      <c r="U110" s="494"/>
      <c r="V110" s="583" t="s">
        <v>26202</v>
      </c>
      <c r="W110" s="584" t="s">
        <v>26203</v>
      </c>
      <c r="X110" s="494"/>
      <c r="Y110" s="494"/>
      <c r="Z110" s="494"/>
      <c r="AA110" s="494"/>
      <c r="AB110" s="494"/>
      <c r="AC110" s="494"/>
      <c r="AD110" s="494"/>
      <c r="AE110" s="494"/>
      <c r="AF110" s="494"/>
      <c r="AG110" s="494"/>
      <c r="AH110" s="494"/>
      <c r="AI110" s="494"/>
      <c r="AJ110" s="494"/>
      <c r="AK110" s="494"/>
      <c r="AL110" s="494"/>
      <c r="AM110" s="494"/>
      <c r="AN110" s="494"/>
      <c r="AO110" s="494"/>
      <c r="AP110" s="494"/>
      <c r="AQ110" s="494"/>
      <c r="AR110" s="494"/>
      <c r="AS110" s="494"/>
      <c r="AT110" s="494"/>
      <c r="AU110" s="494"/>
      <c r="AV110" s="494"/>
      <c r="AW110" s="494"/>
      <c r="AX110" s="494"/>
      <c r="AY110" s="494"/>
      <c r="AZ110" s="494"/>
      <c r="BA110" s="494"/>
      <c r="BB110" s="494"/>
      <c r="BC110" s="494"/>
      <c r="BD110" s="494"/>
      <c r="BE110" s="494"/>
      <c r="BF110" s="494"/>
      <c r="BG110" s="494"/>
      <c r="BH110" s="583" t="s">
        <v>25863</v>
      </c>
      <c r="BI110" s="494"/>
      <c r="BJ110" s="494"/>
      <c r="BK110" s="494"/>
      <c r="BL110" s="494"/>
      <c r="BM110" s="494"/>
      <c r="BN110" s="494"/>
      <c r="BO110" s="494"/>
      <c r="BP110" s="494"/>
      <c r="BQ110" s="494"/>
      <c r="BR110" s="494"/>
      <c r="BS110" s="494"/>
      <c r="BT110" s="494"/>
      <c r="BU110" s="494"/>
      <c r="BV110" s="494"/>
      <c r="BW110" s="494"/>
      <c r="BX110" s="494"/>
      <c r="BY110" s="494"/>
      <c r="BZ110" s="494"/>
      <c r="CA110" s="494"/>
      <c r="CB110" s="494"/>
      <c r="CC110" s="494"/>
      <c r="CD110" s="494"/>
      <c r="CE110" s="494"/>
      <c r="CF110" s="494"/>
      <c r="CG110" s="494"/>
      <c r="CH110" s="494"/>
      <c r="CI110" s="494"/>
      <c r="CJ110" s="494"/>
      <c r="CK110" s="494"/>
      <c r="CL110" s="494"/>
      <c r="CM110" s="494"/>
      <c r="CN110" s="494"/>
      <c r="CO110" s="494"/>
      <c r="CP110" s="494"/>
      <c r="CQ110" s="494"/>
      <c r="CR110" s="583" t="s">
        <v>26204</v>
      </c>
      <c r="CU110" s="494"/>
      <c r="CV110" s="494"/>
      <c r="CW110" s="494"/>
      <c r="CX110" s="494"/>
      <c r="CY110" s="494"/>
      <c r="CZ110" s="494"/>
      <c r="DA110" s="494"/>
      <c r="DB110" s="494"/>
      <c r="DC110" s="494"/>
      <c r="DD110" s="494"/>
      <c r="DE110" s="494"/>
      <c r="DF110" s="494"/>
      <c r="DG110" s="494"/>
      <c r="DH110" s="494"/>
      <c r="DI110" s="583" t="s">
        <v>26204</v>
      </c>
      <c r="DL110" s="494"/>
      <c r="DM110" s="494"/>
      <c r="DN110" s="583" t="s">
        <v>26205</v>
      </c>
      <c r="DP110" s="494"/>
      <c r="DQ110" s="494"/>
      <c r="DR110" s="583" t="s">
        <v>26202</v>
      </c>
      <c r="DS110" s="494"/>
      <c r="DT110" s="494"/>
      <c r="DU110" s="494"/>
      <c r="DV110" s="494"/>
      <c r="DW110" s="494"/>
      <c r="DX110" s="494"/>
      <c r="DY110" s="494"/>
      <c r="DZ110" s="494"/>
      <c r="EA110" s="494"/>
      <c r="EB110" s="586">
        <v>45730.0</v>
      </c>
      <c r="EC110" s="494"/>
      <c r="ED110" s="494"/>
      <c r="EE110" s="494"/>
      <c r="EF110" s="494"/>
      <c r="EG110" s="494"/>
      <c r="EH110" s="494"/>
      <c r="EI110" s="494"/>
      <c r="EJ110" s="494"/>
      <c r="EK110" s="494"/>
      <c r="EL110" s="494"/>
      <c r="EM110" s="494"/>
      <c r="EN110" s="494"/>
      <c r="EO110" s="494"/>
      <c r="EP110" s="494"/>
      <c r="EQ110" s="494"/>
      <c r="ER110" s="494"/>
      <c r="ES110" s="494"/>
      <c r="ET110" s="494"/>
      <c r="EU110" s="494"/>
      <c r="EV110" s="494"/>
      <c r="EW110" s="494"/>
      <c r="EX110" s="494"/>
      <c r="EY110" s="494"/>
      <c r="EZ110" s="494"/>
      <c r="FA110" s="494"/>
      <c r="FB110" s="494"/>
      <c r="FC110" s="494"/>
      <c r="FD110" s="494"/>
      <c r="FE110" s="583" t="s">
        <v>26207</v>
      </c>
      <c r="FG110" s="494"/>
      <c r="FH110" s="494"/>
      <c r="FI110" s="494"/>
      <c r="FJ110" s="494"/>
      <c r="FK110" s="494"/>
      <c r="FL110" s="494"/>
      <c r="FM110" s="494"/>
      <c r="FN110" s="494"/>
      <c r="FO110" s="494"/>
      <c r="FP110" s="494"/>
      <c r="FQ110" s="494"/>
      <c r="FR110" s="494"/>
      <c r="FS110" s="494"/>
      <c r="FT110" s="494"/>
      <c r="FU110" s="494"/>
      <c r="FV110" s="494"/>
      <c r="FW110" s="494"/>
      <c r="FX110" s="494"/>
      <c r="FY110" s="494"/>
      <c r="FZ110" s="494"/>
      <c r="GA110" s="494"/>
      <c r="GB110" s="494"/>
      <c r="GC110" s="494"/>
      <c r="GD110" s="494"/>
      <c r="GE110" s="494"/>
      <c r="GF110" s="494"/>
      <c r="GG110" s="494"/>
      <c r="GH110" s="494"/>
      <c r="GI110" s="494"/>
      <c r="GJ110" s="494"/>
      <c r="GK110" s="494"/>
      <c r="GL110" s="494"/>
      <c r="GM110" s="494"/>
      <c r="GN110" s="494"/>
      <c r="GO110" s="494"/>
      <c r="GP110" s="494"/>
      <c r="GQ110" s="494"/>
      <c r="GR110" s="494"/>
      <c r="GS110" s="494"/>
      <c r="GT110" s="494"/>
      <c r="GU110" s="494"/>
      <c r="GV110" s="494"/>
      <c r="GW110" s="494"/>
      <c r="GX110" s="494"/>
      <c r="GY110" s="494"/>
      <c r="GZ110" s="494"/>
      <c r="HA110" s="494"/>
    </row>
    <row r="111">
      <c r="A111" s="492">
        <v>6438828.0</v>
      </c>
      <c r="B111" s="583" t="s">
        <v>26211</v>
      </c>
      <c r="C111" s="583" t="s">
        <v>399</v>
      </c>
      <c r="D111" s="585">
        <v>45731.595289351855</v>
      </c>
      <c r="E111" s="585">
        <v>45731.60792824074</v>
      </c>
      <c r="F111" s="585">
        <v>45731.608761574076</v>
      </c>
      <c r="H111" s="583" t="s">
        <v>25860</v>
      </c>
      <c r="K111" s="494"/>
      <c r="L111" s="494"/>
      <c r="M111" s="494"/>
      <c r="N111" s="494"/>
      <c r="O111" s="494"/>
      <c r="P111" s="494"/>
      <c r="Q111" s="494"/>
      <c r="R111" s="494"/>
      <c r="S111" s="494"/>
      <c r="T111" s="583" t="s">
        <v>1514</v>
      </c>
      <c r="V111" s="583" t="s">
        <v>26202</v>
      </c>
      <c r="W111" s="584" t="s">
        <v>26212</v>
      </c>
      <c r="X111" s="494"/>
      <c r="Y111" s="494"/>
      <c r="Z111" s="494"/>
      <c r="AA111" s="494"/>
      <c r="AB111" s="494"/>
      <c r="AC111" s="494"/>
      <c r="AD111" s="494"/>
      <c r="AE111" s="494"/>
      <c r="AF111" s="494"/>
      <c r="AG111" s="494"/>
      <c r="AH111" s="494"/>
      <c r="AI111" s="494"/>
      <c r="AJ111" s="494"/>
      <c r="AK111" s="494"/>
      <c r="AL111" s="494"/>
      <c r="AM111" s="494"/>
      <c r="AN111" s="494"/>
      <c r="AO111" s="494"/>
      <c r="AP111" s="494"/>
      <c r="AQ111" s="492">
        <v>36.0</v>
      </c>
      <c r="AR111" s="586">
        <v>45731.0</v>
      </c>
      <c r="AS111" s="492">
        <v>798000.0</v>
      </c>
      <c r="AT111" s="494"/>
      <c r="AU111" s="494"/>
      <c r="AV111" s="494"/>
      <c r="AW111" s="494"/>
      <c r="AX111" s="494"/>
      <c r="AY111" s="494"/>
      <c r="AZ111" s="494"/>
      <c r="BA111" s="494"/>
      <c r="BB111" s="494"/>
      <c r="BC111" s="494"/>
      <c r="BD111" s="494"/>
      <c r="BE111" s="494"/>
      <c r="BF111" s="494"/>
      <c r="BG111" s="494"/>
      <c r="BH111" s="583" t="s">
        <v>25863</v>
      </c>
      <c r="BI111" s="494"/>
      <c r="BJ111" s="494"/>
      <c r="BK111" s="494"/>
      <c r="BL111" s="494"/>
      <c r="BM111" s="494"/>
      <c r="BN111" s="494"/>
      <c r="BO111" s="494"/>
      <c r="BP111" s="494"/>
      <c r="BQ111" s="494"/>
      <c r="BR111" s="494"/>
      <c r="BS111" s="494"/>
      <c r="BT111" s="583" t="s">
        <v>25868</v>
      </c>
      <c r="BX111" s="494"/>
      <c r="BY111" s="492">
        <v>30324.0</v>
      </c>
      <c r="BZ111" s="492">
        <v>28500.0</v>
      </c>
      <c r="CA111" s="494"/>
      <c r="CB111" s="494"/>
      <c r="CC111" s="587">
        <v>45804.0</v>
      </c>
      <c r="CD111" s="492">
        <v>27.0</v>
      </c>
      <c r="CE111" s="492">
        <v>1027824.0</v>
      </c>
      <c r="CF111" s="492">
        <v>229824.0</v>
      </c>
      <c r="CG111" s="494"/>
      <c r="CH111" s="494"/>
      <c r="CI111" s="494"/>
      <c r="CJ111" s="494"/>
      <c r="CK111" s="494"/>
      <c r="CL111" s="494"/>
      <c r="CM111" s="494"/>
      <c r="CN111" s="494"/>
      <c r="CO111" s="494"/>
      <c r="CP111" s="494"/>
      <c r="CQ111" s="494"/>
      <c r="CR111" s="583" t="s">
        <v>26213</v>
      </c>
      <c r="CU111" s="494"/>
      <c r="CV111" s="494"/>
      <c r="CW111" s="494"/>
      <c r="CX111" s="494"/>
      <c r="CY111" s="494"/>
      <c r="CZ111" s="494"/>
      <c r="DA111" s="494"/>
      <c r="DB111" s="494"/>
      <c r="DC111" s="494"/>
      <c r="DD111" s="583" t="s">
        <v>26214</v>
      </c>
      <c r="DE111" s="494"/>
      <c r="DF111" s="494"/>
      <c r="DG111" s="494"/>
      <c r="DH111" s="494"/>
      <c r="DI111" s="494"/>
      <c r="DJ111" s="494"/>
      <c r="DK111" s="494"/>
      <c r="DL111" s="494"/>
      <c r="DM111" s="494"/>
      <c r="DN111" s="583" t="s">
        <v>26214</v>
      </c>
      <c r="DO111" s="494"/>
      <c r="DP111" s="494"/>
      <c r="DQ111" s="494"/>
      <c r="DR111" s="583" t="s">
        <v>26202</v>
      </c>
      <c r="DS111" s="494"/>
      <c r="DT111" s="494"/>
      <c r="DU111" s="494"/>
      <c r="DV111" s="583" t="s">
        <v>26215</v>
      </c>
      <c r="EA111" s="494"/>
      <c r="EB111" s="494"/>
      <c r="EC111" s="494"/>
      <c r="ED111" s="494"/>
      <c r="EE111" s="494"/>
      <c r="EF111" s="494"/>
      <c r="EG111" s="494"/>
      <c r="EH111" s="494"/>
      <c r="EI111" s="494"/>
      <c r="EJ111" s="494"/>
      <c r="EK111" s="494"/>
      <c r="EL111" s="494"/>
      <c r="EM111" s="494"/>
      <c r="EN111" s="494"/>
      <c r="EO111" s="494"/>
      <c r="EP111" s="494"/>
      <c r="EQ111" s="494"/>
      <c r="ER111" s="494"/>
      <c r="ES111" s="494"/>
      <c r="ET111" s="494"/>
      <c r="EU111" s="494"/>
      <c r="EV111" s="494"/>
      <c r="EW111" s="494"/>
      <c r="EX111" s="494"/>
      <c r="EY111" s="494"/>
      <c r="EZ111" s="494"/>
      <c r="FA111" s="494"/>
      <c r="FB111" s="494"/>
      <c r="FC111" s="494"/>
      <c r="FD111" s="494"/>
      <c r="FE111" s="583" t="s">
        <v>26216</v>
      </c>
      <c r="FG111" s="494"/>
      <c r="FH111" s="494"/>
      <c r="FI111" s="494"/>
      <c r="FJ111" s="494"/>
      <c r="FK111" s="494"/>
      <c r="FL111" s="494"/>
      <c r="FM111" s="494"/>
      <c r="FN111" s="494"/>
      <c r="FO111" s="494"/>
      <c r="FP111" s="494"/>
      <c r="FQ111" s="494"/>
      <c r="FR111" s="494"/>
      <c r="FS111" s="494"/>
      <c r="FT111" s="494"/>
      <c r="FU111" s="494"/>
      <c r="FV111" s="494"/>
      <c r="FW111" s="494"/>
      <c r="FX111" s="494"/>
      <c r="FY111" s="494"/>
      <c r="FZ111" s="494"/>
      <c r="GA111" s="494"/>
      <c r="GB111" s="494"/>
      <c r="GC111" s="494"/>
      <c r="GD111" s="494"/>
      <c r="GE111" s="494"/>
      <c r="GF111" s="494"/>
      <c r="GG111" s="494"/>
      <c r="GH111" s="494"/>
      <c r="GI111" s="494"/>
      <c r="GJ111" s="494"/>
      <c r="GK111" s="494"/>
      <c r="GL111" s="494"/>
      <c r="GM111" s="494"/>
      <c r="GN111" s="494"/>
      <c r="GO111" s="494"/>
      <c r="GP111" s="494"/>
      <c r="GQ111" s="494"/>
      <c r="GR111" s="494"/>
      <c r="GS111" s="494"/>
      <c r="GT111" s="494"/>
      <c r="GU111" s="494"/>
      <c r="GV111" s="494"/>
      <c r="GW111" s="494"/>
      <c r="GX111" s="494"/>
      <c r="GY111" s="494"/>
      <c r="GZ111" s="494"/>
      <c r="HA111" s="494"/>
    </row>
    <row r="112">
      <c r="A112" s="492">
        <v>6438829.0</v>
      </c>
      <c r="B112" s="583" t="s">
        <v>26217</v>
      </c>
      <c r="C112" s="583" t="s">
        <v>399</v>
      </c>
      <c r="D112" s="585">
        <v>45731.59537037037</v>
      </c>
      <c r="E112" s="585">
        <v>45731.61179398148</v>
      </c>
      <c r="F112" s="585">
        <v>45731.611967592595</v>
      </c>
      <c r="H112" s="583" t="s">
        <v>25860</v>
      </c>
      <c r="K112" s="494"/>
      <c r="L112" s="494"/>
      <c r="M112" s="494"/>
      <c r="N112" s="494"/>
      <c r="O112" s="494"/>
      <c r="P112" s="494"/>
      <c r="Q112" s="494"/>
      <c r="R112" s="494"/>
      <c r="S112" s="494"/>
      <c r="T112" s="583" t="s">
        <v>1514</v>
      </c>
      <c r="V112" s="583" t="s">
        <v>26202</v>
      </c>
      <c r="W112" s="584" t="s">
        <v>26212</v>
      </c>
      <c r="X112" s="494"/>
      <c r="Y112" s="494"/>
      <c r="Z112" s="494"/>
      <c r="AA112" s="494"/>
      <c r="AB112" s="494"/>
      <c r="AC112" s="494"/>
      <c r="AD112" s="494"/>
      <c r="AE112" s="494"/>
      <c r="AF112" s="494"/>
      <c r="AG112" s="494"/>
      <c r="AH112" s="494"/>
      <c r="AI112" s="494"/>
      <c r="AJ112" s="494"/>
      <c r="AK112" s="494"/>
      <c r="AL112" s="494"/>
      <c r="AM112" s="494"/>
      <c r="AN112" s="494"/>
      <c r="AO112" s="494"/>
      <c r="AP112" s="494"/>
      <c r="AQ112" s="492">
        <v>36.0</v>
      </c>
      <c r="AR112" s="586">
        <v>45731.0</v>
      </c>
      <c r="AS112" s="492">
        <v>798000.0</v>
      </c>
      <c r="AT112" s="494"/>
      <c r="AU112" s="494"/>
      <c r="AV112" s="494"/>
      <c r="AW112" s="494"/>
      <c r="AX112" s="494"/>
      <c r="AY112" s="494"/>
      <c r="AZ112" s="494"/>
      <c r="BA112" s="494"/>
      <c r="BB112" s="494"/>
      <c r="BC112" s="494"/>
      <c r="BD112" s="494"/>
      <c r="BE112" s="494"/>
      <c r="BF112" s="494"/>
      <c r="BG112" s="494"/>
      <c r="BH112" s="583" t="s">
        <v>25863</v>
      </c>
      <c r="BI112" s="494"/>
      <c r="BJ112" s="494"/>
      <c r="BK112" s="494"/>
      <c r="BL112" s="494"/>
      <c r="BM112" s="494"/>
      <c r="BN112" s="494"/>
      <c r="BO112" s="494"/>
      <c r="BP112" s="494"/>
      <c r="BQ112" s="494"/>
      <c r="BR112" s="494"/>
      <c r="BS112" s="494"/>
      <c r="BT112" s="583" t="s">
        <v>25868</v>
      </c>
      <c r="BX112" s="494"/>
      <c r="BY112" s="492">
        <v>30324.0</v>
      </c>
      <c r="BZ112" s="492">
        <v>28500.0</v>
      </c>
      <c r="CA112" s="494"/>
      <c r="CB112" s="494"/>
      <c r="CC112" s="587">
        <v>45804.0</v>
      </c>
      <c r="CD112" s="492">
        <v>27.0</v>
      </c>
      <c r="CE112" s="492">
        <v>1027824.0</v>
      </c>
      <c r="CF112" s="492">
        <v>229824.0</v>
      </c>
      <c r="CG112" s="494"/>
      <c r="CH112" s="494"/>
      <c r="CI112" s="494"/>
      <c r="CJ112" s="494"/>
      <c r="CK112" s="494"/>
      <c r="CL112" s="494"/>
      <c r="CM112" s="494"/>
      <c r="CN112" s="494"/>
      <c r="CO112" s="494"/>
      <c r="CP112" s="494"/>
      <c r="CQ112" s="494"/>
      <c r="CR112" s="583" t="s">
        <v>26213</v>
      </c>
      <c r="CU112" s="494"/>
      <c r="CV112" s="494"/>
      <c r="CW112" s="494"/>
      <c r="CX112" s="494"/>
      <c r="CY112" s="494"/>
      <c r="CZ112" s="494"/>
      <c r="DA112" s="494"/>
      <c r="DB112" s="494"/>
      <c r="DC112" s="494"/>
      <c r="DD112" s="583" t="s">
        <v>26214</v>
      </c>
      <c r="DE112" s="494"/>
      <c r="DF112" s="494"/>
      <c r="DG112" s="494"/>
      <c r="DH112" s="494"/>
      <c r="DI112" s="494"/>
      <c r="DJ112" s="494"/>
      <c r="DK112" s="494"/>
      <c r="DL112" s="494"/>
      <c r="DM112" s="492">
        <v>1450071.0</v>
      </c>
      <c r="DN112" s="583" t="s">
        <v>26214</v>
      </c>
      <c r="DO112" s="494"/>
      <c r="DP112" s="494"/>
      <c r="DQ112" s="494"/>
      <c r="DR112" s="583" t="s">
        <v>26202</v>
      </c>
      <c r="DS112" s="494"/>
      <c r="DT112" s="494"/>
      <c r="DU112" s="494"/>
      <c r="DV112" s="583" t="s">
        <v>26215</v>
      </c>
      <c r="EA112" s="494"/>
      <c r="EB112" s="494"/>
      <c r="EC112" s="494"/>
      <c r="ED112" s="494"/>
      <c r="EE112" s="494"/>
      <c r="EF112" s="494"/>
      <c r="EG112" s="494"/>
      <c r="EH112" s="494"/>
      <c r="EI112" s="494"/>
      <c r="EJ112" s="494"/>
      <c r="EK112" s="494"/>
      <c r="EL112" s="494"/>
      <c r="EM112" s="494"/>
      <c r="EN112" s="494"/>
      <c r="EO112" s="494"/>
      <c r="EP112" s="494"/>
      <c r="EQ112" s="494"/>
      <c r="ER112" s="494"/>
      <c r="ES112" s="494"/>
      <c r="ET112" s="494"/>
      <c r="EU112" s="494"/>
      <c r="EV112" s="494"/>
      <c r="EW112" s="494"/>
      <c r="EX112" s="494"/>
      <c r="EY112" s="494"/>
      <c r="EZ112" s="494"/>
      <c r="FA112" s="494"/>
      <c r="FB112" s="494"/>
      <c r="FC112" s="583" t="s">
        <v>26215</v>
      </c>
      <c r="FE112" s="583" t="s">
        <v>26216</v>
      </c>
      <c r="FG112" s="494"/>
      <c r="FH112" s="494"/>
      <c r="FI112" s="494"/>
      <c r="FJ112" s="494"/>
      <c r="FK112" s="494"/>
      <c r="FL112" s="494"/>
      <c r="FM112" s="494"/>
      <c r="FN112" s="494"/>
      <c r="FO112" s="494"/>
      <c r="FP112" s="494"/>
      <c r="FQ112" s="494"/>
      <c r="FR112" s="494"/>
      <c r="FS112" s="494"/>
      <c r="FT112" s="494"/>
      <c r="FU112" s="494"/>
      <c r="FV112" s="494"/>
      <c r="FW112" s="494"/>
      <c r="FX112" s="494"/>
      <c r="FY112" s="494"/>
      <c r="FZ112" s="494"/>
      <c r="GA112" s="494"/>
      <c r="GB112" s="494"/>
      <c r="GC112" s="494"/>
      <c r="GD112" s="494"/>
      <c r="GE112" s="494"/>
      <c r="GF112" s="494"/>
      <c r="GG112" s="494"/>
      <c r="GH112" s="494"/>
      <c r="GI112" s="494"/>
      <c r="GJ112" s="494"/>
      <c r="GK112" s="494"/>
      <c r="GL112" s="494"/>
      <c r="GM112" s="494"/>
      <c r="GN112" s="494"/>
      <c r="GO112" s="494"/>
      <c r="GP112" s="494"/>
      <c r="GQ112" s="494"/>
      <c r="GR112" s="494"/>
      <c r="GS112" s="494"/>
      <c r="GT112" s="494"/>
      <c r="GU112" s="494"/>
      <c r="GV112" s="494"/>
      <c r="GW112" s="494"/>
      <c r="GX112" s="494"/>
      <c r="GY112" s="494"/>
      <c r="GZ112" s="494"/>
      <c r="HA112" s="494"/>
    </row>
    <row r="113">
      <c r="A113" s="492">
        <v>6438830.0</v>
      </c>
      <c r="B113" s="583" t="s">
        <v>26218</v>
      </c>
      <c r="C113" s="583" t="s">
        <v>399</v>
      </c>
      <c r="D113" s="585">
        <v>45731.59548611111</v>
      </c>
      <c r="E113" s="585">
        <v>45731.60901620371</v>
      </c>
      <c r="F113" s="585">
        <v>45731.6091087963</v>
      </c>
      <c r="H113" s="583" t="s">
        <v>25860</v>
      </c>
      <c r="K113" s="494"/>
      <c r="L113" s="494"/>
      <c r="M113" s="494"/>
      <c r="N113" s="494"/>
      <c r="O113" s="494"/>
      <c r="P113" s="494"/>
      <c r="Q113" s="494"/>
      <c r="R113" s="494"/>
      <c r="S113" s="494"/>
      <c r="T113" s="494"/>
      <c r="U113" s="494"/>
      <c r="V113" s="583" t="s">
        <v>26202</v>
      </c>
      <c r="W113" s="584" t="s">
        <v>26212</v>
      </c>
      <c r="X113" s="494"/>
      <c r="Y113" s="494"/>
      <c r="Z113" s="494"/>
      <c r="AA113" s="494"/>
      <c r="AB113" s="494"/>
      <c r="AC113" s="494"/>
      <c r="AD113" s="494"/>
      <c r="AE113" s="494"/>
      <c r="AF113" s="494"/>
      <c r="AG113" s="494"/>
      <c r="AH113" s="494"/>
      <c r="AI113" s="494"/>
      <c r="AJ113" s="494"/>
      <c r="AK113" s="494"/>
      <c r="AL113" s="494"/>
      <c r="AM113" s="494"/>
      <c r="AN113" s="494"/>
      <c r="AO113" s="494"/>
      <c r="AP113" s="494"/>
      <c r="AQ113" s="494"/>
      <c r="AR113" s="494"/>
      <c r="AS113" s="494"/>
      <c r="AT113" s="494"/>
      <c r="AU113" s="494"/>
      <c r="AV113" s="494"/>
      <c r="AW113" s="494"/>
      <c r="AX113" s="494"/>
      <c r="AY113" s="494"/>
      <c r="AZ113" s="494"/>
      <c r="BA113" s="494"/>
      <c r="BB113" s="494"/>
      <c r="BC113" s="494"/>
      <c r="BD113" s="494"/>
      <c r="BE113" s="494"/>
      <c r="BF113" s="494"/>
      <c r="BG113" s="494"/>
      <c r="BH113" s="583" t="s">
        <v>25863</v>
      </c>
      <c r="BI113" s="494"/>
      <c r="BJ113" s="494"/>
      <c r="BK113" s="494"/>
      <c r="BL113" s="494"/>
      <c r="BM113" s="494"/>
      <c r="BN113" s="494"/>
      <c r="BO113" s="494"/>
      <c r="BP113" s="494"/>
      <c r="BQ113" s="494"/>
      <c r="BR113" s="494"/>
      <c r="BS113" s="494"/>
      <c r="BT113" s="494"/>
      <c r="BU113" s="494"/>
      <c r="BV113" s="494"/>
      <c r="BW113" s="494"/>
      <c r="BX113" s="494"/>
      <c r="BY113" s="494"/>
      <c r="BZ113" s="494"/>
      <c r="CA113" s="494"/>
      <c r="CB113" s="494"/>
      <c r="CC113" s="494"/>
      <c r="CD113" s="494"/>
      <c r="CE113" s="494"/>
      <c r="CF113" s="494"/>
      <c r="CG113" s="494"/>
      <c r="CH113" s="494"/>
      <c r="CI113" s="494"/>
      <c r="CJ113" s="494"/>
      <c r="CK113" s="494"/>
      <c r="CL113" s="494"/>
      <c r="CM113" s="494"/>
      <c r="CN113" s="494"/>
      <c r="CO113" s="494"/>
      <c r="CP113" s="494"/>
      <c r="CQ113" s="494"/>
      <c r="CR113" s="583" t="s">
        <v>26213</v>
      </c>
      <c r="CU113" s="494"/>
      <c r="CV113" s="494"/>
      <c r="CW113" s="494"/>
      <c r="CX113" s="494"/>
      <c r="CY113" s="494"/>
      <c r="CZ113" s="494"/>
      <c r="DA113" s="494"/>
      <c r="DB113" s="494"/>
      <c r="DC113" s="494"/>
      <c r="DD113" s="494"/>
      <c r="DE113" s="494"/>
      <c r="DF113" s="494"/>
      <c r="DG113" s="494"/>
      <c r="DH113" s="494"/>
      <c r="DI113" s="583" t="s">
        <v>26213</v>
      </c>
      <c r="DJ113" s="583" t="s">
        <v>26213</v>
      </c>
      <c r="DM113" s="494"/>
      <c r="DN113" s="583" t="s">
        <v>26214</v>
      </c>
      <c r="DO113" s="494"/>
      <c r="DP113" s="494"/>
      <c r="DQ113" s="494"/>
      <c r="DR113" s="583" t="s">
        <v>26202</v>
      </c>
      <c r="DS113" s="494"/>
      <c r="DT113" s="494"/>
      <c r="DU113" s="494"/>
      <c r="DV113" s="494"/>
      <c r="DW113" s="494"/>
      <c r="DX113" s="494"/>
      <c r="DY113" s="494"/>
      <c r="DZ113" s="494"/>
      <c r="EA113" s="494"/>
      <c r="EB113" s="586">
        <v>45731.0</v>
      </c>
      <c r="EC113" s="494"/>
      <c r="ED113" s="494"/>
      <c r="EE113" s="494"/>
      <c r="EF113" s="494"/>
      <c r="EG113" s="494"/>
      <c r="EH113" s="494"/>
      <c r="EI113" s="494"/>
      <c r="EJ113" s="494"/>
      <c r="EK113" s="494"/>
      <c r="EL113" s="494"/>
      <c r="EM113" s="494"/>
      <c r="EN113" s="494"/>
      <c r="EO113" s="494"/>
      <c r="EP113" s="494"/>
      <c r="EQ113" s="494"/>
      <c r="ER113" s="494"/>
      <c r="ES113" s="494"/>
      <c r="ET113" s="494"/>
      <c r="EU113" s="494"/>
      <c r="EV113" s="494"/>
      <c r="EW113" s="494"/>
      <c r="EX113" s="494"/>
      <c r="EY113" s="494"/>
      <c r="EZ113" s="494"/>
      <c r="FA113" s="494"/>
      <c r="FB113" s="494"/>
      <c r="FC113" s="494"/>
      <c r="FD113" s="494"/>
      <c r="FE113" s="583" t="s">
        <v>26216</v>
      </c>
      <c r="FG113" s="494"/>
      <c r="FH113" s="494"/>
      <c r="FI113" s="494"/>
      <c r="FJ113" s="494"/>
      <c r="FK113" s="494"/>
      <c r="FL113" s="494"/>
      <c r="FM113" s="494"/>
      <c r="FN113" s="494"/>
      <c r="FO113" s="494"/>
      <c r="FP113" s="494"/>
      <c r="FQ113" s="494"/>
      <c r="FR113" s="494"/>
      <c r="FS113" s="494"/>
      <c r="FT113" s="494"/>
      <c r="FU113" s="494"/>
      <c r="FV113" s="494"/>
      <c r="FW113" s="494"/>
      <c r="FX113" s="494"/>
      <c r="FY113" s="494"/>
      <c r="FZ113" s="494"/>
      <c r="GA113" s="494"/>
      <c r="GB113" s="494"/>
      <c r="GC113" s="494"/>
      <c r="GD113" s="494"/>
      <c r="GE113" s="494"/>
      <c r="GF113" s="494"/>
      <c r="GG113" s="494"/>
      <c r="GH113" s="494"/>
      <c r="GI113" s="494"/>
      <c r="GJ113" s="494"/>
      <c r="GK113" s="494"/>
      <c r="GL113" s="494"/>
      <c r="GM113" s="494"/>
      <c r="GN113" s="494"/>
      <c r="GO113" s="494"/>
      <c r="GP113" s="494"/>
      <c r="GQ113" s="494"/>
      <c r="GR113" s="494"/>
      <c r="GS113" s="494"/>
      <c r="GT113" s="494"/>
      <c r="GU113" s="494"/>
      <c r="GV113" s="494"/>
      <c r="GW113" s="494"/>
      <c r="GX113" s="494"/>
      <c r="GY113" s="494"/>
      <c r="GZ113" s="494"/>
      <c r="HA113" s="494"/>
    </row>
    <row r="114">
      <c r="A114" s="492">
        <v>6438862.0</v>
      </c>
      <c r="B114" s="583" t="s">
        <v>26219</v>
      </c>
      <c r="C114" s="583" t="s">
        <v>399</v>
      </c>
      <c r="D114" s="585">
        <v>45731.597280092596</v>
      </c>
      <c r="E114" s="585">
        <v>45731.59953703704</v>
      </c>
      <c r="F114" s="585">
        <v>45731.60270833333</v>
      </c>
      <c r="H114" s="583" t="s">
        <v>25860</v>
      </c>
      <c r="K114" s="494"/>
      <c r="L114" s="494"/>
      <c r="M114" s="494"/>
      <c r="N114" s="494"/>
      <c r="O114" s="494"/>
      <c r="P114" s="494"/>
      <c r="Q114" s="494"/>
      <c r="R114" s="494"/>
      <c r="S114" s="494"/>
      <c r="T114" s="494"/>
      <c r="U114" s="494"/>
      <c r="V114" s="583" t="s">
        <v>97</v>
      </c>
      <c r="W114" s="584" t="s">
        <v>26220</v>
      </c>
      <c r="X114" s="494"/>
      <c r="Y114" s="494"/>
      <c r="Z114" s="494"/>
      <c r="AA114" s="494"/>
      <c r="AB114" s="494"/>
      <c r="AC114" s="494"/>
      <c r="AD114" s="494"/>
      <c r="AE114" s="494"/>
      <c r="AF114" s="494"/>
      <c r="AG114" s="494"/>
      <c r="AH114" s="494"/>
      <c r="AI114" s="494"/>
      <c r="AJ114" s="494"/>
      <c r="AK114" s="494"/>
      <c r="AL114" s="494"/>
      <c r="AM114" s="494"/>
      <c r="AN114" s="494"/>
      <c r="AO114" s="494"/>
      <c r="AP114" s="494"/>
      <c r="AQ114" s="494"/>
      <c r="AR114" s="494"/>
      <c r="AS114" s="494"/>
      <c r="AT114" s="494"/>
      <c r="AU114" s="494"/>
      <c r="AV114" s="494"/>
      <c r="AW114" s="494"/>
      <c r="AX114" s="494"/>
      <c r="AY114" s="494"/>
      <c r="AZ114" s="494"/>
      <c r="BA114" s="494"/>
      <c r="BB114" s="494"/>
      <c r="BC114" s="494"/>
      <c r="BD114" s="494"/>
      <c r="BE114" s="494"/>
      <c r="BF114" s="494"/>
      <c r="BG114" s="494"/>
      <c r="BH114" s="583" t="s">
        <v>25863</v>
      </c>
      <c r="BI114" s="494"/>
      <c r="BJ114" s="494"/>
      <c r="BK114" s="494"/>
      <c r="BL114" s="494"/>
      <c r="BM114" s="494"/>
      <c r="BN114" s="494"/>
      <c r="BO114" s="494"/>
      <c r="BP114" s="494"/>
      <c r="BQ114" s="494"/>
      <c r="BR114" s="494"/>
      <c r="BS114" s="494"/>
      <c r="BT114" s="494"/>
      <c r="BU114" s="494"/>
      <c r="BV114" s="494"/>
      <c r="BW114" s="494"/>
      <c r="BX114" s="494"/>
      <c r="BY114" s="494"/>
      <c r="BZ114" s="494"/>
      <c r="CA114" s="494"/>
      <c r="CB114" s="494"/>
      <c r="CC114" s="494"/>
      <c r="CD114" s="494"/>
      <c r="CE114" s="494"/>
      <c r="CF114" s="494"/>
      <c r="CG114" s="494"/>
      <c r="CH114" s="494"/>
      <c r="CI114" s="494"/>
      <c r="CJ114" s="494"/>
      <c r="CK114" s="494"/>
      <c r="CL114" s="494"/>
      <c r="CM114" s="494"/>
      <c r="CN114" s="494"/>
      <c r="CO114" s="494"/>
      <c r="CP114" s="494"/>
      <c r="CQ114" s="494"/>
      <c r="CR114" s="583" t="s">
        <v>26221</v>
      </c>
      <c r="CU114" s="494"/>
      <c r="CV114" s="494"/>
      <c r="CW114" s="494"/>
      <c r="CX114" s="494"/>
      <c r="CY114" s="494"/>
      <c r="CZ114" s="494"/>
      <c r="DA114" s="494"/>
      <c r="DB114" s="494"/>
      <c r="DC114" s="494"/>
      <c r="DD114" s="494"/>
      <c r="DE114" s="494"/>
      <c r="DF114" s="494"/>
      <c r="DG114" s="494"/>
      <c r="DH114" s="494"/>
      <c r="DI114" s="583" t="s">
        <v>26221</v>
      </c>
      <c r="DJ114" s="583" t="s">
        <v>26221</v>
      </c>
      <c r="DM114" s="494"/>
      <c r="DN114" s="583" t="s">
        <v>26220</v>
      </c>
      <c r="DP114" s="494"/>
      <c r="DQ114" s="494"/>
      <c r="DR114" s="583" t="s">
        <v>97</v>
      </c>
      <c r="DS114" s="494"/>
      <c r="DT114" s="494"/>
      <c r="DU114" s="494"/>
      <c r="DV114" s="494"/>
      <c r="DW114" s="494"/>
      <c r="DX114" s="494"/>
      <c r="DY114" s="494"/>
      <c r="DZ114" s="494"/>
      <c r="EA114" s="494"/>
      <c r="EB114" s="586">
        <v>45731.0</v>
      </c>
      <c r="EC114" s="494"/>
      <c r="ED114" s="494"/>
      <c r="EE114" s="494"/>
      <c r="EF114" s="494"/>
      <c r="EG114" s="494"/>
      <c r="EH114" s="494"/>
      <c r="EI114" s="494"/>
      <c r="EJ114" s="494"/>
      <c r="EK114" s="494"/>
      <c r="EL114" s="494"/>
      <c r="EM114" s="494"/>
      <c r="EN114" s="494"/>
      <c r="EO114" s="494"/>
      <c r="EP114" s="494"/>
      <c r="EQ114" s="494"/>
      <c r="ER114" s="494"/>
      <c r="ES114" s="494"/>
      <c r="ET114" s="494"/>
      <c r="EU114" s="494"/>
      <c r="EV114" s="494"/>
      <c r="EW114" s="494"/>
      <c r="EX114" s="494"/>
      <c r="EY114" s="494"/>
      <c r="EZ114" s="494"/>
      <c r="FA114" s="494"/>
      <c r="FB114" s="494"/>
      <c r="FC114" s="494"/>
      <c r="FD114" s="494"/>
      <c r="FE114" s="583" t="s">
        <v>26222</v>
      </c>
      <c r="FG114" s="494"/>
      <c r="FH114" s="494"/>
      <c r="FI114" s="494"/>
      <c r="FJ114" s="494"/>
      <c r="FK114" s="494"/>
      <c r="FL114" s="494"/>
      <c r="FM114" s="494"/>
      <c r="FN114" s="494"/>
      <c r="FO114" s="494"/>
      <c r="FP114" s="494"/>
      <c r="FQ114" s="494"/>
      <c r="FR114" s="494"/>
      <c r="FS114" s="494"/>
      <c r="FT114" s="494"/>
      <c r="FU114" s="494"/>
      <c r="FV114" s="494"/>
      <c r="FW114" s="494"/>
      <c r="FX114" s="494"/>
      <c r="FY114" s="494"/>
      <c r="FZ114" s="494"/>
      <c r="GA114" s="494"/>
      <c r="GB114" s="494"/>
      <c r="GC114" s="494"/>
      <c r="GD114" s="494"/>
      <c r="GE114" s="494"/>
      <c r="GF114" s="494"/>
      <c r="GG114" s="494"/>
      <c r="GH114" s="494"/>
      <c r="GI114" s="494"/>
      <c r="GJ114" s="494"/>
      <c r="GK114" s="494"/>
      <c r="GL114" s="494"/>
      <c r="GM114" s="494"/>
      <c r="GN114" s="494"/>
      <c r="GO114" s="494"/>
      <c r="GP114" s="494"/>
      <c r="GQ114" s="494"/>
      <c r="GR114" s="494"/>
      <c r="GS114" s="494"/>
      <c r="GT114" s="494"/>
      <c r="GU114" s="494"/>
      <c r="GV114" s="494"/>
      <c r="GW114" s="494"/>
      <c r="GX114" s="494"/>
      <c r="GY114" s="494"/>
      <c r="GZ114" s="494"/>
      <c r="HA114" s="494"/>
    </row>
    <row r="115">
      <c r="A115" s="492">
        <v>6438870.0</v>
      </c>
      <c r="B115" s="583" t="s">
        <v>26223</v>
      </c>
      <c r="C115" s="583" t="s">
        <v>399</v>
      </c>
      <c r="D115" s="585">
        <v>45731.59853009259</v>
      </c>
      <c r="E115" s="585">
        <v>45731.60599537037</v>
      </c>
      <c r="F115" s="585">
        <v>45731.60767361111</v>
      </c>
      <c r="H115" s="583" t="s">
        <v>25860</v>
      </c>
      <c r="K115" s="494"/>
      <c r="L115" s="494"/>
      <c r="M115" s="494"/>
      <c r="N115" s="494"/>
      <c r="O115" s="494"/>
      <c r="P115" s="494"/>
      <c r="Q115" s="494"/>
      <c r="R115" s="494"/>
      <c r="S115" s="494"/>
      <c r="T115" s="583" t="s">
        <v>1514</v>
      </c>
      <c r="V115" s="583" t="s">
        <v>97</v>
      </c>
      <c r="W115" s="584" t="s">
        <v>26220</v>
      </c>
      <c r="X115" s="494"/>
      <c r="Y115" s="494"/>
      <c r="Z115" s="494"/>
      <c r="AA115" s="494"/>
      <c r="AB115" s="494"/>
      <c r="AC115" s="494"/>
      <c r="AD115" s="494"/>
      <c r="AE115" s="494"/>
      <c r="AF115" s="494"/>
      <c r="AG115" s="494"/>
      <c r="AH115" s="494"/>
      <c r="AI115" s="494"/>
      <c r="AJ115" s="494"/>
      <c r="AK115" s="494"/>
      <c r="AL115" s="494"/>
      <c r="AM115" s="494"/>
      <c r="AN115" s="494"/>
      <c r="AO115" s="494"/>
      <c r="AP115" s="494"/>
      <c r="AQ115" s="494"/>
      <c r="AR115" s="586">
        <v>45731.0</v>
      </c>
      <c r="AS115" s="492">
        <v>788000.0</v>
      </c>
      <c r="AT115" s="494"/>
      <c r="AU115" s="494"/>
      <c r="AV115" s="494"/>
      <c r="AW115" s="494"/>
      <c r="AX115" s="494"/>
      <c r="AY115" s="494"/>
      <c r="AZ115" s="494"/>
      <c r="BA115" s="494"/>
      <c r="BB115" s="494"/>
      <c r="BC115" s="494"/>
      <c r="BD115" s="494"/>
      <c r="BE115" s="494"/>
      <c r="BF115" s="494"/>
      <c r="BG115" s="494"/>
      <c r="BH115" s="583" t="s">
        <v>25863</v>
      </c>
      <c r="BI115" s="494"/>
      <c r="BJ115" s="494"/>
      <c r="BK115" s="494"/>
      <c r="BL115" s="494"/>
      <c r="BM115" s="494"/>
      <c r="BN115" s="494"/>
      <c r="BO115" s="494"/>
      <c r="BP115" s="494"/>
      <c r="BQ115" s="494"/>
      <c r="BR115" s="494"/>
      <c r="BS115" s="494"/>
      <c r="BT115" s="494"/>
      <c r="BU115" s="494"/>
      <c r="BV115" s="494"/>
      <c r="BW115" s="494"/>
      <c r="BX115" s="492">
        <v>788000.0</v>
      </c>
      <c r="BY115" s="494"/>
      <c r="BZ115" s="494"/>
      <c r="CA115" s="587">
        <v>45733.0</v>
      </c>
      <c r="CB115" s="494"/>
      <c r="CC115" s="494"/>
      <c r="CD115" s="494"/>
      <c r="CE115" s="492">
        <v>788000.0</v>
      </c>
      <c r="CF115" s="492">
        <v>0.0</v>
      </c>
      <c r="CG115" s="494"/>
      <c r="CH115" s="494"/>
      <c r="CI115" s="494"/>
      <c r="CJ115" s="494"/>
      <c r="CK115" s="494"/>
      <c r="CL115" s="494"/>
      <c r="CM115" s="494"/>
      <c r="CN115" s="494"/>
      <c r="CO115" s="494"/>
      <c r="CP115" s="494"/>
      <c r="CQ115" s="494"/>
      <c r="CR115" s="583" t="s">
        <v>26221</v>
      </c>
      <c r="CU115" s="494"/>
      <c r="CV115" s="494"/>
      <c r="CW115" s="494"/>
      <c r="CX115" s="494"/>
      <c r="CY115" s="494"/>
      <c r="CZ115" s="494"/>
      <c r="DA115" s="494"/>
      <c r="DB115" s="494"/>
      <c r="DC115" s="494"/>
      <c r="DD115" s="583" t="s">
        <v>26224</v>
      </c>
      <c r="DE115" s="494"/>
      <c r="DF115" s="494"/>
      <c r="DG115" s="494"/>
      <c r="DH115" s="494"/>
      <c r="DI115" s="494"/>
      <c r="DJ115" s="494"/>
      <c r="DK115" s="494"/>
      <c r="DL115" s="494"/>
      <c r="DM115" s="494"/>
      <c r="DN115" s="583" t="s">
        <v>26224</v>
      </c>
      <c r="DO115" s="494"/>
      <c r="DP115" s="494"/>
      <c r="DQ115" s="494"/>
      <c r="DR115" s="583" t="s">
        <v>97</v>
      </c>
      <c r="DS115" s="494"/>
      <c r="DT115" s="494"/>
      <c r="DU115" s="494"/>
      <c r="DV115" s="583" t="s">
        <v>26225</v>
      </c>
      <c r="DZ115" s="494"/>
      <c r="EA115" s="494"/>
      <c r="EB115" s="494"/>
      <c r="EC115" s="494"/>
      <c r="ED115" s="494"/>
      <c r="EE115" s="494"/>
      <c r="EF115" s="494"/>
      <c r="EG115" s="494"/>
      <c r="EH115" s="494"/>
      <c r="EI115" s="494"/>
      <c r="EJ115" s="494"/>
      <c r="EK115" s="494"/>
      <c r="EL115" s="494"/>
      <c r="EM115" s="494"/>
      <c r="EN115" s="494"/>
      <c r="EO115" s="494"/>
      <c r="EP115" s="494"/>
      <c r="EQ115" s="494"/>
      <c r="ER115" s="494"/>
      <c r="ES115" s="494"/>
      <c r="ET115" s="494"/>
      <c r="EU115" s="494"/>
      <c r="EV115" s="494"/>
      <c r="EW115" s="494"/>
      <c r="EX115" s="494"/>
      <c r="EY115" s="494"/>
      <c r="EZ115" s="494"/>
      <c r="FA115" s="494"/>
      <c r="FB115" s="494"/>
      <c r="FC115" s="494"/>
      <c r="FD115" s="494"/>
      <c r="FE115" s="583" t="s">
        <v>26222</v>
      </c>
      <c r="FG115" s="494"/>
      <c r="FH115" s="494"/>
      <c r="FI115" s="494"/>
      <c r="FJ115" s="494"/>
      <c r="FK115" s="494"/>
      <c r="FL115" s="494"/>
      <c r="FM115" s="494"/>
      <c r="FN115" s="494"/>
      <c r="FO115" s="494"/>
      <c r="FP115" s="494"/>
      <c r="FQ115" s="494"/>
      <c r="FR115" s="494"/>
      <c r="FS115" s="494"/>
      <c r="FT115" s="494"/>
      <c r="FU115" s="494"/>
      <c r="FV115" s="494"/>
      <c r="FW115" s="494"/>
      <c r="FX115" s="494"/>
      <c r="FY115" s="494"/>
      <c r="FZ115" s="494"/>
      <c r="GA115" s="494"/>
      <c r="GB115" s="494"/>
      <c r="GC115" s="494"/>
      <c r="GD115" s="494"/>
      <c r="GE115" s="494"/>
      <c r="GF115" s="494"/>
      <c r="GG115" s="494"/>
      <c r="GH115" s="494"/>
      <c r="GI115" s="494"/>
      <c r="GJ115" s="494"/>
      <c r="GK115" s="494"/>
      <c r="GL115" s="494"/>
      <c r="GM115" s="494"/>
      <c r="GN115" s="494"/>
      <c r="GO115" s="494"/>
      <c r="GP115" s="494"/>
      <c r="GQ115" s="494"/>
      <c r="GR115" s="494"/>
      <c r="GS115" s="494"/>
      <c r="GT115" s="494"/>
      <c r="GU115" s="494"/>
      <c r="GV115" s="494"/>
      <c r="GW115" s="494"/>
      <c r="GX115" s="494"/>
      <c r="GY115" s="494"/>
      <c r="GZ115" s="494"/>
      <c r="HA115" s="494"/>
    </row>
    <row r="116">
      <c r="A116" s="492">
        <v>6438884.0</v>
      </c>
      <c r="B116" s="583" t="s">
        <v>26226</v>
      </c>
      <c r="C116" s="583" t="s">
        <v>399</v>
      </c>
      <c r="D116" s="585">
        <v>45731.59976851852</v>
      </c>
      <c r="E116" s="585">
        <v>45731.60724537037</v>
      </c>
      <c r="F116" s="585">
        <v>45731.60818287037</v>
      </c>
      <c r="H116" s="583" t="s">
        <v>25860</v>
      </c>
      <c r="K116" s="494"/>
      <c r="L116" s="494"/>
      <c r="M116" s="494"/>
      <c r="N116" s="494"/>
      <c r="O116" s="494"/>
      <c r="P116" s="494"/>
      <c r="Q116" s="494"/>
      <c r="R116" s="494"/>
      <c r="S116" s="494"/>
      <c r="T116" s="583" t="s">
        <v>1514</v>
      </c>
      <c r="V116" s="583" t="s">
        <v>97</v>
      </c>
      <c r="W116" s="584" t="s">
        <v>26220</v>
      </c>
      <c r="X116" s="494"/>
      <c r="Y116" s="494"/>
      <c r="Z116" s="494"/>
      <c r="AA116" s="494"/>
      <c r="AB116" s="494"/>
      <c r="AC116" s="494"/>
      <c r="AD116" s="494"/>
      <c r="AE116" s="494"/>
      <c r="AF116" s="494"/>
      <c r="AG116" s="494"/>
      <c r="AH116" s="494"/>
      <c r="AI116" s="494"/>
      <c r="AJ116" s="494"/>
      <c r="AK116" s="494"/>
      <c r="AL116" s="494"/>
      <c r="AM116" s="494"/>
      <c r="AN116" s="494"/>
      <c r="AO116" s="494"/>
      <c r="AP116" s="494"/>
      <c r="AQ116" s="494"/>
      <c r="AR116" s="586">
        <v>45731.0</v>
      </c>
      <c r="AS116" s="492">
        <v>788000.0</v>
      </c>
      <c r="AT116" s="494"/>
      <c r="AU116" s="494"/>
      <c r="AV116" s="494"/>
      <c r="AW116" s="494"/>
      <c r="AX116" s="494"/>
      <c r="AY116" s="494"/>
      <c r="AZ116" s="494"/>
      <c r="BA116" s="494"/>
      <c r="BB116" s="494"/>
      <c r="BC116" s="494"/>
      <c r="BD116" s="494"/>
      <c r="BE116" s="494"/>
      <c r="BF116" s="494"/>
      <c r="BG116" s="494"/>
      <c r="BH116" s="583" t="s">
        <v>25863</v>
      </c>
      <c r="BI116" s="494"/>
      <c r="BJ116" s="494"/>
      <c r="BK116" s="494"/>
      <c r="BL116" s="494"/>
      <c r="BM116" s="494"/>
      <c r="BN116" s="494"/>
      <c r="BO116" s="494"/>
      <c r="BP116" s="494"/>
      <c r="BQ116" s="494"/>
      <c r="BR116" s="494"/>
      <c r="BS116" s="494"/>
      <c r="BT116" s="494"/>
      <c r="BU116" s="494"/>
      <c r="BV116" s="494"/>
      <c r="BW116" s="494"/>
      <c r="BX116" s="492">
        <v>788000.0</v>
      </c>
      <c r="BY116" s="494"/>
      <c r="BZ116" s="494"/>
      <c r="CA116" s="587">
        <v>45733.0</v>
      </c>
      <c r="CB116" s="494"/>
      <c r="CC116" s="494"/>
      <c r="CD116" s="494"/>
      <c r="CE116" s="492">
        <v>788000.0</v>
      </c>
      <c r="CF116" s="492">
        <v>0.0</v>
      </c>
      <c r="CG116" s="494"/>
      <c r="CH116" s="494"/>
      <c r="CI116" s="494"/>
      <c r="CJ116" s="494"/>
      <c r="CK116" s="494"/>
      <c r="CL116" s="494"/>
      <c r="CM116" s="494"/>
      <c r="CN116" s="494"/>
      <c r="CO116" s="494"/>
      <c r="CP116" s="494"/>
      <c r="CQ116" s="494"/>
      <c r="CR116" s="583" t="s">
        <v>26221</v>
      </c>
      <c r="CU116" s="494"/>
      <c r="CV116" s="494"/>
      <c r="CW116" s="494"/>
      <c r="CX116" s="494"/>
      <c r="CY116" s="494"/>
      <c r="CZ116" s="494"/>
      <c r="DA116" s="494"/>
      <c r="DB116" s="494"/>
      <c r="DC116" s="494"/>
      <c r="DD116" s="583" t="s">
        <v>26224</v>
      </c>
      <c r="DE116" s="494"/>
      <c r="DF116" s="494"/>
      <c r="DG116" s="494"/>
      <c r="DH116" s="494"/>
      <c r="DI116" s="494"/>
      <c r="DJ116" s="494"/>
      <c r="DK116" s="494"/>
      <c r="DL116" s="494"/>
      <c r="DM116" s="583" t="s">
        <v>26227</v>
      </c>
      <c r="DN116" s="583" t="s">
        <v>26224</v>
      </c>
      <c r="DO116" s="494"/>
      <c r="DP116" s="494"/>
      <c r="DQ116" s="494"/>
      <c r="DR116" s="583" t="s">
        <v>97</v>
      </c>
      <c r="DS116" s="494"/>
      <c r="DT116" s="494"/>
      <c r="DU116" s="494"/>
      <c r="DV116" s="583" t="s">
        <v>26225</v>
      </c>
      <c r="DZ116" s="494"/>
      <c r="EA116" s="494"/>
      <c r="EB116" s="494"/>
      <c r="EC116" s="494"/>
      <c r="ED116" s="494"/>
      <c r="EE116" s="494"/>
      <c r="EF116" s="494"/>
      <c r="EG116" s="494"/>
      <c r="EH116" s="494"/>
      <c r="EI116" s="494"/>
      <c r="EJ116" s="494"/>
      <c r="EK116" s="494"/>
      <c r="EL116" s="494"/>
      <c r="EM116" s="494"/>
      <c r="EN116" s="494"/>
      <c r="EO116" s="494"/>
      <c r="EP116" s="494"/>
      <c r="EQ116" s="494"/>
      <c r="ER116" s="494"/>
      <c r="ES116" s="494"/>
      <c r="ET116" s="494"/>
      <c r="EU116" s="494"/>
      <c r="EV116" s="494"/>
      <c r="EW116" s="494"/>
      <c r="EX116" s="494"/>
      <c r="EY116" s="494"/>
      <c r="EZ116" s="494"/>
      <c r="FA116" s="494"/>
      <c r="FB116" s="494"/>
      <c r="FC116" s="583" t="s">
        <v>26228</v>
      </c>
      <c r="FE116" s="583" t="s">
        <v>26222</v>
      </c>
      <c r="FG116" s="494"/>
      <c r="FH116" s="494"/>
      <c r="FI116" s="494"/>
      <c r="FJ116" s="494"/>
      <c r="FK116" s="494"/>
      <c r="FL116" s="494"/>
      <c r="FM116" s="494"/>
      <c r="FN116" s="494"/>
      <c r="FO116" s="494"/>
      <c r="FP116" s="494"/>
      <c r="FQ116" s="494"/>
      <c r="FR116" s="494"/>
      <c r="FS116" s="494"/>
      <c r="FT116" s="494"/>
      <c r="FU116" s="494"/>
      <c r="FV116" s="494"/>
      <c r="FW116" s="494"/>
      <c r="FX116" s="494"/>
      <c r="FY116" s="494"/>
      <c r="FZ116" s="494"/>
      <c r="GA116" s="494"/>
      <c r="GB116" s="494"/>
      <c r="GC116" s="494"/>
      <c r="GD116" s="494"/>
      <c r="GE116" s="494"/>
      <c r="GF116" s="494"/>
      <c r="GG116" s="494"/>
      <c r="GH116" s="494"/>
      <c r="GI116" s="494"/>
      <c r="GJ116" s="494"/>
      <c r="GK116" s="494"/>
      <c r="GL116" s="494"/>
      <c r="GM116" s="494"/>
      <c r="GN116" s="494"/>
      <c r="GO116" s="494"/>
      <c r="GP116" s="494"/>
      <c r="GQ116" s="494"/>
      <c r="GR116" s="494"/>
      <c r="GS116" s="494"/>
      <c r="GT116" s="494"/>
      <c r="GU116" s="494"/>
      <c r="GV116" s="494"/>
      <c r="GW116" s="494"/>
      <c r="GX116" s="494"/>
      <c r="GY116" s="494"/>
      <c r="GZ116" s="494"/>
      <c r="HA116" s="494"/>
    </row>
    <row r="117">
      <c r="A117" s="492">
        <v>6440308.0</v>
      </c>
      <c r="B117" s="583" t="s">
        <v>26229</v>
      </c>
      <c r="C117" s="583" t="s">
        <v>399</v>
      </c>
      <c r="D117" s="585">
        <v>45731.757152777776</v>
      </c>
      <c r="E117" s="585">
        <v>45731.76349537037</v>
      </c>
      <c r="F117" s="585">
        <v>45731.76878472222</v>
      </c>
      <c r="H117" s="583" t="s">
        <v>25860</v>
      </c>
      <c r="K117" s="494"/>
      <c r="L117" s="494"/>
      <c r="M117" s="494"/>
      <c r="N117" s="494"/>
      <c r="O117" s="494"/>
      <c r="P117" s="494"/>
      <c r="Q117" s="494"/>
      <c r="R117" s="494"/>
      <c r="S117" s="494"/>
      <c r="T117" s="494"/>
      <c r="U117" s="494"/>
      <c r="V117" s="583" t="s">
        <v>97</v>
      </c>
      <c r="W117" s="584" t="s">
        <v>26230</v>
      </c>
      <c r="X117" s="494"/>
      <c r="Y117" s="494"/>
      <c r="Z117" s="494"/>
      <c r="AA117" s="494"/>
      <c r="AB117" s="494"/>
      <c r="AC117" s="494"/>
      <c r="AD117" s="494"/>
      <c r="AE117" s="494"/>
      <c r="AF117" s="494"/>
      <c r="AG117" s="494"/>
      <c r="AH117" s="494"/>
      <c r="AI117" s="494"/>
      <c r="AJ117" s="494"/>
      <c r="AK117" s="494"/>
      <c r="AL117" s="494"/>
      <c r="AM117" s="494"/>
      <c r="AN117" s="494"/>
      <c r="AO117" s="494"/>
      <c r="AP117" s="494"/>
      <c r="AQ117" s="494"/>
      <c r="AR117" s="494"/>
      <c r="AS117" s="494"/>
      <c r="AT117" s="494"/>
      <c r="AU117" s="494"/>
      <c r="AV117" s="494"/>
      <c r="AW117" s="494"/>
      <c r="AX117" s="494"/>
      <c r="AY117" s="494"/>
      <c r="AZ117" s="494"/>
      <c r="BA117" s="494"/>
      <c r="BB117" s="494"/>
      <c r="BC117" s="494"/>
      <c r="BD117" s="494"/>
      <c r="BE117" s="494"/>
      <c r="BF117" s="494"/>
      <c r="BG117" s="494"/>
      <c r="BH117" s="583" t="s">
        <v>25863</v>
      </c>
      <c r="BI117" s="494"/>
      <c r="BJ117" s="494"/>
      <c r="BK117" s="494"/>
      <c r="BL117" s="494"/>
      <c r="BM117" s="494"/>
      <c r="BN117" s="494"/>
      <c r="BO117" s="494"/>
      <c r="BP117" s="494"/>
      <c r="BQ117" s="494"/>
      <c r="BR117" s="494"/>
      <c r="BS117" s="494"/>
      <c r="BT117" s="494"/>
      <c r="BU117" s="494"/>
      <c r="BV117" s="494"/>
      <c r="BW117" s="494"/>
      <c r="BX117" s="494"/>
      <c r="BY117" s="494"/>
      <c r="BZ117" s="494"/>
      <c r="CA117" s="494"/>
      <c r="CB117" s="494"/>
      <c r="CC117" s="494"/>
      <c r="CD117" s="494"/>
      <c r="CE117" s="494"/>
      <c r="CF117" s="494"/>
      <c r="CG117" s="494"/>
      <c r="CH117" s="494"/>
      <c r="CI117" s="494"/>
      <c r="CJ117" s="494"/>
      <c r="CK117" s="494"/>
      <c r="CL117" s="494"/>
      <c r="CM117" s="494"/>
      <c r="CN117" s="494"/>
      <c r="CO117" s="494"/>
      <c r="CP117" s="494"/>
      <c r="CQ117" s="494"/>
      <c r="CR117" s="583" t="s">
        <v>26231</v>
      </c>
      <c r="CU117" s="494"/>
      <c r="CV117" s="494"/>
      <c r="CW117" s="494"/>
      <c r="CX117" s="494"/>
      <c r="CY117" s="494"/>
      <c r="CZ117" s="494"/>
      <c r="DA117" s="494"/>
      <c r="DB117" s="494"/>
      <c r="DC117" s="494"/>
      <c r="DD117" s="494"/>
      <c r="DE117" s="494"/>
      <c r="DF117" s="494"/>
      <c r="DG117" s="494"/>
      <c r="DH117" s="494"/>
      <c r="DI117" s="583" t="s">
        <v>26231</v>
      </c>
      <c r="DL117" s="494"/>
      <c r="DM117" s="494"/>
      <c r="DN117" s="583" t="s">
        <v>26232</v>
      </c>
      <c r="DO117" s="494"/>
      <c r="DP117" s="494"/>
      <c r="DQ117" s="494"/>
      <c r="DR117" s="583" t="s">
        <v>97</v>
      </c>
      <c r="DS117" s="494"/>
      <c r="DT117" s="494"/>
      <c r="DU117" s="494"/>
      <c r="DV117" s="494"/>
      <c r="DW117" s="494"/>
      <c r="DX117" s="494"/>
      <c r="DY117" s="494"/>
      <c r="DZ117" s="494"/>
      <c r="EA117" s="494"/>
      <c r="EB117" s="586">
        <v>45731.0</v>
      </c>
      <c r="EC117" s="494"/>
      <c r="ED117" s="494"/>
      <c r="EE117" s="494"/>
      <c r="EF117" s="494"/>
      <c r="EG117" s="494"/>
      <c r="EH117" s="494"/>
      <c r="EI117" s="494"/>
      <c r="EJ117" s="494"/>
      <c r="EK117" s="494"/>
      <c r="EL117" s="494"/>
      <c r="EM117" s="494"/>
      <c r="EN117" s="494"/>
      <c r="EO117" s="494"/>
      <c r="EP117" s="494"/>
      <c r="EQ117" s="494"/>
      <c r="ER117" s="494"/>
      <c r="ES117" s="494"/>
      <c r="ET117" s="494"/>
      <c r="EU117" s="494"/>
      <c r="EV117" s="494"/>
      <c r="EW117" s="494"/>
      <c r="EX117" s="494"/>
      <c r="EY117" s="494"/>
      <c r="EZ117" s="494"/>
      <c r="FA117" s="494"/>
      <c r="FB117" s="494"/>
      <c r="FC117" s="494"/>
      <c r="FD117" s="494"/>
      <c r="FE117" s="583" t="s">
        <v>26233</v>
      </c>
      <c r="FG117" s="494"/>
      <c r="FH117" s="494"/>
      <c r="FI117" s="494"/>
      <c r="FJ117" s="494"/>
      <c r="FK117" s="494"/>
      <c r="FL117" s="494"/>
      <c r="FM117" s="494"/>
      <c r="FN117" s="494"/>
      <c r="FO117" s="494"/>
      <c r="FP117" s="494"/>
      <c r="FQ117" s="494"/>
      <c r="FR117" s="494"/>
      <c r="FS117" s="494"/>
      <c r="FT117" s="494"/>
      <c r="FU117" s="494"/>
      <c r="FV117" s="494"/>
      <c r="FW117" s="494"/>
      <c r="FX117" s="494"/>
      <c r="FY117" s="494"/>
      <c r="FZ117" s="494"/>
      <c r="GA117" s="494"/>
      <c r="GB117" s="494"/>
      <c r="GC117" s="494"/>
      <c r="GD117" s="494"/>
      <c r="GE117" s="494"/>
      <c r="GF117" s="494"/>
      <c r="GG117" s="494"/>
      <c r="GH117" s="494"/>
      <c r="GI117" s="494"/>
      <c r="GJ117" s="494"/>
      <c r="GK117" s="494"/>
      <c r="GL117" s="494"/>
      <c r="GM117" s="494"/>
      <c r="GN117" s="494"/>
      <c r="GO117" s="494"/>
      <c r="GP117" s="494"/>
      <c r="GQ117" s="494"/>
      <c r="GR117" s="494"/>
      <c r="GS117" s="494"/>
      <c r="GT117" s="494"/>
      <c r="GU117" s="494"/>
      <c r="GV117" s="494"/>
      <c r="GW117" s="494"/>
      <c r="GX117" s="494"/>
      <c r="GY117" s="494"/>
      <c r="GZ117" s="494"/>
      <c r="HA117" s="494"/>
    </row>
    <row r="118">
      <c r="A118" s="492">
        <v>6440320.0</v>
      </c>
      <c r="B118" s="583" t="s">
        <v>26234</v>
      </c>
      <c r="C118" s="583" t="s">
        <v>399</v>
      </c>
      <c r="D118" s="585">
        <v>45731.75861111111</v>
      </c>
      <c r="E118" s="585">
        <v>45731.81230324074</v>
      </c>
      <c r="F118" s="585">
        <v>45731.81260416667</v>
      </c>
      <c r="H118" s="583" t="s">
        <v>25860</v>
      </c>
      <c r="K118" s="494"/>
      <c r="L118" s="494"/>
      <c r="M118" s="494"/>
      <c r="N118" s="494"/>
      <c r="O118" s="494"/>
      <c r="P118" s="494"/>
      <c r="Q118" s="494"/>
      <c r="R118" s="494"/>
      <c r="S118" s="494"/>
      <c r="T118" s="583" t="s">
        <v>1514</v>
      </c>
      <c r="V118" s="583" t="s">
        <v>97</v>
      </c>
      <c r="W118" s="584" t="s">
        <v>26230</v>
      </c>
      <c r="X118" s="494"/>
      <c r="Y118" s="494"/>
      <c r="Z118" s="494"/>
      <c r="AA118" s="494"/>
      <c r="AB118" s="494"/>
      <c r="AC118" s="494"/>
      <c r="AD118" s="494"/>
      <c r="AE118" s="494"/>
      <c r="AF118" s="494"/>
      <c r="AG118" s="494"/>
      <c r="AH118" s="494"/>
      <c r="AI118" s="494"/>
      <c r="AJ118" s="494"/>
      <c r="AK118" s="494"/>
      <c r="AL118" s="494"/>
      <c r="AM118" s="494"/>
      <c r="AN118" s="494"/>
      <c r="AO118" s="494"/>
      <c r="AP118" s="494"/>
      <c r="AQ118" s="583" t="s">
        <v>25897</v>
      </c>
      <c r="AR118" s="586">
        <v>45731.0</v>
      </c>
      <c r="AS118" s="492">
        <v>798000.0</v>
      </c>
      <c r="AT118" s="494"/>
      <c r="AU118" s="494"/>
      <c r="AV118" s="494"/>
      <c r="AW118" s="494"/>
      <c r="AX118" s="494"/>
      <c r="AY118" s="494"/>
      <c r="AZ118" s="494"/>
      <c r="BA118" s="494"/>
      <c r="BB118" s="494"/>
      <c r="BC118" s="494"/>
      <c r="BD118" s="494"/>
      <c r="BE118" s="494"/>
      <c r="BF118" s="494"/>
      <c r="BG118" s="494"/>
      <c r="BH118" s="583" t="s">
        <v>25863</v>
      </c>
      <c r="BI118" s="494"/>
      <c r="BJ118" s="494"/>
      <c r="BK118" s="494"/>
      <c r="BL118" s="494"/>
      <c r="BM118" s="494"/>
      <c r="BN118" s="494"/>
      <c r="BO118" s="494"/>
      <c r="BP118" s="494"/>
      <c r="BQ118" s="494"/>
      <c r="BR118" s="494"/>
      <c r="BS118" s="494"/>
      <c r="BT118" s="583" t="s">
        <v>25868</v>
      </c>
      <c r="BX118" s="494"/>
      <c r="BY118" s="492">
        <v>30324.0</v>
      </c>
      <c r="BZ118" s="492">
        <v>28500.0</v>
      </c>
      <c r="CA118" s="494"/>
      <c r="CB118" s="494"/>
      <c r="CC118" s="587">
        <v>45804.0</v>
      </c>
      <c r="CD118" s="583" t="s">
        <v>25898</v>
      </c>
      <c r="CE118" s="492">
        <v>1027824.0</v>
      </c>
      <c r="CF118" s="492">
        <v>229824.0</v>
      </c>
      <c r="CG118" s="494"/>
      <c r="CH118" s="494"/>
      <c r="CI118" s="494"/>
      <c r="CJ118" s="494"/>
      <c r="CK118" s="494"/>
      <c r="CL118" s="494"/>
      <c r="CM118" s="494"/>
      <c r="CN118" s="494"/>
      <c r="CO118" s="494"/>
      <c r="CP118" s="494"/>
      <c r="CQ118" s="494"/>
      <c r="CR118" s="583" t="s">
        <v>26231</v>
      </c>
      <c r="CU118" s="494"/>
      <c r="CV118" s="494"/>
      <c r="CW118" s="494"/>
      <c r="CX118" s="494"/>
      <c r="CY118" s="494"/>
      <c r="CZ118" s="494"/>
      <c r="DA118" s="494"/>
      <c r="DB118" s="494"/>
      <c r="DC118" s="494"/>
      <c r="DD118" s="583" t="s">
        <v>26235</v>
      </c>
      <c r="DE118" s="494"/>
      <c r="DF118" s="494"/>
      <c r="DG118" s="494"/>
      <c r="DH118" s="494"/>
      <c r="DI118" s="494"/>
      <c r="DJ118" s="494"/>
      <c r="DK118" s="494"/>
      <c r="DL118" s="494"/>
      <c r="DM118" s="494"/>
      <c r="DN118" s="583" t="s">
        <v>26232</v>
      </c>
      <c r="DO118" s="494"/>
      <c r="DP118" s="494"/>
      <c r="DQ118" s="494"/>
      <c r="DR118" s="583" t="s">
        <v>97</v>
      </c>
      <c r="DS118" s="494"/>
      <c r="DT118" s="494"/>
      <c r="DU118" s="494"/>
      <c r="DV118" s="583" t="s">
        <v>26236</v>
      </c>
      <c r="DY118" s="494"/>
      <c r="DZ118" s="494"/>
      <c r="EA118" s="494"/>
      <c r="EB118" s="494"/>
      <c r="EC118" s="494"/>
      <c r="ED118" s="494"/>
      <c r="EE118" s="494"/>
      <c r="EF118" s="494"/>
      <c r="EG118" s="494"/>
      <c r="EH118" s="494"/>
      <c r="EI118" s="494"/>
      <c r="EJ118" s="494"/>
      <c r="EK118" s="494"/>
      <c r="EL118" s="494"/>
      <c r="EM118" s="494"/>
      <c r="EN118" s="494"/>
      <c r="EO118" s="494"/>
      <c r="EP118" s="494"/>
      <c r="EQ118" s="494"/>
      <c r="ER118" s="494"/>
      <c r="ES118" s="494"/>
      <c r="ET118" s="494"/>
      <c r="EU118" s="494"/>
      <c r="EV118" s="494"/>
      <c r="EW118" s="494"/>
      <c r="EX118" s="494"/>
      <c r="EY118" s="494"/>
      <c r="EZ118" s="494"/>
      <c r="FA118" s="494"/>
      <c r="FB118" s="494"/>
      <c r="FC118" s="494"/>
      <c r="FD118" s="494"/>
      <c r="FE118" s="583" t="s">
        <v>26233</v>
      </c>
      <c r="FG118" s="494"/>
      <c r="FH118" s="494"/>
      <c r="FI118" s="494"/>
      <c r="FJ118" s="494"/>
      <c r="FK118" s="494"/>
      <c r="FL118" s="494"/>
      <c r="FM118" s="494"/>
      <c r="FN118" s="494"/>
      <c r="FO118" s="494"/>
      <c r="FP118" s="494"/>
      <c r="FQ118" s="494"/>
      <c r="FR118" s="494"/>
      <c r="FS118" s="494"/>
      <c r="FT118" s="494"/>
      <c r="FU118" s="494"/>
      <c r="FV118" s="494"/>
      <c r="FW118" s="494"/>
      <c r="FX118" s="494"/>
      <c r="FY118" s="494"/>
      <c r="FZ118" s="494"/>
      <c r="GA118" s="494"/>
      <c r="GB118" s="494"/>
      <c r="GC118" s="494"/>
      <c r="GD118" s="494"/>
      <c r="GE118" s="494"/>
      <c r="GF118" s="494"/>
      <c r="GG118" s="494"/>
      <c r="GH118" s="494"/>
      <c r="GI118" s="494"/>
      <c r="GJ118" s="494"/>
      <c r="GK118" s="494"/>
      <c r="GL118" s="494"/>
      <c r="GM118" s="494"/>
      <c r="GN118" s="494"/>
      <c r="GO118" s="494"/>
      <c r="GP118" s="494"/>
      <c r="GQ118" s="494"/>
      <c r="GR118" s="494"/>
      <c r="GS118" s="494"/>
      <c r="GT118" s="494"/>
      <c r="GU118" s="494"/>
      <c r="GV118" s="494"/>
      <c r="GW118" s="494"/>
      <c r="GX118" s="494"/>
      <c r="GY118" s="494"/>
      <c r="GZ118" s="494"/>
      <c r="HA118" s="494"/>
    </row>
    <row r="119">
      <c r="A119" s="492">
        <v>6440328.0</v>
      </c>
      <c r="B119" s="583" t="s">
        <v>26237</v>
      </c>
      <c r="C119" s="583" t="s">
        <v>399</v>
      </c>
      <c r="D119" s="585">
        <v>45731.75990740741</v>
      </c>
      <c r="E119" s="585">
        <v>45731.772141203706</v>
      </c>
      <c r="F119" s="585">
        <v>45731.77263888889</v>
      </c>
      <c r="H119" s="583" t="s">
        <v>25860</v>
      </c>
      <c r="K119" s="494"/>
      <c r="L119" s="494"/>
      <c r="M119" s="494"/>
      <c r="N119" s="494"/>
      <c r="O119" s="494"/>
      <c r="P119" s="494"/>
      <c r="Q119" s="494"/>
      <c r="R119" s="494"/>
      <c r="S119" s="494"/>
      <c r="T119" s="583" t="s">
        <v>1514</v>
      </c>
      <c r="V119" s="583" t="s">
        <v>97</v>
      </c>
      <c r="W119" s="584" t="s">
        <v>26230</v>
      </c>
      <c r="X119" s="494"/>
      <c r="Y119" s="494"/>
      <c r="Z119" s="494"/>
      <c r="AA119" s="494"/>
      <c r="AB119" s="494"/>
      <c r="AC119" s="494"/>
      <c r="AD119" s="494"/>
      <c r="AE119" s="494"/>
      <c r="AF119" s="494"/>
      <c r="AG119" s="494"/>
      <c r="AH119" s="494"/>
      <c r="AI119" s="494"/>
      <c r="AJ119" s="494"/>
      <c r="AK119" s="494"/>
      <c r="AL119" s="494"/>
      <c r="AM119" s="494"/>
      <c r="AN119" s="494"/>
      <c r="AO119" s="494"/>
      <c r="AP119" s="494"/>
      <c r="AQ119" s="583" t="s">
        <v>25897</v>
      </c>
      <c r="AR119" s="586">
        <v>45731.0</v>
      </c>
      <c r="AS119" s="492">
        <v>798000.0</v>
      </c>
      <c r="AT119" s="494"/>
      <c r="AU119" s="494"/>
      <c r="AV119" s="494"/>
      <c r="AW119" s="494"/>
      <c r="AX119" s="494"/>
      <c r="AY119" s="494"/>
      <c r="AZ119" s="494"/>
      <c r="BA119" s="494"/>
      <c r="BB119" s="494"/>
      <c r="BC119" s="494"/>
      <c r="BD119" s="494"/>
      <c r="BE119" s="494"/>
      <c r="BF119" s="494"/>
      <c r="BG119" s="494"/>
      <c r="BH119" s="583" t="s">
        <v>25863</v>
      </c>
      <c r="BI119" s="494"/>
      <c r="BJ119" s="494"/>
      <c r="BK119" s="494"/>
      <c r="BL119" s="494"/>
      <c r="BM119" s="494"/>
      <c r="BN119" s="494"/>
      <c r="BO119" s="494"/>
      <c r="BP119" s="494"/>
      <c r="BQ119" s="494"/>
      <c r="BR119" s="494"/>
      <c r="BS119" s="494"/>
      <c r="BT119" s="583" t="s">
        <v>25868</v>
      </c>
      <c r="BX119" s="494"/>
      <c r="BY119" s="492">
        <v>30324.0</v>
      </c>
      <c r="BZ119" s="492">
        <v>28500.0</v>
      </c>
      <c r="CA119" s="494"/>
      <c r="CB119" s="494"/>
      <c r="CC119" s="587">
        <v>45804.0</v>
      </c>
      <c r="CD119" s="583" t="s">
        <v>25898</v>
      </c>
      <c r="CE119" s="492">
        <v>1027824.0</v>
      </c>
      <c r="CF119" s="492">
        <v>229824.0</v>
      </c>
      <c r="CG119" s="494"/>
      <c r="CH119" s="494"/>
      <c r="CI119" s="494"/>
      <c r="CJ119" s="494"/>
      <c r="CK119" s="494"/>
      <c r="CL119" s="494"/>
      <c r="CM119" s="494"/>
      <c r="CN119" s="494"/>
      <c r="CO119" s="494"/>
      <c r="CP119" s="494"/>
      <c r="CQ119" s="494"/>
      <c r="CR119" s="583" t="s">
        <v>26231</v>
      </c>
      <c r="CU119" s="494"/>
      <c r="CV119" s="494"/>
      <c r="CW119" s="494"/>
      <c r="CX119" s="494"/>
      <c r="CY119" s="494"/>
      <c r="CZ119" s="494"/>
      <c r="DA119" s="494"/>
      <c r="DB119" s="494"/>
      <c r="DC119" s="494"/>
      <c r="DD119" s="583" t="s">
        <v>26232</v>
      </c>
      <c r="DE119" s="494"/>
      <c r="DF119" s="494"/>
      <c r="DG119" s="494"/>
      <c r="DH119" s="494"/>
      <c r="DI119" s="494"/>
      <c r="DJ119" s="494"/>
      <c r="DK119" s="494"/>
      <c r="DL119" s="494"/>
      <c r="DM119" s="583" t="s">
        <v>26238</v>
      </c>
      <c r="DN119" s="583" t="s">
        <v>26232</v>
      </c>
      <c r="DO119" s="494"/>
      <c r="DP119" s="494"/>
      <c r="DQ119" s="494"/>
      <c r="DR119" s="583" t="s">
        <v>97</v>
      </c>
      <c r="DS119" s="494"/>
      <c r="DT119" s="494"/>
      <c r="DU119" s="494"/>
      <c r="DV119" s="583" t="s">
        <v>26239</v>
      </c>
      <c r="DX119" s="494"/>
      <c r="DY119" s="494"/>
      <c r="DZ119" s="494"/>
      <c r="EA119" s="494"/>
      <c r="EB119" s="494"/>
      <c r="EC119" s="494"/>
      <c r="ED119" s="494"/>
      <c r="EE119" s="494"/>
      <c r="EF119" s="494"/>
      <c r="EG119" s="494"/>
      <c r="EH119" s="494"/>
      <c r="EI119" s="494"/>
      <c r="EJ119" s="494"/>
      <c r="EK119" s="494"/>
      <c r="EL119" s="494"/>
      <c r="EM119" s="494"/>
      <c r="EN119" s="494"/>
      <c r="EO119" s="494"/>
      <c r="EP119" s="494"/>
      <c r="EQ119" s="494"/>
      <c r="ER119" s="494"/>
      <c r="ES119" s="494"/>
      <c r="ET119" s="494"/>
      <c r="EU119" s="494"/>
      <c r="EV119" s="494"/>
      <c r="EW119" s="494"/>
      <c r="EX119" s="494"/>
      <c r="EY119" s="494"/>
      <c r="EZ119" s="494"/>
      <c r="FA119" s="494"/>
      <c r="FB119" s="494"/>
      <c r="FC119" s="583" t="s">
        <v>26240</v>
      </c>
      <c r="FE119" s="583" t="s">
        <v>26233</v>
      </c>
      <c r="FG119" s="494"/>
      <c r="FH119" s="494"/>
      <c r="FI119" s="494"/>
      <c r="FJ119" s="494"/>
      <c r="FK119" s="494"/>
      <c r="FL119" s="494"/>
      <c r="FM119" s="494"/>
      <c r="FN119" s="494"/>
      <c r="FO119" s="494"/>
      <c r="FP119" s="494"/>
      <c r="FQ119" s="494"/>
      <c r="FR119" s="494"/>
      <c r="FS119" s="494"/>
      <c r="FT119" s="494"/>
      <c r="FU119" s="494"/>
      <c r="FV119" s="494"/>
      <c r="FW119" s="494"/>
      <c r="FX119" s="494"/>
      <c r="FY119" s="494"/>
      <c r="FZ119" s="494"/>
      <c r="GA119" s="494"/>
      <c r="GB119" s="494"/>
      <c r="GC119" s="494"/>
      <c r="GD119" s="494"/>
      <c r="GE119" s="494"/>
      <c r="GF119" s="494"/>
      <c r="GG119" s="494"/>
      <c r="GH119" s="494"/>
      <c r="GI119" s="494"/>
      <c r="GJ119" s="494"/>
      <c r="GK119" s="494"/>
      <c r="GL119" s="494"/>
      <c r="GM119" s="494"/>
      <c r="GN119" s="494"/>
      <c r="GO119" s="494"/>
      <c r="GP119" s="494"/>
      <c r="GQ119" s="494"/>
      <c r="GR119" s="494"/>
      <c r="GS119" s="494"/>
      <c r="GT119" s="494"/>
      <c r="GU119" s="494"/>
      <c r="GV119" s="494"/>
      <c r="GW119" s="494"/>
      <c r="GX119" s="494"/>
      <c r="GY119" s="494"/>
      <c r="GZ119" s="494"/>
      <c r="HA119" s="494"/>
    </row>
    <row r="120">
      <c r="A120" s="492">
        <v>6440441.0</v>
      </c>
      <c r="B120" s="583" t="s">
        <v>26237</v>
      </c>
      <c r="C120" s="583" t="s">
        <v>399</v>
      </c>
      <c r="D120" s="585">
        <v>45731.775625</v>
      </c>
      <c r="E120" s="585">
        <v>45731.809270833335</v>
      </c>
      <c r="F120" s="585">
        <v>45731.81288194445</v>
      </c>
      <c r="H120" s="583" t="s">
        <v>25860</v>
      </c>
      <c r="K120" s="494"/>
      <c r="L120" s="494"/>
      <c r="M120" s="494"/>
      <c r="N120" s="494"/>
      <c r="O120" s="494"/>
      <c r="P120" s="494"/>
      <c r="Q120" s="494"/>
      <c r="R120" s="494"/>
      <c r="S120" s="494"/>
      <c r="T120" s="583" t="s">
        <v>1514</v>
      </c>
      <c r="V120" s="583" t="s">
        <v>97</v>
      </c>
      <c r="W120" s="584" t="s">
        <v>26230</v>
      </c>
      <c r="X120" s="494"/>
      <c r="Y120" s="494"/>
      <c r="Z120" s="494"/>
      <c r="AA120" s="494"/>
      <c r="AB120" s="494"/>
      <c r="AC120" s="494"/>
      <c r="AD120" s="494"/>
      <c r="AE120" s="494"/>
      <c r="AF120" s="494"/>
      <c r="AG120" s="494"/>
      <c r="AH120" s="494"/>
      <c r="AI120" s="494"/>
      <c r="AJ120" s="494"/>
      <c r="AK120" s="494"/>
      <c r="AL120" s="494"/>
      <c r="AM120" s="494"/>
      <c r="AN120" s="494"/>
      <c r="AO120" s="494"/>
      <c r="AP120" s="494"/>
      <c r="AQ120" s="583" t="s">
        <v>25897</v>
      </c>
      <c r="AR120" s="586">
        <v>45731.0</v>
      </c>
      <c r="AS120" s="492">
        <v>798000.0</v>
      </c>
      <c r="AT120" s="494"/>
      <c r="AU120" s="494"/>
      <c r="AV120" s="494"/>
      <c r="AW120" s="494"/>
      <c r="AX120" s="494"/>
      <c r="AY120" s="494"/>
      <c r="AZ120" s="494"/>
      <c r="BA120" s="494"/>
      <c r="BB120" s="494"/>
      <c r="BC120" s="494"/>
      <c r="BD120" s="494"/>
      <c r="BE120" s="494"/>
      <c r="BF120" s="494"/>
      <c r="BG120" s="494"/>
      <c r="BH120" s="583" t="s">
        <v>25863</v>
      </c>
      <c r="BI120" s="494"/>
      <c r="BJ120" s="494"/>
      <c r="BK120" s="494"/>
      <c r="BL120" s="494"/>
      <c r="BM120" s="494"/>
      <c r="BN120" s="494"/>
      <c r="BO120" s="494"/>
      <c r="BP120" s="494"/>
      <c r="BQ120" s="494"/>
      <c r="BR120" s="494"/>
      <c r="BS120" s="494"/>
      <c r="BT120" s="583" t="s">
        <v>25868</v>
      </c>
      <c r="BX120" s="494"/>
      <c r="BY120" s="492">
        <v>30324.0</v>
      </c>
      <c r="BZ120" s="492">
        <v>28500.0</v>
      </c>
      <c r="CA120" s="494"/>
      <c r="CB120" s="494"/>
      <c r="CC120" s="587">
        <v>45804.0</v>
      </c>
      <c r="CD120" s="583" t="s">
        <v>25898</v>
      </c>
      <c r="CE120" s="492">
        <v>1027824.0</v>
      </c>
      <c r="CF120" s="492">
        <v>229824.0</v>
      </c>
      <c r="CG120" s="494"/>
      <c r="CH120" s="494"/>
      <c r="CI120" s="494"/>
      <c r="CJ120" s="494"/>
      <c r="CK120" s="494"/>
      <c r="CL120" s="494"/>
      <c r="CM120" s="494"/>
      <c r="CN120" s="494"/>
      <c r="CO120" s="494"/>
      <c r="CP120" s="494"/>
      <c r="CQ120" s="494"/>
      <c r="CR120" s="583" t="s">
        <v>26231</v>
      </c>
      <c r="CU120" s="494"/>
      <c r="CV120" s="494"/>
      <c r="CW120" s="494"/>
      <c r="CX120" s="494"/>
      <c r="CY120" s="494"/>
      <c r="CZ120" s="494"/>
      <c r="DA120" s="494"/>
      <c r="DB120" s="494"/>
      <c r="DC120" s="494"/>
      <c r="DD120" s="583" t="s">
        <v>26232</v>
      </c>
      <c r="DE120" s="494"/>
      <c r="DF120" s="494"/>
      <c r="DG120" s="494"/>
      <c r="DH120" s="494"/>
      <c r="DI120" s="494"/>
      <c r="DJ120" s="494"/>
      <c r="DK120" s="494"/>
      <c r="DL120" s="494"/>
      <c r="DM120" s="583" t="s">
        <v>26238</v>
      </c>
      <c r="DN120" s="583" t="s">
        <v>26232</v>
      </c>
      <c r="DO120" s="494"/>
      <c r="DP120" s="494"/>
      <c r="DQ120" s="494"/>
      <c r="DR120" s="583" t="s">
        <v>97</v>
      </c>
      <c r="DS120" s="494"/>
      <c r="DT120" s="494"/>
      <c r="DU120" s="494"/>
      <c r="DV120" s="583" t="s">
        <v>26236</v>
      </c>
      <c r="DY120" s="494"/>
      <c r="DZ120" s="494"/>
      <c r="EA120" s="494"/>
      <c r="EB120" s="494"/>
      <c r="EC120" s="494"/>
      <c r="ED120" s="494"/>
      <c r="EE120" s="494"/>
      <c r="EF120" s="494"/>
      <c r="EG120" s="494"/>
      <c r="EH120" s="494"/>
      <c r="EI120" s="494"/>
      <c r="EJ120" s="494"/>
      <c r="EK120" s="494"/>
      <c r="EL120" s="494"/>
      <c r="EM120" s="494"/>
      <c r="EN120" s="494"/>
      <c r="EO120" s="494"/>
      <c r="EP120" s="494"/>
      <c r="EQ120" s="494"/>
      <c r="ER120" s="494"/>
      <c r="ES120" s="494"/>
      <c r="ET120" s="494"/>
      <c r="EU120" s="494"/>
      <c r="EV120" s="494"/>
      <c r="EW120" s="494"/>
      <c r="EX120" s="494"/>
      <c r="EY120" s="494"/>
      <c r="EZ120" s="494"/>
      <c r="FA120" s="494"/>
      <c r="FB120" s="494"/>
      <c r="FC120" s="583" t="s">
        <v>26241</v>
      </c>
      <c r="FE120" s="583" t="s">
        <v>26233</v>
      </c>
      <c r="FG120" s="494"/>
      <c r="FH120" s="494"/>
      <c r="FI120" s="494"/>
      <c r="FJ120" s="494"/>
      <c r="FK120" s="494"/>
      <c r="FL120" s="494"/>
      <c r="FM120" s="494"/>
      <c r="FN120" s="494"/>
      <c r="FO120" s="494"/>
      <c r="FP120" s="494"/>
      <c r="FQ120" s="494"/>
      <c r="FR120" s="494"/>
      <c r="FS120" s="494"/>
      <c r="FT120" s="494"/>
      <c r="FU120" s="494"/>
      <c r="FV120" s="494"/>
      <c r="FW120" s="494"/>
      <c r="FX120" s="494"/>
      <c r="FY120" s="494"/>
      <c r="FZ120" s="494"/>
      <c r="GA120" s="494"/>
      <c r="GB120" s="494"/>
      <c r="GC120" s="494"/>
      <c r="GD120" s="494"/>
      <c r="GE120" s="494"/>
      <c r="GF120" s="494"/>
      <c r="GG120" s="494"/>
      <c r="GH120" s="494"/>
      <c r="GI120" s="494"/>
      <c r="GJ120" s="494"/>
      <c r="GK120" s="494"/>
      <c r="GL120" s="494"/>
      <c r="GM120" s="494"/>
      <c r="GN120" s="494"/>
      <c r="GO120" s="494"/>
      <c r="GP120" s="494"/>
      <c r="GQ120" s="494"/>
      <c r="GR120" s="494"/>
      <c r="GS120" s="494"/>
      <c r="GT120" s="494"/>
      <c r="GU120" s="494"/>
      <c r="GV120" s="494"/>
      <c r="GW120" s="494"/>
      <c r="GX120" s="494"/>
      <c r="GY120" s="494"/>
      <c r="GZ120" s="494"/>
      <c r="HA120" s="494"/>
    </row>
    <row r="121">
      <c r="A121" s="492">
        <v>6440551.0</v>
      </c>
      <c r="B121" s="583" t="s">
        <v>26242</v>
      </c>
      <c r="C121" s="583" t="s">
        <v>399</v>
      </c>
      <c r="D121" s="585">
        <v>45731.805185185185</v>
      </c>
      <c r="E121" s="585">
        <v>45731.809224537035</v>
      </c>
      <c r="F121" s="585">
        <v>45731.80979166667</v>
      </c>
      <c r="H121" s="583" t="s">
        <v>25860</v>
      </c>
      <c r="K121" s="494"/>
      <c r="L121" s="494"/>
      <c r="M121" s="494"/>
      <c r="N121" s="494"/>
      <c r="O121" s="494"/>
      <c r="P121" s="494"/>
      <c r="Q121" s="494"/>
      <c r="R121" s="494"/>
      <c r="S121" s="494"/>
      <c r="T121" s="494"/>
      <c r="U121" s="494"/>
      <c r="V121" s="583" t="s">
        <v>89</v>
      </c>
      <c r="W121" s="584" t="s">
        <v>26243</v>
      </c>
      <c r="X121" s="494"/>
      <c r="Y121" s="494"/>
      <c r="Z121" s="494"/>
      <c r="AA121" s="494"/>
      <c r="AB121" s="494"/>
      <c r="AC121" s="494"/>
      <c r="AD121" s="494"/>
      <c r="AE121" s="494"/>
      <c r="AF121" s="494"/>
      <c r="AG121" s="494"/>
      <c r="AH121" s="494"/>
      <c r="AI121" s="494"/>
      <c r="AJ121" s="494"/>
      <c r="AK121" s="494"/>
      <c r="AL121" s="494"/>
      <c r="AM121" s="494"/>
      <c r="AN121" s="494"/>
      <c r="AO121" s="494"/>
      <c r="AP121" s="494"/>
      <c r="AQ121" s="494"/>
      <c r="AR121" s="494"/>
      <c r="AS121" s="494"/>
      <c r="AT121" s="494"/>
      <c r="AU121" s="494"/>
      <c r="AV121" s="494"/>
      <c r="AW121" s="494"/>
      <c r="AX121" s="494"/>
      <c r="AY121" s="494"/>
      <c r="AZ121" s="494"/>
      <c r="BA121" s="494"/>
      <c r="BB121" s="494"/>
      <c r="BC121" s="494"/>
      <c r="BD121" s="494"/>
      <c r="BE121" s="494"/>
      <c r="BF121" s="494"/>
      <c r="BG121" s="494"/>
      <c r="BH121" s="583" t="s">
        <v>25863</v>
      </c>
      <c r="BI121" s="494"/>
      <c r="BJ121" s="494"/>
      <c r="BK121" s="494"/>
      <c r="BL121" s="494"/>
      <c r="BM121" s="494"/>
      <c r="BN121" s="494"/>
      <c r="BO121" s="494"/>
      <c r="BP121" s="494"/>
      <c r="BQ121" s="494"/>
      <c r="BR121" s="494"/>
      <c r="BS121" s="494"/>
      <c r="BT121" s="494"/>
      <c r="BU121" s="494"/>
      <c r="BV121" s="494"/>
      <c r="BW121" s="494"/>
      <c r="BX121" s="494"/>
      <c r="BY121" s="494"/>
      <c r="BZ121" s="494"/>
      <c r="CA121" s="494"/>
      <c r="CB121" s="494"/>
      <c r="CC121" s="494"/>
      <c r="CD121" s="494"/>
      <c r="CE121" s="494"/>
      <c r="CF121" s="494"/>
      <c r="CG121" s="494"/>
      <c r="CH121" s="494"/>
      <c r="CI121" s="494"/>
      <c r="CJ121" s="494"/>
      <c r="CK121" s="494"/>
      <c r="CL121" s="494"/>
      <c r="CM121" s="494"/>
      <c r="CN121" s="494"/>
      <c r="CO121" s="494"/>
      <c r="CP121" s="494"/>
      <c r="CQ121" s="494"/>
      <c r="CR121" s="583" t="s">
        <v>26244</v>
      </c>
      <c r="CU121" s="494"/>
      <c r="CV121" s="494"/>
      <c r="CW121" s="494"/>
      <c r="CX121" s="494"/>
      <c r="CY121" s="494"/>
      <c r="CZ121" s="494"/>
      <c r="DA121" s="494"/>
      <c r="DB121" s="494"/>
      <c r="DC121" s="494"/>
      <c r="DD121" s="494"/>
      <c r="DE121" s="494"/>
      <c r="DF121" s="494"/>
      <c r="DG121" s="494"/>
      <c r="DH121" s="494"/>
      <c r="DI121" s="583" t="s">
        <v>26244</v>
      </c>
      <c r="DJ121" s="583" t="s">
        <v>26245</v>
      </c>
      <c r="DM121" s="494"/>
      <c r="DN121" s="583" t="s">
        <v>26246</v>
      </c>
      <c r="DP121" s="494"/>
      <c r="DQ121" s="494"/>
      <c r="DR121" s="583" t="s">
        <v>89</v>
      </c>
      <c r="DS121" s="494"/>
      <c r="DT121" s="494"/>
      <c r="DU121" s="494"/>
      <c r="DV121" s="494"/>
      <c r="DW121" s="494"/>
      <c r="DX121" s="494"/>
      <c r="DY121" s="494"/>
      <c r="DZ121" s="494"/>
      <c r="EA121" s="494"/>
      <c r="EB121" s="586">
        <v>45731.0</v>
      </c>
      <c r="EC121" s="494"/>
      <c r="ED121" s="494"/>
      <c r="EE121" s="494"/>
      <c r="EF121" s="494"/>
      <c r="EG121" s="494"/>
      <c r="EH121" s="494"/>
      <c r="EI121" s="494"/>
      <c r="EJ121" s="494"/>
      <c r="EK121" s="494"/>
      <c r="EL121" s="494"/>
      <c r="EM121" s="494"/>
      <c r="EN121" s="494"/>
      <c r="EO121" s="494"/>
      <c r="EP121" s="494"/>
      <c r="EQ121" s="494"/>
      <c r="ER121" s="494"/>
      <c r="ES121" s="494"/>
      <c r="ET121" s="494"/>
      <c r="EU121" s="494"/>
      <c r="EV121" s="494"/>
      <c r="EW121" s="494"/>
      <c r="EX121" s="494"/>
      <c r="EY121" s="494"/>
      <c r="EZ121" s="494"/>
      <c r="FA121" s="494"/>
      <c r="FB121" s="494"/>
      <c r="FC121" s="494"/>
      <c r="FD121" s="494"/>
      <c r="FE121" s="583" t="s">
        <v>26247</v>
      </c>
      <c r="FG121" s="494"/>
      <c r="FH121" s="494"/>
      <c r="FI121" s="494"/>
      <c r="FJ121" s="494"/>
      <c r="FK121" s="494"/>
      <c r="FL121" s="494"/>
      <c r="FM121" s="494"/>
      <c r="FN121" s="494"/>
      <c r="FO121" s="494"/>
      <c r="FP121" s="494"/>
      <c r="FQ121" s="494"/>
      <c r="FR121" s="494"/>
      <c r="FS121" s="494"/>
      <c r="FT121" s="494"/>
      <c r="FU121" s="494"/>
      <c r="FV121" s="494"/>
      <c r="FW121" s="494"/>
      <c r="FX121" s="494"/>
      <c r="FY121" s="494"/>
      <c r="FZ121" s="494"/>
      <c r="GA121" s="494"/>
      <c r="GB121" s="494"/>
      <c r="GC121" s="494"/>
      <c r="GD121" s="494"/>
      <c r="GE121" s="494"/>
      <c r="GF121" s="494"/>
      <c r="GG121" s="494"/>
      <c r="GH121" s="494"/>
      <c r="GI121" s="494"/>
      <c r="GJ121" s="494"/>
      <c r="GK121" s="494"/>
      <c r="GL121" s="494"/>
      <c r="GM121" s="494"/>
      <c r="GN121" s="494"/>
      <c r="GO121" s="494"/>
      <c r="GP121" s="494"/>
      <c r="GQ121" s="494"/>
      <c r="GR121" s="494"/>
      <c r="GS121" s="494"/>
      <c r="GT121" s="494"/>
      <c r="GU121" s="494"/>
      <c r="GV121" s="494"/>
      <c r="GW121" s="494"/>
      <c r="GX121" s="494"/>
      <c r="GY121" s="494"/>
      <c r="GZ121" s="494"/>
      <c r="HA121" s="494"/>
    </row>
    <row r="122">
      <c r="A122" s="492">
        <v>6440560.0</v>
      </c>
      <c r="B122" s="583" t="s">
        <v>26248</v>
      </c>
      <c r="C122" s="583" t="s">
        <v>399</v>
      </c>
      <c r="D122" s="585">
        <v>45731.80571759259</v>
      </c>
      <c r="E122" s="585">
        <v>45731.81112268518</v>
      </c>
      <c r="F122" s="585">
        <v>45731.815729166665</v>
      </c>
      <c r="H122" s="583" t="s">
        <v>25860</v>
      </c>
      <c r="K122" s="494"/>
      <c r="L122" s="494"/>
      <c r="M122" s="494"/>
      <c r="N122" s="494"/>
      <c r="O122" s="494"/>
      <c r="P122" s="494"/>
      <c r="Q122" s="494"/>
      <c r="R122" s="494"/>
      <c r="S122" s="494"/>
      <c r="T122" s="583" t="s">
        <v>1514</v>
      </c>
      <c r="V122" s="583" t="s">
        <v>89</v>
      </c>
      <c r="W122" s="584" t="s">
        <v>26243</v>
      </c>
      <c r="X122" s="494"/>
      <c r="Y122" s="494"/>
      <c r="Z122" s="494"/>
      <c r="AA122" s="494"/>
      <c r="AB122" s="494"/>
      <c r="AC122" s="494"/>
      <c r="AD122" s="494"/>
      <c r="AE122" s="494"/>
      <c r="AF122" s="494"/>
      <c r="AG122" s="494"/>
      <c r="AH122" s="494"/>
      <c r="AI122" s="494"/>
      <c r="AJ122" s="494"/>
      <c r="AK122" s="494"/>
      <c r="AL122" s="494"/>
      <c r="AM122" s="494"/>
      <c r="AN122" s="494"/>
      <c r="AO122" s="494"/>
      <c r="AP122" s="494"/>
      <c r="AQ122" s="583" t="s">
        <v>25897</v>
      </c>
      <c r="AR122" s="586">
        <v>45731.0</v>
      </c>
      <c r="AS122" s="588">
        <v>798000.0</v>
      </c>
      <c r="AT122" s="494"/>
      <c r="AU122" s="494"/>
      <c r="AV122" s="494"/>
      <c r="AW122" s="494"/>
      <c r="AX122" s="494"/>
      <c r="AY122" s="494"/>
      <c r="AZ122" s="494"/>
      <c r="BA122" s="494"/>
      <c r="BB122" s="494"/>
      <c r="BC122" s="494"/>
      <c r="BD122" s="494"/>
      <c r="BE122" s="494"/>
      <c r="BF122" s="494"/>
      <c r="BG122" s="494"/>
      <c r="BH122" s="583" t="s">
        <v>25863</v>
      </c>
      <c r="BI122" s="494"/>
      <c r="BJ122" s="494"/>
      <c r="BK122" s="494"/>
      <c r="BL122" s="494"/>
      <c r="BM122" s="494"/>
      <c r="BN122" s="494"/>
      <c r="BO122" s="494"/>
      <c r="BP122" s="494"/>
      <c r="BQ122" s="494"/>
      <c r="BR122" s="494"/>
      <c r="BS122" s="494"/>
      <c r="BT122" s="583" t="s">
        <v>25868</v>
      </c>
      <c r="BX122" s="494"/>
      <c r="BY122" s="588">
        <v>30324.0</v>
      </c>
      <c r="BZ122" s="588">
        <v>28500.0</v>
      </c>
      <c r="CA122" s="494"/>
      <c r="CB122" s="494"/>
      <c r="CC122" s="587">
        <v>45804.0</v>
      </c>
      <c r="CD122" s="583" t="s">
        <v>25898</v>
      </c>
      <c r="CE122" s="588">
        <v>1027824.0</v>
      </c>
      <c r="CF122" s="588">
        <v>229824.0</v>
      </c>
      <c r="CG122" s="494"/>
      <c r="CH122" s="494"/>
      <c r="CI122" s="494"/>
      <c r="CJ122" s="494"/>
      <c r="CK122" s="494"/>
      <c r="CL122" s="494"/>
      <c r="CM122" s="494"/>
      <c r="CN122" s="494"/>
      <c r="CO122" s="494"/>
      <c r="CP122" s="494"/>
      <c r="CQ122" s="494"/>
      <c r="CR122" s="583" t="s">
        <v>26244</v>
      </c>
      <c r="CU122" s="494"/>
      <c r="CV122" s="494"/>
      <c r="CW122" s="494"/>
      <c r="CX122" s="494"/>
      <c r="CY122" s="494"/>
      <c r="CZ122" s="494"/>
      <c r="DA122" s="494"/>
      <c r="DB122" s="494"/>
      <c r="DC122" s="494"/>
      <c r="DD122" s="583" t="s">
        <v>26249</v>
      </c>
      <c r="DE122" s="494"/>
      <c r="DF122" s="494"/>
      <c r="DG122" s="494"/>
      <c r="DH122" s="494"/>
      <c r="DI122" s="494"/>
      <c r="DJ122" s="494"/>
      <c r="DK122" s="494"/>
      <c r="DL122" s="494"/>
      <c r="DM122" s="494"/>
      <c r="DN122" s="583" t="s">
        <v>26250</v>
      </c>
      <c r="DO122" s="494"/>
      <c r="DP122" s="494"/>
      <c r="DQ122" s="494"/>
      <c r="DR122" s="583" t="s">
        <v>89</v>
      </c>
      <c r="DS122" s="494"/>
      <c r="DT122" s="494"/>
      <c r="DU122" s="494"/>
      <c r="DV122" s="583" t="s">
        <v>26251</v>
      </c>
      <c r="DZ122" s="494"/>
      <c r="EA122" s="494"/>
      <c r="EB122" s="494"/>
      <c r="EC122" s="494"/>
      <c r="ED122" s="494"/>
      <c r="EE122" s="494"/>
      <c r="EF122" s="494"/>
      <c r="EG122" s="494"/>
      <c r="EH122" s="494"/>
      <c r="EI122" s="494"/>
      <c r="EJ122" s="494"/>
      <c r="EK122" s="494"/>
      <c r="EL122" s="494"/>
      <c r="EM122" s="494"/>
      <c r="EN122" s="494"/>
      <c r="EO122" s="494"/>
      <c r="EP122" s="494"/>
      <c r="EQ122" s="494"/>
      <c r="ER122" s="494"/>
      <c r="ES122" s="494"/>
      <c r="ET122" s="494"/>
      <c r="EU122" s="494"/>
      <c r="EV122" s="494"/>
      <c r="EW122" s="494"/>
      <c r="EX122" s="494"/>
      <c r="EY122" s="494"/>
      <c r="EZ122" s="494"/>
      <c r="FA122" s="494"/>
      <c r="FB122" s="494"/>
      <c r="FC122" s="494"/>
      <c r="FD122" s="494"/>
      <c r="FE122" s="583" t="s">
        <v>26247</v>
      </c>
      <c r="FG122" s="494"/>
      <c r="FH122" s="494"/>
      <c r="FI122" s="494"/>
      <c r="FJ122" s="494"/>
      <c r="FK122" s="494"/>
      <c r="FL122" s="494"/>
      <c r="FM122" s="494"/>
      <c r="FN122" s="494"/>
      <c r="FO122" s="494"/>
      <c r="FP122" s="494"/>
      <c r="FQ122" s="494"/>
      <c r="FR122" s="494"/>
      <c r="FS122" s="494"/>
      <c r="FT122" s="494"/>
      <c r="FU122" s="494"/>
      <c r="FV122" s="494"/>
      <c r="FW122" s="494"/>
      <c r="FX122" s="494"/>
      <c r="FY122" s="494"/>
      <c r="FZ122" s="494"/>
      <c r="GA122" s="494"/>
      <c r="GB122" s="494"/>
      <c r="GC122" s="494"/>
      <c r="GD122" s="494"/>
      <c r="GE122" s="494"/>
      <c r="GF122" s="494"/>
      <c r="GG122" s="494"/>
      <c r="GH122" s="494"/>
      <c r="GI122" s="494"/>
      <c r="GJ122" s="494"/>
      <c r="GK122" s="494"/>
      <c r="GL122" s="494"/>
      <c r="GM122" s="494"/>
      <c r="GN122" s="494"/>
      <c r="GO122" s="494"/>
      <c r="GP122" s="494"/>
      <c r="GQ122" s="494"/>
      <c r="GR122" s="494"/>
      <c r="GS122" s="494"/>
      <c r="GT122" s="494"/>
      <c r="GU122" s="494"/>
      <c r="GV122" s="494"/>
      <c r="GW122" s="494"/>
      <c r="GX122" s="494"/>
      <c r="GY122" s="494"/>
      <c r="GZ122" s="494"/>
      <c r="HA122" s="494"/>
    </row>
    <row r="123">
      <c r="A123" s="492">
        <v>6440579.0</v>
      </c>
      <c r="B123" s="583" t="s">
        <v>26252</v>
      </c>
      <c r="C123" s="583" t="s">
        <v>399</v>
      </c>
      <c r="D123" s="585">
        <v>45731.804664351854</v>
      </c>
      <c r="E123" s="585">
        <v>45731.81329861111</v>
      </c>
      <c r="F123" s="585">
        <v>45731.81630787037</v>
      </c>
      <c r="H123" s="583" t="s">
        <v>25860</v>
      </c>
      <c r="K123" s="494"/>
      <c r="L123" s="494"/>
      <c r="M123" s="494"/>
      <c r="N123" s="494"/>
      <c r="O123" s="494"/>
      <c r="P123" s="494"/>
      <c r="Q123" s="494"/>
      <c r="R123" s="494"/>
      <c r="S123" s="494"/>
      <c r="T123" s="583" t="s">
        <v>1514</v>
      </c>
      <c r="V123" s="583" t="s">
        <v>89</v>
      </c>
      <c r="W123" s="584" t="s">
        <v>26243</v>
      </c>
      <c r="X123" s="494"/>
      <c r="Y123" s="494"/>
      <c r="Z123" s="494"/>
      <c r="AA123" s="494"/>
      <c r="AB123" s="494"/>
      <c r="AC123" s="494"/>
      <c r="AD123" s="494"/>
      <c r="AE123" s="494"/>
      <c r="AF123" s="494"/>
      <c r="AG123" s="494"/>
      <c r="AH123" s="494"/>
      <c r="AI123" s="494"/>
      <c r="AJ123" s="494"/>
      <c r="AK123" s="494"/>
      <c r="AL123" s="494"/>
      <c r="AM123" s="494"/>
      <c r="AN123" s="494"/>
      <c r="AO123" s="494"/>
      <c r="AP123" s="494"/>
      <c r="AQ123" s="583" t="s">
        <v>25897</v>
      </c>
      <c r="AR123" s="586">
        <v>45731.0</v>
      </c>
      <c r="AS123" s="588">
        <v>798000.0</v>
      </c>
      <c r="AT123" s="494"/>
      <c r="AU123" s="494"/>
      <c r="AV123" s="494"/>
      <c r="AW123" s="494"/>
      <c r="AX123" s="494"/>
      <c r="AY123" s="494"/>
      <c r="AZ123" s="494"/>
      <c r="BA123" s="494"/>
      <c r="BB123" s="494"/>
      <c r="BC123" s="494"/>
      <c r="BD123" s="494"/>
      <c r="BE123" s="494"/>
      <c r="BF123" s="494"/>
      <c r="BG123" s="494"/>
      <c r="BH123" s="583" t="s">
        <v>25863</v>
      </c>
      <c r="BI123" s="494"/>
      <c r="BJ123" s="494"/>
      <c r="BK123" s="494"/>
      <c r="BL123" s="494"/>
      <c r="BM123" s="494"/>
      <c r="BN123" s="494"/>
      <c r="BO123" s="494"/>
      <c r="BP123" s="494"/>
      <c r="BQ123" s="494"/>
      <c r="BR123" s="494"/>
      <c r="BS123" s="494"/>
      <c r="BT123" s="583" t="s">
        <v>25868</v>
      </c>
      <c r="BX123" s="494"/>
      <c r="BY123" s="588">
        <v>30324.0</v>
      </c>
      <c r="BZ123" s="588">
        <v>28500.0</v>
      </c>
      <c r="CA123" s="494"/>
      <c r="CB123" s="494"/>
      <c r="CC123" s="587">
        <v>45804.0</v>
      </c>
      <c r="CD123" s="583" t="s">
        <v>25898</v>
      </c>
      <c r="CE123" s="588">
        <v>1027824.0</v>
      </c>
      <c r="CF123" s="588">
        <v>229824.0</v>
      </c>
      <c r="CG123" s="494"/>
      <c r="CH123" s="494"/>
      <c r="CI123" s="494"/>
      <c r="CJ123" s="494"/>
      <c r="CK123" s="494"/>
      <c r="CL123" s="494"/>
      <c r="CM123" s="494"/>
      <c r="CN123" s="494"/>
      <c r="CO123" s="494"/>
      <c r="CP123" s="494"/>
      <c r="CQ123" s="494"/>
      <c r="CR123" s="583" t="s">
        <v>26244</v>
      </c>
      <c r="CU123" s="494"/>
      <c r="CV123" s="494"/>
      <c r="CW123" s="494"/>
      <c r="CX123" s="494"/>
      <c r="CY123" s="494"/>
      <c r="CZ123" s="494"/>
      <c r="DA123" s="494"/>
      <c r="DB123" s="494"/>
      <c r="DC123" s="494"/>
      <c r="DD123" s="583" t="s">
        <v>26249</v>
      </c>
      <c r="DE123" s="494"/>
      <c r="DF123" s="494"/>
      <c r="DG123" s="494"/>
      <c r="DH123" s="494"/>
      <c r="DI123" s="494"/>
      <c r="DJ123" s="494"/>
      <c r="DK123" s="494"/>
      <c r="DL123" s="494"/>
      <c r="DM123" s="583" t="s">
        <v>26253</v>
      </c>
      <c r="DN123" s="583" t="s">
        <v>26250</v>
      </c>
      <c r="DO123" s="494"/>
      <c r="DP123" s="494"/>
      <c r="DQ123" s="494"/>
      <c r="DR123" s="583" t="s">
        <v>89</v>
      </c>
      <c r="DS123" s="494"/>
      <c r="DT123" s="494"/>
      <c r="DU123" s="494"/>
      <c r="DV123" s="583" t="s">
        <v>26251</v>
      </c>
      <c r="DZ123" s="494"/>
      <c r="EA123" s="494"/>
      <c r="EB123" s="494"/>
      <c r="EC123" s="494"/>
      <c r="ED123" s="494"/>
      <c r="EE123" s="494"/>
      <c r="EF123" s="494"/>
      <c r="EG123" s="494"/>
      <c r="EH123" s="494"/>
      <c r="EI123" s="494"/>
      <c r="EJ123" s="494"/>
      <c r="EK123" s="494"/>
      <c r="EL123" s="494"/>
      <c r="EM123" s="494"/>
      <c r="EN123" s="494"/>
      <c r="EO123" s="494"/>
      <c r="EP123" s="494"/>
      <c r="EQ123" s="494"/>
      <c r="ER123" s="494"/>
      <c r="ES123" s="494"/>
      <c r="ET123" s="494"/>
      <c r="EU123" s="494"/>
      <c r="EV123" s="494"/>
      <c r="EW123" s="494"/>
      <c r="EX123" s="494"/>
      <c r="EY123" s="494"/>
      <c r="EZ123" s="494"/>
      <c r="FA123" s="494"/>
      <c r="FB123" s="494"/>
      <c r="FC123" s="494"/>
      <c r="FD123" s="494"/>
      <c r="FE123" s="583" t="s">
        <v>26247</v>
      </c>
      <c r="FG123" s="494"/>
      <c r="FH123" s="494"/>
      <c r="FI123" s="494"/>
      <c r="FJ123" s="494"/>
      <c r="FK123" s="494"/>
      <c r="FL123" s="494"/>
      <c r="FM123" s="494"/>
      <c r="FN123" s="494"/>
      <c r="FO123" s="494"/>
      <c r="FP123" s="494"/>
      <c r="FQ123" s="494"/>
      <c r="FR123" s="494"/>
      <c r="FS123" s="494"/>
      <c r="FT123" s="494"/>
      <c r="FU123" s="494"/>
      <c r="FV123" s="494"/>
      <c r="FW123" s="494"/>
      <c r="FX123" s="494"/>
      <c r="FY123" s="494"/>
      <c r="FZ123" s="494"/>
      <c r="GA123" s="494"/>
      <c r="GB123" s="494"/>
      <c r="GC123" s="494"/>
      <c r="GD123" s="494"/>
      <c r="GE123" s="494"/>
      <c r="GF123" s="494"/>
      <c r="GG123" s="494"/>
      <c r="GH123" s="494"/>
      <c r="GI123" s="494"/>
      <c r="GJ123" s="494"/>
      <c r="GK123" s="494"/>
      <c r="GL123" s="494"/>
      <c r="GM123" s="494"/>
      <c r="GN123" s="494"/>
      <c r="GO123" s="494"/>
      <c r="GP123" s="494"/>
      <c r="GQ123" s="494"/>
      <c r="GR123" s="494"/>
      <c r="GS123" s="494"/>
      <c r="GT123" s="494"/>
      <c r="GU123" s="494"/>
      <c r="GV123" s="494"/>
      <c r="GW123" s="494"/>
      <c r="GX123" s="494"/>
      <c r="GY123" s="494"/>
      <c r="GZ123" s="494"/>
      <c r="HA123" s="494"/>
    </row>
    <row r="124">
      <c r="A124" s="492">
        <v>6441506.0</v>
      </c>
      <c r="B124" s="583" t="s">
        <v>26254</v>
      </c>
      <c r="C124" s="583" t="s">
        <v>399</v>
      </c>
      <c r="D124" s="585">
        <v>45732.45667824074</v>
      </c>
      <c r="E124" s="585">
        <v>45732.45798611111</v>
      </c>
      <c r="F124" s="585">
        <v>45732.45872685185</v>
      </c>
      <c r="H124" s="583" t="s">
        <v>25860</v>
      </c>
      <c r="K124" s="494"/>
      <c r="L124" s="494"/>
      <c r="M124" s="494"/>
      <c r="N124" s="494"/>
      <c r="O124" s="494"/>
      <c r="P124" s="494"/>
      <c r="Q124" s="494"/>
      <c r="R124" s="494"/>
      <c r="S124" s="494"/>
      <c r="T124" s="494"/>
      <c r="U124" s="494"/>
      <c r="V124" s="583" t="s">
        <v>26255</v>
      </c>
      <c r="W124" s="584" t="s">
        <v>26256</v>
      </c>
      <c r="X124" s="494"/>
      <c r="Y124" s="494"/>
      <c r="Z124" s="494"/>
      <c r="AA124" s="494"/>
      <c r="AB124" s="494"/>
      <c r="AC124" s="494"/>
      <c r="AD124" s="494"/>
      <c r="AE124" s="494"/>
      <c r="AF124" s="494"/>
      <c r="AG124" s="494"/>
      <c r="AH124" s="494"/>
      <c r="AI124" s="494"/>
      <c r="AJ124" s="494"/>
      <c r="AK124" s="494"/>
      <c r="AL124" s="494"/>
      <c r="AM124" s="494"/>
      <c r="AN124" s="494"/>
      <c r="AO124" s="494"/>
      <c r="AP124" s="494"/>
      <c r="AQ124" s="494"/>
      <c r="AR124" s="494"/>
      <c r="AS124" s="494"/>
      <c r="AT124" s="494"/>
      <c r="AU124" s="494"/>
      <c r="AV124" s="494"/>
      <c r="AW124" s="494"/>
      <c r="AX124" s="494"/>
      <c r="AY124" s="494"/>
      <c r="AZ124" s="494"/>
      <c r="BA124" s="494"/>
      <c r="BB124" s="494"/>
      <c r="BC124" s="494"/>
      <c r="BD124" s="494"/>
      <c r="BE124" s="494"/>
      <c r="BF124" s="494"/>
      <c r="BG124" s="494"/>
      <c r="BH124" s="583" t="s">
        <v>25863</v>
      </c>
      <c r="BI124" s="494"/>
      <c r="BJ124" s="494"/>
      <c r="BK124" s="494"/>
      <c r="BL124" s="494"/>
      <c r="BM124" s="494"/>
      <c r="BN124" s="494"/>
      <c r="BO124" s="494"/>
      <c r="BP124" s="494"/>
      <c r="BQ124" s="494"/>
      <c r="BR124" s="494"/>
      <c r="BS124" s="494"/>
      <c r="BT124" s="494"/>
      <c r="BU124" s="494"/>
      <c r="BV124" s="494"/>
      <c r="BW124" s="494"/>
      <c r="BX124" s="494"/>
      <c r="BY124" s="494"/>
      <c r="BZ124" s="494"/>
      <c r="CA124" s="494"/>
      <c r="CB124" s="494"/>
      <c r="CC124" s="494"/>
      <c r="CD124" s="494"/>
      <c r="CE124" s="494"/>
      <c r="CF124" s="494"/>
      <c r="CG124" s="494"/>
      <c r="CH124" s="494"/>
      <c r="CI124" s="494"/>
      <c r="CJ124" s="494"/>
      <c r="CK124" s="494"/>
      <c r="CL124" s="494"/>
      <c r="CM124" s="494"/>
      <c r="CN124" s="494"/>
      <c r="CO124" s="494"/>
      <c r="CP124" s="494"/>
      <c r="CQ124" s="494"/>
      <c r="CR124" s="583" t="s">
        <v>26257</v>
      </c>
      <c r="CU124" s="494"/>
      <c r="CV124" s="494"/>
      <c r="CW124" s="494"/>
      <c r="CX124" s="494"/>
      <c r="CY124" s="494"/>
      <c r="CZ124" s="494"/>
      <c r="DA124" s="494"/>
      <c r="DB124" s="494"/>
      <c r="DC124" s="494"/>
      <c r="DD124" s="494"/>
      <c r="DE124" s="494"/>
      <c r="DF124" s="494"/>
      <c r="DG124" s="494"/>
      <c r="DH124" s="494"/>
      <c r="DI124" s="583" t="s">
        <v>26257</v>
      </c>
      <c r="DL124" s="494"/>
      <c r="DM124" s="494"/>
      <c r="DN124" s="583" t="s">
        <v>26258</v>
      </c>
      <c r="DO124" s="494"/>
      <c r="DP124" s="494"/>
      <c r="DQ124" s="494"/>
      <c r="DR124" s="583" t="s">
        <v>26255</v>
      </c>
      <c r="DS124" s="494"/>
      <c r="DT124" s="494"/>
      <c r="DU124" s="494"/>
      <c r="DV124" s="494"/>
      <c r="DW124" s="494"/>
      <c r="DX124" s="494"/>
      <c r="DY124" s="494"/>
      <c r="DZ124" s="494"/>
      <c r="EA124" s="494"/>
      <c r="EB124" s="586">
        <v>45732.0</v>
      </c>
      <c r="EC124" s="494"/>
      <c r="ED124" s="494"/>
      <c r="EE124" s="494"/>
      <c r="EF124" s="494"/>
      <c r="EG124" s="494"/>
      <c r="EH124" s="494"/>
      <c r="EI124" s="494"/>
      <c r="EJ124" s="494"/>
      <c r="EK124" s="494"/>
      <c r="EL124" s="494"/>
      <c r="EM124" s="494"/>
      <c r="EN124" s="494"/>
      <c r="EO124" s="494"/>
      <c r="EP124" s="494"/>
      <c r="EQ124" s="494"/>
      <c r="ER124" s="494"/>
      <c r="ES124" s="494"/>
      <c r="ET124" s="494"/>
      <c r="EU124" s="494"/>
      <c r="EV124" s="494"/>
      <c r="EW124" s="494"/>
      <c r="EX124" s="494"/>
      <c r="EY124" s="494"/>
      <c r="EZ124" s="494"/>
      <c r="FA124" s="494"/>
      <c r="FB124" s="494"/>
      <c r="FC124" s="494"/>
      <c r="FD124" s="494"/>
      <c r="FE124" s="583" t="s">
        <v>26259</v>
      </c>
      <c r="FG124" s="494"/>
      <c r="FH124" s="494"/>
      <c r="FI124" s="494"/>
      <c r="FJ124" s="494"/>
      <c r="FK124" s="494"/>
      <c r="FL124" s="494"/>
      <c r="FM124" s="494"/>
      <c r="FN124" s="494"/>
      <c r="FO124" s="494"/>
      <c r="FP124" s="494"/>
      <c r="FQ124" s="494"/>
      <c r="FR124" s="494"/>
      <c r="FS124" s="494"/>
      <c r="FT124" s="494"/>
      <c r="FU124" s="494"/>
      <c r="FV124" s="494"/>
      <c r="FW124" s="494"/>
      <c r="FX124" s="494"/>
      <c r="FY124" s="494"/>
      <c r="FZ124" s="494"/>
      <c r="GA124" s="494"/>
      <c r="GB124" s="494"/>
      <c r="GC124" s="494"/>
      <c r="GD124" s="494"/>
      <c r="GE124" s="494"/>
      <c r="GF124" s="494"/>
      <c r="GG124" s="494"/>
      <c r="GH124" s="494"/>
      <c r="GI124" s="494"/>
      <c r="GJ124" s="494"/>
      <c r="GK124" s="494"/>
      <c r="GL124" s="494"/>
      <c r="GM124" s="494"/>
      <c r="GN124" s="494"/>
      <c r="GO124" s="494"/>
      <c r="GP124" s="494"/>
      <c r="GQ124" s="494"/>
      <c r="GR124" s="494"/>
      <c r="GS124" s="494"/>
      <c r="GT124" s="494"/>
      <c r="GU124" s="494"/>
      <c r="GV124" s="494"/>
      <c r="GW124" s="494"/>
      <c r="GX124" s="494"/>
      <c r="GY124" s="494"/>
      <c r="GZ124" s="494"/>
      <c r="HA124" s="494"/>
    </row>
    <row r="125">
      <c r="A125" s="492">
        <v>6441526.0</v>
      </c>
      <c r="B125" s="583" t="s">
        <v>26260</v>
      </c>
      <c r="C125" s="583" t="s">
        <v>399</v>
      </c>
      <c r="D125" s="585">
        <v>45732.45988425926</v>
      </c>
      <c r="E125" s="585">
        <v>45732.46586805556</v>
      </c>
      <c r="F125" s="585">
        <v>45732.46675925926</v>
      </c>
      <c r="H125" s="583" t="s">
        <v>25860</v>
      </c>
      <c r="K125" s="494"/>
      <c r="L125" s="494"/>
      <c r="M125" s="494"/>
      <c r="N125" s="494"/>
      <c r="O125" s="494"/>
      <c r="P125" s="494"/>
      <c r="Q125" s="494"/>
      <c r="R125" s="494"/>
      <c r="S125" s="494"/>
      <c r="T125" s="583" t="s">
        <v>1514</v>
      </c>
      <c r="V125" s="583" t="s">
        <v>26261</v>
      </c>
      <c r="W125" s="584" t="s">
        <v>26256</v>
      </c>
      <c r="X125" s="494"/>
      <c r="Y125" s="494"/>
      <c r="Z125" s="494"/>
      <c r="AA125" s="494"/>
      <c r="AB125" s="494"/>
      <c r="AC125" s="494"/>
      <c r="AD125" s="494"/>
      <c r="AE125" s="494"/>
      <c r="AF125" s="494"/>
      <c r="AG125" s="494"/>
      <c r="AH125" s="494"/>
      <c r="AI125" s="494"/>
      <c r="AJ125" s="494"/>
      <c r="AK125" s="494"/>
      <c r="AL125" s="494"/>
      <c r="AM125" s="494"/>
      <c r="AN125" s="494"/>
      <c r="AO125" s="494"/>
      <c r="AP125" s="494"/>
      <c r="AQ125" s="494"/>
      <c r="AR125" s="586">
        <v>45732.0</v>
      </c>
      <c r="AS125" s="492">
        <v>798000.0</v>
      </c>
      <c r="AT125" s="494"/>
      <c r="AU125" s="494"/>
      <c r="AV125" s="494"/>
      <c r="AW125" s="494"/>
      <c r="AX125" s="494"/>
      <c r="AY125" s="494"/>
      <c r="AZ125" s="494"/>
      <c r="BA125" s="494"/>
      <c r="BB125" s="494"/>
      <c r="BC125" s="494"/>
      <c r="BD125" s="494"/>
      <c r="BE125" s="494"/>
      <c r="BF125" s="494"/>
      <c r="BG125" s="494"/>
      <c r="BH125" s="583" t="s">
        <v>25863</v>
      </c>
      <c r="BI125" s="494"/>
      <c r="BJ125" s="494"/>
      <c r="BK125" s="494"/>
      <c r="BL125" s="494"/>
      <c r="BM125" s="494"/>
      <c r="BN125" s="494"/>
      <c r="BO125" s="494"/>
      <c r="BP125" s="492">
        <v>798000.0</v>
      </c>
      <c r="BQ125" s="494"/>
      <c r="BR125" s="494"/>
      <c r="BS125" s="494"/>
      <c r="BT125" s="494"/>
      <c r="BU125" s="494"/>
      <c r="BV125" s="494"/>
      <c r="BW125" s="494"/>
      <c r="BX125" s="494"/>
      <c r="BY125" s="494"/>
      <c r="BZ125" s="494"/>
      <c r="CA125" s="494"/>
      <c r="CB125" s="587">
        <v>45732.0</v>
      </c>
      <c r="CC125" s="494"/>
      <c r="CD125" s="494"/>
      <c r="CE125" s="492">
        <v>798000.0</v>
      </c>
      <c r="CF125" s="492">
        <v>0.0</v>
      </c>
      <c r="CG125" s="494"/>
      <c r="CH125" s="494"/>
      <c r="CI125" s="494"/>
      <c r="CJ125" s="494"/>
      <c r="CK125" s="494"/>
      <c r="CL125" s="494"/>
      <c r="CM125" s="494"/>
      <c r="CN125" s="494"/>
      <c r="CO125" s="494"/>
      <c r="CP125" s="494"/>
      <c r="CQ125" s="494"/>
      <c r="CR125" s="583" t="s">
        <v>26257</v>
      </c>
      <c r="CU125" s="494"/>
      <c r="CV125" s="494"/>
      <c r="CW125" s="494"/>
      <c r="CX125" s="494"/>
      <c r="CY125" s="494"/>
      <c r="CZ125" s="494"/>
      <c r="DA125" s="494"/>
      <c r="DB125" s="494"/>
      <c r="DC125" s="494"/>
      <c r="DD125" s="583" t="s">
        <v>26262</v>
      </c>
      <c r="DE125" s="494"/>
      <c r="DF125" s="494"/>
      <c r="DG125" s="494"/>
      <c r="DH125" s="494"/>
      <c r="DI125" s="494"/>
      <c r="DJ125" s="494"/>
      <c r="DK125" s="494"/>
      <c r="DL125" s="494"/>
      <c r="DM125" s="494"/>
      <c r="DN125" s="583" t="s">
        <v>26258</v>
      </c>
      <c r="DO125" s="494"/>
      <c r="DP125" s="494"/>
      <c r="DQ125" s="494"/>
      <c r="DR125" s="583" t="s">
        <v>26261</v>
      </c>
      <c r="DS125" s="494"/>
      <c r="DT125" s="494"/>
      <c r="DU125" s="494"/>
      <c r="DV125" s="583" t="s">
        <v>26263</v>
      </c>
      <c r="EA125" s="494"/>
      <c r="EB125" s="494"/>
      <c r="EC125" s="494"/>
      <c r="ED125" s="494"/>
      <c r="EE125" s="494"/>
      <c r="EF125" s="494"/>
      <c r="EG125" s="494"/>
      <c r="EH125" s="494"/>
      <c r="EI125" s="494"/>
      <c r="EJ125" s="494"/>
      <c r="EK125" s="494"/>
      <c r="EL125" s="494"/>
      <c r="EM125" s="494"/>
      <c r="EN125" s="494"/>
      <c r="EO125" s="494"/>
      <c r="EP125" s="494"/>
      <c r="EQ125" s="494"/>
      <c r="ER125" s="494"/>
      <c r="ES125" s="494"/>
      <c r="ET125" s="494"/>
      <c r="EU125" s="494"/>
      <c r="EV125" s="494"/>
      <c r="EW125" s="494"/>
      <c r="EX125" s="494"/>
      <c r="EY125" s="494"/>
      <c r="EZ125" s="494"/>
      <c r="FA125" s="494"/>
      <c r="FB125" s="494"/>
      <c r="FC125" s="494"/>
      <c r="FD125" s="494"/>
      <c r="FE125" s="583" t="s">
        <v>26259</v>
      </c>
      <c r="FG125" s="494"/>
      <c r="FH125" s="494"/>
      <c r="FI125" s="494"/>
      <c r="FJ125" s="494"/>
      <c r="FK125" s="494"/>
      <c r="FL125" s="494"/>
      <c r="FM125" s="494"/>
      <c r="FN125" s="494"/>
      <c r="FO125" s="494"/>
      <c r="FP125" s="494"/>
      <c r="FQ125" s="494"/>
      <c r="FR125" s="494"/>
      <c r="FS125" s="494"/>
      <c r="FT125" s="494"/>
      <c r="FU125" s="494"/>
      <c r="FV125" s="494"/>
      <c r="FW125" s="494"/>
      <c r="FX125" s="494"/>
      <c r="FY125" s="494"/>
      <c r="FZ125" s="494"/>
      <c r="GA125" s="494"/>
      <c r="GB125" s="494"/>
      <c r="GC125" s="494"/>
      <c r="GD125" s="494"/>
      <c r="GE125" s="494"/>
      <c r="GF125" s="494"/>
      <c r="GG125" s="494"/>
      <c r="GH125" s="494"/>
      <c r="GI125" s="494"/>
      <c r="GJ125" s="494"/>
      <c r="GK125" s="494"/>
      <c r="GL125" s="494"/>
      <c r="GM125" s="494"/>
      <c r="GN125" s="494"/>
      <c r="GO125" s="494"/>
      <c r="GP125" s="494"/>
      <c r="GQ125" s="494"/>
      <c r="GR125" s="494"/>
      <c r="GS125" s="494"/>
      <c r="GT125" s="494"/>
      <c r="GU125" s="494"/>
      <c r="GV125" s="494"/>
      <c r="GW125" s="494"/>
      <c r="GX125" s="494"/>
      <c r="GY125" s="494"/>
      <c r="GZ125" s="494"/>
      <c r="HA125" s="494"/>
    </row>
    <row r="126">
      <c r="A126" s="492">
        <v>6441536.0</v>
      </c>
      <c r="B126" s="583" t="s">
        <v>26264</v>
      </c>
      <c r="C126" s="583" t="s">
        <v>399</v>
      </c>
      <c r="D126" s="585">
        <v>45732.46380787037</v>
      </c>
      <c r="E126" s="585">
        <v>45732.46512731481</v>
      </c>
      <c r="F126" s="585">
        <v>45732.467314814814</v>
      </c>
      <c r="H126" s="583" t="s">
        <v>25860</v>
      </c>
      <c r="K126" s="494"/>
      <c r="L126" s="494"/>
      <c r="M126" s="494"/>
      <c r="N126" s="494"/>
      <c r="O126" s="494"/>
      <c r="P126" s="494"/>
      <c r="Q126" s="494"/>
      <c r="R126" s="494"/>
      <c r="S126" s="494"/>
      <c r="T126" s="583" t="s">
        <v>1514</v>
      </c>
      <c r="V126" s="583" t="s">
        <v>26261</v>
      </c>
      <c r="W126" s="584" t="s">
        <v>26256</v>
      </c>
      <c r="X126" s="494"/>
      <c r="Y126" s="494"/>
      <c r="Z126" s="494"/>
      <c r="AA126" s="494"/>
      <c r="AB126" s="494"/>
      <c r="AC126" s="494"/>
      <c r="AD126" s="494"/>
      <c r="AE126" s="494"/>
      <c r="AF126" s="494"/>
      <c r="AG126" s="494"/>
      <c r="AH126" s="494"/>
      <c r="AI126" s="494"/>
      <c r="AJ126" s="494"/>
      <c r="AK126" s="494"/>
      <c r="AL126" s="494"/>
      <c r="AM126" s="494"/>
      <c r="AN126" s="494"/>
      <c r="AO126" s="494"/>
      <c r="AP126" s="494"/>
      <c r="AQ126" s="494"/>
      <c r="AR126" s="586">
        <v>45732.0</v>
      </c>
      <c r="AS126" s="492">
        <v>798000.0</v>
      </c>
      <c r="AT126" s="494"/>
      <c r="AU126" s="494"/>
      <c r="AV126" s="494"/>
      <c r="AW126" s="494"/>
      <c r="AX126" s="494"/>
      <c r="AY126" s="494"/>
      <c r="AZ126" s="494"/>
      <c r="BA126" s="494"/>
      <c r="BB126" s="494"/>
      <c r="BC126" s="494"/>
      <c r="BD126" s="494"/>
      <c r="BE126" s="494"/>
      <c r="BF126" s="494"/>
      <c r="BG126" s="494"/>
      <c r="BH126" s="583" t="s">
        <v>25863</v>
      </c>
      <c r="BI126" s="494"/>
      <c r="BJ126" s="494"/>
      <c r="BK126" s="494"/>
      <c r="BL126" s="494"/>
      <c r="BM126" s="494"/>
      <c r="BN126" s="494"/>
      <c r="BO126" s="494"/>
      <c r="BP126" s="492">
        <v>798000.0</v>
      </c>
      <c r="BQ126" s="494"/>
      <c r="BR126" s="494"/>
      <c r="BS126" s="494"/>
      <c r="BT126" s="494"/>
      <c r="BU126" s="494"/>
      <c r="BV126" s="494"/>
      <c r="BW126" s="494"/>
      <c r="BX126" s="494"/>
      <c r="BY126" s="494"/>
      <c r="BZ126" s="494"/>
      <c r="CA126" s="494"/>
      <c r="CB126" s="587">
        <v>45732.0</v>
      </c>
      <c r="CC126" s="494"/>
      <c r="CD126" s="494"/>
      <c r="CE126" s="492">
        <v>798000.0</v>
      </c>
      <c r="CF126" s="492">
        <v>0.0</v>
      </c>
      <c r="CG126" s="494"/>
      <c r="CH126" s="494"/>
      <c r="CI126" s="494"/>
      <c r="CJ126" s="494"/>
      <c r="CK126" s="494"/>
      <c r="CL126" s="494"/>
      <c r="CM126" s="494"/>
      <c r="CN126" s="494"/>
      <c r="CO126" s="494"/>
      <c r="CP126" s="494"/>
      <c r="CQ126" s="494"/>
      <c r="CR126" s="583" t="s">
        <v>26257</v>
      </c>
      <c r="CU126" s="494"/>
      <c r="CV126" s="494"/>
      <c r="CW126" s="494"/>
      <c r="CX126" s="494"/>
      <c r="CY126" s="494"/>
      <c r="CZ126" s="494"/>
      <c r="DA126" s="494"/>
      <c r="DB126" s="494"/>
      <c r="DC126" s="494"/>
      <c r="DD126" s="583" t="s">
        <v>26262</v>
      </c>
      <c r="DE126" s="494"/>
      <c r="DF126" s="494"/>
      <c r="DG126" s="494"/>
      <c r="DH126" s="494"/>
      <c r="DI126" s="494"/>
      <c r="DJ126" s="494"/>
      <c r="DK126" s="494"/>
      <c r="DL126" s="494"/>
      <c r="DM126" s="583" t="s">
        <v>26265</v>
      </c>
      <c r="DN126" s="583" t="s">
        <v>26258</v>
      </c>
      <c r="DO126" s="494"/>
      <c r="DP126" s="494"/>
      <c r="DQ126" s="494"/>
      <c r="DR126" s="583" t="s">
        <v>26261</v>
      </c>
      <c r="DS126" s="494"/>
      <c r="DT126" s="494"/>
      <c r="DU126" s="494"/>
      <c r="DV126" s="583" t="s">
        <v>26263</v>
      </c>
      <c r="EA126" s="494"/>
      <c r="EB126" s="494"/>
      <c r="EC126" s="494"/>
      <c r="ED126" s="494"/>
      <c r="EE126" s="494"/>
      <c r="EF126" s="494"/>
      <c r="EG126" s="494"/>
      <c r="EH126" s="494"/>
      <c r="EI126" s="494"/>
      <c r="EJ126" s="494"/>
      <c r="EK126" s="494"/>
      <c r="EL126" s="494"/>
      <c r="EM126" s="494"/>
      <c r="EN126" s="494"/>
      <c r="EO126" s="494"/>
      <c r="EP126" s="494"/>
      <c r="EQ126" s="494"/>
      <c r="ER126" s="494"/>
      <c r="ES126" s="494"/>
      <c r="ET126" s="494"/>
      <c r="EU126" s="494"/>
      <c r="EV126" s="494"/>
      <c r="EW126" s="494"/>
      <c r="EX126" s="494"/>
      <c r="EY126" s="494"/>
      <c r="EZ126" s="494"/>
      <c r="FA126" s="494"/>
      <c r="FB126" s="494"/>
      <c r="FC126" s="494"/>
      <c r="FD126" s="494"/>
      <c r="FE126" s="583" t="s">
        <v>26259</v>
      </c>
      <c r="FG126" s="494"/>
      <c r="FH126" s="494"/>
      <c r="FI126" s="494"/>
      <c r="FJ126" s="494"/>
      <c r="FK126" s="494"/>
      <c r="FL126" s="494"/>
      <c r="FM126" s="494"/>
      <c r="FN126" s="494"/>
      <c r="FO126" s="494"/>
      <c r="FP126" s="494"/>
      <c r="FQ126" s="494"/>
      <c r="FR126" s="494"/>
      <c r="FS126" s="494"/>
      <c r="FT126" s="494"/>
      <c r="FU126" s="494"/>
      <c r="FV126" s="494"/>
      <c r="FW126" s="494"/>
      <c r="FX126" s="494"/>
      <c r="FY126" s="494"/>
      <c r="FZ126" s="494"/>
      <c r="GA126" s="494"/>
      <c r="GB126" s="494"/>
      <c r="GC126" s="494"/>
      <c r="GD126" s="494"/>
      <c r="GE126" s="494"/>
      <c r="GF126" s="494"/>
      <c r="GG126" s="494"/>
      <c r="GH126" s="494"/>
      <c r="GI126" s="494"/>
      <c r="GJ126" s="494"/>
      <c r="GK126" s="494"/>
      <c r="GL126" s="494"/>
      <c r="GM126" s="494"/>
      <c r="GN126" s="494"/>
      <c r="GO126" s="494"/>
      <c r="GP126" s="494"/>
      <c r="GQ126" s="494"/>
      <c r="GR126" s="494"/>
      <c r="GS126" s="494"/>
      <c r="GT126" s="494"/>
      <c r="GU126" s="494"/>
      <c r="GV126" s="494"/>
      <c r="GW126" s="494"/>
      <c r="GX126" s="494"/>
      <c r="GY126" s="494"/>
      <c r="GZ126" s="494"/>
      <c r="HA126" s="494"/>
    </row>
    <row r="127">
      <c r="A127" s="492">
        <v>6441711.0</v>
      </c>
      <c r="B127" s="583" t="s">
        <v>26266</v>
      </c>
      <c r="C127" s="583" t="s">
        <v>399</v>
      </c>
      <c r="D127" s="585">
        <v>45732.50633101852</v>
      </c>
      <c r="E127" s="585">
        <v>45735.02591435185</v>
      </c>
      <c r="F127" s="585">
        <v>45735.03146990741</v>
      </c>
      <c r="H127" s="583" t="s">
        <v>25860</v>
      </c>
      <c r="K127" s="494"/>
      <c r="L127" s="494"/>
      <c r="M127" s="494"/>
      <c r="N127" s="494"/>
      <c r="O127" s="494"/>
      <c r="P127" s="494"/>
      <c r="Q127" s="494"/>
      <c r="R127" s="494"/>
      <c r="S127" s="494"/>
      <c r="T127" s="494"/>
      <c r="U127" s="494"/>
      <c r="V127" s="583" t="s">
        <v>95</v>
      </c>
      <c r="W127" s="584" t="s">
        <v>26267</v>
      </c>
      <c r="X127" s="494"/>
      <c r="Y127" s="494"/>
      <c r="Z127" s="494"/>
      <c r="AA127" s="494"/>
      <c r="AB127" s="494"/>
      <c r="AC127" s="494"/>
      <c r="AD127" s="494"/>
      <c r="AE127" s="494"/>
      <c r="AF127" s="494"/>
      <c r="AG127" s="494"/>
      <c r="AH127" s="494"/>
      <c r="AI127" s="494"/>
      <c r="AJ127" s="494"/>
      <c r="AK127" s="494"/>
      <c r="AL127" s="494"/>
      <c r="AM127" s="494"/>
      <c r="AN127" s="494"/>
      <c r="AO127" s="494"/>
      <c r="AP127" s="494"/>
      <c r="AQ127" s="494"/>
      <c r="AR127" s="494"/>
      <c r="AS127" s="494"/>
      <c r="AT127" s="494"/>
      <c r="AU127" s="494"/>
      <c r="AV127" s="494"/>
      <c r="AW127" s="494"/>
      <c r="AX127" s="494"/>
      <c r="AY127" s="494"/>
      <c r="AZ127" s="494"/>
      <c r="BA127" s="494"/>
      <c r="BB127" s="494"/>
      <c r="BC127" s="494"/>
      <c r="BD127" s="494"/>
      <c r="BE127" s="494"/>
      <c r="BF127" s="494"/>
      <c r="BG127" s="494"/>
      <c r="BH127" s="583" t="s">
        <v>25863</v>
      </c>
      <c r="BI127" s="494"/>
      <c r="BJ127" s="494"/>
      <c r="BK127" s="494"/>
      <c r="BL127" s="494"/>
      <c r="BM127" s="494"/>
      <c r="BN127" s="494"/>
      <c r="BO127" s="494"/>
      <c r="BP127" s="494"/>
      <c r="BQ127" s="494"/>
      <c r="BR127" s="494"/>
      <c r="BS127" s="494"/>
      <c r="BT127" s="494"/>
      <c r="BU127" s="494"/>
      <c r="BV127" s="494"/>
      <c r="BW127" s="494"/>
      <c r="BX127" s="494"/>
      <c r="BY127" s="494"/>
      <c r="BZ127" s="494"/>
      <c r="CA127" s="494"/>
      <c r="CB127" s="494"/>
      <c r="CC127" s="494"/>
      <c r="CD127" s="494"/>
      <c r="CE127" s="494"/>
      <c r="CF127" s="494"/>
      <c r="CG127" s="494"/>
      <c r="CH127" s="494"/>
      <c r="CI127" s="494"/>
      <c r="CJ127" s="494"/>
      <c r="CK127" s="494"/>
      <c r="CL127" s="494"/>
      <c r="CM127" s="494"/>
      <c r="CN127" s="494"/>
      <c r="CO127" s="494"/>
      <c r="CP127" s="494"/>
      <c r="CQ127" s="494"/>
      <c r="CR127" s="583" t="s">
        <v>26268</v>
      </c>
      <c r="CU127" s="494"/>
      <c r="CV127" s="494"/>
      <c r="CW127" s="494"/>
      <c r="CX127" s="494"/>
      <c r="CY127" s="494"/>
      <c r="CZ127" s="494"/>
      <c r="DA127" s="494"/>
      <c r="DB127" s="494"/>
      <c r="DC127" s="494"/>
      <c r="DD127" s="494"/>
      <c r="DE127" s="494"/>
      <c r="DF127" s="494"/>
      <c r="DG127" s="494"/>
      <c r="DH127" s="494"/>
      <c r="DI127" s="583" t="s">
        <v>26268</v>
      </c>
      <c r="DL127" s="494"/>
      <c r="DM127" s="494"/>
      <c r="DN127" s="583" t="s">
        <v>26269</v>
      </c>
      <c r="DO127" s="494"/>
      <c r="DP127" s="494"/>
      <c r="DQ127" s="494"/>
      <c r="DR127" s="583" t="s">
        <v>95</v>
      </c>
      <c r="DS127" s="494"/>
      <c r="DT127" s="494"/>
      <c r="DU127" s="494"/>
      <c r="DV127" s="494"/>
      <c r="DW127" s="494"/>
      <c r="DX127" s="494"/>
      <c r="DY127" s="494"/>
      <c r="DZ127" s="494"/>
      <c r="EA127" s="494"/>
      <c r="EB127" s="586">
        <v>45732.0</v>
      </c>
      <c r="EC127" s="494"/>
      <c r="ED127" s="494"/>
      <c r="EE127" s="494"/>
      <c r="EF127" s="494"/>
      <c r="EG127" s="494"/>
      <c r="EH127" s="494"/>
      <c r="EI127" s="494"/>
      <c r="EJ127" s="494"/>
      <c r="EK127" s="494"/>
      <c r="EL127" s="494"/>
      <c r="EM127" s="494"/>
      <c r="EN127" s="494"/>
      <c r="EO127" s="494"/>
      <c r="EP127" s="494"/>
      <c r="EQ127" s="494"/>
      <c r="ER127" s="494"/>
      <c r="ES127" s="494"/>
      <c r="ET127" s="494"/>
      <c r="EU127" s="494"/>
      <c r="EV127" s="494"/>
      <c r="EW127" s="494"/>
      <c r="EX127" s="494"/>
      <c r="EY127" s="494"/>
      <c r="EZ127" s="494"/>
      <c r="FA127" s="494"/>
      <c r="FB127" s="494"/>
      <c r="FC127" s="494"/>
      <c r="FD127" s="494"/>
      <c r="FE127" s="583" t="s">
        <v>26270</v>
      </c>
      <c r="FG127" s="494"/>
      <c r="FH127" s="494"/>
      <c r="FI127" s="494"/>
      <c r="FJ127" s="494"/>
      <c r="FK127" s="494"/>
      <c r="FL127" s="494"/>
      <c r="FM127" s="494"/>
      <c r="FN127" s="494"/>
      <c r="FO127" s="494"/>
      <c r="FP127" s="494"/>
      <c r="FQ127" s="494"/>
      <c r="FR127" s="494"/>
      <c r="FS127" s="494"/>
      <c r="FT127" s="494"/>
      <c r="FU127" s="494"/>
      <c r="FV127" s="494"/>
      <c r="FW127" s="494"/>
      <c r="FX127" s="494"/>
      <c r="FY127" s="494"/>
      <c r="FZ127" s="494"/>
      <c r="GA127" s="494"/>
      <c r="GB127" s="494"/>
      <c r="GC127" s="494"/>
      <c r="GD127" s="494"/>
      <c r="GE127" s="494"/>
      <c r="GF127" s="494"/>
      <c r="GG127" s="494"/>
      <c r="GH127" s="494"/>
      <c r="GI127" s="494"/>
      <c r="GJ127" s="494"/>
      <c r="GK127" s="494"/>
      <c r="GL127" s="494"/>
      <c r="GM127" s="494"/>
      <c r="GN127" s="494"/>
      <c r="GO127" s="494"/>
      <c r="GP127" s="494"/>
      <c r="GQ127" s="494"/>
      <c r="GR127" s="494"/>
      <c r="GS127" s="494"/>
      <c r="GT127" s="494"/>
      <c r="GU127" s="494"/>
      <c r="GV127" s="494"/>
      <c r="GW127" s="494"/>
      <c r="GX127" s="494"/>
      <c r="GY127" s="494"/>
      <c r="GZ127" s="494"/>
      <c r="HA127" s="494"/>
    </row>
    <row r="128">
      <c r="A128" s="492">
        <v>6441719.0</v>
      </c>
      <c r="B128" s="583" t="s">
        <v>26271</v>
      </c>
      <c r="C128" s="583" t="s">
        <v>399</v>
      </c>
      <c r="D128" s="585">
        <v>45735.029074074075</v>
      </c>
      <c r="E128" s="585">
        <v>45735.02989583334</v>
      </c>
      <c r="F128" s="585">
        <v>45735.03275462963</v>
      </c>
      <c r="H128" s="583" t="s">
        <v>25860</v>
      </c>
      <c r="K128" s="494"/>
      <c r="L128" s="494"/>
      <c r="M128" s="494"/>
      <c r="N128" s="494"/>
      <c r="O128" s="494"/>
      <c r="P128" s="494"/>
      <c r="Q128" s="494"/>
      <c r="R128" s="494"/>
      <c r="S128" s="494"/>
      <c r="T128" s="583" t="s">
        <v>1514</v>
      </c>
      <c r="V128" s="583" t="s">
        <v>95</v>
      </c>
      <c r="W128" s="584" t="s">
        <v>26267</v>
      </c>
      <c r="X128" s="494"/>
      <c r="Y128" s="494"/>
      <c r="Z128" s="494"/>
      <c r="AA128" s="494"/>
      <c r="AB128" s="494"/>
      <c r="AC128" s="494"/>
      <c r="AD128" s="494"/>
      <c r="AE128" s="494"/>
      <c r="AF128" s="494"/>
      <c r="AG128" s="494"/>
      <c r="AH128" s="494"/>
      <c r="AI128" s="494"/>
      <c r="AJ128" s="494"/>
      <c r="AK128" s="494"/>
      <c r="AL128" s="494"/>
      <c r="AM128" s="494"/>
      <c r="AN128" s="494"/>
      <c r="AO128" s="494"/>
      <c r="AP128" s="494"/>
      <c r="AQ128" s="494"/>
      <c r="AR128" s="586">
        <v>45732.0</v>
      </c>
      <c r="AS128" s="492">
        <v>798000.0</v>
      </c>
      <c r="AT128" s="494"/>
      <c r="AU128" s="494"/>
      <c r="AV128" s="494"/>
      <c r="AW128" s="494"/>
      <c r="AX128" s="494"/>
      <c r="AY128" s="494"/>
      <c r="AZ128" s="494"/>
      <c r="BA128" s="494"/>
      <c r="BB128" s="494"/>
      <c r="BC128" s="494"/>
      <c r="BD128" s="494"/>
      <c r="BE128" s="494"/>
      <c r="BF128" s="494"/>
      <c r="BG128" s="494"/>
      <c r="BH128" s="583" t="s">
        <v>25863</v>
      </c>
      <c r="BI128" s="494"/>
      <c r="BJ128" s="494"/>
      <c r="BK128" s="494"/>
      <c r="BL128" s="494"/>
      <c r="BM128" s="494"/>
      <c r="BN128" s="494"/>
      <c r="BO128" s="494"/>
      <c r="BP128" s="492">
        <v>798000.0</v>
      </c>
      <c r="BQ128" s="494"/>
      <c r="BR128" s="494"/>
      <c r="BS128" s="494"/>
      <c r="BT128" s="494"/>
      <c r="BU128" s="494"/>
      <c r="BV128" s="494"/>
      <c r="BW128" s="494"/>
      <c r="BX128" s="494"/>
      <c r="BY128" s="494"/>
      <c r="BZ128" s="494"/>
      <c r="CA128" s="494"/>
      <c r="CB128" s="495" t="s">
        <v>1524</v>
      </c>
      <c r="CC128" s="494"/>
      <c r="CD128" s="494"/>
      <c r="CE128" s="492">
        <v>798000.0</v>
      </c>
      <c r="CF128" s="492">
        <v>0.0</v>
      </c>
      <c r="CG128" s="494"/>
      <c r="CH128" s="494"/>
      <c r="CI128" s="494"/>
      <c r="CJ128" s="494"/>
      <c r="CK128" s="494"/>
      <c r="CL128" s="494"/>
      <c r="CM128" s="494"/>
      <c r="CN128" s="494"/>
      <c r="CO128" s="494"/>
      <c r="CP128" s="494"/>
      <c r="CQ128" s="494"/>
      <c r="CR128" s="583" t="s">
        <v>26268</v>
      </c>
      <c r="CU128" s="494"/>
      <c r="CV128" s="494"/>
      <c r="CW128" s="494"/>
      <c r="CX128" s="494"/>
      <c r="CY128" s="494"/>
      <c r="CZ128" s="494"/>
      <c r="DA128" s="494"/>
      <c r="DB128" s="494"/>
      <c r="DC128" s="494"/>
      <c r="DD128" s="583" t="s">
        <v>26269</v>
      </c>
      <c r="DE128" s="494"/>
      <c r="DF128" s="494"/>
      <c r="DG128" s="494"/>
      <c r="DH128" s="494"/>
      <c r="DI128" s="494"/>
      <c r="DJ128" s="494"/>
      <c r="DK128" s="494"/>
      <c r="DL128" s="494"/>
      <c r="DM128" s="494"/>
      <c r="DN128" s="583" t="s">
        <v>26269</v>
      </c>
      <c r="DO128" s="494"/>
      <c r="DP128" s="494"/>
      <c r="DQ128" s="494"/>
      <c r="DR128" s="583" t="s">
        <v>95</v>
      </c>
      <c r="DS128" s="494"/>
      <c r="DT128" s="494"/>
      <c r="DU128" s="494"/>
      <c r="DV128" s="583" t="s">
        <v>26272</v>
      </c>
      <c r="EA128" s="494"/>
      <c r="EB128" s="494"/>
      <c r="EC128" s="494"/>
      <c r="ED128" s="494"/>
      <c r="EE128" s="494"/>
      <c r="EF128" s="494"/>
      <c r="EG128" s="494"/>
      <c r="EH128" s="494"/>
      <c r="EI128" s="494"/>
      <c r="EJ128" s="494"/>
      <c r="EK128" s="494"/>
      <c r="EL128" s="494"/>
      <c r="EM128" s="494"/>
      <c r="EN128" s="494"/>
      <c r="EO128" s="494"/>
      <c r="EP128" s="494"/>
      <c r="EQ128" s="494"/>
      <c r="ER128" s="494"/>
      <c r="ES128" s="494"/>
      <c r="ET128" s="494"/>
      <c r="EU128" s="494"/>
      <c r="EV128" s="494"/>
      <c r="EW128" s="494"/>
      <c r="EX128" s="494"/>
      <c r="EY128" s="494"/>
      <c r="EZ128" s="494"/>
      <c r="FA128" s="494"/>
      <c r="FB128" s="494"/>
      <c r="FC128" s="494"/>
      <c r="FD128" s="494"/>
      <c r="FE128" s="583" t="s">
        <v>26270</v>
      </c>
      <c r="FG128" s="494"/>
      <c r="FH128" s="494"/>
      <c r="FI128" s="494"/>
      <c r="FJ128" s="494"/>
      <c r="FK128" s="494"/>
      <c r="FL128" s="494"/>
      <c r="FM128" s="494"/>
      <c r="FN128" s="494"/>
      <c r="FO128" s="494"/>
      <c r="FP128" s="494"/>
      <c r="FQ128" s="494"/>
      <c r="FR128" s="494"/>
      <c r="FS128" s="494"/>
      <c r="FT128" s="494"/>
      <c r="FU128" s="494"/>
      <c r="FV128" s="494"/>
      <c r="FW128" s="494"/>
      <c r="FX128" s="494"/>
      <c r="FY128" s="494"/>
      <c r="FZ128" s="494"/>
      <c r="GA128" s="494"/>
      <c r="GB128" s="494"/>
      <c r="GC128" s="494"/>
      <c r="GD128" s="494"/>
      <c r="GE128" s="494"/>
      <c r="GF128" s="494"/>
      <c r="GG128" s="494"/>
      <c r="GH128" s="494"/>
      <c r="GI128" s="494"/>
      <c r="GJ128" s="494"/>
      <c r="GK128" s="494"/>
      <c r="GL128" s="494"/>
      <c r="GM128" s="494"/>
      <c r="GN128" s="494"/>
      <c r="GO128" s="494"/>
      <c r="GP128" s="494"/>
      <c r="GQ128" s="494"/>
      <c r="GR128" s="494"/>
      <c r="GS128" s="494"/>
      <c r="GT128" s="494"/>
      <c r="GU128" s="494"/>
      <c r="GV128" s="494"/>
      <c r="GW128" s="494"/>
      <c r="GX128" s="494"/>
      <c r="GY128" s="494"/>
      <c r="GZ128" s="494"/>
      <c r="HA128" s="494"/>
    </row>
    <row r="129">
      <c r="A129" s="492">
        <v>6441756.0</v>
      </c>
      <c r="B129" s="583" t="s">
        <v>26273</v>
      </c>
      <c r="C129" s="583" t="s">
        <v>399</v>
      </c>
      <c r="D129" s="585">
        <v>45732.517604166664</v>
      </c>
      <c r="E129" s="585">
        <v>45735.025613425925</v>
      </c>
      <c r="F129" s="585">
        <v>45735.033101851855</v>
      </c>
      <c r="H129" s="583" t="s">
        <v>25860</v>
      </c>
      <c r="K129" s="494"/>
      <c r="L129" s="494"/>
      <c r="M129" s="494"/>
      <c r="N129" s="494"/>
      <c r="O129" s="494"/>
      <c r="P129" s="494"/>
      <c r="Q129" s="494"/>
      <c r="R129" s="494"/>
      <c r="S129" s="494"/>
      <c r="T129" s="583" t="s">
        <v>1514</v>
      </c>
      <c r="V129" s="583" t="s">
        <v>95</v>
      </c>
      <c r="W129" s="584" t="s">
        <v>26267</v>
      </c>
      <c r="X129" s="494"/>
      <c r="Y129" s="494"/>
      <c r="Z129" s="494"/>
      <c r="AA129" s="494"/>
      <c r="AB129" s="494"/>
      <c r="AC129" s="494"/>
      <c r="AD129" s="494"/>
      <c r="AE129" s="494"/>
      <c r="AF129" s="494"/>
      <c r="AG129" s="494"/>
      <c r="AH129" s="494"/>
      <c r="AI129" s="494"/>
      <c r="AJ129" s="494"/>
      <c r="AK129" s="494"/>
      <c r="AL129" s="494"/>
      <c r="AM129" s="494"/>
      <c r="AN129" s="494"/>
      <c r="AO129" s="494"/>
      <c r="AP129" s="494"/>
      <c r="AQ129" s="494"/>
      <c r="AR129" s="586">
        <v>45732.0</v>
      </c>
      <c r="AS129" s="492">
        <v>798000.0</v>
      </c>
      <c r="AT129" s="494"/>
      <c r="AU129" s="494"/>
      <c r="AV129" s="494"/>
      <c r="AW129" s="494"/>
      <c r="AX129" s="494"/>
      <c r="AY129" s="494"/>
      <c r="AZ129" s="494"/>
      <c r="BA129" s="494"/>
      <c r="BB129" s="494"/>
      <c r="BC129" s="494"/>
      <c r="BD129" s="494"/>
      <c r="BE129" s="494"/>
      <c r="BF129" s="494"/>
      <c r="BG129" s="494"/>
      <c r="BH129" s="583" t="s">
        <v>25863</v>
      </c>
      <c r="BI129" s="494"/>
      <c r="BJ129" s="494"/>
      <c r="BK129" s="494"/>
      <c r="BL129" s="494"/>
      <c r="BM129" s="494"/>
      <c r="BN129" s="494"/>
      <c r="BO129" s="494"/>
      <c r="BP129" s="492">
        <v>798000.0</v>
      </c>
      <c r="BQ129" s="494"/>
      <c r="BR129" s="494"/>
      <c r="BS129" s="494"/>
      <c r="BT129" s="494"/>
      <c r="BU129" s="494"/>
      <c r="BV129" s="494"/>
      <c r="BW129" s="494"/>
      <c r="BX129" s="494"/>
      <c r="BY129" s="494"/>
      <c r="BZ129" s="494"/>
      <c r="CA129" s="494"/>
      <c r="CB129" s="495" t="s">
        <v>1524</v>
      </c>
      <c r="CC129" s="494"/>
      <c r="CD129" s="494"/>
      <c r="CE129" s="492">
        <v>798000.0</v>
      </c>
      <c r="CF129" s="492">
        <v>0.0</v>
      </c>
      <c r="CG129" s="494"/>
      <c r="CH129" s="494"/>
      <c r="CI129" s="494"/>
      <c r="CJ129" s="494"/>
      <c r="CK129" s="494"/>
      <c r="CL129" s="494"/>
      <c r="CM129" s="494"/>
      <c r="CN129" s="494"/>
      <c r="CO129" s="494"/>
      <c r="CP129" s="494"/>
      <c r="CQ129" s="494"/>
      <c r="CR129" s="583" t="s">
        <v>26268</v>
      </c>
      <c r="CU129" s="494"/>
      <c r="CV129" s="494"/>
      <c r="CW129" s="494"/>
      <c r="CX129" s="494"/>
      <c r="CY129" s="494"/>
      <c r="CZ129" s="494"/>
      <c r="DA129" s="494"/>
      <c r="DB129" s="494"/>
      <c r="DC129" s="494"/>
      <c r="DD129" s="583" t="s">
        <v>26269</v>
      </c>
      <c r="DE129" s="494"/>
      <c r="DF129" s="494"/>
      <c r="DG129" s="494"/>
      <c r="DH129" s="494"/>
      <c r="DI129" s="494"/>
      <c r="DJ129" s="494"/>
      <c r="DK129" s="494"/>
      <c r="DL129" s="494"/>
      <c r="DM129" s="492">
        <v>1860004.0</v>
      </c>
      <c r="DN129" s="583" t="s">
        <v>26269</v>
      </c>
      <c r="DO129" s="494"/>
      <c r="DP129" s="494"/>
      <c r="DQ129" s="494"/>
      <c r="DR129" s="583" t="s">
        <v>95</v>
      </c>
      <c r="DS129" s="494"/>
      <c r="DT129" s="494"/>
      <c r="DU129" s="494"/>
      <c r="DV129" s="583" t="s">
        <v>26272</v>
      </c>
      <c r="EA129" s="494"/>
      <c r="EB129" s="494"/>
      <c r="EC129" s="494"/>
      <c r="ED129" s="494"/>
      <c r="EE129" s="494"/>
      <c r="EF129" s="494"/>
      <c r="EG129" s="494"/>
      <c r="EH129" s="494"/>
      <c r="EI129" s="494"/>
      <c r="EJ129" s="494"/>
      <c r="EK129" s="494"/>
      <c r="EL129" s="494"/>
      <c r="EM129" s="494"/>
      <c r="EN129" s="494"/>
      <c r="EO129" s="494"/>
      <c r="EP129" s="494"/>
      <c r="EQ129" s="494"/>
      <c r="ER129" s="494"/>
      <c r="ES129" s="494"/>
      <c r="ET129" s="494"/>
      <c r="EU129" s="494"/>
      <c r="EV129" s="494"/>
      <c r="EW129" s="494"/>
      <c r="EX129" s="494"/>
      <c r="EY129" s="494"/>
      <c r="EZ129" s="494"/>
      <c r="FA129" s="494"/>
      <c r="FB129" s="494"/>
      <c r="FC129" s="494"/>
      <c r="FD129" s="494"/>
      <c r="FE129" s="583" t="s">
        <v>26270</v>
      </c>
      <c r="FG129" s="494"/>
      <c r="FH129" s="494"/>
      <c r="FI129" s="494"/>
      <c r="FJ129" s="494"/>
      <c r="FK129" s="494"/>
      <c r="FL129" s="494"/>
      <c r="FM129" s="494"/>
      <c r="FN129" s="494"/>
      <c r="FO129" s="494"/>
      <c r="FP129" s="494"/>
      <c r="FQ129" s="494"/>
      <c r="FR129" s="494"/>
      <c r="FS129" s="494"/>
      <c r="FT129" s="494"/>
      <c r="FU129" s="494"/>
      <c r="FV129" s="494"/>
      <c r="FW129" s="494"/>
      <c r="FX129" s="494"/>
      <c r="FY129" s="494"/>
      <c r="FZ129" s="494"/>
      <c r="GA129" s="494"/>
      <c r="GB129" s="494"/>
      <c r="GC129" s="494"/>
      <c r="GD129" s="494"/>
      <c r="GE129" s="494"/>
      <c r="GF129" s="494"/>
      <c r="GG129" s="494"/>
      <c r="GH129" s="494"/>
      <c r="GI129" s="494"/>
      <c r="GJ129" s="494"/>
      <c r="GK129" s="494"/>
      <c r="GL129" s="494"/>
      <c r="GM129" s="494"/>
      <c r="GN129" s="494"/>
      <c r="GO129" s="494"/>
      <c r="GP129" s="494"/>
      <c r="GQ129" s="494"/>
      <c r="GR129" s="494"/>
      <c r="GS129" s="494"/>
      <c r="GT129" s="494"/>
      <c r="GU129" s="494"/>
      <c r="GV129" s="494"/>
      <c r="GW129" s="494"/>
      <c r="GX129" s="494"/>
      <c r="GY129" s="494"/>
      <c r="GZ129" s="494"/>
      <c r="HA129" s="494"/>
    </row>
    <row r="130">
      <c r="A130" s="492">
        <v>6441847.0</v>
      </c>
      <c r="B130" s="583" t="s">
        <v>26274</v>
      </c>
      <c r="C130" s="583" t="s">
        <v>399</v>
      </c>
      <c r="D130" s="585">
        <v>45732.54025462963</v>
      </c>
      <c r="E130" s="585">
        <v>45732.551030092596</v>
      </c>
      <c r="F130" s="585">
        <v>45733.539826388886</v>
      </c>
      <c r="H130" s="583" t="s">
        <v>25860</v>
      </c>
      <c r="K130" s="494"/>
      <c r="L130" s="494"/>
      <c r="M130" s="494"/>
      <c r="N130" s="494"/>
      <c r="O130" s="494"/>
      <c r="P130" s="494"/>
      <c r="Q130" s="494"/>
      <c r="R130" s="494"/>
      <c r="S130" s="494"/>
      <c r="T130" s="494"/>
      <c r="U130" s="494"/>
      <c r="V130" s="583" t="s">
        <v>77</v>
      </c>
      <c r="W130" s="584" t="s">
        <v>26275</v>
      </c>
      <c r="X130" s="494"/>
      <c r="Y130" s="494"/>
      <c r="Z130" s="494"/>
      <c r="AA130" s="494"/>
      <c r="AB130" s="494"/>
      <c r="AC130" s="494"/>
      <c r="AD130" s="494"/>
      <c r="AE130" s="494"/>
      <c r="AF130" s="494"/>
      <c r="AG130" s="494"/>
      <c r="AH130" s="494"/>
      <c r="AI130" s="494"/>
      <c r="AJ130" s="494"/>
      <c r="AK130" s="494"/>
      <c r="AL130" s="494"/>
      <c r="AM130" s="494"/>
      <c r="AN130" s="494"/>
      <c r="AO130" s="494"/>
      <c r="AP130" s="494"/>
      <c r="AQ130" s="494"/>
      <c r="AR130" s="494"/>
      <c r="AS130" s="494"/>
      <c r="AT130" s="494"/>
      <c r="AU130" s="494"/>
      <c r="AV130" s="494"/>
      <c r="AW130" s="494"/>
      <c r="AX130" s="494"/>
      <c r="AY130" s="494"/>
      <c r="AZ130" s="494"/>
      <c r="BA130" s="494"/>
      <c r="BB130" s="494"/>
      <c r="BC130" s="494"/>
      <c r="BD130" s="494"/>
      <c r="BE130" s="494"/>
      <c r="BF130" s="494"/>
      <c r="BG130" s="494"/>
      <c r="BH130" s="583" t="s">
        <v>25863</v>
      </c>
      <c r="BI130" s="494"/>
      <c r="BJ130" s="494"/>
      <c r="BK130" s="494"/>
      <c r="BL130" s="494"/>
      <c r="BM130" s="494"/>
      <c r="BN130" s="494"/>
      <c r="BO130" s="494"/>
      <c r="BP130" s="494"/>
      <c r="BQ130" s="494"/>
      <c r="BR130" s="494"/>
      <c r="BS130" s="494"/>
      <c r="BT130" s="494"/>
      <c r="BU130" s="494"/>
      <c r="BV130" s="494"/>
      <c r="BW130" s="494"/>
      <c r="BX130" s="494"/>
      <c r="BY130" s="494"/>
      <c r="BZ130" s="494"/>
      <c r="CA130" s="494"/>
      <c r="CB130" s="494"/>
      <c r="CC130" s="494"/>
      <c r="CD130" s="494"/>
      <c r="CE130" s="494"/>
      <c r="CF130" s="494"/>
      <c r="CG130" s="494"/>
      <c r="CH130" s="494"/>
      <c r="CI130" s="494"/>
      <c r="CJ130" s="494"/>
      <c r="CK130" s="494"/>
      <c r="CL130" s="494"/>
      <c r="CM130" s="494"/>
      <c r="CN130" s="494"/>
      <c r="CO130" s="494"/>
      <c r="CP130" s="494"/>
      <c r="CQ130" s="494"/>
      <c r="CR130" s="583" t="s">
        <v>26276</v>
      </c>
      <c r="CU130" s="494"/>
      <c r="CV130" s="494"/>
      <c r="CW130" s="494"/>
      <c r="CX130" s="494"/>
      <c r="CY130" s="494"/>
      <c r="CZ130" s="494"/>
      <c r="DA130" s="494"/>
      <c r="DB130" s="494"/>
      <c r="DC130" s="494"/>
      <c r="DD130" s="494"/>
      <c r="DE130" s="494"/>
      <c r="DF130" s="494"/>
      <c r="DG130" s="494"/>
      <c r="DH130" s="494"/>
      <c r="DI130" s="583" t="s">
        <v>26277</v>
      </c>
      <c r="DL130" s="494"/>
      <c r="DM130" s="494"/>
      <c r="DN130" s="583" t="s">
        <v>26278</v>
      </c>
      <c r="DP130" s="494"/>
      <c r="DQ130" s="494"/>
      <c r="DR130" s="583" t="s">
        <v>77</v>
      </c>
      <c r="DS130" s="494"/>
      <c r="DT130" s="494"/>
      <c r="DU130" s="494"/>
      <c r="DV130" s="494"/>
      <c r="DW130" s="494"/>
      <c r="DX130" s="494"/>
      <c r="DY130" s="494"/>
      <c r="DZ130" s="494"/>
      <c r="EA130" s="494"/>
      <c r="EB130" s="586">
        <v>45732.0</v>
      </c>
      <c r="EC130" s="494"/>
      <c r="ED130" s="494"/>
      <c r="EE130" s="494"/>
      <c r="EF130" s="494"/>
      <c r="EG130" s="494"/>
      <c r="EH130" s="494"/>
      <c r="EI130" s="494"/>
      <c r="EJ130" s="494"/>
      <c r="EK130" s="494"/>
      <c r="EL130" s="494"/>
      <c r="EM130" s="494"/>
      <c r="EN130" s="494"/>
      <c r="EO130" s="494"/>
      <c r="EP130" s="494"/>
      <c r="EQ130" s="494"/>
      <c r="ER130" s="494"/>
      <c r="ES130" s="494"/>
      <c r="ET130" s="494"/>
      <c r="EU130" s="494"/>
      <c r="EV130" s="494"/>
      <c r="EW130" s="494"/>
      <c r="EX130" s="494"/>
      <c r="EY130" s="494"/>
      <c r="EZ130" s="494"/>
      <c r="FA130" s="494"/>
      <c r="FB130" s="494"/>
      <c r="FC130" s="494"/>
      <c r="FD130" s="494"/>
      <c r="FE130" s="583" t="s">
        <v>26279</v>
      </c>
      <c r="FG130" s="494"/>
      <c r="FH130" s="494"/>
      <c r="FI130" s="494"/>
      <c r="FJ130" s="494"/>
      <c r="FK130" s="494"/>
      <c r="FL130" s="494"/>
      <c r="FM130" s="494"/>
      <c r="FN130" s="494"/>
      <c r="FO130" s="494"/>
      <c r="FP130" s="494"/>
      <c r="FQ130" s="494"/>
      <c r="FR130" s="494"/>
      <c r="FS130" s="494"/>
      <c r="FT130" s="494"/>
      <c r="FU130" s="494"/>
      <c r="FV130" s="494"/>
      <c r="FW130" s="494"/>
      <c r="FX130" s="494"/>
      <c r="FY130" s="494"/>
      <c r="FZ130" s="494"/>
      <c r="GA130" s="494"/>
      <c r="GB130" s="494"/>
      <c r="GC130" s="494"/>
      <c r="GD130" s="494"/>
      <c r="GE130" s="494"/>
      <c r="GF130" s="494"/>
      <c r="GG130" s="494"/>
      <c r="GH130" s="494"/>
      <c r="GI130" s="494"/>
      <c r="GJ130" s="494"/>
      <c r="GK130" s="494"/>
      <c r="GL130" s="494"/>
      <c r="GM130" s="494"/>
      <c r="GN130" s="494"/>
      <c r="GO130" s="494"/>
      <c r="GP130" s="494"/>
      <c r="GQ130" s="494"/>
      <c r="GR130" s="494"/>
      <c r="GS130" s="494"/>
      <c r="GT130" s="494"/>
      <c r="GU130" s="494"/>
      <c r="GV130" s="494"/>
      <c r="GW130" s="494"/>
      <c r="GX130" s="494"/>
      <c r="GY130" s="494"/>
      <c r="GZ130" s="494"/>
      <c r="HA130" s="494"/>
    </row>
    <row r="131">
      <c r="A131" s="492">
        <v>6441854.0</v>
      </c>
      <c r="B131" s="583" t="s">
        <v>26280</v>
      </c>
      <c r="C131" s="583" t="s">
        <v>399</v>
      </c>
      <c r="D131" s="585">
        <v>45732.54200231482</v>
      </c>
      <c r="E131" s="585">
        <v>45732.55244212963</v>
      </c>
      <c r="F131" s="585">
        <v>45733.54023148148</v>
      </c>
      <c r="H131" s="583" t="s">
        <v>25860</v>
      </c>
      <c r="K131" s="494"/>
      <c r="L131" s="494"/>
      <c r="M131" s="494"/>
      <c r="N131" s="494"/>
      <c r="O131" s="494"/>
      <c r="P131" s="494"/>
      <c r="Q131" s="494"/>
      <c r="R131" s="494"/>
      <c r="S131" s="494"/>
      <c r="T131" s="583" t="s">
        <v>1514</v>
      </c>
      <c r="V131" s="583" t="s">
        <v>77</v>
      </c>
      <c r="W131" s="584" t="s">
        <v>26275</v>
      </c>
      <c r="X131" s="494"/>
      <c r="Y131" s="494"/>
      <c r="Z131" s="494"/>
      <c r="AA131" s="494"/>
      <c r="AB131" s="494"/>
      <c r="AC131" s="494"/>
      <c r="AD131" s="494"/>
      <c r="AE131" s="494"/>
      <c r="AF131" s="494"/>
      <c r="AG131" s="494"/>
      <c r="AH131" s="494"/>
      <c r="AI131" s="494"/>
      <c r="AJ131" s="494"/>
      <c r="AK131" s="494"/>
      <c r="AL131" s="494"/>
      <c r="AM131" s="494"/>
      <c r="AN131" s="494"/>
      <c r="AO131" s="494"/>
      <c r="AP131" s="494"/>
      <c r="AQ131" s="492">
        <v>36.0</v>
      </c>
      <c r="AR131" s="586">
        <v>45732.0</v>
      </c>
      <c r="AS131" s="588">
        <v>798000.0</v>
      </c>
      <c r="AT131" s="494"/>
      <c r="AU131" s="494"/>
      <c r="AV131" s="494"/>
      <c r="AW131" s="494"/>
      <c r="AX131" s="494"/>
      <c r="AY131" s="494"/>
      <c r="AZ131" s="494"/>
      <c r="BA131" s="494"/>
      <c r="BB131" s="494"/>
      <c r="BC131" s="494"/>
      <c r="BD131" s="494"/>
      <c r="BE131" s="494"/>
      <c r="BF131" s="494"/>
      <c r="BG131" s="494"/>
      <c r="BH131" s="583" t="s">
        <v>25863</v>
      </c>
      <c r="BI131" s="494"/>
      <c r="BJ131" s="494"/>
      <c r="BK131" s="494"/>
      <c r="BL131" s="494"/>
      <c r="BM131" s="494"/>
      <c r="BN131" s="494"/>
      <c r="BO131" s="494"/>
      <c r="BP131" s="588">
        <v>50000.0</v>
      </c>
      <c r="BQ131" s="494"/>
      <c r="BR131" s="494"/>
      <c r="BS131" s="494"/>
      <c r="BT131" s="583" t="s">
        <v>25868</v>
      </c>
      <c r="BX131" s="494"/>
      <c r="BY131" s="588">
        <v>28924.0</v>
      </c>
      <c r="BZ131" s="588">
        <v>26700.0</v>
      </c>
      <c r="CA131" s="494"/>
      <c r="CB131" s="587">
        <v>45732.0</v>
      </c>
      <c r="CC131" s="587">
        <v>45804.0</v>
      </c>
      <c r="CD131" s="583" t="s">
        <v>25898</v>
      </c>
      <c r="CE131" s="588">
        <v>1013424.0</v>
      </c>
      <c r="CF131" s="588">
        <v>215424.0</v>
      </c>
      <c r="CG131" s="494"/>
      <c r="CH131" s="494"/>
      <c r="CI131" s="494"/>
      <c r="CJ131" s="494"/>
      <c r="CK131" s="494"/>
      <c r="CL131" s="494"/>
      <c r="CM131" s="494"/>
      <c r="CN131" s="494"/>
      <c r="CO131" s="494"/>
      <c r="CP131" s="494"/>
      <c r="CQ131" s="494"/>
      <c r="CR131" s="583" t="s">
        <v>26276</v>
      </c>
      <c r="CU131" s="494"/>
      <c r="CV131" s="494"/>
      <c r="CW131" s="494"/>
      <c r="CX131" s="494"/>
      <c r="CY131" s="494"/>
      <c r="CZ131" s="494"/>
      <c r="DA131" s="494"/>
      <c r="DB131" s="494"/>
      <c r="DC131" s="494"/>
      <c r="DD131" s="583" t="s">
        <v>26278</v>
      </c>
      <c r="DF131" s="494"/>
      <c r="DG131" s="494"/>
      <c r="DH131" s="494"/>
      <c r="DI131" s="494"/>
      <c r="DJ131" s="494"/>
      <c r="DK131" s="494"/>
      <c r="DL131" s="494"/>
      <c r="DM131" s="492">
        <v>7100802.0</v>
      </c>
      <c r="DN131" s="583" t="s">
        <v>26278</v>
      </c>
      <c r="DP131" s="494"/>
      <c r="DQ131" s="494"/>
      <c r="DR131" s="583" t="s">
        <v>77</v>
      </c>
      <c r="DS131" s="494"/>
      <c r="DT131" s="494"/>
      <c r="DU131" s="494"/>
      <c r="DV131" s="583" t="s">
        <v>26281</v>
      </c>
      <c r="DY131" s="494"/>
      <c r="DZ131" s="494"/>
      <c r="EA131" s="494"/>
      <c r="EB131" s="494"/>
      <c r="EC131" s="494"/>
      <c r="ED131" s="494"/>
      <c r="EE131" s="494"/>
      <c r="EF131" s="494"/>
      <c r="EG131" s="494"/>
      <c r="EH131" s="494"/>
      <c r="EI131" s="494"/>
      <c r="EJ131" s="494"/>
      <c r="EK131" s="494"/>
      <c r="EL131" s="494"/>
      <c r="EM131" s="494"/>
      <c r="EN131" s="494"/>
      <c r="EO131" s="494"/>
      <c r="EP131" s="494"/>
      <c r="EQ131" s="494"/>
      <c r="ER131" s="494"/>
      <c r="ES131" s="494"/>
      <c r="ET131" s="494"/>
      <c r="EU131" s="494"/>
      <c r="EV131" s="494"/>
      <c r="EW131" s="494"/>
      <c r="EX131" s="494"/>
      <c r="EY131" s="494"/>
      <c r="EZ131" s="494"/>
      <c r="FA131" s="494"/>
      <c r="FB131" s="494"/>
      <c r="FC131" s="494"/>
      <c r="FD131" s="494"/>
      <c r="FE131" s="583" t="s">
        <v>26279</v>
      </c>
      <c r="FG131" s="494"/>
      <c r="FH131" s="494"/>
      <c r="FI131" s="494"/>
      <c r="FJ131" s="494"/>
      <c r="FK131" s="494"/>
      <c r="FL131" s="494"/>
      <c r="FM131" s="494"/>
      <c r="FN131" s="494"/>
      <c r="FO131" s="494"/>
      <c r="FP131" s="494"/>
      <c r="FQ131" s="494"/>
      <c r="FR131" s="494"/>
      <c r="FS131" s="494"/>
      <c r="FT131" s="494"/>
      <c r="FU131" s="494"/>
      <c r="FV131" s="494"/>
      <c r="FW131" s="494"/>
      <c r="FX131" s="494"/>
      <c r="FY131" s="494"/>
      <c r="FZ131" s="494"/>
      <c r="GA131" s="494"/>
      <c r="GB131" s="494"/>
      <c r="GC131" s="494"/>
      <c r="GD131" s="494"/>
      <c r="GE131" s="494"/>
      <c r="GF131" s="494"/>
      <c r="GG131" s="494"/>
      <c r="GH131" s="494"/>
      <c r="GI131" s="494"/>
      <c r="GJ131" s="494"/>
      <c r="GK131" s="494"/>
      <c r="GL131" s="494"/>
      <c r="GM131" s="494"/>
      <c r="GN131" s="494"/>
      <c r="GO131" s="494"/>
      <c r="GP131" s="494"/>
      <c r="GQ131" s="494"/>
      <c r="GR131" s="494"/>
      <c r="GS131" s="494"/>
      <c r="GT131" s="494"/>
      <c r="GU131" s="494"/>
      <c r="GV131" s="494"/>
      <c r="GW131" s="494"/>
      <c r="GX131" s="494"/>
      <c r="GY131" s="494"/>
      <c r="GZ131" s="494"/>
      <c r="HA131" s="494"/>
    </row>
    <row r="132">
      <c r="A132" s="492">
        <v>6441855.0</v>
      </c>
      <c r="B132" s="583" t="s">
        <v>26282</v>
      </c>
      <c r="C132" s="583" t="s">
        <v>399</v>
      </c>
      <c r="D132" s="585">
        <v>45732.541863425926</v>
      </c>
      <c r="E132" s="585">
        <v>45732.55179398148</v>
      </c>
      <c r="F132" s="585">
        <v>45733.54056712963</v>
      </c>
      <c r="H132" s="583" t="s">
        <v>25860</v>
      </c>
      <c r="K132" s="494"/>
      <c r="L132" s="494"/>
      <c r="M132" s="494"/>
      <c r="N132" s="494"/>
      <c r="O132" s="494"/>
      <c r="P132" s="494"/>
      <c r="Q132" s="494"/>
      <c r="R132" s="494"/>
      <c r="S132" s="494"/>
      <c r="T132" s="583" t="s">
        <v>1514</v>
      </c>
      <c r="V132" s="583" t="s">
        <v>77</v>
      </c>
      <c r="W132" s="584" t="s">
        <v>26275</v>
      </c>
      <c r="X132" s="494"/>
      <c r="Y132" s="494"/>
      <c r="Z132" s="494"/>
      <c r="AA132" s="494"/>
      <c r="AB132" s="494"/>
      <c r="AC132" s="494"/>
      <c r="AD132" s="494"/>
      <c r="AE132" s="494"/>
      <c r="AF132" s="494"/>
      <c r="AG132" s="494"/>
      <c r="AH132" s="494"/>
      <c r="AI132" s="494"/>
      <c r="AJ132" s="494"/>
      <c r="AK132" s="494"/>
      <c r="AL132" s="494"/>
      <c r="AM132" s="494"/>
      <c r="AN132" s="494"/>
      <c r="AO132" s="494"/>
      <c r="AP132" s="494"/>
      <c r="AQ132" s="492">
        <v>36.0</v>
      </c>
      <c r="AR132" s="586">
        <v>45732.0</v>
      </c>
      <c r="AS132" s="588">
        <v>798000.0</v>
      </c>
      <c r="AT132" s="494"/>
      <c r="AU132" s="494"/>
      <c r="AV132" s="494"/>
      <c r="AW132" s="494"/>
      <c r="AX132" s="494"/>
      <c r="AY132" s="494"/>
      <c r="AZ132" s="494"/>
      <c r="BA132" s="494"/>
      <c r="BB132" s="494"/>
      <c r="BC132" s="494"/>
      <c r="BD132" s="494"/>
      <c r="BE132" s="494"/>
      <c r="BF132" s="494"/>
      <c r="BG132" s="494"/>
      <c r="BH132" s="583" t="s">
        <v>25863</v>
      </c>
      <c r="BI132" s="494"/>
      <c r="BJ132" s="494"/>
      <c r="BK132" s="494"/>
      <c r="BL132" s="494"/>
      <c r="BM132" s="494"/>
      <c r="BN132" s="494"/>
      <c r="BO132" s="494"/>
      <c r="BP132" s="588">
        <v>50000.0</v>
      </c>
      <c r="BQ132" s="494"/>
      <c r="BR132" s="494"/>
      <c r="BS132" s="494"/>
      <c r="BT132" s="583" t="s">
        <v>25868</v>
      </c>
      <c r="BX132" s="494"/>
      <c r="BY132" s="588">
        <v>28924.0</v>
      </c>
      <c r="BZ132" s="588">
        <v>26700.0</v>
      </c>
      <c r="CA132" s="494"/>
      <c r="CB132" s="587">
        <v>45732.0</v>
      </c>
      <c r="CC132" s="587">
        <v>45804.0</v>
      </c>
      <c r="CD132" s="583" t="s">
        <v>25898</v>
      </c>
      <c r="CE132" s="588">
        <v>1013424.0</v>
      </c>
      <c r="CF132" s="588">
        <v>215424.0</v>
      </c>
      <c r="CG132" s="494"/>
      <c r="CH132" s="494"/>
      <c r="CI132" s="494"/>
      <c r="CJ132" s="494"/>
      <c r="CK132" s="494"/>
      <c r="CL132" s="494"/>
      <c r="CM132" s="494"/>
      <c r="CN132" s="494"/>
      <c r="CO132" s="494"/>
      <c r="CP132" s="494"/>
      <c r="CQ132" s="494"/>
      <c r="CR132" s="583" t="s">
        <v>26276</v>
      </c>
      <c r="CU132" s="494"/>
      <c r="CV132" s="494"/>
      <c r="CW132" s="494"/>
      <c r="CX132" s="494"/>
      <c r="CY132" s="494"/>
      <c r="CZ132" s="494"/>
      <c r="DA132" s="494"/>
      <c r="DB132" s="494"/>
      <c r="DC132" s="494"/>
      <c r="DD132" s="583" t="s">
        <v>26278</v>
      </c>
      <c r="DF132" s="494"/>
      <c r="DG132" s="494"/>
      <c r="DH132" s="494"/>
      <c r="DI132" s="494"/>
      <c r="DJ132" s="494"/>
      <c r="DK132" s="494"/>
      <c r="DL132" s="494"/>
      <c r="DM132" s="494"/>
      <c r="DN132" s="583" t="s">
        <v>26278</v>
      </c>
      <c r="DP132" s="494"/>
      <c r="DQ132" s="494"/>
      <c r="DR132" s="583" t="s">
        <v>77</v>
      </c>
      <c r="DS132" s="494"/>
      <c r="DT132" s="494"/>
      <c r="DU132" s="494"/>
      <c r="DV132" s="583" t="s">
        <v>26281</v>
      </c>
      <c r="DY132" s="494"/>
      <c r="DZ132" s="494"/>
      <c r="EA132" s="494"/>
      <c r="EB132" s="494"/>
      <c r="EC132" s="494"/>
      <c r="ED132" s="494"/>
      <c r="EE132" s="494"/>
      <c r="EF132" s="494"/>
      <c r="EG132" s="494"/>
      <c r="EH132" s="494"/>
      <c r="EI132" s="494"/>
      <c r="EJ132" s="494"/>
      <c r="EK132" s="494"/>
      <c r="EL132" s="494"/>
      <c r="EM132" s="494"/>
      <c r="EN132" s="494"/>
      <c r="EO132" s="494"/>
      <c r="EP132" s="494"/>
      <c r="EQ132" s="494"/>
      <c r="ER132" s="494"/>
      <c r="ES132" s="494"/>
      <c r="ET132" s="494"/>
      <c r="EU132" s="494"/>
      <c r="EV132" s="494"/>
      <c r="EW132" s="494"/>
      <c r="EX132" s="494"/>
      <c r="EY132" s="494"/>
      <c r="EZ132" s="494"/>
      <c r="FA132" s="494"/>
      <c r="FB132" s="494"/>
      <c r="FC132" s="494"/>
      <c r="FD132" s="494"/>
      <c r="FE132" s="583" t="s">
        <v>26279</v>
      </c>
      <c r="FG132" s="494"/>
      <c r="FH132" s="494"/>
      <c r="FI132" s="494"/>
      <c r="FJ132" s="494"/>
      <c r="FK132" s="494"/>
      <c r="FL132" s="494"/>
      <c r="FM132" s="494"/>
      <c r="FN132" s="494"/>
      <c r="FO132" s="494"/>
      <c r="FP132" s="494"/>
      <c r="FQ132" s="494"/>
      <c r="FR132" s="494"/>
      <c r="FS132" s="494"/>
      <c r="FT132" s="494"/>
      <c r="FU132" s="494"/>
      <c r="FV132" s="494"/>
      <c r="FW132" s="494"/>
      <c r="FX132" s="494"/>
      <c r="FY132" s="494"/>
      <c r="FZ132" s="494"/>
      <c r="GA132" s="494"/>
      <c r="GB132" s="494"/>
      <c r="GC132" s="494"/>
      <c r="GD132" s="494"/>
      <c r="GE132" s="494"/>
      <c r="GF132" s="494"/>
      <c r="GG132" s="494"/>
      <c r="GH132" s="494"/>
      <c r="GI132" s="494"/>
      <c r="GJ132" s="494"/>
      <c r="GK132" s="494"/>
      <c r="GL132" s="494"/>
      <c r="GM132" s="494"/>
      <c r="GN132" s="494"/>
      <c r="GO132" s="494"/>
      <c r="GP132" s="494"/>
      <c r="GQ132" s="494"/>
      <c r="GR132" s="494"/>
      <c r="GS132" s="494"/>
      <c r="GT132" s="494"/>
      <c r="GU132" s="494"/>
      <c r="GV132" s="494"/>
      <c r="GW132" s="494"/>
      <c r="GX132" s="494"/>
      <c r="GY132" s="494"/>
      <c r="GZ132" s="494"/>
      <c r="HA132" s="494"/>
    </row>
    <row r="133">
      <c r="A133" s="492">
        <v>6442002.0</v>
      </c>
      <c r="B133" s="583" t="s">
        <v>26283</v>
      </c>
      <c r="C133" s="583" t="s">
        <v>399</v>
      </c>
      <c r="D133" s="585">
        <v>45732.828576388885</v>
      </c>
      <c r="E133" s="585">
        <v>45733.8371875</v>
      </c>
      <c r="F133" s="585">
        <v>45733.83740740741</v>
      </c>
      <c r="H133" s="583" t="s">
        <v>25860</v>
      </c>
      <c r="K133" s="494"/>
      <c r="L133" s="494"/>
      <c r="M133" s="494"/>
      <c r="N133" s="494"/>
      <c r="O133" s="494"/>
      <c r="P133" s="494"/>
      <c r="Q133" s="494"/>
      <c r="R133" s="494"/>
      <c r="S133" s="494"/>
      <c r="T133" s="494"/>
      <c r="U133" s="494"/>
      <c r="V133" s="583" t="s">
        <v>26202</v>
      </c>
      <c r="W133" s="584" t="s">
        <v>26284</v>
      </c>
      <c r="X133" s="494"/>
      <c r="Y133" s="494"/>
      <c r="Z133" s="494"/>
      <c r="AA133" s="494"/>
      <c r="AB133" s="494"/>
      <c r="AC133" s="494"/>
      <c r="AD133" s="494"/>
      <c r="AE133" s="494"/>
      <c r="AF133" s="494"/>
      <c r="AG133" s="494"/>
      <c r="AH133" s="494"/>
      <c r="AI133" s="494"/>
      <c r="AJ133" s="494"/>
      <c r="AK133" s="494"/>
      <c r="AL133" s="494"/>
      <c r="AM133" s="494"/>
      <c r="AN133" s="494"/>
      <c r="AO133" s="494"/>
      <c r="AP133" s="494"/>
      <c r="AQ133" s="494"/>
      <c r="AR133" s="494"/>
      <c r="AS133" s="494"/>
      <c r="AT133" s="494"/>
      <c r="AU133" s="494"/>
      <c r="AV133" s="494"/>
      <c r="AW133" s="494"/>
      <c r="AX133" s="494"/>
      <c r="AY133" s="494"/>
      <c r="AZ133" s="494"/>
      <c r="BA133" s="494"/>
      <c r="BB133" s="494"/>
      <c r="BC133" s="494"/>
      <c r="BD133" s="494"/>
      <c r="BE133" s="494"/>
      <c r="BF133" s="494"/>
      <c r="BG133" s="494"/>
      <c r="BH133" s="583" t="s">
        <v>25863</v>
      </c>
      <c r="BI133" s="494"/>
      <c r="BJ133" s="494"/>
      <c r="BK133" s="494"/>
      <c r="BL133" s="494"/>
      <c r="BM133" s="494"/>
      <c r="BN133" s="494"/>
      <c r="BO133" s="494"/>
      <c r="BP133" s="494"/>
      <c r="BQ133" s="494"/>
      <c r="BR133" s="494"/>
      <c r="BS133" s="494"/>
      <c r="BT133" s="494"/>
      <c r="BU133" s="494"/>
      <c r="BV133" s="494"/>
      <c r="BW133" s="494"/>
      <c r="BX133" s="494"/>
      <c r="BY133" s="494"/>
      <c r="BZ133" s="494"/>
      <c r="CA133" s="494"/>
      <c r="CB133" s="494"/>
      <c r="CC133" s="494"/>
      <c r="CD133" s="494"/>
      <c r="CE133" s="494"/>
      <c r="CF133" s="494"/>
      <c r="CG133" s="494"/>
      <c r="CH133" s="494"/>
      <c r="CI133" s="494"/>
      <c r="CJ133" s="494"/>
      <c r="CK133" s="494"/>
      <c r="CL133" s="494"/>
      <c r="CM133" s="494"/>
      <c r="CN133" s="494"/>
      <c r="CO133" s="494"/>
      <c r="CP133" s="494"/>
      <c r="CQ133" s="494"/>
      <c r="CR133" s="583" t="s">
        <v>26285</v>
      </c>
      <c r="CU133" s="494"/>
      <c r="CV133" s="494"/>
      <c r="CW133" s="494"/>
      <c r="CX133" s="494"/>
      <c r="CY133" s="494"/>
      <c r="CZ133" s="494"/>
      <c r="DA133" s="494"/>
      <c r="DB133" s="494"/>
      <c r="DC133" s="494"/>
      <c r="DD133" s="494"/>
      <c r="DE133" s="494"/>
      <c r="DF133" s="494"/>
      <c r="DG133" s="494"/>
      <c r="DH133" s="494"/>
      <c r="DI133" s="583" t="s">
        <v>26285</v>
      </c>
      <c r="DL133" s="494"/>
      <c r="DM133" s="494"/>
      <c r="DN133" s="583" t="s">
        <v>26286</v>
      </c>
      <c r="DO133" s="494"/>
      <c r="DP133" s="494"/>
      <c r="DQ133" s="494"/>
      <c r="DR133" s="583" t="s">
        <v>26202</v>
      </c>
      <c r="DS133" s="494"/>
      <c r="DT133" s="494"/>
      <c r="DU133" s="494"/>
      <c r="DV133" s="494"/>
      <c r="DW133" s="494"/>
      <c r="DX133" s="494"/>
      <c r="DY133" s="494"/>
      <c r="DZ133" s="494"/>
      <c r="EA133" s="494"/>
      <c r="EB133" s="586">
        <v>45733.0</v>
      </c>
      <c r="EC133" s="494"/>
      <c r="ED133" s="494"/>
      <c r="EE133" s="494"/>
      <c r="EF133" s="494"/>
      <c r="EG133" s="494"/>
      <c r="EH133" s="494"/>
      <c r="EI133" s="494"/>
      <c r="EJ133" s="494"/>
      <c r="EK133" s="494"/>
      <c r="EL133" s="494"/>
      <c r="EM133" s="494"/>
      <c r="EN133" s="494"/>
      <c r="EO133" s="494"/>
      <c r="EP133" s="494"/>
      <c r="EQ133" s="494"/>
      <c r="ER133" s="494"/>
      <c r="ES133" s="494"/>
      <c r="ET133" s="494"/>
      <c r="EU133" s="494"/>
      <c r="EV133" s="494"/>
      <c r="EW133" s="494"/>
      <c r="EX133" s="494"/>
      <c r="EY133" s="494"/>
      <c r="EZ133" s="494"/>
      <c r="FA133" s="494"/>
      <c r="FB133" s="494"/>
      <c r="FC133" s="494"/>
      <c r="FD133" s="494"/>
      <c r="FE133" s="583" t="s">
        <v>26286</v>
      </c>
      <c r="FF133" s="494"/>
      <c r="FG133" s="494"/>
      <c r="FH133" s="494"/>
      <c r="FI133" s="494"/>
      <c r="FJ133" s="494"/>
      <c r="FK133" s="494"/>
      <c r="FL133" s="494"/>
      <c r="FM133" s="494"/>
      <c r="FN133" s="494"/>
      <c r="FO133" s="494"/>
      <c r="FP133" s="494"/>
      <c r="FQ133" s="494"/>
      <c r="FR133" s="494"/>
      <c r="FS133" s="494"/>
      <c r="FT133" s="494"/>
      <c r="FU133" s="494"/>
      <c r="FV133" s="494"/>
      <c r="FW133" s="494"/>
      <c r="FX133" s="494"/>
      <c r="FY133" s="494"/>
      <c r="FZ133" s="494"/>
      <c r="GA133" s="494"/>
      <c r="GB133" s="494"/>
      <c r="GC133" s="494"/>
      <c r="GD133" s="494"/>
      <c r="GE133" s="494"/>
      <c r="GF133" s="494"/>
      <c r="GG133" s="494"/>
      <c r="GH133" s="494"/>
      <c r="GI133" s="494"/>
      <c r="GJ133" s="494"/>
      <c r="GK133" s="494"/>
      <c r="GL133" s="494"/>
      <c r="GM133" s="494"/>
      <c r="GN133" s="494"/>
      <c r="GO133" s="494"/>
      <c r="GP133" s="494"/>
      <c r="GQ133" s="494"/>
      <c r="GR133" s="494"/>
      <c r="GS133" s="494"/>
      <c r="GT133" s="494"/>
      <c r="GU133" s="494"/>
      <c r="GV133" s="494"/>
      <c r="GW133" s="494"/>
      <c r="GX133" s="494"/>
      <c r="GY133" s="494"/>
      <c r="GZ133" s="494"/>
      <c r="HA133" s="494"/>
    </row>
    <row r="134">
      <c r="A134" s="492">
        <v>6442191.0</v>
      </c>
      <c r="B134" s="583" t="s">
        <v>26287</v>
      </c>
      <c r="C134" s="583" t="s">
        <v>399</v>
      </c>
      <c r="D134" s="585">
        <v>45732.64886574074</v>
      </c>
      <c r="E134" s="585">
        <v>45732.659224537034</v>
      </c>
      <c r="F134" s="585">
        <v>45733.54304398148</v>
      </c>
      <c r="H134" s="583" t="s">
        <v>25860</v>
      </c>
      <c r="K134" s="494"/>
      <c r="L134" s="494"/>
      <c r="M134" s="494"/>
      <c r="N134" s="494"/>
      <c r="O134" s="494"/>
      <c r="P134" s="494"/>
      <c r="Q134" s="494"/>
      <c r="R134" s="494"/>
      <c r="S134" s="494"/>
      <c r="T134" s="494"/>
      <c r="U134" s="494"/>
      <c r="V134" s="583" t="s">
        <v>77</v>
      </c>
      <c r="W134" s="584" t="s">
        <v>26288</v>
      </c>
      <c r="X134" s="494"/>
      <c r="Y134" s="494"/>
      <c r="Z134" s="494"/>
      <c r="AA134" s="494"/>
      <c r="AB134" s="494"/>
      <c r="AC134" s="494"/>
      <c r="AD134" s="494"/>
      <c r="AE134" s="494"/>
      <c r="AF134" s="494"/>
      <c r="AG134" s="494"/>
      <c r="AH134" s="494"/>
      <c r="AI134" s="494"/>
      <c r="AJ134" s="494"/>
      <c r="AK134" s="494"/>
      <c r="AL134" s="494"/>
      <c r="AM134" s="494"/>
      <c r="AN134" s="494"/>
      <c r="AO134" s="494"/>
      <c r="AP134" s="494"/>
      <c r="AQ134" s="494"/>
      <c r="AR134" s="494"/>
      <c r="AS134" s="494"/>
      <c r="AT134" s="494"/>
      <c r="AU134" s="494"/>
      <c r="AV134" s="494"/>
      <c r="AW134" s="494"/>
      <c r="AX134" s="494"/>
      <c r="AY134" s="494"/>
      <c r="AZ134" s="494"/>
      <c r="BA134" s="494"/>
      <c r="BB134" s="494"/>
      <c r="BC134" s="494"/>
      <c r="BD134" s="494"/>
      <c r="BE134" s="494"/>
      <c r="BF134" s="494"/>
      <c r="BG134" s="494"/>
      <c r="BH134" s="583" t="s">
        <v>25863</v>
      </c>
      <c r="BI134" s="494"/>
      <c r="BJ134" s="494"/>
      <c r="BK134" s="494"/>
      <c r="BL134" s="494"/>
      <c r="BM134" s="494"/>
      <c r="BN134" s="494"/>
      <c r="BO134" s="494"/>
      <c r="BP134" s="494"/>
      <c r="BQ134" s="494"/>
      <c r="BR134" s="494"/>
      <c r="BS134" s="494"/>
      <c r="BT134" s="494"/>
      <c r="BU134" s="494"/>
      <c r="BV134" s="494"/>
      <c r="BW134" s="494"/>
      <c r="BX134" s="494"/>
      <c r="BY134" s="494"/>
      <c r="BZ134" s="494"/>
      <c r="CA134" s="494"/>
      <c r="CB134" s="494"/>
      <c r="CC134" s="494"/>
      <c r="CD134" s="494"/>
      <c r="CE134" s="494"/>
      <c r="CF134" s="494"/>
      <c r="CG134" s="494"/>
      <c r="CH134" s="494"/>
      <c r="CI134" s="494"/>
      <c r="CJ134" s="494"/>
      <c r="CK134" s="494"/>
      <c r="CL134" s="494"/>
      <c r="CM134" s="494"/>
      <c r="CN134" s="494"/>
      <c r="CO134" s="494"/>
      <c r="CP134" s="494"/>
      <c r="CQ134" s="494"/>
      <c r="CR134" s="583" t="s">
        <v>26289</v>
      </c>
      <c r="CV134" s="494"/>
      <c r="CW134" s="494"/>
      <c r="CX134" s="494"/>
      <c r="CY134" s="494"/>
      <c r="CZ134" s="494"/>
      <c r="DA134" s="494"/>
      <c r="DB134" s="494"/>
      <c r="DC134" s="494"/>
      <c r="DD134" s="494"/>
      <c r="DE134" s="494"/>
      <c r="DF134" s="494"/>
      <c r="DG134" s="494"/>
      <c r="DH134" s="494"/>
      <c r="DI134" s="583" t="s">
        <v>26289</v>
      </c>
      <c r="DM134" s="494"/>
      <c r="DN134" s="583" t="s">
        <v>26288</v>
      </c>
      <c r="DP134" s="494"/>
      <c r="DQ134" s="494"/>
      <c r="DR134" s="583" t="s">
        <v>77</v>
      </c>
      <c r="DS134" s="494"/>
      <c r="DT134" s="494"/>
      <c r="DU134" s="494"/>
      <c r="DV134" s="494"/>
      <c r="DW134" s="494"/>
      <c r="DX134" s="494"/>
      <c r="DY134" s="494"/>
      <c r="DZ134" s="494"/>
      <c r="EA134" s="494"/>
      <c r="EB134" s="586">
        <v>45732.0</v>
      </c>
      <c r="EC134" s="494"/>
      <c r="ED134" s="494"/>
      <c r="EE134" s="494"/>
      <c r="EF134" s="494"/>
      <c r="EG134" s="494"/>
      <c r="EH134" s="494"/>
      <c r="EI134" s="494"/>
      <c r="EJ134" s="494"/>
      <c r="EK134" s="494"/>
      <c r="EL134" s="494"/>
      <c r="EM134" s="494"/>
      <c r="EN134" s="494"/>
      <c r="EO134" s="494"/>
      <c r="EP134" s="494"/>
      <c r="EQ134" s="494"/>
      <c r="ER134" s="494"/>
      <c r="ES134" s="494"/>
      <c r="ET134" s="494"/>
      <c r="EU134" s="494"/>
      <c r="EV134" s="494"/>
      <c r="EW134" s="494"/>
      <c r="EX134" s="494"/>
      <c r="EY134" s="494"/>
      <c r="EZ134" s="494"/>
      <c r="FA134" s="494"/>
      <c r="FB134" s="494"/>
      <c r="FC134" s="494"/>
      <c r="FD134" s="494"/>
      <c r="FE134" s="583" t="s">
        <v>26290</v>
      </c>
      <c r="FG134" s="494"/>
      <c r="FH134" s="494"/>
      <c r="FI134" s="494"/>
      <c r="FJ134" s="494"/>
      <c r="FK134" s="494"/>
      <c r="FL134" s="494"/>
      <c r="FM134" s="494"/>
      <c r="FN134" s="494"/>
      <c r="FO134" s="494"/>
      <c r="FP134" s="494"/>
      <c r="FQ134" s="494"/>
      <c r="FR134" s="494"/>
      <c r="FS134" s="494"/>
      <c r="FT134" s="494"/>
      <c r="FU134" s="494"/>
      <c r="FV134" s="494"/>
      <c r="FW134" s="494"/>
      <c r="FX134" s="494"/>
      <c r="FY134" s="494"/>
      <c r="FZ134" s="494"/>
      <c r="GA134" s="494"/>
      <c r="GB134" s="494"/>
      <c r="GC134" s="494"/>
      <c r="GD134" s="494"/>
      <c r="GE134" s="494"/>
      <c r="GF134" s="494"/>
      <c r="GG134" s="494"/>
      <c r="GH134" s="494"/>
      <c r="GI134" s="494"/>
      <c r="GJ134" s="494"/>
      <c r="GK134" s="494"/>
      <c r="GL134" s="494"/>
      <c r="GM134" s="494"/>
      <c r="GN134" s="494"/>
      <c r="GO134" s="494"/>
      <c r="GP134" s="494"/>
      <c r="GQ134" s="494"/>
      <c r="GR134" s="494"/>
      <c r="GS134" s="494"/>
      <c r="GT134" s="494"/>
      <c r="GU134" s="494"/>
      <c r="GV134" s="494"/>
      <c r="GW134" s="494"/>
      <c r="GX134" s="494"/>
      <c r="GY134" s="494"/>
      <c r="GZ134" s="494"/>
      <c r="HA134" s="494"/>
    </row>
    <row r="135">
      <c r="A135" s="492">
        <v>6444332.0</v>
      </c>
      <c r="B135" s="583" t="s">
        <v>26291</v>
      </c>
      <c r="C135" s="583" t="s">
        <v>399</v>
      </c>
      <c r="D135" s="585">
        <v>45732.82848379629</v>
      </c>
      <c r="E135" s="585">
        <v>45733.836377314816</v>
      </c>
      <c r="F135" s="585">
        <v>45733.83763888889</v>
      </c>
      <c r="H135" s="583" t="s">
        <v>25860</v>
      </c>
      <c r="K135" s="494"/>
      <c r="L135" s="494"/>
      <c r="M135" s="494"/>
      <c r="N135" s="494"/>
      <c r="O135" s="494"/>
      <c r="P135" s="494"/>
      <c r="Q135" s="494"/>
      <c r="R135" s="494"/>
      <c r="S135" s="494"/>
      <c r="T135" s="583" t="s">
        <v>1514</v>
      </c>
      <c r="V135" s="583" t="s">
        <v>26202</v>
      </c>
      <c r="W135" s="584" t="s">
        <v>26284</v>
      </c>
      <c r="X135" s="494"/>
      <c r="Y135" s="494"/>
      <c r="Z135" s="494"/>
      <c r="AA135" s="494"/>
      <c r="AB135" s="494"/>
      <c r="AC135" s="494"/>
      <c r="AD135" s="494"/>
      <c r="AE135" s="494"/>
      <c r="AF135" s="494"/>
      <c r="AG135" s="494"/>
      <c r="AH135" s="494"/>
      <c r="AI135" s="494"/>
      <c r="AJ135" s="494"/>
      <c r="AK135" s="494"/>
      <c r="AL135" s="494"/>
      <c r="AM135" s="494"/>
      <c r="AN135" s="494"/>
      <c r="AO135" s="494"/>
      <c r="AP135" s="494"/>
      <c r="AQ135" s="492">
        <v>36.0</v>
      </c>
      <c r="AR135" s="586">
        <v>45732.0</v>
      </c>
      <c r="AS135" s="492">
        <v>798000.0</v>
      </c>
      <c r="AT135" s="494"/>
      <c r="AU135" s="494"/>
      <c r="AV135" s="494"/>
      <c r="AW135" s="494"/>
      <c r="AX135" s="494"/>
      <c r="AY135" s="494"/>
      <c r="AZ135" s="494"/>
      <c r="BA135" s="494"/>
      <c r="BB135" s="494"/>
      <c r="BC135" s="494"/>
      <c r="BD135" s="494"/>
      <c r="BE135" s="494"/>
      <c r="BF135" s="494"/>
      <c r="BG135" s="494"/>
      <c r="BH135" s="583" t="s">
        <v>25863</v>
      </c>
      <c r="BI135" s="494"/>
      <c r="BJ135" s="494"/>
      <c r="BK135" s="494"/>
      <c r="BL135" s="494"/>
      <c r="BM135" s="494"/>
      <c r="BN135" s="494"/>
      <c r="BO135" s="494"/>
      <c r="BP135" s="494"/>
      <c r="BQ135" s="494"/>
      <c r="BR135" s="494"/>
      <c r="BS135" s="494"/>
      <c r="BT135" s="583" t="s">
        <v>25868</v>
      </c>
      <c r="BX135" s="494"/>
      <c r="BY135" s="492">
        <v>30324.0</v>
      </c>
      <c r="BZ135" s="492">
        <v>28500.0</v>
      </c>
      <c r="CA135" s="494"/>
      <c r="CB135" s="494"/>
      <c r="CC135" s="587">
        <v>45804.0</v>
      </c>
      <c r="CD135" s="492">
        <v>27.0</v>
      </c>
      <c r="CE135" s="492">
        <v>1027824.0</v>
      </c>
      <c r="CF135" s="492">
        <v>229824.0</v>
      </c>
      <c r="CG135" s="494"/>
      <c r="CH135" s="494"/>
      <c r="CI135" s="494"/>
      <c r="CJ135" s="494"/>
      <c r="CK135" s="494"/>
      <c r="CL135" s="494"/>
      <c r="CM135" s="494"/>
      <c r="CN135" s="494"/>
      <c r="CO135" s="494"/>
      <c r="CP135" s="494"/>
      <c r="CQ135" s="494"/>
      <c r="CR135" s="583" t="s">
        <v>26285</v>
      </c>
      <c r="CU135" s="494"/>
      <c r="CV135" s="494"/>
      <c r="CW135" s="494"/>
      <c r="CX135" s="494"/>
      <c r="CY135" s="494"/>
      <c r="CZ135" s="494"/>
      <c r="DA135" s="494"/>
      <c r="DB135" s="494"/>
      <c r="DC135" s="494"/>
      <c r="DD135" s="583" t="s">
        <v>26286</v>
      </c>
      <c r="DE135" s="494"/>
      <c r="DF135" s="494"/>
      <c r="DG135" s="494"/>
      <c r="DH135" s="494"/>
      <c r="DI135" s="494"/>
      <c r="DJ135" s="494"/>
      <c r="DK135" s="494"/>
      <c r="DL135" s="494"/>
      <c r="DM135" s="492">
        <v>5810056.0</v>
      </c>
      <c r="DN135" s="583" t="s">
        <v>26286</v>
      </c>
      <c r="DO135" s="494"/>
      <c r="DP135" s="494"/>
      <c r="DQ135" s="494"/>
      <c r="DR135" s="583" t="s">
        <v>26202</v>
      </c>
      <c r="DS135" s="494"/>
      <c r="DT135" s="494"/>
      <c r="DU135" s="494"/>
      <c r="DV135" s="583" t="s">
        <v>26292</v>
      </c>
      <c r="DZ135" s="494"/>
      <c r="EA135" s="494"/>
      <c r="EB135" s="494"/>
      <c r="EC135" s="494"/>
      <c r="ED135" s="494"/>
      <c r="EE135" s="494"/>
      <c r="EF135" s="494"/>
      <c r="EG135" s="494"/>
      <c r="EH135" s="494"/>
      <c r="EI135" s="494"/>
      <c r="EJ135" s="494"/>
      <c r="EK135" s="494"/>
      <c r="EL135" s="494"/>
      <c r="EM135" s="494"/>
      <c r="EN135" s="494"/>
      <c r="EO135" s="494"/>
      <c r="EP135" s="494"/>
      <c r="EQ135" s="494"/>
      <c r="ER135" s="494"/>
      <c r="ES135" s="494"/>
      <c r="ET135" s="494"/>
      <c r="EU135" s="494"/>
      <c r="EV135" s="494"/>
      <c r="EW135" s="494"/>
      <c r="EX135" s="494"/>
      <c r="EY135" s="494"/>
      <c r="EZ135" s="494"/>
      <c r="FA135" s="494"/>
      <c r="FB135" s="494"/>
      <c r="FC135" s="494"/>
      <c r="FD135" s="494"/>
      <c r="FE135" s="583" t="s">
        <v>26293</v>
      </c>
      <c r="FG135" s="494"/>
      <c r="FH135" s="494"/>
      <c r="FI135" s="494"/>
      <c r="FJ135" s="494"/>
      <c r="FK135" s="494"/>
      <c r="FL135" s="494"/>
      <c r="FM135" s="494"/>
      <c r="FN135" s="494"/>
      <c r="FO135" s="494"/>
      <c r="FP135" s="494"/>
      <c r="FQ135" s="494"/>
      <c r="FR135" s="494"/>
      <c r="FS135" s="494"/>
      <c r="FT135" s="494"/>
      <c r="FU135" s="494"/>
      <c r="FV135" s="494"/>
      <c r="FW135" s="494"/>
      <c r="FX135" s="494"/>
      <c r="FY135" s="494"/>
      <c r="FZ135" s="494"/>
      <c r="GA135" s="494"/>
      <c r="GB135" s="494"/>
      <c r="GC135" s="494"/>
      <c r="GD135" s="494"/>
      <c r="GE135" s="494"/>
      <c r="GF135" s="494"/>
      <c r="GG135" s="494"/>
      <c r="GH135" s="494"/>
      <c r="GI135" s="494"/>
      <c r="GJ135" s="494"/>
      <c r="GK135" s="494"/>
      <c r="GL135" s="494"/>
      <c r="GM135" s="494"/>
      <c r="GN135" s="494"/>
      <c r="GO135" s="494"/>
      <c r="GP135" s="494"/>
      <c r="GQ135" s="494"/>
      <c r="GR135" s="494"/>
      <c r="GS135" s="494"/>
      <c r="GT135" s="494"/>
      <c r="GU135" s="494"/>
      <c r="GV135" s="494"/>
      <c r="GW135" s="494"/>
      <c r="GX135" s="494"/>
      <c r="GY135" s="494"/>
      <c r="GZ135" s="494"/>
      <c r="HA135" s="494"/>
    </row>
    <row r="136">
      <c r="A136" s="492">
        <v>6444333.0</v>
      </c>
      <c r="B136" s="583" t="s">
        <v>26294</v>
      </c>
      <c r="C136" s="583" t="s">
        <v>399</v>
      </c>
      <c r="D136" s="585">
        <v>45732.82840277778</v>
      </c>
      <c r="E136" s="585">
        <v>45733.83497685185</v>
      </c>
      <c r="F136" s="585">
        <v>45733.837743055556</v>
      </c>
      <c r="H136" s="583" t="s">
        <v>25860</v>
      </c>
      <c r="K136" s="494"/>
      <c r="L136" s="494"/>
      <c r="M136" s="494"/>
      <c r="N136" s="494"/>
      <c r="O136" s="494"/>
      <c r="P136" s="494"/>
      <c r="Q136" s="494"/>
      <c r="R136" s="494"/>
      <c r="S136" s="494"/>
      <c r="T136" s="583" t="s">
        <v>1514</v>
      </c>
      <c r="V136" s="583" t="s">
        <v>26202</v>
      </c>
      <c r="W136" s="584" t="s">
        <v>26284</v>
      </c>
      <c r="X136" s="494"/>
      <c r="Y136" s="494"/>
      <c r="Z136" s="494"/>
      <c r="AA136" s="494"/>
      <c r="AB136" s="494"/>
      <c r="AC136" s="494"/>
      <c r="AD136" s="494"/>
      <c r="AE136" s="494"/>
      <c r="AF136" s="494"/>
      <c r="AG136" s="494"/>
      <c r="AH136" s="494"/>
      <c r="AI136" s="494"/>
      <c r="AJ136" s="494"/>
      <c r="AK136" s="494"/>
      <c r="AL136" s="494"/>
      <c r="AM136" s="494"/>
      <c r="AN136" s="494"/>
      <c r="AO136" s="494"/>
      <c r="AP136" s="494"/>
      <c r="AQ136" s="492">
        <v>36.0</v>
      </c>
      <c r="AR136" s="586">
        <v>45732.0</v>
      </c>
      <c r="AS136" s="492">
        <v>798000.0</v>
      </c>
      <c r="AT136" s="494"/>
      <c r="AU136" s="494"/>
      <c r="AV136" s="494"/>
      <c r="AW136" s="494"/>
      <c r="AX136" s="494"/>
      <c r="AY136" s="494"/>
      <c r="AZ136" s="494"/>
      <c r="BA136" s="494"/>
      <c r="BB136" s="494"/>
      <c r="BC136" s="494"/>
      <c r="BD136" s="494"/>
      <c r="BE136" s="494"/>
      <c r="BF136" s="494"/>
      <c r="BG136" s="494"/>
      <c r="BH136" s="583" t="s">
        <v>25863</v>
      </c>
      <c r="BI136" s="494"/>
      <c r="BJ136" s="494"/>
      <c r="BK136" s="494"/>
      <c r="BL136" s="494"/>
      <c r="BM136" s="494"/>
      <c r="BN136" s="494"/>
      <c r="BO136" s="494"/>
      <c r="BP136" s="494"/>
      <c r="BQ136" s="494"/>
      <c r="BR136" s="494"/>
      <c r="BS136" s="494"/>
      <c r="BT136" s="583" t="s">
        <v>25868</v>
      </c>
      <c r="BX136" s="494"/>
      <c r="BY136" s="492">
        <v>30324.0</v>
      </c>
      <c r="BZ136" s="492">
        <v>28500.0</v>
      </c>
      <c r="CA136" s="494"/>
      <c r="CB136" s="494"/>
      <c r="CC136" s="587">
        <v>45804.0</v>
      </c>
      <c r="CD136" s="492">
        <v>27.0</v>
      </c>
      <c r="CE136" s="492">
        <v>1027824.0</v>
      </c>
      <c r="CF136" s="492">
        <v>229824.0</v>
      </c>
      <c r="CG136" s="494"/>
      <c r="CH136" s="494"/>
      <c r="CI136" s="494"/>
      <c r="CJ136" s="494"/>
      <c r="CK136" s="494"/>
      <c r="CL136" s="494"/>
      <c r="CM136" s="494"/>
      <c r="CN136" s="494"/>
      <c r="CO136" s="494"/>
      <c r="CP136" s="494"/>
      <c r="CQ136" s="494"/>
      <c r="CR136" s="583" t="s">
        <v>26285</v>
      </c>
      <c r="CU136" s="494"/>
      <c r="CV136" s="494"/>
      <c r="CW136" s="494"/>
      <c r="CX136" s="494"/>
      <c r="CY136" s="494"/>
      <c r="CZ136" s="494"/>
      <c r="DA136" s="494"/>
      <c r="DB136" s="494"/>
      <c r="DC136" s="494"/>
      <c r="DD136" s="583" t="s">
        <v>26286</v>
      </c>
      <c r="DE136" s="494"/>
      <c r="DF136" s="494"/>
      <c r="DG136" s="494"/>
      <c r="DH136" s="494"/>
      <c r="DI136" s="494"/>
      <c r="DJ136" s="494"/>
      <c r="DK136" s="494"/>
      <c r="DL136" s="494"/>
      <c r="DM136" s="494"/>
      <c r="DN136" s="583" t="s">
        <v>26286</v>
      </c>
      <c r="DO136" s="494"/>
      <c r="DP136" s="494"/>
      <c r="DQ136" s="494"/>
      <c r="DR136" s="583" t="s">
        <v>26202</v>
      </c>
      <c r="DS136" s="494"/>
      <c r="DT136" s="494"/>
      <c r="DU136" s="494"/>
      <c r="DV136" s="583" t="s">
        <v>26292</v>
      </c>
      <c r="DZ136" s="494"/>
      <c r="EA136" s="494"/>
      <c r="EB136" s="494"/>
      <c r="EC136" s="494"/>
      <c r="ED136" s="494"/>
      <c r="EE136" s="494"/>
      <c r="EF136" s="494"/>
      <c r="EG136" s="494"/>
      <c r="EH136" s="494"/>
      <c r="EI136" s="494"/>
      <c r="EJ136" s="494"/>
      <c r="EK136" s="494"/>
      <c r="EL136" s="494"/>
      <c r="EM136" s="494"/>
      <c r="EN136" s="494"/>
      <c r="EO136" s="494"/>
      <c r="EP136" s="494"/>
      <c r="EQ136" s="494"/>
      <c r="ER136" s="494"/>
      <c r="ES136" s="494"/>
      <c r="ET136" s="494"/>
      <c r="EU136" s="494"/>
      <c r="EV136" s="494"/>
      <c r="EW136" s="494"/>
      <c r="EX136" s="494"/>
      <c r="EY136" s="494"/>
      <c r="EZ136" s="494"/>
      <c r="FA136" s="494"/>
      <c r="FB136" s="494"/>
      <c r="FC136" s="494"/>
      <c r="FD136" s="494"/>
      <c r="FE136" s="583" t="s">
        <v>26293</v>
      </c>
      <c r="FG136" s="494"/>
      <c r="FH136" s="494"/>
      <c r="FI136" s="494"/>
      <c r="FJ136" s="494"/>
      <c r="FK136" s="494"/>
      <c r="FL136" s="494"/>
      <c r="FM136" s="494"/>
      <c r="FN136" s="494"/>
      <c r="FO136" s="494"/>
      <c r="FP136" s="494"/>
      <c r="FQ136" s="494"/>
      <c r="FR136" s="494"/>
      <c r="FS136" s="494"/>
      <c r="FT136" s="494"/>
      <c r="FU136" s="494"/>
      <c r="FV136" s="494"/>
      <c r="FW136" s="494"/>
      <c r="FX136" s="494"/>
      <c r="FY136" s="494"/>
      <c r="FZ136" s="494"/>
      <c r="GA136" s="494"/>
      <c r="GB136" s="494"/>
      <c r="GC136" s="494"/>
      <c r="GD136" s="494"/>
      <c r="GE136" s="494"/>
      <c r="GF136" s="494"/>
      <c r="GG136" s="494"/>
      <c r="GH136" s="494"/>
      <c r="GI136" s="494"/>
      <c r="GJ136" s="494"/>
      <c r="GK136" s="494"/>
      <c r="GL136" s="494"/>
      <c r="GM136" s="494"/>
      <c r="GN136" s="494"/>
      <c r="GO136" s="494"/>
      <c r="GP136" s="494"/>
      <c r="GQ136" s="494"/>
      <c r="GR136" s="494"/>
      <c r="GS136" s="494"/>
      <c r="GT136" s="494"/>
      <c r="GU136" s="494"/>
      <c r="GV136" s="494"/>
      <c r="GW136" s="494"/>
      <c r="GX136" s="494"/>
      <c r="GY136" s="494"/>
      <c r="GZ136" s="494"/>
      <c r="HA136" s="494"/>
    </row>
    <row r="137">
      <c r="A137" s="492">
        <v>6444733.0</v>
      </c>
      <c r="B137" s="583" t="s">
        <v>26295</v>
      </c>
      <c r="C137" s="583" t="s">
        <v>399</v>
      </c>
      <c r="D137" s="585">
        <v>45732.85974537037</v>
      </c>
      <c r="E137" s="585">
        <v>45732.87128472222</v>
      </c>
      <c r="F137" s="585">
        <v>45732.87378472222</v>
      </c>
      <c r="H137" s="583" t="s">
        <v>25860</v>
      </c>
      <c r="K137" s="494"/>
      <c r="L137" s="494"/>
      <c r="M137" s="494"/>
      <c r="N137" s="494"/>
      <c r="O137" s="494"/>
      <c r="P137" s="494"/>
      <c r="Q137" s="494"/>
      <c r="R137" s="494"/>
      <c r="S137" s="494"/>
      <c r="T137" s="494"/>
      <c r="U137" s="494"/>
      <c r="V137" s="583" t="s">
        <v>97</v>
      </c>
      <c r="W137" s="584" t="s">
        <v>26296</v>
      </c>
      <c r="X137" s="494"/>
      <c r="Y137" s="494"/>
      <c r="Z137" s="494"/>
      <c r="AA137" s="494"/>
      <c r="AB137" s="494"/>
      <c r="AC137" s="494"/>
      <c r="AD137" s="494"/>
      <c r="AE137" s="494"/>
      <c r="AF137" s="494"/>
      <c r="AG137" s="494"/>
      <c r="AH137" s="494"/>
      <c r="AI137" s="494"/>
      <c r="AJ137" s="494"/>
      <c r="AK137" s="494"/>
      <c r="AL137" s="494"/>
      <c r="AM137" s="494"/>
      <c r="AN137" s="494"/>
      <c r="AO137" s="494"/>
      <c r="AP137" s="494"/>
      <c r="AQ137" s="494"/>
      <c r="AR137" s="494"/>
      <c r="AS137" s="494"/>
      <c r="AT137" s="494"/>
      <c r="AU137" s="494"/>
      <c r="AV137" s="494"/>
      <c r="AW137" s="494"/>
      <c r="AX137" s="494"/>
      <c r="AY137" s="494"/>
      <c r="AZ137" s="494"/>
      <c r="BA137" s="494"/>
      <c r="BB137" s="494"/>
      <c r="BC137" s="494"/>
      <c r="BD137" s="494"/>
      <c r="BE137" s="494"/>
      <c r="BF137" s="494"/>
      <c r="BG137" s="494"/>
      <c r="BH137" s="583" t="s">
        <v>25863</v>
      </c>
      <c r="BI137" s="494"/>
      <c r="BJ137" s="494"/>
      <c r="BK137" s="494"/>
      <c r="BL137" s="494"/>
      <c r="BM137" s="494"/>
      <c r="BN137" s="494"/>
      <c r="BO137" s="494"/>
      <c r="BP137" s="494"/>
      <c r="BQ137" s="494"/>
      <c r="BR137" s="494"/>
      <c r="BS137" s="494"/>
      <c r="BT137" s="494"/>
      <c r="BU137" s="494"/>
      <c r="BV137" s="494"/>
      <c r="BW137" s="494"/>
      <c r="BX137" s="494"/>
      <c r="BY137" s="494"/>
      <c r="BZ137" s="494"/>
      <c r="CA137" s="494"/>
      <c r="CB137" s="494"/>
      <c r="CC137" s="494"/>
      <c r="CD137" s="494"/>
      <c r="CE137" s="494"/>
      <c r="CF137" s="494"/>
      <c r="CG137" s="494"/>
      <c r="CH137" s="494"/>
      <c r="CI137" s="494"/>
      <c r="CJ137" s="494"/>
      <c r="CK137" s="494"/>
      <c r="CL137" s="494"/>
      <c r="CM137" s="494"/>
      <c r="CN137" s="494"/>
      <c r="CO137" s="494"/>
      <c r="CP137" s="494"/>
      <c r="CQ137" s="494"/>
      <c r="CR137" s="583" t="s">
        <v>26297</v>
      </c>
      <c r="CU137" s="494"/>
      <c r="CV137" s="494"/>
      <c r="CW137" s="494"/>
      <c r="CX137" s="494"/>
      <c r="CY137" s="494"/>
      <c r="CZ137" s="494"/>
      <c r="DA137" s="494"/>
      <c r="DB137" s="494"/>
      <c r="DC137" s="494"/>
      <c r="DD137" s="494"/>
      <c r="DE137" s="494"/>
      <c r="DF137" s="494"/>
      <c r="DG137" s="494"/>
      <c r="DH137" s="494"/>
      <c r="DI137" s="583" t="s">
        <v>26297</v>
      </c>
      <c r="DL137" s="494"/>
      <c r="DM137" s="494"/>
      <c r="DN137" s="583" t="s">
        <v>26296</v>
      </c>
      <c r="DP137" s="494"/>
      <c r="DQ137" s="494"/>
      <c r="DR137" s="583" t="s">
        <v>97</v>
      </c>
      <c r="DS137" s="494"/>
      <c r="DT137" s="494"/>
      <c r="DU137" s="494"/>
      <c r="DV137" s="494"/>
      <c r="DW137" s="494"/>
      <c r="DX137" s="494"/>
      <c r="DY137" s="494"/>
      <c r="DZ137" s="494"/>
      <c r="EA137" s="494"/>
      <c r="EB137" s="586">
        <v>45732.0</v>
      </c>
      <c r="EC137" s="494"/>
      <c r="ED137" s="494"/>
      <c r="EE137" s="494"/>
      <c r="EF137" s="494"/>
      <c r="EG137" s="494"/>
      <c r="EH137" s="494"/>
      <c r="EI137" s="494"/>
      <c r="EJ137" s="494"/>
      <c r="EK137" s="494"/>
      <c r="EL137" s="494"/>
      <c r="EM137" s="494"/>
      <c r="EN137" s="494"/>
      <c r="EO137" s="494"/>
      <c r="EP137" s="494"/>
      <c r="EQ137" s="494"/>
      <c r="ER137" s="494"/>
      <c r="ES137" s="494"/>
      <c r="ET137" s="494"/>
      <c r="EU137" s="494"/>
      <c r="EV137" s="494"/>
      <c r="EW137" s="494"/>
      <c r="EX137" s="494"/>
      <c r="EY137" s="494"/>
      <c r="EZ137" s="494"/>
      <c r="FA137" s="494"/>
      <c r="FB137" s="494"/>
      <c r="FC137" s="494"/>
      <c r="FD137" s="494"/>
      <c r="FE137" s="583" t="s">
        <v>26298</v>
      </c>
      <c r="FG137" s="494"/>
      <c r="FH137" s="494"/>
      <c r="FI137" s="494"/>
      <c r="FJ137" s="494"/>
      <c r="FK137" s="494"/>
      <c r="FL137" s="494"/>
      <c r="FM137" s="494"/>
      <c r="FN137" s="494"/>
      <c r="FO137" s="494"/>
      <c r="FP137" s="494"/>
      <c r="FQ137" s="494"/>
      <c r="FR137" s="494"/>
      <c r="FS137" s="494"/>
      <c r="FT137" s="494"/>
      <c r="FU137" s="494"/>
      <c r="FV137" s="494"/>
      <c r="FW137" s="494"/>
      <c r="FX137" s="494"/>
      <c r="FY137" s="494"/>
      <c r="FZ137" s="494"/>
      <c r="GA137" s="494"/>
      <c r="GB137" s="494"/>
      <c r="GC137" s="494"/>
      <c r="GD137" s="494"/>
      <c r="GE137" s="494"/>
      <c r="GF137" s="494"/>
      <c r="GG137" s="494"/>
      <c r="GH137" s="494"/>
      <c r="GI137" s="494"/>
      <c r="GJ137" s="494"/>
      <c r="GK137" s="494"/>
      <c r="GL137" s="494"/>
      <c r="GM137" s="494"/>
      <c r="GN137" s="494"/>
      <c r="GO137" s="494"/>
      <c r="GP137" s="494"/>
      <c r="GQ137" s="494"/>
      <c r="GR137" s="494"/>
      <c r="GS137" s="494"/>
      <c r="GT137" s="494"/>
      <c r="GU137" s="494"/>
      <c r="GV137" s="494"/>
      <c r="GW137" s="494"/>
      <c r="GX137" s="494"/>
      <c r="GY137" s="494"/>
      <c r="GZ137" s="494"/>
      <c r="HA137" s="494"/>
    </row>
    <row r="138">
      <c r="A138" s="492">
        <v>6444734.0</v>
      </c>
      <c r="B138" s="583" t="s">
        <v>26299</v>
      </c>
      <c r="C138" s="583" t="s">
        <v>399</v>
      </c>
      <c r="D138" s="585">
        <v>45732.86085648148</v>
      </c>
      <c r="E138" s="585">
        <v>45732.87299768518</v>
      </c>
      <c r="F138" s="585">
        <v>45732.874131944445</v>
      </c>
      <c r="H138" s="583" t="s">
        <v>25860</v>
      </c>
      <c r="K138" s="494"/>
      <c r="L138" s="494"/>
      <c r="M138" s="494"/>
      <c r="N138" s="494"/>
      <c r="O138" s="494"/>
      <c r="P138" s="494"/>
      <c r="Q138" s="494"/>
      <c r="R138" s="494"/>
      <c r="S138" s="494"/>
      <c r="T138" s="583" t="s">
        <v>1514</v>
      </c>
      <c r="V138" s="583" t="s">
        <v>97</v>
      </c>
      <c r="W138" s="584" t="s">
        <v>26296</v>
      </c>
      <c r="X138" s="494"/>
      <c r="Y138" s="494"/>
      <c r="Z138" s="494"/>
      <c r="AA138" s="494"/>
      <c r="AB138" s="494"/>
      <c r="AC138" s="494"/>
      <c r="AD138" s="494"/>
      <c r="AE138" s="494"/>
      <c r="AF138" s="494"/>
      <c r="AG138" s="494"/>
      <c r="AH138" s="494"/>
      <c r="AI138" s="494"/>
      <c r="AJ138" s="494"/>
      <c r="AK138" s="494"/>
      <c r="AL138" s="494"/>
      <c r="AM138" s="494"/>
      <c r="AN138" s="494"/>
      <c r="AO138" s="494"/>
      <c r="AP138" s="494"/>
      <c r="AQ138" s="494"/>
      <c r="AR138" s="586">
        <v>45732.0</v>
      </c>
      <c r="AS138" s="492">
        <v>798000.0</v>
      </c>
      <c r="AT138" s="494"/>
      <c r="AU138" s="494"/>
      <c r="AV138" s="494"/>
      <c r="AW138" s="494"/>
      <c r="AX138" s="494"/>
      <c r="AY138" s="494"/>
      <c r="AZ138" s="494"/>
      <c r="BA138" s="494"/>
      <c r="BB138" s="494"/>
      <c r="BC138" s="494"/>
      <c r="BD138" s="494"/>
      <c r="BE138" s="494"/>
      <c r="BF138" s="494"/>
      <c r="BG138" s="494"/>
      <c r="BH138" s="583" t="s">
        <v>25863</v>
      </c>
      <c r="BI138" s="494"/>
      <c r="BJ138" s="494"/>
      <c r="BK138" s="494"/>
      <c r="BL138" s="494"/>
      <c r="BM138" s="494"/>
      <c r="BN138" s="494"/>
      <c r="BO138" s="494"/>
      <c r="BP138" s="492">
        <v>798000.0</v>
      </c>
      <c r="BQ138" s="494"/>
      <c r="BR138" s="494"/>
      <c r="BS138" s="494"/>
      <c r="BT138" s="494"/>
      <c r="BU138" s="494"/>
      <c r="BV138" s="494"/>
      <c r="BW138" s="494"/>
      <c r="BX138" s="494"/>
      <c r="BY138" s="494"/>
      <c r="BZ138" s="494"/>
      <c r="CA138" s="494"/>
      <c r="CB138" s="587">
        <v>45732.0</v>
      </c>
      <c r="CC138" s="494"/>
      <c r="CD138" s="494"/>
      <c r="CE138" s="492">
        <v>798000.0</v>
      </c>
      <c r="CF138" s="492">
        <v>0.0</v>
      </c>
      <c r="CG138" s="494"/>
      <c r="CH138" s="494"/>
      <c r="CI138" s="494"/>
      <c r="CJ138" s="494"/>
      <c r="CK138" s="494"/>
      <c r="CL138" s="494"/>
      <c r="CM138" s="494"/>
      <c r="CN138" s="494"/>
      <c r="CO138" s="494"/>
      <c r="CP138" s="494"/>
      <c r="CQ138" s="494"/>
      <c r="CR138" s="583" t="s">
        <v>26297</v>
      </c>
      <c r="CU138" s="494"/>
      <c r="CV138" s="494"/>
      <c r="CW138" s="494"/>
      <c r="CX138" s="494"/>
      <c r="CY138" s="494"/>
      <c r="CZ138" s="494"/>
      <c r="DA138" s="494"/>
      <c r="DB138" s="494"/>
      <c r="DC138" s="494"/>
      <c r="DD138" s="583" t="s">
        <v>26300</v>
      </c>
      <c r="DE138" s="494"/>
      <c r="DF138" s="494"/>
      <c r="DG138" s="494"/>
      <c r="DH138" s="494"/>
      <c r="DI138" s="494"/>
      <c r="DJ138" s="494"/>
      <c r="DK138" s="494"/>
      <c r="DL138" s="494"/>
      <c r="DM138" s="494"/>
      <c r="DN138" s="583" t="s">
        <v>26296</v>
      </c>
      <c r="DP138" s="494"/>
      <c r="DQ138" s="494"/>
      <c r="DR138" s="583" t="s">
        <v>97</v>
      </c>
      <c r="DS138" s="494"/>
      <c r="DT138" s="494"/>
      <c r="DU138" s="494"/>
      <c r="DV138" s="583" t="s">
        <v>26301</v>
      </c>
      <c r="DZ138" s="494"/>
      <c r="EA138" s="494"/>
      <c r="EB138" s="494"/>
      <c r="EC138" s="494"/>
      <c r="ED138" s="494"/>
      <c r="EE138" s="494"/>
      <c r="EF138" s="494"/>
      <c r="EG138" s="494"/>
      <c r="EH138" s="494"/>
      <c r="EI138" s="494"/>
      <c r="EJ138" s="494"/>
      <c r="EK138" s="494"/>
      <c r="EL138" s="494"/>
      <c r="EM138" s="494"/>
      <c r="EN138" s="494"/>
      <c r="EO138" s="494"/>
      <c r="EP138" s="494"/>
      <c r="EQ138" s="494"/>
      <c r="ER138" s="494"/>
      <c r="ES138" s="494"/>
      <c r="ET138" s="494"/>
      <c r="EU138" s="494"/>
      <c r="EV138" s="494"/>
      <c r="EW138" s="494"/>
      <c r="EX138" s="494"/>
      <c r="EY138" s="494"/>
      <c r="EZ138" s="494"/>
      <c r="FA138" s="494"/>
      <c r="FB138" s="494"/>
      <c r="FC138" s="494"/>
      <c r="FD138" s="494"/>
      <c r="FE138" s="583" t="s">
        <v>26298</v>
      </c>
      <c r="FG138" s="494"/>
      <c r="FH138" s="494"/>
      <c r="FI138" s="494"/>
      <c r="FJ138" s="494"/>
      <c r="FK138" s="494"/>
      <c r="FL138" s="494"/>
      <c r="FM138" s="494"/>
      <c r="FN138" s="494"/>
      <c r="FO138" s="494"/>
      <c r="FP138" s="494"/>
      <c r="FQ138" s="494"/>
      <c r="FR138" s="494"/>
      <c r="FS138" s="494"/>
      <c r="FT138" s="494"/>
      <c r="FU138" s="494"/>
      <c r="FV138" s="494"/>
      <c r="FW138" s="494"/>
      <c r="FX138" s="494"/>
      <c r="FY138" s="494"/>
      <c r="FZ138" s="494"/>
      <c r="GA138" s="494"/>
      <c r="GB138" s="494"/>
      <c r="GC138" s="494"/>
      <c r="GD138" s="494"/>
      <c r="GE138" s="494"/>
      <c r="GF138" s="494"/>
      <c r="GG138" s="494"/>
      <c r="GH138" s="494"/>
      <c r="GI138" s="494"/>
      <c r="GJ138" s="494"/>
      <c r="GK138" s="494"/>
      <c r="GL138" s="494"/>
      <c r="GM138" s="494"/>
      <c r="GN138" s="494"/>
      <c r="GO138" s="494"/>
      <c r="GP138" s="494"/>
      <c r="GQ138" s="494"/>
      <c r="GR138" s="494"/>
      <c r="GS138" s="494"/>
      <c r="GT138" s="494"/>
      <c r="GU138" s="494"/>
      <c r="GV138" s="494"/>
      <c r="GW138" s="494"/>
      <c r="GX138" s="494"/>
      <c r="GY138" s="494"/>
      <c r="GZ138" s="494"/>
      <c r="HA138" s="494"/>
    </row>
    <row r="139">
      <c r="A139" s="492">
        <v>6444736.0</v>
      </c>
      <c r="B139" s="583" t="s">
        <v>26302</v>
      </c>
      <c r="C139" s="583" t="s">
        <v>399</v>
      </c>
      <c r="D139" s="585">
        <v>45732.861967592595</v>
      </c>
      <c r="E139" s="585">
        <v>45732.874560185184</v>
      </c>
      <c r="F139" s="585">
        <v>45732.87510416667</v>
      </c>
      <c r="H139" s="583" t="s">
        <v>25860</v>
      </c>
      <c r="K139" s="494"/>
      <c r="L139" s="494"/>
      <c r="M139" s="494"/>
      <c r="N139" s="494"/>
      <c r="O139" s="494"/>
      <c r="P139" s="494"/>
      <c r="Q139" s="494"/>
      <c r="R139" s="494"/>
      <c r="S139" s="494"/>
      <c r="T139" s="583" t="s">
        <v>1514</v>
      </c>
      <c r="V139" s="583" t="s">
        <v>97</v>
      </c>
      <c r="W139" s="584" t="s">
        <v>26296</v>
      </c>
      <c r="X139" s="494"/>
      <c r="Y139" s="494"/>
      <c r="Z139" s="494"/>
      <c r="AA139" s="494"/>
      <c r="AB139" s="494"/>
      <c r="AC139" s="494"/>
      <c r="AD139" s="494"/>
      <c r="AE139" s="494"/>
      <c r="AF139" s="494"/>
      <c r="AG139" s="494"/>
      <c r="AH139" s="494"/>
      <c r="AI139" s="494"/>
      <c r="AJ139" s="494"/>
      <c r="AK139" s="494"/>
      <c r="AL139" s="494"/>
      <c r="AM139" s="494"/>
      <c r="AN139" s="494"/>
      <c r="AO139" s="494"/>
      <c r="AP139" s="494"/>
      <c r="AQ139" s="494"/>
      <c r="AR139" s="586">
        <v>45732.0</v>
      </c>
      <c r="AS139" s="492">
        <v>798000.0</v>
      </c>
      <c r="AT139" s="494"/>
      <c r="AU139" s="494"/>
      <c r="AV139" s="494"/>
      <c r="AW139" s="494"/>
      <c r="AX139" s="494"/>
      <c r="AY139" s="494"/>
      <c r="AZ139" s="494"/>
      <c r="BA139" s="494"/>
      <c r="BB139" s="494"/>
      <c r="BC139" s="494"/>
      <c r="BD139" s="494"/>
      <c r="BE139" s="494"/>
      <c r="BF139" s="494"/>
      <c r="BG139" s="494"/>
      <c r="BH139" s="583" t="s">
        <v>25863</v>
      </c>
      <c r="BI139" s="494"/>
      <c r="BJ139" s="494"/>
      <c r="BK139" s="494"/>
      <c r="BL139" s="494"/>
      <c r="BM139" s="494"/>
      <c r="BN139" s="494"/>
      <c r="BO139" s="494"/>
      <c r="BP139" s="492">
        <v>798000.0</v>
      </c>
      <c r="BQ139" s="494"/>
      <c r="BR139" s="494"/>
      <c r="BS139" s="494"/>
      <c r="BT139" s="494"/>
      <c r="BU139" s="494"/>
      <c r="BV139" s="494"/>
      <c r="BW139" s="494"/>
      <c r="BX139" s="494"/>
      <c r="BY139" s="494"/>
      <c r="BZ139" s="494"/>
      <c r="CA139" s="494"/>
      <c r="CB139" s="587">
        <v>45732.0</v>
      </c>
      <c r="CC139" s="494"/>
      <c r="CD139" s="494"/>
      <c r="CE139" s="492">
        <v>798000.0</v>
      </c>
      <c r="CF139" s="492">
        <v>0.0</v>
      </c>
      <c r="CG139" s="494"/>
      <c r="CH139" s="494"/>
      <c r="CI139" s="494"/>
      <c r="CJ139" s="494"/>
      <c r="CK139" s="494"/>
      <c r="CL139" s="494"/>
      <c r="CM139" s="494"/>
      <c r="CN139" s="494"/>
      <c r="CO139" s="494"/>
      <c r="CP139" s="494"/>
      <c r="CQ139" s="494"/>
      <c r="CR139" s="583" t="s">
        <v>26297</v>
      </c>
      <c r="CU139" s="494"/>
      <c r="CV139" s="494"/>
      <c r="CW139" s="494"/>
      <c r="CX139" s="494"/>
      <c r="CY139" s="494"/>
      <c r="CZ139" s="494"/>
      <c r="DA139" s="494"/>
      <c r="DB139" s="494"/>
      <c r="DC139" s="494"/>
      <c r="DD139" s="583" t="s">
        <v>26300</v>
      </c>
      <c r="DE139" s="494"/>
      <c r="DF139" s="494"/>
      <c r="DG139" s="494"/>
      <c r="DH139" s="494"/>
      <c r="DI139" s="494"/>
      <c r="DJ139" s="494"/>
      <c r="DK139" s="494"/>
      <c r="DL139" s="494"/>
      <c r="DM139" s="492">
        <v>4250035.0</v>
      </c>
      <c r="DN139" s="583" t="s">
        <v>26296</v>
      </c>
      <c r="DP139" s="494"/>
      <c r="DQ139" s="494"/>
      <c r="DR139" s="583" t="s">
        <v>97</v>
      </c>
      <c r="DS139" s="494"/>
      <c r="DT139" s="494"/>
      <c r="DU139" s="494"/>
      <c r="DV139" s="583" t="s">
        <v>26301</v>
      </c>
      <c r="DZ139" s="494"/>
      <c r="EA139" s="494"/>
      <c r="EB139" s="494"/>
      <c r="EC139" s="494"/>
      <c r="ED139" s="494"/>
      <c r="EE139" s="494"/>
      <c r="EF139" s="494"/>
      <c r="EG139" s="494"/>
      <c r="EH139" s="494"/>
      <c r="EI139" s="494"/>
      <c r="EJ139" s="494"/>
      <c r="EK139" s="494"/>
      <c r="EL139" s="494"/>
      <c r="EM139" s="494"/>
      <c r="EN139" s="494"/>
      <c r="EO139" s="494"/>
      <c r="EP139" s="494"/>
      <c r="EQ139" s="494"/>
      <c r="ER139" s="494"/>
      <c r="ES139" s="494"/>
      <c r="ET139" s="494"/>
      <c r="EU139" s="494"/>
      <c r="EV139" s="494"/>
      <c r="EW139" s="494"/>
      <c r="EX139" s="494"/>
      <c r="EY139" s="494"/>
      <c r="EZ139" s="494"/>
      <c r="FA139" s="494"/>
      <c r="FB139" s="494"/>
      <c r="FC139" s="494"/>
      <c r="FD139" s="494"/>
      <c r="FE139" s="583" t="s">
        <v>26298</v>
      </c>
      <c r="FG139" s="494"/>
      <c r="FH139" s="494"/>
      <c r="FI139" s="494"/>
      <c r="FJ139" s="494"/>
      <c r="FK139" s="494"/>
      <c r="FL139" s="494"/>
      <c r="FM139" s="494"/>
      <c r="FN139" s="494"/>
      <c r="FO139" s="494"/>
      <c r="FP139" s="494"/>
      <c r="FQ139" s="494"/>
      <c r="FR139" s="494"/>
      <c r="FS139" s="494"/>
      <c r="FT139" s="494"/>
      <c r="FU139" s="494"/>
      <c r="FV139" s="494"/>
      <c r="FW139" s="494"/>
      <c r="FX139" s="494"/>
      <c r="FY139" s="494"/>
      <c r="FZ139" s="494"/>
      <c r="GA139" s="494"/>
      <c r="GB139" s="494"/>
      <c r="GC139" s="494"/>
      <c r="GD139" s="494"/>
      <c r="GE139" s="494"/>
      <c r="GF139" s="494"/>
      <c r="GG139" s="494"/>
      <c r="GH139" s="494"/>
      <c r="GI139" s="494"/>
      <c r="GJ139" s="494"/>
      <c r="GK139" s="494"/>
      <c r="GL139" s="494"/>
      <c r="GM139" s="494"/>
      <c r="GN139" s="494"/>
      <c r="GO139" s="494"/>
      <c r="GP139" s="494"/>
      <c r="GQ139" s="494"/>
      <c r="GR139" s="494"/>
      <c r="GS139" s="494"/>
      <c r="GT139" s="494"/>
      <c r="GU139" s="494"/>
      <c r="GV139" s="494"/>
      <c r="GW139" s="494"/>
      <c r="GX139" s="494"/>
      <c r="GY139" s="494"/>
      <c r="GZ139" s="494"/>
      <c r="HA139" s="494"/>
    </row>
    <row r="140">
      <c r="A140" s="492">
        <v>6444889.0</v>
      </c>
      <c r="B140" s="583" t="s">
        <v>26303</v>
      </c>
      <c r="C140" s="583" t="s">
        <v>399</v>
      </c>
      <c r="D140" s="585">
        <v>45732.91074074074</v>
      </c>
      <c r="E140" s="585">
        <v>45732.9272337963</v>
      </c>
      <c r="F140" s="585">
        <v>45732.92938657408</v>
      </c>
      <c r="H140" s="583" t="s">
        <v>25860</v>
      </c>
      <c r="K140" s="494"/>
      <c r="L140" s="494"/>
      <c r="M140" s="494"/>
      <c r="N140" s="494"/>
      <c r="O140" s="494"/>
      <c r="P140" s="494"/>
      <c r="Q140" s="494"/>
      <c r="R140" s="494"/>
      <c r="S140" s="494"/>
      <c r="T140" s="583" t="s">
        <v>1514</v>
      </c>
      <c r="V140" s="583" t="s">
        <v>26202</v>
      </c>
      <c r="W140" s="584" t="s">
        <v>26304</v>
      </c>
      <c r="X140" s="494"/>
      <c r="Y140" s="494"/>
      <c r="Z140" s="494"/>
      <c r="AA140" s="494"/>
      <c r="AB140" s="494"/>
      <c r="AC140" s="494"/>
      <c r="AD140" s="494"/>
      <c r="AE140" s="494"/>
      <c r="AF140" s="494"/>
      <c r="AG140" s="494"/>
      <c r="AH140" s="494"/>
      <c r="AI140" s="494"/>
      <c r="AJ140" s="494"/>
      <c r="AK140" s="494"/>
      <c r="AL140" s="494"/>
      <c r="AM140" s="494"/>
      <c r="AN140" s="494"/>
      <c r="AO140" s="494"/>
      <c r="AP140" s="494"/>
      <c r="AQ140" s="492">
        <v>36.0</v>
      </c>
      <c r="AR140" s="586">
        <v>45732.0</v>
      </c>
      <c r="AS140" s="492">
        <v>798000.0</v>
      </c>
      <c r="AT140" s="494"/>
      <c r="AU140" s="494"/>
      <c r="AV140" s="494"/>
      <c r="AW140" s="494"/>
      <c r="AX140" s="494"/>
      <c r="AY140" s="494"/>
      <c r="AZ140" s="494"/>
      <c r="BA140" s="494"/>
      <c r="BB140" s="494"/>
      <c r="BC140" s="494"/>
      <c r="BD140" s="494"/>
      <c r="BE140" s="494"/>
      <c r="BF140" s="494"/>
      <c r="BG140" s="494"/>
      <c r="BH140" s="583" t="s">
        <v>25863</v>
      </c>
      <c r="BI140" s="494"/>
      <c r="BJ140" s="494"/>
      <c r="BK140" s="494"/>
      <c r="BL140" s="494"/>
      <c r="BM140" s="494"/>
      <c r="BN140" s="494"/>
      <c r="BO140" s="494"/>
      <c r="BP140" s="494"/>
      <c r="BQ140" s="494"/>
      <c r="BR140" s="494"/>
      <c r="BS140" s="494"/>
      <c r="BT140" s="583" t="s">
        <v>25868</v>
      </c>
      <c r="BX140" s="494"/>
      <c r="BY140" s="492">
        <v>30324.0</v>
      </c>
      <c r="BZ140" s="492">
        <v>28500.0</v>
      </c>
      <c r="CA140" s="494"/>
      <c r="CB140" s="494"/>
      <c r="CC140" s="587">
        <v>45804.0</v>
      </c>
      <c r="CD140" s="492">
        <v>27.0</v>
      </c>
      <c r="CE140" s="492">
        <v>1027824.0</v>
      </c>
      <c r="CF140" s="492">
        <v>229824.0</v>
      </c>
      <c r="CG140" s="494"/>
      <c r="CH140" s="494"/>
      <c r="CI140" s="494"/>
      <c r="CJ140" s="494"/>
      <c r="CK140" s="494"/>
      <c r="CL140" s="494"/>
      <c r="CM140" s="494"/>
      <c r="CN140" s="494"/>
      <c r="CO140" s="494"/>
      <c r="CP140" s="494"/>
      <c r="CQ140" s="494"/>
      <c r="CR140" s="583" t="s">
        <v>26305</v>
      </c>
      <c r="CU140" s="494"/>
      <c r="CV140" s="494"/>
      <c r="CW140" s="494"/>
      <c r="CX140" s="494"/>
      <c r="CY140" s="494"/>
      <c r="CZ140" s="494"/>
      <c r="DA140" s="494"/>
      <c r="DB140" s="494"/>
      <c r="DC140" s="494"/>
      <c r="DD140" s="583" t="s">
        <v>26306</v>
      </c>
      <c r="DE140" s="494"/>
      <c r="DF140" s="494"/>
      <c r="DG140" s="494"/>
      <c r="DH140" s="494"/>
      <c r="DI140" s="494"/>
      <c r="DJ140" s="494"/>
      <c r="DK140" s="494"/>
      <c r="DL140" s="494"/>
      <c r="DM140" s="492">
        <v>3330807.0</v>
      </c>
      <c r="DN140" s="583" t="s">
        <v>26307</v>
      </c>
      <c r="DO140" s="494"/>
      <c r="DP140" s="494"/>
      <c r="DQ140" s="494"/>
      <c r="DR140" s="583" t="s">
        <v>26202</v>
      </c>
      <c r="DS140" s="494"/>
      <c r="DT140" s="494"/>
      <c r="DU140" s="494"/>
      <c r="DV140" s="583" t="s">
        <v>26308</v>
      </c>
      <c r="DY140" s="494"/>
      <c r="DZ140" s="494"/>
      <c r="EA140" s="494"/>
      <c r="EB140" s="494"/>
      <c r="EC140" s="494"/>
      <c r="ED140" s="494"/>
      <c r="EE140" s="494"/>
      <c r="EF140" s="494"/>
      <c r="EG140" s="494"/>
      <c r="EH140" s="494"/>
      <c r="EI140" s="494"/>
      <c r="EJ140" s="494"/>
      <c r="EK140" s="494"/>
      <c r="EL140" s="494"/>
      <c r="EM140" s="494"/>
      <c r="EN140" s="494"/>
      <c r="EO140" s="494"/>
      <c r="EP140" s="494"/>
      <c r="EQ140" s="494"/>
      <c r="ER140" s="494"/>
      <c r="ES140" s="494"/>
      <c r="ET140" s="494"/>
      <c r="EU140" s="494"/>
      <c r="EV140" s="494"/>
      <c r="EW140" s="494"/>
      <c r="EX140" s="494"/>
      <c r="EY140" s="494"/>
      <c r="EZ140" s="494"/>
      <c r="FA140" s="494"/>
      <c r="FB140" s="494"/>
      <c r="FC140" s="494"/>
      <c r="FD140" s="494"/>
      <c r="FE140" s="583" t="s">
        <v>26309</v>
      </c>
      <c r="FG140" s="494"/>
      <c r="FH140" s="494"/>
      <c r="FI140" s="494"/>
      <c r="FJ140" s="494"/>
      <c r="FK140" s="494"/>
      <c r="FL140" s="494"/>
      <c r="FM140" s="494"/>
      <c r="FN140" s="494"/>
      <c r="FO140" s="494"/>
      <c r="FP140" s="494"/>
      <c r="FQ140" s="494"/>
      <c r="FR140" s="494"/>
      <c r="FS140" s="494"/>
      <c r="FT140" s="494"/>
      <c r="FU140" s="494"/>
      <c r="FV140" s="494"/>
      <c r="FW140" s="494"/>
      <c r="FX140" s="494"/>
      <c r="FY140" s="494"/>
      <c r="FZ140" s="494"/>
      <c r="GA140" s="494"/>
      <c r="GB140" s="494"/>
      <c r="GC140" s="494"/>
      <c r="GD140" s="494"/>
      <c r="GE140" s="494"/>
      <c r="GF140" s="494"/>
      <c r="GG140" s="494"/>
      <c r="GH140" s="494"/>
      <c r="GI140" s="494"/>
      <c r="GJ140" s="494"/>
      <c r="GK140" s="494"/>
      <c r="GL140" s="494"/>
      <c r="GM140" s="494"/>
      <c r="GN140" s="494"/>
      <c r="GO140" s="494"/>
      <c r="GP140" s="494"/>
      <c r="GQ140" s="494"/>
      <c r="GR140" s="494"/>
      <c r="GS140" s="494"/>
      <c r="GT140" s="494"/>
      <c r="GU140" s="494"/>
      <c r="GV140" s="494"/>
      <c r="GW140" s="494"/>
      <c r="GX140" s="494"/>
      <c r="GY140" s="494"/>
      <c r="GZ140" s="494"/>
      <c r="HA140" s="494"/>
    </row>
    <row r="141">
      <c r="A141" s="492">
        <v>6444890.0</v>
      </c>
      <c r="B141" s="583" t="s">
        <v>26310</v>
      </c>
      <c r="C141" s="583" t="s">
        <v>399</v>
      </c>
      <c r="D141" s="585">
        <v>45732.91038194444</v>
      </c>
      <c r="E141" s="585">
        <v>45732.92594907407</v>
      </c>
      <c r="F141" s="585">
        <v>45732.92947916667</v>
      </c>
      <c r="H141" s="583" t="s">
        <v>25860</v>
      </c>
      <c r="K141" s="494"/>
      <c r="L141" s="494"/>
      <c r="M141" s="494"/>
      <c r="N141" s="494"/>
      <c r="O141" s="494"/>
      <c r="P141" s="494"/>
      <c r="Q141" s="494"/>
      <c r="R141" s="494"/>
      <c r="S141" s="494"/>
      <c r="T141" s="583" t="s">
        <v>1514</v>
      </c>
      <c r="V141" s="583" t="s">
        <v>26202</v>
      </c>
      <c r="W141" s="584" t="s">
        <v>26304</v>
      </c>
      <c r="X141" s="494"/>
      <c r="Y141" s="494"/>
      <c r="Z141" s="494"/>
      <c r="AA141" s="494"/>
      <c r="AB141" s="494"/>
      <c r="AC141" s="494"/>
      <c r="AD141" s="494"/>
      <c r="AE141" s="494"/>
      <c r="AF141" s="494"/>
      <c r="AG141" s="494"/>
      <c r="AH141" s="494"/>
      <c r="AI141" s="494"/>
      <c r="AJ141" s="494"/>
      <c r="AK141" s="494"/>
      <c r="AL141" s="494"/>
      <c r="AM141" s="494"/>
      <c r="AN141" s="494"/>
      <c r="AO141" s="494"/>
      <c r="AP141" s="494"/>
      <c r="AQ141" s="492">
        <v>36.0</v>
      </c>
      <c r="AR141" s="586">
        <v>45732.0</v>
      </c>
      <c r="AS141" s="492">
        <v>798000.0</v>
      </c>
      <c r="AT141" s="494"/>
      <c r="AU141" s="494"/>
      <c r="AV141" s="494"/>
      <c r="AW141" s="494"/>
      <c r="AX141" s="494"/>
      <c r="AY141" s="494"/>
      <c r="AZ141" s="494"/>
      <c r="BA141" s="494"/>
      <c r="BB141" s="494"/>
      <c r="BC141" s="494"/>
      <c r="BD141" s="494"/>
      <c r="BE141" s="494"/>
      <c r="BF141" s="494"/>
      <c r="BG141" s="494"/>
      <c r="BH141" s="583" t="s">
        <v>25863</v>
      </c>
      <c r="BI141" s="494"/>
      <c r="BJ141" s="494"/>
      <c r="BK141" s="494"/>
      <c r="BL141" s="494"/>
      <c r="BM141" s="494"/>
      <c r="BN141" s="494"/>
      <c r="BO141" s="494"/>
      <c r="BP141" s="494"/>
      <c r="BQ141" s="494"/>
      <c r="BR141" s="494"/>
      <c r="BS141" s="494"/>
      <c r="BT141" s="583" t="s">
        <v>25868</v>
      </c>
      <c r="BX141" s="494"/>
      <c r="BY141" s="492">
        <v>30324.0</v>
      </c>
      <c r="BZ141" s="492">
        <v>28500.0</v>
      </c>
      <c r="CA141" s="494"/>
      <c r="CB141" s="494"/>
      <c r="CC141" s="587">
        <v>45804.0</v>
      </c>
      <c r="CD141" s="492">
        <v>27.0</v>
      </c>
      <c r="CE141" s="492">
        <v>1027824.0</v>
      </c>
      <c r="CF141" s="492">
        <v>229824.0</v>
      </c>
      <c r="CG141" s="494"/>
      <c r="CH141" s="494"/>
      <c r="CI141" s="494"/>
      <c r="CJ141" s="494"/>
      <c r="CK141" s="494"/>
      <c r="CL141" s="494"/>
      <c r="CM141" s="494"/>
      <c r="CN141" s="494"/>
      <c r="CO141" s="494"/>
      <c r="CP141" s="494"/>
      <c r="CQ141" s="494"/>
      <c r="CR141" s="583" t="s">
        <v>26305</v>
      </c>
      <c r="CU141" s="494"/>
      <c r="CV141" s="494"/>
      <c r="CW141" s="494"/>
      <c r="CX141" s="494"/>
      <c r="CY141" s="494"/>
      <c r="CZ141" s="494"/>
      <c r="DA141" s="494"/>
      <c r="DB141" s="494"/>
      <c r="DC141" s="494"/>
      <c r="DD141" s="583" t="s">
        <v>26306</v>
      </c>
      <c r="DE141" s="494"/>
      <c r="DF141" s="494"/>
      <c r="DG141" s="494"/>
      <c r="DH141" s="494"/>
      <c r="DI141" s="494"/>
      <c r="DJ141" s="494"/>
      <c r="DK141" s="494"/>
      <c r="DL141" s="494"/>
      <c r="DM141" s="494"/>
      <c r="DN141" s="583" t="s">
        <v>26307</v>
      </c>
      <c r="DO141" s="494"/>
      <c r="DP141" s="494"/>
      <c r="DQ141" s="494"/>
      <c r="DR141" s="583" t="s">
        <v>26202</v>
      </c>
      <c r="DS141" s="494"/>
      <c r="DT141" s="494"/>
      <c r="DU141" s="494"/>
      <c r="DV141" s="583" t="s">
        <v>26308</v>
      </c>
      <c r="DY141" s="494"/>
      <c r="DZ141" s="494"/>
      <c r="EA141" s="494"/>
      <c r="EB141" s="494"/>
      <c r="EC141" s="494"/>
      <c r="ED141" s="494"/>
      <c r="EE141" s="494"/>
      <c r="EF141" s="494"/>
      <c r="EG141" s="494"/>
      <c r="EH141" s="494"/>
      <c r="EI141" s="494"/>
      <c r="EJ141" s="494"/>
      <c r="EK141" s="494"/>
      <c r="EL141" s="494"/>
      <c r="EM141" s="494"/>
      <c r="EN141" s="494"/>
      <c r="EO141" s="494"/>
      <c r="EP141" s="494"/>
      <c r="EQ141" s="494"/>
      <c r="ER141" s="494"/>
      <c r="ES141" s="494"/>
      <c r="ET141" s="494"/>
      <c r="EU141" s="494"/>
      <c r="EV141" s="494"/>
      <c r="EW141" s="494"/>
      <c r="EX141" s="494"/>
      <c r="EY141" s="494"/>
      <c r="EZ141" s="494"/>
      <c r="FA141" s="494"/>
      <c r="FB141" s="494"/>
      <c r="FC141" s="494"/>
      <c r="FD141" s="494"/>
      <c r="FE141" s="583" t="s">
        <v>26309</v>
      </c>
      <c r="FG141" s="494"/>
      <c r="FH141" s="494"/>
      <c r="FI141" s="494"/>
      <c r="FJ141" s="494"/>
      <c r="FK141" s="494"/>
      <c r="FL141" s="494"/>
      <c r="FM141" s="494"/>
      <c r="FN141" s="494"/>
      <c r="FO141" s="494"/>
      <c r="FP141" s="494"/>
      <c r="FQ141" s="494"/>
      <c r="FR141" s="494"/>
      <c r="FS141" s="494"/>
      <c r="FT141" s="494"/>
      <c r="FU141" s="494"/>
      <c r="FV141" s="494"/>
      <c r="FW141" s="494"/>
      <c r="FX141" s="494"/>
      <c r="FY141" s="494"/>
      <c r="FZ141" s="494"/>
      <c r="GA141" s="494"/>
      <c r="GB141" s="494"/>
      <c r="GC141" s="494"/>
      <c r="GD141" s="494"/>
      <c r="GE141" s="494"/>
      <c r="GF141" s="494"/>
      <c r="GG141" s="494"/>
      <c r="GH141" s="494"/>
      <c r="GI141" s="494"/>
      <c r="GJ141" s="494"/>
      <c r="GK141" s="494"/>
      <c r="GL141" s="494"/>
      <c r="GM141" s="494"/>
      <c r="GN141" s="494"/>
      <c r="GO141" s="494"/>
      <c r="GP141" s="494"/>
      <c r="GQ141" s="494"/>
      <c r="GR141" s="494"/>
      <c r="GS141" s="494"/>
      <c r="GT141" s="494"/>
      <c r="GU141" s="494"/>
      <c r="GV141" s="494"/>
      <c r="GW141" s="494"/>
      <c r="GX141" s="494"/>
      <c r="GY141" s="494"/>
      <c r="GZ141" s="494"/>
      <c r="HA141" s="494"/>
    </row>
    <row r="142">
      <c r="A142" s="492">
        <v>6444891.0</v>
      </c>
      <c r="B142" s="583" t="s">
        <v>26311</v>
      </c>
      <c r="C142" s="583" t="s">
        <v>399</v>
      </c>
      <c r="D142" s="585">
        <v>45732.90875</v>
      </c>
      <c r="E142" s="585">
        <v>45732.92527777778</v>
      </c>
      <c r="F142" s="585">
        <v>45732.929560185185</v>
      </c>
      <c r="H142" s="583" t="s">
        <v>25860</v>
      </c>
      <c r="K142" s="494"/>
      <c r="L142" s="494"/>
      <c r="M142" s="494"/>
      <c r="N142" s="494"/>
      <c r="O142" s="494"/>
      <c r="P142" s="494"/>
      <c r="Q142" s="494"/>
      <c r="R142" s="494"/>
      <c r="S142" s="494"/>
      <c r="T142" s="494"/>
      <c r="U142" s="494"/>
      <c r="V142" s="583" t="s">
        <v>26202</v>
      </c>
      <c r="W142" s="584" t="s">
        <v>26304</v>
      </c>
      <c r="X142" s="494"/>
      <c r="Y142" s="494"/>
      <c r="Z142" s="494"/>
      <c r="AA142" s="494"/>
      <c r="AB142" s="494"/>
      <c r="AC142" s="494"/>
      <c r="AD142" s="494"/>
      <c r="AE142" s="494"/>
      <c r="AF142" s="494"/>
      <c r="AG142" s="494"/>
      <c r="AH142" s="494"/>
      <c r="AI142" s="494"/>
      <c r="AJ142" s="494"/>
      <c r="AK142" s="494"/>
      <c r="AL142" s="494"/>
      <c r="AM142" s="494"/>
      <c r="AN142" s="494"/>
      <c r="AO142" s="494"/>
      <c r="AP142" s="494"/>
      <c r="AQ142" s="494"/>
      <c r="AR142" s="494"/>
      <c r="AS142" s="494"/>
      <c r="AT142" s="494"/>
      <c r="AU142" s="494"/>
      <c r="AV142" s="494"/>
      <c r="AW142" s="494"/>
      <c r="AX142" s="494"/>
      <c r="AY142" s="494"/>
      <c r="AZ142" s="494"/>
      <c r="BA142" s="494"/>
      <c r="BB142" s="494"/>
      <c r="BC142" s="494"/>
      <c r="BD142" s="494"/>
      <c r="BE142" s="494"/>
      <c r="BF142" s="494"/>
      <c r="BG142" s="494"/>
      <c r="BH142" s="583" t="s">
        <v>25863</v>
      </c>
      <c r="BI142" s="494"/>
      <c r="BJ142" s="494"/>
      <c r="BK142" s="494"/>
      <c r="BL142" s="494"/>
      <c r="BM142" s="494"/>
      <c r="BN142" s="494"/>
      <c r="BO142" s="494"/>
      <c r="BP142" s="494"/>
      <c r="BQ142" s="494"/>
      <c r="BR142" s="494"/>
      <c r="BS142" s="494"/>
      <c r="BT142" s="494"/>
      <c r="BU142" s="494"/>
      <c r="BV142" s="494"/>
      <c r="BW142" s="494"/>
      <c r="BX142" s="494"/>
      <c r="BY142" s="494"/>
      <c r="BZ142" s="494"/>
      <c r="CA142" s="494"/>
      <c r="CB142" s="494"/>
      <c r="CC142" s="494"/>
      <c r="CD142" s="494"/>
      <c r="CE142" s="494"/>
      <c r="CF142" s="494"/>
      <c r="CG142" s="494"/>
      <c r="CH142" s="494"/>
      <c r="CI142" s="494"/>
      <c r="CJ142" s="494"/>
      <c r="CK142" s="494"/>
      <c r="CL142" s="494"/>
      <c r="CM142" s="494"/>
      <c r="CN142" s="494"/>
      <c r="CO142" s="494"/>
      <c r="CP142" s="494"/>
      <c r="CQ142" s="494"/>
      <c r="CR142" s="583" t="s">
        <v>26305</v>
      </c>
      <c r="CU142" s="494"/>
      <c r="CV142" s="494"/>
      <c r="CW142" s="494"/>
      <c r="CX142" s="494"/>
      <c r="CY142" s="494"/>
      <c r="CZ142" s="494"/>
      <c r="DA142" s="494"/>
      <c r="DB142" s="494"/>
      <c r="DC142" s="494"/>
      <c r="DD142" s="494"/>
      <c r="DE142" s="494"/>
      <c r="DF142" s="494"/>
      <c r="DG142" s="494"/>
      <c r="DH142" s="494"/>
      <c r="DI142" s="583" t="s">
        <v>26305</v>
      </c>
      <c r="DL142" s="494"/>
      <c r="DM142" s="494"/>
      <c r="DN142" s="583" t="s">
        <v>26307</v>
      </c>
      <c r="DO142" s="494"/>
      <c r="DP142" s="494"/>
      <c r="DQ142" s="494"/>
      <c r="DR142" s="583" t="s">
        <v>26202</v>
      </c>
      <c r="DS142" s="494"/>
      <c r="DT142" s="494"/>
      <c r="DU142" s="494"/>
      <c r="DV142" s="494"/>
      <c r="DW142" s="494"/>
      <c r="DX142" s="494"/>
      <c r="DY142" s="494"/>
      <c r="DZ142" s="494"/>
      <c r="EA142" s="494"/>
      <c r="EB142" s="586">
        <v>45732.0</v>
      </c>
      <c r="EC142" s="494"/>
      <c r="ED142" s="494"/>
      <c r="EE142" s="494"/>
      <c r="EF142" s="494"/>
      <c r="EG142" s="494"/>
      <c r="EH142" s="494"/>
      <c r="EI142" s="494"/>
      <c r="EJ142" s="494"/>
      <c r="EK142" s="494"/>
      <c r="EL142" s="494"/>
      <c r="EM142" s="494"/>
      <c r="EN142" s="494"/>
      <c r="EO142" s="494"/>
      <c r="EP142" s="494"/>
      <c r="EQ142" s="494"/>
      <c r="ER142" s="494"/>
      <c r="ES142" s="494"/>
      <c r="ET142" s="494"/>
      <c r="EU142" s="494"/>
      <c r="EV142" s="494"/>
      <c r="EW142" s="494"/>
      <c r="EX142" s="494"/>
      <c r="EY142" s="494"/>
      <c r="EZ142" s="494"/>
      <c r="FA142" s="494"/>
      <c r="FB142" s="494"/>
      <c r="FC142" s="494"/>
      <c r="FD142" s="494"/>
      <c r="FE142" s="583" t="s">
        <v>26309</v>
      </c>
      <c r="FG142" s="494"/>
      <c r="FH142" s="494"/>
      <c r="FI142" s="494"/>
      <c r="FJ142" s="494"/>
      <c r="FK142" s="494"/>
      <c r="FL142" s="494"/>
      <c r="FM142" s="494"/>
      <c r="FN142" s="494"/>
      <c r="FO142" s="494"/>
      <c r="FP142" s="494"/>
      <c r="FQ142" s="494"/>
      <c r="FR142" s="494"/>
      <c r="FS142" s="494"/>
      <c r="FT142" s="494"/>
      <c r="FU142" s="494"/>
      <c r="FV142" s="494"/>
      <c r="FW142" s="494"/>
      <c r="FX142" s="494"/>
      <c r="FY142" s="494"/>
      <c r="FZ142" s="494"/>
      <c r="GA142" s="494"/>
      <c r="GB142" s="494"/>
      <c r="GC142" s="494"/>
      <c r="GD142" s="494"/>
      <c r="GE142" s="494"/>
      <c r="GF142" s="494"/>
      <c r="GG142" s="494"/>
      <c r="GH142" s="494"/>
      <c r="GI142" s="494"/>
      <c r="GJ142" s="494"/>
      <c r="GK142" s="494"/>
      <c r="GL142" s="494"/>
      <c r="GM142" s="494"/>
      <c r="GN142" s="494"/>
      <c r="GO142" s="494"/>
      <c r="GP142" s="494"/>
      <c r="GQ142" s="494"/>
      <c r="GR142" s="494"/>
      <c r="GS142" s="494"/>
      <c r="GT142" s="494"/>
      <c r="GU142" s="494"/>
      <c r="GV142" s="494"/>
      <c r="GW142" s="494"/>
      <c r="GX142" s="494"/>
      <c r="GY142" s="494"/>
      <c r="GZ142" s="494"/>
      <c r="HA142" s="494"/>
    </row>
    <row r="143">
      <c r="A143" s="492">
        <v>6449506.0</v>
      </c>
      <c r="B143" s="583" t="s">
        <v>26312</v>
      </c>
      <c r="C143" s="583" t="s">
        <v>399</v>
      </c>
      <c r="D143" s="585">
        <v>45733.61104166666</v>
      </c>
      <c r="E143" s="585">
        <v>45733.615636574075</v>
      </c>
      <c r="F143" s="585">
        <v>45733.65385416667</v>
      </c>
      <c r="H143" s="583" t="s">
        <v>25860</v>
      </c>
      <c r="K143" s="494"/>
      <c r="L143" s="494"/>
      <c r="M143" s="494"/>
      <c r="N143" s="494"/>
      <c r="O143" s="494"/>
      <c r="P143" s="494"/>
      <c r="Q143" s="494"/>
      <c r="R143" s="494"/>
      <c r="S143" s="494"/>
      <c r="T143" s="583" t="s">
        <v>1514</v>
      </c>
      <c r="V143" s="583" t="s">
        <v>77</v>
      </c>
      <c r="W143" s="584" t="s">
        <v>26288</v>
      </c>
      <c r="X143" s="494"/>
      <c r="Y143" s="494"/>
      <c r="Z143" s="494"/>
      <c r="AA143" s="494"/>
      <c r="AB143" s="494"/>
      <c r="AC143" s="494"/>
      <c r="AD143" s="494"/>
      <c r="AE143" s="494"/>
      <c r="AF143" s="494"/>
      <c r="AG143" s="494"/>
      <c r="AH143" s="494"/>
      <c r="AI143" s="494"/>
      <c r="AJ143" s="494"/>
      <c r="AK143" s="494"/>
      <c r="AL143" s="494"/>
      <c r="AM143" s="494"/>
      <c r="AN143" s="494"/>
      <c r="AO143" s="494"/>
      <c r="AP143" s="494"/>
      <c r="AQ143" s="492">
        <v>36.0</v>
      </c>
      <c r="AR143" s="586">
        <v>45732.0</v>
      </c>
      <c r="AS143" s="492">
        <v>798000.0</v>
      </c>
      <c r="AT143" s="494"/>
      <c r="AU143" s="494"/>
      <c r="AV143" s="494"/>
      <c r="AW143" s="494"/>
      <c r="AX143" s="494"/>
      <c r="AY143" s="494"/>
      <c r="AZ143" s="494"/>
      <c r="BA143" s="494"/>
      <c r="BB143" s="494"/>
      <c r="BC143" s="494"/>
      <c r="BD143" s="494"/>
      <c r="BE143" s="494"/>
      <c r="BF143" s="494"/>
      <c r="BG143" s="494"/>
      <c r="BH143" s="583" t="s">
        <v>25863</v>
      </c>
      <c r="BI143" s="494"/>
      <c r="BJ143" s="494"/>
      <c r="BK143" s="494"/>
      <c r="BL143" s="494"/>
      <c r="BM143" s="494"/>
      <c r="BN143" s="494"/>
      <c r="BO143" s="494"/>
      <c r="BP143" s="588">
        <v>50000.0</v>
      </c>
      <c r="BQ143" s="494"/>
      <c r="BR143" s="494"/>
      <c r="BS143" s="494"/>
      <c r="BT143" s="583" t="s">
        <v>25868</v>
      </c>
      <c r="BX143" s="494"/>
      <c r="BY143" s="588">
        <v>28924.0</v>
      </c>
      <c r="BZ143" s="588">
        <v>26700.0</v>
      </c>
      <c r="CA143" s="494"/>
      <c r="CB143" s="587">
        <v>45732.0</v>
      </c>
      <c r="CC143" s="587">
        <v>45804.0</v>
      </c>
      <c r="CD143" s="583" t="s">
        <v>25898</v>
      </c>
      <c r="CE143" s="588">
        <v>1013424.0</v>
      </c>
      <c r="CF143" s="588">
        <v>215424.0</v>
      </c>
      <c r="CG143" s="494"/>
      <c r="CH143" s="494"/>
      <c r="CI143" s="494"/>
      <c r="CJ143" s="494"/>
      <c r="CK143" s="494"/>
      <c r="CL143" s="494"/>
      <c r="CM143" s="494"/>
      <c r="CN143" s="494"/>
      <c r="CO143" s="494"/>
      <c r="CP143" s="494"/>
      <c r="CQ143" s="494"/>
      <c r="CR143" s="583" t="s">
        <v>26289</v>
      </c>
      <c r="CV143" s="494"/>
      <c r="CW143" s="494"/>
      <c r="CX143" s="494"/>
      <c r="CY143" s="494"/>
      <c r="CZ143" s="494"/>
      <c r="DA143" s="494"/>
      <c r="DB143" s="494"/>
      <c r="DC143" s="494"/>
      <c r="DD143" s="583" t="s">
        <v>26313</v>
      </c>
      <c r="DE143" s="494"/>
      <c r="DF143" s="494"/>
      <c r="DG143" s="494"/>
      <c r="DH143" s="494"/>
      <c r="DI143" s="494"/>
      <c r="DJ143" s="494"/>
      <c r="DK143" s="494"/>
      <c r="DL143" s="494"/>
      <c r="DM143" s="494"/>
      <c r="DN143" s="583" t="s">
        <v>26288</v>
      </c>
      <c r="DP143" s="494"/>
      <c r="DQ143" s="494"/>
      <c r="DR143" s="583" t="s">
        <v>77</v>
      </c>
      <c r="DS143" s="494"/>
      <c r="DT143" s="494"/>
      <c r="DU143" s="494"/>
      <c r="DV143" s="583" t="s">
        <v>26314</v>
      </c>
      <c r="DY143" s="494"/>
      <c r="DZ143" s="494"/>
      <c r="EA143" s="494"/>
      <c r="EB143" s="494"/>
      <c r="EC143" s="494"/>
      <c r="ED143" s="494"/>
      <c r="EE143" s="494"/>
      <c r="EF143" s="494"/>
      <c r="EG143" s="494"/>
      <c r="EH143" s="494"/>
      <c r="EI143" s="494"/>
      <c r="EJ143" s="494"/>
      <c r="EK143" s="494"/>
      <c r="EL143" s="494"/>
      <c r="EM143" s="494"/>
      <c r="EN143" s="494"/>
      <c r="EO143" s="494"/>
      <c r="EP143" s="494"/>
      <c r="EQ143" s="494"/>
      <c r="ER143" s="494"/>
      <c r="ES143" s="494"/>
      <c r="ET143" s="494"/>
      <c r="EU143" s="494"/>
      <c r="EV143" s="494"/>
      <c r="EW143" s="494"/>
      <c r="EX143" s="494"/>
      <c r="EY143" s="494"/>
      <c r="EZ143" s="494"/>
      <c r="FA143" s="494"/>
      <c r="FB143" s="494"/>
      <c r="FC143" s="494"/>
      <c r="FD143" s="494"/>
      <c r="FE143" s="583" t="s">
        <v>26290</v>
      </c>
      <c r="FG143" s="494"/>
      <c r="FH143" s="494"/>
      <c r="FI143" s="494"/>
      <c r="FJ143" s="494"/>
      <c r="FK143" s="494"/>
      <c r="FL143" s="494"/>
      <c r="FM143" s="494"/>
      <c r="FN143" s="494"/>
      <c r="FO143" s="494"/>
      <c r="FP143" s="494"/>
      <c r="FQ143" s="494"/>
      <c r="FR143" s="494"/>
      <c r="FS143" s="494"/>
      <c r="FT143" s="494"/>
      <c r="FU143" s="494"/>
      <c r="FV143" s="494"/>
      <c r="FW143" s="494"/>
      <c r="FX143" s="494"/>
      <c r="FY143" s="494"/>
      <c r="FZ143" s="494"/>
      <c r="GA143" s="494"/>
      <c r="GB143" s="494"/>
      <c r="GC143" s="494"/>
      <c r="GD143" s="494"/>
      <c r="GE143" s="494"/>
      <c r="GF143" s="494"/>
      <c r="GG143" s="494"/>
      <c r="GH143" s="494"/>
      <c r="GI143" s="494"/>
      <c r="GJ143" s="494"/>
      <c r="GK143" s="494"/>
      <c r="GL143" s="494"/>
      <c r="GM143" s="494"/>
      <c r="GN143" s="494"/>
      <c r="GO143" s="494"/>
      <c r="GP143" s="494"/>
      <c r="GQ143" s="494"/>
      <c r="GR143" s="494"/>
      <c r="GS143" s="494"/>
      <c r="GT143" s="494"/>
      <c r="GU143" s="494"/>
      <c r="GV143" s="494"/>
      <c r="GW143" s="494"/>
      <c r="GX143" s="494"/>
      <c r="GY143" s="494"/>
      <c r="GZ143" s="494"/>
      <c r="HA143" s="494"/>
    </row>
    <row r="144">
      <c r="A144" s="492">
        <v>6449736.0</v>
      </c>
      <c r="B144" s="583" t="s">
        <v>26315</v>
      </c>
      <c r="C144" s="583" t="s">
        <v>399</v>
      </c>
      <c r="D144" s="585">
        <v>45733.61133101852</v>
      </c>
      <c r="E144" s="585">
        <v>45733.615208333336</v>
      </c>
      <c r="F144" s="585">
        <v>45733.65403935185</v>
      </c>
      <c r="H144" s="583" t="s">
        <v>25860</v>
      </c>
      <c r="K144" s="494"/>
      <c r="L144" s="494"/>
      <c r="M144" s="494"/>
      <c r="N144" s="494"/>
      <c r="O144" s="494"/>
      <c r="P144" s="494"/>
      <c r="Q144" s="494"/>
      <c r="R144" s="494"/>
      <c r="S144" s="494"/>
      <c r="T144" s="583" t="s">
        <v>1514</v>
      </c>
      <c r="V144" s="583" t="s">
        <v>77</v>
      </c>
      <c r="W144" s="584" t="s">
        <v>26288</v>
      </c>
      <c r="X144" s="494"/>
      <c r="Y144" s="494"/>
      <c r="Z144" s="494"/>
      <c r="AA144" s="494"/>
      <c r="AB144" s="494"/>
      <c r="AC144" s="494"/>
      <c r="AD144" s="494"/>
      <c r="AE144" s="494"/>
      <c r="AF144" s="494"/>
      <c r="AG144" s="494"/>
      <c r="AH144" s="494"/>
      <c r="AI144" s="494"/>
      <c r="AJ144" s="494"/>
      <c r="AK144" s="494"/>
      <c r="AL144" s="494"/>
      <c r="AM144" s="494"/>
      <c r="AN144" s="494"/>
      <c r="AO144" s="494"/>
      <c r="AP144" s="494"/>
      <c r="AQ144" s="492">
        <v>36.0</v>
      </c>
      <c r="AR144" s="586">
        <v>45732.0</v>
      </c>
      <c r="AS144" s="492">
        <v>798000.0</v>
      </c>
      <c r="AT144" s="494"/>
      <c r="AU144" s="494"/>
      <c r="AV144" s="494"/>
      <c r="AW144" s="494"/>
      <c r="AX144" s="494"/>
      <c r="AY144" s="494"/>
      <c r="AZ144" s="494"/>
      <c r="BA144" s="494"/>
      <c r="BB144" s="494"/>
      <c r="BC144" s="494"/>
      <c r="BD144" s="494"/>
      <c r="BE144" s="494"/>
      <c r="BF144" s="494"/>
      <c r="BG144" s="494"/>
      <c r="BH144" s="583" t="s">
        <v>25863</v>
      </c>
      <c r="BI144" s="494"/>
      <c r="BJ144" s="494"/>
      <c r="BK144" s="494"/>
      <c r="BL144" s="494"/>
      <c r="BM144" s="494"/>
      <c r="BN144" s="494"/>
      <c r="BO144" s="494"/>
      <c r="BP144" s="588">
        <v>50000.0</v>
      </c>
      <c r="BQ144" s="494"/>
      <c r="BR144" s="494"/>
      <c r="BS144" s="494"/>
      <c r="BT144" s="583" t="s">
        <v>25868</v>
      </c>
      <c r="BX144" s="494"/>
      <c r="BY144" s="588">
        <v>28924.0</v>
      </c>
      <c r="BZ144" s="588">
        <v>26700.0</v>
      </c>
      <c r="CA144" s="494"/>
      <c r="CB144" s="587">
        <v>45732.0</v>
      </c>
      <c r="CC144" s="587">
        <v>45804.0</v>
      </c>
      <c r="CD144" s="583" t="s">
        <v>25898</v>
      </c>
      <c r="CE144" s="588">
        <v>1013424.0</v>
      </c>
      <c r="CF144" s="588">
        <v>215424.0</v>
      </c>
      <c r="CG144" s="494"/>
      <c r="CH144" s="494"/>
      <c r="CI144" s="494"/>
      <c r="CJ144" s="494"/>
      <c r="CK144" s="494"/>
      <c r="CL144" s="494"/>
      <c r="CM144" s="494"/>
      <c r="CN144" s="494"/>
      <c r="CO144" s="494"/>
      <c r="CP144" s="494"/>
      <c r="CQ144" s="494"/>
      <c r="CR144" s="583" t="s">
        <v>26289</v>
      </c>
      <c r="CV144" s="494"/>
      <c r="CW144" s="494"/>
      <c r="CX144" s="494"/>
      <c r="CY144" s="494"/>
      <c r="CZ144" s="494"/>
      <c r="DA144" s="494"/>
      <c r="DB144" s="494"/>
      <c r="DC144" s="494"/>
      <c r="DD144" s="583" t="s">
        <v>26313</v>
      </c>
      <c r="DE144" s="494"/>
      <c r="DF144" s="494"/>
      <c r="DG144" s="494"/>
      <c r="DH144" s="494"/>
      <c r="DI144" s="494"/>
      <c r="DJ144" s="494"/>
      <c r="DK144" s="494"/>
      <c r="DL144" s="494"/>
      <c r="DM144" s="492">
        <v>4100305.0</v>
      </c>
      <c r="DN144" s="583" t="s">
        <v>26288</v>
      </c>
      <c r="DP144" s="494"/>
      <c r="DQ144" s="494"/>
      <c r="DR144" s="583" t="s">
        <v>77</v>
      </c>
      <c r="DS144" s="494"/>
      <c r="DT144" s="494"/>
      <c r="DU144" s="494"/>
      <c r="DV144" s="583" t="s">
        <v>26314</v>
      </c>
      <c r="DY144" s="494"/>
      <c r="DZ144" s="494"/>
      <c r="EA144" s="494"/>
      <c r="EB144" s="494"/>
      <c r="EC144" s="494"/>
      <c r="ED144" s="494"/>
      <c r="EE144" s="494"/>
      <c r="EF144" s="494"/>
      <c r="EG144" s="494"/>
      <c r="EH144" s="494"/>
      <c r="EI144" s="494"/>
      <c r="EJ144" s="494"/>
      <c r="EK144" s="494"/>
      <c r="EL144" s="494"/>
      <c r="EM144" s="494"/>
      <c r="EN144" s="494"/>
      <c r="EO144" s="494"/>
      <c r="EP144" s="494"/>
      <c r="EQ144" s="494"/>
      <c r="ER144" s="494"/>
      <c r="ES144" s="494"/>
      <c r="ET144" s="494"/>
      <c r="EU144" s="494"/>
      <c r="EV144" s="494"/>
      <c r="EW144" s="494"/>
      <c r="EX144" s="494"/>
      <c r="EY144" s="494"/>
      <c r="EZ144" s="494"/>
      <c r="FA144" s="494"/>
      <c r="FB144" s="494"/>
      <c r="FC144" s="494"/>
      <c r="FD144" s="494"/>
      <c r="FE144" s="583" t="s">
        <v>26290</v>
      </c>
      <c r="FG144" s="494"/>
      <c r="FH144" s="494"/>
      <c r="FI144" s="494"/>
      <c r="FJ144" s="494"/>
      <c r="FK144" s="494"/>
      <c r="FL144" s="494"/>
      <c r="FM144" s="494"/>
      <c r="FN144" s="494"/>
      <c r="FO144" s="494"/>
      <c r="FP144" s="494"/>
      <c r="FQ144" s="494"/>
      <c r="FR144" s="494"/>
      <c r="FS144" s="494"/>
      <c r="FT144" s="494"/>
      <c r="FU144" s="494"/>
      <c r="FV144" s="494"/>
      <c r="FW144" s="494"/>
      <c r="FX144" s="494"/>
      <c r="FY144" s="494"/>
      <c r="FZ144" s="494"/>
      <c r="GA144" s="494"/>
      <c r="GB144" s="494"/>
      <c r="GC144" s="494"/>
      <c r="GD144" s="494"/>
      <c r="GE144" s="494"/>
      <c r="GF144" s="494"/>
      <c r="GG144" s="494"/>
      <c r="GH144" s="494"/>
      <c r="GI144" s="494"/>
      <c r="GJ144" s="494"/>
      <c r="GK144" s="494"/>
      <c r="GL144" s="494"/>
      <c r="GM144" s="494"/>
      <c r="GN144" s="494"/>
      <c r="GO144" s="494"/>
      <c r="GP144" s="494"/>
      <c r="GQ144" s="494"/>
      <c r="GR144" s="494"/>
      <c r="GS144" s="494"/>
      <c r="GT144" s="494"/>
      <c r="GU144" s="494"/>
      <c r="GV144" s="494"/>
      <c r="GW144" s="494"/>
      <c r="GX144" s="494"/>
      <c r="GY144" s="494"/>
      <c r="GZ144" s="494"/>
      <c r="HA144" s="494"/>
    </row>
    <row r="145">
      <c r="A145" s="492">
        <v>6450658.0</v>
      </c>
      <c r="B145" s="583" t="s">
        <v>26316</v>
      </c>
      <c r="C145" s="583" t="s">
        <v>399</v>
      </c>
      <c r="D145" s="585">
        <v>45733.65076388889</v>
      </c>
      <c r="E145" s="585">
        <v>45733.66978009259</v>
      </c>
      <c r="F145" s="585">
        <v>45733.67108796296</v>
      </c>
      <c r="H145" s="583" t="s">
        <v>25860</v>
      </c>
      <c r="K145" s="494"/>
      <c r="L145" s="494"/>
      <c r="M145" s="494"/>
      <c r="N145" s="494"/>
      <c r="O145" s="494"/>
      <c r="P145" s="494"/>
      <c r="Q145" s="494"/>
      <c r="R145" s="494"/>
      <c r="S145" s="494"/>
      <c r="T145" s="494"/>
      <c r="U145" s="494"/>
      <c r="V145" s="583" t="s">
        <v>97</v>
      </c>
      <c r="W145" s="584" t="s">
        <v>26317</v>
      </c>
      <c r="X145" s="494"/>
      <c r="Y145" s="494"/>
      <c r="Z145" s="494"/>
      <c r="AA145" s="494"/>
      <c r="AB145" s="494"/>
      <c r="AC145" s="494"/>
      <c r="AD145" s="494"/>
      <c r="AE145" s="494"/>
      <c r="AF145" s="494"/>
      <c r="AG145" s="494"/>
      <c r="AH145" s="494"/>
      <c r="AI145" s="494"/>
      <c r="AJ145" s="494"/>
      <c r="AK145" s="494"/>
      <c r="AL145" s="494"/>
      <c r="AM145" s="494"/>
      <c r="AN145" s="494"/>
      <c r="AO145" s="494"/>
      <c r="AP145" s="494"/>
      <c r="AQ145" s="494"/>
      <c r="AR145" s="494"/>
      <c r="AS145" s="494"/>
      <c r="AT145" s="494"/>
      <c r="AU145" s="494"/>
      <c r="AV145" s="494"/>
      <c r="AW145" s="494"/>
      <c r="AX145" s="494"/>
      <c r="AY145" s="494"/>
      <c r="AZ145" s="494"/>
      <c r="BA145" s="494"/>
      <c r="BB145" s="494"/>
      <c r="BC145" s="494"/>
      <c r="BD145" s="494"/>
      <c r="BE145" s="494"/>
      <c r="BF145" s="494"/>
      <c r="BG145" s="494"/>
      <c r="BH145" s="583" t="s">
        <v>25863</v>
      </c>
      <c r="BI145" s="494"/>
      <c r="BJ145" s="494"/>
      <c r="BK145" s="494"/>
      <c r="BL145" s="494"/>
      <c r="BM145" s="494"/>
      <c r="BN145" s="494"/>
      <c r="BO145" s="494"/>
      <c r="BP145" s="494"/>
      <c r="BQ145" s="494"/>
      <c r="BR145" s="494"/>
      <c r="BS145" s="494"/>
      <c r="BT145" s="494"/>
      <c r="BU145" s="494"/>
      <c r="BV145" s="494"/>
      <c r="BW145" s="494"/>
      <c r="BX145" s="494"/>
      <c r="BY145" s="494"/>
      <c r="BZ145" s="494"/>
      <c r="CA145" s="494"/>
      <c r="CB145" s="494"/>
      <c r="CC145" s="494"/>
      <c r="CD145" s="494"/>
      <c r="CE145" s="494"/>
      <c r="CF145" s="494"/>
      <c r="CG145" s="494"/>
      <c r="CH145" s="494"/>
      <c r="CI145" s="494"/>
      <c r="CJ145" s="494"/>
      <c r="CK145" s="494"/>
      <c r="CL145" s="494"/>
      <c r="CM145" s="494"/>
      <c r="CN145" s="494"/>
      <c r="CO145" s="494"/>
      <c r="CP145" s="494"/>
      <c r="CQ145" s="494"/>
      <c r="CR145" s="583" t="s">
        <v>26318</v>
      </c>
      <c r="CU145" s="494"/>
      <c r="CV145" s="494"/>
      <c r="CW145" s="494"/>
      <c r="CX145" s="494"/>
      <c r="CY145" s="494"/>
      <c r="CZ145" s="494"/>
      <c r="DA145" s="494"/>
      <c r="DB145" s="494"/>
      <c r="DC145" s="494"/>
      <c r="DD145" s="494"/>
      <c r="DE145" s="494"/>
      <c r="DF145" s="494"/>
      <c r="DG145" s="494"/>
      <c r="DH145" s="494"/>
      <c r="DI145" s="583" t="s">
        <v>26318</v>
      </c>
      <c r="DJ145" s="583" t="s">
        <v>26318</v>
      </c>
      <c r="DM145" s="494"/>
      <c r="DN145" s="583" t="s">
        <v>26319</v>
      </c>
      <c r="DO145" s="494"/>
      <c r="DP145" s="494"/>
      <c r="DQ145" s="494"/>
      <c r="DR145" s="583" t="s">
        <v>97</v>
      </c>
      <c r="DS145" s="494"/>
      <c r="DT145" s="494"/>
      <c r="DU145" s="494"/>
      <c r="DV145" s="494"/>
      <c r="DW145" s="494"/>
      <c r="DX145" s="494"/>
      <c r="DY145" s="494"/>
      <c r="DZ145" s="494"/>
      <c r="EA145" s="494"/>
      <c r="EB145" s="586">
        <v>45733.0</v>
      </c>
      <c r="EC145" s="494"/>
      <c r="ED145" s="494"/>
      <c r="EE145" s="494"/>
      <c r="EF145" s="494"/>
      <c r="EG145" s="494"/>
      <c r="EH145" s="494"/>
      <c r="EI145" s="494"/>
      <c r="EJ145" s="494"/>
      <c r="EK145" s="494"/>
      <c r="EL145" s="494"/>
      <c r="EM145" s="494"/>
      <c r="EN145" s="494"/>
      <c r="EO145" s="494"/>
      <c r="EP145" s="494"/>
      <c r="EQ145" s="494"/>
      <c r="ER145" s="494"/>
      <c r="ES145" s="494"/>
      <c r="ET145" s="494"/>
      <c r="EU145" s="494"/>
      <c r="EV145" s="494"/>
      <c r="EW145" s="494"/>
      <c r="EX145" s="494"/>
      <c r="EY145" s="494"/>
      <c r="EZ145" s="494"/>
      <c r="FA145" s="494"/>
      <c r="FB145" s="494"/>
      <c r="FC145" s="494"/>
      <c r="FD145" s="494"/>
      <c r="FE145" s="583" t="s">
        <v>26320</v>
      </c>
      <c r="FG145" s="494"/>
      <c r="FH145" s="494"/>
      <c r="FI145" s="494"/>
      <c r="FJ145" s="494"/>
      <c r="FK145" s="494"/>
      <c r="FL145" s="494"/>
      <c r="FM145" s="494"/>
      <c r="FN145" s="494"/>
      <c r="FO145" s="494"/>
      <c r="FP145" s="494"/>
      <c r="FQ145" s="494"/>
      <c r="FR145" s="494"/>
      <c r="FS145" s="494"/>
      <c r="FT145" s="494"/>
      <c r="FU145" s="494"/>
      <c r="FV145" s="494"/>
      <c r="FW145" s="494"/>
      <c r="FX145" s="494"/>
      <c r="FY145" s="494"/>
      <c r="FZ145" s="494"/>
      <c r="GA145" s="494"/>
      <c r="GB145" s="494"/>
      <c r="GC145" s="494"/>
      <c r="GD145" s="494"/>
      <c r="GE145" s="494"/>
      <c r="GF145" s="494"/>
      <c r="GG145" s="494"/>
      <c r="GH145" s="494"/>
      <c r="GI145" s="494"/>
      <c r="GJ145" s="494"/>
      <c r="GK145" s="494"/>
      <c r="GL145" s="494"/>
      <c r="GM145" s="494"/>
      <c r="GN145" s="494"/>
      <c r="GO145" s="494"/>
      <c r="GP145" s="494"/>
      <c r="GQ145" s="494"/>
      <c r="GR145" s="494"/>
      <c r="GS145" s="494"/>
      <c r="GT145" s="494"/>
      <c r="GU145" s="494"/>
      <c r="GV145" s="494"/>
      <c r="GW145" s="494"/>
      <c r="GX145" s="494"/>
      <c r="GY145" s="494"/>
      <c r="GZ145" s="494"/>
      <c r="HA145" s="494"/>
    </row>
    <row r="146">
      <c r="A146" s="492">
        <v>6450692.0</v>
      </c>
      <c r="B146" s="583" t="s">
        <v>26321</v>
      </c>
      <c r="C146" s="583" t="s">
        <v>399</v>
      </c>
      <c r="D146" s="585">
        <v>45733.65253472222</v>
      </c>
      <c r="E146" s="585">
        <v>45733.66508101852</v>
      </c>
      <c r="F146" s="585">
        <v>45733.671261574076</v>
      </c>
      <c r="H146" s="583" t="s">
        <v>25860</v>
      </c>
      <c r="K146" s="494"/>
      <c r="L146" s="494"/>
      <c r="M146" s="494"/>
      <c r="N146" s="494"/>
      <c r="O146" s="494"/>
      <c r="P146" s="494"/>
      <c r="Q146" s="494"/>
      <c r="R146" s="494"/>
      <c r="S146" s="494"/>
      <c r="T146" s="583" t="s">
        <v>1514</v>
      </c>
      <c r="V146" s="583" t="s">
        <v>97</v>
      </c>
      <c r="W146" s="584" t="s">
        <v>26317</v>
      </c>
      <c r="X146" s="494"/>
      <c r="Y146" s="494"/>
      <c r="Z146" s="494"/>
      <c r="AA146" s="494"/>
      <c r="AB146" s="494"/>
      <c r="AC146" s="494"/>
      <c r="AD146" s="494"/>
      <c r="AE146" s="494"/>
      <c r="AF146" s="494"/>
      <c r="AG146" s="494"/>
      <c r="AH146" s="494"/>
      <c r="AI146" s="494"/>
      <c r="AJ146" s="494"/>
      <c r="AK146" s="494"/>
      <c r="AL146" s="494"/>
      <c r="AM146" s="494"/>
      <c r="AN146" s="494"/>
      <c r="AO146" s="494"/>
      <c r="AP146" s="494"/>
      <c r="AQ146" s="494"/>
      <c r="AR146" s="586">
        <v>45733.0</v>
      </c>
      <c r="AS146" s="492">
        <v>798000.0</v>
      </c>
      <c r="AT146" s="494"/>
      <c r="AU146" s="494"/>
      <c r="AV146" s="494"/>
      <c r="AW146" s="494"/>
      <c r="AX146" s="494"/>
      <c r="AY146" s="494"/>
      <c r="AZ146" s="494"/>
      <c r="BA146" s="494"/>
      <c r="BB146" s="494"/>
      <c r="BC146" s="494"/>
      <c r="BD146" s="494"/>
      <c r="BE146" s="494"/>
      <c r="BF146" s="494"/>
      <c r="BG146" s="494"/>
      <c r="BH146" s="583" t="s">
        <v>25863</v>
      </c>
      <c r="BI146" s="494"/>
      <c r="BJ146" s="494"/>
      <c r="BK146" s="494"/>
      <c r="BL146" s="494"/>
      <c r="BM146" s="494"/>
      <c r="BN146" s="494"/>
      <c r="BO146" s="494"/>
      <c r="BP146" s="492">
        <v>500000.0</v>
      </c>
      <c r="BQ146" s="494"/>
      <c r="BR146" s="494"/>
      <c r="BS146" s="494"/>
      <c r="BT146" s="494"/>
      <c r="BU146" s="494"/>
      <c r="BV146" s="494"/>
      <c r="BW146" s="494"/>
      <c r="BX146" s="492">
        <v>298000.0</v>
      </c>
      <c r="BY146" s="494"/>
      <c r="BZ146" s="494"/>
      <c r="CA146" s="587">
        <v>45733.0</v>
      </c>
      <c r="CB146" s="587">
        <v>45733.0</v>
      </c>
      <c r="CC146" s="494"/>
      <c r="CD146" s="494"/>
      <c r="CE146" s="492">
        <v>798000.0</v>
      </c>
      <c r="CF146" s="492">
        <v>0.0</v>
      </c>
      <c r="CG146" s="494"/>
      <c r="CH146" s="494"/>
      <c r="CI146" s="494"/>
      <c r="CJ146" s="494"/>
      <c r="CK146" s="494"/>
      <c r="CL146" s="494"/>
      <c r="CM146" s="494"/>
      <c r="CN146" s="494"/>
      <c r="CO146" s="494"/>
      <c r="CP146" s="494"/>
      <c r="CQ146" s="494"/>
      <c r="CR146" s="583" t="s">
        <v>26318</v>
      </c>
      <c r="CU146" s="494"/>
      <c r="CV146" s="494"/>
      <c r="CW146" s="494"/>
      <c r="CX146" s="494"/>
      <c r="CY146" s="494"/>
      <c r="CZ146" s="494"/>
      <c r="DA146" s="494"/>
      <c r="DB146" s="494"/>
      <c r="DC146" s="494"/>
      <c r="DD146" s="583" t="s">
        <v>26322</v>
      </c>
      <c r="DE146" s="494"/>
      <c r="DF146" s="494"/>
      <c r="DG146" s="494"/>
      <c r="DH146" s="494"/>
      <c r="DI146" s="494"/>
      <c r="DJ146" s="494"/>
      <c r="DK146" s="494"/>
      <c r="DL146" s="494"/>
      <c r="DM146" s="494"/>
      <c r="DN146" s="583" t="s">
        <v>26319</v>
      </c>
      <c r="DO146" s="494"/>
      <c r="DP146" s="494"/>
      <c r="DQ146" s="494"/>
      <c r="DR146" s="583" t="s">
        <v>97</v>
      </c>
      <c r="DS146" s="494"/>
      <c r="DT146" s="494"/>
      <c r="DU146" s="494"/>
      <c r="DV146" s="583" t="s">
        <v>26323</v>
      </c>
      <c r="EA146" s="494"/>
      <c r="EB146" s="494"/>
      <c r="EC146" s="494"/>
      <c r="ED146" s="494"/>
      <c r="EE146" s="494"/>
      <c r="EF146" s="494"/>
      <c r="EG146" s="494"/>
      <c r="EH146" s="494"/>
      <c r="EI146" s="494"/>
      <c r="EJ146" s="494"/>
      <c r="EK146" s="494"/>
      <c r="EL146" s="494"/>
      <c r="EM146" s="494"/>
      <c r="EN146" s="494"/>
      <c r="EO146" s="494"/>
      <c r="EP146" s="494"/>
      <c r="EQ146" s="494"/>
      <c r="ER146" s="494"/>
      <c r="ES146" s="494"/>
      <c r="ET146" s="494"/>
      <c r="EU146" s="494"/>
      <c r="EV146" s="494"/>
      <c r="EW146" s="494"/>
      <c r="EX146" s="494"/>
      <c r="EY146" s="494"/>
      <c r="EZ146" s="494"/>
      <c r="FA146" s="494"/>
      <c r="FB146" s="494"/>
      <c r="FC146" s="494"/>
      <c r="FD146" s="494"/>
      <c r="FE146" s="583" t="s">
        <v>26320</v>
      </c>
      <c r="FG146" s="494"/>
      <c r="FH146" s="494"/>
      <c r="FI146" s="494"/>
      <c r="FJ146" s="494"/>
      <c r="FK146" s="494"/>
      <c r="FL146" s="494"/>
      <c r="FM146" s="494"/>
      <c r="FN146" s="494"/>
      <c r="FO146" s="494"/>
      <c r="FP146" s="494"/>
      <c r="FQ146" s="494"/>
      <c r="FR146" s="494"/>
      <c r="FS146" s="494"/>
      <c r="FT146" s="494"/>
      <c r="FU146" s="494"/>
      <c r="FV146" s="494"/>
      <c r="FW146" s="494"/>
      <c r="FX146" s="494"/>
      <c r="FY146" s="494"/>
      <c r="FZ146" s="494"/>
      <c r="GA146" s="494"/>
      <c r="GB146" s="494"/>
      <c r="GC146" s="494"/>
      <c r="GD146" s="494"/>
      <c r="GE146" s="494"/>
      <c r="GF146" s="494"/>
      <c r="GG146" s="494"/>
      <c r="GH146" s="494"/>
      <c r="GI146" s="494"/>
      <c r="GJ146" s="494"/>
      <c r="GK146" s="494"/>
      <c r="GL146" s="494"/>
      <c r="GM146" s="494"/>
      <c r="GN146" s="494"/>
      <c r="GO146" s="494"/>
      <c r="GP146" s="494"/>
      <c r="GQ146" s="494"/>
      <c r="GR146" s="494"/>
      <c r="GS146" s="494"/>
      <c r="GT146" s="494"/>
      <c r="GU146" s="494"/>
      <c r="GV146" s="494"/>
      <c r="GW146" s="494"/>
      <c r="GX146" s="494"/>
      <c r="GY146" s="494"/>
      <c r="GZ146" s="494"/>
      <c r="HA146" s="494"/>
    </row>
    <row r="147">
      <c r="A147" s="492">
        <v>6450696.0</v>
      </c>
      <c r="B147" s="583" t="s">
        <v>26324</v>
      </c>
      <c r="C147" s="583" t="s">
        <v>399</v>
      </c>
      <c r="D147" s="585">
        <v>45733.66211805555</v>
      </c>
      <c r="E147" s="585">
        <v>45733.67155092592</v>
      </c>
      <c r="F147" s="585">
        <v>45733.67201388889</v>
      </c>
      <c r="H147" s="583" t="s">
        <v>25860</v>
      </c>
      <c r="K147" s="494"/>
      <c r="L147" s="494"/>
      <c r="M147" s="494"/>
      <c r="N147" s="494"/>
      <c r="O147" s="494"/>
      <c r="P147" s="494"/>
      <c r="Q147" s="494"/>
      <c r="R147" s="494"/>
      <c r="S147" s="494"/>
      <c r="T147" s="494"/>
      <c r="U147" s="494"/>
      <c r="V147" s="583" t="s">
        <v>89</v>
      </c>
      <c r="W147" s="584" t="s">
        <v>26325</v>
      </c>
      <c r="X147" s="494"/>
      <c r="Y147" s="494"/>
      <c r="Z147" s="494"/>
      <c r="AA147" s="494"/>
      <c r="AB147" s="494"/>
      <c r="AC147" s="494"/>
      <c r="AD147" s="494"/>
      <c r="AE147" s="494"/>
      <c r="AF147" s="494"/>
      <c r="AG147" s="494"/>
      <c r="AH147" s="494"/>
      <c r="AI147" s="494"/>
      <c r="AJ147" s="494"/>
      <c r="AK147" s="494"/>
      <c r="AL147" s="494"/>
      <c r="AM147" s="494"/>
      <c r="AN147" s="494"/>
      <c r="AO147" s="494"/>
      <c r="AP147" s="494"/>
      <c r="AQ147" s="494"/>
      <c r="AR147" s="494"/>
      <c r="AS147" s="494"/>
      <c r="AT147" s="494"/>
      <c r="AU147" s="494"/>
      <c r="AV147" s="494"/>
      <c r="AW147" s="494"/>
      <c r="AX147" s="494"/>
      <c r="AY147" s="494"/>
      <c r="AZ147" s="494"/>
      <c r="BA147" s="494"/>
      <c r="BB147" s="494"/>
      <c r="BC147" s="494"/>
      <c r="BD147" s="494"/>
      <c r="BE147" s="494"/>
      <c r="BF147" s="494"/>
      <c r="BG147" s="494"/>
      <c r="BH147" s="583" t="s">
        <v>25863</v>
      </c>
      <c r="BI147" s="494"/>
      <c r="BJ147" s="494"/>
      <c r="BK147" s="494"/>
      <c r="BL147" s="494"/>
      <c r="BM147" s="494"/>
      <c r="BN147" s="494"/>
      <c r="BO147" s="494"/>
      <c r="BP147" s="494"/>
      <c r="BQ147" s="494"/>
      <c r="BR147" s="494"/>
      <c r="BS147" s="494"/>
      <c r="BT147" s="494"/>
      <c r="BU147" s="494"/>
      <c r="BV147" s="494"/>
      <c r="BW147" s="494"/>
      <c r="BX147" s="494"/>
      <c r="BY147" s="494"/>
      <c r="BZ147" s="494"/>
      <c r="CA147" s="494"/>
      <c r="CB147" s="494"/>
      <c r="CC147" s="494"/>
      <c r="CD147" s="494"/>
      <c r="CE147" s="494"/>
      <c r="CF147" s="494"/>
      <c r="CG147" s="494"/>
      <c r="CH147" s="494"/>
      <c r="CI147" s="494"/>
      <c r="CJ147" s="494"/>
      <c r="CK147" s="494"/>
      <c r="CL147" s="494"/>
      <c r="CM147" s="494"/>
      <c r="CN147" s="494"/>
      <c r="CO147" s="494"/>
      <c r="CP147" s="494"/>
      <c r="CQ147" s="494"/>
      <c r="CR147" s="583" t="s">
        <v>26326</v>
      </c>
      <c r="CU147" s="494"/>
      <c r="CV147" s="494"/>
      <c r="CW147" s="494"/>
      <c r="CX147" s="494"/>
      <c r="CY147" s="494"/>
      <c r="CZ147" s="494"/>
      <c r="DA147" s="494"/>
      <c r="DB147" s="494"/>
      <c r="DC147" s="494"/>
      <c r="DD147" s="494"/>
      <c r="DE147" s="494"/>
      <c r="DF147" s="494"/>
      <c r="DG147" s="494"/>
      <c r="DH147" s="494"/>
      <c r="DI147" s="583" t="s">
        <v>26326</v>
      </c>
      <c r="DL147" s="494"/>
      <c r="DM147" s="494"/>
      <c r="DN147" s="583" t="s">
        <v>26327</v>
      </c>
      <c r="DO147" s="494"/>
      <c r="DP147" s="494"/>
      <c r="DQ147" s="494"/>
      <c r="DR147" s="583" t="s">
        <v>89</v>
      </c>
      <c r="DS147" s="494"/>
      <c r="DT147" s="494"/>
      <c r="DU147" s="494"/>
      <c r="DV147" s="494"/>
      <c r="DW147" s="494"/>
      <c r="DX147" s="494"/>
      <c r="DY147" s="494"/>
      <c r="DZ147" s="494"/>
      <c r="EA147" s="494"/>
      <c r="EB147" s="586">
        <v>45733.0</v>
      </c>
      <c r="EC147" s="494"/>
      <c r="ED147" s="494"/>
      <c r="EE147" s="494"/>
      <c r="EF147" s="494"/>
      <c r="EG147" s="494"/>
      <c r="EH147" s="494"/>
      <c r="EI147" s="494"/>
      <c r="EJ147" s="494"/>
      <c r="EK147" s="494"/>
      <c r="EL147" s="494"/>
      <c r="EM147" s="494"/>
      <c r="EN147" s="494"/>
      <c r="EO147" s="494"/>
      <c r="EP147" s="494"/>
      <c r="EQ147" s="494"/>
      <c r="ER147" s="494"/>
      <c r="ES147" s="494"/>
      <c r="ET147" s="494"/>
      <c r="EU147" s="494"/>
      <c r="EV147" s="494"/>
      <c r="EW147" s="494"/>
      <c r="EX147" s="494"/>
      <c r="EY147" s="494"/>
      <c r="EZ147" s="494"/>
      <c r="FA147" s="494"/>
      <c r="FB147" s="494"/>
      <c r="FC147" s="494"/>
      <c r="FD147" s="494"/>
      <c r="FE147" s="583" t="s">
        <v>26328</v>
      </c>
      <c r="FG147" s="494"/>
      <c r="FH147" s="494"/>
      <c r="FI147" s="494"/>
      <c r="FJ147" s="494"/>
      <c r="FK147" s="494"/>
      <c r="FL147" s="494"/>
      <c r="FM147" s="494"/>
      <c r="FN147" s="494"/>
      <c r="FO147" s="494"/>
      <c r="FP147" s="494"/>
      <c r="FQ147" s="494"/>
      <c r="FR147" s="494"/>
      <c r="FS147" s="494"/>
      <c r="FT147" s="494"/>
      <c r="FU147" s="494"/>
      <c r="FV147" s="494"/>
      <c r="FW147" s="494"/>
      <c r="FX147" s="494"/>
      <c r="FY147" s="494"/>
      <c r="FZ147" s="494"/>
      <c r="GA147" s="494"/>
      <c r="GB147" s="494"/>
      <c r="GC147" s="494"/>
      <c r="GD147" s="494"/>
      <c r="GE147" s="494"/>
      <c r="GF147" s="494"/>
      <c r="GG147" s="494"/>
      <c r="GH147" s="494"/>
      <c r="GI147" s="494"/>
      <c r="GJ147" s="494"/>
      <c r="GK147" s="494"/>
      <c r="GL147" s="494"/>
      <c r="GM147" s="494"/>
      <c r="GN147" s="494"/>
      <c r="GO147" s="494"/>
      <c r="GP147" s="494"/>
      <c r="GQ147" s="494"/>
      <c r="GR147" s="494"/>
      <c r="GS147" s="494"/>
      <c r="GT147" s="494"/>
      <c r="GU147" s="494"/>
      <c r="GV147" s="494"/>
      <c r="GW147" s="494"/>
      <c r="GX147" s="494"/>
      <c r="GY147" s="494"/>
      <c r="GZ147" s="494"/>
      <c r="HA147" s="494"/>
    </row>
    <row r="148">
      <c r="A148" s="492">
        <v>6450705.0</v>
      </c>
      <c r="B148" s="583" t="s">
        <v>26329</v>
      </c>
      <c r="C148" s="583" t="s">
        <v>399</v>
      </c>
      <c r="D148" s="585">
        <v>45733.662407407406</v>
      </c>
      <c r="E148" s="585">
        <v>45733.67585648148</v>
      </c>
      <c r="F148" s="585">
        <v>45733.67652777778</v>
      </c>
      <c r="H148" s="583" t="s">
        <v>25860</v>
      </c>
      <c r="K148" s="494"/>
      <c r="L148" s="494"/>
      <c r="M148" s="494"/>
      <c r="N148" s="494"/>
      <c r="O148" s="494"/>
      <c r="P148" s="494"/>
      <c r="Q148" s="494"/>
      <c r="R148" s="494"/>
      <c r="S148" s="494"/>
      <c r="T148" s="583" t="s">
        <v>1514</v>
      </c>
      <c r="V148" s="583" t="s">
        <v>89</v>
      </c>
      <c r="W148" s="584" t="s">
        <v>26325</v>
      </c>
      <c r="X148" s="494"/>
      <c r="Y148" s="494"/>
      <c r="Z148" s="494"/>
      <c r="AA148" s="494"/>
      <c r="AB148" s="494"/>
      <c r="AC148" s="494"/>
      <c r="AD148" s="494"/>
      <c r="AE148" s="494"/>
      <c r="AF148" s="494"/>
      <c r="AG148" s="494"/>
      <c r="AH148" s="494"/>
      <c r="AI148" s="494"/>
      <c r="AJ148" s="494"/>
      <c r="AK148" s="494"/>
      <c r="AL148" s="494"/>
      <c r="AM148" s="494"/>
      <c r="AN148" s="494"/>
      <c r="AO148" s="494"/>
      <c r="AP148" s="494"/>
      <c r="AQ148" s="494"/>
      <c r="AR148" s="586">
        <v>45733.0</v>
      </c>
      <c r="AS148" s="492">
        <v>788000.0</v>
      </c>
      <c r="AT148" s="494"/>
      <c r="AU148" s="494"/>
      <c r="AV148" s="494"/>
      <c r="AW148" s="494"/>
      <c r="AX148" s="494"/>
      <c r="AY148" s="494"/>
      <c r="AZ148" s="494"/>
      <c r="BA148" s="494"/>
      <c r="BB148" s="494"/>
      <c r="BC148" s="494"/>
      <c r="BD148" s="494"/>
      <c r="BE148" s="494"/>
      <c r="BF148" s="494"/>
      <c r="BG148" s="494"/>
      <c r="BH148" s="583" t="s">
        <v>25863</v>
      </c>
      <c r="BI148" s="494"/>
      <c r="BJ148" s="494"/>
      <c r="BK148" s="494"/>
      <c r="BL148" s="494"/>
      <c r="BM148" s="494"/>
      <c r="BN148" s="494"/>
      <c r="BO148" s="494"/>
      <c r="BP148" s="494"/>
      <c r="BQ148" s="494"/>
      <c r="BR148" s="494"/>
      <c r="BS148" s="494"/>
      <c r="BT148" s="494"/>
      <c r="BU148" s="494"/>
      <c r="BV148" s="494"/>
      <c r="BW148" s="494"/>
      <c r="BX148" s="492">
        <v>788000.0</v>
      </c>
      <c r="BY148" s="494"/>
      <c r="BZ148" s="494"/>
      <c r="CA148" s="495" t="s">
        <v>1524</v>
      </c>
      <c r="CB148" s="494"/>
      <c r="CC148" s="494"/>
      <c r="CD148" s="494"/>
      <c r="CE148" s="492">
        <v>788000.0</v>
      </c>
      <c r="CF148" s="492">
        <v>0.0</v>
      </c>
      <c r="CG148" s="494"/>
      <c r="CH148" s="494"/>
      <c r="CI148" s="494"/>
      <c r="CJ148" s="494"/>
      <c r="CK148" s="494"/>
      <c r="CL148" s="494"/>
      <c r="CM148" s="494"/>
      <c r="CN148" s="494"/>
      <c r="CO148" s="494"/>
      <c r="CP148" s="494"/>
      <c r="CQ148" s="494"/>
      <c r="CR148" s="583" t="s">
        <v>26326</v>
      </c>
      <c r="CU148" s="494"/>
      <c r="CV148" s="494"/>
      <c r="CW148" s="494"/>
      <c r="CX148" s="494"/>
      <c r="CY148" s="494"/>
      <c r="CZ148" s="494"/>
      <c r="DA148" s="494"/>
      <c r="DB148" s="494"/>
      <c r="DC148" s="494"/>
      <c r="DD148" s="583" t="s">
        <v>26330</v>
      </c>
      <c r="DE148" s="494"/>
      <c r="DF148" s="494"/>
      <c r="DG148" s="494"/>
      <c r="DH148" s="494"/>
      <c r="DI148" s="494"/>
      <c r="DJ148" s="494"/>
      <c r="DK148" s="494"/>
      <c r="DL148" s="494"/>
      <c r="DM148" s="494"/>
      <c r="DN148" s="583" t="s">
        <v>26327</v>
      </c>
      <c r="DO148" s="494"/>
      <c r="DP148" s="494"/>
      <c r="DQ148" s="494"/>
      <c r="DR148" s="583" t="s">
        <v>89</v>
      </c>
      <c r="DS148" s="494"/>
      <c r="DT148" s="494"/>
      <c r="DU148" s="494"/>
      <c r="DV148" s="583" t="s">
        <v>26331</v>
      </c>
      <c r="DY148" s="494"/>
      <c r="DZ148" s="494"/>
      <c r="EA148" s="494"/>
      <c r="EB148" s="494"/>
      <c r="EC148" s="494"/>
      <c r="ED148" s="494"/>
      <c r="EE148" s="494"/>
      <c r="EF148" s="494"/>
      <c r="EG148" s="494"/>
      <c r="EH148" s="494"/>
      <c r="EI148" s="494"/>
      <c r="EJ148" s="494"/>
      <c r="EK148" s="494"/>
      <c r="EL148" s="494"/>
      <c r="EM148" s="494"/>
      <c r="EN148" s="494"/>
      <c r="EO148" s="494"/>
      <c r="EP148" s="494"/>
      <c r="EQ148" s="494"/>
      <c r="ER148" s="494"/>
      <c r="ES148" s="494"/>
      <c r="ET148" s="494"/>
      <c r="EU148" s="494"/>
      <c r="EV148" s="494"/>
      <c r="EW148" s="494"/>
      <c r="EX148" s="494"/>
      <c r="EY148" s="494"/>
      <c r="EZ148" s="494"/>
      <c r="FA148" s="494"/>
      <c r="FB148" s="494"/>
      <c r="FC148" s="494"/>
      <c r="FD148" s="494"/>
      <c r="FE148" s="583" t="s">
        <v>26328</v>
      </c>
      <c r="FG148" s="494"/>
      <c r="FH148" s="494"/>
      <c r="FI148" s="494"/>
      <c r="FJ148" s="494"/>
      <c r="FK148" s="494"/>
      <c r="FL148" s="494"/>
      <c r="FM148" s="494"/>
      <c r="FN148" s="494"/>
      <c r="FO148" s="494"/>
      <c r="FP148" s="494"/>
      <c r="FQ148" s="494"/>
      <c r="FR148" s="494"/>
      <c r="FS148" s="494"/>
      <c r="FT148" s="494"/>
      <c r="FU148" s="494"/>
      <c r="FV148" s="494"/>
      <c r="FW148" s="494"/>
      <c r="FX148" s="494"/>
      <c r="FY148" s="494"/>
      <c r="FZ148" s="494"/>
      <c r="GA148" s="494"/>
      <c r="GB148" s="494"/>
      <c r="GC148" s="494"/>
      <c r="GD148" s="494"/>
      <c r="GE148" s="494"/>
      <c r="GF148" s="494"/>
      <c r="GG148" s="494"/>
      <c r="GH148" s="494"/>
      <c r="GI148" s="494"/>
      <c r="GJ148" s="494"/>
      <c r="GK148" s="494"/>
      <c r="GL148" s="494"/>
      <c r="GM148" s="494"/>
      <c r="GN148" s="494"/>
      <c r="GO148" s="494"/>
      <c r="GP148" s="494"/>
      <c r="GQ148" s="494"/>
      <c r="GR148" s="494"/>
      <c r="GS148" s="494"/>
      <c r="GT148" s="494"/>
      <c r="GU148" s="494"/>
      <c r="GV148" s="494"/>
      <c r="GW148" s="494"/>
      <c r="GX148" s="494"/>
      <c r="GY148" s="494"/>
      <c r="GZ148" s="494"/>
      <c r="HA148" s="494"/>
    </row>
    <row r="149">
      <c r="A149" s="492">
        <v>6450720.0</v>
      </c>
      <c r="B149" s="583" t="s">
        <v>26332</v>
      </c>
      <c r="C149" s="583" t="s">
        <v>399</v>
      </c>
      <c r="D149" s="585">
        <v>45733.66425925926</v>
      </c>
      <c r="E149" s="585">
        <v>45733.66851851852</v>
      </c>
      <c r="F149" s="585">
        <v>45733.671423611115</v>
      </c>
      <c r="H149" s="583" t="s">
        <v>25860</v>
      </c>
      <c r="K149" s="494"/>
      <c r="L149" s="494"/>
      <c r="M149" s="494"/>
      <c r="N149" s="494"/>
      <c r="O149" s="494"/>
      <c r="P149" s="494"/>
      <c r="Q149" s="494"/>
      <c r="R149" s="494"/>
      <c r="S149" s="494"/>
      <c r="T149" s="583" t="s">
        <v>1514</v>
      </c>
      <c r="V149" s="583" t="s">
        <v>97</v>
      </c>
      <c r="W149" s="584" t="s">
        <v>26317</v>
      </c>
      <c r="X149" s="494"/>
      <c r="Y149" s="494"/>
      <c r="Z149" s="494"/>
      <c r="AA149" s="494"/>
      <c r="AB149" s="494"/>
      <c r="AC149" s="494"/>
      <c r="AD149" s="494"/>
      <c r="AE149" s="494"/>
      <c r="AF149" s="494"/>
      <c r="AG149" s="494"/>
      <c r="AH149" s="494"/>
      <c r="AI149" s="494"/>
      <c r="AJ149" s="494"/>
      <c r="AK149" s="494"/>
      <c r="AL149" s="494"/>
      <c r="AM149" s="494"/>
      <c r="AN149" s="494"/>
      <c r="AO149" s="494"/>
      <c r="AP149" s="494"/>
      <c r="AQ149" s="494"/>
      <c r="AR149" s="586">
        <v>45733.0</v>
      </c>
      <c r="AS149" s="492">
        <v>798000.0</v>
      </c>
      <c r="AT149" s="494"/>
      <c r="AU149" s="494"/>
      <c r="AV149" s="494"/>
      <c r="AW149" s="494"/>
      <c r="AX149" s="494"/>
      <c r="AY149" s="494"/>
      <c r="AZ149" s="494"/>
      <c r="BA149" s="494"/>
      <c r="BB149" s="494"/>
      <c r="BC149" s="494"/>
      <c r="BD149" s="494"/>
      <c r="BE149" s="494"/>
      <c r="BF149" s="494"/>
      <c r="BG149" s="494"/>
      <c r="BH149" s="583" t="s">
        <v>25863</v>
      </c>
      <c r="BI149" s="494"/>
      <c r="BJ149" s="494"/>
      <c r="BK149" s="494"/>
      <c r="BL149" s="494"/>
      <c r="BM149" s="494"/>
      <c r="BN149" s="494"/>
      <c r="BO149" s="494"/>
      <c r="BP149" s="492">
        <v>500000.0</v>
      </c>
      <c r="BQ149" s="494"/>
      <c r="BR149" s="494"/>
      <c r="BS149" s="494"/>
      <c r="BT149" s="494"/>
      <c r="BU149" s="494"/>
      <c r="BV149" s="494"/>
      <c r="BW149" s="494"/>
      <c r="BX149" s="492">
        <v>298000.0</v>
      </c>
      <c r="BY149" s="494"/>
      <c r="BZ149" s="494"/>
      <c r="CA149" s="587">
        <v>45734.0</v>
      </c>
      <c r="CB149" s="587">
        <v>45733.0</v>
      </c>
      <c r="CC149" s="494"/>
      <c r="CD149" s="494"/>
      <c r="CE149" s="492">
        <v>798000.0</v>
      </c>
      <c r="CF149" s="492">
        <v>0.0</v>
      </c>
      <c r="CG149" s="494"/>
      <c r="CH149" s="494"/>
      <c r="CI149" s="494"/>
      <c r="CJ149" s="494"/>
      <c r="CK149" s="494"/>
      <c r="CL149" s="494"/>
      <c r="CM149" s="494"/>
      <c r="CN149" s="494"/>
      <c r="CO149" s="494"/>
      <c r="CP149" s="494"/>
      <c r="CQ149" s="494"/>
      <c r="CR149" s="583" t="s">
        <v>26318</v>
      </c>
      <c r="CU149" s="494"/>
      <c r="CV149" s="494"/>
      <c r="CW149" s="494"/>
      <c r="CX149" s="494"/>
      <c r="CY149" s="494"/>
      <c r="CZ149" s="494"/>
      <c r="DA149" s="494"/>
      <c r="DB149" s="494"/>
      <c r="DC149" s="494"/>
      <c r="DD149" s="583" t="s">
        <v>26322</v>
      </c>
      <c r="DE149" s="494"/>
      <c r="DF149" s="494"/>
      <c r="DG149" s="494"/>
      <c r="DH149" s="494"/>
      <c r="DI149" s="494"/>
      <c r="DJ149" s="494"/>
      <c r="DK149" s="494"/>
      <c r="DL149" s="494"/>
      <c r="DM149" s="583" t="s">
        <v>26333</v>
      </c>
      <c r="DN149" s="583" t="s">
        <v>26319</v>
      </c>
      <c r="DO149" s="494"/>
      <c r="DP149" s="494"/>
      <c r="DQ149" s="494"/>
      <c r="DR149" s="583" t="s">
        <v>97</v>
      </c>
      <c r="DS149" s="494"/>
      <c r="DT149" s="494"/>
      <c r="DU149" s="494"/>
      <c r="DV149" s="583" t="s">
        <v>26323</v>
      </c>
      <c r="EA149" s="494"/>
      <c r="EB149" s="494"/>
      <c r="EC149" s="494"/>
      <c r="ED149" s="494"/>
      <c r="EE149" s="494"/>
      <c r="EF149" s="494"/>
      <c r="EG149" s="494"/>
      <c r="EH149" s="494"/>
      <c r="EI149" s="494"/>
      <c r="EJ149" s="494"/>
      <c r="EK149" s="494"/>
      <c r="EL149" s="494"/>
      <c r="EM149" s="494"/>
      <c r="EN149" s="494"/>
      <c r="EO149" s="494"/>
      <c r="EP149" s="494"/>
      <c r="EQ149" s="494"/>
      <c r="ER149" s="494"/>
      <c r="ES149" s="494"/>
      <c r="ET149" s="494"/>
      <c r="EU149" s="494"/>
      <c r="EV149" s="494"/>
      <c r="EW149" s="494"/>
      <c r="EX149" s="494"/>
      <c r="EY149" s="494"/>
      <c r="EZ149" s="494"/>
      <c r="FA149" s="494"/>
      <c r="FB149" s="494"/>
      <c r="FC149" s="494"/>
      <c r="FD149" s="494"/>
      <c r="FE149" s="583" t="s">
        <v>26320</v>
      </c>
      <c r="FG149" s="494"/>
      <c r="FH149" s="494"/>
      <c r="FI149" s="494"/>
      <c r="FJ149" s="494"/>
      <c r="FK149" s="494"/>
      <c r="FL149" s="494"/>
      <c r="FM149" s="494"/>
      <c r="FN149" s="494"/>
      <c r="FO149" s="494"/>
      <c r="FP149" s="494"/>
      <c r="FQ149" s="494"/>
      <c r="FR149" s="494"/>
      <c r="FS149" s="494"/>
      <c r="FT149" s="494"/>
      <c r="FU149" s="494"/>
      <c r="FV149" s="494"/>
      <c r="FW149" s="494"/>
      <c r="FX149" s="494"/>
      <c r="FY149" s="494"/>
      <c r="FZ149" s="494"/>
      <c r="GA149" s="494"/>
      <c r="GB149" s="494"/>
      <c r="GC149" s="494"/>
      <c r="GD149" s="494"/>
      <c r="GE149" s="494"/>
      <c r="GF149" s="494"/>
      <c r="GG149" s="494"/>
      <c r="GH149" s="494"/>
      <c r="GI149" s="494"/>
      <c r="GJ149" s="494"/>
      <c r="GK149" s="494"/>
      <c r="GL149" s="494"/>
      <c r="GM149" s="494"/>
      <c r="GN149" s="494"/>
      <c r="GO149" s="494"/>
      <c r="GP149" s="494"/>
      <c r="GQ149" s="494"/>
      <c r="GR149" s="494"/>
      <c r="GS149" s="494"/>
      <c r="GT149" s="494"/>
      <c r="GU149" s="494"/>
      <c r="GV149" s="494"/>
      <c r="GW149" s="494"/>
      <c r="GX149" s="494"/>
      <c r="GY149" s="494"/>
      <c r="GZ149" s="494"/>
      <c r="HA149" s="494"/>
    </row>
    <row r="150">
      <c r="A150" s="492">
        <v>6450794.0</v>
      </c>
      <c r="B150" s="583" t="s">
        <v>26334</v>
      </c>
      <c r="C150" s="583" t="s">
        <v>399</v>
      </c>
      <c r="D150" s="585">
        <v>45733.66268518518</v>
      </c>
      <c r="E150" s="585">
        <v>45733.67972222222</v>
      </c>
      <c r="F150" s="585">
        <v>45733.680439814816</v>
      </c>
      <c r="H150" s="583" t="s">
        <v>25860</v>
      </c>
      <c r="K150" s="494"/>
      <c r="L150" s="494"/>
      <c r="M150" s="494"/>
      <c r="N150" s="494"/>
      <c r="O150" s="494"/>
      <c r="P150" s="494"/>
      <c r="Q150" s="494"/>
      <c r="R150" s="494"/>
      <c r="S150" s="494"/>
      <c r="T150" s="583" t="s">
        <v>1514</v>
      </c>
      <c r="V150" s="583" t="s">
        <v>89</v>
      </c>
      <c r="W150" s="584" t="s">
        <v>26325</v>
      </c>
      <c r="X150" s="494"/>
      <c r="Y150" s="494"/>
      <c r="Z150" s="494"/>
      <c r="AA150" s="494"/>
      <c r="AB150" s="494"/>
      <c r="AC150" s="494"/>
      <c r="AD150" s="494"/>
      <c r="AE150" s="494"/>
      <c r="AF150" s="494"/>
      <c r="AG150" s="494"/>
      <c r="AH150" s="494"/>
      <c r="AI150" s="494"/>
      <c r="AJ150" s="494"/>
      <c r="AK150" s="494"/>
      <c r="AL150" s="494"/>
      <c r="AM150" s="494"/>
      <c r="AN150" s="494"/>
      <c r="AO150" s="494"/>
      <c r="AP150" s="494"/>
      <c r="AQ150" s="494"/>
      <c r="AR150" s="586">
        <v>45733.0</v>
      </c>
      <c r="AS150" s="492">
        <v>788000.0</v>
      </c>
      <c r="AT150" s="494"/>
      <c r="AU150" s="494"/>
      <c r="AV150" s="494"/>
      <c r="AW150" s="494"/>
      <c r="AX150" s="494"/>
      <c r="AY150" s="494"/>
      <c r="AZ150" s="494"/>
      <c r="BA150" s="494"/>
      <c r="BB150" s="494"/>
      <c r="BC150" s="494"/>
      <c r="BD150" s="494"/>
      <c r="BE150" s="494"/>
      <c r="BF150" s="494"/>
      <c r="BG150" s="494"/>
      <c r="BH150" s="583" t="s">
        <v>25863</v>
      </c>
      <c r="BI150" s="494"/>
      <c r="BJ150" s="494"/>
      <c r="BK150" s="494"/>
      <c r="BL150" s="494"/>
      <c r="BM150" s="494"/>
      <c r="BN150" s="494"/>
      <c r="BO150" s="494"/>
      <c r="BP150" s="494"/>
      <c r="BQ150" s="494"/>
      <c r="BR150" s="494"/>
      <c r="BS150" s="494"/>
      <c r="BT150" s="494"/>
      <c r="BU150" s="494"/>
      <c r="BV150" s="494"/>
      <c r="BW150" s="494"/>
      <c r="BX150" s="492">
        <v>788000.0</v>
      </c>
      <c r="BY150" s="494"/>
      <c r="BZ150" s="494"/>
      <c r="CA150" s="495" t="s">
        <v>1524</v>
      </c>
      <c r="CB150" s="494"/>
      <c r="CC150" s="494"/>
      <c r="CD150" s="494"/>
      <c r="CE150" s="492">
        <v>788000.0</v>
      </c>
      <c r="CF150" s="492">
        <v>0.0</v>
      </c>
      <c r="CG150" s="494"/>
      <c r="CH150" s="494"/>
      <c r="CI150" s="494"/>
      <c r="CJ150" s="494"/>
      <c r="CK150" s="494"/>
      <c r="CL150" s="494"/>
      <c r="CM150" s="494"/>
      <c r="CN150" s="494"/>
      <c r="CO150" s="494"/>
      <c r="CP150" s="494"/>
      <c r="CQ150" s="494"/>
      <c r="CR150" s="583" t="s">
        <v>26326</v>
      </c>
      <c r="CU150" s="494"/>
      <c r="CV150" s="494"/>
      <c r="CW150" s="494"/>
      <c r="CX150" s="494"/>
      <c r="CY150" s="494"/>
      <c r="CZ150" s="494"/>
      <c r="DA150" s="494"/>
      <c r="DB150" s="494"/>
      <c r="DC150" s="494"/>
      <c r="DD150" s="583" t="s">
        <v>26330</v>
      </c>
      <c r="DE150" s="494"/>
      <c r="DF150" s="494"/>
      <c r="DG150" s="494"/>
      <c r="DH150" s="494"/>
      <c r="DI150" s="494"/>
      <c r="DJ150" s="494"/>
      <c r="DK150" s="494"/>
      <c r="DL150" s="494"/>
      <c r="DM150" s="583" t="s">
        <v>26335</v>
      </c>
      <c r="DN150" s="583" t="s">
        <v>26327</v>
      </c>
      <c r="DO150" s="494"/>
      <c r="DP150" s="494"/>
      <c r="DQ150" s="494"/>
      <c r="DR150" s="583" t="s">
        <v>89</v>
      </c>
      <c r="DS150" s="494"/>
      <c r="DT150" s="494"/>
      <c r="DU150" s="494"/>
      <c r="DV150" s="583" t="s">
        <v>26331</v>
      </c>
      <c r="DY150" s="494"/>
      <c r="DZ150" s="494"/>
      <c r="EA150" s="494"/>
      <c r="EB150" s="494"/>
      <c r="EC150" s="494"/>
      <c r="ED150" s="494"/>
      <c r="EE150" s="494"/>
      <c r="EF150" s="494"/>
      <c r="EG150" s="494"/>
      <c r="EH150" s="494"/>
      <c r="EI150" s="494"/>
      <c r="EJ150" s="494"/>
      <c r="EK150" s="494"/>
      <c r="EL150" s="494"/>
      <c r="EM150" s="494"/>
      <c r="EN150" s="494"/>
      <c r="EO150" s="494"/>
      <c r="EP150" s="494"/>
      <c r="EQ150" s="494"/>
      <c r="ER150" s="494"/>
      <c r="ES150" s="494"/>
      <c r="ET150" s="494"/>
      <c r="EU150" s="494"/>
      <c r="EV150" s="494"/>
      <c r="EW150" s="494"/>
      <c r="EX150" s="494"/>
      <c r="EY150" s="494"/>
      <c r="EZ150" s="494"/>
      <c r="FA150" s="494"/>
      <c r="FB150" s="494"/>
      <c r="FC150" s="583" t="s">
        <v>26336</v>
      </c>
      <c r="FE150" s="583" t="s">
        <v>26328</v>
      </c>
      <c r="FG150" s="494"/>
      <c r="FH150" s="494"/>
      <c r="FI150" s="494"/>
      <c r="FJ150" s="494"/>
      <c r="FK150" s="494"/>
      <c r="FL150" s="494"/>
      <c r="FM150" s="494"/>
      <c r="FN150" s="494"/>
      <c r="FO150" s="494"/>
      <c r="FP150" s="494"/>
      <c r="FQ150" s="494"/>
      <c r="FR150" s="494"/>
      <c r="FS150" s="494"/>
      <c r="FT150" s="494"/>
      <c r="FU150" s="494"/>
      <c r="FV150" s="494"/>
      <c r="FW150" s="494"/>
      <c r="FX150" s="494"/>
      <c r="FY150" s="494"/>
      <c r="FZ150" s="494"/>
      <c r="GA150" s="494"/>
      <c r="GB150" s="494"/>
      <c r="GC150" s="494"/>
      <c r="GD150" s="494"/>
      <c r="GE150" s="494"/>
      <c r="GF150" s="494"/>
      <c r="GG150" s="494"/>
      <c r="GH150" s="494"/>
      <c r="GI150" s="494"/>
      <c r="GJ150" s="494"/>
      <c r="GK150" s="494"/>
      <c r="GL150" s="494"/>
      <c r="GM150" s="494"/>
      <c r="GN150" s="494"/>
      <c r="GO150" s="494"/>
      <c r="GP150" s="494"/>
      <c r="GQ150" s="494"/>
      <c r="GR150" s="494"/>
      <c r="GS150" s="494"/>
      <c r="GT150" s="494"/>
      <c r="GU150" s="494"/>
      <c r="GV150" s="494"/>
      <c r="GW150" s="494"/>
      <c r="GX150" s="494"/>
      <c r="GY150" s="494"/>
      <c r="GZ150" s="494"/>
      <c r="HA150" s="494"/>
    </row>
    <row r="151">
      <c r="A151" s="492">
        <v>6451294.0</v>
      </c>
      <c r="B151" s="583" t="s">
        <v>26337</v>
      </c>
      <c r="C151" s="583" t="s">
        <v>399</v>
      </c>
      <c r="D151" s="585">
        <v>45733.68414351852</v>
      </c>
      <c r="E151" s="585">
        <v>45733.68664351852</v>
      </c>
      <c r="F151" s="585">
        <v>45733.6955787037</v>
      </c>
      <c r="H151" s="583" t="s">
        <v>25860</v>
      </c>
      <c r="K151" s="494"/>
      <c r="L151" s="494"/>
      <c r="M151" s="494"/>
      <c r="N151" s="494"/>
      <c r="O151" s="494"/>
      <c r="P151" s="494"/>
      <c r="Q151" s="494"/>
      <c r="R151" s="494"/>
      <c r="S151" s="494"/>
      <c r="T151" s="494"/>
      <c r="U151" s="494"/>
      <c r="V151" s="583" t="s">
        <v>95</v>
      </c>
      <c r="W151" s="584" t="s">
        <v>26338</v>
      </c>
      <c r="X151" s="494"/>
      <c r="Y151" s="494"/>
      <c r="Z151" s="494"/>
      <c r="AA151" s="494"/>
      <c r="AB151" s="494"/>
      <c r="AC151" s="494"/>
      <c r="AD151" s="494"/>
      <c r="AE151" s="494"/>
      <c r="AF151" s="494"/>
      <c r="AG151" s="494"/>
      <c r="AH151" s="494"/>
      <c r="AI151" s="494"/>
      <c r="AJ151" s="494"/>
      <c r="AK151" s="494"/>
      <c r="AL151" s="494"/>
      <c r="AM151" s="494"/>
      <c r="AN151" s="494"/>
      <c r="AO151" s="494"/>
      <c r="AP151" s="494"/>
      <c r="AQ151" s="494"/>
      <c r="AR151" s="494"/>
      <c r="AS151" s="494"/>
      <c r="AT151" s="494"/>
      <c r="AU151" s="494"/>
      <c r="AV151" s="494"/>
      <c r="AW151" s="494"/>
      <c r="AX151" s="494"/>
      <c r="AY151" s="494"/>
      <c r="AZ151" s="494"/>
      <c r="BA151" s="494"/>
      <c r="BB151" s="494"/>
      <c r="BC151" s="494"/>
      <c r="BD151" s="494"/>
      <c r="BE151" s="494"/>
      <c r="BF151" s="494"/>
      <c r="BG151" s="494"/>
      <c r="BH151" s="583" t="s">
        <v>25863</v>
      </c>
      <c r="BI151" s="494"/>
      <c r="BJ151" s="494"/>
      <c r="BK151" s="494"/>
      <c r="BL151" s="494"/>
      <c r="BM151" s="494"/>
      <c r="BN151" s="494"/>
      <c r="BO151" s="494"/>
      <c r="BP151" s="494"/>
      <c r="BQ151" s="494"/>
      <c r="BR151" s="494"/>
      <c r="BS151" s="494"/>
      <c r="BT151" s="494"/>
      <c r="BU151" s="494"/>
      <c r="BV151" s="494"/>
      <c r="BW151" s="494"/>
      <c r="BX151" s="494"/>
      <c r="BY151" s="494"/>
      <c r="BZ151" s="494"/>
      <c r="CA151" s="494"/>
      <c r="CB151" s="494"/>
      <c r="CC151" s="494"/>
      <c r="CD151" s="494"/>
      <c r="CE151" s="494"/>
      <c r="CF151" s="494"/>
      <c r="CG151" s="494"/>
      <c r="CH151" s="494"/>
      <c r="CI151" s="494"/>
      <c r="CJ151" s="494"/>
      <c r="CK151" s="494"/>
      <c r="CL151" s="494"/>
      <c r="CM151" s="494"/>
      <c r="CN151" s="494"/>
      <c r="CO151" s="494"/>
      <c r="CP151" s="494"/>
      <c r="CQ151" s="494"/>
      <c r="CR151" s="583" t="s">
        <v>26339</v>
      </c>
      <c r="CU151" s="494"/>
      <c r="CV151" s="494"/>
      <c r="CW151" s="494"/>
      <c r="CX151" s="494"/>
      <c r="CY151" s="494"/>
      <c r="CZ151" s="494"/>
      <c r="DA151" s="494"/>
      <c r="DB151" s="494"/>
      <c r="DC151" s="494"/>
      <c r="DD151" s="494"/>
      <c r="DE151" s="494"/>
      <c r="DF151" s="494"/>
      <c r="DG151" s="494"/>
      <c r="DH151" s="494"/>
      <c r="DI151" s="583" t="s">
        <v>26339</v>
      </c>
      <c r="DL151" s="494"/>
      <c r="DM151" s="494"/>
      <c r="DN151" s="583" t="s">
        <v>26340</v>
      </c>
      <c r="DO151" s="494"/>
      <c r="DP151" s="494"/>
      <c r="DQ151" s="494"/>
      <c r="DR151" s="583" t="s">
        <v>95</v>
      </c>
      <c r="DS151" s="494"/>
      <c r="DT151" s="494"/>
      <c r="DU151" s="494"/>
      <c r="DV151" s="494"/>
      <c r="DW151" s="494"/>
      <c r="DX151" s="494"/>
      <c r="DY151" s="494"/>
      <c r="DZ151" s="494"/>
      <c r="EA151" s="494"/>
      <c r="EB151" s="586">
        <v>45733.0</v>
      </c>
      <c r="EC151" s="494"/>
      <c r="ED151" s="494"/>
      <c r="EE151" s="494"/>
      <c r="EF151" s="494"/>
      <c r="EG151" s="494"/>
      <c r="EH151" s="494"/>
      <c r="EI151" s="494"/>
      <c r="EJ151" s="494"/>
      <c r="EK151" s="494"/>
      <c r="EL151" s="494"/>
      <c r="EM151" s="494"/>
      <c r="EN151" s="494"/>
      <c r="EO151" s="494"/>
      <c r="EP151" s="494"/>
      <c r="EQ151" s="494"/>
      <c r="ER151" s="494"/>
      <c r="ES151" s="494"/>
      <c r="ET151" s="494"/>
      <c r="EU151" s="494"/>
      <c r="EV151" s="494"/>
      <c r="EW151" s="494"/>
      <c r="EX151" s="494"/>
      <c r="EY151" s="494"/>
      <c r="EZ151" s="494"/>
      <c r="FA151" s="494"/>
      <c r="FB151" s="494"/>
      <c r="FC151" s="494"/>
      <c r="FD151" s="494"/>
      <c r="FE151" s="583" t="s">
        <v>26341</v>
      </c>
      <c r="FG151" s="494"/>
      <c r="FH151" s="494"/>
      <c r="FI151" s="494"/>
      <c r="FJ151" s="494"/>
      <c r="FK151" s="494"/>
      <c r="FL151" s="494"/>
      <c r="FM151" s="494"/>
      <c r="FN151" s="494"/>
      <c r="FO151" s="494"/>
      <c r="FP151" s="494"/>
      <c r="FQ151" s="494"/>
      <c r="FR151" s="494"/>
      <c r="FS151" s="494"/>
      <c r="FT151" s="494"/>
      <c r="FU151" s="494"/>
      <c r="FV151" s="494"/>
      <c r="FW151" s="494"/>
      <c r="FX151" s="494"/>
      <c r="FY151" s="494"/>
      <c r="FZ151" s="494"/>
      <c r="GA151" s="494"/>
      <c r="GB151" s="494"/>
      <c r="GC151" s="494"/>
      <c r="GD151" s="494"/>
      <c r="GE151" s="494"/>
      <c r="GF151" s="494"/>
      <c r="GG151" s="494"/>
      <c r="GH151" s="494"/>
      <c r="GI151" s="494"/>
      <c r="GJ151" s="494"/>
      <c r="GK151" s="494"/>
      <c r="GL151" s="494"/>
      <c r="GM151" s="494"/>
      <c r="GN151" s="494"/>
      <c r="GO151" s="494"/>
      <c r="GP151" s="494"/>
      <c r="GQ151" s="494"/>
      <c r="GR151" s="494"/>
      <c r="GS151" s="494"/>
      <c r="GT151" s="494"/>
      <c r="GU151" s="494"/>
      <c r="GV151" s="494"/>
      <c r="GW151" s="494"/>
      <c r="GX151" s="494"/>
      <c r="GY151" s="494"/>
      <c r="GZ151" s="494"/>
      <c r="HA151" s="494"/>
    </row>
    <row r="152">
      <c r="A152" s="492">
        <v>6451584.0</v>
      </c>
      <c r="B152" s="583" t="s">
        <v>26342</v>
      </c>
      <c r="C152" s="583" t="s">
        <v>399</v>
      </c>
      <c r="D152" s="585">
        <v>45733.68833333333</v>
      </c>
      <c r="E152" s="585">
        <v>45733.69155092593</v>
      </c>
      <c r="F152" s="585">
        <v>45733.69577546296</v>
      </c>
      <c r="H152" s="583" t="s">
        <v>25860</v>
      </c>
      <c r="K152" s="494"/>
      <c r="L152" s="494"/>
      <c r="M152" s="494"/>
      <c r="N152" s="494"/>
      <c r="O152" s="494"/>
      <c r="P152" s="494"/>
      <c r="Q152" s="494"/>
      <c r="R152" s="494"/>
      <c r="S152" s="494"/>
      <c r="T152" s="583" t="s">
        <v>1514</v>
      </c>
      <c r="V152" s="583" t="s">
        <v>95</v>
      </c>
      <c r="W152" s="584" t="s">
        <v>26338</v>
      </c>
      <c r="X152" s="494"/>
      <c r="Y152" s="494"/>
      <c r="Z152" s="494"/>
      <c r="AA152" s="494"/>
      <c r="AB152" s="494"/>
      <c r="AC152" s="494"/>
      <c r="AD152" s="494"/>
      <c r="AE152" s="494"/>
      <c r="AF152" s="494"/>
      <c r="AG152" s="494"/>
      <c r="AH152" s="494"/>
      <c r="AI152" s="494"/>
      <c r="AJ152" s="494"/>
      <c r="AK152" s="494"/>
      <c r="AL152" s="494"/>
      <c r="AM152" s="494"/>
      <c r="AN152" s="494"/>
      <c r="AO152" s="494"/>
      <c r="AP152" s="494"/>
      <c r="AQ152" s="492">
        <v>36.0</v>
      </c>
      <c r="AR152" s="586">
        <v>45733.0</v>
      </c>
      <c r="AS152" s="492">
        <v>798000.0</v>
      </c>
      <c r="AT152" s="494"/>
      <c r="AU152" s="494"/>
      <c r="AV152" s="494"/>
      <c r="AW152" s="494"/>
      <c r="AX152" s="494"/>
      <c r="AY152" s="494"/>
      <c r="AZ152" s="494"/>
      <c r="BA152" s="494"/>
      <c r="BB152" s="494"/>
      <c r="BC152" s="494"/>
      <c r="BD152" s="494"/>
      <c r="BE152" s="494"/>
      <c r="BF152" s="494"/>
      <c r="BG152" s="494"/>
      <c r="BH152" s="583" t="s">
        <v>25863</v>
      </c>
      <c r="BI152" s="494"/>
      <c r="BJ152" s="494"/>
      <c r="BK152" s="494"/>
      <c r="BL152" s="494"/>
      <c r="BM152" s="494"/>
      <c r="BN152" s="494"/>
      <c r="BO152" s="494"/>
      <c r="BP152" s="494"/>
      <c r="BQ152" s="494"/>
      <c r="BR152" s="494"/>
      <c r="BS152" s="494"/>
      <c r="BT152" s="583" t="s">
        <v>25868</v>
      </c>
      <c r="BX152" s="494"/>
      <c r="BY152" s="492">
        <v>30324.0</v>
      </c>
      <c r="BZ152" s="492">
        <v>28500.0</v>
      </c>
      <c r="CA152" s="494"/>
      <c r="CB152" s="494"/>
      <c r="CC152" s="500">
        <v>45804.0</v>
      </c>
      <c r="CD152" s="492">
        <v>27.0</v>
      </c>
      <c r="CE152" s="492">
        <v>1027824.0</v>
      </c>
      <c r="CF152" s="492">
        <v>229824.0</v>
      </c>
      <c r="CG152" s="494"/>
      <c r="CH152" s="494"/>
      <c r="CI152" s="494"/>
      <c r="CJ152" s="494"/>
      <c r="CK152" s="494"/>
      <c r="CL152" s="494"/>
      <c r="CM152" s="494"/>
      <c r="CN152" s="494"/>
      <c r="CO152" s="494"/>
      <c r="CP152" s="494"/>
      <c r="CQ152" s="494"/>
      <c r="CR152" s="583" t="s">
        <v>26339</v>
      </c>
      <c r="CU152" s="494"/>
      <c r="CV152" s="494"/>
      <c r="CW152" s="494"/>
      <c r="CX152" s="494"/>
      <c r="CY152" s="494"/>
      <c r="CZ152" s="494"/>
      <c r="DA152" s="494"/>
      <c r="DB152" s="494"/>
      <c r="DC152" s="494"/>
      <c r="DD152" s="583" t="s">
        <v>26343</v>
      </c>
      <c r="DE152" s="494"/>
      <c r="DF152" s="494"/>
      <c r="DG152" s="494"/>
      <c r="DH152" s="494"/>
      <c r="DI152" s="494"/>
      <c r="DJ152" s="494"/>
      <c r="DK152" s="494"/>
      <c r="DL152" s="494"/>
      <c r="DM152" s="494"/>
      <c r="DN152" s="583" t="s">
        <v>26340</v>
      </c>
      <c r="DO152" s="494"/>
      <c r="DP152" s="494"/>
      <c r="DQ152" s="494"/>
      <c r="DR152" s="583" t="s">
        <v>95</v>
      </c>
      <c r="DS152" s="494"/>
      <c r="DT152" s="494"/>
      <c r="DU152" s="494"/>
      <c r="DV152" s="583" t="s">
        <v>26344</v>
      </c>
      <c r="DY152" s="494"/>
      <c r="DZ152" s="494"/>
      <c r="EA152" s="494"/>
      <c r="EB152" s="494"/>
      <c r="EC152" s="494"/>
      <c r="ED152" s="494"/>
      <c r="EE152" s="494"/>
      <c r="EF152" s="494"/>
      <c r="EG152" s="494"/>
      <c r="EH152" s="494"/>
      <c r="EI152" s="494"/>
      <c r="EJ152" s="494"/>
      <c r="EK152" s="494"/>
      <c r="EL152" s="494"/>
      <c r="EM152" s="494"/>
      <c r="EN152" s="494"/>
      <c r="EO152" s="494"/>
      <c r="EP152" s="494"/>
      <c r="EQ152" s="494"/>
      <c r="ER152" s="494"/>
      <c r="ES152" s="494"/>
      <c r="ET152" s="494"/>
      <c r="EU152" s="494"/>
      <c r="EV152" s="494"/>
      <c r="EW152" s="494"/>
      <c r="EX152" s="494"/>
      <c r="EY152" s="494"/>
      <c r="EZ152" s="494"/>
      <c r="FA152" s="494"/>
      <c r="FB152" s="494"/>
      <c r="FC152" s="494"/>
      <c r="FD152" s="494"/>
      <c r="FE152" s="583" t="s">
        <v>26341</v>
      </c>
      <c r="FG152" s="494"/>
      <c r="FH152" s="494"/>
      <c r="FI152" s="494"/>
      <c r="FJ152" s="494"/>
      <c r="FK152" s="494"/>
      <c r="FL152" s="494"/>
      <c r="FM152" s="494"/>
      <c r="FN152" s="494"/>
      <c r="FO152" s="494"/>
      <c r="FP152" s="494"/>
      <c r="FQ152" s="494"/>
      <c r="FR152" s="494"/>
      <c r="FS152" s="494"/>
      <c r="FT152" s="494"/>
      <c r="FU152" s="494"/>
      <c r="FV152" s="494"/>
      <c r="FW152" s="494"/>
      <c r="FX152" s="494"/>
      <c r="FY152" s="494"/>
      <c r="FZ152" s="494"/>
      <c r="GA152" s="494"/>
      <c r="GB152" s="494"/>
      <c r="GC152" s="494"/>
      <c r="GD152" s="494"/>
      <c r="GE152" s="494"/>
      <c r="GF152" s="494"/>
      <c r="GG152" s="494"/>
      <c r="GH152" s="494"/>
      <c r="GI152" s="494"/>
      <c r="GJ152" s="494"/>
      <c r="GK152" s="494"/>
      <c r="GL152" s="494"/>
      <c r="GM152" s="494"/>
      <c r="GN152" s="494"/>
      <c r="GO152" s="494"/>
      <c r="GP152" s="494"/>
      <c r="GQ152" s="494"/>
      <c r="GR152" s="494"/>
      <c r="GS152" s="494"/>
      <c r="GT152" s="494"/>
      <c r="GU152" s="494"/>
      <c r="GV152" s="494"/>
      <c r="GW152" s="494"/>
      <c r="GX152" s="494"/>
      <c r="GY152" s="494"/>
      <c r="GZ152" s="494"/>
      <c r="HA152" s="494"/>
    </row>
    <row r="153">
      <c r="A153" s="492">
        <v>6451700.0</v>
      </c>
      <c r="B153" s="583" t="s">
        <v>26345</v>
      </c>
      <c r="C153" s="583" t="s">
        <v>399</v>
      </c>
      <c r="D153" s="585">
        <v>45733.69311342593</v>
      </c>
      <c r="E153" s="585">
        <v>45733.694236111114</v>
      </c>
      <c r="F153" s="585">
        <v>45733.69613425926</v>
      </c>
      <c r="H153" s="583" t="s">
        <v>25860</v>
      </c>
      <c r="K153" s="494"/>
      <c r="L153" s="494"/>
      <c r="M153" s="494"/>
      <c r="N153" s="494"/>
      <c r="O153" s="494"/>
      <c r="P153" s="494"/>
      <c r="Q153" s="494"/>
      <c r="R153" s="494"/>
      <c r="S153" s="494"/>
      <c r="T153" s="583" t="s">
        <v>1514</v>
      </c>
      <c r="V153" s="583" t="s">
        <v>95</v>
      </c>
      <c r="W153" s="584" t="s">
        <v>26338</v>
      </c>
      <c r="X153" s="494"/>
      <c r="Y153" s="494"/>
      <c r="Z153" s="494"/>
      <c r="AA153" s="494"/>
      <c r="AB153" s="494"/>
      <c r="AC153" s="494"/>
      <c r="AD153" s="494"/>
      <c r="AE153" s="494"/>
      <c r="AF153" s="494"/>
      <c r="AG153" s="494"/>
      <c r="AH153" s="494"/>
      <c r="AI153" s="494"/>
      <c r="AJ153" s="494"/>
      <c r="AK153" s="494"/>
      <c r="AL153" s="494"/>
      <c r="AM153" s="494"/>
      <c r="AN153" s="494"/>
      <c r="AO153" s="494"/>
      <c r="AP153" s="494"/>
      <c r="AQ153" s="492">
        <v>36.0</v>
      </c>
      <c r="AR153" s="586">
        <v>45733.0</v>
      </c>
      <c r="AS153" s="492">
        <v>798000.0</v>
      </c>
      <c r="AT153" s="494"/>
      <c r="AU153" s="494"/>
      <c r="AV153" s="494"/>
      <c r="AW153" s="494"/>
      <c r="AX153" s="494"/>
      <c r="AY153" s="494"/>
      <c r="AZ153" s="494"/>
      <c r="BA153" s="494"/>
      <c r="BB153" s="494"/>
      <c r="BC153" s="494"/>
      <c r="BD153" s="494"/>
      <c r="BE153" s="494"/>
      <c r="BF153" s="494"/>
      <c r="BG153" s="494"/>
      <c r="BH153" s="583" t="s">
        <v>25863</v>
      </c>
      <c r="BI153" s="494"/>
      <c r="BJ153" s="494"/>
      <c r="BK153" s="494"/>
      <c r="BL153" s="494"/>
      <c r="BM153" s="494"/>
      <c r="BN153" s="494"/>
      <c r="BO153" s="494"/>
      <c r="BP153" s="494"/>
      <c r="BQ153" s="494"/>
      <c r="BR153" s="494"/>
      <c r="BS153" s="494"/>
      <c r="BT153" s="583" t="s">
        <v>25868</v>
      </c>
      <c r="BX153" s="494"/>
      <c r="BY153" s="492">
        <v>30324.0</v>
      </c>
      <c r="BZ153" s="492">
        <v>28500.0</v>
      </c>
      <c r="CA153" s="494"/>
      <c r="CB153" s="494"/>
      <c r="CC153" s="500">
        <v>45804.0</v>
      </c>
      <c r="CD153" s="492">
        <v>27.0</v>
      </c>
      <c r="CE153" s="492">
        <v>1027824.0</v>
      </c>
      <c r="CF153" s="492">
        <v>229824.0</v>
      </c>
      <c r="CG153" s="494"/>
      <c r="CH153" s="494"/>
      <c r="CI153" s="494"/>
      <c r="CJ153" s="494"/>
      <c r="CK153" s="494"/>
      <c r="CL153" s="494"/>
      <c r="CM153" s="494"/>
      <c r="CN153" s="494"/>
      <c r="CO153" s="494"/>
      <c r="CP153" s="494"/>
      <c r="CQ153" s="494"/>
      <c r="CR153" s="583" t="s">
        <v>26339</v>
      </c>
      <c r="CU153" s="494"/>
      <c r="CV153" s="494"/>
      <c r="CW153" s="494"/>
      <c r="CX153" s="494"/>
      <c r="CY153" s="494"/>
      <c r="CZ153" s="494"/>
      <c r="DA153" s="494"/>
      <c r="DB153" s="494"/>
      <c r="DC153" s="494"/>
      <c r="DD153" s="583" t="s">
        <v>26343</v>
      </c>
      <c r="DE153" s="494"/>
      <c r="DF153" s="494"/>
      <c r="DG153" s="494"/>
      <c r="DH153" s="494"/>
      <c r="DI153" s="494"/>
      <c r="DJ153" s="494"/>
      <c r="DK153" s="494"/>
      <c r="DL153" s="494"/>
      <c r="DM153" s="583" t="s">
        <v>26346</v>
      </c>
      <c r="DN153" s="583" t="s">
        <v>26340</v>
      </c>
      <c r="DO153" s="494"/>
      <c r="DP153" s="494"/>
      <c r="DQ153" s="494"/>
      <c r="DR153" s="583" t="s">
        <v>95</v>
      </c>
      <c r="DS153" s="494"/>
      <c r="DT153" s="494"/>
      <c r="DU153" s="494"/>
      <c r="DV153" s="583" t="s">
        <v>26344</v>
      </c>
      <c r="DY153" s="494"/>
      <c r="DZ153" s="494"/>
      <c r="EA153" s="494"/>
      <c r="EB153" s="494"/>
      <c r="EC153" s="494"/>
      <c r="ED153" s="494"/>
      <c r="EE153" s="494"/>
      <c r="EF153" s="494"/>
      <c r="EG153" s="494"/>
      <c r="EH153" s="494"/>
      <c r="EI153" s="494"/>
      <c r="EJ153" s="494"/>
      <c r="EK153" s="494"/>
      <c r="EL153" s="494"/>
      <c r="EM153" s="494"/>
      <c r="EN153" s="494"/>
      <c r="EO153" s="494"/>
      <c r="EP153" s="494"/>
      <c r="EQ153" s="494"/>
      <c r="ER153" s="494"/>
      <c r="ES153" s="494"/>
      <c r="ET153" s="494"/>
      <c r="EU153" s="494"/>
      <c r="EV153" s="494"/>
      <c r="EW153" s="494"/>
      <c r="EX153" s="494"/>
      <c r="EY153" s="494"/>
      <c r="EZ153" s="494"/>
      <c r="FA153" s="494"/>
      <c r="FB153" s="494"/>
      <c r="FC153" s="494"/>
      <c r="FD153" s="494"/>
      <c r="FE153" s="583" t="s">
        <v>26341</v>
      </c>
      <c r="FG153" s="494"/>
      <c r="FH153" s="494"/>
      <c r="FI153" s="494"/>
      <c r="FJ153" s="494"/>
      <c r="FK153" s="494"/>
      <c r="FL153" s="494"/>
      <c r="FM153" s="494"/>
      <c r="FN153" s="494"/>
      <c r="FO153" s="494"/>
      <c r="FP153" s="494"/>
      <c r="FQ153" s="494"/>
      <c r="FR153" s="494"/>
      <c r="FS153" s="494"/>
      <c r="FT153" s="494"/>
      <c r="FU153" s="494"/>
      <c r="FV153" s="494"/>
      <c r="FW153" s="494"/>
      <c r="FX153" s="494"/>
      <c r="FY153" s="494"/>
      <c r="FZ153" s="494"/>
      <c r="GA153" s="494"/>
      <c r="GB153" s="494"/>
      <c r="GC153" s="494"/>
      <c r="GD153" s="494"/>
      <c r="GE153" s="494"/>
      <c r="GF153" s="494"/>
      <c r="GG153" s="494"/>
      <c r="GH153" s="494"/>
      <c r="GI153" s="494"/>
      <c r="GJ153" s="494"/>
      <c r="GK153" s="494"/>
      <c r="GL153" s="494"/>
      <c r="GM153" s="494"/>
      <c r="GN153" s="494"/>
      <c r="GO153" s="494"/>
      <c r="GP153" s="494"/>
      <c r="GQ153" s="494"/>
      <c r="GR153" s="494"/>
      <c r="GS153" s="494"/>
      <c r="GT153" s="494"/>
      <c r="GU153" s="494"/>
      <c r="GV153" s="494"/>
      <c r="GW153" s="494"/>
      <c r="GX153" s="494"/>
      <c r="GY153" s="494"/>
      <c r="GZ153" s="494"/>
      <c r="HA153" s="494"/>
    </row>
    <row r="154">
      <c r="A154" s="492">
        <v>6454396.0</v>
      </c>
      <c r="B154" s="583" t="s">
        <v>26347</v>
      </c>
      <c r="C154" s="583" t="s">
        <v>399</v>
      </c>
      <c r="D154" s="585">
        <v>45733.865208333336</v>
      </c>
      <c r="E154" s="585">
        <v>45733.86728009259</v>
      </c>
      <c r="F154" s="585">
        <v>45733.87446759259</v>
      </c>
      <c r="H154" s="583" t="s">
        <v>25860</v>
      </c>
      <c r="K154" s="494"/>
      <c r="L154" s="494"/>
      <c r="M154" s="494"/>
      <c r="N154" s="494"/>
      <c r="O154" s="494"/>
      <c r="P154" s="494"/>
      <c r="Q154" s="494"/>
      <c r="R154" s="494"/>
      <c r="S154" s="494"/>
      <c r="T154" s="494"/>
      <c r="U154" s="494"/>
      <c r="V154" s="583" t="s">
        <v>97</v>
      </c>
      <c r="W154" s="584" t="s">
        <v>26348</v>
      </c>
      <c r="X154" s="494"/>
      <c r="Y154" s="494"/>
      <c r="Z154" s="494"/>
      <c r="AA154" s="494"/>
      <c r="AB154" s="494"/>
      <c r="AC154" s="494"/>
      <c r="AD154" s="494"/>
      <c r="AE154" s="494"/>
      <c r="AF154" s="494"/>
      <c r="AG154" s="494"/>
      <c r="AH154" s="494"/>
      <c r="AI154" s="494"/>
      <c r="AJ154" s="494"/>
      <c r="AK154" s="494"/>
      <c r="AL154" s="494"/>
      <c r="AM154" s="494"/>
      <c r="AN154" s="494"/>
      <c r="AO154" s="494"/>
      <c r="AP154" s="494"/>
      <c r="AQ154" s="494"/>
      <c r="AR154" s="494"/>
      <c r="AS154" s="494"/>
      <c r="AT154" s="494"/>
      <c r="AU154" s="494"/>
      <c r="AV154" s="494"/>
      <c r="AW154" s="494"/>
      <c r="AX154" s="494"/>
      <c r="AY154" s="494"/>
      <c r="AZ154" s="494"/>
      <c r="BA154" s="494"/>
      <c r="BB154" s="494"/>
      <c r="BC154" s="494"/>
      <c r="BD154" s="494"/>
      <c r="BE154" s="494"/>
      <c r="BF154" s="494"/>
      <c r="BG154" s="494"/>
      <c r="BH154" s="583" t="s">
        <v>25863</v>
      </c>
      <c r="BI154" s="494"/>
      <c r="BJ154" s="494"/>
      <c r="BK154" s="494"/>
      <c r="BL154" s="494"/>
      <c r="BM154" s="494"/>
      <c r="BN154" s="494"/>
      <c r="BO154" s="494"/>
      <c r="BP154" s="494"/>
      <c r="BQ154" s="494"/>
      <c r="BR154" s="494"/>
      <c r="BS154" s="494"/>
      <c r="BT154" s="494"/>
      <c r="BU154" s="494"/>
      <c r="BV154" s="494"/>
      <c r="BW154" s="494"/>
      <c r="BX154" s="494"/>
      <c r="BY154" s="494"/>
      <c r="BZ154" s="494"/>
      <c r="CA154" s="494"/>
      <c r="CB154" s="494"/>
      <c r="CC154" s="494"/>
      <c r="CD154" s="494"/>
      <c r="CE154" s="494"/>
      <c r="CF154" s="494"/>
      <c r="CG154" s="494"/>
      <c r="CH154" s="494"/>
      <c r="CI154" s="494"/>
      <c r="CJ154" s="494"/>
      <c r="CK154" s="494"/>
      <c r="CL154" s="494"/>
      <c r="CM154" s="494"/>
      <c r="CN154" s="494"/>
      <c r="CO154" s="494"/>
      <c r="CP154" s="494"/>
      <c r="CQ154" s="494"/>
      <c r="CR154" s="583" t="s">
        <v>26349</v>
      </c>
      <c r="CU154" s="494"/>
      <c r="CV154" s="494"/>
      <c r="CW154" s="494"/>
      <c r="CX154" s="494"/>
      <c r="CY154" s="494"/>
      <c r="CZ154" s="494"/>
      <c r="DA154" s="494"/>
      <c r="DB154" s="494"/>
      <c r="DC154" s="494"/>
      <c r="DD154" s="494"/>
      <c r="DE154" s="494"/>
      <c r="DF154" s="494"/>
      <c r="DG154" s="494"/>
      <c r="DH154" s="494"/>
      <c r="DI154" s="583" t="s">
        <v>26349</v>
      </c>
      <c r="DL154" s="494"/>
      <c r="DM154" s="494"/>
      <c r="DN154" s="583" t="s">
        <v>26350</v>
      </c>
      <c r="DO154" s="494"/>
      <c r="DP154" s="494"/>
      <c r="DQ154" s="494"/>
      <c r="DR154" s="583" t="s">
        <v>97</v>
      </c>
      <c r="DS154" s="494"/>
      <c r="DT154" s="494"/>
      <c r="DU154" s="494"/>
      <c r="DV154" s="494"/>
      <c r="DW154" s="494"/>
      <c r="DX154" s="494"/>
      <c r="DY154" s="494"/>
      <c r="DZ154" s="494"/>
      <c r="EA154" s="494"/>
      <c r="EB154" s="586">
        <v>45733.0</v>
      </c>
      <c r="EC154" s="494"/>
      <c r="ED154" s="494"/>
      <c r="EE154" s="494"/>
      <c r="EF154" s="494"/>
      <c r="EG154" s="494"/>
      <c r="EH154" s="494"/>
      <c r="EI154" s="494"/>
      <c r="EJ154" s="494"/>
      <c r="EK154" s="494"/>
      <c r="EL154" s="494"/>
      <c r="EM154" s="494"/>
      <c r="EN154" s="494"/>
      <c r="EO154" s="494"/>
      <c r="EP154" s="494"/>
      <c r="EQ154" s="494"/>
      <c r="ER154" s="494"/>
      <c r="ES154" s="494"/>
      <c r="ET154" s="494"/>
      <c r="EU154" s="494"/>
      <c r="EV154" s="494"/>
      <c r="EW154" s="494"/>
      <c r="EX154" s="494"/>
      <c r="EY154" s="494"/>
      <c r="EZ154" s="494"/>
      <c r="FA154" s="494"/>
      <c r="FB154" s="494"/>
      <c r="FC154" s="494"/>
      <c r="FD154" s="494"/>
      <c r="FE154" s="583" t="s">
        <v>26351</v>
      </c>
      <c r="FG154" s="494"/>
      <c r="FH154" s="494"/>
      <c r="FI154" s="494"/>
      <c r="FJ154" s="494"/>
      <c r="FK154" s="494"/>
      <c r="FL154" s="494"/>
      <c r="FM154" s="494"/>
      <c r="FN154" s="494"/>
      <c r="FO154" s="494"/>
      <c r="FP154" s="494"/>
      <c r="FQ154" s="494"/>
      <c r="FR154" s="494"/>
      <c r="FS154" s="494"/>
      <c r="FT154" s="494"/>
      <c r="FU154" s="494"/>
      <c r="FV154" s="494"/>
      <c r="FW154" s="494"/>
      <c r="FX154" s="494"/>
      <c r="FY154" s="494"/>
      <c r="FZ154" s="494"/>
      <c r="GA154" s="494"/>
      <c r="GB154" s="494"/>
      <c r="GC154" s="494"/>
      <c r="GD154" s="494"/>
      <c r="GE154" s="494"/>
      <c r="GF154" s="494"/>
      <c r="GG154" s="494"/>
      <c r="GH154" s="494"/>
      <c r="GI154" s="494"/>
      <c r="GJ154" s="494"/>
      <c r="GK154" s="494"/>
      <c r="GL154" s="494"/>
      <c r="GM154" s="494"/>
      <c r="GN154" s="494"/>
      <c r="GO154" s="494"/>
      <c r="GP154" s="494"/>
      <c r="GQ154" s="494"/>
      <c r="GR154" s="494"/>
      <c r="GS154" s="494"/>
      <c r="GT154" s="494"/>
      <c r="GU154" s="494"/>
      <c r="GV154" s="494"/>
      <c r="GW154" s="494"/>
      <c r="GX154" s="494"/>
      <c r="GY154" s="494"/>
      <c r="GZ154" s="494"/>
      <c r="HA154" s="494"/>
    </row>
    <row r="155">
      <c r="A155" s="492">
        <v>6454401.0</v>
      </c>
      <c r="B155" s="583" t="s">
        <v>26352</v>
      </c>
      <c r="C155" s="583" t="s">
        <v>399</v>
      </c>
      <c r="D155" s="585">
        <v>45733.86645833333</v>
      </c>
      <c r="E155" s="585">
        <v>45733.86855324074</v>
      </c>
      <c r="F155" s="585">
        <v>45733.874710648146</v>
      </c>
      <c r="H155" s="583" t="s">
        <v>25860</v>
      </c>
      <c r="K155" s="494"/>
      <c r="L155" s="494"/>
      <c r="M155" s="494"/>
      <c r="N155" s="494"/>
      <c r="O155" s="494"/>
      <c r="P155" s="494"/>
      <c r="Q155" s="494"/>
      <c r="R155" s="494"/>
      <c r="S155" s="494"/>
      <c r="T155" s="583" t="s">
        <v>1514</v>
      </c>
      <c r="V155" s="583" t="s">
        <v>97</v>
      </c>
      <c r="W155" s="584" t="s">
        <v>26348</v>
      </c>
      <c r="X155" s="494"/>
      <c r="Y155" s="494"/>
      <c r="Z155" s="494"/>
      <c r="AA155" s="494"/>
      <c r="AB155" s="494"/>
      <c r="AC155" s="494"/>
      <c r="AD155" s="494"/>
      <c r="AE155" s="494"/>
      <c r="AF155" s="494"/>
      <c r="AG155" s="494"/>
      <c r="AH155" s="494"/>
      <c r="AI155" s="494"/>
      <c r="AJ155" s="494"/>
      <c r="AK155" s="494"/>
      <c r="AL155" s="494"/>
      <c r="AM155" s="494"/>
      <c r="AN155" s="494"/>
      <c r="AO155" s="494"/>
      <c r="AP155" s="494"/>
      <c r="AQ155" s="494"/>
      <c r="AR155" s="586">
        <v>45733.0</v>
      </c>
      <c r="AS155" s="492">
        <v>798000.0</v>
      </c>
      <c r="AT155" s="494"/>
      <c r="AU155" s="494"/>
      <c r="AV155" s="494"/>
      <c r="AW155" s="494"/>
      <c r="AX155" s="494"/>
      <c r="AY155" s="494"/>
      <c r="AZ155" s="494"/>
      <c r="BA155" s="494"/>
      <c r="BB155" s="494"/>
      <c r="BC155" s="494"/>
      <c r="BD155" s="494"/>
      <c r="BE155" s="494"/>
      <c r="BF155" s="494"/>
      <c r="BG155" s="494"/>
      <c r="BH155" s="583" t="s">
        <v>25863</v>
      </c>
      <c r="BI155" s="494"/>
      <c r="BJ155" s="494"/>
      <c r="BK155" s="494"/>
      <c r="BL155" s="494"/>
      <c r="BM155" s="494"/>
      <c r="BN155" s="494"/>
      <c r="BO155" s="494"/>
      <c r="BP155" s="492">
        <v>798000.0</v>
      </c>
      <c r="BQ155" s="494"/>
      <c r="BR155" s="494"/>
      <c r="BS155" s="494"/>
      <c r="BT155" s="494"/>
      <c r="BU155" s="494"/>
      <c r="BV155" s="494"/>
      <c r="BW155" s="494"/>
      <c r="BX155" s="494"/>
      <c r="BY155" s="494"/>
      <c r="BZ155" s="494"/>
      <c r="CA155" s="494"/>
      <c r="CB155" s="587">
        <v>45733.0</v>
      </c>
      <c r="CC155" s="494"/>
      <c r="CD155" s="494"/>
      <c r="CE155" s="492">
        <v>798000.0</v>
      </c>
      <c r="CF155" s="492">
        <v>0.0</v>
      </c>
      <c r="CG155" s="494"/>
      <c r="CH155" s="494"/>
      <c r="CI155" s="494"/>
      <c r="CJ155" s="494"/>
      <c r="CK155" s="494"/>
      <c r="CL155" s="494"/>
      <c r="CM155" s="494"/>
      <c r="CN155" s="494"/>
      <c r="CO155" s="494"/>
      <c r="CP155" s="494"/>
      <c r="CQ155" s="494"/>
      <c r="CR155" s="583" t="s">
        <v>26349</v>
      </c>
      <c r="CU155" s="494"/>
      <c r="CV155" s="494"/>
      <c r="CW155" s="494"/>
      <c r="CX155" s="494"/>
      <c r="CY155" s="494"/>
      <c r="CZ155" s="494"/>
      <c r="DA155" s="494"/>
      <c r="DB155" s="494"/>
      <c r="DC155" s="494"/>
      <c r="DD155" s="583" t="s">
        <v>26353</v>
      </c>
      <c r="DE155" s="494"/>
      <c r="DF155" s="494"/>
      <c r="DG155" s="494"/>
      <c r="DH155" s="494"/>
      <c r="DI155" s="494"/>
      <c r="DJ155" s="494"/>
      <c r="DK155" s="494"/>
      <c r="DL155" s="494"/>
      <c r="DM155" s="494"/>
      <c r="DN155" s="583" t="s">
        <v>26350</v>
      </c>
      <c r="DO155" s="494"/>
      <c r="DP155" s="494"/>
      <c r="DQ155" s="494"/>
      <c r="DR155" s="583" t="s">
        <v>97</v>
      </c>
      <c r="DS155" s="494"/>
      <c r="DT155" s="494"/>
      <c r="DU155" s="494"/>
      <c r="DV155" s="583" t="s">
        <v>26354</v>
      </c>
      <c r="DZ155" s="494"/>
      <c r="EA155" s="494"/>
      <c r="EB155" s="494"/>
      <c r="EC155" s="494"/>
      <c r="ED155" s="494"/>
      <c r="EE155" s="494"/>
      <c r="EF155" s="494"/>
      <c r="EG155" s="494"/>
      <c r="EH155" s="494"/>
      <c r="EI155" s="494"/>
      <c r="EJ155" s="494"/>
      <c r="EK155" s="494"/>
      <c r="EL155" s="494"/>
      <c r="EM155" s="494"/>
      <c r="EN155" s="494"/>
      <c r="EO155" s="494"/>
      <c r="EP155" s="494"/>
      <c r="EQ155" s="494"/>
      <c r="ER155" s="494"/>
      <c r="ES155" s="494"/>
      <c r="ET155" s="494"/>
      <c r="EU155" s="494"/>
      <c r="EV155" s="494"/>
      <c r="EW155" s="494"/>
      <c r="EX155" s="494"/>
      <c r="EY155" s="494"/>
      <c r="EZ155" s="494"/>
      <c r="FA155" s="494"/>
      <c r="FB155" s="494"/>
      <c r="FC155" s="494"/>
      <c r="FD155" s="494"/>
      <c r="FE155" s="583" t="s">
        <v>26351</v>
      </c>
      <c r="FG155" s="494"/>
      <c r="FH155" s="494"/>
      <c r="FI155" s="494"/>
      <c r="FJ155" s="494"/>
      <c r="FK155" s="494"/>
      <c r="FL155" s="494"/>
      <c r="FM155" s="494"/>
      <c r="FN155" s="494"/>
      <c r="FO155" s="494"/>
      <c r="FP155" s="494"/>
      <c r="FQ155" s="494"/>
      <c r="FR155" s="494"/>
      <c r="FS155" s="494"/>
      <c r="FT155" s="494"/>
      <c r="FU155" s="494"/>
      <c r="FV155" s="494"/>
      <c r="FW155" s="494"/>
      <c r="FX155" s="494"/>
      <c r="FY155" s="494"/>
      <c r="FZ155" s="494"/>
      <c r="GA155" s="494"/>
      <c r="GB155" s="494"/>
      <c r="GC155" s="494"/>
      <c r="GD155" s="494"/>
      <c r="GE155" s="494"/>
      <c r="GF155" s="494"/>
      <c r="GG155" s="494"/>
      <c r="GH155" s="494"/>
      <c r="GI155" s="494"/>
      <c r="GJ155" s="494"/>
      <c r="GK155" s="494"/>
      <c r="GL155" s="494"/>
      <c r="GM155" s="494"/>
      <c r="GN155" s="494"/>
      <c r="GO155" s="494"/>
      <c r="GP155" s="494"/>
      <c r="GQ155" s="494"/>
      <c r="GR155" s="494"/>
      <c r="GS155" s="494"/>
      <c r="GT155" s="494"/>
      <c r="GU155" s="494"/>
      <c r="GV155" s="494"/>
      <c r="GW155" s="494"/>
      <c r="GX155" s="494"/>
      <c r="GY155" s="494"/>
      <c r="GZ155" s="494"/>
      <c r="HA155" s="494"/>
    </row>
    <row r="156">
      <c r="A156" s="492">
        <v>6454432.0</v>
      </c>
      <c r="B156" s="583" t="s">
        <v>26355</v>
      </c>
      <c r="C156" s="583" t="s">
        <v>399</v>
      </c>
      <c r="D156" s="585">
        <v>45733.86777777778</v>
      </c>
      <c r="E156" s="585">
        <v>45733.86962962963</v>
      </c>
      <c r="F156" s="585">
        <v>45733.87482638889</v>
      </c>
      <c r="H156" s="583" t="s">
        <v>25860</v>
      </c>
      <c r="K156" s="494"/>
      <c r="L156" s="494"/>
      <c r="M156" s="494"/>
      <c r="N156" s="494"/>
      <c r="O156" s="494"/>
      <c r="P156" s="494"/>
      <c r="Q156" s="494"/>
      <c r="R156" s="494"/>
      <c r="S156" s="494"/>
      <c r="T156" s="583" t="s">
        <v>1514</v>
      </c>
      <c r="V156" s="583" t="s">
        <v>97</v>
      </c>
      <c r="W156" s="584" t="s">
        <v>26348</v>
      </c>
      <c r="X156" s="494"/>
      <c r="Y156" s="494"/>
      <c r="Z156" s="494"/>
      <c r="AA156" s="494"/>
      <c r="AB156" s="494"/>
      <c r="AC156" s="494"/>
      <c r="AD156" s="494"/>
      <c r="AE156" s="494"/>
      <c r="AF156" s="494"/>
      <c r="AG156" s="494"/>
      <c r="AH156" s="494"/>
      <c r="AI156" s="494"/>
      <c r="AJ156" s="494"/>
      <c r="AK156" s="494"/>
      <c r="AL156" s="494"/>
      <c r="AM156" s="494"/>
      <c r="AN156" s="494"/>
      <c r="AO156" s="494"/>
      <c r="AP156" s="494"/>
      <c r="AQ156" s="494"/>
      <c r="AR156" s="586">
        <v>45733.0</v>
      </c>
      <c r="AS156" s="492">
        <v>798000.0</v>
      </c>
      <c r="AT156" s="494"/>
      <c r="AU156" s="494"/>
      <c r="AV156" s="494"/>
      <c r="AW156" s="494"/>
      <c r="AX156" s="494"/>
      <c r="AY156" s="494"/>
      <c r="AZ156" s="494"/>
      <c r="BA156" s="494"/>
      <c r="BB156" s="494"/>
      <c r="BC156" s="494"/>
      <c r="BD156" s="494"/>
      <c r="BE156" s="494"/>
      <c r="BF156" s="494"/>
      <c r="BG156" s="494"/>
      <c r="BH156" s="583" t="s">
        <v>25863</v>
      </c>
      <c r="BI156" s="494"/>
      <c r="BJ156" s="494"/>
      <c r="BK156" s="494"/>
      <c r="BL156" s="494"/>
      <c r="BM156" s="494"/>
      <c r="BN156" s="494"/>
      <c r="BO156" s="494"/>
      <c r="BP156" s="492">
        <v>798000.0</v>
      </c>
      <c r="BQ156" s="494"/>
      <c r="BR156" s="494"/>
      <c r="BS156" s="494"/>
      <c r="BT156" s="494"/>
      <c r="BU156" s="494"/>
      <c r="BV156" s="494"/>
      <c r="BW156" s="494"/>
      <c r="BX156" s="494"/>
      <c r="BY156" s="494"/>
      <c r="BZ156" s="494"/>
      <c r="CA156" s="494"/>
      <c r="CB156" s="587">
        <v>45733.0</v>
      </c>
      <c r="CC156" s="494"/>
      <c r="CD156" s="494"/>
      <c r="CE156" s="492">
        <v>798000.0</v>
      </c>
      <c r="CF156" s="492">
        <v>0.0</v>
      </c>
      <c r="CG156" s="494"/>
      <c r="CH156" s="494"/>
      <c r="CI156" s="494"/>
      <c r="CJ156" s="494"/>
      <c r="CK156" s="494"/>
      <c r="CL156" s="494"/>
      <c r="CM156" s="494"/>
      <c r="CN156" s="494"/>
      <c r="CO156" s="494"/>
      <c r="CP156" s="494"/>
      <c r="CQ156" s="494"/>
      <c r="CR156" s="583" t="s">
        <v>26349</v>
      </c>
      <c r="CU156" s="494"/>
      <c r="CV156" s="494"/>
      <c r="CW156" s="494"/>
      <c r="CX156" s="494"/>
      <c r="CY156" s="494"/>
      <c r="CZ156" s="494"/>
      <c r="DA156" s="494"/>
      <c r="DB156" s="494"/>
      <c r="DC156" s="494"/>
      <c r="DD156" s="583" t="s">
        <v>26353</v>
      </c>
      <c r="DE156" s="494"/>
      <c r="DF156" s="494"/>
      <c r="DG156" s="494"/>
      <c r="DH156" s="494"/>
      <c r="DI156" s="494"/>
      <c r="DJ156" s="494"/>
      <c r="DK156" s="494"/>
      <c r="DL156" s="494"/>
      <c r="DM156" s="492">
        <v>8160981.0</v>
      </c>
      <c r="DN156" s="583" t="s">
        <v>26350</v>
      </c>
      <c r="DO156" s="494"/>
      <c r="DP156" s="494"/>
      <c r="DQ156" s="494"/>
      <c r="DR156" s="583" t="s">
        <v>97</v>
      </c>
      <c r="DS156" s="494"/>
      <c r="DT156" s="494"/>
      <c r="DU156" s="494"/>
      <c r="DV156" s="583" t="s">
        <v>26354</v>
      </c>
      <c r="DZ156" s="494"/>
      <c r="EA156" s="494"/>
      <c r="EB156" s="494"/>
      <c r="EC156" s="494"/>
      <c r="ED156" s="494"/>
      <c r="EE156" s="494"/>
      <c r="EF156" s="494"/>
      <c r="EG156" s="494"/>
      <c r="EH156" s="494"/>
      <c r="EI156" s="494"/>
      <c r="EJ156" s="494"/>
      <c r="EK156" s="494"/>
      <c r="EL156" s="494"/>
      <c r="EM156" s="494"/>
      <c r="EN156" s="494"/>
      <c r="EO156" s="494"/>
      <c r="EP156" s="494"/>
      <c r="EQ156" s="494"/>
      <c r="ER156" s="494"/>
      <c r="ES156" s="494"/>
      <c r="ET156" s="494"/>
      <c r="EU156" s="494"/>
      <c r="EV156" s="494"/>
      <c r="EW156" s="494"/>
      <c r="EX156" s="494"/>
      <c r="EY156" s="494"/>
      <c r="EZ156" s="494"/>
      <c r="FA156" s="494"/>
      <c r="FB156" s="494"/>
      <c r="FC156" s="494"/>
      <c r="FD156" s="494"/>
      <c r="FE156" s="583" t="s">
        <v>26351</v>
      </c>
      <c r="FG156" s="494"/>
      <c r="FH156" s="494"/>
      <c r="FI156" s="494"/>
      <c r="FJ156" s="494"/>
      <c r="FK156" s="494"/>
      <c r="FL156" s="494"/>
      <c r="FM156" s="494"/>
      <c r="FN156" s="494"/>
      <c r="FO156" s="494"/>
      <c r="FP156" s="494"/>
      <c r="FQ156" s="494"/>
      <c r="FR156" s="494"/>
      <c r="FS156" s="494"/>
      <c r="FT156" s="494"/>
      <c r="FU156" s="494"/>
      <c r="FV156" s="494"/>
      <c r="FW156" s="494"/>
      <c r="FX156" s="494"/>
      <c r="FY156" s="494"/>
      <c r="FZ156" s="494"/>
      <c r="GA156" s="494"/>
      <c r="GB156" s="494"/>
      <c r="GC156" s="494"/>
      <c r="GD156" s="494"/>
      <c r="GE156" s="494"/>
      <c r="GF156" s="494"/>
      <c r="GG156" s="494"/>
      <c r="GH156" s="494"/>
      <c r="GI156" s="494"/>
      <c r="GJ156" s="494"/>
      <c r="GK156" s="494"/>
      <c r="GL156" s="494"/>
      <c r="GM156" s="494"/>
      <c r="GN156" s="494"/>
      <c r="GO156" s="494"/>
      <c r="GP156" s="494"/>
      <c r="GQ156" s="494"/>
      <c r="GR156" s="494"/>
      <c r="GS156" s="494"/>
      <c r="GT156" s="494"/>
      <c r="GU156" s="494"/>
      <c r="GV156" s="494"/>
      <c r="GW156" s="494"/>
      <c r="GX156" s="494"/>
      <c r="GY156" s="494"/>
      <c r="GZ156" s="494"/>
      <c r="HA156" s="494"/>
    </row>
    <row r="157">
      <c r="A157" s="492">
        <v>6454826.0</v>
      </c>
      <c r="B157" s="583" t="s">
        <v>26043</v>
      </c>
      <c r="C157" s="583" t="s">
        <v>399</v>
      </c>
      <c r="D157" s="585">
        <v>45733.94267361111</v>
      </c>
      <c r="E157" s="585">
        <v>45733.943460648145</v>
      </c>
      <c r="F157" s="585">
        <v>45733.94415509259</v>
      </c>
      <c r="H157" s="583" t="s">
        <v>25860</v>
      </c>
      <c r="K157" s="494"/>
      <c r="L157" s="494"/>
      <c r="M157" s="494"/>
      <c r="N157" s="494"/>
      <c r="O157" s="494"/>
      <c r="P157" s="494"/>
      <c r="Q157" s="494"/>
      <c r="R157" s="494"/>
      <c r="S157" s="494"/>
      <c r="T157" s="583" t="s">
        <v>25934</v>
      </c>
      <c r="V157" s="583" t="s">
        <v>25928</v>
      </c>
      <c r="W157" s="584" t="s">
        <v>26035</v>
      </c>
      <c r="X157" s="494"/>
      <c r="Y157" s="494"/>
      <c r="Z157" s="494"/>
      <c r="AA157" s="494"/>
      <c r="AB157" s="494"/>
      <c r="AC157" s="494"/>
      <c r="AD157" s="494"/>
      <c r="AE157" s="494"/>
      <c r="AF157" s="494"/>
      <c r="AG157" s="494"/>
      <c r="AH157" s="494"/>
      <c r="AI157" s="494"/>
      <c r="AJ157" s="494"/>
      <c r="AK157" s="494"/>
      <c r="AL157" s="494"/>
      <c r="AM157" s="494"/>
      <c r="AN157" s="494"/>
      <c r="AO157" s="494"/>
      <c r="AP157" s="494"/>
      <c r="AQ157" s="492">
        <v>36.0</v>
      </c>
      <c r="AR157" s="586">
        <v>45733.0</v>
      </c>
      <c r="AS157" s="492">
        <v>798000.0</v>
      </c>
      <c r="AT157" s="494"/>
      <c r="AU157" s="494"/>
      <c r="AV157" s="494"/>
      <c r="AW157" s="494"/>
      <c r="AX157" s="494"/>
      <c r="AY157" s="494"/>
      <c r="AZ157" s="494"/>
      <c r="BA157" s="494"/>
      <c r="BB157" s="494"/>
      <c r="BC157" s="494"/>
      <c r="BD157" s="494"/>
      <c r="BE157" s="494"/>
      <c r="BF157" s="494"/>
      <c r="BG157" s="494"/>
      <c r="BH157" s="583" t="s">
        <v>25863</v>
      </c>
      <c r="BI157" s="494"/>
      <c r="BJ157" s="494"/>
      <c r="BK157" s="494"/>
      <c r="BL157" s="494"/>
      <c r="BM157" s="494"/>
      <c r="BN157" s="494"/>
      <c r="BO157" s="494"/>
      <c r="BP157" s="494"/>
      <c r="BQ157" s="494"/>
      <c r="BR157" s="494"/>
      <c r="BS157" s="494"/>
      <c r="BT157" s="583" t="s">
        <v>25868</v>
      </c>
      <c r="BX157" s="494"/>
      <c r="BY157" s="492">
        <v>30324.0</v>
      </c>
      <c r="BZ157" s="492">
        <v>28500.0</v>
      </c>
      <c r="CA157" s="494"/>
      <c r="CB157" s="494"/>
      <c r="CC157" s="587">
        <v>45804.0</v>
      </c>
      <c r="CD157" s="583" t="s">
        <v>25898</v>
      </c>
      <c r="CE157" s="492">
        <v>1027824.0</v>
      </c>
      <c r="CF157" s="492">
        <v>229824.0</v>
      </c>
      <c r="CG157" s="494"/>
      <c r="CH157" s="494"/>
      <c r="CI157" s="494"/>
      <c r="CJ157" s="494"/>
      <c r="CK157" s="494"/>
      <c r="CL157" s="494"/>
      <c r="CM157" s="494"/>
      <c r="CN157" s="494"/>
      <c r="CO157" s="494"/>
      <c r="CP157" s="494"/>
      <c r="CQ157" s="494"/>
      <c r="CR157" s="583" t="s">
        <v>26036</v>
      </c>
      <c r="CU157" s="494"/>
      <c r="CV157" s="494"/>
      <c r="CW157" s="494"/>
      <c r="CX157" s="494"/>
      <c r="CY157" s="494"/>
      <c r="CZ157" s="494"/>
      <c r="DA157" s="494"/>
      <c r="DB157" s="494"/>
      <c r="DC157" s="494"/>
      <c r="DD157" s="583" t="s">
        <v>26040</v>
      </c>
      <c r="DE157" s="494"/>
      <c r="DF157" s="494"/>
      <c r="DG157" s="494"/>
      <c r="DH157" s="494"/>
      <c r="DI157" s="494"/>
      <c r="DJ157" s="494"/>
      <c r="DK157" s="494"/>
      <c r="DL157" s="494"/>
      <c r="DM157" s="492">
        <v>4870033.0</v>
      </c>
      <c r="DN157" s="583" t="s">
        <v>26037</v>
      </c>
      <c r="DP157" s="494"/>
      <c r="DQ157" s="494"/>
      <c r="DR157" s="583" t="s">
        <v>25928</v>
      </c>
      <c r="DS157" s="494"/>
      <c r="DT157" s="494"/>
      <c r="DU157" s="494"/>
      <c r="DV157" s="583" t="s">
        <v>26041</v>
      </c>
      <c r="DY157" s="494"/>
      <c r="DZ157" s="494"/>
      <c r="EA157" s="494"/>
      <c r="EB157" s="494"/>
      <c r="EC157" s="494"/>
      <c r="ED157" s="494"/>
      <c r="EE157" s="494"/>
      <c r="EF157" s="494"/>
      <c r="EG157" s="494"/>
      <c r="EH157" s="494"/>
      <c r="EI157" s="494"/>
      <c r="EJ157" s="494"/>
      <c r="EK157" s="494"/>
      <c r="EL157" s="494"/>
      <c r="EM157" s="494"/>
      <c r="EN157" s="494"/>
      <c r="EO157" s="494"/>
      <c r="EP157" s="494"/>
      <c r="EQ157" s="494"/>
      <c r="ER157" s="494"/>
      <c r="ES157" s="494"/>
      <c r="ET157" s="494"/>
      <c r="EU157" s="494"/>
      <c r="EV157" s="494"/>
      <c r="EW157" s="494"/>
      <c r="EX157" s="494"/>
      <c r="EY157" s="494"/>
      <c r="EZ157" s="494"/>
      <c r="FA157" s="494"/>
      <c r="FB157" s="494"/>
      <c r="FC157" s="494"/>
      <c r="FD157" s="494"/>
      <c r="FE157" s="583" t="s">
        <v>26042</v>
      </c>
      <c r="FG157" s="494"/>
      <c r="FH157" s="494"/>
      <c r="FI157" s="494"/>
      <c r="FJ157" s="494"/>
      <c r="FK157" s="494"/>
      <c r="FL157" s="494"/>
      <c r="FM157" s="494"/>
      <c r="FN157" s="494"/>
      <c r="FO157" s="494"/>
      <c r="FP157" s="494"/>
      <c r="FQ157" s="494"/>
      <c r="FR157" s="494"/>
      <c r="FS157" s="494"/>
      <c r="FT157" s="494"/>
      <c r="FU157" s="494"/>
      <c r="FV157" s="494"/>
      <c r="FW157" s="494"/>
      <c r="FX157" s="494"/>
      <c r="FY157" s="494"/>
      <c r="FZ157" s="494"/>
      <c r="GA157" s="494"/>
      <c r="GB157" s="494"/>
      <c r="GC157" s="494"/>
      <c r="GD157" s="494"/>
      <c r="GE157" s="494"/>
      <c r="GF157" s="494"/>
      <c r="GG157" s="494"/>
      <c r="GH157" s="494"/>
      <c r="GI157" s="494"/>
      <c r="GJ157" s="494"/>
      <c r="GK157" s="494"/>
      <c r="GL157" s="494"/>
      <c r="GM157" s="494"/>
      <c r="GN157" s="494"/>
      <c r="GO157" s="494"/>
      <c r="GP157" s="494"/>
      <c r="GQ157" s="494"/>
      <c r="GR157" s="494"/>
      <c r="GS157" s="494"/>
      <c r="GT157" s="494"/>
      <c r="GU157" s="494"/>
      <c r="GV157" s="494"/>
      <c r="GW157" s="494"/>
      <c r="GX157" s="494"/>
      <c r="GY157" s="494"/>
      <c r="GZ157" s="494"/>
      <c r="HA157" s="494"/>
    </row>
    <row r="158">
      <c r="A158" s="492">
        <v>6459981.0</v>
      </c>
      <c r="B158" s="583" t="s">
        <v>26356</v>
      </c>
      <c r="C158" s="583" t="s">
        <v>399</v>
      </c>
      <c r="D158" s="585">
        <v>45734.588530092595</v>
      </c>
      <c r="E158" s="585">
        <v>45734.593981481485</v>
      </c>
      <c r="F158" s="585">
        <v>45734.81758101852</v>
      </c>
      <c r="H158" s="583" t="s">
        <v>25860</v>
      </c>
      <c r="K158" s="494"/>
      <c r="L158" s="494"/>
      <c r="M158" s="494"/>
      <c r="N158" s="494"/>
      <c r="O158" s="494"/>
      <c r="P158" s="494"/>
      <c r="Q158" s="494"/>
      <c r="R158" s="494"/>
      <c r="S158" s="494"/>
      <c r="T158" s="583" t="s">
        <v>25934</v>
      </c>
      <c r="V158" s="583" t="s">
        <v>83</v>
      </c>
      <c r="W158" s="584" t="s">
        <v>1409</v>
      </c>
      <c r="X158" s="494"/>
      <c r="Y158" s="494"/>
      <c r="Z158" s="494"/>
      <c r="AA158" s="494"/>
      <c r="AB158" s="494"/>
      <c r="AC158" s="494"/>
      <c r="AD158" s="494"/>
      <c r="AE158" s="494"/>
      <c r="AF158" s="494"/>
      <c r="AG158" s="494"/>
      <c r="AH158" s="494"/>
      <c r="AI158" s="494"/>
      <c r="AJ158" s="494"/>
      <c r="AK158" s="494"/>
      <c r="AL158" s="494"/>
      <c r="AM158" s="494"/>
      <c r="AN158" s="494"/>
      <c r="AO158" s="494"/>
      <c r="AP158" s="494"/>
      <c r="AQ158" s="494"/>
      <c r="AR158" s="586">
        <v>45734.0</v>
      </c>
      <c r="AS158" s="492">
        <v>788000.0</v>
      </c>
      <c r="AT158" s="494"/>
      <c r="AU158" s="494"/>
      <c r="AV158" s="494"/>
      <c r="AW158" s="494"/>
      <c r="AX158" s="494"/>
      <c r="AY158" s="494"/>
      <c r="AZ158" s="494"/>
      <c r="BA158" s="494"/>
      <c r="BB158" s="494"/>
      <c r="BC158" s="494"/>
      <c r="BD158" s="494"/>
      <c r="BE158" s="494"/>
      <c r="BF158" s="494"/>
      <c r="BG158" s="494"/>
      <c r="BH158" s="583" t="s">
        <v>25863</v>
      </c>
      <c r="BI158" s="494"/>
      <c r="BJ158" s="494"/>
      <c r="BK158" s="494"/>
      <c r="BL158" s="494"/>
      <c r="BM158" s="494"/>
      <c r="BN158" s="494"/>
      <c r="BO158" s="494"/>
      <c r="BP158" s="494"/>
      <c r="BQ158" s="494"/>
      <c r="BR158" s="494"/>
      <c r="BS158" s="494"/>
      <c r="BT158" s="494"/>
      <c r="BU158" s="494"/>
      <c r="BV158" s="494"/>
      <c r="BW158" s="494"/>
      <c r="BX158" s="492">
        <v>788000.0</v>
      </c>
      <c r="BY158" s="494"/>
      <c r="BZ158" s="494"/>
      <c r="CA158" s="587">
        <v>45734.0</v>
      </c>
      <c r="CB158" s="494"/>
      <c r="CC158" s="494"/>
      <c r="CD158" s="494"/>
      <c r="CE158" s="492">
        <v>788000.0</v>
      </c>
      <c r="CF158" s="492">
        <v>0.0</v>
      </c>
      <c r="CG158" s="494"/>
      <c r="CH158" s="494"/>
      <c r="CI158" s="494"/>
      <c r="CJ158" s="494"/>
      <c r="CK158" s="494"/>
      <c r="CL158" s="494"/>
      <c r="CM158" s="494"/>
      <c r="CN158" s="494"/>
      <c r="CO158" s="494"/>
      <c r="CP158" s="494"/>
      <c r="CQ158" s="494"/>
      <c r="CR158" s="583" t="s">
        <v>26357</v>
      </c>
      <c r="CU158" s="494"/>
      <c r="CV158" s="494"/>
      <c r="CW158" s="494"/>
      <c r="CX158" s="494"/>
      <c r="CY158" s="494"/>
      <c r="CZ158" s="494"/>
      <c r="DA158" s="494"/>
      <c r="DB158" s="494"/>
      <c r="DC158" s="494"/>
      <c r="DD158" s="583" t="s">
        <v>1408</v>
      </c>
      <c r="DE158" s="494"/>
      <c r="DF158" s="494"/>
      <c r="DG158" s="494"/>
      <c r="DH158" s="494"/>
      <c r="DI158" s="494"/>
      <c r="DJ158" s="494"/>
      <c r="DK158" s="494"/>
      <c r="DL158" s="494"/>
      <c r="DM158" s="494"/>
      <c r="DN158" s="583" t="s">
        <v>1408</v>
      </c>
      <c r="DO158" s="494"/>
      <c r="DP158" s="494"/>
      <c r="DQ158" s="494"/>
      <c r="DR158" s="583" t="s">
        <v>83</v>
      </c>
      <c r="DS158" s="494"/>
      <c r="DT158" s="494"/>
      <c r="DU158" s="494"/>
      <c r="DV158" s="583" t="s">
        <v>26358</v>
      </c>
      <c r="DY158" s="494"/>
      <c r="DZ158" s="494"/>
      <c r="EA158" s="494"/>
      <c r="EB158" s="494"/>
      <c r="EC158" s="494"/>
      <c r="ED158" s="494"/>
      <c r="EE158" s="494"/>
      <c r="EF158" s="494"/>
      <c r="EG158" s="494"/>
      <c r="EH158" s="494"/>
      <c r="EI158" s="494"/>
      <c r="EJ158" s="494"/>
      <c r="EK158" s="494"/>
      <c r="EL158" s="494"/>
      <c r="EM158" s="494"/>
      <c r="EN158" s="494"/>
      <c r="EO158" s="494"/>
      <c r="EP158" s="494"/>
      <c r="EQ158" s="494"/>
      <c r="ER158" s="494"/>
      <c r="ES158" s="494"/>
      <c r="ET158" s="494"/>
      <c r="EU158" s="494"/>
      <c r="EV158" s="494"/>
      <c r="EW158" s="494"/>
      <c r="EX158" s="494"/>
      <c r="EY158" s="494"/>
      <c r="EZ158" s="494"/>
      <c r="FA158" s="494"/>
      <c r="FB158" s="494"/>
      <c r="FC158" s="494"/>
      <c r="FD158" s="494"/>
      <c r="FE158" s="583" t="s">
        <v>26359</v>
      </c>
      <c r="FG158" s="494"/>
      <c r="FH158" s="494"/>
      <c r="FI158" s="494"/>
      <c r="FJ158" s="494"/>
      <c r="FK158" s="494"/>
      <c r="FL158" s="494"/>
      <c r="FM158" s="494"/>
      <c r="FN158" s="494"/>
      <c r="FO158" s="494"/>
      <c r="FP158" s="494"/>
      <c r="FQ158" s="494"/>
      <c r="FR158" s="494"/>
      <c r="FS158" s="494"/>
      <c r="FT158" s="494"/>
      <c r="FU158" s="494"/>
      <c r="FV158" s="494"/>
      <c r="FW158" s="494"/>
      <c r="FX158" s="494"/>
      <c r="FY158" s="494"/>
      <c r="FZ158" s="494"/>
      <c r="GA158" s="494"/>
      <c r="GB158" s="494"/>
      <c r="GC158" s="494"/>
      <c r="GD158" s="494"/>
      <c r="GE158" s="494"/>
      <c r="GF158" s="494"/>
      <c r="GG158" s="494"/>
      <c r="GH158" s="494"/>
      <c r="GI158" s="494"/>
      <c r="GJ158" s="494"/>
      <c r="GK158" s="494"/>
      <c r="GL158" s="494"/>
      <c r="GM158" s="494"/>
      <c r="GN158" s="494"/>
      <c r="GO158" s="494"/>
      <c r="GP158" s="494"/>
      <c r="GQ158" s="494"/>
      <c r="GR158" s="494"/>
      <c r="GS158" s="494"/>
      <c r="GT158" s="494"/>
      <c r="GU158" s="494"/>
      <c r="GV158" s="494"/>
      <c r="GW158" s="494"/>
      <c r="GX158" s="494"/>
      <c r="GY158" s="494"/>
      <c r="GZ158" s="494"/>
      <c r="HA158" s="494"/>
    </row>
    <row r="159">
      <c r="A159" s="492">
        <v>6459987.0</v>
      </c>
      <c r="B159" s="583" t="s">
        <v>26360</v>
      </c>
      <c r="C159" s="583" t="s">
        <v>399</v>
      </c>
      <c r="D159" s="585">
        <v>45734.587534722225</v>
      </c>
      <c r="E159" s="585">
        <v>45734.592465277776</v>
      </c>
      <c r="F159" s="585">
        <v>45734.817881944444</v>
      </c>
      <c r="H159" s="583" t="s">
        <v>25860</v>
      </c>
      <c r="K159" s="494"/>
      <c r="L159" s="494"/>
      <c r="M159" s="494"/>
      <c r="N159" s="494"/>
      <c r="O159" s="494"/>
      <c r="P159" s="494"/>
      <c r="Q159" s="494"/>
      <c r="R159" s="494"/>
      <c r="S159" s="494"/>
      <c r="T159" s="583" t="s">
        <v>25934</v>
      </c>
      <c r="V159" s="583" t="s">
        <v>83</v>
      </c>
      <c r="W159" s="584" t="s">
        <v>1409</v>
      </c>
      <c r="X159" s="494"/>
      <c r="Y159" s="494"/>
      <c r="Z159" s="494"/>
      <c r="AA159" s="494"/>
      <c r="AB159" s="494"/>
      <c r="AC159" s="494"/>
      <c r="AD159" s="494"/>
      <c r="AE159" s="494"/>
      <c r="AF159" s="494"/>
      <c r="AG159" s="494"/>
      <c r="AH159" s="494"/>
      <c r="AI159" s="494"/>
      <c r="AJ159" s="494"/>
      <c r="AK159" s="494"/>
      <c r="AL159" s="494"/>
      <c r="AM159" s="494"/>
      <c r="AN159" s="494"/>
      <c r="AO159" s="494"/>
      <c r="AP159" s="494"/>
      <c r="AQ159" s="494"/>
      <c r="AR159" s="586">
        <v>45734.0</v>
      </c>
      <c r="AS159" s="492">
        <v>788000.0</v>
      </c>
      <c r="AT159" s="494"/>
      <c r="AU159" s="494"/>
      <c r="AV159" s="494"/>
      <c r="AW159" s="494"/>
      <c r="AX159" s="494"/>
      <c r="AY159" s="494"/>
      <c r="AZ159" s="494"/>
      <c r="BA159" s="494"/>
      <c r="BB159" s="494"/>
      <c r="BC159" s="494"/>
      <c r="BD159" s="494"/>
      <c r="BE159" s="494"/>
      <c r="BF159" s="494"/>
      <c r="BG159" s="494"/>
      <c r="BH159" s="583" t="s">
        <v>25863</v>
      </c>
      <c r="BI159" s="494"/>
      <c r="BJ159" s="494"/>
      <c r="BK159" s="494"/>
      <c r="BL159" s="494"/>
      <c r="BM159" s="494"/>
      <c r="BN159" s="494"/>
      <c r="BO159" s="494"/>
      <c r="BP159" s="494"/>
      <c r="BQ159" s="494"/>
      <c r="BR159" s="494"/>
      <c r="BS159" s="494"/>
      <c r="BT159" s="494"/>
      <c r="BU159" s="494"/>
      <c r="BV159" s="494"/>
      <c r="BW159" s="494"/>
      <c r="BX159" s="492">
        <v>788000.0</v>
      </c>
      <c r="BY159" s="494"/>
      <c r="BZ159" s="494"/>
      <c r="CA159" s="587">
        <v>45734.0</v>
      </c>
      <c r="CB159" s="494"/>
      <c r="CC159" s="494"/>
      <c r="CD159" s="494"/>
      <c r="CE159" s="492">
        <v>788000.0</v>
      </c>
      <c r="CF159" s="492">
        <v>0.0</v>
      </c>
      <c r="CG159" s="494"/>
      <c r="CH159" s="494"/>
      <c r="CI159" s="494"/>
      <c r="CJ159" s="494"/>
      <c r="CK159" s="494"/>
      <c r="CL159" s="494"/>
      <c r="CM159" s="494"/>
      <c r="CN159" s="494"/>
      <c r="CO159" s="494"/>
      <c r="CP159" s="494"/>
      <c r="CQ159" s="494"/>
      <c r="CR159" s="583" t="s">
        <v>26357</v>
      </c>
      <c r="CU159" s="494"/>
      <c r="CV159" s="494"/>
      <c r="CW159" s="494"/>
      <c r="CX159" s="494"/>
      <c r="CY159" s="494"/>
      <c r="CZ159" s="494"/>
      <c r="DA159" s="494"/>
      <c r="DB159" s="494"/>
      <c r="DC159" s="494"/>
      <c r="DD159" s="583" t="s">
        <v>1408</v>
      </c>
      <c r="DE159" s="494"/>
      <c r="DF159" s="494"/>
      <c r="DG159" s="494"/>
      <c r="DH159" s="494"/>
      <c r="DI159" s="494"/>
      <c r="DJ159" s="494"/>
      <c r="DK159" s="494"/>
      <c r="DL159" s="494"/>
      <c r="DM159" s="583" t="s">
        <v>26361</v>
      </c>
      <c r="DN159" s="583" t="s">
        <v>1408</v>
      </c>
      <c r="DO159" s="494"/>
      <c r="DP159" s="494"/>
      <c r="DQ159" s="494"/>
      <c r="DR159" s="583" t="s">
        <v>83</v>
      </c>
      <c r="DS159" s="494"/>
      <c r="DT159" s="494"/>
      <c r="DU159" s="494"/>
      <c r="DV159" s="583" t="s">
        <v>26358</v>
      </c>
      <c r="DY159" s="494"/>
      <c r="DZ159" s="494"/>
      <c r="EA159" s="494"/>
      <c r="EB159" s="494"/>
      <c r="EC159" s="494"/>
      <c r="ED159" s="494"/>
      <c r="EE159" s="494"/>
      <c r="EF159" s="494"/>
      <c r="EG159" s="494"/>
      <c r="EH159" s="494"/>
      <c r="EI159" s="494"/>
      <c r="EJ159" s="494"/>
      <c r="EK159" s="494"/>
      <c r="EL159" s="494"/>
      <c r="EM159" s="494"/>
      <c r="EN159" s="494"/>
      <c r="EO159" s="494"/>
      <c r="EP159" s="494"/>
      <c r="EQ159" s="494"/>
      <c r="ER159" s="494"/>
      <c r="ES159" s="494"/>
      <c r="ET159" s="494"/>
      <c r="EU159" s="494"/>
      <c r="EV159" s="494"/>
      <c r="EW159" s="494"/>
      <c r="EX159" s="494"/>
      <c r="EY159" s="494"/>
      <c r="EZ159" s="494"/>
      <c r="FA159" s="494"/>
      <c r="FB159" s="494"/>
      <c r="FC159" s="583" t="s">
        <v>26362</v>
      </c>
      <c r="FE159" s="583" t="s">
        <v>1408</v>
      </c>
      <c r="FF159" s="494"/>
      <c r="FG159" s="494"/>
      <c r="FH159" s="494"/>
      <c r="FI159" s="494"/>
      <c r="FJ159" s="494"/>
      <c r="FK159" s="494"/>
      <c r="FL159" s="494"/>
      <c r="FM159" s="494"/>
      <c r="FN159" s="494"/>
      <c r="FO159" s="494"/>
      <c r="FP159" s="494"/>
      <c r="FQ159" s="494"/>
      <c r="FR159" s="494"/>
      <c r="FS159" s="494"/>
      <c r="FT159" s="494"/>
      <c r="FU159" s="494"/>
      <c r="FV159" s="494"/>
      <c r="FW159" s="494"/>
      <c r="FX159" s="494"/>
      <c r="FY159" s="494"/>
      <c r="FZ159" s="494"/>
      <c r="GA159" s="494"/>
      <c r="GB159" s="494"/>
      <c r="GC159" s="494"/>
      <c r="GD159" s="494"/>
      <c r="GE159" s="494"/>
      <c r="GF159" s="494"/>
      <c r="GG159" s="494"/>
      <c r="GH159" s="494"/>
      <c r="GI159" s="494"/>
      <c r="GJ159" s="494"/>
      <c r="GK159" s="494"/>
      <c r="GL159" s="494"/>
      <c r="GM159" s="494"/>
      <c r="GN159" s="494"/>
      <c r="GO159" s="494"/>
      <c r="GP159" s="494"/>
      <c r="GQ159" s="494"/>
      <c r="GR159" s="494"/>
      <c r="GS159" s="494"/>
      <c r="GT159" s="494"/>
      <c r="GU159" s="494"/>
      <c r="GV159" s="494"/>
      <c r="GW159" s="494"/>
      <c r="GX159" s="494"/>
      <c r="GY159" s="494"/>
      <c r="GZ159" s="494"/>
      <c r="HA159" s="494"/>
    </row>
    <row r="160">
      <c r="A160" s="492">
        <v>6459990.0</v>
      </c>
      <c r="B160" s="583" t="s">
        <v>26363</v>
      </c>
      <c r="C160" s="583" t="s">
        <v>399</v>
      </c>
      <c r="D160" s="585">
        <v>45734.58405092593</v>
      </c>
      <c r="E160" s="585">
        <v>45734.588275462964</v>
      </c>
      <c r="F160" s="585">
        <v>45734.81780092593</v>
      </c>
      <c r="H160" s="583" t="s">
        <v>25860</v>
      </c>
      <c r="K160" s="494"/>
      <c r="L160" s="494"/>
      <c r="M160" s="494"/>
      <c r="N160" s="494"/>
      <c r="O160" s="494"/>
      <c r="P160" s="494"/>
      <c r="Q160" s="494"/>
      <c r="R160" s="494"/>
      <c r="S160" s="494"/>
      <c r="T160" s="494"/>
      <c r="U160" s="494"/>
      <c r="V160" s="583" t="s">
        <v>83</v>
      </c>
      <c r="W160" s="584" t="s">
        <v>1409</v>
      </c>
      <c r="X160" s="494"/>
      <c r="Y160" s="494"/>
      <c r="Z160" s="494"/>
      <c r="AA160" s="494"/>
      <c r="AB160" s="494"/>
      <c r="AC160" s="494"/>
      <c r="AD160" s="494"/>
      <c r="AE160" s="494"/>
      <c r="AF160" s="494"/>
      <c r="AG160" s="494"/>
      <c r="AH160" s="494"/>
      <c r="AI160" s="494"/>
      <c r="AJ160" s="494"/>
      <c r="AK160" s="494"/>
      <c r="AL160" s="494"/>
      <c r="AM160" s="494"/>
      <c r="AN160" s="494"/>
      <c r="AO160" s="494"/>
      <c r="AP160" s="494"/>
      <c r="AQ160" s="494"/>
      <c r="AR160" s="494"/>
      <c r="AS160" s="494"/>
      <c r="AT160" s="494"/>
      <c r="AU160" s="494"/>
      <c r="AV160" s="494"/>
      <c r="AW160" s="494"/>
      <c r="AX160" s="494"/>
      <c r="AY160" s="494"/>
      <c r="AZ160" s="494"/>
      <c r="BA160" s="494"/>
      <c r="BB160" s="494"/>
      <c r="BC160" s="494"/>
      <c r="BD160" s="494"/>
      <c r="BE160" s="494"/>
      <c r="BF160" s="494"/>
      <c r="BG160" s="494"/>
      <c r="BH160" s="583" t="s">
        <v>25863</v>
      </c>
      <c r="BI160" s="494"/>
      <c r="BJ160" s="494"/>
      <c r="BK160" s="494"/>
      <c r="BL160" s="494"/>
      <c r="BM160" s="494"/>
      <c r="BN160" s="494"/>
      <c r="BO160" s="494"/>
      <c r="BP160" s="494"/>
      <c r="BQ160" s="494"/>
      <c r="BR160" s="494"/>
      <c r="BS160" s="494"/>
      <c r="BT160" s="494"/>
      <c r="BU160" s="494"/>
      <c r="BV160" s="494"/>
      <c r="BW160" s="494"/>
      <c r="BX160" s="494"/>
      <c r="BY160" s="494"/>
      <c r="BZ160" s="494"/>
      <c r="CA160" s="494"/>
      <c r="CB160" s="494"/>
      <c r="CC160" s="494"/>
      <c r="CD160" s="494"/>
      <c r="CE160" s="494"/>
      <c r="CF160" s="494"/>
      <c r="CG160" s="494"/>
      <c r="CH160" s="494"/>
      <c r="CI160" s="494"/>
      <c r="CJ160" s="494"/>
      <c r="CK160" s="494"/>
      <c r="CL160" s="494"/>
      <c r="CM160" s="494"/>
      <c r="CN160" s="494"/>
      <c r="CO160" s="494"/>
      <c r="CP160" s="494"/>
      <c r="CQ160" s="494"/>
      <c r="CR160" s="583" t="s">
        <v>26357</v>
      </c>
      <c r="CU160" s="494"/>
      <c r="CV160" s="494"/>
      <c r="CW160" s="494"/>
      <c r="CX160" s="494"/>
      <c r="CY160" s="494"/>
      <c r="CZ160" s="494"/>
      <c r="DA160" s="494"/>
      <c r="DB160" s="494"/>
      <c r="DC160" s="494"/>
      <c r="DD160" s="494"/>
      <c r="DE160" s="494"/>
      <c r="DF160" s="494"/>
      <c r="DG160" s="494"/>
      <c r="DH160" s="494"/>
      <c r="DI160" s="583" t="s">
        <v>26357</v>
      </c>
      <c r="DL160" s="494"/>
      <c r="DM160" s="494"/>
      <c r="DN160" s="583" t="s">
        <v>1408</v>
      </c>
      <c r="DO160" s="494"/>
      <c r="DP160" s="494"/>
      <c r="DQ160" s="494"/>
      <c r="DR160" s="583" t="s">
        <v>83</v>
      </c>
      <c r="DS160" s="494"/>
      <c r="DT160" s="494"/>
      <c r="DU160" s="494"/>
      <c r="DV160" s="494"/>
      <c r="DW160" s="494"/>
      <c r="DX160" s="494"/>
      <c r="DY160" s="494"/>
      <c r="DZ160" s="494"/>
      <c r="EA160" s="494"/>
      <c r="EB160" s="586">
        <v>45734.0</v>
      </c>
      <c r="EC160" s="494"/>
      <c r="ED160" s="494"/>
      <c r="EE160" s="494"/>
      <c r="EF160" s="494"/>
      <c r="EG160" s="494"/>
      <c r="EH160" s="494"/>
      <c r="EI160" s="494"/>
      <c r="EJ160" s="494"/>
      <c r="EK160" s="494"/>
      <c r="EL160" s="494"/>
      <c r="EM160" s="494"/>
      <c r="EN160" s="494"/>
      <c r="EO160" s="494"/>
      <c r="EP160" s="494"/>
      <c r="EQ160" s="494"/>
      <c r="ER160" s="494"/>
      <c r="ES160" s="494"/>
      <c r="ET160" s="494"/>
      <c r="EU160" s="494"/>
      <c r="EV160" s="494"/>
      <c r="EW160" s="494"/>
      <c r="EX160" s="494"/>
      <c r="EY160" s="494"/>
      <c r="EZ160" s="494"/>
      <c r="FA160" s="494"/>
      <c r="FB160" s="494"/>
      <c r="FC160" s="494"/>
      <c r="FD160" s="494"/>
      <c r="FE160" s="583" t="s">
        <v>26364</v>
      </c>
      <c r="FG160" s="494"/>
      <c r="FH160" s="494"/>
      <c r="FI160" s="494"/>
      <c r="FJ160" s="494"/>
      <c r="FK160" s="494"/>
      <c r="FL160" s="494"/>
      <c r="FM160" s="494"/>
      <c r="FN160" s="494"/>
      <c r="FO160" s="494"/>
      <c r="FP160" s="494"/>
      <c r="FQ160" s="494"/>
      <c r="FR160" s="494"/>
      <c r="FS160" s="494"/>
      <c r="FT160" s="494"/>
      <c r="FU160" s="494"/>
      <c r="FV160" s="494"/>
      <c r="FW160" s="494"/>
      <c r="FX160" s="494"/>
      <c r="FY160" s="494"/>
      <c r="FZ160" s="494"/>
      <c r="GA160" s="494"/>
      <c r="GB160" s="494"/>
      <c r="GC160" s="494"/>
      <c r="GD160" s="494"/>
      <c r="GE160" s="494"/>
      <c r="GF160" s="494"/>
      <c r="GG160" s="494"/>
      <c r="GH160" s="494"/>
      <c r="GI160" s="494"/>
      <c r="GJ160" s="494"/>
      <c r="GK160" s="494"/>
      <c r="GL160" s="494"/>
      <c r="GM160" s="494"/>
      <c r="GN160" s="494"/>
      <c r="GO160" s="494"/>
      <c r="GP160" s="494"/>
      <c r="GQ160" s="494"/>
      <c r="GR160" s="494"/>
      <c r="GS160" s="494"/>
      <c r="GT160" s="494"/>
      <c r="GU160" s="494"/>
      <c r="GV160" s="494"/>
      <c r="GW160" s="494"/>
      <c r="GX160" s="494"/>
      <c r="GY160" s="494"/>
      <c r="GZ160" s="494"/>
      <c r="HA160" s="494"/>
    </row>
    <row r="161">
      <c r="A161" s="492">
        <v>6462392.0</v>
      </c>
      <c r="B161" s="583" t="s">
        <v>26365</v>
      </c>
      <c r="C161" s="583" t="s">
        <v>399</v>
      </c>
      <c r="D161" s="585">
        <v>45734.68068287037</v>
      </c>
      <c r="E161" s="585">
        <v>45734.687060185184</v>
      </c>
      <c r="F161" s="585">
        <v>45734.692349537036</v>
      </c>
      <c r="H161" s="583" t="s">
        <v>25860</v>
      </c>
      <c r="K161" s="494"/>
      <c r="L161" s="494"/>
      <c r="M161" s="494"/>
      <c r="N161" s="494"/>
      <c r="O161" s="494"/>
      <c r="P161" s="494"/>
      <c r="Q161" s="494"/>
      <c r="R161" s="494"/>
      <c r="S161" s="494"/>
      <c r="T161" s="494"/>
      <c r="U161" s="494"/>
      <c r="V161" s="583" t="s">
        <v>97</v>
      </c>
      <c r="W161" s="584" t="s">
        <v>26366</v>
      </c>
      <c r="X161" s="494"/>
      <c r="Y161" s="494"/>
      <c r="Z161" s="494"/>
      <c r="AA161" s="494"/>
      <c r="AB161" s="494"/>
      <c r="AC161" s="494"/>
      <c r="AD161" s="494"/>
      <c r="AE161" s="494"/>
      <c r="AF161" s="494"/>
      <c r="AG161" s="494"/>
      <c r="AH161" s="494"/>
      <c r="AI161" s="494"/>
      <c r="AJ161" s="494"/>
      <c r="AK161" s="494"/>
      <c r="AL161" s="494"/>
      <c r="AM161" s="494"/>
      <c r="AN161" s="494"/>
      <c r="AO161" s="494"/>
      <c r="AP161" s="494"/>
      <c r="AQ161" s="494"/>
      <c r="AR161" s="494"/>
      <c r="AS161" s="494"/>
      <c r="AT161" s="494"/>
      <c r="AU161" s="494"/>
      <c r="AV161" s="494"/>
      <c r="AW161" s="494"/>
      <c r="AX161" s="494"/>
      <c r="AY161" s="494"/>
      <c r="AZ161" s="494"/>
      <c r="BA161" s="494"/>
      <c r="BB161" s="494"/>
      <c r="BC161" s="494"/>
      <c r="BD161" s="494"/>
      <c r="BE161" s="494"/>
      <c r="BF161" s="494"/>
      <c r="BG161" s="494"/>
      <c r="BH161" s="583" t="s">
        <v>25863</v>
      </c>
      <c r="BI161" s="494"/>
      <c r="BJ161" s="494"/>
      <c r="BK161" s="494"/>
      <c r="BL161" s="494"/>
      <c r="BM161" s="494"/>
      <c r="BN161" s="494"/>
      <c r="BO161" s="494"/>
      <c r="BP161" s="494"/>
      <c r="BQ161" s="494"/>
      <c r="BR161" s="494"/>
      <c r="BS161" s="494"/>
      <c r="BT161" s="494"/>
      <c r="BU161" s="494"/>
      <c r="BV161" s="494"/>
      <c r="BW161" s="494"/>
      <c r="BX161" s="494"/>
      <c r="BY161" s="494"/>
      <c r="BZ161" s="494"/>
      <c r="CA161" s="494"/>
      <c r="CB161" s="494"/>
      <c r="CC161" s="494"/>
      <c r="CD161" s="494"/>
      <c r="CE161" s="494"/>
      <c r="CF161" s="494"/>
      <c r="CG161" s="494"/>
      <c r="CH161" s="494"/>
      <c r="CI161" s="494"/>
      <c r="CJ161" s="494"/>
      <c r="CK161" s="494"/>
      <c r="CL161" s="494"/>
      <c r="CM161" s="494"/>
      <c r="CN161" s="494"/>
      <c r="CO161" s="494"/>
      <c r="CP161" s="494"/>
      <c r="CQ161" s="494"/>
      <c r="CR161" s="583" t="s">
        <v>26367</v>
      </c>
      <c r="CT161" s="494"/>
      <c r="CU161" s="494"/>
      <c r="CV161" s="494"/>
      <c r="CW161" s="494"/>
      <c r="CX161" s="494"/>
      <c r="CY161" s="494"/>
      <c r="CZ161" s="494"/>
      <c r="DA161" s="494"/>
      <c r="DB161" s="494"/>
      <c r="DC161" s="494"/>
      <c r="DD161" s="494"/>
      <c r="DE161" s="494"/>
      <c r="DF161" s="494"/>
      <c r="DG161" s="494"/>
      <c r="DH161" s="494"/>
      <c r="DI161" s="583" t="s">
        <v>26367</v>
      </c>
      <c r="DK161" s="494"/>
      <c r="DL161" s="494"/>
      <c r="DM161" s="494"/>
      <c r="DN161" s="583" t="s">
        <v>26368</v>
      </c>
      <c r="DO161" s="494"/>
      <c r="DP161" s="494"/>
      <c r="DQ161" s="494"/>
      <c r="DR161" s="583" t="s">
        <v>97</v>
      </c>
      <c r="DS161" s="494"/>
      <c r="DT161" s="494"/>
      <c r="DU161" s="494"/>
      <c r="DV161" s="494"/>
      <c r="DW161" s="494"/>
      <c r="DX161" s="494"/>
      <c r="DY161" s="494"/>
      <c r="DZ161" s="494"/>
      <c r="EA161" s="494"/>
      <c r="EB161" s="586">
        <v>45734.0</v>
      </c>
      <c r="EC161" s="494"/>
      <c r="ED161" s="494"/>
      <c r="EE161" s="494"/>
      <c r="EF161" s="494"/>
      <c r="EG161" s="494"/>
      <c r="EH161" s="494"/>
      <c r="EI161" s="494"/>
      <c r="EJ161" s="494"/>
      <c r="EK161" s="494"/>
      <c r="EL161" s="494"/>
      <c r="EM161" s="494"/>
      <c r="EN161" s="494"/>
      <c r="EO161" s="494"/>
      <c r="EP161" s="494"/>
      <c r="EQ161" s="494"/>
      <c r="ER161" s="494"/>
      <c r="ES161" s="494"/>
      <c r="ET161" s="494"/>
      <c r="EU161" s="494"/>
      <c r="EV161" s="494"/>
      <c r="EW161" s="494"/>
      <c r="EX161" s="494"/>
      <c r="EY161" s="494"/>
      <c r="EZ161" s="494"/>
      <c r="FA161" s="494"/>
      <c r="FB161" s="494"/>
      <c r="FC161" s="494"/>
      <c r="FD161" s="494"/>
      <c r="FE161" s="583" t="s">
        <v>26369</v>
      </c>
      <c r="FG161" s="494"/>
      <c r="FH161" s="494"/>
      <c r="FI161" s="494"/>
      <c r="FJ161" s="494"/>
      <c r="FK161" s="494"/>
      <c r="FL161" s="494"/>
      <c r="FM161" s="494"/>
      <c r="FN161" s="494"/>
      <c r="FO161" s="494"/>
      <c r="FP161" s="494"/>
      <c r="FQ161" s="494"/>
      <c r="FR161" s="494"/>
      <c r="FS161" s="494"/>
      <c r="FT161" s="494"/>
      <c r="FU161" s="494"/>
      <c r="FV161" s="494"/>
      <c r="FW161" s="494"/>
      <c r="FX161" s="494"/>
      <c r="FY161" s="494"/>
      <c r="FZ161" s="494"/>
      <c r="GA161" s="494"/>
      <c r="GB161" s="494"/>
      <c r="GC161" s="494"/>
      <c r="GD161" s="494"/>
      <c r="GE161" s="494"/>
      <c r="GF161" s="494"/>
      <c r="GG161" s="494"/>
      <c r="GH161" s="494"/>
      <c r="GI161" s="494"/>
      <c r="GJ161" s="494"/>
      <c r="GK161" s="494"/>
      <c r="GL161" s="494"/>
      <c r="GM161" s="494"/>
      <c r="GN161" s="494"/>
      <c r="GO161" s="494"/>
      <c r="GP161" s="494"/>
      <c r="GQ161" s="494"/>
      <c r="GR161" s="494"/>
      <c r="GS161" s="494"/>
      <c r="GT161" s="494"/>
      <c r="GU161" s="494"/>
      <c r="GV161" s="494"/>
      <c r="GW161" s="494"/>
      <c r="GX161" s="494"/>
      <c r="GY161" s="494"/>
      <c r="GZ161" s="494"/>
      <c r="HA161" s="494"/>
    </row>
    <row r="162">
      <c r="A162" s="492">
        <v>6462408.0</v>
      </c>
      <c r="B162" s="583" t="s">
        <v>26370</v>
      </c>
      <c r="C162" s="583" t="s">
        <v>399</v>
      </c>
      <c r="D162" s="585">
        <v>45734.682222222225</v>
      </c>
      <c r="E162" s="585">
        <v>45734.69090277778</v>
      </c>
      <c r="F162" s="585">
        <v>45734.69275462963</v>
      </c>
      <c r="H162" s="583" t="s">
        <v>25860</v>
      </c>
      <c r="K162" s="494"/>
      <c r="L162" s="494"/>
      <c r="M162" s="494"/>
      <c r="N162" s="494"/>
      <c r="O162" s="494"/>
      <c r="P162" s="494"/>
      <c r="Q162" s="494"/>
      <c r="R162" s="494"/>
      <c r="S162" s="494"/>
      <c r="T162" s="583" t="s">
        <v>1514</v>
      </c>
      <c r="V162" s="583" t="s">
        <v>97</v>
      </c>
      <c r="W162" s="584" t="s">
        <v>26366</v>
      </c>
      <c r="X162" s="494"/>
      <c r="Y162" s="494"/>
      <c r="Z162" s="494"/>
      <c r="AA162" s="494"/>
      <c r="AB162" s="494"/>
      <c r="AC162" s="494"/>
      <c r="AD162" s="494"/>
      <c r="AE162" s="494"/>
      <c r="AF162" s="494"/>
      <c r="AG162" s="494"/>
      <c r="AH162" s="494"/>
      <c r="AI162" s="494"/>
      <c r="AJ162" s="494"/>
      <c r="AK162" s="494"/>
      <c r="AL162" s="494"/>
      <c r="AM162" s="494"/>
      <c r="AN162" s="494"/>
      <c r="AO162" s="494"/>
      <c r="AP162" s="494"/>
      <c r="AQ162" s="583" t="s">
        <v>25897</v>
      </c>
      <c r="AR162" s="586">
        <v>45734.0</v>
      </c>
      <c r="AS162" s="492">
        <v>798000.0</v>
      </c>
      <c r="AT162" s="494"/>
      <c r="AU162" s="494"/>
      <c r="AV162" s="494"/>
      <c r="AW162" s="494"/>
      <c r="AX162" s="494"/>
      <c r="AY162" s="494"/>
      <c r="AZ162" s="494"/>
      <c r="BA162" s="494"/>
      <c r="BB162" s="494"/>
      <c r="BC162" s="494"/>
      <c r="BD162" s="494"/>
      <c r="BE162" s="494"/>
      <c r="BF162" s="494"/>
      <c r="BG162" s="494"/>
      <c r="BH162" s="583" t="s">
        <v>25863</v>
      </c>
      <c r="BI162" s="494"/>
      <c r="BJ162" s="494"/>
      <c r="BK162" s="494"/>
      <c r="BL162" s="494"/>
      <c r="BM162" s="494"/>
      <c r="BN162" s="494"/>
      <c r="BO162" s="494"/>
      <c r="BP162" s="494"/>
      <c r="BQ162" s="494"/>
      <c r="BR162" s="494"/>
      <c r="BS162" s="494"/>
      <c r="BT162" s="583" t="s">
        <v>25868</v>
      </c>
      <c r="BX162" s="494"/>
      <c r="BY162" s="492">
        <v>30324.0</v>
      </c>
      <c r="BZ162" s="492">
        <v>28500.0</v>
      </c>
      <c r="CA162" s="494"/>
      <c r="CB162" s="494"/>
      <c r="CC162" s="587">
        <v>45804.0</v>
      </c>
      <c r="CD162" s="583" t="s">
        <v>25898</v>
      </c>
      <c r="CE162" s="492">
        <v>1027824.0</v>
      </c>
      <c r="CF162" s="492">
        <v>229824.0</v>
      </c>
      <c r="CG162" s="494"/>
      <c r="CH162" s="494"/>
      <c r="CI162" s="494"/>
      <c r="CJ162" s="494"/>
      <c r="CK162" s="494"/>
      <c r="CL162" s="494"/>
      <c r="CM162" s="494"/>
      <c r="CN162" s="494"/>
      <c r="CO162" s="494"/>
      <c r="CP162" s="494"/>
      <c r="CQ162" s="494"/>
      <c r="CR162" s="583" t="s">
        <v>26367</v>
      </c>
      <c r="CT162" s="494"/>
      <c r="CU162" s="494"/>
      <c r="CV162" s="494"/>
      <c r="CW162" s="494"/>
      <c r="CX162" s="494"/>
      <c r="CY162" s="494"/>
      <c r="CZ162" s="494"/>
      <c r="DA162" s="494"/>
      <c r="DB162" s="494"/>
      <c r="DC162" s="494"/>
      <c r="DD162" s="583" t="s">
        <v>26371</v>
      </c>
      <c r="DE162" s="494"/>
      <c r="DF162" s="494"/>
      <c r="DG162" s="494"/>
      <c r="DH162" s="494"/>
      <c r="DI162" s="494"/>
      <c r="DJ162" s="494"/>
      <c r="DK162" s="494"/>
      <c r="DL162" s="494"/>
      <c r="DM162" s="494"/>
      <c r="DN162" s="583" t="s">
        <v>26368</v>
      </c>
      <c r="DO162" s="494"/>
      <c r="DP162" s="494"/>
      <c r="DQ162" s="494"/>
      <c r="DR162" s="583" t="s">
        <v>97</v>
      </c>
      <c r="DS162" s="494"/>
      <c r="DT162" s="494"/>
      <c r="DU162" s="494"/>
      <c r="DV162" s="583" t="s">
        <v>26372</v>
      </c>
      <c r="DZ162" s="494"/>
      <c r="EA162" s="494"/>
      <c r="EB162" s="494"/>
      <c r="EC162" s="494"/>
      <c r="ED162" s="494"/>
      <c r="EE162" s="494"/>
      <c r="EF162" s="494"/>
      <c r="EG162" s="494"/>
      <c r="EH162" s="494"/>
      <c r="EI162" s="494"/>
      <c r="EJ162" s="494"/>
      <c r="EK162" s="494"/>
      <c r="EL162" s="494"/>
      <c r="EM162" s="494"/>
      <c r="EN162" s="494"/>
      <c r="EO162" s="494"/>
      <c r="EP162" s="494"/>
      <c r="EQ162" s="494"/>
      <c r="ER162" s="494"/>
      <c r="ES162" s="494"/>
      <c r="ET162" s="494"/>
      <c r="EU162" s="494"/>
      <c r="EV162" s="494"/>
      <c r="EW162" s="494"/>
      <c r="EX162" s="494"/>
      <c r="EY162" s="494"/>
      <c r="EZ162" s="494"/>
      <c r="FA162" s="494"/>
      <c r="FB162" s="494"/>
      <c r="FC162" s="494"/>
      <c r="FD162" s="494"/>
      <c r="FE162" s="583" t="s">
        <v>26369</v>
      </c>
      <c r="FG162" s="494"/>
      <c r="FH162" s="494"/>
      <c r="FI162" s="494"/>
      <c r="FJ162" s="494"/>
      <c r="FK162" s="494"/>
      <c r="FL162" s="494"/>
      <c r="FM162" s="494"/>
      <c r="FN162" s="494"/>
      <c r="FO162" s="494"/>
      <c r="FP162" s="494"/>
      <c r="FQ162" s="494"/>
      <c r="FR162" s="494"/>
      <c r="FS162" s="494"/>
      <c r="FT162" s="494"/>
      <c r="FU162" s="494"/>
      <c r="FV162" s="494"/>
      <c r="FW162" s="494"/>
      <c r="FX162" s="494"/>
      <c r="FY162" s="494"/>
      <c r="FZ162" s="494"/>
      <c r="GA162" s="494"/>
      <c r="GB162" s="494"/>
      <c r="GC162" s="494"/>
      <c r="GD162" s="494"/>
      <c r="GE162" s="494"/>
      <c r="GF162" s="494"/>
      <c r="GG162" s="494"/>
      <c r="GH162" s="494"/>
      <c r="GI162" s="494"/>
      <c r="GJ162" s="494"/>
      <c r="GK162" s="494"/>
      <c r="GL162" s="494"/>
      <c r="GM162" s="494"/>
      <c r="GN162" s="494"/>
      <c r="GO162" s="494"/>
      <c r="GP162" s="494"/>
      <c r="GQ162" s="494"/>
      <c r="GR162" s="494"/>
      <c r="GS162" s="494"/>
      <c r="GT162" s="494"/>
      <c r="GU162" s="494"/>
      <c r="GV162" s="494"/>
      <c r="GW162" s="494"/>
      <c r="GX162" s="494"/>
      <c r="GY162" s="494"/>
      <c r="GZ162" s="494"/>
      <c r="HA162" s="494"/>
    </row>
    <row r="163">
      <c r="A163" s="492">
        <v>6462431.0</v>
      </c>
      <c r="B163" s="583" t="s">
        <v>26373</v>
      </c>
      <c r="C163" s="583" t="s">
        <v>399</v>
      </c>
      <c r="D163" s="585">
        <v>45734.68361111111</v>
      </c>
      <c r="E163" s="585">
        <v>45734.69261574074</v>
      </c>
      <c r="F163" s="585">
        <v>45734.69305555556</v>
      </c>
      <c r="H163" s="583" t="s">
        <v>25860</v>
      </c>
      <c r="K163" s="494"/>
      <c r="L163" s="494"/>
      <c r="M163" s="494"/>
      <c r="N163" s="494"/>
      <c r="O163" s="494"/>
      <c r="P163" s="494"/>
      <c r="Q163" s="494"/>
      <c r="R163" s="494"/>
      <c r="S163" s="494"/>
      <c r="T163" s="583" t="s">
        <v>1514</v>
      </c>
      <c r="V163" s="583" t="s">
        <v>97</v>
      </c>
      <c r="W163" s="584" t="s">
        <v>26366</v>
      </c>
      <c r="X163" s="494"/>
      <c r="Y163" s="494"/>
      <c r="Z163" s="494"/>
      <c r="AA163" s="494"/>
      <c r="AB163" s="494"/>
      <c r="AC163" s="494"/>
      <c r="AD163" s="494"/>
      <c r="AE163" s="494"/>
      <c r="AF163" s="494"/>
      <c r="AG163" s="494"/>
      <c r="AH163" s="494"/>
      <c r="AI163" s="494"/>
      <c r="AJ163" s="494"/>
      <c r="AK163" s="494"/>
      <c r="AL163" s="494"/>
      <c r="AM163" s="494"/>
      <c r="AN163" s="494"/>
      <c r="AO163" s="494"/>
      <c r="AP163" s="494"/>
      <c r="AQ163" s="583" t="s">
        <v>25897</v>
      </c>
      <c r="AR163" s="586">
        <v>45734.0</v>
      </c>
      <c r="AS163" s="492">
        <v>798000.0</v>
      </c>
      <c r="AT163" s="494"/>
      <c r="AU163" s="494"/>
      <c r="AV163" s="494"/>
      <c r="AW163" s="494"/>
      <c r="AX163" s="494"/>
      <c r="AY163" s="494"/>
      <c r="AZ163" s="494"/>
      <c r="BA163" s="494"/>
      <c r="BB163" s="494"/>
      <c r="BC163" s="494"/>
      <c r="BD163" s="494"/>
      <c r="BE163" s="494"/>
      <c r="BF163" s="494"/>
      <c r="BG163" s="494"/>
      <c r="BH163" s="583" t="s">
        <v>25863</v>
      </c>
      <c r="BI163" s="494"/>
      <c r="BJ163" s="494"/>
      <c r="BK163" s="494"/>
      <c r="BL163" s="494"/>
      <c r="BM163" s="494"/>
      <c r="BN163" s="494"/>
      <c r="BO163" s="494"/>
      <c r="BP163" s="494"/>
      <c r="BQ163" s="494"/>
      <c r="BR163" s="494"/>
      <c r="BS163" s="494"/>
      <c r="BT163" s="583" t="s">
        <v>25868</v>
      </c>
      <c r="BX163" s="494"/>
      <c r="BY163" s="492">
        <v>30324.0</v>
      </c>
      <c r="BZ163" s="492">
        <v>28500.0</v>
      </c>
      <c r="CA163" s="494"/>
      <c r="CB163" s="494"/>
      <c r="CC163" s="587">
        <v>45804.0</v>
      </c>
      <c r="CD163" s="583" t="s">
        <v>25898</v>
      </c>
      <c r="CE163" s="492">
        <v>1027824.0</v>
      </c>
      <c r="CF163" s="492">
        <v>229824.0</v>
      </c>
      <c r="CG163" s="494"/>
      <c r="CH163" s="494"/>
      <c r="CI163" s="494"/>
      <c r="CJ163" s="494"/>
      <c r="CK163" s="494"/>
      <c r="CL163" s="494"/>
      <c r="CM163" s="494"/>
      <c r="CN163" s="494"/>
      <c r="CO163" s="494"/>
      <c r="CP163" s="494"/>
      <c r="CQ163" s="494"/>
      <c r="CR163" s="583" t="s">
        <v>26367</v>
      </c>
      <c r="CT163" s="494"/>
      <c r="CU163" s="494"/>
      <c r="CV163" s="494"/>
      <c r="CW163" s="494"/>
      <c r="CX163" s="494"/>
      <c r="CY163" s="494"/>
      <c r="CZ163" s="494"/>
      <c r="DA163" s="494"/>
      <c r="DB163" s="494"/>
      <c r="DC163" s="494"/>
      <c r="DD163" s="583" t="s">
        <v>26371</v>
      </c>
      <c r="DE163" s="494"/>
      <c r="DF163" s="494"/>
      <c r="DG163" s="494"/>
      <c r="DH163" s="494"/>
      <c r="DI163" s="494"/>
      <c r="DJ163" s="494"/>
      <c r="DK163" s="494"/>
      <c r="DL163" s="494"/>
      <c r="DM163" s="583" t="s">
        <v>26374</v>
      </c>
      <c r="DN163" s="583" t="s">
        <v>26368</v>
      </c>
      <c r="DO163" s="494"/>
      <c r="DP163" s="494"/>
      <c r="DQ163" s="494"/>
      <c r="DR163" s="583" t="s">
        <v>97</v>
      </c>
      <c r="DS163" s="494"/>
      <c r="DT163" s="494"/>
      <c r="DU163" s="494"/>
      <c r="DV163" s="583" t="s">
        <v>26372</v>
      </c>
      <c r="DZ163" s="494"/>
      <c r="EA163" s="494"/>
      <c r="EB163" s="494"/>
      <c r="EC163" s="494"/>
      <c r="ED163" s="494"/>
      <c r="EE163" s="494"/>
      <c r="EF163" s="494"/>
      <c r="EG163" s="494"/>
      <c r="EH163" s="494"/>
      <c r="EI163" s="494"/>
      <c r="EJ163" s="494"/>
      <c r="EK163" s="494"/>
      <c r="EL163" s="494"/>
      <c r="EM163" s="494"/>
      <c r="EN163" s="494"/>
      <c r="EO163" s="494"/>
      <c r="EP163" s="494"/>
      <c r="EQ163" s="494"/>
      <c r="ER163" s="494"/>
      <c r="ES163" s="494"/>
      <c r="ET163" s="494"/>
      <c r="EU163" s="494"/>
      <c r="EV163" s="494"/>
      <c r="EW163" s="494"/>
      <c r="EX163" s="494"/>
      <c r="EY163" s="494"/>
      <c r="EZ163" s="494"/>
      <c r="FA163" s="494"/>
      <c r="FB163" s="494"/>
      <c r="FC163" s="494"/>
      <c r="FD163" s="494"/>
      <c r="FE163" s="583" t="s">
        <v>26369</v>
      </c>
      <c r="FG163" s="494"/>
      <c r="FH163" s="494"/>
      <c r="FI163" s="494"/>
      <c r="FJ163" s="494"/>
      <c r="FK163" s="494"/>
      <c r="FL163" s="494"/>
      <c r="FM163" s="494"/>
      <c r="FN163" s="494"/>
      <c r="FO163" s="494"/>
      <c r="FP163" s="494"/>
      <c r="FQ163" s="494"/>
      <c r="FR163" s="494"/>
      <c r="FS163" s="494"/>
      <c r="FT163" s="494"/>
      <c r="FU163" s="494"/>
      <c r="FV163" s="494"/>
      <c r="FW163" s="494"/>
      <c r="FX163" s="494"/>
      <c r="FY163" s="494"/>
      <c r="FZ163" s="494"/>
      <c r="GA163" s="494"/>
      <c r="GB163" s="494"/>
      <c r="GC163" s="494"/>
      <c r="GD163" s="494"/>
      <c r="GE163" s="494"/>
      <c r="GF163" s="494"/>
      <c r="GG163" s="494"/>
      <c r="GH163" s="494"/>
      <c r="GI163" s="494"/>
      <c r="GJ163" s="494"/>
      <c r="GK163" s="494"/>
      <c r="GL163" s="494"/>
      <c r="GM163" s="494"/>
      <c r="GN163" s="494"/>
      <c r="GO163" s="494"/>
      <c r="GP163" s="494"/>
      <c r="GQ163" s="494"/>
      <c r="GR163" s="494"/>
      <c r="GS163" s="494"/>
      <c r="GT163" s="494"/>
      <c r="GU163" s="494"/>
      <c r="GV163" s="494"/>
      <c r="GW163" s="494"/>
      <c r="GX163" s="494"/>
      <c r="GY163" s="494"/>
      <c r="GZ163" s="494"/>
      <c r="HA163" s="494"/>
    </row>
    <row r="164">
      <c r="A164" s="492">
        <v>6464125.0</v>
      </c>
      <c r="B164" s="583" t="s">
        <v>26188</v>
      </c>
      <c r="C164" s="583" t="s">
        <v>399</v>
      </c>
      <c r="D164" s="585">
        <v>45734.76725694445</v>
      </c>
      <c r="E164" s="585">
        <v>45734.8484837963</v>
      </c>
      <c r="F164" s="585">
        <v>45734.914351851854</v>
      </c>
      <c r="H164" s="583" t="s">
        <v>25860</v>
      </c>
      <c r="K164" s="494"/>
      <c r="L164" s="494"/>
      <c r="M164" s="494"/>
      <c r="N164" s="494"/>
      <c r="O164" s="494"/>
      <c r="P164" s="494"/>
      <c r="Q164" s="494"/>
      <c r="R164" s="494"/>
      <c r="S164" s="494"/>
      <c r="T164" s="583" t="s">
        <v>1514</v>
      </c>
      <c r="V164" s="583" t="s">
        <v>26008</v>
      </c>
      <c r="W164" s="584" t="s">
        <v>26182</v>
      </c>
      <c r="X164" s="494"/>
      <c r="Y164" s="494"/>
      <c r="Z164" s="494"/>
      <c r="AA164" s="494"/>
      <c r="AB164" s="494"/>
      <c r="AC164" s="494"/>
      <c r="AD164" s="494"/>
      <c r="AE164" s="494"/>
      <c r="AF164" s="494"/>
      <c r="AG164" s="494"/>
      <c r="AH164" s="494"/>
      <c r="AI164" s="494"/>
      <c r="AJ164" s="494"/>
      <c r="AK164" s="494"/>
      <c r="AL164" s="494"/>
      <c r="AM164" s="494"/>
      <c r="AN164" s="494"/>
      <c r="AO164" s="494"/>
      <c r="AP164" s="494"/>
      <c r="AQ164" s="494"/>
      <c r="AR164" s="586">
        <v>45729.0</v>
      </c>
      <c r="AS164" s="588">
        <v>788000.0</v>
      </c>
      <c r="AT164" s="494"/>
      <c r="AU164" s="494"/>
      <c r="AV164" s="494"/>
      <c r="AW164" s="494"/>
      <c r="AX164" s="494"/>
      <c r="AY164" s="494"/>
      <c r="AZ164" s="494"/>
      <c r="BA164" s="494"/>
      <c r="BB164" s="494"/>
      <c r="BC164" s="494"/>
      <c r="BD164" s="494"/>
      <c r="BE164" s="494"/>
      <c r="BF164" s="494"/>
      <c r="BG164" s="494"/>
      <c r="BH164" s="583" t="s">
        <v>25863</v>
      </c>
      <c r="BI164" s="494"/>
      <c r="BJ164" s="494"/>
      <c r="BK164" s="494"/>
      <c r="BL164" s="494"/>
      <c r="BM164" s="494"/>
      <c r="BN164" s="494"/>
      <c r="BO164" s="494"/>
      <c r="BP164" s="494"/>
      <c r="BQ164" s="494"/>
      <c r="BR164" s="494"/>
      <c r="BS164" s="494"/>
      <c r="BT164" s="494"/>
      <c r="BU164" s="494"/>
      <c r="BV164" s="494"/>
      <c r="BW164" s="494"/>
      <c r="BX164" s="588">
        <v>788000.0</v>
      </c>
      <c r="BY164" s="494"/>
      <c r="BZ164" s="494"/>
      <c r="CA164" s="587">
        <v>45730.0</v>
      </c>
      <c r="CB164" s="494"/>
      <c r="CC164" s="494"/>
      <c r="CD164" s="494"/>
      <c r="CE164" s="588">
        <v>788000.0</v>
      </c>
      <c r="CF164" s="492">
        <v>0.0</v>
      </c>
      <c r="CG164" s="494"/>
      <c r="CH164" s="494"/>
      <c r="CI164" s="494"/>
      <c r="CJ164" s="494"/>
      <c r="CK164" s="494"/>
      <c r="CL164" s="494"/>
      <c r="CM164" s="494"/>
      <c r="CN164" s="494"/>
      <c r="CO164" s="494"/>
      <c r="CP164" s="494"/>
      <c r="CQ164" s="494"/>
      <c r="CR164" s="583" t="s">
        <v>26183</v>
      </c>
      <c r="CV164" s="494"/>
      <c r="CW164" s="494"/>
      <c r="CX164" s="494"/>
      <c r="CY164" s="494"/>
      <c r="CZ164" s="494"/>
      <c r="DA164" s="494"/>
      <c r="DB164" s="494"/>
      <c r="DC164" s="494"/>
      <c r="DD164" s="583" t="s">
        <v>26185</v>
      </c>
      <c r="DE164" s="494"/>
      <c r="DF164" s="494"/>
      <c r="DG164" s="494"/>
      <c r="DH164" s="494"/>
      <c r="DI164" s="494"/>
      <c r="DJ164" s="494"/>
      <c r="DK164" s="494"/>
      <c r="DL164" s="494"/>
      <c r="DM164" s="583" t="s">
        <v>26189</v>
      </c>
      <c r="DN164" s="583" t="s">
        <v>26185</v>
      </c>
      <c r="DO164" s="494"/>
      <c r="DP164" s="494"/>
      <c r="DQ164" s="494"/>
      <c r="DR164" s="583" t="s">
        <v>26008</v>
      </c>
      <c r="DS164" s="494"/>
      <c r="DT164" s="494"/>
      <c r="DU164" s="494"/>
      <c r="DV164" s="583" t="s">
        <v>26375</v>
      </c>
      <c r="DY164" s="494"/>
      <c r="DZ164" s="494"/>
      <c r="EA164" s="494"/>
      <c r="EB164" s="494"/>
      <c r="EC164" s="494"/>
      <c r="ED164" s="494"/>
      <c r="EE164" s="494"/>
      <c r="EF164" s="494"/>
      <c r="EG164" s="494"/>
      <c r="EH164" s="494"/>
      <c r="EI164" s="494"/>
      <c r="EJ164" s="494"/>
      <c r="EK164" s="494"/>
      <c r="EL164" s="494"/>
      <c r="EM164" s="494"/>
      <c r="EN164" s="494"/>
      <c r="EO164" s="494"/>
      <c r="EP164" s="494"/>
      <c r="EQ164" s="494"/>
      <c r="ER164" s="494"/>
      <c r="ES164" s="494"/>
      <c r="ET164" s="494"/>
      <c r="EU164" s="494"/>
      <c r="EV164" s="494"/>
      <c r="EW164" s="494"/>
      <c r="EX164" s="494"/>
      <c r="EY164" s="494"/>
      <c r="EZ164" s="494"/>
      <c r="FA164" s="494"/>
      <c r="FB164" s="494"/>
      <c r="FC164" s="494"/>
      <c r="FD164" s="494"/>
      <c r="FE164" s="583" t="s">
        <v>26187</v>
      </c>
      <c r="FG164" s="494"/>
      <c r="FH164" s="494"/>
      <c r="FI164" s="494"/>
      <c r="FJ164" s="494"/>
      <c r="FK164" s="494"/>
      <c r="FL164" s="494"/>
      <c r="FM164" s="494"/>
      <c r="FN164" s="494"/>
      <c r="FO164" s="494"/>
      <c r="FP164" s="494"/>
      <c r="FQ164" s="494"/>
      <c r="FR164" s="494"/>
      <c r="FS164" s="494"/>
      <c r="FT164" s="494"/>
      <c r="FU164" s="494"/>
      <c r="FV164" s="494"/>
      <c r="FW164" s="494"/>
      <c r="FX164" s="494"/>
      <c r="FY164" s="494"/>
      <c r="FZ164" s="494"/>
      <c r="GA164" s="494"/>
      <c r="GB164" s="494"/>
      <c r="GC164" s="494"/>
      <c r="GD164" s="494"/>
      <c r="GE164" s="494"/>
      <c r="GF164" s="494"/>
      <c r="GG164" s="494"/>
      <c r="GH164" s="494"/>
      <c r="GI164" s="494"/>
      <c r="GJ164" s="494"/>
      <c r="GK164" s="494"/>
      <c r="GL164" s="494"/>
      <c r="GM164" s="494"/>
      <c r="GN164" s="494"/>
      <c r="GO164" s="494"/>
      <c r="GP164" s="494"/>
      <c r="GQ164" s="494"/>
      <c r="GR164" s="494"/>
      <c r="GS164" s="494"/>
      <c r="GT164" s="494"/>
      <c r="GU164" s="494"/>
      <c r="GV164" s="494"/>
      <c r="GW164" s="494"/>
      <c r="GX164" s="494"/>
      <c r="GY164" s="494"/>
      <c r="GZ164" s="494"/>
      <c r="HA164" s="494"/>
    </row>
    <row r="165">
      <c r="A165" s="492">
        <v>6465874.0</v>
      </c>
      <c r="B165" s="583" t="s">
        <v>26376</v>
      </c>
      <c r="C165" s="583" t="s">
        <v>399</v>
      </c>
      <c r="D165" s="585">
        <v>45734.91986111111</v>
      </c>
      <c r="E165" s="585">
        <v>45734.936747685184</v>
      </c>
      <c r="F165" s="585">
        <v>45734.938206018516</v>
      </c>
      <c r="H165" s="583" t="s">
        <v>25860</v>
      </c>
      <c r="K165" s="494"/>
      <c r="L165" s="494"/>
      <c r="M165" s="494"/>
      <c r="N165" s="494"/>
      <c r="O165" s="494"/>
      <c r="P165" s="494"/>
      <c r="Q165" s="494"/>
      <c r="R165" s="494"/>
      <c r="S165" s="494"/>
      <c r="T165" s="494"/>
      <c r="U165" s="494"/>
      <c r="V165" s="583" t="s">
        <v>26261</v>
      </c>
      <c r="W165" s="584" t="s">
        <v>26377</v>
      </c>
      <c r="X165" s="494"/>
      <c r="Y165" s="494"/>
      <c r="Z165" s="494"/>
      <c r="AA165" s="494"/>
      <c r="AB165" s="494"/>
      <c r="AC165" s="494"/>
      <c r="AD165" s="494"/>
      <c r="AE165" s="494"/>
      <c r="AF165" s="494"/>
      <c r="AG165" s="494"/>
      <c r="AH165" s="494"/>
      <c r="AI165" s="494"/>
      <c r="AJ165" s="494"/>
      <c r="AK165" s="494"/>
      <c r="AL165" s="494"/>
      <c r="AM165" s="494"/>
      <c r="AN165" s="494"/>
      <c r="AO165" s="494"/>
      <c r="AP165" s="494"/>
      <c r="AQ165" s="494"/>
      <c r="AR165" s="494"/>
      <c r="AS165" s="494"/>
      <c r="AT165" s="494"/>
      <c r="AU165" s="494"/>
      <c r="AV165" s="494"/>
      <c r="AW165" s="494"/>
      <c r="AX165" s="494"/>
      <c r="AY165" s="494"/>
      <c r="AZ165" s="494"/>
      <c r="BA165" s="494"/>
      <c r="BB165" s="494"/>
      <c r="BC165" s="494"/>
      <c r="BD165" s="494"/>
      <c r="BE165" s="494"/>
      <c r="BF165" s="494"/>
      <c r="BG165" s="494"/>
      <c r="BH165" s="583" t="s">
        <v>25863</v>
      </c>
      <c r="BI165" s="494"/>
      <c r="BJ165" s="494"/>
      <c r="BK165" s="494"/>
      <c r="BL165" s="494"/>
      <c r="BM165" s="494"/>
      <c r="BN165" s="494"/>
      <c r="BO165" s="494"/>
      <c r="BP165" s="494"/>
      <c r="BQ165" s="494"/>
      <c r="BR165" s="494"/>
      <c r="BS165" s="494"/>
      <c r="BT165" s="494"/>
      <c r="BU165" s="494"/>
      <c r="BV165" s="494"/>
      <c r="BW165" s="494"/>
      <c r="BX165" s="494"/>
      <c r="BY165" s="494"/>
      <c r="BZ165" s="494"/>
      <c r="CA165" s="494"/>
      <c r="CB165" s="494"/>
      <c r="CC165" s="494"/>
      <c r="CD165" s="494"/>
      <c r="CE165" s="494"/>
      <c r="CF165" s="494"/>
      <c r="CG165" s="494"/>
      <c r="CH165" s="494"/>
      <c r="CI165" s="494"/>
      <c r="CJ165" s="494"/>
      <c r="CK165" s="494"/>
      <c r="CL165" s="494"/>
      <c r="CM165" s="494"/>
      <c r="CN165" s="494"/>
      <c r="CO165" s="494"/>
      <c r="CP165" s="494"/>
      <c r="CQ165" s="494"/>
      <c r="CR165" s="583" t="s">
        <v>26378</v>
      </c>
      <c r="CT165" s="494"/>
      <c r="CU165" s="494"/>
      <c r="CV165" s="494"/>
      <c r="CW165" s="494"/>
      <c r="CX165" s="494"/>
      <c r="CY165" s="494"/>
      <c r="CZ165" s="494"/>
      <c r="DA165" s="494"/>
      <c r="DB165" s="494"/>
      <c r="DC165" s="494"/>
      <c r="DD165" s="494"/>
      <c r="DE165" s="494"/>
      <c r="DF165" s="494"/>
      <c r="DG165" s="494"/>
      <c r="DH165" s="494"/>
      <c r="DI165" s="583" t="s">
        <v>26379</v>
      </c>
      <c r="DL165" s="494"/>
      <c r="DM165" s="494"/>
      <c r="DN165" s="583" t="s">
        <v>26380</v>
      </c>
      <c r="DO165" s="494"/>
      <c r="DP165" s="494"/>
      <c r="DQ165" s="494"/>
      <c r="DR165" s="583" t="s">
        <v>26261</v>
      </c>
      <c r="DS165" s="494"/>
      <c r="DT165" s="494"/>
      <c r="DU165" s="494"/>
      <c r="DV165" s="494"/>
      <c r="DW165" s="494"/>
      <c r="DX165" s="494"/>
      <c r="DY165" s="494"/>
      <c r="DZ165" s="494"/>
      <c r="EA165" s="494"/>
      <c r="EB165" s="586">
        <v>45734.0</v>
      </c>
      <c r="EC165" s="494"/>
      <c r="ED165" s="494"/>
      <c r="EE165" s="494"/>
      <c r="EF165" s="494"/>
      <c r="EG165" s="494"/>
      <c r="EH165" s="494"/>
      <c r="EI165" s="494"/>
      <c r="EJ165" s="494"/>
      <c r="EK165" s="494"/>
      <c r="EL165" s="494"/>
      <c r="EM165" s="494"/>
      <c r="EN165" s="494"/>
      <c r="EO165" s="494"/>
      <c r="EP165" s="494"/>
      <c r="EQ165" s="494"/>
      <c r="ER165" s="494"/>
      <c r="ES165" s="494"/>
      <c r="ET165" s="494"/>
      <c r="EU165" s="494"/>
      <c r="EV165" s="494"/>
      <c r="EW165" s="494"/>
      <c r="EX165" s="494"/>
      <c r="EY165" s="494"/>
      <c r="EZ165" s="494"/>
      <c r="FA165" s="494"/>
      <c r="FB165" s="494"/>
      <c r="FC165" s="494"/>
      <c r="FD165" s="494"/>
      <c r="FE165" s="583" t="s">
        <v>26381</v>
      </c>
      <c r="FG165" s="494"/>
      <c r="FH165" s="494"/>
      <c r="FI165" s="494"/>
      <c r="FJ165" s="494"/>
      <c r="FK165" s="494"/>
      <c r="FL165" s="494"/>
      <c r="FM165" s="494"/>
      <c r="FN165" s="494"/>
      <c r="FO165" s="494"/>
      <c r="FP165" s="494"/>
      <c r="FQ165" s="494"/>
      <c r="FR165" s="494"/>
      <c r="FS165" s="494"/>
      <c r="FT165" s="494"/>
      <c r="FU165" s="494"/>
      <c r="FV165" s="494"/>
      <c r="FW165" s="494"/>
      <c r="FX165" s="494"/>
      <c r="FY165" s="494"/>
      <c r="FZ165" s="494"/>
      <c r="GA165" s="494"/>
      <c r="GB165" s="494"/>
      <c r="GC165" s="494"/>
      <c r="GD165" s="494"/>
      <c r="GE165" s="494"/>
      <c r="GF165" s="494"/>
      <c r="GG165" s="494"/>
      <c r="GH165" s="494"/>
      <c r="GI165" s="494"/>
      <c r="GJ165" s="494"/>
      <c r="GK165" s="494"/>
      <c r="GL165" s="494"/>
      <c r="GM165" s="494"/>
      <c r="GN165" s="494"/>
      <c r="GO165" s="494"/>
      <c r="GP165" s="494"/>
      <c r="GQ165" s="494"/>
      <c r="GR165" s="494"/>
      <c r="GS165" s="494"/>
      <c r="GT165" s="494"/>
      <c r="GU165" s="494"/>
      <c r="GV165" s="494"/>
      <c r="GW165" s="494"/>
      <c r="GX165" s="494"/>
      <c r="GY165" s="494"/>
      <c r="GZ165" s="494"/>
      <c r="HA165" s="494"/>
    </row>
    <row r="166">
      <c r="A166" s="492">
        <v>6465887.0</v>
      </c>
      <c r="B166" s="583" t="s">
        <v>26382</v>
      </c>
      <c r="C166" s="583" t="s">
        <v>399</v>
      </c>
      <c r="D166" s="585">
        <v>45734.92532407407</v>
      </c>
      <c r="E166" s="585">
        <v>45734.93869212963</v>
      </c>
      <c r="F166" s="585">
        <v>45734.93958333333</v>
      </c>
      <c r="H166" s="583" t="s">
        <v>25860</v>
      </c>
      <c r="K166" s="494"/>
      <c r="L166" s="494"/>
      <c r="M166" s="494"/>
      <c r="N166" s="494"/>
      <c r="O166" s="494"/>
      <c r="P166" s="494"/>
      <c r="Q166" s="494"/>
      <c r="R166" s="494"/>
      <c r="S166" s="494"/>
      <c r="T166" s="583" t="s">
        <v>1514</v>
      </c>
      <c r="V166" s="583" t="s">
        <v>26261</v>
      </c>
      <c r="W166" s="584" t="s">
        <v>26377</v>
      </c>
      <c r="X166" s="494"/>
      <c r="Y166" s="494"/>
      <c r="Z166" s="494"/>
      <c r="AA166" s="494"/>
      <c r="AB166" s="494"/>
      <c r="AC166" s="494"/>
      <c r="AD166" s="494"/>
      <c r="AE166" s="494"/>
      <c r="AF166" s="494"/>
      <c r="AG166" s="494"/>
      <c r="AH166" s="494"/>
      <c r="AI166" s="494"/>
      <c r="AJ166" s="494"/>
      <c r="AK166" s="494"/>
      <c r="AL166" s="494"/>
      <c r="AM166" s="494"/>
      <c r="AN166" s="494"/>
      <c r="AO166" s="494"/>
      <c r="AP166" s="494"/>
      <c r="AQ166" s="492">
        <v>36.0</v>
      </c>
      <c r="AR166" s="586">
        <v>45734.0</v>
      </c>
      <c r="AS166" s="492">
        <v>798000.0</v>
      </c>
      <c r="AT166" s="494"/>
      <c r="AU166" s="494"/>
      <c r="AV166" s="494"/>
      <c r="AW166" s="494"/>
      <c r="AX166" s="494"/>
      <c r="AY166" s="494"/>
      <c r="AZ166" s="494"/>
      <c r="BA166" s="494"/>
      <c r="BB166" s="494"/>
      <c r="BC166" s="494"/>
      <c r="BD166" s="494"/>
      <c r="BE166" s="494"/>
      <c r="BF166" s="494"/>
      <c r="BG166" s="494"/>
      <c r="BH166" s="583" t="s">
        <v>25863</v>
      </c>
      <c r="BI166" s="494"/>
      <c r="BJ166" s="494"/>
      <c r="BK166" s="494"/>
      <c r="BL166" s="494"/>
      <c r="BM166" s="494"/>
      <c r="BN166" s="494"/>
      <c r="BO166" s="494"/>
      <c r="BP166" s="492">
        <v>10000.0</v>
      </c>
      <c r="BQ166" s="494"/>
      <c r="BR166" s="494"/>
      <c r="BS166" s="494"/>
      <c r="BT166" s="583" t="s">
        <v>25868</v>
      </c>
      <c r="BX166" s="494"/>
      <c r="BY166" s="588">
        <v>31444.0</v>
      </c>
      <c r="BZ166" s="588">
        <v>28100.0</v>
      </c>
      <c r="CA166" s="494"/>
      <c r="CB166" s="495" t="s">
        <v>1524</v>
      </c>
      <c r="CC166" s="587">
        <v>45804.0</v>
      </c>
      <c r="CD166" s="583" t="s">
        <v>25898</v>
      </c>
      <c r="CE166" s="588">
        <v>1024944.0</v>
      </c>
      <c r="CF166" s="588">
        <v>226944.0</v>
      </c>
      <c r="CG166" s="494"/>
      <c r="CH166" s="494"/>
      <c r="CI166" s="494"/>
      <c r="CJ166" s="494"/>
      <c r="CK166" s="494"/>
      <c r="CL166" s="494"/>
      <c r="CM166" s="494"/>
      <c r="CN166" s="494"/>
      <c r="CO166" s="494"/>
      <c r="CP166" s="494"/>
      <c r="CQ166" s="494"/>
      <c r="CR166" s="583" t="s">
        <v>26378</v>
      </c>
      <c r="CT166" s="494"/>
      <c r="CU166" s="494"/>
      <c r="CV166" s="494"/>
      <c r="CW166" s="494"/>
      <c r="CX166" s="494"/>
      <c r="CY166" s="494"/>
      <c r="CZ166" s="494"/>
      <c r="DA166" s="494"/>
      <c r="DB166" s="494"/>
      <c r="DC166" s="494"/>
      <c r="DD166" s="583" t="s">
        <v>26383</v>
      </c>
      <c r="DE166" s="494"/>
      <c r="DF166" s="494"/>
      <c r="DG166" s="494"/>
      <c r="DH166" s="494"/>
      <c r="DI166" s="494"/>
      <c r="DJ166" s="494"/>
      <c r="DK166" s="494"/>
      <c r="DL166" s="494"/>
      <c r="DM166" s="494"/>
      <c r="DN166" s="583" t="s">
        <v>26380</v>
      </c>
      <c r="DO166" s="494"/>
      <c r="DP166" s="494"/>
      <c r="DQ166" s="494"/>
      <c r="DR166" s="583" t="s">
        <v>26261</v>
      </c>
      <c r="DS166" s="494"/>
      <c r="DT166" s="494"/>
      <c r="DU166" s="494"/>
      <c r="DV166" s="583" t="s">
        <v>26384</v>
      </c>
      <c r="EB166" s="494"/>
      <c r="EC166" s="494"/>
      <c r="ED166" s="494"/>
      <c r="EE166" s="494"/>
      <c r="EF166" s="494"/>
      <c r="EG166" s="494"/>
      <c r="EH166" s="494"/>
      <c r="EI166" s="494"/>
      <c r="EJ166" s="494"/>
      <c r="EK166" s="494"/>
      <c r="EL166" s="494"/>
      <c r="EM166" s="494"/>
      <c r="EN166" s="494"/>
      <c r="EO166" s="494"/>
      <c r="EP166" s="494"/>
      <c r="EQ166" s="494"/>
      <c r="ER166" s="494"/>
      <c r="ES166" s="494"/>
      <c r="ET166" s="494"/>
      <c r="EU166" s="494"/>
      <c r="EV166" s="494"/>
      <c r="EW166" s="494"/>
      <c r="EX166" s="494"/>
      <c r="EY166" s="494"/>
      <c r="EZ166" s="494"/>
      <c r="FA166" s="494"/>
      <c r="FB166" s="494"/>
      <c r="FC166" s="494"/>
      <c r="FD166" s="494"/>
      <c r="FE166" s="583" t="s">
        <v>26381</v>
      </c>
      <c r="FG166" s="494"/>
      <c r="FH166" s="494"/>
      <c r="FI166" s="494"/>
      <c r="FJ166" s="494"/>
      <c r="FK166" s="494"/>
      <c r="FL166" s="494"/>
      <c r="FM166" s="494"/>
      <c r="FN166" s="494"/>
      <c r="FO166" s="494"/>
      <c r="FP166" s="494"/>
      <c r="FQ166" s="494"/>
      <c r="FR166" s="494"/>
      <c r="FS166" s="494"/>
      <c r="FT166" s="494"/>
      <c r="FU166" s="494"/>
      <c r="FV166" s="494"/>
      <c r="FW166" s="494"/>
      <c r="FX166" s="494"/>
      <c r="FY166" s="494"/>
      <c r="FZ166" s="494"/>
      <c r="GA166" s="494"/>
      <c r="GB166" s="494"/>
      <c r="GC166" s="494"/>
      <c r="GD166" s="494"/>
      <c r="GE166" s="494"/>
      <c r="GF166" s="494"/>
      <c r="GG166" s="494"/>
      <c r="GH166" s="494"/>
      <c r="GI166" s="494"/>
      <c r="GJ166" s="494"/>
      <c r="GK166" s="494"/>
      <c r="GL166" s="494"/>
      <c r="GM166" s="494"/>
      <c r="GN166" s="494"/>
      <c r="GO166" s="494"/>
      <c r="GP166" s="494"/>
      <c r="GQ166" s="494"/>
      <c r="GR166" s="494"/>
      <c r="GS166" s="494"/>
      <c r="GT166" s="494"/>
      <c r="GU166" s="494"/>
      <c r="GV166" s="494"/>
      <c r="GW166" s="494"/>
      <c r="GX166" s="494"/>
      <c r="GY166" s="494"/>
      <c r="GZ166" s="494"/>
      <c r="HA166" s="494"/>
    </row>
    <row r="167">
      <c r="A167" s="492">
        <v>6465920.0</v>
      </c>
      <c r="B167" s="583" t="s">
        <v>26385</v>
      </c>
      <c r="C167" s="583" t="s">
        <v>399</v>
      </c>
      <c r="D167" s="585">
        <v>45734.92974537037</v>
      </c>
      <c r="E167" s="585">
        <v>45734.939930555556</v>
      </c>
      <c r="F167" s="585">
        <v>45734.94101851852</v>
      </c>
      <c r="H167" s="583" t="s">
        <v>25860</v>
      </c>
      <c r="K167" s="494"/>
      <c r="L167" s="494"/>
      <c r="M167" s="494"/>
      <c r="N167" s="494"/>
      <c r="O167" s="494"/>
      <c r="P167" s="494"/>
      <c r="Q167" s="494"/>
      <c r="R167" s="494"/>
      <c r="S167" s="494"/>
      <c r="T167" s="583" t="s">
        <v>1514</v>
      </c>
      <c r="V167" s="583" t="s">
        <v>26261</v>
      </c>
      <c r="W167" s="584" t="s">
        <v>26377</v>
      </c>
      <c r="X167" s="494"/>
      <c r="Y167" s="494"/>
      <c r="Z167" s="494"/>
      <c r="AA167" s="494"/>
      <c r="AB167" s="494"/>
      <c r="AC167" s="494"/>
      <c r="AD167" s="494"/>
      <c r="AE167" s="494"/>
      <c r="AF167" s="494"/>
      <c r="AG167" s="494"/>
      <c r="AH167" s="494"/>
      <c r="AI167" s="494"/>
      <c r="AJ167" s="494"/>
      <c r="AK167" s="494"/>
      <c r="AL167" s="494"/>
      <c r="AM167" s="494"/>
      <c r="AN167" s="494"/>
      <c r="AO167" s="494"/>
      <c r="AP167" s="494"/>
      <c r="AQ167" s="492">
        <v>36.0</v>
      </c>
      <c r="AR167" s="586">
        <v>45734.0</v>
      </c>
      <c r="AS167" s="492">
        <v>798000.0</v>
      </c>
      <c r="AT167" s="494"/>
      <c r="AU167" s="494"/>
      <c r="AV167" s="494"/>
      <c r="AW167" s="494"/>
      <c r="AX167" s="494"/>
      <c r="AY167" s="494"/>
      <c r="AZ167" s="494"/>
      <c r="BA167" s="494"/>
      <c r="BB167" s="494"/>
      <c r="BC167" s="494"/>
      <c r="BD167" s="494"/>
      <c r="BE167" s="494"/>
      <c r="BF167" s="494"/>
      <c r="BG167" s="494"/>
      <c r="BH167" s="583" t="s">
        <v>25863</v>
      </c>
      <c r="BI167" s="494"/>
      <c r="BJ167" s="494"/>
      <c r="BK167" s="494"/>
      <c r="BL167" s="494"/>
      <c r="BM167" s="494"/>
      <c r="BN167" s="494"/>
      <c r="BO167" s="494"/>
      <c r="BP167" s="492">
        <v>10000.0</v>
      </c>
      <c r="BQ167" s="494"/>
      <c r="BR167" s="494"/>
      <c r="BS167" s="494"/>
      <c r="BT167" s="583" t="s">
        <v>25868</v>
      </c>
      <c r="BX167" s="494"/>
      <c r="BY167" s="588">
        <v>31444.0</v>
      </c>
      <c r="BZ167" s="588">
        <v>28100.0</v>
      </c>
      <c r="CA167" s="494"/>
      <c r="CB167" s="495" t="s">
        <v>1524</v>
      </c>
      <c r="CC167" s="587">
        <v>45804.0</v>
      </c>
      <c r="CD167" s="583" t="s">
        <v>25898</v>
      </c>
      <c r="CE167" s="588">
        <v>1024944.0</v>
      </c>
      <c r="CF167" s="588">
        <v>226944.0</v>
      </c>
      <c r="CG167" s="494"/>
      <c r="CH167" s="494"/>
      <c r="CI167" s="494"/>
      <c r="CJ167" s="494"/>
      <c r="CK167" s="494"/>
      <c r="CL167" s="494"/>
      <c r="CM167" s="494"/>
      <c r="CN167" s="494"/>
      <c r="CO167" s="494"/>
      <c r="CP167" s="494"/>
      <c r="CQ167" s="494"/>
      <c r="CR167" s="583" t="s">
        <v>26378</v>
      </c>
      <c r="CT167" s="494"/>
      <c r="CU167" s="494"/>
      <c r="CV167" s="494"/>
      <c r="CW167" s="494"/>
      <c r="CX167" s="494"/>
      <c r="CY167" s="494"/>
      <c r="CZ167" s="494"/>
      <c r="DA167" s="494"/>
      <c r="DB167" s="494"/>
      <c r="DC167" s="494"/>
      <c r="DD167" s="583" t="s">
        <v>26383</v>
      </c>
      <c r="DE167" s="494"/>
      <c r="DF167" s="494"/>
      <c r="DG167" s="494"/>
      <c r="DH167" s="494"/>
      <c r="DI167" s="494"/>
      <c r="DJ167" s="494"/>
      <c r="DK167" s="494"/>
      <c r="DL167" s="494"/>
      <c r="DM167" s="492">
        <v>8060022.0</v>
      </c>
      <c r="DN167" s="583" t="s">
        <v>26380</v>
      </c>
      <c r="DO167" s="494"/>
      <c r="DP167" s="494"/>
      <c r="DQ167" s="494"/>
      <c r="DR167" s="583" t="s">
        <v>26261</v>
      </c>
      <c r="DS167" s="494"/>
      <c r="DT167" s="494"/>
      <c r="DU167" s="494"/>
      <c r="DV167" s="583" t="s">
        <v>26384</v>
      </c>
      <c r="EB167" s="494"/>
      <c r="EC167" s="494"/>
      <c r="ED167" s="494"/>
      <c r="EE167" s="494"/>
      <c r="EF167" s="494"/>
      <c r="EG167" s="494"/>
      <c r="EH167" s="494"/>
      <c r="EI167" s="494"/>
      <c r="EJ167" s="494"/>
      <c r="EK167" s="494"/>
      <c r="EL167" s="494"/>
      <c r="EM167" s="494"/>
      <c r="EN167" s="494"/>
      <c r="EO167" s="494"/>
      <c r="EP167" s="494"/>
      <c r="EQ167" s="494"/>
      <c r="ER167" s="494"/>
      <c r="ES167" s="494"/>
      <c r="ET167" s="494"/>
      <c r="EU167" s="494"/>
      <c r="EV167" s="494"/>
      <c r="EW167" s="494"/>
      <c r="EX167" s="494"/>
      <c r="EY167" s="494"/>
      <c r="EZ167" s="494"/>
      <c r="FA167" s="494"/>
      <c r="FB167" s="494"/>
      <c r="FC167" s="494"/>
      <c r="FD167" s="494"/>
      <c r="FE167" s="583" t="s">
        <v>26381</v>
      </c>
      <c r="FG167" s="494"/>
      <c r="FH167" s="494"/>
      <c r="FI167" s="494"/>
      <c r="FJ167" s="494"/>
      <c r="FK167" s="494"/>
      <c r="FL167" s="494"/>
      <c r="FM167" s="494"/>
      <c r="FN167" s="494"/>
      <c r="FO167" s="494"/>
      <c r="FP167" s="494"/>
      <c r="FQ167" s="494"/>
      <c r="FR167" s="494"/>
      <c r="FS167" s="494"/>
      <c r="FT167" s="494"/>
      <c r="FU167" s="494"/>
      <c r="FV167" s="494"/>
      <c r="FW167" s="494"/>
      <c r="FX167" s="494"/>
      <c r="FY167" s="494"/>
      <c r="FZ167" s="494"/>
      <c r="GA167" s="494"/>
      <c r="GB167" s="494"/>
      <c r="GC167" s="494"/>
      <c r="GD167" s="494"/>
      <c r="GE167" s="494"/>
      <c r="GF167" s="494"/>
      <c r="GG167" s="494"/>
      <c r="GH167" s="494"/>
      <c r="GI167" s="494"/>
      <c r="GJ167" s="494"/>
      <c r="GK167" s="494"/>
      <c r="GL167" s="494"/>
      <c r="GM167" s="494"/>
      <c r="GN167" s="494"/>
      <c r="GO167" s="494"/>
      <c r="GP167" s="494"/>
      <c r="GQ167" s="494"/>
      <c r="GR167" s="494"/>
      <c r="GS167" s="494"/>
      <c r="GT167" s="494"/>
      <c r="GU167" s="494"/>
      <c r="GV167" s="494"/>
      <c r="GW167" s="494"/>
      <c r="GX167" s="494"/>
      <c r="GY167" s="494"/>
      <c r="GZ167" s="494"/>
      <c r="HA167" s="494"/>
    </row>
    <row r="168">
      <c r="A168" s="492">
        <v>6469430.0</v>
      </c>
      <c r="B168" s="583" t="s">
        <v>26386</v>
      </c>
      <c r="C168" s="583" t="s">
        <v>399</v>
      </c>
      <c r="D168" s="585">
        <v>45735.50454861111</v>
      </c>
      <c r="E168" s="585">
        <v>45735.52680555556</v>
      </c>
      <c r="F168" s="585">
        <v>45735.5300462963</v>
      </c>
      <c r="H168" s="583" t="s">
        <v>25860</v>
      </c>
      <c r="K168" s="494"/>
      <c r="L168" s="494"/>
      <c r="M168" s="494"/>
      <c r="N168" s="494"/>
      <c r="O168" s="494"/>
      <c r="P168" s="494"/>
      <c r="Q168" s="494"/>
      <c r="R168" s="494"/>
      <c r="S168" s="494"/>
      <c r="T168" s="494"/>
      <c r="U168" s="494"/>
      <c r="V168" s="583" t="s">
        <v>97</v>
      </c>
      <c r="W168" s="584" t="s">
        <v>26387</v>
      </c>
      <c r="X168" s="494"/>
      <c r="Y168" s="494"/>
      <c r="Z168" s="494"/>
      <c r="AA168" s="494"/>
      <c r="AB168" s="494"/>
      <c r="AC168" s="494"/>
      <c r="AD168" s="494"/>
      <c r="AE168" s="494"/>
      <c r="AF168" s="494"/>
      <c r="AG168" s="494"/>
      <c r="AH168" s="494"/>
      <c r="AI168" s="494"/>
      <c r="AJ168" s="494"/>
      <c r="AK168" s="494"/>
      <c r="AL168" s="494"/>
      <c r="AM168" s="494"/>
      <c r="AN168" s="494"/>
      <c r="AO168" s="494"/>
      <c r="AP168" s="494"/>
      <c r="AQ168" s="494"/>
      <c r="AR168" s="494"/>
      <c r="AS168" s="494"/>
      <c r="AT168" s="494"/>
      <c r="AU168" s="494"/>
      <c r="AV168" s="494"/>
      <c r="AW168" s="494"/>
      <c r="AX168" s="494"/>
      <c r="AY168" s="494"/>
      <c r="AZ168" s="494"/>
      <c r="BA168" s="494"/>
      <c r="BB168" s="494"/>
      <c r="BC168" s="494"/>
      <c r="BD168" s="494"/>
      <c r="BE168" s="494"/>
      <c r="BF168" s="494"/>
      <c r="BG168" s="494"/>
      <c r="BH168" s="583" t="s">
        <v>25863</v>
      </c>
      <c r="BI168" s="494"/>
      <c r="BJ168" s="494"/>
      <c r="BK168" s="494"/>
      <c r="BL168" s="494"/>
      <c r="BM168" s="494"/>
      <c r="BN168" s="494"/>
      <c r="BO168" s="494"/>
      <c r="BP168" s="494"/>
      <c r="BQ168" s="494"/>
      <c r="BR168" s="494"/>
      <c r="BS168" s="494"/>
      <c r="BT168" s="494"/>
      <c r="BU168" s="494"/>
      <c r="BV168" s="494"/>
      <c r="BW168" s="494"/>
      <c r="BX168" s="494"/>
      <c r="BY168" s="494"/>
      <c r="BZ168" s="494"/>
      <c r="CA168" s="494"/>
      <c r="CB168" s="494"/>
      <c r="CC168" s="494"/>
      <c r="CD168" s="494"/>
      <c r="CE168" s="494"/>
      <c r="CF168" s="494"/>
      <c r="CG168" s="494"/>
      <c r="CH168" s="494"/>
      <c r="CI168" s="494"/>
      <c r="CJ168" s="494"/>
      <c r="CK168" s="494"/>
      <c r="CL168" s="494"/>
      <c r="CM168" s="494"/>
      <c r="CN168" s="494"/>
      <c r="CO168" s="494"/>
      <c r="CP168" s="494"/>
      <c r="CQ168" s="494"/>
      <c r="CR168" s="583" t="s">
        <v>26388</v>
      </c>
      <c r="CU168" s="494"/>
      <c r="CV168" s="494"/>
      <c r="CW168" s="494"/>
      <c r="CX168" s="494"/>
      <c r="CY168" s="494"/>
      <c r="CZ168" s="494"/>
      <c r="DA168" s="494"/>
      <c r="DB168" s="494"/>
      <c r="DC168" s="494"/>
      <c r="DD168" s="494"/>
      <c r="DE168" s="494"/>
      <c r="DF168" s="494"/>
      <c r="DG168" s="494"/>
      <c r="DH168" s="494"/>
      <c r="DI168" s="583" t="s">
        <v>26388</v>
      </c>
      <c r="DJ168" s="583" t="s">
        <v>26388</v>
      </c>
      <c r="DM168" s="494"/>
      <c r="DN168" s="583" t="s">
        <v>26389</v>
      </c>
      <c r="DO168" s="494"/>
      <c r="DP168" s="494"/>
      <c r="DQ168" s="494"/>
      <c r="DR168" s="583" t="s">
        <v>97</v>
      </c>
      <c r="DS168" s="494"/>
      <c r="DT168" s="494"/>
      <c r="DU168" s="494"/>
      <c r="DV168" s="494"/>
      <c r="DW168" s="494"/>
      <c r="DX168" s="494"/>
      <c r="DY168" s="494"/>
      <c r="DZ168" s="494"/>
      <c r="EA168" s="494"/>
      <c r="EB168" s="586">
        <v>45735.0</v>
      </c>
      <c r="EC168" s="494"/>
      <c r="ED168" s="494"/>
      <c r="EE168" s="494"/>
      <c r="EF168" s="494"/>
      <c r="EG168" s="494"/>
      <c r="EH168" s="494"/>
      <c r="EI168" s="494"/>
      <c r="EJ168" s="494"/>
      <c r="EK168" s="494"/>
      <c r="EL168" s="494"/>
      <c r="EM168" s="494"/>
      <c r="EN168" s="494"/>
      <c r="EO168" s="494"/>
      <c r="EP168" s="494"/>
      <c r="EQ168" s="494"/>
      <c r="ER168" s="494"/>
      <c r="ES168" s="494"/>
      <c r="ET168" s="494"/>
      <c r="EU168" s="494"/>
      <c r="EV168" s="494"/>
      <c r="EW168" s="494"/>
      <c r="EX168" s="494"/>
      <c r="EY168" s="494"/>
      <c r="EZ168" s="494"/>
      <c r="FA168" s="494"/>
      <c r="FB168" s="494"/>
      <c r="FC168" s="494"/>
      <c r="FD168" s="494"/>
      <c r="FE168" s="583" t="s">
        <v>26390</v>
      </c>
      <c r="FG168" s="494"/>
      <c r="FH168" s="494"/>
      <c r="FI168" s="494"/>
      <c r="FJ168" s="494"/>
      <c r="FK168" s="494"/>
      <c r="FL168" s="494"/>
      <c r="FM168" s="494"/>
      <c r="FN168" s="494"/>
      <c r="FO168" s="494"/>
      <c r="FP168" s="494"/>
      <c r="FQ168" s="494"/>
      <c r="FR168" s="494"/>
      <c r="FS168" s="494"/>
      <c r="FT168" s="494"/>
      <c r="FU168" s="494"/>
      <c r="FV168" s="494"/>
      <c r="FW168" s="494"/>
      <c r="FX168" s="494"/>
      <c r="FY168" s="494"/>
      <c r="FZ168" s="494"/>
      <c r="GA168" s="494"/>
      <c r="GB168" s="494"/>
      <c r="GC168" s="494"/>
      <c r="GD168" s="494"/>
      <c r="GE168" s="494"/>
      <c r="GF168" s="494"/>
      <c r="GG168" s="494"/>
      <c r="GH168" s="494"/>
      <c r="GI168" s="494"/>
      <c r="GJ168" s="494"/>
      <c r="GK168" s="494"/>
      <c r="GL168" s="494"/>
      <c r="GM168" s="494"/>
      <c r="GN168" s="494"/>
      <c r="GO168" s="494"/>
      <c r="GP168" s="494"/>
      <c r="GQ168" s="494"/>
      <c r="GR168" s="494"/>
      <c r="GS168" s="494"/>
      <c r="GT168" s="494"/>
      <c r="GU168" s="494"/>
      <c r="GV168" s="494"/>
      <c r="GW168" s="494"/>
      <c r="GX168" s="494"/>
      <c r="GY168" s="494"/>
      <c r="GZ168" s="494"/>
      <c r="HA168" s="494"/>
    </row>
    <row r="169">
      <c r="A169" s="492">
        <v>6469442.0</v>
      </c>
      <c r="B169" s="583" t="s">
        <v>26391</v>
      </c>
      <c r="C169" s="583" t="s">
        <v>399</v>
      </c>
      <c r="D169" s="585">
        <v>45735.50556712963</v>
      </c>
      <c r="E169" s="585">
        <v>45735.5300462963</v>
      </c>
      <c r="F169" s="585">
        <v>45735.53071759259</v>
      </c>
      <c r="H169" s="583" t="s">
        <v>25860</v>
      </c>
      <c r="K169" s="494"/>
      <c r="L169" s="494"/>
      <c r="M169" s="494"/>
      <c r="N169" s="494"/>
      <c r="O169" s="494"/>
      <c r="P169" s="494"/>
      <c r="Q169" s="494"/>
      <c r="R169" s="494"/>
      <c r="S169" s="494"/>
      <c r="T169" s="583" t="s">
        <v>1514</v>
      </c>
      <c r="V169" s="583" t="s">
        <v>97</v>
      </c>
      <c r="W169" s="584" t="s">
        <v>26387</v>
      </c>
      <c r="X169" s="494"/>
      <c r="Y169" s="494"/>
      <c r="Z169" s="494"/>
      <c r="AA169" s="494"/>
      <c r="AB169" s="494"/>
      <c r="AC169" s="494"/>
      <c r="AD169" s="494"/>
      <c r="AE169" s="494"/>
      <c r="AF169" s="494"/>
      <c r="AG169" s="494"/>
      <c r="AH169" s="494"/>
      <c r="AI169" s="494"/>
      <c r="AJ169" s="494"/>
      <c r="AK169" s="494"/>
      <c r="AL169" s="494"/>
      <c r="AM169" s="494"/>
      <c r="AN169" s="494"/>
      <c r="AO169" s="494"/>
      <c r="AP169" s="494"/>
      <c r="AQ169" s="494"/>
      <c r="AR169" s="586">
        <v>45735.0</v>
      </c>
      <c r="AS169" s="492">
        <v>798000.0</v>
      </c>
      <c r="AT169" s="494"/>
      <c r="AU169" s="494"/>
      <c r="AV169" s="494"/>
      <c r="AW169" s="494"/>
      <c r="AX169" s="494"/>
      <c r="AY169" s="494"/>
      <c r="AZ169" s="494"/>
      <c r="BA169" s="494"/>
      <c r="BB169" s="494"/>
      <c r="BC169" s="494"/>
      <c r="BD169" s="494"/>
      <c r="BE169" s="494"/>
      <c r="BF169" s="494"/>
      <c r="BG169" s="494"/>
      <c r="BH169" s="583" t="s">
        <v>25863</v>
      </c>
      <c r="BI169" s="494"/>
      <c r="BJ169" s="494"/>
      <c r="BK169" s="494"/>
      <c r="BL169" s="494"/>
      <c r="BM169" s="494"/>
      <c r="BN169" s="494"/>
      <c r="BO169" s="494"/>
      <c r="BP169" s="492">
        <v>798000.0</v>
      </c>
      <c r="BQ169" s="494"/>
      <c r="BR169" s="494"/>
      <c r="BS169" s="494"/>
      <c r="BT169" s="494"/>
      <c r="BU169" s="494"/>
      <c r="BV169" s="494"/>
      <c r="BW169" s="494"/>
      <c r="BX169" s="494"/>
      <c r="BY169" s="494"/>
      <c r="BZ169" s="494"/>
      <c r="CA169" s="494"/>
      <c r="CB169" s="587">
        <v>45735.0</v>
      </c>
      <c r="CC169" s="494"/>
      <c r="CD169" s="494"/>
      <c r="CE169" s="492">
        <v>798000.0</v>
      </c>
      <c r="CF169" s="492">
        <v>0.0</v>
      </c>
      <c r="CG169" s="494"/>
      <c r="CH169" s="494"/>
      <c r="CI169" s="494"/>
      <c r="CJ169" s="494"/>
      <c r="CK169" s="494"/>
      <c r="CL169" s="494"/>
      <c r="CM169" s="494"/>
      <c r="CN169" s="494"/>
      <c r="CO169" s="494"/>
      <c r="CP169" s="494"/>
      <c r="CQ169" s="494"/>
      <c r="CR169" s="583" t="s">
        <v>26388</v>
      </c>
      <c r="CU169" s="494"/>
      <c r="CV169" s="494"/>
      <c r="CW169" s="494"/>
      <c r="CX169" s="494"/>
      <c r="CY169" s="494"/>
      <c r="CZ169" s="494"/>
      <c r="DA169" s="494"/>
      <c r="DB169" s="494"/>
      <c r="DC169" s="494"/>
      <c r="DD169" s="583" t="s">
        <v>26392</v>
      </c>
      <c r="DE169" s="494"/>
      <c r="DF169" s="494"/>
      <c r="DG169" s="494"/>
      <c r="DH169" s="494"/>
      <c r="DI169" s="494"/>
      <c r="DJ169" s="494"/>
      <c r="DK169" s="494"/>
      <c r="DL169" s="494"/>
      <c r="DM169" s="494"/>
      <c r="DN169" s="583" t="s">
        <v>26389</v>
      </c>
      <c r="DO169" s="494"/>
      <c r="DP169" s="494"/>
      <c r="DQ169" s="494"/>
      <c r="DR169" s="583" t="s">
        <v>97</v>
      </c>
      <c r="DS169" s="494"/>
      <c r="DT169" s="494"/>
      <c r="DU169" s="494"/>
      <c r="DV169" s="583" t="s">
        <v>26393</v>
      </c>
      <c r="DZ169" s="494"/>
      <c r="EA169" s="494"/>
      <c r="EB169" s="494"/>
      <c r="EC169" s="494"/>
      <c r="ED169" s="494"/>
      <c r="EE169" s="494"/>
      <c r="EF169" s="494"/>
      <c r="EG169" s="494"/>
      <c r="EH169" s="494"/>
      <c r="EI169" s="494"/>
      <c r="EJ169" s="494"/>
      <c r="EK169" s="494"/>
      <c r="EL169" s="494"/>
      <c r="EM169" s="494"/>
      <c r="EN169" s="494"/>
      <c r="EO169" s="494"/>
      <c r="EP169" s="494"/>
      <c r="EQ169" s="494"/>
      <c r="ER169" s="494"/>
      <c r="ES169" s="494"/>
      <c r="ET169" s="494"/>
      <c r="EU169" s="494"/>
      <c r="EV169" s="494"/>
      <c r="EW169" s="494"/>
      <c r="EX169" s="494"/>
      <c r="EY169" s="494"/>
      <c r="EZ169" s="494"/>
      <c r="FA169" s="494"/>
      <c r="FB169" s="494"/>
      <c r="FC169" s="494"/>
      <c r="FD169" s="494"/>
      <c r="FE169" s="583" t="s">
        <v>26390</v>
      </c>
      <c r="FG169" s="494"/>
      <c r="FH169" s="494"/>
      <c r="FI169" s="494"/>
      <c r="FJ169" s="494"/>
      <c r="FK169" s="494"/>
      <c r="FL169" s="494"/>
      <c r="FM169" s="494"/>
      <c r="FN169" s="494"/>
      <c r="FO169" s="494"/>
      <c r="FP169" s="494"/>
      <c r="FQ169" s="494"/>
      <c r="FR169" s="494"/>
      <c r="FS169" s="494"/>
      <c r="FT169" s="494"/>
      <c r="FU169" s="494"/>
      <c r="FV169" s="494"/>
      <c r="FW169" s="494"/>
      <c r="FX169" s="494"/>
      <c r="FY169" s="494"/>
      <c r="FZ169" s="494"/>
      <c r="GA169" s="494"/>
      <c r="GB169" s="494"/>
      <c r="GC169" s="494"/>
      <c r="GD169" s="494"/>
      <c r="GE169" s="494"/>
      <c r="GF169" s="494"/>
      <c r="GG169" s="494"/>
      <c r="GH169" s="494"/>
      <c r="GI169" s="494"/>
      <c r="GJ169" s="494"/>
      <c r="GK169" s="494"/>
      <c r="GL169" s="494"/>
      <c r="GM169" s="494"/>
      <c r="GN169" s="494"/>
      <c r="GO169" s="494"/>
      <c r="GP169" s="494"/>
      <c r="GQ169" s="494"/>
      <c r="GR169" s="494"/>
      <c r="GS169" s="494"/>
      <c r="GT169" s="494"/>
      <c r="GU169" s="494"/>
      <c r="GV169" s="494"/>
      <c r="GW169" s="494"/>
      <c r="GX169" s="494"/>
      <c r="GY169" s="494"/>
      <c r="GZ169" s="494"/>
      <c r="HA169" s="494"/>
    </row>
    <row r="170">
      <c r="A170" s="492">
        <v>6469451.0</v>
      </c>
      <c r="B170" s="583" t="s">
        <v>26394</v>
      </c>
      <c r="C170" s="583" t="s">
        <v>399</v>
      </c>
      <c r="D170" s="585">
        <v>45735.50659722222</v>
      </c>
      <c r="E170" s="585">
        <v>45735.53221064815</v>
      </c>
      <c r="F170" s="585">
        <v>45735.532800925925</v>
      </c>
      <c r="H170" s="583" t="s">
        <v>25860</v>
      </c>
      <c r="K170" s="494"/>
      <c r="L170" s="494"/>
      <c r="M170" s="494"/>
      <c r="N170" s="494"/>
      <c r="O170" s="494"/>
      <c r="P170" s="494"/>
      <c r="Q170" s="494"/>
      <c r="R170" s="494"/>
      <c r="S170" s="494"/>
      <c r="T170" s="583" t="s">
        <v>1514</v>
      </c>
      <c r="V170" s="583" t="s">
        <v>97</v>
      </c>
      <c r="W170" s="584" t="s">
        <v>26387</v>
      </c>
      <c r="X170" s="494"/>
      <c r="Y170" s="494"/>
      <c r="Z170" s="494"/>
      <c r="AA170" s="494"/>
      <c r="AB170" s="494"/>
      <c r="AC170" s="494"/>
      <c r="AD170" s="494"/>
      <c r="AE170" s="494"/>
      <c r="AF170" s="494"/>
      <c r="AG170" s="494"/>
      <c r="AH170" s="494"/>
      <c r="AI170" s="494"/>
      <c r="AJ170" s="494"/>
      <c r="AK170" s="494"/>
      <c r="AL170" s="494"/>
      <c r="AM170" s="494"/>
      <c r="AN170" s="494"/>
      <c r="AO170" s="494"/>
      <c r="AP170" s="494"/>
      <c r="AQ170" s="494"/>
      <c r="AR170" s="586">
        <v>45735.0</v>
      </c>
      <c r="AS170" s="492">
        <v>798000.0</v>
      </c>
      <c r="AT170" s="494"/>
      <c r="AU170" s="494"/>
      <c r="AV170" s="494"/>
      <c r="AW170" s="494"/>
      <c r="AX170" s="494"/>
      <c r="AY170" s="494"/>
      <c r="AZ170" s="494"/>
      <c r="BA170" s="494"/>
      <c r="BB170" s="494"/>
      <c r="BC170" s="494"/>
      <c r="BD170" s="494"/>
      <c r="BE170" s="494"/>
      <c r="BF170" s="494"/>
      <c r="BG170" s="494"/>
      <c r="BH170" s="583" t="s">
        <v>25863</v>
      </c>
      <c r="BI170" s="494"/>
      <c r="BJ170" s="494"/>
      <c r="BK170" s="494"/>
      <c r="BL170" s="494"/>
      <c r="BM170" s="494"/>
      <c r="BN170" s="494"/>
      <c r="BO170" s="494"/>
      <c r="BP170" s="492">
        <v>798000.0</v>
      </c>
      <c r="BQ170" s="494"/>
      <c r="BR170" s="494"/>
      <c r="BS170" s="494"/>
      <c r="BT170" s="494"/>
      <c r="BU170" s="494"/>
      <c r="BV170" s="494"/>
      <c r="BW170" s="494"/>
      <c r="BX170" s="494"/>
      <c r="BY170" s="494"/>
      <c r="BZ170" s="494"/>
      <c r="CA170" s="494"/>
      <c r="CB170" s="587">
        <v>45735.0</v>
      </c>
      <c r="CC170" s="494"/>
      <c r="CD170" s="494"/>
      <c r="CE170" s="492">
        <v>798000.0</v>
      </c>
      <c r="CF170" s="492">
        <v>0.0</v>
      </c>
      <c r="CG170" s="494"/>
      <c r="CH170" s="494"/>
      <c r="CI170" s="494"/>
      <c r="CJ170" s="494"/>
      <c r="CK170" s="494"/>
      <c r="CL170" s="494"/>
      <c r="CM170" s="494"/>
      <c r="CN170" s="494"/>
      <c r="CO170" s="494"/>
      <c r="CP170" s="494"/>
      <c r="CQ170" s="494"/>
      <c r="CR170" s="583" t="s">
        <v>26388</v>
      </c>
      <c r="CU170" s="494"/>
      <c r="CV170" s="494"/>
      <c r="CW170" s="494"/>
      <c r="CX170" s="494"/>
      <c r="CY170" s="494"/>
      <c r="CZ170" s="494"/>
      <c r="DA170" s="494"/>
      <c r="DB170" s="494"/>
      <c r="DC170" s="494"/>
      <c r="DD170" s="583" t="s">
        <v>26392</v>
      </c>
      <c r="DE170" s="494"/>
      <c r="DF170" s="494"/>
      <c r="DG170" s="494"/>
      <c r="DH170" s="494"/>
      <c r="DI170" s="494"/>
      <c r="DJ170" s="494"/>
      <c r="DK170" s="494"/>
      <c r="DL170" s="494"/>
      <c r="DM170" s="583" t="s">
        <v>26395</v>
      </c>
      <c r="DN170" s="583" t="s">
        <v>26389</v>
      </c>
      <c r="DO170" s="494"/>
      <c r="DP170" s="494"/>
      <c r="DQ170" s="494"/>
      <c r="DR170" s="583" t="s">
        <v>97</v>
      </c>
      <c r="DS170" s="494"/>
      <c r="DT170" s="494"/>
      <c r="DU170" s="494"/>
      <c r="DV170" s="583" t="s">
        <v>26393</v>
      </c>
      <c r="DZ170" s="494"/>
      <c r="EA170" s="494"/>
      <c r="EB170" s="494"/>
      <c r="EC170" s="494"/>
      <c r="ED170" s="494"/>
      <c r="EE170" s="494"/>
      <c r="EF170" s="494"/>
      <c r="EG170" s="494"/>
      <c r="EH170" s="494"/>
      <c r="EI170" s="494"/>
      <c r="EJ170" s="494"/>
      <c r="EK170" s="494"/>
      <c r="EL170" s="494"/>
      <c r="EM170" s="494"/>
      <c r="EN170" s="494"/>
      <c r="EO170" s="494"/>
      <c r="EP170" s="494"/>
      <c r="EQ170" s="494"/>
      <c r="ER170" s="494"/>
      <c r="ES170" s="494"/>
      <c r="ET170" s="494"/>
      <c r="EU170" s="494"/>
      <c r="EV170" s="494"/>
      <c r="EW170" s="494"/>
      <c r="EX170" s="494"/>
      <c r="EY170" s="494"/>
      <c r="EZ170" s="494"/>
      <c r="FA170" s="494"/>
      <c r="FB170" s="494"/>
      <c r="FC170" s="494"/>
      <c r="FD170" s="494"/>
      <c r="FE170" s="583" t="s">
        <v>26390</v>
      </c>
      <c r="FG170" s="494"/>
      <c r="FH170" s="494"/>
      <c r="FI170" s="494"/>
      <c r="FJ170" s="494"/>
      <c r="FK170" s="494"/>
      <c r="FL170" s="494"/>
      <c r="FM170" s="494"/>
      <c r="FN170" s="494"/>
      <c r="FO170" s="494"/>
      <c r="FP170" s="494"/>
      <c r="FQ170" s="494"/>
      <c r="FR170" s="494"/>
      <c r="FS170" s="494"/>
      <c r="FT170" s="494"/>
      <c r="FU170" s="494"/>
      <c r="FV170" s="494"/>
      <c r="FW170" s="494"/>
      <c r="FX170" s="494"/>
      <c r="FY170" s="494"/>
      <c r="FZ170" s="494"/>
      <c r="GA170" s="494"/>
      <c r="GB170" s="494"/>
      <c r="GC170" s="494"/>
      <c r="GD170" s="494"/>
      <c r="GE170" s="494"/>
      <c r="GF170" s="494"/>
      <c r="GG170" s="494"/>
      <c r="GH170" s="494"/>
      <c r="GI170" s="494"/>
      <c r="GJ170" s="494"/>
      <c r="GK170" s="494"/>
      <c r="GL170" s="494"/>
      <c r="GM170" s="494"/>
      <c r="GN170" s="494"/>
      <c r="GO170" s="494"/>
      <c r="GP170" s="494"/>
      <c r="GQ170" s="494"/>
      <c r="GR170" s="494"/>
      <c r="GS170" s="494"/>
      <c r="GT170" s="494"/>
      <c r="GU170" s="494"/>
      <c r="GV170" s="494"/>
      <c r="GW170" s="494"/>
      <c r="GX170" s="494"/>
      <c r="GY170" s="494"/>
      <c r="GZ170" s="494"/>
      <c r="HA170" s="494"/>
    </row>
    <row r="171">
      <c r="A171" s="492">
        <v>6472558.0</v>
      </c>
      <c r="B171" s="583" t="s">
        <v>26396</v>
      </c>
      <c r="C171" s="583" t="s">
        <v>399</v>
      </c>
      <c r="D171" s="585">
        <v>45735.56496527778</v>
      </c>
      <c r="E171" s="585">
        <v>45735.56662037037</v>
      </c>
      <c r="F171" s="585">
        <v>45735.571018518516</v>
      </c>
      <c r="H171" s="583" t="s">
        <v>25860</v>
      </c>
      <c r="K171" s="494"/>
      <c r="L171" s="494"/>
      <c r="M171" s="494"/>
      <c r="N171" s="494"/>
      <c r="O171" s="494"/>
      <c r="P171" s="494"/>
      <c r="Q171" s="494"/>
      <c r="R171" s="494"/>
      <c r="S171" s="494"/>
      <c r="T171" s="494"/>
      <c r="U171" s="494"/>
      <c r="V171" s="583" t="s">
        <v>95</v>
      </c>
      <c r="W171" s="584" t="s">
        <v>26397</v>
      </c>
      <c r="X171" s="494"/>
      <c r="Y171" s="494"/>
      <c r="Z171" s="494"/>
      <c r="AA171" s="494"/>
      <c r="AB171" s="494"/>
      <c r="AC171" s="494"/>
      <c r="AD171" s="494"/>
      <c r="AE171" s="494"/>
      <c r="AF171" s="494"/>
      <c r="AG171" s="494"/>
      <c r="AH171" s="494"/>
      <c r="AI171" s="494"/>
      <c r="AJ171" s="494"/>
      <c r="AK171" s="494"/>
      <c r="AL171" s="494"/>
      <c r="AM171" s="494"/>
      <c r="AN171" s="494"/>
      <c r="AO171" s="494"/>
      <c r="AP171" s="494"/>
      <c r="AQ171" s="494"/>
      <c r="AR171" s="494"/>
      <c r="AS171" s="494"/>
      <c r="AT171" s="494"/>
      <c r="AU171" s="494"/>
      <c r="AV171" s="494"/>
      <c r="AW171" s="494"/>
      <c r="AX171" s="494"/>
      <c r="AY171" s="494"/>
      <c r="AZ171" s="494"/>
      <c r="BA171" s="494"/>
      <c r="BB171" s="494"/>
      <c r="BC171" s="494"/>
      <c r="BD171" s="494"/>
      <c r="BE171" s="494"/>
      <c r="BF171" s="494"/>
      <c r="BG171" s="494"/>
      <c r="BH171" s="583" t="s">
        <v>25863</v>
      </c>
      <c r="BI171" s="494"/>
      <c r="BJ171" s="494"/>
      <c r="BK171" s="494"/>
      <c r="BL171" s="494"/>
      <c r="BM171" s="494"/>
      <c r="BN171" s="494"/>
      <c r="BO171" s="494"/>
      <c r="BP171" s="494"/>
      <c r="BQ171" s="494"/>
      <c r="BR171" s="494"/>
      <c r="BS171" s="494"/>
      <c r="BT171" s="494"/>
      <c r="BU171" s="494"/>
      <c r="BV171" s="494"/>
      <c r="BW171" s="494"/>
      <c r="BX171" s="494"/>
      <c r="BY171" s="494"/>
      <c r="BZ171" s="494"/>
      <c r="CA171" s="494"/>
      <c r="CB171" s="494"/>
      <c r="CC171" s="494"/>
      <c r="CD171" s="494"/>
      <c r="CE171" s="494"/>
      <c r="CF171" s="494"/>
      <c r="CG171" s="494"/>
      <c r="CH171" s="494"/>
      <c r="CI171" s="494"/>
      <c r="CJ171" s="494"/>
      <c r="CK171" s="494"/>
      <c r="CL171" s="494"/>
      <c r="CM171" s="494"/>
      <c r="CN171" s="494"/>
      <c r="CO171" s="494"/>
      <c r="CP171" s="494"/>
      <c r="CQ171" s="494"/>
      <c r="CR171" s="583" t="s">
        <v>26398</v>
      </c>
      <c r="CV171" s="494"/>
      <c r="CW171" s="494"/>
      <c r="CX171" s="494"/>
      <c r="CY171" s="494"/>
      <c r="CZ171" s="494"/>
      <c r="DA171" s="494"/>
      <c r="DB171" s="494"/>
      <c r="DC171" s="494"/>
      <c r="DD171" s="494"/>
      <c r="DE171" s="494"/>
      <c r="DF171" s="494"/>
      <c r="DG171" s="494"/>
      <c r="DH171" s="494"/>
      <c r="DI171" s="583" t="s">
        <v>26398</v>
      </c>
      <c r="DM171" s="494"/>
      <c r="DN171" s="583" t="s">
        <v>26399</v>
      </c>
      <c r="DO171" s="494"/>
      <c r="DP171" s="494"/>
      <c r="DQ171" s="494"/>
      <c r="DR171" s="583" t="s">
        <v>95</v>
      </c>
      <c r="DS171" s="494"/>
      <c r="DT171" s="494"/>
      <c r="DU171" s="494"/>
      <c r="DV171" s="494"/>
      <c r="DW171" s="494"/>
      <c r="DX171" s="494"/>
      <c r="DY171" s="494"/>
      <c r="DZ171" s="494"/>
      <c r="EA171" s="494"/>
      <c r="EB171" s="586">
        <v>45735.0</v>
      </c>
      <c r="EC171" s="494"/>
      <c r="ED171" s="494"/>
      <c r="EE171" s="494"/>
      <c r="EF171" s="494"/>
      <c r="EG171" s="494"/>
      <c r="EH171" s="494"/>
      <c r="EI171" s="494"/>
      <c r="EJ171" s="494"/>
      <c r="EK171" s="494"/>
      <c r="EL171" s="494"/>
      <c r="EM171" s="494"/>
      <c r="EN171" s="494"/>
      <c r="EO171" s="494"/>
      <c r="EP171" s="494"/>
      <c r="EQ171" s="494"/>
      <c r="ER171" s="494"/>
      <c r="ES171" s="494"/>
      <c r="ET171" s="494"/>
      <c r="EU171" s="494"/>
      <c r="EV171" s="494"/>
      <c r="EW171" s="494"/>
      <c r="EX171" s="494"/>
      <c r="EY171" s="494"/>
      <c r="EZ171" s="494"/>
      <c r="FA171" s="494"/>
      <c r="FB171" s="494"/>
      <c r="FC171" s="494"/>
      <c r="FD171" s="494"/>
      <c r="FE171" s="583" t="s">
        <v>26400</v>
      </c>
      <c r="FG171" s="494"/>
      <c r="FH171" s="494"/>
      <c r="FI171" s="494"/>
      <c r="FJ171" s="494"/>
      <c r="FK171" s="494"/>
      <c r="FL171" s="494"/>
      <c r="FM171" s="494"/>
      <c r="FN171" s="494"/>
      <c r="FO171" s="494"/>
      <c r="FP171" s="494"/>
      <c r="FQ171" s="494"/>
      <c r="FR171" s="494"/>
      <c r="FS171" s="494"/>
      <c r="FT171" s="494"/>
      <c r="FU171" s="494"/>
      <c r="FV171" s="494"/>
      <c r="FW171" s="494"/>
      <c r="FX171" s="494"/>
      <c r="FY171" s="494"/>
      <c r="FZ171" s="494"/>
      <c r="GA171" s="494"/>
      <c r="GB171" s="494"/>
      <c r="GC171" s="494"/>
      <c r="GD171" s="494"/>
      <c r="GE171" s="494"/>
      <c r="GF171" s="494"/>
      <c r="GG171" s="494"/>
      <c r="GH171" s="494"/>
      <c r="GI171" s="494"/>
      <c r="GJ171" s="494"/>
      <c r="GK171" s="494"/>
      <c r="GL171" s="494"/>
      <c r="GM171" s="494"/>
      <c r="GN171" s="494"/>
      <c r="GO171" s="494"/>
      <c r="GP171" s="494"/>
      <c r="GQ171" s="494"/>
      <c r="GR171" s="494"/>
      <c r="GS171" s="494"/>
      <c r="GT171" s="494"/>
      <c r="GU171" s="494"/>
      <c r="GV171" s="494"/>
      <c r="GW171" s="494"/>
      <c r="GX171" s="494"/>
      <c r="GY171" s="494"/>
      <c r="GZ171" s="494"/>
      <c r="HA171" s="494"/>
    </row>
    <row r="172">
      <c r="A172" s="492">
        <v>6472957.0</v>
      </c>
      <c r="B172" s="583" t="s">
        <v>26401</v>
      </c>
      <c r="C172" s="583" t="s">
        <v>399</v>
      </c>
      <c r="D172" s="585">
        <v>45735.56795138889</v>
      </c>
      <c r="E172" s="585">
        <v>45735.5687962963</v>
      </c>
      <c r="F172" s="585">
        <v>45735.57121527778</v>
      </c>
      <c r="H172" s="583" t="s">
        <v>25860</v>
      </c>
      <c r="K172" s="494"/>
      <c r="L172" s="494"/>
      <c r="M172" s="494"/>
      <c r="N172" s="494"/>
      <c r="O172" s="494"/>
      <c r="P172" s="494"/>
      <c r="Q172" s="494"/>
      <c r="R172" s="494"/>
      <c r="S172" s="494"/>
      <c r="T172" s="583" t="s">
        <v>1514</v>
      </c>
      <c r="V172" s="583" t="s">
        <v>95</v>
      </c>
      <c r="W172" s="584" t="s">
        <v>26397</v>
      </c>
      <c r="X172" s="494"/>
      <c r="Y172" s="494"/>
      <c r="Z172" s="494"/>
      <c r="AA172" s="494"/>
      <c r="AB172" s="494"/>
      <c r="AC172" s="494"/>
      <c r="AD172" s="494"/>
      <c r="AE172" s="494"/>
      <c r="AF172" s="494"/>
      <c r="AG172" s="494"/>
      <c r="AH172" s="494"/>
      <c r="AI172" s="494"/>
      <c r="AJ172" s="494"/>
      <c r="AK172" s="494"/>
      <c r="AL172" s="494"/>
      <c r="AM172" s="494"/>
      <c r="AN172" s="494"/>
      <c r="AO172" s="494"/>
      <c r="AP172" s="494"/>
      <c r="AQ172" s="492">
        <v>36.0</v>
      </c>
      <c r="AR172" s="586">
        <v>45735.0</v>
      </c>
      <c r="AS172" s="492">
        <v>798000.0</v>
      </c>
      <c r="AT172" s="494"/>
      <c r="AU172" s="494"/>
      <c r="AV172" s="494"/>
      <c r="AW172" s="494"/>
      <c r="AX172" s="494"/>
      <c r="AY172" s="494"/>
      <c r="AZ172" s="494"/>
      <c r="BA172" s="494"/>
      <c r="BB172" s="494"/>
      <c r="BC172" s="494"/>
      <c r="BD172" s="494"/>
      <c r="BE172" s="494"/>
      <c r="BF172" s="494"/>
      <c r="BG172" s="494"/>
      <c r="BH172" s="583" t="s">
        <v>25863</v>
      </c>
      <c r="BI172" s="494"/>
      <c r="BJ172" s="494"/>
      <c r="BK172" s="494"/>
      <c r="BL172" s="494"/>
      <c r="BM172" s="494"/>
      <c r="BN172" s="494"/>
      <c r="BO172" s="494"/>
      <c r="BP172" s="494"/>
      <c r="BQ172" s="494"/>
      <c r="BR172" s="494"/>
      <c r="BS172" s="494"/>
      <c r="BT172" s="583" t="s">
        <v>25868</v>
      </c>
      <c r="BX172" s="494"/>
      <c r="BY172" s="492">
        <v>30324.0</v>
      </c>
      <c r="BZ172" s="492">
        <v>28500.0</v>
      </c>
      <c r="CA172" s="494"/>
      <c r="CB172" s="494"/>
      <c r="CC172" s="500">
        <v>45804.0</v>
      </c>
      <c r="CD172" s="492">
        <v>27.0</v>
      </c>
      <c r="CE172" s="492">
        <v>1027824.0</v>
      </c>
      <c r="CF172" s="492">
        <v>229824.0</v>
      </c>
      <c r="CG172" s="494"/>
      <c r="CH172" s="494"/>
      <c r="CI172" s="494"/>
      <c r="CJ172" s="494"/>
      <c r="CK172" s="494"/>
      <c r="CL172" s="494"/>
      <c r="CM172" s="494"/>
      <c r="CN172" s="494"/>
      <c r="CO172" s="494"/>
      <c r="CP172" s="494"/>
      <c r="CQ172" s="494"/>
      <c r="CR172" s="583" t="s">
        <v>26398</v>
      </c>
      <c r="CV172" s="494"/>
      <c r="CW172" s="494"/>
      <c r="CX172" s="494"/>
      <c r="CY172" s="494"/>
      <c r="CZ172" s="494"/>
      <c r="DA172" s="494"/>
      <c r="DB172" s="494"/>
      <c r="DC172" s="494"/>
      <c r="DD172" s="583" t="s">
        <v>26402</v>
      </c>
      <c r="DE172" s="494"/>
      <c r="DF172" s="494"/>
      <c r="DG172" s="494"/>
      <c r="DH172" s="494"/>
      <c r="DI172" s="494"/>
      <c r="DJ172" s="494"/>
      <c r="DK172" s="494"/>
      <c r="DL172" s="494"/>
      <c r="DM172" s="494"/>
      <c r="DN172" s="583" t="s">
        <v>26399</v>
      </c>
      <c r="DO172" s="494"/>
      <c r="DP172" s="494"/>
      <c r="DQ172" s="494"/>
      <c r="DR172" s="583" t="s">
        <v>95</v>
      </c>
      <c r="DS172" s="494"/>
      <c r="DT172" s="494"/>
      <c r="DU172" s="494"/>
      <c r="DV172" s="583" t="s">
        <v>26403</v>
      </c>
      <c r="EA172" s="494"/>
      <c r="EB172" s="494"/>
      <c r="EC172" s="494"/>
      <c r="ED172" s="494"/>
      <c r="EE172" s="494"/>
      <c r="EF172" s="494"/>
      <c r="EG172" s="494"/>
      <c r="EH172" s="494"/>
      <c r="EI172" s="494"/>
      <c r="EJ172" s="494"/>
      <c r="EK172" s="494"/>
      <c r="EL172" s="494"/>
      <c r="EM172" s="494"/>
      <c r="EN172" s="494"/>
      <c r="EO172" s="494"/>
      <c r="EP172" s="494"/>
      <c r="EQ172" s="494"/>
      <c r="ER172" s="494"/>
      <c r="ES172" s="494"/>
      <c r="ET172" s="494"/>
      <c r="EU172" s="494"/>
      <c r="EV172" s="494"/>
      <c r="EW172" s="494"/>
      <c r="EX172" s="494"/>
      <c r="EY172" s="494"/>
      <c r="EZ172" s="494"/>
      <c r="FA172" s="494"/>
      <c r="FB172" s="494"/>
      <c r="FC172" s="494"/>
      <c r="FD172" s="494"/>
      <c r="FE172" s="583" t="s">
        <v>26400</v>
      </c>
      <c r="FG172" s="494"/>
      <c r="FH172" s="494"/>
      <c r="FI172" s="494"/>
      <c r="FJ172" s="494"/>
      <c r="FK172" s="494"/>
      <c r="FL172" s="494"/>
      <c r="FM172" s="494"/>
      <c r="FN172" s="494"/>
      <c r="FO172" s="494"/>
      <c r="FP172" s="494"/>
      <c r="FQ172" s="494"/>
      <c r="FR172" s="494"/>
      <c r="FS172" s="494"/>
      <c r="FT172" s="494"/>
      <c r="FU172" s="494"/>
      <c r="FV172" s="494"/>
      <c r="FW172" s="494"/>
      <c r="FX172" s="494"/>
      <c r="FY172" s="494"/>
      <c r="FZ172" s="494"/>
      <c r="GA172" s="494"/>
      <c r="GB172" s="494"/>
      <c r="GC172" s="494"/>
      <c r="GD172" s="494"/>
      <c r="GE172" s="494"/>
      <c r="GF172" s="494"/>
      <c r="GG172" s="494"/>
      <c r="GH172" s="494"/>
      <c r="GI172" s="494"/>
      <c r="GJ172" s="494"/>
      <c r="GK172" s="494"/>
      <c r="GL172" s="494"/>
      <c r="GM172" s="494"/>
      <c r="GN172" s="494"/>
      <c r="GO172" s="494"/>
      <c r="GP172" s="494"/>
      <c r="GQ172" s="494"/>
      <c r="GR172" s="494"/>
      <c r="GS172" s="494"/>
      <c r="GT172" s="494"/>
      <c r="GU172" s="494"/>
      <c r="GV172" s="494"/>
      <c r="GW172" s="494"/>
      <c r="GX172" s="494"/>
      <c r="GY172" s="494"/>
      <c r="GZ172" s="494"/>
      <c r="HA172" s="494"/>
    </row>
    <row r="173">
      <c r="A173" s="492">
        <v>6473245.0</v>
      </c>
      <c r="B173" s="583" t="s">
        <v>26404</v>
      </c>
      <c r="C173" s="583" t="s">
        <v>399</v>
      </c>
      <c r="D173" s="585">
        <v>45735.57045138889</v>
      </c>
      <c r="E173" s="585">
        <v>45735.57116898148</v>
      </c>
      <c r="F173" s="585">
        <v>45735.571493055555</v>
      </c>
      <c r="H173" s="583" t="s">
        <v>25860</v>
      </c>
      <c r="K173" s="494"/>
      <c r="L173" s="494"/>
      <c r="M173" s="494"/>
      <c r="N173" s="494"/>
      <c r="O173" s="494"/>
      <c r="P173" s="494"/>
      <c r="Q173" s="494"/>
      <c r="R173" s="494"/>
      <c r="S173" s="494"/>
      <c r="T173" s="583" t="s">
        <v>1514</v>
      </c>
      <c r="V173" s="583" t="s">
        <v>95</v>
      </c>
      <c r="W173" s="584" t="s">
        <v>26397</v>
      </c>
      <c r="X173" s="494"/>
      <c r="Y173" s="494"/>
      <c r="Z173" s="494"/>
      <c r="AA173" s="494"/>
      <c r="AB173" s="494"/>
      <c r="AC173" s="494"/>
      <c r="AD173" s="494"/>
      <c r="AE173" s="494"/>
      <c r="AF173" s="494"/>
      <c r="AG173" s="494"/>
      <c r="AH173" s="494"/>
      <c r="AI173" s="494"/>
      <c r="AJ173" s="494"/>
      <c r="AK173" s="494"/>
      <c r="AL173" s="494"/>
      <c r="AM173" s="494"/>
      <c r="AN173" s="494"/>
      <c r="AO173" s="494"/>
      <c r="AP173" s="494"/>
      <c r="AQ173" s="492">
        <v>36.0</v>
      </c>
      <c r="AR173" s="586">
        <v>45735.0</v>
      </c>
      <c r="AS173" s="492">
        <v>798000.0</v>
      </c>
      <c r="AT173" s="494"/>
      <c r="AU173" s="494"/>
      <c r="AV173" s="494"/>
      <c r="AW173" s="494"/>
      <c r="AX173" s="494"/>
      <c r="AY173" s="494"/>
      <c r="AZ173" s="494"/>
      <c r="BA173" s="494"/>
      <c r="BB173" s="494"/>
      <c r="BC173" s="494"/>
      <c r="BD173" s="494"/>
      <c r="BE173" s="494"/>
      <c r="BF173" s="494"/>
      <c r="BG173" s="494"/>
      <c r="BH173" s="583" t="s">
        <v>25863</v>
      </c>
      <c r="BI173" s="494"/>
      <c r="BJ173" s="494"/>
      <c r="BK173" s="494"/>
      <c r="BL173" s="494"/>
      <c r="BM173" s="494"/>
      <c r="BN173" s="494"/>
      <c r="BO173" s="494"/>
      <c r="BP173" s="494"/>
      <c r="BQ173" s="494"/>
      <c r="BR173" s="494"/>
      <c r="BS173" s="494"/>
      <c r="BT173" s="583" t="s">
        <v>25868</v>
      </c>
      <c r="BX173" s="494"/>
      <c r="BY173" s="492">
        <v>30324.0</v>
      </c>
      <c r="BZ173" s="492">
        <v>28500.0</v>
      </c>
      <c r="CA173" s="494"/>
      <c r="CB173" s="494"/>
      <c r="CC173" s="500">
        <v>45804.0</v>
      </c>
      <c r="CD173" s="492">
        <v>27.0</v>
      </c>
      <c r="CE173" s="492">
        <v>1027824.0</v>
      </c>
      <c r="CF173" s="492">
        <v>229824.0</v>
      </c>
      <c r="CG173" s="494"/>
      <c r="CH173" s="494"/>
      <c r="CI173" s="494"/>
      <c r="CJ173" s="494"/>
      <c r="CK173" s="494"/>
      <c r="CL173" s="494"/>
      <c r="CM173" s="494"/>
      <c r="CN173" s="494"/>
      <c r="CO173" s="494"/>
      <c r="CP173" s="494"/>
      <c r="CQ173" s="494"/>
      <c r="CR173" s="583" t="s">
        <v>26398</v>
      </c>
      <c r="CV173" s="494"/>
      <c r="CW173" s="494"/>
      <c r="CX173" s="494"/>
      <c r="CY173" s="494"/>
      <c r="CZ173" s="494"/>
      <c r="DA173" s="494"/>
      <c r="DB173" s="494"/>
      <c r="DC173" s="494"/>
      <c r="DD173" s="583" t="s">
        <v>26402</v>
      </c>
      <c r="DE173" s="494"/>
      <c r="DF173" s="494"/>
      <c r="DG173" s="494"/>
      <c r="DH173" s="494"/>
      <c r="DI173" s="494"/>
      <c r="DJ173" s="494"/>
      <c r="DK173" s="494"/>
      <c r="DL173" s="494"/>
      <c r="DM173" s="492">
        <v>3620021.0</v>
      </c>
      <c r="DN173" s="583" t="s">
        <v>26399</v>
      </c>
      <c r="DO173" s="494"/>
      <c r="DP173" s="494"/>
      <c r="DQ173" s="494"/>
      <c r="DR173" s="583" t="s">
        <v>95</v>
      </c>
      <c r="DS173" s="494"/>
      <c r="DT173" s="494"/>
      <c r="DU173" s="494"/>
      <c r="DV173" s="583" t="s">
        <v>26403</v>
      </c>
      <c r="EA173" s="494"/>
      <c r="EB173" s="494"/>
      <c r="EC173" s="494"/>
      <c r="ED173" s="494"/>
      <c r="EE173" s="494"/>
      <c r="EF173" s="494"/>
      <c r="EG173" s="494"/>
      <c r="EH173" s="494"/>
      <c r="EI173" s="494"/>
      <c r="EJ173" s="494"/>
      <c r="EK173" s="494"/>
      <c r="EL173" s="494"/>
      <c r="EM173" s="494"/>
      <c r="EN173" s="494"/>
      <c r="EO173" s="494"/>
      <c r="EP173" s="494"/>
      <c r="EQ173" s="494"/>
      <c r="ER173" s="494"/>
      <c r="ES173" s="494"/>
      <c r="ET173" s="494"/>
      <c r="EU173" s="494"/>
      <c r="EV173" s="494"/>
      <c r="EW173" s="494"/>
      <c r="EX173" s="494"/>
      <c r="EY173" s="494"/>
      <c r="EZ173" s="494"/>
      <c r="FA173" s="494"/>
      <c r="FB173" s="494"/>
      <c r="FC173" s="494"/>
      <c r="FD173" s="494"/>
      <c r="FE173" s="583" t="s">
        <v>26400</v>
      </c>
      <c r="FG173" s="494"/>
      <c r="FH173" s="494"/>
      <c r="FI173" s="494"/>
      <c r="FJ173" s="494"/>
      <c r="FK173" s="494"/>
      <c r="FL173" s="494"/>
      <c r="FM173" s="494"/>
      <c r="FN173" s="494"/>
      <c r="FO173" s="494"/>
      <c r="FP173" s="494"/>
      <c r="FQ173" s="494"/>
      <c r="FR173" s="494"/>
      <c r="FS173" s="494"/>
      <c r="FT173" s="494"/>
      <c r="FU173" s="494"/>
      <c r="FV173" s="494"/>
      <c r="FW173" s="494"/>
      <c r="FX173" s="494"/>
      <c r="FY173" s="494"/>
      <c r="FZ173" s="494"/>
      <c r="GA173" s="494"/>
      <c r="GB173" s="494"/>
      <c r="GC173" s="494"/>
      <c r="GD173" s="494"/>
      <c r="GE173" s="494"/>
      <c r="GF173" s="494"/>
      <c r="GG173" s="494"/>
      <c r="GH173" s="494"/>
      <c r="GI173" s="494"/>
      <c r="GJ173" s="494"/>
      <c r="GK173" s="494"/>
      <c r="GL173" s="494"/>
      <c r="GM173" s="494"/>
      <c r="GN173" s="494"/>
      <c r="GO173" s="494"/>
      <c r="GP173" s="494"/>
      <c r="GQ173" s="494"/>
      <c r="GR173" s="494"/>
      <c r="GS173" s="494"/>
      <c r="GT173" s="494"/>
      <c r="GU173" s="494"/>
      <c r="GV173" s="494"/>
      <c r="GW173" s="494"/>
      <c r="GX173" s="494"/>
      <c r="GY173" s="494"/>
      <c r="GZ173" s="494"/>
      <c r="HA173" s="494"/>
    </row>
    <row r="174">
      <c r="A174" s="492">
        <v>6488405.0</v>
      </c>
      <c r="B174" s="583" t="s">
        <v>26405</v>
      </c>
      <c r="C174" s="583" t="s">
        <v>399</v>
      </c>
      <c r="D174" s="585">
        <v>45735.89612268518</v>
      </c>
      <c r="E174" s="585">
        <v>45735.90913194444</v>
      </c>
      <c r="F174" s="585">
        <v>45735.91280092593</v>
      </c>
      <c r="H174" s="583" t="s">
        <v>25860</v>
      </c>
      <c r="K174" s="494"/>
      <c r="L174" s="494"/>
      <c r="M174" s="494"/>
      <c r="N174" s="494"/>
      <c r="O174" s="494"/>
      <c r="P174" s="494"/>
      <c r="Q174" s="494"/>
      <c r="R174" s="494"/>
      <c r="S174" s="494"/>
      <c r="T174" s="494"/>
      <c r="U174" s="494"/>
      <c r="V174" s="583" t="s">
        <v>89</v>
      </c>
      <c r="W174" s="584" t="s">
        <v>26406</v>
      </c>
      <c r="X174" s="494"/>
      <c r="Y174" s="494"/>
      <c r="Z174" s="494"/>
      <c r="AA174" s="494"/>
      <c r="AB174" s="494"/>
      <c r="AC174" s="494"/>
      <c r="AD174" s="494"/>
      <c r="AE174" s="494"/>
      <c r="AF174" s="494"/>
      <c r="AG174" s="494"/>
      <c r="AH174" s="494"/>
      <c r="AI174" s="494"/>
      <c r="AJ174" s="494"/>
      <c r="AK174" s="494"/>
      <c r="AL174" s="494"/>
      <c r="AM174" s="494"/>
      <c r="AN174" s="494"/>
      <c r="AO174" s="494"/>
      <c r="AP174" s="494"/>
      <c r="AQ174" s="494"/>
      <c r="AR174" s="494"/>
      <c r="AS174" s="494"/>
      <c r="AT174" s="494"/>
      <c r="AU174" s="494"/>
      <c r="AV174" s="494"/>
      <c r="AW174" s="494"/>
      <c r="AX174" s="494"/>
      <c r="AY174" s="494"/>
      <c r="AZ174" s="494"/>
      <c r="BA174" s="494"/>
      <c r="BB174" s="494"/>
      <c r="BC174" s="494"/>
      <c r="BD174" s="494"/>
      <c r="BE174" s="494"/>
      <c r="BF174" s="494"/>
      <c r="BG174" s="494"/>
      <c r="BH174" s="583" t="s">
        <v>25863</v>
      </c>
      <c r="BI174" s="494"/>
      <c r="BJ174" s="494"/>
      <c r="BK174" s="494"/>
      <c r="BL174" s="494"/>
      <c r="BM174" s="494"/>
      <c r="BN174" s="494"/>
      <c r="BO174" s="494"/>
      <c r="BP174" s="494"/>
      <c r="BQ174" s="494"/>
      <c r="BR174" s="494"/>
      <c r="BS174" s="494"/>
      <c r="BT174" s="494"/>
      <c r="BU174" s="494"/>
      <c r="BV174" s="494"/>
      <c r="BW174" s="494"/>
      <c r="BX174" s="494"/>
      <c r="BY174" s="494"/>
      <c r="BZ174" s="494"/>
      <c r="CA174" s="494"/>
      <c r="CB174" s="494"/>
      <c r="CC174" s="494"/>
      <c r="CD174" s="494"/>
      <c r="CE174" s="494"/>
      <c r="CF174" s="494"/>
      <c r="CG174" s="494"/>
      <c r="CH174" s="494"/>
      <c r="CI174" s="494"/>
      <c r="CJ174" s="494"/>
      <c r="CK174" s="494"/>
      <c r="CL174" s="494"/>
      <c r="CM174" s="494"/>
      <c r="CN174" s="494"/>
      <c r="CO174" s="494"/>
      <c r="CP174" s="494"/>
      <c r="CQ174" s="494"/>
      <c r="CR174" s="583" t="s">
        <v>26407</v>
      </c>
      <c r="CU174" s="494"/>
      <c r="CV174" s="494"/>
      <c r="CW174" s="494"/>
      <c r="CX174" s="494"/>
      <c r="CY174" s="494"/>
      <c r="CZ174" s="494"/>
      <c r="DA174" s="494"/>
      <c r="DB174" s="494"/>
      <c r="DC174" s="494"/>
      <c r="DD174" s="494"/>
      <c r="DE174" s="494"/>
      <c r="DF174" s="494"/>
      <c r="DG174" s="494"/>
      <c r="DH174" s="494"/>
      <c r="DI174" s="583" t="s">
        <v>26407</v>
      </c>
      <c r="DL174" s="494"/>
      <c r="DM174" s="494"/>
      <c r="DN174" s="583" t="s">
        <v>26408</v>
      </c>
      <c r="DO174" s="494"/>
      <c r="DP174" s="494"/>
      <c r="DQ174" s="494"/>
      <c r="DR174" s="583" t="s">
        <v>89</v>
      </c>
      <c r="DS174" s="494"/>
      <c r="DT174" s="494"/>
      <c r="DU174" s="494"/>
      <c r="DV174" s="494"/>
      <c r="DW174" s="494"/>
      <c r="DX174" s="494"/>
      <c r="DY174" s="494"/>
      <c r="DZ174" s="494"/>
      <c r="EA174" s="494"/>
      <c r="EB174" s="586">
        <v>45735.0</v>
      </c>
      <c r="EC174" s="494"/>
      <c r="ED174" s="494"/>
      <c r="EE174" s="494"/>
      <c r="EF174" s="494"/>
      <c r="EG174" s="494"/>
      <c r="EH174" s="494"/>
      <c r="EI174" s="494"/>
      <c r="EJ174" s="494"/>
      <c r="EK174" s="494"/>
      <c r="EL174" s="494"/>
      <c r="EM174" s="494"/>
      <c r="EN174" s="494"/>
      <c r="EO174" s="494"/>
      <c r="EP174" s="494"/>
      <c r="EQ174" s="494"/>
      <c r="ER174" s="494"/>
      <c r="ES174" s="494"/>
      <c r="ET174" s="494"/>
      <c r="EU174" s="494"/>
      <c r="EV174" s="494"/>
      <c r="EW174" s="494"/>
      <c r="EX174" s="494"/>
      <c r="EY174" s="494"/>
      <c r="EZ174" s="494"/>
      <c r="FA174" s="494"/>
      <c r="FB174" s="494"/>
      <c r="FC174" s="494"/>
      <c r="FD174" s="494"/>
      <c r="FE174" s="583" t="s">
        <v>26409</v>
      </c>
      <c r="FG174" s="494"/>
      <c r="FH174" s="494"/>
      <c r="FI174" s="494"/>
      <c r="FJ174" s="494"/>
      <c r="FK174" s="494"/>
      <c r="FL174" s="494"/>
      <c r="FM174" s="494"/>
      <c r="FN174" s="494"/>
      <c r="FO174" s="494"/>
      <c r="FP174" s="494"/>
      <c r="FQ174" s="494"/>
      <c r="FR174" s="494"/>
      <c r="FS174" s="494"/>
      <c r="FT174" s="494"/>
      <c r="FU174" s="494"/>
      <c r="FV174" s="494"/>
      <c r="FW174" s="494"/>
      <c r="FX174" s="494"/>
      <c r="FY174" s="494"/>
      <c r="FZ174" s="494"/>
      <c r="GA174" s="494"/>
      <c r="GB174" s="494"/>
      <c r="GC174" s="494"/>
      <c r="GD174" s="494"/>
      <c r="GE174" s="494"/>
      <c r="GF174" s="494"/>
      <c r="GG174" s="494"/>
      <c r="GH174" s="494"/>
      <c r="GI174" s="494"/>
      <c r="GJ174" s="494"/>
      <c r="GK174" s="494"/>
      <c r="GL174" s="494"/>
      <c r="GM174" s="494"/>
      <c r="GN174" s="494"/>
      <c r="GO174" s="494"/>
      <c r="GP174" s="494"/>
      <c r="GQ174" s="494"/>
      <c r="GR174" s="494"/>
      <c r="GS174" s="494"/>
      <c r="GT174" s="494"/>
      <c r="GU174" s="494"/>
      <c r="GV174" s="494"/>
      <c r="GW174" s="494"/>
      <c r="GX174" s="494"/>
      <c r="GY174" s="494"/>
      <c r="GZ174" s="494"/>
      <c r="HA174" s="494"/>
    </row>
    <row r="175">
      <c r="A175" s="492">
        <v>6488417.0</v>
      </c>
      <c r="B175" s="583" t="s">
        <v>26410</v>
      </c>
      <c r="C175" s="583" t="s">
        <v>399</v>
      </c>
      <c r="D175" s="585">
        <v>45735.89923611111</v>
      </c>
      <c r="E175" s="585">
        <v>45735.905069444445</v>
      </c>
      <c r="F175" s="585">
        <v>45735.91600694445</v>
      </c>
      <c r="H175" s="583" t="s">
        <v>25860</v>
      </c>
      <c r="K175" s="494"/>
      <c r="L175" s="494"/>
      <c r="M175" s="494"/>
      <c r="N175" s="494"/>
      <c r="O175" s="494"/>
      <c r="P175" s="494"/>
      <c r="Q175" s="494"/>
      <c r="R175" s="494"/>
      <c r="S175" s="494"/>
      <c r="T175" s="583" t="s">
        <v>1514</v>
      </c>
      <c r="V175" s="583" t="s">
        <v>89</v>
      </c>
      <c r="W175" s="584" t="s">
        <v>26411</v>
      </c>
      <c r="X175" s="494"/>
      <c r="Y175" s="494"/>
      <c r="Z175" s="494"/>
      <c r="AA175" s="494"/>
      <c r="AB175" s="494"/>
      <c r="AC175" s="494"/>
      <c r="AD175" s="494"/>
      <c r="AE175" s="494"/>
      <c r="AF175" s="494"/>
      <c r="AG175" s="494"/>
      <c r="AH175" s="494"/>
      <c r="AI175" s="494"/>
      <c r="AJ175" s="494"/>
      <c r="AK175" s="494"/>
      <c r="AL175" s="494"/>
      <c r="AM175" s="494"/>
      <c r="AN175" s="494"/>
      <c r="AO175" s="494"/>
      <c r="AP175" s="494"/>
      <c r="AQ175" s="583" t="s">
        <v>25897</v>
      </c>
      <c r="AR175" s="586">
        <v>45735.0</v>
      </c>
      <c r="AS175" s="588">
        <v>798000.0</v>
      </c>
      <c r="AT175" s="494"/>
      <c r="AU175" s="494"/>
      <c r="AV175" s="494"/>
      <c r="AW175" s="494"/>
      <c r="AX175" s="494"/>
      <c r="AY175" s="494"/>
      <c r="AZ175" s="494"/>
      <c r="BA175" s="494"/>
      <c r="BB175" s="494"/>
      <c r="BC175" s="494"/>
      <c r="BD175" s="494"/>
      <c r="BE175" s="494"/>
      <c r="BF175" s="494"/>
      <c r="BG175" s="494"/>
      <c r="BH175" s="583" t="s">
        <v>25863</v>
      </c>
      <c r="BI175" s="494"/>
      <c r="BJ175" s="494"/>
      <c r="BK175" s="494"/>
      <c r="BL175" s="494"/>
      <c r="BM175" s="494"/>
      <c r="BN175" s="494"/>
      <c r="BO175" s="494"/>
      <c r="BP175" s="494"/>
      <c r="BQ175" s="494"/>
      <c r="BR175" s="494"/>
      <c r="BS175" s="494"/>
      <c r="BT175" s="583" t="s">
        <v>25868</v>
      </c>
      <c r="BX175" s="494"/>
      <c r="BY175" s="588">
        <v>30324.0</v>
      </c>
      <c r="BZ175" s="588">
        <v>28500.0</v>
      </c>
      <c r="CA175" s="494"/>
      <c r="CB175" s="494"/>
      <c r="CC175" s="587">
        <v>45804.0</v>
      </c>
      <c r="CD175" s="583" t="s">
        <v>25898</v>
      </c>
      <c r="CE175" s="588">
        <v>1027824.0</v>
      </c>
      <c r="CF175" s="588">
        <v>229824.0</v>
      </c>
      <c r="CG175" s="494"/>
      <c r="CH175" s="494"/>
      <c r="CI175" s="494"/>
      <c r="CJ175" s="494"/>
      <c r="CK175" s="494"/>
      <c r="CL175" s="494"/>
      <c r="CM175" s="494"/>
      <c r="CN175" s="494"/>
      <c r="CO175" s="494"/>
      <c r="CP175" s="494"/>
      <c r="CQ175" s="494"/>
      <c r="CR175" s="583" t="s">
        <v>26407</v>
      </c>
      <c r="CU175" s="494"/>
      <c r="CV175" s="494"/>
      <c r="CW175" s="494"/>
      <c r="CX175" s="494"/>
      <c r="CY175" s="494"/>
      <c r="CZ175" s="494"/>
      <c r="DA175" s="494"/>
      <c r="DB175" s="494"/>
      <c r="DC175" s="494"/>
      <c r="DD175" s="583" t="s">
        <v>26412</v>
      </c>
      <c r="DE175" s="494"/>
      <c r="DF175" s="494"/>
      <c r="DG175" s="494"/>
      <c r="DH175" s="494"/>
      <c r="DI175" s="494"/>
      <c r="DJ175" s="494"/>
      <c r="DK175" s="494"/>
      <c r="DL175" s="494"/>
      <c r="DM175" s="583" t="s">
        <v>26413</v>
      </c>
      <c r="DN175" s="583" t="s">
        <v>26408</v>
      </c>
      <c r="DO175" s="494"/>
      <c r="DP175" s="494"/>
      <c r="DQ175" s="494"/>
      <c r="DR175" s="583" t="s">
        <v>89</v>
      </c>
      <c r="DS175" s="494"/>
      <c r="DT175" s="494"/>
      <c r="DU175" s="494"/>
      <c r="DV175" s="583" t="s">
        <v>26414</v>
      </c>
      <c r="DY175" s="494"/>
      <c r="DZ175" s="494"/>
      <c r="EA175" s="494"/>
      <c r="EB175" s="494"/>
      <c r="EC175" s="494"/>
      <c r="ED175" s="494"/>
      <c r="EE175" s="494"/>
      <c r="EF175" s="494"/>
      <c r="EG175" s="494"/>
      <c r="EH175" s="494"/>
      <c r="EI175" s="494"/>
      <c r="EJ175" s="494"/>
      <c r="EK175" s="494"/>
      <c r="EL175" s="494"/>
      <c r="EM175" s="494"/>
      <c r="EN175" s="494"/>
      <c r="EO175" s="494"/>
      <c r="EP175" s="494"/>
      <c r="EQ175" s="494"/>
      <c r="ER175" s="494"/>
      <c r="ES175" s="494"/>
      <c r="ET175" s="494"/>
      <c r="EU175" s="494"/>
      <c r="EV175" s="494"/>
      <c r="EW175" s="494"/>
      <c r="EX175" s="494"/>
      <c r="EY175" s="494"/>
      <c r="EZ175" s="494"/>
      <c r="FA175" s="494"/>
      <c r="FB175" s="494"/>
      <c r="FC175" s="494"/>
      <c r="FD175" s="494"/>
      <c r="FE175" s="583" t="s">
        <v>26409</v>
      </c>
      <c r="FG175" s="494"/>
      <c r="FH175" s="494"/>
      <c r="FI175" s="494"/>
      <c r="FJ175" s="494"/>
      <c r="FK175" s="494"/>
      <c r="FL175" s="494"/>
      <c r="FM175" s="494"/>
      <c r="FN175" s="494"/>
      <c r="FO175" s="494"/>
      <c r="FP175" s="494"/>
      <c r="FQ175" s="494"/>
      <c r="FR175" s="494"/>
      <c r="FS175" s="494"/>
      <c r="FT175" s="494"/>
      <c r="FU175" s="494"/>
      <c r="FV175" s="494"/>
      <c r="FW175" s="494"/>
      <c r="FX175" s="494"/>
      <c r="FY175" s="494"/>
      <c r="FZ175" s="494"/>
      <c r="GA175" s="494"/>
      <c r="GB175" s="494"/>
      <c r="GC175" s="494"/>
      <c r="GD175" s="494"/>
      <c r="GE175" s="494"/>
      <c r="GF175" s="494"/>
      <c r="GG175" s="494"/>
      <c r="GH175" s="494"/>
      <c r="GI175" s="494"/>
      <c r="GJ175" s="494"/>
      <c r="GK175" s="494"/>
      <c r="GL175" s="494"/>
      <c r="GM175" s="494"/>
      <c r="GN175" s="494"/>
      <c r="GO175" s="494"/>
      <c r="GP175" s="494"/>
      <c r="GQ175" s="494"/>
      <c r="GR175" s="494"/>
      <c r="GS175" s="494"/>
      <c r="GT175" s="494"/>
      <c r="GU175" s="494"/>
      <c r="GV175" s="494"/>
      <c r="GW175" s="494"/>
      <c r="GX175" s="494"/>
      <c r="GY175" s="494"/>
      <c r="GZ175" s="494"/>
      <c r="HA175" s="494"/>
    </row>
    <row r="176">
      <c r="A176" s="492">
        <v>6488423.0</v>
      </c>
      <c r="B176" s="583" t="s">
        <v>26415</v>
      </c>
      <c r="C176" s="583" t="s">
        <v>399</v>
      </c>
      <c r="D176" s="585">
        <v>45735.897465277776</v>
      </c>
      <c r="E176" s="585">
        <v>45735.91583333333</v>
      </c>
      <c r="F176" s="585">
        <v>45735.91646990741</v>
      </c>
      <c r="H176" s="583" t="s">
        <v>25860</v>
      </c>
      <c r="K176" s="494"/>
      <c r="L176" s="494"/>
      <c r="M176" s="494"/>
      <c r="N176" s="494"/>
      <c r="O176" s="494"/>
      <c r="P176" s="494"/>
      <c r="Q176" s="494"/>
      <c r="R176" s="494"/>
      <c r="S176" s="494"/>
      <c r="T176" s="494"/>
      <c r="U176" s="494"/>
      <c r="V176" s="583" t="s">
        <v>97</v>
      </c>
      <c r="W176" s="584" t="s">
        <v>26416</v>
      </c>
      <c r="X176" s="494"/>
      <c r="Y176" s="494"/>
      <c r="Z176" s="494"/>
      <c r="AA176" s="494"/>
      <c r="AB176" s="494"/>
      <c r="AC176" s="494"/>
      <c r="AD176" s="494"/>
      <c r="AE176" s="494"/>
      <c r="AF176" s="494"/>
      <c r="AG176" s="494"/>
      <c r="AH176" s="494"/>
      <c r="AI176" s="494"/>
      <c r="AJ176" s="494"/>
      <c r="AK176" s="494"/>
      <c r="AL176" s="494"/>
      <c r="AM176" s="494"/>
      <c r="AN176" s="494"/>
      <c r="AO176" s="494"/>
      <c r="AP176" s="494"/>
      <c r="AQ176" s="494"/>
      <c r="AR176" s="494"/>
      <c r="AS176" s="494"/>
      <c r="AT176" s="494"/>
      <c r="AU176" s="494"/>
      <c r="AV176" s="494"/>
      <c r="AW176" s="494"/>
      <c r="AX176" s="494"/>
      <c r="AY176" s="494"/>
      <c r="AZ176" s="494"/>
      <c r="BA176" s="494"/>
      <c r="BB176" s="494"/>
      <c r="BC176" s="494"/>
      <c r="BD176" s="494"/>
      <c r="BE176" s="494"/>
      <c r="BF176" s="494"/>
      <c r="BG176" s="494"/>
      <c r="BH176" s="583" t="s">
        <v>25863</v>
      </c>
      <c r="BI176" s="494"/>
      <c r="BJ176" s="494"/>
      <c r="BK176" s="494"/>
      <c r="BL176" s="494"/>
      <c r="BM176" s="494"/>
      <c r="BN176" s="494"/>
      <c r="BO176" s="494"/>
      <c r="BP176" s="494"/>
      <c r="BQ176" s="494"/>
      <c r="BR176" s="494"/>
      <c r="BS176" s="494"/>
      <c r="BT176" s="494"/>
      <c r="BU176" s="494"/>
      <c r="BV176" s="494"/>
      <c r="BW176" s="494"/>
      <c r="BX176" s="494"/>
      <c r="BY176" s="494"/>
      <c r="BZ176" s="494"/>
      <c r="CA176" s="494"/>
      <c r="CB176" s="494"/>
      <c r="CC176" s="494"/>
      <c r="CD176" s="494"/>
      <c r="CE176" s="494"/>
      <c r="CF176" s="494"/>
      <c r="CG176" s="494"/>
      <c r="CH176" s="494"/>
      <c r="CI176" s="494"/>
      <c r="CJ176" s="494"/>
      <c r="CK176" s="494"/>
      <c r="CL176" s="494"/>
      <c r="CM176" s="494"/>
      <c r="CN176" s="494"/>
      <c r="CO176" s="494"/>
      <c r="CP176" s="494"/>
      <c r="CQ176" s="494"/>
      <c r="CR176" s="583" t="s">
        <v>26417</v>
      </c>
      <c r="CU176" s="494"/>
      <c r="CV176" s="494"/>
      <c r="CW176" s="494"/>
      <c r="CX176" s="494"/>
      <c r="CY176" s="494"/>
      <c r="CZ176" s="494"/>
      <c r="DA176" s="494"/>
      <c r="DB176" s="494"/>
      <c r="DC176" s="494"/>
      <c r="DD176" s="494"/>
      <c r="DE176" s="494"/>
      <c r="DF176" s="494"/>
      <c r="DG176" s="494"/>
      <c r="DH176" s="494"/>
      <c r="DI176" s="583" t="s">
        <v>26417</v>
      </c>
      <c r="DL176" s="494"/>
      <c r="DM176" s="494"/>
      <c r="DN176" s="583" t="s">
        <v>26418</v>
      </c>
      <c r="DO176" s="494"/>
      <c r="DP176" s="494"/>
      <c r="DQ176" s="494"/>
      <c r="DR176" s="583" t="s">
        <v>97</v>
      </c>
      <c r="DS176" s="494"/>
      <c r="DT176" s="494"/>
      <c r="DU176" s="494"/>
      <c r="DV176" s="494"/>
      <c r="DW176" s="494"/>
      <c r="DX176" s="494"/>
      <c r="DY176" s="494"/>
      <c r="DZ176" s="494"/>
      <c r="EA176" s="494"/>
      <c r="EB176" s="586">
        <v>45735.0</v>
      </c>
      <c r="EC176" s="494"/>
      <c r="ED176" s="494"/>
      <c r="EE176" s="494"/>
      <c r="EF176" s="494"/>
      <c r="EG176" s="494"/>
      <c r="EH176" s="494"/>
      <c r="EI176" s="494"/>
      <c r="EJ176" s="494"/>
      <c r="EK176" s="494"/>
      <c r="EL176" s="494"/>
      <c r="EM176" s="494"/>
      <c r="EN176" s="494"/>
      <c r="EO176" s="494"/>
      <c r="EP176" s="494"/>
      <c r="EQ176" s="494"/>
      <c r="ER176" s="494"/>
      <c r="ES176" s="494"/>
      <c r="ET176" s="494"/>
      <c r="EU176" s="494"/>
      <c r="EV176" s="494"/>
      <c r="EW176" s="494"/>
      <c r="EX176" s="494"/>
      <c r="EY176" s="494"/>
      <c r="EZ176" s="494"/>
      <c r="FA176" s="494"/>
      <c r="FB176" s="494"/>
      <c r="FC176" s="494"/>
      <c r="FD176" s="494"/>
      <c r="FE176" s="583" t="s">
        <v>26419</v>
      </c>
      <c r="FG176" s="494"/>
      <c r="FH176" s="494"/>
      <c r="FI176" s="494"/>
      <c r="FJ176" s="494"/>
      <c r="FK176" s="494"/>
      <c r="FL176" s="494"/>
      <c r="FM176" s="494"/>
      <c r="FN176" s="494"/>
      <c r="FO176" s="494"/>
      <c r="FP176" s="494"/>
      <c r="FQ176" s="494"/>
      <c r="FR176" s="494"/>
      <c r="FS176" s="494"/>
      <c r="FT176" s="494"/>
      <c r="FU176" s="494"/>
      <c r="FV176" s="494"/>
      <c r="FW176" s="494"/>
      <c r="FX176" s="494"/>
      <c r="FY176" s="494"/>
      <c r="FZ176" s="494"/>
      <c r="GA176" s="494"/>
      <c r="GB176" s="494"/>
      <c r="GC176" s="494"/>
      <c r="GD176" s="494"/>
      <c r="GE176" s="494"/>
      <c r="GF176" s="494"/>
      <c r="GG176" s="494"/>
      <c r="GH176" s="494"/>
      <c r="GI176" s="494"/>
      <c r="GJ176" s="494"/>
      <c r="GK176" s="494"/>
      <c r="GL176" s="494"/>
      <c r="GM176" s="494"/>
      <c r="GN176" s="494"/>
      <c r="GO176" s="494"/>
      <c r="GP176" s="494"/>
      <c r="GQ176" s="494"/>
      <c r="GR176" s="494"/>
      <c r="GS176" s="494"/>
      <c r="GT176" s="494"/>
      <c r="GU176" s="494"/>
      <c r="GV176" s="494"/>
      <c r="GW176" s="494"/>
      <c r="GX176" s="494"/>
      <c r="GY176" s="494"/>
      <c r="GZ176" s="494"/>
      <c r="HA176" s="494"/>
    </row>
    <row r="177">
      <c r="A177" s="492">
        <v>6488429.0</v>
      </c>
      <c r="B177" s="583" t="s">
        <v>26420</v>
      </c>
      <c r="C177" s="583" t="s">
        <v>399</v>
      </c>
      <c r="D177" s="585">
        <v>45735.901284722226</v>
      </c>
      <c r="E177" s="585">
        <v>45735.913611111115</v>
      </c>
      <c r="F177" s="585">
        <v>45735.91672453703</v>
      </c>
      <c r="H177" s="583" t="s">
        <v>25860</v>
      </c>
      <c r="K177" s="494"/>
      <c r="L177" s="494"/>
      <c r="M177" s="494"/>
      <c r="N177" s="494"/>
      <c r="O177" s="494"/>
      <c r="P177" s="494"/>
      <c r="Q177" s="494"/>
      <c r="R177" s="494"/>
      <c r="S177" s="494"/>
      <c r="T177" s="583" t="s">
        <v>1514</v>
      </c>
      <c r="V177" s="583" t="s">
        <v>97</v>
      </c>
      <c r="W177" s="584" t="s">
        <v>26416</v>
      </c>
      <c r="X177" s="494"/>
      <c r="Y177" s="494"/>
      <c r="Z177" s="494"/>
      <c r="AA177" s="494"/>
      <c r="AB177" s="494"/>
      <c r="AC177" s="494"/>
      <c r="AD177" s="494"/>
      <c r="AE177" s="494"/>
      <c r="AF177" s="494"/>
      <c r="AG177" s="494"/>
      <c r="AH177" s="494"/>
      <c r="AI177" s="494"/>
      <c r="AJ177" s="494"/>
      <c r="AK177" s="494"/>
      <c r="AL177" s="494"/>
      <c r="AM177" s="494"/>
      <c r="AN177" s="494"/>
      <c r="AO177" s="494"/>
      <c r="AP177" s="494"/>
      <c r="AQ177" s="494"/>
      <c r="AR177" s="586">
        <v>45735.0</v>
      </c>
      <c r="AS177" s="492">
        <v>798000.0</v>
      </c>
      <c r="AT177" s="494"/>
      <c r="AU177" s="494"/>
      <c r="AV177" s="494"/>
      <c r="AW177" s="494"/>
      <c r="AX177" s="494"/>
      <c r="AY177" s="494"/>
      <c r="AZ177" s="494"/>
      <c r="BA177" s="494"/>
      <c r="BB177" s="494"/>
      <c r="BC177" s="494"/>
      <c r="BD177" s="494"/>
      <c r="BE177" s="494"/>
      <c r="BF177" s="494"/>
      <c r="BG177" s="494"/>
      <c r="BH177" s="583" t="s">
        <v>25863</v>
      </c>
      <c r="BI177" s="494"/>
      <c r="BJ177" s="494"/>
      <c r="BK177" s="494"/>
      <c r="BL177" s="494"/>
      <c r="BM177" s="494"/>
      <c r="BN177" s="494"/>
      <c r="BO177" s="494"/>
      <c r="BP177" s="492">
        <v>798000.0</v>
      </c>
      <c r="BQ177" s="494"/>
      <c r="BR177" s="494"/>
      <c r="BS177" s="494"/>
      <c r="BT177" s="494"/>
      <c r="BU177" s="494"/>
      <c r="BV177" s="494"/>
      <c r="BW177" s="494"/>
      <c r="BX177" s="494"/>
      <c r="BY177" s="494"/>
      <c r="BZ177" s="494"/>
      <c r="CA177" s="494"/>
      <c r="CB177" s="587">
        <v>45741.0</v>
      </c>
      <c r="CC177" s="494"/>
      <c r="CD177" s="494"/>
      <c r="CE177" s="492">
        <v>798000.0</v>
      </c>
      <c r="CF177" s="492">
        <v>0.0</v>
      </c>
      <c r="CG177" s="494"/>
      <c r="CH177" s="494"/>
      <c r="CI177" s="494"/>
      <c r="CJ177" s="494"/>
      <c r="CK177" s="494"/>
      <c r="CL177" s="494"/>
      <c r="CM177" s="494"/>
      <c r="CN177" s="494"/>
      <c r="CO177" s="494"/>
      <c r="CP177" s="494"/>
      <c r="CQ177" s="494"/>
      <c r="CR177" s="583" t="s">
        <v>26417</v>
      </c>
      <c r="CU177" s="494"/>
      <c r="CV177" s="494"/>
      <c r="CW177" s="494"/>
      <c r="CX177" s="494"/>
      <c r="CY177" s="494"/>
      <c r="CZ177" s="494"/>
      <c r="DA177" s="494"/>
      <c r="DB177" s="494"/>
      <c r="DC177" s="494"/>
      <c r="DD177" s="583" t="s">
        <v>26421</v>
      </c>
      <c r="DE177" s="494"/>
      <c r="DF177" s="494"/>
      <c r="DG177" s="494"/>
      <c r="DH177" s="494"/>
      <c r="DI177" s="494"/>
      <c r="DJ177" s="494"/>
      <c r="DK177" s="494"/>
      <c r="DL177" s="494"/>
      <c r="DM177" s="494"/>
      <c r="DN177" s="583" t="s">
        <v>26418</v>
      </c>
      <c r="DO177" s="494"/>
      <c r="DP177" s="494"/>
      <c r="DQ177" s="494"/>
      <c r="DR177" s="583" t="s">
        <v>97</v>
      </c>
      <c r="DS177" s="494"/>
      <c r="DT177" s="494"/>
      <c r="DU177" s="494"/>
      <c r="DV177" s="583" t="s">
        <v>26422</v>
      </c>
      <c r="DY177" s="494"/>
      <c r="DZ177" s="494"/>
      <c r="EA177" s="494"/>
      <c r="EB177" s="494"/>
      <c r="EC177" s="494"/>
      <c r="ED177" s="494"/>
      <c r="EE177" s="494"/>
      <c r="EF177" s="494"/>
      <c r="EG177" s="494"/>
      <c r="EH177" s="494"/>
      <c r="EI177" s="494"/>
      <c r="EJ177" s="494"/>
      <c r="EK177" s="494"/>
      <c r="EL177" s="494"/>
      <c r="EM177" s="494"/>
      <c r="EN177" s="494"/>
      <c r="EO177" s="494"/>
      <c r="EP177" s="494"/>
      <c r="EQ177" s="494"/>
      <c r="ER177" s="494"/>
      <c r="ES177" s="494"/>
      <c r="ET177" s="494"/>
      <c r="EU177" s="494"/>
      <c r="EV177" s="494"/>
      <c r="EW177" s="494"/>
      <c r="EX177" s="494"/>
      <c r="EY177" s="494"/>
      <c r="EZ177" s="494"/>
      <c r="FA177" s="494"/>
      <c r="FB177" s="494"/>
      <c r="FC177" s="494"/>
      <c r="FD177" s="494"/>
      <c r="FE177" s="583" t="s">
        <v>26419</v>
      </c>
      <c r="FG177" s="494"/>
      <c r="FH177" s="494"/>
      <c r="FI177" s="494"/>
      <c r="FJ177" s="494"/>
      <c r="FK177" s="494"/>
      <c r="FL177" s="494"/>
      <c r="FM177" s="494"/>
      <c r="FN177" s="494"/>
      <c r="FO177" s="494"/>
      <c r="FP177" s="494"/>
      <c r="FQ177" s="494"/>
      <c r="FR177" s="494"/>
      <c r="FS177" s="494"/>
      <c r="FT177" s="494"/>
      <c r="FU177" s="494"/>
      <c r="FV177" s="494"/>
      <c r="FW177" s="494"/>
      <c r="FX177" s="494"/>
      <c r="FY177" s="494"/>
      <c r="FZ177" s="494"/>
      <c r="GA177" s="494"/>
      <c r="GB177" s="494"/>
      <c r="GC177" s="494"/>
      <c r="GD177" s="494"/>
      <c r="GE177" s="494"/>
      <c r="GF177" s="494"/>
      <c r="GG177" s="494"/>
      <c r="GH177" s="494"/>
      <c r="GI177" s="494"/>
      <c r="GJ177" s="494"/>
      <c r="GK177" s="494"/>
      <c r="GL177" s="494"/>
      <c r="GM177" s="494"/>
      <c r="GN177" s="494"/>
      <c r="GO177" s="494"/>
      <c r="GP177" s="494"/>
      <c r="GQ177" s="494"/>
      <c r="GR177" s="494"/>
      <c r="GS177" s="494"/>
      <c r="GT177" s="494"/>
      <c r="GU177" s="494"/>
      <c r="GV177" s="494"/>
      <c r="GW177" s="494"/>
      <c r="GX177" s="494"/>
      <c r="GY177" s="494"/>
      <c r="GZ177" s="494"/>
      <c r="HA177" s="494"/>
    </row>
    <row r="178">
      <c r="A178" s="492">
        <v>6488433.0</v>
      </c>
      <c r="B178" s="583" t="s">
        <v>26423</v>
      </c>
      <c r="C178" s="583" t="s">
        <v>399</v>
      </c>
      <c r="D178" s="585">
        <v>45735.902407407404</v>
      </c>
      <c r="E178" s="585">
        <v>45735.9062962963</v>
      </c>
      <c r="F178" s="585">
        <v>45735.91525462963</v>
      </c>
      <c r="H178" s="583" t="s">
        <v>25860</v>
      </c>
      <c r="K178" s="494"/>
      <c r="L178" s="494"/>
      <c r="M178" s="494"/>
      <c r="N178" s="494"/>
      <c r="O178" s="494"/>
      <c r="P178" s="494"/>
      <c r="Q178" s="494"/>
      <c r="R178" s="494"/>
      <c r="S178" s="494"/>
      <c r="T178" s="583" t="s">
        <v>1514</v>
      </c>
      <c r="V178" s="583" t="s">
        <v>89</v>
      </c>
      <c r="W178" s="584" t="s">
        <v>26406</v>
      </c>
      <c r="X178" s="494"/>
      <c r="Y178" s="494"/>
      <c r="Z178" s="494"/>
      <c r="AA178" s="494"/>
      <c r="AB178" s="494"/>
      <c r="AC178" s="494"/>
      <c r="AD178" s="494"/>
      <c r="AE178" s="494"/>
      <c r="AF178" s="494"/>
      <c r="AG178" s="494"/>
      <c r="AH178" s="494"/>
      <c r="AI178" s="494"/>
      <c r="AJ178" s="494"/>
      <c r="AK178" s="494"/>
      <c r="AL178" s="494"/>
      <c r="AM178" s="494"/>
      <c r="AN178" s="494"/>
      <c r="AO178" s="494"/>
      <c r="AP178" s="494"/>
      <c r="AQ178" s="583" t="s">
        <v>25897</v>
      </c>
      <c r="AR178" s="586">
        <v>45735.0</v>
      </c>
      <c r="AS178" s="588">
        <v>798000.0</v>
      </c>
      <c r="AT178" s="494"/>
      <c r="AU178" s="494"/>
      <c r="AV178" s="494"/>
      <c r="AW178" s="494"/>
      <c r="AX178" s="494"/>
      <c r="AY178" s="494"/>
      <c r="AZ178" s="494"/>
      <c r="BA178" s="494"/>
      <c r="BB178" s="494"/>
      <c r="BC178" s="494"/>
      <c r="BD178" s="494"/>
      <c r="BE178" s="494"/>
      <c r="BF178" s="494"/>
      <c r="BG178" s="494"/>
      <c r="BH178" s="583" t="s">
        <v>25863</v>
      </c>
      <c r="BI178" s="494"/>
      <c r="BJ178" s="494"/>
      <c r="BK178" s="494"/>
      <c r="BL178" s="494"/>
      <c r="BM178" s="494"/>
      <c r="BN178" s="494"/>
      <c r="BO178" s="494"/>
      <c r="BP178" s="494"/>
      <c r="BQ178" s="494"/>
      <c r="BR178" s="494"/>
      <c r="BS178" s="494"/>
      <c r="BT178" s="583" t="s">
        <v>25868</v>
      </c>
      <c r="BX178" s="494"/>
      <c r="BY178" s="588">
        <v>30324.0</v>
      </c>
      <c r="BZ178" s="588">
        <v>28500.0</v>
      </c>
      <c r="CA178" s="494"/>
      <c r="CB178" s="494"/>
      <c r="CC178" s="587">
        <v>45804.0</v>
      </c>
      <c r="CD178" s="583" t="s">
        <v>25898</v>
      </c>
      <c r="CE178" s="588">
        <v>1027824.0</v>
      </c>
      <c r="CF178" s="588">
        <v>229824.0</v>
      </c>
      <c r="CG178" s="494"/>
      <c r="CH178" s="494"/>
      <c r="CI178" s="494"/>
      <c r="CJ178" s="494"/>
      <c r="CK178" s="494"/>
      <c r="CL178" s="494"/>
      <c r="CM178" s="494"/>
      <c r="CN178" s="494"/>
      <c r="CO178" s="494"/>
      <c r="CP178" s="494"/>
      <c r="CQ178" s="494"/>
      <c r="CR178" s="583" t="s">
        <v>26407</v>
      </c>
      <c r="CU178" s="494"/>
      <c r="CV178" s="494"/>
      <c r="CW178" s="494"/>
      <c r="CX178" s="494"/>
      <c r="CY178" s="494"/>
      <c r="CZ178" s="494"/>
      <c r="DA178" s="494"/>
      <c r="DB178" s="494"/>
      <c r="DC178" s="494"/>
      <c r="DD178" s="583" t="s">
        <v>26412</v>
      </c>
      <c r="DE178" s="494"/>
      <c r="DF178" s="494"/>
      <c r="DG178" s="494"/>
      <c r="DH178" s="494"/>
      <c r="DI178" s="494"/>
      <c r="DJ178" s="494"/>
      <c r="DK178" s="494"/>
      <c r="DL178" s="494"/>
      <c r="DM178" s="494"/>
      <c r="DN178" s="583" t="s">
        <v>26408</v>
      </c>
      <c r="DO178" s="494"/>
      <c r="DP178" s="494"/>
      <c r="DQ178" s="494"/>
      <c r="DR178" s="583" t="s">
        <v>89</v>
      </c>
      <c r="DS178" s="494"/>
      <c r="DT178" s="494"/>
      <c r="DU178" s="494"/>
      <c r="DV178" s="583" t="s">
        <v>26414</v>
      </c>
      <c r="DY178" s="494"/>
      <c r="DZ178" s="494"/>
      <c r="EA178" s="494"/>
      <c r="EB178" s="494"/>
      <c r="EC178" s="494"/>
      <c r="ED178" s="494"/>
      <c r="EE178" s="494"/>
      <c r="EF178" s="494"/>
      <c r="EG178" s="494"/>
      <c r="EH178" s="494"/>
      <c r="EI178" s="494"/>
      <c r="EJ178" s="494"/>
      <c r="EK178" s="494"/>
      <c r="EL178" s="494"/>
      <c r="EM178" s="494"/>
      <c r="EN178" s="494"/>
      <c r="EO178" s="494"/>
      <c r="EP178" s="494"/>
      <c r="EQ178" s="494"/>
      <c r="ER178" s="494"/>
      <c r="ES178" s="494"/>
      <c r="ET178" s="494"/>
      <c r="EU178" s="494"/>
      <c r="EV178" s="494"/>
      <c r="EW178" s="494"/>
      <c r="EX178" s="494"/>
      <c r="EY178" s="494"/>
      <c r="EZ178" s="494"/>
      <c r="FA178" s="494"/>
      <c r="FB178" s="494"/>
      <c r="FC178" s="494"/>
      <c r="FD178" s="494"/>
      <c r="FE178" s="583" t="s">
        <v>26409</v>
      </c>
      <c r="FG178" s="494"/>
      <c r="FH178" s="494"/>
      <c r="FI178" s="494"/>
      <c r="FJ178" s="494"/>
      <c r="FK178" s="494"/>
      <c r="FL178" s="494"/>
      <c r="FM178" s="494"/>
      <c r="FN178" s="494"/>
      <c r="FO178" s="494"/>
      <c r="FP178" s="494"/>
      <c r="FQ178" s="494"/>
      <c r="FR178" s="494"/>
      <c r="FS178" s="494"/>
      <c r="FT178" s="494"/>
      <c r="FU178" s="494"/>
      <c r="FV178" s="494"/>
      <c r="FW178" s="494"/>
      <c r="FX178" s="494"/>
      <c r="FY178" s="494"/>
      <c r="FZ178" s="494"/>
      <c r="GA178" s="494"/>
      <c r="GB178" s="494"/>
      <c r="GC178" s="494"/>
      <c r="GD178" s="494"/>
      <c r="GE178" s="494"/>
      <c r="GF178" s="494"/>
      <c r="GG178" s="494"/>
      <c r="GH178" s="494"/>
      <c r="GI178" s="494"/>
      <c r="GJ178" s="494"/>
      <c r="GK178" s="494"/>
      <c r="GL178" s="494"/>
      <c r="GM178" s="494"/>
      <c r="GN178" s="494"/>
      <c r="GO178" s="494"/>
      <c r="GP178" s="494"/>
      <c r="GQ178" s="494"/>
      <c r="GR178" s="494"/>
      <c r="GS178" s="494"/>
      <c r="GT178" s="494"/>
      <c r="GU178" s="494"/>
      <c r="GV178" s="494"/>
      <c r="GW178" s="494"/>
      <c r="GX178" s="494"/>
      <c r="GY178" s="494"/>
      <c r="GZ178" s="494"/>
      <c r="HA178" s="494"/>
    </row>
    <row r="179">
      <c r="A179" s="492">
        <v>6488444.0</v>
      </c>
      <c r="B179" s="583" t="s">
        <v>26424</v>
      </c>
      <c r="C179" s="583" t="s">
        <v>399</v>
      </c>
      <c r="D179" s="585">
        <v>45735.90241898148</v>
      </c>
      <c r="E179" s="585">
        <v>45735.910219907404</v>
      </c>
      <c r="F179" s="585">
        <v>45735.917129629626</v>
      </c>
      <c r="H179" s="583" t="s">
        <v>25860</v>
      </c>
      <c r="K179" s="494"/>
      <c r="L179" s="494"/>
      <c r="M179" s="494"/>
      <c r="N179" s="494"/>
      <c r="O179" s="494"/>
      <c r="P179" s="494"/>
      <c r="Q179" s="494"/>
      <c r="R179" s="494"/>
      <c r="S179" s="494"/>
      <c r="T179" s="583" t="s">
        <v>1514</v>
      </c>
      <c r="V179" s="583" t="s">
        <v>97</v>
      </c>
      <c r="W179" s="584" t="s">
        <v>26416</v>
      </c>
      <c r="X179" s="494"/>
      <c r="Y179" s="494"/>
      <c r="Z179" s="494"/>
      <c r="AA179" s="494"/>
      <c r="AB179" s="494"/>
      <c r="AC179" s="494"/>
      <c r="AD179" s="494"/>
      <c r="AE179" s="494"/>
      <c r="AF179" s="494"/>
      <c r="AG179" s="494"/>
      <c r="AH179" s="494"/>
      <c r="AI179" s="494"/>
      <c r="AJ179" s="494"/>
      <c r="AK179" s="494"/>
      <c r="AL179" s="494"/>
      <c r="AM179" s="494"/>
      <c r="AN179" s="494"/>
      <c r="AO179" s="494"/>
      <c r="AP179" s="494"/>
      <c r="AQ179" s="494"/>
      <c r="AR179" s="586">
        <v>45735.0</v>
      </c>
      <c r="AS179" s="492">
        <v>798000.0</v>
      </c>
      <c r="AT179" s="494"/>
      <c r="AU179" s="494"/>
      <c r="AV179" s="494"/>
      <c r="AW179" s="494"/>
      <c r="AX179" s="494"/>
      <c r="AY179" s="494"/>
      <c r="AZ179" s="494"/>
      <c r="BA179" s="494"/>
      <c r="BB179" s="494"/>
      <c r="BC179" s="494"/>
      <c r="BD179" s="494"/>
      <c r="BE179" s="494"/>
      <c r="BF179" s="494"/>
      <c r="BG179" s="494"/>
      <c r="BH179" s="583" t="s">
        <v>25863</v>
      </c>
      <c r="BI179" s="494"/>
      <c r="BJ179" s="494"/>
      <c r="BK179" s="494"/>
      <c r="BL179" s="494"/>
      <c r="BM179" s="494"/>
      <c r="BN179" s="494"/>
      <c r="BO179" s="494"/>
      <c r="BP179" s="492">
        <v>798000.0</v>
      </c>
      <c r="BQ179" s="494"/>
      <c r="BR179" s="494"/>
      <c r="BS179" s="494"/>
      <c r="BT179" s="494"/>
      <c r="BU179" s="494"/>
      <c r="BV179" s="494"/>
      <c r="BW179" s="494"/>
      <c r="BX179" s="494"/>
      <c r="BY179" s="494"/>
      <c r="BZ179" s="494"/>
      <c r="CA179" s="494"/>
      <c r="CB179" s="587">
        <v>45741.0</v>
      </c>
      <c r="CC179" s="494"/>
      <c r="CD179" s="494"/>
      <c r="CE179" s="492">
        <v>798000.0</v>
      </c>
      <c r="CF179" s="492">
        <v>0.0</v>
      </c>
      <c r="CG179" s="494"/>
      <c r="CH179" s="494"/>
      <c r="CI179" s="494"/>
      <c r="CJ179" s="494"/>
      <c r="CK179" s="494"/>
      <c r="CL179" s="494"/>
      <c r="CM179" s="494"/>
      <c r="CN179" s="494"/>
      <c r="CO179" s="494"/>
      <c r="CP179" s="494"/>
      <c r="CQ179" s="494"/>
      <c r="CR179" s="583" t="s">
        <v>26417</v>
      </c>
      <c r="CU179" s="494"/>
      <c r="CV179" s="494"/>
      <c r="CW179" s="494"/>
      <c r="CX179" s="494"/>
      <c r="CY179" s="494"/>
      <c r="CZ179" s="494"/>
      <c r="DA179" s="494"/>
      <c r="DB179" s="494"/>
      <c r="DC179" s="494"/>
      <c r="DD179" s="583" t="s">
        <v>26421</v>
      </c>
      <c r="DE179" s="494"/>
      <c r="DF179" s="494"/>
      <c r="DG179" s="494"/>
      <c r="DH179" s="494"/>
      <c r="DI179" s="494"/>
      <c r="DJ179" s="494"/>
      <c r="DK179" s="494"/>
      <c r="DL179" s="494"/>
      <c r="DM179" s="583" t="s">
        <v>26425</v>
      </c>
      <c r="DN179" s="583" t="s">
        <v>26426</v>
      </c>
      <c r="DP179" s="494"/>
      <c r="DQ179" s="494"/>
      <c r="DR179" s="583" t="s">
        <v>97</v>
      </c>
      <c r="DS179" s="494"/>
      <c r="DT179" s="494"/>
      <c r="DU179" s="494"/>
      <c r="DV179" s="583" t="s">
        <v>26422</v>
      </c>
      <c r="DY179" s="494"/>
      <c r="DZ179" s="494"/>
      <c r="EA179" s="494"/>
      <c r="EB179" s="494"/>
      <c r="EC179" s="494"/>
      <c r="ED179" s="494"/>
      <c r="EE179" s="494"/>
      <c r="EF179" s="494"/>
      <c r="EG179" s="494"/>
      <c r="EH179" s="494"/>
      <c r="EI179" s="494"/>
      <c r="EJ179" s="494"/>
      <c r="EK179" s="494"/>
      <c r="EL179" s="494"/>
      <c r="EM179" s="494"/>
      <c r="EN179" s="494"/>
      <c r="EO179" s="494"/>
      <c r="EP179" s="494"/>
      <c r="EQ179" s="494"/>
      <c r="ER179" s="494"/>
      <c r="ES179" s="494"/>
      <c r="ET179" s="494"/>
      <c r="EU179" s="494"/>
      <c r="EV179" s="494"/>
      <c r="EW179" s="494"/>
      <c r="EX179" s="494"/>
      <c r="EY179" s="494"/>
      <c r="EZ179" s="494"/>
      <c r="FA179" s="494"/>
      <c r="FB179" s="494"/>
      <c r="FC179" s="494"/>
      <c r="FD179" s="494"/>
      <c r="FE179" s="583" t="s">
        <v>26427</v>
      </c>
      <c r="FG179" s="494"/>
      <c r="FH179" s="494"/>
      <c r="FI179" s="494"/>
      <c r="FJ179" s="494"/>
      <c r="FK179" s="494"/>
      <c r="FL179" s="494"/>
      <c r="FM179" s="494"/>
      <c r="FN179" s="494"/>
      <c r="FO179" s="494"/>
      <c r="FP179" s="494"/>
      <c r="FQ179" s="494"/>
      <c r="FR179" s="494"/>
      <c r="FS179" s="494"/>
      <c r="FT179" s="494"/>
      <c r="FU179" s="494"/>
      <c r="FV179" s="494"/>
      <c r="FW179" s="494"/>
      <c r="FX179" s="494"/>
      <c r="FY179" s="494"/>
      <c r="FZ179" s="494"/>
      <c r="GA179" s="494"/>
      <c r="GB179" s="494"/>
      <c r="GC179" s="494"/>
      <c r="GD179" s="494"/>
      <c r="GE179" s="494"/>
      <c r="GF179" s="494"/>
      <c r="GG179" s="494"/>
      <c r="GH179" s="494"/>
      <c r="GI179" s="494"/>
      <c r="GJ179" s="494"/>
      <c r="GK179" s="494"/>
      <c r="GL179" s="494"/>
      <c r="GM179" s="494"/>
      <c r="GN179" s="494"/>
      <c r="GO179" s="494"/>
      <c r="GP179" s="494"/>
      <c r="GQ179" s="494"/>
      <c r="GR179" s="494"/>
      <c r="GS179" s="494"/>
      <c r="GT179" s="494"/>
      <c r="GU179" s="494"/>
      <c r="GV179" s="494"/>
      <c r="GW179" s="494"/>
      <c r="GX179" s="494"/>
      <c r="GY179" s="494"/>
      <c r="GZ179" s="494"/>
      <c r="HA179" s="494"/>
    </row>
    <row r="180">
      <c r="A180" s="492">
        <v>6489475.0</v>
      </c>
      <c r="B180" s="583" t="s">
        <v>26428</v>
      </c>
      <c r="C180" s="583" t="s">
        <v>399</v>
      </c>
      <c r="D180" s="585">
        <v>45736.51908564815</v>
      </c>
      <c r="E180" s="585">
        <v>45736.526712962965</v>
      </c>
      <c r="F180" s="585">
        <v>45736.53806712963</v>
      </c>
      <c r="H180" s="583" t="s">
        <v>25860</v>
      </c>
      <c r="K180" s="494"/>
      <c r="L180" s="494"/>
      <c r="M180" s="494"/>
      <c r="N180" s="494"/>
      <c r="O180" s="494"/>
      <c r="P180" s="494"/>
      <c r="Q180" s="494"/>
      <c r="R180" s="494"/>
      <c r="S180" s="494"/>
      <c r="T180" s="583" t="s">
        <v>1514</v>
      </c>
      <c r="V180" s="583" t="s">
        <v>77</v>
      </c>
      <c r="W180" s="584" t="s">
        <v>26429</v>
      </c>
      <c r="X180" s="494"/>
      <c r="Y180" s="494"/>
      <c r="Z180" s="494"/>
      <c r="AA180" s="494"/>
      <c r="AB180" s="494"/>
      <c r="AC180" s="494"/>
      <c r="AD180" s="494"/>
      <c r="AE180" s="494"/>
      <c r="AF180" s="494"/>
      <c r="AG180" s="494"/>
      <c r="AH180" s="494"/>
      <c r="AI180" s="494"/>
      <c r="AJ180" s="494"/>
      <c r="AK180" s="494"/>
      <c r="AL180" s="494"/>
      <c r="AM180" s="494"/>
      <c r="AN180" s="494"/>
      <c r="AO180" s="494"/>
      <c r="AP180" s="494"/>
      <c r="AQ180" s="583" t="s">
        <v>25897</v>
      </c>
      <c r="AR180" s="586">
        <v>45736.0</v>
      </c>
      <c r="AS180" s="588">
        <v>798000.0</v>
      </c>
      <c r="AT180" s="494"/>
      <c r="AU180" s="494"/>
      <c r="AV180" s="494"/>
      <c r="AW180" s="494"/>
      <c r="AX180" s="494"/>
      <c r="AY180" s="494"/>
      <c r="AZ180" s="494"/>
      <c r="BA180" s="494"/>
      <c r="BB180" s="494"/>
      <c r="BC180" s="494"/>
      <c r="BD180" s="494"/>
      <c r="BE180" s="494"/>
      <c r="BF180" s="494"/>
      <c r="BG180" s="494"/>
      <c r="BH180" s="583" t="s">
        <v>25863</v>
      </c>
      <c r="BI180" s="494"/>
      <c r="BJ180" s="494"/>
      <c r="BK180" s="494"/>
      <c r="BL180" s="494"/>
      <c r="BM180" s="494"/>
      <c r="BN180" s="494"/>
      <c r="BO180" s="494"/>
      <c r="BP180" s="588">
        <v>50000.0</v>
      </c>
      <c r="BQ180" s="494"/>
      <c r="BR180" s="494"/>
      <c r="BS180" s="494"/>
      <c r="BT180" s="583" t="s">
        <v>25868</v>
      </c>
      <c r="BX180" s="494"/>
      <c r="BY180" s="588">
        <v>28924.0</v>
      </c>
      <c r="BZ180" s="588">
        <v>26700.0</v>
      </c>
      <c r="CA180" s="494"/>
      <c r="CB180" s="587">
        <v>45736.0</v>
      </c>
      <c r="CC180" s="587">
        <v>45804.0</v>
      </c>
      <c r="CD180" s="583" t="s">
        <v>25898</v>
      </c>
      <c r="CE180" s="588">
        <v>1013424.0</v>
      </c>
      <c r="CF180" s="588">
        <v>215424.0</v>
      </c>
      <c r="CG180" s="494"/>
      <c r="CH180" s="494"/>
      <c r="CI180" s="494"/>
      <c r="CJ180" s="494"/>
      <c r="CK180" s="494"/>
      <c r="CL180" s="494"/>
      <c r="CM180" s="494"/>
      <c r="CN180" s="494"/>
      <c r="CO180" s="494"/>
      <c r="CP180" s="494"/>
      <c r="CQ180" s="494"/>
      <c r="CR180" s="583" t="s">
        <v>26430</v>
      </c>
      <c r="CU180" s="494"/>
      <c r="CV180" s="494"/>
      <c r="CW180" s="494"/>
      <c r="CX180" s="494"/>
      <c r="CY180" s="494"/>
      <c r="CZ180" s="494"/>
      <c r="DA180" s="494"/>
      <c r="DB180" s="494"/>
      <c r="DC180" s="494"/>
      <c r="DD180" s="583" t="s">
        <v>26431</v>
      </c>
      <c r="DE180" s="494"/>
      <c r="DF180" s="494"/>
      <c r="DG180" s="494"/>
      <c r="DH180" s="494"/>
      <c r="DI180" s="494"/>
      <c r="DJ180" s="494"/>
      <c r="DK180" s="494"/>
      <c r="DL180" s="494"/>
      <c r="DM180" s="492">
        <v>3620021.0</v>
      </c>
      <c r="DN180" s="583" t="s">
        <v>26432</v>
      </c>
      <c r="DO180" s="494"/>
      <c r="DP180" s="494"/>
      <c r="DQ180" s="494"/>
      <c r="DR180" s="583" t="s">
        <v>77</v>
      </c>
      <c r="DS180" s="494"/>
      <c r="DT180" s="494"/>
      <c r="DU180" s="494"/>
      <c r="DV180" s="583" t="s">
        <v>26433</v>
      </c>
      <c r="DY180" s="494"/>
      <c r="DZ180" s="494"/>
      <c r="EA180" s="494"/>
      <c r="EB180" s="494"/>
      <c r="EC180" s="494"/>
      <c r="ED180" s="494"/>
      <c r="EE180" s="494"/>
      <c r="EF180" s="494"/>
      <c r="EG180" s="494"/>
      <c r="EH180" s="494"/>
      <c r="EI180" s="494"/>
      <c r="EJ180" s="494"/>
      <c r="EK180" s="494"/>
      <c r="EL180" s="494"/>
      <c r="EM180" s="494"/>
      <c r="EN180" s="494"/>
      <c r="EO180" s="494"/>
      <c r="EP180" s="494"/>
      <c r="EQ180" s="494"/>
      <c r="ER180" s="494"/>
      <c r="ES180" s="494"/>
      <c r="ET180" s="494"/>
      <c r="EU180" s="494"/>
      <c r="EV180" s="494"/>
      <c r="EW180" s="494"/>
      <c r="EX180" s="494"/>
      <c r="EY180" s="494"/>
      <c r="EZ180" s="494"/>
      <c r="FA180" s="494"/>
      <c r="FB180" s="494"/>
      <c r="FC180" s="494"/>
      <c r="FD180" s="494"/>
      <c r="FE180" s="583" t="s">
        <v>26434</v>
      </c>
      <c r="FG180" s="494"/>
      <c r="FH180" s="494"/>
      <c r="FI180" s="494"/>
      <c r="FJ180" s="494"/>
      <c r="FK180" s="494"/>
      <c r="FL180" s="494"/>
      <c r="FM180" s="494"/>
      <c r="FN180" s="494"/>
      <c r="FO180" s="494"/>
      <c r="FP180" s="494"/>
      <c r="FQ180" s="494"/>
      <c r="FR180" s="494"/>
      <c r="FS180" s="494"/>
      <c r="FT180" s="494"/>
      <c r="FU180" s="494"/>
      <c r="FV180" s="494"/>
      <c r="FW180" s="494"/>
      <c r="FX180" s="494"/>
      <c r="FY180" s="494"/>
      <c r="FZ180" s="494"/>
      <c r="GA180" s="494"/>
      <c r="GB180" s="494"/>
      <c r="GC180" s="494"/>
      <c r="GD180" s="494"/>
      <c r="GE180" s="494"/>
      <c r="GF180" s="494"/>
      <c r="GG180" s="494"/>
      <c r="GH180" s="494"/>
      <c r="GI180" s="494"/>
      <c r="GJ180" s="494"/>
      <c r="GK180" s="494"/>
      <c r="GL180" s="494"/>
      <c r="GM180" s="494"/>
      <c r="GN180" s="494"/>
      <c r="GO180" s="494"/>
      <c r="GP180" s="494"/>
      <c r="GQ180" s="494"/>
      <c r="GR180" s="494"/>
      <c r="GS180" s="494"/>
      <c r="GT180" s="494"/>
      <c r="GU180" s="494"/>
      <c r="GV180" s="494"/>
      <c r="GW180" s="494"/>
      <c r="GX180" s="494"/>
      <c r="GY180" s="494"/>
      <c r="GZ180" s="494"/>
      <c r="HA180" s="494"/>
    </row>
    <row r="181">
      <c r="A181" s="492">
        <v>6489477.0</v>
      </c>
      <c r="B181" s="583" t="s">
        <v>26435</v>
      </c>
      <c r="C181" s="583" t="s">
        <v>399</v>
      </c>
      <c r="D181" s="585">
        <v>45736.518900462965</v>
      </c>
      <c r="E181" s="585">
        <v>45736.525972222225</v>
      </c>
      <c r="F181" s="585">
        <v>45736.53792824074</v>
      </c>
      <c r="H181" s="583" t="s">
        <v>25860</v>
      </c>
      <c r="K181" s="494"/>
      <c r="L181" s="494"/>
      <c r="M181" s="494"/>
      <c r="N181" s="494"/>
      <c r="O181" s="494"/>
      <c r="P181" s="494"/>
      <c r="Q181" s="494"/>
      <c r="R181" s="494"/>
      <c r="S181" s="494"/>
      <c r="T181" s="583" t="s">
        <v>1514</v>
      </c>
      <c r="V181" s="583" t="s">
        <v>77</v>
      </c>
      <c r="W181" s="584" t="s">
        <v>26429</v>
      </c>
      <c r="X181" s="494"/>
      <c r="Y181" s="494"/>
      <c r="Z181" s="494"/>
      <c r="AA181" s="494"/>
      <c r="AB181" s="494"/>
      <c r="AC181" s="494"/>
      <c r="AD181" s="494"/>
      <c r="AE181" s="494"/>
      <c r="AF181" s="494"/>
      <c r="AG181" s="494"/>
      <c r="AH181" s="494"/>
      <c r="AI181" s="494"/>
      <c r="AJ181" s="494"/>
      <c r="AK181" s="494"/>
      <c r="AL181" s="494"/>
      <c r="AM181" s="494"/>
      <c r="AN181" s="494"/>
      <c r="AO181" s="494"/>
      <c r="AP181" s="494"/>
      <c r="AQ181" s="492">
        <v>36.0</v>
      </c>
      <c r="AR181" s="586">
        <v>45736.0</v>
      </c>
      <c r="AS181" s="588">
        <v>798000.0</v>
      </c>
      <c r="AT181" s="494"/>
      <c r="AU181" s="494"/>
      <c r="AV181" s="494"/>
      <c r="AW181" s="494"/>
      <c r="AX181" s="494"/>
      <c r="AY181" s="494"/>
      <c r="AZ181" s="494"/>
      <c r="BA181" s="494"/>
      <c r="BB181" s="494"/>
      <c r="BC181" s="494"/>
      <c r="BD181" s="494"/>
      <c r="BE181" s="494"/>
      <c r="BF181" s="494"/>
      <c r="BG181" s="494"/>
      <c r="BH181" s="583" t="s">
        <v>25863</v>
      </c>
      <c r="BI181" s="494"/>
      <c r="BJ181" s="494"/>
      <c r="BK181" s="494"/>
      <c r="BL181" s="494"/>
      <c r="BM181" s="494"/>
      <c r="BN181" s="494"/>
      <c r="BO181" s="494"/>
      <c r="BP181" s="588">
        <v>50000.0</v>
      </c>
      <c r="BQ181" s="494"/>
      <c r="BR181" s="494"/>
      <c r="BS181" s="494"/>
      <c r="BT181" s="583" t="s">
        <v>25868</v>
      </c>
      <c r="BX181" s="494"/>
      <c r="BY181" s="588">
        <v>28924.0</v>
      </c>
      <c r="BZ181" s="588">
        <v>26700.0</v>
      </c>
      <c r="CA181" s="494"/>
      <c r="CB181" s="587">
        <v>45736.0</v>
      </c>
      <c r="CC181" s="587">
        <v>45804.0</v>
      </c>
      <c r="CD181" s="583" t="s">
        <v>25898</v>
      </c>
      <c r="CE181" s="588">
        <v>1013424.0</v>
      </c>
      <c r="CF181" s="588">
        <v>215424.0</v>
      </c>
      <c r="CG181" s="494"/>
      <c r="CH181" s="494"/>
      <c r="CI181" s="494"/>
      <c r="CJ181" s="494"/>
      <c r="CK181" s="494"/>
      <c r="CL181" s="494"/>
      <c r="CM181" s="494"/>
      <c r="CN181" s="494"/>
      <c r="CO181" s="494"/>
      <c r="CP181" s="494"/>
      <c r="CQ181" s="494"/>
      <c r="CR181" s="583" t="s">
        <v>26430</v>
      </c>
      <c r="CU181" s="494"/>
      <c r="CV181" s="494"/>
      <c r="CW181" s="494"/>
      <c r="CX181" s="494"/>
      <c r="CY181" s="494"/>
      <c r="CZ181" s="494"/>
      <c r="DA181" s="494"/>
      <c r="DB181" s="494"/>
      <c r="DC181" s="494"/>
      <c r="DD181" s="583" t="s">
        <v>26431</v>
      </c>
      <c r="DE181" s="494"/>
      <c r="DF181" s="494"/>
      <c r="DG181" s="494"/>
      <c r="DH181" s="494"/>
      <c r="DI181" s="494"/>
      <c r="DJ181" s="494"/>
      <c r="DK181" s="494"/>
      <c r="DL181" s="494"/>
      <c r="DM181" s="494"/>
      <c r="DN181" s="583" t="s">
        <v>26432</v>
      </c>
      <c r="DO181" s="494"/>
      <c r="DP181" s="494"/>
      <c r="DQ181" s="494"/>
      <c r="DR181" s="583" t="s">
        <v>77</v>
      </c>
      <c r="DS181" s="494"/>
      <c r="DT181" s="494"/>
      <c r="DU181" s="494"/>
      <c r="DV181" s="583" t="s">
        <v>26433</v>
      </c>
      <c r="DY181" s="494"/>
      <c r="DZ181" s="494"/>
      <c r="EA181" s="494"/>
      <c r="EB181" s="494"/>
      <c r="EC181" s="494"/>
      <c r="ED181" s="494"/>
      <c r="EE181" s="494"/>
      <c r="EF181" s="494"/>
      <c r="EG181" s="494"/>
      <c r="EH181" s="494"/>
      <c r="EI181" s="494"/>
      <c r="EJ181" s="494"/>
      <c r="EK181" s="494"/>
      <c r="EL181" s="494"/>
      <c r="EM181" s="494"/>
      <c r="EN181" s="494"/>
      <c r="EO181" s="494"/>
      <c r="EP181" s="494"/>
      <c r="EQ181" s="494"/>
      <c r="ER181" s="494"/>
      <c r="ES181" s="494"/>
      <c r="ET181" s="494"/>
      <c r="EU181" s="494"/>
      <c r="EV181" s="494"/>
      <c r="EW181" s="494"/>
      <c r="EX181" s="494"/>
      <c r="EY181" s="494"/>
      <c r="EZ181" s="494"/>
      <c r="FA181" s="494"/>
      <c r="FB181" s="494"/>
      <c r="FC181" s="494"/>
      <c r="FD181" s="494"/>
      <c r="FE181" s="583" t="s">
        <v>26434</v>
      </c>
      <c r="FG181" s="494"/>
      <c r="FH181" s="494"/>
      <c r="FI181" s="494"/>
      <c r="FJ181" s="494"/>
      <c r="FK181" s="494"/>
      <c r="FL181" s="494"/>
      <c r="FM181" s="494"/>
      <c r="FN181" s="494"/>
      <c r="FO181" s="494"/>
      <c r="FP181" s="494"/>
      <c r="FQ181" s="494"/>
      <c r="FR181" s="494"/>
      <c r="FS181" s="494"/>
      <c r="FT181" s="494"/>
      <c r="FU181" s="494"/>
      <c r="FV181" s="494"/>
      <c r="FW181" s="494"/>
      <c r="FX181" s="494"/>
      <c r="FY181" s="494"/>
      <c r="FZ181" s="494"/>
      <c r="GA181" s="494"/>
      <c r="GB181" s="494"/>
      <c r="GC181" s="494"/>
      <c r="GD181" s="494"/>
      <c r="GE181" s="494"/>
      <c r="GF181" s="494"/>
      <c r="GG181" s="494"/>
      <c r="GH181" s="494"/>
      <c r="GI181" s="494"/>
      <c r="GJ181" s="494"/>
      <c r="GK181" s="494"/>
      <c r="GL181" s="494"/>
      <c r="GM181" s="494"/>
      <c r="GN181" s="494"/>
      <c r="GO181" s="494"/>
      <c r="GP181" s="494"/>
      <c r="GQ181" s="494"/>
      <c r="GR181" s="494"/>
      <c r="GS181" s="494"/>
      <c r="GT181" s="494"/>
      <c r="GU181" s="494"/>
      <c r="GV181" s="494"/>
      <c r="GW181" s="494"/>
      <c r="GX181" s="494"/>
      <c r="GY181" s="494"/>
      <c r="GZ181" s="494"/>
      <c r="HA181" s="494"/>
    </row>
    <row r="182">
      <c r="A182" s="492">
        <v>6489478.0</v>
      </c>
      <c r="B182" s="583" t="s">
        <v>26436</v>
      </c>
      <c r="C182" s="583" t="s">
        <v>399</v>
      </c>
      <c r="D182" s="585">
        <v>45736.518472222226</v>
      </c>
      <c r="E182" s="585">
        <v>45736.5233912037</v>
      </c>
      <c r="F182" s="585">
        <v>45736.53770833334</v>
      </c>
      <c r="H182" s="583" t="s">
        <v>25860</v>
      </c>
      <c r="K182" s="494"/>
      <c r="L182" s="494"/>
      <c r="M182" s="494"/>
      <c r="N182" s="494"/>
      <c r="O182" s="494"/>
      <c r="P182" s="494"/>
      <c r="Q182" s="494"/>
      <c r="R182" s="494"/>
      <c r="S182" s="494"/>
      <c r="T182" s="494"/>
      <c r="U182" s="494"/>
      <c r="V182" s="583" t="s">
        <v>77</v>
      </c>
      <c r="W182" s="584" t="s">
        <v>26429</v>
      </c>
      <c r="X182" s="494"/>
      <c r="Y182" s="494"/>
      <c r="Z182" s="494"/>
      <c r="AA182" s="494"/>
      <c r="AB182" s="494"/>
      <c r="AC182" s="494"/>
      <c r="AD182" s="494"/>
      <c r="AE182" s="494"/>
      <c r="AF182" s="494"/>
      <c r="AG182" s="494"/>
      <c r="AH182" s="494"/>
      <c r="AI182" s="494"/>
      <c r="AJ182" s="494"/>
      <c r="AK182" s="494"/>
      <c r="AL182" s="494"/>
      <c r="AM182" s="494"/>
      <c r="AN182" s="494"/>
      <c r="AO182" s="494"/>
      <c r="AP182" s="494"/>
      <c r="AQ182" s="494"/>
      <c r="AR182" s="494"/>
      <c r="AS182" s="494"/>
      <c r="AT182" s="494"/>
      <c r="AU182" s="494"/>
      <c r="AV182" s="494"/>
      <c r="AW182" s="494"/>
      <c r="AX182" s="494"/>
      <c r="AY182" s="494"/>
      <c r="AZ182" s="494"/>
      <c r="BA182" s="494"/>
      <c r="BB182" s="494"/>
      <c r="BC182" s="494"/>
      <c r="BD182" s="494"/>
      <c r="BE182" s="494"/>
      <c r="BF182" s="494"/>
      <c r="BG182" s="494"/>
      <c r="BH182" s="583" t="s">
        <v>25863</v>
      </c>
      <c r="BI182" s="494"/>
      <c r="BJ182" s="494"/>
      <c r="BK182" s="494"/>
      <c r="BL182" s="494"/>
      <c r="BM182" s="494"/>
      <c r="BN182" s="494"/>
      <c r="BO182" s="494"/>
      <c r="BP182" s="494"/>
      <c r="BQ182" s="494"/>
      <c r="BR182" s="494"/>
      <c r="BS182" s="494"/>
      <c r="BT182" s="494"/>
      <c r="BU182" s="494"/>
      <c r="BV182" s="494"/>
      <c r="BW182" s="494"/>
      <c r="BX182" s="494"/>
      <c r="BY182" s="494"/>
      <c r="BZ182" s="494"/>
      <c r="CA182" s="494"/>
      <c r="CB182" s="494"/>
      <c r="CC182" s="494"/>
      <c r="CD182" s="494"/>
      <c r="CE182" s="494"/>
      <c r="CF182" s="494"/>
      <c r="CG182" s="494"/>
      <c r="CH182" s="494"/>
      <c r="CI182" s="494"/>
      <c r="CJ182" s="494"/>
      <c r="CK182" s="494"/>
      <c r="CL182" s="494"/>
      <c r="CM182" s="494"/>
      <c r="CN182" s="494"/>
      <c r="CO182" s="494"/>
      <c r="CP182" s="494"/>
      <c r="CQ182" s="494"/>
      <c r="CR182" s="583" t="s">
        <v>26430</v>
      </c>
      <c r="CU182" s="494"/>
      <c r="CV182" s="494"/>
      <c r="CW182" s="494"/>
      <c r="CX182" s="494"/>
      <c r="CY182" s="494"/>
      <c r="CZ182" s="494"/>
      <c r="DA182" s="494"/>
      <c r="DB182" s="494"/>
      <c r="DC182" s="494"/>
      <c r="DD182" s="494"/>
      <c r="DE182" s="494"/>
      <c r="DF182" s="494"/>
      <c r="DG182" s="494"/>
      <c r="DH182" s="494"/>
      <c r="DI182" s="583" t="s">
        <v>26430</v>
      </c>
      <c r="DL182" s="494"/>
      <c r="DM182" s="494"/>
      <c r="DN182" s="583" t="s">
        <v>26432</v>
      </c>
      <c r="DO182" s="494"/>
      <c r="DP182" s="494"/>
      <c r="DQ182" s="494"/>
      <c r="DR182" s="583" t="s">
        <v>77</v>
      </c>
      <c r="DS182" s="494"/>
      <c r="DT182" s="494"/>
      <c r="DU182" s="494"/>
      <c r="DV182" s="494"/>
      <c r="DW182" s="494"/>
      <c r="DX182" s="494"/>
      <c r="DY182" s="494"/>
      <c r="DZ182" s="494"/>
      <c r="EA182" s="494"/>
      <c r="EB182" s="586">
        <v>45736.0</v>
      </c>
      <c r="EC182" s="494"/>
      <c r="ED182" s="494"/>
      <c r="EE182" s="494"/>
      <c r="EF182" s="494"/>
      <c r="EG182" s="494"/>
      <c r="EH182" s="494"/>
      <c r="EI182" s="494"/>
      <c r="EJ182" s="494"/>
      <c r="EK182" s="494"/>
      <c r="EL182" s="494"/>
      <c r="EM182" s="494"/>
      <c r="EN182" s="494"/>
      <c r="EO182" s="494"/>
      <c r="EP182" s="494"/>
      <c r="EQ182" s="494"/>
      <c r="ER182" s="494"/>
      <c r="ES182" s="494"/>
      <c r="ET182" s="494"/>
      <c r="EU182" s="494"/>
      <c r="EV182" s="494"/>
      <c r="EW182" s="494"/>
      <c r="EX182" s="494"/>
      <c r="EY182" s="494"/>
      <c r="EZ182" s="494"/>
      <c r="FA182" s="494"/>
      <c r="FB182" s="494"/>
      <c r="FC182" s="494"/>
      <c r="FD182" s="494"/>
      <c r="FE182" s="583" t="s">
        <v>26434</v>
      </c>
      <c r="FG182" s="494"/>
      <c r="FH182" s="494"/>
      <c r="FI182" s="494"/>
      <c r="FJ182" s="494"/>
      <c r="FK182" s="494"/>
      <c r="FL182" s="494"/>
      <c r="FM182" s="494"/>
      <c r="FN182" s="494"/>
      <c r="FO182" s="494"/>
      <c r="FP182" s="494"/>
      <c r="FQ182" s="494"/>
      <c r="FR182" s="494"/>
      <c r="FS182" s="494"/>
      <c r="FT182" s="494"/>
      <c r="FU182" s="494"/>
      <c r="FV182" s="494"/>
      <c r="FW182" s="494"/>
      <c r="FX182" s="494"/>
      <c r="FY182" s="494"/>
      <c r="FZ182" s="494"/>
      <c r="GA182" s="494"/>
      <c r="GB182" s="494"/>
      <c r="GC182" s="494"/>
      <c r="GD182" s="494"/>
      <c r="GE182" s="494"/>
      <c r="GF182" s="494"/>
      <c r="GG182" s="494"/>
      <c r="GH182" s="494"/>
      <c r="GI182" s="494"/>
      <c r="GJ182" s="494"/>
      <c r="GK182" s="494"/>
      <c r="GL182" s="494"/>
      <c r="GM182" s="494"/>
      <c r="GN182" s="494"/>
      <c r="GO182" s="494"/>
      <c r="GP182" s="494"/>
      <c r="GQ182" s="494"/>
      <c r="GR182" s="494"/>
      <c r="GS182" s="494"/>
      <c r="GT182" s="494"/>
      <c r="GU182" s="494"/>
      <c r="GV182" s="494"/>
      <c r="GW182" s="494"/>
      <c r="GX182" s="494"/>
      <c r="GY182" s="494"/>
      <c r="GZ182" s="494"/>
      <c r="HA182" s="494"/>
    </row>
    <row r="183">
      <c r="A183" s="492">
        <v>6489634.0</v>
      </c>
      <c r="B183" s="583" t="s">
        <v>26437</v>
      </c>
      <c r="C183" s="583" t="s">
        <v>399</v>
      </c>
      <c r="D183" s="585">
        <v>45736.59421296296</v>
      </c>
      <c r="E183" s="585">
        <v>45736.59929398148</v>
      </c>
      <c r="F183" s="585">
        <v>45736.634560185186</v>
      </c>
      <c r="H183" s="583" t="s">
        <v>25860</v>
      </c>
      <c r="K183" s="494"/>
      <c r="L183" s="494"/>
      <c r="M183" s="494"/>
      <c r="N183" s="494"/>
      <c r="O183" s="494"/>
      <c r="P183" s="494"/>
      <c r="Q183" s="494"/>
      <c r="R183" s="494"/>
      <c r="S183" s="494"/>
      <c r="T183" s="494"/>
      <c r="U183" s="494"/>
      <c r="V183" s="583" t="s">
        <v>83</v>
      </c>
      <c r="W183" s="584" t="s">
        <v>26438</v>
      </c>
      <c r="X183" s="494"/>
      <c r="Y183" s="494"/>
      <c r="Z183" s="494"/>
      <c r="AA183" s="494"/>
      <c r="AB183" s="494"/>
      <c r="AC183" s="494"/>
      <c r="AD183" s="494"/>
      <c r="AE183" s="494"/>
      <c r="AF183" s="494"/>
      <c r="AG183" s="494"/>
      <c r="AH183" s="494"/>
      <c r="AI183" s="494"/>
      <c r="AJ183" s="494"/>
      <c r="AK183" s="494"/>
      <c r="AL183" s="494"/>
      <c r="AM183" s="494"/>
      <c r="AN183" s="494"/>
      <c r="AO183" s="494"/>
      <c r="AP183" s="494"/>
      <c r="AQ183" s="494"/>
      <c r="AR183" s="494"/>
      <c r="AS183" s="494"/>
      <c r="AT183" s="494"/>
      <c r="AU183" s="494"/>
      <c r="AV183" s="494"/>
      <c r="AW183" s="494"/>
      <c r="AX183" s="494"/>
      <c r="AY183" s="494"/>
      <c r="AZ183" s="494"/>
      <c r="BA183" s="494"/>
      <c r="BB183" s="494"/>
      <c r="BC183" s="494"/>
      <c r="BD183" s="494"/>
      <c r="BE183" s="494"/>
      <c r="BF183" s="494"/>
      <c r="BG183" s="494"/>
      <c r="BH183" s="583" t="s">
        <v>25863</v>
      </c>
      <c r="BI183" s="494"/>
      <c r="BJ183" s="494"/>
      <c r="BK183" s="494"/>
      <c r="BL183" s="494"/>
      <c r="BM183" s="494"/>
      <c r="BN183" s="494"/>
      <c r="BO183" s="494"/>
      <c r="BP183" s="494"/>
      <c r="BQ183" s="494"/>
      <c r="BR183" s="494"/>
      <c r="BS183" s="494"/>
      <c r="BT183" s="494"/>
      <c r="BU183" s="494"/>
      <c r="BV183" s="494"/>
      <c r="BW183" s="494"/>
      <c r="BX183" s="494"/>
      <c r="BY183" s="494"/>
      <c r="BZ183" s="494"/>
      <c r="CA183" s="494"/>
      <c r="CB183" s="494"/>
      <c r="CC183" s="494"/>
      <c r="CD183" s="494"/>
      <c r="CE183" s="494"/>
      <c r="CF183" s="494"/>
      <c r="CG183" s="494"/>
      <c r="CH183" s="494"/>
      <c r="CI183" s="494"/>
      <c r="CJ183" s="494"/>
      <c r="CK183" s="494"/>
      <c r="CL183" s="494"/>
      <c r="CM183" s="494"/>
      <c r="CN183" s="494"/>
      <c r="CO183" s="494"/>
      <c r="CP183" s="494"/>
      <c r="CQ183" s="494"/>
      <c r="CR183" s="583" t="s">
        <v>26439</v>
      </c>
      <c r="CU183" s="494"/>
      <c r="CV183" s="494"/>
      <c r="CW183" s="494"/>
      <c r="CX183" s="494"/>
      <c r="CY183" s="494"/>
      <c r="CZ183" s="494"/>
      <c r="DA183" s="494"/>
      <c r="DB183" s="494"/>
      <c r="DC183" s="494"/>
      <c r="DD183" s="494"/>
      <c r="DE183" s="494"/>
      <c r="DF183" s="494"/>
      <c r="DG183" s="494"/>
      <c r="DH183" s="494"/>
      <c r="DI183" s="583" t="s">
        <v>26439</v>
      </c>
      <c r="DL183" s="494"/>
      <c r="DM183" s="494"/>
      <c r="DN183" s="583" t="s">
        <v>26440</v>
      </c>
      <c r="DO183" s="494"/>
      <c r="DP183" s="494"/>
      <c r="DQ183" s="494"/>
      <c r="DR183" s="583" t="s">
        <v>83</v>
      </c>
      <c r="DS183" s="494"/>
      <c r="DT183" s="494"/>
      <c r="DU183" s="494"/>
      <c r="DV183" s="494"/>
      <c r="DW183" s="494"/>
      <c r="DX183" s="494"/>
      <c r="DY183" s="494"/>
      <c r="DZ183" s="494"/>
      <c r="EA183" s="494"/>
      <c r="EB183" s="586">
        <v>45736.0</v>
      </c>
      <c r="EC183" s="494"/>
      <c r="ED183" s="494"/>
      <c r="EE183" s="494"/>
      <c r="EF183" s="494"/>
      <c r="EG183" s="494"/>
      <c r="EH183" s="494"/>
      <c r="EI183" s="494"/>
      <c r="EJ183" s="494"/>
      <c r="EK183" s="494"/>
      <c r="EL183" s="494"/>
      <c r="EM183" s="494"/>
      <c r="EN183" s="494"/>
      <c r="EO183" s="494"/>
      <c r="EP183" s="494"/>
      <c r="EQ183" s="494"/>
      <c r="ER183" s="494"/>
      <c r="ES183" s="494"/>
      <c r="ET183" s="494"/>
      <c r="EU183" s="494"/>
      <c r="EV183" s="494"/>
      <c r="EW183" s="494"/>
      <c r="EX183" s="494"/>
      <c r="EY183" s="494"/>
      <c r="EZ183" s="494"/>
      <c r="FA183" s="494"/>
      <c r="FB183" s="494"/>
      <c r="FC183" s="494"/>
      <c r="FD183" s="494"/>
      <c r="FE183" s="583" t="s">
        <v>26441</v>
      </c>
      <c r="FF183" s="494"/>
      <c r="FG183" s="494"/>
      <c r="FH183" s="494"/>
      <c r="FI183" s="494"/>
      <c r="FJ183" s="494"/>
      <c r="FK183" s="494"/>
      <c r="FL183" s="494"/>
      <c r="FM183" s="494"/>
      <c r="FN183" s="494"/>
      <c r="FO183" s="494"/>
      <c r="FP183" s="494"/>
      <c r="FQ183" s="494"/>
      <c r="FR183" s="494"/>
      <c r="FS183" s="494"/>
      <c r="FT183" s="494"/>
      <c r="FU183" s="494"/>
      <c r="FV183" s="494"/>
      <c r="FW183" s="494"/>
      <c r="FX183" s="494"/>
      <c r="FY183" s="494"/>
      <c r="FZ183" s="494"/>
      <c r="GA183" s="494"/>
      <c r="GB183" s="494"/>
      <c r="GC183" s="494"/>
      <c r="GD183" s="494"/>
      <c r="GE183" s="494"/>
      <c r="GF183" s="494"/>
      <c r="GG183" s="494"/>
      <c r="GH183" s="494"/>
      <c r="GI183" s="494"/>
      <c r="GJ183" s="494"/>
      <c r="GK183" s="494"/>
      <c r="GL183" s="494"/>
      <c r="GM183" s="494"/>
      <c r="GN183" s="494"/>
      <c r="GO183" s="494"/>
      <c r="GP183" s="494"/>
      <c r="GQ183" s="494"/>
      <c r="GR183" s="494"/>
      <c r="GS183" s="494"/>
      <c r="GT183" s="494"/>
      <c r="GU183" s="494"/>
      <c r="GV183" s="494"/>
      <c r="GW183" s="494"/>
      <c r="GX183" s="494"/>
      <c r="GY183" s="494"/>
      <c r="GZ183" s="494"/>
      <c r="HA183" s="494"/>
    </row>
    <row r="184">
      <c r="A184" s="492">
        <v>6489754.0</v>
      </c>
      <c r="B184" s="583" t="s">
        <v>26442</v>
      </c>
      <c r="C184" s="583" t="s">
        <v>399</v>
      </c>
      <c r="D184" s="585">
        <v>45736.5771875</v>
      </c>
      <c r="E184" s="585">
        <v>45736.619988425926</v>
      </c>
      <c r="F184" s="585">
        <v>45736.62050925926</v>
      </c>
      <c r="H184" s="583" t="s">
        <v>25860</v>
      </c>
      <c r="K184" s="494"/>
      <c r="L184" s="494"/>
      <c r="M184" s="494"/>
      <c r="N184" s="494"/>
      <c r="O184" s="494"/>
      <c r="P184" s="494"/>
      <c r="Q184" s="494"/>
      <c r="R184" s="494"/>
      <c r="S184" s="494"/>
      <c r="T184" s="494"/>
      <c r="U184" s="494"/>
      <c r="V184" s="583" t="s">
        <v>97</v>
      </c>
      <c r="W184" s="584" t="s">
        <v>26443</v>
      </c>
      <c r="X184" s="494"/>
      <c r="Y184" s="494"/>
      <c r="Z184" s="494"/>
      <c r="AA184" s="494"/>
      <c r="AB184" s="494"/>
      <c r="AC184" s="494"/>
      <c r="AD184" s="494"/>
      <c r="AE184" s="494"/>
      <c r="AF184" s="494"/>
      <c r="AG184" s="494"/>
      <c r="AH184" s="494"/>
      <c r="AI184" s="494"/>
      <c r="AJ184" s="494"/>
      <c r="AK184" s="494"/>
      <c r="AL184" s="494"/>
      <c r="AM184" s="494"/>
      <c r="AN184" s="494"/>
      <c r="AO184" s="494"/>
      <c r="AP184" s="494"/>
      <c r="AQ184" s="494"/>
      <c r="AR184" s="494"/>
      <c r="AS184" s="494"/>
      <c r="AT184" s="494"/>
      <c r="AU184" s="494"/>
      <c r="AV184" s="494"/>
      <c r="AW184" s="494"/>
      <c r="AX184" s="494"/>
      <c r="AY184" s="494"/>
      <c r="AZ184" s="494"/>
      <c r="BA184" s="494"/>
      <c r="BB184" s="494"/>
      <c r="BC184" s="494"/>
      <c r="BD184" s="494"/>
      <c r="BE184" s="494"/>
      <c r="BF184" s="494"/>
      <c r="BG184" s="494"/>
      <c r="BH184" s="583" t="s">
        <v>25863</v>
      </c>
      <c r="BI184" s="494"/>
      <c r="BJ184" s="494"/>
      <c r="BK184" s="494"/>
      <c r="BL184" s="494"/>
      <c r="BM184" s="494"/>
      <c r="BN184" s="494"/>
      <c r="BO184" s="494"/>
      <c r="BP184" s="494"/>
      <c r="BQ184" s="494"/>
      <c r="BR184" s="494"/>
      <c r="BS184" s="494"/>
      <c r="BT184" s="494"/>
      <c r="BU184" s="494"/>
      <c r="BV184" s="494"/>
      <c r="BW184" s="494"/>
      <c r="BX184" s="494"/>
      <c r="BY184" s="494"/>
      <c r="BZ184" s="494"/>
      <c r="CA184" s="494"/>
      <c r="CB184" s="494"/>
      <c r="CC184" s="494"/>
      <c r="CD184" s="494"/>
      <c r="CE184" s="494"/>
      <c r="CF184" s="494"/>
      <c r="CG184" s="494"/>
      <c r="CH184" s="494"/>
      <c r="CI184" s="494"/>
      <c r="CJ184" s="494"/>
      <c r="CK184" s="494"/>
      <c r="CL184" s="494"/>
      <c r="CM184" s="494"/>
      <c r="CN184" s="494"/>
      <c r="CO184" s="494"/>
      <c r="CP184" s="494"/>
      <c r="CQ184" s="494"/>
      <c r="CR184" s="583" t="s">
        <v>26444</v>
      </c>
      <c r="CT184" s="494"/>
      <c r="CU184" s="494"/>
      <c r="CV184" s="494"/>
      <c r="CW184" s="494"/>
      <c r="CX184" s="494"/>
      <c r="CY184" s="494"/>
      <c r="CZ184" s="494"/>
      <c r="DA184" s="494"/>
      <c r="DB184" s="494"/>
      <c r="DC184" s="494"/>
      <c r="DD184" s="494"/>
      <c r="DE184" s="494"/>
      <c r="DF184" s="494"/>
      <c r="DG184" s="494"/>
      <c r="DH184" s="494"/>
      <c r="DI184" s="583" t="s">
        <v>26444</v>
      </c>
      <c r="DK184" s="494"/>
      <c r="DL184" s="494"/>
      <c r="DM184" s="494"/>
      <c r="DN184" s="583" t="s">
        <v>26445</v>
      </c>
      <c r="DP184" s="494"/>
      <c r="DQ184" s="494"/>
      <c r="DR184" s="583" t="s">
        <v>97</v>
      </c>
      <c r="DS184" s="494"/>
      <c r="DT184" s="494"/>
      <c r="DU184" s="494"/>
      <c r="DV184" s="494"/>
      <c r="DW184" s="494"/>
      <c r="DX184" s="494"/>
      <c r="DY184" s="494"/>
      <c r="DZ184" s="494"/>
      <c r="EA184" s="494"/>
      <c r="EB184" s="586">
        <v>45736.0</v>
      </c>
      <c r="EC184" s="494"/>
      <c r="ED184" s="494"/>
      <c r="EE184" s="494"/>
      <c r="EF184" s="494"/>
      <c r="EG184" s="494"/>
      <c r="EH184" s="494"/>
      <c r="EI184" s="494"/>
      <c r="EJ184" s="494"/>
      <c r="EK184" s="494"/>
      <c r="EL184" s="494"/>
      <c r="EM184" s="494"/>
      <c r="EN184" s="494"/>
      <c r="EO184" s="494"/>
      <c r="EP184" s="494"/>
      <c r="EQ184" s="494"/>
      <c r="ER184" s="494"/>
      <c r="ES184" s="494"/>
      <c r="ET184" s="494"/>
      <c r="EU184" s="494"/>
      <c r="EV184" s="494"/>
      <c r="EW184" s="494"/>
      <c r="EX184" s="494"/>
      <c r="EY184" s="494"/>
      <c r="EZ184" s="494"/>
      <c r="FA184" s="494"/>
      <c r="FB184" s="494"/>
      <c r="FC184" s="494"/>
      <c r="FD184" s="494"/>
      <c r="FE184" s="583" t="s">
        <v>26446</v>
      </c>
      <c r="FG184" s="494"/>
      <c r="FH184" s="494"/>
      <c r="FI184" s="494"/>
      <c r="FJ184" s="494"/>
      <c r="FK184" s="494"/>
      <c r="FL184" s="494"/>
      <c r="FM184" s="494"/>
      <c r="FN184" s="494"/>
      <c r="FO184" s="494"/>
      <c r="FP184" s="494"/>
      <c r="FQ184" s="494"/>
      <c r="FR184" s="494"/>
      <c r="FS184" s="494"/>
      <c r="FT184" s="494"/>
      <c r="FU184" s="494"/>
      <c r="FV184" s="494"/>
      <c r="FW184" s="494"/>
      <c r="FX184" s="494"/>
      <c r="FY184" s="494"/>
      <c r="FZ184" s="494"/>
      <c r="GA184" s="494"/>
      <c r="GB184" s="494"/>
      <c r="GC184" s="494"/>
      <c r="GD184" s="494"/>
      <c r="GE184" s="494"/>
      <c r="GF184" s="494"/>
      <c r="GG184" s="494"/>
      <c r="GH184" s="494"/>
      <c r="GI184" s="494"/>
      <c r="GJ184" s="494"/>
      <c r="GK184" s="494"/>
      <c r="GL184" s="494"/>
      <c r="GM184" s="494"/>
      <c r="GN184" s="494"/>
      <c r="GO184" s="494"/>
      <c r="GP184" s="494"/>
      <c r="GQ184" s="494"/>
      <c r="GR184" s="494"/>
      <c r="GS184" s="494"/>
      <c r="GT184" s="494"/>
      <c r="GU184" s="494"/>
      <c r="GV184" s="494"/>
      <c r="GW184" s="494"/>
      <c r="GX184" s="494"/>
      <c r="GY184" s="494"/>
      <c r="GZ184" s="494"/>
      <c r="HA184" s="494"/>
    </row>
    <row r="185">
      <c r="A185" s="492">
        <v>6489756.0</v>
      </c>
      <c r="B185" s="583" t="s">
        <v>26447</v>
      </c>
      <c r="C185" s="583" t="s">
        <v>399</v>
      </c>
      <c r="D185" s="585">
        <v>45736.57827546296</v>
      </c>
      <c r="E185" s="585">
        <v>45736.62094907407</v>
      </c>
      <c r="F185" s="585">
        <v>45736.621400462966</v>
      </c>
      <c r="H185" s="583" t="s">
        <v>25860</v>
      </c>
      <c r="K185" s="494"/>
      <c r="L185" s="494"/>
      <c r="M185" s="494"/>
      <c r="N185" s="494"/>
      <c r="O185" s="494"/>
      <c r="P185" s="494"/>
      <c r="Q185" s="494"/>
      <c r="R185" s="494"/>
      <c r="S185" s="494"/>
      <c r="T185" s="583" t="s">
        <v>1514</v>
      </c>
      <c r="V185" s="583" t="s">
        <v>97</v>
      </c>
      <c r="W185" s="584" t="s">
        <v>26443</v>
      </c>
      <c r="X185" s="494"/>
      <c r="Y185" s="494"/>
      <c r="Z185" s="494"/>
      <c r="AA185" s="494"/>
      <c r="AB185" s="494"/>
      <c r="AC185" s="494"/>
      <c r="AD185" s="494"/>
      <c r="AE185" s="494"/>
      <c r="AF185" s="494"/>
      <c r="AG185" s="494"/>
      <c r="AH185" s="494"/>
      <c r="AI185" s="494"/>
      <c r="AJ185" s="494"/>
      <c r="AK185" s="494"/>
      <c r="AL185" s="494"/>
      <c r="AM185" s="494"/>
      <c r="AN185" s="494"/>
      <c r="AO185" s="494"/>
      <c r="AP185" s="494"/>
      <c r="AQ185" s="494"/>
      <c r="AR185" s="586">
        <v>45736.0</v>
      </c>
      <c r="AS185" s="492">
        <v>798000.0</v>
      </c>
      <c r="AT185" s="494"/>
      <c r="AU185" s="494"/>
      <c r="AV185" s="494"/>
      <c r="AW185" s="494"/>
      <c r="AX185" s="494"/>
      <c r="AY185" s="494"/>
      <c r="AZ185" s="494"/>
      <c r="BA185" s="494"/>
      <c r="BB185" s="494"/>
      <c r="BC185" s="494"/>
      <c r="BD185" s="494"/>
      <c r="BE185" s="494"/>
      <c r="BF185" s="494"/>
      <c r="BG185" s="494"/>
      <c r="BH185" s="583" t="s">
        <v>25863</v>
      </c>
      <c r="BI185" s="494"/>
      <c r="BJ185" s="494"/>
      <c r="BK185" s="494"/>
      <c r="BL185" s="494"/>
      <c r="BM185" s="494"/>
      <c r="BN185" s="494"/>
      <c r="BO185" s="494"/>
      <c r="BP185" s="492">
        <v>798000.0</v>
      </c>
      <c r="BQ185" s="494"/>
      <c r="BR185" s="494"/>
      <c r="BS185" s="494"/>
      <c r="BT185" s="494"/>
      <c r="BU185" s="494"/>
      <c r="BV185" s="494"/>
      <c r="BW185" s="494"/>
      <c r="BX185" s="494"/>
      <c r="BY185" s="494"/>
      <c r="BZ185" s="494"/>
      <c r="CA185" s="494"/>
      <c r="CB185" s="587">
        <v>45736.0</v>
      </c>
      <c r="CC185" s="494"/>
      <c r="CD185" s="494"/>
      <c r="CE185" s="492">
        <v>798000.0</v>
      </c>
      <c r="CF185" s="492">
        <v>0.0</v>
      </c>
      <c r="CG185" s="494"/>
      <c r="CH185" s="494"/>
      <c r="CI185" s="494"/>
      <c r="CJ185" s="494"/>
      <c r="CK185" s="494"/>
      <c r="CL185" s="494"/>
      <c r="CM185" s="494"/>
      <c r="CN185" s="494"/>
      <c r="CO185" s="494"/>
      <c r="CP185" s="494"/>
      <c r="CQ185" s="494"/>
      <c r="CR185" s="583" t="s">
        <v>26444</v>
      </c>
      <c r="CT185" s="494"/>
      <c r="CU185" s="494"/>
      <c r="CV185" s="494"/>
      <c r="CW185" s="494"/>
      <c r="CX185" s="494"/>
      <c r="CY185" s="494"/>
      <c r="CZ185" s="494"/>
      <c r="DA185" s="494"/>
      <c r="DB185" s="494"/>
      <c r="DC185" s="494"/>
      <c r="DD185" s="583" t="s">
        <v>26448</v>
      </c>
      <c r="DE185" s="494"/>
      <c r="DF185" s="494"/>
      <c r="DG185" s="494"/>
      <c r="DH185" s="494"/>
      <c r="DI185" s="494"/>
      <c r="DJ185" s="494"/>
      <c r="DK185" s="494"/>
      <c r="DL185" s="494"/>
      <c r="DM185" s="494"/>
      <c r="DN185" s="583" t="s">
        <v>26445</v>
      </c>
      <c r="DP185" s="494"/>
      <c r="DQ185" s="494"/>
      <c r="DR185" s="583" t="s">
        <v>97</v>
      </c>
      <c r="DS185" s="494"/>
      <c r="DT185" s="494"/>
      <c r="DU185" s="494"/>
      <c r="DV185" s="583" t="s">
        <v>26449</v>
      </c>
      <c r="DZ185" s="494"/>
      <c r="EA185" s="494"/>
      <c r="EB185" s="494"/>
      <c r="EC185" s="494"/>
      <c r="ED185" s="494"/>
      <c r="EE185" s="494"/>
      <c r="EF185" s="494"/>
      <c r="EG185" s="494"/>
      <c r="EH185" s="494"/>
      <c r="EI185" s="494"/>
      <c r="EJ185" s="494"/>
      <c r="EK185" s="494"/>
      <c r="EL185" s="494"/>
      <c r="EM185" s="494"/>
      <c r="EN185" s="494"/>
      <c r="EO185" s="494"/>
      <c r="EP185" s="494"/>
      <c r="EQ185" s="494"/>
      <c r="ER185" s="494"/>
      <c r="ES185" s="494"/>
      <c r="ET185" s="494"/>
      <c r="EU185" s="494"/>
      <c r="EV185" s="494"/>
      <c r="EW185" s="494"/>
      <c r="EX185" s="494"/>
      <c r="EY185" s="494"/>
      <c r="EZ185" s="494"/>
      <c r="FA185" s="494"/>
      <c r="FB185" s="494"/>
      <c r="FC185" s="494"/>
      <c r="FD185" s="494"/>
      <c r="FE185" s="583" t="s">
        <v>26446</v>
      </c>
      <c r="FG185" s="494"/>
      <c r="FH185" s="494"/>
      <c r="FI185" s="494"/>
      <c r="FJ185" s="494"/>
      <c r="FK185" s="494"/>
      <c r="FL185" s="494"/>
      <c r="FM185" s="494"/>
      <c r="FN185" s="494"/>
      <c r="FO185" s="494"/>
      <c r="FP185" s="494"/>
      <c r="FQ185" s="494"/>
      <c r="FR185" s="494"/>
      <c r="FS185" s="494"/>
      <c r="FT185" s="494"/>
      <c r="FU185" s="494"/>
      <c r="FV185" s="494"/>
      <c r="FW185" s="494"/>
      <c r="FX185" s="494"/>
      <c r="FY185" s="494"/>
      <c r="FZ185" s="494"/>
      <c r="GA185" s="494"/>
      <c r="GB185" s="494"/>
      <c r="GC185" s="494"/>
      <c r="GD185" s="494"/>
      <c r="GE185" s="494"/>
      <c r="GF185" s="494"/>
      <c r="GG185" s="494"/>
      <c r="GH185" s="494"/>
      <c r="GI185" s="494"/>
      <c r="GJ185" s="494"/>
      <c r="GK185" s="494"/>
      <c r="GL185" s="494"/>
      <c r="GM185" s="494"/>
      <c r="GN185" s="494"/>
      <c r="GO185" s="494"/>
      <c r="GP185" s="494"/>
      <c r="GQ185" s="494"/>
      <c r="GR185" s="494"/>
      <c r="GS185" s="494"/>
      <c r="GT185" s="494"/>
      <c r="GU185" s="494"/>
      <c r="GV185" s="494"/>
      <c r="GW185" s="494"/>
      <c r="GX185" s="494"/>
      <c r="GY185" s="494"/>
      <c r="GZ185" s="494"/>
      <c r="HA185" s="494"/>
    </row>
    <row r="186">
      <c r="A186" s="492">
        <v>6489760.0</v>
      </c>
      <c r="B186" s="583" t="s">
        <v>26450</v>
      </c>
      <c r="C186" s="583" t="s">
        <v>399</v>
      </c>
      <c r="D186" s="585">
        <v>45736.57928240741</v>
      </c>
      <c r="E186" s="585">
        <v>45736.62185185185</v>
      </c>
      <c r="F186" s="585">
        <v>45736.62233796297</v>
      </c>
      <c r="H186" s="583" t="s">
        <v>25860</v>
      </c>
      <c r="K186" s="494"/>
      <c r="L186" s="494"/>
      <c r="M186" s="494"/>
      <c r="N186" s="494"/>
      <c r="O186" s="494"/>
      <c r="P186" s="494"/>
      <c r="Q186" s="494"/>
      <c r="R186" s="494"/>
      <c r="S186" s="494"/>
      <c r="T186" s="583" t="s">
        <v>1514</v>
      </c>
      <c r="V186" s="583" t="s">
        <v>97</v>
      </c>
      <c r="W186" s="584" t="s">
        <v>26443</v>
      </c>
      <c r="X186" s="494"/>
      <c r="Y186" s="494"/>
      <c r="Z186" s="494"/>
      <c r="AA186" s="494"/>
      <c r="AB186" s="494"/>
      <c r="AC186" s="494"/>
      <c r="AD186" s="494"/>
      <c r="AE186" s="494"/>
      <c r="AF186" s="494"/>
      <c r="AG186" s="494"/>
      <c r="AH186" s="494"/>
      <c r="AI186" s="494"/>
      <c r="AJ186" s="494"/>
      <c r="AK186" s="494"/>
      <c r="AL186" s="494"/>
      <c r="AM186" s="494"/>
      <c r="AN186" s="494"/>
      <c r="AO186" s="494"/>
      <c r="AP186" s="494"/>
      <c r="AQ186" s="494"/>
      <c r="AR186" s="586">
        <v>45736.0</v>
      </c>
      <c r="AS186" s="492">
        <v>798000.0</v>
      </c>
      <c r="AT186" s="494"/>
      <c r="AU186" s="494"/>
      <c r="AV186" s="494"/>
      <c r="AW186" s="494"/>
      <c r="AX186" s="494"/>
      <c r="AY186" s="494"/>
      <c r="AZ186" s="494"/>
      <c r="BA186" s="494"/>
      <c r="BB186" s="494"/>
      <c r="BC186" s="494"/>
      <c r="BD186" s="494"/>
      <c r="BE186" s="494"/>
      <c r="BF186" s="494"/>
      <c r="BG186" s="494"/>
      <c r="BH186" s="583" t="s">
        <v>25863</v>
      </c>
      <c r="BI186" s="494"/>
      <c r="BJ186" s="494"/>
      <c r="BK186" s="494"/>
      <c r="BL186" s="494"/>
      <c r="BM186" s="494"/>
      <c r="BN186" s="494"/>
      <c r="BO186" s="494"/>
      <c r="BP186" s="492">
        <v>798000.0</v>
      </c>
      <c r="BQ186" s="494"/>
      <c r="BR186" s="494"/>
      <c r="BS186" s="494"/>
      <c r="BT186" s="494"/>
      <c r="BU186" s="494"/>
      <c r="BV186" s="494"/>
      <c r="BW186" s="494"/>
      <c r="BX186" s="494"/>
      <c r="BY186" s="494"/>
      <c r="BZ186" s="494"/>
      <c r="CA186" s="494"/>
      <c r="CB186" s="587">
        <v>45736.0</v>
      </c>
      <c r="CC186" s="494"/>
      <c r="CD186" s="494"/>
      <c r="CE186" s="492">
        <v>798000.0</v>
      </c>
      <c r="CF186" s="492">
        <v>0.0</v>
      </c>
      <c r="CG186" s="494"/>
      <c r="CH186" s="494"/>
      <c r="CI186" s="494"/>
      <c r="CJ186" s="494"/>
      <c r="CK186" s="494"/>
      <c r="CL186" s="494"/>
      <c r="CM186" s="494"/>
      <c r="CN186" s="494"/>
      <c r="CO186" s="494"/>
      <c r="CP186" s="494"/>
      <c r="CQ186" s="494"/>
      <c r="CR186" s="583" t="s">
        <v>26444</v>
      </c>
      <c r="CT186" s="494"/>
      <c r="CU186" s="494"/>
      <c r="CV186" s="494"/>
      <c r="CW186" s="494"/>
      <c r="CX186" s="494"/>
      <c r="CY186" s="494"/>
      <c r="CZ186" s="494"/>
      <c r="DA186" s="494"/>
      <c r="DB186" s="494"/>
      <c r="DC186" s="494"/>
      <c r="DD186" s="583" t="s">
        <v>26448</v>
      </c>
      <c r="DE186" s="494"/>
      <c r="DF186" s="494"/>
      <c r="DG186" s="494"/>
      <c r="DH186" s="494"/>
      <c r="DI186" s="494"/>
      <c r="DJ186" s="494"/>
      <c r="DK186" s="494"/>
      <c r="DL186" s="494"/>
      <c r="DM186" s="583" t="s">
        <v>26451</v>
      </c>
      <c r="DN186" s="583" t="s">
        <v>26445</v>
      </c>
      <c r="DP186" s="494"/>
      <c r="DQ186" s="494"/>
      <c r="DR186" s="583" t="s">
        <v>97</v>
      </c>
      <c r="DS186" s="494"/>
      <c r="DT186" s="494"/>
      <c r="DU186" s="494"/>
      <c r="DV186" s="583" t="s">
        <v>26449</v>
      </c>
      <c r="DZ186" s="494"/>
      <c r="EA186" s="494"/>
      <c r="EB186" s="494"/>
      <c r="EC186" s="494"/>
      <c r="ED186" s="494"/>
      <c r="EE186" s="494"/>
      <c r="EF186" s="494"/>
      <c r="EG186" s="494"/>
      <c r="EH186" s="494"/>
      <c r="EI186" s="494"/>
      <c r="EJ186" s="494"/>
      <c r="EK186" s="494"/>
      <c r="EL186" s="494"/>
      <c r="EM186" s="494"/>
      <c r="EN186" s="494"/>
      <c r="EO186" s="494"/>
      <c r="EP186" s="494"/>
      <c r="EQ186" s="494"/>
      <c r="ER186" s="494"/>
      <c r="ES186" s="494"/>
      <c r="ET186" s="494"/>
      <c r="EU186" s="494"/>
      <c r="EV186" s="494"/>
      <c r="EW186" s="494"/>
      <c r="EX186" s="494"/>
      <c r="EY186" s="494"/>
      <c r="EZ186" s="494"/>
      <c r="FA186" s="494"/>
      <c r="FB186" s="494"/>
      <c r="FC186" s="494"/>
      <c r="FD186" s="494"/>
      <c r="FE186" s="583" t="s">
        <v>26446</v>
      </c>
      <c r="FG186" s="494"/>
      <c r="FH186" s="494"/>
      <c r="FI186" s="494"/>
      <c r="FJ186" s="494"/>
      <c r="FK186" s="494"/>
      <c r="FL186" s="494"/>
      <c r="FM186" s="494"/>
      <c r="FN186" s="494"/>
      <c r="FO186" s="494"/>
      <c r="FP186" s="494"/>
      <c r="FQ186" s="494"/>
      <c r="FR186" s="494"/>
      <c r="FS186" s="494"/>
      <c r="FT186" s="494"/>
      <c r="FU186" s="494"/>
      <c r="FV186" s="494"/>
      <c r="FW186" s="494"/>
      <c r="FX186" s="494"/>
      <c r="FY186" s="494"/>
      <c r="FZ186" s="494"/>
      <c r="GA186" s="494"/>
      <c r="GB186" s="494"/>
      <c r="GC186" s="494"/>
      <c r="GD186" s="494"/>
      <c r="GE186" s="494"/>
      <c r="GF186" s="494"/>
      <c r="GG186" s="494"/>
      <c r="GH186" s="494"/>
      <c r="GI186" s="494"/>
      <c r="GJ186" s="494"/>
      <c r="GK186" s="494"/>
      <c r="GL186" s="494"/>
      <c r="GM186" s="494"/>
      <c r="GN186" s="494"/>
      <c r="GO186" s="494"/>
      <c r="GP186" s="494"/>
      <c r="GQ186" s="494"/>
      <c r="GR186" s="494"/>
      <c r="GS186" s="494"/>
      <c r="GT186" s="494"/>
      <c r="GU186" s="494"/>
      <c r="GV186" s="494"/>
      <c r="GW186" s="494"/>
      <c r="GX186" s="494"/>
      <c r="GY186" s="494"/>
      <c r="GZ186" s="494"/>
      <c r="HA186" s="494"/>
    </row>
    <row r="187">
      <c r="A187" s="492">
        <v>6489841.0</v>
      </c>
      <c r="B187" s="583" t="s">
        <v>26452</v>
      </c>
      <c r="C187" s="583" t="s">
        <v>399</v>
      </c>
      <c r="D187" s="585">
        <v>45736.59950231481</v>
      </c>
      <c r="E187" s="585">
        <v>45736.60189814815</v>
      </c>
      <c r="F187" s="585">
        <v>45736.634791666664</v>
      </c>
      <c r="H187" s="583" t="s">
        <v>25860</v>
      </c>
      <c r="K187" s="494"/>
      <c r="L187" s="494"/>
      <c r="M187" s="494"/>
      <c r="N187" s="494"/>
      <c r="O187" s="494"/>
      <c r="P187" s="494"/>
      <c r="Q187" s="494"/>
      <c r="R187" s="494"/>
      <c r="S187" s="494"/>
      <c r="T187" s="583" t="s">
        <v>25934</v>
      </c>
      <c r="V187" s="583" t="s">
        <v>83</v>
      </c>
      <c r="W187" s="584" t="s">
        <v>26438</v>
      </c>
      <c r="X187" s="494"/>
      <c r="Y187" s="494"/>
      <c r="Z187" s="494"/>
      <c r="AA187" s="494"/>
      <c r="AB187" s="494"/>
      <c r="AC187" s="494"/>
      <c r="AD187" s="494"/>
      <c r="AE187" s="494"/>
      <c r="AF187" s="494"/>
      <c r="AG187" s="494"/>
      <c r="AH187" s="494"/>
      <c r="AI187" s="494"/>
      <c r="AJ187" s="494"/>
      <c r="AK187" s="494"/>
      <c r="AL187" s="494"/>
      <c r="AM187" s="494"/>
      <c r="AN187" s="494"/>
      <c r="AO187" s="494"/>
      <c r="AP187" s="494"/>
      <c r="AQ187" s="494"/>
      <c r="AR187" s="586">
        <v>45736.0</v>
      </c>
      <c r="AS187" s="492">
        <v>798000.0</v>
      </c>
      <c r="AT187" s="494"/>
      <c r="AU187" s="494"/>
      <c r="AV187" s="494"/>
      <c r="AW187" s="494"/>
      <c r="AX187" s="494"/>
      <c r="AY187" s="494"/>
      <c r="AZ187" s="494"/>
      <c r="BA187" s="494"/>
      <c r="BB187" s="494"/>
      <c r="BC187" s="494"/>
      <c r="BD187" s="494"/>
      <c r="BE187" s="494"/>
      <c r="BF187" s="494"/>
      <c r="BG187" s="494"/>
      <c r="BH187" s="583" t="s">
        <v>25863</v>
      </c>
      <c r="BI187" s="494"/>
      <c r="BJ187" s="494"/>
      <c r="BK187" s="494"/>
      <c r="BL187" s="494"/>
      <c r="BM187" s="494"/>
      <c r="BN187" s="494"/>
      <c r="BO187" s="494"/>
      <c r="BP187" s="492">
        <v>798000.0</v>
      </c>
      <c r="BQ187" s="494"/>
      <c r="BR187" s="494"/>
      <c r="BS187" s="494"/>
      <c r="BT187" s="494"/>
      <c r="BU187" s="494"/>
      <c r="BV187" s="494"/>
      <c r="BW187" s="494"/>
      <c r="BX187" s="494"/>
      <c r="BY187" s="494"/>
      <c r="BZ187" s="494"/>
      <c r="CA187" s="494"/>
      <c r="CB187" s="492">
        <v>798000.0</v>
      </c>
      <c r="CC187" s="494"/>
      <c r="CD187" s="494"/>
      <c r="CE187" s="492">
        <v>798000.0</v>
      </c>
      <c r="CF187" s="492">
        <v>0.0</v>
      </c>
      <c r="CG187" s="494"/>
      <c r="CH187" s="494"/>
      <c r="CI187" s="494"/>
      <c r="CJ187" s="494"/>
      <c r="CK187" s="494"/>
      <c r="CL187" s="494"/>
      <c r="CM187" s="494"/>
      <c r="CN187" s="494"/>
      <c r="CO187" s="494"/>
      <c r="CP187" s="494"/>
      <c r="CQ187" s="494"/>
      <c r="CR187" s="583" t="s">
        <v>26439</v>
      </c>
      <c r="CU187" s="494"/>
      <c r="CV187" s="494"/>
      <c r="CW187" s="494"/>
      <c r="CX187" s="494"/>
      <c r="CY187" s="494"/>
      <c r="CZ187" s="494"/>
      <c r="DA187" s="494"/>
      <c r="DB187" s="494"/>
      <c r="DC187" s="494"/>
      <c r="DD187" s="583" t="s">
        <v>26440</v>
      </c>
      <c r="DE187" s="494"/>
      <c r="DF187" s="494"/>
      <c r="DG187" s="494"/>
      <c r="DH187" s="494"/>
      <c r="DI187" s="494"/>
      <c r="DJ187" s="494"/>
      <c r="DK187" s="494"/>
      <c r="DL187" s="494"/>
      <c r="DM187" s="494"/>
      <c r="DN187" s="583" t="s">
        <v>26440</v>
      </c>
      <c r="DO187" s="494"/>
      <c r="DP187" s="494"/>
      <c r="DQ187" s="494"/>
      <c r="DR187" s="583" t="s">
        <v>83</v>
      </c>
      <c r="DS187" s="494"/>
      <c r="DT187" s="494"/>
      <c r="DU187" s="494"/>
      <c r="DV187" s="583" t="s">
        <v>26453</v>
      </c>
      <c r="DZ187" s="494"/>
      <c r="EA187" s="494"/>
      <c r="EB187" s="494"/>
      <c r="EC187" s="494"/>
      <c r="ED187" s="494"/>
      <c r="EE187" s="494"/>
      <c r="EF187" s="494"/>
      <c r="EG187" s="494"/>
      <c r="EH187" s="494"/>
      <c r="EI187" s="494"/>
      <c r="EJ187" s="494"/>
      <c r="EK187" s="494"/>
      <c r="EL187" s="494"/>
      <c r="EM187" s="494"/>
      <c r="EN187" s="494"/>
      <c r="EO187" s="494"/>
      <c r="EP187" s="494"/>
      <c r="EQ187" s="494"/>
      <c r="ER187" s="494"/>
      <c r="ES187" s="494"/>
      <c r="ET187" s="494"/>
      <c r="EU187" s="494"/>
      <c r="EV187" s="494"/>
      <c r="EW187" s="494"/>
      <c r="EX187" s="494"/>
      <c r="EY187" s="494"/>
      <c r="EZ187" s="494"/>
      <c r="FA187" s="494"/>
      <c r="FB187" s="494"/>
      <c r="FC187" s="494"/>
      <c r="FD187" s="494"/>
      <c r="FE187" s="583" t="s">
        <v>26441</v>
      </c>
      <c r="FF187" s="494"/>
      <c r="FG187" s="494"/>
      <c r="FH187" s="494"/>
      <c r="FI187" s="494"/>
      <c r="FJ187" s="494"/>
      <c r="FK187" s="494"/>
      <c r="FL187" s="494"/>
      <c r="FM187" s="494"/>
      <c r="FN187" s="494"/>
      <c r="FO187" s="494"/>
      <c r="FP187" s="494"/>
      <c r="FQ187" s="494"/>
      <c r="FR187" s="494"/>
      <c r="FS187" s="494"/>
      <c r="FT187" s="494"/>
      <c r="FU187" s="494"/>
      <c r="FV187" s="494"/>
      <c r="FW187" s="494"/>
      <c r="FX187" s="494"/>
      <c r="FY187" s="494"/>
      <c r="FZ187" s="494"/>
      <c r="GA187" s="494"/>
      <c r="GB187" s="494"/>
      <c r="GC187" s="494"/>
      <c r="GD187" s="494"/>
      <c r="GE187" s="494"/>
      <c r="GF187" s="494"/>
      <c r="GG187" s="494"/>
      <c r="GH187" s="494"/>
      <c r="GI187" s="494"/>
      <c r="GJ187" s="494"/>
      <c r="GK187" s="494"/>
      <c r="GL187" s="494"/>
      <c r="GM187" s="494"/>
      <c r="GN187" s="494"/>
      <c r="GO187" s="494"/>
      <c r="GP187" s="494"/>
      <c r="GQ187" s="494"/>
      <c r="GR187" s="494"/>
      <c r="GS187" s="494"/>
      <c r="GT187" s="494"/>
      <c r="GU187" s="494"/>
      <c r="GV187" s="494"/>
      <c r="GW187" s="494"/>
      <c r="GX187" s="494"/>
      <c r="GY187" s="494"/>
      <c r="GZ187" s="494"/>
      <c r="HA187" s="494"/>
    </row>
    <row r="188">
      <c r="A188" s="492">
        <v>6489880.0</v>
      </c>
      <c r="B188" s="583" t="s">
        <v>26454</v>
      </c>
      <c r="C188" s="583" t="s">
        <v>399</v>
      </c>
      <c r="D188" s="585">
        <v>45736.6027662037</v>
      </c>
      <c r="E188" s="585">
        <v>45736.60498842593</v>
      </c>
      <c r="F188" s="585">
        <v>45736.63429398148</v>
      </c>
      <c r="H188" s="583" t="s">
        <v>25860</v>
      </c>
      <c r="K188" s="494"/>
      <c r="L188" s="494"/>
      <c r="M188" s="494"/>
      <c r="N188" s="494"/>
      <c r="O188" s="494"/>
      <c r="P188" s="494"/>
      <c r="Q188" s="494"/>
      <c r="R188" s="494"/>
      <c r="S188" s="494"/>
      <c r="T188" s="583" t="s">
        <v>25934</v>
      </c>
      <c r="V188" s="583" t="s">
        <v>83</v>
      </c>
      <c r="W188" s="584" t="s">
        <v>26438</v>
      </c>
      <c r="X188" s="494"/>
      <c r="Y188" s="494"/>
      <c r="Z188" s="494"/>
      <c r="AA188" s="494"/>
      <c r="AB188" s="494"/>
      <c r="AC188" s="494"/>
      <c r="AD188" s="494"/>
      <c r="AE188" s="494"/>
      <c r="AF188" s="494"/>
      <c r="AG188" s="494"/>
      <c r="AH188" s="494"/>
      <c r="AI188" s="494"/>
      <c r="AJ188" s="494"/>
      <c r="AK188" s="494"/>
      <c r="AL188" s="494"/>
      <c r="AM188" s="494"/>
      <c r="AN188" s="494"/>
      <c r="AO188" s="494"/>
      <c r="AP188" s="494"/>
      <c r="AQ188" s="494"/>
      <c r="AR188" s="586">
        <v>45736.0</v>
      </c>
      <c r="AS188" s="492">
        <v>798000.0</v>
      </c>
      <c r="AT188" s="494"/>
      <c r="AU188" s="494"/>
      <c r="AV188" s="494"/>
      <c r="AW188" s="494"/>
      <c r="AX188" s="494"/>
      <c r="AY188" s="494"/>
      <c r="AZ188" s="494"/>
      <c r="BA188" s="494"/>
      <c r="BB188" s="494"/>
      <c r="BC188" s="494"/>
      <c r="BD188" s="494"/>
      <c r="BE188" s="494"/>
      <c r="BF188" s="494"/>
      <c r="BG188" s="494"/>
      <c r="BH188" s="583" t="s">
        <v>25863</v>
      </c>
      <c r="BI188" s="494"/>
      <c r="BJ188" s="494"/>
      <c r="BK188" s="494"/>
      <c r="BL188" s="494"/>
      <c r="BM188" s="494"/>
      <c r="BN188" s="494"/>
      <c r="BO188" s="494"/>
      <c r="BP188" s="492">
        <v>798000.0</v>
      </c>
      <c r="BQ188" s="494"/>
      <c r="BR188" s="494"/>
      <c r="BS188" s="494"/>
      <c r="BT188" s="494"/>
      <c r="BU188" s="494"/>
      <c r="BV188" s="494"/>
      <c r="BW188" s="494"/>
      <c r="BX188" s="494"/>
      <c r="BY188" s="494"/>
      <c r="BZ188" s="494"/>
      <c r="CA188" s="494"/>
      <c r="CB188" s="587">
        <v>45736.0</v>
      </c>
      <c r="CC188" s="494"/>
      <c r="CD188" s="494"/>
      <c r="CE188" s="492">
        <v>798000.0</v>
      </c>
      <c r="CF188" s="492">
        <v>0.0</v>
      </c>
      <c r="CG188" s="494"/>
      <c r="CH188" s="494"/>
      <c r="CI188" s="494"/>
      <c r="CJ188" s="494"/>
      <c r="CK188" s="494"/>
      <c r="CL188" s="494"/>
      <c r="CM188" s="494"/>
      <c r="CN188" s="494"/>
      <c r="CO188" s="494"/>
      <c r="CP188" s="494"/>
      <c r="CQ188" s="494"/>
      <c r="CR188" s="583" t="s">
        <v>26439</v>
      </c>
      <c r="CU188" s="494"/>
      <c r="CV188" s="494"/>
      <c r="CW188" s="494"/>
      <c r="CX188" s="494"/>
      <c r="CY188" s="494"/>
      <c r="CZ188" s="494"/>
      <c r="DA188" s="494"/>
      <c r="DB188" s="494"/>
      <c r="DC188" s="494"/>
      <c r="DD188" s="583" t="s">
        <v>26440</v>
      </c>
      <c r="DE188" s="494"/>
      <c r="DF188" s="494"/>
      <c r="DG188" s="494"/>
      <c r="DH188" s="494"/>
      <c r="DI188" s="494"/>
      <c r="DJ188" s="494"/>
      <c r="DK188" s="494"/>
      <c r="DL188" s="494"/>
      <c r="DM188" s="583" t="s">
        <v>26455</v>
      </c>
      <c r="DN188" s="583" t="s">
        <v>26440</v>
      </c>
      <c r="DO188" s="494"/>
      <c r="DP188" s="494"/>
      <c r="DQ188" s="494"/>
      <c r="DR188" s="583" t="s">
        <v>83</v>
      </c>
      <c r="DS188" s="494"/>
      <c r="DT188" s="494"/>
      <c r="DU188" s="494"/>
      <c r="DV188" s="583" t="s">
        <v>26453</v>
      </c>
      <c r="DZ188" s="494"/>
      <c r="EA188" s="494"/>
      <c r="EB188" s="494"/>
      <c r="EC188" s="494"/>
      <c r="ED188" s="494"/>
      <c r="EE188" s="494"/>
      <c r="EF188" s="494"/>
      <c r="EG188" s="494"/>
      <c r="EH188" s="494"/>
      <c r="EI188" s="494"/>
      <c r="EJ188" s="494"/>
      <c r="EK188" s="494"/>
      <c r="EL188" s="494"/>
      <c r="EM188" s="494"/>
      <c r="EN188" s="494"/>
      <c r="EO188" s="494"/>
      <c r="EP188" s="494"/>
      <c r="EQ188" s="494"/>
      <c r="ER188" s="494"/>
      <c r="ES188" s="494"/>
      <c r="ET188" s="494"/>
      <c r="EU188" s="494"/>
      <c r="EV188" s="494"/>
      <c r="EW188" s="494"/>
      <c r="EX188" s="494"/>
      <c r="EY188" s="494"/>
      <c r="EZ188" s="494"/>
      <c r="FA188" s="494"/>
      <c r="FB188" s="494"/>
      <c r="FC188" s="494"/>
      <c r="FD188" s="494"/>
      <c r="FE188" s="583" t="s">
        <v>26441</v>
      </c>
      <c r="FF188" s="494"/>
      <c r="FG188" s="494"/>
      <c r="FH188" s="494"/>
      <c r="FI188" s="494"/>
      <c r="FJ188" s="494"/>
      <c r="FK188" s="494"/>
      <c r="FL188" s="494"/>
      <c r="FM188" s="494"/>
      <c r="FN188" s="494"/>
      <c r="FO188" s="494"/>
      <c r="FP188" s="494"/>
      <c r="FQ188" s="494"/>
      <c r="FR188" s="494"/>
      <c r="FS188" s="494"/>
      <c r="FT188" s="494"/>
      <c r="FU188" s="494"/>
      <c r="FV188" s="494"/>
      <c r="FW188" s="494"/>
      <c r="FX188" s="494"/>
      <c r="FY188" s="494"/>
      <c r="FZ188" s="494"/>
      <c r="GA188" s="494"/>
      <c r="GB188" s="494"/>
      <c r="GC188" s="494"/>
      <c r="GD188" s="494"/>
      <c r="GE188" s="494"/>
      <c r="GF188" s="494"/>
      <c r="GG188" s="494"/>
      <c r="GH188" s="494"/>
      <c r="GI188" s="494"/>
      <c r="GJ188" s="494"/>
      <c r="GK188" s="494"/>
      <c r="GL188" s="494"/>
      <c r="GM188" s="494"/>
      <c r="GN188" s="494"/>
      <c r="GO188" s="494"/>
      <c r="GP188" s="494"/>
      <c r="GQ188" s="494"/>
      <c r="GR188" s="494"/>
      <c r="GS188" s="494"/>
      <c r="GT188" s="494"/>
      <c r="GU188" s="494"/>
      <c r="GV188" s="494"/>
      <c r="GW188" s="494"/>
      <c r="GX188" s="494"/>
      <c r="GY188" s="494"/>
      <c r="GZ188" s="494"/>
      <c r="HA188" s="494"/>
    </row>
    <row r="189">
      <c r="A189" s="492">
        <v>6490556.0</v>
      </c>
      <c r="B189" s="583" t="s">
        <v>26456</v>
      </c>
      <c r="C189" s="583" t="s">
        <v>399</v>
      </c>
      <c r="D189" s="585">
        <v>45736.702511574076</v>
      </c>
      <c r="E189" s="585">
        <v>45736.70884259259</v>
      </c>
      <c r="F189" s="585">
        <v>45736.708958333336</v>
      </c>
      <c r="H189" s="583" t="s">
        <v>25860</v>
      </c>
      <c r="K189" s="494"/>
      <c r="L189" s="494"/>
      <c r="M189" s="494"/>
      <c r="N189" s="494"/>
      <c r="O189" s="494"/>
      <c r="P189" s="494"/>
      <c r="Q189" s="494"/>
      <c r="R189" s="494"/>
      <c r="S189" s="494"/>
      <c r="T189" s="494"/>
      <c r="U189" s="494"/>
      <c r="V189" s="583" t="s">
        <v>95</v>
      </c>
      <c r="W189" s="584" t="s">
        <v>26457</v>
      </c>
      <c r="X189" s="494"/>
      <c r="Y189" s="494"/>
      <c r="Z189" s="494"/>
      <c r="AA189" s="494"/>
      <c r="AB189" s="494"/>
      <c r="AC189" s="494"/>
      <c r="AD189" s="494"/>
      <c r="AE189" s="494"/>
      <c r="AF189" s="494"/>
      <c r="AG189" s="494"/>
      <c r="AH189" s="494"/>
      <c r="AI189" s="494"/>
      <c r="AJ189" s="494"/>
      <c r="AK189" s="494"/>
      <c r="AL189" s="494"/>
      <c r="AM189" s="494"/>
      <c r="AN189" s="494"/>
      <c r="AO189" s="494"/>
      <c r="AP189" s="494"/>
      <c r="AQ189" s="494"/>
      <c r="AR189" s="494"/>
      <c r="AS189" s="494"/>
      <c r="AT189" s="494"/>
      <c r="AU189" s="494"/>
      <c r="AV189" s="494"/>
      <c r="AW189" s="494"/>
      <c r="AX189" s="494"/>
      <c r="AY189" s="494"/>
      <c r="AZ189" s="494"/>
      <c r="BA189" s="494"/>
      <c r="BB189" s="494"/>
      <c r="BC189" s="494"/>
      <c r="BD189" s="494"/>
      <c r="BE189" s="494"/>
      <c r="BF189" s="494"/>
      <c r="BG189" s="494"/>
      <c r="BH189" s="583" t="s">
        <v>25863</v>
      </c>
      <c r="BI189" s="494"/>
      <c r="BJ189" s="494"/>
      <c r="BK189" s="494"/>
      <c r="BL189" s="494"/>
      <c r="BM189" s="494"/>
      <c r="BN189" s="494"/>
      <c r="BO189" s="494"/>
      <c r="BP189" s="494"/>
      <c r="BQ189" s="494"/>
      <c r="BR189" s="494"/>
      <c r="BS189" s="494"/>
      <c r="BT189" s="494"/>
      <c r="BU189" s="494"/>
      <c r="BV189" s="494"/>
      <c r="BW189" s="494"/>
      <c r="BX189" s="494"/>
      <c r="BY189" s="494"/>
      <c r="BZ189" s="494"/>
      <c r="CA189" s="494"/>
      <c r="CB189" s="494"/>
      <c r="CC189" s="494"/>
      <c r="CD189" s="494"/>
      <c r="CE189" s="494"/>
      <c r="CF189" s="494"/>
      <c r="CG189" s="494"/>
      <c r="CH189" s="494"/>
      <c r="CI189" s="494"/>
      <c r="CJ189" s="494"/>
      <c r="CK189" s="494"/>
      <c r="CL189" s="494"/>
      <c r="CM189" s="494"/>
      <c r="CN189" s="494"/>
      <c r="CO189" s="494"/>
      <c r="CP189" s="494"/>
      <c r="CQ189" s="494"/>
      <c r="CR189" s="583" t="s">
        <v>26458</v>
      </c>
      <c r="CU189" s="494"/>
      <c r="CV189" s="494"/>
      <c r="CW189" s="494"/>
      <c r="CX189" s="494"/>
      <c r="CY189" s="494"/>
      <c r="CZ189" s="494"/>
      <c r="DA189" s="494"/>
      <c r="DB189" s="494"/>
      <c r="DC189" s="494"/>
      <c r="DD189" s="494"/>
      <c r="DE189" s="494"/>
      <c r="DF189" s="494"/>
      <c r="DG189" s="494"/>
      <c r="DH189" s="494"/>
      <c r="DI189" s="583" t="s">
        <v>26458</v>
      </c>
      <c r="DL189" s="494"/>
      <c r="DM189" s="494"/>
      <c r="DN189" s="583" t="s">
        <v>26457</v>
      </c>
      <c r="DQ189" s="494"/>
      <c r="DR189" s="583" t="s">
        <v>95</v>
      </c>
      <c r="DS189" s="494"/>
      <c r="DT189" s="494"/>
      <c r="DU189" s="494"/>
      <c r="DV189" s="494"/>
      <c r="DW189" s="494"/>
      <c r="DX189" s="494"/>
      <c r="DY189" s="494"/>
      <c r="DZ189" s="494"/>
      <c r="EA189" s="494"/>
      <c r="EB189" s="586">
        <v>45736.0</v>
      </c>
      <c r="EC189" s="494"/>
      <c r="ED189" s="494"/>
      <c r="EE189" s="494"/>
      <c r="EF189" s="494"/>
      <c r="EG189" s="494"/>
      <c r="EH189" s="494"/>
      <c r="EI189" s="494"/>
      <c r="EJ189" s="494"/>
      <c r="EK189" s="494"/>
      <c r="EL189" s="494"/>
      <c r="EM189" s="494"/>
      <c r="EN189" s="494"/>
      <c r="EO189" s="494"/>
      <c r="EP189" s="494"/>
      <c r="EQ189" s="494"/>
      <c r="ER189" s="494"/>
      <c r="ES189" s="494"/>
      <c r="ET189" s="494"/>
      <c r="EU189" s="494"/>
      <c r="EV189" s="494"/>
      <c r="EW189" s="494"/>
      <c r="EX189" s="494"/>
      <c r="EY189" s="494"/>
      <c r="EZ189" s="494"/>
      <c r="FA189" s="494"/>
      <c r="FB189" s="494"/>
      <c r="FC189" s="494"/>
      <c r="FD189" s="494"/>
      <c r="FE189" s="583" t="s">
        <v>26459</v>
      </c>
      <c r="FH189" s="494"/>
      <c r="FI189" s="494"/>
      <c r="FJ189" s="494"/>
      <c r="FK189" s="494"/>
      <c r="FL189" s="494"/>
      <c r="FM189" s="494"/>
      <c r="FN189" s="494"/>
      <c r="FO189" s="494"/>
      <c r="FP189" s="494"/>
      <c r="FQ189" s="494"/>
      <c r="FR189" s="494"/>
      <c r="FS189" s="494"/>
      <c r="FT189" s="494"/>
      <c r="FU189" s="494"/>
      <c r="FV189" s="494"/>
      <c r="FW189" s="494"/>
      <c r="FX189" s="494"/>
      <c r="FY189" s="494"/>
      <c r="FZ189" s="494"/>
      <c r="GA189" s="494"/>
      <c r="GB189" s="494"/>
      <c r="GC189" s="494"/>
      <c r="GD189" s="494"/>
      <c r="GE189" s="494"/>
      <c r="GF189" s="494"/>
      <c r="GG189" s="494"/>
      <c r="GH189" s="494"/>
      <c r="GI189" s="494"/>
      <c r="GJ189" s="494"/>
      <c r="GK189" s="494"/>
      <c r="GL189" s="494"/>
      <c r="GM189" s="494"/>
      <c r="GN189" s="494"/>
      <c r="GO189" s="494"/>
      <c r="GP189" s="494"/>
      <c r="GQ189" s="494"/>
      <c r="GR189" s="494"/>
      <c r="GS189" s="494"/>
      <c r="GT189" s="494"/>
      <c r="GU189" s="494"/>
      <c r="GV189" s="494"/>
      <c r="GW189" s="494"/>
      <c r="GX189" s="494"/>
      <c r="GY189" s="494"/>
      <c r="GZ189" s="494"/>
      <c r="HA189" s="494"/>
    </row>
    <row r="190">
      <c r="A190" s="492">
        <v>6490570.0</v>
      </c>
      <c r="B190" s="583" t="s">
        <v>26460</v>
      </c>
      <c r="C190" s="583" t="s">
        <v>399</v>
      </c>
      <c r="D190" s="585">
        <v>45736.705671296295</v>
      </c>
      <c r="E190" s="585">
        <v>45736.70663194444</v>
      </c>
      <c r="F190" s="585">
        <v>45736.70826388889</v>
      </c>
      <c r="H190" s="583" t="s">
        <v>25860</v>
      </c>
      <c r="K190" s="494"/>
      <c r="L190" s="494"/>
      <c r="M190" s="494"/>
      <c r="N190" s="494"/>
      <c r="O190" s="494"/>
      <c r="P190" s="494"/>
      <c r="Q190" s="494"/>
      <c r="R190" s="494"/>
      <c r="S190" s="494"/>
      <c r="T190" s="583" t="s">
        <v>1514</v>
      </c>
      <c r="V190" s="583" t="s">
        <v>95</v>
      </c>
      <c r="W190" s="584" t="s">
        <v>26457</v>
      </c>
      <c r="X190" s="494"/>
      <c r="Y190" s="494"/>
      <c r="Z190" s="494"/>
      <c r="AA190" s="494"/>
      <c r="AB190" s="494"/>
      <c r="AC190" s="494"/>
      <c r="AD190" s="494"/>
      <c r="AE190" s="494"/>
      <c r="AF190" s="494"/>
      <c r="AG190" s="494"/>
      <c r="AH190" s="494"/>
      <c r="AI190" s="494"/>
      <c r="AJ190" s="494"/>
      <c r="AK190" s="494"/>
      <c r="AL190" s="494"/>
      <c r="AM190" s="494"/>
      <c r="AN190" s="494"/>
      <c r="AO190" s="494"/>
      <c r="AP190" s="494"/>
      <c r="AQ190" s="492">
        <v>36.0</v>
      </c>
      <c r="AR190" s="586">
        <v>45736.0</v>
      </c>
      <c r="AS190" s="492">
        <v>798000.0</v>
      </c>
      <c r="AT190" s="494"/>
      <c r="AU190" s="494"/>
      <c r="AV190" s="494"/>
      <c r="AW190" s="494"/>
      <c r="AX190" s="494"/>
      <c r="AY190" s="494"/>
      <c r="AZ190" s="494"/>
      <c r="BA190" s="494"/>
      <c r="BB190" s="494"/>
      <c r="BC190" s="494"/>
      <c r="BD190" s="494"/>
      <c r="BE190" s="494"/>
      <c r="BF190" s="494"/>
      <c r="BG190" s="494"/>
      <c r="BH190" s="583" t="s">
        <v>25863</v>
      </c>
      <c r="BI190" s="494"/>
      <c r="BJ190" s="494"/>
      <c r="BK190" s="494"/>
      <c r="BL190" s="494"/>
      <c r="BM190" s="494"/>
      <c r="BN190" s="494"/>
      <c r="BO190" s="494"/>
      <c r="BP190" s="494"/>
      <c r="BQ190" s="494"/>
      <c r="BR190" s="494"/>
      <c r="BS190" s="494"/>
      <c r="BT190" s="583" t="s">
        <v>25868</v>
      </c>
      <c r="BX190" s="494"/>
      <c r="BY190" s="492">
        <v>30324.0</v>
      </c>
      <c r="BZ190" s="492">
        <v>28500.0</v>
      </c>
      <c r="CA190" s="494"/>
      <c r="CB190" s="494"/>
      <c r="CC190" s="500">
        <v>45804.0</v>
      </c>
      <c r="CD190" s="492">
        <v>27.0</v>
      </c>
      <c r="CE190" s="492">
        <v>1027824.0</v>
      </c>
      <c r="CF190" s="492">
        <v>229824.0</v>
      </c>
      <c r="CG190" s="494"/>
      <c r="CH190" s="494"/>
      <c r="CI190" s="494"/>
      <c r="CJ190" s="494"/>
      <c r="CK190" s="494"/>
      <c r="CL190" s="494"/>
      <c r="CM190" s="494"/>
      <c r="CN190" s="494"/>
      <c r="CO190" s="494"/>
      <c r="CP190" s="494"/>
      <c r="CQ190" s="494"/>
      <c r="CR190" s="583" t="s">
        <v>26458</v>
      </c>
      <c r="CU190" s="494"/>
      <c r="CV190" s="494"/>
      <c r="CW190" s="494"/>
      <c r="CX190" s="494"/>
      <c r="CY190" s="494"/>
      <c r="CZ190" s="494"/>
      <c r="DA190" s="494"/>
      <c r="DB190" s="494"/>
      <c r="DC190" s="494"/>
      <c r="DD190" s="583" t="s">
        <v>26461</v>
      </c>
      <c r="DE190" s="494"/>
      <c r="DF190" s="494"/>
      <c r="DG190" s="494"/>
      <c r="DH190" s="494"/>
      <c r="DI190" s="494"/>
      <c r="DJ190" s="494"/>
      <c r="DK190" s="494"/>
      <c r="DL190" s="494"/>
      <c r="DM190" s="494"/>
      <c r="DN190" s="583" t="s">
        <v>26457</v>
      </c>
      <c r="DQ190" s="494"/>
      <c r="DR190" s="583" t="s">
        <v>95</v>
      </c>
      <c r="DS190" s="494"/>
      <c r="DT190" s="494"/>
      <c r="DU190" s="494"/>
      <c r="DV190" s="583" t="s">
        <v>26462</v>
      </c>
      <c r="DY190" s="494"/>
      <c r="DZ190" s="494"/>
      <c r="EA190" s="494"/>
      <c r="EB190" s="494"/>
      <c r="EC190" s="494"/>
      <c r="ED190" s="494"/>
      <c r="EE190" s="494"/>
      <c r="EF190" s="494"/>
      <c r="EG190" s="494"/>
      <c r="EH190" s="494"/>
      <c r="EI190" s="494"/>
      <c r="EJ190" s="494"/>
      <c r="EK190" s="494"/>
      <c r="EL190" s="494"/>
      <c r="EM190" s="494"/>
      <c r="EN190" s="494"/>
      <c r="EO190" s="494"/>
      <c r="EP190" s="494"/>
      <c r="EQ190" s="494"/>
      <c r="ER190" s="494"/>
      <c r="ES190" s="494"/>
      <c r="ET190" s="494"/>
      <c r="EU190" s="494"/>
      <c r="EV190" s="494"/>
      <c r="EW190" s="494"/>
      <c r="EX190" s="494"/>
      <c r="EY190" s="494"/>
      <c r="EZ190" s="494"/>
      <c r="FA190" s="494"/>
      <c r="FB190" s="494"/>
      <c r="FC190" s="494"/>
      <c r="FD190" s="494"/>
      <c r="FE190" s="583" t="s">
        <v>26459</v>
      </c>
      <c r="FH190" s="494"/>
      <c r="FI190" s="494"/>
      <c r="FJ190" s="494"/>
      <c r="FK190" s="494"/>
      <c r="FL190" s="494"/>
      <c r="FM190" s="494"/>
      <c r="FN190" s="494"/>
      <c r="FO190" s="494"/>
      <c r="FP190" s="494"/>
      <c r="FQ190" s="494"/>
      <c r="FR190" s="494"/>
      <c r="FS190" s="494"/>
      <c r="FT190" s="494"/>
      <c r="FU190" s="494"/>
      <c r="FV190" s="494"/>
      <c r="FW190" s="494"/>
      <c r="FX190" s="494"/>
      <c r="FY190" s="494"/>
      <c r="FZ190" s="494"/>
      <c r="GA190" s="494"/>
      <c r="GB190" s="494"/>
      <c r="GC190" s="494"/>
      <c r="GD190" s="494"/>
      <c r="GE190" s="494"/>
      <c r="GF190" s="494"/>
      <c r="GG190" s="494"/>
      <c r="GH190" s="494"/>
      <c r="GI190" s="494"/>
      <c r="GJ190" s="494"/>
      <c r="GK190" s="494"/>
      <c r="GL190" s="494"/>
      <c r="GM190" s="494"/>
      <c r="GN190" s="494"/>
      <c r="GO190" s="494"/>
      <c r="GP190" s="494"/>
      <c r="GQ190" s="494"/>
      <c r="GR190" s="494"/>
      <c r="GS190" s="494"/>
      <c r="GT190" s="494"/>
      <c r="GU190" s="494"/>
      <c r="GV190" s="494"/>
      <c r="GW190" s="494"/>
      <c r="GX190" s="494"/>
      <c r="GY190" s="494"/>
      <c r="GZ190" s="494"/>
      <c r="HA190" s="494"/>
    </row>
    <row r="191">
      <c r="A191" s="492">
        <v>6490586.0</v>
      </c>
      <c r="B191" s="583" t="s">
        <v>26463</v>
      </c>
      <c r="C191" s="583" t="s">
        <v>399</v>
      </c>
      <c r="D191" s="585">
        <v>45736.70722222222</v>
      </c>
      <c r="E191" s="585">
        <v>45736.709386574075</v>
      </c>
      <c r="F191" s="585">
        <v>45736.70956018518</v>
      </c>
      <c r="H191" s="583" t="s">
        <v>25860</v>
      </c>
      <c r="K191" s="494"/>
      <c r="L191" s="494"/>
      <c r="M191" s="494"/>
      <c r="N191" s="494"/>
      <c r="O191" s="494"/>
      <c r="P191" s="494"/>
      <c r="Q191" s="494"/>
      <c r="R191" s="494"/>
      <c r="S191" s="494"/>
      <c r="T191" s="583" t="s">
        <v>1514</v>
      </c>
      <c r="V191" s="583" t="s">
        <v>95</v>
      </c>
      <c r="W191" s="584" t="s">
        <v>26457</v>
      </c>
      <c r="X191" s="494"/>
      <c r="Y191" s="494"/>
      <c r="Z191" s="494"/>
      <c r="AA191" s="494"/>
      <c r="AB191" s="494"/>
      <c r="AC191" s="494"/>
      <c r="AD191" s="494"/>
      <c r="AE191" s="494"/>
      <c r="AF191" s="494"/>
      <c r="AG191" s="494"/>
      <c r="AH191" s="494"/>
      <c r="AI191" s="494"/>
      <c r="AJ191" s="494"/>
      <c r="AK191" s="494"/>
      <c r="AL191" s="494"/>
      <c r="AM191" s="494"/>
      <c r="AN191" s="494"/>
      <c r="AO191" s="494"/>
      <c r="AP191" s="494"/>
      <c r="AQ191" s="492">
        <v>36.0</v>
      </c>
      <c r="AR191" s="586">
        <v>45736.0</v>
      </c>
      <c r="AS191" s="492">
        <v>798000.0</v>
      </c>
      <c r="AT191" s="494"/>
      <c r="AU191" s="494"/>
      <c r="AV191" s="494"/>
      <c r="AW191" s="494"/>
      <c r="AX191" s="494"/>
      <c r="AY191" s="494"/>
      <c r="AZ191" s="494"/>
      <c r="BA191" s="494"/>
      <c r="BB191" s="494"/>
      <c r="BC191" s="494"/>
      <c r="BD191" s="494"/>
      <c r="BE191" s="494"/>
      <c r="BF191" s="494"/>
      <c r="BG191" s="494"/>
      <c r="BH191" s="583" t="s">
        <v>25863</v>
      </c>
      <c r="BI191" s="494"/>
      <c r="BJ191" s="494"/>
      <c r="BK191" s="494"/>
      <c r="BL191" s="494"/>
      <c r="BM191" s="494"/>
      <c r="BN191" s="494"/>
      <c r="BO191" s="494"/>
      <c r="BP191" s="494"/>
      <c r="BQ191" s="494"/>
      <c r="BR191" s="494"/>
      <c r="BS191" s="494"/>
      <c r="BT191" s="583" t="s">
        <v>25868</v>
      </c>
      <c r="BX191" s="494"/>
      <c r="BY191" s="492">
        <v>30324.0</v>
      </c>
      <c r="BZ191" s="492">
        <v>28500.0</v>
      </c>
      <c r="CA191" s="494"/>
      <c r="CB191" s="494"/>
      <c r="CC191" s="500">
        <v>45804.0</v>
      </c>
      <c r="CD191" s="492">
        <v>27.0</v>
      </c>
      <c r="CE191" s="492">
        <v>1027824.0</v>
      </c>
      <c r="CF191" s="492">
        <v>229824.0</v>
      </c>
      <c r="CG191" s="494"/>
      <c r="CH191" s="494"/>
      <c r="CI191" s="494"/>
      <c r="CJ191" s="494"/>
      <c r="CK191" s="494"/>
      <c r="CL191" s="494"/>
      <c r="CM191" s="494"/>
      <c r="CN191" s="494"/>
      <c r="CO191" s="494"/>
      <c r="CP191" s="494"/>
      <c r="CQ191" s="494"/>
      <c r="CR191" s="583" t="s">
        <v>26458</v>
      </c>
      <c r="CU191" s="494"/>
      <c r="CV191" s="494"/>
      <c r="CW191" s="494"/>
      <c r="CX191" s="494"/>
      <c r="CY191" s="494"/>
      <c r="CZ191" s="494"/>
      <c r="DA191" s="494"/>
      <c r="DB191" s="494"/>
      <c r="DC191" s="494"/>
      <c r="DD191" s="583" t="s">
        <v>26461</v>
      </c>
      <c r="DE191" s="494"/>
      <c r="DF191" s="494"/>
      <c r="DG191" s="494"/>
      <c r="DH191" s="494"/>
      <c r="DI191" s="494"/>
      <c r="DJ191" s="494"/>
      <c r="DK191" s="494"/>
      <c r="DL191" s="494"/>
      <c r="DM191" s="492">
        <v>2702252.0</v>
      </c>
      <c r="DN191" s="583" t="s">
        <v>26464</v>
      </c>
      <c r="DQ191" s="494"/>
      <c r="DR191" s="583" t="s">
        <v>95</v>
      </c>
      <c r="DS191" s="494"/>
      <c r="DT191" s="494"/>
      <c r="DU191" s="494"/>
      <c r="DV191" s="583" t="s">
        <v>26462</v>
      </c>
      <c r="DY191" s="494"/>
      <c r="DZ191" s="494"/>
      <c r="EA191" s="494"/>
      <c r="EB191" s="494"/>
      <c r="EC191" s="494"/>
      <c r="ED191" s="494"/>
      <c r="EE191" s="494"/>
      <c r="EF191" s="494"/>
      <c r="EG191" s="494"/>
      <c r="EH191" s="494"/>
      <c r="EI191" s="494"/>
      <c r="EJ191" s="494"/>
      <c r="EK191" s="494"/>
      <c r="EL191" s="494"/>
      <c r="EM191" s="494"/>
      <c r="EN191" s="494"/>
      <c r="EO191" s="494"/>
      <c r="EP191" s="494"/>
      <c r="EQ191" s="494"/>
      <c r="ER191" s="494"/>
      <c r="ES191" s="494"/>
      <c r="ET191" s="494"/>
      <c r="EU191" s="494"/>
      <c r="EV191" s="494"/>
      <c r="EW191" s="494"/>
      <c r="EX191" s="494"/>
      <c r="EY191" s="494"/>
      <c r="EZ191" s="494"/>
      <c r="FA191" s="494"/>
      <c r="FB191" s="494"/>
      <c r="FC191" s="494"/>
      <c r="FD191" s="494"/>
      <c r="FE191" s="583" t="s">
        <v>26459</v>
      </c>
      <c r="FH191" s="494"/>
      <c r="FI191" s="494"/>
      <c r="FJ191" s="494"/>
      <c r="FK191" s="494"/>
      <c r="FL191" s="494"/>
      <c r="FM191" s="494"/>
      <c r="FN191" s="494"/>
      <c r="FO191" s="494"/>
      <c r="FP191" s="494"/>
      <c r="FQ191" s="494"/>
      <c r="FR191" s="494"/>
      <c r="FS191" s="494"/>
      <c r="FT191" s="494"/>
      <c r="FU191" s="494"/>
      <c r="FV191" s="494"/>
      <c r="FW191" s="494"/>
      <c r="FX191" s="494"/>
      <c r="FY191" s="494"/>
      <c r="FZ191" s="494"/>
      <c r="GA191" s="494"/>
      <c r="GB191" s="494"/>
      <c r="GC191" s="494"/>
      <c r="GD191" s="494"/>
      <c r="GE191" s="494"/>
      <c r="GF191" s="494"/>
      <c r="GG191" s="494"/>
      <c r="GH191" s="494"/>
      <c r="GI191" s="494"/>
      <c r="GJ191" s="494"/>
      <c r="GK191" s="494"/>
      <c r="GL191" s="494"/>
      <c r="GM191" s="494"/>
      <c r="GN191" s="494"/>
      <c r="GO191" s="494"/>
      <c r="GP191" s="494"/>
      <c r="GQ191" s="494"/>
      <c r="GR191" s="494"/>
      <c r="GS191" s="494"/>
      <c r="GT191" s="494"/>
      <c r="GU191" s="494"/>
      <c r="GV191" s="494"/>
      <c r="GW191" s="494"/>
      <c r="GX191" s="494"/>
      <c r="GY191" s="494"/>
      <c r="GZ191" s="494"/>
      <c r="HA191" s="494"/>
    </row>
    <row r="192">
      <c r="A192" s="492">
        <v>6490672.0</v>
      </c>
      <c r="B192" s="583" t="s">
        <v>26465</v>
      </c>
      <c r="C192" s="583" t="s">
        <v>399</v>
      </c>
      <c r="D192" s="585">
        <v>45736.724270833336</v>
      </c>
      <c r="E192" s="585">
        <v>45736.73085648148</v>
      </c>
      <c r="F192" s="585">
        <v>45736.73380787037</v>
      </c>
      <c r="H192" s="583" t="s">
        <v>25860</v>
      </c>
      <c r="K192" s="494"/>
      <c r="L192" s="494"/>
      <c r="M192" s="494"/>
      <c r="N192" s="494"/>
      <c r="O192" s="494"/>
      <c r="P192" s="494"/>
      <c r="Q192" s="494"/>
      <c r="R192" s="494"/>
      <c r="S192" s="494"/>
      <c r="T192" s="494"/>
      <c r="U192" s="494"/>
      <c r="V192" s="583" t="s">
        <v>97</v>
      </c>
      <c r="W192" s="584" t="s">
        <v>26466</v>
      </c>
      <c r="X192" s="494"/>
      <c r="Y192" s="494"/>
      <c r="Z192" s="494"/>
      <c r="AA192" s="494"/>
      <c r="AB192" s="494"/>
      <c r="AC192" s="494"/>
      <c r="AD192" s="494"/>
      <c r="AE192" s="494"/>
      <c r="AF192" s="494"/>
      <c r="AG192" s="494"/>
      <c r="AH192" s="494"/>
      <c r="AI192" s="494"/>
      <c r="AJ192" s="494"/>
      <c r="AK192" s="494"/>
      <c r="AL192" s="494"/>
      <c r="AM192" s="494"/>
      <c r="AN192" s="494"/>
      <c r="AO192" s="494"/>
      <c r="AP192" s="494"/>
      <c r="AQ192" s="494"/>
      <c r="AR192" s="494"/>
      <c r="AS192" s="494"/>
      <c r="AT192" s="494"/>
      <c r="AU192" s="494"/>
      <c r="AV192" s="494"/>
      <c r="AW192" s="494"/>
      <c r="AX192" s="494"/>
      <c r="AY192" s="494"/>
      <c r="AZ192" s="494"/>
      <c r="BA192" s="494"/>
      <c r="BB192" s="494"/>
      <c r="BC192" s="494"/>
      <c r="BD192" s="494"/>
      <c r="BE192" s="494"/>
      <c r="BF192" s="494"/>
      <c r="BG192" s="494"/>
      <c r="BH192" s="583" t="s">
        <v>25863</v>
      </c>
      <c r="BI192" s="494"/>
      <c r="BJ192" s="494"/>
      <c r="BK192" s="494"/>
      <c r="BL192" s="494"/>
      <c r="BM192" s="494"/>
      <c r="BN192" s="494"/>
      <c r="BO192" s="494"/>
      <c r="BP192" s="494"/>
      <c r="BQ192" s="494"/>
      <c r="BR192" s="494"/>
      <c r="BS192" s="494"/>
      <c r="BT192" s="494"/>
      <c r="BU192" s="494"/>
      <c r="BV192" s="494"/>
      <c r="BW192" s="494"/>
      <c r="BX192" s="494"/>
      <c r="BY192" s="494"/>
      <c r="BZ192" s="494"/>
      <c r="CA192" s="494"/>
      <c r="CB192" s="494"/>
      <c r="CC192" s="494"/>
      <c r="CD192" s="494"/>
      <c r="CE192" s="494"/>
      <c r="CF192" s="494"/>
      <c r="CG192" s="494"/>
      <c r="CH192" s="494"/>
      <c r="CI192" s="494"/>
      <c r="CJ192" s="494"/>
      <c r="CK192" s="494"/>
      <c r="CL192" s="494"/>
      <c r="CM192" s="494"/>
      <c r="CN192" s="494"/>
      <c r="CO192" s="494"/>
      <c r="CP192" s="494"/>
      <c r="CQ192" s="494"/>
      <c r="CR192" s="583" t="s">
        <v>26467</v>
      </c>
      <c r="CU192" s="494"/>
      <c r="CV192" s="494"/>
      <c r="CW192" s="494"/>
      <c r="CX192" s="494"/>
      <c r="CY192" s="494"/>
      <c r="CZ192" s="494"/>
      <c r="DA192" s="494"/>
      <c r="DB192" s="494"/>
      <c r="DC192" s="494"/>
      <c r="DD192" s="494"/>
      <c r="DE192" s="494"/>
      <c r="DF192" s="494"/>
      <c r="DG192" s="494"/>
      <c r="DH192" s="494"/>
      <c r="DI192" s="583" t="s">
        <v>26467</v>
      </c>
      <c r="DL192" s="494"/>
      <c r="DM192" s="494"/>
      <c r="DN192" s="583" t="s">
        <v>26466</v>
      </c>
      <c r="DO192" s="494"/>
      <c r="DP192" s="494"/>
      <c r="DQ192" s="494"/>
      <c r="DR192" s="583" t="s">
        <v>97</v>
      </c>
      <c r="DS192" s="494"/>
      <c r="DT192" s="494"/>
      <c r="DU192" s="494"/>
      <c r="DV192" s="494"/>
      <c r="DW192" s="494"/>
      <c r="DX192" s="494"/>
      <c r="DY192" s="494"/>
      <c r="DZ192" s="494"/>
      <c r="EA192" s="494"/>
      <c r="EB192" s="586">
        <v>45736.0</v>
      </c>
      <c r="EC192" s="494"/>
      <c r="ED192" s="494"/>
      <c r="EE192" s="494"/>
      <c r="EF192" s="494"/>
      <c r="EG192" s="494"/>
      <c r="EH192" s="494"/>
      <c r="EI192" s="494"/>
      <c r="EJ192" s="494"/>
      <c r="EK192" s="494"/>
      <c r="EL192" s="494"/>
      <c r="EM192" s="494"/>
      <c r="EN192" s="494"/>
      <c r="EO192" s="494"/>
      <c r="EP192" s="494"/>
      <c r="EQ192" s="494"/>
      <c r="ER192" s="494"/>
      <c r="ES192" s="494"/>
      <c r="ET192" s="494"/>
      <c r="EU192" s="494"/>
      <c r="EV192" s="494"/>
      <c r="EW192" s="494"/>
      <c r="EX192" s="494"/>
      <c r="EY192" s="494"/>
      <c r="EZ192" s="494"/>
      <c r="FA192" s="494"/>
      <c r="FB192" s="494"/>
      <c r="FC192" s="494"/>
      <c r="FD192" s="494"/>
      <c r="FE192" s="583" t="s">
        <v>26468</v>
      </c>
      <c r="FG192" s="494"/>
      <c r="FH192" s="494"/>
      <c r="FI192" s="494"/>
      <c r="FJ192" s="494"/>
      <c r="FK192" s="494"/>
      <c r="FL192" s="494"/>
      <c r="FM192" s="494"/>
      <c r="FN192" s="494"/>
      <c r="FO192" s="494"/>
      <c r="FP192" s="494"/>
      <c r="FQ192" s="494"/>
      <c r="FR192" s="494"/>
      <c r="FS192" s="494"/>
      <c r="FT192" s="494"/>
      <c r="FU192" s="494"/>
      <c r="FV192" s="494"/>
      <c r="FW192" s="494"/>
      <c r="FX192" s="494"/>
      <c r="FY192" s="494"/>
      <c r="FZ192" s="494"/>
      <c r="GA192" s="494"/>
      <c r="GB192" s="494"/>
      <c r="GC192" s="494"/>
      <c r="GD192" s="494"/>
      <c r="GE192" s="494"/>
      <c r="GF192" s="494"/>
      <c r="GG192" s="494"/>
      <c r="GH192" s="494"/>
      <c r="GI192" s="494"/>
      <c r="GJ192" s="494"/>
      <c r="GK192" s="494"/>
      <c r="GL192" s="494"/>
      <c r="GM192" s="494"/>
      <c r="GN192" s="494"/>
      <c r="GO192" s="494"/>
      <c r="GP192" s="494"/>
      <c r="GQ192" s="494"/>
      <c r="GR192" s="494"/>
      <c r="GS192" s="494"/>
      <c r="GT192" s="494"/>
      <c r="GU192" s="494"/>
      <c r="GV192" s="494"/>
      <c r="GW192" s="494"/>
      <c r="GX192" s="494"/>
      <c r="GY192" s="494"/>
      <c r="GZ192" s="494"/>
      <c r="HA192" s="494"/>
    </row>
    <row r="193">
      <c r="A193" s="492">
        <v>6490689.0</v>
      </c>
      <c r="B193" s="583" t="s">
        <v>26469</v>
      </c>
      <c r="C193" s="583" t="s">
        <v>399</v>
      </c>
      <c r="D193" s="585">
        <v>45736.723333333335</v>
      </c>
      <c r="E193" s="585">
        <v>45736.725069444445</v>
      </c>
      <c r="F193" s="585">
        <v>45736.73416666667</v>
      </c>
      <c r="H193" s="583" t="s">
        <v>25860</v>
      </c>
      <c r="K193" s="494"/>
      <c r="L193" s="494"/>
      <c r="M193" s="494"/>
      <c r="N193" s="494"/>
      <c r="O193" s="494"/>
      <c r="P193" s="494"/>
      <c r="Q193" s="494"/>
      <c r="R193" s="494"/>
      <c r="S193" s="494"/>
      <c r="T193" s="583" t="s">
        <v>1514</v>
      </c>
      <c r="V193" s="583" t="s">
        <v>97</v>
      </c>
      <c r="W193" s="584" t="s">
        <v>26466</v>
      </c>
      <c r="X193" s="494"/>
      <c r="Y193" s="494"/>
      <c r="Z193" s="494"/>
      <c r="AA193" s="494"/>
      <c r="AB193" s="494"/>
      <c r="AC193" s="494"/>
      <c r="AD193" s="494"/>
      <c r="AE193" s="494"/>
      <c r="AF193" s="494"/>
      <c r="AG193" s="494"/>
      <c r="AH193" s="494"/>
      <c r="AI193" s="494"/>
      <c r="AJ193" s="494"/>
      <c r="AK193" s="494"/>
      <c r="AL193" s="494"/>
      <c r="AM193" s="494"/>
      <c r="AN193" s="494"/>
      <c r="AO193" s="494"/>
      <c r="AP193" s="494"/>
      <c r="AQ193" s="494"/>
      <c r="AR193" s="586">
        <v>45736.0</v>
      </c>
      <c r="AS193" s="492">
        <v>798000.0</v>
      </c>
      <c r="AT193" s="494"/>
      <c r="AU193" s="494"/>
      <c r="AV193" s="494"/>
      <c r="AW193" s="494"/>
      <c r="AX193" s="494"/>
      <c r="AY193" s="494"/>
      <c r="AZ193" s="494"/>
      <c r="BA193" s="494"/>
      <c r="BB193" s="494"/>
      <c r="BC193" s="494"/>
      <c r="BD193" s="494"/>
      <c r="BE193" s="494"/>
      <c r="BF193" s="494"/>
      <c r="BG193" s="494"/>
      <c r="BH193" s="583" t="s">
        <v>25863</v>
      </c>
      <c r="BI193" s="494"/>
      <c r="BJ193" s="494"/>
      <c r="BK193" s="494"/>
      <c r="BL193" s="494"/>
      <c r="BM193" s="494"/>
      <c r="BN193" s="494"/>
      <c r="BO193" s="494"/>
      <c r="BP193" s="492">
        <v>798000.0</v>
      </c>
      <c r="BQ193" s="494"/>
      <c r="BR193" s="494"/>
      <c r="BS193" s="494"/>
      <c r="BT193" s="494"/>
      <c r="BU193" s="494"/>
      <c r="BV193" s="494"/>
      <c r="BW193" s="494"/>
      <c r="BX193" s="494"/>
      <c r="BY193" s="494"/>
      <c r="BZ193" s="494"/>
      <c r="CA193" s="494"/>
      <c r="CB193" s="587">
        <v>45736.0</v>
      </c>
      <c r="CC193" s="494"/>
      <c r="CD193" s="494"/>
      <c r="CE193" s="492">
        <v>798000.0</v>
      </c>
      <c r="CF193" s="492">
        <v>0.0</v>
      </c>
      <c r="CG193" s="494"/>
      <c r="CH193" s="494"/>
      <c r="CI193" s="494"/>
      <c r="CJ193" s="494"/>
      <c r="CK193" s="494"/>
      <c r="CL193" s="494"/>
      <c r="CM193" s="494"/>
      <c r="CN193" s="494"/>
      <c r="CO193" s="494"/>
      <c r="CP193" s="494"/>
      <c r="CQ193" s="494"/>
      <c r="CR193" s="583" t="s">
        <v>26467</v>
      </c>
      <c r="CU193" s="494"/>
      <c r="CV193" s="494"/>
      <c r="CW193" s="494"/>
      <c r="CX193" s="494"/>
      <c r="CY193" s="494"/>
      <c r="CZ193" s="494"/>
      <c r="DA193" s="494"/>
      <c r="DB193" s="494"/>
      <c r="DC193" s="494"/>
      <c r="DD193" s="583" t="s">
        <v>26466</v>
      </c>
      <c r="DE193" s="494"/>
      <c r="DF193" s="494"/>
      <c r="DG193" s="494"/>
      <c r="DH193" s="494"/>
      <c r="DI193" s="494"/>
      <c r="DJ193" s="494"/>
      <c r="DK193" s="494"/>
      <c r="DL193" s="494"/>
      <c r="DM193" s="494"/>
      <c r="DN193" s="583" t="s">
        <v>26466</v>
      </c>
      <c r="DO193" s="494"/>
      <c r="DP193" s="494"/>
      <c r="DQ193" s="494"/>
      <c r="DR193" s="583" t="s">
        <v>97</v>
      </c>
      <c r="DS193" s="494"/>
      <c r="DT193" s="494"/>
      <c r="DU193" s="494"/>
      <c r="DV193" s="583" t="s">
        <v>26470</v>
      </c>
      <c r="DZ193" s="494"/>
      <c r="EA193" s="494"/>
      <c r="EB193" s="494"/>
      <c r="EC193" s="494"/>
      <c r="ED193" s="494"/>
      <c r="EE193" s="494"/>
      <c r="EF193" s="494"/>
      <c r="EG193" s="494"/>
      <c r="EH193" s="494"/>
      <c r="EI193" s="494"/>
      <c r="EJ193" s="494"/>
      <c r="EK193" s="494"/>
      <c r="EL193" s="494"/>
      <c r="EM193" s="494"/>
      <c r="EN193" s="494"/>
      <c r="EO193" s="494"/>
      <c r="EP193" s="494"/>
      <c r="EQ193" s="494"/>
      <c r="ER193" s="494"/>
      <c r="ES193" s="494"/>
      <c r="ET193" s="494"/>
      <c r="EU193" s="494"/>
      <c r="EV193" s="494"/>
      <c r="EW193" s="494"/>
      <c r="EX193" s="494"/>
      <c r="EY193" s="494"/>
      <c r="EZ193" s="494"/>
      <c r="FA193" s="494"/>
      <c r="FB193" s="494"/>
      <c r="FC193" s="494"/>
      <c r="FD193" s="494"/>
      <c r="FE193" s="583" t="s">
        <v>26466</v>
      </c>
      <c r="FF193" s="494"/>
      <c r="FG193" s="494"/>
      <c r="FH193" s="494"/>
      <c r="FI193" s="494"/>
      <c r="FJ193" s="494"/>
      <c r="FK193" s="494"/>
      <c r="FL193" s="494"/>
      <c r="FM193" s="494"/>
      <c r="FN193" s="494"/>
      <c r="FO193" s="494"/>
      <c r="FP193" s="494"/>
      <c r="FQ193" s="494"/>
      <c r="FR193" s="494"/>
      <c r="FS193" s="494"/>
      <c r="FT193" s="494"/>
      <c r="FU193" s="494"/>
      <c r="FV193" s="494"/>
      <c r="FW193" s="494"/>
      <c r="FX193" s="494"/>
      <c r="FY193" s="494"/>
      <c r="FZ193" s="494"/>
      <c r="GA193" s="494"/>
      <c r="GB193" s="494"/>
      <c r="GC193" s="494"/>
      <c r="GD193" s="494"/>
      <c r="GE193" s="494"/>
      <c r="GF193" s="494"/>
      <c r="GG193" s="494"/>
      <c r="GH193" s="494"/>
      <c r="GI193" s="494"/>
      <c r="GJ193" s="494"/>
      <c r="GK193" s="494"/>
      <c r="GL193" s="494"/>
      <c r="GM193" s="494"/>
      <c r="GN193" s="494"/>
      <c r="GO193" s="494"/>
      <c r="GP193" s="494"/>
      <c r="GQ193" s="494"/>
      <c r="GR193" s="494"/>
      <c r="GS193" s="494"/>
      <c r="GT193" s="494"/>
      <c r="GU193" s="494"/>
      <c r="GV193" s="494"/>
      <c r="GW193" s="494"/>
      <c r="GX193" s="494"/>
      <c r="GY193" s="494"/>
      <c r="GZ193" s="494"/>
      <c r="HA193" s="494"/>
    </row>
    <row r="194">
      <c r="A194" s="492">
        <v>6490711.0</v>
      </c>
      <c r="B194" s="583" t="s">
        <v>26471</v>
      </c>
      <c r="C194" s="583" t="s">
        <v>399</v>
      </c>
      <c r="D194" s="585">
        <v>45736.7259837963</v>
      </c>
      <c r="E194" s="585">
        <v>45736.72849537037</v>
      </c>
      <c r="F194" s="585">
        <v>45736.734456018516</v>
      </c>
      <c r="H194" s="583" t="s">
        <v>25860</v>
      </c>
      <c r="K194" s="494"/>
      <c r="L194" s="494"/>
      <c r="M194" s="494"/>
      <c r="N194" s="494"/>
      <c r="O194" s="494"/>
      <c r="P194" s="494"/>
      <c r="Q194" s="494"/>
      <c r="R194" s="494"/>
      <c r="S194" s="494"/>
      <c r="T194" s="583" t="s">
        <v>1514</v>
      </c>
      <c r="V194" s="583" t="s">
        <v>97</v>
      </c>
      <c r="W194" s="584" t="s">
        <v>26466</v>
      </c>
      <c r="X194" s="494"/>
      <c r="Y194" s="494"/>
      <c r="Z194" s="494"/>
      <c r="AA194" s="494"/>
      <c r="AB194" s="494"/>
      <c r="AC194" s="494"/>
      <c r="AD194" s="494"/>
      <c r="AE194" s="494"/>
      <c r="AF194" s="494"/>
      <c r="AG194" s="494"/>
      <c r="AH194" s="494"/>
      <c r="AI194" s="494"/>
      <c r="AJ194" s="494"/>
      <c r="AK194" s="494"/>
      <c r="AL194" s="494"/>
      <c r="AM194" s="494"/>
      <c r="AN194" s="494"/>
      <c r="AO194" s="494"/>
      <c r="AP194" s="494"/>
      <c r="AQ194" s="494"/>
      <c r="AR194" s="586">
        <v>45736.0</v>
      </c>
      <c r="AS194" s="492">
        <v>798000.0</v>
      </c>
      <c r="AT194" s="494"/>
      <c r="AU194" s="494"/>
      <c r="AV194" s="494"/>
      <c r="AW194" s="494"/>
      <c r="AX194" s="494"/>
      <c r="AY194" s="494"/>
      <c r="AZ194" s="494"/>
      <c r="BA194" s="494"/>
      <c r="BB194" s="494"/>
      <c r="BC194" s="494"/>
      <c r="BD194" s="494"/>
      <c r="BE194" s="494"/>
      <c r="BF194" s="494"/>
      <c r="BG194" s="494"/>
      <c r="BH194" s="583" t="s">
        <v>25863</v>
      </c>
      <c r="BI194" s="494"/>
      <c r="BJ194" s="494"/>
      <c r="BK194" s="494"/>
      <c r="BL194" s="494"/>
      <c r="BM194" s="494"/>
      <c r="BN194" s="494"/>
      <c r="BO194" s="494"/>
      <c r="BP194" s="492">
        <v>798000.0</v>
      </c>
      <c r="BQ194" s="494"/>
      <c r="BR194" s="494"/>
      <c r="BS194" s="494"/>
      <c r="BT194" s="494"/>
      <c r="BU194" s="494"/>
      <c r="BV194" s="494"/>
      <c r="BW194" s="494"/>
      <c r="BX194" s="494"/>
      <c r="BY194" s="494"/>
      <c r="BZ194" s="494"/>
      <c r="CA194" s="494"/>
      <c r="CB194" s="587">
        <v>45736.0</v>
      </c>
      <c r="CC194" s="494"/>
      <c r="CD194" s="494"/>
      <c r="CE194" s="492">
        <v>798000.0</v>
      </c>
      <c r="CF194" s="492">
        <v>0.0</v>
      </c>
      <c r="CG194" s="494"/>
      <c r="CH194" s="494"/>
      <c r="CI194" s="494"/>
      <c r="CJ194" s="494"/>
      <c r="CK194" s="494"/>
      <c r="CL194" s="494"/>
      <c r="CM194" s="494"/>
      <c r="CN194" s="494"/>
      <c r="CO194" s="494"/>
      <c r="CP194" s="494"/>
      <c r="CQ194" s="494"/>
      <c r="CR194" s="583" t="s">
        <v>26467</v>
      </c>
      <c r="CU194" s="494"/>
      <c r="CV194" s="494"/>
      <c r="CW194" s="494"/>
      <c r="CX194" s="494"/>
      <c r="CY194" s="494"/>
      <c r="CZ194" s="494"/>
      <c r="DA194" s="494"/>
      <c r="DB194" s="494"/>
      <c r="DC194" s="494"/>
      <c r="DD194" s="583" t="s">
        <v>26466</v>
      </c>
      <c r="DE194" s="494"/>
      <c r="DF194" s="494"/>
      <c r="DG194" s="494"/>
      <c r="DH194" s="494"/>
      <c r="DI194" s="494"/>
      <c r="DJ194" s="494"/>
      <c r="DK194" s="494"/>
      <c r="DL194" s="494"/>
      <c r="DM194" s="583" t="s">
        <v>26472</v>
      </c>
      <c r="DN194" s="583" t="s">
        <v>26466</v>
      </c>
      <c r="DO194" s="494"/>
      <c r="DP194" s="494"/>
      <c r="DQ194" s="494"/>
      <c r="DR194" s="583" t="s">
        <v>97</v>
      </c>
      <c r="DS194" s="494"/>
      <c r="DT194" s="494"/>
      <c r="DU194" s="494"/>
      <c r="DV194" s="583" t="s">
        <v>26470</v>
      </c>
      <c r="DZ194" s="494"/>
      <c r="EA194" s="494"/>
      <c r="EB194" s="494"/>
      <c r="EC194" s="494"/>
      <c r="ED194" s="494"/>
      <c r="EE194" s="494"/>
      <c r="EF194" s="494"/>
      <c r="EG194" s="494"/>
      <c r="EH194" s="494"/>
      <c r="EI194" s="494"/>
      <c r="EJ194" s="494"/>
      <c r="EK194" s="494"/>
      <c r="EL194" s="494"/>
      <c r="EM194" s="494"/>
      <c r="EN194" s="494"/>
      <c r="EO194" s="494"/>
      <c r="EP194" s="494"/>
      <c r="EQ194" s="494"/>
      <c r="ER194" s="494"/>
      <c r="ES194" s="494"/>
      <c r="ET194" s="494"/>
      <c r="EU194" s="494"/>
      <c r="EV194" s="494"/>
      <c r="EW194" s="494"/>
      <c r="EX194" s="494"/>
      <c r="EY194" s="494"/>
      <c r="EZ194" s="494"/>
      <c r="FA194" s="494"/>
      <c r="FB194" s="494"/>
      <c r="FC194" s="494"/>
      <c r="FD194" s="494"/>
      <c r="FE194" s="583" t="s">
        <v>26468</v>
      </c>
      <c r="FG194" s="494"/>
      <c r="FH194" s="494"/>
      <c r="FI194" s="494"/>
      <c r="FJ194" s="494"/>
      <c r="FK194" s="494"/>
      <c r="FL194" s="494"/>
      <c r="FM194" s="494"/>
      <c r="FN194" s="494"/>
      <c r="FO194" s="494"/>
      <c r="FP194" s="494"/>
      <c r="FQ194" s="494"/>
      <c r="FR194" s="494"/>
      <c r="FS194" s="494"/>
      <c r="FT194" s="494"/>
      <c r="FU194" s="494"/>
      <c r="FV194" s="494"/>
      <c r="FW194" s="494"/>
      <c r="FX194" s="494"/>
      <c r="FY194" s="494"/>
      <c r="FZ194" s="494"/>
      <c r="GA194" s="494"/>
      <c r="GB194" s="494"/>
      <c r="GC194" s="494"/>
      <c r="GD194" s="494"/>
      <c r="GE194" s="494"/>
      <c r="GF194" s="494"/>
      <c r="GG194" s="494"/>
      <c r="GH194" s="494"/>
      <c r="GI194" s="494"/>
      <c r="GJ194" s="494"/>
      <c r="GK194" s="494"/>
      <c r="GL194" s="494"/>
      <c r="GM194" s="494"/>
      <c r="GN194" s="494"/>
      <c r="GO194" s="494"/>
      <c r="GP194" s="494"/>
      <c r="GQ194" s="494"/>
      <c r="GR194" s="494"/>
      <c r="GS194" s="494"/>
      <c r="GT194" s="494"/>
      <c r="GU194" s="494"/>
      <c r="GV194" s="494"/>
      <c r="GW194" s="494"/>
      <c r="GX194" s="494"/>
      <c r="GY194" s="494"/>
      <c r="GZ194" s="494"/>
      <c r="HA194" s="494"/>
    </row>
    <row r="195">
      <c r="A195" s="492">
        <v>6498807.0</v>
      </c>
      <c r="B195" s="583" t="s">
        <v>26473</v>
      </c>
      <c r="C195" s="583" t="s">
        <v>399</v>
      </c>
      <c r="D195" s="585">
        <v>45737.69335648148</v>
      </c>
      <c r="E195" s="585">
        <v>45737.70108796296</v>
      </c>
      <c r="F195" s="585">
        <v>45737.71016203704</v>
      </c>
      <c r="H195" s="583" t="s">
        <v>25860</v>
      </c>
      <c r="K195" s="494"/>
      <c r="L195" s="494"/>
      <c r="M195" s="494"/>
      <c r="N195" s="494"/>
      <c r="O195" s="494"/>
      <c r="P195" s="494"/>
      <c r="Q195" s="494"/>
      <c r="R195" s="494"/>
      <c r="S195" s="494"/>
      <c r="T195" s="494"/>
      <c r="U195" s="494"/>
      <c r="V195" s="583" t="s">
        <v>97</v>
      </c>
      <c r="W195" s="584" t="s">
        <v>26474</v>
      </c>
      <c r="X195" s="494"/>
      <c r="Y195" s="494"/>
      <c r="Z195" s="494"/>
      <c r="AA195" s="494"/>
      <c r="AB195" s="494"/>
      <c r="AC195" s="494"/>
      <c r="AD195" s="494"/>
      <c r="AE195" s="494"/>
      <c r="AF195" s="494"/>
      <c r="AG195" s="494"/>
      <c r="AH195" s="494"/>
      <c r="AI195" s="494"/>
      <c r="AJ195" s="494"/>
      <c r="AK195" s="494"/>
      <c r="AL195" s="494"/>
      <c r="AM195" s="494"/>
      <c r="AN195" s="494"/>
      <c r="AO195" s="494"/>
      <c r="AP195" s="494"/>
      <c r="AQ195" s="494"/>
      <c r="AR195" s="494"/>
      <c r="AS195" s="494"/>
      <c r="AT195" s="494"/>
      <c r="AU195" s="494"/>
      <c r="AV195" s="494"/>
      <c r="AW195" s="494"/>
      <c r="AX195" s="494"/>
      <c r="AY195" s="494"/>
      <c r="AZ195" s="494"/>
      <c r="BA195" s="494"/>
      <c r="BB195" s="494"/>
      <c r="BC195" s="494"/>
      <c r="BD195" s="494"/>
      <c r="BE195" s="494"/>
      <c r="BF195" s="494"/>
      <c r="BG195" s="494"/>
      <c r="BH195" s="583" t="s">
        <v>25863</v>
      </c>
      <c r="BI195" s="494"/>
      <c r="BJ195" s="494"/>
      <c r="BK195" s="494"/>
      <c r="BL195" s="494"/>
      <c r="BM195" s="494"/>
      <c r="BN195" s="494"/>
      <c r="BO195" s="494"/>
      <c r="BP195" s="494"/>
      <c r="BQ195" s="494"/>
      <c r="BR195" s="494"/>
      <c r="BS195" s="494"/>
      <c r="BT195" s="494"/>
      <c r="BU195" s="494"/>
      <c r="BV195" s="494"/>
      <c r="BW195" s="494"/>
      <c r="BX195" s="494"/>
      <c r="BY195" s="494"/>
      <c r="BZ195" s="494"/>
      <c r="CA195" s="494"/>
      <c r="CB195" s="494"/>
      <c r="CC195" s="494"/>
      <c r="CD195" s="494"/>
      <c r="CE195" s="494"/>
      <c r="CF195" s="494"/>
      <c r="CG195" s="494"/>
      <c r="CH195" s="494"/>
      <c r="CI195" s="494"/>
      <c r="CJ195" s="494"/>
      <c r="CK195" s="494"/>
      <c r="CL195" s="494"/>
      <c r="CM195" s="494"/>
      <c r="CN195" s="494"/>
      <c r="CO195" s="494"/>
      <c r="CP195" s="494"/>
      <c r="CQ195" s="494"/>
      <c r="CR195" s="583" t="s">
        <v>26475</v>
      </c>
      <c r="CV195" s="494"/>
      <c r="CW195" s="494"/>
      <c r="CX195" s="494"/>
      <c r="CY195" s="494"/>
      <c r="CZ195" s="494"/>
      <c r="DA195" s="494"/>
      <c r="DB195" s="494"/>
      <c r="DC195" s="494"/>
      <c r="DD195" s="494"/>
      <c r="DE195" s="494"/>
      <c r="DF195" s="494"/>
      <c r="DG195" s="494"/>
      <c r="DH195" s="494"/>
      <c r="DI195" s="583" t="s">
        <v>26475</v>
      </c>
      <c r="DM195" s="494"/>
      <c r="DN195" s="583" t="s">
        <v>26476</v>
      </c>
      <c r="DO195" s="494"/>
      <c r="DP195" s="494"/>
      <c r="DQ195" s="494"/>
      <c r="DR195" s="583" t="s">
        <v>97</v>
      </c>
      <c r="DS195" s="494"/>
      <c r="DT195" s="494"/>
      <c r="DU195" s="494"/>
      <c r="DV195" s="494"/>
      <c r="DW195" s="494"/>
      <c r="DX195" s="494"/>
      <c r="DY195" s="494"/>
      <c r="DZ195" s="494"/>
      <c r="EA195" s="494"/>
      <c r="EB195" s="586">
        <v>45737.0</v>
      </c>
      <c r="EC195" s="494"/>
      <c r="ED195" s="494"/>
      <c r="EE195" s="494"/>
      <c r="EF195" s="494"/>
      <c r="EG195" s="494"/>
      <c r="EH195" s="494"/>
      <c r="EI195" s="494"/>
      <c r="EJ195" s="494"/>
      <c r="EK195" s="494"/>
      <c r="EL195" s="494"/>
      <c r="EM195" s="494"/>
      <c r="EN195" s="494"/>
      <c r="EO195" s="494"/>
      <c r="EP195" s="494"/>
      <c r="EQ195" s="494"/>
      <c r="ER195" s="494"/>
      <c r="ES195" s="494"/>
      <c r="ET195" s="494"/>
      <c r="EU195" s="494"/>
      <c r="EV195" s="494"/>
      <c r="EW195" s="494"/>
      <c r="EX195" s="494"/>
      <c r="EY195" s="494"/>
      <c r="EZ195" s="494"/>
      <c r="FA195" s="494"/>
      <c r="FB195" s="494"/>
      <c r="FC195" s="494"/>
      <c r="FD195" s="494"/>
      <c r="FE195" s="583" t="s">
        <v>26477</v>
      </c>
      <c r="FG195" s="494"/>
      <c r="FH195" s="494"/>
      <c r="FI195" s="494"/>
      <c r="FJ195" s="494"/>
      <c r="FK195" s="494"/>
      <c r="FL195" s="494"/>
      <c r="FM195" s="494"/>
      <c r="FN195" s="494"/>
      <c r="FO195" s="494"/>
      <c r="FP195" s="494"/>
      <c r="FQ195" s="494"/>
      <c r="FR195" s="494"/>
      <c r="FS195" s="494"/>
      <c r="FT195" s="494"/>
      <c r="FU195" s="494"/>
      <c r="FV195" s="494"/>
      <c r="FW195" s="494"/>
      <c r="FX195" s="494"/>
      <c r="FY195" s="494"/>
      <c r="FZ195" s="494"/>
      <c r="GA195" s="494"/>
      <c r="GB195" s="494"/>
      <c r="GC195" s="494"/>
      <c r="GD195" s="494"/>
      <c r="GE195" s="494"/>
      <c r="GF195" s="494"/>
      <c r="GG195" s="494"/>
      <c r="GH195" s="494"/>
      <c r="GI195" s="494"/>
      <c r="GJ195" s="494"/>
      <c r="GK195" s="494"/>
      <c r="GL195" s="494"/>
      <c r="GM195" s="494"/>
      <c r="GN195" s="494"/>
      <c r="GO195" s="494"/>
      <c r="GP195" s="494"/>
      <c r="GQ195" s="494"/>
      <c r="GR195" s="494"/>
      <c r="GS195" s="494"/>
      <c r="GT195" s="494"/>
      <c r="GU195" s="494"/>
      <c r="GV195" s="494"/>
      <c r="GW195" s="494"/>
      <c r="GX195" s="494"/>
      <c r="GY195" s="494"/>
      <c r="GZ195" s="494"/>
      <c r="HA195" s="494"/>
    </row>
    <row r="196">
      <c r="A196" s="492">
        <v>6498825.0</v>
      </c>
      <c r="B196" s="583" t="s">
        <v>26478</v>
      </c>
      <c r="C196" s="583" t="s">
        <v>399</v>
      </c>
      <c r="D196" s="585">
        <v>45737.6946875</v>
      </c>
      <c r="E196" s="585">
        <v>45737.704305555555</v>
      </c>
      <c r="F196" s="585">
        <v>45737.710277777776</v>
      </c>
      <c r="H196" s="583" t="s">
        <v>25860</v>
      </c>
      <c r="K196" s="494"/>
      <c r="L196" s="494"/>
      <c r="M196" s="494"/>
      <c r="N196" s="494"/>
      <c r="O196" s="494"/>
      <c r="P196" s="494"/>
      <c r="Q196" s="494"/>
      <c r="R196" s="494"/>
      <c r="S196" s="494"/>
      <c r="T196" s="583" t="s">
        <v>1514</v>
      </c>
      <c r="V196" s="583" t="s">
        <v>97</v>
      </c>
      <c r="W196" s="584" t="s">
        <v>26474</v>
      </c>
      <c r="X196" s="494"/>
      <c r="Y196" s="494"/>
      <c r="Z196" s="494"/>
      <c r="AA196" s="494"/>
      <c r="AB196" s="494"/>
      <c r="AC196" s="494"/>
      <c r="AD196" s="494"/>
      <c r="AE196" s="494"/>
      <c r="AF196" s="494"/>
      <c r="AG196" s="494"/>
      <c r="AH196" s="494"/>
      <c r="AI196" s="494"/>
      <c r="AJ196" s="494"/>
      <c r="AK196" s="494"/>
      <c r="AL196" s="494"/>
      <c r="AM196" s="494"/>
      <c r="AN196" s="494"/>
      <c r="AO196" s="494"/>
      <c r="AP196" s="494"/>
      <c r="AQ196" s="583" t="s">
        <v>25897</v>
      </c>
      <c r="AR196" s="586">
        <v>45737.0</v>
      </c>
      <c r="AS196" s="492">
        <v>798000.0</v>
      </c>
      <c r="AT196" s="494"/>
      <c r="AU196" s="494"/>
      <c r="AV196" s="494"/>
      <c r="AW196" s="494"/>
      <c r="AX196" s="494"/>
      <c r="AY196" s="494"/>
      <c r="AZ196" s="494"/>
      <c r="BA196" s="494"/>
      <c r="BB196" s="494"/>
      <c r="BC196" s="494"/>
      <c r="BD196" s="494"/>
      <c r="BE196" s="494"/>
      <c r="BF196" s="494"/>
      <c r="BG196" s="494"/>
      <c r="BH196" s="583" t="s">
        <v>25863</v>
      </c>
      <c r="BI196" s="494"/>
      <c r="BJ196" s="494"/>
      <c r="BK196" s="494"/>
      <c r="BL196" s="494"/>
      <c r="BM196" s="494"/>
      <c r="BN196" s="494"/>
      <c r="BO196" s="494"/>
      <c r="BP196" s="494"/>
      <c r="BQ196" s="494"/>
      <c r="BR196" s="494"/>
      <c r="BS196" s="494"/>
      <c r="BT196" s="583" t="s">
        <v>25868</v>
      </c>
      <c r="BX196" s="494"/>
      <c r="BY196" s="492">
        <v>30324.0</v>
      </c>
      <c r="BZ196" s="492">
        <v>28500.0</v>
      </c>
      <c r="CA196" s="494"/>
      <c r="CB196" s="494"/>
      <c r="CC196" s="587">
        <v>45804.0</v>
      </c>
      <c r="CD196" s="583" t="s">
        <v>25898</v>
      </c>
      <c r="CE196" s="492">
        <v>1027824.0</v>
      </c>
      <c r="CF196" s="492">
        <v>229824.0</v>
      </c>
      <c r="CG196" s="494"/>
      <c r="CH196" s="494"/>
      <c r="CI196" s="494"/>
      <c r="CJ196" s="494"/>
      <c r="CK196" s="494"/>
      <c r="CL196" s="494"/>
      <c r="CM196" s="494"/>
      <c r="CN196" s="494"/>
      <c r="CO196" s="494"/>
      <c r="CP196" s="494"/>
      <c r="CQ196" s="494"/>
      <c r="CR196" s="583" t="s">
        <v>26475</v>
      </c>
      <c r="CV196" s="494"/>
      <c r="CW196" s="494"/>
      <c r="CX196" s="494"/>
      <c r="CY196" s="494"/>
      <c r="CZ196" s="494"/>
      <c r="DA196" s="494"/>
      <c r="DB196" s="494"/>
      <c r="DC196" s="494"/>
      <c r="DD196" s="583" t="s">
        <v>26479</v>
      </c>
      <c r="DE196" s="494"/>
      <c r="DF196" s="494"/>
      <c r="DG196" s="494"/>
      <c r="DH196" s="494"/>
      <c r="DI196" s="494"/>
      <c r="DJ196" s="494"/>
      <c r="DK196" s="494"/>
      <c r="DL196" s="494"/>
      <c r="DM196" s="494"/>
      <c r="DN196" s="583" t="s">
        <v>26480</v>
      </c>
      <c r="DP196" s="494"/>
      <c r="DQ196" s="494"/>
      <c r="DR196" s="583" t="s">
        <v>97</v>
      </c>
      <c r="DS196" s="494"/>
      <c r="DT196" s="494"/>
      <c r="DU196" s="494"/>
      <c r="DV196" s="583" t="s">
        <v>26481</v>
      </c>
      <c r="EC196" s="494"/>
      <c r="ED196" s="494"/>
      <c r="EE196" s="494"/>
      <c r="EF196" s="494"/>
      <c r="EG196" s="494"/>
      <c r="EH196" s="494"/>
      <c r="EI196" s="494"/>
      <c r="EJ196" s="494"/>
      <c r="EK196" s="494"/>
      <c r="EL196" s="494"/>
      <c r="EM196" s="494"/>
      <c r="EN196" s="494"/>
      <c r="EO196" s="494"/>
      <c r="EP196" s="494"/>
      <c r="EQ196" s="494"/>
      <c r="ER196" s="494"/>
      <c r="ES196" s="494"/>
      <c r="ET196" s="494"/>
      <c r="EU196" s="494"/>
      <c r="EV196" s="494"/>
      <c r="EW196" s="494"/>
      <c r="EX196" s="494"/>
      <c r="EY196" s="494"/>
      <c r="EZ196" s="494"/>
      <c r="FA196" s="494"/>
      <c r="FB196" s="494"/>
      <c r="FC196" s="494"/>
      <c r="FD196" s="494"/>
      <c r="FE196" s="583" t="s">
        <v>26477</v>
      </c>
      <c r="FG196" s="494"/>
      <c r="FH196" s="494"/>
      <c r="FI196" s="494"/>
      <c r="FJ196" s="494"/>
      <c r="FK196" s="494"/>
      <c r="FL196" s="494"/>
      <c r="FM196" s="494"/>
      <c r="FN196" s="494"/>
      <c r="FO196" s="494"/>
      <c r="FP196" s="494"/>
      <c r="FQ196" s="494"/>
      <c r="FR196" s="494"/>
      <c r="FS196" s="494"/>
      <c r="FT196" s="494"/>
      <c r="FU196" s="494"/>
      <c r="FV196" s="494"/>
      <c r="FW196" s="494"/>
      <c r="FX196" s="494"/>
      <c r="FY196" s="494"/>
      <c r="FZ196" s="494"/>
      <c r="GA196" s="494"/>
      <c r="GB196" s="494"/>
      <c r="GC196" s="494"/>
      <c r="GD196" s="494"/>
      <c r="GE196" s="494"/>
      <c r="GF196" s="494"/>
      <c r="GG196" s="494"/>
      <c r="GH196" s="494"/>
      <c r="GI196" s="494"/>
      <c r="GJ196" s="494"/>
      <c r="GK196" s="494"/>
      <c r="GL196" s="494"/>
      <c r="GM196" s="494"/>
      <c r="GN196" s="494"/>
      <c r="GO196" s="494"/>
      <c r="GP196" s="494"/>
      <c r="GQ196" s="494"/>
      <c r="GR196" s="494"/>
      <c r="GS196" s="494"/>
      <c r="GT196" s="494"/>
      <c r="GU196" s="494"/>
      <c r="GV196" s="494"/>
      <c r="GW196" s="494"/>
      <c r="GX196" s="494"/>
      <c r="GY196" s="494"/>
      <c r="GZ196" s="494"/>
      <c r="HA196" s="494"/>
    </row>
    <row r="197">
      <c r="A197" s="492">
        <v>6498852.0</v>
      </c>
      <c r="B197" s="583" t="s">
        <v>26482</v>
      </c>
      <c r="C197" s="583" t="s">
        <v>399</v>
      </c>
      <c r="D197" s="585">
        <v>45737.69621527778</v>
      </c>
      <c r="E197" s="585">
        <v>45737.702835648146</v>
      </c>
      <c r="F197" s="585">
        <v>45737.7103587963</v>
      </c>
      <c r="H197" s="583" t="s">
        <v>25860</v>
      </c>
      <c r="K197" s="494"/>
      <c r="L197" s="494"/>
      <c r="M197" s="494"/>
      <c r="N197" s="494"/>
      <c r="O197" s="494"/>
      <c r="P197" s="494"/>
      <c r="Q197" s="494"/>
      <c r="R197" s="494"/>
      <c r="S197" s="494"/>
      <c r="T197" s="583" t="s">
        <v>1514</v>
      </c>
      <c r="V197" s="583" t="s">
        <v>97</v>
      </c>
      <c r="W197" s="584" t="s">
        <v>26474</v>
      </c>
      <c r="X197" s="494"/>
      <c r="Y197" s="494"/>
      <c r="Z197" s="494"/>
      <c r="AA197" s="494"/>
      <c r="AB197" s="494"/>
      <c r="AC197" s="494"/>
      <c r="AD197" s="494"/>
      <c r="AE197" s="494"/>
      <c r="AF197" s="494"/>
      <c r="AG197" s="494"/>
      <c r="AH197" s="494"/>
      <c r="AI197" s="494"/>
      <c r="AJ197" s="494"/>
      <c r="AK197" s="494"/>
      <c r="AL197" s="494"/>
      <c r="AM197" s="494"/>
      <c r="AN197" s="494"/>
      <c r="AO197" s="494"/>
      <c r="AP197" s="494"/>
      <c r="AQ197" s="583" t="s">
        <v>25897</v>
      </c>
      <c r="AR197" s="586">
        <v>45737.0</v>
      </c>
      <c r="AS197" s="492">
        <v>798000.0</v>
      </c>
      <c r="AT197" s="494"/>
      <c r="AU197" s="494"/>
      <c r="AV197" s="494"/>
      <c r="AW197" s="494"/>
      <c r="AX197" s="494"/>
      <c r="AY197" s="494"/>
      <c r="AZ197" s="494"/>
      <c r="BA197" s="494"/>
      <c r="BB197" s="494"/>
      <c r="BC197" s="494"/>
      <c r="BD197" s="494"/>
      <c r="BE197" s="494"/>
      <c r="BF197" s="494"/>
      <c r="BG197" s="494"/>
      <c r="BH197" s="583" t="s">
        <v>25863</v>
      </c>
      <c r="BI197" s="494"/>
      <c r="BJ197" s="494"/>
      <c r="BK197" s="494"/>
      <c r="BL197" s="494"/>
      <c r="BM197" s="494"/>
      <c r="BN197" s="494"/>
      <c r="BO197" s="494"/>
      <c r="BP197" s="494"/>
      <c r="BQ197" s="494"/>
      <c r="BR197" s="494"/>
      <c r="BS197" s="494"/>
      <c r="BT197" s="583" t="s">
        <v>25868</v>
      </c>
      <c r="BX197" s="494"/>
      <c r="BY197" s="492">
        <v>30324.0</v>
      </c>
      <c r="BZ197" s="492">
        <v>28500.0</v>
      </c>
      <c r="CA197" s="494"/>
      <c r="CB197" s="494"/>
      <c r="CC197" s="587">
        <v>45804.0</v>
      </c>
      <c r="CD197" s="583" t="s">
        <v>25898</v>
      </c>
      <c r="CE197" s="492">
        <v>1027824.0</v>
      </c>
      <c r="CF197" s="492">
        <v>229824.0</v>
      </c>
      <c r="CG197" s="494"/>
      <c r="CH197" s="494"/>
      <c r="CI197" s="494"/>
      <c r="CJ197" s="494"/>
      <c r="CK197" s="494"/>
      <c r="CL197" s="494"/>
      <c r="CM197" s="494"/>
      <c r="CN197" s="494"/>
      <c r="CO197" s="494"/>
      <c r="CP197" s="494"/>
      <c r="CQ197" s="494"/>
      <c r="CR197" s="583" t="s">
        <v>26475</v>
      </c>
      <c r="CV197" s="494"/>
      <c r="CW197" s="494"/>
      <c r="CX197" s="494"/>
      <c r="CY197" s="494"/>
      <c r="CZ197" s="494"/>
      <c r="DA197" s="494"/>
      <c r="DB197" s="494"/>
      <c r="DC197" s="494"/>
      <c r="DD197" s="583" t="s">
        <v>26479</v>
      </c>
      <c r="DE197" s="494"/>
      <c r="DF197" s="494"/>
      <c r="DG197" s="494"/>
      <c r="DH197" s="494"/>
      <c r="DI197" s="494"/>
      <c r="DJ197" s="494"/>
      <c r="DK197" s="494"/>
      <c r="DL197" s="494"/>
      <c r="DM197" s="583" t="s">
        <v>26483</v>
      </c>
      <c r="DN197" s="583" t="s">
        <v>26480</v>
      </c>
      <c r="DP197" s="494"/>
      <c r="DQ197" s="494"/>
      <c r="DR197" s="583" t="s">
        <v>97</v>
      </c>
      <c r="DS197" s="494"/>
      <c r="DT197" s="494"/>
      <c r="DU197" s="494"/>
      <c r="DV197" s="583" t="s">
        <v>26484</v>
      </c>
      <c r="EC197" s="494"/>
      <c r="ED197" s="494"/>
      <c r="EE197" s="494"/>
      <c r="EF197" s="494"/>
      <c r="EG197" s="494"/>
      <c r="EH197" s="494"/>
      <c r="EI197" s="494"/>
      <c r="EJ197" s="494"/>
      <c r="EK197" s="494"/>
      <c r="EL197" s="494"/>
      <c r="EM197" s="494"/>
      <c r="EN197" s="494"/>
      <c r="EO197" s="494"/>
      <c r="EP197" s="494"/>
      <c r="EQ197" s="494"/>
      <c r="ER197" s="494"/>
      <c r="ES197" s="494"/>
      <c r="ET197" s="494"/>
      <c r="EU197" s="494"/>
      <c r="EV197" s="494"/>
      <c r="EW197" s="494"/>
      <c r="EX197" s="494"/>
      <c r="EY197" s="494"/>
      <c r="EZ197" s="494"/>
      <c r="FA197" s="494"/>
      <c r="FB197" s="494"/>
      <c r="FC197" s="494"/>
      <c r="FD197" s="494"/>
      <c r="FE197" s="583" t="s">
        <v>26477</v>
      </c>
      <c r="FG197" s="494"/>
      <c r="FH197" s="494"/>
      <c r="FI197" s="494"/>
      <c r="FJ197" s="494"/>
      <c r="FK197" s="494"/>
      <c r="FL197" s="494"/>
      <c r="FM197" s="494"/>
      <c r="FN197" s="494"/>
      <c r="FO197" s="494"/>
      <c r="FP197" s="494"/>
      <c r="FQ197" s="494"/>
      <c r="FR197" s="494"/>
      <c r="FS197" s="494"/>
      <c r="FT197" s="494"/>
      <c r="FU197" s="494"/>
      <c r="FV197" s="494"/>
      <c r="FW197" s="494"/>
      <c r="FX197" s="494"/>
      <c r="FY197" s="494"/>
      <c r="FZ197" s="494"/>
      <c r="GA197" s="494"/>
      <c r="GB197" s="494"/>
      <c r="GC197" s="494"/>
      <c r="GD197" s="494"/>
      <c r="GE197" s="494"/>
      <c r="GF197" s="494"/>
      <c r="GG197" s="494"/>
      <c r="GH197" s="494"/>
      <c r="GI197" s="494"/>
      <c r="GJ197" s="494"/>
      <c r="GK197" s="494"/>
      <c r="GL197" s="494"/>
      <c r="GM197" s="494"/>
      <c r="GN197" s="494"/>
      <c r="GO197" s="494"/>
      <c r="GP197" s="494"/>
      <c r="GQ197" s="494"/>
      <c r="GR197" s="494"/>
      <c r="GS197" s="494"/>
      <c r="GT197" s="494"/>
      <c r="GU197" s="494"/>
      <c r="GV197" s="494"/>
      <c r="GW197" s="494"/>
      <c r="GX197" s="494"/>
      <c r="GY197" s="494"/>
      <c r="GZ197" s="494"/>
      <c r="HA197" s="494"/>
    </row>
    <row r="198">
      <c r="A198" s="492">
        <v>6503532.0</v>
      </c>
      <c r="B198" s="583" t="s">
        <v>26485</v>
      </c>
      <c r="C198" s="583" t="s">
        <v>399</v>
      </c>
      <c r="D198" s="585">
        <v>45738.56497685185</v>
      </c>
      <c r="E198" s="585">
        <v>45738.572430555556</v>
      </c>
      <c r="F198" s="585">
        <v>45738.58127314815</v>
      </c>
      <c r="H198" s="583" t="s">
        <v>25860</v>
      </c>
      <c r="K198" s="494"/>
      <c r="L198" s="494"/>
      <c r="M198" s="494"/>
      <c r="N198" s="494"/>
      <c r="O198" s="494"/>
      <c r="P198" s="494"/>
      <c r="Q198" s="494"/>
      <c r="R198" s="494"/>
      <c r="S198" s="494"/>
      <c r="T198" s="494"/>
      <c r="U198" s="494"/>
      <c r="V198" s="583" t="s">
        <v>97</v>
      </c>
      <c r="W198" s="584" t="s">
        <v>26486</v>
      </c>
      <c r="X198" s="494"/>
      <c r="Y198" s="494"/>
      <c r="Z198" s="494"/>
      <c r="AA198" s="494"/>
      <c r="AB198" s="494"/>
      <c r="AC198" s="494"/>
      <c r="AD198" s="494"/>
      <c r="AE198" s="494"/>
      <c r="AF198" s="494"/>
      <c r="AG198" s="494"/>
      <c r="AH198" s="494"/>
      <c r="AI198" s="494"/>
      <c r="AJ198" s="494"/>
      <c r="AK198" s="494"/>
      <c r="AL198" s="494"/>
      <c r="AM198" s="494"/>
      <c r="AN198" s="494"/>
      <c r="AO198" s="494"/>
      <c r="AP198" s="494"/>
      <c r="AQ198" s="494"/>
      <c r="AR198" s="494"/>
      <c r="AS198" s="494"/>
      <c r="AT198" s="494"/>
      <c r="AU198" s="494"/>
      <c r="AV198" s="494"/>
      <c r="AW198" s="494"/>
      <c r="AX198" s="494"/>
      <c r="AY198" s="494"/>
      <c r="AZ198" s="494"/>
      <c r="BA198" s="494"/>
      <c r="BB198" s="494"/>
      <c r="BC198" s="494"/>
      <c r="BD198" s="494"/>
      <c r="BE198" s="494"/>
      <c r="BF198" s="494"/>
      <c r="BG198" s="494"/>
      <c r="BH198" s="583" t="s">
        <v>25863</v>
      </c>
      <c r="BI198" s="494"/>
      <c r="BJ198" s="494"/>
      <c r="BK198" s="494"/>
      <c r="BL198" s="494"/>
      <c r="BM198" s="494"/>
      <c r="BN198" s="494"/>
      <c r="BO198" s="494"/>
      <c r="BP198" s="494"/>
      <c r="BQ198" s="494"/>
      <c r="BR198" s="494"/>
      <c r="BS198" s="494"/>
      <c r="BT198" s="494"/>
      <c r="BU198" s="494"/>
      <c r="BV198" s="494"/>
      <c r="BW198" s="494"/>
      <c r="BX198" s="494"/>
      <c r="BY198" s="494"/>
      <c r="BZ198" s="494"/>
      <c r="CA198" s="494"/>
      <c r="CB198" s="494"/>
      <c r="CC198" s="494"/>
      <c r="CD198" s="494"/>
      <c r="CE198" s="494"/>
      <c r="CF198" s="494"/>
      <c r="CG198" s="494"/>
      <c r="CH198" s="494"/>
      <c r="CI198" s="494"/>
      <c r="CJ198" s="494"/>
      <c r="CK198" s="494"/>
      <c r="CL198" s="494"/>
      <c r="CM198" s="494"/>
      <c r="CN198" s="494"/>
      <c r="CO198" s="494"/>
      <c r="CP198" s="494"/>
      <c r="CQ198" s="494"/>
      <c r="CR198" s="583" t="s">
        <v>26487</v>
      </c>
      <c r="CU198" s="494"/>
      <c r="CV198" s="494"/>
      <c r="CW198" s="494"/>
      <c r="CX198" s="494"/>
      <c r="CY198" s="494"/>
      <c r="CZ198" s="494"/>
      <c r="DA198" s="494"/>
      <c r="DB198" s="494"/>
      <c r="DC198" s="494"/>
      <c r="DD198" s="494"/>
      <c r="DE198" s="494"/>
      <c r="DF198" s="494"/>
      <c r="DG198" s="494"/>
      <c r="DH198" s="494"/>
      <c r="DI198" s="583" t="s">
        <v>26487</v>
      </c>
      <c r="DJ198" s="583" t="s">
        <v>26487</v>
      </c>
      <c r="DM198" s="494"/>
      <c r="DN198" s="583" t="s">
        <v>26486</v>
      </c>
      <c r="DP198" s="494"/>
      <c r="DQ198" s="494"/>
      <c r="DR198" s="583" t="s">
        <v>97</v>
      </c>
      <c r="DS198" s="494"/>
      <c r="DT198" s="494"/>
      <c r="DU198" s="494"/>
      <c r="DV198" s="494"/>
      <c r="DW198" s="494"/>
      <c r="DX198" s="494"/>
      <c r="DY198" s="494"/>
      <c r="DZ198" s="494"/>
      <c r="EA198" s="494"/>
      <c r="EB198" s="586">
        <v>45738.0</v>
      </c>
      <c r="EC198" s="494"/>
      <c r="ED198" s="494"/>
      <c r="EE198" s="494"/>
      <c r="EF198" s="494"/>
      <c r="EG198" s="494"/>
      <c r="EH198" s="494"/>
      <c r="EI198" s="494"/>
      <c r="EJ198" s="494"/>
      <c r="EK198" s="494"/>
      <c r="EL198" s="494"/>
      <c r="EM198" s="494"/>
      <c r="EN198" s="494"/>
      <c r="EO198" s="494"/>
      <c r="EP198" s="494"/>
      <c r="EQ198" s="494"/>
      <c r="ER198" s="494"/>
      <c r="ES198" s="494"/>
      <c r="ET198" s="494"/>
      <c r="EU198" s="494"/>
      <c r="EV198" s="494"/>
      <c r="EW198" s="494"/>
      <c r="EX198" s="494"/>
      <c r="EY198" s="494"/>
      <c r="EZ198" s="494"/>
      <c r="FA198" s="494"/>
      <c r="FB198" s="494"/>
      <c r="FC198" s="494"/>
      <c r="FD198" s="494"/>
      <c r="FE198" s="583" t="s">
        <v>26488</v>
      </c>
      <c r="FG198" s="494"/>
      <c r="FH198" s="494"/>
      <c r="FI198" s="494"/>
      <c r="FJ198" s="494"/>
      <c r="FK198" s="494"/>
      <c r="FL198" s="494"/>
      <c r="FM198" s="494"/>
      <c r="FN198" s="494"/>
      <c r="FO198" s="494"/>
      <c r="FP198" s="494"/>
      <c r="FQ198" s="494"/>
      <c r="FR198" s="494"/>
      <c r="FS198" s="494"/>
      <c r="FT198" s="494"/>
      <c r="FU198" s="494"/>
      <c r="FV198" s="494"/>
      <c r="FW198" s="494"/>
      <c r="FX198" s="494"/>
      <c r="FY198" s="494"/>
      <c r="FZ198" s="494"/>
      <c r="GA198" s="494"/>
      <c r="GB198" s="494"/>
      <c r="GC198" s="494"/>
      <c r="GD198" s="494"/>
      <c r="GE198" s="494"/>
      <c r="GF198" s="494"/>
      <c r="GG198" s="494"/>
      <c r="GH198" s="494"/>
      <c r="GI198" s="494"/>
      <c r="GJ198" s="494"/>
      <c r="GK198" s="494"/>
      <c r="GL198" s="494"/>
      <c r="GM198" s="494"/>
      <c r="GN198" s="494"/>
      <c r="GO198" s="494"/>
      <c r="GP198" s="494"/>
      <c r="GQ198" s="494"/>
      <c r="GR198" s="494"/>
      <c r="GS198" s="494"/>
      <c r="GT198" s="494"/>
      <c r="GU198" s="494"/>
      <c r="GV198" s="494"/>
      <c r="GW198" s="494"/>
      <c r="GX198" s="494"/>
      <c r="GY198" s="494"/>
      <c r="GZ198" s="494"/>
      <c r="HA198" s="494"/>
    </row>
    <row r="199">
      <c r="A199" s="492">
        <v>6503535.0</v>
      </c>
      <c r="B199" s="583" t="s">
        <v>26489</v>
      </c>
      <c r="C199" s="583" t="s">
        <v>399</v>
      </c>
      <c r="D199" s="585">
        <v>45738.56623842593</v>
      </c>
      <c r="E199" s="585">
        <v>45738.57405092593</v>
      </c>
      <c r="F199" s="585">
        <v>45738.58211805556</v>
      </c>
      <c r="H199" s="583" t="s">
        <v>25860</v>
      </c>
      <c r="K199" s="494"/>
      <c r="L199" s="494"/>
      <c r="M199" s="494"/>
      <c r="N199" s="494"/>
      <c r="O199" s="494"/>
      <c r="P199" s="494"/>
      <c r="Q199" s="494"/>
      <c r="R199" s="494"/>
      <c r="S199" s="494"/>
      <c r="T199" s="583" t="s">
        <v>1514</v>
      </c>
      <c r="V199" s="583" t="s">
        <v>97</v>
      </c>
      <c r="W199" s="584" t="s">
        <v>26486</v>
      </c>
      <c r="X199" s="494"/>
      <c r="Y199" s="494"/>
      <c r="Z199" s="494"/>
      <c r="AA199" s="494"/>
      <c r="AB199" s="494"/>
      <c r="AC199" s="494"/>
      <c r="AD199" s="494"/>
      <c r="AE199" s="494"/>
      <c r="AF199" s="494"/>
      <c r="AG199" s="494"/>
      <c r="AH199" s="494"/>
      <c r="AI199" s="494"/>
      <c r="AJ199" s="494"/>
      <c r="AK199" s="494"/>
      <c r="AL199" s="494"/>
      <c r="AM199" s="494"/>
      <c r="AN199" s="494"/>
      <c r="AO199" s="494"/>
      <c r="AP199" s="494"/>
      <c r="AQ199" s="494"/>
      <c r="AR199" s="586">
        <v>45738.0</v>
      </c>
      <c r="AS199" s="492">
        <v>798000.0</v>
      </c>
      <c r="AT199" s="494"/>
      <c r="AU199" s="494"/>
      <c r="AV199" s="494"/>
      <c r="AW199" s="494"/>
      <c r="AX199" s="494"/>
      <c r="AY199" s="494"/>
      <c r="AZ199" s="494"/>
      <c r="BA199" s="494"/>
      <c r="BB199" s="494"/>
      <c r="BC199" s="494"/>
      <c r="BD199" s="494"/>
      <c r="BE199" s="494"/>
      <c r="BF199" s="494"/>
      <c r="BG199" s="494"/>
      <c r="BH199" s="583" t="s">
        <v>25863</v>
      </c>
      <c r="BI199" s="494"/>
      <c r="BJ199" s="494"/>
      <c r="BK199" s="494"/>
      <c r="BL199" s="494"/>
      <c r="BM199" s="494"/>
      <c r="BN199" s="494"/>
      <c r="BO199" s="494"/>
      <c r="BP199" s="492">
        <v>798000.0</v>
      </c>
      <c r="BQ199" s="494"/>
      <c r="BR199" s="494"/>
      <c r="BS199" s="494"/>
      <c r="BT199" s="494"/>
      <c r="BU199" s="494"/>
      <c r="BV199" s="494"/>
      <c r="BW199" s="494"/>
      <c r="BX199" s="494"/>
      <c r="BY199" s="494"/>
      <c r="BZ199" s="494"/>
      <c r="CA199" s="494"/>
      <c r="CB199" s="587">
        <v>45738.0</v>
      </c>
      <c r="CC199" s="494"/>
      <c r="CD199" s="494"/>
      <c r="CE199" s="492">
        <v>798000.0</v>
      </c>
      <c r="CF199" s="492">
        <v>0.0</v>
      </c>
      <c r="CG199" s="494"/>
      <c r="CH199" s="494"/>
      <c r="CI199" s="494"/>
      <c r="CJ199" s="494"/>
      <c r="CK199" s="494"/>
      <c r="CL199" s="494"/>
      <c r="CM199" s="494"/>
      <c r="CN199" s="494"/>
      <c r="CO199" s="494"/>
      <c r="CP199" s="494"/>
      <c r="CQ199" s="494"/>
      <c r="CR199" s="583" t="s">
        <v>26487</v>
      </c>
      <c r="CU199" s="494"/>
      <c r="CV199" s="494"/>
      <c r="CW199" s="494"/>
      <c r="CX199" s="494"/>
      <c r="CY199" s="494"/>
      <c r="CZ199" s="494"/>
      <c r="DA199" s="494"/>
      <c r="DB199" s="494"/>
      <c r="DC199" s="494"/>
      <c r="DD199" s="583" t="s">
        <v>26490</v>
      </c>
      <c r="DE199" s="494"/>
      <c r="DF199" s="494"/>
      <c r="DG199" s="494"/>
      <c r="DH199" s="494"/>
      <c r="DI199" s="494"/>
      <c r="DJ199" s="494"/>
      <c r="DK199" s="494"/>
      <c r="DL199" s="494"/>
      <c r="DM199" s="494"/>
      <c r="DN199" s="583" t="s">
        <v>26486</v>
      </c>
      <c r="DP199" s="494"/>
      <c r="DQ199" s="494"/>
      <c r="DR199" s="583" t="s">
        <v>97</v>
      </c>
      <c r="DS199" s="494"/>
      <c r="DT199" s="494"/>
      <c r="DU199" s="494"/>
      <c r="DV199" s="583" t="s">
        <v>26491</v>
      </c>
      <c r="DY199" s="494"/>
      <c r="DZ199" s="494"/>
      <c r="EA199" s="494"/>
      <c r="EB199" s="494"/>
      <c r="EC199" s="494"/>
      <c r="ED199" s="494"/>
      <c r="EE199" s="494"/>
      <c r="EF199" s="494"/>
      <c r="EG199" s="494"/>
      <c r="EH199" s="494"/>
      <c r="EI199" s="494"/>
      <c r="EJ199" s="494"/>
      <c r="EK199" s="494"/>
      <c r="EL199" s="494"/>
      <c r="EM199" s="494"/>
      <c r="EN199" s="494"/>
      <c r="EO199" s="494"/>
      <c r="EP199" s="494"/>
      <c r="EQ199" s="494"/>
      <c r="ER199" s="494"/>
      <c r="ES199" s="494"/>
      <c r="ET199" s="494"/>
      <c r="EU199" s="494"/>
      <c r="EV199" s="494"/>
      <c r="EW199" s="494"/>
      <c r="EX199" s="494"/>
      <c r="EY199" s="494"/>
      <c r="EZ199" s="494"/>
      <c r="FA199" s="494"/>
      <c r="FB199" s="494"/>
      <c r="FC199" s="494"/>
      <c r="FD199" s="494"/>
      <c r="FE199" s="583" t="s">
        <v>26488</v>
      </c>
      <c r="FG199" s="494"/>
      <c r="FH199" s="494"/>
      <c r="FI199" s="494"/>
      <c r="FJ199" s="494"/>
      <c r="FK199" s="494"/>
      <c r="FL199" s="494"/>
      <c r="FM199" s="494"/>
      <c r="FN199" s="494"/>
      <c r="FO199" s="494"/>
      <c r="FP199" s="494"/>
      <c r="FQ199" s="494"/>
      <c r="FR199" s="494"/>
      <c r="FS199" s="494"/>
      <c r="FT199" s="494"/>
      <c r="FU199" s="494"/>
      <c r="FV199" s="494"/>
      <c r="FW199" s="494"/>
      <c r="FX199" s="494"/>
      <c r="FY199" s="494"/>
      <c r="FZ199" s="494"/>
      <c r="GA199" s="494"/>
      <c r="GB199" s="494"/>
      <c r="GC199" s="494"/>
      <c r="GD199" s="494"/>
      <c r="GE199" s="494"/>
      <c r="GF199" s="494"/>
      <c r="GG199" s="494"/>
      <c r="GH199" s="494"/>
      <c r="GI199" s="494"/>
      <c r="GJ199" s="494"/>
      <c r="GK199" s="494"/>
      <c r="GL199" s="494"/>
      <c r="GM199" s="494"/>
      <c r="GN199" s="494"/>
      <c r="GO199" s="494"/>
      <c r="GP199" s="494"/>
      <c r="GQ199" s="494"/>
      <c r="GR199" s="494"/>
      <c r="GS199" s="494"/>
      <c r="GT199" s="494"/>
      <c r="GU199" s="494"/>
      <c r="GV199" s="494"/>
      <c r="GW199" s="494"/>
      <c r="GX199" s="494"/>
      <c r="GY199" s="494"/>
      <c r="GZ199" s="494"/>
      <c r="HA199" s="494"/>
    </row>
    <row r="200">
      <c r="A200" s="492">
        <v>6503545.0</v>
      </c>
      <c r="B200" s="583" t="s">
        <v>26492</v>
      </c>
      <c r="C200" s="583" t="s">
        <v>399</v>
      </c>
      <c r="D200" s="585">
        <v>45738.56744212963</v>
      </c>
      <c r="E200" s="585">
        <v>45738.577256944445</v>
      </c>
      <c r="F200" s="585">
        <v>45738.58252314815</v>
      </c>
      <c r="H200" s="583" t="s">
        <v>25860</v>
      </c>
      <c r="K200" s="494"/>
      <c r="L200" s="494"/>
      <c r="M200" s="494"/>
      <c r="N200" s="494"/>
      <c r="O200" s="494"/>
      <c r="P200" s="494"/>
      <c r="Q200" s="494"/>
      <c r="R200" s="494"/>
      <c r="S200" s="494"/>
      <c r="T200" s="583" t="s">
        <v>1514</v>
      </c>
      <c r="V200" s="583" t="s">
        <v>97</v>
      </c>
      <c r="W200" s="584" t="s">
        <v>26486</v>
      </c>
      <c r="X200" s="494"/>
      <c r="Y200" s="494"/>
      <c r="Z200" s="494"/>
      <c r="AA200" s="494"/>
      <c r="AB200" s="494"/>
      <c r="AC200" s="494"/>
      <c r="AD200" s="494"/>
      <c r="AE200" s="494"/>
      <c r="AF200" s="494"/>
      <c r="AG200" s="494"/>
      <c r="AH200" s="494"/>
      <c r="AI200" s="494"/>
      <c r="AJ200" s="494"/>
      <c r="AK200" s="494"/>
      <c r="AL200" s="494"/>
      <c r="AM200" s="494"/>
      <c r="AN200" s="494"/>
      <c r="AO200" s="494"/>
      <c r="AP200" s="494"/>
      <c r="AQ200" s="494"/>
      <c r="AR200" s="586">
        <v>45738.0</v>
      </c>
      <c r="AS200" s="492">
        <v>798000.0</v>
      </c>
      <c r="AT200" s="494"/>
      <c r="AU200" s="494"/>
      <c r="AV200" s="494"/>
      <c r="AW200" s="494"/>
      <c r="AX200" s="494"/>
      <c r="AY200" s="494"/>
      <c r="AZ200" s="494"/>
      <c r="BA200" s="494"/>
      <c r="BB200" s="494"/>
      <c r="BC200" s="494"/>
      <c r="BD200" s="494"/>
      <c r="BE200" s="494"/>
      <c r="BF200" s="494"/>
      <c r="BG200" s="494"/>
      <c r="BH200" s="583" t="s">
        <v>25863</v>
      </c>
      <c r="BI200" s="494"/>
      <c r="BJ200" s="494"/>
      <c r="BK200" s="494"/>
      <c r="BL200" s="494"/>
      <c r="BM200" s="494"/>
      <c r="BN200" s="494"/>
      <c r="BO200" s="494"/>
      <c r="BP200" s="492">
        <v>798000.0</v>
      </c>
      <c r="BQ200" s="494"/>
      <c r="BR200" s="494"/>
      <c r="BS200" s="494"/>
      <c r="BT200" s="494"/>
      <c r="BU200" s="494"/>
      <c r="BV200" s="494"/>
      <c r="BW200" s="494"/>
      <c r="BX200" s="494"/>
      <c r="BY200" s="494"/>
      <c r="BZ200" s="494"/>
      <c r="CA200" s="494"/>
      <c r="CB200" s="587">
        <v>45738.0</v>
      </c>
      <c r="CC200" s="494"/>
      <c r="CD200" s="494"/>
      <c r="CE200" s="492">
        <v>798000.0</v>
      </c>
      <c r="CF200" s="492">
        <v>0.0</v>
      </c>
      <c r="CG200" s="494"/>
      <c r="CH200" s="494"/>
      <c r="CI200" s="494"/>
      <c r="CJ200" s="494"/>
      <c r="CK200" s="494"/>
      <c r="CL200" s="494"/>
      <c r="CM200" s="494"/>
      <c r="CN200" s="494"/>
      <c r="CO200" s="494"/>
      <c r="CP200" s="494"/>
      <c r="CQ200" s="494"/>
      <c r="CR200" s="583" t="s">
        <v>26487</v>
      </c>
      <c r="CU200" s="494"/>
      <c r="CV200" s="494"/>
      <c r="CW200" s="494"/>
      <c r="CX200" s="494"/>
      <c r="CY200" s="494"/>
      <c r="CZ200" s="494"/>
      <c r="DA200" s="494"/>
      <c r="DB200" s="494"/>
      <c r="DC200" s="494"/>
      <c r="DD200" s="583" t="s">
        <v>26490</v>
      </c>
      <c r="DE200" s="494"/>
      <c r="DF200" s="494"/>
      <c r="DG200" s="494"/>
      <c r="DH200" s="494"/>
      <c r="DI200" s="494"/>
      <c r="DJ200" s="494"/>
      <c r="DK200" s="494"/>
      <c r="DL200" s="494"/>
      <c r="DM200" s="583" t="s">
        <v>26493</v>
      </c>
      <c r="DN200" s="583" t="s">
        <v>26486</v>
      </c>
      <c r="DP200" s="494"/>
      <c r="DQ200" s="494"/>
      <c r="DR200" s="583" t="s">
        <v>97</v>
      </c>
      <c r="DS200" s="494"/>
      <c r="DT200" s="494"/>
      <c r="DU200" s="494"/>
      <c r="DV200" s="583" t="s">
        <v>26494</v>
      </c>
      <c r="EC200" s="494"/>
      <c r="ED200" s="494"/>
      <c r="EE200" s="494"/>
      <c r="EF200" s="494"/>
      <c r="EG200" s="494"/>
      <c r="EH200" s="494"/>
      <c r="EI200" s="494"/>
      <c r="EJ200" s="494"/>
      <c r="EK200" s="494"/>
      <c r="EL200" s="494"/>
      <c r="EM200" s="494"/>
      <c r="EN200" s="494"/>
      <c r="EO200" s="494"/>
      <c r="EP200" s="494"/>
      <c r="EQ200" s="494"/>
      <c r="ER200" s="494"/>
      <c r="ES200" s="494"/>
      <c r="ET200" s="494"/>
      <c r="EU200" s="494"/>
      <c r="EV200" s="494"/>
      <c r="EW200" s="494"/>
      <c r="EX200" s="494"/>
      <c r="EY200" s="494"/>
      <c r="EZ200" s="494"/>
      <c r="FA200" s="494"/>
      <c r="FB200" s="494"/>
      <c r="FC200" s="583" t="s">
        <v>26494</v>
      </c>
      <c r="FE200" s="583" t="s">
        <v>26486</v>
      </c>
      <c r="FG200" s="494"/>
      <c r="FH200" s="494"/>
      <c r="FI200" s="494"/>
      <c r="FJ200" s="494"/>
      <c r="FK200" s="494"/>
      <c r="FL200" s="494"/>
      <c r="FM200" s="494"/>
      <c r="FN200" s="494"/>
      <c r="FO200" s="494"/>
      <c r="FP200" s="494"/>
      <c r="FQ200" s="494"/>
      <c r="FR200" s="494"/>
      <c r="FS200" s="494"/>
      <c r="FT200" s="494"/>
      <c r="FU200" s="494"/>
      <c r="FV200" s="494"/>
      <c r="FW200" s="494"/>
      <c r="FX200" s="494"/>
      <c r="FY200" s="494"/>
      <c r="FZ200" s="494"/>
      <c r="GA200" s="494"/>
      <c r="GB200" s="494"/>
      <c r="GC200" s="494"/>
      <c r="GD200" s="494"/>
      <c r="GE200" s="494"/>
      <c r="GF200" s="494"/>
      <c r="GG200" s="494"/>
      <c r="GH200" s="494"/>
      <c r="GI200" s="494"/>
      <c r="GJ200" s="494"/>
      <c r="GK200" s="494"/>
      <c r="GL200" s="494"/>
      <c r="GM200" s="494"/>
      <c r="GN200" s="494"/>
      <c r="GO200" s="494"/>
      <c r="GP200" s="494"/>
      <c r="GQ200" s="494"/>
      <c r="GR200" s="494"/>
      <c r="GS200" s="494"/>
      <c r="GT200" s="494"/>
      <c r="GU200" s="494"/>
      <c r="GV200" s="494"/>
      <c r="GW200" s="494"/>
      <c r="GX200" s="494"/>
      <c r="GY200" s="494"/>
      <c r="GZ200" s="494"/>
      <c r="HA200" s="494"/>
    </row>
    <row r="201">
      <c r="A201" s="492">
        <v>6506753.0</v>
      </c>
      <c r="B201" s="583" t="s">
        <v>26495</v>
      </c>
      <c r="C201" s="583" t="s">
        <v>399</v>
      </c>
      <c r="D201" s="585">
        <v>45739.47755787037</v>
      </c>
      <c r="E201" s="585">
        <v>45739.487858796296</v>
      </c>
      <c r="F201" s="585">
        <v>45739.495729166665</v>
      </c>
      <c r="H201" s="583" t="s">
        <v>25860</v>
      </c>
      <c r="K201" s="494"/>
      <c r="L201" s="494"/>
      <c r="M201" s="494"/>
      <c r="N201" s="494"/>
      <c r="O201" s="494"/>
      <c r="P201" s="494"/>
      <c r="Q201" s="494"/>
      <c r="R201" s="494"/>
      <c r="S201" s="494"/>
      <c r="T201" s="494"/>
      <c r="U201" s="494"/>
      <c r="V201" s="583" t="s">
        <v>97</v>
      </c>
      <c r="W201" s="584" t="s">
        <v>26496</v>
      </c>
      <c r="X201" s="494"/>
      <c r="Y201" s="494"/>
      <c r="Z201" s="494"/>
      <c r="AA201" s="494"/>
      <c r="AB201" s="494"/>
      <c r="AC201" s="494"/>
      <c r="AD201" s="494"/>
      <c r="AE201" s="494"/>
      <c r="AF201" s="494"/>
      <c r="AG201" s="494"/>
      <c r="AH201" s="494"/>
      <c r="AI201" s="494"/>
      <c r="AJ201" s="494"/>
      <c r="AK201" s="494"/>
      <c r="AL201" s="494"/>
      <c r="AM201" s="494"/>
      <c r="AN201" s="494"/>
      <c r="AO201" s="494"/>
      <c r="AP201" s="494"/>
      <c r="AQ201" s="494"/>
      <c r="AR201" s="494"/>
      <c r="AS201" s="494"/>
      <c r="AT201" s="494"/>
      <c r="AU201" s="494"/>
      <c r="AV201" s="494"/>
      <c r="AW201" s="494"/>
      <c r="AX201" s="494"/>
      <c r="AY201" s="494"/>
      <c r="AZ201" s="494"/>
      <c r="BA201" s="494"/>
      <c r="BB201" s="494"/>
      <c r="BC201" s="494"/>
      <c r="BD201" s="494"/>
      <c r="BE201" s="494"/>
      <c r="BF201" s="494"/>
      <c r="BG201" s="494"/>
      <c r="BH201" s="583" t="s">
        <v>25863</v>
      </c>
      <c r="BI201" s="494"/>
      <c r="BJ201" s="494"/>
      <c r="BK201" s="494"/>
      <c r="BL201" s="494"/>
      <c r="BM201" s="494"/>
      <c r="BN201" s="494"/>
      <c r="BO201" s="494"/>
      <c r="BP201" s="494"/>
      <c r="BQ201" s="494"/>
      <c r="BR201" s="494"/>
      <c r="BS201" s="494"/>
      <c r="BT201" s="494"/>
      <c r="BU201" s="494"/>
      <c r="BV201" s="494"/>
      <c r="BW201" s="494"/>
      <c r="BX201" s="494"/>
      <c r="BY201" s="494"/>
      <c r="BZ201" s="494"/>
      <c r="CA201" s="494"/>
      <c r="CB201" s="494"/>
      <c r="CC201" s="494"/>
      <c r="CD201" s="494"/>
      <c r="CE201" s="494"/>
      <c r="CF201" s="494"/>
      <c r="CG201" s="494"/>
      <c r="CH201" s="494"/>
      <c r="CI201" s="494"/>
      <c r="CJ201" s="494"/>
      <c r="CK201" s="494"/>
      <c r="CL201" s="494"/>
      <c r="CM201" s="494"/>
      <c r="CN201" s="494"/>
      <c r="CO201" s="494"/>
      <c r="CP201" s="494"/>
      <c r="CQ201" s="494"/>
      <c r="CR201" s="583" t="s">
        <v>26497</v>
      </c>
      <c r="CU201" s="494"/>
      <c r="CV201" s="494"/>
      <c r="CW201" s="494"/>
      <c r="CX201" s="494"/>
      <c r="CY201" s="494"/>
      <c r="CZ201" s="494"/>
      <c r="DA201" s="494"/>
      <c r="DB201" s="494"/>
      <c r="DC201" s="494"/>
      <c r="DD201" s="494"/>
      <c r="DE201" s="494"/>
      <c r="DF201" s="494"/>
      <c r="DG201" s="494"/>
      <c r="DH201" s="494"/>
      <c r="DI201" s="583" t="s">
        <v>26497</v>
      </c>
      <c r="DL201" s="494"/>
      <c r="DM201" s="494"/>
      <c r="DN201" s="583" t="s">
        <v>26498</v>
      </c>
      <c r="DP201" s="494"/>
      <c r="DQ201" s="494"/>
      <c r="DR201" s="583" t="s">
        <v>97</v>
      </c>
      <c r="DS201" s="494"/>
      <c r="DT201" s="494"/>
      <c r="DU201" s="494"/>
      <c r="DV201" s="494"/>
      <c r="DW201" s="494"/>
      <c r="DX201" s="494"/>
      <c r="DY201" s="494"/>
      <c r="DZ201" s="494"/>
      <c r="EA201" s="494"/>
      <c r="EB201" s="586">
        <v>45739.0</v>
      </c>
      <c r="EC201" s="494"/>
      <c r="ED201" s="494"/>
      <c r="EE201" s="494"/>
      <c r="EF201" s="494"/>
      <c r="EG201" s="494"/>
      <c r="EH201" s="494"/>
      <c r="EI201" s="494"/>
      <c r="EJ201" s="494"/>
      <c r="EK201" s="494"/>
      <c r="EL201" s="494"/>
      <c r="EM201" s="494"/>
      <c r="EN201" s="494"/>
      <c r="EO201" s="494"/>
      <c r="EP201" s="494"/>
      <c r="EQ201" s="494"/>
      <c r="ER201" s="494"/>
      <c r="ES201" s="494"/>
      <c r="ET201" s="494"/>
      <c r="EU201" s="494"/>
      <c r="EV201" s="494"/>
      <c r="EW201" s="494"/>
      <c r="EX201" s="494"/>
      <c r="EY201" s="494"/>
      <c r="EZ201" s="494"/>
      <c r="FA201" s="494"/>
      <c r="FB201" s="494"/>
      <c r="FC201" s="494"/>
      <c r="FD201" s="494"/>
      <c r="FE201" s="583" t="s">
        <v>26499</v>
      </c>
      <c r="FG201" s="494"/>
      <c r="FH201" s="494"/>
      <c r="FI201" s="494"/>
      <c r="FJ201" s="494"/>
      <c r="FK201" s="494"/>
      <c r="FL201" s="494"/>
      <c r="FM201" s="494"/>
      <c r="FN201" s="494"/>
      <c r="FO201" s="494"/>
      <c r="FP201" s="494"/>
      <c r="FQ201" s="494"/>
      <c r="FR201" s="494"/>
      <c r="FS201" s="494"/>
      <c r="FT201" s="494"/>
      <c r="FU201" s="494"/>
      <c r="FV201" s="494"/>
      <c r="FW201" s="494"/>
      <c r="FX201" s="494"/>
      <c r="FY201" s="494"/>
      <c r="FZ201" s="494"/>
      <c r="GA201" s="494"/>
      <c r="GB201" s="494"/>
      <c r="GC201" s="494"/>
      <c r="GD201" s="494"/>
      <c r="GE201" s="494"/>
      <c r="GF201" s="494"/>
      <c r="GG201" s="494"/>
      <c r="GH201" s="494"/>
      <c r="GI201" s="494"/>
      <c r="GJ201" s="494"/>
      <c r="GK201" s="494"/>
      <c r="GL201" s="494"/>
      <c r="GM201" s="494"/>
      <c r="GN201" s="494"/>
      <c r="GO201" s="494"/>
      <c r="GP201" s="494"/>
      <c r="GQ201" s="494"/>
      <c r="GR201" s="494"/>
      <c r="GS201" s="494"/>
      <c r="GT201" s="494"/>
      <c r="GU201" s="494"/>
      <c r="GV201" s="494"/>
      <c r="GW201" s="494"/>
      <c r="GX201" s="494"/>
      <c r="GY201" s="494"/>
      <c r="GZ201" s="494"/>
      <c r="HA201" s="494"/>
    </row>
    <row r="202">
      <c r="A202" s="492">
        <v>6506755.0</v>
      </c>
      <c r="B202" s="583" t="s">
        <v>26500</v>
      </c>
      <c r="C202" s="583" t="s">
        <v>399</v>
      </c>
      <c r="D202" s="585">
        <v>45739.47877314815</v>
      </c>
      <c r="E202" s="585">
        <v>45739.484768518516</v>
      </c>
      <c r="F202" s="585">
        <v>45739.49612268519</v>
      </c>
      <c r="H202" s="583" t="s">
        <v>25860</v>
      </c>
      <c r="K202" s="494"/>
      <c r="L202" s="494"/>
      <c r="M202" s="494"/>
      <c r="N202" s="494"/>
      <c r="O202" s="494"/>
      <c r="P202" s="494"/>
      <c r="Q202" s="494"/>
      <c r="R202" s="494"/>
      <c r="S202" s="494"/>
      <c r="T202" s="583" t="s">
        <v>1514</v>
      </c>
      <c r="V202" s="583" t="s">
        <v>97</v>
      </c>
      <c r="W202" s="584" t="s">
        <v>26496</v>
      </c>
      <c r="X202" s="494"/>
      <c r="Y202" s="494"/>
      <c r="Z202" s="494"/>
      <c r="AA202" s="494"/>
      <c r="AB202" s="494"/>
      <c r="AC202" s="494"/>
      <c r="AD202" s="494"/>
      <c r="AE202" s="494"/>
      <c r="AF202" s="494"/>
      <c r="AG202" s="494"/>
      <c r="AH202" s="494"/>
      <c r="AI202" s="494"/>
      <c r="AJ202" s="494"/>
      <c r="AK202" s="494"/>
      <c r="AL202" s="494"/>
      <c r="AM202" s="494"/>
      <c r="AN202" s="494"/>
      <c r="AO202" s="494"/>
      <c r="AP202" s="494"/>
      <c r="AQ202" s="583" t="s">
        <v>25897</v>
      </c>
      <c r="AR202" s="586">
        <v>45739.0</v>
      </c>
      <c r="AS202" s="492">
        <v>798000.0</v>
      </c>
      <c r="AT202" s="494"/>
      <c r="AU202" s="494"/>
      <c r="AV202" s="494"/>
      <c r="AW202" s="494"/>
      <c r="AX202" s="494"/>
      <c r="AY202" s="494"/>
      <c r="AZ202" s="494"/>
      <c r="BA202" s="494"/>
      <c r="BB202" s="494"/>
      <c r="BC202" s="494"/>
      <c r="BD202" s="494"/>
      <c r="BE202" s="494"/>
      <c r="BF202" s="494"/>
      <c r="BG202" s="494"/>
      <c r="BH202" s="583" t="s">
        <v>25863</v>
      </c>
      <c r="BI202" s="494"/>
      <c r="BJ202" s="494"/>
      <c r="BK202" s="494"/>
      <c r="BL202" s="494"/>
      <c r="BM202" s="494"/>
      <c r="BN202" s="494"/>
      <c r="BO202" s="494"/>
      <c r="BP202" s="494"/>
      <c r="BQ202" s="494"/>
      <c r="BR202" s="494"/>
      <c r="BS202" s="494"/>
      <c r="BT202" s="583" t="s">
        <v>25868</v>
      </c>
      <c r="BX202" s="494"/>
      <c r="BY202" s="492">
        <v>30324.0</v>
      </c>
      <c r="BZ202" s="492">
        <v>28500.0</v>
      </c>
      <c r="CA202" s="494"/>
      <c r="CB202" s="494"/>
      <c r="CC202" s="587">
        <v>45804.0</v>
      </c>
      <c r="CD202" s="583" t="s">
        <v>25898</v>
      </c>
      <c r="CE202" s="492">
        <v>1027824.0</v>
      </c>
      <c r="CF202" s="492">
        <v>229824.0</v>
      </c>
      <c r="CG202" s="494"/>
      <c r="CH202" s="494"/>
      <c r="CI202" s="494"/>
      <c r="CJ202" s="494"/>
      <c r="CK202" s="494"/>
      <c r="CL202" s="494"/>
      <c r="CM202" s="494"/>
      <c r="CN202" s="494"/>
      <c r="CO202" s="494"/>
      <c r="CP202" s="494"/>
      <c r="CQ202" s="494"/>
      <c r="CR202" s="583" t="s">
        <v>26497</v>
      </c>
      <c r="CU202" s="494"/>
      <c r="CV202" s="494"/>
      <c r="CW202" s="494"/>
      <c r="CX202" s="494"/>
      <c r="CY202" s="494"/>
      <c r="CZ202" s="494"/>
      <c r="DA202" s="494"/>
      <c r="DB202" s="494"/>
      <c r="DC202" s="494"/>
      <c r="DD202" s="583" t="s">
        <v>26501</v>
      </c>
      <c r="DE202" s="494"/>
      <c r="DF202" s="494"/>
      <c r="DG202" s="494"/>
      <c r="DH202" s="494"/>
      <c r="DI202" s="494"/>
      <c r="DJ202" s="494"/>
      <c r="DK202" s="494"/>
      <c r="DL202" s="494"/>
      <c r="DM202" s="494"/>
      <c r="DN202" s="583" t="s">
        <v>26498</v>
      </c>
      <c r="DP202" s="494"/>
      <c r="DQ202" s="494"/>
      <c r="DR202" s="583" t="s">
        <v>97</v>
      </c>
      <c r="DS202" s="494"/>
      <c r="DT202" s="494"/>
      <c r="DU202" s="494"/>
      <c r="DV202" s="583" t="s">
        <v>26502</v>
      </c>
      <c r="EA202" s="494"/>
      <c r="EB202" s="494"/>
      <c r="EC202" s="494"/>
      <c r="ED202" s="494"/>
      <c r="EE202" s="494"/>
      <c r="EF202" s="494"/>
      <c r="EG202" s="494"/>
      <c r="EH202" s="494"/>
      <c r="EI202" s="494"/>
      <c r="EJ202" s="494"/>
      <c r="EK202" s="494"/>
      <c r="EL202" s="494"/>
      <c r="EM202" s="494"/>
      <c r="EN202" s="494"/>
      <c r="EO202" s="494"/>
      <c r="EP202" s="494"/>
      <c r="EQ202" s="494"/>
      <c r="ER202" s="494"/>
      <c r="ES202" s="494"/>
      <c r="ET202" s="494"/>
      <c r="EU202" s="494"/>
      <c r="EV202" s="494"/>
      <c r="EW202" s="494"/>
      <c r="EX202" s="494"/>
      <c r="EY202" s="494"/>
      <c r="EZ202" s="494"/>
      <c r="FA202" s="494"/>
      <c r="FB202" s="494"/>
      <c r="FC202" s="494"/>
      <c r="FD202" s="494"/>
      <c r="FE202" s="583" t="s">
        <v>26499</v>
      </c>
      <c r="FG202" s="494"/>
      <c r="FH202" s="494"/>
      <c r="FI202" s="494"/>
      <c r="FJ202" s="494"/>
      <c r="FK202" s="494"/>
      <c r="FL202" s="494"/>
      <c r="FM202" s="494"/>
      <c r="FN202" s="494"/>
      <c r="FO202" s="494"/>
      <c r="FP202" s="494"/>
      <c r="FQ202" s="494"/>
      <c r="FR202" s="494"/>
      <c r="FS202" s="494"/>
      <c r="FT202" s="494"/>
      <c r="FU202" s="494"/>
      <c r="FV202" s="494"/>
      <c r="FW202" s="494"/>
      <c r="FX202" s="494"/>
      <c r="FY202" s="494"/>
      <c r="FZ202" s="494"/>
      <c r="GA202" s="494"/>
      <c r="GB202" s="494"/>
      <c r="GC202" s="494"/>
      <c r="GD202" s="494"/>
      <c r="GE202" s="494"/>
      <c r="GF202" s="494"/>
      <c r="GG202" s="494"/>
      <c r="GH202" s="494"/>
      <c r="GI202" s="494"/>
      <c r="GJ202" s="494"/>
      <c r="GK202" s="494"/>
      <c r="GL202" s="494"/>
      <c r="GM202" s="494"/>
      <c r="GN202" s="494"/>
      <c r="GO202" s="494"/>
      <c r="GP202" s="494"/>
      <c r="GQ202" s="494"/>
      <c r="GR202" s="494"/>
      <c r="GS202" s="494"/>
      <c r="GT202" s="494"/>
      <c r="GU202" s="494"/>
      <c r="GV202" s="494"/>
      <c r="GW202" s="494"/>
      <c r="GX202" s="494"/>
      <c r="GY202" s="494"/>
      <c r="GZ202" s="494"/>
      <c r="HA202" s="494"/>
    </row>
    <row r="203">
      <c r="A203" s="492">
        <v>6506762.0</v>
      </c>
      <c r="B203" s="583" t="s">
        <v>26503</v>
      </c>
      <c r="C203" s="583" t="s">
        <v>399</v>
      </c>
      <c r="D203" s="585">
        <v>45739.48024305556</v>
      </c>
      <c r="E203" s="585">
        <v>45739.486342592594</v>
      </c>
      <c r="F203" s="585">
        <v>45739.496516203704</v>
      </c>
      <c r="H203" s="583" t="s">
        <v>25860</v>
      </c>
      <c r="K203" s="494"/>
      <c r="L203" s="494"/>
      <c r="M203" s="494"/>
      <c r="N203" s="494"/>
      <c r="O203" s="494"/>
      <c r="P203" s="494"/>
      <c r="Q203" s="494"/>
      <c r="R203" s="494"/>
      <c r="S203" s="494"/>
      <c r="T203" s="583" t="s">
        <v>1514</v>
      </c>
      <c r="V203" s="583" t="s">
        <v>97</v>
      </c>
      <c r="W203" s="584" t="s">
        <v>26496</v>
      </c>
      <c r="X203" s="494"/>
      <c r="Y203" s="494"/>
      <c r="Z203" s="494"/>
      <c r="AA203" s="494"/>
      <c r="AB203" s="494"/>
      <c r="AC203" s="494"/>
      <c r="AD203" s="494"/>
      <c r="AE203" s="494"/>
      <c r="AF203" s="494"/>
      <c r="AG203" s="494"/>
      <c r="AH203" s="494"/>
      <c r="AI203" s="494"/>
      <c r="AJ203" s="494"/>
      <c r="AK203" s="494"/>
      <c r="AL203" s="494"/>
      <c r="AM203" s="494"/>
      <c r="AN203" s="494"/>
      <c r="AO203" s="494"/>
      <c r="AP203" s="494"/>
      <c r="AQ203" s="583" t="s">
        <v>25897</v>
      </c>
      <c r="AR203" s="586">
        <v>45739.0</v>
      </c>
      <c r="AS203" s="492">
        <v>798000.0</v>
      </c>
      <c r="AT203" s="494"/>
      <c r="AU203" s="494"/>
      <c r="AV203" s="494"/>
      <c r="AW203" s="494"/>
      <c r="AX203" s="494"/>
      <c r="AY203" s="494"/>
      <c r="AZ203" s="494"/>
      <c r="BA203" s="494"/>
      <c r="BB203" s="494"/>
      <c r="BC203" s="494"/>
      <c r="BD203" s="494"/>
      <c r="BE203" s="494"/>
      <c r="BF203" s="494"/>
      <c r="BG203" s="494"/>
      <c r="BH203" s="583" t="s">
        <v>25863</v>
      </c>
      <c r="BI203" s="494"/>
      <c r="BJ203" s="494"/>
      <c r="BK203" s="494"/>
      <c r="BL203" s="494"/>
      <c r="BM203" s="494"/>
      <c r="BN203" s="494"/>
      <c r="BO203" s="494"/>
      <c r="BP203" s="494"/>
      <c r="BQ203" s="494"/>
      <c r="BR203" s="494"/>
      <c r="BS203" s="494"/>
      <c r="BT203" s="583" t="s">
        <v>25868</v>
      </c>
      <c r="BX203" s="494"/>
      <c r="BY203" s="492">
        <v>30324.0</v>
      </c>
      <c r="BZ203" s="492">
        <v>28500.0</v>
      </c>
      <c r="CA203" s="494"/>
      <c r="CB203" s="494"/>
      <c r="CC203" s="587">
        <v>45804.0</v>
      </c>
      <c r="CD203" s="583" t="s">
        <v>25898</v>
      </c>
      <c r="CE203" s="492">
        <v>1027824.0</v>
      </c>
      <c r="CF203" s="492">
        <v>229824.0</v>
      </c>
      <c r="CG203" s="494"/>
      <c r="CH203" s="494"/>
      <c r="CI203" s="494"/>
      <c r="CJ203" s="494"/>
      <c r="CK203" s="494"/>
      <c r="CL203" s="494"/>
      <c r="CM203" s="494"/>
      <c r="CN203" s="494"/>
      <c r="CO203" s="494"/>
      <c r="CP203" s="494"/>
      <c r="CQ203" s="494"/>
      <c r="CR203" s="583" t="s">
        <v>26497</v>
      </c>
      <c r="CU203" s="494"/>
      <c r="CV203" s="494"/>
      <c r="CW203" s="494"/>
      <c r="CX203" s="494"/>
      <c r="CY203" s="494"/>
      <c r="CZ203" s="494"/>
      <c r="DA203" s="494"/>
      <c r="DB203" s="494"/>
      <c r="DC203" s="494"/>
      <c r="DD203" s="583" t="s">
        <v>26501</v>
      </c>
      <c r="DE203" s="494"/>
      <c r="DF203" s="494"/>
      <c r="DG203" s="494"/>
      <c r="DH203" s="494"/>
      <c r="DI203" s="494"/>
      <c r="DJ203" s="494"/>
      <c r="DK203" s="494"/>
      <c r="DL203" s="494"/>
      <c r="DM203" s="583" t="s">
        <v>26504</v>
      </c>
      <c r="DN203" s="583" t="s">
        <v>26498</v>
      </c>
      <c r="DP203" s="494"/>
      <c r="DQ203" s="494"/>
      <c r="DR203" s="583" t="s">
        <v>97</v>
      </c>
      <c r="DS203" s="494"/>
      <c r="DT203" s="494"/>
      <c r="DU203" s="494"/>
      <c r="DV203" s="583" t="s">
        <v>26502</v>
      </c>
      <c r="EA203" s="494"/>
      <c r="EB203" s="494"/>
      <c r="EC203" s="494"/>
      <c r="ED203" s="494"/>
      <c r="EE203" s="494"/>
      <c r="EF203" s="494"/>
      <c r="EG203" s="494"/>
      <c r="EH203" s="494"/>
      <c r="EI203" s="494"/>
      <c r="EJ203" s="494"/>
      <c r="EK203" s="494"/>
      <c r="EL203" s="494"/>
      <c r="EM203" s="494"/>
      <c r="EN203" s="494"/>
      <c r="EO203" s="494"/>
      <c r="EP203" s="494"/>
      <c r="EQ203" s="494"/>
      <c r="ER203" s="494"/>
      <c r="ES203" s="494"/>
      <c r="ET203" s="494"/>
      <c r="EU203" s="494"/>
      <c r="EV203" s="494"/>
      <c r="EW203" s="494"/>
      <c r="EX203" s="494"/>
      <c r="EY203" s="494"/>
      <c r="EZ203" s="494"/>
      <c r="FA203" s="494"/>
      <c r="FB203" s="494"/>
      <c r="FC203" s="494"/>
      <c r="FD203" s="494"/>
      <c r="FE203" s="583" t="s">
        <v>26499</v>
      </c>
      <c r="FG203" s="494"/>
      <c r="FH203" s="494"/>
      <c r="FI203" s="494"/>
      <c r="FJ203" s="494"/>
      <c r="FK203" s="494"/>
      <c r="FL203" s="494"/>
      <c r="FM203" s="494"/>
      <c r="FN203" s="494"/>
      <c r="FO203" s="494"/>
      <c r="FP203" s="494"/>
      <c r="FQ203" s="494"/>
      <c r="FR203" s="494"/>
      <c r="FS203" s="494"/>
      <c r="FT203" s="494"/>
      <c r="FU203" s="494"/>
      <c r="FV203" s="494"/>
      <c r="FW203" s="494"/>
      <c r="FX203" s="494"/>
      <c r="FY203" s="494"/>
      <c r="FZ203" s="494"/>
      <c r="GA203" s="494"/>
      <c r="GB203" s="494"/>
      <c r="GC203" s="494"/>
      <c r="GD203" s="494"/>
      <c r="GE203" s="494"/>
      <c r="GF203" s="494"/>
      <c r="GG203" s="494"/>
      <c r="GH203" s="494"/>
      <c r="GI203" s="494"/>
      <c r="GJ203" s="494"/>
      <c r="GK203" s="494"/>
      <c r="GL203" s="494"/>
      <c r="GM203" s="494"/>
      <c r="GN203" s="494"/>
      <c r="GO203" s="494"/>
      <c r="GP203" s="494"/>
      <c r="GQ203" s="494"/>
      <c r="GR203" s="494"/>
      <c r="GS203" s="494"/>
      <c r="GT203" s="494"/>
      <c r="GU203" s="494"/>
      <c r="GV203" s="494"/>
      <c r="GW203" s="494"/>
      <c r="GX203" s="494"/>
      <c r="GY203" s="494"/>
      <c r="GZ203" s="494"/>
      <c r="HA203" s="494"/>
    </row>
    <row r="204">
      <c r="A204" s="492">
        <v>6506791.0</v>
      </c>
      <c r="B204" s="583" t="s">
        <v>26505</v>
      </c>
      <c r="C204" s="583" t="s">
        <v>399</v>
      </c>
      <c r="D204" s="585">
        <v>45739.49806712963</v>
      </c>
      <c r="E204" s="585">
        <v>45739.49959490741</v>
      </c>
      <c r="F204" s="585">
        <v>45739.50722222222</v>
      </c>
      <c r="H204" s="583" t="s">
        <v>25860</v>
      </c>
      <c r="K204" s="494"/>
      <c r="L204" s="494"/>
      <c r="M204" s="494"/>
      <c r="N204" s="494"/>
      <c r="O204" s="494"/>
      <c r="P204" s="494"/>
      <c r="Q204" s="494"/>
      <c r="R204" s="494"/>
      <c r="S204" s="494"/>
      <c r="T204" s="494"/>
      <c r="U204" s="494"/>
      <c r="V204" s="583" t="s">
        <v>26506</v>
      </c>
      <c r="W204" s="584" t="s">
        <v>26507</v>
      </c>
      <c r="X204" s="494"/>
      <c r="Y204" s="494"/>
      <c r="Z204" s="494"/>
      <c r="AA204" s="494"/>
      <c r="AB204" s="494"/>
      <c r="AC204" s="494"/>
      <c r="AD204" s="494"/>
      <c r="AE204" s="494"/>
      <c r="AF204" s="494"/>
      <c r="AG204" s="494"/>
      <c r="AH204" s="494"/>
      <c r="AI204" s="494"/>
      <c r="AJ204" s="494"/>
      <c r="AK204" s="494"/>
      <c r="AL204" s="494"/>
      <c r="AM204" s="494"/>
      <c r="AN204" s="494"/>
      <c r="AO204" s="494"/>
      <c r="AP204" s="494"/>
      <c r="AQ204" s="494"/>
      <c r="AR204" s="494"/>
      <c r="AS204" s="494"/>
      <c r="AT204" s="494"/>
      <c r="AU204" s="494"/>
      <c r="AV204" s="494"/>
      <c r="AW204" s="494"/>
      <c r="AX204" s="494"/>
      <c r="AY204" s="494"/>
      <c r="AZ204" s="494"/>
      <c r="BA204" s="494"/>
      <c r="BB204" s="494"/>
      <c r="BC204" s="494"/>
      <c r="BD204" s="494"/>
      <c r="BE204" s="494"/>
      <c r="BF204" s="494"/>
      <c r="BG204" s="494"/>
      <c r="BH204" s="583" t="s">
        <v>25863</v>
      </c>
      <c r="BI204" s="494"/>
      <c r="BJ204" s="494"/>
      <c r="BK204" s="494"/>
      <c r="BL204" s="494"/>
      <c r="BM204" s="494"/>
      <c r="BN204" s="494"/>
      <c r="BO204" s="494"/>
      <c r="BP204" s="494"/>
      <c r="BQ204" s="494"/>
      <c r="BR204" s="494"/>
      <c r="BS204" s="494"/>
      <c r="BT204" s="494"/>
      <c r="BU204" s="494"/>
      <c r="BV204" s="494"/>
      <c r="BW204" s="494"/>
      <c r="BX204" s="494"/>
      <c r="BY204" s="494"/>
      <c r="BZ204" s="494"/>
      <c r="CA204" s="494"/>
      <c r="CB204" s="494"/>
      <c r="CC204" s="494"/>
      <c r="CD204" s="494"/>
      <c r="CE204" s="494"/>
      <c r="CF204" s="494"/>
      <c r="CG204" s="494"/>
      <c r="CH204" s="494"/>
      <c r="CI204" s="494"/>
      <c r="CJ204" s="494"/>
      <c r="CK204" s="494"/>
      <c r="CL204" s="494"/>
      <c r="CM204" s="494"/>
      <c r="CN204" s="494"/>
      <c r="CO204" s="494"/>
      <c r="CP204" s="494"/>
      <c r="CQ204" s="494"/>
      <c r="CR204" s="583" t="s">
        <v>26508</v>
      </c>
      <c r="CU204" s="494"/>
      <c r="CV204" s="494"/>
      <c r="CW204" s="494"/>
      <c r="CX204" s="494"/>
      <c r="CY204" s="494"/>
      <c r="CZ204" s="494"/>
      <c r="DA204" s="494"/>
      <c r="DB204" s="494"/>
      <c r="DC204" s="494"/>
      <c r="DD204" s="494"/>
      <c r="DE204" s="494"/>
      <c r="DF204" s="494"/>
      <c r="DG204" s="494"/>
      <c r="DH204" s="494"/>
      <c r="DI204" s="583" t="s">
        <v>26509</v>
      </c>
      <c r="DL204" s="494"/>
      <c r="DM204" s="494"/>
      <c r="DN204" s="583" t="s">
        <v>26510</v>
      </c>
      <c r="DP204" s="494"/>
      <c r="DQ204" s="494"/>
      <c r="DR204" s="583" t="s">
        <v>26506</v>
      </c>
      <c r="DS204" s="494"/>
      <c r="DT204" s="494"/>
      <c r="DU204" s="494"/>
      <c r="DV204" s="494"/>
      <c r="DW204" s="494"/>
      <c r="DX204" s="494"/>
      <c r="DY204" s="494"/>
      <c r="DZ204" s="494"/>
      <c r="EA204" s="494"/>
      <c r="EB204" s="586">
        <v>45739.0</v>
      </c>
      <c r="EC204" s="494"/>
      <c r="ED204" s="494"/>
      <c r="EE204" s="494"/>
      <c r="EF204" s="494"/>
      <c r="EG204" s="494"/>
      <c r="EH204" s="494"/>
      <c r="EI204" s="494"/>
      <c r="EJ204" s="494"/>
      <c r="EK204" s="494"/>
      <c r="EL204" s="494"/>
      <c r="EM204" s="494"/>
      <c r="EN204" s="494"/>
      <c r="EO204" s="494"/>
      <c r="EP204" s="494"/>
      <c r="EQ204" s="494"/>
      <c r="ER204" s="494"/>
      <c r="ES204" s="494"/>
      <c r="ET204" s="494"/>
      <c r="EU204" s="494"/>
      <c r="EV204" s="494"/>
      <c r="EW204" s="494"/>
      <c r="EX204" s="494"/>
      <c r="EY204" s="494"/>
      <c r="EZ204" s="494"/>
      <c r="FA204" s="494"/>
      <c r="FB204" s="494"/>
      <c r="FC204" s="494"/>
      <c r="FD204" s="494"/>
      <c r="FE204" s="583" t="s">
        <v>26511</v>
      </c>
      <c r="FG204" s="494"/>
      <c r="FH204" s="494"/>
      <c r="FI204" s="494"/>
      <c r="FJ204" s="494"/>
      <c r="FK204" s="494"/>
      <c r="FL204" s="494"/>
      <c r="FM204" s="494"/>
      <c r="FN204" s="494"/>
      <c r="FO204" s="494"/>
      <c r="FP204" s="494"/>
      <c r="FQ204" s="494"/>
      <c r="FR204" s="494"/>
      <c r="FS204" s="494"/>
      <c r="FT204" s="494"/>
      <c r="FU204" s="494"/>
      <c r="FV204" s="494"/>
      <c r="FW204" s="494"/>
      <c r="FX204" s="494"/>
      <c r="FY204" s="494"/>
      <c r="FZ204" s="494"/>
      <c r="GA204" s="494"/>
      <c r="GB204" s="494"/>
      <c r="GC204" s="494"/>
      <c r="GD204" s="494"/>
      <c r="GE204" s="494"/>
      <c r="GF204" s="494"/>
      <c r="GG204" s="494"/>
      <c r="GH204" s="494"/>
      <c r="GI204" s="494"/>
      <c r="GJ204" s="494"/>
      <c r="GK204" s="494"/>
      <c r="GL204" s="494"/>
      <c r="GM204" s="494"/>
      <c r="GN204" s="494"/>
      <c r="GO204" s="494"/>
      <c r="GP204" s="494"/>
      <c r="GQ204" s="494"/>
      <c r="GR204" s="494"/>
      <c r="GS204" s="494"/>
      <c r="GT204" s="494"/>
      <c r="GU204" s="494"/>
      <c r="GV204" s="494"/>
      <c r="GW204" s="494"/>
      <c r="GX204" s="494"/>
      <c r="GY204" s="494"/>
      <c r="GZ204" s="494"/>
      <c r="HA204" s="494"/>
    </row>
    <row r="205">
      <c r="A205" s="492">
        <v>6506796.0</v>
      </c>
      <c r="B205" s="583" t="s">
        <v>26512</v>
      </c>
      <c r="C205" s="583" t="s">
        <v>399</v>
      </c>
      <c r="D205" s="585">
        <v>45739.503287037034</v>
      </c>
      <c r="E205" s="585">
        <v>45739.50440972222</v>
      </c>
      <c r="F205" s="585">
        <v>45739.50753472222</v>
      </c>
      <c r="H205" s="583" t="s">
        <v>25860</v>
      </c>
      <c r="K205" s="494"/>
      <c r="L205" s="494"/>
      <c r="M205" s="494"/>
      <c r="N205" s="494"/>
      <c r="O205" s="494"/>
      <c r="P205" s="494"/>
      <c r="Q205" s="494"/>
      <c r="R205" s="494"/>
      <c r="S205" s="494"/>
      <c r="T205" s="583" t="s">
        <v>25934</v>
      </c>
      <c r="V205" s="583" t="s">
        <v>26506</v>
      </c>
      <c r="W205" s="584" t="s">
        <v>26510</v>
      </c>
      <c r="X205" s="494"/>
      <c r="Y205" s="494"/>
      <c r="Z205" s="494"/>
      <c r="AA205" s="494"/>
      <c r="AB205" s="494"/>
      <c r="AC205" s="494"/>
      <c r="AD205" s="494"/>
      <c r="AE205" s="494"/>
      <c r="AF205" s="494"/>
      <c r="AG205" s="494"/>
      <c r="AH205" s="494"/>
      <c r="AI205" s="494"/>
      <c r="AJ205" s="494"/>
      <c r="AK205" s="494"/>
      <c r="AL205" s="494"/>
      <c r="AM205" s="494"/>
      <c r="AN205" s="494"/>
      <c r="AO205" s="494"/>
      <c r="AP205" s="494"/>
      <c r="AQ205" s="494"/>
      <c r="AR205" s="586">
        <v>45739.0</v>
      </c>
      <c r="AS205" s="492">
        <v>798000.0</v>
      </c>
      <c r="AT205" s="494"/>
      <c r="AU205" s="494"/>
      <c r="AV205" s="494"/>
      <c r="AW205" s="494"/>
      <c r="AX205" s="494"/>
      <c r="AY205" s="494"/>
      <c r="AZ205" s="494"/>
      <c r="BA205" s="494"/>
      <c r="BB205" s="494"/>
      <c r="BC205" s="494"/>
      <c r="BD205" s="494"/>
      <c r="BE205" s="494"/>
      <c r="BF205" s="494"/>
      <c r="BG205" s="494"/>
      <c r="BH205" s="583" t="s">
        <v>25863</v>
      </c>
      <c r="BI205" s="494"/>
      <c r="BJ205" s="494"/>
      <c r="BK205" s="494"/>
      <c r="BL205" s="494"/>
      <c r="BM205" s="494"/>
      <c r="BN205" s="494"/>
      <c r="BO205" s="494"/>
      <c r="BP205" s="492">
        <v>798000.0</v>
      </c>
      <c r="BQ205" s="494"/>
      <c r="BR205" s="494"/>
      <c r="BS205" s="494"/>
      <c r="BT205" s="494"/>
      <c r="BU205" s="494"/>
      <c r="BV205" s="494"/>
      <c r="BW205" s="494"/>
      <c r="BX205" s="494"/>
      <c r="BY205" s="494"/>
      <c r="BZ205" s="494"/>
      <c r="CA205" s="494"/>
      <c r="CB205" s="587">
        <v>45739.0</v>
      </c>
      <c r="CC205" s="494"/>
      <c r="CD205" s="494"/>
      <c r="CE205" s="492">
        <v>798000.0</v>
      </c>
      <c r="CF205" s="492">
        <v>0.0</v>
      </c>
      <c r="CG205" s="494"/>
      <c r="CH205" s="494"/>
      <c r="CI205" s="494"/>
      <c r="CJ205" s="494"/>
      <c r="CK205" s="494"/>
      <c r="CL205" s="494"/>
      <c r="CM205" s="494"/>
      <c r="CN205" s="494"/>
      <c r="CO205" s="494"/>
      <c r="CP205" s="494"/>
      <c r="CQ205" s="494"/>
      <c r="CR205" s="583" t="s">
        <v>26508</v>
      </c>
      <c r="CU205" s="494"/>
      <c r="CV205" s="494"/>
      <c r="CW205" s="494"/>
      <c r="CX205" s="494"/>
      <c r="CY205" s="494"/>
      <c r="CZ205" s="494"/>
      <c r="DA205" s="494"/>
      <c r="DB205" s="494"/>
      <c r="DC205" s="494"/>
      <c r="DD205" s="583" t="s">
        <v>26513</v>
      </c>
      <c r="DE205" s="494"/>
      <c r="DF205" s="494"/>
      <c r="DG205" s="494"/>
      <c r="DH205" s="494"/>
      <c r="DI205" s="494"/>
      <c r="DJ205" s="494"/>
      <c r="DK205" s="494"/>
      <c r="DL205" s="494"/>
      <c r="DM205" s="494"/>
      <c r="DN205" s="583" t="s">
        <v>26510</v>
      </c>
      <c r="DP205" s="494"/>
      <c r="DQ205" s="494"/>
      <c r="DR205" s="583" t="s">
        <v>26506</v>
      </c>
      <c r="DS205" s="494"/>
      <c r="DT205" s="494"/>
      <c r="DU205" s="494"/>
      <c r="DV205" s="583" t="s">
        <v>26514</v>
      </c>
      <c r="EA205" s="494"/>
      <c r="EB205" s="494"/>
      <c r="EC205" s="494"/>
      <c r="ED205" s="494"/>
      <c r="EE205" s="494"/>
      <c r="EF205" s="494"/>
      <c r="EG205" s="494"/>
      <c r="EH205" s="494"/>
      <c r="EI205" s="494"/>
      <c r="EJ205" s="494"/>
      <c r="EK205" s="494"/>
      <c r="EL205" s="494"/>
      <c r="EM205" s="494"/>
      <c r="EN205" s="494"/>
      <c r="EO205" s="494"/>
      <c r="EP205" s="494"/>
      <c r="EQ205" s="494"/>
      <c r="ER205" s="494"/>
      <c r="ES205" s="494"/>
      <c r="ET205" s="494"/>
      <c r="EU205" s="494"/>
      <c r="EV205" s="494"/>
      <c r="EW205" s="494"/>
      <c r="EX205" s="494"/>
      <c r="EY205" s="494"/>
      <c r="EZ205" s="494"/>
      <c r="FA205" s="494"/>
      <c r="FB205" s="494"/>
      <c r="FC205" s="494"/>
      <c r="FD205" s="494"/>
      <c r="FE205" s="583" t="s">
        <v>26511</v>
      </c>
      <c r="FG205" s="494"/>
      <c r="FH205" s="494"/>
      <c r="FI205" s="494"/>
      <c r="FJ205" s="494"/>
      <c r="FK205" s="494"/>
      <c r="FL205" s="494"/>
      <c r="FM205" s="494"/>
      <c r="FN205" s="494"/>
      <c r="FO205" s="494"/>
      <c r="FP205" s="494"/>
      <c r="FQ205" s="494"/>
      <c r="FR205" s="494"/>
      <c r="FS205" s="494"/>
      <c r="FT205" s="494"/>
      <c r="FU205" s="494"/>
      <c r="FV205" s="494"/>
      <c r="FW205" s="494"/>
      <c r="FX205" s="494"/>
      <c r="FY205" s="494"/>
      <c r="FZ205" s="494"/>
      <c r="GA205" s="494"/>
      <c r="GB205" s="494"/>
      <c r="GC205" s="494"/>
      <c r="GD205" s="494"/>
      <c r="GE205" s="494"/>
      <c r="GF205" s="494"/>
      <c r="GG205" s="494"/>
      <c r="GH205" s="494"/>
      <c r="GI205" s="494"/>
      <c r="GJ205" s="494"/>
      <c r="GK205" s="494"/>
      <c r="GL205" s="494"/>
      <c r="GM205" s="494"/>
      <c r="GN205" s="494"/>
      <c r="GO205" s="494"/>
      <c r="GP205" s="494"/>
      <c r="GQ205" s="494"/>
      <c r="GR205" s="494"/>
      <c r="GS205" s="494"/>
      <c r="GT205" s="494"/>
      <c r="GU205" s="494"/>
      <c r="GV205" s="494"/>
      <c r="GW205" s="494"/>
      <c r="GX205" s="494"/>
      <c r="GY205" s="494"/>
      <c r="GZ205" s="494"/>
      <c r="HA205" s="494"/>
    </row>
    <row r="206">
      <c r="A206" s="492">
        <v>6506799.0</v>
      </c>
      <c r="B206" s="583" t="s">
        <v>26515</v>
      </c>
      <c r="C206" s="583" t="s">
        <v>399</v>
      </c>
      <c r="D206" s="585">
        <v>45739.505428240744</v>
      </c>
      <c r="E206" s="585">
        <v>45739.506736111114</v>
      </c>
      <c r="F206" s="585">
        <v>45739.5078125</v>
      </c>
      <c r="H206" s="583" t="s">
        <v>25860</v>
      </c>
      <c r="K206" s="494"/>
      <c r="L206" s="494"/>
      <c r="M206" s="494"/>
      <c r="N206" s="494"/>
      <c r="O206" s="494"/>
      <c r="P206" s="494"/>
      <c r="Q206" s="494"/>
      <c r="R206" s="494"/>
      <c r="S206" s="494"/>
      <c r="T206" s="583" t="s">
        <v>25934</v>
      </c>
      <c r="V206" s="583" t="s">
        <v>26506</v>
      </c>
      <c r="W206" s="584" t="s">
        <v>26510</v>
      </c>
      <c r="X206" s="494"/>
      <c r="Y206" s="494"/>
      <c r="Z206" s="494"/>
      <c r="AA206" s="494"/>
      <c r="AB206" s="494"/>
      <c r="AC206" s="494"/>
      <c r="AD206" s="494"/>
      <c r="AE206" s="494"/>
      <c r="AF206" s="494"/>
      <c r="AG206" s="494"/>
      <c r="AH206" s="494"/>
      <c r="AI206" s="494"/>
      <c r="AJ206" s="494"/>
      <c r="AK206" s="494"/>
      <c r="AL206" s="494"/>
      <c r="AM206" s="494"/>
      <c r="AN206" s="494"/>
      <c r="AO206" s="494"/>
      <c r="AP206" s="494"/>
      <c r="AQ206" s="494"/>
      <c r="AR206" s="586">
        <v>45739.0</v>
      </c>
      <c r="AS206" s="492">
        <v>798000.0</v>
      </c>
      <c r="AT206" s="494"/>
      <c r="AU206" s="494"/>
      <c r="AV206" s="494"/>
      <c r="AW206" s="494"/>
      <c r="AX206" s="494"/>
      <c r="AY206" s="494"/>
      <c r="AZ206" s="494"/>
      <c r="BA206" s="494"/>
      <c r="BB206" s="494"/>
      <c r="BC206" s="494"/>
      <c r="BD206" s="494"/>
      <c r="BE206" s="494"/>
      <c r="BF206" s="494"/>
      <c r="BG206" s="494"/>
      <c r="BH206" s="583" t="s">
        <v>25863</v>
      </c>
      <c r="BI206" s="494"/>
      <c r="BJ206" s="494"/>
      <c r="BK206" s="494"/>
      <c r="BL206" s="494"/>
      <c r="BM206" s="494"/>
      <c r="BN206" s="494"/>
      <c r="BO206" s="494"/>
      <c r="BP206" s="492">
        <v>798000.0</v>
      </c>
      <c r="BQ206" s="494"/>
      <c r="BR206" s="494"/>
      <c r="BS206" s="494"/>
      <c r="BT206" s="494"/>
      <c r="BU206" s="494"/>
      <c r="BV206" s="494"/>
      <c r="BW206" s="494"/>
      <c r="BX206" s="494"/>
      <c r="BY206" s="494"/>
      <c r="BZ206" s="494"/>
      <c r="CA206" s="494"/>
      <c r="CB206" s="587">
        <v>45739.0</v>
      </c>
      <c r="CC206" s="494"/>
      <c r="CD206" s="494"/>
      <c r="CE206" s="492">
        <v>798000.0</v>
      </c>
      <c r="CF206" s="492">
        <v>0.0</v>
      </c>
      <c r="CG206" s="494"/>
      <c r="CH206" s="494"/>
      <c r="CI206" s="494"/>
      <c r="CJ206" s="494"/>
      <c r="CK206" s="494"/>
      <c r="CL206" s="494"/>
      <c r="CM206" s="494"/>
      <c r="CN206" s="494"/>
      <c r="CO206" s="494"/>
      <c r="CP206" s="494"/>
      <c r="CQ206" s="494"/>
      <c r="CR206" s="583" t="s">
        <v>26508</v>
      </c>
      <c r="CU206" s="494"/>
      <c r="CV206" s="494"/>
      <c r="CW206" s="494"/>
      <c r="CX206" s="494"/>
      <c r="CY206" s="494"/>
      <c r="CZ206" s="494"/>
      <c r="DA206" s="494"/>
      <c r="DB206" s="494"/>
      <c r="DC206" s="494"/>
      <c r="DD206" s="583" t="s">
        <v>26513</v>
      </c>
      <c r="DE206" s="494"/>
      <c r="DF206" s="494"/>
      <c r="DG206" s="494"/>
      <c r="DH206" s="494"/>
      <c r="DI206" s="494"/>
      <c r="DJ206" s="494"/>
      <c r="DK206" s="494"/>
      <c r="DL206" s="494"/>
      <c r="DM206" s="583" t="s">
        <v>26516</v>
      </c>
      <c r="DN206" s="583" t="s">
        <v>26510</v>
      </c>
      <c r="DP206" s="494"/>
      <c r="DQ206" s="494"/>
      <c r="DR206" s="583" t="s">
        <v>26506</v>
      </c>
      <c r="DS206" s="494"/>
      <c r="DT206" s="494"/>
      <c r="DU206" s="494"/>
      <c r="DV206" s="583" t="s">
        <v>26514</v>
      </c>
      <c r="EA206" s="494"/>
      <c r="EB206" s="494"/>
      <c r="EC206" s="494"/>
      <c r="ED206" s="494"/>
      <c r="EE206" s="494"/>
      <c r="EF206" s="494"/>
      <c r="EG206" s="494"/>
      <c r="EH206" s="494"/>
      <c r="EI206" s="494"/>
      <c r="EJ206" s="494"/>
      <c r="EK206" s="494"/>
      <c r="EL206" s="494"/>
      <c r="EM206" s="494"/>
      <c r="EN206" s="494"/>
      <c r="EO206" s="494"/>
      <c r="EP206" s="494"/>
      <c r="EQ206" s="494"/>
      <c r="ER206" s="494"/>
      <c r="ES206" s="494"/>
      <c r="ET206" s="494"/>
      <c r="EU206" s="494"/>
      <c r="EV206" s="494"/>
      <c r="EW206" s="494"/>
      <c r="EX206" s="494"/>
      <c r="EY206" s="494"/>
      <c r="EZ206" s="494"/>
      <c r="FA206" s="494"/>
      <c r="FB206" s="494"/>
      <c r="FC206" s="494"/>
      <c r="FD206" s="494"/>
      <c r="FE206" s="583" t="s">
        <v>26511</v>
      </c>
      <c r="FG206" s="494"/>
      <c r="FH206" s="494"/>
      <c r="FI206" s="494"/>
      <c r="FJ206" s="494"/>
      <c r="FK206" s="494"/>
      <c r="FL206" s="494"/>
      <c r="FM206" s="494"/>
      <c r="FN206" s="494"/>
      <c r="FO206" s="494"/>
      <c r="FP206" s="494"/>
      <c r="FQ206" s="494"/>
      <c r="FR206" s="494"/>
      <c r="FS206" s="494"/>
      <c r="FT206" s="494"/>
      <c r="FU206" s="494"/>
      <c r="FV206" s="494"/>
      <c r="FW206" s="494"/>
      <c r="FX206" s="494"/>
      <c r="FY206" s="494"/>
      <c r="FZ206" s="494"/>
      <c r="GA206" s="494"/>
      <c r="GB206" s="494"/>
      <c r="GC206" s="494"/>
      <c r="GD206" s="494"/>
      <c r="GE206" s="494"/>
      <c r="GF206" s="494"/>
      <c r="GG206" s="494"/>
      <c r="GH206" s="494"/>
      <c r="GI206" s="494"/>
      <c r="GJ206" s="494"/>
      <c r="GK206" s="494"/>
      <c r="GL206" s="494"/>
      <c r="GM206" s="494"/>
      <c r="GN206" s="494"/>
      <c r="GO206" s="494"/>
      <c r="GP206" s="494"/>
      <c r="GQ206" s="494"/>
      <c r="GR206" s="494"/>
      <c r="GS206" s="494"/>
      <c r="GT206" s="494"/>
      <c r="GU206" s="494"/>
      <c r="GV206" s="494"/>
      <c r="GW206" s="494"/>
      <c r="GX206" s="494"/>
      <c r="GY206" s="494"/>
      <c r="GZ206" s="494"/>
      <c r="HA206" s="494"/>
    </row>
    <row r="207">
      <c r="A207" s="492">
        <v>6507487.0</v>
      </c>
      <c r="B207" s="583" t="s">
        <v>26517</v>
      </c>
      <c r="C207" s="583" t="s">
        <v>399</v>
      </c>
      <c r="D207" s="585">
        <v>45739.7346412037</v>
      </c>
      <c r="E207" s="585">
        <v>45739.74398148148</v>
      </c>
      <c r="F207" s="585">
        <v>45739.749930555554</v>
      </c>
      <c r="H207" s="583" t="s">
        <v>25860</v>
      </c>
      <c r="K207" s="494"/>
      <c r="L207" s="494"/>
      <c r="M207" s="494"/>
      <c r="N207" s="494"/>
      <c r="O207" s="494"/>
      <c r="P207" s="494"/>
      <c r="Q207" s="494"/>
      <c r="R207" s="494"/>
      <c r="S207" s="494"/>
      <c r="T207" s="583" t="s">
        <v>1514</v>
      </c>
      <c r="V207" s="583" t="s">
        <v>77</v>
      </c>
      <c r="W207" s="584" t="s">
        <v>26275</v>
      </c>
      <c r="X207" s="494"/>
      <c r="Y207" s="494"/>
      <c r="Z207" s="494"/>
      <c r="AA207" s="494"/>
      <c r="AB207" s="494"/>
      <c r="AC207" s="494"/>
      <c r="AD207" s="494"/>
      <c r="AE207" s="494"/>
      <c r="AF207" s="494"/>
      <c r="AG207" s="494"/>
      <c r="AH207" s="494"/>
      <c r="AI207" s="494"/>
      <c r="AJ207" s="494"/>
      <c r="AK207" s="494"/>
      <c r="AL207" s="494"/>
      <c r="AM207" s="494"/>
      <c r="AN207" s="494"/>
      <c r="AO207" s="494"/>
      <c r="AP207" s="494"/>
      <c r="AQ207" s="494"/>
      <c r="AR207" s="586">
        <v>45732.0</v>
      </c>
      <c r="AS207" s="588">
        <v>788000.0</v>
      </c>
      <c r="AT207" s="494"/>
      <c r="AU207" s="494"/>
      <c r="AV207" s="494"/>
      <c r="AW207" s="494"/>
      <c r="AX207" s="494"/>
      <c r="AY207" s="494"/>
      <c r="AZ207" s="494"/>
      <c r="BA207" s="494"/>
      <c r="BB207" s="494"/>
      <c r="BC207" s="494"/>
      <c r="BD207" s="494"/>
      <c r="BE207" s="494"/>
      <c r="BF207" s="494"/>
      <c r="BG207" s="494"/>
      <c r="BH207" s="583" t="s">
        <v>25863</v>
      </c>
      <c r="BI207" s="494"/>
      <c r="BJ207" s="494"/>
      <c r="BK207" s="494"/>
      <c r="BL207" s="494"/>
      <c r="BM207" s="494"/>
      <c r="BN207" s="494"/>
      <c r="BO207" s="494"/>
      <c r="BP207" s="492">
        <v>50000.0</v>
      </c>
      <c r="BQ207" s="494"/>
      <c r="BR207" s="494"/>
      <c r="BS207" s="494"/>
      <c r="BT207" s="494"/>
      <c r="BU207" s="494"/>
      <c r="BV207" s="494"/>
      <c r="BW207" s="494"/>
      <c r="BX207" s="492">
        <v>738000.0</v>
      </c>
      <c r="BY207" s="494"/>
      <c r="BZ207" s="494"/>
      <c r="CA207" s="587">
        <v>45734.0</v>
      </c>
      <c r="CB207" s="587">
        <v>45732.0</v>
      </c>
      <c r="CC207" s="494"/>
      <c r="CD207" s="494"/>
      <c r="CE207" s="588">
        <v>788000.0</v>
      </c>
      <c r="CF207" s="492">
        <v>0.0</v>
      </c>
      <c r="CG207" s="494"/>
      <c r="CH207" s="494"/>
      <c r="CI207" s="494"/>
      <c r="CJ207" s="494"/>
      <c r="CK207" s="494"/>
      <c r="CL207" s="494"/>
      <c r="CM207" s="494"/>
      <c r="CN207" s="494"/>
      <c r="CO207" s="494"/>
      <c r="CP207" s="494"/>
      <c r="CQ207" s="494"/>
      <c r="CR207" s="583" t="s">
        <v>26276</v>
      </c>
      <c r="CU207" s="494"/>
      <c r="CV207" s="494"/>
      <c r="CW207" s="494"/>
      <c r="CX207" s="494"/>
      <c r="CY207" s="494"/>
      <c r="CZ207" s="494"/>
      <c r="DA207" s="494"/>
      <c r="DB207" s="494"/>
      <c r="DC207" s="494"/>
      <c r="DD207" s="583" t="s">
        <v>26278</v>
      </c>
      <c r="DF207" s="494"/>
      <c r="DG207" s="494"/>
      <c r="DH207" s="494"/>
      <c r="DI207" s="494"/>
      <c r="DJ207" s="494"/>
      <c r="DK207" s="494"/>
      <c r="DL207" s="494"/>
      <c r="DM207" s="583" t="s">
        <v>26518</v>
      </c>
      <c r="DN207" s="583" t="s">
        <v>26278</v>
      </c>
      <c r="DP207" s="494"/>
      <c r="DQ207" s="494"/>
      <c r="DR207" s="583" t="s">
        <v>77</v>
      </c>
      <c r="DS207" s="494"/>
      <c r="DT207" s="494"/>
      <c r="DU207" s="494"/>
      <c r="DV207" s="583" t="s">
        <v>26281</v>
      </c>
      <c r="DY207" s="494"/>
      <c r="DZ207" s="494"/>
      <c r="EA207" s="494"/>
      <c r="EB207" s="494"/>
      <c r="EC207" s="494"/>
      <c r="ED207" s="494"/>
      <c r="EE207" s="494"/>
      <c r="EF207" s="494"/>
      <c r="EG207" s="494"/>
      <c r="EH207" s="494"/>
      <c r="EI207" s="494"/>
      <c r="EJ207" s="494"/>
      <c r="EK207" s="494"/>
      <c r="EL207" s="494"/>
      <c r="EM207" s="494"/>
      <c r="EN207" s="494"/>
      <c r="EO207" s="494"/>
      <c r="EP207" s="494"/>
      <c r="EQ207" s="494"/>
      <c r="ER207" s="494"/>
      <c r="ES207" s="494"/>
      <c r="ET207" s="494"/>
      <c r="EU207" s="494"/>
      <c r="EV207" s="494"/>
      <c r="EW207" s="494"/>
      <c r="EX207" s="494"/>
      <c r="EY207" s="494"/>
      <c r="EZ207" s="494"/>
      <c r="FA207" s="494"/>
      <c r="FB207" s="494"/>
      <c r="FC207" s="494"/>
      <c r="FD207" s="494"/>
      <c r="FE207" s="583" t="s">
        <v>26519</v>
      </c>
      <c r="FG207" s="494"/>
      <c r="FH207" s="494"/>
      <c r="FI207" s="494"/>
      <c r="FJ207" s="494"/>
      <c r="FK207" s="494"/>
      <c r="FL207" s="494"/>
      <c r="FM207" s="494"/>
      <c r="FN207" s="494"/>
      <c r="FO207" s="494"/>
      <c r="FP207" s="494"/>
      <c r="FQ207" s="494"/>
      <c r="FR207" s="494"/>
      <c r="FS207" s="494"/>
      <c r="FT207" s="494"/>
      <c r="FU207" s="494"/>
      <c r="FV207" s="494"/>
      <c r="FW207" s="494"/>
      <c r="FX207" s="494"/>
      <c r="FY207" s="494"/>
      <c r="FZ207" s="494"/>
      <c r="GA207" s="494"/>
      <c r="GB207" s="494"/>
      <c r="GC207" s="494"/>
      <c r="GD207" s="494"/>
      <c r="GE207" s="494"/>
      <c r="GF207" s="494"/>
      <c r="GG207" s="494"/>
      <c r="GH207" s="494"/>
      <c r="GI207" s="494"/>
      <c r="GJ207" s="494"/>
      <c r="GK207" s="494"/>
      <c r="GL207" s="494"/>
      <c r="GM207" s="494"/>
      <c r="GN207" s="494"/>
      <c r="GO207" s="494"/>
      <c r="GP207" s="494"/>
      <c r="GQ207" s="494"/>
      <c r="GR207" s="494"/>
      <c r="GS207" s="494"/>
      <c r="GT207" s="494"/>
      <c r="GU207" s="494"/>
      <c r="GV207" s="494"/>
      <c r="GW207" s="494"/>
      <c r="GX207" s="494"/>
      <c r="GY207" s="494"/>
      <c r="GZ207" s="494"/>
      <c r="HA207" s="494"/>
    </row>
    <row r="208">
      <c r="A208" s="492">
        <v>6507760.0</v>
      </c>
      <c r="B208" s="583" t="s">
        <v>26520</v>
      </c>
      <c r="C208" s="583" t="s">
        <v>399</v>
      </c>
      <c r="D208" s="585">
        <v>45739.81460648148</v>
      </c>
      <c r="E208" s="585">
        <v>45739.82136574074</v>
      </c>
      <c r="F208" s="585">
        <v>45739.825150462966</v>
      </c>
      <c r="H208" s="583" t="s">
        <v>25860</v>
      </c>
      <c r="K208" s="494"/>
      <c r="L208" s="494"/>
      <c r="M208" s="494"/>
      <c r="N208" s="494"/>
      <c r="O208" s="494"/>
      <c r="P208" s="494"/>
      <c r="Q208" s="494"/>
      <c r="R208" s="494"/>
      <c r="S208" s="494"/>
      <c r="T208" s="494"/>
      <c r="U208" s="494"/>
      <c r="V208" s="583" t="s">
        <v>97</v>
      </c>
      <c r="W208" s="584" t="s">
        <v>26521</v>
      </c>
      <c r="X208" s="494"/>
      <c r="Y208" s="494"/>
      <c r="Z208" s="494"/>
      <c r="AA208" s="494"/>
      <c r="AB208" s="494"/>
      <c r="AC208" s="494"/>
      <c r="AD208" s="494"/>
      <c r="AE208" s="494"/>
      <c r="AF208" s="494"/>
      <c r="AG208" s="494"/>
      <c r="AH208" s="494"/>
      <c r="AI208" s="494"/>
      <c r="AJ208" s="494"/>
      <c r="AK208" s="494"/>
      <c r="AL208" s="494"/>
      <c r="AM208" s="494"/>
      <c r="AN208" s="494"/>
      <c r="AO208" s="494"/>
      <c r="AP208" s="494"/>
      <c r="AQ208" s="494"/>
      <c r="AR208" s="494"/>
      <c r="AS208" s="494"/>
      <c r="AT208" s="494"/>
      <c r="AU208" s="494"/>
      <c r="AV208" s="494"/>
      <c r="AW208" s="494"/>
      <c r="AX208" s="494"/>
      <c r="AY208" s="494"/>
      <c r="AZ208" s="494"/>
      <c r="BA208" s="494"/>
      <c r="BB208" s="494"/>
      <c r="BC208" s="494"/>
      <c r="BD208" s="494"/>
      <c r="BE208" s="494"/>
      <c r="BF208" s="494"/>
      <c r="BG208" s="494"/>
      <c r="BH208" s="583" t="s">
        <v>25863</v>
      </c>
      <c r="BI208" s="494"/>
      <c r="BJ208" s="494"/>
      <c r="BK208" s="494"/>
      <c r="BL208" s="494"/>
      <c r="BM208" s="494"/>
      <c r="BN208" s="494"/>
      <c r="BO208" s="494"/>
      <c r="BP208" s="494"/>
      <c r="BQ208" s="494"/>
      <c r="BR208" s="494"/>
      <c r="BS208" s="494"/>
      <c r="BT208" s="494"/>
      <c r="BU208" s="494"/>
      <c r="BV208" s="494"/>
      <c r="BW208" s="494"/>
      <c r="BX208" s="494"/>
      <c r="BY208" s="494"/>
      <c r="BZ208" s="494"/>
      <c r="CA208" s="494"/>
      <c r="CB208" s="494"/>
      <c r="CC208" s="494"/>
      <c r="CD208" s="494"/>
      <c r="CE208" s="494"/>
      <c r="CF208" s="494"/>
      <c r="CG208" s="494"/>
      <c r="CH208" s="494"/>
      <c r="CI208" s="494"/>
      <c r="CJ208" s="494"/>
      <c r="CK208" s="494"/>
      <c r="CL208" s="494"/>
      <c r="CM208" s="494"/>
      <c r="CN208" s="494"/>
      <c r="CO208" s="494"/>
      <c r="CP208" s="494"/>
      <c r="CQ208" s="494"/>
      <c r="CR208" s="583" t="s">
        <v>26522</v>
      </c>
      <c r="CU208" s="494"/>
      <c r="CV208" s="494"/>
      <c r="CW208" s="494"/>
      <c r="CX208" s="494"/>
      <c r="CY208" s="494"/>
      <c r="CZ208" s="494"/>
      <c r="DA208" s="494"/>
      <c r="DB208" s="494"/>
      <c r="DC208" s="494"/>
      <c r="DD208" s="494"/>
      <c r="DE208" s="494"/>
      <c r="DF208" s="494"/>
      <c r="DG208" s="494"/>
      <c r="DH208" s="494"/>
      <c r="DI208" s="583" t="s">
        <v>26522</v>
      </c>
      <c r="DL208" s="494"/>
      <c r="DM208" s="494"/>
      <c r="DN208" s="583" t="s">
        <v>26523</v>
      </c>
      <c r="DO208" s="494"/>
      <c r="DP208" s="494"/>
      <c r="DQ208" s="494"/>
      <c r="DR208" s="583" t="s">
        <v>97</v>
      </c>
      <c r="DS208" s="494"/>
      <c r="DT208" s="494"/>
      <c r="DU208" s="494"/>
      <c r="DV208" s="494"/>
      <c r="DW208" s="494"/>
      <c r="DX208" s="494"/>
      <c r="DY208" s="494"/>
      <c r="DZ208" s="494"/>
      <c r="EA208" s="494"/>
      <c r="EB208" s="586">
        <v>45739.0</v>
      </c>
      <c r="EC208" s="494"/>
      <c r="ED208" s="494"/>
      <c r="EE208" s="494"/>
      <c r="EF208" s="494"/>
      <c r="EG208" s="494"/>
      <c r="EH208" s="494"/>
      <c r="EI208" s="494"/>
      <c r="EJ208" s="494"/>
      <c r="EK208" s="494"/>
      <c r="EL208" s="494"/>
      <c r="EM208" s="494"/>
      <c r="EN208" s="494"/>
      <c r="EO208" s="494"/>
      <c r="EP208" s="494"/>
      <c r="EQ208" s="494"/>
      <c r="ER208" s="494"/>
      <c r="ES208" s="494"/>
      <c r="ET208" s="494"/>
      <c r="EU208" s="494"/>
      <c r="EV208" s="494"/>
      <c r="EW208" s="494"/>
      <c r="EX208" s="494"/>
      <c r="EY208" s="494"/>
      <c r="EZ208" s="494"/>
      <c r="FA208" s="494"/>
      <c r="FB208" s="494"/>
      <c r="FC208" s="494"/>
      <c r="FD208" s="494"/>
      <c r="FE208" s="583" t="s">
        <v>26524</v>
      </c>
      <c r="FG208" s="494"/>
      <c r="FH208" s="494"/>
      <c r="FI208" s="494"/>
      <c r="FJ208" s="494"/>
      <c r="FK208" s="494"/>
      <c r="FL208" s="494"/>
      <c r="FM208" s="494"/>
      <c r="FN208" s="494"/>
      <c r="FO208" s="494"/>
      <c r="FP208" s="494"/>
      <c r="FQ208" s="494"/>
      <c r="FR208" s="494"/>
      <c r="FS208" s="494"/>
      <c r="FT208" s="494"/>
      <c r="FU208" s="494"/>
      <c r="FV208" s="494"/>
      <c r="FW208" s="494"/>
      <c r="FX208" s="494"/>
      <c r="FY208" s="494"/>
      <c r="FZ208" s="494"/>
      <c r="GA208" s="494"/>
      <c r="GB208" s="494"/>
      <c r="GC208" s="494"/>
      <c r="GD208" s="494"/>
      <c r="GE208" s="494"/>
      <c r="GF208" s="494"/>
      <c r="GG208" s="494"/>
      <c r="GH208" s="494"/>
      <c r="GI208" s="494"/>
      <c r="GJ208" s="494"/>
      <c r="GK208" s="494"/>
      <c r="GL208" s="494"/>
      <c r="GM208" s="494"/>
      <c r="GN208" s="494"/>
      <c r="GO208" s="494"/>
      <c r="GP208" s="494"/>
      <c r="GQ208" s="494"/>
      <c r="GR208" s="494"/>
      <c r="GS208" s="494"/>
      <c r="GT208" s="494"/>
      <c r="GU208" s="494"/>
      <c r="GV208" s="494"/>
      <c r="GW208" s="494"/>
      <c r="GX208" s="494"/>
      <c r="GY208" s="494"/>
      <c r="GZ208" s="494"/>
      <c r="HA208" s="494"/>
    </row>
    <row r="209">
      <c r="A209" s="492">
        <v>6507765.0</v>
      </c>
      <c r="B209" s="583" t="s">
        <v>26525</v>
      </c>
      <c r="C209" s="583" t="s">
        <v>399</v>
      </c>
      <c r="D209" s="585">
        <v>45739.81569444444</v>
      </c>
      <c r="E209" s="585">
        <v>45739.82392361111</v>
      </c>
      <c r="F209" s="585">
        <v>45739.82554398148</v>
      </c>
      <c r="H209" s="583" t="s">
        <v>25860</v>
      </c>
      <c r="K209" s="494"/>
      <c r="L209" s="494"/>
      <c r="M209" s="494"/>
      <c r="N209" s="494"/>
      <c r="O209" s="494"/>
      <c r="P209" s="494"/>
      <c r="Q209" s="494"/>
      <c r="R209" s="494"/>
      <c r="S209" s="494"/>
      <c r="T209" s="583" t="s">
        <v>1514</v>
      </c>
      <c r="V209" s="583" t="s">
        <v>97</v>
      </c>
      <c r="W209" s="584" t="s">
        <v>26521</v>
      </c>
      <c r="X209" s="494"/>
      <c r="Y209" s="494"/>
      <c r="Z209" s="494"/>
      <c r="AA209" s="494"/>
      <c r="AB209" s="494"/>
      <c r="AC209" s="494"/>
      <c r="AD209" s="494"/>
      <c r="AE209" s="494"/>
      <c r="AF209" s="494"/>
      <c r="AG209" s="494"/>
      <c r="AH209" s="494"/>
      <c r="AI209" s="494"/>
      <c r="AJ209" s="494"/>
      <c r="AK209" s="494"/>
      <c r="AL209" s="494"/>
      <c r="AM209" s="494"/>
      <c r="AN209" s="494"/>
      <c r="AO209" s="494"/>
      <c r="AP209" s="494"/>
      <c r="AQ209" s="494"/>
      <c r="AR209" s="586">
        <v>45739.0</v>
      </c>
      <c r="AS209" s="492">
        <v>798000.0</v>
      </c>
      <c r="AT209" s="494"/>
      <c r="AU209" s="494"/>
      <c r="AV209" s="494"/>
      <c r="AW209" s="494"/>
      <c r="AX209" s="494"/>
      <c r="AY209" s="494"/>
      <c r="AZ209" s="494"/>
      <c r="BA209" s="494"/>
      <c r="BB209" s="494"/>
      <c r="BC209" s="494"/>
      <c r="BD209" s="494"/>
      <c r="BE209" s="494"/>
      <c r="BF209" s="494"/>
      <c r="BG209" s="494"/>
      <c r="BH209" s="583" t="s">
        <v>25863</v>
      </c>
      <c r="BI209" s="494"/>
      <c r="BJ209" s="494"/>
      <c r="BK209" s="494"/>
      <c r="BL209" s="494"/>
      <c r="BM209" s="494"/>
      <c r="BN209" s="494"/>
      <c r="BO209" s="494"/>
      <c r="BP209" s="492">
        <v>798000.0</v>
      </c>
      <c r="BQ209" s="494"/>
      <c r="BR209" s="494"/>
      <c r="BS209" s="494"/>
      <c r="BT209" s="494"/>
      <c r="BU209" s="494"/>
      <c r="BV209" s="494"/>
      <c r="BW209" s="494"/>
      <c r="BX209" s="494"/>
      <c r="BY209" s="494"/>
      <c r="BZ209" s="494"/>
      <c r="CA209" s="494"/>
      <c r="CB209" s="587">
        <v>45739.0</v>
      </c>
      <c r="CC209" s="494"/>
      <c r="CD209" s="494"/>
      <c r="CE209" s="492">
        <v>798000.0</v>
      </c>
      <c r="CF209" s="492">
        <v>0.0</v>
      </c>
      <c r="CG209" s="494"/>
      <c r="CH209" s="494"/>
      <c r="CI209" s="494"/>
      <c r="CJ209" s="494"/>
      <c r="CK209" s="494"/>
      <c r="CL209" s="494"/>
      <c r="CM209" s="494"/>
      <c r="CN209" s="494"/>
      <c r="CO209" s="494"/>
      <c r="CP209" s="494"/>
      <c r="CQ209" s="494"/>
      <c r="CR209" s="583" t="s">
        <v>26522</v>
      </c>
      <c r="CU209" s="494"/>
      <c r="CV209" s="494"/>
      <c r="CW209" s="494"/>
      <c r="CX209" s="494"/>
      <c r="CY209" s="494"/>
      <c r="CZ209" s="494"/>
      <c r="DA209" s="494"/>
      <c r="DB209" s="494"/>
      <c r="DC209" s="494"/>
      <c r="DD209" s="583" t="s">
        <v>26526</v>
      </c>
      <c r="DE209" s="494"/>
      <c r="DF209" s="494"/>
      <c r="DG209" s="494"/>
      <c r="DH209" s="494"/>
      <c r="DI209" s="494"/>
      <c r="DJ209" s="494"/>
      <c r="DK209" s="494"/>
      <c r="DL209" s="494"/>
      <c r="DM209" s="494"/>
      <c r="DN209" s="583" t="s">
        <v>26523</v>
      </c>
      <c r="DO209" s="494"/>
      <c r="DP209" s="494"/>
      <c r="DQ209" s="494"/>
      <c r="DR209" s="583" t="s">
        <v>97</v>
      </c>
      <c r="DS209" s="494"/>
      <c r="DT209" s="494"/>
      <c r="DU209" s="494"/>
      <c r="DV209" s="583" t="s">
        <v>26527</v>
      </c>
      <c r="DZ209" s="494"/>
      <c r="EA209" s="494"/>
      <c r="EB209" s="494"/>
      <c r="EC209" s="494"/>
      <c r="ED209" s="494"/>
      <c r="EE209" s="494"/>
      <c r="EF209" s="494"/>
      <c r="EG209" s="494"/>
      <c r="EH209" s="494"/>
      <c r="EI209" s="494"/>
      <c r="EJ209" s="494"/>
      <c r="EK209" s="494"/>
      <c r="EL209" s="494"/>
      <c r="EM209" s="494"/>
      <c r="EN209" s="494"/>
      <c r="EO209" s="494"/>
      <c r="EP209" s="494"/>
      <c r="EQ209" s="494"/>
      <c r="ER209" s="494"/>
      <c r="ES209" s="494"/>
      <c r="ET209" s="494"/>
      <c r="EU209" s="494"/>
      <c r="EV209" s="494"/>
      <c r="EW209" s="494"/>
      <c r="EX209" s="494"/>
      <c r="EY209" s="494"/>
      <c r="EZ209" s="494"/>
      <c r="FA209" s="494"/>
      <c r="FB209" s="494"/>
      <c r="FC209" s="494"/>
      <c r="FD209" s="494"/>
      <c r="FE209" s="583" t="s">
        <v>26524</v>
      </c>
      <c r="FG209" s="494"/>
      <c r="FH209" s="494"/>
      <c r="FI209" s="494"/>
      <c r="FJ209" s="494"/>
      <c r="FK209" s="494"/>
      <c r="FL209" s="494"/>
      <c r="FM209" s="494"/>
      <c r="FN209" s="494"/>
      <c r="FO209" s="494"/>
      <c r="FP209" s="494"/>
      <c r="FQ209" s="494"/>
      <c r="FR209" s="494"/>
      <c r="FS209" s="494"/>
      <c r="FT209" s="494"/>
      <c r="FU209" s="494"/>
      <c r="FV209" s="494"/>
      <c r="FW209" s="494"/>
      <c r="FX209" s="494"/>
      <c r="FY209" s="494"/>
      <c r="FZ209" s="494"/>
      <c r="GA209" s="494"/>
      <c r="GB209" s="494"/>
      <c r="GC209" s="494"/>
      <c r="GD209" s="494"/>
      <c r="GE209" s="494"/>
      <c r="GF209" s="494"/>
      <c r="GG209" s="494"/>
      <c r="GH209" s="494"/>
      <c r="GI209" s="494"/>
      <c r="GJ209" s="494"/>
      <c r="GK209" s="494"/>
      <c r="GL209" s="494"/>
      <c r="GM209" s="494"/>
      <c r="GN209" s="494"/>
      <c r="GO209" s="494"/>
      <c r="GP209" s="494"/>
      <c r="GQ209" s="494"/>
      <c r="GR209" s="494"/>
      <c r="GS209" s="494"/>
      <c r="GT209" s="494"/>
      <c r="GU209" s="494"/>
      <c r="GV209" s="494"/>
      <c r="GW209" s="494"/>
      <c r="GX209" s="494"/>
      <c r="GY209" s="494"/>
      <c r="GZ209" s="494"/>
      <c r="HA209" s="494"/>
    </row>
    <row r="210">
      <c r="A210" s="492">
        <v>6507768.0</v>
      </c>
      <c r="B210" s="583" t="s">
        <v>26528</v>
      </c>
      <c r="C210" s="583" t="s">
        <v>399</v>
      </c>
      <c r="D210" s="585">
        <v>45739.81679398148</v>
      </c>
      <c r="E210" s="585">
        <v>45739.82469907407</v>
      </c>
      <c r="F210" s="585">
        <v>45739.82616898148</v>
      </c>
      <c r="H210" s="583" t="s">
        <v>25860</v>
      </c>
      <c r="K210" s="494"/>
      <c r="L210" s="494"/>
      <c r="M210" s="494"/>
      <c r="N210" s="494"/>
      <c r="O210" s="494"/>
      <c r="P210" s="494"/>
      <c r="Q210" s="494"/>
      <c r="R210" s="494"/>
      <c r="S210" s="494"/>
      <c r="T210" s="583" t="s">
        <v>1514</v>
      </c>
      <c r="V210" s="583" t="s">
        <v>97</v>
      </c>
      <c r="W210" s="584" t="s">
        <v>26521</v>
      </c>
      <c r="X210" s="494"/>
      <c r="Y210" s="494"/>
      <c r="Z210" s="494"/>
      <c r="AA210" s="494"/>
      <c r="AB210" s="494"/>
      <c r="AC210" s="494"/>
      <c r="AD210" s="494"/>
      <c r="AE210" s="494"/>
      <c r="AF210" s="494"/>
      <c r="AG210" s="494"/>
      <c r="AH210" s="494"/>
      <c r="AI210" s="494"/>
      <c r="AJ210" s="494"/>
      <c r="AK210" s="494"/>
      <c r="AL210" s="494"/>
      <c r="AM210" s="494"/>
      <c r="AN210" s="494"/>
      <c r="AO210" s="494"/>
      <c r="AP210" s="494"/>
      <c r="AQ210" s="494"/>
      <c r="AR210" s="586">
        <v>45739.0</v>
      </c>
      <c r="AS210" s="492">
        <v>798000.0</v>
      </c>
      <c r="AT210" s="494"/>
      <c r="AU210" s="494"/>
      <c r="AV210" s="494"/>
      <c r="AW210" s="494"/>
      <c r="AX210" s="494"/>
      <c r="AY210" s="494"/>
      <c r="AZ210" s="494"/>
      <c r="BA210" s="494"/>
      <c r="BB210" s="494"/>
      <c r="BC210" s="494"/>
      <c r="BD210" s="494"/>
      <c r="BE210" s="494"/>
      <c r="BF210" s="494"/>
      <c r="BG210" s="494"/>
      <c r="BH210" s="583" t="s">
        <v>25863</v>
      </c>
      <c r="BI210" s="494"/>
      <c r="BJ210" s="494"/>
      <c r="BK210" s="494"/>
      <c r="BL210" s="494"/>
      <c r="BM210" s="494"/>
      <c r="BN210" s="494"/>
      <c r="BO210" s="494"/>
      <c r="BP210" s="492">
        <v>798000.0</v>
      </c>
      <c r="BQ210" s="494"/>
      <c r="BR210" s="494"/>
      <c r="BS210" s="494"/>
      <c r="BT210" s="494"/>
      <c r="BU210" s="494"/>
      <c r="BV210" s="494"/>
      <c r="BW210" s="494"/>
      <c r="BX210" s="494"/>
      <c r="BY210" s="494"/>
      <c r="BZ210" s="494"/>
      <c r="CA210" s="494"/>
      <c r="CB210" s="587">
        <v>45739.0</v>
      </c>
      <c r="CC210" s="494"/>
      <c r="CD210" s="494"/>
      <c r="CE210" s="492">
        <v>798000.0</v>
      </c>
      <c r="CF210" s="492">
        <v>0.0</v>
      </c>
      <c r="CG210" s="494"/>
      <c r="CH210" s="494"/>
      <c r="CI210" s="494"/>
      <c r="CJ210" s="494"/>
      <c r="CK210" s="494"/>
      <c r="CL210" s="494"/>
      <c r="CM210" s="494"/>
      <c r="CN210" s="494"/>
      <c r="CO210" s="494"/>
      <c r="CP210" s="494"/>
      <c r="CQ210" s="494"/>
      <c r="CR210" s="583" t="s">
        <v>26522</v>
      </c>
      <c r="CU210" s="494"/>
      <c r="CV210" s="494"/>
      <c r="CW210" s="494"/>
      <c r="CX210" s="494"/>
      <c r="CY210" s="494"/>
      <c r="CZ210" s="494"/>
      <c r="DA210" s="494"/>
      <c r="DB210" s="494"/>
      <c r="DC210" s="494"/>
      <c r="DD210" s="583" t="s">
        <v>26526</v>
      </c>
      <c r="DE210" s="494"/>
      <c r="DF210" s="494"/>
      <c r="DG210" s="494"/>
      <c r="DH210" s="494"/>
      <c r="DI210" s="494"/>
      <c r="DJ210" s="494"/>
      <c r="DK210" s="494"/>
      <c r="DL210" s="494"/>
      <c r="DM210" s="492">
        <v>1640012.0</v>
      </c>
      <c r="DN210" s="583" t="s">
        <v>26523</v>
      </c>
      <c r="DO210" s="494"/>
      <c r="DP210" s="494"/>
      <c r="DQ210" s="494"/>
      <c r="DR210" s="583" t="s">
        <v>97</v>
      </c>
      <c r="DS210" s="494"/>
      <c r="DT210" s="494"/>
      <c r="DU210" s="494"/>
      <c r="DV210" s="583" t="s">
        <v>26529</v>
      </c>
      <c r="DZ210" s="494"/>
      <c r="EA210" s="494"/>
      <c r="EB210" s="494"/>
      <c r="EC210" s="494"/>
      <c r="ED210" s="494"/>
      <c r="EE210" s="494"/>
      <c r="EF210" s="494"/>
      <c r="EG210" s="494"/>
      <c r="EH210" s="494"/>
      <c r="EI210" s="494"/>
      <c r="EJ210" s="494"/>
      <c r="EK210" s="494"/>
      <c r="EL210" s="494"/>
      <c r="EM210" s="494"/>
      <c r="EN210" s="494"/>
      <c r="EO210" s="494"/>
      <c r="EP210" s="494"/>
      <c r="EQ210" s="494"/>
      <c r="ER210" s="494"/>
      <c r="ES210" s="494"/>
      <c r="ET210" s="494"/>
      <c r="EU210" s="494"/>
      <c r="EV210" s="494"/>
      <c r="EW210" s="494"/>
      <c r="EX210" s="494"/>
      <c r="EY210" s="494"/>
      <c r="EZ210" s="494"/>
      <c r="FA210" s="494"/>
      <c r="FB210" s="494"/>
      <c r="FC210" s="494"/>
      <c r="FD210" s="494"/>
      <c r="FE210" s="583" t="s">
        <v>26524</v>
      </c>
      <c r="FG210" s="494"/>
      <c r="FH210" s="494"/>
      <c r="FI210" s="494"/>
      <c r="FJ210" s="494"/>
      <c r="FK210" s="494"/>
      <c r="FL210" s="494"/>
      <c r="FM210" s="494"/>
      <c r="FN210" s="494"/>
      <c r="FO210" s="494"/>
      <c r="FP210" s="494"/>
      <c r="FQ210" s="494"/>
      <c r="FR210" s="494"/>
      <c r="FS210" s="494"/>
      <c r="FT210" s="494"/>
      <c r="FU210" s="494"/>
      <c r="FV210" s="494"/>
      <c r="FW210" s="494"/>
      <c r="FX210" s="494"/>
      <c r="FY210" s="494"/>
      <c r="FZ210" s="494"/>
      <c r="GA210" s="494"/>
      <c r="GB210" s="494"/>
      <c r="GC210" s="494"/>
      <c r="GD210" s="494"/>
      <c r="GE210" s="494"/>
      <c r="GF210" s="494"/>
      <c r="GG210" s="494"/>
      <c r="GH210" s="494"/>
      <c r="GI210" s="494"/>
      <c r="GJ210" s="494"/>
      <c r="GK210" s="494"/>
      <c r="GL210" s="494"/>
      <c r="GM210" s="494"/>
      <c r="GN210" s="494"/>
      <c r="GO210" s="494"/>
      <c r="GP210" s="494"/>
      <c r="GQ210" s="494"/>
      <c r="GR210" s="494"/>
      <c r="GS210" s="494"/>
      <c r="GT210" s="494"/>
      <c r="GU210" s="494"/>
      <c r="GV210" s="494"/>
      <c r="GW210" s="494"/>
      <c r="GX210" s="494"/>
      <c r="GY210" s="494"/>
      <c r="GZ210" s="494"/>
      <c r="HA210" s="494"/>
    </row>
    <row r="211">
      <c r="A211" s="492">
        <v>6507808.0</v>
      </c>
      <c r="B211" s="583" t="s">
        <v>26528</v>
      </c>
      <c r="C211" s="583" t="s">
        <v>399</v>
      </c>
      <c r="D211" s="585">
        <v>45739.83251157407</v>
      </c>
      <c r="E211" s="585">
        <v>45739.833449074074</v>
      </c>
      <c r="F211" s="585">
        <v>45739.83390046296</v>
      </c>
      <c r="H211" s="583" t="s">
        <v>25860</v>
      </c>
      <c r="K211" s="494"/>
      <c r="L211" s="494"/>
      <c r="M211" s="494"/>
      <c r="N211" s="494"/>
      <c r="O211" s="494"/>
      <c r="P211" s="494"/>
      <c r="Q211" s="494"/>
      <c r="R211" s="494"/>
      <c r="S211" s="494"/>
      <c r="T211" s="583" t="s">
        <v>1514</v>
      </c>
      <c r="V211" s="583" t="s">
        <v>97</v>
      </c>
      <c r="W211" s="584" t="s">
        <v>26521</v>
      </c>
      <c r="X211" s="494"/>
      <c r="Y211" s="494"/>
      <c r="Z211" s="494"/>
      <c r="AA211" s="494"/>
      <c r="AB211" s="494"/>
      <c r="AC211" s="494"/>
      <c r="AD211" s="494"/>
      <c r="AE211" s="494"/>
      <c r="AF211" s="494"/>
      <c r="AG211" s="494"/>
      <c r="AH211" s="494"/>
      <c r="AI211" s="494"/>
      <c r="AJ211" s="494"/>
      <c r="AK211" s="494"/>
      <c r="AL211" s="494"/>
      <c r="AM211" s="494"/>
      <c r="AN211" s="494"/>
      <c r="AO211" s="494"/>
      <c r="AP211" s="494"/>
      <c r="AQ211" s="494"/>
      <c r="AR211" s="586">
        <v>45739.0</v>
      </c>
      <c r="AS211" s="492">
        <v>798000.0</v>
      </c>
      <c r="AT211" s="494"/>
      <c r="AU211" s="494"/>
      <c r="AV211" s="494"/>
      <c r="AW211" s="494"/>
      <c r="AX211" s="494"/>
      <c r="AY211" s="494"/>
      <c r="AZ211" s="494"/>
      <c r="BA211" s="494"/>
      <c r="BB211" s="494"/>
      <c r="BC211" s="494"/>
      <c r="BD211" s="494"/>
      <c r="BE211" s="494"/>
      <c r="BF211" s="494"/>
      <c r="BG211" s="494"/>
      <c r="BH211" s="583" t="s">
        <v>25863</v>
      </c>
      <c r="BI211" s="494"/>
      <c r="BJ211" s="494"/>
      <c r="BK211" s="494"/>
      <c r="BL211" s="494"/>
      <c r="BM211" s="494"/>
      <c r="BN211" s="494"/>
      <c r="BO211" s="494"/>
      <c r="BP211" s="492">
        <v>700000.0</v>
      </c>
      <c r="BQ211" s="494"/>
      <c r="BR211" s="494"/>
      <c r="BS211" s="494"/>
      <c r="BT211" s="494"/>
      <c r="BU211" s="494"/>
      <c r="BV211" s="494"/>
      <c r="BW211" s="494"/>
      <c r="BX211" s="492">
        <v>98000.0</v>
      </c>
      <c r="BY211" s="494"/>
      <c r="BZ211" s="494"/>
      <c r="CA211" s="587">
        <v>45739.0</v>
      </c>
      <c r="CB211" s="587">
        <v>45739.0</v>
      </c>
      <c r="CC211" s="494"/>
      <c r="CD211" s="494"/>
      <c r="CE211" s="492">
        <v>798000.0</v>
      </c>
      <c r="CF211" s="492">
        <v>0.0</v>
      </c>
      <c r="CG211" s="494"/>
      <c r="CH211" s="494"/>
      <c r="CI211" s="494"/>
      <c r="CJ211" s="494"/>
      <c r="CK211" s="494"/>
      <c r="CL211" s="494"/>
      <c r="CM211" s="494"/>
      <c r="CN211" s="494"/>
      <c r="CO211" s="494"/>
      <c r="CP211" s="494"/>
      <c r="CQ211" s="494"/>
      <c r="CR211" s="583" t="s">
        <v>26522</v>
      </c>
      <c r="CU211" s="494"/>
      <c r="CV211" s="494"/>
      <c r="CW211" s="494"/>
      <c r="CX211" s="494"/>
      <c r="CY211" s="494"/>
      <c r="CZ211" s="494"/>
      <c r="DA211" s="494"/>
      <c r="DB211" s="494"/>
      <c r="DC211" s="494"/>
      <c r="DD211" s="583" t="s">
        <v>26526</v>
      </c>
      <c r="DE211" s="494"/>
      <c r="DF211" s="494"/>
      <c r="DG211" s="494"/>
      <c r="DH211" s="494"/>
      <c r="DI211" s="494"/>
      <c r="DJ211" s="494"/>
      <c r="DK211" s="494"/>
      <c r="DL211" s="494"/>
      <c r="DM211" s="492">
        <v>1640012.0</v>
      </c>
      <c r="DN211" s="583" t="s">
        <v>26523</v>
      </c>
      <c r="DO211" s="494"/>
      <c r="DP211" s="494"/>
      <c r="DQ211" s="494"/>
      <c r="DR211" s="583" t="s">
        <v>97</v>
      </c>
      <c r="DS211" s="494"/>
      <c r="DT211" s="494"/>
      <c r="DU211" s="494"/>
      <c r="DV211" s="583" t="s">
        <v>26529</v>
      </c>
      <c r="DZ211" s="494"/>
      <c r="EA211" s="494"/>
      <c r="EB211" s="494"/>
      <c r="EC211" s="494"/>
      <c r="ED211" s="494"/>
      <c r="EE211" s="494"/>
      <c r="EF211" s="494"/>
      <c r="EG211" s="494"/>
      <c r="EH211" s="494"/>
      <c r="EI211" s="494"/>
      <c r="EJ211" s="494"/>
      <c r="EK211" s="494"/>
      <c r="EL211" s="494"/>
      <c r="EM211" s="494"/>
      <c r="EN211" s="494"/>
      <c r="EO211" s="494"/>
      <c r="EP211" s="494"/>
      <c r="EQ211" s="494"/>
      <c r="ER211" s="494"/>
      <c r="ES211" s="494"/>
      <c r="ET211" s="494"/>
      <c r="EU211" s="494"/>
      <c r="EV211" s="494"/>
      <c r="EW211" s="494"/>
      <c r="EX211" s="494"/>
      <c r="EY211" s="494"/>
      <c r="EZ211" s="494"/>
      <c r="FA211" s="494"/>
      <c r="FB211" s="494"/>
      <c r="FC211" s="494"/>
      <c r="FD211" s="494"/>
      <c r="FE211" s="583" t="s">
        <v>26524</v>
      </c>
      <c r="FG211" s="494"/>
      <c r="FH211" s="494"/>
      <c r="FI211" s="494"/>
      <c r="FJ211" s="494"/>
      <c r="FK211" s="494"/>
      <c r="FL211" s="494"/>
      <c r="FM211" s="494"/>
      <c r="FN211" s="494"/>
      <c r="FO211" s="494"/>
      <c r="FP211" s="494"/>
      <c r="FQ211" s="494"/>
      <c r="FR211" s="494"/>
      <c r="FS211" s="494"/>
      <c r="FT211" s="494"/>
      <c r="FU211" s="494"/>
      <c r="FV211" s="494"/>
      <c r="FW211" s="494"/>
      <c r="FX211" s="494"/>
      <c r="FY211" s="494"/>
      <c r="FZ211" s="494"/>
      <c r="GA211" s="494"/>
      <c r="GB211" s="494"/>
      <c r="GC211" s="494"/>
      <c r="GD211" s="494"/>
      <c r="GE211" s="494"/>
      <c r="GF211" s="494"/>
      <c r="GG211" s="494"/>
      <c r="GH211" s="494"/>
      <c r="GI211" s="494"/>
      <c r="GJ211" s="494"/>
      <c r="GK211" s="494"/>
      <c r="GL211" s="494"/>
      <c r="GM211" s="494"/>
      <c r="GN211" s="494"/>
      <c r="GO211" s="494"/>
      <c r="GP211" s="494"/>
      <c r="GQ211" s="494"/>
      <c r="GR211" s="494"/>
      <c r="GS211" s="494"/>
      <c r="GT211" s="494"/>
      <c r="GU211" s="494"/>
      <c r="GV211" s="494"/>
      <c r="GW211" s="494"/>
      <c r="GX211" s="494"/>
      <c r="GY211" s="494"/>
      <c r="GZ211" s="494"/>
      <c r="HA211" s="494"/>
    </row>
    <row r="212">
      <c r="A212" s="492">
        <v>6535185.0</v>
      </c>
      <c r="B212" s="583" t="s">
        <v>26530</v>
      </c>
      <c r="C212" s="583" t="s">
        <v>399</v>
      </c>
      <c r="D212" s="585">
        <v>45741.544282407405</v>
      </c>
      <c r="E212" s="585">
        <v>45741.54824074074</v>
      </c>
      <c r="F212" s="585">
        <v>45741.54875</v>
      </c>
      <c r="H212" s="583" t="s">
        <v>25860</v>
      </c>
      <c r="K212" s="494"/>
      <c r="L212" s="494"/>
      <c r="M212" s="494"/>
      <c r="N212" s="494"/>
      <c r="O212" s="494"/>
      <c r="P212" s="494"/>
      <c r="Q212" s="494"/>
      <c r="R212" s="494"/>
      <c r="S212" s="494"/>
      <c r="T212" s="583" t="s">
        <v>1514</v>
      </c>
      <c r="V212" s="583" t="s">
        <v>81</v>
      </c>
      <c r="W212" s="584" t="s">
        <v>26531</v>
      </c>
      <c r="X212" s="494"/>
      <c r="Y212" s="494"/>
      <c r="Z212" s="494"/>
      <c r="AA212" s="494"/>
      <c r="AB212" s="494"/>
      <c r="AC212" s="494"/>
      <c r="AD212" s="494"/>
      <c r="AE212" s="494"/>
      <c r="AF212" s="494"/>
      <c r="AG212" s="494"/>
      <c r="AH212" s="494"/>
      <c r="AI212" s="494"/>
      <c r="AJ212" s="494"/>
      <c r="AK212" s="494"/>
      <c r="AL212" s="494"/>
      <c r="AM212" s="494"/>
      <c r="AN212" s="494"/>
      <c r="AO212" s="494"/>
      <c r="AP212" s="494"/>
      <c r="AQ212" s="492">
        <v>36.0</v>
      </c>
      <c r="AR212" s="586">
        <v>45741.0</v>
      </c>
      <c r="AS212" s="492">
        <v>798000.0</v>
      </c>
      <c r="AT212" s="494"/>
      <c r="AU212" s="494"/>
      <c r="AV212" s="494"/>
      <c r="AW212" s="494"/>
      <c r="AX212" s="494"/>
      <c r="AY212" s="494"/>
      <c r="AZ212" s="494"/>
      <c r="BA212" s="494"/>
      <c r="BB212" s="494"/>
      <c r="BC212" s="494"/>
      <c r="BD212" s="494"/>
      <c r="BE212" s="494"/>
      <c r="BF212" s="494"/>
      <c r="BG212" s="494"/>
      <c r="BH212" s="583" t="s">
        <v>25863</v>
      </c>
      <c r="BI212" s="494"/>
      <c r="BJ212" s="494"/>
      <c r="BK212" s="494"/>
      <c r="BL212" s="494"/>
      <c r="BM212" s="494"/>
      <c r="BN212" s="494"/>
      <c r="BO212" s="494"/>
      <c r="BP212" s="494"/>
      <c r="BQ212" s="494"/>
      <c r="BR212" s="494"/>
      <c r="BS212" s="494"/>
      <c r="BT212" s="583" t="s">
        <v>25868</v>
      </c>
      <c r="BX212" s="494"/>
      <c r="BY212" s="492">
        <v>30324.0</v>
      </c>
      <c r="BZ212" s="492">
        <v>28500.0</v>
      </c>
      <c r="CA212" s="494"/>
      <c r="CB212" s="494"/>
      <c r="CC212" s="587">
        <v>45804.0</v>
      </c>
      <c r="CD212" s="492">
        <v>27.0</v>
      </c>
      <c r="CE212" s="492">
        <v>1027824.0</v>
      </c>
      <c r="CF212" s="492">
        <v>229824.0</v>
      </c>
      <c r="CG212" s="494"/>
      <c r="CH212" s="494"/>
      <c r="CI212" s="494"/>
      <c r="CJ212" s="494"/>
      <c r="CK212" s="494"/>
      <c r="CL212" s="494"/>
      <c r="CM212" s="494"/>
      <c r="CN212" s="494"/>
      <c r="CO212" s="494"/>
      <c r="CP212" s="494"/>
      <c r="CQ212" s="494"/>
      <c r="CR212" s="583" t="s">
        <v>26532</v>
      </c>
      <c r="CU212" s="494"/>
      <c r="CV212" s="494"/>
      <c r="CW212" s="494"/>
      <c r="CX212" s="494"/>
      <c r="CY212" s="494"/>
      <c r="CZ212" s="494"/>
      <c r="DA212" s="494"/>
      <c r="DB212" s="494"/>
      <c r="DC212" s="494"/>
      <c r="DD212" s="583" t="s">
        <v>26533</v>
      </c>
      <c r="DE212" s="494"/>
      <c r="DF212" s="494"/>
      <c r="DG212" s="494"/>
      <c r="DH212" s="494"/>
      <c r="DI212" s="494"/>
      <c r="DJ212" s="494"/>
      <c r="DK212" s="494"/>
      <c r="DL212" s="494"/>
      <c r="DM212" s="492">
        <v>1500043.0</v>
      </c>
      <c r="DN212" s="583" t="s">
        <v>26533</v>
      </c>
      <c r="DO212" s="494"/>
      <c r="DP212" s="494"/>
      <c r="DQ212" s="494"/>
      <c r="DR212" s="583" t="s">
        <v>81</v>
      </c>
      <c r="DS212" s="494"/>
      <c r="DT212" s="494"/>
      <c r="DU212" s="494"/>
      <c r="DV212" s="583" t="s">
        <v>26534</v>
      </c>
      <c r="EB212" s="494"/>
      <c r="EC212" s="494"/>
      <c r="ED212" s="494"/>
      <c r="EE212" s="494"/>
      <c r="EF212" s="494"/>
      <c r="EG212" s="494"/>
      <c r="EH212" s="494"/>
      <c r="EI212" s="494"/>
      <c r="EJ212" s="494"/>
      <c r="EK212" s="494"/>
      <c r="EL212" s="494"/>
      <c r="EM212" s="494"/>
      <c r="EN212" s="494"/>
      <c r="EO212" s="494"/>
      <c r="EP212" s="494"/>
      <c r="EQ212" s="494"/>
      <c r="ER212" s="494"/>
      <c r="ES212" s="494"/>
      <c r="ET212" s="494"/>
      <c r="EU212" s="494"/>
      <c r="EV212" s="494"/>
      <c r="EW212" s="494"/>
      <c r="EX212" s="494"/>
      <c r="EY212" s="494"/>
      <c r="EZ212" s="494"/>
      <c r="FA212" s="494"/>
      <c r="FB212" s="494"/>
      <c r="FC212" s="583" t="s">
        <v>26535</v>
      </c>
      <c r="FE212" s="583" t="s">
        <v>26536</v>
      </c>
      <c r="FG212" s="494"/>
      <c r="FH212" s="494"/>
      <c r="FI212" s="494"/>
      <c r="FJ212" s="494"/>
      <c r="FK212" s="494"/>
      <c r="FL212" s="494"/>
      <c r="FM212" s="494"/>
      <c r="FN212" s="494"/>
      <c r="FO212" s="494"/>
      <c r="FP212" s="494"/>
      <c r="FQ212" s="494"/>
      <c r="FR212" s="494"/>
      <c r="FS212" s="494"/>
      <c r="FT212" s="494"/>
      <c r="FU212" s="494"/>
      <c r="FV212" s="494"/>
      <c r="FW212" s="494"/>
      <c r="FX212" s="494"/>
      <c r="FY212" s="494"/>
      <c r="FZ212" s="494"/>
      <c r="GA212" s="494"/>
      <c r="GB212" s="494"/>
      <c r="GC212" s="494"/>
      <c r="GD212" s="494"/>
      <c r="GE212" s="494"/>
      <c r="GF212" s="494"/>
      <c r="GG212" s="494"/>
      <c r="GH212" s="494"/>
      <c r="GI212" s="494"/>
      <c r="GJ212" s="494"/>
      <c r="GK212" s="494"/>
      <c r="GL212" s="494"/>
      <c r="GM212" s="494"/>
      <c r="GN212" s="494"/>
      <c r="GO212" s="494"/>
      <c r="GP212" s="494"/>
      <c r="GQ212" s="494"/>
      <c r="GR212" s="494"/>
      <c r="GS212" s="494"/>
      <c r="GT212" s="494"/>
      <c r="GU212" s="494"/>
      <c r="GV212" s="494"/>
      <c r="GW212" s="494"/>
      <c r="GX212" s="494"/>
      <c r="GY212" s="494"/>
      <c r="GZ212" s="494"/>
      <c r="HA212" s="494"/>
    </row>
    <row r="213">
      <c r="A213" s="492">
        <v>6548161.0</v>
      </c>
      <c r="B213" s="583" t="s">
        <v>26537</v>
      </c>
      <c r="C213" s="583" t="s">
        <v>399</v>
      </c>
      <c r="D213" s="585">
        <v>45741.91945601852</v>
      </c>
      <c r="E213" s="585">
        <v>45741.92490740741</v>
      </c>
      <c r="F213" s="585">
        <v>45741.92530092593</v>
      </c>
      <c r="H213" s="583" t="s">
        <v>25860</v>
      </c>
      <c r="K213" s="494"/>
      <c r="L213" s="494"/>
      <c r="M213" s="494"/>
      <c r="N213" s="494"/>
      <c r="O213" s="494"/>
      <c r="P213" s="494"/>
      <c r="Q213" s="494"/>
      <c r="R213" s="494"/>
      <c r="S213" s="494"/>
      <c r="T213" s="494"/>
      <c r="U213" s="494"/>
      <c r="V213" s="583" t="s">
        <v>26255</v>
      </c>
      <c r="W213" s="584" t="s">
        <v>26538</v>
      </c>
      <c r="X213" s="494"/>
      <c r="Y213" s="494"/>
      <c r="Z213" s="494"/>
      <c r="AA213" s="494"/>
      <c r="AB213" s="494"/>
      <c r="AC213" s="494"/>
      <c r="AD213" s="494"/>
      <c r="AE213" s="494"/>
      <c r="AF213" s="494"/>
      <c r="AG213" s="494"/>
      <c r="AH213" s="494"/>
      <c r="AI213" s="494"/>
      <c r="AJ213" s="494"/>
      <c r="AK213" s="494"/>
      <c r="AL213" s="494"/>
      <c r="AM213" s="494"/>
      <c r="AN213" s="494"/>
      <c r="AO213" s="494"/>
      <c r="AP213" s="494"/>
      <c r="AQ213" s="494"/>
      <c r="AR213" s="494"/>
      <c r="AS213" s="494"/>
      <c r="AT213" s="494"/>
      <c r="AU213" s="494"/>
      <c r="AV213" s="494"/>
      <c r="AW213" s="494"/>
      <c r="AX213" s="494"/>
      <c r="AY213" s="494"/>
      <c r="AZ213" s="494"/>
      <c r="BA213" s="494"/>
      <c r="BB213" s="494"/>
      <c r="BC213" s="494"/>
      <c r="BD213" s="494"/>
      <c r="BE213" s="494"/>
      <c r="BF213" s="494"/>
      <c r="BG213" s="494"/>
      <c r="BH213" s="583" t="s">
        <v>25863</v>
      </c>
      <c r="BI213" s="494"/>
      <c r="BJ213" s="494"/>
      <c r="BK213" s="494"/>
      <c r="BL213" s="494"/>
      <c r="BM213" s="494"/>
      <c r="BN213" s="494"/>
      <c r="BO213" s="494"/>
      <c r="BP213" s="494"/>
      <c r="BQ213" s="494"/>
      <c r="BR213" s="494"/>
      <c r="BS213" s="494"/>
      <c r="BT213" s="494"/>
      <c r="BU213" s="494"/>
      <c r="BV213" s="494"/>
      <c r="BW213" s="494"/>
      <c r="BX213" s="494"/>
      <c r="BY213" s="494"/>
      <c r="BZ213" s="494"/>
      <c r="CA213" s="494"/>
      <c r="CB213" s="494"/>
      <c r="CC213" s="494"/>
      <c r="CD213" s="494"/>
      <c r="CE213" s="494"/>
      <c r="CF213" s="494"/>
      <c r="CG213" s="494"/>
      <c r="CH213" s="494"/>
      <c r="CI213" s="494"/>
      <c r="CJ213" s="494"/>
      <c r="CK213" s="494"/>
      <c r="CL213" s="494"/>
      <c r="CM213" s="494"/>
      <c r="CN213" s="494"/>
      <c r="CO213" s="494"/>
      <c r="CP213" s="494"/>
      <c r="CQ213" s="494"/>
      <c r="CR213" s="583" t="s">
        <v>26539</v>
      </c>
      <c r="CW213" s="494"/>
      <c r="CX213" s="494"/>
      <c r="CY213" s="494"/>
      <c r="CZ213" s="494"/>
      <c r="DA213" s="494"/>
      <c r="DB213" s="494"/>
      <c r="DC213" s="494"/>
      <c r="DD213" s="494"/>
      <c r="DE213" s="494"/>
      <c r="DF213" s="494"/>
      <c r="DG213" s="494"/>
      <c r="DH213" s="494"/>
      <c r="DI213" s="583" t="s">
        <v>26539</v>
      </c>
      <c r="DJ213" s="583" t="s">
        <v>26540</v>
      </c>
      <c r="DM213" s="494"/>
      <c r="DN213" s="583" t="s">
        <v>26541</v>
      </c>
      <c r="DO213" s="494"/>
      <c r="DP213" s="494"/>
      <c r="DQ213" s="494"/>
      <c r="DR213" s="583" t="s">
        <v>26255</v>
      </c>
      <c r="DS213" s="494"/>
      <c r="DT213" s="494"/>
      <c r="DU213" s="494"/>
      <c r="DV213" s="494"/>
      <c r="DW213" s="494"/>
      <c r="DX213" s="494"/>
      <c r="DY213" s="494"/>
      <c r="DZ213" s="494"/>
      <c r="EA213" s="494"/>
      <c r="EB213" s="586">
        <v>45741.0</v>
      </c>
      <c r="EC213" s="494"/>
      <c r="ED213" s="494"/>
      <c r="EE213" s="494"/>
      <c r="EF213" s="494"/>
      <c r="EG213" s="494"/>
      <c r="EH213" s="494"/>
      <c r="EI213" s="494"/>
      <c r="EJ213" s="494"/>
      <c r="EK213" s="494"/>
      <c r="EL213" s="494"/>
      <c r="EM213" s="494"/>
      <c r="EN213" s="494"/>
      <c r="EO213" s="494"/>
      <c r="EP213" s="494"/>
      <c r="EQ213" s="494"/>
      <c r="ER213" s="494"/>
      <c r="ES213" s="494"/>
      <c r="ET213" s="494"/>
      <c r="EU213" s="494"/>
      <c r="EV213" s="494"/>
      <c r="EW213" s="494"/>
      <c r="EX213" s="494"/>
      <c r="EY213" s="494"/>
      <c r="EZ213" s="494"/>
      <c r="FA213" s="494"/>
      <c r="FB213" s="494"/>
      <c r="FC213" s="494"/>
      <c r="FD213" s="494"/>
      <c r="FE213" s="583" t="s">
        <v>26542</v>
      </c>
      <c r="FG213" s="494"/>
      <c r="FH213" s="494"/>
      <c r="FI213" s="494"/>
      <c r="FJ213" s="494"/>
      <c r="FK213" s="494"/>
      <c r="FL213" s="494"/>
      <c r="FM213" s="494"/>
      <c r="FN213" s="494"/>
      <c r="FO213" s="494"/>
      <c r="FP213" s="494"/>
      <c r="FQ213" s="494"/>
      <c r="FR213" s="494"/>
      <c r="FS213" s="494"/>
      <c r="FT213" s="494"/>
      <c r="FU213" s="494"/>
      <c r="FV213" s="494"/>
      <c r="FW213" s="494"/>
      <c r="FX213" s="494"/>
      <c r="FY213" s="494"/>
      <c r="FZ213" s="494"/>
      <c r="GA213" s="494"/>
      <c r="GB213" s="494"/>
      <c r="GC213" s="494"/>
      <c r="GD213" s="494"/>
      <c r="GE213" s="494"/>
      <c r="GF213" s="494"/>
      <c r="GG213" s="494"/>
      <c r="GH213" s="494"/>
      <c r="GI213" s="494"/>
      <c r="GJ213" s="494"/>
      <c r="GK213" s="494"/>
      <c r="GL213" s="494"/>
      <c r="GM213" s="494"/>
      <c r="GN213" s="494"/>
      <c r="GO213" s="494"/>
      <c r="GP213" s="494"/>
      <c r="GQ213" s="494"/>
      <c r="GR213" s="494"/>
      <c r="GS213" s="494"/>
      <c r="GT213" s="494"/>
      <c r="GU213" s="494"/>
      <c r="GV213" s="494"/>
      <c r="GW213" s="494"/>
      <c r="GX213" s="494"/>
      <c r="GY213" s="494"/>
      <c r="GZ213" s="494"/>
      <c r="HA213" s="494"/>
    </row>
    <row r="214">
      <c r="A214" s="492">
        <v>6548165.0</v>
      </c>
      <c r="B214" s="583" t="s">
        <v>26543</v>
      </c>
      <c r="C214" s="583" t="s">
        <v>399</v>
      </c>
      <c r="D214" s="585">
        <v>45741.92065972222</v>
      </c>
      <c r="E214" s="585">
        <v>45741.92543981481</v>
      </c>
      <c r="F214" s="585">
        <v>45741.92581018519</v>
      </c>
      <c r="H214" s="583" t="s">
        <v>25860</v>
      </c>
      <c r="K214" s="494"/>
      <c r="L214" s="494"/>
      <c r="M214" s="494"/>
      <c r="N214" s="494"/>
      <c r="O214" s="494"/>
      <c r="P214" s="494"/>
      <c r="Q214" s="494"/>
      <c r="R214" s="494"/>
      <c r="S214" s="494"/>
      <c r="T214" s="583" t="s">
        <v>1514</v>
      </c>
      <c r="V214" s="583" t="s">
        <v>26255</v>
      </c>
      <c r="W214" s="584" t="s">
        <v>26538</v>
      </c>
      <c r="X214" s="494"/>
      <c r="Y214" s="494"/>
      <c r="Z214" s="494"/>
      <c r="AA214" s="494"/>
      <c r="AB214" s="494"/>
      <c r="AC214" s="494"/>
      <c r="AD214" s="494"/>
      <c r="AE214" s="494"/>
      <c r="AF214" s="494"/>
      <c r="AG214" s="494"/>
      <c r="AH214" s="494"/>
      <c r="AI214" s="494"/>
      <c r="AJ214" s="494"/>
      <c r="AK214" s="494"/>
      <c r="AL214" s="494"/>
      <c r="AM214" s="494"/>
      <c r="AN214" s="494"/>
      <c r="AO214" s="494"/>
      <c r="AP214" s="494"/>
      <c r="AQ214" s="494"/>
      <c r="AR214" s="586">
        <v>45741.0</v>
      </c>
      <c r="AS214" s="492">
        <v>798000.0</v>
      </c>
      <c r="AT214" s="494"/>
      <c r="AU214" s="494"/>
      <c r="AV214" s="494"/>
      <c r="AW214" s="494"/>
      <c r="AX214" s="494"/>
      <c r="AY214" s="494"/>
      <c r="AZ214" s="494"/>
      <c r="BA214" s="494"/>
      <c r="BB214" s="494"/>
      <c r="BC214" s="494"/>
      <c r="BD214" s="494"/>
      <c r="BE214" s="494"/>
      <c r="BF214" s="494"/>
      <c r="BG214" s="494"/>
      <c r="BH214" s="583" t="s">
        <v>25863</v>
      </c>
      <c r="BI214" s="494"/>
      <c r="BJ214" s="494"/>
      <c r="BK214" s="494"/>
      <c r="BL214" s="494"/>
      <c r="BM214" s="494"/>
      <c r="BN214" s="494"/>
      <c r="BO214" s="494"/>
      <c r="BP214" s="492">
        <v>798000.0</v>
      </c>
      <c r="BQ214" s="494"/>
      <c r="BR214" s="494"/>
      <c r="BS214" s="494"/>
      <c r="BT214" s="494"/>
      <c r="BU214" s="494"/>
      <c r="BV214" s="494"/>
      <c r="BW214" s="494"/>
      <c r="BX214" s="494"/>
      <c r="BY214" s="494"/>
      <c r="BZ214" s="494"/>
      <c r="CA214" s="494"/>
      <c r="CB214" s="495" t="s">
        <v>1524</v>
      </c>
      <c r="CC214" s="494"/>
      <c r="CD214" s="494"/>
      <c r="CE214" s="492">
        <v>798000.0</v>
      </c>
      <c r="CF214" s="492">
        <v>0.0</v>
      </c>
      <c r="CG214" s="494"/>
      <c r="CH214" s="494"/>
      <c r="CI214" s="494"/>
      <c r="CJ214" s="494"/>
      <c r="CK214" s="494"/>
      <c r="CL214" s="494"/>
      <c r="CM214" s="494"/>
      <c r="CN214" s="494"/>
      <c r="CO214" s="494"/>
      <c r="CP214" s="494"/>
      <c r="CQ214" s="494"/>
      <c r="CR214" s="583" t="s">
        <v>26539</v>
      </c>
      <c r="CW214" s="494"/>
      <c r="CX214" s="494"/>
      <c r="CY214" s="494"/>
      <c r="CZ214" s="494"/>
      <c r="DA214" s="494"/>
      <c r="DB214" s="494"/>
      <c r="DC214" s="494"/>
      <c r="DD214" s="583" t="s">
        <v>26541</v>
      </c>
      <c r="DE214" s="494"/>
      <c r="DF214" s="494"/>
      <c r="DG214" s="494"/>
      <c r="DH214" s="494"/>
      <c r="DI214" s="494"/>
      <c r="DJ214" s="494"/>
      <c r="DK214" s="494"/>
      <c r="DL214" s="494"/>
      <c r="DM214" s="494"/>
      <c r="DN214" s="583" t="s">
        <v>26541</v>
      </c>
      <c r="DO214" s="494"/>
      <c r="DP214" s="494"/>
      <c r="DQ214" s="494"/>
      <c r="DR214" s="583" t="s">
        <v>26255</v>
      </c>
      <c r="DS214" s="494"/>
      <c r="DT214" s="494"/>
      <c r="DU214" s="494"/>
      <c r="DV214" s="583" t="s">
        <v>26544</v>
      </c>
      <c r="EB214" s="494"/>
      <c r="EC214" s="494"/>
      <c r="ED214" s="494"/>
      <c r="EE214" s="494"/>
      <c r="EF214" s="494"/>
      <c r="EG214" s="494"/>
      <c r="EH214" s="494"/>
      <c r="EI214" s="494"/>
      <c r="EJ214" s="494"/>
      <c r="EK214" s="494"/>
      <c r="EL214" s="494"/>
      <c r="EM214" s="494"/>
      <c r="EN214" s="494"/>
      <c r="EO214" s="494"/>
      <c r="EP214" s="494"/>
      <c r="EQ214" s="494"/>
      <c r="ER214" s="494"/>
      <c r="ES214" s="494"/>
      <c r="ET214" s="494"/>
      <c r="EU214" s="494"/>
      <c r="EV214" s="494"/>
      <c r="EW214" s="494"/>
      <c r="EX214" s="494"/>
      <c r="EY214" s="494"/>
      <c r="EZ214" s="494"/>
      <c r="FA214" s="494"/>
      <c r="FB214" s="494"/>
      <c r="FC214" s="494"/>
      <c r="FD214" s="494"/>
      <c r="FE214" s="583" t="s">
        <v>26542</v>
      </c>
      <c r="FG214" s="494"/>
      <c r="FH214" s="494"/>
      <c r="FI214" s="494"/>
      <c r="FJ214" s="494"/>
      <c r="FK214" s="494"/>
      <c r="FL214" s="494"/>
      <c r="FM214" s="494"/>
      <c r="FN214" s="494"/>
      <c r="FO214" s="494"/>
      <c r="FP214" s="494"/>
      <c r="FQ214" s="494"/>
      <c r="FR214" s="494"/>
      <c r="FS214" s="494"/>
      <c r="FT214" s="494"/>
      <c r="FU214" s="494"/>
      <c r="FV214" s="494"/>
      <c r="FW214" s="494"/>
      <c r="FX214" s="494"/>
      <c r="FY214" s="494"/>
      <c r="FZ214" s="494"/>
      <c r="GA214" s="494"/>
      <c r="GB214" s="494"/>
      <c r="GC214" s="494"/>
      <c r="GD214" s="494"/>
      <c r="GE214" s="494"/>
      <c r="GF214" s="494"/>
      <c r="GG214" s="494"/>
      <c r="GH214" s="494"/>
      <c r="GI214" s="494"/>
      <c r="GJ214" s="494"/>
      <c r="GK214" s="494"/>
      <c r="GL214" s="494"/>
      <c r="GM214" s="494"/>
      <c r="GN214" s="494"/>
      <c r="GO214" s="494"/>
      <c r="GP214" s="494"/>
      <c r="GQ214" s="494"/>
      <c r="GR214" s="494"/>
      <c r="GS214" s="494"/>
      <c r="GT214" s="494"/>
      <c r="GU214" s="494"/>
      <c r="GV214" s="494"/>
      <c r="GW214" s="494"/>
      <c r="GX214" s="494"/>
      <c r="GY214" s="494"/>
      <c r="GZ214" s="494"/>
      <c r="HA214" s="494"/>
    </row>
    <row r="215">
      <c r="A215" s="492">
        <v>6548176.0</v>
      </c>
      <c r="B215" s="583" t="s">
        <v>26545</v>
      </c>
      <c r="C215" s="583" t="s">
        <v>399</v>
      </c>
      <c r="D215" s="585">
        <v>45741.92166666667</v>
      </c>
      <c r="E215" s="585">
        <v>45741.92585648148</v>
      </c>
      <c r="F215" s="585">
        <v>45741.92621527778</v>
      </c>
      <c r="H215" s="583" t="s">
        <v>25860</v>
      </c>
      <c r="K215" s="494"/>
      <c r="L215" s="494"/>
      <c r="M215" s="494"/>
      <c r="N215" s="494"/>
      <c r="O215" s="494"/>
      <c r="P215" s="494"/>
      <c r="Q215" s="494"/>
      <c r="R215" s="494"/>
      <c r="S215" s="494"/>
      <c r="T215" s="583" t="s">
        <v>1514</v>
      </c>
      <c r="V215" s="583" t="s">
        <v>26255</v>
      </c>
      <c r="W215" s="584" t="s">
        <v>26538</v>
      </c>
      <c r="X215" s="494"/>
      <c r="Y215" s="494"/>
      <c r="Z215" s="494"/>
      <c r="AA215" s="494"/>
      <c r="AB215" s="494"/>
      <c r="AC215" s="494"/>
      <c r="AD215" s="494"/>
      <c r="AE215" s="494"/>
      <c r="AF215" s="494"/>
      <c r="AG215" s="494"/>
      <c r="AH215" s="494"/>
      <c r="AI215" s="494"/>
      <c r="AJ215" s="494"/>
      <c r="AK215" s="494"/>
      <c r="AL215" s="494"/>
      <c r="AM215" s="494"/>
      <c r="AN215" s="494"/>
      <c r="AO215" s="494"/>
      <c r="AP215" s="494"/>
      <c r="AQ215" s="494"/>
      <c r="AR215" s="586">
        <v>45741.0</v>
      </c>
      <c r="AS215" s="492">
        <v>798000.0</v>
      </c>
      <c r="AT215" s="494"/>
      <c r="AU215" s="494"/>
      <c r="AV215" s="494"/>
      <c r="AW215" s="494"/>
      <c r="AX215" s="494"/>
      <c r="AY215" s="494"/>
      <c r="AZ215" s="494"/>
      <c r="BA215" s="494"/>
      <c r="BB215" s="494"/>
      <c r="BC215" s="494"/>
      <c r="BD215" s="494"/>
      <c r="BE215" s="494"/>
      <c r="BF215" s="494"/>
      <c r="BG215" s="494"/>
      <c r="BH215" s="583" t="s">
        <v>25863</v>
      </c>
      <c r="BI215" s="494"/>
      <c r="BJ215" s="494"/>
      <c r="BK215" s="494"/>
      <c r="BL215" s="494"/>
      <c r="BM215" s="494"/>
      <c r="BN215" s="494"/>
      <c r="BO215" s="494"/>
      <c r="BP215" s="492">
        <v>798000.0</v>
      </c>
      <c r="BQ215" s="494"/>
      <c r="BR215" s="494"/>
      <c r="BS215" s="494"/>
      <c r="BT215" s="494"/>
      <c r="BU215" s="494"/>
      <c r="BV215" s="494"/>
      <c r="BW215" s="494"/>
      <c r="BX215" s="494"/>
      <c r="BY215" s="494"/>
      <c r="BZ215" s="494"/>
      <c r="CA215" s="494"/>
      <c r="CB215" s="495" t="s">
        <v>1524</v>
      </c>
      <c r="CC215" s="494"/>
      <c r="CD215" s="494"/>
      <c r="CE215" s="492">
        <v>798000.0</v>
      </c>
      <c r="CF215" s="492">
        <v>0.0</v>
      </c>
      <c r="CG215" s="494"/>
      <c r="CH215" s="494"/>
      <c r="CI215" s="494"/>
      <c r="CJ215" s="494"/>
      <c r="CK215" s="494"/>
      <c r="CL215" s="494"/>
      <c r="CM215" s="494"/>
      <c r="CN215" s="494"/>
      <c r="CO215" s="494"/>
      <c r="CP215" s="494"/>
      <c r="CQ215" s="494"/>
      <c r="CR215" s="583" t="s">
        <v>26539</v>
      </c>
      <c r="CW215" s="494"/>
      <c r="CX215" s="494"/>
      <c r="CY215" s="494"/>
      <c r="CZ215" s="494"/>
      <c r="DA215" s="494"/>
      <c r="DB215" s="494"/>
      <c r="DC215" s="494"/>
      <c r="DD215" s="583" t="s">
        <v>26541</v>
      </c>
      <c r="DE215" s="494"/>
      <c r="DF215" s="494"/>
      <c r="DG215" s="494"/>
      <c r="DH215" s="494"/>
      <c r="DI215" s="494"/>
      <c r="DJ215" s="494"/>
      <c r="DK215" s="494"/>
      <c r="DL215" s="494"/>
      <c r="DM215" s="492">
        <v>1540002.0</v>
      </c>
      <c r="DN215" s="583" t="s">
        <v>26541</v>
      </c>
      <c r="DO215" s="494"/>
      <c r="DP215" s="494"/>
      <c r="DQ215" s="494"/>
      <c r="DR215" s="583" t="s">
        <v>26255</v>
      </c>
      <c r="DS215" s="494"/>
      <c r="DT215" s="494"/>
      <c r="DU215" s="494"/>
      <c r="DV215" s="583" t="s">
        <v>26544</v>
      </c>
      <c r="EB215" s="494"/>
      <c r="EC215" s="494"/>
      <c r="ED215" s="494"/>
      <c r="EE215" s="494"/>
      <c r="EF215" s="494"/>
      <c r="EG215" s="494"/>
      <c r="EH215" s="494"/>
      <c r="EI215" s="494"/>
      <c r="EJ215" s="494"/>
      <c r="EK215" s="494"/>
      <c r="EL215" s="494"/>
      <c r="EM215" s="494"/>
      <c r="EN215" s="494"/>
      <c r="EO215" s="494"/>
      <c r="EP215" s="494"/>
      <c r="EQ215" s="494"/>
      <c r="ER215" s="494"/>
      <c r="ES215" s="494"/>
      <c r="ET215" s="494"/>
      <c r="EU215" s="494"/>
      <c r="EV215" s="494"/>
      <c r="EW215" s="494"/>
      <c r="EX215" s="494"/>
      <c r="EY215" s="494"/>
      <c r="EZ215" s="494"/>
      <c r="FA215" s="494"/>
      <c r="FB215" s="494"/>
      <c r="FC215" s="494"/>
      <c r="FD215" s="494"/>
      <c r="FE215" s="583" t="s">
        <v>26542</v>
      </c>
      <c r="FG215" s="494"/>
      <c r="FH215" s="494"/>
      <c r="FI215" s="494"/>
      <c r="FJ215" s="494"/>
      <c r="FK215" s="494"/>
      <c r="FL215" s="494"/>
      <c r="FM215" s="494"/>
      <c r="FN215" s="494"/>
      <c r="FO215" s="494"/>
      <c r="FP215" s="494"/>
      <c r="FQ215" s="494"/>
      <c r="FR215" s="494"/>
      <c r="FS215" s="494"/>
      <c r="FT215" s="494"/>
      <c r="FU215" s="494"/>
      <c r="FV215" s="494"/>
      <c r="FW215" s="494"/>
      <c r="FX215" s="494"/>
      <c r="FY215" s="494"/>
      <c r="FZ215" s="494"/>
      <c r="GA215" s="494"/>
      <c r="GB215" s="494"/>
      <c r="GC215" s="494"/>
      <c r="GD215" s="494"/>
      <c r="GE215" s="494"/>
      <c r="GF215" s="494"/>
      <c r="GG215" s="494"/>
      <c r="GH215" s="494"/>
      <c r="GI215" s="494"/>
      <c r="GJ215" s="494"/>
      <c r="GK215" s="494"/>
      <c r="GL215" s="494"/>
      <c r="GM215" s="494"/>
      <c r="GN215" s="494"/>
      <c r="GO215" s="494"/>
      <c r="GP215" s="494"/>
      <c r="GQ215" s="494"/>
      <c r="GR215" s="494"/>
      <c r="GS215" s="494"/>
      <c r="GT215" s="494"/>
      <c r="GU215" s="494"/>
      <c r="GV215" s="494"/>
      <c r="GW215" s="494"/>
      <c r="GX215" s="494"/>
      <c r="GY215" s="494"/>
      <c r="GZ215" s="494"/>
      <c r="HA215" s="494"/>
    </row>
    <row r="216">
      <c r="A216" s="492">
        <v>6551917.0</v>
      </c>
      <c r="B216" s="583" t="s">
        <v>26546</v>
      </c>
      <c r="C216" s="583" t="s">
        <v>399</v>
      </c>
      <c r="D216" s="585">
        <v>45742.53449074074</v>
      </c>
      <c r="E216" s="585">
        <v>45742.5483912037</v>
      </c>
      <c r="F216" s="585">
        <v>45742.5496412037</v>
      </c>
      <c r="H216" s="583" t="s">
        <v>25860</v>
      </c>
      <c r="K216" s="494"/>
      <c r="L216" s="494"/>
      <c r="M216" s="494"/>
      <c r="N216" s="494"/>
      <c r="O216" s="494"/>
      <c r="P216" s="494"/>
      <c r="Q216" s="494"/>
      <c r="R216" s="494"/>
      <c r="S216" s="494"/>
      <c r="T216" s="494"/>
      <c r="U216" s="494"/>
      <c r="V216" s="583" t="s">
        <v>97</v>
      </c>
      <c r="W216" s="584" t="s">
        <v>26547</v>
      </c>
      <c r="X216" s="494"/>
      <c r="Y216" s="494"/>
      <c r="Z216" s="494"/>
      <c r="AA216" s="494"/>
      <c r="AB216" s="494"/>
      <c r="AC216" s="494"/>
      <c r="AD216" s="494"/>
      <c r="AE216" s="494"/>
      <c r="AF216" s="494"/>
      <c r="AG216" s="494"/>
      <c r="AH216" s="494"/>
      <c r="AI216" s="494"/>
      <c r="AJ216" s="494"/>
      <c r="AK216" s="494"/>
      <c r="AL216" s="494"/>
      <c r="AM216" s="494"/>
      <c r="AN216" s="494"/>
      <c r="AO216" s="494"/>
      <c r="AP216" s="494"/>
      <c r="AQ216" s="494"/>
      <c r="AR216" s="494"/>
      <c r="AS216" s="494"/>
      <c r="AT216" s="494"/>
      <c r="AU216" s="494"/>
      <c r="AV216" s="494"/>
      <c r="AW216" s="494"/>
      <c r="AX216" s="494"/>
      <c r="AY216" s="494"/>
      <c r="AZ216" s="494"/>
      <c r="BA216" s="494"/>
      <c r="BB216" s="494"/>
      <c r="BC216" s="494"/>
      <c r="BD216" s="494"/>
      <c r="BE216" s="494"/>
      <c r="BF216" s="494"/>
      <c r="BG216" s="494"/>
      <c r="BH216" s="583" t="s">
        <v>25863</v>
      </c>
      <c r="BI216" s="494"/>
      <c r="BJ216" s="494"/>
      <c r="BK216" s="494"/>
      <c r="BL216" s="494"/>
      <c r="BM216" s="494"/>
      <c r="BN216" s="494"/>
      <c r="BO216" s="494"/>
      <c r="BP216" s="494"/>
      <c r="BQ216" s="494"/>
      <c r="BR216" s="494"/>
      <c r="BS216" s="494"/>
      <c r="BT216" s="494"/>
      <c r="BU216" s="494"/>
      <c r="BV216" s="494"/>
      <c r="BW216" s="494"/>
      <c r="BX216" s="494"/>
      <c r="BY216" s="494"/>
      <c r="BZ216" s="494"/>
      <c r="CA216" s="494"/>
      <c r="CB216" s="494"/>
      <c r="CC216" s="494"/>
      <c r="CD216" s="494"/>
      <c r="CE216" s="494"/>
      <c r="CF216" s="494"/>
      <c r="CG216" s="494"/>
      <c r="CH216" s="494"/>
      <c r="CI216" s="494"/>
      <c r="CJ216" s="494"/>
      <c r="CK216" s="494"/>
      <c r="CL216" s="494"/>
      <c r="CM216" s="494"/>
      <c r="CN216" s="494"/>
      <c r="CO216" s="494"/>
      <c r="CP216" s="494"/>
      <c r="CQ216" s="494"/>
      <c r="CR216" s="583" t="s">
        <v>26548</v>
      </c>
      <c r="CV216" s="494"/>
      <c r="CW216" s="494"/>
      <c r="CX216" s="494"/>
      <c r="CY216" s="494"/>
      <c r="CZ216" s="494"/>
      <c r="DA216" s="494"/>
      <c r="DB216" s="494"/>
      <c r="DC216" s="494"/>
      <c r="DD216" s="494"/>
      <c r="DE216" s="494"/>
      <c r="DF216" s="494"/>
      <c r="DG216" s="494"/>
      <c r="DH216" s="494"/>
      <c r="DI216" s="583" t="s">
        <v>26548</v>
      </c>
      <c r="DM216" s="494"/>
      <c r="DN216" s="583" t="s">
        <v>26549</v>
      </c>
      <c r="DP216" s="494"/>
      <c r="DQ216" s="494"/>
      <c r="DR216" s="583" t="s">
        <v>97</v>
      </c>
      <c r="DS216" s="494"/>
      <c r="DT216" s="494"/>
      <c r="DU216" s="494"/>
      <c r="DV216" s="494"/>
      <c r="DW216" s="494"/>
      <c r="DX216" s="494"/>
      <c r="DY216" s="494"/>
      <c r="DZ216" s="494"/>
      <c r="EA216" s="494"/>
      <c r="EB216" s="586">
        <v>45742.0</v>
      </c>
      <c r="EC216" s="494"/>
      <c r="ED216" s="494"/>
      <c r="EE216" s="494"/>
      <c r="EF216" s="494"/>
      <c r="EG216" s="494"/>
      <c r="EH216" s="494"/>
      <c r="EI216" s="494"/>
      <c r="EJ216" s="494"/>
      <c r="EK216" s="494"/>
      <c r="EL216" s="494"/>
      <c r="EM216" s="494"/>
      <c r="EN216" s="494"/>
      <c r="EO216" s="494"/>
      <c r="EP216" s="494"/>
      <c r="EQ216" s="494"/>
      <c r="ER216" s="494"/>
      <c r="ES216" s="494"/>
      <c r="ET216" s="494"/>
      <c r="EU216" s="494"/>
      <c r="EV216" s="494"/>
      <c r="EW216" s="494"/>
      <c r="EX216" s="494"/>
      <c r="EY216" s="494"/>
      <c r="EZ216" s="494"/>
      <c r="FA216" s="494"/>
      <c r="FB216" s="494"/>
      <c r="FC216" s="494"/>
      <c r="FD216" s="494"/>
      <c r="FE216" s="583" t="s">
        <v>26550</v>
      </c>
      <c r="FG216" s="494"/>
      <c r="FH216" s="494"/>
      <c r="FI216" s="494"/>
      <c r="FJ216" s="494"/>
      <c r="FK216" s="494"/>
      <c r="FL216" s="494"/>
      <c r="FM216" s="494"/>
      <c r="FN216" s="494"/>
      <c r="FO216" s="494"/>
      <c r="FP216" s="494"/>
      <c r="FQ216" s="494"/>
      <c r="FR216" s="494"/>
      <c r="FS216" s="494"/>
      <c r="FT216" s="494"/>
      <c r="FU216" s="494"/>
      <c r="FV216" s="494"/>
      <c r="FW216" s="494"/>
      <c r="FX216" s="494"/>
      <c r="FY216" s="494"/>
      <c r="FZ216" s="494"/>
      <c r="GA216" s="494"/>
      <c r="GB216" s="494"/>
      <c r="GC216" s="494"/>
      <c r="GD216" s="494"/>
      <c r="GE216" s="494"/>
      <c r="GF216" s="494"/>
      <c r="GG216" s="494"/>
      <c r="GH216" s="494"/>
      <c r="GI216" s="494"/>
      <c r="GJ216" s="494"/>
      <c r="GK216" s="494"/>
      <c r="GL216" s="494"/>
      <c r="GM216" s="494"/>
      <c r="GN216" s="494"/>
      <c r="GO216" s="494"/>
      <c r="GP216" s="494"/>
      <c r="GQ216" s="494"/>
      <c r="GR216" s="494"/>
      <c r="GS216" s="494"/>
      <c r="GT216" s="494"/>
      <c r="GU216" s="494"/>
      <c r="GV216" s="494"/>
      <c r="GW216" s="494"/>
      <c r="GX216" s="494"/>
      <c r="GY216" s="494"/>
      <c r="GZ216" s="494"/>
      <c r="HA216" s="494"/>
    </row>
    <row r="217">
      <c r="A217" s="492">
        <v>6551941.0</v>
      </c>
      <c r="B217" s="583" t="s">
        <v>26551</v>
      </c>
      <c r="C217" s="583" t="s">
        <v>399</v>
      </c>
      <c r="D217" s="585">
        <v>45742.54519675926</v>
      </c>
      <c r="E217" s="585">
        <v>45742.552511574075</v>
      </c>
      <c r="F217" s="585">
        <v>45742.56302083333</v>
      </c>
      <c r="H217" s="583" t="s">
        <v>25860</v>
      </c>
      <c r="K217" s="494"/>
      <c r="L217" s="494"/>
      <c r="M217" s="494"/>
      <c r="N217" s="494"/>
      <c r="O217" s="494"/>
      <c r="P217" s="494"/>
      <c r="Q217" s="494"/>
      <c r="R217" s="494"/>
      <c r="S217" s="494"/>
      <c r="T217" s="583" t="s">
        <v>1514</v>
      </c>
      <c r="V217" s="583" t="s">
        <v>97</v>
      </c>
      <c r="W217" s="584" t="s">
        <v>26547</v>
      </c>
      <c r="X217" s="494"/>
      <c r="Y217" s="494"/>
      <c r="Z217" s="494"/>
      <c r="AA217" s="494"/>
      <c r="AB217" s="494"/>
      <c r="AC217" s="494"/>
      <c r="AD217" s="494"/>
      <c r="AE217" s="494"/>
      <c r="AF217" s="494"/>
      <c r="AG217" s="494"/>
      <c r="AH217" s="494"/>
      <c r="AI217" s="494"/>
      <c r="AJ217" s="494"/>
      <c r="AK217" s="494"/>
      <c r="AL217" s="494"/>
      <c r="AM217" s="494"/>
      <c r="AN217" s="494"/>
      <c r="AO217" s="494"/>
      <c r="AP217" s="494"/>
      <c r="AQ217" s="494"/>
      <c r="AR217" s="586">
        <v>45742.0</v>
      </c>
      <c r="AS217" s="492">
        <v>788000.0</v>
      </c>
      <c r="AT217" s="494"/>
      <c r="AU217" s="494"/>
      <c r="AV217" s="494"/>
      <c r="AW217" s="494"/>
      <c r="AX217" s="494"/>
      <c r="AY217" s="494"/>
      <c r="AZ217" s="494"/>
      <c r="BA217" s="494"/>
      <c r="BB217" s="494"/>
      <c r="BC217" s="494"/>
      <c r="BD217" s="494"/>
      <c r="BE217" s="494"/>
      <c r="BF217" s="494"/>
      <c r="BG217" s="494"/>
      <c r="BH217" s="583" t="s">
        <v>25863</v>
      </c>
      <c r="BI217" s="494"/>
      <c r="BJ217" s="494"/>
      <c r="BK217" s="494"/>
      <c r="BL217" s="494"/>
      <c r="BM217" s="494"/>
      <c r="BN217" s="494"/>
      <c r="BO217" s="494"/>
      <c r="BP217" s="494"/>
      <c r="BQ217" s="494"/>
      <c r="BR217" s="494"/>
      <c r="BS217" s="494"/>
      <c r="BT217" s="494"/>
      <c r="BU217" s="494"/>
      <c r="BV217" s="494"/>
      <c r="BW217" s="494"/>
      <c r="BX217" s="583" t="s">
        <v>26552</v>
      </c>
      <c r="BZ217" s="494"/>
      <c r="CA217" s="583" t="s">
        <v>26553</v>
      </c>
      <c r="CC217" s="494"/>
      <c r="CD217" s="494"/>
      <c r="CE217" s="492">
        <v>788000.0</v>
      </c>
      <c r="CF217" s="492">
        <v>0.0</v>
      </c>
      <c r="CG217" s="494"/>
      <c r="CH217" s="494"/>
      <c r="CI217" s="494"/>
      <c r="CJ217" s="494"/>
      <c r="CK217" s="494"/>
      <c r="CL217" s="494"/>
      <c r="CM217" s="494"/>
      <c r="CN217" s="494"/>
      <c r="CO217" s="494"/>
      <c r="CP217" s="494"/>
      <c r="CQ217" s="494"/>
      <c r="CR217" s="583" t="s">
        <v>26548</v>
      </c>
      <c r="CV217" s="494"/>
      <c r="CW217" s="494"/>
      <c r="CX217" s="494"/>
      <c r="CY217" s="494"/>
      <c r="CZ217" s="494"/>
      <c r="DA217" s="494"/>
      <c r="DB217" s="494"/>
      <c r="DC217" s="494"/>
      <c r="DD217" s="583" t="s">
        <v>26554</v>
      </c>
      <c r="DE217" s="494"/>
      <c r="DF217" s="494"/>
      <c r="DG217" s="494"/>
      <c r="DH217" s="494"/>
      <c r="DI217" s="494"/>
      <c r="DJ217" s="494"/>
      <c r="DK217" s="494"/>
      <c r="DL217" s="494"/>
      <c r="DM217" s="494"/>
      <c r="DN217" s="583" t="s">
        <v>26549</v>
      </c>
      <c r="DP217" s="494"/>
      <c r="DQ217" s="494"/>
      <c r="DR217" s="583" t="s">
        <v>97</v>
      </c>
      <c r="DS217" s="494"/>
      <c r="DT217" s="494"/>
      <c r="DU217" s="494"/>
      <c r="DV217" s="583" t="s">
        <v>26555</v>
      </c>
      <c r="DZ217" s="494"/>
      <c r="EA217" s="494"/>
      <c r="EB217" s="494"/>
      <c r="EC217" s="494"/>
      <c r="ED217" s="494"/>
      <c r="EE217" s="494"/>
      <c r="EF217" s="494"/>
      <c r="EG217" s="494"/>
      <c r="EH217" s="494"/>
      <c r="EI217" s="494"/>
      <c r="EJ217" s="494"/>
      <c r="EK217" s="494"/>
      <c r="EL217" s="494"/>
      <c r="EM217" s="494"/>
      <c r="EN217" s="494"/>
      <c r="EO217" s="494"/>
      <c r="EP217" s="494"/>
      <c r="EQ217" s="494"/>
      <c r="ER217" s="494"/>
      <c r="ES217" s="494"/>
      <c r="ET217" s="494"/>
      <c r="EU217" s="494"/>
      <c r="EV217" s="494"/>
      <c r="EW217" s="494"/>
      <c r="EX217" s="494"/>
      <c r="EY217" s="494"/>
      <c r="EZ217" s="494"/>
      <c r="FA217" s="494"/>
      <c r="FB217" s="494"/>
      <c r="FC217" s="494"/>
      <c r="FD217" s="494"/>
      <c r="FE217" s="583" t="s">
        <v>26550</v>
      </c>
      <c r="FG217" s="494"/>
      <c r="FH217" s="494"/>
      <c r="FI217" s="494"/>
      <c r="FJ217" s="494"/>
      <c r="FK217" s="494"/>
      <c r="FL217" s="494"/>
      <c r="FM217" s="494"/>
      <c r="FN217" s="494"/>
      <c r="FO217" s="494"/>
      <c r="FP217" s="494"/>
      <c r="FQ217" s="494"/>
      <c r="FR217" s="494"/>
      <c r="FS217" s="494"/>
      <c r="FT217" s="494"/>
      <c r="FU217" s="494"/>
      <c r="FV217" s="494"/>
      <c r="FW217" s="494"/>
      <c r="FX217" s="494"/>
      <c r="FY217" s="494"/>
      <c r="FZ217" s="494"/>
      <c r="GA217" s="494"/>
      <c r="GB217" s="494"/>
      <c r="GC217" s="494"/>
      <c r="GD217" s="494"/>
      <c r="GE217" s="494"/>
      <c r="GF217" s="494"/>
      <c r="GG217" s="494"/>
      <c r="GH217" s="494"/>
      <c r="GI217" s="494"/>
      <c r="GJ217" s="494"/>
      <c r="GK217" s="494"/>
      <c r="GL217" s="494"/>
      <c r="GM217" s="494"/>
      <c r="GN217" s="494"/>
      <c r="GO217" s="494"/>
      <c r="GP217" s="494"/>
      <c r="GQ217" s="494"/>
      <c r="GR217" s="494"/>
      <c r="GS217" s="494"/>
      <c r="GT217" s="494"/>
      <c r="GU217" s="494"/>
      <c r="GV217" s="494"/>
      <c r="GW217" s="494"/>
      <c r="GX217" s="494"/>
      <c r="GY217" s="494"/>
      <c r="GZ217" s="494"/>
      <c r="HA217" s="494"/>
    </row>
    <row r="218">
      <c r="A218" s="492">
        <v>6551955.0</v>
      </c>
      <c r="B218" s="583" t="s">
        <v>26556</v>
      </c>
      <c r="C218" s="583" t="s">
        <v>399</v>
      </c>
      <c r="D218" s="585">
        <v>45742.54560185185</v>
      </c>
      <c r="E218" s="585">
        <v>45742.55097222222</v>
      </c>
      <c r="F218" s="585">
        <v>45742.563472222224</v>
      </c>
      <c r="H218" s="583" t="s">
        <v>25860</v>
      </c>
      <c r="K218" s="494"/>
      <c r="L218" s="494"/>
      <c r="M218" s="494"/>
      <c r="N218" s="494"/>
      <c r="O218" s="494"/>
      <c r="P218" s="494"/>
      <c r="Q218" s="494"/>
      <c r="R218" s="494"/>
      <c r="S218" s="494"/>
      <c r="T218" s="583" t="s">
        <v>1514</v>
      </c>
      <c r="V218" s="583" t="s">
        <v>97</v>
      </c>
      <c r="W218" s="584" t="s">
        <v>26547</v>
      </c>
      <c r="X218" s="494"/>
      <c r="Y218" s="494"/>
      <c r="Z218" s="494"/>
      <c r="AA218" s="494"/>
      <c r="AB218" s="494"/>
      <c r="AC218" s="494"/>
      <c r="AD218" s="494"/>
      <c r="AE218" s="494"/>
      <c r="AF218" s="494"/>
      <c r="AG218" s="494"/>
      <c r="AH218" s="494"/>
      <c r="AI218" s="494"/>
      <c r="AJ218" s="494"/>
      <c r="AK218" s="494"/>
      <c r="AL218" s="494"/>
      <c r="AM218" s="494"/>
      <c r="AN218" s="494"/>
      <c r="AO218" s="494"/>
      <c r="AP218" s="494"/>
      <c r="AQ218" s="494"/>
      <c r="AR218" s="586">
        <v>45742.0</v>
      </c>
      <c r="AS218" s="492">
        <v>788000.0</v>
      </c>
      <c r="AT218" s="494"/>
      <c r="AU218" s="494"/>
      <c r="AV218" s="494"/>
      <c r="AW218" s="494"/>
      <c r="AX218" s="494"/>
      <c r="AY218" s="494"/>
      <c r="AZ218" s="494"/>
      <c r="BA218" s="494"/>
      <c r="BB218" s="494"/>
      <c r="BC218" s="494"/>
      <c r="BD218" s="494"/>
      <c r="BE218" s="494"/>
      <c r="BF218" s="494"/>
      <c r="BG218" s="494"/>
      <c r="BH218" s="583" t="s">
        <v>25863</v>
      </c>
      <c r="BI218" s="494"/>
      <c r="BJ218" s="494"/>
      <c r="BK218" s="494"/>
      <c r="BL218" s="494"/>
      <c r="BM218" s="494"/>
      <c r="BN218" s="494"/>
      <c r="BO218" s="494"/>
      <c r="BP218" s="494"/>
      <c r="BQ218" s="494"/>
      <c r="BR218" s="494"/>
      <c r="BS218" s="494"/>
      <c r="BT218" s="494"/>
      <c r="BU218" s="494"/>
      <c r="BV218" s="494"/>
      <c r="BW218" s="494"/>
      <c r="BX218" s="583" t="s">
        <v>26552</v>
      </c>
      <c r="BZ218" s="494"/>
      <c r="CA218" s="583" t="s">
        <v>26553</v>
      </c>
      <c r="CC218" s="494"/>
      <c r="CD218" s="494"/>
      <c r="CE218" s="492">
        <v>788000.0</v>
      </c>
      <c r="CF218" s="492">
        <v>0.0</v>
      </c>
      <c r="CG218" s="494"/>
      <c r="CH218" s="494"/>
      <c r="CI218" s="494"/>
      <c r="CJ218" s="494"/>
      <c r="CK218" s="494"/>
      <c r="CL218" s="494"/>
      <c r="CM218" s="494"/>
      <c r="CN218" s="494"/>
      <c r="CO218" s="494"/>
      <c r="CP218" s="494"/>
      <c r="CQ218" s="494"/>
      <c r="CR218" s="583" t="s">
        <v>26548</v>
      </c>
      <c r="CV218" s="494"/>
      <c r="CW218" s="494"/>
      <c r="CX218" s="494"/>
      <c r="CY218" s="494"/>
      <c r="CZ218" s="494"/>
      <c r="DA218" s="494"/>
      <c r="DB218" s="494"/>
      <c r="DC218" s="494"/>
      <c r="DD218" s="583" t="s">
        <v>26554</v>
      </c>
      <c r="DE218" s="494"/>
      <c r="DF218" s="494"/>
      <c r="DG218" s="494"/>
      <c r="DH218" s="494"/>
      <c r="DI218" s="494"/>
      <c r="DJ218" s="494"/>
      <c r="DK218" s="494"/>
      <c r="DL218" s="494"/>
      <c r="DM218" s="492">
        <v>8710105.0</v>
      </c>
      <c r="DN218" s="583" t="s">
        <v>26549</v>
      </c>
      <c r="DP218" s="494"/>
      <c r="DQ218" s="494"/>
      <c r="DR218" s="583" t="s">
        <v>97</v>
      </c>
      <c r="DS218" s="494"/>
      <c r="DT218" s="494"/>
      <c r="DU218" s="494"/>
      <c r="DV218" s="583" t="s">
        <v>26555</v>
      </c>
      <c r="DZ218" s="494"/>
      <c r="EA218" s="494"/>
      <c r="EB218" s="494"/>
      <c r="EC218" s="494"/>
      <c r="ED218" s="494"/>
      <c r="EE218" s="494"/>
      <c r="EF218" s="494"/>
      <c r="EG218" s="494"/>
      <c r="EH218" s="494"/>
      <c r="EI218" s="494"/>
      <c r="EJ218" s="494"/>
      <c r="EK218" s="494"/>
      <c r="EL218" s="494"/>
      <c r="EM218" s="494"/>
      <c r="EN218" s="494"/>
      <c r="EO218" s="494"/>
      <c r="EP218" s="494"/>
      <c r="EQ218" s="494"/>
      <c r="ER218" s="494"/>
      <c r="ES218" s="494"/>
      <c r="ET218" s="494"/>
      <c r="EU218" s="494"/>
      <c r="EV218" s="494"/>
      <c r="EW218" s="494"/>
      <c r="EX218" s="494"/>
      <c r="EY218" s="494"/>
      <c r="EZ218" s="494"/>
      <c r="FA218" s="494"/>
      <c r="FB218" s="494"/>
      <c r="FC218" s="494"/>
      <c r="FD218" s="494"/>
      <c r="FE218" s="583" t="s">
        <v>26550</v>
      </c>
      <c r="FG218" s="494"/>
      <c r="FH218" s="494"/>
      <c r="FI218" s="494"/>
      <c r="FJ218" s="494"/>
      <c r="FK218" s="494"/>
      <c r="FL218" s="494"/>
      <c r="FM218" s="494"/>
      <c r="FN218" s="494"/>
      <c r="FO218" s="494"/>
      <c r="FP218" s="494"/>
      <c r="FQ218" s="494"/>
      <c r="FR218" s="494"/>
      <c r="FS218" s="494"/>
      <c r="FT218" s="494"/>
      <c r="FU218" s="494"/>
      <c r="FV218" s="494"/>
      <c r="FW218" s="494"/>
      <c r="FX218" s="494"/>
      <c r="FY218" s="494"/>
      <c r="FZ218" s="494"/>
      <c r="GA218" s="494"/>
      <c r="GB218" s="494"/>
      <c r="GC218" s="494"/>
      <c r="GD218" s="494"/>
      <c r="GE218" s="494"/>
      <c r="GF218" s="494"/>
      <c r="GG218" s="494"/>
      <c r="GH218" s="494"/>
      <c r="GI218" s="494"/>
      <c r="GJ218" s="494"/>
      <c r="GK218" s="494"/>
      <c r="GL218" s="494"/>
      <c r="GM218" s="494"/>
      <c r="GN218" s="494"/>
      <c r="GO218" s="494"/>
      <c r="GP218" s="494"/>
      <c r="GQ218" s="494"/>
      <c r="GR218" s="494"/>
      <c r="GS218" s="494"/>
      <c r="GT218" s="494"/>
      <c r="GU218" s="494"/>
      <c r="GV218" s="494"/>
      <c r="GW218" s="494"/>
      <c r="GX218" s="494"/>
      <c r="GY218" s="494"/>
      <c r="GZ218" s="494"/>
      <c r="HA218" s="494"/>
    </row>
    <row r="219">
      <c r="A219" s="492">
        <v>6553902.0</v>
      </c>
      <c r="B219" s="583" t="s">
        <v>26557</v>
      </c>
      <c r="C219" s="583" t="s">
        <v>399</v>
      </c>
      <c r="D219" s="585">
        <v>45742.625555555554</v>
      </c>
      <c r="E219" s="585">
        <v>45742.62741898148</v>
      </c>
      <c r="F219" s="585">
        <v>45742.62834490741</v>
      </c>
      <c r="H219" s="583" t="s">
        <v>25860</v>
      </c>
      <c r="K219" s="494"/>
      <c r="L219" s="494"/>
      <c r="M219" s="494"/>
      <c r="N219" s="494"/>
      <c r="O219" s="494"/>
      <c r="P219" s="494"/>
      <c r="Q219" s="494"/>
      <c r="R219" s="494"/>
      <c r="S219" s="494"/>
      <c r="T219" s="494"/>
      <c r="U219" s="494"/>
      <c r="V219" s="583" t="s">
        <v>1015</v>
      </c>
      <c r="W219" s="584" t="s">
        <v>26558</v>
      </c>
      <c r="X219" s="494"/>
      <c r="Y219" s="494"/>
      <c r="Z219" s="494"/>
      <c r="AA219" s="494"/>
      <c r="AB219" s="494"/>
      <c r="AC219" s="494"/>
      <c r="AD219" s="494"/>
      <c r="AE219" s="494"/>
      <c r="AF219" s="494"/>
      <c r="AG219" s="494"/>
      <c r="AH219" s="494"/>
      <c r="AI219" s="494"/>
      <c r="AJ219" s="494"/>
      <c r="AK219" s="494"/>
      <c r="AL219" s="494"/>
      <c r="AM219" s="494"/>
      <c r="AN219" s="494"/>
      <c r="AO219" s="494"/>
      <c r="AP219" s="494"/>
      <c r="AQ219" s="494"/>
      <c r="AR219" s="494"/>
      <c r="AS219" s="494"/>
      <c r="AT219" s="494"/>
      <c r="AU219" s="494"/>
      <c r="AV219" s="494"/>
      <c r="AW219" s="494"/>
      <c r="AX219" s="494"/>
      <c r="AY219" s="494"/>
      <c r="AZ219" s="494"/>
      <c r="BA219" s="494"/>
      <c r="BB219" s="494"/>
      <c r="BC219" s="494"/>
      <c r="BD219" s="494"/>
      <c r="BE219" s="494"/>
      <c r="BF219" s="494"/>
      <c r="BG219" s="494"/>
      <c r="BH219" s="583" t="s">
        <v>25863</v>
      </c>
      <c r="BI219" s="494"/>
      <c r="BJ219" s="494"/>
      <c r="BK219" s="494"/>
      <c r="BL219" s="494"/>
      <c r="BM219" s="494"/>
      <c r="BN219" s="494"/>
      <c r="BO219" s="494"/>
      <c r="BP219" s="494"/>
      <c r="BQ219" s="494"/>
      <c r="BR219" s="494"/>
      <c r="BS219" s="494"/>
      <c r="BT219" s="494"/>
      <c r="BU219" s="494"/>
      <c r="BV219" s="494"/>
      <c r="BW219" s="494"/>
      <c r="BX219" s="494"/>
      <c r="BY219" s="494"/>
      <c r="BZ219" s="494"/>
      <c r="CA219" s="494"/>
      <c r="CB219" s="494"/>
      <c r="CC219" s="494"/>
      <c r="CD219" s="494"/>
      <c r="CE219" s="494"/>
      <c r="CF219" s="494"/>
      <c r="CG219" s="494"/>
      <c r="CH219" s="494"/>
      <c r="CI219" s="494"/>
      <c r="CJ219" s="494"/>
      <c r="CK219" s="494"/>
      <c r="CL219" s="494"/>
      <c r="CM219" s="494"/>
      <c r="CN219" s="494"/>
      <c r="CO219" s="494"/>
      <c r="CP219" s="494"/>
      <c r="CQ219" s="494"/>
      <c r="CR219" s="583" t="s">
        <v>26559</v>
      </c>
      <c r="CV219" s="494"/>
      <c r="CW219" s="494"/>
      <c r="CX219" s="494"/>
      <c r="CY219" s="494"/>
      <c r="CZ219" s="494"/>
      <c r="DA219" s="494"/>
      <c r="DB219" s="494"/>
      <c r="DC219" s="494"/>
      <c r="DD219" s="494"/>
      <c r="DE219" s="494"/>
      <c r="DF219" s="494"/>
      <c r="DG219" s="494"/>
      <c r="DH219" s="494"/>
      <c r="DI219" s="583" t="s">
        <v>26559</v>
      </c>
      <c r="DJ219" s="583" t="s">
        <v>26559</v>
      </c>
      <c r="DN219" s="583" t="s">
        <v>26560</v>
      </c>
      <c r="DO219" s="494"/>
      <c r="DP219" s="494"/>
      <c r="DQ219" s="494"/>
      <c r="DR219" s="583" t="s">
        <v>1015</v>
      </c>
      <c r="DS219" s="494"/>
      <c r="DT219" s="494"/>
      <c r="DU219" s="494"/>
      <c r="DV219" s="494"/>
      <c r="DW219" s="494"/>
      <c r="DX219" s="494"/>
      <c r="DY219" s="494"/>
      <c r="DZ219" s="494"/>
      <c r="EA219" s="494"/>
      <c r="EB219" s="586">
        <v>45742.0</v>
      </c>
      <c r="EC219" s="494"/>
      <c r="ED219" s="494"/>
      <c r="EE219" s="494"/>
      <c r="EF219" s="494"/>
      <c r="EG219" s="494"/>
      <c r="EH219" s="494"/>
      <c r="EI219" s="494"/>
      <c r="EJ219" s="494"/>
      <c r="EK219" s="494"/>
      <c r="EL219" s="494"/>
      <c r="EM219" s="494"/>
      <c r="EN219" s="494"/>
      <c r="EO219" s="494"/>
      <c r="EP219" s="494"/>
      <c r="EQ219" s="494"/>
      <c r="ER219" s="494"/>
      <c r="ES219" s="494"/>
      <c r="ET219" s="494"/>
      <c r="EU219" s="494"/>
      <c r="EV219" s="494"/>
      <c r="EW219" s="494"/>
      <c r="EX219" s="494"/>
      <c r="EY219" s="494"/>
      <c r="EZ219" s="494"/>
      <c r="FA219" s="494"/>
      <c r="FB219" s="494"/>
      <c r="FC219" s="494"/>
      <c r="FD219" s="494"/>
      <c r="FE219" s="583" t="s">
        <v>26561</v>
      </c>
      <c r="FG219" s="494"/>
      <c r="FH219" s="494"/>
      <c r="FI219" s="494"/>
      <c r="FJ219" s="494"/>
      <c r="FK219" s="494"/>
      <c r="FL219" s="494"/>
      <c r="FM219" s="494"/>
      <c r="FN219" s="494"/>
      <c r="FO219" s="494"/>
      <c r="FP219" s="494"/>
      <c r="FQ219" s="494"/>
      <c r="FR219" s="494"/>
      <c r="FS219" s="494"/>
      <c r="FT219" s="494"/>
      <c r="FU219" s="494"/>
      <c r="FV219" s="494"/>
      <c r="FW219" s="494"/>
      <c r="FX219" s="494"/>
      <c r="FY219" s="494"/>
      <c r="FZ219" s="494"/>
      <c r="GA219" s="494"/>
      <c r="GB219" s="494"/>
      <c r="GC219" s="494"/>
      <c r="GD219" s="494"/>
      <c r="GE219" s="494"/>
      <c r="GF219" s="494"/>
      <c r="GG219" s="494"/>
      <c r="GH219" s="494"/>
      <c r="GI219" s="494"/>
      <c r="GJ219" s="494"/>
      <c r="GK219" s="494"/>
      <c r="GL219" s="494"/>
      <c r="GM219" s="494"/>
      <c r="GN219" s="494"/>
      <c r="GO219" s="494"/>
      <c r="GP219" s="494"/>
      <c r="GQ219" s="494"/>
      <c r="GR219" s="494"/>
      <c r="GS219" s="494"/>
      <c r="GT219" s="494"/>
      <c r="GU219" s="494"/>
      <c r="GV219" s="494"/>
      <c r="GW219" s="494"/>
      <c r="GX219" s="494"/>
      <c r="GY219" s="494"/>
      <c r="GZ219" s="494"/>
      <c r="HA219" s="494"/>
    </row>
    <row r="220">
      <c r="A220" s="492">
        <v>6554078.0</v>
      </c>
      <c r="B220" s="583" t="s">
        <v>26562</v>
      </c>
      <c r="C220" s="583" t="s">
        <v>399</v>
      </c>
      <c r="D220" s="585">
        <v>45742.63284722222</v>
      </c>
      <c r="E220" s="585">
        <v>45742.63412037037</v>
      </c>
      <c r="F220" s="585">
        <v>45742.63486111111</v>
      </c>
      <c r="H220" s="583" t="s">
        <v>25860</v>
      </c>
      <c r="K220" s="494"/>
      <c r="L220" s="494"/>
      <c r="M220" s="494"/>
      <c r="N220" s="494"/>
      <c r="O220" s="494"/>
      <c r="P220" s="494"/>
      <c r="Q220" s="494"/>
      <c r="R220" s="494"/>
      <c r="S220" s="494"/>
      <c r="T220" s="583" t="s">
        <v>25934</v>
      </c>
      <c r="V220" s="583" t="s">
        <v>1015</v>
      </c>
      <c r="W220" s="584" t="s">
        <v>26558</v>
      </c>
      <c r="X220" s="494"/>
      <c r="Y220" s="494"/>
      <c r="Z220" s="494"/>
      <c r="AA220" s="494"/>
      <c r="AB220" s="494"/>
      <c r="AC220" s="494"/>
      <c r="AD220" s="494"/>
      <c r="AE220" s="494"/>
      <c r="AF220" s="494"/>
      <c r="AG220" s="494"/>
      <c r="AH220" s="494"/>
      <c r="AI220" s="494"/>
      <c r="AJ220" s="494"/>
      <c r="AK220" s="494"/>
      <c r="AL220" s="494"/>
      <c r="AM220" s="494"/>
      <c r="AN220" s="494"/>
      <c r="AO220" s="494"/>
      <c r="AP220" s="494"/>
      <c r="AQ220" s="494"/>
      <c r="AR220" s="586">
        <v>45742.0</v>
      </c>
      <c r="AS220" s="588">
        <v>798000.0</v>
      </c>
      <c r="AT220" s="494"/>
      <c r="AU220" s="494"/>
      <c r="AV220" s="494"/>
      <c r="AW220" s="494"/>
      <c r="AX220" s="494"/>
      <c r="AY220" s="494"/>
      <c r="AZ220" s="494"/>
      <c r="BA220" s="494"/>
      <c r="BB220" s="494"/>
      <c r="BC220" s="494"/>
      <c r="BD220" s="494"/>
      <c r="BE220" s="494"/>
      <c r="BF220" s="494"/>
      <c r="BG220" s="494"/>
      <c r="BH220" s="583" t="s">
        <v>25863</v>
      </c>
      <c r="BI220" s="494"/>
      <c r="BJ220" s="494"/>
      <c r="BK220" s="494"/>
      <c r="BL220" s="494"/>
      <c r="BM220" s="494"/>
      <c r="BN220" s="494"/>
      <c r="BO220" s="494"/>
      <c r="BP220" s="588">
        <v>798000.0</v>
      </c>
      <c r="BQ220" s="494"/>
      <c r="BR220" s="494"/>
      <c r="BS220" s="494"/>
      <c r="BT220" s="494"/>
      <c r="BU220" s="494"/>
      <c r="BV220" s="494"/>
      <c r="BW220" s="494"/>
      <c r="BX220" s="494"/>
      <c r="BY220" s="494"/>
      <c r="BZ220" s="494"/>
      <c r="CA220" s="494"/>
      <c r="CB220" s="495" t="s">
        <v>1524</v>
      </c>
      <c r="CC220" s="494"/>
      <c r="CD220" s="494"/>
      <c r="CE220" s="588">
        <v>798000.0</v>
      </c>
      <c r="CF220" s="492">
        <v>0.0</v>
      </c>
      <c r="CG220" s="494"/>
      <c r="CH220" s="494"/>
      <c r="CI220" s="494"/>
      <c r="CJ220" s="494"/>
      <c r="CK220" s="494"/>
      <c r="CL220" s="494"/>
      <c r="CM220" s="494"/>
      <c r="CN220" s="494"/>
      <c r="CO220" s="494"/>
      <c r="CP220" s="494"/>
      <c r="CQ220" s="494"/>
      <c r="CR220" s="583" t="s">
        <v>26559</v>
      </c>
      <c r="CV220" s="494"/>
      <c r="CW220" s="494"/>
      <c r="CX220" s="494"/>
      <c r="CY220" s="494"/>
      <c r="CZ220" s="494"/>
      <c r="DA220" s="494"/>
      <c r="DB220" s="494"/>
      <c r="DC220" s="494"/>
      <c r="DD220" s="583" t="s">
        <v>26058</v>
      </c>
      <c r="DE220" s="494"/>
      <c r="DF220" s="494"/>
      <c r="DG220" s="494"/>
      <c r="DH220" s="494"/>
      <c r="DI220" s="494"/>
      <c r="DJ220" s="494"/>
      <c r="DK220" s="494"/>
      <c r="DL220" s="494"/>
      <c r="DM220" s="494"/>
      <c r="DN220" s="583" t="s">
        <v>26560</v>
      </c>
      <c r="DO220" s="494"/>
      <c r="DP220" s="494"/>
      <c r="DQ220" s="494"/>
      <c r="DR220" s="583" t="s">
        <v>1015</v>
      </c>
      <c r="DS220" s="494"/>
      <c r="DT220" s="494"/>
      <c r="DU220" s="494"/>
      <c r="DV220" s="583" t="s">
        <v>26563</v>
      </c>
      <c r="EB220" s="494"/>
      <c r="EC220" s="494"/>
      <c r="ED220" s="494"/>
      <c r="EE220" s="494"/>
      <c r="EF220" s="494"/>
      <c r="EG220" s="494"/>
      <c r="EH220" s="494"/>
      <c r="EI220" s="494"/>
      <c r="EJ220" s="494"/>
      <c r="EK220" s="494"/>
      <c r="EL220" s="494"/>
      <c r="EM220" s="494"/>
      <c r="EN220" s="494"/>
      <c r="EO220" s="494"/>
      <c r="EP220" s="494"/>
      <c r="EQ220" s="494"/>
      <c r="ER220" s="494"/>
      <c r="ES220" s="494"/>
      <c r="ET220" s="494"/>
      <c r="EU220" s="494"/>
      <c r="EV220" s="494"/>
      <c r="EW220" s="494"/>
      <c r="EX220" s="494"/>
      <c r="EY220" s="494"/>
      <c r="EZ220" s="494"/>
      <c r="FA220" s="494"/>
      <c r="FB220" s="494"/>
      <c r="FC220" s="494"/>
      <c r="FD220" s="494"/>
      <c r="FE220" s="583" t="s">
        <v>26561</v>
      </c>
      <c r="FG220" s="494"/>
      <c r="FH220" s="494"/>
      <c r="FI220" s="494"/>
      <c r="FJ220" s="494"/>
      <c r="FK220" s="494"/>
      <c r="FL220" s="494"/>
      <c r="FM220" s="494"/>
      <c r="FN220" s="494"/>
      <c r="FO220" s="494"/>
      <c r="FP220" s="494"/>
      <c r="FQ220" s="494"/>
      <c r="FR220" s="494"/>
      <c r="FS220" s="494"/>
      <c r="FT220" s="494"/>
      <c r="FU220" s="494"/>
      <c r="FV220" s="494"/>
      <c r="FW220" s="494"/>
      <c r="FX220" s="494"/>
      <c r="FY220" s="494"/>
      <c r="FZ220" s="494"/>
      <c r="GA220" s="494"/>
      <c r="GB220" s="494"/>
      <c r="GC220" s="494"/>
      <c r="GD220" s="494"/>
      <c r="GE220" s="494"/>
      <c r="GF220" s="494"/>
      <c r="GG220" s="494"/>
      <c r="GH220" s="494"/>
      <c r="GI220" s="494"/>
      <c r="GJ220" s="494"/>
      <c r="GK220" s="494"/>
      <c r="GL220" s="494"/>
      <c r="GM220" s="494"/>
      <c r="GN220" s="494"/>
      <c r="GO220" s="494"/>
      <c r="GP220" s="494"/>
      <c r="GQ220" s="494"/>
      <c r="GR220" s="494"/>
      <c r="GS220" s="494"/>
      <c r="GT220" s="494"/>
      <c r="GU220" s="494"/>
      <c r="GV220" s="494"/>
      <c r="GW220" s="494"/>
      <c r="GX220" s="494"/>
      <c r="GY220" s="494"/>
      <c r="GZ220" s="494"/>
      <c r="HA220" s="494"/>
    </row>
    <row r="221">
      <c r="A221" s="492">
        <v>6555061.0</v>
      </c>
      <c r="B221" s="583" t="s">
        <v>26564</v>
      </c>
      <c r="C221" s="583" t="s">
        <v>399</v>
      </c>
      <c r="D221" s="585">
        <v>45742.65972222222</v>
      </c>
      <c r="E221" s="585">
        <v>45742.66081018518</v>
      </c>
      <c r="F221" s="585">
        <v>45742.662303240744</v>
      </c>
      <c r="H221" s="583" t="s">
        <v>25860</v>
      </c>
      <c r="K221" s="494"/>
      <c r="L221" s="494"/>
      <c r="M221" s="494"/>
      <c r="N221" s="494"/>
      <c r="O221" s="494"/>
      <c r="P221" s="494"/>
      <c r="Q221" s="494"/>
      <c r="R221" s="494"/>
      <c r="S221" s="494"/>
      <c r="T221" s="583" t="s">
        <v>25934</v>
      </c>
      <c r="V221" s="583" t="s">
        <v>1015</v>
      </c>
      <c r="W221" s="584" t="s">
        <v>26558</v>
      </c>
      <c r="X221" s="494"/>
      <c r="Y221" s="494"/>
      <c r="Z221" s="494"/>
      <c r="AA221" s="494"/>
      <c r="AB221" s="494"/>
      <c r="AC221" s="494"/>
      <c r="AD221" s="494"/>
      <c r="AE221" s="494"/>
      <c r="AF221" s="494"/>
      <c r="AG221" s="494"/>
      <c r="AH221" s="494"/>
      <c r="AI221" s="494"/>
      <c r="AJ221" s="494"/>
      <c r="AK221" s="494"/>
      <c r="AL221" s="494"/>
      <c r="AM221" s="494"/>
      <c r="AN221" s="494"/>
      <c r="AO221" s="494"/>
      <c r="AP221" s="494"/>
      <c r="AQ221" s="494"/>
      <c r="AR221" s="586">
        <v>45742.0</v>
      </c>
      <c r="AS221" s="588">
        <v>798000.0</v>
      </c>
      <c r="AT221" s="494"/>
      <c r="AU221" s="494"/>
      <c r="AV221" s="494"/>
      <c r="AW221" s="494"/>
      <c r="AX221" s="494"/>
      <c r="AY221" s="494"/>
      <c r="AZ221" s="494"/>
      <c r="BA221" s="494"/>
      <c r="BB221" s="494"/>
      <c r="BC221" s="494"/>
      <c r="BD221" s="494"/>
      <c r="BE221" s="494"/>
      <c r="BF221" s="494"/>
      <c r="BG221" s="494"/>
      <c r="BH221" s="583" t="s">
        <v>25863</v>
      </c>
      <c r="BI221" s="494"/>
      <c r="BJ221" s="494"/>
      <c r="BK221" s="494"/>
      <c r="BL221" s="494"/>
      <c r="BM221" s="494"/>
      <c r="BN221" s="494"/>
      <c r="BO221" s="494"/>
      <c r="BP221" s="588">
        <v>748000.0</v>
      </c>
      <c r="BQ221" s="494"/>
      <c r="BR221" s="494"/>
      <c r="BS221" s="494"/>
      <c r="BT221" s="494"/>
      <c r="BU221" s="494"/>
      <c r="BV221" s="494"/>
      <c r="BW221" s="494"/>
      <c r="BX221" s="588">
        <v>50000.0</v>
      </c>
      <c r="BY221" s="494"/>
      <c r="BZ221" s="494"/>
      <c r="CA221" s="495" t="s">
        <v>1524</v>
      </c>
      <c r="CB221" s="495" t="s">
        <v>1524</v>
      </c>
      <c r="CC221" s="494"/>
      <c r="CD221" s="494"/>
      <c r="CE221" s="588">
        <v>798000.0</v>
      </c>
      <c r="CF221" s="492">
        <v>0.0</v>
      </c>
      <c r="CG221" s="494"/>
      <c r="CH221" s="494"/>
      <c r="CI221" s="494"/>
      <c r="CJ221" s="494"/>
      <c r="CK221" s="494"/>
      <c r="CL221" s="494"/>
      <c r="CM221" s="494"/>
      <c r="CN221" s="494"/>
      <c r="CO221" s="494"/>
      <c r="CP221" s="494"/>
      <c r="CQ221" s="494"/>
      <c r="CR221" s="583" t="s">
        <v>26559</v>
      </c>
      <c r="CV221" s="494"/>
      <c r="CW221" s="494"/>
      <c r="CX221" s="494"/>
      <c r="CY221" s="494"/>
      <c r="CZ221" s="494"/>
      <c r="DA221" s="494"/>
      <c r="DB221" s="494"/>
      <c r="DC221" s="494"/>
      <c r="DD221" s="583" t="s">
        <v>26058</v>
      </c>
      <c r="DE221" s="494"/>
      <c r="DF221" s="494"/>
      <c r="DG221" s="494"/>
      <c r="DH221" s="494"/>
      <c r="DI221" s="494"/>
      <c r="DJ221" s="494"/>
      <c r="DK221" s="494"/>
      <c r="DL221" s="494"/>
      <c r="DM221" s="583" t="s">
        <v>26565</v>
      </c>
      <c r="DN221" s="583" t="s">
        <v>26560</v>
      </c>
      <c r="DO221" s="494"/>
      <c r="DP221" s="494"/>
      <c r="DQ221" s="494"/>
      <c r="DR221" s="583" t="s">
        <v>1015</v>
      </c>
      <c r="DS221" s="494"/>
      <c r="DT221" s="494"/>
      <c r="DU221" s="494"/>
      <c r="DV221" s="583" t="s">
        <v>26566</v>
      </c>
      <c r="EB221" s="494"/>
      <c r="EC221" s="494"/>
      <c r="ED221" s="494"/>
      <c r="EE221" s="494"/>
      <c r="EF221" s="494"/>
      <c r="EG221" s="494"/>
      <c r="EH221" s="494"/>
      <c r="EI221" s="494"/>
      <c r="EJ221" s="494"/>
      <c r="EK221" s="494"/>
      <c r="EL221" s="494"/>
      <c r="EM221" s="494"/>
      <c r="EN221" s="494"/>
      <c r="EO221" s="494"/>
      <c r="EP221" s="494"/>
      <c r="EQ221" s="494"/>
      <c r="ER221" s="494"/>
      <c r="ES221" s="494"/>
      <c r="ET221" s="494"/>
      <c r="EU221" s="494"/>
      <c r="EV221" s="494"/>
      <c r="EW221" s="494"/>
      <c r="EX221" s="494"/>
      <c r="EY221" s="494"/>
      <c r="EZ221" s="494"/>
      <c r="FA221" s="494"/>
      <c r="FB221" s="494"/>
      <c r="FC221" s="494"/>
      <c r="FD221" s="494"/>
      <c r="FE221" s="583" t="s">
        <v>26561</v>
      </c>
      <c r="FG221" s="494"/>
      <c r="FH221" s="494"/>
      <c r="FI221" s="494"/>
      <c r="FJ221" s="494"/>
      <c r="FK221" s="494"/>
      <c r="FL221" s="494"/>
      <c r="FM221" s="494"/>
      <c r="FN221" s="494"/>
      <c r="FO221" s="494"/>
      <c r="FP221" s="494"/>
      <c r="FQ221" s="494"/>
      <c r="FR221" s="494"/>
      <c r="FS221" s="494"/>
      <c r="FT221" s="494"/>
      <c r="FU221" s="494"/>
      <c r="FV221" s="494"/>
      <c r="FW221" s="494"/>
      <c r="FX221" s="494"/>
      <c r="FY221" s="494"/>
      <c r="FZ221" s="494"/>
      <c r="GA221" s="494"/>
      <c r="GB221" s="494"/>
      <c r="GC221" s="494"/>
      <c r="GD221" s="494"/>
      <c r="GE221" s="494"/>
      <c r="GF221" s="494"/>
      <c r="GG221" s="494"/>
      <c r="GH221" s="494"/>
      <c r="GI221" s="494"/>
      <c r="GJ221" s="494"/>
      <c r="GK221" s="494"/>
      <c r="GL221" s="494"/>
      <c r="GM221" s="494"/>
      <c r="GN221" s="494"/>
      <c r="GO221" s="494"/>
      <c r="GP221" s="494"/>
      <c r="GQ221" s="494"/>
      <c r="GR221" s="494"/>
      <c r="GS221" s="494"/>
      <c r="GT221" s="494"/>
      <c r="GU221" s="494"/>
      <c r="GV221" s="494"/>
      <c r="GW221" s="494"/>
      <c r="GX221" s="494"/>
      <c r="GY221" s="494"/>
      <c r="GZ221" s="494"/>
      <c r="HA221" s="494"/>
    </row>
    <row r="222">
      <c r="A222" s="492">
        <v>6555197.0</v>
      </c>
      <c r="B222" s="583" t="s">
        <v>26567</v>
      </c>
      <c r="C222" s="583" t="s">
        <v>399</v>
      </c>
      <c r="D222" s="585">
        <v>45742.656689814816</v>
      </c>
      <c r="E222" s="585">
        <v>45742.66128472222</v>
      </c>
      <c r="F222" s="585">
        <v>45742.673159722224</v>
      </c>
      <c r="H222" s="583" t="s">
        <v>25860</v>
      </c>
      <c r="K222" s="494"/>
      <c r="L222" s="494"/>
      <c r="M222" s="494"/>
      <c r="N222" s="494"/>
      <c r="O222" s="494"/>
      <c r="P222" s="494"/>
      <c r="Q222" s="494"/>
      <c r="R222" s="494"/>
      <c r="S222" s="494"/>
      <c r="T222" s="494"/>
      <c r="U222" s="494"/>
      <c r="V222" s="583" t="s">
        <v>97</v>
      </c>
      <c r="W222" s="584" t="s">
        <v>26568</v>
      </c>
      <c r="X222" s="494"/>
      <c r="Y222" s="494"/>
      <c r="Z222" s="494"/>
      <c r="AA222" s="494"/>
      <c r="AB222" s="494"/>
      <c r="AC222" s="494"/>
      <c r="AD222" s="494"/>
      <c r="AE222" s="494"/>
      <c r="AF222" s="494"/>
      <c r="AG222" s="494"/>
      <c r="AH222" s="494"/>
      <c r="AI222" s="494"/>
      <c r="AJ222" s="494"/>
      <c r="AK222" s="494"/>
      <c r="AL222" s="494"/>
      <c r="AM222" s="494"/>
      <c r="AN222" s="494"/>
      <c r="AO222" s="494"/>
      <c r="AP222" s="494"/>
      <c r="AQ222" s="494"/>
      <c r="AR222" s="494"/>
      <c r="AS222" s="494"/>
      <c r="AT222" s="494"/>
      <c r="AU222" s="494"/>
      <c r="AV222" s="494"/>
      <c r="AW222" s="494"/>
      <c r="AX222" s="494"/>
      <c r="AY222" s="494"/>
      <c r="AZ222" s="494"/>
      <c r="BA222" s="494"/>
      <c r="BB222" s="494"/>
      <c r="BC222" s="494"/>
      <c r="BD222" s="494"/>
      <c r="BE222" s="494"/>
      <c r="BF222" s="494"/>
      <c r="BG222" s="494"/>
      <c r="BH222" s="583" t="s">
        <v>25863</v>
      </c>
      <c r="BI222" s="494"/>
      <c r="BJ222" s="494"/>
      <c r="BK222" s="494"/>
      <c r="BL222" s="494"/>
      <c r="BM222" s="494"/>
      <c r="BN222" s="494"/>
      <c r="BO222" s="494"/>
      <c r="BP222" s="494"/>
      <c r="BQ222" s="494"/>
      <c r="BR222" s="494"/>
      <c r="BS222" s="494"/>
      <c r="BT222" s="494"/>
      <c r="BU222" s="494"/>
      <c r="BV222" s="494"/>
      <c r="BW222" s="494"/>
      <c r="BX222" s="494"/>
      <c r="BY222" s="494"/>
      <c r="BZ222" s="494"/>
      <c r="CA222" s="494"/>
      <c r="CB222" s="494"/>
      <c r="CC222" s="494"/>
      <c r="CD222" s="494"/>
      <c r="CE222" s="494"/>
      <c r="CF222" s="494"/>
      <c r="CG222" s="494"/>
      <c r="CH222" s="494"/>
      <c r="CI222" s="494"/>
      <c r="CJ222" s="494"/>
      <c r="CK222" s="494"/>
      <c r="CL222" s="494"/>
      <c r="CM222" s="494"/>
      <c r="CN222" s="494"/>
      <c r="CO222" s="494"/>
      <c r="CP222" s="494"/>
      <c r="CQ222" s="494"/>
      <c r="CR222" s="583" t="s">
        <v>26569</v>
      </c>
      <c r="CU222" s="494"/>
      <c r="CV222" s="494"/>
      <c r="CW222" s="494"/>
      <c r="CX222" s="494"/>
      <c r="CY222" s="494"/>
      <c r="CZ222" s="494"/>
      <c r="DA222" s="494"/>
      <c r="DB222" s="494"/>
      <c r="DC222" s="494"/>
      <c r="DD222" s="494"/>
      <c r="DE222" s="494"/>
      <c r="DF222" s="494"/>
      <c r="DG222" s="494"/>
      <c r="DH222" s="494"/>
      <c r="DI222" s="583" t="s">
        <v>26569</v>
      </c>
      <c r="DL222" s="494"/>
      <c r="DM222" s="494"/>
      <c r="DN222" s="583" t="s">
        <v>26570</v>
      </c>
      <c r="DO222" s="494"/>
      <c r="DP222" s="494"/>
      <c r="DQ222" s="494"/>
      <c r="DR222" s="583" t="s">
        <v>97</v>
      </c>
      <c r="DS222" s="494"/>
      <c r="DT222" s="494"/>
      <c r="DU222" s="494"/>
      <c r="DV222" s="494"/>
      <c r="DW222" s="494"/>
      <c r="DX222" s="494"/>
      <c r="DY222" s="494"/>
      <c r="DZ222" s="494"/>
      <c r="EA222" s="494"/>
      <c r="EB222" s="586">
        <v>45742.0</v>
      </c>
      <c r="EC222" s="494"/>
      <c r="ED222" s="494"/>
      <c r="EE222" s="494"/>
      <c r="EF222" s="494"/>
      <c r="EG222" s="494"/>
      <c r="EH222" s="494"/>
      <c r="EI222" s="494"/>
      <c r="EJ222" s="494"/>
      <c r="EK222" s="494"/>
      <c r="EL222" s="494"/>
      <c r="EM222" s="494"/>
      <c r="EN222" s="494"/>
      <c r="EO222" s="494"/>
      <c r="EP222" s="494"/>
      <c r="EQ222" s="494"/>
      <c r="ER222" s="494"/>
      <c r="ES222" s="494"/>
      <c r="ET222" s="494"/>
      <c r="EU222" s="494"/>
      <c r="EV222" s="494"/>
      <c r="EW222" s="494"/>
      <c r="EX222" s="494"/>
      <c r="EY222" s="494"/>
      <c r="EZ222" s="494"/>
      <c r="FA222" s="494"/>
      <c r="FB222" s="494"/>
      <c r="FC222" s="494"/>
      <c r="FD222" s="494"/>
      <c r="FE222" s="583" t="s">
        <v>26571</v>
      </c>
      <c r="FG222" s="494"/>
      <c r="FH222" s="494"/>
      <c r="FI222" s="494"/>
      <c r="FJ222" s="494"/>
      <c r="FK222" s="494"/>
      <c r="FL222" s="494"/>
      <c r="FM222" s="494"/>
      <c r="FN222" s="494"/>
      <c r="FO222" s="494"/>
      <c r="FP222" s="494"/>
      <c r="FQ222" s="494"/>
      <c r="FR222" s="494"/>
      <c r="FS222" s="494"/>
      <c r="FT222" s="494"/>
      <c r="FU222" s="494"/>
      <c r="FV222" s="494"/>
      <c r="FW222" s="494"/>
      <c r="FX222" s="494"/>
      <c r="FY222" s="494"/>
      <c r="FZ222" s="494"/>
      <c r="GA222" s="494"/>
      <c r="GB222" s="494"/>
      <c r="GC222" s="494"/>
      <c r="GD222" s="494"/>
      <c r="GE222" s="494"/>
      <c r="GF222" s="494"/>
      <c r="GG222" s="494"/>
      <c r="GH222" s="494"/>
      <c r="GI222" s="494"/>
      <c r="GJ222" s="494"/>
      <c r="GK222" s="494"/>
      <c r="GL222" s="494"/>
      <c r="GM222" s="494"/>
      <c r="GN222" s="494"/>
      <c r="GO222" s="494"/>
      <c r="GP222" s="494"/>
      <c r="GQ222" s="494"/>
      <c r="GR222" s="494"/>
      <c r="GS222" s="494"/>
      <c r="GT222" s="494"/>
      <c r="GU222" s="494"/>
      <c r="GV222" s="494"/>
      <c r="GW222" s="494"/>
      <c r="GX222" s="494"/>
      <c r="GY222" s="494"/>
      <c r="GZ222" s="494"/>
      <c r="HA222" s="494"/>
    </row>
    <row r="223">
      <c r="A223" s="492">
        <v>6555230.0</v>
      </c>
      <c r="B223" s="583" t="s">
        <v>26572</v>
      </c>
      <c r="C223" s="583" t="s">
        <v>399</v>
      </c>
      <c r="D223" s="585">
        <v>45742.65796296296</v>
      </c>
      <c r="E223" s="585">
        <v>45742.66608796296</v>
      </c>
      <c r="F223" s="585">
        <v>45742.67335648148</v>
      </c>
      <c r="H223" s="583" t="s">
        <v>25860</v>
      </c>
      <c r="K223" s="494"/>
      <c r="L223" s="494"/>
      <c r="M223" s="494"/>
      <c r="N223" s="494"/>
      <c r="O223" s="494"/>
      <c r="P223" s="494"/>
      <c r="Q223" s="494"/>
      <c r="R223" s="494"/>
      <c r="S223" s="494"/>
      <c r="T223" s="583" t="s">
        <v>1514</v>
      </c>
      <c r="V223" s="583" t="s">
        <v>97</v>
      </c>
      <c r="W223" s="584" t="s">
        <v>26568</v>
      </c>
      <c r="X223" s="494"/>
      <c r="Y223" s="494"/>
      <c r="Z223" s="494"/>
      <c r="AA223" s="494"/>
      <c r="AB223" s="494"/>
      <c r="AC223" s="494"/>
      <c r="AD223" s="494"/>
      <c r="AE223" s="494"/>
      <c r="AF223" s="494"/>
      <c r="AG223" s="494"/>
      <c r="AH223" s="494"/>
      <c r="AI223" s="494"/>
      <c r="AJ223" s="494"/>
      <c r="AK223" s="494"/>
      <c r="AL223" s="494"/>
      <c r="AM223" s="494"/>
      <c r="AN223" s="494"/>
      <c r="AO223" s="494"/>
      <c r="AP223" s="494"/>
      <c r="AQ223" s="494"/>
      <c r="AR223" s="586">
        <v>45742.0</v>
      </c>
      <c r="AS223" s="492">
        <v>798000.0</v>
      </c>
      <c r="AT223" s="494"/>
      <c r="AU223" s="494"/>
      <c r="AV223" s="494"/>
      <c r="AW223" s="494"/>
      <c r="AX223" s="494"/>
      <c r="AY223" s="494"/>
      <c r="AZ223" s="494"/>
      <c r="BA223" s="494"/>
      <c r="BB223" s="494"/>
      <c r="BC223" s="494"/>
      <c r="BD223" s="494"/>
      <c r="BE223" s="494"/>
      <c r="BF223" s="494"/>
      <c r="BG223" s="494"/>
      <c r="BH223" s="583" t="s">
        <v>25863</v>
      </c>
      <c r="BI223" s="494"/>
      <c r="BJ223" s="494"/>
      <c r="BK223" s="494"/>
      <c r="BL223" s="494"/>
      <c r="BM223" s="494"/>
      <c r="BN223" s="494"/>
      <c r="BO223" s="494"/>
      <c r="BP223" s="492">
        <v>798000.0</v>
      </c>
      <c r="BQ223" s="494"/>
      <c r="BR223" s="494"/>
      <c r="BS223" s="494"/>
      <c r="BT223" s="494"/>
      <c r="BU223" s="494"/>
      <c r="BV223" s="494"/>
      <c r="BW223" s="494"/>
      <c r="BX223" s="494"/>
      <c r="BY223" s="494"/>
      <c r="BZ223" s="494"/>
      <c r="CA223" s="494"/>
      <c r="CB223" s="587">
        <v>45742.0</v>
      </c>
      <c r="CC223" s="494"/>
      <c r="CD223" s="494"/>
      <c r="CE223" s="492">
        <v>798000.0</v>
      </c>
      <c r="CF223" s="492">
        <v>0.0</v>
      </c>
      <c r="CG223" s="494"/>
      <c r="CH223" s="494"/>
      <c r="CI223" s="494"/>
      <c r="CJ223" s="494"/>
      <c r="CK223" s="494"/>
      <c r="CL223" s="494"/>
      <c r="CM223" s="494"/>
      <c r="CN223" s="494"/>
      <c r="CO223" s="494"/>
      <c r="CP223" s="494"/>
      <c r="CQ223" s="494"/>
      <c r="CR223" s="583" t="s">
        <v>26569</v>
      </c>
      <c r="CU223" s="494"/>
      <c r="CV223" s="494"/>
      <c r="CW223" s="494"/>
      <c r="CX223" s="494"/>
      <c r="CY223" s="494"/>
      <c r="CZ223" s="494"/>
      <c r="DA223" s="494"/>
      <c r="DB223" s="494"/>
      <c r="DC223" s="494"/>
      <c r="DD223" s="583" t="s">
        <v>26573</v>
      </c>
      <c r="DE223" s="494"/>
      <c r="DF223" s="494"/>
      <c r="DG223" s="494"/>
      <c r="DH223" s="494"/>
      <c r="DI223" s="494"/>
      <c r="DJ223" s="494"/>
      <c r="DK223" s="494"/>
      <c r="DL223" s="494"/>
      <c r="DM223" s="494"/>
      <c r="DN223" s="583" t="s">
        <v>26570</v>
      </c>
      <c r="DO223" s="494"/>
      <c r="DP223" s="494"/>
      <c r="DQ223" s="494"/>
      <c r="DR223" s="583" t="s">
        <v>97</v>
      </c>
      <c r="DS223" s="494"/>
      <c r="DT223" s="494"/>
      <c r="DU223" s="494"/>
      <c r="DV223" s="583" t="s">
        <v>26574</v>
      </c>
      <c r="EA223" s="494"/>
      <c r="EB223" s="494"/>
      <c r="EC223" s="494"/>
      <c r="ED223" s="494"/>
      <c r="EE223" s="494"/>
      <c r="EF223" s="494"/>
      <c r="EG223" s="494"/>
      <c r="EH223" s="494"/>
      <c r="EI223" s="494"/>
      <c r="EJ223" s="494"/>
      <c r="EK223" s="494"/>
      <c r="EL223" s="494"/>
      <c r="EM223" s="494"/>
      <c r="EN223" s="494"/>
      <c r="EO223" s="494"/>
      <c r="EP223" s="494"/>
      <c r="EQ223" s="494"/>
      <c r="ER223" s="494"/>
      <c r="ES223" s="494"/>
      <c r="ET223" s="494"/>
      <c r="EU223" s="494"/>
      <c r="EV223" s="494"/>
      <c r="EW223" s="494"/>
      <c r="EX223" s="494"/>
      <c r="EY223" s="494"/>
      <c r="EZ223" s="494"/>
      <c r="FA223" s="494"/>
      <c r="FB223" s="494"/>
      <c r="FC223" s="494"/>
      <c r="FD223" s="494"/>
      <c r="FE223" s="583" t="s">
        <v>26571</v>
      </c>
      <c r="FG223" s="494"/>
      <c r="FH223" s="494"/>
      <c r="FI223" s="494"/>
      <c r="FJ223" s="494"/>
      <c r="FK223" s="494"/>
      <c r="FL223" s="494"/>
      <c r="FM223" s="494"/>
      <c r="FN223" s="494"/>
      <c r="FO223" s="494"/>
      <c r="FP223" s="494"/>
      <c r="FQ223" s="494"/>
      <c r="FR223" s="494"/>
      <c r="FS223" s="494"/>
      <c r="FT223" s="494"/>
      <c r="FU223" s="494"/>
      <c r="FV223" s="494"/>
      <c r="FW223" s="494"/>
      <c r="FX223" s="494"/>
      <c r="FY223" s="494"/>
      <c r="FZ223" s="494"/>
      <c r="GA223" s="494"/>
      <c r="GB223" s="494"/>
      <c r="GC223" s="494"/>
      <c r="GD223" s="494"/>
      <c r="GE223" s="494"/>
      <c r="GF223" s="494"/>
      <c r="GG223" s="494"/>
      <c r="GH223" s="494"/>
      <c r="GI223" s="494"/>
      <c r="GJ223" s="494"/>
      <c r="GK223" s="494"/>
      <c r="GL223" s="494"/>
      <c r="GM223" s="494"/>
      <c r="GN223" s="494"/>
      <c r="GO223" s="494"/>
      <c r="GP223" s="494"/>
      <c r="GQ223" s="494"/>
      <c r="GR223" s="494"/>
      <c r="GS223" s="494"/>
      <c r="GT223" s="494"/>
      <c r="GU223" s="494"/>
      <c r="GV223" s="494"/>
      <c r="GW223" s="494"/>
      <c r="GX223" s="494"/>
      <c r="GY223" s="494"/>
      <c r="GZ223" s="494"/>
      <c r="HA223" s="494"/>
    </row>
    <row r="224">
      <c r="A224" s="492">
        <v>6555265.0</v>
      </c>
      <c r="B224" s="583" t="s">
        <v>26575</v>
      </c>
      <c r="C224" s="583" t="s">
        <v>399</v>
      </c>
      <c r="D224" s="585">
        <v>45742.65912037037</v>
      </c>
      <c r="E224" s="585">
        <v>45742.66339120371</v>
      </c>
      <c r="F224" s="585">
        <v>45742.673634259256</v>
      </c>
      <c r="H224" s="583" t="s">
        <v>25860</v>
      </c>
      <c r="K224" s="494"/>
      <c r="L224" s="494"/>
      <c r="M224" s="494"/>
      <c r="N224" s="494"/>
      <c r="O224" s="494"/>
      <c r="P224" s="494"/>
      <c r="Q224" s="494"/>
      <c r="R224" s="494"/>
      <c r="S224" s="494"/>
      <c r="T224" s="583" t="s">
        <v>1514</v>
      </c>
      <c r="V224" s="583" t="s">
        <v>97</v>
      </c>
      <c r="W224" s="584" t="s">
        <v>26568</v>
      </c>
      <c r="X224" s="494"/>
      <c r="Y224" s="494"/>
      <c r="Z224" s="494"/>
      <c r="AA224" s="494"/>
      <c r="AB224" s="494"/>
      <c r="AC224" s="494"/>
      <c r="AD224" s="494"/>
      <c r="AE224" s="494"/>
      <c r="AF224" s="494"/>
      <c r="AG224" s="494"/>
      <c r="AH224" s="494"/>
      <c r="AI224" s="494"/>
      <c r="AJ224" s="494"/>
      <c r="AK224" s="494"/>
      <c r="AL224" s="494"/>
      <c r="AM224" s="494"/>
      <c r="AN224" s="494"/>
      <c r="AO224" s="494"/>
      <c r="AP224" s="494"/>
      <c r="AQ224" s="494"/>
      <c r="AR224" s="586">
        <v>45742.0</v>
      </c>
      <c r="AS224" s="492">
        <v>798000.0</v>
      </c>
      <c r="AT224" s="494"/>
      <c r="AU224" s="494"/>
      <c r="AV224" s="494"/>
      <c r="AW224" s="494"/>
      <c r="AX224" s="494"/>
      <c r="AY224" s="494"/>
      <c r="AZ224" s="494"/>
      <c r="BA224" s="494"/>
      <c r="BB224" s="494"/>
      <c r="BC224" s="494"/>
      <c r="BD224" s="494"/>
      <c r="BE224" s="494"/>
      <c r="BF224" s="494"/>
      <c r="BG224" s="494"/>
      <c r="BH224" s="583" t="s">
        <v>25863</v>
      </c>
      <c r="BI224" s="494"/>
      <c r="BJ224" s="494"/>
      <c r="BK224" s="494"/>
      <c r="BL224" s="494"/>
      <c r="BM224" s="494"/>
      <c r="BN224" s="494"/>
      <c r="BO224" s="494"/>
      <c r="BP224" s="492">
        <v>798000.0</v>
      </c>
      <c r="BQ224" s="494"/>
      <c r="BR224" s="494"/>
      <c r="BS224" s="494"/>
      <c r="BT224" s="494"/>
      <c r="BU224" s="494"/>
      <c r="BV224" s="494"/>
      <c r="BW224" s="494"/>
      <c r="BX224" s="494"/>
      <c r="BY224" s="494"/>
      <c r="BZ224" s="494"/>
      <c r="CA224" s="494"/>
      <c r="CB224" s="587">
        <v>45742.0</v>
      </c>
      <c r="CC224" s="494"/>
      <c r="CD224" s="494"/>
      <c r="CE224" s="492">
        <v>798000.0</v>
      </c>
      <c r="CF224" s="492">
        <v>0.0</v>
      </c>
      <c r="CG224" s="494"/>
      <c r="CH224" s="494"/>
      <c r="CI224" s="494"/>
      <c r="CJ224" s="494"/>
      <c r="CK224" s="494"/>
      <c r="CL224" s="494"/>
      <c r="CM224" s="494"/>
      <c r="CN224" s="494"/>
      <c r="CO224" s="494"/>
      <c r="CP224" s="494"/>
      <c r="CQ224" s="494"/>
      <c r="CR224" s="583" t="s">
        <v>26569</v>
      </c>
      <c r="CU224" s="494"/>
      <c r="CV224" s="494"/>
      <c r="CW224" s="494"/>
      <c r="CX224" s="494"/>
      <c r="CY224" s="494"/>
      <c r="CZ224" s="494"/>
      <c r="DA224" s="494"/>
      <c r="DB224" s="494"/>
      <c r="DC224" s="494"/>
      <c r="DD224" s="583" t="s">
        <v>26570</v>
      </c>
      <c r="DE224" s="494"/>
      <c r="DF224" s="494"/>
      <c r="DG224" s="494"/>
      <c r="DH224" s="494"/>
      <c r="DI224" s="494"/>
      <c r="DJ224" s="494"/>
      <c r="DK224" s="494"/>
      <c r="DL224" s="494"/>
      <c r="DM224" s="583" t="s">
        <v>26576</v>
      </c>
      <c r="DN224" s="583" t="s">
        <v>26570</v>
      </c>
      <c r="DO224" s="494"/>
      <c r="DP224" s="494"/>
      <c r="DQ224" s="494"/>
      <c r="DR224" s="583" t="s">
        <v>97</v>
      </c>
      <c r="DS224" s="494"/>
      <c r="DT224" s="494"/>
      <c r="DU224" s="494"/>
      <c r="DV224" s="583" t="s">
        <v>26574</v>
      </c>
      <c r="EA224" s="494"/>
      <c r="EB224" s="494"/>
      <c r="EC224" s="494"/>
      <c r="ED224" s="494"/>
      <c r="EE224" s="494"/>
      <c r="EF224" s="494"/>
      <c r="EG224" s="494"/>
      <c r="EH224" s="494"/>
      <c r="EI224" s="494"/>
      <c r="EJ224" s="494"/>
      <c r="EK224" s="494"/>
      <c r="EL224" s="494"/>
      <c r="EM224" s="494"/>
      <c r="EN224" s="494"/>
      <c r="EO224" s="494"/>
      <c r="EP224" s="494"/>
      <c r="EQ224" s="494"/>
      <c r="ER224" s="494"/>
      <c r="ES224" s="494"/>
      <c r="ET224" s="494"/>
      <c r="EU224" s="494"/>
      <c r="EV224" s="494"/>
      <c r="EW224" s="494"/>
      <c r="EX224" s="494"/>
      <c r="EY224" s="494"/>
      <c r="EZ224" s="494"/>
      <c r="FA224" s="494"/>
      <c r="FB224" s="494"/>
      <c r="FC224" s="494"/>
      <c r="FD224" s="494"/>
      <c r="FE224" s="583" t="s">
        <v>26571</v>
      </c>
      <c r="FG224" s="494"/>
      <c r="FH224" s="494"/>
      <c r="FI224" s="494"/>
      <c r="FJ224" s="494"/>
      <c r="FK224" s="494"/>
      <c r="FL224" s="494"/>
      <c r="FM224" s="494"/>
      <c r="FN224" s="494"/>
      <c r="FO224" s="494"/>
      <c r="FP224" s="494"/>
      <c r="FQ224" s="494"/>
      <c r="FR224" s="494"/>
      <c r="FS224" s="494"/>
      <c r="FT224" s="494"/>
      <c r="FU224" s="494"/>
      <c r="FV224" s="494"/>
      <c r="FW224" s="494"/>
      <c r="FX224" s="494"/>
      <c r="FY224" s="494"/>
      <c r="FZ224" s="494"/>
      <c r="GA224" s="494"/>
      <c r="GB224" s="494"/>
      <c r="GC224" s="494"/>
      <c r="GD224" s="494"/>
      <c r="GE224" s="494"/>
      <c r="GF224" s="494"/>
      <c r="GG224" s="494"/>
      <c r="GH224" s="494"/>
      <c r="GI224" s="494"/>
      <c r="GJ224" s="494"/>
      <c r="GK224" s="494"/>
      <c r="GL224" s="494"/>
      <c r="GM224" s="494"/>
      <c r="GN224" s="494"/>
      <c r="GO224" s="494"/>
      <c r="GP224" s="494"/>
      <c r="GQ224" s="494"/>
      <c r="GR224" s="494"/>
      <c r="GS224" s="494"/>
      <c r="GT224" s="494"/>
      <c r="GU224" s="494"/>
      <c r="GV224" s="494"/>
      <c r="GW224" s="494"/>
      <c r="GX224" s="494"/>
      <c r="GY224" s="494"/>
      <c r="GZ224" s="494"/>
      <c r="HA224" s="494"/>
    </row>
    <row r="225">
      <c r="A225" s="492">
        <v>6558692.0</v>
      </c>
      <c r="B225" s="583" t="s">
        <v>26577</v>
      </c>
      <c r="C225" s="583" t="s">
        <v>399</v>
      </c>
      <c r="D225" s="585">
        <v>45742.786875</v>
      </c>
      <c r="E225" s="585">
        <v>45742.78807870371</v>
      </c>
      <c r="F225" s="585">
        <v>45742.797314814816</v>
      </c>
      <c r="H225" s="583" t="s">
        <v>25860</v>
      </c>
      <c r="K225" s="494"/>
      <c r="L225" s="494"/>
      <c r="M225" s="494"/>
      <c r="N225" s="494"/>
      <c r="O225" s="494"/>
      <c r="P225" s="494"/>
      <c r="Q225" s="494"/>
      <c r="R225" s="494"/>
      <c r="S225" s="494"/>
      <c r="T225" s="494"/>
      <c r="U225" s="494"/>
      <c r="V225" s="583" t="s">
        <v>25928</v>
      </c>
      <c r="W225" s="584" t="s">
        <v>26578</v>
      </c>
      <c r="X225" s="494"/>
      <c r="Y225" s="494"/>
      <c r="Z225" s="494"/>
      <c r="AA225" s="494"/>
      <c r="AB225" s="494"/>
      <c r="AC225" s="494"/>
      <c r="AD225" s="494"/>
      <c r="AE225" s="494"/>
      <c r="AF225" s="494"/>
      <c r="AG225" s="494"/>
      <c r="AH225" s="494"/>
      <c r="AI225" s="494"/>
      <c r="AJ225" s="494"/>
      <c r="AK225" s="494"/>
      <c r="AL225" s="494"/>
      <c r="AM225" s="494"/>
      <c r="AN225" s="494"/>
      <c r="AO225" s="494"/>
      <c r="AP225" s="494"/>
      <c r="AQ225" s="494"/>
      <c r="AR225" s="494"/>
      <c r="AS225" s="494"/>
      <c r="AT225" s="494"/>
      <c r="AU225" s="494"/>
      <c r="AV225" s="494"/>
      <c r="AW225" s="494"/>
      <c r="AX225" s="494"/>
      <c r="AY225" s="494"/>
      <c r="AZ225" s="494"/>
      <c r="BA225" s="494"/>
      <c r="BB225" s="494"/>
      <c r="BC225" s="494"/>
      <c r="BD225" s="494"/>
      <c r="BE225" s="494"/>
      <c r="BF225" s="494"/>
      <c r="BG225" s="494"/>
      <c r="BH225" s="583" t="s">
        <v>25863</v>
      </c>
      <c r="BI225" s="494"/>
      <c r="BJ225" s="494"/>
      <c r="BK225" s="494"/>
      <c r="BL225" s="494"/>
      <c r="BM225" s="494"/>
      <c r="BN225" s="494"/>
      <c r="BO225" s="494"/>
      <c r="BP225" s="494"/>
      <c r="BQ225" s="494"/>
      <c r="BR225" s="494"/>
      <c r="BS225" s="494"/>
      <c r="BT225" s="494"/>
      <c r="BU225" s="494"/>
      <c r="BV225" s="494"/>
      <c r="BW225" s="494"/>
      <c r="BX225" s="494"/>
      <c r="BY225" s="494"/>
      <c r="BZ225" s="494"/>
      <c r="CA225" s="494"/>
      <c r="CB225" s="494"/>
      <c r="CC225" s="494"/>
      <c r="CD225" s="494"/>
      <c r="CE225" s="494"/>
      <c r="CF225" s="494"/>
      <c r="CG225" s="494"/>
      <c r="CH225" s="494"/>
      <c r="CI225" s="494"/>
      <c r="CJ225" s="494"/>
      <c r="CK225" s="494"/>
      <c r="CL225" s="494"/>
      <c r="CM225" s="494"/>
      <c r="CN225" s="494"/>
      <c r="CO225" s="494"/>
      <c r="CP225" s="494"/>
      <c r="CQ225" s="494"/>
      <c r="CR225" s="583" t="s">
        <v>26579</v>
      </c>
      <c r="CU225" s="494"/>
      <c r="CV225" s="494"/>
      <c r="CW225" s="494"/>
      <c r="CX225" s="494"/>
      <c r="CY225" s="494"/>
      <c r="CZ225" s="494"/>
      <c r="DA225" s="494"/>
      <c r="DB225" s="494"/>
      <c r="DC225" s="494"/>
      <c r="DD225" s="494"/>
      <c r="DE225" s="494"/>
      <c r="DF225" s="494"/>
      <c r="DG225" s="494"/>
      <c r="DH225" s="494"/>
      <c r="DI225" s="583" t="s">
        <v>26579</v>
      </c>
      <c r="DL225" s="494"/>
      <c r="DM225" s="494"/>
      <c r="DN225" s="583" t="s">
        <v>26580</v>
      </c>
      <c r="DP225" s="494"/>
      <c r="DQ225" s="494"/>
      <c r="DR225" s="583" t="s">
        <v>25928</v>
      </c>
      <c r="DS225" s="494"/>
      <c r="DT225" s="494"/>
      <c r="DU225" s="494"/>
      <c r="DV225" s="494"/>
      <c r="DW225" s="494"/>
      <c r="DX225" s="494"/>
      <c r="DY225" s="494"/>
      <c r="DZ225" s="494"/>
      <c r="EA225" s="494"/>
      <c r="EB225" s="586">
        <v>45742.0</v>
      </c>
      <c r="EC225" s="494"/>
      <c r="ED225" s="494"/>
      <c r="EE225" s="494"/>
      <c r="EF225" s="494"/>
      <c r="EG225" s="494"/>
      <c r="EH225" s="494"/>
      <c r="EI225" s="494"/>
      <c r="EJ225" s="494"/>
      <c r="EK225" s="494"/>
      <c r="EL225" s="494"/>
      <c r="EM225" s="494"/>
      <c r="EN225" s="494"/>
      <c r="EO225" s="494"/>
      <c r="EP225" s="494"/>
      <c r="EQ225" s="494"/>
      <c r="ER225" s="494"/>
      <c r="ES225" s="494"/>
      <c r="ET225" s="494"/>
      <c r="EU225" s="494"/>
      <c r="EV225" s="494"/>
      <c r="EW225" s="494"/>
      <c r="EX225" s="494"/>
      <c r="EY225" s="494"/>
      <c r="EZ225" s="494"/>
      <c r="FA225" s="494"/>
      <c r="FB225" s="494"/>
      <c r="FC225" s="494"/>
      <c r="FD225" s="494"/>
      <c r="FE225" s="583" t="s">
        <v>26581</v>
      </c>
      <c r="FG225" s="494"/>
      <c r="FH225" s="494"/>
      <c r="FI225" s="494"/>
      <c r="FJ225" s="494"/>
      <c r="FK225" s="494"/>
      <c r="FL225" s="494"/>
      <c r="FM225" s="494"/>
      <c r="FN225" s="494"/>
      <c r="FO225" s="494"/>
      <c r="FP225" s="494"/>
      <c r="FQ225" s="494"/>
      <c r="FR225" s="494"/>
      <c r="FS225" s="494"/>
      <c r="FT225" s="494"/>
      <c r="FU225" s="494"/>
      <c r="FV225" s="494"/>
      <c r="FW225" s="494"/>
      <c r="FX225" s="494"/>
      <c r="FY225" s="494"/>
      <c r="FZ225" s="494"/>
      <c r="GA225" s="494"/>
      <c r="GB225" s="494"/>
      <c r="GC225" s="494"/>
      <c r="GD225" s="494"/>
      <c r="GE225" s="494"/>
      <c r="GF225" s="494"/>
      <c r="GG225" s="494"/>
      <c r="GH225" s="494"/>
      <c r="GI225" s="494"/>
      <c r="GJ225" s="494"/>
      <c r="GK225" s="494"/>
      <c r="GL225" s="494"/>
      <c r="GM225" s="494"/>
      <c r="GN225" s="494"/>
      <c r="GO225" s="494"/>
      <c r="GP225" s="494"/>
      <c r="GQ225" s="494"/>
      <c r="GR225" s="494"/>
      <c r="GS225" s="494"/>
      <c r="GT225" s="494"/>
      <c r="GU225" s="494"/>
      <c r="GV225" s="494"/>
      <c r="GW225" s="494"/>
      <c r="GX225" s="494"/>
      <c r="GY225" s="494"/>
      <c r="GZ225" s="494"/>
      <c r="HA225" s="494"/>
    </row>
    <row r="226">
      <c r="A226" s="492">
        <v>6558770.0</v>
      </c>
      <c r="B226" s="583" t="s">
        <v>26582</v>
      </c>
      <c r="C226" s="583" t="s">
        <v>399</v>
      </c>
      <c r="D226" s="585">
        <v>45742.79167824074</v>
      </c>
      <c r="E226" s="585">
        <v>45742.79375</v>
      </c>
      <c r="F226" s="585">
        <v>45742.7975</v>
      </c>
      <c r="H226" s="583" t="s">
        <v>25860</v>
      </c>
      <c r="K226" s="494"/>
      <c r="L226" s="494"/>
      <c r="M226" s="494"/>
      <c r="N226" s="494"/>
      <c r="O226" s="494"/>
      <c r="P226" s="494"/>
      <c r="Q226" s="494"/>
      <c r="R226" s="494"/>
      <c r="S226" s="494"/>
      <c r="T226" s="583" t="s">
        <v>25934</v>
      </c>
      <c r="V226" s="583" t="s">
        <v>25928</v>
      </c>
      <c r="W226" s="584" t="s">
        <v>26578</v>
      </c>
      <c r="X226" s="494"/>
      <c r="Y226" s="494"/>
      <c r="Z226" s="494"/>
      <c r="AA226" s="494"/>
      <c r="AB226" s="494"/>
      <c r="AC226" s="494"/>
      <c r="AD226" s="494"/>
      <c r="AE226" s="494"/>
      <c r="AF226" s="494"/>
      <c r="AG226" s="494"/>
      <c r="AH226" s="494"/>
      <c r="AI226" s="494"/>
      <c r="AJ226" s="494"/>
      <c r="AK226" s="494"/>
      <c r="AL226" s="494"/>
      <c r="AM226" s="494"/>
      <c r="AN226" s="494"/>
      <c r="AO226" s="494"/>
      <c r="AP226" s="494"/>
      <c r="AQ226" s="494"/>
      <c r="AR226" s="586">
        <v>45742.0</v>
      </c>
      <c r="AS226" s="492">
        <v>798000.0</v>
      </c>
      <c r="AT226" s="494"/>
      <c r="AU226" s="494"/>
      <c r="AV226" s="494"/>
      <c r="AW226" s="494"/>
      <c r="AX226" s="494"/>
      <c r="AY226" s="494"/>
      <c r="AZ226" s="494"/>
      <c r="BA226" s="494"/>
      <c r="BB226" s="494"/>
      <c r="BC226" s="494"/>
      <c r="BD226" s="494"/>
      <c r="BE226" s="494"/>
      <c r="BF226" s="494"/>
      <c r="BG226" s="494"/>
      <c r="BH226" s="583" t="s">
        <v>25863</v>
      </c>
      <c r="BI226" s="494"/>
      <c r="BJ226" s="494"/>
      <c r="BK226" s="494"/>
      <c r="BL226" s="494"/>
      <c r="BM226" s="494"/>
      <c r="BN226" s="494"/>
      <c r="BO226" s="494"/>
      <c r="BP226" s="492">
        <v>798000.0</v>
      </c>
      <c r="BQ226" s="494"/>
      <c r="BR226" s="494"/>
      <c r="BS226" s="494"/>
      <c r="BT226" s="494"/>
      <c r="BU226" s="494"/>
      <c r="BV226" s="494"/>
      <c r="BW226" s="494"/>
      <c r="BX226" s="494"/>
      <c r="BY226" s="494"/>
      <c r="BZ226" s="494"/>
      <c r="CA226" s="494"/>
      <c r="CB226" s="587">
        <v>45742.0</v>
      </c>
      <c r="CC226" s="494"/>
      <c r="CD226" s="494"/>
      <c r="CE226" s="492">
        <v>798000.0</v>
      </c>
      <c r="CF226" s="492">
        <v>0.0</v>
      </c>
      <c r="CG226" s="494"/>
      <c r="CH226" s="494"/>
      <c r="CI226" s="494"/>
      <c r="CJ226" s="494"/>
      <c r="CK226" s="494"/>
      <c r="CL226" s="494"/>
      <c r="CM226" s="494"/>
      <c r="CN226" s="494"/>
      <c r="CO226" s="494"/>
      <c r="CP226" s="494"/>
      <c r="CQ226" s="494"/>
      <c r="CR226" s="583" t="s">
        <v>26579</v>
      </c>
      <c r="CU226" s="494"/>
      <c r="CV226" s="494"/>
      <c r="CW226" s="494"/>
      <c r="CX226" s="494"/>
      <c r="CY226" s="494"/>
      <c r="CZ226" s="494"/>
      <c r="DA226" s="494"/>
      <c r="DB226" s="494"/>
      <c r="DC226" s="494"/>
      <c r="DD226" s="583" t="s">
        <v>26583</v>
      </c>
      <c r="DE226" s="494"/>
      <c r="DF226" s="494"/>
      <c r="DG226" s="494"/>
      <c r="DH226" s="494"/>
      <c r="DI226" s="494"/>
      <c r="DJ226" s="494"/>
      <c r="DK226" s="494"/>
      <c r="DL226" s="494"/>
      <c r="DM226" s="494"/>
      <c r="DN226" s="583" t="s">
        <v>26580</v>
      </c>
      <c r="DP226" s="494"/>
      <c r="DQ226" s="494"/>
      <c r="DR226" s="583" t="s">
        <v>25928</v>
      </c>
      <c r="DS226" s="494"/>
      <c r="DT226" s="494"/>
      <c r="DU226" s="494"/>
      <c r="DV226" s="583" t="s">
        <v>26584</v>
      </c>
      <c r="DZ226" s="494"/>
      <c r="EA226" s="494"/>
      <c r="EB226" s="494"/>
      <c r="EC226" s="494"/>
      <c r="ED226" s="494"/>
      <c r="EE226" s="494"/>
      <c r="EF226" s="494"/>
      <c r="EG226" s="494"/>
      <c r="EH226" s="494"/>
      <c r="EI226" s="494"/>
      <c r="EJ226" s="494"/>
      <c r="EK226" s="494"/>
      <c r="EL226" s="494"/>
      <c r="EM226" s="494"/>
      <c r="EN226" s="494"/>
      <c r="EO226" s="494"/>
      <c r="EP226" s="494"/>
      <c r="EQ226" s="494"/>
      <c r="ER226" s="494"/>
      <c r="ES226" s="494"/>
      <c r="ET226" s="494"/>
      <c r="EU226" s="494"/>
      <c r="EV226" s="494"/>
      <c r="EW226" s="494"/>
      <c r="EX226" s="494"/>
      <c r="EY226" s="494"/>
      <c r="EZ226" s="494"/>
      <c r="FA226" s="494"/>
      <c r="FB226" s="494"/>
      <c r="FC226" s="494"/>
      <c r="FD226" s="494"/>
      <c r="FE226" s="583" t="s">
        <v>26581</v>
      </c>
      <c r="FG226" s="494"/>
      <c r="FH226" s="494"/>
      <c r="FI226" s="494"/>
      <c r="FJ226" s="494"/>
      <c r="FK226" s="494"/>
      <c r="FL226" s="494"/>
      <c r="FM226" s="494"/>
      <c r="FN226" s="494"/>
      <c r="FO226" s="494"/>
      <c r="FP226" s="494"/>
      <c r="FQ226" s="494"/>
      <c r="FR226" s="494"/>
      <c r="FS226" s="494"/>
      <c r="FT226" s="494"/>
      <c r="FU226" s="494"/>
      <c r="FV226" s="494"/>
      <c r="FW226" s="494"/>
      <c r="FX226" s="494"/>
      <c r="FY226" s="494"/>
      <c r="FZ226" s="494"/>
      <c r="GA226" s="494"/>
      <c r="GB226" s="494"/>
      <c r="GC226" s="494"/>
      <c r="GD226" s="494"/>
      <c r="GE226" s="494"/>
      <c r="GF226" s="494"/>
      <c r="GG226" s="494"/>
      <c r="GH226" s="494"/>
      <c r="GI226" s="494"/>
      <c r="GJ226" s="494"/>
      <c r="GK226" s="494"/>
      <c r="GL226" s="494"/>
      <c r="GM226" s="494"/>
      <c r="GN226" s="494"/>
      <c r="GO226" s="494"/>
      <c r="GP226" s="494"/>
      <c r="GQ226" s="494"/>
      <c r="GR226" s="494"/>
      <c r="GS226" s="494"/>
      <c r="GT226" s="494"/>
      <c r="GU226" s="494"/>
      <c r="GV226" s="494"/>
      <c r="GW226" s="494"/>
      <c r="GX226" s="494"/>
      <c r="GY226" s="494"/>
      <c r="GZ226" s="494"/>
      <c r="HA226" s="494"/>
    </row>
    <row r="227">
      <c r="A227" s="492">
        <v>6558887.0</v>
      </c>
      <c r="B227" s="583" t="s">
        <v>26585</v>
      </c>
      <c r="C227" s="583" t="s">
        <v>399</v>
      </c>
      <c r="D227" s="585">
        <v>45742.79597222222</v>
      </c>
      <c r="E227" s="585">
        <v>45742.79677083333</v>
      </c>
      <c r="F227" s="585">
        <v>45742.79813657407</v>
      </c>
      <c r="H227" s="583" t="s">
        <v>25860</v>
      </c>
      <c r="K227" s="494"/>
      <c r="L227" s="494"/>
      <c r="M227" s="494"/>
      <c r="N227" s="494"/>
      <c r="O227" s="494"/>
      <c r="P227" s="494"/>
      <c r="Q227" s="494"/>
      <c r="R227" s="494"/>
      <c r="S227" s="494"/>
      <c r="T227" s="583" t="s">
        <v>25934</v>
      </c>
      <c r="V227" s="583" t="s">
        <v>25928</v>
      </c>
      <c r="W227" s="584" t="s">
        <v>26578</v>
      </c>
      <c r="X227" s="494"/>
      <c r="Y227" s="494"/>
      <c r="Z227" s="494"/>
      <c r="AA227" s="494"/>
      <c r="AB227" s="494"/>
      <c r="AC227" s="494"/>
      <c r="AD227" s="494"/>
      <c r="AE227" s="494"/>
      <c r="AF227" s="494"/>
      <c r="AG227" s="494"/>
      <c r="AH227" s="494"/>
      <c r="AI227" s="494"/>
      <c r="AJ227" s="494"/>
      <c r="AK227" s="494"/>
      <c r="AL227" s="494"/>
      <c r="AM227" s="494"/>
      <c r="AN227" s="494"/>
      <c r="AO227" s="494"/>
      <c r="AP227" s="494"/>
      <c r="AQ227" s="494"/>
      <c r="AR227" s="586">
        <v>45742.0</v>
      </c>
      <c r="AS227" s="492">
        <v>798000.0</v>
      </c>
      <c r="AT227" s="494"/>
      <c r="AU227" s="494"/>
      <c r="AV227" s="494"/>
      <c r="AW227" s="494"/>
      <c r="AX227" s="494"/>
      <c r="AY227" s="494"/>
      <c r="AZ227" s="494"/>
      <c r="BA227" s="494"/>
      <c r="BB227" s="494"/>
      <c r="BC227" s="494"/>
      <c r="BD227" s="494"/>
      <c r="BE227" s="494"/>
      <c r="BF227" s="494"/>
      <c r="BG227" s="494"/>
      <c r="BH227" s="583" t="s">
        <v>25863</v>
      </c>
      <c r="BI227" s="494"/>
      <c r="BJ227" s="494"/>
      <c r="BK227" s="494"/>
      <c r="BL227" s="494"/>
      <c r="BM227" s="494"/>
      <c r="BN227" s="494"/>
      <c r="BO227" s="494"/>
      <c r="BP227" s="492">
        <v>798000.0</v>
      </c>
      <c r="BQ227" s="494"/>
      <c r="BR227" s="494"/>
      <c r="BS227" s="494"/>
      <c r="BT227" s="494"/>
      <c r="BU227" s="494"/>
      <c r="BV227" s="494"/>
      <c r="BW227" s="494"/>
      <c r="BX227" s="494"/>
      <c r="BY227" s="494"/>
      <c r="BZ227" s="494"/>
      <c r="CA227" s="494"/>
      <c r="CB227" s="587">
        <v>45742.0</v>
      </c>
      <c r="CC227" s="494"/>
      <c r="CD227" s="494"/>
      <c r="CE227" s="492">
        <v>798000.0</v>
      </c>
      <c r="CF227" s="492">
        <v>0.0</v>
      </c>
      <c r="CG227" s="494"/>
      <c r="CH227" s="494"/>
      <c r="CI227" s="494"/>
      <c r="CJ227" s="494"/>
      <c r="CK227" s="494"/>
      <c r="CL227" s="494"/>
      <c r="CM227" s="494"/>
      <c r="CN227" s="494"/>
      <c r="CO227" s="494"/>
      <c r="CP227" s="494"/>
      <c r="CQ227" s="494"/>
      <c r="CR227" s="583" t="s">
        <v>26579</v>
      </c>
      <c r="CU227" s="494"/>
      <c r="CV227" s="494"/>
      <c r="CW227" s="494"/>
      <c r="CX227" s="494"/>
      <c r="CY227" s="494"/>
      <c r="CZ227" s="494"/>
      <c r="DA227" s="494"/>
      <c r="DB227" s="494"/>
      <c r="DC227" s="494"/>
      <c r="DD227" s="583" t="s">
        <v>26583</v>
      </c>
      <c r="DE227" s="494"/>
      <c r="DF227" s="494"/>
      <c r="DG227" s="494"/>
      <c r="DH227" s="494"/>
      <c r="DI227" s="494"/>
      <c r="DJ227" s="494"/>
      <c r="DK227" s="494"/>
      <c r="DL227" s="494"/>
      <c r="DM227" s="492">
        <v>2140001.0</v>
      </c>
      <c r="DN227" s="583" t="s">
        <v>26580</v>
      </c>
      <c r="DP227" s="494"/>
      <c r="DQ227" s="494"/>
      <c r="DR227" s="583" t="s">
        <v>25928</v>
      </c>
      <c r="DS227" s="494"/>
      <c r="DT227" s="494"/>
      <c r="DU227" s="494"/>
      <c r="DV227" s="583" t="s">
        <v>26584</v>
      </c>
      <c r="DZ227" s="494"/>
      <c r="EA227" s="494"/>
      <c r="EB227" s="494"/>
      <c r="EC227" s="494"/>
      <c r="ED227" s="494"/>
      <c r="EE227" s="494"/>
      <c r="EF227" s="494"/>
      <c r="EG227" s="494"/>
      <c r="EH227" s="494"/>
      <c r="EI227" s="494"/>
      <c r="EJ227" s="494"/>
      <c r="EK227" s="494"/>
      <c r="EL227" s="494"/>
      <c r="EM227" s="494"/>
      <c r="EN227" s="494"/>
      <c r="EO227" s="494"/>
      <c r="EP227" s="494"/>
      <c r="EQ227" s="494"/>
      <c r="ER227" s="494"/>
      <c r="ES227" s="494"/>
      <c r="ET227" s="494"/>
      <c r="EU227" s="494"/>
      <c r="EV227" s="494"/>
      <c r="EW227" s="494"/>
      <c r="EX227" s="494"/>
      <c r="EY227" s="494"/>
      <c r="EZ227" s="494"/>
      <c r="FA227" s="494"/>
      <c r="FB227" s="494"/>
      <c r="FC227" s="494"/>
      <c r="FD227" s="494"/>
      <c r="FE227" s="583" t="s">
        <v>26581</v>
      </c>
      <c r="FG227" s="494"/>
      <c r="FH227" s="494"/>
      <c r="FI227" s="494"/>
      <c r="FJ227" s="494"/>
      <c r="FK227" s="494"/>
      <c r="FL227" s="494"/>
      <c r="FM227" s="494"/>
      <c r="FN227" s="494"/>
      <c r="FO227" s="494"/>
      <c r="FP227" s="494"/>
      <c r="FQ227" s="494"/>
      <c r="FR227" s="494"/>
      <c r="FS227" s="494"/>
      <c r="FT227" s="494"/>
      <c r="FU227" s="494"/>
      <c r="FV227" s="494"/>
      <c r="FW227" s="494"/>
      <c r="FX227" s="494"/>
      <c r="FY227" s="494"/>
      <c r="FZ227" s="494"/>
      <c r="GA227" s="494"/>
      <c r="GB227" s="494"/>
      <c r="GC227" s="494"/>
      <c r="GD227" s="494"/>
      <c r="GE227" s="494"/>
      <c r="GF227" s="494"/>
      <c r="GG227" s="494"/>
      <c r="GH227" s="494"/>
      <c r="GI227" s="494"/>
      <c r="GJ227" s="494"/>
      <c r="GK227" s="494"/>
      <c r="GL227" s="494"/>
      <c r="GM227" s="494"/>
      <c r="GN227" s="494"/>
      <c r="GO227" s="494"/>
      <c r="GP227" s="494"/>
      <c r="GQ227" s="494"/>
      <c r="GR227" s="494"/>
      <c r="GS227" s="494"/>
      <c r="GT227" s="494"/>
      <c r="GU227" s="494"/>
      <c r="GV227" s="494"/>
      <c r="GW227" s="494"/>
      <c r="GX227" s="494"/>
      <c r="GY227" s="494"/>
      <c r="GZ227" s="494"/>
      <c r="HA227" s="494"/>
    </row>
    <row r="228">
      <c r="A228" s="492">
        <v>6573589.0</v>
      </c>
      <c r="B228" s="583" t="s">
        <v>26586</v>
      </c>
      <c r="C228" s="583" t="s">
        <v>399</v>
      </c>
      <c r="D228" s="585">
        <v>45743.968981481485</v>
      </c>
      <c r="E228" s="585">
        <v>45743.97076388889</v>
      </c>
      <c r="F228" s="585">
        <v>45743.972719907404</v>
      </c>
      <c r="H228" s="583" t="s">
        <v>25860</v>
      </c>
      <c r="K228" s="494"/>
      <c r="L228" s="494"/>
      <c r="M228" s="494"/>
      <c r="N228" s="494"/>
      <c r="O228" s="494"/>
      <c r="P228" s="494"/>
      <c r="Q228" s="494"/>
      <c r="R228" s="494"/>
      <c r="S228" s="494"/>
      <c r="T228" s="494"/>
      <c r="U228" s="494"/>
      <c r="V228" s="583" t="s">
        <v>26587</v>
      </c>
      <c r="W228" s="584" t="s">
        <v>26588</v>
      </c>
      <c r="X228" s="494"/>
      <c r="Y228" s="494"/>
      <c r="Z228" s="494"/>
      <c r="AA228" s="494"/>
      <c r="AB228" s="494"/>
      <c r="AC228" s="494"/>
      <c r="AD228" s="494"/>
      <c r="AE228" s="494"/>
      <c r="AF228" s="494"/>
      <c r="AG228" s="494"/>
      <c r="AH228" s="494"/>
      <c r="AI228" s="494"/>
      <c r="AJ228" s="494"/>
      <c r="AK228" s="494"/>
      <c r="AL228" s="494"/>
      <c r="AM228" s="494"/>
      <c r="AN228" s="494"/>
      <c r="AO228" s="494"/>
      <c r="AP228" s="494"/>
      <c r="AQ228" s="494"/>
      <c r="AR228" s="494"/>
      <c r="AS228" s="494"/>
      <c r="AT228" s="494"/>
      <c r="AU228" s="494"/>
      <c r="AV228" s="494"/>
      <c r="AW228" s="494"/>
      <c r="AX228" s="494"/>
      <c r="AY228" s="494"/>
      <c r="AZ228" s="494"/>
      <c r="BA228" s="494"/>
      <c r="BB228" s="494"/>
      <c r="BC228" s="494"/>
      <c r="BD228" s="494"/>
      <c r="BE228" s="494"/>
      <c r="BF228" s="494"/>
      <c r="BG228" s="494"/>
      <c r="BH228" s="583" t="s">
        <v>25863</v>
      </c>
      <c r="BI228" s="494"/>
      <c r="BJ228" s="494"/>
      <c r="BK228" s="494"/>
      <c r="BL228" s="494"/>
      <c r="BM228" s="494"/>
      <c r="BN228" s="494"/>
      <c r="BO228" s="494"/>
      <c r="BP228" s="494"/>
      <c r="BQ228" s="494"/>
      <c r="BR228" s="494"/>
      <c r="BS228" s="494"/>
      <c r="BT228" s="494"/>
      <c r="BU228" s="494"/>
      <c r="BV228" s="494"/>
      <c r="BW228" s="494"/>
      <c r="BX228" s="494"/>
      <c r="BY228" s="494"/>
      <c r="BZ228" s="494"/>
      <c r="CA228" s="494"/>
      <c r="CB228" s="494"/>
      <c r="CC228" s="494"/>
      <c r="CD228" s="494"/>
      <c r="CE228" s="494"/>
      <c r="CF228" s="494"/>
      <c r="CG228" s="494"/>
      <c r="CH228" s="494"/>
      <c r="CI228" s="494"/>
      <c r="CJ228" s="494"/>
      <c r="CK228" s="494"/>
      <c r="CL228" s="494"/>
      <c r="CM228" s="494"/>
      <c r="CN228" s="494"/>
      <c r="CO228" s="494"/>
      <c r="CP228" s="494"/>
      <c r="CQ228" s="494"/>
      <c r="CR228" s="583" t="s">
        <v>26589</v>
      </c>
      <c r="CT228" s="494"/>
      <c r="CU228" s="494"/>
      <c r="CV228" s="494"/>
      <c r="CW228" s="494"/>
      <c r="CX228" s="494"/>
      <c r="CY228" s="494"/>
      <c r="CZ228" s="494"/>
      <c r="DA228" s="494"/>
      <c r="DB228" s="494"/>
      <c r="DC228" s="494"/>
      <c r="DD228" s="494"/>
      <c r="DE228" s="494"/>
      <c r="DF228" s="494"/>
      <c r="DG228" s="494"/>
      <c r="DH228" s="494"/>
      <c r="DI228" s="583" t="s">
        <v>26589</v>
      </c>
      <c r="DK228" s="494"/>
      <c r="DL228" s="494"/>
      <c r="DM228" s="494"/>
      <c r="DN228" s="583" t="s">
        <v>26590</v>
      </c>
      <c r="DP228" s="494"/>
      <c r="DQ228" s="494"/>
      <c r="DR228" s="583" t="s">
        <v>26587</v>
      </c>
      <c r="DS228" s="494"/>
      <c r="DT228" s="494"/>
      <c r="DU228" s="494"/>
      <c r="DV228" s="494"/>
      <c r="DW228" s="494"/>
      <c r="DX228" s="494"/>
      <c r="DY228" s="494"/>
      <c r="DZ228" s="494"/>
      <c r="EA228" s="494"/>
      <c r="EB228" s="586">
        <v>45743.0</v>
      </c>
      <c r="EC228" s="494"/>
      <c r="ED228" s="494"/>
      <c r="EE228" s="494"/>
      <c r="EF228" s="494"/>
      <c r="EG228" s="494"/>
      <c r="EH228" s="494"/>
      <c r="EI228" s="494"/>
      <c r="EJ228" s="494"/>
      <c r="EK228" s="494"/>
      <c r="EL228" s="494"/>
      <c r="EM228" s="494"/>
      <c r="EN228" s="494"/>
      <c r="EO228" s="494"/>
      <c r="EP228" s="494"/>
      <c r="EQ228" s="494"/>
      <c r="ER228" s="494"/>
      <c r="ES228" s="494"/>
      <c r="ET228" s="494"/>
      <c r="EU228" s="494"/>
      <c r="EV228" s="494"/>
      <c r="EW228" s="494"/>
      <c r="EX228" s="494"/>
      <c r="EY228" s="494"/>
      <c r="EZ228" s="494"/>
      <c r="FA228" s="494"/>
      <c r="FB228" s="494"/>
      <c r="FC228" s="494"/>
      <c r="FD228" s="494"/>
      <c r="FE228" s="583" t="s">
        <v>26591</v>
      </c>
      <c r="FG228" s="494"/>
      <c r="FH228" s="494"/>
      <c r="FI228" s="494"/>
      <c r="FJ228" s="494"/>
      <c r="FK228" s="494"/>
      <c r="FL228" s="494"/>
      <c r="FM228" s="494"/>
      <c r="FN228" s="494"/>
      <c r="FO228" s="494"/>
      <c r="FP228" s="494"/>
      <c r="FQ228" s="494"/>
      <c r="FR228" s="494"/>
      <c r="FS228" s="494"/>
      <c r="FT228" s="494"/>
      <c r="FU228" s="494"/>
      <c r="FV228" s="494"/>
      <c r="FW228" s="494"/>
      <c r="FX228" s="494"/>
      <c r="FY228" s="494"/>
      <c r="FZ228" s="494"/>
      <c r="GA228" s="494"/>
      <c r="GB228" s="494"/>
      <c r="GC228" s="494"/>
      <c r="GD228" s="494"/>
      <c r="GE228" s="494"/>
      <c r="GF228" s="494"/>
      <c r="GG228" s="494"/>
      <c r="GH228" s="494"/>
      <c r="GI228" s="494"/>
      <c r="GJ228" s="494"/>
      <c r="GK228" s="494"/>
      <c r="GL228" s="494"/>
      <c r="GM228" s="494"/>
      <c r="GN228" s="494"/>
      <c r="GO228" s="494"/>
      <c r="GP228" s="494"/>
      <c r="GQ228" s="494"/>
      <c r="GR228" s="494"/>
      <c r="GS228" s="494"/>
      <c r="GT228" s="494"/>
      <c r="GU228" s="494"/>
      <c r="GV228" s="494"/>
      <c r="GW228" s="494"/>
      <c r="GX228" s="494"/>
      <c r="GY228" s="494"/>
      <c r="GZ228" s="494"/>
      <c r="HA228" s="494"/>
    </row>
    <row r="229">
      <c r="A229" s="492">
        <v>6573605.0</v>
      </c>
      <c r="B229" s="583" t="s">
        <v>26592</v>
      </c>
      <c r="C229" s="583" t="s">
        <v>399</v>
      </c>
      <c r="D229" s="585">
        <v>45743.98599537037</v>
      </c>
      <c r="E229" s="585">
        <v>45743.98753472222</v>
      </c>
      <c r="F229" s="585">
        <v>45743.98987268518</v>
      </c>
      <c r="H229" s="583" t="s">
        <v>25860</v>
      </c>
      <c r="K229" s="494"/>
      <c r="L229" s="494"/>
      <c r="M229" s="494"/>
      <c r="N229" s="494"/>
      <c r="O229" s="494"/>
      <c r="P229" s="494"/>
      <c r="Q229" s="494"/>
      <c r="R229" s="494"/>
      <c r="S229" s="494"/>
      <c r="T229" s="583" t="s">
        <v>25934</v>
      </c>
      <c r="V229" s="583" t="s">
        <v>26593</v>
      </c>
      <c r="W229" s="584" t="s">
        <v>26588</v>
      </c>
      <c r="X229" s="494"/>
      <c r="Y229" s="494"/>
      <c r="Z229" s="494"/>
      <c r="AA229" s="494"/>
      <c r="AB229" s="494"/>
      <c r="AC229" s="494"/>
      <c r="AD229" s="494"/>
      <c r="AE229" s="494"/>
      <c r="AF229" s="494"/>
      <c r="AG229" s="494"/>
      <c r="AH229" s="494"/>
      <c r="AI229" s="494"/>
      <c r="AJ229" s="494"/>
      <c r="AK229" s="494"/>
      <c r="AL229" s="494"/>
      <c r="AM229" s="494"/>
      <c r="AN229" s="494"/>
      <c r="AO229" s="494"/>
      <c r="AP229" s="494"/>
      <c r="AQ229" s="494"/>
      <c r="AR229" s="586">
        <v>45743.0</v>
      </c>
      <c r="AS229" s="492">
        <v>788000.0</v>
      </c>
      <c r="AT229" s="494"/>
      <c r="AU229" s="494"/>
      <c r="AV229" s="494"/>
      <c r="AW229" s="494"/>
      <c r="AX229" s="494"/>
      <c r="AY229" s="494"/>
      <c r="AZ229" s="494"/>
      <c r="BA229" s="494"/>
      <c r="BB229" s="494"/>
      <c r="BC229" s="494"/>
      <c r="BD229" s="494"/>
      <c r="BE229" s="494"/>
      <c r="BF229" s="494"/>
      <c r="BG229" s="494"/>
      <c r="BH229" s="583" t="s">
        <v>25863</v>
      </c>
      <c r="BI229" s="494"/>
      <c r="BJ229" s="494"/>
      <c r="BK229" s="494"/>
      <c r="BL229" s="494"/>
      <c r="BM229" s="494"/>
      <c r="BN229" s="494"/>
      <c r="BO229" s="494"/>
      <c r="BP229" s="494"/>
      <c r="BQ229" s="494"/>
      <c r="BR229" s="494"/>
      <c r="BS229" s="494"/>
      <c r="BT229" s="494"/>
      <c r="BU229" s="494"/>
      <c r="BV229" s="494"/>
      <c r="BW229" s="494"/>
      <c r="BX229" s="492">
        <v>788000.0</v>
      </c>
      <c r="BY229" s="494"/>
      <c r="BZ229" s="494"/>
      <c r="CA229" s="495" t="s">
        <v>1524</v>
      </c>
      <c r="CB229" s="494"/>
      <c r="CC229" s="494"/>
      <c r="CD229" s="494"/>
      <c r="CE229" s="492">
        <v>788000.0</v>
      </c>
      <c r="CF229" s="492">
        <v>0.0</v>
      </c>
      <c r="CG229" s="494"/>
      <c r="CH229" s="494"/>
      <c r="CI229" s="494"/>
      <c r="CJ229" s="494"/>
      <c r="CK229" s="494"/>
      <c r="CL229" s="494"/>
      <c r="CM229" s="494"/>
      <c r="CN229" s="494"/>
      <c r="CO229" s="494"/>
      <c r="CP229" s="494"/>
      <c r="CQ229" s="494"/>
      <c r="CR229" s="583" t="s">
        <v>26589</v>
      </c>
      <c r="CT229" s="494"/>
      <c r="CU229" s="494"/>
      <c r="CV229" s="494"/>
      <c r="CW229" s="494"/>
      <c r="CX229" s="494"/>
      <c r="CY229" s="494"/>
      <c r="CZ229" s="494"/>
      <c r="DA229" s="494"/>
      <c r="DB229" s="494"/>
      <c r="DC229" s="494"/>
      <c r="DD229" s="583" t="s">
        <v>26594</v>
      </c>
      <c r="DE229" s="494"/>
      <c r="DF229" s="494"/>
      <c r="DG229" s="494"/>
      <c r="DH229" s="494"/>
      <c r="DI229" s="494"/>
      <c r="DJ229" s="494"/>
      <c r="DK229" s="494"/>
      <c r="DL229" s="494"/>
      <c r="DM229" s="492">
        <v>5096101.0</v>
      </c>
      <c r="DN229" s="583" t="s">
        <v>26590</v>
      </c>
      <c r="DP229" s="494"/>
      <c r="DQ229" s="494"/>
      <c r="DR229" s="583" t="s">
        <v>26593</v>
      </c>
      <c r="DS229" s="494"/>
      <c r="DT229" s="494"/>
      <c r="DU229" s="494"/>
      <c r="DV229" s="583" t="s">
        <v>26595</v>
      </c>
      <c r="DY229" s="494"/>
      <c r="DZ229" s="494"/>
      <c r="EA229" s="494"/>
      <c r="EB229" s="494"/>
      <c r="EC229" s="494"/>
      <c r="ED229" s="494"/>
      <c r="EE229" s="494"/>
      <c r="EF229" s="494"/>
      <c r="EG229" s="494"/>
      <c r="EH229" s="494"/>
      <c r="EI229" s="494"/>
      <c r="EJ229" s="494"/>
      <c r="EK229" s="494"/>
      <c r="EL229" s="494"/>
      <c r="EM229" s="494"/>
      <c r="EN229" s="494"/>
      <c r="EO229" s="494"/>
      <c r="EP229" s="494"/>
      <c r="EQ229" s="494"/>
      <c r="ER229" s="494"/>
      <c r="ES229" s="494"/>
      <c r="ET229" s="494"/>
      <c r="EU229" s="494"/>
      <c r="EV229" s="494"/>
      <c r="EW229" s="494"/>
      <c r="EX229" s="494"/>
      <c r="EY229" s="494"/>
      <c r="EZ229" s="494"/>
      <c r="FA229" s="494"/>
      <c r="FB229" s="494"/>
      <c r="FC229" s="494"/>
      <c r="FD229" s="494"/>
      <c r="FE229" s="583" t="s">
        <v>26591</v>
      </c>
      <c r="FG229" s="494"/>
      <c r="FH229" s="494"/>
      <c r="FI229" s="494"/>
      <c r="FJ229" s="494"/>
      <c r="FK229" s="494"/>
      <c r="FL229" s="494"/>
      <c r="FM229" s="494"/>
      <c r="FN229" s="494"/>
      <c r="FO229" s="494"/>
      <c r="FP229" s="494"/>
      <c r="FQ229" s="494"/>
      <c r="FR229" s="494"/>
      <c r="FS229" s="494"/>
      <c r="FT229" s="494"/>
      <c r="FU229" s="494"/>
      <c r="FV229" s="494"/>
      <c r="FW229" s="494"/>
      <c r="FX229" s="494"/>
      <c r="FY229" s="494"/>
      <c r="FZ229" s="494"/>
      <c r="GA229" s="494"/>
      <c r="GB229" s="494"/>
      <c r="GC229" s="494"/>
      <c r="GD229" s="494"/>
      <c r="GE229" s="494"/>
      <c r="GF229" s="494"/>
      <c r="GG229" s="494"/>
      <c r="GH229" s="494"/>
      <c r="GI229" s="494"/>
      <c r="GJ229" s="494"/>
      <c r="GK229" s="494"/>
      <c r="GL229" s="494"/>
      <c r="GM229" s="494"/>
      <c r="GN229" s="494"/>
      <c r="GO229" s="494"/>
      <c r="GP229" s="494"/>
      <c r="GQ229" s="494"/>
      <c r="GR229" s="494"/>
      <c r="GS229" s="494"/>
      <c r="GT229" s="494"/>
      <c r="GU229" s="494"/>
      <c r="GV229" s="494"/>
      <c r="GW229" s="494"/>
      <c r="GX229" s="494"/>
      <c r="GY229" s="494"/>
      <c r="GZ229" s="494"/>
      <c r="HA229" s="494"/>
    </row>
    <row r="230">
      <c r="A230" s="492">
        <v>6573607.0</v>
      </c>
      <c r="B230" s="583" t="s">
        <v>26596</v>
      </c>
      <c r="C230" s="583" t="s">
        <v>399</v>
      </c>
      <c r="D230" s="585">
        <v>45743.98815972222</v>
      </c>
      <c r="E230" s="585">
        <v>45743.99076388889</v>
      </c>
      <c r="F230" s="585">
        <v>45743.995</v>
      </c>
      <c r="H230" s="583" t="s">
        <v>25860</v>
      </c>
      <c r="K230" s="494"/>
      <c r="L230" s="494"/>
      <c r="M230" s="494"/>
      <c r="N230" s="494"/>
      <c r="O230" s="494"/>
      <c r="P230" s="494"/>
      <c r="Q230" s="494"/>
      <c r="R230" s="494"/>
      <c r="S230" s="494"/>
      <c r="T230" s="583" t="s">
        <v>25934</v>
      </c>
      <c r="V230" s="583" t="s">
        <v>26593</v>
      </c>
      <c r="W230" s="584" t="s">
        <v>26588</v>
      </c>
      <c r="X230" s="494"/>
      <c r="Y230" s="494"/>
      <c r="Z230" s="494"/>
      <c r="AA230" s="494"/>
      <c r="AB230" s="494"/>
      <c r="AC230" s="494"/>
      <c r="AD230" s="494"/>
      <c r="AE230" s="494"/>
      <c r="AF230" s="494"/>
      <c r="AG230" s="494"/>
      <c r="AH230" s="494"/>
      <c r="AI230" s="494"/>
      <c r="AJ230" s="494"/>
      <c r="AK230" s="494"/>
      <c r="AL230" s="494"/>
      <c r="AM230" s="494"/>
      <c r="AN230" s="494"/>
      <c r="AO230" s="494"/>
      <c r="AP230" s="494"/>
      <c r="AQ230" s="494"/>
      <c r="AR230" s="586">
        <v>45743.0</v>
      </c>
      <c r="AS230" s="492">
        <v>788000.0</v>
      </c>
      <c r="AT230" s="494"/>
      <c r="AU230" s="494"/>
      <c r="AV230" s="494"/>
      <c r="AW230" s="494"/>
      <c r="AX230" s="494"/>
      <c r="AY230" s="494"/>
      <c r="AZ230" s="494"/>
      <c r="BA230" s="494"/>
      <c r="BB230" s="494"/>
      <c r="BC230" s="494"/>
      <c r="BD230" s="494"/>
      <c r="BE230" s="494"/>
      <c r="BF230" s="494"/>
      <c r="BG230" s="494"/>
      <c r="BH230" s="583" t="s">
        <v>25863</v>
      </c>
      <c r="BI230" s="494"/>
      <c r="BJ230" s="494"/>
      <c r="BK230" s="494"/>
      <c r="BL230" s="494"/>
      <c r="BM230" s="494"/>
      <c r="BN230" s="494"/>
      <c r="BO230" s="494"/>
      <c r="BP230" s="494"/>
      <c r="BQ230" s="494"/>
      <c r="BR230" s="494"/>
      <c r="BS230" s="494"/>
      <c r="BT230" s="494"/>
      <c r="BU230" s="494"/>
      <c r="BV230" s="494"/>
      <c r="BW230" s="494"/>
      <c r="BX230" s="492">
        <v>788000.0</v>
      </c>
      <c r="BY230" s="494"/>
      <c r="BZ230" s="494"/>
      <c r="CA230" s="495" t="s">
        <v>1524</v>
      </c>
      <c r="CB230" s="494"/>
      <c r="CC230" s="494"/>
      <c r="CD230" s="494"/>
      <c r="CE230" s="492">
        <v>788000.0</v>
      </c>
      <c r="CF230" s="492">
        <v>0.0</v>
      </c>
      <c r="CG230" s="494"/>
      <c r="CH230" s="494"/>
      <c r="CI230" s="494"/>
      <c r="CJ230" s="494"/>
      <c r="CK230" s="494"/>
      <c r="CL230" s="494"/>
      <c r="CM230" s="494"/>
      <c r="CN230" s="494"/>
      <c r="CO230" s="494"/>
      <c r="CP230" s="494"/>
      <c r="CQ230" s="494"/>
      <c r="CR230" s="583" t="s">
        <v>26589</v>
      </c>
      <c r="CT230" s="494"/>
      <c r="CU230" s="494"/>
      <c r="CV230" s="494"/>
      <c r="CW230" s="494"/>
      <c r="CX230" s="494"/>
      <c r="CY230" s="494"/>
      <c r="CZ230" s="494"/>
      <c r="DA230" s="494"/>
      <c r="DB230" s="494"/>
      <c r="DC230" s="494"/>
      <c r="DD230" s="583" t="s">
        <v>26594</v>
      </c>
      <c r="DE230" s="494"/>
      <c r="DF230" s="494"/>
      <c r="DG230" s="494"/>
      <c r="DH230" s="494"/>
      <c r="DI230" s="494"/>
      <c r="DJ230" s="494"/>
      <c r="DK230" s="494"/>
      <c r="DL230" s="494"/>
      <c r="DM230" s="494"/>
      <c r="DN230" s="583" t="s">
        <v>26590</v>
      </c>
      <c r="DP230" s="494"/>
      <c r="DQ230" s="494"/>
      <c r="DR230" s="583" t="s">
        <v>26593</v>
      </c>
      <c r="DS230" s="494"/>
      <c r="DT230" s="494"/>
      <c r="DU230" s="494"/>
      <c r="DV230" s="583" t="s">
        <v>26595</v>
      </c>
      <c r="DY230" s="494"/>
      <c r="DZ230" s="494"/>
      <c r="EA230" s="494"/>
      <c r="EB230" s="494"/>
      <c r="EC230" s="494"/>
      <c r="ED230" s="494"/>
      <c r="EE230" s="494"/>
      <c r="EF230" s="494"/>
      <c r="EG230" s="494"/>
      <c r="EH230" s="494"/>
      <c r="EI230" s="494"/>
      <c r="EJ230" s="494"/>
      <c r="EK230" s="494"/>
      <c r="EL230" s="494"/>
      <c r="EM230" s="494"/>
      <c r="EN230" s="494"/>
      <c r="EO230" s="494"/>
      <c r="EP230" s="494"/>
      <c r="EQ230" s="494"/>
      <c r="ER230" s="494"/>
      <c r="ES230" s="494"/>
      <c r="ET230" s="494"/>
      <c r="EU230" s="494"/>
      <c r="EV230" s="494"/>
      <c r="EW230" s="494"/>
      <c r="EX230" s="494"/>
      <c r="EY230" s="494"/>
      <c r="EZ230" s="494"/>
      <c r="FA230" s="494"/>
      <c r="FB230" s="494"/>
      <c r="FC230" s="494"/>
      <c r="FD230" s="494"/>
      <c r="FE230" s="583" t="s">
        <v>26591</v>
      </c>
      <c r="FG230" s="494"/>
      <c r="FH230" s="494"/>
      <c r="FI230" s="494"/>
      <c r="FJ230" s="494"/>
      <c r="FK230" s="494"/>
      <c r="FL230" s="494"/>
      <c r="FM230" s="494"/>
      <c r="FN230" s="494"/>
      <c r="FO230" s="494"/>
      <c r="FP230" s="494"/>
      <c r="FQ230" s="494"/>
      <c r="FR230" s="494"/>
      <c r="FS230" s="494"/>
      <c r="FT230" s="494"/>
      <c r="FU230" s="494"/>
      <c r="FV230" s="494"/>
      <c r="FW230" s="494"/>
      <c r="FX230" s="494"/>
      <c r="FY230" s="494"/>
      <c r="FZ230" s="494"/>
      <c r="GA230" s="494"/>
      <c r="GB230" s="494"/>
      <c r="GC230" s="494"/>
      <c r="GD230" s="494"/>
      <c r="GE230" s="494"/>
      <c r="GF230" s="494"/>
      <c r="GG230" s="494"/>
      <c r="GH230" s="494"/>
      <c r="GI230" s="494"/>
      <c r="GJ230" s="494"/>
      <c r="GK230" s="494"/>
      <c r="GL230" s="494"/>
      <c r="GM230" s="494"/>
      <c r="GN230" s="494"/>
      <c r="GO230" s="494"/>
      <c r="GP230" s="494"/>
      <c r="GQ230" s="494"/>
      <c r="GR230" s="494"/>
      <c r="GS230" s="494"/>
      <c r="GT230" s="494"/>
      <c r="GU230" s="494"/>
      <c r="GV230" s="494"/>
      <c r="GW230" s="494"/>
      <c r="GX230" s="494"/>
      <c r="GY230" s="494"/>
      <c r="GZ230" s="494"/>
      <c r="HA230" s="494"/>
    </row>
    <row r="231">
      <c r="A231" s="492">
        <v>6587555.0</v>
      </c>
      <c r="B231" s="583" t="s">
        <v>26597</v>
      </c>
      <c r="C231" s="583" t="s">
        <v>399</v>
      </c>
      <c r="D231" s="585">
        <v>45744.84175925926</v>
      </c>
      <c r="E231" s="585">
        <v>45744.85732638889</v>
      </c>
      <c r="F231" s="585">
        <v>45744.859247685185</v>
      </c>
      <c r="H231" s="583" t="s">
        <v>25860</v>
      </c>
      <c r="K231" s="494"/>
      <c r="L231" s="494"/>
      <c r="M231" s="494"/>
      <c r="N231" s="494"/>
      <c r="O231" s="494"/>
      <c r="P231" s="494"/>
      <c r="Q231" s="494"/>
      <c r="R231" s="494"/>
      <c r="S231" s="494"/>
      <c r="T231" s="494"/>
      <c r="U231" s="494"/>
      <c r="V231" s="583" t="s">
        <v>97</v>
      </c>
      <c r="W231" s="584" t="s">
        <v>26598</v>
      </c>
      <c r="X231" s="494"/>
      <c r="Y231" s="494"/>
      <c r="Z231" s="494"/>
      <c r="AA231" s="494"/>
      <c r="AB231" s="494"/>
      <c r="AC231" s="494"/>
      <c r="AD231" s="494"/>
      <c r="AE231" s="494"/>
      <c r="AF231" s="494"/>
      <c r="AG231" s="494"/>
      <c r="AH231" s="494"/>
      <c r="AI231" s="494"/>
      <c r="AJ231" s="494"/>
      <c r="AK231" s="494"/>
      <c r="AL231" s="494"/>
      <c r="AM231" s="494"/>
      <c r="AN231" s="494"/>
      <c r="AO231" s="494"/>
      <c r="AP231" s="494"/>
      <c r="AQ231" s="494"/>
      <c r="AR231" s="494"/>
      <c r="AS231" s="494"/>
      <c r="AT231" s="494"/>
      <c r="AU231" s="494"/>
      <c r="AV231" s="494"/>
      <c r="AW231" s="494"/>
      <c r="AX231" s="494"/>
      <c r="AY231" s="494"/>
      <c r="AZ231" s="494"/>
      <c r="BA231" s="494"/>
      <c r="BB231" s="494"/>
      <c r="BC231" s="494"/>
      <c r="BD231" s="494"/>
      <c r="BE231" s="494"/>
      <c r="BF231" s="494"/>
      <c r="BG231" s="494"/>
      <c r="BH231" s="583" t="s">
        <v>25863</v>
      </c>
      <c r="BI231" s="494"/>
      <c r="BJ231" s="494"/>
      <c r="BK231" s="494"/>
      <c r="BL231" s="494"/>
      <c r="BM231" s="494"/>
      <c r="BN231" s="494"/>
      <c r="BO231" s="494"/>
      <c r="BP231" s="494"/>
      <c r="BQ231" s="494"/>
      <c r="BR231" s="494"/>
      <c r="BS231" s="494"/>
      <c r="BT231" s="494"/>
      <c r="BU231" s="494"/>
      <c r="BV231" s="494"/>
      <c r="BW231" s="494"/>
      <c r="BX231" s="494"/>
      <c r="BY231" s="494"/>
      <c r="BZ231" s="494"/>
      <c r="CA231" s="494"/>
      <c r="CB231" s="494"/>
      <c r="CC231" s="494"/>
      <c r="CD231" s="494"/>
      <c r="CE231" s="494"/>
      <c r="CF231" s="494"/>
      <c r="CG231" s="494"/>
      <c r="CH231" s="494"/>
      <c r="CI231" s="494"/>
      <c r="CJ231" s="494"/>
      <c r="CK231" s="494"/>
      <c r="CL231" s="494"/>
      <c r="CM231" s="494"/>
      <c r="CN231" s="494"/>
      <c r="CO231" s="494"/>
      <c r="CP231" s="494"/>
      <c r="CQ231" s="494"/>
      <c r="CR231" s="583" t="s">
        <v>26599</v>
      </c>
      <c r="CV231" s="494"/>
      <c r="CW231" s="494"/>
      <c r="CX231" s="494"/>
      <c r="CY231" s="494"/>
      <c r="CZ231" s="494"/>
      <c r="DA231" s="494"/>
      <c r="DB231" s="494"/>
      <c r="DC231" s="494"/>
      <c r="DD231" s="494"/>
      <c r="DE231" s="494"/>
      <c r="DF231" s="494"/>
      <c r="DG231" s="494"/>
      <c r="DH231" s="494"/>
      <c r="DI231" s="583" t="s">
        <v>26599</v>
      </c>
      <c r="DJ231" s="583" t="s">
        <v>26600</v>
      </c>
      <c r="DM231" s="494"/>
      <c r="DN231" s="583" t="s">
        <v>26601</v>
      </c>
      <c r="DO231" s="494"/>
      <c r="DP231" s="494"/>
      <c r="DQ231" s="494"/>
      <c r="DR231" s="583" t="s">
        <v>97</v>
      </c>
      <c r="DS231" s="494"/>
      <c r="DT231" s="494"/>
      <c r="DU231" s="494"/>
      <c r="DV231" s="494"/>
      <c r="DW231" s="494"/>
      <c r="DX231" s="494"/>
      <c r="DY231" s="494"/>
      <c r="DZ231" s="494"/>
      <c r="EA231" s="494"/>
      <c r="EB231" s="586">
        <v>45744.0</v>
      </c>
      <c r="EC231" s="494"/>
      <c r="ED231" s="494"/>
      <c r="EE231" s="494"/>
      <c r="EF231" s="494"/>
      <c r="EG231" s="494"/>
      <c r="EH231" s="494"/>
      <c r="EI231" s="494"/>
      <c r="EJ231" s="494"/>
      <c r="EK231" s="494"/>
      <c r="EL231" s="494"/>
      <c r="EM231" s="494"/>
      <c r="EN231" s="494"/>
      <c r="EO231" s="494"/>
      <c r="EP231" s="494"/>
      <c r="EQ231" s="494"/>
      <c r="ER231" s="494"/>
      <c r="ES231" s="494"/>
      <c r="ET231" s="494"/>
      <c r="EU231" s="494"/>
      <c r="EV231" s="494"/>
      <c r="EW231" s="494"/>
      <c r="EX231" s="494"/>
      <c r="EY231" s="494"/>
      <c r="EZ231" s="494"/>
      <c r="FA231" s="494"/>
      <c r="FB231" s="494"/>
      <c r="FC231" s="494"/>
      <c r="FD231" s="494"/>
      <c r="FE231" s="583" t="s">
        <v>26602</v>
      </c>
      <c r="FG231" s="494"/>
      <c r="FH231" s="494"/>
      <c r="FI231" s="494"/>
      <c r="FJ231" s="494"/>
      <c r="FK231" s="494"/>
      <c r="FL231" s="494"/>
      <c r="FM231" s="494"/>
      <c r="FN231" s="494"/>
      <c r="FO231" s="494"/>
      <c r="FP231" s="494"/>
      <c r="FQ231" s="494"/>
      <c r="FR231" s="494"/>
      <c r="FS231" s="494"/>
      <c r="FT231" s="494"/>
      <c r="FU231" s="494"/>
      <c r="FV231" s="494"/>
      <c r="FW231" s="494"/>
      <c r="FX231" s="494"/>
      <c r="FY231" s="494"/>
      <c r="FZ231" s="494"/>
      <c r="GA231" s="494"/>
      <c r="GB231" s="494"/>
      <c r="GC231" s="494"/>
      <c r="GD231" s="494"/>
      <c r="GE231" s="494"/>
      <c r="GF231" s="494"/>
      <c r="GG231" s="494"/>
      <c r="GH231" s="494"/>
      <c r="GI231" s="494"/>
      <c r="GJ231" s="494"/>
      <c r="GK231" s="494"/>
      <c r="GL231" s="494"/>
      <c r="GM231" s="494"/>
      <c r="GN231" s="494"/>
      <c r="GO231" s="494"/>
      <c r="GP231" s="494"/>
      <c r="GQ231" s="494"/>
      <c r="GR231" s="494"/>
      <c r="GS231" s="494"/>
      <c r="GT231" s="494"/>
      <c r="GU231" s="494"/>
      <c r="GV231" s="494"/>
      <c r="GW231" s="494"/>
      <c r="GX231" s="494"/>
      <c r="GY231" s="494"/>
      <c r="GZ231" s="494"/>
      <c r="HA231" s="494"/>
    </row>
    <row r="232">
      <c r="A232" s="492">
        <v>6587587.0</v>
      </c>
      <c r="B232" s="583" t="s">
        <v>26603</v>
      </c>
      <c r="C232" s="583" t="s">
        <v>399</v>
      </c>
      <c r="D232" s="585">
        <v>45744.845972222225</v>
      </c>
      <c r="E232" s="585">
        <v>45744.86241898148</v>
      </c>
      <c r="F232" s="585">
        <v>45744.862905092596</v>
      </c>
      <c r="H232" s="583" t="s">
        <v>25860</v>
      </c>
      <c r="K232" s="494"/>
      <c r="L232" s="494"/>
      <c r="M232" s="494"/>
      <c r="N232" s="494"/>
      <c r="O232" s="494"/>
      <c r="P232" s="494"/>
      <c r="Q232" s="494"/>
      <c r="R232" s="494"/>
      <c r="S232" s="494"/>
      <c r="T232" s="583" t="s">
        <v>1514</v>
      </c>
      <c r="V232" s="583" t="s">
        <v>97</v>
      </c>
      <c r="W232" s="584" t="s">
        <v>26598</v>
      </c>
      <c r="X232" s="494"/>
      <c r="Y232" s="494"/>
      <c r="Z232" s="494"/>
      <c r="AA232" s="494"/>
      <c r="AB232" s="494"/>
      <c r="AC232" s="494"/>
      <c r="AD232" s="494"/>
      <c r="AE232" s="494"/>
      <c r="AF232" s="494"/>
      <c r="AG232" s="494"/>
      <c r="AH232" s="494"/>
      <c r="AI232" s="494"/>
      <c r="AJ232" s="494"/>
      <c r="AK232" s="494"/>
      <c r="AL232" s="494"/>
      <c r="AM232" s="494"/>
      <c r="AN232" s="494"/>
      <c r="AO232" s="494"/>
      <c r="AP232" s="494"/>
      <c r="AQ232" s="583" t="s">
        <v>25897</v>
      </c>
      <c r="AR232" s="586">
        <v>45744.0</v>
      </c>
      <c r="AS232" s="492">
        <v>798000.0</v>
      </c>
      <c r="AT232" s="494"/>
      <c r="AU232" s="494"/>
      <c r="AV232" s="494"/>
      <c r="AW232" s="494"/>
      <c r="AX232" s="494"/>
      <c r="AY232" s="494"/>
      <c r="AZ232" s="494"/>
      <c r="BA232" s="494"/>
      <c r="BB232" s="494"/>
      <c r="BC232" s="494"/>
      <c r="BD232" s="494"/>
      <c r="BE232" s="494"/>
      <c r="BF232" s="494"/>
      <c r="BG232" s="494"/>
      <c r="BH232" s="583" t="s">
        <v>25863</v>
      </c>
      <c r="BI232" s="494"/>
      <c r="BJ232" s="494"/>
      <c r="BK232" s="494"/>
      <c r="BL232" s="494"/>
      <c r="BM232" s="494"/>
      <c r="BN232" s="494"/>
      <c r="BO232" s="494"/>
      <c r="BP232" s="494"/>
      <c r="BQ232" s="494"/>
      <c r="BR232" s="494"/>
      <c r="BS232" s="494"/>
      <c r="BT232" s="583" t="s">
        <v>25868</v>
      </c>
      <c r="BX232" s="494"/>
      <c r="BY232" s="492">
        <v>30324.0</v>
      </c>
      <c r="BZ232" s="492">
        <v>28500.0</v>
      </c>
      <c r="CA232" s="494"/>
      <c r="CB232" s="494"/>
      <c r="CC232" s="587">
        <v>45804.0</v>
      </c>
      <c r="CD232" s="583" t="s">
        <v>25898</v>
      </c>
      <c r="CE232" s="492">
        <v>1027824.0</v>
      </c>
      <c r="CF232" s="492">
        <v>229824.0</v>
      </c>
      <c r="CG232" s="494"/>
      <c r="CH232" s="494"/>
      <c r="CI232" s="494"/>
      <c r="CJ232" s="494"/>
      <c r="CK232" s="494"/>
      <c r="CL232" s="494"/>
      <c r="CM232" s="494"/>
      <c r="CN232" s="494"/>
      <c r="CO232" s="494"/>
      <c r="CP232" s="494"/>
      <c r="CQ232" s="494"/>
      <c r="CR232" s="583" t="s">
        <v>26599</v>
      </c>
      <c r="CV232" s="494"/>
      <c r="CW232" s="494"/>
      <c r="CX232" s="494"/>
      <c r="CY232" s="494"/>
      <c r="CZ232" s="494"/>
      <c r="DA232" s="494"/>
      <c r="DB232" s="494"/>
      <c r="DC232" s="494"/>
      <c r="DD232" s="583" t="s">
        <v>26604</v>
      </c>
      <c r="DE232" s="494"/>
      <c r="DF232" s="494"/>
      <c r="DG232" s="494"/>
      <c r="DH232" s="494"/>
      <c r="DI232" s="494"/>
      <c r="DJ232" s="494"/>
      <c r="DK232" s="494"/>
      <c r="DL232" s="494"/>
      <c r="DM232" s="494"/>
      <c r="DN232" s="583" t="s">
        <v>26601</v>
      </c>
      <c r="DO232" s="494"/>
      <c r="DP232" s="494"/>
      <c r="DQ232" s="494"/>
      <c r="DR232" s="583" t="s">
        <v>97</v>
      </c>
      <c r="DS232" s="494"/>
      <c r="DT232" s="494"/>
      <c r="DU232" s="494"/>
      <c r="DV232" s="583" t="s">
        <v>26605</v>
      </c>
      <c r="DZ232" s="494"/>
      <c r="EA232" s="494"/>
      <c r="EB232" s="494"/>
      <c r="EC232" s="494"/>
      <c r="ED232" s="494"/>
      <c r="EE232" s="494"/>
      <c r="EF232" s="494"/>
      <c r="EG232" s="494"/>
      <c r="EH232" s="494"/>
      <c r="EI232" s="494"/>
      <c r="EJ232" s="494"/>
      <c r="EK232" s="494"/>
      <c r="EL232" s="494"/>
      <c r="EM232" s="494"/>
      <c r="EN232" s="494"/>
      <c r="EO232" s="494"/>
      <c r="EP232" s="494"/>
      <c r="EQ232" s="494"/>
      <c r="ER232" s="494"/>
      <c r="ES232" s="494"/>
      <c r="ET232" s="494"/>
      <c r="EU232" s="494"/>
      <c r="EV232" s="494"/>
      <c r="EW232" s="494"/>
      <c r="EX232" s="494"/>
      <c r="EY232" s="494"/>
      <c r="EZ232" s="494"/>
      <c r="FA232" s="494"/>
      <c r="FB232" s="494"/>
      <c r="FC232" s="494"/>
      <c r="FD232" s="494"/>
      <c r="FE232" s="583" t="s">
        <v>26602</v>
      </c>
      <c r="FG232" s="494"/>
      <c r="FH232" s="494"/>
      <c r="FI232" s="494"/>
      <c r="FJ232" s="494"/>
      <c r="FK232" s="494"/>
      <c r="FL232" s="494"/>
      <c r="FM232" s="494"/>
      <c r="FN232" s="494"/>
      <c r="FO232" s="494"/>
      <c r="FP232" s="494"/>
      <c r="FQ232" s="494"/>
      <c r="FR232" s="494"/>
      <c r="FS232" s="494"/>
      <c r="FT232" s="494"/>
      <c r="FU232" s="494"/>
      <c r="FV232" s="494"/>
      <c r="FW232" s="494"/>
      <c r="FX232" s="494"/>
      <c r="FY232" s="494"/>
      <c r="FZ232" s="494"/>
      <c r="GA232" s="494"/>
      <c r="GB232" s="494"/>
      <c r="GC232" s="494"/>
      <c r="GD232" s="494"/>
      <c r="GE232" s="494"/>
      <c r="GF232" s="494"/>
      <c r="GG232" s="494"/>
      <c r="GH232" s="494"/>
      <c r="GI232" s="494"/>
      <c r="GJ232" s="494"/>
      <c r="GK232" s="494"/>
      <c r="GL232" s="494"/>
      <c r="GM232" s="494"/>
      <c r="GN232" s="494"/>
      <c r="GO232" s="494"/>
      <c r="GP232" s="494"/>
      <c r="GQ232" s="494"/>
      <c r="GR232" s="494"/>
      <c r="GS232" s="494"/>
      <c r="GT232" s="494"/>
      <c r="GU232" s="494"/>
      <c r="GV232" s="494"/>
      <c r="GW232" s="494"/>
      <c r="GX232" s="494"/>
      <c r="GY232" s="494"/>
      <c r="GZ232" s="494"/>
      <c r="HA232" s="494"/>
    </row>
    <row r="233">
      <c r="A233" s="492">
        <v>6587596.0</v>
      </c>
      <c r="B233" s="583" t="s">
        <v>26606</v>
      </c>
      <c r="C233" s="583" t="s">
        <v>399</v>
      </c>
      <c r="D233" s="585">
        <v>45744.8471875</v>
      </c>
      <c r="E233" s="585">
        <v>45744.861759259256</v>
      </c>
      <c r="F233" s="585">
        <v>45744.863391203704</v>
      </c>
      <c r="H233" s="583" t="s">
        <v>25860</v>
      </c>
      <c r="K233" s="494"/>
      <c r="L233" s="494"/>
      <c r="M233" s="494"/>
      <c r="N233" s="494"/>
      <c r="O233" s="494"/>
      <c r="P233" s="494"/>
      <c r="Q233" s="494"/>
      <c r="R233" s="494"/>
      <c r="S233" s="494"/>
      <c r="T233" s="583" t="s">
        <v>1514</v>
      </c>
      <c r="V233" s="583" t="s">
        <v>97</v>
      </c>
      <c r="W233" s="584" t="s">
        <v>26598</v>
      </c>
      <c r="X233" s="494"/>
      <c r="Y233" s="494"/>
      <c r="Z233" s="494"/>
      <c r="AA233" s="494"/>
      <c r="AB233" s="494"/>
      <c r="AC233" s="494"/>
      <c r="AD233" s="494"/>
      <c r="AE233" s="494"/>
      <c r="AF233" s="494"/>
      <c r="AG233" s="494"/>
      <c r="AH233" s="494"/>
      <c r="AI233" s="494"/>
      <c r="AJ233" s="494"/>
      <c r="AK233" s="494"/>
      <c r="AL233" s="494"/>
      <c r="AM233" s="494"/>
      <c r="AN233" s="494"/>
      <c r="AO233" s="494"/>
      <c r="AP233" s="494"/>
      <c r="AQ233" s="583" t="s">
        <v>25897</v>
      </c>
      <c r="AR233" s="586">
        <v>45744.0</v>
      </c>
      <c r="AS233" s="492">
        <v>798000.0</v>
      </c>
      <c r="AT233" s="494"/>
      <c r="AU233" s="494"/>
      <c r="AV233" s="494"/>
      <c r="AW233" s="494"/>
      <c r="AX233" s="494"/>
      <c r="AY233" s="494"/>
      <c r="AZ233" s="494"/>
      <c r="BA233" s="494"/>
      <c r="BB233" s="494"/>
      <c r="BC233" s="494"/>
      <c r="BD233" s="494"/>
      <c r="BE233" s="494"/>
      <c r="BF233" s="494"/>
      <c r="BG233" s="494"/>
      <c r="BH233" s="583" t="s">
        <v>25863</v>
      </c>
      <c r="BI233" s="494"/>
      <c r="BJ233" s="494"/>
      <c r="BK233" s="494"/>
      <c r="BL233" s="494"/>
      <c r="BM233" s="494"/>
      <c r="BN233" s="494"/>
      <c r="BO233" s="494"/>
      <c r="BP233" s="494"/>
      <c r="BQ233" s="494"/>
      <c r="BR233" s="494"/>
      <c r="BS233" s="494"/>
      <c r="BT233" s="583" t="s">
        <v>25868</v>
      </c>
      <c r="BX233" s="494"/>
      <c r="BY233" s="492">
        <v>30324.0</v>
      </c>
      <c r="BZ233" s="492">
        <v>28500.0</v>
      </c>
      <c r="CA233" s="494"/>
      <c r="CB233" s="494"/>
      <c r="CC233" s="587">
        <v>45804.0</v>
      </c>
      <c r="CD233" s="583" t="s">
        <v>25898</v>
      </c>
      <c r="CE233" s="492">
        <v>1027824.0</v>
      </c>
      <c r="CF233" s="492">
        <v>229824.0</v>
      </c>
      <c r="CG233" s="494"/>
      <c r="CH233" s="494"/>
      <c r="CI233" s="494"/>
      <c r="CJ233" s="494"/>
      <c r="CK233" s="494"/>
      <c r="CL233" s="494"/>
      <c r="CM233" s="494"/>
      <c r="CN233" s="494"/>
      <c r="CO233" s="494"/>
      <c r="CP233" s="494"/>
      <c r="CQ233" s="494"/>
      <c r="CR233" s="583" t="s">
        <v>26599</v>
      </c>
      <c r="CV233" s="494"/>
      <c r="CW233" s="494"/>
      <c r="CX233" s="494"/>
      <c r="CY233" s="494"/>
      <c r="CZ233" s="494"/>
      <c r="DA233" s="494"/>
      <c r="DB233" s="494"/>
      <c r="DC233" s="494"/>
      <c r="DD233" s="583" t="s">
        <v>26604</v>
      </c>
      <c r="DE233" s="494"/>
      <c r="DF233" s="494"/>
      <c r="DG233" s="494"/>
      <c r="DH233" s="494"/>
      <c r="DI233" s="494"/>
      <c r="DJ233" s="494"/>
      <c r="DK233" s="494"/>
      <c r="DL233" s="494"/>
      <c r="DM233" s="583" t="s">
        <v>26607</v>
      </c>
      <c r="DN233" s="583" t="s">
        <v>26601</v>
      </c>
      <c r="DO233" s="494"/>
      <c r="DP233" s="494"/>
      <c r="DQ233" s="494"/>
      <c r="DR233" s="583" t="s">
        <v>97</v>
      </c>
      <c r="DS233" s="494"/>
      <c r="DT233" s="494"/>
      <c r="DU233" s="494"/>
      <c r="DV233" s="583" t="s">
        <v>26608</v>
      </c>
      <c r="EA233" s="494"/>
      <c r="EB233" s="494"/>
      <c r="EC233" s="494"/>
      <c r="ED233" s="494"/>
      <c r="EE233" s="494"/>
      <c r="EF233" s="494"/>
      <c r="EG233" s="494"/>
      <c r="EH233" s="494"/>
      <c r="EI233" s="494"/>
      <c r="EJ233" s="494"/>
      <c r="EK233" s="494"/>
      <c r="EL233" s="494"/>
      <c r="EM233" s="494"/>
      <c r="EN233" s="494"/>
      <c r="EO233" s="494"/>
      <c r="EP233" s="494"/>
      <c r="EQ233" s="494"/>
      <c r="ER233" s="494"/>
      <c r="ES233" s="494"/>
      <c r="ET233" s="494"/>
      <c r="EU233" s="494"/>
      <c r="EV233" s="494"/>
      <c r="EW233" s="494"/>
      <c r="EX233" s="494"/>
      <c r="EY233" s="494"/>
      <c r="EZ233" s="494"/>
      <c r="FA233" s="494"/>
      <c r="FB233" s="494"/>
      <c r="FC233" s="583" t="s">
        <v>26609</v>
      </c>
      <c r="FE233" s="583" t="s">
        <v>26602</v>
      </c>
      <c r="FG233" s="494"/>
      <c r="FH233" s="494"/>
      <c r="FI233" s="494"/>
      <c r="FJ233" s="494"/>
      <c r="FK233" s="494"/>
      <c r="FL233" s="494"/>
      <c r="FM233" s="494"/>
      <c r="FN233" s="494"/>
      <c r="FO233" s="494"/>
      <c r="FP233" s="494"/>
      <c r="FQ233" s="494"/>
      <c r="FR233" s="494"/>
      <c r="FS233" s="494"/>
      <c r="FT233" s="494"/>
      <c r="FU233" s="494"/>
      <c r="FV233" s="494"/>
      <c r="FW233" s="494"/>
      <c r="FX233" s="494"/>
      <c r="FY233" s="494"/>
      <c r="FZ233" s="494"/>
      <c r="GA233" s="494"/>
      <c r="GB233" s="494"/>
      <c r="GC233" s="494"/>
      <c r="GD233" s="494"/>
      <c r="GE233" s="494"/>
      <c r="GF233" s="494"/>
      <c r="GG233" s="494"/>
      <c r="GH233" s="494"/>
      <c r="GI233" s="494"/>
      <c r="GJ233" s="494"/>
      <c r="GK233" s="494"/>
      <c r="GL233" s="494"/>
      <c r="GM233" s="494"/>
      <c r="GN233" s="494"/>
      <c r="GO233" s="494"/>
      <c r="GP233" s="494"/>
      <c r="GQ233" s="494"/>
      <c r="GR233" s="494"/>
      <c r="GS233" s="494"/>
      <c r="GT233" s="494"/>
      <c r="GU233" s="494"/>
      <c r="GV233" s="494"/>
      <c r="GW233" s="494"/>
      <c r="GX233" s="494"/>
      <c r="GY233" s="494"/>
      <c r="GZ233" s="494"/>
      <c r="HA233" s="494"/>
    </row>
    <row r="234">
      <c r="A234" s="492">
        <v>6588153.0</v>
      </c>
      <c r="B234" s="583" t="s">
        <v>26610</v>
      </c>
      <c r="C234" s="583" t="s">
        <v>399</v>
      </c>
      <c r="D234" s="585">
        <v>45744.90851851852</v>
      </c>
      <c r="E234" s="585">
        <v>45744.91186342593</v>
      </c>
      <c r="F234" s="585">
        <v>45744.913148148145</v>
      </c>
      <c r="H234" s="583" t="s">
        <v>25860</v>
      </c>
      <c r="K234" s="494"/>
      <c r="L234" s="494"/>
      <c r="M234" s="494"/>
      <c r="N234" s="494"/>
      <c r="O234" s="494"/>
      <c r="P234" s="494"/>
      <c r="Q234" s="494"/>
      <c r="R234" s="494"/>
      <c r="S234" s="494"/>
      <c r="T234" s="494"/>
      <c r="U234" s="494"/>
      <c r="V234" s="583" t="s">
        <v>81</v>
      </c>
      <c r="W234" s="584" t="s">
        <v>26611</v>
      </c>
      <c r="X234" s="494"/>
      <c r="Y234" s="494"/>
      <c r="Z234" s="494"/>
      <c r="AA234" s="494"/>
      <c r="AB234" s="494"/>
      <c r="AC234" s="494"/>
      <c r="AD234" s="494"/>
      <c r="AE234" s="494"/>
      <c r="AF234" s="494"/>
      <c r="AG234" s="494"/>
      <c r="AH234" s="494"/>
      <c r="AI234" s="494"/>
      <c r="AJ234" s="494"/>
      <c r="AK234" s="494"/>
      <c r="AL234" s="494"/>
      <c r="AM234" s="494"/>
      <c r="AN234" s="494"/>
      <c r="AO234" s="494"/>
      <c r="AP234" s="494"/>
      <c r="AQ234" s="494"/>
      <c r="AR234" s="494"/>
      <c r="AS234" s="494"/>
      <c r="AT234" s="494"/>
      <c r="AU234" s="494"/>
      <c r="AV234" s="494"/>
      <c r="AW234" s="494"/>
      <c r="AX234" s="494"/>
      <c r="AY234" s="494"/>
      <c r="AZ234" s="494"/>
      <c r="BA234" s="494"/>
      <c r="BB234" s="494"/>
      <c r="BC234" s="494"/>
      <c r="BD234" s="494"/>
      <c r="BE234" s="494"/>
      <c r="BF234" s="494"/>
      <c r="BG234" s="494"/>
      <c r="BH234" s="583" t="s">
        <v>25863</v>
      </c>
      <c r="BI234" s="494"/>
      <c r="BJ234" s="494"/>
      <c r="BK234" s="494"/>
      <c r="BL234" s="494"/>
      <c r="BM234" s="494"/>
      <c r="BN234" s="494"/>
      <c r="BO234" s="494"/>
      <c r="BP234" s="494"/>
      <c r="BQ234" s="494"/>
      <c r="BR234" s="494"/>
      <c r="BS234" s="494"/>
      <c r="BT234" s="494"/>
      <c r="BU234" s="494"/>
      <c r="BV234" s="494"/>
      <c r="BW234" s="494"/>
      <c r="BX234" s="494"/>
      <c r="BY234" s="494"/>
      <c r="BZ234" s="494"/>
      <c r="CA234" s="494"/>
      <c r="CB234" s="494"/>
      <c r="CC234" s="494"/>
      <c r="CD234" s="494"/>
      <c r="CE234" s="494"/>
      <c r="CF234" s="494"/>
      <c r="CG234" s="494"/>
      <c r="CH234" s="494"/>
      <c r="CI234" s="494"/>
      <c r="CJ234" s="494"/>
      <c r="CK234" s="494"/>
      <c r="CL234" s="494"/>
      <c r="CM234" s="494"/>
      <c r="CN234" s="494"/>
      <c r="CO234" s="494"/>
      <c r="CP234" s="494"/>
      <c r="CQ234" s="494"/>
      <c r="CR234" s="583" t="s">
        <v>26612</v>
      </c>
      <c r="CU234" s="494"/>
      <c r="CV234" s="494"/>
      <c r="CW234" s="494"/>
      <c r="CX234" s="494"/>
      <c r="CY234" s="494"/>
      <c r="CZ234" s="494"/>
      <c r="DA234" s="494"/>
      <c r="DB234" s="494"/>
      <c r="DC234" s="494"/>
      <c r="DD234" s="494"/>
      <c r="DE234" s="494"/>
      <c r="DF234" s="494"/>
      <c r="DG234" s="494"/>
      <c r="DH234" s="494"/>
      <c r="DI234" s="583" t="s">
        <v>26612</v>
      </c>
      <c r="DL234" s="494"/>
      <c r="DM234" s="494"/>
      <c r="DN234" s="583" t="s">
        <v>26613</v>
      </c>
      <c r="DO234" s="494"/>
      <c r="DP234" s="494"/>
      <c r="DQ234" s="494"/>
      <c r="DR234" s="583" t="s">
        <v>81</v>
      </c>
      <c r="DS234" s="494"/>
      <c r="DT234" s="494"/>
      <c r="DU234" s="494"/>
      <c r="DV234" s="494"/>
      <c r="DW234" s="494"/>
      <c r="DX234" s="494"/>
      <c r="DY234" s="494"/>
      <c r="DZ234" s="494"/>
      <c r="EA234" s="494"/>
      <c r="EB234" s="586">
        <v>45744.0</v>
      </c>
      <c r="EC234" s="494"/>
      <c r="ED234" s="494"/>
      <c r="EE234" s="494"/>
      <c r="EF234" s="494"/>
      <c r="EG234" s="494"/>
      <c r="EH234" s="494"/>
      <c r="EI234" s="494"/>
      <c r="EJ234" s="494"/>
      <c r="EK234" s="494"/>
      <c r="EL234" s="494"/>
      <c r="EM234" s="494"/>
      <c r="EN234" s="494"/>
      <c r="EO234" s="494"/>
      <c r="EP234" s="494"/>
      <c r="EQ234" s="494"/>
      <c r="ER234" s="494"/>
      <c r="ES234" s="494"/>
      <c r="ET234" s="494"/>
      <c r="EU234" s="494"/>
      <c r="EV234" s="494"/>
      <c r="EW234" s="494"/>
      <c r="EX234" s="494"/>
      <c r="EY234" s="494"/>
      <c r="EZ234" s="494"/>
      <c r="FA234" s="494"/>
      <c r="FB234" s="494"/>
      <c r="FC234" s="494"/>
      <c r="FD234" s="494"/>
      <c r="FE234" s="583" t="s">
        <v>26614</v>
      </c>
      <c r="FG234" s="494"/>
      <c r="FH234" s="494"/>
      <c r="FI234" s="494"/>
      <c r="FJ234" s="494"/>
      <c r="FK234" s="494"/>
      <c r="FL234" s="494"/>
      <c r="FM234" s="494"/>
      <c r="FN234" s="494"/>
      <c r="FO234" s="494"/>
      <c r="FP234" s="494"/>
      <c r="FQ234" s="494"/>
      <c r="FR234" s="494"/>
      <c r="FS234" s="494"/>
      <c r="FT234" s="494"/>
      <c r="FU234" s="494"/>
      <c r="FV234" s="494"/>
      <c r="FW234" s="494"/>
      <c r="FX234" s="494"/>
      <c r="FY234" s="494"/>
      <c r="FZ234" s="494"/>
      <c r="GA234" s="494"/>
      <c r="GB234" s="494"/>
      <c r="GC234" s="494"/>
      <c r="GD234" s="494"/>
      <c r="GE234" s="494"/>
      <c r="GF234" s="494"/>
      <c r="GG234" s="494"/>
      <c r="GH234" s="494"/>
      <c r="GI234" s="494"/>
      <c r="GJ234" s="494"/>
      <c r="GK234" s="494"/>
      <c r="GL234" s="494"/>
      <c r="GM234" s="494"/>
      <c r="GN234" s="494"/>
      <c r="GO234" s="494"/>
      <c r="GP234" s="494"/>
      <c r="GQ234" s="494"/>
      <c r="GR234" s="494"/>
      <c r="GS234" s="494"/>
      <c r="GT234" s="494"/>
      <c r="GU234" s="494"/>
      <c r="GV234" s="494"/>
      <c r="GW234" s="494"/>
      <c r="GX234" s="494"/>
      <c r="GY234" s="494"/>
      <c r="GZ234" s="494"/>
      <c r="HA234" s="494"/>
    </row>
    <row r="235">
      <c r="A235" s="492">
        <v>6588166.0</v>
      </c>
      <c r="B235" s="583" t="s">
        <v>26615</v>
      </c>
      <c r="C235" s="583" t="s">
        <v>399</v>
      </c>
      <c r="D235" s="585">
        <v>45744.91483796296</v>
      </c>
      <c r="E235" s="585">
        <v>45744.91824074074</v>
      </c>
      <c r="F235" s="585">
        <v>45744.91878472222</v>
      </c>
      <c r="H235" s="583" t="s">
        <v>25860</v>
      </c>
      <c r="K235" s="494"/>
      <c r="L235" s="494"/>
      <c r="M235" s="494"/>
      <c r="N235" s="494"/>
      <c r="O235" s="494"/>
      <c r="P235" s="494"/>
      <c r="Q235" s="494"/>
      <c r="R235" s="494"/>
      <c r="S235" s="494"/>
      <c r="T235" s="583" t="s">
        <v>1514</v>
      </c>
      <c r="V235" s="583" t="s">
        <v>81</v>
      </c>
      <c r="W235" s="584" t="s">
        <v>26611</v>
      </c>
      <c r="X235" s="494"/>
      <c r="Y235" s="494"/>
      <c r="Z235" s="494"/>
      <c r="AA235" s="494"/>
      <c r="AB235" s="494"/>
      <c r="AC235" s="494"/>
      <c r="AD235" s="494"/>
      <c r="AE235" s="494"/>
      <c r="AF235" s="494"/>
      <c r="AG235" s="494"/>
      <c r="AH235" s="494"/>
      <c r="AI235" s="494"/>
      <c r="AJ235" s="494"/>
      <c r="AK235" s="494"/>
      <c r="AL235" s="494"/>
      <c r="AM235" s="494"/>
      <c r="AN235" s="494"/>
      <c r="AO235" s="494"/>
      <c r="AP235" s="494"/>
      <c r="AQ235" s="494"/>
      <c r="AR235" s="586">
        <v>45744.0</v>
      </c>
      <c r="AS235" s="492">
        <v>798000.0</v>
      </c>
      <c r="AT235" s="494"/>
      <c r="AU235" s="494"/>
      <c r="AV235" s="494"/>
      <c r="AW235" s="494"/>
      <c r="AX235" s="494"/>
      <c r="AY235" s="494"/>
      <c r="AZ235" s="494"/>
      <c r="BA235" s="494"/>
      <c r="BB235" s="494"/>
      <c r="BC235" s="494"/>
      <c r="BD235" s="494"/>
      <c r="BE235" s="494"/>
      <c r="BF235" s="494"/>
      <c r="BG235" s="494"/>
      <c r="BH235" s="583" t="s">
        <v>25863</v>
      </c>
      <c r="BI235" s="494"/>
      <c r="BJ235" s="494"/>
      <c r="BK235" s="494"/>
      <c r="BL235" s="494"/>
      <c r="BM235" s="494"/>
      <c r="BN235" s="494"/>
      <c r="BO235" s="494"/>
      <c r="BP235" s="492">
        <v>798000.0</v>
      </c>
      <c r="BQ235" s="494"/>
      <c r="BR235" s="494"/>
      <c r="BS235" s="494"/>
      <c r="BT235" s="494"/>
      <c r="BU235" s="494"/>
      <c r="BV235" s="494"/>
      <c r="BW235" s="494"/>
      <c r="BX235" s="494"/>
      <c r="BY235" s="494"/>
      <c r="BZ235" s="494"/>
      <c r="CA235" s="494"/>
      <c r="CB235" s="495" t="s">
        <v>1524</v>
      </c>
      <c r="CC235" s="494"/>
      <c r="CD235" s="494"/>
      <c r="CE235" s="492">
        <v>798000.0</v>
      </c>
      <c r="CF235" s="492">
        <v>0.0</v>
      </c>
      <c r="CG235" s="494"/>
      <c r="CH235" s="494"/>
      <c r="CI235" s="494"/>
      <c r="CJ235" s="494"/>
      <c r="CK235" s="494"/>
      <c r="CL235" s="494"/>
      <c r="CM235" s="494"/>
      <c r="CN235" s="494"/>
      <c r="CO235" s="494"/>
      <c r="CP235" s="494"/>
      <c r="CQ235" s="494"/>
      <c r="CR235" s="583" t="s">
        <v>26612</v>
      </c>
      <c r="CU235" s="494"/>
      <c r="CV235" s="494"/>
      <c r="CW235" s="494"/>
      <c r="CX235" s="494"/>
      <c r="CY235" s="494"/>
      <c r="CZ235" s="494"/>
      <c r="DA235" s="494"/>
      <c r="DB235" s="494"/>
      <c r="DC235" s="494"/>
      <c r="DD235" s="583" t="s">
        <v>26616</v>
      </c>
      <c r="DE235" s="494"/>
      <c r="DF235" s="494"/>
      <c r="DG235" s="494"/>
      <c r="DH235" s="494"/>
      <c r="DI235" s="494"/>
      <c r="DJ235" s="494"/>
      <c r="DK235" s="494"/>
      <c r="DL235" s="494"/>
      <c r="DM235" s="494"/>
      <c r="DN235" s="583" t="s">
        <v>26613</v>
      </c>
      <c r="DO235" s="494"/>
      <c r="DP235" s="494"/>
      <c r="DQ235" s="494"/>
      <c r="DR235" s="583" t="s">
        <v>81</v>
      </c>
      <c r="DS235" s="494"/>
      <c r="DT235" s="494"/>
      <c r="DU235" s="494"/>
      <c r="DV235" s="583" t="s">
        <v>26617</v>
      </c>
      <c r="DY235" s="494"/>
      <c r="DZ235" s="494"/>
      <c r="EA235" s="494"/>
      <c r="EB235" s="494"/>
      <c r="EC235" s="494"/>
      <c r="ED235" s="494"/>
      <c r="EE235" s="494"/>
      <c r="EF235" s="494"/>
      <c r="EG235" s="494"/>
      <c r="EH235" s="494"/>
      <c r="EI235" s="494"/>
      <c r="EJ235" s="494"/>
      <c r="EK235" s="494"/>
      <c r="EL235" s="494"/>
      <c r="EM235" s="494"/>
      <c r="EN235" s="494"/>
      <c r="EO235" s="494"/>
      <c r="EP235" s="494"/>
      <c r="EQ235" s="494"/>
      <c r="ER235" s="494"/>
      <c r="ES235" s="494"/>
      <c r="ET235" s="494"/>
      <c r="EU235" s="494"/>
      <c r="EV235" s="494"/>
      <c r="EW235" s="494"/>
      <c r="EX235" s="494"/>
      <c r="EY235" s="494"/>
      <c r="EZ235" s="494"/>
      <c r="FA235" s="494"/>
      <c r="FB235" s="494"/>
      <c r="FC235" s="494"/>
      <c r="FD235" s="494"/>
      <c r="FE235" s="583" t="s">
        <v>26614</v>
      </c>
      <c r="FG235" s="494"/>
      <c r="FH235" s="494"/>
      <c r="FI235" s="494"/>
      <c r="FJ235" s="494"/>
      <c r="FK235" s="494"/>
      <c r="FL235" s="494"/>
      <c r="FM235" s="494"/>
      <c r="FN235" s="494"/>
      <c r="FO235" s="494"/>
      <c r="FP235" s="494"/>
      <c r="FQ235" s="494"/>
      <c r="FR235" s="494"/>
      <c r="FS235" s="494"/>
      <c r="FT235" s="494"/>
      <c r="FU235" s="494"/>
      <c r="FV235" s="494"/>
      <c r="FW235" s="494"/>
      <c r="FX235" s="494"/>
      <c r="FY235" s="494"/>
      <c r="FZ235" s="494"/>
      <c r="GA235" s="494"/>
      <c r="GB235" s="494"/>
      <c r="GC235" s="494"/>
      <c r="GD235" s="494"/>
      <c r="GE235" s="494"/>
      <c r="GF235" s="494"/>
      <c r="GG235" s="494"/>
      <c r="GH235" s="494"/>
      <c r="GI235" s="494"/>
      <c r="GJ235" s="494"/>
      <c r="GK235" s="494"/>
      <c r="GL235" s="494"/>
      <c r="GM235" s="494"/>
      <c r="GN235" s="494"/>
      <c r="GO235" s="494"/>
      <c r="GP235" s="494"/>
      <c r="GQ235" s="494"/>
      <c r="GR235" s="494"/>
      <c r="GS235" s="494"/>
      <c r="GT235" s="494"/>
      <c r="GU235" s="494"/>
      <c r="GV235" s="494"/>
      <c r="GW235" s="494"/>
      <c r="GX235" s="494"/>
      <c r="GY235" s="494"/>
      <c r="GZ235" s="494"/>
      <c r="HA235" s="494"/>
    </row>
    <row r="236">
      <c r="A236" s="492">
        <v>6588170.0</v>
      </c>
      <c r="B236" s="583" t="s">
        <v>26618</v>
      </c>
      <c r="C236" s="583" t="s">
        <v>399</v>
      </c>
      <c r="D236" s="585">
        <v>45744.919652777775</v>
      </c>
      <c r="E236" s="585">
        <v>45744.922476851854</v>
      </c>
      <c r="F236" s="585">
        <v>45744.92300925926</v>
      </c>
      <c r="H236" s="583" t="s">
        <v>25860</v>
      </c>
      <c r="K236" s="494"/>
      <c r="L236" s="494"/>
      <c r="M236" s="494"/>
      <c r="N236" s="494"/>
      <c r="O236" s="494"/>
      <c r="P236" s="494"/>
      <c r="Q236" s="494"/>
      <c r="R236" s="494"/>
      <c r="S236" s="494"/>
      <c r="T236" s="583" t="s">
        <v>1514</v>
      </c>
      <c r="V236" s="583" t="s">
        <v>81</v>
      </c>
      <c r="W236" s="584" t="s">
        <v>26611</v>
      </c>
      <c r="X236" s="494"/>
      <c r="Y236" s="494"/>
      <c r="Z236" s="494"/>
      <c r="AA236" s="494"/>
      <c r="AB236" s="494"/>
      <c r="AC236" s="494"/>
      <c r="AD236" s="494"/>
      <c r="AE236" s="494"/>
      <c r="AF236" s="494"/>
      <c r="AG236" s="494"/>
      <c r="AH236" s="494"/>
      <c r="AI236" s="494"/>
      <c r="AJ236" s="494"/>
      <c r="AK236" s="494"/>
      <c r="AL236" s="494"/>
      <c r="AM236" s="494"/>
      <c r="AN236" s="494"/>
      <c r="AO236" s="494"/>
      <c r="AP236" s="494"/>
      <c r="AQ236" s="494"/>
      <c r="AR236" s="586">
        <v>45744.0</v>
      </c>
      <c r="AS236" s="492">
        <v>798000.0</v>
      </c>
      <c r="AT236" s="494"/>
      <c r="AU236" s="494"/>
      <c r="AV236" s="494"/>
      <c r="AW236" s="494"/>
      <c r="AX236" s="494"/>
      <c r="AY236" s="494"/>
      <c r="AZ236" s="494"/>
      <c r="BA236" s="494"/>
      <c r="BB236" s="494"/>
      <c r="BC236" s="494"/>
      <c r="BD236" s="494"/>
      <c r="BE236" s="494"/>
      <c r="BF236" s="494"/>
      <c r="BG236" s="494"/>
      <c r="BH236" s="583" t="s">
        <v>25863</v>
      </c>
      <c r="BI236" s="494"/>
      <c r="BJ236" s="494"/>
      <c r="BK236" s="494"/>
      <c r="BL236" s="494"/>
      <c r="BM236" s="494"/>
      <c r="BN236" s="494"/>
      <c r="BO236" s="494"/>
      <c r="BP236" s="492">
        <v>798000.0</v>
      </c>
      <c r="BQ236" s="494"/>
      <c r="BR236" s="494"/>
      <c r="BS236" s="494"/>
      <c r="BT236" s="494"/>
      <c r="BU236" s="494"/>
      <c r="BV236" s="494"/>
      <c r="BW236" s="494"/>
      <c r="BX236" s="494"/>
      <c r="BY236" s="494"/>
      <c r="BZ236" s="494"/>
      <c r="CA236" s="494"/>
      <c r="CB236" s="495" t="s">
        <v>1524</v>
      </c>
      <c r="CC236" s="494"/>
      <c r="CD236" s="494"/>
      <c r="CE236" s="492">
        <v>798000.0</v>
      </c>
      <c r="CF236" s="492">
        <v>0.0</v>
      </c>
      <c r="CG236" s="494"/>
      <c r="CH236" s="494"/>
      <c r="CI236" s="494"/>
      <c r="CJ236" s="494"/>
      <c r="CK236" s="494"/>
      <c r="CL236" s="494"/>
      <c r="CM236" s="494"/>
      <c r="CN236" s="494"/>
      <c r="CO236" s="494"/>
      <c r="CP236" s="494"/>
      <c r="CQ236" s="494"/>
      <c r="CR236" s="583" t="s">
        <v>26612</v>
      </c>
      <c r="CU236" s="494"/>
      <c r="CV236" s="494"/>
      <c r="CW236" s="494"/>
      <c r="CX236" s="494"/>
      <c r="CY236" s="494"/>
      <c r="CZ236" s="494"/>
      <c r="DA236" s="494"/>
      <c r="DB236" s="494"/>
      <c r="DC236" s="494"/>
      <c r="DD236" s="583" t="s">
        <v>26616</v>
      </c>
      <c r="DE236" s="494"/>
      <c r="DF236" s="494"/>
      <c r="DG236" s="494"/>
      <c r="DH236" s="494"/>
      <c r="DI236" s="494"/>
      <c r="DJ236" s="494"/>
      <c r="DK236" s="494"/>
      <c r="DL236" s="494"/>
      <c r="DM236" s="583" t="s">
        <v>26619</v>
      </c>
      <c r="DN236" s="583" t="s">
        <v>26613</v>
      </c>
      <c r="DO236" s="494"/>
      <c r="DP236" s="494"/>
      <c r="DQ236" s="494"/>
      <c r="DR236" s="583" t="s">
        <v>81</v>
      </c>
      <c r="DS236" s="494"/>
      <c r="DT236" s="494"/>
      <c r="DU236" s="494"/>
      <c r="DV236" s="583" t="s">
        <v>26617</v>
      </c>
      <c r="DY236" s="494"/>
      <c r="DZ236" s="494"/>
      <c r="EA236" s="494"/>
      <c r="EB236" s="494"/>
      <c r="EC236" s="494"/>
      <c r="ED236" s="494"/>
      <c r="EE236" s="494"/>
      <c r="EF236" s="494"/>
      <c r="EG236" s="494"/>
      <c r="EH236" s="494"/>
      <c r="EI236" s="494"/>
      <c r="EJ236" s="494"/>
      <c r="EK236" s="494"/>
      <c r="EL236" s="494"/>
      <c r="EM236" s="494"/>
      <c r="EN236" s="494"/>
      <c r="EO236" s="494"/>
      <c r="EP236" s="494"/>
      <c r="EQ236" s="494"/>
      <c r="ER236" s="494"/>
      <c r="ES236" s="494"/>
      <c r="ET236" s="494"/>
      <c r="EU236" s="494"/>
      <c r="EV236" s="494"/>
      <c r="EW236" s="494"/>
      <c r="EX236" s="494"/>
      <c r="EY236" s="494"/>
      <c r="EZ236" s="494"/>
      <c r="FA236" s="494"/>
      <c r="FB236" s="494"/>
      <c r="FC236" s="583" t="s">
        <v>26620</v>
      </c>
      <c r="FE236" s="583" t="s">
        <v>26614</v>
      </c>
      <c r="FG236" s="494"/>
      <c r="FH236" s="494"/>
      <c r="FI236" s="494"/>
      <c r="FJ236" s="494"/>
      <c r="FK236" s="494"/>
      <c r="FL236" s="494"/>
      <c r="FM236" s="494"/>
      <c r="FN236" s="494"/>
      <c r="FO236" s="494"/>
      <c r="FP236" s="494"/>
      <c r="FQ236" s="494"/>
      <c r="FR236" s="494"/>
      <c r="FS236" s="494"/>
      <c r="FT236" s="494"/>
      <c r="FU236" s="494"/>
      <c r="FV236" s="494"/>
      <c r="FW236" s="494"/>
      <c r="FX236" s="494"/>
      <c r="FY236" s="494"/>
      <c r="FZ236" s="494"/>
      <c r="GA236" s="494"/>
      <c r="GB236" s="494"/>
      <c r="GC236" s="494"/>
      <c r="GD236" s="494"/>
      <c r="GE236" s="494"/>
      <c r="GF236" s="494"/>
      <c r="GG236" s="494"/>
      <c r="GH236" s="494"/>
      <c r="GI236" s="494"/>
      <c r="GJ236" s="494"/>
      <c r="GK236" s="494"/>
      <c r="GL236" s="494"/>
      <c r="GM236" s="494"/>
      <c r="GN236" s="494"/>
      <c r="GO236" s="494"/>
      <c r="GP236" s="494"/>
      <c r="GQ236" s="494"/>
      <c r="GR236" s="494"/>
      <c r="GS236" s="494"/>
      <c r="GT236" s="494"/>
      <c r="GU236" s="494"/>
      <c r="GV236" s="494"/>
      <c r="GW236" s="494"/>
      <c r="GX236" s="494"/>
      <c r="GY236" s="494"/>
      <c r="GZ236" s="494"/>
      <c r="HA236" s="494"/>
    </row>
    <row r="237">
      <c r="A237" s="492">
        <v>6589038.0</v>
      </c>
      <c r="B237" s="583" t="s">
        <v>26621</v>
      </c>
      <c r="C237" s="583" t="s">
        <v>399</v>
      </c>
      <c r="D237" s="585">
        <v>45744.945023148146</v>
      </c>
      <c r="E237" s="585">
        <v>45744.95011574074</v>
      </c>
      <c r="F237" s="585">
        <v>45744.950277777774</v>
      </c>
      <c r="H237" s="583" t="s">
        <v>25860</v>
      </c>
      <c r="K237" s="494"/>
      <c r="L237" s="494"/>
      <c r="M237" s="494"/>
      <c r="N237" s="494"/>
      <c r="O237" s="494"/>
      <c r="P237" s="494"/>
      <c r="Q237" s="494"/>
      <c r="R237" s="494"/>
      <c r="S237" s="494"/>
      <c r="T237" s="494"/>
      <c r="U237" s="494"/>
      <c r="V237" s="583" t="s">
        <v>622</v>
      </c>
      <c r="W237" s="584" t="s">
        <v>26622</v>
      </c>
      <c r="X237" s="494"/>
      <c r="Y237" s="494"/>
      <c r="Z237" s="494"/>
      <c r="AA237" s="494"/>
      <c r="AB237" s="494"/>
      <c r="AC237" s="494"/>
      <c r="AD237" s="494"/>
      <c r="AE237" s="494"/>
      <c r="AF237" s="494"/>
      <c r="AG237" s="494"/>
      <c r="AH237" s="494"/>
      <c r="AI237" s="494"/>
      <c r="AJ237" s="494"/>
      <c r="AK237" s="494"/>
      <c r="AL237" s="494"/>
      <c r="AM237" s="494"/>
      <c r="AN237" s="494"/>
      <c r="AO237" s="494"/>
      <c r="AP237" s="494"/>
      <c r="AQ237" s="494"/>
      <c r="AR237" s="494"/>
      <c r="AS237" s="494"/>
      <c r="AT237" s="494"/>
      <c r="AU237" s="494"/>
      <c r="AV237" s="494"/>
      <c r="AW237" s="494"/>
      <c r="AX237" s="494"/>
      <c r="AY237" s="494"/>
      <c r="AZ237" s="494"/>
      <c r="BA237" s="494"/>
      <c r="BB237" s="494"/>
      <c r="BC237" s="494"/>
      <c r="BD237" s="494"/>
      <c r="BE237" s="494"/>
      <c r="BF237" s="494"/>
      <c r="BG237" s="494"/>
      <c r="BH237" s="583" t="s">
        <v>25863</v>
      </c>
      <c r="BI237" s="494"/>
      <c r="BJ237" s="494"/>
      <c r="BK237" s="494"/>
      <c r="BL237" s="494"/>
      <c r="BM237" s="494"/>
      <c r="BN237" s="494"/>
      <c r="BO237" s="494"/>
      <c r="BP237" s="494"/>
      <c r="BQ237" s="494"/>
      <c r="BR237" s="494"/>
      <c r="BS237" s="494"/>
      <c r="BT237" s="494"/>
      <c r="BU237" s="494"/>
      <c r="BV237" s="494"/>
      <c r="BW237" s="494"/>
      <c r="BX237" s="494"/>
      <c r="BY237" s="494"/>
      <c r="BZ237" s="494"/>
      <c r="CA237" s="494"/>
      <c r="CB237" s="494"/>
      <c r="CC237" s="494"/>
      <c r="CD237" s="494"/>
      <c r="CE237" s="494"/>
      <c r="CF237" s="494"/>
      <c r="CG237" s="494"/>
      <c r="CH237" s="494"/>
      <c r="CI237" s="494"/>
      <c r="CJ237" s="494"/>
      <c r="CK237" s="494"/>
      <c r="CL237" s="494"/>
      <c r="CM237" s="494"/>
      <c r="CN237" s="494"/>
      <c r="CO237" s="494"/>
      <c r="CP237" s="494"/>
      <c r="CQ237" s="494"/>
      <c r="CR237" s="583" t="s">
        <v>26623</v>
      </c>
      <c r="CU237" s="494"/>
      <c r="CV237" s="494"/>
      <c r="CW237" s="494"/>
      <c r="CX237" s="494"/>
      <c r="CY237" s="494"/>
      <c r="CZ237" s="494"/>
      <c r="DA237" s="494"/>
      <c r="DB237" s="494"/>
      <c r="DC237" s="494"/>
      <c r="DD237" s="494"/>
      <c r="DE237" s="494"/>
      <c r="DF237" s="494"/>
      <c r="DG237" s="494"/>
      <c r="DH237" s="494"/>
      <c r="DI237" s="583" t="s">
        <v>26623</v>
      </c>
      <c r="DL237" s="494"/>
      <c r="DM237" s="494"/>
      <c r="DN237" s="583" t="s">
        <v>26624</v>
      </c>
      <c r="DO237" s="494"/>
      <c r="DP237" s="494"/>
      <c r="DQ237" s="494"/>
      <c r="DR237" s="583" t="s">
        <v>622</v>
      </c>
      <c r="DS237" s="494"/>
      <c r="DT237" s="494"/>
      <c r="DU237" s="494"/>
      <c r="DV237" s="494"/>
      <c r="DW237" s="494"/>
      <c r="DX237" s="494"/>
      <c r="DY237" s="494"/>
      <c r="DZ237" s="494"/>
      <c r="EA237" s="494"/>
      <c r="EB237" s="586">
        <v>45744.0</v>
      </c>
      <c r="EC237" s="494"/>
      <c r="ED237" s="494"/>
      <c r="EE237" s="494"/>
      <c r="EF237" s="494"/>
      <c r="EG237" s="494"/>
      <c r="EH237" s="494"/>
      <c r="EI237" s="494"/>
      <c r="EJ237" s="494"/>
      <c r="EK237" s="494"/>
      <c r="EL237" s="494"/>
      <c r="EM237" s="494"/>
      <c r="EN237" s="494"/>
      <c r="EO237" s="494"/>
      <c r="EP237" s="494"/>
      <c r="EQ237" s="494"/>
      <c r="ER237" s="494"/>
      <c r="ES237" s="494"/>
      <c r="ET237" s="494"/>
      <c r="EU237" s="494"/>
      <c r="EV237" s="494"/>
      <c r="EW237" s="494"/>
      <c r="EX237" s="494"/>
      <c r="EY237" s="494"/>
      <c r="EZ237" s="494"/>
      <c r="FA237" s="494"/>
      <c r="FB237" s="494"/>
      <c r="FC237" s="494"/>
      <c r="FD237" s="494"/>
      <c r="FE237" s="583" t="s">
        <v>26625</v>
      </c>
      <c r="FG237" s="494"/>
      <c r="FH237" s="494"/>
      <c r="FI237" s="494"/>
      <c r="FJ237" s="494"/>
      <c r="FK237" s="494"/>
      <c r="FL237" s="494"/>
      <c r="FM237" s="494"/>
      <c r="FN237" s="494"/>
      <c r="FO237" s="494"/>
      <c r="FP237" s="494"/>
      <c r="FQ237" s="494"/>
      <c r="FR237" s="494"/>
      <c r="FS237" s="494"/>
      <c r="FT237" s="494"/>
      <c r="FU237" s="494"/>
      <c r="FV237" s="494"/>
      <c r="FW237" s="494"/>
      <c r="FX237" s="494"/>
      <c r="FY237" s="494"/>
      <c r="FZ237" s="494"/>
      <c r="GA237" s="494"/>
      <c r="GB237" s="494"/>
      <c r="GC237" s="494"/>
      <c r="GD237" s="494"/>
      <c r="GE237" s="494"/>
      <c r="GF237" s="494"/>
      <c r="GG237" s="494"/>
      <c r="GH237" s="494"/>
      <c r="GI237" s="494"/>
      <c r="GJ237" s="494"/>
      <c r="GK237" s="494"/>
      <c r="GL237" s="494"/>
      <c r="GM237" s="494"/>
      <c r="GN237" s="494"/>
      <c r="GO237" s="494"/>
      <c r="GP237" s="494"/>
      <c r="GQ237" s="494"/>
      <c r="GR237" s="494"/>
      <c r="GS237" s="494"/>
      <c r="GT237" s="494"/>
      <c r="GU237" s="494"/>
      <c r="GV237" s="494"/>
      <c r="GW237" s="494"/>
      <c r="GX237" s="494"/>
      <c r="GY237" s="494"/>
      <c r="GZ237" s="494"/>
      <c r="HA237" s="494"/>
    </row>
    <row r="238">
      <c r="A238" s="492">
        <v>6589155.0</v>
      </c>
      <c r="B238" s="583" t="s">
        <v>26626</v>
      </c>
      <c r="C238" s="583" t="s">
        <v>399</v>
      </c>
      <c r="D238" s="585">
        <v>45744.95590277778</v>
      </c>
      <c r="E238" s="585">
        <v>45744.98370370371</v>
      </c>
      <c r="F238" s="585">
        <v>45745.02326388889</v>
      </c>
      <c r="H238" s="583" t="s">
        <v>25860</v>
      </c>
      <c r="K238" s="494"/>
      <c r="L238" s="494"/>
      <c r="M238" s="494"/>
      <c r="N238" s="494"/>
      <c r="O238" s="494"/>
      <c r="P238" s="494"/>
      <c r="Q238" s="494"/>
      <c r="R238" s="494"/>
      <c r="S238" s="494"/>
      <c r="T238" s="494"/>
      <c r="U238" s="494"/>
      <c r="V238" s="583" t="s">
        <v>79</v>
      </c>
      <c r="W238" s="584" t="s">
        <v>26627</v>
      </c>
      <c r="X238" s="494"/>
      <c r="Y238" s="494"/>
      <c r="Z238" s="494"/>
      <c r="AA238" s="494"/>
      <c r="AB238" s="494"/>
      <c r="AC238" s="494"/>
      <c r="AD238" s="494"/>
      <c r="AE238" s="494"/>
      <c r="AF238" s="494"/>
      <c r="AG238" s="494"/>
      <c r="AH238" s="494"/>
      <c r="AI238" s="494"/>
      <c r="AJ238" s="494"/>
      <c r="AK238" s="494"/>
      <c r="AL238" s="494"/>
      <c r="AM238" s="494"/>
      <c r="AN238" s="494"/>
      <c r="AO238" s="494"/>
      <c r="AP238" s="494"/>
      <c r="AQ238" s="494"/>
      <c r="AR238" s="494"/>
      <c r="AS238" s="494"/>
      <c r="AT238" s="494"/>
      <c r="AU238" s="494"/>
      <c r="AV238" s="494"/>
      <c r="AW238" s="494"/>
      <c r="AX238" s="494"/>
      <c r="AY238" s="494"/>
      <c r="AZ238" s="494"/>
      <c r="BA238" s="494"/>
      <c r="BB238" s="494"/>
      <c r="BC238" s="494"/>
      <c r="BD238" s="494"/>
      <c r="BE238" s="494"/>
      <c r="BF238" s="494"/>
      <c r="BG238" s="494"/>
      <c r="BH238" s="583" t="s">
        <v>25863</v>
      </c>
      <c r="BI238" s="494"/>
      <c r="BJ238" s="494"/>
      <c r="BK238" s="494"/>
      <c r="BL238" s="494"/>
      <c r="BM238" s="494"/>
      <c r="BN238" s="494"/>
      <c r="BO238" s="494"/>
      <c r="BP238" s="494"/>
      <c r="BQ238" s="494"/>
      <c r="BR238" s="494"/>
      <c r="BS238" s="494"/>
      <c r="BT238" s="494"/>
      <c r="BU238" s="494"/>
      <c r="BV238" s="494"/>
      <c r="BW238" s="494"/>
      <c r="BX238" s="494"/>
      <c r="BY238" s="494"/>
      <c r="BZ238" s="494"/>
      <c r="CA238" s="494"/>
      <c r="CB238" s="494"/>
      <c r="CC238" s="494"/>
      <c r="CD238" s="494"/>
      <c r="CE238" s="494"/>
      <c r="CF238" s="494"/>
      <c r="CG238" s="494"/>
      <c r="CH238" s="494"/>
      <c r="CI238" s="494"/>
      <c r="CJ238" s="494"/>
      <c r="CK238" s="494"/>
      <c r="CL238" s="494"/>
      <c r="CM238" s="494"/>
      <c r="CN238" s="494"/>
      <c r="CO238" s="494"/>
      <c r="CP238" s="494"/>
      <c r="CQ238" s="494"/>
      <c r="CR238" s="583" t="s">
        <v>26628</v>
      </c>
      <c r="CU238" s="494"/>
      <c r="CV238" s="494"/>
      <c r="CW238" s="494"/>
      <c r="CX238" s="494"/>
      <c r="CY238" s="494"/>
      <c r="CZ238" s="494"/>
      <c r="DA238" s="494"/>
      <c r="DB238" s="494"/>
      <c r="DC238" s="494"/>
      <c r="DD238" s="494"/>
      <c r="DE238" s="494"/>
      <c r="DF238" s="494"/>
      <c r="DG238" s="494"/>
      <c r="DH238" s="494"/>
      <c r="DI238" s="583" t="s">
        <v>26628</v>
      </c>
      <c r="DL238" s="494"/>
      <c r="DM238" s="494"/>
      <c r="DN238" s="583" t="s">
        <v>26629</v>
      </c>
      <c r="DO238" s="494"/>
      <c r="DP238" s="494"/>
      <c r="DQ238" s="494"/>
      <c r="DR238" s="583" t="s">
        <v>79</v>
      </c>
      <c r="DS238" s="494"/>
      <c r="DT238" s="494"/>
      <c r="DU238" s="494"/>
      <c r="DV238" s="494"/>
      <c r="DW238" s="494"/>
      <c r="DX238" s="494"/>
      <c r="DY238" s="494"/>
      <c r="DZ238" s="494"/>
      <c r="EA238" s="494"/>
      <c r="EB238" s="586">
        <v>45744.0</v>
      </c>
      <c r="EC238" s="494"/>
      <c r="ED238" s="494"/>
      <c r="EE238" s="494"/>
      <c r="EF238" s="494"/>
      <c r="EG238" s="494"/>
      <c r="EH238" s="494"/>
      <c r="EI238" s="494"/>
      <c r="EJ238" s="494"/>
      <c r="EK238" s="494"/>
      <c r="EL238" s="494"/>
      <c r="EM238" s="494"/>
      <c r="EN238" s="494"/>
      <c r="EO238" s="494"/>
      <c r="EP238" s="494"/>
      <c r="EQ238" s="494"/>
      <c r="ER238" s="494"/>
      <c r="ES238" s="494"/>
      <c r="ET238" s="494"/>
      <c r="EU238" s="494"/>
      <c r="EV238" s="494"/>
      <c r="EW238" s="494"/>
      <c r="EX238" s="494"/>
      <c r="EY238" s="494"/>
      <c r="EZ238" s="494"/>
      <c r="FA238" s="494"/>
      <c r="FB238" s="494"/>
      <c r="FC238" s="494"/>
      <c r="FD238" s="494"/>
      <c r="FE238" s="583" t="s">
        <v>26630</v>
      </c>
      <c r="FG238" s="494"/>
      <c r="FH238" s="494"/>
      <c r="FI238" s="494"/>
      <c r="FJ238" s="494"/>
      <c r="FK238" s="494"/>
      <c r="FL238" s="494"/>
      <c r="FM238" s="494"/>
      <c r="FN238" s="494"/>
      <c r="FO238" s="494"/>
      <c r="FP238" s="494"/>
      <c r="FQ238" s="494"/>
      <c r="FR238" s="494"/>
      <c r="FS238" s="494"/>
      <c r="FT238" s="494"/>
      <c r="FU238" s="494"/>
      <c r="FV238" s="494"/>
      <c r="FW238" s="494"/>
      <c r="FX238" s="494"/>
      <c r="FY238" s="494"/>
      <c r="FZ238" s="494"/>
      <c r="GA238" s="494"/>
      <c r="GB238" s="494"/>
      <c r="GC238" s="494"/>
      <c r="GD238" s="494"/>
      <c r="GE238" s="494"/>
      <c r="GF238" s="494"/>
      <c r="GG238" s="494"/>
      <c r="GH238" s="494"/>
      <c r="GI238" s="494"/>
      <c r="GJ238" s="494"/>
      <c r="GK238" s="494"/>
      <c r="GL238" s="494"/>
      <c r="GM238" s="494"/>
      <c r="GN238" s="494"/>
      <c r="GO238" s="494"/>
      <c r="GP238" s="494"/>
      <c r="GQ238" s="494"/>
      <c r="GR238" s="494"/>
      <c r="GS238" s="494"/>
      <c r="GT238" s="494"/>
      <c r="GU238" s="494"/>
      <c r="GV238" s="494"/>
      <c r="GW238" s="494"/>
      <c r="GX238" s="494"/>
      <c r="GY238" s="494"/>
      <c r="GZ238" s="494"/>
      <c r="HA238" s="494"/>
    </row>
    <row r="239">
      <c r="A239" s="492">
        <v>6589162.0</v>
      </c>
      <c r="B239" s="583" t="s">
        <v>26631</v>
      </c>
      <c r="C239" s="583" t="s">
        <v>399</v>
      </c>
      <c r="D239" s="585">
        <v>45744.95741898148</v>
      </c>
      <c r="E239" s="585">
        <v>45744.98706018519</v>
      </c>
      <c r="F239" s="585">
        <v>45745.024872685186</v>
      </c>
      <c r="H239" s="583" t="s">
        <v>25860</v>
      </c>
      <c r="K239" s="494"/>
      <c r="L239" s="494"/>
      <c r="M239" s="494"/>
      <c r="N239" s="494"/>
      <c r="O239" s="494"/>
      <c r="P239" s="494"/>
      <c r="Q239" s="494"/>
      <c r="R239" s="494"/>
      <c r="S239" s="494"/>
      <c r="T239" s="583" t="s">
        <v>1514</v>
      </c>
      <c r="V239" s="583" t="s">
        <v>79</v>
      </c>
      <c r="W239" s="584" t="s">
        <v>26627</v>
      </c>
      <c r="X239" s="494"/>
      <c r="Y239" s="494"/>
      <c r="Z239" s="494"/>
      <c r="AA239" s="494"/>
      <c r="AB239" s="494"/>
      <c r="AC239" s="494"/>
      <c r="AD239" s="494"/>
      <c r="AE239" s="494"/>
      <c r="AF239" s="494"/>
      <c r="AG239" s="494"/>
      <c r="AH239" s="494"/>
      <c r="AI239" s="494"/>
      <c r="AJ239" s="494"/>
      <c r="AK239" s="494"/>
      <c r="AL239" s="494"/>
      <c r="AM239" s="494"/>
      <c r="AN239" s="494"/>
      <c r="AO239" s="494"/>
      <c r="AP239" s="494"/>
      <c r="AQ239" s="492">
        <v>36.0</v>
      </c>
      <c r="AR239" s="586">
        <v>45744.0</v>
      </c>
      <c r="AS239" s="588">
        <v>798000.0</v>
      </c>
      <c r="AT239" s="494"/>
      <c r="AU239" s="494"/>
      <c r="AV239" s="494"/>
      <c r="AW239" s="494"/>
      <c r="AX239" s="494"/>
      <c r="AY239" s="494"/>
      <c r="AZ239" s="494"/>
      <c r="BA239" s="494"/>
      <c r="BB239" s="494"/>
      <c r="BC239" s="494"/>
      <c r="BD239" s="494"/>
      <c r="BE239" s="494"/>
      <c r="BF239" s="494"/>
      <c r="BG239" s="494"/>
      <c r="BH239" s="583" t="s">
        <v>25863</v>
      </c>
      <c r="BI239" s="494"/>
      <c r="BJ239" s="494"/>
      <c r="BK239" s="494"/>
      <c r="BL239" s="494"/>
      <c r="BM239" s="494"/>
      <c r="BN239" s="494"/>
      <c r="BO239" s="494"/>
      <c r="BP239" s="494"/>
      <c r="BQ239" s="494"/>
      <c r="BR239" s="494"/>
      <c r="BS239" s="494"/>
      <c r="BT239" s="583" t="s">
        <v>25868</v>
      </c>
      <c r="BX239" s="494"/>
      <c r="BY239" s="588">
        <v>30324.0</v>
      </c>
      <c r="BZ239" s="588">
        <v>28500.0</v>
      </c>
      <c r="CA239" s="494"/>
      <c r="CB239" s="494"/>
      <c r="CC239" s="587">
        <v>45804.0</v>
      </c>
      <c r="CD239" s="583" t="s">
        <v>25898</v>
      </c>
      <c r="CE239" s="588">
        <v>1027824.0</v>
      </c>
      <c r="CF239" s="588">
        <v>229824.0</v>
      </c>
      <c r="CG239" s="494"/>
      <c r="CH239" s="494"/>
      <c r="CI239" s="494"/>
      <c r="CJ239" s="494"/>
      <c r="CK239" s="494"/>
      <c r="CL239" s="494"/>
      <c r="CM239" s="494"/>
      <c r="CN239" s="494"/>
      <c r="CO239" s="494"/>
      <c r="CP239" s="494"/>
      <c r="CQ239" s="494"/>
      <c r="CR239" s="583" t="s">
        <v>26628</v>
      </c>
      <c r="CU239" s="494"/>
      <c r="CV239" s="494"/>
      <c r="CW239" s="494"/>
      <c r="CX239" s="494"/>
      <c r="CY239" s="494"/>
      <c r="CZ239" s="494"/>
      <c r="DA239" s="494"/>
      <c r="DB239" s="494"/>
      <c r="DC239" s="494"/>
      <c r="DD239" s="583" t="s">
        <v>26003</v>
      </c>
      <c r="DE239" s="494"/>
      <c r="DF239" s="494"/>
      <c r="DG239" s="494"/>
      <c r="DH239" s="494"/>
      <c r="DI239" s="494"/>
      <c r="DJ239" s="494"/>
      <c r="DK239" s="494"/>
      <c r="DL239" s="494"/>
      <c r="DM239" s="583" t="s">
        <v>26632</v>
      </c>
      <c r="DN239" s="583" t="s">
        <v>26629</v>
      </c>
      <c r="DO239" s="494"/>
      <c r="DP239" s="494"/>
      <c r="DQ239" s="494"/>
      <c r="DR239" s="583" t="s">
        <v>79</v>
      </c>
      <c r="DS239" s="494"/>
      <c r="DT239" s="494"/>
      <c r="DU239" s="494"/>
      <c r="DV239" s="583" t="s">
        <v>26633</v>
      </c>
      <c r="DZ239" s="494"/>
      <c r="EA239" s="494"/>
      <c r="EB239" s="494"/>
      <c r="EC239" s="494"/>
      <c r="ED239" s="494"/>
      <c r="EE239" s="494"/>
      <c r="EF239" s="494"/>
      <c r="EG239" s="494"/>
      <c r="EH239" s="494"/>
      <c r="EI239" s="494"/>
      <c r="EJ239" s="494"/>
      <c r="EK239" s="494"/>
      <c r="EL239" s="494"/>
      <c r="EM239" s="494"/>
      <c r="EN239" s="494"/>
      <c r="EO239" s="494"/>
      <c r="EP239" s="494"/>
      <c r="EQ239" s="494"/>
      <c r="ER239" s="494"/>
      <c r="ES239" s="494"/>
      <c r="ET239" s="494"/>
      <c r="EU239" s="494"/>
      <c r="EV239" s="494"/>
      <c r="EW239" s="494"/>
      <c r="EX239" s="494"/>
      <c r="EY239" s="494"/>
      <c r="EZ239" s="494"/>
      <c r="FA239" s="494"/>
      <c r="FB239" s="494"/>
      <c r="FC239" s="494"/>
      <c r="FD239" s="494"/>
      <c r="FE239" s="583" t="s">
        <v>26634</v>
      </c>
      <c r="FG239" s="494"/>
      <c r="FH239" s="494"/>
      <c r="FI239" s="494"/>
      <c r="FJ239" s="494"/>
      <c r="FK239" s="494"/>
      <c r="FL239" s="494"/>
      <c r="FM239" s="494"/>
      <c r="FN239" s="494"/>
      <c r="FO239" s="494"/>
      <c r="FP239" s="494"/>
      <c r="FQ239" s="494"/>
      <c r="FR239" s="494"/>
      <c r="FS239" s="494"/>
      <c r="FT239" s="494"/>
      <c r="FU239" s="494"/>
      <c r="FV239" s="494"/>
      <c r="FW239" s="494"/>
      <c r="FX239" s="494"/>
      <c r="FY239" s="494"/>
      <c r="FZ239" s="494"/>
      <c r="GA239" s="494"/>
      <c r="GB239" s="494"/>
      <c r="GC239" s="494"/>
      <c r="GD239" s="494"/>
      <c r="GE239" s="494"/>
      <c r="GF239" s="494"/>
      <c r="GG239" s="494"/>
      <c r="GH239" s="494"/>
      <c r="GI239" s="494"/>
      <c r="GJ239" s="494"/>
      <c r="GK239" s="494"/>
      <c r="GL239" s="494"/>
      <c r="GM239" s="494"/>
      <c r="GN239" s="494"/>
      <c r="GO239" s="494"/>
      <c r="GP239" s="494"/>
      <c r="GQ239" s="494"/>
      <c r="GR239" s="494"/>
      <c r="GS239" s="494"/>
      <c r="GT239" s="494"/>
      <c r="GU239" s="494"/>
      <c r="GV239" s="494"/>
      <c r="GW239" s="494"/>
      <c r="GX239" s="494"/>
      <c r="GY239" s="494"/>
      <c r="GZ239" s="494"/>
      <c r="HA239" s="494"/>
    </row>
    <row r="240">
      <c r="A240" s="492">
        <v>6589170.0</v>
      </c>
      <c r="B240" s="583" t="s">
        <v>26635</v>
      </c>
      <c r="C240" s="583" t="s">
        <v>399</v>
      </c>
      <c r="D240" s="585">
        <v>45744.957280092596</v>
      </c>
      <c r="E240" s="585">
        <v>45744.98600694445</v>
      </c>
      <c r="F240" s="585">
        <v>45745.02425925926</v>
      </c>
      <c r="H240" s="583" t="s">
        <v>25860</v>
      </c>
      <c r="K240" s="494"/>
      <c r="L240" s="494"/>
      <c r="M240" s="494"/>
      <c r="N240" s="494"/>
      <c r="O240" s="494"/>
      <c r="P240" s="494"/>
      <c r="Q240" s="494"/>
      <c r="R240" s="494"/>
      <c r="S240" s="494"/>
      <c r="T240" s="583" t="s">
        <v>1514</v>
      </c>
      <c r="V240" s="583" t="s">
        <v>79</v>
      </c>
      <c r="W240" s="584" t="s">
        <v>26627</v>
      </c>
      <c r="X240" s="494"/>
      <c r="Y240" s="494"/>
      <c r="Z240" s="494"/>
      <c r="AA240" s="494"/>
      <c r="AB240" s="494"/>
      <c r="AC240" s="494"/>
      <c r="AD240" s="494"/>
      <c r="AE240" s="494"/>
      <c r="AF240" s="494"/>
      <c r="AG240" s="494"/>
      <c r="AH240" s="494"/>
      <c r="AI240" s="494"/>
      <c r="AJ240" s="494"/>
      <c r="AK240" s="494"/>
      <c r="AL240" s="494"/>
      <c r="AM240" s="494"/>
      <c r="AN240" s="494"/>
      <c r="AO240" s="494"/>
      <c r="AP240" s="494"/>
      <c r="AQ240" s="492">
        <v>36.0</v>
      </c>
      <c r="AR240" s="586">
        <v>45744.0</v>
      </c>
      <c r="AS240" s="588">
        <v>798000.0</v>
      </c>
      <c r="AT240" s="494"/>
      <c r="AU240" s="494"/>
      <c r="AV240" s="494"/>
      <c r="AW240" s="494"/>
      <c r="AX240" s="494"/>
      <c r="AY240" s="494"/>
      <c r="AZ240" s="494"/>
      <c r="BA240" s="494"/>
      <c r="BB240" s="494"/>
      <c r="BC240" s="494"/>
      <c r="BD240" s="494"/>
      <c r="BE240" s="494"/>
      <c r="BF240" s="494"/>
      <c r="BG240" s="494"/>
      <c r="BH240" s="583" t="s">
        <v>25863</v>
      </c>
      <c r="BI240" s="494"/>
      <c r="BJ240" s="494"/>
      <c r="BK240" s="494"/>
      <c r="BL240" s="494"/>
      <c r="BM240" s="494"/>
      <c r="BN240" s="494"/>
      <c r="BO240" s="494"/>
      <c r="BP240" s="494"/>
      <c r="BQ240" s="494"/>
      <c r="BR240" s="494"/>
      <c r="BS240" s="494"/>
      <c r="BT240" s="583" t="s">
        <v>25868</v>
      </c>
      <c r="BX240" s="494"/>
      <c r="BY240" s="588">
        <v>30324.0</v>
      </c>
      <c r="BZ240" s="588">
        <v>28500.0</v>
      </c>
      <c r="CA240" s="494"/>
      <c r="CB240" s="494"/>
      <c r="CC240" s="587">
        <v>45804.0</v>
      </c>
      <c r="CD240" s="583" t="s">
        <v>25898</v>
      </c>
      <c r="CE240" s="588">
        <v>1027824.0</v>
      </c>
      <c r="CF240" s="588">
        <v>229824.0</v>
      </c>
      <c r="CG240" s="494"/>
      <c r="CH240" s="494"/>
      <c r="CI240" s="494"/>
      <c r="CJ240" s="494"/>
      <c r="CK240" s="494"/>
      <c r="CL240" s="494"/>
      <c r="CM240" s="494"/>
      <c r="CN240" s="494"/>
      <c r="CO240" s="494"/>
      <c r="CP240" s="494"/>
      <c r="CQ240" s="494"/>
      <c r="CR240" s="583" t="s">
        <v>26628</v>
      </c>
      <c r="CU240" s="494"/>
      <c r="CV240" s="494"/>
      <c r="CW240" s="494"/>
      <c r="CX240" s="494"/>
      <c r="CY240" s="494"/>
      <c r="CZ240" s="494"/>
      <c r="DA240" s="494"/>
      <c r="DB240" s="494"/>
      <c r="DC240" s="494"/>
      <c r="DD240" s="583" t="s">
        <v>26003</v>
      </c>
      <c r="DE240" s="494"/>
      <c r="DF240" s="494"/>
      <c r="DG240" s="494"/>
      <c r="DH240" s="494"/>
      <c r="DI240" s="494"/>
      <c r="DJ240" s="494"/>
      <c r="DK240" s="494"/>
      <c r="DL240" s="494"/>
      <c r="DM240" s="494"/>
      <c r="DN240" s="583" t="s">
        <v>26629</v>
      </c>
      <c r="DO240" s="494"/>
      <c r="DP240" s="494"/>
      <c r="DQ240" s="494"/>
      <c r="DR240" s="583" t="s">
        <v>79</v>
      </c>
      <c r="DS240" s="494"/>
      <c r="DT240" s="494"/>
      <c r="DU240" s="494"/>
      <c r="DV240" s="583" t="s">
        <v>26633</v>
      </c>
      <c r="DZ240" s="494"/>
      <c r="EA240" s="494"/>
      <c r="EB240" s="494"/>
      <c r="EC240" s="494"/>
      <c r="ED240" s="494"/>
      <c r="EE240" s="494"/>
      <c r="EF240" s="494"/>
      <c r="EG240" s="494"/>
      <c r="EH240" s="494"/>
      <c r="EI240" s="494"/>
      <c r="EJ240" s="494"/>
      <c r="EK240" s="494"/>
      <c r="EL240" s="494"/>
      <c r="EM240" s="494"/>
      <c r="EN240" s="494"/>
      <c r="EO240" s="494"/>
      <c r="EP240" s="494"/>
      <c r="EQ240" s="494"/>
      <c r="ER240" s="494"/>
      <c r="ES240" s="494"/>
      <c r="ET240" s="494"/>
      <c r="EU240" s="494"/>
      <c r="EV240" s="494"/>
      <c r="EW240" s="494"/>
      <c r="EX240" s="494"/>
      <c r="EY240" s="494"/>
      <c r="EZ240" s="494"/>
      <c r="FA240" s="494"/>
      <c r="FB240" s="494"/>
      <c r="FC240" s="494"/>
      <c r="FD240" s="494"/>
      <c r="FE240" s="583" t="s">
        <v>26630</v>
      </c>
      <c r="FG240" s="494"/>
      <c r="FH240" s="494"/>
      <c r="FI240" s="494"/>
      <c r="FJ240" s="494"/>
      <c r="FK240" s="494"/>
      <c r="FL240" s="494"/>
      <c r="FM240" s="494"/>
      <c r="FN240" s="494"/>
      <c r="FO240" s="494"/>
      <c r="FP240" s="494"/>
      <c r="FQ240" s="494"/>
      <c r="FR240" s="494"/>
      <c r="FS240" s="494"/>
      <c r="FT240" s="494"/>
      <c r="FU240" s="494"/>
      <c r="FV240" s="494"/>
      <c r="FW240" s="494"/>
      <c r="FX240" s="494"/>
      <c r="FY240" s="494"/>
      <c r="FZ240" s="494"/>
      <c r="GA240" s="494"/>
      <c r="GB240" s="494"/>
      <c r="GC240" s="494"/>
      <c r="GD240" s="494"/>
      <c r="GE240" s="494"/>
      <c r="GF240" s="494"/>
      <c r="GG240" s="494"/>
      <c r="GH240" s="494"/>
      <c r="GI240" s="494"/>
      <c r="GJ240" s="494"/>
      <c r="GK240" s="494"/>
      <c r="GL240" s="494"/>
      <c r="GM240" s="494"/>
      <c r="GN240" s="494"/>
      <c r="GO240" s="494"/>
      <c r="GP240" s="494"/>
      <c r="GQ240" s="494"/>
      <c r="GR240" s="494"/>
      <c r="GS240" s="494"/>
      <c r="GT240" s="494"/>
      <c r="GU240" s="494"/>
      <c r="GV240" s="494"/>
      <c r="GW240" s="494"/>
      <c r="GX240" s="494"/>
      <c r="GY240" s="494"/>
      <c r="GZ240" s="494"/>
      <c r="HA240" s="494"/>
    </row>
    <row r="241">
      <c r="A241" s="492">
        <v>6589185.0</v>
      </c>
      <c r="B241" s="583" t="s">
        <v>26636</v>
      </c>
      <c r="C241" s="583" t="s">
        <v>399</v>
      </c>
      <c r="D241" s="585">
        <v>45744.953877314816</v>
      </c>
      <c r="E241" s="585">
        <v>45744.95652777778</v>
      </c>
      <c r="F241" s="585">
        <v>45744.956828703704</v>
      </c>
      <c r="H241" s="583" t="s">
        <v>25860</v>
      </c>
      <c r="K241" s="494"/>
      <c r="L241" s="494"/>
      <c r="M241" s="494"/>
      <c r="N241" s="494"/>
      <c r="O241" s="494"/>
      <c r="P241" s="494"/>
      <c r="Q241" s="494"/>
      <c r="R241" s="494"/>
      <c r="S241" s="494"/>
      <c r="T241" s="583" t="s">
        <v>25934</v>
      </c>
      <c r="V241" s="583" t="s">
        <v>622</v>
      </c>
      <c r="W241" s="584" t="s">
        <v>26622</v>
      </c>
      <c r="X241" s="494"/>
      <c r="Y241" s="494"/>
      <c r="Z241" s="494"/>
      <c r="AA241" s="494"/>
      <c r="AB241" s="494"/>
      <c r="AC241" s="494"/>
      <c r="AD241" s="494"/>
      <c r="AE241" s="494"/>
      <c r="AF241" s="494"/>
      <c r="AG241" s="494"/>
      <c r="AH241" s="494"/>
      <c r="AI241" s="494"/>
      <c r="AJ241" s="494"/>
      <c r="AK241" s="494"/>
      <c r="AL241" s="494"/>
      <c r="AM241" s="494"/>
      <c r="AN241" s="494"/>
      <c r="AO241" s="494"/>
      <c r="AP241" s="494"/>
      <c r="AQ241" s="492">
        <v>36.0</v>
      </c>
      <c r="AR241" s="586">
        <v>45744.0</v>
      </c>
      <c r="AS241" s="492">
        <v>798000.0</v>
      </c>
      <c r="AT241" s="494"/>
      <c r="AU241" s="494"/>
      <c r="AV241" s="494"/>
      <c r="AW241" s="494"/>
      <c r="AX241" s="494"/>
      <c r="AY241" s="494"/>
      <c r="AZ241" s="494"/>
      <c r="BA241" s="494"/>
      <c r="BB241" s="494"/>
      <c r="BC241" s="494"/>
      <c r="BD241" s="494"/>
      <c r="BE241" s="494"/>
      <c r="BF241" s="494"/>
      <c r="BG241" s="494"/>
      <c r="BH241" s="583" t="s">
        <v>25863</v>
      </c>
      <c r="BI241" s="494"/>
      <c r="BJ241" s="494"/>
      <c r="BK241" s="494"/>
      <c r="BL241" s="494"/>
      <c r="BM241" s="494"/>
      <c r="BN241" s="494"/>
      <c r="BO241" s="494"/>
      <c r="BP241" s="494"/>
      <c r="BQ241" s="494"/>
      <c r="BR241" s="494"/>
      <c r="BS241" s="494"/>
      <c r="BT241" s="583" t="s">
        <v>25868</v>
      </c>
      <c r="BX241" s="494"/>
      <c r="BY241" s="492">
        <v>30324.0</v>
      </c>
      <c r="BZ241" s="492">
        <v>28500.0</v>
      </c>
      <c r="CA241" s="494"/>
      <c r="CB241" s="494"/>
      <c r="CC241" s="500">
        <v>45804.0</v>
      </c>
      <c r="CD241" s="492">
        <v>27.0</v>
      </c>
      <c r="CE241" s="492">
        <v>1027824.0</v>
      </c>
      <c r="CF241" s="492">
        <v>229824.0</v>
      </c>
      <c r="CG241" s="494"/>
      <c r="CH241" s="494"/>
      <c r="CI241" s="494"/>
      <c r="CJ241" s="494"/>
      <c r="CK241" s="494"/>
      <c r="CL241" s="494"/>
      <c r="CM241" s="494"/>
      <c r="CN241" s="494"/>
      <c r="CO241" s="494"/>
      <c r="CP241" s="494"/>
      <c r="CQ241" s="494"/>
      <c r="CR241" s="583" t="s">
        <v>26623</v>
      </c>
      <c r="CU241" s="494"/>
      <c r="CV241" s="494"/>
      <c r="CW241" s="494"/>
      <c r="CX241" s="494"/>
      <c r="CY241" s="494"/>
      <c r="CZ241" s="494"/>
      <c r="DA241" s="494"/>
      <c r="DB241" s="494"/>
      <c r="DC241" s="494"/>
      <c r="DD241" s="583" t="s">
        <v>26637</v>
      </c>
      <c r="DE241" s="494"/>
      <c r="DF241" s="494"/>
      <c r="DG241" s="494"/>
      <c r="DH241" s="494"/>
      <c r="DI241" s="494"/>
      <c r="DJ241" s="494"/>
      <c r="DK241" s="494"/>
      <c r="DL241" s="494"/>
      <c r="DM241" s="494"/>
      <c r="DN241" s="583" t="s">
        <v>26624</v>
      </c>
      <c r="DO241" s="494"/>
      <c r="DP241" s="494"/>
      <c r="DQ241" s="494"/>
      <c r="DR241" s="583" t="s">
        <v>622</v>
      </c>
      <c r="DS241" s="494"/>
      <c r="DT241" s="494"/>
      <c r="DU241" s="494"/>
      <c r="DV241" s="583" t="s">
        <v>26638</v>
      </c>
      <c r="DY241" s="494"/>
      <c r="DZ241" s="494"/>
      <c r="EA241" s="494"/>
      <c r="EB241" s="494"/>
      <c r="EC241" s="494"/>
      <c r="ED241" s="494"/>
      <c r="EE241" s="494"/>
      <c r="EF241" s="494"/>
      <c r="EG241" s="494"/>
      <c r="EH241" s="494"/>
      <c r="EI241" s="494"/>
      <c r="EJ241" s="494"/>
      <c r="EK241" s="494"/>
      <c r="EL241" s="494"/>
      <c r="EM241" s="494"/>
      <c r="EN241" s="494"/>
      <c r="EO241" s="494"/>
      <c r="EP241" s="494"/>
      <c r="EQ241" s="494"/>
      <c r="ER241" s="494"/>
      <c r="ES241" s="494"/>
      <c r="ET241" s="494"/>
      <c r="EU241" s="494"/>
      <c r="EV241" s="494"/>
      <c r="EW241" s="494"/>
      <c r="EX241" s="494"/>
      <c r="EY241" s="494"/>
      <c r="EZ241" s="494"/>
      <c r="FA241" s="494"/>
      <c r="FB241" s="494"/>
      <c r="FC241" s="494"/>
      <c r="FD241" s="494"/>
      <c r="FE241" s="583" t="s">
        <v>26625</v>
      </c>
      <c r="FG241" s="494"/>
      <c r="FH241" s="494"/>
      <c r="FI241" s="494"/>
      <c r="FJ241" s="494"/>
      <c r="FK241" s="494"/>
      <c r="FL241" s="494"/>
      <c r="FM241" s="494"/>
      <c r="FN241" s="494"/>
      <c r="FO241" s="494"/>
      <c r="FP241" s="494"/>
      <c r="FQ241" s="494"/>
      <c r="FR241" s="494"/>
      <c r="FS241" s="494"/>
      <c r="FT241" s="494"/>
      <c r="FU241" s="494"/>
      <c r="FV241" s="494"/>
      <c r="FW241" s="494"/>
      <c r="FX241" s="494"/>
      <c r="FY241" s="494"/>
      <c r="FZ241" s="494"/>
      <c r="GA241" s="494"/>
      <c r="GB241" s="494"/>
      <c r="GC241" s="494"/>
      <c r="GD241" s="494"/>
      <c r="GE241" s="494"/>
      <c r="GF241" s="494"/>
      <c r="GG241" s="494"/>
      <c r="GH241" s="494"/>
      <c r="GI241" s="494"/>
      <c r="GJ241" s="494"/>
      <c r="GK241" s="494"/>
      <c r="GL241" s="494"/>
      <c r="GM241" s="494"/>
      <c r="GN241" s="494"/>
      <c r="GO241" s="494"/>
      <c r="GP241" s="494"/>
      <c r="GQ241" s="494"/>
      <c r="GR241" s="494"/>
      <c r="GS241" s="494"/>
      <c r="GT241" s="494"/>
      <c r="GU241" s="494"/>
      <c r="GV241" s="494"/>
      <c r="GW241" s="494"/>
      <c r="GX241" s="494"/>
      <c r="GY241" s="494"/>
      <c r="GZ241" s="494"/>
      <c r="HA241" s="494"/>
    </row>
    <row r="242">
      <c r="A242" s="492">
        <v>6589327.0</v>
      </c>
      <c r="B242" s="583" t="s">
        <v>26639</v>
      </c>
      <c r="C242" s="583" t="s">
        <v>399</v>
      </c>
      <c r="D242" s="585">
        <v>45744.958333333336</v>
      </c>
      <c r="E242" s="585">
        <v>45744.96011574074</v>
      </c>
      <c r="F242" s="585">
        <v>45744.96042824074</v>
      </c>
      <c r="H242" s="583" t="s">
        <v>25860</v>
      </c>
      <c r="K242" s="494"/>
      <c r="L242" s="494"/>
      <c r="M242" s="494"/>
      <c r="N242" s="494"/>
      <c r="O242" s="494"/>
      <c r="P242" s="494"/>
      <c r="Q242" s="494"/>
      <c r="R242" s="494"/>
      <c r="S242" s="494"/>
      <c r="T242" s="583" t="s">
        <v>25934</v>
      </c>
      <c r="V242" s="583" t="s">
        <v>622</v>
      </c>
      <c r="W242" s="584" t="s">
        <v>26622</v>
      </c>
      <c r="X242" s="494"/>
      <c r="Y242" s="494"/>
      <c r="Z242" s="494"/>
      <c r="AA242" s="494"/>
      <c r="AB242" s="494"/>
      <c r="AC242" s="494"/>
      <c r="AD242" s="494"/>
      <c r="AE242" s="494"/>
      <c r="AF242" s="494"/>
      <c r="AG242" s="494"/>
      <c r="AH242" s="494"/>
      <c r="AI242" s="494"/>
      <c r="AJ242" s="494"/>
      <c r="AK242" s="494"/>
      <c r="AL242" s="494"/>
      <c r="AM242" s="494"/>
      <c r="AN242" s="494"/>
      <c r="AO242" s="494"/>
      <c r="AP242" s="494"/>
      <c r="AQ242" s="492">
        <v>36.0</v>
      </c>
      <c r="AR242" s="586">
        <v>45744.0</v>
      </c>
      <c r="AS242" s="492">
        <v>798000.0</v>
      </c>
      <c r="AT242" s="494"/>
      <c r="AU242" s="494"/>
      <c r="AV242" s="494"/>
      <c r="AW242" s="494"/>
      <c r="AX242" s="494"/>
      <c r="AY242" s="494"/>
      <c r="AZ242" s="494"/>
      <c r="BA242" s="494"/>
      <c r="BB242" s="494"/>
      <c r="BC242" s="494"/>
      <c r="BD242" s="494"/>
      <c r="BE242" s="494"/>
      <c r="BF242" s="494"/>
      <c r="BG242" s="494"/>
      <c r="BH242" s="583" t="s">
        <v>25863</v>
      </c>
      <c r="BI242" s="494"/>
      <c r="BJ242" s="494"/>
      <c r="BK242" s="494"/>
      <c r="BL242" s="494"/>
      <c r="BM242" s="494"/>
      <c r="BN242" s="494"/>
      <c r="BO242" s="494"/>
      <c r="BP242" s="494"/>
      <c r="BQ242" s="494"/>
      <c r="BR242" s="494"/>
      <c r="BS242" s="494"/>
      <c r="BT242" s="583" t="s">
        <v>25868</v>
      </c>
      <c r="BX242" s="494"/>
      <c r="BY242" s="492">
        <v>30324.0</v>
      </c>
      <c r="BZ242" s="492">
        <v>28500.0</v>
      </c>
      <c r="CA242" s="494"/>
      <c r="CB242" s="494"/>
      <c r="CC242" s="500">
        <v>45804.0</v>
      </c>
      <c r="CD242" s="492">
        <v>27.0</v>
      </c>
      <c r="CE242" s="492">
        <v>1027824.0</v>
      </c>
      <c r="CF242" s="492">
        <v>229824.0</v>
      </c>
      <c r="CG242" s="494"/>
      <c r="CH242" s="494"/>
      <c r="CI242" s="494"/>
      <c r="CJ242" s="494"/>
      <c r="CK242" s="494"/>
      <c r="CL242" s="494"/>
      <c r="CM242" s="494"/>
      <c r="CN242" s="494"/>
      <c r="CO242" s="494"/>
      <c r="CP242" s="494"/>
      <c r="CQ242" s="494"/>
      <c r="CR242" s="583" t="s">
        <v>26623</v>
      </c>
      <c r="CU242" s="494"/>
      <c r="CV242" s="494"/>
      <c r="CW242" s="494"/>
      <c r="CX242" s="494"/>
      <c r="CY242" s="494"/>
      <c r="CZ242" s="494"/>
      <c r="DA242" s="494"/>
      <c r="DB242" s="494"/>
      <c r="DC242" s="494"/>
      <c r="DD242" s="583" t="s">
        <v>26637</v>
      </c>
      <c r="DE242" s="494"/>
      <c r="DF242" s="494"/>
      <c r="DG242" s="494"/>
      <c r="DH242" s="494"/>
      <c r="DI242" s="494"/>
      <c r="DJ242" s="494"/>
      <c r="DK242" s="494"/>
      <c r="DL242" s="494"/>
      <c r="DM242" s="492">
        <v>2570031.0</v>
      </c>
      <c r="DN242" s="583" t="s">
        <v>26624</v>
      </c>
      <c r="DO242" s="494"/>
      <c r="DP242" s="494"/>
      <c r="DQ242" s="494"/>
      <c r="DR242" s="583" t="s">
        <v>622</v>
      </c>
      <c r="DS242" s="494"/>
      <c r="DT242" s="494"/>
      <c r="DU242" s="494"/>
      <c r="DV242" s="583" t="s">
        <v>26638</v>
      </c>
      <c r="DY242" s="494"/>
      <c r="DZ242" s="494"/>
      <c r="EA242" s="494"/>
      <c r="EB242" s="494"/>
      <c r="EC242" s="494"/>
      <c r="ED242" s="494"/>
      <c r="EE242" s="494"/>
      <c r="EF242" s="494"/>
      <c r="EG242" s="494"/>
      <c r="EH242" s="494"/>
      <c r="EI242" s="494"/>
      <c r="EJ242" s="494"/>
      <c r="EK242" s="494"/>
      <c r="EL242" s="494"/>
      <c r="EM242" s="494"/>
      <c r="EN242" s="494"/>
      <c r="EO242" s="494"/>
      <c r="EP242" s="494"/>
      <c r="EQ242" s="494"/>
      <c r="ER242" s="494"/>
      <c r="ES242" s="494"/>
      <c r="ET242" s="494"/>
      <c r="EU242" s="494"/>
      <c r="EV242" s="494"/>
      <c r="EW242" s="494"/>
      <c r="EX242" s="494"/>
      <c r="EY242" s="494"/>
      <c r="EZ242" s="494"/>
      <c r="FA242" s="494"/>
      <c r="FB242" s="494"/>
      <c r="FC242" s="494"/>
      <c r="FD242" s="494"/>
      <c r="FE242" s="583" t="s">
        <v>26625</v>
      </c>
      <c r="FG242" s="494"/>
      <c r="FH242" s="494"/>
      <c r="FI242" s="494"/>
      <c r="FJ242" s="494"/>
      <c r="FK242" s="494"/>
      <c r="FL242" s="494"/>
      <c r="FM242" s="494"/>
      <c r="FN242" s="494"/>
      <c r="FO242" s="494"/>
      <c r="FP242" s="494"/>
      <c r="FQ242" s="494"/>
      <c r="FR242" s="494"/>
      <c r="FS242" s="494"/>
      <c r="FT242" s="494"/>
      <c r="FU242" s="494"/>
      <c r="FV242" s="494"/>
      <c r="FW242" s="494"/>
      <c r="FX242" s="494"/>
      <c r="FY242" s="494"/>
      <c r="FZ242" s="494"/>
      <c r="GA242" s="494"/>
      <c r="GB242" s="494"/>
      <c r="GC242" s="494"/>
      <c r="GD242" s="494"/>
      <c r="GE242" s="494"/>
      <c r="GF242" s="494"/>
      <c r="GG242" s="494"/>
      <c r="GH242" s="494"/>
      <c r="GI242" s="494"/>
      <c r="GJ242" s="494"/>
      <c r="GK242" s="494"/>
      <c r="GL242" s="494"/>
      <c r="GM242" s="494"/>
      <c r="GN242" s="494"/>
      <c r="GO242" s="494"/>
      <c r="GP242" s="494"/>
      <c r="GQ242" s="494"/>
      <c r="GR242" s="494"/>
      <c r="GS242" s="494"/>
      <c r="GT242" s="494"/>
      <c r="GU242" s="494"/>
      <c r="GV242" s="494"/>
      <c r="GW242" s="494"/>
      <c r="GX242" s="494"/>
      <c r="GY242" s="494"/>
      <c r="GZ242" s="494"/>
      <c r="HA242" s="494"/>
    </row>
    <row r="243">
      <c r="A243" s="492">
        <v>6599466.0</v>
      </c>
      <c r="B243" s="583" t="s">
        <v>26640</v>
      </c>
      <c r="C243" s="583" t="s">
        <v>399</v>
      </c>
      <c r="D243" s="585">
        <v>45745.46971064815</v>
      </c>
      <c r="E243" s="585">
        <v>45745.484375</v>
      </c>
      <c r="F243" s="585">
        <v>45745.48570601852</v>
      </c>
      <c r="H243" s="583" t="s">
        <v>25860</v>
      </c>
      <c r="K243" s="494"/>
      <c r="L243" s="494"/>
      <c r="M243" s="494"/>
      <c r="N243" s="494"/>
      <c r="O243" s="494"/>
      <c r="P243" s="494"/>
      <c r="Q243" s="494"/>
      <c r="R243" s="494"/>
      <c r="S243" s="494"/>
      <c r="T243" s="494"/>
      <c r="U243" s="494"/>
      <c r="V243" s="583" t="s">
        <v>97</v>
      </c>
      <c r="W243" s="584" t="s">
        <v>26641</v>
      </c>
      <c r="X243" s="494"/>
      <c r="Y243" s="494"/>
      <c r="Z243" s="494"/>
      <c r="AA243" s="494"/>
      <c r="AB243" s="494"/>
      <c r="AC243" s="494"/>
      <c r="AD243" s="494"/>
      <c r="AE243" s="494"/>
      <c r="AF243" s="494"/>
      <c r="AG243" s="494"/>
      <c r="AH243" s="494"/>
      <c r="AI243" s="494"/>
      <c r="AJ243" s="494"/>
      <c r="AK243" s="494"/>
      <c r="AL243" s="494"/>
      <c r="AM243" s="494"/>
      <c r="AN243" s="494"/>
      <c r="AO243" s="494"/>
      <c r="AP243" s="494"/>
      <c r="AQ243" s="494"/>
      <c r="AR243" s="494"/>
      <c r="AS243" s="494"/>
      <c r="AT243" s="494"/>
      <c r="AU243" s="494"/>
      <c r="AV243" s="494"/>
      <c r="AW243" s="494"/>
      <c r="AX243" s="494"/>
      <c r="AY243" s="494"/>
      <c r="AZ243" s="494"/>
      <c r="BA243" s="494"/>
      <c r="BB243" s="494"/>
      <c r="BC243" s="494"/>
      <c r="BD243" s="494"/>
      <c r="BE243" s="494"/>
      <c r="BF243" s="494"/>
      <c r="BG243" s="494"/>
      <c r="BH243" s="583" t="s">
        <v>25863</v>
      </c>
      <c r="BI243" s="494"/>
      <c r="BJ243" s="494"/>
      <c r="BK243" s="494"/>
      <c r="BL243" s="494"/>
      <c r="BM243" s="494"/>
      <c r="BN243" s="494"/>
      <c r="BO243" s="494"/>
      <c r="BP243" s="494"/>
      <c r="BQ243" s="494"/>
      <c r="BR243" s="494"/>
      <c r="BS243" s="494"/>
      <c r="BT243" s="494"/>
      <c r="BU243" s="494"/>
      <c r="BV243" s="494"/>
      <c r="BW243" s="494"/>
      <c r="BX243" s="494"/>
      <c r="BY243" s="494"/>
      <c r="BZ243" s="494"/>
      <c r="CA243" s="494"/>
      <c r="CB243" s="494"/>
      <c r="CC243" s="494"/>
      <c r="CD243" s="494"/>
      <c r="CE243" s="494"/>
      <c r="CF243" s="494"/>
      <c r="CG243" s="494"/>
      <c r="CH243" s="494"/>
      <c r="CI243" s="494"/>
      <c r="CJ243" s="494"/>
      <c r="CK243" s="494"/>
      <c r="CL243" s="494"/>
      <c r="CM243" s="494"/>
      <c r="CN243" s="494"/>
      <c r="CO243" s="494"/>
      <c r="CP243" s="494"/>
      <c r="CQ243" s="494"/>
      <c r="CR243" s="583" t="s">
        <v>26642</v>
      </c>
      <c r="CT243" s="494"/>
      <c r="CU243" s="494"/>
      <c r="CV243" s="494"/>
      <c r="CW243" s="494"/>
      <c r="CX243" s="494"/>
      <c r="CY243" s="494"/>
      <c r="CZ243" s="494"/>
      <c r="DA243" s="494"/>
      <c r="DB243" s="494"/>
      <c r="DC243" s="494"/>
      <c r="DD243" s="494"/>
      <c r="DE243" s="494"/>
      <c r="DF243" s="494"/>
      <c r="DG243" s="494"/>
      <c r="DH243" s="494"/>
      <c r="DI243" s="583" t="s">
        <v>26642</v>
      </c>
      <c r="DK243" s="494"/>
      <c r="DL243" s="494"/>
      <c r="DM243" s="494"/>
      <c r="DN243" s="583" t="s">
        <v>26643</v>
      </c>
      <c r="DO243" s="494"/>
      <c r="DP243" s="494"/>
      <c r="DQ243" s="494"/>
      <c r="DR243" s="583" t="s">
        <v>97</v>
      </c>
      <c r="DS243" s="494"/>
      <c r="DT243" s="494"/>
      <c r="DU243" s="494"/>
      <c r="DV243" s="494"/>
      <c r="DW243" s="494"/>
      <c r="DX243" s="494"/>
      <c r="DY243" s="494"/>
      <c r="DZ243" s="494"/>
      <c r="EA243" s="494"/>
      <c r="EB243" s="586">
        <v>45745.0</v>
      </c>
      <c r="EC243" s="494"/>
      <c r="ED243" s="494"/>
      <c r="EE243" s="494"/>
      <c r="EF243" s="494"/>
      <c r="EG243" s="494"/>
      <c r="EH243" s="494"/>
      <c r="EI243" s="494"/>
      <c r="EJ243" s="494"/>
      <c r="EK243" s="494"/>
      <c r="EL243" s="494"/>
      <c r="EM243" s="494"/>
      <c r="EN243" s="494"/>
      <c r="EO243" s="494"/>
      <c r="EP243" s="494"/>
      <c r="EQ243" s="494"/>
      <c r="ER243" s="494"/>
      <c r="ES243" s="494"/>
      <c r="ET243" s="494"/>
      <c r="EU243" s="494"/>
      <c r="EV243" s="494"/>
      <c r="EW243" s="494"/>
      <c r="EX243" s="494"/>
      <c r="EY243" s="494"/>
      <c r="EZ243" s="494"/>
      <c r="FA243" s="494"/>
      <c r="FB243" s="494"/>
      <c r="FC243" s="494"/>
      <c r="FD243" s="494"/>
      <c r="FE243" s="583" t="s">
        <v>26644</v>
      </c>
      <c r="FG243" s="494"/>
      <c r="FH243" s="494"/>
      <c r="FI243" s="494"/>
      <c r="FJ243" s="494"/>
      <c r="FK243" s="494"/>
      <c r="FL243" s="494"/>
      <c r="FM243" s="494"/>
      <c r="FN243" s="494"/>
      <c r="FO243" s="494"/>
      <c r="FP243" s="494"/>
      <c r="FQ243" s="494"/>
      <c r="FR243" s="494"/>
      <c r="FS243" s="494"/>
      <c r="FT243" s="494"/>
      <c r="FU243" s="494"/>
      <c r="FV243" s="494"/>
      <c r="FW243" s="494"/>
      <c r="FX243" s="494"/>
      <c r="FY243" s="494"/>
      <c r="FZ243" s="494"/>
      <c r="GA243" s="494"/>
      <c r="GB243" s="494"/>
      <c r="GC243" s="494"/>
      <c r="GD243" s="494"/>
      <c r="GE243" s="494"/>
      <c r="GF243" s="494"/>
      <c r="GG243" s="494"/>
      <c r="GH243" s="494"/>
      <c r="GI243" s="494"/>
      <c r="GJ243" s="494"/>
      <c r="GK243" s="494"/>
      <c r="GL243" s="494"/>
      <c r="GM243" s="494"/>
      <c r="GN243" s="494"/>
      <c r="GO243" s="494"/>
      <c r="GP243" s="494"/>
      <c r="GQ243" s="494"/>
      <c r="GR243" s="494"/>
      <c r="GS243" s="494"/>
      <c r="GT243" s="494"/>
      <c r="GU243" s="494"/>
      <c r="GV243" s="494"/>
      <c r="GW243" s="494"/>
      <c r="GX243" s="494"/>
      <c r="GY243" s="494"/>
      <c r="GZ243" s="494"/>
      <c r="HA243" s="494"/>
    </row>
    <row r="244">
      <c r="A244" s="492">
        <v>6599561.0</v>
      </c>
      <c r="B244" s="583" t="s">
        <v>26645</v>
      </c>
      <c r="C244" s="583" t="s">
        <v>399</v>
      </c>
      <c r="D244" s="585">
        <v>45745.474270833336</v>
      </c>
      <c r="E244" s="585">
        <v>45745.48519675926</v>
      </c>
      <c r="F244" s="585">
        <v>45745.48605324074</v>
      </c>
      <c r="H244" s="583" t="s">
        <v>25860</v>
      </c>
      <c r="K244" s="494"/>
      <c r="L244" s="494"/>
      <c r="M244" s="494"/>
      <c r="N244" s="494"/>
      <c r="O244" s="494"/>
      <c r="P244" s="494"/>
      <c r="Q244" s="494"/>
      <c r="R244" s="494"/>
      <c r="S244" s="494"/>
      <c r="T244" s="583" t="s">
        <v>1514</v>
      </c>
      <c r="V244" s="583" t="s">
        <v>97</v>
      </c>
      <c r="W244" s="584" t="s">
        <v>26641</v>
      </c>
      <c r="X244" s="494"/>
      <c r="Y244" s="494"/>
      <c r="Z244" s="494"/>
      <c r="AA244" s="494"/>
      <c r="AB244" s="494"/>
      <c r="AC244" s="494"/>
      <c r="AD244" s="494"/>
      <c r="AE244" s="494"/>
      <c r="AF244" s="494"/>
      <c r="AG244" s="494"/>
      <c r="AH244" s="494"/>
      <c r="AI244" s="494"/>
      <c r="AJ244" s="494"/>
      <c r="AK244" s="494"/>
      <c r="AL244" s="494"/>
      <c r="AM244" s="494"/>
      <c r="AN244" s="494"/>
      <c r="AO244" s="494"/>
      <c r="AP244" s="494"/>
      <c r="AQ244" s="583" t="s">
        <v>25897</v>
      </c>
      <c r="AR244" s="586">
        <v>45745.0</v>
      </c>
      <c r="AS244" s="492">
        <v>798000.0</v>
      </c>
      <c r="AT244" s="494"/>
      <c r="AU244" s="494"/>
      <c r="AV244" s="494"/>
      <c r="AW244" s="494"/>
      <c r="AX244" s="494"/>
      <c r="AY244" s="494"/>
      <c r="AZ244" s="494"/>
      <c r="BA244" s="494"/>
      <c r="BB244" s="494"/>
      <c r="BC244" s="494"/>
      <c r="BD244" s="494"/>
      <c r="BE244" s="494"/>
      <c r="BF244" s="494"/>
      <c r="BG244" s="494"/>
      <c r="BH244" s="583" t="s">
        <v>25863</v>
      </c>
      <c r="BI244" s="494"/>
      <c r="BJ244" s="494"/>
      <c r="BK244" s="494"/>
      <c r="BL244" s="494"/>
      <c r="BM244" s="494"/>
      <c r="BN244" s="494"/>
      <c r="BO244" s="494"/>
      <c r="BP244" s="494"/>
      <c r="BQ244" s="494"/>
      <c r="BR244" s="494"/>
      <c r="BS244" s="494"/>
      <c r="BT244" s="583" t="s">
        <v>25868</v>
      </c>
      <c r="BX244" s="492">
        <v>300000.0</v>
      </c>
      <c r="BY244" s="492">
        <v>18424.0</v>
      </c>
      <c r="BZ244" s="492">
        <v>17800.0</v>
      </c>
      <c r="CA244" s="587">
        <v>45747.0</v>
      </c>
      <c r="CB244" s="494"/>
      <c r="CC244" s="587">
        <v>45804.0</v>
      </c>
      <c r="CD244" s="583" t="s">
        <v>25898</v>
      </c>
      <c r="CE244" s="492">
        <v>941424.0</v>
      </c>
      <c r="CF244" s="492">
        <v>143424.0</v>
      </c>
      <c r="CG244" s="494"/>
      <c r="CH244" s="494"/>
      <c r="CI244" s="494"/>
      <c r="CJ244" s="494"/>
      <c r="CK244" s="494"/>
      <c r="CL244" s="494"/>
      <c r="CM244" s="494"/>
      <c r="CN244" s="494"/>
      <c r="CO244" s="494"/>
      <c r="CP244" s="494"/>
      <c r="CQ244" s="494"/>
      <c r="CR244" s="583" t="s">
        <v>26642</v>
      </c>
      <c r="CT244" s="494"/>
      <c r="CU244" s="494"/>
      <c r="CV244" s="494"/>
      <c r="CW244" s="494"/>
      <c r="CX244" s="494"/>
      <c r="CY244" s="494"/>
      <c r="CZ244" s="494"/>
      <c r="DA244" s="494"/>
      <c r="DB244" s="494"/>
      <c r="DC244" s="494"/>
      <c r="DD244" s="583" t="s">
        <v>26646</v>
      </c>
      <c r="DE244" s="494"/>
      <c r="DF244" s="494"/>
      <c r="DG244" s="494"/>
      <c r="DH244" s="494"/>
      <c r="DI244" s="494"/>
      <c r="DJ244" s="494"/>
      <c r="DK244" s="494"/>
      <c r="DL244" s="494"/>
      <c r="DM244" s="494"/>
      <c r="DN244" s="583" t="s">
        <v>26643</v>
      </c>
      <c r="DO244" s="494"/>
      <c r="DP244" s="494"/>
      <c r="DQ244" s="494"/>
      <c r="DR244" s="583" t="s">
        <v>97</v>
      </c>
      <c r="DS244" s="494"/>
      <c r="DT244" s="494"/>
      <c r="DU244" s="494"/>
      <c r="DV244" s="583" t="s">
        <v>26647</v>
      </c>
      <c r="DZ244" s="494"/>
      <c r="EA244" s="494"/>
      <c r="EB244" s="494"/>
      <c r="EC244" s="494"/>
      <c r="ED244" s="494"/>
      <c r="EE244" s="494"/>
      <c r="EF244" s="494"/>
      <c r="EG244" s="494"/>
      <c r="EH244" s="494"/>
      <c r="EI244" s="494"/>
      <c r="EJ244" s="494"/>
      <c r="EK244" s="494"/>
      <c r="EL244" s="494"/>
      <c r="EM244" s="494"/>
      <c r="EN244" s="494"/>
      <c r="EO244" s="494"/>
      <c r="EP244" s="494"/>
      <c r="EQ244" s="494"/>
      <c r="ER244" s="494"/>
      <c r="ES244" s="494"/>
      <c r="ET244" s="494"/>
      <c r="EU244" s="494"/>
      <c r="EV244" s="494"/>
      <c r="EW244" s="494"/>
      <c r="EX244" s="494"/>
      <c r="EY244" s="494"/>
      <c r="EZ244" s="494"/>
      <c r="FA244" s="494"/>
      <c r="FB244" s="494"/>
      <c r="FC244" s="494"/>
      <c r="FD244" s="494"/>
      <c r="FE244" s="583" t="s">
        <v>26644</v>
      </c>
      <c r="FG244" s="494"/>
      <c r="FH244" s="494"/>
      <c r="FI244" s="494"/>
      <c r="FJ244" s="494"/>
      <c r="FK244" s="494"/>
      <c r="FL244" s="494"/>
      <c r="FM244" s="494"/>
      <c r="FN244" s="494"/>
      <c r="FO244" s="494"/>
      <c r="FP244" s="494"/>
      <c r="FQ244" s="494"/>
      <c r="FR244" s="494"/>
      <c r="FS244" s="494"/>
      <c r="FT244" s="494"/>
      <c r="FU244" s="494"/>
      <c r="FV244" s="494"/>
      <c r="FW244" s="494"/>
      <c r="FX244" s="494"/>
      <c r="FY244" s="494"/>
      <c r="FZ244" s="494"/>
      <c r="GA244" s="494"/>
      <c r="GB244" s="494"/>
      <c r="GC244" s="494"/>
      <c r="GD244" s="494"/>
      <c r="GE244" s="494"/>
      <c r="GF244" s="494"/>
      <c r="GG244" s="494"/>
      <c r="GH244" s="494"/>
      <c r="GI244" s="494"/>
      <c r="GJ244" s="494"/>
      <c r="GK244" s="494"/>
      <c r="GL244" s="494"/>
      <c r="GM244" s="494"/>
      <c r="GN244" s="494"/>
      <c r="GO244" s="494"/>
      <c r="GP244" s="494"/>
      <c r="GQ244" s="494"/>
      <c r="GR244" s="494"/>
      <c r="GS244" s="494"/>
      <c r="GT244" s="494"/>
      <c r="GU244" s="494"/>
      <c r="GV244" s="494"/>
      <c r="GW244" s="494"/>
      <c r="GX244" s="494"/>
      <c r="GY244" s="494"/>
      <c r="GZ244" s="494"/>
      <c r="HA244" s="494"/>
    </row>
    <row r="245">
      <c r="A245" s="492">
        <v>6599630.0</v>
      </c>
      <c r="B245" s="583" t="s">
        <v>26648</v>
      </c>
      <c r="C245" s="583" t="s">
        <v>399</v>
      </c>
      <c r="D245" s="585">
        <v>45745.475902777776</v>
      </c>
      <c r="E245" s="585">
        <v>45745.48667824074</v>
      </c>
      <c r="F245" s="585">
        <v>45745.487916666665</v>
      </c>
      <c r="H245" s="583" t="s">
        <v>25860</v>
      </c>
      <c r="K245" s="494"/>
      <c r="L245" s="494"/>
      <c r="M245" s="494"/>
      <c r="N245" s="494"/>
      <c r="O245" s="494"/>
      <c r="P245" s="494"/>
      <c r="Q245" s="494"/>
      <c r="R245" s="494"/>
      <c r="S245" s="494"/>
      <c r="T245" s="583" t="s">
        <v>1514</v>
      </c>
      <c r="V245" s="583" t="s">
        <v>97</v>
      </c>
      <c r="W245" s="584" t="s">
        <v>26641</v>
      </c>
      <c r="X245" s="494"/>
      <c r="Y245" s="494"/>
      <c r="Z245" s="494"/>
      <c r="AA245" s="494"/>
      <c r="AB245" s="494"/>
      <c r="AC245" s="494"/>
      <c r="AD245" s="494"/>
      <c r="AE245" s="494"/>
      <c r="AF245" s="494"/>
      <c r="AG245" s="494"/>
      <c r="AH245" s="494"/>
      <c r="AI245" s="494"/>
      <c r="AJ245" s="494"/>
      <c r="AK245" s="494"/>
      <c r="AL245" s="494"/>
      <c r="AM245" s="494"/>
      <c r="AN245" s="494"/>
      <c r="AO245" s="494"/>
      <c r="AP245" s="494"/>
      <c r="AQ245" s="583" t="s">
        <v>25897</v>
      </c>
      <c r="AR245" s="586">
        <v>45745.0</v>
      </c>
      <c r="AS245" s="492">
        <v>798000.0</v>
      </c>
      <c r="AT245" s="494"/>
      <c r="AU245" s="494"/>
      <c r="AV245" s="494"/>
      <c r="AW245" s="494"/>
      <c r="AX245" s="494"/>
      <c r="AY245" s="494"/>
      <c r="AZ245" s="494"/>
      <c r="BA245" s="494"/>
      <c r="BB245" s="494"/>
      <c r="BC245" s="494"/>
      <c r="BD245" s="494"/>
      <c r="BE245" s="494"/>
      <c r="BF245" s="494"/>
      <c r="BG245" s="494"/>
      <c r="BH245" s="583" t="s">
        <v>25863</v>
      </c>
      <c r="BI245" s="494"/>
      <c r="BJ245" s="494"/>
      <c r="BK245" s="494"/>
      <c r="BL245" s="494"/>
      <c r="BM245" s="494"/>
      <c r="BN245" s="494"/>
      <c r="BO245" s="494"/>
      <c r="BP245" s="494"/>
      <c r="BQ245" s="494"/>
      <c r="BR245" s="494"/>
      <c r="BS245" s="494"/>
      <c r="BT245" s="583" t="s">
        <v>25868</v>
      </c>
      <c r="BX245" s="492">
        <v>300000.0</v>
      </c>
      <c r="BY245" s="492">
        <v>18424.0</v>
      </c>
      <c r="BZ245" s="492">
        <v>17800.0</v>
      </c>
      <c r="CA245" s="587">
        <v>45747.0</v>
      </c>
      <c r="CB245" s="494"/>
      <c r="CC245" s="587">
        <v>45804.0</v>
      </c>
      <c r="CD245" s="583" t="s">
        <v>25898</v>
      </c>
      <c r="CE245" s="492">
        <v>941424.0</v>
      </c>
      <c r="CF245" s="492">
        <v>143424.0</v>
      </c>
      <c r="CG245" s="494"/>
      <c r="CH245" s="494"/>
      <c r="CI245" s="494"/>
      <c r="CJ245" s="494"/>
      <c r="CK245" s="494"/>
      <c r="CL245" s="494"/>
      <c r="CM245" s="494"/>
      <c r="CN245" s="494"/>
      <c r="CO245" s="494"/>
      <c r="CP245" s="494"/>
      <c r="CQ245" s="494"/>
      <c r="CR245" s="583" t="s">
        <v>26642</v>
      </c>
      <c r="CT245" s="494"/>
      <c r="CU245" s="494"/>
      <c r="CV245" s="494"/>
      <c r="CW245" s="494"/>
      <c r="CX245" s="494"/>
      <c r="CY245" s="494"/>
      <c r="CZ245" s="494"/>
      <c r="DA245" s="494"/>
      <c r="DB245" s="494"/>
      <c r="DC245" s="494"/>
      <c r="DD245" s="583" t="s">
        <v>26646</v>
      </c>
      <c r="DE245" s="494"/>
      <c r="DF245" s="494"/>
      <c r="DG245" s="494"/>
      <c r="DH245" s="494"/>
      <c r="DI245" s="494"/>
      <c r="DJ245" s="494"/>
      <c r="DK245" s="494"/>
      <c r="DL245" s="494"/>
      <c r="DM245" s="492">
        <v>5840071.0</v>
      </c>
      <c r="DN245" s="583" t="s">
        <v>26643</v>
      </c>
      <c r="DO245" s="494"/>
      <c r="DP245" s="494"/>
      <c r="DQ245" s="494"/>
      <c r="DR245" s="583" t="s">
        <v>97</v>
      </c>
      <c r="DS245" s="494"/>
      <c r="DT245" s="494"/>
      <c r="DU245" s="494"/>
      <c r="DV245" s="583" t="s">
        <v>26647</v>
      </c>
      <c r="DZ245" s="494"/>
      <c r="EA245" s="494"/>
      <c r="EB245" s="494"/>
      <c r="EC245" s="494"/>
      <c r="ED245" s="494"/>
      <c r="EE245" s="494"/>
      <c r="EF245" s="494"/>
      <c r="EG245" s="494"/>
      <c r="EH245" s="494"/>
      <c r="EI245" s="494"/>
      <c r="EJ245" s="494"/>
      <c r="EK245" s="494"/>
      <c r="EL245" s="494"/>
      <c r="EM245" s="494"/>
      <c r="EN245" s="494"/>
      <c r="EO245" s="494"/>
      <c r="EP245" s="494"/>
      <c r="EQ245" s="494"/>
      <c r="ER245" s="494"/>
      <c r="ES245" s="494"/>
      <c r="ET245" s="494"/>
      <c r="EU245" s="494"/>
      <c r="EV245" s="494"/>
      <c r="EW245" s="494"/>
      <c r="EX245" s="494"/>
      <c r="EY245" s="494"/>
      <c r="EZ245" s="494"/>
      <c r="FA245" s="494"/>
      <c r="FB245" s="494"/>
      <c r="FC245" s="494"/>
      <c r="FD245" s="494"/>
      <c r="FE245" s="583" t="s">
        <v>26644</v>
      </c>
      <c r="FG245" s="494"/>
      <c r="FH245" s="494"/>
      <c r="FI245" s="494"/>
      <c r="FJ245" s="494"/>
      <c r="FK245" s="494"/>
      <c r="FL245" s="494"/>
      <c r="FM245" s="494"/>
      <c r="FN245" s="494"/>
      <c r="FO245" s="494"/>
      <c r="FP245" s="494"/>
      <c r="FQ245" s="494"/>
      <c r="FR245" s="494"/>
      <c r="FS245" s="494"/>
      <c r="FT245" s="494"/>
      <c r="FU245" s="494"/>
      <c r="FV245" s="494"/>
      <c r="FW245" s="494"/>
      <c r="FX245" s="494"/>
      <c r="FY245" s="494"/>
      <c r="FZ245" s="494"/>
      <c r="GA245" s="494"/>
      <c r="GB245" s="494"/>
      <c r="GC245" s="494"/>
      <c r="GD245" s="494"/>
      <c r="GE245" s="494"/>
      <c r="GF245" s="494"/>
      <c r="GG245" s="494"/>
      <c r="GH245" s="494"/>
      <c r="GI245" s="494"/>
      <c r="GJ245" s="494"/>
      <c r="GK245" s="494"/>
      <c r="GL245" s="494"/>
      <c r="GM245" s="494"/>
      <c r="GN245" s="494"/>
      <c r="GO245" s="494"/>
      <c r="GP245" s="494"/>
      <c r="GQ245" s="494"/>
      <c r="GR245" s="494"/>
      <c r="GS245" s="494"/>
      <c r="GT245" s="494"/>
      <c r="GU245" s="494"/>
      <c r="GV245" s="494"/>
      <c r="GW245" s="494"/>
      <c r="GX245" s="494"/>
      <c r="GY245" s="494"/>
      <c r="GZ245" s="494"/>
      <c r="HA245" s="494"/>
    </row>
    <row r="246">
      <c r="A246" s="492">
        <v>6608194.0</v>
      </c>
      <c r="B246" s="583" t="s">
        <v>26649</v>
      </c>
      <c r="C246" s="583" t="s">
        <v>399</v>
      </c>
      <c r="D246" s="585">
        <v>45745.77753472222</v>
      </c>
      <c r="E246" s="585">
        <v>45745.779699074075</v>
      </c>
      <c r="F246" s="585">
        <v>45745.78712962963</v>
      </c>
      <c r="H246" s="583" t="s">
        <v>25860</v>
      </c>
      <c r="K246" s="494"/>
      <c r="L246" s="494"/>
      <c r="M246" s="494"/>
      <c r="N246" s="494"/>
      <c r="O246" s="494"/>
      <c r="P246" s="494"/>
      <c r="Q246" s="494"/>
      <c r="R246" s="494"/>
      <c r="S246" s="494"/>
      <c r="T246" s="583" t="s">
        <v>1514</v>
      </c>
      <c r="V246" s="583" t="s">
        <v>89</v>
      </c>
      <c r="W246" s="584" t="s">
        <v>26650</v>
      </c>
      <c r="X246" s="494"/>
      <c r="Y246" s="494"/>
      <c r="Z246" s="494"/>
      <c r="AA246" s="494"/>
      <c r="AB246" s="494"/>
      <c r="AC246" s="494"/>
      <c r="AD246" s="494"/>
      <c r="AE246" s="494"/>
      <c r="AF246" s="494"/>
      <c r="AG246" s="494"/>
      <c r="AH246" s="494"/>
      <c r="AI246" s="494"/>
      <c r="AJ246" s="494"/>
      <c r="AK246" s="494"/>
      <c r="AL246" s="494"/>
      <c r="AM246" s="494"/>
      <c r="AN246" s="494"/>
      <c r="AO246" s="494"/>
      <c r="AP246" s="494"/>
      <c r="AQ246" s="583" t="s">
        <v>25897</v>
      </c>
      <c r="AR246" s="586">
        <v>45745.0</v>
      </c>
      <c r="AS246" s="588">
        <v>798000.0</v>
      </c>
      <c r="AT246" s="494"/>
      <c r="AU246" s="494"/>
      <c r="AV246" s="494"/>
      <c r="AW246" s="494"/>
      <c r="AX246" s="494"/>
      <c r="AY246" s="494"/>
      <c r="AZ246" s="494"/>
      <c r="BA246" s="494"/>
      <c r="BB246" s="494"/>
      <c r="BC246" s="494"/>
      <c r="BD246" s="494"/>
      <c r="BE246" s="494"/>
      <c r="BF246" s="494"/>
      <c r="BG246" s="494"/>
      <c r="BH246" s="583" t="s">
        <v>25863</v>
      </c>
      <c r="BI246" s="494"/>
      <c r="BJ246" s="494"/>
      <c r="BK246" s="494"/>
      <c r="BL246" s="494"/>
      <c r="BM246" s="494"/>
      <c r="BN246" s="494"/>
      <c r="BO246" s="494"/>
      <c r="BP246" s="494"/>
      <c r="BQ246" s="494"/>
      <c r="BR246" s="494"/>
      <c r="BS246" s="494"/>
      <c r="BT246" s="583" t="s">
        <v>25868</v>
      </c>
      <c r="BX246" s="494"/>
      <c r="BY246" s="588">
        <v>30324.0</v>
      </c>
      <c r="BZ246" s="588">
        <v>28500.0</v>
      </c>
      <c r="CA246" s="494"/>
      <c r="CB246" s="494"/>
      <c r="CC246" s="587">
        <v>45804.0</v>
      </c>
      <c r="CD246" s="583" t="s">
        <v>25898</v>
      </c>
      <c r="CE246" s="588">
        <v>1027824.0</v>
      </c>
      <c r="CF246" s="588">
        <v>229824.0</v>
      </c>
      <c r="CG246" s="494"/>
      <c r="CH246" s="494"/>
      <c r="CI246" s="494"/>
      <c r="CJ246" s="494"/>
      <c r="CK246" s="494"/>
      <c r="CL246" s="494"/>
      <c r="CM246" s="494"/>
      <c r="CN246" s="494"/>
      <c r="CO246" s="494"/>
      <c r="CP246" s="494"/>
      <c r="CQ246" s="494"/>
      <c r="CR246" s="583" t="s">
        <v>26651</v>
      </c>
      <c r="CU246" s="494"/>
      <c r="CV246" s="494"/>
      <c r="CW246" s="494"/>
      <c r="CX246" s="494"/>
      <c r="CY246" s="494"/>
      <c r="CZ246" s="494"/>
      <c r="DA246" s="494"/>
      <c r="DB246" s="494"/>
      <c r="DC246" s="494"/>
      <c r="DD246" s="583" t="s">
        <v>26652</v>
      </c>
      <c r="DF246" s="494"/>
      <c r="DG246" s="494"/>
      <c r="DH246" s="494"/>
      <c r="DI246" s="494"/>
      <c r="DJ246" s="494"/>
      <c r="DK246" s="494"/>
      <c r="DL246" s="494"/>
      <c r="DM246" s="492">
        <v>8120016.0</v>
      </c>
      <c r="DN246" s="583" t="s">
        <v>26652</v>
      </c>
      <c r="DP246" s="494"/>
      <c r="DQ246" s="494"/>
      <c r="DR246" s="583" t="s">
        <v>89</v>
      </c>
      <c r="DS246" s="494"/>
      <c r="DT246" s="494"/>
      <c r="DU246" s="494"/>
      <c r="DV246" s="583" t="s">
        <v>26653</v>
      </c>
      <c r="EC246" s="494"/>
      <c r="ED246" s="494"/>
      <c r="EE246" s="494"/>
      <c r="EF246" s="494"/>
      <c r="EG246" s="494"/>
      <c r="EH246" s="494"/>
      <c r="EI246" s="494"/>
      <c r="EJ246" s="494"/>
      <c r="EK246" s="494"/>
      <c r="EL246" s="494"/>
      <c r="EM246" s="494"/>
      <c r="EN246" s="494"/>
      <c r="EO246" s="494"/>
      <c r="EP246" s="494"/>
      <c r="EQ246" s="494"/>
      <c r="ER246" s="494"/>
      <c r="ES246" s="494"/>
      <c r="ET246" s="494"/>
      <c r="EU246" s="494"/>
      <c r="EV246" s="494"/>
      <c r="EW246" s="494"/>
      <c r="EX246" s="494"/>
      <c r="EY246" s="494"/>
      <c r="EZ246" s="494"/>
      <c r="FA246" s="494"/>
      <c r="FB246" s="494"/>
      <c r="FC246" s="494"/>
      <c r="FD246" s="494"/>
      <c r="FE246" s="583" t="s">
        <v>26654</v>
      </c>
      <c r="FG246" s="494"/>
      <c r="FH246" s="494"/>
      <c r="FI246" s="494"/>
      <c r="FJ246" s="494"/>
      <c r="FK246" s="494"/>
      <c r="FL246" s="494"/>
      <c r="FM246" s="494"/>
      <c r="FN246" s="494"/>
      <c r="FO246" s="494"/>
      <c r="FP246" s="494"/>
      <c r="FQ246" s="494"/>
      <c r="FR246" s="494"/>
      <c r="FS246" s="494"/>
      <c r="FT246" s="494"/>
      <c r="FU246" s="494"/>
      <c r="FV246" s="494"/>
      <c r="FW246" s="494"/>
      <c r="FX246" s="494"/>
      <c r="FY246" s="494"/>
      <c r="FZ246" s="494"/>
      <c r="GA246" s="494"/>
      <c r="GB246" s="494"/>
      <c r="GC246" s="494"/>
      <c r="GD246" s="494"/>
      <c r="GE246" s="494"/>
      <c r="GF246" s="494"/>
      <c r="GG246" s="494"/>
      <c r="GH246" s="494"/>
      <c r="GI246" s="494"/>
      <c r="GJ246" s="494"/>
      <c r="GK246" s="494"/>
      <c r="GL246" s="494"/>
      <c r="GM246" s="494"/>
      <c r="GN246" s="494"/>
      <c r="GO246" s="494"/>
      <c r="GP246" s="494"/>
      <c r="GQ246" s="494"/>
      <c r="GR246" s="494"/>
      <c r="GS246" s="494"/>
      <c r="GT246" s="494"/>
      <c r="GU246" s="494"/>
      <c r="GV246" s="494"/>
      <c r="GW246" s="494"/>
      <c r="GX246" s="494"/>
      <c r="GY246" s="494"/>
      <c r="GZ246" s="494"/>
      <c r="HA246" s="494"/>
    </row>
    <row r="247">
      <c r="A247" s="492">
        <v>6608426.0</v>
      </c>
      <c r="B247" s="583" t="s">
        <v>26655</v>
      </c>
      <c r="C247" s="583" t="s">
        <v>399</v>
      </c>
      <c r="D247" s="585">
        <v>45745.78381944444</v>
      </c>
      <c r="E247" s="585">
        <v>45745.785729166666</v>
      </c>
      <c r="F247" s="585">
        <v>45745.786203703705</v>
      </c>
      <c r="H247" s="583" t="s">
        <v>25860</v>
      </c>
      <c r="K247" s="494"/>
      <c r="L247" s="494"/>
      <c r="M247" s="494"/>
      <c r="N247" s="494"/>
      <c r="O247" s="494"/>
      <c r="P247" s="494"/>
      <c r="Q247" s="494"/>
      <c r="R247" s="494"/>
      <c r="S247" s="494"/>
      <c r="T247" s="583" t="s">
        <v>1514</v>
      </c>
      <c r="V247" s="583" t="s">
        <v>89</v>
      </c>
      <c r="W247" s="584" t="s">
        <v>26650</v>
      </c>
      <c r="X247" s="494"/>
      <c r="Y247" s="494"/>
      <c r="Z247" s="494"/>
      <c r="AA247" s="494"/>
      <c r="AB247" s="494"/>
      <c r="AC247" s="494"/>
      <c r="AD247" s="494"/>
      <c r="AE247" s="494"/>
      <c r="AF247" s="494"/>
      <c r="AG247" s="494"/>
      <c r="AH247" s="494"/>
      <c r="AI247" s="494"/>
      <c r="AJ247" s="494"/>
      <c r="AK247" s="494"/>
      <c r="AL247" s="494"/>
      <c r="AM247" s="494"/>
      <c r="AN247" s="494"/>
      <c r="AO247" s="494"/>
      <c r="AP247" s="494"/>
      <c r="AQ247" s="583" t="s">
        <v>25897</v>
      </c>
      <c r="AR247" s="586">
        <v>45745.0</v>
      </c>
      <c r="AS247" s="588">
        <v>798000.0</v>
      </c>
      <c r="AT247" s="494"/>
      <c r="AU247" s="494"/>
      <c r="AV247" s="494"/>
      <c r="AW247" s="494"/>
      <c r="AX247" s="494"/>
      <c r="AY247" s="494"/>
      <c r="AZ247" s="494"/>
      <c r="BA247" s="494"/>
      <c r="BB247" s="494"/>
      <c r="BC247" s="494"/>
      <c r="BD247" s="494"/>
      <c r="BE247" s="494"/>
      <c r="BF247" s="494"/>
      <c r="BG247" s="494"/>
      <c r="BH247" s="583" t="s">
        <v>25863</v>
      </c>
      <c r="BI247" s="494"/>
      <c r="BJ247" s="494"/>
      <c r="BK247" s="494"/>
      <c r="BL247" s="494"/>
      <c r="BM247" s="494"/>
      <c r="BN247" s="494"/>
      <c r="BO247" s="494"/>
      <c r="BP247" s="494"/>
      <c r="BQ247" s="494"/>
      <c r="BR247" s="494"/>
      <c r="BS247" s="494"/>
      <c r="BT247" s="583" t="s">
        <v>25868</v>
      </c>
      <c r="BX247" s="494"/>
      <c r="BY247" s="588">
        <v>30324.0</v>
      </c>
      <c r="BZ247" s="588">
        <v>28500.0</v>
      </c>
      <c r="CA247" s="494"/>
      <c r="CB247" s="494"/>
      <c r="CC247" s="587">
        <v>45804.0</v>
      </c>
      <c r="CD247" s="583" t="s">
        <v>25898</v>
      </c>
      <c r="CE247" s="588">
        <v>1027824.0</v>
      </c>
      <c r="CF247" s="588">
        <v>229824.0</v>
      </c>
      <c r="CG247" s="494"/>
      <c r="CH247" s="494"/>
      <c r="CI247" s="494"/>
      <c r="CJ247" s="494"/>
      <c r="CK247" s="494"/>
      <c r="CL247" s="494"/>
      <c r="CM247" s="494"/>
      <c r="CN247" s="494"/>
      <c r="CO247" s="494"/>
      <c r="CP247" s="494"/>
      <c r="CQ247" s="494"/>
      <c r="CR247" s="583" t="s">
        <v>26651</v>
      </c>
      <c r="CU247" s="494"/>
      <c r="CV247" s="494"/>
      <c r="CW247" s="494"/>
      <c r="CX247" s="494"/>
      <c r="CY247" s="494"/>
      <c r="CZ247" s="494"/>
      <c r="DA247" s="494"/>
      <c r="DB247" s="494"/>
      <c r="DC247" s="494"/>
      <c r="DD247" s="583" t="s">
        <v>26652</v>
      </c>
      <c r="DF247" s="494"/>
      <c r="DG247" s="494"/>
      <c r="DH247" s="494"/>
      <c r="DI247" s="494"/>
      <c r="DJ247" s="494"/>
      <c r="DK247" s="494"/>
      <c r="DL247" s="494"/>
      <c r="DM247" s="494"/>
      <c r="DN247" s="583" t="s">
        <v>26652</v>
      </c>
      <c r="DP247" s="494"/>
      <c r="DQ247" s="494"/>
      <c r="DR247" s="583" t="s">
        <v>89</v>
      </c>
      <c r="DS247" s="494"/>
      <c r="DT247" s="494"/>
      <c r="DU247" s="494"/>
      <c r="DV247" s="583" t="s">
        <v>26656</v>
      </c>
      <c r="EC247" s="494"/>
      <c r="ED247" s="494"/>
      <c r="EE247" s="494"/>
      <c r="EF247" s="494"/>
      <c r="EG247" s="494"/>
      <c r="EH247" s="494"/>
      <c r="EI247" s="494"/>
      <c r="EJ247" s="494"/>
      <c r="EK247" s="494"/>
      <c r="EL247" s="494"/>
      <c r="EM247" s="494"/>
      <c r="EN247" s="494"/>
      <c r="EO247" s="494"/>
      <c r="EP247" s="494"/>
      <c r="EQ247" s="494"/>
      <c r="ER247" s="494"/>
      <c r="ES247" s="494"/>
      <c r="ET247" s="494"/>
      <c r="EU247" s="494"/>
      <c r="EV247" s="494"/>
      <c r="EW247" s="494"/>
      <c r="EX247" s="494"/>
      <c r="EY247" s="494"/>
      <c r="EZ247" s="494"/>
      <c r="FA247" s="494"/>
      <c r="FB247" s="494"/>
      <c r="FC247" s="494"/>
      <c r="FD247" s="494"/>
      <c r="FE247" s="583" t="s">
        <v>26654</v>
      </c>
      <c r="FG247" s="494"/>
      <c r="FH247" s="494"/>
      <c r="FI247" s="494"/>
      <c r="FJ247" s="494"/>
      <c r="FK247" s="494"/>
      <c r="FL247" s="494"/>
      <c r="FM247" s="494"/>
      <c r="FN247" s="494"/>
      <c r="FO247" s="494"/>
      <c r="FP247" s="494"/>
      <c r="FQ247" s="494"/>
      <c r="FR247" s="494"/>
      <c r="FS247" s="494"/>
      <c r="FT247" s="494"/>
      <c r="FU247" s="494"/>
      <c r="FV247" s="494"/>
      <c r="FW247" s="494"/>
      <c r="FX247" s="494"/>
      <c r="FY247" s="494"/>
      <c r="FZ247" s="494"/>
      <c r="GA247" s="494"/>
      <c r="GB247" s="494"/>
      <c r="GC247" s="494"/>
      <c r="GD247" s="494"/>
      <c r="GE247" s="494"/>
      <c r="GF247" s="494"/>
      <c r="GG247" s="494"/>
      <c r="GH247" s="494"/>
      <c r="GI247" s="494"/>
      <c r="GJ247" s="494"/>
      <c r="GK247" s="494"/>
      <c r="GL247" s="494"/>
      <c r="GM247" s="494"/>
      <c r="GN247" s="494"/>
      <c r="GO247" s="494"/>
      <c r="GP247" s="494"/>
      <c r="GQ247" s="494"/>
      <c r="GR247" s="494"/>
      <c r="GS247" s="494"/>
      <c r="GT247" s="494"/>
      <c r="GU247" s="494"/>
      <c r="GV247" s="494"/>
      <c r="GW247" s="494"/>
      <c r="GX247" s="494"/>
      <c r="GY247" s="494"/>
      <c r="GZ247" s="494"/>
      <c r="HA247" s="494"/>
    </row>
    <row r="248">
      <c r="A248" s="492">
        <v>6610026.0</v>
      </c>
      <c r="B248" s="583" t="s">
        <v>26503</v>
      </c>
      <c r="C248" s="583" t="s">
        <v>399</v>
      </c>
      <c r="D248" s="585">
        <v>45745.83996527778</v>
      </c>
      <c r="E248" s="585">
        <v>45745.852743055555</v>
      </c>
      <c r="F248" s="585">
        <v>45745.93719907408</v>
      </c>
      <c r="H248" s="583" t="s">
        <v>25860</v>
      </c>
      <c r="K248" s="494"/>
      <c r="L248" s="494"/>
      <c r="M248" s="494"/>
      <c r="N248" s="494"/>
      <c r="O248" s="494"/>
      <c r="P248" s="494"/>
      <c r="Q248" s="494"/>
      <c r="R248" s="494"/>
      <c r="S248" s="494"/>
      <c r="T248" s="583" t="s">
        <v>1514</v>
      </c>
      <c r="V248" s="583" t="s">
        <v>97</v>
      </c>
      <c r="W248" s="584" t="s">
        <v>26496</v>
      </c>
      <c r="X248" s="494"/>
      <c r="Y248" s="494"/>
      <c r="Z248" s="494"/>
      <c r="AA248" s="494"/>
      <c r="AB248" s="494"/>
      <c r="AC248" s="494"/>
      <c r="AD248" s="494"/>
      <c r="AE248" s="494"/>
      <c r="AF248" s="494"/>
      <c r="AG248" s="494"/>
      <c r="AH248" s="494"/>
      <c r="AI248" s="494"/>
      <c r="AJ248" s="494"/>
      <c r="AK248" s="494"/>
      <c r="AL248" s="494"/>
      <c r="AM248" s="494"/>
      <c r="AN248" s="494"/>
      <c r="AO248" s="494"/>
      <c r="AP248" s="494"/>
      <c r="AQ248" s="494"/>
      <c r="AR248" s="586">
        <v>45739.0</v>
      </c>
      <c r="AS248" s="492">
        <v>788000.0</v>
      </c>
      <c r="AT248" s="494"/>
      <c r="AU248" s="494"/>
      <c r="AV248" s="494"/>
      <c r="AW248" s="494"/>
      <c r="AX248" s="494"/>
      <c r="AY248" s="494"/>
      <c r="AZ248" s="494"/>
      <c r="BA248" s="494"/>
      <c r="BB248" s="494"/>
      <c r="BC248" s="494"/>
      <c r="BD248" s="494"/>
      <c r="BE248" s="494"/>
      <c r="BF248" s="494"/>
      <c r="BG248" s="494"/>
      <c r="BH248" s="583" t="s">
        <v>25863</v>
      </c>
      <c r="BI248" s="494"/>
      <c r="BJ248" s="494"/>
      <c r="BK248" s="494"/>
      <c r="BL248" s="494"/>
      <c r="BM248" s="494"/>
      <c r="BN248" s="494"/>
      <c r="BO248" s="494"/>
      <c r="BP248" s="494"/>
      <c r="BQ248" s="494"/>
      <c r="BR248" s="494"/>
      <c r="BS248" s="494"/>
      <c r="BT248" s="494"/>
      <c r="BU248" s="494"/>
      <c r="BV248" s="494"/>
      <c r="BW248" s="494"/>
      <c r="BX248" s="492">
        <v>788000.0</v>
      </c>
      <c r="BY248" s="494"/>
      <c r="BZ248" s="494"/>
      <c r="CA248" s="587">
        <v>45747.0</v>
      </c>
      <c r="CB248" s="494"/>
      <c r="CC248" s="494"/>
      <c r="CD248" s="494"/>
      <c r="CE248" s="492">
        <v>788000.0</v>
      </c>
      <c r="CF248" s="492">
        <v>0.0</v>
      </c>
      <c r="CG248" s="494"/>
      <c r="CH248" s="494"/>
      <c r="CI248" s="494"/>
      <c r="CJ248" s="494"/>
      <c r="CK248" s="494"/>
      <c r="CL248" s="494"/>
      <c r="CM248" s="494"/>
      <c r="CN248" s="494"/>
      <c r="CO248" s="494"/>
      <c r="CP248" s="494"/>
      <c r="CQ248" s="494"/>
      <c r="CR248" s="583" t="s">
        <v>26497</v>
      </c>
      <c r="CU248" s="494"/>
      <c r="CV248" s="494"/>
      <c r="CW248" s="494"/>
      <c r="CX248" s="494"/>
      <c r="CY248" s="494"/>
      <c r="CZ248" s="494"/>
      <c r="DA248" s="494"/>
      <c r="DB248" s="494"/>
      <c r="DC248" s="494"/>
      <c r="DD248" s="583" t="s">
        <v>26501</v>
      </c>
      <c r="DE248" s="494"/>
      <c r="DF248" s="494"/>
      <c r="DG248" s="494"/>
      <c r="DH248" s="494"/>
      <c r="DI248" s="494"/>
      <c r="DJ248" s="494"/>
      <c r="DK248" s="494"/>
      <c r="DL248" s="494"/>
      <c r="DM248" s="492">
        <v>8401102.0</v>
      </c>
      <c r="DN248" s="583" t="s">
        <v>26498</v>
      </c>
      <c r="DP248" s="494"/>
      <c r="DQ248" s="494"/>
      <c r="DR248" s="583" t="s">
        <v>97</v>
      </c>
      <c r="DS248" s="494"/>
      <c r="DT248" s="494"/>
      <c r="DU248" s="494"/>
      <c r="DV248" s="583" t="s">
        <v>26502</v>
      </c>
      <c r="EA248" s="494"/>
      <c r="EB248" s="494"/>
      <c r="EC248" s="494"/>
      <c r="ED248" s="494"/>
      <c r="EE248" s="494"/>
      <c r="EF248" s="494"/>
      <c r="EG248" s="494"/>
      <c r="EH248" s="494"/>
      <c r="EI248" s="494"/>
      <c r="EJ248" s="494"/>
      <c r="EK248" s="494"/>
      <c r="EL248" s="494"/>
      <c r="EM248" s="494"/>
      <c r="EN248" s="494"/>
      <c r="EO248" s="494"/>
      <c r="EP248" s="494"/>
      <c r="EQ248" s="494"/>
      <c r="ER248" s="494"/>
      <c r="ES248" s="494"/>
      <c r="ET248" s="494"/>
      <c r="EU248" s="494"/>
      <c r="EV248" s="494"/>
      <c r="EW248" s="494"/>
      <c r="EX248" s="494"/>
      <c r="EY248" s="494"/>
      <c r="EZ248" s="494"/>
      <c r="FA248" s="494"/>
      <c r="FB248" s="494"/>
      <c r="FC248" s="494"/>
      <c r="FD248" s="494"/>
      <c r="FE248" s="583" t="s">
        <v>26499</v>
      </c>
      <c r="FG248" s="494"/>
      <c r="FH248" s="494"/>
      <c r="FI248" s="494"/>
      <c r="FJ248" s="494"/>
      <c r="FK248" s="494"/>
      <c r="FL248" s="494"/>
      <c r="FM248" s="494"/>
      <c r="FN248" s="494"/>
      <c r="FO248" s="494"/>
      <c r="FP248" s="494"/>
      <c r="FQ248" s="494"/>
      <c r="FR248" s="494"/>
      <c r="FS248" s="494"/>
      <c r="FT248" s="494"/>
      <c r="FU248" s="494"/>
      <c r="FV248" s="494"/>
      <c r="FW248" s="494"/>
      <c r="FX248" s="494"/>
      <c r="FY248" s="494"/>
      <c r="FZ248" s="494"/>
      <c r="GA248" s="494"/>
      <c r="GB248" s="494"/>
      <c r="GC248" s="494"/>
      <c r="GD248" s="494"/>
      <c r="GE248" s="494"/>
      <c r="GF248" s="494"/>
      <c r="GG248" s="494"/>
      <c r="GH248" s="494"/>
      <c r="GI248" s="494"/>
      <c r="GJ248" s="494"/>
      <c r="GK248" s="494"/>
      <c r="GL248" s="494"/>
      <c r="GM248" s="494"/>
      <c r="GN248" s="494"/>
      <c r="GO248" s="494"/>
      <c r="GP248" s="494"/>
      <c r="GQ248" s="494"/>
      <c r="GR248" s="494"/>
      <c r="GS248" s="494"/>
      <c r="GT248" s="494"/>
      <c r="GU248" s="494"/>
      <c r="GV248" s="494"/>
      <c r="GW248" s="494"/>
      <c r="GX248" s="494"/>
      <c r="GY248" s="494"/>
      <c r="GZ248" s="494"/>
      <c r="HA248" s="494"/>
    </row>
    <row r="249">
      <c r="A249" s="492">
        <v>6624363.0</v>
      </c>
      <c r="B249" s="583" t="s">
        <v>26657</v>
      </c>
      <c r="C249" s="583" t="s">
        <v>399</v>
      </c>
      <c r="D249" s="585">
        <v>45746.502847222226</v>
      </c>
      <c r="E249" s="585">
        <v>45746.531180555554</v>
      </c>
      <c r="F249" s="585">
        <v>45746.561944444446</v>
      </c>
      <c r="H249" s="583" t="s">
        <v>25860</v>
      </c>
      <c r="K249" s="494"/>
      <c r="L249" s="494"/>
      <c r="M249" s="494"/>
      <c r="N249" s="494"/>
      <c r="O249" s="494"/>
      <c r="P249" s="494"/>
      <c r="Q249" s="494"/>
      <c r="R249" s="494"/>
      <c r="S249" s="494"/>
      <c r="T249" s="583" t="s">
        <v>25934</v>
      </c>
      <c r="V249" s="583" t="s">
        <v>83</v>
      </c>
      <c r="W249" s="584" t="s">
        <v>26658</v>
      </c>
      <c r="X249" s="494"/>
      <c r="Y249" s="494"/>
      <c r="Z249" s="494"/>
      <c r="AA249" s="494"/>
      <c r="AB249" s="494"/>
      <c r="AC249" s="494"/>
      <c r="AD249" s="494"/>
      <c r="AE249" s="494"/>
      <c r="AF249" s="494"/>
      <c r="AG249" s="494"/>
      <c r="AH249" s="494"/>
      <c r="AI249" s="494"/>
      <c r="AJ249" s="494"/>
      <c r="AK249" s="494"/>
      <c r="AL249" s="494"/>
      <c r="AM249" s="494"/>
      <c r="AN249" s="494"/>
      <c r="AO249" s="494"/>
      <c r="AP249" s="494"/>
      <c r="AQ249" s="492">
        <v>36.0</v>
      </c>
      <c r="AR249" s="586">
        <v>45746.0</v>
      </c>
      <c r="AS249" s="492">
        <v>798000.0</v>
      </c>
      <c r="AT249" s="494"/>
      <c r="AU249" s="494"/>
      <c r="AV249" s="494"/>
      <c r="AW249" s="494"/>
      <c r="AX249" s="494"/>
      <c r="AY249" s="494"/>
      <c r="AZ249" s="494"/>
      <c r="BA249" s="494"/>
      <c r="BB249" s="494"/>
      <c r="BC249" s="494"/>
      <c r="BD249" s="494"/>
      <c r="BE249" s="494"/>
      <c r="BF249" s="494"/>
      <c r="BG249" s="494"/>
      <c r="BH249" s="583" t="s">
        <v>25863</v>
      </c>
      <c r="BI249" s="494"/>
      <c r="BJ249" s="494"/>
      <c r="BK249" s="494"/>
      <c r="BL249" s="494"/>
      <c r="BM249" s="494"/>
      <c r="BN249" s="494"/>
      <c r="BO249" s="494"/>
      <c r="BP249" s="494"/>
      <c r="BQ249" s="494"/>
      <c r="BR249" s="494"/>
      <c r="BS249" s="494"/>
      <c r="BT249" s="583" t="s">
        <v>25868</v>
      </c>
      <c r="BX249" s="494"/>
      <c r="BY249" s="494"/>
      <c r="BZ249" s="494"/>
      <c r="CA249" s="494"/>
      <c r="CB249" s="494"/>
      <c r="CC249" s="587">
        <v>45807.0</v>
      </c>
      <c r="CD249" s="492">
        <v>30.0</v>
      </c>
      <c r="CE249" s="492">
        <v>798000.0</v>
      </c>
      <c r="CF249" s="492">
        <v>0.0</v>
      </c>
      <c r="CG249" s="494"/>
      <c r="CH249" s="494"/>
      <c r="CI249" s="494"/>
      <c r="CJ249" s="494"/>
      <c r="CK249" s="494"/>
      <c r="CL249" s="494"/>
      <c r="CM249" s="494"/>
      <c r="CN249" s="494"/>
      <c r="CO249" s="494"/>
      <c r="CP249" s="494"/>
      <c r="CQ249" s="494"/>
      <c r="CR249" s="583" t="s">
        <v>26659</v>
      </c>
      <c r="CU249" s="494"/>
      <c r="CV249" s="494"/>
      <c r="CW249" s="494"/>
      <c r="CX249" s="494"/>
      <c r="CY249" s="494"/>
      <c r="CZ249" s="494"/>
      <c r="DA249" s="494"/>
      <c r="DB249" s="494"/>
      <c r="DC249" s="494"/>
      <c r="DD249" s="583" t="s">
        <v>26660</v>
      </c>
      <c r="DE249" s="494"/>
      <c r="DF249" s="494"/>
      <c r="DG249" s="494"/>
      <c r="DH249" s="494"/>
      <c r="DI249" s="494"/>
      <c r="DJ249" s="494"/>
      <c r="DK249" s="494"/>
      <c r="DL249" s="494"/>
      <c r="DM249" s="583" t="s">
        <v>26661</v>
      </c>
      <c r="DN249" s="583" t="s">
        <v>26662</v>
      </c>
      <c r="DO249" s="494"/>
      <c r="DP249" s="494"/>
      <c r="DQ249" s="494"/>
      <c r="DR249" s="583" t="s">
        <v>83</v>
      </c>
      <c r="DS249" s="494"/>
      <c r="DT249" s="494"/>
      <c r="DU249" s="494"/>
      <c r="DV249" s="583" t="s">
        <v>26663</v>
      </c>
      <c r="EB249" s="494"/>
      <c r="EC249" s="494"/>
      <c r="ED249" s="494"/>
      <c r="EE249" s="494"/>
      <c r="EF249" s="494"/>
      <c r="EG249" s="494"/>
      <c r="EH249" s="494"/>
      <c r="EI249" s="494"/>
      <c r="EJ249" s="494"/>
      <c r="EK249" s="494"/>
      <c r="EL249" s="494"/>
      <c r="EM249" s="494"/>
      <c r="EN249" s="494"/>
      <c r="EO249" s="494"/>
      <c r="EP249" s="494"/>
      <c r="EQ249" s="494"/>
      <c r="ER249" s="494"/>
      <c r="ES249" s="494"/>
      <c r="ET249" s="494"/>
      <c r="EU249" s="494"/>
      <c r="EV249" s="494"/>
      <c r="EW249" s="494"/>
      <c r="EX249" s="494"/>
      <c r="EY249" s="494"/>
      <c r="EZ249" s="494"/>
      <c r="FA249" s="494"/>
      <c r="FB249" s="494"/>
      <c r="FC249" s="583" t="s">
        <v>26663</v>
      </c>
      <c r="FE249" s="583" t="s">
        <v>26664</v>
      </c>
      <c r="FG249" s="494"/>
      <c r="FH249" s="494"/>
      <c r="FI249" s="494"/>
      <c r="FJ249" s="494"/>
      <c r="FK249" s="494"/>
      <c r="FL249" s="494"/>
      <c r="FM249" s="494"/>
      <c r="FN249" s="494"/>
      <c r="FO249" s="494"/>
      <c r="FP249" s="494"/>
      <c r="FQ249" s="494"/>
      <c r="FR249" s="494"/>
      <c r="FS249" s="494"/>
      <c r="FT249" s="494"/>
      <c r="FU249" s="494"/>
      <c r="FV249" s="494"/>
      <c r="FW249" s="494"/>
      <c r="FX249" s="494"/>
      <c r="FY249" s="494"/>
      <c r="FZ249" s="494"/>
      <c r="GA249" s="494"/>
      <c r="GB249" s="494"/>
      <c r="GC249" s="494"/>
      <c r="GD249" s="494"/>
      <c r="GE249" s="494"/>
      <c r="GF249" s="494"/>
      <c r="GG249" s="494"/>
      <c r="GH249" s="494"/>
      <c r="GI249" s="494"/>
      <c r="GJ249" s="494"/>
      <c r="GK249" s="494"/>
      <c r="GL249" s="494"/>
      <c r="GM249" s="494"/>
      <c r="GN249" s="494"/>
      <c r="GO249" s="494"/>
      <c r="GP249" s="494"/>
      <c r="GQ249" s="494"/>
      <c r="GR249" s="494"/>
      <c r="GS249" s="494"/>
      <c r="GT249" s="494"/>
      <c r="GU249" s="494"/>
      <c r="GV249" s="494"/>
      <c r="GW249" s="494"/>
      <c r="GX249" s="494"/>
      <c r="GY249" s="494"/>
      <c r="GZ249" s="494"/>
      <c r="HA249" s="494"/>
    </row>
    <row r="250">
      <c r="A250" s="492">
        <v>6624365.0</v>
      </c>
      <c r="B250" s="583" t="s">
        <v>26665</v>
      </c>
      <c r="C250" s="583" t="s">
        <v>399</v>
      </c>
      <c r="D250" s="585">
        <v>45746.503275462965</v>
      </c>
      <c r="E250" s="585">
        <v>45746.52353009259</v>
      </c>
      <c r="F250" s="585">
        <v>45746.56238425926</v>
      </c>
      <c r="H250" s="583" t="s">
        <v>25860</v>
      </c>
      <c r="K250" s="494"/>
      <c r="L250" s="494"/>
      <c r="M250" s="494"/>
      <c r="N250" s="494"/>
      <c r="O250" s="494"/>
      <c r="P250" s="494"/>
      <c r="Q250" s="494"/>
      <c r="R250" s="494"/>
      <c r="S250" s="494"/>
      <c r="T250" s="494"/>
      <c r="U250" s="494"/>
      <c r="V250" s="583" t="s">
        <v>83</v>
      </c>
      <c r="W250" s="584" t="s">
        <v>26658</v>
      </c>
      <c r="X250" s="494"/>
      <c r="Y250" s="494"/>
      <c r="Z250" s="494"/>
      <c r="AA250" s="494"/>
      <c r="AB250" s="494"/>
      <c r="AC250" s="494"/>
      <c r="AD250" s="494"/>
      <c r="AE250" s="494"/>
      <c r="AF250" s="494"/>
      <c r="AG250" s="494"/>
      <c r="AH250" s="494"/>
      <c r="AI250" s="494"/>
      <c r="AJ250" s="494"/>
      <c r="AK250" s="494"/>
      <c r="AL250" s="494"/>
      <c r="AM250" s="494"/>
      <c r="AN250" s="494"/>
      <c r="AO250" s="494"/>
      <c r="AP250" s="494"/>
      <c r="AQ250" s="494"/>
      <c r="AR250" s="494"/>
      <c r="AS250" s="494"/>
      <c r="AT250" s="494"/>
      <c r="AU250" s="494"/>
      <c r="AV250" s="494"/>
      <c r="AW250" s="494"/>
      <c r="AX250" s="494"/>
      <c r="AY250" s="494"/>
      <c r="AZ250" s="494"/>
      <c r="BA250" s="494"/>
      <c r="BB250" s="494"/>
      <c r="BC250" s="494"/>
      <c r="BD250" s="494"/>
      <c r="BE250" s="494"/>
      <c r="BF250" s="494"/>
      <c r="BG250" s="494"/>
      <c r="BH250" s="583" t="s">
        <v>25863</v>
      </c>
      <c r="BI250" s="494"/>
      <c r="BJ250" s="494"/>
      <c r="BK250" s="494"/>
      <c r="BL250" s="494"/>
      <c r="BM250" s="494"/>
      <c r="BN250" s="494"/>
      <c r="BO250" s="494"/>
      <c r="BP250" s="494"/>
      <c r="BQ250" s="494"/>
      <c r="BR250" s="494"/>
      <c r="BS250" s="494"/>
      <c r="BT250" s="494"/>
      <c r="BU250" s="494"/>
      <c r="BV250" s="494"/>
      <c r="BW250" s="494"/>
      <c r="BX250" s="494"/>
      <c r="BY250" s="494"/>
      <c r="BZ250" s="494"/>
      <c r="CA250" s="494"/>
      <c r="CB250" s="494"/>
      <c r="CC250" s="494"/>
      <c r="CD250" s="494"/>
      <c r="CE250" s="494"/>
      <c r="CF250" s="494"/>
      <c r="CG250" s="494"/>
      <c r="CH250" s="494"/>
      <c r="CI250" s="494"/>
      <c r="CJ250" s="494"/>
      <c r="CK250" s="494"/>
      <c r="CL250" s="494"/>
      <c r="CM250" s="494"/>
      <c r="CN250" s="494"/>
      <c r="CO250" s="494"/>
      <c r="CP250" s="494"/>
      <c r="CQ250" s="494"/>
      <c r="CR250" s="583" t="s">
        <v>26659</v>
      </c>
      <c r="CU250" s="494"/>
      <c r="CV250" s="494"/>
      <c r="CW250" s="494"/>
      <c r="CX250" s="494"/>
      <c r="CY250" s="494"/>
      <c r="CZ250" s="494"/>
      <c r="DA250" s="494"/>
      <c r="DB250" s="494"/>
      <c r="DC250" s="494"/>
      <c r="DD250" s="494"/>
      <c r="DE250" s="494"/>
      <c r="DF250" s="494"/>
      <c r="DG250" s="494"/>
      <c r="DH250" s="494"/>
      <c r="DI250" s="583" t="s">
        <v>26659</v>
      </c>
      <c r="DL250" s="494"/>
      <c r="DM250" s="494"/>
      <c r="DN250" s="583" t="s">
        <v>26662</v>
      </c>
      <c r="DO250" s="494"/>
      <c r="DP250" s="494"/>
      <c r="DQ250" s="494"/>
      <c r="DR250" s="583" t="s">
        <v>83</v>
      </c>
      <c r="DS250" s="494"/>
      <c r="DT250" s="494"/>
      <c r="DU250" s="494"/>
      <c r="DV250" s="494"/>
      <c r="DW250" s="494"/>
      <c r="DX250" s="494"/>
      <c r="DY250" s="494"/>
      <c r="DZ250" s="494"/>
      <c r="EA250" s="494"/>
      <c r="EB250" s="586">
        <v>45746.0</v>
      </c>
      <c r="EC250" s="494"/>
      <c r="ED250" s="494"/>
      <c r="EE250" s="494"/>
      <c r="EF250" s="494"/>
      <c r="EG250" s="494"/>
      <c r="EH250" s="494"/>
      <c r="EI250" s="494"/>
      <c r="EJ250" s="494"/>
      <c r="EK250" s="494"/>
      <c r="EL250" s="494"/>
      <c r="EM250" s="494"/>
      <c r="EN250" s="494"/>
      <c r="EO250" s="494"/>
      <c r="EP250" s="494"/>
      <c r="EQ250" s="494"/>
      <c r="ER250" s="494"/>
      <c r="ES250" s="494"/>
      <c r="ET250" s="494"/>
      <c r="EU250" s="494"/>
      <c r="EV250" s="494"/>
      <c r="EW250" s="494"/>
      <c r="EX250" s="494"/>
      <c r="EY250" s="494"/>
      <c r="EZ250" s="494"/>
      <c r="FA250" s="494"/>
      <c r="FB250" s="494"/>
      <c r="FC250" s="494"/>
      <c r="FD250" s="494"/>
      <c r="FE250" s="583" t="s">
        <v>26666</v>
      </c>
      <c r="FG250" s="494"/>
      <c r="FH250" s="494"/>
      <c r="FI250" s="494"/>
      <c r="FJ250" s="494"/>
      <c r="FK250" s="494"/>
      <c r="FL250" s="494"/>
      <c r="FM250" s="494"/>
      <c r="FN250" s="494"/>
      <c r="FO250" s="494"/>
      <c r="FP250" s="494"/>
      <c r="FQ250" s="494"/>
      <c r="FR250" s="494"/>
      <c r="FS250" s="494"/>
      <c r="FT250" s="494"/>
      <c r="FU250" s="494"/>
      <c r="FV250" s="494"/>
      <c r="FW250" s="494"/>
      <c r="FX250" s="494"/>
      <c r="FY250" s="494"/>
      <c r="FZ250" s="494"/>
      <c r="GA250" s="494"/>
      <c r="GB250" s="494"/>
      <c r="GC250" s="494"/>
      <c r="GD250" s="494"/>
      <c r="GE250" s="494"/>
      <c r="GF250" s="494"/>
      <c r="GG250" s="494"/>
      <c r="GH250" s="494"/>
      <c r="GI250" s="494"/>
      <c r="GJ250" s="494"/>
      <c r="GK250" s="494"/>
      <c r="GL250" s="494"/>
      <c r="GM250" s="494"/>
      <c r="GN250" s="494"/>
      <c r="GO250" s="494"/>
      <c r="GP250" s="494"/>
      <c r="GQ250" s="494"/>
      <c r="GR250" s="494"/>
      <c r="GS250" s="494"/>
      <c r="GT250" s="494"/>
      <c r="GU250" s="494"/>
      <c r="GV250" s="494"/>
      <c r="GW250" s="494"/>
      <c r="GX250" s="494"/>
      <c r="GY250" s="494"/>
      <c r="GZ250" s="494"/>
      <c r="HA250" s="494"/>
    </row>
    <row r="251">
      <c r="A251" s="492">
        <v>6624754.0</v>
      </c>
      <c r="B251" s="583" t="s">
        <v>26667</v>
      </c>
      <c r="C251" s="583" t="s">
        <v>399</v>
      </c>
      <c r="D251" s="585">
        <v>45746.51384259259</v>
      </c>
      <c r="E251" s="585">
        <v>45746.52707175926</v>
      </c>
      <c r="F251" s="585">
        <v>45746.562210648146</v>
      </c>
      <c r="H251" s="583" t="s">
        <v>25860</v>
      </c>
      <c r="K251" s="494"/>
      <c r="L251" s="494"/>
      <c r="M251" s="494"/>
      <c r="N251" s="494"/>
      <c r="O251" s="494"/>
      <c r="P251" s="494"/>
      <c r="Q251" s="494"/>
      <c r="R251" s="494"/>
      <c r="S251" s="494"/>
      <c r="T251" s="583" t="s">
        <v>25934</v>
      </c>
      <c r="V251" s="583" t="s">
        <v>83</v>
      </c>
      <c r="W251" s="584" t="s">
        <v>26658</v>
      </c>
      <c r="X251" s="494"/>
      <c r="Y251" s="494"/>
      <c r="Z251" s="494"/>
      <c r="AA251" s="494"/>
      <c r="AB251" s="494"/>
      <c r="AC251" s="494"/>
      <c r="AD251" s="494"/>
      <c r="AE251" s="494"/>
      <c r="AF251" s="494"/>
      <c r="AG251" s="494"/>
      <c r="AH251" s="494"/>
      <c r="AI251" s="494"/>
      <c r="AJ251" s="494"/>
      <c r="AK251" s="494"/>
      <c r="AL251" s="494"/>
      <c r="AM251" s="494"/>
      <c r="AN251" s="494"/>
      <c r="AO251" s="494"/>
      <c r="AP251" s="494"/>
      <c r="AQ251" s="492">
        <v>36.0</v>
      </c>
      <c r="AR251" s="586">
        <v>45746.0</v>
      </c>
      <c r="AS251" s="492">
        <v>798000.0</v>
      </c>
      <c r="AT251" s="494"/>
      <c r="AU251" s="494"/>
      <c r="AV251" s="494"/>
      <c r="AW251" s="494"/>
      <c r="AX251" s="494"/>
      <c r="AY251" s="494"/>
      <c r="AZ251" s="494"/>
      <c r="BA251" s="494"/>
      <c r="BB251" s="494"/>
      <c r="BC251" s="494"/>
      <c r="BD251" s="494"/>
      <c r="BE251" s="494"/>
      <c r="BF251" s="494"/>
      <c r="BG251" s="494"/>
      <c r="BH251" s="583" t="s">
        <v>25863</v>
      </c>
      <c r="BI251" s="494"/>
      <c r="BJ251" s="494"/>
      <c r="BK251" s="494"/>
      <c r="BL251" s="494"/>
      <c r="BM251" s="494"/>
      <c r="BN251" s="494"/>
      <c r="BO251" s="494"/>
      <c r="BP251" s="494"/>
      <c r="BQ251" s="494"/>
      <c r="BR251" s="494"/>
      <c r="BS251" s="494"/>
      <c r="BT251" s="583" t="s">
        <v>25868</v>
      </c>
      <c r="BX251" s="494"/>
      <c r="BY251" s="588">
        <v>28924.0</v>
      </c>
      <c r="BZ251" s="588">
        <v>26700.0</v>
      </c>
      <c r="CA251" s="494"/>
      <c r="CB251" s="494"/>
      <c r="CC251" s="587">
        <v>45807.0</v>
      </c>
      <c r="CD251" s="492">
        <v>30.0</v>
      </c>
      <c r="CE251" s="492">
        <v>798000.0</v>
      </c>
      <c r="CF251" s="492">
        <v>0.0</v>
      </c>
      <c r="CG251" s="494"/>
      <c r="CH251" s="494"/>
      <c r="CI251" s="494"/>
      <c r="CJ251" s="494"/>
      <c r="CK251" s="494"/>
      <c r="CL251" s="494"/>
      <c r="CM251" s="494"/>
      <c r="CN251" s="494"/>
      <c r="CO251" s="494"/>
      <c r="CP251" s="494"/>
      <c r="CQ251" s="494"/>
      <c r="CR251" s="583" t="s">
        <v>26659</v>
      </c>
      <c r="CU251" s="494"/>
      <c r="CV251" s="494"/>
      <c r="CW251" s="494"/>
      <c r="CX251" s="494"/>
      <c r="CY251" s="494"/>
      <c r="CZ251" s="494"/>
      <c r="DA251" s="494"/>
      <c r="DB251" s="494"/>
      <c r="DC251" s="494"/>
      <c r="DD251" s="583" t="s">
        <v>26660</v>
      </c>
      <c r="DE251" s="494"/>
      <c r="DF251" s="494"/>
      <c r="DG251" s="494"/>
      <c r="DH251" s="494"/>
      <c r="DI251" s="494"/>
      <c r="DJ251" s="494"/>
      <c r="DK251" s="494"/>
      <c r="DL251" s="494"/>
      <c r="DM251" s="494"/>
      <c r="DN251" s="583" t="s">
        <v>26662</v>
      </c>
      <c r="DO251" s="494"/>
      <c r="DP251" s="494"/>
      <c r="DQ251" s="494"/>
      <c r="DR251" s="583" t="s">
        <v>83</v>
      </c>
      <c r="DS251" s="494"/>
      <c r="DT251" s="494"/>
      <c r="DU251" s="494"/>
      <c r="DV251" s="583" t="s">
        <v>26663</v>
      </c>
      <c r="EB251" s="494"/>
      <c r="EC251" s="494"/>
      <c r="ED251" s="494"/>
      <c r="EE251" s="494"/>
      <c r="EF251" s="494"/>
      <c r="EG251" s="494"/>
      <c r="EH251" s="494"/>
      <c r="EI251" s="494"/>
      <c r="EJ251" s="494"/>
      <c r="EK251" s="494"/>
      <c r="EL251" s="494"/>
      <c r="EM251" s="494"/>
      <c r="EN251" s="494"/>
      <c r="EO251" s="494"/>
      <c r="EP251" s="494"/>
      <c r="EQ251" s="494"/>
      <c r="ER251" s="494"/>
      <c r="ES251" s="494"/>
      <c r="ET251" s="494"/>
      <c r="EU251" s="494"/>
      <c r="EV251" s="494"/>
      <c r="EW251" s="494"/>
      <c r="EX251" s="494"/>
      <c r="EY251" s="494"/>
      <c r="EZ251" s="494"/>
      <c r="FA251" s="494"/>
      <c r="FB251" s="494"/>
      <c r="FC251" s="494"/>
      <c r="FD251" s="494"/>
      <c r="FE251" s="583" t="s">
        <v>26664</v>
      </c>
      <c r="FG251" s="494"/>
      <c r="FH251" s="494"/>
      <c r="FI251" s="494"/>
      <c r="FJ251" s="494"/>
      <c r="FK251" s="494"/>
      <c r="FL251" s="494"/>
      <c r="FM251" s="494"/>
      <c r="FN251" s="494"/>
      <c r="FO251" s="494"/>
      <c r="FP251" s="494"/>
      <c r="FQ251" s="494"/>
      <c r="FR251" s="494"/>
      <c r="FS251" s="494"/>
      <c r="FT251" s="494"/>
      <c r="FU251" s="494"/>
      <c r="FV251" s="494"/>
      <c r="FW251" s="494"/>
      <c r="FX251" s="494"/>
      <c r="FY251" s="494"/>
      <c r="FZ251" s="494"/>
      <c r="GA251" s="494"/>
      <c r="GB251" s="494"/>
      <c r="GC251" s="494"/>
      <c r="GD251" s="494"/>
      <c r="GE251" s="494"/>
      <c r="GF251" s="494"/>
      <c r="GG251" s="494"/>
      <c r="GH251" s="494"/>
      <c r="GI251" s="494"/>
      <c r="GJ251" s="494"/>
      <c r="GK251" s="494"/>
      <c r="GL251" s="494"/>
      <c r="GM251" s="494"/>
      <c r="GN251" s="494"/>
      <c r="GO251" s="494"/>
      <c r="GP251" s="494"/>
      <c r="GQ251" s="494"/>
      <c r="GR251" s="494"/>
      <c r="GS251" s="494"/>
      <c r="GT251" s="494"/>
      <c r="GU251" s="494"/>
      <c r="GV251" s="494"/>
      <c r="GW251" s="494"/>
      <c r="GX251" s="494"/>
      <c r="GY251" s="494"/>
      <c r="GZ251" s="494"/>
      <c r="HA251" s="494"/>
    </row>
    <row r="252">
      <c r="A252" s="492">
        <v>6638379.0</v>
      </c>
      <c r="B252" s="583" t="s">
        <v>26668</v>
      </c>
      <c r="C252" s="583" t="s">
        <v>399</v>
      </c>
      <c r="D252" s="585">
        <v>45747.07496527778</v>
      </c>
      <c r="E252" s="585">
        <v>45747.075636574074</v>
      </c>
      <c r="F252" s="585">
        <v>45747.08121527778</v>
      </c>
      <c r="H252" s="583" t="s">
        <v>25860</v>
      </c>
      <c r="K252" s="494"/>
      <c r="L252" s="494"/>
      <c r="M252" s="494"/>
      <c r="N252" s="494"/>
      <c r="O252" s="494"/>
      <c r="P252" s="494"/>
      <c r="Q252" s="494"/>
      <c r="R252" s="494"/>
      <c r="S252" s="494"/>
      <c r="T252" s="494"/>
      <c r="U252" s="494"/>
      <c r="V252" s="583" t="s">
        <v>95</v>
      </c>
      <c r="W252" s="584" t="s">
        <v>26669</v>
      </c>
      <c r="X252" s="494"/>
      <c r="Y252" s="494"/>
      <c r="Z252" s="494"/>
      <c r="AA252" s="494"/>
      <c r="AB252" s="494"/>
      <c r="AC252" s="494"/>
      <c r="AD252" s="494"/>
      <c r="AE252" s="494"/>
      <c r="AF252" s="494"/>
      <c r="AG252" s="494"/>
      <c r="AH252" s="494"/>
      <c r="AI252" s="494"/>
      <c r="AJ252" s="494"/>
      <c r="AK252" s="494"/>
      <c r="AL252" s="494"/>
      <c r="AM252" s="494"/>
      <c r="AN252" s="494"/>
      <c r="AO252" s="494"/>
      <c r="AP252" s="494"/>
      <c r="AQ252" s="494"/>
      <c r="AR252" s="494"/>
      <c r="AS252" s="494"/>
      <c r="AT252" s="494"/>
      <c r="AU252" s="494"/>
      <c r="AV252" s="494"/>
      <c r="AW252" s="494"/>
      <c r="AX252" s="494"/>
      <c r="AY252" s="494"/>
      <c r="AZ252" s="494"/>
      <c r="BA252" s="494"/>
      <c r="BB252" s="494"/>
      <c r="BC252" s="494"/>
      <c r="BD252" s="494"/>
      <c r="BE252" s="494"/>
      <c r="BF252" s="494"/>
      <c r="BG252" s="494"/>
      <c r="BH252" s="583" t="s">
        <v>25863</v>
      </c>
      <c r="BI252" s="494"/>
      <c r="BJ252" s="494"/>
      <c r="BK252" s="494"/>
      <c r="BL252" s="494"/>
      <c r="BM252" s="494"/>
      <c r="BN252" s="494"/>
      <c r="BO252" s="494"/>
      <c r="BP252" s="494"/>
      <c r="BQ252" s="494"/>
      <c r="BR252" s="494"/>
      <c r="BS252" s="494"/>
      <c r="BT252" s="494"/>
      <c r="BU252" s="494"/>
      <c r="BV252" s="494"/>
      <c r="BW252" s="494"/>
      <c r="BX252" s="494"/>
      <c r="BY252" s="494"/>
      <c r="BZ252" s="494"/>
      <c r="CA252" s="494"/>
      <c r="CB252" s="494"/>
      <c r="CC252" s="494"/>
      <c r="CD252" s="494"/>
      <c r="CE252" s="494"/>
      <c r="CF252" s="494"/>
      <c r="CG252" s="494"/>
      <c r="CH252" s="494"/>
      <c r="CI252" s="494"/>
      <c r="CJ252" s="494"/>
      <c r="CK252" s="494"/>
      <c r="CL252" s="494"/>
      <c r="CM252" s="494"/>
      <c r="CN252" s="494"/>
      <c r="CO252" s="494"/>
      <c r="CP252" s="494"/>
      <c r="CQ252" s="494"/>
      <c r="CR252" s="583" t="s">
        <v>25640</v>
      </c>
      <c r="CU252" s="494"/>
      <c r="CV252" s="494"/>
      <c r="CW252" s="494"/>
      <c r="CX252" s="494"/>
      <c r="CY252" s="494"/>
      <c r="CZ252" s="494"/>
      <c r="DA252" s="494"/>
      <c r="DB252" s="494"/>
      <c r="DC252" s="494"/>
      <c r="DD252" s="494"/>
      <c r="DE252" s="494"/>
      <c r="DF252" s="494"/>
      <c r="DG252" s="494"/>
      <c r="DH252" s="494"/>
      <c r="DI252" s="583" t="s">
        <v>25640</v>
      </c>
      <c r="DL252" s="494"/>
      <c r="DM252" s="494"/>
      <c r="DN252" s="583" t="s">
        <v>25639</v>
      </c>
      <c r="DO252" s="494"/>
      <c r="DP252" s="494"/>
      <c r="DQ252" s="494"/>
      <c r="DR252" s="583" t="s">
        <v>95</v>
      </c>
      <c r="DS252" s="494"/>
      <c r="DT252" s="494"/>
      <c r="DU252" s="494"/>
      <c r="DV252" s="494"/>
      <c r="DW252" s="494"/>
      <c r="DX252" s="494"/>
      <c r="DY252" s="494"/>
      <c r="DZ252" s="494"/>
      <c r="EA252" s="494"/>
      <c r="EB252" s="586">
        <v>45747.0</v>
      </c>
      <c r="EC252" s="494"/>
      <c r="ED252" s="494"/>
      <c r="EE252" s="494"/>
      <c r="EF252" s="494"/>
      <c r="EG252" s="494"/>
      <c r="EH252" s="494"/>
      <c r="EI252" s="494"/>
      <c r="EJ252" s="494"/>
      <c r="EK252" s="494"/>
      <c r="EL252" s="494"/>
      <c r="EM252" s="494"/>
      <c r="EN252" s="494"/>
      <c r="EO252" s="494"/>
      <c r="EP252" s="494"/>
      <c r="EQ252" s="494"/>
      <c r="ER252" s="494"/>
      <c r="ES252" s="494"/>
      <c r="ET252" s="494"/>
      <c r="EU252" s="494"/>
      <c r="EV252" s="494"/>
      <c r="EW252" s="494"/>
      <c r="EX252" s="494"/>
      <c r="EY252" s="494"/>
      <c r="EZ252" s="494"/>
      <c r="FA252" s="494"/>
      <c r="FB252" s="494"/>
      <c r="FC252" s="494"/>
      <c r="FD252" s="494"/>
      <c r="FE252" s="583" t="s">
        <v>26670</v>
      </c>
      <c r="FG252" s="494"/>
      <c r="FH252" s="494"/>
      <c r="FI252" s="494"/>
      <c r="FJ252" s="494"/>
      <c r="FK252" s="494"/>
      <c r="FL252" s="494"/>
      <c r="FM252" s="494"/>
      <c r="FN252" s="494"/>
      <c r="FO252" s="494"/>
      <c r="FP252" s="494"/>
      <c r="FQ252" s="494"/>
      <c r="FR252" s="494"/>
      <c r="FS252" s="494"/>
      <c r="FT252" s="494"/>
      <c r="FU252" s="494"/>
      <c r="FV252" s="494"/>
      <c r="FW252" s="494"/>
      <c r="FX252" s="494"/>
      <c r="FY252" s="494"/>
      <c r="FZ252" s="494"/>
      <c r="GA252" s="494"/>
      <c r="GB252" s="494"/>
      <c r="GC252" s="494"/>
      <c r="GD252" s="494"/>
      <c r="GE252" s="494"/>
      <c r="GF252" s="494"/>
      <c r="GG252" s="494"/>
      <c r="GH252" s="494"/>
      <c r="GI252" s="494"/>
      <c r="GJ252" s="494"/>
      <c r="GK252" s="494"/>
      <c r="GL252" s="494"/>
      <c r="GM252" s="494"/>
      <c r="GN252" s="494"/>
      <c r="GO252" s="494"/>
      <c r="GP252" s="494"/>
      <c r="GQ252" s="494"/>
      <c r="GR252" s="494"/>
      <c r="GS252" s="494"/>
      <c r="GT252" s="494"/>
      <c r="GU252" s="494"/>
      <c r="GV252" s="494"/>
      <c r="GW252" s="494"/>
      <c r="GX252" s="494"/>
      <c r="GY252" s="494"/>
      <c r="GZ252" s="494"/>
      <c r="HA252" s="494"/>
    </row>
    <row r="253">
      <c r="A253" s="492">
        <v>6638413.0</v>
      </c>
      <c r="B253" s="583" t="s">
        <v>26671</v>
      </c>
      <c r="C253" s="583" t="s">
        <v>399</v>
      </c>
      <c r="D253" s="585">
        <v>45747.07743055555</v>
      </c>
      <c r="E253" s="585">
        <v>45747.07818287037</v>
      </c>
      <c r="F253" s="585">
        <v>45747.081412037034</v>
      </c>
      <c r="H253" s="583" t="s">
        <v>25860</v>
      </c>
      <c r="K253" s="494"/>
      <c r="L253" s="494"/>
      <c r="M253" s="494"/>
      <c r="N253" s="494"/>
      <c r="O253" s="494"/>
      <c r="P253" s="494"/>
      <c r="Q253" s="494"/>
      <c r="R253" s="494"/>
      <c r="S253" s="494"/>
      <c r="T253" s="583" t="s">
        <v>1514</v>
      </c>
      <c r="V253" s="583" t="s">
        <v>95</v>
      </c>
      <c r="W253" s="584" t="s">
        <v>26669</v>
      </c>
      <c r="X253" s="494"/>
      <c r="Y253" s="494"/>
      <c r="Z253" s="494"/>
      <c r="AA253" s="494"/>
      <c r="AB253" s="494"/>
      <c r="AC253" s="494"/>
      <c r="AD253" s="494"/>
      <c r="AE253" s="494"/>
      <c r="AF253" s="494"/>
      <c r="AG253" s="494"/>
      <c r="AH253" s="494"/>
      <c r="AI253" s="494"/>
      <c r="AJ253" s="494"/>
      <c r="AK253" s="494"/>
      <c r="AL253" s="494"/>
      <c r="AM253" s="494"/>
      <c r="AN253" s="494"/>
      <c r="AO253" s="494"/>
      <c r="AP253" s="494"/>
      <c r="AQ253" s="492">
        <v>60.0</v>
      </c>
      <c r="AR253" s="586">
        <v>45747.0</v>
      </c>
      <c r="AS253" s="492">
        <v>798000.0</v>
      </c>
      <c r="AT253" s="494"/>
      <c r="AU253" s="494"/>
      <c r="AV253" s="494"/>
      <c r="AW253" s="494"/>
      <c r="AX253" s="494"/>
      <c r="AY253" s="494"/>
      <c r="AZ253" s="494"/>
      <c r="BA253" s="494"/>
      <c r="BB253" s="494"/>
      <c r="BC253" s="494"/>
      <c r="BD253" s="494"/>
      <c r="BE253" s="494"/>
      <c r="BF253" s="494"/>
      <c r="BG253" s="494"/>
      <c r="BH253" s="583" t="s">
        <v>25863</v>
      </c>
      <c r="BI253" s="494"/>
      <c r="BJ253" s="494"/>
      <c r="BK253" s="494"/>
      <c r="BL253" s="494"/>
      <c r="BM253" s="494"/>
      <c r="BN253" s="494"/>
      <c r="BO253" s="494"/>
      <c r="BP253" s="494"/>
      <c r="BQ253" s="494"/>
      <c r="BR253" s="494"/>
      <c r="BS253" s="494"/>
      <c r="BT253" s="583" t="s">
        <v>25905</v>
      </c>
      <c r="BV253" s="494"/>
      <c r="BW253" s="494"/>
      <c r="BX253" s="494"/>
      <c r="BY253" s="492">
        <v>23600.0</v>
      </c>
      <c r="BZ253" s="492">
        <v>21100.0</v>
      </c>
      <c r="CA253" s="494"/>
      <c r="CB253" s="494"/>
      <c r="CC253" s="500">
        <v>45774.0</v>
      </c>
      <c r="CD253" s="492">
        <v>27.0</v>
      </c>
      <c r="CE253" s="492">
        <v>1268500.0</v>
      </c>
      <c r="CF253" s="492">
        <v>470500.0</v>
      </c>
      <c r="CG253" s="494"/>
      <c r="CH253" s="494"/>
      <c r="CI253" s="494"/>
      <c r="CJ253" s="494"/>
      <c r="CK253" s="494"/>
      <c r="CL253" s="494"/>
      <c r="CM253" s="494"/>
      <c r="CN253" s="494"/>
      <c r="CO253" s="494"/>
      <c r="CP253" s="494"/>
      <c r="CQ253" s="494"/>
      <c r="CR253" s="583" t="s">
        <v>25640</v>
      </c>
      <c r="CU253" s="494"/>
      <c r="CV253" s="494"/>
      <c r="CW253" s="494"/>
      <c r="CX253" s="494"/>
      <c r="CY253" s="494"/>
      <c r="CZ253" s="494"/>
      <c r="DA253" s="494"/>
      <c r="DB253" s="494"/>
      <c r="DC253" s="494"/>
      <c r="DD253" s="583" t="s">
        <v>26672</v>
      </c>
      <c r="DE253" s="494"/>
      <c r="DF253" s="494"/>
      <c r="DG253" s="494"/>
      <c r="DH253" s="494"/>
      <c r="DI253" s="494"/>
      <c r="DJ253" s="494"/>
      <c r="DK253" s="494"/>
      <c r="DL253" s="494"/>
      <c r="DM253" s="494"/>
      <c r="DN253" s="583" t="s">
        <v>25639</v>
      </c>
      <c r="DO253" s="494"/>
      <c r="DP253" s="494"/>
      <c r="DQ253" s="494"/>
      <c r="DR253" s="583" t="s">
        <v>95</v>
      </c>
      <c r="DS253" s="494"/>
      <c r="DT253" s="494"/>
      <c r="DU253" s="494"/>
      <c r="DV253" s="583" t="s">
        <v>26673</v>
      </c>
      <c r="EC253" s="494"/>
      <c r="ED253" s="494"/>
      <c r="EE253" s="494"/>
      <c r="EF253" s="494"/>
      <c r="EG253" s="494"/>
      <c r="EH253" s="494"/>
      <c r="EI253" s="494"/>
      <c r="EJ253" s="494"/>
      <c r="EK253" s="494"/>
      <c r="EL253" s="494"/>
      <c r="EM253" s="494"/>
      <c r="EN253" s="494"/>
      <c r="EO253" s="494"/>
      <c r="EP253" s="494"/>
      <c r="EQ253" s="494"/>
      <c r="ER253" s="494"/>
      <c r="ES253" s="494"/>
      <c r="ET253" s="494"/>
      <c r="EU253" s="494"/>
      <c r="EV253" s="494"/>
      <c r="EW253" s="494"/>
      <c r="EX253" s="494"/>
      <c r="EY253" s="494"/>
      <c r="EZ253" s="494"/>
      <c r="FA253" s="494"/>
      <c r="FB253" s="494"/>
      <c r="FC253" s="494"/>
      <c r="FD253" s="494"/>
      <c r="FE253" s="583" t="s">
        <v>26670</v>
      </c>
      <c r="FG253" s="494"/>
      <c r="FH253" s="494"/>
      <c r="FI253" s="494"/>
      <c r="FJ253" s="494"/>
      <c r="FK253" s="494"/>
      <c r="FL253" s="494"/>
      <c r="FM253" s="494"/>
      <c r="FN253" s="494"/>
      <c r="FO253" s="494"/>
      <c r="FP253" s="494"/>
      <c r="FQ253" s="494"/>
      <c r="FR253" s="494"/>
      <c r="FS253" s="494"/>
      <c r="FT253" s="494"/>
      <c r="FU253" s="494"/>
      <c r="FV253" s="494"/>
      <c r="FW253" s="494"/>
      <c r="FX253" s="494"/>
      <c r="FY253" s="494"/>
      <c r="FZ253" s="494"/>
      <c r="GA253" s="494"/>
      <c r="GB253" s="494"/>
      <c r="GC253" s="494"/>
      <c r="GD253" s="494"/>
      <c r="GE253" s="494"/>
      <c r="GF253" s="494"/>
      <c r="GG253" s="494"/>
      <c r="GH253" s="494"/>
      <c r="GI253" s="494"/>
      <c r="GJ253" s="494"/>
      <c r="GK253" s="494"/>
      <c r="GL253" s="494"/>
      <c r="GM253" s="494"/>
      <c r="GN253" s="494"/>
      <c r="GO253" s="494"/>
      <c r="GP253" s="494"/>
      <c r="GQ253" s="494"/>
      <c r="GR253" s="494"/>
      <c r="GS253" s="494"/>
      <c r="GT253" s="494"/>
      <c r="GU253" s="494"/>
      <c r="GV253" s="494"/>
      <c r="GW253" s="494"/>
      <c r="GX253" s="494"/>
      <c r="GY253" s="494"/>
      <c r="GZ253" s="494"/>
      <c r="HA253" s="494"/>
    </row>
    <row r="254">
      <c r="A254" s="492">
        <v>6638505.0</v>
      </c>
      <c r="B254" s="583" t="s">
        <v>26674</v>
      </c>
      <c r="C254" s="583" t="s">
        <v>399</v>
      </c>
      <c r="D254" s="585">
        <v>45747.07896990741</v>
      </c>
      <c r="E254" s="585">
        <v>45747.08091435185</v>
      </c>
      <c r="F254" s="585">
        <v>45747.08167824074</v>
      </c>
      <c r="H254" s="583" t="s">
        <v>25860</v>
      </c>
      <c r="K254" s="494"/>
      <c r="L254" s="494"/>
      <c r="M254" s="494"/>
      <c r="N254" s="494"/>
      <c r="O254" s="494"/>
      <c r="P254" s="494"/>
      <c r="Q254" s="494"/>
      <c r="R254" s="494"/>
      <c r="S254" s="494"/>
      <c r="T254" s="583" t="s">
        <v>1514</v>
      </c>
      <c r="V254" s="583" t="s">
        <v>95</v>
      </c>
      <c r="W254" s="584" t="s">
        <v>26669</v>
      </c>
      <c r="X254" s="494"/>
      <c r="Y254" s="494"/>
      <c r="Z254" s="494"/>
      <c r="AA254" s="494"/>
      <c r="AB254" s="494"/>
      <c r="AC254" s="494"/>
      <c r="AD254" s="494"/>
      <c r="AE254" s="494"/>
      <c r="AF254" s="494"/>
      <c r="AG254" s="494"/>
      <c r="AH254" s="494"/>
      <c r="AI254" s="494"/>
      <c r="AJ254" s="494"/>
      <c r="AK254" s="494"/>
      <c r="AL254" s="494"/>
      <c r="AM254" s="494"/>
      <c r="AN254" s="494"/>
      <c r="AO254" s="494"/>
      <c r="AP254" s="494"/>
      <c r="AQ254" s="492">
        <v>60.0</v>
      </c>
      <c r="AR254" s="586">
        <v>45747.0</v>
      </c>
      <c r="AS254" s="492">
        <v>798000.0</v>
      </c>
      <c r="AT254" s="494"/>
      <c r="AU254" s="494"/>
      <c r="AV254" s="494"/>
      <c r="AW254" s="494"/>
      <c r="AX254" s="494"/>
      <c r="AY254" s="494"/>
      <c r="AZ254" s="494"/>
      <c r="BA254" s="494"/>
      <c r="BB254" s="494"/>
      <c r="BC254" s="494"/>
      <c r="BD254" s="494"/>
      <c r="BE254" s="494"/>
      <c r="BF254" s="494"/>
      <c r="BG254" s="494"/>
      <c r="BH254" s="583" t="s">
        <v>25863</v>
      </c>
      <c r="BI254" s="494"/>
      <c r="BJ254" s="494"/>
      <c r="BK254" s="494"/>
      <c r="BL254" s="494"/>
      <c r="BM254" s="494"/>
      <c r="BN254" s="494"/>
      <c r="BO254" s="494"/>
      <c r="BP254" s="494"/>
      <c r="BQ254" s="494"/>
      <c r="BR254" s="494"/>
      <c r="BS254" s="494"/>
      <c r="BT254" s="583" t="s">
        <v>25905</v>
      </c>
      <c r="BV254" s="494"/>
      <c r="BW254" s="494"/>
      <c r="BX254" s="494"/>
      <c r="BY254" s="492">
        <v>23600.0</v>
      </c>
      <c r="BZ254" s="492">
        <v>21100.0</v>
      </c>
      <c r="CA254" s="494"/>
      <c r="CB254" s="494"/>
      <c r="CC254" s="500">
        <v>45774.0</v>
      </c>
      <c r="CD254" s="492">
        <v>27.0</v>
      </c>
      <c r="CE254" s="492">
        <v>1268500.0</v>
      </c>
      <c r="CF254" s="492">
        <v>470500.0</v>
      </c>
      <c r="CG254" s="494"/>
      <c r="CH254" s="494"/>
      <c r="CI254" s="494"/>
      <c r="CJ254" s="494"/>
      <c r="CK254" s="494"/>
      <c r="CL254" s="494"/>
      <c r="CM254" s="494"/>
      <c r="CN254" s="494"/>
      <c r="CO254" s="494"/>
      <c r="CP254" s="494"/>
      <c r="CQ254" s="494"/>
      <c r="CR254" s="583" t="s">
        <v>25640</v>
      </c>
      <c r="CU254" s="494"/>
      <c r="CV254" s="494"/>
      <c r="CW254" s="494"/>
      <c r="CX254" s="494"/>
      <c r="CY254" s="494"/>
      <c r="CZ254" s="494"/>
      <c r="DA254" s="494"/>
      <c r="DB254" s="494"/>
      <c r="DC254" s="494"/>
      <c r="DD254" s="583" t="s">
        <v>26672</v>
      </c>
      <c r="DE254" s="494"/>
      <c r="DF254" s="494"/>
      <c r="DG254" s="494"/>
      <c r="DH254" s="494"/>
      <c r="DI254" s="494"/>
      <c r="DJ254" s="494"/>
      <c r="DK254" s="494"/>
      <c r="DL254" s="494"/>
      <c r="DM254" s="492">
        <v>5560014.0</v>
      </c>
      <c r="DN254" s="583" t="s">
        <v>25639</v>
      </c>
      <c r="DO254" s="494"/>
      <c r="DP254" s="494"/>
      <c r="DQ254" s="494"/>
      <c r="DR254" s="583" t="s">
        <v>95</v>
      </c>
      <c r="DS254" s="494"/>
      <c r="DT254" s="494"/>
      <c r="DU254" s="494"/>
      <c r="DV254" s="583" t="s">
        <v>26673</v>
      </c>
      <c r="EC254" s="494"/>
      <c r="ED254" s="494"/>
      <c r="EE254" s="494"/>
      <c r="EF254" s="494"/>
      <c r="EG254" s="494"/>
      <c r="EH254" s="494"/>
      <c r="EI254" s="494"/>
      <c r="EJ254" s="494"/>
      <c r="EK254" s="494"/>
      <c r="EL254" s="494"/>
      <c r="EM254" s="494"/>
      <c r="EN254" s="494"/>
      <c r="EO254" s="494"/>
      <c r="EP254" s="494"/>
      <c r="EQ254" s="494"/>
      <c r="ER254" s="494"/>
      <c r="ES254" s="494"/>
      <c r="ET254" s="494"/>
      <c r="EU254" s="494"/>
      <c r="EV254" s="494"/>
      <c r="EW254" s="494"/>
      <c r="EX254" s="494"/>
      <c r="EY254" s="494"/>
      <c r="EZ254" s="494"/>
      <c r="FA254" s="494"/>
      <c r="FB254" s="494"/>
      <c r="FC254" s="583" t="s">
        <v>26675</v>
      </c>
      <c r="FE254" s="583" t="s">
        <v>26670</v>
      </c>
      <c r="FG254" s="494"/>
      <c r="FH254" s="494"/>
      <c r="FI254" s="494"/>
      <c r="FJ254" s="494"/>
      <c r="FK254" s="494"/>
      <c r="FL254" s="494"/>
      <c r="FM254" s="494"/>
      <c r="FN254" s="494"/>
      <c r="FO254" s="494"/>
      <c r="FP254" s="494"/>
      <c r="FQ254" s="494"/>
      <c r="FR254" s="494"/>
      <c r="FS254" s="494"/>
      <c r="FT254" s="494"/>
      <c r="FU254" s="494"/>
      <c r="FV254" s="494"/>
      <c r="FW254" s="494"/>
      <c r="FX254" s="494"/>
      <c r="FY254" s="494"/>
      <c r="FZ254" s="494"/>
      <c r="GA254" s="494"/>
      <c r="GB254" s="494"/>
      <c r="GC254" s="494"/>
      <c r="GD254" s="494"/>
      <c r="GE254" s="494"/>
      <c r="GF254" s="494"/>
      <c r="GG254" s="494"/>
      <c r="GH254" s="494"/>
      <c r="GI254" s="494"/>
      <c r="GJ254" s="494"/>
      <c r="GK254" s="494"/>
      <c r="GL254" s="494"/>
      <c r="GM254" s="494"/>
      <c r="GN254" s="494"/>
      <c r="GO254" s="494"/>
      <c r="GP254" s="494"/>
      <c r="GQ254" s="494"/>
      <c r="GR254" s="494"/>
      <c r="GS254" s="494"/>
      <c r="GT254" s="494"/>
      <c r="GU254" s="494"/>
      <c r="GV254" s="494"/>
      <c r="GW254" s="494"/>
      <c r="GX254" s="494"/>
      <c r="GY254" s="494"/>
      <c r="GZ254" s="494"/>
      <c r="HA254" s="494"/>
    </row>
    <row r="255">
      <c r="A255" s="488"/>
      <c r="B255" s="488"/>
      <c r="C255" s="488"/>
      <c r="D255" s="488"/>
      <c r="E255" s="488"/>
      <c r="F255" s="488"/>
      <c r="G255" s="488"/>
      <c r="H255" s="488"/>
      <c r="I255" s="488"/>
      <c r="J255" s="488"/>
      <c r="K255" s="488"/>
      <c r="L255" s="488"/>
      <c r="M255" s="488"/>
      <c r="N255" s="488"/>
      <c r="O255" s="488"/>
      <c r="P255" s="488"/>
      <c r="Q255" s="488"/>
      <c r="R255" s="488"/>
      <c r="S255" s="488"/>
      <c r="T255" s="488"/>
      <c r="U255" s="488"/>
      <c r="V255" s="488"/>
      <c r="W255" s="589"/>
      <c r="X255" s="488"/>
      <c r="Y255" s="488"/>
      <c r="Z255" s="488"/>
      <c r="AA255" s="488"/>
      <c r="AB255" s="488"/>
      <c r="AC255" s="488"/>
      <c r="AD255" s="488"/>
      <c r="AE255" s="488"/>
      <c r="AF255" s="488"/>
      <c r="AG255" s="488"/>
      <c r="AH255" s="488"/>
      <c r="AI255" s="488"/>
      <c r="AJ255" s="488"/>
      <c r="AK255" s="488"/>
      <c r="AL255" s="488"/>
      <c r="AM255" s="488"/>
      <c r="AN255" s="488"/>
      <c r="AO255" s="488"/>
      <c r="AP255" s="488"/>
      <c r="AQ255" s="488"/>
      <c r="AR255" s="488"/>
      <c r="AS255" s="488"/>
      <c r="AT255" s="488"/>
      <c r="AU255" s="488"/>
      <c r="AV255" s="488"/>
      <c r="AW255" s="488"/>
      <c r="AX255" s="488"/>
      <c r="AY255" s="488"/>
      <c r="AZ255" s="488"/>
      <c r="BA255" s="488"/>
      <c r="BB255" s="488"/>
      <c r="BC255" s="488"/>
      <c r="BD255" s="488"/>
      <c r="BE255" s="488"/>
      <c r="BF255" s="488"/>
      <c r="BG255" s="488"/>
      <c r="BH255" s="488"/>
      <c r="BI255" s="488"/>
      <c r="BJ255" s="488"/>
      <c r="BK255" s="488"/>
      <c r="BL255" s="488"/>
      <c r="BM255" s="488"/>
      <c r="BN255" s="488"/>
      <c r="BO255" s="488"/>
      <c r="BP255" s="488"/>
      <c r="BQ255" s="488"/>
      <c r="BR255" s="488"/>
      <c r="BS255" s="488"/>
      <c r="BT255" s="488"/>
      <c r="BU255" s="488"/>
      <c r="BV255" s="488"/>
      <c r="BW255" s="488"/>
      <c r="BX255" s="488"/>
      <c r="BY255" s="488"/>
      <c r="BZ255" s="488"/>
      <c r="CA255" s="488"/>
      <c r="CB255" s="488"/>
      <c r="CC255" s="488"/>
      <c r="CD255" s="488"/>
      <c r="CE255" s="488"/>
      <c r="CF255" s="488"/>
      <c r="CG255" s="488"/>
      <c r="CH255" s="488"/>
      <c r="CI255" s="488"/>
      <c r="CJ255" s="488"/>
      <c r="CK255" s="488"/>
      <c r="CL255" s="488"/>
      <c r="CM255" s="488"/>
      <c r="CN255" s="488"/>
      <c r="CO255" s="488"/>
      <c r="CP255" s="488"/>
      <c r="CQ255" s="488"/>
      <c r="CR255" s="488"/>
      <c r="CS255" s="488"/>
      <c r="CT255" s="488"/>
      <c r="CU255" s="488"/>
      <c r="CV255" s="488"/>
      <c r="CW255" s="488"/>
      <c r="CX255" s="488"/>
      <c r="CY255" s="488"/>
      <c r="CZ255" s="488"/>
      <c r="DA255" s="488"/>
      <c r="DB255" s="488"/>
      <c r="DC255" s="488"/>
      <c r="DD255" s="488"/>
      <c r="DE255" s="488"/>
      <c r="DF255" s="488"/>
      <c r="DG255" s="488"/>
      <c r="DH255" s="488"/>
      <c r="DI255" s="488"/>
      <c r="DJ255" s="488"/>
      <c r="DK255" s="488"/>
      <c r="DL255" s="488"/>
      <c r="DM255" s="488"/>
      <c r="DN255" s="488"/>
      <c r="DO255" s="488"/>
      <c r="DP255" s="488"/>
      <c r="DQ255" s="488"/>
      <c r="DR255" s="488"/>
      <c r="DS255" s="488"/>
      <c r="DT255" s="488"/>
      <c r="DU255" s="488"/>
      <c r="DV255" s="488"/>
      <c r="DW255" s="488"/>
      <c r="DX255" s="488"/>
      <c r="DY255" s="488"/>
      <c r="DZ255" s="488"/>
      <c r="EA255" s="488"/>
      <c r="EB255" s="488"/>
      <c r="EC255" s="488"/>
      <c r="ED255" s="488"/>
      <c r="EE255" s="488"/>
      <c r="EF255" s="488"/>
      <c r="EG255" s="488"/>
      <c r="EH255" s="488"/>
      <c r="EI255" s="488"/>
      <c r="EJ255" s="488"/>
      <c r="EK255" s="488"/>
      <c r="EL255" s="488"/>
      <c r="EM255" s="488"/>
      <c r="EN255" s="488"/>
      <c r="EO255" s="488"/>
      <c r="EP255" s="488"/>
      <c r="EQ255" s="488"/>
      <c r="ER255" s="488"/>
      <c r="ES255" s="488"/>
      <c r="ET255" s="488"/>
      <c r="EU255" s="488"/>
      <c r="EV255" s="488"/>
      <c r="EW255" s="488"/>
      <c r="EX255" s="488"/>
      <c r="EY255" s="488"/>
      <c r="EZ255" s="488"/>
      <c r="FA255" s="488"/>
      <c r="FB255" s="488"/>
      <c r="FC255" s="488"/>
      <c r="FD255" s="488"/>
      <c r="FE255" s="488"/>
      <c r="FF255" s="488"/>
      <c r="FG255" s="488"/>
      <c r="FH255" s="488"/>
      <c r="FI255" s="488"/>
      <c r="FJ255" s="488"/>
      <c r="FK255" s="488"/>
      <c r="FL255" s="488"/>
      <c r="FM255" s="488"/>
      <c r="FN255" s="488"/>
      <c r="FO255" s="488"/>
      <c r="FP255" s="488"/>
      <c r="FQ255" s="488"/>
      <c r="FR255" s="488"/>
      <c r="FS255" s="488"/>
      <c r="FT255" s="488"/>
      <c r="FU255" s="488"/>
      <c r="FV255" s="488"/>
      <c r="FW255" s="488"/>
      <c r="FX255" s="488"/>
      <c r="FY255" s="488"/>
      <c r="FZ255" s="488"/>
      <c r="GA255" s="488"/>
      <c r="GB255" s="488"/>
      <c r="GC255" s="488"/>
      <c r="GD255" s="488"/>
      <c r="GE255" s="488"/>
      <c r="GF255" s="488"/>
      <c r="GG255" s="488"/>
      <c r="GH255" s="488"/>
      <c r="GI255" s="488"/>
      <c r="GJ255" s="488"/>
      <c r="GK255" s="488"/>
      <c r="GL255" s="488"/>
      <c r="GM255" s="488"/>
      <c r="GN255" s="488"/>
      <c r="GO255" s="488"/>
      <c r="GP255" s="488"/>
      <c r="GQ255" s="488"/>
      <c r="GR255" s="488"/>
      <c r="GS255" s="488"/>
      <c r="GT255" s="488"/>
      <c r="GU255" s="488"/>
      <c r="GV255" s="488"/>
      <c r="GW255" s="488"/>
      <c r="GX255" s="488"/>
      <c r="GY255" s="488"/>
      <c r="GZ255" s="488"/>
      <c r="HA255" s="488"/>
    </row>
    <row r="256">
      <c r="A256" s="492">
        <v>6670639.0</v>
      </c>
      <c r="B256" s="488" t="s">
        <v>26676</v>
      </c>
      <c r="C256" s="488" t="s">
        <v>399</v>
      </c>
      <c r="D256" s="590">
        <v>45748.642222222225</v>
      </c>
      <c r="E256" s="590">
        <v>45748.66719907407</v>
      </c>
      <c r="F256" s="590">
        <v>45748.67228009259</v>
      </c>
      <c r="G256" s="494"/>
      <c r="H256" s="488" t="s">
        <v>25860</v>
      </c>
      <c r="I256" s="494"/>
      <c r="J256" s="494"/>
      <c r="K256" s="494"/>
      <c r="L256" s="494"/>
      <c r="M256" s="494"/>
      <c r="N256" s="494"/>
      <c r="O256" s="494"/>
      <c r="P256" s="494"/>
      <c r="Q256" s="494"/>
      <c r="R256" s="494"/>
      <c r="S256" s="494"/>
      <c r="T256" s="494"/>
      <c r="U256" s="494"/>
      <c r="V256" s="488" t="s">
        <v>97</v>
      </c>
      <c r="W256" s="589" t="s">
        <v>26677</v>
      </c>
      <c r="X256" s="494"/>
      <c r="Y256" s="494"/>
      <c r="Z256" s="494"/>
      <c r="AA256" s="494"/>
      <c r="AB256" s="494"/>
      <c r="AC256" s="494"/>
      <c r="AD256" s="494"/>
      <c r="AE256" s="494"/>
      <c r="AF256" s="494"/>
      <c r="AG256" s="494"/>
      <c r="AH256" s="494"/>
      <c r="AI256" s="494"/>
      <c r="AJ256" s="494"/>
      <c r="AK256" s="494"/>
      <c r="AL256" s="494"/>
      <c r="AM256" s="494"/>
      <c r="AN256" s="494"/>
      <c r="AO256" s="494"/>
      <c r="AP256" s="494"/>
      <c r="AQ256" s="494"/>
      <c r="AR256" s="591"/>
      <c r="AS256" s="494"/>
      <c r="AT256" s="494"/>
      <c r="AU256" s="494"/>
      <c r="AV256" s="494"/>
      <c r="AW256" s="494"/>
      <c r="AX256" s="494"/>
      <c r="AY256" s="494"/>
      <c r="AZ256" s="494"/>
      <c r="BA256" s="494"/>
      <c r="BB256" s="494"/>
      <c r="BC256" s="494"/>
      <c r="BD256" s="494"/>
      <c r="BE256" s="494"/>
      <c r="BF256" s="494"/>
      <c r="BG256" s="494"/>
      <c r="BH256" s="488" t="s">
        <v>25863</v>
      </c>
      <c r="BI256" s="494"/>
      <c r="BJ256" s="494"/>
      <c r="BK256" s="494"/>
      <c r="BL256" s="494"/>
      <c r="BM256" s="494"/>
      <c r="BN256" s="494"/>
      <c r="BO256" s="494"/>
      <c r="BP256" s="494"/>
      <c r="BQ256" s="494"/>
      <c r="BR256" s="494"/>
      <c r="BS256" s="494"/>
      <c r="BT256" s="494"/>
      <c r="BU256" s="494"/>
      <c r="BV256" s="494"/>
      <c r="BW256" s="494"/>
      <c r="BX256" s="494"/>
      <c r="BY256" s="494"/>
      <c r="BZ256" s="494"/>
      <c r="CA256" s="494"/>
      <c r="CB256" s="494"/>
      <c r="CC256" s="494"/>
      <c r="CD256" s="494"/>
      <c r="CE256" s="494"/>
      <c r="CF256" s="494"/>
      <c r="CG256" s="494"/>
      <c r="CH256" s="494"/>
      <c r="CI256" s="494"/>
      <c r="CJ256" s="494"/>
      <c r="CK256" s="494"/>
      <c r="CL256" s="494"/>
      <c r="CM256" s="494"/>
      <c r="CN256" s="494"/>
      <c r="CO256" s="494"/>
      <c r="CP256" s="494"/>
      <c r="CQ256" s="494"/>
      <c r="CR256" s="494"/>
      <c r="CS256" s="494"/>
      <c r="CT256" s="494"/>
      <c r="CU256" s="488" t="s">
        <v>26678</v>
      </c>
      <c r="CV256" s="494"/>
      <c r="CW256" s="494"/>
      <c r="CX256" s="494"/>
      <c r="CY256" s="494"/>
      <c r="CZ256" s="494"/>
      <c r="DA256" s="494"/>
      <c r="DB256" s="494"/>
      <c r="DC256" s="494"/>
      <c r="DD256" s="494"/>
      <c r="DE256" s="494"/>
      <c r="DF256" s="494"/>
      <c r="DG256" s="494"/>
      <c r="DH256" s="494"/>
      <c r="DI256" s="494"/>
      <c r="DJ256" s="494"/>
      <c r="DK256" s="494"/>
      <c r="DL256" s="488" t="s">
        <v>26678</v>
      </c>
      <c r="DM256" s="488" t="s">
        <v>26679</v>
      </c>
      <c r="DN256" s="494"/>
      <c r="DO256" s="494"/>
      <c r="DP256" s="494"/>
      <c r="DQ256" s="488" t="s">
        <v>26680</v>
      </c>
      <c r="DR256" s="488" t="s">
        <v>97</v>
      </c>
      <c r="DS256" s="494"/>
      <c r="DT256" s="494"/>
      <c r="DU256" s="494"/>
      <c r="DV256" s="494"/>
      <c r="DW256" s="494"/>
      <c r="DX256" s="494"/>
      <c r="DY256" s="494"/>
      <c r="DZ256" s="494"/>
      <c r="EA256" s="494"/>
      <c r="EB256" s="494"/>
      <c r="EC256" s="494"/>
      <c r="ED256" s="494"/>
      <c r="EE256" s="586">
        <v>45748.0</v>
      </c>
      <c r="EF256" s="494"/>
      <c r="EG256" s="494"/>
      <c r="EH256" s="494"/>
      <c r="EI256" s="494"/>
      <c r="EJ256" s="494"/>
      <c r="EK256" s="494"/>
      <c r="EL256" s="494"/>
      <c r="EM256" s="494"/>
      <c r="EN256" s="494"/>
      <c r="EO256" s="494"/>
      <c r="EP256" s="494"/>
      <c r="EQ256" s="494"/>
      <c r="ER256" s="494"/>
      <c r="ES256" s="494"/>
      <c r="ET256" s="494"/>
      <c r="EU256" s="494"/>
      <c r="EV256" s="494"/>
      <c r="EW256" s="494"/>
      <c r="EX256" s="494"/>
      <c r="EY256" s="494"/>
      <c r="EZ256" s="494"/>
      <c r="FA256" s="494"/>
      <c r="FB256" s="494"/>
      <c r="FC256" s="494"/>
      <c r="FD256" s="494"/>
      <c r="FE256" s="494"/>
      <c r="FF256" s="494"/>
      <c r="FG256" s="494"/>
      <c r="FH256" s="488" t="s">
        <v>26681</v>
      </c>
      <c r="FI256" s="494"/>
      <c r="FJ256" s="494"/>
      <c r="FK256" s="494"/>
      <c r="FL256" s="494"/>
      <c r="FM256" s="494"/>
      <c r="FN256" s="494"/>
      <c r="FO256" s="494"/>
      <c r="FP256" s="494"/>
      <c r="FQ256" s="494"/>
      <c r="FR256" s="494"/>
      <c r="FS256" s="494"/>
      <c r="FT256" s="494"/>
      <c r="FU256" s="494"/>
      <c r="FV256" s="494"/>
      <c r="FW256" s="494"/>
      <c r="FX256" s="494"/>
      <c r="FY256" s="494"/>
      <c r="FZ256" s="494"/>
      <c r="GA256" s="494"/>
      <c r="GB256" s="494"/>
      <c r="GC256" s="494"/>
      <c r="GD256" s="494"/>
      <c r="GE256" s="494"/>
      <c r="GF256" s="494"/>
      <c r="GG256" s="494"/>
      <c r="GH256" s="494"/>
      <c r="GI256" s="494"/>
      <c r="GJ256" s="494"/>
      <c r="GK256" s="494"/>
      <c r="GL256" s="494"/>
      <c r="GM256" s="494"/>
      <c r="GN256" s="494"/>
      <c r="GO256" s="494"/>
      <c r="GP256" s="494"/>
      <c r="GQ256" s="494"/>
      <c r="GR256" s="494"/>
      <c r="GS256" s="494"/>
      <c r="GT256" s="494"/>
      <c r="GU256" s="494"/>
      <c r="GV256" s="494"/>
      <c r="GW256" s="494"/>
      <c r="GX256" s="494"/>
      <c r="GY256" s="494"/>
      <c r="GZ256" s="494"/>
      <c r="HA256" s="494"/>
    </row>
    <row r="257">
      <c r="A257" s="492">
        <v>6670664.0</v>
      </c>
      <c r="B257" s="488" t="s">
        <v>26682</v>
      </c>
      <c r="C257" s="488" t="s">
        <v>399</v>
      </c>
      <c r="D257" s="590">
        <v>45748.644837962966</v>
      </c>
      <c r="E257" s="590">
        <v>45748.672534722224</v>
      </c>
      <c r="F257" s="590">
        <v>45748.67324074074</v>
      </c>
      <c r="G257" s="494"/>
      <c r="H257" s="488" t="s">
        <v>25860</v>
      </c>
      <c r="I257" s="494"/>
      <c r="J257" s="494"/>
      <c r="K257" s="494"/>
      <c r="L257" s="494"/>
      <c r="M257" s="494"/>
      <c r="N257" s="494"/>
      <c r="O257" s="494"/>
      <c r="P257" s="494"/>
      <c r="Q257" s="494"/>
      <c r="R257" s="494"/>
      <c r="S257" s="494"/>
      <c r="T257" s="488" t="s">
        <v>1514</v>
      </c>
      <c r="U257" s="494"/>
      <c r="V257" s="488" t="s">
        <v>97</v>
      </c>
      <c r="W257" s="589" t="s">
        <v>26677</v>
      </c>
      <c r="X257" s="494"/>
      <c r="Y257" s="494"/>
      <c r="Z257" s="494"/>
      <c r="AA257" s="494"/>
      <c r="AB257" s="494"/>
      <c r="AC257" s="494"/>
      <c r="AD257" s="494"/>
      <c r="AE257" s="494"/>
      <c r="AF257" s="494"/>
      <c r="AG257" s="494"/>
      <c r="AH257" s="494"/>
      <c r="AI257" s="494"/>
      <c r="AJ257" s="494"/>
      <c r="AK257" s="494"/>
      <c r="AL257" s="494"/>
      <c r="AM257" s="494"/>
      <c r="AN257" s="494"/>
      <c r="AO257" s="494"/>
      <c r="AP257" s="494"/>
      <c r="AQ257" s="488" t="s">
        <v>25897</v>
      </c>
      <c r="AR257" s="592">
        <v>45748.0</v>
      </c>
      <c r="AS257" s="492">
        <v>798000.0</v>
      </c>
      <c r="AT257" s="494"/>
      <c r="AU257" s="494"/>
      <c r="AV257" s="494"/>
      <c r="AW257" s="494"/>
      <c r="AX257" s="494"/>
      <c r="AY257" s="494"/>
      <c r="AZ257" s="494"/>
      <c r="BA257" s="494"/>
      <c r="BB257" s="494"/>
      <c r="BC257" s="494"/>
      <c r="BD257" s="494"/>
      <c r="BE257" s="494"/>
      <c r="BF257" s="494"/>
      <c r="BG257" s="494"/>
      <c r="BH257" s="488" t="s">
        <v>25863</v>
      </c>
      <c r="BI257" s="494"/>
      <c r="BJ257" s="494"/>
      <c r="BK257" s="494"/>
      <c r="BL257" s="494"/>
      <c r="BM257" s="494"/>
      <c r="BN257" s="494"/>
      <c r="BO257" s="494"/>
      <c r="BP257" s="494"/>
      <c r="BQ257" s="494"/>
      <c r="BR257" s="494"/>
      <c r="BS257" s="494"/>
      <c r="BT257" s="488" t="s">
        <v>25868</v>
      </c>
      <c r="BU257" s="494"/>
      <c r="BV257" s="494"/>
      <c r="BW257" s="494"/>
      <c r="BX257" s="492">
        <v>200000.0</v>
      </c>
      <c r="BY257" s="492">
        <v>24724.0</v>
      </c>
      <c r="BZ257" s="492">
        <v>21300.0</v>
      </c>
      <c r="CA257" s="587">
        <v>45749.0</v>
      </c>
      <c r="CB257" s="494"/>
      <c r="CC257" s="587">
        <v>45835.0</v>
      </c>
      <c r="CD257" s="488" t="s">
        <v>25898</v>
      </c>
      <c r="CE257" s="492">
        <v>970224.0</v>
      </c>
      <c r="CF257" s="492">
        <v>172224.0</v>
      </c>
      <c r="CG257" s="494"/>
      <c r="CH257" s="494"/>
      <c r="CI257" s="494"/>
      <c r="CJ257" s="494"/>
      <c r="CK257" s="494"/>
      <c r="CL257" s="494"/>
      <c r="CM257" s="494"/>
      <c r="CN257" s="494"/>
      <c r="CO257" s="494"/>
      <c r="CP257" s="494"/>
      <c r="CQ257" s="494"/>
      <c r="CR257" s="494"/>
      <c r="CS257" s="494"/>
      <c r="CT257" s="494"/>
      <c r="CU257" s="488" t="s">
        <v>26678</v>
      </c>
      <c r="CV257" s="494"/>
      <c r="CW257" s="494"/>
      <c r="CX257" s="494"/>
      <c r="CY257" s="494"/>
      <c r="CZ257" s="494"/>
      <c r="DA257" s="494"/>
      <c r="DB257" s="494"/>
      <c r="DC257" s="494"/>
      <c r="DD257" s="494"/>
      <c r="DE257" s="494"/>
      <c r="DF257" s="494"/>
      <c r="DG257" s="488" t="s">
        <v>26683</v>
      </c>
      <c r="DH257" s="494"/>
      <c r="DI257" s="494"/>
      <c r="DJ257" s="494"/>
      <c r="DK257" s="494"/>
      <c r="DL257" s="494"/>
      <c r="DM257" s="494"/>
      <c r="DN257" s="494"/>
      <c r="DO257" s="494"/>
      <c r="DP257" s="494"/>
      <c r="DQ257" s="488" t="s">
        <v>26680</v>
      </c>
      <c r="DR257" s="488" t="s">
        <v>97</v>
      </c>
      <c r="DS257" s="494"/>
      <c r="DT257" s="494"/>
      <c r="DU257" s="494"/>
      <c r="DV257" s="494"/>
      <c r="DW257" s="494"/>
      <c r="DX257" s="494"/>
      <c r="DY257" s="488" t="s">
        <v>26684</v>
      </c>
      <c r="DZ257" s="494"/>
      <c r="EA257" s="494"/>
      <c r="EB257" s="494"/>
      <c r="EC257" s="494"/>
      <c r="ED257" s="494"/>
      <c r="EE257" s="494"/>
      <c r="EF257" s="494"/>
      <c r="EG257" s="494"/>
      <c r="EH257" s="494"/>
      <c r="EI257" s="494"/>
      <c r="EJ257" s="494"/>
      <c r="EK257" s="494"/>
      <c r="EL257" s="494"/>
      <c r="EM257" s="494"/>
      <c r="EN257" s="494"/>
      <c r="EO257" s="494"/>
      <c r="EP257" s="494"/>
      <c r="EQ257" s="494"/>
      <c r="ER257" s="494"/>
      <c r="ES257" s="494"/>
      <c r="ET257" s="494"/>
      <c r="EU257" s="494"/>
      <c r="EV257" s="494"/>
      <c r="EW257" s="494"/>
      <c r="EX257" s="494"/>
      <c r="EY257" s="494"/>
      <c r="EZ257" s="494"/>
      <c r="FA257" s="494"/>
      <c r="FB257" s="494"/>
      <c r="FC257" s="494"/>
      <c r="FD257" s="494"/>
      <c r="FE257" s="494"/>
      <c r="FF257" s="494"/>
      <c r="FG257" s="494"/>
      <c r="FH257" s="488" t="s">
        <v>26681</v>
      </c>
      <c r="FI257" s="494"/>
      <c r="FJ257" s="494"/>
      <c r="FK257" s="494"/>
      <c r="FL257" s="494"/>
      <c r="FM257" s="494"/>
      <c r="FN257" s="494"/>
      <c r="FO257" s="494"/>
      <c r="FP257" s="494"/>
      <c r="FQ257" s="494"/>
      <c r="FR257" s="494"/>
      <c r="FS257" s="494"/>
      <c r="FT257" s="494"/>
      <c r="FU257" s="494"/>
      <c r="FV257" s="494"/>
      <c r="FW257" s="494"/>
      <c r="FX257" s="494"/>
      <c r="FY257" s="494"/>
      <c r="FZ257" s="494"/>
      <c r="GA257" s="494"/>
      <c r="GB257" s="494"/>
      <c r="GC257" s="494"/>
      <c r="GD257" s="494"/>
      <c r="GE257" s="494"/>
      <c r="GF257" s="494"/>
      <c r="GG257" s="494"/>
      <c r="GH257" s="494"/>
      <c r="GI257" s="494"/>
      <c r="GJ257" s="494"/>
      <c r="GK257" s="494"/>
      <c r="GL257" s="494"/>
      <c r="GM257" s="494"/>
      <c r="GN257" s="494"/>
      <c r="GO257" s="494"/>
      <c r="GP257" s="494"/>
      <c r="GQ257" s="494"/>
      <c r="GR257" s="494"/>
      <c r="GS257" s="494"/>
      <c r="GT257" s="494"/>
      <c r="GU257" s="494"/>
      <c r="GV257" s="494"/>
      <c r="GW257" s="494"/>
      <c r="GX257" s="494"/>
      <c r="GY257" s="494"/>
      <c r="GZ257" s="494"/>
      <c r="HA257" s="494"/>
    </row>
    <row r="258">
      <c r="A258" s="492">
        <v>6670716.0</v>
      </c>
      <c r="B258" s="488" t="s">
        <v>26685</v>
      </c>
      <c r="C258" s="488" t="s">
        <v>399</v>
      </c>
      <c r="D258" s="590">
        <v>45748.646574074075</v>
      </c>
      <c r="E258" s="590">
        <v>45748.67631944444</v>
      </c>
      <c r="F258" s="590">
        <v>45748.67668981481</v>
      </c>
      <c r="G258" s="494"/>
      <c r="H258" s="488" t="s">
        <v>25860</v>
      </c>
      <c r="I258" s="494"/>
      <c r="J258" s="494"/>
      <c r="K258" s="494"/>
      <c r="L258" s="494"/>
      <c r="M258" s="494"/>
      <c r="N258" s="494"/>
      <c r="O258" s="494"/>
      <c r="P258" s="494"/>
      <c r="Q258" s="494"/>
      <c r="R258" s="494"/>
      <c r="S258" s="494"/>
      <c r="T258" s="488" t="s">
        <v>1514</v>
      </c>
      <c r="U258" s="494"/>
      <c r="V258" s="488" t="s">
        <v>97</v>
      </c>
      <c r="W258" s="589" t="s">
        <v>26677</v>
      </c>
      <c r="X258" s="494"/>
      <c r="Y258" s="494"/>
      <c r="Z258" s="494"/>
      <c r="AA258" s="494"/>
      <c r="AB258" s="494"/>
      <c r="AC258" s="494"/>
      <c r="AD258" s="494"/>
      <c r="AE258" s="494"/>
      <c r="AF258" s="494"/>
      <c r="AG258" s="494"/>
      <c r="AH258" s="494"/>
      <c r="AI258" s="494"/>
      <c r="AJ258" s="494"/>
      <c r="AK258" s="494"/>
      <c r="AL258" s="494"/>
      <c r="AM258" s="494"/>
      <c r="AN258" s="494"/>
      <c r="AO258" s="494"/>
      <c r="AP258" s="494"/>
      <c r="AQ258" s="488" t="s">
        <v>25897</v>
      </c>
      <c r="AR258" s="592">
        <v>45748.0</v>
      </c>
      <c r="AS258" s="492">
        <v>798000.0</v>
      </c>
      <c r="AT258" s="494"/>
      <c r="AU258" s="494"/>
      <c r="AV258" s="494"/>
      <c r="AW258" s="494"/>
      <c r="AX258" s="494"/>
      <c r="AY258" s="494"/>
      <c r="AZ258" s="494"/>
      <c r="BA258" s="494"/>
      <c r="BB258" s="494"/>
      <c r="BC258" s="494"/>
      <c r="BD258" s="494"/>
      <c r="BE258" s="494"/>
      <c r="BF258" s="494"/>
      <c r="BG258" s="494"/>
      <c r="BH258" s="488" t="s">
        <v>25863</v>
      </c>
      <c r="BI258" s="494"/>
      <c r="BJ258" s="494"/>
      <c r="BK258" s="494"/>
      <c r="BL258" s="494"/>
      <c r="BM258" s="494"/>
      <c r="BN258" s="494"/>
      <c r="BO258" s="494"/>
      <c r="BP258" s="494"/>
      <c r="BQ258" s="494"/>
      <c r="BR258" s="494"/>
      <c r="BS258" s="494"/>
      <c r="BT258" s="488" t="s">
        <v>25868</v>
      </c>
      <c r="BU258" s="494"/>
      <c r="BV258" s="494"/>
      <c r="BW258" s="494"/>
      <c r="BX258" s="492">
        <v>200000.0</v>
      </c>
      <c r="BY258" s="492">
        <v>24724.0</v>
      </c>
      <c r="BZ258" s="492">
        <v>21300.0</v>
      </c>
      <c r="CA258" s="587">
        <v>45749.0</v>
      </c>
      <c r="CB258" s="494"/>
      <c r="CC258" s="587">
        <v>45835.0</v>
      </c>
      <c r="CD258" s="488" t="s">
        <v>25898</v>
      </c>
      <c r="CE258" s="492">
        <v>970224.0</v>
      </c>
      <c r="CF258" s="492">
        <v>172224.0</v>
      </c>
      <c r="CG258" s="494"/>
      <c r="CH258" s="494"/>
      <c r="CI258" s="494"/>
      <c r="CJ258" s="494"/>
      <c r="CK258" s="494"/>
      <c r="CL258" s="494"/>
      <c r="CM258" s="494"/>
      <c r="CN258" s="494"/>
      <c r="CO258" s="494"/>
      <c r="CP258" s="494"/>
      <c r="CQ258" s="494"/>
      <c r="CR258" s="494"/>
      <c r="CS258" s="494"/>
      <c r="CT258" s="494"/>
      <c r="CU258" s="488" t="s">
        <v>26678</v>
      </c>
      <c r="CV258" s="494"/>
      <c r="CW258" s="494"/>
      <c r="CX258" s="494"/>
      <c r="CY258" s="494"/>
      <c r="CZ258" s="494"/>
      <c r="DA258" s="494"/>
      <c r="DB258" s="494"/>
      <c r="DC258" s="494"/>
      <c r="DD258" s="494"/>
      <c r="DE258" s="494"/>
      <c r="DF258" s="494"/>
      <c r="DG258" s="488" t="s">
        <v>26683</v>
      </c>
      <c r="DH258" s="494"/>
      <c r="DI258" s="494"/>
      <c r="DJ258" s="494"/>
      <c r="DK258" s="494"/>
      <c r="DL258" s="494"/>
      <c r="DM258" s="494"/>
      <c r="DN258" s="494"/>
      <c r="DO258" s="494"/>
      <c r="DP258" s="488" t="s">
        <v>26686</v>
      </c>
      <c r="DQ258" s="488" t="s">
        <v>26680</v>
      </c>
      <c r="DR258" s="488" t="s">
        <v>97</v>
      </c>
      <c r="DS258" s="494"/>
      <c r="DT258" s="494"/>
      <c r="DU258" s="494"/>
      <c r="DV258" s="494"/>
      <c r="DW258" s="494"/>
      <c r="DX258" s="494"/>
      <c r="DY258" s="488" t="s">
        <v>26684</v>
      </c>
      <c r="DZ258" s="494"/>
      <c r="EA258" s="494"/>
      <c r="EB258" s="494"/>
      <c r="EC258" s="494"/>
      <c r="ED258" s="494"/>
      <c r="EE258" s="494"/>
      <c r="EF258" s="494"/>
      <c r="EG258" s="494"/>
      <c r="EH258" s="494"/>
      <c r="EI258" s="494"/>
      <c r="EJ258" s="494"/>
      <c r="EK258" s="494"/>
      <c r="EL258" s="494"/>
      <c r="EM258" s="494"/>
      <c r="EN258" s="494"/>
      <c r="EO258" s="494"/>
      <c r="EP258" s="494"/>
      <c r="EQ258" s="494"/>
      <c r="ER258" s="494"/>
      <c r="ES258" s="494"/>
      <c r="ET258" s="494"/>
      <c r="EU258" s="494"/>
      <c r="EV258" s="494"/>
      <c r="EW258" s="494"/>
      <c r="EX258" s="494"/>
      <c r="EY258" s="494"/>
      <c r="EZ258" s="494"/>
      <c r="FA258" s="494"/>
      <c r="FB258" s="494"/>
      <c r="FC258" s="494"/>
      <c r="FD258" s="494"/>
      <c r="FE258" s="494"/>
      <c r="FF258" s="494"/>
      <c r="FG258" s="494"/>
      <c r="FH258" s="488" t="s">
        <v>26681</v>
      </c>
      <c r="FI258" s="494"/>
      <c r="FJ258" s="494"/>
      <c r="FK258" s="494"/>
      <c r="FL258" s="494"/>
      <c r="FM258" s="494"/>
      <c r="FN258" s="494"/>
      <c r="FO258" s="494"/>
      <c r="FP258" s="494"/>
      <c r="FQ258" s="494"/>
      <c r="FR258" s="494"/>
      <c r="FS258" s="494"/>
      <c r="FT258" s="494"/>
      <c r="FU258" s="494"/>
      <c r="FV258" s="494"/>
      <c r="FW258" s="494"/>
      <c r="FX258" s="494"/>
      <c r="FY258" s="494"/>
      <c r="FZ258" s="494"/>
      <c r="GA258" s="494"/>
      <c r="GB258" s="494"/>
      <c r="GC258" s="494"/>
      <c r="GD258" s="494"/>
      <c r="GE258" s="494"/>
      <c r="GF258" s="494"/>
      <c r="GG258" s="494"/>
      <c r="GH258" s="494"/>
      <c r="GI258" s="494"/>
      <c r="GJ258" s="494"/>
      <c r="GK258" s="494"/>
      <c r="GL258" s="494"/>
      <c r="GM258" s="494"/>
      <c r="GN258" s="494"/>
      <c r="GO258" s="494"/>
      <c r="GP258" s="494"/>
      <c r="GQ258" s="494"/>
      <c r="GR258" s="494"/>
      <c r="GS258" s="494"/>
      <c r="GT258" s="494"/>
      <c r="GU258" s="494"/>
      <c r="GV258" s="494"/>
      <c r="GW258" s="494"/>
      <c r="GX258" s="494"/>
      <c r="GY258" s="494"/>
      <c r="GZ258" s="494"/>
      <c r="HA258" s="494"/>
    </row>
    <row r="259">
      <c r="A259" s="492">
        <v>6675122.0</v>
      </c>
      <c r="B259" s="488" t="s">
        <v>26687</v>
      </c>
      <c r="C259" s="488" t="s">
        <v>399</v>
      </c>
      <c r="D259" s="590">
        <v>45748.88545138889</v>
      </c>
      <c r="E259" s="590">
        <v>45748.893171296295</v>
      </c>
      <c r="F259" s="590">
        <v>45748.89361111111</v>
      </c>
      <c r="G259" s="494"/>
      <c r="H259" s="488" t="s">
        <v>25860</v>
      </c>
      <c r="I259" s="494"/>
      <c r="J259" s="494"/>
      <c r="K259" s="494"/>
      <c r="L259" s="494"/>
      <c r="M259" s="494"/>
      <c r="N259" s="494"/>
      <c r="O259" s="494"/>
      <c r="P259" s="494"/>
      <c r="Q259" s="494"/>
      <c r="R259" s="494"/>
      <c r="S259" s="494"/>
      <c r="T259" s="494"/>
      <c r="U259" s="494"/>
      <c r="V259" s="488" t="s">
        <v>83</v>
      </c>
      <c r="W259" s="589" t="s">
        <v>26438</v>
      </c>
      <c r="X259" s="494"/>
      <c r="Y259" s="494"/>
      <c r="Z259" s="494"/>
      <c r="AA259" s="494"/>
      <c r="AB259" s="494"/>
      <c r="AC259" s="494"/>
      <c r="AD259" s="494"/>
      <c r="AE259" s="494"/>
      <c r="AF259" s="494"/>
      <c r="AG259" s="494"/>
      <c r="AH259" s="494"/>
      <c r="AI259" s="494"/>
      <c r="AJ259" s="494"/>
      <c r="AK259" s="494"/>
      <c r="AL259" s="494"/>
      <c r="AM259" s="494"/>
      <c r="AN259" s="494"/>
      <c r="AO259" s="494"/>
      <c r="AP259" s="494"/>
      <c r="AQ259" s="494"/>
      <c r="AR259" s="591"/>
      <c r="AS259" s="494"/>
      <c r="AT259" s="494"/>
      <c r="AU259" s="494"/>
      <c r="AV259" s="494"/>
      <c r="AW259" s="494"/>
      <c r="AX259" s="494"/>
      <c r="AY259" s="494"/>
      <c r="AZ259" s="494"/>
      <c r="BA259" s="494"/>
      <c r="BB259" s="494"/>
      <c r="BC259" s="494"/>
      <c r="BD259" s="494"/>
      <c r="BE259" s="494"/>
      <c r="BF259" s="494"/>
      <c r="BG259" s="494"/>
      <c r="BH259" s="488" t="s">
        <v>25863</v>
      </c>
      <c r="BI259" s="494"/>
      <c r="BJ259" s="494"/>
      <c r="BK259" s="494"/>
      <c r="BL259" s="494"/>
      <c r="BM259" s="494"/>
      <c r="BN259" s="494"/>
      <c r="BO259" s="494"/>
      <c r="BP259" s="494"/>
      <c r="BQ259" s="494"/>
      <c r="BR259" s="494"/>
      <c r="BS259" s="494"/>
      <c r="BT259" s="494"/>
      <c r="BU259" s="494"/>
      <c r="BV259" s="494"/>
      <c r="BW259" s="494"/>
      <c r="BX259" s="494"/>
      <c r="BY259" s="494"/>
      <c r="BZ259" s="494"/>
      <c r="CA259" s="494"/>
      <c r="CB259" s="494"/>
      <c r="CC259" s="494"/>
      <c r="CD259" s="494"/>
      <c r="CE259" s="494"/>
      <c r="CF259" s="494"/>
      <c r="CG259" s="494"/>
      <c r="CH259" s="494"/>
      <c r="CI259" s="494"/>
      <c r="CJ259" s="494"/>
      <c r="CK259" s="494"/>
      <c r="CL259" s="494"/>
      <c r="CM259" s="494"/>
      <c r="CN259" s="494"/>
      <c r="CO259" s="494"/>
      <c r="CP259" s="494"/>
      <c r="CQ259" s="494"/>
      <c r="CR259" s="494"/>
      <c r="CS259" s="494"/>
      <c r="CT259" s="494"/>
      <c r="CU259" s="488" t="s">
        <v>26439</v>
      </c>
      <c r="CV259" s="494"/>
      <c r="CW259" s="494"/>
      <c r="CX259" s="494"/>
      <c r="CY259" s="494"/>
      <c r="CZ259" s="494"/>
      <c r="DA259" s="494"/>
      <c r="DB259" s="494"/>
      <c r="DC259" s="494"/>
      <c r="DD259" s="494"/>
      <c r="DE259" s="494"/>
      <c r="DF259" s="494"/>
      <c r="DG259" s="494"/>
      <c r="DH259" s="494"/>
      <c r="DI259" s="494"/>
      <c r="DJ259" s="494"/>
      <c r="DK259" s="494"/>
      <c r="DL259" s="488" t="s">
        <v>26439</v>
      </c>
      <c r="DM259" s="488" t="s">
        <v>26439</v>
      </c>
      <c r="DN259" s="494"/>
      <c r="DO259" s="494"/>
      <c r="DP259" s="494"/>
      <c r="DQ259" s="488" t="s">
        <v>26688</v>
      </c>
      <c r="DR259" s="488" t="s">
        <v>83</v>
      </c>
      <c r="DS259" s="494"/>
      <c r="DT259" s="494"/>
      <c r="DU259" s="494"/>
      <c r="DV259" s="494"/>
      <c r="DW259" s="494"/>
      <c r="DX259" s="494"/>
      <c r="DY259" s="494"/>
      <c r="DZ259" s="494"/>
      <c r="EA259" s="494"/>
      <c r="EB259" s="494"/>
      <c r="EC259" s="494"/>
      <c r="ED259" s="494"/>
      <c r="EE259" s="586">
        <v>45748.0</v>
      </c>
      <c r="EF259" s="494"/>
      <c r="EG259" s="494"/>
      <c r="EH259" s="494"/>
      <c r="EI259" s="494"/>
      <c r="EJ259" s="494"/>
      <c r="EK259" s="494"/>
      <c r="EL259" s="494"/>
      <c r="EM259" s="494"/>
      <c r="EN259" s="494"/>
      <c r="EO259" s="494"/>
      <c r="EP259" s="494"/>
      <c r="EQ259" s="494"/>
      <c r="ER259" s="494"/>
      <c r="ES259" s="494"/>
      <c r="ET259" s="494"/>
      <c r="EU259" s="494"/>
      <c r="EV259" s="494"/>
      <c r="EW259" s="494"/>
      <c r="EX259" s="494"/>
      <c r="EY259" s="494"/>
      <c r="EZ259" s="494"/>
      <c r="FA259" s="494"/>
      <c r="FB259" s="494"/>
      <c r="FC259" s="494"/>
      <c r="FD259" s="494"/>
      <c r="FE259" s="494"/>
      <c r="FF259" s="494"/>
      <c r="FG259" s="494"/>
      <c r="FH259" s="488" t="s">
        <v>26441</v>
      </c>
      <c r="FI259" s="494"/>
      <c r="FJ259" s="494"/>
      <c r="FK259" s="494"/>
      <c r="FL259" s="494"/>
      <c r="FM259" s="494"/>
      <c r="FN259" s="494"/>
      <c r="FO259" s="494"/>
      <c r="FP259" s="494"/>
      <c r="FQ259" s="494"/>
      <c r="FR259" s="494"/>
      <c r="FS259" s="494"/>
      <c r="FT259" s="494"/>
      <c r="FU259" s="494"/>
      <c r="FV259" s="494"/>
      <c r="FW259" s="494"/>
      <c r="FX259" s="494"/>
      <c r="FY259" s="494"/>
      <c r="FZ259" s="494"/>
      <c r="GA259" s="494"/>
      <c r="GB259" s="494"/>
      <c r="GC259" s="494"/>
      <c r="GD259" s="494"/>
      <c r="GE259" s="494"/>
      <c r="GF259" s="494"/>
      <c r="GG259" s="494"/>
      <c r="GH259" s="494"/>
      <c r="GI259" s="494"/>
      <c r="GJ259" s="494"/>
      <c r="GK259" s="494"/>
      <c r="GL259" s="494"/>
      <c r="GM259" s="494"/>
      <c r="GN259" s="494"/>
      <c r="GO259" s="494"/>
      <c r="GP259" s="494"/>
      <c r="GQ259" s="494"/>
      <c r="GR259" s="494"/>
      <c r="GS259" s="494"/>
      <c r="GT259" s="494"/>
      <c r="GU259" s="494"/>
      <c r="GV259" s="494"/>
      <c r="GW259" s="494"/>
      <c r="GX259" s="494"/>
      <c r="GY259" s="494"/>
      <c r="GZ259" s="494"/>
      <c r="HA259" s="494"/>
    </row>
    <row r="260">
      <c r="A260" s="492">
        <v>6675124.0</v>
      </c>
      <c r="B260" s="488" t="s">
        <v>26689</v>
      </c>
      <c r="C260" s="488" t="s">
        <v>399</v>
      </c>
      <c r="D260" s="590">
        <v>45748.88862268518</v>
      </c>
      <c r="E260" s="590">
        <v>45748.894907407404</v>
      </c>
      <c r="F260" s="590">
        <v>45748.89586805556</v>
      </c>
      <c r="G260" s="494"/>
      <c r="H260" s="488" t="s">
        <v>25860</v>
      </c>
      <c r="I260" s="494"/>
      <c r="J260" s="494"/>
      <c r="K260" s="494"/>
      <c r="L260" s="494"/>
      <c r="M260" s="494"/>
      <c r="N260" s="494"/>
      <c r="O260" s="494"/>
      <c r="P260" s="494"/>
      <c r="Q260" s="494"/>
      <c r="R260" s="494"/>
      <c r="S260" s="494"/>
      <c r="T260" s="488" t="s">
        <v>1514</v>
      </c>
      <c r="U260" s="494"/>
      <c r="V260" s="488" t="s">
        <v>83</v>
      </c>
      <c r="W260" s="589" t="s">
        <v>26438</v>
      </c>
      <c r="X260" s="494"/>
      <c r="Y260" s="494"/>
      <c r="Z260" s="494"/>
      <c r="AA260" s="494"/>
      <c r="AB260" s="494"/>
      <c r="AC260" s="494"/>
      <c r="AD260" s="494"/>
      <c r="AE260" s="494"/>
      <c r="AF260" s="494"/>
      <c r="AG260" s="494"/>
      <c r="AH260" s="494"/>
      <c r="AI260" s="494"/>
      <c r="AJ260" s="494"/>
      <c r="AK260" s="494"/>
      <c r="AL260" s="494"/>
      <c r="AM260" s="494"/>
      <c r="AN260" s="494"/>
      <c r="AO260" s="494"/>
      <c r="AP260" s="494"/>
      <c r="AQ260" s="492">
        <v>36.0</v>
      </c>
      <c r="AR260" s="592">
        <v>45748.0</v>
      </c>
      <c r="AS260" s="588">
        <v>798000.0</v>
      </c>
      <c r="AT260" s="494"/>
      <c r="AU260" s="494"/>
      <c r="AV260" s="494"/>
      <c r="AW260" s="494"/>
      <c r="AX260" s="494"/>
      <c r="AY260" s="494"/>
      <c r="AZ260" s="494"/>
      <c r="BA260" s="494"/>
      <c r="BB260" s="494"/>
      <c r="BC260" s="494"/>
      <c r="BD260" s="494"/>
      <c r="BE260" s="494"/>
      <c r="BF260" s="494"/>
      <c r="BG260" s="494"/>
      <c r="BH260" s="488" t="s">
        <v>25863</v>
      </c>
      <c r="BI260" s="494"/>
      <c r="BJ260" s="494"/>
      <c r="BK260" s="494"/>
      <c r="BL260" s="494"/>
      <c r="BM260" s="494"/>
      <c r="BN260" s="494"/>
      <c r="BO260" s="494"/>
      <c r="BP260" s="588">
        <v>100000.0</v>
      </c>
      <c r="BQ260" s="494"/>
      <c r="BR260" s="494"/>
      <c r="BS260" s="494"/>
      <c r="BT260" s="488" t="s">
        <v>25868</v>
      </c>
      <c r="BU260" s="494"/>
      <c r="BV260" s="494"/>
      <c r="BW260" s="494"/>
      <c r="BX260" s="494"/>
      <c r="BY260" s="588">
        <v>27524.0</v>
      </c>
      <c r="BZ260" s="588">
        <v>24900.0</v>
      </c>
      <c r="CA260" s="494"/>
      <c r="CB260" s="587">
        <v>45736.0</v>
      </c>
      <c r="CC260" s="587">
        <v>45835.0</v>
      </c>
      <c r="CD260" s="488" t="s">
        <v>25898</v>
      </c>
      <c r="CE260" s="588">
        <v>999024.0</v>
      </c>
      <c r="CF260" s="588">
        <v>201024.0</v>
      </c>
      <c r="CG260" s="494"/>
      <c r="CH260" s="494"/>
      <c r="CI260" s="494"/>
      <c r="CJ260" s="494"/>
      <c r="CK260" s="494"/>
      <c r="CL260" s="494"/>
      <c r="CM260" s="494"/>
      <c r="CN260" s="494"/>
      <c r="CO260" s="494"/>
      <c r="CP260" s="494"/>
      <c r="CQ260" s="494"/>
      <c r="CR260" s="494"/>
      <c r="CS260" s="494"/>
      <c r="CT260" s="494"/>
      <c r="CU260" s="488" t="s">
        <v>26439</v>
      </c>
      <c r="CV260" s="494"/>
      <c r="CW260" s="494"/>
      <c r="CX260" s="494"/>
      <c r="CY260" s="494"/>
      <c r="CZ260" s="494"/>
      <c r="DA260" s="494"/>
      <c r="DB260" s="494"/>
      <c r="DC260" s="494"/>
      <c r="DD260" s="494"/>
      <c r="DE260" s="494"/>
      <c r="DF260" s="494"/>
      <c r="DG260" s="488" t="s">
        <v>26440</v>
      </c>
      <c r="DH260" s="494"/>
      <c r="DI260" s="494"/>
      <c r="DJ260" s="494"/>
      <c r="DK260" s="494"/>
      <c r="DL260" s="494"/>
      <c r="DM260" s="494"/>
      <c r="DN260" s="494"/>
      <c r="DO260" s="494"/>
      <c r="DP260" s="494"/>
      <c r="DQ260" s="488" t="s">
        <v>26688</v>
      </c>
      <c r="DR260" s="488" t="s">
        <v>83</v>
      </c>
      <c r="DS260" s="494"/>
      <c r="DT260" s="494"/>
      <c r="DU260" s="494"/>
      <c r="DV260" s="494"/>
      <c r="DW260" s="494"/>
      <c r="DX260" s="494"/>
      <c r="DY260" s="488" t="s">
        <v>26690</v>
      </c>
      <c r="DZ260" s="494"/>
      <c r="EA260" s="494"/>
      <c r="EB260" s="494"/>
      <c r="EC260" s="494"/>
      <c r="ED260" s="494"/>
      <c r="EE260" s="494"/>
      <c r="EF260" s="494"/>
      <c r="EG260" s="494"/>
      <c r="EH260" s="494"/>
      <c r="EI260" s="494"/>
      <c r="EJ260" s="494"/>
      <c r="EK260" s="494"/>
      <c r="EL260" s="494"/>
      <c r="EM260" s="494"/>
      <c r="EN260" s="494"/>
      <c r="EO260" s="494"/>
      <c r="EP260" s="494"/>
      <c r="EQ260" s="494"/>
      <c r="ER260" s="494"/>
      <c r="ES260" s="494"/>
      <c r="ET260" s="494"/>
      <c r="EU260" s="494"/>
      <c r="EV260" s="494"/>
      <c r="EW260" s="494"/>
      <c r="EX260" s="494"/>
      <c r="EY260" s="494"/>
      <c r="EZ260" s="494"/>
      <c r="FA260" s="494"/>
      <c r="FB260" s="494"/>
      <c r="FC260" s="494"/>
      <c r="FD260" s="494"/>
      <c r="FE260" s="494"/>
      <c r="FF260" s="494"/>
      <c r="FG260" s="494"/>
      <c r="FH260" s="488" t="s">
        <v>26441</v>
      </c>
      <c r="FI260" s="494"/>
      <c r="FJ260" s="494"/>
      <c r="FK260" s="494"/>
      <c r="FL260" s="494"/>
      <c r="FM260" s="494"/>
      <c r="FN260" s="494"/>
      <c r="FO260" s="494"/>
      <c r="FP260" s="494"/>
      <c r="FQ260" s="494"/>
      <c r="FR260" s="494"/>
      <c r="FS260" s="494"/>
      <c r="FT260" s="494"/>
      <c r="FU260" s="494"/>
      <c r="FV260" s="494"/>
      <c r="FW260" s="494"/>
      <c r="FX260" s="494"/>
      <c r="FY260" s="494"/>
      <c r="FZ260" s="494"/>
      <c r="GA260" s="494"/>
      <c r="GB260" s="494"/>
      <c r="GC260" s="494"/>
      <c r="GD260" s="494"/>
      <c r="GE260" s="494"/>
      <c r="GF260" s="494"/>
      <c r="GG260" s="494"/>
      <c r="GH260" s="494"/>
      <c r="GI260" s="494"/>
      <c r="GJ260" s="494"/>
      <c r="GK260" s="494"/>
      <c r="GL260" s="494"/>
      <c r="GM260" s="494"/>
      <c r="GN260" s="494"/>
      <c r="GO260" s="494"/>
      <c r="GP260" s="494"/>
      <c r="GQ260" s="494"/>
      <c r="GR260" s="494"/>
      <c r="GS260" s="494"/>
      <c r="GT260" s="494"/>
      <c r="GU260" s="494"/>
      <c r="GV260" s="494"/>
      <c r="GW260" s="494"/>
      <c r="GX260" s="494"/>
      <c r="GY260" s="494"/>
      <c r="GZ260" s="494"/>
      <c r="HA260" s="494"/>
    </row>
    <row r="261">
      <c r="A261" s="492">
        <v>6675128.0</v>
      </c>
      <c r="B261" s="488" t="s">
        <v>26691</v>
      </c>
      <c r="C261" s="488" t="s">
        <v>399</v>
      </c>
      <c r="D261" s="590">
        <v>45748.88841435185</v>
      </c>
      <c r="E261" s="590">
        <v>45748.894155092596</v>
      </c>
      <c r="F261" s="590">
        <v>45748.895474537036</v>
      </c>
      <c r="G261" s="494"/>
      <c r="H261" s="488" t="s">
        <v>25860</v>
      </c>
      <c r="I261" s="494"/>
      <c r="J261" s="494"/>
      <c r="K261" s="494"/>
      <c r="L261" s="494"/>
      <c r="M261" s="494"/>
      <c r="N261" s="494"/>
      <c r="O261" s="494"/>
      <c r="P261" s="494"/>
      <c r="Q261" s="494"/>
      <c r="R261" s="494"/>
      <c r="S261" s="494"/>
      <c r="T261" s="488" t="s">
        <v>1514</v>
      </c>
      <c r="U261" s="494"/>
      <c r="V261" s="488" t="s">
        <v>83</v>
      </c>
      <c r="W261" s="589" t="s">
        <v>26438</v>
      </c>
      <c r="X261" s="494"/>
      <c r="Y261" s="494"/>
      <c r="Z261" s="494"/>
      <c r="AA261" s="494"/>
      <c r="AB261" s="494"/>
      <c r="AC261" s="494"/>
      <c r="AD261" s="494"/>
      <c r="AE261" s="494"/>
      <c r="AF261" s="494"/>
      <c r="AG261" s="494"/>
      <c r="AH261" s="494"/>
      <c r="AI261" s="494"/>
      <c r="AJ261" s="494"/>
      <c r="AK261" s="494"/>
      <c r="AL261" s="494"/>
      <c r="AM261" s="494"/>
      <c r="AN261" s="494"/>
      <c r="AO261" s="494"/>
      <c r="AP261" s="494"/>
      <c r="AQ261" s="492">
        <v>36.0</v>
      </c>
      <c r="AR261" s="592">
        <v>45748.0</v>
      </c>
      <c r="AS261" s="588">
        <v>798000.0</v>
      </c>
      <c r="AT261" s="494"/>
      <c r="AU261" s="494"/>
      <c r="AV261" s="494"/>
      <c r="AW261" s="494"/>
      <c r="AX261" s="494"/>
      <c r="AY261" s="494"/>
      <c r="AZ261" s="494"/>
      <c r="BA261" s="494"/>
      <c r="BB261" s="494"/>
      <c r="BC261" s="494"/>
      <c r="BD261" s="494"/>
      <c r="BE261" s="494"/>
      <c r="BF261" s="494"/>
      <c r="BG261" s="494"/>
      <c r="BH261" s="488" t="s">
        <v>25863</v>
      </c>
      <c r="BI261" s="494"/>
      <c r="BJ261" s="494"/>
      <c r="BK261" s="494"/>
      <c r="BL261" s="494"/>
      <c r="BM261" s="494"/>
      <c r="BN261" s="494"/>
      <c r="BO261" s="494"/>
      <c r="BP261" s="588">
        <v>100000.0</v>
      </c>
      <c r="BQ261" s="494"/>
      <c r="BR261" s="494"/>
      <c r="BS261" s="494"/>
      <c r="BT261" s="488" t="s">
        <v>25868</v>
      </c>
      <c r="BU261" s="494"/>
      <c r="BV261" s="494"/>
      <c r="BW261" s="494"/>
      <c r="BX261" s="494"/>
      <c r="BY261" s="588">
        <v>27524.0</v>
      </c>
      <c r="BZ261" s="588">
        <v>24900.0</v>
      </c>
      <c r="CA261" s="494"/>
      <c r="CB261" s="587">
        <v>45736.0</v>
      </c>
      <c r="CC261" s="587">
        <v>45835.0</v>
      </c>
      <c r="CD261" s="488" t="s">
        <v>25898</v>
      </c>
      <c r="CE261" s="588">
        <v>999024.0</v>
      </c>
      <c r="CF261" s="588">
        <v>201024.0</v>
      </c>
      <c r="CG261" s="494"/>
      <c r="CH261" s="494"/>
      <c r="CI261" s="494"/>
      <c r="CJ261" s="494"/>
      <c r="CK261" s="494"/>
      <c r="CL261" s="494"/>
      <c r="CM261" s="494"/>
      <c r="CN261" s="494"/>
      <c r="CO261" s="494"/>
      <c r="CP261" s="494"/>
      <c r="CQ261" s="494"/>
      <c r="CR261" s="494"/>
      <c r="CS261" s="494"/>
      <c r="CT261" s="494"/>
      <c r="CU261" s="488" t="s">
        <v>26439</v>
      </c>
      <c r="CV261" s="494"/>
      <c r="CW261" s="494"/>
      <c r="CX261" s="494"/>
      <c r="CY261" s="494"/>
      <c r="CZ261" s="494"/>
      <c r="DA261" s="494"/>
      <c r="DB261" s="494"/>
      <c r="DC261" s="494"/>
      <c r="DD261" s="494"/>
      <c r="DE261" s="494"/>
      <c r="DF261" s="494"/>
      <c r="DG261" s="488" t="s">
        <v>26440</v>
      </c>
      <c r="DH261" s="494"/>
      <c r="DI261" s="494"/>
      <c r="DJ261" s="494"/>
      <c r="DK261" s="494"/>
      <c r="DL261" s="494"/>
      <c r="DM261" s="494"/>
      <c r="DN261" s="494"/>
      <c r="DO261" s="494"/>
      <c r="DP261" s="488" t="s">
        <v>26455</v>
      </c>
      <c r="DQ261" s="488" t="s">
        <v>26688</v>
      </c>
      <c r="DR261" s="488" t="s">
        <v>83</v>
      </c>
      <c r="DS261" s="494"/>
      <c r="DT261" s="494"/>
      <c r="DU261" s="494"/>
      <c r="DV261" s="494"/>
      <c r="DW261" s="494"/>
      <c r="DX261" s="494"/>
      <c r="DY261" s="488" t="s">
        <v>26690</v>
      </c>
      <c r="DZ261" s="494"/>
      <c r="EA261" s="494"/>
      <c r="EB261" s="494"/>
      <c r="EC261" s="494"/>
      <c r="ED261" s="494"/>
      <c r="EE261" s="494"/>
      <c r="EF261" s="494"/>
      <c r="EG261" s="494"/>
      <c r="EH261" s="494"/>
      <c r="EI261" s="494"/>
      <c r="EJ261" s="494"/>
      <c r="EK261" s="494"/>
      <c r="EL261" s="494"/>
      <c r="EM261" s="494"/>
      <c r="EN261" s="494"/>
      <c r="EO261" s="494"/>
      <c r="EP261" s="494"/>
      <c r="EQ261" s="494"/>
      <c r="ER261" s="494"/>
      <c r="ES261" s="494"/>
      <c r="ET261" s="494"/>
      <c r="EU261" s="494"/>
      <c r="EV261" s="494"/>
      <c r="EW261" s="494"/>
      <c r="EX261" s="494"/>
      <c r="EY261" s="494"/>
      <c r="EZ261" s="494"/>
      <c r="FA261" s="494"/>
      <c r="FB261" s="494"/>
      <c r="FC261" s="494"/>
      <c r="FD261" s="494"/>
      <c r="FE261" s="494"/>
      <c r="FF261" s="494"/>
      <c r="FG261" s="494"/>
      <c r="FH261" s="488" t="s">
        <v>26441</v>
      </c>
      <c r="FI261" s="494"/>
      <c r="FJ261" s="494"/>
      <c r="FK261" s="494"/>
      <c r="FL261" s="494"/>
      <c r="FM261" s="494"/>
      <c r="FN261" s="494"/>
      <c r="FO261" s="494"/>
      <c r="FP261" s="494"/>
      <c r="FQ261" s="494"/>
      <c r="FR261" s="494"/>
      <c r="FS261" s="494"/>
      <c r="FT261" s="494"/>
      <c r="FU261" s="494"/>
      <c r="FV261" s="494"/>
      <c r="FW261" s="494"/>
      <c r="FX261" s="494"/>
      <c r="FY261" s="494"/>
      <c r="FZ261" s="494"/>
      <c r="GA261" s="494"/>
      <c r="GB261" s="494"/>
      <c r="GC261" s="494"/>
      <c r="GD261" s="494"/>
      <c r="GE261" s="494"/>
      <c r="GF261" s="494"/>
      <c r="GG261" s="494"/>
      <c r="GH261" s="494"/>
      <c r="GI261" s="494"/>
      <c r="GJ261" s="494"/>
      <c r="GK261" s="494"/>
      <c r="GL261" s="494"/>
      <c r="GM261" s="494"/>
      <c r="GN261" s="494"/>
      <c r="GO261" s="494"/>
      <c r="GP261" s="494"/>
      <c r="GQ261" s="494"/>
      <c r="GR261" s="494"/>
      <c r="GS261" s="494"/>
      <c r="GT261" s="494"/>
      <c r="GU261" s="494"/>
      <c r="GV261" s="494"/>
      <c r="GW261" s="494"/>
      <c r="GX261" s="494"/>
      <c r="GY261" s="494"/>
      <c r="GZ261" s="494"/>
      <c r="HA261" s="494"/>
    </row>
    <row r="262">
      <c r="A262" s="492">
        <v>6690902.0</v>
      </c>
      <c r="B262" s="488" t="s">
        <v>26692</v>
      </c>
      <c r="C262" s="488" t="s">
        <v>399</v>
      </c>
      <c r="D262" s="590">
        <v>45750.524039351854</v>
      </c>
      <c r="E262" s="590">
        <v>45750.53344907407</v>
      </c>
      <c r="F262" s="590">
        <v>45750.53533564815</v>
      </c>
      <c r="G262" s="494"/>
      <c r="H262" s="488" t="s">
        <v>25860</v>
      </c>
      <c r="I262" s="494"/>
      <c r="J262" s="494"/>
      <c r="K262" s="494"/>
      <c r="L262" s="494"/>
      <c r="M262" s="494"/>
      <c r="N262" s="494"/>
      <c r="O262" s="494"/>
      <c r="P262" s="494"/>
      <c r="Q262" s="494"/>
      <c r="R262" s="494"/>
      <c r="S262" s="494"/>
      <c r="T262" s="494"/>
      <c r="U262" s="494"/>
      <c r="V262" s="488" t="s">
        <v>97</v>
      </c>
      <c r="W262" s="589" t="s">
        <v>26693</v>
      </c>
      <c r="X262" s="494"/>
      <c r="Y262" s="494"/>
      <c r="Z262" s="494"/>
      <c r="AA262" s="494"/>
      <c r="AB262" s="494"/>
      <c r="AC262" s="494"/>
      <c r="AD262" s="494"/>
      <c r="AE262" s="494"/>
      <c r="AF262" s="494"/>
      <c r="AG262" s="494"/>
      <c r="AH262" s="494"/>
      <c r="AI262" s="494"/>
      <c r="AJ262" s="494"/>
      <c r="AK262" s="494"/>
      <c r="AL262" s="494"/>
      <c r="AM262" s="494"/>
      <c r="AN262" s="494"/>
      <c r="AO262" s="494"/>
      <c r="AP262" s="494"/>
      <c r="AQ262" s="494"/>
      <c r="AR262" s="591"/>
      <c r="AS262" s="494"/>
      <c r="AT262" s="494"/>
      <c r="AU262" s="494"/>
      <c r="AV262" s="494"/>
      <c r="AW262" s="494"/>
      <c r="AX262" s="494"/>
      <c r="AY262" s="494"/>
      <c r="AZ262" s="494"/>
      <c r="BA262" s="494"/>
      <c r="BB262" s="494"/>
      <c r="BC262" s="494"/>
      <c r="BD262" s="494"/>
      <c r="BE262" s="494"/>
      <c r="BF262" s="494"/>
      <c r="BG262" s="494"/>
      <c r="BH262" s="488" t="s">
        <v>25863</v>
      </c>
      <c r="BI262" s="494"/>
      <c r="BJ262" s="494"/>
      <c r="BK262" s="494"/>
      <c r="BL262" s="494"/>
      <c r="BM262" s="494"/>
      <c r="BN262" s="494"/>
      <c r="BO262" s="494"/>
      <c r="BP262" s="494"/>
      <c r="BQ262" s="494"/>
      <c r="BR262" s="494"/>
      <c r="BS262" s="494"/>
      <c r="BT262" s="494"/>
      <c r="BU262" s="494"/>
      <c r="BV262" s="494"/>
      <c r="BW262" s="494"/>
      <c r="BX262" s="494"/>
      <c r="BY262" s="494"/>
      <c r="BZ262" s="494"/>
      <c r="CA262" s="494"/>
      <c r="CB262" s="494"/>
      <c r="CC262" s="494"/>
      <c r="CD262" s="494"/>
      <c r="CE262" s="494"/>
      <c r="CF262" s="494"/>
      <c r="CG262" s="494"/>
      <c r="CH262" s="494"/>
      <c r="CI262" s="494"/>
      <c r="CJ262" s="494"/>
      <c r="CK262" s="494"/>
      <c r="CL262" s="494"/>
      <c r="CM262" s="494"/>
      <c r="CN262" s="494"/>
      <c r="CO262" s="494"/>
      <c r="CP262" s="494"/>
      <c r="CQ262" s="494"/>
      <c r="CR262" s="494"/>
      <c r="CS262" s="494"/>
      <c r="CT262" s="494"/>
      <c r="CU262" s="488" t="s">
        <v>26694</v>
      </c>
      <c r="CV262" s="494"/>
      <c r="CW262" s="494"/>
      <c r="CX262" s="494"/>
      <c r="CY262" s="494"/>
      <c r="CZ262" s="494"/>
      <c r="DA262" s="494"/>
      <c r="DB262" s="494"/>
      <c r="DC262" s="494"/>
      <c r="DD262" s="494"/>
      <c r="DE262" s="494"/>
      <c r="DF262" s="494"/>
      <c r="DG262" s="494"/>
      <c r="DH262" s="494"/>
      <c r="DI262" s="494"/>
      <c r="DJ262" s="494"/>
      <c r="DK262" s="494"/>
      <c r="DL262" s="488" t="s">
        <v>26694</v>
      </c>
      <c r="DM262" s="494"/>
      <c r="DN262" s="494"/>
      <c r="DO262" s="494"/>
      <c r="DP262" s="494"/>
      <c r="DQ262" s="488" t="s">
        <v>26695</v>
      </c>
      <c r="DR262" s="488" t="s">
        <v>97</v>
      </c>
      <c r="DS262" s="494"/>
      <c r="DT262" s="494"/>
      <c r="DU262" s="494"/>
      <c r="DV262" s="494"/>
      <c r="DW262" s="494"/>
      <c r="DX262" s="494"/>
      <c r="DY262" s="494"/>
      <c r="DZ262" s="494"/>
      <c r="EA262" s="494"/>
      <c r="EB262" s="494"/>
      <c r="EC262" s="494"/>
      <c r="ED262" s="494"/>
      <c r="EE262" s="586">
        <v>45750.0</v>
      </c>
      <c r="EF262" s="494"/>
      <c r="EG262" s="494"/>
      <c r="EH262" s="494"/>
      <c r="EI262" s="494"/>
      <c r="EJ262" s="494"/>
      <c r="EK262" s="494"/>
      <c r="EL262" s="494"/>
      <c r="EM262" s="494"/>
      <c r="EN262" s="494"/>
      <c r="EO262" s="494"/>
      <c r="EP262" s="494"/>
      <c r="EQ262" s="494"/>
      <c r="ER262" s="494"/>
      <c r="ES262" s="494"/>
      <c r="ET262" s="494"/>
      <c r="EU262" s="494"/>
      <c r="EV262" s="494"/>
      <c r="EW262" s="494"/>
      <c r="EX262" s="494"/>
      <c r="EY262" s="494"/>
      <c r="EZ262" s="494"/>
      <c r="FA262" s="494"/>
      <c r="FB262" s="494"/>
      <c r="FC262" s="494"/>
      <c r="FD262" s="494"/>
      <c r="FE262" s="494"/>
      <c r="FF262" s="494"/>
      <c r="FG262" s="494"/>
      <c r="FH262" s="488" t="s">
        <v>26696</v>
      </c>
      <c r="FI262" s="494"/>
      <c r="FJ262" s="494"/>
      <c r="FK262" s="494"/>
      <c r="FL262" s="494"/>
      <c r="FM262" s="494"/>
      <c r="FN262" s="494"/>
      <c r="FO262" s="494"/>
      <c r="FP262" s="494"/>
      <c r="FQ262" s="494"/>
      <c r="FR262" s="494"/>
      <c r="FS262" s="494"/>
      <c r="FT262" s="494"/>
      <c r="FU262" s="494"/>
      <c r="FV262" s="494"/>
      <c r="FW262" s="494"/>
      <c r="FX262" s="494"/>
      <c r="FY262" s="494"/>
      <c r="FZ262" s="494"/>
      <c r="GA262" s="494"/>
      <c r="GB262" s="494"/>
      <c r="GC262" s="494"/>
      <c r="GD262" s="494"/>
      <c r="GE262" s="494"/>
      <c r="GF262" s="494"/>
      <c r="GG262" s="494"/>
      <c r="GH262" s="494"/>
      <c r="GI262" s="494"/>
      <c r="GJ262" s="494"/>
      <c r="GK262" s="494"/>
      <c r="GL262" s="494"/>
      <c r="GM262" s="494"/>
      <c r="GN262" s="494"/>
      <c r="GO262" s="494"/>
      <c r="GP262" s="494"/>
      <c r="GQ262" s="494"/>
      <c r="GR262" s="494"/>
      <c r="GS262" s="494"/>
      <c r="GT262" s="494"/>
      <c r="GU262" s="494"/>
      <c r="GV262" s="494"/>
      <c r="GW262" s="494"/>
      <c r="GX262" s="494"/>
      <c r="GY262" s="494"/>
      <c r="GZ262" s="494"/>
      <c r="HA262" s="494"/>
    </row>
    <row r="263">
      <c r="A263" s="492">
        <v>6690909.0</v>
      </c>
      <c r="B263" s="488" t="s">
        <v>26697</v>
      </c>
      <c r="C263" s="488" t="s">
        <v>399</v>
      </c>
      <c r="D263" s="590">
        <v>45750.52505787037</v>
      </c>
      <c r="E263" s="590">
        <v>45750.53537037037</v>
      </c>
      <c r="F263" s="590">
        <v>45750.53569444444</v>
      </c>
      <c r="G263" s="494"/>
      <c r="H263" s="488" t="s">
        <v>25860</v>
      </c>
      <c r="I263" s="494"/>
      <c r="J263" s="494"/>
      <c r="K263" s="494"/>
      <c r="L263" s="494"/>
      <c r="M263" s="494"/>
      <c r="N263" s="494"/>
      <c r="O263" s="494"/>
      <c r="P263" s="494"/>
      <c r="Q263" s="494"/>
      <c r="R263" s="494"/>
      <c r="S263" s="494"/>
      <c r="T263" s="488" t="s">
        <v>1514</v>
      </c>
      <c r="U263" s="494"/>
      <c r="V263" s="488" t="s">
        <v>97</v>
      </c>
      <c r="W263" s="589" t="s">
        <v>26693</v>
      </c>
      <c r="X263" s="494"/>
      <c r="Y263" s="494"/>
      <c r="Z263" s="494"/>
      <c r="AA263" s="494"/>
      <c r="AB263" s="494"/>
      <c r="AC263" s="494"/>
      <c r="AD263" s="494"/>
      <c r="AE263" s="494"/>
      <c r="AF263" s="494"/>
      <c r="AG263" s="494"/>
      <c r="AH263" s="494"/>
      <c r="AI263" s="494"/>
      <c r="AJ263" s="494"/>
      <c r="AK263" s="494"/>
      <c r="AL263" s="494"/>
      <c r="AM263" s="494"/>
      <c r="AN263" s="494"/>
      <c r="AO263" s="494"/>
      <c r="AP263" s="494"/>
      <c r="AQ263" s="494"/>
      <c r="AR263" s="592">
        <v>45750.0</v>
      </c>
      <c r="AS263" s="492">
        <v>798000.0</v>
      </c>
      <c r="AT263" s="494"/>
      <c r="AU263" s="494"/>
      <c r="AV263" s="494"/>
      <c r="AW263" s="494"/>
      <c r="AX263" s="494"/>
      <c r="AY263" s="494"/>
      <c r="AZ263" s="494"/>
      <c r="BA263" s="494"/>
      <c r="BB263" s="494"/>
      <c r="BC263" s="494"/>
      <c r="BD263" s="494"/>
      <c r="BE263" s="494"/>
      <c r="BF263" s="494"/>
      <c r="BG263" s="494"/>
      <c r="BH263" s="488" t="s">
        <v>25863</v>
      </c>
      <c r="BI263" s="494"/>
      <c r="BJ263" s="494"/>
      <c r="BK263" s="494"/>
      <c r="BL263" s="494"/>
      <c r="BM263" s="494"/>
      <c r="BN263" s="494"/>
      <c r="BO263" s="494"/>
      <c r="BP263" s="492">
        <v>798000.0</v>
      </c>
      <c r="BQ263" s="494"/>
      <c r="BR263" s="494"/>
      <c r="BS263" s="494"/>
      <c r="BT263" s="494"/>
      <c r="BU263" s="494"/>
      <c r="BV263" s="494"/>
      <c r="BW263" s="494"/>
      <c r="BX263" s="494"/>
      <c r="BY263" s="494"/>
      <c r="BZ263" s="494"/>
      <c r="CA263" s="494"/>
      <c r="CB263" s="587">
        <v>45750.0</v>
      </c>
      <c r="CC263" s="494"/>
      <c r="CD263" s="494"/>
      <c r="CE263" s="492">
        <v>798000.0</v>
      </c>
      <c r="CF263" s="492">
        <v>0.0</v>
      </c>
      <c r="CG263" s="494"/>
      <c r="CH263" s="494"/>
      <c r="CI263" s="494"/>
      <c r="CJ263" s="494"/>
      <c r="CK263" s="494"/>
      <c r="CL263" s="494"/>
      <c r="CM263" s="494"/>
      <c r="CN263" s="494"/>
      <c r="CO263" s="494"/>
      <c r="CP263" s="494"/>
      <c r="CQ263" s="494"/>
      <c r="CR263" s="494"/>
      <c r="CS263" s="494"/>
      <c r="CT263" s="494"/>
      <c r="CU263" s="488" t="s">
        <v>26694</v>
      </c>
      <c r="CV263" s="494"/>
      <c r="CW263" s="494"/>
      <c r="CX263" s="494"/>
      <c r="CY263" s="494"/>
      <c r="CZ263" s="494"/>
      <c r="DA263" s="494"/>
      <c r="DB263" s="494"/>
      <c r="DC263" s="494"/>
      <c r="DD263" s="494"/>
      <c r="DE263" s="494"/>
      <c r="DF263" s="494"/>
      <c r="DG263" s="488" t="s">
        <v>26698</v>
      </c>
      <c r="DH263" s="494"/>
      <c r="DI263" s="494"/>
      <c r="DJ263" s="494"/>
      <c r="DK263" s="494"/>
      <c r="DL263" s="494"/>
      <c r="DM263" s="494"/>
      <c r="DN263" s="494"/>
      <c r="DO263" s="494"/>
      <c r="DP263" s="494"/>
      <c r="DQ263" s="488" t="s">
        <v>26695</v>
      </c>
      <c r="DR263" s="488" t="s">
        <v>97</v>
      </c>
      <c r="DS263" s="494"/>
      <c r="DT263" s="494"/>
      <c r="DU263" s="494"/>
      <c r="DV263" s="494"/>
      <c r="DW263" s="494"/>
      <c r="DX263" s="494"/>
      <c r="DY263" s="488" t="s">
        <v>26699</v>
      </c>
      <c r="DZ263" s="494"/>
      <c r="EA263" s="494"/>
      <c r="EB263" s="494"/>
      <c r="EC263" s="494"/>
      <c r="ED263" s="494"/>
      <c r="EE263" s="494"/>
      <c r="EF263" s="494"/>
      <c r="EG263" s="494"/>
      <c r="EH263" s="494"/>
      <c r="EI263" s="494"/>
      <c r="EJ263" s="494"/>
      <c r="EK263" s="494"/>
      <c r="EL263" s="494"/>
      <c r="EM263" s="494"/>
      <c r="EN263" s="494"/>
      <c r="EO263" s="494"/>
      <c r="EP263" s="494"/>
      <c r="EQ263" s="494"/>
      <c r="ER263" s="494"/>
      <c r="ES263" s="494"/>
      <c r="ET263" s="494"/>
      <c r="EU263" s="494"/>
      <c r="EV263" s="494"/>
      <c r="EW263" s="494"/>
      <c r="EX263" s="494"/>
      <c r="EY263" s="494"/>
      <c r="EZ263" s="494"/>
      <c r="FA263" s="494"/>
      <c r="FB263" s="494"/>
      <c r="FC263" s="494"/>
      <c r="FD263" s="494"/>
      <c r="FE263" s="494"/>
      <c r="FF263" s="494"/>
      <c r="FG263" s="494"/>
      <c r="FH263" s="488" t="s">
        <v>26696</v>
      </c>
      <c r="FI263" s="494"/>
      <c r="FJ263" s="494"/>
      <c r="FK263" s="494"/>
      <c r="FL263" s="494"/>
      <c r="FM263" s="494"/>
      <c r="FN263" s="494"/>
      <c r="FO263" s="494"/>
      <c r="FP263" s="494"/>
      <c r="FQ263" s="494"/>
      <c r="FR263" s="494"/>
      <c r="FS263" s="494"/>
      <c r="FT263" s="494"/>
      <c r="FU263" s="494"/>
      <c r="FV263" s="494"/>
      <c r="FW263" s="494"/>
      <c r="FX263" s="494"/>
      <c r="FY263" s="494"/>
      <c r="FZ263" s="494"/>
      <c r="GA263" s="494"/>
      <c r="GB263" s="494"/>
      <c r="GC263" s="494"/>
      <c r="GD263" s="494"/>
      <c r="GE263" s="494"/>
      <c r="GF263" s="494"/>
      <c r="GG263" s="494"/>
      <c r="GH263" s="494"/>
      <c r="GI263" s="494"/>
      <c r="GJ263" s="494"/>
      <c r="GK263" s="494"/>
      <c r="GL263" s="494"/>
      <c r="GM263" s="494"/>
      <c r="GN263" s="494"/>
      <c r="GO263" s="494"/>
      <c r="GP263" s="494"/>
      <c r="GQ263" s="494"/>
      <c r="GR263" s="494"/>
      <c r="GS263" s="494"/>
      <c r="GT263" s="494"/>
      <c r="GU263" s="494"/>
      <c r="GV263" s="494"/>
      <c r="GW263" s="494"/>
      <c r="GX263" s="494"/>
      <c r="GY263" s="494"/>
      <c r="GZ263" s="494"/>
      <c r="HA263" s="494"/>
    </row>
    <row r="264">
      <c r="A264" s="492">
        <v>6690915.0</v>
      </c>
      <c r="B264" s="488" t="s">
        <v>26700</v>
      </c>
      <c r="C264" s="488" t="s">
        <v>399</v>
      </c>
      <c r="D264" s="590">
        <v>45750.52607638889</v>
      </c>
      <c r="E264" s="590">
        <v>45750.534421296295</v>
      </c>
      <c r="F264" s="590">
        <v>45750.536412037036</v>
      </c>
      <c r="G264" s="494"/>
      <c r="H264" s="488" t="s">
        <v>25860</v>
      </c>
      <c r="I264" s="494"/>
      <c r="J264" s="494"/>
      <c r="K264" s="494"/>
      <c r="L264" s="494"/>
      <c r="M264" s="494"/>
      <c r="N264" s="494"/>
      <c r="O264" s="494"/>
      <c r="P264" s="494"/>
      <c r="Q264" s="494"/>
      <c r="R264" s="494"/>
      <c r="S264" s="494"/>
      <c r="T264" s="488" t="s">
        <v>1514</v>
      </c>
      <c r="U264" s="494"/>
      <c r="V264" s="488" t="s">
        <v>97</v>
      </c>
      <c r="W264" s="589" t="s">
        <v>26693</v>
      </c>
      <c r="X264" s="494"/>
      <c r="Y264" s="494"/>
      <c r="Z264" s="494"/>
      <c r="AA264" s="494"/>
      <c r="AB264" s="494"/>
      <c r="AC264" s="494"/>
      <c r="AD264" s="494"/>
      <c r="AE264" s="494"/>
      <c r="AF264" s="494"/>
      <c r="AG264" s="494"/>
      <c r="AH264" s="494"/>
      <c r="AI264" s="494"/>
      <c r="AJ264" s="494"/>
      <c r="AK264" s="494"/>
      <c r="AL264" s="494"/>
      <c r="AM264" s="494"/>
      <c r="AN264" s="494"/>
      <c r="AO264" s="494"/>
      <c r="AP264" s="494"/>
      <c r="AQ264" s="494"/>
      <c r="AR264" s="592">
        <v>45750.0</v>
      </c>
      <c r="AS264" s="492">
        <v>798000.0</v>
      </c>
      <c r="AT264" s="494"/>
      <c r="AU264" s="494"/>
      <c r="AV264" s="494"/>
      <c r="AW264" s="494"/>
      <c r="AX264" s="494"/>
      <c r="AY264" s="494"/>
      <c r="AZ264" s="494"/>
      <c r="BA264" s="494"/>
      <c r="BB264" s="494"/>
      <c r="BC264" s="494"/>
      <c r="BD264" s="494"/>
      <c r="BE264" s="494"/>
      <c r="BF264" s="494"/>
      <c r="BG264" s="494"/>
      <c r="BH264" s="488" t="s">
        <v>25863</v>
      </c>
      <c r="BI264" s="494"/>
      <c r="BJ264" s="494"/>
      <c r="BK264" s="494"/>
      <c r="BL264" s="494"/>
      <c r="BM264" s="494"/>
      <c r="BN264" s="494"/>
      <c r="BO264" s="494"/>
      <c r="BP264" s="492">
        <v>798000.0</v>
      </c>
      <c r="BQ264" s="494"/>
      <c r="BR264" s="494"/>
      <c r="BS264" s="494"/>
      <c r="BT264" s="494"/>
      <c r="BU264" s="494"/>
      <c r="BV264" s="494"/>
      <c r="BW264" s="494"/>
      <c r="BX264" s="494"/>
      <c r="BY264" s="494"/>
      <c r="BZ264" s="494"/>
      <c r="CA264" s="494"/>
      <c r="CB264" s="587">
        <v>45750.0</v>
      </c>
      <c r="CC264" s="494"/>
      <c r="CD264" s="494"/>
      <c r="CE264" s="492">
        <v>798000.0</v>
      </c>
      <c r="CF264" s="492">
        <v>0.0</v>
      </c>
      <c r="CG264" s="494"/>
      <c r="CH264" s="494"/>
      <c r="CI264" s="494"/>
      <c r="CJ264" s="494"/>
      <c r="CK264" s="494"/>
      <c r="CL264" s="494"/>
      <c r="CM264" s="494"/>
      <c r="CN264" s="494"/>
      <c r="CO264" s="494"/>
      <c r="CP264" s="494"/>
      <c r="CQ264" s="494"/>
      <c r="CR264" s="494"/>
      <c r="CS264" s="494"/>
      <c r="CT264" s="494"/>
      <c r="CU264" s="488" t="s">
        <v>26694</v>
      </c>
      <c r="CV264" s="494"/>
      <c r="CW264" s="494"/>
      <c r="CX264" s="494"/>
      <c r="CY264" s="494"/>
      <c r="CZ264" s="494"/>
      <c r="DA264" s="494"/>
      <c r="DB264" s="494"/>
      <c r="DC264" s="494"/>
      <c r="DD264" s="494"/>
      <c r="DE264" s="494"/>
      <c r="DF264" s="494"/>
      <c r="DG264" s="488" t="s">
        <v>26698</v>
      </c>
      <c r="DH264" s="494"/>
      <c r="DI264" s="494"/>
      <c r="DJ264" s="494"/>
      <c r="DK264" s="494"/>
      <c r="DL264" s="494"/>
      <c r="DM264" s="494"/>
      <c r="DN264" s="494"/>
      <c r="DO264" s="494"/>
      <c r="DP264" s="488" t="s">
        <v>26701</v>
      </c>
      <c r="DQ264" s="488" t="s">
        <v>26695</v>
      </c>
      <c r="DR264" s="488" t="s">
        <v>97</v>
      </c>
      <c r="DS264" s="494"/>
      <c r="DT264" s="494"/>
      <c r="DU264" s="494"/>
      <c r="DV264" s="494"/>
      <c r="DW264" s="494"/>
      <c r="DX264" s="494"/>
      <c r="DY264" s="488" t="s">
        <v>26699</v>
      </c>
      <c r="DZ264" s="494"/>
      <c r="EA264" s="494"/>
      <c r="EB264" s="494"/>
      <c r="EC264" s="494"/>
      <c r="ED264" s="494"/>
      <c r="EE264" s="494"/>
      <c r="EF264" s="494"/>
      <c r="EG264" s="494"/>
      <c r="EH264" s="494"/>
      <c r="EI264" s="494"/>
      <c r="EJ264" s="494"/>
      <c r="EK264" s="494"/>
      <c r="EL264" s="494"/>
      <c r="EM264" s="494"/>
      <c r="EN264" s="494"/>
      <c r="EO264" s="494"/>
      <c r="EP264" s="494"/>
      <c r="EQ264" s="494"/>
      <c r="ER264" s="494"/>
      <c r="ES264" s="494"/>
      <c r="ET264" s="494"/>
      <c r="EU264" s="494"/>
      <c r="EV264" s="494"/>
      <c r="EW264" s="494"/>
      <c r="EX264" s="494"/>
      <c r="EY264" s="494"/>
      <c r="EZ264" s="494"/>
      <c r="FA264" s="494"/>
      <c r="FB264" s="494"/>
      <c r="FC264" s="494"/>
      <c r="FD264" s="494"/>
      <c r="FE264" s="494"/>
      <c r="FF264" s="494"/>
      <c r="FG264" s="494"/>
      <c r="FH264" s="488" t="s">
        <v>26696</v>
      </c>
      <c r="FI264" s="494"/>
      <c r="FJ264" s="494"/>
      <c r="FK264" s="494"/>
      <c r="FL264" s="494"/>
      <c r="FM264" s="494"/>
      <c r="FN264" s="494"/>
      <c r="FO264" s="494"/>
      <c r="FP264" s="494"/>
      <c r="FQ264" s="494"/>
      <c r="FR264" s="494"/>
      <c r="FS264" s="494"/>
      <c r="FT264" s="494"/>
      <c r="FU264" s="494"/>
      <c r="FV264" s="494"/>
      <c r="FW264" s="494"/>
      <c r="FX264" s="494"/>
      <c r="FY264" s="494"/>
      <c r="FZ264" s="494"/>
      <c r="GA264" s="494"/>
      <c r="GB264" s="494"/>
      <c r="GC264" s="494"/>
      <c r="GD264" s="494"/>
      <c r="GE264" s="494"/>
      <c r="GF264" s="494"/>
      <c r="GG264" s="494"/>
      <c r="GH264" s="494"/>
      <c r="GI264" s="494"/>
      <c r="GJ264" s="494"/>
      <c r="GK264" s="494"/>
      <c r="GL264" s="494"/>
      <c r="GM264" s="494"/>
      <c r="GN264" s="494"/>
      <c r="GO264" s="494"/>
      <c r="GP264" s="494"/>
      <c r="GQ264" s="494"/>
      <c r="GR264" s="494"/>
      <c r="GS264" s="494"/>
      <c r="GT264" s="494"/>
      <c r="GU264" s="494"/>
      <c r="GV264" s="494"/>
      <c r="GW264" s="494"/>
      <c r="GX264" s="494"/>
      <c r="GY264" s="494"/>
      <c r="GZ264" s="494"/>
      <c r="HA264" s="494"/>
    </row>
    <row r="265">
      <c r="A265" s="492">
        <v>6703213.0</v>
      </c>
      <c r="B265" s="488" t="s">
        <v>26702</v>
      </c>
      <c r="C265" s="488" t="s">
        <v>399</v>
      </c>
      <c r="D265" s="590">
        <v>45751.676412037035</v>
      </c>
      <c r="E265" s="590">
        <v>45751.68130787037</v>
      </c>
      <c r="F265" s="590">
        <v>45751.68221064815</v>
      </c>
      <c r="G265" s="494"/>
      <c r="H265" s="488" t="s">
        <v>25860</v>
      </c>
      <c r="I265" s="494"/>
      <c r="J265" s="494"/>
      <c r="K265" s="494"/>
      <c r="L265" s="494"/>
      <c r="M265" s="494"/>
      <c r="N265" s="494"/>
      <c r="O265" s="494"/>
      <c r="P265" s="494"/>
      <c r="Q265" s="494"/>
      <c r="R265" s="494"/>
      <c r="S265" s="494"/>
      <c r="T265" s="494"/>
      <c r="U265" s="494"/>
      <c r="V265" s="488" t="s">
        <v>81</v>
      </c>
      <c r="W265" s="589" t="s">
        <v>26703</v>
      </c>
      <c r="X265" s="494"/>
      <c r="Y265" s="494"/>
      <c r="Z265" s="494"/>
      <c r="AA265" s="494"/>
      <c r="AB265" s="494"/>
      <c r="AC265" s="494"/>
      <c r="AD265" s="494"/>
      <c r="AE265" s="494"/>
      <c r="AF265" s="494"/>
      <c r="AG265" s="494"/>
      <c r="AH265" s="494"/>
      <c r="AI265" s="494"/>
      <c r="AJ265" s="494"/>
      <c r="AK265" s="494"/>
      <c r="AL265" s="494"/>
      <c r="AM265" s="494"/>
      <c r="AN265" s="494"/>
      <c r="AO265" s="494"/>
      <c r="AP265" s="494"/>
      <c r="AQ265" s="494"/>
      <c r="AR265" s="591"/>
      <c r="AS265" s="494"/>
      <c r="AT265" s="494"/>
      <c r="AU265" s="494"/>
      <c r="AV265" s="494"/>
      <c r="AW265" s="494"/>
      <c r="AX265" s="494"/>
      <c r="AY265" s="494"/>
      <c r="AZ265" s="494"/>
      <c r="BA265" s="494"/>
      <c r="BB265" s="494"/>
      <c r="BC265" s="494"/>
      <c r="BD265" s="494"/>
      <c r="BE265" s="494"/>
      <c r="BF265" s="494"/>
      <c r="BG265" s="494"/>
      <c r="BH265" s="488" t="s">
        <v>25863</v>
      </c>
      <c r="BI265" s="494"/>
      <c r="BJ265" s="494"/>
      <c r="BK265" s="494"/>
      <c r="BL265" s="494"/>
      <c r="BM265" s="494"/>
      <c r="BN265" s="494"/>
      <c r="BO265" s="494"/>
      <c r="BP265" s="494"/>
      <c r="BQ265" s="494"/>
      <c r="BR265" s="494"/>
      <c r="BS265" s="494"/>
      <c r="BT265" s="494"/>
      <c r="BU265" s="494"/>
      <c r="BV265" s="494"/>
      <c r="BW265" s="494"/>
      <c r="BX265" s="494"/>
      <c r="BY265" s="494"/>
      <c r="BZ265" s="494"/>
      <c r="CA265" s="494"/>
      <c r="CB265" s="494"/>
      <c r="CC265" s="494"/>
      <c r="CD265" s="494"/>
      <c r="CE265" s="494"/>
      <c r="CF265" s="494"/>
      <c r="CG265" s="494"/>
      <c r="CH265" s="494"/>
      <c r="CI265" s="494"/>
      <c r="CJ265" s="494"/>
      <c r="CK265" s="494"/>
      <c r="CL265" s="494"/>
      <c r="CM265" s="494"/>
      <c r="CN265" s="494"/>
      <c r="CO265" s="494"/>
      <c r="CP265" s="494"/>
      <c r="CQ265" s="494"/>
      <c r="CR265" s="494"/>
      <c r="CS265" s="494"/>
      <c r="CT265" s="494"/>
      <c r="CU265" s="488" t="s">
        <v>26704</v>
      </c>
      <c r="CV265" s="494"/>
      <c r="CW265" s="494"/>
      <c r="CX265" s="494"/>
      <c r="CY265" s="494"/>
      <c r="CZ265" s="494"/>
      <c r="DA265" s="494"/>
      <c r="DB265" s="494"/>
      <c r="DC265" s="494"/>
      <c r="DD265" s="494"/>
      <c r="DE265" s="494"/>
      <c r="DF265" s="494"/>
      <c r="DG265" s="494"/>
      <c r="DH265" s="494"/>
      <c r="DI265" s="494"/>
      <c r="DJ265" s="494"/>
      <c r="DK265" s="494"/>
      <c r="DL265" s="488" t="s">
        <v>26704</v>
      </c>
      <c r="DM265" s="494"/>
      <c r="DN265" s="494"/>
      <c r="DO265" s="494"/>
      <c r="DP265" s="494"/>
      <c r="DQ265" s="488" t="s">
        <v>26705</v>
      </c>
      <c r="DR265" s="488" t="s">
        <v>81</v>
      </c>
      <c r="DS265" s="494"/>
      <c r="DT265" s="494"/>
      <c r="DU265" s="494"/>
      <c r="DV265" s="494"/>
      <c r="DW265" s="494"/>
      <c r="DX265" s="494"/>
      <c r="DY265" s="494"/>
      <c r="DZ265" s="494"/>
      <c r="EA265" s="494"/>
      <c r="EB265" s="494"/>
      <c r="EC265" s="494"/>
      <c r="ED265" s="494"/>
      <c r="EE265" s="586">
        <v>45751.0</v>
      </c>
      <c r="EF265" s="494"/>
      <c r="EG265" s="494"/>
      <c r="EH265" s="494"/>
      <c r="EI265" s="494"/>
      <c r="EJ265" s="494"/>
      <c r="EK265" s="494"/>
      <c r="EL265" s="494"/>
      <c r="EM265" s="494"/>
      <c r="EN265" s="494"/>
      <c r="EO265" s="494"/>
      <c r="EP265" s="494"/>
      <c r="EQ265" s="494"/>
      <c r="ER265" s="494"/>
      <c r="ES265" s="494"/>
      <c r="ET265" s="494"/>
      <c r="EU265" s="494"/>
      <c r="EV265" s="494"/>
      <c r="EW265" s="494"/>
      <c r="EX265" s="494"/>
      <c r="EY265" s="494"/>
      <c r="EZ265" s="494"/>
      <c r="FA265" s="494"/>
      <c r="FB265" s="494"/>
      <c r="FC265" s="494"/>
      <c r="FD265" s="494"/>
      <c r="FE265" s="494"/>
      <c r="FF265" s="494"/>
      <c r="FG265" s="494"/>
      <c r="FH265" s="488" t="s">
        <v>26706</v>
      </c>
      <c r="FI265" s="494"/>
      <c r="FJ265" s="494"/>
      <c r="FK265" s="494"/>
      <c r="FL265" s="494"/>
      <c r="FM265" s="494"/>
      <c r="FN265" s="494"/>
      <c r="FO265" s="494"/>
      <c r="FP265" s="494"/>
      <c r="FQ265" s="494"/>
      <c r="FR265" s="494"/>
      <c r="FS265" s="494"/>
      <c r="FT265" s="494"/>
      <c r="FU265" s="494"/>
      <c r="FV265" s="494"/>
      <c r="FW265" s="494"/>
      <c r="FX265" s="494"/>
      <c r="FY265" s="494"/>
      <c r="FZ265" s="494"/>
      <c r="GA265" s="494"/>
      <c r="GB265" s="494"/>
      <c r="GC265" s="494"/>
      <c r="GD265" s="494"/>
      <c r="GE265" s="494"/>
      <c r="GF265" s="494"/>
      <c r="GG265" s="494"/>
      <c r="GH265" s="494"/>
      <c r="GI265" s="494"/>
      <c r="GJ265" s="494"/>
      <c r="GK265" s="494"/>
      <c r="GL265" s="494"/>
      <c r="GM265" s="494"/>
      <c r="GN265" s="494"/>
      <c r="GO265" s="494"/>
      <c r="GP265" s="494"/>
      <c r="GQ265" s="494"/>
      <c r="GR265" s="494"/>
      <c r="GS265" s="494"/>
      <c r="GT265" s="494"/>
      <c r="GU265" s="494"/>
      <c r="GV265" s="494"/>
      <c r="GW265" s="494"/>
      <c r="GX265" s="494"/>
      <c r="GY265" s="494"/>
      <c r="GZ265" s="494"/>
      <c r="HA265" s="494"/>
    </row>
    <row r="266">
      <c r="A266" s="492">
        <v>6703241.0</v>
      </c>
      <c r="B266" s="488" t="s">
        <v>26707</v>
      </c>
      <c r="C266" s="488" t="s">
        <v>399</v>
      </c>
      <c r="D266" s="590">
        <v>45751.67791666667</v>
      </c>
      <c r="E266" s="590">
        <v>45751.68618055555</v>
      </c>
      <c r="F266" s="590">
        <v>45751.68665509259</v>
      </c>
      <c r="G266" s="494"/>
      <c r="H266" s="488" t="s">
        <v>25860</v>
      </c>
      <c r="I266" s="494"/>
      <c r="J266" s="494"/>
      <c r="K266" s="494"/>
      <c r="L266" s="494"/>
      <c r="M266" s="494"/>
      <c r="N266" s="494"/>
      <c r="O266" s="494"/>
      <c r="P266" s="494"/>
      <c r="Q266" s="494"/>
      <c r="R266" s="494"/>
      <c r="S266" s="494"/>
      <c r="T266" s="488" t="s">
        <v>1514</v>
      </c>
      <c r="U266" s="494"/>
      <c r="V266" s="488" t="s">
        <v>81</v>
      </c>
      <c r="W266" s="589" t="s">
        <v>26703</v>
      </c>
      <c r="X266" s="494"/>
      <c r="Y266" s="494"/>
      <c r="Z266" s="494"/>
      <c r="AA266" s="494"/>
      <c r="AB266" s="494"/>
      <c r="AC266" s="494"/>
      <c r="AD266" s="494"/>
      <c r="AE266" s="494"/>
      <c r="AF266" s="494"/>
      <c r="AG266" s="494"/>
      <c r="AH266" s="494"/>
      <c r="AI266" s="494"/>
      <c r="AJ266" s="494"/>
      <c r="AK266" s="494"/>
      <c r="AL266" s="494"/>
      <c r="AM266" s="494"/>
      <c r="AN266" s="494"/>
      <c r="AO266" s="494"/>
      <c r="AP266" s="494"/>
      <c r="AQ266" s="492">
        <v>36.0</v>
      </c>
      <c r="AR266" s="592">
        <v>45751.0</v>
      </c>
      <c r="AS266" s="492">
        <v>798000.0</v>
      </c>
      <c r="AT266" s="494"/>
      <c r="AU266" s="494"/>
      <c r="AV266" s="494"/>
      <c r="AW266" s="494"/>
      <c r="AX266" s="494"/>
      <c r="AY266" s="494"/>
      <c r="AZ266" s="494"/>
      <c r="BA266" s="494"/>
      <c r="BB266" s="494"/>
      <c r="BC266" s="494"/>
      <c r="BD266" s="494"/>
      <c r="BE266" s="494"/>
      <c r="BF266" s="494"/>
      <c r="BG266" s="494"/>
      <c r="BH266" s="488" t="s">
        <v>25863</v>
      </c>
      <c r="BI266" s="494"/>
      <c r="BJ266" s="494"/>
      <c r="BK266" s="494"/>
      <c r="BL266" s="494"/>
      <c r="BM266" s="494"/>
      <c r="BN266" s="494"/>
      <c r="BO266" s="494"/>
      <c r="BP266" s="494"/>
      <c r="BQ266" s="494"/>
      <c r="BR266" s="494"/>
      <c r="BS266" s="494"/>
      <c r="BT266" s="488" t="s">
        <v>25868</v>
      </c>
      <c r="BU266" s="494"/>
      <c r="BV266" s="494"/>
      <c r="BW266" s="494"/>
      <c r="BX266" s="494"/>
      <c r="BY266" s="492">
        <v>30324.0</v>
      </c>
      <c r="BZ266" s="492">
        <v>28500.0</v>
      </c>
      <c r="CA266" s="494"/>
      <c r="CB266" s="494"/>
      <c r="CC266" s="587">
        <v>45835.0</v>
      </c>
      <c r="CD266" s="492">
        <v>27.0</v>
      </c>
      <c r="CE266" s="492">
        <v>1027824.0</v>
      </c>
      <c r="CF266" s="492">
        <v>229824.0</v>
      </c>
      <c r="CG266" s="494"/>
      <c r="CH266" s="494"/>
      <c r="CI266" s="494"/>
      <c r="CJ266" s="494"/>
      <c r="CK266" s="494"/>
      <c r="CL266" s="494"/>
      <c r="CM266" s="494"/>
      <c r="CN266" s="494"/>
      <c r="CO266" s="494"/>
      <c r="CP266" s="494"/>
      <c r="CQ266" s="494"/>
      <c r="CR266" s="494"/>
      <c r="CS266" s="494"/>
      <c r="CT266" s="494"/>
      <c r="CU266" s="488" t="s">
        <v>26704</v>
      </c>
      <c r="CV266" s="494"/>
      <c r="CW266" s="494"/>
      <c r="CX266" s="494"/>
      <c r="CY266" s="494"/>
      <c r="CZ266" s="494"/>
      <c r="DA266" s="494"/>
      <c r="DB266" s="494"/>
      <c r="DC266" s="494"/>
      <c r="DD266" s="494"/>
      <c r="DE266" s="494"/>
      <c r="DF266" s="494"/>
      <c r="DG266" s="488" t="s">
        <v>26708</v>
      </c>
      <c r="DH266" s="494"/>
      <c r="DI266" s="494"/>
      <c r="DJ266" s="494"/>
      <c r="DK266" s="494"/>
      <c r="DL266" s="494"/>
      <c r="DM266" s="494"/>
      <c r="DN266" s="494"/>
      <c r="DO266" s="494"/>
      <c r="DP266" s="494"/>
      <c r="DQ266" s="488" t="s">
        <v>26705</v>
      </c>
      <c r="DR266" s="488" t="s">
        <v>81</v>
      </c>
      <c r="DS266" s="494"/>
      <c r="DT266" s="494"/>
      <c r="DU266" s="494"/>
      <c r="DV266" s="494"/>
      <c r="DW266" s="494"/>
      <c r="DX266" s="494"/>
      <c r="DY266" s="488" t="s">
        <v>26709</v>
      </c>
      <c r="DZ266" s="494"/>
      <c r="EA266" s="494"/>
      <c r="EB266" s="494"/>
      <c r="EC266" s="494"/>
      <c r="ED266" s="494"/>
      <c r="EE266" s="494"/>
      <c r="EF266" s="494"/>
      <c r="EG266" s="494"/>
      <c r="EH266" s="494"/>
      <c r="EI266" s="494"/>
      <c r="EJ266" s="494"/>
      <c r="EK266" s="494"/>
      <c r="EL266" s="494"/>
      <c r="EM266" s="494"/>
      <c r="EN266" s="494"/>
      <c r="EO266" s="494"/>
      <c r="EP266" s="494"/>
      <c r="EQ266" s="494"/>
      <c r="ER266" s="494"/>
      <c r="ES266" s="494"/>
      <c r="ET266" s="494"/>
      <c r="EU266" s="494"/>
      <c r="EV266" s="494"/>
      <c r="EW266" s="494"/>
      <c r="EX266" s="494"/>
      <c r="EY266" s="494"/>
      <c r="EZ266" s="494"/>
      <c r="FA266" s="494"/>
      <c r="FB266" s="494"/>
      <c r="FC266" s="494"/>
      <c r="FD266" s="494"/>
      <c r="FE266" s="494"/>
      <c r="FF266" s="494"/>
      <c r="FG266" s="494"/>
      <c r="FH266" s="488" t="s">
        <v>26706</v>
      </c>
      <c r="FI266" s="494"/>
      <c r="FJ266" s="494"/>
      <c r="FK266" s="494"/>
      <c r="FL266" s="494"/>
      <c r="FM266" s="494"/>
      <c r="FN266" s="494"/>
      <c r="FO266" s="494"/>
      <c r="FP266" s="494"/>
      <c r="FQ266" s="494"/>
      <c r="FR266" s="494"/>
      <c r="FS266" s="494"/>
      <c r="FT266" s="494"/>
      <c r="FU266" s="494"/>
      <c r="FV266" s="494"/>
      <c r="FW266" s="494"/>
      <c r="FX266" s="494"/>
      <c r="FY266" s="494"/>
      <c r="FZ266" s="494"/>
      <c r="GA266" s="494"/>
      <c r="GB266" s="494"/>
      <c r="GC266" s="494"/>
      <c r="GD266" s="494"/>
      <c r="GE266" s="494"/>
      <c r="GF266" s="494"/>
      <c r="GG266" s="494"/>
      <c r="GH266" s="494"/>
      <c r="GI266" s="494"/>
      <c r="GJ266" s="494"/>
      <c r="GK266" s="494"/>
      <c r="GL266" s="494"/>
      <c r="GM266" s="494"/>
      <c r="GN266" s="494"/>
      <c r="GO266" s="494"/>
      <c r="GP266" s="494"/>
      <c r="GQ266" s="494"/>
      <c r="GR266" s="494"/>
      <c r="GS266" s="494"/>
      <c r="GT266" s="494"/>
      <c r="GU266" s="494"/>
      <c r="GV266" s="494"/>
      <c r="GW266" s="494"/>
      <c r="GX266" s="494"/>
      <c r="GY266" s="494"/>
      <c r="GZ266" s="494"/>
      <c r="HA266" s="494"/>
    </row>
    <row r="267">
      <c r="A267" s="492">
        <v>6703250.0</v>
      </c>
      <c r="B267" s="488" t="s">
        <v>26710</v>
      </c>
      <c r="C267" s="488" t="s">
        <v>399</v>
      </c>
      <c r="D267" s="590">
        <v>45751.67878472222</v>
      </c>
      <c r="E267" s="590">
        <v>45751.69082175926</v>
      </c>
      <c r="F267" s="590">
        <v>45751.69142361111</v>
      </c>
      <c r="G267" s="494"/>
      <c r="H267" s="488" t="s">
        <v>25860</v>
      </c>
      <c r="I267" s="494"/>
      <c r="J267" s="494"/>
      <c r="K267" s="494"/>
      <c r="L267" s="494"/>
      <c r="M267" s="494"/>
      <c r="N267" s="494"/>
      <c r="O267" s="494"/>
      <c r="P267" s="494"/>
      <c r="Q267" s="494"/>
      <c r="R267" s="494"/>
      <c r="S267" s="494"/>
      <c r="T267" s="488" t="s">
        <v>1514</v>
      </c>
      <c r="U267" s="494"/>
      <c r="V267" s="488" t="s">
        <v>81</v>
      </c>
      <c r="W267" s="589" t="s">
        <v>26703</v>
      </c>
      <c r="X267" s="494"/>
      <c r="Y267" s="494"/>
      <c r="Z267" s="494"/>
      <c r="AA267" s="494"/>
      <c r="AB267" s="494"/>
      <c r="AC267" s="494"/>
      <c r="AD267" s="494"/>
      <c r="AE267" s="494"/>
      <c r="AF267" s="494"/>
      <c r="AG267" s="494"/>
      <c r="AH267" s="494"/>
      <c r="AI267" s="494"/>
      <c r="AJ267" s="494"/>
      <c r="AK267" s="494"/>
      <c r="AL267" s="494"/>
      <c r="AM267" s="494"/>
      <c r="AN267" s="494"/>
      <c r="AO267" s="494"/>
      <c r="AP267" s="494"/>
      <c r="AQ267" s="492">
        <v>36.0</v>
      </c>
      <c r="AR267" s="592">
        <v>45751.0</v>
      </c>
      <c r="AS267" s="492">
        <v>798000.0</v>
      </c>
      <c r="AT267" s="494"/>
      <c r="AU267" s="494"/>
      <c r="AV267" s="494"/>
      <c r="AW267" s="494"/>
      <c r="AX267" s="494"/>
      <c r="AY267" s="494"/>
      <c r="AZ267" s="494"/>
      <c r="BA267" s="494"/>
      <c r="BB267" s="494"/>
      <c r="BC267" s="494"/>
      <c r="BD267" s="494"/>
      <c r="BE267" s="494"/>
      <c r="BF267" s="494"/>
      <c r="BG267" s="494"/>
      <c r="BH267" s="488" t="s">
        <v>25863</v>
      </c>
      <c r="BI267" s="494"/>
      <c r="BJ267" s="494"/>
      <c r="BK267" s="494"/>
      <c r="BL267" s="494"/>
      <c r="BM267" s="494"/>
      <c r="BN267" s="494"/>
      <c r="BO267" s="494"/>
      <c r="BP267" s="494"/>
      <c r="BQ267" s="494"/>
      <c r="BR267" s="494"/>
      <c r="BS267" s="494"/>
      <c r="BT267" s="488" t="s">
        <v>25868</v>
      </c>
      <c r="BU267" s="494"/>
      <c r="BV267" s="494"/>
      <c r="BW267" s="494"/>
      <c r="BX267" s="494"/>
      <c r="BY267" s="492">
        <v>30324.0</v>
      </c>
      <c r="BZ267" s="492">
        <v>28500.0</v>
      </c>
      <c r="CA267" s="494"/>
      <c r="CB267" s="494"/>
      <c r="CC267" s="587">
        <v>45835.0</v>
      </c>
      <c r="CD267" s="492">
        <v>27.0</v>
      </c>
      <c r="CE267" s="492">
        <v>1027824.0</v>
      </c>
      <c r="CF267" s="492">
        <v>229824.0</v>
      </c>
      <c r="CG267" s="494"/>
      <c r="CH267" s="494"/>
      <c r="CI267" s="494"/>
      <c r="CJ267" s="494"/>
      <c r="CK267" s="494"/>
      <c r="CL267" s="494"/>
      <c r="CM267" s="494"/>
      <c r="CN267" s="494"/>
      <c r="CO267" s="494"/>
      <c r="CP267" s="494"/>
      <c r="CQ267" s="494"/>
      <c r="CR267" s="494"/>
      <c r="CS267" s="494"/>
      <c r="CT267" s="494"/>
      <c r="CU267" s="488" t="s">
        <v>26704</v>
      </c>
      <c r="CV267" s="494"/>
      <c r="CW267" s="494"/>
      <c r="CX267" s="494"/>
      <c r="CY267" s="494"/>
      <c r="CZ267" s="494"/>
      <c r="DA267" s="494"/>
      <c r="DB267" s="494"/>
      <c r="DC267" s="494"/>
      <c r="DD267" s="494"/>
      <c r="DE267" s="494"/>
      <c r="DF267" s="494"/>
      <c r="DG267" s="488" t="s">
        <v>26708</v>
      </c>
      <c r="DH267" s="494"/>
      <c r="DI267" s="494"/>
      <c r="DJ267" s="494"/>
      <c r="DK267" s="494"/>
      <c r="DL267" s="494"/>
      <c r="DM267" s="494"/>
      <c r="DN267" s="494"/>
      <c r="DO267" s="494"/>
      <c r="DP267" s="492">
        <v>1570074.0</v>
      </c>
      <c r="DQ267" s="488" t="s">
        <v>26705</v>
      </c>
      <c r="DR267" s="488" t="s">
        <v>81</v>
      </c>
      <c r="DS267" s="494"/>
      <c r="DT267" s="494"/>
      <c r="DU267" s="494"/>
      <c r="DV267" s="494"/>
      <c r="DW267" s="494"/>
      <c r="DX267" s="494"/>
      <c r="DY267" s="488" t="s">
        <v>26709</v>
      </c>
      <c r="DZ267" s="494"/>
      <c r="EA267" s="494"/>
      <c r="EB267" s="494"/>
      <c r="EC267" s="494"/>
      <c r="ED267" s="494"/>
      <c r="EE267" s="494"/>
      <c r="EF267" s="494"/>
      <c r="EG267" s="494"/>
      <c r="EH267" s="494"/>
      <c r="EI267" s="494"/>
      <c r="EJ267" s="494"/>
      <c r="EK267" s="494"/>
      <c r="EL267" s="494"/>
      <c r="EM267" s="494"/>
      <c r="EN267" s="494"/>
      <c r="EO267" s="494"/>
      <c r="EP267" s="494"/>
      <c r="EQ267" s="494"/>
      <c r="ER267" s="494"/>
      <c r="ES267" s="494"/>
      <c r="ET267" s="494"/>
      <c r="EU267" s="494"/>
      <c r="EV267" s="494"/>
      <c r="EW267" s="494"/>
      <c r="EX267" s="494"/>
      <c r="EY267" s="494"/>
      <c r="EZ267" s="494"/>
      <c r="FA267" s="494"/>
      <c r="FB267" s="494"/>
      <c r="FC267" s="494"/>
      <c r="FD267" s="494"/>
      <c r="FE267" s="494"/>
      <c r="FF267" s="488" t="s">
        <v>26711</v>
      </c>
      <c r="FG267" s="494"/>
      <c r="FH267" s="488" t="s">
        <v>26706</v>
      </c>
      <c r="FI267" s="494"/>
      <c r="FJ267" s="494"/>
      <c r="FK267" s="494"/>
      <c r="FL267" s="494"/>
      <c r="FM267" s="494"/>
      <c r="FN267" s="494"/>
      <c r="FO267" s="494"/>
      <c r="FP267" s="494"/>
      <c r="FQ267" s="494"/>
      <c r="FR267" s="494"/>
      <c r="FS267" s="494"/>
      <c r="FT267" s="494"/>
      <c r="FU267" s="494"/>
      <c r="FV267" s="494"/>
      <c r="FW267" s="494"/>
      <c r="FX267" s="494"/>
      <c r="FY267" s="494"/>
      <c r="FZ267" s="494"/>
      <c r="GA267" s="494"/>
      <c r="GB267" s="494"/>
      <c r="GC267" s="494"/>
      <c r="GD267" s="494"/>
      <c r="GE267" s="494"/>
      <c r="GF267" s="494"/>
      <c r="GG267" s="494"/>
      <c r="GH267" s="494"/>
      <c r="GI267" s="494"/>
      <c r="GJ267" s="494"/>
      <c r="GK267" s="494"/>
      <c r="GL267" s="494"/>
      <c r="GM267" s="494"/>
      <c r="GN267" s="494"/>
      <c r="GO267" s="494"/>
      <c r="GP267" s="494"/>
      <c r="GQ267" s="494"/>
      <c r="GR267" s="494"/>
      <c r="GS267" s="494"/>
      <c r="GT267" s="494"/>
      <c r="GU267" s="494"/>
      <c r="GV267" s="494"/>
      <c r="GW267" s="494"/>
      <c r="GX267" s="494"/>
      <c r="GY267" s="494"/>
      <c r="GZ267" s="494"/>
      <c r="HA267" s="494"/>
    </row>
    <row r="268">
      <c r="A268" s="492">
        <v>6709080.0</v>
      </c>
      <c r="B268" s="488" t="s">
        <v>26712</v>
      </c>
      <c r="C268" s="488" t="s">
        <v>399</v>
      </c>
      <c r="D268" s="590">
        <v>45752.95104166667</v>
      </c>
      <c r="E268" s="590">
        <v>45752.96041666667</v>
      </c>
      <c r="F268" s="590">
        <v>45752.96340277778</v>
      </c>
      <c r="G268" s="494"/>
      <c r="H268" s="488" t="s">
        <v>25860</v>
      </c>
      <c r="I268" s="494"/>
      <c r="J268" s="494"/>
      <c r="K268" s="494"/>
      <c r="L268" s="494"/>
      <c r="M268" s="494"/>
      <c r="N268" s="494"/>
      <c r="O268" s="494"/>
      <c r="P268" s="494"/>
      <c r="Q268" s="494"/>
      <c r="R268" s="494"/>
      <c r="S268" s="494"/>
      <c r="T268" s="494"/>
      <c r="U268" s="494"/>
      <c r="V268" s="488" t="s">
        <v>81</v>
      </c>
      <c r="W268" s="589" t="s">
        <v>26713</v>
      </c>
      <c r="X268" s="494"/>
      <c r="Y268" s="494"/>
      <c r="Z268" s="494"/>
      <c r="AA268" s="494"/>
      <c r="AB268" s="494"/>
      <c r="AC268" s="494"/>
      <c r="AD268" s="494"/>
      <c r="AE268" s="494"/>
      <c r="AF268" s="494"/>
      <c r="AG268" s="494"/>
      <c r="AH268" s="494"/>
      <c r="AI268" s="494"/>
      <c r="AJ268" s="494"/>
      <c r="AK268" s="494"/>
      <c r="AL268" s="494"/>
      <c r="AM268" s="494"/>
      <c r="AN268" s="494"/>
      <c r="AO268" s="494"/>
      <c r="AP268" s="494"/>
      <c r="AQ268" s="494"/>
      <c r="AR268" s="591"/>
      <c r="AS268" s="494"/>
      <c r="AT268" s="494"/>
      <c r="AU268" s="494"/>
      <c r="AV268" s="494"/>
      <c r="AW268" s="494"/>
      <c r="AX268" s="494"/>
      <c r="AY268" s="494"/>
      <c r="AZ268" s="494"/>
      <c r="BA268" s="494"/>
      <c r="BB268" s="494"/>
      <c r="BC268" s="494"/>
      <c r="BD268" s="494"/>
      <c r="BE268" s="494"/>
      <c r="BF268" s="494"/>
      <c r="BG268" s="494"/>
      <c r="BH268" s="488" t="s">
        <v>25863</v>
      </c>
      <c r="BI268" s="494"/>
      <c r="BJ268" s="494"/>
      <c r="BK268" s="494"/>
      <c r="BL268" s="494"/>
      <c r="BM268" s="494"/>
      <c r="BN268" s="494"/>
      <c r="BO268" s="494"/>
      <c r="BP268" s="494"/>
      <c r="BQ268" s="494"/>
      <c r="BR268" s="494"/>
      <c r="BS268" s="494"/>
      <c r="BT268" s="494"/>
      <c r="BU268" s="494"/>
      <c r="BV268" s="494"/>
      <c r="BW268" s="494"/>
      <c r="BX268" s="494"/>
      <c r="BY268" s="494"/>
      <c r="BZ268" s="494"/>
      <c r="CA268" s="494"/>
      <c r="CB268" s="494"/>
      <c r="CC268" s="494"/>
      <c r="CD268" s="494"/>
      <c r="CE268" s="494"/>
      <c r="CF268" s="494"/>
      <c r="CG268" s="494"/>
      <c r="CH268" s="494"/>
      <c r="CI268" s="494"/>
      <c r="CJ268" s="494"/>
      <c r="CK268" s="494"/>
      <c r="CL268" s="494"/>
      <c r="CM268" s="494"/>
      <c r="CN268" s="494"/>
      <c r="CO268" s="494"/>
      <c r="CP268" s="494"/>
      <c r="CQ268" s="494"/>
      <c r="CR268" s="494"/>
      <c r="CS268" s="494"/>
      <c r="CT268" s="494"/>
      <c r="CU268" s="488" t="s">
        <v>26714</v>
      </c>
      <c r="CV268" s="494"/>
      <c r="CW268" s="494"/>
      <c r="CX268" s="494"/>
      <c r="CY268" s="494"/>
      <c r="CZ268" s="494"/>
      <c r="DA268" s="494"/>
      <c r="DB268" s="494"/>
      <c r="DC268" s="494"/>
      <c r="DD268" s="494"/>
      <c r="DE268" s="494"/>
      <c r="DF268" s="494"/>
      <c r="DG268" s="494"/>
      <c r="DH268" s="494"/>
      <c r="DI268" s="494"/>
      <c r="DJ268" s="494"/>
      <c r="DK268" s="494"/>
      <c r="DL268" s="488" t="s">
        <v>26714</v>
      </c>
      <c r="DM268" s="494"/>
      <c r="DN268" s="494"/>
      <c r="DO268" s="494"/>
      <c r="DP268" s="494"/>
      <c r="DQ268" s="488" t="s">
        <v>26715</v>
      </c>
      <c r="DR268" s="488" t="s">
        <v>81</v>
      </c>
      <c r="DS268" s="494"/>
      <c r="DT268" s="494"/>
      <c r="DU268" s="494"/>
      <c r="DV268" s="494"/>
      <c r="DW268" s="494"/>
      <c r="DX268" s="494"/>
      <c r="DY268" s="494"/>
      <c r="DZ268" s="494"/>
      <c r="EA268" s="494"/>
      <c r="EB268" s="494"/>
      <c r="EC268" s="494"/>
      <c r="ED268" s="494"/>
      <c r="EE268" s="586">
        <v>45752.0</v>
      </c>
      <c r="EF268" s="494"/>
      <c r="EG268" s="494"/>
      <c r="EH268" s="494"/>
      <c r="EI268" s="494"/>
      <c r="EJ268" s="494"/>
      <c r="EK268" s="494"/>
      <c r="EL268" s="494"/>
      <c r="EM268" s="494"/>
      <c r="EN268" s="494"/>
      <c r="EO268" s="494"/>
      <c r="EP268" s="494"/>
      <c r="EQ268" s="494"/>
      <c r="ER268" s="494"/>
      <c r="ES268" s="494"/>
      <c r="ET268" s="494"/>
      <c r="EU268" s="494"/>
      <c r="EV268" s="494"/>
      <c r="EW268" s="494"/>
      <c r="EX268" s="494"/>
      <c r="EY268" s="494"/>
      <c r="EZ268" s="494"/>
      <c r="FA268" s="494"/>
      <c r="FB268" s="494"/>
      <c r="FC268" s="494"/>
      <c r="FD268" s="494"/>
      <c r="FE268" s="494"/>
      <c r="FF268" s="494"/>
      <c r="FG268" s="494"/>
      <c r="FH268" s="488" t="s">
        <v>26716</v>
      </c>
      <c r="FI268" s="494"/>
      <c r="FJ268" s="494"/>
      <c r="FK268" s="494"/>
      <c r="FL268" s="494"/>
      <c r="FM268" s="494"/>
      <c r="FN268" s="494"/>
      <c r="FO268" s="494"/>
      <c r="FP268" s="494"/>
      <c r="FQ268" s="494"/>
      <c r="FR268" s="494"/>
      <c r="FS268" s="494"/>
      <c r="FT268" s="494"/>
      <c r="FU268" s="494"/>
      <c r="FV268" s="494"/>
      <c r="FW268" s="494"/>
      <c r="FX268" s="494"/>
      <c r="FY268" s="494"/>
      <c r="FZ268" s="494"/>
      <c r="GA268" s="494"/>
      <c r="GB268" s="494"/>
      <c r="GC268" s="494"/>
      <c r="GD268" s="494"/>
      <c r="GE268" s="494"/>
      <c r="GF268" s="494"/>
      <c r="GG268" s="494"/>
      <c r="GH268" s="494"/>
      <c r="GI268" s="494"/>
      <c r="GJ268" s="494"/>
      <c r="GK268" s="494"/>
      <c r="GL268" s="494"/>
      <c r="GM268" s="494"/>
      <c r="GN268" s="494"/>
      <c r="GO268" s="494"/>
      <c r="GP268" s="494"/>
      <c r="GQ268" s="494"/>
      <c r="GR268" s="494"/>
      <c r="GS268" s="494"/>
      <c r="GT268" s="494"/>
      <c r="GU268" s="494"/>
      <c r="GV268" s="494"/>
      <c r="GW268" s="494"/>
      <c r="GX268" s="494"/>
      <c r="GY268" s="494"/>
      <c r="GZ268" s="494"/>
      <c r="HA268" s="494"/>
    </row>
    <row r="269">
      <c r="A269" s="492">
        <v>6709081.0</v>
      </c>
      <c r="B269" s="488" t="s">
        <v>26717</v>
      </c>
      <c r="C269" s="488" t="s">
        <v>399</v>
      </c>
      <c r="D269" s="590">
        <v>45752.95260416667</v>
      </c>
      <c r="E269" s="590">
        <v>45752.96878472222</v>
      </c>
      <c r="F269" s="590">
        <v>45752.969409722224</v>
      </c>
      <c r="G269" s="494"/>
      <c r="H269" s="488" t="s">
        <v>25860</v>
      </c>
      <c r="I269" s="494"/>
      <c r="J269" s="494"/>
      <c r="K269" s="494"/>
      <c r="L269" s="494"/>
      <c r="M269" s="494"/>
      <c r="N269" s="494"/>
      <c r="O269" s="494"/>
      <c r="P269" s="494"/>
      <c r="Q269" s="494"/>
      <c r="R269" s="494"/>
      <c r="S269" s="494"/>
      <c r="T269" s="488" t="s">
        <v>1514</v>
      </c>
      <c r="U269" s="494"/>
      <c r="V269" s="488" t="s">
        <v>81</v>
      </c>
      <c r="W269" s="589" t="s">
        <v>26713</v>
      </c>
      <c r="X269" s="494"/>
      <c r="Y269" s="494"/>
      <c r="Z269" s="494"/>
      <c r="AA269" s="494"/>
      <c r="AB269" s="494"/>
      <c r="AC269" s="494"/>
      <c r="AD269" s="494"/>
      <c r="AE269" s="494"/>
      <c r="AF269" s="494"/>
      <c r="AG269" s="494"/>
      <c r="AH269" s="494"/>
      <c r="AI269" s="494"/>
      <c r="AJ269" s="494"/>
      <c r="AK269" s="494"/>
      <c r="AL269" s="494"/>
      <c r="AM269" s="494"/>
      <c r="AN269" s="494"/>
      <c r="AO269" s="494"/>
      <c r="AP269" s="494"/>
      <c r="AQ269" s="492">
        <v>36.0</v>
      </c>
      <c r="AR269" s="592">
        <v>45752.0</v>
      </c>
      <c r="AS269" s="492">
        <v>798000.0</v>
      </c>
      <c r="AT269" s="494"/>
      <c r="AU269" s="494"/>
      <c r="AV269" s="494"/>
      <c r="AW269" s="494"/>
      <c r="AX269" s="494"/>
      <c r="AY269" s="494"/>
      <c r="AZ269" s="494"/>
      <c r="BA269" s="494"/>
      <c r="BB269" s="494"/>
      <c r="BC269" s="494"/>
      <c r="BD269" s="494"/>
      <c r="BE269" s="494"/>
      <c r="BF269" s="494"/>
      <c r="BG269" s="494"/>
      <c r="BH269" s="488" t="s">
        <v>25863</v>
      </c>
      <c r="BI269" s="494"/>
      <c r="BJ269" s="494"/>
      <c r="BK269" s="494"/>
      <c r="BL269" s="494"/>
      <c r="BM269" s="494"/>
      <c r="BN269" s="494"/>
      <c r="BO269" s="494"/>
      <c r="BP269" s="494"/>
      <c r="BQ269" s="494"/>
      <c r="BR269" s="494"/>
      <c r="BS269" s="494"/>
      <c r="BT269" s="488" t="s">
        <v>25868</v>
      </c>
      <c r="BU269" s="494"/>
      <c r="BV269" s="494"/>
      <c r="BW269" s="494"/>
      <c r="BX269" s="494"/>
      <c r="BY269" s="492">
        <v>30324.0</v>
      </c>
      <c r="BZ269" s="492">
        <v>28500.0</v>
      </c>
      <c r="CA269" s="494"/>
      <c r="CB269" s="494"/>
      <c r="CC269" s="587">
        <v>45835.0</v>
      </c>
      <c r="CD269" s="492">
        <v>27.0</v>
      </c>
      <c r="CE269" s="492">
        <v>1027824.0</v>
      </c>
      <c r="CF269" s="492">
        <v>229824.0</v>
      </c>
      <c r="CG269" s="494"/>
      <c r="CH269" s="494"/>
      <c r="CI269" s="494"/>
      <c r="CJ269" s="494"/>
      <c r="CK269" s="494"/>
      <c r="CL269" s="494"/>
      <c r="CM269" s="494"/>
      <c r="CN269" s="494"/>
      <c r="CO269" s="494"/>
      <c r="CP269" s="494"/>
      <c r="CQ269" s="494"/>
      <c r="CR269" s="494"/>
      <c r="CS269" s="494"/>
      <c r="CT269" s="494"/>
      <c r="CU269" s="488" t="s">
        <v>26714</v>
      </c>
      <c r="CV269" s="494"/>
      <c r="CW269" s="494"/>
      <c r="CX269" s="494"/>
      <c r="CY269" s="494"/>
      <c r="CZ269" s="494"/>
      <c r="DA269" s="494"/>
      <c r="DB269" s="494"/>
      <c r="DC269" s="494"/>
      <c r="DD269" s="494"/>
      <c r="DE269" s="494"/>
      <c r="DF269" s="494"/>
      <c r="DG269" s="488" t="s">
        <v>26718</v>
      </c>
      <c r="DH269" s="494"/>
      <c r="DI269" s="494"/>
      <c r="DJ269" s="494"/>
      <c r="DK269" s="494"/>
      <c r="DL269" s="494"/>
      <c r="DM269" s="494"/>
      <c r="DN269" s="494"/>
      <c r="DO269" s="494"/>
      <c r="DP269" s="494"/>
      <c r="DQ269" s="488" t="s">
        <v>26715</v>
      </c>
      <c r="DR269" s="488" t="s">
        <v>81</v>
      </c>
      <c r="DS269" s="494"/>
      <c r="DT269" s="494"/>
      <c r="DU269" s="494"/>
      <c r="DV269" s="494"/>
      <c r="DW269" s="494"/>
      <c r="DX269" s="494"/>
      <c r="DY269" s="488" t="s">
        <v>26719</v>
      </c>
      <c r="DZ269" s="494"/>
      <c r="EA269" s="494"/>
      <c r="EB269" s="494"/>
      <c r="EC269" s="494"/>
      <c r="ED269" s="494"/>
      <c r="EE269" s="494"/>
      <c r="EF269" s="494"/>
      <c r="EG269" s="494"/>
      <c r="EH269" s="494"/>
      <c r="EI269" s="494"/>
      <c r="EJ269" s="494"/>
      <c r="EK269" s="494"/>
      <c r="EL269" s="494"/>
      <c r="EM269" s="494"/>
      <c r="EN269" s="494"/>
      <c r="EO269" s="494"/>
      <c r="EP269" s="494"/>
      <c r="EQ269" s="494"/>
      <c r="ER269" s="494"/>
      <c r="ES269" s="494"/>
      <c r="ET269" s="494"/>
      <c r="EU269" s="494"/>
      <c r="EV269" s="494"/>
      <c r="EW269" s="494"/>
      <c r="EX269" s="494"/>
      <c r="EY269" s="494"/>
      <c r="EZ269" s="494"/>
      <c r="FA269" s="494"/>
      <c r="FB269" s="494"/>
      <c r="FC269" s="494"/>
      <c r="FD269" s="494"/>
      <c r="FE269" s="494"/>
      <c r="FF269" s="494"/>
      <c r="FG269" s="494"/>
      <c r="FH269" s="488" t="s">
        <v>26716</v>
      </c>
      <c r="FI269" s="494"/>
      <c r="FJ269" s="494"/>
      <c r="FK269" s="494"/>
      <c r="FL269" s="494"/>
      <c r="FM269" s="494"/>
      <c r="FN269" s="494"/>
      <c r="FO269" s="494"/>
      <c r="FP269" s="494"/>
      <c r="FQ269" s="494"/>
      <c r="FR269" s="494"/>
      <c r="FS269" s="494"/>
      <c r="FT269" s="494"/>
      <c r="FU269" s="494"/>
      <c r="FV269" s="494"/>
      <c r="FW269" s="494"/>
      <c r="FX269" s="494"/>
      <c r="FY269" s="494"/>
      <c r="FZ269" s="494"/>
      <c r="GA269" s="494"/>
      <c r="GB269" s="494"/>
      <c r="GC269" s="494"/>
      <c r="GD269" s="494"/>
      <c r="GE269" s="494"/>
      <c r="GF269" s="494"/>
      <c r="GG269" s="494"/>
      <c r="GH269" s="494"/>
      <c r="GI269" s="494"/>
      <c r="GJ269" s="494"/>
      <c r="GK269" s="494"/>
      <c r="GL269" s="494"/>
      <c r="GM269" s="494"/>
      <c r="GN269" s="494"/>
      <c r="GO269" s="494"/>
      <c r="GP269" s="494"/>
      <c r="GQ269" s="494"/>
      <c r="GR269" s="494"/>
      <c r="GS269" s="494"/>
      <c r="GT269" s="494"/>
      <c r="GU269" s="494"/>
      <c r="GV269" s="494"/>
      <c r="GW269" s="494"/>
      <c r="GX269" s="494"/>
      <c r="GY269" s="494"/>
      <c r="GZ269" s="494"/>
      <c r="HA269" s="494"/>
    </row>
    <row r="270">
      <c r="A270" s="492">
        <v>6709084.0</v>
      </c>
      <c r="B270" s="488" t="s">
        <v>26720</v>
      </c>
      <c r="C270" s="488" t="s">
        <v>399</v>
      </c>
      <c r="D270" s="590">
        <v>45752.95423611111</v>
      </c>
      <c r="E270" s="590">
        <v>45752.97440972222</v>
      </c>
      <c r="F270" s="590">
        <v>45752.975173611114</v>
      </c>
      <c r="G270" s="494"/>
      <c r="H270" s="488" t="s">
        <v>25860</v>
      </c>
      <c r="I270" s="494"/>
      <c r="J270" s="494"/>
      <c r="K270" s="494"/>
      <c r="L270" s="494"/>
      <c r="M270" s="494"/>
      <c r="N270" s="494"/>
      <c r="O270" s="494"/>
      <c r="P270" s="494"/>
      <c r="Q270" s="494"/>
      <c r="R270" s="494"/>
      <c r="S270" s="494"/>
      <c r="T270" s="488" t="s">
        <v>1514</v>
      </c>
      <c r="U270" s="494"/>
      <c r="V270" s="488" t="s">
        <v>81</v>
      </c>
      <c r="W270" s="589" t="s">
        <v>26713</v>
      </c>
      <c r="X270" s="494"/>
      <c r="Y270" s="494"/>
      <c r="Z270" s="494"/>
      <c r="AA270" s="494"/>
      <c r="AB270" s="494"/>
      <c r="AC270" s="494"/>
      <c r="AD270" s="494"/>
      <c r="AE270" s="494"/>
      <c r="AF270" s="494"/>
      <c r="AG270" s="494"/>
      <c r="AH270" s="494"/>
      <c r="AI270" s="494"/>
      <c r="AJ270" s="494"/>
      <c r="AK270" s="494"/>
      <c r="AL270" s="494"/>
      <c r="AM270" s="494"/>
      <c r="AN270" s="494"/>
      <c r="AO270" s="494"/>
      <c r="AP270" s="494"/>
      <c r="AQ270" s="492">
        <v>36.0</v>
      </c>
      <c r="AR270" s="592">
        <v>45752.0</v>
      </c>
      <c r="AS270" s="492">
        <v>798000.0</v>
      </c>
      <c r="AT270" s="494"/>
      <c r="AU270" s="494"/>
      <c r="AV270" s="494"/>
      <c r="AW270" s="494"/>
      <c r="AX270" s="494"/>
      <c r="AY270" s="494"/>
      <c r="AZ270" s="494"/>
      <c r="BA270" s="494"/>
      <c r="BB270" s="494"/>
      <c r="BC270" s="494"/>
      <c r="BD270" s="494"/>
      <c r="BE270" s="494"/>
      <c r="BF270" s="494"/>
      <c r="BG270" s="494"/>
      <c r="BH270" s="488" t="s">
        <v>25863</v>
      </c>
      <c r="BI270" s="494"/>
      <c r="BJ270" s="494"/>
      <c r="BK270" s="494"/>
      <c r="BL270" s="494"/>
      <c r="BM270" s="494"/>
      <c r="BN270" s="494"/>
      <c r="BO270" s="494"/>
      <c r="BP270" s="494"/>
      <c r="BQ270" s="494"/>
      <c r="BR270" s="494"/>
      <c r="BS270" s="494"/>
      <c r="BT270" s="488" t="s">
        <v>25868</v>
      </c>
      <c r="BU270" s="494"/>
      <c r="BV270" s="494"/>
      <c r="BW270" s="494"/>
      <c r="BX270" s="494"/>
      <c r="BY270" s="492">
        <v>30324.0</v>
      </c>
      <c r="BZ270" s="492">
        <v>28500.0</v>
      </c>
      <c r="CA270" s="494"/>
      <c r="CB270" s="494"/>
      <c r="CC270" s="587">
        <v>45835.0</v>
      </c>
      <c r="CD270" s="492">
        <v>27.0</v>
      </c>
      <c r="CE270" s="492">
        <v>1027824.0</v>
      </c>
      <c r="CF270" s="492">
        <v>229824.0</v>
      </c>
      <c r="CG270" s="494"/>
      <c r="CH270" s="494"/>
      <c r="CI270" s="494"/>
      <c r="CJ270" s="494"/>
      <c r="CK270" s="494"/>
      <c r="CL270" s="494"/>
      <c r="CM270" s="494"/>
      <c r="CN270" s="494"/>
      <c r="CO270" s="494"/>
      <c r="CP270" s="494"/>
      <c r="CQ270" s="494"/>
      <c r="CR270" s="494"/>
      <c r="CS270" s="494"/>
      <c r="CT270" s="494"/>
      <c r="CU270" s="488" t="s">
        <v>26714</v>
      </c>
      <c r="CV270" s="494"/>
      <c r="CW270" s="494"/>
      <c r="CX270" s="494"/>
      <c r="CY270" s="494"/>
      <c r="CZ270" s="494"/>
      <c r="DA270" s="494"/>
      <c r="DB270" s="494"/>
      <c r="DC270" s="494"/>
      <c r="DD270" s="494"/>
      <c r="DE270" s="494"/>
      <c r="DF270" s="494"/>
      <c r="DG270" s="488" t="s">
        <v>26718</v>
      </c>
      <c r="DH270" s="494"/>
      <c r="DI270" s="494"/>
      <c r="DJ270" s="494"/>
      <c r="DK270" s="494"/>
      <c r="DL270" s="494"/>
      <c r="DM270" s="494"/>
      <c r="DN270" s="494"/>
      <c r="DO270" s="494"/>
      <c r="DP270" s="488" t="s">
        <v>26721</v>
      </c>
      <c r="DQ270" s="488" t="s">
        <v>26715</v>
      </c>
      <c r="DR270" s="488" t="s">
        <v>81</v>
      </c>
      <c r="DS270" s="494"/>
      <c r="DT270" s="494"/>
      <c r="DU270" s="494"/>
      <c r="DV270" s="494"/>
      <c r="DW270" s="494"/>
      <c r="DX270" s="494"/>
      <c r="DY270" s="488" t="s">
        <v>26719</v>
      </c>
      <c r="DZ270" s="494"/>
      <c r="EA270" s="494"/>
      <c r="EB270" s="494"/>
      <c r="EC270" s="494"/>
      <c r="ED270" s="494"/>
      <c r="EE270" s="494"/>
      <c r="EF270" s="494"/>
      <c r="EG270" s="494"/>
      <c r="EH270" s="494"/>
      <c r="EI270" s="494"/>
      <c r="EJ270" s="494"/>
      <c r="EK270" s="494"/>
      <c r="EL270" s="494"/>
      <c r="EM270" s="494"/>
      <c r="EN270" s="494"/>
      <c r="EO270" s="494"/>
      <c r="EP270" s="494"/>
      <c r="EQ270" s="494"/>
      <c r="ER270" s="494"/>
      <c r="ES270" s="494"/>
      <c r="ET270" s="494"/>
      <c r="EU270" s="494"/>
      <c r="EV270" s="494"/>
      <c r="EW270" s="494"/>
      <c r="EX270" s="494"/>
      <c r="EY270" s="494"/>
      <c r="EZ270" s="494"/>
      <c r="FA270" s="494"/>
      <c r="FB270" s="494"/>
      <c r="FC270" s="494"/>
      <c r="FD270" s="494"/>
      <c r="FE270" s="494"/>
      <c r="FF270" s="488" t="s">
        <v>26722</v>
      </c>
      <c r="FG270" s="494"/>
      <c r="FH270" s="488" t="s">
        <v>26716</v>
      </c>
      <c r="FI270" s="494"/>
      <c r="FJ270" s="494"/>
      <c r="FK270" s="494"/>
      <c r="FL270" s="494"/>
      <c r="FM270" s="494"/>
      <c r="FN270" s="494"/>
      <c r="FO270" s="494"/>
      <c r="FP270" s="494"/>
      <c r="FQ270" s="494"/>
      <c r="FR270" s="494"/>
      <c r="FS270" s="494"/>
      <c r="FT270" s="494"/>
      <c r="FU270" s="494"/>
      <c r="FV270" s="494"/>
      <c r="FW270" s="494"/>
      <c r="FX270" s="494"/>
      <c r="FY270" s="494"/>
      <c r="FZ270" s="494"/>
      <c r="GA270" s="494"/>
      <c r="GB270" s="494"/>
      <c r="GC270" s="494"/>
      <c r="GD270" s="494"/>
      <c r="GE270" s="494"/>
      <c r="GF270" s="494"/>
      <c r="GG270" s="494"/>
      <c r="GH270" s="494"/>
      <c r="GI270" s="494"/>
      <c r="GJ270" s="494"/>
      <c r="GK270" s="494"/>
      <c r="GL270" s="494"/>
      <c r="GM270" s="494"/>
      <c r="GN270" s="494"/>
      <c r="GO270" s="494"/>
      <c r="GP270" s="494"/>
      <c r="GQ270" s="494"/>
      <c r="GR270" s="494"/>
      <c r="GS270" s="494"/>
      <c r="GT270" s="494"/>
      <c r="GU270" s="494"/>
      <c r="GV270" s="494"/>
      <c r="GW270" s="494"/>
      <c r="GX270" s="494"/>
      <c r="GY270" s="494"/>
      <c r="GZ270" s="494"/>
      <c r="HA270" s="494"/>
    </row>
    <row r="271">
      <c r="A271" s="492">
        <v>6709542.0</v>
      </c>
      <c r="B271" s="488" t="s">
        <v>26723</v>
      </c>
      <c r="C271" s="488" t="s">
        <v>399</v>
      </c>
      <c r="D271" s="590">
        <v>45753.521574074075</v>
      </c>
      <c r="E271" s="590">
        <v>45753.52476851852</v>
      </c>
      <c r="F271" s="590">
        <v>45753.68678240741</v>
      </c>
      <c r="G271" s="494"/>
      <c r="H271" s="488" t="s">
        <v>25860</v>
      </c>
      <c r="I271" s="494"/>
      <c r="J271" s="494"/>
      <c r="K271" s="494"/>
      <c r="L271" s="494"/>
      <c r="M271" s="494"/>
      <c r="N271" s="494"/>
      <c r="O271" s="494"/>
      <c r="P271" s="494"/>
      <c r="Q271" s="494"/>
      <c r="R271" s="494"/>
      <c r="S271" s="494"/>
      <c r="T271" s="494"/>
      <c r="U271" s="494"/>
      <c r="V271" s="488" t="s">
        <v>77</v>
      </c>
      <c r="W271" s="589" t="s">
        <v>26724</v>
      </c>
      <c r="X271" s="494"/>
      <c r="Y271" s="494"/>
      <c r="Z271" s="494"/>
      <c r="AA271" s="494"/>
      <c r="AB271" s="494"/>
      <c r="AC271" s="494"/>
      <c r="AD271" s="494"/>
      <c r="AE271" s="494"/>
      <c r="AF271" s="494"/>
      <c r="AG271" s="494"/>
      <c r="AH271" s="494"/>
      <c r="AI271" s="494"/>
      <c r="AJ271" s="494"/>
      <c r="AK271" s="494"/>
      <c r="AL271" s="494"/>
      <c r="AM271" s="494"/>
      <c r="AN271" s="494"/>
      <c r="AO271" s="494"/>
      <c r="AP271" s="494"/>
      <c r="AQ271" s="494"/>
      <c r="AR271" s="591"/>
      <c r="AS271" s="494"/>
      <c r="AT271" s="494"/>
      <c r="AU271" s="494"/>
      <c r="AV271" s="494"/>
      <c r="AW271" s="494"/>
      <c r="AX271" s="494"/>
      <c r="AY271" s="494"/>
      <c r="AZ271" s="494"/>
      <c r="BA271" s="494"/>
      <c r="BB271" s="494"/>
      <c r="BC271" s="494"/>
      <c r="BD271" s="494"/>
      <c r="BE271" s="494"/>
      <c r="BF271" s="494"/>
      <c r="BG271" s="494"/>
      <c r="BH271" s="488" t="s">
        <v>25863</v>
      </c>
      <c r="BI271" s="494"/>
      <c r="BJ271" s="494"/>
      <c r="BK271" s="494"/>
      <c r="BL271" s="494"/>
      <c r="BM271" s="494"/>
      <c r="BN271" s="494"/>
      <c r="BO271" s="494"/>
      <c r="BP271" s="494"/>
      <c r="BQ271" s="494"/>
      <c r="BR271" s="494"/>
      <c r="BS271" s="494"/>
      <c r="BT271" s="494"/>
      <c r="BU271" s="494"/>
      <c r="BV271" s="494"/>
      <c r="BW271" s="494"/>
      <c r="BX271" s="494"/>
      <c r="BY271" s="494"/>
      <c r="BZ271" s="494"/>
      <c r="CA271" s="494"/>
      <c r="CB271" s="494"/>
      <c r="CC271" s="494"/>
      <c r="CD271" s="494"/>
      <c r="CE271" s="494"/>
      <c r="CF271" s="494"/>
      <c r="CG271" s="494"/>
      <c r="CH271" s="494"/>
      <c r="CI271" s="494"/>
      <c r="CJ271" s="494"/>
      <c r="CK271" s="494"/>
      <c r="CL271" s="494"/>
      <c r="CM271" s="494"/>
      <c r="CN271" s="494"/>
      <c r="CO271" s="494"/>
      <c r="CP271" s="494"/>
      <c r="CQ271" s="494"/>
      <c r="CR271" s="494"/>
      <c r="CS271" s="494"/>
      <c r="CT271" s="494"/>
      <c r="CU271" s="488" t="s">
        <v>26725</v>
      </c>
      <c r="CV271" s="494"/>
      <c r="CW271" s="494"/>
      <c r="CX271" s="494"/>
      <c r="CY271" s="494"/>
      <c r="CZ271" s="494"/>
      <c r="DA271" s="494"/>
      <c r="DB271" s="494"/>
      <c r="DC271" s="494"/>
      <c r="DD271" s="494"/>
      <c r="DE271" s="494"/>
      <c r="DF271" s="494"/>
      <c r="DG271" s="494"/>
      <c r="DH271" s="494"/>
      <c r="DI271" s="494"/>
      <c r="DJ271" s="494"/>
      <c r="DK271" s="494"/>
      <c r="DL271" s="488" t="s">
        <v>26725</v>
      </c>
      <c r="DM271" s="494"/>
      <c r="DN271" s="494"/>
      <c r="DO271" s="494"/>
      <c r="DP271" s="494"/>
      <c r="DQ271" s="488" t="s">
        <v>26726</v>
      </c>
      <c r="DR271" s="488" t="s">
        <v>77</v>
      </c>
      <c r="DS271" s="494"/>
      <c r="DT271" s="494"/>
      <c r="DU271" s="494"/>
      <c r="DV271" s="494"/>
      <c r="DW271" s="494"/>
      <c r="DX271" s="494"/>
      <c r="DY271" s="494"/>
      <c r="DZ271" s="494"/>
      <c r="EA271" s="494"/>
      <c r="EB271" s="494"/>
      <c r="EC271" s="494"/>
      <c r="ED271" s="494"/>
      <c r="EE271" s="586">
        <v>45753.0</v>
      </c>
      <c r="EF271" s="494"/>
      <c r="EG271" s="494"/>
      <c r="EH271" s="494"/>
      <c r="EI271" s="494"/>
      <c r="EJ271" s="494"/>
      <c r="EK271" s="494"/>
      <c r="EL271" s="494"/>
      <c r="EM271" s="494"/>
      <c r="EN271" s="494"/>
      <c r="EO271" s="494"/>
      <c r="EP271" s="494"/>
      <c r="EQ271" s="494"/>
      <c r="ER271" s="494"/>
      <c r="ES271" s="494"/>
      <c r="ET271" s="494"/>
      <c r="EU271" s="494"/>
      <c r="EV271" s="494"/>
      <c r="EW271" s="494"/>
      <c r="EX271" s="494"/>
      <c r="EY271" s="494"/>
      <c r="EZ271" s="494"/>
      <c r="FA271" s="494"/>
      <c r="FB271" s="494"/>
      <c r="FC271" s="494"/>
      <c r="FD271" s="494"/>
      <c r="FE271" s="494"/>
      <c r="FF271" s="494"/>
      <c r="FG271" s="494"/>
      <c r="FH271" s="488" t="s">
        <v>26727</v>
      </c>
      <c r="FI271" s="494"/>
      <c r="FJ271" s="494"/>
      <c r="FK271" s="494"/>
      <c r="FL271" s="494"/>
      <c r="FM271" s="494"/>
      <c r="FN271" s="494"/>
      <c r="FO271" s="494"/>
      <c r="FP271" s="494"/>
      <c r="FQ271" s="494"/>
      <c r="FR271" s="494"/>
      <c r="FS271" s="494"/>
      <c r="FT271" s="494"/>
      <c r="FU271" s="494"/>
      <c r="FV271" s="494"/>
      <c r="FW271" s="494"/>
      <c r="FX271" s="494"/>
      <c r="FY271" s="494"/>
      <c r="FZ271" s="494"/>
      <c r="GA271" s="494"/>
      <c r="GB271" s="494"/>
      <c r="GC271" s="494"/>
      <c r="GD271" s="494"/>
      <c r="GE271" s="494"/>
      <c r="GF271" s="494"/>
      <c r="GG271" s="494"/>
      <c r="GH271" s="494"/>
      <c r="GI271" s="494"/>
      <c r="GJ271" s="494"/>
      <c r="GK271" s="494"/>
      <c r="GL271" s="494"/>
      <c r="GM271" s="494"/>
      <c r="GN271" s="494"/>
      <c r="GO271" s="494"/>
      <c r="GP271" s="494"/>
      <c r="GQ271" s="494"/>
      <c r="GR271" s="494"/>
      <c r="GS271" s="494"/>
      <c r="GT271" s="494"/>
      <c r="GU271" s="494"/>
      <c r="GV271" s="494"/>
      <c r="GW271" s="494"/>
      <c r="GX271" s="494"/>
      <c r="GY271" s="494"/>
      <c r="GZ271" s="494"/>
      <c r="HA271" s="494"/>
    </row>
    <row r="272">
      <c r="A272" s="492">
        <v>6709543.0</v>
      </c>
      <c r="B272" s="488" t="s">
        <v>26728</v>
      </c>
      <c r="C272" s="488" t="s">
        <v>399</v>
      </c>
      <c r="D272" s="590">
        <v>45753.52385416667</v>
      </c>
      <c r="E272" s="590">
        <v>45753.52993055555</v>
      </c>
      <c r="F272" s="590">
        <v>45753.68703703704</v>
      </c>
      <c r="G272" s="494"/>
      <c r="H272" s="488" t="s">
        <v>25860</v>
      </c>
      <c r="I272" s="494"/>
      <c r="J272" s="494"/>
      <c r="K272" s="494"/>
      <c r="L272" s="494"/>
      <c r="M272" s="494"/>
      <c r="N272" s="494"/>
      <c r="O272" s="494"/>
      <c r="P272" s="494"/>
      <c r="Q272" s="494"/>
      <c r="R272" s="494"/>
      <c r="S272" s="494"/>
      <c r="T272" s="488" t="s">
        <v>1514</v>
      </c>
      <c r="U272" s="494"/>
      <c r="V272" s="488" t="s">
        <v>77</v>
      </c>
      <c r="W272" s="589" t="s">
        <v>26724</v>
      </c>
      <c r="X272" s="494"/>
      <c r="Y272" s="494"/>
      <c r="Z272" s="494"/>
      <c r="AA272" s="494"/>
      <c r="AB272" s="494"/>
      <c r="AC272" s="494"/>
      <c r="AD272" s="494"/>
      <c r="AE272" s="494"/>
      <c r="AF272" s="494"/>
      <c r="AG272" s="494"/>
      <c r="AH272" s="494"/>
      <c r="AI272" s="494"/>
      <c r="AJ272" s="494"/>
      <c r="AK272" s="494"/>
      <c r="AL272" s="494"/>
      <c r="AM272" s="494"/>
      <c r="AN272" s="494"/>
      <c r="AO272" s="494"/>
      <c r="AP272" s="494"/>
      <c r="AQ272" s="492">
        <v>36.0</v>
      </c>
      <c r="AR272" s="592">
        <v>45753.0</v>
      </c>
      <c r="AS272" s="588">
        <v>798000.0</v>
      </c>
      <c r="AT272" s="494"/>
      <c r="AU272" s="494"/>
      <c r="AV272" s="494"/>
      <c r="AW272" s="494"/>
      <c r="AX272" s="494"/>
      <c r="AY272" s="494"/>
      <c r="AZ272" s="494"/>
      <c r="BA272" s="494"/>
      <c r="BB272" s="494"/>
      <c r="BC272" s="494"/>
      <c r="BD272" s="494"/>
      <c r="BE272" s="494"/>
      <c r="BF272" s="494"/>
      <c r="BG272" s="494"/>
      <c r="BH272" s="488" t="s">
        <v>25863</v>
      </c>
      <c r="BI272" s="494"/>
      <c r="BJ272" s="494"/>
      <c r="BK272" s="494"/>
      <c r="BL272" s="494"/>
      <c r="BM272" s="494"/>
      <c r="BN272" s="494"/>
      <c r="BO272" s="494"/>
      <c r="BP272" s="588">
        <v>50000.0</v>
      </c>
      <c r="BQ272" s="494"/>
      <c r="BR272" s="494"/>
      <c r="BS272" s="494"/>
      <c r="BT272" s="488" t="s">
        <v>25868</v>
      </c>
      <c r="BU272" s="494"/>
      <c r="BV272" s="494"/>
      <c r="BW272" s="494"/>
      <c r="BX272" s="494"/>
      <c r="BY272" s="588">
        <v>28924.0</v>
      </c>
      <c r="BZ272" s="588">
        <v>26700.0</v>
      </c>
      <c r="CA272" s="494"/>
      <c r="CB272" s="587">
        <v>45753.0</v>
      </c>
      <c r="CC272" s="587">
        <v>45835.0</v>
      </c>
      <c r="CD272" s="488" t="s">
        <v>25898</v>
      </c>
      <c r="CE272" s="588">
        <v>1013424.0</v>
      </c>
      <c r="CF272" s="588">
        <v>215424.0</v>
      </c>
      <c r="CG272" s="494"/>
      <c r="CH272" s="494"/>
      <c r="CI272" s="494"/>
      <c r="CJ272" s="494"/>
      <c r="CK272" s="494"/>
      <c r="CL272" s="494"/>
      <c r="CM272" s="494"/>
      <c r="CN272" s="494"/>
      <c r="CO272" s="494"/>
      <c r="CP272" s="494"/>
      <c r="CQ272" s="494"/>
      <c r="CR272" s="494"/>
      <c r="CS272" s="494"/>
      <c r="CT272" s="494"/>
      <c r="CU272" s="488" t="s">
        <v>26725</v>
      </c>
      <c r="CV272" s="494"/>
      <c r="CW272" s="494"/>
      <c r="CX272" s="494"/>
      <c r="CY272" s="494"/>
      <c r="CZ272" s="494"/>
      <c r="DA272" s="494"/>
      <c r="DB272" s="494"/>
      <c r="DC272" s="494"/>
      <c r="DD272" s="494"/>
      <c r="DE272" s="494"/>
      <c r="DF272" s="494"/>
      <c r="DG272" s="488" t="s">
        <v>26726</v>
      </c>
      <c r="DH272" s="494"/>
      <c r="DI272" s="494"/>
      <c r="DJ272" s="494"/>
      <c r="DK272" s="494"/>
      <c r="DL272" s="494"/>
      <c r="DM272" s="494"/>
      <c r="DN272" s="494"/>
      <c r="DO272" s="494"/>
      <c r="DP272" s="494"/>
      <c r="DQ272" s="488" t="s">
        <v>26726</v>
      </c>
      <c r="DR272" s="488" t="s">
        <v>77</v>
      </c>
      <c r="DS272" s="494"/>
      <c r="DT272" s="494"/>
      <c r="DU272" s="494"/>
      <c r="DV272" s="494"/>
      <c r="DW272" s="494"/>
      <c r="DX272" s="494"/>
      <c r="DY272" s="488" t="s">
        <v>26729</v>
      </c>
      <c r="DZ272" s="494"/>
      <c r="EA272" s="494"/>
      <c r="EB272" s="494"/>
      <c r="EC272" s="494"/>
      <c r="ED272" s="494"/>
      <c r="EE272" s="494"/>
      <c r="EF272" s="494"/>
      <c r="EG272" s="494"/>
      <c r="EH272" s="494"/>
      <c r="EI272" s="494"/>
      <c r="EJ272" s="494"/>
      <c r="EK272" s="494"/>
      <c r="EL272" s="494"/>
      <c r="EM272" s="494"/>
      <c r="EN272" s="494"/>
      <c r="EO272" s="494"/>
      <c r="EP272" s="494"/>
      <c r="EQ272" s="494"/>
      <c r="ER272" s="494"/>
      <c r="ES272" s="494"/>
      <c r="ET272" s="494"/>
      <c r="EU272" s="494"/>
      <c r="EV272" s="494"/>
      <c r="EW272" s="494"/>
      <c r="EX272" s="494"/>
      <c r="EY272" s="494"/>
      <c r="EZ272" s="494"/>
      <c r="FA272" s="494"/>
      <c r="FB272" s="494"/>
      <c r="FC272" s="494"/>
      <c r="FD272" s="494"/>
      <c r="FE272" s="494"/>
      <c r="FF272" s="494"/>
      <c r="FG272" s="494"/>
      <c r="FH272" s="488" t="s">
        <v>26727</v>
      </c>
      <c r="FI272" s="494"/>
      <c r="FJ272" s="494"/>
      <c r="FK272" s="494"/>
      <c r="FL272" s="494"/>
      <c r="FM272" s="494"/>
      <c r="FN272" s="494"/>
      <c r="FO272" s="494"/>
      <c r="FP272" s="494"/>
      <c r="FQ272" s="494"/>
      <c r="FR272" s="494"/>
      <c r="FS272" s="494"/>
      <c r="FT272" s="494"/>
      <c r="FU272" s="494"/>
      <c r="FV272" s="494"/>
      <c r="FW272" s="494"/>
      <c r="FX272" s="494"/>
      <c r="FY272" s="494"/>
      <c r="FZ272" s="494"/>
      <c r="GA272" s="494"/>
      <c r="GB272" s="494"/>
      <c r="GC272" s="494"/>
      <c r="GD272" s="494"/>
      <c r="GE272" s="494"/>
      <c r="GF272" s="494"/>
      <c r="GG272" s="494"/>
      <c r="GH272" s="494"/>
      <c r="GI272" s="494"/>
      <c r="GJ272" s="494"/>
      <c r="GK272" s="494"/>
      <c r="GL272" s="494"/>
      <c r="GM272" s="494"/>
      <c r="GN272" s="494"/>
      <c r="GO272" s="494"/>
      <c r="GP272" s="494"/>
      <c r="GQ272" s="494"/>
      <c r="GR272" s="494"/>
      <c r="GS272" s="494"/>
      <c r="GT272" s="494"/>
      <c r="GU272" s="494"/>
      <c r="GV272" s="494"/>
      <c r="GW272" s="494"/>
      <c r="GX272" s="494"/>
      <c r="GY272" s="494"/>
      <c r="GZ272" s="494"/>
      <c r="HA272" s="494"/>
    </row>
    <row r="273">
      <c r="A273" s="492">
        <v>6709544.0</v>
      </c>
      <c r="B273" s="488" t="s">
        <v>26730</v>
      </c>
      <c r="C273" s="488" t="s">
        <v>399</v>
      </c>
      <c r="D273" s="590">
        <v>45753.524201388886</v>
      </c>
      <c r="E273" s="590">
        <v>45753.53273148148</v>
      </c>
      <c r="F273" s="590">
        <v>45753.68712962963</v>
      </c>
      <c r="G273" s="494"/>
      <c r="H273" s="488" t="s">
        <v>25860</v>
      </c>
      <c r="I273" s="494"/>
      <c r="J273" s="494"/>
      <c r="K273" s="494"/>
      <c r="L273" s="494"/>
      <c r="M273" s="494"/>
      <c r="N273" s="494"/>
      <c r="O273" s="494"/>
      <c r="P273" s="494"/>
      <c r="Q273" s="494"/>
      <c r="R273" s="494"/>
      <c r="S273" s="494"/>
      <c r="T273" s="488" t="s">
        <v>1514</v>
      </c>
      <c r="U273" s="494"/>
      <c r="V273" s="488" t="s">
        <v>77</v>
      </c>
      <c r="W273" s="589" t="s">
        <v>26724</v>
      </c>
      <c r="X273" s="494"/>
      <c r="Y273" s="494"/>
      <c r="Z273" s="494"/>
      <c r="AA273" s="494"/>
      <c r="AB273" s="494"/>
      <c r="AC273" s="494"/>
      <c r="AD273" s="494"/>
      <c r="AE273" s="494"/>
      <c r="AF273" s="494"/>
      <c r="AG273" s="494"/>
      <c r="AH273" s="494"/>
      <c r="AI273" s="494"/>
      <c r="AJ273" s="494"/>
      <c r="AK273" s="494"/>
      <c r="AL273" s="494"/>
      <c r="AM273" s="494"/>
      <c r="AN273" s="494"/>
      <c r="AO273" s="494"/>
      <c r="AP273" s="494"/>
      <c r="AQ273" s="492">
        <v>36.0</v>
      </c>
      <c r="AR273" s="592">
        <v>45753.0</v>
      </c>
      <c r="AS273" s="588">
        <v>798000.0</v>
      </c>
      <c r="AT273" s="494"/>
      <c r="AU273" s="494"/>
      <c r="AV273" s="494"/>
      <c r="AW273" s="494"/>
      <c r="AX273" s="494"/>
      <c r="AY273" s="494"/>
      <c r="AZ273" s="494"/>
      <c r="BA273" s="494"/>
      <c r="BB273" s="494"/>
      <c r="BC273" s="494"/>
      <c r="BD273" s="494"/>
      <c r="BE273" s="494"/>
      <c r="BF273" s="494"/>
      <c r="BG273" s="494"/>
      <c r="BH273" s="488" t="s">
        <v>25863</v>
      </c>
      <c r="BI273" s="494"/>
      <c r="BJ273" s="494"/>
      <c r="BK273" s="494"/>
      <c r="BL273" s="494"/>
      <c r="BM273" s="494"/>
      <c r="BN273" s="494"/>
      <c r="BO273" s="494"/>
      <c r="BP273" s="588">
        <v>50000.0</v>
      </c>
      <c r="BQ273" s="494"/>
      <c r="BR273" s="494"/>
      <c r="BS273" s="494"/>
      <c r="BT273" s="488" t="s">
        <v>25868</v>
      </c>
      <c r="BU273" s="494"/>
      <c r="BV273" s="494"/>
      <c r="BW273" s="494"/>
      <c r="BX273" s="494"/>
      <c r="BY273" s="588">
        <v>28924.0</v>
      </c>
      <c r="BZ273" s="588">
        <v>26700.0</v>
      </c>
      <c r="CA273" s="494"/>
      <c r="CB273" s="587">
        <v>45753.0</v>
      </c>
      <c r="CC273" s="587">
        <v>45835.0</v>
      </c>
      <c r="CD273" s="488" t="s">
        <v>25898</v>
      </c>
      <c r="CE273" s="588">
        <v>1013424.0</v>
      </c>
      <c r="CF273" s="588">
        <v>215424.0</v>
      </c>
      <c r="CG273" s="494"/>
      <c r="CH273" s="494"/>
      <c r="CI273" s="494"/>
      <c r="CJ273" s="494"/>
      <c r="CK273" s="494"/>
      <c r="CL273" s="494"/>
      <c r="CM273" s="494"/>
      <c r="CN273" s="494"/>
      <c r="CO273" s="494"/>
      <c r="CP273" s="494"/>
      <c r="CQ273" s="494"/>
      <c r="CR273" s="494"/>
      <c r="CS273" s="494"/>
      <c r="CT273" s="494"/>
      <c r="CU273" s="488" t="s">
        <v>26725</v>
      </c>
      <c r="CV273" s="494"/>
      <c r="CW273" s="494"/>
      <c r="CX273" s="494"/>
      <c r="CY273" s="494"/>
      <c r="CZ273" s="494"/>
      <c r="DA273" s="494"/>
      <c r="DB273" s="494"/>
      <c r="DC273" s="494"/>
      <c r="DD273" s="494"/>
      <c r="DE273" s="494"/>
      <c r="DF273" s="494"/>
      <c r="DG273" s="488" t="s">
        <v>26726</v>
      </c>
      <c r="DH273" s="494"/>
      <c r="DI273" s="494"/>
      <c r="DJ273" s="494"/>
      <c r="DK273" s="494"/>
      <c r="DL273" s="494"/>
      <c r="DM273" s="494"/>
      <c r="DN273" s="494"/>
      <c r="DO273" s="494"/>
      <c r="DP273" s="488" t="s">
        <v>26731</v>
      </c>
      <c r="DQ273" s="488" t="s">
        <v>26726</v>
      </c>
      <c r="DR273" s="488" t="s">
        <v>77</v>
      </c>
      <c r="DS273" s="494"/>
      <c r="DT273" s="494"/>
      <c r="DU273" s="494"/>
      <c r="DV273" s="494"/>
      <c r="DW273" s="494"/>
      <c r="DX273" s="494"/>
      <c r="DY273" s="488" t="s">
        <v>26729</v>
      </c>
      <c r="DZ273" s="494"/>
      <c r="EA273" s="494"/>
      <c r="EB273" s="494"/>
      <c r="EC273" s="494"/>
      <c r="ED273" s="494"/>
      <c r="EE273" s="494"/>
      <c r="EF273" s="494"/>
      <c r="EG273" s="494"/>
      <c r="EH273" s="494"/>
      <c r="EI273" s="494"/>
      <c r="EJ273" s="494"/>
      <c r="EK273" s="494"/>
      <c r="EL273" s="494"/>
      <c r="EM273" s="494"/>
      <c r="EN273" s="494"/>
      <c r="EO273" s="494"/>
      <c r="EP273" s="494"/>
      <c r="EQ273" s="494"/>
      <c r="ER273" s="494"/>
      <c r="ES273" s="494"/>
      <c r="ET273" s="494"/>
      <c r="EU273" s="494"/>
      <c r="EV273" s="494"/>
      <c r="EW273" s="494"/>
      <c r="EX273" s="494"/>
      <c r="EY273" s="494"/>
      <c r="EZ273" s="494"/>
      <c r="FA273" s="494"/>
      <c r="FB273" s="494"/>
      <c r="FC273" s="494"/>
      <c r="FD273" s="494"/>
      <c r="FE273" s="494"/>
      <c r="FF273" s="494"/>
      <c r="FG273" s="494"/>
      <c r="FH273" s="488" t="s">
        <v>26727</v>
      </c>
      <c r="FI273" s="494"/>
      <c r="FJ273" s="494"/>
      <c r="FK273" s="494"/>
      <c r="FL273" s="494"/>
      <c r="FM273" s="494"/>
      <c r="FN273" s="494"/>
      <c r="FO273" s="494"/>
      <c r="FP273" s="494"/>
      <c r="FQ273" s="494"/>
      <c r="FR273" s="494"/>
      <c r="FS273" s="494"/>
      <c r="FT273" s="494"/>
      <c r="FU273" s="494"/>
      <c r="FV273" s="494"/>
      <c r="FW273" s="494"/>
      <c r="FX273" s="494"/>
      <c r="FY273" s="494"/>
      <c r="FZ273" s="494"/>
      <c r="GA273" s="494"/>
      <c r="GB273" s="494"/>
      <c r="GC273" s="494"/>
      <c r="GD273" s="494"/>
      <c r="GE273" s="494"/>
      <c r="GF273" s="494"/>
      <c r="GG273" s="494"/>
      <c r="GH273" s="494"/>
      <c r="GI273" s="494"/>
      <c r="GJ273" s="494"/>
      <c r="GK273" s="494"/>
      <c r="GL273" s="494"/>
      <c r="GM273" s="494"/>
      <c r="GN273" s="494"/>
      <c r="GO273" s="494"/>
      <c r="GP273" s="494"/>
      <c r="GQ273" s="494"/>
      <c r="GR273" s="494"/>
      <c r="GS273" s="494"/>
      <c r="GT273" s="494"/>
      <c r="GU273" s="494"/>
      <c r="GV273" s="494"/>
      <c r="GW273" s="494"/>
      <c r="GX273" s="494"/>
      <c r="GY273" s="494"/>
      <c r="GZ273" s="494"/>
      <c r="HA273" s="494"/>
    </row>
    <row r="274">
      <c r="A274" s="492">
        <v>6710325.0</v>
      </c>
      <c r="B274" s="488" t="s">
        <v>26732</v>
      </c>
      <c r="C274" s="488" t="s">
        <v>399</v>
      </c>
      <c r="D274" s="590">
        <v>45753.940671296295</v>
      </c>
      <c r="E274" s="590">
        <v>45753.94888888889</v>
      </c>
      <c r="F274" s="590">
        <v>45753.94902777778</v>
      </c>
      <c r="G274" s="494"/>
      <c r="H274" s="488" t="s">
        <v>25860</v>
      </c>
      <c r="I274" s="494"/>
      <c r="J274" s="494"/>
      <c r="K274" s="494"/>
      <c r="L274" s="494"/>
      <c r="M274" s="494"/>
      <c r="N274" s="494"/>
      <c r="O274" s="494"/>
      <c r="P274" s="494"/>
      <c r="Q274" s="494"/>
      <c r="R274" s="494"/>
      <c r="S274" s="494"/>
      <c r="T274" s="488" t="s">
        <v>1514</v>
      </c>
      <c r="U274" s="494"/>
      <c r="V274" s="488" t="s">
        <v>26202</v>
      </c>
      <c r="W274" s="589" t="s">
        <v>26733</v>
      </c>
      <c r="X274" s="494"/>
      <c r="Y274" s="494"/>
      <c r="Z274" s="494"/>
      <c r="AA274" s="494"/>
      <c r="AB274" s="494"/>
      <c r="AC274" s="494"/>
      <c r="AD274" s="494"/>
      <c r="AE274" s="494"/>
      <c r="AF274" s="494"/>
      <c r="AG274" s="494"/>
      <c r="AH274" s="494"/>
      <c r="AI274" s="494"/>
      <c r="AJ274" s="494"/>
      <c r="AK274" s="494"/>
      <c r="AL274" s="494"/>
      <c r="AM274" s="494"/>
      <c r="AN274" s="494"/>
      <c r="AO274" s="494"/>
      <c r="AP274" s="494"/>
      <c r="AQ274" s="494"/>
      <c r="AR274" s="592">
        <v>45753.0</v>
      </c>
      <c r="AS274" s="492">
        <v>788000.0</v>
      </c>
      <c r="AT274" s="494"/>
      <c r="AU274" s="494"/>
      <c r="AV274" s="494"/>
      <c r="AW274" s="494"/>
      <c r="AX274" s="494"/>
      <c r="AY274" s="494"/>
      <c r="AZ274" s="494"/>
      <c r="BA274" s="494"/>
      <c r="BB274" s="494"/>
      <c r="BC274" s="494"/>
      <c r="BD274" s="494"/>
      <c r="BE274" s="494"/>
      <c r="BF274" s="494"/>
      <c r="BG274" s="494"/>
      <c r="BH274" s="488" t="s">
        <v>25863</v>
      </c>
      <c r="BI274" s="494"/>
      <c r="BJ274" s="494"/>
      <c r="BK274" s="494"/>
      <c r="BL274" s="494"/>
      <c r="BM274" s="494"/>
      <c r="BN274" s="494"/>
      <c r="BO274" s="494"/>
      <c r="BP274" s="494"/>
      <c r="BQ274" s="494"/>
      <c r="BR274" s="494"/>
      <c r="BS274" s="494"/>
      <c r="BT274" s="494"/>
      <c r="BU274" s="494"/>
      <c r="BV274" s="494"/>
      <c r="BW274" s="494"/>
      <c r="BX274" s="492">
        <v>788000.0</v>
      </c>
      <c r="BY274" s="494"/>
      <c r="BZ274" s="494"/>
      <c r="CA274" s="587">
        <v>45755.0</v>
      </c>
      <c r="CB274" s="494"/>
      <c r="CC274" s="494"/>
      <c r="CD274" s="494"/>
      <c r="CE274" s="492">
        <v>788000.0</v>
      </c>
      <c r="CF274" s="492">
        <v>0.0</v>
      </c>
      <c r="CG274" s="494"/>
      <c r="CH274" s="494"/>
      <c r="CI274" s="494"/>
      <c r="CJ274" s="494"/>
      <c r="CK274" s="494"/>
      <c r="CL274" s="494"/>
      <c r="CM274" s="494"/>
      <c r="CN274" s="494"/>
      <c r="CO274" s="494"/>
      <c r="CP274" s="494"/>
      <c r="CQ274" s="494"/>
      <c r="CR274" s="494"/>
      <c r="CS274" s="494"/>
      <c r="CT274" s="494"/>
      <c r="CU274" s="488" t="s">
        <v>26734</v>
      </c>
      <c r="CV274" s="494"/>
      <c r="CW274" s="494"/>
      <c r="CX274" s="494"/>
      <c r="CY274" s="494"/>
      <c r="CZ274" s="494"/>
      <c r="DA274" s="494"/>
      <c r="DB274" s="494"/>
      <c r="DC274" s="494"/>
      <c r="DD274" s="494"/>
      <c r="DE274" s="494"/>
      <c r="DF274" s="494"/>
      <c r="DG274" s="488" t="s">
        <v>26735</v>
      </c>
      <c r="DH274" s="494"/>
      <c r="DI274" s="494"/>
      <c r="DJ274" s="494"/>
      <c r="DK274" s="494"/>
      <c r="DL274" s="494"/>
      <c r="DM274" s="494"/>
      <c r="DN274" s="494"/>
      <c r="DO274" s="494"/>
      <c r="DP274" s="494"/>
      <c r="DQ274" s="488" t="s">
        <v>26735</v>
      </c>
      <c r="DR274" s="488" t="s">
        <v>26202</v>
      </c>
      <c r="DS274" s="494"/>
      <c r="DT274" s="494"/>
      <c r="DU274" s="494"/>
      <c r="DV274" s="494"/>
      <c r="DW274" s="494"/>
      <c r="DX274" s="494"/>
      <c r="DY274" s="488" t="s">
        <v>26736</v>
      </c>
      <c r="DZ274" s="494"/>
      <c r="EA274" s="494"/>
      <c r="EB274" s="494"/>
      <c r="EC274" s="494"/>
      <c r="ED274" s="494"/>
      <c r="EE274" s="494"/>
      <c r="EF274" s="494"/>
      <c r="EG274" s="494"/>
      <c r="EH274" s="494"/>
      <c r="EI274" s="494"/>
      <c r="EJ274" s="494"/>
      <c r="EK274" s="494"/>
      <c r="EL274" s="494"/>
      <c r="EM274" s="494"/>
      <c r="EN274" s="494"/>
      <c r="EO274" s="494"/>
      <c r="EP274" s="494"/>
      <c r="EQ274" s="494"/>
      <c r="ER274" s="494"/>
      <c r="ES274" s="494"/>
      <c r="ET274" s="494"/>
      <c r="EU274" s="494"/>
      <c r="EV274" s="494"/>
      <c r="EW274" s="494"/>
      <c r="EX274" s="494"/>
      <c r="EY274" s="494"/>
      <c r="EZ274" s="494"/>
      <c r="FA274" s="494"/>
      <c r="FB274" s="494"/>
      <c r="FC274" s="494"/>
      <c r="FD274" s="494"/>
      <c r="FE274" s="494"/>
      <c r="FF274" s="494"/>
      <c r="FG274" s="494"/>
      <c r="FH274" s="488" t="s">
        <v>26737</v>
      </c>
      <c r="FI274" s="494"/>
      <c r="FJ274" s="494"/>
      <c r="FK274" s="494"/>
      <c r="FL274" s="494"/>
      <c r="FM274" s="494"/>
      <c r="FN274" s="494"/>
      <c r="FO274" s="494"/>
      <c r="FP274" s="494"/>
      <c r="FQ274" s="494"/>
      <c r="FR274" s="494"/>
      <c r="FS274" s="494"/>
      <c r="FT274" s="494"/>
      <c r="FU274" s="494"/>
      <c r="FV274" s="494"/>
      <c r="FW274" s="494"/>
      <c r="FX274" s="494"/>
      <c r="FY274" s="494"/>
      <c r="FZ274" s="494"/>
      <c r="GA274" s="494"/>
      <c r="GB274" s="494"/>
      <c r="GC274" s="494"/>
      <c r="GD274" s="494"/>
      <c r="GE274" s="494"/>
      <c r="GF274" s="494"/>
      <c r="GG274" s="494"/>
      <c r="GH274" s="494"/>
      <c r="GI274" s="494"/>
      <c r="GJ274" s="494"/>
      <c r="GK274" s="494"/>
      <c r="GL274" s="494"/>
      <c r="GM274" s="494"/>
      <c r="GN274" s="494"/>
      <c r="GO274" s="494"/>
      <c r="GP274" s="494"/>
      <c r="GQ274" s="494"/>
      <c r="GR274" s="494"/>
      <c r="GS274" s="494"/>
      <c r="GT274" s="494"/>
      <c r="GU274" s="494"/>
      <c r="GV274" s="494"/>
      <c r="GW274" s="494"/>
      <c r="GX274" s="494"/>
      <c r="GY274" s="494"/>
      <c r="GZ274" s="494"/>
      <c r="HA274" s="494"/>
    </row>
    <row r="275">
      <c r="A275" s="492">
        <v>6710326.0</v>
      </c>
      <c r="B275" s="488" t="s">
        <v>26738</v>
      </c>
      <c r="C275" s="488" t="s">
        <v>399</v>
      </c>
      <c r="D275" s="590">
        <v>45753.940613425926</v>
      </c>
      <c r="E275" s="590">
        <v>45753.95201388889</v>
      </c>
      <c r="F275" s="590">
        <v>45753.95216435185</v>
      </c>
      <c r="G275" s="494"/>
      <c r="H275" s="488" t="s">
        <v>25860</v>
      </c>
      <c r="I275" s="494"/>
      <c r="J275" s="494"/>
      <c r="K275" s="494"/>
      <c r="L275" s="494"/>
      <c r="M275" s="494"/>
      <c r="N275" s="494"/>
      <c r="O275" s="494"/>
      <c r="P275" s="494"/>
      <c r="Q275" s="494"/>
      <c r="R275" s="494"/>
      <c r="S275" s="494"/>
      <c r="T275" s="488" t="s">
        <v>1514</v>
      </c>
      <c r="U275" s="494"/>
      <c r="V275" s="488" t="s">
        <v>26202</v>
      </c>
      <c r="W275" s="589" t="s">
        <v>26733</v>
      </c>
      <c r="X275" s="494"/>
      <c r="Y275" s="494"/>
      <c r="Z275" s="494"/>
      <c r="AA275" s="494"/>
      <c r="AB275" s="494"/>
      <c r="AC275" s="494"/>
      <c r="AD275" s="494"/>
      <c r="AE275" s="494"/>
      <c r="AF275" s="494"/>
      <c r="AG275" s="494"/>
      <c r="AH275" s="494"/>
      <c r="AI275" s="494"/>
      <c r="AJ275" s="494"/>
      <c r="AK275" s="494"/>
      <c r="AL275" s="494"/>
      <c r="AM275" s="494"/>
      <c r="AN275" s="494"/>
      <c r="AO275" s="494"/>
      <c r="AP275" s="494"/>
      <c r="AQ275" s="494"/>
      <c r="AR275" s="592">
        <v>45753.0</v>
      </c>
      <c r="AS275" s="588">
        <v>788000.0</v>
      </c>
      <c r="AT275" s="494"/>
      <c r="AU275" s="494"/>
      <c r="AV275" s="494"/>
      <c r="AW275" s="494"/>
      <c r="AX275" s="494"/>
      <c r="AY275" s="494"/>
      <c r="AZ275" s="494"/>
      <c r="BA275" s="494"/>
      <c r="BB275" s="494"/>
      <c r="BC275" s="494"/>
      <c r="BD275" s="494"/>
      <c r="BE275" s="494"/>
      <c r="BF275" s="494"/>
      <c r="BG275" s="494"/>
      <c r="BH275" s="488" t="s">
        <v>25863</v>
      </c>
      <c r="BI275" s="494"/>
      <c r="BJ275" s="494"/>
      <c r="BK275" s="494"/>
      <c r="BL275" s="494"/>
      <c r="BM275" s="494"/>
      <c r="BN275" s="494"/>
      <c r="BO275" s="494"/>
      <c r="BP275" s="494"/>
      <c r="BQ275" s="494"/>
      <c r="BR275" s="494"/>
      <c r="BS275" s="494"/>
      <c r="BT275" s="494"/>
      <c r="BU275" s="494"/>
      <c r="BV275" s="494"/>
      <c r="BW275" s="494"/>
      <c r="BX275" s="492">
        <v>788000.0</v>
      </c>
      <c r="BY275" s="494"/>
      <c r="BZ275" s="494"/>
      <c r="CA275" s="587">
        <v>45755.0</v>
      </c>
      <c r="CB275" s="494"/>
      <c r="CC275" s="494"/>
      <c r="CD275" s="494"/>
      <c r="CE275" s="492">
        <v>788000.0</v>
      </c>
      <c r="CF275" s="492">
        <v>0.0</v>
      </c>
      <c r="CG275" s="494"/>
      <c r="CH275" s="494"/>
      <c r="CI275" s="494"/>
      <c r="CJ275" s="494"/>
      <c r="CK275" s="494"/>
      <c r="CL275" s="494"/>
      <c r="CM275" s="494"/>
      <c r="CN275" s="494"/>
      <c r="CO275" s="494"/>
      <c r="CP275" s="494"/>
      <c r="CQ275" s="494"/>
      <c r="CR275" s="494"/>
      <c r="CS275" s="494"/>
      <c r="CT275" s="494"/>
      <c r="CU275" s="488" t="s">
        <v>26734</v>
      </c>
      <c r="CV275" s="494"/>
      <c r="CW275" s="494"/>
      <c r="CX275" s="494"/>
      <c r="CY275" s="494"/>
      <c r="CZ275" s="494"/>
      <c r="DA275" s="494"/>
      <c r="DB275" s="494"/>
      <c r="DC275" s="494"/>
      <c r="DD275" s="494"/>
      <c r="DE275" s="494"/>
      <c r="DF275" s="494"/>
      <c r="DG275" s="488" t="s">
        <v>26735</v>
      </c>
      <c r="DH275" s="494"/>
      <c r="DI275" s="494"/>
      <c r="DJ275" s="494"/>
      <c r="DK275" s="494"/>
      <c r="DL275" s="494"/>
      <c r="DM275" s="494"/>
      <c r="DN275" s="494"/>
      <c r="DO275" s="494"/>
      <c r="DP275" s="488" t="s">
        <v>26739</v>
      </c>
      <c r="DQ275" s="488" t="s">
        <v>26735</v>
      </c>
      <c r="DR275" s="488" t="s">
        <v>26202</v>
      </c>
      <c r="DS275" s="494"/>
      <c r="DT275" s="494"/>
      <c r="DU275" s="494"/>
      <c r="DV275" s="494"/>
      <c r="DW275" s="494"/>
      <c r="DX275" s="494"/>
      <c r="DY275" s="488" t="s">
        <v>26736</v>
      </c>
      <c r="DZ275" s="494"/>
      <c r="EA275" s="494"/>
      <c r="EB275" s="494"/>
      <c r="EC275" s="494"/>
      <c r="ED275" s="494"/>
      <c r="EE275" s="494"/>
      <c r="EF275" s="494"/>
      <c r="EG275" s="494"/>
      <c r="EH275" s="494"/>
      <c r="EI275" s="494"/>
      <c r="EJ275" s="494"/>
      <c r="EK275" s="494"/>
      <c r="EL275" s="494"/>
      <c r="EM275" s="494"/>
      <c r="EN275" s="494"/>
      <c r="EO275" s="494"/>
      <c r="EP275" s="494"/>
      <c r="EQ275" s="494"/>
      <c r="ER275" s="494"/>
      <c r="ES275" s="494"/>
      <c r="ET275" s="494"/>
      <c r="EU275" s="494"/>
      <c r="EV275" s="494"/>
      <c r="EW275" s="494"/>
      <c r="EX275" s="494"/>
      <c r="EY275" s="494"/>
      <c r="EZ275" s="494"/>
      <c r="FA275" s="494"/>
      <c r="FB275" s="494"/>
      <c r="FC275" s="494"/>
      <c r="FD275" s="494"/>
      <c r="FE275" s="494"/>
      <c r="FF275" s="488" t="s">
        <v>26740</v>
      </c>
      <c r="FG275" s="494"/>
      <c r="FH275" s="488" t="s">
        <v>26737</v>
      </c>
      <c r="FI275" s="494"/>
      <c r="FJ275" s="494"/>
      <c r="FK275" s="494"/>
      <c r="FL275" s="494"/>
      <c r="FM275" s="494"/>
      <c r="FN275" s="494"/>
      <c r="FO275" s="494"/>
      <c r="FP275" s="494"/>
      <c r="FQ275" s="494"/>
      <c r="FR275" s="494"/>
      <c r="FS275" s="494"/>
      <c r="FT275" s="494"/>
      <c r="FU275" s="494"/>
      <c r="FV275" s="494"/>
      <c r="FW275" s="494"/>
      <c r="FX275" s="494"/>
      <c r="FY275" s="494"/>
      <c r="FZ275" s="494"/>
      <c r="GA275" s="494"/>
      <c r="GB275" s="494"/>
      <c r="GC275" s="494"/>
      <c r="GD275" s="494"/>
      <c r="GE275" s="494"/>
      <c r="GF275" s="494"/>
      <c r="GG275" s="494"/>
      <c r="GH275" s="494"/>
      <c r="GI275" s="494"/>
      <c r="GJ275" s="494"/>
      <c r="GK275" s="494"/>
      <c r="GL275" s="494"/>
      <c r="GM275" s="494"/>
      <c r="GN275" s="494"/>
      <c r="GO275" s="494"/>
      <c r="GP275" s="494"/>
      <c r="GQ275" s="494"/>
      <c r="GR275" s="494"/>
      <c r="GS275" s="494"/>
      <c r="GT275" s="494"/>
      <c r="GU275" s="494"/>
      <c r="GV275" s="494"/>
      <c r="GW275" s="494"/>
      <c r="GX275" s="494"/>
      <c r="GY275" s="494"/>
      <c r="GZ275" s="494"/>
      <c r="HA275" s="494"/>
    </row>
    <row r="276">
      <c r="A276" s="492">
        <v>6710327.0</v>
      </c>
      <c r="B276" s="488" t="s">
        <v>26741</v>
      </c>
      <c r="C276" s="488" t="s">
        <v>399</v>
      </c>
      <c r="D276" s="590">
        <v>45753.94054398148</v>
      </c>
      <c r="E276" s="590">
        <v>45753.949837962966</v>
      </c>
      <c r="F276" s="590">
        <v>45753.95041666667</v>
      </c>
      <c r="G276" s="494"/>
      <c r="H276" s="488" t="s">
        <v>25860</v>
      </c>
      <c r="I276" s="494"/>
      <c r="J276" s="494"/>
      <c r="K276" s="494"/>
      <c r="L276" s="494"/>
      <c r="M276" s="494"/>
      <c r="N276" s="494"/>
      <c r="O276" s="494"/>
      <c r="P276" s="494"/>
      <c r="Q276" s="494"/>
      <c r="R276" s="494"/>
      <c r="S276" s="494"/>
      <c r="T276" s="494"/>
      <c r="U276" s="494"/>
      <c r="V276" s="488" t="s">
        <v>26202</v>
      </c>
      <c r="W276" s="589" t="s">
        <v>26733</v>
      </c>
      <c r="X276" s="494"/>
      <c r="Y276" s="494"/>
      <c r="Z276" s="494"/>
      <c r="AA276" s="494"/>
      <c r="AB276" s="494"/>
      <c r="AC276" s="494"/>
      <c r="AD276" s="494"/>
      <c r="AE276" s="494"/>
      <c r="AF276" s="494"/>
      <c r="AG276" s="494"/>
      <c r="AH276" s="494"/>
      <c r="AI276" s="494"/>
      <c r="AJ276" s="494"/>
      <c r="AK276" s="494"/>
      <c r="AL276" s="494"/>
      <c r="AM276" s="494"/>
      <c r="AN276" s="494"/>
      <c r="AO276" s="494"/>
      <c r="AP276" s="494"/>
      <c r="AQ276" s="494"/>
      <c r="AR276" s="591"/>
      <c r="AS276" s="494"/>
      <c r="AT276" s="494"/>
      <c r="AU276" s="494"/>
      <c r="AV276" s="494"/>
      <c r="AW276" s="494"/>
      <c r="AX276" s="494"/>
      <c r="AY276" s="494"/>
      <c r="AZ276" s="494"/>
      <c r="BA276" s="494"/>
      <c r="BB276" s="494"/>
      <c r="BC276" s="494"/>
      <c r="BD276" s="494"/>
      <c r="BE276" s="494"/>
      <c r="BF276" s="494"/>
      <c r="BG276" s="494"/>
      <c r="BH276" s="488" t="s">
        <v>25863</v>
      </c>
      <c r="BI276" s="494"/>
      <c r="BJ276" s="494"/>
      <c r="BK276" s="494"/>
      <c r="BL276" s="494"/>
      <c r="BM276" s="494"/>
      <c r="BN276" s="494"/>
      <c r="BO276" s="494"/>
      <c r="BP276" s="494"/>
      <c r="BQ276" s="494"/>
      <c r="BR276" s="494"/>
      <c r="BS276" s="494"/>
      <c r="BT276" s="494"/>
      <c r="BU276" s="494"/>
      <c r="BV276" s="494"/>
      <c r="BW276" s="494"/>
      <c r="BX276" s="494"/>
      <c r="BY276" s="494"/>
      <c r="BZ276" s="494"/>
      <c r="CA276" s="494"/>
      <c r="CB276" s="494"/>
      <c r="CC276" s="494"/>
      <c r="CD276" s="494"/>
      <c r="CE276" s="494"/>
      <c r="CF276" s="494"/>
      <c r="CG276" s="494"/>
      <c r="CH276" s="494"/>
      <c r="CI276" s="494"/>
      <c r="CJ276" s="494"/>
      <c r="CK276" s="494"/>
      <c r="CL276" s="494"/>
      <c r="CM276" s="494"/>
      <c r="CN276" s="494"/>
      <c r="CO276" s="494"/>
      <c r="CP276" s="494"/>
      <c r="CQ276" s="494"/>
      <c r="CR276" s="494"/>
      <c r="CS276" s="494"/>
      <c r="CT276" s="494"/>
      <c r="CU276" s="488" t="s">
        <v>26734</v>
      </c>
      <c r="CV276" s="494"/>
      <c r="CW276" s="494"/>
      <c r="CX276" s="494"/>
      <c r="CY276" s="494"/>
      <c r="CZ276" s="494"/>
      <c r="DA276" s="494"/>
      <c r="DB276" s="494"/>
      <c r="DC276" s="494"/>
      <c r="DD276" s="494"/>
      <c r="DE276" s="494"/>
      <c r="DF276" s="494"/>
      <c r="DG276" s="494"/>
      <c r="DH276" s="494"/>
      <c r="DI276" s="494"/>
      <c r="DJ276" s="494"/>
      <c r="DK276" s="494"/>
      <c r="DL276" s="488" t="s">
        <v>26734</v>
      </c>
      <c r="DM276" s="494"/>
      <c r="DN276" s="494"/>
      <c r="DO276" s="494"/>
      <c r="DP276" s="494"/>
      <c r="DQ276" s="488" t="s">
        <v>26735</v>
      </c>
      <c r="DR276" s="488" t="s">
        <v>26202</v>
      </c>
      <c r="DS276" s="494"/>
      <c r="DT276" s="494"/>
      <c r="DU276" s="494"/>
      <c r="DV276" s="494"/>
      <c r="DW276" s="494"/>
      <c r="DX276" s="494"/>
      <c r="DY276" s="494"/>
      <c r="DZ276" s="494"/>
      <c r="EA276" s="494"/>
      <c r="EB276" s="494"/>
      <c r="EC276" s="494"/>
      <c r="ED276" s="494"/>
      <c r="EE276" s="586">
        <v>31248.0</v>
      </c>
      <c r="EF276" s="494"/>
      <c r="EG276" s="494"/>
      <c r="EH276" s="494"/>
      <c r="EI276" s="494"/>
      <c r="EJ276" s="494"/>
      <c r="EK276" s="494"/>
      <c r="EL276" s="494"/>
      <c r="EM276" s="494"/>
      <c r="EN276" s="494"/>
      <c r="EO276" s="494"/>
      <c r="EP276" s="494"/>
      <c r="EQ276" s="494"/>
      <c r="ER276" s="494"/>
      <c r="ES276" s="494"/>
      <c r="ET276" s="494"/>
      <c r="EU276" s="494"/>
      <c r="EV276" s="494"/>
      <c r="EW276" s="494"/>
      <c r="EX276" s="494"/>
      <c r="EY276" s="494"/>
      <c r="EZ276" s="494"/>
      <c r="FA276" s="494"/>
      <c r="FB276" s="494"/>
      <c r="FC276" s="494"/>
      <c r="FD276" s="494"/>
      <c r="FE276" s="494"/>
      <c r="FF276" s="494"/>
      <c r="FG276" s="494"/>
      <c r="FH276" s="488" t="s">
        <v>26737</v>
      </c>
      <c r="FI276" s="494"/>
      <c r="FJ276" s="494"/>
      <c r="FK276" s="494"/>
      <c r="FL276" s="494"/>
      <c r="FM276" s="494"/>
      <c r="FN276" s="494"/>
      <c r="FO276" s="494"/>
      <c r="FP276" s="494"/>
      <c r="FQ276" s="494"/>
      <c r="FR276" s="494"/>
      <c r="FS276" s="494"/>
      <c r="FT276" s="494"/>
      <c r="FU276" s="494"/>
      <c r="FV276" s="494"/>
      <c r="FW276" s="494"/>
      <c r="FX276" s="494"/>
      <c r="FY276" s="494"/>
      <c r="FZ276" s="494"/>
      <c r="GA276" s="494"/>
      <c r="GB276" s="494"/>
      <c r="GC276" s="494"/>
      <c r="GD276" s="494"/>
      <c r="GE276" s="494"/>
      <c r="GF276" s="494"/>
      <c r="GG276" s="494"/>
      <c r="GH276" s="494"/>
      <c r="GI276" s="494"/>
      <c r="GJ276" s="494"/>
      <c r="GK276" s="494"/>
      <c r="GL276" s="494"/>
      <c r="GM276" s="494"/>
      <c r="GN276" s="494"/>
      <c r="GO276" s="494"/>
      <c r="GP276" s="494"/>
      <c r="GQ276" s="494"/>
      <c r="GR276" s="494"/>
      <c r="GS276" s="494"/>
      <c r="GT276" s="494"/>
      <c r="GU276" s="494"/>
      <c r="GV276" s="494"/>
      <c r="GW276" s="494"/>
      <c r="GX276" s="494"/>
      <c r="GY276" s="494"/>
      <c r="GZ276" s="494"/>
      <c r="HA276" s="494"/>
    </row>
    <row r="277">
      <c r="A277" s="492">
        <v>6710381.0</v>
      </c>
      <c r="B277" s="488" t="s">
        <v>26742</v>
      </c>
      <c r="C277" s="488" t="s">
        <v>399</v>
      </c>
      <c r="D277" s="590">
        <v>45754.032372685186</v>
      </c>
      <c r="E277" s="590">
        <v>45754.05535879629</v>
      </c>
      <c r="F277" s="590">
        <v>45754.05569444445</v>
      </c>
      <c r="G277" s="494"/>
      <c r="H277" s="488" t="s">
        <v>25860</v>
      </c>
      <c r="I277" s="494"/>
      <c r="J277" s="494"/>
      <c r="K277" s="494"/>
      <c r="L277" s="494"/>
      <c r="M277" s="494"/>
      <c r="N277" s="494"/>
      <c r="O277" s="494"/>
      <c r="P277" s="494"/>
      <c r="Q277" s="494"/>
      <c r="R277" s="494"/>
      <c r="S277" s="494"/>
      <c r="T277" s="494"/>
      <c r="U277" s="494"/>
      <c r="V277" s="488" t="s">
        <v>26202</v>
      </c>
      <c r="W277" s="589" t="s">
        <v>26743</v>
      </c>
      <c r="X277" s="494"/>
      <c r="Y277" s="494"/>
      <c r="Z277" s="494"/>
      <c r="AA277" s="494"/>
      <c r="AB277" s="494"/>
      <c r="AC277" s="494"/>
      <c r="AD277" s="494"/>
      <c r="AE277" s="494"/>
      <c r="AF277" s="494"/>
      <c r="AG277" s="494"/>
      <c r="AH277" s="494"/>
      <c r="AI277" s="494"/>
      <c r="AJ277" s="494"/>
      <c r="AK277" s="494"/>
      <c r="AL277" s="494"/>
      <c r="AM277" s="494"/>
      <c r="AN277" s="494"/>
      <c r="AO277" s="494"/>
      <c r="AP277" s="494"/>
      <c r="AQ277" s="494"/>
      <c r="AR277" s="591"/>
      <c r="AS277" s="494"/>
      <c r="AT277" s="494"/>
      <c r="AU277" s="494"/>
      <c r="AV277" s="494"/>
      <c r="AW277" s="494"/>
      <c r="AX277" s="494"/>
      <c r="AY277" s="494"/>
      <c r="AZ277" s="494"/>
      <c r="BA277" s="494"/>
      <c r="BB277" s="494"/>
      <c r="BC277" s="494"/>
      <c r="BD277" s="494"/>
      <c r="BE277" s="494"/>
      <c r="BF277" s="494"/>
      <c r="BG277" s="494"/>
      <c r="BH277" s="488" t="s">
        <v>25863</v>
      </c>
      <c r="BI277" s="494"/>
      <c r="BJ277" s="494"/>
      <c r="BK277" s="494"/>
      <c r="BL277" s="494"/>
      <c r="BM277" s="494"/>
      <c r="BN277" s="494"/>
      <c r="BO277" s="494"/>
      <c r="BP277" s="494"/>
      <c r="BQ277" s="494"/>
      <c r="BR277" s="494"/>
      <c r="BS277" s="494"/>
      <c r="BT277" s="494"/>
      <c r="BU277" s="494"/>
      <c r="BV277" s="494"/>
      <c r="BW277" s="494"/>
      <c r="BX277" s="494"/>
      <c r="BY277" s="494"/>
      <c r="BZ277" s="494"/>
      <c r="CA277" s="494"/>
      <c r="CB277" s="494"/>
      <c r="CC277" s="494"/>
      <c r="CD277" s="494"/>
      <c r="CE277" s="494"/>
      <c r="CF277" s="494"/>
      <c r="CG277" s="494"/>
      <c r="CH277" s="494"/>
      <c r="CI277" s="494"/>
      <c r="CJ277" s="494"/>
      <c r="CK277" s="494"/>
      <c r="CL277" s="494"/>
      <c r="CM277" s="494"/>
      <c r="CN277" s="494"/>
      <c r="CO277" s="494"/>
      <c r="CP277" s="494"/>
      <c r="CQ277" s="494"/>
      <c r="CR277" s="494"/>
      <c r="CS277" s="494"/>
      <c r="CT277" s="494"/>
      <c r="CU277" s="488" t="s">
        <v>26744</v>
      </c>
      <c r="CV277" s="494"/>
      <c r="CW277" s="494"/>
      <c r="CX277" s="494"/>
      <c r="CY277" s="494"/>
      <c r="CZ277" s="494"/>
      <c r="DA277" s="494"/>
      <c r="DB277" s="494"/>
      <c r="DC277" s="494"/>
      <c r="DD277" s="494"/>
      <c r="DE277" s="494"/>
      <c r="DF277" s="494"/>
      <c r="DG277" s="494"/>
      <c r="DH277" s="494"/>
      <c r="DI277" s="494"/>
      <c r="DJ277" s="494"/>
      <c r="DK277" s="494"/>
      <c r="DL277" s="488" t="s">
        <v>26744</v>
      </c>
      <c r="DM277" s="494"/>
      <c r="DN277" s="494"/>
      <c r="DO277" s="494"/>
      <c r="DP277" s="494"/>
      <c r="DQ277" s="488" t="s">
        <v>26745</v>
      </c>
      <c r="DR277" s="488" t="s">
        <v>26202</v>
      </c>
      <c r="DS277" s="494"/>
      <c r="DT277" s="494"/>
      <c r="DU277" s="494"/>
      <c r="DV277" s="494"/>
      <c r="DW277" s="494"/>
      <c r="DX277" s="494"/>
      <c r="DY277" s="494"/>
      <c r="DZ277" s="494"/>
      <c r="EA277" s="494"/>
      <c r="EB277" s="494"/>
      <c r="EC277" s="494"/>
      <c r="ED277" s="494"/>
      <c r="EE277" s="586">
        <v>45754.0</v>
      </c>
      <c r="EF277" s="494"/>
      <c r="EG277" s="494"/>
      <c r="EH277" s="494"/>
      <c r="EI277" s="494"/>
      <c r="EJ277" s="494"/>
      <c r="EK277" s="494"/>
      <c r="EL277" s="494"/>
      <c r="EM277" s="494"/>
      <c r="EN277" s="494"/>
      <c r="EO277" s="494"/>
      <c r="EP277" s="494"/>
      <c r="EQ277" s="494"/>
      <c r="ER277" s="494"/>
      <c r="ES277" s="494"/>
      <c r="ET277" s="494"/>
      <c r="EU277" s="494"/>
      <c r="EV277" s="494"/>
      <c r="EW277" s="494"/>
      <c r="EX277" s="494"/>
      <c r="EY277" s="494"/>
      <c r="EZ277" s="494"/>
      <c r="FA277" s="494"/>
      <c r="FB277" s="494"/>
      <c r="FC277" s="494"/>
      <c r="FD277" s="494"/>
      <c r="FE277" s="494"/>
      <c r="FF277" s="494"/>
      <c r="FG277" s="494"/>
      <c r="FH277" s="488" t="s">
        <v>26746</v>
      </c>
      <c r="FI277" s="494"/>
      <c r="FJ277" s="494"/>
      <c r="FK277" s="494"/>
      <c r="FL277" s="494"/>
      <c r="FM277" s="494"/>
      <c r="FN277" s="494"/>
      <c r="FO277" s="494"/>
      <c r="FP277" s="494"/>
      <c r="FQ277" s="494"/>
      <c r="FR277" s="494"/>
      <c r="FS277" s="494"/>
      <c r="FT277" s="494"/>
      <c r="FU277" s="494"/>
      <c r="FV277" s="494"/>
      <c r="FW277" s="494"/>
      <c r="FX277" s="494"/>
      <c r="FY277" s="494"/>
      <c r="FZ277" s="494"/>
      <c r="GA277" s="494"/>
      <c r="GB277" s="494"/>
      <c r="GC277" s="494"/>
      <c r="GD277" s="494"/>
      <c r="GE277" s="494"/>
      <c r="GF277" s="494"/>
      <c r="GG277" s="494"/>
      <c r="GH277" s="494"/>
      <c r="GI277" s="494"/>
      <c r="GJ277" s="494"/>
      <c r="GK277" s="494"/>
      <c r="GL277" s="494"/>
      <c r="GM277" s="494"/>
      <c r="GN277" s="494"/>
      <c r="GO277" s="494"/>
      <c r="GP277" s="494"/>
      <c r="GQ277" s="494"/>
      <c r="GR277" s="494"/>
      <c r="GS277" s="494"/>
      <c r="GT277" s="494"/>
      <c r="GU277" s="494"/>
      <c r="GV277" s="494"/>
      <c r="GW277" s="494"/>
      <c r="GX277" s="494"/>
      <c r="GY277" s="494"/>
      <c r="GZ277" s="494"/>
      <c r="HA277" s="494"/>
    </row>
    <row r="278">
      <c r="A278" s="492">
        <v>6710480.0</v>
      </c>
      <c r="B278" s="488" t="s">
        <v>26747</v>
      </c>
      <c r="C278" s="488" t="s">
        <v>399</v>
      </c>
      <c r="D278" s="590">
        <v>45754.05337962963</v>
      </c>
      <c r="E278" s="590">
        <v>45754.05708333333</v>
      </c>
      <c r="F278" s="590">
        <v>45754.05721064815</v>
      </c>
      <c r="G278" s="494"/>
      <c r="H278" s="488" t="s">
        <v>25860</v>
      </c>
      <c r="I278" s="494"/>
      <c r="J278" s="494"/>
      <c r="K278" s="494"/>
      <c r="L278" s="494"/>
      <c r="M278" s="494"/>
      <c r="N278" s="494"/>
      <c r="O278" s="494"/>
      <c r="P278" s="494"/>
      <c r="Q278" s="494"/>
      <c r="R278" s="494"/>
      <c r="S278" s="494"/>
      <c r="T278" s="488" t="s">
        <v>1514</v>
      </c>
      <c r="U278" s="494"/>
      <c r="V278" s="488" t="s">
        <v>26202</v>
      </c>
      <c r="W278" s="589" t="s">
        <v>26743</v>
      </c>
      <c r="X278" s="494"/>
      <c r="Y278" s="494"/>
      <c r="Z278" s="494"/>
      <c r="AA278" s="494"/>
      <c r="AB278" s="494"/>
      <c r="AC278" s="494"/>
      <c r="AD278" s="494"/>
      <c r="AE278" s="494"/>
      <c r="AF278" s="494"/>
      <c r="AG278" s="494"/>
      <c r="AH278" s="494"/>
      <c r="AI278" s="494"/>
      <c r="AJ278" s="494"/>
      <c r="AK278" s="494"/>
      <c r="AL278" s="494"/>
      <c r="AM278" s="494"/>
      <c r="AN278" s="494"/>
      <c r="AO278" s="494"/>
      <c r="AP278" s="494"/>
      <c r="AQ278" s="492">
        <v>36.0</v>
      </c>
      <c r="AR278" s="592">
        <v>45754.0</v>
      </c>
      <c r="AS278" s="492">
        <v>798000.0</v>
      </c>
      <c r="AT278" s="494"/>
      <c r="AU278" s="494"/>
      <c r="AV278" s="494"/>
      <c r="AW278" s="494"/>
      <c r="AX278" s="494"/>
      <c r="AY278" s="494"/>
      <c r="AZ278" s="494"/>
      <c r="BA278" s="494"/>
      <c r="BB278" s="494"/>
      <c r="BC278" s="494"/>
      <c r="BD278" s="494"/>
      <c r="BE278" s="494"/>
      <c r="BF278" s="494"/>
      <c r="BG278" s="494"/>
      <c r="BH278" s="488" t="s">
        <v>25863</v>
      </c>
      <c r="BI278" s="494"/>
      <c r="BJ278" s="494"/>
      <c r="BK278" s="494"/>
      <c r="BL278" s="494"/>
      <c r="BM278" s="494"/>
      <c r="BN278" s="494"/>
      <c r="BO278" s="494"/>
      <c r="BP278" s="494"/>
      <c r="BQ278" s="494"/>
      <c r="BR278" s="494"/>
      <c r="BS278" s="494"/>
      <c r="BT278" s="488" t="s">
        <v>25868</v>
      </c>
      <c r="BU278" s="494"/>
      <c r="BV278" s="494"/>
      <c r="BW278" s="494"/>
      <c r="BX278" s="494"/>
      <c r="BY278" s="492">
        <v>30324.0</v>
      </c>
      <c r="BZ278" s="492">
        <v>28500.0</v>
      </c>
      <c r="CA278" s="494"/>
      <c r="CB278" s="494"/>
      <c r="CC278" s="587">
        <v>45835.0</v>
      </c>
      <c r="CD278" s="492">
        <v>27.0</v>
      </c>
      <c r="CE278" s="492">
        <v>1027824.0</v>
      </c>
      <c r="CF278" s="492">
        <v>229824.0</v>
      </c>
      <c r="CG278" s="494"/>
      <c r="CH278" s="494"/>
      <c r="CI278" s="494"/>
      <c r="CJ278" s="494"/>
      <c r="CK278" s="494"/>
      <c r="CL278" s="494"/>
      <c r="CM278" s="494"/>
      <c r="CN278" s="494"/>
      <c r="CO278" s="494"/>
      <c r="CP278" s="494"/>
      <c r="CQ278" s="494"/>
      <c r="CR278" s="494"/>
      <c r="CS278" s="494"/>
      <c r="CT278" s="494"/>
      <c r="CU278" s="488" t="s">
        <v>26744</v>
      </c>
      <c r="CV278" s="494"/>
      <c r="CW278" s="494"/>
      <c r="CX278" s="494"/>
      <c r="CY278" s="494"/>
      <c r="CZ278" s="494"/>
      <c r="DA278" s="494"/>
      <c r="DB278" s="494"/>
      <c r="DC278" s="494"/>
      <c r="DD278" s="494"/>
      <c r="DE278" s="494"/>
      <c r="DF278" s="494"/>
      <c r="DG278" s="488" t="s">
        <v>26748</v>
      </c>
      <c r="DH278" s="494"/>
      <c r="DI278" s="494"/>
      <c r="DJ278" s="494"/>
      <c r="DK278" s="494"/>
      <c r="DL278" s="494"/>
      <c r="DM278" s="494"/>
      <c r="DN278" s="494"/>
      <c r="DO278" s="494"/>
      <c r="DP278" s="494"/>
      <c r="DQ278" s="488" t="s">
        <v>26745</v>
      </c>
      <c r="DR278" s="488" t="s">
        <v>26202</v>
      </c>
      <c r="DS278" s="494"/>
      <c r="DT278" s="494"/>
      <c r="DU278" s="494"/>
      <c r="DV278" s="494"/>
      <c r="DW278" s="494"/>
      <c r="DX278" s="494"/>
      <c r="DY278" s="488" t="s">
        <v>26749</v>
      </c>
      <c r="DZ278" s="494"/>
      <c r="EA278" s="494"/>
      <c r="EB278" s="494"/>
      <c r="EC278" s="494"/>
      <c r="ED278" s="494"/>
      <c r="EE278" s="494"/>
      <c r="EF278" s="494"/>
      <c r="EG278" s="494"/>
      <c r="EH278" s="494"/>
      <c r="EI278" s="494"/>
      <c r="EJ278" s="494"/>
      <c r="EK278" s="494"/>
      <c r="EL278" s="494"/>
      <c r="EM278" s="494"/>
      <c r="EN278" s="494"/>
      <c r="EO278" s="494"/>
      <c r="EP278" s="494"/>
      <c r="EQ278" s="494"/>
      <c r="ER278" s="494"/>
      <c r="ES278" s="494"/>
      <c r="ET278" s="494"/>
      <c r="EU278" s="494"/>
      <c r="EV278" s="494"/>
      <c r="EW278" s="494"/>
      <c r="EX278" s="494"/>
      <c r="EY278" s="494"/>
      <c r="EZ278" s="494"/>
      <c r="FA278" s="494"/>
      <c r="FB278" s="494"/>
      <c r="FC278" s="494"/>
      <c r="FD278" s="494"/>
      <c r="FE278" s="494"/>
      <c r="FF278" s="494"/>
      <c r="FG278" s="494"/>
      <c r="FH278" s="488" t="s">
        <v>26746</v>
      </c>
      <c r="FI278" s="494"/>
      <c r="FJ278" s="494"/>
      <c r="FK278" s="494"/>
      <c r="FL278" s="494"/>
      <c r="FM278" s="494"/>
      <c r="FN278" s="494"/>
      <c r="FO278" s="494"/>
      <c r="FP278" s="494"/>
      <c r="FQ278" s="494"/>
      <c r="FR278" s="494"/>
      <c r="FS278" s="494"/>
      <c r="FT278" s="494"/>
      <c r="FU278" s="494"/>
      <c r="FV278" s="494"/>
      <c r="FW278" s="494"/>
      <c r="FX278" s="494"/>
      <c r="FY278" s="494"/>
      <c r="FZ278" s="494"/>
      <c r="GA278" s="494"/>
      <c r="GB278" s="494"/>
      <c r="GC278" s="494"/>
      <c r="GD278" s="494"/>
      <c r="GE278" s="494"/>
      <c r="GF278" s="494"/>
      <c r="GG278" s="494"/>
      <c r="GH278" s="494"/>
      <c r="GI278" s="494"/>
      <c r="GJ278" s="494"/>
      <c r="GK278" s="494"/>
      <c r="GL278" s="494"/>
      <c r="GM278" s="494"/>
      <c r="GN278" s="494"/>
      <c r="GO278" s="494"/>
      <c r="GP278" s="494"/>
      <c r="GQ278" s="494"/>
      <c r="GR278" s="494"/>
      <c r="GS278" s="494"/>
      <c r="GT278" s="494"/>
      <c r="GU278" s="494"/>
      <c r="GV278" s="494"/>
      <c r="GW278" s="494"/>
      <c r="GX278" s="494"/>
      <c r="GY278" s="494"/>
      <c r="GZ278" s="494"/>
      <c r="HA278" s="494"/>
    </row>
    <row r="279">
      <c r="A279" s="492">
        <v>6710481.0</v>
      </c>
      <c r="B279" s="488" t="s">
        <v>26750</v>
      </c>
      <c r="C279" s="488" t="s">
        <v>399</v>
      </c>
      <c r="D279" s="590">
        <v>45754.05326388889</v>
      </c>
      <c r="E279" s="590">
        <v>45754.05667824074</v>
      </c>
      <c r="F279" s="590">
        <v>45754.056909722225</v>
      </c>
      <c r="G279" s="494"/>
      <c r="H279" s="488" t="s">
        <v>25860</v>
      </c>
      <c r="I279" s="494"/>
      <c r="J279" s="494"/>
      <c r="K279" s="494"/>
      <c r="L279" s="494"/>
      <c r="M279" s="494"/>
      <c r="N279" s="494"/>
      <c r="O279" s="494"/>
      <c r="P279" s="494"/>
      <c r="Q279" s="494"/>
      <c r="R279" s="494"/>
      <c r="S279" s="494"/>
      <c r="T279" s="488" t="s">
        <v>1514</v>
      </c>
      <c r="U279" s="494"/>
      <c r="V279" s="488" t="s">
        <v>26202</v>
      </c>
      <c r="W279" s="589" t="s">
        <v>26743</v>
      </c>
      <c r="X279" s="494"/>
      <c r="Y279" s="494"/>
      <c r="Z279" s="494"/>
      <c r="AA279" s="494"/>
      <c r="AB279" s="494"/>
      <c r="AC279" s="494"/>
      <c r="AD279" s="494"/>
      <c r="AE279" s="494"/>
      <c r="AF279" s="494"/>
      <c r="AG279" s="494"/>
      <c r="AH279" s="494"/>
      <c r="AI279" s="494"/>
      <c r="AJ279" s="494"/>
      <c r="AK279" s="494"/>
      <c r="AL279" s="494"/>
      <c r="AM279" s="494"/>
      <c r="AN279" s="494"/>
      <c r="AO279" s="494"/>
      <c r="AP279" s="494"/>
      <c r="AQ279" s="492">
        <v>36.0</v>
      </c>
      <c r="AR279" s="592">
        <v>45754.0</v>
      </c>
      <c r="AS279" s="492">
        <v>798000.0</v>
      </c>
      <c r="AT279" s="494"/>
      <c r="AU279" s="494"/>
      <c r="AV279" s="494"/>
      <c r="AW279" s="494"/>
      <c r="AX279" s="494"/>
      <c r="AY279" s="494"/>
      <c r="AZ279" s="494"/>
      <c r="BA279" s="494"/>
      <c r="BB279" s="494"/>
      <c r="BC279" s="494"/>
      <c r="BD279" s="494"/>
      <c r="BE279" s="494"/>
      <c r="BF279" s="494"/>
      <c r="BG279" s="494"/>
      <c r="BH279" s="488" t="s">
        <v>25863</v>
      </c>
      <c r="BI279" s="494"/>
      <c r="BJ279" s="494"/>
      <c r="BK279" s="494"/>
      <c r="BL279" s="494"/>
      <c r="BM279" s="494"/>
      <c r="BN279" s="494"/>
      <c r="BO279" s="494"/>
      <c r="BP279" s="494"/>
      <c r="BQ279" s="494"/>
      <c r="BR279" s="494"/>
      <c r="BS279" s="494"/>
      <c r="BT279" s="488" t="s">
        <v>25868</v>
      </c>
      <c r="BU279" s="494"/>
      <c r="BV279" s="494"/>
      <c r="BW279" s="494"/>
      <c r="BX279" s="494"/>
      <c r="BY279" s="492">
        <v>30324.0</v>
      </c>
      <c r="BZ279" s="492">
        <v>28500.0</v>
      </c>
      <c r="CA279" s="494"/>
      <c r="CB279" s="494"/>
      <c r="CC279" s="587">
        <v>45835.0</v>
      </c>
      <c r="CD279" s="492">
        <v>27.0</v>
      </c>
      <c r="CE279" s="492">
        <v>1027824.0</v>
      </c>
      <c r="CF279" s="492">
        <v>229824.0</v>
      </c>
      <c r="CG279" s="494"/>
      <c r="CH279" s="494"/>
      <c r="CI279" s="494"/>
      <c r="CJ279" s="494"/>
      <c r="CK279" s="494"/>
      <c r="CL279" s="494"/>
      <c r="CM279" s="494"/>
      <c r="CN279" s="494"/>
      <c r="CO279" s="494"/>
      <c r="CP279" s="494"/>
      <c r="CQ279" s="494"/>
      <c r="CR279" s="494"/>
      <c r="CS279" s="494"/>
      <c r="CT279" s="494"/>
      <c r="CU279" s="488" t="s">
        <v>26744</v>
      </c>
      <c r="CV279" s="494"/>
      <c r="CW279" s="494"/>
      <c r="CX279" s="494"/>
      <c r="CY279" s="494"/>
      <c r="CZ279" s="494"/>
      <c r="DA279" s="494"/>
      <c r="DB279" s="494"/>
      <c r="DC279" s="494"/>
      <c r="DD279" s="494"/>
      <c r="DE279" s="494"/>
      <c r="DF279" s="494"/>
      <c r="DG279" s="488" t="s">
        <v>26748</v>
      </c>
      <c r="DH279" s="494"/>
      <c r="DI279" s="494"/>
      <c r="DJ279" s="494"/>
      <c r="DK279" s="494"/>
      <c r="DL279" s="494"/>
      <c r="DM279" s="494"/>
      <c r="DN279" s="494"/>
      <c r="DO279" s="494"/>
      <c r="DP279" s="492">
        <v>4700132.0</v>
      </c>
      <c r="DQ279" s="488" t="s">
        <v>26745</v>
      </c>
      <c r="DR279" s="488" t="s">
        <v>26202</v>
      </c>
      <c r="DS279" s="494"/>
      <c r="DT279" s="494"/>
      <c r="DU279" s="494"/>
      <c r="DV279" s="494"/>
      <c r="DW279" s="494"/>
      <c r="DX279" s="494"/>
      <c r="DY279" s="488" t="s">
        <v>26751</v>
      </c>
      <c r="DZ279" s="494"/>
      <c r="EA279" s="494"/>
      <c r="EB279" s="494"/>
      <c r="EC279" s="494"/>
      <c r="ED279" s="494"/>
      <c r="EE279" s="494"/>
      <c r="EF279" s="494"/>
      <c r="EG279" s="494"/>
      <c r="EH279" s="494"/>
      <c r="EI279" s="494"/>
      <c r="EJ279" s="494"/>
      <c r="EK279" s="494"/>
      <c r="EL279" s="494"/>
      <c r="EM279" s="494"/>
      <c r="EN279" s="494"/>
      <c r="EO279" s="494"/>
      <c r="EP279" s="494"/>
      <c r="EQ279" s="494"/>
      <c r="ER279" s="494"/>
      <c r="ES279" s="494"/>
      <c r="ET279" s="494"/>
      <c r="EU279" s="494"/>
      <c r="EV279" s="494"/>
      <c r="EW279" s="494"/>
      <c r="EX279" s="494"/>
      <c r="EY279" s="494"/>
      <c r="EZ279" s="494"/>
      <c r="FA279" s="494"/>
      <c r="FB279" s="494"/>
      <c r="FC279" s="494"/>
      <c r="FD279" s="494"/>
      <c r="FE279" s="494"/>
      <c r="FF279" s="494"/>
      <c r="FG279" s="494"/>
      <c r="FH279" s="488" t="s">
        <v>26746</v>
      </c>
      <c r="FI279" s="494"/>
      <c r="FJ279" s="494"/>
      <c r="FK279" s="494"/>
      <c r="FL279" s="494"/>
      <c r="FM279" s="494"/>
      <c r="FN279" s="494"/>
      <c r="FO279" s="494"/>
      <c r="FP279" s="494"/>
      <c r="FQ279" s="494"/>
      <c r="FR279" s="494"/>
      <c r="FS279" s="494"/>
      <c r="FT279" s="494"/>
      <c r="FU279" s="494"/>
      <c r="FV279" s="494"/>
      <c r="FW279" s="494"/>
      <c r="FX279" s="494"/>
      <c r="FY279" s="494"/>
      <c r="FZ279" s="494"/>
      <c r="GA279" s="494"/>
      <c r="GB279" s="494"/>
      <c r="GC279" s="494"/>
      <c r="GD279" s="494"/>
      <c r="GE279" s="494"/>
      <c r="GF279" s="494"/>
      <c r="GG279" s="494"/>
      <c r="GH279" s="494"/>
      <c r="GI279" s="494"/>
      <c r="GJ279" s="494"/>
      <c r="GK279" s="494"/>
      <c r="GL279" s="494"/>
      <c r="GM279" s="494"/>
      <c r="GN279" s="494"/>
      <c r="GO279" s="494"/>
      <c r="GP279" s="494"/>
      <c r="GQ279" s="494"/>
      <c r="GR279" s="494"/>
      <c r="GS279" s="494"/>
      <c r="GT279" s="494"/>
      <c r="GU279" s="494"/>
      <c r="GV279" s="494"/>
      <c r="GW279" s="494"/>
      <c r="GX279" s="494"/>
      <c r="GY279" s="494"/>
      <c r="GZ279" s="494"/>
      <c r="HA279" s="494"/>
    </row>
    <row r="280">
      <c r="A280" s="492"/>
      <c r="B280" s="488"/>
      <c r="C280" s="488"/>
      <c r="D280" s="494"/>
      <c r="E280" s="494"/>
      <c r="F280" s="494"/>
      <c r="G280" s="494"/>
      <c r="H280" s="488"/>
      <c r="I280" s="494"/>
      <c r="J280" s="494"/>
      <c r="K280" s="494"/>
      <c r="L280" s="494"/>
      <c r="M280" s="494"/>
      <c r="N280" s="494"/>
      <c r="O280" s="494"/>
      <c r="P280" s="494"/>
      <c r="Q280" s="494"/>
      <c r="R280" s="494"/>
      <c r="S280" s="494"/>
      <c r="T280" s="494"/>
      <c r="U280" s="494"/>
      <c r="V280" s="488"/>
      <c r="W280" s="589"/>
      <c r="X280" s="494"/>
      <c r="Y280" s="494"/>
      <c r="Z280" s="494"/>
      <c r="AA280" s="494"/>
      <c r="AB280" s="494"/>
      <c r="AC280" s="494"/>
      <c r="AD280" s="494"/>
      <c r="AE280" s="494"/>
      <c r="AF280" s="494"/>
      <c r="AG280" s="494"/>
      <c r="AH280" s="494"/>
      <c r="AI280" s="494"/>
      <c r="AJ280" s="494"/>
      <c r="AK280" s="494"/>
      <c r="AL280" s="494"/>
      <c r="AM280" s="494"/>
      <c r="AN280" s="494"/>
      <c r="AO280" s="494"/>
      <c r="AP280" s="494"/>
      <c r="AQ280" s="494"/>
      <c r="AR280" s="591"/>
      <c r="AS280" s="494"/>
      <c r="AT280" s="494"/>
      <c r="AU280" s="494"/>
      <c r="AV280" s="494"/>
      <c r="AW280" s="494"/>
      <c r="AX280" s="494"/>
      <c r="AY280" s="494"/>
      <c r="AZ280" s="494"/>
      <c r="BA280" s="494"/>
      <c r="BB280" s="494"/>
      <c r="BC280" s="494"/>
      <c r="BD280" s="494"/>
      <c r="BE280" s="494"/>
      <c r="BF280" s="494"/>
      <c r="BG280" s="494"/>
      <c r="BH280" s="488"/>
      <c r="BI280" s="494"/>
      <c r="BJ280" s="494"/>
      <c r="BK280" s="494"/>
      <c r="BL280" s="494"/>
      <c r="BM280" s="494"/>
      <c r="BN280" s="494"/>
      <c r="BO280" s="494"/>
      <c r="BP280" s="494"/>
      <c r="BQ280" s="494"/>
      <c r="BR280" s="494"/>
      <c r="BS280" s="494"/>
      <c r="BT280" s="494"/>
      <c r="BU280" s="494"/>
      <c r="BV280" s="494"/>
      <c r="BW280" s="494"/>
      <c r="BX280" s="494"/>
      <c r="BY280" s="494"/>
      <c r="BZ280" s="494"/>
      <c r="CA280" s="494"/>
      <c r="CB280" s="494"/>
      <c r="CC280" s="494"/>
      <c r="CD280" s="494"/>
      <c r="CE280" s="494"/>
      <c r="CF280" s="494"/>
      <c r="CG280" s="494"/>
      <c r="CH280" s="494"/>
      <c r="CI280" s="494"/>
      <c r="CJ280" s="494"/>
      <c r="CK280" s="494"/>
      <c r="CL280" s="494"/>
      <c r="CM280" s="494"/>
      <c r="CN280" s="494"/>
      <c r="CO280" s="494"/>
      <c r="CP280" s="494"/>
      <c r="CQ280" s="494"/>
      <c r="CR280" s="494"/>
      <c r="CS280" s="494"/>
      <c r="CT280" s="494"/>
      <c r="CU280" s="494"/>
      <c r="CV280" s="494"/>
      <c r="CW280" s="494"/>
      <c r="CX280" s="494"/>
      <c r="CY280" s="494"/>
      <c r="CZ280" s="494"/>
      <c r="DA280" s="494"/>
      <c r="DB280" s="494"/>
      <c r="DC280" s="494"/>
      <c r="DD280" s="494"/>
      <c r="DE280" s="494"/>
      <c r="DF280" s="494"/>
      <c r="DG280" s="494"/>
      <c r="DH280" s="494"/>
      <c r="DI280" s="494"/>
      <c r="DJ280" s="494"/>
      <c r="DK280" s="494"/>
      <c r="DL280" s="494"/>
      <c r="DM280" s="494"/>
      <c r="DN280" s="494"/>
      <c r="DO280" s="494"/>
      <c r="DP280" s="494"/>
      <c r="DQ280" s="494"/>
      <c r="DR280" s="488"/>
      <c r="DS280" s="494"/>
      <c r="DT280" s="494"/>
      <c r="DU280" s="494"/>
      <c r="DV280" s="494"/>
      <c r="DW280" s="494"/>
      <c r="DX280" s="494"/>
      <c r="DY280" s="494"/>
      <c r="DZ280" s="494"/>
      <c r="EA280" s="494"/>
      <c r="EB280" s="494"/>
      <c r="EC280" s="494"/>
      <c r="ED280" s="494"/>
      <c r="EE280" s="494"/>
      <c r="EF280" s="494"/>
      <c r="EG280" s="494"/>
      <c r="EH280" s="494"/>
      <c r="EI280" s="494"/>
      <c r="EJ280" s="494"/>
      <c r="EK280" s="494"/>
      <c r="EL280" s="494"/>
      <c r="EM280" s="494"/>
      <c r="EN280" s="494"/>
      <c r="EO280" s="494"/>
      <c r="EP280" s="494"/>
      <c r="EQ280" s="494"/>
      <c r="ER280" s="494"/>
      <c r="ES280" s="494"/>
      <c r="ET280" s="494"/>
      <c r="EU280" s="494"/>
      <c r="EV280" s="494"/>
      <c r="EW280" s="494"/>
      <c r="EX280" s="494"/>
      <c r="EY280" s="494"/>
      <c r="EZ280" s="494"/>
      <c r="FA280" s="494"/>
      <c r="FB280" s="494"/>
      <c r="FC280" s="494"/>
      <c r="FD280" s="494"/>
      <c r="FE280" s="494"/>
      <c r="FF280" s="494"/>
      <c r="FG280" s="494"/>
      <c r="FH280" s="494"/>
      <c r="FI280" s="494"/>
      <c r="FJ280" s="494"/>
      <c r="FK280" s="494"/>
      <c r="FL280" s="494"/>
      <c r="FM280" s="494"/>
      <c r="FN280" s="494"/>
      <c r="FO280" s="494"/>
      <c r="FP280" s="494"/>
      <c r="FQ280" s="494"/>
      <c r="FR280" s="494"/>
      <c r="FS280" s="494"/>
      <c r="FT280" s="494"/>
      <c r="FU280" s="494"/>
      <c r="FV280" s="494"/>
      <c r="FW280" s="494"/>
      <c r="FX280" s="494"/>
      <c r="FY280" s="494"/>
      <c r="FZ280" s="494"/>
      <c r="GA280" s="494"/>
      <c r="GB280" s="494"/>
      <c r="GC280" s="494"/>
      <c r="GD280" s="494"/>
      <c r="GE280" s="494"/>
      <c r="GF280" s="494"/>
      <c r="GG280" s="494"/>
      <c r="GH280" s="494"/>
      <c r="GI280" s="494"/>
      <c r="GJ280" s="494"/>
      <c r="GK280" s="494"/>
      <c r="GL280" s="494"/>
      <c r="GM280" s="494"/>
      <c r="GN280" s="494"/>
      <c r="GO280" s="494"/>
      <c r="GP280" s="494"/>
      <c r="GQ280" s="494"/>
      <c r="GR280" s="494"/>
      <c r="GS280" s="494"/>
      <c r="GT280" s="494"/>
      <c r="GU280" s="494"/>
      <c r="GV280" s="494"/>
      <c r="GW280" s="494"/>
      <c r="GX280" s="494"/>
      <c r="GY280" s="494"/>
      <c r="GZ280" s="494"/>
      <c r="HA280" s="494"/>
    </row>
    <row r="281">
      <c r="A281" s="492"/>
      <c r="B281" s="488"/>
      <c r="C281" s="488"/>
      <c r="D281" s="494"/>
      <c r="E281" s="494"/>
      <c r="F281" s="494"/>
      <c r="G281" s="494"/>
      <c r="H281" s="488"/>
      <c r="I281" s="494"/>
      <c r="J281" s="494"/>
      <c r="K281" s="494"/>
      <c r="L281" s="494"/>
      <c r="M281" s="494"/>
      <c r="N281" s="494"/>
      <c r="O281" s="494"/>
      <c r="P281" s="494"/>
      <c r="Q281" s="494"/>
      <c r="R281" s="494"/>
      <c r="S281" s="494"/>
      <c r="T281" s="488"/>
      <c r="U281" s="494"/>
      <c r="V281" s="488"/>
      <c r="W281" s="589"/>
      <c r="X281" s="494"/>
      <c r="Y281" s="494"/>
      <c r="Z281" s="494"/>
      <c r="AA281" s="494"/>
      <c r="AB281" s="494"/>
      <c r="AC281" s="494"/>
      <c r="AD281" s="494"/>
      <c r="AE281" s="494"/>
      <c r="AF281" s="494"/>
      <c r="AG281" s="494"/>
      <c r="AH281" s="494"/>
      <c r="AI281" s="494"/>
      <c r="AJ281" s="494"/>
      <c r="AK281" s="494"/>
      <c r="AL281" s="494"/>
      <c r="AM281" s="494"/>
      <c r="AN281" s="494"/>
      <c r="AO281" s="494"/>
      <c r="AP281" s="494"/>
      <c r="AQ281" s="492"/>
      <c r="AR281" s="592"/>
      <c r="AS281" s="588"/>
      <c r="AT281" s="494"/>
      <c r="AU281" s="494"/>
      <c r="AV281" s="494"/>
      <c r="AW281" s="494"/>
      <c r="AX281" s="494"/>
      <c r="AY281" s="494"/>
      <c r="AZ281" s="494"/>
      <c r="BA281" s="494"/>
      <c r="BB281" s="494"/>
      <c r="BC281" s="494"/>
      <c r="BD281" s="494"/>
      <c r="BE281" s="494"/>
      <c r="BF281" s="494"/>
      <c r="BG281" s="494"/>
      <c r="BH281" s="488"/>
      <c r="BI281" s="494"/>
      <c r="BJ281" s="494"/>
      <c r="BK281" s="494"/>
      <c r="BL281" s="494"/>
      <c r="BM281" s="494"/>
      <c r="BN281" s="494"/>
      <c r="BO281" s="494"/>
      <c r="BP281" s="588"/>
      <c r="BQ281" s="494"/>
      <c r="BR281" s="494"/>
      <c r="BS281" s="494"/>
      <c r="BT281" s="488"/>
      <c r="BU281" s="494"/>
      <c r="BV281" s="494"/>
      <c r="BW281" s="494"/>
      <c r="BX281" s="494"/>
      <c r="BY281" s="588"/>
      <c r="BZ281" s="588"/>
      <c r="CA281" s="494"/>
      <c r="CB281" s="587"/>
      <c r="CC281" s="587"/>
      <c r="CD281" s="488"/>
      <c r="CE281" s="588"/>
      <c r="CF281" s="588"/>
      <c r="CG281" s="494"/>
      <c r="CH281" s="494"/>
      <c r="CI281" s="494"/>
      <c r="CJ281" s="494"/>
      <c r="CK281" s="494"/>
      <c r="CL281" s="494"/>
      <c r="CM281" s="494"/>
      <c r="CN281" s="494"/>
      <c r="CO281" s="494"/>
      <c r="CP281" s="494"/>
      <c r="CQ281" s="494"/>
      <c r="CR281" s="494"/>
      <c r="CS281" s="494"/>
      <c r="CT281" s="494"/>
      <c r="CU281" s="494"/>
      <c r="CV281" s="494"/>
      <c r="CW281" s="494"/>
      <c r="CX281" s="494"/>
      <c r="CY281" s="494"/>
      <c r="CZ281" s="494"/>
      <c r="DA281" s="494"/>
      <c r="DB281" s="494"/>
      <c r="DC281" s="494"/>
      <c r="DD281" s="494"/>
      <c r="DE281" s="494"/>
      <c r="DF281" s="494"/>
      <c r="DG281" s="494"/>
      <c r="DH281" s="494"/>
      <c r="DI281" s="494"/>
      <c r="DJ281" s="494"/>
      <c r="DK281" s="494"/>
      <c r="DL281" s="494"/>
      <c r="DM281" s="494"/>
      <c r="DN281" s="494"/>
      <c r="DO281" s="494"/>
      <c r="DP281" s="494"/>
      <c r="DQ281" s="494"/>
      <c r="DR281" s="488"/>
      <c r="DS281" s="494"/>
      <c r="DT281" s="494"/>
      <c r="DU281" s="494"/>
      <c r="DV281" s="494"/>
      <c r="DW281" s="494"/>
      <c r="DX281" s="494"/>
      <c r="DY281" s="494"/>
      <c r="DZ281" s="494"/>
      <c r="EA281" s="494"/>
      <c r="EB281" s="494"/>
      <c r="EC281" s="494"/>
      <c r="ED281" s="494"/>
      <c r="EE281" s="494"/>
      <c r="EF281" s="494"/>
      <c r="EG281" s="494"/>
      <c r="EH281" s="494"/>
      <c r="EI281" s="494"/>
      <c r="EJ281" s="494"/>
      <c r="EK281" s="494"/>
      <c r="EL281" s="494"/>
      <c r="EM281" s="494"/>
      <c r="EN281" s="494"/>
      <c r="EO281" s="494"/>
      <c r="EP281" s="494"/>
      <c r="EQ281" s="494"/>
      <c r="ER281" s="494"/>
      <c r="ES281" s="494"/>
      <c r="ET281" s="494"/>
      <c r="EU281" s="494"/>
      <c r="EV281" s="494"/>
      <c r="EW281" s="494"/>
      <c r="EX281" s="494"/>
      <c r="EY281" s="494"/>
      <c r="EZ281" s="494"/>
      <c r="FA281" s="494"/>
      <c r="FB281" s="494"/>
      <c r="FC281" s="494"/>
      <c r="FD281" s="494"/>
      <c r="FE281" s="494"/>
      <c r="FF281" s="494"/>
      <c r="FG281" s="494"/>
      <c r="FH281" s="494"/>
      <c r="FI281" s="494"/>
      <c r="FJ281" s="494"/>
      <c r="FK281" s="494"/>
      <c r="FL281" s="494"/>
      <c r="FM281" s="494"/>
      <c r="FN281" s="494"/>
      <c r="FO281" s="494"/>
      <c r="FP281" s="494"/>
      <c r="FQ281" s="494"/>
      <c r="FR281" s="494"/>
      <c r="FS281" s="494"/>
      <c r="FT281" s="494"/>
      <c r="FU281" s="494"/>
      <c r="FV281" s="494"/>
      <c r="FW281" s="494"/>
      <c r="FX281" s="494"/>
      <c r="FY281" s="494"/>
      <c r="FZ281" s="494"/>
      <c r="GA281" s="494"/>
      <c r="GB281" s="494"/>
      <c r="GC281" s="494"/>
      <c r="GD281" s="494"/>
      <c r="GE281" s="494"/>
      <c r="GF281" s="494"/>
      <c r="GG281" s="494"/>
      <c r="GH281" s="494"/>
      <c r="GI281" s="494"/>
      <c r="GJ281" s="494"/>
      <c r="GK281" s="494"/>
      <c r="GL281" s="494"/>
      <c r="GM281" s="494"/>
      <c r="GN281" s="494"/>
      <c r="GO281" s="494"/>
      <c r="GP281" s="494"/>
      <c r="GQ281" s="494"/>
      <c r="GR281" s="494"/>
      <c r="GS281" s="494"/>
      <c r="GT281" s="494"/>
      <c r="GU281" s="494"/>
      <c r="GV281" s="494"/>
      <c r="GW281" s="494"/>
      <c r="GX281" s="494"/>
      <c r="GY281" s="494"/>
      <c r="GZ281" s="494"/>
      <c r="HA281" s="494"/>
    </row>
    <row r="282">
      <c r="A282" s="492"/>
      <c r="B282" s="488"/>
      <c r="C282" s="488"/>
      <c r="D282" s="494"/>
      <c r="E282" s="494"/>
      <c r="F282" s="494"/>
      <c r="G282" s="494"/>
      <c r="H282" s="488"/>
      <c r="I282" s="494"/>
      <c r="J282" s="494"/>
      <c r="K282" s="494"/>
      <c r="L282" s="494"/>
      <c r="M282" s="494"/>
      <c r="N282" s="494"/>
      <c r="O282" s="494"/>
      <c r="P282" s="494"/>
      <c r="Q282" s="494"/>
      <c r="R282" s="494"/>
      <c r="S282" s="494"/>
      <c r="T282" s="488"/>
      <c r="U282" s="494"/>
      <c r="V282" s="488"/>
      <c r="W282" s="589"/>
      <c r="X282" s="494"/>
      <c r="Y282" s="494"/>
      <c r="Z282" s="494"/>
      <c r="AA282" s="494"/>
      <c r="AB282" s="494"/>
      <c r="AC282" s="494"/>
      <c r="AD282" s="494"/>
      <c r="AE282" s="494"/>
      <c r="AF282" s="494"/>
      <c r="AG282" s="494"/>
      <c r="AH282" s="494"/>
      <c r="AI282" s="494"/>
      <c r="AJ282" s="494"/>
      <c r="AK282" s="494"/>
      <c r="AL282" s="494"/>
      <c r="AM282" s="494"/>
      <c r="AN282" s="494"/>
      <c r="AO282" s="494"/>
      <c r="AP282" s="494"/>
      <c r="AQ282" s="492"/>
      <c r="AR282" s="592"/>
      <c r="AS282" s="588"/>
      <c r="AT282" s="494"/>
      <c r="AU282" s="494"/>
      <c r="AV282" s="494"/>
      <c r="AW282" s="494"/>
      <c r="AX282" s="494"/>
      <c r="AY282" s="494"/>
      <c r="AZ282" s="494"/>
      <c r="BA282" s="494"/>
      <c r="BB282" s="494"/>
      <c r="BC282" s="494"/>
      <c r="BD282" s="494"/>
      <c r="BE282" s="494"/>
      <c r="BF282" s="494"/>
      <c r="BG282" s="494"/>
      <c r="BH282" s="488"/>
      <c r="BI282" s="494"/>
      <c r="BJ282" s="494"/>
      <c r="BK282" s="494"/>
      <c r="BL282" s="494"/>
      <c r="BM282" s="494"/>
      <c r="BN282" s="494"/>
      <c r="BO282" s="494"/>
      <c r="BP282" s="588"/>
      <c r="BQ282" s="494"/>
      <c r="BR282" s="494"/>
      <c r="BS282" s="494"/>
      <c r="BT282" s="488"/>
      <c r="BU282" s="494"/>
      <c r="BV282" s="494"/>
      <c r="BW282" s="494"/>
      <c r="BX282" s="494"/>
      <c r="BY282" s="588"/>
      <c r="BZ282" s="588"/>
      <c r="CA282" s="494"/>
      <c r="CB282" s="587"/>
      <c r="CC282" s="587"/>
      <c r="CD282" s="488"/>
      <c r="CE282" s="588"/>
      <c r="CF282" s="588"/>
      <c r="CG282" s="494"/>
      <c r="CH282" s="494"/>
      <c r="CI282" s="494"/>
      <c r="CJ282" s="494"/>
      <c r="CK282" s="494"/>
      <c r="CL282" s="494"/>
      <c r="CM282" s="494"/>
      <c r="CN282" s="494"/>
      <c r="CO282" s="494"/>
      <c r="CP282" s="494"/>
      <c r="CQ282" s="494"/>
      <c r="CR282" s="494"/>
      <c r="CS282" s="494"/>
      <c r="CT282" s="494"/>
      <c r="CU282" s="494"/>
      <c r="CV282" s="494"/>
      <c r="CW282" s="494"/>
      <c r="CX282" s="494"/>
      <c r="CY282" s="494"/>
      <c r="CZ282" s="494"/>
      <c r="DA282" s="494"/>
      <c r="DB282" s="494"/>
      <c r="DC282" s="494"/>
      <c r="DD282" s="494"/>
      <c r="DE282" s="494"/>
      <c r="DF282" s="494"/>
      <c r="DG282" s="494"/>
      <c r="DH282" s="494"/>
      <c r="DI282" s="494"/>
      <c r="DJ282" s="494"/>
      <c r="DK282" s="494"/>
      <c r="DL282" s="494"/>
      <c r="DM282" s="494"/>
      <c r="DN282" s="494"/>
      <c r="DO282" s="494"/>
      <c r="DP282" s="494"/>
      <c r="DQ282" s="494"/>
      <c r="DR282" s="488"/>
      <c r="DS282" s="494"/>
      <c r="DT282" s="494"/>
      <c r="DU282" s="494"/>
      <c r="DV282" s="494"/>
      <c r="DW282" s="494"/>
      <c r="DX282" s="494"/>
      <c r="DY282" s="494"/>
      <c r="DZ282" s="494"/>
      <c r="EA282" s="494"/>
      <c r="EB282" s="494"/>
      <c r="EC282" s="494"/>
      <c r="ED282" s="494"/>
      <c r="EE282" s="494"/>
      <c r="EF282" s="494"/>
      <c r="EG282" s="494"/>
      <c r="EH282" s="494"/>
      <c r="EI282" s="494"/>
      <c r="EJ282" s="494"/>
      <c r="EK282" s="494"/>
      <c r="EL282" s="494"/>
      <c r="EM282" s="494"/>
      <c r="EN282" s="494"/>
      <c r="EO282" s="494"/>
      <c r="EP282" s="494"/>
      <c r="EQ282" s="494"/>
      <c r="ER282" s="494"/>
      <c r="ES282" s="494"/>
      <c r="ET282" s="494"/>
      <c r="EU282" s="494"/>
      <c r="EV282" s="494"/>
      <c r="EW282" s="494"/>
      <c r="EX282" s="494"/>
      <c r="EY282" s="494"/>
      <c r="EZ282" s="494"/>
      <c r="FA282" s="494"/>
      <c r="FB282" s="494"/>
      <c r="FC282" s="494"/>
      <c r="FD282" s="494"/>
      <c r="FE282" s="494"/>
      <c r="FF282" s="494"/>
      <c r="FG282" s="494"/>
      <c r="FH282" s="494"/>
      <c r="FI282" s="494"/>
      <c r="FJ282" s="494"/>
      <c r="FK282" s="494"/>
      <c r="FL282" s="494"/>
      <c r="FM282" s="494"/>
      <c r="FN282" s="494"/>
      <c r="FO282" s="494"/>
      <c r="FP282" s="494"/>
      <c r="FQ282" s="494"/>
      <c r="FR282" s="494"/>
      <c r="FS282" s="494"/>
      <c r="FT282" s="494"/>
      <c r="FU282" s="494"/>
      <c r="FV282" s="494"/>
      <c r="FW282" s="494"/>
      <c r="FX282" s="494"/>
      <c r="FY282" s="494"/>
      <c r="FZ282" s="494"/>
      <c r="GA282" s="494"/>
      <c r="GB282" s="494"/>
      <c r="GC282" s="494"/>
      <c r="GD282" s="494"/>
      <c r="GE282" s="494"/>
      <c r="GF282" s="494"/>
      <c r="GG282" s="494"/>
      <c r="GH282" s="494"/>
      <c r="GI282" s="494"/>
      <c r="GJ282" s="494"/>
      <c r="GK282" s="494"/>
      <c r="GL282" s="494"/>
      <c r="GM282" s="494"/>
      <c r="GN282" s="494"/>
      <c r="GO282" s="494"/>
      <c r="GP282" s="494"/>
      <c r="GQ282" s="494"/>
      <c r="GR282" s="494"/>
      <c r="GS282" s="494"/>
      <c r="GT282" s="494"/>
      <c r="GU282" s="494"/>
      <c r="GV282" s="494"/>
      <c r="GW282" s="494"/>
      <c r="GX282" s="494"/>
      <c r="GY282" s="494"/>
      <c r="GZ282" s="494"/>
      <c r="HA282" s="494"/>
    </row>
    <row r="283">
      <c r="A283" s="492">
        <v>6716141.0</v>
      </c>
      <c r="B283" s="488" t="s">
        <v>26752</v>
      </c>
      <c r="C283" s="488" t="s">
        <v>399</v>
      </c>
      <c r="D283" s="590">
        <v>45754.63811342593</v>
      </c>
      <c r="E283" s="590">
        <v>45754.65269675926</v>
      </c>
      <c r="F283" s="590">
        <v>45754.66861111111</v>
      </c>
      <c r="G283" s="494"/>
      <c r="H283" s="488" t="s">
        <v>25860</v>
      </c>
      <c r="I283" s="494"/>
      <c r="J283" s="494"/>
      <c r="K283" s="494"/>
      <c r="L283" s="494"/>
      <c r="M283" s="494"/>
      <c r="N283" s="494"/>
      <c r="O283" s="494"/>
      <c r="P283" s="494"/>
      <c r="Q283" s="494"/>
      <c r="R283" s="494"/>
      <c r="S283" s="494"/>
      <c r="T283" s="494"/>
      <c r="U283" s="494"/>
      <c r="V283" s="488" t="s">
        <v>77</v>
      </c>
      <c r="W283" s="589" t="s">
        <v>26753</v>
      </c>
      <c r="X283" s="494"/>
      <c r="Y283" s="494"/>
      <c r="Z283" s="494"/>
      <c r="AA283" s="494"/>
      <c r="AB283" s="494"/>
      <c r="AC283" s="494"/>
      <c r="AD283" s="494"/>
      <c r="AE283" s="494"/>
      <c r="AF283" s="494"/>
      <c r="AG283" s="494"/>
      <c r="AH283" s="494"/>
      <c r="AI283" s="494"/>
      <c r="AJ283" s="494"/>
      <c r="AK283" s="494"/>
      <c r="AL283" s="494"/>
      <c r="AM283" s="494"/>
      <c r="AN283" s="494"/>
      <c r="AO283" s="494"/>
      <c r="AP283" s="494"/>
      <c r="AQ283" s="494"/>
      <c r="AR283" s="591"/>
      <c r="AS283" s="494"/>
      <c r="AT283" s="494"/>
      <c r="AU283" s="494"/>
      <c r="AV283" s="494"/>
      <c r="AW283" s="494"/>
      <c r="AX283" s="494"/>
      <c r="AY283" s="494"/>
      <c r="AZ283" s="494"/>
      <c r="BA283" s="494"/>
      <c r="BB283" s="494"/>
      <c r="BC283" s="494"/>
      <c r="BD283" s="494"/>
      <c r="BE283" s="494"/>
      <c r="BF283" s="494"/>
      <c r="BG283" s="494"/>
      <c r="BH283" s="488" t="s">
        <v>25863</v>
      </c>
      <c r="BI283" s="494"/>
      <c r="BJ283" s="494"/>
      <c r="BK283" s="494"/>
      <c r="BL283" s="494"/>
      <c r="BM283" s="494"/>
      <c r="BN283" s="494"/>
      <c r="BO283" s="494"/>
      <c r="BP283" s="494"/>
      <c r="BQ283" s="494"/>
      <c r="BR283" s="494"/>
      <c r="BS283" s="494"/>
      <c r="BT283" s="494"/>
      <c r="BU283" s="494"/>
      <c r="BV283" s="494"/>
      <c r="BW283" s="494"/>
      <c r="BX283" s="494"/>
      <c r="BY283" s="494"/>
      <c r="BZ283" s="494"/>
      <c r="CA283" s="494"/>
      <c r="CB283" s="494"/>
      <c r="CC283" s="494"/>
      <c r="CD283" s="494"/>
      <c r="CE283" s="494"/>
      <c r="CF283" s="494"/>
      <c r="CG283" s="494"/>
      <c r="CH283" s="494"/>
      <c r="CI283" s="494"/>
      <c r="CJ283" s="494"/>
      <c r="CK283" s="494"/>
      <c r="CL283" s="494"/>
      <c r="CM283" s="494"/>
      <c r="CN283" s="494"/>
      <c r="CO283" s="494"/>
      <c r="CP283" s="494"/>
      <c r="CQ283" s="494"/>
      <c r="CR283" s="494"/>
      <c r="CS283" s="494"/>
      <c r="CT283" s="494"/>
      <c r="CU283" s="488" t="s">
        <v>26754</v>
      </c>
      <c r="CV283" s="494"/>
      <c r="CW283" s="494"/>
      <c r="CX283" s="494"/>
      <c r="CY283" s="494"/>
      <c r="CZ283" s="494"/>
      <c r="DA283" s="494"/>
      <c r="DB283" s="494"/>
      <c r="DC283" s="494"/>
      <c r="DD283" s="494"/>
      <c r="DE283" s="494"/>
      <c r="DF283" s="494"/>
      <c r="DG283" s="494"/>
      <c r="DH283" s="494"/>
      <c r="DI283" s="494"/>
      <c r="DJ283" s="494"/>
      <c r="DK283" s="494"/>
      <c r="DL283" s="488" t="s">
        <v>26754</v>
      </c>
      <c r="DM283" s="494"/>
      <c r="DN283" s="494"/>
      <c r="DO283" s="494"/>
      <c r="DP283" s="494"/>
      <c r="DQ283" s="488" t="s">
        <v>26755</v>
      </c>
      <c r="DR283" s="488" t="s">
        <v>77</v>
      </c>
      <c r="DS283" s="494"/>
      <c r="DT283" s="494"/>
      <c r="DU283" s="494"/>
      <c r="DV283" s="494"/>
      <c r="DW283" s="494"/>
      <c r="DX283" s="494"/>
      <c r="DY283" s="494"/>
      <c r="DZ283" s="494"/>
      <c r="EA283" s="494"/>
      <c r="EB283" s="494"/>
      <c r="EC283" s="494"/>
      <c r="ED283" s="494"/>
      <c r="EE283" s="586">
        <v>45754.0</v>
      </c>
      <c r="EF283" s="494"/>
      <c r="EG283" s="494"/>
      <c r="EH283" s="494"/>
      <c r="EI283" s="494"/>
      <c r="EJ283" s="494"/>
      <c r="EK283" s="494"/>
      <c r="EL283" s="494"/>
      <c r="EM283" s="494"/>
      <c r="EN283" s="494"/>
      <c r="EO283" s="494"/>
      <c r="EP283" s="494"/>
      <c r="EQ283" s="494"/>
      <c r="ER283" s="494"/>
      <c r="ES283" s="494"/>
      <c r="ET283" s="494"/>
      <c r="EU283" s="494"/>
      <c r="EV283" s="494"/>
      <c r="EW283" s="494"/>
      <c r="EX283" s="494"/>
      <c r="EY283" s="494"/>
      <c r="EZ283" s="494"/>
      <c r="FA283" s="494"/>
      <c r="FB283" s="494"/>
      <c r="FC283" s="494"/>
      <c r="FD283" s="494"/>
      <c r="FE283" s="494"/>
      <c r="FF283" s="494"/>
      <c r="FG283" s="494"/>
      <c r="FH283" s="488" t="s">
        <v>26756</v>
      </c>
      <c r="FI283" s="494"/>
      <c r="FJ283" s="494"/>
      <c r="FK283" s="494"/>
      <c r="FL283" s="494"/>
      <c r="FM283" s="494"/>
      <c r="FN283" s="494"/>
      <c r="FO283" s="494"/>
      <c r="FP283" s="494"/>
      <c r="FQ283" s="494"/>
      <c r="FR283" s="494"/>
      <c r="FS283" s="494"/>
      <c r="FT283" s="494"/>
      <c r="FU283" s="494"/>
      <c r="FV283" s="494"/>
      <c r="FW283" s="494"/>
      <c r="FX283" s="494"/>
      <c r="FY283" s="494"/>
      <c r="FZ283" s="494"/>
      <c r="GA283" s="494"/>
      <c r="GB283" s="494"/>
      <c r="GC283" s="494"/>
      <c r="GD283" s="494"/>
      <c r="GE283" s="494"/>
      <c r="GF283" s="494"/>
      <c r="GG283" s="494"/>
      <c r="GH283" s="494"/>
      <c r="GI283" s="494"/>
      <c r="GJ283" s="494"/>
      <c r="GK283" s="494"/>
      <c r="GL283" s="494"/>
      <c r="GM283" s="494"/>
      <c r="GN283" s="494"/>
      <c r="GO283" s="494"/>
      <c r="GP283" s="494"/>
      <c r="GQ283" s="494"/>
      <c r="GR283" s="494"/>
      <c r="GS283" s="494"/>
      <c r="GT283" s="494"/>
      <c r="GU283" s="494"/>
      <c r="GV283" s="494"/>
      <c r="GW283" s="494"/>
      <c r="GX283" s="494"/>
      <c r="GY283" s="494"/>
      <c r="GZ283" s="494"/>
      <c r="HA283" s="494"/>
    </row>
    <row r="284">
      <c r="A284" s="492">
        <v>6716148.0</v>
      </c>
      <c r="B284" s="488" t="s">
        <v>26757</v>
      </c>
      <c r="C284" s="488" t="s">
        <v>399</v>
      </c>
      <c r="D284" s="590">
        <v>45754.63836805556</v>
      </c>
      <c r="E284" s="590">
        <v>45754.654131944444</v>
      </c>
      <c r="F284" s="590">
        <v>45754.66883101852</v>
      </c>
      <c r="G284" s="494"/>
      <c r="H284" s="488" t="s">
        <v>25860</v>
      </c>
      <c r="I284" s="494"/>
      <c r="J284" s="494"/>
      <c r="K284" s="494"/>
      <c r="L284" s="494"/>
      <c r="M284" s="494"/>
      <c r="N284" s="494"/>
      <c r="O284" s="494"/>
      <c r="P284" s="494"/>
      <c r="Q284" s="494"/>
      <c r="R284" s="494"/>
      <c r="S284" s="494"/>
      <c r="T284" s="488" t="s">
        <v>1514</v>
      </c>
      <c r="U284" s="494"/>
      <c r="V284" s="488" t="s">
        <v>77</v>
      </c>
      <c r="W284" s="589" t="s">
        <v>26753</v>
      </c>
      <c r="X284" s="494"/>
      <c r="Y284" s="494"/>
      <c r="Z284" s="494"/>
      <c r="AA284" s="494"/>
      <c r="AB284" s="494"/>
      <c r="AC284" s="494"/>
      <c r="AD284" s="494"/>
      <c r="AE284" s="494"/>
      <c r="AF284" s="494"/>
      <c r="AG284" s="494"/>
      <c r="AH284" s="494"/>
      <c r="AI284" s="494"/>
      <c r="AJ284" s="494"/>
      <c r="AK284" s="494"/>
      <c r="AL284" s="494"/>
      <c r="AM284" s="494"/>
      <c r="AN284" s="494"/>
      <c r="AO284" s="494"/>
      <c r="AP284" s="494"/>
      <c r="AQ284" s="492">
        <v>36.0</v>
      </c>
      <c r="AR284" s="592">
        <v>45754.0</v>
      </c>
      <c r="AS284" s="588">
        <v>798000.0</v>
      </c>
      <c r="AT284" s="494"/>
      <c r="AU284" s="494"/>
      <c r="AV284" s="494"/>
      <c r="AW284" s="494"/>
      <c r="AX284" s="494"/>
      <c r="AY284" s="494"/>
      <c r="AZ284" s="494"/>
      <c r="BA284" s="494"/>
      <c r="BB284" s="494"/>
      <c r="BC284" s="494"/>
      <c r="BD284" s="494"/>
      <c r="BE284" s="494"/>
      <c r="BF284" s="494"/>
      <c r="BG284" s="494"/>
      <c r="BH284" s="488" t="s">
        <v>25863</v>
      </c>
      <c r="BI284" s="494"/>
      <c r="BJ284" s="494"/>
      <c r="BK284" s="494"/>
      <c r="BL284" s="494"/>
      <c r="BM284" s="494"/>
      <c r="BN284" s="494"/>
      <c r="BO284" s="494"/>
      <c r="BP284" s="588">
        <v>50000.0</v>
      </c>
      <c r="BQ284" s="494"/>
      <c r="BR284" s="494"/>
      <c r="BS284" s="494"/>
      <c r="BT284" s="488" t="s">
        <v>25868</v>
      </c>
      <c r="BU284" s="494"/>
      <c r="BV284" s="494"/>
      <c r="BW284" s="494"/>
      <c r="BX284" s="494"/>
      <c r="BY284" s="588">
        <v>28924.0</v>
      </c>
      <c r="BZ284" s="588">
        <v>26700.0</v>
      </c>
      <c r="CA284" s="494"/>
      <c r="CB284" s="587">
        <v>45753.0</v>
      </c>
      <c r="CC284" s="587">
        <v>45835.0</v>
      </c>
      <c r="CD284" s="488" t="s">
        <v>25898</v>
      </c>
      <c r="CE284" s="588">
        <v>1013424.0</v>
      </c>
      <c r="CF284" s="588">
        <v>215424.0</v>
      </c>
      <c r="CG284" s="494"/>
      <c r="CH284" s="494"/>
      <c r="CI284" s="494"/>
      <c r="CJ284" s="494"/>
      <c r="CK284" s="494"/>
      <c r="CL284" s="494"/>
      <c r="CM284" s="494"/>
      <c r="CN284" s="494"/>
      <c r="CO284" s="494"/>
      <c r="CP284" s="494"/>
      <c r="CQ284" s="494"/>
      <c r="CR284" s="494"/>
      <c r="CS284" s="494"/>
      <c r="CT284" s="494"/>
      <c r="CU284" s="488" t="s">
        <v>26754</v>
      </c>
      <c r="CV284" s="494"/>
      <c r="CW284" s="494"/>
      <c r="CX284" s="494"/>
      <c r="CY284" s="494"/>
      <c r="CZ284" s="494"/>
      <c r="DA284" s="494"/>
      <c r="DB284" s="494"/>
      <c r="DC284" s="494"/>
      <c r="DD284" s="494"/>
      <c r="DE284" s="494"/>
      <c r="DF284" s="494"/>
      <c r="DG284" s="488" t="s">
        <v>26758</v>
      </c>
      <c r="DH284" s="494"/>
      <c r="DI284" s="494"/>
      <c r="DJ284" s="494"/>
      <c r="DK284" s="494"/>
      <c r="DL284" s="494"/>
      <c r="DM284" s="494"/>
      <c r="DN284" s="494"/>
      <c r="DO284" s="494"/>
      <c r="DP284" s="494"/>
      <c r="DQ284" s="488" t="s">
        <v>26755</v>
      </c>
      <c r="DR284" s="488" t="s">
        <v>77</v>
      </c>
      <c r="DS284" s="494"/>
      <c r="DT284" s="494"/>
      <c r="DU284" s="494"/>
      <c r="DV284" s="494"/>
      <c r="DW284" s="494"/>
      <c r="DX284" s="494"/>
      <c r="DY284" s="488" t="s">
        <v>26759</v>
      </c>
      <c r="DZ284" s="494"/>
      <c r="EA284" s="494"/>
      <c r="EB284" s="494"/>
      <c r="EC284" s="494"/>
      <c r="ED284" s="494"/>
      <c r="EE284" s="494"/>
      <c r="EF284" s="494"/>
      <c r="EG284" s="494"/>
      <c r="EH284" s="494"/>
      <c r="EI284" s="494"/>
      <c r="EJ284" s="494"/>
      <c r="EK284" s="494"/>
      <c r="EL284" s="494"/>
      <c r="EM284" s="494"/>
      <c r="EN284" s="494"/>
      <c r="EO284" s="494"/>
      <c r="EP284" s="494"/>
      <c r="EQ284" s="494"/>
      <c r="ER284" s="494"/>
      <c r="ES284" s="494"/>
      <c r="ET284" s="494"/>
      <c r="EU284" s="494"/>
      <c r="EV284" s="494"/>
      <c r="EW284" s="494"/>
      <c r="EX284" s="494"/>
      <c r="EY284" s="494"/>
      <c r="EZ284" s="494"/>
      <c r="FA284" s="494"/>
      <c r="FB284" s="494"/>
      <c r="FC284" s="494"/>
      <c r="FD284" s="494"/>
      <c r="FE284" s="494"/>
      <c r="FF284" s="494"/>
      <c r="FG284" s="494"/>
      <c r="FH284" s="488" t="s">
        <v>26756</v>
      </c>
      <c r="FI284" s="494"/>
      <c r="FJ284" s="494"/>
      <c r="FK284" s="494"/>
      <c r="FL284" s="494"/>
      <c r="FM284" s="494"/>
      <c r="FN284" s="494"/>
      <c r="FO284" s="494"/>
      <c r="FP284" s="494"/>
      <c r="FQ284" s="494"/>
      <c r="FR284" s="494"/>
      <c r="FS284" s="494"/>
      <c r="FT284" s="494"/>
      <c r="FU284" s="494"/>
      <c r="FV284" s="494"/>
      <c r="FW284" s="494"/>
      <c r="FX284" s="494"/>
      <c r="FY284" s="494"/>
      <c r="FZ284" s="494"/>
      <c r="GA284" s="494"/>
      <c r="GB284" s="494"/>
      <c r="GC284" s="494"/>
      <c r="GD284" s="494"/>
      <c r="GE284" s="494"/>
      <c r="GF284" s="494"/>
      <c r="GG284" s="494"/>
      <c r="GH284" s="494"/>
      <c r="GI284" s="494"/>
      <c r="GJ284" s="494"/>
      <c r="GK284" s="494"/>
      <c r="GL284" s="494"/>
      <c r="GM284" s="494"/>
      <c r="GN284" s="494"/>
      <c r="GO284" s="494"/>
      <c r="GP284" s="494"/>
      <c r="GQ284" s="494"/>
      <c r="GR284" s="494"/>
      <c r="GS284" s="494"/>
      <c r="GT284" s="494"/>
      <c r="GU284" s="494"/>
      <c r="GV284" s="494"/>
      <c r="GW284" s="494"/>
      <c r="GX284" s="494"/>
      <c r="GY284" s="494"/>
      <c r="GZ284" s="494"/>
      <c r="HA284" s="494"/>
    </row>
    <row r="285">
      <c r="A285" s="492">
        <v>6716155.0</v>
      </c>
      <c r="B285" s="488" t="s">
        <v>26760</v>
      </c>
      <c r="C285" s="488" t="s">
        <v>399</v>
      </c>
      <c r="D285" s="590">
        <v>45754.65357638889</v>
      </c>
      <c r="E285" s="590">
        <v>45754.657534722224</v>
      </c>
      <c r="F285" s="590">
        <v>45754.66905092593</v>
      </c>
      <c r="G285" s="494"/>
      <c r="H285" s="488" t="s">
        <v>25860</v>
      </c>
      <c r="I285" s="494"/>
      <c r="J285" s="494"/>
      <c r="K285" s="494"/>
      <c r="L285" s="494"/>
      <c r="M285" s="494"/>
      <c r="N285" s="494"/>
      <c r="O285" s="494"/>
      <c r="P285" s="494"/>
      <c r="Q285" s="494"/>
      <c r="R285" s="494"/>
      <c r="S285" s="494"/>
      <c r="T285" s="488" t="s">
        <v>1514</v>
      </c>
      <c r="U285" s="494"/>
      <c r="V285" s="488" t="s">
        <v>77</v>
      </c>
      <c r="W285" s="589" t="s">
        <v>26753</v>
      </c>
      <c r="X285" s="494"/>
      <c r="Y285" s="494"/>
      <c r="Z285" s="494"/>
      <c r="AA285" s="494"/>
      <c r="AB285" s="494"/>
      <c r="AC285" s="494"/>
      <c r="AD285" s="494"/>
      <c r="AE285" s="494"/>
      <c r="AF285" s="494"/>
      <c r="AG285" s="494"/>
      <c r="AH285" s="494"/>
      <c r="AI285" s="494"/>
      <c r="AJ285" s="494"/>
      <c r="AK285" s="494"/>
      <c r="AL285" s="494"/>
      <c r="AM285" s="494"/>
      <c r="AN285" s="494"/>
      <c r="AO285" s="494"/>
      <c r="AP285" s="494"/>
      <c r="AQ285" s="492">
        <v>36.0</v>
      </c>
      <c r="AR285" s="592">
        <v>45754.0</v>
      </c>
      <c r="AS285" s="588">
        <v>798000.0</v>
      </c>
      <c r="AT285" s="494"/>
      <c r="AU285" s="494"/>
      <c r="AV285" s="494"/>
      <c r="AW285" s="494"/>
      <c r="AX285" s="494"/>
      <c r="AY285" s="494"/>
      <c r="AZ285" s="494"/>
      <c r="BA285" s="494"/>
      <c r="BB285" s="494"/>
      <c r="BC285" s="494"/>
      <c r="BD285" s="494"/>
      <c r="BE285" s="494"/>
      <c r="BF285" s="494"/>
      <c r="BG285" s="494"/>
      <c r="BH285" s="488" t="s">
        <v>25863</v>
      </c>
      <c r="BI285" s="494"/>
      <c r="BJ285" s="494"/>
      <c r="BK285" s="494"/>
      <c r="BL285" s="494"/>
      <c r="BM285" s="494"/>
      <c r="BN285" s="494"/>
      <c r="BO285" s="494"/>
      <c r="BP285" s="588">
        <v>50000.0</v>
      </c>
      <c r="BQ285" s="494"/>
      <c r="BR285" s="494"/>
      <c r="BS285" s="494"/>
      <c r="BT285" s="488" t="s">
        <v>25868</v>
      </c>
      <c r="BU285" s="494"/>
      <c r="BV285" s="494"/>
      <c r="BW285" s="494"/>
      <c r="BX285" s="494"/>
      <c r="BY285" s="588">
        <v>28924.0</v>
      </c>
      <c r="BZ285" s="588">
        <v>26700.0</v>
      </c>
      <c r="CA285" s="494"/>
      <c r="CB285" s="587">
        <v>45753.0</v>
      </c>
      <c r="CC285" s="587">
        <v>45835.0</v>
      </c>
      <c r="CD285" s="488" t="s">
        <v>25898</v>
      </c>
      <c r="CE285" s="588">
        <v>1013424.0</v>
      </c>
      <c r="CF285" s="588">
        <v>215424.0</v>
      </c>
      <c r="CG285" s="494"/>
      <c r="CH285" s="494"/>
      <c r="CI285" s="494"/>
      <c r="CJ285" s="494"/>
      <c r="CK285" s="494"/>
      <c r="CL285" s="494"/>
      <c r="CM285" s="494"/>
      <c r="CN285" s="494"/>
      <c r="CO285" s="494"/>
      <c r="CP285" s="494"/>
      <c r="CQ285" s="494"/>
      <c r="CR285" s="494"/>
      <c r="CS285" s="494"/>
      <c r="CT285" s="494"/>
      <c r="CU285" s="488" t="s">
        <v>26754</v>
      </c>
      <c r="CV285" s="494"/>
      <c r="CW285" s="494"/>
      <c r="CX285" s="494"/>
      <c r="CY285" s="494"/>
      <c r="CZ285" s="494"/>
      <c r="DA285" s="494"/>
      <c r="DB285" s="494"/>
      <c r="DC285" s="494"/>
      <c r="DD285" s="494"/>
      <c r="DE285" s="494"/>
      <c r="DF285" s="494"/>
      <c r="DG285" s="488" t="s">
        <v>26758</v>
      </c>
      <c r="DH285" s="494"/>
      <c r="DI285" s="494"/>
      <c r="DJ285" s="494"/>
      <c r="DK285" s="494"/>
      <c r="DL285" s="494"/>
      <c r="DM285" s="494"/>
      <c r="DN285" s="494"/>
      <c r="DO285" s="494"/>
      <c r="DP285" s="492">
        <v>5190432.0</v>
      </c>
      <c r="DQ285" s="488" t="s">
        <v>26755</v>
      </c>
      <c r="DR285" s="488" t="s">
        <v>77</v>
      </c>
      <c r="DS285" s="494"/>
      <c r="DT285" s="494"/>
      <c r="DU285" s="494"/>
      <c r="DV285" s="494"/>
      <c r="DW285" s="494"/>
      <c r="DX285" s="494"/>
      <c r="DY285" s="488" t="s">
        <v>26759</v>
      </c>
      <c r="DZ285" s="494"/>
      <c r="EA285" s="494"/>
      <c r="EB285" s="494"/>
      <c r="EC285" s="494"/>
      <c r="ED285" s="494"/>
      <c r="EE285" s="494"/>
      <c r="EF285" s="494"/>
      <c r="EG285" s="494"/>
      <c r="EH285" s="494"/>
      <c r="EI285" s="494"/>
      <c r="EJ285" s="494"/>
      <c r="EK285" s="494"/>
      <c r="EL285" s="494"/>
      <c r="EM285" s="494"/>
      <c r="EN285" s="494"/>
      <c r="EO285" s="494"/>
      <c r="EP285" s="494"/>
      <c r="EQ285" s="494"/>
      <c r="ER285" s="494"/>
      <c r="ES285" s="494"/>
      <c r="ET285" s="494"/>
      <c r="EU285" s="494"/>
      <c r="EV285" s="494"/>
      <c r="EW285" s="494"/>
      <c r="EX285" s="494"/>
      <c r="EY285" s="494"/>
      <c r="EZ285" s="494"/>
      <c r="FA285" s="494"/>
      <c r="FB285" s="494"/>
      <c r="FC285" s="494"/>
      <c r="FD285" s="494"/>
      <c r="FE285" s="494"/>
      <c r="FF285" s="488" t="s">
        <v>26761</v>
      </c>
      <c r="FG285" s="494"/>
      <c r="FH285" s="488" t="s">
        <v>26756</v>
      </c>
      <c r="FI285" s="494"/>
      <c r="FJ285" s="494"/>
      <c r="FK285" s="494"/>
      <c r="FL285" s="494"/>
      <c r="FM285" s="494"/>
      <c r="FN285" s="494"/>
      <c r="FO285" s="494"/>
      <c r="FP285" s="494"/>
      <c r="FQ285" s="494"/>
      <c r="FR285" s="494"/>
      <c r="FS285" s="494"/>
      <c r="FT285" s="494"/>
      <c r="FU285" s="494"/>
      <c r="FV285" s="494"/>
      <c r="FW285" s="494"/>
      <c r="FX285" s="494"/>
      <c r="FY285" s="494"/>
      <c r="FZ285" s="494"/>
      <c r="GA285" s="494"/>
      <c r="GB285" s="494"/>
      <c r="GC285" s="494"/>
      <c r="GD285" s="494"/>
      <c r="GE285" s="494"/>
      <c r="GF285" s="494"/>
      <c r="GG285" s="494"/>
      <c r="GH285" s="494"/>
      <c r="GI285" s="494"/>
      <c r="GJ285" s="494"/>
      <c r="GK285" s="494"/>
      <c r="GL285" s="494"/>
      <c r="GM285" s="494"/>
      <c r="GN285" s="494"/>
      <c r="GO285" s="494"/>
      <c r="GP285" s="494"/>
      <c r="GQ285" s="494"/>
      <c r="GR285" s="494"/>
      <c r="GS285" s="494"/>
      <c r="GT285" s="494"/>
      <c r="GU285" s="494"/>
      <c r="GV285" s="494"/>
      <c r="GW285" s="494"/>
      <c r="GX285" s="494"/>
      <c r="GY285" s="494"/>
      <c r="GZ285" s="494"/>
      <c r="HA285" s="494"/>
    </row>
    <row r="286">
      <c r="A286" s="492"/>
      <c r="B286" s="488"/>
      <c r="C286" s="488"/>
      <c r="D286" s="590"/>
      <c r="E286" s="494"/>
      <c r="F286" s="494"/>
      <c r="G286" s="494"/>
      <c r="H286" s="488"/>
      <c r="I286" s="494"/>
      <c r="J286" s="494"/>
      <c r="K286" s="494"/>
      <c r="L286" s="494"/>
      <c r="M286" s="494"/>
      <c r="N286" s="494"/>
      <c r="O286" s="494"/>
      <c r="P286" s="494"/>
      <c r="Q286" s="494"/>
      <c r="R286" s="494"/>
      <c r="S286" s="494"/>
      <c r="T286" s="488"/>
      <c r="U286" s="494"/>
      <c r="V286" s="488"/>
      <c r="W286" s="589"/>
      <c r="X286" s="494"/>
      <c r="Y286" s="494"/>
      <c r="Z286" s="494"/>
      <c r="AA286" s="494"/>
      <c r="AB286" s="494"/>
      <c r="AC286" s="494"/>
      <c r="AD286" s="494"/>
      <c r="AE286" s="494"/>
      <c r="AF286" s="494"/>
      <c r="AG286" s="494"/>
      <c r="AH286" s="494"/>
      <c r="AI286" s="494"/>
      <c r="AJ286" s="494"/>
      <c r="AK286" s="494"/>
      <c r="AL286" s="494"/>
      <c r="AM286" s="494"/>
      <c r="AN286" s="494"/>
      <c r="AO286" s="494"/>
      <c r="AP286" s="494"/>
      <c r="AQ286" s="494"/>
      <c r="AR286" s="592"/>
      <c r="AS286" s="492"/>
      <c r="AT286" s="494"/>
      <c r="AU286" s="494"/>
      <c r="AV286" s="494"/>
      <c r="AW286" s="494"/>
      <c r="AX286" s="494"/>
      <c r="AY286" s="494"/>
      <c r="AZ286" s="494"/>
      <c r="BA286" s="494"/>
      <c r="BB286" s="494"/>
      <c r="BC286" s="494"/>
      <c r="BD286" s="494"/>
      <c r="BE286" s="494"/>
      <c r="BF286" s="494"/>
      <c r="BG286" s="494"/>
      <c r="BH286" s="488"/>
      <c r="BI286" s="494"/>
      <c r="BJ286" s="494"/>
      <c r="BK286" s="494"/>
      <c r="BL286" s="494"/>
      <c r="BM286" s="494"/>
      <c r="BN286" s="494"/>
      <c r="BO286" s="494"/>
      <c r="BP286" s="494"/>
      <c r="BQ286" s="494"/>
      <c r="BR286" s="494"/>
      <c r="BS286" s="494"/>
      <c r="BT286" s="494"/>
      <c r="BU286" s="494"/>
      <c r="BV286" s="494"/>
      <c r="BW286" s="494"/>
      <c r="BX286" s="494"/>
      <c r="BY286" s="494"/>
      <c r="BZ286" s="494"/>
      <c r="CA286" s="494"/>
      <c r="CB286" s="587"/>
      <c r="CC286" s="494"/>
      <c r="CD286" s="494"/>
      <c r="CE286" s="492"/>
      <c r="CF286" s="492"/>
      <c r="CG286" s="494"/>
      <c r="CH286" s="494"/>
      <c r="CI286" s="494"/>
      <c r="CJ286" s="494"/>
      <c r="CK286" s="494"/>
      <c r="CL286" s="494"/>
      <c r="CM286" s="494"/>
      <c r="CN286" s="494"/>
      <c r="CO286" s="494"/>
      <c r="CP286" s="494"/>
      <c r="CQ286" s="494"/>
      <c r="CR286" s="494"/>
      <c r="CS286" s="494"/>
      <c r="CT286" s="494"/>
      <c r="CU286" s="494"/>
      <c r="CV286" s="494"/>
      <c r="CW286" s="494"/>
      <c r="CX286" s="494"/>
      <c r="CY286" s="494"/>
      <c r="CZ286" s="494"/>
      <c r="DA286" s="494"/>
      <c r="DB286" s="494"/>
      <c r="DC286" s="494"/>
      <c r="DD286" s="494"/>
      <c r="DE286" s="494"/>
      <c r="DF286" s="494"/>
      <c r="DG286" s="494"/>
      <c r="DH286" s="494"/>
      <c r="DI286" s="494"/>
      <c r="DJ286" s="494"/>
      <c r="DK286" s="494"/>
      <c r="DL286" s="494"/>
      <c r="DM286" s="494"/>
      <c r="DN286" s="494"/>
      <c r="DO286" s="494"/>
      <c r="DP286" s="494"/>
      <c r="DQ286" s="494"/>
      <c r="DR286" s="488"/>
      <c r="DS286" s="494"/>
      <c r="DT286" s="494"/>
      <c r="DU286" s="494"/>
      <c r="DV286" s="494"/>
      <c r="DW286" s="494"/>
      <c r="DX286" s="494"/>
      <c r="DY286" s="494"/>
      <c r="DZ286" s="494"/>
      <c r="EA286" s="494"/>
      <c r="EB286" s="494"/>
      <c r="EC286" s="494"/>
      <c r="ED286" s="494"/>
      <c r="EE286" s="494"/>
      <c r="EF286" s="494"/>
      <c r="EG286" s="494"/>
      <c r="EH286" s="494"/>
      <c r="EI286" s="494"/>
      <c r="EJ286" s="494"/>
      <c r="EK286" s="494"/>
      <c r="EL286" s="494"/>
      <c r="EM286" s="494"/>
      <c r="EN286" s="494"/>
      <c r="EO286" s="494"/>
      <c r="EP286" s="494"/>
      <c r="EQ286" s="494"/>
      <c r="ER286" s="494"/>
      <c r="ES286" s="494"/>
      <c r="ET286" s="494"/>
      <c r="EU286" s="494"/>
      <c r="EV286" s="494"/>
      <c r="EW286" s="494"/>
      <c r="EX286" s="494"/>
      <c r="EY286" s="494"/>
      <c r="EZ286" s="494"/>
      <c r="FA286" s="494"/>
      <c r="FB286" s="494"/>
      <c r="FC286" s="494"/>
      <c r="FD286" s="494"/>
      <c r="FE286" s="494"/>
      <c r="FF286" s="494"/>
      <c r="FG286" s="494"/>
      <c r="FH286" s="494"/>
      <c r="FI286" s="494"/>
      <c r="FJ286" s="494"/>
      <c r="FK286" s="494"/>
      <c r="FL286" s="494"/>
      <c r="FM286" s="494"/>
      <c r="FN286" s="494"/>
      <c r="FO286" s="494"/>
      <c r="FP286" s="494"/>
      <c r="FQ286" s="494"/>
      <c r="FR286" s="494"/>
      <c r="FS286" s="494"/>
      <c r="FT286" s="494"/>
      <c r="FU286" s="494"/>
      <c r="FV286" s="494"/>
      <c r="FW286" s="494"/>
      <c r="FX286" s="494"/>
      <c r="FY286" s="494"/>
      <c r="FZ286" s="494"/>
      <c r="GA286" s="494"/>
      <c r="GB286" s="494"/>
      <c r="GC286" s="494"/>
      <c r="GD286" s="494"/>
      <c r="GE286" s="494"/>
      <c r="GF286" s="494"/>
      <c r="GG286" s="494"/>
      <c r="GH286" s="494"/>
      <c r="GI286" s="494"/>
      <c r="GJ286" s="494"/>
      <c r="GK286" s="494"/>
      <c r="GL286" s="494"/>
      <c r="GM286" s="494"/>
      <c r="GN286" s="494"/>
      <c r="GO286" s="494"/>
      <c r="GP286" s="494"/>
      <c r="GQ286" s="494"/>
      <c r="GR286" s="494"/>
      <c r="GS286" s="494"/>
      <c r="GT286" s="494"/>
      <c r="GU286" s="494"/>
      <c r="GV286" s="494"/>
      <c r="GW286" s="494"/>
      <c r="GX286" s="494"/>
      <c r="GY286" s="494"/>
      <c r="GZ286" s="494"/>
      <c r="HA286" s="494"/>
    </row>
    <row r="287">
      <c r="A287" s="492"/>
      <c r="B287" s="488"/>
      <c r="C287" s="488"/>
      <c r="D287" s="590"/>
      <c r="E287" s="494"/>
      <c r="F287" s="494"/>
      <c r="G287" s="494"/>
      <c r="H287" s="488"/>
      <c r="I287" s="494"/>
      <c r="J287" s="494"/>
      <c r="K287" s="494"/>
      <c r="L287" s="494"/>
      <c r="M287" s="494"/>
      <c r="N287" s="494"/>
      <c r="O287" s="494"/>
      <c r="P287" s="494"/>
      <c r="Q287" s="494"/>
      <c r="R287" s="494"/>
      <c r="S287" s="494"/>
      <c r="T287" s="488"/>
      <c r="U287" s="494"/>
      <c r="V287" s="488"/>
      <c r="W287" s="589"/>
      <c r="X287" s="494"/>
      <c r="Y287" s="494"/>
      <c r="Z287" s="494"/>
      <c r="AA287" s="494"/>
      <c r="AB287" s="494"/>
      <c r="AC287" s="494"/>
      <c r="AD287" s="494"/>
      <c r="AE287" s="494"/>
      <c r="AF287" s="494"/>
      <c r="AG287" s="494"/>
      <c r="AH287" s="494"/>
      <c r="AI287" s="494"/>
      <c r="AJ287" s="494"/>
      <c r="AK287" s="494"/>
      <c r="AL287" s="494"/>
      <c r="AM287" s="494"/>
      <c r="AN287" s="494"/>
      <c r="AO287" s="494"/>
      <c r="AP287" s="494"/>
      <c r="AQ287" s="494"/>
      <c r="AR287" s="592"/>
      <c r="AS287" s="492"/>
      <c r="AT287" s="494"/>
      <c r="AU287" s="494"/>
      <c r="AV287" s="494"/>
      <c r="AW287" s="494"/>
      <c r="AX287" s="494"/>
      <c r="AY287" s="494"/>
      <c r="AZ287" s="494"/>
      <c r="BA287" s="494"/>
      <c r="BB287" s="494"/>
      <c r="BC287" s="494"/>
      <c r="BD287" s="494"/>
      <c r="BE287" s="494"/>
      <c r="BF287" s="494"/>
      <c r="BG287" s="494"/>
      <c r="BH287" s="488"/>
      <c r="BI287" s="494"/>
      <c r="BJ287" s="494"/>
      <c r="BK287" s="494"/>
      <c r="BL287" s="494"/>
      <c r="BM287" s="494"/>
      <c r="BN287" s="494"/>
      <c r="BO287" s="494"/>
      <c r="BP287" s="494"/>
      <c r="BQ287" s="494"/>
      <c r="BR287" s="494"/>
      <c r="BS287" s="494"/>
      <c r="BT287" s="494"/>
      <c r="BU287" s="494"/>
      <c r="BV287" s="494"/>
      <c r="BW287" s="494"/>
      <c r="BX287" s="494"/>
      <c r="BY287" s="494"/>
      <c r="BZ287" s="494"/>
      <c r="CA287" s="494"/>
      <c r="CB287" s="587"/>
      <c r="CC287" s="494"/>
      <c r="CD287" s="494"/>
      <c r="CE287" s="492"/>
      <c r="CF287" s="492"/>
      <c r="CG287" s="494"/>
      <c r="CH287" s="494"/>
      <c r="CI287" s="494"/>
      <c r="CJ287" s="494"/>
      <c r="CK287" s="494"/>
      <c r="CL287" s="494"/>
      <c r="CM287" s="494"/>
      <c r="CN287" s="494"/>
      <c r="CO287" s="494"/>
      <c r="CP287" s="494"/>
      <c r="CQ287" s="494"/>
      <c r="CR287" s="494"/>
      <c r="CS287" s="494"/>
      <c r="CT287" s="494"/>
      <c r="CU287" s="494"/>
      <c r="CV287" s="494"/>
      <c r="CW287" s="494"/>
      <c r="CX287" s="494"/>
      <c r="CY287" s="494"/>
      <c r="CZ287" s="494"/>
      <c r="DA287" s="494"/>
      <c r="DB287" s="494"/>
      <c r="DC287" s="494"/>
      <c r="DD287" s="494"/>
      <c r="DE287" s="494"/>
      <c r="DF287" s="494"/>
      <c r="DG287" s="494"/>
      <c r="DH287" s="494"/>
      <c r="DI287" s="494"/>
      <c r="DJ287" s="494"/>
      <c r="DK287" s="494"/>
      <c r="DL287" s="494"/>
      <c r="DM287" s="494"/>
      <c r="DN287" s="494"/>
      <c r="DO287" s="494"/>
      <c r="DP287" s="494"/>
      <c r="DQ287" s="494"/>
      <c r="DR287" s="488"/>
      <c r="DS287" s="494"/>
      <c r="DT287" s="494"/>
      <c r="DU287" s="494"/>
      <c r="DV287" s="494"/>
      <c r="DW287" s="494"/>
      <c r="DX287" s="494"/>
      <c r="DY287" s="494"/>
      <c r="DZ287" s="494"/>
      <c r="EA287" s="494"/>
      <c r="EB287" s="494"/>
      <c r="EC287" s="494"/>
      <c r="ED287" s="494"/>
      <c r="EE287" s="494"/>
      <c r="EF287" s="494"/>
      <c r="EG287" s="494"/>
      <c r="EH287" s="494"/>
      <c r="EI287" s="494"/>
      <c r="EJ287" s="494"/>
      <c r="EK287" s="494"/>
      <c r="EL287" s="494"/>
      <c r="EM287" s="494"/>
      <c r="EN287" s="494"/>
      <c r="EO287" s="494"/>
      <c r="EP287" s="494"/>
      <c r="EQ287" s="494"/>
      <c r="ER287" s="494"/>
      <c r="ES287" s="494"/>
      <c r="ET287" s="494"/>
      <c r="EU287" s="494"/>
      <c r="EV287" s="494"/>
      <c r="EW287" s="494"/>
      <c r="EX287" s="494"/>
      <c r="EY287" s="494"/>
      <c r="EZ287" s="494"/>
      <c r="FA287" s="494"/>
      <c r="FB287" s="494"/>
      <c r="FC287" s="494"/>
      <c r="FD287" s="494"/>
      <c r="FE287" s="494"/>
      <c r="FF287" s="494"/>
      <c r="FG287" s="494"/>
      <c r="FH287" s="494"/>
      <c r="FI287" s="494"/>
      <c r="FJ287" s="494"/>
      <c r="FK287" s="494"/>
      <c r="FL287" s="494"/>
      <c r="FM287" s="494"/>
      <c r="FN287" s="494"/>
      <c r="FO287" s="494"/>
      <c r="FP287" s="494"/>
      <c r="FQ287" s="494"/>
      <c r="FR287" s="494"/>
      <c r="FS287" s="494"/>
      <c r="FT287" s="494"/>
      <c r="FU287" s="494"/>
      <c r="FV287" s="494"/>
      <c r="FW287" s="494"/>
      <c r="FX287" s="494"/>
      <c r="FY287" s="494"/>
      <c r="FZ287" s="494"/>
      <c r="GA287" s="494"/>
      <c r="GB287" s="494"/>
      <c r="GC287" s="494"/>
      <c r="GD287" s="494"/>
      <c r="GE287" s="494"/>
      <c r="GF287" s="494"/>
      <c r="GG287" s="494"/>
      <c r="GH287" s="494"/>
      <c r="GI287" s="494"/>
      <c r="GJ287" s="494"/>
      <c r="GK287" s="494"/>
      <c r="GL287" s="494"/>
      <c r="GM287" s="494"/>
      <c r="GN287" s="494"/>
      <c r="GO287" s="494"/>
      <c r="GP287" s="494"/>
      <c r="GQ287" s="494"/>
      <c r="GR287" s="494"/>
      <c r="GS287" s="494"/>
      <c r="GT287" s="494"/>
      <c r="GU287" s="494"/>
      <c r="GV287" s="494"/>
      <c r="GW287" s="494"/>
      <c r="GX287" s="494"/>
      <c r="GY287" s="494"/>
      <c r="GZ287" s="494"/>
      <c r="HA287" s="494"/>
    </row>
    <row r="288">
      <c r="A288" s="492"/>
      <c r="B288" s="488"/>
      <c r="C288" s="488"/>
      <c r="D288" s="590"/>
      <c r="E288" s="494"/>
      <c r="F288" s="494"/>
      <c r="G288" s="494"/>
      <c r="H288" s="488"/>
      <c r="I288" s="494"/>
      <c r="J288" s="494"/>
      <c r="K288" s="494"/>
      <c r="L288" s="494"/>
      <c r="M288" s="494"/>
      <c r="N288" s="494"/>
      <c r="O288" s="494"/>
      <c r="P288" s="494"/>
      <c r="Q288" s="494"/>
      <c r="R288" s="494"/>
      <c r="S288" s="494"/>
      <c r="T288" s="494"/>
      <c r="U288" s="494"/>
      <c r="V288" s="488"/>
      <c r="W288" s="589"/>
      <c r="X288" s="494"/>
      <c r="Y288" s="494"/>
      <c r="Z288" s="494"/>
      <c r="AA288" s="494"/>
      <c r="AB288" s="494"/>
      <c r="AC288" s="494"/>
      <c r="AD288" s="494"/>
      <c r="AE288" s="494"/>
      <c r="AF288" s="494"/>
      <c r="AG288" s="494"/>
      <c r="AH288" s="494"/>
      <c r="AI288" s="494"/>
      <c r="AJ288" s="494"/>
      <c r="AK288" s="494"/>
      <c r="AL288" s="494"/>
      <c r="AM288" s="494"/>
      <c r="AN288" s="494"/>
      <c r="AO288" s="494"/>
      <c r="AP288" s="494"/>
      <c r="AQ288" s="494"/>
      <c r="AR288" s="591"/>
      <c r="AS288" s="494"/>
      <c r="AT288" s="494"/>
      <c r="AU288" s="494"/>
      <c r="AV288" s="494"/>
      <c r="AW288" s="494"/>
      <c r="AX288" s="494"/>
      <c r="AY288" s="494"/>
      <c r="AZ288" s="494"/>
      <c r="BA288" s="494"/>
      <c r="BB288" s="494"/>
      <c r="BC288" s="494"/>
      <c r="BD288" s="494"/>
      <c r="BE288" s="494"/>
      <c r="BF288" s="494"/>
      <c r="BG288" s="494"/>
      <c r="BH288" s="488"/>
      <c r="BI288" s="494"/>
      <c r="BJ288" s="494"/>
      <c r="BK288" s="494"/>
      <c r="BL288" s="494"/>
      <c r="BM288" s="494"/>
      <c r="BN288" s="494"/>
      <c r="BO288" s="494"/>
      <c r="BP288" s="494"/>
      <c r="BQ288" s="494"/>
      <c r="BR288" s="494"/>
      <c r="BS288" s="494"/>
      <c r="BT288" s="494"/>
      <c r="BU288" s="494"/>
      <c r="BV288" s="494"/>
      <c r="BW288" s="494"/>
      <c r="BX288" s="494"/>
      <c r="BY288" s="494"/>
      <c r="BZ288" s="494"/>
      <c r="CA288" s="494"/>
      <c r="CB288" s="494"/>
      <c r="CC288" s="494"/>
      <c r="CD288" s="494"/>
      <c r="CE288" s="494"/>
      <c r="CF288" s="494"/>
      <c r="CG288" s="494"/>
      <c r="CH288" s="494"/>
      <c r="CI288" s="494"/>
      <c r="CJ288" s="494"/>
      <c r="CK288" s="494"/>
      <c r="CL288" s="494"/>
      <c r="CM288" s="494"/>
      <c r="CN288" s="494"/>
      <c r="CO288" s="494"/>
      <c r="CP288" s="494"/>
      <c r="CQ288" s="494"/>
      <c r="CR288" s="494"/>
      <c r="CS288" s="494"/>
      <c r="CT288" s="494"/>
      <c r="CU288" s="494"/>
      <c r="CV288" s="494"/>
      <c r="CW288" s="494"/>
      <c r="CX288" s="494"/>
      <c r="CY288" s="494"/>
      <c r="CZ288" s="494"/>
      <c r="DA288" s="494"/>
      <c r="DB288" s="494"/>
      <c r="DC288" s="494"/>
      <c r="DD288" s="494"/>
      <c r="DE288" s="494"/>
      <c r="DF288" s="494"/>
      <c r="DG288" s="494"/>
      <c r="DH288" s="494"/>
      <c r="DI288" s="494"/>
      <c r="DJ288" s="494"/>
      <c r="DK288" s="494"/>
      <c r="DL288" s="494"/>
      <c r="DM288" s="494"/>
      <c r="DN288" s="494"/>
      <c r="DO288" s="494"/>
      <c r="DP288" s="494"/>
      <c r="DQ288" s="494"/>
      <c r="DR288" s="488"/>
      <c r="DS288" s="494"/>
      <c r="DT288" s="494"/>
      <c r="DU288" s="494"/>
      <c r="DV288" s="494"/>
      <c r="DW288" s="494"/>
      <c r="DX288" s="494"/>
      <c r="DY288" s="494"/>
      <c r="DZ288" s="494"/>
      <c r="EA288" s="494"/>
      <c r="EB288" s="494"/>
      <c r="EC288" s="494"/>
      <c r="ED288" s="494"/>
      <c r="EE288" s="494"/>
      <c r="EF288" s="494"/>
      <c r="EG288" s="494"/>
      <c r="EH288" s="494"/>
      <c r="EI288" s="494"/>
      <c r="EJ288" s="494"/>
      <c r="EK288" s="494"/>
      <c r="EL288" s="494"/>
      <c r="EM288" s="494"/>
      <c r="EN288" s="494"/>
      <c r="EO288" s="494"/>
      <c r="EP288" s="494"/>
      <c r="EQ288" s="494"/>
      <c r="ER288" s="494"/>
      <c r="ES288" s="494"/>
      <c r="ET288" s="494"/>
      <c r="EU288" s="494"/>
      <c r="EV288" s="494"/>
      <c r="EW288" s="494"/>
      <c r="EX288" s="494"/>
      <c r="EY288" s="494"/>
      <c r="EZ288" s="494"/>
      <c r="FA288" s="494"/>
      <c r="FB288" s="494"/>
      <c r="FC288" s="494"/>
      <c r="FD288" s="494"/>
      <c r="FE288" s="494"/>
      <c r="FF288" s="494"/>
      <c r="FG288" s="494"/>
      <c r="FH288" s="494"/>
      <c r="FI288" s="494"/>
      <c r="FJ288" s="494"/>
      <c r="FK288" s="494"/>
      <c r="FL288" s="494"/>
      <c r="FM288" s="494"/>
      <c r="FN288" s="494"/>
      <c r="FO288" s="494"/>
      <c r="FP288" s="494"/>
      <c r="FQ288" s="494"/>
      <c r="FR288" s="494"/>
      <c r="FS288" s="494"/>
      <c r="FT288" s="494"/>
      <c r="FU288" s="494"/>
      <c r="FV288" s="494"/>
      <c r="FW288" s="494"/>
      <c r="FX288" s="494"/>
      <c r="FY288" s="494"/>
      <c r="FZ288" s="494"/>
      <c r="GA288" s="494"/>
      <c r="GB288" s="494"/>
      <c r="GC288" s="494"/>
      <c r="GD288" s="494"/>
      <c r="GE288" s="494"/>
      <c r="GF288" s="494"/>
      <c r="GG288" s="494"/>
      <c r="GH288" s="494"/>
      <c r="GI288" s="494"/>
      <c r="GJ288" s="494"/>
      <c r="GK288" s="494"/>
      <c r="GL288" s="494"/>
      <c r="GM288" s="494"/>
      <c r="GN288" s="494"/>
      <c r="GO288" s="494"/>
      <c r="GP288" s="494"/>
      <c r="GQ288" s="494"/>
      <c r="GR288" s="494"/>
      <c r="GS288" s="494"/>
      <c r="GT288" s="494"/>
      <c r="GU288" s="494"/>
      <c r="GV288" s="494"/>
      <c r="GW288" s="494"/>
      <c r="GX288" s="494"/>
      <c r="GY288" s="494"/>
      <c r="GZ288" s="494"/>
      <c r="HA288" s="494"/>
    </row>
    <row r="289">
      <c r="A289" s="492"/>
      <c r="B289" s="488"/>
      <c r="C289" s="488"/>
      <c r="D289" s="590"/>
      <c r="E289" s="494"/>
      <c r="F289" s="494"/>
      <c r="G289" s="494"/>
      <c r="H289" s="488"/>
      <c r="I289" s="494"/>
      <c r="J289" s="494"/>
      <c r="K289" s="494"/>
      <c r="L289" s="494"/>
      <c r="M289" s="494"/>
      <c r="N289" s="494"/>
      <c r="O289" s="494"/>
      <c r="P289" s="494"/>
      <c r="Q289" s="494"/>
      <c r="R289" s="494"/>
      <c r="S289" s="494"/>
      <c r="T289" s="494"/>
      <c r="U289" s="494"/>
      <c r="V289" s="488"/>
      <c r="W289" s="589"/>
      <c r="X289" s="494"/>
      <c r="Y289" s="494"/>
      <c r="Z289" s="494"/>
      <c r="AA289" s="494"/>
      <c r="AB289" s="494"/>
      <c r="AC289" s="494"/>
      <c r="AD289" s="494"/>
      <c r="AE289" s="494"/>
      <c r="AF289" s="494"/>
      <c r="AG289" s="494"/>
      <c r="AH289" s="494"/>
      <c r="AI289" s="494"/>
      <c r="AJ289" s="494"/>
      <c r="AK289" s="494"/>
      <c r="AL289" s="494"/>
      <c r="AM289" s="494"/>
      <c r="AN289" s="494"/>
      <c r="AO289" s="494"/>
      <c r="AP289" s="494"/>
      <c r="AQ289" s="494"/>
      <c r="AR289" s="591"/>
      <c r="AS289" s="494"/>
      <c r="AT289" s="494"/>
      <c r="AU289" s="494"/>
      <c r="AV289" s="494"/>
      <c r="AW289" s="494"/>
      <c r="AX289" s="494"/>
      <c r="AY289" s="494"/>
      <c r="AZ289" s="494"/>
      <c r="BA289" s="494"/>
      <c r="BB289" s="494"/>
      <c r="BC289" s="494"/>
      <c r="BD289" s="494"/>
      <c r="BE289" s="494"/>
      <c r="BF289" s="494"/>
      <c r="BG289" s="494"/>
      <c r="BH289" s="488"/>
      <c r="BI289" s="494"/>
      <c r="BJ289" s="494"/>
      <c r="BK289" s="494"/>
      <c r="BL289" s="494"/>
      <c r="BM289" s="494"/>
      <c r="BN289" s="494"/>
      <c r="BO289" s="494"/>
      <c r="BP289" s="494"/>
      <c r="BQ289" s="494"/>
      <c r="BR289" s="494"/>
      <c r="BS289" s="494"/>
      <c r="BT289" s="494"/>
      <c r="BU289" s="494"/>
      <c r="BV289" s="494"/>
      <c r="BW289" s="494"/>
      <c r="BX289" s="494"/>
      <c r="BY289" s="494"/>
      <c r="BZ289" s="494"/>
      <c r="CA289" s="494"/>
      <c r="CB289" s="494"/>
      <c r="CC289" s="494"/>
      <c r="CD289" s="494"/>
      <c r="CE289" s="494"/>
      <c r="CF289" s="494"/>
      <c r="CG289" s="494"/>
      <c r="CH289" s="494"/>
      <c r="CI289" s="494"/>
      <c r="CJ289" s="494"/>
      <c r="CK289" s="494"/>
      <c r="CL289" s="494"/>
      <c r="CM289" s="494"/>
      <c r="CN289" s="494"/>
      <c r="CO289" s="494"/>
      <c r="CP289" s="494"/>
      <c r="CQ289" s="494"/>
      <c r="CR289" s="494"/>
      <c r="CS289" s="494"/>
      <c r="CT289" s="494"/>
      <c r="CU289" s="494"/>
      <c r="CV289" s="494"/>
      <c r="CW289" s="494"/>
      <c r="CX289" s="494"/>
      <c r="CY289" s="494"/>
      <c r="CZ289" s="494"/>
      <c r="DA289" s="494"/>
      <c r="DB289" s="494"/>
      <c r="DC289" s="494"/>
      <c r="DD289" s="494"/>
      <c r="DE289" s="494"/>
      <c r="DF289" s="494"/>
      <c r="DG289" s="494"/>
      <c r="DH289" s="494"/>
      <c r="DI289" s="494"/>
      <c r="DJ289" s="494"/>
      <c r="DK289" s="494"/>
      <c r="DL289" s="494"/>
      <c r="DM289" s="494"/>
      <c r="DN289" s="494"/>
      <c r="DO289" s="494"/>
      <c r="DP289" s="494"/>
      <c r="DQ289" s="494"/>
      <c r="DR289" s="488"/>
      <c r="DS289" s="494"/>
      <c r="DT289" s="494"/>
      <c r="DU289" s="494"/>
      <c r="DV289" s="494"/>
      <c r="DW289" s="494"/>
      <c r="DX289" s="494"/>
      <c r="DY289" s="494"/>
      <c r="DZ289" s="494"/>
      <c r="EA289" s="494"/>
      <c r="EB289" s="494"/>
      <c r="EC289" s="494"/>
      <c r="ED289" s="494"/>
      <c r="EE289" s="494"/>
      <c r="EF289" s="494"/>
      <c r="EG289" s="494"/>
      <c r="EH289" s="494"/>
      <c r="EI289" s="494"/>
      <c r="EJ289" s="494"/>
      <c r="EK289" s="494"/>
      <c r="EL289" s="494"/>
      <c r="EM289" s="494"/>
      <c r="EN289" s="494"/>
      <c r="EO289" s="494"/>
      <c r="EP289" s="494"/>
      <c r="EQ289" s="494"/>
      <c r="ER289" s="494"/>
      <c r="ES289" s="494"/>
      <c r="ET289" s="494"/>
      <c r="EU289" s="494"/>
      <c r="EV289" s="494"/>
      <c r="EW289" s="494"/>
      <c r="EX289" s="494"/>
      <c r="EY289" s="494"/>
      <c r="EZ289" s="494"/>
      <c r="FA289" s="494"/>
      <c r="FB289" s="494"/>
      <c r="FC289" s="494"/>
      <c r="FD289" s="494"/>
      <c r="FE289" s="494"/>
      <c r="FF289" s="494"/>
      <c r="FG289" s="494"/>
      <c r="FH289" s="494"/>
      <c r="FI289" s="494"/>
      <c r="FJ289" s="494"/>
      <c r="FK289" s="494"/>
      <c r="FL289" s="494"/>
      <c r="FM289" s="494"/>
      <c r="FN289" s="494"/>
      <c r="FO289" s="494"/>
      <c r="FP289" s="494"/>
      <c r="FQ289" s="494"/>
      <c r="FR289" s="494"/>
      <c r="FS289" s="494"/>
      <c r="FT289" s="494"/>
      <c r="FU289" s="494"/>
      <c r="FV289" s="494"/>
      <c r="FW289" s="494"/>
      <c r="FX289" s="494"/>
      <c r="FY289" s="494"/>
      <c r="FZ289" s="494"/>
      <c r="GA289" s="494"/>
      <c r="GB289" s="494"/>
      <c r="GC289" s="494"/>
      <c r="GD289" s="494"/>
      <c r="GE289" s="494"/>
      <c r="GF289" s="494"/>
      <c r="GG289" s="494"/>
      <c r="GH289" s="494"/>
      <c r="GI289" s="494"/>
      <c r="GJ289" s="494"/>
      <c r="GK289" s="494"/>
      <c r="GL289" s="494"/>
      <c r="GM289" s="494"/>
      <c r="GN289" s="494"/>
      <c r="GO289" s="494"/>
      <c r="GP289" s="494"/>
      <c r="GQ289" s="494"/>
      <c r="GR289" s="494"/>
      <c r="GS289" s="494"/>
      <c r="GT289" s="494"/>
      <c r="GU289" s="494"/>
      <c r="GV289" s="494"/>
      <c r="GW289" s="494"/>
      <c r="GX289" s="494"/>
      <c r="GY289" s="494"/>
      <c r="GZ289" s="494"/>
      <c r="HA289" s="494"/>
    </row>
    <row r="290">
      <c r="A290" s="492"/>
      <c r="B290" s="488"/>
      <c r="C290" s="488"/>
      <c r="D290" s="590"/>
      <c r="E290" s="494"/>
      <c r="F290" s="494"/>
      <c r="G290" s="494"/>
      <c r="H290" s="488"/>
      <c r="I290" s="494"/>
      <c r="J290" s="494"/>
      <c r="K290" s="494"/>
      <c r="L290" s="494"/>
      <c r="M290" s="494"/>
      <c r="N290" s="494"/>
      <c r="O290" s="494"/>
      <c r="P290" s="494"/>
      <c r="Q290" s="494"/>
      <c r="R290" s="494"/>
      <c r="S290" s="494"/>
      <c r="T290" s="488"/>
      <c r="U290" s="494"/>
      <c r="V290" s="488"/>
      <c r="W290" s="589"/>
      <c r="X290" s="494"/>
      <c r="Y290" s="494"/>
      <c r="Z290" s="494"/>
      <c r="AA290" s="494"/>
      <c r="AB290" s="494"/>
      <c r="AC290" s="494"/>
      <c r="AD290" s="494"/>
      <c r="AE290" s="494"/>
      <c r="AF290" s="494"/>
      <c r="AG290" s="494"/>
      <c r="AH290" s="494"/>
      <c r="AI290" s="494"/>
      <c r="AJ290" s="494"/>
      <c r="AK290" s="494"/>
      <c r="AL290" s="494"/>
      <c r="AM290" s="494"/>
      <c r="AN290" s="494"/>
      <c r="AO290" s="494"/>
      <c r="AP290" s="494"/>
      <c r="AQ290" s="494"/>
      <c r="AR290" s="592"/>
      <c r="AS290" s="492"/>
      <c r="AT290" s="494"/>
      <c r="AU290" s="494"/>
      <c r="AV290" s="494"/>
      <c r="AW290" s="494"/>
      <c r="AX290" s="494"/>
      <c r="AY290" s="494"/>
      <c r="AZ290" s="494"/>
      <c r="BA290" s="494"/>
      <c r="BB290" s="494"/>
      <c r="BC290" s="494"/>
      <c r="BD290" s="494"/>
      <c r="BE290" s="494"/>
      <c r="BF290" s="494"/>
      <c r="BG290" s="494"/>
      <c r="BH290" s="488"/>
      <c r="BI290" s="494"/>
      <c r="BJ290" s="494"/>
      <c r="BK290" s="494"/>
      <c r="BL290" s="494"/>
      <c r="BM290" s="494"/>
      <c r="BN290" s="494"/>
      <c r="BO290" s="494"/>
      <c r="BP290" s="492"/>
      <c r="BQ290" s="494"/>
      <c r="BR290" s="494"/>
      <c r="BS290" s="494"/>
      <c r="BT290" s="494"/>
      <c r="BU290" s="494"/>
      <c r="BV290" s="494"/>
      <c r="BW290" s="494"/>
      <c r="BX290" s="494"/>
      <c r="BY290" s="494"/>
      <c r="BZ290" s="494"/>
      <c r="CA290" s="494"/>
      <c r="CB290" s="587"/>
      <c r="CC290" s="494"/>
      <c r="CD290" s="494"/>
      <c r="CE290" s="492"/>
      <c r="CF290" s="492"/>
      <c r="CG290" s="494"/>
      <c r="CH290" s="494"/>
      <c r="CI290" s="494"/>
      <c r="CJ290" s="494"/>
      <c r="CK290" s="494"/>
      <c r="CL290" s="494"/>
      <c r="CM290" s="494"/>
      <c r="CN290" s="494"/>
      <c r="CO290" s="494"/>
      <c r="CP290" s="494"/>
      <c r="CQ290" s="494"/>
      <c r="CR290" s="494"/>
      <c r="CS290" s="494"/>
      <c r="CT290" s="494"/>
      <c r="CU290" s="494"/>
      <c r="CV290" s="494"/>
      <c r="CW290" s="494"/>
      <c r="CX290" s="494"/>
      <c r="CY290" s="494"/>
      <c r="CZ290" s="494"/>
      <c r="DA290" s="494"/>
      <c r="DB290" s="494"/>
      <c r="DC290" s="494"/>
      <c r="DD290" s="494"/>
      <c r="DE290" s="494"/>
      <c r="DF290" s="494"/>
      <c r="DG290" s="494"/>
      <c r="DH290" s="494"/>
      <c r="DI290" s="494"/>
      <c r="DJ290" s="494"/>
      <c r="DK290" s="494"/>
      <c r="DL290" s="494"/>
      <c r="DM290" s="494"/>
      <c r="DN290" s="494"/>
      <c r="DO290" s="494"/>
      <c r="DP290" s="494"/>
      <c r="DQ290" s="494"/>
      <c r="DR290" s="488"/>
      <c r="DS290" s="494"/>
      <c r="DT290" s="494"/>
      <c r="DU290" s="494"/>
      <c r="DV290" s="494"/>
      <c r="DW290" s="494"/>
      <c r="DX290" s="494"/>
      <c r="DY290" s="494"/>
      <c r="DZ290" s="494"/>
      <c r="EA290" s="494"/>
      <c r="EB290" s="494"/>
      <c r="EC290" s="494"/>
      <c r="ED290" s="494"/>
      <c r="EE290" s="494"/>
      <c r="EF290" s="494"/>
      <c r="EG290" s="494"/>
      <c r="EH290" s="494"/>
      <c r="EI290" s="494"/>
      <c r="EJ290" s="494"/>
      <c r="EK290" s="494"/>
      <c r="EL290" s="494"/>
      <c r="EM290" s="494"/>
      <c r="EN290" s="494"/>
      <c r="EO290" s="494"/>
      <c r="EP290" s="494"/>
      <c r="EQ290" s="494"/>
      <c r="ER290" s="494"/>
      <c r="ES290" s="494"/>
      <c r="ET290" s="494"/>
      <c r="EU290" s="494"/>
      <c r="EV290" s="494"/>
      <c r="EW290" s="494"/>
      <c r="EX290" s="494"/>
      <c r="EY290" s="494"/>
      <c r="EZ290" s="494"/>
      <c r="FA290" s="494"/>
      <c r="FB290" s="494"/>
      <c r="FC290" s="494"/>
      <c r="FD290" s="494"/>
      <c r="FE290" s="494"/>
      <c r="FF290" s="494"/>
      <c r="FG290" s="494"/>
      <c r="FH290" s="494"/>
      <c r="FI290" s="494"/>
      <c r="FJ290" s="494"/>
      <c r="FK290" s="494"/>
      <c r="FL290" s="494"/>
      <c r="FM290" s="494"/>
      <c r="FN290" s="494"/>
      <c r="FO290" s="494"/>
      <c r="FP290" s="494"/>
      <c r="FQ290" s="494"/>
      <c r="FR290" s="494"/>
      <c r="FS290" s="494"/>
      <c r="FT290" s="494"/>
      <c r="FU290" s="494"/>
      <c r="FV290" s="494"/>
      <c r="FW290" s="494"/>
      <c r="FX290" s="494"/>
      <c r="FY290" s="494"/>
      <c r="FZ290" s="494"/>
      <c r="GA290" s="494"/>
      <c r="GB290" s="494"/>
      <c r="GC290" s="494"/>
      <c r="GD290" s="494"/>
      <c r="GE290" s="494"/>
      <c r="GF290" s="494"/>
      <c r="GG290" s="494"/>
      <c r="GH290" s="494"/>
      <c r="GI290" s="494"/>
      <c r="GJ290" s="494"/>
      <c r="GK290" s="494"/>
      <c r="GL290" s="494"/>
      <c r="GM290" s="494"/>
      <c r="GN290" s="494"/>
      <c r="GO290" s="494"/>
      <c r="GP290" s="494"/>
      <c r="GQ290" s="494"/>
      <c r="GR290" s="494"/>
      <c r="GS290" s="494"/>
      <c r="GT290" s="494"/>
      <c r="GU290" s="494"/>
      <c r="GV290" s="494"/>
      <c r="GW290" s="494"/>
      <c r="GX290" s="494"/>
      <c r="GY290" s="494"/>
      <c r="GZ290" s="494"/>
      <c r="HA290" s="494"/>
    </row>
    <row r="291">
      <c r="A291" s="492"/>
      <c r="B291" s="488"/>
      <c r="C291" s="488"/>
      <c r="D291" s="590"/>
      <c r="E291" s="494"/>
      <c r="F291" s="494"/>
      <c r="G291" s="494"/>
      <c r="H291" s="488"/>
      <c r="I291" s="494"/>
      <c r="J291" s="494"/>
      <c r="K291" s="494"/>
      <c r="L291" s="494"/>
      <c r="M291" s="494"/>
      <c r="N291" s="494"/>
      <c r="O291" s="494"/>
      <c r="P291" s="494"/>
      <c r="Q291" s="494"/>
      <c r="R291" s="494"/>
      <c r="S291" s="494"/>
      <c r="T291" s="488"/>
      <c r="U291" s="494"/>
      <c r="V291" s="488"/>
      <c r="W291" s="589"/>
      <c r="X291" s="494"/>
      <c r="Y291" s="494"/>
      <c r="Z291" s="494"/>
      <c r="AA291" s="494"/>
      <c r="AB291" s="494"/>
      <c r="AC291" s="494"/>
      <c r="AD291" s="494"/>
      <c r="AE291" s="494"/>
      <c r="AF291" s="494"/>
      <c r="AG291" s="494"/>
      <c r="AH291" s="494"/>
      <c r="AI291" s="494"/>
      <c r="AJ291" s="494"/>
      <c r="AK291" s="494"/>
      <c r="AL291" s="494"/>
      <c r="AM291" s="494"/>
      <c r="AN291" s="494"/>
      <c r="AO291" s="494"/>
      <c r="AP291" s="494"/>
      <c r="AQ291" s="494"/>
      <c r="AR291" s="592"/>
      <c r="AS291" s="492"/>
      <c r="AT291" s="494"/>
      <c r="AU291" s="494"/>
      <c r="AV291" s="494"/>
      <c r="AW291" s="494"/>
      <c r="AX291" s="494"/>
      <c r="AY291" s="494"/>
      <c r="AZ291" s="494"/>
      <c r="BA291" s="494"/>
      <c r="BB291" s="494"/>
      <c r="BC291" s="494"/>
      <c r="BD291" s="494"/>
      <c r="BE291" s="494"/>
      <c r="BF291" s="494"/>
      <c r="BG291" s="494"/>
      <c r="BH291" s="488"/>
      <c r="BI291" s="494"/>
      <c r="BJ291" s="494"/>
      <c r="BK291" s="494"/>
      <c r="BL291" s="494"/>
      <c r="BM291" s="494"/>
      <c r="BN291" s="494"/>
      <c r="BO291" s="494"/>
      <c r="BP291" s="492"/>
      <c r="BQ291" s="494"/>
      <c r="BR291" s="494"/>
      <c r="BS291" s="494"/>
      <c r="BT291" s="494"/>
      <c r="BU291" s="494"/>
      <c r="BV291" s="494"/>
      <c r="BW291" s="494"/>
      <c r="BX291" s="494"/>
      <c r="BY291" s="494"/>
      <c r="BZ291" s="494"/>
      <c r="CA291" s="494"/>
      <c r="CB291" s="587"/>
      <c r="CC291" s="494"/>
      <c r="CD291" s="494"/>
      <c r="CE291" s="492"/>
      <c r="CF291" s="492"/>
      <c r="CG291" s="494"/>
      <c r="CH291" s="494"/>
      <c r="CI291" s="494"/>
      <c r="CJ291" s="494"/>
      <c r="CK291" s="494"/>
      <c r="CL291" s="494"/>
      <c r="CM291" s="494"/>
      <c r="CN291" s="494"/>
      <c r="CO291" s="494"/>
      <c r="CP291" s="494"/>
      <c r="CQ291" s="494"/>
      <c r="CR291" s="494"/>
      <c r="CS291" s="494"/>
      <c r="CT291" s="494"/>
      <c r="CU291" s="494"/>
      <c r="CV291" s="494"/>
      <c r="CW291" s="494"/>
      <c r="CX291" s="494"/>
      <c r="CY291" s="494"/>
      <c r="CZ291" s="494"/>
      <c r="DA291" s="494"/>
      <c r="DB291" s="494"/>
      <c r="DC291" s="494"/>
      <c r="DD291" s="494"/>
      <c r="DE291" s="494"/>
      <c r="DF291" s="494"/>
      <c r="DG291" s="494"/>
      <c r="DH291" s="494"/>
      <c r="DI291" s="494"/>
      <c r="DJ291" s="494"/>
      <c r="DK291" s="494"/>
      <c r="DL291" s="494"/>
      <c r="DM291" s="494"/>
      <c r="DN291" s="494"/>
      <c r="DO291" s="494"/>
      <c r="DP291" s="494"/>
      <c r="DQ291" s="494"/>
      <c r="DR291" s="488"/>
      <c r="DS291" s="494"/>
      <c r="DT291" s="494"/>
      <c r="DU291" s="494"/>
      <c r="DV291" s="494"/>
      <c r="DW291" s="494"/>
      <c r="DX291" s="494"/>
      <c r="DY291" s="494"/>
      <c r="DZ291" s="494"/>
      <c r="EA291" s="494"/>
      <c r="EB291" s="494"/>
      <c r="EC291" s="494"/>
      <c r="ED291" s="494"/>
      <c r="EE291" s="494"/>
      <c r="EF291" s="494"/>
      <c r="EG291" s="494"/>
      <c r="EH291" s="494"/>
      <c r="EI291" s="494"/>
      <c r="EJ291" s="494"/>
      <c r="EK291" s="494"/>
      <c r="EL291" s="494"/>
      <c r="EM291" s="494"/>
      <c r="EN291" s="494"/>
      <c r="EO291" s="494"/>
      <c r="EP291" s="494"/>
      <c r="EQ291" s="494"/>
      <c r="ER291" s="494"/>
      <c r="ES291" s="494"/>
      <c r="ET291" s="494"/>
      <c r="EU291" s="494"/>
      <c r="EV291" s="494"/>
      <c r="EW291" s="494"/>
      <c r="EX291" s="494"/>
      <c r="EY291" s="494"/>
      <c r="EZ291" s="494"/>
      <c r="FA291" s="494"/>
      <c r="FB291" s="494"/>
      <c r="FC291" s="494"/>
      <c r="FD291" s="494"/>
      <c r="FE291" s="494"/>
      <c r="FF291" s="494"/>
      <c r="FG291" s="494"/>
      <c r="FH291" s="494"/>
      <c r="FI291" s="494"/>
      <c r="FJ291" s="494"/>
      <c r="FK291" s="494"/>
      <c r="FL291" s="494"/>
      <c r="FM291" s="494"/>
      <c r="FN291" s="494"/>
      <c r="FO291" s="494"/>
      <c r="FP291" s="494"/>
      <c r="FQ291" s="494"/>
      <c r="FR291" s="494"/>
      <c r="FS291" s="494"/>
      <c r="FT291" s="494"/>
      <c r="FU291" s="494"/>
      <c r="FV291" s="494"/>
      <c r="FW291" s="494"/>
      <c r="FX291" s="494"/>
      <c r="FY291" s="494"/>
      <c r="FZ291" s="494"/>
      <c r="GA291" s="494"/>
      <c r="GB291" s="494"/>
      <c r="GC291" s="494"/>
      <c r="GD291" s="494"/>
      <c r="GE291" s="494"/>
      <c r="GF291" s="494"/>
      <c r="GG291" s="494"/>
      <c r="GH291" s="494"/>
      <c r="GI291" s="494"/>
      <c r="GJ291" s="494"/>
      <c r="GK291" s="494"/>
      <c r="GL291" s="494"/>
      <c r="GM291" s="494"/>
      <c r="GN291" s="494"/>
      <c r="GO291" s="494"/>
      <c r="GP291" s="494"/>
      <c r="GQ291" s="494"/>
      <c r="GR291" s="494"/>
      <c r="GS291" s="494"/>
      <c r="GT291" s="494"/>
      <c r="GU291" s="494"/>
      <c r="GV291" s="494"/>
      <c r="GW291" s="494"/>
      <c r="GX291" s="494"/>
      <c r="GY291" s="494"/>
      <c r="GZ291" s="494"/>
      <c r="HA291" s="494"/>
    </row>
    <row r="292">
      <c r="A292" s="492"/>
      <c r="B292" s="488"/>
      <c r="C292" s="488"/>
      <c r="D292" s="494"/>
      <c r="E292" s="494"/>
      <c r="F292" s="494"/>
      <c r="G292" s="494"/>
      <c r="H292" s="488"/>
      <c r="I292" s="494"/>
      <c r="J292" s="494"/>
      <c r="K292" s="494"/>
      <c r="L292" s="494"/>
      <c r="M292" s="494"/>
      <c r="N292" s="494"/>
      <c r="O292" s="494"/>
      <c r="P292" s="494"/>
      <c r="Q292" s="494"/>
      <c r="R292" s="494"/>
      <c r="S292" s="494"/>
      <c r="T292" s="494"/>
      <c r="U292" s="494"/>
      <c r="V292" s="488"/>
      <c r="W292" s="589"/>
      <c r="X292" s="494"/>
      <c r="Y292" s="494"/>
      <c r="Z292" s="494"/>
      <c r="AA292" s="494"/>
      <c r="AB292" s="494"/>
      <c r="AC292" s="494"/>
      <c r="AD292" s="494"/>
      <c r="AE292" s="494"/>
      <c r="AF292" s="494"/>
      <c r="AG292" s="494"/>
      <c r="AH292" s="494"/>
      <c r="AI292" s="494"/>
      <c r="AJ292" s="494"/>
      <c r="AK292" s="494"/>
      <c r="AL292" s="494"/>
      <c r="AM292" s="494"/>
      <c r="AN292" s="494"/>
      <c r="AO292" s="494"/>
      <c r="AP292" s="494"/>
      <c r="AQ292" s="494"/>
      <c r="AR292" s="591"/>
      <c r="AS292" s="494"/>
      <c r="AT292" s="494"/>
      <c r="AU292" s="494"/>
      <c r="AV292" s="494"/>
      <c r="AW292" s="494"/>
      <c r="AX292" s="494"/>
      <c r="AY292" s="494"/>
      <c r="AZ292" s="494"/>
      <c r="BA292" s="494"/>
      <c r="BB292" s="494"/>
      <c r="BC292" s="494"/>
      <c r="BD292" s="494"/>
      <c r="BE292" s="494"/>
      <c r="BF292" s="494"/>
      <c r="BG292" s="494"/>
      <c r="BH292" s="488"/>
      <c r="BI292" s="494"/>
      <c r="BJ292" s="494"/>
      <c r="BK292" s="494"/>
      <c r="BL292" s="494"/>
      <c r="BM292" s="494"/>
      <c r="BN292" s="494"/>
      <c r="BO292" s="494"/>
      <c r="BP292" s="494"/>
      <c r="BQ292" s="494"/>
      <c r="BR292" s="494"/>
      <c r="BS292" s="494"/>
      <c r="BT292" s="494"/>
      <c r="BU292" s="494"/>
      <c r="BV292" s="494"/>
      <c r="BW292" s="494"/>
      <c r="BX292" s="494"/>
      <c r="BY292" s="494"/>
      <c r="BZ292" s="494"/>
      <c r="CA292" s="494"/>
      <c r="CB292" s="494"/>
      <c r="CC292" s="494"/>
      <c r="CD292" s="494"/>
      <c r="CE292" s="494"/>
      <c r="CF292" s="494"/>
      <c r="CG292" s="494"/>
      <c r="CH292" s="494"/>
      <c r="CI292" s="494"/>
      <c r="CJ292" s="494"/>
      <c r="CK292" s="494"/>
      <c r="CL292" s="494"/>
      <c r="CM292" s="494"/>
      <c r="CN292" s="494"/>
      <c r="CO292" s="494"/>
      <c r="CP292" s="494"/>
      <c r="CQ292" s="494"/>
      <c r="CR292" s="494"/>
      <c r="CS292" s="494"/>
      <c r="CT292" s="494"/>
      <c r="CU292" s="494"/>
      <c r="CV292" s="494"/>
      <c r="CW292" s="494"/>
      <c r="CX292" s="494"/>
      <c r="CY292" s="494"/>
      <c r="CZ292" s="494"/>
      <c r="DA292" s="494"/>
      <c r="DB292" s="494"/>
      <c r="DC292" s="494"/>
      <c r="DD292" s="494"/>
      <c r="DE292" s="494"/>
      <c r="DF292" s="494"/>
      <c r="DG292" s="494"/>
      <c r="DH292" s="494"/>
      <c r="DI292" s="494"/>
      <c r="DJ292" s="494"/>
      <c r="DK292" s="494"/>
      <c r="DL292" s="494"/>
      <c r="DM292" s="494"/>
      <c r="DN292" s="494"/>
      <c r="DO292" s="494"/>
      <c r="DP292" s="494"/>
      <c r="DQ292" s="494"/>
      <c r="DR292" s="488"/>
      <c r="DS292" s="494"/>
      <c r="DT292" s="494"/>
      <c r="DU292" s="494"/>
      <c r="DV292" s="494"/>
      <c r="DW292" s="494"/>
      <c r="DX292" s="494"/>
      <c r="DY292" s="494"/>
      <c r="DZ292" s="494"/>
      <c r="EA292" s="494"/>
      <c r="EB292" s="494"/>
      <c r="EC292" s="494"/>
      <c r="ED292" s="494"/>
      <c r="EE292" s="494"/>
      <c r="EF292" s="494"/>
      <c r="EG292" s="494"/>
      <c r="EH292" s="494"/>
      <c r="EI292" s="494"/>
      <c r="EJ292" s="494"/>
      <c r="EK292" s="494"/>
      <c r="EL292" s="494"/>
      <c r="EM292" s="494"/>
      <c r="EN292" s="494"/>
      <c r="EO292" s="494"/>
      <c r="EP292" s="494"/>
      <c r="EQ292" s="494"/>
      <c r="ER292" s="494"/>
      <c r="ES292" s="494"/>
      <c r="ET292" s="494"/>
      <c r="EU292" s="494"/>
      <c r="EV292" s="494"/>
      <c r="EW292" s="494"/>
      <c r="EX292" s="494"/>
      <c r="EY292" s="494"/>
      <c r="EZ292" s="494"/>
      <c r="FA292" s="494"/>
      <c r="FB292" s="494"/>
      <c r="FC292" s="494"/>
      <c r="FD292" s="494"/>
      <c r="FE292" s="494"/>
      <c r="FF292" s="494"/>
      <c r="FG292" s="494"/>
      <c r="FH292" s="494"/>
      <c r="FI292" s="494"/>
      <c r="FJ292" s="494"/>
      <c r="FK292" s="494"/>
      <c r="FL292" s="494"/>
      <c r="FM292" s="494"/>
      <c r="FN292" s="494"/>
      <c r="FO292" s="494"/>
      <c r="FP292" s="494"/>
      <c r="FQ292" s="494"/>
      <c r="FR292" s="494"/>
      <c r="FS292" s="494"/>
      <c r="FT292" s="494"/>
      <c r="FU292" s="494"/>
      <c r="FV292" s="494"/>
      <c r="FW292" s="494"/>
      <c r="FX292" s="494"/>
      <c r="FY292" s="494"/>
      <c r="FZ292" s="494"/>
      <c r="GA292" s="494"/>
      <c r="GB292" s="494"/>
      <c r="GC292" s="494"/>
      <c r="GD292" s="494"/>
      <c r="GE292" s="494"/>
      <c r="GF292" s="494"/>
      <c r="GG292" s="494"/>
      <c r="GH292" s="494"/>
      <c r="GI292" s="494"/>
      <c r="GJ292" s="494"/>
      <c r="GK292" s="494"/>
      <c r="GL292" s="494"/>
      <c r="GM292" s="494"/>
      <c r="GN292" s="494"/>
      <c r="GO292" s="494"/>
      <c r="GP292" s="494"/>
      <c r="GQ292" s="494"/>
      <c r="GR292" s="494"/>
      <c r="GS292" s="494"/>
      <c r="GT292" s="494"/>
      <c r="GU292" s="494"/>
      <c r="GV292" s="494"/>
      <c r="GW292" s="494"/>
      <c r="GX292" s="494"/>
      <c r="GY292" s="494"/>
      <c r="GZ292" s="494"/>
      <c r="HA292" s="494"/>
    </row>
    <row r="293">
      <c r="A293" s="492"/>
      <c r="B293" s="488"/>
      <c r="C293" s="488"/>
      <c r="D293" s="494"/>
      <c r="E293" s="494"/>
      <c r="F293" s="494"/>
      <c r="G293" s="494"/>
      <c r="H293" s="488"/>
      <c r="I293" s="494"/>
      <c r="J293" s="494"/>
      <c r="K293" s="494"/>
      <c r="L293" s="494"/>
      <c r="M293" s="494"/>
      <c r="N293" s="494"/>
      <c r="O293" s="494"/>
      <c r="P293" s="494"/>
      <c r="Q293" s="494"/>
      <c r="R293" s="494"/>
      <c r="S293" s="494"/>
      <c r="T293" s="494"/>
      <c r="U293" s="494"/>
      <c r="V293" s="488"/>
      <c r="W293" s="589"/>
      <c r="X293" s="494"/>
      <c r="Y293" s="494"/>
      <c r="Z293" s="494"/>
      <c r="AA293" s="494"/>
      <c r="AB293" s="494"/>
      <c r="AC293" s="494"/>
      <c r="AD293" s="494"/>
      <c r="AE293" s="494"/>
      <c r="AF293" s="494"/>
      <c r="AG293" s="494"/>
      <c r="AH293" s="494"/>
      <c r="AI293" s="494"/>
      <c r="AJ293" s="494"/>
      <c r="AK293" s="494"/>
      <c r="AL293" s="494"/>
      <c r="AM293" s="494"/>
      <c r="AN293" s="494"/>
      <c r="AO293" s="494"/>
      <c r="AP293" s="494"/>
      <c r="AQ293" s="494"/>
      <c r="AR293" s="591"/>
      <c r="AS293" s="494"/>
      <c r="AT293" s="494"/>
      <c r="AU293" s="494"/>
      <c r="AV293" s="494"/>
      <c r="AW293" s="494"/>
      <c r="AX293" s="494"/>
      <c r="AY293" s="494"/>
      <c r="AZ293" s="494"/>
      <c r="BA293" s="494"/>
      <c r="BB293" s="494"/>
      <c r="BC293" s="494"/>
      <c r="BD293" s="494"/>
      <c r="BE293" s="494"/>
      <c r="BF293" s="494"/>
      <c r="BG293" s="494"/>
      <c r="BH293" s="488"/>
      <c r="BI293" s="494"/>
      <c r="BJ293" s="494"/>
      <c r="BK293" s="494"/>
      <c r="BL293" s="494"/>
      <c r="BM293" s="494"/>
      <c r="BN293" s="494"/>
      <c r="BO293" s="494"/>
      <c r="BP293" s="494"/>
      <c r="BQ293" s="494"/>
      <c r="BR293" s="494"/>
      <c r="BS293" s="494"/>
      <c r="BT293" s="494"/>
      <c r="BU293" s="494"/>
      <c r="BV293" s="494"/>
      <c r="BW293" s="494"/>
      <c r="BX293" s="494"/>
      <c r="BY293" s="494"/>
      <c r="BZ293" s="494"/>
      <c r="CA293" s="494"/>
      <c r="CB293" s="494"/>
      <c r="CC293" s="494"/>
      <c r="CD293" s="494"/>
      <c r="CE293" s="494"/>
      <c r="CF293" s="494"/>
      <c r="CG293" s="494"/>
      <c r="CH293" s="494"/>
      <c r="CI293" s="494"/>
      <c r="CJ293" s="494"/>
      <c r="CK293" s="494"/>
      <c r="CL293" s="494"/>
      <c r="CM293" s="494"/>
      <c r="CN293" s="494"/>
      <c r="CO293" s="494"/>
      <c r="CP293" s="494"/>
      <c r="CQ293" s="494"/>
      <c r="CR293" s="494"/>
      <c r="CS293" s="494"/>
      <c r="CT293" s="494"/>
      <c r="CU293" s="494"/>
      <c r="CV293" s="494"/>
      <c r="CW293" s="494"/>
      <c r="CX293" s="494"/>
      <c r="CY293" s="494"/>
      <c r="CZ293" s="494"/>
      <c r="DA293" s="494"/>
      <c r="DB293" s="494"/>
      <c r="DC293" s="494"/>
      <c r="DD293" s="494"/>
      <c r="DE293" s="494"/>
      <c r="DF293" s="494"/>
      <c r="DG293" s="494"/>
      <c r="DH293" s="494"/>
      <c r="DI293" s="494"/>
      <c r="DJ293" s="494"/>
      <c r="DK293" s="494"/>
      <c r="DL293" s="494"/>
      <c r="DM293" s="494"/>
      <c r="DN293" s="494"/>
      <c r="DO293" s="494"/>
      <c r="DP293" s="494"/>
      <c r="DQ293" s="494"/>
      <c r="DR293" s="488"/>
      <c r="DS293" s="494"/>
      <c r="DT293" s="494"/>
      <c r="DU293" s="494"/>
      <c r="DV293" s="494"/>
      <c r="DW293" s="494"/>
      <c r="DX293" s="494"/>
      <c r="DY293" s="494"/>
      <c r="DZ293" s="494"/>
      <c r="EA293" s="494"/>
      <c r="EB293" s="494"/>
      <c r="EC293" s="494"/>
      <c r="ED293" s="494"/>
      <c r="EE293" s="494"/>
      <c r="EF293" s="494"/>
      <c r="EG293" s="494"/>
      <c r="EH293" s="494"/>
      <c r="EI293" s="494"/>
      <c r="EJ293" s="494"/>
      <c r="EK293" s="494"/>
      <c r="EL293" s="494"/>
      <c r="EM293" s="494"/>
      <c r="EN293" s="494"/>
      <c r="EO293" s="494"/>
      <c r="EP293" s="494"/>
      <c r="EQ293" s="494"/>
      <c r="ER293" s="494"/>
      <c r="ES293" s="494"/>
      <c r="ET293" s="494"/>
      <c r="EU293" s="494"/>
      <c r="EV293" s="494"/>
      <c r="EW293" s="494"/>
      <c r="EX293" s="494"/>
      <c r="EY293" s="494"/>
      <c r="EZ293" s="494"/>
      <c r="FA293" s="494"/>
      <c r="FB293" s="494"/>
      <c r="FC293" s="494"/>
      <c r="FD293" s="494"/>
      <c r="FE293" s="494"/>
      <c r="FF293" s="494"/>
      <c r="FG293" s="494"/>
      <c r="FH293" s="494"/>
      <c r="FI293" s="494"/>
      <c r="FJ293" s="494"/>
      <c r="FK293" s="494"/>
      <c r="FL293" s="494"/>
      <c r="FM293" s="494"/>
      <c r="FN293" s="494"/>
      <c r="FO293" s="494"/>
      <c r="FP293" s="494"/>
      <c r="FQ293" s="494"/>
      <c r="FR293" s="494"/>
      <c r="FS293" s="494"/>
      <c r="FT293" s="494"/>
      <c r="FU293" s="494"/>
      <c r="FV293" s="494"/>
      <c r="FW293" s="494"/>
      <c r="FX293" s="494"/>
      <c r="FY293" s="494"/>
      <c r="FZ293" s="494"/>
      <c r="GA293" s="494"/>
      <c r="GB293" s="494"/>
      <c r="GC293" s="494"/>
      <c r="GD293" s="494"/>
      <c r="GE293" s="494"/>
      <c r="GF293" s="494"/>
      <c r="GG293" s="494"/>
      <c r="GH293" s="494"/>
      <c r="GI293" s="494"/>
      <c r="GJ293" s="494"/>
      <c r="GK293" s="494"/>
      <c r="GL293" s="494"/>
      <c r="GM293" s="494"/>
      <c r="GN293" s="494"/>
      <c r="GO293" s="494"/>
      <c r="GP293" s="494"/>
      <c r="GQ293" s="494"/>
      <c r="GR293" s="494"/>
      <c r="GS293" s="494"/>
      <c r="GT293" s="494"/>
      <c r="GU293" s="494"/>
      <c r="GV293" s="494"/>
      <c r="GW293" s="494"/>
      <c r="GX293" s="494"/>
      <c r="GY293" s="494"/>
      <c r="GZ293" s="494"/>
      <c r="HA293" s="494"/>
    </row>
    <row r="294">
      <c r="A294" s="492"/>
      <c r="B294" s="488"/>
      <c r="C294" s="488"/>
      <c r="D294" s="494"/>
      <c r="E294" s="494"/>
      <c r="F294" s="494"/>
      <c r="G294" s="494"/>
      <c r="H294" s="488"/>
      <c r="I294" s="494"/>
      <c r="J294" s="494"/>
      <c r="K294" s="494"/>
      <c r="L294" s="494"/>
      <c r="M294" s="494"/>
      <c r="N294" s="494"/>
      <c r="O294" s="494"/>
      <c r="P294" s="494"/>
      <c r="Q294" s="494"/>
      <c r="R294" s="494"/>
      <c r="S294" s="494"/>
      <c r="T294" s="488"/>
      <c r="U294" s="494"/>
      <c r="V294" s="488"/>
      <c r="W294" s="589"/>
      <c r="X294" s="494"/>
      <c r="Y294" s="494"/>
      <c r="Z294" s="494"/>
      <c r="AA294" s="494"/>
      <c r="AB294" s="494"/>
      <c r="AC294" s="494"/>
      <c r="AD294" s="494"/>
      <c r="AE294" s="494"/>
      <c r="AF294" s="494"/>
      <c r="AG294" s="494"/>
      <c r="AH294" s="494"/>
      <c r="AI294" s="494"/>
      <c r="AJ294" s="494"/>
      <c r="AK294" s="494"/>
      <c r="AL294" s="494"/>
      <c r="AM294" s="494"/>
      <c r="AN294" s="494"/>
      <c r="AO294" s="494"/>
      <c r="AP294" s="494"/>
      <c r="AQ294" s="494"/>
      <c r="AR294" s="592"/>
      <c r="AS294" s="588"/>
      <c r="AT294" s="494"/>
      <c r="AU294" s="494"/>
      <c r="AV294" s="494"/>
      <c r="AW294" s="494"/>
      <c r="AX294" s="494"/>
      <c r="AY294" s="494"/>
      <c r="AZ294" s="494"/>
      <c r="BA294" s="494"/>
      <c r="BB294" s="494"/>
      <c r="BC294" s="494"/>
      <c r="BD294" s="494"/>
      <c r="BE294" s="494"/>
      <c r="BF294" s="494"/>
      <c r="BG294" s="494"/>
      <c r="BH294" s="488"/>
      <c r="BI294" s="494"/>
      <c r="BJ294" s="494"/>
      <c r="BK294" s="494"/>
      <c r="BL294" s="494"/>
      <c r="BM294" s="494"/>
      <c r="BN294" s="494"/>
      <c r="BO294" s="494"/>
      <c r="BP294" s="494"/>
      <c r="BQ294" s="494"/>
      <c r="BR294" s="494"/>
      <c r="BS294" s="494"/>
      <c r="BT294" s="494"/>
      <c r="BU294" s="494"/>
      <c r="BV294" s="494"/>
      <c r="BW294" s="494"/>
      <c r="BX294" s="494"/>
      <c r="BY294" s="494"/>
      <c r="BZ294" s="494"/>
      <c r="CA294" s="494"/>
      <c r="CB294" s="494"/>
      <c r="CC294" s="494"/>
      <c r="CD294" s="494"/>
      <c r="CE294" s="588"/>
      <c r="CF294" s="494"/>
      <c r="CG294" s="494"/>
      <c r="CH294" s="494"/>
      <c r="CI294" s="494"/>
      <c r="CJ294" s="494"/>
      <c r="CK294" s="494"/>
      <c r="CL294" s="494"/>
      <c r="CM294" s="494"/>
      <c r="CN294" s="494"/>
      <c r="CO294" s="494"/>
      <c r="CP294" s="494"/>
      <c r="CQ294" s="494"/>
      <c r="CR294" s="494"/>
      <c r="CS294" s="494"/>
      <c r="CT294" s="494"/>
      <c r="CU294" s="494"/>
      <c r="CV294" s="494"/>
      <c r="CW294" s="494"/>
      <c r="CX294" s="494"/>
      <c r="CY294" s="494"/>
      <c r="CZ294" s="494"/>
      <c r="DA294" s="494"/>
      <c r="DB294" s="494"/>
      <c r="DC294" s="494"/>
      <c r="DD294" s="494"/>
      <c r="DE294" s="494"/>
      <c r="DF294" s="494"/>
      <c r="DG294" s="494"/>
      <c r="DH294" s="494"/>
      <c r="DI294" s="494"/>
      <c r="DJ294" s="494"/>
      <c r="DK294" s="494"/>
      <c r="DL294" s="494"/>
      <c r="DM294" s="494"/>
      <c r="DN294" s="494"/>
      <c r="DO294" s="494"/>
      <c r="DP294" s="494"/>
      <c r="DQ294" s="494"/>
      <c r="DR294" s="488"/>
      <c r="DS294" s="494"/>
      <c r="DT294" s="494"/>
      <c r="DU294" s="494"/>
      <c r="DV294" s="494"/>
      <c r="DW294" s="494"/>
      <c r="DX294" s="494"/>
      <c r="DY294" s="494"/>
      <c r="DZ294" s="494"/>
      <c r="EA294" s="494"/>
      <c r="EB294" s="494"/>
      <c r="EC294" s="494"/>
      <c r="ED294" s="494"/>
      <c r="EE294" s="494"/>
      <c r="EF294" s="494"/>
      <c r="EG294" s="494"/>
      <c r="EH294" s="494"/>
      <c r="EI294" s="494"/>
      <c r="EJ294" s="494"/>
      <c r="EK294" s="494"/>
      <c r="EL294" s="494"/>
      <c r="EM294" s="494"/>
      <c r="EN294" s="494"/>
      <c r="EO294" s="494"/>
      <c r="EP294" s="494"/>
      <c r="EQ294" s="494"/>
      <c r="ER294" s="494"/>
      <c r="ES294" s="494"/>
      <c r="ET294" s="494"/>
      <c r="EU294" s="494"/>
      <c r="EV294" s="494"/>
      <c r="EW294" s="494"/>
      <c r="EX294" s="494"/>
      <c r="EY294" s="494"/>
      <c r="EZ294" s="494"/>
      <c r="FA294" s="494"/>
      <c r="FB294" s="494"/>
      <c r="FC294" s="494"/>
      <c r="FD294" s="494"/>
      <c r="FE294" s="494"/>
      <c r="FF294" s="494"/>
      <c r="FG294" s="494"/>
      <c r="FH294" s="494"/>
      <c r="FI294" s="494"/>
      <c r="FJ294" s="494"/>
      <c r="FK294" s="494"/>
      <c r="FL294" s="494"/>
      <c r="FM294" s="494"/>
      <c r="FN294" s="494"/>
      <c r="FO294" s="494"/>
      <c r="FP294" s="494"/>
      <c r="FQ294" s="494"/>
      <c r="FR294" s="494"/>
      <c r="FS294" s="494"/>
      <c r="FT294" s="494"/>
      <c r="FU294" s="494"/>
      <c r="FV294" s="494"/>
      <c r="FW294" s="494"/>
      <c r="FX294" s="494"/>
      <c r="FY294" s="494"/>
      <c r="FZ294" s="494"/>
      <c r="GA294" s="494"/>
      <c r="GB294" s="494"/>
      <c r="GC294" s="494"/>
      <c r="GD294" s="494"/>
      <c r="GE294" s="494"/>
      <c r="GF294" s="494"/>
      <c r="GG294" s="494"/>
      <c r="GH294" s="494"/>
      <c r="GI294" s="494"/>
      <c r="GJ294" s="494"/>
      <c r="GK294" s="494"/>
      <c r="GL294" s="494"/>
      <c r="GM294" s="494"/>
      <c r="GN294" s="494"/>
      <c r="GO294" s="494"/>
      <c r="GP294" s="494"/>
      <c r="GQ294" s="494"/>
      <c r="GR294" s="494"/>
      <c r="GS294" s="494"/>
      <c r="GT294" s="494"/>
      <c r="GU294" s="494"/>
      <c r="GV294" s="494"/>
      <c r="GW294" s="494"/>
      <c r="GX294" s="494"/>
      <c r="GY294" s="494"/>
      <c r="GZ294" s="494"/>
      <c r="HA294" s="494"/>
    </row>
    <row r="295">
      <c r="A295" s="492"/>
      <c r="B295" s="488"/>
      <c r="C295" s="488"/>
      <c r="D295" s="494"/>
      <c r="E295" s="494"/>
      <c r="F295" s="494"/>
      <c r="G295" s="494"/>
      <c r="H295" s="488"/>
      <c r="I295" s="494"/>
      <c r="J295" s="494"/>
      <c r="K295" s="494"/>
      <c r="L295" s="494"/>
      <c r="M295" s="494"/>
      <c r="N295" s="494"/>
      <c r="O295" s="494"/>
      <c r="P295" s="494"/>
      <c r="Q295" s="494"/>
      <c r="R295" s="494"/>
      <c r="S295" s="494"/>
      <c r="T295" s="488"/>
      <c r="U295" s="494"/>
      <c r="V295" s="488"/>
      <c r="W295" s="589"/>
      <c r="X295" s="494"/>
      <c r="Y295" s="494"/>
      <c r="Z295" s="494"/>
      <c r="AA295" s="494"/>
      <c r="AB295" s="494"/>
      <c r="AC295" s="494"/>
      <c r="AD295" s="494"/>
      <c r="AE295" s="494"/>
      <c r="AF295" s="494"/>
      <c r="AG295" s="494"/>
      <c r="AH295" s="494"/>
      <c r="AI295" s="494"/>
      <c r="AJ295" s="494"/>
      <c r="AK295" s="494"/>
      <c r="AL295" s="494"/>
      <c r="AM295" s="494"/>
      <c r="AN295" s="494"/>
      <c r="AO295" s="494"/>
      <c r="AP295" s="494"/>
      <c r="AQ295" s="494"/>
      <c r="AR295" s="592"/>
      <c r="AS295" s="588"/>
      <c r="AT295" s="494"/>
      <c r="AU295" s="494"/>
      <c r="AV295" s="494"/>
      <c r="AW295" s="494"/>
      <c r="AX295" s="494"/>
      <c r="AY295" s="494"/>
      <c r="AZ295" s="494"/>
      <c r="BA295" s="494"/>
      <c r="BB295" s="494"/>
      <c r="BC295" s="494"/>
      <c r="BD295" s="494"/>
      <c r="BE295" s="494"/>
      <c r="BF295" s="494"/>
      <c r="BG295" s="494"/>
      <c r="BH295" s="488"/>
      <c r="BI295" s="494"/>
      <c r="BJ295" s="494"/>
      <c r="BK295" s="494"/>
      <c r="BL295" s="494"/>
      <c r="BM295" s="494"/>
      <c r="BN295" s="494"/>
      <c r="BO295" s="494"/>
      <c r="BP295" s="494"/>
      <c r="BQ295" s="494"/>
      <c r="BR295" s="494"/>
      <c r="BS295" s="494"/>
      <c r="BT295" s="494"/>
      <c r="BU295" s="494"/>
      <c r="BV295" s="494"/>
      <c r="BW295" s="494"/>
      <c r="BX295" s="588"/>
      <c r="BY295" s="494"/>
      <c r="BZ295" s="494"/>
      <c r="CA295" s="587"/>
      <c r="CB295" s="494"/>
      <c r="CC295" s="494"/>
      <c r="CD295" s="494"/>
      <c r="CE295" s="588"/>
      <c r="CF295" s="492"/>
      <c r="CG295" s="494"/>
      <c r="CH295" s="494"/>
      <c r="CI295" s="494"/>
      <c r="CJ295" s="494"/>
      <c r="CK295" s="494"/>
      <c r="CL295" s="494"/>
      <c r="CM295" s="494"/>
      <c r="CN295" s="494"/>
      <c r="CO295" s="494"/>
      <c r="CP295" s="494"/>
      <c r="CQ295" s="494"/>
      <c r="CR295" s="494"/>
      <c r="CS295" s="494"/>
      <c r="CT295" s="494"/>
      <c r="CU295" s="494"/>
      <c r="CV295" s="494"/>
      <c r="CW295" s="494"/>
      <c r="CX295" s="494"/>
      <c r="CY295" s="494"/>
      <c r="CZ295" s="494"/>
      <c r="DA295" s="494"/>
      <c r="DB295" s="494"/>
      <c r="DC295" s="494"/>
      <c r="DD295" s="494"/>
      <c r="DE295" s="494"/>
      <c r="DF295" s="494"/>
      <c r="DG295" s="494"/>
      <c r="DH295" s="494"/>
      <c r="DI295" s="494"/>
      <c r="DJ295" s="494"/>
      <c r="DK295" s="494"/>
      <c r="DL295" s="494"/>
      <c r="DM295" s="494"/>
      <c r="DN295" s="494"/>
      <c r="DO295" s="494"/>
      <c r="DP295" s="494"/>
      <c r="DQ295" s="494"/>
      <c r="DR295" s="488"/>
      <c r="DS295" s="494"/>
      <c r="DT295" s="494"/>
      <c r="DU295" s="494"/>
      <c r="DV295" s="494"/>
      <c r="DW295" s="494"/>
      <c r="DX295" s="494"/>
      <c r="DY295" s="494"/>
      <c r="DZ295" s="494"/>
      <c r="EA295" s="494"/>
      <c r="EB295" s="494"/>
      <c r="EC295" s="494"/>
      <c r="ED295" s="494"/>
      <c r="EE295" s="494"/>
      <c r="EF295" s="494"/>
      <c r="EG295" s="494"/>
      <c r="EH295" s="494"/>
      <c r="EI295" s="494"/>
      <c r="EJ295" s="494"/>
      <c r="EK295" s="494"/>
      <c r="EL295" s="494"/>
      <c r="EM295" s="494"/>
      <c r="EN295" s="494"/>
      <c r="EO295" s="494"/>
      <c r="EP295" s="494"/>
      <c r="EQ295" s="494"/>
      <c r="ER295" s="494"/>
      <c r="ES295" s="494"/>
      <c r="ET295" s="494"/>
      <c r="EU295" s="494"/>
      <c r="EV295" s="494"/>
      <c r="EW295" s="494"/>
      <c r="EX295" s="494"/>
      <c r="EY295" s="494"/>
      <c r="EZ295" s="494"/>
      <c r="FA295" s="494"/>
      <c r="FB295" s="494"/>
      <c r="FC295" s="494"/>
      <c r="FD295" s="494"/>
      <c r="FE295" s="494"/>
      <c r="FF295" s="494"/>
      <c r="FG295" s="494"/>
      <c r="FH295" s="494"/>
      <c r="FI295" s="494"/>
      <c r="FJ295" s="494"/>
      <c r="FK295" s="494"/>
      <c r="FL295" s="494"/>
      <c r="FM295" s="494"/>
      <c r="FN295" s="494"/>
      <c r="FO295" s="494"/>
      <c r="FP295" s="494"/>
      <c r="FQ295" s="494"/>
      <c r="FR295" s="494"/>
      <c r="FS295" s="494"/>
      <c r="FT295" s="494"/>
      <c r="FU295" s="494"/>
      <c r="FV295" s="494"/>
      <c r="FW295" s="494"/>
      <c r="FX295" s="494"/>
      <c r="FY295" s="494"/>
      <c r="FZ295" s="494"/>
      <c r="GA295" s="494"/>
      <c r="GB295" s="494"/>
      <c r="GC295" s="494"/>
      <c r="GD295" s="494"/>
      <c r="GE295" s="494"/>
      <c r="GF295" s="494"/>
      <c r="GG295" s="494"/>
      <c r="GH295" s="494"/>
      <c r="GI295" s="494"/>
      <c r="GJ295" s="494"/>
      <c r="GK295" s="494"/>
      <c r="GL295" s="494"/>
      <c r="GM295" s="494"/>
      <c r="GN295" s="494"/>
      <c r="GO295" s="494"/>
      <c r="GP295" s="494"/>
      <c r="GQ295" s="494"/>
      <c r="GR295" s="494"/>
      <c r="GS295" s="494"/>
      <c r="GT295" s="494"/>
      <c r="GU295" s="494"/>
      <c r="GV295" s="494"/>
      <c r="GW295" s="494"/>
      <c r="GX295" s="494"/>
      <c r="GY295" s="494"/>
      <c r="GZ295" s="494"/>
      <c r="HA295" s="494"/>
    </row>
    <row r="296">
      <c r="A296" s="492"/>
      <c r="B296" s="488"/>
      <c r="C296" s="488"/>
      <c r="D296" s="494"/>
      <c r="E296" s="494"/>
      <c r="F296" s="494"/>
      <c r="G296" s="494"/>
      <c r="H296" s="488"/>
      <c r="I296" s="494"/>
      <c r="J296" s="494"/>
      <c r="K296" s="494"/>
      <c r="L296" s="494"/>
      <c r="M296" s="494"/>
      <c r="N296" s="494"/>
      <c r="O296" s="494"/>
      <c r="P296" s="494"/>
      <c r="Q296" s="494"/>
      <c r="R296" s="494"/>
      <c r="S296" s="494"/>
      <c r="T296" s="488"/>
      <c r="U296" s="494"/>
      <c r="V296" s="488"/>
      <c r="W296" s="589"/>
      <c r="X296" s="494"/>
      <c r="Y296" s="494"/>
      <c r="Z296" s="494"/>
      <c r="AA296" s="494"/>
      <c r="AB296" s="494"/>
      <c r="AC296" s="494"/>
      <c r="AD296" s="494"/>
      <c r="AE296" s="494"/>
      <c r="AF296" s="494"/>
      <c r="AG296" s="494"/>
      <c r="AH296" s="494"/>
      <c r="AI296" s="494"/>
      <c r="AJ296" s="494"/>
      <c r="AK296" s="494"/>
      <c r="AL296" s="494"/>
      <c r="AM296" s="494"/>
      <c r="AN296" s="494"/>
      <c r="AO296" s="494"/>
      <c r="AP296" s="494"/>
      <c r="AQ296" s="494"/>
      <c r="AR296" s="592"/>
      <c r="AS296" s="588"/>
      <c r="AT296" s="494"/>
      <c r="AU296" s="494"/>
      <c r="AV296" s="494"/>
      <c r="AW296" s="494"/>
      <c r="AX296" s="494"/>
      <c r="AY296" s="494"/>
      <c r="AZ296" s="494"/>
      <c r="BA296" s="494"/>
      <c r="BB296" s="494"/>
      <c r="BC296" s="494"/>
      <c r="BD296" s="494"/>
      <c r="BE296" s="494"/>
      <c r="BF296" s="494"/>
      <c r="BG296" s="494"/>
      <c r="BH296" s="488"/>
      <c r="BI296" s="494"/>
      <c r="BJ296" s="494"/>
      <c r="BK296" s="494"/>
      <c r="BL296" s="494"/>
      <c r="BM296" s="494"/>
      <c r="BN296" s="494"/>
      <c r="BO296" s="494"/>
      <c r="BP296" s="494"/>
      <c r="BQ296" s="494"/>
      <c r="BR296" s="494"/>
      <c r="BS296" s="494"/>
      <c r="BT296" s="488"/>
      <c r="BU296" s="494"/>
      <c r="BV296" s="494"/>
      <c r="BW296" s="494"/>
      <c r="BX296" s="494"/>
      <c r="BY296" s="494"/>
      <c r="BZ296" s="494"/>
      <c r="CA296" s="494"/>
      <c r="CB296" s="494"/>
      <c r="CC296" s="494"/>
      <c r="CD296" s="494"/>
      <c r="CE296" s="494"/>
      <c r="CF296" s="494"/>
      <c r="CG296" s="494"/>
      <c r="CH296" s="494"/>
      <c r="CI296" s="494"/>
      <c r="CJ296" s="494"/>
      <c r="CK296" s="494"/>
      <c r="CL296" s="494"/>
      <c r="CM296" s="494"/>
      <c r="CN296" s="494"/>
      <c r="CO296" s="494"/>
      <c r="CP296" s="494"/>
      <c r="CQ296" s="494"/>
      <c r="CR296" s="494"/>
      <c r="CS296" s="494"/>
      <c r="CT296" s="494"/>
      <c r="CU296" s="494"/>
      <c r="CV296" s="494"/>
      <c r="CW296" s="494"/>
      <c r="CX296" s="494"/>
      <c r="CY296" s="494"/>
      <c r="CZ296" s="494"/>
      <c r="DA296" s="494"/>
      <c r="DB296" s="494"/>
      <c r="DC296" s="494"/>
      <c r="DD296" s="494"/>
      <c r="DE296" s="494"/>
      <c r="DF296" s="494"/>
      <c r="DG296" s="494"/>
      <c r="DH296" s="494"/>
      <c r="DI296" s="494"/>
      <c r="DJ296" s="494"/>
      <c r="DK296" s="494"/>
      <c r="DL296" s="494"/>
      <c r="DM296" s="494"/>
      <c r="DN296" s="494"/>
      <c r="DO296" s="494"/>
      <c r="DP296" s="494"/>
      <c r="DQ296" s="494"/>
      <c r="DR296" s="488"/>
      <c r="DS296" s="494"/>
      <c r="DT296" s="494"/>
      <c r="DU296" s="494"/>
      <c r="DV296" s="494"/>
      <c r="DW296" s="494"/>
      <c r="DX296" s="494"/>
      <c r="DY296" s="494"/>
      <c r="DZ296" s="494"/>
      <c r="EA296" s="494"/>
      <c r="EB296" s="494"/>
      <c r="EC296" s="494"/>
      <c r="ED296" s="494"/>
      <c r="EE296" s="494"/>
      <c r="EF296" s="494"/>
      <c r="EG296" s="494"/>
      <c r="EH296" s="494"/>
      <c r="EI296" s="494"/>
      <c r="EJ296" s="494"/>
      <c r="EK296" s="494"/>
      <c r="EL296" s="494"/>
      <c r="EM296" s="494"/>
      <c r="EN296" s="494"/>
      <c r="EO296" s="494"/>
      <c r="EP296" s="494"/>
      <c r="EQ296" s="494"/>
      <c r="ER296" s="494"/>
      <c r="ES296" s="494"/>
      <c r="ET296" s="494"/>
      <c r="EU296" s="494"/>
      <c r="EV296" s="494"/>
      <c r="EW296" s="494"/>
      <c r="EX296" s="494"/>
      <c r="EY296" s="494"/>
      <c r="EZ296" s="494"/>
      <c r="FA296" s="494"/>
      <c r="FB296" s="494"/>
      <c r="FC296" s="494"/>
      <c r="FD296" s="494"/>
      <c r="FE296" s="494"/>
      <c r="FF296" s="494"/>
      <c r="FG296" s="494"/>
      <c r="FH296" s="494"/>
      <c r="FI296" s="494"/>
      <c r="FJ296" s="494"/>
      <c r="FK296" s="494"/>
      <c r="FL296" s="494"/>
      <c r="FM296" s="494"/>
      <c r="FN296" s="494"/>
      <c r="FO296" s="494"/>
      <c r="FP296" s="494"/>
      <c r="FQ296" s="494"/>
      <c r="FR296" s="494"/>
      <c r="FS296" s="494"/>
      <c r="FT296" s="494"/>
      <c r="FU296" s="494"/>
      <c r="FV296" s="494"/>
      <c r="FW296" s="494"/>
      <c r="FX296" s="494"/>
      <c r="FY296" s="494"/>
      <c r="FZ296" s="494"/>
      <c r="GA296" s="494"/>
      <c r="GB296" s="494"/>
      <c r="GC296" s="494"/>
      <c r="GD296" s="494"/>
      <c r="GE296" s="494"/>
      <c r="GF296" s="494"/>
      <c r="GG296" s="494"/>
      <c r="GH296" s="494"/>
      <c r="GI296" s="494"/>
      <c r="GJ296" s="494"/>
      <c r="GK296" s="494"/>
      <c r="GL296" s="494"/>
      <c r="GM296" s="494"/>
      <c r="GN296" s="494"/>
      <c r="GO296" s="494"/>
      <c r="GP296" s="494"/>
      <c r="GQ296" s="494"/>
      <c r="GR296" s="494"/>
      <c r="GS296" s="494"/>
      <c r="GT296" s="494"/>
      <c r="GU296" s="494"/>
      <c r="GV296" s="494"/>
      <c r="GW296" s="494"/>
      <c r="GX296" s="494"/>
      <c r="GY296" s="494"/>
      <c r="GZ296" s="494"/>
      <c r="HA296" s="494"/>
    </row>
    <row r="297">
      <c r="A297" s="492"/>
      <c r="B297" s="488"/>
      <c r="C297" s="488"/>
      <c r="D297" s="494"/>
      <c r="E297" s="494"/>
      <c r="F297" s="494"/>
      <c r="G297" s="494"/>
      <c r="H297" s="488"/>
      <c r="I297" s="494"/>
      <c r="J297" s="494"/>
      <c r="K297" s="494"/>
      <c r="L297" s="494"/>
      <c r="M297" s="494"/>
      <c r="N297" s="494"/>
      <c r="O297" s="494"/>
      <c r="P297" s="494"/>
      <c r="Q297" s="494"/>
      <c r="R297" s="494"/>
      <c r="S297" s="494"/>
      <c r="T297" s="494"/>
      <c r="U297" s="494"/>
      <c r="V297" s="488"/>
      <c r="W297" s="589"/>
      <c r="X297" s="494"/>
      <c r="Y297" s="494"/>
      <c r="Z297" s="494"/>
      <c r="AA297" s="494"/>
      <c r="AB297" s="494"/>
      <c r="AC297" s="494"/>
      <c r="AD297" s="494"/>
      <c r="AE297" s="494"/>
      <c r="AF297" s="494"/>
      <c r="AG297" s="494"/>
      <c r="AH297" s="494"/>
      <c r="AI297" s="494"/>
      <c r="AJ297" s="494"/>
      <c r="AK297" s="494"/>
      <c r="AL297" s="494"/>
      <c r="AM297" s="494"/>
      <c r="AN297" s="494"/>
      <c r="AO297" s="494"/>
      <c r="AP297" s="494"/>
      <c r="AQ297" s="494"/>
      <c r="AR297" s="591"/>
      <c r="AS297" s="494"/>
      <c r="AT297" s="494"/>
      <c r="AU297" s="494"/>
      <c r="AV297" s="494"/>
      <c r="AW297" s="494"/>
      <c r="AX297" s="494"/>
      <c r="AY297" s="494"/>
      <c r="AZ297" s="494"/>
      <c r="BA297" s="494"/>
      <c r="BB297" s="494"/>
      <c r="BC297" s="494"/>
      <c r="BD297" s="494"/>
      <c r="BE297" s="494"/>
      <c r="BF297" s="494"/>
      <c r="BG297" s="494"/>
      <c r="BH297" s="488"/>
      <c r="BI297" s="494"/>
      <c r="BJ297" s="494"/>
      <c r="BK297" s="494"/>
      <c r="BL297" s="494"/>
      <c r="BM297" s="494"/>
      <c r="BN297" s="494"/>
      <c r="BO297" s="494"/>
      <c r="BP297" s="494"/>
      <c r="BQ297" s="494"/>
      <c r="BR297" s="494"/>
      <c r="BS297" s="494"/>
      <c r="BT297" s="494"/>
      <c r="BU297" s="494"/>
      <c r="BV297" s="494"/>
      <c r="BW297" s="494"/>
      <c r="BX297" s="494"/>
      <c r="BY297" s="494"/>
      <c r="BZ297" s="494"/>
      <c r="CA297" s="494"/>
      <c r="CB297" s="494"/>
      <c r="CC297" s="494"/>
      <c r="CD297" s="494"/>
      <c r="CE297" s="494"/>
      <c r="CF297" s="494"/>
      <c r="CG297" s="494"/>
      <c r="CH297" s="494"/>
      <c r="CI297" s="494"/>
      <c r="CJ297" s="494"/>
      <c r="CK297" s="494"/>
      <c r="CL297" s="494"/>
      <c r="CM297" s="494"/>
      <c r="CN297" s="494"/>
      <c r="CO297" s="494"/>
      <c r="CP297" s="494"/>
      <c r="CQ297" s="494"/>
      <c r="CR297" s="494"/>
      <c r="CS297" s="494"/>
      <c r="CT297" s="494"/>
      <c r="CU297" s="494"/>
      <c r="CV297" s="494"/>
      <c r="CW297" s="494"/>
      <c r="CX297" s="494"/>
      <c r="CY297" s="494"/>
      <c r="CZ297" s="494"/>
      <c r="DA297" s="494"/>
      <c r="DB297" s="494"/>
      <c r="DC297" s="494"/>
      <c r="DD297" s="494"/>
      <c r="DE297" s="494"/>
      <c r="DF297" s="494"/>
      <c r="DG297" s="494"/>
      <c r="DH297" s="494"/>
      <c r="DI297" s="494"/>
      <c r="DJ297" s="494"/>
      <c r="DK297" s="494"/>
      <c r="DL297" s="494"/>
      <c r="DM297" s="494"/>
      <c r="DN297" s="494"/>
      <c r="DO297" s="494"/>
      <c r="DP297" s="494"/>
      <c r="DQ297" s="494"/>
      <c r="DR297" s="488"/>
      <c r="DS297" s="494"/>
      <c r="DT297" s="494"/>
      <c r="DU297" s="494"/>
      <c r="DV297" s="494"/>
      <c r="DW297" s="494"/>
      <c r="DX297" s="494"/>
      <c r="DY297" s="494"/>
      <c r="DZ297" s="494"/>
      <c r="EA297" s="494"/>
      <c r="EB297" s="494"/>
      <c r="EC297" s="494"/>
      <c r="ED297" s="494"/>
      <c r="EE297" s="494"/>
      <c r="EF297" s="494"/>
      <c r="EG297" s="494"/>
      <c r="EH297" s="494"/>
      <c r="EI297" s="494"/>
      <c r="EJ297" s="494"/>
      <c r="EK297" s="494"/>
      <c r="EL297" s="494"/>
      <c r="EM297" s="494"/>
      <c r="EN297" s="494"/>
      <c r="EO297" s="494"/>
      <c r="EP297" s="494"/>
      <c r="EQ297" s="494"/>
      <c r="ER297" s="494"/>
      <c r="ES297" s="494"/>
      <c r="ET297" s="494"/>
      <c r="EU297" s="494"/>
      <c r="EV297" s="494"/>
      <c r="EW297" s="494"/>
      <c r="EX297" s="494"/>
      <c r="EY297" s="494"/>
      <c r="EZ297" s="494"/>
      <c r="FA297" s="494"/>
      <c r="FB297" s="494"/>
      <c r="FC297" s="494"/>
      <c r="FD297" s="494"/>
      <c r="FE297" s="494"/>
      <c r="FF297" s="494"/>
      <c r="FG297" s="494"/>
      <c r="FH297" s="494"/>
      <c r="FI297" s="494"/>
      <c r="FJ297" s="494"/>
      <c r="FK297" s="494"/>
      <c r="FL297" s="494"/>
      <c r="FM297" s="494"/>
      <c r="FN297" s="494"/>
      <c r="FO297" s="494"/>
      <c r="FP297" s="494"/>
      <c r="FQ297" s="494"/>
      <c r="FR297" s="494"/>
      <c r="FS297" s="494"/>
      <c r="FT297" s="494"/>
      <c r="FU297" s="494"/>
      <c r="FV297" s="494"/>
      <c r="FW297" s="494"/>
      <c r="FX297" s="494"/>
      <c r="FY297" s="494"/>
      <c r="FZ297" s="494"/>
      <c r="GA297" s="494"/>
      <c r="GB297" s="494"/>
      <c r="GC297" s="494"/>
      <c r="GD297" s="494"/>
      <c r="GE297" s="494"/>
      <c r="GF297" s="494"/>
      <c r="GG297" s="494"/>
      <c r="GH297" s="494"/>
      <c r="GI297" s="494"/>
      <c r="GJ297" s="494"/>
      <c r="GK297" s="494"/>
      <c r="GL297" s="494"/>
      <c r="GM297" s="494"/>
      <c r="GN297" s="494"/>
      <c r="GO297" s="494"/>
      <c r="GP297" s="494"/>
      <c r="GQ297" s="494"/>
      <c r="GR297" s="494"/>
      <c r="GS297" s="494"/>
      <c r="GT297" s="494"/>
      <c r="GU297" s="494"/>
      <c r="GV297" s="494"/>
      <c r="GW297" s="494"/>
      <c r="GX297" s="494"/>
      <c r="GY297" s="494"/>
      <c r="GZ297" s="494"/>
      <c r="HA297" s="494"/>
    </row>
    <row r="298">
      <c r="A298" s="492">
        <v>6743727.0</v>
      </c>
      <c r="B298" s="488" t="s">
        <v>26762</v>
      </c>
      <c r="C298" s="488" t="s">
        <v>399</v>
      </c>
      <c r="D298" s="590">
        <v>45757.528912037036</v>
      </c>
      <c r="E298" s="590">
        <v>45757.550520833334</v>
      </c>
      <c r="F298" s="590">
        <v>45757.55090277778</v>
      </c>
      <c r="G298" s="494"/>
      <c r="H298" s="488" t="s">
        <v>25860</v>
      </c>
      <c r="I298" s="494"/>
      <c r="J298" s="494"/>
      <c r="K298" s="494"/>
      <c r="L298" s="494"/>
      <c r="M298" s="494"/>
      <c r="N298" s="494"/>
      <c r="O298" s="494"/>
      <c r="P298" s="494"/>
      <c r="Q298" s="494"/>
      <c r="R298" s="494"/>
      <c r="S298" s="494"/>
      <c r="T298" s="494"/>
      <c r="U298" s="494"/>
      <c r="V298" s="488" t="s">
        <v>26202</v>
      </c>
      <c r="W298" s="589" t="s">
        <v>26763</v>
      </c>
      <c r="X298" s="494"/>
      <c r="Y298" s="494"/>
      <c r="Z298" s="494"/>
      <c r="AA298" s="494"/>
      <c r="AB298" s="494"/>
      <c r="AC298" s="494"/>
      <c r="AD298" s="494"/>
      <c r="AE298" s="494"/>
      <c r="AF298" s="494"/>
      <c r="AG298" s="494"/>
      <c r="AH298" s="494"/>
      <c r="AI298" s="494"/>
      <c r="AJ298" s="494"/>
      <c r="AK298" s="494"/>
      <c r="AL298" s="494"/>
      <c r="AM298" s="494"/>
      <c r="AN298" s="494"/>
      <c r="AO298" s="494"/>
      <c r="AP298" s="494"/>
      <c r="AQ298" s="494"/>
      <c r="AR298" s="591"/>
      <c r="AS298" s="494"/>
      <c r="AT298" s="494"/>
      <c r="AU298" s="494"/>
      <c r="AV298" s="494"/>
      <c r="AW298" s="494"/>
      <c r="AX298" s="494"/>
      <c r="AY298" s="494"/>
      <c r="AZ298" s="494"/>
      <c r="BA298" s="494"/>
      <c r="BB298" s="494"/>
      <c r="BC298" s="494"/>
      <c r="BD298" s="494"/>
      <c r="BE298" s="494"/>
      <c r="BF298" s="494"/>
      <c r="BG298" s="494"/>
      <c r="BH298" s="488" t="s">
        <v>25863</v>
      </c>
      <c r="BI298" s="494"/>
      <c r="BJ298" s="494"/>
      <c r="BK298" s="494"/>
      <c r="BL298" s="494"/>
      <c r="BM298" s="494"/>
      <c r="BN298" s="494"/>
      <c r="BO298" s="494"/>
      <c r="BP298" s="494"/>
      <c r="BQ298" s="494"/>
      <c r="BR298" s="494"/>
      <c r="BS298" s="494"/>
      <c r="BT298" s="494"/>
      <c r="BU298" s="494"/>
      <c r="BV298" s="494"/>
      <c r="BW298" s="494"/>
      <c r="BX298" s="494"/>
      <c r="BY298" s="494"/>
      <c r="BZ298" s="494"/>
      <c r="CA298" s="494"/>
      <c r="CB298" s="494"/>
      <c r="CC298" s="494"/>
      <c r="CD298" s="494"/>
      <c r="CE298" s="494"/>
      <c r="CF298" s="494"/>
      <c r="CG298" s="494"/>
      <c r="CH298" s="494"/>
      <c r="CI298" s="494"/>
      <c r="CJ298" s="494"/>
      <c r="CK298" s="494"/>
      <c r="CL298" s="494"/>
      <c r="CM298" s="494"/>
      <c r="CN298" s="494"/>
      <c r="CO298" s="494"/>
      <c r="CP298" s="494"/>
      <c r="CQ298" s="494"/>
      <c r="CR298" s="494"/>
      <c r="CS298" s="494"/>
      <c r="CT298" s="494"/>
      <c r="CU298" s="488" t="s">
        <v>26764</v>
      </c>
      <c r="CV298" s="494"/>
      <c r="CW298" s="494"/>
      <c r="CX298" s="494"/>
      <c r="CY298" s="494"/>
      <c r="CZ298" s="494"/>
      <c r="DA298" s="494"/>
      <c r="DB298" s="494"/>
      <c r="DC298" s="494"/>
      <c r="DD298" s="494"/>
      <c r="DE298" s="494"/>
      <c r="DF298" s="494"/>
      <c r="DG298" s="494"/>
      <c r="DH298" s="494"/>
      <c r="DI298" s="494"/>
      <c r="DJ298" s="494"/>
      <c r="DK298" s="494"/>
      <c r="DL298" s="488" t="s">
        <v>26764</v>
      </c>
      <c r="DM298" s="494"/>
      <c r="DN298" s="494"/>
      <c r="DO298" s="494"/>
      <c r="DP298" s="494"/>
      <c r="DQ298" s="488" t="s">
        <v>26765</v>
      </c>
      <c r="DR298" s="488" t="s">
        <v>26202</v>
      </c>
      <c r="DS298" s="494"/>
      <c r="DT298" s="494"/>
      <c r="DU298" s="494"/>
      <c r="DV298" s="494"/>
      <c r="DW298" s="494"/>
      <c r="DX298" s="494"/>
      <c r="DY298" s="494"/>
      <c r="DZ298" s="494"/>
      <c r="EA298" s="494"/>
      <c r="EB298" s="494"/>
      <c r="EC298" s="494"/>
      <c r="ED298" s="494"/>
      <c r="EE298" s="586">
        <v>45757.0</v>
      </c>
      <c r="EF298" s="494"/>
      <c r="EG298" s="494"/>
      <c r="EH298" s="494"/>
      <c r="EI298" s="494"/>
      <c r="EJ298" s="494"/>
      <c r="EK298" s="494"/>
      <c r="EL298" s="494"/>
      <c r="EM298" s="494"/>
      <c r="EN298" s="494"/>
      <c r="EO298" s="494"/>
      <c r="EP298" s="494"/>
      <c r="EQ298" s="494"/>
      <c r="ER298" s="494"/>
      <c r="ES298" s="494"/>
      <c r="ET298" s="494"/>
      <c r="EU298" s="494"/>
      <c r="EV298" s="494"/>
      <c r="EW298" s="494"/>
      <c r="EX298" s="494"/>
      <c r="EY298" s="494"/>
      <c r="EZ298" s="494"/>
      <c r="FA298" s="494"/>
      <c r="FB298" s="494"/>
      <c r="FC298" s="494"/>
      <c r="FD298" s="494"/>
      <c r="FE298" s="494"/>
      <c r="FF298" s="494"/>
      <c r="FG298" s="494"/>
      <c r="FH298" s="488" t="s">
        <v>26766</v>
      </c>
      <c r="FI298" s="494"/>
      <c r="FJ298" s="494"/>
      <c r="FK298" s="494"/>
      <c r="FL298" s="494"/>
      <c r="FM298" s="494"/>
      <c r="FN298" s="494"/>
      <c r="FO298" s="494"/>
      <c r="FP298" s="494"/>
      <c r="FQ298" s="494"/>
      <c r="FR298" s="494"/>
      <c r="FS298" s="494"/>
      <c r="FT298" s="494"/>
      <c r="FU298" s="494"/>
      <c r="FV298" s="494"/>
      <c r="FW298" s="494"/>
      <c r="FX298" s="494"/>
      <c r="FY298" s="494"/>
      <c r="FZ298" s="494"/>
      <c r="GA298" s="494"/>
      <c r="GB298" s="494"/>
      <c r="GC298" s="494"/>
      <c r="GD298" s="494"/>
      <c r="GE298" s="494"/>
      <c r="GF298" s="494"/>
      <c r="GG298" s="494"/>
      <c r="GH298" s="494"/>
      <c r="GI298" s="494"/>
      <c r="GJ298" s="494"/>
      <c r="GK298" s="494"/>
      <c r="GL298" s="494"/>
      <c r="GM298" s="494"/>
      <c r="GN298" s="494"/>
      <c r="GO298" s="494"/>
      <c r="GP298" s="494"/>
      <c r="GQ298" s="494"/>
      <c r="GR298" s="494"/>
      <c r="GS298" s="494"/>
      <c r="GT298" s="494"/>
      <c r="GU298" s="494"/>
      <c r="GV298" s="494"/>
      <c r="GW298" s="494"/>
      <c r="GX298" s="494"/>
      <c r="GY298" s="494"/>
      <c r="GZ298" s="494"/>
      <c r="HA298" s="494"/>
    </row>
    <row r="299">
      <c r="A299" s="492">
        <v>6743728.0</v>
      </c>
      <c r="B299" s="488" t="s">
        <v>26767</v>
      </c>
      <c r="C299" s="488" t="s">
        <v>399</v>
      </c>
      <c r="D299" s="590">
        <v>45757.52885416667</v>
      </c>
      <c r="E299" s="590">
        <v>45757.549108796295</v>
      </c>
      <c r="F299" s="590">
        <v>45757.55037037037</v>
      </c>
      <c r="G299" s="494"/>
      <c r="H299" s="488" t="s">
        <v>25860</v>
      </c>
      <c r="I299" s="494"/>
      <c r="J299" s="494"/>
      <c r="K299" s="494"/>
      <c r="L299" s="494"/>
      <c r="M299" s="494"/>
      <c r="N299" s="494"/>
      <c r="O299" s="494"/>
      <c r="P299" s="494"/>
      <c r="Q299" s="494"/>
      <c r="R299" s="494"/>
      <c r="S299" s="494"/>
      <c r="T299" s="488" t="s">
        <v>1514</v>
      </c>
      <c r="U299" s="494"/>
      <c r="V299" s="488" t="s">
        <v>26202</v>
      </c>
      <c r="W299" s="589" t="s">
        <v>26763</v>
      </c>
      <c r="X299" s="494"/>
      <c r="Y299" s="494"/>
      <c r="Z299" s="494"/>
      <c r="AA299" s="494"/>
      <c r="AB299" s="494"/>
      <c r="AC299" s="494"/>
      <c r="AD299" s="494"/>
      <c r="AE299" s="494"/>
      <c r="AF299" s="494"/>
      <c r="AG299" s="494"/>
      <c r="AH299" s="494"/>
      <c r="AI299" s="494"/>
      <c r="AJ299" s="494"/>
      <c r="AK299" s="494"/>
      <c r="AL299" s="494"/>
      <c r="AM299" s="494"/>
      <c r="AN299" s="494"/>
      <c r="AO299" s="494"/>
      <c r="AP299" s="494"/>
      <c r="AQ299" s="492">
        <v>36.0</v>
      </c>
      <c r="AR299" s="592">
        <v>45757.0</v>
      </c>
      <c r="AS299" s="492">
        <v>798000.0</v>
      </c>
      <c r="AT299" s="494"/>
      <c r="AU299" s="494"/>
      <c r="AV299" s="494"/>
      <c r="AW299" s="494"/>
      <c r="AX299" s="494"/>
      <c r="AY299" s="494"/>
      <c r="AZ299" s="494"/>
      <c r="BA299" s="494"/>
      <c r="BB299" s="494"/>
      <c r="BC299" s="494"/>
      <c r="BD299" s="494"/>
      <c r="BE299" s="494"/>
      <c r="BF299" s="494"/>
      <c r="BG299" s="494"/>
      <c r="BH299" s="488" t="s">
        <v>25863</v>
      </c>
      <c r="BI299" s="494"/>
      <c r="BJ299" s="494"/>
      <c r="BK299" s="494"/>
      <c r="BL299" s="494"/>
      <c r="BM299" s="494"/>
      <c r="BN299" s="494"/>
      <c r="BO299" s="494"/>
      <c r="BP299" s="494"/>
      <c r="BQ299" s="494"/>
      <c r="BR299" s="494"/>
      <c r="BS299" s="494"/>
      <c r="BT299" s="488" t="s">
        <v>25868</v>
      </c>
      <c r="BU299" s="494"/>
      <c r="BV299" s="494"/>
      <c r="BW299" s="494"/>
      <c r="BX299" s="494"/>
      <c r="BY299" s="492">
        <v>30324.0</v>
      </c>
      <c r="BZ299" s="492">
        <v>28500.0</v>
      </c>
      <c r="CA299" s="494"/>
      <c r="CB299" s="494"/>
      <c r="CC299" s="492">
        <v>27.0</v>
      </c>
      <c r="CD299" s="587">
        <v>45835.0</v>
      </c>
      <c r="CE299" s="492">
        <v>1027824.0</v>
      </c>
      <c r="CF299" s="492">
        <v>229824.0</v>
      </c>
      <c r="CG299" s="494"/>
      <c r="CH299" s="494"/>
      <c r="CI299" s="494"/>
      <c r="CJ299" s="494"/>
      <c r="CK299" s="494"/>
      <c r="CL299" s="494"/>
      <c r="CM299" s="494"/>
      <c r="CN299" s="494"/>
      <c r="CO299" s="494"/>
      <c r="CP299" s="494"/>
      <c r="CQ299" s="494"/>
      <c r="CR299" s="494"/>
      <c r="CS299" s="494"/>
      <c r="CT299" s="494"/>
      <c r="CU299" s="488" t="s">
        <v>26764</v>
      </c>
      <c r="CV299" s="494"/>
      <c r="CW299" s="494"/>
      <c r="CX299" s="494"/>
      <c r="CY299" s="494"/>
      <c r="CZ299" s="494"/>
      <c r="DA299" s="494"/>
      <c r="DB299" s="494"/>
      <c r="DC299" s="494"/>
      <c r="DD299" s="494"/>
      <c r="DE299" s="494"/>
      <c r="DF299" s="494"/>
      <c r="DG299" s="488" t="s">
        <v>26765</v>
      </c>
      <c r="DH299" s="494"/>
      <c r="DI299" s="494"/>
      <c r="DJ299" s="494"/>
      <c r="DK299" s="494"/>
      <c r="DL299" s="494"/>
      <c r="DM299" s="494"/>
      <c r="DN299" s="494"/>
      <c r="DO299" s="494"/>
      <c r="DP299" s="492">
        <v>30853.0</v>
      </c>
      <c r="DQ299" s="488" t="s">
        <v>26765</v>
      </c>
      <c r="DR299" s="488" t="s">
        <v>26202</v>
      </c>
      <c r="DS299" s="494"/>
      <c r="DT299" s="494"/>
      <c r="DU299" s="494"/>
      <c r="DV299" s="494"/>
      <c r="DW299" s="494"/>
      <c r="DX299" s="494"/>
      <c r="DY299" s="488" t="s">
        <v>26768</v>
      </c>
      <c r="DZ299" s="494"/>
      <c r="EA299" s="494"/>
      <c r="EB299" s="494"/>
      <c r="EC299" s="494"/>
      <c r="ED299" s="494"/>
      <c r="EE299" s="494"/>
      <c r="EF299" s="494"/>
      <c r="EG299" s="494"/>
      <c r="EH299" s="494"/>
      <c r="EI299" s="494"/>
      <c r="EJ299" s="494"/>
      <c r="EK299" s="494"/>
      <c r="EL299" s="494"/>
      <c r="EM299" s="494"/>
      <c r="EN299" s="494"/>
      <c r="EO299" s="494"/>
      <c r="EP299" s="494"/>
      <c r="EQ299" s="494"/>
      <c r="ER299" s="494"/>
      <c r="ES299" s="494"/>
      <c r="ET299" s="494"/>
      <c r="EU299" s="494"/>
      <c r="EV299" s="494"/>
      <c r="EW299" s="494"/>
      <c r="EX299" s="494"/>
      <c r="EY299" s="494"/>
      <c r="EZ299" s="494"/>
      <c r="FA299" s="494"/>
      <c r="FB299" s="494"/>
      <c r="FC299" s="494"/>
      <c r="FD299" s="494"/>
      <c r="FE299" s="494"/>
      <c r="FF299" s="488" t="s">
        <v>26769</v>
      </c>
      <c r="FG299" s="494"/>
      <c r="FH299" s="488" t="s">
        <v>26766</v>
      </c>
      <c r="FI299" s="494"/>
      <c r="FJ299" s="494"/>
      <c r="FK299" s="494"/>
      <c r="FL299" s="494"/>
      <c r="FM299" s="494"/>
      <c r="FN299" s="494"/>
      <c r="FO299" s="494"/>
      <c r="FP299" s="494"/>
      <c r="FQ299" s="494"/>
      <c r="FR299" s="494"/>
      <c r="FS299" s="494"/>
      <c r="FT299" s="494"/>
      <c r="FU299" s="494"/>
      <c r="FV299" s="494"/>
      <c r="FW299" s="494"/>
      <c r="FX299" s="494"/>
      <c r="FY299" s="494"/>
      <c r="FZ299" s="494"/>
      <c r="GA299" s="494"/>
      <c r="GB299" s="494"/>
      <c r="GC299" s="494"/>
      <c r="GD299" s="494"/>
      <c r="GE299" s="494"/>
      <c r="GF299" s="494"/>
      <c r="GG299" s="494"/>
      <c r="GH299" s="494"/>
      <c r="GI299" s="494"/>
      <c r="GJ299" s="494"/>
      <c r="GK299" s="494"/>
      <c r="GL299" s="494"/>
      <c r="GM299" s="494"/>
      <c r="GN299" s="494"/>
      <c r="GO299" s="494"/>
      <c r="GP299" s="494"/>
      <c r="GQ299" s="494"/>
      <c r="GR299" s="494"/>
      <c r="GS299" s="494"/>
      <c r="GT299" s="494"/>
      <c r="GU299" s="494"/>
      <c r="GV299" s="494"/>
      <c r="GW299" s="494"/>
      <c r="GX299" s="494"/>
      <c r="GY299" s="494"/>
      <c r="GZ299" s="494"/>
      <c r="HA299" s="494"/>
    </row>
    <row r="300">
      <c r="A300" s="492">
        <v>6743734.0</v>
      </c>
      <c r="B300" s="488" t="s">
        <v>26770</v>
      </c>
      <c r="C300" s="488" t="s">
        <v>399</v>
      </c>
      <c r="D300" s="590">
        <v>45757.52877314815</v>
      </c>
      <c r="E300" s="590">
        <v>45757.54387731481</v>
      </c>
      <c r="F300" s="590">
        <v>45757.55050925926</v>
      </c>
      <c r="G300" s="494"/>
      <c r="H300" s="488" t="s">
        <v>25860</v>
      </c>
      <c r="I300" s="494"/>
      <c r="J300" s="494"/>
      <c r="K300" s="494"/>
      <c r="L300" s="494"/>
      <c r="M300" s="494"/>
      <c r="N300" s="494"/>
      <c r="O300" s="494"/>
      <c r="P300" s="494"/>
      <c r="Q300" s="494"/>
      <c r="R300" s="494"/>
      <c r="S300" s="494"/>
      <c r="T300" s="488" t="s">
        <v>1514</v>
      </c>
      <c r="U300" s="494"/>
      <c r="V300" s="488" t="s">
        <v>26202</v>
      </c>
      <c r="W300" s="589" t="s">
        <v>26763</v>
      </c>
      <c r="X300" s="494"/>
      <c r="Y300" s="494"/>
      <c r="Z300" s="494"/>
      <c r="AA300" s="494"/>
      <c r="AB300" s="494"/>
      <c r="AC300" s="494"/>
      <c r="AD300" s="494"/>
      <c r="AE300" s="494"/>
      <c r="AF300" s="494"/>
      <c r="AG300" s="494"/>
      <c r="AH300" s="494"/>
      <c r="AI300" s="494"/>
      <c r="AJ300" s="494"/>
      <c r="AK300" s="494"/>
      <c r="AL300" s="494"/>
      <c r="AM300" s="494"/>
      <c r="AN300" s="494"/>
      <c r="AO300" s="494"/>
      <c r="AP300" s="494"/>
      <c r="AQ300" s="492">
        <v>36.0</v>
      </c>
      <c r="AR300" s="592">
        <v>45757.0</v>
      </c>
      <c r="AS300" s="492">
        <v>798000.0</v>
      </c>
      <c r="AT300" s="494"/>
      <c r="AU300" s="494"/>
      <c r="AV300" s="494"/>
      <c r="AW300" s="494"/>
      <c r="AX300" s="494"/>
      <c r="AY300" s="494"/>
      <c r="AZ300" s="494"/>
      <c r="BA300" s="494"/>
      <c r="BB300" s="494"/>
      <c r="BC300" s="494"/>
      <c r="BD300" s="494"/>
      <c r="BE300" s="494"/>
      <c r="BF300" s="494"/>
      <c r="BG300" s="494"/>
      <c r="BH300" s="488" t="s">
        <v>25863</v>
      </c>
      <c r="BI300" s="494"/>
      <c r="BJ300" s="494"/>
      <c r="BK300" s="494"/>
      <c r="BL300" s="494"/>
      <c r="BM300" s="494"/>
      <c r="BN300" s="494"/>
      <c r="BO300" s="494"/>
      <c r="BP300" s="494"/>
      <c r="BQ300" s="494"/>
      <c r="BR300" s="494"/>
      <c r="BS300" s="494"/>
      <c r="BT300" s="488" t="s">
        <v>25868</v>
      </c>
      <c r="BU300" s="494"/>
      <c r="BV300" s="494"/>
      <c r="BW300" s="494"/>
      <c r="BX300" s="494"/>
      <c r="BY300" s="492">
        <v>30324.0</v>
      </c>
      <c r="BZ300" s="492">
        <v>28500.0</v>
      </c>
      <c r="CA300" s="494"/>
      <c r="CB300" s="494"/>
      <c r="CC300" s="494"/>
      <c r="CD300" s="494"/>
      <c r="CE300" s="492">
        <v>1027824.0</v>
      </c>
      <c r="CF300" s="492">
        <v>229824.0</v>
      </c>
      <c r="CG300" s="494"/>
      <c r="CH300" s="494"/>
      <c r="CI300" s="494"/>
      <c r="CJ300" s="494"/>
      <c r="CK300" s="494"/>
      <c r="CL300" s="494"/>
      <c r="CM300" s="494"/>
      <c r="CN300" s="494"/>
      <c r="CO300" s="494"/>
      <c r="CP300" s="494"/>
      <c r="CQ300" s="494"/>
      <c r="CR300" s="494"/>
      <c r="CS300" s="494"/>
      <c r="CT300" s="494"/>
      <c r="CU300" s="488" t="s">
        <v>26764</v>
      </c>
      <c r="CV300" s="494"/>
      <c r="CW300" s="494"/>
      <c r="CX300" s="494"/>
      <c r="CY300" s="494"/>
      <c r="CZ300" s="494"/>
      <c r="DA300" s="494"/>
      <c r="DB300" s="494"/>
      <c r="DC300" s="494"/>
      <c r="DD300" s="494"/>
      <c r="DE300" s="494"/>
      <c r="DF300" s="494"/>
      <c r="DG300" s="488" t="s">
        <v>26765</v>
      </c>
      <c r="DH300" s="494"/>
      <c r="DI300" s="494"/>
      <c r="DJ300" s="494"/>
      <c r="DK300" s="494"/>
      <c r="DL300" s="494"/>
      <c r="DM300" s="494"/>
      <c r="DN300" s="494"/>
      <c r="DO300" s="494"/>
      <c r="DP300" s="494"/>
      <c r="DQ300" s="488" t="s">
        <v>26765</v>
      </c>
      <c r="DR300" s="488" t="s">
        <v>26202</v>
      </c>
      <c r="DS300" s="494"/>
      <c r="DT300" s="494"/>
      <c r="DU300" s="494"/>
      <c r="DV300" s="494"/>
      <c r="DW300" s="494"/>
      <c r="DX300" s="494"/>
      <c r="DY300" s="488" t="s">
        <v>26768</v>
      </c>
      <c r="DZ300" s="494"/>
      <c r="EA300" s="494"/>
      <c r="EB300" s="494"/>
      <c r="EC300" s="494"/>
      <c r="ED300" s="494"/>
      <c r="EE300" s="494"/>
      <c r="EF300" s="494"/>
      <c r="EG300" s="494"/>
      <c r="EH300" s="494"/>
      <c r="EI300" s="494"/>
      <c r="EJ300" s="494"/>
      <c r="EK300" s="494"/>
      <c r="EL300" s="494"/>
      <c r="EM300" s="494"/>
      <c r="EN300" s="494"/>
      <c r="EO300" s="494"/>
      <c r="EP300" s="494"/>
      <c r="EQ300" s="494"/>
      <c r="ER300" s="494"/>
      <c r="ES300" s="494"/>
      <c r="ET300" s="494"/>
      <c r="EU300" s="494"/>
      <c r="EV300" s="494"/>
      <c r="EW300" s="494"/>
      <c r="EX300" s="494"/>
      <c r="EY300" s="494"/>
      <c r="EZ300" s="494"/>
      <c r="FA300" s="494"/>
      <c r="FB300" s="494"/>
      <c r="FC300" s="494"/>
      <c r="FD300" s="494"/>
      <c r="FE300" s="494"/>
      <c r="FF300" s="494"/>
      <c r="FG300" s="494"/>
      <c r="FH300" s="488" t="s">
        <v>26771</v>
      </c>
      <c r="FI300" s="494"/>
      <c r="FJ300" s="494"/>
      <c r="FK300" s="494"/>
      <c r="FL300" s="494"/>
      <c r="FM300" s="494"/>
      <c r="FN300" s="494"/>
      <c r="FO300" s="494"/>
      <c r="FP300" s="494"/>
      <c r="FQ300" s="494"/>
      <c r="FR300" s="494"/>
      <c r="FS300" s="494"/>
      <c r="FT300" s="494"/>
      <c r="FU300" s="494"/>
      <c r="FV300" s="494"/>
      <c r="FW300" s="494"/>
      <c r="FX300" s="494"/>
      <c r="FY300" s="494"/>
      <c r="FZ300" s="494"/>
      <c r="GA300" s="494"/>
      <c r="GB300" s="494"/>
      <c r="GC300" s="494"/>
      <c r="GD300" s="494"/>
      <c r="GE300" s="494"/>
      <c r="GF300" s="494"/>
      <c r="GG300" s="494"/>
      <c r="GH300" s="494"/>
      <c r="GI300" s="494"/>
      <c r="GJ300" s="494"/>
      <c r="GK300" s="494"/>
      <c r="GL300" s="494"/>
      <c r="GM300" s="494"/>
      <c r="GN300" s="494"/>
      <c r="GO300" s="494"/>
      <c r="GP300" s="494"/>
      <c r="GQ300" s="494"/>
      <c r="GR300" s="494"/>
      <c r="GS300" s="494"/>
      <c r="GT300" s="494"/>
      <c r="GU300" s="494"/>
      <c r="GV300" s="494"/>
      <c r="GW300" s="494"/>
      <c r="GX300" s="494"/>
      <c r="GY300" s="494"/>
      <c r="GZ300" s="494"/>
      <c r="HA300" s="494"/>
    </row>
    <row r="301">
      <c r="A301" s="492">
        <v>6745070.0</v>
      </c>
      <c r="B301" s="488" t="s">
        <v>26772</v>
      </c>
      <c r="C301" s="488" t="s">
        <v>399</v>
      </c>
      <c r="D301" s="590">
        <v>45757.599016203705</v>
      </c>
      <c r="E301" s="590">
        <v>45757.61063657407</v>
      </c>
      <c r="F301" s="590">
        <v>45757.61157407407</v>
      </c>
      <c r="G301" s="494"/>
      <c r="H301" s="488" t="s">
        <v>25860</v>
      </c>
      <c r="I301" s="494"/>
      <c r="J301" s="494"/>
      <c r="K301" s="494"/>
      <c r="L301" s="494"/>
      <c r="M301" s="494"/>
      <c r="N301" s="494"/>
      <c r="O301" s="494"/>
      <c r="P301" s="494"/>
      <c r="Q301" s="494"/>
      <c r="R301" s="494"/>
      <c r="S301" s="494"/>
      <c r="T301" s="494"/>
      <c r="U301" s="494"/>
      <c r="V301" s="488" t="s">
        <v>97</v>
      </c>
      <c r="W301" s="589" t="s">
        <v>26773</v>
      </c>
      <c r="X301" s="494"/>
      <c r="Y301" s="494"/>
      <c r="Z301" s="494"/>
      <c r="AA301" s="494"/>
      <c r="AB301" s="494"/>
      <c r="AC301" s="494"/>
      <c r="AD301" s="494"/>
      <c r="AE301" s="494"/>
      <c r="AF301" s="494"/>
      <c r="AG301" s="494"/>
      <c r="AH301" s="494"/>
      <c r="AI301" s="494"/>
      <c r="AJ301" s="494"/>
      <c r="AK301" s="494"/>
      <c r="AL301" s="494"/>
      <c r="AM301" s="494"/>
      <c r="AN301" s="494"/>
      <c r="AO301" s="494"/>
      <c r="AP301" s="494"/>
      <c r="AQ301" s="494"/>
      <c r="AR301" s="591"/>
      <c r="AS301" s="494"/>
      <c r="AT301" s="494"/>
      <c r="AU301" s="494"/>
      <c r="AV301" s="494"/>
      <c r="AW301" s="494"/>
      <c r="AX301" s="494"/>
      <c r="AY301" s="494"/>
      <c r="AZ301" s="494"/>
      <c r="BA301" s="494"/>
      <c r="BB301" s="494"/>
      <c r="BC301" s="494"/>
      <c r="BD301" s="494"/>
      <c r="BE301" s="494"/>
      <c r="BF301" s="494"/>
      <c r="BG301" s="494"/>
      <c r="BH301" s="488" t="s">
        <v>25863</v>
      </c>
      <c r="BI301" s="494"/>
      <c r="BJ301" s="494"/>
      <c r="BK301" s="494"/>
      <c r="BL301" s="494"/>
      <c r="BM301" s="494"/>
      <c r="BN301" s="494"/>
      <c r="BO301" s="494"/>
      <c r="BP301" s="494"/>
      <c r="BQ301" s="494"/>
      <c r="BR301" s="494"/>
      <c r="BS301" s="494"/>
      <c r="BT301" s="494"/>
      <c r="BU301" s="494"/>
      <c r="BV301" s="494"/>
      <c r="BW301" s="494"/>
      <c r="BX301" s="494"/>
      <c r="BY301" s="494"/>
      <c r="BZ301" s="494"/>
      <c r="CA301" s="494"/>
      <c r="CB301" s="494"/>
      <c r="CC301" s="494"/>
      <c r="CD301" s="494"/>
      <c r="CE301" s="494"/>
      <c r="CF301" s="494"/>
      <c r="CG301" s="494"/>
      <c r="CH301" s="494"/>
      <c r="CI301" s="494"/>
      <c r="CJ301" s="494"/>
      <c r="CK301" s="494"/>
      <c r="CL301" s="494"/>
      <c r="CM301" s="494"/>
      <c r="CN301" s="494"/>
      <c r="CO301" s="494"/>
      <c r="CP301" s="494"/>
      <c r="CQ301" s="494"/>
      <c r="CR301" s="494"/>
      <c r="CS301" s="494"/>
      <c r="CT301" s="494"/>
      <c r="CU301" s="488" t="s">
        <v>26774</v>
      </c>
      <c r="CV301" s="494"/>
      <c r="CW301" s="494"/>
      <c r="CX301" s="494"/>
      <c r="CY301" s="494"/>
      <c r="CZ301" s="494"/>
      <c r="DA301" s="494"/>
      <c r="DB301" s="494"/>
      <c r="DC301" s="494"/>
      <c r="DD301" s="494"/>
      <c r="DE301" s="494"/>
      <c r="DF301" s="494"/>
      <c r="DG301" s="494"/>
      <c r="DH301" s="494"/>
      <c r="DI301" s="494"/>
      <c r="DJ301" s="494"/>
      <c r="DK301" s="494"/>
      <c r="DL301" s="488" t="s">
        <v>26774</v>
      </c>
      <c r="DM301" s="494"/>
      <c r="DN301" s="494"/>
      <c r="DO301" s="494"/>
      <c r="DP301" s="494"/>
      <c r="DQ301" s="488" t="s">
        <v>26775</v>
      </c>
      <c r="DR301" s="488" t="s">
        <v>97</v>
      </c>
      <c r="DS301" s="494"/>
      <c r="DT301" s="494"/>
      <c r="DU301" s="494"/>
      <c r="DV301" s="494"/>
      <c r="DW301" s="494"/>
      <c r="DX301" s="494"/>
      <c r="DY301" s="494"/>
      <c r="DZ301" s="494"/>
      <c r="EA301" s="494"/>
      <c r="EB301" s="494"/>
      <c r="EC301" s="494"/>
      <c r="ED301" s="494"/>
      <c r="EE301" s="586">
        <v>45757.0</v>
      </c>
      <c r="EF301" s="494"/>
      <c r="EG301" s="494"/>
      <c r="EH301" s="494"/>
      <c r="EI301" s="494"/>
      <c r="EJ301" s="494"/>
      <c r="EK301" s="494"/>
      <c r="EL301" s="494"/>
      <c r="EM301" s="494"/>
      <c r="EN301" s="494"/>
      <c r="EO301" s="494"/>
      <c r="EP301" s="494"/>
      <c r="EQ301" s="494"/>
      <c r="ER301" s="494"/>
      <c r="ES301" s="494"/>
      <c r="ET301" s="494"/>
      <c r="EU301" s="494"/>
      <c r="EV301" s="494"/>
      <c r="EW301" s="494"/>
      <c r="EX301" s="494"/>
      <c r="EY301" s="494"/>
      <c r="EZ301" s="494"/>
      <c r="FA301" s="494"/>
      <c r="FB301" s="494"/>
      <c r="FC301" s="494"/>
      <c r="FD301" s="494"/>
      <c r="FE301" s="494"/>
      <c r="FF301" s="494"/>
      <c r="FG301" s="494"/>
      <c r="FH301" s="488" t="s">
        <v>26776</v>
      </c>
      <c r="FI301" s="494"/>
      <c r="FJ301" s="494"/>
      <c r="FK301" s="494"/>
      <c r="FL301" s="494"/>
      <c r="FM301" s="494"/>
      <c r="FN301" s="494"/>
      <c r="FO301" s="494"/>
      <c r="FP301" s="494"/>
      <c r="FQ301" s="494"/>
      <c r="FR301" s="494"/>
      <c r="FS301" s="494"/>
      <c r="FT301" s="494"/>
      <c r="FU301" s="494"/>
      <c r="FV301" s="494"/>
      <c r="FW301" s="494"/>
      <c r="FX301" s="494"/>
      <c r="FY301" s="494"/>
      <c r="FZ301" s="494"/>
      <c r="GA301" s="494"/>
      <c r="GB301" s="494"/>
      <c r="GC301" s="494"/>
      <c r="GD301" s="494"/>
      <c r="GE301" s="494"/>
      <c r="GF301" s="494"/>
      <c r="GG301" s="494"/>
      <c r="GH301" s="494"/>
      <c r="GI301" s="494"/>
      <c r="GJ301" s="494"/>
      <c r="GK301" s="494"/>
      <c r="GL301" s="494"/>
      <c r="GM301" s="494"/>
      <c r="GN301" s="494"/>
      <c r="GO301" s="494"/>
      <c r="GP301" s="494"/>
      <c r="GQ301" s="494"/>
      <c r="GR301" s="494"/>
      <c r="GS301" s="494"/>
      <c r="GT301" s="494"/>
      <c r="GU301" s="494"/>
      <c r="GV301" s="494"/>
      <c r="GW301" s="494"/>
      <c r="GX301" s="494"/>
      <c r="GY301" s="494"/>
      <c r="GZ301" s="494"/>
      <c r="HA301" s="494"/>
    </row>
    <row r="302">
      <c r="A302" s="492">
        <v>6745080.0</v>
      </c>
      <c r="B302" s="488" t="s">
        <v>26777</v>
      </c>
      <c r="C302" s="488" t="s">
        <v>399</v>
      </c>
      <c r="D302" s="590">
        <v>45757.60092592592</v>
      </c>
      <c r="E302" s="590">
        <v>45757.61413194444</v>
      </c>
      <c r="F302" s="590">
        <v>45757.61497685185</v>
      </c>
      <c r="G302" s="494"/>
      <c r="H302" s="488" t="s">
        <v>25860</v>
      </c>
      <c r="I302" s="494"/>
      <c r="J302" s="494"/>
      <c r="K302" s="494"/>
      <c r="L302" s="494"/>
      <c r="M302" s="494"/>
      <c r="N302" s="494"/>
      <c r="O302" s="494"/>
      <c r="P302" s="494"/>
      <c r="Q302" s="494"/>
      <c r="R302" s="494"/>
      <c r="S302" s="494"/>
      <c r="T302" s="488" t="s">
        <v>1514</v>
      </c>
      <c r="U302" s="494"/>
      <c r="V302" s="488" t="s">
        <v>97</v>
      </c>
      <c r="W302" s="589" t="s">
        <v>26773</v>
      </c>
      <c r="X302" s="494"/>
      <c r="Y302" s="494"/>
      <c r="Z302" s="494"/>
      <c r="AA302" s="494"/>
      <c r="AB302" s="494"/>
      <c r="AC302" s="494"/>
      <c r="AD302" s="494"/>
      <c r="AE302" s="494"/>
      <c r="AF302" s="494"/>
      <c r="AG302" s="494"/>
      <c r="AH302" s="494"/>
      <c r="AI302" s="494"/>
      <c r="AJ302" s="494"/>
      <c r="AK302" s="494"/>
      <c r="AL302" s="494"/>
      <c r="AM302" s="494"/>
      <c r="AN302" s="494"/>
      <c r="AO302" s="494"/>
      <c r="AP302" s="494"/>
      <c r="AQ302" s="488" t="s">
        <v>25897</v>
      </c>
      <c r="AR302" s="592">
        <v>45757.0</v>
      </c>
      <c r="AS302" s="492">
        <v>798000.0</v>
      </c>
      <c r="AT302" s="494"/>
      <c r="AU302" s="494"/>
      <c r="AV302" s="494"/>
      <c r="AW302" s="494"/>
      <c r="AX302" s="494"/>
      <c r="AY302" s="494"/>
      <c r="AZ302" s="494"/>
      <c r="BA302" s="494"/>
      <c r="BB302" s="494"/>
      <c r="BC302" s="494"/>
      <c r="BD302" s="494"/>
      <c r="BE302" s="494"/>
      <c r="BF302" s="494"/>
      <c r="BG302" s="494"/>
      <c r="BH302" s="488" t="s">
        <v>25863</v>
      </c>
      <c r="BI302" s="494"/>
      <c r="BJ302" s="494"/>
      <c r="BK302" s="494"/>
      <c r="BL302" s="494"/>
      <c r="BM302" s="494"/>
      <c r="BN302" s="494"/>
      <c r="BO302" s="494"/>
      <c r="BP302" s="492">
        <v>250000.0</v>
      </c>
      <c r="BQ302" s="494"/>
      <c r="BR302" s="494"/>
      <c r="BS302" s="494"/>
      <c r="BT302" s="488" t="s">
        <v>25868</v>
      </c>
      <c r="BU302" s="494"/>
      <c r="BV302" s="494"/>
      <c r="BW302" s="494"/>
      <c r="BX302" s="494"/>
      <c r="BY302" s="492">
        <v>19824.0</v>
      </c>
      <c r="BZ302" s="492">
        <v>19600.0</v>
      </c>
      <c r="CA302" s="494"/>
      <c r="CB302" s="587">
        <v>45757.0</v>
      </c>
      <c r="CC302" s="587">
        <v>45835.0</v>
      </c>
      <c r="CD302" s="488" t="s">
        <v>25898</v>
      </c>
      <c r="CE302" s="492">
        <v>955824.0</v>
      </c>
      <c r="CF302" s="492">
        <v>157824.0</v>
      </c>
      <c r="CG302" s="494"/>
      <c r="CH302" s="494"/>
      <c r="CI302" s="494"/>
      <c r="CJ302" s="494"/>
      <c r="CK302" s="494"/>
      <c r="CL302" s="494"/>
      <c r="CM302" s="494"/>
      <c r="CN302" s="494"/>
      <c r="CO302" s="494"/>
      <c r="CP302" s="494"/>
      <c r="CQ302" s="494"/>
      <c r="CR302" s="494"/>
      <c r="CS302" s="494"/>
      <c r="CT302" s="494"/>
      <c r="CU302" s="488" t="s">
        <v>26774</v>
      </c>
      <c r="CV302" s="494"/>
      <c r="CW302" s="494"/>
      <c r="CX302" s="494"/>
      <c r="CY302" s="494"/>
      <c r="CZ302" s="494"/>
      <c r="DA302" s="494"/>
      <c r="DB302" s="494"/>
      <c r="DC302" s="494"/>
      <c r="DD302" s="494"/>
      <c r="DE302" s="494"/>
      <c r="DF302" s="494"/>
      <c r="DG302" s="488" t="s">
        <v>26773</v>
      </c>
      <c r="DH302" s="494"/>
      <c r="DI302" s="494"/>
      <c r="DJ302" s="494"/>
      <c r="DK302" s="494"/>
      <c r="DL302" s="494"/>
      <c r="DM302" s="494"/>
      <c r="DN302" s="494"/>
      <c r="DO302" s="494"/>
      <c r="DP302" s="494"/>
      <c r="DQ302" s="488" t="s">
        <v>26775</v>
      </c>
      <c r="DR302" s="488" t="s">
        <v>97</v>
      </c>
      <c r="DS302" s="494"/>
      <c r="DT302" s="494"/>
      <c r="DU302" s="494"/>
      <c r="DV302" s="494"/>
      <c r="DW302" s="494"/>
      <c r="DX302" s="494"/>
      <c r="DY302" s="488" t="s">
        <v>26778</v>
      </c>
      <c r="DZ302" s="494"/>
      <c r="EA302" s="494"/>
      <c r="EB302" s="494"/>
      <c r="EC302" s="494"/>
      <c r="ED302" s="494"/>
      <c r="EE302" s="494"/>
      <c r="EF302" s="494"/>
      <c r="EG302" s="494"/>
      <c r="EH302" s="494"/>
      <c r="EI302" s="494"/>
      <c r="EJ302" s="494"/>
      <c r="EK302" s="494"/>
      <c r="EL302" s="494"/>
      <c r="EM302" s="494"/>
      <c r="EN302" s="494"/>
      <c r="EO302" s="494"/>
      <c r="EP302" s="494"/>
      <c r="EQ302" s="494"/>
      <c r="ER302" s="494"/>
      <c r="ES302" s="494"/>
      <c r="ET302" s="494"/>
      <c r="EU302" s="494"/>
      <c r="EV302" s="494"/>
      <c r="EW302" s="494"/>
      <c r="EX302" s="494"/>
      <c r="EY302" s="494"/>
      <c r="EZ302" s="494"/>
      <c r="FA302" s="494"/>
      <c r="FB302" s="494"/>
      <c r="FC302" s="494"/>
      <c r="FD302" s="494"/>
      <c r="FE302" s="494"/>
      <c r="FF302" s="494"/>
      <c r="FG302" s="494"/>
      <c r="FH302" s="488" t="s">
        <v>26776</v>
      </c>
      <c r="FI302" s="494"/>
      <c r="FJ302" s="494"/>
      <c r="FK302" s="494"/>
      <c r="FL302" s="494"/>
      <c r="FM302" s="494"/>
      <c r="FN302" s="494"/>
      <c r="FO302" s="494"/>
      <c r="FP302" s="494"/>
      <c r="FQ302" s="494"/>
      <c r="FR302" s="494"/>
      <c r="FS302" s="494"/>
      <c r="FT302" s="494"/>
      <c r="FU302" s="494"/>
      <c r="FV302" s="494"/>
      <c r="FW302" s="494"/>
      <c r="FX302" s="494"/>
      <c r="FY302" s="494"/>
      <c r="FZ302" s="494"/>
      <c r="GA302" s="494"/>
      <c r="GB302" s="494"/>
      <c r="GC302" s="494"/>
      <c r="GD302" s="494"/>
      <c r="GE302" s="494"/>
      <c r="GF302" s="494"/>
      <c r="GG302" s="494"/>
      <c r="GH302" s="494"/>
      <c r="GI302" s="494"/>
      <c r="GJ302" s="494"/>
      <c r="GK302" s="494"/>
      <c r="GL302" s="494"/>
      <c r="GM302" s="494"/>
      <c r="GN302" s="494"/>
      <c r="GO302" s="494"/>
      <c r="GP302" s="494"/>
      <c r="GQ302" s="494"/>
      <c r="GR302" s="494"/>
      <c r="GS302" s="494"/>
      <c r="GT302" s="494"/>
      <c r="GU302" s="494"/>
      <c r="GV302" s="494"/>
      <c r="GW302" s="494"/>
      <c r="GX302" s="494"/>
      <c r="GY302" s="494"/>
      <c r="GZ302" s="494"/>
      <c r="HA302" s="494"/>
    </row>
    <row r="303">
      <c r="A303" s="492">
        <v>6745107.0</v>
      </c>
      <c r="B303" s="488" t="s">
        <v>26779</v>
      </c>
      <c r="C303" s="488" t="s">
        <v>399</v>
      </c>
      <c r="D303" s="590">
        <v>45757.602685185186</v>
      </c>
      <c r="E303" s="590">
        <v>45757.61309027778</v>
      </c>
      <c r="F303" s="590">
        <v>45757.615335648145</v>
      </c>
      <c r="G303" s="494"/>
      <c r="H303" s="488" t="s">
        <v>25860</v>
      </c>
      <c r="I303" s="494"/>
      <c r="J303" s="494"/>
      <c r="K303" s="494"/>
      <c r="L303" s="494"/>
      <c r="M303" s="494"/>
      <c r="N303" s="494"/>
      <c r="O303" s="494"/>
      <c r="P303" s="494"/>
      <c r="Q303" s="494"/>
      <c r="R303" s="494"/>
      <c r="S303" s="494"/>
      <c r="T303" s="488" t="s">
        <v>1514</v>
      </c>
      <c r="U303" s="494"/>
      <c r="V303" s="488" t="s">
        <v>97</v>
      </c>
      <c r="W303" s="589" t="s">
        <v>26773</v>
      </c>
      <c r="X303" s="494"/>
      <c r="Y303" s="494"/>
      <c r="Z303" s="494"/>
      <c r="AA303" s="494"/>
      <c r="AB303" s="494"/>
      <c r="AC303" s="494"/>
      <c r="AD303" s="494"/>
      <c r="AE303" s="494"/>
      <c r="AF303" s="494"/>
      <c r="AG303" s="494"/>
      <c r="AH303" s="494"/>
      <c r="AI303" s="494"/>
      <c r="AJ303" s="494"/>
      <c r="AK303" s="494"/>
      <c r="AL303" s="494"/>
      <c r="AM303" s="494"/>
      <c r="AN303" s="494"/>
      <c r="AO303" s="494"/>
      <c r="AP303" s="494"/>
      <c r="AQ303" s="488" t="s">
        <v>25897</v>
      </c>
      <c r="AR303" s="592">
        <v>45757.0</v>
      </c>
      <c r="AS303" s="492">
        <v>798000.0</v>
      </c>
      <c r="AT303" s="494"/>
      <c r="AU303" s="494"/>
      <c r="AV303" s="494"/>
      <c r="AW303" s="494"/>
      <c r="AX303" s="494"/>
      <c r="AY303" s="494"/>
      <c r="AZ303" s="494"/>
      <c r="BA303" s="494"/>
      <c r="BB303" s="494"/>
      <c r="BC303" s="494"/>
      <c r="BD303" s="494"/>
      <c r="BE303" s="494"/>
      <c r="BF303" s="494"/>
      <c r="BG303" s="494"/>
      <c r="BH303" s="488" t="s">
        <v>25863</v>
      </c>
      <c r="BI303" s="494"/>
      <c r="BJ303" s="494"/>
      <c r="BK303" s="494"/>
      <c r="BL303" s="494"/>
      <c r="BM303" s="494"/>
      <c r="BN303" s="494"/>
      <c r="BO303" s="494"/>
      <c r="BP303" s="492">
        <v>250000.0</v>
      </c>
      <c r="BQ303" s="494"/>
      <c r="BR303" s="494"/>
      <c r="BS303" s="494"/>
      <c r="BT303" s="488" t="s">
        <v>25868</v>
      </c>
      <c r="BU303" s="494"/>
      <c r="BV303" s="494"/>
      <c r="BW303" s="494"/>
      <c r="BX303" s="494"/>
      <c r="BY303" s="492">
        <v>19824.0</v>
      </c>
      <c r="BZ303" s="492">
        <v>19600.0</v>
      </c>
      <c r="CA303" s="494"/>
      <c r="CB303" s="587">
        <v>45757.0</v>
      </c>
      <c r="CC303" s="587">
        <v>45835.0</v>
      </c>
      <c r="CD303" s="488" t="s">
        <v>25898</v>
      </c>
      <c r="CE303" s="492">
        <v>955824.0</v>
      </c>
      <c r="CF303" s="492">
        <v>157824.0</v>
      </c>
      <c r="CG303" s="494"/>
      <c r="CH303" s="494"/>
      <c r="CI303" s="494"/>
      <c r="CJ303" s="494"/>
      <c r="CK303" s="494"/>
      <c r="CL303" s="494"/>
      <c r="CM303" s="494"/>
      <c r="CN303" s="494"/>
      <c r="CO303" s="494"/>
      <c r="CP303" s="494"/>
      <c r="CQ303" s="494"/>
      <c r="CR303" s="494"/>
      <c r="CS303" s="494"/>
      <c r="CT303" s="494"/>
      <c r="CU303" s="488" t="s">
        <v>26774</v>
      </c>
      <c r="CV303" s="494"/>
      <c r="CW303" s="494"/>
      <c r="CX303" s="494"/>
      <c r="CY303" s="494"/>
      <c r="CZ303" s="494"/>
      <c r="DA303" s="494"/>
      <c r="DB303" s="494"/>
      <c r="DC303" s="494"/>
      <c r="DD303" s="494"/>
      <c r="DE303" s="494"/>
      <c r="DF303" s="494"/>
      <c r="DG303" s="488" t="s">
        <v>26773</v>
      </c>
      <c r="DH303" s="494"/>
      <c r="DI303" s="494"/>
      <c r="DJ303" s="494"/>
      <c r="DK303" s="494"/>
      <c r="DL303" s="494"/>
      <c r="DM303" s="494"/>
      <c r="DN303" s="494"/>
      <c r="DO303" s="494"/>
      <c r="DP303" s="492">
        <v>8300052.0</v>
      </c>
      <c r="DQ303" s="488" t="s">
        <v>26775</v>
      </c>
      <c r="DR303" s="488" t="s">
        <v>97</v>
      </c>
      <c r="DS303" s="494"/>
      <c r="DT303" s="494"/>
      <c r="DU303" s="494"/>
      <c r="DV303" s="494"/>
      <c r="DW303" s="494"/>
      <c r="DX303" s="494"/>
      <c r="DY303" s="488" t="s">
        <v>26778</v>
      </c>
      <c r="DZ303" s="494"/>
      <c r="EA303" s="494"/>
      <c r="EB303" s="494"/>
      <c r="EC303" s="494"/>
      <c r="ED303" s="494"/>
      <c r="EE303" s="494"/>
      <c r="EF303" s="494"/>
      <c r="EG303" s="494"/>
      <c r="EH303" s="494"/>
      <c r="EI303" s="494"/>
      <c r="EJ303" s="494"/>
      <c r="EK303" s="494"/>
      <c r="EL303" s="494"/>
      <c r="EM303" s="494"/>
      <c r="EN303" s="494"/>
      <c r="EO303" s="494"/>
      <c r="EP303" s="494"/>
      <c r="EQ303" s="494"/>
      <c r="ER303" s="494"/>
      <c r="ES303" s="494"/>
      <c r="ET303" s="494"/>
      <c r="EU303" s="494"/>
      <c r="EV303" s="494"/>
      <c r="EW303" s="494"/>
      <c r="EX303" s="494"/>
      <c r="EY303" s="494"/>
      <c r="EZ303" s="494"/>
      <c r="FA303" s="494"/>
      <c r="FB303" s="494"/>
      <c r="FC303" s="494"/>
      <c r="FD303" s="494"/>
      <c r="FE303" s="494"/>
      <c r="FF303" s="494"/>
      <c r="FG303" s="494"/>
      <c r="FH303" s="488" t="s">
        <v>26776</v>
      </c>
      <c r="FI303" s="494"/>
      <c r="FJ303" s="494"/>
      <c r="FK303" s="494"/>
      <c r="FL303" s="494"/>
      <c r="FM303" s="494"/>
      <c r="FN303" s="494"/>
      <c r="FO303" s="494"/>
      <c r="FP303" s="494"/>
      <c r="FQ303" s="494"/>
      <c r="FR303" s="494"/>
      <c r="FS303" s="494"/>
      <c r="FT303" s="494"/>
      <c r="FU303" s="494"/>
      <c r="FV303" s="494"/>
      <c r="FW303" s="494"/>
      <c r="FX303" s="494"/>
      <c r="FY303" s="494"/>
      <c r="FZ303" s="494"/>
      <c r="GA303" s="494"/>
      <c r="GB303" s="494"/>
      <c r="GC303" s="494"/>
      <c r="GD303" s="494"/>
      <c r="GE303" s="494"/>
      <c r="GF303" s="494"/>
      <c r="GG303" s="494"/>
      <c r="GH303" s="494"/>
      <c r="GI303" s="494"/>
      <c r="GJ303" s="494"/>
      <c r="GK303" s="494"/>
      <c r="GL303" s="494"/>
      <c r="GM303" s="494"/>
      <c r="GN303" s="494"/>
      <c r="GO303" s="494"/>
      <c r="GP303" s="494"/>
      <c r="GQ303" s="494"/>
      <c r="GR303" s="494"/>
      <c r="GS303" s="494"/>
      <c r="GT303" s="494"/>
      <c r="GU303" s="494"/>
      <c r="GV303" s="494"/>
      <c r="GW303" s="494"/>
      <c r="GX303" s="494"/>
      <c r="GY303" s="494"/>
      <c r="GZ303" s="494"/>
      <c r="HA303" s="494"/>
    </row>
    <row r="304">
      <c r="A304" s="492">
        <v>6747206.0</v>
      </c>
      <c r="B304" s="488" t="s">
        <v>26780</v>
      </c>
      <c r="C304" s="488" t="s">
        <v>399</v>
      </c>
      <c r="D304" s="590">
        <v>45757.704976851855</v>
      </c>
      <c r="E304" s="590">
        <v>45757.713692129626</v>
      </c>
      <c r="F304" s="590">
        <v>45757.71423611111</v>
      </c>
      <c r="G304" s="494"/>
      <c r="H304" s="488" t="s">
        <v>25860</v>
      </c>
      <c r="I304" s="494"/>
      <c r="J304" s="494"/>
      <c r="K304" s="494"/>
      <c r="L304" s="494"/>
      <c r="M304" s="494"/>
      <c r="N304" s="494"/>
      <c r="O304" s="494"/>
      <c r="P304" s="494"/>
      <c r="Q304" s="494"/>
      <c r="R304" s="494"/>
      <c r="S304" s="494"/>
      <c r="T304" s="494"/>
      <c r="U304" s="494"/>
      <c r="V304" s="488" t="s">
        <v>81</v>
      </c>
      <c r="W304" s="589" t="s">
        <v>26781</v>
      </c>
      <c r="X304" s="494"/>
      <c r="Y304" s="494"/>
      <c r="Z304" s="494"/>
      <c r="AA304" s="494"/>
      <c r="AB304" s="494"/>
      <c r="AC304" s="494"/>
      <c r="AD304" s="494"/>
      <c r="AE304" s="494"/>
      <c r="AF304" s="494"/>
      <c r="AG304" s="494"/>
      <c r="AH304" s="494"/>
      <c r="AI304" s="494"/>
      <c r="AJ304" s="494"/>
      <c r="AK304" s="494"/>
      <c r="AL304" s="494"/>
      <c r="AM304" s="494"/>
      <c r="AN304" s="494"/>
      <c r="AO304" s="494"/>
      <c r="AP304" s="494"/>
      <c r="AQ304" s="494"/>
      <c r="AR304" s="591"/>
      <c r="AS304" s="494"/>
      <c r="AT304" s="494"/>
      <c r="AU304" s="494"/>
      <c r="AV304" s="494"/>
      <c r="AW304" s="494"/>
      <c r="AX304" s="494"/>
      <c r="AY304" s="494"/>
      <c r="AZ304" s="494"/>
      <c r="BA304" s="494"/>
      <c r="BB304" s="494"/>
      <c r="BC304" s="494"/>
      <c r="BD304" s="494"/>
      <c r="BE304" s="494"/>
      <c r="BF304" s="494"/>
      <c r="BG304" s="494"/>
      <c r="BH304" s="488" t="s">
        <v>25863</v>
      </c>
      <c r="BI304" s="494"/>
      <c r="BJ304" s="494"/>
      <c r="BK304" s="494"/>
      <c r="BL304" s="494"/>
      <c r="BM304" s="494"/>
      <c r="BN304" s="494"/>
      <c r="BO304" s="494"/>
      <c r="BP304" s="494"/>
      <c r="BQ304" s="494"/>
      <c r="BR304" s="494"/>
      <c r="BS304" s="494"/>
      <c r="BT304" s="494"/>
      <c r="BU304" s="494"/>
      <c r="BV304" s="494"/>
      <c r="BW304" s="494"/>
      <c r="BX304" s="494"/>
      <c r="BY304" s="494"/>
      <c r="BZ304" s="494"/>
      <c r="CA304" s="494"/>
      <c r="CB304" s="494"/>
      <c r="CC304" s="494"/>
      <c r="CD304" s="494"/>
      <c r="CE304" s="494"/>
      <c r="CF304" s="494"/>
      <c r="CG304" s="494"/>
      <c r="CH304" s="494"/>
      <c r="CI304" s="494"/>
      <c r="CJ304" s="494"/>
      <c r="CK304" s="494"/>
      <c r="CL304" s="494"/>
      <c r="CM304" s="494"/>
      <c r="CN304" s="494"/>
      <c r="CO304" s="494"/>
      <c r="CP304" s="494"/>
      <c r="CQ304" s="494"/>
      <c r="CR304" s="494"/>
      <c r="CS304" s="494"/>
      <c r="CT304" s="494"/>
      <c r="CU304" s="488" t="s">
        <v>26782</v>
      </c>
      <c r="CV304" s="494"/>
      <c r="CW304" s="494"/>
      <c r="CX304" s="494"/>
      <c r="CY304" s="494"/>
      <c r="CZ304" s="494"/>
      <c r="DA304" s="494"/>
      <c r="DB304" s="494"/>
      <c r="DC304" s="494"/>
      <c r="DD304" s="494"/>
      <c r="DE304" s="494"/>
      <c r="DF304" s="494"/>
      <c r="DG304" s="494"/>
      <c r="DH304" s="494"/>
      <c r="DI304" s="494"/>
      <c r="DJ304" s="494"/>
      <c r="DK304" s="494"/>
      <c r="DL304" s="488" t="s">
        <v>26782</v>
      </c>
      <c r="DM304" s="494"/>
      <c r="DN304" s="494"/>
      <c r="DO304" s="494"/>
      <c r="DP304" s="494"/>
      <c r="DQ304" s="488" t="s">
        <v>26783</v>
      </c>
      <c r="DR304" s="488" t="s">
        <v>81</v>
      </c>
      <c r="DS304" s="494"/>
      <c r="DT304" s="494"/>
      <c r="DU304" s="494"/>
      <c r="DV304" s="494"/>
      <c r="DW304" s="494"/>
      <c r="DX304" s="494"/>
      <c r="DY304" s="494"/>
      <c r="DZ304" s="494"/>
      <c r="EA304" s="494"/>
      <c r="EB304" s="494"/>
      <c r="EC304" s="494"/>
      <c r="ED304" s="494"/>
      <c r="EE304" s="586">
        <v>45757.0</v>
      </c>
      <c r="EF304" s="494"/>
      <c r="EG304" s="494"/>
      <c r="EH304" s="494"/>
      <c r="EI304" s="494"/>
      <c r="EJ304" s="494"/>
      <c r="EK304" s="494"/>
      <c r="EL304" s="494"/>
      <c r="EM304" s="494"/>
      <c r="EN304" s="494"/>
      <c r="EO304" s="494"/>
      <c r="EP304" s="494"/>
      <c r="EQ304" s="494"/>
      <c r="ER304" s="494"/>
      <c r="ES304" s="494"/>
      <c r="ET304" s="494"/>
      <c r="EU304" s="494"/>
      <c r="EV304" s="494"/>
      <c r="EW304" s="494"/>
      <c r="EX304" s="494"/>
      <c r="EY304" s="494"/>
      <c r="EZ304" s="494"/>
      <c r="FA304" s="494"/>
      <c r="FB304" s="494"/>
      <c r="FC304" s="494"/>
      <c r="FD304" s="494"/>
      <c r="FE304" s="494"/>
      <c r="FF304" s="494"/>
      <c r="FG304" s="494"/>
      <c r="FH304" s="488" t="s">
        <v>26784</v>
      </c>
      <c r="FI304" s="494"/>
      <c r="FJ304" s="494"/>
      <c r="FK304" s="494"/>
      <c r="FL304" s="494"/>
      <c r="FM304" s="494"/>
      <c r="FN304" s="494"/>
      <c r="FO304" s="494"/>
      <c r="FP304" s="494"/>
      <c r="FQ304" s="494"/>
      <c r="FR304" s="494"/>
      <c r="FS304" s="494"/>
      <c r="FT304" s="494"/>
      <c r="FU304" s="494"/>
      <c r="FV304" s="494"/>
      <c r="FW304" s="494"/>
      <c r="FX304" s="494"/>
      <c r="FY304" s="494"/>
      <c r="FZ304" s="494"/>
      <c r="GA304" s="494"/>
      <c r="GB304" s="494"/>
      <c r="GC304" s="494"/>
      <c r="GD304" s="494"/>
      <c r="GE304" s="494"/>
      <c r="GF304" s="494"/>
      <c r="GG304" s="494"/>
      <c r="GH304" s="494"/>
      <c r="GI304" s="494"/>
      <c r="GJ304" s="494"/>
      <c r="GK304" s="494"/>
      <c r="GL304" s="494"/>
      <c r="GM304" s="494"/>
      <c r="GN304" s="494"/>
      <c r="GO304" s="494"/>
      <c r="GP304" s="494"/>
      <c r="GQ304" s="494"/>
      <c r="GR304" s="494"/>
      <c r="GS304" s="494"/>
      <c r="GT304" s="494"/>
      <c r="GU304" s="494"/>
      <c r="GV304" s="494"/>
      <c r="GW304" s="494"/>
      <c r="GX304" s="494"/>
      <c r="GY304" s="494"/>
      <c r="GZ304" s="494"/>
      <c r="HA304" s="494"/>
    </row>
    <row r="305">
      <c r="A305" s="492">
        <v>6747314.0</v>
      </c>
      <c r="B305" s="488" t="s">
        <v>26785</v>
      </c>
      <c r="C305" s="488" t="s">
        <v>399</v>
      </c>
      <c r="D305" s="590">
        <v>45757.71042824074</v>
      </c>
      <c r="E305" s="590">
        <v>45757.72513888889</v>
      </c>
      <c r="F305" s="590">
        <v>45757.725949074076</v>
      </c>
      <c r="G305" s="494"/>
      <c r="H305" s="488" t="s">
        <v>25860</v>
      </c>
      <c r="I305" s="494"/>
      <c r="J305" s="494"/>
      <c r="K305" s="494"/>
      <c r="L305" s="494"/>
      <c r="M305" s="494"/>
      <c r="N305" s="494"/>
      <c r="O305" s="494"/>
      <c r="P305" s="494"/>
      <c r="Q305" s="494"/>
      <c r="R305" s="494"/>
      <c r="S305" s="494"/>
      <c r="T305" s="488" t="s">
        <v>1514</v>
      </c>
      <c r="U305" s="494"/>
      <c r="V305" s="488" t="s">
        <v>81</v>
      </c>
      <c r="W305" s="589" t="s">
        <v>26781</v>
      </c>
      <c r="X305" s="494"/>
      <c r="Y305" s="494"/>
      <c r="Z305" s="494"/>
      <c r="AA305" s="494"/>
      <c r="AB305" s="494"/>
      <c r="AC305" s="494"/>
      <c r="AD305" s="494"/>
      <c r="AE305" s="494"/>
      <c r="AF305" s="494"/>
      <c r="AG305" s="494"/>
      <c r="AH305" s="494"/>
      <c r="AI305" s="494"/>
      <c r="AJ305" s="494"/>
      <c r="AK305" s="494"/>
      <c r="AL305" s="494"/>
      <c r="AM305" s="494"/>
      <c r="AN305" s="494"/>
      <c r="AO305" s="494"/>
      <c r="AP305" s="494"/>
      <c r="AQ305" s="492">
        <v>36.0</v>
      </c>
      <c r="AR305" s="592">
        <v>45757.0</v>
      </c>
      <c r="AS305" s="492">
        <v>798000.0</v>
      </c>
      <c r="AT305" s="494"/>
      <c r="AU305" s="494"/>
      <c r="AV305" s="494"/>
      <c r="AW305" s="494"/>
      <c r="AX305" s="494"/>
      <c r="AY305" s="494"/>
      <c r="AZ305" s="494"/>
      <c r="BA305" s="494"/>
      <c r="BB305" s="494"/>
      <c r="BC305" s="494"/>
      <c r="BD305" s="494"/>
      <c r="BE305" s="494"/>
      <c r="BF305" s="494"/>
      <c r="BG305" s="494"/>
      <c r="BH305" s="488" t="s">
        <v>25863</v>
      </c>
      <c r="BI305" s="494"/>
      <c r="BJ305" s="494"/>
      <c r="BK305" s="494"/>
      <c r="BL305" s="494"/>
      <c r="BM305" s="494"/>
      <c r="BN305" s="494"/>
      <c r="BO305" s="494"/>
      <c r="BP305" s="494"/>
      <c r="BQ305" s="494"/>
      <c r="BR305" s="494"/>
      <c r="BS305" s="494"/>
      <c r="BT305" s="488" t="s">
        <v>25868</v>
      </c>
      <c r="BU305" s="494"/>
      <c r="BV305" s="494"/>
      <c r="BW305" s="494"/>
      <c r="BX305" s="494"/>
      <c r="BY305" s="492">
        <v>30324.0</v>
      </c>
      <c r="BZ305" s="492">
        <v>28500.0</v>
      </c>
      <c r="CA305" s="494"/>
      <c r="CB305" s="494"/>
      <c r="CC305" s="587">
        <v>45835.0</v>
      </c>
      <c r="CD305" s="492">
        <v>27.0</v>
      </c>
      <c r="CE305" s="492">
        <v>1027824.0</v>
      </c>
      <c r="CF305" s="492">
        <v>229824.0</v>
      </c>
      <c r="CG305" s="494"/>
      <c r="CH305" s="494"/>
      <c r="CI305" s="494"/>
      <c r="CJ305" s="494"/>
      <c r="CK305" s="494"/>
      <c r="CL305" s="494"/>
      <c r="CM305" s="494"/>
      <c r="CN305" s="494"/>
      <c r="CO305" s="494"/>
      <c r="CP305" s="494"/>
      <c r="CQ305" s="494"/>
      <c r="CR305" s="494"/>
      <c r="CS305" s="494"/>
      <c r="CT305" s="494"/>
      <c r="CU305" s="488" t="s">
        <v>26782</v>
      </c>
      <c r="CV305" s="494"/>
      <c r="CW305" s="494"/>
      <c r="CX305" s="494"/>
      <c r="CY305" s="494"/>
      <c r="CZ305" s="494"/>
      <c r="DA305" s="494"/>
      <c r="DB305" s="494"/>
      <c r="DC305" s="494"/>
      <c r="DD305" s="494"/>
      <c r="DE305" s="494"/>
      <c r="DF305" s="494"/>
      <c r="DG305" s="488" t="s">
        <v>26786</v>
      </c>
      <c r="DH305" s="494"/>
      <c r="DI305" s="494"/>
      <c r="DJ305" s="494"/>
      <c r="DK305" s="494"/>
      <c r="DL305" s="494"/>
      <c r="DM305" s="494"/>
      <c r="DN305" s="494"/>
      <c r="DO305" s="494"/>
      <c r="DP305" s="492">
        <v>8120065.0</v>
      </c>
      <c r="DQ305" s="488" t="s">
        <v>26783</v>
      </c>
      <c r="DR305" s="488" t="s">
        <v>81</v>
      </c>
      <c r="DS305" s="494"/>
      <c r="DT305" s="494"/>
      <c r="DU305" s="494"/>
      <c r="DV305" s="494"/>
      <c r="DW305" s="494"/>
      <c r="DX305" s="494"/>
      <c r="DY305" s="488" t="s">
        <v>26787</v>
      </c>
      <c r="DZ305" s="494"/>
      <c r="EA305" s="494"/>
      <c r="EB305" s="494"/>
      <c r="EC305" s="494"/>
      <c r="ED305" s="494"/>
      <c r="EE305" s="494"/>
      <c r="EF305" s="494"/>
      <c r="EG305" s="494"/>
      <c r="EH305" s="494"/>
      <c r="EI305" s="494"/>
      <c r="EJ305" s="494"/>
      <c r="EK305" s="494"/>
      <c r="EL305" s="494"/>
      <c r="EM305" s="494"/>
      <c r="EN305" s="494"/>
      <c r="EO305" s="494"/>
      <c r="EP305" s="494"/>
      <c r="EQ305" s="494"/>
      <c r="ER305" s="494"/>
      <c r="ES305" s="494"/>
      <c r="ET305" s="494"/>
      <c r="EU305" s="494"/>
      <c r="EV305" s="494"/>
      <c r="EW305" s="494"/>
      <c r="EX305" s="494"/>
      <c r="EY305" s="494"/>
      <c r="EZ305" s="494"/>
      <c r="FA305" s="494"/>
      <c r="FB305" s="494"/>
      <c r="FC305" s="494"/>
      <c r="FD305" s="494"/>
      <c r="FE305" s="494"/>
      <c r="FF305" s="488" t="s">
        <v>26788</v>
      </c>
      <c r="FG305" s="494"/>
      <c r="FH305" s="488" t="s">
        <v>26784</v>
      </c>
      <c r="FI305" s="494"/>
      <c r="FJ305" s="494"/>
      <c r="FK305" s="494"/>
      <c r="FL305" s="494"/>
      <c r="FM305" s="494"/>
      <c r="FN305" s="494"/>
      <c r="FO305" s="494"/>
      <c r="FP305" s="494"/>
      <c r="FQ305" s="494"/>
      <c r="FR305" s="494"/>
      <c r="FS305" s="494"/>
      <c r="FT305" s="494"/>
      <c r="FU305" s="494"/>
      <c r="FV305" s="494"/>
      <c r="FW305" s="494"/>
      <c r="FX305" s="494"/>
      <c r="FY305" s="494"/>
      <c r="FZ305" s="494"/>
      <c r="GA305" s="494"/>
      <c r="GB305" s="494"/>
      <c r="GC305" s="494"/>
      <c r="GD305" s="494"/>
      <c r="GE305" s="494"/>
      <c r="GF305" s="494"/>
      <c r="GG305" s="494"/>
      <c r="GH305" s="494"/>
      <c r="GI305" s="494"/>
      <c r="GJ305" s="494"/>
      <c r="GK305" s="494"/>
      <c r="GL305" s="494"/>
      <c r="GM305" s="494"/>
      <c r="GN305" s="494"/>
      <c r="GO305" s="494"/>
      <c r="GP305" s="494"/>
      <c r="GQ305" s="494"/>
      <c r="GR305" s="494"/>
      <c r="GS305" s="494"/>
      <c r="GT305" s="494"/>
      <c r="GU305" s="494"/>
      <c r="GV305" s="494"/>
      <c r="GW305" s="494"/>
      <c r="GX305" s="494"/>
      <c r="GY305" s="494"/>
      <c r="GZ305" s="494"/>
      <c r="HA305" s="494"/>
    </row>
    <row r="306">
      <c r="A306" s="492">
        <v>6747448.0</v>
      </c>
      <c r="B306" s="488" t="s">
        <v>26789</v>
      </c>
      <c r="C306" s="488" t="s">
        <v>399</v>
      </c>
      <c r="D306" s="590">
        <v>45757.71712962963</v>
      </c>
      <c r="E306" s="590">
        <v>45757.728541666664</v>
      </c>
      <c r="F306" s="590">
        <v>45757.730671296296</v>
      </c>
      <c r="G306" s="494"/>
      <c r="H306" s="488" t="s">
        <v>25860</v>
      </c>
      <c r="I306" s="494"/>
      <c r="J306" s="494"/>
      <c r="K306" s="494"/>
      <c r="L306" s="494"/>
      <c r="M306" s="494"/>
      <c r="N306" s="494"/>
      <c r="O306" s="494"/>
      <c r="P306" s="494"/>
      <c r="Q306" s="494"/>
      <c r="R306" s="494"/>
      <c r="S306" s="494"/>
      <c r="T306" s="494"/>
      <c r="U306" s="494"/>
      <c r="V306" s="488" t="s">
        <v>97</v>
      </c>
      <c r="W306" s="589" t="s">
        <v>26790</v>
      </c>
      <c r="X306" s="494"/>
      <c r="Y306" s="494"/>
      <c r="Z306" s="494"/>
      <c r="AA306" s="494"/>
      <c r="AB306" s="494"/>
      <c r="AC306" s="494"/>
      <c r="AD306" s="494"/>
      <c r="AE306" s="494"/>
      <c r="AF306" s="494"/>
      <c r="AG306" s="494"/>
      <c r="AH306" s="494"/>
      <c r="AI306" s="494"/>
      <c r="AJ306" s="494"/>
      <c r="AK306" s="494"/>
      <c r="AL306" s="494"/>
      <c r="AM306" s="494"/>
      <c r="AN306" s="494"/>
      <c r="AO306" s="494"/>
      <c r="AP306" s="494"/>
      <c r="AQ306" s="494"/>
      <c r="AR306" s="591"/>
      <c r="AS306" s="494"/>
      <c r="AT306" s="494"/>
      <c r="AU306" s="494"/>
      <c r="AV306" s="494"/>
      <c r="AW306" s="494"/>
      <c r="AX306" s="494"/>
      <c r="AY306" s="494"/>
      <c r="AZ306" s="494"/>
      <c r="BA306" s="494"/>
      <c r="BB306" s="494"/>
      <c r="BC306" s="494"/>
      <c r="BD306" s="494"/>
      <c r="BE306" s="494"/>
      <c r="BF306" s="494"/>
      <c r="BG306" s="494"/>
      <c r="BH306" s="488" t="s">
        <v>25863</v>
      </c>
      <c r="BI306" s="494"/>
      <c r="BJ306" s="494"/>
      <c r="BK306" s="494"/>
      <c r="BL306" s="494"/>
      <c r="BM306" s="494"/>
      <c r="BN306" s="494"/>
      <c r="BO306" s="494"/>
      <c r="BP306" s="494"/>
      <c r="BQ306" s="494"/>
      <c r="BR306" s="494"/>
      <c r="BS306" s="494"/>
      <c r="BT306" s="494"/>
      <c r="BU306" s="494"/>
      <c r="BV306" s="494"/>
      <c r="BW306" s="494"/>
      <c r="BX306" s="494"/>
      <c r="BY306" s="494"/>
      <c r="BZ306" s="494"/>
      <c r="CA306" s="494"/>
      <c r="CB306" s="494"/>
      <c r="CC306" s="494"/>
      <c r="CD306" s="494"/>
      <c r="CE306" s="494"/>
      <c r="CF306" s="494"/>
      <c r="CG306" s="494"/>
      <c r="CH306" s="494"/>
      <c r="CI306" s="494"/>
      <c r="CJ306" s="494"/>
      <c r="CK306" s="494"/>
      <c r="CL306" s="494"/>
      <c r="CM306" s="494"/>
      <c r="CN306" s="494"/>
      <c r="CO306" s="494"/>
      <c r="CP306" s="494"/>
      <c r="CQ306" s="494"/>
      <c r="CR306" s="494"/>
      <c r="CS306" s="494"/>
      <c r="CT306" s="494"/>
      <c r="CU306" s="488" t="s">
        <v>26791</v>
      </c>
      <c r="CV306" s="494"/>
      <c r="CW306" s="494"/>
      <c r="CX306" s="494"/>
      <c r="CY306" s="494"/>
      <c r="CZ306" s="494"/>
      <c r="DA306" s="494"/>
      <c r="DB306" s="494"/>
      <c r="DC306" s="494"/>
      <c r="DD306" s="494"/>
      <c r="DE306" s="494"/>
      <c r="DF306" s="494"/>
      <c r="DG306" s="494"/>
      <c r="DH306" s="494"/>
      <c r="DI306" s="494"/>
      <c r="DJ306" s="494"/>
      <c r="DK306" s="494"/>
      <c r="DL306" s="488" t="s">
        <v>26791</v>
      </c>
      <c r="DM306" s="494"/>
      <c r="DN306" s="494"/>
      <c r="DO306" s="494"/>
      <c r="DP306" s="494"/>
      <c r="DQ306" s="488" t="s">
        <v>26792</v>
      </c>
      <c r="DR306" s="488" t="s">
        <v>97</v>
      </c>
      <c r="DS306" s="494"/>
      <c r="DT306" s="494"/>
      <c r="DU306" s="494"/>
      <c r="DV306" s="494"/>
      <c r="DW306" s="494"/>
      <c r="DX306" s="494"/>
      <c r="DY306" s="494"/>
      <c r="DZ306" s="494"/>
      <c r="EA306" s="494"/>
      <c r="EB306" s="494"/>
      <c r="EC306" s="494"/>
      <c r="ED306" s="494"/>
      <c r="EE306" s="586">
        <v>45757.0</v>
      </c>
      <c r="EF306" s="494"/>
      <c r="EG306" s="494"/>
      <c r="EH306" s="494"/>
      <c r="EI306" s="494"/>
      <c r="EJ306" s="494"/>
      <c r="EK306" s="494"/>
      <c r="EL306" s="494"/>
      <c r="EM306" s="494"/>
      <c r="EN306" s="494"/>
      <c r="EO306" s="494"/>
      <c r="EP306" s="494"/>
      <c r="EQ306" s="494"/>
      <c r="ER306" s="494"/>
      <c r="ES306" s="494"/>
      <c r="ET306" s="494"/>
      <c r="EU306" s="494"/>
      <c r="EV306" s="494"/>
      <c r="EW306" s="494"/>
      <c r="EX306" s="494"/>
      <c r="EY306" s="494"/>
      <c r="EZ306" s="494"/>
      <c r="FA306" s="494"/>
      <c r="FB306" s="494"/>
      <c r="FC306" s="494"/>
      <c r="FD306" s="494"/>
      <c r="FE306" s="494"/>
      <c r="FF306" s="494"/>
      <c r="FG306" s="494"/>
      <c r="FH306" s="488" t="s">
        <v>26793</v>
      </c>
      <c r="FI306" s="494"/>
      <c r="FJ306" s="494"/>
      <c r="FK306" s="494"/>
      <c r="FL306" s="494"/>
      <c r="FM306" s="494"/>
      <c r="FN306" s="494"/>
      <c r="FO306" s="494"/>
      <c r="FP306" s="494"/>
      <c r="FQ306" s="494"/>
      <c r="FR306" s="494"/>
      <c r="FS306" s="494"/>
      <c r="FT306" s="494"/>
      <c r="FU306" s="494"/>
      <c r="FV306" s="494"/>
      <c r="FW306" s="494"/>
      <c r="FX306" s="494"/>
      <c r="FY306" s="494"/>
      <c r="FZ306" s="494"/>
      <c r="GA306" s="494"/>
      <c r="GB306" s="494"/>
      <c r="GC306" s="494"/>
      <c r="GD306" s="494"/>
      <c r="GE306" s="494"/>
      <c r="GF306" s="494"/>
      <c r="GG306" s="494"/>
      <c r="GH306" s="494"/>
      <c r="GI306" s="494"/>
      <c r="GJ306" s="494"/>
      <c r="GK306" s="494"/>
      <c r="GL306" s="494"/>
      <c r="GM306" s="494"/>
      <c r="GN306" s="494"/>
      <c r="GO306" s="494"/>
      <c r="GP306" s="494"/>
      <c r="GQ306" s="494"/>
      <c r="GR306" s="494"/>
      <c r="GS306" s="494"/>
      <c r="GT306" s="494"/>
      <c r="GU306" s="494"/>
      <c r="GV306" s="494"/>
      <c r="GW306" s="494"/>
      <c r="GX306" s="494"/>
      <c r="GY306" s="494"/>
      <c r="GZ306" s="494"/>
      <c r="HA306" s="494"/>
    </row>
    <row r="307">
      <c r="A307" s="492">
        <v>6747454.0</v>
      </c>
      <c r="B307" s="488" t="s">
        <v>26794</v>
      </c>
      <c r="C307" s="488" t="s">
        <v>399</v>
      </c>
      <c r="D307" s="590">
        <v>45757.71738425926</v>
      </c>
      <c r="E307" s="590">
        <v>45757.72063657407</v>
      </c>
      <c r="F307" s="590">
        <v>45757.72131944444</v>
      </c>
      <c r="G307" s="494"/>
      <c r="H307" s="488" t="s">
        <v>25860</v>
      </c>
      <c r="I307" s="494"/>
      <c r="J307" s="494"/>
      <c r="K307" s="494"/>
      <c r="L307" s="494"/>
      <c r="M307" s="494"/>
      <c r="N307" s="494"/>
      <c r="O307" s="494"/>
      <c r="P307" s="494"/>
      <c r="Q307" s="494"/>
      <c r="R307" s="494"/>
      <c r="S307" s="494"/>
      <c r="T307" s="488" t="s">
        <v>1514</v>
      </c>
      <c r="U307" s="494"/>
      <c r="V307" s="488" t="s">
        <v>81</v>
      </c>
      <c r="W307" s="589" t="s">
        <v>26781</v>
      </c>
      <c r="X307" s="494"/>
      <c r="Y307" s="494"/>
      <c r="Z307" s="494"/>
      <c r="AA307" s="494"/>
      <c r="AB307" s="494"/>
      <c r="AC307" s="494"/>
      <c r="AD307" s="494"/>
      <c r="AE307" s="494"/>
      <c r="AF307" s="494"/>
      <c r="AG307" s="494"/>
      <c r="AH307" s="494"/>
      <c r="AI307" s="494"/>
      <c r="AJ307" s="494"/>
      <c r="AK307" s="494"/>
      <c r="AL307" s="494"/>
      <c r="AM307" s="494"/>
      <c r="AN307" s="494"/>
      <c r="AO307" s="494"/>
      <c r="AP307" s="494"/>
      <c r="AQ307" s="492">
        <v>36.0</v>
      </c>
      <c r="AR307" s="592">
        <v>45757.0</v>
      </c>
      <c r="AS307" s="492">
        <v>798000.0</v>
      </c>
      <c r="AT307" s="494"/>
      <c r="AU307" s="494"/>
      <c r="AV307" s="494"/>
      <c r="AW307" s="494"/>
      <c r="AX307" s="494"/>
      <c r="AY307" s="494"/>
      <c r="AZ307" s="494"/>
      <c r="BA307" s="494"/>
      <c r="BB307" s="494"/>
      <c r="BC307" s="494"/>
      <c r="BD307" s="494"/>
      <c r="BE307" s="494"/>
      <c r="BF307" s="494"/>
      <c r="BG307" s="494"/>
      <c r="BH307" s="488" t="s">
        <v>25863</v>
      </c>
      <c r="BI307" s="494"/>
      <c r="BJ307" s="494"/>
      <c r="BK307" s="494"/>
      <c r="BL307" s="494"/>
      <c r="BM307" s="494"/>
      <c r="BN307" s="494"/>
      <c r="BO307" s="494"/>
      <c r="BP307" s="494"/>
      <c r="BQ307" s="494"/>
      <c r="BR307" s="494"/>
      <c r="BS307" s="494"/>
      <c r="BT307" s="488" t="s">
        <v>25868</v>
      </c>
      <c r="BU307" s="494"/>
      <c r="BV307" s="494"/>
      <c r="BW307" s="494"/>
      <c r="BX307" s="494"/>
      <c r="BY307" s="492">
        <v>30324.0</v>
      </c>
      <c r="BZ307" s="492">
        <v>28500.0</v>
      </c>
      <c r="CA307" s="494"/>
      <c r="CB307" s="494"/>
      <c r="CC307" s="587">
        <v>45835.0</v>
      </c>
      <c r="CD307" s="492">
        <v>27.0</v>
      </c>
      <c r="CE307" s="492">
        <v>1027824.0</v>
      </c>
      <c r="CF307" s="492">
        <v>229824.0</v>
      </c>
      <c r="CG307" s="494"/>
      <c r="CH307" s="494"/>
      <c r="CI307" s="494"/>
      <c r="CJ307" s="494"/>
      <c r="CK307" s="494"/>
      <c r="CL307" s="494"/>
      <c r="CM307" s="494"/>
      <c r="CN307" s="494"/>
      <c r="CO307" s="494"/>
      <c r="CP307" s="494"/>
      <c r="CQ307" s="494"/>
      <c r="CR307" s="494"/>
      <c r="CS307" s="494"/>
      <c r="CT307" s="494"/>
      <c r="CU307" s="488" t="s">
        <v>26782</v>
      </c>
      <c r="CV307" s="494"/>
      <c r="CW307" s="494"/>
      <c r="CX307" s="494"/>
      <c r="CY307" s="494"/>
      <c r="CZ307" s="494"/>
      <c r="DA307" s="494"/>
      <c r="DB307" s="494"/>
      <c r="DC307" s="494"/>
      <c r="DD307" s="494"/>
      <c r="DE307" s="494"/>
      <c r="DF307" s="494"/>
      <c r="DG307" s="488" t="s">
        <v>26786</v>
      </c>
      <c r="DH307" s="494"/>
      <c r="DI307" s="494"/>
      <c r="DJ307" s="494"/>
      <c r="DK307" s="494"/>
      <c r="DL307" s="494"/>
      <c r="DM307" s="494"/>
      <c r="DN307" s="494"/>
      <c r="DO307" s="494"/>
      <c r="DP307" s="494"/>
      <c r="DQ307" s="488" t="s">
        <v>26783</v>
      </c>
      <c r="DR307" s="488" t="s">
        <v>81</v>
      </c>
      <c r="DS307" s="494"/>
      <c r="DT307" s="494"/>
      <c r="DU307" s="494"/>
      <c r="DV307" s="494"/>
      <c r="DW307" s="494"/>
      <c r="DX307" s="494"/>
      <c r="DY307" s="488" t="s">
        <v>26787</v>
      </c>
      <c r="DZ307" s="494"/>
      <c r="EA307" s="494"/>
      <c r="EB307" s="494"/>
      <c r="EC307" s="494"/>
      <c r="ED307" s="494"/>
      <c r="EE307" s="494"/>
      <c r="EF307" s="494"/>
      <c r="EG307" s="494"/>
      <c r="EH307" s="494"/>
      <c r="EI307" s="494"/>
      <c r="EJ307" s="494"/>
      <c r="EK307" s="494"/>
      <c r="EL307" s="494"/>
      <c r="EM307" s="494"/>
      <c r="EN307" s="494"/>
      <c r="EO307" s="494"/>
      <c r="EP307" s="494"/>
      <c r="EQ307" s="494"/>
      <c r="ER307" s="494"/>
      <c r="ES307" s="494"/>
      <c r="ET307" s="494"/>
      <c r="EU307" s="494"/>
      <c r="EV307" s="494"/>
      <c r="EW307" s="494"/>
      <c r="EX307" s="494"/>
      <c r="EY307" s="494"/>
      <c r="EZ307" s="494"/>
      <c r="FA307" s="494"/>
      <c r="FB307" s="494"/>
      <c r="FC307" s="494"/>
      <c r="FD307" s="494"/>
      <c r="FE307" s="494"/>
      <c r="FF307" s="494"/>
      <c r="FG307" s="494"/>
      <c r="FH307" s="488" t="s">
        <v>26784</v>
      </c>
      <c r="FI307" s="494"/>
      <c r="FJ307" s="494"/>
      <c r="FK307" s="494"/>
      <c r="FL307" s="494"/>
      <c r="FM307" s="494"/>
      <c r="FN307" s="494"/>
      <c r="FO307" s="494"/>
      <c r="FP307" s="494"/>
      <c r="FQ307" s="494"/>
      <c r="FR307" s="494"/>
      <c r="FS307" s="494"/>
      <c r="FT307" s="494"/>
      <c r="FU307" s="494"/>
      <c r="FV307" s="494"/>
      <c r="FW307" s="494"/>
      <c r="FX307" s="494"/>
      <c r="FY307" s="494"/>
      <c r="FZ307" s="494"/>
      <c r="GA307" s="494"/>
      <c r="GB307" s="494"/>
      <c r="GC307" s="494"/>
      <c r="GD307" s="494"/>
      <c r="GE307" s="494"/>
      <c r="GF307" s="494"/>
      <c r="GG307" s="494"/>
      <c r="GH307" s="494"/>
      <c r="GI307" s="494"/>
      <c r="GJ307" s="494"/>
      <c r="GK307" s="494"/>
      <c r="GL307" s="494"/>
      <c r="GM307" s="494"/>
      <c r="GN307" s="494"/>
      <c r="GO307" s="494"/>
      <c r="GP307" s="494"/>
      <c r="GQ307" s="494"/>
      <c r="GR307" s="494"/>
      <c r="GS307" s="494"/>
      <c r="GT307" s="494"/>
      <c r="GU307" s="494"/>
      <c r="GV307" s="494"/>
      <c r="GW307" s="494"/>
      <c r="GX307" s="494"/>
      <c r="GY307" s="494"/>
      <c r="GZ307" s="494"/>
      <c r="HA307" s="494"/>
    </row>
    <row r="308">
      <c r="A308" s="492">
        <v>6747471.0</v>
      </c>
      <c r="B308" s="488" t="s">
        <v>26795</v>
      </c>
      <c r="C308" s="488" t="s">
        <v>399</v>
      </c>
      <c r="D308" s="590">
        <v>45757.71834490741</v>
      </c>
      <c r="E308" s="590">
        <v>45757.73024305556</v>
      </c>
      <c r="F308" s="590">
        <v>45757.73100694444</v>
      </c>
      <c r="G308" s="494"/>
      <c r="H308" s="488" t="s">
        <v>25860</v>
      </c>
      <c r="I308" s="494"/>
      <c r="J308" s="494"/>
      <c r="K308" s="494"/>
      <c r="L308" s="494"/>
      <c r="M308" s="494"/>
      <c r="N308" s="494"/>
      <c r="O308" s="494"/>
      <c r="P308" s="494"/>
      <c r="Q308" s="494"/>
      <c r="R308" s="494"/>
      <c r="S308" s="494"/>
      <c r="T308" s="488" t="s">
        <v>1514</v>
      </c>
      <c r="U308" s="494"/>
      <c r="V308" s="488" t="s">
        <v>97</v>
      </c>
      <c r="W308" s="589" t="s">
        <v>26790</v>
      </c>
      <c r="X308" s="494"/>
      <c r="Y308" s="494"/>
      <c r="Z308" s="494"/>
      <c r="AA308" s="494"/>
      <c r="AB308" s="494"/>
      <c r="AC308" s="494"/>
      <c r="AD308" s="494"/>
      <c r="AE308" s="494"/>
      <c r="AF308" s="494"/>
      <c r="AG308" s="494"/>
      <c r="AH308" s="494"/>
      <c r="AI308" s="494"/>
      <c r="AJ308" s="494"/>
      <c r="AK308" s="494"/>
      <c r="AL308" s="494"/>
      <c r="AM308" s="494"/>
      <c r="AN308" s="494"/>
      <c r="AO308" s="494"/>
      <c r="AP308" s="494"/>
      <c r="AQ308" s="494"/>
      <c r="AR308" s="592">
        <v>45757.0</v>
      </c>
      <c r="AS308" s="492">
        <v>798000.0</v>
      </c>
      <c r="AT308" s="494"/>
      <c r="AU308" s="494"/>
      <c r="AV308" s="494"/>
      <c r="AW308" s="494"/>
      <c r="AX308" s="494"/>
      <c r="AY308" s="494"/>
      <c r="AZ308" s="494"/>
      <c r="BA308" s="494"/>
      <c r="BB308" s="494"/>
      <c r="BC308" s="494"/>
      <c r="BD308" s="494"/>
      <c r="BE308" s="494"/>
      <c r="BF308" s="494"/>
      <c r="BG308" s="494"/>
      <c r="BH308" s="488" t="s">
        <v>25863</v>
      </c>
      <c r="BI308" s="494"/>
      <c r="BJ308" s="494"/>
      <c r="BK308" s="494"/>
      <c r="BL308" s="494"/>
      <c r="BM308" s="494"/>
      <c r="BN308" s="494"/>
      <c r="BO308" s="494"/>
      <c r="BP308" s="492">
        <v>798000.0</v>
      </c>
      <c r="BQ308" s="494"/>
      <c r="BR308" s="494"/>
      <c r="BS308" s="494"/>
      <c r="BT308" s="494"/>
      <c r="BU308" s="494"/>
      <c r="BV308" s="494"/>
      <c r="BW308" s="494"/>
      <c r="BX308" s="494"/>
      <c r="BY308" s="494"/>
      <c r="BZ308" s="494"/>
      <c r="CA308" s="494"/>
      <c r="CB308" s="587">
        <v>45757.0</v>
      </c>
      <c r="CC308" s="494"/>
      <c r="CD308" s="494"/>
      <c r="CE308" s="492">
        <v>798000.0</v>
      </c>
      <c r="CF308" s="492">
        <v>0.0</v>
      </c>
      <c r="CG308" s="494"/>
      <c r="CH308" s="494"/>
      <c r="CI308" s="494"/>
      <c r="CJ308" s="494"/>
      <c r="CK308" s="494"/>
      <c r="CL308" s="494"/>
      <c r="CM308" s="494"/>
      <c r="CN308" s="494"/>
      <c r="CO308" s="494"/>
      <c r="CP308" s="494"/>
      <c r="CQ308" s="494"/>
      <c r="CR308" s="494"/>
      <c r="CS308" s="494"/>
      <c r="CT308" s="494"/>
      <c r="CU308" s="488" t="s">
        <v>26791</v>
      </c>
      <c r="CV308" s="494"/>
      <c r="CW308" s="494"/>
      <c r="CX308" s="494"/>
      <c r="CY308" s="494"/>
      <c r="CZ308" s="494"/>
      <c r="DA308" s="494"/>
      <c r="DB308" s="494"/>
      <c r="DC308" s="494"/>
      <c r="DD308" s="494"/>
      <c r="DE308" s="494"/>
      <c r="DF308" s="494"/>
      <c r="DG308" s="488" t="s">
        <v>26796</v>
      </c>
      <c r="DH308" s="494"/>
      <c r="DI308" s="494"/>
      <c r="DJ308" s="494"/>
      <c r="DK308" s="494"/>
      <c r="DL308" s="494"/>
      <c r="DM308" s="494"/>
      <c r="DN308" s="494"/>
      <c r="DO308" s="494"/>
      <c r="DP308" s="494"/>
      <c r="DQ308" s="488" t="s">
        <v>26792</v>
      </c>
      <c r="DR308" s="488" t="s">
        <v>97</v>
      </c>
      <c r="DS308" s="494"/>
      <c r="DT308" s="494"/>
      <c r="DU308" s="494"/>
      <c r="DV308" s="494"/>
      <c r="DW308" s="494"/>
      <c r="DX308" s="494"/>
      <c r="DY308" s="488" t="s">
        <v>26797</v>
      </c>
      <c r="DZ308" s="494"/>
      <c r="EA308" s="494"/>
      <c r="EB308" s="494"/>
      <c r="EC308" s="494"/>
      <c r="ED308" s="494"/>
      <c r="EE308" s="494"/>
      <c r="EF308" s="494"/>
      <c r="EG308" s="494"/>
      <c r="EH308" s="494"/>
      <c r="EI308" s="494"/>
      <c r="EJ308" s="494"/>
      <c r="EK308" s="494"/>
      <c r="EL308" s="494"/>
      <c r="EM308" s="494"/>
      <c r="EN308" s="494"/>
      <c r="EO308" s="494"/>
      <c r="EP308" s="494"/>
      <c r="EQ308" s="494"/>
      <c r="ER308" s="494"/>
      <c r="ES308" s="494"/>
      <c r="ET308" s="494"/>
      <c r="EU308" s="494"/>
      <c r="EV308" s="494"/>
      <c r="EW308" s="494"/>
      <c r="EX308" s="494"/>
      <c r="EY308" s="494"/>
      <c r="EZ308" s="494"/>
      <c r="FA308" s="494"/>
      <c r="FB308" s="494"/>
      <c r="FC308" s="494"/>
      <c r="FD308" s="494"/>
      <c r="FE308" s="494"/>
      <c r="FF308" s="494"/>
      <c r="FG308" s="494"/>
      <c r="FH308" s="488" t="s">
        <v>26793</v>
      </c>
      <c r="FI308" s="494"/>
      <c r="FJ308" s="494"/>
      <c r="FK308" s="494"/>
      <c r="FL308" s="494"/>
      <c r="FM308" s="494"/>
      <c r="FN308" s="494"/>
      <c r="FO308" s="494"/>
      <c r="FP308" s="494"/>
      <c r="FQ308" s="494"/>
      <c r="FR308" s="494"/>
      <c r="FS308" s="494"/>
      <c r="FT308" s="494"/>
      <c r="FU308" s="494"/>
      <c r="FV308" s="494"/>
      <c r="FW308" s="494"/>
      <c r="FX308" s="494"/>
      <c r="FY308" s="494"/>
      <c r="FZ308" s="494"/>
      <c r="GA308" s="494"/>
      <c r="GB308" s="494"/>
      <c r="GC308" s="494"/>
      <c r="GD308" s="494"/>
      <c r="GE308" s="494"/>
      <c r="GF308" s="494"/>
      <c r="GG308" s="494"/>
      <c r="GH308" s="494"/>
      <c r="GI308" s="494"/>
      <c r="GJ308" s="494"/>
      <c r="GK308" s="494"/>
      <c r="GL308" s="494"/>
      <c r="GM308" s="494"/>
      <c r="GN308" s="494"/>
      <c r="GO308" s="494"/>
      <c r="GP308" s="494"/>
      <c r="GQ308" s="494"/>
      <c r="GR308" s="494"/>
      <c r="GS308" s="494"/>
      <c r="GT308" s="494"/>
      <c r="GU308" s="494"/>
      <c r="GV308" s="494"/>
      <c r="GW308" s="494"/>
      <c r="GX308" s="494"/>
      <c r="GY308" s="494"/>
      <c r="GZ308" s="494"/>
      <c r="HA308" s="494"/>
    </row>
    <row r="309">
      <c r="A309" s="492">
        <v>6747482.0</v>
      </c>
      <c r="B309" s="488" t="s">
        <v>26798</v>
      </c>
      <c r="C309" s="488" t="s">
        <v>399</v>
      </c>
      <c r="D309" s="590">
        <v>45757.71949074074</v>
      </c>
      <c r="E309" s="590">
        <v>45757.735081018516</v>
      </c>
      <c r="F309" s="590">
        <v>45757.735925925925</v>
      </c>
      <c r="G309" s="494"/>
      <c r="H309" s="488" t="s">
        <v>25860</v>
      </c>
      <c r="I309" s="494"/>
      <c r="J309" s="494"/>
      <c r="K309" s="494"/>
      <c r="L309" s="494"/>
      <c r="M309" s="494"/>
      <c r="N309" s="494"/>
      <c r="O309" s="494"/>
      <c r="P309" s="494"/>
      <c r="Q309" s="494"/>
      <c r="R309" s="494"/>
      <c r="S309" s="494"/>
      <c r="T309" s="488" t="s">
        <v>1514</v>
      </c>
      <c r="U309" s="494"/>
      <c r="V309" s="488" t="s">
        <v>97</v>
      </c>
      <c r="W309" s="589" t="s">
        <v>26790</v>
      </c>
      <c r="X309" s="494"/>
      <c r="Y309" s="494"/>
      <c r="Z309" s="494"/>
      <c r="AA309" s="494"/>
      <c r="AB309" s="494"/>
      <c r="AC309" s="494"/>
      <c r="AD309" s="494"/>
      <c r="AE309" s="494"/>
      <c r="AF309" s="494"/>
      <c r="AG309" s="494"/>
      <c r="AH309" s="494"/>
      <c r="AI309" s="494"/>
      <c r="AJ309" s="494"/>
      <c r="AK309" s="494"/>
      <c r="AL309" s="494"/>
      <c r="AM309" s="494"/>
      <c r="AN309" s="494"/>
      <c r="AO309" s="494"/>
      <c r="AP309" s="494"/>
      <c r="AQ309" s="494"/>
      <c r="AR309" s="592">
        <v>45757.0</v>
      </c>
      <c r="AS309" s="492">
        <v>798000.0</v>
      </c>
      <c r="AT309" s="494"/>
      <c r="AU309" s="494"/>
      <c r="AV309" s="494"/>
      <c r="AW309" s="494"/>
      <c r="AX309" s="494"/>
      <c r="AY309" s="494"/>
      <c r="AZ309" s="494"/>
      <c r="BA309" s="494"/>
      <c r="BB309" s="494"/>
      <c r="BC309" s="494"/>
      <c r="BD309" s="494"/>
      <c r="BE309" s="494"/>
      <c r="BF309" s="494"/>
      <c r="BG309" s="494"/>
      <c r="BH309" s="488" t="s">
        <v>25863</v>
      </c>
      <c r="BI309" s="494"/>
      <c r="BJ309" s="494"/>
      <c r="BK309" s="494"/>
      <c r="BL309" s="494"/>
      <c r="BM309" s="494"/>
      <c r="BN309" s="494"/>
      <c r="BO309" s="494"/>
      <c r="BP309" s="492">
        <v>798000.0</v>
      </c>
      <c r="BQ309" s="494"/>
      <c r="BR309" s="494"/>
      <c r="BS309" s="494"/>
      <c r="BT309" s="494"/>
      <c r="BU309" s="494"/>
      <c r="BV309" s="494"/>
      <c r="BW309" s="494"/>
      <c r="BX309" s="494"/>
      <c r="BY309" s="494"/>
      <c r="BZ309" s="494"/>
      <c r="CA309" s="494"/>
      <c r="CB309" s="587">
        <v>45757.0</v>
      </c>
      <c r="CC309" s="494"/>
      <c r="CD309" s="494"/>
      <c r="CE309" s="492">
        <v>798000.0</v>
      </c>
      <c r="CF309" s="492">
        <v>0.0</v>
      </c>
      <c r="CG309" s="494"/>
      <c r="CH309" s="494"/>
      <c r="CI309" s="494"/>
      <c r="CJ309" s="494"/>
      <c r="CK309" s="494"/>
      <c r="CL309" s="494"/>
      <c r="CM309" s="494"/>
      <c r="CN309" s="494"/>
      <c r="CO309" s="494"/>
      <c r="CP309" s="494"/>
      <c r="CQ309" s="494"/>
      <c r="CR309" s="494"/>
      <c r="CS309" s="494"/>
      <c r="CT309" s="494"/>
      <c r="CU309" s="488" t="s">
        <v>26791</v>
      </c>
      <c r="CV309" s="494"/>
      <c r="CW309" s="494"/>
      <c r="CX309" s="494"/>
      <c r="CY309" s="494"/>
      <c r="CZ309" s="494"/>
      <c r="DA309" s="494"/>
      <c r="DB309" s="494"/>
      <c r="DC309" s="494"/>
      <c r="DD309" s="494"/>
      <c r="DE309" s="494"/>
      <c r="DF309" s="494"/>
      <c r="DG309" s="488" t="s">
        <v>26796</v>
      </c>
      <c r="DH309" s="494"/>
      <c r="DI309" s="494"/>
      <c r="DJ309" s="494"/>
      <c r="DK309" s="494"/>
      <c r="DL309" s="494"/>
      <c r="DM309" s="494"/>
      <c r="DN309" s="494"/>
      <c r="DO309" s="494"/>
      <c r="DP309" s="488" t="s">
        <v>26799</v>
      </c>
      <c r="DQ309" s="488" t="s">
        <v>26792</v>
      </c>
      <c r="DR309" s="488" t="s">
        <v>97</v>
      </c>
      <c r="DS309" s="494"/>
      <c r="DT309" s="494"/>
      <c r="DU309" s="494"/>
      <c r="DV309" s="494"/>
      <c r="DW309" s="494"/>
      <c r="DX309" s="494"/>
      <c r="DY309" s="488" t="s">
        <v>26797</v>
      </c>
      <c r="DZ309" s="494"/>
      <c r="EA309" s="494"/>
      <c r="EB309" s="494"/>
      <c r="EC309" s="494"/>
      <c r="ED309" s="494"/>
      <c r="EE309" s="494"/>
      <c r="EF309" s="494"/>
      <c r="EG309" s="494"/>
      <c r="EH309" s="494"/>
      <c r="EI309" s="494"/>
      <c r="EJ309" s="494"/>
      <c r="EK309" s="494"/>
      <c r="EL309" s="494"/>
      <c r="EM309" s="494"/>
      <c r="EN309" s="494"/>
      <c r="EO309" s="494"/>
      <c r="EP309" s="494"/>
      <c r="EQ309" s="494"/>
      <c r="ER309" s="494"/>
      <c r="ES309" s="494"/>
      <c r="ET309" s="494"/>
      <c r="EU309" s="494"/>
      <c r="EV309" s="494"/>
      <c r="EW309" s="494"/>
      <c r="EX309" s="494"/>
      <c r="EY309" s="494"/>
      <c r="EZ309" s="494"/>
      <c r="FA309" s="494"/>
      <c r="FB309" s="494"/>
      <c r="FC309" s="494"/>
      <c r="FD309" s="494"/>
      <c r="FE309" s="494"/>
      <c r="FF309" s="488" t="s">
        <v>26800</v>
      </c>
      <c r="FG309" s="494"/>
      <c r="FH309" s="488" t="s">
        <v>26793</v>
      </c>
      <c r="FI309" s="494"/>
      <c r="FJ309" s="494"/>
      <c r="FK309" s="494"/>
      <c r="FL309" s="494"/>
      <c r="FM309" s="494"/>
      <c r="FN309" s="494"/>
      <c r="FO309" s="494"/>
      <c r="FP309" s="494"/>
      <c r="FQ309" s="494"/>
      <c r="FR309" s="494"/>
      <c r="FS309" s="494"/>
      <c r="FT309" s="494"/>
      <c r="FU309" s="494"/>
      <c r="FV309" s="494"/>
      <c r="FW309" s="494"/>
      <c r="FX309" s="494"/>
      <c r="FY309" s="494"/>
      <c r="FZ309" s="494"/>
      <c r="GA309" s="494"/>
      <c r="GB309" s="494"/>
      <c r="GC309" s="494"/>
      <c r="GD309" s="494"/>
      <c r="GE309" s="494"/>
      <c r="GF309" s="494"/>
      <c r="GG309" s="494"/>
      <c r="GH309" s="494"/>
      <c r="GI309" s="494"/>
      <c r="GJ309" s="494"/>
      <c r="GK309" s="494"/>
      <c r="GL309" s="494"/>
      <c r="GM309" s="494"/>
      <c r="GN309" s="494"/>
      <c r="GO309" s="494"/>
      <c r="GP309" s="494"/>
      <c r="GQ309" s="494"/>
      <c r="GR309" s="494"/>
      <c r="GS309" s="494"/>
      <c r="GT309" s="494"/>
      <c r="GU309" s="494"/>
      <c r="GV309" s="494"/>
      <c r="GW309" s="494"/>
      <c r="GX309" s="494"/>
      <c r="GY309" s="494"/>
      <c r="GZ309" s="494"/>
      <c r="HA309" s="494"/>
    </row>
    <row r="310">
      <c r="A310" s="492">
        <v>6753223.0</v>
      </c>
      <c r="B310" s="488" t="s">
        <v>26801</v>
      </c>
      <c r="C310" s="488" t="s">
        <v>399</v>
      </c>
      <c r="D310" s="590">
        <v>45758.54329861111</v>
      </c>
      <c r="E310" s="590">
        <v>45758.712789351855</v>
      </c>
      <c r="F310" s="590">
        <v>45758.713229166664</v>
      </c>
      <c r="G310" s="494"/>
      <c r="H310" s="488" t="s">
        <v>25860</v>
      </c>
      <c r="I310" s="494"/>
      <c r="J310" s="494"/>
      <c r="K310" s="494"/>
      <c r="L310" s="494"/>
      <c r="M310" s="494"/>
      <c r="N310" s="494"/>
      <c r="O310" s="494"/>
      <c r="P310" s="494"/>
      <c r="Q310" s="494"/>
      <c r="R310" s="494"/>
      <c r="S310" s="494"/>
      <c r="T310" s="488" t="s">
        <v>1514</v>
      </c>
      <c r="U310" s="494"/>
      <c r="V310" s="488" t="s">
        <v>26202</v>
      </c>
      <c r="W310" s="589" t="s">
        <v>26802</v>
      </c>
      <c r="X310" s="494"/>
      <c r="Y310" s="494"/>
      <c r="Z310" s="494"/>
      <c r="AA310" s="494"/>
      <c r="AB310" s="494"/>
      <c r="AC310" s="494"/>
      <c r="AD310" s="494"/>
      <c r="AE310" s="494"/>
      <c r="AF310" s="494"/>
      <c r="AG310" s="494"/>
      <c r="AH310" s="494"/>
      <c r="AI310" s="494"/>
      <c r="AJ310" s="494"/>
      <c r="AK310" s="494"/>
      <c r="AL310" s="494"/>
      <c r="AM310" s="494"/>
      <c r="AN310" s="494"/>
      <c r="AO310" s="494"/>
      <c r="AP310" s="494"/>
      <c r="AQ310" s="492">
        <v>36.0</v>
      </c>
      <c r="AR310" s="592">
        <v>45758.0</v>
      </c>
      <c r="AS310" s="492">
        <v>798000.0</v>
      </c>
      <c r="AT310" s="494"/>
      <c r="AU310" s="494"/>
      <c r="AV310" s="494"/>
      <c r="AW310" s="494"/>
      <c r="AX310" s="494"/>
      <c r="AY310" s="494"/>
      <c r="AZ310" s="494"/>
      <c r="BA310" s="494"/>
      <c r="BB310" s="494"/>
      <c r="BC310" s="494"/>
      <c r="BD310" s="494"/>
      <c r="BE310" s="494"/>
      <c r="BF310" s="494"/>
      <c r="BG310" s="494"/>
      <c r="BH310" s="488" t="s">
        <v>25863</v>
      </c>
      <c r="BI310" s="494"/>
      <c r="BJ310" s="494"/>
      <c r="BK310" s="494"/>
      <c r="BL310" s="494"/>
      <c r="BM310" s="494"/>
      <c r="BN310" s="494"/>
      <c r="BO310" s="494"/>
      <c r="BP310" s="494"/>
      <c r="BQ310" s="494"/>
      <c r="BR310" s="494"/>
      <c r="BS310" s="494"/>
      <c r="BT310" s="488" t="s">
        <v>25868</v>
      </c>
      <c r="BU310" s="494"/>
      <c r="BV310" s="494"/>
      <c r="BW310" s="494"/>
      <c r="BX310" s="494"/>
      <c r="BY310" s="492">
        <v>30324.0</v>
      </c>
      <c r="BZ310" s="492">
        <v>28500.0</v>
      </c>
      <c r="CA310" s="494"/>
      <c r="CB310" s="494"/>
      <c r="CC310" s="500">
        <v>45835.0</v>
      </c>
      <c r="CD310" s="492">
        <v>27.0</v>
      </c>
      <c r="CE310" s="492">
        <v>1027824.0</v>
      </c>
      <c r="CF310" s="492">
        <v>229824.0</v>
      </c>
      <c r="CG310" s="494"/>
      <c r="CH310" s="494"/>
      <c r="CI310" s="494"/>
      <c r="CJ310" s="494"/>
      <c r="CK310" s="494"/>
      <c r="CL310" s="494"/>
      <c r="CM310" s="494"/>
      <c r="CN310" s="494"/>
      <c r="CO310" s="494"/>
      <c r="CP310" s="494"/>
      <c r="CQ310" s="494"/>
      <c r="CR310" s="494"/>
      <c r="CS310" s="494"/>
      <c r="CT310" s="494"/>
      <c r="CU310" s="488" t="s">
        <v>26764</v>
      </c>
      <c r="CV310" s="494"/>
      <c r="CW310" s="494"/>
      <c r="CX310" s="494"/>
      <c r="CY310" s="494"/>
      <c r="CZ310" s="494"/>
      <c r="DA310" s="494"/>
      <c r="DB310" s="494"/>
      <c r="DC310" s="494"/>
      <c r="DD310" s="494"/>
      <c r="DE310" s="494"/>
      <c r="DF310" s="494"/>
      <c r="DG310" s="488" t="s">
        <v>26765</v>
      </c>
      <c r="DH310" s="494"/>
      <c r="DI310" s="494"/>
      <c r="DJ310" s="494"/>
      <c r="DK310" s="494"/>
      <c r="DL310" s="494"/>
      <c r="DM310" s="494"/>
      <c r="DN310" s="494"/>
      <c r="DO310" s="494"/>
      <c r="DP310" s="488" t="s">
        <v>26803</v>
      </c>
      <c r="DQ310" s="488" t="s">
        <v>26765</v>
      </c>
      <c r="DR310" s="488" t="s">
        <v>26202</v>
      </c>
      <c r="DS310" s="494"/>
      <c r="DT310" s="494"/>
      <c r="DU310" s="494"/>
      <c r="DV310" s="494"/>
      <c r="DW310" s="494"/>
      <c r="DX310" s="494"/>
      <c r="DY310" s="488" t="s">
        <v>26768</v>
      </c>
      <c r="DZ310" s="494"/>
      <c r="EA310" s="494"/>
      <c r="EB310" s="494"/>
      <c r="EC310" s="494"/>
      <c r="ED310" s="494"/>
      <c r="EE310" s="494"/>
      <c r="EF310" s="494"/>
      <c r="EG310" s="494"/>
      <c r="EH310" s="494"/>
      <c r="EI310" s="494"/>
      <c r="EJ310" s="494"/>
      <c r="EK310" s="494"/>
      <c r="EL310" s="494"/>
      <c r="EM310" s="494"/>
      <c r="EN310" s="494"/>
      <c r="EO310" s="494"/>
      <c r="EP310" s="494"/>
      <c r="EQ310" s="494"/>
      <c r="ER310" s="494"/>
      <c r="ES310" s="494"/>
      <c r="ET310" s="494"/>
      <c r="EU310" s="494"/>
      <c r="EV310" s="494"/>
      <c r="EW310" s="494"/>
      <c r="EX310" s="494"/>
      <c r="EY310" s="494"/>
      <c r="EZ310" s="494"/>
      <c r="FA310" s="494"/>
      <c r="FB310" s="494"/>
      <c r="FC310" s="494"/>
      <c r="FD310" s="494"/>
      <c r="FE310" s="494"/>
      <c r="FF310" s="494"/>
      <c r="FG310" s="494"/>
      <c r="FH310" s="488" t="s">
        <v>26804</v>
      </c>
      <c r="FI310" s="494"/>
      <c r="FJ310" s="494"/>
      <c r="FK310" s="494"/>
      <c r="FL310" s="494"/>
      <c r="FM310" s="494"/>
      <c r="FN310" s="494"/>
      <c r="FO310" s="494"/>
      <c r="FP310" s="494"/>
      <c r="FQ310" s="494"/>
      <c r="FR310" s="494"/>
      <c r="FS310" s="494"/>
      <c r="FT310" s="494"/>
      <c r="FU310" s="494"/>
      <c r="FV310" s="494"/>
      <c r="FW310" s="494"/>
      <c r="FX310" s="494"/>
      <c r="FY310" s="494"/>
      <c r="FZ310" s="494"/>
      <c r="GA310" s="494"/>
      <c r="GB310" s="494"/>
      <c r="GC310" s="494"/>
      <c r="GD310" s="494"/>
      <c r="GE310" s="494"/>
      <c r="GF310" s="494"/>
      <c r="GG310" s="494"/>
      <c r="GH310" s="494"/>
      <c r="GI310" s="494"/>
      <c r="GJ310" s="494"/>
      <c r="GK310" s="494"/>
      <c r="GL310" s="494"/>
      <c r="GM310" s="494"/>
      <c r="GN310" s="494"/>
      <c r="GO310" s="494"/>
      <c r="GP310" s="494"/>
      <c r="GQ310" s="494"/>
      <c r="GR310" s="494"/>
      <c r="GS310" s="494"/>
      <c r="GT310" s="494"/>
      <c r="GU310" s="494"/>
      <c r="GV310" s="494"/>
      <c r="GW310" s="494"/>
      <c r="GX310" s="494"/>
      <c r="GY310" s="494"/>
      <c r="GZ310" s="494"/>
      <c r="HA310" s="494"/>
    </row>
    <row r="311">
      <c r="A311" s="492">
        <v>6753233.0</v>
      </c>
      <c r="B311" s="488" t="s">
        <v>26770</v>
      </c>
      <c r="C311" s="488" t="s">
        <v>399</v>
      </c>
      <c r="D311" s="590">
        <v>45758.5444212963</v>
      </c>
      <c r="E311" s="590">
        <v>45758.713796296295</v>
      </c>
      <c r="F311" s="590">
        <v>45758.71396990741</v>
      </c>
      <c r="G311" s="494"/>
      <c r="H311" s="488" t="s">
        <v>25860</v>
      </c>
      <c r="I311" s="494"/>
      <c r="J311" s="494"/>
      <c r="K311" s="494"/>
      <c r="L311" s="494"/>
      <c r="M311" s="494"/>
      <c r="N311" s="494"/>
      <c r="O311" s="494"/>
      <c r="P311" s="494"/>
      <c r="Q311" s="494"/>
      <c r="R311" s="494"/>
      <c r="S311" s="494"/>
      <c r="T311" s="488" t="s">
        <v>1514</v>
      </c>
      <c r="U311" s="494"/>
      <c r="V311" s="488" t="s">
        <v>26202</v>
      </c>
      <c r="W311" s="589" t="s">
        <v>26802</v>
      </c>
      <c r="X311" s="494"/>
      <c r="Y311" s="494"/>
      <c r="Z311" s="494"/>
      <c r="AA311" s="494"/>
      <c r="AB311" s="494"/>
      <c r="AC311" s="494"/>
      <c r="AD311" s="494"/>
      <c r="AE311" s="494"/>
      <c r="AF311" s="494"/>
      <c r="AG311" s="494"/>
      <c r="AH311" s="494"/>
      <c r="AI311" s="494"/>
      <c r="AJ311" s="494"/>
      <c r="AK311" s="494"/>
      <c r="AL311" s="494"/>
      <c r="AM311" s="494"/>
      <c r="AN311" s="494"/>
      <c r="AO311" s="494"/>
      <c r="AP311" s="494"/>
      <c r="AQ311" s="492">
        <v>36.0</v>
      </c>
      <c r="AR311" s="592">
        <v>45758.0</v>
      </c>
      <c r="AS311" s="492">
        <v>798000.0</v>
      </c>
      <c r="AT311" s="494"/>
      <c r="AU311" s="494"/>
      <c r="AV311" s="494"/>
      <c r="AW311" s="494"/>
      <c r="AX311" s="494"/>
      <c r="AY311" s="494"/>
      <c r="AZ311" s="494"/>
      <c r="BA311" s="494"/>
      <c r="BB311" s="494"/>
      <c r="BC311" s="494"/>
      <c r="BD311" s="494"/>
      <c r="BE311" s="494"/>
      <c r="BF311" s="494"/>
      <c r="BG311" s="494"/>
      <c r="BH311" s="488" t="s">
        <v>25863</v>
      </c>
      <c r="BI311" s="494"/>
      <c r="BJ311" s="494"/>
      <c r="BK311" s="494"/>
      <c r="BL311" s="494"/>
      <c r="BM311" s="494"/>
      <c r="BN311" s="494"/>
      <c r="BO311" s="494"/>
      <c r="BP311" s="494"/>
      <c r="BQ311" s="494"/>
      <c r="BR311" s="494"/>
      <c r="BS311" s="494"/>
      <c r="BT311" s="488" t="s">
        <v>25868</v>
      </c>
      <c r="BU311" s="494"/>
      <c r="BV311" s="494"/>
      <c r="BW311" s="494"/>
      <c r="BX311" s="494"/>
      <c r="BY311" s="492">
        <v>30324.0</v>
      </c>
      <c r="BZ311" s="492">
        <v>28500.0</v>
      </c>
      <c r="CA311" s="494"/>
      <c r="CB311" s="494"/>
      <c r="CC311" s="500">
        <v>45835.0</v>
      </c>
      <c r="CD311" s="492">
        <v>27.0</v>
      </c>
      <c r="CE311" s="492">
        <v>1027824.0</v>
      </c>
      <c r="CF311" s="492">
        <v>229824.0</v>
      </c>
      <c r="CG311" s="494"/>
      <c r="CH311" s="494"/>
      <c r="CI311" s="494"/>
      <c r="CJ311" s="494"/>
      <c r="CK311" s="494"/>
      <c r="CL311" s="494"/>
      <c r="CM311" s="494"/>
      <c r="CN311" s="494"/>
      <c r="CO311" s="494"/>
      <c r="CP311" s="494"/>
      <c r="CQ311" s="494"/>
      <c r="CR311" s="494"/>
      <c r="CS311" s="494"/>
      <c r="CT311" s="494"/>
      <c r="CU311" s="488" t="s">
        <v>26764</v>
      </c>
      <c r="CV311" s="494"/>
      <c r="CW311" s="494"/>
      <c r="CX311" s="494"/>
      <c r="CY311" s="494"/>
      <c r="CZ311" s="494"/>
      <c r="DA311" s="494"/>
      <c r="DB311" s="494"/>
      <c r="DC311" s="494"/>
      <c r="DD311" s="494"/>
      <c r="DE311" s="494"/>
      <c r="DF311" s="494"/>
      <c r="DG311" s="488" t="s">
        <v>26765</v>
      </c>
      <c r="DH311" s="494"/>
      <c r="DI311" s="494"/>
      <c r="DJ311" s="494"/>
      <c r="DK311" s="494"/>
      <c r="DL311" s="494"/>
      <c r="DM311" s="494"/>
      <c r="DN311" s="494"/>
      <c r="DO311" s="494"/>
      <c r="DP311" s="494"/>
      <c r="DQ311" s="488" t="s">
        <v>26765</v>
      </c>
      <c r="DR311" s="488" t="s">
        <v>26202</v>
      </c>
      <c r="DS311" s="494"/>
      <c r="DT311" s="494"/>
      <c r="DU311" s="494"/>
      <c r="DV311" s="494"/>
      <c r="DW311" s="494"/>
      <c r="DX311" s="494"/>
      <c r="DY311" s="488" t="s">
        <v>26768</v>
      </c>
      <c r="DZ311" s="494"/>
      <c r="EA311" s="494"/>
      <c r="EB311" s="494"/>
      <c r="EC311" s="494"/>
      <c r="ED311" s="494"/>
      <c r="EE311" s="494"/>
      <c r="EF311" s="494"/>
      <c r="EG311" s="494"/>
      <c r="EH311" s="494"/>
      <c r="EI311" s="494"/>
      <c r="EJ311" s="494"/>
      <c r="EK311" s="494"/>
      <c r="EL311" s="494"/>
      <c r="EM311" s="494"/>
      <c r="EN311" s="494"/>
      <c r="EO311" s="494"/>
      <c r="EP311" s="494"/>
      <c r="EQ311" s="494"/>
      <c r="ER311" s="494"/>
      <c r="ES311" s="494"/>
      <c r="ET311" s="494"/>
      <c r="EU311" s="494"/>
      <c r="EV311" s="494"/>
      <c r="EW311" s="494"/>
      <c r="EX311" s="494"/>
      <c r="EY311" s="494"/>
      <c r="EZ311" s="494"/>
      <c r="FA311" s="494"/>
      <c r="FB311" s="494"/>
      <c r="FC311" s="494"/>
      <c r="FD311" s="494"/>
      <c r="FE311" s="494"/>
      <c r="FF311" s="494"/>
      <c r="FG311" s="494"/>
      <c r="FH311" s="488" t="s">
        <v>26804</v>
      </c>
      <c r="FI311" s="494"/>
      <c r="FJ311" s="494"/>
      <c r="FK311" s="494"/>
      <c r="FL311" s="494"/>
      <c r="FM311" s="494"/>
      <c r="FN311" s="494"/>
      <c r="FO311" s="494"/>
      <c r="FP311" s="494"/>
      <c r="FQ311" s="494"/>
      <c r="FR311" s="494"/>
      <c r="FS311" s="494"/>
      <c r="FT311" s="494"/>
      <c r="FU311" s="494"/>
      <c r="FV311" s="494"/>
      <c r="FW311" s="494"/>
      <c r="FX311" s="494"/>
      <c r="FY311" s="494"/>
      <c r="FZ311" s="494"/>
      <c r="GA311" s="494"/>
      <c r="GB311" s="494"/>
      <c r="GC311" s="494"/>
      <c r="GD311" s="494"/>
      <c r="GE311" s="494"/>
      <c r="GF311" s="494"/>
      <c r="GG311" s="494"/>
      <c r="GH311" s="494"/>
      <c r="GI311" s="494"/>
      <c r="GJ311" s="494"/>
      <c r="GK311" s="494"/>
      <c r="GL311" s="494"/>
      <c r="GM311" s="494"/>
      <c r="GN311" s="494"/>
      <c r="GO311" s="494"/>
      <c r="GP311" s="494"/>
      <c r="GQ311" s="494"/>
      <c r="GR311" s="494"/>
      <c r="GS311" s="494"/>
      <c r="GT311" s="494"/>
      <c r="GU311" s="494"/>
      <c r="GV311" s="494"/>
      <c r="GW311" s="494"/>
      <c r="GX311" s="494"/>
      <c r="GY311" s="494"/>
      <c r="GZ311" s="494"/>
      <c r="HA311" s="494"/>
    </row>
    <row r="312">
      <c r="A312" s="492"/>
      <c r="B312" s="488"/>
      <c r="C312" s="488"/>
      <c r="D312" s="494"/>
      <c r="E312" s="494"/>
      <c r="F312" s="494"/>
      <c r="G312" s="494"/>
      <c r="H312" s="488"/>
      <c r="I312" s="494"/>
      <c r="J312" s="494"/>
      <c r="K312" s="494"/>
      <c r="L312" s="494"/>
      <c r="M312" s="494"/>
      <c r="N312" s="494"/>
      <c r="O312" s="494"/>
      <c r="P312" s="494"/>
      <c r="Q312" s="494"/>
      <c r="R312" s="494"/>
      <c r="S312" s="494"/>
      <c r="T312" s="494"/>
      <c r="U312" s="494"/>
      <c r="V312" s="488"/>
      <c r="W312" s="589"/>
      <c r="X312" s="494"/>
      <c r="Y312" s="494"/>
      <c r="Z312" s="494"/>
      <c r="AA312" s="494"/>
      <c r="AB312" s="494"/>
      <c r="AC312" s="494"/>
      <c r="AD312" s="494"/>
      <c r="AE312" s="494"/>
      <c r="AF312" s="494"/>
      <c r="AG312" s="494"/>
      <c r="AH312" s="494"/>
      <c r="AI312" s="494"/>
      <c r="AJ312" s="494"/>
      <c r="AK312" s="494"/>
      <c r="AL312" s="494"/>
      <c r="AM312" s="494"/>
      <c r="AN312" s="494"/>
      <c r="AO312" s="494"/>
      <c r="AP312" s="494"/>
      <c r="AQ312" s="494"/>
      <c r="AR312" s="591"/>
      <c r="AS312" s="494"/>
      <c r="AT312" s="494"/>
      <c r="AU312" s="494"/>
      <c r="AV312" s="494"/>
      <c r="AW312" s="494"/>
      <c r="AX312" s="494"/>
      <c r="AY312" s="494"/>
      <c r="AZ312" s="494"/>
      <c r="BA312" s="494"/>
      <c r="BB312" s="494"/>
      <c r="BC312" s="494"/>
      <c r="BD312" s="494"/>
      <c r="BE312" s="494"/>
      <c r="BF312" s="494"/>
      <c r="BG312" s="494"/>
      <c r="BH312" s="488"/>
      <c r="BI312" s="494"/>
      <c r="BJ312" s="494"/>
      <c r="BK312" s="494"/>
      <c r="BL312" s="494"/>
      <c r="BM312" s="494"/>
      <c r="BN312" s="494"/>
      <c r="BO312" s="494"/>
      <c r="BP312" s="494"/>
      <c r="BQ312" s="494"/>
      <c r="BR312" s="494"/>
      <c r="BS312" s="494"/>
      <c r="BT312" s="494"/>
      <c r="BU312" s="494"/>
      <c r="BV312" s="494"/>
      <c r="BW312" s="494"/>
      <c r="BX312" s="494"/>
      <c r="BY312" s="494"/>
      <c r="BZ312" s="494"/>
      <c r="CA312" s="494"/>
      <c r="CB312" s="494"/>
      <c r="CC312" s="494"/>
      <c r="CD312" s="494"/>
      <c r="CE312" s="494"/>
      <c r="CF312" s="494"/>
      <c r="CG312" s="494"/>
      <c r="CH312" s="494"/>
      <c r="CI312" s="494"/>
      <c r="CJ312" s="494"/>
      <c r="CK312" s="494"/>
      <c r="CL312" s="494"/>
      <c r="CM312" s="494"/>
      <c r="CN312" s="494"/>
      <c r="CO312" s="494"/>
      <c r="CP312" s="494"/>
      <c r="CQ312" s="494"/>
      <c r="CR312" s="494"/>
      <c r="CS312" s="494"/>
      <c r="CT312" s="494"/>
      <c r="CU312" s="494"/>
      <c r="CV312" s="494"/>
      <c r="CW312" s="494"/>
      <c r="CX312" s="494"/>
      <c r="CY312" s="494"/>
      <c r="CZ312" s="494"/>
      <c r="DA312" s="494"/>
      <c r="DB312" s="494"/>
      <c r="DC312" s="494"/>
      <c r="DD312" s="494"/>
      <c r="DE312" s="494"/>
      <c r="DF312" s="494"/>
      <c r="DG312" s="494"/>
      <c r="DH312" s="494"/>
      <c r="DI312" s="494"/>
      <c r="DJ312" s="494"/>
      <c r="DK312" s="494"/>
      <c r="DL312" s="494"/>
      <c r="DM312" s="494"/>
      <c r="DN312" s="494"/>
      <c r="DO312" s="494"/>
      <c r="DP312" s="494"/>
      <c r="DQ312" s="494"/>
      <c r="DR312" s="488"/>
      <c r="DS312" s="494"/>
      <c r="DT312" s="494"/>
      <c r="DU312" s="494"/>
      <c r="DV312" s="494"/>
      <c r="DW312" s="494"/>
      <c r="DX312" s="494"/>
      <c r="DY312" s="494"/>
      <c r="DZ312" s="494"/>
      <c r="EA312" s="494"/>
      <c r="EB312" s="494"/>
      <c r="EC312" s="494"/>
      <c r="ED312" s="494"/>
      <c r="EE312" s="494"/>
      <c r="EF312" s="494"/>
      <c r="EG312" s="494"/>
      <c r="EH312" s="494"/>
      <c r="EI312" s="494"/>
      <c r="EJ312" s="494"/>
      <c r="EK312" s="494"/>
      <c r="EL312" s="494"/>
      <c r="EM312" s="494"/>
      <c r="EN312" s="494"/>
      <c r="EO312" s="494"/>
      <c r="EP312" s="494"/>
      <c r="EQ312" s="494"/>
      <c r="ER312" s="494"/>
      <c r="ES312" s="494"/>
      <c r="ET312" s="494"/>
      <c r="EU312" s="494"/>
      <c r="EV312" s="494"/>
      <c r="EW312" s="494"/>
      <c r="EX312" s="494"/>
      <c r="EY312" s="494"/>
      <c r="EZ312" s="494"/>
      <c r="FA312" s="494"/>
      <c r="FB312" s="494"/>
      <c r="FC312" s="494"/>
      <c r="FD312" s="494"/>
      <c r="FE312" s="494"/>
      <c r="FF312" s="494"/>
      <c r="FG312" s="494"/>
      <c r="FH312" s="494"/>
      <c r="FI312" s="494"/>
      <c r="FJ312" s="494"/>
      <c r="FK312" s="494"/>
      <c r="FL312" s="494"/>
      <c r="FM312" s="494"/>
      <c r="FN312" s="494"/>
      <c r="FO312" s="494"/>
      <c r="FP312" s="494"/>
      <c r="FQ312" s="494"/>
      <c r="FR312" s="494"/>
      <c r="FS312" s="494"/>
      <c r="FT312" s="494"/>
      <c r="FU312" s="494"/>
      <c r="FV312" s="494"/>
      <c r="FW312" s="494"/>
      <c r="FX312" s="494"/>
      <c r="FY312" s="494"/>
      <c r="FZ312" s="494"/>
      <c r="GA312" s="494"/>
      <c r="GB312" s="494"/>
      <c r="GC312" s="494"/>
      <c r="GD312" s="494"/>
      <c r="GE312" s="494"/>
      <c r="GF312" s="494"/>
      <c r="GG312" s="494"/>
      <c r="GH312" s="494"/>
      <c r="GI312" s="494"/>
      <c r="GJ312" s="494"/>
      <c r="GK312" s="494"/>
      <c r="GL312" s="494"/>
      <c r="GM312" s="494"/>
      <c r="GN312" s="494"/>
      <c r="GO312" s="494"/>
      <c r="GP312" s="494"/>
      <c r="GQ312" s="494"/>
      <c r="GR312" s="494"/>
      <c r="GS312" s="494"/>
      <c r="GT312" s="494"/>
      <c r="GU312" s="494"/>
      <c r="GV312" s="494"/>
      <c r="GW312" s="494"/>
      <c r="GX312" s="494"/>
      <c r="GY312" s="494"/>
      <c r="GZ312" s="494"/>
      <c r="HA312" s="494"/>
    </row>
    <row r="313">
      <c r="A313" s="492"/>
      <c r="B313" s="488"/>
      <c r="C313" s="488"/>
      <c r="D313" s="494"/>
      <c r="E313" s="494"/>
      <c r="F313" s="494"/>
      <c r="G313" s="494"/>
      <c r="H313" s="488"/>
      <c r="I313" s="494"/>
      <c r="J313" s="494"/>
      <c r="K313" s="494"/>
      <c r="L313" s="494"/>
      <c r="M313" s="494"/>
      <c r="N313" s="494"/>
      <c r="O313" s="494"/>
      <c r="P313" s="494"/>
      <c r="Q313" s="494"/>
      <c r="R313" s="494"/>
      <c r="S313" s="494"/>
      <c r="T313" s="488"/>
      <c r="U313" s="494"/>
      <c r="V313" s="488"/>
      <c r="W313" s="589"/>
      <c r="X313" s="494"/>
      <c r="Y313" s="494"/>
      <c r="Z313" s="494"/>
      <c r="AA313" s="494"/>
      <c r="AB313" s="494"/>
      <c r="AC313" s="494"/>
      <c r="AD313" s="494"/>
      <c r="AE313" s="494"/>
      <c r="AF313" s="494"/>
      <c r="AG313" s="494"/>
      <c r="AH313" s="494"/>
      <c r="AI313" s="494"/>
      <c r="AJ313" s="494"/>
      <c r="AK313" s="494"/>
      <c r="AL313" s="494"/>
      <c r="AM313" s="494"/>
      <c r="AN313" s="494"/>
      <c r="AO313" s="494"/>
      <c r="AP313" s="494"/>
      <c r="AQ313" s="492"/>
      <c r="AR313" s="592"/>
      <c r="AS313" s="588"/>
      <c r="AT313" s="494"/>
      <c r="AU313" s="494"/>
      <c r="AV313" s="494"/>
      <c r="AW313" s="494"/>
      <c r="AX313" s="494"/>
      <c r="AY313" s="494"/>
      <c r="AZ313" s="494"/>
      <c r="BA313" s="494"/>
      <c r="BB313" s="494"/>
      <c r="BC313" s="494"/>
      <c r="BD313" s="494"/>
      <c r="BE313" s="494"/>
      <c r="BF313" s="494"/>
      <c r="BG313" s="494"/>
      <c r="BH313" s="488"/>
      <c r="BI313" s="494"/>
      <c r="BJ313" s="494"/>
      <c r="BK313" s="494"/>
      <c r="BL313" s="494"/>
      <c r="BM313" s="494"/>
      <c r="BN313" s="494"/>
      <c r="BO313" s="494"/>
      <c r="BP313" s="588"/>
      <c r="BQ313" s="494"/>
      <c r="BR313" s="494"/>
      <c r="BS313" s="494"/>
      <c r="BT313" s="488"/>
      <c r="BU313" s="494"/>
      <c r="BV313" s="494"/>
      <c r="BW313" s="494"/>
      <c r="BX313" s="494"/>
      <c r="BY313" s="488"/>
      <c r="BZ313" s="488"/>
      <c r="CA313" s="494"/>
      <c r="CB313" s="587"/>
      <c r="CC313" s="587"/>
      <c r="CD313" s="492"/>
      <c r="CE313" s="488"/>
      <c r="CF313" s="488"/>
      <c r="CG313" s="494"/>
      <c r="CH313" s="494"/>
      <c r="CI313" s="494"/>
      <c r="CJ313" s="494"/>
      <c r="CK313" s="494"/>
      <c r="CL313" s="494"/>
      <c r="CM313" s="494"/>
      <c r="CN313" s="494"/>
      <c r="CO313" s="494"/>
      <c r="CP313" s="494"/>
      <c r="CQ313" s="494"/>
      <c r="CR313" s="494"/>
      <c r="CS313" s="494"/>
      <c r="CT313" s="494"/>
      <c r="CU313" s="494"/>
      <c r="CV313" s="494"/>
      <c r="CW313" s="494"/>
      <c r="CX313" s="494"/>
      <c r="CY313" s="494"/>
      <c r="CZ313" s="494"/>
      <c r="DA313" s="494"/>
      <c r="DB313" s="494"/>
      <c r="DC313" s="494"/>
      <c r="DD313" s="494"/>
      <c r="DE313" s="494"/>
      <c r="DF313" s="494"/>
      <c r="DG313" s="494"/>
      <c r="DH313" s="494"/>
      <c r="DI313" s="494"/>
      <c r="DJ313" s="494"/>
      <c r="DK313" s="494"/>
      <c r="DL313" s="494"/>
      <c r="DM313" s="494"/>
      <c r="DN313" s="494"/>
      <c r="DO313" s="494"/>
      <c r="DP313" s="494"/>
      <c r="DQ313" s="494"/>
      <c r="DR313" s="488"/>
      <c r="DS313" s="494"/>
      <c r="DT313" s="494"/>
      <c r="DU313" s="494"/>
      <c r="DV313" s="494"/>
      <c r="DW313" s="494"/>
      <c r="DX313" s="494"/>
      <c r="DY313" s="494"/>
      <c r="DZ313" s="494"/>
      <c r="EA313" s="494"/>
      <c r="EB313" s="494"/>
      <c r="EC313" s="494"/>
      <c r="ED313" s="494"/>
      <c r="EE313" s="494"/>
      <c r="EF313" s="494"/>
      <c r="EG313" s="494"/>
      <c r="EH313" s="494"/>
      <c r="EI313" s="494"/>
      <c r="EJ313" s="494"/>
      <c r="EK313" s="494"/>
      <c r="EL313" s="494"/>
      <c r="EM313" s="494"/>
      <c r="EN313" s="494"/>
      <c r="EO313" s="494"/>
      <c r="EP313" s="494"/>
      <c r="EQ313" s="494"/>
      <c r="ER313" s="494"/>
      <c r="ES313" s="494"/>
      <c r="ET313" s="494"/>
      <c r="EU313" s="494"/>
      <c r="EV313" s="494"/>
      <c r="EW313" s="494"/>
      <c r="EX313" s="494"/>
      <c r="EY313" s="494"/>
      <c r="EZ313" s="494"/>
      <c r="FA313" s="494"/>
      <c r="FB313" s="494"/>
      <c r="FC313" s="494"/>
      <c r="FD313" s="494"/>
      <c r="FE313" s="494"/>
      <c r="FF313" s="494"/>
      <c r="FG313" s="494"/>
      <c r="FH313" s="494"/>
      <c r="FI313" s="494"/>
      <c r="FJ313" s="494"/>
      <c r="FK313" s="494"/>
      <c r="FL313" s="494"/>
      <c r="FM313" s="494"/>
      <c r="FN313" s="494"/>
      <c r="FO313" s="494"/>
      <c r="FP313" s="494"/>
      <c r="FQ313" s="494"/>
      <c r="FR313" s="494"/>
      <c r="FS313" s="494"/>
      <c r="FT313" s="494"/>
      <c r="FU313" s="494"/>
      <c r="FV313" s="494"/>
      <c r="FW313" s="494"/>
      <c r="FX313" s="494"/>
      <c r="FY313" s="494"/>
      <c r="FZ313" s="494"/>
      <c r="GA313" s="494"/>
      <c r="GB313" s="494"/>
      <c r="GC313" s="494"/>
      <c r="GD313" s="494"/>
      <c r="GE313" s="494"/>
      <c r="GF313" s="494"/>
      <c r="GG313" s="494"/>
      <c r="GH313" s="494"/>
      <c r="GI313" s="494"/>
      <c r="GJ313" s="494"/>
      <c r="GK313" s="494"/>
      <c r="GL313" s="494"/>
      <c r="GM313" s="494"/>
      <c r="GN313" s="494"/>
      <c r="GO313" s="494"/>
      <c r="GP313" s="494"/>
      <c r="GQ313" s="494"/>
      <c r="GR313" s="494"/>
      <c r="GS313" s="494"/>
      <c r="GT313" s="494"/>
      <c r="GU313" s="494"/>
      <c r="GV313" s="494"/>
      <c r="GW313" s="494"/>
      <c r="GX313" s="494"/>
      <c r="GY313" s="494"/>
      <c r="GZ313" s="494"/>
      <c r="HA313" s="494"/>
    </row>
    <row r="314">
      <c r="A314" s="492"/>
      <c r="B314" s="488"/>
      <c r="C314" s="488"/>
      <c r="D314" s="494"/>
      <c r="E314" s="494"/>
      <c r="F314" s="494"/>
      <c r="G314" s="494"/>
      <c r="H314" s="488"/>
      <c r="I314" s="494"/>
      <c r="J314" s="494"/>
      <c r="K314" s="494"/>
      <c r="L314" s="494"/>
      <c r="M314" s="494"/>
      <c r="N314" s="494"/>
      <c r="O314" s="494"/>
      <c r="P314" s="494"/>
      <c r="Q314" s="494"/>
      <c r="R314" s="494"/>
      <c r="S314" s="494"/>
      <c r="T314" s="488"/>
      <c r="U314" s="494"/>
      <c r="V314" s="488"/>
      <c r="W314" s="589"/>
      <c r="X314" s="494"/>
      <c r="Y314" s="494"/>
      <c r="Z314" s="494"/>
      <c r="AA314" s="494"/>
      <c r="AB314" s="494"/>
      <c r="AC314" s="494"/>
      <c r="AD314" s="494"/>
      <c r="AE314" s="494"/>
      <c r="AF314" s="494"/>
      <c r="AG314" s="494"/>
      <c r="AH314" s="494"/>
      <c r="AI314" s="494"/>
      <c r="AJ314" s="494"/>
      <c r="AK314" s="494"/>
      <c r="AL314" s="494"/>
      <c r="AM314" s="494"/>
      <c r="AN314" s="494"/>
      <c r="AO314" s="494"/>
      <c r="AP314" s="494"/>
      <c r="AQ314" s="492"/>
      <c r="AR314" s="592"/>
      <c r="AS314" s="588"/>
      <c r="AT314" s="494"/>
      <c r="AU314" s="494"/>
      <c r="AV314" s="494"/>
      <c r="AW314" s="494"/>
      <c r="AX314" s="494"/>
      <c r="AY314" s="494"/>
      <c r="AZ314" s="494"/>
      <c r="BA314" s="494"/>
      <c r="BB314" s="494"/>
      <c r="BC314" s="494"/>
      <c r="BD314" s="494"/>
      <c r="BE314" s="494"/>
      <c r="BF314" s="494"/>
      <c r="BG314" s="494"/>
      <c r="BH314" s="488"/>
      <c r="BI314" s="494"/>
      <c r="BJ314" s="494"/>
      <c r="BK314" s="494"/>
      <c r="BL314" s="494"/>
      <c r="BM314" s="494"/>
      <c r="BN314" s="494"/>
      <c r="BO314" s="494"/>
      <c r="BP314" s="588"/>
      <c r="BQ314" s="494"/>
      <c r="BR314" s="494"/>
      <c r="BS314" s="494"/>
      <c r="BT314" s="488"/>
      <c r="BU314" s="494"/>
      <c r="BV314" s="494"/>
      <c r="BW314" s="494"/>
      <c r="BX314" s="494"/>
      <c r="BY314" s="488"/>
      <c r="BZ314" s="488"/>
      <c r="CA314" s="494"/>
      <c r="CB314" s="587"/>
      <c r="CC314" s="587"/>
      <c r="CD314" s="492"/>
      <c r="CE314" s="488"/>
      <c r="CF314" s="488"/>
      <c r="CG314" s="494"/>
      <c r="CH314" s="494"/>
      <c r="CI314" s="494"/>
      <c r="CJ314" s="494"/>
      <c r="CK314" s="494"/>
      <c r="CL314" s="494"/>
      <c r="CM314" s="494"/>
      <c r="CN314" s="494"/>
      <c r="CO314" s="494"/>
      <c r="CP314" s="494"/>
      <c r="CQ314" s="494"/>
      <c r="CR314" s="494"/>
      <c r="CS314" s="494"/>
      <c r="CT314" s="494"/>
      <c r="CU314" s="494"/>
      <c r="CV314" s="494"/>
      <c r="CW314" s="494"/>
      <c r="CX314" s="494"/>
      <c r="CY314" s="494"/>
      <c r="CZ314" s="494"/>
      <c r="DA314" s="494"/>
      <c r="DB314" s="494"/>
      <c r="DC314" s="494"/>
      <c r="DD314" s="494"/>
      <c r="DE314" s="494"/>
      <c r="DF314" s="494"/>
      <c r="DG314" s="494"/>
      <c r="DH314" s="494"/>
      <c r="DI314" s="494"/>
      <c r="DJ314" s="494"/>
      <c r="DK314" s="494"/>
      <c r="DL314" s="494"/>
      <c r="DM314" s="494"/>
      <c r="DN314" s="494"/>
      <c r="DO314" s="494"/>
      <c r="DP314" s="494"/>
      <c r="DQ314" s="494"/>
      <c r="DR314" s="488"/>
      <c r="DS314" s="494"/>
      <c r="DT314" s="494"/>
      <c r="DU314" s="494"/>
      <c r="DV314" s="494"/>
      <c r="DW314" s="494"/>
      <c r="DX314" s="494"/>
      <c r="DY314" s="494"/>
      <c r="DZ314" s="494"/>
      <c r="EA314" s="494"/>
      <c r="EB314" s="494"/>
      <c r="EC314" s="494"/>
      <c r="ED314" s="494"/>
      <c r="EE314" s="494"/>
      <c r="EF314" s="494"/>
      <c r="EG314" s="494"/>
      <c r="EH314" s="494"/>
      <c r="EI314" s="494"/>
      <c r="EJ314" s="494"/>
      <c r="EK314" s="494"/>
      <c r="EL314" s="494"/>
      <c r="EM314" s="494"/>
      <c r="EN314" s="494"/>
      <c r="EO314" s="494"/>
      <c r="EP314" s="494"/>
      <c r="EQ314" s="494"/>
      <c r="ER314" s="494"/>
      <c r="ES314" s="494"/>
      <c r="ET314" s="494"/>
      <c r="EU314" s="494"/>
      <c r="EV314" s="494"/>
      <c r="EW314" s="494"/>
      <c r="EX314" s="494"/>
      <c r="EY314" s="494"/>
      <c r="EZ314" s="494"/>
      <c r="FA314" s="494"/>
      <c r="FB314" s="494"/>
      <c r="FC314" s="494"/>
      <c r="FD314" s="494"/>
      <c r="FE314" s="494"/>
      <c r="FF314" s="494"/>
      <c r="FG314" s="494"/>
      <c r="FH314" s="494"/>
      <c r="FI314" s="494"/>
      <c r="FJ314" s="494"/>
      <c r="FK314" s="494"/>
      <c r="FL314" s="494"/>
      <c r="FM314" s="494"/>
      <c r="FN314" s="494"/>
      <c r="FO314" s="494"/>
      <c r="FP314" s="494"/>
      <c r="FQ314" s="494"/>
      <c r="FR314" s="494"/>
      <c r="FS314" s="494"/>
      <c r="FT314" s="494"/>
      <c r="FU314" s="494"/>
      <c r="FV314" s="494"/>
      <c r="FW314" s="494"/>
      <c r="FX314" s="494"/>
      <c r="FY314" s="494"/>
      <c r="FZ314" s="494"/>
      <c r="GA314" s="494"/>
      <c r="GB314" s="494"/>
      <c r="GC314" s="494"/>
      <c r="GD314" s="494"/>
      <c r="GE314" s="494"/>
      <c r="GF314" s="494"/>
      <c r="GG314" s="494"/>
      <c r="GH314" s="494"/>
      <c r="GI314" s="494"/>
      <c r="GJ314" s="494"/>
      <c r="GK314" s="494"/>
      <c r="GL314" s="494"/>
      <c r="GM314" s="494"/>
      <c r="GN314" s="494"/>
      <c r="GO314" s="494"/>
      <c r="GP314" s="494"/>
      <c r="GQ314" s="494"/>
      <c r="GR314" s="494"/>
      <c r="GS314" s="494"/>
      <c r="GT314" s="494"/>
      <c r="GU314" s="494"/>
      <c r="GV314" s="494"/>
      <c r="GW314" s="494"/>
      <c r="GX314" s="494"/>
      <c r="GY314" s="494"/>
      <c r="GZ314" s="494"/>
      <c r="HA314" s="494"/>
    </row>
    <row r="315">
      <c r="A315" s="492">
        <v>6758320.0</v>
      </c>
      <c r="B315" s="488" t="s">
        <v>26805</v>
      </c>
      <c r="C315" s="488" t="s">
        <v>399</v>
      </c>
      <c r="D315" s="590">
        <v>45758.86931712963</v>
      </c>
      <c r="E315" s="590">
        <v>45758.87096064815</v>
      </c>
      <c r="F315" s="590">
        <v>45758.90446759259</v>
      </c>
      <c r="G315" s="494"/>
      <c r="H315" s="488" t="s">
        <v>25860</v>
      </c>
      <c r="I315" s="494"/>
      <c r="J315" s="494"/>
      <c r="K315" s="494"/>
      <c r="L315" s="494"/>
      <c r="M315" s="494"/>
      <c r="N315" s="494"/>
      <c r="O315" s="494"/>
      <c r="P315" s="494"/>
      <c r="Q315" s="494"/>
      <c r="R315" s="494"/>
      <c r="S315" s="494"/>
      <c r="T315" s="494"/>
      <c r="U315" s="494"/>
      <c r="V315" s="488" t="s">
        <v>26806</v>
      </c>
      <c r="W315" s="589" t="s">
        <v>26807</v>
      </c>
      <c r="X315" s="494"/>
      <c r="Y315" s="494"/>
      <c r="Z315" s="494"/>
      <c r="AA315" s="494"/>
      <c r="AB315" s="494"/>
      <c r="AC315" s="494"/>
      <c r="AD315" s="494"/>
      <c r="AE315" s="494"/>
      <c r="AF315" s="494"/>
      <c r="AG315" s="494"/>
      <c r="AH315" s="494"/>
      <c r="AI315" s="494"/>
      <c r="AJ315" s="494"/>
      <c r="AK315" s="494"/>
      <c r="AL315" s="494"/>
      <c r="AM315" s="494"/>
      <c r="AN315" s="494"/>
      <c r="AO315" s="494"/>
      <c r="AP315" s="494"/>
      <c r="AQ315" s="494"/>
      <c r="AR315" s="591"/>
      <c r="AS315" s="494"/>
      <c r="AT315" s="494"/>
      <c r="AU315" s="494"/>
      <c r="AV315" s="494"/>
      <c r="AW315" s="494"/>
      <c r="AX315" s="494"/>
      <c r="AY315" s="494"/>
      <c r="AZ315" s="494"/>
      <c r="BA315" s="494"/>
      <c r="BB315" s="494"/>
      <c r="BC315" s="494"/>
      <c r="BD315" s="494"/>
      <c r="BE315" s="494"/>
      <c r="BF315" s="494"/>
      <c r="BG315" s="494"/>
      <c r="BH315" s="488" t="s">
        <v>25863</v>
      </c>
      <c r="BI315" s="494"/>
      <c r="BJ315" s="494"/>
      <c r="BK315" s="494"/>
      <c r="BL315" s="494"/>
      <c r="BM315" s="494"/>
      <c r="BN315" s="494"/>
      <c r="BO315" s="494"/>
      <c r="BP315" s="494"/>
      <c r="BQ315" s="494"/>
      <c r="BR315" s="494"/>
      <c r="BS315" s="494"/>
      <c r="BT315" s="494"/>
      <c r="BU315" s="494"/>
      <c r="BV315" s="494"/>
      <c r="BW315" s="494"/>
      <c r="BX315" s="494"/>
      <c r="BY315" s="494"/>
      <c r="BZ315" s="494"/>
      <c r="CA315" s="494"/>
      <c r="CB315" s="494"/>
      <c r="CC315" s="494"/>
      <c r="CD315" s="494"/>
      <c r="CE315" s="494"/>
      <c r="CF315" s="494"/>
      <c r="CG315" s="494"/>
      <c r="CH315" s="494"/>
      <c r="CI315" s="494"/>
      <c r="CJ315" s="494"/>
      <c r="CK315" s="494"/>
      <c r="CL315" s="494"/>
      <c r="CM315" s="494"/>
      <c r="CN315" s="494"/>
      <c r="CO315" s="494"/>
      <c r="CP315" s="494"/>
      <c r="CQ315" s="494"/>
      <c r="CR315" s="494"/>
      <c r="CS315" s="494"/>
      <c r="CT315" s="494"/>
      <c r="CU315" s="488" t="s">
        <v>26808</v>
      </c>
      <c r="CV315" s="494"/>
      <c r="CW315" s="494"/>
      <c r="CX315" s="494"/>
      <c r="CY315" s="494"/>
      <c r="CZ315" s="494"/>
      <c r="DA315" s="494"/>
      <c r="DB315" s="494"/>
      <c r="DC315" s="494"/>
      <c r="DD315" s="494"/>
      <c r="DE315" s="494"/>
      <c r="DF315" s="494"/>
      <c r="DG315" s="494"/>
      <c r="DH315" s="494"/>
      <c r="DI315" s="494"/>
      <c r="DJ315" s="494"/>
      <c r="DK315" s="494"/>
      <c r="DL315" s="488" t="s">
        <v>26808</v>
      </c>
      <c r="DM315" s="494"/>
      <c r="DN315" s="494"/>
      <c r="DO315" s="494"/>
      <c r="DP315" s="494"/>
      <c r="DQ315" s="488" t="s">
        <v>26809</v>
      </c>
      <c r="DR315" s="488" t="s">
        <v>26806</v>
      </c>
      <c r="DS315" s="494"/>
      <c r="DT315" s="494"/>
      <c r="DU315" s="494"/>
      <c r="DV315" s="494"/>
      <c r="DW315" s="494"/>
      <c r="DX315" s="494"/>
      <c r="DY315" s="494"/>
      <c r="DZ315" s="494"/>
      <c r="EA315" s="494"/>
      <c r="EB315" s="494"/>
      <c r="EC315" s="494"/>
      <c r="ED315" s="494"/>
      <c r="EE315" s="586">
        <v>45758.0</v>
      </c>
      <c r="EF315" s="494"/>
      <c r="EG315" s="494"/>
      <c r="EH315" s="494"/>
      <c r="EI315" s="494"/>
      <c r="EJ315" s="494"/>
      <c r="EK315" s="494"/>
      <c r="EL315" s="494"/>
      <c r="EM315" s="494"/>
      <c r="EN315" s="494"/>
      <c r="EO315" s="494"/>
      <c r="EP315" s="494"/>
      <c r="EQ315" s="494"/>
      <c r="ER315" s="494"/>
      <c r="ES315" s="494"/>
      <c r="ET315" s="494"/>
      <c r="EU315" s="494"/>
      <c r="EV315" s="494"/>
      <c r="EW315" s="494"/>
      <c r="EX315" s="494"/>
      <c r="EY315" s="494"/>
      <c r="EZ315" s="494"/>
      <c r="FA315" s="494"/>
      <c r="FB315" s="494"/>
      <c r="FC315" s="494"/>
      <c r="FD315" s="494"/>
      <c r="FE315" s="494"/>
      <c r="FF315" s="494"/>
      <c r="FG315" s="494"/>
      <c r="FH315" s="488" t="s">
        <v>26810</v>
      </c>
      <c r="FI315" s="494"/>
      <c r="FJ315" s="494"/>
      <c r="FK315" s="494"/>
      <c r="FL315" s="494"/>
      <c r="FM315" s="494"/>
      <c r="FN315" s="494"/>
      <c r="FO315" s="494"/>
      <c r="FP315" s="494"/>
      <c r="FQ315" s="494"/>
      <c r="FR315" s="494"/>
      <c r="FS315" s="494"/>
      <c r="FT315" s="494"/>
      <c r="FU315" s="494"/>
      <c r="FV315" s="494"/>
      <c r="FW315" s="494"/>
      <c r="FX315" s="494"/>
      <c r="FY315" s="494"/>
      <c r="FZ315" s="494"/>
      <c r="GA315" s="494"/>
      <c r="GB315" s="494"/>
      <c r="GC315" s="494"/>
      <c r="GD315" s="494"/>
      <c r="GE315" s="494"/>
      <c r="GF315" s="494"/>
      <c r="GG315" s="494"/>
      <c r="GH315" s="494"/>
      <c r="GI315" s="494"/>
      <c r="GJ315" s="494"/>
      <c r="GK315" s="494"/>
      <c r="GL315" s="494"/>
      <c r="GM315" s="494"/>
      <c r="GN315" s="494"/>
      <c r="GO315" s="494"/>
      <c r="GP315" s="494"/>
      <c r="GQ315" s="494"/>
      <c r="GR315" s="494"/>
      <c r="GS315" s="494"/>
      <c r="GT315" s="494"/>
      <c r="GU315" s="494"/>
      <c r="GV315" s="494"/>
      <c r="GW315" s="494"/>
      <c r="GX315" s="494"/>
      <c r="GY315" s="494"/>
      <c r="GZ315" s="494"/>
      <c r="HA315" s="494"/>
    </row>
    <row r="316">
      <c r="A316" s="492">
        <v>6758337.0</v>
      </c>
      <c r="B316" s="488" t="s">
        <v>26811</v>
      </c>
      <c r="C316" s="488" t="s">
        <v>399</v>
      </c>
      <c r="D316" s="590">
        <v>45758.88246527778</v>
      </c>
      <c r="E316" s="590">
        <v>45758.88349537037</v>
      </c>
      <c r="F316" s="590">
        <v>45758.90478009259</v>
      </c>
      <c r="G316" s="494"/>
      <c r="H316" s="488" t="s">
        <v>25860</v>
      </c>
      <c r="I316" s="494"/>
      <c r="J316" s="494"/>
      <c r="K316" s="494"/>
      <c r="L316" s="494"/>
      <c r="M316" s="494"/>
      <c r="N316" s="494"/>
      <c r="O316" s="494"/>
      <c r="P316" s="494"/>
      <c r="Q316" s="494"/>
      <c r="R316" s="494"/>
      <c r="S316" s="494"/>
      <c r="T316" s="488" t="s">
        <v>1514</v>
      </c>
      <c r="U316" s="494"/>
      <c r="V316" s="488" t="s">
        <v>26806</v>
      </c>
      <c r="W316" s="589" t="s">
        <v>26807</v>
      </c>
      <c r="X316" s="494"/>
      <c r="Y316" s="494"/>
      <c r="Z316" s="494"/>
      <c r="AA316" s="494"/>
      <c r="AB316" s="494"/>
      <c r="AC316" s="494"/>
      <c r="AD316" s="494"/>
      <c r="AE316" s="494"/>
      <c r="AF316" s="494"/>
      <c r="AG316" s="494"/>
      <c r="AH316" s="494"/>
      <c r="AI316" s="494"/>
      <c r="AJ316" s="494"/>
      <c r="AK316" s="494"/>
      <c r="AL316" s="494"/>
      <c r="AM316" s="494"/>
      <c r="AN316" s="494"/>
      <c r="AO316" s="494"/>
      <c r="AP316" s="494"/>
      <c r="AQ316" s="492">
        <v>36.0</v>
      </c>
      <c r="AR316" s="592">
        <v>45758.0</v>
      </c>
      <c r="AS316" s="588">
        <v>798000.0</v>
      </c>
      <c r="AT316" s="494"/>
      <c r="AU316" s="494"/>
      <c r="AV316" s="494"/>
      <c r="AW316" s="494"/>
      <c r="AX316" s="494"/>
      <c r="AY316" s="494"/>
      <c r="AZ316" s="494"/>
      <c r="BA316" s="494"/>
      <c r="BB316" s="494"/>
      <c r="BC316" s="494"/>
      <c r="BD316" s="494"/>
      <c r="BE316" s="494"/>
      <c r="BF316" s="494"/>
      <c r="BG316" s="494"/>
      <c r="BH316" s="488" t="s">
        <v>25863</v>
      </c>
      <c r="BI316" s="494"/>
      <c r="BJ316" s="494"/>
      <c r="BK316" s="494"/>
      <c r="BL316" s="494"/>
      <c r="BM316" s="494"/>
      <c r="BN316" s="494"/>
      <c r="BO316" s="494"/>
      <c r="BP316" s="588">
        <v>30000.0</v>
      </c>
      <c r="BQ316" s="494"/>
      <c r="BR316" s="494"/>
      <c r="BS316" s="494"/>
      <c r="BT316" s="488" t="s">
        <v>25868</v>
      </c>
      <c r="BU316" s="494"/>
      <c r="BV316" s="494"/>
      <c r="BW316" s="494"/>
      <c r="BX316" s="494"/>
      <c r="BY316" s="488" t="s">
        <v>26812</v>
      </c>
      <c r="BZ316" s="488" t="s">
        <v>26813</v>
      </c>
      <c r="CA316" s="494"/>
      <c r="CB316" s="587">
        <v>45758.0</v>
      </c>
      <c r="CC316" s="587">
        <v>45835.0</v>
      </c>
      <c r="CD316" s="492">
        <v>27.0</v>
      </c>
      <c r="CE316" s="488" t="s">
        <v>26814</v>
      </c>
      <c r="CF316" s="488" t="s">
        <v>26815</v>
      </c>
      <c r="CG316" s="494"/>
      <c r="CH316" s="494"/>
      <c r="CI316" s="494"/>
      <c r="CJ316" s="494"/>
      <c r="CK316" s="494"/>
      <c r="CL316" s="494"/>
      <c r="CM316" s="494"/>
      <c r="CN316" s="494"/>
      <c r="CO316" s="494"/>
      <c r="CP316" s="494"/>
      <c r="CQ316" s="494"/>
      <c r="CR316" s="494"/>
      <c r="CS316" s="494"/>
      <c r="CT316" s="494"/>
      <c r="CU316" s="488" t="s">
        <v>26808</v>
      </c>
      <c r="CV316" s="494"/>
      <c r="CW316" s="494"/>
      <c r="CX316" s="494"/>
      <c r="CY316" s="494"/>
      <c r="CZ316" s="494"/>
      <c r="DA316" s="494"/>
      <c r="DB316" s="494"/>
      <c r="DC316" s="494"/>
      <c r="DD316" s="494"/>
      <c r="DE316" s="494"/>
      <c r="DF316" s="494"/>
      <c r="DG316" s="488" t="s">
        <v>26809</v>
      </c>
      <c r="DH316" s="494"/>
      <c r="DI316" s="494"/>
      <c r="DJ316" s="494"/>
      <c r="DK316" s="494"/>
      <c r="DL316" s="494"/>
      <c r="DM316" s="494"/>
      <c r="DN316" s="494"/>
      <c r="DO316" s="494"/>
      <c r="DP316" s="488" t="s">
        <v>26816</v>
      </c>
      <c r="DQ316" s="488" t="s">
        <v>26809</v>
      </c>
      <c r="DR316" s="488" t="s">
        <v>26806</v>
      </c>
      <c r="DS316" s="494"/>
      <c r="DT316" s="494"/>
      <c r="DU316" s="494"/>
      <c r="DV316" s="494"/>
      <c r="DW316" s="494"/>
      <c r="DX316" s="494"/>
      <c r="DY316" s="488" t="s">
        <v>26817</v>
      </c>
      <c r="DZ316" s="494"/>
      <c r="EA316" s="494"/>
      <c r="EB316" s="494"/>
      <c r="EC316" s="494"/>
      <c r="ED316" s="494"/>
      <c r="EE316" s="494"/>
      <c r="EF316" s="494"/>
      <c r="EG316" s="494"/>
      <c r="EH316" s="494"/>
      <c r="EI316" s="494"/>
      <c r="EJ316" s="494"/>
      <c r="EK316" s="494"/>
      <c r="EL316" s="494"/>
      <c r="EM316" s="494"/>
      <c r="EN316" s="494"/>
      <c r="EO316" s="494"/>
      <c r="EP316" s="494"/>
      <c r="EQ316" s="494"/>
      <c r="ER316" s="494"/>
      <c r="ES316" s="494"/>
      <c r="ET316" s="494"/>
      <c r="EU316" s="494"/>
      <c r="EV316" s="494"/>
      <c r="EW316" s="494"/>
      <c r="EX316" s="494"/>
      <c r="EY316" s="494"/>
      <c r="EZ316" s="494"/>
      <c r="FA316" s="494"/>
      <c r="FB316" s="494"/>
      <c r="FC316" s="494"/>
      <c r="FD316" s="494"/>
      <c r="FE316" s="494"/>
      <c r="FF316" s="488" t="s">
        <v>26816</v>
      </c>
      <c r="FG316" s="494"/>
      <c r="FH316" s="488" t="s">
        <v>26810</v>
      </c>
      <c r="FI316" s="494"/>
      <c r="FJ316" s="494"/>
      <c r="FK316" s="494"/>
      <c r="FL316" s="494"/>
      <c r="FM316" s="494"/>
      <c r="FN316" s="494"/>
      <c r="FO316" s="494"/>
      <c r="FP316" s="494"/>
      <c r="FQ316" s="494"/>
      <c r="FR316" s="494"/>
      <c r="FS316" s="494"/>
      <c r="FT316" s="494"/>
      <c r="FU316" s="494"/>
      <c r="FV316" s="494"/>
      <c r="FW316" s="494"/>
      <c r="FX316" s="494"/>
      <c r="FY316" s="494"/>
      <c r="FZ316" s="494"/>
      <c r="GA316" s="494"/>
      <c r="GB316" s="494"/>
      <c r="GC316" s="494"/>
      <c r="GD316" s="494"/>
      <c r="GE316" s="494"/>
      <c r="GF316" s="494"/>
      <c r="GG316" s="494"/>
      <c r="GH316" s="494"/>
      <c r="GI316" s="494"/>
      <c r="GJ316" s="494"/>
      <c r="GK316" s="494"/>
      <c r="GL316" s="494"/>
      <c r="GM316" s="494"/>
      <c r="GN316" s="494"/>
      <c r="GO316" s="494"/>
      <c r="GP316" s="494"/>
      <c r="GQ316" s="494"/>
      <c r="GR316" s="494"/>
      <c r="GS316" s="494"/>
      <c r="GT316" s="494"/>
      <c r="GU316" s="494"/>
      <c r="GV316" s="494"/>
      <c r="GW316" s="494"/>
      <c r="GX316" s="494"/>
      <c r="GY316" s="494"/>
      <c r="GZ316" s="494"/>
      <c r="HA316" s="494"/>
    </row>
    <row r="317">
      <c r="A317" s="492">
        <v>6758354.0</v>
      </c>
      <c r="B317" s="488" t="s">
        <v>26818</v>
      </c>
      <c r="C317" s="488" t="s">
        <v>399</v>
      </c>
      <c r="D317" s="590">
        <v>45758.88251157408</v>
      </c>
      <c r="E317" s="590">
        <v>45758.88626157407</v>
      </c>
      <c r="F317" s="590">
        <v>45758.904652777775</v>
      </c>
      <c r="G317" s="494"/>
      <c r="H317" s="488" t="s">
        <v>25860</v>
      </c>
      <c r="I317" s="494"/>
      <c r="J317" s="494"/>
      <c r="K317" s="494"/>
      <c r="L317" s="494"/>
      <c r="M317" s="494"/>
      <c r="N317" s="494"/>
      <c r="O317" s="494"/>
      <c r="P317" s="494"/>
      <c r="Q317" s="494"/>
      <c r="R317" s="494"/>
      <c r="S317" s="494"/>
      <c r="T317" s="488" t="s">
        <v>25934</v>
      </c>
      <c r="U317" s="494"/>
      <c r="V317" s="488" t="s">
        <v>26806</v>
      </c>
      <c r="W317" s="589" t="s">
        <v>26807</v>
      </c>
      <c r="X317" s="494"/>
      <c r="Y317" s="494"/>
      <c r="Z317" s="494"/>
      <c r="AA317" s="494"/>
      <c r="AB317" s="494"/>
      <c r="AC317" s="494"/>
      <c r="AD317" s="494"/>
      <c r="AE317" s="494"/>
      <c r="AF317" s="494"/>
      <c r="AG317" s="494"/>
      <c r="AH317" s="494"/>
      <c r="AI317" s="494"/>
      <c r="AJ317" s="494"/>
      <c r="AK317" s="494"/>
      <c r="AL317" s="494"/>
      <c r="AM317" s="494"/>
      <c r="AN317" s="494"/>
      <c r="AO317" s="494"/>
      <c r="AP317" s="494"/>
      <c r="AQ317" s="492">
        <v>36.0</v>
      </c>
      <c r="AR317" s="592">
        <v>45758.0</v>
      </c>
      <c r="AS317" s="588">
        <v>798000.0</v>
      </c>
      <c r="AT317" s="494"/>
      <c r="AU317" s="494"/>
      <c r="AV317" s="494"/>
      <c r="AW317" s="494"/>
      <c r="AX317" s="494"/>
      <c r="AY317" s="494"/>
      <c r="AZ317" s="494"/>
      <c r="BA317" s="494"/>
      <c r="BB317" s="494"/>
      <c r="BC317" s="494"/>
      <c r="BD317" s="494"/>
      <c r="BE317" s="494"/>
      <c r="BF317" s="494"/>
      <c r="BG317" s="494"/>
      <c r="BH317" s="488" t="s">
        <v>25863</v>
      </c>
      <c r="BI317" s="494"/>
      <c r="BJ317" s="494"/>
      <c r="BK317" s="494"/>
      <c r="BL317" s="494"/>
      <c r="BM317" s="494"/>
      <c r="BN317" s="494"/>
      <c r="BO317" s="494"/>
      <c r="BP317" s="588">
        <v>30000.0</v>
      </c>
      <c r="BQ317" s="494"/>
      <c r="BR317" s="494"/>
      <c r="BS317" s="494"/>
      <c r="BT317" s="488" t="s">
        <v>25868</v>
      </c>
      <c r="BU317" s="494"/>
      <c r="BV317" s="494"/>
      <c r="BW317" s="494"/>
      <c r="BX317" s="494"/>
      <c r="BY317" s="488" t="s">
        <v>26812</v>
      </c>
      <c r="BZ317" s="488" t="s">
        <v>26813</v>
      </c>
      <c r="CA317" s="494"/>
      <c r="CB317" s="587">
        <v>45758.0</v>
      </c>
      <c r="CC317" s="587">
        <v>45835.0</v>
      </c>
      <c r="CD317" s="492">
        <v>27.0</v>
      </c>
      <c r="CE317" s="488" t="s">
        <v>26814</v>
      </c>
      <c r="CF317" s="488" t="s">
        <v>26815</v>
      </c>
      <c r="CG317" s="494"/>
      <c r="CH317" s="494"/>
      <c r="CI317" s="494"/>
      <c r="CJ317" s="494"/>
      <c r="CK317" s="494"/>
      <c r="CL317" s="494"/>
      <c r="CM317" s="494"/>
      <c r="CN317" s="494"/>
      <c r="CO317" s="494"/>
      <c r="CP317" s="494"/>
      <c r="CQ317" s="494"/>
      <c r="CR317" s="494"/>
      <c r="CS317" s="494"/>
      <c r="CT317" s="494"/>
      <c r="CU317" s="488" t="s">
        <v>26808</v>
      </c>
      <c r="CV317" s="494"/>
      <c r="CW317" s="494"/>
      <c r="CX317" s="494"/>
      <c r="CY317" s="494"/>
      <c r="CZ317" s="494"/>
      <c r="DA317" s="494"/>
      <c r="DB317" s="494"/>
      <c r="DC317" s="494"/>
      <c r="DD317" s="494"/>
      <c r="DE317" s="494"/>
      <c r="DF317" s="494"/>
      <c r="DG317" s="488" t="s">
        <v>26819</v>
      </c>
      <c r="DH317" s="494"/>
      <c r="DI317" s="494"/>
      <c r="DJ317" s="494"/>
      <c r="DK317" s="494"/>
      <c r="DL317" s="494"/>
      <c r="DM317" s="494"/>
      <c r="DN317" s="494"/>
      <c r="DO317" s="494"/>
      <c r="DP317" s="494"/>
      <c r="DQ317" s="488" t="s">
        <v>26809</v>
      </c>
      <c r="DR317" s="488" t="s">
        <v>26806</v>
      </c>
      <c r="DS317" s="494"/>
      <c r="DT317" s="494"/>
      <c r="DU317" s="494"/>
      <c r="DV317" s="494"/>
      <c r="DW317" s="494"/>
      <c r="DX317" s="494"/>
      <c r="DY317" s="488" t="s">
        <v>26817</v>
      </c>
      <c r="DZ317" s="494"/>
      <c r="EA317" s="494"/>
      <c r="EB317" s="494"/>
      <c r="EC317" s="494"/>
      <c r="ED317" s="494"/>
      <c r="EE317" s="494"/>
      <c r="EF317" s="494"/>
      <c r="EG317" s="494"/>
      <c r="EH317" s="494"/>
      <c r="EI317" s="494"/>
      <c r="EJ317" s="494"/>
      <c r="EK317" s="494"/>
      <c r="EL317" s="494"/>
      <c r="EM317" s="494"/>
      <c r="EN317" s="494"/>
      <c r="EO317" s="494"/>
      <c r="EP317" s="494"/>
      <c r="EQ317" s="494"/>
      <c r="ER317" s="494"/>
      <c r="ES317" s="494"/>
      <c r="ET317" s="494"/>
      <c r="EU317" s="494"/>
      <c r="EV317" s="494"/>
      <c r="EW317" s="494"/>
      <c r="EX317" s="494"/>
      <c r="EY317" s="494"/>
      <c r="EZ317" s="494"/>
      <c r="FA317" s="494"/>
      <c r="FB317" s="494"/>
      <c r="FC317" s="494"/>
      <c r="FD317" s="494"/>
      <c r="FE317" s="494"/>
      <c r="FF317" s="494"/>
      <c r="FG317" s="494"/>
      <c r="FH317" s="488" t="s">
        <v>26810</v>
      </c>
      <c r="FI317" s="494"/>
      <c r="FJ317" s="494"/>
      <c r="FK317" s="494"/>
      <c r="FL317" s="494"/>
      <c r="FM317" s="494"/>
      <c r="FN317" s="494"/>
      <c r="FO317" s="494"/>
      <c r="FP317" s="494"/>
      <c r="FQ317" s="494"/>
      <c r="FR317" s="494"/>
      <c r="FS317" s="494"/>
      <c r="FT317" s="494"/>
      <c r="FU317" s="494"/>
      <c r="FV317" s="494"/>
      <c r="FW317" s="494"/>
      <c r="FX317" s="494"/>
      <c r="FY317" s="494"/>
      <c r="FZ317" s="494"/>
      <c r="GA317" s="494"/>
      <c r="GB317" s="494"/>
      <c r="GC317" s="494"/>
      <c r="GD317" s="494"/>
      <c r="GE317" s="494"/>
      <c r="GF317" s="494"/>
      <c r="GG317" s="494"/>
      <c r="GH317" s="494"/>
      <c r="GI317" s="494"/>
      <c r="GJ317" s="494"/>
      <c r="GK317" s="494"/>
      <c r="GL317" s="494"/>
      <c r="GM317" s="494"/>
      <c r="GN317" s="494"/>
      <c r="GO317" s="494"/>
      <c r="GP317" s="494"/>
      <c r="GQ317" s="494"/>
      <c r="GR317" s="494"/>
      <c r="GS317" s="494"/>
      <c r="GT317" s="494"/>
      <c r="GU317" s="494"/>
      <c r="GV317" s="494"/>
      <c r="GW317" s="494"/>
      <c r="GX317" s="494"/>
      <c r="GY317" s="494"/>
      <c r="GZ317" s="494"/>
      <c r="HA317" s="494"/>
    </row>
    <row r="318">
      <c r="A318" s="492">
        <v>6759441.0</v>
      </c>
      <c r="B318" s="488" t="s">
        <v>26820</v>
      </c>
      <c r="C318" s="488" t="s">
        <v>399</v>
      </c>
      <c r="D318" s="590">
        <v>45759.58173611111</v>
      </c>
      <c r="E318" s="590">
        <v>45759.60184027778</v>
      </c>
      <c r="F318" s="590">
        <v>45759.60254629629</v>
      </c>
      <c r="G318" s="494"/>
      <c r="H318" s="488" t="s">
        <v>25860</v>
      </c>
      <c r="I318" s="494"/>
      <c r="J318" s="494"/>
      <c r="K318" s="494"/>
      <c r="L318" s="494"/>
      <c r="M318" s="494"/>
      <c r="N318" s="494"/>
      <c r="O318" s="494"/>
      <c r="P318" s="494"/>
      <c r="Q318" s="494"/>
      <c r="R318" s="494"/>
      <c r="S318" s="494"/>
      <c r="T318" s="494"/>
      <c r="U318" s="494"/>
      <c r="V318" s="488" t="s">
        <v>97</v>
      </c>
      <c r="W318" s="589" t="s">
        <v>26821</v>
      </c>
      <c r="X318" s="494"/>
      <c r="Y318" s="494"/>
      <c r="Z318" s="494"/>
      <c r="AA318" s="494"/>
      <c r="AB318" s="494"/>
      <c r="AC318" s="494"/>
      <c r="AD318" s="494"/>
      <c r="AE318" s="494"/>
      <c r="AF318" s="494"/>
      <c r="AG318" s="494"/>
      <c r="AH318" s="494"/>
      <c r="AI318" s="494"/>
      <c r="AJ318" s="494"/>
      <c r="AK318" s="494"/>
      <c r="AL318" s="494"/>
      <c r="AM318" s="494"/>
      <c r="AN318" s="494"/>
      <c r="AO318" s="494"/>
      <c r="AP318" s="494"/>
      <c r="AQ318" s="494"/>
      <c r="AR318" s="591"/>
      <c r="AS318" s="494"/>
      <c r="AT318" s="494"/>
      <c r="AU318" s="494"/>
      <c r="AV318" s="494"/>
      <c r="AW318" s="494"/>
      <c r="AX318" s="494"/>
      <c r="AY318" s="494"/>
      <c r="AZ318" s="494"/>
      <c r="BA318" s="494"/>
      <c r="BB318" s="494"/>
      <c r="BC318" s="494"/>
      <c r="BD318" s="494"/>
      <c r="BE318" s="494"/>
      <c r="BF318" s="494"/>
      <c r="BG318" s="494"/>
      <c r="BH318" s="488" t="s">
        <v>25863</v>
      </c>
      <c r="BI318" s="494"/>
      <c r="BJ318" s="494"/>
      <c r="BK318" s="494"/>
      <c r="BL318" s="494"/>
      <c r="BM318" s="494"/>
      <c r="BN318" s="494"/>
      <c r="BO318" s="494"/>
      <c r="BP318" s="494"/>
      <c r="BQ318" s="494"/>
      <c r="BR318" s="494"/>
      <c r="BS318" s="494"/>
      <c r="BT318" s="494"/>
      <c r="BU318" s="494"/>
      <c r="BV318" s="494"/>
      <c r="BW318" s="494"/>
      <c r="BX318" s="494"/>
      <c r="BY318" s="494"/>
      <c r="BZ318" s="494"/>
      <c r="CA318" s="494"/>
      <c r="CB318" s="494"/>
      <c r="CC318" s="494"/>
      <c r="CD318" s="494"/>
      <c r="CE318" s="494"/>
      <c r="CF318" s="494"/>
      <c r="CG318" s="494"/>
      <c r="CH318" s="494"/>
      <c r="CI318" s="494"/>
      <c r="CJ318" s="494"/>
      <c r="CK318" s="494"/>
      <c r="CL318" s="494"/>
      <c r="CM318" s="494"/>
      <c r="CN318" s="494"/>
      <c r="CO318" s="494"/>
      <c r="CP318" s="494"/>
      <c r="CQ318" s="494"/>
      <c r="CR318" s="494"/>
      <c r="CS318" s="494"/>
      <c r="CT318" s="494"/>
      <c r="CU318" s="488" t="s">
        <v>26822</v>
      </c>
      <c r="CV318" s="494"/>
      <c r="CW318" s="494"/>
      <c r="CX318" s="494"/>
      <c r="CY318" s="494"/>
      <c r="CZ318" s="494"/>
      <c r="DA318" s="494"/>
      <c r="DB318" s="494"/>
      <c r="DC318" s="494"/>
      <c r="DD318" s="494"/>
      <c r="DE318" s="494"/>
      <c r="DF318" s="494"/>
      <c r="DG318" s="494"/>
      <c r="DH318" s="494"/>
      <c r="DI318" s="494"/>
      <c r="DJ318" s="494"/>
      <c r="DK318" s="494"/>
      <c r="DL318" s="488" t="s">
        <v>26822</v>
      </c>
      <c r="DM318" s="494"/>
      <c r="DN318" s="494"/>
      <c r="DO318" s="494"/>
      <c r="DP318" s="494"/>
      <c r="DQ318" s="488" t="s">
        <v>26823</v>
      </c>
      <c r="DR318" s="488" t="s">
        <v>97</v>
      </c>
      <c r="DS318" s="494"/>
      <c r="DT318" s="494"/>
      <c r="DU318" s="494"/>
      <c r="DV318" s="494"/>
      <c r="DW318" s="494"/>
      <c r="DX318" s="494"/>
      <c r="DY318" s="494"/>
      <c r="DZ318" s="494"/>
      <c r="EA318" s="494"/>
      <c r="EB318" s="494"/>
      <c r="EC318" s="494"/>
      <c r="ED318" s="494"/>
      <c r="EE318" s="586">
        <v>45759.0</v>
      </c>
      <c r="EF318" s="494"/>
      <c r="EG318" s="494"/>
      <c r="EH318" s="494"/>
      <c r="EI318" s="494"/>
      <c r="EJ318" s="494"/>
      <c r="EK318" s="494"/>
      <c r="EL318" s="494"/>
      <c r="EM318" s="494"/>
      <c r="EN318" s="494"/>
      <c r="EO318" s="494"/>
      <c r="EP318" s="494"/>
      <c r="EQ318" s="494"/>
      <c r="ER318" s="494"/>
      <c r="ES318" s="494"/>
      <c r="ET318" s="494"/>
      <c r="EU318" s="494"/>
      <c r="EV318" s="494"/>
      <c r="EW318" s="494"/>
      <c r="EX318" s="494"/>
      <c r="EY318" s="494"/>
      <c r="EZ318" s="494"/>
      <c r="FA318" s="494"/>
      <c r="FB318" s="494"/>
      <c r="FC318" s="494"/>
      <c r="FD318" s="494"/>
      <c r="FE318" s="494"/>
      <c r="FF318" s="494"/>
      <c r="FG318" s="494"/>
      <c r="FH318" s="488" t="s">
        <v>26824</v>
      </c>
      <c r="FI318" s="494"/>
      <c r="FJ318" s="494"/>
      <c r="FK318" s="494"/>
      <c r="FL318" s="494"/>
      <c r="FM318" s="494"/>
      <c r="FN318" s="494"/>
      <c r="FO318" s="494"/>
      <c r="FP318" s="494"/>
      <c r="FQ318" s="494"/>
      <c r="FR318" s="494"/>
      <c r="FS318" s="494"/>
      <c r="FT318" s="494"/>
      <c r="FU318" s="494"/>
      <c r="FV318" s="494"/>
      <c r="FW318" s="494"/>
      <c r="FX318" s="494"/>
      <c r="FY318" s="494"/>
      <c r="FZ318" s="494"/>
      <c r="GA318" s="494"/>
      <c r="GB318" s="494"/>
      <c r="GC318" s="494"/>
      <c r="GD318" s="494"/>
      <c r="GE318" s="494"/>
      <c r="GF318" s="494"/>
      <c r="GG318" s="494"/>
      <c r="GH318" s="494"/>
      <c r="GI318" s="494"/>
      <c r="GJ318" s="494"/>
      <c r="GK318" s="494"/>
      <c r="GL318" s="494"/>
      <c r="GM318" s="494"/>
      <c r="GN318" s="494"/>
      <c r="GO318" s="494"/>
      <c r="GP318" s="494"/>
      <c r="GQ318" s="494"/>
      <c r="GR318" s="494"/>
      <c r="GS318" s="494"/>
      <c r="GT318" s="494"/>
      <c r="GU318" s="494"/>
      <c r="GV318" s="494"/>
      <c r="GW318" s="494"/>
      <c r="GX318" s="494"/>
      <c r="GY318" s="494"/>
      <c r="GZ318" s="494"/>
      <c r="HA318" s="494"/>
    </row>
    <row r="319">
      <c r="A319" s="492">
        <v>6759443.0</v>
      </c>
      <c r="B319" s="488" t="s">
        <v>26825</v>
      </c>
      <c r="C319" s="488" t="s">
        <v>399</v>
      </c>
      <c r="D319" s="590">
        <v>45759.58306712963</v>
      </c>
      <c r="E319" s="590">
        <v>45759.603541666664</v>
      </c>
      <c r="F319" s="590">
        <v>45759.604097222225</v>
      </c>
      <c r="G319" s="494"/>
      <c r="H319" s="488" t="s">
        <v>25860</v>
      </c>
      <c r="I319" s="494"/>
      <c r="J319" s="494"/>
      <c r="K319" s="494"/>
      <c r="L319" s="494"/>
      <c r="M319" s="494"/>
      <c r="N319" s="494"/>
      <c r="O319" s="494"/>
      <c r="P319" s="494"/>
      <c r="Q319" s="494"/>
      <c r="R319" s="494"/>
      <c r="S319" s="494"/>
      <c r="T319" s="488" t="s">
        <v>1514</v>
      </c>
      <c r="U319" s="494"/>
      <c r="V319" s="488" t="s">
        <v>97</v>
      </c>
      <c r="W319" s="589" t="s">
        <v>26821</v>
      </c>
      <c r="X319" s="494"/>
      <c r="Y319" s="494"/>
      <c r="Z319" s="494"/>
      <c r="AA319" s="494"/>
      <c r="AB319" s="494"/>
      <c r="AC319" s="494"/>
      <c r="AD319" s="494"/>
      <c r="AE319" s="494"/>
      <c r="AF319" s="494"/>
      <c r="AG319" s="494"/>
      <c r="AH319" s="494"/>
      <c r="AI319" s="494"/>
      <c r="AJ319" s="494"/>
      <c r="AK319" s="494"/>
      <c r="AL319" s="494"/>
      <c r="AM319" s="494"/>
      <c r="AN319" s="494"/>
      <c r="AO319" s="494"/>
      <c r="AP319" s="494"/>
      <c r="AQ319" s="488" t="s">
        <v>25897</v>
      </c>
      <c r="AR319" s="592">
        <v>45759.0</v>
      </c>
      <c r="AS319" s="492">
        <v>798000.0</v>
      </c>
      <c r="AT319" s="494"/>
      <c r="AU319" s="494"/>
      <c r="AV319" s="494"/>
      <c r="AW319" s="494"/>
      <c r="AX319" s="494"/>
      <c r="AY319" s="494"/>
      <c r="AZ319" s="494"/>
      <c r="BA319" s="494"/>
      <c r="BB319" s="494"/>
      <c r="BC319" s="494"/>
      <c r="BD319" s="494"/>
      <c r="BE319" s="494"/>
      <c r="BF319" s="494"/>
      <c r="BG319" s="494"/>
      <c r="BH319" s="488" t="s">
        <v>25863</v>
      </c>
      <c r="BI319" s="494"/>
      <c r="BJ319" s="494"/>
      <c r="BK319" s="494"/>
      <c r="BL319" s="494"/>
      <c r="BM319" s="494"/>
      <c r="BN319" s="494"/>
      <c r="BO319" s="494"/>
      <c r="BP319" s="494"/>
      <c r="BQ319" s="494"/>
      <c r="BR319" s="494"/>
      <c r="BS319" s="494"/>
      <c r="BT319" s="488" t="s">
        <v>25868</v>
      </c>
      <c r="BU319" s="494"/>
      <c r="BV319" s="494"/>
      <c r="BW319" s="494"/>
      <c r="BX319" s="494"/>
      <c r="BY319" s="492">
        <v>30324.0</v>
      </c>
      <c r="BZ319" s="492">
        <v>28500.0</v>
      </c>
      <c r="CA319" s="494"/>
      <c r="CB319" s="494"/>
      <c r="CC319" s="587">
        <v>45835.0</v>
      </c>
      <c r="CD319" s="488" t="s">
        <v>25898</v>
      </c>
      <c r="CE319" s="492">
        <v>1027824.0</v>
      </c>
      <c r="CF319" s="492">
        <v>229824.0</v>
      </c>
      <c r="CG319" s="494"/>
      <c r="CH319" s="494"/>
      <c r="CI319" s="494"/>
      <c r="CJ319" s="494"/>
      <c r="CK319" s="494"/>
      <c r="CL319" s="494"/>
      <c r="CM319" s="494"/>
      <c r="CN319" s="494"/>
      <c r="CO319" s="494"/>
      <c r="CP319" s="494"/>
      <c r="CQ319" s="494"/>
      <c r="CR319" s="494"/>
      <c r="CS319" s="494"/>
      <c r="CT319" s="494"/>
      <c r="CU319" s="488" t="s">
        <v>26822</v>
      </c>
      <c r="CV319" s="494"/>
      <c r="CW319" s="494"/>
      <c r="CX319" s="494"/>
      <c r="CY319" s="494"/>
      <c r="CZ319" s="494"/>
      <c r="DA319" s="494"/>
      <c r="DB319" s="494"/>
      <c r="DC319" s="494"/>
      <c r="DD319" s="494"/>
      <c r="DE319" s="494"/>
      <c r="DF319" s="494"/>
      <c r="DG319" s="488" t="s">
        <v>26826</v>
      </c>
      <c r="DH319" s="494"/>
      <c r="DI319" s="494"/>
      <c r="DJ319" s="494"/>
      <c r="DK319" s="494"/>
      <c r="DL319" s="494"/>
      <c r="DM319" s="494"/>
      <c r="DN319" s="494"/>
      <c r="DO319" s="494"/>
      <c r="DP319" s="494"/>
      <c r="DQ319" s="488" t="s">
        <v>26823</v>
      </c>
      <c r="DR319" s="488" t="s">
        <v>97</v>
      </c>
      <c r="DS319" s="494"/>
      <c r="DT319" s="494"/>
      <c r="DU319" s="494"/>
      <c r="DV319" s="494"/>
      <c r="DW319" s="494"/>
      <c r="DX319" s="494"/>
      <c r="DY319" s="488" t="s">
        <v>26827</v>
      </c>
      <c r="DZ319" s="494"/>
      <c r="EA319" s="494"/>
      <c r="EB319" s="494"/>
      <c r="EC319" s="494"/>
      <c r="ED319" s="494"/>
      <c r="EE319" s="494"/>
      <c r="EF319" s="494"/>
      <c r="EG319" s="494"/>
      <c r="EH319" s="494"/>
      <c r="EI319" s="494"/>
      <c r="EJ319" s="494"/>
      <c r="EK319" s="494"/>
      <c r="EL319" s="494"/>
      <c r="EM319" s="494"/>
      <c r="EN319" s="494"/>
      <c r="EO319" s="494"/>
      <c r="EP319" s="494"/>
      <c r="EQ319" s="494"/>
      <c r="ER319" s="494"/>
      <c r="ES319" s="494"/>
      <c r="ET319" s="494"/>
      <c r="EU319" s="494"/>
      <c r="EV319" s="494"/>
      <c r="EW319" s="494"/>
      <c r="EX319" s="494"/>
      <c r="EY319" s="494"/>
      <c r="EZ319" s="494"/>
      <c r="FA319" s="494"/>
      <c r="FB319" s="494"/>
      <c r="FC319" s="494"/>
      <c r="FD319" s="494"/>
      <c r="FE319" s="494"/>
      <c r="FF319" s="494"/>
      <c r="FG319" s="494"/>
      <c r="FH319" s="488" t="s">
        <v>26824</v>
      </c>
      <c r="FI319" s="494"/>
      <c r="FJ319" s="494"/>
      <c r="FK319" s="494"/>
      <c r="FL319" s="494"/>
      <c r="FM319" s="494"/>
      <c r="FN319" s="494"/>
      <c r="FO319" s="494"/>
      <c r="FP319" s="494"/>
      <c r="FQ319" s="494"/>
      <c r="FR319" s="494"/>
      <c r="FS319" s="494"/>
      <c r="FT319" s="494"/>
      <c r="FU319" s="494"/>
      <c r="FV319" s="494"/>
      <c r="FW319" s="494"/>
      <c r="FX319" s="494"/>
      <c r="FY319" s="494"/>
      <c r="FZ319" s="494"/>
      <c r="GA319" s="494"/>
      <c r="GB319" s="494"/>
      <c r="GC319" s="494"/>
      <c r="GD319" s="494"/>
      <c r="GE319" s="494"/>
      <c r="GF319" s="494"/>
      <c r="GG319" s="494"/>
      <c r="GH319" s="494"/>
      <c r="GI319" s="494"/>
      <c r="GJ319" s="494"/>
      <c r="GK319" s="494"/>
      <c r="GL319" s="494"/>
      <c r="GM319" s="494"/>
      <c r="GN319" s="494"/>
      <c r="GO319" s="494"/>
      <c r="GP319" s="494"/>
      <c r="GQ319" s="494"/>
      <c r="GR319" s="494"/>
      <c r="GS319" s="494"/>
      <c r="GT319" s="494"/>
      <c r="GU319" s="494"/>
      <c r="GV319" s="494"/>
      <c r="GW319" s="494"/>
      <c r="GX319" s="494"/>
      <c r="GY319" s="494"/>
      <c r="GZ319" s="494"/>
      <c r="HA319" s="494"/>
    </row>
    <row r="320">
      <c r="A320" s="492">
        <v>6759444.0</v>
      </c>
      <c r="B320" s="488" t="s">
        <v>26828</v>
      </c>
      <c r="C320" s="488" t="s">
        <v>399</v>
      </c>
      <c r="D320" s="590">
        <v>45759.58421296296</v>
      </c>
      <c r="E320" s="590">
        <v>45759.6049537037</v>
      </c>
      <c r="F320" s="590">
        <v>45759.60533564815</v>
      </c>
      <c r="G320" s="494"/>
      <c r="H320" s="488" t="s">
        <v>25860</v>
      </c>
      <c r="I320" s="494"/>
      <c r="J320" s="494"/>
      <c r="K320" s="494"/>
      <c r="L320" s="494"/>
      <c r="M320" s="494"/>
      <c r="N320" s="494"/>
      <c r="O320" s="494"/>
      <c r="P320" s="494"/>
      <c r="Q320" s="494"/>
      <c r="R320" s="494"/>
      <c r="S320" s="494"/>
      <c r="T320" s="488" t="s">
        <v>1514</v>
      </c>
      <c r="U320" s="494"/>
      <c r="V320" s="488" t="s">
        <v>97</v>
      </c>
      <c r="W320" s="589" t="s">
        <v>26821</v>
      </c>
      <c r="X320" s="494"/>
      <c r="Y320" s="494"/>
      <c r="Z320" s="494"/>
      <c r="AA320" s="494"/>
      <c r="AB320" s="494"/>
      <c r="AC320" s="494"/>
      <c r="AD320" s="494"/>
      <c r="AE320" s="494"/>
      <c r="AF320" s="494"/>
      <c r="AG320" s="494"/>
      <c r="AH320" s="494"/>
      <c r="AI320" s="494"/>
      <c r="AJ320" s="494"/>
      <c r="AK320" s="494"/>
      <c r="AL320" s="494"/>
      <c r="AM320" s="494"/>
      <c r="AN320" s="494"/>
      <c r="AO320" s="494"/>
      <c r="AP320" s="494"/>
      <c r="AQ320" s="488" t="s">
        <v>25897</v>
      </c>
      <c r="AR320" s="592">
        <v>45759.0</v>
      </c>
      <c r="AS320" s="492">
        <v>798000.0</v>
      </c>
      <c r="AT320" s="494"/>
      <c r="AU320" s="494"/>
      <c r="AV320" s="494"/>
      <c r="AW320" s="494"/>
      <c r="AX320" s="494"/>
      <c r="AY320" s="494"/>
      <c r="AZ320" s="494"/>
      <c r="BA320" s="494"/>
      <c r="BB320" s="494"/>
      <c r="BC320" s="494"/>
      <c r="BD320" s="494"/>
      <c r="BE320" s="494"/>
      <c r="BF320" s="494"/>
      <c r="BG320" s="494"/>
      <c r="BH320" s="488" t="s">
        <v>25863</v>
      </c>
      <c r="BI320" s="494"/>
      <c r="BJ320" s="494"/>
      <c r="BK320" s="494"/>
      <c r="BL320" s="494"/>
      <c r="BM320" s="494"/>
      <c r="BN320" s="494"/>
      <c r="BO320" s="494"/>
      <c r="BP320" s="494"/>
      <c r="BQ320" s="494"/>
      <c r="BR320" s="494"/>
      <c r="BS320" s="494"/>
      <c r="BT320" s="488" t="s">
        <v>25868</v>
      </c>
      <c r="BU320" s="494"/>
      <c r="BV320" s="494"/>
      <c r="BW320" s="494"/>
      <c r="BX320" s="494"/>
      <c r="BY320" s="492">
        <v>30324.0</v>
      </c>
      <c r="BZ320" s="492">
        <v>28500.0</v>
      </c>
      <c r="CA320" s="494"/>
      <c r="CB320" s="494"/>
      <c r="CC320" s="587">
        <v>45835.0</v>
      </c>
      <c r="CD320" s="488" t="s">
        <v>25898</v>
      </c>
      <c r="CE320" s="492">
        <v>1027824.0</v>
      </c>
      <c r="CF320" s="492">
        <v>229824.0</v>
      </c>
      <c r="CG320" s="494"/>
      <c r="CH320" s="494"/>
      <c r="CI320" s="494"/>
      <c r="CJ320" s="494"/>
      <c r="CK320" s="494"/>
      <c r="CL320" s="494"/>
      <c r="CM320" s="494"/>
      <c r="CN320" s="494"/>
      <c r="CO320" s="494"/>
      <c r="CP320" s="494"/>
      <c r="CQ320" s="494"/>
      <c r="CR320" s="494"/>
      <c r="CS320" s="494"/>
      <c r="CT320" s="494"/>
      <c r="CU320" s="488" t="s">
        <v>26822</v>
      </c>
      <c r="CV320" s="494"/>
      <c r="CW320" s="494"/>
      <c r="CX320" s="494"/>
      <c r="CY320" s="494"/>
      <c r="CZ320" s="494"/>
      <c r="DA320" s="494"/>
      <c r="DB320" s="494"/>
      <c r="DC320" s="494"/>
      <c r="DD320" s="494"/>
      <c r="DE320" s="494"/>
      <c r="DF320" s="494"/>
      <c r="DG320" s="488" t="s">
        <v>26826</v>
      </c>
      <c r="DH320" s="494"/>
      <c r="DI320" s="494"/>
      <c r="DJ320" s="494"/>
      <c r="DK320" s="494"/>
      <c r="DL320" s="494"/>
      <c r="DM320" s="494"/>
      <c r="DN320" s="494"/>
      <c r="DO320" s="494"/>
      <c r="DP320" s="488" t="s">
        <v>26829</v>
      </c>
      <c r="DQ320" s="488" t="s">
        <v>26823</v>
      </c>
      <c r="DR320" s="488" t="s">
        <v>97</v>
      </c>
      <c r="DS320" s="494"/>
      <c r="DT320" s="494"/>
      <c r="DU320" s="494"/>
      <c r="DV320" s="494"/>
      <c r="DW320" s="494"/>
      <c r="DX320" s="494"/>
      <c r="DY320" s="488" t="s">
        <v>26827</v>
      </c>
      <c r="DZ320" s="494"/>
      <c r="EA320" s="494"/>
      <c r="EB320" s="494"/>
      <c r="EC320" s="494"/>
      <c r="ED320" s="494"/>
      <c r="EE320" s="494"/>
      <c r="EF320" s="494"/>
      <c r="EG320" s="494"/>
      <c r="EH320" s="494"/>
      <c r="EI320" s="494"/>
      <c r="EJ320" s="494"/>
      <c r="EK320" s="494"/>
      <c r="EL320" s="494"/>
      <c r="EM320" s="494"/>
      <c r="EN320" s="494"/>
      <c r="EO320" s="494"/>
      <c r="EP320" s="494"/>
      <c r="EQ320" s="494"/>
      <c r="ER320" s="494"/>
      <c r="ES320" s="494"/>
      <c r="ET320" s="494"/>
      <c r="EU320" s="494"/>
      <c r="EV320" s="494"/>
      <c r="EW320" s="494"/>
      <c r="EX320" s="494"/>
      <c r="EY320" s="494"/>
      <c r="EZ320" s="494"/>
      <c r="FA320" s="494"/>
      <c r="FB320" s="494"/>
      <c r="FC320" s="494"/>
      <c r="FD320" s="494"/>
      <c r="FE320" s="494"/>
      <c r="FF320" s="494"/>
      <c r="FG320" s="494"/>
      <c r="FH320" s="488" t="s">
        <v>26824</v>
      </c>
      <c r="FI320" s="494"/>
      <c r="FJ320" s="494"/>
      <c r="FK320" s="494"/>
      <c r="FL320" s="494"/>
      <c r="FM320" s="494"/>
      <c r="FN320" s="494"/>
      <c r="FO320" s="494"/>
      <c r="FP320" s="494"/>
      <c r="FQ320" s="494"/>
      <c r="FR320" s="494"/>
      <c r="FS320" s="494"/>
      <c r="FT320" s="494"/>
      <c r="FU320" s="494"/>
      <c r="FV320" s="494"/>
      <c r="FW320" s="494"/>
      <c r="FX320" s="494"/>
      <c r="FY320" s="494"/>
      <c r="FZ320" s="494"/>
      <c r="GA320" s="494"/>
      <c r="GB320" s="494"/>
      <c r="GC320" s="494"/>
      <c r="GD320" s="494"/>
      <c r="GE320" s="494"/>
      <c r="GF320" s="494"/>
      <c r="GG320" s="494"/>
      <c r="GH320" s="494"/>
      <c r="GI320" s="494"/>
      <c r="GJ320" s="494"/>
      <c r="GK320" s="494"/>
      <c r="GL320" s="494"/>
      <c r="GM320" s="494"/>
      <c r="GN320" s="494"/>
      <c r="GO320" s="494"/>
      <c r="GP320" s="494"/>
      <c r="GQ320" s="494"/>
      <c r="GR320" s="494"/>
      <c r="GS320" s="494"/>
      <c r="GT320" s="494"/>
      <c r="GU320" s="494"/>
      <c r="GV320" s="494"/>
      <c r="GW320" s="494"/>
      <c r="GX320" s="494"/>
      <c r="GY320" s="494"/>
      <c r="GZ320" s="494"/>
      <c r="HA320" s="494"/>
    </row>
    <row r="321">
      <c r="A321" s="492">
        <v>6760883.0</v>
      </c>
      <c r="B321" s="488" t="s">
        <v>26830</v>
      </c>
      <c r="C321" s="488" t="s">
        <v>399</v>
      </c>
      <c r="D321" s="590">
        <v>45759.83262731481</v>
      </c>
      <c r="E321" s="590">
        <v>45759.86467592593</v>
      </c>
      <c r="F321" s="590">
        <v>45760.04172453703</v>
      </c>
      <c r="G321" s="494"/>
      <c r="H321" s="488" t="s">
        <v>25860</v>
      </c>
      <c r="I321" s="494"/>
      <c r="J321" s="494"/>
      <c r="K321" s="494"/>
      <c r="L321" s="494"/>
      <c r="M321" s="494"/>
      <c r="N321" s="494"/>
      <c r="O321" s="494"/>
      <c r="P321" s="494"/>
      <c r="Q321" s="494"/>
      <c r="R321" s="494"/>
      <c r="S321" s="494"/>
      <c r="T321" s="494"/>
      <c r="U321" s="494"/>
      <c r="V321" s="488" t="s">
        <v>81</v>
      </c>
      <c r="W321" s="589" t="s">
        <v>26831</v>
      </c>
      <c r="X321" s="494"/>
      <c r="Y321" s="494"/>
      <c r="Z321" s="494"/>
      <c r="AA321" s="494"/>
      <c r="AB321" s="494"/>
      <c r="AC321" s="494"/>
      <c r="AD321" s="494"/>
      <c r="AE321" s="494"/>
      <c r="AF321" s="494"/>
      <c r="AG321" s="494"/>
      <c r="AH321" s="494"/>
      <c r="AI321" s="494"/>
      <c r="AJ321" s="494"/>
      <c r="AK321" s="494"/>
      <c r="AL321" s="494"/>
      <c r="AM321" s="494"/>
      <c r="AN321" s="494"/>
      <c r="AO321" s="494"/>
      <c r="AP321" s="494"/>
      <c r="AQ321" s="494"/>
      <c r="AR321" s="591"/>
      <c r="AS321" s="494"/>
      <c r="AT321" s="494"/>
      <c r="AU321" s="494"/>
      <c r="AV321" s="494"/>
      <c r="AW321" s="494"/>
      <c r="AX321" s="494"/>
      <c r="AY321" s="494"/>
      <c r="AZ321" s="494"/>
      <c r="BA321" s="494"/>
      <c r="BB321" s="494"/>
      <c r="BC321" s="494"/>
      <c r="BD321" s="494"/>
      <c r="BE321" s="494"/>
      <c r="BF321" s="494"/>
      <c r="BG321" s="494"/>
      <c r="BH321" s="488" t="s">
        <v>25863</v>
      </c>
      <c r="BI321" s="494"/>
      <c r="BJ321" s="494"/>
      <c r="BK321" s="494"/>
      <c r="BL321" s="494"/>
      <c r="BM321" s="494"/>
      <c r="BN321" s="494"/>
      <c r="BO321" s="494"/>
      <c r="BP321" s="494"/>
      <c r="BQ321" s="494"/>
      <c r="BR321" s="494"/>
      <c r="BS321" s="494"/>
      <c r="BT321" s="494"/>
      <c r="BU321" s="494"/>
      <c r="BV321" s="494"/>
      <c r="BW321" s="494"/>
      <c r="BX321" s="494"/>
      <c r="BY321" s="494"/>
      <c r="BZ321" s="494"/>
      <c r="CA321" s="494"/>
      <c r="CB321" s="494"/>
      <c r="CC321" s="494"/>
      <c r="CD321" s="494"/>
      <c r="CE321" s="494"/>
      <c r="CF321" s="494"/>
      <c r="CG321" s="494"/>
      <c r="CH321" s="494"/>
      <c r="CI321" s="494"/>
      <c r="CJ321" s="494"/>
      <c r="CK321" s="494"/>
      <c r="CL321" s="494"/>
      <c r="CM321" s="494"/>
      <c r="CN321" s="494"/>
      <c r="CO321" s="494"/>
      <c r="CP321" s="494"/>
      <c r="CQ321" s="494"/>
      <c r="CR321" s="494"/>
      <c r="CS321" s="494"/>
      <c r="CT321" s="494"/>
      <c r="CU321" s="488" t="s">
        <v>26832</v>
      </c>
      <c r="CV321" s="494"/>
      <c r="CW321" s="494"/>
      <c r="CX321" s="494"/>
      <c r="CY321" s="494"/>
      <c r="CZ321" s="494"/>
      <c r="DA321" s="494"/>
      <c r="DB321" s="494"/>
      <c r="DC321" s="494"/>
      <c r="DD321" s="494"/>
      <c r="DE321" s="494"/>
      <c r="DF321" s="494"/>
      <c r="DG321" s="494"/>
      <c r="DH321" s="494"/>
      <c r="DI321" s="494"/>
      <c r="DJ321" s="494"/>
      <c r="DK321" s="494"/>
      <c r="DL321" s="488" t="s">
        <v>26832</v>
      </c>
      <c r="DM321" s="494"/>
      <c r="DN321" s="494"/>
      <c r="DO321" s="494"/>
      <c r="DP321" s="494"/>
      <c r="DQ321" s="488" t="s">
        <v>26833</v>
      </c>
      <c r="DR321" s="488" t="s">
        <v>81</v>
      </c>
      <c r="DS321" s="494"/>
      <c r="DT321" s="494"/>
      <c r="DU321" s="494"/>
      <c r="DV321" s="494"/>
      <c r="DW321" s="494"/>
      <c r="DX321" s="494"/>
      <c r="DY321" s="494"/>
      <c r="DZ321" s="494"/>
      <c r="EA321" s="494"/>
      <c r="EB321" s="494"/>
      <c r="EC321" s="494"/>
      <c r="ED321" s="494"/>
      <c r="EE321" s="586">
        <v>45759.0</v>
      </c>
      <c r="EF321" s="494"/>
      <c r="EG321" s="494"/>
      <c r="EH321" s="494"/>
      <c r="EI321" s="494"/>
      <c r="EJ321" s="494"/>
      <c r="EK321" s="494"/>
      <c r="EL321" s="494"/>
      <c r="EM321" s="494"/>
      <c r="EN321" s="494"/>
      <c r="EO321" s="494"/>
      <c r="EP321" s="494"/>
      <c r="EQ321" s="494"/>
      <c r="ER321" s="494"/>
      <c r="ES321" s="494"/>
      <c r="ET321" s="494"/>
      <c r="EU321" s="494"/>
      <c r="EV321" s="494"/>
      <c r="EW321" s="494"/>
      <c r="EX321" s="494"/>
      <c r="EY321" s="494"/>
      <c r="EZ321" s="494"/>
      <c r="FA321" s="494"/>
      <c r="FB321" s="494"/>
      <c r="FC321" s="494"/>
      <c r="FD321" s="494"/>
      <c r="FE321" s="494"/>
      <c r="FF321" s="494"/>
      <c r="FG321" s="494"/>
      <c r="FH321" s="488" t="s">
        <v>26834</v>
      </c>
      <c r="FI321" s="494"/>
      <c r="FJ321" s="494"/>
      <c r="FK321" s="494"/>
      <c r="FL321" s="494"/>
      <c r="FM321" s="494"/>
      <c r="FN321" s="494"/>
      <c r="FO321" s="494"/>
      <c r="FP321" s="494"/>
      <c r="FQ321" s="494"/>
      <c r="FR321" s="494"/>
      <c r="FS321" s="494"/>
      <c r="FT321" s="494"/>
      <c r="FU321" s="494"/>
      <c r="FV321" s="494"/>
      <c r="FW321" s="494"/>
      <c r="FX321" s="494"/>
      <c r="FY321" s="494"/>
      <c r="FZ321" s="494"/>
      <c r="GA321" s="494"/>
      <c r="GB321" s="494"/>
      <c r="GC321" s="494"/>
      <c r="GD321" s="494"/>
      <c r="GE321" s="494"/>
      <c r="GF321" s="494"/>
      <c r="GG321" s="494"/>
      <c r="GH321" s="494"/>
      <c r="GI321" s="494"/>
      <c r="GJ321" s="494"/>
      <c r="GK321" s="494"/>
      <c r="GL321" s="494"/>
      <c r="GM321" s="494"/>
      <c r="GN321" s="494"/>
      <c r="GO321" s="494"/>
      <c r="GP321" s="494"/>
      <c r="GQ321" s="494"/>
      <c r="GR321" s="494"/>
      <c r="GS321" s="494"/>
      <c r="GT321" s="494"/>
      <c r="GU321" s="494"/>
      <c r="GV321" s="494"/>
      <c r="GW321" s="494"/>
      <c r="GX321" s="494"/>
      <c r="GY321" s="494"/>
      <c r="GZ321" s="494"/>
      <c r="HA321" s="494"/>
    </row>
    <row r="322">
      <c r="A322" s="492">
        <v>6760884.0</v>
      </c>
      <c r="B322" s="488" t="s">
        <v>26835</v>
      </c>
      <c r="C322" s="488" t="s">
        <v>399</v>
      </c>
      <c r="D322" s="590">
        <v>45759.83425925926</v>
      </c>
      <c r="E322" s="590">
        <v>45759.86792824074</v>
      </c>
      <c r="F322" s="590">
        <v>45760.04194444444</v>
      </c>
      <c r="G322" s="494"/>
      <c r="H322" s="488" t="s">
        <v>25860</v>
      </c>
      <c r="I322" s="494"/>
      <c r="J322" s="494"/>
      <c r="K322" s="494"/>
      <c r="L322" s="494"/>
      <c r="M322" s="494"/>
      <c r="N322" s="494"/>
      <c r="O322" s="494"/>
      <c r="P322" s="494"/>
      <c r="Q322" s="494"/>
      <c r="R322" s="494"/>
      <c r="S322" s="494"/>
      <c r="T322" s="488" t="s">
        <v>1514</v>
      </c>
      <c r="U322" s="494"/>
      <c r="V322" s="488" t="s">
        <v>81</v>
      </c>
      <c r="W322" s="589" t="s">
        <v>26831</v>
      </c>
      <c r="X322" s="494"/>
      <c r="Y322" s="494"/>
      <c r="Z322" s="494"/>
      <c r="AA322" s="494"/>
      <c r="AB322" s="494"/>
      <c r="AC322" s="494"/>
      <c r="AD322" s="494"/>
      <c r="AE322" s="494"/>
      <c r="AF322" s="494"/>
      <c r="AG322" s="494"/>
      <c r="AH322" s="494"/>
      <c r="AI322" s="494"/>
      <c r="AJ322" s="494"/>
      <c r="AK322" s="494"/>
      <c r="AL322" s="494"/>
      <c r="AM322" s="494"/>
      <c r="AN322" s="494"/>
      <c r="AO322" s="494"/>
      <c r="AP322" s="494"/>
      <c r="AQ322" s="494"/>
      <c r="AR322" s="592">
        <v>45759.0</v>
      </c>
      <c r="AS322" s="492">
        <v>798000.0</v>
      </c>
      <c r="AT322" s="494"/>
      <c r="AU322" s="494"/>
      <c r="AV322" s="494"/>
      <c r="AW322" s="494"/>
      <c r="AX322" s="494"/>
      <c r="AY322" s="494"/>
      <c r="AZ322" s="494"/>
      <c r="BA322" s="494"/>
      <c r="BB322" s="494"/>
      <c r="BC322" s="494"/>
      <c r="BD322" s="494"/>
      <c r="BE322" s="494"/>
      <c r="BF322" s="494"/>
      <c r="BG322" s="494"/>
      <c r="BH322" s="488" t="s">
        <v>25863</v>
      </c>
      <c r="BI322" s="494"/>
      <c r="BJ322" s="494"/>
      <c r="BK322" s="494"/>
      <c r="BL322" s="494"/>
      <c r="BM322" s="494"/>
      <c r="BN322" s="494"/>
      <c r="BO322" s="494"/>
      <c r="BP322" s="488" t="s">
        <v>26836</v>
      </c>
      <c r="BQ322" s="494"/>
      <c r="BR322" s="494"/>
      <c r="BS322" s="494"/>
      <c r="BT322" s="494"/>
      <c r="BU322" s="494"/>
      <c r="BV322" s="494"/>
      <c r="BW322" s="494"/>
      <c r="BX322" s="494"/>
      <c r="BY322" s="494"/>
      <c r="BZ322" s="494"/>
      <c r="CA322" s="494"/>
      <c r="CB322" s="488" t="s">
        <v>26837</v>
      </c>
      <c r="CC322" s="494"/>
      <c r="CD322" s="494"/>
      <c r="CE322" s="492">
        <v>798000.0</v>
      </c>
      <c r="CF322" s="492">
        <v>0.0</v>
      </c>
      <c r="CG322" s="494"/>
      <c r="CH322" s="494"/>
      <c r="CI322" s="494"/>
      <c r="CJ322" s="494"/>
      <c r="CK322" s="494"/>
      <c r="CL322" s="494"/>
      <c r="CM322" s="494"/>
      <c r="CN322" s="494"/>
      <c r="CO322" s="494"/>
      <c r="CP322" s="494"/>
      <c r="CQ322" s="494"/>
      <c r="CR322" s="494"/>
      <c r="CS322" s="494"/>
      <c r="CT322" s="494"/>
      <c r="CU322" s="488" t="s">
        <v>26832</v>
      </c>
      <c r="CV322" s="494"/>
      <c r="CW322" s="494"/>
      <c r="CX322" s="494"/>
      <c r="CY322" s="494"/>
      <c r="CZ322" s="494"/>
      <c r="DA322" s="494"/>
      <c r="DB322" s="494"/>
      <c r="DC322" s="494"/>
      <c r="DD322" s="494"/>
      <c r="DE322" s="494"/>
      <c r="DF322" s="494"/>
      <c r="DG322" s="488" t="s">
        <v>26831</v>
      </c>
      <c r="DH322" s="494"/>
      <c r="DI322" s="494"/>
      <c r="DJ322" s="494"/>
      <c r="DK322" s="494"/>
      <c r="DL322" s="494"/>
      <c r="DM322" s="494"/>
      <c r="DN322" s="494"/>
      <c r="DO322" s="494"/>
      <c r="DP322" s="494"/>
      <c r="DQ322" s="488" t="s">
        <v>26833</v>
      </c>
      <c r="DR322" s="488" t="s">
        <v>81</v>
      </c>
      <c r="DS322" s="494"/>
      <c r="DT322" s="494"/>
      <c r="DU322" s="494"/>
      <c r="DV322" s="494"/>
      <c r="DW322" s="494"/>
      <c r="DX322" s="494"/>
      <c r="DY322" s="488" t="s">
        <v>26838</v>
      </c>
      <c r="DZ322" s="494"/>
      <c r="EA322" s="494"/>
      <c r="EB322" s="494"/>
      <c r="EC322" s="494"/>
      <c r="ED322" s="494"/>
      <c r="EE322" s="494"/>
      <c r="EF322" s="494"/>
      <c r="EG322" s="494"/>
      <c r="EH322" s="494"/>
      <c r="EI322" s="494"/>
      <c r="EJ322" s="494"/>
      <c r="EK322" s="494"/>
      <c r="EL322" s="494"/>
      <c r="EM322" s="494"/>
      <c r="EN322" s="494"/>
      <c r="EO322" s="494"/>
      <c r="EP322" s="494"/>
      <c r="EQ322" s="494"/>
      <c r="ER322" s="494"/>
      <c r="ES322" s="494"/>
      <c r="ET322" s="494"/>
      <c r="EU322" s="494"/>
      <c r="EV322" s="494"/>
      <c r="EW322" s="494"/>
      <c r="EX322" s="494"/>
      <c r="EY322" s="494"/>
      <c r="EZ322" s="494"/>
      <c r="FA322" s="494"/>
      <c r="FB322" s="494"/>
      <c r="FC322" s="494"/>
      <c r="FD322" s="494"/>
      <c r="FE322" s="494"/>
      <c r="FF322" s="494"/>
      <c r="FG322" s="494"/>
      <c r="FH322" s="488" t="s">
        <v>26834</v>
      </c>
      <c r="FI322" s="494"/>
      <c r="FJ322" s="494"/>
      <c r="FK322" s="494"/>
      <c r="FL322" s="494"/>
      <c r="FM322" s="494"/>
      <c r="FN322" s="494"/>
      <c r="FO322" s="494"/>
      <c r="FP322" s="494"/>
      <c r="FQ322" s="494"/>
      <c r="FR322" s="494"/>
      <c r="FS322" s="494"/>
      <c r="FT322" s="494"/>
      <c r="FU322" s="494"/>
      <c r="FV322" s="494"/>
      <c r="FW322" s="494"/>
      <c r="FX322" s="494"/>
      <c r="FY322" s="494"/>
      <c r="FZ322" s="494"/>
      <c r="GA322" s="494"/>
      <c r="GB322" s="494"/>
      <c r="GC322" s="494"/>
      <c r="GD322" s="494"/>
      <c r="GE322" s="494"/>
      <c r="GF322" s="494"/>
      <c r="GG322" s="494"/>
      <c r="GH322" s="494"/>
      <c r="GI322" s="494"/>
      <c r="GJ322" s="494"/>
      <c r="GK322" s="494"/>
      <c r="GL322" s="494"/>
      <c r="GM322" s="494"/>
      <c r="GN322" s="494"/>
      <c r="GO322" s="494"/>
      <c r="GP322" s="494"/>
      <c r="GQ322" s="494"/>
      <c r="GR322" s="494"/>
      <c r="GS322" s="494"/>
      <c r="GT322" s="494"/>
      <c r="GU322" s="494"/>
      <c r="GV322" s="494"/>
      <c r="GW322" s="494"/>
      <c r="GX322" s="494"/>
      <c r="GY322" s="494"/>
      <c r="GZ322" s="494"/>
      <c r="HA322" s="494"/>
    </row>
    <row r="323">
      <c r="A323" s="492">
        <v>6760895.0</v>
      </c>
      <c r="B323" s="488" t="s">
        <v>26839</v>
      </c>
      <c r="C323" s="488" t="s">
        <v>399</v>
      </c>
      <c r="D323" s="590">
        <v>45759.83587962963</v>
      </c>
      <c r="E323" s="590">
        <v>45759.87042824074</v>
      </c>
      <c r="F323" s="590">
        <v>45760.042962962965</v>
      </c>
      <c r="G323" s="494"/>
      <c r="H323" s="488" t="s">
        <v>25860</v>
      </c>
      <c r="I323" s="494"/>
      <c r="J323" s="494"/>
      <c r="K323" s="494"/>
      <c r="L323" s="494"/>
      <c r="M323" s="494"/>
      <c r="N323" s="494"/>
      <c r="O323" s="494"/>
      <c r="P323" s="494"/>
      <c r="Q323" s="494"/>
      <c r="R323" s="494"/>
      <c r="S323" s="494"/>
      <c r="T323" s="488" t="s">
        <v>1514</v>
      </c>
      <c r="U323" s="494"/>
      <c r="V323" s="488" t="s">
        <v>81</v>
      </c>
      <c r="W323" s="589" t="s">
        <v>26831</v>
      </c>
      <c r="X323" s="494"/>
      <c r="Y323" s="494"/>
      <c r="Z323" s="494"/>
      <c r="AA323" s="494"/>
      <c r="AB323" s="494"/>
      <c r="AC323" s="494"/>
      <c r="AD323" s="494"/>
      <c r="AE323" s="494"/>
      <c r="AF323" s="494"/>
      <c r="AG323" s="494"/>
      <c r="AH323" s="494"/>
      <c r="AI323" s="494"/>
      <c r="AJ323" s="494"/>
      <c r="AK323" s="494"/>
      <c r="AL323" s="494"/>
      <c r="AM323" s="494"/>
      <c r="AN323" s="494"/>
      <c r="AO323" s="494"/>
      <c r="AP323" s="494"/>
      <c r="AQ323" s="494"/>
      <c r="AR323" s="592">
        <v>45759.0</v>
      </c>
      <c r="AS323" s="492">
        <v>798000.0</v>
      </c>
      <c r="AT323" s="494"/>
      <c r="AU323" s="494"/>
      <c r="AV323" s="494"/>
      <c r="AW323" s="494"/>
      <c r="AX323" s="494"/>
      <c r="AY323" s="494"/>
      <c r="AZ323" s="494"/>
      <c r="BA323" s="494"/>
      <c r="BB323" s="494"/>
      <c r="BC323" s="494"/>
      <c r="BD323" s="494"/>
      <c r="BE323" s="494"/>
      <c r="BF323" s="494"/>
      <c r="BG323" s="494"/>
      <c r="BH323" s="488" t="s">
        <v>25863</v>
      </c>
      <c r="BI323" s="494"/>
      <c r="BJ323" s="494"/>
      <c r="BK323" s="494"/>
      <c r="BL323" s="494"/>
      <c r="BM323" s="494"/>
      <c r="BN323" s="494"/>
      <c r="BO323" s="494"/>
      <c r="BP323" s="488" t="s">
        <v>26836</v>
      </c>
      <c r="BQ323" s="494"/>
      <c r="BR323" s="494"/>
      <c r="BS323" s="494"/>
      <c r="BT323" s="494"/>
      <c r="BU323" s="494"/>
      <c r="BV323" s="494"/>
      <c r="BW323" s="494"/>
      <c r="BX323" s="494"/>
      <c r="BY323" s="494"/>
      <c r="BZ323" s="494"/>
      <c r="CA323" s="494"/>
      <c r="CB323" s="488" t="s">
        <v>26837</v>
      </c>
      <c r="CC323" s="494"/>
      <c r="CD323" s="494"/>
      <c r="CE323" s="492">
        <v>798000.0</v>
      </c>
      <c r="CF323" s="492">
        <v>0.0</v>
      </c>
      <c r="CG323" s="494"/>
      <c r="CH323" s="494"/>
      <c r="CI323" s="494"/>
      <c r="CJ323" s="494"/>
      <c r="CK323" s="494"/>
      <c r="CL323" s="494"/>
      <c r="CM323" s="494"/>
      <c r="CN323" s="494"/>
      <c r="CO323" s="494"/>
      <c r="CP323" s="494"/>
      <c r="CQ323" s="494"/>
      <c r="CR323" s="494"/>
      <c r="CS323" s="494"/>
      <c r="CT323" s="494"/>
      <c r="CU323" s="488" t="s">
        <v>26832</v>
      </c>
      <c r="CV323" s="494"/>
      <c r="CW323" s="494"/>
      <c r="CX323" s="494"/>
      <c r="CY323" s="494"/>
      <c r="CZ323" s="494"/>
      <c r="DA323" s="494"/>
      <c r="DB323" s="494"/>
      <c r="DC323" s="494"/>
      <c r="DD323" s="494"/>
      <c r="DE323" s="494"/>
      <c r="DF323" s="494"/>
      <c r="DG323" s="488" t="s">
        <v>26831</v>
      </c>
      <c r="DH323" s="494"/>
      <c r="DI323" s="494"/>
      <c r="DJ323" s="494"/>
      <c r="DK323" s="494"/>
      <c r="DL323" s="494"/>
      <c r="DM323" s="494"/>
      <c r="DN323" s="494"/>
      <c r="DO323" s="494"/>
      <c r="DP323" s="488" t="s">
        <v>26840</v>
      </c>
      <c r="DQ323" s="488" t="s">
        <v>26833</v>
      </c>
      <c r="DR323" s="488" t="s">
        <v>81</v>
      </c>
      <c r="DS323" s="494"/>
      <c r="DT323" s="494"/>
      <c r="DU323" s="494"/>
      <c r="DV323" s="494"/>
      <c r="DW323" s="494"/>
      <c r="DX323" s="494"/>
      <c r="DY323" s="488" t="s">
        <v>26838</v>
      </c>
      <c r="DZ323" s="494"/>
      <c r="EA323" s="494"/>
      <c r="EB323" s="494"/>
      <c r="EC323" s="494"/>
      <c r="ED323" s="494"/>
      <c r="EE323" s="494"/>
      <c r="EF323" s="494"/>
      <c r="EG323" s="494"/>
      <c r="EH323" s="494"/>
      <c r="EI323" s="494"/>
      <c r="EJ323" s="494"/>
      <c r="EK323" s="494"/>
      <c r="EL323" s="494"/>
      <c r="EM323" s="494"/>
      <c r="EN323" s="494"/>
      <c r="EO323" s="494"/>
      <c r="EP323" s="494"/>
      <c r="EQ323" s="494"/>
      <c r="ER323" s="494"/>
      <c r="ES323" s="494"/>
      <c r="ET323" s="494"/>
      <c r="EU323" s="494"/>
      <c r="EV323" s="494"/>
      <c r="EW323" s="494"/>
      <c r="EX323" s="494"/>
      <c r="EY323" s="494"/>
      <c r="EZ323" s="494"/>
      <c r="FA323" s="494"/>
      <c r="FB323" s="494"/>
      <c r="FC323" s="494"/>
      <c r="FD323" s="494"/>
      <c r="FE323" s="494"/>
      <c r="FF323" s="494"/>
      <c r="FG323" s="494"/>
      <c r="FH323" s="488" t="s">
        <v>26834</v>
      </c>
      <c r="FI323" s="494"/>
      <c r="FJ323" s="494"/>
      <c r="FK323" s="494"/>
      <c r="FL323" s="494"/>
      <c r="FM323" s="494"/>
      <c r="FN323" s="494"/>
      <c r="FO323" s="494"/>
      <c r="FP323" s="494"/>
      <c r="FQ323" s="494"/>
      <c r="FR323" s="494"/>
      <c r="FS323" s="494"/>
      <c r="FT323" s="494"/>
      <c r="FU323" s="494"/>
      <c r="FV323" s="494"/>
      <c r="FW323" s="494"/>
      <c r="FX323" s="494"/>
      <c r="FY323" s="494"/>
      <c r="FZ323" s="494"/>
      <c r="GA323" s="494"/>
      <c r="GB323" s="494"/>
      <c r="GC323" s="494"/>
      <c r="GD323" s="494"/>
      <c r="GE323" s="494"/>
      <c r="GF323" s="494"/>
      <c r="GG323" s="494"/>
      <c r="GH323" s="494"/>
      <c r="GI323" s="494"/>
      <c r="GJ323" s="494"/>
      <c r="GK323" s="494"/>
      <c r="GL323" s="494"/>
      <c r="GM323" s="494"/>
      <c r="GN323" s="494"/>
      <c r="GO323" s="494"/>
      <c r="GP323" s="494"/>
      <c r="GQ323" s="494"/>
      <c r="GR323" s="494"/>
      <c r="GS323" s="494"/>
      <c r="GT323" s="494"/>
      <c r="GU323" s="494"/>
      <c r="GV323" s="494"/>
      <c r="GW323" s="494"/>
      <c r="GX323" s="494"/>
      <c r="GY323" s="494"/>
      <c r="GZ323" s="494"/>
      <c r="HA323" s="494"/>
    </row>
    <row r="324">
      <c r="A324" s="492">
        <v>6761211.0</v>
      </c>
      <c r="B324" s="488" t="s">
        <v>26841</v>
      </c>
      <c r="C324" s="488" t="s">
        <v>399</v>
      </c>
      <c r="D324" s="590">
        <v>45759.94594907408</v>
      </c>
      <c r="E324" s="590">
        <v>45759.95313657408</v>
      </c>
      <c r="F324" s="590">
        <v>45759.95376157408</v>
      </c>
      <c r="G324" s="494"/>
      <c r="H324" s="488" t="s">
        <v>25860</v>
      </c>
      <c r="I324" s="494"/>
      <c r="J324" s="494"/>
      <c r="K324" s="494"/>
      <c r="L324" s="494"/>
      <c r="M324" s="494"/>
      <c r="N324" s="494"/>
      <c r="O324" s="494"/>
      <c r="P324" s="494"/>
      <c r="Q324" s="494"/>
      <c r="R324" s="494"/>
      <c r="S324" s="494"/>
      <c r="T324" s="494"/>
      <c r="U324" s="494"/>
      <c r="V324" s="488" t="s">
        <v>81</v>
      </c>
      <c r="W324" s="589" t="s">
        <v>26842</v>
      </c>
      <c r="X324" s="494"/>
      <c r="Y324" s="494"/>
      <c r="Z324" s="494"/>
      <c r="AA324" s="494"/>
      <c r="AB324" s="494"/>
      <c r="AC324" s="494"/>
      <c r="AD324" s="494"/>
      <c r="AE324" s="494"/>
      <c r="AF324" s="494"/>
      <c r="AG324" s="494"/>
      <c r="AH324" s="494"/>
      <c r="AI324" s="494"/>
      <c r="AJ324" s="494"/>
      <c r="AK324" s="494"/>
      <c r="AL324" s="494"/>
      <c r="AM324" s="494"/>
      <c r="AN324" s="494"/>
      <c r="AO324" s="494"/>
      <c r="AP324" s="494"/>
      <c r="AQ324" s="494"/>
      <c r="AR324" s="591"/>
      <c r="AS324" s="494"/>
      <c r="AT324" s="494"/>
      <c r="AU324" s="494"/>
      <c r="AV324" s="494"/>
      <c r="AW324" s="494"/>
      <c r="AX324" s="494"/>
      <c r="AY324" s="494"/>
      <c r="AZ324" s="494"/>
      <c r="BA324" s="494"/>
      <c r="BB324" s="494"/>
      <c r="BC324" s="494"/>
      <c r="BD324" s="494"/>
      <c r="BE324" s="494"/>
      <c r="BF324" s="494"/>
      <c r="BG324" s="494"/>
      <c r="BH324" s="488" t="s">
        <v>25863</v>
      </c>
      <c r="BI324" s="494"/>
      <c r="BJ324" s="494"/>
      <c r="BK324" s="494"/>
      <c r="BL324" s="494"/>
      <c r="BM324" s="494"/>
      <c r="BN324" s="494"/>
      <c r="BO324" s="494"/>
      <c r="BP324" s="494"/>
      <c r="BQ324" s="494"/>
      <c r="BR324" s="494"/>
      <c r="BS324" s="494"/>
      <c r="BT324" s="494"/>
      <c r="BU324" s="494"/>
      <c r="BV324" s="494"/>
      <c r="BW324" s="494"/>
      <c r="BX324" s="494"/>
      <c r="BY324" s="494"/>
      <c r="BZ324" s="494"/>
      <c r="CA324" s="494"/>
      <c r="CB324" s="494"/>
      <c r="CC324" s="494"/>
      <c r="CD324" s="494"/>
      <c r="CE324" s="494"/>
      <c r="CF324" s="494"/>
      <c r="CG324" s="494"/>
      <c r="CH324" s="494"/>
      <c r="CI324" s="494"/>
      <c r="CJ324" s="494"/>
      <c r="CK324" s="494"/>
      <c r="CL324" s="494"/>
      <c r="CM324" s="494"/>
      <c r="CN324" s="494"/>
      <c r="CO324" s="494"/>
      <c r="CP324" s="494"/>
      <c r="CQ324" s="494"/>
      <c r="CR324" s="494"/>
      <c r="CS324" s="494"/>
      <c r="CT324" s="494"/>
      <c r="CU324" s="488" t="s">
        <v>26843</v>
      </c>
      <c r="CV324" s="494"/>
      <c r="CW324" s="494"/>
      <c r="CX324" s="494"/>
      <c r="CY324" s="494"/>
      <c r="CZ324" s="494"/>
      <c r="DA324" s="494"/>
      <c r="DB324" s="494"/>
      <c r="DC324" s="494"/>
      <c r="DD324" s="494"/>
      <c r="DE324" s="494"/>
      <c r="DF324" s="494"/>
      <c r="DG324" s="494"/>
      <c r="DH324" s="494"/>
      <c r="DI324" s="494"/>
      <c r="DJ324" s="494"/>
      <c r="DK324" s="494"/>
      <c r="DL324" s="488" t="s">
        <v>26843</v>
      </c>
      <c r="DM324" s="494"/>
      <c r="DN324" s="494"/>
      <c r="DO324" s="494"/>
      <c r="DP324" s="494"/>
      <c r="DQ324" s="488" t="s">
        <v>26844</v>
      </c>
      <c r="DR324" s="488" t="s">
        <v>81</v>
      </c>
      <c r="DS324" s="494"/>
      <c r="DT324" s="494"/>
      <c r="DU324" s="494"/>
      <c r="DV324" s="494"/>
      <c r="DW324" s="494"/>
      <c r="DX324" s="494"/>
      <c r="DY324" s="494"/>
      <c r="DZ324" s="494"/>
      <c r="EA324" s="494"/>
      <c r="EB324" s="494"/>
      <c r="EC324" s="494"/>
      <c r="ED324" s="494"/>
      <c r="EE324" s="586">
        <v>45759.0</v>
      </c>
      <c r="EF324" s="494"/>
      <c r="EG324" s="494"/>
      <c r="EH324" s="494"/>
      <c r="EI324" s="494"/>
      <c r="EJ324" s="494"/>
      <c r="EK324" s="494"/>
      <c r="EL324" s="494"/>
      <c r="EM324" s="494"/>
      <c r="EN324" s="494"/>
      <c r="EO324" s="494"/>
      <c r="EP324" s="494"/>
      <c r="EQ324" s="494"/>
      <c r="ER324" s="494"/>
      <c r="ES324" s="494"/>
      <c r="ET324" s="494"/>
      <c r="EU324" s="494"/>
      <c r="EV324" s="494"/>
      <c r="EW324" s="494"/>
      <c r="EX324" s="494"/>
      <c r="EY324" s="494"/>
      <c r="EZ324" s="494"/>
      <c r="FA324" s="494"/>
      <c r="FB324" s="494"/>
      <c r="FC324" s="494"/>
      <c r="FD324" s="494"/>
      <c r="FE324" s="494"/>
      <c r="FF324" s="494"/>
      <c r="FG324" s="494"/>
      <c r="FH324" s="488" t="s">
        <v>26845</v>
      </c>
      <c r="FI324" s="494"/>
      <c r="FJ324" s="494"/>
      <c r="FK324" s="494"/>
      <c r="FL324" s="494"/>
      <c r="FM324" s="494"/>
      <c r="FN324" s="494"/>
      <c r="FO324" s="494"/>
      <c r="FP324" s="494"/>
      <c r="FQ324" s="494"/>
      <c r="FR324" s="494"/>
      <c r="FS324" s="494"/>
      <c r="FT324" s="494"/>
      <c r="FU324" s="494"/>
      <c r="FV324" s="494"/>
      <c r="FW324" s="494"/>
      <c r="FX324" s="494"/>
      <c r="FY324" s="494"/>
      <c r="FZ324" s="494"/>
      <c r="GA324" s="494"/>
      <c r="GB324" s="494"/>
      <c r="GC324" s="494"/>
      <c r="GD324" s="494"/>
      <c r="GE324" s="494"/>
      <c r="GF324" s="494"/>
      <c r="GG324" s="494"/>
      <c r="GH324" s="494"/>
      <c r="GI324" s="494"/>
      <c r="GJ324" s="494"/>
      <c r="GK324" s="494"/>
      <c r="GL324" s="494"/>
      <c r="GM324" s="494"/>
      <c r="GN324" s="494"/>
      <c r="GO324" s="494"/>
      <c r="GP324" s="494"/>
      <c r="GQ324" s="494"/>
      <c r="GR324" s="494"/>
      <c r="GS324" s="494"/>
      <c r="GT324" s="494"/>
      <c r="GU324" s="494"/>
      <c r="GV324" s="494"/>
      <c r="GW324" s="494"/>
      <c r="GX324" s="494"/>
      <c r="GY324" s="494"/>
      <c r="GZ324" s="494"/>
      <c r="HA324" s="494"/>
    </row>
    <row r="325">
      <c r="A325" s="492">
        <v>6761212.0</v>
      </c>
      <c r="B325" s="488" t="s">
        <v>26846</v>
      </c>
      <c r="C325" s="488" t="s">
        <v>399</v>
      </c>
      <c r="D325" s="590">
        <v>45759.94731481482</v>
      </c>
      <c r="E325" s="590">
        <v>45759.95751157407</v>
      </c>
      <c r="F325" s="590">
        <v>45759.95804398148</v>
      </c>
      <c r="G325" s="494"/>
      <c r="H325" s="488" t="s">
        <v>25860</v>
      </c>
      <c r="I325" s="494"/>
      <c r="J325" s="494"/>
      <c r="K325" s="494"/>
      <c r="L325" s="494"/>
      <c r="M325" s="494"/>
      <c r="N325" s="494"/>
      <c r="O325" s="494"/>
      <c r="P325" s="494"/>
      <c r="Q325" s="494"/>
      <c r="R325" s="494"/>
      <c r="S325" s="494"/>
      <c r="T325" s="488" t="s">
        <v>1514</v>
      </c>
      <c r="U325" s="494"/>
      <c r="V325" s="488" t="s">
        <v>81</v>
      </c>
      <c r="W325" s="589" t="s">
        <v>26842</v>
      </c>
      <c r="X325" s="494"/>
      <c r="Y325" s="494"/>
      <c r="Z325" s="494"/>
      <c r="AA325" s="494"/>
      <c r="AB325" s="494"/>
      <c r="AC325" s="494"/>
      <c r="AD325" s="494"/>
      <c r="AE325" s="494"/>
      <c r="AF325" s="494"/>
      <c r="AG325" s="494"/>
      <c r="AH325" s="494"/>
      <c r="AI325" s="494"/>
      <c r="AJ325" s="494"/>
      <c r="AK325" s="494"/>
      <c r="AL325" s="494"/>
      <c r="AM325" s="494"/>
      <c r="AN325" s="494"/>
      <c r="AO325" s="494"/>
      <c r="AP325" s="494"/>
      <c r="AQ325" s="494"/>
      <c r="AR325" s="592">
        <v>45759.0</v>
      </c>
      <c r="AS325" s="492">
        <v>798000.0</v>
      </c>
      <c r="AT325" s="494"/>
      <c r="AU325" s="494"/>
      <c r="AV325" s="494"/>
      <c r="AW325" s="494"/>
      <c r="AX325" s="494"/>
      <c r="AY325" s="494"/>
      <c r="AZ325" s="494"/>
      <c r="BA325" s="494"/>
      <c r="BB325" s="494"/>
      <c r="BC325" s="494"/>
      <c r="BD325" s="494"/>
      <c r="BE325" s="494"/>
      <c r="BF325" s="494"/>
      <c r="BG325" s="494"/>
      <c r="BH325" s="488" t="s">
        <v>25863</v>
      </c>
      <c r="BI325" s="494"/>
      <c r="BJ325" s="494"/>
      <c r="BK325" s="494"/>
      <c r="BL325" s="494"/>
      <c r="BM325" s="494"/>
      <c r="BN325" s="494"/>
      <c r="BO325" s="494"/>
      <c r="BP325" s="492">
        <v>798000.0</v>
      </c>
      <c r="BQ325" s="494"/>
      <c r="BR325" s="494"/>
      <c r="BS325" s="494"/>
      <c r="BT325" s="494"/>
      <c r="BU325" s="494"/>
      <c r="BV325" s="494"/>
      <c r="BW325" s="494"/>
      <c r="BX325" s="494"/>
      <c r="BY325" s="494"/>
      <c r="BZ325" s="494"/>
      <c r="CA325" s="494"/>
      <c r="CB325" s="587">
        <v>45759.0</v>
      </c>
      <c r="CC325" s="494"/>
      <c r="CD325" s="494"/>
      <c r="CE325" s="492">
        <v>798000.0</v>
      </c>
      <c r="CF325" s="492">
        <v>0.0</v>
      </c>
      <c r="CG325" s="494"/>
      <c r="CH325" s="494"/>
      <c r="CI325" s="494"/>
      <c r="CJ325" s="494"/>
      <c r="CK325" s="494"/>
      <c r="CL325" s="494"/>
      <c r="CM325" s="494"/>
      <c r="CN325" s="494"/>
      <c r="CO325" s="494"/>
      <c r="CP325" s="494"/>
      <c r="CQ325" s="494"/>
      <c r="CR325" s="494"/>
      <c r="CS325" s="494"/>
      <c r="CT325" s="494"/>
      <c r="CU325" s="488" t="s">
        <v>26843</v>
      </c>
      <c r="CV325" s="494"/>
      <c r="CW325" s="494"/>
      <c r="CX325" s="494"/>
      <c r="CY325" s="494"/>
      <c r="CZ325" s="494"/>
      <c r="DA325" s="494"/>
      <c r="DB325" s="494"/>
      <c r="DC325" s="494"/>
      <c r="DD325" s="494"/>
      <c r="DE325" s="494"/>
      <c r="DF325" s="494"/>
      <c r="DG325" s="488" t="s">
        <v>26847</v>
      </c>
      <c r="DH325" s="494"/>
      <c r="DI325" s="494"/>
      <c r="DJ325" s="494"/>
      <c r="DK325" s="494"/>
      <c r="DL325" s="494"/>
      <c r="DM325" s="494"/>
      <c r="DN325" s="494"/>
      <c r="DO325" s="494"/>
      <c r="DP325" s="494"/>
      <c r="DQ325" s="488" t="s">
        <v>26844</v>
      </c>
      <c r="DR325" s="488" t="s">
        <v>81</v>
      </c>
      <c r="DS325" s="494"/>
      <c r="DT325" s="494"/>
      <c r="DU325" s="494"/>
      <c r="DV325" s="494"/>
      <c r="DW325" s="494"/>
      <c r="DX325" s="494"/>
      <c r="DY325" s="488" t="s">
        <v>26848</v>
      </c>
      <c r="DZ325" s="494"/>
      <c r="EA325" s="494"/>
      <c r="EB325" s="494"/>
      <c r="EC325" s="494"/>
      <c r="ED325" s="494"/>
      <c r="EE325" s="494"/>
      <c r="EF325" s="494"/>
      <c r="EG325" s="494"/>
      <c r="EH325" s="494"/>
      <c r="EI325" s="494"/>
      <c r="EJ325" s="494"/>
      <c r="EK325" s="494"/>
      <c r="EL325" s="494"/>
      <c r="EM325" s="494"/>
      <c r="EN325" s="494"/>
      <c r="EO325" s="494"/>
      <c r="EP325" s="494"/>
      <c r="EQ325" s="494"/>
      <c r="ER325" s="494"/>
      <c r="ES325" s="494"/>
      <c r="ET325" s="494"/>
      <c r="EU325" s="494"/>
      <c r="EV325" s="494"/>
      <c r="EW325" s="494"/>
      <c r="EX325" s="494"/>
      <c r="EY325" s="494"/>
      <c r="EZ325" s="494"/>
      <c r="FA325" s="494"/>
      <c r="FB325" s="494"/>
      <c r="FC325" s="494"/>
      <c r="FD325" s="494"/>
      <c r="FE325" s="494"/>
      <c r="FF325" s="494"/>
      <c r="FG325" s="494"/>
      <c r="FH325" s="488" t="s">
        <v>26849</v>
      </c>
      <c r="FI325" s="494"/>
      <c r="FJ325" s="494"/>
      <c r="FK325" s="494"/>
      <c r="FL325" s="494"/>
      <c r="FM325" s="494"/>
      <c r="FN325" s="494"/>
      <c r="FO325" s="494"/>
      <c r="FP325" s="494"/>
      <c r="FQ325" s="494"/>
      <c r="FR325" s="494"/>
      <c r="FS325" s="494"/>
      <c r="FT325" s="494"/>
      <c r="FU325" s="494"/>
      <c r="FV325" s="494"/>
      <c r="FW325" s="494"/>
      <c r="FX325" s="494"/>
      <c r="FY325" s="494"/>
      <c r="FZ325" s="494"/>
      <c r="GA325" s="494"/>
      <c r="GB325" s="494"/>
      <c r="GC325" s="494"/>
      <c r="GD325" s="494"/>
      <c r="GE325" s="494"/>
      <c r="GF325" s="494"/>
      <c r="GG325" s="494"/>
      <c r="GH325" s="494"/>
      <c r="GI325" s="494"/>
      <c r="GJ325" s="494"/>
      <c r="GK325" s="494"/>
      <c r="GL325" s="494"/>
      <c r="GM325" s="494"/>
      <c r="GN325" s="494"/>
      <c r="GO325" s="494"/>
      <c r="GP325" s="494"/>
      <c r="GQ325" s="494"/>
      <c r="GR325" s="494"/>
      <c r="GS325" s="494"/>
      <c r="GT325" s="494"/>
      <c r="GU325" s="494"/>
      <c r="GV325" s="494"/>
      <c r="GW325" s="494"/>
      <c r="GX325" s="494"/>
      <c r="GY325" s="494"/>
      <c r="GZ325" s="494"/>
      <c r="HA325" s="494"/>
    </row>
    <row r="326">
      <c r="A326" s="492">
        <v>6761214.0</v>
      </c>
      <c r="B326" s="488" t="s">
        <v>26850</v>
      </c>
      <c r="C326" s="488" t="s">
        <v>399</v>
      </c>
      <c r="D326" s="590">
        <v>45759.94872685185</v>
      </c>
      <c r="E326" s="590">
        <v>45759.96203703704</v>
      </c>
      <c r="F326" s="590">
        <v>45759.96319444444</v>
      </c>
      <c r="G326" s="494"/>
      <c r="H326" s="488" t="s">
        <v>25860</v>
      </c>
      <c r="I326" s="494"/>
      <c r="J326" s="494"/>
      <c r="K326" s="494"/>
      <c r="L326" s="494"/>
      <c r="M326" s="494"/>
      <c r="N326" s="494"/>
      <c r="O326" s="494"/>
      <c r="P326" s="494"/>
      <c r="Q326" s="494"/>
      <c r="R326" s="494"/>
      <c r="S326" s="494"/>
      <c r="T326" s="488" t="s">
        <v>1514</v>
      </c>
      <c r="U326" s="494"/>
      <c r="V326" s="488" t="s">
        <v>81</v>
      </c>
      <c r="W326" s="589" t="s">
        <v>26842</v>
      </c>
      <c r="X326" s="494"/>
      <c r="Y326" s="494"/>
      <c r="Z326" s="494"/>
      <c r="AA326" s="494"/>
      <c r="AB326" s="494"/>
      <c r="AC326" s="494"/>
      <c r="AD326" s="494"/>
      <c r="AE326" s="494"/>
      <c r="AF326" s="494"/>
      <c r="AG326" s="494"/>
      <c r="AH326" s="494"/>
      <c r="AI326" s="494"/>
      <c r="AJ326" s="494"/>
      <c r="AK326" s="494"/>
      <c r="AL326" s="494"/>
      <c r="AM326" s="494"/>
      <c r="AN326" s="494"/>
      <c r="AO326" s="494"/>
      <c r="AP326" s="494"/>
      <c r="AQ326" s="494"/>
      <c r="AR326" s="592">
        <v>45759.0</v>
      </c>
      <c r="AS326" s="492">
        <v>798000.0</v>
      </c>
      <c r="AT326" s="494"/>
      <c r="AU326" s="494"/>
      <c r="AV326" s="494"/>
      <c r="AW326" s="494"/>
      <c r="AX326" s="494"/>
      <c r="AY326" s="494"/>
      <c r="AZ326" s="494"/>
      <c r="BA326" s="494"/>
      <c r="BB326" s="494"/>
      <c r="BC326" s="494"/>
      <c r="BD326" s="494"/>
      <c r="BE326" s="494"/>
      <c r="BF326" s="494"/>
      <c r="BG326" s="494"/>
      <c r="BH326" s="488" t="s">
        <v>25863</v>
      </c>
      <c r="BI326" s="494"/>
      <c r="BJ326" s="494"/>
      <c r="BK326" s="494"/>
      <c r="BL326" s="494"/>
      <c r="BM326" s="494"/>
      <c r="BN326" s="494"/>
      <c r="BO326" s="494"/>
      <c r="BP326" s="492">
        <v>798000.0</v>
      </c>
      <c r="BQ326" s="494"/>
      <c r="BR326" s="494"/>
      <c r="BS326" s="494"/>
      <c r="BT326" s="494"/>
      <c r="BU326" s="494"/>
      <c r="BV326" s="494"/>
      <c r="BW326" s="494"/>
      <c r="BX326" s="494"/>
      <c r="BY326" s="494"/>
      <c r="BZ326" s="494"/>
      <c r="CA326" s="494"/>
      <c r="CB326" s="587">
        <v>45759.0</v>
      </c>
      <c r="CC326" s="494"/>
      <c r="CD326" s="494"/>
      <c r="CE326" s="492">
        <v>798000.0</v>
      </c>
      <c r="CF326" s="492">
        <v>0.0</v>
      </c>
      <c r="CG326" s="494"/>
      <c r="CH326" s="494"/>
      <c r="CI326" s="494"/>
      <c r="CJ326" s="494"/>
      <c r="CK326" s="494"/>
      <c r="CL326" s="494"/>
      <c r="CM326" s="494"/>
      <c r="CN326" s="494"/>
      <c r="CO326" s="494"/>
      <c r="CP326" s="494"/>
      <c r="CQ326" s="494"/>
      <c r="CR326" s="494"/>
      <c r="CS326" s="494"/>
      <c r="CT326" s="494"/>
      <c r="CU326" s="488" t="s">
        <v>26843</v>
      </c>
      <c r="CV326" s="494"/>
      <c r="CW326" s="494"/>
      <c r="CX326" s="494"/>
      <c r="CY326" s="494"/>
      <c r="CZ326" s="494"/>
      <c r="DA326" s="494"/>
      <c r="DB326" s="494"/>
      <c r="DC326" s="494"/>
      <c r="DD326" s="494"/>
      <c r="DE326" s="494"/>
      <c r="DF326" s="494"/>
      <c r="DG326" s="488" t="s">
        <v>26847</v>
      </c>
      <c r="DH326" s="494"/>
      <c r="DI326" s="494"/>
      <c r="DJ326" s="494"/>
      <c r="DK326" s="494"/>
      <c r="DL326" s="494"/>
      <c r="DM326" s="494"/>
      <c r="DN326" s="494"/>
      <c r="DO326" s="494"/>
      <c r="DP326" s="488" t="s">
        <v>26851</v>
      </c>
      <c r="DQ326" s="488" t="s">
        <v>26844</v>
      </c>
      <c r="DR326" s="488" t="s">
        <v>81</v>
      </c>
      <c r="DS326" s="494"/>
      <c r="DT326" s="494"/>
      <c r="DU326" s="494"/>
      <c r="DV326" s="494"/>
      <c r="DW326" s="494"/>
      <c r="DX326" s="494"/>
      <c r="DY326" s="488" t="s">
        <v>26848</v>
      </c>
      <c r="DZ326" s="494"/>
      <c r="EA326" s="494"/>
      <c r="EB326" s="494"/>
      <c r="EC326" s="494"/>
      <c r="ED326" s="494"/>
      <c r="EE326" s="494"/>
      <c r="EF326" s="494"/>
      <c r="EG326" s="494"/>
      <c r="EH326" s="494"/>
      <c r="EI326" s="494"/>
      <c r="EJ326" s="494"/>
      <c r="EK326" s="494"/>
      <c r="EL326" s="494"/>
      <c r="EM326" s="494"/>
      <c r="EN326" s="494"/>
      <c r="EO326" s="494"/>
      <c r="EP326" s="494"/>
      <c r="EQ326" s="494"/>
      <c r="ER326" s="494"/>
      <c r="ES326" s="494"/>
      <c r="ET326" s="494"/>
      <c r="EU326" s="494"/>
      <c r="EV326" s="494"/>
      <c r="EW326" s="494"/>
      <c r="EX326" s="494"/>
      <c r="EY326" s="494"/>
      <c r="EZ326" s="494"/>
      <c r="FA326" s="494"/>
      <c r="FB326" s="494"/>
      <c r="FC326" s="494"/>
      <c r="FD326" s="494"/>
      <c r="FE326" s="494"/>
      <c r="FF326" s="488" t="s">
        <v>26852</v>
      </c>
      <c r="FG326" s="494"/>
      <c r="FH326" s="488" t="s">
        <v>26845</v>
      </c>
      <c r="FI326" s="494"/>
      <c r="FJ326" s="494"/>
      <c r="FK326" s="494"/>
      <c r="FL326" s="494"/>
      <c r="FM326" s="494"/>
      <c r="FN326" s="494"/>
      <c r="FO326" s="494"/>
      <c r="FP326" s="494"/>
      <c r="FQ326" s="494"/>
      <c r="FR326" s="494"/>
      <c r="FS326" s="494"/>
      <c r="FT326" s="494"/>
      <c r="FU326" s="494"/>
      <c r="FV326" s="494"/>
      <c r="FW326" s="494"/>
      <c r="FX326" s="494"/>
      <c r="FY326" s="494"/>
      <c r="FZ326" s="494"/>
      <c r="GA326" s="494"/>
      <c r="GB326" s="494"/>
      <c r="GC326" s="494"/>
      <c r="GD326" s="494"/>
      <c r="GE326" s="494"/>
      <c r="GF326" s="494"/>
      <c r="GG326" s="494"/>
      <c r="GH326" s="494"/>
      <c r="GI326" s="494"/>
      <c r="GJ326" s="494"/>
      <c r="GK326" s="494"/>
      <c r="GL326" s="494"/>
      <c r="GM326" s="494"/>
      <c r="GN326" s="494"/>
      <c r="GO326" s="494"/>
      <c r="GP326" s="494"/>
      <c r="GQ326" s="494"/>
      <c r="GR326" s="494"/>
      <c r="GS326" s="494"/>
      <c r="GT326" s="494"/>
      <c r="GU326" s="494"/>
      <c r="GV326" s="494"/>
      <c r="GW326" s="494"/>
      <c r="GX326" s="494"/>
      <c r="GY326" s="494"/>
      <c r="GZ326" s="494"/>
      <c r="HA326" s="494"/>
    </row>
    <row r="327">
      <c r="A327" s="492">
        <v>6761889.0</v>
      </c>
      <c r="B327" s="488" t="s">
        <v>26853</v>
      </c>
      <c r="C327" s="488" t="s">
        <v>399</v>
      </c>
      <c r="D327" s="590">
        <v>45760.598495370374</v>
      </c>
      <c r="E327" s="590">
        <v>45760.60836805555</v>
      </c>
      <c r="F327" s="590">
        <v>45760.60923611111</v>
      </c>
      <c r="G327" s="494"/>
      <c r="H327" s="488" t="s">
        <v>25860</v>
      </c>
      <c r="I327" s="494"/>
      <c r="J327" s="494"/>
      <c r="K327" s="494"/>
      <c r="L327" s="494"/>
      <c r="M327" s="494"/>
      <c r="N327" s="494"/>
      <c r="O327" s="494"/>
      <c r="P327" s="494"/>
      <c r="Q327" s="494"/>
      <c r="R327" s="494"/>
      <c r="S327" s="494"/>
      <c r="T327" s="494"/>
      <c r="U327" s="494"/>
      <c r="V327" s="488" t="s">
        <v>97</v>
      </c>
      <c r="W327" s="589" t="s">
        <v>26854</v>
      </c>
      <c r="X327" s="494"/>
      <c r="Y327" s="494"/>
      <c r="Z327" s="494"/>
      <c r="AA327" s="494"/>
      <c r="AB327" s="494"/>
      <c r="AC327" s="494"/>
      <c r="AD327" s="494"/>
      <c r="AE327" s="494"/>
      <c r="AF327" s="494"/>
      <c r="AG327" s="494"/>
      <c r="AH327" s="494"/>
      <c r="AI327" s="494"/>
      <c r="AJ327" s="494"/>
      <c r="AK327" s="494"/>
      <c r="AL327" s="494"/>
      <c r="AM327" s="494"/>
      <c r="AN327" s="494"/>
      <c r="AO327" s="494"/>
      <c r="AP327" s="494"/>
      <c r="AQ327" s="494"/>
      <c r="AR327" s="591"/>
      <c r="AS327" s="494"/>
      <c r="AT327" s="494"/>
      <c r="AU327" s="494"/>
      <c r="AV327" s="494"/>
      <c r="AW327" s="494"/>
      <c r="AX327" s="494"/>
      <c r="AY327" s="494"/>
      <c r="AZ327" s="494"/>
      <c r="BA327" s="494"/>
      <c r="BB327" s="494"/>
      <c r="BC327" s="494"/>
      <c r="BD327" s="494"/>
      <c r="BE327" s="494"/>
      <c r="BF327" s="494"/>
      <c r="BG327" s="494"/>
      <c r="BH327" s="488" t="s">
        <v>25863</v>
      </c>
      <c r="BI327" s="494"/>
      <c r="BJ327" s="494"/>
      <c r="BK327" s="494"/>
      <c r="BL327" s="494"/>
      <c r="BM327" s="494"/>
      <c r="BN327" s="494"/>
      <c r="BO327" s="494"/>
      <c r="BP327" s="494"/>
      <c r="BQ327" s="494"/>
      <c r="BR327" s="494"/>
      <c r="BS327" s="494"/>
      <c r="BT327" s="494"/>
      <c r="BU327" s="494"/>
      <c r="BV327" s="494"/>
      <c r="BW327" s="494"/>
      <c r="BX327" s="494"/>
      <c r="BY327" s="494"/>
      <c r="BZ327" s="494"/>
      <c r="CA327" s="494"/>
      <c r="CB327" s="494"/>
      <c r="CC327" s="494"/>
      <c r="CD327" s="494"/>
      <c r="CE327" s="494"/>
      <c r="CF327" s="494"/>
      <c r="CG327" s="494"/>
      <c r="CH327" s="494"/>
      <c r="CI327" s="494"/>
      <c r="CJ327" s="494"/>
      <c r="CK327" s="494"/>
      <c r="CL327" s="494"/>
      <c r="CM327" s="494"/>
      <c r="CN327" s="494"/>
      <c r="CO327" s="494"/>
      <c r="CP327" s="494"/>
      <c r="CQ327" s="494"/>
      <c r="CR327" s="494"/>
      <c r="CS327" s="494"/>
      <c r="CT327" s="494"/>
      <c r="CU327" s="488" t="s">
        <v>26855</v>
      </c>
      <c r="CV327" s="494"/>
      <c r="CW327" s="494"/>
      <c r="CX327" s="494"/>
      <c r="CY327" s="494"/>
      <c r="CZ327" s="494"/>
      <c r="DA327" s="494"/>
      <c r="DB327" s="494"/>
      <c r="DC327" s="494"/>
      <c r="DD327" s="494"/>
      <c r="DE327" s="494"/>
      <c r="DF327" s="494"/>
      <c r="DG327" s="494"/>
      <c r="DH327" s="494"/>
      <c r="DI327" s="494"/>
      <c r="DJ327" s="494"/>
      <c r="DK327" s="494"/>
      <c r="DL327" s="488" t="s">
        <v>26856</v>
      </c>
      <c r="DM327" s="494"/>
      <c r="DN327" s="494"/>
      <c r="DO327" s="494"/>
      <c r="DP327" s="494"/>
      <c r="DQ327" s="488" t="s">
        <v>26854</v>
      </c>
      <c r="DR327" s="488" t="s">
        <v>97</v>
      </c>
      <c r="DS327" s="494"/>
      <c r="DT327" s="494"/>
      <c r="DU327" s="494"/>
      <c r="DV327" s="494"/>
      <c r="DW327" s="494"/>
      <c r="DX327" s="494"/>
      <c r="DY327" s="494"/>
      <c r="DZ327" s="494"/>
      <c r="EA327" s="494"/>
      <c r="EB327" s="494"/>
      <c r="EC327" s="494"/>
      <c r="ED327" s="494"/>
      <c r="EE327" s="586">
        <v>45395.0</v>
      </c>
      <c r="EF327" s="494"/>
      <c r="EG327" s="494"/>
      <c r="EH327" s="494"/>
      <c r="EI327" s="494"/>
      <c r="EJ327" s="494"/>
      <c r="EK327" s="494"/>
      <c r="EL327" s="494"/>
      <c r="EM327" s="494"/>
      <c r="EN327" s="494"/>
      <c r="EO327" s="494"/>
      <c r="EP327" s="494"/>
      <c r="EQ327" s="494"/>
      <c r="ER327" s="494"/>
      <c r="ES327" s="494"/>
      <c r="ET327" s="494"/>
      <c r="EU327" s="494"/>
      <c r="EV327" s="494"/>
      <c r="EW327" s="494"/>
      <c r="EX327" s="494"/>
      <c r="EY327" s="494"/>
      <c r="EZ327" s="494"/>
      <c r="FA327" s="494"/>
      <c r="FB327" s="494"/>
      <c r="FC327" s="494"/>
      <c r="FD327" s="494"/>
      <c r="FE327" s="494"/>
      <c r="FF327" s="494"/>
      <c r="FG327" s="494"/>
      <c r="FH327" s="488" t="s">
        <v>26857</v>
      </c>
      <c r="FI327" s="494"/>
      <c r="FJ327" s="494"/>
      <c r="FK327" s="494"/>
      <c r="FL327" s="494"/>
      <c r="FM327" s="494"/>
      <c r="FN327" s="494"/>
      <c r="FO327" s="494"/>
      <c r="FP327" s="494"/>
      <c r="FQ327" s="494"/>
      <c r="FR327" s="494"/>
      <c r="FS327" s="494"/>
      <c r="FT327" s="494"/>
      <c r="FU327" s="494"/>
      <c r="FV327" s="494"/>
      <c r="FW327" s="494"/>
      <c r="FX327" s="494"/>
      <c r="FY327" s="494"/>
      <c r="FZ327" s="494"/>
      <c r="GA327" s="494"/>
      <c r="GB327" s="494"/>
      <c r="GC327" s="494"/>
      <c r="GD327" s="494"/>
      <c r="GE327" s="494"/>
      <c r="GF327" s="494"/>
      <c r="GG327" s="494"/>
      <c r="GH327" s="494"/>
      <c r="GI327" s="494"/>
      <c r="GJ327" s="494"/>
      <c r="GK327" s="494"/>
      <c r="GL327" s="494"/>
      <c r="GM327" s="494"/>
      <c r="GN327" s="494"/>
      <c r="GO327" s="494"/>
      <c r="GP327" s="494"/>
      <c r="GQ327" s="494"/>
      <c r="GR327" s="494"/>
      <c r="GS327" s="494"/>
      <c r="GT327" s="494"/>
      <c r="GU327" s="494"/>
      <c r="GV327" s="494"/>
      <c r="GW327" s="494"/>
      <c r="GX327" s="494"/>
      <c r="GY327" s="494"/>
      <c r="GZ327" s="494"/>
      <c r="HA327" s="494"/>
    </row>
    <row r="328">
      <c r="A328" s="492">
        <v>6761894.0</v>
      </c>
      <c r="B328" s="488" t="s">
        <v>26858</v>
      </c>
      <c r="C328" s="488" t="s">
        <v>399</v>
      </c>
      <c r="D328" s="590">
        <v>45760.59978009259</v>
      </c>
      <c r="E328" s="590">
        <v>45760.60909722222</v>
      </c>
      <c r="F328" s="590">
        <v>45760.60951388889</v>
      </c>
      <c r="G328" s="494"/>
      <c r="H328" s="488" t="s">
        <v>25860</v>
      </c>
      <c r="I328" s="494"/>
      <c r="J328" s="494"/>
      <c r="K328" s="494"/>
      <c r="L328" s="494"/>
      <c r="M328" s="494"/>
      <c r="N328" s="494"/>
      <c r="O328" s="494"/>
      <c r="P328" s="494"/>
      <c r="Q328" s="494"/>
      <c r="R328" s="494"/>
      <c r="S328" s="494"/>
      <c r="T328" s="488" t="s">
        <v>1514</v>
      </c>
      <c r="U328" s="494"/>
      <c r="V328" s="488" t="s">
        <v>97</v>
      </c>
      <c r="W328" s="589" t="s">
        <v>26854</v>
      </c>
      <c r="X328" s="494"/>
      <c r="Y328" s="494"/>
      <c r="Z328" s="494"/>
      <c r="AA328" s="494"/>
      <c r="AB328" s="494"/>
      <c r="AC328" s="494"/>
      <c r="AD328" s="494"/>
      <c r="AE328" s="494"/>
      <c r="AF328" s="494"/>
      <c r="AG328" s="494"/>
      <c r="AH328" s="494"/>
      <c r="AI328" s="494"/>
      <c r="AJ328" s="494"/>
      <c r="AK328" s="494"/>
      <c r="AL328" s="494"/>
      <c r="AM328" s="494"/>
      <c r="AN328" s="494"/>
      <c r="AO328" s="494"/>
      <c r="AP328" s="494"/>
      <c r="AQ328" s="494"/>
      <c r="AR328" s="592">
        <v>45760.0</v>
      </c>
      <c r="AS328" s="492">
        <v>788000.0</v>
      </c>
      <c r="AT328" s="494"/>
      <c r="AU328" s="494"/>
      <c r="AV328" s="494"/>
      <c r="AW328" s="494"/>
      <c r="AX328" s="494"/>
      <c r="AY328" s="494"/>
      <c r="AZ328" s="494"/>
      <c r="BA328" s="494"/>
      <c r="BB328" s="494"/>
      <c r="BC328" s="494"/>
      <c r="BD328" s="494"/>
      <c r="BE328" s="494"/>
      <c r="BF328" s="494"/>
      <c r="BG328" s="494"/>
      <c r="BH328" s="488" t="s">
        <v>25863</v>
      </c>
      <c r="BI328" s="494"/>
      <c r="BJ328" s="494"/>
      <c r="BK328" s="494"/>
      <c r="BL328" s="494"/>
      <c r="BM328" s="494"/>
      <c r="BN328" s="494"/>
      <c r="BO328" s="494"/>
      <c r="BP328" s="494"/>
      <c r="BQ328" s="494"/>
      <c r="BR328" s="494"/>
      <c r="BS328" s="494"/>
      <c r="BT328" s="494"/>
      <c r="BU328" s="494"/>
      <c r="BV328" s="494"/>
      <c r="BW328" s="494"/>
      <c r="BX328" s="492">
        <v>788000.0</v>
      </c>
      <c r="BY328" s="494"/>
      <c r="BZ328" s="494"/>
      <c r="CA328" s="587">
        <v>45761.0</v>
      </c>
      <c r="CB328" s="494"/>
      <c r="CC328" s="494"/>
      <c r="CD328" s="494"/>
      <c r="CE328" s="492">
        <v>788000.0</v>
      </c>
      <c r="CF328" s="492">
        <v>0.0</v>
      </c>
      <c r="CG328" s="494"/>
      <c r="CH328" s="494"/>
      <c r="CI328" s="494"/>
      <c r="CJ328" s="494"/>
      <c r="CK328" s="494"/>
      <c r="CL328" s="494"/>
      <c r="CM328" s="494"/>
      <c r="CN328" s="494"/>
      <c r="CO328" s="494"/>
      <c r="CP328" s="494"/>
      <c r="CQ328" s="494"/>
      <c r="CR328" s="494"/>
      <c r="CS328" s="494"/>
      <c r="CT328" s="494"/>
      <c r="CU328" s="488" t="s">
        <v>26855</v>
      </c>
      <c r="CV328" s="494"/>
      <c r="CW328" s="494"/>
      <c r="CX328" s="494"/>
      <c r="CY328" s="494"/>
      <c r="CZ328" s="494"/>
      <c r="DA328" s="494"/>
      <c r="DB328" s="494"/>
      <c r="DC328" s="494"/>
      <c r="DD328" s="494"/>
      <c r="DE328" s="494"/>
      <c r="DF328" s="494"/>
      <c r="DG328" s="488" t="s">
        <v>26859</v>
      </c>
      <c r="DH328" s="494"/>
      <c r="DI328" s="494"/>
      <c r="DJ328" s="494"/>
      <c r="DK328" s="494"/>
      <c r="DL328" s="494"/>
      <c r="DM328" s="494"/>
      <c r="DN328" s="494"/>
      <c r="DO328" s="494"/>
      <c r="DP328" s="494"/>
      <c r="DQ328" s="488" t="s">
        <v>26854</v>
      </c>
      <c r="DR328" s="488" t="s">
        <v>97</v>
      </c>
      <c r="DS328" s="494"/>
      <c r="DT328" s="494"/>
      <c r="DU328" s="494"/>
      <c r="DV328" s="494"/>
      <c r="DW328" s="494"/>
      <c r="DX328" s="494"/>
      <c r="DY328" s="488" t="s">
        <v>26860</v>
      </c>
      <c r="DZ328" s="494"/>
      <c r="EA328" s="494"/>
      <c r="EB328" s="494"/>
      <c r="EC328" s="494"/>
      <c r="ED328" s="494"/>
      <c r="EE328" s="494"/>
      <c r="EF328" s="494"/>
      <c r="EG328" s="494"/>
      <c r="EH328" s="494"/>
      <c r="EI328" s="494"/>
      <c r="EJ328" s="494"/>
      <c r="EK328" s="494"/>
      <c r="EL328" s="494"/>
      <c r="EM328" s="494"/>
      <c r="EN328" s="494"/>
      <c r="EO328" s="494"/>
      <c r="EP328" s="494"/>
      <c r="EQ328" s="494"/>
      <c r="ER328" s="494"/>
      <c r="ES328" s="494"/>
      <c r="ET328" s="494"/>
      <c r="EU328" s="494"/>
      <c r="EV328" s="494"/>
      <c r="EW328" s="494"/>
      <c r="EX328" s="494"/>
      <c r="EY328" s="494"/>
      <c r="EZ328" s="494"/>
      <c r="FA328" s="494"/>
      <c r="FB328" s="494"/>
      <c r="FC328" s="494"/>
      <c r="FD328" s="494"/>
      <c r="FE328" s="494"/>
      <c r="FF328" s="494"/>
      <c r="FG328" s="494"/>
      <c r="FH328" s="488" t="s">
        <v>26857</v>
      </c>
      <c r="FI328" s="494"/>
      <c r="FJ328" s="494"/>
      <c r="FK328" s="494"/>
      <c r="FL328" s="494"/>
      <c r="FM328" s="494"/>
      <c r="FN328" s="494"/>
      <c r="FO328" s="494"/>
      <c r="FP328" s="494"/>
      <c r="FQ328" s="494"/>
      <c r="FR328" s="494"/>
      <c r="FS328" s="494"/>
      <c r="FT328" s="494"/>
      <c r="FU328" s="494"/>
      <c r="FV328" s="494"/>
      <c r="FW328" s="494"/>
      <c r="FX328" s="494"/>
      <c r="FY328" s="494"/>
      <c r="FZ328" s="494"/>
      <c r="GA328" s="494"/>
      <c r="GB328" s="494"/>
      <c r="GC328" s="494"/>
      <c r="GD328" s="494"/>
      <c r="GE328" s="494"/>
      <c r="GF328" s="494"/>
      <c r="GG328" s="494"/>
      <c r="GH328" s="494"/>
      <c r="GI328" s="494"/>
      <c r="GJ328" s="494"/>
      <c r="GK328" s="494"/>
      <c r="GL328" s="494"/>
      <c r="GM328" s="494"/>
      <c r="GN328" s="494"/>
      <c r="GO328" s="494"/>
      <c r="GP328" s="494"/>
      <c r="GQ328" s="494"/>
      <c r="GR328" s="494"/>
      <c r="GS328" s="494"/>
      <c r="GT328" s="494"/>
      <c r="GU328" s="494"/>
      <c r="GV328" s="494"/>
      <c r="GW328" s="494"/>
      <c r="GX328" s="494"/>
      <c r="GY328" s="494"/>
      <c r="GZ328" s="494"/>
      <c r="HA328" s="494"/>
    </row>
    <row r="329">
      <c r="A329" s="492">
        <v>6761901.0</v>
      </c>
      <c r="B329" s="488" t="s">
        <v>26861</v>
      </c>
      <c r="C329" s="488" t="s">
        <v>399</v>
      </c>
      <c r="D329" s="590">
        <v>45760.60086805555</v>
      </c>
      <c r="E329" s="590">
        <v>45760.607511574075</v>
      </c>
      <c r="F329" s="590">
        <v>45760.609826388885</v>
      </c>
      <c r="G329" s="494"/>
      <c r="H329" s="488" t="s">
        <v>25860</v>
      </c>
      <c r="I329" s="494"/>
      <c r="J329" s="494"/>
      <c r="K329" s="494"/>
      <c r="L329" s="494"/>
      <c r="M329" s="494"/>
      <c r="N329" s="494"/>
      <c r="O329" s="494"/>
      <c r="P329" s="494"/>
      <c r="Q329" s="494"/>
      <c r="R329" s="494"/>
      <c r="S329" s="494"/>
      <c r="T329" s="488" t="s">
        <v>1514</v>
      </c>
      <c r="U329" s="494"/>
      <c r="V329" s="488" t="s">
        <v>97</v>
      </c>
      <c r="W329" s="589" t="s">
        <v>26854</v>
      </c>
      <c r="X329" s="494"/>
      <c r="Y329" s="494"/>
      <c r="Z329" s="494"/>
      <c r="AA329" s="494"/>
      <c r="AB329" s="494"/>
      <c r="AC329" s="494"/>
      <c r="AD329" s="494"/>
      <c r="AE329" s="494"/>
      <c r="AF329" s="494"/>
      <c r="AG329" s="494"/>
      <c r="AH329" s="494"/>
      <c r="AI329" s="494"/>
      <c r="AJ329" s="494"/>
      <c r="AK329" s="494"/>
      <c r="AL329" s="494"/>
      <c r="AM329" s="494"/>
      <c r="AN329" s="494"/>
      <c r="AO329" s="494"/>
      <c r="AP329" s="494"/>
      <c r="AQ329" s="494"/>
      <c r="AR329" s="592">
        <v>45760.0</v>
      </c>
      <c r="AS329" s="492">
        <v>788000.0</v>
      </c>
      <c r="AT329" s="494"/>
      <c r="AU329" s="494"/>
      <c r="AV329" s="494"/>
      <c r="AW329" s="494"/>
      <c r="AX329" s="494"/>
      <c r="AY329" s="494"/>
      <c r="AZ329" s="494"/>
      <c r="BA329" s="494"/>
      <c r="BB329" s="494"/>
      <c r="BC329" s="494"/>
      <c r="BD329" s="494"/>
      <c r="BE329" s="494"/>
      <c r="BF329" s="494"/>
      <c r="BG329" s="494"/>
      <c r="BH329" s="488" t="s">
        <v>25863</v>
      </c>
      <c r="BI329" s="494"/>
      <c r="BJ329" s="494"/>
      <c r="BK329" s="494"/>
      <c r="BL329" s="494"/>
      <c r="BM329" s="494"/>
      <c r="BN329" s="494"/>
      <c r="BO329" s="494"/>
      <c r="BP329" s="494"/>
      <c r="BQ329" s="494"/>
      <c r="BR329" s="494"/>
      <c r="BS329" s="494"/>
      <c r="BT329" s="494"/>
      <c r="BU329" s="494"/>
      <c r="BV329" s="494"/>
      <c r="BW329" s="494"/>
      <c r="BX329" s="492">
        <v>788000.0</v>
      </c>
      <c r="BY329" s="494"/>
      <c r="BZ329" s="494"/>
      <c r="CA329" s="587">
        <v>45761.0</v>
      </c>
      <c r="CB329" s="494"/>
      <c r="CC329" s="494"/>
      <c r="CD329" s="494"/>
      <c r="CE329" s="492">
        <v>788000.0</v>
      </c>
      <c r="CF329" s="492">
        <v>0.0</v>
      </c>
      <c r="CG329" s="494"/>
      <c r="CH329" s="494"/>
      <c r="CI329" s="494"/>
      <c r="CJ329" s="494"/>
      <c r="CK329" s="494"/>
      <c r="CL329" s="494"/>
      <c r="CM329" s="494"/>
      <c r="CN329" s="494"/>
      <c r="CO329" s="494"/>
      <c r="CP329" s="494"/>
      <c r="CQ329" s="494"/>
      <c r="CR329" s="494"/>
      <c r="CS329" s="494"/>
      <c r="CT329" s="494"/>
      <c r="CU329" s="488" t="s">
        <v>26855</v>
      </c>
      <c r="CV329" s="494"/>
      <c r="CW329" s="494"/>
      <c r="CX329" s="494"/>
      <c r="CY329" s="494"/>
      <c r="CZ329" s="494"/>
      <c r="DA329" s="494"/>
      <c r="DB329" s="494"/>
      <c r="DC329" s="494"/>
      <c r="DD329" s="494"/>
      <c r="DE329" s="494"/>
      <c r="DF329" s="494"/>
      <c r="DG329" s="488" t="s">
        <v>26859</v>
      </c>
      <c r="DH329" s="494"/>
      <c r="DI329" s="494"/>
      <c r="DJ329" s="494"/>
      <c r="DK329" s="494"/>
      <c r="DL329" s="494"/>
      <c r="DM329" s="494"/>
      <c r="DN329" s="494"/>
      <c r="DO329" s="494"/>
      <c r="DP329" s="488" t="s">
        <v>26862</v>
      </c>
      <c r="DQ329" s="488" t="s">
        <v>26854</v>
      </c>
      <c r="DR329" s="488" t="s">
        <v>97</v>
      </c>
      <c r="DS329" s="494"/>
      <c r="DT329" s="494"/>
      <c r="DU329" s="494"/>
      <c r="DV329" s="494"/>
      <c r="DW329" s="494"/>
      <c r="DX329" s="494"/>
      <c r="DY329" s="488" t="s">
        <v>26860</v>
      </c>
      <c r="DZ329" s="494"/>
      <c r="EA329" s="494"/>
      <c r="EB329" s="494"/>
      <c r="EC329" s="494"/>
      <c r="ED329" s="494"/>
      <c r="EE329" s="494"/>
      <c r="EF329" s="494"/>
      <c r="EG329" s="494"/>
      <c r="EH329" s="494"/>
      <c r="EI329" s="494"/>
      <c r="EJ329" s="494"/>
      <c r="EK329" s="494"/>
      <c r="EL329" s="494"/>
      <c r="EM329" s="494"/>
      <c r="EN329" s="494"/>
      <c r="EO329" s="494"/>
      <c r="EP329" s="494"/>
      <c r="EQ329" s="494"/>
      <c r="ER329" s="494"/>
      <c r="ES329" s="494"/>
      <c r="ET329" s="494"/>
      <c r="EU329" s="494"/>
      <c r="EV329" s="494"/>
      <c r="EW329" s="494"/>
      <c r="EX329" s="494"/>
      <c r="EY329" s="494"/>
      <c r="EZ329" s="494"/>
      <c r="FA329" s="494"/>
      <c r="FB329" s="494"/>
      <c r="FC329" s="494"/>
      <c r="FD329" s="494"/>
      <c r="FE329" s="494"/>
      <c r="FF329" s="494"/>
      <c r="FG329" s="494"/>
      <c r="FH329" s="488" t="s">
        <v>26857</v>
      </c>
      <c r="FI329" s="494"/>
      <c r="FJ329" s="494"/>
      <c r="FK329" s="494"/>
      <c r="FL329" s="494"/>
      <c r="FM329" s="494"/>
      <c r="FN329" s="494"/>
      <c r="FO329" s="494"/>
      <c r="FP329" s="494"/>
      <c r="FQ329" s="494"/>
      <c r="FR329" s="494"/>
      <c r="FS329" s="494"/>
      <c r="FT329" s="494"/>
      <c r="FU329" s="494"/>
      <c r="FV329" s="494"/>
      <c r="FW329" s="494"/>
      <c r="FX329" s="494"/>
      <c r="FY329" s="494"/>
      <c r="FZ329" s="494"/>
      <c r="GA329" s="494"/>
      <c r="GB329" s="494"/>
      <c r="GC329" s="494"/>
      <c r="GD329" s="494"/>
      <c r="GE329" s="494"/>
      <c r="GF329" s="494"/>
      <c r="GG329" s="494"/>
      <c r="GH329" s="494"/>
      <c r="GI329" s="494"/>
      <c r="GJ329" s="494"/>
      <c r="GK329" s="494"/>
      <c r="GL329" s="494"/>
      <c r="GM329" s="494"/>
      <c r="GN329" s="494"/>
      <c r="GO329" s="494"/>
      <c r="GP329" s="494"/>
      <c r="GQ329" s="494"/>
      <c r="GR329" s="494"/>
      <c r="GS329" s="494"/>
      <c r="GT329" s="494"/>
      <c r="GU329" s="494"/>
      <c r="GV329" s="494"/>
      <c r="GW329" s="494"/>
      <c r="GX329" s="494"/>
      <c r="GY329" s="494"/>
      <c r="GZ329" s="494"/>
      <c r="HA329" s="494"/>
    </row>
    <row r="330">
      <c r="A330" s="492"/>
      <c r="B330" s="488"/>
      <c r="C330" s="488"/>
      <c r="D330" s="590"/>
      <c r="E330" s="494"/>
      <c r="F330" s="494"/>
      <c r="G330" s="494"/>
      <c r="H330" s="488"/>
      <c r="I330" s="494"/>
      <c r="J330" s="494"/>
      <c r="K330" s="494"/>
      <c r="L330" s="494"/>
      <c r="M330" s="494"/>
      <c r="N330" s="494"/>
      <c r="O330" s="494"/>
      <c r="P330" s="494"/>
      <c r="Q330" s="494"/>
      <c r="R330" s="494"/>
      <c r="S330" s="494"/>
      <c r="T330" s="488"/>
      <c r="U330" s="494"/>
      <c r="V330" s="488"/>
      <c r="W330" s="589"/>
      <c r="X330" s="494"/>
      <c r="Y330" s="494"/>
      <c r="Z330" s="494"/>
      <c r="AA330" s="494"/>
      <c r="AB330" s="494"/>
      <c r="AC330" s="494"/>
      <c r="AD330" s="494"/>
      <c r="AE330" s="494"/>
      <c r="AF330" s="494"/>
      <c r="AG330" s="494"/>
      <c r="AH330" s="494"/>
      <c r="AI330" s="494"/>
      <c r="AJ330" s="494"/>
      <c r="AK330" s="494"/>
      <c r="AL330" s="494"/>
      <c r="AM330" s="494"/>
      <c r="AN330" s="494"/>
      <c r="AO330" s="494"/>
      <c r="AP330" s="494"/>
      <c r="AQ330" s="494"/>
      <c r="AR330" s="592"/>
      <c r="AS330" s="492"/>
      <c r="AT330" s="494"/>
      <c r="AU330" s="494"/>
      <c r="AV330" s="494"/>
      <c r="AW330" s="494"/>
      <c r="AX330" s="494"/>
      <c r="AY330" s="494"/>
      <c r="AZ330" s="494"/>
      <c r="BA330" s="494"/>
      <c r="BB330" s="494"/>
      <c r="BC330" s="494"/>
      <c r="BD330" s="494"/>
      <c r="BE330" s="494"/>
      <c r="BF330" s="494"/>
      <c r="BG330" s="494"/>
      <c r="BH330" s="488"/>
      <c r="BI330" s="494"/>
      <c r="BJ330" s="494"/>
      <c r="BK330" s="494"/>
      <c r="BL330" s="494"/>
      <c r="BM330" s="494"/>
      <c r="BN330" s="494"/>
      <c r="BO330" s="494"/>
      <c r="BP330" s="494"/>
      <c r="BQ330" s="494"/>
      <c r="BR330" s="494"/>
      <c r="BS330" s="494"/>
      <c r="BT330" s="494"/>
      <c r="BU330" s="494"/>
      <c r="BV330" s="494"/>
      <c r="BW330" s="494"/>
      <c r="BX330" s="494"/>
      <c r="BY330" s="494"/>
      <c r="BZ330" s="494"/>
      <c r="CA330" s="494"/>
      <c r="CB330" s="494"/>
      <c r="CC330" s="494"/>
      <c r="CD330" s="494"/>
      <c r="CE330" s="492"/>
      <c r="CF330" s="492"/>
      <c r="CG330" s="494"/>
      <c r="CH330" s="494"/>
      <c r="CI330" s="494"/>
      <c r="CJ330" s="494"/>
      <c r="CK330" s="494"/>
      <c r="CL330" s="494"/>
      <c r="CM330" s="494"/>
      <c r="CN330" s="494"/>
      <c r="CO330" s="494"/>
      <c r="CP330" s="494"/>
      <c r="CQ330" s="494"/>
      <c r="CR330" s="494"/>
      <c r="CS330" s="494"/>
      <c r="CT330" s="494"/>
      <c r="CU330" s="494"/>
      <c r="CV330" s="494"/>
      <c r="CW330" s="494"/>
      <c r="CX330" s="494"/>
      <c r="CY330" s="494"/>
      <c r="CZ330" s="494"/>
      <c r="DA330" s="494"/>
      <c r="DB330" s="494"/>
      <c r="DC330" s="494"/>
      <c r="DD330" s="494"/>
      <c r="DE330" s="494"/>
      <c r="DF330" s="494"/>
      <c r="DG330" s="494"/>
      <c r="DH330" s="494"/>
      <c r="DI330" s="494"/>
      <c r="DJ330" s="494"/>
      <c r="DK330" s="494"/>
      <c r="DL330" s="494"/>
      <c r="DM330" s="494"/>
      <c r="DN330" s="494"/>
      <c r="DO330" s="494"/>
      <c r="DP330" s="494"/>
      <c r="DQ330" s="494"/>
      <c r="DR330" s="488"/>
      <c r="DS330" s="494"/>
      <c r="DT330" s="494"/>
      <c r="DU330" s="494"/>
      <c r="DV330" s="494"/>
      <c r="DW330" s="494"/>
      <c r="DX330" s="494"/>
      <c r="DY330" s="494"/>
      <c r="DZ330" s="494"/>
      <c r="EA330" s="494"/>
      <c r="EB330" s="494"/>
      <c r="EC330" s="494"/>
      <c r="ED330" s="494"/>
      <c r="EE330" s="494"/>
      <c r="EF330" s="494"/>
      <c r="EG330" s="494"/>
      <c r="EH330" s="494"/>
      <c r="EI330" s="494"/>
      <c r="EJ330" s="494"/>
      <c r="EK330" s="494"/>
      <c r="EL330" s="494"/>
      <c r="EM330" s="494"/>
      <c r="EN330" s="494"/>
      <c r="EO330" s="494"/>
      <c r="EP330" s="494"/>
      <c r="EQ330" s="494"/>
      <c r="ER330" s="494"/>
      <c r="ES330" s="494"/>
      <c r="ET330" s="494"/>
      <c r="EU330" s="494"/>
      <c r="EV330" s="494"/>
      <c r="EW330" s="494"/>
      <c r="EX330" s="494"/>
      <c r="EY330" s="494"/>
      <c r="EZ330" s="494"/>
      <c r="FA330" s="494"/>
      <c r="FB330" s="494"/>
      <c r="FC330" s="494"/>
      <c r="FD330" s="494"/>
      <c r="FE330" s="494"/>
      <c r="FF330" s="494"/>
      <c r="FG330" s="494"/>
      <c r="FH330" s="494"/>
      <c r="FI330" s="494"/>
      <c r="FJ330" s="494"/>
      <c r="FK330" s="494"/>
      <c r="FL330" s="494"/>
      <c r="FM330" s="494"/>
      <c r="FN330" s="494"/>
      <c r="FO330" s="494"/>
      <c r="FP330" s="494"/>
      <c r="FQ330" s="494"/>
      <c r="FR330" s="494"/>
      <c r="FS330" s="494"/>
      <c r="FT330" s="494"/>
      <c r="FU330" s="494"/>
      <c r="FV330" s="494"/>
      <c r="FW330" s="494"/>
      <c r="FX330" s="494"/>
      <c r="FY330" s="494"/>
      <c r="FZ330" s="494"/>
      <c r="GA330" s="494"/>
      <c r="GB330" s="494"/>
      <c r="GC330" s="494"/>
      <c r="GD330" s="494"/>
      <c r="GE330" s="494"/>
      <c r="GF330" s="494"/>
      <c r="GG330" s="494"/>
      <c r="GH330" s="494"/>
      <c r="GI330" s="494"/>
      <c r="GJ330" s="494"/>
      <c r="GK330" s="494"/>
      <c r="GL330" s="494"/>
      <c r="GM330" s="494"/>
      <c r="GN330" s="494"/>
      <c r="GO330" s="494"/>
      <c r="GP330" s="494"/>
      <c r="GQ330" s="494"/>
      <c r="GR330" s="494"/>
      <c r="GS330" s="494"/>
      <c r="GT330" s="494"/>
      <c r="GU330" s="494"/>
      <c r="GV330" s="494"/>
      <c r="GW330" s="494"/>
      <c r="GX330" s="494"/>
      <c r="GY330" s="494"/>
      <c r="GZ330" s="494"/>
      <c r="HA330" s="494"/>
    </row>
    <row r="331">
      <c r="A331" s="492"/>
      <c r="B331" s="488"/>
      <c r="C331" s="488"/>
      <c r="D331" s="590"/>
      <c r="E331" s="494"/>
      <c r="F331" s="494"/>
      <c r="G331" s="494"/>
      <c r="H331" s="488"/>
      <c r="I331" s="494"/>
      <c r="J331" s="494"/>
      <c r="K331" s="494"/>
      <c r="L331" s="494"/>
      <c r="M331" s="494"/>
      <c r="N331" s="494"/>
      <c r="O331" s="494"/>
      <c r="P331" s="494"/>
      <c r="Q331" s="494"/>
      <c r="R331" s="494"/>
      <c r="S331" s="494"/>
      <c r="T331" s="488"/>
      <c r="U331" s="494"/>
      <c r="V331" s="488"/>
      <c r="W331" s="589"/>
      <c r="X331" s="494"/>
      <c r="Y331" s="494"/>
      <c r="Z331" s="494"/>
      <c r="AA331" s="494"/>
      <c r="AB331" s="494"/>
      <c r="AC331" s="494"/>
      <c r="AD331" s="494"/>
      <c r="AE331" s="494"/>
      <c r="AF331" s="494"/>
      <c r="AG331" s="494"/>
      <c r="AH331" s="494"/>
      <c r="AI331" s="494"/>
      <c r="AJ331" s="494"/>
      <c r="AK331" s="494"/>
      <c r="AL331" s="494"/>
      <c r="AM331" s="494"/>
      <c r="AN331" s="494"/>
      <c r="AO331" s="494"/>
      <c r="AP331" s="494"/>
      <c r="AQ331" s="494"/>
      <c r="AR331" s="592"/>
      <c r="AS331" s="492"/>
      <c r="AT331" s="494"/>
      <c r="AU331" s="494"/>
      <c r="AV331" s="494"/>
      <c r="AW331" s="494"/>
      <c r="AX331" s="494"/>
      <c r="AY331" s="494"/>
      <c r="AZ331" s="494"/>
      <c r="BA331" s="494"/>
      <c r="BB331" s="494"/>
      <c r="BC331" s="494"/>
      <c r="BD331" s="494"/>
      <c r="BE331" s="494"/>
      <c r="BF331" s="494"/>
      <c r="BG331" s="494"/>
      <c r="BH331" s="488"/>
      <c r="BI331" s="494"/>
      <c r="BJ331" s="494"/>
      <c r="BK331" s="494"/>
      <c r="BL331" s="494"/>
      <c r="BM331" s="494"/>
      <c r="BN331" s="494"/>
      <c r="BO331" s="494"/>
      <c r="BP331" s="492"/>
      <c r="BQ331" s="494"/>
      <c r="BR331" s="494"/>
      <c r="BS331" s="494"/>
      <c r="BT331" s="494"/>
      <c r="BU331" s="494"/>
      <c r="BV331" s="494"/>
      <c r="BW331" s="494"/>
      <c r="BX331" s="494"/>
      <c r="BY331" s="494"/>
      <c r="BZ331" s="494"/>
      <c r="CA331" s="494"/>
      <c r="CB331" s="492"/>
      <c r="CC331" s="494"/>
      <c r="CD331" s="494"/>
      <c r="CE331" s="492"/>
      <c r="CF331" s="492"/>
      <c r="CG331" s="494"/>
      <c r="CH331" s="494"/>
      <c r="CI331" s="494"/>
      <c r="CJ331" s="494"/>
      <c r="CK331" s="494"/>
      <c r="CL331" s="494"/>
      <c r="CM331" s="494"/>
      <c r="CN331" s="494"/>
      <c r="CO331" s="494"/>
      <c r="CP331" s="494"/>
      <c r="CQ331" s="494"/>
      <c r="CR331" s="494"/>
      <c r="CS331" s="494"/>
      <c r="CT331" s="494"/>
      <c r="CU331" s="494"/>
      <c r="CV331" s="494"/>
      <c r="CW331" s="494"/>
      <c r="CX331" s="494"/>
      <c r="CY331" s="494"/>
      <c r="CZ331" s="494"/>
      <c r="DA331" s="494"/>
      <c r="DB331" s="494"/>
      <c r="DC331" s="494"/>
      <c r="DD331" s="494"/>
      <c r="DE331" s="494"/>
      <c r="DF331" s="494"/>
      <c r="DG331" s="494"/>
      <c r="DH331" s="494"/>
      <c r="DI331" s="494"/>
      <c r="DJ331" s="494"/>
      <c r="DK331" s="494"/>
      <c r="DL331" s="494"/>
      <c r="DM331" s="494"/>
      <c r="DN331" s="494"/>
      <c r="DO331" s="494"/>
      <c r="DP331" s="494"/>
      <c r="DQ331" s="494"/>
      <c r="DR331" s="488"/>
      <c r="DS331" s="494"/>
      <c r="DT331" s="494"/>
      <c r="DU331" s="494"/>
      <c r="DV331" s="494"/>
      <c r="DW331" s="494"/>
      <c r="DX331" s="494"/>
      <c r="DY331" s="494"/>
      <c r="DZ331" s="494"/>
      <c r="EA331" s="494"/>
      <c r="EB331" s="494"/>
      <c r="EC331" s="494"/>
      <c r="ED331" s="494"/>
      <c r="EE331" s="494"/>
      <c r="EF331" s="494"/>
      <c r="EG331" s="494"/>
      <c r="EH331" s="494"/>
      <c r="EI331" s="494"/>
      <c r="EJ331" s="494"/>
      <c r="EK331" s="494"/>
      <c r="EL331" s="494"/>
      <c r="EM331" s="494"/>
      <c r="EN331" s="494"/>
      <c r="EO331" s="494"/>
      <c r="EP331" s="494"/>
      <c r="EQ331" s="494"/>
      <c r="ER331" s="494"/>
      <c r="ES331" s="494"/>
      <c r="ET331" s="494"/>
      <c r="EU331" s="494"/>
      <c r="EV331" s="494"/>
      <c r="EW331" s="494"/>
      <c r="EX331" s="494"/>
      <c r="EY331" s="494"/>
      <c r="EZ331" s="494"/>
      <c r="FA331" s="494"/>
      <c r="FB331" s="494"/>
      <c r="FC331" s="494"/>
      <c r="FD331" s="494"/>
      <c r="FE331" s="494"/>
      <c r="FF331" s="494"/>
      <c r="FG331" s="494"/>
      <c r="FH331" s="494"/>
      <c r="FI331" s="494"/>
      <c r="FJ331" s="494"/>
      <c r="FK331" s="494"/>
      <c r="FL331" s="494"/>
      <c r="FM331" s="494"/>
      <c r="FN331" s="494"/>
      <c r="FO331" s="494"/>
      <c r="FP331" s="494"/>
      <c r="FQ331" s="494"/>
      <c r="FR331" s="494"/>
      <c r="FS331" s="494"/>
      <c r="FT331" s="494"/>
      <c r="FU331" s="494"/>
      <c r="FV331" s="494"/>
      <c r="FW331" s="494"/>
      <c r="FX331" s="494"/>
      <c r="FY331" s="494"/>
      <c r="FZ331" s="494"/>
      <c r="GA331" s="494"/>
      <c r="GB331" s="494"/>
      <c r="GC331" s="494"/>
      <c r="GD331" s="494"/>
      <c r="GE331" s="494"/>
      <c r="GF331" s="494"/>
      <c r="GG331" s="494"/>
      <c r="GH331" s="494"/>
      <c r="GI331" s="494"/>
      <c r="GJ331" s="494"/>
      <c r="GK331" s="494"/>
      <c r="GL331" s="494"/>
      <c r="GM331" s="494"/>
      <c r="GN331" s="494"/>
      <c r="GO331" s="494"/>
      <c r="GP331" s="494"/>
      <c r="GQ331" s="494"/>
      <c r="GR331" s="494"/>
      <c r="GS331" s="494"/>
      <c r="GT331" s="494"/>
      <c r="GU331" s="494"/>
      <c r="GV331" s="494"/>
      <c r="GW331" s="494"/>
      <c r="GX331" s="494"/>
      <c r="GY331" s="494"/>
      <c r="GZ331" s="494"/>
      <c r="HA331" s="494"/>
    </row>
    <row r="332">
      <c r="A332" s="492"/>
      <c r="B332" s="488"/>
      <c r="C332" s="488"/>
      <c r="D332" s="590"/>
      <c r="E332" s="494"/>
      <c r="F332" s="494"/>
      <c r="G332" s="494"/>
      <c r="H332" s="488"/>
      <c r="I332" s="494"/>
      <c r="J332" s="494"/>
      <c r="K332" s="494"/>
      <c r="L332" s="494"/>
      <c r="M332" s="494"/>
      <c r="N332" s="494"/>
      <c r="O332" s="494"/>
      <c r="P332" s="494"/>
      <c r="Q332" s="494"/>
      <c r="R332" s="494"/>
      <c r="S332" s="494"/>
      <c r="T332" s="494"/>
      <c r="U332" s="494"/>
      <c r="V332" s="488"/>
      <c r="W332" s="589"/>
      <c r="X332" s="494"/>
      <c r="Y332" s="494"/>
      <c r="Z332" s="494"/>
      <c r="AA332" s="494"/>
      <c r="AB332" s="494"/>
      <c r="AC332" s="494"/>
      <c r="AD332" s="494"/>
      <c r="AE332" s="494"/>
      <c r="AF332" s="494"/>
      <c r="AG332" s="494"/>
      <c r="AH332" s="494"/>
      <c r="AI332" s="494"/>
      <c r="AJ332" s="494"/>
      <c r="AK332" s="494"/>
      <c r="AL332" s="494"/>
      <c r="AM332" s="494"/>
      <c r="AN332" s="494"/>
      <c r="AO332" s="494"/>
      <c r="AP332" s="494"/>
      <c r="AQ332" s="494"/>
      <c r="AR332" s="591"/>
      <c r="AS332" s="494"/>
      <c r="AT332" s="494"/>
      <c r="AU332" s="494"/>
      <c r="AV332" s="494"/>
      <c r="AW332" s="494"/>
      <c r="AX332" s="494"/>
      <c r="AY332" s="494"/>
      <c r="AZ332" s="494"/>
      <c r="BA332" s="494"/>
      <c r="BB332" s="494"/>
      <c r="BC332" s="494"/>
      <c r="BD332" s="494"/>
      <c r="BE332" s="494"/>
      <c r="BF332" s="494"/>
      <c r="BG332" s="494"/>
      <c r="BH332" s="488"/>
      <c r="BI332" s="494"/>
      <c r="BJ332" s="494"/>
      <c r="BK332" s="494"/>
      <c r="BL332" s="494"/>
      <c r="BM332" s="494"/>
      <c r="BN332" s="494"/>
      <c r="BO332" s="494"/>
      <c r="BP332" s="494"/>
      <c r="BQ332" s="494"/>
      <c r="BR332" s="494"/>
      <c r="BS332" s="494"/>
      <c r="BT332" s="494"/>
      <c r="BU332" s="494"/>
      <c r="BV332" s="494"/>
      <c r="BW332" s="494"/>
      <c r="BX332" s="494"/>
      <c r="BY332" s="494"/>
      <c r="BZ332" s="494"/>
      <c r="CA332" s="494"/>
      <c r="CB332" s="494"/>
      <c r="CC332" s="494"/>
      <c r="CD332" s="494"/>
      <c r="CE332" s="494"/>
      <c r="CF332" s="494"/>
      <c r="CG332" s="494"/>
      <c r="CH332" s="494"/>
      <c r="CI332" s="494"/>
      <c r="CJ332" s="494"/>
      <c r="CK332" s="494"/>
      <c r="CL332" s="494"/>
      <c r="CM332" s="494"/>
      <c r="CN332" s="494"/>
      <c r="CO332" s="494"/>
      <c r="CP332" s="494"/>
      <c r="CQ332" s="494"/>
      <c r="CR332" s="494"/>
      <c r="CS332" s="494"/>
      <c r="CT332" s="494"/>
      <c r="CU332" s="494"/>
      <c r="CV332" s="494"/>
      <c r="CW332" s="494"/>
      <c r="CX332" s="494"/>
      <c r="CY332" s="494"/>
      <c r="CZ332" s="494"/>
      <c r="DA332" s="494"/>
      <c r="DB332" s="494"/>
      <c r="DC332" s="494"/>
      <c r="DD332" s="494"/>
      <c r="DE332" s="494"/>
      <c r="DF332" s="494"/>
      <c r="DG332" s="494"/>
      <c r="DH332" s="494"/>
      <c r="DI332" s="494"/>
      <c r="DJ332" s="494"/>
      <c r="DK332" s="494"/>
      <c r="DL332" s="494"/>
      <c r="DM332" s="494"/>
      <c r="DN332" s="494"/>
      <c r="DO332" s="494"/>
      <c r="DP332" s="494"/>
      <c r="DQ332" s="494"/>
      <c r="DR332" s="488"/>
      <c r="DS332" s="494"/>
      <c r="DT332" s="494"/>
      <c r="DU332" s="494"/>
      <c r="DV332" s="494"/>
      <c r="DW332" s="494"/>
      <c r="DX332" s="494"/>
      <c r="DY332" s="494"/>
      <c r="DZ332" s="494"/>
      <c r="EA332" s="494"/>
      <c r="EB332" s="494"/>
      <c r="EC332" s="494"/>
      <c r="ED332" s="494"/>
      <c r="EE332" s="494"/>
      <c r="EF332" s="494"/>
      <c r="EG332" s="494"/>
      <c r="EH332" s="494"/>
      <c r="EI332" s="494"/>
      <c r="EJ332" s="494"/>
      <c r="EK332" s="494"/>
      <c r="EL332" s="494"/>
      <c r="EM332" s="494"/>
      <c r="EN332" s="494"/>
      <c r="EO332" s="494"/>
      <c r="EP332" s="494"/>
      <c r="EQ332" s="494"/>
      <c r="ER332" s="494"/>
      <c r="ES332" s="494"/>
      <c r="ET332" s="494"/>
      <c r="EU332" s="494"/>
      <c r="EV332" s="494"/>
      <c r="EW332" s="494"/>
      <c r="EX332" s="494"/>
      <c r="EY332" s="494"/>
      <c r="EZ332" s="494"/>
      <c r="FA332" s="494"/>
      <c r="FB332" s="494"/>
      <c r="FC332" s="494"/>
      <c r="FD332" s="494"/>
      <c r="FE332" s="494"/>
      <c r="FF332" s="494"/>
      <c r="FG332" s="494"/>
      <c r="FH332" s="494"/>
      <c r="FI332" s="494"/>
      <c r="FJ332" s="494"/>
      <c r="FK332" s="494"/>
      <c r="FL332" s="494"/>
      <c r="FM332" s="494"/>
      <c r="FN332" s="494"/>
      <c r="FO332" s="494"/>
      <c r="FP332" s="494"/>
      <c r="FQ332" s="494"/>
      <c r="FR332" s="494"/>
      <c r="FS332" s="494"/>
      <c r="FT332" s="494"/>
      <c r="FU332" s="494"/>
      <c r="FV332" s="494"/>
      <c r="FW332" s="494"/>
      <c r="FX332" s="494"/>
      <c r="FY332" s="494"/>
      <c r="FZ332" s="494"/>
      <c r="GA332" s="494"/>
      <c r="GB332" s="494"/>
      <c r="GC332" s="494"/>
      <c r="GD332" s="494"/>
      <c r="GE332" s="494"/>
      <c r="GF332" s="494"/>
      <c r="GG332" s="494"/>
      <c r="GH332" s="494"/>
      <c r="GI332" s="494"/>
      <c r="GJ332" s="494"/>
      <c r="GK332" s="494"/>
      <c r="GL332" s="494"/>
      <c r="GM332" s="494"/>
      <c r="GN332" s="494"/>
      <c r="GO332" s="494"/>
      <c r="GP332" s="494"/>
      <c r="GQ332" s="494"/>
      <c r="GR332" s="494"/>
      <c r="GS332" s="494"/>
      <c r="GT332" s="494"/>
      <c r="GU332" s="494"/>
      <c r="GV332" s="494"/>
      <c r="GW332" s="494"/>
      <c r="GX332" s="494"/>
      <c r="GY332" s="494"/>
      <c r="GZ332" s="494"/>
      <c r="HA332" s="494"/>
    </row>
    <row r="333">
      <c r="A333" s="492">
        <v>6762290.0</v>
      </c>
      <c r="B333" s="488" t="s">
        <v>26863</v>
      </c>
      <c r="C333" s="488" t="s">
        <v>399</v>
      </c>
      <c r="D333" s="590">
        <v>45760.68131944445</v>
      </c>
      <c r="E333" s="590">
        <v>45760.69123842593</v>
      </c>
      <c r="F333" s="590">
        <v>45760.72690972222</v>
      </c>
      <c r="G333" s="494"/>
      <c r="H333" s="488" t="s">
        <v>25860</v>
      </c>
      <c r="I333" s="494"/>
      <c r="J333" s="494"/>
      <c r="K333" s="494"/>
      <c r="L333" s="494"/>
      <c r="M333" s="494"/>
      <c r="N333" s="494"/>
      <c r="O333" s="494"/>
      <c r="P333" s="494"/>
      <c r="Q333" s="494"/>
      <c r="R333" s="494"/>
      <c r="S333" s="494"/>
      <c r="T333" s="494"/>
      <c r="U333" s="494"/>
      <c r="V333" s="488" t="s">
        <v>83</v>
      </c>
      <c r="W333" s="589" t="s">
        <v>26864</v>
      </c>
      <c r="X333" s="494"/>
      <c r="Y333" s="494"/>
      <c r="Z333" s="494"/>
      <c r="AA333" s="494"/>
      <c r="AB333" s="494"/>
      <c r="AC333" s="494"/>
      <c r="AD333" s="494"/>
      <c r="AE333" s="494"/>
      <c r="AF333" s="494"/>
      <c r="AG333" s="494"/>
      <c r="AH333" s="494"/>
      <c r="AI333" s="494"/>
      <c r="AJ333" s="494"/>
      <c r="AK333" s="494"/>
      <c r="AL333" s="494"/>
      <c r="AM333" s="494"/>
      <c r="AN333" s="494"/>
      <c r="AO333" s="494"/>
      <c r="AP333" s="494"/>
      <c r="AQ333" s="494"/>
      <c r="AR333" s="591"/>
      <c r="AS333" s="494"/>
      <c r="AT333" s="494"/>
      <c r="AU333" s="494"/>
      <c r="AV333" s="494"/>
      <c r="AW333" s="494"/>
      <c r="AX333" s="494"/>
      <c r="AY333" s="494"/>
      <c r="AZ333" s="494"/>
      <c r="BA333" s="494"/>
      <c r="BB333" s="494"/>
      <c r="BC333" s="494"/>
      <c r="BD333" s="494"/>
      <c r="BE333" s="494"/>
      <c r="BF333" s="494"/>
      <c r="BG333" s="494"/>
      <c r="BH333" s="488" t="s">
        <v>25863</v>
      </c>
      <c r="BI333" s="494"/>
      <c r="BJ333" s="494"/>
      <c r="BK333" s="494"/>
      <c r="BL333" s="494"/>
      <c r="BM333" s="494"/>
      <c r="BN333" s="494"/>
      <c r="BO333" s="494"/>
      <c r="BP333" s="494"/>
      <c r="BQ333" s="494"/>
      <c r="BR333" s="494"/>
      <c r="BS333" s="494"/>
      <c r="BT333" s="494"/>
      <c r="BU333" s="494"/>
      <c r="BV333" s="494"/>
      <c r="BW333" s="494"/>
      <c r="BX333" s="494"/>
      <c r="BY333" s="494"/>
      <c r="BZ333" s="494"/>
      <c r="CA333" s="494"/>
      <c r="CB333" s="494"/>
      <c r="CC333" s="494"/>
      <c r="CD333" s="494"/>
      <c r="CE333" s="494"/>
      <c r="CF333" s="494"/>
      <c r="CG333" s="494"/>
      <c r="CH333" s="494"/>
      <c r="CI333" s="494"/>
      <c r="CJ333" s="494"/>
      <c r="CK333" s="494"/>
      <c r="CL333" s="494"/>
      <c r="CM333" s="494"/>
      <c r="CN333" s="494"/>
      <c r="CO333" s="494"/>
      <c r="CP333" s="494"/>
      <c r="CQ333" s="494"/>
      <c r="CR333" s="494"/>
      <c r="CS333" s="494"/>
      <c r="CT333" s="494"/>
      <c r="CU333" s="488" t="s">
        <v>26865</v>
      </c>
      <c r="CV333" s="494"/>
      <c r="CW333" s="494"/>
      <c r="CX333" s="494"/>
      <c r="CY333" s="494"/>
      <c r="CZ333" s="494"/>
      <c r="DA333" s="494"/>
      <c r="DB333" s="494"/>
      <c r="DC333" s="494"/>
      <c r="DD333" s="494"/>
      <c r="DE333" s="494"/>
      <c r="DF333" s="494"/>
      <c r="DG333" s="494"/>
      <c r="DH333" s="494"/>
      <c r="DI333" s="494"/>
      <c r="DJ333" s="494"/>
      <c r="DK333" s="494"/>
      <c r="DL333" s="488" t="s">
        <v>26866</v>
      </c>
      <c r="DM333" s="488" t="s">
        <v>26866</v>
      </c>
      <c r="DN333" s="494"/>
      <c r="DO333" s="494"/>
      <c r="DP333" s="494"/>
      <c r="DQ333" s="488" t="s">
        <v>26867</v>
      </c>
      <c r="DR333" s="488" t="s">
        <v>83</v>
      </c>
      <c r="DS333" s="494"/>
      <c r="DT333" s="494"/>
      <c r="DU333" s="494"/>
      <c r="DV333" s="494"/>
      <c r="DW333" s="494"/>
      <c r="DX333" s="494"/>
      <c r="DY333" s="494"/>
      <c r="DZ333" s="494"/>
      <c r="EA333" s="494"/>
      <c r="EB333" s="494"/>
      <c r="EC333" s="494"/>
      <c r="ED333" s="494"/>
      <c r="EE333" s="586">
        <v>45760.0</v>
      </c>
      <c r="EF333" s="494"/>
      <c r="EG333" s="494"/>
      <c r="EH333" s="494"/>
      <c r="EI333" s="494"/>
      <c r="EJ333" s="494"/>
      <c r="EK333" s="494"/>
      <c r="EL333" s="494"/>
      <c r="EM333" s="494"/>
      <c r="EN333" s="494"/>
      <c r="EO333" s="494"/>
      <c r="EP333" s="494"/>
      <c r="EQ333" s="494"/>
      <c r="ER333" s="494"/>
      <c r="ES333" s="494"/>
      <c r="ET333" s="494"/>
      <c r="EU333" s="494"/>
      <c r="EV333" s="494"/>
      <c r="EW333" s="494"/>
      <c r="EX333" s="494"/>
      <c r="EY333" s="494"/>
      <c r="EZ333" s="494"/>
      <c r="FA333" s="494"/>
      <c r="FB333" s="494"/>
      <c r="FC333" s="494"/>
      <c r="FD333" s="494"/>
      <c r="FE333" s="494"/>
      <c r="FF333" s="494"/>
      <c r="FG333" s="494"/>
      <c r="FH333" s="488" t="s">
        <v>26868</v>
      </c>
      <c r="FI333" s="494"/>
      <c r="FJ333" s="494"/>
      <c r="FK333" s="494"/>
      <c r="FL333" s="494"/>
      <c r="FM333" s="494"/>
      <c r="FN333" s="494"/>
      <c r="FO333" s="494"/>
      <c r="FP333" s="494"/>
      <c r="FQ333" s="494"/>
      <c r="FR333" s="494"/>
      <c r="FS333" s="494"/>
      <c r="FT333" s="494"/>
      <c r="FU333" s="494"/>
      <c r="FV333" s="494"/>
      <c r="FW333" s="494"/>
      <c r="FX333" s="494"/>
      <c r="FY333" s="494"/>
      <c r="FZ333" s="494"/>
      <c r="GA333" s="494"/>
      <c r="GB333" s="494"/>
      <c r="GC333" s="494"/>
      <c r="GD333" s="494"/>
      <c r="GE333" s="494"/>
      <c r="GF333" s="494"/>
      <c r="GG333" s="494"/>
      <c r="GH333" s="494"/>
      <c r="GI333" s="494"/>
      <c r="GJ333" s="494"/>
      <c r="GK333" s="494"/>
      <c r="GL333" s="494"/>
      <c r="GM333" s="494"/>
      <c r="GN333" s="494"/>
      <c r="GO333" s="494"/>
      <c r="GP333" s="494"/>
      <c r="GQ333" s="494"/>
      <c r="GR333" s="494"/>
      <c r="GS333" s="494"/>
      <c r="GT333" s="494"/>
      <c r="GU333" s="494"/>
      <c r="GV333" s="494"/>
      <c r="GW333" s="494"/>
      <c r="GX333" s="494"/>
      <c r="GY333" s="494"/>
      <c r="GZ333" s="494"/>
      <c r="HA333" s="494"/>
    </row>
    <row r="334">
      <c r="A334" s="492">
        <v>6762291.0</v>
      </c>
      <c r="B334" s="488" t="s">
        <v>26869</v>
      </c>
      <c r="C334" s="488" t="s">
        <v>399</v>
      </c>
      <c r="D334" s="590">
        <v>45760.681875</v>
      </c>
      <c r="E334" s="590">
        <v>45760.69971064815</v>
      </c>
      <c r="F334" s="590">
        <v>45760.710706018515</v>
      </c>
      <c r="G334" s="494"/>
      <c r="H334" s="488" t="s">
        <v>25860</v>
      </c>
      <c r="I334" s="494"/>
      <c r="J334" s="494"/>
      <c r="K334" s="494"/>
      <c r="L334" s="494"/>
      <c r="M334" s="494"/>
      <c r="N334" s="494"/>
      <c r="O334" s="494"/>
      <c r="P334" s="494"/>
      <c r="Q334" s="494"/>
      <c r="R334" s="494"/>
      <c r="S334" s="494"/>
      <c r="T334" s="488" t="s">
        <v>25934</v>
      </c>
      <c r="U334" s="494"/>
      <c r="V334" s="488" t="s">
        <v>83</v>
      </c>
      <c r="W334" s="589" t="s">
        <v>26864</v>
      </c>
      <c r="X334" s="494"/>
      <c r="Y334" s="494"/>
      <c r="Z334" s="494"/>
      <c r="AA334" s="494"/>
      <c r="AB334" s="494"/>
      <c r="AC334" s="494"/>
      <c r="AD334" s="494"/>
      <c r="AE334" s="494"/>
      <c r="AF334" s="494"/>
      <c r="AG334" s="494"/>
      <c r="AH334" s="494"/>
      <c r="AI334" s="494"/>
      <c r="AJ334" s="494"/>
      <c r="AK334" s="494"/>
      <c r="AL334" s="494"/>
      <c r="AM334" s="494"/>
      <c r="AN334" s="494"/>
      <c r="AO334" s="494"/>
      <c r="AP334" s="494"/>
      <c r="AQ334" s="494"/>
      <c r="AR334" s="592">
        <v>45760.0</v>
      </c>
      <c r="AS334" s="492">
        <v>798000.0</v>
      </c>
      <c r="AT334" s="494"/>
      <c r="AU334" s="494"/>
      <c r="AV334" s="494"/>
      <c r="AW334" s="494"/>
      <c r="AX334" s="494"/>
      <c r="AY334" s="494"/>
      <c r="AZ334" s="494"/>
      <c r="BA334" s="494"/>
      <c r="BB334" s="494"/>
      <c r="BC334" s="494"/>
      <c r="BD334" s="494"/>
      <c r="BE334" s="494"/>
      <c r="BF334" s="494"/>
      <c r="BG334" s="494"/>
      <c r="BH334" s="488" t="s">
        <v>25863</v>
      </c>
      <c r="BI334" s="494"/>
      <c r="BJ334" s="494"/>
      <c r="BK334" s="494"/>
      <c r="BL334" s="494"/>
      <c r="BM334" s="494"/>
      <c r="BN334" s="494"/>
      <c r="BO334" s="494"/>
      <c r="BP334" s="492">
        <v>798000.0</v>
      </c>
      <c r="BQ334" s="494"/>
      <c r="BR334" s="494"/>
      <c r="BS334" s="494"/>
      <c r="BT334" s="494"/>
      <c r="BU334" s="494"/>
      <c r="BV334" s="494"/>
      <c r="BW334" s="494"/>
      <c r="BX334" s="494"/>
      <c r="BY334" s="494"/>
      <c r="BZ334" s="494"/>
      <c r="CA334" s="494"/>
      <c r="CB334" s="587">
        <v>45760.0</v>
      </c>
      <c r="CC334" s="494"/>
      <c r="CD334" s="494"/>
      <c r="CE334" s="492">
        <v>798000.0</v>
      </c>
      <c r="CF334" s="492">
        <v>0.0</v>
      </c>
      <c r="CG334" s="494"/>
      <c r="CH334" s="494"/>
      <c r="CI334" s="494"/>
      <c r="CJ334" s="494"/>
      <c r="CK334" s="494"/>
      <c r="CL334" s="494"/>
      <c r="CM334" s="494"/>
      <c r="CN334" s="494"/>
      <c r="CO334" s="494"/>
      <c r="CP334" s="494"/>
      <c r="CQ334" s="494"/>
      <c r="CR334" s="494"/>
      <c r="CS334" s="494"/>
      <c r="CT334" s="494"/>
      <c r="CU334" s="488" t="s">
        <v>26865</v>
      </c>
      <c r="CV334" s="494"/>
      <c r="CW334" s="494"/>
      <c r="CX334" s="494"/>
      <c r="CY334" s="494"/>
      <c r="CZ334" s="494"/>
      <c r="DA334" s="494"/>
      <c r="DB334" s="494"/>
      <c r="DC334" s="494"/>
      <c r="DD334" s="494"/>
      <c r="DE334" s="494"/>
      <c r="DF334" s="494"/>
      <c r="DG334" s="488" t="s">
        <v>26867</v>
      </c>
      <c r="DH334" s="494"/>
      <c r="DI334" s="494"/>
      <c r="DJ334" s="494"/>
      <c r="DK334" s="494"/>
      <c r="DL334" s="494"/>
      <c r="DM334" s="494"/>
      <c r="DN334" s="494"/>
      <c r="DO334" s="494"/>
      <c r="DP334" s="488" t="s">
        <v>26870</v>
      </c>
      <c r="DQ334" s="488" t="s">
        <v>26867</v>
      </c>
      <c r="DR334" s="488" t="s">
        <v>83</v>
      </c>
      <c r="DS334" s="494"/>
      <c r="DT334" s="494"/>
      <c r="DU334" s="494"/>
      <c r="DV334" s="494"/>
      <c r="DW334" s="494"/>
      <c r="DX334" s="494"/>
      <c r="DY334" s="488" t="s">
        <v>26871</v>
      </c>
      <c r="DZ334" s="494"/>
      <c r="EA334" s="494"/>
      <c r="EB334" s="494"/>
      <c r="EC334" s="494"/>
      <c r="ED334" s="494"/>
      <c r="EE334" s="494"/>
      <c r="EF334" s="494"/>
      <c r="EG334" s="494"/>
      <c r="EH334" s="494"/>
      <c r="EI334" s="494"/>
      <c r="EJ334" s="494"/>
      <c r="EK334" s="494"/>
      <c r="EL334" s="494"/>
      <c r="EM334" s="494"/>
      <c r="EN334" s="494"/>
      <c r="EO334" s="494"/>
      <c r="EP334" s="494"/>
      <c r="EQ334" s="494"/>
      <c r="ER334" s="494"/>
      <c r="ES334" s="494"/>
      <c r="ET334" s="494"/>
      <c r="EU334" s="494"/>
      <c r="EV334" s="494"/>
      <c r="EW334" s="494"/>
      <c r="EX334" s="494"/>
      <c r="EY334" s="494"/>
      <c r="EZ334" s="494"/>
      <c r="FA334" s="494"/>
      <c r="FB334" s="494"/>
      <c r="FC334" s="494"/>
      <c r="FD334" s="494"/>
      <c r="FE334" s="494"/>
      <c r="FF334" s="488" t="s">
        <v>26871</v>
      </c>
      <c r="FG334" s="494"/>
      <c r="FH334" s="488" t="s">
        <v>26867</v>
      </c>
      <c r="FI334" s="494"/>
      <c r="FJ334" s="494"/>
      <c r="FK334" s="494"/>
      <c r="FL334" s="494"/>
      <c r="FM334" s="494"/>
      <c r="FN334" s="494"/>
      <c r="FO334" s="494"/>
      <c r="FP334" s="494"/>
      <c r="FQ334" s="494"/>
      <c r="FR334" s="494"/>
      <c r="FS334" s="494"/>
      <c r="FT334" s="494"/>
      <c r="FU334" s="494"/>
      <c r="FV334" s="494"/>
      <c r="FW334" s="494"/>
      <c r="FX334" s="494"/>
      <c r="FY334" s="494"/>
      <c r="FZ334" s="494"/>
      <c r="GA334" s="494"/>
      <c r="GB334" s="494"/>
      <c r="GC334" s="494"/>
      <c r="GD334" s="494"/>
      <c r="GE334" s="494"/>
      <c r="GF334" s="494"/>
      <c r="GG334" s="494"/>
      <c r="GH334" s="494"/>
      <c r="GI334" s="494"/>
      <c r="GJ334" s="494"/>
      <c r="GK334" s="494"/>
      <c r="GL334" s="494"/>
      <c r="GM334" s="494"/>
      <c r="GN334" s="494"/>
      <c r="GO334" s="494"/>
      <c r="GP334" s="494"/>
      <c r="GQ334" s="494"/>
      <c r="GR334" s="494"/>
      <c r="GS334" s="494"/>
      <c r="GT334" s="494"/>
      <c r="GU334" s="494"/>
      <c r="GV334" s="494"/>
      <c r="GW334" s="494"/>
      <c r="GX334" s="494"/>
      <c r="GY334" s="494"/>
      <c r="GZ334" s="494"/>
      <c r="HA334" s="494"/>
    </row>
    <row r="335">
      <c r="A335" s="492">
        <v>6762292.0</v>
      </c>
      <c r="B335" s="488" t="s">
        <v>26872</v>
      </c>
      <c r="C335" s="488" t="s">
        <v>399</v>
      </c>
      <c r="D335" s="590">
        <v>45760.681180555555</v>
      </c>
      <c r="E335" s="590">
        <v>45760.69773148148</v>
      </c>
      <c r="F335" s="590">
        <v>45760.710486111115</v>
      </c>
      <c r="G335" s="494"/>
      <c r="H335" s="488" t="s">
        <v>25860</v>
      </c>
      <c r="I335" s="494"/>
      <c r="J335" s="494"/>
      <c r="K335" s="494"/>
      <c r="L335" s="494"/>
      <c r="M335" s="494"/>
      <c r="N335" s="494"/>
      <c r="O335" s="494"/>
      <c r="P335" s="494"/>
      <c r="Q335" s="494"/>
      <c r="R335" s="494"/>
      <c r="S335" s="494"/>
      <c r="T335" s="488" t="s">
        <v>25934</v>
      </c>
      <c r="U335" s="494"/>
      <c r="V335" s="488" t="s">
        <v>83</v>
      </c>
      <c r="W335" s="589" t="s">
        <v>26864</v>
      </c>
      <c r="X335" s="494"/>
      <c r="Y335" s="494"/>
      <c r="Z335" s="494"/>
      <c r="AA335" s="494"/>
      <c r="AB335" s="494"/>
      <c r="AC335" s="494"/>
      <c r="AD335" s="494"/>
      <c r="AE335" s="494"/>
      <c r="AF335" s="494"/>
      <c r="AG335" s="494"/>
      <c r="AH335" s="494"/>
      <c r="AI335" s="494"/>
      <c r="AJ335" s="494"/>
      <c r="AK335" s="494"/>
      <c r="AL335" s="494"/>
      <c r="AM335" s="494"/>
      <c r="AN335" s="494"/>
      <c r="AO335" s="494"/>
      <c r="AP335" s="494"/>
      <c r="AQ335" s="494"/>
      <c r="AR335" s="592">
        <v>45760.0</v>
      </c>
      <c r="AS335" s="492">
        <v>798000.0</v>
      </c>
      <c r="AT335" s="494"/>
      <c r="AU335" s="494"/>
      <c r="AV335" s="494"/>
      <c r="AW335" s="494"/>
      <c r="AX335" s="494"/>
      <c r="AY335" s="494"/>
      <c r="AZ335" s="494"/>
      <c r="BA335" s="494"/>
      <c r="BB335" s="494"/>
      <c r="BC335" s="494"/>
      <c r="BD335" s="494"/>
      <c r="BE335" s="494"/>
      <c r="BF335" s="494"/>
      <c r="BG335" s="494"/>
      <c r="BH335" s="488" t="s">
        <v>25863</v>
      </c>
      <c r="BI335" s="494"/>
      <c r="BJ335" s="494"/>
      <c r="BK335" s="494"/>
      <c r="BL335" s="494"/>
      <c r="BM335" s="494"/>
      <c r="BN335" s="494"/>
      <c r="BO335" s="494"/>
      <c r="BP335" s="492">
        <v>798000.0</v>
      </c>
      <c r="BQ335" s="494"/>
      <c r="BR335" s="494"/>
      <c r="BS335" s="494"/>
      <c r="BT335" s="494"/>
      <c r="BU335" s="494"/>
      <c r="BV335" s="494"/>
      <c r="BW335" s="494"/>
      <c r="BX335" s="494"/>
      <c r="BY335" s="494"/>
      <c r="BZ335" s="494"/>
      <c r="CA335" s="494"/>
      <c r="CB335" s="587">
        <v>45760.0</v>
      </c>
      <c r="CC335" s="494"/>
      <c r="CD335" s="494"/>
      <c r="CE335" s="492">
        <v>798000.0</v>
      </c>
      <c r="CF335" s="492">
        <v>0.0</v>
      </c>
      <c r="CG335" s="494"/>
      <c r="CH335" s="494"/>
      <c r="CI335" s="494"/>
      <c r="CJ335" s="494"/>
      <c r="CK335" s="494"/>
      <c r="CL335" s="494"/>
      <c r="CM335" s="494"/>
      <c r="CN335" s="494"/>
      <c r="CO335" s="494"/>
      <c r="CP335" s="494"/>
      <c r="CQ335" s="494"/>
      <c r="CR335" s="494"/>
      <c r="CS335" s="494"/>
      <c r="CT335" s="494"/>
      <c r="CU335" s="488" t="s">
        <v>26865</v>
      </c>
      <c r="CV335" s="494"/>
      <c r="CW335" s="494"/>
      <c r="CX335" s="494"/>
      <c r="CY335" s="494"/>
      <c r="CZ335" s="494"/>
      <c r="DA335" s="494"/>
      <c r="DB335" s="494"/>
      <c r="DC335" s="494"/>
      <c r="DD335" s="494"/>
      <c r="DE335" s="494"/>
      <c r="DF335" s="494"/>
      <c r="DG335" s="488" t="s">
        <v>26867</v>
      </c>
      <c r="DH335" s="494"/>
      <c r="DI335" s="494"/>
      <c r="DJ335" s="494"/>
      <c r="DK335" s="494"/>
      <c r="DL335" s="494"/>
      <c r="DM335" s="494"/>
      <c r="DN335" s="494"/>
      <c r="DO335" s="494"/>
      <c r="DP335" s="494"/>
      <c r="DQ335" s="488" t="s">
        <v>26867</v>
      </c>
      <c r="DR335" s="488" t="s">
        <v>83</v>
      </c>
      <c r="DS335" s="494"/>
      <c r="DT335" s="494"/>
      <c r="DU335" s="494"/>
      <c r="DV335" s="494"/>
      <c r="DW335" s="494"/>
      <c r="DX335" s="494"/>
      <c r="DY335" s="488" t="s">
        <v>26871</v>
      </c>
      <c r="DZ335" s="494"/>
      <c r="EA335" s="494"/>
      <c r="EB335" s="494"/>
      <c r="EC335" s="494"/>
      <c r="ED335" s="494"/>
      <c r="EE335" s="494"/>
      <c r="EF335" s="494"/>
      <c r="EG335" s="494"/>
      <c r="EH335" s="494"/>
      <c r="EI335" s="494"/>
      <c r="EJ335" s="494"/>
      <c r="EK335" s="494"/>
      <c r="EL335" s="494"/>
      <c r="EM335" s="494"/>
      <c r="EN335" s="494"/>
      <c r="EO335" s="494"/>
      <c r="EP335" s="494"/>
      <c r="EQ335" s="494"/>
      <c r="ER335" s="494"/>
      <c r="ES335" s="494"/>
      <c r="ET335" s="494"/>
      <c r="EU335" s="494"/>
      <c r="EV335" s="494"/>
      <c r="EW335" s="494"/>
      <c r="EX335" s="494"/>
      <c r="EY335" s="494"/>
      <c r="EZ335" s="494"/>
      <c r="FA335" s="494"/>
      <c r="FB335" s="494"/>
      <c r="FC335" s="494"/>
      <c r="FD335" s="494"/>
      <c r="FE335" s="494"/>
      <c r="FF335" s="494"/>
      <c r="FG335" s="494"/>
      <c r="FH335" s="488" t="s">
        <v>26867</v>
      </c>
      <c r="FI335" s="494"/>
      <c r="FJ335" s="494"/>
      <c r="FK335" s="494"/>
      <c r="FL335" s="494"/>
      <c r="FM335" s="494"/>
      <c r="FN335" s="494"/>
      <c r="FO335" s="494"/>
      <c r="FP335" s="494"/>
      <c r="FQ335" s="494"/>
      <c r="FR335" s="494"/>
      <c r="FS335" s="494"/>
      <c r="FT335" s="494"/>
      <c r="FU335" s="494"/>
      <c r="FV335" s="494"/>
      <c r="FW335" s="494"/>
      <c r="FX335" s="494"/>
      <c r="FY335" s="494"/>
      <c r="FZ335" s="494"/>
      <c r="GA335" s="494"/>
      <c r="GB335" s="494"/>
      <c r="GC335" s="494"/>
      <c r="GD335" s="494"/>
      <c r="GE335" s="494"/>
      <c r="GF335" s="494"/>
      <c r="GG335" s="494"/>
      <c r="GH335" s="494"/>
      <c r="GI335" s="494"/>
      <c r="GJ335" s="494"/>
      <c r="GK335" s="494"/>
      <c r="GL335" s="494"/>
      <c r="GM335" s="494"/>
      <c r="GN335" s="494"/>
      <c r="GO335" s="494"/>
      <c r="GP335" s="494"/>
      <c r="GQ335" s="494"/>
      <c r="GR335" s="494"/>
      <c r="GS335" s="494"/>
      <c r="GT335" s="494"/>
      <c r="GU335" s="494"/>
      <c r="GV335" s="494"/>
      <c r="GW335" s="494"/>
      <c r="GX335" s="494"/>
      <c r="GY335" s="494"/>
      <c r="GZ335" s="494"/>
      <c r="HA335" s="494"/>
    </row>
    <row r="336">
      <c r="A336" s="492">
        <v>6762430.0</v>
      </c>
      <c r="B336" s="488" t="s">
        <v>26873</v>
      </c>
      <c r="C336" s="488" t="s">
        <v>399</v>
      </c>
      <c r="D336" s="590">
        <v>45760.74251157408</v>
      </c>
      <c r="E336" s="590">
        <v>45760.766122685185</v>
      </c>
      <c r="F336" s="590">
        <v>45760.767060185186</v>
      </c>
      <c r="G336" s="494"/>
      <c r="H336" s="488" t="s">
        <v>25860</v>
      </c>
      <c r="I336" s="494"/>
      <c r="J336" s="494"/>
      <c r="K336" s="494"/>
      <c r="L336" s="494"/>
      <c r="M336" s="494"/>
      <c r="N336" s="494"/>
      <c r="O336" s="494"/>
      <c r="P336" s="494"/>
      <c r="Q336" s="494"/>
      <c r="R336" s="494"/>
      <c r="S336" s="494"/>
      <c r="T336" s="494"/>
      <c r="U336" s="494"/>
      <c r="V336" s="488" t="s">
        <v>97</v>
      </c>
      <c r="W336" s="589" t="s">
        <v>26874</v>
      </c>
      <c r="X336" s="494"/>
      <c r="Y336" s="494"/>
      <c r="Z336" s="494"/>
      <c r="AA336" s="494"/>
      <c r="AB336" s="494"/>
      <c r="AC336" s="494"/>
      <c r="AD336" s="494"/>
      <c r="AE336" s="494"/>
      <c r="AF336" s="494"/>
      <c r="AG336" s="494"/>
      <c r="AH336" s="494"/>
      <c r="AI336" s="494"/>
      <c r="AJ336" s="494"/>
      <c r="AK336" s="494"/>
      <c r="AL336" s="494"/>
      <c r="AM336" s="494"/>
      <c r="AN336" s="494"/>
      <c r="AO336" s="494"/>
      <c r="AP336" s="494"/>
      <c r="AQ336" s="494"/>
      <c r="AR336" s="591"/>
      <c r="AS336" s="494"/>
      <c r="AT336" s="494"/>
      <c r="AU336" s="494"/>
      <c r="AV336" s="494"/>
      <c r="AW336" s="494"/>
      <c r="AX336" s="494"/>
      <c r="AY336" s="494"/>
      <c r="AZ336" s="494"/>
      <c r="BA336" s="494"/>
      <c r="BB336" s="494"/>
      <c r="BC336" s="494"/>
      <c r="BD336" s="494"/>
      <c r="BE336" s="494"/>
      <c r="BF336" s="494"/>
      <c r="BG336" s="494"/>
      <c r="BH336" s="488" t="s">
        <v>25863</v>
      </c>
      <c r="BI336" s="494"/>
      <c r="BJ336" s="494"/>
      <c r="BK336" s="494"/>
      <c r="BL336" s="494"/>
      <c r="BM336" s="494"/>
      <c r="BN336" s="494"/>
      <c r="BO336" s="494"/>
      <c r="BP336" s="494"/>
      <c r="BQ336" s="494"/>
      <c r="BR336" s="494"/>
      <c r="BS336" s="494"/>
      <c r="BT336" s="494"/>
      <c r="BU336" s="494"/>
      <c r="BV336" s="494"/>
      <c r="BW336" s="494"/>
      <c r="BX336" s="494"/>
      <c r="BY336" s="494"/>
      <c r="BZ336" s="494"/>
      <c r="CA336" s="494"/>
      <c r="CB336" s="494"/>
      <c r="CC336" s="494"/>
      <c r="CD336" s="494"/>
      <c r="CE336" s="494"/>
      <c r="CF336" s="494"/>
      <c r="CG336" s="494"/>
      <c r="CH336" s="494"/>
      <c r="CI336" s="494"/>
      <c r="CJ336" s="494"/>
      <c r="CK336" s="494"/>
      <c r="CL336" s="494"/>
      <c r="CM336" s="494"/>
      <c r="CN336" s="494"/>
      <c r="CO336" s="494"/>
      <c r="CP336" s="494"/>
      <c r="CQ336" s="494"/>
      <c r="CR336" s="494"/>
      <c r="CS336" s="494"/>
      <c r="CT336" s="494"/>
      <c r="CU336" s="488" t="s">
        <v>26875</v>
      </c>
      <c r="CV336" s="494"/>
      <c r="CW336" s="494"/>
      <c r="CX336" s="494"/>
      <c r="CY336" s="494"/>
      <c r="CZ336" s="494"/>
      <c r="DA336" s="494"/>
      <c r="DB336" s="494"/>
      <c r="DC336" s="494"/>
      <c r="DD336" s="494"/>
      <c r="DE336" s="494"/>
      <c r="DF336" s="494"/>
      <c r="DG336" s="494"/>
      <c r="DH336" s="494"/>
      <c r="DI336" s="494"/>
      <c r="DJ336" s="494"/>
      <c r="DK336" s="494"/>
      <c r="DL336" s="488" t="s">
        <v>26875</v>
      </c>
      <c r="DM336" s="488" t="s">
        <v>26875</v>
      </c>
      <c r="DN336" s="494"/>
      <c r="DO336" s="494"/>
      <c r="DP336" s="494"/>
      <c r="DQ336" s="488" t="s">
        <v>26876</v>
      </c>
      <c r="DR336" s="488" t="s">
        <v>97</v>
      </c>
      <c r="DS336" s="494"/>
      <c r="DT336" s="494"/>
      <c r="DU336" s="494"/>
      <c r="DV336" s="494"/>
      <c r="DW336" s="494"/>
      <c r="DX336" s="494"/>
      <c r="DY336" s="494"/>
      <c r="DZ336" s="494"/>
      <c r="EA336" s="494"/>
      <c r="EB336" s="494"/>
      <c r="EC336" s="494"/>
      <c r="ED336" s="494"/>
      <c r="EE336" s="586">
        <v>45760.0</v>
      </c>
      <c r="EF336" s="494"/>
      <c r="EG336" s="494"/>
      <c r="EH336" s="494"/>
      <c r="EI336" s="494"/>
      <c r="EJ336" s="494"/>
      <c r="EK336" s="494"/>
      <c r="EL336" s="494"/>
      <c r="EM336" s="494"/>
      <c r="EN336" s="494"/>
      <c r="EO336" s="494"/>
      <c r="EP336" s="494"/>
      <c r="EQ336" s="494"/>
      <c r="ER336" s="494"/>
      <c r="ES336" s="494"/>
      <c r="ET336" s="494"/>
      <c r="EU336" s="494"/>
      <c r="EV336" s="494"/>
      <c r="EW336" s="494"/>
      <c r="EX336" s="494"/>
      <c r="EY336" s="494"/>
      <c r="EZ336" s="494"/>
      <c r="FA336" s="494"/>
      <c r="FB336" s="494"/>
      <c r="FC336" s="494"/>
      <c r="FD336" s="494"/>
      <c r="FE336" s="494"/>
      <c r="FF336" s="494"/>
      <c r="FG336" s="494"/>
      <c r="FH336" s="488" t="s">
        <v>26877</v>
      </c>
      <c r="FI336" s="494"/>
      <c r="FJ336" s="494"/>
      <c r="FK336" s="494"/>
      <c r="FL336" s="494"/>
      <c r="FM336" s="494"/>
      <c r="FN336" s="494"/>
      <c r="FO336" s="494"/>
      <c r="FP336" s="494"/>
      <c r="FQ336" s="494"/>
      <c r="FR336" s="494"/>
      <c r="FS336" s="494"/>
      <c r="FT336" s="494"/>
      <c r="FU336" s="494"/>
      <c r="FV336" s="494"/>
      <c r="FW336" s="494"/>
      <c r="FX336" s="494"/>
      <c r="FY336" s="494"/>
      <c r="FZ336" s="494"/>
      <c r="GA336" s="494"/>
      <c r="GB336" s="494"/>
      <c r="GC336" s="494"/>
      <c r="GD336" s="494"/>
      <c r="GE336" s="494"/>
      <c r="GF336" s="494"/>
      <c r="GG336" s="494"/>
      <c r="GH336" s="494"/>
      <c r="GI336" s="494"/>
      <c r="GJ336" s="494"/>
      <c r="GK336" s="494"/>
      <c r="GL336" s="494"/>
      <c r="GM336" s="494"/>
      <c r="GN336" s="494"/>
      <c r="GO336" s="494"/>
      <c r="GP336" s="494"/>
      <c r="GQ336" s="494"/>
      <c r="GR336" s="494"/>
      <c r="GS336" s="494"/>
      <c r="GT336" s="494"/>
      <c r="GU336" s="494"/>
      <c r="GV336" s="494"/>
      <c r="GW336" s="494"/>
      <c r="GX336" s="494"/>
      <c r="GY336" s="494"/>
      <c r="GZ336" s="494"/>
      <c r="HA336" s="494"/>
    </row>
    <row r="337">
      <c r="A337" s="492">
        <v>6762432.0</v>
      </c>
      <c r="B337" s="488" t="s">
        <v>26878</v>
      </c>
      <c r="C337" s="488" t="s">
        <v>399</v>
      </c>
      <c r="D337" s="590">
        <v>45760.74375</v>
      </c>
      <c r="E337" s="590">
        <v>45760.76972222222</v>
      </c>
      <c r="F337" s="590">
        <v>45760.77202546296</v>
      </c>
      <c r="G337" s="494"/>
      <c r="H337" s="488" t="s">
        <v>25860</v>
      </c>
      <c r="I337" s="494"/>
      <c r="J337" s="494"/>
      <c r="K337" s="494"/>
      <c r="L337" s="494"/>
      <c r="M337" s="494"/>
      <c r="N337" s="494"/>
      <c r="O337" s="494"/>
      <c r="P337" s="494"/>
      <c r="Q337" s="494"/>
      <c r="R337" s="494"/>
      <c r="S337" s="494"/>
      <c r="T337" s="488" t="s">
        <v>1514</v>
      </c>
      <c r="U337" s="494"/>
      <c r="V337" s="488" t="s">
        <v>97</v>
      </c>
      <c r="W337" s="589" t="s">
        <v>26874</v>
      </c>
      <c r="X337" s="494"/>
      <c r="Y337" s="494"/>
      <c r="Z337" s="494"/>
      <c r="AA337" s="494"/>
      <c r="AB337" s="494"/>
      <c r="AC337" s="494"/>
      <c r="AD337" s="494"/>
      <c r="AE337" s="494"/>
      <c r="AF337" s="494"/>
      <c r="AG337" s="494"/>
      <c r="AH337" s="494"/>
      <c r="AI337" s="494"/>
      <c r="AJ337" s="494"/>
      <c r="AK337" s="494"/>
      <c r="AL337" s="494"/>
      <c r="AM337" s="494"/>
      <c r="AN337" s="494"/>
      <c r="AO337" s="494"/>
      <c r="AP337" s="494"/>
      <c r="AQ337" s="488" t="s">
        <v>25897</v>
      </c>
      <c r="AR337" s="592">
        <v>45760.0</v>
      </c>
      <c r="AS337" s="492">
        <v>798000.0</v>
      </c>
      <c r="AT337" s="494"/>
      <c r="AU337" s="494"/>
      <c r="AV337" s="494"/>
      <c r="AW337" s="494"/>
      <c r="AX337" s="494"/>
      <c r="AY337" s="494"/>
      <c r="AZ337" s="494"/>
      <c r="BA337" s="494"/>
      <c r="BB337" s="494"/>
      <c r="BC337" s="494"/>
      <c r="BD337" s="494"/>
      <c r="BE337" s="494"/>
      <c r="BF337" s="494"/>
      <c r="BG337" s="494"/>
      <c r="BH337" s="488" t="s">
        <v>25863</v>
      </c>
      <c r="BI337" s="494"/>
      <c r="BJ337" s="494"/>
      <c r="BK337" s="494"/>
      <c r="BL337" s="494"/>
      <c r="BM337" s="494"/>
      <c r="BN337" s="494"/>
      <c r="BO337" s="494"/>
      <c r="BP337" s="494"/>
      <c r="BQ337" s="494"/>
      <c r="BR337" s="494"/>
      <c r="BS337" s="494"/>
      <c r="BT337" s="488" t="s">
        <v>25868</v>
      </c>
      <c r="BU337" s="494"/>
      <c r="BV337" s="494"/>
      <c r="BW337" s="494"/>
      <c r="BX337" s="494"/>
      <c r="BY337" s="492">
        <v>30324.0</v>
      </c>
      <c r="BZ337" s="492">
        <v>28500.0</v>
      </c>
      <c r="CA337" s="494"/>
      <c r="CB337" s="494"/>
      <c r="CC337" s="587">
        <v>45835.0</v>
      </c>
      <c r="CD337" s="488" t="s">
        <v>25898</v>
      </c>
      <c r="CE337" s="492">
        <v>1027824.0</v>
      </c>
      <c r="CF337" s="492">
        <v>229824.0</v>
      </c>
      <c r="CG337" s="494"/>
      <c r="CH337" s="494"/>
      <c r="CI337" s="494"/>
      <c r="CJ337" s="494"/>
      <c r="CK337" s="494"/>
      <c r="CL337" s="494"/>
      <c r="CM337" s="494"/>
      <c r="CN337" s="494"/>
      <c r="CO337" s="494"/>
      <c r="CP337" s="494"/>
      <c r="CQ337" s="494"/>
      <c r="CR337" s="494"/>
      <c r="CS337" s="494"/>
      <c r="CT337" s="494"/>
      <c r="CU337" s="488" t="s">
        <v>26875</v>
      </c>
      <c r="CV337" s="494"/>
      <c r="CW337" s="494"/>
      <c r="CX337" s="494"/>
      <c r="CY337" s="494"/>
      <c r="CZ337" s="494"/>
      <c r="DA337" s="494"/>
      <c r="DB337" s="494"/>
      <c r="DC337" s="494"/>
      <c r="DD337" s="494"/>
      <c r="DE337" s="494"/>
      <c r="DF337" s="494"/>
      <c r="DG337" s="488" t="s">
        <v>26879</v>
      </c>
      <c r="DH337" s="494"/>
      <c r="DI337" s="494"/>
      <c r="DJ337" s="494"/>
      <c r="DK337" s="494"/>
      <c r="DL337" s="494"/>
      <c r="DM337" s="494"/>
      <c r="DN337" s="494"/>
      <c r="DO337" s="494"/>
      <c r="DP337" s="494"/>
      <c r="DQ337" s="488" t="s">
        <v>26876</v>
      </c>
      <c r="DR337" s="488" t="s">
        <v>97</v>
      </c>
      <c r="DS337" s="494"/>
      <c r="DT337" s="494"/>
      <c r="DU337" s="494"/>
      <c r="DV337" s="494"/>
      <c r="DW337" s="494"/>
      <c r="DX337" s="494"/>
      <c r="DY337" s="488" t="s">
        <v>26880</v>
      </c>
      <c r="DZ337" s="494"/>
      <c r="EA337" s="494"/>
      <c r="EB337" s="494"/>
      <c r="EC337" s="494"/>
      <c r="ED337" s="494"/>
      <c r="EE337" s="494"/>
      <c r="EF337" s="494"/>
      <c r="EG337" s="494"/>
      <c r="EH337" s="494"/>
      <c r="EI337" s="494"/>
      <c r="EJ337" s="494"/>
      <c r="EK337" s="494"/>
      <c r="EL337" s="494"/>
      <c r="EM337" s="494"/>
      <c r="EN337" s="494"/>
      <c r="EO337" s="494"/>
      <c r="EP337" s="494"/>
      <c r="EQ337" s="494"/>
      <c r="ER337" s="494"/>
      <c r="ES337" s="494"/>
      <c r="ET337" s="494"/>
      <c r="EU337" s="494"/>
      <c r="EV337" s="494"/>
      <c r="EW337" s="494"/>
      <c r="EX337" s="494"/>
      <c r="EY337" s="494"/>
      <c r="EZ337" s="494"/>
      <c r="FA337" s="494"/>
      <c r="FB337" s="494"/>
      <c r="FC337" s="494"/>
      <c r="FD337" s="494"/>
      <c r="FE337" s="494"/>
      <c r="FF337" s="494"/>
      <c r="FG337" s="494"/>
      <c r="FH337" s="488" t="s">
        <v>26877</v>
      </c>
      <c r="FI337" s="494"/>
      <c r="FJ337" s="494"/>
      <c r="FK337" s="494"/>
      <c r="FL337" s="494"/>
      <c r="FM337" s="494"/>
      <c r="FN337" s="494"/>
      <c r="FO337" s="494"/>
      <c r="FP337" s="494"/>
      <c r="FQ337" s="494"/>
      <c r="FR337" s="494"/>
      <c r="FS337" s="494"/>
      <c r="FT337" s="494"/>
      <c r="FU337" s="494"/>
      <c r="FV337" s="494"/>
      <c r="FW337" s="494"/>
      <c r="FX337" s="494"/>
      <c r="FY337" s="494"/>
      <c r="FZ337" s="494"/>
      <c r="GA337" s="494"/>
      <c r="GB337" s="494"/>
      <c r="GC337" s="494"/>
      <c r="GD337" s="494"/>
      <c r="GE337" s="494"/>
      <c r="GF337" s="494"/>
      <c r="GG337" s="494"/>
      <c r="GH337" s="494"/>
      <c r="GI337" s="494"/>
      <c r="GJ337" s="494"/>
      <c r="GK337" s="494"/>
      <c r="GL337" s="494"/>
      <c r="GM337" s="494"/>
      <c r="GN337" s="494"/>
      <c r="GO337" s="494"/>
      <c r="GP337" s="494"/>
      <c r="GQ337" s="494"/>
      <c r="GR337" s="494"/>
      <c r="GS337" s="494"/>
      <c r="GT337" s="494"/>
      <c r="GU337" s="494"/>
      <c r="GV337" s="494"/>
      <c r="GW337" s="494"/>
      <c r="GX337" s="494"/>
      <c r="GY337" s="494"/>
      <c r="GZ337" s="494"/>
      <c r="HA337" s="494"/>
    </row>
    <row r="338">
      <c r="A338" s="492">
        <v>6762438.0</v>
      </c>
      <c r="B338" s="488" t="s">
        <v>26881</v>
      </c>
      <c r="C338" s="488" t="s">
        <v>399</v>
      </c>
      <c r="D338" s="590">
        <v>45760.744791666664</v>
      </c>
      <c r="E338" s="590">
        <v>45760.770324074074</v>
      </c>
      <c r="F338" s="590">
        <v>45760.77263888889</v>
      </c>
      <c r="G338" s="494"/>
      <c r="H338" s="488" t="s">
        <v>25860</v>
      </c>
      <c r="I338" s="494"/>
      <c r="J338" s="494"/>
      <c r="K338" s="494"/>
      <c r="L338" s="494"/>
      <c r="M338" s="494"/>
      <c r="N338" s="494"/>
      <c r="O338" s="494"/>
      <c r="P338" s="494"/>
      <c r="Q338" s="494"/>
      <c r="R338" s="494"/>
      <c r="S338" s="494"/>
      <c r="T338" s="488" t="s">
        <v>1514</v>
      </c>
      <c r="U338" s="494"/>
      <c r="V338" s="488" t="s">
        <v>97</v>
      </c>
      <c r="W338" s="589" t="s">
        <v>26874</v>
      </c>
      <c r="X338" s="494"/>
      <c r="Y338" s="494"/>
      <c r="Z338" s="494"/>
      <c r="AA338" s="494"/>
      <c r="AB338" s="494"/>
      <c r="AC338" s="494"/>
      <c r="AD338" s="494"/>
      <c r="AE338" s="494"/>
      <c r="AF338" s="494"/>
      <c r="AG338" s="494"/>
      <c r="AH338" s="494"/>
      <c r="AI338" s="494"/>
      <c r="AJ338" s="494"/>
      <c r="AK338" s="494"/>
      <c r="AL338" s="494"/>
      <c r="AM338" s="494"/>
      <c r="AN338" s="494"/>
      <c r="AO338" s="494"/>
      <c r="AP338" s="494"/>
      <c r="AQ338" s="488" t="s">
        <v>25897</v>
      </c>
      <c r="AR338" s="592">
        <v>45760.0</v>
      </c>
      <c r="AS338" s="492">
        <v>798000.0</v>
      </c>
      <c r="AT338" s="494"/>
      <c r="AU338" s="494"/>
      <c r="AV338" s="494"/>
      <c r="AW338" s="494"/>
      <c r="AX338" s="494"/>
      <c r="AY338" s="494"/>
      <c r="AZ338" s="494"/>
      <c r="BA338" s="494"/>
      <c r="BB338" s="494"/>
      <c r="BC338" s="494"/>
      <c r="BD338" s="494"/>
      <c r="BE338" s="494"/>
      <c r="BF338" s="494"/>
      <c r="BG338" s="494"/>
      <c r="BH338" s="488" t="s">
        <v>25863</v>
      </c>
      <c r="BI338" s="494"/>
      <c r="BJ338" s="494"/>
      <c r="BK338" s="494"/>
      <c r="BL338" s="494"/>
      <c r="BM338" s="494"/>
      <c r="BN338" s="494"/>
      <c r="BO338" s="494"/>
      <c r="BP338" s="494"/>
      <c r="BQ338" s="494"/>
      <c r="BR338" s="494"/>
      <c r="BS338" s="494"/>
      <c r="BT338" s="488" t="s">
        <v>25868</v>
      </c>
      <c r="BU338" s="494"/>
      <c r="BV338" s="494"/>
      <c r="BW338" s="494"/>
      <c r="BX338" s="494"/>
      <c r="BY338" s="492">
        <v>30324.0</v>
      </c>
      <c r="BZ338" s="492">
        <v>28500.0</v>
      </c>
      <c r="CA338" s="494"/>
      <c r="CB338" s="494"/>
      <c r="CC338" s="587">
        <v>45835.0</v>
      </c>
      <c r="CD338" s="488" t="s">
        <v>25898</v>
      </c>
      <c r="CE338" s="492">
        <v>1027824.0</v>
      </c>
      <c r="CF338" s="492">
        <v>229824.0</v>
      </c>
      <c r="CG338" s="494"/>
      <c r="CH338" s="494"/>
      <c r="CI338" s="494"/>
      <c r="CJ338" s="494"/>
      <c r="CK338" s="494"/>
      <c r="CL338" s="494"/>
      <c r="CM338" s="494"/>
      <c r="CN338" s="494"/>
      <c r="CO338" s="494"/>
      <c r="CP338" s="494"/>
      <c r="CQ338" s="494"/>
      <c r="CR338" s="494"/>
      <c r="CS338" s="494"/>
      <c r="CT338" s="494"/>
      <c r="CU338" s="488" t="s">
        <v>26875</v>
      </c>
      <c r="CV338" s="494"/>
      <c r="CW338" s="494"/>
      <c r="CX338" s="494"/>
      <c r="CY338" s="494"/>
      <c r="CZ338" s="494"/>
      <c r="DA338" s="494"/>
      <c r="DB338" s="494"/>
      <c r="DC338" s="494"/>
      <c r="DD338" s="494"/>
      <c r="DE338" s="494"/>
      <c r="DF338" s="494"/>
      <c r="DG338" s="488" t="s">
        <v>26879</v>
      </c>
      <c r="DH338" s="494"/>
      <c r="DI338" s="494"/>
      <c r="DJ338" s="494"/>
      <c r="DK338" s="494"/>
      <c r="DL338" s="494"/>
      <c r="DM338" s="494"/>
      <c r="DN338" s="494"/>
      <c r="DO338" s="494"/>
      <c r="DP338" s="488" t="s">
        <v>26882</v>
      </c>
      <c r="DQ338" s="488" t="s">
        <v>26876</v>
      </c>
      <c r="DR338" s="488" t="s">
        <v>97</v>
      </c>
      <c r="DS338" s="494"/>
      <c r="DT338" s="494"/>
      <c r="DU338" s="494"/>
      <c r="DV338" s="494"/>
      <c r="DW338" s="494"/>
      <c r="DX338" s="494"/>
      <c r="DY338" s="488" t="s">
        <v>26880</v>
      </c>
      <c r="DZ338" s="494"/>
      <c r="EA338" s="494"/>
      <c r="EB338" s="494"/>
      <c r="EC338" s="494"/>
      <c r="ED338" s="494"/>
      <c r="EE338" s="494"/>
      <c r="EF338" s="494"/>
      <c r="EG338" s="494"/>
      <c r="EH338" s="494"/>
      <c r="EI338" s="494"/>
      <c r="EJ338" s="494"/>
      <c r="EK338" s="494"/>
      <c r="EL338" s="494"/>
      <c r="EM338" s="494"/>
      <c r="EN338" s="494"/>
      <c r="EO338" s="494"/>
      <c r="EP338" s="494"/>
      <c r="EQ338" s="494"/>
      <c r="ER338" s="494"/>
      <c r="ES338" s="494"/>
      <c r="ET338" s="494"/>
      <c r="EU338" s="494"/>
      <c r="EV338" s="494"/>
      <c r="EW338" s="494"/>
      <c r="EX338" s="494"/>
      <c r="EY338" s="494"/>
      <c r="EZ338" s="494"/>
      <c r="FA338" s="494"/>
      <c r="FB338" s="494"/>
      <c r="FC338" s="494"/>
      <c r="FD338" s="494"/>
      <c r="FE338" s="494"/>
      <c r="FF338" s="494"/>
      <c r="FG338" s="494"/>
      <c r="FH338" s="488" t="s">
        <v>26877</v>
      </c>
      <c r="FI338" s="494"/>
      <c r="FJ338" s="494"/>
      <c r="FK338" s="494"/>
      <c r="FL338" s="494"/>
      <c r="FM338" s="494"/>
      <c r="FN338" s="494"/>
      <c r="FO338" s="494"/>
      <c r="FP338" s="494"/>
      <c r="FQ338" s="494"/>
      <c r="FR338" s="494"/>
      <c r="FS338" s="494"/>
      <c r="FT338" s="494"/>
      <c r="FU338" s="494"/>
      <c r="FV338" s="494"/>
      <c r="FW338" s="494"/>
      <c r="FX338" s="494"/>
      <c r="FY338" s="494"/>
      <c r="FZ338" s="494"/>
      <c r="GA338" s="494"/>
      <c r="GB338" s="494"/>
      <c r="GC338" s="494"/>
      <c r="GD338" s="494"/>
      <c r="GE338" s="494"/>
      <c r="GF338" s="494"/>
      <c r="GG338" s="494"/>
      <c r="GH338" s="494"/>
      <c r="GI338" s="494"/>
      <c r="GJ338" s="494"/>
      <c r="GK338" s="494"/>
      <c r="GL338" s="494"/>
      <c r="GM338" s="494"/>
      <c r="GN338" s="494"/>
      <c r="GO338" s="494"/>
      <c r="GP338" s="494"/>
      <c r="GQ338" s="494"/>
      <c r="GR338" s="494"/>
      <c r="GS338" s="494"/>
      <c r="GT338" s="494"/>
      <c r="GU338" s="494"/>
      <c r="GV338" s="494"/>
      <c r="GW338" s="494"/>
      <c r="GX338" s="494"/>
      <c r="GY338" s="494"/>
      <c r="GZ338" s="494"/>
      <c r="HA338" s="494"/>
    </row>
    <row r="339">
      <c r="A339" s="492">
        <v>6762646.0</v>
      </c>
      <c r="B339" s="488" t="s">
        <v>26883</v>
      </c>
      <c r="C339" s="488" t="s">
        <v>399</v>
      </c>
      <c r="D339" s="590">
        <v>45760.91929398148</v>
      </c>
      <c r="E339" s="590">
        <v>45760.926157407404</v>
      </c>
      <c r="F339" s="590">
        <v>45760.92685185185</v>
      </c>
      <c r="G339" s="494"/>
      <c r="H339" s="488" t="s">
        <v>25860</v>
      </c>
      <c r="I339" s="494"/>
      <c r="J339" s="494"/>
      <c r="K339" s="494"/>
      <c r="L339" s="494"/>
      <c r="M339" s="494"/>
      <c r="N339" s="494"/>
      <c r="O339" s="494"/>
      <c r="P339" s="494"/>
      <c r="Q339" s="494"/>
      <c r="R339" s="494"/>
      <c r="S339" s="494"/>
      <c r="T339" s="494"/>
      <c r="U339" s="494"/>
      <c r="V339" s="488" t="s">
        <v>81</v>
      </c>
      <c r="W339" s="589" t="s">
        <v>26884</v>
      </c>
      <c r="X339" s="494"/>
      <c r="Y339" s="494"/>
      <c r="Z339" s="494"/>
      <c r="AA339" s="494"/>
      <c r="AB339" s="494"/>
      <c r="AC339" s="494"/>
      <c r="AD339" s="494"/>
      <c r="AE339" s="494"/>
      <c r="AF339" s="494"/>
      <c r="AG339" s="494"/>
      <c r="AH339" s="494"/>
      <c r="AI339" s="494"/>
      <c r="AJ339" s="494"/>
      <c r="AK339" s="494"/>
      <c r="AL339" s="494"/>
      <c r="AM339" s="494"/>
      <c r="AN339" s="494"/>
      <c r="AO339" s="494"/>
      <c r="AP339" s="494"/>
      <c r="AQ339" s="494"/>
      <c r="AR339" s="591"/>
      <c r="AS339" s="494"/>
      <c r="AT339" s="494"/>
      <c r="AU339" s="494"/>
      <c r="AV339" s="494"/>
      <c r="AW339" s="494"/>
      <c r="AX339" s="494"/>
      <c r="AY339" s="494"/>
      <c r="AZ339" s="494"/>
      <c r="BA339" s="494"/>
      <c r="BB339" s="494"/>
      <c r="BC339" s="494"/>
      <c r="BD339" s="494"/>
      <c r="BE339" s="494"/>
      <c r="BF339" s="494"/>
      <c r="BG339" s="494"/>
      <c r="BH339" s="488" t="s">
        <v>25863</v>
      </c>
      <c r="BI339" s="494"/>
      <c r="BJ339" s="494"/>
      <c r="BK339" s="494"/>
      <c r="BL339" s="494"/>
      <c r="BM339" s="494"/>
      <c r="BN339" s="494"/>
      <c r="BO339" s="494"/>
      <c r="BP339" s="494"/>
      <c r="BQ339" s="494"/>
      <c r="BR339" s="494"/>
      <c r="BS339" s="494"/>
      <c r="BT339" s="494"/>
      <c r="BU339" s="494"/>
      <c r="BV339" s="494"/>
      <c r="BW339" s="494"/>
      <c r="BX339" s="494"/>
      <c r="BY339" s="494"/>
      <c r="BZ339" s="494"/>
      <c r="CA339" s="494"/>
      <c r="CB339" s="494"/>
      <c r="CC339" s="494"/>
      <c r="CD339" s="494"/>
      <c r="CE339" s="494"/>
      <c r="CF339" s="494"/>
      <c r="CG339" s="494"/>
      <c r="CH339" s="494"/>
      <c r="CI339" s="494"/>
      <c r="CJ339" s="494"/>
      <c r="CK339" s="494"/>
      <c r="CL339" s="494"/>
      <c r="CM339" s="494"/>
      <c r="CN339" s="494"/>
      <c r="CO339" s="494"/>
      <c r="CP339" s="494"/>
      <c r="CQ339" s="494"/>
      <c r="CR339" s="494"/>
      <c r="CS339" s="494"/>
      <c r="CT339" s="494"/>
      <c r="CU339" s="488" t="s">
        <v>26885</v>
      </c>
      <c r="CV339" s="494"/>
      <c r="CW339" s="494"/>
      <c r="CX339" s="494"/>
      <c r="CY339" s="494"/>
      <c r="CZ339" s="494"/>
      <c r="DA339" s="494"/>
      <c r="DB339" s="494"/>
      <c r="DC339" s="494"/>
      <c r="DD339" s="494"/>
      <c r="DE339" s="494"/>
      <c r="DF339" s="494"/>
      <c r="DG339" s="494"/>
      <c r="DH339" s="494"/>
      <c r="DI339" s="494"/>
      <c r="DJ339" s="494"/>
      <c r="DK339" s="494"/>
      <c r="DL339" s="488" t="s">
        <v>26885</v>
      </c>
      <c r="DM339" s="494"/>
      <c r="DN339" s="494"/>
      <c r="DO339" s="494"/>
      <c r="DP339" s="494"/>
      <c r="DQ339" s="488" t="s">
        <v>26886</v>
      </c>
      <c r="DR339" s="488" t="s">
        <v>81</v>
      </c>
      <c r="DS339" s="494"/>
      <c r="DT339" s="494"/>
      <c r="DU339" s="494"/>
      <c r="DV339" s="494"/>
      <c r="DW339" s="494"/>
      <c r="DX339" s="494"/>
      <c r="DY339" s="494"/>
      <c r="DZ339" s="494"/>
      <c r="EA339" s="494"/>
      <c r="EB339" s="494"/>
      <c r="EC339" s="494"/>
      <c r="ED339" s="494"/>
      <c r="EE339" s="586">
        <v>45760.0</v>
      </c>
      <c r="EF339" s="494"/>
      <c r="EG339" s="494"/>
      <c r="EH339" s="494"/>
      <c r="EI339" s="494"/>
      <c r="EJ339" s="494"/>
      <c r="EK339" s="494"/>
      <c r="EL339" s="494"/>
      <c r="EM339" s="494"/>
      <c r="EN339" s="494"/>
      <c r="EO339" s="494"/>
      <c r="EP339" s="494"/>
      <c r="EQ339" s="494"/>
      <c r="ER339" s="494"/>
      <c r="ES339" s="494"/>
      <c r="ET339" s="494"/>
      <c r="EU339" s="494"/>
      <c r="EV339" s="494"/>
      <c r="EW339" s="494"/>
      <c r="EX339" s="494"/>
      <c r="EY339" s="494"/>
      <c r="EZ339" s="494"/>
      <c r="FA339" s="494"/>
      <c r="FB339" s="494"/>
      <c r="FC339" s="494"/>
      <c r="FD339" s="494"/>
      <c r="FE339" s="494"/>
      <c r="FF339" s="494"/>
      <c r="FG339" s="494"/>
      <c r="FH339" s="488" t="s">
        <v>26887</v>
      </c>
      <c r="FI339" s="494"/>
      <c r="FJ339" s="494"/>
      <c r="FK339" s="494"/>
      <c r="FL339" s="494"/>
      <c r="FM339" s="494"/>
      <c r="FN339" s="494"/>
      <c r="FO339" s="494"/>
      <c r="FP339" s="494"/>
      <c r="FQ339" s="494"/>
      <c r="FR339" s="494"/>
      <c r="FS339" s="494"/>
      <c r="FT339" s="494"/>
      <c r="FU339" s="494"/>
      <c r="FV339" s="494"/>
      <c r="FW339" s="494"/>
      <c r="FX339" s="494"/>
      <c r="FY339" s="494"/>
      <c r="FZ339" s="494"/>
      <c r="GA339" s="494"/>
      <c r="GB339" s="494"/>
      <c r="GC339" s="494"/>
      <c r="GD339" s="494"/>
      <c r="GE339" s="494"/>
      <c r="GF339" s="494"/>
      <c r="GG339" s="494"/>
      <c r="GH339" s="494"/>
      <c r="GI339" s="494"/>
      <c r="GJ339" s="494"/>
      <c r="GK339" s="494"/>
      <c r="GL339" s="494"/>
      <c r="GM339" s="494"/>
      <c r="GN339" s="494"/>
      <c r="GO339" s="494"/>
      <c r="GP339" s="494"/>
      <c r="GQ339" s="494"/>
      <c r="GR339" s="494"/>
      <c r="GS339" s="494"/>
      <c r="GT339" s="494"/>
      <c r="GU339" s="494"/>
      <c r="GV339" s="494"/>
      <c r="GW339" s="494"/>
      <c r="GX339" s="494"/>
      <c r="GY339" s="494"/>
      <c r="GZ339" s="494"/>
      <c r="HA339" s="494"/>
    </row>
    <row r="340">
      <c r="A340" s="492">
        <v>6762648.0</v>
      </c>
      <c r="B340" s="488" t="s">
        <v>26888</v>
      </c>
      <c r="C340" s="488" t="s">
        <v>399</v>
      </c>
      <c r="D340" s="590">
        <v>45760.920324074075</v>
      </c>
      <c r="E340" s="590">
        <v>45760.93114583333</v>
      </c>
      <c r="F340" s="590">
        <v>45760.93247685185</v>
      </c>
      <c r="G340" s="494"/>
      <c r="H340" s="488" t="s">
        <v>25860</v>
      </c>
      <c r="I340" s="494"/>
      <c r="J340" s="494"/>
      <c r="K340" s="494"/>
      <c r="L340" s="494"/>
      <c r="M340" s="494"/>
      <c r="N340" s="494"/>
      <c r="O340" s="494"/>
      <c r="P340" s="494"/>
      <c r="Q340" s="494"/>
      <c r="R340" s="494"/>
      <c r="S340" s="494"/>
      <c r="T340" s="488" t="s">
        <v>1514</v>
      </c>
      <c r="U340" s="494"/>
      <c r="V340" s="488" t="s">
        <v>81</v>
      </c>
      <c r="W340" s="589" t="s">
        <v>26884</v>
      </c>
      <c r="X340" s="494"/>
      <c r="Y340" s="494"/>
      <c r="Z340" s="494"/>
      <c r="AA340" s="494"/>
      <c r="AB340" s="494"/>
      <c r="AC340" s="494"/>
      <c r="AD340" s="494"/>
      <c r="AE340" s="494"/>
      <c r="AF340" s="494"/>
      <c r="AG340" s="494"/>
      <c r="AH340" s="494"/>
      <c r="AI340" s="494"/>
      <c r="AJ340" s="494"/>
      <c r="AK340" s="494"/>
      <c r="AL340" s="494"/>
      <c r="AM340" s="494"/>
      <c r="AN340" s="494"/>
      <c r="AO340" s="494"/>
      <c r="AP340" s="494"/>
      <c r="AQ340" s="492">
        <v>36.0</v>
      </c>
      <c r="AR340" s="592">
        <v>45760.0</v>
      </c>
      <c r="AS340" s="492">
        <v>798000.0</v>
      </c>
      <c r="AT340" s="494"/>
      <c r="AU340" s="494"/>
      <c r="AV340" s="494"/>
      <c r="AW340" s="494"/>
      <c r="AX340" s="494"/>
      <c r="AY340" s="494"/>
      <c r="AZ340" s="494"/>
      <c r="BA340" s="494"/>
      <c r="BB340" s="494"/>
      <c r="BC340" s="494"/>
      <c r="BD340" s="494"/>
      <c r="BE340" s="494"/>
      <c r="BF340" s="494"/>
      <c r="BG340" s="494"/>
      <c r="BH340" s="488" t="s">
        <v>25863</v>
      </c>
      <c r="BI340" s="494"/>
      <c r="BJ340" s="494"/>
      <c r="BK340" s="494"/>
      <c r="BL340" s="494"/>
      <c r="BM340" s="494"/>
      <c r="BN340" s="494"/>
      <c r="BO340" s="494"/>
      <c r="BP340" s="494"/>
      <c r="BQ340" s="494"/>
      <c r="BR340" s="494"/>
      <c r="BS340" s="494"/>
      <c r="BT340" s="488" t="s">
        <v>25868</v>
      </c>
      <c r="BU340" s="494"/>
      <c r="BV340" s="494"/>
      <c r="BW340" s="494"/>
      <c r="BX340" s="494"/>
      <c r="BY340" s="492">
        <v>30324.0</v>
      </c>
      <c r="BZ340" s="492">
        <v>28500.0</v>
      </c>
      <c r="CA340" s="494"/>
      <c r="CB340" s="494"/>
      <c r="CC340" s="587">
        <v>45835.0</v>
      </c>
      <c r="CD340" s="492">
        <v>27.0</v>
      </c>
      <c r="CE340" s="492">
        <v>1027824.0</v>
      </c>
      <c r="CF340" s="492">
        <v>229824.0</v>
      </c>
      <c r="CG340" s="494"/>
      <c r="CH340" s="494"/>
      <c r="CI340" s="494"/>
      <c r="CJ340" s="494"/>
      <c r="CK340" s="494"/>
      <c r="CL340" s="494"/>
      <c r="CM340" s="494"/>
      <c r="CN340" s="494"/>
      <c r="CO340" s="494"/>
      <c r="CP340" s="494"/>
      <c r="CQ340" s="494"/>
      <c r="CR340" s="494"/>
      <c r="CS340" s="494"/>
      <c r="CT340" s="494"/>
      <c r="CU340" s="488" t="s">
        <v>26885</v>
      </c>
      <c r="CV340" s="494"/>
      <c r="CW340" s="494"/>
      <c r="CX340" s="494"/>
      <c r="CY340" s="494"/>
      <c r="CZ340" s="494"/>
      <c r="DA340" s="494"/>
      <c r="DB340" s="494"/>
      <c r="DC340" s="494"/>
      <c r="DD340" s="494"/>
      <c r="DE340" s="494"/>
      <c r="DF340" s="494"/>
      <c r="DG340" s="488" t="s">
        <v>26889</v>
      </c>
      <c r="DH340" s="494"/>
      <c r="DI340" s="494"/>
      <c r="DJ340" s="494"/>
      <c r="DK340" s="494"/>
      <c r="DL340" s="494"/>
      <c r="DM340" s="494"/>
      <c r="DN340" s="494"/>
      <c r="DO340" s="494"/>
      <c r="DP340" s="494"/>
      <c r="DQ340" s="488" t="s">
        <v>26886</v>
      </c>
      <c r="DR340" s="488" t="s">
        <v>81</v>
      </c>
      <c r="DS340" s="494"/>
      <c r="DT340" s="494"/>
      <c r="DU340" s="494"/>
      <c r="DV340" s="494"/>
      <c r="DW340" s="494"/>
      <c r="DX340" s="494"/>
      <c r="DY340" s="488" t="s">
        <v>26890</v>
      </c>
      <c r="DZ340" s="494"/>
      <c r="EA340" s="494"/>
      <c r="EB340" s="494"/>
      <c r="EC340" s="494"/>
      <c r="ED340" s="494"/>
      <c r="EE340" s="494"/>
      <c r="EF340" s="494"/>
      <c r="EG340" s="494"/>
      <c r="EH340" s="494"/>
      <c r="EI340" s="494"/>
      <c r="EJ340" s="494"/>
      <c r="EK340" s="494"/>
      <c r="EL340" s="494"/>
      <c r="EM340" s="494"/>
      <c r="EN340" s="494"/>
      <c r="EO340" s="494"/>
      <c r="EP340" s="494"/>
      <c r="EQ340" s="494"/>
      <c r="ER340" s="494"/>
      <c r="ES340" s="494"/>
      <c r="ET340" s="494"/>
      <c r="EU340" s="494"/>
      <c r="EV340" s="494"/>
      <c r="EW340" s="494"/>
      <c r="EX340" s="494"/>
      <c r="EY340" s="494"/>
      <c r="EZ340" s="494"/>
      <c r="FA340" s="494"/>
      <c r="FB340" s="494"/>
      <c r="FC340" s="494"/>
      <c r="FD340" s="494"/>
      <c r="FE340" s="494"/>
      <c r="FF340" s="494"/>
      <c r="FG340" s="494"/>
      <c r="FH340" s="488" t="s">
        <v>26887</v>
      </c>
      <c r="FI340" s="494"/>
      <c r="FJ340" s="494"/>
      <c r="FK340" s="494"/>
      <c r="FL340" s="494"/>
      <c r="FM340" s="494"/>
      <c r="FN340" s="494"/>
      <c r="FO340" s="494"/>
      <c r="FP340" s="494"/>
      <c r="FQ340" s="494"/>
      <c r="FR340" s="494"/>
      <c r="FS340" s="494"/>
      <c r="FT340" s="494"/>
      <c r="FU340" s="494"/>
      <c r="FV340" s="494"/>
      <c r="FW340" s="494"/>
      <c r="FX340" s="494"/>
      <c r="FY340" s="494"/>
      <c r="FZ340" s="494"/>
      <c r="GA340" s="494"/>
      <c r="GB340" s="494"/>
      <c r="GC340" s="494"/>
      <c r="GD340" s="494"/>
      <c r="GE340" s="494"/>
      <c r="GF340" s="494"/>
      <c r="GG340" s="494"/>
      <c r="GH340" s="494"/>
      <c r="GI340" s="494"/>
      <c r="GJ340" s="494"/>
      <c r="GK340" s="494"/>
      <c r="GL340" s="494"/>
      <c r="GM340" s="494"/>
      <c r="GN340" s="494"/>
      <c r="GO340" s="494"/>
      <c r="GP340" s="494"/>
      <c r="GQ340" s="494"/>
      <c r="GR340" s="494"/>
      <c r="GS340" s="494"/>
      <c r="GT340" s="494"/>
      <c r="GU340" s="494"/>
      <c r="GV340" s="494"/>
      <c r="GW340" s="494"/>
      <c r="GX340" s="494"/>
      <c r="GY340" s="494"/>
      <c r="GZ340" s="494"/>
      <c r="HA340" s="494"/>
    </row>
    <row r="341">
      <c r="A341" s="492">
        <v>6762650.0</v>
      </c>
      <c r="B341" s="488" t="s">
        <v>26891</v>
      </c>
      <c r="C341" s="488" t="s">
        <v>399</v>
      </c>
      <c r="D341" s="590">
        <v>45760.9212962963</v>
      </c>
      <c r="E341" s="590">
        <v>45760.9359837963</v>
      </c>
      <c r="F341" s="590">
        <v>45760.93664351852</v>
      </c>
      <c r="G341" s="494"/>
      <c r="H341" s="488" t="s">
        <v>25860</v>
      </c>
      <c r="I341" s="494"/>
      <c r="J341" s="494"/>
      <c r="K341" s="494"/>
      <c r="L341" s="494"/>
      <c r="M341" s="494"/>
      <c r="N341" s="494"/>
      <c r="O341" s="494"/>
      <c r="P341" s="494"/>
      <c r="Q341" s="494"/>
      <c r="R341" s="494"/>
      <c r="S341" s="494"/>
      <c r="T341" s="488" t="s">
        <v>1514</v>
      </c>
      <c r="U341" s="494"/>
      <c r="V341" s="488" t="s">
        <v>81</v>
      </c>
      <c r="W341" s="589" t="s">
        <v>26884</v>
      </c>
      <c r="X341" s="494"/>
      <c r="Y341" s="494"/>
      <c r="Z341" s="494"/>
      <c r="AA341" s="494"/>
      <c r="AB341" s="494"/>
      <c r="AC341" s="494"/>
      <c r="AD341" s="494"/>
      <c r="AE341" s="494"/>
      <c r="AF341" s="494"/>
      <c r="AG341" s="494"/>
      <c r="AH341" s="494"/>
      <c r="AI341" s="494"/>
      <c r="AJ341" s="494"/>
      <c r="AK341" s="494"/>
      <c r="AL341" s="494"/>
      <c r="AM341" s="494"/>
      <c r="AN341" s="494"/>
      <c r="AO341" s="494"/>
      <c r="AP341" s="494"/>
      <c r="AQ341" s="492">
        <v>36.0</v>
      </c>
      <c r="AR341" s="592">
        <v>45760.0</v>
      </c>
      <c r="AS341" s="492">
        <v>798000.0</v>
      </c>
      <c r="AT341" s="494"/>
      <c r="AU341" s="494"/>
      <c r="AV341" s="494"/>
      <c r="AW341" s="494"/>
      <c r="AX341" s="494"/>
      <c r="AY341" s="494"/>
      <c r="AZ341" s="494"/>
      <c r="BA341" s="494"/>
      <c r="BB341" s="494"/>
      <c r="BC341" s="494"/>
      <c r="BD341" s="494"/>
      <c r="BE341" s="494"/>
      <c r="BF341" s="494"/>
      <c r="BG341" s="494"/>
      <c r="BH341" s="488" t="s">
        <v>25863</v>
      </c>
      <c r="BI341" s="494"/>
      <c r="BJ341" s="494"/>
      <c r="BK341" s="494"/>
      <c r="BL341" s="494"/>
      <c r="BM341" s="494"/>
      <c r="BN341" s="494"/>
      <c r="BO341" s="494"/>
      <c r="BP341" s="494"/>
      <c r="BQ341" s="494"/>
      <c r="BR341" s="494"/>
      <c r="BS341" s="494"/>
      <c r="BT341" s="488" t="s">
        <v>25868</v>
      </c>
      <c r="BU341" s="494"/>
      <c r="BV341" s="494"/>
      <c r="BW341" s="494"/>
      <c r="BX341" s="494"/>
      <c r="BY341" s="492">
        <v>30324.0</v>
      </c>
      <c r="BZ341" s="492">
        <v>28500.0</v>
      </c>
      <c r="CA341" s="494"/>
      <c r="CB341" s="494"/>
      <c r="CC341" s="587">
        <v>45835.0</v>
      </c>
      <c r="CD341" s="492">
        <v>27.0</v>
      </c>
      <c r="CE341" s="492">
        <v>1027824.0</v>
      </c>
      <c r="CF341" s="492">
        <v>229824.0</v>
      </c>
      <c r="CG341" s="494"/>
      <c r="CH341" s="494"/>
      <c r="CI341" s="494"/>
      <c r="CJ341" s="494"/>
      <c r="CK341" s="494"/>
      <c r="CL341" s="494"/>
      <c r="CM341" s="494"/>
      <c r="CN341" s="494"/>
      <c r="CO341" s="494"/>
      <c r="CP341" s="494"/>
      <c r="CQ341" s="494"/>
      <c r="CR341" s="494"/>
      <c r="CS341" s="494"/>
      <c r="CT341" s="494"/>
      <c r="CU341" s="488" t="s">
        <v>26885</v>
      </c>
      <c r="CV341" s="494"/>
      <c r="CW341" s="494"/>
      <c r="CX341" s="494"/>
      <c r="CY341" s="494"/>
      <c r="CZ341" s="494"/>
      <c r="DA341" s="494"/>
      <c r="DB341" s="494"/>
      <c r="DC341" s="494"/>
      <c r="DD341" s="494"/>
      <c r="DE341" s="494"/>
      <c r="DF341" s="494"/>
      <c r="DG341" s="488" t="s">
        <v>26889</v>
      </c>
      <c r="DH341" s="494"/>
      <c r="DI341" s="494"/>
      <c r="DJ341" s="494"/>
      <c r="DK341" s="494"/>
      <c r="DL341" s="494"/>
      <c r="DM341" s="494"/>
      <c r="DN341" s="494"/>
      <c r="DO341" s="494"/>
      <c r="DP341" s="488" t="s">
        <v>26892</v>
      </c>
      <c r="DQ341" s="488" t="s">
        <v>26886</v>
      </c>
      <c r="DR341" s="488" t="s">
        <v>81</v>
      </c>
      <c r="DS341" s="494"/>
      <c r="DT341" s="494"/>
      <c r="DU341" s="494"/>
      <c r="DV341" s="494"/>
      <c r="DW341" s="494"/>
      <c r="DX341" s="494"/>
      <c r="DY341" s="488" t="s">
        <v>26890</v>
      </c>
      <c r="DZ341" s="494"/>
      <c r="EA341" s="494"/>
      <c r="EB341" s="494"/>
      <c r="EC341" s="494"/>
      <c r="ED341" s="494"/>
      <c r="EE341" s="494"/>
      <c r="EF341" s="494"/>
      <c r="EG341" s="494"/>
      <c r="EH341" s="494"/>
      <c r="EI341" s="494"/>
      <c r="EJ341" s="494"/>
      <c r="EK341" s="494"/>
      <c r="EL341" s="494"/>
      <c r="EM341" s="494"/>
      <c r="EN341" s="494"/>
      <c r="EO341" s="494"/>
      <c r="EP341" s="494"/>
      <c r="EQ341" s="494"/>
      <c r="ER341" s="494"/>
      <c r="ES341" s="494"/>
      <c r="ET341" s="494"/>
      <c r="EU341" s="494"/>
      <c r="EV341" s="494"/>
      <c r="EW341" s="494"/>
      <c r="EX341" s="494"/>
      <c r="EY341" s="494"/>
      <c r="EZ341" s="494"/>
      <c r="FA341" s="494"/>
      <c r="FB341" s="494"/>
      <c r="FC341" s="494"/>
      <c r="FD341" s="494"/>
      <c r="FE341" s="494"/>
      <c r="FF341" s="488" t="s">
        <v>26893</v>
      </c>
      <c r="FG341" s="494"/>
      <c r="FH341" s="488" t="s">
        <v>26887</v>
      </c>
      <c r="FI341" s="494"/>
      <c r="FJ341" s="494"/>
      <c r="FK341" s="494"/>
      <c r="FL341" s="494"/>
      <c r="FM341" s="494"/>
      <c r="FN341" s="494"/>
      <c r="FO341" s="494"/>
      <c r="FP341" s="494"/>
      <c r="FQ341" s="494"/>
      <c r="FR341" s="494"/>
      <c r="FS341" s="494"/>
      <c r="FT341" s="494"/>
      <c r="FU341" s="494"/>
      <c r="FV341" s="494"/>
      <c r="FW341" s="494"/>
      <c r="FX341" s="494"/>
      <c r="FY341" s="494"/>
      <c r="FZ341" s="494"/>
      <c r="GA341" s="494"/>
      <c r="GB341" s="494"/>
      <c r="GC341" s="494"/>
      <c r="GD341" s="494"/>
      <c r="GE341" s="494"/>
      <c r="GF341" s="494"/>
      <c r="GG341" s="494"/>
      <c r="GH341" s="494"/>
      <c r="GI341" s="494"/>
      <c r="GJ341" s="494"/>
      <c r="GK341" s="494"/>
      <c r="GL341" s="494"/>
      <c r="GM341" s="494"/>
      <c r="GN341" s="494"/>
      <c r="GO341" s="494"/>
      <c r="GP341" s="494"/>
      <c r="GQ341" s="494"/>
      <c r="GR341" s="494"/>
      <c r="GS341" s="494"/>
      <c r="GT341" s="494"/>
      <c r="GU341" s="494"/>
      <c r="GV341" s="494"/>
      <c r="GW341" s="494"/>
      <c r="GX341" s="494"/>
      <c r="GY341" s="494"/>
      <c r="GZ341" s="494"/>
      <c r="HA341" s="494"/>
    </row>
    <row r="342">
      <c r="A342" s="492">
        <v>6762680.0</v>
      </c>
      <c r="B342" s="488" t="s">
        <v>26894</v>
      </c>
      <c r="C342" s="488" t="s">
        <v>399</v>
      </c>
      <c r="D342" s="590">
        <v>45760.9272337963</v>
      </c>
      <c r="E342" s="590">
        <v>45760.929444444446</v>
      </c>
      <c r="F342" s="590">
        <v>45760.93380787037</v>
      </c>
      <c r="G342" s="494"/>
      <c r="H342" s="488" t="s">
        <v>25860</v>
      </c>
      <c r="I342" s="494"/>
      <c r="J342" s="494"/>
      <c r="K342" s="494"/>
      <c r="L342" s="494"/>
      <c r="M342" s="494"/>
      <c r="N342" s="494"/>
      <c r="O342" s="494"/>
      <c r="P342" s="494"/>
      <c r="Q342" s="494"/>
      <c r="R342" s="494"/>
      <c r="S342" s="494"/>
      <c r="T342" s="494"/>
      <c r="U342" s="494"/>
      <c r="V342" s="488" t="s">
        <v>89</v>
      </c>
      <c r="W342" s="589" t="s">
        <v>26895</v>
      </c>
      <c r="X342" s="494"/>
      <c r="Y342" s="494"/>
      <c r="Z342" s="494"/>
      <c r="AA342" s="494"/>
      <c r="AB342" s="494"/>
      <c r="AC342" s="494"/>
      <c r="AD342" s="494"/>
      <c r="AE342" s="494"/>
      <c r="AF342" s="494"/>
      <c r="AG342" s="494"/>
      <c r="AH342" s="494"/>
      <c r="AI342" s="494"/>
      <c r="AJ342" s="494"/>
      <c r="AK342" s="494"/>
      <c r="AL342" s="494"/>
      <c r="AM342" s="494"/>
      <c r="AN342" s="494"/>
      <c r="AO342" s="494"/>
      <c r="AP342" s="494"/>
      <c r="AQ342" s="494"/>
      <c r="AR342" s="591"/>
      <c r="AS342" s="494"/>
      <c r="AT342" s="494"/>
      <c r="AU342" s="494"/>
      <c r="AV342" s="494"/>
      <c r="AW342" s="494"/>
      <c r="AX342" s="494"/>
      <c r="AY342" s="494"/>
      <c r="AZ342" s="494"/>
      <c r="BA342" s="494"/>
      <c r="BB342" s="494"/>
      <c r="BC342" s="494"/>
      <c r="BD342" s="494"/>
      <c r="BE342" s="494"/>
      <c r="BF342" s="494"/>
      <c r="BG342" s="494"/>
      <c r="BH342" s="488" t="s">
        <v>25863</v>
      </c>
      <c r="BI342" s="494"/>
      <c r="BJ342" s="494"/>
      <c r="BK342" s="494"/>
      <c r="BL342" s="494"/>
      <c r="BM342" s="494"/>
      <c r="BN342" s="494"/>
      <c r="BO342" s="494"/>
      <c r="BP342" s="494"/>
      <c r="BQ342" s="494"/>
      <c r="BR342" s="494"/>
      <c r="BS342" s="494"/>
      <c r="BT342" s="494"/>
      <c r="BU342" s="494"/>
      <c r="BV342" s="494"/>
      <c r="BW342" s="494"/>
      <c r="BX342" s="494"/>
      <c r="BY342" s="494"/>
      <c r="BZ342" s="494"/>
      <c r="CA342" s="494"/>
      <c r="CB342" s="494"/>
      <c r="CC342" s="494"/>
      <c r="CD342" s="494"/>
      <c r="CE342" s="494"/>
      <c r="CF342" s="494"/>
      <c r="CG342" s="494"/>
      <c r="CH342" s="494"/>
      <c r="CI342" s="494"/>
      <c r="CJ342" s="494"/>
      <c r="CK342" s="494"/>
      <c r="CL342" s="494"/>
      <c r="CM342" s="494"/>
      <c r="CN342" s="494"/>
      <c r="CO342" s="494"/>
      <c r="CP342" s="494"/>
      <c r="CQ342" s="494"/>
      <c r="CR342" s="494"/>
      <c r="CS342" s="494"/>
      <c r="CT342" s="494"/>
      <c r="CU342" s="488" t="s">
        <v>26896</v>
      </c>
      <c r="CV342" s="494"/>
      <c r="CW342" s="494"/>
      <c r="CX342" s="494"/>
      <c r="CY342" s="494"/>
      <c r="CZ342" s="494"/>
      <c r="DA342" s="494"/>
      <c r="DB342" s="494"/>
      <c r="DC342" s="494"/>
      <c r="DD342" s="494"/>
      <c r="DE342" s="494"/>
      <c r="DF342" s="494"/>
      <c r="DG342" s="494"/>
      <c r="DH342" s="494"/>
      <c r="DI342" s="494"/>
      <c r="DJ342" s="494"/>
      <c r="DK342" s="494"/>
      <c r="DL342" s="488" t="s">
        <v>26896</v>
      </c>
      <c r="DM342" s="494"/>
      <c r="DN342" s="494"/>
      <c r="DO342" s="494"/>
      <c r="DP342" s="494"/>
      <c r="DQ342" s="488" t="s">
        <v>26897</v>
      </c>
      <c r="DR342" s="488" t="s">
        <v>89</v>
      </c>
      <c r="DS342" s="494"/>
      <c r="DT342" s="494"/>
      <c r="DU342" s="494"/>
      <c r="DV342" s="494"/>
      <c r="DW342" s="494"/>
      <c r="DX342" s="494"/>
      <c r="DY342" s="494"/>
      <c r="DZ342" s="494"/>
      <c r="EA342" s="494"/>
      <c r="EB342" s="494"/>
      <c r="EC342" s="494"/>
      <c r="ED342" s="494"/>
      <c r="EE342" s="586">
        <v>45760.0</v>
      </c>
      <c r="EF342" s="494"/>
      <c r="EG342" s="494"/>
      <c r="EH342" s="494"/>
      <c r="EI342" s="494"/>
      <c r="EJ342" s="494"/>
      <c r="EK342" s="494"/>
      <c r="EL342" s="494"/>
      <c r="EM342" s="494"/>
      <c r="EN342" s="494"/>
      <c r="EO342" s="494"/>
      <c r="EP342" s="494"/>
      <c r="EQ342" s="494"/>
      <c r="ER342" s="494"/>
      <c r="ES342" s="494"/>
      <c r="ET342" s="494"/>
      <c r="EU342" s="494"/>
      <c r="EV342" s="494"/>
      <c r="EW342" s="494"/>
      <c r="EX342" s="494"/>
      <c r="EY342" s="494"/>
      <c r="EZ342" s="494"/>
      <c r="FA342" s="494"/>
      <c r="FB342" s="494"/>
      <c r="FC342" s="494"/>
      <c r="FD342" s="494"/>
      <c r="FE342" s="494"/>
      <c r="FF342" s="494"/>
      <c r="FG342" s="494"/>
      <c r="FH342" s="488" t="s">
        <v>26898</v>
      </c>
      <c r="FI342" s="494"/>
      <c r="FJ342" s="494"/>
      <c r="FK342" s="494"/>
      <c r="FL342" s="494"/>
      <c r="FM342" s="494"/>
      <c r="FN342" s="494"/>
      <c r="FO342" s="494"/>
      <c r="FP342" s="494"/>
      <c r="FQ342" s="494"/>
      <c r="FR342" s="494"/>
      <c r="FS342" s="494"/>
      <c r="FT342" s="494"/>
      <c r="FU342" s="494"/>
      <c r="FV342" s="494"/>
      <c r="FW342" s="494"/>
      <c r="FX342" s="494"/>
      <c r="FY342" s="494"/>
      <c r="FZ342" s="494"/>
      <c r="GA342" s="494"/>
      <c r="GB342" s="494"/>
      <c r="GC342" s="494"/>
      <c r="GD342" s="494"/>
      <c r="GE342" s="494"/>
      <c r="GF342" s="494"/>
      <c r="GG342" s="494"/>
      <c r="GH342" s="494"/>
      <c r="GI342" s="494"/>
      <c r="GJ342" s="494"/>
      <c r="GK342" s="494"/>
      <c r="GL342" s="494"/>
      <c r="GM342" s="494"/>
      <c r="GN342" s="494"/>
      <c r="GO342" s="494"/>
      <c r="GP342" s="494"/>
      <c r="GQ342" s="494"/>
      <c r="GR342" s="494"/>
      <c r="GS342" s="494"/>
      <c r="GT342" s="494"/>
      <c r="GU342" s="494"/>
      <c r="GV342" s="494"/>
      <c r="GW342" s="494"/>
      <c r="GX342" s="494"/>
      <c r="GY342" s="494"/>
      <c r="GZ342" s="494"/>
      <c r="HA342" s="494"/>
    </row>
    <row r="343">
      <c r="A343" s="492">
        <v>6762684.0</v>
      </c>
      <c r="B343" s="488" t="s">
        <v>26899</v>
      </c>
      <c r="C343" s="488" t="s">
        <v>399</v>
      </c>
      <c r="D343" s="590">
        <v>45760.93033564815</v>
      </c>
      <c r="E343" s="590">
        <v>45760.94278935185</v>
      </c>
      <c r="F343" s="590">
        <v>45760.94645833333</v>
      </c>
      <c r="G343" s="494"/>
      <c r="H343" s="488" t="s">
        <v>25860</v>
      </c>
      <c r="I343" s="494"/>
      <c r="J343" s="494"/>
      <c r="K343" s="494"/>
      <c r="L343" s="494"/>
      <c r="M343" s="494"/>
      <c r="N343" s="494"/>
      <c r="O343" s="494"/>
      <c r="P343" s="494"/>
      <c r="Q343" s="494"/>
      <c r="R343" s="494"/>
      <c r="S343" s="494"/>
      <c r="T343" s="488" t="s">
        <v>1514</v>
      </c>
      <c r="U343" s="494"/>
      <c r="V343" s="488" t="s">
        <v>89</v>
      </c>
      <c r="W343" s="589" t="s">
        <v>26895</v>
      </c>
      <c r="X343" s="494"/>
      <c r="Y343" s="494"/>
      <c r="Z343" s="494"/>
      <c r="AA343" s="494"/>
      <c r="AB343" s="494"/>
      <c r="AC343" s="494"/>
      <c r="AD343" s="494"/>
      <c r="AE343" s="494"/>
      <c r="AF343" s="494"/>
      <c r="AG343" s="494"/>
      <c r="AH343" s="494"/>
      <c r="AI343" s="494"/>
      <c r="AJ343" s="494"/>
      <c r="AK343" s="494"/>
      <c r="AL343" s="494"/>
      <c r="AM343" s="494"/>
      <c r="AN343" s="494"/>
      <c r="AO343" s="494"/>
      <c r="AP343" s="494"/>
      <c r="AQ343" s="488" t="s">
        <v>25897</v>
      </c>
      <c r="AR343" s="592">
        <v>45760.0</v>
      </c>
      <c r="AS343" s="588">
        <v>798000.0</v>
      </c>
      <c r="AT343" s="494"/>
      <c r="AU343" s="494"/>
      <c r="AV343" s="494"/>
      <c r="AW343" s="494"/>
      <c r="AX343" s="494"/>
      <c r="AY343" s="494"/>
      <c r="AZ343" s="494"/>
      <c r="BA343" s="494"/>
      <c r="BB343" s="494"/>
      <c r="BC343" s="494"/>
      <c r="BD343" s="494"/>
      <c r="BE343" s="494"/>
      <c r="BF343" s="494"/>
      <c r="BG343" s="494"/>
      <c r="BH343" s="488" t="s">
        <v>25863</v>
      </c>
      <c r="BI343" s="494"/>
      <c r="BJ343" s="494"/>
      <c r="BK343" s="494"/>
      <c r="BL343" s="494"/>
      <c r="BM343" s="494"/>
      <c r="BN343" s="494"/>
      <c r="BO343" s="494"/>
      <c r="BP343" s="494"/>
      <c r="BQ343" s="494"/>
      <c r="BR343" s="494"/>
      <c r="BS343" s="494"/>
      <c r="BT343" s="488" t="s">
        <v>25868</v>
      </c>
      <c r="BU343" s="494"/>
      <c r="BV343" s="494"/>
      <c r="BW343" s="494"/>
      <c r="BX343" s="494"/>
      <c r="BY343" s="588">
        <v>30324.0</v>
      </c>
      <c r="BZ343" s="588">
        <v>28500.0</v>
      </c>
      <c r="CA343" s="494"/>
      <c r="CB343" s="494"/>
      <c r="CC343" s="500">
        <v>45835.0</v>
      </c>
      <c r="CD343" s="488" t="s">
        <v>25898</v>
      </c>
      <c r="CE343" s="588">
        <v>1027824.0</v>
      </c>
      <c r="CF343" s="588">
        <v>229824.0</v>
      </c>
      <c r="CG343" s="494"/>
      <c r="CH343" s="494"/>
      <c r="CI343" s="494"/>
      <c r="CJ343" s="494"/>
      <c r="CK343" s="494"/>
      <c r="CL343" s="494"/>
      <c r="CM343" s="494"/>
      <c r="CN343" s="494"/>
      <c r="CO343" s="494"/>
      <c r="CP343" s="494"/>
      <c r="CQ343" s="494"/>
      <c r="CR343" s="494"/>
      <c r="CS343" s="494"/>
      <c r="CT343" s="494"/>
      <c r="CU343" s="488" t="s">
        <v>26896</v>
      </c>
      <c r="CV343" s="494"/>
      <c r="CW343" s="494"/>
      <c r="CX343" s="494"/>
      <c r="CY343" s="494"/>
      <c r="CZ343" s="494"/>
      <c r="DA343" s="494"/>
      <c r="DB343" s="494"/>
      <c r="DC343" s="494"/>
      <c r="DD343" s="494"/>
      <c r="DE343" s="494"/>
      <c r="DF343" s="494"/>
      <c r="DG343" s="488" t="s">
        <v>26900</v>
      </c>
      <c r="DH343" s="494"/>
      <c r="DI343" s="494"/>
      <c r="DJ343" s="494"/>
      <c r="DK343" s="494"/>
      <c r="DL343" s="494"/>
      <c r="DM343" s="494"/>
      <c r="DN343" s="494"/>
      <c r="DO343" s="494"/>
      <c r="DP343" s="494"/>
      <c r="DQ343" s="488" t="s">
        <v>26897</v>
      </c>
      <c r="DR343" s="488" t="s">
        <v>89</v>
      </c>
      <c r="DS343" s="494"/>
      <c r="DT343" s="494"/>
      <c r="DU343" s="494"/>
      <c r="DV343" s="494"/>
      <c r="DW343" s="494"/>
      <c r="DX343" s="494"/>
      <c r="DY343" s="488" t="s">
        <v>26901</v>
      </c>
      <c r="DZ343" s="494"/>
      <c r="EA343" s="494"/>
      <c r="EB343" s="494"/>
      <c r="EC343" s="494"/>
      <c r="ED343" s="494"/>
      <c r="EE343" s="494"/>
      <c r="EF343" s="494"/>
      <c r="EG343" s="494"/>
      <c r="EH343" s="494"/>
      <c r="EI343" s="494"/>
      <c r="EJ343" s="494"/>
      <c r="EK343" s="494"/>
      <c r="EL343" s="494"/>
      <c r="EM343" s="494"/>
      <c r="EN343" s="494"/>
      <c r="EO343" s="494"/>
      <c r="EP343" s="494"/>
      <c r="EQ343" s="494"/>
      <c r="ER343" s="494"/>
      <c r="ES343" s="494"/>
      <c r="ET343" s="494"/>
      <c r="EU343" s="494"/>
      <c r="EV343" s="494"/>
      <c r="EW343" s="494"/>
      <c r="EX343" s="494"/>
      <c r="EY343" s="494"/>
      <c r="EZ343" s="494"/>
      <c r="FA343" s="494"/>
      <c r="FB343" s="494"/>
      <c r="FC343" s="494"/>
      <c r="FD343" s="494"/>
      <c r="FE343" s="494"/>
      <c r="FF343" s="494"/>
      <c r="FG343" s="494"/>
      <c r="FH343" s="488" t="s">
        <v>26898</v>
      </c>
      <c r="FI343" s="494"/>
      <c r="FJ343" s="494"/>
      <c r="FK343" s="494"/>
      <c r="FL343" s="494"/>
      <c r="FM343" s="494"/>
      <c r="FN343" s="494"/>
      <c r="FO343" s="494"/>
      <c r="FP343" s="494"/>
      <c r="FQ343" s="494"/>
      <c r="FR343" s="494"/>
      <c r="FS343" s="494"/>
      <c r="FT343" s="494"/>
      <c r="FU343" s="494"/>
      <c r="FV343" s="494"/>
      <c r="FW343" s="494"/>
      <c r="FX343" s="494"/>
      <c r="FY343" s="494"/>
      <c r="FZ343" s="494"/>
      <c r="GA343" s="494"/>
      <c r="GB343" s="494"/>
      <c r="GC343" s="494"/>
      <c r="GD343" s="494"/>
      <c r="GE343" s="494"/>
      <c r="GF343" s="494"/>
      <c r="GG343" s="494"/>
      <c r="GH343" s="494"/>
      <c r="GI343" s="494"/>
      <c r="GJ343" s="494"/>
      <c r="GK343" s="494"/>
      <c r="GL343" s="494"/>
      <c r="GM343" s="494"/>
      <c r="GN343" s="494"/>
      <c r="GO343" s="494"/>
      <c r="GP343" s="494"/>
      <c r="GQ343" s="494"/>
      <c r="GR343" s="494"/>
      <c r="GS343" s="494"/>
      <c r="GT343" s="494"/>
      <c r="GU343" s="494"/>
      <c r="GV343" s="494"/>
      <c r="GW343" s="494"/>
      <c r="GX343" s="494"/>
      <c r="GY343" s="494"/>
      <c r="GZ343" s="494"/>
      <c r="HA343" s="494"/>
    </row>
    <row r="344">
      <c r="A344" s="492">
        <v>6762687.0</v>
      </c>
      <c r="B344" s="488" t="s">
        <v>26902</v>
      </c>
      <c r="C344" s="488" t="s">
        <v>399</v>
      </c>
      <c r="D344" s="590">
        <v>45760.93243055556</v>
      </c>
      <c r="E344" s="590">
        <v>45760.93755787037</v>
      </c>
      <c r="F344" s="590">
        <v>45760.947060185186</v>
      </c>
      <c r="G344" s="494"/>
      <c r="H344" s="488" t="s">
        <v>25860</v>
      </c>
      <c r="I344" s="494"/>
      <c r="J344" s="494"/>
      <c r="K344" s="494"/>
      <c r="L344" s="494"/>
      <c r="M344" s="494"/>
      <c r="N344" s="494"/>
      <c r="O344" s="494"/>
      <c r="P344" s="494"/>
      <c r="Q344" s="494"/>
      <c r="R344" s="494"/>
      <c r="S344" s="494"/>
      <c r="T344" s="488" t="s">
        <v>1514</v>
      </c>
      <c r="U344" s="494"/>
      <c r="V344" s="488" t="s">
        <v>89</v>
      </c>
      <c r="W344" s="589" t="s">
        <v>26895</v>
      </c>
      <c r="X344" s="494"/>
      <c r="Y344" s="494"/>
      <c r="Z344" s="494"/>
      <c r="AA344" s="494"/>
      <c r="AB344" s="494"/>
      <c r="AC344" s="494"/>
      <c r="AD344" s="494"/>
      <c r="AE344" s="494"/>
      <c r="AF344" s="494"/>
      <c r="AG344" s="494"/>
      <c r="AH344" s="494"/>
      <c r="AI344" s="494"/>
      <c r="AJ344" s="494"/>
      <c r="AK344" s="494"/>
      <c r="AL344" s="494"/>
      <c r="AM344" s="494"/>
      <c r="AN344" s="494"/>
      <c r="AO344" s="494"/>
      <c r="AP344" s="494"/>
      <c r="AQ344" s="488" t="s">
        <v>25897</v>
      </c>
      <c r="AR344" s="592">
        <v>45760.0</v>
      </c>
      <c r="AS344" s="588">
        <v>798000.0</v>
      </c>
      <c r="AT344" s="494"/>
      <c r="AU344" s="494"/>
      <c r="AV344" s="494"/>
      <c r="AW344" s="494"/>
      <c r="AX344" s="494"/>
      <c r="AY344" s="494"/>
      <c r="AZ344" s="494"/>
      <c r="BA344" s="494"/>
      <c r="BB344" s="494"/>
      <c r="BC344" s="494"/>
      <c r="BD344" s="494"/>
      <c r="BE344" s="494"/>
      <c r="BF344" s="494"/>
      <c r="BG344" s="494"/>
      <c r="BH344" s="488" t="s">
        <v>25863</v>
      </c>
      <c r="BI344" s="494"/>
      <c r="BJ344" s="494"/>
      <c r="BK344" s="494"/>
      <c r="BL344" s="494"/>
      <c r="BM344" s="494"/>
      <c r="BN344" s="494"/>
      <c r="BO344" s="494"/>
      <c r="BP344" s="494"/>
      <c r="BQ344" s="494"/>
      <c r="BR344" s="494"/>
      <c r="BS344" s="494"/>
      <c r="BT344" s="488" t="s">
        <v>25868</v>
      </c>
      <c r="BU344" s="494"/>
      <c r="BV344" s="494"/>
      <c r="BW344" s="494"/>
      <c r="BX344" s="494"/>
      <c r="BY344" s="588">
        <v>30324.0</v>
      </c>
      <c r="BZ344" s="588">
        <v>28500.0</v>
      </c>
      <c r="CA344" s="494"/>
      <c r="CB344" s="494"/>
      <c r="CC344" s="500">
        <v>45835.0</v>
      </c>
      <c r="CD344" s="488" t="s">
        <v>25898</v>
      </c>
      <c r="CE344" s="588">
        <v>1027824.0</v>
      </c>
      <c r="CF344" s="588">
        <v>229824.0</v>
      </c>
      <c r="CG344" s="494"/>
      <c r="CH344" s="494"/>
      <c r="CI344" s="494"/>
      <c r="CJ344" s="494"/>
      <c r="CK344" s="494"/>
      <c r="CL344" s="494"/>
      <c r="CM344" s="494"/>
      <c r="CN344" s="494"/>
      <c r="CO344" s="494"/>
      <c r="CP344" s="494"/>
      <c r="CQ344" s="494"/>
      <c r="CR344" s="494"/>
      <c r="CS344" s="494"/>
      <c r="CT344" s="494"/>
      <c r="CU344" s="488" t="s">
        <v>26896</v>
      </c>
      <c r="CV344" s="494"/>
      <c r="CW344" s="494"/>
      <c r="CX344" s="494"/>
      <c r="CY344" s="494"/>
      <c r="CZ344" s="494"/>
      <c r="DA344" s="494"/>
      <c r="DB344" s="494"/>
      <c r="DC344" s="494"/>
      <c r="DD344" s="494"/>
      <c r="DE344" s="494"/>
      <c r="DF344" s="494"/>
      <c r="DG344" s="488" t="s">
        <v>26900</v>
      </c>
      <c r="DH344" s="494"/>
      <c r="DI344" s="494"/>
      <c r="DJ344" s="494"/>
      <c r="DK344" s="494"/>
      <c r="DL344" s="494"/>
      <c r="DM344" s="494"/>
      <c r="DN344" s="494"/>
      <c r="DO344" s="494"/>
      <c r="DP344" s="488" t="s">
        <v>26903</v>
      </c>
      <c r="DQ344" s="488" t="s">
        <v>26897</v>
      </c>
      <c r="DR344" s="488" t="s">
        <v>89</v>
      </c>
      <c r="DS344" s="494"/>
      <c r="DT344" s="494"/>
      <c r="DU344" s="494"/>
      <c r="DV344" s="494"/>
      <c r="DW344" s="494"/>
      <c r="DX344" s="494"/>
      <c r="DY344" s="488" t="s">
        <v>26901</v>
      </c>
      <c r="DZ344" s="494"/>
      <c r="EA344" s="494"/>
      <c r="EB344" s="494"/>
      <c r="EC344" s="494"/>
      <c r="ED344" s="494"/>
      <c r="EE344" s="494"/>
      <c r="EF344" s="494"/>
      <c r="EG344" s="494"/>
      <c r="EH344" s="494"/>
      <c r="EI344" s="494"/>
      <c r="EJ344" s="494"/>
      <c r="EK344" s="494"/>
      <c r="EL344" s="494"/>
      <c r="EM344" s="494"/>
      <c r="EN344" s="494"/>
      <c r="EO344" s="494"/>
      <c r="EP344" s="494"/>
      <c r="EQ344" s="494"/>
      <c r="ER344" s="494"/>
      <c r="ES344" s="494"/>
      <c r="ET344" s="494"/>
      <c r="EU344" s="494"/>
      <c r="EV344" s="494"/>
      <c r="EW344" s="494"/>
      <c r="EX344" s="494"/>
      <c r="EY344" s="494"/>
      <c r="EZ344" s="494"/>
      <c r="FA344" s="494"/>
      <c r="FB344" s="494"/>
      <c r="FC344" s="494"/>
      <c r="FD344" s="494"/>
      <c r="FE344" s="494"/>
      <c r="FF344" s="494"/>
      <c r="FG344" s="494"/>
      <c r="FH344" s="488" t="s">
        <v>26898</v>
      </c>
      <c r="FI344" s="494"/>
      <c r="FJ344" s="494"/>
      <c r="FK344" s="494"/>
      <c r="FL344" s="494"/>
      <c r="FM344" s="494"/>
      <c r="FN344" s="494"/>
      <c r="FO344" s="494"/>
      <c r="FP344" s="494"/>
      <c r="FQ344" s="494"/>
      <c r="FR344" s="494"/>
      <c r="FS344" s="494"/>
      <c r="FT344" s="494"/>
      <c r="FU344" s="494"/>
      <c r="FV344" s="494"/>
      <c r="FW344" s="494"/>
      <c r="FX344" s="494"/>
      <c r="FY344" s="494"/>
      <c r="FZ344" s="494"/>
      <c r="GA344" s="494"/>
      <c r="GB344" s="494"/>
      <c r="GC344" s="494"/>
      <c r="GD344" s="494"/>
      <c r="GE344" s="494"/>
      <c r="GF344" s="494"/>
      <c r="GG344" s="494"/>
      <c r="GH344" s="494"/>
      <c r="GI344" s="494"/>
      <c r="GJ344" s="494"/>
      <c r="GK344" s="494"/>
      <c r="GL344" s="494"/>
      <c r="GM344" s="494"/>
      <c r="GN344" s="494"/>
      <c r="GO344" s="494"/>
      <c r="GP344" s="494"/>
      <c r="GQ344" s="494"/>
      <c r="GR344" s="494"/>
      <c r="GS344" s="494"/>
      <c r="GT344" s="494"/>
      <c r="GU344" s="494"/>
      <c r="GV344" s="494"/>
      <c r="GW344" s="494"/>
      <c r="GX344" s="494"/>
      <c r="GY344" s="494"/>
      <c r="GZ344" s="494"/>
      <c r="HA344" s="494"/>
    </row>
    <row r="345">
      <c r="A345" s="492">
        <v>6769632.0</v>
      </c>
      <c r="B345" s="488" t="s">
        <v>26904</v>
      </c>
      <c r="C345" s="488" t="s">
        <v>399</v>
      </c>
      <c r="D345" s="590">
        <v>45761.76788194444</v>
      </c>
      <c r="E345" s="590">
        <v>45761.76913194444</v>
      </c>
      <c r="F345" s="590">
        <v>45761.77775462963</v>
      </c>
      <c r="G345" s="494"/>
      <c r="H345" s="488" t="s">
        <v>25860</v>
      </c>
      <c r="I345" s="494"/>
      <c r="J345" s="494"/>
      <c r="K345" s="494"/>
      <c r="L345" s="494"/>
      <c r="M345" s="494"/>
      <c r="N345" s="494"/>
      <c r="O345" s="494"/>
      <c r="P345" s="494"/>
      <c r="Q345" s="494"/>
      <c r="R345" s="494"/>
      <c r="S345" s="494"/>
      <c r="T345" s="494"/>
      <c r="U345" s="494"/>
      <c r="V345" s="488" t="s">
        <v>95</v>
      </c>
      <c r="W345" s="589" t="s">
        <v>26905</v>
      </c>
      <c r="X345" s="494"/>
      <c r="Y345" s="494"/>
      <c r="Z345" s="494"/>
      <c r="AA345" s="494"/>
      <c r="AB345" s="494"/>
      <c r="AC345" s="494"/>
      <c r="AD345" s="494"/>
      <c r="AE345" s="494"/>
      <c r="AF345" s="494"/>
      <c r="AG345" s="494"/>
      <c r="AH345" s="494"/>
      <c r="AI345" s="494"/>
      <c r="AJ345" s="494"/>
      <c r="AK345" s="494"/>
      <c r="AL345" s="494"/>
      <c r="AM345" s="494"/>
      <c r="AN345" s="494"/>
      <c r="AO345" s="494"/>
      <c r="AP345" s="494"/>
      <c r="AQ345" s="494"/>
      <c r="AR345" s="591"/>
      <c r="AS345" s="494"/>
      <c r="AT345" s="494"/>
      <c r="AU345" s="494"/>
      <c r="AV345" s="494"/>
      <c r="AW345" s="494"/>
      <c r="AX345" s="494"/>
      <c r="AY345" s="494"/>
      <c r="AZ345" s="494"/>
      <c r="BA345" s="494"/>
      <c r="BB345" s="494"/>
      <c r="BC345" s="494"/>
      <c r="BD345" s="494"/>
      <c r="BE345" s="494"/>
      <c r="BF345" s="494"/>
      <c r="BG345" s="494"/>
      <c r="BH345" s="488" t="s">
        <v>25863</v>
      </c>
      <c r="BI345" s="494"/>
      <c r="BJ345" s="494"/>
      <c r="BK345" s="494"/>
      <c r="BL345" s="494"/>
      <c r="BM345" s="494"/>
      <c r="BN345" s="494"/>
      <c r="BO345" s="494"/>
      <c r="BP345" s="494"/>
      <c r="BQ345" s="494"/>
      <c r="BR345" s="494"/>
      <c r="BS345" s="494"/>
      <c r="BT345" s="494"/>
      <c r="BU345" s="494"/>
      <c r="BV345" s="494"/>
      <c r="BW345" s="494"/>
      <c r="BX345" s="494"/>
      <c r="BY345" s="494"/>
      <c r="BZ345" s="494"/>
      <c r="CA345" s="494"/>
      <c r="CB345" s="494"/>
      <c r="CC345" s="494"/>
      <c r="CD345" s="494"/>
      <c r="CE345" s="494"/>
      <c r="CF345" s="494"/>
      <c r="CG345" s="494"/>
      <c r="CH345" s="494"/>
      <c r="CI345" s="494"/>
      <c r="CJ345" s="494"/>
      <c r="CK345" s="494"/>
      <c r="CL345" s="494"/>
      <c r="CM345" s="494"/>
      <c r="CN345" s="494"/>
      <c r="CO345" s="494"/>
      <c r="CP345" s="494"/>
      <c r="CQ345" s="494"/>
      <c r="CR345" s="494"/>
      <c r="CS345" s="494"/>
      <c r="CT345" s="494"/>
      <c r="CU345" s="488" t="s">
        <v>25652</v>
      </c>
      <c r="CV345" s="494"/>
      <c r="CW345" s="494"/>
      <c r="CX345" s="494"/>
      <c r="CY345" s="494"/>
      <c r="CZ345" s="494"/>
      <c r="DA345" s="494"/>
      <c r="DB345" s="494"/>
      <c r="DC345" s="494"/>
      <c r="DD345" s="494"/>
      <c r="DE345" s="494"/>
      <c r="DF345" s="494"/>
      <c r="DG345" s="494"/>
      <c r="DH345" s="494"/>
      <c r="DI345" s="494"/>
      <c r="DJ345" s="494"/>
      <c r="DK345" s="494"/>
      <c r="DL345" s="488" t="s">
        <v>25652</v>
      </c>
      <c r="DM345" s="494"/>
      <c r="DN345" s="494"/>
      <c r="DO345" s="494"/>
      <c r="DP345" s="494"/>
      <c r="DQ345" s="488" t="s">
        <v>25651</v>
      </c>
      <c r="DR345" s="488" t="s">
        <v>95</v>
      </c>
      <c r="DS345" s="494"/>
      <c r="DT345" s="494"/>
      <c r="DU345" s="494"/>
      <c r="DV345" s="494"/>
      <c r="DW345" s="494"/>
      <c r="DX345" s="494"/>
      <c r="DY345" s="494"/>
      <c r="DZ345" s="494"/>
      <c r="EA345" s="494"/>
      <c r="EB345" s="494"/>
      <c r="EC345" s="494"/>
      <c r="ED345" s="494"/>
      <c r="EE345" s="586">
        <v>45761.0</v>
      </c>
      <c r="EF345" s="494"/>
      <c r="EG345" s="494"/>
      <c r="EH345" s="494"/>
      <c r="EI345" s="494"/>
      <c r="EJ345" s="494"/>
      <c r="EK345" s="494"/>
      <c r="EL345" s="494"/>
      <c r="EM345" s="494"/>
      <c r="EN345" s="494"/>
      <c r="EO345" s="494"/>
      <c r="EP345" s="494"/>
      <c r="EQ345" s="494"/>
      <c r="ER345" s="494"/>
      <c r="ES345" s="494"/>
      <c r="ET345" s="494"/>
      <c r="EU345" s="494"/>
      <c r="EV345" s="494"/>
      <c r="EW345" s="494"/>
      <c r="EX345" s="494"/>
      <c r="EY345" s="494"/>
      <c r="EZ345" s="494"/>
      <c r="FA345" s="494"/>
      <c r="FB345" s="494"/>
      <c r="FC345" s="494"/>
      <c r="FD345" s="494"/>
      <c r="FE345" s="494"/>
      <c r="FF345" s="494"/>
      <c r="FG345" s="494"/>
      <c r="FH345" s="488" t="s">
        <v>26906</v>
      </c>
      <c r="FI345" s="494"/>
      <c r="FJ345" s="494"/>
      <c r="FK345" s="494"/>
      <c r="FL345" s="494"/>
      <c r="FM345" s="494"/>
      <c r="FN345" s="494"/>
      <c r="FO345" s="494"/>
      <c r="FP345" s="494"/>
      <c r="FQ345" s="494"/>
      <c r="FR345" s="494"/>
      <c r="FS345" s="494"/>
      <c r="FT345" s="494"/>
      <c r="FU345" s="494"/>
      <c r="FV345" s="494"/>
      <c r="FW345" s="494"/>
      <c r="FX345" s="494"/>
      <c r="FY345" s="494"/>
      <c r="FZ345" s="494"/>
      <c r="GA345" s="494"/>
      <c r="GB345" s="494"/>
      <c r="GC345" s="494"/>
      <c r="GD345" s="494"/>
      <c r="GE345" s="494"/>
      <c r="GF345" s="494"/>
      <c r="GG345" s="494"/>
      <c r="GH345" s="494"/>
      <c r="GI345" s="494"/>
      <c r="GJ345" s="494"/>
      <c r="GK345" s="494"/>
      <c r="GL345" s="494"/>
      <c r="GM345" s="494"/>
      <c r="GN345" s="494"/>
      <c r="GO345" s="494"/>
      <c r="GP345" s="494"/>
      <c r="GQ345" s="494"/>
      <c r="GR345" s="494"/>
      <c r="GS345" s="494"/>
      <c r="GT345" s="494"/>
      <c r="GU345" s="494"/>
      <c r="GV345" s="494"/>
      <c r="GW345" s="494"/>
      <c r="GX345" s="494"/>
      <c r="GY345" s="494"/>
      <c r="GZ345" s="494"/>
      <c r="HA345" s="494"/>
    </row>
    <row r="346">
      <c r="A346" s="492">
        <v>6769655.0</v>
      </c>
      <c r="B346" s="488" t="s">
        <v>26907</v>
      </c>
      <c r="C346" s="488" t="s">
        <v>399</v>
      </c>
      <c r="D346" s="590">
        <v>45761.771215277775</v>
      </c>
      <c r="E346" s="590">
        <v>45761.77247685185</v>
      </c>
      <c r="F346" s="590">
        <v>45767.923796296294</v>
      </c>
      <c r="G346" s="494"/>
      <c r="H346" s="488" t="s">
        <v>25860</v>
      </c>
      <c r="I346" s="494"/>
      <c r="J346" s="494"/>
      <c r="K346" s="494"/>
      <c r="L346" s="494"/>
      <c r="M346" s="494"/>
      <c r="N346" s="494"/>
      <c r="O346" s="494"/>
      <c r="P346" s="494"/>
      <c r="Q346" s="494"/>
      <c r="R346" s="494"/>
      <c r="S346" s="494"/>
      <c r="T346" s="488" t="s">
        <v>1514</v>
      </c>
      <c r="U346" s="494"/>
      <c r="V346" s="488" t="s">
        <v>95</v>
      </c>
      <c r="W346" s="589" t="s">
        <v>26905</v>
      </c>
      <c r="X346" s="494"/>
      <c r="Y346" s="494"/>
      <c r="Z346" s="494"/>
      <c r="AA346" s="494"/>
      <c r="AB346" s="494"/>
      <c r="AC346" s="494"/>
      <c r="AD346" s="494"/>
      <c r="AE346" s="494"/>
      <c r="AF346" s="494"/>
      <c r="AG346" s="494"/>
      <c r="AH346" s="494"/>
      <c r="AI346" s="494"/>
      <c r="AJ346" s="494"/>
      <c r="AK346" s="494"/>
      <c r="AL346" s="494"/>
      <c r="AM346" s="494"/>
      <c r="AN346" s="494"/>
      <c r="AO346" s="494"/>
      <c r="AP346" s="494"/>
      <c r="AQ346" s="492">
        <v>60.0</v>
      </c>
      <c r="AR346" s="592">
        <v>45761.0</v>
      </c>
      <c r="AS346" s="492">
        <v>798000.0</v>
      </c>
      <c r="AT346" s="494"/>
      <c r="AU346" s="494"/>
      <c r="AV346" s="494"/>
      <c r="AW346" s="494"/>
      <c r="AX346" s="494"/>
      <c r="AY346" s="494"/>
      <c r="AZ346" s="494"/>
      <c r="BA346" s="494"/>
      <c r="BB346" s="494"/>
      <c r="BC346" s="494"/>
      <c r="BD346" s="494"/>
      <c r="BE346" s="494"/>
      <c r="BF346" s="494"/>
      <c r="BG346" s="494"/>
      <c r="BH346" s="488" t="s">
        <v>25863</v>
      </c>
      <c r="BI346" s="494"/>
      <c r="BJ346" s="494"/>
      <c r="BK346" s="494"/>
      <c r="BL346" s="494"/>
      <c r="BM346" s="494"/>
      <c r="BN346" s="494"/>
      <c r="BO346" s="494"/>
      <c r="BP346" s="494"/>
      <c r="BQ346" s="494"/>
      <c r="BR346" s="494"/>
      <c r="BS346" s="494"/>
      <c r="BT346" s="488" t="s">
        <v>25905</v>
      </c>
      <c r="BU346" s="494"/>
      <c r="BV346" s="494"/>
      <c r="BW346" s="494"/>
      <c r="BX346" s="494"/>
      <c r="BY346" s="492">
        <v>23600.0</v>
      </c>
      <c r="BZ346" s="492">
        <v>21100.0</v>
      </c>
      <c r="CA346" s="494"/>
      <c r="CB346" s="494"/>
      <c r="CC346" s="500">
        <v>45804.0</v>
      </c>
      <c r="CD346" s="492">
        <v>27.0</v>
      </c>
      <c r="CE346" s="492">
        <v>1268500.0</v>
      </c>
      <c r="CF346" s="492">
        <v>470500.0</v>
      </c>
      <c r="CG346" s="494"/>
      <c r="CH346" s="494"/>
      <c r="CI346" s="494"/>
      <c r="CJ346" s="494"/>
      <c r="CK346" s="494"/>
      <c r="CL346" s="494"/>
      <c r="CM346" s="494"/>
      <c r="CN346" s="494"/>
      <c r="CO346" s="494"/>
      <c r="CP346" s="494"/>
      <c r="CQ346" s="494"/>
      <c r="CR346" s="494"/>
      <c r="CS346" s="494"/>
      <c r="CT346" s="494"/>
      <c r="CU346" s="488" t="s">
        <v>25652</v>
      </c>
      <c r="CV346" s="494"/>
      <c r="CW346" s="494"/>
      <c r="CX346" s="494"/>
      <c r="CY346" s="494"/>
      <c r="CZ346" s="494"/>
      <c r="DA346" s="494"/>
      <c r="DB346" s="494"/>
      <c r="DC346" s="494"/>
      <c r="DD346" s="494"/>
      <c r="DE346" s="494"/>
      <c r="DF346" s="494"/>
      <c r="DG346" s="488" t="s">
        <v>26908</v>
      </c>
      <c r="DH346" s="494"/>
      <c r="DI346" s="494"/>
      <c r="DJ346" s="494"/>
      <c r="DK346" s="494"/>
      <c r="DL346" s="494"/>
      <c r="DM346" s="494"/>
      <c r="DN346" s="494"/>
      <c r="DO346" s="494"/>
      <c r="DP346" s="494"/>
      <c r="DQ346" s="488" t="s">
        <v>25651</v>
      </c>
      <c r="DR346" s="488" t="s">
        <v>95</v>
      </c>
      <c r="DS346" s="494"/>
      <c r="DT346" s="494"/>
      <c r="DU346" s="494"/>
      <c r="DV346" s="494"/>
      <c r="DW346" s="494"/>
      <c r="DX346" s="494"/>
      <c r="DY346" s="488" t="s">
        <v>26909</v>
      </c>
      <c r="DZ346" s="494"/>
      <c r="EA346" s="494"/>
      <c r="EB346" s="494"/>
      <c r="EC346" s="494"/>
      <c r="ED346" s="494"/>
      <c r="EE346" s="494"/>
      <c r="EF346" s="494"/>
      <c r="EG346" s="494"/>
      <c r="EH346" s="494"/>
      <c r="EI346" s="494"/>
      <c r="EJ346" s="494"/>
      <c r="EK346" s="494"/>
      <c r="EL346" s="494"/>
      <c r="EM346" s="494"/>
      <c r="EN346" s="494"/>
      <c r="EO346" s="494"/>
      <c r="EP346" s="494"/>
      <c r="EQ346" s="494"/>
      <c r="ER346" s="494"/>
      <c r="ES346" s="494"/>
      <c r="ET346" s="494"/>
      <c r="EU346" s="494"/>
      <c r="EV346" s="494"/>
      <c r="EW346" s="494"/>
      <c r="EX346" s="494"/>
      <c r="EY346" s="494"/>
      <c r="EZ346" s="494"/>
      <c r="FA346" s="494"/>
      <c r="FB346" s="494"/>
      <c r="FC346" s="494"/>
      <c r="FD346" s="494"/>
      <c r="FE346" s="494"/>
      <c r="FF346" s="494"/>
      <c r="FG346" s="494"/>
      <c r="FH346" s="488" t="s">
        <v>26906</v>
      </c>
      <c r="FI346" s="494"/>
      <c r="FJ346" s="494"/>
      <c r="FK346" s="494"/>
      <c r="FL346" s="494"/>
      <c r="FM346" s="494"/>
      <c r="FN346" s="494"/>
      <c r="FO346" s="494"/>
      <c r="FP346" s="494"/>
      <c r="FQ346" s="494"/>
      <c r="FR346" s="494"/>
      <c r="FS346" s="494"/>
      <c r="FT346" s="494"/>
      <c r="FU346" s="494"/>
      <c r="FV346" s="494"/>
      <c r="FW346" s="494"/>
      <c r="FX346" s="494"/>
      <c r="FY346" s="494"/>
      <c r="FZ346" s="494"/>
      <c r="GA346" s="494"/>
      <c r="GB346" s="494"/>
      <c r="GC346" s="494"/>
      <c r="GD346" s="494"/>
      <c r="GE346" s="494"/>
      <c r="GF346" s="494"/>
      <c r="GG346" s="494"/>
      <c r="GH346" s="494"/>
      <c r="GI346" s="494"/>
      <c r="GJ346" s="494"/>
      <c r="GK346" s="494"/>
      <c r="GL346" s="494"/>
      <c r="GM346" s="494"/>
      <c r="GN346" s="494"/>
      <c r="GO346" s="494"/>
      <c r="GP346" s="494"/>
      <c r="GQ346" s="494"/>
      <c r="GR346" s="494"/>
      <c r="GS346" s="494"/>
      <c r="GT346" s="494"/>
      <c r="GU346" s="494"/>
      <c r="GV346" s="494"/>
      <c r="GW346" s="494"/>
      <c r="GX346" s="494"/>
      <c r="GY346" s="494"/>
      <c r="GZ346" s="494"/>
      <c r="HA346" s="494"/>
    </row>
    <row r="347">
      <c r="A347" s="492">
        <v>6769724.0</v>
      </c>
      <c r="B347" s="488" t="s">
        <v>26910</v>
      </c>
      <c r="C347" s="488" t="s">
        <v>399</v>
      </c>
      <c r="D347" s="590">
        <v>45761.77359953704</v>
      </c>
      <c r="E347" s="590">
        <v>45761.77584490741</v>
      </c>
      <c r="F347" s="590">
        <v>45767.923993055556</v>
      </c>
      <c r="G347" s="494"/>
      <c r="H347" s="488" t="s">
        <v>25860</v>
      </c>
      <c r="I347" s="494"/>
      <c r="J347" s="494"/>
      <c r="K347" s="494"/>
      <c r="L347" s="494"/>
      <c r="M347" s="494"/>
      <c r="N347" s="494"/>
      <c r="O347" s="494"/>
      <c r="P347" s="494"/>
      <c r="Q347" s="494"/>
      <c r="R347" s="494"/>
      <c r="S347" s="494"/>
      <c r="T347" s="488" t="s">
        <v>1514</v>
      </c>
      <c r="U347" s="494"/>
      <c r="V347" s="488" t="s">
        <v>95</v>
      </c>
      <c r="W347" s="589" t="s">
        <v>26905</v>
      </c>
      <c r="X347" s="494"/>
      <c r="Y347" s="494"/>
      <c r="Z347" s="494"/>
      <c r="AA347" s="494"/>
      <c r="AB347" s="494"/>
      <c r="AC347" s="494"/>
      <c r="AD347" s="494"/>
      <c r="AE347" s="494"/>
      <c r="AF347" s="494"/>
      <c r="AG347" s="494"/>
      <c r="AH347" s="494"/>
      <c r="AI347" s="494"/>
      <c r="AJ347" s="494"/>
      <c r="AK347" s="494"/>
      <c r="AL347" s="494"/>
      <c r="AM347" s="494"/>
      <c r="AN347" s="494"/>
      <c r="AO347" s="494"/>
      <c r="AP347" s="494"/>
      <c r="AQ347" s="492">
        <v>60.0</v>
      </c>
      <c r="AR347" s="592">
        <v>45761.0</v>
      </c>
      <c r="AS347" s="492">
        <v>798000.0</v>
      </c>
      <c r="AT347" s="494"/>
      <c r="AU347" s="494"/>
      <c r="AV347" s="494"/>
      <c r="AW347" s="494"/>
      <c r="AX347" s="494"/>
      <c r="AY347" s="494"/>
      <c r="AZ347" s="494"/>
      <c r="BA347" s="494"/>
      <c r="BB347" s="494"/>
      <c r="BC347" s="494"/>
      <c r="BD347" s="494"/>
      <c r="BE347" s="494"/>
      <c r="BF347" s="494"/>
      <c r="BG347" s="494"/>
      <c r="BH347" s="488" t="s">
        <v>25863</v>
      </c>
      <c r="BI347" s="494"/>
      <c r="BJ347" s="494"/>
      <c r="BK347" s="494"/>
      <c r="BL347" s="494"/>
      <c r="BM347" s="494"/>
      <c r="BN347" s="494"/>
      <c r="BO347" s="494"/>
      <c r="BP347" s="494"/>
      <c r="BQ347" s="494"/>
      <c r="BR347" s="494"/>
      <c r="BS347" s="494"/>
      <c r="BT347" s="488" t="s">
        <v>25905</v>
      </c>
      <c r="BU347" s="494"/>
      <c r="BV347" s="494"/>
      <c r="BW347" s="494"/>
      <c r="BX347" s="494"/>
      <c r="BY347" s="492">
        <v>23600.0</v>
      </c>
      <c r="BZ347" s="492">
        <v>21100.0</v>
      </c>
      <c r="CA347" s="494"/>
      <c r="CB347" s="494"/>
      <c r="CC347" s="500">
        <v>45804.0</v>
      </c>
      <c r="CD347" s="492">
        <v>27.0</v>
      </c>
      <c r="CE347" s="492">
        <v>1268500.0</v>
      </c>
      <c r="CF347" s="492">
        <v>470500.0</v>
      </c>
      <c r="CG347" s="494"/>
      <c r="CH347" s="494"/>
      <c r="CI347" s="494"/>
      <c r="CJ347" s="494"/>
      <c r="CK347" s="494"/>
      <c r="CL347" s="494"/>
      <c r="CM347" s="494"/>
      <c r="CN347" s="494"/>
      <c r="CO347" s="494"/>
      <c r="CP347" s="494"/>
      <c r="CQ347" s="494"/>
      <c r="CR347" s="494"/>
      <c r="CS347" s="494"/>
      <c r="CT347" s="494"/>
      <c r="CU347" s="488" t="s">
        <v>25652</v>
      </c>
      <c r="CV347" s="494"/>
      <c r="CW347" s="494"/>
      <c r="CX347" s="494"/>
      <c r="CY347" s="494"/>
      <c r="CZ347" s="494"/>
      <c r="DA347" s="494"/>
      <c r="DB347" s="494"/>
      <c r="DC347" s="494"/>
      <c r="DD347" s="494"/>
      <c r="DE347" s="494"/>
      <c r="DF347" s="494"/>
      <c r="DG347" s="488" t="s">
        <v>26908</v>
      </c>
      <c r="DH347" s="494"/>
      <c r="DI347" s="494"/>
      <c r="DJ347" s="494"/>
      <c r="DK347" s="494"/>
      <c r="DL347" s="494"/>
      <c r="DM347" s="494"/>
      <c r="DN347" s="494"/>
      <c r="DO347" s="494"/>
      <c r="DP347" s="488" t="s">
        <v>26911</v>
      </c>
      <c r="DQ347" s="488" t="s">
        <v>25651</v>
      </c>
      <c r="DR347" s="488" t="s">
        <v>95</v>
      </c>
      <c r="DS347" s="494"/>
      <c r="DT347" s="494"/>
      <c r="DU347" s="494"/>
      <c r="DV347" s="494"/>
      <c r="DW347" s="494"/>
      <c r="DX347" s="494"/>
      <c r="DY347" s="488" t="s">
        <v>26909</v>
      </c>
      <c r="DZ347" s="494"/>
      <c r="EA347" s="494"/>
      <c r="EB347" s="494"/>
      <c r="EC347" s="494"/>
      <c r="ED347" s="494"/>
      <c r="EE347" s="494"/>
      <c r="EF347" s="494"/>
      <c r="EG347" s="494"/>
      <c r="EH347" s="494"/>
      <c r="EI347" s="494"/>
      <c r="EJ347" s="494"/>
      <c r="EK347" s="494"/>
      <c r="EL347" s="494"/>
      <c r="EM347" s="494"/>
      <c r="EN347" s="494"/>
      <c r="EO347" s="494"/>
      <c r="EP347" s="494"/>
      <c r="EQ347" s="494"/>
      <c r="ER347" s="494"/>
      <c r="ES347" s="494"/>
      <c r="ET347" s="494"/>
      <c r="EU347" s="494"/>
      <c r="EV347" s="494"/>
      <c r="EW347" s="494"/>
      <c r="EX347" s="494"/>
      <c r="EY347" s="494"/>
      <c r="EZ347" s="494"/>
      <c r="FA347" s="494"/>
      <c r="FB347" s="494"/>
      <c r="FC347" s="494"/>
      <c r="FD347" s="494"/>
      <c r="FE347" s="494"/>
      <c r="FF347" s="488" t="s">
        <v>26912</v>
      </c>
      <c r="FG347" s="494"/>
      <c r="FH347" s="488" t="s">
        <v>26906</v>
      </c>
      <c r="FI347" s="494"/>
      <c r="FJ347" s="494"/>
      <c r="FK347" s="494"/>
      <c r="FL347" s="494"/>
      <c r="FM347" s="494"/>
      <c r="FN347" s="494"/>
      <c r="FO347" s="494"/>
      <c r="FP347" s="494"/>
      <c r="FQ347" s="494"/>
      <c r="FR347" s="494"/>
      <c r="FS347" s="494"/>
      <c r="FT347" s="494"/>
      <c r="FU347" s="494"/>
      <c r="FV347" s="494"/>
      <c r="FW347" s="494"/>
      <c r="FX347" s="494"/>
      <c r="FY347" s="494"/>
      <c r="FZ347" s="494"/>
      <c r="GA347" s="494"/>
      <c r="GB347" s="494"/>
      <c r="GC347" s="494"/>
      <c r="GD347" s="494"/>
      <c r="GE347" s="494"/>
      <c r="GF347" s="494"/>
      <c r="GG347" s="494"/>
      <c r="GH347" s="494"/>
      <c r="GI347" s="494"/>
      <c r="GJ347" s="494"/>
      <c r="GK347" s="494"/>
      <c r="GL347" s="494"/>
      <c r="GM347" s="494"/>
      <c r="GN347" s="494"/>
      <c r="GO347" s="494"/>
      <c r="GP347" s="494"/>
      <c r="GQ347" s="494"/>
      <c r="GR347" s="494"/>
      <c r="GS347" s="494"/>
      <c r="GT347" s="494"/>
      <c r="GU347" s="494"/>
      <c r="GV347" s="494"/>
      <c r="GW347" s="494"/>
      <c r="GX347" s="494"/>
      <c r="GY347" s="494"/>
      <c r="GZ347" s="494"/>
      <c r="HA347" s="494"/>
    </row>
    <row r="348">
      <c r="A348" s="492">
        <v>6773218.0</v>
      </c>
      <c r="B348" s="488" t="s">
        <v>26913</v>
      </c>
      <c r="C348" s="488" t="s">
        <v>399</v>
      </c>
      <c r="D348" s="590">
        <v>45762.474340277775</v>
      </c>
      <c r="E348" s="590">
        <v>45762.48844907407</v>
      </c>
      <c r="F348" s="590">
        <v>45762.489120370374</v>
      </c>
      <c r="G348" s="494"/>
      <c r="H348" s="488" t="s">
        <v>25860</v>
      </c>
      <c r="I348" s="494"/>
      <c r="J348" s="494"/>
      <c r="K348" s="494"/>
      <c r="L348" s="494"/>
      <c r="M348" s="494"/>
      <c r="N348" s="494"/>
      <c r="O348" s="494"/>
      <c r="P348" s="494"/>
      <c r="Q348" s="494"/>
      <c r="R348" s="494"/>
      <c r="S348" s="494"/>
      <c r="T348" s="494"/>
      <c r="U348" s="494"/>
      <c r="V348" s="488" t="s">
        <v>97</v>
      </c>
      <c r="W348" s="589" t="s">
        <v>26914</v>
      </c>
      <c r="X348" s="494"/>
      <c r="Y348" s="494"/>
      <c r="Z348" s="494"/>
      <c r="AA348" s="494"/>
      <c r="AB348" s="494"/>
      <c r="AC348" s="494"/>
      <c r="AD348" s="494"/>
      <c r="AE348" s="494"/>
      <c r="AF348" s="494"/>
      <c r="AG348" s="494"/>
      <c r="AH348" s="494"/>
      <c r="AI348" s="494"/>
      <c r="AJ348" s="494"/>
      <c r="AK348" s="494"/>
      <c r="AL348" s="494"/>
      <c r="AM348" s="494"/>
      <c r="AN348" s="494"/>
      <c r="AO348" s="494"/>
      <c r="AP348" s="494"/>
      <c r="AQ348" s="494"/>
      <c r="AR348" s="591"/>
      <c r="AS348" s="494"/>
      <c r="AT348" s="494"/>
      <c r="AU348" s="494"/>
      <c r="AV348" s="494"/>
      <c r="AW348" s="494"/>
      <c r="AX348" s="494"/>
      <c r="AY348" s="494"/>
      <c r="AZ348" s="494"/>
      <c r="BA348" s="494"/>
      <c r="BB348" s="494"/>
      <c r="BC348" s="494"/>
      <c r="BD348" s="494"/>
      <c r="BE348" s="494"/>
      <c r="BF348" s="494"/>
      <c r="BG348" s="494"/>
      <c r="BH348" s="488" t="s">
        <v>25863</v>
      </c>
      <c r="BI348" s="494"/>
      <c r="BJ348" s="494"/>
      <c r="BK348" s="494"/>
      <c r="BL348" s="494"/>
      <c r="BM348" s="494"/>
      <c r="BN348" s="494"/>
      <c r="BO348" s="494"/>
      <c r="BP348" s="494"/>
      <c r="BQ348" s="494"/>
      <c r="BR348" s="494"/>
      <c r="BS348" s="494"/>
      <c r="BT348" s="494"/>
      <c r="BU348" s="494"/>
      <c r="BV348" s="494"/>
      <c r="BW348" s="494"/>
      <c r="BX348" s="494"/>
      <c r="BY348" s="494"/>
      <c r="BZ348" s="494"/>
      <c r="CA348" s="494"/>
      <c r="CB348" s="494"/>
      <c r="CC348" s="494"/>
      <c r="CD348" s="494"/>
      <c r="CE348" s="494"/>
      <c r="CF348" s="494"/>
      <c r="CG348" s="494"/>
      <c r="CH348" s="494"/>
      <c r="CI348" s="494"/>
      <c r="CJ348" s="494"/>
      <c r="CK348" s="494"/>
      <c r="CL348" s="494"/>
      <c r="CM348" s="494"/>
      <c r="CN348" s="494"/>
      <c r="CO348" s="494"/>
      <c r="CP348" s="494"/>
      <c r="CQ348" s="494"/>
      <c r="CR348" s="494"/>
      <c r="CS348" s="494"/>
      <c r="CT348" s="494"/>
      <c r="CU348" s="488" t="s">
        <v>26915</v>
      </c>
      <c r="CV348" s="494"/>
      <c r="CW348" s="494"/>
      <c r="CX348" s="494"/>
      <c r="CY348" s="494"/>
      <c r="CZ348" s="494"/>
      <c r="DA348" s="494"/>
      <c r="DB348" s="494"/>
      <c r="DC348" s="494"/>
      <c r="DD348" s="494"/>
      <c r="DE348" s="494"/>
      <c r="DF348" s="494"/>
      <c r="DG348" s="494"/>
      <c r="DH348" s="494"/>
      <c r="DI348" s="494"/>
      <c r="DJ348" s="494"/>
      <c r="DK348" s="494"/>
      <c r="DL348" s="488" t="s">
        <v>26915</v>
      </c>
      <c r="DM348" s="494"/>
      <c r="DN348" s="494"/>
      <c r="DO348" s="494"/>
      <c r="DP348" s="494"/>
      <c r="DQ348" s="488" t="s">
        <v>26916</v>
      </c>
      <c r="DR348" s="488" t="s">
        <v>97</v>
      </c>
      <c r="DS348" s="494"/>
      <c r="DT348" s="494"/>
      <c r="DU348" s="494"/>
      <c r="DV348" s="494"/>
      <c r="DW348" s="494"/>
      <c r="DX348" s="494"/>
      <c r="DY348" s="494"/>
      <c r="DZ348" s="494"/>
      <c r="EA348" s="494"/>
      <c r="EB348" s="494"/>
      <c r="EC348" s="494"/>
      <c r="ED348" s="494"/>
      <c r="EE348" s="586">
        <v>45762.0</v>
      </c>
      <c r="EF348" s="494"/>
      <c r="EG348" s="494"/>
      <c r="EH348" s="494"/>
      <c r="EI348" s="494"/>
      <c r="EJ348" s="494"/>
      <c r="EK348" s="494"/>
      <c r="EL348" s="494"/>
      <c r="EM348" s="494"/>
      <c r="EN348" s="494"/>
      <c r="EO348" s="494"/>
      <c r="EP348" s="494"/>
      <c r="EQ348" s="494"/>
      <c r="ER348" s="494"/>
      <c r="ES348" s="494"/>
      <c r="ET348" s="494"/>
      <c r="EU348" s="494"/>
      <c r="EV348" s="494"/>
      <c r="EW348" s="494"/>
      <c r="EX348" s="494"/>
      <c r="EY348" s="494"/>
      <c r="EZ348" s="494"/>
      <c r="FA348" s="494"/>
      <c r="FB348" s="494"/>
      <c r="FC348" s="494"/>
      <c r="FD348" s="494"/>
      <c r="FE348" s="494"/>
      <c r="FF348" s="494"/>
      <c r="FG348" s="494"/>
      <c r="FH348" s="488" t="s">
        <v>26917</v>
      </c>
      <c r="FI348" s="494"/>
      <c r="FJ348" s="494"/>
      <c r="FK348" s="494"/>
      <c r="FL348" s="494"/>
      <c r="FM348" s="494"/>
      <c r="FN348" s="494"/>
      <c r="FO348" s="494"/>
      <c r="FP348" s="494"/>
      <c r="FQ348" s="494"/>
      <c r="FR348" s="494"/>
      <c r="FS348" s="494"/>
      <c r="FT348" s="494"/>
      <c r="FU348" s="494"/>
      <c r="FV348" s="494"/>
      <c r="FW348" s="494"/>
      <c r="FX348" s="494"/>
      <c r="FY348" s="494"/>
      <c r="FZ348" s="494"/>
      <c r="GA348" s="494"/>
      <c r="GB348" s="494"/>
      <c r="GC348" s="494"/>
      <c r="GD348" s="494"/>
      <c r="GE348" s="494"/>
      <c r="GF348" s="494"/>
      <c r="GG348" s="494"/>
      <c r="GH348" s="494"/>
      <c r="GI348" s="494"/>
      <c r="GJ348" s="494"/>
      <c r="GK348" s="494"/>
      <c r="GL348" s="494"/>
      <c r="GM348" s="494"/>
      <c r="GN348" s="494"/>
      <c r="GO348" s="494"/>
      <c r="GP348" s="494"/>
      <c r="GQ348" s="494"/>
      <c r="GR348" s="494"/>
      <c r="GS348" s="494"/>
      <c r="GT348" s="494"/>
      <c r="GU348" s="494"/>
      <c r="GV348" s="494"/>
      <c r="GW348" s="494"/>
      <c r="GX348" s="494"/>
      <c r="GY348" s="494"/>
      <c r="GZ348" s="494"/>
      <c r="HA348" s="494"/>
    </row>
    <row r="349">
      <c r="A349" s="492">
        <v>6773228.0</v>
      </c>
      <c r="B349" s="488" t="s">
        <v>26918</v>
      </c>
      <c r="C349" s="488" t="s">
        <v>399</v>
      </c>
      <c r="D349" s="590">
        <v>45762.476122685184</v>
      </c>
      <c r="E349" s="590">
        <v>45762.48641203704</v>
      </c>
      <c r="F349" s="590">
        <v>45762.48966435185</v>
      </c>
      <c r="G349" s="494"/>
      <c r="H349" s="488" t="s">
        <v>25860</v>
      </c>
      <c r="I349" s="494"/>
      <c r="J349" s="494"/>
      <c r="K349" s="494"/>
      <c r="L349" s="494"/>
      <c r="M349" s="494"/>
      <c r="N349" s="494"/>
      <c r="O349" s="494"/>
      <c r="P349" s="494"/>
      <c r="Q349" s="494"/>
      <c r="R349" s="494"/>
      <c r="S349" s="494"/>
      <c r="T349" s="488" t="s">
        <v>1514</v>
      </c>
      <c r="U349" s="494"/>
      <c r="V349" s="488" t="s">
        <v>97</v>
      </c>
      <c r="W349" s="589" t="s">
        <v>26914</v>
      </c>
      <c r="X349" s="494"/>
      <c r="Y349" s="494"/>
      <c r="Z349" s="494"/>
      <c r="AA349" s="494"/>
      <c r="AB349" s="494"/>
      <c r="AC349" s="494"/>
      <c r="AD349" s="494"/>
      <c r="AE349" s="494"/>
      <c r="AF349" s="494"/>
      <c r="AG349" s="494"/>
      <c r="AH349" s="494"/>
      <c r="AI349" s="494"/>
      <c r="AJ349" s="494"/>
      <c r="AK349" s="494"/>
      <c r="AL349" s="494"/>
      <c r="AM349" s="494"/>
      <c r="AN349" s="494"/>
      <c r="AO349" s="494"/>
      <c r="AP349" s="494"/>
      <c r="AQ349" s="488" t="s">
        <v>25897</v>
      </c>
      <c r="AR349" s="592">
        <v>45762.0</v>
      </c>
      <c r="AS349" s="492">
        <v>798000.0</v>
      </c>
      <c r="AT349" s="494"/>
      <c r="AU349" s="494"/>
      <c r="AV349" s="494"/>
      <c r="AW349" s="494"/>
      <c r="AX349" s="494"/>
      <c r="AY349" s="494"/>
      <c r="AZ349" s="494"/>
      <c r="BA349" s="494"/>
      <c r="BB349" s="494"/>
      <c r="BC349" s="494"/>
      <c r="BD349" s="494"/>
      <c r="BE349" s="494"/>
      <c r="BF349" s="494"/>
      <c r="BG349" s="494"/>
      <c r="BH349" s="488" t="s">
        <v>25863</v>
      </c>
      <c r="BI349" s="494"/>
      <c r="BJ349" s="494"/>
      <c r="BK349" s="494"/>
      <c r="BL349" s="494"/>
      <c r="BM349" s="494"/>
      <c r="BN349" s="494"/>
      <c r="BO349" s="494"/>
      <c r="BP349" s="494"/>
      <c r="BQ349" s="494"/>
      <c r="BR349" s="494"/>
      <c r="BS349" s="494"/>
      <c r="BT349" s="488" t="s">
        <v>25868</v>
      </c>
      <c r="BU349" s="494"/>
      <c r="BV349" s="494"/>
      <c r="BW349" s="494"/>
      <c r="BX349" s="494"/>
      <c r="BY349" s="492">
        <v>30324.0</v>
      </c>
      <c r="BZ349" s="492">
        <v>28500.0</v>
      </c>
      <c r="CA349" s="494"/>
      <c r="CB349" s="494"/>
      <c r="CC349" s="587">
        <v>45835.0</v>
      </c>
      <c r="CD349" s="488" t="s">
        <v>25898</v>
      </c>
      <c r="CE349" s="492">
        <v>1027824.0</v>
      </c>
      <c r="CF349" s="492">
        <v>229824.0</v>
      </c>
      <c r="CG349" s="494"/>
      <c r="CH349" s="494"/>
      <c r="CI349" s="494"/>
      <c r="CJ349" s="494"/>
      <c r="CK349" s="494"/>
      <c r="CL349" s="494"/>
      <c r="CM349" s="494"/>
      <c r="CN349" s="494"/>
      <c r="CO349" s="494"/>
      <c r="CP349" s="494"/>
      <c r="CQ349" s="494"/>
      <c r="CR349" s="494"/>
      <c r="CS349" s="494"/>
      <c r="CT349" s="494"/>
      <c r="CU349" s="488" t="s">
        <v>26915</v>
      </c>
      <c r="CV349" s="494"/>
      <c r="CW349" s="494"/>
      <c r="CX349" s="494"/>
      <c r="CY349" s="494"/>
      <c r="CZ349" s="494"/>
      <c r="DA349" s="494"/>
      <c r="DB349" s="494"/>
      <c r="DC349" s="494"/>
      <c r="DD349" s="494"/>
      <c r="DE349" s="494"/>
      <c r="DF349" s="494"/>
      <c r="DG349" s="488" t="s">
        <v>26919</v>
      </c>
      <c r="DH349" s="494"/>
      <c r="DI349" s="494"/>
      <c r="DJ349" s="494"/>
      <c r="DK349" s="494"/>
      <c r="DL349" s="494"/>
      <c r="DM349" s="494"/>
      <c r="DN349" s="494"/>
      <c r="DO349" s="494"/>
      <c r="DP349" s="494"/>
      <c r="DQ349" s="488" t="s">
        <v>26916</v>
      </c>
      <c r="DR349" s="488" t="s">
        <v>97</v>
      </c>
      <c r="DS349" s="494"/>
      <c r="DT349" s="494"/>
      <c r="DU349" s="494"/>
      <c r="DV349" s="494"/>
      <c r="DW349" s="494"/>
      <c r="DX349" s="494"/>
      <c r="DY349" s="488" t="s">
        <v>26920</v>
      </c>
      <c r="DZ349" s="494"/>
      <c r="EA349" s="494"/>
      <c r="EB349" s="494"/>
      <c r="EC349" s="494"/>
      <c r="ED349" s="494"/>
      <c r="EE349" s="494"/>
      <c r="EF349" s="494"/>
      <c r="EG349" s="494"/>
      <c r="EH349" s="494"/>
      <c r="EI349" s="494"/>
      <c r="EJ349" s="494"/>
      <c r="EK349" s="494"/>
      <c r="EL349" s="494"/>
      <c r="EM349" s="494"/>
      <c r="EN349" s="494"/>
      <c r="EO349" s="494"/>
      <c r="EP349" s="494"/>
      <c r="EQ349" s="494"/>
      <c r="ER349" s="494"/>
      <c r="ES349" s="494"/>
      <c r="ET349" s="494"/>
      <c r="EU349" s="494"/>
      <c r="EV349" s="494"/>
      <c r="EW349" s="494"/>
      <c r="EX349" s="494"/>
      <c r="EY349" s="494"/>
      <c r="EZ349" s="494"/>
      <c r="FA349" s="494"/>
      <c r="FB349" s="494"/>
      <c r="FC349" s="494"/>
      <c r="FD349" s="494"/>
      <c r="FE349" s="494"/>
      <c r="FF349" s="494"/>
      <c r="FG349" s="494"/>
      <c r="FH349" s="488" t="s">
        <v>26917</v>
      </c>
      <c r="FI349" s="494"/>
      <c r="FJ349" s="494"/>
      <c r="FK349" s="494"/>
      <c r="FL349" s="494"/>
      <c r="FM349" s="494"/>
      <c r="FN349" s="494"/>
      <c r="FO349" s="494"/>
      <c r="FP349" s="494"/>
      <c r="FQ349" s="494"/>
      <c r="FR349" s="494"/>
      <c r="FS349" s="494"/>
      <c r="FT349" s="494"/>
      <c r="FU349" s="494"/>
      <c r="FV349" s="494"/>
      <c r="FW349" s="494"/>
      <c r="FX349" s="494"/>
      <c r="FY349" s="494"/>
      <c r="FZ349" s="494"/>
      <c r="GA349" s="494"/>
      <c r="GB349" s="494"/>
      <c r="GC349" s="494"/>
      <c r="GD349" s="494"/>
      <c r="GE349" s="494"/>
      <c r="GF349" s="494"/>
      <c r="GG349" s="494"/>
      <c r="GH349" s="494"/>
      <c r="GI349" s="494"/>
      <c r="GJ349" s="494"/>
      <c r="GK349" s="494"/>
      <c r="GL349" s="494"/>
      <c r="GM349" s="494"/>
      <c r="GN349" s="494"/>
      <c r="GO349" s="494"/>
      <c r="GP349" s="494"/>
      <c r="GQ349" s="494"/>
      <c r="GR349" s="494"/>
      <c r="GS349" s="494"/>
      <c r="GT349" s="494"/>
      <c r="GU349" s="494"/>
      <c r="GV349" s="494"/>
      <c r="GW349" s="494"/>
      <c r="GX349" s="494"/>
      <c r="GY349" s="494"/>
      <c r="GZ349" s="494"/>
      <c r="HA349" s="494"/>
    </row>
    <row r="350">
      <c r="A350" s="492">
        <v>6773258.0</v>
      </c>
      <c r="B350" s="488" t="s">
        <v>26921</v>
      </c>
      <c r="C350" s="488" t="s">
        <v>399</v>
      </c>
      <c r="D350" s="590">
        <v>45762.477627314816</v>
      </c>
      <c r="E350" s="590">
        <v>45762.48762731482</v>
      </c>
      <c r="F350" s="590">
        <v>45762.49010416667</v>
      </c>
      <c r="G350" s="494"/>
      <c r="H350" s="488" t="s">
        <v>25860</v>
      </c>
      <c r="I350" s="494"/>
      <c r="J350" s="494"/>
      <c r="K350" s="494"/>
      <c r="L350" s="494"/>
      <c r="M350" s="494"/>
      <c r="N350" s="494"/>
      <c r="O350" s="494"/>
      <c r="P350" s="494"/>
      <c r="Q350" s="494"/>
      <c r="R350" s="494"/>
      <c r="S350" s="494"/>
      <c r="T350" s="488" t="s">
        <v>1514</v>
      </c>
      <c r="U350" s="494"/>
      <c r="V350" s="488" t="s">
        <v>97</v>
      </c>
      <c r="W350" s="589" t="s">
        <v>26914</v>
      </c>
      <c r="X350" s="494"/>
      <c r="Y350" s="494"/>
      <c r="Z350" s="494"/>
      <c r="AA350" s="494"/>
      <c r="AB350" s="494"/>
      <c r="AC350" s="494"/>
      <c r="AD350" s="494"/>
      <c r="AE350" s="494"/>
      <c r="AF350" s="494"/>
      <c r="AG350" s="494"/>
      <c r="AH350" s="494"/>
      <c r="AI350" s="494"/>
      <c r="AJ350" s="494"/>
      <c r="AK350" s="494"/>
      <c r="AL350" s="494"/>
      <c r="AM350" s="494"/>
      <c r="AN350" s="494"/>
      <c r="AO350" s="494"/>
      <c r="AP350" s="494"/>
      <c r="AQ350" s="488" t="s">
        <v>25897</v>
      </c>
      <c r="AR350" s="592">
        <v>45762.0</v>
      </c>
      <c r="AS350" s="492">
        <v>798000.0</v>
      </c>
      <c r="AT350" s="494"/>
      <c r="AU350" s="494"/>
      <c r="AV350" s="494"/>
      <c r="AW350" s="494"/>
      <c r="AX350" s="494"/>
      <c r="AY350" s="494"/>
      <c r="AZ350" s="494"/>
      <c r="BA350" s="494"/>
      <c r="BB350" s="494"/>
      <c r="BC350" s="494"/>
      <c r="BD350" s="494"/>
      <c r="BE350" s="494"/>
      <c r="BF350" s="494"/>
      <c r="BG350" s="494"/>
      <c r="BH350" s="488" t="s">
        <v>25863</v>
      </c>
      <c r="BI350" s="494"/>
      <c r="BJ350" s="494"/>
      <c r="BK350" s="494"/>
      <c r="BL350" s="494"/>
      <c r="BM350" s="494"/>
      <c r="BN350" s="494"/>
      <c r="BO350" s="494"/>
      <c r="BP350" s="494"/>
      <c r="BQ350" s="494"/>
      <c r="BR350" s="494"/>
      <c r="BS350" s="494"/>
      <c r="BT350" s="488" t="s">
        <v>25868</v>
      </c>
      <c r="BU350" s="494"/>
      <c r="BV350" s="494"/>
      <c r="BW350" s="494"/>
      <c r="BX350" s="494"/>
      <c r="BY350" s="492">
        <v>30324.0</v>
      </c>
      <c r="BZ350" s="492">
        <v>28500.0</v>
      </c>
      <c r="CA350" s="494"/>
      <c r="CB350" s="494"/>
      <c r="CC350" s="587">
        <v>45835.0</v>
      </c>
      <c r="CD350" s="488" t="s">
        <v>25898</v>
      </c>
      <c r="CE350" s="492">
        <v>1027824.0</v>
      </c>
      <c r="CF350" s="492">
        <v>229824.0</v>
      </c>
      <c r="CG350" s="494"/>
      <c r="CH350" s="494"/>
      <c r="CI350" s="494"/>
      <c r="CJ350" s="494"/>
      <c r="CK350" s="494"/>
      <c r="CL350" s="494"/>
      <c r="CM350" s="494"/>
      <c r="CN350" s="494"/>
      <c r="CO350" s="494"/>
      <c r="CP350" s="494"/>
      <c r="CQ350" s="494"/>
      <c r="CR350" s="494"/>
      <c r="CS350" s="494"/>
      <c r="CT350" s="494"/>
      <c r="CU350" s="488" t="s">
        <v>26915</v>
      </c>
      <c r="CV350" s="494"/>
      <c r="CW350" s="494"/>
      <c r="CX350" s="494"/>
      <c r="CY350" s="494"/>
      <c r="CZ350" s="494"/>
      <c r="DA350" s="494"/>
      <c r="DB350" s="494"/>
      <c r="DC350" s="494"/>
      <c r="DD350" s="494"/>
      <c r="DE350" s="494"/>
      <c r="DF350" s="494"/>
      <c r="DG350" s="488" t="s">
        <v>26919</v>
      </c>
      <c r="DH350" s="494"/>
      <c r="DI350" s="494"/>
      <c r="DJ350" s="494"/>
      <c r="DK350" s="494"/>
      <c r="DL350" s="494"/>
      <c r="DM350" s="494"/>
      <c r="DN350" s="494"/>
      <c r="DO350" s="494"/>
      <c r="DP350" s="488" t="s">
        <v>26922</v>
      </c>
      <c r="DQ350" s="488" t="s">
        <v>26916</v>
      </c>
      <c r="DR350" s="488" t="s">
        <v>97</v>
      </c>
      <c r="DS350" s="494"/>
      <c r="DT350" s="494"/>
      <c r="DU350" s="494"/>
      <c r="DV350" s="494"/>
      <c r="DW350" s="494"/>
      <c r="DX350" s="494"/>
      <c r="DY350" s="488" t="s">
        <v>26920</v>
      </c>
      <c r="DZ350" s="494"/>
      <c r="EA350" s="494"/>
      <c r="EB350" s="494"/>
      <c r="EC350" s="494"/>
      <c r="ED350" s="494"/>
      <c r="EE350" s="494"/>
      <c r="EF350" s="494"/>
      <c r="EG350" s="494"/>
      <c r="EH350" s="494"/>
      <c r="EI350" s="494"/>
      <c r="EJ350" s="494"/>
      <c r="EK350" s="494"/>
      <c r="EL350" s="494"/>
      <c r="EM350" s="494"/>
      <c r="EN350" s="494"/>
      <c r="EO350" s="494"/>
      <c r="EP350" s="494"/>
      <c r="EQ350" s="494"/>
      <c r="ER350" s="494"/>
      <c r="ES350" s="494"/>
      <c r="ET350" s="494"/>
      <c r="EU350" s="494"/>
      <c r="EV350" s="494"/>
      <c r="EW350" s="494"/>
      <c r="EX350" s="494"/>
      <c r="EY350" s="494"/>
      <c r="EZ350" s="494"/>
      <c r="FA350" s="494"/>
      <c r="FB350" s="494"/>
      <c r="FC350" s="494"/>
      <c r="FD350" s="494"/>
      <c r="FE350" s="494"/>
      <c r="FF350" s="494"/>
      <c r="FG350" s="494"/>
      <c r="FH350" s="488" t="s">
        <v>26917</v>
      </c>
      <c r="FI350" s="494"/>
      <c r="FJ350" s="494"/>
      <c r="FK350" s="494"/>
      <c r="FL350" s="494"/>
      <c r="FM350" s="494"/>
      <c r="FN350" s="494"/>
      <c r="FO350" s="494"/>
      <c r="FP350" s="494"/>
      <c r="FQ350" s="494"/>
      <c r="FR350" s="494"/>
      <c r="FS350" s="494"/>
      <c r="FT350" s="494"/>
      <c r="FU350" s="494"/>
      <c r="FV350" s="494"/>
      <c r="FW350" s="494"/>
      <c r="FX350" s="494"/>
      <c r="FY350" s="494"/>
      <c r="FZ350" s="494"/>
      <c r="GA350" s="494"/>
      <c r="GB350" s="494"/>
      <c r="GC350" s="494"/>
      <c r="GD350" s="494"/>
      <c r="GE350" s="494"/>
      <c r="GF350" s="494"/>
      <c r="GG350" s="494"/>
      <c r="GH350" s="494"/>
      <c r="GI350" s="494"/>
      <c r="GJ350" s="494"/>
      <c r="GK350" s="494"/>
      <c r="GL350" s="494"/>
      <c r="GM350" s="494"/>
      <c r="GN350" s="494"/>
      <c r="GO350" s="494"/>
      <c r="GP350" s="494"/>
      <c r="GQ350" s="494"/>
      <c r="GR350" s="494"/>
      <c r="GS350" s="494"/>
      <c r="GT350" s="494"/>
      <c r="GU350" s="494"/>
      <c r="GV350" s="494"/>
      <c r="GW350" s="494"/>
      <c r="GX350" s="494"/>
      <c r="GY350" s="494"/>
      <c r="GZ350" s="494"/>
      <c r="HA350" s="494"/>
    </row>
    <row r="351">
      <c r="A351" s="492">
        <v>6773797.0</v>
      </c>
      <c r="B351" s="488" t="s">
        <v>26923</v>
      </c>
      <c r="C351" s="488" t="s">
        <v>399</v>
      </c>
      <c r="D351" s="590">
        <v>45762.50564814815</v>
      </c>
      <c r="E351" s="590">
        <v>45762.54938657407</v>
      </c>
      <c r="F351" s="590">
        <v>45762.773888888885</v>
      </c>
      <c r="G351" s="494"/>
      <c r="H351" s="488" t="s">
        <v>25860</v>
      </c>
      <c r="I351" s="494"/>
      <c r="J351" s="494"/>
      <c r="K351" s="494"/>
      <c r="L351" s="494"/>
      <c r="M351" s="494"/>
      <c r="N351" s="494"/>
      <c r="O351" s="494"/>
      <c r="P351" s="494"/>
      <c r="Q351" s="494"/>
      <c r="R351" s="494"/>
      <c r="S351" s="494"/>
      <c r="T351" s="494"/>
      <c r="U351" s="494"/>
      <c r="V351" s="488" t="s">
        <v>26202</v>
      </c>
      <c r="W351" s="589" t="s">
        <v>26924</v>
      </c>
      <c r="X351" s="494"/>
      <c r="Y351" s="494"/>
      <c r="Z351" s="494"/>
      <c r="AA351" s="494"/>
      <c r="AB351" s="494"/>
      <c r="AC351" s="494"/>
      <c r="AD351" s="494"/>
      <c r="AE351" s="494"/>
      <c r="AF351" s="494"/>
      <c r="AG351" s="494"/>
      <c r="AH351" s="494"/>
      <c r="AI351" s="494"/>
      <c r="AJ351" s="494"/>
      <c r="AK351" s="494"/>
      <c r="AL351" s="494"/>
      <c r="AM351" s="494"/>
      <c r="AN351" s="494"/>
      <c r="AO351" s="494"/>
      <c r="AP351" s="494"/>
      <c r="AQ351" s="494"/>
      <c r="AR351" s="591"/>
      <c r="AS351" s="494"/>
      <c r="AT351" s="494"/>
      <c r="AU351" s="494"/>
      <c r="AV351" s="494"/>
      <c r="AW351" s="494"/>
      <c r="AX351" s="494"/>
      <c r="AY351" s="494"/>
      <c r="AZ351" s="494"/>
      <c r="BA351" s="494"/>
      <c r="BB351" s="494"/>
      <c r="BC351" s="494"/>
      <c r="BD351" s="494"/>
      <c r="BE351" s="494"/>
      <c r="BF351" s="494"/>
      <c r="BG351" s="494"/>
      <c r="BH351" s="488" t="s">
        <v>25863</v>
      </c>
      <c r="BI351" s="494"/>
      <c r="BJ351" s="494"/>
      <c r="BK351" s="494"/>
      <c r="BL351" s="494"/>
      <c r="BM351" s="494"/>
      <c r="BN351" s="494"/>
      <c r="BO351" s="494"/>
      <c r="BP351" s="494"/>
      <c r="BQ351" s="494"/>
      <c r="BR351" s="494"/>
      <c r="BS351" s="494"/>
      <c r="BT351" s="494"/>
      <c r="BU351" s="494"/>
      <c r="BV351" s="494"/>
      <c r="BW351" s="494"/>
      <c r="BX351" s="494"/>
      <c r="BY351" s="494"/>
      <c r="BZ351" s="494"/>
      <c r="CA351" s="494"/>
      <c r="CB351" s="494"/>
      <c r="CC351" s="494"/>
      <c r="CD351" s="494"/>
      <c r="CE351" s="494"/>
      <c r="CF351" s="494"/>
      <c r="CG351" s="494"/>
      <c r="CH351" s="494"/>
      <c r="CI351" s="494"/>
      <c r="CJ351" s="494"/>
      <c r="CK351" s="494"/>
      <c r="CL351" s="494"/>
      <c r="CM351" s="494"/>
      <c r="CN351" s="494"/>
      <c r="CO351" s="494"/>
      <c r="CP351" s="494"/>
      <c r="CQ351" s="494"/>
      <c r="CR351" s="494"/>
      <c r="CS351" s="494"/>
      <c r="CT351" s="494"/>
      <c r="CU351" s="488" t="s">
        <v>26925</v>
      </c>
      <c r="CV351" s="494"/>
      <c r="CW351" s="494"/>
      <c r="CX351" s="494"/>
      <c r="CY351" s="494"/>
      <c r="CZ351" s="494"/>
      <c r="DA351" s="494"/>
      <c r="DB351" s="494"/>
      <c r="DC351" s="494"/>
      <c r="DD351" s="494"/>
      <c r="DE351" s="494"/>
      <c r="DF351" s="494"/>
      <c r="DG351" s="494"/>
      <c r="DH351" s="494"/>
      <c r="DI351" s="494"/>
      <c r="DJ351" s="494"/>
      <c r="DK351" s="494"/>
      <c r="DL351" s="488" t="s">
        <v>26925</v>
      </c>
      <c r="DM351" s="494"/>
      <c r="DN351" s="494"/>
      <c r="DO351" s="494"/>
      <c r="DP351" s="494"/>
      <c r="DQ351" s="488" t="s">
        <v>26926</v>
      </c>
      <c r="DR351" s="488" t="s">
        <v>26202</v>
      </c>
      <c r="DS351" s="494"/>
      <c r="DT351" s="494"/>
      <c r="DU351" s="494"/>
      <c r="DV351" s="494"/>
      <c r="DW351" s="494"/>
      <c r="DX351" s="494"/>
      <c r="DY351" s="494"/>
      <c r="DZ351" s="494"/>
      <c r="EA351" s="494"/>
      <c r="EB351" s="494"/>
      <c r="EC351" s="494"/>
      <c r="ED351" s="494"/>
      <c r="EE351" s="586">
        <v>45762.0</v>
      </c>
      <c r="EF351" s="494"/>
      <c r="EG351" s="494"/>
      <c r="EH351" s="494"/>
      <c r="EI351" s="494"/>
      <c r="EJ351" s="494"/>
      <c r="EK351" s="494"/>
      <c r="EL351" s="494"/>
      <c r="EM351" s="494"/>
      <c r="EN351" s="494"/>
      <c r="EO351" s="494"/>
      <c r="EP351" s="494"/>
      <c r="EQ351" s="494"/>
      <c r="ER351" s="494"/>
      <c r="ES351" s="494"/>
      <c r="ET351" s="494"/>
      <c r="EU351" s="494"/>
      <c r="EV351" s="494"/>
      <c r="EW351" s="494"/>
      <c r="EX351" s="494"/>
      <c r="EY351" s="494"/>
      <c r="EZ351" s="494"/>
      <c r="FA351" s="494"/>
      <c r="FB351" s="494"/>
      <c r="FC351" s="494"/>
      <c r="FD351" s="494"/>
      <c r="FE351" s="494"/>
      <c r="FF351" s="494"/>
      <c r="FG351" s="494"/>
      <c r="FH351" s="488" t="s">
        <v>26927</v>
      </c>
      <c r="FI351" s="494"/>
      <c r="FJ351" s="494"/>
      <c r="FK351" s="494"/>
      <c r="FL351" s="494"/>
      <c r="FM351" s="494"/>
      <c r="FN351" s="494"/>
      <c r="FO351" s="494"/>
      <c r="FP351" s="494"/>
      <c r="FQ351" s="494"/>
      <c r="FR351" s="494"/>
      <c r="FS351" s="494"/>
      <c r="FT351" s="494"/>
      <c r="FU351" s="494"/>
      <c r="FV351" s="494"/>
      <c r="FW351" s="494"/>
      <c r="FX351" s="494"/>
      <c r="FY351" s="494"/>
      <c r="FZ351" s="494"/>
      <c r="GA351" s="494"/>
      <c r="GB351" s="494"/>
      <c r="GC351" s="494"/>
      <c r="GD351" s="494"/>
      <c r="GE351" s="494"/>
      <c r="GF351" s="494"/>
      <c r="GG351" s="494"/>
      <c r="GH351" s="494"/>
      <c r="GI351" s="494"/>
      <c r="GJ351" s="494"/>
      <c r="GK351" s="494"/>
      <c r="GL351" s="494"/>
      <c r="GM351" s="494"/>
      <c r="GN351" s="494"/>
      <c r="GO351" s="494"/>
      <c r="GP351" s="494"/>
      <c r="GQ351" s="494"/>
      <c r="GR351" s="494"/>
      <c r="GS351" s="494"/>
      <c r="GT351" s="494"/>
      <c r="GU351" s="494"/>
      <c r="GV351" s="494"/>
      <c r="GW351" s="494"/>
      <c r="GX351" s="494"/>
      <c r="GY351" s="494"/>
      <c r="GZ351" s="494"/>
      <c r="HA351" s="494"/>
    </row>
    <row r="352">
      <c r="A352" s="492">
        <v>6773799.0</v>
      </c>
      <c r="B352" s="488" t="s">
        <v>26928</v>
      </c>
      <c r="C352" s="488" t="s">
        <v>399</v>
      </c>
      <c r="D352" s="590">
        <v>45762.505740740744</v>
      </c>
      <c r="E352" s="590">
        <v>45762.55050925926</v>
      </c>
      <c r="F352" s="590">
        <v>45762.773680555554</v>
      </c>
      <c r="G352" s="494"/>
      <c r="H352" s="488" t="s">
        <v>25860</v>
      </c>
      <c r="I352" s="494"/>
      <c r="J352" s="494"/>
      <c r="K352" s="494"/>
      <c r="L352" s="494"/>
      <c r="M352" s="494"/>
      <c r="N352" s="494"/>
      <c r="O352" s="494"/>
      <c r="P352" s="494"/>
      <c r="Q352" s="494"/>
      <c r="R352" s="494"/>
      <c r="S352" s="494"/>
      <c r="T352" s="488" t="s">
        <v>1514</v>
      </c>
      <c r="U352" s="494"/>
      <c r="V352" s="488" t="s">
        <v>26202</v>
      </c>
      <c r="W352" s="589" t="s">
        <v>26924</v>
      </c>
      <c r="X352" s="494"/>
      <c r="Y352" s="494"/>
      <c r="Z352" s="494"/>
      <c r="AA352" s="494"/>
      <c r="AB352" s="494"/>
      <c r="AC352" s="494"/>
      <c r="AD352" s="494"/>
      <c r="AE352" s="494"/>
      <c r="AF352" s="494"/>
      <c r="AG352" s="494"/>
      <c r="AH352" s="494"/>
      <c r="AI352" s="494"/>
      <c r="AJ352" s="494"/>
      <c r="AK352" s="494"/>
      <c r="AL352" s="494"/>
      <c r="AM352" s="494"/>
      <c r="AN352" s="494"/>
      <c r="AO352" s="494"/>
      <c r="AP352" s="494"/>
      <c r="AQ352" s="494"/>
      <c r="AR352" s="592">
        <v>45762.0</v>
      </c>
      <c r="AS352" s="492">
        <v>798000.0</v>
      </c>
      <c r="AT352" s="494"/>
      <c r="AU352" s="494"/>
      <c r="AV352" s="494"/>
      <c r="AW352" s="494"/>
      <c r="AX352" s="494"/>
      <c r="AY352" s="494"/>
      <c r="AZ352" s="494"/>
      <c r="BA352" s="494"/>
      <c r="BB352" s="494"/>
      <c r="BC352" s="494"/>
      <c r="BD352" s="494"/>
      <c r="BE352" s="494"/>
      <c r="BF352" s="494"/>
      <c r="BG352" s="494"/>
      <c r="BH352" s="488" t="s">
        <v>25863</v>
      </c>
      <c r="BI352" s="494"/>
      <c r="BJ352" s="494"/>
      <c r="BK352" s="494"/>
      <c r="BL352" s="494"/>
      <c r="BM352" s="494"/>
      <c r="BN352" s="494"/>
      <c r="BO352" s="494"/>
      <c r="BP352" s="492">
        <v>798000.0</v>
      </c>
      <c r="BQ352" s="494"/>
      <c r="BR352" s="494"/>
      <c r="BS352" s="494"/>
      <c r="BT352" s="494"/>
      <c r="BU352" s="494"/>
      <c r="BV352" s="494"/>
      <c r="BW352" s="494"/>
      <c r="BX352" s="494"/>
      <c r="BY352" s="494"/>
      <c r="BZ352" s="494"/>
      <c r="CA352" s="494"/>
      <c r="CB352" s="587">
        <v>45751.0</v>
      </c>
      <c r="CC352" s="494"/>
      <c r="CD352" s="494"/>
      <c r="CE352" s="492">
        <v>798000.0</v>
      </c>
      <c r="CF352" s="492">
        <v>0.0</v>
      </c>
      <c r="CG352" s="494"/>
      <c r="CH352" s="494"/>
      <c r="CI352" s="494"/>
      <c r="CJ352" s="494"/>
      <c r="CK352" s="494"/>
      <c r="CL352" s="494"/>
      <c r="CM352" s="494"/>
      <c r="CN352" s="494"/>
      <c r="CO352" s="494"/>
      <c r="CP352" s="494"/>
      <c r="CQ352" s="494"/>
      <c r="CR352" s="494"/>
      <c r="CS352" s="494"/>
      <c r="CT352" s="494"/>
      <c r="CU352" s="488" t="s">
        <v>26925</v>
      </c>
      <c r="CV352" s="494"/>
      <c r="CW352" s="494"/>
      <c r="CX352" s="494"/>
      <c r="CY352" s="494"/>
      <c r="CZ352" s="494"/>
      <c r="DA352" s="494"/>
      <c r="DB352" s="494"/>
      <c r="DC352" s="494"/>
      <c r="DD352" s="494"/>
      <c r="DE352" s="494"/>
      <c r="DF352" s="494"/>
      <c r="DG352" s="488" t="s">
        <v>26929</v>
      </c>
      <c r="DH352" s="494"/>
      <c r="DI352" s="494"/>
      <c r="DJ352" s="494"/>
      <c r="DK352" s="494"/>
      <c r="DL352" s="494"/>
      <c r="DM352" s="494"/>
      <c r="DN352" s="494"/>
      <c r="DO352" s="494"/>
      <c r="DP352" s="494"/>
      <c r="DQ352" s="488" t="s">
        <v>26926</v>
      </c>
      <c r="DR352" s="488" t="s">
        <v>26202</v>
      </c>
      <c r="DS352" s="494"/>
      <c r="DT352" s="494"/>
      <c r="DU352" s="494"/>
      <c r="DV352" s="494"/>
      <c r="DW352" s="494"/>
      <c r="DX352" s="494"/>
      <c r="DY352" s="488" t="s">
        <v>26930</v>
      </c>
      <c r="DZ352" s="494"/>
      <c r="EA352" s="494"/>
      <c r="EB352" s="494"/>
      <c r="EC352" s="494"/>
      <c r="ED352" s="494"/>
      <c r="EE352" s="494"/>
      <c r="EF352" s="494"/>
      <c r="EG352" s="494"/>
      <c r="EH352" s="494"/>
      <c r="EI352" s="494"/>
      <c r="EJ352" s="494"/>
      <c r="EK352" s="494"/>
      <c r="EL352" s="494"/>
      <c r="EM352" s="494"/>
      <c r="EN352" s="494"/>
      <c r="EO352" s="494"/>
      <c r="EP352" s="494"/>
      <c r="EQ352" s="494"/>
      <c r="ER352" s="494"/>
      <c r="ES352" s="494"/>
      <c r="ET352" s="494"/>
      <c r="EU352" s="494"/>
      <c r="EV352" s="494"/>
      <c r="EW352" s="494"/>
      <c r="EX352" s="494"/>
      <c r="EY352" s="494"/>
      <c r="EZ352" s="494"/>
      <c r="FA352" s="494"/>
      <c r="FB352" s="494"/>
      <c r="FC352" s="494"/>
      <c r="FD352" s="494"/>
      <c r="FE352" s="494"/>
      <c r="FF352" s="494"/>
      <c r="FG352" s="494"/>
      <c r="FH352" s="488" t="s">
        <v>26927</v>
      </c>
      <c r="FI352" s="494"/>
      <c r="FJ352" s="494"/>
      <c r="FK352" s="494"/>
      <c r="FL352" s="494"/>
      <c r="FM352" s="494"/>
      <c r="FN352" s="494"/>
      <c r="FO352" s="494"/>
      <c r="FP352" s="494"/>
      <c r="FQ352" s="494"/>
      <c r="FR352" s="494"/>
      <c r="FS352" s="494"/>
      <c r="FT352" s="494"/>
      <c r="FU352" s="494"/>
      <c r="FV352" s="494"/>
      <c r="FW352" s="494"/>
      <c r="FX352" s="494"/>
      <c r="FY352" s="494"/>
      <c r="FZ352" s="494"/>
      <c r="GA352" s="494"/>
      <c r="GB352" s="494"/>
      <c r="GC352" s="494"/>
      <c r="GD352" s="494"/>
      <c r="GE352" s="494"/>
      <c r="GF352" s="494"/>
      <c r="GG352" s="494"/>
      <c r="GH352" s="494"/>
      <c r="GI352" s="494"/>
      <c r="GJ352" s="494"/>
      <c r="GK352" s="494"/>
      <c r="GL352" s="494"/>
      <c r="GM352" s="494"/>
      <c r="GN352" s="494"/>
      <c r="GO352" s="494"/>
      <c r="GP352" s="494"/>
      <c r="GQ352" s="494"/>
      <c r="GR352" s="494"/>
      <c r="GS352" s="494"/>
      <c r="GT352" s="494"/>
      <c r="GU352" s="494"/>
      <c r="GV352" s="494"/>
      <c r="GW352" s="494"/>
      <c r="GX352" s="494"/>
      <c r="GY352" s="494"/>
      <c r="GZ352" s="494"/>
      <c r="HA352" s="494"/>
    </row>
    <row r="353">
      <c r="A353" s="492">
        <v>6773801.0</v>
      </c>
      <c r="B353" s="488" t="s">
        <v>26931</v>
      </c>
      <c r="C353" s="488" t="s">
        <v>399</v>
      </c>
      <c r="D353" s="590">
        <v>45762.50581018518</v>
      </c>
      <c r="E353" s="590">
        <v>45762.55127314815</v>
      </c>
      <c r="F353" s="590">
        <v>45762.773564814815</v>
      </c>
      <c r="G353" s="494"/>
      <c r="H353" s="488" t="s">
        <v>25860</v>
      </c>
      <c r="I353" s="494"/>
      <c r="J353" s="494"/>
      <c r="K353" s="494"/>
      <c r="L353" s="494"/>
      <c r="M353" s="494"/>
      <c r="N353" s="494"/>
      <c r="O353" s="494"/>
      <c r="P353" s="494"/>
      <c r="Q353" s="494"/>
      <c r="R353" s="494"/>
      <c r="S353" s="494"/>
      <c r="T353" s="488" t="s">
        <v>1514</v>
      </c>
      <c r="U353" s="494"/>
      <c r="V353" s="488" t="s">
        <v>26202</v>
      </c>
      <c r="W353" s="589" t="s">
        <v>26924</v>
      </c>
      <c r="X353" s="494"/>
      <c r="Y353" s="494"/>
      <c r="Z353" s="494"/>
      <c r="AA353" s="494"/>
      <c r="AB353" s="494"/>
      <c r="AC353" s="494"/>
      <c r="AD353" s="494"/>
      <c r="AE353" s="494"/>
      <c r="AF353" s="494"/>
      <c r="AG353" s="494"/>
      <c r="AH353" s="494"/>
      <c r="AI353" s="494"/>
      <c r="AJ353" s="494"/>
      <c r="AK353" s="494"/>
      <c r="AL353" s="494"/>
      <c r="AM353" s="494"/>
      <c r="AN353" s="494"/>
      <c r="AO353" s="494"/>
      <c r="AP353" s="494"/>
      <c r="AQ353" s="494"/>
      <c r="AR353" s="592">
        <v>45762.0</v>
      </c>
      <c r="AS353" s="492">
        <v>798000.0</v>
      </c>
      <c r="AT353" s="494"/>
      <c r="AU353" s="494"/>
      <c r="AV353" s="494"/>
      <c r="AW353" s="494"/>
      <c r="AX353" s="494"/>
      <c r="AY353" s="494"/>
      <c r="AZ353" s="494"/>
      <c r="BA353" s="494"/>
      <c r="BB353" s="494"/>
      <c r="BC353" s="494"/>
      <c r="BD353" s="494"/>
      <c r="BE353" s="494"/>
      <c r="BF353" s="494"/>
      <c r="BG353" s="494"/>
      <c r="BH353" s="488" t="s">
        <v>25863</v>
      </c>
      <c r="BI353" s="494"/>
      <c r="BJ353" s="494"/>
      <c r="BK353" s="494"/>
      <c r="BL353" s="494"/>
      <c r="BM353" s="494"/>
      <c r="BN353" s="494"/>
      <c r="BO353" s="494"/>
      <c r="BP353" s="492">
        <v>798000.0</v>
      </c>
      <c r="BQ353" s="494"/>
      <c r="BR353" s="494"/>
      <c r="BS353" s="494"/>
      <c r="BT353" s="494"/>
      <c r="BU353" s="494"/>
      <c r="BV353" s="494"/>
      <c r="BW353" s="494"/>
      <c r="BX353" s="494"/>
      <c r="BY353" s="494"/>
      <c r="BZ353" s="494"/>
      <c r="CA353" s="494"/>
      <c r="CB353" s="587">
        <v>45751.0</v>
      </c>
      <c r="CC353" s="494"/>
      <c r="CD353" s="494"/>
      <c r="CE353" s="492">
        <v>798000.0</v>
      </c>
      <c r="CF353" s="492">
        <v>0.0</v>
      </c>
      <c r="CG353" s="494"/>
      <c r="CH353" s="494"/>
      <c r="CI353" s="494"/>
      <c r="CJ353" s="494"/>
      <c r="CK353" s="494"/>
      <c r="CL353" s="494"/>
      <c r="CM353" s="494"/>
      <c r="CN353" s="494"/>
      <c r="CO353" s="494"/>
      <c r="CP353" s="494"/>
      <c r="CQ353" s="494"/>
      <c r="CR353" s="494"/>
      <c r="CS353" s="494"/>
      <c r="CT353" s="494"/>
      <c r="CU353" s="488" t="s">
        <v>26925</v>
      </c>
      <c r="CV353" s="494"/>
      <c r="CW353" s="494"/>
      <c r="CX353" s="494"/>
      <c r="CY353" s="494"/>
      <c r="CZ353" s="494"/>
      <c r="DA353" s="494"/>
      <c r="DB353" s="494"/>
      <c r="DC353" s="494"/>
      <c r="DD353" s="494"/>
      <c r="DE353" s="494"/>
      <c r="DF353" s="494"/>
      <c r="DG353" s="488" t="s">
        <v>26929</v>
      </c>
      <c r="DH353" s="494"/>
      <c r="DI353" s="494"/>
      <c r="DJ353" s="494"/>
      <c r="DK353" s="494"/>
      <c r="DL353" s="494"/>
      <c r="DM353" s="494"/>
      <c r="DN353" s="494"/>
      <c r="DO353" s="494"/>
      <c r="DP353" s="488" t="s">
        <v>26932</v>
      </c>
      <c r="DQ353" s="488" t="s">
        <v>26926</v>
      </c>
      <c r="DR353" s="488" t="s">
        <v>26202</v>
      </c>
      <c r="DS353" s="494"/>
      <c r="DT353" s="494"/>
      <c r="DU353" s="494"/>
      <c r="DV353" s="494"/>
      <c r="DW353" s="494"/>
      <c r="DX353" s="494"/>
      <c r="DY353" s="488" t="s">
        <v>26930</v>
      </c>
      <c r="DZ353" s="494"/>
      <c r="EA353" s="494"/>
      <c r="EB353" s="494"/>
      <c r="EC353" s="494"/>
      <c r="ED353" s="494"/>
      <c r="EE353" s="494"/>
      <c r="EF353" s="494"/>
      <c r="EG353" s="494"/>
      <c r="EH353" s="494"/>
      <c r="EI353" s="494"/>
      <c r="EJ353" s="494"/>
      <c r="EK353" s="494"/>
      <c r="EL353" s="494"/>
      <c r="EM353" s="494"/>
      <c r="EN353" s="494"/>
      <c r="EO353" s="494"/>
      <c r="EP353" s="494"/>
      <c r="EQ353" s="494"/>
      <c r="ER353" s="494"/>
      <c r="ES353" s="494"/>
      <c r="ET353" s="494"/>
      <c r="EU353" s="494"/>
      <c r="EV353" s="494"/>
      <c r="EW353" s="494"/>
      <c r="EX353" s="494"/>
      <c r="EY353" s="494"/>
      <c r="EZ353" s="494"/>
      <c r="FA353" s="494"/>
      <c r="FB353" s="494"/>
      <c r="FC353" s="494"/>
      <c r="FD353" s="494"/>
      <c r="FE353" s="494"/>
      <c r="FF353" s="494"/>
      <c r="FG353" s="494"/>
      <c r="FH353" s="488" t="s">
        <v>26927</v>
      </c>
      <c r="FI353" s="494"/>
      <c r="FJ353" s="494"/>
      <c r="FK353" s="494"/>
      <c r="FL353" s="494"/>
      <c r="FM353" s="494"/>
      <c r="FN353" s="494"/>
      <c r="FO353" s="494"/>
      <c r="FP353" s="494"/>
      <c r="FQ353" s="494"/>
      <c r="FR353" s="494"/>
      <c r="FS353" s="494"/>
      <c r="FT353" s="494"/>
      <c r="FU353" s="494"/>
      <c r="FV353" s="494"/>
      <c r="FW353" s="494"/>
      <c r="FX353" s="494"/>
      <c r="FY353" s="494"/>
      <c r="FZ353" s="494"/>
      <c r="GA353" s="494"/>
      <c r="GB353" s="494"/>
      <c r="GC353" s="494"/>
      <c r="GD353" s="494"/>
      <c r="GE353" s="494"/>
      <c r="GF353" s="494"/>
      <c r="GG353" s="494"/>
      <c r="GH353" s="494"/>
      <c r="GI353" s="494"/>
      <c r="GJ353" s="494"/>
      <c r="GK353" s="494"/>
      <c r="GL353" s="494"/>
      <c r="GM353" s="494"/>
      <c r="GN353" s="494"/>
      <c r="GO353" s="494"/>
      <c r="GP353" s="494"/>
      <c r="GQ353" s="494"/>
      <c r="GR353" s="494"/>
      <c r="GS353" s="494"/>
      <c r="GT353" s="494"/>
      <c r="GU353" s="494"/>
      <c r="GV353" s="494"/>
      <c r="GW353" s="494"/>
      <c r="GX353" s="494"/>
      <c r="GY353" s="494"/>
      <c r="GZ353" s="494"/>
      <c r="HA353" s="494"/>
    </row>
    <row r="354">
      <c r="A354" s="492">
        <v>6778158.0</v>
      </c>
      <c r="B354" s="488" t="s">
        <v>26899</v>
      </c>
      <c r="C354" s="488" t="s">
        <v>399</v>
      </c>
      <c r="D354" s="590">
        <v>45762.716516203705</v>
      </c>
      <c r="E354" s="590">
        <v>45762.73121527778</v>
      </c>
      <c r="F354" s="590">
        <v>45762.81533564815</v>
      </c>
      <c r="G354" s="494"/>
      <c r="H354" s="488" t="s">
        <v>25860</v>
      </c>
      <c r="I354" s="494"/>
      <c r="J354" s="494"/>
      <c r="K354" s="494"/>
      <c r="L354" s="494"/>
      <c r="M354" s="494"/>
      <c r="N354" s="494"/>
      <c r="O354" s="494"/>
      <c r="P354" s="494"/>
      <c r="Q354" s="494"/>
      <c r="R354" s="494"/>
      <c r="S354" s="494"/>
      <c r="T354" s="488" t="s">
        <v>1514</v>
      </c>
      <c r="U354" s="494"/>
      <c r="V354" s="488" t="s">
        <v>89</v>
      </c>
      <c r="W354" s="589" t="s">
        <v>26895</v>
      </c>
      <c r="X354" s="494"/>
      <c r="Y354" s="494"/>
      <c r="Z354" s="494"/>
      <c r="AA354" s="494"/>
      <c r="AB354" s="494"/>
      <c r="AC354" s="494"/>
      <c r="AD354" s="494"/>
      <c r="AE354" s="494"/>
      <c r="AF354" s="494"/>
      <c r="AG354" s="494"/>
      <c r="AH354" s="494"/>
      <c r="AI354" s="494"/>
      <c r="AJ354" s="494"/>
      <c r="AK354" s="494"/>
      <c r="AL354" s="494"/>
      <c r="AM354" s="494"/>
      <c r="AN354" s="494"/>
      <c r="AO354" s="494"/>
      <c r="AP354" s="494"/>
      <c r="AQ354" s="488" t="s">
        <v>25897</v>
      </c>
      <c r="AR354" s="592">
        <v>45760.0</v>
      </c>
      <c r="AS354" s="588">
        <v>798000.0</v>
      </c>
      <c r="AT354" s="494"/>
      <c r="AU354" s="494"/>
      <c r="AV354" s="494"/>
      <c r="AW354" s="494"/>
      <c r="AX354" s="494"/>
      <c r="AY354" s="494"/>
      <c r="AZ354" s="494"/>
      <c r="BA354" s="494"/>
      <c r="BB354" s="494"/>
      <c r="BC354" s="494"/>
      <c r="BD354" s="494"/>
      <c r="BE354" s="494"/>
      <c r="BF354" s="494"/>
      <c r="BG354" s="494"/>
      <c r="BH354" s="488" t="s">
        <v>25863</v>
      </c>
      <c r="BI354" s="494"/>
      <c r="BJ354" s="494"/>
      <c r="BK354" s="494"/>
      <c r="BL354" s="494"/>
      <c r="BM354" s="494"/>
      <c r="BN354" s="494"/>
      <c r="BO354" s="494"/>
      <c r="BP354" s="494"/>
      <c r="BQ354" s="494"/>
      <c r="BR354" s="494"/>
      <c r="BS354" s="494"/>
      <c r="BT354" s="488" t="s">
        <v>25905</v>
      </c>
      <c r="BU354" s="494"/>
      <c r="BV354" s="494"/>
      <c r="BW354" s="494"/>
      <c r="BX354" s="494"/>
      <c r="BY354" s="588">
        <v>31644.0</v>
      </c>
      <c r="BZ354" s="588">
        <v>29600.0</v>
      </c>
      <c r="CA354" s="494"/>
      <c r="CB354" s="494"/>
      <c r="CC354" s="500">
        <v>45804.0</v>
      </c>
      <c r="CD354" s="488" t="s">
        <v>25898</v>
      </c>
      <c r="CE354" s="588">
        <v>1067644.0</v>
      </c>
      <c r="CF354" s="588">
        <v>263644.0</v>
      </c>
      <c r="CG354" s="494"/>
      <c r="CH354" s="494"/>
      <c r="CI354" s="494"/>
      <c r="CJ354" s="494"/>
      <c r="CK354" s="494"/>
      <c r="CL354" s="494"/>
      <c r="CM354" s="494"/>
      <c r="CN354" s="494"/>
      <c r="CO354" s="494"/>
      <c r="CP354" s="494"/>
      <c r="CQ354" s="494"/>
      <c r="CR354" s="494"/>
      <c r="CS354" s="494"/>
      <c r="CT354" s="494"/>
      <c r="CU354" s="488" t="s">
        <v>26896</v>
      </c>
      <c r="CV354" s="494"/>
      <c r="CW354" s="494"/>
      <c r="CX354" s="494"/>
      <c r="CY354" s="494"/>
      <c r="CZ354" s="494"/>
      <c r="DA354" s="494"/>
      <c r="DB354" s="494"/>
      <c r="DC354" s="494"/>
      <c r="DD354" s="494"/>
      <c r="DE354" s="494"/>
      <c r="DF354" s="494"/>
      <c r="DG354" s="488" t="s">
        <v>26900</v>
      </c>
      <c r="DH354" s="494"/>
      <c r="DI354" s="494"/>
      <c r="DJ354" s="494"/>
      <c r="DK354" s="494"/>
      <c r="DL354" s="494"/>
      <c r="DM354" s="494"/>
      <c r="DN354" s="494"/>
      <c r="DO354" s="494"/>
      <c r="DP354" s="494"/>
      <c r="DQ354" s="488" t="s">
        <v>26897</v>
      </c>
      <c r="DR354" s="488" t="s">
        <v>89</v>
      </c>
      <c r="DS354" s="494"/>
      <c r="DT354" s="494"/>
      <c r="DU354" s="494"/>
      <c r="DV354" s="494"/>
      <c r="DW354" s="494"/>
      <c r="DX354" s="494"/>
      <c r="DY354" s="488" t="s">
        <v>26901</v>
      </c>
      <c r="DZ354" s="494"/>
      <c r="EA354" s="494"/>
      <c r="EB354" s="494"/>
      <c r="EC354" s="494"/>
      <c r="ED354" s="494"/>
      <c r="EE354" s="494"/>
      <c r="EF354" s="494"/>
      <c r="EG354" s="494"/>
      <c r="EH354" s="494"/>
      <c r="EI354" s="494"/>
      <c r="EJ354" s="494"/>
      <c r="EK354" s="494"/>
      <c r="EL354" s="494"/>
      <c r="EM354" s="494"/>
      <c r="EN354" s="494"/>
      <c r="EO354" s="494"/>
      <c r="EP354" s="494"/>
      <c r="EQ354" s="494"/>
      <c r="ER354" s="494"/>
      <c r="ES354" s="494"/>
      <c r="ET354" s="494"/>
      <c r="EU354" s="494"/>
      <c r="EV354" s="494"/>
      <c r="EW354" s="494"/>
      <c r="EX354" s="494"/>
      <c r="EY354" s="494"/>
      <c r="EZ354" s="494"/>
      <c r="FA354" s="494"/>
      <c r="FB354" s="494"/>
      <c r="FC354" s="494"/>
      <c r="FD354" s="494"/>
      <c r="FE354" s="494"/>
      <c r="FF354" s="494"/>
      <c r="FG354" s="494"/>
      <c r="FH354" s="488" t="s">
        <v>26898</v>
      </c>
      <c r="FI354" s="494"/>
      <c r="FJ354" s="494"/>
      <c r="FK354" s="494"/>
      <c r="FL354" s="494"/>
      <c r="FM354" s="494"/>
      <c r="FN354" s="494"/>
      <c r="FO354" s="494"/>
      <c r="FP354" s="494"/>
      <c r="FQ354" s="494"/>
      <c r="FR354" s="494"/>
      <c r="FS354" s="494"/>
      <c r="FT354" s="494"/>
      <c r="FU354" s="494"/>
      <c r="FV354" s="494"/>
      <c r="FW354" s="494"/>
      <c r="FX354" s="494"/>
      <c r="FY354" s="494"/>
      <c r="FZ354" s="494"/>
      <c r="GA354" s="494"/>
      <c r="GB354" s="494"/>
      <c r="GC354" s="494"/>
      <c r="GD354" s="494"/>
      <c r="GE354" s="494"/>
      <c r="GF354" s="494"/>
      <c r="GG354" s="494"/>
      <c r="GH354" s="494"/>
      <c r="GI354" s="494"/>
      <c r="GJ354" s="494"/>
      <c r="GK354" s="494"/>
      <c r="GL354" s="494"/>
      <c r="GM354" s="494"/>
      <c r="GN354" s="494"/>
      <c r="GO354" s="494"/>
      <c r="GP354" s="494"/>
      <c r="GQ354" s="494"/>
      <c r="GR354" s="494"/>
      <c r="GS354" s="494"/>
      <c r="GT354" s="494"/>
      <c r="GU354" s="494"/>
      <c r="GV354" s="494"/>
      <c r="GW354" s="494"/>
      <c r="GX354" s="494"/>
      <c r="GY354" s="494"/>
      <c r="GZ354" s="494"/>
      <c r="HA354" s="494"/>
    </row>
    <row r="355">
      <c r="A355" s="492">
        <v>6778224.0</v>
      </c>
      <c r="B355" s="488" t="s">
        <v>26902</v>
      </c>
      <c r="C355" s="488" t="s">
        <v>399</v>
      </c>
      <c r="D355" s="590">
        <v>45762.71758101852</v>
      </c>
      <c r="E355" s="590">
        <v>45762.733090277776</v>
      </c>
      <c r="F355" s="590">
        <v>45762.815833333334</v>
      </c>
      <c r="G355" s="494"/>
      <c r="H355" s="488" t="s">
        <v>25860</v>
      </c>
      <c r="I355" s="494"/>
      <c r="J355" s="494"/>
      <c r="K355" s="494"/>
      <c r="L355" s="494"/>
      <c r="M355" s="494"/>
      <c r="N355" s="494"/>
      <c r="O355" s="494"/>
      <c r="P355" s="494"/>
      <c r="Q355" s="494"/>
      <c r="R355" s="494"/>
      <c r="S355" s="494"/>
      <c r="T355" s="488" t="s">
        <v>1514</v>
      </c>
      <c r="U355" s="494"/>
      <c r="V355" s="488" t="s">
        <v>89</v>
      </c>
      <c r="W355" s="589" t="s">
        <v>26895</v>
      </c>
      <c r="X355" s="494"/>
      <c r="Y355" s="494"/>
      <c r="Z355" s="494"/>
      <c r="AA355" s="494"/>
      <c r="AB355" s="494"/>
      <c r="AC355" s="494"/>
      <c r="AD355" s="494"/>
      <c r="AE355" s="494"/>
      <c r="AF355" s="494"/>
      <c r="AG355" s="494"/>
      <c r="AH355" s="494"/>
      <c r="AI355" s="494"/>
      <c r="AJ355" s="494"/>
      <c r="AK355" s="494"/>
      <c r="AL355" s="494"/>
      <c r="AM355" s="494"/>
      <c r="AN355" s="494"/>
      <c r="AO355" s="494"/>
      <c r="AP355" s="494"/>
      <c r="AQ355" s="488" t="s">
        <v>25897</v>
      </c>
      <c r="AR355" s="592">
        <v>45760.0</v>
      </c>
      <c r="AS355" s="588">
        <v>798000.0</v>
      </c>
      <c r="AT355" s="494"/>
      <c r="AU355" s="494"/>
      <c r="AV355" s="494"/>
      <c r="AW355" s="494"/>
      <c r="AX355" s="494"/>
      <c r="AY355" s="494"/>
      <c r="AZ355" s="494"/>
      <c r="BA355" s="494"/>
      <c r="BB355" s="494"/>
      <c r="BC355" s="494"/>
      <c r="BD355" s="494"/>
      <c r="BE355" s="494"/>
      <c r="BF355" s="494"/>
      <c r="BG355" s="494"/>
      <c r="BH355" s="488" t="s">
        <v>25863</v>
      </c>
      <c r="BI355" s="494"/>
      <c r="BJ355" s="494"/>
      <c r="BK355" s="494"/>
      <c r="BL355" s="494"/>
      <c r="BM355" s="494"/>
      <c r="BN355" s="494"/>
      <c r="BO355" s="494"/>
      <c r="BP355" s="494"/>
      <c r="BQ355" s="494"/>
      <c r="BR355" s="494"/>
      <c r="BS355" s="494"/>
      <c r="BT355" s="488" t="s">
        <v>25905</v>
      </c>
      <c r="BU355" s="494"/>
      <c r="BV355" s="494"/>
      <c r="BW355" s="494"/>
      <c r="BX355" s="494"/>
      <c r="BY355" s="588">
        <v>31644.0</v>
      </c>
      <c r="BZ355" s="588">
        <v>29600.0</v>
      </c>
      <c r="CA355" s="494"/>
      <c r="CB355" s="494"/>
      <c r="CC355" s="500">
        <v>45804.0</v>
      </c>
      <c r="CD355" s="488" t="s">
        <v>25898</v>
      </c>
      <c r="CE355" s="588">
        <v>1067644.0</v>
      </c>
      <c r="CF355" s="588">
        <v>263644.0</v>
      </c>
      <c r="CG355" s="494"/>
      <c r="CH355" s="494"/>
      <c r="CI355" s="494"/>
      <c r="CJ355" s="494"/>
      <c r="CK355" s="494"/>
      <c r="CL355" s="494"/>
      <c r="CM355" s="494"/>
      <c r="CN355" s="494"/>
      <c r="CO355" s="494"/>
      <c r="CP355" s="494"/>
      <c r="CQ355" s="494"/>
      <c r="CR355" s="494"/>
      <c r="CS355" s="494"/>
      <c r="CT355" s="494"/>
      <c r="CU355" s="488" t="s">
        <v>26896</v>
      </c>
      <c r="CV355" s="494"/>
      <c r="CW355" s="494"/>
      <c r="CX355" s="494"/>
      <c r="CY355" s="494"/>
      <c r="CZ355" s="494"/>
      <c r="DA355" s="494"/>
      <c r="DB355" s="494"/>
      <c r="DC355" s="494"/>
      <c r="DD355" s="494"/>
      <c r="DE355" s="494"/>
      <c r="DF355" s="494"/>
      <c r="DG355" s="488" t="s">
        <v>26900</v>
      </c>
      <c r="DH355" s="494"/>
      <c r="DI355" s="494"/>
      <c r="DJ355" s="494"/>
      <c r="DK355" s="494"/>
      <c r="DL355" s="494"/>
      <c r="DM355" s="494"/>
      <c r="DN355" s="494"/>
      <c r="DO355" s="494"/>
      <c r="DP355" s="488" t="s">
        <v>26903</v>
      </c>
      <c r="DQ355" s="488" t="s">
        <v>26897</v>
      </c>
      <c r="DR355" s="488" t="s">
        <v>89</v>
      </c>
      <c r="DS355" s="494"/>
      <c r="DT355" s="494"/>
      <c r="DU355" s="494"/>
      <c r="DV355" s="494"/>
      <c r="DW355" s="494"/>
      <c r="DX355" s="494"/>
      <c r="DY355" s="488" t="s">
        <v>26901</v>
      </c>
      <c r="DZ355" s="494"/>
      <c r="EA355" s="494"/>
      <c r="EB355" s="494"/>
      <c r="EC355" s="494"/>
      <c r="ED355" s="494"/>
      <c r="EE355" s="494"/>
      <c r="EF355" s="494"/>
      <c r="EG355" s="494"/>
      <c r="EH355" s="494"/>
      <c r="EI355" s="494"/>
      <c r="EJ355" s="494"/>
      <c r="EK355" s="494"/>
      <c r="EL355" s="494"/>
      <c r="EM355" s="494"/>
      <c r="EN355" s="494"/>
      <c r="EO355" s="494"/>
      <c r="EP355" s="494"/>
      <c r="EQ355" s="494"/>
      <c r="ER355" s="494"/>
      <c r="ES355" s="494"/>
      <c r="ET355" s="494"/>
      <c r="EU355" s="494"/>
      <c r="EV355" s="494"/>
      <c r="EW355" s="494"/>
      <c r="EX355" s="494"/>
      <c r="EY355" s="494"/>
      <c r="EZ355" s="494"/>
      <c r="FA355" s="494"/>
      <c r="FB355" s="494"/>
      <c r="FC355" s="494"/>
      <c r="FD355" s="494"/>
      <c r="FE355" s="494"/>
      <c r="FF355" s="494"/>
      <c r="FG355" s="494"/>
      <c r="FH355" s="488" t="s">
        <v>26898</v>
      </c>
      <c r="FI355" s="494"/>
      <c r="FJ355" s="494"/>
      <c r="FK355" s="494"/>
      <c r="FL355" s="494"/>
      <c r="FM355" s="494"/>
      <c r="FN355" s="494"/>
      <c r="FO355" s="494"/>
      <c r="FP355" s="494"/>
      <c r="FQ355" s="494"/>
      <c r="FR355" s="494"/>
      <c r="FS355" s="494"/>
      <c r="FT355" s="494"/>
      <c r="FU355" s="494"/>
      <c r="FV355" s="494"/>
      <c r="FW355" s="494"/>
      <c r="FX355" s="494"/>
      <c r="FY355" s="494"/>
      <c r="FZ355" s="494"/>
      <c r="GA355" s="494"/>
      <c r="GB355" s="494"/>
      <c r="GC355" s="494"/>
      <c r="GD355" s="494"/>
      <c r="GE355" s="494"/>
      <c r="GF355" s="494"/>
      <c r="GG355" s="494"/>
      <c r="GH355" s="494"/>
      <c r="GI355" s="494"/>
      <c r="GJ355" s="494"/>
      <c r="GK355" s="494"/>
      <c r="GL355" s="494"/>
      <c r="GM355" s="494"/>
      <c r="GN355" s="494"/>
      <c r="GO355" s="494"/>
      <c r="GP355" s="494"/>
      <c r="GQ355" s="494"/>
      <c r="GR355" s="494"/>
      <c r="GS355" s="494"/>
      <c r="GT355" s="494"/>
      <c r="GU355" s="494"/>
      <c r="GV355" s="494"/>
      <c r="GW355" s="494"/>
      <c r="GX355" s="494"/>
      <c r="GY355" s="494"/>
      <c r="GZ355" s="494"/>
      <c r="HA355" s="494"/>
    </row>
    <row r="356">
      <c r="A356" s="492"/>
      <c r="B356" s="488"/>
      <c r="C356" s="488"/>
      <c r="D356" s="590"/>
      <c r="E356" s="494"/>
      <c r="F356" s="494"/>
      <c r="G356" s="494"/>
      <c r="H356" s="488"/>
      <c r="I356" s="494"/>
      <c r="J356" s="494"/>
      <c r="K356" s="494"/>
      <c r="L356" s="494"/>
      <c r="M356" s="494"/>
      <c r="N356" s="494"/>
      <c r="O356" s="494"/>
      <c r="P356" s="494"/>
      <c r="Q356" s="494"/>
      <c r="R356" s="494"/>
      <c r="S356" s="494"/>
      <c r="T356" s="488"/>
      <c r="U356" s="494"/>
      <c r="V356" s="488"/>
      <c r="W356" s="589"/>
      <c r="X356" s="494"/>
      <c r="Y356" s="494"/>
      <c r="Z356" s="494"/>
      <c r="AA356" s="494"/>
      <c r="AB356" s="494"/>
      <c r="AC356" s="494"/>
      <c r="AD356" s="494"/>
      <c r="AE356" s="494"/>
      <c r="AF356" s="494"/>
      <c r="AG356" s="494"/>
      <c r="AH356" s="494"/>
      <c r="AI356" s="494"/>
      <c r="AJ356" s="494"/>
      <c r="AK356" s="494"/>
      <c r="AL356" s="494"/>
      <c r="AM356" s="494"/>
      <c r="AN356" s="494"/>
      <c r="AO356" s="494"/>
      <c r="AP356" s="494"/>
      <c r="AQ356" s="494"/>
      <c r="AR356" s="592"/>
      <c r="AS356" s="492"/>
      <c r="AT356" s="494"/>
      <c r="AU356" s="494"/>
      <c r="AV356" s="494"/>
      <c r="AW356" s="494"/>
      <c r="AX356" s="494"/>
      <c r="AY356" s="494"/>
      <c r="AZ356" s="494"/>
      <c r="BA356" s="494"/>
      <c r="BB356" s="494"/>
      <c r="BC356" s="494"/>
      <c r="BD356" s="494"/>
      <c r="BE356" s="494"/>
      <c r="BF356" s="494"/>
      <c r="BG356" s="494"/>
      <c r="BH356" s="488"/>
      <c r="BI356" s="494"/>
      <c r="BJ356" s="494"/>
      <c r="BK356" s="494"/>
      <c r="BL356" s="494"/>
      <c r="BM356" s="494"/>
      <c r="BN356" s="494"/>
      <c r="BO356" s="494"/>
      <c r="BP356" s="494"/>
      <c r="BQ356" s="494"/>
      <c r="BR356" s="494"/>
      <c r="BS356" s="494"/>
      <c r="BT356" s="494"/>
      <c r="BU356" s="494"/>
      <c r="BV356" s="494"/>
      <c r="BW356" s="494"/>
      <c r="BX356" s="494"/>
      <c r="BY356" s="494"/>
      <c r="BZ356" s="494"/>
      <c r="CA356" s="494"/>
      <c r="CB356" s="494"/>
      <c r="CC356" s="494"/>
      <c r="CD356" s="494"/>
      <c r="CE356" s="492"/>
      <c r="CF356" s="492"/>
      <c r="CG356" s="494"/>
      <c r="CH356" s="494"/>
      <c r="CI356" s="494"/>
      <c r="CJ356" s="494"/>
      <c r="CK356" s="494"/>
      <c r="CL356" s="494"/>
      <c r="CM356" s="494"/>
      <c r="CN356" s="494"/>
      <c r="CO356" s="494"/>
      <c r="CP356" s="494"/>
      <c r="CQ356" s="494"/>
      <c r="CR356" s="494"/>
      <c r="CS356" s="494"/>
      <c r="CT356" s="494"/>
      <c r="CU356" s="494"/>
      <c r="CV356" s="494"/>
      <c r="CW356" s="494"/>
      <c r="CX356" s="494"/>
      <c r="CY356" s="494"/>
      <c r="CZ356" s="494"/>
      <c r="DA356" s="494"/>
      <c r="DB356" s="494"/>
      <c r="DC356" s="494"/>
      <c r="DD356" s="494"/>
      <c r="DE356" s="494"/>
      <c r="DF356" s="494"/>
      <c r="DG356" s="494"/>
      <c r="DH356" s="494"/>
      <c r="DI356" s="494"/>
      <c r="DJ356" s="494"/>
      <c r="DK356" s="494"/>
      <c r="DL356" s="494"/>
      <c r="DM356" s="494"/>
      <c r="DN356" s="494"/>
      <c r="DO356" s="494"/>
      <c r="DP356" s="494"/>
      <c r="DQ356" s="494"/>
      <c r="DR356" s="488"/>
      <c r="DS356" s="494"/>
      <c r="DT356" s="494"/>
      <c r="DU356" s="494"/>
      <c r="DV356" s="494"/>
      <c r="DW356" s="494"/>
      <c r="DX356" s="494"/>
      <c r="DY356" s="494"/>
      <c r="DZ356" s="494"/>
      <c r="EA356" s="494"/>
      <c r="EB356" s="494"/>
      <c r="EC356" s="494"/>
      <c r="ED356" s="494"/>
      <c r="EE356" s="494"/>
      <c r="EF356" s="494"/>
      <c r="EG356" s="494"/>
      <c r="EH356" s="494"/>
      <c r="EI356" s="494"/>
      <c r="EJ356" s="494"/>
      <c r="EK356" s="494"/>
      <c r="EL356" s="494"/>
      <c r="EM356" s="494"/>
      <c r="EN356" s="494"/>
      <c r="EO356" s="494"/>
      <c r="EP356" s="494"/>
      <c r="EQ356" s="494"/>
      <c r="ER356" s="494"/>
      <c r="ES356" s="494"/>
      <c r="ET356" s="494"/>
      <c r="EU356" s="494"/>
      <c r="EV356" s="494"/>
      <c r="EW356" s="494"/>
      <c r="EX356" s="494"/>
      <c r="EY356" s="494"/>
      <c r="EZ356" s="494"/>
      <c r="FA356" s="494"/>
      <c r="FB356" s="494"/>
      <c r="FC356" s="494"/>
      <c r="FD356" s="494"/>
      <c r="FE356" s="494"/>
      <c r="FF356" s="494"/>
      <c r="FG356" s="494"/>
      <c r="FH356" s="494"/>
      <c r="FI356" s="494"/>
      <c r="FJ356" s="494"/>
      <c r="FK356" s="494"/>
      <c r="FL356" s="494"/>
      <c r="FM356" s="494"/>
      <c r="FN356" s="494"/>
      <c r="FO356" s="494"/>
      <c r="FP356" s="494"/>
      <c r="FQ356" s="494"/>
      <c r="FR356" s="494"/>
      <c r="FS356" s="494"/>
      <c r="FT356" s="494"/>
      <c r="FU356" s="494"/>
      <c r="FV356" s="494"/>
      <c r="FW356" s="494"/>
      <c r="FX356" s="494"/>
      <c r="FY356" s="494"/>
      <c r="FZ356" s="494"/>
      <c r="GA356" s="494"/>
      <c r="GB356" s="494"/>
      <c r="GC356" s="494"/>
      <c r="GD356" s="494"/>
      <c r="GE356" s="494"/>
      <c r="GF356" s="494"/>
      <c r="GG356" s="494"/>
      <c r="GH356" s="494"/>
      <c r="GI356" s="494"/>
      <c r="GJ356" s="494"/>
      <c r="GK356" s="494"/>
      <c r="GL356" s="494"/>
      <c r="GM356" s="494"/>
      <c r="GN356" s="494"/>
      <c r="GO356" s="494"/>
      <c r="GP356" s="494"/>
      <c r="GQ356" s="494"/>
      <c r="GR356" s="494"/>
      <c r="GS356" s="494"/>
      <c r="GT356" s="494"/>
      <c r="GU356" s="494"/>
      <c r="GV356" s="494"/>
      <c r="GW356" s="494"/>
      <c r="GX356" s="494"/>
      <c r="GY356" s="494"/>
      <c r="GZ356" s="494"/>
      <c r="HA356" s="494"/>
    </row>
    <row r="357">
      <c r="A357" s="492"/>
      <c r="B357" s="488"/>
      <c r="C357" s="488"/>
      <c r="D357" s="590"/>
      <c r="E357" s="494"/>
      <c r="F357" s="494"/>
      <c r="G357" s="494"/>
      <c r="H357" s="488"/>
      <c r="I357" s="494"/>
      <c r="J357" s="494"/>
      <c r="K357" s="494"/>
      <c r="L357" s="494"/>
      <c r="M357" s="494"/>
      <c r="N357" s="494"/>
      <c r="O357" s="494"/>
      <c r="P357" s="494"/>
      <c r="Q357" s="494"/>
      <c r="R357" s="494"/>
      <c r="S357" s="494"/>
      <c r="T357" s="488"/>
      <c r="U357" s="494"/>
      <c r="V357" s="488"/>
      <c r="W357" s="589"/>
      <c r="X357" s="494"/>
      <c r="Y357" s="494"/>
      <c r="Z357" s="494"/>
      <c r="AA357" s="494"/>
      <c r="AB357" s="494"/>
      <c r="AC357" s="494"/>
      <c r="AD357" s="494"/>
      <c r="AE357" s="494"/>
      <c r="AF357" s="494"/>
      <c r="AG357" s="494"/>
      <c r="AH357" s="494"/>
      <c r="AI357" s="494"/>
      <c r="AJ357" s="494"/>
      <c r="AK357" s="494"/>
      <c r="AL357" s="494"/>
      <c r="AM357" s="494"/>
      <c r="AN357" s="494"/>
      <c r="AO357" s="494"/>
      <c r="AP357" s="494"/>
      <c r="AQ357" s="494"/>
      <c r="AR357" s="592"/>
      <c r="AS357" s="492"/>
      <c r="AT357" s="494"/>
      <c r="AU357" s="494"/>
      <c r="AV357" s="494"/>
      <c r="AW357" s="494"/>
      <c r="AX357" s="494"/>
      <c r="AY357" s="494"/>
      <c r="AZ357" s="494"/>
      <c r="BA357" s="494"/>
      <c r="BB357" s="494"/>
      <c r="BC357" s="494"/>
      <c r="BD357" s="494"/>
      <c r="BE357" s="494"/>
      <c r="BF357" s="494"/>
      <c r="BG357" s="494"/>
      <c r="BH357" s="488"/>
      <c r="BI357" s="494"/>
      <c r="BJ357" s="494"/>
      <c r="BK357" s="494"/>
      <c r="BL357" s="494"/>
      <c r="BM357" s="494"/>
      <c r="BN357" s="494"/>
      <c r="BO357" s="494"/>
      <c r="BP357" s="494"/>
      <c r="BQ357" s="494"/>
      <c r="BR357" s="494"/>
      <c r="BS357" s="494"/>
      <c r="BT357" s="494"/>
      <c r="BU357" s="494"/>
      <c r="BV357" s="494"/>
      <c r="BW357" s="494"/>
      <c r="BX357" s="494"/>
      <c r="BY357" s="494"/>
      <c r="BZ357" s="494"/>
      <c r="CA357" s="494"/>
      <c r="CB357" s="494"/>
      <c r="CC357" s="494"/>
      <c r="CD357" s="494"/>
      <c r="CE357" s="492"/>
      <c r="CF357" s="492"/>
      <c r="CG357" s="494"/>
      <c r="CH357" s="494"/>
      <c r="CI357" s="494"/>
      <c r="CJ357" s="494"/>
      <c r="CK357" s="494"/>
      <c r="CL357" s="494"/>
      <c r="CM357" s="494"/>
      <c r="CN357" s="494"/>
      <c r="CO357" s="494"/>
      <c r="CP357" s="494"/>
      <c r="CQ357" s="494"/>
      <c r="CR357" s="494"/>
      <c r="CS357" s="494"/>
      <c r="CT357" s="494"/>
      <c r="CU357" s="494"/>
      <c r="CV357" s="494"/>
      <c r="CW357" s="494"/>
      <c r="CX357" s="494"/>
      <c r="CY357" s="494"/>
      <c r="CZ357" s="494"/>
      <c r="DA357" s="494"/>
      <c r="DB357" s="494"/>
      <c r="DC357" s="494"/>
      <c r="DD357" s="494"/>
      <c r="DE357" s="494"/>
      <c r="DF357" s="494"/>
      <c r="DG357" s="494"/>
      <c r="DH357" s="494"/>
      <c r="DI357" s="494"/>
      <c r="DJ357" s="494"/>
      <c r="DK357" s="494"/>
      <c r="DL357" s="494"/>
      <c r="DM357" s="494"/>
      <c r="DN357" s="494"/>
      <c r="DO357" s="494"/>
      <c r="DP357" s="494"/>
      <c r="DQ357" s="494"/>
      <c r="DR357" s="488"/>
      <c r="DS357" s="494"/>
      <c r="DT357" s="494"/>
      <c r="DU357" s="494"/>
      <c r="DV357" s="494"/>
      <c r="DW357" s="494"/>
      <c r="DX357" s="494"/>
      <c r="DY357" s="494"/>
      <c r="DZ357" s="494"/>
      <c r="EA357" s="494"/>
      <c r="EB357" s="494"/>
      <c r="EC357" s="494"/>
      <c r="ED357" s="494"/>
      <c r="EE357" s="494"/>
      <c r="EF357" s="494"/>
      <c r="EG357" s="494"/>
      <c r="EH357" s="494"/>
      <c r="EI357" s="494"/>
      <c r="EJ357" s="494"/>
      <c r="EK357" s="494"/>
      <c r="EL357" s="494"/>
      <c r="EM357" s="494"/>
      <c r="EN357" s="494"/>
      <c r="EO357" s="494"/>
      <c r="EP357" s="494"/>
      <c r="EQ357" s="494"/>
      <c r="ER357" s="494"/>
      <c r="ES357" s="494"/>
      <c r="ET357" s="494"/>
      <c r="EU357" s="494"/>
      <c r="EV357" s="494"/>
      <c r="EW357" s="494"/>
      <c r="EX357" s="494"/>
      <c r="EY357" s="494"/>
      <c r="EZ357" s="494"/>
      <c r="FA357" s="494"/>
      <c r="FB357" s="494"/>
      <c r="FC357" s="494"/>
      <c r="FD357" s="494"/>
      <c r="FE357" s="494"/>
      <c r="FF357" s="494"/>
      <c r="FG357" s="494"/>
      <c r="FH357" s="494"/>
      <c r="FI357" s="494"/>
      <c r="FJ357" s="494"/>
      <c r="FK357" s="494"/>
      <c r="FL357" s="494"/>
      <c r="FM357" s="494"/>
      <c r="FN357" s="494"/>
      <c r="FO357" s="494"/>
      <c r="FP357" s="494"/>
      <c r="FQ357" s="494"/>
      <c r="FR357" s="494"/>
      <c r="FS357" s="494"/>
      <c r="FT357" s="494"/>
      <c r="FU357" s="494"/>
      <c r="FV357" s="494"/>
      <c r="FW357" s="494"/>
      <c r="FX357" s="494"/>
      <c r="FY357" s="494"/>
      <c r="FZ357" s="494"/>
      <c r="GA357" s="494"/>
      <c r="GB357" s="494"/>
      <c r="GC357" s="494"/>
      <c r="GD357" s="494"/>
      <c r="GE357" s="494"/>
      <c r="GF357" s="494"/>
      <c r="GG357" s="494"/>
      <c r="GH357" s="494"/>
      <c r="GI357" s="494"/>
      <c r="GJ357" s="494"/>
      <c r="GK357" s="494"/>
      <c r="GL357" s="494"/>
      <c r="GM357" s="494"/>
      <c r="GN357" s="494"/>
      <c r="GO357" s="494"/>
      <c r="GP357" s="494"/>
      <c r="GQ357" s="494"/>
      <c r="GR357" s="494"/>
      <c r="GS357" s="494"/>
      <c r="GT357" s="494"/>
      <c r="GU357" s="494"/>
      <c r="GV357" s="494"/>
      <c r="GW357" s="494"/>
      <c r="GX357" s="494"/>
      <c r="GY357" s="494"/>
      <c r="GZ357" s="494"/>
      <c r="HA357" s="494"/>
    </row>
    <row r="358">
      <c r="A358" s="492"/>
      <c r="B358" s="488"/>
      <c r="C358" s="488"/>
      <c r="D358" s="590"/>
      <c r="E358" s="494"/>
      <c r="F358" s="494"/>
      <c r="G358" s="494"/>
      <c r="H358" s="488"/>
      <c r="I358" s="494"/>
      <c r="J358" s="494"/>
      <c r="K358" s="494"/>
      <c r="L358" s="494"/>
      <c r="M358" s="494"/>
      <c r="N358" s="494"/>
      <c r="O358" s="494"/>
      <c r="P358" s="494"/>
      <c r="Q358" s="494"/>
      <c r="R358" s="494"/>
      <c r="S358" s="494"/>
      <c r="T358" s="488"/>
      <c r="U358" s="494"/>
      <c r="V358" s="488"/>
      <c r="W358" s="589"/>
      <c r="X358" s="494"/>
      <c r="Y358" s="494"/>
      <c r="Z358" s="494"/>
      <c r="AA358" s="494"/>
      <c r="AB358" s="494"/>
      <c r="AC358" s="494"/>
      <c r="AD358" s="494"/>
      <c r="AE358" s="494"/>
      <c r="AF358" s="494"/>
      <c r="AG358" s="494"/>
      <c r="AH358" s="494"/>
      <c r="AI358" s="494"/>
      <c r="AJ358" s="494"/>
      <c r="AK358" s="494"/>
      <c r="AL358" s="494"/>
      <c r="AM358" s="494"/>
      <c r="AN358" s="494"/>
      <c r="AO358" s="494"/>
      <c r="AP358" s="494"/>
      <c r="AQ358" s="494"/>
      <c r="AR358" s="592"/>
      <c r="AS358" s="492"/>
      <c r="AT358" s="494"/>
      <c r="AU358" s="494"/>
      <c r="AV358" s="494"/>
      <c r="AW358" s="494"/>
      <c r="AX358" s="494"/>
      <c r="AY358" s="494"/>
      <c r="AZ358" s="494"/>
      <c r="BA358" s="494"/>
      <c r="BB358" s="494"/>
      <c r="BC358" s="494"/>
      <c r="BD358" s="494"/>
      <c r="BE358" s="494"/>
      <c r="BF358" s="494"/>
      <c r="BG358" s="494"/>
      <c r="BH358" s="488"/>
      <c r="BI358" s="494"/>
      <c r="BJ358" s="494"/>
      <c r="BK358" s="494"/>
      <c r="BL358" s="494"/>
      <c r="BM358" s="494"/>
      <c r="BN358" s="494"/>
      <c r="BO358" s="494"/>
      <c r="BP358" s="494"/>
      <c r="BQ358" s="494"/>
      <c r="BR358" s="494"/>
      <c r="BS358" s="494"/>
      <c r="BT358" s="494"/>
      <c r="BU358" s="494"/>
      <c r="BV358" s="494"/>
      <c r="BW358" s="494"/>
      <c r="BX358" s="492"/>
      <c r="BY358" s="494"/>
      <c r="BZ358" s="494"/>
      <c r="CA358" s="587"/>
      <c r="CB358" s="494"/>
      <c r="CC358" s="494"/>
      <c r="CD358" s="494"/>
      <c r="CE358" s="492"/>
      <c r="CF358" s="492"/>
      <c r="CG358" s="494"/>
      <c r="CH358" s="494"/>
      <c r="CI358" s="494"/>
      <c r="CJ358" s="494"/>
      <c r="CK358" s="494"/>
      <c r="CL358" s="494"/>
      <c r="CM358" s="494"/>
      <c r="CN358" s="494"/>
      <c r="CO358" s="494"/>
      <c r="CP358" s="494"/>
      <c r="CQ358" s="494"/>
      <c r="CR358" s="494"/>
      <c r="CS358" s="494"/>
      <c r="CT358" s="494"/>
      <c r="CU358" s="494"/>
      <c r="CV358" s="494"/>
      <c r="CW358" s="494"/>
      <c r="CX358" s="494"/>
      <c r="CY358" s="494"/>
      <c r="CZ358" s="494"/>
      <c r="DA358" s="494"/>
      <c r="DB358" s="494"/>
      <c r="DC358" s="494"/>
      <c r="DD358" s="494"/>
      <c r="DE358" s="494"/>
      <c r="DF358" s="494"/>
      <c r="DG358" s="494"/>
      <c r="DH358" s="494"/>
      <c r="DI358" s="494"/>
      <c r="DJ358" s="494"/>
      <c r="DK358" s="494"/>
      <c r="DL358" s="494"/>
      <c r="DM358" s="494"/>
      <c r="DN358" s="494"/>
      <c r="DO358" s="494"/>
      <c r="DP358" s="494"/>
      <c r="DQ358" s="494"/>
      <c r="DR358" s="488"/>
      <c r="DS358" s="494"/>
      <c r="DT358" s="494"/>
      <c r="DU358" s="494"/>
      <c r="DV358" s="494"/>
      <c r="DW358" s="494"/>
      <c r="DX358" s="494"/>
      <c r="DY358" s="494"/>
      <c r="DZ358" s="494"/>
      <c r="EA358" s="494"/>
      <c r="EB358" s="494"/>
      <c r="EC358" s="494"/>
      <c r="ED358" s="494"/>
      <c r="EE358" s="494"/>
      <c r="EF358" s="494"/>
      <c r="EG358" s="494"/>
      <c r="EH358" s="494"/>
      <c r="EI358" s="494"/>
      <c r="EJ358" s="494"/>
      <c r="EK358" s="494"/>
      <c r="EL358" s="494"/>
      <c r="EM358" s="494"/>
      <c r="EN358" s="494"/>
      <c r="EO358" s="494"/>
      <c r="EP358" s="494"/>
      <c r="EQ358" s="494"/>
      <c r="ER358" s="494"/>
      <c r="ES358" s="494"/>
      <c r="ET358" s="494"/>
      <c r="EU358" s="494"/>
      <c r="EV358" s="494"/>
      <c r="EW358" s="494"/>
      <c r="EX358" s="494"/>
      <c r="EY358" s="494"/>
      <c r="EZ358" s="494"/>
      <c r="FA358" s="494"/>
      <c r="FB358" s="494"/>
      <c r="FC358" s="494"/>
      <c r="FD358" s="494"/>
      <c r="FE358" s="494"/>
      <c r="FF358" s="494"/>
      <c r="FG358" s="494"/>
      <c r="FH358" s="494"/>
      <c r="FI358" s="494"/>
      <c r="FJ358" s="494"/>
      <c r="FK358" s="494"/>
      <c r="FL358" s="494"/>
      <c r="FM358" s="494"/>
      <c r="FN358" s="494"/>
      <c r="FO358" s="494"/>
      <c r="FP358" s="494"/>
      <c r="FQ358" s="494"/>
      <c r="FR358" s="494"/>
      <c r="FS358" s="494"/>
      <c r="FT358" s="494"/>
      <c r="FU358" s="494"/>
      <c r="FV358" s="494"/>
      <c r="FW358" s="494"/>
      <c r="FX358" s="494"/>
      <c r="FY358" s="494"/>
      <c r="FZ358" s="494"/>
      <c r="GA358" s="494"/>
      <c r="GB358" s="494"/>
      <c r="GC358" s="494"/>
      <c r="GD358" s="494"/>
      <c r="GE358" s="494"/>
      <c r="GF358" s="494"/>
      <c r="GG358" s="494"/>
      <c r="GH358" s="494"/>
      <c r="GI358" s="494"/>
      <c r="GJ358" s="494"/>
      <c r="GK358" s="494"/>
      <c r="GL358" s="494"/>
      <c r="GM358" s="494"/>
      <c r="GN358" s="494"/>
      <c r="GO358" s="494"/>
      <c r="GP358" s="494"/>
      <c r="GQ358" s="494"/>
      <c r="GR358" s="494"/>
      <c r="GS358" s="494"/>
      <c r="GT358" s="494"/>
      <c r="GU358" s="494"/>
      <c r="GV358" s="494"/>
      <c r="GW358" s="494"/>
      <c r="GX358" s="494"/>
      <c r="GY358" s="494"/>
      <c r="GZ358" s="494"/>
      <c r="HA358" s="494"/>
    </row>
    <row r="359">
      <c r="A359" s="492"/>
      <c r="B359" s="488"/>
      <c r="C359" s="488"/>
      <c r="D359" s="590"/>
      <c r="E359" s="494"/>
      <c r="F359" s="494"/>
      <c r="G359" s="494"/>
      <c r="H359" s="488"/>
      <c r="I359" s="494"/>
      <c r="J359" s="494"/>
      <c r="K359" s="494"/>
      <c r="L359" s="494"/>
      <c r="M359" s="494"/>
      <c r="N359" s="494"/>
      <c r="O359" s="494"/>
      <c r="P359" s="494"/>
      <c r="Q359" s="494"/>
      <c r="R359" s="494"/>
      <c r="S359" s="494"/>
      <c r="T359" s="488"/>
      <c r="U359" s="494"/>
      <c r="V359" s="488"/>
      <c r="W359" s="589"/>
      <c r="X359" s="494"/>
      <c r="Y359" s="494"/>
      <c r="Z359" s="494"/>
      <c r="AA359" s="494"/>
      <c r="AB359" s="494"/>
      <c r="AC359" s="494"/>
      <c r="AD359" s="494"/>
      <c r="AE359" s="494"/>
      <c r="AF359" s="494"/>
      <c r="AG359" s="494"/>
      <c r="AH359" s="494"/>
      <c r="AI359" s="494"/>
      <c r="AJ359" s="494"/>
      <c r="AK359" s="494"/>
      <c r="AL359" s="494"/>
      <c r="AM359" s="494"/>
      <c r="AN359" s="494"/>
      <c r="AO359" s="494"/>
      <c r="AP359" s="494"/>
      <c r="AQ359" s="494"/>
      <c r="AR359" s="592"/>
      <c r="AS359" s="492"/>
      <c r="AT359" s="494"/>
      <c r="AU359" s="494"/>
      <c r="AV359" s="494"/>
      <c r="AW359" s="494"/>
      <c r="AX359" s="494"/>
      <c r="AY359" s="494"/>
      <c r="AZ359" s="494"/>
      <c r="BA359" s="494"/>
      <c r="BB359" s="494"/>
      <c r="BC359" s="494"/>
      <c r="BD359" s="494"/>
      <c r="BE359" s="494"/>
      <c r="BF359" s="494"/>
      <c r="BG359" s="494"/>
      <c r="BH359" s="488"/>
      <c r="BI359" s="494"/>
      <c r="BJ359" s="494"/>
      <c r="BK359" s="494"/>
      <c r="BL359" s="494"/>
      <c r="BM359" s="494"/>
      <c r="BN359" s="494"/>
      <c r="BO359" s="494"/>
      <c r="BP359" s="494"/>
      <c r="BQ359" s="494"/>
      <c r="BR359" s="494"/>
      <c r="BS359" s="494"/>
      <c r="BT359" s="494"/>
      <c r="BU359" s="494"/>
      <c r="BV359" s="494"/>
      <c r="BW359" s="494"/>
      <c r="BX359" s="492"/>
      <c r="BY359" s="494"/>
      <c r="BZ359" s="494"/>
      <c r="CA359" s="587"/>
      <c r="CB359" s="494"/>
      <c r="CC359" s="494"/>
      <c r="CD359" s="494"/>
      <c r="CE359" s="492"/>
      <c r="CF359" s="492"/>
      <c r="CG359" s="494"/>
      <c r="CH359" s="494"/>
      <c r="CI359" s="494"/>
      <c r="CJ359" s="494"/>
      <c r="CK359" s="494"/>
      <c r="CL359" s="494"/>
      <c r="CM359" s="494"/>
      <c r="CN359" s="494"/>
      <c r="CO359" s="494"/>
      <c r="CP359" s="494"/>
      <c r="CQ359" s="494"/>
      <c r="CR359" s="494"/>
      <c r="CS359" s="494"/>
      <c r="CT359" s="494"/>
      <c r="CU359" s="494"/>
      <c r="CV359" s="494"/>
      <c r="CW359" s="494"/>
      <c r="CX359" s="494"/>
      <c r="CY359" s="494"/>
      <c r="CZ359" s="494"/>
      <c r="DA359" s="494"/>
      <c r="DB359" s="494"/>
      <c r="DC359" s="494"/>
      <c r="DD359" s="494"/>
      <c r="DE359" s="494"/>
      <c r="DF359" s="494"/>
      <c r="DG359" s="494"/>
      <c r="DH359" s="494"/>
      <c r="DI359" s="494"/>
      <c r="DJ359" s="494"/>
      <c r="DK359" s="494"/>
      <c r="DL359" s="494"/>
      <c r="DM359" s="494"/>
      <c r="DN359" s="494"/>
      <c r="DO359" s="494"/>
      <c r="DP359" s="494"/>
      <c r="DQ359" s="494"/>
      <c r="DR359" s="488"/>
      <c r="DS359" s="494"/>
      <c r="DT359" s="494"/>
      <c r="DU359" s="494"/>
      <c r="DV359" s="494"/>
      <c r="DW359" s="494"/>
      <c r="DX359" s="494"/>
      <c r="DY359" s="494"/>
      <c r="DZ359" s="494"/>
      <c r="EA359" s="494"/>
      <c r="EB359" s="494"/>
      <c r="EC359" s="494"/>
      <c r="ED359" s="494"/>
      <c r="EE359" s="494"/>
      <c r="EF359" s="494"/>
      <c r="EG359" s="494"/>
      <c r="EH359" s="494"/>
      <c r="EI359" s="494"/>
      <c r="EJ359" s="494"/>
      <c r="EK359" s="494"/>
      <c r="EL359" s="494"/>
      <c r="EM359" s="494"/>
      <c r="EN359" s="494"/>
      <c r="EO359" s="494"/>
      <c r="EP359" s="494"/>
      <c r="EQ359" s="494"/>
      <c r="ER359" s="494"/>
      <c r="ES359" s="494"/>
      <c r="ET359" s="494"/>
      <c r="EU359" s="494"/>
      <c r="EV359" s="494"/>
      <c r="EW359" s="494"/>
      <c r="EX359" s="494"/>
      <c r="EY359" s="494"/>
      <c r="EZ359" s="494"/>
      <c r="FA359" s="494"/>
      <c r="FB359" s="494"/>
      <c r="FC359" s="494"/>
      <c r="FD359" s="494"/>
      <c r="FE359" s="494"/>
      <c r="FF359" s="494"/>
      <c r="FG359" s="494"/>
      <c r="FH359" s="494"/>
      <c r="FI359" s="494"/>
      <c r="FJ359" s="494"/>
      <c r="FK359" s="494"/>
      <c r="FL359" s="494"/>
      <c r="FM359" s="494"/>
      <c r="FN359" s="494"/>
      <c r="FO359" s="494"/>
      <c r="FP359" s="494"/>
      <c r="FQ359" s="494"/>
      <c r="FR359" s="494"/>
      <c r="FS359" s="494"/>
      <c r="FT359" s="494"/>
      <c r="FU359" s="494"/>
      <c r="FV359" s="494"/>
      <c r="FW359" s="494"/>
      <c r="FX359" s="494"/>
      <c r="FY359" s="494"/>
      <c r="FZ359" s="494"/>
      <c r="GA359" s="494"/>
      <c r="GB359" s="494"/>
      <c r="GC359" s="494"/>
      <c r="GD359" s="494"/>
      <c r="GE359" s="494"/>
      <c r="GF359" s="494"/>
      <c r="GG359" s="494"/>
      <c r="GH359" s="494"/>
      <c r="GI359" s="494"/>
      <c r="GJ359" s="494"/>
      <c r="GK359" s="494"/>
      <c r="GL359" s="494"/>
      <c r="GM359" s="494"/>
      <c r="GN359" s="494"/>
      <c r="GO359" s="494"/>
      <c r="GP359" s="494"/>
      <c r="GQ359" s="494"/>
      <c r="GR359" s="494"/>
      <c r="GS359" s="494"/>
      <c r="GT359" s="494"/>
      <c r="GU359" s="494"/>
      <c r="GV359" s="494"/>
      <c r="GW359" s="494"/>
      <c r="GX359" s="494"/>
      <c r="GY359" s="494"/>
      <c r="GZ359" s="494"/>
      <c r="HA359" s="494"/>
    </row>
    <row r="360">
      <c r="A360" s="492">
        <v>6783726.0</v>
      </c>
      <c r="B360" s="488" t="s">
        <v>26933</v>
      </c>
      <c r="C360" s="488" t="s">
        <v>399</v>
      </c>
      <c r="D360" s="590">
        <v>45763.567557870374</v>
      </c>
      <c r="E360" s="590">
        <v>45763.568773148145</v>
      </c>
      <c r="F360" s="590">
        <v>45763.621886574074</v>
      </c>
      <c r="G360" s="494"/>
      <c r="H360" s="488" t="s">
        <v>25860</v>
      </c>
      <c r="I360" s="494"/>
      <c r="J360" s="494"/>
      <c r="K360" s="494"/>
      <c r="L360" s="494"/>
      <c r="M360" s="494"/>
      <c r="N360" s="494"/>
      <c r="O360" s="494"/>
      <c r="P360" s="494"/>
      <c r="Q360" s="494"/>
      <c r="R360" s="494"/>
      <c r="S360" s="494"/>
      <c r="T360" s="494"/>
      <c r="U360" s="494"/>
      <c r="V360" s="488" t="s">
        <v>83</v>
      </c>
      <c r="W360" s="589" t="s">
        <v>26934</v>
      </c>
      <c r="X360" s="494"/>
      <c r="Y360" s="494"/>
      <c r="Z360" s="494"/>
      <c r="AA360" s="494"/>
      <c r="AB360" s="494"/>
      <c r="AC360" s="494"/>
      <c r="AD360" s="494"/>
      <c r="AE360" s="494"/>
      <c r="AF360" s="494"/>
      <c r="AG360" s="494"/>
      <c r="AH360" s="494"/>
      <c r="AI360" s="494"/>
      <c r="AJ360" s="494"/>
      <c r="AK360" s="494"/>
      <c r="AL360" s="494"/>
      <c r="AM360" s="494"/>
      <c r="AN360" s="494"/>
      <c r="AO360" s="494"/>
      <c r="AP360" s="494"/>
      <c r="AQ360" s="494"/>
      <c r="AR360" s="591"/>
      <c r="AS360" s="494"/>
      <c r="AT360" s="494"/>
      <c r="AU360" s="494"/>
      <c r="AV360" s="494"/>
      <c r="AW360" s="494"/>
      <c r="AX360" s="494"/>
      <c r="AY360" s="494"/>
      <c r="AZ360" s="494"/>
      <c r="BA360" s="494"/>
      <c r="BB360" s="494"/>
      <c r="BC360" s="494"/>
      <c r="BD360" s="494"/>
      <c r="BE360" s="494"/>
      <c r="BF360" s="494"/>
      <c r="BG360" s="494"/>
      <c r="BH360" s="488" t="s">
        <v>25863</v>
      </c>
      <c r="BI360" s="494"/>
      <c r="BJ360" s="494"/>
      <c r="BK360" s="494"/>
      <c r="BL360" s="494"/>
      <c r="BM360" s="494"/>
      <c r="BN360" s="494"/>
      <c r="BO360" s="494"/>
      <c r="BP360" s="494"/>
      <c r="BQ360" s="494"/>
      <c r="BR360" s="494"/>
      <c r="BS360" s="494"/>
      <c r="BT360" s="494"/>
      <c r="BU360" s="494"/>
      <c r="BV360" s="494"/>
      <c r="BW360" s="494"/>
      <c r="BX360" s="494"/>
      <c r="BY360" s="494"/>
      <c r="BZ360" s="494"/>
      <c r="CA360" s="494"/>
      <c r="CB360" s="494"/>
      <c r="CC360" s="494"/>
      <c r="CD360" s="494"/>
      <c r="CE360" s="494"/>
      <c r="CF360" s="494"/>
      <c r="CG360" s="494"/>
      <c r="CH360" s="494"/>
      <c r="CI360" s="494"/>
      <c r="CJ360" s="494"/>
      <c r="CK360" s="494"/>
      <c r="CL360" s="494"/>
      <c r="CM360" s="494"/>
      <c r="CN360" s="494"/>
      <c r="CO360" s="494"/>
      <c r="CP360" s="494"/>
      <c r="CQ360" s="494"/>
      <c r="CR360" s="494"/>
      <c r="CS360" s="494"/>
      <c r="CT360" s="494"/>
      <c r="CU360" s="488" t="s">
        <v>26935</v>
      </c>
      <c r="CV360" s="494"/>
      <c r="CW360" s="494"/>
      <c r="CX360" s="494"/>
      <c r="CY360" s="494"/>
      <c r="CZ360" s="494"/>
      <c r="DA360" s="494"/>
      <c r="DB360" s="494"/>
      <c r="DC360" s="494"/>
      <c r="DD360" s="494"/>
      <c r="DE360" s="494"/>
      <c r="DF360" s="494"/>
      <c r="DG360" s="494"/>
      <c r="DH360" s="494"/>
      <c r="DI360" s="494"/>
      <c r="DJ360" s="494"/>
      <c r="DK360" s="494"/>
      <c r="DL360" s="488" t="s">
        <v>26935</v>
      </c>
      <c r="DM360" s="494"/>
      <c r="DN360" s="494"/>
      <c r="DO360" s="494"/>
      <c r="DP360" s="494"/>
      <c r="DQ360" s="488" t="s">
        <v>26936</v>
      </c>
      <c r="DR360" s="488" t="s">
        <v>83</v>
      </c>
      <c r="DS360" s="494"/>
      <c r="DT360" s="494"/>
      <c r="DU360" s="494"/>
      <c r="DV360" s="494"/>
      <c r="DW360" s="494"/>
      <c r="DX360" s="494"/>
      <c r="DY360" s="494"/>
      <c r="DZ360" s="494"/>
      <c r="EA360" s="494"/>
      <c r="EB360" s="494"/>
      <c r="EC360" s="494"/>
      <c r="ED360" s="494"/>
      <c r="EE360" s="586">
        <v>45763.0</v>
      </c>
      <c r="EF360" s="494"/>
      <c r="EG360" s="494"/>
      <c r="EH360" s="494"/>
      <c r="EI360" s="494"/>
      <c r="EJ360" s="494"/>
      <c r="EK360" s="494"/>
      <c r="EL360" s="494"/>
      <c r="EM360" s="494"/>
      <c r="EN360" s="494"/>
      <c r="EO360" s="494"/>
      <c r="EP360" s="494"/>
      <c r="EQ360" s="494"/>
      <c r="ER360" s="494"/>
      <c r="ES360" s="494"/>
      <c r="ET360" s="494"/>
      <c r="EU360" s="494"/>
      <c r="EV360" s="494"/>
      <c r="EW360" s="494"/>
      <c r="EX360" s="494"/>
      <c r="EY360" s="494"/>
      <c r="EZ360" s="494"/>
      <c r="FA360" s="494"/>
      <c r="FB360" s="494"/>
      <c r="FC360" s="494"/>
      <c r="FD360" s="494"/>
      <c r="FE360" s="494"/>
      <c r="FF360" s="494"/>
      <c r="FG360" s="494"/>
      <c r="FH360" s="488" t="s">
        <v>26937</v>
      </c>
      <c r="FI360" s="494"/>
      <c r="FJ360" s="494"/>
      <c r="FK360" s="494"/>
      <c r="FL360" s="494"/>
      <c r="FM360" s="494"/>
      <c r="FN360" s="494"/>
      <c r="FO360" s="494"/>
      <c r="FP360" s="494"/>
      <c r="FQ360" s="494"/>
      <c r="FR360" s="494"/>
      <c r="FS360" s="494"/>
      <c r="FT360" s="494"/>
      <c r="FU360" s="494"/>
      <c r="FV360" s="494"/>
      <c r="FW360" s="494"/>
      <c r="FX360" s="494"/>
      <c r="FY360" s="494"/>
      <c r="FZ360" s="494"/>
      <c r="GA360" s="494"/>
      <c r="GB360" s="494"/>
      <c r="GC360" s="494"/>
      <c r="GD360" s="494"/>
      <c r="GE360" s="494"/>
      <c r="GF360" s="494"/>
      <c r="GG360" s="494"/>
      <c r="GH360" s="494"/>
      <c r="GI360" s="494"/>
      <c r="GJ360" s="494"/>
      <c r="GK360" s="494"/>
      <c r="GL360" s="494"/>
      <c r="GM360" s="494"/>
      <c r="GN360" s="494"/>
      <c r="GO360" s="494"/>
      <c r="GP360" s="494"/>
      <c r="GQ360" s="494"/>
      <c r="GR360" s="494"/>
      <c r="GS360" s="494"/>
      <c r="GT360" s="494"/>
      <c r="GU360" s="494"/>
      <c r="GV360" s="494"/>
      <c r="GW360" s="494"/>
      <c r="GX360" s="494"/>
      <c r="GY360" s="494"/>
      <c r="GZ360" s="494"/>
      <c r="HA360" s="494"/>
    </row>
    <row r="361">
      <c r="A361" s="492">
        <v>6784049.0</v>
      </c>
      <c r="B361" s="488" t="s">
        <v>26938</v>
      </c>
      <c r="C361" s="488" t="s">
        <v>26939</v>
      </c>
      <c r="D361" s="494"/>
      <c r="E361" s="494"/>
      <c r="F361" s="494"/>
      <c r="G361" s="494"/>
      <c r="H361" s="488" t="s">
        <v>25860</v>
      </c>
      <c r="I361" s="494"/>
      <c r="J361" s="494"/>
      <c r="K361" s="494"/>
      <c r="L361" s="494"/>
      <c r="M361" s="494"/>
      <c r="N361" s="494"/>
      <c r="O361" s="494"/>
      <c r="P361" s="494"/>
      <c r="Q361" s="494"/>
      <c r="R361" s="494"/>
      <c r="S361" s="494"/>
      <c r="T361" s="488" t="s">
        <v>25934</v>
      </c>
      <c r="U361" s="494"/>
      <c r="V361" s="488" t="s">
        <v>83</v>
      </c>
      <c r="W361" s="589" t="s">
        <v>26934</v>
      </c>
      <c r="X361" s="494"/>
      <c r="Y361" s="494"/>
      <c r="Z361" s="494"/>
      <c r="AA361" s="494"/>
      <c r="AB361" s="494"/>
      <c r="AC361" s="494"/>
      <c r="AD361" s="494"/>
      <c r="AE361" s="494"/>
      <c r="AF361" s="494"/>
      <c r="AG361" s="494"/>
      <c r="AH361" s="494"/>
      <c r="AI361" s="494"/>
      <c r="AJ361" s="494"/>
      <c r="AK361" s="494"/>
      <c r="AL361" s="494"/>
      <c r="AM361" s="494"/>
      <c r="AN361" s="494"/>
      <c r="AO361" s="494"/>
      <c r="AP361" s="494"/>
      <c r="AQ361" s="494"/>
      <c r="AR361" s="592">
        <v>45763.0</v>
      </c>
      <c r="AS361" s="492">
        <v>798000.0</v>
      </c>
      <c r="AT361" s="494"/>
      <c r="AU361" s="494"/>
      <c r="AV361" s="494"/>
      <c r="AW361" s="494"/>
      <c r="AX361" s="494"/>
      <c r="AY361" s="494"/>
      <c r="AZ361" s="494"/>
      <c r="BA361" s="494"/>
      <c r="BB361" s="494"/>
      <c r="BC361" s="494"/>
      <c r="BD361" s="494"/>
      <c r="BE361" s="494"/>
      <c r="BF361" s="494"/>
      <c r="BG361" s="494"/>
      <c r="BH361" s="488" t="s">
        <v>25863</v>
      </c>
      <c r="BI361" s="494"/>
      <c r="BJ361" s="494"/>
      <c r="BK361" s="494"/>
      <c r="BL361" s="494"/>
      <c r="BM361" s="494"/>
      <c r="BN361" s="494"/>
      <c r="BO361" s="494"/>
      <c r="BP361" s="492">
        <v>798000.0</v>
      </c>
      <c r="BQ361" s="494"/>
      <c r="BR361" s="494"/>
      <c r="BS361" s="494"/>
      <c r="BT361" s="494"/>
      <c r="BU361" s="494"/>
      <c r="BV361" s="494"/>
      <c r="BW361" s="494"/>
      <c r="BX361" s="494"/>
      <c r="BY361" s="494"/>
      <c r="BZ361" s="494"/>
      <c r="CA361" s="494"/>
      <c r="CB361" s="587">
        <v>45763.0</v>
      </c>
      <c r="CC361" s="494"/>
      <c r="CD361" s="494"/>
      <c r="CE361" s="492">
        <v>798000.0</v>
      </c>
      <c r="CF361" s="492">
        <v>0.0</v>
      </c>
      <c r="CG361" s="494"/>
      <c r="CH361" s="494"/>
      <c r="CI361" s="494"/>
      <c r="CJ361" s="494"/>
      <c r="CK361" s="494"/>
      <c r="CL361" s="494"/>
      <c r="CM361" s="494"/>
      <c r="CN361" s="494"/>
      <c r="CO361" s="494"/>
      <c r="CP361" s="494"/>
      <c r="CQ361" s="494"/>
      <c r="CR361" s="494"/>
      <c r="CS361" s="494"/>
      <c r="CT361" s="494"/>
      <c r="CU361" s="494"/>
      <c r="CV361" s="494"/>
      <c r="CW361" s="494"/>
      <c r="CX361" s="494"/>
      <c r="CY361" s="494"/>
      <c r="CZ361" s="494"/>
      <c r="DA361" s="494"/>
      <c r="DB361" s="494"/>
      <c r="DC361" s="494"/>
      <c r="DD361" s="494"/>
      <c r="DE361" s="494"/>
      <c r="DF361" s="494"/>
      <c r="DG361" s="494"/>
      <c r="DH361" s="494"/>
      <c r="DI361" s="494"/>
      <c r="DJ361" s="494"/>
      <c r="DK361" s="494"/>
      <c r="DL361" s="494"/>
      <c r="DM361" s="494"/>
      <c r="DN361" s="494"/>
      <c r="DO361" s="494"/>
      <c r="DP361" s="494"/>
      <c r="DQ361" s="494"/>
      <c r="DR361" s="488" t="s">
        <v>83</v>
      </c>
      <c r="DS361" s="494"/>
      <c r="DT361" s="494"/>
      <c r="DU361" s="494"/>
      <c r="DV361" s="494"/>
      <c r="DW361" s="494"/>
      <c r="DX361" s="494"/>
      <c r="DY361" s="494"/>
      <c r="DZ361" s="494"/>
      <c r="EA361" s="494"/>
      <c r="EB361" s="494"/>
      <c r="EC361" s="494"/>
      <c r="ED361" s="494"/>
      <c r="EE361" s="494"/>
      <c r="EF361" s="494"/>
      <c r="EG361" s="494"/>
      <c r="EH361" s="494"/>
      <c r="EI361" s="494"/>
      <c r="EJ361" s="494"/>
      <c r="EK361" s="494"/>
      <c r="EL361" s="494"/>
      <c r="EM361" s="494"/>
      <c r="EN361" s="494"/>
      <c r="EO361" s="494"/>
      <c r="EP361" s="494"/>
      <c r="EQ361" s="494"/>
      <c r="ER361" s="494"/>
      <c r="ES361" s="494"/>
      <c r="ET361" s="494"/>
      <c r="EU361" s="494"/>
      <c r="EV361" s="494"/>
      <c r="EW361" s="494"/>
      <c r="EX361" s="494"/>
      <c r="EY361" s="494"/>
      <c r="EZ361" s="494"/>
      <c r="FA361" s="494"/>
      <c r="FB361" s="494"/>
      <c r="FC361" s="494"/>
      <c r="FD361" s="494"/>
      <c r="FE361" s="494"/>
      <c r="FF361" s="494"/>
      <c r="FG361" s="494"/>
      <c r="FH361" s="494"/>
      <c r="FI361" s="494"/>
      <c r="FJ361" s="494"/>
      <c r="FK361" s="494"/>
      <c r="FL361" s="494"/>
      <c r="FM361" s="494"/>
      <c r="FN361" s="494"/>
      <c r="FO361" s="494"/>
      <c r="FP361" s="494"/>
      <c r="FQ361" s="494"/>
      <c r="FR361" s="494"/>
      <c r="FS361" s="494"/>
      <c r="FT361" s="494"/>
      <c r="FU361" s="494"/>
      <c r="FV361" s="494"/>
      <c r="FW361" s="494"/>
      <c r="FX361" s="494"/>
      <c r="FY361" s="494"/>
      <c r="FZ361" s="494"/>
      <c r="GA361" s="494"/>
      <c r="GB361" s="494"/>
      <c r="GC361" s="494"/>
      <c r="GD361" s="494"/>
      <c r="GE361" s="494"/>
      <c r="GF361" s="494"/>
      <c r="GG361" s="494"/>
      <c r="GH361" s="494"/>
      <c r="GI361" s="494"/>
      <c r="GJ361" s="494"/>
      <c r="GK361" s="494"/>
      <c r="GL361" s="494"/>
      <c r="GM361" s="494"/>
      <c r="GN361" s="494"/>
      <c r="GO361" s="494"/>
      <c r="GP361" s="494"/>
      <c r="GQ361" s="494"/>
      <c r="GR361" s="494"/>
      <c r="GS361" s="494"/>
      <c r="GT361" s="494"/>
      <c r="GU361" s="494"/>
      <c r="GV361" s="494"/>
      <c r="GW361" s="494"/>
      <c r="GX361" s="494"/>
      <c r="GY361" s="494"/>
      <c r="GZ361" s="494"/>
      <c r="HA361" s="494"/>
    </row>
    <row r="362">
      <c r="A362" s="492">
        <v>6784222.0</v>
      </c>
      <c r="B362" s="488" t="s">
        <v>26940</v>
      </c>
      <c r="C362" s="488" t="s">
        <v>26941</v>
      </c>
      <c r="D362" s="590">
        <v>45763.59142361111</v>
      </c>
      <c r="E362" s="494"/>
      <c r="F362" s="494"/>
      <c r="G362" s="494"/>
      <c r="H362" s="488" t="s">
        <v>25860</v>
      </c>
      <c r="I362" s="494"/>
      <c r="J362" s="494"/>
      <c r="K362" s="494"/>
      <c r="L362" s="494"/>
      <c r="M362" s="494"/>
      <c r="N362" s="494"/>
      <c r="O362" s="494"/>
      <c r="P362" s="494"/>
      <c r="Q362" s="494"/>
      <c r="R362" s="494"/>
      <c r="S362" s="494"/>
      <c r="T362" s="488" t="s">
        <v>25934</v>
      </c>
      <c r="U362" s="494"/>
      <c r="V362" s="488" t="s">
        <v>83</v>
      </c>
      <c r="W362" s="589" t="s">
        <v>26934</v>
      </c>
      <c r="X362" s="494"/>
      <c r="Y362" s="494"/>
      <c r="Z362" s="494"/>
      <c r="AA362" s="494"/>
      <c r="AB362" s="494"/>
      <c r="AC362" s="494"/>
      <c r="AD362" s="494"/>
      <c r="AE362" s="494"/>
      <c r="AF362" s="494"/>
      <c r="AG362" s="494"/>
      <c r="AH362" s="494"/>
      <c r="AI362" s="494"/>
      <c r="AJ362" s="494"/>
      <c r="AK362" s="494"/>
      <c r="AL362" s="494"/>
      <c r="AM362" s="494"/>
      <c r="AN362" s="494"/>
      <c r="AO362" s="494"/>
      <c r="AP362" s="494"/>
      <c r="AQ362" s="494"/>
      <c r="AR362" s="592">
        <v>45763.0</v>
      </c>
      <c r="AS362" s="492">
        <v>798000.0</v>
      </c>
      <c r="AT362" s="494"/>
      <c r="AU362" s="494"/>
      <c r="AV362" s="494"/>
      <c r="AW362" s="494"/>
      <c r="AX362" s="494"/>
      <c r="AY362" s="494"/>
      <c r="AZ362" s="494"/>
      <c r="BA362" s="494"/>
      <c r="BB362" s="494"/>
      <c r="BC362" s="494"/>
      <c r="BD362" s="494"/>
      <c r="BE362" s="494"/>
      <c r="BF362" s="494"/>
      <c r="BG362" s="494"/>
      <c r="BH362" s="488" t="s">
        <v>25863</v>
      </c>
      <c r="BI362" s="494"/>
      <c r="BJ362" s="494"/>
      <c r="BK362" s="494"/>
      <c r="BL362" s="494"/>
      <c r="BM362" s="494"/>
      <c r="BN362" s="494"/>
      <c r="BO362" s="494"/>
      <c r="BP362" s="492">
        <v>798000.0</v>
      </c>
      <c r="BQ362" s="494"/>
      <c r="BR362" s="494"/>
      <c r="BS362" s="494"/>
      <c r="BT362" s="494"/>
      <c r="BU362" s="494"/>
      <c r="BV362" s="494"/>
      <c r="BW362" s="494"/>
      <c r="BX362" s="494"/>
      <c r="BY362" s="494"/>
      <c r="BZ362" s="494"/>
      <c r="CA362" s="494"/>
      <c r="CB362" s="587">
        <v>45763.0</v>
      </c>
      <c r="CC362" s="494"/>
      <c r="CD362" s="494"/>
      <c r="CE362" s="492">
        <v>798000.0</v>
      </c>
      <c r="CF362" s="492">
        <v>0.0</v>
      </c>
      <c r="CG362" s="494"/>
      <c r="CH362" s="494"/>
      <c r="CI362" s="494"/>
      <c r="CJ362" s="494"/>
      <c r="CK362" s="494"/>
      <c r="CL362" s="494"/>
      <c r="CM362" s="494"/>
      <c r="CN362" s="494"/>
      <c r="CO362" s="494"/>
      <c r="CP362" s="494"/>
      <c r="CQ362" s="494"/>
      <c r="CR362" s="494"/>
      <c r="CS362" s="494"/>
      <c r="CT362" s="494"/>
      <c r="CU362" s="494"/>
      <c r="CV362" s="494"/>
      <c r="CW362" s="494"/>
      <c r="CX362" s="494"/>
      <c r="CY362" s="494"/>
      <c r="CZ362" s="494"/>
      <c r="DA362" s="494"/>
      <c r="DB362" s="494"/>
      <c r="DC362" s="494"/>
      <c r="DD362" s="494"/>
      <c r="DE362" s="494"/>
      <c r="DF362" s="494"/>
      <c r="DG362" s="494"/>
      <c r="DH362" s="494"/>
      <c r="DI362" s="494"/>
      <c r="DJ362" s="494"/>
      <c r="DK362" s="494"/>
      <c r="DL362" s="494"/>
      <c r="DM362" s="494"/>
      <c r="DN362" s="494"/>
      <c r="DO362" s="494"/>
      <c r="DP362" s="494"/>
      <c r="DQ362" s="494"/>
      <c r="DR362" s="488" t="s">
        <v>83</v>
      </c>
      <c r="DS362" s="494"/>
      <c r="DT362" s="494"/>
      <c r="DU362" s="494"/>
      <c r="DV362" s="494"/>
      <c r="DW362" s="494"/>
      <c r="DX362" s="494"/>
      <c r="DY362" s="494"/>
      <c r="DZ362" s="494"/>
      <c r="EA362" s="494"/>
      <c r="EB362" s="494"/>
      <c r="EC362" s="494"/>
      <c r="ED362" s="494"/>
      <c r="EE362" s="494"/>
      <c r="EF362" s="494"/>
      <c r="EG362" s="494"/>
      <c r="EH362" s="494"/>
      <c r="EI362" s="494"/>
      <c r="EJ362" s="494"/>
      <c r="EK362" s="494"/>
      <c r="EL362" s="494"/>
      <c r="EM362" s="494"/>
      <c r="EN362" s="494"/>
      <c r="EO362" s="494"/>
      <c r="EP362" s="494"/>
      <c r="EQ362" s="494"/>
      <c r="ER362" s="494"/>
      <c r="ES362" s="494"/>
      <c r="ET362" s="494"/>
      <c r="EU362" s="494"/>
      <c r="EV362" s="494"/>
      <c r="EW362" s="494"/>
      <c r="EX362" s="494"/>
      <c r="EY362" s="494"/>
      <c r="EZ362" s="494"/>
      <c r="FA362" s="494"/>
      <c r="FB362" s="494"/>
      <c r="FC362" s="494"/>
      <c r="FD362" s="494"/>
      <c r="FE362" s="494"/>
      <c r="FF362" s="494"/>
      <c r="FG362" s="494"/>
      <c r="FH362" s="494"/>
      <c r="FI362" s="494"/>
      <c r="FJ362" s="494"/>
      <c r="FK362" s="494"/>
      <c r="FL362" s="494"/>
      <c r="FM362" s="494"/>
      <c r="FN362" s="494"/>
      <c r="FO362" s="494"/>
      <c r="FP362" s="494"/>
      <c r="FQ362" s="494"/>
      <c r="FR362" s="494"/>
      <c r="FS362" s="494"/>
      <c r="FT362" s="494"/>
      <c r="FU362" s="494"/>
      <c r="FV362" s="494"/>
      <c r="FW362" s="494"/>
      <c r="FX362" s="494"/>
      <c r="FY362" s="494"/>
      <c r="FZ362" s="494"/>
      <c r="GA362" s="494"/>
      <c r="GB362" s="494"/>
      <c r="GC362" s="494"/>
      <c r="GD362" s="494"/>
      <c r="GE362" s="494"/>
      <c r="GF362" s="494"/>
      <c r="GG362" s="494"/>
      <c r="GH362" s="494"/>
      <c r="GI362" s="494"/>
      <c r="GJ362" s="494"/>
      <c r="GK362" s="494"/>
      <c r="GL362" s="494"/>
      <c r="GM362" s="494"/>
      <c r="GN362" s="494"/>
      <c r="GO362" s="494"/>
      <c r="GP362" s="494"/>
      <c r="GQ362" s="494"/>
      <c r="GR362" s="494"/>
      <c r="GS362" s="494"/>
      <c r="GT362" s="494"/>
      <c r="GU362" s="494"/>
      <c r="GV362" s="494"/>
      <c r="GW362" s="494"/>
      <c r="GX362" s="494"/>
      <c r="GY362" s="494"/>
      <c r="GZ362" s="494"/>
      <c r="HA362" s="494"/>
    </row>
    <row r="363">
      <c r="A363" s="492">
        <v>6784596.0</v>
      </c>
      <c r="B363" s="488" t="s">
        <v>26938</v>
      </c>
      <c r="C363" s="488" t="s">
        <v>399</v>
      </c>
      <c r="D363" s="590">
        <v>45763.60836805555</v>
      </c>
      <c r="E363" s="590">
        <v>45763.611122685186</v>
      </c>
      <c r="F363" s="590">
        <v>45763.62149305556</v>
      </c>
      <c r="G363" s="494"/>
      <c r="H363" s="488" t="s">
        <v>25860</v>
      </c>
      <c r="I363" s="494"/>
      <c r="J363" s="494"/>
      <c r="K363" s="494"/>
      <c r="L363" s="494"/>
      <c r="M363" s="494"/>
      <c r="N363" s="494"/>
      <c r="O363" s="494"/>
      <c r="P363" s="494"/>
      <c r="Q363" s="494"/>
      <c r="R363" s="494"/>
      <c r="S363" s="494"/>
      <c r="T363" s="488" t="s">
        <v>25934</v>
      </c>
      <c r="U363" s="494"/>
      <c r="V363" s="488" t="s">
        <v>83</v>
      </c>
      <c r="W363" s="589" t="s">
        <v>26934</v>
      </c>
      <c r="X363" s="494"/>
      <c r="Y363" s="494"/>
      <c r="Z363" s="494"/>
      <c r="AA363" s="494"/>
      <c r="AB363" s="494"/>
      <c r="AC363" s="494"/>
      <c r="AD363" s="494"/>
      <c r="AE363" s="494"/>
      <c r="AF363" s="494"/>
      <c r="AG363" s="494"/>
      <c r="AH363" s="494"/>
      <c r="AI363" s="494"/>
      <c r="AJ363" s="494"/>
      <c r="AK363" s="494"/>
      <c r="AL363" s="494"/>
      <c r="AM363" s="494"/>
      <c r="AN363" s="494"/>
      <c r="AO363" s="494"/>
      <c r="AP363" s="494"/>
      <c r="AQ363" s="494"/>
      <c r="AR363" s="592">
        <v>45763.0</v>
      </c>
      <c r="AS363" s="492">
        <v>788000.0</v>
      </c>
      <c r="AT363" s="494"/>
      <c r="AU363" s="494"/>
      <c r="AV363" s="494"/>
      <c r="AW363" s="494"/>
      <c r="AX363" s="494"/>
      <c r="AY363" s="494"/>
      <c r="AZ363" s="494"/>
      <c r="BA363" s="494"/>
      <c r="BB363" s="494"/>
      <c r="BC363" s="494"/>
      <c r="BD363" s="494"/>
      <c r="BE363" s="494"/>
      <c r="BF363" s="494"/>
      <c r="BG363" s="494"/>
      <c r="BH363" s="488" t="s">
        <v>25863</v>
      </c>
      <c r="BI363" s="494"/>
      <c r="BJ363" s="494"/>
      <c r="BK363" s="494"/>
      <c r="BL363" s="494"/>
      <c r="BM363" s="494"/>
      <c r="BN363" s="494"/>
      <c r="BO363" s="494"/>
      <c r="BP363" s="494"/>
      <c r="BQ363" s="494"/>
      <c r="BR363" s="494"/>
      <c r="BS363" s="494"/>
      <c r="BT363" s="494"/>
      <c r="BU363" s="494"/>
      <c r="BV363" s="494"/>
      <c r="BW363" s="494"/>
      <c r="BX363" s="492">
        <v>788000.0</v>
      </c>
      <c r="BY363" s="494"/>
      <c r="BZ363" s="494"/>
      <c r="CA363" s="587">
        <v>45763.0</v>
      </c>
      <c r="CB363" s="494"/>
      <c r="CC363" s="494"/>
      <c r="CD363" s="494"/>
      <c r="CE363" s="492">
        <v>788000.0</v>
      </c>
      <c r="CF363" s="492">
        <v>0.0</v>
      </c>
      <c r="CG363" s="494"/>
      <c r="CH363" s="494"/>
      <c r="CI363" s="494"/>
      <c r="CJ363" s="494"/>
      <c r="CK363" s="494"/>
      <c r="CL363" s="494"/>
      <c r="CM363" s="494"/>
      <c r="CN363" s="494"/>
      <c r="CO363" s="494"/>
      <c r="CP363" s="494"/>
      <c r="CQ363" s="494"/>
      <c r="CR363" s="494"/>
      <c r="CS363" s="494"/>
      <c r="CT363" s="494"/>
      <c r="CU363" s="488" t="s">
        <v>26935</v>
      </c>
      <c r="CV363" s="494"/>
      <c r="CW363" s="494"/>
      <c r="CX363" s="494"/>
      <c r="CY363" s="494"/>
      <c r="CZ363" s="494"/>
      <c r="DA363" s="494"/>
      <c r="DB363" s="494"/>
      <c r="DC363" s="494"/>
      <c r="DD363" s="494"/>
      <c r="DE363" s="494"/>
      <c r="DF363" s="494"/>
      <c r="DG363" s="488" t="s">
        <v>26936</v>
      </c>
      <c r="DH363" s="494"/>
      <c r="DI363" s="494"/>
      <c r="DJ363" s="494"/>
      <c r="DK363" s="494"/>
      <c r="DL363" s="494"/>
      <c r="DM363" s="494"/>
      <c r="DN363" s="494"/>
      <c r="DO363" s="494"/>
      <c r="DP363" s="492">
        <v>6150883.0</v>
      </c>
      <c r="DQ363" s="488" t="s">
        <v>26934</v>
      </c>
      <c r="DR363" s="488" t="s">
        <v>83</v>
      </c>
      <c r="DS363" s="494"/>
      <c r="DT363" s="494"/>
      <c r="DU363" s="494"/>
      <c r="DV363" s="494"/>
      <c r="DW363" s="494"/>
      <c r="DX363" s="494"/>
      <c r="DY363" s="488" t="s">
        <v>26942</v>
      </c>
      <c r="DZ363" s="494"/>
      <c r="EA363" s="494"/>
      <c r="EB363" s="494"/>
      <c r="EC363" s="494"/>
      <c r="ED363" s="494"/>
      <c r="EE363" s="494"/>
      <c r="EF363" s="494"/>
      <c r="EG363" s="494"/>
      <c r="EH363" s="494"/>
      <c r="EI363" s="494"/>
      <c r="EJ363" s="494"/>
      <c r="EK363" s="494"/>
      <c r="EL363" s="494"/>
      <c r="EM363" s="494"/>
      <c r="EN363" s="494"/>
      <c r="EO363" s="494"/>
      <c r="EP363" s="494"/>
      <c r="EQ363" s="494"/>
      <c r="ER363" s="494"/>
      <c r="ES363" s="494"/>
      <c r="ET363" s="494"/>
      <c r="EU363" s="494"/>
      <c r="EV363" s="494"/>
      <c r="EW363" s="494"/>
      <c r="EX363" s="494"/>
      <c r="EY363" s="494"/>
      <c r="EZ363" s="494"/>
      <c r="FA363" s="494"/>
      <c r="FB363" s="494"/>
      <c r="FC363" s="494"/>
      <c r="FD363" s="494"/>
      <c r="FE363" s="494"/>
      <c r="FF363" s="494"/>
      <c r="FG363" s="494"/>
      <c r="FH363" s="488" t="s">
        <v>26937</v>
      </c>
      <c r="FI363" s="494"/>
      <c r="FJ363" s="494"/>
      <c r="FK363" s="494"/>
      <c r="FL363" s="494"/>
      <c r="FM363" s="494"/>
      <c r="FN363" s="494"/>
      <c r="FO363" s="494"/>
      <c r="FP363" s="494"/>
      <c r="FQ363" s="494"/>
      <c r="FR363" s="494"/>
      <c r="FS363" s="494"/>
      <c r="FT363" s="494"/>
      <c r="FU363" s="494"/>
      <c r="FV363" s="494"/>
      <c r="FW363" s="494"/>
      <c r="FX363" s="494"/>
      <c r="FY363" s="494"/>
      <c r="FZ363" s="494"/>
      <c r="GA363" s="494"/>
      <c r="GB363" s="494"/>
      <c r="GC363" s="494"/>
      <c r="GD363" s="494"/>
      <c r="GE363" s="494"/>
      <c r="GF363" s="494"/>
      <c r="GG363" s="494"/>
      <c r="GH363" s="494"/>
      <c r="GI363" s="494"/>
      <c r="GJ363" s="494"/>
      <c r="GK363" s="494"/>
      <c r="GL363" s="494"/>
      <c r="GM363" s="494"/>
      <c r="GN363" s="494"/>
      <c r="GO363" s="494"/>
      <c r="GP363" s="494"/>
      <c r="GQ363" s="494"/>
      <c r="GR363" s="494"/>
      <c r="GS363" s="494"/>
      <c r="GT363" s="494"/>
      <c r="GU363" s="494"/>
      <c r="GV363" s="494"/>
      <c r="GW363" s="494"/>
      <c r="GX363" s="494"/>
      <c r="GY363" s="494"/>
      <c r="GZ363" s="494"/>
      <c r="HA363" s="494"/>
    </row>
    <row r="364">
      <c r="A364" s="492">
        <v>6784598.0</v>
      </c>
      <c r="B364" s="488" t="s">
        <v>26943</v>
      </c>
      <c r="C364" s="488" t="s">
        <v>399</v>
      </c>
      <c r="D364" s="590">
        <v>45763.60824074074</v>
      </c>
      <c r="E364" s="590">
        <v>45763.60971064815</v>
      </c>
      <c r="F364" s="590">
        <v>45763.62099537037</v>
      </c>
      <c r="G364" s="494"/>
      <c r="H364" s="488" t="s">
        <v>25860</v>
      </c>
      <c r="I364" s="494"/>
      <c r="J364" s="494"/>
      <c r="K364" s="494"/>
      <c r="L364" s="494"/>
      <c r="M364" s="494"/>
      <c r="N364" s="494"/>
      <c r="O364" s="494"/>
      <c r="P364" s="494"/>
      <c r="Q364" s="494"/>
      <c r="R364" s="494"/>
      <c r="S364" s="494"/>
      <c r="T364" s="488" t="s">
        <v>25934</v>
      </c>
      <c r="U364" s="494"/>
      <c r="V364" s="488" t="s">
        <v>83</v>
      </c>
      <c r="W364" s="589" t="s">
        <v>26934</v>
      </c>
      <c r="X364" s="494"/>
      <c r="Y364" s="494"/>
      <c r="Z364" s="494"/>
      <c r="AA364" s="494"/>
      <c r="AB364" s="494"/>
      <c r="AC364" s="494"/>
      <c r="AD364" s="494"/>
      <c r="AE364" s="494"/>
      <c r="AF364" s="494"/>
      <c r="AG364" s="494"/>
      <c r="AH364" s="494"/>
      <c r="AI364" s="494"/>
      <c r="AJ364" s="494"/>
      <c r="AK364" s="494"/>
      <c r="AL364" s="494"/>
      <c r="AM364" s="494"/>
      <c r="AN364" s="494"/>
      <c r="AO364" s="494"/>
      <c r="AP364" s="494"/>
      <c r="AQ364" s="494"/>
      <c r="AR364" s="592">
        <v>45763.0</v>
      </c>
      <c r="AS364" s="492">
        <v>788000.0</v>
      </c>
      <c r="AT364" s="494"/>
      <c r="AU364" s="494"/>
      <c r="AV364" s="494"/>
      <c r="AW364" s="494"/>
      <c r="AX364" s="494"/>
      <c r="AY364" s="494"/>
      <c r="AZ364" s="494"/>
      <c r="BA364" s="494"/>
      <c r="BB364" s="494"/>
      <c r="BC364" s="494"/>
      <c r="BD364" s="494"/>
      <c r="BE364" s="494"/>
      <c r="BF364" s="494"/>
      <c r="BG364" s="494"/>
      <c r="BH364" s="488" t="s">
        <v>25863</v>
      </c>
      <c r="BI364" s="494"/>
      <c r="BJ364" s="494"/>
      <c r="BK364" s="494"/>
      <c r="BL364" s="494"/>
      <c r="BM364" s="494"/>
      <c r="BN364" s="494"/>
      <c r="BO364" s="494"/>
      <c r="BP364" s="494"/>
      <c r="BQ364" s="494"/>
      <c r="BR364" s="494"/>
      <c r="BS364" s="494"/>
      <c r="BT364" s="494"/>
      <c r="BU364" s="494"/>
      <c r="BV364" s="494"/>
      <c r="BW364" s="494"/>
      <c r="BX364" s="492">
        <v>788000.0</v>
      </c>
      <c r="BY364" s="494"/>
      <c r="BZ364" s="494"/>
      <c r="CA364" s="587">
        <v>45763.0</v>
      </c>
      <c r="CB364" s="494"/>
      <c r="CC364" s="494"/>
      <c r="CD364" s="494"/>
      <c r="CE364" s="492">
        <v>788000.0</v>
      </c>
      <c r="CF364" s="492">
        <v>0.0</v>
      </c>
      <c r="CG364" s="494"/>
      <c r="CH364" s="494"/>
      <c r="CI364" s="494"/>
      <c r="CJ364" s="494"/>
      <c r="CK364" s="494"/>
      <c r="CL364" s="494"/>
      <c r="CM364" s="494"/>
      <c r="CN364" s="494"/>
      <c r="CO364" s="494"/>
      <c r="CP364" s="494"/>
      <c r="CQ364" s="494"/>
      <c r="CR364" s="494"/>
      <c r="CS364" s="494"/>
      <c r="CT364" s="494"/>
      <c r="CU364" s="488" t="s">
        <v>26935</v>
      </c>
      <c r="CV364" s="494"/>
      <c r="CW364" s="494"/>
      <c r="CX364" s="494"/>
      <c r="CY364" s="494"/>
      <c r="CZ364" s="494"/>
      <c r="DA364" s="494"/>
      <c r="DB364" s="494"/>
      <c r="DC364" s="494"/>
      <c r="DD364" s="494"/>
      <c r="DE364" s="494"/>
      <c r="DF364" s="494"/>
      <c r="DG364" s="488" t="s">
        <v>26936</v>
      </c>
      <c r="DH364" s="494"/>
      <c r="DI364" s="494"/>
      <c r="DJ364" s="494"/>
      <c r="DK364" s="494"/>
      <c r="DL364" s="494"/>
      <c r="DM364" s="494"/>
      <c r="DN364" s="494"/>
      <c r="DO364" s="494"/>
      <c r="DP364" s="494"/>
      <c r="DQ364" s="488" t="s">
        <v>26934</v>
      </c>
      <c r="DR364" s="488" t="s">
        <v>83</v>
      </c>
      <c r="DS364" s="494"/>
      <c r="DT364" s="494"/>
      <c r="DU364" s="494"/>
      <c r="DV364" s="494"/>
      <c r="DW364" s="494"/>
      <c r="DX364" s="494"/>
      <c r="DY364" s="488" t="s">
        <v>26944</v>
      </c>
      <c r="DZ364" s="494"/>
      <c r="EA364" s="494"/>
      <c r="EB364" s="494"/>
      <c r="EC364" s="494"/>
      <c r="ED364" s="494"/>
      <c r="EE364" s="494"/>
      <c r="EF364" s="494"/>
      <c r="EG364" s="494"/>
      <c r="EH364" s="494"/>
      <c r="EI364" s="494"/>
      <c r="EJ364" s="494"/>
      <c r="EK364" s="494"/>
      <c r="EL364" s="494"/>
      <c r="EM364" s="494"/>
      <c r="EN364" s="494"/>
      <c r="EO364" s="494"/>
      <c r="EP364" s="494"/>
      <c r="EQ364" s="494"/>
      <c r="ER364" s="494"/>
      <c r="ES364" s="494"/>
      <c r="ET364" s="494"/>
      <c r="EU364" s="494"/>
      <c r="EV364" s="494"/>
      <c r="EW364" s="494"/>
      <c r="EX364" s="494"/>
      <c r="EY364" s="494"/>
      <c r="EZ364" s="494"/>
      <c r="FA364" s="494"/>
      <c r="FB364" s="494"/>
      <c r="FC364" s="494"/>
      <c r="FD364" s="494"/>
      <c r="FE364" s="494"/>
      <c r="FF364" s="494"/>
      <c r="FG364" s="494"/>
      <c r="FH364" s="488" t="s">
        <v>26936</v>
      </c>
      <c r="FI364" s="494"/>
      <c r="FJ364" s="494"/>
      <c r="FK364" s="494"/>
      <c r="FL364" s="494"/>
      <c r="FM364" s="494"/>
      <c r="FN364" s="494"/>
      <c r="FO364" s="494"/>
      <c r="FP364" s="494"/>
      <c r="FQ364" s="494"/>
      <c r="FR364" s="494"/>
      <c r="FS364" s="494"/>
      <c r="FT364" s="494"/>
      <c r="FU364" s="494"/>
      <c r="FV364" s="494"/>
      <c r="FW364" s="494"/>
      <c r="FX364" s="494"/>
      <c r="FY364" s="494"/>
      <c r="FZ364" s="494"/>
      <c r="GA364" s="494"/>
      <c r="GB364" s="494"/>
      <c r="GC364" s="494"/>
      <c r="GD364" s="494"/>
      <c r="GE364" s="494"/>
      <c r="GF364" s="494"/>
      <c r="GG364" s="494"/>
      <c r="GH364" s="494"/>
      <c r="GI364" s="494"/>
      <c r="GJ364" s="494"/>
      <c r="GK364" s="494"/>
      <c r="GL364" s="494"/>
      <c r="GM364" s="494"/>
      <c r="GN364" s="494"/>
      <c r="GO364" s="494"/>
      <c r="GP364" s="494"/>
      <c r="GQ364" s="494"/>
      <c r="GR364" s="494"/>
      <c r="GS364" s="494"/>
      <c r="GT364" s="494"/>
      <c r="GU364" s="494"/>
      <c r="GV364" s="494"/>
      <c r="GW364" s="494"/>
      <c r="GX364" s="494"/>
      <c r="GY364" s="494"/>
      <c r="GZ364" s="494"/>
      <c r="HA364" s="494"/>
    </row>
    <row r="365">
      <c r="A365" s="492">
        <v>6788314.0</v>
      </c>
      <c r="B365" s="488" t="s">
        <v>26945</v>
      </c>
      <c r="C365" s="488" t="s">
        <v>399</v>
      </c>
      <c r="D365" s="590">
        <v>45763.79585648148</v>
      </c>
      <c r="E365" s="590">
        <v>45763.88489583333</v>
      </c>
      <c r="F365" s="590">
        <v>45763.94590277778</v>
      </c>
      <c r="G365" s="494"/>
      <c r="H365" s="488" t="s">
        <v>25860</v>
      </c>
      <c r="I365" s="494"/>
      <c r="J365" s="494"/>
      <c r="K365" s="494"/>
      <c r="L365" s="494"/>
      <c r="M365" s="494"/>
      <c r="N365" s="494"/>
      <c r="O365" s="494"/>
      <c r="P365" s="494"/>
      <c r="Q365" s="494"/>
      <c r="R365" s="494"/>
      <c r="S365" s="494"/>
      <c r="T365" s="488" t="s">
        <v>1514</v>
      </c>
      <c r="U365" s="494"/>
      <c r="V365" s="488" t="s">
        <v>26806</v>
      </c>
      <c r="W365" s="589" t="s">
        <v>26807</v>
      </c>
      <c r="X365" s="494"/>
      <c r="Y365" s="494"/>
      <c r="Z365" s="494"/>
      <c r="AA365" s="494"/>
      <c r="AB365" s="494"/>
      <c r="AC365" s="494"/>
      <c r="AD365" s="494"/>
      <c r="AE365" s="494"/>
      <c r="AF365" s="494"/>
      <c r="AG365" s="494"/>
      <c r="AH365" s="494"/>
      <c r="AI365" s="494"/>
      <c r="AJ365" s="494"/>
      <c r="AK365" s="494"/>
      <c r="AL365" s="494"/>
      <c r="AM365" s="494"/>
      <c r="AN365" s="494"/>
      <c r="AO365" s="494"/>
      <c r="AP365" s="494"/>
      <c r="AQ365" s="492">
        <v>36.0</v>
      </c>
      <c r="AR365" s="592">
        <v>45758.0</v>
      </c>
      <c r="AS365" s="588">
        <v>798000.0</v>
      </c>
      <c r="AT365" s="494"/>
      <c r="AU365" s="494"/>
      <c r="AV365" s="494"/>
      <c r="AW365" s="494"/>
      <c r="AX365" s="494"/>
      <c r="AY365" s="494"/>
      <c r="AZ365" s="494"/>
      <c r="BA365" s="494"/>
      <c r="BB365" s="494"/>
      <c r="BC365" s="494"/>
      <c r="BD365" s="494"/>
      <c r="BE365" s="494"/>
      <c r="BF365" s="494"/>
      <c r="BG365" s="494"/>
      <c r="BH365" s="488" t="s">
        <v>25863</v>
      </c>
      <c r="BI365" s="494"/>
      <c r="BJ365" s="494"/>
      <c r="BK365" s="494"/>
      <c r="BL365" s="494"/>
      <c r="BM365" s="494"/>
      <c r="BN365" s="494"/>
      <c r="BO365" s="494"/>
      <c r="BP365" s="588">
        <v>30000.0</v>
      </c>
      <c r="BQ365" s="494"/>
      <c r="BR365" s="494"/>
      <c r="BS365" s="494"/>
      <c r="BT365" s="488" t="s">
        <v>25868</v>
      </c>
      <c r="BU365" s="494"/>
      <c r="BV365" s="494"/>
      <c r="BW365" s="494"/>
      <c r="BX365" s="494"/>
      <c r="BY365" s="488" t="s">
        <v>26812</v>
      </c>
      <c r="BZ365" s="488" t="s">
        <v>26813</v>
      </c>
      <c r="CA365" s="494"/>
      <c r="CB365" s="587">
        <v>45758.0</v>
      </c>
      <c r="CC365" s="587">
        <v>45835.0</v>
      </c>
      <c r="CD365" s="492">
        <v>27.0</v>
      </c>
      <c r="CE365" s="488" t="s">
        <v>26814</v>
      </c>
      <c r="CF365" s="488" t="s">
        <v>26815</v>
      </c>
      <c r="CG365" s="494"/>
      <c r="CH365" s="494"/>
      <c r="CI365" s="494"/>
      <c r="CJ365" s="494"/>
      <c r="CK365" s="494"/>
      <c r="CL365" s="494"/>
      <c r="CM365" s="494"/>
      <c r="CN365" s="494"/>
      <c r="CO365" s="494"/>
      <c r="CP365" s="494"/>
      <c r="CQ365" s="494"/>
      <c r="CR365" s="494"/>
      <c r="CS365" s="494"/>
      <c r="CT365" s="494"/>
      <c r="CU365" s="488" t="s">
        <v>26808</v>
      </c>
      <c r="CV365" s="494"/>
      <c r="CW365" s="494"/>
      <c r="CX365" s="494"/>
      <c r="CY365" s="494"/>
      <c r="CZ365" s="494"/>
      <c r="DA365" s="494"/>
      <c r="DB365" s="494"/>
      <c r="DC365" s="494"/>
      <c r="DD365" s="494"/>
      <c r="DE365" s="494"/>
      <c r="DF365" s="494"/>
      <c r="DG365" s="488" t="s">
        <v>26809</v>
      </c>
      <c r="DH365" s="494"/>
      <c r="DI365" s="494"/>
      <c r="DJ365" s="494"/>
      <c r="DK365" s="494"/>
      <c r="DL365" s="494"/>
      <c r="DM365" s="494"/>
      <c r="DN365" s="494"/>
      <c r="DO365" s="494"/>
      <c r="DP365" s="488" t="s">
        <v>26816</v>
      </c>
      <c r="DQ365" s="488" t="s">
        <v>26809</v>
      </c>
      <c r="DR365" s="488" t="s">
        <v>26806</v>
      </c>
      <c r="DS365" s="494"/>
      <c r="DT365" s="494"/>
      <c r="DU365" s="494"/>
      <c r="DV365" s="494"/>
      <c r="DW365" s="494"/>
      <c r="DX365" s="494"/>
      <c r="DY365" s="488" t="s">
        <v>26946</v>
      </c>
      <c r="DZ365" s="494"/>
      <c r="EA365" s="494"/>
      <c r="EB365" s="494"/>
      <c r="EC365" s="494"/>
      <c r="ED365" s="494"/>
      <c r="EE365" s="494"/>
      <c r="EF365" s="494"/>
      <c r="EG365" s="494"/>
      <c r="EH365" s="494"/>
      <c r="EI365" s="494"/>
      <c r="EJ365" s="494"/>
      <c r="EK365" s="494"/>
      <c r="EL365" s="494"/>
      <c r="EM365" s="494"/>
      <c r="EN365" s="494"/>
      <c r="EO365" s="494"/>
      <c r="EP365" s="494"/>
      <c r="EQ365" s="494"/>
      <c r="ER365" s="494"/>
      <c r="ES365" s="494"/>
      <c r="ET365" s="494"/>
      <c r="EU365" s="494"/>
      <c r="EV365" s="494"/>
      <c r="EW365" s="494"/>
      <c r="EX365" s="494"/>
      <c r="EY365" s="494"/>
      <c r="EZ365" s="494"/>
      <c r="FA365" s="494"/>
      <c r="FB365" s="494"/>
      <c r="FC365" s="494"/>
      <c r="FD365" s="494"/>
      <c r="FE365" s="494"/>
      <c r="FF365" s="488" t="s">
        <v>26947</v>
      </c>
      <c r="FG365" s="494"/>
      <c r="FH365" s="488" t="s">
        <v>26948</v>
      </c>
      <c r="FI365" s="494"/>
      <c r="FJ365" s="494"/>
      <c r="FK365" s="494"/>
      <c r="FL365" s="494"/>
      <c r="FM365" s="494"/>
      <c r="FN365" s="494"/>
      <c r="FO365" s="494"/>
      <c r="FP365" s="494"/>
      <c r="FQ365" s="494"/>
      <c r="FR365" s="494"/>
      <c r="FS365" s="494"/>
      <c r="FT365" s="494"/>
      <c r="FU365" s="494"/>
      <c r="FV365" s="494"/>
      <c r="FW365" s="494"/>
      <c r="FX365" s="494"/>
      <c r="FY365" s="494"/>
      <c r="FZ365" s="494"/>
      <c r="GA365" s="494"/>
      <c r="GB365" s="494"/>
      <c r="GC365" s="494"/>
      <c r="GD365" s="494"/>
      <c r="GE365" s="494"/>
      <c r="GF365" s="494"/>
      <c r="GG365" s="494"/>
      <c r="GH365" s="494"/>
      <c r="GI365" s="494"/>
      <c r="GJ365" s="494"/>
      <c r="GK365" s="494"/>
      <c r="GL365" s="494"/>
      <c r="GM365" s="494"/>
      <c r="GN365" s="494"/>
      <c r="GO365" s="494"/>
      <c r="GP365" s="494"/>
      <c r="GQ365" s="494"/>
      <c r="GR365" s="494"/>
      <c r="GS365" s="494"/>
      <c r="GT365" s="494"/>
      <c r="GU365" s="494"/>
      <c r="GV365" s="494"/>
      <c r="GW365" s="494"/>
      <c r="GX365" s="494"/>
      <c r="GY365" s="494"/>
      <c r="GZ365" s="494"/>
      <c r="HA365" s="494"/>
    </row>
    <row r="366">
      <c r="A366" s="492">
        <v>6794560.0</v>
      </c>
      <c r="B366" s="488" t="s">
        <v>26949</v>
      </c>
      <c r="C366" s="488" t="s">
        <v>399</v>
      </c>
      <c r="D366" s="590">
        <v>45764.67052083334</v>
      </c>
      <c r="E366" s="590">
        <v>45764.67212962963</v>
      </c>
      <c r="F366" s="590">
        <v>45764.67395833333</v>
      </c>
      <c r="G366" s="494"/>
      <c r="H366" s="488" t="s">
        <v>25860</v>
      </c>
      <c r="I366" s="494"/>
      <c r="J366" s="494"/>
      <c r="K366" s="494"/>
      <c r="L366" s="494"/>
      <c r="M366" s="494"/>
      <c r="N366" s="494"/>
      <c r="O366" s="494"/>
      <c r="P366" s="494"/>
      <c r="Q366" s="494"/>
      <c r="R366" s="494"/>
      <c r="S366" s="494"/>
      <c r="T366" s="488" t="s">
        <v>25934</v>
      </c>
      <c r="U366" s="494"/>
      <c r="V366" s="488" t="s">
        <v>83</v>
      </c>
      <c r="W366" s="589" t="s">
        <v>26934</v>
      </c>
      <c r="X366" s="494"/>
      <c r="Y366" s="494"/>
      <c r="Z366" s="494"/>
      <c r="AA366" s="494"/>
      <c r="AB366" s="494"/>
      <c r="AC366" s="494"/>
      <c r="AD366" s="494"/>
      <c r="AE366" s="494"/>
      <c r="AF366" s="494"/>
      <c r="AG366" s="494"/>
      <c r="AH366" s="494"/>
      <c r="AI366" s="494"/>
      <c r="AJ366" s="494"/>
      <c r="AK366" s="494"/>
      <c r="AL366" s="494"/>
      <c r="AM366" s="494"/>
      <c r="AN366" s="494"/>
      <c r="AO366" s="494"/>
      <c r="AP366" s="494"/>
      <c r="AQ366" s="494"/>
      <c r="AR366" s="592">
        <v>45763.0</v>
      </c>
      <c r="AS366" s="492">
        <v>788000.0</v>
      </c>
      <c r="AT366" s="494"/>
      <c r="AU366" s="494"/>
      <c r="AV366" s="494"/>
      <c r="AW366" s="494"/>
      <c r="AX366" s="494"/>
      <c r="AY366" s="494"/>
      <c r="AZ366" s="494"/>
      <c r="BA366" s="494"/>
      <c r="BB366" s="494"/>
      <c r="BC366" s="494"/>
      <c r="BD366" s="494"/>
      <c r="BE366" s="494"/>
      <c r="BF366" s="494"/>
      <c r="BG366" s="494"/>
      <c r="BH366" s="488" t="s">
        <v>25863</v>
      </c>
      <c r="BI366" s="494"/>
      <c r="BJ366" s="494"/>
      <c r="BK366" s="494"/>
      <c r="BL366" s="494"/>
      <c r="BM366" s="494"/>
      <c r="BN366" s="494"/>
      <c r="BO366" s="494"/>
      <c r="BP366" s="494"/>
      <c r="BQ366" s="494"/>
      <c r="BR366" s="494"/>
      <c r="BS366" s="494"/>
      <c r="BT366" s="494"/>
      <c r="BU366" s="494"/>
      <c r="BV366" s="494"/>
      <c r="BW366" s="494"/>
      <c r="BX366" s="492">
        <v>788000.0</v>
      </c>
      <c r="BY366" s="494"/>
      <c r="BZ366" s="494"/>
      <c r="CA366" s="587">
        <v>45763.0</v>
      </c>
      <c r="CB366" s="494"/>
      <c r="CC366" s="494"/>
      <c r="CD366" s="494"/>
      <c r="CE366" s="492">
        <v>788000.0</v>
      </c>
      <c r="CF366" s="492">
        <v>0.0</v>
      </c>
      <c r="CG366" s="494"/>
      <c r="CH366" s="494"/>
      <c r="CI366" s="494"/>
      <c r="CJ366" s="494"/>
      <c r="CK366" s="494"/>
      <c r="CL366" s="494"/>
      <c r="CM366" s="494"/>
      <c r="CN366" s="494"/>
      <c r="CO366" s="494"/>
      <c r="CP366" s="494"/>
      <c r="CQ366" s="494"/>
      <c r="CR366" s="494"/>
      <c r="CS366" s="494"/>
      <c r="CT366" s="494"/>
      <c r="CU366" s="488" t="s">
        <v>26935</v>
      </c>
      <c r="CV366" s="494"/>
      <c r="CW366" s="494"/>
      <c r="CX366" s="494"/>
      <c r="CY366" s="494"/>
      <c r="CZ366" s="494"/>
      <c r="DA366" s="494"/>
      <c r="DB366" s="494"/>
      <c r="DC366" s="494"/>
      <c r="DD366" s="494"/>
      <c r="DE366" s="494"/>
      <c r="DF366" s="494"/>
      <c r="DG366" s="488" t="s">
        <v>26936</v>
      </c>
      <c r="DH366" s="494"/>
      <c r="DI366" s="494"/>
      <c r="DJ366" s="494"/>
      <c r="DK366" s="494"/>
      <c r="DL366" s="494"/>
      <c r="DM366" s="494"/>
      <c r="DN366" s="494"/>
      <c r="DO366" s="494"/>
      <c r="DP366" s="492">
        <v>6150883.0</v>
      </c>
      <c r="DQ366" s="488" t="s">
        <v>26936</v>
      </c>
      <c r="DR366" s="488" t="s">
        <v>83</v>
      </c>
      <c r="DS366" s="494"/>
      <c r="DT366" s="494"/>
      <c r="DU366" s="494"/>
      <c r="DV366" s="494"/>
      <c r="DW366" s="494"/>
      <c r="DX366" s="494"/>
      <c r="DY366" s="488" t="s">
        <v>26944</v>
      </c>
      <c r="DZ366" s="494"/>
      <c r="EA366" s="494"/>
      <c r="EB366" s="494"/>
      <c r="EC366" s="494"/>
      <c r="ED366" s="494"/>
      <c r="EE366" s="494"/>
      <c r="EF366" s="494"/>
      <c r="EG366" s="494"/>
      <c r="EH366" s="494"/>
      <c r="EI366" s="494"/>
      <c r="EJ366" s="494"/>
      <c r="EK366" s="494"/>
      <c r="EL366" s="494"/>
      <c r="EM366" s="494"/>
      <c r="EN366" s="494"/>
      <c r="EO366" s="494"/>
      <c r="EP366" s="494"/>
      <c r="EQ366" s="494"/>
      <c r="ER366" s="494"/>
      <c r="ES366" s="494"/>
      <c r="ET366" s="494"/>
      <c r="EU366" s="494"/>
      <c r="EV366" s="494"/>
      <c r="EW366" s="494"/>
      <c r="EX366" s="494"/>
      <c r="EY366" s="494"/>
      <c r="EZ366" s="494"/>
      <c r="FA366" s="494"/>
      <c r="FB366" s="494"/>
      <c r="FC366" s="494"/>
      <c r="FD366" s="494"/>
      <c r="FE366" s="494"/>
      <c r="FF366" s="494"/>
      <c r="FG366" s="494"/>
      <c r="FH366" s="488" t="s">
        <v>26937</v>
      </c>
      <c r="FI366" s="494"/>
      <c r="FJ366" s="494"/>
      <c r="FK366" s="494"/>
      <c r="FL366" s="494"/>
      <c r="FM366" s="494"/>
      <c r="FN366" s="494"/>
      <c r="FO366" s="494"/>
      <c r="FP366" s="494"/>
      <c r="FQ366" s="494"/>
      <c r="FR366" s="494"/>
      <c r="FS366" s="494"/>
      <c r="FT366" s="494"/>
      <c r="FU366" s="494"/>
      <c r="FV366" s="494"/>
      <c r="FW366" s="494"/>
      <c r="FX366" s="494"/>
      <c r="FY366" s="494"/>
      <c r="FZ366" s="494"/>
      <c r="GA366" s="494"/>
      <c r="GB366" s="494"/>
      <c r="GC366" s="494"/>
      <c r="GD366" s="494"/>
      <c r="GE366" s="494"/>
      <c r="GF366" s="494"/>
      <c r="GG366" s="494"/>
      <c r="GH366" s="494"/>
      <c r="GI366" s="494"/>
      <c r="GJ366" s="494"/>
      <c r="GK366" s="494"/>
      <c r="GL366" s="494"/>
      <c r="GM366" s="494"/>
      <c r="GN366" s="494"/>
      <c r="GO366" s="494"/>
      <c r="GP366" s="494"/>
      <c r="GQ366" s="494"/>
      <c r="GR366" s="494"/>
      <c r="GS366" s="494"/>
      <c r="GT366" s="494"/>
      <c r="GU366" s="494"/>
      <c r="GV366" s="494"/>
      <c r="GW366" s="494"/>
      <c r="GX366" s="494"/>
      <c r="GY366" s="494"/>
      <c r="GZ366" s="494"/>
      <c r="HA366" s="494"/>
    </row>
    <row r="367">
      <c r="A367" s="492">
        <v>6795393.0</v>
      </c>
      <c r="B367" s="488" t="s">
        <v>26950</v>
      </c>
      <c r="C367" s="488" t="s">
        <v>399</v>
      </c>
      <c r="D367" s="590">
        <v>45764.706041666665</v>
      </c>
      <c r="E367" s="590">
        <v>45764.72761574074</v>
      </c>
      <c r="F367" s="590">
        <v>45764.72844907407</v>
      </c>
      <c r="G367" s="494"/>
      <c r="H367" s="488" t="s">
        <v>25860</v>
      </c>
      <c r="I367" s="494"/>
      <c r="J367" s="494"/>
      <c r="K367" s="494"/>
      <c r="L367" s="494"/>
      <c r="M367" s="494"/>
      <c r="N367" s="494"/>
      <c r="O367" s="494"/>
      <c r="P367" s="494"/>
      <c r="Q367" s="494"/>
      <c r="R367" s="494"/>
      <c r="S367" s="494"/>
      <c r="T367" s="494"/>
      <c r="U367" s="494"/>
      <c r="V367" s="488" t="s">
        <v>97</v>
      </c>
      <c r="W367" s="589" t="s">
        <v>26951</v>
      </c>
      <c r="X367" s="494"/>
      <c r="Y367" s="494"/>
      <c r="Z367" s="494"/>
      <c r="AA367" s="494"/>
      <c r="AB367" s="494"/>
      <c r="AC367" s="494"/>
      <c r="AD367" s="494"/>
      <c r="AE367" s="494"/>
      <c r="AF367" s="494"/>
      <c r="AG367" s="494"/>
      <c r="AH367" s="494"/>
      <c r="AI367" s="494"/>
      <c r="AJ367" s="494"/>
      <c r="AK367" s="494"/>
      <c r="AL367" s="494"/>
      <c r="AM367" s="494"/>
      <c r="AN367" s="494"/>
      <c r="AO367" s="494"/>
      <c r="AP367" s="494"/>
      <c r="AQ367" s="494"/>
      <c r="AR367" s="591"/>
      <c r="AS367" s="494"/>
      <c r="AT367" s="494"/>
      <c r="AU367" s="494"/>
      <c r="AV367" s="494"/>
      <c r="AW367" s="494"/>
      <c r="AX367" s="494"/>
      <c r="AY367" s="494"/>
      <c r="AZ367" s="494"/>
      <c r="BA367" s="494"/>
      <c r="BB367" s="494"/>
      <c r="BC367" s="494"/>
      <c r="BD367" s="494"/>
      <c r="BE367" s="494"/>
      <c r="BF367" s="494"/>
      <c r="BG367" s="494"/>
      <c r="BH367" s="488" t="s">
        <v>25863</v>
      </c>
      <c r="BI367" s="494"/>
      <c r="BJ367" s="494"/>
      <c r="BK367" s="494"/>
      <c r="BL367" s="494"/>
      <c r="BM367" s="494"/>
      <c r="BN367" s="494"/>
      <c r="BO367" s="494"/>
      <c r="BP367" s="494"/>
      <c r="BQ367" s="494"/>
      <c r="BR367" s="494"/>
      <c r="BS367" s="494"/>
      <c r="BT367" s="494"/>
      <c r="BU367" s="494"/>
      <c r="BV367" s="494"/>
      <c r="BW367" s="494"/>
      <c r="BX367" s="494"/>
      <c r="BY367" s="494"/>
      <c r="BZ367" s="494"/>
      <c r="CA367" s="494"/>
      <c r="CB367" s="494"/>
      <c r="CC367" s="494"/>
      <c r="CD367" s="494"/>
      <c r="CE367" s="494"/>
      <c r="CF367" s="494"/>
      <c r="CG367" s="494"/>
      <c r="CH367" s="494"/>
      <c r="CI367" s="494"/>
      <c r="CJ367" s="494"/>
      <c r="CK367" s="494"/>
      <c r="CL367" s="494"/>
      <c r="CM367" s="494"/>
      <c r="CN367" s="494"/>
      <c r="CO367" s="494"/>
      <c r="CP367" s="494"/>
      <c r="CQ367" s="494"/>
      <c r="CR367" s="494"/>
      <c r="CS367" s="494"/>
      <c r="CT367" s="494"/>
      <c r="CU367" s="488" t="s">
        <v>26952</v>
      </c>
      <c r="CV367" s="494"/>
      <c r="CW367" s="494"/>
      <c r="CX367" s="494"/>
      <c r="CY367" s="494"/>
      <c r="CZ367" s="494"/>
      <c r="DA367" s="494"/>
      <c r="DB367" s="494"/>
      <c r="DC367" s="494"/>
      <c r="DD367" s="494"/>
      <c r="DE367" s="494"/>
      <c r="DF367" s="494"/>
      <c r="DG367" s="494"/>
      <c r="DH367" s="494"/>
      <c r="DI367" s="494"/>
      <c r="DJ367" s="494"/>
      <c r="DK367" s="494"/>
      <c r="DL367" s="488" t="s">
        <v>26953</v>
      </c>
      <c r="DM367" s="494"/>
      <c r="DN367" s="494"/>
      <c r="DO367" s="494"/>
      <c r="DP367" s="494"/>
      <c r="DQ367" s="488" t="s">
        <v>26954</v>
      </c>
      <c r="DR367" s="488" t="s">
        <v>97</v>
      </c>
      <c r="DS367" s="494"/>
      <c r="DT367" s="494"/>
      <c r="DU367" s="494"/>
      <c r="DV367" s="494"/>
      <c r="DW367" s="494"/>
      <c r="DX367" s="494"/>
      <c r="DY367" s="494"/>
      <c r="DZ367" s="494"/>
      <c r="EA367" s="494"/>
      <c r="EB367" s="494"/>
      <c r="EC367" s="494"/>
      <c r="ED367" s="494"/>
      <c r="EE367" s="586">
        <v>45764.0</v>
      </c>
      <c r="EF367" s="494"/>
      <c r="EG367" s="494"/>
      <c r="EH367" s="494"/>
      <c r="EI367" s="494"/>
      <c r="EJ367" s="494"/>
      <c r="EK367" s="494"/>
      <c r="EL367" s="494"/>
      <c r="EM367" s="494"/>
      <c r="EN367" s="494"/>
      <c r="EO367" s="494"/>
      <c r="EP367" s="494"/>
      <c r="EQ367" s="494"/>
      <c r="ER367" s="494"/>
      <c r="ES367" s="494"/>
      <c r="ET367" s="494"/>
      <c r="EU367" s="494"/>
      <c r="EV367" s="494"/>
      <c r="EW367" s="494"/>
      <c r="EX367" s="494"/>
      <c r="EY367" s="494"/>
      <c r="EZ367" s="494"/>
      <c r="FA367" s="494"/>
      <c r="FB367" s="494"/>
      <c r="FC367" s="494"/>
      <c r="FD367" s="494"/>
      <c r="FE367" s="494"/>
      <c r="FF367" s="494"/>
      <c r="FG367" s="494"/>
      <c r="FH367" s="488" t="s">
        <v>26955</v>
      </c>
      <c r="FI367" s="494"/>
      <c r="FJ367" s="494"/>
      <c r="FK367" s="494"/>
      <c r="FL367" s="494"/>
      <c r="FM367" s="494"/>
      <c r="FN367" s="494"/>
      <c r="FO367" s="494"/>
      <c r="FP367" s="494"/>
      <c r="FQ367" s="494"/>
      <c r="FR367" s="494"/>
      <c r="FS367" s="494"/>
      <c r="FT367" s="494"/>
      <c r="FU367" s="494"/>
      <c r="FV367" s="494"/>
      <c r="FW367" s="494"/>
      <c r="FX367" s="494"/>
      <c r="FY367" s="494"/>
      <c r="FZ367" s="494"/>
      <c r="GA367" s="494"/>
      <c r="GB367" s="494"/>
      <c r="GC367" s="494"/>
      <c r="GD367" s="494"/>
      <c r="GE367" s="494"/>
      <c r="GF367" s="494"/>
      <c r="GG367" s="494"/>
      <c r="GH367" s="494"/>
      <c r="GI367" s="494"/>
      <c r="GJ367" s="494"/>
      <c r="GK367" s="494"/>
      <c r="GL367" s="494"/>
      <c r="GM367" s="494"/>
      <c r="GN367" s="494"/>
      <c r="GO367" s="494"/>
      <c r="GP367" s="494"/>
      <c r="GQ367" s="494"/>
      <c r="GR367" s="494"/>
      <c r="GS367" s="494"/>
      <c r="GT367" s="494"/>
      <c r="GU367" s="494"/>
      <c r="GV367" s="494"/>
      <c r="GW367" s="494"/>
      <c r="GX367" s="494"/>
      <c r="GY367" s="494"/>
      <c r="GZ367" s="494"/>
      <c r="HA367" s="494"/>
    </row>
    <row r="368">
      <c r="A368" s="492">
        <v>6795402.0</v>
      </c>
      <c r="B368" s="488" t="s">
        <v>26956</v>
      </c>
      <c r="C368" s="488" t="s">
        <v>399</v>
      </c>
      <c r="D368" s="590">
        <v>45764.707962962966</v>
      </c>
      <c r="E368" s="590">
        <v>45764.728738425925</v>
      </c>
      <c r="F368" s="590">
        <v>45764.73018518519</v>
      </c>
      <c r="G368" s="494"/>
      <c r="H368" s="488" t="s">
        <v>25860</v>
      </c>
      <c r="I368" s="494"/>
      <c r="J368" s="494"/>
      <c r="K368" s="494"/>
      <c r="L368" s="494"/>
      <c r="M368" s="494"/>
      <c r="N368" s="494"/>
      <c r="O368" s="494"/>
      <c r="P368" s="494"/>
      <c r="Q368" s="494"/>
      <c r="R368" s="494"/>
      <c r="S368" s="494"/>
      <c r="T368" s="488" t="s">
        <v>1514</v>
      </c>
      <c r="U368" s="494"/>
      <c r="V368" s="488" t="s">
        <v>97</v>
      </c>
      <c r="W368" s="589" t="s">
        <v>26951</v>
      </c>
      <c r="X368" s="494"/>
      <c r="Y368" s="494"/>
      <c r="Z368" s="494"/>
      <c r="AA368" s="494"/>
      <c r="AB368" s="494"/>
      <c r="AC368" s="494"/>
      <c r="AD368" s="494"/>
      <c r="AE368" s="494"/>
      <c r="AF368" s="494"/>
      <c r="AG368" s="494"/>
      <c r="AH368" s="494"/>
      <c r="AI368" s="494"/>
      <c r="AJ368" s="494"/>
      <c r="AK368" s="494"/>
      <c r="AL368" s="494"/>
      <c r="AM368" s="494"/>
      <c r="AN368" s="494"/>
      <c r="AO368" s="494"/>
      <c r="AP368" s="494"/>
      <c r="AQ368" s="488" t="s">
        <v>25897</v>
      </c>
      <c r="AR368" s="592">
        <v>45764.0</v>
      </c>
      <c r="AS368" s="492">
        <v>798000.0</v>
      </c>
      <c r="AT368" s="494"/>
      <c r="AU368" s="494"/>
      <c r="AV368" s="494"/>
      <c r="AW368" s="494"/>
      <c r="AX368" s="494"/>
      <c r="AY368" s="494"/>
      <c r="AZ368" s="494"/>
      <c r="BA368" s="494"/>
      <c r="BB368" s="494"/>
      <c r="BC368" s="494"/>
      <c r="BD368" s="494"/>
      <c r="BE368" s="494"/>
      <c r="BF368" s="494"/>
      <c r="BG368" s="494"/>
      <c r="BH368" s="488" t="s">
        <v>25863</v>
      </c>
      <c r="BI368" s="494"/>
      <c r="BJ368" s="494"/>
      <c r="BK368" s="494"/>
      <c r="BL368" s="494"/>
      <c r="BM368" s="494"/>
      <c r="BN368" s="494"/>
      <c r="BO368" s="494"/>
      <c r="BP368" s="492">
        <v>348000.0</v>
      </c>
      <c r="BQ368" s="494"/>
      <c r="BR368" s="494"/>
      <c r="BS368" s="494"/>
      <c r="BT368" s="488" t="s">
        <v>25868</v>
      </c>
      <c r="BU368" s="494"/>
      <c r="BV368" s="494"/>
      <c r="BW368" s="494"/>
      <c r="BX368" s="494"/>
      <c r="BY368" s="492">
        <v>16100.0</v>
      </c>
      <c r="BZ368" s="492">
        <v>16100.0</v>
      </c>
      <c r="CA368" s="494"/>
      <c r="CB368" s="587">
        <v>45764.0</v>
      </c>
      <c r="CC368" s="587">
        <v>45835.0</v>
      </c>
      <c r="CD368" s="488" t="s">
        <v>25898</v>
      </c>
      <c r="CE368" s="492">
        <v>927600.0</v>
      </c>
      <c r="CF368" s="492">
        <v>129600.0</v>
      </c>
      <c r="CG368" s="494"/>
      <c r="CH368" s="494"/>
      <c r="CI368" s="494"/>
      <c r="CJ368" s="494"/>
      <c r="CK368" s="494"/>
      <c r="CL368" s="494"/>
      <c r="CM368" s="494"/>
      <c r="CN368" s="494"/>
      <c r="CO368" s="494"/>
      <c r="CP368" s="494"/>
      <c r="CQ368" s="494"/>
      <c r="CR368" s="494"/>
      <c r="CS368" s="494"/>
      <c r="CT368" s="494"/>
      <c r="CU368" s="488" t="s">
        <v>26952</v>
      </c>
      <c r="CV368" s="494"/>
      <c r="CW368" s="494"/>
      <c r="CX368" s="494"/>
      <c r="CY368" s="494"/>
      <c r="CZ368" s="494"/>
      <c r="DA368" s="494"/>
      <c r="DB368" s="494"/>
      <c r="DC368" s="494"/>
      <c r="DD368" s="494"/>
      <c r="DE368" s="494"/>
      <c r="DF368" s="494"/>
      <c r="DG368" s="488" t="s">
        <v>26957</v>
      </c>
      <c r="DH368" s="494"/>
      <c r="DI368" s="494"/>
      <c r="DJ368" s="494"/>
      <c r="DK368" s="494"/>
      <c r="DL368" s="494"/>
      <c r="DM368" s="494"/>
      <c r="DN368" s="494"/>
      <c r="DO368" s="494"/>
      <c r="DP368" s="494"/>
      <c r="DQ368" s="488" t="s">
        <v>26954</v>
      </c>
      <c r="DR368" s="488" t="s">
        <v>97</v>
      </c>
      <c r="DS368" s="494"/>
      <c r="DT368" s="494"/>
      <c r="DU368" s="494"/>
      <c r="DV368" s="494"/>
      <c r="DW368" s="494"/>
      <c r="DX368" s="494"/>
      <c r="DY368" s="488" t="s">
        <v>26958</v>
      </c>
      <c r="DZ368" s="494"/>
      <c r="EA368" s="494"/>
      <c r="EB368" s="494"/>
      <c r="EC368" s="494"/>
      <c r="ED368" s="494"/>
      <c r="EE368" s="494"/>
      <c r="EF368" s="494"/>
      <c r="EG368" s="494"/>
      <c r="EH368" s="494"/>
      <c r="EI368" s="494"/>
      <c r="EJ368" s="494"/>
      <c r="EK368" s="494"/>
      <c r="EL368" s="494"/>
      <c r="EM368" s="494"/>
      <c r="EN368" s="494"/>
      <c r="EO368" s="494"/>
      <c r="EP368" s="494"/>
      <c r="EQ368" s="494"/>
      <c r="ER368" s="494"/>
      <c r="ES368" s="494"/>
      <c r="ET368" s="494"/>
      <c r="EU368" s="494"/>
      <c r="EV368" s="494"/>
      <c r="EW368" s="494"/>
      <c r="EX368" s="494"/>
      <c r="EY368" s="494"/>
      <c r="EZ368" s="494"/>
      <c r="FA368" s="494"/>
      <c r="FB368" s="494"/>
      <c r="FC368" s="494"/>
      <c r="FD368" s="494"/>
      <c r="FE368" s="494"/>
      <c r="FF368" s="494"/>
      <c r="FG368" s="494"/>
      <c r="FH368" s="488" t="s">
        <v>26955</v>
      </c>
      <c r="FI368" s="494"/>
      <c r="FJ368" s="494"/>
      <c r="FK368" s="494"/>
      <c r="FL368" s="494"/>
      <c r="FM368" s="494"/>
      <c r="FN368" s="494"/>
      <c r="FO368" s="494"/>
      <c r="FP368" s="494"/>
      <c r="FQ368" s="494"/>
      <c r="FR368" s="494"/>
      <c r="FS368" s="494"/>
      <c r="FT368" s="494"/>
      <c r="FU368" s="494"/>
      <c r="FV368" s="494"/>
      <c r="FW368" s="494"/>
      <c r="FX368" s="494"/>
      <c r="FY368" s="494"/>
      <c r="FZ368" s="494"/>
      <c r="GA368" s="494"/>
      <c r="GB368" s="494"/>
      <c r="GC368" s="494"/>
      <c r="GD368" s="494"/>
      <c r="GE368" s="494"/>
      <c r="GF368" s="494"/>
      <c r="GG368" s="494"/>
      <c r="GH368" s="494"/>
      <c r="GI368" s="494"/>
      <c r="GJ368" s="494"/>
      <c r="GK368" s="494"/>
      <c r="GL368" s="494"/>
      <c r="GM368" s="494"/>
      <c r="GN368" s="494"/>
      <c r="GO368" s="494"/>
      <c r="GP368" s="494"/>
      <c r="GQ368" s="494"/>
      <c r="GR368" s="494"/>
      <c r="GS368" s="494"/>
      <c r="GT368" s="494"/>
      <c r="GU368" s="494"/>
      <c r="GV368" s="494"/>
      <c r="GW368" s="494"/>
      <c r="GX368" s="494"/>
      <c r="GY368" s="494"/>
      <c r="GZ368" s="494"/>
      <c r="HA368" s="494"/>
    </row>
    <row r="369">
      <c r="A369" s="492">
        <v>6795457.0</v>
      </c>
      <c r="B369" s="488" t="s">
        <v>26959</v>
      </c>
      <c r="C369" s="488" t="s">
        <v>399</v>
      </c>
      <c r="D369" s="590">
        <v>45764.70959490741</v>
      </c>
      <c r="E369" s="590">
        <v>45764.72960648148</v>
      </c>
      <c r="F369" s="590">
        <v>45764.73054398148</v>
      </c>
      <c r="G369" s="494"/>
      <c r="H369" s="488" t="s">
        <v>25860</v>
      </c>
      <c r="I369" s="494"/>
      <c r="J369" s="494"/>
      <c r="K369" s="494"/>
      <c r="L369" s="494"/>
      <c r="M369" s="494"/>
      <c r="N369" s="494"/>
      <c r="O369" s="494"/>
      <c r="P369" s="494"/>
      <c r="Q369" s="494"/>
      <c r="R369" s="494"/>
      <c r="S369" s="494"/>
      <c r="T369" s="488" t="s">
        <v>1514</v>
      </c>
      <c r="U369" s="494"/>
      <c r="V369" s="488" t="s">
        <v>97</v>
      </c>
      <c r="W369" s="589" t="s">
        <v>26951</v>
      </c>
      <c r="X369" s="494"/>
      <c r="Y369" s="494"/>
      <c r="Z369" s="494"/>
      <c r="AA369" s="494"/>
      <c r="AB369" s="494"/>
      <c r="AC369" s="494"/>
      <c r="AD369" s="494"/>
      <c r="AE369" s="494"/>
      <c r="AF369" s="494"/>
      <c r="AG369" s="494"/>
      <c r="AH369" s="494"/>
      <c r="AI369" s="494"/>
      <c r="AJ369" s="494"/>
      <c r="AK369" s="494"/>
      <c r="AL369" s="494"/>
      <c r="AM369" s="494"/>
      <c r="AN369" s="494"/>
      <c r="AO369" s="494"/>
      <c r="AP369" s="494"/>
      <c r="AQ369" s="488" t="s">
        <v>25897</v>
      </c>
      <c r="AR369" s="592">
        <v>45764.0</v>
      </c>
      <c r="AS369" s="492">
        <v>798000.0</v>
      </c>
      <c r="AT369" s="494"/>
      <c r="AU369" s="494"/>
      <c r="AV369" s="494"/>
      <c r="AW369" s="494"/>
      <c r="AX369" s="494"/>
      <c r="AY369" s="494"/>
      <c r="AZ369" s="494"/>
      <c r="BA369" s="494"/>
      <c r="BB369" s="494"/>
      <c r="BC369" s="494"/>
      <c r="BD369" s="494"/>
      <c r="BE369" s="494"/>
      <c r="BF369" s="494"/>
      <c r="BG369" s="494"/>
      <c r="BH369" s="488" t="s">
        <v>25863</v>
      </c>
      <c r="BI369" s="494"/>
      <c r="BJ369" s="494"/>
      <c r="BK369" s="494"/>
      <c r="BL369" s="494"/>
      <c r="BM369" s="494"/>
      <c r="BN369" s="494"/>
      <c r="BO369" s="494"/>
      <c r="BP369" s="492">
        <v>348000.0</v>
      </c>
      <c r="BQ369" s="494"/>
      <c r="BR369" s="494"/>
      <c r="BS369" s="494"/>
      <c r="BT369" s="488" t="s">
        <v>25868</v>
      </c>
      <c r="BU369" s="494"/>
      <c r="BV369" s="494"/>
      <c r="BW369" s="494"/>
      <c r="BX369" s="494"/>
      <c r="BY369" s="492">
        <v>16100.0</v>
      </c>
      <c r="BZ369" s="492">
        <v>16100.0</v>
      </c>
      <c r="CA369" s="494"/>
      <c r="CB369" s="587">
        <v>45764.0</v>
      </c>
      <c r="CC369" s="587">
        <v>45835.0</v>
      </c>
      <c r="CD369" s="488" t="s">
        <v>25898</v>
      </c>
      <c r="CE369" s="492">
        <v>927600.0</v>
      </c>
      <c r="CF369" s="492">
        <v>129600.0</v>
      </c>
      <c r="CG369" s="494"/>
      <c r="CH369" s="494"/>
      <c r="CI369" s="494"/>
      <c r="CJ369" s="494"/>
      <c r="CK369" s="494"/>
      <c r="CL369" s="494"/>
      <c r="CM369" s="494"/>
      <c r="CN369" s="494"/>
      <c r="CO369" s="494"/>
      <c r="CP369" s="494"/>
      <c r="CQ369" s="494"/>
      <c r="CR369" s="494"/>
      <c r="CS369" s="494"/>
      <c r="CT369" s="494"/>
      <c r="CU369" s="488" t="s">
        <v>26952</v>
      </c>
      <c r="CV369" s="494"/>
      <c r="CW369" s="494"/>
      <c r="CX369" s="494"/>
      <c r="CY369" s="494"/>
      <c r="CZ369" s="494"/>
      <c r="DA369" s="494"/>
      <c r="DB369" s="494"/>
      <c r="DC369" s="494"/>
      <c r="DD369" s="494"/>
      <c r="DE369" s="494"/>
      <c r="DF369" s="494"/>
      <c r="DG369" s="488" t="s">
        <v>26957</v>
      </c>
      <c r="DH369" s="494"/>
      <c r="DI369" s="494"/>
      <c r="DJ369" s="494"/>
      <c r="DK369" s="494"/>
      <c r="DL369" s="494"/>
      <c r="DM369" s="494"/>
      <c r="DN369" s="494"/>
      <c r="DO369" s="494"/>
      <c r="DP369" s="488" t="s">
        <v>26960</v>
      </c>
      <c r="DQ369" s="488" t="s">
        <v>26954</v>
      </c>
      <c r="DR369" s="488" t="s">
        <v>97</v>
      </c>
      <c r="DS369" s="494"/>
      <c r="DT369" s="494"/>
      <c r="DU369" s="494"/>
      <c r="DV369" s="494"/>
      <c r="DW369" s="494"/>
      <c r="DX369" s="494"/>
      <c r="DY369" s="488" t="s">
        <v>26958</v>
      </c>
      <c r="DZ369" s="494"/>
      <c r="EA369" s="494"/>
      <c r="EB369" s="494"/>
      <c r="EC369" s="494"/>
      <c r="ED369" s="494"/>
      <c r="EE369" s="494"/>
      <c r="EF369" s="494"/>
      <c r="EG369" s="494"/>
      <c r="EH369" s="494"/>
      <c r="EI369" s="494"/>
      <c r="EJ369" s="494"/>
      <c r="EK369" s="494"/>
      <c r="EL369" s="494"/>
      <c r="EM369" s="494"/>
      <c r="EN369" s="494"/>
      <c r="EO369" s="494"/>
      <c r="EP369" s="494"/>
      <c r="EQ369" s="494"/>
      <c r="ER369" s="494"/>
      <c r="ES369" s="494"/>
      <c r="ET369" s="494"/>
      <c r="EU369" s="494"/>
      <c r="EV369" s="494"/>
      <c r="EW369" s="494"/>
      <c r="EX369" s="494"/>
      <c r="EY369" s="494"/>
      <c r="EZ369" s="494"/>
      <c r="FA369" s="494"/>
      <c r="FB369" s="494"/>
      <c r="FC369" s="494"/>
      <c r="FD369" s="494"/>
      <c r="FE369" s="494"/>
      <c r="FF369" s="494"/>
      <c r="FG369" s="494"/>
      <c r="FH369" s="488" t="s">
        <v>26955</v>
      </c>
      <c r="FI369" s="494"/>
      <c r="FJ369" s="494"/>
      <c r="FK369" s="494"/>
      <c r="FL369" s="494"/>
      <c r="FM369" s="494"/>
      <c r="FN369" s="494"/>
      <c r="FO369" s="494"/>
      <c r="FP369" s="494"/>
      <c r="FQ369" s="494"/>
      <c r="FR369" s="494"/>
      <c r="FS369" s="494"/>
      <c r="FT369" s="494"/>
      <c r="FU369" s="494"/>
      <c r="FV369" s="494"/>
      <c r="FW369" s="494"/>
      <c r="FX369" s="494"/>
      <c r="FY369" s="494"/>
      <c r="FZ369" s="494"/>
      <c r="GA369" s="494"/>
      <c r="GB369" s="494"/>
      <c r="GC369" s="494"/>
      <c r="GD369" s="494"/>
      <c r="GE369" s="494"/>
      <c r="GF369" s="494"/>
      <c r="GG369" s="494"/>
      <c r="GH369" s="494"/>
      <c r="GI369" s="494"/>
      <c r="GJ369" s="494"/>
      <c r="GK369" s="494"/>
      <c r="GL369" s="494"/>
      <c r="GM369" s="494"/>
      <c r="GN369" s="494"/>
      <c r="GO369" s="494"/>
      <c r="GP369" s="494"/>
      <c r="GQ369" s="494"/>
      <c r="GR369" s="494"/>
      <c r="GS369" s="494"/>
      <c r="GT369" s="494"/>
      <c r="GU369" s="494"/>
      <c r="GV369" s="494"/>
      <c r="GW369" s="494"/>
      <c r="GX369" s="494"/>
      <c r="GY369" s="494"/>
      <c r="GZ369" s="494"/>
      <c r="HA369" s="494"/>
    </row>
    <row r="370">
      <c r="A370" s="492">
        <v>6796509.0</v>
      </c>
      <c r="B370" s="488" t="s">
        <v>26961</v>
      </c>
      <c r="C370" s="488" t="s">
        <v>399</v>
      </c>
      <c r="D370" s="590">
        <v>45764.80106481481</v>
      </c>
      <c r="E370" s="590">
        <v>45764.806550925925</v>
      </c>
      <c r="F370" s="590">
        <v>45764.80681712963</v>
      </c>
      <c r="G370" s="494"/>
      <c r="H370" s="488" t="s">
        <v>25860</v>
      </c>
      <c r="I370" s="494"/>
      <c r="J370" s="494"/>
      <c r="K370" s="494"/>
      <c r="L370" s="494"/>
      <c r="M370" s="494"/>
      <c r="N370" s="494"/>
      <c r="O370" s="494"/>
      <c r="P370" s="494"/>
      <c r="Q370" s="494"/>
      <c r="R370" s="494"/>
      <c r="S370" s="494"/>
      <c r="T370" s="494"/>
      <c r="U370" s="494"/>
      <c r="V370" s="488" t="s">
        <v>26255</v>
      </c>
      <c r="W370" s="589" t="s">
        <v>1107</v>
      </c>
      <c r="X370" s="494"/>
      <c r="Y370" s="494"/>
      <c r="Z370" s="494"/>
      <c r="AA370" s="494"/>
      <c r="AB370" s="494"/>
      <c r="AC370" s="494"/>
      <c r="AD370" s="494"/>
      <c r="AE370" s="494"/>
      <c r="AF370" s="494"/>
      <c r="AG370" s="494"/>
      <c r="AH370" s="494"/>
      <c r="AI370" s="494"/>
      <c r="AJ370" s="494"/>
      <c r="AK370" s="494"/>
      <c r="AL370" s="494"/>
      <c r="AM370" s="494"/>
      <c r="AN370" s="494"/>
      <c r="AO370" s="494"/>
      <c r="AP370" s="494"/>
      <c r="AQ370" s="494"/>
      <c r="AR370" s="591"/>
      <c r="AS370" s="494"/>
      <c r="AT370" s="494"/>
      <c r="AU370" s="494"/>
      <c r="AV370" s="494"/>
      <c r="AW370" s="494"/>
      <c r="AX370" s="494"/>
      <c r="AY370" s="494"/>
      <c r="AZ370" s="494"/>
      <c r="BA370" s="494"/>
      <c r="BB370" s="494"/>
      <c r="BC370" s="494"/>
      <c r="BD370" s="494"/>
      <c r="BE370" s="494"/>
      <c r="BF370" s="494"/>
      <c r="BG370" s="494"/>
      <c r="BH370" s="488" t="s">
        <v>25863</v>
      </c>
      <c r="BI370" s="494"/>
      <c r="BJ370" s="494"/>
      <c r="BK370" s="494"/>
      <c r="BL370" s="494"/>
      <c r="BM370" s="494"/>
      <c r="BN370" s="494"/>
      <c r="BO370" s="494"/>
      <c r="BP370" s="494"/>
      <c r="BQ370" s="494"/>
      <c r="BR370" s="494"/>
      <c r="BS370" s="494"/>
      <c r="BT370" s="494"/>
      <c r="BU370" s="494"/>
      <c r="BV370" s="494"/>
      <c r="BW370" s="494"/>
      <c r="BX370" s="494"/>
      <c r="BY370" s="494"/>
      <c r="BZ370" s="494"/>
      <c r="CA370" s="494"/>
      <c r="CB370" s="494"/>
      <c r="CC370" s="494"/>
      <c r="CD370" s="494"/>
      <c r="CE370" s="494"/>
      <c r="CF370" s="494"/>
      <c r="CG370" s="494"/>
      <c r="CH370" s="494"/>
      <c r="CI370" s="494"/>
      <c r="CJ370" s="494"/>
      <c r="CK370" s="494"/>
      <c r="CL370" s="494"/>
      <c r="CM370" s="494"/>
      <c r="CN370" s="494"/>
      <c r="CO370" s="494"/>
      <c r="CP370" s="494"/>
      <c r="CQ370" s="494"/>
      <c r="CR370" s="494"/>
      <c r="CS370" s="494"/>
      <c r="CT370" s="494"/>
      <c r="CU370" s="488" t="s">
        <v>26962</v>
      </c>
      <c r="CV370" s="494"/>
      <c r="CW370" s="494"/>
      <c r="CX370" s="494"/>
      <c r="CY370" s="494"/>
      <c r="CZ370" s="494"/>
      <c r="DA370" s="494"/>
      <c r="DB370" s="494"/>
      <c r="DC370" s="494"/>
      <c r="DD370" s="494"/>
      <c r="DE370" s="494"/>
      <c r="DF370" s="494"/>
      <c r="DG370" s="494"/>
      <c r="DH370" s="494"/>
      <c r="DI370" s="494"/>
      <c r="DJ370" s="494"/>
      <c r="DK370" s="494"/>
      <c r="DL370" s="488" t="s">
        <v>26962</v>
      </c>
      <c r="DM370" s="494"/>
      <c r="DN370" s="494"/>
      <c r="DO370" s="494"/>
      <c r="DP370" s="494"/>
      <c r="DQ370" s="488" t="s">
        <v>26963</v>
      </c>
      <c r="DR370" s="488" t="s">
        <v>26255</v>
      </c>
      <c r="DS370" s="494"/>
      <c r="DT370" s="494"/>
      <c r="DU370" s="494"/>
      <c r="DV370" s="494"/>
      <c r="DW370" s="494"/>
      <c r="DX370" s="494"/>
      <c r="DY370" s="494"/>
      <c r="DZ370" s="494"/>
      <c r="EA370" s="494"/>
      <c r="EB370" s="494"/>
      <c r="EC370" s="494"/>
      <c r="ED370" s="494"/>
      <c r="EE370" s="586">
        <v>45764.0</v>
      </c>
      <c r="EF370" s="494"/>
      <c r="EG370" s="494"/>
      <c r="EH370" s="494"/>
      <c r="EI370" s="494"/>
      <c r="EJ370" s="494"/>
      <c r="EK370" s="494"/>
      <c r="EL370" s="494"/>
      <c r="EM370" s="494"/>
      <c r="EN370" s="494"/>
      <c r="EO370" s="494"/>
      <c r="EP370" s="494"/>
      <c r="EQ370" s="494"/>
      <c r="ER370" s="494"/>
      <c r="ES370" s="494"/>
      <c r="ET370" s="494"/>
      <c r="EU370" s="494"/>
      <c r="EV370" s="494"/>
      <c r="EW370" s="494"/>
      <c r="EX370" s="494"/>
      <c r="EY370" s="494"/>
      <c r="EZ370" s="494"/>
      <c r="FA370" s="494"/>
      <c r="FB370" s="494"/>
      <c r="FC370" s="494"/>
      <c r="FD370" s="494"/>
      <c r="FE370" s="494"/>
      <c r="FF370" s="494"/>
      <c r="FG370" s="494"/>
      <c r="FH370" s="488" t="s">
        <v>26964</v>
      </c>
      <c r="FI370" s="494"/>
      <c r="FJ370" s="494"/>
      <c r="FK370" s="494"/>
      <c r="FL370" s="494"/>
      <c r="FM370" s="494"/>
      <c r="FN370" s="494"/>
      <c r="FO370" s="494"/>
      <c r="FP370" s="494"/>
      <c r="FQ370" s="494"/>
      <c r="FR370" s="494"/>
      <c r="FS370" s="494"/>
      <c r="FT370" s="494"/>
      <c r="FU370" s="494"/>
      <c r="FV370" s="494"/>
      <c r="FW370" s="494"/>
      <c r="FX370" s="494"/>
      <c r="FY370" s="494"/>
      <c r="FZ370" s="494"/>
      <c r="GA370" s="494"/>
      <c r="GB370" s="494"/>
      <c r="GC370" s="494"/>
      <c r="GD370" s="494"/>
      <c r="GE370" s="494"/>
      <c r="GF370" s="494"/>
      <c r="GG370" s="494"/>
      <c r="GH370" s="494"/>
      <c r="GI370" s="494"/>
      <c r="GJ370" s="494"/>
      <c r="GK370" s="494"/>
      <c r="GL370" s="494"/>
      <c r="GM370" s="494"/>
      <c r="GN370" s="494"/>
      <c r="GO370" s="494"/>
      <c r="GP370" s="494"/>
      <c r="GQ370" s="494"/>
      <c r="GR370" s="494"/>
      <c r="GS370" s="494"/>
      <c r="GT370" s="494"/>
      <c r="GU370" s="494"/>
      <c r="GV370" s="494"/>
      <c r="GW370" s="494"/>
      <c r="GX370" s="494"/>
      <c r="GY370" s="494"/>
      <c r="GZ370" s="494"/>
      <c r="HA370" s="494"/>
    </row>
    <row r="371">
      <c r="A371" s="492">
        <v>6796519.0</v>
      </c>
      <c r="B371" s="488" t="s">
        <v>26965</v>
      </c>
      <c r="C371" s="488" t="s">
        <v>399</v>
      </c>
      <c r="D371" s="590">
        <v>45764.80626157407</v>
      </c>
      <c r="E371" s="590">
        <v>45764.81519675926</v>
      </c>
      <c r="F371" s="590">
        <v>45764.81582175926</v>
      </c>
      <c r="G371" s="494"/>
      <c r="H371" s="488" t="s">
        <v>25860</v>
      </c>
      <c r="I371" s="494"/>
      <c r="J371" s="494"/>
      <c r="K371" s="494"/>
      <c r="L371" s="494"/>
      <c r="M371" s="494"/>
      <c r="N371" s="494"/>
      <c r="O371" s="494"/>
      <c r="P371" s="494"/>
      <c r="Q371" s="494"/>
      <c r="R371" s="494"/>
      <c r="S371" s="494"/>
      <c r="T371" s="488" t="s">
        <v>1514</v>
      </c>
      <c r="U371" s="494"/>
      <c r="V371" s="488" t="s">
        <v>26255</v>
      </c>
      <c r="W371" s="589" t="s">
        <v>1107</v>
      </c>
      <c r="X371" s="494"/>
      <c r="Y371" s="494"/>
      <c r="Z371" s="494"/>
      <c r="AA371" s="494"/>
      <c r="AB371" s="494"/>
      <c r="AC371" s="494"/>
      <c r="AD371" s="494"/>
      <c r="AE371" s="494"/>
      <c r="AF371" s="494"/>
      <c r="AG371" s="494"/>
      <c r="AH371" s="494"/>
      <c r="AI371" s="494"/>
      <c r="AJ371" s="494"/>
      <c r="AK371" s="494"/>
      <c r="AL371" s="494"/>
      <c r="AM371" s="494"/>
      <c r="AN371" s="494"/>
      <c r="AO371" s="494"/>
      <c r="AP371" s="494"/>
      <c r="AQ371" s="492">
        <v>36.0</v>
      </c>
      <c r="AR371" s="592">
        <v>45764.0</v>
      </c>
      <c r="AS371" s="588">
        <v>798000.0</v>
      </c>
      <c r="AT371" s="494"/>
      <c r="AU371" s="494"/>
      <c r="AV371" s="494"/>
      <c r="AW371" s="494"/>
      <c r="AX371" s="494"/>
      <c r="AY371" s="494"/>
      <c r="AZ371" s="494"/>
      <c r="BA371" s="494"/>
      <c r="BB371" s="494"/>
      <c r="BC371" s="494"/>
      <c r="BD371" s="494"/>
      <c r="BE371" s="494"/>
      <c r="BF371" s="494"/>
      <c r="BG371" s="494"/>
      <c r="BH371" s="488" t="s">
        <v>25863</v>
      </c>
      <c r="BI371" s="494"/>
      <c r="BJ371" s="494"/>
      <c r="BK371" s="494"/>
      <c r="BL371" s="494"/>
      <c r="BM371" s="494"/>
      <c r="BN371" s="494"/>
      <c r="BO371" s="494"/>
      <c r="BP371" s="494"/>
      <c r="BQ371" s="494"/>
      <c r="BR371" s="494"/>
      <c r="BS371" s="494"/>
      <c r="BT371" s="488" t="s">
        <v>25868</v>
      </c>
      <c r="BU371" s="494"/>
      <c r="BV371" s="494"/>
      <c r="BW371" s="494"/>
      <c r="BX371" s="494"/>
      <c r="BY371" s="588">
        <v>30324.0</v>
      </c>
      <c r="BZ371" s="588">
        <v>28500.0</v>
      </c>
      <c r="CA371" s="494"/>
      <c r="CB371" s="494"/>
      <c r="CC371" s="587">
        <v>45835.0</v>
      </c>
      <c r="CD371" s="488" t="s">
        <v>25898</v>
      </c>
      <c r="CE371" s="588">
        <v>1027824.0</v>
      </c>
      <c r="CF371" s="588">
        <v>229824.0</v>
      </c>
      <c r="CG371" s="494"/>
      <c r="CH371" s="494"/>
      <c r="CI371" s="494"/>
      <c r="CJ371" s="494"/>
      <c r="CK371" s="494"/>
      <c r="CL371" s="494"/>
      <c r="CM371" s="494"/>
      <c r="CN371" s="494"/>
      <c r="CO371" s="494"/>
      <c r="CP371" s="494"/>
      <c r="CQ371" s="494"/>
      <c r="CR371" s="494"/>
      <c r="CS371" s="494"/>
      <c r="CT371" s="494"/>
      <c r="CU371" s="488" t="s">
        <v>26962</v>
      </c>
      <c r="CV371" s="494"/>
      <c r="CW371" s="494"/>
      <c r="CX371" s="494"/>
      <c r="CY371" s="494"/>
      <c r="CZ371" s="494"/>
      <c r="DA371" s="494"/>
      <c r="DB371" s="494"/>
      <c r="DC371" s="494"/>
      <c r="DD371" s="494"/>
      <c r="DE371" s="494"/>
      <c r="DF371" s="494"/>
      <c r="DG371" s="488" t="s">
        <v>26966</v>
      </c>
      <c r="DH371" s="494"/>
      <c r="DI371" s="494"/>
      <c r="DJ371" s="494"/>
      <c r="DK371" s="494"/>
      <c r="DL371" s="494"/>
      <c r="DM371" s="494"/>
      <c r="DN371" s="494"/>
      <c r="DO371" s="494"/>
      <c r="DP371" s="494"/>
      <c r="DQ371" s="488" t="s">
        <v>26963</v>
      </c>
      <c r="DR371" s="488" t="s">
        <v>26255</v>
      </c>
      <c r="DS371" s="494"/>
      <c r="DT371" s="494"/>
      <c r="DU371" s="494"/>
      <c r="DV371" s="494"/>
      <c r="DW371" s="494"/>
      <c r="DX371" s="494"/>
      <c r="DY371" s="488" t="s">
        <v>26967</v>
      </c>
      <c r="DZ371" s="494"/>
      <c r="EA371" s="494"/>
      <c r="EB371" s="494"/>
      <c r="EC371" s="494"/>
      <c r="ED371" s="494"/>
      <c r="EE371" s="494"/>
      <c r="EF371" s="494"/>
      <c r="EG371" s="494"/>
      <c r="EH371" s="494"/>
      <c r="EI371" s="494"/>
      <c r="EJ371" s="494"/>
      <c r="EK371" s="494"/>
      <c r="EL371" s="494"/>
      <c r="EM371" s="494"/>
      <c r="EN371" s="494"/>
      <c r="EO371" s="494"/>
      <c r="EP371" s="494"/>
      <c r="EQ371" s="494"/>
      <c r="ER371" s="494"/>
      <c r="ES371" s="494"/>
      <c r="ET371" s="494"/>
      <c r="EU371" s="494"/>
      <c r="EV371" s="494"/>
      <c r="EW371" s="494"/>
      <c r="EX371" s="494"/>
      <c r="EY371" s="494"/>
      <c r="EZ371" s="494"/>
      <c r="FA371" s="494"/>
      <c r="FB371" s="494"/>
      <c r="FC371" s="494"/>
      <c r="FD371" s="494"/>
      <c r="FE371" s="494"/>
      <c r="FF371" s="494"/>
      <c r="FG371" s="494"/>
      <c r="FH371" s="488" t="s">
        <v>26964</v>
      </c>
      <c r="FI371" s="494"/>
      <c r="FJ371" s="494"/>
      <c r="FK371" s="494"/>
      <c r="FL371" s="494"/>
      <c r="FM371" s="494"/>
      <c r="FN371" s="494"/>
      <c r="FO371" s="494"/>
      <c r="FP371" s="494"/>
      <c r="FQ371" s="494"/>
      <c r="FR371" s="494"/>
      <c r="FS371" s="494"/>
      <c r="FT371" s="494"/>
      <c r="FU371" s="494"/>
      <c r="FV371" s="494"/>
      <c r="FW371" s="494"/>
      <c r="FX371" s="494"/>
      <c r="FY371" s="494"/>
      <c r="FZ371" s="494"/>
      <c r="GA371" s="494"/>
      <c r="GB371" s="494"/>
      <c r="GC371" s="494"/>
      <c r="GD371" s="494"/>
      <c r="GE371" s="494"/>
      <c r="GF371" s="494"/>
      <c r="GG371" s="494"/>
      <c r="GH371" s="494"/>
      <c r="GI371" s="494"/>
      <c r="GJ371" s="494"/>
      <c r="GK371" s="494"/>
      <c r="GL371" s="494"/>
      <c r="GM371" s="494"/>
      <c r="GN371" s="494"/>
      <c r="GO371" s="494"/>
      <c r="GP371" s="494"/>
      <c r="GQ371" s="494"/>
      <c r="GR371" s="494"/>
      <c r="GS371" s="494"/>
      <c r="GT371" s="494"/>
      <c r="GU371" s="494"/>
      <c r="GV371" s="494"/>
      <c r="GW371" s="494"/>
      <c r="GX371" s="494"/>
      <c r="GY371" s="494"/>
      <c r="GZ371" s="494"/>
      <c r="HA371" s="494"/>
    </row>
    <row r="372">
      <c r="A372" s="492">
        <v>6796564.0</v>
      </c>
      <c r="B372" s="488" t="s">
        <v>26968</v>
      </c>
      <c r="C372" s="488" t="s">
        <v>399</v>
      </c>
      <c r="D372" s="590">
        <v>45764.80657407407</v>
      </c>
      <c r="E372" s="590">
        <v>45764.81990740741</v>
      </c>
      <c r="F372" s="590">
        <v>45764.8202662037</v>
      </c>
      <c r="G372" s="494"/>
      <c r="H372" s="488" t="s">
        <v>25860</v>
      </c>
      <c r="I372" s="494"/>
      <c r="J372" s="494"/>
      <c r="K372" s="494"/>
      <c r="L372" s="494"/>
      <c r="M372" s="494"/>
      <c r="N372" s="494"/>
      <c r="O372" s="494"/>
      <c r="P372" s="494"/>
      <c r="Q372" s="494"/>
      <c r="R372" s="494"/>
      <c r="S372" s="494"/>
      <c r="T372" s="488" t="s">
        <v>1514</v>
      </c>
      <c r="U372" s="494"/>
      <c r="V372" s="488" t="s">
        <v>26255</v>
      </c>
      <c r="W372" s="589" t="s">
        <v>1107</v>
      </c>
      <c r="X372" s="494"/>
      <c r="Y372" s="494"/>
      <c r="Z372" s="494"/>
      <c r="AA372" s="494"/>
      <c r="AB372" s="494"/>
      <c r="AC372" s="494"/>
      <c r="AD372" s="494"/>
      <c r="AE372" s="494"/>
      <c r="AF372" s="494"/>
      <c r="AG372" s="494"/>
      <c r="AH372" s="494"/>
      <c r="AI372" s="494"/>
      <c r="AJ372" s="494"/>
      <c r="AK372" s="494"/>
      <c r="AL372" s="494"/>
      <c r="AM372" s="494"/>
      <c r="AN372" s="494"/>
      <c r="AO372" s="494"/>
      <c r="AP372" s="494"/>
      <c r="AQ372" s="492">
        <v>36.0</v>
      </c>
      <c r="AR372" s="592">
        <v>45764.0</v>
      </c>
      <c r="AS372" s="588">
        <v>798000.0</v>
      </c>
      <c r="AT372" s="494"/>
      <c r="AU372" s="494"/>
      <c r="AV372" s="494"/>
      <c r="AW372" s="494"/>
      <c r="AX372" s="494"/>
      <c r="AY372" s="494"/>
      <c r="AZ372" s="494"/>
      <c r="BA372" s="494"/>
      <c r="BB372" s="494"/>
      <c r="BC372" s="494"/>
      <c r="BD372" s="494"/>
      <c r="BE372" s="494"/>
      <c r="BF372" s="494"/>
      <c r="BG372" s="494"/>
      <c r="BH372" s="488" t="s">
        <v>25863</v>
      </c>
      <c r="BI372" s="494"/>
      <c r="BJ372" s="494"/>
      <c r="BK372" s="494"/>
      <c r="BL372" s="494"/>
      <c r="BM372" s="494"/>
      <c r="BN372" s="494"/>
      <c r="BO372" s="494"/>
      <c r="BP372" s="494"/>
      <c r="BQ372" s="494"/>
      <c r="BR372" s="494"/>
      <c r="BS372" s="494"/>
      <c r="BT372" s="488" t="s">
        <v>25868</v>
      </c>
      <c r="BU372" s="494"/>
      <c r="BV372" s="494"/>
      <c r="BW372" s="494"/>
      <c r="BX372" s="494"/>
      <c r="BY372" s="588">
        <v>30324.0</v>
      </c>
      <c r="BZ372" s="588">
        <v>28500.0</v>
      </c>
      <c r="CA372" s="494"/>
      <c r="CB372" s="494"/>
      <c r="CC372" s="587">
        <v>45835.0</v>
      </c>
      <c r="CD372" s="488" t="s">
        <v>25898</v>
      </c>
      <c r="CE372" s="588">
        <v>1027824.0</v>
      </c>
      <c r="CF372" s="588">
        <v>229824.0</v>
      </c>
      <c r="CG372" s="494"/>
      <c r="CH372" s="494"/>
      <c r="CI372" s="494"/>
      <c r="CJ372" s="494"/>
      <c r="CK372" s="494"/>
      <c r="CL372" s="494"/>
      <c r="CM372" s="494"/>
      <c r="CN372" s="494"/>
      <c r="CO372" s="494"/>
      <c r="CP372" s="494"/>
      <c r="CQ372" s="494"/>
      <c r="CR372" s="494"/>
      <c r="CS372" s="494"/>
      <c r="CT372" s="494"/>
      <c r="CU372" s="488" t="s">
        <v>26962</v>
      </c>
      <c r="CV372" s="494"/>
      <c r="CW372" s="494"/>
      <c r="CX372" s="494"/>
      <c r="CY372" s="494"/>
      <c r="CZ372" s="494"/>
      <c r="DA372" s="494"/>
      <c r="DB372" s="494"/>
      <c r="DC372" s="494"/>
      <c r="DD372" s="494"/>
      <c r="DE372" s="494"/>
      <c r="DF372" s="494"/>
      <c r="DG372" s="488" t="s">
        <v>26966</v>
      </c>
      <c r="DH372" s="494"/>
      <c r="DI372" s="494"/>
      <c r="DJ372" s="494"/>
      <c r="DK372" s="494"/>
      <c r="DL372" s="494"/>
      <c r="DM372" s="494"/>
      <c r="DN372" s="494"/>
      <c r="DO372" s="494"/>
      <c r="DP372" s="492">
        <v>7930053.0</v>
      </c>
      <c r="DQ372" s="488" t="s">
        <v>26963</v>
      </c>
      <c r="DR372" s="488" t="s">
        <v>26255</v>
      </c>
      <c r="DS372" s="494"/>
      <c r="DT372" s="494"/>
      <c r="DU372" s="494"/>
      <c r="DV372" s="494"/>
      <c r="DW372" s="494"/>
      <c r="DX372" s="494"/>
      <c r="DY372" s="488" t="s">
        <v>26967</v>
      </c>
      <c r="DZ372" s="494"/>
      <c r="EA372" s="494"/>
      <c r="EB372" s="494"/>
      <c r="EC372" s="494"/>
      <c r="ED372" s="494"/>
      <c r="EE372" s="494"/>
      <c r="EF372" s="494"/>
      <c r="EG372" s="494"/>
      <c r="EH372" s="494"/>
      <c r="EI372" s="494"/>
      <c r="EJ372" s="494"/>
      <c r="EK372" s="494"/>
      <c r="EL372" s="494"/>
      <c r="EM372" s="494"/>
      <c r="EN372" s="494"/>
      <c r="EO372" s="494"/>
      <c r="EP372" s="494"/>
      <c r="EQ372" s="494"/>
      <c r="ER372" s="494"/>
      <c r="ES372" s="494"/>
      <c r="ET372" s="494"/>
      <c r="EU372" s="494"/>
      <c r="EV372" s="494"/>
      <c r="EW372" s="494"/>
      <c r="EX372" s="494"/>
      <c r="EY372" s="494"/>
      <c r="EZ372" s="494"/>
      <c r="FA372" s="494"/>
      <c r="FB372" s="494"/>
      <c r="FC372" s="494"/>
      <c r="FD372" s="494"/>
      <c r="FE372" s="494"/>
      <c r="FF372" s="494"/>
      <c r="FG372" s="494"/>
      <c r="FH372" s="488" t="s">
        <v>26964</v>
      </c>
      <c r="FI372" s="494"/>
      <c r="FJ372" s="494"/>
      <c r="FK372" s="494"/>
      <c r="FL372" s="494"/>
      <c r="FM372" s="494"/>
      <c r="FN372" s="494"/>
      <c r="FO372" s="494"/>
      <c r="FP372" s="494"/>
      <c r="FQ372" s="494"/>
      <c r="FR372" s="494"/>
      <c r="FS372" s="494"/>
      <c r="FT372" s="494"/>
      <c r="FU372" s="494"/>
      <c r="FV372" s="494"/>
      <c r="FW372" s="494"/>
      <c r="FX372" s="494"/>
      <c r="FY372" s="494"/>
      <c r="FZ372" s="494"/>
      <c r="GA372" s="494"/>
      <c r="GB372" s="494"/>
      <c r="GC372" s="494"/>
      <c r="GD372" s="494"/>
      <c r="GE372" s="494"/>
      <c r="GF372" s="494"/>
      <c r="GG372" s="494"/>
      <c r="GH372" s="494"/>
      <c r="GI372" s="494"/>
      <c r="GJ372" s="494"/>
      <c r="GK372" s="494"/>
      <c r="GL372" s="494"/>
      <c r="GM372" s="494"/>
      <c r="GN372" s="494"/>
      <c r="GO372" s="494"/>
      <c r="GP372" s="494"/>
      <c r="GQ372" s="494"/>
      <c r="GR372" s="494"/>
      <c r="GS372" s="494"/>
      <c r="GT372" s="494"/>
      <c r="GU372" s="494"/>
      <c r="GV372" s="494"/>
      <c r="GW372" s="494"/>
      <c r="GX372" s="494"/>
      <c r="GY372" s="494"/>
      <c r="GZ372" s="494"/>
      <c r="HA372" s="494"/>
    </row>
    <row r="373">
      <c r="A373" s="492">
        <v>6802582.0</v>
      </c>
      <c r="B373" s="488" t="s">
        <v>26969</v>
      </c>
      <c r="C373" s="488" t="s">
        <v>399</v>
      </c>
      <c r="D373" s="590">
        <v>45765.65857638889</v>
      </c>
      <c r="E373" s="590">
        <v>45765.67490740741</v>
      </c>
      <c r="F373" s="590">
        <v>45765.68644675926</v>
      </c>
      <c r="G373" s="494"/>
      <c r="H373" s="488" t="s">
        <v>25860</v>
      </c>
      <c r="I373" s="494"/>
      <c r="J373" s="494"/>
      <c r="K373" s="494"/>
      <c r="L373" s="494"/>
      <c r="M373" s="494"/>
      <c r="N373" s="494"/>
      <c r="O373" s="494"/>
      <c r="P373" s="494"/>
      <c r="Q373" s="494"/>
      <c r="R373" s="494"/>
      <c r="S373" s="494"/>
      <c r="T373" s="494"/>
      <c r="U373" s="494"/>
      <c r="V373" s="488" t="s">
        <v>83</v>
      </c>
      <c r="W373" s="589" t="s">
        <v>1418</v>
      </c>
      <c r="X373" s="494"/>
      <c r="Y373" s="494"/>
      <c r="Z373" s="494"/>
      <c r="AA373" s="494"/>
      <c r="AB373" s="494"/>
      <c r="AC373" s="494"/>
      <c r="AD373" s="494"/>
      <c r="AE373" s="494"/>
      <c r="AF373" s="494"/>
      <c r="AG373" s="494"/>
      <c r="AH373" s="494"/>
      <c r="AI373" s="494"/>
      <c r="AJ373" s="494"/>
      <c r="AK373" s="494"/>
      <c r="AL373" s="494"/>
      <c r="AM373" s="494"/>
      <c r="AN373" s="494"/>
      <c r="AO373" s="494"/>
      <c r="AP373" s="494"/>
      <c r="AQ373" s="494"/>
      <c r="AR373" s="591"/>
      <c r="AS373" s="494"/>
      <c r="AT373" s="494"/>
      <c r="AU373" s="494"/>
      <c r="AV373" s="494"/>
      <c r="AW373" s="494"/>
      <c r="AX373" s="494"/>
      <c r="AY373" s="494"/>
      <c r="AZ373" s="494"/>
      <c r="BA373" s="494"/>
      <c r="BB373" s="494"/>
      <c r="BC373" s="494"/>
      <c r="BD373" s="494"/>
      <c r="BE373" s="494"/>
      <c r="BF373" s="494"/>
      <c r="BG373" s="494"/>
      <c r="BH373" s="488" t="s">
        <v>25863</v>
      </c>
      <c r="BI373" s="494"/>
      <c r="BJ373" s="494"/>
      <c r="BK373" s="494"/>
      <c r="BL373" s="494"/>
      <c r="BM373" s="494"/>
      <c r="BN373" s="494"/>
      <c r="BO373" s="494"/>
      <c r="BP373" s="494"/>
      <c r="BQ373" s="494"/>
      <c r="BR373" s="494"/>
      <c r="BS373" s="494"/>
      <c r="BT373" s="494"/>
      <c r="BU373" s="494"/>
      <c r="BV373" s="494"/>
      <c r="BW373" s="494"/>
      <c r="BX373" s="494"/>
      <c r="BY373" s="494"/>
      <c r="BZ373" s="494"/>
      <c r="CA373" s="494"/>
      <c r="CB373" s="494"/>
      <c r="CC373" s="494"/>
      <c r="CD373" s="494"/>
      <c r="CE373" s="494"/>
      <c r="CF373" s="494"/>
      <c r="CG373" s="494"/>
      <c r="CH373" s="494"/>
      <c r="CI373" s="494"/>
      <c r="CJ373" s="494"/>
      <c r="CK373" s="494"/>
      <c r="CL373" s="494"/>
      <c r="CM373" s="494"/>
      <c r="CN373" s="494"/>
      <c r="CO373" s="494"/>
      <c r="CP373" s="494"/>
      <c r="CQ373" s="494"/>
      <c r="CR373" s="494"/>
      <c r="CS373" s="494"/>
      <c r="CT373" s="494"/>
      <c r="CU373" s="488" t="s">
        <v>1419</v>
      </c>
      <c r="CV373" s="494"/>
      <c r="CW373" s="494"/>
      <c r="CX373" s="494"/>
      <c r="CY373" s="494"/>
      <c r="CZ373" s="494"/>
      <c r="DA373" s="494"/>
      <c r="DB373" s="494"/>
      <c r="DC373" s="494"/>
      <c r="DD373" s="494"/>
      <c r="DE373" s="494"/>
      <c r="DF373" s="494"/>
      <c r="DG373" s="494"/>
      <c r="DH373" s="494"/>
      <c r="DI373" s="494"/>
      <c r="DJ373" s="494"/>
      <c r="DK373" s="494"/>
      <c r="DL373" s="488" t="s">
        <v>1419</v>
      </c>
      <c r="DM373" s="494"/>
      <c r="DN373" s="494"/>
      <c r="DO373" s="494"/>
      <c r="DP373" s="494"/>
      <c r="DQ373" s="488" t="s">
        <v>26970</v>
      </c>
      <c r="DR373" s="488" t="s">
        <v>83</v>
      </c>
      <c r="DS373" s="494"/>
      <c r="DT373" s="494"/>
      <c r="DU373" s="494"/>
      <c r="DV373" s="494"/>
      <c r="DW373" s="494"/>
      <c r="DX373" s="494"/>
      <c r="DY373" s="494"/>
      <c r="DZ373" s="494"/>
      <c r="EA373" s="494"/>
      <c r="EB373" s="494"/>
      <c r="EC373" s="494"/>
      <c r="ED373" s="494"/>
      <c r="EE373" s="586">
        <v>45765.0</v>
      </c>
      <c r="EF373" s="494"/>
      <c r="EG373" s="494"/>
      <c r="EH373" s="494"/>
      <c r="EI373" s="494"/>
      <c r="EJ373" s="494"/>
      <c r="EK373" s="494"/>
      <c r="EL373" s="494"/>
      <c r="EM373" s="494"/>
      <c r="EN373" s="494"/>
      <c r="EO373" s="494"/>
      <c r="EP373" s="494"/>
      <c r="EQ373" s="494"/>
      <c r="ER373" s="494"/>
      <c r="ES373" s="494"/>
      <c r="ET373" s="494"/>
      <c r="EU373" s="494"/>
      <c r="EV373" s="494"/>
      <c r="EW373" s="494"/>
      <c r="EX373" s="494"/>
      <c r="EY373" s="494"/>
      <c r="EZ373" s="494"/>
      <c r="FA373" s="494"/>
      <c r="FB373" s="494"/>
      <c r="FC373" s="494"/>
      <c r="FD373" s="494"/>
      <c r="FE373" s="494"/>
      <c r="FF373" s="494"/>
      <c r="FG373" s="494"/>
      <c r="FH373" s="488" t="s">
        <v>26971</v>
      </c>
      <c r="FI373" s="494"/>
      <c r="FJ373" s="494"/>
      <c r="FK373" s="494"/>
      <c r="FL373" s="494"/>
      <c r="FM373" s="494"/>
      <c r="FN373" s="494"/>
      <c r="FO373" s="494"/>
      <c r="FP373" s="494"/>
      <c r="FQ373" s="494"/>
      <c r="FR373" s="494"/>
      <c r="FS373" s="494"/>
      <c r="FT373" s="494"/>
      <c r="FU373" s="494"/>
      <c r="FV373" s="494"/>
      <c r="FW373" s="494"/>
      <c r="FX373" s="494"/>
      <c r="FY373" s="494"/>
      <c r="FZ373" s="494"/>
      <c r="GA373" s="494"/>
      <c r="GB373" s="494"/>
      <c r="GC373" s="494"/>
      <c r="GD373" s="494"/>
      <c r="GE373" s="494"/>
      <c r="GF373" s="494"/>
      <c r="GG373" s="494"/>
      <c r="GH373" s="494"/>
      <c r="GI373" s="494"/>
      <c r="GJ373" s="494"/>
      <c r="GK373" s="494"/>
      <c r="GL373" s="494"/>
      <c r="GM373" s="494"/>
      <c r="GN373" s="494"/>
      <c r="GO373" s="494"/>
      <c r="GP373" s="494"/>
      <c r="GQ373" s="494"/>
      <c r="GR373" s="494"/>
      <c r="GS373" s="494"/>
      <c r="GT373" s="494"/>
      <c r="GU373" s="494"/>
      <c r="GV373" s="494"/>
      <c r="GW373" s="494"/>
      <c r="GX373" s="494"/>
      <c r="GY373" s="494"/>
      <c r="GZ373" s="494"/>
      <c r="HA373" s="494"/>
    </row>
    <row r="374">
      <c r="A374" s="492">
        <v>6802585.0</v>
      </c>
      <c r="B374" s="488" t="s">
        <v>26972</v>
      </c>
      <c r="C374" s="488" t="s">
        <v>399</v>
      </c>
      <c r="D374" s="590">
        <v>45765.669224537036</v>
      </c>
      <c r="E374" s="590">
        <v>45765.68715277778</v>
      </c>
      <c r="F374" s="590">
        <v>45765.68751157408</v>
      </c>
      <c r="G374" s="494"/>
      <c r="H374" s="488" t="s">
        <v>25860</v>
      </c>
      <c r="I374" s="494"/>
      <c r="J374" s="494"/>
      <c r="K374" s="494"/>
      <c r="L374" s="494"/>
      <c r="M374" s="494"/>
      <c r="N374" s="494"/>
      <c r="O374" s="494"/>
      <c r="P374" s="494"/>
      <c r="Q374" s="494"/>
      <c r="R374" s="494"/>
      <c r="S374" s="494"/>
      <c r="T374" s="488" t="s">
        <v>25934</v>
      </c>
      <c r="U374" s="494"/>
      <c r="V374" s="488" t="s">
        <v>83</v>
      </c>
      <c r="W374" s="589" t="s">
        <v>1418</v>
      </c>
      <c r="X374" s="494"/>
      <c r="Y374" s="494"/>
      <c r="Z374" s="494"/>
      <c r="AA374" s="494"/>
      <c r="AB374" s="494"/>
      <c r="AC374" s="494"/>
      <c r="AD374" s="494"/>
      <c r="AE374" s="494"/>
      <c r="AF374" s="494"/>
      <c r="AG374" s="494"/>
      <c r="AH374" s="494"/>
      <c r="AI374" s="494"/>
      <c r="AJ374" s="494"/>
      <c r="AK374" s="494"/>
      <c r="AL374" s="494"/>
      <c r="AM374" s="494"/>
      <c r="AN374" s="494"/>
      <c r="AO374" s="494"/>
      <c r="AP374" s="494"/>
      <c r="AQ374" s="494"/>
      <c r="AR374" s="592">
        <v>45765.0</v>
      </c>
      <c r="AS374" s="492">
        <v>798000.0</v>
      </c>
      <c r="AT374" s="494"/>
      <c r="AU374" s="494"/>
      <c r="AV374" s="494"/>
      <c r="AW374" s="494"/>
      <c r="AX374" s="494"/>
      <c r="AY374" s="494"/>
      <c r="AZ374" s="494"/>
      <c r="BA374" s="494"/>
      <c r="BB374" s="494"/>
      <c r="BC374" s="494"/>
      <c r="BD374" s="494"/>
      <c r="BE374" s="494"/>
      <c r="BF374" s="494"/>
      <c r="BG374" s="494"/>
      <c r="BH374" s="488" t="s">
        <v>25863</v>
      </c>
      <c r="BI374" s="494"/>
      <c r="BJ374" s="494"/>
      <c r="BK374" s="494"/>
      <c r="BL374" s="494"/>
      <c r="BM374" s="494"/>
      <c r="BN374" s="494"/>
      <c r="BO374" s="494"/>
      <c r="BP374" s="492">
        <v>798000.0</v>
      </c>
      <c r="BQ374" s="494"/>
      <c r="BR374" s="494"/>
      <c r="BS374" s="494"/>
      <c r="BT374" s="494"/>
      <c r="BU374" s="494"/>
      <c r="BV374" s="494"/>
      <c r="BW374" s="494"/>
      <c r="BX374" s="494"/>
      <c r="BY374" s="494"/>
      <c r="BZ374" s="494"/>
      <c r="CA374" s="494"/>
      <c r="CB374" s="587">
        <v>45765.0</v>
      </c>
      <c r="CC374" s="494"/>
      <c r="CD374" s="494"/>
      <c r="CE374" s="492">
        <v>798000.0</v>
      </c>
      <c r="CF374" s="492">
        <v>0.0</v>
      </c>
      <c r="CG374" s="494"/>
      <c r="CH374" s="494"/>
      <c r="CI374" s="494"/>
      <c r="CJ374" s="494"/>
      <c r="CK374" s="494"/>
      <c r="CL374" s="494"/>
      <c r="CM374" s="494"/>
      <c r="CN374" s="494"/>
      <c r="CO374" s="494"/>
      <c r="CP374" s="494"/>
      <c r="CQ374" s="494"/>
      <c r="CR374" s="494"/>
      <c r="CS374" s="494"/>
      <c r="CT374" s="494"/>
      <c r="CU374" s="488" t="s">
        <v>1419</v>
      </c>
      <c r="CV374" s="494"/>
      <c r="CW374" s="494"/>
      <c r="CX374" s="494"/>
      <c r="CY374" s="494"/>
      <c r="CZ374" s="494"/>
      <c r="DA374" s="494"/>
      <c r="DB374" s="494"/>
      <c r="DC374" s="494"/>
      <c r="DD374" s="494"/>
      <c r="DE374" s="494"/>
      <c r="DF374" s="494"/>
      <c r="DG374" s="488" t="s">
        <v>26973</v>
      </c>
      <c r="DH374" s="494"/>
      <c r="DI374" s="494"/>
      <c r="DJ374" s="494"/>
      <c r="DK374" s="494"/>
      <c r="DL374" s="494"/>
      <c r="DM374" s="494"/>
      <c r="DN374" s="494"/>
      <c r="DO374" s="494"/>
      <c r="DP374" s="492">
        <v>1700012.0</v>
      </c>
      <c r="DQ374" s="488" t="s">
        <v>26970</v>
      </c>
      <c r="DR374" s="488" t="s">
        <v>83</v>
      </c>
      <c r="DS374" s="494"/>
      <c r="DT374" s="494"/>
      <c r="DU374" s="494"/>
      <c r="DV374" s="494"/>
      <c r="DW374" s="494"/>
      <c r="DX374" s="494"/>
      <c r="DY374" s="488" t="s">
        <v>26974</v>
      </c>
      <c r="DZ374" s="494"/>
      <c r="EA374" s="494"/>
      <c r="EB374" s="494"/>
      <c r="EC374" s="494"/>
      <c r="ED374" s="494"/>
      <c r="EE374" s="494"/>
      <c r="EF374" s="494"/>
      <c r="EG374" s="494"/>
      <c r="EH374" s="494"/>
      <c r="EI374" s="494"/>
      <c r="EJ374" s="494"/>
      <c r="EK374" s="494"/>
      <c r="EL374" s="494"/>
      <c r="EM374" s="494"/>
      <c r="EN374" s="494"/>
      <c r="EO374" s="494"/>
      <c r="EP374" s="494"/>
      <c r="EQ374" s="494"/>
      <c r="ER374" s="494"/>
      <c r="ES374" s="494"/>
      <c r="ET374" s="494"/>
      <c r="EU374" s="494"/>
      <c r="EV374" s="494"/>
      <c r="EW374" s="494"/>
      <c r="EX374" s="494"/>
      <c r="EY374" s="494"/>
      <c r="EZ374" s="494"/>
      <c r="FA374" s="494"/>
      <c r="FB374" s="494"/>
      <c r="FC374" s="494"/>
      <c r="FD374" s="494"/>
      <c r="FE374" s="494"/>
      <c r="FF374" s="494"/>
      <c r="FG374" s="494"/>
      <c r="FH374" s="488" t="s">
        <v>26971</v>
      </c>
      <c r="FI374" s="494"/>
      <c r="FJ374" s="494"/>
      <c r="FK374" s="494"/>
      <c r="FL374" s="494"/>
      <c r="FM374" s="494"/>
      <c r="FN374" s="494"/>
      <c r="FO374" s="494"/>
      <c r="FP374" s="494"/>
      <c r="FQ374" s="494"/>
      <c r="FR374" s="494"/>
      <c r="FS374" s="494"/>
      <c r="FT374" s="494"/>
      <c r="FU374" s="494"/>
      <c r="FV374" s="494"/>
      <c r="FW374" s="494"/>
      <c r="FX374" s="494"/>
      <c r="FY374" s="494"/>
      <c r="FZ374" s="494"/>
      <c r="GA374" s="494"/>
      <c r="GB374" s="494"/>
      <c r="GC374" s="494"/>
      <c r="GD374" s="494"/>
      <c r="GE374" s="494"/>
      <c r="GF374" s="494"/>
      <c r="GG374" s="494"/>
      <c r="GH374" s="494"/>
      <c r="GI374" s="494"/>
      <c r="GJ374" s="494"/>
      <c r="GK374" s="494"/>
      <c r="GL374" s="494"/>
      <c r="GM374" s="494"/>
      <c r="GN374" s="494"/>
      <c r="GO374" s="494"/>
      <c r="GP374" s="494"/>
      <c r="GQ374" s="494"/>
      <c r="GR374" s="494"/>
      <c r="GS374" s="494"/>
      <c r="GT374" s="494"/>
      <c r="GU374" s="494"/>
      <c r="GV374" s="494"/>
      <c r="GW374" s="494"/>
      <c r="GX374" s="494"/>
      <c r="GY374" s="494"/>
      <c r="GZ374" s="494"/>
      <c r="HA374" s="494"/>
    </row>
    <row r="375">
      <c r="A375" s="492">
        <v>6802586.0</v>
      </c>
      <c r="B375" s="488" t="s">
        <v>26975</v>
      </c>
      <c r="C375" s="488" t="s">
        <v>26941</v>
      </c>
      <c r="D375" s="590">
        <v>45765.66893518518</v>
      </c>
      <c r="E375" s="494"/>
      <c r="F375" s="494"/>
      <c r="G375" s="494"/>
      <c r="H375" s="488" t="s">
        <v>25860</v>
      </c>
      <c r="I375" s="494"/>
      <c r="J375" s="494"/>
      <c r="K375" s="494"/>
      <c r="L375" s="494"/>
      <c r="M375" s="494"/>
      <c r="N375" s="494"/>
      <c r="O375" s="494"/>
      <c r="P375" s="494"/>
      <c r="Q375" s="494"/>
      <c r="R375" s="494"/>
      <c r="S375" s="494"/>
      <c r="T375" s="488" t="s">
        <v>25934</v>
      </c>
      <c r="U375" s="494"/>
      <c r="V375" s="488" t="s">
        <v>83</v>
      </c>
      <c r="W375" s="589" t="s">
        <v>1418</v>
      </c>
      <c r="X375" s="494"/>
      <c r="Y375" s="494"/>
      <c r="Z375" s="494"/>
      <c r="AA375" s="494"/>
      <c r="AB375" s="494"/>
      <c r="AC375" s="494"/>
      <c r="AD375" s="494"/>
      <c r="AE375" s="494"/>
      <c r="AF375" s="494"/>
      <c r="AG375" s="494"/>
      <c r="AH375" s="494"/>
      <c r="AI375" s="494"/>
      <c r="AJ375" s="494"/>
      <c r="AK375" s="494"/>
      <c r="AL375" s="494"/>
      <c r="AM375" s="494"/>
      <c r="AN375" s="494"/>
      <c r="AO375" s="494"/>
      <c r="AP375" s="494"/>
      <c r="AQ375" s="494"/>
      <c r="AR375" s="592">
        <v>45765.0</v>
      </c>
      <c r="AS375" s="492">
        <v>798000.0</v>
      </c>
      <c r="AT375" s="494"/>
      <c r="AU375" s="494"/>
      <c r="AV375" s="494"/>
      <c r="AW375" s="494"/>
      <c r="AX375" s="494"/>
      <c r="AY375" s="494"/>
      <c r="AZ375" s="494"/>
      <c r="BA375" s="494"/>
      <c r="BB375" s="494"/>
      <c r="BC375" s="494"/>
      <c r="BD375" s="494"/>
      <c r="BE375" s="494"/>
      <c r="BF375" s="494"/>
      <c r="BG375" s="494"/>
      <c r="BH375" s="488" t="s">
        <v>25863</v>
      </c>
      <c r="BI375" s="494"/>
      <c r="BJ375" s="494"/>
      <c r="BK375" s="494"/>
      <c r="BL375" s="494"/>
      <c r="BM375" s="494"/>
      <c r="BN375" s="494"/>
      <c r="BO375" s="494"/>
      <c r="BP375" s="492">
        <v>798000.0</v>
      </c>
      <c r="BQ375" s="494"/>
      <c r="BR375" s="494"/>
      <c r="BS375" s="494"/>
      <c r="BT375" s="494"/>
      <c r="BU375" s="494"/>
      <c r="BV375" s="494"/>
      <c r="BW375" s="494"/>
      <c r="BX375" s="494"/>
      <c r="BY375" s="494"/>
      <c r="BZ375" s="494"/>
      <c r="CA375" s="494"/>
      <c r="CB375" s="587">
        <v>45765.0</v>
      </c>
      <c r="CC375" s="494"/>
      <c r="CD375" s="494"/>
      <c r="CE375" s="492">
        <v>798000.0</v>
      </c>
      <c r="CF375" s="492">
        <v>0.0</v>
      </c>
      <c r="CG375" s="494"/>
      <c r="CH375" s="494"/>
      <c r="CI375" s="494"/>
      <c r="CJ375" s="494"/>
      <c r="CK375" s="494"/>
      <c r="CL375" s="494"/>
      <c r="CM375" s="494"/>
      <c r="CN375" s="494"/>
      <c r="CO375" s="494"/>
      <c r="CP375" s="494"/>
      <c r="CQ375" s="494"/>
      <c r="CR375" s="494"/>
      <c r="CS375" s="494"/>
      <c r="CT375" s="494"/>
      <c r="CU375" s="494"/>
      <c r="CV375" s="494"/>
      <c r="CW375" s="494"/>
      <c r="CX375" s="494"/>
      <c r="CY375" s="494"/>
      <c r="CZ375" s="494"/>
      <c r="DA375" s="494"/>
      <c r="DB375" s="494"/>
      <c r="DC375" s="494"/>
      <c r="DD375" s="494"/>
      <c r="DE375" s="494"/>
      <c r="DF375" s="494"/>
      <c r="DG375" s="494"/>
      <c r="DH375" s="494"/>
      <c r="DI375" s="494"/>
      <c r="DJ375" s="494"/>
      <c r="DK375" s="494"/>
      <c r="DL375" s="494"/>
      <c r="DM375" s="494"/>
      <c r="DN375" s="494"/>
      <c r="DO375" s="494"/>
      <c r="DP375" s="494"/>
      <c r="DQ375" s="494"/>
      <c r="DR375" s="488" t="s">
        <v>83</v>
      </c>
      <c r="DS375" s="494"/>
      <c r="DT375" s="494"/>
      <c r="DU375" s="494"/>
      <c r="DV375" s="494"/>
      <c r="DW375" s="494"/>
      <c r="DX375" s="494"/>
      <c r="DY375" s="494"/>
      <c r="DZ375" s="494"/>
      <c r="EA375" s="494"/>
      <c r="EB375" s="494"/>
      <c r="EC375" s="494"/>
      <c r="ED375" s="494"/>
      <c r="EE375" s="494"/>
      <c r="EF375" s="494"/>
      <c r="EG375" s="494"/>
      <c r="EH375" s="494"/>
      <c r="EI375" s="494"/>
      <c r="EJ375" s="494"/>
      <c r="EK375" s="494"/>
      <c r="EL375" s="494"/>
      <c r="EM375" s="494"/>
      <c r="EN375" s="494"/>
      <c r="EO375" s="494"/>
      <c r="EP375" s="494"/>
      <c r="EQ375" s="494"/>
      <c r="ER375" s="494"/>
      <c r="ES375" s="494"/>
      <c r="ET375" s="494"/>
      <c r="EU375" s="494"/>
      <c r="EV375" s="494"/>
      <c r="EW375" s="494"/>
      <c r="EX375" s="494"/>
      <c r="EY375" s="494"/>
      <c r="EZ375" s="494"/>
      <c r="FA375" s="494"/>
      <c r="FB375" s="494"/>
      <c r="FC375" s="494"/>
      <c r="FD375" s="494"/>
      <c r="FE375" s="494"/>
      <c r="FF375" s="494"/>
      <c r="FG375" s="494"/>
      <c r="FH375" s="494"/>
      <c r="FI375" s="494"/>
      <c r="FJ375" s="494"/>
      <c r="FK375" s="494"/>
      <c r="FL375" s="494"/>
      <c r="FM375" s="494"/>
      <c r="FN375" s="494"/>
      <c r="FO375" s="494"/>
      <c r="FP375" s="494"/>
      <c r="FQ375" s="494"/>
      <c r="FR375" s="494"/>
      <c r="FS375" s="494"/>
      <c r="FT375" s="494"/>
      <c r="FU375" s="494"/>
      <c r="FV375" s="494"/>
      <c r="FW375" s="494"/>
      <c r="FX375" s="494"/>
      <c r="FY375" s="494"/>
      <c r="FZ375" s="494"/>
      <c r="GA375" s="494"/>
      <c r="GB375" s="494"/>
      <c r="GC375" s="494"/>
      <c r="GD375" s="494"/>
      <c r="GE375" s="494"/>
      <c r="GF375" s="494"/>
      <c r="GG375" s="494"/>
      <c r="GH375" s="494"/>
      <c r="GI375" s="494"/>
      <c r="GJ375" s="494"/>
      <c r="GK375" s="494"/>
      <c r="GL375" s="494"/>
      <c r="GM375" s="494"/>
      <c r="GN375" s="494"/>
      <c r="GO375" s="494"/>
      <c r="GP375" s="494"/>
      <c r="GQ375" s="494"/>
      <c r="GR375" s="494"/>
      <c r="GS375" s="494"/>
      <c r="GT375" s="494"/>
      <c r="GU375" s="494"/>
      <c r="GV375" s="494"/>
      <c r="GW375" s="494"/>
      <c r="GX375" s="494"/>
      <c r="GY375" s="494"/>
      <c r="GZ375" s="494"/>
      <c r="HA375" s="494"/>
    </row>
    <row r="376">
      <c r="A376" s="492">
        <v>6802867.0</v>
      </c>
      <c r="B376" s="488" t="s">
        <v>26972</v>
      </c>
      <c r="C376" s="488" t="s">
        <v>26976</v>
      </c>
      <c r="D376" s="590">
        <v>45765.67643518518</v>
      </c>
      <c r="E376" s="590">
        <v>45789.49122685185</v>
      </c>
      <c r="F376" s="494"/>
      <c r="G376" s="494"/>
      <c r="H376" s="488" t="s">
        <v>25860</v>
      </c>
      <c r="I376" s="494"/>
      <c r="J376" s="494"/>
      <c r="K376" s="494"/>
      <c r="L376" s="494"/>
      <c r="M376" s="494"/>
      <c r="N376" s="494"/>
      <c r="O376" s="494"/>
      <c r="P376" s="494"/>
      <c r="Q376" s="494"/>
      <c r="R376" s="494"/>
      <c r="S376" s="494"/>
      <c r="T376" s="488" t="s">
        <v>25934</v>
      </c>
      <c r="U376" s="494"/>
      <c r="V376" s="488" t="s">
        <v>83</v>
      </c>
      <c r="W376" s="589" t="s">
        <v>1418</v>
      </c>
      <c r="X376" s="494"/>
      <c r="Y376" s="494"/>
      <c r="Z376" s="494"/>
      <c r="AA376" s="494"/>
      <c r="AB376" s="494"/>
      <c r="AC376" s="494"/>
      <c r="AD376" s="494"/>
      <c r="AE376" s="494"/>
      <c r="AF376" s="494"/>
      <c r="AG376" s="494"/>
      <c r="AH376" s="494"/>
      <c r="AI376" s="494"/>
      <c r="AJ376" s="494"/>
      <c r="AK376" s="494"/>
      <c r="AL376" s="494"/>
      <c r="AM376" s="494"/>
      <c r="AN376" s="494"/>
      <c r="AO376" s="494"/>
      <c r="AP376" s="494"/>
      <c r="AQ376" s="494"/>
      <c r="AR376" s="592">
        <v>45765.0</v>
      </c>
      <c r="AS376" s="492">
        <v>798000.0</v>
      </c>
      <c r="AT376" s="494"/>
      <c r="AU376" s="494"/>
      <c r="AV376" s="494"/>
      <c r="AW376" s="494"/>
      <c r="AX376" s="494"/>
      <c r="AY376" s="494"/>
      <c r="AZ376" s="494"/>
      <c r="BA376" s="494"/>
      <c r="BB376" s="494"/>
      <c r="BC376" s="494"/>
      <c r="BD376" s="494"/>
      <c r="BE376" s="494"/>
      <c r="BF376" s="494"/>
      <c r="BG376" s="494"/>
      <c r="BH376" s="488" t="s">
        <v>25863</v>
      </c>
      <c r="BI376" s="494"/>
      <c r="BJ376" s="494"/>
      <c r="BK376" s="494"/>
      <c r="BL376" s="494"/>
      <c r="BM376" s="494"/>
      <c r="BN376" s="494"/>
      <c r="BO376" s="494"/>
      <c r="BP376" s="492">
        <v>788000.0</v>
      </c>
      <c r="BQ376" s="494"/>
      <c r="BR376" s="494"/>
      <c r="BS376" s="494"/>
      <c r="BT376" s="494"/>
      <c r="BU376" s="494"/>
      <c r="BV376" s="494"/>
      <c r="BW376" s="494"/>
      <c r="BX376" s="492">
        <v>10000.0</v>
      </c>
      <c r="BY376" s="494"/>
      <c r="BZ376" s="494"/>
      <c r="CA376" s="587">
        <v>45765.0</v>
      </c>
      <c r="CB376" s="587">
        <v>45772.0</v>
      </c>
      <c r="CC376" s="494"/>
      <c r="CD376" s="494"/>
      <c r="CE376" s="492">
        <v>798000.0</v>
      </c>
      <c r="CF376" s="492">
        <v>0.0</v>
      </c>
      <c r="CG376" s="494"/>
      <c r="CH376" s="494"/>
      <c r="CI376" s="494"/>
      <c r="CJ376" s="494"/>
      <c r="CK376" s="494"/>
      <c r="CL376" s="494"/>
      <c r="CM376" s="494"/>
      <c r="CN376" s="494"/>
      <c r="CO376" s="494"/>
      <c r="CP376" s="494"/>
      <c r="CQ376" s="494"/>
      <c r="CR376" s="494"/>
      <c r="CS376" s="494"/>
      <c r="CT376" s="494"/>
      <c r="CU376" s="494"/>
      <c r="CV376" s="494"/>
      <c r="CW376" s="494"/>
      <c r="CX376" s="494"/>
      <c r="CY376" s="494"/>
      <c r="CZ376" s="494"/>
      <c r="DA376" s="494"/>
      <c r="DB376" s="494"/>
      <c r="DC376" s="494"/>
      <c r="DD376" s="494"/>
      <c r="DE376" s="494"/>
      <c r="DF376" s="494"/>
      <c r="DG376" s="494"/>
      <c r="DH376" s="494"/>
      <c r="DI376" s="494"/>
      <c r="DJ376" s="494"/>
      <c r="DK376" s="494"/>
      <c r="DL376" s="494"/>
      <c r="DM376" s="494"/>
      <c r="DN376" s="494"/>
      <c r="DO376" s="494"/>
      <c r="DP376" s="494"/>
      <c r="DQ376" s="494"/>
      <c r="DR376" s="488" t="s">
        <v>83</v>
      </c>
      <c r="DS376" s="494"/>
      <c r="DT376" s="494"/>
      <c r="DU376" s="494"/>
      <c r="DV376" s="494"/>
      <c r="DW376" s="494"/>
      <c r="DX376" s="494"/>
      <c r="DY376" s="494"/>
      <c r="DZ376" s="494"/>
      <c r="EA376" s="494"/>
      <c r="EB376" s="494"/>
      <c r="EC376" s="494"/>
      <c r="ED376" s="494"/>
      <c r="EE376" s="494"/>
      <c r="EF376" s="494"/>
      <c r="EG376" s="494"/>
      <c r="EH376" s="494"/>
      <c r="EI376" s="494"/>
      <c r="EJ376" s="494"/>
      <c r="EK376" s="494"/>
      <c r="EL376" s="494"/>
      <c r="EM376" s="494"/>
      <c r="EN376" s="494"/>
      <c r="EO376" s="494"/>
      <c r="EP376" s="494"/>
      <c r="EQ376" s="494"/>
      <c r="ER376" s="494"/>
      <c r="ES376" s="494"/>
      <c r="ET376" s="494"/>
      <c r="EU376" s="494"/>
      <c r="EV376" s="494"/>
      <c r="EW376" s="494"/>
      <c r="EX376" s="494"/>
      <c r="EY376" s="494"/>
      <c r="EZ376" s="494"/>
      <c r="FA376" s="494"/>
      <c r="FB376" s="494"/>
      <c r="FC376" s="494"/>
      <c r="FD376" s="494"/>
      <c r="FE376" s="494"/>
      <c r="FF376" s="494"/>
      <c r="FG376" s="494"/>
      <c r="FH376" s="494"/>
      <c r="FI376" s="494"/>
      <c r="FJ376" s="494"/>
      <c r="FK376" s="494"/>
      <c r="FL376" s="494"/>
      <c r="FM376" s="494"/>
      <c r="FN376" s="494"/>
      <c r="FO376" s="494"/>
      <c r="FP376" s="494"/>
      <c r="FQ376" s="494"/>
      <c r="FR376" s="494"/>
      <c r="FS376" s="494"/>
      <c r="FT376" s="494"/>
      <c r="FU376" s="494"/>
      <c r="FV376" s="494"/>
      <c r="FW376" s="494"/>
      <c r="FX376" s="494"/>
      <c r="FY376" s="494"/>
      <c r="FZ376" s="494"/>
      <c r="GA376" s="494"/>
      <c r="GB376" s="494"/>
      <c r="GC376" s="494"/>
      <c r="GD376" s="494"/>
      <c r="GE376" s="494"/>
      <c r="GF376" s="494"/>
      <c r="GG376" s="494"/>
      <c r="GH376" s="494"/>
      <c r="GI376" s="494"/>
      <c r="GJ376" s="494"/>
      <c r="GK376" s="494"/>
      <c r="GL376" s="494"/>
      <c r="GM376" s="494"/>
      <c r="GN376" s="494"/>
      <c r="GO376" s="494"/>
      <c r="GP376" s="494"/>
      <c r="GQ376" s="494"/>
      <c r="GR376" s="494"/>
      <c r="GS376" s="494"/>
      <c r="GT376" s="494"/>
      <c r="GU376" s="494"/>
      <c r="GV376" s="494"/>
      <c r="GW376" s="494"/>
      <c r="GX376" s="494"/>
      <c r="GY376" s="494"/>
      <c r="GZ376" s="494"/>
      <c r="HA376" s="494"/>
    </row>
    <row r="377">
      <c r="A377" s="492">
        <v>6802874.0</v>
      </c>
      <c r="B377" s="488" t="s">
        <v>26975</v>
      </c>
      <c r="C377" s="488" t="s">
        <v>399</v>
      </c>
      <c r="D377" s="590">
        <v>45765.67721064815</v>
      </c>
      <c r="E377" s="590">
        <v>45765.683020833334</v>
      </c>
      <c r="F377" s="590">
        <v>45765.68662037037</v>
      </c>
      <c r="G377" s="494"/>
      <c r="H377" s="488" t="s">
        <v>25860</v>
      </c>
      <c r="I377" s="494"/>
      <c r="J377" s="494"/>
      <c r="K377" s="494"/>
      <c r="L377" s="494"/>
      <c r="M377" s="494"/>
      <c r="N377" s="494"/>
      <c r="O377" s="494"/>
      <c r="P377" s="494"/>
      <c r="Q377" s="494"/>
      <c r="R377" s="494"/>
      <c r="S377" s="494"/>
      <c r="T377" s="488" t="s">
        <v>25934</v>
      </c>
      <c r="U377" s="494"/>
      <c r="V377" s="488" t="s">
        <v>83</v>
      </c>
      <c r="W377" s="589" t="s">
        <v>1419</v>
      </c>
      <c r="X377" s="494"/>
      <c r="Y377" s="494"/>
      <c r="Z377" s="494"/>
      <c r="AA377" s="494"/>
      <c r="AB377" s="494"/>
      <c r="AC377" s="494"/>
      <c r="AD377" s="494"/>
      <c r="AE377" s="494"/>
      <c r="AF377" s="494"/>
      <c r="AG377" s="494"/>
      <c r="AH377" s="494"/>
      <c r="AI377" s="494"/>
      <c r="AJ377" s="494"/>
      <c r="AK377" s="494"/>
      <c r="AL377" s="494"/>
      <c r="AM377" s="494"/>
      <c r="AN377" s="494"/>
      <c r="AO377" s="494"/>
      <c r="AP377" s="494"/>
      <c r="AQ377" s="494"/>
      <c r="AR377" s="592">
        <v>45765.0</v>
      </c>
      <c r="AS377" s="492">
        <v>798000.0</v>
      </c>
      <c r="AT377" s="494"/>
      <c r="AU377" s="494"/>
      <c r="AV377" s="494"/>
      <c r="AW377" s="494"/>
      <c r="AX377" s="494"/>
      <c r="AY377" s="494"/>
      <c r="AZ377" s="494"/>
      <c r="BA377" s="494"/>
      <c r="BB377" s="494"/>
      <c r="BC377" s="494"/>
      <c r="BD377" s="494"/>
      <c r="BE377" s="494"/>
      <c r="BF377" s="494"/>
      <c r="BG377" s="494"/>
      <c r="BH377" s="488" t="s">
        <v>25863</v>
      </c>
      <c r="BI377" s="494"/>
      <c r="BJ377" s="494"/>
      <c r="BK377" s="494"/>
      <c r="BL377" s="494"/>
      <c r="BM377" s="494"/>
      <c r="BN377" s="494"/>
      <c r="BO377" s="494"/>
      <c r="BP377" s="492">
        <v>788000.0</v>
      </c>
      <c r="BQ377" s="494"/>
      <c r="BR377" s="494"/>
      <c r="BS377" s="494"/>
      <c r="BT377" s="494"/>
      <c r="BU377" s="494"/>
      <c r="BV377" s="494"/>
      <c r="BW377" s="494"/>
      <c r="BX377" s="492">
        <v>10000.0</v>
      </c>
      <c r="BY377" s="494"/>
      <c r="BZ377" s="494"/>
      <c r="CA377" s="587">
        <v>45765.0</v>
      </c>
      <c r="CB377" s="587">
        <v>45772.0</v>
      </c>
      <c r="CC377" s="494"/>
      <c r="CD377" s="494"/>
      <c r="CE377" s="492">
        <v>798000.0</v>
      </c>
      <c r="CF377" s="492">
        <v>0.0</v>
      </c>
      <c r="CG377" s="494"/>
      <c r="CH377" s="494"/>
      <c r="CI377" s="494"/>
      <c r="CJ377" s="494"/>
      <c r="CK377" s="494"/>
      <c r="CL377" s="494"/>
      <c r="CM377" s="494"/>
      <c r="CN377" s="494"/>
      <c r="CO377" s="494"/>
      <c r="CP377" s="494"/>
      <c r="CQ377" s="494"/>
      <c r="CR377" s="494"/>
      <c r="CS377" s="494"/>
      <c r="CT377" s="494"/>
      <c r="CU377" s="488" t="s">
        <v>1419</v>
      </c>
      <c r="CV377" s="494"/>
      <c r="CW377" s="494"/>
      <c r="CX377" s="494"/>
      <c r="CY377" s="494"/>
      <c r="CZ377" s="494"/>
      <c r="DA377" s="494"/>
      <c r="DB377" s="494"/>
      <c r="DC377" s="494"/>
      <c r="DD377" s="494"/>
      <c r="DE377" s="494"/>
      <c r="DF377" s="494"/>
      <c r="DG377" s="488" t="s">
        <v>26973</v>
      </c>
      <c r="DH377" s="494"/>
      <c r="DI377" s="494"/>
      <c r="DJ377" s="494"/>
      <c r="DK377" s="494"/>
      <c r="DL377" s="494"/>
      <c r="DM377" s="494"/>
      <c r="DN377" s="494"/>
      <c r="DO377" s="494"/>
      <c r="DP377" s="494"/>
      <c r="DQ377" s="488" t="s">
        <v>26970</v>
      </c>
      <c r="DR377" s="488" t="s">
        <v>83</v>
      </c>
      <c r="DS377" s="494"/>
      <c r="DT377" s="494"/>
      <c r="DU377" s="494"/>
      <c r="DV377" s="494"/>
      <c r="DW377" s="494"/>
      <c r="DX377" s="494"/>
      <c r="DY377" s="488" t="s">
        <v>26974</v>
      </c>
      <c r="DZ377" s="494"/>
      <c r="EA377" s="494"/>
      <c r="EB377" s="494"/>
      <c r="EC377" s="494"/>
      <c r="ED377" s="494"/>
      <c r="EE377" s="494"/>
      <c r="EF377" s="494"/>
      <c r="EG377" s="494"/>
      <c r="EH377" s="494"/>
      <c r="EI377" s="494"/>
      <c r="EJ377" s="494"/>
      <c r="EK377" s="494"/>
      <c r="EL377" s="494"/>
      <c r="EM377" s="494"/>
      <c r="EN377" s="494"/>
      <c r="EO377" s="494"/>
      <c r="EP377" s="494"/>
      <c r="EQ377" s="494"/>
      <c r="ER377" s="494"/>
      <c r="ES377" s="494"/>
      <c r="ET377" s="494"/>
      <c r="EU377" s="494"/>
      <c r="EV377" s="494"/>
      <c r="EW377" s="494"/>
      <c r="EX377" s="494"/>
      <c r="EY377" s="494"/>
      <c r="EZ377" s="494"/>
      <c r="FA377" s="494"/>
      <c r="FB377" s="494"/>
      <c r="FC377" s="494"/>
      <c r="FD377" s="494"/>
      <c r="FE377" s="494"/>
      <c r="FF377" s="494"/>
      <c r="FG377" s="494"/>
      <c r="FH377" s="488" t="s">
        <v>26971</v>
      </c>
      <c r="FI377" s="494"/>
      <c r="FJ377" s="494"/>
      <c r="FK377" s="494"/>
      <c r="FL377" s="494"/>
      <c r="FM377" s="494"/>
      <c r="FN377" s="494"/>
      <c r="FO377" s="494"/>
      <c r="FP377" s="494"/>
      <c r="FQ377" s="494"/>
      <c r="FR377" s="494"/>
      <c r="FS377" s="494"/>
      <c r="FT377" s="494"/>
      <c r="FU377" s="494"/>
      <c r="FV377" s="494"/>
      <c r="FW377" s="494"/>
      <c r="FX377" s="494"/>
      <c r="FY377" s="494"/>
      <c r="FZ377" s="494"/>
      <c r="GA377" s="494"/>
      <c r="GB377" s="494"/>
      <c r="GC377" s="494"/>
      <c r="GD377" s="494"/>
      <c r="GE377" s="494"/>
      <c r="GF377" s="494"/>
      <c r="GG377" s="494"/>
      <c r="GH377" s="494"/>
      <c r="GI377" s="494"/>
      <c r="GJ377" s="494"/>
      <c r="GK377" s="494"/>
      <c r="GL377" s="494"/>
      <c r="GM377" s="494"/>
      <c r="GN377" s="494"/>
      <c r="GO377" s="494"/>
      <c r="GP377" s="494"/>
      <c r="GQ377" s="494"/>
      <c r="GR377" s="494"/>
      <c r="GS377" s="494"/>
      <c r="GT377" s="494"/>
      <c r="GU377" s="494"/>
      <c r="GV377" s="494"/>
      <c r="GW377" s="494"/>
      <c r="GX377" s="494"/>
      <c r="GY377" s="494"/>
      <c r="GZ377" s="494"/>
      <c r="HA377" s="494"/>
    </row>
    <row r="378">
      <c r="A378" s="492">
        <v>6806484.0</v>
      </c>
      <c r="B378" s="488" t="s">
        <v>26977</v>
      </c>
      <c r="C378" s="488" t="s">
        <v>26939</v>
      </c>
      <c r="D378" s="494"/>
      <c r="E378" s="494"/>
      <c r="F378" s="494"/>
      <c r="G378" s="494"/>
      <c r="H378" s="488" t="s">
        <v>25860</v>
      </c>
      <c r="I378" s="494"/>
      <c r="J378" s="494"/>
      <c r="K378" s="494"/>
      <c r="L378" s="494"/>
      <c r="M378" s="494"/>
      <c r="N378" s="494"/>
      <c r="O378" s="494"/>
      <c r="P378" s="494"/>
      <c r="Q378" s="494"/>
      <c r="R378" s="494"/>
      <c r="S378" s="494"/>
      <c r="T378" s="488" t="s">
        <v>1514</v>
      </c>
      <c r="U378" s="494"/>
      <c r="V378" s="488" t="s">
        <v>79</v>
      </c>
      <c r="W378" s="589" t="s">
        <v>26978</v>
      </c>
      <c r="X378" s="494"/>
      <c r="Y378" s="494"/>
      <c r="Z378" s="494"/>
      <c r="AA378" s="494"/>
      <c r="AB378" s="494"/>
      <c r="AC378" s="494"/>
      <c r="AD378" s="494"/>
      <c r="AE378" s="494"/>
      <c r="AF378" s="494"/>
      <c r="AG378" s="494"/>
      <c r="AH378" s="494"/>
      <c r="AI378" s="494"/>
      <c r="AJ378" s="494"/>
      <c r="AK378" s="494"/>
      <c r="AL378" s="494"/>
      <c r="AM378" s="494"/>
      <c r="AN378" s="494"/>
      <c r="AO378" s="494"/>
      <c r="AP378" s="494"/>
      <c r="AQ378" s="494"/>
      <c r="AR378" s="592">
        <v>45766.0</v>
      </c>
      <c r="AS378" s="588">
        <v>798000.0</v>
      </c>
      <c r="AT378" s="494"/>
      <c r="AU378" s="494"/>
      <c r="AV378" s="494"/>
      <c r="AW378" s="494"/>
      <c r="AX378" s="494"/>
      <c r="AY378" s="494"/>
      <c r="AZ378" s="494"/>
      <c r="BA378" s="494"/>
      <c r="BB378" s="494"/>
      <c r="BC378" s="494"/>
      <c r="BD378" s="494"/>
      <c r="BE378" s="494"/>
      <c r="BF378" s="494"/>
      <c r="BG378" s="494"/>
      <c r="BH378" s="488" t="s">
        <v>25863</v>
      </c>
      <c r="BI378" s="494"/>
      <c r="BJ378" s="494"/>
      <c r="BK378" s="494"/>
      <c r="BL378" s="494"/>
      <c r="BM378" s="494"/>
      <c r="BN378" s="494"/>
      <c r="BO378" s="494"/>
      <c r="BP378" s="588">
        <v>798000.0</v>
      </c>
      <c r="BQ378" s="494"/>
      <c r="BR378" s="494"/>
      <c r="BS378" s="494"/>
      <c r="BT378" s="494"/>
      <c r="BU378" s="494"/>
      <c r="BV378" s="494"/>
      <c r="BW378" s="494"/>
      <c r="BX378" s="494"/>
      <c r="BY378" s="494"/>
      <c r="BZ378" s="494"/>
      <c r="CA378" s="494"/>
      <c r="CB378" s="500">
        <v>45766.0</v>
      </c>
      <c r="CC378" s="494"/>
      <c r="CD378" s="494"/>
      <c r="CE378" s="588">
        <v>798000.0</v>
      </c>
      <c r="CF378" s="492">
        <v>0.0</v>
      </c>
      <c r="CG378" s="494"/>
      <c r="CH378" s="494"/>
      <c r="CI378" s="494"/>
      <c r="CJ378" s="494"/>
      <c r="CK378" s="494"/>
      <c r="CL378" s="494"/>
      <c r="CM378" s="494"/>
      <c r="CN378" s="494"/>
      <c r="CO378" s="494"/>
      <c r="CP378" s="494"/>
      <c r="CQ378" s="494"/>
      <c r="CR378" s="494"/>
      <c r="CS378" s="494"/>
      <c r="CT378" s="494"/>
      <c r="CU378" s="494"/>
      <c r="CV378" s="494"/>
      <c r="CW378" s="494"/>
      <c r="CX378" s="494"/>
      <c r="CY378" s="494"/>
      <c r="CZ378" s="494"/>
      <c r="DA378" s="494"/>
      <c r="DB378" s="494"/>
      <c r="DC378" s="494"/>
      <c r="DD378" s="494"/>
      <c r="DE378" s="494"/>
      <c r="DF378" s="494"/>
      <c r="DG378" s="494"/>
      <c r="DH378" s="494"/>
      <c r="DI378" s="494"/>
      <c r="DJ378" s="494"/>
      <c r="DK378" s="494"/>
      <c r="DL378" s="494"/>
      <c r="DM378" s="494"/>
      <c r="DN378" s="494"/>
      <c r="DO378" s="494"/>
      <c r="DP378" s="494"/>
      <c r="DQ378" s="494"/>
      <c r="DR378" s="488" t="s">
        <v>79</v>
      </c>
      <c r="DS378" s="494"/>
      <c r="DT378" s="494"/>
      <c r="DU378" s="494"/>
      <c r="DV378" s="494"/>
      <c r="DW378" s="494"/>
      <c r="DX378" s="494"/>
      <c r="DY378" s="494"/>
      <c r="DZ378" s="494"/>
      <c r="EA378" s="494"/>
      <c r="EB378" s="494"/>
      <c r="EC378" s="494"/>
      <c r="ED378" s="494"/>
      <c r="EE378" s="494"/>
      <c r="EF378" s="494"/>
      <c r="EG378" s="494"/>
      <c r="EH378" s="494"/>
      <c r="EI378" s="494"/>
      <c r="EJ378" s="494"/>
      <c r="EK378" s="494"/>
      <c r="EL378" s="494"/>
      <c r="EM378" s="494"/>
      <c r="EN378" s="494"/>
      <c r="EO378" s="494"/>
      <c r="EP378" s="494"/>
      <c r="EQ378" s="494"/>
      <c r="ER378" s="494"/>
      <c r="ES378" s="494"/>
      <c r="ET378" s="494"/>
      <c r="EU378" s="494"/>
      <c r="EV378" s="494"/>
      <c r="EW378" s="494"/>
      <c r="EX378" s="494"/>
      <c r="EY378" s="494"/>
      <c r="EZ378" s="494"/>
      <c r="FA378" s="494"/>
      <c r="FB378" s="494"/>
      <c r="FC378" s="494"/>
      <c r="FD378" s="494"/>
      <c r="FE378" s="494"/>
      <c r="FF378" s="494"/>
      <c r="FG378" s="494"/>
      <c r="FH378" s="494"/>
      <c r="FI378" s="494"/>
      <c r="FJ378" s="494"/>
      <c r="FK378" s="494"/>
      <c r="FL378" s="494"/>
      <c r="FM378" s="494"/>
      <c r="FN378" s="494"/>
      <c r="FO378" s="494"/>
      <c r="FP378" s="494"/>
      <c r="FQ378" s="494"/>
      <c r="FR378" s="494"/>
      <c r="FS378" s="494"/>
      <c r="FT378" s="494"/>
      <c r="FU378" s="494"/>
      <c r="FV378" s="494"/>
      <c r="FW378" s="494"/>
      <c r="FX378" s="494"/>
      <c r="FY378" s="494"/>
      <c r="FZ378" s="494"/>
      <c r="GA378" s="494"/>
      <c r="GB378" s="494"/>
      <c r="GC378" s="494"/>
      <c r="GD378" s="494"/>
      <c r="GE378" s="494"/>
      <c r="GF378" s="494"/>
      <c r="GG378" s="494"/>
      <c r="GH378" s="494"/>
      <c r="GI378" s="494"/>
      <c r="GJ378" s="494"/>
      <c r="GK378" s="494"/>
      <c r="GL378" s="494"/>
      <c r="GM378" s="494"/>
      <c r="GN378" s="494"/>
      <c r="GO378" s="494"/>
      <c r="GP378" s="494"/>
      <c r="GQ378" s="494"/>
      <c r="GR378" s="494"/>
      <c r="GS378" s="494"/>
      <c r="GT378" s="494"/>
      <c r="GU378" s="494"/>
      <c r="GV378" s="494"/>
      <c r="GW378" s="494"/>
      <c r="GX378" s="494"/>
      <c r="GY378" s="494"/>
      <c r="GZ378" s="494"/>
      <c r="HA378" s="494"/>
    </row>
    <row r="379">
      <c r="A379" s="492">
        <v>6806488.0</v>
      </c>
      <c r="B379" s="488" t="s">
        <v>26979</v>
      </c>
      <c r="C379" s="488" t="s">
        <v>26980</v>
      </c>
      <c r="D379" s="590">
        <v>45766.56626157407</v>
      </c>
      <c r="E379" s="590">
        <v>45766.577835648146</v>
      </c>
      <c r="F379" s="494"/>
      <c r="G379" s="590">
        <v>45766.627291666664</v>
      </c>
      <c r="H379" s="488" t="s">
        <v>25860</v>
      </c>
      <c r="I379" s="494"/>
      <c r="J379" s="494"/>
      <c r="K379" s="494"/>
      <c r="L379" s="494"/>
      <c r="M379" s="494"/>
      <c r="N379" s="494"/>
      <c r="O379" s="494"/>
      <c r="P379" s="494"/>
      <c r="Q379" s="494"/>
      <c r="R379" s="494"/>
      <c r="S379" s="494"/>
      <c r="T379" s="488" t="s">
        <v>1514</v>
      </c>
      <c r="U379" s="494"/>
      <c r="V379" s="488" t="s">
        <v>79</v>
      </c>
      <c r="W379" s="589" t="s">
        <v>26978</v>
      </c>
      <c r="X379" s="494"/>
      <c r="Y379" s="494"/>
      <c r="Z379" s="494"/>
      <c r="AA379" s="494"/>
      <c r="AB379" s="494"/>
      <c r="AC379" s="494"/>
      <c r="AD379" s="494"/>
      <c r="AE379" s="494"/>
      <c r="AF379" s="494"/>
      <c r="AG379" s="494"/>
      <c r="AH379" s="494"/>
      <c r="AI379" s="494"/>
      <c r="AJ379" s="494"/>
      <c r="AK379" s="494"/>
      <c r="AL379" s="494"/>
      <c r="AM379" s="494"/>
      <c r="AN379" s="494"/>
      <c r="AO379" s="494"/>
      <c r="AP379" s="494"/>
      <c r="AQ379" s="494"/>
      <c r="AR379" s="592">
        <v>45766.0</v>
      </c>
      <c r="AS379" s="588">
        <v>798000.0</v>
      </c>
      <c r="AT379" s="494"/>
      <c r="AU379" s="494"/>
      <c r="AV379" s="494"/>
      <c r="AW379" s="494"/>
      <c r="AX379" s="494"/>
      <c r="AY379" s="494"/>
      <c r="AZ379" s="494"/>
      <c r="BA379" s="494"/>
      <c r="BB379" s="494"/>
      <c r="BC379" s="494"/>
      <c r="BD379" s="494"/>
      <c r="BE379" s="494"/>
      <c r="BF379" s="494"/>
      <c r="BG379" s="494"/>
      <c r="BH379" s="488" t="s">
        <v>25863</v>
      </c>
      <c r="BI379" s="494"/>
      <c r="BJ379" s="494"/>
      <c r="BK379" s="494"/>
      <c r="BL379" s="494"/>
      <c r="BM379" s="494"/>
      <c r="BN379" s="494"/>
      <c r="BO379" s="494"/>
      <c r="BP379" s="588">
        <v>798000.0</v>
      </c>
      <c r="BQ379" s="494"/>
      <c r="BR379" s="494"/>
      <c r="BS379" s="494"/>
      <c r="BT379" s="494"/>
      <c r="BU379" s="494"/>
      <c r="BV379" s="494"/>
      <c r="BW379" s="494"/>
      <c r="BX379" s="494"/>
      <c r="BY379" s="494"/>
      <c r="BZ379" s="494"/>
      <c r="CA379" s="494"/>
      <c r="CB379" s="500">
        <v>45766.0</v>
      </c>
      <c r="CC379" s="494"/>
      <c r="CD379" s="494"/>
      <c r="CE379" s="588">
        <v>798000.0</v>
      </c>
      <c r="CF379" s="492">
        <v>0.0</v>
      </c>
      <c r="CG379" s="494"/>
      <c r="CH379" s="494"/>
      <c r="CI379" s="494"/>
      <c r="CJ379" s="494"/>
      <c r="CK379" s="494"/>
      <c r="CL379" s="494"/>
      <c r="CM379" s="494"/>
      <c r="CN379" s="494"/>
      <c r="CO379" s="494"/>
      <c r="CP379" s="494"/>
      <c r="CQ379" s="494"/>
      <c r="CR379" s="494"/>
      <c r="CS379" s="494"/>
      <c r="CT379" s="494"/>
      <c r="CU379" s="494"/>
      <c r="CV379" s="494"/>
      <c r="CW379" s="494"/>
      <c r="CX379" s="494"/>
      <c r="CY379" s="494"/>
      <c r="CZ379" s="494"/>
      <c r="DA379" s="494"/>
      <c r="DB379" s="494"/>
      <c r="DC379" s="494"/>
      <c r="DD379" s="494"/>
      <c r="DE379" s="494"/>
      <c r="DF379" s="494"/>
      <c r="DG379" s="494"/>
      <c r="DH379" s="494"/>
      <c r="DI379" s="494"/>
      <c r="DJ379" s="494"/>
      <c r="DK379" s="494"/>
      <c r="DL379" s="494"/>
      <c r="DM379" s="494"/>
      <c r="DN379" s="494"/>
      <c r="DO379" s="494"/>
      <c r="DP379" s="494"/>
      <c r="DQ379" s="494"/>
      <c r="DR379" s="488" t="s">
        <v>79</v>
      </c>
      <c r="DS379" s="494"/>
      <c r="DT379" s="494"/>
      <c r="DU379" s="494"/>
      <c r="DV379" s="494"/>
      <c r="DW379" s="494"/>
      <c r="DX379" s="494"/>
      <c r="DY379" s="494"/>
      <c r="DZ379" s="494"/>
      <c r="EA379" s="494"/>
      <c r="EB379" s="494"/>
      <c r="EC379" s="494"/>
      <c r="ED379" s="494"/>
      <c r="EE379" s="494"/>
      <c r="EF379" s="494"/>
      <c r="EG379" s="494"/>
      <c r="EH379" s="494"/>
      <c r="EI379" s="494"/>
      <c r="EJ379" s="494"/>
      <c r="EK379" s="494"/>
      <c r="EL379" s="494"/>
      <c r="EM379" s="494"/>
      <c r="EN379" s="494"/>
      <c r="EO379" s="494"/>
      <c r="EP379" s="494"/>
      <c r="EQ379" s="494"/>
      <c r="ER379" s="494"/>
      <c r="ES379" s="494"/>
      <c r="ET379" s="494"/>
      <c r="EU379" s="494"/>
      <c r="EV379" s="494"/>
      <c r="EW379" s="494"/>
      <c r="EX379" s="494"/>
      <c r="EY379" s="494"/>
      <c r="EZ379" s="494"/>
      <c r="FA379" s="494"/>
      <c r="FB379" s="494"/>
      <c r="FC379" s="494"/>
      <c r="FD379" s="494"/>
      <c r="FE379" s="494"/>
      <c r="FF379" s="494"/>
      <c r="FG379" s="494"/>
      <c r="FH379" s="494"/>
      <c r="FI379" s="494"/>
      <c r="FJ379" s="494"/>
      <c r="FK379" s="494"/>
      <c r="FL379" s="494"/>
      <c r="FM379" s="494"/>
      <c r="FN379" s="494"/>
      <c r="FO379" s="494"/>
      <c r="FP379" s="494"/>
      <c r="FQ379" s="494"/>
      <c r="FR379" s="494"/>
      <c r="FS379" s="494"/>
      <c r="FT379" s="494"/>
      <c r="FU379" s="494"/>
      <c r="FV379" s="494"/>
      <c r="FW379" s="494"/>
      <c r="FX379" s="494"/>
      <c r="FY379" s="494"/>
      <c r="FZ379" s="494"/>
      <c r="GA379" s="494"/>
      <c r="GB379" s="494"/>
      <c r="GC379" s="494"/>
      <c r="GD379" s="494"/>
      <c r="GE379" s="494"/>
      <c r="GF379" s="494"/>
      <c r="GG379" s="494"/>
      <c r="GH379" s="494"/>
      <c r="GI379" s="494"/>
      <c r="GJ379" s="494"/>
      <c r="GK379" s="494"/>
      <c r="GL379" s="494"/>
      <c r="GM379" s="494"/>
      <c r="GN379" s="494"/>
      <c r="GO379" s="494"/>
      <c r="GP379" s="494"/>
      <c r="GQ379" s="494"/>
      <c r="GR379" s="494"/>
      <c r="GS379" s="494"/>
      <c r="GT379" s="494"/>
      <c r="GU379" s="494"/>
      <c r="GV379" s="494"/>
      <c r="GW379" s="494"/>
      <c r="GX379" s="494"/>
      <c r="GY379" s="494"/>
      <c r="GZ379" s="494"/>
      <c r="HA379" s="494"/>
    </row>
    <row r="380">
      <c r="A380" s="492">
        <v>6806557.0</v>
      </c>
      <c r="B380" s="488" t="s">
        <v>26977</v>
      </c>
      <c r="C380" s="488" t="s">
        <v>26939</v>
      </c>
      <c r="D380" s="494"/>
      <c r="E380" s="494"/>
      <c r="F380" s="494"/>
      <c r="G380" s="494"/>
      <c r="H380" s="488" t="s">
        <v>25860</v>
      </c>
      <c r="I380" s="494"/>
      <c r="J380" s="494"/>
      <c r="K380" s="494"/>
      <c r="L380" s="494"/>
      <c r="M380" s="494"/>
      <c r="N380" s="494"/>
      <c r="O380" s="494"/>
      <c r="P380" s="494"/>
      <c r="Q380" s="494"/>
      <c r="R380" s="494"/>
      <c r="S380" s="494"/>
      <c r="T380" s="488" t="s">
        <v>1514</v>
      </c>
      <c r="U380" s="494"/>
      <c r="V380" s="488" t="s">
        <v>79</v>
      </c>
      <c r="W380" s="589" t="s">
        <v>26978</v>
      </c>
      <c r="X380" s="494"/>
      <c r="Y380" s="494"/>
      <c r="Z380" s="494"/>
      <c r="AA380" s="494"/>
      <c r="AB380" s="494"/>
      <c r="AC380" s="494"/>
      <c r="AD380" s="494"/>
      <c r="AE380" s="494"/>
      <c r="AF380" s="494"/>
      <c r="AG380" s="494"/>
      <c r="AH380" s="494"/>
      <c r="AI380" s="494"/>
      <c r="AJ380" s="494"/>
      <c r="AK380" s="494"/>
      <c r="AL380" s="494"/>
      <c r="AM380" s="494"/>
      <c r="AN380" s="494"/>
      <c r="AO380" s="494"/>
      <c r="AP380" s="494"/>
      <c r="AQ380" s="494"/>
      <c r="AR380" s="592">
        <v>45766.0</v>
      </c>
      <c r="AS380" s="588">
        <v>798000.0</v>
      </c>
      <c r="AT380" s="494"/>
      <c r="AU380" s="494"/>
      <c r="AV380" s="494"/>
      <c r="AW380" s="494"/>
      <c r="AX380" s="494"/>
      <c r="AY380" s="494"/>
      <c r="AZ380" s="494"/>
      <c r="BA380" s="494"/>
      <c r="BB380" s="494"/>
      <c r="BC380" s="494"/>
      <c r="BD380" s="494"/>
      <c r="BE380" s="494"/>
      <c r="BF380" s="494"/>
      <c r="BG380" s="494"/>
      <c r="BH380" s="488" t="s">
        <v>25863</v>
      </c>
      <c r="BI380" s="494"/>
      <c r="BJ380" s="494"/>
      <c r="BK380" s="494"/>
      <c r="BL380" s="494"/>
      <c r="BM380" s="494"/>
      <c r="BN380" s="494"/>
      <c r="BO380" s="494"/>
      <c r="BP380" s="494"/>
      <c r="BQ380" s="494"/>
      <c r="BR380" s="494"/>
      <c r="BS380" s="494"/>
      <c r="BT380" s="494"/>
      <c r="BU380" s="494"/>
      <c r="BV380" s="494"/>
      <c r="BW380" s="494"/>
      <c r="BX380" s="494"/>
      <c r="BY380" s="494"/>
      <c r="BZ380" s="494"/>
      <c r="CA380" s="494"/>
      <c r="CB380" s="494"/>
      <c r="CC380" s="494"/>
      <c r="CD380" s="494"/>
      <c r="CE380" s="588">
        <v>798000.0</v>
      </c>
      <c r="CF380" s="492">
        <v>0.0</v>
      </c>
      <c r="CG380" s="494"/>
      <c r="CH380" s="494"/>
      <c r="CI380" s="494"/>
      <c r="CJ380" s="494"/>
      <c r="CK380" s="494"/>
      <c r="CL380" s="494"/>
      <c r="CM380" s="494"/>
      <c r="CN380" s="494"/>
      <c r="CO380" s="494"/>
      <c r="CP380" s="494"/>
      <c r="CQ380" s="494"/>
      <c r="CR380" s="494"/>
      <c r="CS380" s="494"/>
      <c r="CT380" s="494"/>
      <c r="CU380" s="494"/>
      <c r="CV380" s="494"/>
      <c r="CW380" s="494"/>
      <c r="CX380" s="494"/>
      <c r="CY380" s="494"/>
      <c r="CZ380" s="494"/>
      <c r="DA380" s="494"/>
      <c r="DB380" s="494"/>
      <c r="DC380" s="494"/>
      <c r="DD380" s="494"/>
      <c r="DE380" s="494"/>
      <c r="DF380" s="494"/>
      <c r="DG380" s="494"/>
      <c r="DH380" s="494"/>
      <c r="DI380" s="494"/>
      <c r="DJ380" s="494"/>
      <c r="DK380" s="494"/>
      <c r="DL380" s="494"/>
      <c r="DM380" s="494"/>
      <c r="DN380" s="494"/>
      <c r="DO380" s="494"/>
      <c r="DP380" s="494"/>
      <c r="DQ380" s="494"/>
      <c r="DR380" s="488" t="s">
        <v>79</v>
      </c>
      <c r="DS380" s="494"/>
      <c r="DT380" s="494"/>
      <c r="DU380" s="494"/>
      <c r="DV380" s="494"/>
      <c r="DW380" s="494"/>
      <c r="DX380" s="494"/>
      <c r="DY380" s="494"/>
      <c r="DZ380" s="494"/>
      <c r="EA380" s="494"/>
      <c r="EB380" s="494"/>
      <c r="EC380" s="494"/>
      <c r="ED380" s="494"/>
      <c r="EE380" s="494"/>
      <c r="EF380" s="494"/>
      <c r="EG380" s="494"/>
      <c r="EH380" s="494"/>
      <c r="EI380" s="494"/>
      <c r="EJ380" s="494"/>
      <c r="EK380" s="494"/>
      <c r="EL380" s="494"/>
      <c r="EM380" s="494"/>
      <c r="EN380" s="494"/>
      <c r="EO380" s="494"/>
      <c r="EP380" s="494"/>
      <c r="EQ380" s="494"/>
      <c r="ER380" s="494"/>
      <c r="ES380" s="494"/>
      <c r="ET380" s="494"/>
      <c r="EU380" s="494"/>
      <c r="EV380" s="494"/>
      <c r="EW380" s="494"/>
      <c r="EX380" s="494"/>
      <c r="EY380" s="494"/>
      <c r="EZ380" s="494"/>
      <c r="FA380" s="494"/>
      <c r="FB380" s="494"/>
      <c r="FC380" s="494"/>
      <c r="FD380" s="494"/>
      <c r="FE380" s="494"/>
      <c r="FF380" s="494"/>
      <c r="FG380" s="494"/>
      <c r="FH380" s="494"/>
      <c r="FI380" s="494"/>
      <c r="FJ380" s="494"/>
      <c r="FK380" s="494"/>
      <c r="FL380" s="494"/>
      <c r="FM380" s="494"/>
      <c r="FN380" s="494"/>
      <c r="FO380" s="494"/>
      <c r="FP380" s="494"/>
      <c r="FQ380" s="494"/>
      <c r="FR380" s="494"/>
      <c r="FS380" s="494"/>
      <c r="FT380" s="494"/>
      <c r="FU380" s="494"/>
      <c r="FV380" s="494"/>
      <c r="FW380" s="494"/>
      <c r="FX380" s="494"/>
      <c r="FY380" s="494"/>
      <c r="FZ380" s="494"/>
      <c r="GA380" s="494"/>
      <c r="GB380" s="494"/>
      <c r="GC380" s="494"/>
      <c r="GD380" s="494"/>
      <c r="GE380" s="494"/>
      <c r="GF380" s="494"/>
      <c r="GG380" s="494"/>
      <c r="GH380" s="494"/>
      <c r="GI380" s="494"/>
      <c r="GJ380" s="494"/>
      <c r="GK380" s="494"/>
      <c r="GL380" s="494"/>
      <c r="GM380" s="494"/>
      <c r="GN380" s="494"/>
      <c r="GO380" s="494"/>
      <c r="GP380" s="494"/>
      <c r="GQ380" s="494"/>
      <c r="GR380" s="494"/>
      <c r="GS380" s="494"/>
      <c r="GT380" s="494"/>
      <c r="GU380" s="494"/>
      <c r="GV380" s="494"/>
      <c r="GW380" s="494"/>
      <c r="GX380" s="494"/>
      <c r="GY380" s="494"/>
      <c r="GZ380" s="494"/>
      <c r="HA380" s="494"/>
    </row>
    <row r="381">
      <c r="A381" s="492">
        <v>6806987.0</v>
      </c>
      <c r="B381" s="488" t="s">
        <v>26977</v>
      </c>
      <c r="C381" s="488" t="s">
        <v>26939</v>
      </c>
      <c r="D381" s="494"/>
      <c r="E381" s="494"/>
      <c r="F381" s="494"/>
      <c r="G381" s="494"/>
      <c r="H381" s="488" t="s">
        <v>25860</v>
      </c>
      <c r="I381" s="494"/>
      <c r="J381" s="494"/>
      <c r="K381" s="494"/>
      <c r="L381" s="494"/>
      <c r="M381" s="494"/>
      <c r="N381" s="494"/>
      <c r="O381" s="494"/>
      <c r="P381" s="494"/>
      <c r="Q381" s="494"/>
      <c r="R381" s="494"/>
      <c r="S381" s="494"/>
      <c r="T381" s="488" t="s">
        <v>1514</v>
      </c>
      <c r="U381" s="494"/>
      <c r="V381" s="488" t="s">
        <v>79</v>
      </c>
      <c r="W381" s="589" t="s">
        <v>26978</v>
      </c>
      <c r="X381" s="494"/>
      <c r="Y381" s="494"/>
      <c r="Z381" s="494"/>
      <c r="AA381" s="494"/>
      <c r="AB381" s="494"/>
      <c r="AC381" s="494"/>
      <c r="AD381" s="494"/>
      <c r="AE381" s="494"/>
      <c r="AF381" s="494"/>
      <c r="AG381" s="494"/>
      <c r="AH381" s="494"/>
      <c r="AI381" s="494"/>
      <c r="AJ381" s="494"/>
      <c r="AK381" s="494"/>
      <c r="AL381" s="494"/>
      <c r="AM381" s="494"/>
      <c r="AN381" s="494"/>
      <c r="AO381" s="494"/>
      <c r="AP381" s="494"/>
      <c r="AQ381" s="494"/>
      <c r="AR381" s="592">
        <v>45766.0</v>
      </c>
      <c r="AS381" s="588">
        <v>798000.0</v>
      </c>
      <c r="AT381" s="494"/>
      <c r="AU381" s="494"/>
      <c r="AV381" s="494"/>
      <c r="AW381" s="494"/>
      <c r="AX381" s="494"/>
      <c r="AY381" s="494"/>
      <c r="AZ381" s="494"/>
      <c r="BA381" s="494"/>
      <c r="BB381" s="494"/>
      <c r="BC381" s="494"/>
      <c r="BD381" s="494"/>
      <c r="BE381" s="494"/>
      <c r="BF381" s="494"/>
      <c r="BG381" s="494"/>
      <c r="BH381" s="488" t="s">
        <v>25863</v>
      </c>
      <c r="BI381" s="494"/>
      <c r="BJ381" s="494"/>
      <c r="BK381" s="494"/>
      <c r="BL381" s="494"/>
      <c r="BM381" s="494"/>
      <c r="BN381" s="494"/>
      <c r="BO381" s="494"/>
      <c r="BP381" s="588">
        <v>398000.0</v>
      </c>
      <c r="BQ381" s="494"/>
      <c r="BR381" s="494"/>
      <c r="BS381" s="494"/>
      <c r="BT381" s="494"/>
      <c r="BU381" s="494"/>
      <c r="BV381" s="494"/>
      <c r="BW381" s="494"/>
      <c r="BX381" s="494"/>
      <c r="BY381" s="494"/>
      <c r="BZ381" s="494"/>
      <c r="CA381" s="494"/>
      <c r="CB381" s="588">
        <v>400000.0</v>
      </c>
      <c r="CC381" s="494"/>
      <c r="CD381" s="494"/>
      <c r="CE381" s="494"/>
      <c r="CF381" s="494"/>
      <c r="CG381" s="494"/>
      <c r="CH381" s="494"/>
      <c r="CI381" s="494"/>
      <c r="CJ381" s="494"/>
      <c r="CK381" s="494"/>
      <c r="CL381" s="494"/>
      <c r="CM381" s="494"/>
      <c r="CN381" s="494"/>
      <c r="CO381" s="494"/>
      <c r="CP381" s="494"/>
      <c r="CQ381" s="494"/>
      <c r="CR381" s="494"/>
      <c r="CS381" s="494"/>
      <c r="CT381" s="494"/>
      <c r="CU381" s="494"/>
      <c r="CV381" s="494"/>
      <c r="CW381" s="494"/>
      <c r="CX381" s="494"/>
      <c r="CY381" s="494"/>
      <c r="CZ381" s="494"/>
      <c r="DA381" s="494"/>
      <c r="DB381" s="494"/>
      <c r="DC381" s="494"/>
      <c r="DD381" s="494"/>
      <c r="DE381" s="494"/>
      <c r="DF381" s="494"/>
      <c r="DG381" s="494"/>
      <c r="DH381" s="494"/>
      <c r="DI381" s="494"/>
      <c r="DJ381" s="494"/>
      <c r="DK381" s="494"/>
      <c r="DL381" s="494"/>
      <c r="DM381" s="494"/>
      <c r="DN381" s="494"/>
      <c r="DO381" s="494"/>
      <c r="DP381" s="494"/>
      <c r="DQ381" s="494"/>
      <c r="DR381" s="488" t="s">
        <v>79</v>
      </c>
      <c r="DS381" s="494"/>
      <c r="DT381" s="494"/>
      <c r="DU381" s="494"/>
      <c r="DV381" s="494"/>
      <c r="DW381" s="494"/>
      <c r="DX381" s="494"/>
      <c r="DY381" s="494"/>
      <c r="DZ381" s="494"/>
      <c r="EA381" s="494"/>
      <c r="EB381" s="494"/>
      <c r="EC381" s="494"/>
      <c r="ED381" s="494"/>
      <c r="EE381" s="494"/>
      <c r="EF381" s="494"/>
      <c r="EG381" s="494"/>
      <c r="EH381" s="494"/>
      <c r="EI381" s="494"/>
      <c r="EJ381" s="494"/>
      <c r="EK381" s="494"/>
      <c r="EL381" s="494"/>
      <c r="EM381" s="494"/>
      <c r="EN381" s="494"/>
      <c r="EO381" s="494"/>
      <c r="EP381" s="494"/>
      <c r="EQ381" s="494"/>
      <c r="ER381" s="494"/>
      <c r="ES381" s="494"/>
      <c r="ET381" s="494"/>
      <c r="EU381" s="494"/>
      <c r="EV381" s="494"/>
      <c r="EW381" s="494"/>
      <c r="EX381" s="494"/>
      <c r="EY381" s="494"/>
      <c r="EZ381" s="494"/>
      <c r="FA381" s="494"/>
      <c r="FB381" s="494"/>
      <c r="FC381" s="494"/>
      <c r="FD381" s="494"/>
      <c r="FE381" s="494"/>
      <c r="FF381" s="494"/>
      <c r="FG381" s="494"/>
      <c r="FH381" s="494"/>
      <c r="FI381" s="494"/>
      <c r="FJ381" s="494"/>
      <c r="FK381" s="494"/>
      <c r="FL381" s="494"/>
      <c r="FM381" s="494"/>
      <c r="FN381" s="494"/>
      <c r="FO381" s="494"/>
      <c r="FP381" s="494"/>
      <c r="FQ381" s="494"/>
      <c r="FR381" s="494"/>
      <c r="FS381" s="494"/>
      <c r="FT381" s="494"/>
      <c r="FU381" s="494"/>
      <c r="FV381" s="494"/>
      <c r="FW381" s="494"/>
      <c r="FX381" s="494"/>
      <c r="FY381" s="494"/>
      <c r="FZ381" s="494"/>
      <c r="GA381" s="494"/>
      <c r="GB381" s="494"/>
      <c r="GC381" s="494"/>
      <c r="GD381" s="494"/>
      <c r="GE381" s="494"/>
      <c r="GF381" s="494"/>
      <c r="GG381" s="494"/>
      <c r="GH381" s="494"/>
      <c r="GI381" s="494"/>
      <c r="GJ381" s="494"/>
      <c r="GK381" s="494"/>
      <c r="GL381" s="494"/>
      <c r="GM381" s="494"/>
      <c r="GN381" s="494"/>
      <c r="GO381" s="494"/>
      <c r="GP381" s="494"/>
      <c r="GQ381" s="494"/>
      <c r="GR381" s="494"/>
      <c r="GS381" s="494"/>
      <c r="GT381" s="494"/>
      <c r="GU381" s="494"/>
      <c r="GV381" s="494"/>
      <c r="GW381" s="494"/>
      <c r="GX381" s="494"/>
      <c r="GY381" s="494"/>
      <c r="GZ381" s="494"/>
      <c r="HA381" s="494"/>
    </row>
    <row r="382">
      <c r="A382" s="492">
        <v>6806988.0</v>
      </c>
      <c r="B382" s="488" t="s">
        <v>26979</v>
      </c>
      <c r="C382" s="488" t="s">
        <v>26941</v>
      </c>
      <c r="D382" s="590">
        <v>45766.629108796296</v>
      </c>
      <c r="E382" s="494"/>
      <c r="F382" s="494"/>
      <c r="G382" s="494"/>
      <c r="H382" s="488" t="s">
        <v>25860</v>
      </c>
      <c r="I382" s="494"/>
      <c r="J382" s="494"/>
      <c r="K382" s="494"/>
      <c r="L382" s="494"/>
      <c r="M382" s="494"/>
      <c r="N382" s="494"/>
      <c r="O382" s="494"/>
      <c r="P382" s="494"/>
      <c r="Q382" s="494"/>
      <c r="R382" s="494"/>
      <c r="S382" s="494"/>
      <c r="T382" s="488" t="s">
        <v>1514</v>
      </c>
      <c r="U382" s="494"/>
      <c r="V382" s="488" t="s">
        <v>79</v>
      </c>
      <c r="W382" s="589" t="s">
        <v>26978</v>
      </c>
      <c r="X382" s="494"/>
      <c r="Y382" s="494"/>
      <c r="Z382" s="494"/>
      <c r="AA382" s="494"/>
      <c r="AB382" s="494"/>
      <c r="AC382" s="494"/>
      <c r="AD382" s="494"/>
      <c r="AE382" s="494"/>
      <c r="AF382" s="494"/>
      <c r="AG382" s="494"/>
      <c r="AH382" s="494"/>
      <c r="AI382" s="494"/>
      <c r="AJ382" s="494"/>
      <c r="AK382" s="494"/>
      <c r="AL382" s="494"/>
      <c r="AM382" s="494"/>
      <c r="AN382" s="494"/>
      <c r="AO382" s="494"/>
      <c r="AP382" s="494"/>
      <c r="AQ382" s="494"/>
      <c r="AR382" s="592">
        <v>45766.0</v>
      </c>
      <c r="AS382" s="588">
        <v>798000.0</v>
      </c>
      <c r="AT382" s="494"/>
      <c r="AU382" s="494"/>
      <c r="AV382" s="494"/>
      <c r="AW382" s="494"/>
      <c r="AX382" s="494"/>
      <c r="AY382" s="494"/>
      <c r="AZ382" s="494"/>
      <c r="BA382" s="494"/>
      <c r="BB382" s="494"/>
      <c r="BC382" s="494"/>
      <c r="BD382" s="494"/>
      <c r="BE382" s="494"/>
      <c r="BF382" s="494"/>
      <c r="BG382" s="494"/>
      <c r="BH382" s="488" t="s">
        <v>25863</v>
      </c>
      <c r="BI382" s="494"/>
      <c r="BJ382" s="494"/>
      <c r="BK382" s="494"/>
      <c r="BL382" s="494"/>
      <c r="BM382" s="494"/>
      <c r="BN382" s="494"/>
      <c r="BO382" s="494"/>
      <c r="BP382" s="588">
        <v>798000.0</v>
      </c>
      <c r="BQ382" s="494"/>
      <c r="BR382" s="494"/>
      <c r="BS382" s="494"/>
      <c r="BT382" s="494"/>
      <c r="BU382" s="494"/>
      <c r="BV382" s="494"/>
      <c r="BW382" s="494"/>
      <c r="BX382" s="494"/>
      <c r="BY382" s="494"/>
      <c r="BZ382" s="494"/>
      <c r="CA382" s="494"/>
      <c r="CB382" s="500">
        <v>45766.0</v>
      </c>
      <c r="CC382" s="494"/>
      <c r="CD382" s="494"/>
      <c r="CE382" s="588">
        <v>798000.0</v>
      </c>
      <c r="CF382" s="492">
        <v>0.0</v>
      </c>
      <c r="CG382" s="494"/>
      <c r="CH382" s="494"/>
      <c r="CI382" s="494"/>
      <c r="CJ382" s="494"/>
      <c r="CK382" s="494"/>
      <c r="CL382" s="494"/>
      <c r="CM382" s="494"/>
      <c r="CN382" s="494"/>
      <c r="CO382" s="494"/>
      <c r="CP382" s="494"/>
      <c r="CQ382" s="494"/>
      <c r="CR382" s="494"/>
      <c r="CS382" s="494"/>
      <c r="CT382" s="494"/>
      <c r="CU382" s="494"/>
      <c r="CV382" s="494"/>
      <c r="CW382" s="494"/>
      <c r="CX382" s="494"/>
      <c r="CY382" s="494"/>
      <c r="CZ382" s="494"/>
      <c r="DA382" s="494"/>
      <c r="DB382" s="494"/>
      <c r="DC382" s="494"/>
      <c r="DD382" s="494"/>
      <c r="DE382" s="494"/>
      <c r="DF382" s="494"/>
      <c r="DG382" s="494"/>
      <c r="DH382" s="494"/>
      <c r="DI382" s="494"/>
      <c r="DJ382" s="494"/>
      <c r="DK382" s="494"/>
      <c r="DL382" s="494"/>
      <c r="DM382" s="494"/>
      <c r="DN382" s="494"/>
      <c r="DO382" s="494"/>
      <c r="DP382" s="494"/>
      <c r="DQ382" s="494"/>
      <c r="DR382" s="488" t="s">
        <v>79</v>
      </c>
      <c r="DS382" s="494"/>
      <c r="DT382" s="494"/>
      <c r="DU382" s="494"/>
      <c r="DV382" s="494"/>
      <c r="DW382" s="494"/>
      <c r="DX382" s="494"/>
      <c r="DY382" s="494"/>
      <c r="DZ382" s="494"/>
      <c r="EA382" s="494"/>
      <c r="EB382" s="494"/>
      <c r="EC382" s="494"/>
      <c r="ED382" s="494"/>
      <c r="EE382" s="494"/>
      <c r="EF382" s="494"/>
      <c r="EG382" s="494"/>
      <c r="EH382" s="494"/>
      <c r="EI382" s="494"/>
      <c r="EJ382" s="494"/>
      <c r="EK382" s="494"/>
      <c r="EL382" s="494"/>
      <c r="EM382" s="494"/>
      <c r="EN382" s="494"/>
      <c r="EO382" s="494"/>
      <c r="EP382" s="494"/>
      <c r="EQ382" s="494"/>
      <c r="ER382" s="494"/>
      <c r="ES382" s="494"/>
      <c r="ET382" s="494"/>
      <c r="EU382" s="494"/>
      <c r="EV382" s="494"/>
      <c r="EW382" s="494"/>
      <c r="EX382" s="494"/>
      <c r="EY382" s="494"/>
      <c r="EZ382" s="494"/>
      <c r="FA382" s="494"/>
      <c r="FB382" s="494"/>
      <c r="FC382" s="494"/>
      <c r="FD382" s="494"/>
      <c r="FE382" s="494"/>
      <c r="FF382" s="494"/>
      <c r="FG382" s="494"/>
      <c r="FH382" s="494"/>
      <c r="FI382" s="494"/>
      <c r="FJ382" s="494"/>
      <c r="FK382" s="494"/>
      <c r="FL382" s="494"/>
      <c r="FM382" s="494"/>
      <c r="FN382" s="494"/>
      <c r="FO382" s="494"/>
      <c r="FP382" s="494"/>
      <c r="FQ382" s="494"/>
      <c r="FR382" s="494"/>
      <c r="FS382" s="494"/>
      <c r="FT382" s="494"/>
      <c r="FU382" s="494"/>
      <c r="FV382" s="494"/>
      <c r="FW382" s="494"/>
      <c r="FX382" s="494"/>
      <c r="FY382" s="494"/>
      <c r="FZ382" s="494"/>
      <c r="GA382" s="494"/>
      <c r="GB382" s="494"/>
      <c r="GC382" s="494"/>
      <c r="GD382" s="494"/>
      <c r="GE382" s="494"/>
      <c r="GF382" s="494"/>
      <c r="GG382" s="494"/>
      <c r="GH382" s="494"/>
      <c r="GI382" s="494"/>
      <c r="GJ382" s="494"/>
      <c r="GK382" s="494"/>
      <c r="GL382" s="494"/>
      <c r="GM382" s="494"/>
      <c r="GN382" s="494"/>
      <c r="GO382" s="494"/>
      <c r="GP382" s="494"/>
      <c r="GQ382" s="494"/>
      <c r="GR382" s="494"/>
      <c r="GS382" s="494"/>
      <c r="GT382" s="494"/>
      <c r="GU382" s="494"/>
      <c r="GV382" s="494"/>
      <c r="GW382" s="494"/>
      <c r="GX382" s="494"/>
      <c r="GY382" s="494"/>
      <c r="GZ382" s="494"/>
      <c r="HA382" s="494"/>
    </row>
    <row r="383">
      <c r="A383" s="492">
        <v>6807002.0</v>
      </c>
      <c r="B383" s="488" t="s">
        <v>26977</v>
      </c>
      <c r="C383" s="488" t="s">
        <v>26939</v>
      </c>
      <c r="D383" s="494"/>
      <c r="E383" s="494"/>
      <c r="F383" s="494"/>
      <c r="G383" s="494"/>
      <c r="H383" s="488" t="s">
        <v>25860</v>
      </c>
      <c r="I383" s="494"/>
      <c r="J383" s="494"/>
      <c r="K383" s="494"/>
      <c r="L383" s="494"/>
      <c r="M383" s="494"/>
      <c r="N383" s="494"/>
      <c r="O383" s="494"/>
      <c r="P383" s="494"/>
      <c r="Q383" s="494"/>
      <c r="R383" s="494"/>
      <c r="S383" s="494"/>
      <c r="T383" s="488" t="s">
        <v>1514</v>
      </c>
      <c r="U383" s="494"/>
      <c r="V383" s="488" t="s">
        <v>79</v>
      </c>
      <c r="W383" s="589" t="s">
        <v>26978</v>
      </c>
      <c r="X383" s="494"/>
      <c r="Y383" s="494"/>
      <c r="Z383" s="494"/>
      <c r="AA383" s="494"/>
      <c r="AB383" s="494"/>
      <c r="AC383" s="494"/>
      <c r="AD383" s="494"/>
      <c r="AE383" s="494"/>
      <c r="AF383" s="494"/>
      <c r="AG383" s="494"/>
      <c r="AH383" s="494"/>
      <c r="AI383" s="494"/>
      <c r="AJ383" s="494"/>
      <c r="AK383" s="494"/>
      <c r="AL383" s="494"/>
      <c r="AM383" s="494"/>
      <c r="AN383" s="494"/>
      <c r="AO383" s="494"/>
      <c r="AP383" s="494"/>
      <c r="AQ383" s="494"/>
      <c r="AR383" s="592">
        <v>45766.0</v>
      </c>
      <c r="AS383" s="588">
        <v>798000.0</v>
      </c>
      <c r="AT383" s="494"/>
      <c r="AU383" s="494"/>
      <c r="AV383" s="494"/>
      <c r="AW383" s="494"/>
      <c r="AX383" s="494"/>
      <c r="AY383" s="494"/>
      <c r="AZ383" s="494"/>
      <c r="BA383" s="494"/>
      <c r="BB383" s="494"/>
      <c r="BC383" s="494"/>
      <c r="BD383" s="494"/>
      <c r="BE383" s="494"/>
      <c r="BF383" s="494"/>
      <c r="BG383" s="494"/>
      <c r="BH383" s="488" t="s">
        <v>25863</v>
      </c>
      <c r="BI383" s="494"/>
      <c r="BJ383" s="494"/>
      <c r="BK383" s="494"/>
      <c r="BL383" s="494"/>
      <c r="BM383" s="494"/>
      <c r="BN383" s="494"/>
      <c r="BO383" s="494"/>
      <c r="BP383" s="588">
        <v>798000.0</v>
      </c>
      <c r="BQ383" s="494"/>
      <c r="BR383" s="494"/>
      <c r="BS383" s="494"/>
      <c r="BT383" s="494"/>
      <c r="BU383" s="494"/>
      <c r="BV383" s="494"/>
      <c r="BW383" s="494"/>
      <c r="BX383" s="494"/>
      <c r="BY383" s="494"/>
      <c r="BZ383" s="494"/>
      <c r="CA383" s="494"/>
      <c r="CB383" s="494"/>
      <c r="CC383" s="494"/>
      <c r="CD383" s="494"/>
      <c r="CE383" s="588">
        <v>798000.0</v>
      </c>
      <c r="CF383" s="492">
        <v>0.0</v>
      </c>
      <c r="CG383" s="494"/>
      <c r="CH383" s="494"/>
      <c r="CI383" s="494"/>
      <c r="CJ383" s="494"/>
      <c r="CK383" s="494"/>
      <c r="CL383" s="494"/>
      <c r="CM383" s="494"/>
      <c r="CN383" s="494"/>
      <c r="CO383" s="494"/>
      <c r="CP383" s="494"/>
      <c r="CQ383" s="494"/>
      <c r="CR383" s="494"/>
      <c r="CS383" s="494"/>
      <c r="CT383" s="494"/>
      <c r="CU383" s="494"/>
      <c r="CV383" s="494"/>
      <c r="CW383" s="494"/>
      <c r="CX383" s="494"/>
      <c r="CY383" s="494"/>
      <c r="CZ383" s="494"/>
      <c r="DA383" s="494"/>
      <c r="DB383" s="494"/>
      <c r="DC383" s="494"/>
      <c r="DD383" s="494"/>
      <c r="DE383" s="494"/>
      <c r="DF383" s="494"/>
      <c r="DG383" s="494"/>
      <c r="DH383" s="494"/>
      <c r="DI383" s="494"/>
      <c r="DJ383" s="494"/>
      <c r="DK383" s="494"/>
      <c r="DL383" s="494"/>
      <c r="DM383" s="494"/>
      <c r="DN383" s="494"/>
      <c r="DO383" s="494"/>
      <c r="DP383" s="494"/>
      <c r="DQ383" s="494"/>
      <c r="DR383" s="488" t="s">
        <v>79</v>
      </c>
      <c r="DS383" s="494"/>
      <c r="DT383" s="494"/>
      <c r="DU383" s="494"/>
      <c r="DV383" s="494"/>
      <c r="DW383" s="494"/>
      <c r="DX383" s="494"/>
      <c r="DY383" s="494"/>
      <c r="DZ383" s="494"/>
      <c r="EA383" s="494"/>
      <c r="EB383" s="494"/>
      <c r="EC383" s="494"/>
      <c r="ED383" s="494"/>
      <c r="EE383" s="494"/>
      <c r="EF383" s="494"/>
      <c r="EG383" s="494"/>
      <c r="EH383" s="494"/>
      <c r="EI383" s="494"/>
      <c r="EJ383" s="494"/>
      <c r="EK383" s="494"/>
      <c r="EL383" s="494"/>
      <c r="EM383" s="494"/>
      <c r="EN383" s="494"/>
      <c r="EO383" s="494"/>
      <c r="EP383" s="494"/>
      <c r="EQ383" s="494"/>
      <c r="ER383" s="494"/>
      <c r="ES383" s="494"/>
      <c r="ET383" s="494"/>
      <c r="EU383" s="494"/>
      <c r="EV383" s="494"/>
      <c r="EW383" s="494"/>
      <c r="EX383" s="494"/>
      <c r="EY383" s="494"/>
      <c r="EZ383" s="494"/>
      <c r="FA383" s="494"/>
      <c r="FB383" s="494"/>
      <c r="FC383" s="494"/>
      <c r="FD383" s="494"/>
      <c r="FE383" s="494"/>
      <c r="FF383" s="494"/>
      <c r="FG383" s="494"/>
      <c r="FH383" s="494"/>
      <c r="FI383" s="494"/>
      <c r="FJ383" s="494"/>
      <c r="FK383" s="494"/>
      <c r="FL383" s="494"/>
      <c r="FM383" s="494"/>
      <c r="FN383" s="494"/>
      <c r="FO383" s="494"/>
      <c r="FP383" s="494"/>
      <c r="FQ383" s="494"/>
      <c r="FR383" s="494"/>
      <c r="FS383" s="494"/>
      <c r="FT383" s="494"/>
      <c r="FU383" s="494"/>
      <c r="FV383" s="494"/>
      <c r="FW383" s="494"/>
      <c r="FX383" s="494"/>
      <c r="FY383" s="494"/>
      <c r="FZ383" s="494"/>
      <c r="GA383" s="494"/>
      <c r="GB383" s="494"/>
      <c r="GC383" s="494"/>
      <c r="GD383" s="494"/>
      <c r="GE383" s="494"/>
      <c r="GF383" s="494"/>
      <c r="GG383" s="494"/>
      <c r="GH383" s="494"/>
      <c r="GI383" s="494"/>
      <c r="GJ383" s="494"/>
      <c r="GK383" s="494"/>
      <c r="GL383" s="494"/>
      <c r="GM383" s="494"/>
      <c r="GN383" s="494"/>
      <c r="GO383" s="494"/>
      <c r="GP383" s="494"/>
      <c r="GQ383" s="494"/>
      <c r="GR383" s="494"/>
      <c r="GS383" s="494"/>
      <c r="GT383" s="494"/>
      <c r="GU383" s="494"/>
      <c r="GV383" s="494"/>
      <c r="GW383" s="494"/>
      <c r="GX383" s="494"/>
      <c r="GY383" s="494"/>
      <c r="GZ383" s="494"/>
      <c r="HA383" s="494"/>
    </row>
    <row r="384">
      <c r="A384" s="492"/>
      <c r="B384" s="488"/>
      <c r="C384" s="488"/>
      <c r="D384" s="590"/>
      <c r="E384" s="494"/>
      <c r="F384" s="494"/>
      <c r="G384" s="494"/>
      <c r="H384" s="488"/>
      <c r="I384" s="494"/>
      <c r="J384" s="494"/>
      <c r="K384" s="494"/>
      <c r="L384" s="494"/>
      <c r="M384" s="494"/>
      <c r="N384" s="494"/>
      <c r="O384" s="494"/>
      <c r="P384" s="494"/>
      <c r="Q384" s="494"/>
      <c r="R384" s="494"/>
      <c r="S384" s="494"/>
      <c r="T384" s="494"/>
      <c r="U384" s="494"/>
      <c r="V384" s="488"/>
      <c r="W384" s="589"/>
      <c r="X384" s="494"/>
      <c r="Y384" s="494"/>
      <c r="Z384" s="494"/>
      <c r="AA384" s="494"/>
      <c r="AB384" s="494"/>
      <c r="AC384" s="494"/>
      <c r="AD384" s="494"/>
      <c r="AE384" s="494"/>
      <c r="AF384" s="494"/>
      <c r="AG384" s="494"/>
      <c r="AH384" s="494"/>
      <c r="AI384" s="494"/>
      <c r="AJ384" s="494"/>
      <c r="AK384" s="494"/>
      <c r="AL384" s="494"/>
      <c r="AM384" s="494"/>
      <c r="AN384" s="494"/>
      <c r="AO384" s="494"/>
      <c r="AP384" s="494"/>
      <c r="AQ384" s="494"/>
      <c r="AR384" s="591"/>
      <c r="AS384" s="494"/>
      <c r="AT384" s="494"/>
      <c r="AU384" s="494"/>
      <c r="AV384" s="494"/>
      <c r="AW384" s="494"/>
      <c r="AX384" s="494"/>
      <c r="AY384" s="494"/>
      <c r="AZ384" s="494"/>
      <c r="BA384" s="494"/>
      <c r="BB384" s="494"/>
      <c r="BC384" s="494"/>
      <c r="BD384" s="494"/>
      <c r="BE384" s="494"/>
      <c r="BF384" s="494"/>
      <c r="BG384" s="494"/>
      <c r="BH384" s="488"/>
      <c r="BI384" s="494"/>
      <c r="BJ384" s="494"/>
      <c r="BK384" s="494"/>
      <c r="BL384" s="494"/>
      <c r="BM384" s="494"/>
      <c r="BN384" s="494"/>
      <c r="BO384" s="494"/>
      <c r="BP384" s="494"/>
      <c r="BQ384" s="494"/>
      <c r="BR384" s="494"/>
      <c r="BS384" s="494"/>
      <c r="BT384" s="494"/>
      <c r="BU384" s="494"/>
      <c r="BV384" s="494"/>
      <c r="BW384" s="494"/>
      <c r="BX384" s="494"/>
      <c r="BY384" s="494"/>
      <c r="BZ384" s="494"/>
      <c r="CA384" s="494"/>
      <c r="CB384" s="494"/>
      <c r="CC384" s="494"/>
      <c r="CD384" s="494"/>
      <c r="CE384" s="494"/>
      <c r="CF384" s="494"/>
      <c r="CG384" s="494"/>
      <c r="CH384" s="494"/>
      <c r="CI384" s="494"/>
      <c r="CJ384" s="494"/>
      <c r="CK384" s="494"/>
      <c r="CL384" s="494"/>
      <c r="CM384" s="494"/>
      <c r="CN384" s="494"/>
      <c r="CO384" s="494"/>
      <c r="CP384" s="494"/>
      <c r="CQ384" s="494"/>
      <c r="CR384" s="494"/>
      <c r="CS384" s="494"/>
      <c r="CT384" s="494"/>
      <c r="CU384" s="494"/>
      <c r="CV384" s="494"/>
      <c r="CW384" s="494"/>
      <c r="CX384" s="494"/>
      <c r="CY384" s="494"/>
      <c r="CZ384" s="494"/>
      <c r="DA384" s="494"/>
      <c r="DB384" s="494"/>
      <c r="DC384" s="494"/>
      <c r="DD384" s="494"/>
      <c r="DE384" s="494"/>
      <c r="DF384" s="494"/>
      <c r="DG384" s="494"/>
      <c r="DH384" s="494"/>
      <c r="DI384" s="494"/>
      <c r="DJ384" s="494"/>
      <c r="DK384" s="494"/>
      <c r="DL384" s="494"/>
      <c r="DM384" s="494"/>
      <c r="DN384" s="494"/>
      <c r="DO384" s="494"/>
      <c r="DP384" s="494"/>
      <c r="DQ384" s="494"/>
      <c r="DR384" s="488"/>
      <c r="DS384" s="494"/>
      <c r="DT384" s="494"/>
      <c r="DU384" s="494"/>
      <c r="DV384" s="494"/>
      <c r="DW384" s="494"/>
      <c r="DX384" s="494"/>
      <c r="DY384" s="494"/>
      <c r="DZ384" s="494"/>
      <c r="EA384" s="494"/>
      <c r="EB384" s="494"/>
      <c r="EC384" s="494"/>
      <c r="ED384" s="494"/>
      <c r="EE384" s="494"/>
      <c r="EF384" s="494"/>
      <c r="EG384" s="494"/>
      <c r="EH384" s="494"/>
      <c r="EI384" s="494"/>
      <c r="EJ384" s="494"/>
      <c r="EK384" s="494"/>
      <c r="EL384" s="494"/>
      <c r="EM384" s="494"/>
      <c r="EN384" s="494"/>
      <c r="EO384" s="494"/>
      <c r="EP384" s="494"/>
      <c r="EQ384" s="494"/>
      <c r="ER384" s="494"/>
      <c r="ES384" s="494"/>
      <c r="ET384" s="494"/>
      <c r="EU384" s="494"/>
      <c r="EV384" s="494"/>
      <c r="EW384" s="494"/>
      <c r="EX384" s="494"/>
      <c r="EY384" s="494"/>
      <c r="EZ384" s="494"/>
      <c r="FA384" s="494"/>
      <c r="FB384" s="494"/>
      <c r="FC384" s="494"/>
      <c r="FD384" s="494"/>
      <c r="FE384" s="494"/>
      <c r="FF384" s="494"/>
      <c r="FG384" s="494"/>
      <c r="FH384" s="494"/>
      <c r="FI384" s="494"/>
      <c r="FJ384" s="494"/>
      <c r="FK384" s="494"/>
      <c r="FL384" s="494"/>
      <c r="FM384" s="494"/>
      <c r="FN384" s="494"/>
      <c r="FO384" s="494"/>
      <c r="FP384" s="494"/>
      <c r="FQ384" s="494"/>
      <c r="FR384" s="494"/>
      <c r="FS384" s="494"/>
      <c r="FT384" s="494"/>
      <c r="FU384" s="494"/>
      <c r="FV384" s="494"/>
      <c r="FW384" s="494"/>
      <c r="FX384" s="494"/>
      <c r="FY384" s="494"/>
      <c r="FZ384" s="494"/>
      <c r="GA384" s="494"/>
      <c r="GB384" s="494"/>
      <c r="GC384" s="494"/>
      <c r="GD384" s="494"/>
      <c r="GE384" s="494"/>
      <c r="GF384" s="494"/>
      <c r="GG384" s="494"/>
      <c r="GH384" s="494"/>
      <c r="GI384" s="494"/>
      <c r="GJ384" s="494"/>
      <c r="GK384" s="494"/>
      <c r="GL384" s="494"/>
      <c r="GM384" s="494"/>
      <c r="GN384" s="494"/>
      <c r="GO384" s="494"/>
      <c r="GP384" s="494"/>
      <c r="GQ384" s="494"/>
      <c r="GR384" s="494"/>
      <c r="GS384" s="494"/>
      <c r="GT384" s="494"/>
      <c r="GU384" s="494"/>
      <c r="GV384" s="494"/>
      <c r="GW384" s="494"/>
      <c r="GX384" s="494"/>
      <c r="GY384" s="494"/>
      <c r="GZ384" s="494"/>
      <c r="HA384" s="494"/>
    </row>
    <row r="385">
      <c r="A385" s="492"/>
      <c r="B385" s="488"/>
      <c r="C385" s="488"/>
      <c r="D385" s="590"/>
      <c r="E385" s="494"/>
      <c r="F385" s="494"/>
      <c r="G385" s="494"/>
      <c r="H385" s="488"/>
      <c r="I385" s="494"/>
      <c r="J385" s="494"/>
      <c r="K385" s="494"/>
      <c r="L385" s="494"/>
      <c r="M385" s="494"/>
      <c r="N385" s="494"/>
      <c r="O385" s="494"/>
      <c r="P385" s="494"/>
      <c r="Q385" s="494"/>
      <c r="R385" s="494"/>
      <c r="S385" s="494"/>
      <c r="T385" s="488"/>
      <c r="U385" s="494"/>
      <c r="V385" s="488"/>
      <c r="W385" s="589"/>
      <c r="X385" s="494"/>
      <c r="Y385" s="494"/>
      <c r="Z385" s="494"/>
      <c r="AA385" s="494"/>
      <c r="AB385" s="494"/>
      <c r="AC385" s="494"/>
      <c r="AD385" s="494"/>
      <c r="AE385" s="494"/>
      <c r="AF385" s="494"/>
      <c r="AG385" s="494"/>
      <c r="AH385" s="494"/>
      <c r="AI385" s="494"/>
      <c r="AJ385" s="494"/>
      <c r="AK385" s="494"/>
      <c r="AL385" s="494"/>
      <c r="AM385" s="494"/>
      <c r="AN385" s="494"/>
      <c r="AO385" s="494"/>
      <c r="AP385" s="494"/>
      <c r="AQ385" s="494"/>
      <c r="AR385" s="592"/>
      <c r="AS385" s="492"/>
      <c r="AT385" s="494"/>
      <c r="AU385" s="494"/>
      <c r="AV385" s="494"/>
      <c r="AW385" s="494"/>
      <c r="AX385" s="494"/>
      <c r="AY385" s="494"/>
      <c r="AZ385" s="494"/>
      <c r="BA385" s="494"/>
      <c r="BB385" s="494"/>
      <c r="BC385" s="494"/>
      <c r="BD385" s="494"/>
      <c r="BE385" s="494"/>
      <c r="BF385" s="494"/>
      <c r="BG385" s="494"/>
      <c r="BH385" s="488"/>
      <c r="BI385" s="494"/>
      <c r="BJ385" s="494"/>
      <c r="BK385" s="494"/>
      <c r="BL385" s="494"/>
      <c r="BM385" s="494"/>
      <c r="BN385" s="494"/>
      <c r="BO385" s="494"/>
      <c r="BP385" s="492"/>
      <c r="BQ385" s="494"/>
      <c r="BR385" s="494"/>
      <c r="BS385" s="494"/>
      <c r="BT385" s="494"/>
      <c r="BU385" s="494"/>
      <c r="BV385" s="494"/>
      <c r="BW385" s="494"/>
      <c r="BX385" s="494"/>
      <c r="BY385" s="494"/>
      <c r="BZ385" s="494"/>
      <c r="CA385" s="494"/>
      <c r="CB385" s="587"/>
      <c r="CC385" s="494"/>
      <c r="CD385" s="494"/>
      <c r="CE385" s="492"/>
      <c r="CF385" s="492"/>
      <c r="CG385" s="494"/>
      <c r="CH385" s="494"/>
      <c r="CI385" s="494"/>
      <c r="CJ385" s="494"/>
      <c r="CK385" s="494"/>
      <c r="CL385" s="494"/>
      <c r="CM385" s="494"/>
      <c r="CN385" s="494"/>
      <c r="CO385" s="494"/>
      <c r="CP385" s="494"/>
      <c r="CQ385" s="494"/>
      <c r="CR385" s="494"/>
      <c r="CS385" s="494"/>
      <c r="CT385" s="494"/>
      <c r="CU385" s="494"/>
      <c r="CV385" s="494"/>
      <c r="CW385" s="494"/>
      <c r="CX385" s="494"/>
      <c r="CY385" s="494"/>
      <c r="CZ385" s="494"/>
      <c r="DA385" s="494"/>
      <c r="DB385" s="494"/>
      <c r="DC385" s="494"/>
      <c r="DD385" s="494"/>
      <c r="DE385" s="494"/>
      <c r="DF385" s="494"/>
      <c r="DG385" s="494"/>
      <c r="DH385" s="494"/>
      <c r="DI385" s="494"/>
      <c r="DJ385" s="494"/>
      <c r="DK385" s="494"/>
      <c r="DL385" s="494"/>
      <c r="DM385" s="494"/>
      <c r="DN385" s="494"/>
      <c r="DO385" s="494"/>
      <c r="DP385" s="494"/>
      <c r="DQ385" s="494"/>
      <c r="DR385" s="488"/>
      <c r="DS385" s="494"/>
      <c r="DT385" s="494"/>
      <c r="DU385" s="494"/>
      <c r="DV385" s="494"/>
      <c r="DW385" s="494"/>
      <c r="DX385" s="494"/>
      <c r="DY385" s="494"/>
      <c r="DZ385" s="494"/>
      <c r="EA385" s="494"/>
      <c r="EB385" s="494"/>
      <c r="EC385" s="494"/>
      <c r="ED385" s="494"/>
      <c r="EE385" s="494"/>
      <c r="EF385" s="494"/>
      <c r="EG385" s="494"/>
      <c r="EH385" s="494"/>
      <c r="EI385" s="494"/>
      <c r="EJ385" s="494"/>
      <c r="EK385" s="494"/>
      <c r="EL385" s="494"/>
      <c r="EM385" s="494"/>
      <c r="EN385" s="494"/>
      <c r="EO385" s="494"/>
      <c r="EP385" s="494"/>
      <c r="EQ385" s="494"/>
      <c r="ER385" s="494"/>
      <c r="ES385" s="494"/>
      <c r="ET385" s="494"/>
      <c r="EU385" s="494"/>
      <c r="EV385" s="494"/>
      <c r="EW385" s="494"/>
      <c r="EX385" s="494"/>
      <c r="EY385" s="494"/>
      <c r="EZ385" s="494"/>
      <c r="FA385" s="494"/>
      <c r="FB385" s="494"/>
      <c r="FC385" s="494"/>
      <c r="FD385" s="494"/>
      <c r="FE385" s="494"/>
      <c r="FF385" s="494"/>
      <c r="FG385" s="494"/>
      <c r="FH385" s="494"/>
      <c r="FI385" s="494"/>
      <c r="FJ385" s="494"/>
      <c r="FK385" s="494"/>
      <c r="FL385" s="494"/>
      <c r="FM385" s="494"/>
      <c r="FN385" s="494"/>
      <c r="FO385" s="494"/>
      <c r="FP385" s="494"/>
      <c r="FQ385" s="494"/>
      <c r="FR385" s="494"/>
      <c r="FS385" s="494"/>
      <c r="FT385" s="494"/>
      <c r="FU385" s="494"/>
      <c r="FV385" s="494"/>
      <c r="FW385" s="494"/>
      <c r="FX385" s="494"/>
      <c r="FY385" s="494"/>
      <c r="FZ385" s="494"/>
      <c r="GA385" s="494"/>
      <c r="GB385" s="494"/>
      <c r="GC385" s="494"/>
      <c r="GD385" s="494"/>
      <c r="GE385" s="494"/>
      <c r="GF385" s="494"/>
      <c r="GG385" s="494"/>
      <c r="GH385" s="494"/>
      <c r="GI385" s="494"/>
      <c r="GJ385" s="494"/>
      <c r="GK385" s="494"/>
      <c r="GL385" s="494"/>
      <c r="GM385" s="494"/>
      <c r="GN385" s="494"/>
      <c r="GO385" s="494"/>
      <c r="GP385" s="494"/>
      <c r="GQ385" s="494"/>
      <c r="GR385" s="494"/>
      <c r="GS385" s="494"/>
      <c r="GT385" s="494"/>
      <c r="GU385" s="494"/>
      <c r="GV385" s="494"/>
      <c r="GW385" s="494"/>
      <c r="GX385" s="494"/>
      <c r="GY385" s="494"/>
      <c r="GZ385" s="494"/>
      <c r="HA385" s="494"/>
    </row>
    <row r="386">
      <c r="A386" s="492"/>
      <c r="B386" s="488"/>
      <c r="C386" s="488"/>
      <c r="D386" s="590"/>
      <c r="E386" s="494"/>
      <c r="F386" s="494"/>
      <c r="G386" s="494"/>
      <c r="H386" s="488"/>
      <c r="I386" s="494"/>
      <c r="J386" s="494"/>
      <c r="K386" s="494"/>
      <c r="L386" s="494"/>
      <c r="M386" s="494"/>
      <c r="N386" s="494"/>
      <c r="O386" s="494"/>
      <c r="P386" s="494"/>
      <c r="Q386" s="494"/>
      <c r="R386" s="494"/>
      <c r="S386" s="494"/>
      <c r="T386" s="488"/>
      <c r="U386" s="494"/>
      <c r="V386" s="488"/>
      <c r="W386" s="589"/>
      <c r="X386" s="494"/>
      <c r="Y386" s="494"/>
      <c r="Z386" s="494"/>
      <c r="AA386" s="494"/>
      <c r="AB386" s="494"/>
      <c r="AC386" s="494"/>
      <c r="AD386" s="494"/>
      <c r="AE386" s="494"/>
      <c r="AF386" s="494"/>
      <c r="AG386" s="494"/>
      <c r="AH386" s="494"/>
      <c r="AI386" s="494"/>
      <c r="AJ386" s="494"/>
      <c r="AK386" s="494"/>
      <c r="AL386" s="494"/>
      <c r="AM386" s="494"/>
      <c r="AN386" s="494"/>
      <c r="AO386" s="494"/>
      <c r="AP386" s="494"/>
      <c r="AQ386" s="494"/>
      <c r="AR386" s="592"/>
      <c r="AS386" s="492"/>
      <c r="AT386" s="494"/>
      <c r="AU386" s="494"/>
      <c r="AV386" s="494"/>
      <c r="AW386" s="494"/>
      <c r="AX386" s="494"/>
      <c r="AY386" s="494"/>
      <c r="AZ386" s="494"/>
      <c r="BA386" s="494"/>
      <c r="BB386" s="494"/>
      <c r="BC386" s="494"/>
      <c r="BD386" s="494"/>
      <c r="BE386" s="494"/>
      <c r="BF386" s="494"/>
      <c r="BG386" s="494"/>
      <c r="BH386" s="488"/>
      <c r="BI386" s="494"/>
      <c r="BJ386" s="494"/>
      <c r="BK386" s="494"/>
      <c r="BL386" s="494"/>
      <c r="BM386" s="494"/>
      <c r="BN386" s="494"/>
      <c r="BO386" s="494"/>
      <c r="BP386" s="492"/>
      <c r="BQ386" s="494"/>
      <c r="BR386" s="494"/>
      <c r="BS386" s="494"/>
      <c r="BT386" s="494"/>
      <c r="BU386" s="494"/>
      <c r="BV386" s="494"/>
      <c r="BW386" s="494"/>
      <c r="BX386" s="494"/>
      <c r="BY386" s="494"/>
      <c r="BZ386" s="494"/>
      <c r="CA386" s="494"/>
      <c r="CB386" s="587"/>
      <c r="CC386" s="494"/>
      <c r="CD386" s="494"/>
      <c r="CE386" s="492"/>
      <c r="CF386" s="492"/>
      <c r="CG386" s="494"/>
      <c r="CH386" s="494"/>
      <c r="CI386" s="494"/>
      <c r="CJ386" s="494"/>
      <c r="CK386" s="494"/>
      <c r="CL386" s="494"/>
      <c r="CM386" s="494"/>
      <c r="CN386" s="494"/>
      <c r="CO386" s="494"/>
      <c r="CP386" s="494"/>
      <c r="CQ386" s="494"/>
      <c r="CR386" s="494"/>
      <c r="CS386" s="494"/>
      <c r="CT386" s="494"/>
      <c r="CU386" s="494"/>
      <c r="CV386" s="494"/>
      <c r="CW386" s="494"/>
      <c r="CX386" s="494"/>
      <c r="CY386" s="494"/>
      <c r="CZ386" s="494"/>
      <c r="DA386" s="494"/>
      <c r="DB386" s="494"/>
      <c r="DC386" s="494"/>
      <c r="DD386" s="494"/>
      <c r="DE386" s="494"/>
      <c r="DF386" s="494"/>
      <c r="DG386" s="494"/>
      <c r="DH386" s="494"/>
      <c r="DI386" s="494"/>
      <c r="DJ386" s="494"/>
      <c r="DK386" s="494"/>
      <c r="DL386" s="494"/>
      <c r="DM386" s="494"/>
      <c r="DN386" s="494"/>
      <c r="DO386" s="494"/>
      <c r="DP386" s="494"/>
      <c r="DQ386" s="494"/>
      <c r="DR386" s="488"/>
      <c r="DS386" s="494"/>
      <c r="DT386" s="494"/>
      <c r="DU386" s="494"/>
      <c r="DV386" s="494"/>
      <c r="DW386" s="494"/>
      <c r="DX386" s="494"/>
      <c r="DY386" s="494"/>
      <c r="DZ386" s="494"/>
      <c r="EA386" s="494"/>
      <c r="EB386" s="494"/>
      <c r="EC386" s="494"/>
      <c r="ED386" s="494"/>
      <c r="EE386" s="494"/>
      <c r="EF386" s="494"/>
      <c r="EG386" s="494"/>
      <c r="EH386" s="494"/>
      <c r="EI386" s="494"/>
      <c r="EJ386" s="494"/>
      <c r="EK386" s="494"/>
      <c r="EL386" s="494"/>
      <c r="EM386" s="494"/>
      <c r="EN386" s="494"/>
      <c r="EO386" s="494"/>
      <c r="EP386" s="494"/>
      <c r="EQ386" s="494"/>
      <c r="ER386" s="494"/>
      <c r="ES386" s="494"/>
      <c r="ET386" s="494"/>
      <c r="EU386" s="494"/>
      <c r="EV386" s="494"/>
      <c r="EW386" s="494"/>
      <c r="EX386" s="494"/>
      <c r="EY386" s="494"/>
      <c r="EZ386" s="494"/>
      <c r="FA386" s="494"/>
      <c r="FB386" s="494"/>
      <c r="FC386" s="494"/>
      <c r="FD386" s="494"/>
      <c r="FE386" s="494"/>
      <c r="FF386" s="494"/>
      <c r="FG386" s="494"/>
      <c r="FH386" s="494"/>
      <c r="FI386" s="494"/>
      <c r="FJ386" s="494"/>
      <c r="FK386" s="494"/>
      <c r="FL386" s="494"/>
      <c r="FM386" s="494"/>
      <c r="FN386" s="494"/>
      <c r="FO386" s="494"/>
      <c r="FP386" s="494"/>
      <c r="FQ386" s="494"/>
      <c r="FR386" s="494"/>
      <c r="FS386" s="494"/>
      <c r="FT386" s="494"/>
      <c r="FU386" s="494"/>
      <c r="FV386" s="494"/>
      <c r="FW386" s="494"/>
      <c r="FX386" s="494"/>
      <c r="FY386" s="494"/>
      <c r="FZ386" s="494"/>
      <c r="GA386" s="494"/>
      <c r="GB386" s="494"/>
      <c r="GC386" s="494"/>
      <c r="GD386" s="494"/>
      <c r="GE386" s="494"/>
      <c r="GF386" s="494"/>
      <c r="GG386" s="494"/>
      <c r="GH386" s="494"/>
      <c r="GI386" s="494"/>
      <c r="GJ386" s="494"/>
      <c r="GK386" s="494"/>
      <c r="GL386" s="494"/>
      <c r="GM386" s="494"/>
      <c r="GN386" s="494"/>
      <c r="GO386" s="494"/>
      <c r="GP386" s="494"/>
      <c r="GQ386" s="494"/>
      <c r="GR386" s="494"/>
      <c r="GS386" s="494"/>
      <c r="GT386" s="494"/>
      <c r="GU386" s="494"/>
      <c r="GV386" s="494"/>
      <c r="GW386" s="494"/>
      <c r="GX386" s="494"/>
      <c r="GY386" s="494"/>
      <c r="GZ386" s="494"/>
      <c r="HA386" s="494"/>
    </row>
    <row r="387">
      <c r="A387" s="492">
        <v>6812680.0</v>
      </c>
      <c r="B387" s="488" t="s">
        <v>26981</v>
      </c>
      <c r="C387" s="488" t="s">
        <v>399</v>
      </c>
      <c r="D387" s="590">
        <v>45768.54377314815</v>
      </c>
      <c r="E387" s="590">
        <v>45768.551932870374</v>
      </c>
      <c r="F387" s="590">
        <v>45768.555983796294</v>
      </c>
      <c r="G387" s="494"/>
      <c r="H387" s="488" t="s">
        <v>25860</v>
      </c>
      <c r="I387" s="494"/>
      <c r="J387" s="494"/>
      <c r="K387" s="494"/>
      <c r="L387" s="494"/>
      <c r="M387" s="494"/>
      <c r="N387" s="494"/>
      <c r="O387" s="494"/>
      <c r="P387" s="494"/>
      <c r="Q387" s="494"/>
      <c r="R387" s="494"/>
      <c r="S387" s="494"/>
      <c r="T387" s="494"/>
      <c r="U387" s="494"/>
      <c r="V387" s="488" t="s">
        <v>97</v>
      </c>
      <c r="W387" s="589" t="s">
        <v>26982</v>
      </c>
      <c r="X387" s="494"/>
      <c r="Y387" s="494"/>
      <c r="Z387" s="494"/>
      <c r="AA387" s="494"/>
      <c r="AB387" s="494"/>
      <c r="AC387" s="494"/>
      <c r="AD387" s="494"/>
      <c r="AE387" s="494"/>
      <c r="AF387" s="494"/>
      <c r="AG387" s="494"/>
      <c r="AH387" s="494"/>
      <c r="AI387" s="494"/>
      <c r="AJ387" s="494"/>
      <c r="AK387" s="494"/>
      <c r="AL387" s="494"/>
      <c r="AM387" s="494"/>
      <c r="AN387" s="494"/>
      <c r="AO387" s="494"/>
      <c r="AP387" s="494"/>
      <c r="AQ387" s="494"/>
      <c r="AR387" s="591"/>
      <c r="AS387" s="494"/>
      <c r="AT387" s="494"/>
      <c r="AU387" s="494"/>
      <c r="AV387" s="494"/>
      <c r="AW387" s="494"/>
      <c r="AX387" s="494"/>
      <c r="AY387" s="494"/>
      <c r="AZ387" s="494"/>
      <c r="BA387" s="494"/>
      <c r="BB387" s="494"/>
      <c r="BC387" s="494"/>
      <c r="BD387" s="494"/>
      <c r="BE387" s="494"/>
      <c r="BF387" s="494"/>
      <c r="BG387" s="494"/>
      <c r="BH387" s="488" t="s">
        <v>25863</v>
      </c>
      <c r="BI387" s="494"/>
      <c r="BJ387" s="494"/>
      <c r="BK387" s="494"/>
      <c r="BL387" s="494"/>
      <c r="BM387" s="494"/>
      <c r="BN387" s="494"/>
      <c r="BO387" s="494"/>
      <c r="BP387" s="494"/>
      <c r="BQ387" s="494"/>
      <c r="BR387" s="494"/>
      <c r="BS387" s="494"/>
      <c r="BT387" s="494"/>
      <c r="BU387" s="494"/>
      <c r="BV387" s="494"/>
      <c r="BW387" s="494"/>
      <c r="BX387" s="494"/>
      <c r="BY387" s="494"/>
      <c r="BZ387" s="494"/>
      <c r="CA387" s="494"/>
      <c r="CB387" s="494"/>
      <c r="CC387" s="494"/>
      <c r="CD387" s="494"/>
      <c r="CE387" s="494"/>
      <c r="CF387" s="494"/>
      <c r="CG387" s="494"/>
      <c r="CH387" s="494"/>
      <c r="CI387" s="494"/>
      <c r="CJ387" s="494"/>
      <c r="CK387" s="494"/>
      <c r="CL387" s="494"/>
      <c r="CM387" s="494"/>
      <c r="CN387" s="494"/>
      <c r="CO387" s="494"/>
      <c r="CP387" s="494"/>
      <c r="CQ387" s="494"/>
      <c r="CR387" s="494"/>
      <c r="CS387" s="494"/>
      <c r="CT387" s="494"/>
      <c r="CU387" s="488" t="s">
        <v>26983</v>
      </c>
      <c r="CV387" s="494"/>
      <c r="CW387" s="494"/>
      <c r="CX387" s="494"/>
      <c r="CY387" s="494"/>
      <c r="CZ387" s="494"/>
      <c r="DA387" s="494"/>
      <c r="DB387" s="494"/>
      <c r="DC387" s="494"/>
      <c r="DD387" s="494"/>
      <c r="DE387" s="494"/>
      <c r="DF387" s="494"/>
      <c r="DG387" s="494"/>
      <c r="DH387" s="494"/>
      <c r="DI387" s="494"/>
      <c r="DJ387" s="494"/>
      <c r="DK387" s="494"/>
      <c r="DL387" s="488" t="s">
        <v>26983</v>
      </c>
      <c r="DM387" s="494"/>
      <c r="DN387" s="494"/>
      <c r="DO387" s="494"/>
      <c r="DP387" s="494"/>
      <c r="DQ387" s="488" t="s">
        <v>26984</v>
      </c>
      <c r="DR387" s="488" t="s">
        <v>97</v>
      </c>
      <c r="DS387" s="494"/>
      <c r="DT387" s="494"/>
      <c r="DU387" s="494"/>
      <c r="DV387" s="494"/>
      <c r="DW387" s="494"/>
      <c r="DX387" s="494"/>
      <c r="DY387" s="494"/>
      <c r="DZ387" s="494"/>
      <c r="EA387" s="494"/>
      <c r="EB387" s="494"/>
      <c r="EC387" s="494"/>
      <c r="ED387" s="494"/>
      <c r="EE387" s="586">
        <v>45768.0</v>
      </c>
      <c r="EF387" s="494"/>
      <c r="EG387" s="494"/>
      <c r="EH387" s="494"/>
      <c r="EI387" s="494"/>
      <c r="EJ387" s="494"/>
      <c r="EK387" s="494"/>
      <c r="EL387" s="494"/>
      <c r="EM387" s="494"/>
      <c r="EN387" s="494"/>
      <c r="EO387" s="494"/>
      <c r="EP387" s="494"/>
      <c r="EQ387" s="494"/>
      <c r="ER387" s="494"/>
      <c r="ES387" s="494"/>
      <c r="ET387" s="494"/>
      <c r="EU387" s="494"/>
      <c r="EV387" s="494"/>
      <c r="EW387" s="494"/>
      <c r="EX387" s="494"/>
      <c r="EY387" s="494"/>
      <c r="EZ387" s="494"/>
      <c r="FA387" s="494"/>
      <c r="FB387" s="494"/>
      <c r="FC387" s="494"/>
      <c r="FD387" s="494"/>
      <c r="FE387" s="494"/>
      <c r="FF387" s="494"/>
      <c r="FG387" s="494"/>
      <c r="FH387" s="488" t="s">
        <v>26985</v>
      </c>
      <c r="FI387" s="494"/>
      <c r="FJ387" s="494"/>
      <c r="FK387" s="494"/>
      <c r="FL387" s="494"/>
      <c r="FM387" s="494"/>
      <c r="FN387" s="494"/>
      <c r="FO387" s="494"/>
      <c r="FP387" s="494"/>
      <c r="FQ387" s="494"/>
      <c r="FR387" s="494"/>
      <c r="FS387" s="494"/>
      <c r="FT387" s="494"/>
      <c r="FU387" s="494"/>
      <c r="FV387" s="494"/>
      <c r="FW387" s="494"/>
      <c r="FX387" s="494"/>
      <c r="FY387" s="494"/>
      <c r="FZ387" s="494"/>
      <c r="GA387" s="494"/>
      <c r="GB387" s="494"/>
      <c r="GC387" s="494"/>
      <c r="GD387" s="494"/>
      <c r="GE387" s="494"/>
      <c r="GF387" s="494"/>
      <c r="GG387" s="494"/>
      <c r="GH387" s="494"/>
      <c r="GI387" s="494"/>
      <c r="GJ387" s="494"/>
      <c r="GK387" s="494"/>
      <c r="GL387" s="494"/>
      <c r="GM387" s="494"/>
      <c r="GN387" s="494"/>
      <c r="GO387" s="494"/>
      <c r="GP387" s="494"/>
      <c r="GQ387" s="494"/>
      <c r="GR387" s="494"/>
      <c r="GS387" s="494"/>
      <c r="GT387" s="494"/>
      <c r="GU387" s="494"/>
      <c r="GV387" s="494"/>
      <c r="GW387" s="494"/>
      <c r="GX387" s="494"/>
      <c r="GY387" s="494"/>
      <c r="GZ387" s="494"/>
      <c r="HA387" s="494"/>
    </row>
    <row r="388">
      <c r="A388" s="492">
        <v>6812694.0</v>
      </c>
      <c r="B388" s="488" t="s">
        <v>26986</v>
      </c>
      <c r="C388" s="488" t="s">
        <v>399</v>
      </c>
      <c r="D388" s="590">
        <v>45768.54537037037</v>
      </c>
      <c r="E388" s="590">
        <v>45768.560381944444</v>
      </c>
      <c r="F388" s="590">
        <v>45768.56081018518</v>
      </c>
      <c r="G388" s="494"/>
      <c r="H388" s="488" t="s">
        <v>25860</v>
      </c>
      <c r="I388" s="494"/>
      <c r="J388" s="494"/>
      <c r="K388" s="494"/>
      <c r="L388" s="494"/>
      <c r="M388" s="494"/>
      <c r="N388" s="494"/>
      <c r="O388" s="494"/>
      <c r="P388" s="494"/>
      <c r="Q388" s="494"/>
      <c r="R388" s="494"/>
      <c r="S388" s="494"/>
      <c r="T388" s="488" t="s">
        <v>1514</v>
      </c>
      <c r="U388" s="494"/>
      <c r="V388" s="488" t="s">
        <v>97</v>
      </c>
      <c r="W388" s="589" t="s">
        <v>26982</v>
      </c>
      <c r="X388" s="494"/>
      <c r="Y388" s="494"/>
      <c r="Z388" s="494"/>
      <c r="AA388" s="494"/>
      <c r="AB388" s="494"/>
      <c r="AC388" s="494"/>
      <c r="AD388" s="494"/>
      <c r="AE388" s="494"/>
      <c r="AF388" s="494"/>
      <c r="AG388" s="494"/>
      <c r="AH388" s="494"/>
      <c r="AI388" s="494"/>
      <c r="AJ388" s="494"/>
      <c r="AK388" s="494"/>
      <c r="AL388" s="494"/>
      <c r="AM388" s="494"/>
      <c r="AN388" s="494"/>
      <c r="AO388" s="494"/>
      <c r="AP388" s="494"/>
      <c r="AQ388" s="494"/>
      <c r="AR388" s="592">
        <v>45768.0</v>
      </c>
      <c r="AS388" s="492">
        <v>798000.0</v>
      </c>
      <c r="AT388" s="494"/>
      <c r="AU388" s="494"/>
      <c r="AV388" s="494"/>
      <c r="AW388" s="494"/>
      <c r="AX388" s="494"/>
      <c r="AY388" s="494"/>
      <c r="AZ388" s="494"/>
      <c r="BA388" s="494"/>
      <c r="BB388" s="494"/>
      <c r="BC388" s="494"/>
      <c r="BD388" s="494"/>
      <c r="BE388" s="494"/>
      <c r="BF388" s="494"/>
      <c r="BG388" s="494"/>
      <c r="BH388" s="488" t="s">
        <v>25863</v>
      </c>
      <c r="BI388" s="494"/>
      <c r="BJ388" s="494"/>
      <c r="BK388" s="494"/>
      <c r="BL388" s="494"/>
      <c r="BM388" s="494"/>
      <c r="BN388" s="494"/>
      <c r="BO388" s="494"/>
      <c r="BP388" s="492">
        <v>798000.0</v>
      </c>
      <c r="BQ388" s="494"/>
      <c r="BR388" s="494"/>
      <c r="BS388" s="494"/>
      <c r="BT388" s="494"/>
      <c r="BU388" s="494"/>
      <c r="BV388" s="494"/>
      <c r="BW388" s="494"/>
      <c r="BX388" s="494"/>
      <c r="BY388" s="494"/>
      <c r="BZ388" s="494"/>
      <c r="CA388" s="494"/>
      <c r="CB388" s="587">
        <v>45768.0</v>
      </c>
      <c r="CC388" s="494"/>
      <c r="CD388" s="494"/>
      <c r="CE388" s="492">
        <v>798000.0</v>
      </c>
      <c r="CF388" s="492">
        <v>0.0</v>
      </c>
      <c r="CG388" s="494"/>
      <c r="CH388" s="494"/>
      <c r="CI388" s="494"/>
      <c r="CJ388" s="494"/>
      <c r="CK388" s="494"/>
      <c r="CL388" s="494"/>
      <c r="CM388" s="494"/>
      <c r="CN388" s="494"/>
      <c r="CO388" s="494"/>
      <c r="CP388" s="494"/>
      <c r="CQ388" s="494"/>
      <c r="CR388" s="494"/>
      <c r="CS388" s="494"/>
      <c r="CT388" s="494"/>
      <c r="CU388" s="488" t="s">
        <v>26983</v>
      </c>
      <c r="CV388" s="494"/>
      <c r="CW388" s="494"/>
      <c r="CX388" s="494"/>
      <c r="CY388" s="494"/>
      <c r="CZ388" s="494"/>
      <c r="DA388" s="494"/>
      <c r="DB388" s="494"/>
      <c r="DC388" s="494"/>
      <c r="DD388" s="494"/>
      <c r="DE388" s="494"/>
      <c r="DF388" s="494"/>
      <c r="DG388" s="488" t="s">
        <v>26987</v>
      </c>
      <c r="DH388" s="494"/>
      <c r="DI388" s="494"/>
      <c r="DJ388" s="494"/>
      <c r="DK388" s="494"/>
      <c r="DL388" s="494"/>
      <c r="DM388" s="494"/>
      <c r="DN388" s="494"/>
      <c r="DO388" s="494"/>
      <c r="DP388" s="494"/>
      <c r="DQ388" s="488" t="s">
        <v>26984</v>
      </c>
      <c r="DR388" s="488" t="s">
        <v>97</v>
      </c>
      <c r="DS388" s="494"/>
      <c r="DT388" s="494"/>
      <c r="DU388" s="494"/>
      <c r="DV388" s="494"/>
      <c r="DW388" s="494"/>
      <c r="DX388" s="494"/>
      <c r="DY388" s="488" t="s">
        <v>26988</v>
      </c>
      <c r="DZ388" s="494"/>
      <c r="EA388" s="494"/>
      <c r="EB388" s="494"/>
      <c r="EC388" s="494"/>
      <c r="ED388" s="494"/>
      <c r="EE388" s="494"/>
      <c r="EF388" s="494"/>
      <c r="EG388" s="494"/>
      <c r="EH388" s="494"/>
      <c r="EI388" s="494"/>
      <c r="EJ388" s="494"/>
      <c r="EK388" s="494"/>
      <c r="EL388" s="494"/>
      <c r="EM388" s="494"/>
      <c r="EN388" s="494"/>
      <c r="EO388" s="494"/>
      <c r="EP388" s="494"/>
      <c r="EQ388" s="494"/>
      <c r="ER388" s="494"/>
      <c r="ES388" s="494"/>
      <c r="ET388" s="494"/>
      <c r="EU388" s="494"/>
      <c r="EV388" s="494"/>
      <c r="EW388" s="494"/>
      <c r="EX388" s="494"/>
      <c r="EY388" s="494"/>
      <c r="EZ388" s="494"/>
      <c r="FA388" s="494"/>
      <c r="FB388" s="494"/>
      <c r="FC388" s="494"/>
      <c r="FD388" s="494"/>
      <c r="FE388" s="494"/>
      <c r="FF388" s="494"/>
      <c r="FG388" s="494"/>
      <c r="FH388" s="488" t="s">
        <v>26985</v>
      </c>
      <c r="FI388" s="494"/>
      <c r="FJ388" s="494"/>
      <c r="FK388" s="494"/>
      <c r="FL388" s="494"/>
      <c r="FM388" s="494"/>
      <c r="FN388" s="494"/>
      <c r="FO388" s="494"/>
      <c r="FP388" s="494"/>
      <c r="FQ388" s="494"/>
      <c r="FR388" s="494"/>
      <c r="FS388" s="494"/>
      <c r="FT388" s="494"/>
      <c r="FU388" s="494"/>
      <c r="FV388" s="494"/>
      <c r="FW388" s="494"/>
      <c r="FX388" s="494"/>
      <c r="FY388" s="494"/>
      <c r="FZ388" s="494"/>
      <c r="GA388" s="494"/>
      <c r="GB388" s="494"/>
      <c r="GC388" s="494"/>
      <c r="GD388" s="494"/>
      <c r="GE388" s="494"/>
      <c r="GF388" s="494"/>
      <c r="GG388" s="494"/>
      <c r="GH388" s="494"/>
      <c r="GI388" s="494"/>
      <c r="GJ388" s="494"/>
      <c r="GK388" s="494"/>
      <c r="GL388" s="494"/>
      <c r="GM388" s="494"/>
      <c r="GN388" s="494"/>
      <c r="GO388" s="494"/>
      <c r="GP388" s="494"/>
      <c r="GQ388" s="494"/>
      <c r="GR388" s="494"/>
      <c r="GS388" s="494"/>
      <c r="GT388" s="494"/>
      <c r="GU388" s="494"/>
      <c r="GV388" s="494"/>
      <c r="GW388" s="494"/>
      <c r="GX388" s="494"/>
      <c r="GY388" s="494"/>
      <c r="GZ388" s="494"/>
      <c r="HA388" s="494"/>
    </row>
    <row r="389">
      <c r="A389" s="492">
        <v>6812747.0</v>
      </c>
      <c r="B389" s="488" t="s">
        <v>26989</v>
      </c>
      <c r="C389" s="488" t="s">
        <v>399</v>
      </c>
      <c r="D389" s="590">
        <v>45768.547118055554</v>
      </c>
      <c r="E389" s="590">
        <v>45768.55774305556</v>
      </c>
      <c r="F389" s="590">
        <v>45768.56128472222</v>
      </c>
      <c r="G389" s="494"/>
      <c r="H389" s="488" t="s">
        <v>25860</v>
      </c>
      <c r="I389" s="494"/>
      <c r="J389" s="494"/>
      <c r="K389" s="494"/>
      <c r="L389" s="494"/>
      <c r="M389" s="494"/>
      <c r="N389" s="494"/>
      <c r="O389" s="494"/>
      <c r="P389" s="494"/>
      <c r="Q389" s="494"/>
      <c r="R389" s="494"/>
      <c r="S389" s="494"/>
      <c r="T389" s="488" t="s">
        <v>1514</v>
      </c>
      <c r="U389" s="494"/>
      <c r="V389" s="488" t="s">
        <v>97</v>
      </c>
      <c r="W389" s="589" t="s">
        <v>26982</v>
      </c>
      <c r="X389" s="494"/>
      <c r="Y389" s="494"/>
      <c r="Z389" s="494"/>
      <c r="AA389" s="494"/>
      <c r="AB389" s="494"/>
      <c r="AC389" s="494"/>
      <c r="AD389" s="494"/>
      <c r="AE389" s="494"/>
      <c r="AF389" s="494"/>
      <c r="AG389" s="494"/>
      <c r="AH389" s="494"/>
      <c r="AI389" s="494"/>
      <c r="AJ389" s="494"/>
      <c r="AK389" s="494"/>
      <c r="AL389" s="494"/>
      <c r="AM389" s="494"/>
      <c r="AN389" s="494"/>
      <c r="AO389" s="494"/>
      <c r="AP389" s="494"/>
      <c r="AQ389" s="494"/>
      <c r="AR389" s="592">
        <v>45768.0</v>
      </c>
      <c r="AS389" s="492">
        <v>798000.0</v>
      </c>
      <c r="AT389" s="494"/>
      <c r="AU389" s="494"/>
      <c r="AV389" s="494"/>
      <c r="AW389" s="494"/>
      <c r="AX389" s="494"/>
      <c r="AY389" s="494"/>
      <c r="AZ389" s="494"/>
      <c r="BA389" s="494"/>
      <c r="BB389" s="494"/>
      <c r="BC389" s="494"/>
      <c r="BD389" s="494"/>
      <c r="BE389" s="494"/>
      <c r="BF389" s="494"/>
      <c r="BG389" s="494"/>
      <c r="BH389" s="488" t="s">
        <v>25863</v>
      </c>
      <c r="BI389" s="494"/>
      <c r="BJ389" s="494"/>
      <c r="BK389" s="494"/>
      <c r="BL389" s="494"/>
      <c r="BM389" s="494"/>
      <c r="BN389" s="494"/>
      <c r="BO389" s="494"/>
      <c r="BP389" s="492">
        <v>798000.0</v>
      </c>
      <c r="BQ389" s="494"/>
      <c r="BR389" s="494"/>
      <c r="BS389" s="494"/>
      <c r="BT389" s="494"/>
      <c r="BU389" s="494"/>
      <c r="BV389" s="494"/>
      <c r="BW389" s="494"/>
      <c r="BX389" s="494"/>
      <c r="BY389" s="494"/>
      <c r="BZ389" s="494"/>
      <c r="CA389" s="494"/>
      <c r="CB389" s="587">
        <v>45768.0</v>
      </c>
      <c r="CC389" s="494"/>
      <c r="CD389" s="494"/>
      <c r="CE389" s="492">
        <v>798000.0</v>
      </c>
      <c r="CF389" s="492">
        <v>0.0</v>
      </c>
      <c r="CG389" s="494"/>
      <c r="CH389" s="494"/>
      <c r="CI389" s="494"/>
      <c r="CJ389" s="494"/>
      <c r="CK389" s="494"/>
      <c r="CL389" s="494"/>
      <c r="CM389" s="494"/>
      <c r="CN389" s="494"/>
      <c r="CO389" s="494"/>
      <c r="CP389" s="494"/>
      <c r="CQ389" s="494"/>
      <c r="CR389" s="494"/>
      <c r="CS389" s="494"/>
      <c r="CT389" s="494"/>
      <c r="CU389" s="488" t="s">
        <v>26983</v>
      </c>
      <c r="CV389" s="494"/>
      <c r="CW389" s="494"/>
      <c r="CX389" s="494"/>
      <c r="CY389" s="494"/>
      <c r="CZ389" s="494"/>
      <c r="DA389" s="494"/>
      <c r="DB389" s="494"/>
      <c r="DC389" s="494"/>
      <c r="DD389" s="494"/>
      <c r="DE389" s="494"/>
      <c r="DF389" s="494"/>
      <c r="DG389" s="488" t="s">
        <v>26987</v>
      </c>
      <c r="DH389" s="494"/>
      <c r="DI389" s="494"/>
      <c r="DJ389" s="494"/>
      <c r="DK389" s="494"/>
      <c r="DL389" s="494"/>
      <c r="DM389" s="494"/>
      <c r="DN389" s="494"/>
      <c r="DO389" s="494"/>
      <c r="DP389" s="488" t="s">
        <v>26990</v>
      </c>
      <c r="DQ389" s="488" t="s">
        <v>26984</v>
      </c>
      <c r="DR389" s="488" t="s">
        <v>97</v>
      </c>
      <c r="DS389" s="494"/>
      <c r="DT389" s="494"/>
      <c r="DU389" s="494"/>
      <c r="DV389" s="494"/>
      <c r="DW389" s="494"/>
      <c r="DX389" s="494"/>
      <c r="DY389" s="488" t="s">
        <v>26991</v>
      </c>
      <c r="DZ389" s="494"/>
      <c r="EA389" s="494"/>
      <c r="EB389" s="494"/>
      <c r="EC389" s="494"/>
      <c r="ED389" s="494"/>
      <c r="EE389" s="494"/>
      <c r="EF389" s="494"/>
      <c r="EG389" s="494"/>
      <c r="EH389" s="494"/>
      <c r="EI389" s="494"/>
      <c r="EJ389" s="494"/>
      <c r="EK389" s="494"/>
      <c r="EL389" s="494"/>
      <c r="EM389" s="494"/>
      <c r="EN389" s="494"/>
      <c r="EO389" s="494"/>
      <c r="EP389" s="494"/>
      <c r="EQ389" s="494"/>
      <c r="ER389" s="494"/>
      <c r="ES389" s="494"/>
      <c r="ET389" s="494"/>
      <c r="EU389" s="494"/>
      <c r="EV389" s="494"/>
      <c r="EW389" s="494"/>
      <c r="EX389" s="494"/>
      <c r="EY389" s="494"/>
      <c r="EZ389" s="494"/>
      <c r="FA389" s="494"/>
      <c r="FB389" s="494"/>
      <c r="FC389" s="494"/>
      <c r="FD389" s="494"/>
      <c r="FE389" s="494"/>
      <c r="FF389" s="494"/>
      <c r="FG389" s="494"/>
      <c r="FH389" s="488" t="s">
        <v>26985</v>
      </c>
      <c r="FI389" s="494"/>
      <c r="FJ389" s="494"/>
      <c r="FK389" s="494"/>
      <c r="FL389" s="494"/>
      <c r="FM389" s="494"/>
      <c r="FN389" s="494"/>
      <c r="FO389" s="494"/>
      <c r="FP389" s="494"/>
      <c r="FQ389" s="494"/>
      <c r="FR389" s="494"/>
      <c r="FS389" s="494"/>
      <c r="FT389" s="494"/>
      <c r="FU389" s="494"/>
      <c r="FV389" s="494"/>
      <c r="FW389" s="494"/>
      <c r="FX389" s="494"/>
      <c r="FY389" s="494"/>
      <c r="FZ389" s="494"/>
      <c r="GA389" s="494"/>
      <c r="GB389" s="494"/>
      <c r="GC389" s="494"/>
      <c r="GD389" s="494"/>
      <c r="GE389" s="494"/>
      <c r="GF389" s="494"/>
      <c r="GG389" s="494"/>
      <c r="GH389" s="494"/>
      <c r="GI389" s="494"/>
      <c r="GJ389" s="494"/>
      <c r="GK389" s="494"/>
      <c r="GL389" s="494"/>
      <c r="GM389" s="494"/>
      <c r="GN389" s="494"/>
      <c r="GO389" s="494"/>
      <c r="GP389" s="494"/>
      <c r="GQ389" s="494"/>
      <c r="GR389" s="494"/>
      <c r="GS389" s="494"/>
      <c r="GT389" s="494"/>
      <c r="GU389" s="494"/>
      <c r="GV389" s="494"/>
      <c r="GW389" s="494"/>
      <c r="GX389" s="494"/>
      <c r="GY389" s="494"/>
      <c r="GZ389" s="494"/>
      <c r="HA389" s="494"/>
    </row>
    <row r="390">
      <c r="A390" s="492">
        <v>6819931.0</v>
      </c>
      <c r="B390" s="488" t="s">
        <v>26992</v>
      </c>
      <c r="C390" s="488" t="s">
        <v>399</v>
      </c>
      <c r="D390" s="590">
        <v>45769.45732638889</v>
      </c>
      <c r="E390" s="590">
        <v>45769.507835648146</v>
      </c>
      <c r="F390" s="590">
        <v>45769.513553240744</v>
      </c>
      <c r="G390" s="494"/>
      <c r="H390" s="488" t="s">
        <v>25860</v>
      </c>
      <c r="I390" s="494"/>
      <c r="J390" s="494"/>
      <c r="K390" s="494"/>
      <c r="L390" s="494"/>
      <c r="M390" s="494"/>
      <c r="N390" s="494"/>
      <c r="O390" s="494"/>
      <c r="P390" s="494"/>
      <c r="Q390" s="494"/>
      <c r="R390" s="494"/>
      <c r="S390" s="494"/>
      <c r="T390" s="494"/>
      <c r="U390" s="494"/>
      <c r="V390" s="488" t="s">
        <v>77</v>
      </c>
      <c r="W390" s="589" t="s">
        <v>26993</v>
      </c>
      <c r="X390" s="494"/>
      <c r="Y390" s="494"/>
      <c r="Z390" s="494"/>
      <c r="AA390" s="494"/>
      <c r="AB390" s="494"/>
      <c r="AC390" s="494"/>
      <c r="AD390" s="494"/>
      <c r="AE390" s="494"/>
      <c r="AF390" s="494"/>
      <c r="AG390" s="494"/>
      <c r="AH390" s="494"/>
      <c r="AI390" s="494"/>
      <c r="AJ390" s="494"/>
      <c r="AK390" s="494"/>
      <c r="AL390" s="494"/>
      <c r="AM390" s="494"/>
      <c r="AN390" s="494"/>
      <c r="AO390" s="494"/>
      <c r="AP390" s="494"/>
      <c r="AQ390" s="494"/>
      <c r="AR390" s="591"/>
      <c r="AS390" s="494"/>
      <c r="AT390" s="494"/>
      <c r="AU390" s="494"/>
      <c r="AV390" s="494"/>
      <c r="AW390" s="494"/>
      <c r="AX390" s="494"/>
      <c r="AY390" s="494"/>
      <c r="AZ390" s="494"/>
      <c r="BA390" s="494"/>
      <c r="BB390" s="494"/>
      <c r="BC390" s="494"/>
      <c r="BD390" s="494"/>
      <c r="BE390" s="494"/>
      <c r="BF390" s="494"/>
      <c r="BG390" s="494"/>
      <c r="BH390" s="488" t="s">
        <v>25863</v>
      </c>
      <c r="BI390" s="494"/>
      <c r="BJ390" s="494"/>
      <c r="BK390" s="494"/>
      <c r="BL390" s="494"/>
      <c r="BM390" s="494"/>
      <c r="BN390" s="494"/>
      <c r="BO390" s="494"/>
      <c r="BP390" s="494"/>
      <c r="BQ390" s="494"/>
      <c r="BR390" s="494"/>
      <c r="BS390" s="494"/>
      <c r="BT390" s="494"/>
      <c r="BU390" s="494"/>
      <c r="BV390" s="494"/>
      <c r="BW390" s="494"/>
      <c r="BX390" s="494"/>
      <c r="BY390" s="494"/>
      <c r="BZ390" s="494"/>
      <c r="CA390" s="494"/>
      <c r="CB390" s="494"/>
      <c r="CC390" s="494"/>
      <c r="CD390" s="494"/>
      <c r="CE390" s="494"/>
      <c r="CF390" s="494"/>
      <c r="CG390" s="494"/>
      <c r="CH390" s="494"/>
      <c r="CI390" s="494"/>
      <c r="CJ390" s="494"/>
      <c r="CK390" s="494"/>
      <c r="CL390" s="494"/>
      <c r="CM390" s="494"/>
      <c r="CN390" s="494"/>
      <c r="CO390" s="494"/>
      <c r="CP390" s="494"/>
      <c r="CQ390" s="494"/>
      <c r="CR390" s="494"/>
      <c r="CS390" s="494"/>
      <c r="CT390" s="494"/>
      <c r="CU390" s="488" t="s">
        <v>26994</v>
      </c>
      <c r="CV390" s="494"/>
      <c r="CW390" s="494"/>
      <c r="CX390" s="494"/>
      <c r="CY390" s="494"/>
      <c r="CZ390" s="494"/>
      <c r="DA390" s="494"/>
      <c r="DB390" s="494"/>
      <c r="DC390" s="494"/>
      <c r="DD390" s="494"/>
      <c r="DE390" s="494"/>
      <c r="DF390" s="494"/>
      <c r="DG390" s="494"/>
      <c r="DH390" s="494"/>
      <c r="DI390" s="494"/>
      <c r="DJ390" s="494"/>
      <c r="DK390" s="494"/>
      <c r="DL390" s="488" t="s">
        <v>26995</v>
      </c>
      <c r="DM390" s="494"/>
      <c r="DN390" s="494"/>
      <c r="DO390" s="494"/>
      <c r="DP390" s="494"/>
      <c r="DQ390" s="488" t="s">
        <v>26996</v>
      </c>
      <c r="DR390" s="488" t="s">
        <v>77</v>
      </c>
      <c r="DS390" s="494"/>
      <c r="DT390" s="494"/>
      <c r="DU390" s="494"/>
      <c r="DV390" s="494"/>
      <c r="DW390" s="494"/>
      <c r="DX390" s="494"/>
      <c r="DY390" s="494"/>
      <c r="DZ390" s="494"/>
      <c r="EA390" s="494"/>
      <c r="EB390" s="494"/>
      <c r="EC390" s="494"/>
      <c r="ED390" s="494"/>
      <c r="EE390" s="586">
        <v>45404.0</v>
      </c>
      <c r="EF390" s="494"/>
      <c r="EG390" s="494"/>
      <c r="EH390" s="494"/>
      <c r="EI390" s="494"/>
      <c r="EJ390" s="494"/>
      <c r="EK390" s="494"/>
      <c r="EL390" s="494"/>
      <c r="EM390" s="494"/>
      <c r="EN390" s="494"/>
      <c r="EO390" s="494"/>
      <c r="EP390" s="494"/>
      <c r="EQ390" s="494"/>
      <c r="ER390" s="494"/>
      <c r="ES390" s="494"/>
      <c r="ET390" s="494"/>
      <c r="EU390" s="494"/>
      <c r="EV390" s="494"/>
      <c r="EW390" s="494"/>
      <c r="EX390" s="494"/>
      <c r="EY390" s="494"/>
      <c r="EZ390" s="494"/>
      <c r="FA390" s="494"/>
      <c r="FB390" s="494"/>
      <c r="FC390" s="494"/>
      <c r="FD390" s="494"/>
      <c r="FE390" s="494"/>
      <c r="FF390" s="494"/>
      <c r="FG390" s="494"/>
      <c r="FH390" s="488" t="s">
        <v>26997</v>
      </c>
      <c r="FI390" s="494"/>
      <c r="FJ390" s="494"/>
      <c r="FK390" s="494"/>
      <c r="FL390" s="494"/>
      <c r="FM390" s="494"/>
      <c r="FN390" s="494"/>
      <c r="FO390" s="494"/>
      <c r="FP390" s="494"/>
      <c r="FQ390" s="494"/>
      <c r="FR390" s="494"/>
      <c r="FS390" s="494"/>
      <c r="FT390" s="494"/>
      <c r="FU390" s="494"/>
      <c r="FV390" s="494"/>
      <c r="FW390" s="494"/>
      <c r="FX390" s="494"/>
      <c r="FY390" s="494"/>
      <c r="FZ390" s="494"/>
      <c r="GA390" s="494"/>
      <c r="GB390" s="494"/>
      <c r="GC390" s="494"/>
      <c r="GD390" s="494"/>
      <c r="GE390" s="494"/>
      <c r="GF390" s="494"/>
      <c r="GG390" s="494"/>
      <c r="GH390" s="494"/>
      <c r="GI390" s="494"/>
      <c r="GJ390" s="494"/>
      <c r="GK390" s="494"/>
      <c r="GL390" s="494"/>
      <c r="GM390" s="494"/>
      <c r="GN390" s="494"/>
      <c r="GO390" s="494"/>
      <c r="GP390" s="494"/>
      <c r="GQ390" s="494"/>
      <c r="GR390" s="494"/>
      <c r="GS390" s="494"/>
      <c r="GT390" s="494"/>
      <c r="GU390" s="494"/>
      <c r="GV390" s="494"/>
      <c r="GW390" s="494"/>
      <c r="GX390" s="494"/>
      <c r="GY390" s="494"/>
      <c r="GZ390" s="494"/>
      <c r="HA390" s="494"/>
    </row>
    <row r="391">
      <c r="A391" s="492">
        <v>6819958.0</v>
      </c>
      <c r="B391" s="488" t="s">
        <v>26998</v>
      </c>
      <c r="C391" s="488" t="s">
        <v>399</v>
      </c>
      <c r="D391" s="590">
        <v>45769.45730324074</v>
      </c>
      <c r="E391" s="590">
        <v>45769.512025462966</v>
      </c>
      <c r="F391" s="590">
        <v>45769.51530092592</v>
      </c>
      <c r="G391" s="494"/>
      <c r="H391" s="488" t="s">
        <v>25860</v>
      </c>
      <c r="I391" s="494"/>
      <c r="J391" s="494"/>
      <c r="K391" s="494"/>
      <c r="L391" s="494"/>
      <c r="M391" s="494"/>
      <c r="N391" s="494"/>
      <c r="O391" s="494"/>
      <c r="P391" s="494"/>
      <c r="Q391" s="494"/>
      <c r="R391" s="494"/>
      <c r="S391" s="494"/>
      <c r="T391" s="488" t="s">
        <v>1514</v>
      </c>
      <c r="U391" s="494"/>
      <c r="V391" s="488" t="s">
        <v>77</v>
      </c>
      <c r="W391" s="589" t="s">
        <v>26993</v>
      </c>
      <c r="X391" s="494"/>
      <c r="Y391" s="494"/>
      <c r="Z391" s="494"/>
      <c r="AA391" s="494"/>
      <c r="AB391" s="494"/>
      <c r="AC391" s="494"/>
      <c r="AD391" s="494"/>
      <c r="AE391" s="494"/>
      <c r="AF391" s="494"/>
      <c r="AG391" s="494"/>
      <c r="AH391" s="494"/>
      <c r="AI391" s="494"/>
      <c r="AJ391" s="494"/>
      <c r="AK391" s="494"/>
      <c r="AL391" s="494"/>
      <c r="AM391" s="494"/>
      <c r="AN391" s="494"/>
      <c r="AO391" s="494"/>
      <c r="AP391" s="494"/>
      <c r="AQ391" s="492">
        <v>36.0</v>
      </c>
      <c r="AR391" s="592">
        <v>45769.0</v>
      </c>
      <c r="AS391" s="588">
        <v>798000.0</v>
      </c>
      <c r="AT391" s="494"/>
      <c r="AU391" s="494"/>
      <c r="AV391" s="494"/>
      <c r="AW391" s="494"/>
      <c r="AX391" s="494"/>
      <c r="AY391" s="494"/>
      <c r="AZ391" s="494"/>
      <c r="BA391" s="494"/>
      <c r="BB391" s="494"/>
      <c r="BC391" s="494"/>
      <c r="BD391" s="494"/>
      <c r="BE391" s="494"/>
      <c r="BF391" s="494"/>
      <c r="BG391" s="494"/>
      <c r="BH391" s="488" t="s">
        <v>25863</v>
      </c>
      <c r="BI391" s="494"/>
      <c r="BJ391" s="494"/>
      <c r="BK391" s="494"/>
      <c r="BL391" s="494"/>
      <c r="BM391" s="494"/>
      <c r="BN391" s="494"/>
      <c r="BO391" s="494"/>
      <c r="BP391" s="588">
        <v>30000.0</v>
      </c>
      <c r="BQ391" s="494"/>
      <c r="BR391" s="494"/>
      <c r="BS391" s="494"/>
      <c r="BT391" s="488" t="s">
        <v>25868</v>
      </c>
      <c r="BU391" s="494"/>
      <c r="BV391" s="494"/>
      <c r="BW391" s="494"/>
      <c r="BX391" s="494"/>
      <c r="BY391" s="588">
        <v>30184.0</v>
      </c>
      <c r="BZ391" s="588">
        <v>27400.0</v>
      </c>
      <c r="CA391" s="494"/>
      <c r="CB391" s="587">
        <v>45769.0</v>
      </c>
      <c r="CC391" s="587">
        <v>45835.0</v>
      </c>
      <c r="CD391" s="488" t="s">
        <v>25898</v>
      </c>
      <c r="CE391" s="588">
        <v>1019184.0</v>
      </c>
      <c r="CF391" s="588">
        <v>221184.0</v>
      </c>
      <c r="CG391" s="494"/>
      <c r="CH391" s="494"/>
      <c r="CI391" s="494"/>
      <c r="CJ391" s="494"/>
      <c r="CK391" s="494"/>
      <c r="CL391" s="494"/>
      <c r="CM391" s="494"/>
      <c r="CN391" s="494"/>
      <c r="CO391" s="494"/>
      <c r="CP391" s="494"/>
      <c r="CQ391" s="494"/>
      <c r="CR391" s="494"/>
      <c r="CS391" s="494"/>
      <c r="CT391" s="494"/>
      <c r="CU391" s="488" t="s">
        <v>26994</v>
      </c>
      <c r="CV391" s="494"/>
      <c r="CW391" s="494"/>
      <c r="CX391" s="494"/>
      <c r="CY391" s="494"/>
      <c r="CZ391" s="494"/>
      <c r="DA391" s="494"/>
      <c r="DB391" s="494"/>
      <c r="DC391" s="494"/>
      <c r="DD391" s="494"/>
      <c r="DE391" s="494"/>
      <c r="DF391" s="494"/>
      <c r="DG391" s="488" t="s">
        <v>26999</v>
      </c>
      <c r="DH391" s="494"/>
      <c r="DI391" s="494"/>
      <c r="DJ391" s="494"/>
      <c r="DK391" s="494"/>
      <c r="DL391" s="494"/>
      <c r="DM391" s="494"/>
      <c r="DN391" s="494"/>
      <c r="DO391" s="494"/>
      <c r="DP391" s="488" t="s">
        <v>27000</v>
      </c>
      <c r="DQ391" s="488" t="s">
        <v>26996</v>
      </c>
      <c r="DR391" s="488" t="s">
        <v>77</v>
      </c>
      <c r="DS391" s="494"/>
      <c r="DT391" s="494"/>
      <c r="DU391" s="494"/>
      <c r="DV391" s="494"/>
      <c r="DW391" s="494"/>
      <c r="DX391" s="494"/>
      <c r="DY391" s="488" t="s">
        <v>27001</v>
      </c>
      <c r="DZ391" s="494"/>
      <c r="EA391" s="494"/>
      <c r="EB391" s="494"/>
      <c r="EC391" s="494"/>
      <c r="ED391" s="494"/>
      <c r="EE391" s="494"/>
      <c r="EF391" s="494"/>
      <c r="EG391" s="494"/>
      <c r="EH391" s="494"/>
      <c r="EI391" s="494"/>
      <c r="EJ391" s="494"/>
      <c r="EK391" s="494"/>
      <c r="EL391" s="494"/>
      <c r="EM391" s="494"/>
      <c r="EN391" s="494"/>
      <c r="EO391" s="494"/>
      <c r="EP391" s="494"/>
      <c r="EQ391" s="494"/>
      <c r="ER391" s="494"/>
      <c r="ES391" s="494"/>
      <c r="ET391" s="494"/>
      <c r="EU391" s="494"/>
      <c r="EV391" s="494"/>
      <c r="EW391" s="494"/>
      <c r="EX391" s="494"/>
      <c r="EY391" s="494"/>
      <c r="EZ391" s="494"/>
      <c r="FA391" s="494"/>
      <c r="FB391" s="494"/>
      <c r="FC391" s="494"/>
      <c r="FD391" s="494"/>
      <c r="FE391" s="494"/>
      <c r="FF391" s="494"/>
      <c r="FG391" s="494"/>
      <c r="FH391" s="488" t="s">
        <v>26997</v>
      </c>
      <c r="FI391" s="494"/>
      <c r="FJ391" s="494"/>
      <c r="FK391" s="494"/>
      <c r="FL391" s="494"/>
      <c r="FM391" s="494"/>
      <c r="FN391" s="494"/>
      <c r="FO391" s="494"/>
      <c r="FP391" s="494"/>
      <c r="FQ391" s="494"/>
      <c r="FR391" s="494"/>
      <c r="FS391" s="494"/>
      <c r="FT391" s="494"/>
      <c r="FU391" s="494"/>
      <c r="FV391" s="494"/>
      <c r="FW391" s="494"/>
      <c r="FX391" s="494"/>
      <c r="FY391" s="494"/>
      <c r="FZ391" s="494"/>
      <c r="GA391" s="494"/>
      <c r="GB391" s="494"/>
      <c r="GC391" s="494"/>
      <c r="GD391" s="494"/>
      <c r="GE391" s="494"/>
      <c r="GF391" s="494"/>
      <c r="GG391" s="494"/>
      <c r="GH391" s="494"/>
      <c r="GI391" s="494"/>
      <c r="GJ391" s="494"/>
      <c r="GK391" s="494"/>
      <c r="GL391" s="494"/>
      <c r="GM391" s="494"/>
      <c r="GN391" s="494"/>
      <c r="GO391" s="494"/>
      <c r="GP391" s="494"/>
      <c r="GQ391" s="494"/>
      <c r="GR391" s="494"/>
      <c r="GS391" s="494"/>
      <c r="GT391" s="494"/>
      <c r="GU391" s="494"/>
      <c r="GV391" s="494"/>
      <c r="GW391" s="494"/>
      <c r="GX391" s="494"/>
      <c r="GY391" s="494"/>
      <c r="GZ391" s="494"/>
      <c r="HA391" s="494"/>
    </row>
    <row r="392">
      <c r="A392" s="492">
        <v>6820312.0</v>
      </c>
      <c r="B392" s="488" t="s">
        <v>27002</v>
      </c>
      <c r="C392" s="488" t="s">
        <v>26939</v>
      </c>
      <c r="D392" s="494"/>
      <c r="E392" s="494"/>
      <c r="F392" s="494"/>
      <c r="G392" s="494"/>
      <c r="H392" s="488" t="s">
        <v>25860</v>
      </c>
      <c r="I392" s="494"/>
      <c r="J392" s="494"/>
      <c r="K392" s="494"/>
      <c r="L392" s="494"/>
      <c r="M392" s="494"/>
      <c r="N392" s="494"/>
      <c r="O392" s="494"/>
      <c r="P392" s="494"/>
      <c r="Q392" s="494"/>
      <c r="R392" s="494"/>
      <c r="S392" s="494"/>
      <c r="T392" s="488" t="s">
        <v>1514</v>
      </c>
      <c r="U392" s="494"/>
      <c r="V392" s="488" t="s">
        <v>77</v>
      </c>
      <c r="W392" s="589" t="s">
        <v>26993</v>
      </c>
      <c r="X392" s="494"/>
      <c r="Y392" s="494"/>
      <c r="Z392" s="494"/>
      <c r="AA392" s="494"/>
      <c r="AB392" s="494"/>
      <c r="AC392" s="494"/>
      <c r="AD392" s="494"/>
      <c r="AE392" s="494"/>
      <c r="AF392" s="494"/>
      <c r="AG392" s="494"/>
      <c r="AH392" s="494"/>
      <c r="AI392" s="494"/>
      <c r="AJ392" s="494"/>
      <c r="AK392" s="494"/>
      <c r="AL392" s="494"/>
      <c r="AM392" s="494"/>
      <c r="AN392" s="494"/>
      <c r="AO392" s="494"/>
      <c r="AP392" s="494"/>
      <c r="AQ392" s="492">
        <v>36.0</v>
      </c>
      <c r="AR392" s="592">
        <v>45769.0</v>
      </c>
      <c r="AS392" s="588">
        <v>798000.0</v>
      </c>
      <c r="AT392" s="494"/>
      <c r="AU392" s="494"/>
      <c r="AV392" s="494"/>
      <c r="AW392" s="494"/>
      <c r="AX392" s="494"/>
      <c r="AY392" s="494"/>
      <c r="AZ392" s="494"/>
      <c r="BA392" s="494"/>
      <c r="BB392" s="494"/>
      <c r="BC392" s="494"/>
      <c r="BD392" s="494"/>
      <c r="BE392" s="494"/>
      <c r="BF392" s="494"/>
      <c r="BG392" s="494"/>
      <c r="BH392" s="488" t="s">
        <v>25863</v>
      </c>
      <c r="BI392" s="494"/>
      <c r="BJ392" s="494"/>
      <c r="BK392" s="494"/>
      <c r="BL392" s="494"/>
      <c r="BM392" s="494"/>
      <c r="BN392" s="494"/>
      <c r="BO392" s="494"/>
      <c r="BP392" s="492">
        <v>30000.0</v>
      </c>
      <c r="BQ392" s="494"/>
      <c r="BR392" s="494"/>
      <c r="BS392" s="494"/>
      <c r="BT392" s="488" t="s">
        <v>25868</v>
      </c>
      <c r="BU392" s="494"/>
      <c r="BV392" s="494"/>
      <c r="BW392" s="494"/>
      <c r="BX392" s="494"/>
      <c r="BY392" s="588">
        <v>30184.0</v>
      </c>
      <c r="BZ392" s="588">
        <v>27400.0</v>
      </c>
      <c r="CA392" s="494"/>
      <c r="CB392" s="587">
        <v>45769.0</v>
      </c>
      <c r="CC392" s="587">
        <v>45835.0</v>
      </c>
      <c r="CD392" s="488" t="s">
        <v>25898</v>
      </c>
      <c r="CE392" s="588">
        <v>1019184.0</v>
      </c>
      <c r="CF392" s="588">
        <v>221184.0</v>
      </c>
      <c r="CG392" s="494"/>
      <c r="CH392" s="494"/>
      <c r="CI392" s="494"/>
      <c r="CJ392" s="494"/>
      <c r="CK392" s="494"/>
      <c r="CL392" s="494"/>
      <c r="CM392" s="494"/>
      <c r="CN392" s="494"/>
      <c r="CO392" s="494"/>
      <c r="CP392" s="494"/>
      <c r="CQ392" s="494"/>
      <c r="CR392" s="494"/>
      <c r="CS392" s="494"/>
      <c r="CT392" s="494"/>
      <c r="CU392" s="494"/>
      <c r="CV392" s="494"/>
      <c r="CW392" s="494"/>
      <c r="CX392" s="494"/>
      <c r="CY392" s="494"/>
      <c r="CZ392" s="494"/>
      <c r="DA392" s="494"/>
      <c r="DB392" s="494"/>
      <c r="DC392" s="494"/>
      <c r="DD392" s="494"/>
      <c r="DE392" s="494"/>
      <c r="DF392" s="494"/>
      <c r="DG392" s="494"/>
      <c r="DH392" s="494"/>
      <c r="DI392" s="494"/>
      <c r="DJ392" s="494"/>
      <c r="DK392" s="494"/>
      <c r="DL392" s="494"/>
      <c r="DM392" s="494"/>
      <c r="DN392" s="494"/>
      <c r="DO392" s="494"/>
      <c r="DP392" s="494"/>
      <c r="DQ392" s="494"/>
      <c r="DR392" s="488" t="s">
        <v>77</v>
      </c>
      <c r="DS392" s="494"/>
      <c r="DT392" s="494"/>
      <c r="DU392" s="494"/>
      <c r="DV392" s="494"/>
      <c r="DW392" s="494"/>
      <c r="DX392" s="494"/>
      <c r="DY392" s="494"/>
      <c r="DZ392" s="494"/>
      <c r="EA392" s="494"/>
      <c r="EB392" s="494"/>
      <c r="EC392" s="494"/>
      <c r="ED392" s="494"/>
      <c r="EE392" s="494"/>
      <c r="EF392" s="494"/>
      <c r="EG392" s="494"/>
      <c r="EH392" s="494"/>
      <c r="EI392" s="494"/>
      <c r="EJ392" s="494"/>
      <c r="EK392" s="494"/>
      <c r="EL392" s="494"/>
      <c r="EM392" s="494"/>
      <c r="EN392" s="494"/>
      <c r="EO392" s="494"/>
      <c r="EP392" s="494"/>
      <c r="EQ392" s="494"/>
      <c r="ER392" s="494"/>
      <c r="ES392" s="494"/>
      <c r="ET392" s="494"/>
      <c r="EU392" s="494"/>
      <c r="EV392" s="494"/>
      <c r="EW392" s="494"/>
      <c r="EX392" s="494"/>
      <c r="EY392" s="494"/>
      <c r="EZ392" s="494"/>
      <c r="FA392" s="494"/>
      <c r="FB392" s="494"/>
      <c r="FC392" s="494"/>
      <c r="FD392" s="494"/>
      <c r="FE392" s="494"/>
      <c r="FF392" s="494"/>
      <c r="FG392" s="494"/>
      <c r="FH392" s="494"/>
      <c r="FI392" s="494"/>
      <c r="FJ392" s="494"/>
      <c r="FK392" s="494"/>
      <c r="FL392" s="494"/>
      <c r="FM392" s="494"/>
      <c r="FN392" s="494"/>
      <c r="FO392" s="494"/>
      <c r="FP392" s="494"/>
      <c r="FQ392" s="494"/>
      <c r="FR392" s="494"/>
      <c r="FS392" s="494"/>
      <c r="FT392" s="494"/>
      <c r="FU392" s="494"/>
      <c r="FV392" s="494"/>
      <c r="FW392" s="494"/>
      <c r="FX392" s="494"/>
      <c r="FY392" s="494"/>
      <c r="FZ392" s="494"/>
      <c r="GA392" s="494"/>
      <c r="GB392" s="494"/>
      <c r="GC392" s="494"/>
      <c r="GD392" s="494"/>
      <c r="GE392" s="494"/>
      <c r="GF392" s="494"/>
      <c r="GG392" s="494"/>
      <c r="GH392" s="494"/>
      <c r="GI392" s="494"/>
      <c r="GJ392" s="494"/>
      <c r="GK392" s="494"/>
      <c r="GL392" s="494"/>
      <c r="GM392" s="494"/>
      <c r="GN392" s="494"/>
      <c r="GO392" s="494"/>
      <c r="GP392" s="494"/>
      <c r="GQ392" s="494"/>
      <c r="GR392" s="494"/>
      <c r="GS392" s="494"/>
      <c r="GT392" s="494"/>
      <c r="GU392" s="494"/>
      <c r="GV392" s="494"/>
      <c r="GW392" s="494"/>
      <c r="GX392" s="494"/>
      <c r="GY392" s="494"/>
      <c r="GZ392" s="494"/>
      <c r="HA392" s="494"/>
    </row>
    <row r="393">
      <c r="A393" s="492">
        <v>6820873.0</v>
      </c>
      <c r="B393" s="488" t="s">
        <v>27003</v>
      </c>
      <c r="C393" s="488" t="s">
        <v>26939</v>
      </c>
      <c r="D393" s="494"/>
      <c r="E393" s="494"/>
      <c r="F393" s="494"/>
      <c r="G393" s="494"/>
      <c r="H393" s="488" t="s">
        <v>25860</v>
      </c>
      <c r="I393" s="494"/>
      <c r="J393" s="494"/>
      <c r="K393" s="494"/>
      <c r="L393" s="494"/>
      <c r="M393" s="494"/>
      <c r="N393" s="494"/>
      <c r="O393" s="494"/>
      <c r="P393" s="494"/>
      <c r="Q393" s="494"/>
      <c r="R393" s="494"/>
      <c r="S393" s="494"/>
      <c r="T393" s="488" t="s">
        <v>1514</v>
      </c>
      <c r="U393" s="494"/>
      <c r="V393" s="488" t="s">
        <v>77</v>
      </c>
      <c r="W393" s="589" t="s">
        <v>26993</v>
      </c>
      <c r="X393" s="494"/>
      <c r="Y393" s="494"/>
      <c r="Z393" s="494"/>
      <c r="AA393" s="494"/>
      <c r="AB393" s="494"/>
      <c r="AC393" s="494"/>
      <c r="AD393" s="494"/>
      <c r="AE393" s="494"/>
      <c r="AF393" s="494"/>
      <c r="AG393" s="494"/>
      <c r="AH393" s="494"/>
      <c r="AI393" s="494"/>
      <c r="AJ393" s="494"/>
      <c r="AK393" s="494"/>
      <c r="AL393" s="494"/>
      <c r="AM393" s="494"/>
      <c r="AN393" s="494"/>
      <c r="AO393" s="494"/>
      <c r="AP393" s="494"/>
      <c r="AQ393" s="492">
        <v>36.0</v>
      </c>
      <c r="AR393" s="592">
        <v>45769.0</v>
      </c>
      <c r="AS393" s="588">
        <v>798000.0</v>
      </c>
      <c r="AT393" s="494"/>
      <c r="AU393" s="494"/>
      <c r="AV393" s="494"/>
      <c r="AW393" s="494"/>
      <c r="AX393" s="494"/>
      <c r="AY393" s="494"/>
      <c r="AZ393" s="494"/>
      <c r="BA393" s="494"/>
      <c r="BB393" s="494"/>
      <c r="BC393" s="494"/>
      <c r="BD393" s="494"/>
      <c r="BE393" s="494"/>
      <c r="BF393" s="494"/>
      <c r="BG393" s="494"/>
      <c r="BH393" s="488" t="s">
        <v>25863</v>
      </c>
      <c r="BI393" s="494"/>
      <c r="BJ393" s="494"/>
      <c r="BK393" s="494"/>
      <c r="BL393" s="494"/>
      <c r="BM393" s="494"/>
      <c r="BN393" s="494"/>
      <c r="BO393" s="494"/>
      <c r="BP393" s="588">
        <v>30000.0</v>
      </c>
      <c r="BQ393" s="494"/>
      <c r="BR393" s="494"/>
      <c r="BS393" s="494"/>
      <c r="BT393" s="488" t="s">
        <v>25868</v>
      </c>
      <c r="BU393" s="494"/>
      <c r="BV393" s="494"/>
      <c r="BW393" s="494"/>
      <c r="BX393" s="494"/>
      <c r="BY393" s="588">
        <v>30184.0</v>
      </c>
      <c r="BZ393" s="588">
        <v>27400.0</v>
      </c>
      <c r="CA393" s="494"/>
      <c r="CB393" s="587">
        <v>45769.0</v>
      </c>
      <c r="CC393" s="587">
        <v>45835.0</v>
      </c>
      <c r="CD393" s="488" t="s">
        <v>25898</v>
      </c>
      <c r="CE393" s="588">
        <v>1019184.0</v>
      </c>
      <c r="CF393" s="588">
        <v>221184.0</v>
      </c>
      <c r="CG393" s="494"/>
      <c r="CH393" s="494"/>
      <c r="CI393" s="494"/>
      <c r="CJ393" s="494"/>
      <c r="CK393" s="494"/>
      <c r="CL393" s="494"/>
      <c r="CM393" s="494"/>
      <c r="CN393" s="494"/>
      <c r="CO393" s="494"/>
      <c r="CP393" s="494"/>
      <c r="CQ393" s="494"/>
      <c r="CR393" s="494"/>
      <c r="CS393" s="494"/>
      <c r="CT393" s="494"/>
      <c r="CU393" s="494"/>
      <c r="CV393" s="494"/>
      <c r="CW393" s="494"/>
      <c r="CX393" s="494"/>
      <c r="CY393" s="494"/>
      <c r="CZ393" s="494"/>
      <c r="DA393" s="494"/>
      <c r="DB393" s="494"/>
      <c r="DC393" s="494"/>
      <c r="DD393" s="494"/>
      <c r="DE393" s="494"/>
      <c r="DF393" s="494"/>
      <c r="DG393" s="494"/>
      <c r="DH393" s="494"/>
      <c r="DI393" s="494"/>
      <c r="DJ393" s="494"/>
      <c r="DK393" s="494"/>
      <c r="DL393" s="494"/>
      <c r="DM393" s="494"/>
      <c r="DN393" s="494"/>
      <c r="DO393" s="494"/>
      <c r="DP393" s="494"/>
      <c r="DQ393" s="494"/>
      <c r="DR393" s="488" t="s">
        <v>77</v>
      </c>
      <c r="DS393" s="494"/>
      <c r="DT393" s="494"/>
      <c r="DU393" s="494"/>
      <c r="DV393" s="494"/>
      <c r="DW393" s="494"/>
      <c r="DX393" s="494"/>
      <c r="DY393" s="494"/>
      <c r="DZ393" s="494"/>
      <c r="EA393" s="494"/>
      <c r="EB393" s="494"/>
      <c r="EC393" s="494"/>
      <c r="ED393" s="494"/>
      <c r="EE393" s="494"/>
      <c r="EF393" s="494"/>
      <c r="EG393" s="494"/>
      <c r="EH393" s="494"/>
      <c r="EI393" s="494"/>
      <c r="EJ393" s="494"/>
      <c r="EK393" s="494"/>
      <c r="EL393" s="494"/>
      <c r="EM393" s="494"/>
      <c r="EN393" s="494"/>
      <c r="EO393" s="494"/>
      <c r="EP393" s="494"/>
      <c r="EQ393" s="494"/>
      <c r="ER393" s="494"/>
      <c r="ES393" s="494"/>
      <c r="ET393" s="494"/>
      <c r="EU393" s="494"/>
      <c r="EV393" s="494"/>
      <c r="EW393" s="494"/>
      <c r="EX393" s="494"/>
      <c r="EY393" s="494"/>
      <c r="EZ393" s="494"/>
      <c r="FA393" s="494"/>
      <c r="FB393" s="494"/>
      <c r="FC393" s="494"/>
      <c r="FD393" s="494"/>
      <c r="FE393" s="494"/>
      <c r="FF393" s="494"/>
      <c r="FG393" s="494"/>
      <c r="FH393" s="494"/>
      <c r="FI393" s="494"/>
      <c r="FJ393" s="494"/>
      <c r="FK393" s="494"/>
      <c r="FL393" s="494"/>
      <c r="FM393" s="494"/>
      <c r="FN393" s="494"/>
      <c r="FO393" s="494"/>
      <c r="FP393" s="494"/>
      <c r="FQ393" s="494"/>
      <c r="FR393" s="494"/>
      <c r="FS393" s="494"/>
      <c r="FT393" s="494"/>
      <c r="FU393" s="494"/>
      <c r="FV393" s="494"/>
      <c r="FW393" s="494"/>
      <c r="FX393" s="494"/>
      <c r="FY393" s="494"/>
      <c r="FZ393" s="494"/>
      <c r="GA393" s="494"/>
      <c r="GB393" s="494"/>
      <c r="GC393" s="494"/>
      <c r="GD393" s="494"/>
      <c r="GE393" s="494"/>
      <c r="GF393" s="494"/>
      <c r="GG393" s="494"/>
      <c r="GH393" s="494"/>
      <c r="GI393" s="494"/>
      <c r="GJ393" s="494"/>
      <c r="GK393" s="494"/>
      <c r="GL393" s="494"/>
      <c r="GM393" s="494"/>
      <c r="GN393" s="494"/>
      <c r="GO393" s="494"/>
      <c r="GP393" s="494"/>
      <c r="GQ393" s="494"/>
      <c r="GR393" s="494"/>
      <c r="GS393" s="494"/>
      <c r="GT393" s="494"/>
      <c r="GU393" s="494"/>
      <c r="GV393" s="494"/>
      <c r="GW393" s="494"/>
      <c r="GX393" s="494"/>
      <c r="GY393" s="494"/>
      <c r="GZ393" s="494"/>
      <c r="HA393" s="494"/>
    </row>
    <row r="394">
      <c r="A394" s="492">
        <v>6820965.0</v>
      </c>
      <c r="B394" s="488" t="s">
        <v>27002</v>
      </c>
      <c r="C394" s="488" t="s">
        <v>399</v>
      </c>
      <c r="D394" s="590">
        <v>45769.457280092596</v>
      </c>
      <c r="E394" s="590">
        <v>45769.51096064815</v>
      </c>
      <c r="F394" s="590">
        <v>45769.51479166667</v>
      </c>
      <c r="G394" s="494"/>
      <c r="H394" s="488" t="s">
        <v>25860</v>
      </c>
      <c r="I394" s="494"/>
      <c r="J394" s="494"/>
      <c r="K394" s="494"/>
      <c r="L394" s="494"/>
      <c r="M394" s="494"/>
      <c r="N394" s="494"/>
      <c r="O394" s="494"/>
      <c r="P394" s="494"/>
      <c r="Q394" s="494"/>
      <c r="R394" s="494"/>
      <c r="S394" s="494"/>
      <c r="T394" s="488" t="s">
        <v>1514</v>
      </c>
      <c r="U394" s="494"/>
      <c r="V394" s="488" t="s">
        <v>124</v>
      </c>
      <c r="W394" s="589" t="s">
        <v>26993</v>
      </c>
      <c r="X394" s="494"/>
      <c r="Y394" s="494"/>
      <c r="Z394" s="494"/>
      <c r="AA394" s="494"/>
      <c r="AB394" s="494"/>
      <c r="AC394" s="494"/>
      <c r="AD394" s="494"/>
      <c r="AE394" s="494"/>
      <c r="AF394" s="494"/>
      <c r="AG394" s="494"/>
      <c r="AH394" s="494"/>
      <c r="AI394" s="494"/>
      <c r="AJ394" s="494"/>
      <c r="AK394" s="494"/>
      <c r="AL394" s="494"/>
      <c r="AM394" s="494"/>
      <c r="AN394" s="494"/>
      <c r="AO394" s="494"/>
      <c r="AP394" s="494"/>
      <c r="AQ394" s="492">
        <v>36.0</v>
      </c>
      <c r="AR394" s="592">
        <v>45769.0</v>
      </c>
      <c r="AS394" s="588">
        <v>798000.0</v>
      </c>
      <c r="AT394" s="494"/>
      <c r="AU394" s="494"/>
      <c r="AV394" s="494"/>
      <c r="AW394" s="494"/>
      <c r="AX394" s="494"/>
      <c r="AY394" s="494"/>
      <c r="AZ394" s="494"/>
      <c r="BA394" s="494"/>
      <c r="BB394" s="494"/>
      <c r="BC394" s="494"/>
      <c r="BD394" s="494"/>
      <c r="BE394" s="494"/>
      <c r="BF394" s="494"/>
      <c r="BG394" s="494"/>
      <c r="BH394" s="488" t="s">
        <v>25863</v>
      </c>
      <c r="BI394" s="494"/>
      <c r="BJ394" s="494"/>
      <c r="BK394" s="494"/>
      <c r="BL394" s="494"/>
      <c r="BM394" s="494"/>
      <c r="BN394" s="494"/>
      <c r="BO394" s="494"/>
      <c r="BP394" s="588">
        <v>30000.0</v>
      </c>
      <c r="BQ394" s="494"/>
      <c r="BR394" s="494"/>
      <c r="BS394" s="494"/>
      <c r="BT394" s="488" t="s">
        <v>25868</v>
      </c>
      <c r="BU394" s="494"/>
      <c r="BV394" s="494"/>
      <c r="BW394" s="494"/>
      <c r="BX394" s="494"/>
      <c r="BY394" s="588">
        <v>30184.0</v>
      </c>
      <c r="BZ394" s="588">
        <v>27400.0</v>
      </c>
      <c r="CA394" s="494"/>
      <c r="CB394" s="587">
        <v>45769.0</v>
      </c>
      <c r="CC394" s="587">
        <v>45835.0</v>
      </c>
      <c r="CD394" s="488" t="s">
        <v>25898</v>
      </c>
      <c r="CE394" s="588">
        <v>1019184.0</v>
      </c>
      <c r="CF394" s="588">
        <v>221184.0</v>
      </c>
      <c r="CG394" s="494"/>
      <c r="CH394" s="494"/>
      <c r="CI394" s="494"/>
      <c r="CJ394" s="494"/>
      <c r="CK394" s="494"/>
      <c r="CL394" s="494"/>
      <c r="CM394" s="494"/>
      <c r="CN394" s="494"/>
      <c r="CO394" s="494"/>
      <c r="CP394" s="494"/>
      <c r="CQ394" s="494"/>
      <c r="CR394" s="494"/>
      <c r="CS394" s="494"/>
      <c r="CT394" s="494"/>
      <c r="CU394" s="488" t="s">
        <v>26994</v>
      </c>
      <c r="CV394" s="494"/>
      <c r="CW394" s="494"/>
      <c r="CX394" s="494"/>
      <c r="CY394" s="494"/>
      <c r="CZ394" s="494"/>
      <c r="DA394" s="494"/>
      <c r="DB394" s="494"/>
      <c r="DC394" s="494"/>
      <c r="DD394" s="494"/>
      <c r="DE394" s="494"/>
      <c r="DF394" s="494"/>
      <c r="DG394" s="488" t="s">
        <v>26999</v>
      </c>
      <c r="DH394" s="494"/>
      <c r="DI394" s="494"/>
      <c r="DJ394" s="494"/>
      <c r="DK394" s="494"/>
      <c r="DL394" s="494"/>
      <c r="DM394" s="494"/>
      <c r="DN394" s="494"/>
      <c r="DO394" s="494"/>
      <c r="DP394" s="494"/>
      <c r="DQ394" s="488" t="s">
        <v>26996</v>
      </c>
      <c r="DR394" s="488" t="s">
        <v>124</v>
      </c>
      <c r="DS394" s="494"/>
      <c r="DT394" s="494"/>
      <c r="DU394" s="494"/>
      <c r="DV394" s="494"/>
      <c r="DW394" s="494"/>
      <c r="DX394" s="494"/>
      <c r="DY394" s="488" t="s">
        <v>27001</v>
      </c>
      <c r="DZ394" s="494"/>
      <c r="EA394" s="494"/>
      <c r="EB394" s="494"/>
      <c r="EC394" s="494"/>
      <c r="ED394" s="494"/>
      <c r="EE394" s="494"/>
      <c r="EF394" s="494"/>
      <c r="EG394" s="494"/>
      <c r="EH394" s="494"/>
      <c r="EI394" s="494"/>
      <c r="EJ394" s="494"/>
      <c r="EK394" s="494"/>
      <c r="EL394" s="494"/>
      <c r="EM394" s="494"/>
      <c r="EN394" s="494"/>
      <c r="EO394" s="494"/>
      <c r="EP394" s="494"/>
      <c r="EQ394" s="494"/>
      <c r="ER394" s="494"/>
      <c r="ES394" s="494"/>
      <c r="ET394" s="494"/>
      <c r="EU394" s="494"/>
      <c r="EV394" s="494"/>
      <c r="EW394" s="494"/>
      <c r="EX394" s="494"/>
      <c r="EY394" s="494"/>
      <c r="EZ394" s="494"/>
      <c r="FA394" s="494"/>
      <c r="FB394" s="494"/>
      <c r="FC394" s="494"/>
      <c r="FD394" s="494"/>
      <c r="FE394" s="494"/>
      <c r="FF394" s="494"/>
      <c r="FG394" s="494"/>
      <c r="FH394" s="488" t="s">
        <v>26997</v>
      </c>
      <c r="FI394" s="494"/>
      <c r="FJ394" s="494"/>
      <c r="FK394" s="494"/>
      <c r="FL394" s="494"/>
      <c r="FM394" s="494"/>
      <c r="FN394" s="494"/>
      <c r="FO394" s="494"/>
      <c r="FP394" s="494"/>
      <c r="FQ394" s="494"/>
      <c r="FR394" s="494"/>
      <c r="FS394" s="494"/>
      <c r="FT394" s="494"/>
      <c r="FU394" s="494"/>
      <c r="FV394" s="494"/>
      <c r="FW394" s="494"/>
      <c r="FX394" s="494"/>
      <c r="FY394" s="494"/>
      <c r="FZ394" s="494"/>
      <c r="GA394" s="494"/>
      <c r="GB394" s="494"/>
      <c r="GC394" s="494"/>
      <c r="GD394" s="494"/>
      <c r="GE394" s="494"/>
      <c r="GF394" s="494"/>
      <c r="GG394" s="494"/>
      <c r="GH394" s="494"/>
      <c r="GI394" s="494"/>
      <c r="GJ394" s="494"/>
      <c r="GK394" s="494"/>
      <c r="GL394" s="494"/>
      <c r="GM394" s="494"/>
      <c r="GN394" s="494"/>
      <c r="GO394" s="494"/>
      <c r="GP394" s="494"/>
      <c r="GQ394" s="494"/>
      <c r="GR394" s="494"/>
      <c r="GS394" s="494"/>
      <c r="GT394" s="494"/>
      <c r="GU394" s="494"/>
      <c r="GV394" s="494"/>
      <c r="GW394" s="494"/>
      <c r="GX394" s="494"/>
      <c r="GY394" s="494"/>
      <c r="GZ394" s="494"/>
      <c r="HA394" s="494"/>
    </row>
    <row r="395">
      <c r="A395" s="492">
        <v>6822122.0</v>
      </c>
      <c r="B395" s="488" t="s">
        <v>27004</v>
      </c>
      <c r="C395" s="488" t="s">
        <v>399</v>
      </c>
      <c r="D395" s="590">
        <v>45769.50394675926</v>
      </c>
      <c r="E395" s="590">
        <v>45769.514074074075</v>
      </c>
      <c r="F395" s="590">
        <v>45769.51480324074</v>
      </c>
      <c r="G395" s="494"/>
      <c r="H395" s="488" t="s">
        <v>25860</v>
      </c>
      <c r="I395" s="494"/>
      <c r="J395" s="494"/>
      <c r="K395" s="494"/>
      <c r="L395" s="494"/>
      <c r="M395" s="494"/>
      <c r="N395" s="494"/>
      <c r="O395" s="494"/>
      <c r="P395" s="494"/>
      <c r="Q395" s="494"/>
      <c r="R395" s="494"/>
      <c r="S395" s="494"/>
      <c r="T395" s="494"/>
      <c r="U395" s="494"/>
      <c r="V395" s="488" t="s">
        <v>97</v>
      </c>
      <c r="W395" s="589" t="s">
        <v>27005</v>
      </c>
      <c r="X395" s="494"/>
      <c r="Y395" s="494"/>
      <c r="Z395" s="494"/>
      <c r="AA395" s="494"/>
      <c r="AB395" s="494"/>
      <c r="AC395" s="494"/>
      <c r="AD395" s="494"/>
      <c r="AE395" s="494"/>
      <c r="AF395" s="494"/>
      <c r="AG395" s="494"/>
      <c r="AH395" s="494"/>
      <c r="AI395" s="494"/>
      <c r="AJ395" s="494"/>
      <c r="AK395" s="494"/>
      <c r="AL395" s="494"/>
      <c r="AM395" s="494"/>
      <c r="AN395" s="494"/>
      <c r="AO395" s="494"/>
      <c r="AP395" s="494"/>
      <c r="AQ395" s="494"/>
      <c r="AR395" s="591"/>
      <c r="AS395" s="494"/>
      <c r="AT395" s="494"/>
      <c r="AU395" s="494"/>
      <c r="AV395" s="494"/>
      <c r="AW395" s="494"/>
      <c r="AX395" s="494"/>
      <c r="AY395" s="494"/>
      <c r="AZ395" s="494"/>
      <c r="BA395" s="494"/>
      <c r="BB395" s="494"/>
      <c r="BC395" s="494"/>
      <c r="BD395" s="494"/>
      <c r="BE395" s="494"/>
      <c r="BF395" s="494"/>
      <c r="BG395" s="494"/>
      <c r="BH395" s="488" t="s">
        <v>25863</v>
      </c>
      <c r="BI395" s="494"/>
      <c r="BJ395" s="494"/>
      <c r="BK395" s="494"/>
      <c r="BL395" s="494"/>
      <c r="BM395" s="494"/>
      <c r="BN395" s="494"/>
      <c r="BO395" s="494"/>
      <c r="BP395" s="494"/>
      <c r="BQ395" s="494"/>
      <c r="BR395" s="494"/>
      <c r="BS395" s="494"/>
      <c r="BT395" s="494"/>
      <c r="BU395" s="494"/>
      <c r="BV395" s="494"/>
      <c r="BW395" s="494"/>
      <c r="BX395" s="494"/>
      <c r="BY395" s="494"/>
      <c r="BZ395" s="494"/>
      <c r="CA395" s="494"/>
      <c r="CB395" s="494"/>
      <c r="CC395" s="494"/>
      <c r="CD395" s="494"/>
      <c r="CE395" s="494"/>
      <c r="CF395" s="494"/>
      <c r="CG395" s="494"/>
      <c r="CH395" s="494"/>
      <c r="CI395" s="494"/>
      <c r="CJ395" s="494"/>
      <c r="CK395" s="494"/>
      <c r="CL395" s="494"/>
      <c r="CM395" s="494"/>
      <c r="CN395" s="494"/>
      <c r="CO395" s="494"/>
      <c r="CP395" s="494"/>
      <c r="CQ395" s="494"/>
      <c r="CR395" s="494"/>
      <c r="CS395" s="494"/>
      <c r="CT395" s="494"/>
      <c r="CU395" s="488" t="s">
        <v>27006</v>
      </c>
      <c r="CV395" s="494"/>
      <c r="CW395" s="494"/>
      <c r="CX395" s="494"/>
      <c r="CY395" s="494"/>
      <c r="CZ395" s="494"/>
      <c r="DA395" s="494"/>
      <c r="DB395" s="494"/>
      <c r="DC395" s="494"/>
      <c r="DD395" s="494"/>
      <c r="DE395" s="494"/>
      <c r="DF395" s="494"/>
      <c r="DG395" s="494"/>
      <c r="DH395" s="494"/>
      <c r="DI395" s="494"/>
      <c r="DJ395" s="494"/>
      <c r="DK395" s="494"/>
      <c r="DL395" s="488" t="s">
        <v>27007</v>
      </c>
      <c r="DM395" s="494"/>
      <c r="DN395" s="494"/>
      <c r="DO395" s="494"/>
      <c r="DP395" s="494"/>
      <c r="DQ395" s="488" t="s">
        <v>27008</v>
      </c>
      <c r="DR395" s="488" t="s">
        <v>97</v>
      </c>
      <c r="DS395" s="494"/>
      <c r="DT395" s="494"/>
      <c r="DU395" s="494"/>
      <c r="DV395" s="494"/>
      <c r="DW395" s="494"/>
      <c r="DX395" s="494"/>
      <c r="DY395" s="494"/>
      <c r="DZ395" s="494"/>
      <c r="EA395" s="494"/>
      <c r="EB395" s="494"/>
      <c r="EC395" s="494"/>
      <c r="ED395" s="494"/>
      <c r="EE395" s="586">
        <v>45769.0</v>
      </c>
      <c r="EF395" s="494"/>
      <c r="EG395" s="494"/>
      <c r="EH395" s="494"/>
      <c r="EI395" s="494"/>
      <c r="EJ395" s="494"/>
      <c r="EK395" s="494"/>
      <c r="EL395" s="494"/>
      <c r="EM395" s="494"/>
      <c r="EN395" s="494"/>
      <c r="EO395" s="494"/>
      <c r="EP395" s="494"/>
      <c r="EQ395" s="494"/>
      <c r="ER395" s="494"/>
      <c r="ES395" s="494"/>
      <c r="ET395" s="494"/>
      <c r="EU395" s="494"/>
      <c r="EV395" s="494"/>
      <c r="EW395" s="494"/>
      <c r="EX395" s="494"/>
      <c r="EY395" s="494"/>
      <c r="EZ395" s="494"/>
      <c r="FA395" s="494"/>
      <c r="FB395" s="494"/>
      <c r="FC395" s="494"/>
      <c r="FD395" s="494"/>
      <c r="FE395" s="494"/>
      <c r="FF395" s="494"/>
      <c r="FG395" s="494"/>
      <c r="FH395" s="488" t="s">
        <v>27009</v>
      </c>
      <c r="FI395" s="494"/>
      <c r="FJ395" s="494"/>
      <c r="FK395" s="494"/>
      <c r="FL395" s="494"/>
      <c r="FM395" s="494"/>
      <c r="FN395" s="494"/>
      <c r="FO395" s="494"/>
      <c r="FP395" s="494"/>
      <c r="FQ395" s="494"/>
      <c r="FR395" s="494"/>
      <c r="FS395" s="494"/>
      <c r="FT395" s="494"/>
      <c r="FU395" s="494"/>
      <c r="FV395" s="494"/>
      <c r="FW395" s="494"/>
      <c r="FX395" s="494"/>
      <c r="FY395" s="494"/>
      <c r="FZ395" s="494"/>
      <c r="GA395" s="494"/>
      <c r="GB395" s="494"/>
      <c r="GC395" s="494"/>
      <c r="GD395" s="494"/>
      <c r="GE395" s="494"/>
      <c r="GF395" s="494"/>
      <c r="GG395" s="494"/>
      <c r="GH395" s="494"/>
      <c r="GI395" s="494"/>
      <c r="GJ395" s="494"/>
      <c r="GK395" s="494"/>
      <c r="GL395" s="494"/>
      <c r="GM395" s="494"/>
      <c r="GN395" s="494"/>
      <c r="GO395" s="494"/>
      <c r="GP395" s="494"/>
      <c r="GQ395" s="494"/>
      <c r="GR395" s="494"/>
      <c r="GS395" s="494"/>
      <c r="GT395" s="494"/>
      <c r="GU395" s="494"/>
      <c r="GV395" s="494"/>
      <c r="GW395" s="494"/>
      <c r="GX395" s="494"/>
      <c r="GY395" s="494"/>
      <c r="GZ395" s="494"/>
      <c r="HA395" s="494"/>
    </row>
    <row r="396">
      <c r="A396" s="492">
        <v>6822131.0</v>
      </c>
      <c r="B396" s="488" t="s">
        <v>27010</v>
      </c>
      <c r="C396" s="488" t="s">
        <v>399</v>
      </c>
      <c r="D396" s="590">
        <v>45769.504965277774</v>
      </c>
      <c r="E396" s="590">
        <v>45769.51530092592</v>
      </c>
      <c r="F396" s="590">
        <v>45769.51572916667</v>
      </c>
      <c r="G396" s="494"/>
      <c r="H396" s="488" t="s">
        <v>25860</v>
      </c>
      <c r="I396" s="494"/>
      <c r="J396" s="494"/>
      <c r="K396" s="494"/>
      <c r="L396" s="494"/>
      <c r="M396" s="494"/>
      <c r="N396" s="494"/>
      <c r="O396" s="494"/>
      <c r="P396" s="494"/>
      <c r="Q396" s="494"/>
      <c r="R396" s="494"/>
      <c r="S396" s="494"/>
      <c r="T396" s="488" t="s">
        <v>1514</v>
      </c>
      <c r="U396" s="494"/>
      <c r="V396" s="488" t="s">
        <v>97</v>
      </c>
      <c r="W396" s="589" t="s">
        <v>27005</v>
      </c>
      <c r="X396" s="494"/>
      <c r="Y396" s="494"/>
      <c r="Z396" s="494"/>
      <c r="AA396" s="494"/>
      <c r="AB396" s="494"/>
      <c r="AC396" s="494"/>
      <c r="AD396" s="494"/>
      <c r="AE396" s="494"/>
      <c r="AF396" s="494"/>
      <c r="AG396" s="494"/>
      <c r="AH396" s="494"/>
      <c r="AI396" s="494"/>
      <c r="AJ396" s="494"/>
      <c r="AK396" s="494"/>
      <c r="AL396" s="494"/>
      <c r="AM396" s="494"/>
      <c r="AN396" s="494"/>
      <c r="AO396" s="494"/>
      <c r="AP396" s="494"/>
      <c r="AQ396" s="494"/>
      <c r="AR396" s="592">
        <v>45769.0</v>
      </c>
      <c r="AS396" s="492">
        <v>798000.0</v>
      </c>
      <c r="AT396" s="494"/>
      <c r="AU396" s="494"/>
      <c r="AV396" s="494"/>
      <c r="AW396" s="494"/>
      <c r="AX396" s="494"/>
      <c r="AY396" s="494"/>
      <c r="AZ396" s="494"/>
      <c r="BA396" s="494"/>
      <c r="BB396" s="494"/>
      <c r="BC396" s="494"/>
      <c r="BD396" s="494"/>
      <c r="BE396" s="494"/>
      <c r="BF396" s="494"/>
      <c r="BG396" s="494"/>
      <c r="BH396" s="488" t="s">
        <v>25863</v>
      </c>
      <c r="BI396" s="494"/>
      <c r="BJ396" s="494"/>
      <c r="BK396" s="494"/>
      <c r="BL396" s="494"/>
      <c r="BM396" s="494"/>
      <c r="BN396" s="494"/>
      <c r="BO396" s="494"/>
      <c r="BP396" s="492">
        <v>798000.0</v>
      </c>
      <c r="BQ396" s="494"/>
      <c r="BR396" s="494"/>
      <c r="BS396" s="494"/>
      <c r="BT396" s="494"/>
      <c r="BU396" s="494"/>
      <c r="BV396" s="494"/>
      <c r="BW396" s="494"/>
      <c r="BX396" s="494"/>
      <c r="BY396" s="494"/>
      <c r="BZ396" s="494"/>
      <c r="CA396" s="494"/>
      <c r="CB396" s="587">
        <v>45769.0</v>
      </c>
      <c r="CC396" s="494"/>
      <c r="CD396" s="494"/>
      <c r="CE396" s="492">
        <v>798000.0</v>
      </c>
      <c r="CF396" s="492">
        <v>0.0</v>
      </c>
      <c r="CG396" s="494"/>
      <c r="CH396" s="494"/>
      <c r="CI396" s="494"/>
      <c r="CJ396" s="494"/>
      <c r="CK396" s="494"/>
      <c r="CL396" s="494"/>
      <c r="CM396" s="494"/>
      <c r="CN396" s="494"/>
      <c r="CO396" s="494"/>
      <c r="CP396" s="494"/>
      <c r="CQ396" s="494"/>
      <c r="CR396" s="494"/>
      <c r="CS396" s="494"/>
      <c r="CT396" s="494"/>
      <c r="CU396" s="488" t="s">
        <v>27006</v>
      </c>
      <c r="CV396" s="494"/>
      <c r="CW396" s="494"/>
      <c r="CX396" s="494"/>
      <c r="CY396" s="494"/>
      <c r="CZ396" s="494"/>
      <c r="DA396" s="494"/>
      <c r="DB396" s="494"/>
      <c r="DC396" s="494"/>
      <c r="DD396" s="494"/>
      <c r="DE396" s="494"/>
      <c r="DF396" s="494"/>
      <c r="DG396" s="488" t="s">
        <v>27011</v>
      </c>
      <c r="DH396" s="494"/>
      <c r="DI396" s="494"/>
      <c r="DJ396" s="494"/>
      <c r="DK396" s="494"/>
      <c r="DL396" s="494"/>
      <c r="DM396" s="494"/>
      <c r="DN396" s="494"/>
      <c r="DO396" s="494"/>
      <c r="DP396" s="494"/>
      <c r="DQ396" s="488" t="s">
        <v>27008</v>
      </c>
      <c r="DR396" s="488" t="s">
        <v>97</v>
      </c>
      <c r="DS396" s="494"/>
      <c r="DT396" s="494"/>
      <c r="DU396" s="494"/>
      <c r="DV396" s="494"/>
      <c r="DW396" s="494"/>
      <c r="DX396" s="494"/>
      <c r="DY396" s="488" t="s">
        <v>27012</v>
      </c>
      <c r="DZ396" s="494"/>
      <c r="EA396" s="494"/>
      <c r="EB396" s="494"/>
      <c r="EC396" s="494"/>
      <c r="ED396" s="494"/>
      <c r="EE396" s="494"/>
      <c r="EF396" s="494"/>
      <c r="EG396" s="494"/>
      <c r="EH396" s="494"/>
      <c r="EI396" s="494"/>
      <c r="EJ396" s="494"/>
      <c r="EK396" s="494"/>
      <c r="EL396" s="494"/>
      <c r="EM396" s="494"/>
      <c r="EN396" s="494"/>
      <c r="EO396" s="494"/>
      <c r="EP396" s="494"/>
      <c r="EQ396" s="494"/>
      <c r="ER396" s="494"/>
      <c r="ES396" s="494"/>
      <c r="ET396" s="494"/>
      <c r="EU396" s="494"/>
      <c r="EV396" s="494"/>
      <c r="EW396" s="494"/>
      <c r="EX396" s="494"/>
      <c r="EY396" s="494"/>
      <c r="EZ396" s="494"/>
      <c r="FA396" s="494"/>
      <c r="FB396" s="494"/>
      <c r="FC396" s="494"/>
      <c r="FD396" s="494"/>
      <c r="FE396" s="494"/>
      <c r="FF396" s="494"/>
      <c r="FG396" s="494"/>
      <c r="FH396" s="488" t="s">
        <v>27009</v>
      </c>
      <c r="FI396" s="494"/>
      <c r="FJ396" s="494"/>
      <c r="FK396" s="494"/>
      <c r="FL396" s="494"/>
      <c r="FM396" s="494"/>
      <c r="FN396" s="494"/>
      <c r="FO396" s="494"/>
      <c r="FP396" s="494"/>
      <c r="FQ396" s="494"/>
      <c r="FR396" s="494"/>
      <c r="FS396" s="494"/>
      <c r="FT396" s="494"/>
      <c r="FU396" s="494"/>
      <c r="FV396" s="494"/>
      <c r="FW396" s="494"/>
      <c r="FX396" s="494"/>
      <c r="FY396" s="494"/>
      <c r="FZ396" s="494"/>
      <c r="GA396" s="494"/>
      <c r="GB396" s="494"/>
      <c r="GC396" s="494"/>
      <c r="GD396" s="494"/>
      <c r="GE396" s="494"/>
      <c r="GF396" s="494"/>
      <c r="GG396" s="494"/>
      <c r="GH396" s="494"/>
      <c r="GI396" s="494"/>
      <c r="GJ396" s="494"/>
      <c r="GK396" s="494"/>
      <c r="GL396" s="494"/>
      <c r="GM396" s="494"/>
      <c r="GN396" s="494"/>
      <c r="GO396" s="494"/>
      <c r="GP396" s="494"/>
      <c r="GQ396" s="494"/>
      <c r="GR396" s="494"/>
      <c r="GS396" s="494"/>
      <c r="GT396" s="494"/>
      <c r="GU396" s="494"/>
      <c r="GV396" s="494"/>
      <c r="GW396" s="494"/>
      <c r="GX396" s="494"/>
      <c r="GY396" s="494"/>
      <c r="GZ396" s="494"/>
      <c r="HA396" s="494"/>
    </row>
    <row r="397">
      <c r="A397" s="492">
        <v>6822152.0</v>
      </c>
      <c r="B397" s="488" t="s">
        <v>27013</v>
      </c>
      <c r="C397" s="488" t="s">
        <v>399</v>
      </c>
      <c r="D397" s="590">
        <v>45769.50604166667</v>
      </c>
      <c r="E397" s="590">
        <v>45769.51652777778</v>
      </c>
      <c r="F397" s="590">
        <v>45769.51696759259</v>
      </c>
      <c r="G397" s="494"/>
      <c r="H397" s="488" t="s">
        <v>25860</v>
      </c>
      <c r="I397" s="494"/>
      <c r="J397" s="494"/>
      <c r="K397" s="494"/>
      <c r="L397" s="494"/>
      <c r="M397" s="494"/>
      <c r="N397" s="494"/>
      <c r="O397" s="494"/>
      <c r="P397" s="494"/>
      <c r="Q397" s="494"/>
      <c r="R397" s="494"/>
      <c r="S397" s="494"/>
      <c r="T397" s="488" t="s">
        <v>1514</v>
      </c>
      <c r="U397" s="494"/>
      <c r="V397" s="488" t="s">
        <v>97</v>
      </c>
      <c r="W397" s="589" t="s">
        <v>27005</v>
      </c>
      <c r="X397" s="494"/>
      <c r="Y397" s="494"/>
      <c r="Z397" s="494"/>
      <c r="AA397" s="494"/>
      <c r="AB397" s="494"/>
      <c r="AC397" s="494"/>
      <c r="AD397" s="494"/>
      <c r="AE397" s="494"/>
      <c r="AF397" s="494"/>
      <c r="AG397" s="494"/>
      <c r="AH397" s="494"/>
      <c r="AI397" s="494"/>
      <c r="AJ397" s="494"/>
      <c r="AK397" s="494"/>
      <c r="AL397" s="494"/>
      <c r="AM397" s="494"/>
      <c r="AN397" s="494"/>
      <c r="AO397" s="494"/>
      <c r="AP397" s="494"/>
      <c r="AQ397" s="494"/>
      <c r="AR397" s="592">
        <v>45769.0</v>
      </c>
      <c r="AS397" s="492">
        <v>798000.0</v>
      </c>
      <c r="AT397" s="494"/>
      <c r="AU397" s="494"/>
      <c r="AV397" s="494"/>
      <c r="AW397" s="494"/>
      <c r="AX397" s="494"/>
      <c r="AY397" s="494"/>
      <c r="AZ397" s="494"/>
      <c r="BA397" s="494"/>
      <c r="BB397" s="494"/>
      <c r="BC397" s="494"/>
      <c r="BD397" s="494"/>
      <c r="BE397" s="494"/>
      <c r="BF397" s="494"/>
      <c r="BG397" s="494"/>
      <c r="BH397" s="488" t="s">
        <v>25863</v>
      </c>
      <c r="BI397" s="494"/>
      <c r="BJ397" s="494"/>
      <c r="BK397" s="494"/>
      <c r="BL397" s="494"/>
      <c r="BM397" s="494"/>
      <c r="BN397" s="494"/>
      <c r="BO397" s="494"/>
      <c r="BP397" s="492">
        <v>798000.0</v>
      </c>
      <c r="BQ397" s="494"/>
      <c r="BR397" s="494"/>
      <c r="BS397" s="494"/>
      <c r="BT397" s="494"/>
      <c r="BU397" s="494"/>
      <c r="BV397" s="494"/>
      <c r="BW397" s="494"/>
      <c r="BX397" s="494"/>
      <c r="BY397" s="494"/>
      <c r="BZ397" s="494"/>
      <c r="CA397" s="494"/>
      <c r="CB397" s="587">
        <v>45769.0</v>
      </c>
      <c r="CC397" s="494"/>
      <c r="CD397" s="494"/>
      <c r="CE397" s="492">
        <v>798000.0</v>
      </c>
      <c r="CF397" s="492">
        <v>0.0</v>
      </c>
      <c r="CG397" s="494"/>
      <c r="CH397" s="494"/>
      <c r="CI397" s="494"/>
      <c r="CJ397" s="494"/>
      <c r="CK397" s="494"/>
      <c r="CL397" s="494"/>
      <c r="CM397" s="494"/>
      <c r="CN397" s="494"/>
      <c r="CO397" s="494"/>
      <c r="CP397" s="494"/>
      <c r="CQ397" s="494"/>
      <c r="CR397" s="494"/>
      <c r="CS397" s="494"/>
      <c r="CT397" s="494"/>
      <c r="CU397" s="488" t="s">
        <v>27006</v>
      </c>
      <c r="CV397" s="494"/>
      <c r="CW397" s="494"/>
      <c r="CX397" s="494"/>
      <c r="CY397" s="494"/>
      <c r="CZ397" s="494"/>
      <c r="DA397" s="494"/>
      <c r="DB397" s="494"/>
      <c r="DC397" s="494"/>
      <c r="DD397" s="494"/>
      <c r="DE397" s="494"/>
      <c r="DF397" s="494"/>
      <c r="DG397" s="488" t="s">
        <v>27011</v>
      </c>
      <c r="DH397" s="494"/>
      <c r="DI397" s="494"/>
      <c r="DJ397" s="494"/>
      <c r="DK397" s="494"/>
      <c r="DL397" s="494"/>
      <c r="DM397" s="494"/>
      <c r="DN397" s="494"/>
      <c r="DO397" s="494"/>
      <c r="DP397" s="488" t="s">
        <v>27014</v>
      </c>
      <c r="DQ397" s="488" t="s">
        <v>27008</v>
      </c>
      <c r="DR397" s="488" t="s">
        <v>97</v>
      </c>
      <c r="DS397" s="494"/>
      <c r="DT397" s="494"/>
      <c r="DU397" s="494"/>
      <c r="DV397" s="494"/>
      <c r="DW397" s="494"/>
      <c r="DX397" s="494"/>
      <c r="DY397" s="488" t="s">
        <v>27012</v>
      </c>
      <c r="DZ397" s="494"/>
      <c r="EA397" s="494"/>
      <c r="EB397" s="494"/>
      <c r="EC397" s="494"/>
      <c r="ED397" s="494"/>
      <c r="EE397" s="494"/>
      <c r="EF397" s="494"/>
      <c r="EG397" s="494"/>
      <c r="EH397" s="494"/>
      <c r="EI397" s="494"/>
      <c r="EJ397" s="494"/>
      <c r="EK397" s="494"/>
      <c r="EL397" s="494"/>
      <c r="EM397" s="494"/>
      <c r="EN397" s="494"/>
      <c r="EO397" s="494"/>
      <c r="EP397" s="494"/>
      <c r="EQ397" s="494"/>
      <c r="ER397" s="494"/>
      <c r="ES397" s="494"/>
      <c r="ET397" s="494"/>
      <c r="EU397" s="494"/>
      <c r="EV397" s="494"/>
      <c r="EW397" s="494"/>
      <c r="EX397" s="494"/>
      <c r="EY397" s="494"/>
      <c r="EZ397" s="494"/>
      <c r="FA397" s="494"/>
      <c r="FB397" s="494"/>
      <c r="FC397" s="494"/>
      <c r="FD397" s="494"/>
      <c r="FE397" s="494"/>
      <c r="FF397" s="494"/>
      <c r="FG397" s="494"/>
      <c r="FH397" s="488" t="s">
        <v>27009</v>
      </c>
      <c r="FI397" s="494"/>
      <c r="FJ397" s="494"/>
      <c r="FK397" s="494"/>
      <c r="FL397" s="494"/>
      <c r="FM397" s="494"/>
      <c r="FN397" s="494"/>
      <c r="FO397" s="494"/>
      <c r="FP397" s="494"/>
      <c r="FQ397" s="494"/>
      <c r="FR397" s="494"/>
      <c r="FS397" s="494"/>
      <c r="FT397" s="494"/>
      <c r="FU397" s="494"/>
      <c r="FV397" s="494"/>
      <c r="FW397" s="494"/>
      <c r="FX397" s="494"/>
      <c r="FY397" s="494"/>
      <c r="FZ397" s="494"/>
      <c r="GA397" s="494"/>
      <c r="GB397" s="494"/>
      <c r="GC397" s="494"/>
      <c r="GD397" s="494"/>
      <c r="GE397" s="494"/>
      <c r="GF397" s="494"/>
      <c r="GG397" s="494"/>
      <c r="GH397" s="494"/>
      <c r="GI397" s="494"/>
      <c r="GJ397" s="494"/>
      <c r="GK397" s="494"/>
      <c r="GL397" s="494"/>
      <c r="GM397" s="494"/>
      <c r="GN397" s="494"/>
      <c r="GO397" s="494"/>
      <c r="GP397" s="494"/>
      <c r="GQ397" s="494"/>
      <c r="GR397" s="494"/>
      <c r="GS397" s="494"/>
      <c r="GT397" s="494"/>
      <c r="GU397" s="494"/>
      <c r="GV397" s="494"/>
      <c r="GW397" s="494"/>
      <c r="GX397" s="494"/>
      <c r="GY397" s="494"/>
      <c r="GZ397" s="494"/>
      <c r="HA397" s="494"/>
    </row>
    <row r="398">
      <c r="A398" s="492">
        <v>6823533.0</v>
      </c>
      <c r="B398" s="488" t="s">
        <v>27015</v>
      </c>
      <c r="C398" s="488" t="s">
        <v>399</v>
      </c>
      <c r="D398" s="590">
        <v>45769.59875</v>
      </c>
      <c r="E398" s="590">
        <v>45769.60758101852</v>
      </c>
      <c r="F398" s="590">
        <v>45769.608819444446</v>
      </c>
      <c r="G398" s="494"/>
      <c r="H398" s="488" t="s">
        <v>25860</v>
      </c>
      <c r="I398" s="494"/>
      <c r="J398" s="494"/>
      <c r="K398" s="494"/>
      <c r="L398" s="494"/>
      <c r="M398" s="494"/>
      <c r="N398" s="494"/>
      <c r="O398" s="494"/>
      <c r="P398" s="494"/>
      <c r="Q398" s="494"/>
      <c r="R398" s="494"/>
      <c r="S398" s="494"/>
      <c r="T398" s="494"/>
      <c r="U398" s="494"/>
      <c r="V398" s="488" t="s">
        <v>26202</v>
      </c>
      <c r="W398" s="589" t="s">
        <v>27016</v>
      </c>
      <c r="X398" s="494"/>
      <c r="Y398" s="494"/>
      <c r="Z398" s="494"/>
      <c r="AA398" s="494"/>
      <c r="AB398" s="494"/>
      <c r="AC398" s="494"/>
      <c r="AD398" s="494"/>
      <c r="AE398" s="494"/>
      <c r="AF398" s="494"/>
      <c r="AG398" s="494"/>
      <c r="AH398" s="494"/>
      <c r="AI398" s="494"/>
      <c r="AJ398" s="494"/>
      <c r="AK398" s="494"/>
      <c r="AL398" s="494"/>
      <c r="AM398" s="494"/>
      <c r="AN398" s="494"/>
      <c r="AO398" s="494"/>
      <c r="AP398" s="494"/>
      <c r="AQ398" s="494"/>
      <c r="AR398" s="591"/>
      <c r="AS398" s="494"/>
      <c r="AT398" s="494"/>
      <c r="AU398" s="494"/>
      <c r="AV398" s="494"/>
      <c r="AW398" s="494"/>
      <c r="AX398" s="494"/>
      <c r="AY398" s="494"/>
      <c r="AZ398" s="494"/>
      <c r="BA398" s="494"/>
      <c r="BB398" s="494"/>
      <c r="BC398" s="494"/>
      <c r="BD398" s="494"/>
      <c r="BE398" s="494"/>
      <c r="BF398" s="494"/>
      <c r="BG398" s="494"/>
      <c r="BH398" s="488" t="s">
        <v>25863</v>
      </c>
      <c r="BI398" s="494"/>
      <c r="BJ398" s="494"/>
      <c r="BK398" s="494"/>
      <c r="BL398" s="494"/>
      <c r="BM398" s="494"/>
      <c r="BN398" s="494"/>
      <c r="BO398" s="494"/>
      <c r="BP398" s="494"/>
      <c r="BQ398" s="494"/>
      <c r="BR398" s="494"/>
      <c r="BS398" s="494"/>
      <c r="BT398" s="494"/>
      <c r="BU398" s="494"/>
      <c r="BV398" s="494"/>
      <c r="BW398" s="494"/>
      <c r="BX398" s="494"/>
      <c r="BY398" s="494"/>
      <c r="BZ398" s="494"/>
      <c r="CA398" s="494"/>
      <c r="CB398" s="494"/>
      <c r="CC398" s="494"/>
      <c r="CD398" s="494"/>
      <c r="CE398" s="494"/>
      <c r="CF398" s="494"/>
      <c r="CG398" s="494"/>
      <c r="CH398" s="494"/>
      <c r="CI398" s="494"/>
      <c r="CJ398" s="494"/>
      <c r="CK398" s="494"/>
      <c r="CL398" s="494"/>
      <c r="CM398" s="494"/>
      <c r="CN398" s="494"/>
      <c r="CO398" s="494"/>
      <c r="CP398" s="494"/>
      <c r="CQ398" s="494"/>
      <c r="CR398" s="494"/>
      <c r="CS398" s="494"/>
      <c r="CT398" s="494"/>
      <c r="CU398" s="488" t="s">
        <v>27017</v>
      </c>
      <c r="CV398" s="494"/>
      <c r="CW398" s="494"/>
      <c r="CX398" s="494"/>
      <c r="CY398" s="494"/>
      <c r="CZ398" s="494"/>
      <c r="DA398" s="494"/>
      <c r="DB398" s="494"/>
      <c r="DC398" s="494"/>
      <c r="DD398" s="494"/>
      <c r="DE398" s="494"/>
      <c r="DF398" s="494"/>
      <c r="DG398" s="494"/>
      <c r="DH398" s="494"/>
      <c r="DI398" s="494"/>
      <c r="DJ398" s="494"/>
      <c r="DK398" s="494"/>
      <c r="DL398" s="488" t="s">
        <v>27017</v>
      </c>
      <c r="DM398" s="494"/>
      <c r="DN398" s="494"/>
      <c r="DO398" s="494"/>
      <c r="DP398" s="494"/>
      <c r="DQ398" s="488" t="s">
        <v>27018</v>
      </c>
      <c r="DR398" s="488" t="s">
        <v>26202</v>
      </c>
      <c r="DS398" s="494"/>
      <c r="DT398" s="494"/>
      <c r="DU398" s="494"/>
      <c r="DV398" s="494"/>
      <c r="DW398" s="494"/>
      <c r="DX398" s="494"/>
      <c r="DY398" s="494"/>
      <c r="DZ398" s="494"/>
      <c r="EA398" s="494"/>
      <c r="EB398" s="494"/>
      <c r="EC398" s="494"/>
      <c r="ED398" s="494"/>
      <c r="EE398" s="586">
        <v>45769.0</v>
      </c>
      <c r="EF398" s="494"/>
      <c r="EG398" s="494"/>
      <c r="EH398" s="494"/>
      <c r="EI398" s="494"/>
      <c r="EJ398" s="494"/>
      <c r="EK398" s="494"/>
      <c r="EL398" s="494"/>
      <c r="EM398" s="494"/>
      <c r="EN398" s="494"/>
      <c r="EO398" s="494"/>
      <c r="EP398" s="494"/>
      <c r="EQ398" s="494"/>
      <c r="ER398" s="494"/>
      <c r="ES398" s="494"/>
      <c r="ET398" s="494"/>
      <c r="EU398" s="494"/>
      <c r="EV398" s="494"/>
      <c r="EW398" s="494"/>
      <c r="EX398" s="494"/>
      <c r="EY398" s="494"/>
      <c r="EZ398" s="494"/>
      <c r="FA398" s="494"/>
      <c r="FB398" s="494"/>
      <c r="FC398" s="494"/>
      <c r="FD398" s="494"/>
      <c r="FE398" s="494"/>
      <c r="FF398" s="494"/>
      <c r="FG398" s="494"/>
      <c r="FH398" s="488" t="s">
        <v>27019</v>
      </c>
      <c r="FI398" s="494"/>
      <c r="FJ398" s="494"/>
      <c r="FK398" s="494"/>
      <c r="FL398" s="494"/>
      <c r="FM398" s="494"/>
      <c r="FN398" s="494"/>
      <c r="FO398" s="494"/>
      <c r="FP398" s="494"/>
      <c r="FQ398" s="494"/>
      <c r="FR398" s="494"/>
      <c r="FS398" s="494"/>
      <c r="FT398" s="494"/>
      <c r="FU398" s="494"/>
      <c r="FV398" s="494"/>
      <c r="FW398" s="494"/>
      <c r="FX398" s="494"/>
      <c r="FY398" s="494"/>
      <c r="FZ398" s="494"/>
      <c r="GA398" s="494"/>
      <c r="GB398" s="494"/>
      <c r="GC398" s="494"/>
      <c r="GD398" s="494"/>
      <c r="GE398" s="494"/>
      <c r="GF398" s="494"/>
      <c r="GG398" s="494"/>
      <c r="GH398" s="494"/>
      <c r="GI398" s="494"/>
      <c r="GJ398" s="494"/>
      <c r="GK398" s="494"/>
      <c r="GL398" s="494"/>
      <c r="GM398" s="494"/>
      <c r="GN398" s="494"/>
      <c r="GO398" s="494"/>
      <c r="GP398" s="494"/>
      <c r="GQ398" s="494"/>
      <c r="GR398" s="494"/>
      <c r="GS398" s="494"/>
      <c r="GT398" s="494"/>
      <c r="GU398" s="494"/>
      <c r="GV398" s="494"/>
      <c r="GW398" s="494"/>
      <c r="GX398" s="494"/>
      <c r="GY398" s="494"/>
      <c r="GZ398" s="494"/>
      <c r="HA398" s="494"/>
    </row>
    <row r="399">
      <c r="A399" s="492">
        <v>6823536.0</v>
      </c>
      <c r="B399" s="488" t="s">
        <v>27020</v>
      </c>
      <c r="C399" s="488" t="s">
        <v>399</v>
      </c>
      <c r="D399" s="590">
        <v>45769.59881944444</v>
      </c>
      <c r="E399" s="590">
        <v>45769.60872685185</v>
      </c>
      <c r="F399" s="590">
        <v>45769.60905092592</v>
      </c>
      <c r="G399" s="494"/>
      <c r="H399" s="488" t="s">
        <v>25860</v>
      </c>
      <c r="I399" s="494"/>
      <c r="J399" s="494"/>
      <c r="K399" s="494"/>
      <c r="L399" s="494"/>
      <c r="M399" s="494"/>
      <c r="N399" s="494"/>
      <c r="O399" s="494"/>
      <c r="P399" s="494"/>
      <c r="Q399" s="494"/>
      <c r="R399" s="494"/>
      <c r="S399" s="494"/>
      <c r="T399" s="488" t="s">
        <v>1514</v>
      </c>
      <c r="U399" s="494"/>
      <c r="V399" s="488" t="s">
        <v>26202</v>
      </c>
      <c r="W399" s="589" t="s">
        <v>27016</v>
      </c>
      <c r="X399" s="494"/>
      <c r="Y399" s="494"/>
      <c r="Z399" s="494"/>
      <c r="AA399" s="494"/>
      <c r="AB399" s="494"/>
      <c r="AC399" s="494"/>
      <c r="AD399" s="494"/>
      <c r="AE399" s="494"/>
      <c r="AF399" s="494"/>
      <c r="AG399" s="494"/>
      <c r="AH399" s="494"/>
      <c r="AI399" s="494"/>
      <c r="AJ399" s="494"/>
      <c r="AK399" s="494"/>
      <c r="AL399" s="494"/>
      <c r="AM399" s="494"/>
      <c r="AN399" s="494"/>
      <c r="AO399" s="494"/>
      <c r="AP399" s="494"/>
      <c r="AQ399" s="492">
        <v>36.0</v>
      </c>
      <c r="AR399" s="592">
        <v>45769.0</v>
      </c>
      <c r="AS399" s="492">
        <v>798000.0</v>
      </c>
      <c r="AT399" s="494"/>
      <c r="AU399" s="494"/>
      <c r="AV399" s="494"/>
      <c r="AW399" s="494"/>
      <c r="AX399" s="494"/>
      <c r="AY399" s="494"/>
      <c r="AZ399" s="494"/>
      <c r="BA399" s="494"/>
      <c r="BB399" s="494"/>
      <c r="BC399" s="494"/>
      <c r="BD399" s="494"/>
      <c r="BE399" s="494"/>
      <c r="BF399" s="494"/>
      <c r="BG399" s="494"/>
      <c r="BH399" s="488" t="s">
        <v>25863</v>
      </c>
      <c r="BI399" s="494"/>
      <c r="BJ399" s="494"/>
      <c r="BK399" s="494"/>
      <c r="BL399" s="494"/>
      <c r="BM399" s="494"/>
      <c r="BN399" s="494"/>
      <c r="BO399" s="494"/>
      <c r="BP399" s="494"/>
      <c r="BQ399" s="494"/>
      <c r="BR399" s="494"/>
      <c r="BS399" s="494"/>
      <c r="BT399" s="488" t="s">
        <v>25868</v>
      </c>
      <c r="BU399" s="494"/>
      <c r="BV399" s="494"/>
      <c r="BW399" s="494"/>
      <c r="BX399" s="494"/>
      <c r="BY399" s="492">
        <v>30324.0</v>
      </c>
      <c r="BZ399" s="492">
        <v>28500.0</v>
      </c>
      <c r="CA399" s="494"/>
      <c r="CB399" s="494"/>
      <c r="CC399" s="500">
        <v>45835.0</v>
      </c>
      <c r="CD399" s="492">
        <v>27.0</v>
      </c>
      <c r="CE399" s="492">
        <v>1027824.0</v>
      </c>
      <c r="CF399" s="492">
        <v>229824.0</v>
      </c>
      <c r="CG399" s="494"/>
      <c r="CH399" s="494"/>
      <c r="CI399" s="494"/>
      <c r="CJ399" s="494"/>
      <c r="CK399" s="494"/>
      <c r="CL399" s="494"/>
      <c r="CM399" s="494"/>
      <c r="CN399" s="494"/>
      <c r="CO399" s="494"/>
      <c r="CP399" s="494"/>
      <c r="CQ399" s="494"/>
      <c r="CR399" s="494"/>
      <c r="CS399" s="494"/>
      <c r="CT399" s="494"/>
      <c r="CU399" s="488" t="s">
        <v>27017</v>
      </c>
      <c r="CV399" s="494"/>
      <c r="CW399" s="494"/>
      <c r="CX399" s="494"/>
      <c r="CY399" s="494"/>
      <c r="CZ399" s="494"/>
      <c r="DA399" s="494"/>
      <c r="DB399" s="494"/>
      <c r="DC399" s="494"/>
      <c r="DD399" s="494"/>
      <c r="DE399" s="494"/>
      <c r="DF399" s="494"/>
      <c r="DG399" s="488" t="s">
        <v>27021</v>
      </c>
      <c r="DH399" s="494"/>
      <c r="DI399" s="494"/>
      <c r="DJ399" s="494"/>
      <c r="DK399" s="494"/>
      <c r="DL399" s="494"/>
      <c r="DM399" s="494"/>
      <c r="DN399" s="494"/>
      <c r="DO399" s="494"/>
      <c r="DP399" s="492">
        <v>5291227.0</v>
      </c>
      <c r="DQ399" s="488" t="s">
        <v>27018</v>
      </c>
      <c r="DR399" s="488" t="s">
        <v>26202</v>
      </c>
      <c r="DS399" s="494"/>
      <c r="DT399" s="494"/>
      <c r="DU399" s="494"/>
      <c r="DV399" s="494"/>
      <c r="DW399" s="494"/>
      <c r="DX399" s="494"/>
      <c r="DY399" s="488" t="s">
        <v>27022</v>
      </c>
      <c r="DZ399" s="494"/>
      <c r="EA399" s="494"/>
      <c r="EB399" s="494"/>
      <c r="EC399" s="494"/>
      <c r="ED399" s="494"/>
      <c r="EE399" s="494"/>
      <c r="EF399" s="494"/>
      <c r="EG399" s="494"/>
      <c r="EH399" s="494"/>
      <c r="EI399" s="494"/>
      <c r="EJ399" s="494"/>
      <c r="EK399" s="494"/>
      <c r="EL399" s="494"/>
      <c r="EM399" s="494"/>
      <c r="EN399" s="494"/>
      <c r="EO399" s="494"/>
      <c r="EP399" s="494"/>
      <c r="EQ399" s="494"/>
      <c r="ER399" s="494"/>
      <c r="ES399" s="494"/>
      <c r="ET399" s="494"/>
      <c r="EU399" s="494"/>
      <c r="EV399" s="494"/>
      <c r="EW399" s="494"/>
      <c r="EX399" s="494"/>
      <c r="EY399" s="494"/>
      <c r="EZ399" s="494"/>
      <c r="FA399" s="494"/>
      <c r="FB399" s="494"/>
      <c r="FC399" s="494"/>
      <c r="FD399" s="494"/>
      <c r="FE399" s="494"/>
      <c r="FF399" s="494"/>
      <c r="FG399" s="494"/>
      <c r="FH399" s="488" t="s">
        <v>27019</v>
      </c>
      <c r="FI399" s="494"/>
      <c r="FJ399" s="494"/>
      <c r="FK399" s="494"/>
      <c r="FL399" s="494"/>
      <c r="FM399" s="494"/>
      <c r="FN399" s="494"/>
      <c r="FO399" s="494"/>
      <c r="FP399" s="494"/>
      <c r="FQ399" s="494"/>
      <c r="FR399" s="494"/>
      <c r="FS399" s="494"/>
      <c r="FT399" s="494"/>
      <c r="FU399" s="494"/>
      <c r="FV399" s="494"/>
      <c r="FW399" s="494"/>
      <c r="FX399" s="494"/>
      <c r="FY399" s="494"/>
      <c r="FZ399" s="494"/>
      <c r="GA399" s="494"/>
      <c r="GB399" s="494"/>
      <c r="GC399" s="494"/>
      <c r="GD399" s="494"/>
      <c r="GE399" s="494"/>
      <c r="GF399" s="494"/>
      <c r="GG399" s="494"/>
      <c r="GH399" s="494"/>
      <c r="GI399" s="494"/>
      <c r="GJ399" s="494"/>
      <c r="GK399" s="494"/>
      <c r="GL399" s="494"/>
      <c r="GM399" s="494"/>
      <c r="GN399" s="494"/>
      <c r="GO399" s="494"/>
      <c r="GP399" s="494"/>
      <c r="GQ399" s="494"/>
      <c r="GR399" s="494"/>
      <c r="GS399" s="494"/>
      <c r="GT399" s="494"/>
      <c r="GU399" s="494"/>
      <c r="GV399" s="494"/>
      <c r="GW399" s="494"/>
      <c r="GX399" s="494"/>
      <c r="GY399" s="494"/>
      <c r="GZ399" s="494"/>
      <c r="HA399" s="494"/>
    </row>
    <row r="400">
      <c r="A400" s="492">
        <v>6823537.0</v>
      </c>
      <c r="B400" s="488" t="s">
        <v>27023</v>
      </c>
      <c r="C400" s="488" t="s">
        <v>399</v>
      </c>
      <c r="D400" s="590">
        <v>45769.59888888889</v>
      </c>
      <c r="E400" s="590">
        <v>45769.60957175926</v>
      </c>
      <c r="F400" s="590">
        <v>45769.61005787037</v>
      </c>
      <c r="G400" s="494"/>
      <c r="H400" s="488" t="s">
        <v>25860</v>
      </c>
      <c r="I400" s="494"/>
      <c r="J400" s="494"/>
      <c r="K400" s="494"/>
      <c r="L400" s="494"/>
      <c r="M400" s="494"/>
      <c r="N400" s="494"/>
      <c r="O400" s="494"/>
      <c r="P400" s="494"/>
      <c r="Q400" s="494"/>
      <c r="R400" s="494"/>
      <c r="S400" s="494"/>
      <c r="T400" s="488" t="s">
        <v>1514</v>
      </c>
      <c r="U400" s="494"/>
      <c r="V400" s="488" t="s">
        <v>26202</v>
      </c>
      <c r="W400" s="589" t="s">
        <v>27016</v>
      </c>
      <c r="X400" s="494"/>
      <c r="Y400" s="494"/>
      <c r="Z400" s="494"/>
      <c r="AA400" s="494"/>
      <c r="AB400" s="494"/>
      <c r="AC400" s="494"/>
      <c r="AD400" s="494"/>
      <c r="AE400" s="494"/>
      <c r="AF400" s="494"/>
      <c r="AG400" s="494"/>
      <c r="AH400" s="494"/>
      <c r="AI400" s="494"/>
      <c r="AJ400" s="494"/>
      <c r="AK400" s="494"/>
      <c r="AL400" s="494"/>
      <c r="AM400" s="494"/>
      <c r="AN400" s="494"/>
      <c r="AO400" s="494"/>
      <c r="AP400" s="494"/>
      <c r="AQ400" s="492">
        <v>36.0</v>
      </c>
      <c r="AR400" s="592">
        <v>45769.0</v>
      </c>
      <c r="AS400" s="492">
        <v>798000.0</v>
      </c>
      <c r="AT400" s="494"/>
      <c r="AU400" s="494"/>
      <c r="AV400" s="494"/>
      <c r="AW400" s="494"/>
      <c r="AX400" s="494"/>
      <c r="AY400" s="494"/>
      <c r="AZ400" s="494"/>
      <c r="BA400" s="494"/>
      <c r="BB400" s="494"/>
      <c r="BC400" s="494"/>
      <c r="BD400" s="494"/>
      <c r="BE400" s="494"/>
      <c r="BF400" s="494"/>
      <c r="BG400" s="494"/>
      <c r="BH400" s="488" t="s">
        <v>25863</v>
      </c>
      <c r="BI400" s="494"/>
      <c r="BJ400" s="494"/>
      <c r="BK400" s="494"/>
      <c r="BL400" s="494"/>
      <c r="BM400" s="494"/>
      <c r="BN400" s="494"/>
      <c r="BO400" s="494"/>
      <c r="BP400" s="494"/>
      <c r="BQ400" s="494"/>
      <c r="BR400" s="494"/>
      <c r="BS400" s="494"/>
      <c r="BT400" s="488" t="s">
        <v>25868</v>
      </c>
      <c r="BU400" s="494"/>
      <c r="BV400" s="494"/>
      <c r="BW400" s="494"/>
      <c r="BX400" s="494"/>
      <c r="BY400" s="492">
        <v>30324.0</v>
      </c>
      <c r="BZ400" s="492">
        <v>28500.0</v>
      </c>
      <c r="CA400" s="494"/>
      <c r="CB400" s="494"/>
      <c r="CC400" s="500">
        <v>45835.0</v>
      </c>
      <c r="CD400" s="492">
        <v>27.0</v>
      </c>
      <c r="CE400" s="492">
        <v>1027824.0</v>
      </c>
      <c r="CF400" s="492">
        <v>229824.0</v>
      </c>
      <c r="CG400" s="494"/>
      <c r="CH400" s="494"/>
      <c r="CI400" s="494"/>
      <c r="CJ400" s="494"/>
      <c r="CK400" s="494"/>
      <c r="CL400" s="494"/>
      <c r="CM400" s="494"/>
      <c r="CN400" s="494"/>
      <c r="CO400" s="494"/>
      <c r="CP400" s="494"/>
      <c r="CQ400" s="494"/>
      <c r="CR400" s="494"/>
      <c r="CS400" s="494"/>
      <c r="CT400" s="494"/>
      <c r="CU400" s="488" t="s">
        <v>27017</v>
      </c>
      <c r="CV400" s="494"/>
      <c r="CW400" s="494"/>
      <c r="CX400" s="494"/>
      <c r="CY400" s="494"/>
      <c r="CZ400" s="494"/>
      <c r="DA400" s="494"/>
      <c r="DB400" s="494"/>
      <c r="DC400" s="494"/>
      <c r="DD400" s="494"/>
      <c r="DE400" s="494"/>
      <c r="DF400" s="494"/>
      <c r="DG400" s="488" t="s">
        <v>27021</v>
      </c>
      <c r="DH400" s="494"/>
      <c r="DI400" s="494"/>
      <c r="DJ400" s="494"/>
      <c r="DK400" s="494"/>
      <c r="DL400" s="494"/>
      <c r="DM400" s="494"/>
      <c r="DN400" s="494"/>
      <c r="DO400" s="494"/>
      <c r="DP400" s="494"/>
      <c r="DQ400" s="488" t="s">
        <v>27018</v>
      </c>
      <c r="DR400" s="488" t="s">
        <v>26202</v>
      </c>
      <c r="DS400" s="494"/>
      <c r="DT400" s="494"/>
      <c r="DU400" s="494"/>
      <c r="DV400" s="494"/>
      <c r="DW400" s="494"/>
      <c r="DX400" s="494"/>
      <c r="DY400" s="488" t="s">
        <v>27024</v>
      </c>
      <c r="DZ400" s="494"/>
      <c r="EA400" s="494"/>
      <c r="EB400" s="494"/>
      <c r="EC400" s="494"/>
      <c r="ED400" s="494"/>
      <c r="EE400" s="494"/>
      <c r="EF400" s="494"/>
      <c r="EG400" s="494"/>
      <c r="EH400" s="494"/>
      <c r="EI400" s="494"/>
      <c r="EJ400" s="494"/>
      <c r="EK400" s="494"/>
      <c r="EL400" s="494"/>
      <c r="EM400" s="494"/>
      <c r="EN400" s="494"/>
      <c r="EO400" s="494"/>
      <c r="EP400" s="494"/>
      <c r="EQ400" s="494"/>
      <c r="ER400" s="494"/>
      <c r="ES400" s="494"/>
      <c r="ET400" s="494"/>
      <c r="EU400" s="494"/>
      <c r="EV400" s="494"/>
      <c r="EW400" s="494"/>
      <c r="EX400" s="494"/>
      <c r="EY400" s="494"/>
      <c r="EZ400" s="494"/>
      <c r="FA400" s="494"/>
      <c r="FB400" s="494"/>
      <c r="FC400" s="494"/>
      <c r="FD400" s="494"/>
      <c r="FE400" s="494"/>
      <c r="FF400" s="494"/>
      <c r="FG400" s="494"/>
      <c r="FH400" s="488" t="s">
        <v>27019</v>
      </c>
      <c r="FI400" s="494"/>
      <c r="FJ400" s="494"/>
      <c r="FK400" s="494"/>
      <c r="FL400" s="494"/>
      <c r="FM400" s="494"/>
      <c r="FN400" s="494"/>
      <c r="FO400" s="494"/>
      <c r="FP400" s="494"/>
      <c r="FQ400" s="494"/>
      <c r="FR400" s="494"/>
      <c r="FS400" s="494"/>
      <c r="FT400" s="494"/>
      <c r="FU400" s="494"/>
      <c r="FV400" s="494"/>
      <c r="FW400" s="494"/>
      <c r="FX400" s="494"/>
      <c r="FY400" s="494"/>
      <c r="FZ400" s="494"/>
      <c r="GA400" s="494"/>
      <c r="GB400" s="494"/>
      <c r="GC400" s="494"/>
      <c r="GD400" s="494"/>
      <c r="GE400" s="494"/>
      <c r="GF400" s="494"/>
      <c r="GG400" s="494"/>
      <c r="GH400" s="494"/>
      <c r="GI400" s="494"/>
      <c r="GJ400" s="494"/>
      <c r="GK400" s="494"/>
      <c r="GL400" s="494"/>
      <c r="GM400" s="494"/>
      <c r="GN400" s="494"/>
      <c r="GO400" s="494"/>
      <c r="GP400" s="494"/>
      <c r="GQ400" s="494"/>
      <c r="GR400" s="494"/>
      <c r="GS400" s="494"/>
      <c r="GT400" s="494"/>
      <c r="GU400" s="494"/>
      <c r="GV400" s="494"/>
      <c r="GW400" s="494"/>
      <c r="GX400" s="494"/>
      <c r="GY400" s="494"/>
      <c r="GZ400" s="494"/>
      <c r="HA400" s="494"/>
    </row>
    <row r="401">
      <c r="A401" s="492">
        <v>6828288.0</v>
      </c>
      <c r="B401" s="488" t="s">
        <v>27025</v>
      </c>
      <c r="C401" s="488" t="s">
        <v>26939</v>
      </c>
      <c r="D401" s="494"/>
      <c r="E401" s="494"/>
      <c r="F401" s="494"/>
      <c r="G401" s="494"/>
      <c r="H401" s="488" t="s">
        <v>25860</v>
      </c>
      <c r="I401" s="494"/>
      <c r="J401" s="494"/>
      <c r="K401" s="494"/>
      <c r="L401" s="494"/>
      <c r="M401" s="494"/>
      <c r="N401" s="494"/>
      <c r="O401" s="494"/>
      <c r="P401" s="494"/>
      <c r="Q401" s="494"/>
      <c r="R401" s="494"/>
      <c r="S401" s="494"/>
      <c r="T401" s="488" t="s">
        <v>1514</v>
      </c>
      <c r="U401" s="494"/>
      <c r="V401" s="488" t="s">
        <v>26202</v>
      </c>
      <c r="W401" s="589" t="s">
        <v>26743</v>
      </c>
      <c r="X401" s="494"/>
      <c r="Y401" s="494"/>
      <c r="Z401" s="494"/>
      <c r="AA401" s="494"/>
      <c r="AB401" s="494"/>
      <c r="AC401" s="494"/>
      <c r="AD401" s="494"/>
      <c r="AE401" s="494"/>
      <c r="AF401" s="494"/>
      <c r="AG401" s="494"/>
      <c r="AH401" s="494"/>
      <c r="AI401" s="494"/>
      <c r="AJ401" s="494"/>
      <c r="AK401" s="494"/>
      <c r="AL401" s="494"/>
      <c r="AM401" s="494"/>
      <c r="AN401" s="494"/>
      <c r="AO401" s="494"/>
      <c r="AP401" s="494"/>
      <c r="AQ401" s="492">
        <v>36.0</v>
      </c>
      <c r="AR401" s="592">
        <v>45769.0</v>
      </c>
      <c r="AS401" s="492">
        <v>798000.0</v>
      </c>
      <c r="AT401" s="494"/>
      <c r="AU401" s="494"/>
      <c r="AV401" s="494"/>
      <c r="AW401" s="494"/>
      <c r="AX401" s="494"/>
      <c r="AY401" s="494"/>
      <c r="AZ401" s="494"/>
      <c r="BA401" s="494"/>
      <c r="BB401" s="494"/>
      <c r="BC401" s="494"/>
      <c r="BD401" s="494"/>
      <c r="BE401" s="494"/>
      <c r="BF401" s="494"/>
      <c r="BG401" s="494"/>
      <c r="BH401" s="488" t="s">
        <v>25863</v>
      </c>
      <c r="BI401" s="494"/>
      <c r="BJ401" s="494"/>
      <c r="BK401" s="494"/>
      <c r="BL401" s="494"/>
      <c r="BM401" s="494"/>
      <c r="BN401" s="494"/>
      <c r="BO401" s="494"/>
      <c r="BP401" s="494"/>
      <c r="BQ401" s="494"/>
      <c r="BR401" s="494"/>
      <c r="BS401" s="494"/>
      <c r="BT401" s="494"/>
      <c r="BU401" s="494"/>
      <c r="BV401" s="494"/>
      <c r="BW401" s="494"/>
      <c r="BX401" s="494"/>
      <c r="BY401" s="492">
        <v>31644.0</v>
      </c>
      <c r="BZ401" s="492">
        <v>29600.0</v>
      </c>
      <c r="CA401" s="494"/>
      <c r="CB401" s="494"/>
      <c r="CC401" s="587">
        <v>45774.0</v>
      </c>
      <c r="CD401" s="492">
        <v>27.0</v>
      </c>
      <c r="CE401" s="492">
        <v>1067644.0</v>
      </c>
      <c r="CF401" s="492">
        <v>269644.0</v>
      </c>
      <c r="CG401" s="494"/>
      <c r="CH401" s="494"/>
      <c r="CI401" s="494"/>
      <c r="CJ401" s="494"/>
      <c r="CK401" s="494"/>
      <c r="CL401" s="494"/>
      <c r="CM401" s="494"/>
      <c r="CN401" s="494"/>
      <c r="CO401" s="494"/>
      <c r="CP401" s="494"/>
      <c r="CQ401" s="494"/>
      <c r="CR401" s="494"/>
      <c r="CS401" s="494"/>
      <c r="CT401" s="494"/>
      <c r="CU401" s="494"/>
      <c r="CV401" s="494"/>
      <c r="CW401" s="494"/>
      <c r="CX401" s="494"/>
      <c r="CY401" s="494"/>
      <c r="CZ401" s="494"/>
      <c r="DA401" s="494"/>
      <c r="DB401" s="494"/>
      <c r="DC401" s="494"/>
      <c r="DD401" s="494"/>
      <c r="DE401" s="494"/>
      <c r="DF401" s="494"/>
      <c r="DG401" s="494"/>
      <c r="DH401" s="494"/>
      <c r="DI401" s="494"/>
      <c r="DJ401" s="494"/>
      <c r="DK401" s="494"/>
      <c r="DL401" s="494"/>
      <c r="DM401" s="494"/>
      <c r="DN401" s="494"/>
      <c r="DO401" s="494"/>
      <c r="DP401" s="494"/>
      <c r="DQ401" s="494"/>
      <c r="DR401" s="488" t="s">
        <v>26202</v>
      </c>
      <c r="DS401" s="494"/>
      <c r="DT401" s="494"/>
      <c r="DU401" s="494"/>
      <c r="DV401" s="494"/>
      <c r="DW401" s="494"/>
      <c r="DX401" s="494"/>
      <c r="DY401" s="494"/>
      <c r="DZ401" s="494"/>
      <c r="EA401" s="494"/>
      <c r="EB401" s="494"/>
      <c r="EC401" s="494"/>
      <c r="ED401" s="494"/>
      <c r="EE401" s="494"/>
      <c r="EF401" s="494"/>
      <c r="EG401" s="494"/>
      <c r="EH401" s="494"/>
      <c r="EI401" s="494"/>
      <c r="EJ401" s="494"/>
      <c r="EK401" s="494"/>
      <c r="EL401" s="494"/>
      <c r="EM401" s="494"/>
      <c r="EN401" s="494"/>
      <c r="EO401" s="494"/>
      <c r="EP401" s="494"/>
      <c r="EQ401" s="494"/>
      <c r="ER401" s="494"/>
      <c r="ES401" s="494"/>
      <c r="ET401" s="494"/>
      <c r="EU401" s="494"/>
      <c r="EV401" s="494"/>
      <c r="EW401" s="494"/>
      <c r="EX401" s="494"/>
      <c r="EY401" s="494"/>
      <c r="EZ401" s="494"/>
      <c r="FA401" s="494"/>
      <c r="FB401" s="494"/>
      <c r="FC401" s="494"/>
      <c r="FD401" s="494"/>
      <c r="FE401" s="494"/>
      <c r="FF401" s="494"/>
      <c r="FG401" s="494"/>
      <c r="FH401" s="494"/>
      <c r="FI401" s="494"/>
      <c r="FJ401" s="494"/>
      <c r="FK401" s="494"/>
      <c r="FL401" s="494"/>
      <c r="FM401" s="494"/>
      <c r="FN401" s="494"/>
      <c r="FO401" s="494"/>
      <c r="FP401" s="494"/>
      <c r="FQ401" s="494"/>
      <c r="FR401" s="494"/>
      <c r="FS401" s="494"/>
      <c r="FT401" s="494"/>
      <c r="FU401" s="494"/>
      <c r="FV401" s="494"/>
      <c r="FW401" s="494"/>
      <c r="FX401" s="494"/>
      <c r="FY401" s="494"/>
      <c r="FZ401" s="494"/>
      <c r="GA401" s="494"/>
      <c r="GB401" s="494"/>
      <c r="GC401" s="494"/>
      <c r="GD401" s="494"/>
      <c r="GE401" s="494"/>
      <c r="GF401" s="494"/>
      <c r="GG401" s="494"/>
      <c r="GH401" s="494"/>
      <c r="GI401" s="494"/>
      <c r="GJ401" s="494"/>
      <c r="GK401" s="494"/>
      <c r="GL401" s="494"/>
      <c r="GM401" s="494"/>
      <c r="GN401" s="494"/>
      <c r="GO401" s="494"/>
      <c r="GP401" s="494"/>
      <c r="GQ401" s="494"/>
      <c r="GR401" s="494"/>
      <c r="GS401" s="494"/>
      <c r="GT401" s="494"/>
      <c r="GU401" s="494"/>
      <c r="GV401" s="494"/>
      <c r="GW401" s="494"/>
      <c r="GX401" s="494"/>
      <c r="GY401" s="494"/>
      <c r="GZ401" s="494"/>
      <c r="HA401" s="494"/>
    </row>
    <row r="402">
      <c r="A402" s="492">
        <v>6828296.0</v>
      </c>
      <c r="B402" s="488" t="s">
        <v>27026</v>
      </c>
      <c r="C402" s="488" t="s">
        <v>26939</v>
      </c>
      <c r="D402" s="494"/>
      <c r="E402" s="494"/>
      <c r="F402" s="494"/>
      <c r="G402" s="494"/>
      <c r="H402" s="488" t="s">
        <v>25860</v>
      </c>
      <c r="I402" s="494"/>
      <c r="J402" s="494"/>
      <c r="K402" s="494"/>
      <c r="L402" s="494"/>
      <c r="M402" s="494"/>
      <c r="N402" s="494"/>
      <c r="O402" s="494"/>
      <c r="P402" s="494"/>
      <c r="Q402" s="494"/>
      <c r="R402" s="494"/>
      <c r="S402" s="494"/>
      <c r="T402" s="488" t="s">
        <v>1514</v>
      </c>
      <c r="U402" s="494"/>
      <c r="V402" s="488" t="s">
        <v>26202</v>
      </c>
      <c r="W402" s="589" t="s">
        <v>26743</v>
      </c>
      <c r="X402" s="494"/>
      <c r="Y402" s="494"/>
      <c r="Z402" s="494"/>
      <c r="AA402" s="494"/>
      <c r="AB402" s="494"/>
      <c r="AC402" s="494"/>
      <c r="AD402" s="494"/>
      <c r="AE402" s="494"/>
      <c r="AF402" s="494"/>
      <c r="AG402" s="494"/>
      <c r="AH402" s="494"/>
      <c r="AI402" s="494"/>
      <c r="AJ402" s="494"/>
      <c r="AK402" s="494"/>
      <c r="AL402" s="494"/>
      <c r="AM402" s="494"/>
      <c r="AN402" s="494"/>
      <c r="AO402" s="494"/>
      <c r="AP402" s="494"/>
      <c r="AQ402" s="492">
        <v>36.0</v>
      </c>
      <c r="AR402" s="592">
        <v>45769.0</v>
      </c>
      <c r="AS402" s="492">
        <v>798000.0</v>
      </c>
      <c r="AT402" s="494"/>
      <c r="AU402" s="494"/>
      <c r="AV402" s="494"/>
      <c r="AW402" s="494"/>
      <c r="AX402" s="494"/>
      <c r="AY402" s="494"/>
      <c r="AZ402" s="494"/>
      <c r="BA402" s="494"/>
      <c r="BB402" s="494"/>
      <c r="BC402" s="494"/>
      <c r="BD402" s="494"/>
      <c r="BE402" s="494"/>
      <c r="BF402" s="494"/>
      <c r="BG402" s="494"/>
      <c r="BH402" s="488" t="s">
        <v>25863</v>
      </c>
      <c r="BI402" s="494"/>
      <c r="BJ402" s="494"/>
      <c r="BK402" s="494"/>
      <c r="BL402" s="494"/>
      <c r="BM402" s="494"/>
      <c r="BN402" s="494"/>
      <c r="BO402" s="494"/>
      <c r="BP402" s="494"/>
      <c r="BQ402" s="494"/>
      <c r="BR402" s="494"/>
      <c r="BS402" s="494"/>
      <c r="BT402" s="488" t="s">
        <v>25905</v>
      </c>
      <c r="BU402" s="494"/>
      <c r="BV402" s="494"/>
      <c r="BW402" s="494"/>
      <c r="BX402" s="494"/>
      <c r="BY402" s="492">
        <v>31644.0</v>
      </c>
      <c r="BZ402" s="492">
        <v>29600.0</v>
      </c>
      <c r="CA402" s="494"/>
      <c r="CB402" s="494"/>
      <c r="CC402" s="587">
        <v>45774.0</v>
      </c>
      <c r="CD402" s="492">
        <v>27.0</v>
      </c>
      <c r="CE402" s="492">
        <v>1067644.0</v>
      </c>
      <c r="CF402" s="492">
        <v>269644.0</v>
      </c>
      <c r="CG402" s="494"/>
      <c r="CH402" s="494"/>
      <c r="CI402" s="494"/>
      <c r="CJ402" s="494"/>
      <c r="CK402" s="494"/>
      <c r="CL402" s="494"/>
      <c r="CM402" s="494"/>
      <c r="CN402" s="494"/>
      <c r="CO402" s="494"/>
      <c r="CP402" s="494"/>
      <c r="CQ402" s="494"/>
      <c r="CR402" s="494"/>
      <c r="CS402" s="494"/>
      <c r="CT402" s="494"/>
      <c r="CU402" s="494"/>
      <c r="CV402" s="494"/>
      <c r="CW402" s="494"/>
      <c r="CX402" s="494"/>
      <c r="CY402" s="494"/>
      <c r="CZ402" s="494"/>
      <c r="DA402" s="494"/>
      <c r="DB402" s="494"/>
      <c r="DC402" s="494"/>
      <c r="DD402" s="494"/>
      <c r="DE402" s="494"/>
      <c r="DF402" s="494"/>
      <c r="DG402" s="494"/>
      <c r="DH402" s="494"/>
      <c r="DI402" s="494"/>
      <c r="DJ402" s="494"/>
      <c r="DK402" s="494"/>
      <c r="DL402" s="494"/>
      <c r="DM402" s="494"/>
      <c r="DN402" s="494"/>
      <c r="DO402" s="494"/>
      <c r="DP402" s="494"/>
      <c r="DQ402" s="494"/>
      <c r="DR402" s="488" t="s">
        <v>26202</v>
      </c>
      <c r="DS402" s="494"/>
      <c r="DT402" s="494"/>
      <c r="DU402" s="494"/>
      <c r="DV402" s="494"/>
      <c r="DW402" s="494"/>
      <c r="DX402" s="494"/>
      <c r="DY402" s="494"/>
      <c r="DZ402" s="494"/>
      <c r="EA402" s="494"/>
      <c r="EB402" s="494"/>
      <c r="EC402" s="494"/>
      <c r="ED402" s="494"/>
      <c r="EE402" s="494"/>
      <c r="EF402" s="494"/>
      <c r="EG402" s="494"/>
      <c r="EH402" s="494"/>
      <c r="EI402" s="494"/>
      <c r="EJ402" s="494"/>
      <c r="EK402" s="494"/>
      <c r="EL402" s="494"/>
      <c r="EM402" s="494"/>
      <c r="EN402" s="494"/>
      <c r="EO402" s="494"/>
      <c r="EP402" s="494"/>
      <c r="EQ402" s="494"/>
      <c r="ER402" s="494"/>
      <c r="ES402" s="494"/>
      <c r="ET402" s="494"/>
      <c r="EU402" s="494"/>
      <c r="EV402" s="494"/>
      <c r="EW402" s="494"/>
      <c r="EX402" s="494"/>
      <c r="EY402" s="494"/>
      <c r="EZ402" s="494"/>
      <c r="FA402" s="494"/>
      <c r="FB402" s="494"/>
      <c r="FC402" s="494"/>
      <c r="FD402" s="494"/>
      <c r="FE402" s="494"/>
      <c r="FF402" s="494"/>
      <c r="FG402" s="494"/>
      <c r="FH402" s="494"/>
      <c r="FI402" s="494"/>
      <c r="FJ402" s="494"/>
      <c r="FK402" s="494"/>
      <c r="FL402" s="494"/>
      <c r="FM402" s="494"/>
      <c r="FN402" s="494"/>
      <c r="FO402" s="494"/>
      <c r="FP402" s="494"/>
      <c r="FQ402" s="494"/>
      <c r="FR402" s="494"/>
      <c r="FS402" s="494"/>
      <c r="FT402" s="494"/>
      <c r="FU402" s="494"/>
      <c r="FV402" s="494"/>
      <c r="FW402" s="494"/>
      <c r="FX402" s="494"/>
      <c r="FY402" s="494"/>
      <c r="FZ402" s="494"/>
      <c r="GA402" s="494"/>
      <c r="GB402" s="494"/>
      <c r="GC402" s="494"/>
      <c r="GD402" s="494"/>
      <c r="GE402" s="494"/>
      <c r="GF402" s="494"/>
      <c r="GG402" s="494"/>
      <c r="GH402" s="494"/>
      <c r="GI402" s="494"/>
      <c r="GJ402" s="494"/>
      <c r="GK402" s="494"/>
      <c r="GL402" s="494"/>
      <c r="GM402" s="494"/>
      <c r="GN402" s="494"/>
      <c r="GO402" s="494"/>
      <c r="GP402" s="494"/>
      <c r="GQ402" s="494"/>
      <c r="GR402" s="494"/>
      <c r="GS402" s="494"/>
      <c r="GT402" s="494"/>
      <c r="GU402" s="494"/>
      <c r="GV402" s="494"/>
      <c r="GW402" s="494"/>
      <c r="GX402" s="494"/>
      <c r="GY402" s="494"/>
      <c r="GZ402" s="494"/>
      <c r="HA402" s="494"/>
    </row>
    <row r="403">
      <c r="A403" s="492">
        <v>6828314.0</v>
      </c>
      <c r="B403" s="488" t="s">
        <v>27027</v>
      </c>
      <c r="C403" s="488" t="s">
        <v>26939</v>
      </c>
      <c r="D403" s="494"/>
      <c r="E403" s="494"/>
      <c r="F403" s="494"/>
      <c r="G403" s="494"/>
      <c r="H403" s="488" t="s">
        <v>25860</v>
      </c>
      <c r="I403" s="494"/>
      <c r="J403" s="494"/>
      <c r="K403" s="494"/>
      <c r="L403" s="494"/>
      <c r="M403" s="494"/>
      <c r="N403" s="494"/>
      <c r="O403" s="494"/>
      <c r="P403" s="494"/>
      <c r="Q403" s="494"/>
      <c r="R403" s="494"/>
      <c r="S403" s="494"/>
      <c r="T403" s="494"/>
      <c r="U403" s="494"/>
      <c r="V403" s="488" t="s">
        <v>26202</v>
      </c>
      <c r="W403" s="589" t="s">
        <v>26743</v>
      </c>
      <c r="X403" s="494"/>
      <c r="Y403" s="494"/>
      <c r="Z403" s="494"/>
      <c r="AA403" s="494"/>
      <c r="AB403" s="494"/>
      <c r="AC403" s="494"/>
      <c r="AD403" s="494"/>
      <c r="AE403" s="494"/>
      <c r="AF403" s="494"/>
      <c r="AG403" s="494"/>
      <c r="AH403" s="494"/>
      <c r="AI403" s="494"/>
      <c r="AJ403" s="494"/>
      <c r="AK403" s="494"/>
      <c r="AL403" s="494"/>
      <c r="AM403" s="494"/>
      <c r="AN403" s="494"/>
      <c r="AO403" s="494"/>
      <c r="AP403" s="494"/>
      <c r="AQ403" s="494"/>
      <c r="AR403" s="591"/>
      <c r="AS403" s="494"/>
      <c r="AT403" s="494"/>
      <c r="AU403" s="494"/>
      <c r="AV403" s="494"/>
      <c r="AW403" s="494"/>
      <c r="AX403" s="494"/>
      <c r="AY403" s="494"/>
      <c r="AZ403" s="494"/>
      <c r="BA403" s="494"/>
      <c r="BB403" s="494"/>
      <c r="BC403" s="494"/>
      <c r="BD403" s="494"/>
      <c r="BE403" s="494"/>
      <c r="BF403" s="494"/>
      <c r="BG403" s="494"/>
      <c r="BH403" s="488" t="s">
        <v>25863</v>
      </c>
      <c r="BI403" s="494"/>
      <c r="BJ403" s="494"/>
      <c r="BK403" s="494"/>
      <c r="BL403" s="494"/>
      <c r="BM403" s="494"/>
      <c r="BN403" s="494"/>
      <c r="BO403" s="494"/>
      <c r="BP403" s="494"/>
      <c r="BQ403" s="494"/>
      <c r="BR403" s="494"/>
      <c r="BS403" s="494"/>
      <c r="BT403" s="494"/>
      <c r="BU403" s="494"/>
      <c r="BV403" s="494"/>
      <c r="BW403" s="494"/>
      <c r="BX403" s="494"/>
      <c r="BY403" s="494"/>
      <c r="BZ403" s="494"/>
      <c r="CA403" s="494"/>
      <c r="CB403" s="494"/>
      <c r="CC403" s="494"/>
      <c r="CD403" s="494"/>
      <c r="CE403" s="494"/>
      <c r="CF403" s="494"/>
      <c r="CG403" s="494"/>
      <c r="CH403" s="494"/>
      <c r="CI403" s="494"/>
      <c r="CJ403" s="494"/>
      <c r="CK403" s="494"/>
      <c r="CL403" s="494"/>
      <c r="CM403" s="494"/>
      <c r="CN403" s="494"/>
      <c r="CO403" s="494"/>
      <c r="CP403" s="494"/>
      <c r="CQ403" s="494"/>
      <c r="CR403" s="494"/>
      <c r="CS403" s="494"/>
      <c r="CT403" s="494"/>
      <c r="CU403" s="494"/>
      <c r="CV403" s="494"/>
      <c r="CW403" s="494"/>
      <c r="CX403" s="494"/>
      <c r="CY403" s="494"/>
      <c r="CZ403" s="494"/>
      <c r="DA403" s="494"/>
      <c r="DB403" s="494"/>
      <c r="DC403" s="494"/>
      <c r="DD403" s="494"/>
      <c r="DE403" s="494"/>
      <c r="DF403" s="494"/>
      <c r="DG403" s="494"/>
      <c r="DH403" s="494"/>
      <c r="DI403" s="494"/>
      <c r="DJ403" s="494"/>
      <c r="DK403" s="494"/>
      <c r="DL403" s="494"/>
      <c r="DM403" s="494"/>
      <c r="DN403" s="494"/>
      <c r="DO403" s="494"/>
      <c r="DP403" s="494"/>
      <c r="DQ403" s="494"/>
      <c r="DR403" s="488" t="s">
        <v>26202</v>
      </c>
      <c r="DS403" s="494"/>
      <c r="DT403" s="494"/>
      <c r="DU403" s="494"/>
      <c r="DV403" s="494"/>
      <c r="DW403" s="494"/>
      <c r="DX403" s="494"/>
      <c r="DY403" s="494"/>
      <c r="DZ403" s="494"/>
      <c r="EA403" s="494"/>
      <c r="EB403" s="494"/>
      <c r="EC403" s="494"/>
      <c r="ED403" s="494"/>
      <c r="EE403" s="494"/>
      <c r="EF403" s="494"/>
      <c r="EG403" s="494"/>
      <c r="EH403" s="494"/>
      <c r="EI403" s="494"/>
      <c r="EJ403" s="494"/>
      <c r="EK403" s="494"/>
      <c r="EL403" s="494"/>
      <c r="EM403" s="494"/>
      <c r="EN403" s="494"/>
      <c r="EO403" s="494"/>
      <c r="EP403" s="494"/>
      <c r="EQ403" s="494"/>
      <c r="ER403" s="494"/>
      <c r="ES403" s="494"/>
      <c r="ET403" s="494"/>
      <c r="EU403" s="494"/>
      <c r="EV403" s="494"/>
      <c r="EW403" s="494"/>
      <c r="EX403" s="494"/>
      <c r="EY403" s="494"/>
      <c r="EZ403" s="494"/>
      <c r="FA403" s="494"/>
      <c r="FB403" s="494"/>
      <c r="FC403" s="494"/>
      <c r="FD403" s="494"/>
      <c r="FE403" s="494"/>
      <c r="FF403" s="494"/>
      <c r="FG403" s="494"/>
      <c r="FH403" s="494"/>
      <c r="FI403" s="494"/>
      <c r="FJ403" s="494"/>
      <c r="FK403" s="494"/>
      <c r="FL403" s="494"/>
      <c r="FM403" s="494"/>
      <c r="FN403" s="494"/>
      <c r="FO403" s="494"/>
      <c r="FP403" s="494"/>
      <c r="FQ403" s="494"/>
      <c r="FR403" s="494"/>
      <c r="FS403" s="494"/>
      <c r="FT403" s="494"/>
      <c r="FU403" s="494"/>
      <c r="FV403" s="494"/>
      <c r="FW403" s="494"/>
      <c r="FX403" s="494"/>
      <c r="FY403" s="494"/>
      <c r="FZ403" s="494"/>
      <c r="GA403" s="494"/>
      <c r="GB403" s="494"/>
      <c r="GC403" s="494"/>
      <c r="GD403" s="494"/>
      <c r="GE403" s="494"/>
      <c r="GF403" s="494"/>
      <c r="GG403" s="494"/>
      <c r="GH403" s="494"/>
      <c r="GI403" s="494"/>
      <c r="GJ403" s="494"/>
      <c r="GK403" s="494"/>
      <c r="GL403" s="494"/>
      <c r="GM403" s="494"/>
      <c r="GN403" s="494"/>
      <c r="GO403" s="494"/>
      <c r="GP403" s="494"/>
      <c r="GQ403" s="494"/>
      <c r="GR403" s="494"/>
      <c r="GS403" s="494"/>
      <c r="GT403" s="494"/>
      <c r="GU403" s="494"/>
      <c r="GV403" s="494"/>
      <c r="GW403" s="494"/>
      <c r="GX403" s="494"/>
      <c r="GY403" s="494"/>
      <c r="GZ403" s="494"/>
      <c r="HA403" s="494"/>
    </row>
    <row r="404">
      <c r="A404" s="492">
        <v>6828372.0</v>
      </c>
      <c r="B404" s="488" t="s">
        <v>26742</v>
      </c>
      <c r="C404" s="488" t="s">
        <v>26980</v>
      </c>
      <c r="D404" s="590">
        <v>45769.830416666664</v>
      </c>
      <c r="E404" s="590">
        <v>45769.83936342593</v>
      </c>
      <c r="F404" s="494"/>
      <c r="G404" s="590">
        <v>45773.633472222224</v>
      </c>
      <c r="H404" s="488" t="s">
        <v>25860</v>
      </c>
      <c r="I404" s="494"/>
      <c r="J404" s="494"/>
      <c r="K404" s="494"/>
      <c r="L404" s="494"/>
      <c r="M404" s="494"/>
      <c r="N404" s="494"/>
      <c r="O404" s="494"/>
      <c r="P404" s="494"/>
      <c r="Q404" s="494"/>
      <c r="R404" s="494"/>
      <c r="S404" s="494"/>
      <c r="T404" s="494"/>
      <c r="U404" s="494"/>
      <c r="V404" s="488" t="s">
        <v>26202</v>
      </c>
      <c r="W404" s="589" t="s">
        <v>26743</v>
      </c>
      <c r="X404" s="494"/>
      <c r="Y404" s="494"/>
      <c r="Z404" s="494"/>
      <c r="AA404" s="494"/>
      <c r="AB404" s="494"/>
      <c r="AC404" s="494"/>
      <c r="AD404" s="494"/>
      <c r="AE404" s="494"/>
      <c r="AF404" s="494"/>
      <c r="AG404" s="494"/>
      <c r="AH404" s="494"/>
      <c r="AI404" s="494"/>
      <c r="AJ404" s="494"/>
      <c r="AK404" s="494"/>
      <c r="AL404" s="494"/>
      <c r="AM404" s="494"/>
      <c r="AN404" s="494"/>
      <c r="AO404" s="494"/>
      <c r="AP404" s="494"/>
      <c r="AQ404" s="494"/>
      <c r="AR404" s="591"/>
      <c r="AS404" s="494"/>
      <c r="AT404" s="494"/>
      <c r="AU404" s="494"/>
      <c r="AV404" s="494"/>
      <c r="AW404" s="494"/>
      <c r="AX404" s="494"/>
      <c r="AY404" s="494"/>
      <c r="AZ404" s="494"/>
      <c r="BA404" s="494"/>
      <c r="BB404" s="494"/>
      <c r="BC404" s="494"/>
      <c r="BD404" s="494"/>
      <c r="BE404" s="494"/>
      <c r="BF404" s="494"/>
      <c r="BG404" s="494"/>
      <c r="BH404" s="488" t="s">
        <v>25863</v>
      </c>
      <c r="BI404" s="494"/>
      <c r="BJ404" s="494"/>
      <c r="BK404" s="494"/>
      <c r="BL404" s="494"/>
      <c r="BM404" s="494"/>
      <c r="BN404" s="494"/>
      <c r="BO404" s="494"/>
      <c r="BP404" s="494"/>
      <c r="BQ404" s="494"/>
      <c r="BR404" s="494"/>
      <c r="BS404" s="494"/>
      <c r="BT404" s="494"/>
      <c r="BU404" s="494"/>
      <c r="BV404" s="494"/>
      <c r="BW404" s="494"/>
      <c r="BX404" s="494"/>
      <c r="BY404" s="494"/>
      <c r="BZ404" s="494"/>
      <c r="CA404" s="494"/>
      <c r="CB404" s="494"/>
      <c r="CC404" s="494"/>
      <c r="CD404" s="494"/>
      <c r="CE404" s="494"/>
      <c r="CF404" s="494"/>
      <c r="CG404" s="494"/>
      <c r="CH404" s="494"/>
      <c r="CI404" s="494"/>
      <c r="CJ404" s="494"/>
      <c r="CK404" s="494"/>
      <c r="CL404" s="494"/>
      <c r="CM404" s="494"/>
      <c r="CN404" s="494"/>
      <c r="CO404" s="494"/>
      <c r="CP404" s="494"/>
      <c r="CQ404" s="494"/>
      <c r="CR404" s="494"/>
      <c r="CS404" s="494"/>
      <c r="CT404" s="494"/>
      <c r="CU404" s="494"/>
      <c r="CV404" s="494"/>
      <c r="CW404" s="494"/>
      <c r="CX404" s="494"/>
      <c r="CY404" s="494"/>
      <c r="CZ404" s="494"/>
      <c r="DA404" s="494"/>
      <c r="DB404" s="494"/>
      <c r="DC404" s="494"/>
      <c r="DD404" s="494"/>
      <c r="DE404" s="494"/>
      <c r="DF404" s="494"/>
      <c r="DG404" s="494"/>
      <c r="DH404" s="494"/>
      <c r="DI404" s="494"/>
      <c r="DJ404" s="494"/>
      <c r="DK404" s="494"/>
      <c r="DL404" s="494"/>
      <c r="DM404" s="494"/>
      <c r="DN404" s="494"/>
      <c r="DO404" s="494"/>
      <c r="DP404" s="494"/>
      <c r="DQ404" s="494"/>
      <c r="DR404" s="488" t="s">
        <v>26202</v>
      </c>
      <c r="DS404" s="494"/>
      <c r="DT404" s="494"/>
      <c r="DU404" s="494"/>
      <c r="DV404" s="494"/>
      <c r="DW404" s="494"/>
      <c r="DX404" s="494"/>
      <c r="DY404" s="494"/>
      <c r="DZ404" s="494"/>
      <c r="EA404" s="494"/>
      <c r="EB404" s="494"/>
      <c r="EC404" s="494"/>
      <c r="ED404" s="494"/>
      <c r="EE404" s="494"/>
      <c r="EF404" s="494"/>
      <c r="EG404" s="494"/>
      <c r="EH404" s="494"/>
      <c r="EI404" s="494"/>
      <c r="EJ404" s="494"/>
      <c r="EK404" s="494"/>
      <c r="EL404" s="494"/>
      <c r="EM404" s="494"/>
      <c r="EN404" s="494"/>
      <c r="EO404" s="494"/>
      <c r="EP404" s="494"/>
      <c r="EQ404" s="494"/>
      <c r="ER404" s="494"/>
      <c r="ES404" s="494"/>
      <c r="ET404" s="494"/>
      <c r="EU404" s="494"/>
      <c r="EV404" s="494"/>
      <c r="EW404" s="494"/>
      <c r="EX404" s="494"/>
      <c r="EY404" s="494"/>
      <c r="EZ404" s="494"/>
      <c r="FA404" s="494"/>
      <c r="FB404" s="494"/>
      <c r="FC404" s="494"/>
      <c r="FD404" s="494"/>
      <c r="FE404" s="494"/>
      <c r="FF404" s="494"/>
      <c r="FG404" s="494"/>
      <c r="FH404" s="494"/>
      <c r="FI404" s="494"/>
      <c r="FJ404" s="494"/>
      <c r="FK404" s="494"/>
      <c r="FL404" s="494"/>
      <c r="FM404" s="494"/>
      <c r="FN404" s="494"/>
      <c r="FO404" s="494"/>
      <c r="FP404" s="494"/>
      <c r="FQ404" s="494"/>
      <c r="FR404" s="494"/>
      <c r="FS404" s="494"/>
      <c r="FT404" s="494"/>
      <c r="FU404" s="494"/>
      <c r="FV404" s="494"/>
      <c r="FW404" s="494"/>
      <c r="FX404" s="494"/>
      <c r="FY404" s="494"/>
      <c r="FZ404" s="494"/>
      <c r="GA404" s="494"/>
      <c r="GB404" s="494"/>
      <c r="GC404" s="494"/>
      <c r="GD404" s="494"/>
      <c r="GE404" s="494"/>
      <c r="GF404" s="494"/>
      <c r="GG404" s="494"/>
      <c r="GH404" s="494"/>
      <c r="GI404" s="494"/>
      <c r="GJ404" s="494"/>
      <c r="GK404" s="494"/>
      <c r="GL404" s="494"/>
      <c r="GM404" s="494"/>
      <c r="GN404" s="494"/>
      <c r="GO404" s="494"/>
      <c r="GP404" s="494"/>
      <c r="GQ404" s="494"/>
      <c r="GR404" s="494"/>
      <c r="GS404" s="494"/>
      <c r="GT404" s="494"/>
      <c r="GU404" s="494"/>
      <c r="GV404" s="494"/>
      <c r="GW404" s="494"/>
      <c r="GX404" s="494"/>
      <c r="GY404" s="494"/>
      <c r="GZ404" s="494"/>
      <c r="HA404" s="494"/>
    </row>
    <row r="405">
      <c r="A405" s="492">
        <v>6828375.0</v>
      </c>
      <c r="B405" s="488" t="s">
        <v>26750</v>
      </c>
      <c r="C405" s="488" t="s">
        <v>26941</v>
      </c>
      <c r="D405" s="590">
        <v>45769.83038194444</v>
      </c>
      <c r="E405" s="494"/>
      <c r="F405" s="494"/>
      <c r="G405" s="494"/>
      <c r="H405" s="488" t="s">
        <v>25860</v>
      </c>
      <c r="I405" s="494"/>
      <c r="J405" s="494"/>
      <c r="K405" s="494"/>
      <c r="L405" s="494"/>
      <c r="M405" s="494"/>
      <c r="N405" s="494"/>
      <c r="O405" s="494"/>
      <c r="P405" s="494"/>
      <c r="Q405" s="494"/>
      <c r="R405" s="494"/>
      <c r="S405" s="494"/>
      <c r="T405" s="488" t="s">
        <v>1514</v>
      </c>
      <c r="U405" s="494"/>
      <c r="V405" s="488" t="s">
        <v>26202</v>
      </c>
      <c r="W405" s="589" t="s">
        <v>26743</v>
      </c>
      <c r="X405" s="494"/>
      <c r="Y405" s="494"/>
      <c r="Z405" s="494"/>
      <c r="AA405" s="494"/>
      <c r="AB405" s="494"/>
      <c r="AC405" s="494"/>
      <c r="AD405" s="494"/>
      <c r="AE405" s="494"/>
      <c r="AF405" s="494"/>
      <c r="AG405" s="494"/>
      <c r="AH405" s="494"/>
      <c r="AI405" s="494"/>
      <c r="AJ405" s="494"/>
      <c r="AK405" s="494"/>
      <c r="AL405" s="494"/>
      <c r="AM405" s="494"/>
      <c r="AN405" s="494"/>
      <c r="AO405" s="494"/>
      <c r="AP405" s="494"/>
      <c r="AQ405" s="492">
        <v>36.0</v>
      </c>
      <c r="AR405" s="592">
        <v>45769.0</v>
      </c>
      <c r="AS405" s="492">
        <v>798000.0</v>
      </c>
      <c r="AT405" s="494"/>
      <c r="AU405" s="494"/>
      <c r="AV405" s="494"/>
      <c r="AW405" s="494"/>
      <c r="AX405" s="494"/>
      <c r="AY405" s="494"/>
      <c r="AZ405" s="494"/>
      <c r="BA405" s="494"/>
      <c r="BB405" s="494"/>
      <c r="BC405" s="494"/>
      <c r="BD405" s="494"/>
      <c r="BE405" s="494"/>
      <c r="BF405" s="494"/>
      <c r="BG405" s="494"/>
      <c r="BH405" s="488" t="s">
        <v>25863</v>
      </c>
      <c r="BI405" s="494"/>
      <c r="BJ405" s="494"/>
      <c r="BK405" s="494"/>
      <c r="BL405" s="494"/>
      <c r="BM405" s="494"/>
      <c r="BN405" s="494"/>
      <c r="BO405" s="494"/>
      <c r="BP405" s="494"/>
      <c r="BQ405" s="494"/>
      <c r="BR405" s="494"/>
      <c r="BS405" s="494"/>
      <c r="BT405" s="488" t="s">
        <v>25905</v>
      </c>
      <c r="BU405" s="494"/>
      <c r="BV405" s="494"/>
      <c r="BW405" s="494"/>
      <c r="BX405" s="494"/>
      <c r="BY405" s="492">
        <v>31644.0</v>
      </c>
      <c r="BZ405" s="492">
        <v>29600.0</v>
      </c>
      <c r="CA405" s="494"/>
      <c r="CB405" s="494"/>
      <c r="CC405" s="593">
        <v>45804.0</v>
      </c>
      <c r="CD405" s="492">
        <v>27.0</v>
      </c>
      <c r="CE405" s="492">
        <v>1067644.0</v>
      </c>
      <c r="CF405" s="492">
        <v>269644.0</v>
      </c>
      <c r="CG405" s="494"/>
      <c r="CH405" s="494"/>
      <c r="CI405" s="494"/>
      <c r="CJ405" s="494"/>
      <c r="CK405" s="494"/>
      <c r="CL405" s="494"/>
      <c r="CM405" s="494"/>
      <c r="CN405" s="494"/>
      <c r="CO405" s="494"/>
      <c r="CP405" s="494"/>
      <c r="CQ405" s="494"/>
      <c r="CR405" s="494"/>
      <c r="CS405" s="494"/>
      <c r="CT405" s="494"/>
      <c r="CU405" s="494"/>
      <c r="CV405" s="494"/>
      <c r="CW405" s="494"/>
      <c r="CX405" s="494"/>
      <c r="CY405" s="494"/>
      <c r="CZ405" s="494"/>
      <c r="DA405" s="494"/>
      <c r="DB405" s="494"/>
      <c r="DC405" s="494"/>
      <c r="DD405" s="494"/>
      <c r="DE405" s="494"/>
      <c r="DF405" s="494"/>
      <c r="DG405" s="494"/>
      <c r="DH405" s="494"/>
      <c r="DI405" s="494"/>
      <c r="DJ405" s="494"/>
      <c r="DK405" s="494"/>
      <c r="DL405" s="494"/>
      <c r="DM405" s="494"/>
      <c r="DN405" s="494"/>
      <c r="DO405" s="494"/>
      <c r="DP405" s="494"/>
      <c r="DQ405" s="494"/>
      <c r="DR405" s="488" t="s">
        <v>26202</v>
      </c>
      <c r="DS405" s="494"/>
      <c r="DT405" s="494"/>
      <c r="DU405" s="494"/>
      <c r="DV405" s="494"/>
      <c r="DW405" s="494"/>
      <c r="DX405" s="494"/>
      <c r="DY405" s="494"/>
      <c r="DZ405" s="494"/>
      <c r="EA405" s="494"/>
      <c r="EB405" s="494"/>
      <c r="EC405" s="494"/>
      <c r="ED405" s="494"/>
      <c r="EE405" s="494"/>
      <c r="EF405" s="494"/>
      <c r="EG405" s="494"/>
      <c r="EH405" s="494"/>
      <c r="EI405" s="494"/>
      <c r="EJ405" s="494"/>
      <c r="EK405" s="494"/>
      <c r="EL405" s="494"/>
      <c r="EM405" s="494"/>
      <c r="EN405" s="494"/>
      <c r="EO405" s="494"/>
      <c r="EP405" s="494"/>
      <c r="EQ405" s="494"/>
      <c r="ER405" s="494"/>
      <c r="ES405" s="494"/>
      <c r="ET405" s="494"/>
      <c r="EU405" s="494"/>
      <c r="EV405" s="494"/>
      <c r="EW405" s="494"/>
      <c r="EX405" s="494"/>
      <c r="EY405" s="494"/>
      <c r="EZ405" s="494"/>
      <c r="FA405" s="494"/>
      <c r="FB405" s="494"/>
      <c r="FC405" s="494"/>
      <c r="FD405" s="494"/>
      <c r="FE405" s="494"/>
      <c r="FF405" s="494"/>
      <c r="FG405" s="494"/>
      <c r="FH405" s="494"/>
      <c r="FI405" s="494"/>
      <c r="FJ405" s="494"/>
      <c r="FK405" s="494"/>
      <c r="FL405" s="494"/>
      <c r="FM405" s="494"/>
      <c r="FN405" s="494"/>
      <c r="FO405" s="494"/>
      <c r="FP405" s="494"/>
      <c r="FQ405" s="494"/>
      <c r="FR405" s="494"/>
      <c r="FS405" s="494"/>
      <c r="FT405" s="494"/>
      <c r="FU405" s="494"/>
      <c r="FV405" s="494"/>
      <c r="FW405" s="494"/>
      <c r="FX405" s="494"/>
      <c r="FY405" s="494"/>
      <c r="FZ405" s="494"/>
      <c r="GA405" s="494"/>
      <c r="GB405" s="494"/>
      <c r="GC405" s="494"/>
      <c r="GD405" s="494"/>
      <c r="GE405" s="494"/>
      <c r="GF405" s="494"/>
      <c r="GG405" s="494"/>
      <c r="GH405" s="494"/>
      <c r="GI405" s="494"/>
      <c r="GJ405" s="494"/>
      <c r="GK405" s="494"/>
      <c r="GL405" s="494"/>
      <c r="GM405" s="494"/>
      <c r="GN405" s="494"/>
      <c r="GO405" s="494"/>
      <c r="GP405" s="494"/>
      <c r="GQ405" s="494"/>
      <c r="GR405" s="494"/>
      <c r="GS405" s="494"/>
      <c r="GT405" s="494"/>
      <c r="GU405" s="494"/>
      <c r="GV405" s="494"/>
      <c r="GW405" s="494"/>
      <c r="GX405" s="494"/>
      <c r="GY405" s="494"/>
      <c r="GZ405" s="494"/>
      <c r="HA405" s="494"/>
    </row>
    <row r="406">
      <c r="A406" s="492">
        <v>6828379.0</v>
      </c>
      <c r="B406" s="488" t="s">
        <v>26747</v>
      </c>
      <c r="C406" s="488" t="s">
        <v>26941</v>
      </c>
      <c r="D406" s="590">
        <v>45769.830300925925</v>
      </c>
      <c r="E406" s="494"/>
      <c r="F406" s="494"/>
      <c r="G406" s="494"/>
      <c r="H406" s="488" t="s">
        <v>25860</v>
      </c>
      <c r="I406" s="494"/>
      <c r="J406" s="494"/>
      <c r="K406" s="494"/>
      <c r="L406" s="494"/>
      <c r="M406" s="494"/>
      <c r="N406" s="494"/>
      <c r="O406" s="494"/>
      <c r="P406" s="494"/>
      <c r="Q406" s="494"/>
      <c r="R406" s="494"/>
      <c r="S406" s="494"/>
      <c r="T406" s="488" t="s">
        <v>1514</v>
      </c>
      <c r="U406" s="494"/>
      <c r="V406" s="488" t="s">
        <v>26202</v>
      </c>
      <c r="W406" s="589" t="s">
        <v>26743</v>
      </c>
      <c r="X406" s="494"/>
      <c r="Y406" s="494"/>
      <c r="Z406" s="494"/>
      <c r="AA406" s="494"/>
      <c r="AB406" s="494"/>
      <c r="AC406" s="494"/>
      <c r="AD406" s="494"/>
      <c r="AE406" s="494"/>
      <c r="AF406" s="494"/>
      <c r="AG406" s="494"/>
      <c r="AH406" s="494"/>
      <c r="AI406" s="494"/>
      <c r="AJ406" s="494"/>
      <c r="AK406" s="494"/>
      <c r="AL406" s="494"/>
      <c r="AM406" s="494"/>
      <c r="AN406" s="494"/>
      <c r="AO406" s="494"/>
      <c r="AP406" s="494"/>
      <c r="AQ406" s="492">
        <v>36.0</v>
      </c>
      <c r="AR406" s="592">
        <v>45769.0</v>
      </c>
      <c r="AS406" s="492">
        <v>798000.0</v>
      </c>
      <c r="AT406" s="494"/>
      <c r="AU406" s="494"/>
      <c r="AV406" s="494"/>
      <c r="AW406" s="494"/>
      <c r="AX406" s="494"/>
      <c r="AY406" s="494"/>
      <c r="AZ406" s="494"/>
      <c r="BA406" s="494"/>
      <c r="BB406" s="494"/>
      <c r="BC406" s="494"/>
      <c r="BD406" s="494"/>
      <c r="BE406" s="494"/>
      <c r="BF406" s="494"/>
      <c r="BG406" s="494"/>
      <c r="BH406" s="488" t="s">
        <v>25863</v>
      </c>
      <c r="BI406" s="494"/>
      <c r="BJ406" s="494"/>
      <c r="BK406" s="494"/>
      <c r="BL406" s="494"/>
      <c r="BM406" s="494"/>
      <c r="BN406" s="494"/>
      <c r="BO406" s="494"/>
      <c r="BP406" s="494"/>
      <c r="BQ406" s="494"/>
      <c r="BR406" s="494"/>
      <c r="BS406" s="494"/>
      <c r="BT406" s="488" t="s">
        <v>25905</v>
      </c>
      <c r="BU406" s="494"/>
      <c r="BV406" s="494"/>
      <c r="BW406" s="494"/>
      <c r="BX406" s="494"/>
      <c r="BY406" s="492">
        <v>31644.0</v>
      </c>
      <c r="BZ406" s="492">
        <v>29600.0</v>
      </c>
      <c r="CA406" s="494"/>
      <c r="CB406" s="494"/>
      <c r="CC406" s="587">
        <v>45804.0</v>
      </c>
      <c r="CD406" s="492">
        <v>27.0</v>
      </c>
      <c r="CE406" s="492">
        <v>1067644.0</v>
      </c>
      <c r="CF406" s="492">
        <v>269644.0</v>
      </c>
      <c r="CG406" s="494"/>
      <c r="CH406" s="494"/>
      <c r="CI406" s="494"/>
      <c r="CJ406" s="494"/>
      <c r="CK406" s="494"/>
      <c r="CL406" s="494"/>
      <c r="CM406" s="494"/>
      <c r="CN406" s="494"/>
      <c r="CO406" s="494"/>
      <c r="CP406" s="494"/>
      <c r="CQ406" s="494"/>
      <c r="CR406" s="494"/>
      <c r="CS406" s="494"/>
      <c r="CT406" s="494"/>
      <c r="CU406" s="494"/>
      <c r="CV406" s="494"/>
      <c r="CW406" s="494"/>
      <c r="CX406" s="494"/>
      <c r="CY406" s="494"/>
      <c r="CZ406" s="494"/>
      <c r="DA406" s="494"/>
      <c r="DB406" s="494"/>
      <c r="DC406" s="494"/>
      <c r="DD406" s="494"/>
      <c r="DE406" s="494"/>
      <c r="DF406" s="494"/>
      <c r="DG406" s="494"/>
      <c r="DH406" s="494"/>
      <c r="DI406" s="494"/>
      <c r="DJ406" s="494"/>
      <c r="DK406" s="494"/>
      <c r="DL406" s="494"/>
      <c r="DM406" s="494"/>
      <c r="DN406" s="494"/>
      <c r="DO406" s="494"/>
      <c r="DP406" s="494"/>
      <c r="DQ406" s="494"/>
      <c r="DR406" s="488" t="s">
        <v>26202</v>
      </c>
      <c r="DS406" s="494"/>
      <c r="DT406" s="494"/>
      <c r="DU406" s="494"/>
      <c r="DV406" s="494"/>
      <c r="DW406" s="494"/>
      <c r="DX406" s="494"/>
      <c r="DY406" s="494"/>
      <c r="DZ406" s="494"/>
      <c r="EA406" s="494"/>
      <c r="EB406" s="494"/>
      <c r="EC406" s="494"/>
      <c r="ED406" s="494"/>
      <c r="EE406" s="494"/>
      <c r="EF406" s="494"/>
      <c r="EG406" s="494"/>
      <c r="EH406" s="494"/>
      <c r="EI406" s="494"/>
      <c r="EJ406" s="494"/>
      <c r="EK406" s="494"/>
      <c r="EL406" s="494"/>
      <c r="EM406" s="494"/>
      <c r="EN406" s="494"/>
      <c r="EO406" s="494"/>
      <c r="EP406" s="494"/>
      <c r="EQ406" s="494"/>
      <c r="ER406" s="494"/>
      <c r="ES406" s="494"/>
      <c r="ET406" s="494"/>
      <c r="EU406" s="494"/>
      <c r="EV406" s="494"/>
      <c r="EW406" s="494"/>
      <c r="EX406" s="494"/>
      <c r="EY406" s="494"/>
      <c r="EZ406" s="494"/>
      <c r="FA406" s="494"/>
      <c r="FB406" s="494"/>
      <c r="FC406" s="494"/>
      <c r="FD406" s="494"/>
      <c r="FE406" s="494"/>
      <c r="FF406" s="494"/>
      <c r="FG406" s="494"/>
      <c r="FH406" s="494"/>
      <c r="FI406" s="494"/>
      <c r="FJ406" s="494"/>
      <c r="FK406" s="494"/>
      <c r="FL406" s="494"/>
      <c r="FM406" s="494"/>
      <c r="FN406" s="494"/>
      <c r="FO406" s="494"/>
      <c r="FP406" s="494"/>
      <c r="FQ406" s="494"/>
      <c r="FR406" s="494"/>
      <c r="FS406" s="494"/>
      <c r="FT406" s="494"/>
      <c r="FU406" s="494"/>
      <c r="FV406" s="494"/>
      <c r="FW406" s="494"/>
      <c r="FX406" s="494"/>
      <c r="FY406" s="494"/>
      <c r="FZ406" s="494"/>
      <c r="GA406" s="494"/>
      <c r="GB406" s="494"/>
      <c r="GC406" s="494"/>
      <c r="GD406" s="494"/>
      <c r="GE406" s="494"/>
      <c r="GF406" s="494"/>
      <c r="GG406" s="494"/>
      <c r="GH406" s="494"/>
      <c r="GI406" s="494"/>
      <c r="GJ406" s="494"/>
      <c r="GK406" s="494"/>
      <c r="GL406" s="494"/>
      <c r="GM406" s="494"/>
      <c r="GN406" s="494"/>
      <c r="GO406" s="494"/>
      <c r="GP406" s="494"/>
      <c r="GQ406" s="494"/>
      <c r="GR406" s="494"/>
      <c r="GS406" s="494"/>
      <c r="GT406" s="494"/>
      <c r="GU406" s="494"/>
      <c r="GV406" s="494"/>
      <c r="GW406" s="494"/>
      <c r="GX406" s="494"/>
      <c r="GY406" s="494"/>
      <c r="GZ406" s="494"/>
      <c r="HA406" s="494"/>
    </row>
    <row r="407">
      <c r="A407" s="492">
        <v>6831753.0</v>
      </c>
      <c r="B407" s="488" t="s">
        <v>27028</v>
      </c>
      <c r="C407" s="488" t="s">
        <v>399</v>
      </c>
      <c r="D407" s="590">
        <v>45770.50699074074</v>
      </c>
      <c r="E407" s="590">
        <v>45770.515694444446</v>
      </c>
      <c r="F407" s="590">
        <v>45770.51975694444</v>
      </c>
      <c r="G407" s="494"/>
      <c r="H407" s="488" t="s">
        <v>25860</v>
      </c>
      <c r="I407" s="494"/>
      <c r="J407" s="494"/>
      <c r="K407" s="494"/>
      <c r="L407" s="494"/>
      <c r="M407" s="494"/>
      <c r="N407" s="494"/>
      <c r="O407" s="494"/>
      <c r="P407" s="494"/>
      <c r="Q407" s="494"/>
      <c r="R407" s="494"/>
      <c r="S407" s="494"/>
      <c r="T407" s="494"/>
      <c r="U407" s="494"/>
      <c r="V407" s="488" t="s">
        <v>97</v>
      </c>
      <c r="W407" s="589" t="s">
        <v>27029</v>
      </c>
      <c r="X407" s="494"/>
      <c r="Y407" s="494"/>
      <c r="Z407" s="494"/>
      <c r="AA407" s="494"/>
      <c r="AB407" s="494"/>
      <c r="AC407" s="494"/>
      <c r="AD407" s="494"/>
      <c r="AE407" s="494"/>
      <c r="AF407" s="494"/>
      <c r="AG407" s="494"/>
      <c r="AH407" s="494"/>
      <c r="AI407" s="494"/>
      <c r="AJ407" s="494"/>
      <c r="AK407" s="494"/>
      <c r="AL407" s="494"/>
      <c r="AM407" s="494"/>
      <c r="AN407" s="494"/>
      <c r="AO407" s="494"/>
      <c r="AP407" s="494"/>
      <c r="AQ407" s="494"/>
      <c r="AR407" s="591"/>
      <c r="AS407" s="494"/>
      <c r="AT407" s="494"/>
      <c r="AU407" s="494"/>
      <c r="AV407" s="494"/>
      <c r="AW407" s="494"/>
      <c r="AX407" s="494"/>
      <c r="AY407" s="494"/>
      <c r="AZ407" s="494"/>
      <c r="BA407" s="494"/>
      <c r="BB407" s="494"/>
      <c r="BC407" s="494"/>
      <c r="BD407" s="494"/>
      <c r="BE407" s="494"/>
      <c r="BF407" s="494"/>
      <c r="BG407" s="494"/>
      <c r="BH407" s="488" t="s">
        <v>25863</v>
      </c>
      <c r="BI407" s="494"/>
      <c r="BJ407" s="494"/>
      <c r="BK407" s="494"/>
      <c r="BL407" s="494"/>
      <c r="BM407" s="494"/>
      <c r="BN407" s="494"/>
      <c r="BO407" s="494"/>
      <c r="BP407" s="494"/>
      <c r="BQ407" s="494"/>
      <c r="BR407" s="494"/>
      <c r="BS407" s="494"/>
      <c r="BT407" s="494"/>
      <c r="BU407" s="494"/>
      <c r="BV407" s="494"/>
      <c r="BW407" s="494"/>
      <c r="BX407" s="494"/>
      <c r="BY407" s="494"/>
      <c r="BZ407" s="494"/>
      <c r="CA407" s="494"/>
      <c r="CB407" s="494"/>
      <c r="CC407" s="494"/>
      <c r="CD407" s="494"/>
      <c r="CE407" s="494"/>
      <c r="CF407" s="494"/>
      <c r="CG407" s="494"/>
      <c r="CH407" s="494"/>
      <c r="CI407" s="494"/>
      <c r="CJ407" s="494"/>
      <c r="CK407" s="494"/>
      <c r="CL407" s="494"/>
      <c r="CM407" s="494"/>
      <c r="CN407" s="494"/>
      <c r="CO407" s="494"/>
      <c r="CP407" s="494"/>
      <c r="CQ407" s="494"/>
      <c r="CR407" s="494"/>
      <c r="CS407" s="494"/>
      <c r="CT407" s="494"/>
      <c r="CU407" s="488" t="s">
        <v>27030</v>
      </c>
      <c r="CV407" s="494"/>
      <c r="CW407" s="494"/>
      <c r="CX407" s="494"/>
      <c r="CY407" s="494"/>
      <c r="CZ407" s="494"/>
      <c r="DA407" s="494"/>
      <c r="DB407" s="494"/>
      <c r="DC407" s="494"/>
      <c r="DD407" s="494"/>
      <c r="DE407" s="494"/>
      <c r="DF407" s="494"/>
      <c r="DG407" s="494"/>
      <c r="DH407" s="494"/>
      <c r="DI407" s="494"/>
      <c r="DJ407" s="494"/>
      <c r="DK407" s="494"/>
      <c r="DL407" s="488" t="s">
        <v>27030</v>
      </c>
      <c r="DM407" s="494"/>
      <c r="DN407" s="494"/>
      <c r="DO407" s="494"/>
      <c r="DP407" s="494"/>
      <c r="DQ407" s="488" t="s">
        <v>27031</v>
      </c>
      <c r="DR407" s="488" t="s">
        <v>97</v>
      </c>
      <c r="DS407" s="494"/>
      <c r="DT407" s="494"/>
      <c r="DU407" s="494"/>
      <c r="DV407" s="494"/>
      <c r="DW407" s="494"/>
      <c r="DX407" s="494"/>
      <c r="DY407" s="494"/>
      <c r="DZ407" s="494"/>
      <c r="EA407" s="494"/>
      <c r="EB407" s="494"/>
      <c r="EC407" s="494"/>
      <c r="ED407" s="494"/>
      <c r="EE407" s="586">
        <v>45770.0</v>
      </c>
      <c r="EF407" s="494"/>
      <c r="EG407" s="494"/>
      <c r="EH407" s="494"/>
      <c r="EI407" s="494"/>
      <c r="EJ407" s="494"/>
      <c r="EK407" s="494"/>
      <c r="EL407" s="494"/>
      <c r="EM407" s="494"/>
      <c r="EN407" s="494"/>
      <c r="EO407" s="494"/>
      <c r="EP407" s="494"/>
      <c r="EQ407" s="494"/>
      <c r="ER407" s="494"/>
      <c r="ES407" s="494"/>
      <c r="ET407" s="494"/>
      <c r="EU407" s="494"/>
      <c r="EV407" s="494"/>
      <c r="EW407" s="494"/>
      <c r="EX407" s="494"/>
      <c r="EY407" s="494"/>
      <c r="EZ407" s="494"/>
      <c r="FA407" s="494"/>
      <c r="FB407" s="494"/>
      <c r="FC407" s="494"/>
      <c r="FD407" s="494"/>
      <c r="FE407" s="494"/>
      <c r="FF407" s="494"/>
      <c r="FG407" s="494"/>
      <c r="FH407" s="488" t="s">
        <v>27032</v>
      </c>
      <c r="FI407" s="494"/>
      <c r="FJ407" s="494"/>
      <c r="FK407" s="494"/>
      <c r="FL407" s="494"/>
      <c r="FM407" s="494"/>
      <c r="FN407" s="494"/>
      <c r="FO407" s="494"/>
      <c r="FP407" s="494"/>
      <c r="FQ407" s="494"/>
      <c r="FR407" s="494"/>
      <c r="FS407" s="494"/>
      <c r="FT407" s="494"/>
      <c r="FU407" s="494"/>
      <c r="FV407" s="494"/>
      <c r="FW407" s="494"/>
      <c r="FX407" s="494"/>
      <c r="FY407" s="494"/>
      <c r="FZ407" s="494"/>
      <c r="GA407" s="494"/>
      <c r="GB407" s="494"/>
      <c r="GC407" s="494"/>
      <c r="GD407" s="494"/>
      <c r="GE407" s="494"/>
      <c r="GF407" s="494"/>
      <c r="GG407" s="494"/>
      <c r="GH407" s="494"/>
      <c r="GI407" s="494"/>
      <c r="GJ407" s="494"/>
      <c r="GK407" s="494"/>
      <c r="GL407" s="494"/>
      <c r="GM407" s="494"/>
      <c r="GN407" s="494"/>
      <c r="GO407" s="494"/>
      <c r="GP407" s="494"/>
      <c r="GQ407" s="494"/>
      <c r="GR407" s="494"/>
      <c r="GS407" s="494"/>
      <c r="GT407" s="494"/>
      <c r="GU407" s="494"/>
      <c r="GV407" s="494"/>
      <c r="GW407" s="494"/>
      <c r="GX407" s="494"/>
      <c r="GY407" s="494"/>
      <c r="GZ407" s="494"/>
      <c r="HA407" s="494"/>
    </row>
    <row r="408">
      <c r="A408" s="492">
        <v>6831762.0</v>
      </c>
      <c r="B408" s="488" t="s">
        <v>27033</v>
      </c>
      <c r="C408" s="488" t="s">
        <v>399</v>
      </c>
      <c r="D408" s="590">
        <v>45770.50848379629</v>
      </c>
      <c r="E408" s="590">
        <v>45770.51778935185</v>
      </c>
      <c r="F408" s="590">
        <v>45770.520162037035</v>
      </c>
      <c r="G408" s="494"/>
      <c r="H408" s="488" t="s">
        <v>25860</v>
      </c>
      <c r="I408" s="494"/>
      <c r="J408" s="494"/>
      <c r="K408" s="494"/>
      <c r="L408" s="494"/>
      <c r="M408" s="494"/>
      <c r="N408" s="494"/>
      <c r="O408" s="494"/>
      <c r="P408" s="494"/>
      <c r="Q408" s="494"/>
      <c r="R408" s="494"/>
      <c r="S408" s="494"/>
      <c r="T408" s="488" t="s">
        <v>1514</v>
      </c>
      <c r="U408" s="494"/>
      <c r="V408" s="488" t="s">
        <v>97</v>
      </c>
      <c r="W408" s="589" t="s">
        <v>27029</v>
      </c>
      <c r="X408" s="494"/>
      <c r="Y408" s="494"/>
      <c r="Z408" s="494"/>
      <c r="AA408" s="494"/>
      <c r="AB408" s="494"/>
      <c r="AC408" s="494"/>
      <c r="AD408" s="494"/>
      <c r="AE408" s="494"/>
      <c r="AF408" s="494"/>
      <c r="AG408" s="494"/>
      <c r="AH408" s="494"/>
      <c r="AI408" s="494"/>
      <c r="AJ408" s="494"/>
      <c r="AK408" s="494"/>
      <c r="AL408" s="494"/>
      <c r="AM408" s="494"/>
      <c r="AN408" s="494"/>
      <c r="AO408" s="494"/>
      <c r="AP408" s="494"/>
      <c r="AQ408" s="494"/>
      <c r="AR408" s="592">
        <v>45770.0</v>
      </c>
      <c r="AS408" s="492">
        <v>798000.0</v>
      </c>
      <c r="AT408" s="494"/>
      <c r="AU408" s="494"/>
      <c r="AV408" s="494"/>
      <c r="AW408" s="494"/>
      <c r="AX408" s="494"/>
      <c r="AY408" s="494"/>
      <c r="AZ408" s="494"/>
      <c r="BA408" s="494"/>
      <c r="BB408" s="494"/>
      <c r="BC408" s="494"/>
      <c r="BD408" s="494"/>
      <c r="BE408" s="494"/>
      <c r="BF408" s="494"/>
      <c r="BG408" s="494"/>
      <c r="BH408" s="488" t="s">
        <v>25863</v>
      </c>
      <c r="BI408" s="494"/>
      <c r="BJ408" s="494"/>
      <c r="BK408" s="494"/>
      <c r="BL408" s="494"/>
      <c r="BM408" s="494"/>
      <c r="BN408" s="494"/>
      <c r="BO408" s="494"/>
      <c r="BP408" s="492">
        <v>700000.0</v>
      </c>
      <c r="BQ408" s="494"/>
      <c r="BR408" s="494"/>
      <c r="BS408" s="494"/>
      <c r="BT408" s="494"/>
      <c r="BU408" s="494"/>
      <c r="BV408" s="494"/>
      <c r="BW408" s="494"/>
      <c r="BX408" s="492">
        <v>98000.0</v>
      </c>
      <c r="BY408" s="494"/>
      <c r="BZ408" s="494"/>
      <c r="CA408" s="587">
        <v>45770.0</v>
      </c>
      <c r="CB408" s="587">
        <v>45770.0</v>
      </c>
      <c r="CC408" s="494"/>
      <c r="CD408" s="494"/>
      <c r="CE408" s="492">
        <v>798000.0</v>
      </c>
      <c r="CF408" s="492">
        <v>0.0</v>
      </c>
      <c r="CG408" s="494"/>
      <c r="CH408" s="494"/>
      <c r="CI408" s="494"/>
      <c r="CJ408" s="494"/>
      <c r="CK408" s="494"/>
      <c r="CL408" s="494"/>
      <c r="CM408" s="494"/>
      <c r="CN408" s="494"/>
      <c r="CO408" s="494"/>
      <c r="CP408" s="494"/>
      <c r="CQ408" s="494"/>
      <c r="CR408" s="494"/>
      <c r="CS408" s="494"/>
      <c r="CT408" s="494"/>
      <c r="CU408" s="488" t="s">
        <v>27030</v>
      </c>
      <c r="CV408" s="494"/>
      <c r="CW408" s="494"/>
      <c r="CX408" s="494"/>
      <c r="CY408" s="494"/>
      <c r="CZ408" s="494"/>
      <c r="DA408" s="494"/>
      <c r="DB408" s="494"/>
      <c r="DC408" s="494"/>
      <c r="DD408" s="494"/>
      <c r="DE408" s="494"/>
      <c r="DF408" s="494"/>
      <c r="DG408" s="488" t="s">
        <v>27034</v>
      </c>
      <c r="DH408" s="494"/>
      <c r="DI408" s="494"/>
      <c r="DJ408" s="494"/>
      <c r="DK408" s="494"/>
      <c r="DL408" s="494"/>
      <c r="DM408" s="494"/>
      <c r="DN408" s="494"/>
      <c r="DO408" s="494"/>
      <c r="DP408" s="494"/>
      <c r="DQ408" s="488" t="s">
        <v>27031</v>
      </c>
      <c r="DR408" s="488" t="s">
        <v>97</v>
      </c>
      <c r="DS408" s="494"/>
      <c r="DT408" s="494"/>
      <c r="DU408" s="494"/>
      <c r="DV408" s="494"/>
      <c r="DW408" s="494"/>
      <c r="DX408" s="494"/>
      <c r="DY408" s="488" t="s">
        <v>27035</v>
      </c>
      <c r="DZ408" s="494"/>
      <c r="EA408" s="494"/>
      <c r="EB408" s="494"/>
      <c r="EC408" s="494"/>
      <c r="ED408" s="494"/>
      <c r="EE408" s="494"/>
      <c r="EF408" s="494"/>
      <c r="EG408" s="494"/>
      <c r="EH408" s="494"/>
      <c r="EI408" s="494"/>
      <c r="EJ408" s="494"/>
      <c r="EK408" s="494"/>
      <c r="EL408" s="494"/>
      <c r="EM408" s="494"/>
      <c r="EN408" s="494"/>
      <c r="EO408" s="494"/>
      <c r="EP408" s="494"/>
      <c r="EQ408" s="494"/>
      <c r="ER408" s="494"/>
      <c r="ES408" s="494"/>
      <c r="ET408" s="494"/>
      <c r="EU408" s="494"/>
      <c r="EV408" s="494"/>
      <c r="EW408" s="494"/>
      <c r="EX408" s="494"/>
      <c r="EY408" s="494"/>
      <c r="EZ408" s="494"/>
      <c r="FA408" s="494"/>
      <c r="FB408" s="494"/>
      <c r="FC408" s="494"/>
      <c r="FD408" s="494"/>
      <c r="FE408" s="494"/>
      <c r="FF408" s="494"/>
      <c r="FG408" s="494"/>
      <c r="FH408" s="488" t="s">
        <v>27032</v>
      </c>
      <c r="FI408" s="494"/>
      <c r="FJ408" s="494"/>
      <c r="FK408" s="494"/>
      <c r="FL408" s="494"/>
      <c r="FM408" s="494"/>
      <c r="FN408" s="494"/>
      <c r="FO408" s="494"/>
      <c r="FP408" s="494"/>
      <c r="FQ408" s="494"/>
      <c r="FR408" s="494"/>
      <c r="FS408" s="494"/>
      <c r="FT408" s="494"/>
      <c r="FU408" s="494"/>
      <c r="FV408" s="494"/>
      <c r="FW408" s="494"/>
      <c r="FX408" s="494"/>
      <c r="FY408" s="494"/>
      <c r="FZ408" s="494"/>
      <c r="GA408" s="494"/>
      <c r="GB408" s="494"/>
      <c r="GC408" s="494"/>
      <c r="GD408" s="494"/>
      <c r="GE408" s="494"/>
      <c r="GF408" s="494"/>
      <c r="GG408" s="494"/>
      <c r="GH408" s="494"/>
      <c r="GI408" s="494"/>
      <c r="GJ408" s="494"/>
      <c r="GK408" s="494"/>
      <c r="GL408" s="494"/>
      <c r="GM408" s="494"/>
      <c r="GN408" s="494"/>
      <c r="GO408" s="494"/>
      <c r="GP408" s="494"/>
      <c r="GQ408" s="494"/>
      <c r="GR408" s="494"/>
      <c r="GS408" s="494"/>
      <c r="GT408" s="494"/>
      <c r="GU408" s="494"/>
      <c r="GV408" s="494"/>
      <c r="GW408" s="494"/>
      <c r="GX408" s="494"/>
      <c r="GY408" s="494"/>
      <c r="GZ408" s="494"/>
      <c r="HA408" s="494"/>
    </row>
    <row r="409">
      <c r="A409" s="492">
        <v>6831786.0</v>
      </c>
      <c r="B409" s="488" t="s">
        <v>27036</v>
      </c>
      <c r="C409" s="488" t="s">
        <v>399</v>
      </c>
      <c r="D409" s="590">
        <v>45770.50951388889</v>
      </c>
      <c r="E409" s="590">
        <v>45770.516805555555</v>
      </c>
      <c r="F409" s="590">
        <v>45770.52049768518</v>
      </c>
      <c r="G409" s="494"/>
      <c r="H409" s="488" t="s">
        <v>25860</v>
      </c>
      <c r="I409" s="494"/>
      <c r="J409" s="494"/>
      <c r="K409" s="494"/>
      <c r="L409" s="494"/>
      <c r="M409" s="494"/>
      <c r="N409" s="494"/>
      <c r="O409" s="494"/>
      <c r="P409" s="494"/>
      <c r="Q409" s="494"/>
      <c r="R409" s="494"/>
      <c r="S409" s="494"/>
      <c r="T409" s="488" t="s">
        <v>1514</v>
      </c>
      <c r="U409" s="494"/>
      <c r="V409" s="488" t="s">
        <v>97</v>
      </c>
      <c r="W409" s="589" t="s">
        <v>27029</v>
      </c>
      <c r="X409" s="494"/>
      <c r="Y409" s="494"/>
      <c r="Z409" s="494"/>
      <c r="AA409" s="494"/>
      <c r="AB409" s="494"/>
      <c r="AC409" s="494"/>
      <c r="AD409" s="494"/>
      <c r="AE409" s="494"/>
      <c r="AF409" s="494"/>
      <c r="AG409" s="494"/>
      <c r="AH409" s="494"/>
      <c r="AI409" s="494"/>
      <c r="AJ409" s="494"/>
      <c r="AK409" s="494"/>
      <c r="AL409" s="494"/>
      <c r="AM409" s="494"/>
      <c r="AN409" s="494"/>
      <c r="AO409" s="494"/>
      <c r="AP409" s="494"/>
      <c r="AQ409" s="494"/>
      <c r="AR409" s="592">
        <v>45770.0</v>
      </c>
      <c r="AS409" s="492">
        <v>798000.0</v>
      </c>
      <c r="AT409" s="494"/>
      <c r="AU409" s="494"/>
      <c r="AV409" s="494"/>
      <c r="AW409" s="494"/>
      <c r="AX409" s="494"/>
      <c r="AY409" s="494"/>
      <c r="AZ409" s="494"/>
      <c r="BA409" s="494"/>
      <c r="BB409" s="494"/>
      <c r="BC409" s="494"/>
      <c r="BD409" s="494"/>
      <c r="BE409" s="494"/>
      <c r="BF409" s="494"/>
      <c r="BG409" s="494"/>
      <c r="BH409" s="488" t="s">
        <v>25863</v>
      </c>
      <c r="BI409" s="494"/>
      <c r="BJ409" s="494"/>
      <c r="BK409" s="494"/>
      <c r="BL409" s="494"/>
      <c r="BM409" s="494"/>
      <c r="BN409" s="494"/>
      <c r="BO409" s="494"/>
      <c r="BP409" s="492">
        <v>700000.0</v>
      </c>
      <c r="BQ409" s="494"/>
      <c r="BR409" s="494"/>
      <c r="BS409" s="494"/>
      <c r="BT409" s="494"/>
      <c r="BU409" s="494"/>
      <c r="BV409" s="494"/>
      <c r="BW409" s="494"/>
      <c r="BX409" s="492">
        <v>98000.0</v>
      </c>
      <c r="BY409" s="494"/>
      <c r="BZ409" s="494"/>
      <c r="CA409" s="587">
        <v>45770.0</v>
      </c>
      <c r="CB409" s="587">
        <v>45770.0</v>
      </c>
      <c r="CC409" s="494"/>
      <c r="CD409" s="494"/>
      <c r="CE409" s="492">
        <v>798000.0</v>
      </c>
      <c r="CF409" s="492">
        <v>0.0</v>
      </c>
      <c r="CG409" s="494"/>
      <c r="CH409" s="494"/>
      <c r="CI409" s="494"/>
      <c r="CJ409" s="494"/>
      <c r="CK409" s="494"/>
      <c r="CL409" s="494"/>
      <c r="CM409" s="494"/>
      <c r="CN409" s="494"/>
      <c r="CO409" s="494"/>
      <c r="CP409" s="494"/>
      <c r="CQ409" s="494"/>
      <c r="CR409" s="494"/>
      <c r="CS409" s="494"/>
      <c r="CT409" s="494"/>
      <c r="CU409" s="488" t="s">
        <v>27030</v>
      </c>
      <c r="CV409" s="494"/>
      <c r="CW409" s="494"/>
      <c r="CX409" s="494"/>
      <c r="CY409" s="494"/>
      <c r="CZ409" s="494"/>
      <c r="DA409" s="494"/>
      <c r="DB409" s="494"/>
      <c r="DC409" s="494"/>
      <c r="DD409" s="494"/>
      <c r="DE409" s="494"/>
      <c r="DF409" s="494"/>
      <c r="DG409" s="488" t="s">
        <v>27034</v>
      </c>
      <c r="DH409" s="494"/>
      <c r="DI409" s="494"/>
      <c r="DJ409" s="494"/>
      <c r="DK409" s="494"/>
      <c r="DL409" s="494"/>
      <c r="DM409" s="494"/>
      <c r="DN409" s="494"/>
      <c r="DO409" s="494"/>
      <c r="DP409" s="488" t="s">
        <v>27037</v>
      </c>
      <c r="DQ409" s="488" t="s">
        <v>27031</v>
      </c>
      <c r="DR409" s="488" t="s">
        <v>97</v>
      </c>
      <c r="DS409" s="494"/>
      <c r="DT409" s="494"/>
      <c r="DU409" s="494"/>
      <c r="DV409" s="494"/>
      <c r="DW409" s="494"/>
      <c r="DX409" s="494"/>
      <c r="DY409" s="488" t="s">
        <v>27035</v>
      </c>
      <c r="DZ409" s="494"/>
      <c r="EA409" s="494"/>
      <c r="EB409" s="494"/>
      <c r="EC409" s="494"/>
      <c r="ED409" s="494"/>
      <c r="EE409" s="494"/>
      <c r="EF409" s="494"/>
      <c r="EG409" s="494"/>
      <c r="EH409" s="494"/>
      <c r="EI409" s="494"/>
      <c r="EJ409" s="494"/>
      <c r="EK409" s="494"/>
      <c r="EL409" s="494"/>
      <c r="EM409" s="494"/>
      <c r="EN409" s="494"/>
      <c r="EO409" s="494"/>
      <c r="EP409" s="494"/>
      <c r="EQ409" s="494"/>
      <c r="ER409" s="494"/>
      <c r="ES409" s="494"/>
      <c r="ET409" s="494"/>
      <c r="EU409" s="494"/>
      <c r="EV409" s="494"/>
      <c r="EW409" s="494"/>
      <c r="EX409" s="494"/>
      <c r="EY409" s="494"/>
      <c r="EZ409" s="494"/>
      <c r="FA409" s="494"/>
      <c r="FB409" s="494"/>
      <c r="FC409" s="494"/>
      <c r="FD409" s="494"/>
      <c r="FE409" s="494"/>
      <c r="FF409" s="494"/>
      <c r="FG409" s="494"/>
      <c r="FH409" s="488" t="s">
        <v>27032</v>
      </c>
      <c r="FI409" s="494"/>
      <c r="FJ409" s="494"/>
      <c r="FK409" s="494"/>
      <c r="FL409" s="494"/>
      <c r="FM409" s="494"/>
      <c r="FN409" s="494"/>
      <c r="FO409" s="494"/>
      <c r="FP409" s="494"/>
      <c r="FQ409" s="494"/>
      <c r="FR409" s="494"/>
      <c r="FS409" s="494"/>
      <c r="FT409" s="494"/>
      <c r="FU409" s="494"/>
      <c r="FV409" s="494"/>
      <c r="FW409" s="494"/>
      <c r="FX409" s="494"/>
      <c r="FY409" s="494"/>
      <c r="FZ409" s="494"/>
      <c r="GA409" s="494"/>
      <c r="GB409" s="494"/>
      <c r="GC409" s="494"/>
      <c r="GD409" s="494"/>
      <c r="GE409" s="494"/>
      <c r="GF409" s="494"/>
      <c r="GG409" s="494"/>
      <c r="GH409" s="494"/>
      <c r="GI409" s="494"/>
      <c r="GJ409" s="494"/>
      <c r="GK409" s="494"/>
      <c r="GL409" s="494"/>
      <c r="GM409" s="494"/>
      <c r="GN409" s="494"/>
      <c r="GO409" s="494"/>
      <c r="GP409" s="494"/>
      <c r="GQ409" s="494"/>
      <c r="GR409" s="494"/>
      <c r="GS409" s="494"/>
      <c r="GT409" s="494"/>
      <c r="GU409" s="494"/>
      <c r="GV409" s="494"/>
      <c r="GW409" s="494"/>
      <c r="GX409" s="494"/>
      <c r="GY409" s="494"/>
      <c r="GZ409" s="494"/>
      <c r="HA409" s="494"/>
    </row>
    <row r="410">
      <c r="A410" s="492">
        <v>6833870.0</v>
      </c>
      <c r="B410" s="488" t="s">
        <v>27038</v>
      </c>
      <c r="C410" s="488" t="s">
        <v>399</v>
      </c>
      <c r="D410" s="590">
        <v>45770.6259375</v>
      </c>
      <c r="E410" s="590">
        <v>45770.6278125</v>
      </c>
      <c r="F410" s="590">
        <v>45770.63717592593</v>
      </c>
      <c r="G410" s="494"/>
      <c r="H410" s="488" t="s">
        <v>25860</v>
      </c>
      <c r="I410" s="494"/>
      <c r="J410" s="494"/>
      <c r="K410" s="494"/>
      <c r="L410" s="494"/>
      <c r="M410" s="494"/>
      <c r="N410" s="494"/>
      <c r="O410" s="494"/>
      <c r="P410" s="494"/>
      <c r="Q410" s="494"/>
      <c r="R410" s="494"/>
      <c r="S410" s="494"/>
      <c r="T410" s="494"/>
      <c r="U410" s="494"/>
      <c r="V410" s="488" t="s">
        <v>97</v>
      </c>
      <c r="W410" s="589" t="s">
        <v>27039</v>
      </c>
      <c r="X410" s="494"/>
      <c r="Y410" s="494"/>
      <c r="Z410" s="494"/>
      <c r="AA410" s="494"/>
      <c r="AB410" s="494"/>
      <c r="AC410" s="494"/>
      <c r="AD410" s="494"/>
      <c r="AE410" s="494"/>
      <c r="AF410" s="494"/>
      <c r="AG410" s="494"/>
      <c r="AH410" s="494"/>
      <c r="AI410" s="494"/>
      <c r="AJ410" s="494"/>
      <c r="AK410" s="494"/>
      <c r="AL410" s="494"/>
      <c r="AM410" s="494"/>
      <c r="AN410" s="494"/>
      <c r="AO410" s="494"/>
      <c r="AP410" s="494"/>
      <c r="AQ410" s="494"/>
      <c r="AR410" s="591"/>
      <c r="AS410" s="494"/>
      <c r="AT410" s="494"/>
      <c r="AU410" s="494"/>
      <c r="AV410" s="494"/>
      <c r="AW410" s="494"/>
      <c r="AX410" s="494"/>
      <c r="AY410" s="494"/>
      <c r="AZ410" s="494"/>
      <c r="BA410" s="494"/>
      <c r="BB410" s="494"/>
      <c r="BC410" s="494"/>
      <c r="BD410" s="494"/>
      <c r="BE410" s="494"/>
      <c r="BF410" s="494"/>
      <c r="BG410" s="494"/>
      <c r="BH410" s="488" t="s">
        <v>25863</v>
      </c>
      <c r="BI410" s="494"/>
      <c r="BJ410" s="494"/>
      <c r="BK410" s="494"/>
      <c r="BL410" s="494"/>
      <c r="BM410" s="494"/>
      <c r="BN410" s="494"/>
      <c r="BO410" s="494"/>
      <c r="BP410" s="494"/>
      <c r="BQ410" s="494"/>
      <c r="BR410" s="494"/>
      <c r="BS410" s="494"/>
      <c r="BT410" s="494"/>
      <c r="BU410" s="494"/>
      <c r="BV410" s="494"/>
      <c r="BW410" s="494"/>
      <c r="BX410" s="494"/>
      <c r="BY410" s="494"/>
      <c r="BZ410" s="494"/>
      <c r="CA410" s="494"/>
      <c r="CB410" s="494"/>
      <c r="CC410" s="494"/>
      <c r="CD410" s="494"/>
      <c r="CE410" s="494"/>
      <c r="CF410" s="494"/>
      <c r="CG410" s="494"/>
      <c r="CH410" s="494"/>
      <c r="CI410" s="494"/>
      <c r="CJ410" s="494"/>
      <c r="CK410" s="494"/>
      <c r="CL410" s="494"/>
      <c r="CM410" s="494"/>
      <c r="CN410" s="494"/>
      <c r="CO410" s="494"/>
      <c r="CP410" s="494"/>
      <c r="CQ410" s="494"/>
      <c r="CR410" s="494"/>
      <c r="CS410" s="494"/>
      <c r="CT410" s="494"/>
      <c r="CU410" s="488" t="s">
        <v>27040</v>
      </c>
      <c r="CV410" s="494"/>
      <c r="CW410" s="494"/>
      <c r="CX410" s="494"/>
      <c r="CY410" s="494"/>
      <c r="CZ410" s="494"/>
      <c r="DA410" s="494"/>
      <c r="DB410" s="494"/>
      <c r="DC410" s="494"/>
      <c r="DD410" s="494"/>
      <c r="DE410" s="494"/>
      <c r="DF410" s="494"/>
      <c r="DG410" s="494"/>
      <c r="DH410" s="494"/>
      <c r="DI410" s="494"/>
      <c r="DJ410" s="494"/>
      <c r="DK410" s="494"/>
      <c r="DL410" s="488" t="s">
        <v>27040</v>
      </c>
      <c r="DM410" s="494"/>
      <c r="DN410" s="494"/>
      <c r="DO410" s="494"/>
      <c r="DP410" s="494"/>
      <c r="DQ410" s="488" t="s">
        <v>27041</v>
      </c>
      <c r="DR410" s="488" t="s">
        <v>97</v>
      </c>
      <c r="DS410" s="494"/>
      <c r="DT410" s="494"/>
      <c r="DU410" s="494"/>
      <c r="DV410" s="494"/>
      <c r="DW410" s="494"/>
      <c r="DX410" s="494"/>
      <c r="DY410" s="494"/>
      <c r="DZ410" s="494"/>
      <c r="EA410" s="494"/>
      <c r="EB410" s="494"/>
      <c r="EC410" s="494"/>
      <c r="ED410" s="494"/>
      <c r="EE410" s="586">
        <v>45770.0</v>
      </c>
      <c r="EF410" s="494"/>
      <c r="EG410" s="494"/>
      <c r="EH410" s="494"/>
      <c r="EI410" s="494"/>
      <c r="EJ410" s="494"/>
      <c r="EK410" s="494"/>
      <c r="EL410" s="494"/>
      <c r="EM410" s="494"/>
      <c r="EN410" s="494"/>
      <c r="EO410" s="494"/>
      <c r="EP410" s="494"/>
      <c r="EQ410" s="494"/>
      <c r="ER410" s="494"/>
      <c r="ES410" s="494"/>
      <c r="ET410" s="494"/>
      <c r="EU410" s="494"/>
      <c r="EV410" s="494"/>
      <c r="EW410" s="494"/>
      <c r="EX410" s="494"/>
      <c r="EY410" s="494"/>
      <c r="EZ410" s="494"/>
      <c r="FA410" s="494"/>
      <c r="FB410" s="494"/>
      <c r="FC410" s="494"/>
      <c r="FD410" s="494"/>
      <c r="FE410" s="494"/>
      <c r="FF410" s="494"/>
      <c r="FG410" s="494"/>
      <c r="FH410" s="488" t="s">
        <v>27042</v>
      </c>
      <c r="FI410" s="494"/>
      <c r="FJ410" s="494"/>
      <c r="FK410" s="494"/>
      <c r="FL410" s="494"/>
      <c r="FM410" s="494"/>
      <c r="FN410" s="494"/>
      <c r="FO410" s="494"/>
      <c r="FP410" s="494"/>
      <c r="FQ410" s="494"/>
      <c r="FR410" s="494"/>
      <c r="FS410" s="494"/>
      <c r="FT410" s="494"/>
      <c r="FU410" s="494"/>
      <c r="FV410" s="494"/>
      <c r="FW410" s="494"/>
      <c r="FX410" s="494"/>
      <c r="FY410" s="494"/>
      <c r="FZ410" s="494"/>
      <c r="GA410" s="494"/>
      <c r="GB410" s="494"/>
      <c r="GC410" s="494"/>
      <c r="GD410" s="494"/>
      <c r="GE410" s="494"/>
      <c r="GF410" s="494"/>
      <c r="GG410" s="494"/>
      <c r="GH410" s="494"/>
      <c r="GI410" s="494"/>
      <c r="GJ410" s="494"/>
      <c r="GK410" s="494"/>
      <c r="GL410" s="494"/>
      <c r="GM410" s="494"/>
      <c r="GN410" s="494"/>
      <c r="GO410" s="494"/>
      <c r="GP410" s="494"/>
      <c r="GQ410" s="494"/>
      <c r="GR410" s="494"/>
      <c r="GS410" s="494"/>
      <c r="GT410" s="494"/>
      <c r="GU410" s="494"/>
      <c r="GV410" s="494"/>
      <c r="GW410" s="494"/>
      <c r="GX410" s="494"/>
      <c r="GY410" s="494"/>
      <c r="GZ410" s="494"/>
      <c r="HA410" s="494"/>
    </row>
    <row r="411">
      <c r="A411" s="492">
        <v>6833888.0</v>
      </c>
      <c r="B411" s="488" t="s">
        <v>27043</v>
      </c>
      <c r="C411" s="488" t="s">
        <v>399</v>
      </c>
      <c r="D411" s="590">
        <v>45770.62800925926</v>
      </c>
      <c r="E411" s="590">
        <v>45770.62950231481</v>
      </c>
      <c r="F411" s="590">
        <v>45770.637337962966</v>
      </c>
      <c r="G411" s="494"/>
      <c r="H411" s="488" t="s">
        <v>25860</v>
      </c>
      <c r="I411" s="494"/>
      <c r="J411" s="494"/>
      <c r="K411" s="494"/>
      <c r="L411" s="494"/>
      <c r="M411" s="494"/>
      <c r="N411" s="494"/>
      <c r="O411" s="494"/>
      <c r="P411" s="494"/>
      <c r="Q411" s="494"/>
      <c r="R411" s="494"/>
      <c r="S411" s="494"/>
      <c r="T411" s="488" t="s">
        <v>1514</v>
      </c>
      <c r="U411" s="494"/>
      <c r="V411" s="488" t="s">
        <v>97</v>
      </c>
      <c r="W411" s="589" t="s">
        <v>27044</v>
      </c>
      <c r="X411" s="494"/>
      <c r="Y411" s="494"/>
      <c r="Z411" s="494"/>
      <c r="AA411" s="494"/>
      <c r="AB411" s="494"/>
      <c r="AC411" s="494"/>
      <c r="AD411" s="494"/>
      <c r="AE411" s="494"/>
      <c r="AF411" s="494"/>
      <c r="AG411" s="494"/>
      <c r="AH411" s="494"/>
      <c r="AI411" s="494"/>
      <c r="AJ411" s="494"/>
      <c r="AK411" s="494"/>
      <c r="AL411" s="494"/>
      <c r="AM411" s="494"/>
      <c r="AN411" s="494"/>
      <c r="AO411" s="494"/>
      <c r="AP411" s="494"/>
      <c r="AQ411" s="488" t="s">
        <v>25897</v>
      </c>
      <c r="AR411" s="592">
        <v>45770.0</v>
      </c>
      <c r="AS411" s="492">
        <v>798000.0</v>
      </c>
      <c r="AT411" s="494"/>
      <c r="AU411" s="494"/>
      <c r="AV411" s="494"/>
      <c r="AW411" s="494"/>
      <c r="AX411" s="494"/>
      <c r="AY411" s="494"/>
      <c r="AZ411" s="494"/>
      <c r="BA411" s="494"/>
      <c r="BB411" s="494"/>
      <c r="BC411" s="494"/>
      <c r="BD411" s="494"/>
      <c r="BE411" s="494"/>
      <c r="BF411" s="494"/>
      <c r="BG411" s="494"/>
      <c r="BH411" s="488" t="s">
        <v>25863</v>
      </c>
      <c r="BI411" s="494"/>
      <c r="BJ411" s="494"/>
      <c r="BK411" s="494"/>
      <c r="BL411" s="494"/>
      <c r="BM411" s="494"/>
      <c r="BN411" s="494"/>
      <c r="BO411" s="494"/>
      <c r="BP411" s="494"/>
      <c r="BQ411" s="494"/>
      <c r="BR411" s="494"/>
      <c r="BS411" s="494"/>
      <c r="BT411" s="488" t="s">
        <v>25868</v>
      </c>
      <c r="BU411" s="494"/>
      <c r="BV411" s="494"/>
      <c r="BW411" s="494"/>
      <c r="BX411" s="494"/>
      <c r="BY411" s="492">
        <v>30324.0</v>
      </c>
      <c r="BZ411" s="492">
        <v>28500.0</v>
      </c>
      <c r="CA411" s="494"/>
      <c r="CB411" s="494"/>
      <c r="CC411" s="587">
        <v>45835.0</v>
      </c>
      <c r="CD411" s="488" t="s">
        <v>25898</v>
      </c>
      <c r="CE411" s="492">
        <v>1027824.0</v>
      </c>
      <c r="CF411" s="492">
        <v>229824.0</v>
      </c>
      <c r="CG411" s="494"/>
      <c r="CH411" s="494"/>
      <c r="CI411" s="494"/>
      <c r="CJ411" s="494"/>
      <c r="CK411" s="494"/>
      <c r="CL411" s="494"/>
      <c r="CM411" s="494"/>
      <c r="CN411" s="494"/>
      <c r="CO411" s="494"/>
      <c r="CP411" s="494"/>
      <c r="CQ411" s="494"/>
      <c r="CR411" s="494"/>
      <c r="CS411" s="494"/>
      <c r="CT411" s="494"/>
      <c r="CU411" s="488" t="s">
        <v>27040</v>
      </c>
      <c r="CV411" s="494"/>
      <c r="CW411" s="494"/>
      <c r="CX411" s="494"/>
      <c r="CY411" s="494"/>
      <c r="CZ411" s="494"/>
      <c r="DA411" s="494"/>
      <c r="DB411" s="494"/>
      <c r="DC411" s="494"/>
      <c r="DD411" s="494"/>
      <c r="DE411" s="494"/>
      <c r="DF411" s="494"/>
      <c r="DG411" s="488" t="s">
        <v>27045</v>
      </c>
      <c r="DH411" s="494"/>
      <c r="DI411" s="494"/>
      <c r="DJ411" s="494"/>
      <c r="DK411" s="494"/>
      <c r="DL411" s="494"/>
      <c r="DM411" s="494"/>
      <c r="DN411" s="494"/>
      <c r="DO411" s="494"/>
      <c r="DP411" s="494"/>
      <c r="DQ411" s="488" t="s">
        <v>27041</v>
      </c>
      <c r="DR411" s="488" t="s">
        <v>97</v>
      </c>
      <c r="DS411" s="494"/>
      <c r="DT411" s="494"/>
      <c r="DU411" s="494"/>
      <c r="DV411" s="494"/>
      <c r="DW411" s="494"/>
      <c r="DX411" s="494"/>
      <c r="DY411" s="488" t="s">
        <v>27046</v>
      </c>
      <c r="DZ411" s="494"/>
      <c r="EA411" s="494"/>
      <c r="EB411" s="494"/>
      <c r="EC411" s="494"/>
      <c r="ED411" s="494"/>
      <c r="EE411" s="494"/>
      <c r="EF411" s="494"/>
      <c r="EG411" s="494"/>
      <c r="EH411" s="494"/>
      <c r="EI411" s="494"/>
      <c r="EJ411" s="494"/>
      <c r="EK411" s="494"/>
      <c r="EL411" s="494"/>
      <c r="EM411" s="494"/>
      <c r="EN411" s="494"/>
      <c r="EO411" s="494"/>
      <c r="EP411" s="494"/>
      <c r="EQ411" s="494"/>
      <c r="ER411" s="494"/>
      <c r="ES411" s="494"/>
      <c r="ET411" s="494"/>
      <c r="EU411" s="494"/>
      <c r="EV411" s="494"/>
      <c r="EW411" s="494"/>
      <c r="EX411" s="494"/>
      <c r="EY411" s="494"/>
      <c r="EZ411" s="494"/>
      <c r="FA411" s="494"/>
      <c r="FB411" s="494"/>
      <c r="FC411" s="494"/>
      <c r="FD411" s="494"/>
      <c r="FE411" s="494"/>
      <c r="FF411" s="494"/>
      <c r="FG411" s="494"/>
      <c r="FH411" s="488" t="s">
        <v>27042</v>
      </c>
      <c r="FI411" s="494"/>
      <c r="FJ411" s="494"/>
      <c r="FK411" s="494"/>
      <c r="FL411" s="494"/>
      <c r="FM411" s="494"/>
      <c r="FN411" s="494"/>
      <c r="FO411" s="494"/>
      <c r="FP411" s="494"/>
      <c r="FQ411" s="494"/>
      <c r="FR411" s="494"/>
      <c r="FS411" s="494"/>
      <c r="FT411" s="494"/>
      <c r="FU411" s="494"/>
      <c r="FV411" s="494"/>
      <c r="FW411" s="494"/>
      <c r="FX411" s="494"/>
      <c r="FY411" s="494"/>
      <c r="FZ411" s="494"/>
      <c r="GA411" s="494"/>
      <c r="GB411" s="494"/>
      <c r="GC411" s="494"/>
      <c r="GD411" s="494"/>
      <c r="GE411" s="494"/>
      <c r="GF411" s="494"/>
      <c r="GG411" s="494"/>
      <c r="GH411" s="494"/>
      <c r="GI411" s="494"/>
      <c r="GJ411" s="494"/>
      <c r="GK411" s="494"/>
      <c r="GL411" s="494"/>
      <c r="GM411" s="494"/>
      <c r="GN411" s="494"/>
      <c r="GO411" s="494"/>
      <c r="GP411" s="494"/>
      <c r="GQ411" s="494"/>
      <c r="GR411" s="494"/>
      <c r="GS411" s="494"/>
      <c r="GT411" s="494"/>
      <c r="GU411" s="494"/>
      <c r="GV411" s="494"/>
      <c r="GW411" s="494"/>
      <c r="GX411" s="494"/>
      <c r="GY411" s="494"/>
      <c r="GZ411" s="494"/>
      <c r="HA411" s="494"/>
    </row>
    <row r="412">
      <c r="A412" s="492">
        <v>6833915.0</v>
      </c>
      <c r="B412" s="488" t="s">
        <v>27047</v>
      </c>
      <c r="C412" s="488" t="s">
        <v>399</v>
      </c>
      <c r="D412" s="590">
        <v>45770.62950231481</v>
      </c>
      <c r="E412" s="590">
        <v>45770.63030092593</v>
      </c>
      <c r="F412" s="590">
        <v>45770.63752314815</v>
      </c>
      <c r="G412" s="494"/>
      <c r="H412" s="488" t="s">
        <v>25860</v>
      </c>
      <c r="I412" s="494"/>
      <c r="J412" s="494"/>
      <c r="K412" s="494"/>
      <c r="L412" s="494"/>
      <c r="M412" s="494"/>
      <c r="N412" s="494"/>
      <c r="O412" s="494"/>
      <c r="P412" s="494"/>
      <c r="Q412" s="494"/>
      <c r="R412" s="494"/>
      <c r="S412" s="494"/>
      <c r="T412" s="488" t="s">
        <v>1514</v>
      </c>
      <c r="U412" s="494"/>
      <c r="V412" s="488" t="s">
        <v>97</v>
      </c>
      <c r="W412" s="589" t="s">
        <v>27039</v>
      </c>
      <c r="X412" s="494"/>
      <c r="Y412" s="494"/>
      <c r="Z412" s="494"/>
      <c r="AA412" s="494"/>
      <c r="AB412" s="494"/>
      <c r="AC412" s="494"/>
      <c r="AD412" s="494"/>
      <c r="AE412" s="494"/>
      <c r="AF412" s="494"/>
      <c r="AG412" s="494"/>
      <c r="AH412" s="494"/>
      <c r="AI412" s="494"/>
      <c r="AJ412" s="494"/>
      <c r="AK412" s="494"/>
      <c r="AL412" s="494"/>
      <c r="AM412" s="494"/>
      <c r="AN412" s="494"/>
      <c r="AO412" s="494"/>
      <c r="AP412" s="494"/>
      <c r="AQ412" s="488" t="s">
        <v>25897</v>
      </c>
      <c r="AR412" s="592">
        <v>45770.0</v>
      </c>
      <c r="AS412" s="492">
        <v>798000.0</v>
      </c>
      <c r="AT412" s="494"/>
      <c r="AU412" s="494"/>
      <c r="AV412" s="494"/>
      <c r="AW412" s="494"/>
      <c r="AX412" s="494"/>
      <c r="AY412" s="494"/>
      <c r="AZ412" s="494"/>
      <c r="BA412" s="494"/>
      <c r="BB412" s="494"/>
      <c r="BC412" s="494"/>
      <c r="BD412" s="494"/>
      <c r="BE412" s="494"/>
      <c r="BF412" s="494"/>
      <c r="BG412" s="494"/>
      <c r="BH412" s="488" t="s">
        <v>25863</v>
      </c>
      <c r="BI412" s="494"/>
      <c r="BJ412" s="494"/>
      <c r="BK412" s="494"/>
      <c r="BL412" s="494"/>
      <c r="BM412" s="494"/>
      <c r="BN412" s="494"/>
      <c r="BO412" s="494"/>
      <c r="BP412" s="494"/>
      <c r="BQ412" s="494"/>
      <c r="BR412" s="494"/>
      <c r="BS412" s="494"/>
      <c r="BT412" s="488" t="s">
        <v>25868</v>
      </c>
      <c r="BU412" s="494"/>
      <c r="BV412" s="494"/>
      <c r="BW412" s="494"/>
      <c r="BX412" s="494"/>
      <c r="BY412" s="492">
        <v>30324.0</v>
      </c>
      <c r="BZ412" s="492">
        <v>28500.0</v>
      </c>
      <c r="CA412" s="494"/>
      <c r="CB412" s="494"/>
      <c r="CC412" s="587">
        <v>45835.0</v>
      </c>
      <c r="CD412" s="488" t="s">
        <v>25898</v>
      </c>
      <c r="CE412" s="492">
        <v>1027824.0</v>
      </c>
      <c r="CF412" s="492">
        <v>229824.0</v>
      </c>
      <c r="CG412" s="494"/>
      <c r="CH412" s="494"/>
      <c r="CI412" s="494"/>
      <c r="CJ412" s="494"/>
      <c r="CK412" s="494"/>
      <c r="CL412" s="494"/>
      <c r="CM412" s="494"/>
      <c r="CN412" s="494"/>
      <c r="CO412" s="494"/>
      <c r="CP412" s="494"/>
      <c r="CQ412" s="494"/>
      <c r="CR412" s="494"/>
      <c r="CS412" s="494"/>
      <c r="CT412" s="494"/>
      <c r="CU412" s="488" t="s">
        <v>27040</v>
      </c>
      <c r="CV412" s="494"/>
      <c r="CW412" s="494"/>
      <c r="CX412" s="494"/>
      <c r="CY412" s="494"/>
      <c r="CZ412" s="494"/>
      <c r="DA412" s="494"/>
      <c r="DB412" s="494"/>
      <c r="DC412" s="494"/>
      <c r="DD412" s="494"/>
      <c r="DE412" s="494"/>
      <c r="DF412" s="494"/>
      <c r="DG412" s="488" t="s">
        <v>27045</v>
      </c>
      <c r="DH412" s="494"/>
      <c r="DI412" s="494"/>
      <c r="DJ412" s="494"/>
      <c r="DK412" s="494"/>
      <c r="DL412" s="494"/>
      <c r="DM412" s="494"/>
      <c r="DN412" s="494"/>
      <c r="DO412" s="494"/>
      <c r="DP412" s="488" t="s">
        <v>27048</v>
      </c>
      <c r="DQ412" s="488" t="s">
        <v>27041</v>
      </c>
      <c r="DR412" s="488" t="s">
        <v>97</v>
      </c>
      <c r="DS412" s="494"/>
      <c r="DT412" s="494"/>
      <c r="DU412" s="494"/>
      <c r="DV412" s="494"/>
      <c r="DW412" s="494"/>
      <c r="DX412" s="494"/>
      <c r="DY412" s="488" t="s">
        <v>27046</v>
      </c>
      <c r="DZ412" s="494"/>
      <c r="EA412" s="494"/>
      <c r="EB412" s="494"/>
      <c r="EC412" s="494"/>
      <c r="ED412" s="494"/>
      <c r="EE412" s="494"/>
      <c r="EF412" s="494"/>
      <c r="EG412" s="494"/>
      <c r="EH412" s="494"/>
      <c r="EI412" s="494"/>
      <c r="EJ412" s="494"/>
      <c r="EK412" s="494"/>
      <c r="EL412" s="494"/>
      <c r="EM412" s="494"/>
      <c r="EN412" s="494"/>
      <c r="EO412" s="494"/>
      <c r="EP412" s="494"/>
      <c r="EQ412" s="494"/>
      <c r="ER412" s="494"/>
      <c r="ES412" s="494"/>
      <c r="ET412" s="494"/>
      <c r="EU412" s="494"/>
      <c r="EV412" s="494"/>
      <c r="EW412" s="494"/>
      <c r="EX412" s="494"/>
      <c r="EY412" s="494"/>
      <c r="EZ412" s="494"/>
      <c r="FA412" s="494"/>
      <c r="FB412" s="494"/>
      <c r="FC412" s="494"/>
      <c r="FD412" s="494"/>
      <c r="FE412" s="494"/>
      <c r="FF412" s="494"/>
      <c r="FG412" s="494"/>
      <c r="FH412" s="488" t="s">
        <v>27042</v>
      </c>
      <c r="FI412" s="494"/>
      <c r="FJ412" s="494"/>
      <c r="FK412" s="494"/>
      <c r="FL412" s="494"/>
      <c r="FM412" s="494"/>
      <c r="FN412" s="494"/>
      <c r="FO412" s="494"/>
      <c r="FP412" s="494"/>
      <c r="FQ412" s="494"/>
      <c r="FR412" s="494"/>
      <c r="FS412" s="494"/>
      <c r="FT412" s="494"/>
      <c r="FU412" s="494"/>
      <c r="FV412" s="494"/>
      <c r="FW412" s="494"/>
      <c r="FX412" s="494"/>
      <c r="FY412" s="494"/>
      <c r="FZ412" s="494"/>
      <c r="GA412" s="494"/>
      <c r="GB412" s="494"/>
      <c r="GC412" s="494"/>
      <c r="GD412" s="494"/>
      <c r="GE412" s="494"/>
      <c r="GF412" s="494"/>
      <c r="GG412" s="494"/>
      <c r="GH412" s="494"/>
      <c r="GI412" s="494"/>
      <c r="GJ412" s="494"/>
      <c r="GK412" s="494"/>
      <c r="GL412" s="494"/>
      <c r="GM412" s="494"/>
      <c r="GN412" s="494"/>
      <c r="GO412" s="494"/>
      <c r="GP412" s="494"/>
      <c r="GQ412" s="494"/>
      <c r="GR412" s="494"/>
      <c r="GS412" s="494"/>
      <c r="GT412" s="494"/>
      <c r="GU412" s="494"/>
      <c r="GV412" s="494"/>
      <c r="GW412" s="494"/>
      <c r="GX412" s="494"/>
      <c r="GY412" s="494"/>
      <c r="GZ412" s="494"/>
      <c r="HA412" s="494"/>
    </row>
    <row r="413">
      <c r="A413" s="492">
        <v>6834352.0</v>
      </c>
      <c r="B413" s="488" t="s">
        <v>27049</v>
      </c>
      <c r="C413" s="488" t="s">
        <v>399</v>
      </c>
      <c r="D413" s="590">
        <v>45770.65131944444</v>
      </c>
      <c r="E413" s="590">
        <v>45770.65451388889</v>
      </c>
      <c r="F413" s="590">
        <v>45770.66034722222</v>
      </c>
      <c r="G413" s="494"/>
      <c r="H413" s="488" t="s">
        <v>25860</v>
      </c>
      <c r="I413" s="494"/>
      <c r="J413" s="494"/>
      <c r="K413" s="494"/>
      <c r="L413" s="494"/>
      <c r="M413" s="494"/>
      <c r="N413" s="494"/>
      <c r="O413" s="494"/>
      <c r="P413" s="494"/>
      <c r="Q413" s="494"/>
      <c r="R413" s="494"/>
      <c r="S413" s="494"/>
      <c r="T413" s="494"/>
      <c r="U413" s="494"/>
      <c r="V413" s="488" t="s">
        <v>89</v>
      </c>
      <c r="W413" s="589" t="s">
        <v>27050</v>
      </c>
      <c r="X413" s="494"/>
      <c r="Y413" s="494"/>
      <c r="Z413" s="494"/>
      <c r="AA413" s="494"/>
      <c r="AB413" s="494"/>
      <c r="AC413" s="494"/>
      <c r="AD413" s="494"/>
      <c r="AE413" s="494"/>
      <c r="AF413" s="494"/>
      <c r="AG413" s="494"/>
      <c r="AH413" s="494"/>
      <c r="AI413" s="494"/>
      <c r="AJ413" s="494"/>
      <c r="AK413" s="494"/>
      <c r="AL413" s="494"/>
      <c r="AM413" s="494"/>
      <c r="AN413" s="494"/>
      <c r="AO413" s="494"/>
      <c r="AP413" s="494"/>
      <c r="AQ413" s="494"/>
      <c r="AR413" s="591"/>
      <c r="AS413" s="494"/>
      <c r="AT413" s="494"/>
      <c r="AU413" s="494"/>
      <c r="AV413" s="494"/>
      <c r="AW413" s="494"/>
      <c r="AX413" s="494"/>
      <c r="AY413" s="494"/>
      <c r="AZ413" s="494"/>
      <c r="BA413" s="494"/>
      <c r="BB413" s="494"/>
      <c r="BC413" s="494"/>
      <c r="BD413" s="494"/>
      <c r="BE413" s="494"/>
      <c r="BF413" s="494"/>
      <c r="BG413" s="494"/>
      <c r="BH413" s="488" t="s">
        <v>25863</v>
      </c>
      <c r="BI413" s="494"/>
      <c r="BJ413" s="494"/>
      <c r="BK413" s="494"/>
      <c r="BL413" s="494"/>
      <c r="BM413" s="494"/>
      <c r="BN413" s="494"/>
      <c r="BO413" s="494"/>
      <c r="BP413" s="494"/>
      <c r="BQ413" s="494"/>
      <c r="BR413" s="494"/>
      <c r="BS413" s="494"/>
      <c r="BT413" s="494"/>
      <c r="BU413" s="494"/>
      <c r="BV413" s="494"/>
      <c r="BW413" s="494"/>
      <c r="BX413" s="494"/>
      <c r="BY413" s="494"/>
      <c r="BZ413" s="494"/>
      <c r="CA413" s="494"/>
      <c r="CB413" s="494"/>
      <c r="CC413" s="494"/>
      <c r="CD413" s="494"/>
      <c r="CE413" s="494"/>
      <c r="CF413" s="494"/>
      <c r="CG413" s="494"/>
      <c r="CH413" s="494"/>
      <c r="CI413" s="494"/>
      <c r="CJ413" s="494"/>
      <c r="CK413" s="494"/>
      <c r="CL413" s="494"/>
      <c r="CM413" s="494"/>
      <c r="CN413" s="494"/>
      <c r="CO413" s="494"/>
      <c r="CP413" s="494"/>
      <c r="CQ413" s="494"/>
      <c r="CR413" s="494"/>
      <c r="CS413" s="494"/>
      <c r="CT413" s="494"/>
      <c r="CU413" s="488" t="s">
        <v>27051</v>
      </c>
      <c r="CV413" s="494"/>
      <c r="CW413" s="494"/>
      <c r="CX413" s="494"/>
      <c r="CY413" s="494"/>
      <c r="CZ413" s="494"/>
      <c r="DA413" s="494"/>
      <c r="DB413" s="494"/>
      <c r="DC413" s="494"/>
      <c r="DD413" s="494"/>
      <c r="DE413" s="494"/>
      <c r="DF413" s="494"/>
      <c r="DG413" s="494"/>
      <c r="DH413" s="494"/>
      <c r="DI413" s="494"/>
      <c r="DJ413" s="494"/>
      <c r="DK413" s="494"/>
      <c r="DL413" s="488" t="s">
        <v>27051</v>
      </c>
      <c r="DM413" s="494"/>
      <c r="DN413" s="494"/>
      <c r="DO413" s="494"/>
      <c r="DP413" s="494"/>
      <c r="DQ413" s="488" t="s">
        <v>27052</v>
      </c>
      <c r="DR413" s="488" t="s">
        <v>89</v>
      </c>
      <c r="DS413" s="494"/>
      <c r="DT413" s="494"/>
      <c r="DU413" s="494"/>
      <c r="DV413" s="494"/>
      <c r="DW413" s="494"/>
      <c r="DX413" s="494"/>
      <c r="DY413" s="494"/>
      <c r="DZ413" s="494"/>
      <c r="EA413" s="494"/>
      <c r="EB413" s="494"/>
      <c r="EC413" s="494"/>
      <c r="ED413" s="494"/>
      <c r="EE413" s="586">
        <v>45770.0</v>
      </c>
      <c r="EF413" s="494"/>
      <c r="EG413" s="494"/>
      <c r="EH413" s="494"/>
      <c r="EI413" s="494"/>
      <c r="EJ413" s="494"/>
      <c r="EK413" s="494"/>
      <c r="EL413" s="494"/>
      <c r="EM413" s="494"/>
      <c r="EN413" s="494"/>
      <c r="EO413" s="494"/>
      <c r="EP413" s="494"/>
      <c r="EQ413" s="494"/>
      <c r="ER413" s="494"/>
      <c r="ES413" s="494"/>
      <c r="ET413" s="494"/>
      <c r="EU413" s="494"/>
      <c r="EV413" s="494"/>
      <c r="EW413" s="494"/>
      <c r="EX413" s="494"/>
      <c r="EY413" s="494"/>
      <c r="EZ413" s="494"/>
      <c r="FA413" s="494"/>
      <c r="FB413" s="494"/>
      <c r="FC413" s="494"/>
      <c r="FD413" s="494"/>
      <c r="FE413" s="494"/>
      <c r="FF413" s="494"/>
      <c r="FG413" s="494"/>
      <c r="FH413" s="488" t="s">
        <v>27053</v>
      </c>
      <c r="FI413" s="494"/>
      <c r="FJ413" s="494"/>
      <c r="FK413" s="494"/>
      <c r="FL413" s="494"/>
      <c r="FM413" s="494"/>
      <c r="FN413" s="494"/>
      <c r="FO413" s="494"/>
      <c r="FP413" s="494"/>
      <c r="FQ413" s="494"/>
      <c r="FR413" s="494"/>
      <c r="FS413" s="494"/>
      <c r="FT413" s="494"/>
      <c r="FU413" s="494"/>
      <c r="FV413" s="494"/>
      <c r="FW413" s="494"/>
      <c r="FX413" s="494"/>
      <c r="FY413" s="494"/>
      <c r="FZ413" s="494"/>
      <c r="GA413" s="494"/>
      <c r="GB413" s="494"/>
      <c r="GC413" s="494"/>
      <c r="GD413" s="494"/>
      <c r="GE413" s="494"/>
      <c r="GF413" s="494"/>
      <c r="GG413" s="494"/>
      <c r="GH413" s="494"/>
      <c r="GI413" s="494"/>
      <c r="GJ413" s="494"/>
      <c r="GK413" s="494"/>
      <c r="GL413" s="494"/>
      <c r="GM413" s="494"/>
      <c r="GN413" s="494"/>
      <c r="GO413" s="494"/>
      <c r="GP413" s="494"/>
      <c r="GQ413" s="494"/>
      <c r="GR413" s="494"/>
      <c r="GS413" s="494"/>
      <c r="GT413" s="494"/>
      <c r="GU413" s="494"/>
      <c r="GV413" s="494"/>
      <c r="GW413" s="494"/>
      <c r="GX413" s="494"/>
      <c r="GY413" s="494"/>
      <c r="GZ413" s="494"/>
      <c r="HA413" s="494"/>
    </row>
    <row r="414">
      <c r="A414" s="492">
        <v>6834391.0</v>
      </c>
      <c r="B414" s="488" t="s">
        <v>27054</v>
      </c>
      <c r="C414" s="488" t="s">
        <v>399</v>
      </c>
      <c r="D414" s="590">
        <v>45770.65378472222</v>
      </c>
      <c r="E414" s="590">
        <v>45770.6596875</v>
      </c>
      <c r="F414" s="590">
        <v>45770.66457175926</v>
      </c>
      <c r="G414" s="494"/>
      <c r="H414" s="488" t="s">
        <v>25860</v>
      </c>
      <c r="I414" s="494"/>
      <c r="J414" s="494"/>
      <c r="K414" s="494"/>
      <c r="L414" s="494"/>
      <c r="M414" s="494"/>
      <c r="N414" s="494"/>
      <c r="O414" s="494"/>
      <c r="P414" s="494"/>
      <c r="Q414" s="494"/>
      <c r="R414" s="494"/>
      <c r="S414" s="494"/>
      <c r="T414" s="488" t="s">
        <v>1514</v>
      </c>
      <c r="U414" s="494"/>
      <c r="V414" s="488" t="s">
        <v>89</v>
      </c>
      <c r="W414" s="589" t="s">
        <v>27050</v>
      </c>
      <c r="X414" s="494"/>
      <c r="Y414" s="494"/>
      <c r="Z414" s="494"/>
      <c r="AA414" s="494"/>
      <c r="AB414" s="494"/>
      <c r="AC414" s="494"/>
      <c r="AD414" s="494"/>
      <c r="AE414" s="494"/>
      <c r="AF414" s="494"/>
      <c r="AG414" s="494"/>
      <c r="AH414" s="494"/>
      <c r="AI414" s="494"/>
      <c r="AJ414" s="494"/>
      <c r="AK414" s="494"/>
      <c r="AL414" s="494"/>
      <c r="AM414" s="494"/>
      <c r="AN414" s="494"/>
      <c r="AO414" s="494"/>
      <c r="AP414" s="494"/>
      <c r="AQ414" s="494"/>
      <c r="AR414" s="592">
        <v>45770.0</v>
      </c>
      <c r="AS414" s="588">
        <v>798000.0</v>
      </c>
      <c r="AT414" s="494"/>
      <c r="AU414" s="494"/>
      <c r="AV414" s="494"/>
      <c r="AW414" s="494"/>
      <c r="AX414" s="494"/>
      <c r="AY414" s="494"/>
      <c r="AZ414" s="494"/>
      <c r="BA414" s="494"/>
      <c r="BB414" s="494"/>
      <c r="BC414" s="494"/>
      <c r="BD414" s="494"/>
      <c r="BE414" s="494"/>
      <c r="BF414" s="494"/>
      <c r="BG414" s="494"/>
      <c r="BH414" s="488" t="s">
        <v>25863</v>
      </c>
      <c r="BI414" s="494"/>
      <c r="BJ414" s="494"/>
      <c r="BK414" s="494"/>
      <c r="BL414" s="494"/>
      <c r="BM414" s="494"/>
      <c r="BN414" s="494"/>
      <c r="BO414" s="494"/>
      <c r="BP414" s="588">
        <v>798000.0</v>
      </c>
      <c r="BQ414" s="494"/>
      <c r="BR414" s="494"/>
      <c r="BS414" s="494"/>
      <c r="BT414" s="494"/>
      <c r="BU414" s="494"/>
      <c r="BV414" s="494"/>
      <c r="BW414" s="494"/>
      <c r="BX414" s="494"/>
      <c r="BY414" s="494"/>
      <c r="BZ414" s="494"/>
      <c r="CA414" s="494"/>
      <c r="CB414" s="500">
        <v>45770.0</v>
      </c>
      <c r="CC414" s="494"/>
      <c r="CD414" s="494"/>
      <c r="CE414" s="588">
        <v>798000.0</v>
      </c>
      <c r="CF414" s="492">
        <v>0.0</v>
      </c>
      <c r="CG414" s="494"/>
      <c r="CH414" s="494"/>
      <c r="CI414" s="494"/>
      <c r="CJ414" s="494"/>
      <c r="CK414" s="494"/>
      <c r="CL414" s="494"/>
      <c r="CM414" s="494"/>
      <c r="CN414" s="494"/>
      <c r="CO414" s="494"/>
      <c r="CP414" s="494"/>
      <c r="CQ414" s="494"/>
      <c r="CR414" s="494"/>
      <c r="CS414" s="494"/>
      <c r="CT414" s="494"/>
      <c r="CU414" s="488" t="s">
        <v>27051</v>
      </c>
      <c r="CV414" s="494"/>
      <c r="CW414" s="494"/>
      <c r="CX414" s="494"/>
      <c r="CY414" s="494"/>
      <c r="CZ414" s="494"/>
      <c r="DA414" s="494"/>
      <c r="DB414" s="494"/>
      <c r="DC414" s="494"/>
      <c r="DD414" s="494"/>
      <c r="DE414" s="494"/>
      <c r="DF414" s="494"/>
      <c r="DG414" s="488" t="s">
        <v>26637</v>
      </c>
      <c r="DH414" s="494"/>
      <c r="DI414" s="494"/>
      <c r="DJ414" s="494"/>
      <c r="DK414" s="494"/>
      <c r="DL414" s="494"/>
      <c r="DM414" s="494"/>
      <c r="DN414" s="494"/>
      <c r="DO414" s="494"/>
      <c r="DP414" s="492">
        <v>4760011.0</v>
      </c>
      <c r="DQ414" s="488" t="s">
        <v>27052</v>
      </c>
      <c r="DR414" s="488" t="s">
        <v>89</v>
      </c>
      <c r="DS414" s="494"/>
      <c r="DT414" s="494"/>
      <c r="DU414" s="494"/>
      <c r="DV414" s="494"/>
      <c r="DW414" s="494"/>
      <c r="DX414" s="494"/>
      <c r="DY414" s="488" t="s">
        <v>27055</v>
      </c>
      <c r="DZ414" s="494"/>
      <c r="EA414" s="494"/>
      <c r="EB414" s="494"/>
      <c r="EC414" s="494"/>
      <c r="ED414" s="494"/>
      <c r="EE414" s="494"/>
      <c r="EF414" s="494"/>
      <c r="EG414" s="494"/>
      <c r="EH414" s="494"/>
      <c r="EI414" s="494"/>
      <c r="EJ414" s="494"/>
      <c r="EK414" s="494"/>
      <c r="EL414" s="494"/>
      <c r="EM414" s="494"/>
      <c r="EN414" s="494"/>
      <c r="EO414" s="494"/>
      <c r="EP414" s="494"/>
      <c r="EQ414" s="494"/>
      <c r="ER414" s="494"/>
      <c r="ES414" s="494"/>
      <c r="ET414" s="494"/>
      <c r="EU414" s="494"/>
      <c r="EV414" s="494"/>
      <c r="EW414" s="494"/>
      <c r="EX414" s="494"/>
      <c r="EY414" s="494"/>
      <c r="EZ414" s="494"/>
      <c r="FA414" s="494"/>
      <c r="FB414" s="494"/>
      <c r="FC414" s="494"/>
      <c r="FD414" s="494"/>
      <c r="FE414" s="494"/>
      <c r="FF414" s="494"/>
      <c r="FG414" s="494"/>
      <c r="FH414" s="488" t="s">
        <v>27053</v>
      </c>
      <c r="FI414" s="494"/>
      <c r="FJ414" s="494"/>
      <c r="FK414" s="494"/>
      <c r="FL414" s="494"/>
      <c r="FM414" s="494"/>
      <c r="FN414" s="494"/>
      <c r="FO414" s="494"/>
      <c r="FP414" s="494"/>
      <c r="FQ414" s="494"/>
      <c r="FR414" s="494"/>
      <c r="FS414" s="494"/>
      <c r="FT414" s="494"/>
      <c r="FU414" s="494"/>
      <c r="FV414" s="494"/>
      <c r="FW414" s="494"/>
      <c r="FX414" s="494"/>
      <c r="FY414" s="494"/>
      <c r="FZ414" s="494"/>
      <c r="GA414" s="494"/>
      <c r="GB414" s="494"/>
      <c r="GC414" s="494"/>
      <c r="GD414" s="494"/>
      <c r="GE414" s="494"/>
      <c r="GF414" s="494"/>
      <c r="GG414" s="494"/>
      <c r="GH414" s="494"/>
      <c r="GI414" s="494"/>
      <c r="GJ414" s="494"/>
      <c r="GK414" s="494"/>
      <c r="GL414" s="494"/>
      <c r="GM414" s="494"/>
      <c r="GN414" s="494"/>
      <c r="GO414" s="494"/>
      <c r="GP414" s="494"/>
      <c r="GQ414" s="494"/>
      <c r="GR414" s="494"/>
      <c r="GS414" s="494"/>
      <c r="GT414" s="494"/>
      <c r="GU414" s="494"/>
      <c r="GV414" s="494"/>
      <c r="GW414" s="494"/>
      <c r="GX414" s="494"/>
      <c r="GY414" s="494"/>
      <c r="GZ414" s="494"/>
      <c r="HA414" s="494"/>
    </row>
    <row r="415">
      <c r="A415" s="492">
        <v>6834437.0</v>
      </c>
      <c r="B415" s="488" t="s">
        <v>27056</v>
      </c>
      <c r="C415" s="488" t="s">
        <v>399</v>
      </c>
      <c r="D415" s="590">
        <v>45770.65509259259</v>
      </c>
      <c r="E415" s="590">
        <v>45770.65712962963</v>
      </c>
      <c r="F415" s="590">
        <v>45770.66324074074</v>
      </c>
      <c r="G415" s="494"/>
      <c r="H415" s="488" t="s">
        <v>25860</v>
      </c>
      <c r="I415" s="494"/>
      <c r="J415" s="494"/>
      <c r="K415" s="494"/>
      <c r="L415" s="494"/>
      <c r="M415" s="494"/>
      <c r="N415" s="494"/>
      <c r="O415" s="494"/>
      <c r="P415" s="494"/>
      <c r="Q415" s="494"/>
      <c r="R415" s="494"/>
      <c r="S415" s="494"/>
      <c r="T415" s="488" t="s">
        <v>1514</v>
      </c>
      <c r="U415" s="494"/>
      <c r="V415" s="488" t="s">
        <v>89</v>
      </c>
      <c r="W415" s="589" t="s">
        <v>27050</v>
      </c>
      <c r="X415" s="494"/>
      <c r="Y415" s="494"/>
      <c r="Z415" s="494"/>
      <c r="AA415" s="494"/>
      <c r="AB415" s="494"/>
      <c r="AC415" s="494"/>
      <c r="AD415" s="494"/>
      <c r="AE415" s="494"/>
      <c r="AF415" s="494"/>
      <c r="AG415" s="494"/>
      <c r="AH415" s="494"/>
      <c r="AI415" s="494"/>
      <c r="AJ415" s="494"/>
      <c r="AK415" s="494"/>
      <c r="AL415" s="494"/>
      <c r="AM415" s="494"/>
      <c r="AN415" s="494"/>
      <c r="AO415" s="494"/>
      <c r="AP415" s="494"/>
      <c r="AQ415" s="494"/>
      <c r="AR415" s="592">
        <v>45770.0</v>
      </c>
      <c r="AS415" s="588">
        <v>798000.0</v>
      </c>
      <c r="AT415" s="494"/>
      <c r="AU415" s="494"/>
      <c r="AV415" s="494"/>
      <c r="AW415" s="494"/>
      <c r="AX415" s="494"/>
      <c r="AY415" s="494"/>
      <c r="AZ415" s="494"/>
      <c r="BA415" s="494"/>
      <c r="BB415" s="494"/>
      <c r="BC415" s="494"/>
      <c r="BD415" s="494"/>
      <c r="BE415" s="494"/>
      <c r="BF415" s="494"/>
      <c r="BG415" s="494"/>
      <c r="BH415" s="488" t="s">
        <v>25863</v>
      </c>
      <c r="BI415" s="494"/>
      <c r="BJ415" s="494"/>
      <c r="BK415" s="494"/>
      <c r="BL415" s="494"/>
      <c r="BM415" s="494"/>
      <c r="BN415" s="494"/>
      <c r="BO415" s="494"/>
      <c r="BP415" s="588">
        <v>798000.0</v>
      </c>
      <c r="BQ415" s="494"/>
      <c r="BR415" s="494"/>
      <c r="BS415" s="494"/>
      <c r="BT415" s="494"/>
      <c r="BU415" s="494"/>
      <c r="BV415" s="494"/>
      <c r="BW415" s="494"/>
      <c r="BX415" s="494"/>
      <c r="BY415" s="494"/>
      <c r="BZ415" s="494"/>
      <c r="CA415" s="494"/>
      <c r="CB415" s="500">
        <v>45770.0</v>
      </c>
      <c r="CC415" s="494"/>
      <c r="CD415" s="494"/>
      <c r="CE415" s="588">
        <v>798000.0</v>
      </c>
      <c r="CF415" s="492">
        <v>0.0</v>
      </c>
      <c r="CG415" s="494"/>
      <c r="CH415" s="494"/>
      <c r="CI415" s="494"/>
      <c r="CJ415" s="494"/>
      <c r="CK415" s="494"/>
      <c r="CL415" s="494"/>
      <c r="CM415" s="494"/>
      <c r="CN415" s="494"/>
      <c r="CO415" s="494"/>
      <c r="CP415" s="494"/>
      <c r="CQ415" s="494"/>
      <c r="CR415" s="494"/>
      <c r="CS415" s="494"/>
      <c r="CT415" s="494"/>
      <c r="CU415" s="488" t="s">
        <v>27051</v>
      </c>
      <c r="CV415" s="494"/>
      <c r="CW415" s="494"/>
      <c r="CX415" s="494"/>
      <c r="CY415" s="494"/>
      <c r="CZ415" s="494"/>
      <c r="DA415" s="494"/>
      <c r="DB415" s="494"/>
      <c r="DC415" s="494"/>
      <c r="DD415" s="494"/>
      <c r="DE415" s="494"/>
      <c r="DF415" s="494"/>
      <c r="DG415" s="488" t="s">
        <v>26637</v>
      </c>
      <c r="DH415" s="494"/>
      <c r="DI415" s="494"/>
      <c r="DJ415" s="494"/>
      <c r="DK415" s="494"/>
      <c r="DL415" s="494"/>
      <c r="DM415" s="494"/>
      <c r="DN415" s="494"/>
      <c r="DO415" s="494"/>
      <c r="DP415" s="494"/>
      <c r="DQ415" s="488" t="s">
        <v>27052</v>
      </c>
      <c r="DR415" s="488" t="s">
        <v>89</v>
      </c>
      <c r="DS415" s="494"/>
      <c r="DT415" s="494"/>
      <c r="DU415" s="494"/>
      <c r="DV415" s="494"/>
      <c r="DW415" s="494"/>
      <c r="DX415" s="494"/>
      <c r="DY415" s="488" t="s">
        <v>27055</v>
      </c>
      <c r="DZ415" s="494"/>
      <c r="EA415" s="494"/>
      <c r="EB415" s="494"/>
      <c r="EC415" s="494"/>
      <c r="ED415" s="494"/>
      <c r="EE415" s="494"/>
      <c r="EF415" s="494"/>
      <c r="EG415" s="494"/>
      <c r="EH415" s="494"/>
      <c r="EI415" s="494"/>
      <c r="EJ415" s="494"/>
      <c r="EK415" s="494"/>
      <c r="EL415" s="494"/>
      <c r="EM415" s="494"/>
      <c r="EN415" s="494"/>
      <c r="EO415" s="494"/>
      <c r="EP415" s="494"/>
      <c r="EQ415" s="494"/>
      <c r="ER415" s="494"/>
      <c r="ES415" s="494"/>
      <c r="ET415" s="494"/>
      <c r="EU415" s="494"/>
      <c r="EV415" s="494"/>
      <c r="EW415" s="494"/>
      <c r="EX415" s="494"/>
      <c r="EY415" s="494"/>
      <c r="EZ415" s="494"/>
      <c r="FA415" s="494"/>
      <c r="FB415" s="494"/>
      <c r="FC415" s="494"/>
      <c r="FD415" s="494"/>
      <c r="FE415" s="494"/>
      <c r="FF415" s="494"/>
      <c r="FG415" s="494"/>
      <c r="FH415" s="488" t="s">
        <v>27053</v>
      </c>
      <c r="FI415" s="494"/>
      <c r="FJ415" s="494"/>
      <c r="FK415" s="494"/>
      <c r="FL415" s="494"/>
      <c r="FM415" s="494"/>
      <c r="FN415" s="494"/>
      <c r="FO415" s="494"/>
      <c r="FP415" s="494"/>
      <c r="FQ415" s="494"/>
      <c r="FR415" s="494"/>
      <c r="FS415" s="494"/>
      <c r="FT415" s="494"/>
      <c r="FU415" s="494"/>
      <c r="FV415" s="494"/>
      <c r="FW415" s="494"/>
      <c r="FX415" s="494"/>
      <c r="FY415" s="494"/>
      <c r="FZ415" s="494"/>
      <c r="GA415" s="494"/>
      <c r="GB415" s="494"/>
      <c r="GC415" s="494"/>
      <c r="GD415" s="494"/>
      <c r="GE415" s="494"/>
      <c r="GF415" s="494"/>
      <c r="GG415" s="494"/>
      <c r="GH415" s="494"/>
      <c r="GI415" s="494"/>
      <c r="GJ415" s="494"/>
      <c r="GK415" s="494"/>
      <c r="GL415" s="494"/>
      <c r="GM415" s="494"/>
      <c r="GN415" s="494"/>
      <c r="GO415" s="494"/>
      <c r="GP415" s="494"/>
      <c r="GQ415" s="494"/>
      <c r="GR415" s="494"/>
      <c r="GS415" s="494"/>
      <c r="GT415" s="494"/>
      <c r="GU415" s="494"/>
      <c r="GV415" s="494"/>
      <c r="GW415" s="494"/>
      <c r="GX415" s="494"/>
      <c r="GY415" s="494"/>
      <c r="GZ415" s="494"/>
      <c r="HA415" s="494"/>
    </row>
    <row r="416">
      <c r="A416" s="492">
        <v>6843735.0</v>
      </c>
      <c r="B416" s="488" t="s">
        <v>27057</v>
      </c>
      <c r="C416" s="488" t="s">
        <v>399</v>
      </c>
      <c r="D416" s="590">
        <v>45771.49052083334</v>
      </c>
      <c r="E416" s="590">
        <v>45771.500543981485</v>
      </c>
      <c r="F416" s="590">
        <v>45771.502222222225</v>
      </c>
      <c r="G416" s="494"/>
      <c r="H416" s="488" t="s">
        <v>25860</v>
      </c>
      <c r="I416" s="494"/>
      <c r="J416" s="494"/>
      <c r="K416" s="494"/>
      <c r="L416" s="494"/>
      <c r="M416" s="494"/>
      <c r="N416" s="494"/>
      <c r="O416" s="494"/>
      <c r="P416" s="494"/>
      <c r="Q416" s="494"/>
      <c r="R416" s="494"/>
      <c r="S416" s="494"/>
      <c r="T416" s="494"/>
      <c r="U416" s="494"/>
      <c r="V416" s="488" t="s">
        <v>97</v>
      </c>
      <c r="W416" s="589" t="s">
        <v>27058</v>
      </c>
      <c r="X416" s="494"/>
      <c r="Y416" s="494"/>
      <c r="Z416" s="494"/>
      <c r="AA416" s="494"/>
      <c r="AB416" s="494"/>
      <c r="AC416" s="494"/>
      <c r="AD416" s="494"/>
      <c r="AE416" s="494"/>
      <c r="AF416" s="494"/>
      <c r="AG416" s="494"/>
      <c r="AH416" s="494"/>
      <c r="AI416" s="494"/>
      <c r="AJ416" s="494"/>
      <c r="AK416" s="494"/>
      <c r="AL416" s="494"/>
      <c r="AM416" s="494"/>
      <c r="AN416" s="494"/>
      <c r="AO416" s="494"/>
      <c r="AP416" s="494"/>
      <c r="AQ416" s="494"/>
      <c r="AR416" s="591"/>
      <c r="AS416" s="494"/>
      <c r="AT416" s="494"/>
      <c r="AU416" s="494"/>
      <c r="AV416" s="494"/>
      <c r="AW416" s="494"/>
      <c r="AX416" s="494"/>
      <c r="AY416" s="494"/>
      <c r="AZ416" s="494"/>
      <c r="BA416" s="494"/>
      <c r="BB416" s="494"/>
      <c r="BC416" s="494"/>
      <c r="BD416" s="494"/>
      <c r="BE416" s="494"/>
      <c r="BF416" s="494"/>
      <c r="BG416" s="494"/>
      <c r="BH416" s="488" t="s">
        <v>25863</v>
      </c>
      <c r="BI416" s="494"/>
      <c r="BJ416" s="494"/>
      <c r="BK416" s="494"/>
      <c r="BL416" s="494"/>
      <c r="BM416" s="494"/>
      <c r="BN416" s="494"/>
      <c r="BO416" s="494"/>
      <c r="BP416" s="494"/>
      <c r="BQ416" s="494"/>
      <c r="BR416" s="494"/>
      <c r="BS416" s="494"/>
      <c r="BT416" s="494"/>
      <c r="BU416" s="494"/>
      <c r="BV416" s="494"/>
      <c r="BW416" s="494"/>
      <c r="BX416" s="494"/>
      <c r="BY416" s="494"/>
      <c r="BZ416" s="494"/>
      <c r="CA416" s="494"/>
      <c r="CB416" s="494"/>
      <c r="CC416" s="494"/>
      <c r="CD416" s="494"/>
      <c r="CE416" s="494"/>
      <c r="CF416" s="494"/>
      <c r="CG416" s="494"/>
      <c r="CH416" s="494"/>
      <c r="CI416" s="494"/>
      <c r="CJ416" s="494"/>
      <c r="CK416" s="494"/>
      <c r="CL416" s="494"/>
      <c r="CM416" s="494"/>
      <c r="CN416" s="494"/>
      <c r="CO416" s="494"/>
      <c r="CP416" s="494"/>
      <c r="CQ416" s="494"/>
      <c r="CR416" s="494"/>
      <c r="CS416" s="494"/>
      <c r="CT416" s="494"/>
      <c r="CU416" s="488" t="s">
        <v>27059</v>
      </c>
      <c r="CV416" s="494"/>
      <c r="CW416" s="494"/>
      <c r="CX416" s="494"/>
      <c r="CY416" s="494"/>
      <c r="CZ416" s="494"/>
      <c r="DA416" s="494"/>
      <c r="DB416" s="494"/>
      <c r="DC416" s="494"/>
      <c r="DD416" s="494"/>
      <c r="DE416" s="494"/>
      <c r="DF416" s="494"/>
      <c r="DG416" s="494"/>
      <c r="DH416" s="494"/>
      <c r="DI416" s="494"/>
      <c r="DJ416" s="494"/>
      <c r="DK416" s="494"/>
      <c r="DL416" s="488" t="s">
        <v>27059</v>
      </c>
      <c r="DM416" s="494"/>
      <c r="DN416" s="494"/>
      <c r="DO416" s="494"/>
      <c r="DP416" s="494"/>
      <c r="DQ416" s="488" t="s">
        <v>27060</v>
      </c>
      <c r="DR416" s="488" t="s">
        <v>97</v>
      </c>
      <c r="DS416" s="494"/>
      <c r="DT416" s="494"/>
      <c r="DU416" s="494"/>
      <c r="DV416" s="494"/>
      <c r="DW416" s="494"/>
      <c r="DX416" s="494"/>
      <c r="DY416" s="494"/>
      <c r="DZ416" s="494"/>
      <c r="EA416" s="494"/>
      <c r="EB416" s="494"/>
      <c r="EC416" s="494"/>
      <c r="ED416" s="494"/>
      <c r="EE416" s="586">
        <v>45771.0</v>
      </c>
      <c r="EF416" s="494"/>
      <c r="EG416" s="494"/>
      <c r="EH416" s="494"/>
      <c r="EI416" s="494"/>
      <c r="EJ416" s="494"/>
      <c r="EK416" s="494"/>
      <c r="EL416" s="494"/>
      <c r="EM416" s="494"/>
      <c r="EN416" s="494"/>
      <c r="EO416" s="494"/>
      <c r="EP416" s="494"/>
      <c r="EQ416" s="494"/>
      <c r="ER416" s="494"/>
      <c r="ES416" s="494"/>
      <c r="ET416" s="494"/>
      <c r="EU416" s="494"/>
      <c r="EV416" s="494"/>
      <c r="EW416" s="494"/>
      <c r="EX416" s="494"/>
      <c r="EY416" s="494"/>
      <c r="EZ416" s="494"/>
      <c r="FA416" s="494"/>
      <c r="FB416" s="494"/>
      <c r="FC416" s="494"/>
      <c r="FD416" s="494"/>
      <c r="FE416" s="494"/>
      <c r="FF416" s="494"/>
      <c r="FG416" s="494"/>
      <c r="FH416" s="488" t="s">
        <v>27061</v>
      </c>
      <c r="FI416" s="494"/>
      <c r="FJ416" s="494"/>
      <c r="FK416" s="494"/>
      <c r="FL416" s="494"/>
      <c r="FM416" s="494"/>
      <c r="FN416" s="494"/>
      <c r="FO416" s="494"/>
      <c r="FP416" s="494"/>
      <c r="FQ416" s="494"/>
      <c r="FR416" s="494"/>
      <c r="FS416" s="494"/>
      <c r="FT416" s="494"/>
      <c r="FU416" s="494"/>
      <c r="FV416" s="494"/>
      <c r="FW416" s="494"/>
      <c r="FX416" s="494"/>
      <c r="FY416" s="494"/>
      <c r="FZ416" s="494"/>
      <c r="GA416" s="494"/>
      <c r="GB416" s="494"/>
      <c r="GC416" s="494"/>
      <c r="GD416" s="494"/>
      <c r="GE416" s="494"/>
      <c r="GF416" s="494"/>
      <c r="GG416" s="494"/>
      <c r="GH416" s="494"/>
      <c r="GI416" s="494"/>
      <c r="GJ416" s="494"/>
      <c r="GK416" s="494"/>
      <c r="GL416" s="494"/>
      <c r="GM416" s="494"/>
      <c r="GN416" s="494"/>
      <c r="GO416" s="494"/>
      <c r="GP416" s="494"/>
      <c r="GQ416" s="494"/>
      <c r="GR416" s="494"/>
      <c r="GS416" s="494"/>
      <c r="GT416" s="494"/>
      <c r="GU416" s="494"/>
      <c r="GV416" s="494"/>
      <c r="GW416" s="494"/>
      <c r="GX416" s="494"/>
      <c r="GY416" s="494"/>
      <c r="GZ416" s="494"/>
      <c r="HA416" s="494"/>
    </row>
    <row r="417">
      <c r="A417" s="492">
        <v>6843745.0</v>
      </c>
      <c r="B417" s="488" t="s">
        <v>27062</v>
      </c>
      <c r="C417" s="488" t="s">
        <v>399</v>
      </c>
      <c r="D417" s="590">
        <v>45771.491423611114</v>
      </c>
      <c r="E417" s="590">
        <v>45771.50168981482</v>
      </c>
      <c r="F417" s="590">
        <v>45771.50266203703</v>
      </c>
      <c r="G417" s="494"/>
      <c r="H417" s="488" t="s">
        <v>25860</v>
      </c>
      <c r="I417" s="494"/>
      <c r="J417" s="494"/>
      <c r="K417" s="494"/>
      <c r="L417" s="494"/>
      <c r="M417" s="494"/>
      <c r="N417" s="494"/>
      <c r="O417" s="494"/>
      <c r="P417" s="494"/>
      <c r="Q417" s="494"/>
      <c r="R417" s="494"/>
      <c r="S417" s="494"/>
      <c r="T417" s="488" t="s">
        <v>1514</v>
      </c>
      <c r="U417" s="494"/>
      <c r="V417" s="488" t="s">
        <v>97</v>
      </c>
      <c r="W417" s="589" t="s">
        <v>27058</v>
      </c>
      <c r="X417" s="494"/>
      <c r="Y417" s="494"/>
      <c r="Z417" s="494"/>
      <c r="AA417" s="494"/>
      <c r="AB417" s="494"/>
      <c r="AC417" s="494"/>
      <c r="AD417" s="494"/>
      <c r="AE417" s="494"/>
      <c r="AF417" s="494"/>
      <c r="AG417" s="494"/>
      <c r="AH417" s="494"/>
      <c r="AI417" s="494"/>
      <c r="AJ417" s="494"/>
      <c r="AK417" s="494"/>
      <c r="AL417" s="494"/>
      <c r="AM417" s="494"/>
      <c r="AN417" s="494"/>
      <c r="AO417" s="494"/>
      <c r="AP417" s="494"/>
      <c r="AQ417" s="494"/>
      <c r="AR417" s="592">
        <v>45771.0</v>
      </c>
      <c r="AS417" s="492">
        <v>798000.0</v>
      </c>
      <c r="AT417" s="494"/>
      <c r="AU417" s="494"/>
      <c r="AV417" s="494"/>
      <c r="AW417" s="494"/>
      <c r="AX417" s="494"/>
      <c r="AY417" s="494"/>
      <c r="AZ417" s="494"/>
      <c r="BA417" s="494"/>
      <c r="BB417" s="494"/>
      <c r="BC417" s="494"/>
      <c r="BD417" s="494"/>
      <c r="BE417" s="494"/>
      <c r="BF417" s="494"/>
      <c r="BG417" s="494"/>
      <c r="BH417" s="488" t="s">
        <v>25863</v>
      </c>
      <c r="BI417" s="494"/>
      <c r="BJ417" s="494"/>
      <c r="BK417" s="494"/>
      <c r="BL417" s="494"/>
      <c r="BM417" s="494"/>
      <c r="BN417" s="494"/>
      <c r="BO417" s="494"/>
      <c r="BP417" s="492">
        <v>798000.0</v>
      </c>
      <c r="BQ417" s="494"/>
      <c r="BR417" s="494"/>
      <c r="BS417" s="494"/>
      <c r="BT417" s="494"/>
      <c r="BU417" s="494"/>
      <c r="BV417" s="494"/>
      <c r="BW417" s="494"/>
      <c r="BX417" s="494"/>
      <c r="BY417" s="494"/>
      <c r="BZ417" s="494"/>
      <c r="CA417" s="494"/>
      <c r="CB417" s="587">
        <v>45771.0</v>
      </c>
      <c r="CC417" s="494"/>
      <c r="CD417" s="494"/>
      <c r="CE417" s="492">
        <v>798000.0</v>
      </c>
      <c r="CF417" s="492">
        <v>0.0</v>
      </c>
      <c r="CG417" s="494"/>
      <c r="CH417" s="494"/>
      <c r="CI417" s="494"/>
      <c r="CJ417" s="494"/>
      <c r="CK417" s="494"/>
      <c r="CL417" s="494"/>
      <c r="CM417" s="494"/>
      <c r="CN417" s="494"/>
      <c r="CO417" s="494"/>
      <c r="CP417" s="494"/>
      <c r="CQ417" s="494"/>
      <c r="CR417" s="494"/>
      <c r="CS417" s="494"/>
      <c r="CT417" s="494"/>
      <c r="CU417" s="488" t="s">
        <v>27059</v>
      </c>
      <c r="CV417" s="494"/>
      <c r="CW417" s="494"/>
      <c r="CX417" s="494"/>
      <c r="CY417" s="494"/>
      <c r="CZ417" s="494"/>
      <c r="DA417" s="494"/>
      <c r="DB417" s="494"/>
      <c r="DC417" s="494"/>
      <c r="DD417" s="494"/>
      <c r="DE417" s="494"/>
      <c r="DF417" s="494"/>
      <c r="DG417" s="488" t="s">
        <v>27063</v>
      </c>
      <c r="DH417" s="494"/>
      <c r="DI417" s="494"/>
      <c r="DJ417" s="494"/>
      <c r="DK417" s="494"/>
      <c r="DL417" s="494"/>
      <c r="DM417" s="494"/>
      <c r="DN417" s="494"/>
      <c r="DO417" s="494"/>
      <c r="DP417" s="494"/>
      <c r="DQ417" s="488" t="s">
        <v>27060</v>
      </c>
      <c r="DR417" s="488" t="s">
        <v>97</v>
      </c>
      <c r="DS417" s="494"/>
      <c r="DT417" s="494"/>
      <c r="DU417" s="494"/>
      <c r="DV417" s="494"/>
      <c r="DW417" s="494"/>
      <c r="DX417" s="494"/>
      <c r="DY417" s="488" t="s">
        <v>27064</v>
      </c>
      <c r="DZ417" s="494"/>
      <c r="EA417" s="494"/>
      <c r="EB417" s="494"/>
      <c r="EC417" s="494"/>
      <c r="ED417" s="494"/>
      <c r="EE417" s="494"/>
      <c r="EF417" s="494"/>
      <c r="EG417" s="494"/>
      <c r="EH417" s="494"/>
      <c r="EI417" s="494"/>
      <c r="EJ417" s="494"/>
      <c r="EK417" s="494"/>
      <c r="EL417" s="494"/>
      <c r="EM417" s="494"/>
      <c r="EN417" s="494"/>
      <c r="EO417" s="494"/>
      <c r="EP417" s="494"/>
      <c r="EQ417" s="494"/>
      <c r="ER417" s="494"/>
      <c r="ES417" s="494"/>
      <c r="ET417" s="494"/>
      <c r="EU417" s="494"/>
      <c r="EV417" s="494"/>
      <c r="EW417" s="494"/>
      <c r="EX417" s="494"/>
      <c r="EY417" s="494"/>
      <c r="EZ417" s="494"/>
      <c r="FA417" s="494"/>
      <c r="FB417" s="494"/>
      <c r="FC417" s="494"/>
      <c r="FD417" s="494"/>
      <c r="FE417" s="494"/>
      <c r="FF417" s="494"/>
      <c r="FG417" s="494"/>
      <c r="FH417" s="488" t="s">
        <v>27061</v>
      </c>
      <c r="FI417" s="494"/>
      <c r="FJ417" s="494"/>
      <c r="FK417" s="494"/>
      <c r="FL417" s="494"/>
      <c r="FM417" s="494"/>
      <c r="FN417" s="494"/>
      <c r="FO417" s="494"/>
      <c r="FP417" s="494"/>
      <c r="FQ417" s="494"/>
      <c r="FR417" s="494"/>
      <c r="FS417" s="494"/>
      <c r="FT417" s="494"/>
      <c r="FU417" s="494"/>
      <c r="FV417" s="494"/>
      <c r="FW417" s="494"/>
      <c r="FX417" s="494"/>
      <c r="FY417" s="494"/>
      <c r="FZ417" s="494"/>
      <c r="GA417" s="494"/>
      <c r="GB417" s="494"/>
      <c r="GC417" s="494"/>
      <c r="GD417" s="494"/>
      <c r="GE417" s="494"/>
      <c r="GF417" s="494"/>
      <c r="GG417" s="494"/>
      <c r="GH417" s="494"/>
      <c r="GI417" s="494"/>
      <c r="GJ417" s="494"/>
      <c r="GK417" s="494"/>
      <c r="GL417" s="494"/>
      <c r="GM417" s="494"/>
      <c r="GN417" s="494"/>
      <c r="GO417" s="494"/>
      <c r="GP417" s="494"/>
      <c r="GQ417" s="494"/>
      <c r="GR417" s="494"/>
      <c r="GS417" s="494"/>
      <c r="GT417" s="494"/>
      <c r="GU417" s="494"/>
      <c r="GV417" s="494"/>
      <c r="GW417" s="494"/>
      <c r="GX417" s="494"/>
      <c r="GY417" s="494"/>
      <c r="GZ417" s="494"/>
      <c r="HA417" s="494"/>
    </row>
    <row r="418">
      <c r="A418" s="492">
        <v>6843758.0</v>
      </c>
      <c r="B418" s="488" t="s">
        <v>27065</v>
      </c>
      <c r="C418" s="488" t="s">
        <v>399</v>
      </c>
      <c r="D418" s="590">
        <v>45771.49238425926</v>
      </c>
      <c r="E418" s="590">
        <v>45771.503969907404</v>
      </c>
      <c r="F418" s="590">
        <v>45771.50451388889</v>
      </c>
      <c r="G418" s="494"/>
      <c r="H418" s="488" t="s">
        <v>25860</v>
      </c>
      <c r="I418" s="494"/>
      <c r="J418" s="494"/>
      <c r="K418" s="494"/>
      <c r="L418" s="494"/>
      <c r="M418" s="494"/>
      <c r="N418" s="494"/>
      <c r="O418" s="494"/>
      <c r="P418" s="494"/>
      <c r="Q418" s="494"/>
      <c r="R418" s="494"/>
      <c r="S418" s="494"/>
      <c r="T418" s="488" t="s">
        <v>1514</v>
      </c>
      <c r="U418" s="494"/>
      <c r="V418" s="488" t="s">
        <v>97</v>
      </c>
      <c r="W418" s="589" t="s">
        <v>27058</v>
      </c>
      <c r="X418" s="494"/>
      <c r="Y418" s="494"/>
      <c r="Z418" s="494"/>
      <c r="AA418" s="494"/>
      <c r="AB418" s="494"/>
      <c r="AC418" s="494"/>
      <c r="AD418" s="494"/>
      <c r="AE418" s="494"/>
      <c r="AF418" s="494"/>
      <c r="AG418" s="494"/>
      <c r="AH418" s="494"/>
      <c r="AI418" s="494"/>
      <c r="AJ418" s="494"/>
      <c r="AK418" s="494"/>
      <c r="AL418" s="494"/>
      <c r="AM418" s="494"/>
      <c r="AN418" s="494"/>
      <c r="AO418" s="494"/>
      <c r="AP418" s="494"/>
      <c r="AQ418" s="494"/>
      <c r="AR418" s="592">
        <v>45771.0</v>
      </c>
      <c r="AS418" s="492">
        <v>798000.0</v>
      </c>
      <c r="AT418" s="494"/>
      <c r="AU418" s="494"/>
      <c r="AV418" s="494"/>
      <c r="AW418" s="494"/>
      <c r="AX418" s="494"/>
      <c r="AY418" s="494"/>
      <c r="AZ418" s="494"/>
      <c r="BA418" s="494"/>
      <c r="BB418" s="494"/>
      <c r="BC418" s="494"/>
      <c r="BD418" s="494"/>
      <c r="BE418" s="494"/>
      <c r="BF418" s="494"/>
      <c r="BG418" s="494"/>
      <c r="BH418" s="488" t="s">
        <v>25863</v>
      </c>
      <c r="BI418" s="494"/>
      <c r="BJ418" s="494"/>
      <c r="BK418" s="494"/>
      <c r="BL418" s="494"/>
      <c r="BM418" s="494"/>
      <c r="BN418" s="494"/>
      <c r="BO418" s="494"/>
      <c r="BP418" s="492">
        <v>798000.0</v>
      </c>
      <c r="BQ418" s="494"/>
      <c r="BR418" s="494"/>
      <c r="BS418" s="494"/>
      <c r="BT418" s="494"/>
      <c r="BU418" s="494"/>
      <c r="BV418" s="494"/>
      <c r="BW418" s="494"/>
      <c r="BX418" s="494"/>
      <c r="BY418" s="494"/>
      <c r="BZ418" s="494"/>
      <c r="CA418" s="494"/>
      <c r="CB418" s="587">
        <v>45771.0</v>
      </c>
      <c r="CC418" s="494"/>
      <c r="CD418" s="494"/>
      <c r="CE418" s="492">
        <v>798000.0</v>
      </c>
      <c r="CF418" s="492">
        <v>0.0</v>
      </c>
      <c r="CG418" s="494"/>
      <c r="CH418" s="494"/>
      <c r="CI418" s="494"/>
      <c r="CJ418" s="494"/>
      <c r="CK418" s="494"/>
      <c r="CL418" s="494"/>
      <c r="CM418" s="494"/>
      <c r="CN418" s="494"/>
      <c r="CO418" s="494"/>
      <c r="CP418" s="494"/>
      <c r="CQ418" s="494"/>
      <c r="CR418" s="494"/>
      <c r="CS418" s="494"/>
      <c r="CT418" s="494"/>
      <c r="CU418" s="488" t="s">
        <v>27059</v>
      </c>
      <c r="CV418" s="494"/>
      <c r="CW418" s="494"/>
      <c r="CX418" s="494"/>
      <c r="CY418" s="494"/>
      <c r="CZ418" s="494"/>
      <c r="DA418" s="494"/>
      <c r="DB418" s="494"/>
      <c r="DC418" s="494"/>
      <c r="DD418" s="494"/>
      <c r="DE418" s="494"/>
      <c r="DF418" s="494"/>
      <c r="DG418" s="488" t="s">
        <v>27063</v>
      </c>
      <c r="DH418" s="494"/>
      <c r="DI418" s="494"/>
      <c r="DJ418" s="494"/>
      <c r="DK418" s="494"/>
      <c r="DL418" s="494"/>
      <c r="DM418" s="494"/>
      <c r="DN418" s="494"/>
      <c r="DO418" s="494"/>
      <c r="DP418" s="488" t="s">
        <v>27066</v>
      </c>
      <c r="DQ418" s="488" t="s">
        <v>27060</v>
      </c>
      <c r="DR418" s="488" t="s">
        <v>97</v>
      </c>
      <c r="DS418" s="494"/>
      <c r="DT418" s="494"/>
      <c r="DU418" s="494"/>
      <c r="DV418" s="494"/>
      <c r="DW418" s="494"/>
      <c r="DX418" s="494"/>
      <c r="DY418" s="488" t="s">
        <v>27064</v>
      </c>
      <c r="DZ418" s="494"/>
      <c r="EA418" s="494"/>
      <c r="EB418" s="494"/>
      <c r="EC418" s="494"/>
      <c r="ED418" s="494"/>
      <c r="EE418" s="494"/>
      <c r="EF418" s="494"/>
      <c r="EG418" s="494"/>
      <c r="EH418" s="494"/>
      <c r="EI418" s="494"/>
      <c r="EJ418" s="494"/>
      <c r="EK418" s="494"/>
      <c r="EL418" s="494"/>
      <c r="EM418" s="494"/>
      <c r="EN418" s="494"/>
      <c r="EO418" s="494"/>
      <c r="EP418" s="494"/>
      <c r="EQ418" s="494"/>
      <c r="ER418" s="494"/>
      <c r="ES418" s="494"/>
      <c r="ET418" s="494"/>
      <c r="EU418" s="494"/>
      <c r="EV418" s="494"/>
      <c r="EW418" s="494"/>
      <c r="EX418" s="494"/>
      <c r="EY418" s="494"/>
      <c r="EZ418" s="494"/>
      <c r="FA418" s="494"/>
      <c r="FB418" s="494"/>
      <c r="FC418" s="494"/>
      <c r="FD418" s="494"/>
      <c r="FE418" s="494"/>
      <c r="FF418" s="494"/>
      <c r="FG418" s="494"/>
      <c r="FH418" s="488" t="s">
        <v>27061</v>
      </c>
      <c r="FI418" s="494"/>
      <c r="FJ418" s="494"/>
      <c r="FK418" s="494"/>
      <c r="FL418" s="494"/>
      <c r="FM418" s="494"/>
      <c r="FN418" s="494"/>
      <c r="FO418" s="494"/>
      <c r="FP418" s="494"/>
      <c r="FQ418" s="494"/>
      <c r="FR418" s="494"/>
      <c r="FS418" s="494"/>
      <c r="FT418" s="494"/>
      <c r="FU418" s="494"/>
      <c r="FV418" s="494"/>
      <c r="FW418" s="494"/>
      <c r="FX418" s="494"/>
      <c r="FY418" s="494"/>
      <c r="FZ418" s="494"/>
      <c r="GA418" s="494"/>
      <c r="GB418" s="494"/>
      <c r="GC418" s="494"/>
      <c r="GD418" s="494"/>
      <c r="GE418" s="494"/>
      <c r="GF418" s="494"/>
      <c r="GG418" s="494"/>
      <c r="GH418" s="494"/>
      <c r="GI418" s="494"/>
      <c r="GJ418" s="494"/>
      <c r="GK418" s="494"/>
      <c r="GL418" s="494"/>
      <c r="GM418" s="494"/>
      <c r="GN418" s="494"/>
      <c r="GO418" s="494"/>
      <c r="GP418" s="494"/>
      <c r="GQ418" s="494"/>
      <c r="GR418" s="494"/>
      <c r="GS418" s="494"/>
      <c r="GT418" s="494"/>
      <c r="GU418" s="494"/>
      <c r="GV418" s="494"/>
      <c r="GW418" s="494"/>
      <c r="GX418" s="494"/>
      <c r="GY418" s="494"/>
      <c r="GZ418" s="494"/>
      <c r="HA418" s="494"/>
    </row>
    <row r="419">
      <c r="A419" s="492">
        <v>6845920.0</v>
      </c>
      <c r="B419" s="488" t="s">
        <v>27067</v>
      </c>
      <c r="C419" s="488" t="s">
        <v>399</v>
      </c>
      <c r="D419" s="590">
        <v>45771.53921296296</v>
      </c>
      <c r="E419" s="590">
        <v>45771.554918981485</v>
      </c>
      <c r="F419" s="590">
        <v>45771.55527777778</v>
      </c>
      <c r="G419" s="494"/>
      <c r="H419" s="488" t="s">
        <v>25860</v>
      </c>
      <c r="I419" s="494"/>
      <c r="J419" s="494"/>
      <c r="K419" s="494"/>
      <c r="L419" s="494"/>
      <c r="M419" s="494"/>
      <c r="N419" s="494"/>
      <c r="O419" s="494"/>
      <c r="P419" s="494"/>
      <c r="Q419" s="494"/>
      <c r="R419" s="494"/>
      <c r="S419" s="494"/>
      <c r="T419" s="494"/>
      <c r="U419" s="494"/>
      <c r="V419" s="488" t="s">
        <v>26202</v>
      </c>
      <c r="W419" s="589" t="s">
        <v>1398</v>
      </c>
      <c r="X419" s="494"/>
      <c r="Y419" s="494"/>
      <c r="Z419" s="494"/>
      <c r="AA419" s="494"/>
      <c r="AB419" s="494"/>
      <c r="AC419" s="494"/>
      <c r="AD419" s="494"/>
      <c r="AE419" s="494"/>
      <c r="AF419" s="494"/>
      <c r="AG419" s="494"/>
      <c r="AH419" s="494"/>
      <c r="AI419" s="494"/>
      <c r="AJ419" s="494"/>
      <c r="AK419" s="494"/>
      <c r="AL419" s="494"/>
      <c r="AM419" s="494"/>
      <c r="AN419" s="494"/>
      <c r="AO419" s="494"/>
      <c r="AP419" s="494"/>
      <c r="AQ419" s="494"/>
      <c r="AR419" s="591"/>
      <c r="AS419" s="494"/>
      <c r="AT419" s="494"/>
      <c r="AU419" s="494"/>
      <c r="AV419" s="494"/>
      <c r="AW419" s="494"/>
      <c r="AX419" s="494"/>
      <c r="AY419" s="494"/>
      <c r="AZ419" s="494"/>
      <c r="BA419" s="494"/>
      <c r="BB419" s="494"/>
      <c r="BC419" s="494"/>
      <c r="BD419" s="494"/>
      <c r="BE419" s="494"/>
      <c r="BF419" s="494"/>
      <c r="BG419" s="494"/>
      <c r="BH419" s="488" t="s">
        <v>25863</v>
      </c>
      <c r="BI419" s="494"/>
      <c r="BJ419" s="494"/>
      <c r="BK419" s="494"/>
      <c r="BL419" s="494"/>
      <c r="BM419" s="494"/>
      <c r="BN419" s="494"/>
      <c r="BO419" s="494"/>
      <c r="BP419" s="494"/>
      <c r="BQ419" s="494"/>
      <c r="BR419" s="494"/>
      <c r="BS419" s="494"/>
      <c r="BT419" s="494"/>
      <c r="BU419" s="494"/>
      <c r="BV419" s="494"/>
      <c r="BW419" s="494"/>
      <c r="BX419" s="494"/>
      <c r="BY419" s="494"/>
      <c r="BZ419" s="494"/>
      <c r="CA419" s="494"/>
      <c r="CB419" s="494"/>
      <c r="CC419" s="494"/>
      <c r="CD419" s="494"/>
      <c r="CE419" s="494"/>
      <c r="CF419" s="494"/>
      <c r="CG419" s="494"/>
      <c r="CH419" s="494"/>
      <c r="CI419" s="494"/>
      <c r="CJ419" s="494"/>
      <c r="CK419" s="494"/>
      <c r="CL419" s="494"/>
      <c r="CM419" s="494"/>
      <c r="CN419" s="494"/>
      <c r="CO419" s="494"/>
      <c r="CP419" s="494"/>
      <c r="CQ419" s="494"/>
      <c r="CR419" s="494"/>
      <c r="CS419" s="494"/>
      <c r="CT419" s="494"/>
      <c r="CU419" s="488" t="s">
        <v>1399</v>
      </c>
      <c r="CV419" s="494"/>
      <c r="CW419" s="494"/>
      <c r="CX419" s="494"/>
      <c r="CY419" s="494"/>
      <c r="CZ419" s="494"/>
      <c r="DA419" s="494"/>
      <c r="DB419" s="494"/>
      <c r="DC419" s="494"/>
      <c r="DD419" s="494"/>
      <c r="DE419" s="494"/>
      <c r="DF419" s="494"/>
      <c r="DG419" s="494"/>
      <c r="DH419" s="494"/>
      <c r="DI419" s="494"/>
      <c r="DJ419" s="494"/>
      <c r="DK419" s="494"/>
      <c r="DL419" s="488" t="s">
        <v>1399</v>
      </c>
      <c r="DM419" s="494"/>
      <c r="DN419" s="494"/>
      <c r="DO419" s="494"/>
      <c r="DP419" s="494"/>
      <c r="DQ419" s="488" t="s">
        <v>1397</v>
      </c>
      <c r="DR419" s="488" t="s">
        <v>26202</v>
      </c>
      <c r="DS419" s="494"/>
      <c r="DT419" s="494"/>
      <c r="DU419" s="494"/>
      <c r="DV419" s="494"/>
      <c r="DW419" s="494"/>
      <c r="DX419" s="494"/>
      <c r="DY419" s="494"/>
      <c r="DZ419" s="494"/>
      <c r="EA419" s="494"/>
      <c r="EB419" s="494"/>
      <c r="EC419" s="494"/>
      <c r="ED419" s="494"/>
      <c r="EE419" s="586">
        <v>45771.0</v>
      </c>
      <c r="EF419" s="494"/>
      <c r="EG419" s="494"/>
      <c r="EH419" s="494"/>
      <c r="EI419" s="494"/>
      <c r="EJ419" s="494"/>
      <c r="EK419" s="494"/>
      <c r="EL419" s="494"/>
      <c r="EM419" s="494"/>
      <c r="EN419" s="494"/>
      <c r="EO419" s="494"/>
      <c r="EP419" s="494"/>
      <c r="EQ419" s="494"/>
      <c r="ER419" s="494"/>
      <c r="ES419" s="494"/>
      <c r="ET419" s="494"/>
      <c r="EU419" s="494"/>
      <c r="EV419" s="494"/>
      <c r="EW419" s="494"/>
      <c r="EX419" s="494"/>
      <c r="EY419" s="494"/>
      <c r="EZ419" s="494"/>
      <c r="FA419" s="494"/>
      <c r="FB419" s="494"/>
      <c r="FC419" s="494"/>
      <c r="FD419" s="494"/>
      <c r="FE419" s="494"/>
      <c r="FF419" s="494"/>
      <c r="FG419" s="494"/>
      <c r="FH419" s="488" t="s">
        <v>27068</v>
      </c>
      <c r="FI419" s="494"/>
      <c r="FJ419" s="494"/>
      <c r="FK419" s="494"/>
      <c r="FL419" s="494"/>
      <c r="FM419" s="494"/>
      <c r="FN419" s="494"/>
      <c r="FO419" s="494"/>
      <c r="FP419" s="494"/>
      <c r="FQ419" s="494"/>
      <c r="FR419" s="494"/>
      <c r="FS419" s="494"/>
      <c r="FT419" s="494"/>
      <c r="FU419" s="494"/>
      <c r="FV419" s="494"/>
      <c r="FW419" s="494"/>
      <c r="FX419" s="494"/>
      <c r="FY419" s="494"/>
      <c r="FZ419" s="494"/>
      <c r="GA419" s="494"/>
      <c r="GB419" s="494"/>
      <c r="GC419" s="494"/>
      <c r="GD419" s="494"/>
      <c r="GE419" s="494"/>
      <c r="GF419" s="494"/>
      <c r="GG419" s="494"/>
      <c r="GH419" s="494"/>
      <c r="GI419" s="494"/>
      <c r="GJ419" s="494"/>
      <c r="GK419" s="494"/>
      <c r="GL419" s="494"/>
      <c r="GM419" s="494"/>
      <c r="GN419" s="494"/>
      <c r="GO419" s="494"/>
      <c r="GP419" s="494"/>
      <c r="GQ419" s="494"/>
      <c r="GR419" s="494"/>
      <c r="GS419" s="494"/>
      <c r="GT419" s="494"/>
      <c r="GU419" s="494"/>
      <c r="GV419" s="494"/>
      <c r="GW419" s="494"/>
      <c r="GX419" s="494"/>
      <c r="GY419" s="494"/>
      <c r="GZ419" s="494"/>
      <c r="HA419" s="494"/>
    </row>
    <row r="420">
      <c r="A420" s="492">
        <v>6845922.0</v>
      </c>
      <c r="B420" s="488" t="s">
        <v>27069</v>
      </c>
      <c r="C420" s="488" t="s">
        <v>399</v>
      </c>
      <c r="D420" s="590">
        <v>45771.540497685186</v>
      </c>
      <c r="E420" s="590">
        <v>45771.55605324074</v>
      </c>
      <c r="F420" s="590">
        <v>45771.556655092594</v>
      </c>
      <c r="G420" s="494"/>
      <c r="H420" s="488" t="s">
        <v>25860</v>
      </c>
      <c r="I420" s="494"/>
      <c r="J420" s="494"/>
      <c r="K420" s="494"/>
      <c r="L420" s="494"/>
      <c r="M420" s="494"/>
      <c r="N420" s="494"/>
      <c r="O420" s="494"/>
      <c r="P420" s="494"/>
      <c r="Q420" s="494"/>
      <c r="R420" s="494"/>
      <c r="S420" s="494"/>
      <c r="T420" s="488" t="s">
        <v>1514</v>
      </c>
      <c r="U420" s="494"/>
      <c r="V420" s="488" t="s">
        <v>26202</v>
      </c>
      <c r="W420" s="589" t="s">
        <v>1398</v>
      </c>
      <c r="X420" s="494"/>
      <c r="Y420" s="494"/>
      <c r="Z420" s="494"/>
      <c r="AA420" s="494"/>
      <c r="AB420" s="494"/>
      <c r="AC420" s="494"/>
      <c r="AD420" s="494"/>
      <c r="AE420" s="494"/>
      <c r="AF420" s="494"/>
      <c r="AG420" s="494"/>
      <c r="AH420" s="494"/>
      <c r="AI420" s="494"/>
      <c r="AJ420" s="494"/>
      <c r="AK420" s="494"/>
      <c r="AL420" s="494"/>
      <c r="AM420" s="494"/>
      <c r="AN420" s="494"/>
      <c r="AO420" s="494"/>
      <c r="AP420" s="494"/>
      <c r="AQ420" s="492">
        <v>36.0</v>
      </c>
      <c r="AR420" s="592">
        <v>45771.0</v>
      </c>
      <c r="AS420" s="492">
        <v>798000.0</v>
      </c>
      <c r="AT420" s="494"/>
      <c r="AU420" s="494"/>
      <c r="AV420" s="494"/>
      <c r="AW420" s="494"/>
      <c r="AX420" s="494"/>
      <c r="AY420" s="494"/>
      <c r="AZ420" s="494"/>
      <c r="BA420" s="494"/>
      <c r="BB420" s="494"/>
      <c r="BC420" s="494"/>
      <c r="BD420" s="494"/>
      <c r="BE420" s="494"/>
      <c r="BF420" s="494"/>
      <c r="BG420" s="494"/>
      <c r="BH420" s="488" t="s">
        <v>25863</v>
      </c>
      <c r="BI420" s="494"/>
      <c r="BJ420" s="494"/>
      <c r="BK420" s="494"/>
      <c r="BL420" s="494"/>
      <c r="BM420" s="494"/>
      <c r="BN420" s="494"/>
      <c r="BO420" s="494"/>
      <c r="BP420" s="494"/>
      <c r="BQ420" s="494"/>
      <c r="BR420" s="494"/>
      <c r="BS420" s="494"/>
      <c r="BT420" s="488" t="s">
        <v>25868</v>
      </c>
      <c r="BU420" s="494"/>
      <c r="BV420" s="494"/>
      <c r="BW420" s="494"/>
      <c r="BX420" s="494"/>
      <c r="BY420" s="492">
        <v>30324.0</v>
      </c>
      <c r="BZ420" s="492">
        <v>28500.0</v>
      </c>
      <c r="CA420" s="494"/>
      <c r="CB420" s="494"/>
      <c r="CC420" s="587">
        <v>45835.0</v>
      </c>
      <c r="CD420" s="492">
        <v>27.0</v>
      </c>
      <c r="CE420" s="492">
        <v>1027824.0</v>
      </c>
      <c r="CF420" s="492">
        <v>229824.0</v>
      </c>
      <c r="CG420" s="494"/>
      <c r="CH420" s="494"/>
      <c r="CI420" s="494"/>
      <c r="CJ420" s="494"/>
      <c r="CK420" s="494"/>
      <c r="CL420" s="494"/>
      <c r="CM420" s="494"/>
      <c r="CN420" s="494"/>
      <c r="CO420" s="494"/>
      <c r="CP420" s="494"/>
      <c r="CQ420" s="494"/>
      <c r="CR420" s="494"/>
      <c r="CS420" s="494"/>
      <c r="CT420" s="494"/>
      <c r="CU420" s="488" t="s">
        <v>1399</v>
      </c>
      <c r="CV420" s="494"/>
      <c r="CW420" s="494"/>
      <c r="CX420" s="494"/>
      <c r="CY420" s="494"/>
      <c r="CZ420" s="494"/>
      <c r="DA420" s="494"/>
      <c r="DB420" s="494"/>
      <c r="DC420" s="494"/>
      <c r="DD420" s="494"/>
      <c r="DE420" s="494"/>
      <c r="DF420" s="494"/>
      <c r="DG420" s="488" t="s">
        <v>1397</v>
      </c>
      <c r="DH420" s="494"/>
      <c r="DI420" s="494"/>
      <c r="DJ420" s="494"/>
      <c r="DK420" s="494"/>
      <c r="DL420" s="494"/>
      <c r="DM420" s="494"/>
      <c r="DN420" s="494"/>
      <c r="DO420" s="494"/>
      <c r="DP420" s="488" t="s">
        <v>27070</v>
      </c>
      <c r="DQ420" s="488" t="s">
        <v>1397</v>
      </c>
      <c r="DR420" s="488" t="s">
        <v>26202</v>
      </c>
      <c r="DS420" s="494"/>
      <c r="DT420" s="494"/>
      <c r="DU420" s="494"/>
      <c r="DV420" s="494"/>
      <c r="DW420" s="494"/>
      <c r="DX420" s="494"/>
      <c r="DY420" s="488" t="s">
        <v>27071</v>
      </c>
      <c r="DZ420" s="494"/>
      <c r="EA420" s="494"/>
      <c r="EB420" s="494"/>
      <c r="EC420" s="494"/>
      <c r="ED420" s="494"/>
      <c r="EE420" s="494"/>
      <c r="EF420" s="494"/>
      <c r="EG420" s="494"/>
      <c r="EH420" s="494"/>
      <c r="EI420" s="494"/>
      <c r="EJ420" s="494"/>
      <c r="EK420" s="494"/>
      <c r="EL420" s="494"/>
      <c r="EM420" s="494"/>
      <c r="EN420" s="494"/>
      <c r="EO420" s="494"/>
      <c r="EP420" s="494"/>
      <c r="EQ420" s="494"/>
      <c r="ER420" s="494"/>
      <c r="ES420" s="494"/>
      <c r="ET420" s="494"/>
      <c r="EU420" s="494"/>
      <c r="EV420" s="494"/>
      <c r="EW420" s="494"/>
      <c r="EX420" s="494"/>
      <c r="EY420" s="494"/>
      <c r="EZ420" s="494"/>
      <c r="FA420" s="494"/>
      <c r="FB420" s="494"/>
      <c r="FC420" s="494"/>
      <c r="FD420" s="494"/>
      <c r="FE420" s="494"/>
      <c r="FF420" s="494"/>
      <c r="FG420" s="494"/>
      <c r="FH420" s="488" t="s">
        <v>27072</v>
      </c>
      <c r="FI420" s="494"/>
      <c r="FJ420" s="494"/>
      <c r="FK420" s="494"/>
      <c r="FL420" s="494"/>
      <c r="FM420" s="494"/>
      <c r="FN420" s="494"/>
      <c r="FO420" s="494"/>
      <c r="FP420" s="494"/>
      <c r="FQ420" s="494"/>
      <c r="FR420" s="494"/>
      <c r="FS420" s="494"/>
      <c r="FT420" s="494"/>
      <c r="FU420" s="494"/>
      <c r="FV420" s="494"/>
      <c r="FW420" s="494"/>
      <c r="FX420" s="494"/>
      <c r="FY420" s="494"/>
      <c r="FZ420" s="494"/>
      <c r="GA420" s="494"/>
      <c r="GB420" s="494"/>
      <c r="GC420" s="494"/>
      <c r="GD420" s="494"/>
      <c r="GE420" s="494"/>
      <c r="GF420" s="494"/>
      <c r="GG420" s="494"/>
      <c r="GH420" s="494"/>
      <c r="GI420" s="494"/>
      <c r="GJ420" s="494"/>
      <c r="GK420" s="494"/>
      <c r="GL420" s="494"/>
      <c r="GM420" s="494"/>
      <c r="GN420" s="494"/>
      <c r="GO420" s="494"/>
      <c r="GP420" s="494"/>
      <c r="GQ420" s="494"/>
      <c r="GR420" s="494"/>
      <c r="GS420" s="494"/>
      <c r="GT420" s="494"/>
      <c r="GU420" s="494"/>
      <c r="GV420" s="494"/>
      <c r="GW420" s="494"/>
      <c r="GX420" s="494"/>
      <c r="GY420" s="494"/>
      <c r="GZ420" s="494"/>
      <c r="HA420" s="494"/>
    </row>
    <row r="421">
      <c r="A421" s="492">
        <v>6845923.0</v>
      </c>
      <c r="B421" s="488" t="s">
        <v>27073</v>
      </c>
      <c r="C421" s="488" t="s">
        <v>399</v>
      </c>
      <c r="D421" s="590">
        <v>45771.54070601852</v>
      </c>
      <c r="E421" s="590">
        <v>45771.55689814815</v>
      </c>
      <c r="F421" s="590">
        <v>45771.58237268519</v>
      </c>
      <c r="G421" s="494"/>
      <c r="H421" s="488" t="s">
        <v>25860</v>
      </c>
      <c r="I421" s="494"/>
      <c r="J421" s="494"/>
      <c r="K421" s="494"/>
      <c r="L421" s="494"/>
      <c r="M421" s="494"/>
      <c r="N421" s="494"/>
      <c r="O421" s="494"/>
      <c r="P421" s="494"/>
      <c r="Q421" s="494"/>
      <c r="R421" s="494"/>
      <c r="S421" s="494"/>
      <c r="T421" s="488" t="s">
        <v>1514</v>
      </c>
      <c r="U421" s="494"/>
      <c r="V421" s="488" t="s">
        <v>26202</v>
      </c>
      <c r="W421" s="589" t="s">
        <v>1398</v>
      </c>
      <c r="X421" s="494"/>
      <c r="Y421" s="494"/>
      <c r="Z421" s="494"/>
      <c r="AA421" s="494"/>
      <c r="AB421" s="494"/>
      <c r="AC421" s="494"/>
      <c r="AD421" s="494"/>
      <c r="AE421" s="494"/>
      <c r="AF421" s="494"/>
      <c r="AG421" s="494"/>
      <c r="AH421" s="494"/>
      <c r="AI421" s="494"/>
      <c r="AJ421" s="494"/>
      <c r="AK421" s="494"/>
      <c r="AL421" s="494"/>
      <c r="AM421" s="494"/>
      <c r="AN421" s="494"/>
      <c r="AO421" s="494"/>
      <c r="AP421" s="494"/>
      <c r="AQ421" s="492">
        <v>36.0</v>
      </c>
      <c r="AR421" s="592">
        <v>45771.0</v>
      </c>
      <c r="AS421" s="492">
        <v>798000.0</v>
      </c>
      <c r="AT421" s="494"/>
      <c r="AU421" s="494"/>
      <c r="AV421" s="494"/>
      <c r="AW421" s="494"/>
      <c r="AX421" s="494"/>
      <c r="AY421" s="494"/>
      <c r="AZ421" s="494"/>
      <c r="BA421" s="494"/>
      <c r="BB421" s="494"/>
      <c r="BC421" s="494"/>
      <c r="BD421" s="494"/>
      <c r="BE421" s="494"/>
      <c r="BF421" s="494"/>
      <c r="BG421" s="494"/>
      <c r="BH421" s="488" t="s">
        <v>25863</v>
      </c>
      <c r="BI421" s="494"/>
      <c r="BJ421" s="494"/>
      <c r="BK421" s="494"/>
      <c r="BL421" s="494"/>
      <c r="BM421" s="494"/>
      <c r="BN421" s="494"/>
      <c r="BO421" s="494"/>
      <c r="BP421" s="494"/>
      <c r="BQ421" s="494"/>
      <c r="BR421" s="494"/>
      <c r="BS421" s="494"/>
      <c r="BT421" s="488" t="s">
        <v>25868</v>
      </c>
      <c r="BU421" s="494"/>
      <c r="BV421" s="494"/>
      <c r="BW421" s="494"/>
      <c r="BX421" s="494"/>
      <c r="BY421" s="492">
        <v>30324.0</v>
      </c>
      <c r="BZ421" s="492">
        <v>28500.0</v>
      </c>
      <c r="CA421" s="494"/>
      <c r="CB421" s="494"/>
      <c r="CC421" s="587">
        <v>45835.0</v>
      </c>
      <c r="CD421" s="492">
        <v>27.0</v>
      </c>
      <c r="CE421" s="492">
        <v>1027824.0</v>
      </c>
      <c r="CF421" s="492">
        <v>229824.0</v>
      </c>
      <c r="CG421" s="494"/>
      <c r="CH421" s="494"/>
      <c r="CI421" s="494"/>
      <c r="CJ421" s="494"/>
      <c r="CK421" s="494"/>
      <c r="CL421" s="494"/>
      <c r="CM421" s="494"/>
      <c r="CN421" s="494"/>
      <c r="CO421" s="494"/>
      <c r="CP421" s="494"/>
      <c r="CQ421" s="494"/>
      <c r="CR421" s="494"/>
      <c r="CS421" s="494"/>
      <c r="CT421" s="494"/>
      <c r="CU421" s="488" t="s">
        <v>1399</v>
      </c>
      <c r="CV421" s="494"/>
      <c r="CW421" s="494"/>
      <c r="CX421" s="494"/>
      <c r="CY421" s="494"/>
      <c r="CZ421" s="494"/>
      <c r="DA421" s="494"/>
      <c r="DB421" s="494"/>
      <c r="DC421" s="494"/>
      <c r="DD421" s="494"/>
      <c r="DE421" s="494"/>
      <c r="DF421" s="494"/>
      <c r="DG421" s="488" t="s">
        <v>1397</v>
      </c>
      <c r="DH421" s="494"/>
      <c r="DI421" s="494"/>
      <c r="DJ421" s="494"/>
      <c r="DK421" s="494"/>
      <c r="DL421" s="494"/>
      <c r="DM421" s="494"/>
      <c r="DN421" s="494"/>
      <c r="DO421" s="494"/>
      <c r="DP421" s="494"/>
      <c r="DQ421" s="488" t="s">
        <v>1397</v>
      </c>
      <c r="DR421" s="488" t="s">
        <v>26202</v>
      </c>
      <c r="DS421" s="494"/>
      <c r="DT421" s="494"/>
      <c r="DU421" s="494"/>
      <c r="DV421" s="494"/>
      <c r="DW421" s="494"/>
      <c r="DX421" s="494"/>
      <c r="DY421" s="488" t="s">
        <v>27074</v>
      </c>
      <c r="DZ421" s="494"/>
      <c r="EA421" s="494"/>
      <c r="EB421" s="494"/>
      <c r="EC421" s="494"/>
      <c r="ED421" s="494"/>
      <c r="EE421" s="494"/>
      <c r="EF421" s="494"/>
      <c r="EG421" s="494"/>
      <c r="EH421" s="494"/>
      <c r="EI421" s="494"/>
      <c r="EJ421" s="494"/>
      <c r="EK421" s="494"/>
      <c r="EL421" s="494"/>
      <c r="EM421" s="494"/>
      <c r="EN421" s="494"/>
      <c r="EO421" s="494"/>
      <c r="EP421" s="494"/>
      <c r="EQ421" s="494"/>
      <c r="ER421" s="494"/>
      <c r="ES421" s="494"/>
      <c r="ET421" s="494"/>
      <c r="EU421" s="494"/>
      <c r="EV421" s="494"/>
      <c r="EW421" s="494"/>
      <c r="EX421" s="494"/>
      <c r="EY421" s="494"/>
      <c r="EZ421" s="494"/>
      <c r="FA421" s="494"/>
      <c r="FB421" s="494"/>
      <c r="FC421" s="494"/>
      <c r="FD421" s="494"/>
      <c r="FE421" s="494"/>
      <c r="FF421" s="494"/>
      <c r="FG421" s="494"/>
      <c r="FH421" s="488" t="s">
        <v>27072</v>
      </c>
      <c r="FI421" s="494"/>
      <c r="FJ421" s="494"/>
      <c r="FK421" s="494"/>
      <c r="FL421" s="494"/>
      <c r="FM421" s="494"/>
      <c r="FN421" s="494"/>
      <c r="FO421" s="494"/>
      <c r="FP421" s="494"/>
      <c r="FQ421" s="494"/>
      <c r="FR421" s="494"/>
      <c r="FS421" s="494"/>
      <c r="FT421" s="494"/>
      <c r="FU421" s="494"/>
      <c r="FV421" s="494"/>
      <c r="FW421" s="494"/>
      <c r="FX421" s="494"/>
      <c r="FY421" s="494"/>
      <c r="FZ421" s="494"/>
      <c r="GA421" s="494"/>
      <c r="GB421" s="494"/>
      <c r="GC421" s="494"/>
      <c r="GD421" s="494"/>
      <c r="GE421" s="494"/>
      <c r="GF421" s="494"/>
      <c r="GG421" s="494"/>
      <c r="GH421" s="494"/>
      <c r="GI421" s="494"/>
      <c r="GJ421" s="494"/>
      <c r="GK421" s="494"/>
      <c r="GL421" s="494"/>
      <c r="GM421" s="494"/>
      <c r="GN421" s="494"/>
      <c r="GO421" s="494"/>
      <c r="GP421" s="494"/>
      <c r="GQ421" s="494"/>
      <c r="GR421" s="494"/>
      <c r="GS421" s="494"/>
      <c r="GT421" s="494"/>
      <c r="GU421" s="494"/>
      <c r="GV421" s="494"/>
      <c r="GW421" s="494"/>
      <c r="GX421" s="494"/>
      <c r="GY421" s="494"/>
      <c r="GZ421" s="494"/>
      <c r="HA421" s="494"/>
    </row>
    <row r="422">
      <c r="A422" s="492">
        <v>6847888.0</v>
      </c>
      <c r="B422" s="488" t="s">
        <v>27075</v>
      </c>
      <c r="C422" s="488" t="s">
        <v>399</v>
      </c>
      <c r="D422" s="590">
        <v>45771.59943287037</v>
      </c>
      <c r="E422" s="590">
        <v>45771.60649305556</v>
      </c>
      <c r="F422" s="590">
        <v>45771.60707175926</v>
      </c>
      <c r="G422" s="494"/>
      <c r="H422" s="488" t="s">
        <v>25860</v>
      </c>
      <c r="I422" s="494"/>
      <c r="J422" s="494"/>
      <c r="K422" s="494"/>
      <c r="L422" s="494"/>
      <c r="M422" s="494"/>
      <c r="N422" s="494"/>
      <c r="O422" s="494"/>
      <c r="P422" s="494"/>
      <c r="Q422" s="494"/>
      <c r="R422" s="494"/>
      <c r="S422" s="494"/>
      <c r="T422" s="494"/>
      <c r="U422" s="494"/>
      <c r="V422" s="488" t="s">
        <v>81</v>
      </c>
      <c r="W422" s="589" t="s">
        <v>27076</v>
      </c>
      <c r="X422" s="494"/>
      <c r="Y422" s="494"/>
      <c r="Z422" s="494"/>
      <c r="AA422" s="494"/>
      <c r="AB422" s="494"/>
      <c r="AC422" s="494"/>
      <c r="AD422" s="494"/>
      <c r="AE422" s="494"/>
      <c r="AF422" s="494"/>
      <c r="AG422" s="494"/>
      <c r="AH422" s="494"/>
      <c r="AI422" s="494"/>
      <c r="AJ422" s="494"/>
      <c r="AK422" s="494"/>
      <c r="AL422" s="494"/>
      <c r="AM422" s="494"/>
      <c r="AN422" s="494"/>
      <c r="AO422" s="494"/>
      <c r="AP422" s="494"/>
      <c r="AQ422" s="494"/>
      <c r="AR422" s="591"/>
      <c r="AS422" s="494"/>
      <c r="AT422" s="494"/>
      <c r="AU422" s="494"/>
      <c r="AV422" s="494"/>
      <c r="AW422" s="494"/>
      <c r="AX422" s="494"/>
      <c r="AY422" s="494"/>
      <c r="AZ422" s="494"/>
      <c r="BA422" s="494"/>
      <c r="BB422" s="494"/>
      <c r="BC422" s="494"/>
      <c r="BD422" s="494"/>
      <c r="BE422" s="494"/>
      <c r="BF422" s="494"/>
      <c r="BG422" s="494"/>
      <c r="BH422" s="488" t="s">
        <v>25863</v>
      </c>
      <c r="BI422" s="494"/>
      <c r="BJ422" s="494"/>
      <c r="BK422" s="494"/>
      <c r="BL422" s="494"/>
      <c r="BM422" s="494"/>
      <c r="BN422" s="494"/>
      <c r="BO422" s="494"/>
      <c r="BP422" s="494"/>
      <c r="BQ422" s="494"/>
      <c r="BR422" s="494"/>
      <c r="BS422" s="494"/>
      <c r="BT422" s="494"/>
      <c r="BU422" s="494"/>
      <c r="BV422" s="494"/>
      <c r="BW422" s="494"/>
      <c r="BX422" s="494"/>
      <c r="BY422" s="494"/>
      <c r="BZ422" s="494"/>
      <c r="CA422" s="494"/>
      <c r="CB422" s="494"/>
      <c r="CC422" s="494"/>
      <c r="CD422" s="494"/>
      <c r="CE422" s="494"/>
      <c r="CF422" s="494"/>
      <c r="CG422" s="494"/>
      <c r="CH422" s="494"/>
      <c r="CI422" s="494"/>
      <c r="CJ422" s="494"/>
      <c r="CK422" s="494"/>
      <c r="CL422" s="494"/>
      <c r="CM422" s="494"/>
      <c r="CN422" s="494"/>
      <c r="CO422" s="494"/>
      <c r="CP422" s="494"/>
      <c r="CQ422" s="494"/>
      <c r="CR422" s="494"/>
      <c r="CS422" s="494"/>
      <c r="CT422" s="494"/>
      <c r="CU422" s="488" t="s">
        <v>27077</v>
      </c>
      <c r="CV422" s="494"/>
      <c r="CW422" s="494"/>
      <c r="CX422" s="494"/>
      <c r="CY422" s="494"/>
      <c r="CZ422" s="494"/>
      <c r="DA422" s="494"/>
      <c r="DB422" s="494"/>
      <c r="DC422" s="494"/>
      <c r="DD422" s="494"/>
      <c r="DE422" s="494"/>
      <c r="DF422" s="494"/>
      <c r="DG422" s="494"/>
      <c r="DH422" s="494"/>
      <c r="DI422" s="494"/>
      <c r="DJ422" s="494"/>
      <c r="DK422" s="494"/>
      <c r="DL422" s="488" t="s">
        <v>27077</v>
      </c>
      <c r="DM422" s="494"/>
      <c r="DN422" s="494"/>
      <c r="DO422" s="494"/>
      <c r="DP422" s="494"/>
      <c r="DQ422" s="488" t="s">
        <v>27078</v>
      </c>
      <c r="DR422" s="488" t="s">
        <v>81</v>
      </c>
      <c r="DS422" s="494"/>
      <c r="DT422" s="494"/>
      <c r="DU422" s="494"/>
      <c r="DV422" s="494"/>
      <c r="DW422" s="494"/>
      <c r="DX422" s="494"/>
      <c r="DY422" s="494"/>
      <c r="DZ422" s="494"/>
      <c r="EA422" s="494"/>
      <c r="EB422" s="494"/>
      <c r="EC422" s="494"/>
      <c r="ED422" s="494"/>
      <c r="EE422" s="586">
        <v>45771.0</v>
      </c>
      <c r="EF422" s="494"/>
      <c r="EG422" s="494"/>
      <c r="EH422" s="494"/>
      <c r="EI422" s="494"/>
      <c r="EJ422" s="494"/>
      <c r="EK422" s="494"/>
      <c r="EL422" s="494"/>
      <c r="EM422" s="494"/>
      <c r="EN422" s="494"/>
      <c r="EO422" s="494"/>
      <c r="EP422" s="494"/>
      <c r="EQ422" s="494"/>
      <c r="ER422" s="494"/>
      <c r="ES422" s="494"/>
      <c r="ET422" s="494"/>
      <c r="EU422" s="494"/>
      <c r="EV422" s="494"/>
      <c r="EW422" s="494"/>
      <c r="EX422" s="494"/>
      <c r="EY422" s="494"/>
      <c r="EZ422" s="494"/>
      <c r="FA422" s="494"/>
      <c r="FB422" s="494"/>
      <c r="FC422" s="494"/>
      <c r="FD422" s="494"/>
      <c r="FE422" s="494"/>
      <c r="FF422" s="494"/>
      <c r="FG422" s="494"/>
      <c r="FH422" s="488" t="s">
        <v>27079</v>
      </c>
      <c r="FI422" s="494"/>
      <c r="FJ422" s="494"/>
      <c r="FK422" s="494"/>
      <c r="FL422" s="494"/>
      <c r="FM422" s="494"/>
      <c r="FN422" s="494"/>
      <c r="FO422" s="494"/>
      <c r="FP422" s="494"/>
      <c r="FQ422" s="494"/>
      <c r="FR422" s="494"/>
      <c r="FS422" s="494"/>
      <c r="FT422" s="494"/>
      <c r="FU422" s="494"/>
      <c r="FV422" s="494"/>
      <c r="FW422" s="494"/>
      <c r="FX422" s="494"/>
      <c r="FY422" s="494"/>
      <c r="FZ422" s="494"/>
      <c r="GA422" s="494"/>
      <c r="GB422" s="494"/>
      <c r="GC422" s="494"/>
      <c r="GD422" s="494"/>
      <c r="GE422" s="494"/>
      <c r="GF422" s="494"/>
      <c r="GG422" s="494"/>
      <c r="GH422" s="494"/>
      <c r="GI422" s="494"/>
      <c r="GJ422" s="494"/>
      <c r="GK422" s="494"/>
      <c r="GL422" s="494"/>
      <c r="GM422" s="494"/>
      <c r="GN422" s="494"/>
      <c r="GO422" s="494"/>
      <c r="GP422" s="494"/>
      <c r="GQ422" s="494"/>
      <c r="GR422" s="494"/>
      <c r="GS422" s="494"/>
      <c r="GT422" s="494"/>
      <c r="GU422" s="494"/>
      <c r="GV422" s="494"/>
      <c r="GW422" s="494"/>
      <c r="GX422" s="494"/>
      <c r="GY422" s="494"/>
      <c r="GZ422" s="494"/>
      <c r="HA422" s="494"/>
    </row>
    <row r="423">
      <c r="A423" s="492">
        <v>6847903.0</v>
      </c>
      <c r="B423" s="488" t="s">
        <v>27080</v>
      </c>
      <c r="C423" s="488" t="s">
        <v>399</v>
      </c>
      <c r="D423" s="590">
        <v>45771.6009375</v>
      </c>
      <c r="E423" s="590">
        <v>45771.61604166667</v>
      </c>
      <c r="F423" s="590">
        <v>45771.616736111115</v>
      </c>
      <c r="G423" s="494"/>
      <c r="H423" s="488" t="s">
        <v>25860</v>
      </c>
      <c r="I423" s="494"/>
      <c r="J423" s="494"/>
      <c r="K423" s="494"/>
      <c r="L423" s="494"/>
      <c r="M423" s="494"/>
      <c r="N423" s="494"/>
      <c r="O423" s="494"/>
      <c r="P423" s="494"/>
      <c r="Q423" s="494"/>
      <c r="R423" s="494"/>
      <c r="S423" s="494"/>
      <c r="T423" s="488" t="s">
        <v>1514</v>
      </c>
      <c r="U423" s="494"/>
      <c r="V423" s="488" t="s">
        <v>81</v>
      </c>
      <c r="W423" s="589" t="s">
        <v>27076</v>
      </c>
      <c r="X423" s="494"/>
      <c r="Y423" s="494"/>
      <c r="Z423" s="494"/>
      <c r="AA423" s="494"/>
      <c r="AB423" s="494"/>
      <c r="AC423" s="494"/>
      <c r="AD423" s="494"/>
      <c r="AE423" s="494"/>
      <c r="AF423" s="494"/>
      <c r="AG423" s="494"/>
      <c r="AH423" s="494"/>
      <c r="AI423" s="494"/>
      <c r="AJ423" s="494"/>
      <c r="AK423" s="494"/>
      <c r="AL423" s="494"/>
      <c r="AM423" s="494"/>
      <c r="AN423" s="494"/>
      <c r="AO423" s="494"/>
      <c r="AP423" s="494"/>
      <c r="AQ423" s="494"/>
      <c r="AR423" s="592">
        <v>45771.0</v>
      </c>
      <c r="AS423" s="492">
        <v>798000.0</v>
      </c>
      <c r="AT423" s="494"/>
      <c r="AU423" s="494"/>
      <c r="AV423" s="494"/>
      <c r="AW423" s="494"/>
      <c r="AX423" s="494"/>
      <c r="AY423" s="494"/>
      <c r="AZ423" s="494"/>
      <c r="BA423" s="494"/>
      <c r="BB423" s="494"/>
      <c r="BC423" s="494"/>
      <c r="BD423" s="494"/>
      <c r="BE423" s="494"/>
      <c r="BF423" s="494"/>
      <c r="BG423" s="494"/>
      <c r="BH423" s="488" t="s">
        <v>25863</v>
      </c>
      <c r="BI423" s="494"/>
      <c r="BJ423" s="494"/>
      <c r="BK423" s="494"/>
      <c r="BL423" s="494"/>
      <c r="BM423" s="494"/>
      <c r="BN423" s="494"/>
      <c r="BO423" s="494"/>
      <c r="BP423" s="492">
        <v>798000.0</v>
      </c>
      <c r="BQ423" s="494"/>
      <c r="BR423" s="494"/>
      <c r="BS423" s="494"/>
      <c r="BT423" s="494"/>
      <c r="BU423" s="494"/>
      <c r="BV423" s="494"/>
      <c r="BW423" s="494"/>
      <c r="BX423" s="494"/>
      <c r="BY423" s="494"/>
      <c r="BZ423" s="494"/>
      <c r="CA423" s="494"/>
      <c r="CB423" s="500">
        <v>45771.0</v>
      </c>
      <c r="CC423" s="494"/>
      <c r="CD423" s="494"/>
      <c r="CE423" s="492">
        <v>798000.0</v>
      </c>
      <c r="CF423" s="492">
        <v>0.0</v>
      </c>
      <c r="CG423" s="494"/>
      <c r="CH423" s="494"/>
      <c r="CI423" s="494"/>
      <c r="CJ423" s="494"/>
      <c r="CK423" s="494"/>
      <c r="CL423" s="494"/>
      <c r="CM423" s="494"/>
      <c r="CN423" s="494"/>
      <c r="CO423" s="494"/>
      <c r="CP423" s="494"/>
      <c r="CQ423" s="494"/>
      <c r="CR423" s="494"/>
      <c r="CS423" s="494"/>
      <c r="CT423" s="494"/>
      <c r="CU423" s="488" t="s">
        <v>27077</v>
      </c>
      <c r="CV423" s="494"/>
      <c r="CW423" s="494"/>
      <c r="CX423" s="494"/>
      <c r="CY423" s="494"/>
      <c r="CZ423" s="494"/>
      <c r="DA423" s="494"/>
      <c r="DB423" s="494"/>
      <c r="DC423" s="494"/>
      <c r="DD423" s="494"/>
      <c r="DE423" s="494"/>
      <c r="DF423" s="494"/>
      <c r="DG423" s="488" t="s">
        <v>27081</v>
      </c>
      <c r="DH423" s="494"/>
      <c r="DI423" s="494"/>
      <c r="DJ423" s="494"/>
      <c r="DK423" s="494"/>
      <c r="DL423" s="494"/>
      <c r="DM423" s="494"/>
      <c r="DN423" s="494"/>
      <c r="DO423" s="494"/>
      <c r="DP423" s="494"/>
      <c r="DQ423" s="488" t="s">
        <v>27078</v>
      </c>
      <c r="DR423" s="488" t="s">
        <v>81</v>
      </c>
      <c r="DS423" s="494"/>
      <c r="DT423" s="494"/>
      <c r="DU423" s="494"/>
      <c r="DV423" s="494"/>
      <c r="DW423" s="494"/>
      <c r="DX423" s="494"/>
      <c r="DY423" s="488" t="s">
        <v>27082</v>
      </c>
      <c r="DZ423" s="494"/>
      <c r="EA423" s="494"/>
      <c r="EB423" s="494"/>
      <c r="EC423" s="494"/>
      <c r="ED423" s="494"/>
      <c r="EE423" s="494"/>
      <c r="EF423" s="494"/>
      <c r="EG423" s="494"/>
      <c r="EH423" s="494"/>
      <c r="EI423" s="494"/>
      <c r="EJ423" s="494"/>
      <c r="EK423" s="494"/>
      <c r="EL423" s="494"/>
      <c r="EM423" s="494"/>
      <c r="EN423" s="494"/>
      <c r="EO423" s="494"/>
      <c r="EP423" s="494"/>
      <c r="EQ423" s="494"/>
      <c r="ER423" s="494"/>
      <c r="ES423" s="494"/>
      <c r="ET423" s="494"/>
      <c r="EU423" s="494"/>
      <c r="EV423" s="494"/>
      <c r="EW423" s="494"/>
      <c r="EX423" s="494"/>
      <c r="EY423" s="494"/>
      <c r="EZ423" s="494"/>
      <c r="FA423" s="494"/>
      <c r="FB423" s="494"/>
      <c r="FC423" s="494"/>
      <c r="FD423" s="494"/>
      <c r="FE423" s="494"/>
      <c r="FF423" s="494"/>
      <c r="FG423" s="494"/>
      <c r="FH423" s="488" t="s">
        <v>27079</v>
      </c>
      <c r="FI423" s="494"/>
      <c r="FJ423" s="494"/>
      <c r="FK423" s="494"/>
      <c r="FL423" s="494"/>
      <c r="FM423" s="494"/>
      <c r="FN423" s="494"/>
      <c r="FO423" s="494"/>
      <c r="FP423" s="494"/>
      <c r="FQ423" s="494"/>
      <c r="FR423" s="494"/>
      <c r="FS423" s="494"/>
      <c r="FT423" s="494"/>
      <c r="FU423" s="494"/>
      <c r="FV423" s="494"/>
      <c r="FW423" s="494"/>
      <c r="FX423" s="494"/>
      <c r="FY423" s="494"/>
      <c r="FZ423" s="494"/>
      <c r="GA423" s="494"/>
      <c r="GB423" s="494"/>
      <c r="GC423" s="494"/>
      <c r="GD423" s="494"/>
      <c r="GE423" s="494"/>
      <c r="GF423" s="494"/>
      <c r="GG423" s="494"/>
      <c r="GH423" s="494"/>
      <c r="GI423" s="494"/>
      <c r="GJ423" s="494"/>
      <c r="GK423" s="494"/>
      <c r="GL423" s="494"/>
      <c r="GM423" s="494"/>
      <c r="GN423" s="494"/>
      <c r="GO423" s="494"/>
      <c r="GP423" s="494"/>
      <c r="GQ423" s="494"/>
      <c r="GR423" s="494"/>
      <c r="GS423" s="494"/>
      <c r="GT423" s="494"/>
      <c r="GU423" s="494"/>
      <c r="GV423" s="494"/>
      <c r="GW423" s="494"/>
      <c r="GX423" s="494"/>
      <c r="GY423" s="494"/>
      <c r="GZ423" s="494"/>
      <c r="HA423" s="494"/>
    </row>
    <row r="424">
      <c r="A424" s="492">
        <v>6847926.0</v>
      </c>
      <c r="B424" s="488" t="s">
        <v>27083</v>
      </c>
      <c r="C424" s="488" t="s">
        <v>399</v>
      </c>
      <c r="D424" s="590">
        <v>45771.602268518516</v>
      </c>
      <c r="E424" s="590">
        <v>45771.620833333334</v>
      </c>
      <c r="F424" s="590">
        <v>45771.62136574074</v>
      </c>
      <c r="G424" s="494"/>
      <c r="H424" s="488" t="s">
        <v>25860</v>
      </c>
      <c r="I424" s="494"/>
      <c r="J424" s="494"/>
      <c r="K424" s="494"/>
      <c r="L424" s="494"/>
      <c r="M424" s="494"/>
      <c r="N424" s="494"/>
      <c r="O424" s="494"/>
      <c r="P424" s="494"/>
      <c r="Q424" s="494"/>
      <c r="R424" s="494"/>
      <c r="S424" s="494"/>
      <c r="T424" s="488" t="s">
        <v>1514</v>
      </c>
      <c r="U424" s="494"/>
      <c r="V424" s="488" t="s">
        <v>81</v>
      </c>
      <c r="W424" s="589" t="s">
        <v>27076</v>
      </c>
      <c r="X424" s="494"/>
      <c r="Y424" s="494"/>
      <c r="Z424" s="494"/>
      <c r="AA424" s="494"/>
      <c r="AB424" s="494"/>
      <c r="AC424" s="494"/>
      <c r="AD424" s="494"/>
      <c r="AE424" s="494"/>
      <c r="AF424" s="494"/>
      <c r="AG424" s="494"/>
      <c r="AH424" s="494"/>
      <c r="AI424" s="494"/>
      <c r="AJ424" s="494"/>
      <c r="AK424" s="494"/>
      <c r="AL424" s="494"/>
      <c r="AM424" s="494"/>
      <c r="AN424" s="494"/>
      <c r="AO424" s="494"/>
      <c r="AP424" s="494"/>
      <c r="AQ424" s="494"/>
      <c r="AR424" s="592">
        <v>45771.0</v>
      </c>
      <c r="AS424" s="492">
        <v>798000.0</v>
      </c>
      <c r="AT424" s="494"/>
      <c r="AU424" s="494"/>
      <c r="AV424" s="494"/>
      <c r="AW424" s="494"/>
      <c r="AX424" s="494"/>
      <c r="AY424" s="494"/>
      <c r="AZ424" s="494"/>
      <c r="BA424" s="494"/>
      <c r="BB424" s="494"/>
      <c r="BC424" s="494"/>
      <c r="BD424" s="494"/>
      <c r="BE424" s="494"/>
      <c r="BF424" s="494"/>
      <c r="BG424" s="494"/>
      <c r="BH424" s="488" t="s">
        <v>25863</v>
      </c>
      <c r="BI424" s="494"/>
      <c r="BJ424" s="494"/>
      <c r="BK424" s="494"/>
      <c r="BL424" s="494"/>
      <c r="BM424" s="494"/>
      <c r="BN424" s="494"/>
      <c r="BO424" s="494"/>
      <c r="BP424" s="492">
        <v>798000.0</v>
      </c>
      <c r="BQ424" s="494"/>
      <c r="BR424" s="494"/>
      <c r="BS424" s="494"/>
      <c r="BT424" s="494"/>
      <c r="BU424" s="494"/>
      <c r="BV424" s="494"/>
      <c r="BW424" s="494"/>
      <c r="BX424" s="494"/>
      <c r="BY424" s="494"/>
      <c r="BZ424" s="494"/>
      <c r="CA424" s="494"/>
      <c r="CB424" s="500">
        <v>45771.0</v>
      </c>
      <c r="CC424" s="494"/>
      <c r="CD424" s="494"/>
      <c r="CE424" s="492">
        <v>798000.0</v>
      </c>
      <c r="CF424" s="492">
        <v>0.0</v>
      </c>
      <c r="CG424" s="494"/>
      <c r="CH424" s="494"/>
      <c r="CI424" s="494"/>
      <c r="CJ424" s="494"/>
      <c r="CK424" s="494"/>
      <c r="CL424" s="494"/>
      <c r="CM424" s="494"/>
      <c r="CN424" s="494"/>
      <c r="CO424" s="494"/>
      <c r="CP424" s="494"/>
      <c r="CQ424" s="494"/>
      <c r="CR424" s="494"/>
      <c r="CS424" s="494"/>
      <c r="CT424" s="494"/>
      <c r="CU424" s="488" t="s">
        <v>27077</v>
      </c>
      <c r="CV424" s="494"/>
      <c r="CW424" s="494"/>
      <c r="CX424" s="494"/>
      <c r="CY424" s="494"/>
      <c r="CZ424" s="494"/>
      <c r="DA424" s="494"/>
      <c r="DB424" s="494"/>
      <c r="DC424" s="494"/>
      <c r="DD424" s="494"/>
      <c r="DE424" s="494"/>
      <c r="DF424" s="494"/>
      <c r="DG424" s="488" t="s">
        <v>27081</v>
      </c>
      <c r="DH424" s="494"/>
      <c r="DI424" s="494"/>
      <c r="DJ424" s="494"/>
      <c r="DK424" s="494"/>
      <c r="DL424" s="494"/>
      <c r="DM424" s="494"/>
      <c r="DN424" s="494"/>
      <c r="DO424" s="494"/>
      <c r="DP424" s="492">
        <v>9810111.0</v>
      </c>
      <c r="DQ424" s="488" t="s">
        <v>27078</v>
      </c>
      <c r="DR424" s="488" t="s">
        <v>81</v>
      </c>
      <c r="DS424" s="494"/>
      <c r="DT424" s="494"/>
      <c r="DU424" s="494"/>
      <c r="DV424" s="494"/>
      <c r="DW424" s="494"/>
      <c r="DX424" s="494"/>
      <c r="DY424" s="488" t="s">
        <v>27082</v>
      </c>
      <c r="DZ424" s="494"/>
      <c r="EA424" s="494"/>
      <c r="EB424" s="494"/>
      <c r="EC424" s="494"/>
      <c r="ED424" s="494"/>
      <c r="EE424" s="494"/>
      <c r="EF424" s="494"/>
      <c r="EG424" s="494"/>
      <c r="EH424" s="494"/>
      <c r="EI424" s="494"/>
      <c r="EJ424" s="494"/>
      <c r="EK424" s="494"/>
      <c r="EL424" s="494"/>
      <c r="EM424" s="494"/>
      <c r="EN424" s="494"/>
      <c r="EO424" s="494"/>
      <c r="EP424" s="494"/>
      <c r="EQ424" s="494"/>
      <c r="ER424" s="494"/>
      <c r="ES424" s="494"/>
      <c r="ET424" s="494"/>
      <c r="EU424" s="494"/>
      <c r="EV424" s="494"/>
      <c r="EW424" s="494"/>
      <c r="EX424" s="494"/>
      <c r="EY424" s="494"/>
      <c r="EZ424" s="494"/>
      <c r="FA424" s="494"/>
      <c r="FB424" s="494"/>
      <c r="FC424" s="494"/>
      <c r="FD424" s="494"/>
      <c r="FE424" s="494"/>
      <c r="FF424" s="488" t="s">
        <v>27084</v>
      </c>
      <c r="FG424" s="494"/>
      <c r="FH424" s="488" t="s">
        <v>27079</v>
      </c>
      <c r="FI424" s="494"/>
      <c r="FJ424" s="494"/>
      <c r="FK424" s="494"/>
      <c r="FL424" s="494"/>
      <c r="FM424" s="494"/>
      <c r="FN424" s="494"/>
      <c r="FO424" s="494"/>
      <c r="FP424" s="494"/>
      <c r="FQ424" s="494"/>
      <c r="FR424" s="494"/>
      <c r="FS424" s="494"/>
      <c r="FT424" s="494"/>
      <c r="FU424" s="494"/>
      <c r="FV424" s="494"/>
      <c r="FW424" s="494"/>
      <c r="FX424" s="494"/>
      <c r="FY424" s="494"/>
      <c r="FZ424" s="494"/>
      <c r="GA424" s="494"/>
      <c r="GB424" s="494"/>
      <c r="GC424" s="494"/>
      <c r="GD424" s="494"/>
      <c r="GE424" s="494"/>
      <c r="GF424" s="494"/>
      <c r="GG424" s="494"/>
      <c r="GH424" s="494"/>
      <c r="GI424" s="494"/>
      <c r="GJ424" s="494"/>
      <c r="GK424" s="494"/>
      <c r="GL424" s="494"/>
      <c r="GM424" s="494"/>
      <c r="GN424" s="494"/>
      <c r="GO424" s="494"/>
      <c r="GP424" s="494"/>
      <c r="GQ424" s="494"/>
      <c r="GR424" s="494"/>
      <c r="GS424" s="494"/>
      <c r="GT424" s="494"/>
      <c r="GU424" s="494"/>
      <c r="GV424" s="494"/>
      <c r="GW424" s="494"/>
      <c r="GX424" s="494"/>
      <c r="GY424" s="494"/>
      <c r="GZ424" s="494"/>
      <c r="HA424" s="494"/>
    </row>
    <row r="425">
      <c r="A425" s="492">
        <v>6848715.0</v>
      </c>
      <c r="B425" s="488" t="s">
        <v>27083</v>
      </c>
      <c r="C425" s="488" t="s">
        <v>399</v>
      </c>
      <c r="D425" s="590">
        <v>45771.62988425926</v>
      </c>
      <c r="E425" s="590">
        <v>45771.63309027778</v>
      </c>
      <c r="F425" s="590">
        <v>45771.63376157408</v>
      </c>
      <c r="G425" s="494"/>
      <c r="H425" s="488" t="s">
        <v>25860</v>
      </c>
      <c r="I425" s="494"/>
      <c r="J425" s="494"/>
      <c r="K425" s="494"/>
      <c r="L425" s="494"/>
      <c r="M425" s="494"/>
      <c r="N425" s="494"/>
      <c r="O425" s="494"/>
      <c r="P425" s="494"/>
      <c r="Q425" s="494"/>
      <c r="R425" s="494"/>
      <c r="S425" s="494"/>
      <c r="T425" s="488" t="s">
        <v>1514</v>
      </c>
      <c r="U425" s="494"/>
      <c r="V425" s="488" t="s">
        <v>81</v>
      </c>
      <c r="W425" s="589" t="s">
        <v>27076</v>
      </c>
      <c r="X425" s="494"/>
      <c r="Y425" s="494"/>
      <c r="Z425" s="494"/>
      <c r="AA425" s="494"/>
      <c r="AB425" s="494"/>
      <c r="AC425" s="494"/>
      <c r="AD425" s="494"/>
      <c r="AE425" s="494"/>
      <c r="AF425" s="494"/>
      <c r="AG425" s="494"/>
      <c r="AH425" s="494"/>
      <c r="AI425" s="494"/>
      <c r="AJ425" s="494"/>
      <c r="AK425" s="494"/>
      <c r="AL425" s="494"/>
      <c r="AM425" s="494"/>
      <c r="AN425" s="494"/>
      <c r="AO425" s="494"/>
      <c r="AP425" s="494"/>
      <c r="AQ425" s="492">
        <v>36.0</v>
      </c>
      <c r="AR425" s="592">
        <v>45771.0</v>
      </c>
      <c r="AS425" s="492">
        <v>798000.0</v>
      </c>
      <c r="AT425" s="494"/>
      <c r="AU425" s="494"/>
      <c r="AV425" s="494"/>
      <c r="AW425" s="494"/>
      <c r="AX425" s="494"/>
      <c r="AY425" s="494"/>
      <c r="AZ425" s="494"/>
      <c r="BA425" s="494"/>
      <c r="BB425" s="494"/>
      <c r="BC425" s="494"/>
      <c r="BD425" s="494"/>
      <c r="BE425" s="494"/>
      <c r="BF425" s="494"/>
      <c r="BG425" s="494"/>
      <c r="BH425" s="488" t="s">
        <v>25863</v>
      </c>
      <c r="BI425" s="494"/>
      <c r="BJ425" s="494"/>
      <c r="BK425" s="494"/>
      <c r="BL425" s="494"/>
      <c r="BM425" s="494"/>
      <c r="BN425" s="494"/>
      <c r="BO425" s="494"/>
      <c r="BP425" s="494"/>
      <c r="BQ425" s="494"/>
      <c r="BR425" s="494"/>
      <c r="BS425" s="494"/>
      <c r="BT425" s="488" t="s">
        <v>25868</v>
      </c>
      <c r="BU425" s="494"/>
      <c r="BV425" s="494"/>
      <c r="BW425" s="494"/>
      <c r="BX425" s="494"/>
      <c r="BY425" s="492">
        <v>30324.0</v>
      </c>
      <c r="BZ425" s="492">
        <v>28500.0</v>
      </c>
      <c r="CA425" s="494"/>
      <c r="CB425" s="494"/>
      <c r="CC425" s="587">
        <v>45835.0</v>
      </c>
      <c r="CD425" s="492">
        <v>27.0</v>
      </c>
      <c r="CE425" s="492">
        <v>1027824.0</v>
      </c>
      <c r="CF425" s="492">
        <v>229824.0</v>
      </c>
      <c r="CG425" s="494"/>
      <c r="CH425" s="494"/>
      <c r="CI425" s="494"/>
      <c r="CJ425" s="494"/>
      <c r="CK425" s="494"/>
      <c r="CL425" s="494"/>
      <c r="CM425" s="494"/>
      <c r="CN425" s="494"/>
      <c r="CO425" s="494"/>
      <c r="CP425" s="494"/>
      <c r="CQ425" s="494"/>
      <c r="CR425" s="494"/>
      <c r="CS425" s="494"/>
      <c r="CT425" s="494"/>
      <c r="CU425" s="488" t="s">
        <v>27077</v>
      </c>
      <c r="CV425" s="494"/>
      <c r="CW425" s="494"/>
      <c r="CX425" s="494"/>
      <c r="CY425" s="494"/>
      <c r="CZ425" s="494"/>
      <c r="DA425" s="494"/>
      <c r="DB425" s="494"/>
      <c r="DC425" s="494"/>
      <c r="DD425" s="494"/>
      <c r="DE425" s="494"/>
      <c r="DF425" s="494"/>
      <c r="DG425" s="488" t="s">
        <v>27081</v>
      </c>
      <c r="DH425" s="494"/>
      <c r="DI425" s="494"/>
      <c r="DJ425" s="494"/>
      <c r="DK425" s="494"/>
      <c r="DL425" s="494"/>
      <c r="DM425" s="494"/>
      <c r="DN425" s="494"/>
      <c r="DO425" s="494"/>
      <c r="DP425" s="492">
        <v>9810111.0</v>
      </c>
      <c r="DQ425" s="488" t="s">
        <v>27078</v>
      </c>
      <c r="DR425" s="488" t="s">
        <v>81</v>
      </c>
      <c r="DS425" s="494"/>
      <c r="DT425" s="494"/>
      <c r="DU425" s="494"/>
      <c r="DV425" s="494"/>
      <c r="DW425" s="494"/>
      <c r="DX425" s="494"/>
      <c r="DY425" s="488" t="s">
        <v>27082</v>
      </c>
      <c r="DZ425" s="494"/>
      <c r="EA425" s="494"/>
      <c r="EB425" s="494"/>
      <c r="EC425" s="494"/>
      <c r="ED425" s="494"/>
      <c r="EE425" s="494"/>
      <c r="EF425" s="494"/>
      <c r="EG425" s="494"/>
      <c r="EH425" s="494"/>
      <c r="EI425" s="494"/>
      <c r="EJ425" s="494"/>
      <c r="EK425" s="494"/>
      <c r="EL425" s="494"/>
      <c r="EM425" s="494"/>
      <c r="EN425" s="494"/>
      <c r="EO425" s="494"/>
      <c r="EP425" s="494"/>
      <c r="EQ425" s="494"/>
      <c r="ER425" s="494"/>
      <c r="ES425" s="494"/>
      <c r="ET425" s="494"/>
      <c r="EU425" s="494"/>
      <c r="EV425" s="494"/>
      <c r="EW425" s="494"/>
      <c r="EX425" s="494"/>
      <c r="EY425" s="494"/>
      <c r="EZ425" s="494"/>
      <c r="FA425" s="494"/>
      <c r="FB425" s="494"/>
      <c r="FC425" s="494"/>
      <c r="FD425" s="494"/>
      <c r="FE425" s="494"/>
      <c r="FF425" s="488" t="s">
        <v>27085</v>
      </c>
      <c r="FG425" s="494"/>
      <c r="FH425" s="488" t="s">
        <v>27079</v>
      </c>
      <c r="FI425" s="494"/>
      <c r="FJ425" s="494"/>
      <c r="FK425" s="494"/>
      <c r="FL425" s="494"/>
      <c r="FM425" s="494"/>
      <c r="FN425" s="494"/>
      <c r="FO425" s="494"/>
      <c r="FP425" s="494"/>
      <c r="FQ425" s="494"/>
      <c r="FR425" s="494"/>
      <c r="FS425" s="494"/>
      <c r="FT425" s="494"/>
      <c r="FU425" s="494"/>
      <c r="FV425" s="494"/>
      <c r="FW425" s="494"/>
      <c r="FX425" s="494"/>
      <c r="FY425" s="494"/>
      <c r="FZ425" s="494"/>
      <c r="GA425" s="494"/>
      <c r="GB425" s="494"/>
      <c r="GC425" s="494"/>
      <c r="GD425" s="494"/>
      <c r="GE425" s="494"/>
      <c r="GF425" s="494"/>
      <c r="GG425" s="494"/>
      <c r="GH425" s="494"/>
      <c r="GI425" s="494"/>
      <c r="GJ425" s="494"/>
      <c r="GK425" s="494"/>
      <c r="GL425" s="494"/>
      <c r="GM425" s="494"/>
      <c r="GN425" s="494"/>
      <c r="GO425" s="494"/>
      <c r="GP425" s="494"/>
      <c r="GQ425" s="494"/>
      <c r="GR425" s="494"/>
      <c r="GS425" s="494"/>
      <c r="GT425" s="494"/>
      <c r="GU425" s="494"/>
      <c r="GV425" s="494"/>
      <c r="GW425" s="494"/>
      <c r="GX425" s="494"/>
      <c r="GY425" s="494"/>
      <c r="GZ425" s="494"/>
      <c r="HA425" s="494"/>
    </row>
    <row r="426">
      <c r="A426" s="492">
        <v>6862563.0</v>
      </c>
      <c r="B426" s="488" t="s">
        <v>27086</v>
      </c>
      <c r="C426" s="488" t="s">
        <v>399</v>
      </c>
      <c r="D426" s="590">
        <v>45772.94667824074</v>
      </c>
      <c r="E426" s="590">
        <v>45772.95444444445</v>
      </c>
      <c r="F426" s="590">
        <v>45772.955046296294</v>
      </c>
      <c r="G426" s="494"/>
      <c r="H426" s="488" t="s">
        <v>25860</v>
      </c>
      <c r="I426" s="494"/>
      <c r="J426" s="494"/>
      <c r="K426" s="494"/>
      <c r="L426" s="494"/>
      <c r="M426" s="494"/>
      <c r="N426" s="494"/>
      <c r="O426" s="494"/>
      <c r="P426" s="494"/>
      <c r="Q426" s="494"/>
      <c r="R426" s="494"/>
      <c r="S426" s="494"/>
      <c r="T426" s="494"/>
      <c r="U426" s="494"/>
      <c r="V426" s="488" t="s">
        <v>81</v>
      </c>
      <c r="W426" s="589" t="s">
        <v>27087</v>
      </c>
      <c r="X426" s="494"/>
      <c r="Y426" s="494"/>
      <c r="Z426" s="494"/>
      <c r="AA426" s="494"/>
      <c r="AB426" s="494"/>
      <c r="AC426" s="494"/>
      <c r="AD426" s="494"/>
      <c r="AE426" s="494"/>
      <c r="AF426" s="494"/>
      <c r="AG426" s="494"/>
      <c r="AH426" s="494"/>
      <c r="AI426" s="494"/>
      <c r="AJ426" s="494"/>
      <c r="AK426" s="494"/>
      <c r="AL426" s="494"/>
      <c r="AM426" s="494"/>
      <c r="AN426" s="494"/>
      <c r="AO426" s="494"/>
      <c r="AP426" s="494"/>
      <c r="AQ426" s="494"/>
      <c r="AR426" s="591"/>
      <c r="AS426" s="494"/>
      <c r="AT426" s="494"/>
      <c r="AU426" s="494"/>
      <c r="AV426" s="494"/>
      <c r="AW426" s="494"/>
      <c r="AX426" s="494"/>
      <c r="AY426" s="494"/>
      <c r="AZ426" s="494"/>
      <c r="BA426" s="494"/>
      <c r="BB426" s="494"/>
      <c r="BC426" s="494"/>
      <c r="BD426" s="494"/>
      <c r="BE426" s="494"/>
      <c r="BF426" s="494"/>
      <c r="BG426" s="494"/>
      <c r="BH426" s="488" t="s">
        <v>25863</v>
      </c>
      <c r="BI426" s="494"/>
      <c r="BJ426" s="494"/>
      <c r="BK426" s="494"/>
      <c r="BL426" s="494"/>
      <c r="BM426" s="494"/>
      <c r="BN426" s="494"/>
      <c r="BO426" s="494"/>
      <c r="BP426" s="494"/>
      <c r="BQ426" s="494"/>
      <c r="BR426" s="494"/>
      <c r="BS426" s="494"/>
      <c r="BT426" s="494"/>
      <c r="BU426" s="494"/>
      <c r="BV426" s="494"/>
      <c r="BW426" s="494"/>
      <c r="BX426" s="494"/>
      <c r="BY426" s="494"/>
      <c r="BZ426" s="494"/>
      <c r="CA426" s="494"/>
      <c r="CB426" s="494"/>
      <c r="CC426" s="494"/>
      <c r="CD426" s="494"/>
      <c r="CE426" s="494"/>
      <c r="CF426" s="494"/>
      <c r="CG426" s="494"/>
      <c r="CH426" s="494"/>
      <c r="CI426" s="494"/>
      <c r="CJ426" s="494"/>
      <c r="CK426" s="494"/>
      <c r="CL426" s="494"/>
      <c r="CM426" s="494"/>
      <c r="CN426" s="494"/>
      <c r="CO426" s="494"/>
      <c r="CP426" s="494"/>
      <c r="CQ426" s="494"/>
      <c r="CR426" s="494"/>
      <c r="CS426" s="494"/>
      <c r="CT426" s="494"/>
      <c r="CU426" s="488" t="s">
        <v>27088</v>
      </c>
      <c r="CV426" s="494"/>
      <c r="CW426" s="494"/>
      <c r="CX426" s="494"/>
      <c r="CY426" s="494"/>
      <c r="CZ426" s="494"/>
      <c r="DA426" s="494"/>
      <c r="DB426" s="494"/>
      <c r="DC426" s="494"/>
      <c r="DD426" s="494"/>
      <c r="DE426" s="494"/>
      <c r="DF426" s="494"/>
      <c r="DG426" s="494"/>
      <c r="DH426" s="494"/>
      <c r="DI426" s="494"/>
      <c r="DJ426" s="494"/>
      <c r="DK426" s="494"/>
      <c r="DL426" s="488" t="s">
        <v>27088</v>
      </c>
      <c r="DM426" s="494"/>
      <c r="DN426" s="494"/>
      <c r="DO426" s="494"/>
      <c r="DP426" s="494"/>
      <c r="DQ426" s="488" t="s">
        <v>27087</v>
      </c>
      <c r="DR426" s="488" t="s">
        <v>81</v>
      </c>
      <c r="DS426" s="494"/>
      <c r="DT426" s="494"/>
      <c r="DU426" s="494"/>
      <c r="DV426" s="494"/>
      <c r="DW426" s="494"/>
      <c r="DX426" s="494"/>
      <c r="DY426" s="494"/>
      <c r="DZ426" s="494"/>
      <c r="EA426" s="494"/>
      <c r="EB426" s="494"/>
      <c r="EC426" s="494"/>
      <c r="ED426" s="494"/>
      <c r="EE426" s="586">
        <v>45772.0</v>
      </c>
      <c r="EF426" s="494"/>
      <c r="EG426" s="494"/>
      <c r="EH426" s="494"/>
      <c r="EI426" s="494"/>
      <c r="EJ426" s="494"/>
      <c r="EK426" s="494"/>
      <c r="EL426" s="494"/>
      <c r="EM426" s="494"/>
      <c r="EN426" s="494"/>
      <c r="EO426" s="494"/>
      <c r="EP426" s="494"/>
      <c r="EQ426" s="494"/>
      <c r="ER426" s="494"/>
      <c r="ES426" s="494"/>
      <c r="ET426" s="494"/>
      <c r="EU426" s="494"/>
      <c r="EV426" s="494"/>
      <c r="EW426" s="494"/>
      <c r="EX426" s="494"/>
      <c r="EY426" s="494"/>
      <c r="EZ426" s="494"/>
      <c r="FA426" s="494"/>
      <c r="FB426" s="494"/>
      <c r="FC426" s="494"/>
      <c r="FD426" s="494"/>
      <c r="FE426" s="494"/>
      <c r="FF426" s="494"/>
      <c r="FG426" s="494"/>
      <c r="FH426" s="488" t="s">
        <v>27089</v>
      </c>
      <c r="FI426" s="494"/>
      <c r="FJ426" s="494"/>
      <c r="FK426" s="494"/>
      <c r="FL426" s="494"/>
      <c r="FM426" s="494"/>
      <c r="FN426" s="494"/>
      <c r="FO426" s="494"/>
      <c r="FP426" s="494"/>
      <c r="FQ426" s="494"/>
      <c r="FR426" s="494"/>
      <c r="FS426" s="494"/>
      <c r="FT426" s="494"/>
      <c r="FU426" s="494"/>
      <c r="FV426" s="494"/>
      <c r="FW426" s="494"/>
      <c r="FX426" s="494"/>
      <c r="FY426" s="494"/>
      <c r="FZ426" s="494"/>
      <c r="GA426" s="494"/>
      <c r="GB426" s="494"/>
      <c r="GC426" s="494"/>
      <c r="GD426" s="494"/>
      <c r="GE426" s="494"/>
      <c r="GF426" s="494"/>
      <c r="GG426" s="494"/>
      <c r="GH426" s="494"/>
      <c r="GI426" s="494"/>
      <c r="GJ426" s="494"/>
      <c r="GK426" s="494"/>
      <c r="GL426" s="494"/>
      <c r="GM426" s="494"/>
      <c r="GN426" s="494"/>
      <c r="GO426" s="494"/>
      <c r="GP426" s="494"/>
      <c r="GQ426" s="494"/>
      <c r="GR426" s="494"/>
      <c r="GS426" s="494"/>
      <c r="GT426" s="494"/>
      <c r="GU426" s="494"/>
      <c r="GV426" s="494"/>
      <c r="GW426" s="494"/>
      <c r="GX426" s="494"/>
      <c r="GY426" s="494"/>
      <c r="GZ426" s="494"/>
      <c r="HA426" s="494"/>
    </row>
    <row r="427">
      <c r="A427" s="492">
        <v>6862565.0</v>
      </c>
      <c r="B427" s="488" t="s">
        <v>27090</v>
      </c>
      <c r="C427" s="488" t="s">
        <v>399</v>
      </c>
      <c r="D427" s="590">
        <v>45772.94881944444</v>
      </c>
      <c r="E427" s="590">
        <v>45772.95887731481</v>
      </c>
      <c r="F427" s="590">
        <v>45772.95953703704</v>
      </c>
      <c r="G427" s="494"/>
      <c r="H427" s="488" t="s">
        <v>25860</v>
      </c>
      <c r="I427" s="494"/>
      <c r="J427" s="494"/>
      <c r="K427" s="494"/>
      <c r="L427" s="494"/>
      <c r="M427" s="494"/>
      <c r="N427" s="494"/>
      <c r="O427" s="494"/>
      <c r="P427" s="494"/>
      <c r="Q427" s="494"/>
      <c r="R427" s="494"/>
      <c r="S427" s="494"/>
      <c r="T427" s="488" t="s">
        <v>1514</v>
      </c>
      <c r="U427" s="494"/>
      <c r="V427" s="488" t="s">
        <v>81</v>
      </c>
      <c r="W427" s="589" t="s">
        <v>27087</v>
      </c>
      <c r="X427" s="494"/>
      <c r="Y427" s="494"/>
      <c r="Z427" s="494"/>
      <c r="AA427" s="494"/>
      <c r="AB427" s="494"/>
      <c r="AC427" s="494"/>
      <c r="AD427" s="494"/>
      <c r="AE427" s="494"/>
      <c r="AF427" s="494"/>
      <c r="AG427" s="494"/>
      <c r="AH427" s="494"/>
      <c r="AI427" s="494"/>
      <c r="AJ427" s="494"/>
      <c r="AK427" s="494"/>
      <c r="AL427" s="494"/>
      <c r="AM427" s="494"/>
      <c r="AN427" s="494"/>
      <c r="AO427" s="494"/>
      <c r="AP427" s="494"/>
      <c r="AQ427" s="492">
        <v>36.0</v>
      </c>
      <c r="AR427" s="592">
        <v>45772.0</v>
      </c>
      <c r="AS427" s="492">
        <v>798000.0</v>
      </c>
      <c r="AT427" s="494"/>
      <c r="AU427" s="494"/>
      <c r="AV427" s="494"/>
      <c r="AW427" s="494"/>
      <c r="AX427" s="494"/>
      <c r="AY427" s="494"/>
      <c r="AZ427" s="494"/>
      <c r="BA427" s="494"/>
      <c r="BB427" s="494"/>
      <c r="BC427" s="494"/>
      <c r="BD427" s="494"/>
      <c r="BE427" s="494"/>
      <c r="BF427" s="494"/>
      <c r="BG427" s="494"/>
      <c r="BH427" s="488" t="s">
        <v>25863</v>
      </c>
      <c r="BI427" s="494"/>
      <c r="BJ427" s="494"/>
      <c r="BK427" s="494"/>
      <c r="BL427" s="494"/>
      <c r="BM427" s="494"/>
      <c r="BN427" s="494"/>
      <c r="BO427" s="494"/>
      <c r="BP427" s="494"/>
      <c r="BQ427" s="494"/>
      <c r="BR427" s="494"/>
      <c r="BS427" s="494"/>
      <c r="BT427" s="488" t="s">
        <v>25868</v>
      </c>
      <c r="BU427" s="494"/>
      <c r="BV427" s="494"/>
      <c r="BW427" s="494"/>
      <c r="BX427" s="494"/>
      <c r="BY427" s="492">
        <v>30324.0</v>
      </c>
      <c r="BZ427" s="492">
        <v>28500.0</v>
      </c>
      <c r="CA427" s="494"/>
      <c r="CB427" s="494"/>
      <c r="CC427" s="587">
        <v>45835.0</v>
      </c>
      <c r="CD427" s="492">
        <v>27.0</v>
      </c>
      <c r="CE427" s="492">
        <v>1027824.0</v>
      </c>
      <c r="CF427" s="492">
        <v>229824.0</v>
      </c>
      <c r="CG427" s="494"/>
      <c r="CH427" s="494"/>
      <c r="CI427" s="494"/>
      <c r="CJ427" s="494"/>
      <c r="CK427" s="494"/>
      <c r="CL427" s="494"/>
      <c r="CM427" s="494"/>
      <c r="CN427" s="494"/>
      <c r="CO427" s="494"/>
      <c r="CP427" s="494"/>
      <c r="CQ427" s="494"/>
      <c r="CR427" s="494"/>
      <c r="CS427" s="494"/>
      <c r="CT427" s="494"/>
      <c r="CU427" s="488" t="s">
        <v>27088</v>
      </c>
      <c r="CV427" s="494"/>
      <c r="CW427" s="494"/>
      <c r="CX427" s="494"/>
      <c r="CY427" s="494"/>
      <c r="CZ427" s="494"/>
      <c r="DA427" s="494"/>
      <c r="DB427" s="494"/>
      <c r="DC427" s="494"/>
      <c r="DD427" s="494"/>
      <c r="DE427" s="494"/>
      <c r="DF427" s="494"/>
      <c r="DG427" s="488" t="s">
        <v>26003</v>
      </c>
      <c r="DH427" s="494"/>
      <c r="DI427" s="494"/>
      <c r="DJ427" s="494"/>
      <c r="DK427" s="494"/>
      <c r="DL427" s="494"/>
      <c r="DM427" s="494"/>
      <c r="DN427" s="494"/>
      <c r="DO427" s="494"/>
      <c r="DP427" s="494"/>
      <c r="DQ427" s="488" t="s">
        <v>27087</v>
      </c>
      <c r="DR427" s="488" t="s">
        <v>81</v>
      </c>
      <c r="DS427" s="494"/>
      <c r="DT427" s="494"/>
      <c r="DU427" s="494"/>
      <c r="DV427" s="494"/>
      <c r="DW427" s="494"/>
      <c r="DX427" s="494"/>
      <c r="DY427" s="488" t="s">
        <v>27091</v>
      </c>
      <c r="DZ427" s="494"/>
      <c r="EA427" s="494"/>
      <c r="EB427" s="494"/>
      <c r="EC427" s="494"/>
      <c r="ED427" s="494"/>
      <c r="EE427" s="494"/>
      <c r="EF427" s="494"/>
      <c r="EG427" s="494"/>
      <c r="EH427" s="494"/>
      <c r="EI427" s="494"/>
      <c r="EJ427" s="494"/>
      <c r="EK427" s="494"/>
      <c r="EL427" s="494"/>
      <c r="EM427" s="494"/>
      <c r="EN427" s="494"/>
      <c r="EO427" s="494"/>
      <c r="EP427" s="494"/>
      <c r="EQ427" s="494"/>
      <c r="ER427" s="494"/>
      <c r="ES427" s="494"/>
      <c r="ET427" s="494"/>
      <c r="EU427" s="494"/>
      <c r="EV427" s="494"/>
      <c r="EW427" s="494"/>
      <c r="EX427" s="494"/>
      <c r="EY427" s="494"/>
      <c r="EZ427" s="494"/>
      <c r="FA427" s="494"/>
      <c r="FB427" s="494"/>
      <c r="FC427" s="494"/>
      <c r="FD427" s="494"/>
      <c r="FE427" s="494"/>
      <c r="FF427" s="494"/>
      <c r="FG427" s="494"/>
      <c r="FH427" s="488" t="s">
        <v>27089</v>
      </c>
      <c r="FI427" s="494"/>
      <c r="FJ427" s="494"/>
      <c r="FK427" s="494"/>
      <c r="FL427" s="494"/>
      <c r="FM427" s="494"/>
      <c r="FN427" s="494"/>
      <c r="FO427" s="494"/>
      <c r="FP427" s="494"/>
      <c r="FQ427" s="494"/>
      <c r="FR427" s="494"/>
      <c r="FS427" s="494"/>
      <c r="FT427" s="494"/>
      <c r="FU427" s="494"/>
      <c r="FV427" s="494"/>
      <c r="FW427" s="494"/>
      <c r="FX427" s="494"/>
      <c r="FY427" s="494"/>
      <c r="FZ427" s="494"/>
      <c r="GA427" s="494"/>
      <c r="GB427" s="494"/>
      <c r="GC427" s="494"/>
      <c r="GD427" s="494"/>
      <c r="GE427" s="494"/>
      <c r="GF427" s="494"/>
      <c r="GG427" s="494"/>
      <c r="GH427" s="494"/>
      <c r="GI427" s="494"/>
      <c r="GJ427" s="494"/>
      <c r="GK427" s="494"/>
      <c r="GL427" s="494"/>
      <c r="GM427" s="494"/>
      <c r="GN427" s="494"/>
      <c r="GO427" s="494"/>
      <c r="GP427" s="494"/>
      <c r="GQ427" s="494"/>
      <c r="GR427" s="494"/>
      <c r="GS427" s="494"/>
      <c r="GT427" s="494"/>
      <c r="GU427" s="494"/>
      <c r="GV427" s="494"/>
      <c r="GW427" s="494"/>
      <c r="GX427" s="494"/>
      <c r="GY427" s="494"/>
      <c r="GZ427" s="494"/>
      <c r="HA427" s="494"/>
    </row>
    <row r="428">
      <c r="A428" s="492">
        <v>6862567.0</v>
      </c>
      <c r="B428" s="488" t="s">
        <v>27092</v>
      </c>
      <c r="C428" s="488" t="s">
        <v>399</v>
      </c>
      <c r="D428" s="590">
        <v>45772.950150462966</v>
      </c>
      <c r="E428" s="590">
        <v>45772.96267361111</v>
      </c>
      <c r="F428" s="590">
        <v>45772.963275462964</v>
      </c>
      <c r="G428" s="494"/>
      <c r="H428" s="488" t="s">
        <v>25860</v>
      </c>
      <c r="I428" s="494"/>
      <c r="J428" s="494"/>
      <c r="K428" s="494"/>
      <c r="L428" s="494"/>
      <c r="M428" s="494"/>
      <c r="N428" s="494"/>
      <c r="O428" s="494"/>
      <c r="P428" s="494"/>
      <c r="Q428" s="494"/>
      <c r="R428" s="494"/>
      <c r="S428" s="494"/>
      <c r="T428" s="488" t="s">
        <v>1514</v>
      </c>
      <c r="U428" s="494"/>
      <c r="V428" s="488" t="s">
        <v>81</v>
      </c>
      <c r="W428" s="589" t="s">
        <v>27087</v>
      </c>
      <c r="X428" s="494"/>
      <c r="Y428" s="494"/>
      <c r="Z428" s="494"/>
      <c r="AA428" s="494"/>
      <c r="AB428" s="494"/>
      <c r="AC428" s="494"/>
      <c r="AD428" s="494"/>
      <c r="AE428" s="494"/>
      <c r="AF428" s="494"/>
      <c r="AG428" s="494"/>
      <c r="AH428" s="494"/>
      <c r="AI428" s="494"/>
      <c r="AJ428" s="494"/>
      <c r="AK428" s="494"/>
      <c r="AL428" s="494"/>
      <c r="AM428" s="494"/>
      <c r="AN428" s="494"/>
      <c r="AO428" s="494"/>
      <c r="AP428" s="494"/>
      <c r="AQ428" s="492">
        <v>36.0</v>
      </c>
      <c r="AR428" s="592">
        <v>45772.0</v>
      </c>
      <c r="AS428" s="492">
        <v>798000.0</v>
      </c>
      <c r="AT428" s="494"/>
      <c r="AU428" s="494"/>
      <c r="AV428" s="494"/>
      <c r="AW428" s="494"/>
      <c r="AX428" s="494"/>
      <c r="AY428" s="494"/>
      <c r="AZ428" s="494"/>
      <c r="BA428" s="494"/>
      <c r="BB428" s="494"/>
      <c r="BC428" s="494"/>
      <c r="BD428" s="494"/>
      <c r="BE428" s="494"/>
      <c r="BF428" s="494"/>
      <c r="BG428" s="494"/>
      <c r="BH428" s="488" t="s">
        <v>25863</v>
      </c>
      <c r="BI428" s="494"/>
      <c r="BJ428" s="494"/>
      <c r="BK428" s="494"/>
      <c r="BL428" s="494"/>
      <c r="BM428" s="494"/>
      <c r="BN428" s="494"/>
      <c r="BO428" s="494"/>
      <c r="BP428" s="494"/>
      <c r="BQ428" s="494"/>
      <c r="BR428" s="494"/>
      <c r="BS428" s="494"/>
      <c r="BT428" s="488" t="s">
        <v>25868</v>
      </c>
      <c r="BU428" s="494"/>
      <c r="BV428" s="494"/>
      <c r="BW428" s="494"/>
      <c r="BX428" s="494"/>
      <c r="BY428" s="492">
        <v>30324.0</v>
      </c>
      <c r="BZ428" s="492">
        <v>28500.0</v>
      </c>
      <c r="CA428" s="494"/>
      <c r="CB428" s="494"/>
      <c r="CC428" s="587">
        <v>45835.0</v>
      </c>
      <c r="CD428" s="492">
        <v>27.0</v>
      </c>
      <c r="CE428" s="492">
        <v>1027824.0</v>
      </c>
      <c r="CF428" s="492">
        <v>229824.0</v>
      </c>
      <c r="CG428" s="494"/>
      <c r="CH428" s="494"/>
      <c r="CI428" s="494"/>
      <c r="CJ428" s="494"/>
      <c r="CK428" s="494"/>
      <c r="CL428" s="494"/>
      <c r="CM428" s="494"/>
      <c r="CN428" s="494"/>
      <c r="CO428" s="494"/>
      <c r="CP428" s="494"/>
      <c r="CQ428" s="494"/>
      <c r="CR428" s="494"/>
      <c r="CS428" s="494"/>
      <c r="CT428" s="494"/>
      <c r="CU428" s="488" t="s">
        <v>27088</v>
      </c>
      <c r="CV428" s="494"/>
      <c r="CW428" s="494"/>
      <c r="CX428" s="494"/>
      <c r="CY428" s="494"/>
      <c r="CZ428" s="494"/>
      <c r="DA428" s="494"/>
      <c r="DB428" s="494"/>
      <c r="DC428" s="494"/>
      <c r="DD428" s="494"/>
      <c r="DE428" s="494"/>
      <c r="DF428" s="494"/>
      <c r="DG428" s="488" t="s">
        <v>26003</v>
      </c>
      <c r="DH428" s="494"/>
      <c r="DI428" s="494"/>
      <c r="DJ428" s="494"/>
      <c r="DK428" s="494"/>
      <c r="DL428" s="494"/>
      <c r="DM428" s="494"/>
      <c r="DN428" s="494"/>
      <c r="DO428" s="494"/>
      <c r="DP428" s="492">
        <v>2060001.0</v>
      </c>
      <c r="DQ428" s="488" t="s">
        <v>27087</v>
      </c>
      <c r="DR428" s="488" t="s">
        <v>81</v>
      </c>
      <c r="DS428" s="494"/>
      <c r="DT428" s="494"/>
      <c r="DU428" s="494"/>
      <c r="DV428" s="494"/>
      <c r="DW428" s="494"/>
      <c r="DX428" s="494"/>
      <c r="DY428" s="488" t="s">
        <v>27091</v>
      </c>
      <c r="DZ428" s="494"/>
      <c r="EA428" s="494"/>
      <c r="EB428" s="494"/>
      <c r="EC428" s="494"/>
      <c r="ED428" s="494"/>
      <c r="EE428" s="494"/>
      <c r="EF428" s="494"/>
      <c r="EG428" s="494"/>
      <c r="EH428" s="494"/>
      <c r="EI428" s="494"/>
      <c r="EJ428" s="494"/>
      <c r="EK428" s="494"/>
      <c r="EL428" s="494"/>
      <c r="EM428" s="494"/>
      <c r="EN428" s="494"/>
      <c r="EO428" s="494"/>
      <c r="EP428" s="494"/>
      <c r="EQ428" s="494"/>
      <c r="ER428" s="494"/>
      <c r="ES428" s="494"/>
      <c r="ET428" s="494"/>
      <c r="EU428" s="494"/>
      <c r="EV428" s="494"/>
      <c r="EW428" s="494"/>
      <c r="EX428" s="494"/>
      <c r="EY428" s="494"/>
      <c r="EZ428" s="494"/>
      <c r="FA428" s="494"/>
      <c r="FB428" s="494"/>
      <c r="FC428" s="494"/>
      <c r="FD428" s="494"/>
      <c r="FE428" s="494"/>
      <c r="FF428" s="488" t="s">
        <v>27093</v>
      </c>
      <c r="FG428" s="494"/>
      <c r="FH428" s="488" t="s">
        <v>27089</v>
      </c>
      <c r="FI428" s="494"/>
      <c r="FJ428" s="494"/>
      <c r="FK428" s="494"/>
      <c r="FL428" s="494"/>
      <c r="FM428" s="494"/>
      <c r="FN428" s="494"/>
      <c r="FO428" s="494"/>
      <c r="FP428" s="494"/>
      <c r="FQ428" s="494"/>
      <c r="FR428" s="494"/>
      <c r="FS428" s="494"/>
      <c r="FT428" s="494"/>
      <c r="FU428" s="494"/>
      <c r="FV428" s="494"/>
      <c r="FW428" s="494"/>
      <c r="FX428" s="494"/>
      <c r="FY428" s="494"/>
      <c r="FZ428" s="494"/>
      <c r="GA428" s="494"/>
      <c r="GB428" s="494"/>
      <c r="GC428" s="494"/>
      <c r="GD428" s="494"/>
      <c r="GE428" s="494"/>
      <c r="GF428" s="494"/>
      <c r="GG428" s="494"/>
      <c r="GH428" s="494"/>
      <c r="GI428" s="494"/>
      <c r="GJ428" s="494"/>
      <c r="GK428" s="494"/>
      <c r="GL428" s="494"/>
      <c r="GM428" s="494"/>
      <c r="GN428" s="494"/>
      <c r="GO428" s="494"/>
      <c r="GP428" s="494"/>
      <c r="GQ428" s="494"/>
      <c r="GR428" s="494"/>
      <c r="GS428" s="494"/>
      <c r="GT428" s="494"/>
      <c r="GU428" s="494"/>
      <c r="GV428" s="494"/>
      <c r="GW428" s="494"/>
      <c r="GX428" s="494"/>
      <c r="GY428" s="494"/>
      <c r="GZ428" s="494"/>
      <c r="HA428" s="494"/>
    </row>
    <row r="429">
      <c r="A429" s="492">
        <v>6863539.0</v>
      </c>
      <c r="B429" s="488" t="s">
        <v>27094</v>
      </c>
      <c r="C429" s="488" t="s">
        <v>399</v>
      </c>
      <c r="D429" s="590">
        <v>45773.581967592596</v>
      </c>
      <c r="E429" s="590">
        <v>45773.59271990741</v>
      </c>
      <c r="F429" s="590">
        <v>45773.59332175926</v>
      </c>
      <c r="G429" s="494"/>
      <c r="H429" s="488" t="s">
        <v>25860</v>
      </c>
      <c r="I429" s="494"/>
      <c r="J429" s="494"/>
      <c r="K429" s="494"/>
      <c r="L429" s="494"/>
      <c r="M429" s="494"/>
      <c r="N429" s="494"/>
      <c r="O429" s="494"/>
      <c r="P429" s="494"/>
      <c r="Q429" s="494"/>
      <c r="R429" s="494"/>
      <c r="S429" s="494"/>
      <c r="T429" s="494"/>
      <c r="U429" s="494"/>
      <c r="V429" s="488" t="s">
        <v>81</v>
      </c>
      <c r="W429" s="589" t="s">
        <v>27095</v>
      </c>
      <c r="X429" s="494"/>
      <c r="Y429" s="494"/>
      <c r="Z429" s="494"/>
      <c r="AA429" s="494"/>
      <c r="AB429" s="494"/>
      <c r="AC429" s="494"/>
      <c r="AD429" s="494"/>
      <c r="AE429" s="494"/>
      <c r="AF429" s="494"/>
      <c r="AG429" s="494"/>
      <c r="AH429" s="494"/>
      <c r="AI429" s="494"/>
      <c r="AJ429" s="494"/>
      <c r="AK429" s="494"/>
      <c r="AL429" s="494"/>
      <c r="AM429" s="494"/>
      <c r="AN429" s="494"/>
      <c r="AO429" s="494"/>
      <c r="AP429" s="494"/>
      <c r="AQ429" s="494"/>
      <c r="AR429" s="591"/>
      <c r="AS429" s="494"/>
      <c r="AT429" s="494"/>
      <c r="AU429" s="494"/>
      <c r="AV429" s="494"/>
      <c r="AW429" s="494"/>
      <c r="AX429" s="494"/>
      <c r="AY429" s="494"/>
      <c r="AZ429" s="494"/>
      <c r="BA429" s="494"/>
      <c r="BB429" s="494"/>
      <c r="BC429" s="494"/>
      <c r="BD429" s="494"/>
      <c r="BE429" s="494"/>
      <c r="BF429" s="494"/>
      <c r="BG429" s="494"/>
      <c r="BH429" s="488" t="s">
        <v>25863</v>
      </c>
      <c r="BI429" s="494"/>
      <c r="BJ429" s="494"/>
      <c r="BK429" s="494"/>
      <c r="BL429" s="494"/>
      <c r="BM429" s="494"/>
      <c r="BN429" s="494"/>
      <c r="BO429" s="494"/>
      <c r="BP429" s="494"/>
      <c r="BQ429" s="494"/>
      <c r="BR429" s="494"/>
      <c r="BS429" s="494"/>
      <c r="BT429" s="494"/>
      <c r="BU429" s="494"/>
      <c r="BV429" s="494"/>
      <c r="BW429" s="494"/>
      <c r="BX429" s="494"/>
      <c r="BY429" s="494"/>
      <c r="BZ429" s="494"/>
      <c r="CA429" s="494"/>
      <c r="CB429" s="494"/>
      <c r="CC429" s="494"/>
      <c r="CD429" s="494"/>
      <c r="CE429" s="494"/>
      <c r="CF429" s="494"/>
      <c r="CG429" s="494"/>
      <c r="CH429" s="494"/>
      <c r="CI429" s="494"/>
      <c r="CJ429" s="494"/>
      <c r="CK429" s="494"/>
      <c r="CL429" s="494"/>
      <c r="CM429" s="494"/>
      <c r="CN429" s="494"/>
      <c r="CO429" s="494"/>
      <c r="CP429" s="494"/>
      <c r="CQ429" s="494"/>
      <c r="CR429" s="494"/>
      <c r="CS429" s="494"/>
      <c r="CT429" s="494"/>
      <c r="CU429" s="488" t="s">
        <v>27096</v>
      </c>
      <c r="CV429" s="494"/>
      <c r="CW429" s="494"/>
      <c r="CX429" s="494"/>
      <c r="CY429" s="494"/>
      <c r="CZ429" s="494"/>
      <c r="DA429" s="494"/>
      <c r="DB429" s="494"/>
      <c r="DC429" s="494"/>
      <c r="DD429" s="494"/>
      <c r="DE429" s="494"/>
      <c r="DF429" s="494"/>
      <c r="DG429" s="494"/>
      <c r="DH429" s="494"/>
      <c r="DI429" s="494"/>
      <c r="DJ429" s="494"/>
      <c r="DK429" s="494"/>
      <c r="DL429" s="488" t="s">
        <v>27096</v>
      </c>
      <c r="DM429" s="494"/>
      <c r="DN429" s="494"/>
      <c r="DO429" s="494"/>
      <c r="DP429" s="494"/>
      <c r="DQ429" s="488" t="s">
        <v>27097</v>
      </c>
      <c r="DR429" s="488" t="s">
        <v>81</v>
      </c>
      <c r="DS429" s="494"/>
      <c r="DT429" s="494"/>
      <c r="DU429" s="494"/>
      <c r="DV429" s="494"/>
      <c r="DW429" s="494"/>
      <c r="DX429" s="494"/>
      <c r="DY429" s="494"/>
      <c r="DZ429" s="494"/>
      <c r="EA429" s="494"/>
      <c r="EB429" s="494"/>
      <c r="EC429" s="494"/>
      <c r="ED429" s="494"/>
      <c r="EE429" s="586">
        <v>45773.0</v>
      </c>
      <c r="EF429" s="494"/>
      <c r="EG429" s="494"/>
      <c r="EH429" s="494"/>
      <c r="EI429" s="494"/>
      <c r="EJ429" s="494"/>
      <c r="EK429" s="494"/>
      <c r="EL429" s="494"/>
      <c r="EM429" s="494"/>
      <c r="EN429" s="494"/>
      <c r="EO429" s="494"/>
      <c r="EP429" s="494"/>
      <c r="EQ429" s="494"/>
      <c r="ER429" s="494"/>
      <c r="ES429" s="494"/>
      <c r="ET429" s="494"/>
      <c r="EU429" s="494"/>
      <c r="EV429" s="494"/>
      <c r="EW429" s="494"/>
      <c r="EX429" s="494"/>
      <c r="EY429" s="494"/>
      <c r="EZ429" s="494"/>
      <c r="FA429" s="494"/>
      <c r="FB429" s="494"/>
      <c r="FC429" s="494"/>
      <c r="FD429" s="494"/>
      <c r="FE429" s="494"/>
      <c r="FF429" s="494"/>
      <c r="FG429" s="494"/>
      <c r="FH429" s="488" t="s">
        <v>27098</v>
      </c>
      <c r="FI429" s="494"/>
      <c r="FJ429" s="494"/>
      <c r="FK429" s="494"/>
      <c r="FL429" s="494"/>
      <c r="FM429" s="494"/>
      <c r="FN429" s="494"/>
      <c r="FO429" s="494"/>
      <c r="FP429" s="494"/>
      <c r="FQ429" s="494"/>
      <c r="FR429" s="494"/>
      <c r="FS429" s="494"/>
      <c r="FT429" s="494"/>
      <c r="FU429" s="494"/>
      <c r="FV429" s="494"/>
      <c r="FW429" s="494"/>
      <c r="FX429" s="494"/>
      <c r="FY429" s="494"/>
      <c r="FZ429" s="494"/>
      <c r="GA429" s="494"/>
      <c r="GB429" s="494"/>
      <c r="GC429" s="494"/>
      <c r="GD429" s="494"/>
      <c r="GE429" s="494"/>
      <c r="GF429" s="494"/>
      <c r="GG429" s="494"/>
      <c r="GH429" s="494"/>
      <c r="GI429" s="494"/>
      <c r="GJ429" s="494"/>
      <c r="GK429" s="494"/>
      <c r="GL429" s="494"/>
      <c r="GM429" s="494"/>
      <c r="GN429" s="494"/>
      <c r="GO429" s="494"/>
      <c r="GP429" s="494"/>
      <c r="GQ429" s="494"/>
      <c r="GR429" s="494"/>
      <c r="GS429" s="494"/>
      <c r="GT429" s="494"/>
      <c r="GU429" s="494"/>
      <c r="GV429" s="494"/>
      <c r="GW429" s="494"/>
      <c r="GX429" s="494"/>
      <c r="GY429" s="494"/>
      <c r="GZ429" s="494"/>
      <c r="HA429" s="494"/>
    </row>
    <row r="430">
      <c r="A430" s="492">
        <v>6863545.0</v>
      </c>
      <c r="B430" s="488" t="s">
        <v>27099</v>
      </c>
      <c r="C430" s="488" t="s">
        <v>399</v>
      </c>
      <c r="D430" s="590">
        <v>45773.584027777775</v>
      </c>
      <c r="E430" s="590">
        <v>45773.81978009259</v>
      </c>
      <c r="F430" s="590">
        <v>45773.82020833333</v>
      </c>
      <c r="G430" s="494"/>
      <c r="H430" s="488" t="s">
        <v>25860</v>
      </c>
      <c r="I430" s="494"/>
      <c r="J430" s="494"/>
      <c r="K430" s="494"/>
      <c r="L430" s="494"/>
      <c r="M430" s="494"/>
      <c r="N430" s="494"/>
      <c r="O430" s="494"/>
      <c r="P430" s="494"/>
      <c r="Q430" s="494"/>
      <c r="R430" s="494"/>
      <c r="S430" s="494"/>
      <c r="T430" s="488" t="s">
        <v>1514</v>
      </c>
      <c r="U430" s="494"/>
      <c r="V430" s="488" t="s">
        <v>81</v>
      </c>
      <c r="W430" s="589" t="s">
        <v>27095</v>
      </c>
      <c r="X430" s="494"/>
      <c r="Y430" s="494"/>
      <c r="Z430" s="494"/>
      <c r="AA430" s="494"/>
      <c r="AB430" s="494"/>
      <c r="AC430" s="494"/>
      <c r="AD430" s="494"/>
      <c r="AE430" s="494"/>
      <c r="AF430" s="494"/>
      <c r="AG430" s="494"/>
      <c r="AH430" s="494"/>
      <c r="AI430" s="494"/>
      <c r="AJ430" s="494"/>
      <c r="AK430" s="494"/>
      <c r="AL430" s="494"/>
      <c r="AM430" s="494"/>
      <c r="AN430" s="494"/>
      <c r="AO430" s="494"/>
      <c r="AP430" s="494"/>
      <c r="AQ430" s="492">
        <v>36.0</v>
      </c>
      <c r="AR430" s="592">
        <v>45773.0</v>
      </c>
      <c r="AS430" s="492">
        <v>798000.0</v>
      </c>
      <c r="AT430" s="494"/>
      <c r="AU430" s="494"/>
      <c r="AV430" s="494"/>
      <c r="AW430" s="494"/>
      <c r="AX430" s="494"/>
      <c r="AY430" s="494"/>
      <c r="AZ430" s="494"/>
      <c r="BA430" s="494"/>
      <c r="BB430" s="494"/>
      <c r="BC430" s="494"/>
      <c r="BD430" s="494"/>
      <c r="BE430" s="494"/>
      <c r="BF430" s="494"/>
      <c r="BG430" s="494"/>
      <c r="BH430" s="488" t="s">
        <v>25863</v>
      </c>
      <c r="BI430" s="494"/>
      <c r="BJ430" s="494"/>
      <c r="BK430" s="494"/>
      <c r="BL430" s="494"/>
      <c r="BM430" s="494"/>
      <c r="BN430" s="494"/>
      <c r="BO430" s="494"/>
      <c r="BP430" s="494"/>
      <c r="BQ430" s="494"/>
      <c r="BR430" s="494"/>
      <c r="BS430" s="494"/>
      <c r="BT430" s="488" t="s">
        <v>25868</v>
      </c>
      <c r="BU430" s="494"/>
      <c r="BV430" s="494"/>
      <c r="BW430" s="494"/>
      <c r="BX430" s="494"/>
      <c r="BY430" s="492">
        <v>30324.0</v>
      </c>
      <c r="BZ430" s="492">
        <v>28500.0</v>
      </c>
      <c r="CA430" s="494"/>
      <c r="CB430" s="494"/>
      <c r="CC430" s="587">
        <v>45835.0</v>
      </c>
      <c r="CD430" s="492">
        <v>27.0</v>
      </c>
      <c r="CE430" s="492">
        <v>1027824.0</v>
      </c>
      <c r="CF430" s="492">
        <v>229824.0</v>
      </c>
      <c r="CG430" s="494"/>
      <c r="CH430" s="494"/>
      <c r="CI430" s="494"/>
      <c r="CJ430" s="494"/>
      <c r="CK430" s="494"/>
      <c r="CL430" s="494"/>
      <c r="CM430" s="494"/>
      <c r="CN430" s="494"/>
      <c r="CO430" s="494"/>
      <c r="CP430" s="494"/>
      <c r="CQ430" s="494"/>
      <c r="CR430" s="494"/>
      <c r="CS430" s="494"/>
      <c r="CT430" s="494"/>
      <c r="CU430" s="488" t="s">
        <v>27096</v>
      </c>
      <c r="CV430" s="494"/>
      <c r="CW430" s="494"/>
      <c r="CX430" s="494"/>
      <c r="CY430" s="494"/>
      <c r="CZ430" s="494"/>
      <c r="DA430" s="494"/>
      <c r="DB430" s="494"/>
      <c r="DC430" s="494"/>
      <c r="DD430" s="494"/>
      <c r="DE430" s="494"/>
      <c r="DF430" s="494"/>
      <c r="DG430" s="488" t="s">
        <v>27100</v>
      </c>
      <c r="DH430" s="494"/>
      <c r="DI430" s="494"/>
      <c r="DJ430" s="494"/>
      <c r="DK430" s="494"/>
      <c r="DL430" s="494"/>
      <c r="DM430" s="494"/>
      <c r="DN430" s="494"/>
      <c r="DO430" s="494"/>
      <c r="DP430" s="494"/>
      <c r="DQ430" s="488" t="s">
        <v>27097</v>
      </c>
      <c r="DR430" s="488" t="s">
        <v>81</v>
      </c>
      <c r="DS430" s="494"/>
      <c r="DT430" s="494"/>
      <c r="DU430" s="494"/>
      <c r="DV430" s="494"/>
      <c r="DW430" s="494"/>
      <c r="DX430" s="494"/>
      <c r="DY430" s="488" t="s">
        <v>27101</v>
      </c>
      <c r="DZ430" s="494"/>
      <c r="EA430" s="494"/>
      <c r="EB430" s="494"/>
      <c r="EC430" s="494"/>
      <c r="ED430" s="494"/>
      <c r="EE430" s="494"/>
      <c r="EF430" s="494"/>
      <c r="EG430" s="494"/>
      <c r="EH430" s="494"/>
      <c r="EI430" s="494"/>
      <c r="EJ430" s="494"/>
      <c r="EK430" s="494"/>
      <c r="EL430" s="494"/>
      <c r="EM430" s="494"/>
      <c r="EN430" s="494"/>
      <c r="EO430" s="494"/>
      <c r="EP430" s="494"/>
      <c r="EQ430" s="494"/>
      <c r="ER430" s="494"/>
      <c r="ES430" s="494"/>
      <c r="ET430" s="494"/>
      <c r="EU430" s="494"/>
      <c r="EV430" s="494"/>
      <c r="EW430" s="494"/>
      <c r="EX430" s="494"/>
      <c r="EY430" s="494"/>
      <c r="EZ430" s="494"/>
      <c r="FA430" s="494"/>
      <c r="FB430" s="494"/>
      <c r="FC430" s="494"/>
      <c r="FD430" s="494"/>
      <c r="FE430" s="494"/>
      <c r="FF430" s="494"/>
      <c r="FG430" s="494"/>
      <c r="FH430" s="488" t="s">
        <v>27102</v>
      </c>
      <c r="FI430" s="494"/>
      <c r="FJ430" s="494"/>
      <c r="FK430" s="494"/>
      <c r="FL430" s="494"/>
      <c r="FM430" s="494"/>
      <c r="FN430" s="494"/>
      <c r="FO430" s="494"/>
      <c r="FP430" s="494"/>
      <c r="FQ430" s="494"/>
      <c r="FR430" s="494"/>
      <c r="FS430" s="494"/>
      <c r="FT430" s="494"/>
      <c r="FU430" s="494"/>
      <c r="FV430" s="494"/>
      <c r="FW430" s="494"/>
      <c r="FX430" s="494"/>
      <c r="FY430" s="494"/>
      <c r="FZ430" s="494"/>
      <c r="GA430" s="494"/>
      <c r="GB430" s="494"/>
      <c r="GC430" s="494"/>
      <c r="GD430" s="494"/>
      <c r="GE430" s="494"/>
      <c r="GF430" s="494"/>
      <c r="GG430" s="494"/>
      <c r="GH430" s="494"/>
      <c r="GI430" s="494"/>
      <c r="GJ430" s="494"/>
      <c r="GK430" s="494"/>
      <c r="GL430" s="494"/>
      <c r="GM430" s="494"/>
      <c r="GN430" s="494"/>
      <c r="GO430" s="494"/>
      <c r="GP430" s="494"/>
      <c r="GQ430" s="494"/>
      <c r="GR430" s="494"/>
      <c r="GS430" s="494"/>
      <c r="GT430" s="494"/>
      <c r="GU430" s="494"/>
      <c r="GV430" s="494"/>
      <c r="GW430" s="494"/>
      <c r="GX430" s="494"/>
      <c r="GY430" s="494"/>
      <c r="GZ430" s="494"/>
      <c r="HA430" s="494"/>
    </row>
    <row r="431">
      <c r="A431" s="492">
        <v>6863569.0</v>
      </c>
      <c r="B431" s="488" t="s">
        <v>27103</v>
      </c>
      <c r="C431" s="488" t="s">
        <v>399</v>
      </c>
      <c r="D431" s="590">
        <v>45773.58611111111</v>
      </c>
      <c r="E431" s="590">
        <v>45773.82710648148</v>
      </c>
      <c r="F431" s="590">
        <v>45773.82763888889</v>
      </c>
      <c r="G431" s="494"/>
      <c r="H431" s="488" t="s">
        <v>25860</v>
      </c>
      <c r="I431" s="494"/>
      <c r="J431" s="494"/>
      <c r="K431" s="494"/>
      <c r="L431" s="494"/>
      <c r="M431" s="494"/>
      <c r="N431" s="494"/>
      <c r="O431" s="494"/>
      <c r="P431" s="494"/>
      <c r="Q431" s="494"/>
      <c r="R431" s="494"/>
      <c r="S431" s="494"/>
      <c r="T431" s="488" t="s">
        <v>1514</v>
      </c>
      <c r="U431" s="494"/>
      <c r="V431" s="488" t="s">
        <v>81</v>
      </c>
      <c r="W431" s="589" t="s">
        <v>27095</v>
      </c>
      <c r="X431" s="494"/>
      <c r="Y431" s="494"/>
      <c r="Z431" s="494"/>
      <c r="AA431" s="494"/>
      <c r="AB431" s="494"/>
      <c r="AC431" s="494"/>
      <c r="AD431" s="494"/>
      <c r="AE431" s="494"/>
      <c r="AF431" s="494"/>
      <c r="AG431" s="494"/>
      <c r="AH431" s="494"/>
      <c r="AI431" s="494"/>
      <c r="AJ431" s="494"/>
      <c r="AK431" s="494"/>
      <c r="AL431" s="494"/>
      <c r="AM431" s="494"/>
      <c r="AN431" s="494"/>
      <c r="AO431" s="494"/>
      <c r="AP431" s="494"/>
      <c r="AQ431" s="492">
        <v>36.0</v>
      </c>
      <c r="AR431" s="592">
        <v>45773.0</v>
      </c>
      <c r="AS431" s="492">
        <v>798000.0</v>
      </c>
      <c r="AT431" s="494"/>
      <c r="AU431" s="494"/>
      <c r="AV431" s="494"/>
      <c r="AW431" s="494"/>
      <c r="AX431" s="494"/>
      <c r="AY431" s="494"/>
      <c r="AZ431" s="494"/>
      <c r="BA431" s="494"/>
      <c r="BB431" s="494"/>
      <c r="BC431" s="494"/>
      <c r="BD431" s="494"/>
      <c r="BE431" s="494"/>
      <c r="BF431" s="494"/>
      <c r="BG431" s="494"/>
      <c r="BH431" s="488" t="s">
        <v>25863</v>
      </c>
      <c r="BI431" s="494"/>
      <c r="BJ431" s="494"/>
      <c r="BK431" s="494"/>
      <c r="BL431" s="494"/>
      <c r="BM431" s="494"/>
      <c r="BN431" s="494"/>
      <c r="BO431" s="494"/>
      <c r="BP431" s="494"/>
      <c r="BQ431" s="494"/>
      <c r="BR431" s="494"/>
      <c r="BS431" s="494"/>
      <c r="BT431" s="488" t="s">
        <v>25868</v>
      </c>
      <c r="BU431" s="494"/>
      <c r="BV431" s="494"/>
      <c r="BW431" s="494"/>
      <c r="BX431" s="494"/>
      <c r="BY431" s="492">
        <v>30324.0</v>
      </c>
      <c r="BZ431" s="492">
        <v>28500.0</v>
      </c>
      <c r="CA431" s="494"/>
      <c r="CB431" s="494"/>
      <c r="CC431" s="587">
        <v>45835.0</v>
      </c>
      <c r="CD431" s="492">
        <v>27.0</v>
      </c>
      <c r="CE431" s="492">
        <v>1027824.0</v>
      </c>
      <c r="CF431" s="492">
        <v>229824.0</v>
      </c>
      <c r="CG431" s="494"/>
      <c r="CH431" s="494"/>
      <c r="CI431" s="494"/>
      <c r="CJ431" s="494"/>
      <c r="CK431" s="494"/>
      <c r="CL431" s="494"/>
      <c r="CM431" s="494"/>
      <c r="CN431" s="494"/>
      <c r="CO431" s="494"/>
      <c r="CP431" s="494"/>
      <c r="CQ431" s="494"/>
      <c r="CR431" s="494"/>
      <c r="CS431" s="494"/>
      <c r="CT431" s="494"/>
      <c r="CU431" s="488" t="s">
        <v>27096</v>
      </c>
      <c r="CV431" s="494"/>
      <c r="CW431" s="494"/>
      <c r="CX431" s="494"/>
      <c r="CY431" s="494"/>
      <c r="CZ431" s="494"/>
      <c r="DA431" s="494"/>
      <c r="DB431" s="494"/>
      <c r="DC431" s="494"/>
      <c r="DD431" s="494"/>
      <c r="DE431" s="494"/>
      <c r="DF431" s="494"/>
      <c r="DG431" s="488" t="s">
        <v>27100</v>
      </c>
      <c r="DH431" s="494"/>
      <c r="DI431" s="494"/>
      <c r="DJ431" s="494"/>
      <c r="DK431" s="494"/>
      <c r="DL431" s="494"/>
      <c r="DM431" s="494"/>
      <c r="DN431" s="494"/>
      <c r="DO431" s="494"/>
      <c r="DP431" s="492">
        <v>5380051.0</v>
      </c>
      <c r="DQ431" s="488" t="s">
        <v>27097</v>
      </c>
      <c r="DR431" s="488" t="s">
        <v>81</v>
      </c>
      <c r="DS431" s="494"/>
      <c r="DT431" s="494"/>
      <c r="DU431" s="494"/>
      <c r="DV431" s="494"/>
      <c r="DW431" s="494"/>
      <c r="DX431" s="494"/>
      <c r="DY431" s="488" t="s">
        <v>27101</v>
      </c>
      <c r="DZ431" s="494"/>
      <c r="EA431" s="494"/>
      <c r="EB431" s="494"/>
      <c r="EC431" s="494"/>
      <c r="ED431" s="494"/>
      <c r="EE431" s="494"/>
      <c r="EF431" s="494"/>
      <c r="EG431" s="494"/>
      <c r="EH431" s="494"/>
      <c r="EI431" s="494"/>
      <c r="EJ431" s="494"/>
      <c r="EK431" s="494"/>
      <c r="EL431" s="494"/>
      <c r="EM431" s="494"/>
      <c r="EN431" s="494"/>
      <c r="EO431" s="494"/>
      <c r="EP431" s="494"/>
      <c r="EQ431" s="494"/>
      <c r="ER431" s="494"/>
      <c r="ES431" s="494"/>
      <c r="ET431" s="494"/>
      <c r="EU431" s="494"/>
      <c r="EV431" s="494"/>
      <c r="EW431" s="494"/>
      <c r="EX431" s="494"/>
      <c r="EY431" s="494"/>
      <c r="EZ431" s="494"/>
      <c r="FA431" s="494"/>
      <c r="FB431" s="494"/>
      <c r="FC431" s="494"/>
      <c r="FD431" s="494"/>
      <c r="FE431" s="494"/>
      <c r="FF431" s="488" t="s">
        <v>27104</v>
      </c>
      <c r="FG431" s="494"/>
      <c r="FH431" s="488" t="s">
        <v>27102</v>
      </c>
      <c r="FI431" s="494"/>
      <c r="FJ431" s="494"/>
      <c r="FK431" s="494"/>
      <c r="FL431" s="494"/>
      <c r="FM431" s="494"/>
      <c r="FN431" s="494"/>
      <c r="FO431" s="494"/>
      <c r="FP431" s="494"/>
      <c r="FQ431" s="494"/>
      <c r="FR431" s="494"/>
      <c r="FS431" s="494"/>
      <c r="FT431" s="494"/>
      <c r="FU431" s="494"/>
      <c r="FV431" s="494"/>
      <c r="FW431" s="494"/>
      <c r="FX431" s="494"/>
      <c r="FY431" s="494"/>
      <c r="FZ431" s="494"/>
      <c r="GA431" s="494"/>
      <c r="GB431" s="494"/>
      <c r="GC431" s="494"/>
      <c r="GD431" s="494"/>
      <c r="GE431" s="494"/>
      <c r="GF431" s="494"/>
      <c r="GG431" s="494"/>
      <c r="GH431" s="494"/>
      <c r="GI431" s="494"/>
      <c r="GJ431" s="494"/>
      <c r="GK431" s="494"/>
      <c r="GL431" s="494"/>
      <c r="GM431" s="494"/>
      <c r="GN431" s="494"/>
      <c r="GO431" s="494"/>
      <c r="GP431" s="494"/>
      <c r="GQ431" s="494"/>
      <c r="GR431" s="494"/>
      <c r="GS431" s="494"/>
      <c r="GT431" s="494"/>
      <c r="GU431" s="494"/>
      <c r="GV431" s="494"/>
      <c r="GW431" s="494"/>
      <c r="GX431" s="494"/>
      <c r="GY431" s="494"/>
      <c r="GZ431" s="494"/>
      <c r="HA431" s="494"/>
    </row>
    <row r="432">
      <c r="A432" s="492">
        <v>6865439.0</v>
      </c>
      <c r="B432" s="488" t="s">
        <v>27105</v>
      </c>
      <c r="C432" s="488" t="s">
        <v>399</v>
      </c>
      <c r="D432" s="590">
        <v>45774.355405092596</v>
      </c>
      <c r="E432" s="590">
        <v>45774.35696759259</v>
      </c>
      <c r="F432" s="590">
        <v>45774.35780092593</v>
      </c>
      <c r="G432" s="494"/>
      <c r="H432" s="488" t="s">
        <v>25860</v>
      </c>
      <c r="I432" s="494"/>
      <c r="J432" s="494"/>
      <c r="K432" s="494"/>
      <c r="L432" s="494"/>
      <c r="M432" s="494"/>
      <c r="N432" s="494"/>
      <c r="O432" s="494"/>
      <c r="P432" s="494"/>
      <c r="Q432" s="494"/>
      <c r="R432" s="494"/>
      <c r="S432" s="494"/>
      <c r="T432" s="494"/>
      <c r="U432" s="494"/>
      <c r="V432" s="488" t="s">
        <v>77</v>
      </c>
      <c r="W432" s="589" t="s">
        <v>26993</v>
      </c>
      <c r="X432" s="494"/>
      <c r="Y432" s="494"/>
      <c r="Z432" s="494"/>
      <c r="AA432" s="494"/>
      <c r="AB432" s="494"/>
      <c r="AC432" s="494"/>
      <c r="AD432" s="494"/>
      <c r="AE432" s="494"/>
      <c r="AF432" s="494"/>
      <c r="AG432" s="494"/>
      <c r="AH432" s="494"/>
      <c r="AI432" s="494"/>
      <c r="AJ432" s="494"/>
      <c r="AK432" s="494"/>
      <c r="AL432" s="494"/>
      <c r="AM432" s="494"/>
      <c r="AN432" s="494"/>
      <c r="AO432" s="494"/>
      <c r="AP432" s="494"/>
      <c r="AQ432" s="494"/>
      <c r="AR432" s="591"/>
      <c r="AS432" s="494"/>
      <c r="AT432" s="494"/>
      <c r="AU432" s="494"/>
      <c r="AV432" s="494"/>
      <c r="AW432" s="494"/>
      <c r="AX432" s="494"/>
      <c r="AY432" s="494"/>
      <c r="AZ432" s="494"/>
      <c r="BA432" s="494"/>
      <c r="BB432" s="494"/>
      <c r="BC432" s="494"/>
      <c r="BD432" s="494"/>
      <c r="BE432" s="494"/>
      <c r="BF432" s="494"/>
      <c r="BG432" s="494"/>
      <c r="BH432" s="488" t="s">
        <v>25863</v>
      </c>
      <c r="BI432" s="494"/>
      <c r="BJ432" s="494"/>
      <c r="BK432" s="494"/>
      <c r="BL432" s="494"/>
      <c r="BM432" s="494"/>
      <c r="BN432" s="494"/>
      <c r="BO432" s="494"/>
      <c r="BP432" s="494"/>
      <c r="BQ432" s="494"/>
      <c r="BR432" s="494"/>
      <c r="BS432" s="494"/>
      <c r="BT432" s="494"/>
      <c r="BU432" s="494"/>
      <c r="BV432" s="494"/>
      <c r="BW432" s="494"/>
      <c r="BX432" s="494"/>
      <c r="BY432" s="494"/>
      <c r="BZ432" s="494"/>
      <c r="CA432" s="494"/>
      <c r="CB432" s="494"/>
      <c r="CC432" s="494"/>
      <c r="CD432" s="494"/>
      <c r="CE432" s="494"/>
      <c r="CF432" s="494"/>
      <c r="CG432" s="494"/>
      <c r="CH432" s="494"/>
      <c r="CI432" s="494"/>
      <c r="CJ432" s="494"/>
      <c r="CK432" s="494"/>
      <c r="CL432" s="494"/>
      <c r="CM432" s="494"/>
      <c r="CN432" s="494"/>
      <c r="CO432" s="494"/>
      <c r="CP432" s="494"/>
      <c r="CQ432" s="494"/>
      <c r="CR432" s="494"/>
      <c r="CS432" s="494"/>
      <c r="CT432" s="494"/>
      <c r="CU432" s="488" t="s">
        <v>26994</v>
      </c>
      <c r="CV432" s="494"/>
      <c r="CW432" s="494"/>
      <c r="CX432" s="494"/>
      <c r="CY432" s="494"/>
      <c r="CZ432" s="494"/>
      <c r="DA432" s="494"/>
      <c r="DB432" s="494"/>
      <c r="DC432" s="494"/>
      <c r="DD432" s="494"/>
      <c r="DE432" s="494"/>
      <c r="DF432" s="494"/>
      <c r="DG432" s="494"/>
      <c r="DH432" s="494"/>
      <c r="DI432" s="494"/>
      <c r="DJ432" s="494"/>
      <c r="DK432" s="494"/>
      <c r="DL432" s="488" t="s">
        <v>27106</v>
      </c>
      <c r="DM432" s="494"/>
      <c r="DN432" s="494"/>
      <c r="DO432" s="494"/>
      <c r="DP432" s="494"/>
      <c r="DQ432" s="488" t="s">
        <v>27107</v>
      </c>
      <c r="DR432" s="488" t="s">
        <v>77</v>
      </c>
      <c r="DS432" s="494"/>
      <c r="DT432" s="494"/>
      <c r="DU432" s="494"/>
      <c r="DV432" s="494"/>
      <c r="DW432" s="494"/>
      <c r="DX432" s="494"/>
      <c r="DY432" s="494"/>
      <c r="DZ432" s="494"/>
      <c r="EA432" s="494"/>
      <c r="EB432" s="494"/>
      <c r="EC432" s="494"/>
      <c r="ED432" s="494"/>
      <c r="EE432" s="586">
        <v>45404.0</v>
      </c>
      <c r="EF432" s="494"/>
      <c r="EG432" s="494"/>
      <c r="EH432" s="494"/>
      <c r="EI432" s="494"/>
      <c r="EJ432" s="494"/>
      <c r="EK432" s="494"/>
      <c r="EL432" s="494"/>
      <c r="EM432" s="494"/>
      <c r="EN432" s="494"/>
      <c r="EO432" s="494"/>
      <c r="EP432" s="494"/>
      <c r="EQ432" s="494"/>
      <c r="ER432" s="494"/>
      <c r="ES432" s="494"/>
      <c r="ET432" s="494"/>
      <c r="EU432" s="494"/>
      <c r="EV432" s="494"/>
      <c r="EW432" s="494"/>
      <c r="EX432" s="494"/>
      <c r="EY432" s="494"/>
      <c r="EZ432" s="494"/>
      <c r="FA432" s="494"/>
      <c r="FB432" s="494"/>
      <c r="FC432" s="494"/>
      <c r="FD432" s="494"/>
      <c r="FE432" s="494"/>
      <c r="FF432" s="494"/>
      <c r="FG432" s="494"/>
      <c r="FH432" s="488" t="s">
        <v>26997</v>
      </c>
      <c r="FI432" s="494"/>
      <c r="FJ432" s="494"/>
      <c r="FK432" s="494"/>
      <c r="FL432" s="494"/>
      <c r="FM432" s="494"/>
      <c r="FN432" s="494"/>
      <c r="FO432" s="494"/>
      <c r="FP432" s="494"/>
      <c r="FQ432" s="494"/>
      <c r="FR432" s="494"/>
      <c r="FS432" s="494"/>
      <c r="FT432" s="494"/>
      <c r="FU432" s="494"/>
      <c r="FV432" s="494"/>
      <c r="FW432" s="494"/>
      <c r="FX432" s="494"/>
      <c r="FY432" s="494"/>
      <c r="FZ432" s="494"/>
      <c r="GA432" s="494"/>
      <c r="GB432" s="494"/>
      <c r="GC432" s="494"/>
      <c r="GD432" s="494"/>
      <c r="GE432" s="494"/>
      <c r="GF432" s="494"/>
      <c r="GG432" s="494"/>
      <c r="GH432" s="494"/>
      <c r="GI432" s="494"/>
      <c r="GJ432" s="494"/>
      <c r="GK432" s="494"/>
      <c r="GL432" s="494"/>
      <c r="GM432" s="494"/>
      <c r="GN432" s="494"/>
      <c r="GO432" s="494"/>
      <c r="GP432" s="494"/>
      <c r="GQ432" s="494"/>
      <c r="GR432" s="494"/>
      <c r="GS432" s="494"/>
      <c r="GT432" s="494"/>
      <c r="GU432" s="494"/>
      <c r="GV432" s="494"/>
      <c r="GW432" s="494"/>
      <c r="GX432" s="494"/>
      <c r="GY432" s="494"/>
      <c r="GZ432" s="494"/>
      <c r="HA432" s="494"/>
    </row>
    <row r="433">
      <c r="A433" s="492">
        <v>6865440.0</v>
      </c>
      <c r="B433" s="488" t="s">
        <v>27108</v>
      </c>
      <c r="C433" s="488" t="s">
        <v>399</v>
      </c>
      <c r="D433" s="590">
        <v>45774.35523148148</v>
      </c>
      <c r="E433" s="590">
        <v>45774.35894675926</v>
      </c>
      <c r="F433" s="590">
        <v>45774.359826388885</v>
      </c>
      <c r="G433" s="494"/>
      <c r="H433" s="488" t="s">
        <v>25860</v>
      </c>
      <c r="I433" s="494"/>
      <c r="J433" s="494"/>
      <c r="K433" s="494"/>
      <c r="L433" s="494"/>
      <c r="M433" s="494"/>
      <c r="N433" s="494"/>
      <c r="O433" s="494"/>
      <c r="P433" s="494"/>
      <c r="Q433" s="494"/>
      <c r="R433" s="494"/>
      <c r="S433" s="494"/>
      <c r="T433" s="488" t="s">
        <v>1514</v>
      </c>
      <c r="U433" s="494"/>
      <c r="V433" s="488" t="s">
        <v>124</v>
      </c>
      <c r="W433" s="589" t="s">
        <v>26993</v>
      </c>
      <c r="X433" s="494"/>
      <c r="Y433" s="494"/>
      <c r="Z433" s="494"/>
      <c r="AA433" s="494"/>
      <c r="AB433" s="494"/>
      <c r="AC433" s="494"/>
      <c r="AD433" s="494"/>
      <c r="AE433" s="494"/>
      <c r="AF433" s="494"/>
      <c r="AG433" s="494"/>
      <c r="AH433" s="494"/>
      <c r="AI433" s="494"/>
      <c r="AJ433" s="494"/>
      <c r="AK433" s="494"/>
      <c r="AL433" s="494"/>
      <c r="AM433" s="494"/>
      <c r="AN433" s="494"/>
      <c r="AO433" s="494"/>
      <c r="AP433" s="494"/>
      <c r="AQ433" s="492">
        <v>36.0</v>
      </c>
      <c r="AR433" s="592">
        <v>45769.0</v>
      </c>
      <c r="AS433" s="588">
        <v>798000.0</v>
      </c>
      <c r="AT433" s="494"/>
      <c r="AU433" s="494"/>
      <c r="AV433" s="494"/>
      <c r="AW433" s="494"/>
      <c r="AX433" s="494"/>
      <c r="AY433" s="494"/>
      <c r="AZ433" s="494"/>
      <c r="BA433" s="494"/>
      <c r="BB433" s="494"/>
      <c r="BC433" s="494"/>
      <c r="BD433" s="494"/>
      <c r="BE433" s="494"/>
      <c r="BF433" s="494"/>
      <c r="BG433" s="494"/>
      <c r="BH433" s="488" t="s">
        <v>25863</v>
      </c>
      <c r="BI433" s="494"/>
      <c r="BJ433" s="494"/>
      <c r="BK433" s="494"/>
      <c r="BL433" s="494"/>
      <c r="BM433" s="494"/>
      <c r="BN433" s="494"/>
      <c r="BO433" s="494"/>
      <c r="BP433" s="588">
        <v>30000.0</v>
      </c>
      <c r="BQ433" s="494"/>
      <c r="BR433" s="494"/>
      <c r="BS433" s="494"/>
      <c r="BT433" s="488" t="s">
        <v>25868</v>
      </c>
      <c r="BU433" s="494"/>
      <c r="BV433" s="494"/>
      <c r="BW433" s="494"/>
      <c r="BX433" s="494"/>
      <c r="BY433" s="588">
        <v>30184.0</v>
      </c>
      <c r="BZ433" s="588">
        <v>27400.0</v>
      </c>
      <c r="CA433" s="494"/>
      <c r="CB433" s="587">
        <v>45769.0</v>
      </c>
      <c r="CC433" s="587">
        <v>45835.0</v>
      </c>
      <c r="CD433" s="488" t="s">
        <v>25898</v>
      </c>
      <c r="CE433" s="588">
        <v>1019184.0</v>
      </c>
      <c r="CF433" s="588">
        <v>221184.0</v>
      </c>
      <c r="CG433" s="494"/>
      <c r="CH433" s="494"/>
      <c r="CI433" s="494"/>
      <c r="CJ433" s="494"/>
      <c r="CK433" s="494"/>
      <c r="CL433" s="494"/>
      <c r="CM433" s="494"/>
      <c r="CN433" s="494"/>
      <c r="CO433" s="494"/>
      <c r="CP433" s="494"/>
      <c r="CQ433" s="494"/>
      <c r="CR433" s="494"/>
      <c r="CS433" s="494"/>
      <c r="CT433" s="494"/>
      <c r="CU433" s="488" t="s">
        <v>26994</v>
      </c>
      <c r="CV433" s="494"/>
      <c r="CW433" s="494"/>
      <c r="CX433" s="494"/>
      <c r="CY433" s="494"/>
      <c r="CZ433" s="494"/>
      <c r="DA433" s="494"/>
      <c r="DB433" s="494"/>
      <c r="DC433" s="494"/>
      <c r="DD433" s="494"/>
      <c r="DE433" s="494"/>
      <c r="DF433" s="494"/>
      <c r="DG433" s="488" t="s">
        <v>26999</v>
      </c>
      <c r="DH433" s="494"/>
      <c r="DI433" s="494"/>
      <c r="DJ433" s="494"/>
      <c r="DK433" s="494"/>
      <c r="DL433" s="494"/>
      <c r="DM433" s="494"/>
      <c r="DN433" s="494"/>
      <c r="DO433" s="494"/>
      <c r="DP433" s="488" t="s">
        <v>27000</v>
      </c>
      <c r="DQ433" s="488" t="s">
        <v>27107</v>
      </c>
      <c r="DR433" s="488" t="s">
        <v>124</v>
      </c>
      <c r="DS433" s="494"/>
      <c r="DT433" s="494"/>
      <c r="DU433" s="494"/>
      <c r="DV433" s="494"/>
      <c r="DW433" s="494"/>
      <c r="DX433" s="494"/>
      <c r="DY433" s="488" t="s">
        <v>27109</v>
      </c>
      <c r="DZ433" s="494"/>
      <c r="EA433" s="494"/>
      <c r="EB433" s="494"/>
      <c r="EC433" s="494"/>
      <c r="ED433" s="494"/>
      <c r="EE433" s="494"/>
      <c r="EF433" s="494"/>
      <c r="EG433" s="494"/>
      <c r="EH433" s="494"/>
      <c r="EI433" s="494"/>
      <c r="EJ433" s="494"/>
      <c r="EK433" s="494"/>
      <c r="EL433" s="494"/>
      <c r="EM433" s="494"/>
      <c r="EN433" s="494"/>
      <c r="EO433" s="494"/>
      <c r="EP433" s="494"/>
      <c r="EQ433" s="494"/>
      <c r="ER433" s="494"/>
      <c r="ES433" s="494"/>
      <c r="ET433" s="494"/>
      <c r="EU433" s="494"/>
      <c r="EV433" s="494"/>
      <c r="EW433" s="494"/>
      <c r="EX433" s="494"/>
      <c r="EY433" s="494"/>
      <c r="EZ433" s="494"/>
      <c r="FA433" s="494"/>
      <c r="FB433" s="494"/>
      <c r="FC433" s="494"/>
      <c r="FD433" s="494"/>
      <c r="FE433" s="494"/>
      <c r="FF433" s="494"/>
      <c r="FG433" s="494"/>
      <c r="FH433" s="488" t="s">
        <v>26997</v>
      </c>
      <c r="FI433" s="494"/>
      <c r="FJ433" s="494"/>
      <c r="FK433" s="494"/>
      <c r="FL433" s="494"/>
      <c r="FM433" s="494"/>
      <c r="FN433" s="494"/>
      <c r="FO433" s="494"/>
      <c r="FP433" s="494"/>
      <c r="FQ433" s="494"/>
      <c r="FR433" s="494"/>
      <c r="FS433" s="494"/>
      <c r="FT433" s="494"/>
      <c r="FU433" s="494"/>
      <c r="FV433" s="494"/>
      <c r="FW433" s="494"/>
      <c r="FX433" s="494"/>
      <c r="FY433" s="494"/>
      <c r="FZ433" s="494"/>
      <c r="GA433" s="494"/>
      <c r="GB433" s="494"/>
      <c r="GC433" s="494"/>
      <c r="GD433" s="494"/>
      <c r="GE433" s="494"/>
      <c r="GF433" s="494"/>
      <c r="GG433" s="494"/>
      <c r="GH433" s="494"/>
      <c r="GI433" s="494"/>
      <c r="GJ433" s="494"/>
      <c r="GK433" s="494"/>
      <c r="GL433" s="494"/>
      <c r="GM433" s="494"/>
      <c r="GN433" s="494"/>
      <c r="GO433" s="494"/>
      <c r="GP433" s="494"/>
      <c r="GQ433" s="494"/>
      <c r="GR433" s="494"/>
      <c r="GS433" s="494"/>
      <c r="GT433" s="494"/>
      <c r="GU433" s="494"/>
      <c r="GV433" s="494"/>
      <c r="GW433" s="494"/>
      <c r="GX433" s="494"/>
      <c r="GY433" s="494"/>
      <c r="GZ433" s="494"/>
      <c r="HA433" s="494"/>
    </row>
    <row r="434">
      <c r="A434" s="492">
        <v>6865443.0</v>
      </c>
      <c r="B434" s="488" t="s">
        <v>27110</v>
      </c>
      <c r="C434" s="488" t="s">
        <v>399</v>
      </c>
      <c r="D434" s="590">
        <v>45774.355092592596</v>
      </c>
      <c r="E434" s="590">
        <v>45774.358090277776</v>
      </c>
      <c r="F434" s="590">
        <v>45774.358564814815</v>
      </c>
      <c r="G434" s="494"/>
      <c r="H434" s="488" t="s">
        <v>25860</v>
      </c>
      <c r="I434" s="494"/>
      <c r="J434" s="494"/>
      <c r="K434" s="494"/>
      <c r="L434" s="494"/>
      <c r="M434" s="494"/>
      <c r="N434" s="494"/>
      <c r="O434" s="494"/>
      <c r="P434" s="494"/>
      <c r="Q434" s="494"/>
      <c r="R434" s="494"/>
      <c r="S434" s="494"/>
      <c r="T434" s="488" t="s">
        <v>1514</v>
      </c>
      <c r="U434" s="494"/>
      <c r="V434" s="488" t="s">
        <v>124</v>
      </c>
      <c r="W434" s="589" t="s">
        <v>26993</v>
      </c>
      <c r="X434" s="494"/>
      <c r="Y434" s="494"/>
      <c r="Z434" s="494"/>
      <c r="AA434" s="494"/>
      <c r="AB434" s="494"/>
      <c r="AC434" s="494"/>
      <c r="AD434" s="494"/>
      <c r="AE434" s="494"/>
      <c r="AF434" s="494"/>
      <c r="AG434" s="494"/>
      <c r="AH434" s="494"/>
      <c r="AI434" s="494"/>
      <c r="AJ434" s="494"/>
      <c r="AK434" s="494"/>
      <c r="AL434" s="494"/>
      <c r="AM434" s="494"/>
      <c r="AN434" s="494"/>
      <c r="AO434" s="494"/>
      <c r="AP434" s="494"/>
      <c r="AQ434" s="488" t="s">
        <v>27111</v>
      </c>
      <c r="AR434" s="592">
        <v>45769.0</v>
      </c>
      <c r="AS434" s="588">
        <v>798000.0</v>
      </c>
      <c r="AT434" s="494"/>
      <c r="AU434" s="494"/>
      <c r="AV434" s="494"/>
      <c r="AW434" s="494"/>
      <c r="AX434" s="494"/>
      <c r="AY434" s="494"/>
      <c r="AZ434" s="494"/>
      <c r="BA434" s="494"/>
      <c r="BB434" s="494"/>
      <c r="BC434" s="494"/>
      <c r="BD434" s="494"/>
      <c r="BE434" s="494"/>
      <c r="BF434" s="494"/>
      <c r="BG434" s="494"/>
      <c r="BH434" s="488" t="s">
        <v>25863</v>
      </c>
      <c r="BI434" s="494"/>
      <c r="BJ434" s="494"/>
      <c r="BK434" s="494"/>
      <c r="BL434" s="494"/>
      <c r="BM434" s="494"/>
      <c r="BN434" s="494"/>
      <c r="BO434" s="494"/>
      <c r="BP434" s="588">
        <v>30000.0</v>
      </c>
      <c r="BQ434" s="494"/>
      <c r="BR434" s="494"/>
      <c r="BS434" s="494"/>
      <c r="BT434" s="488" t="s">
        <v>25868</v>
      </c>
      <c r="BU434" s="494"/>
      <c r="BV434" s="494"/>
      <c r="BW434" s="494"/>
      <c r="BX434" s="494"/>
      <c r="BY434" s="588">
        <v>30184.0</v>
      </c>
      <c r="BZ434" s="588">
        <v>27400.0</v>
      </c>
      <c r="CA434" s="494"/>
      <c r="CB434" s="587">
        <v>45769.0</v>
      </c>
      <c r="CC434" s="587">
        <v>45835.0</v>
      </c>
      <c r="CD434" s="488" t="s">
        <v>27112</v>
      </c>
      <c r="CE434" s="588">
        <v>1019184.0</v>
      </c>
      <c r="CF434" s="588">
        <v>221184.0</v>
      </c>
      <c r="CG434" s="494"/>
      <c r="CH434" s="494"/>
      <c r="CI434" s="494"/>
      <c r="CJ434" s="494"/>
      <c r="CK434" s="494"/>
      <c r="CL434" s="494"/>
      <c r="CM434" s="494"/>
      <c r="CN434" s="494"/>
      <c r="CO434" s="494"/>
      <c r="CP434" s="494"/>
      <c r="CQ434" s="494"/>
      <c r="CR434" s="494"/>
      <c r="CS434" s="494"/>
      <c r="CT434" s="494"/>
      <c r="CU434" s="488" t="s">
        <v>26994</v>
      </c>
      <c r="CV434" s="494"/>
      <c r="CW434" s="494"/>
      <c r="CX434" s="494"/>
      <c r="CY434" s="494"/>
      <c r="CZ434" s="494"/>
      <c r="DA434" s="494"/>
      <c r="DB434" s="494"/>
      <c r="DC434" s="494"/>
      <c r="DD434" s="494"/>
      <c r="DE434" s="494"/>
      <c r="DF434" s="494"/>
      <c r="DG434" s="488" t="s">
        <v>26999</v>
      </c>
      <c r="DH434" s="494"/>
      <c r="DI434" s="494"/>
      <c r="DJ434" s="494"/>
      <c r="DK434" s="494"/>
      <c r="DL434" s="494"/>
      <c r="DM434" s="494"/>
      <c r="DN434" s="494"/>
      <c r="DO434" s="494"/>
      <c r="DP434" s="494"/>
      <c r="DQ434" s="488" t="s">
        <v>27107</v>
      </c>
      <c r="DR434" s="488" t="s">
        <v>124</v>
      </c>
      <c r="DS434" s="494"/>
      <c r="DT434" s="494"/>
      <c r="DU434" s="494"/>
      <c r="DV434" s="494"/>
      <c r="DW434" s="494"/>
      <c r="DX434" s="494"/>
      <c r="DY434" s="488" t="s">
        <v>27109</v>
      </c>
      <c r="DZ434" s="494"/>
      <c r="EA434" s="494"/>
      <c r="EB434" s="494"/>
      <c r="EC434" s="494"/>
      <c r="ED434" s="494"/>
      <c r="EE434" s="494"/>
      <c r="EF434" s="494"/>
      <c r="EG434" s="494"/>
      <c r="EH434" s="494"/>
      <c r="EI434" s="494"/>
      <c r="EJ434" s="494"/>
      <c r="EK434" s="494"/>
      <c r="EL434" s="494"/>
      <c r="EM434" s="494"/>
      <c r="EN434" s="494"/>
      <c r="EO434" s="494"/>
      <c r="EP434" s="494"/>
      <c r="EQ434" s="494"/>
      <c r="ER434" s="494"/>
      <c r="ES434" s="494"/>
      <c r="ET434" s="494"/>
      <c r="EU434" s="494"/>
      <c r="EV434" s="494"/>
      <c r="EW434" s="494"/>
      <c r="EX434" s="494"/>
      <c r="EY434" s="494"/>
      <c r="EZ434" s="494"/>
      <c r="FA434" s="494"/>
      <c r="FB434" s="494"/>
      <c r="FC434" s="494"/>
      <c r="FD434" s="494"/>
      <c r="FE434" s="494"/>
      <c r="FF434" s="494"/>
      <c r="FG434" s="494"/>
      <c r="FH434" s="488" t="s">
        <v>26997</v>
      </c>
      <c r="FI434" s="494"/>
      <c r="FJ434" s="494"/>
      <c r="FK434" s="494"/>
      <c r="FL434" s="494"/>
      <c r="FM434" s="494"/>
      <c r="FN434" s="494"/>
      <c r="FO434" s="494"/>
      <c r="FP434" s="494"/>
      <c r="FQ434" s="494"/>
      <c r="FR434" s="494"/>
      <c r="FS434" s="494"/>
      <c r="FT434" s="494"/>
      <c r="FU434" s="494"/>
      <c r="FV434" s="494"/>
      <c r="FW434" s="494"/>
      <c r="FX434" s="494"/>
      <c r="FY434" s="494"/>
      <c r="FZ434" s="494"/>
      <c r="GA434" s="494"/>
      <c r="GB434" s="494"/>
      <c r="GC434" s="494"/>
      <c r="GD434" s="494"/>
      <c r="GE434" s="494"/>
      <c r="GF434" s="494"/>
      <c r="GG434" s="494"/>
      <c r="GH434" s="494"/>
      <c r="GI434" s="494"/>
      <c r="GJ434" s="494"/>
      <c r="GK434" s="494"/>
      <c r="GL434" s="494"/>
      <c r="GM434" s="494"/>
      <c r="GN434" s="494"/>
      <c r="GO434" s="494"/>
      <c r="GP434" s="494"/>
      <c r="GQ434" s="494"/>
      <c r="GR434" s="494"/>
      <c r="GS434" s="494"/>
      <c r="GT434" s="494"/>
      <c r="GU434" s="494"/>
      <c r="GV434" s="494"/>
      <c r="GW434" s="494"/>
      <c r="GX434" s="494"/>
      <c r="GY434" s="494"/>
      <c r="GZ434" s="494"/>
      <c r="HA434" s="494"/>
    </row>
    <row r="435">
      <c r="A435" s="492">
        <v>6866517.0</v>
      </c>
      <c r="B435" s="488" t="s">
        <v>27113</v>
      </c>
      <c r="C435" s="488" t="s">
        <v>26939</v>
      </c>
      <c r="D435" s="494"/>
      <c r="E435" s="494"/>
      <c r="F435" s="494"/>
      <c r="G435" s="494"/>
      <c r="H435" s="488" t="s">
        <v>25860</v>
      </c>
      <c r="I435" s="494"/>
      <c r="J435" s="494"/>
      <c r="K435" s="494"/>
      <c r="L435" s="494"/>
      <c r="M435" s="494"/>
      <c r="N435" s="494"/>
      <c r="O435" s="494"/>
      <c r="P435" s="494"/>
      <c r="Q435" s="494"/>
      <c r="R435" s="494"/>
      <c r="S435" s="494"/>
      <c r="T435" s="488" t="s">
        <v>1514</v>
      </c>
      <c r="U435" s="494"/>
      <c r="V435" s="488" t="s">
        <v>26806</v>
      </c>
      <c r="W435" s="589" t="s">
        <v>26743</v>
      </c>
      <c r="X435" s="494"/>
      <c r="Y435" s="494"/>
      <c r="Z435" s="494"/>
      <c r="AA435" s="494"/>
      <c r="AB435" s="494"/>
      <c r="AC435" s="494"/>
      <c r="AD435" s="494"/>
      <c r="AE435" s="494"/>
      <c r="AF435" s="494"/>
      <c r="AG435" s="494"/>
      <c r="AH435" s="494"/>
      <c r="AI435" s="494"/>
      <c r="AJ435" s="494"/>
      <c r="AK435" s="494"/>
      <c r="AL435" s="494"/>
      <c r="AM435" s="494"/>
      <c r="AN435" s="494"/>
      <c r="AO435" s="494"/>
      <c r="AP435" s="494"/>
      <c r="AQ435" s="492">
        <v>60.0</v>
      </c>
      <c r="AR435" s="592">
        <v>45775.0</v>
      </c>
      <c r="AS435" s="492">
        <v>798000.0</v>
      </c>
      <c r="AT435" s="494"/>
      <c r="AU435" s="494"/>
      <c r="AV435" s="494"/>
      <c r="AW435" s="494"/>
      <c r="AX435" s="494"/>
      <c r="AY435" s="494"/>
      <c r="AZ435" s="494"/>
      <c r="BA435" s="494"/>
      <c r="BB435" s="494"/>
      <c r="BC435" s="494"/>
      <c r="BD435" s="494"/>
      <c r="BE435" s="494"/>
      <c r="BF435" s="494"/>
      <c r="BG435" s="494"/>
      <c r="BH435" s="488" t="s">
        <v>25863</v>
      </c>
      <c r="BI435" s="494"/>
      <c r="BJ435" s="494"/>
      <c r="BK435" s="494"/>
      <c r="BL435" s="494"/>
      <c r="BM435" s="494"/>
      <c r="BN435" s="494"/>
      <c r="BO435" s="494"/>
      <c r="BP435" s="494"/>
      <c r="BQ435" s="494"/>
      <c r="BR435" s="494"/>
      <c r="BS435" s="494"/>
      <c r="BT435" s="488" t="s">
        <v>25905</v>
      </c>
      <c r="BU435" s="494"/>
      <c r="BV435" s="494"/>
      <c r="BW435" s="494"/>
      <c r="BX435" s="494"/>
      <c r="BY435" s="588">
        <v>23600.0</v>
      </c>
      <c r="BZ435" s="588">
        <v>21100.0</v>
      </c>
      <c r="CA435" s="494"/>
      <c r="CB435" s="494"/>
      <c r="CC435" s="587">
        <v>45804.0</v>
      </c>
      <c r="CD435" s="492">
        <v>27.0</v>
      </c>
      <c r="CE435" s="588">
        <v>1268500.0</v>
      </c>
      <c r="CF435" s="588">
        <v>470500.0</v>
      </c>
      <c r="CG435" s="494"/>
      <c r="CH435" s="494"/>
      <c r="CI435" s="494"/>
      <c r="CJ435" s="494"/>
      <c r="CK435" s="494"/>
      <c r="CL435" s="494"/>
      <c r="CM435" s="494"/>
      <c r="CN435" s="494"/>
      <c r="CO435" s="494"/>
      <c r="CP435" s="494"/>
      <c r="CQ435" s="494"/>
      <c r="CR435" s="494"/>
      <c r="CS435" s="494"/>
      <c r="CT435" s="494"/>
      <c r="CU435" s="494"/>
      <c r="CV435" s="494"/>
      <c r="CW435" s="494"/>
      <c r="CX435" s="494"/>
      <c r="CY435" s="494"/>
      <c r="CZ435" s="494"/>
      <c r="DA435" s="494"/>
      <c r="DB435" s="494"/>
      <c r="DC435" s="494"/>
      <c r="DD435" s="494"/>
      <c r="DE435" s="494"/>
      <c r="DF435" s="494"/>
      <c r="DG435" s="494"/>
      <c r="DH435" s="494"/>
      <c r="DI435" s="494"/>
      <c r="DJ435" s="494"/>
      <c r="DK435" s="494"/>
      <c r="DL435" s="494"/>
      <c r="DM435" s="494"/>
      <c r="DN435" s="494"/>
      <c r="DO435" s="494"/>
      <c r="DP435" s="494"/>
      <c r="DQ435" s="494"/>
      <c r="DR435" s="488" t="s">
        <v>26806</v>
      </c>
      <c r="DS435" s="494"/>
      <c r="DT435" s="494"/>
      <c r="DU435" s="494"/>
      <c r="DV435" s="494"/>
      <c r="DW435" s="494"/>
      <c r="DX435" s="494"/>
      <c r="DY435" s="494"/>
      <c r="DZ435" s="494"/>
      <c r="EA435" s="494"/>
      <c r="EB435" s="494"/>
      <c r="EC435" s="494"/>
      <c r="ED435" s="494"/>
      <c r="EE435" s="494"/>
      <c r="EF435" s="494"/>
      <c r="EG435" s="494"/>
      <c r="EH435" s="494"/>
      <c r="EI435" s="494"/>
      <c r="EJ435" s="494"/>
      <c r="EK435" s="494"/>
      <c r="EL435" s="494"/>
      <c r="EM435" s="494"/>
      <c r="EN435" s="494"/>
      <c r="EO435" s="494"/>
      <c r="EP435" s="494"/>
      <c r="EQ435" s="494"/>
      <c r="ER435" s="494"/>
      <c r="ES435" s="494"/>
      <c r="ET435" s="494"/>
      <c r="EU435" s="494"/>
      <c r="EV435" s="494"/>
      <c r="EW435" s="494"/>
      <c r="EX435" s="494"/>
      <c r="EY435" s="494"/>
      <c r="EZ435" s="494"/>
      <c r="FA435" s="494"/>
      <c r="FB435" s="494"/>
      <c r="FC435" s="494"/>
      <c r="FD435" s="494"/>
      <c r="FE435" s="494"/>
      <c r="FF435" s="494"/>
      <c r="FG435" s="494"/>
      <c r="FH435" s="494"/>
      <c r="FI435" s="494"/>
      <c r="FJ435" s="494"/>
      <c r="FK435" s="494"/>
      <c r="FL435" s="494"/>
      <c r="FM435" s="494"/>
      <c r="FN435" s="494"/>
      <c r="FO435" s="494"/>
      <c r="FP435" s="494"/>
      <c r="FQ435" s="494"/>
      <c r="FR435" s="494"/>
      <c r="FS435" s="494"/>
      <c r="FT435" s="494"/>
      <c r="FU435" s="494"/>
      <c r="FV435" s="494"/>
      <c r="FW435" s="494"/>
      <c r="FX435" s="494"/>
      <c r="FY435" s="494"/>
      <c r="FZ435" s="494"/>
      <c r="GA435" s="494"/>
      <c r="GB435" s="494"/>
      <c r="GC435" s="494"/>
      <c r="GD435" s="494"/>
      <c r="GE435" s="494"/>
      <c r="GF435" s="494"/>
      <c r="GG435" s="494"/>
      <c r="GH435" s="494"/>
      <c r="GI435" s="494"/>
      <c r="GJ435" s="494"/>
      <c r="GK435" s="494"/>
      <c r="GL435" s="494"/>
      <c r="GM435" s="494"/>
      <c r="GN435" s="494"/>
      <c r="GO435" s="494"/>
      <c r="GP435" s="494"/>
      <c r="GQ435" s="494"/>
      <c r="GR435" s="494"/>
      <c r="GS435" s="494"/>
      <c r="GT435" s="494"/>
      <c r="GU435" s="494"/>
      <c r="GV435" s="494"/>
      <c r="GW435" s="494"/>
      <c r="GX435" s="494"/>
      <c r="GY435" s="494"/>
      <c r="GZ435" s="494"/>
      <c r="HA435" s="494"/>
    </row>
    <row r="436">
      <c r="A436" s="492">
        <v>6866518.0</v>
      </c>
      <c r="B436" s="488" t="s">
        <v>27114</v>
      </c>
      <c r="C436" s="488" t="s">
        <v>26939</v>
      </c>
      <c r="D436" s="494"/>
      <c r="E436" s="494"/>
      <c r="F436" s="494"/>
      <c r="G436" s="494"/>
      <c r="H436" s="488" t="s">
        <v>25860</v>
      </c>
      <c r="I436" s="494"/>
      <c r="J436" s="494"/>
      <c r="K436" s="494"/>
      <c r="L436" s="494"/>
      <c r="M436" s="494"/>
      <c r="N436" s="494"/>
      <c r="O436" s="494"/>
      <c r="P436" s="494"/>
      <c r="Q436" s="494"/>
      <c r="R436" s="494"/>
      <c r="S436" s="494"/>
      <c r="T436" s="488" t="s">
        <v>1514</v>
      </c>
      <c r="U436" s="494"/>
      <c r="V436" s="488" t="s">
        <v>26806</v>
      </c>
      <c r="W436" s="589" t="s">
        <v>26743</v>
      </c>
      <c r="X436" s="494"/>
      <c r="Y436" s="494"/>
      <c r="Z436" s="494"/>
      <c r="AA436" s="494"/>
      <c r="AB436" s="494"/>
      <c r="AC436" s="494"/>
      <c r="AD436" s="494"/>
      <c r="AE436" s="494"/>
      <c r="AF436" s="494"/>
      <c r="AG436" s="494"/>
      <c r="AH436" s="494"/>
      <c r="AI436" s="494"/>
      <c r="AJ436" s="494"/>
      <c r="AK436" s="494"/>
      <c r="AL436" s="494"/>
      <c r="AM436" s="494"/>
      <c r="AN436" s="494"/>
      <c r="AO436" s="494"/>
      <c r="AP436" s="494"/>
      <c r="AQ436" s="492">
        <v>36.0</v>
      </c>
      <c r="AR436" s="592">
        <v>45754.0</v>
      </c>
      <c r="AS436" s="492">
        <v>798000.0</v>
      </c>
      <c r="AT436" s="494"/>
      <c r="AU436" s="494"/>
      <c r="AV436" s="494"/>
      <c r="AW436" s="494"/>
      <c r="AX436" s="494"/>
      <c r="AY436" s="494"/>
      <c r="AZ436" s="494"/>
      <c r="BA436" s="494"/>
      <c r="BB436" s="494"/>
      <c r="BC436" s="494"/>
      <c r="BD436" s="494"/>
      <c r="BE436" s="494"/>
      <c r="BF436" s="494"/>
      <c r="BG436" s="494"/>
      <c r="BH436" s="488" t="s">
        <v>25863</v>
      </c>
      <c r="BI436" s="494"/>
      <c r="BJ436" s="494"/>
      <c r="BK436" s="494"/>
      <c r="BL436" s="494"/>
      <c r="BM436" s="494"/>
      <c r="BN436" s="494"/>
      <c r="BO436" s="494"/>
      <c r="BP436" s="494"/>
      <c r="BQ436" s="494"/>
      <c r="BR436" s="494"/>
      <c r="BS436" s="494"/>
      <c r="BT436" s="488" t="s">
        <v>25868</v>
      </c>
      <c r="BU436" s="494"/>
      <c r="BV436" s="494"/>
      <c r="BW436" s="494"/>
      <c r="BX436" s="494"/>
      <c r="BY436" s="492">
        <v>30324.0</v>
      </c>
      <c r="BZ436" s="492">
        <v>28500.0</v>
      </c>
      <c r="CA436" s="494"/>
      <c r="CB436" s="494"/>
      <c r="CC436" s="587">
        <v>45835.0</v>
      </c>
      <c r="CD436" s="492">
        <v>27.0</v>
      </c>
      <c r="CE436" s="492">
        <v>1027824.0</v>
      </c>
      <c r="CF436" s="492">
        <v>229824.0</v>
      </c>
      <c r="CG436" s="494"/>
      <c r="CH436" s="494"/>
      <c r="CI436" s="494"/>
      <c r="CJ436" s="494"/>
      <c r="CK436" s="494"/>
      <c r="CL436" s="494"/>
      <c r="CM436" s="494"/>
      <c r="CN436" s="494"/>
      <c r="CO436" s="494"/>
      <c r="CP436" s="494"/>
      <c r="CQ436" s="494"/>
      <c r="CR436" s="494"/>
      <c r="CS436" s="494"/>
      <c r="CT436" s="494"/>
      <c r="CU436" s="494"/>
      <c r="CV436" s="494"/>
      <c r="CW436" s="494"/>
      <c r="CX436" s="494"/>
      <c r="CY436" s="494"/>
      <c r="CZ436" s="494"/>
      <c r="DA436" s="494"/>
      <c r="DB436" s="494"/>
      <c r="DC436" s="494"/>
      <c r="DD436" s="494"/>
      <c r="DE436" s="494"/>
      <c r="DF436" s="494"/>
      <c r="DG436" s="494"/>
      <c r="DH436" s="494"/>
      <c r="DI436" s="494"/>
      <c r="DJ436" s="494"/>
      <c r="DK436" s="494"/>
      <c r="DL436" s="494"/>
      <c r="DM436" s="494"/>
      <c r="DN436" s="494"/>
      <c r="DO436" s="494"/>
      <c r="DP436" s="494"/>
      <c r="DQ436" s="494"/>
      <c r="DR436" s="488" t="s">
        <v>26806</v>
      </c>
      <c r="DS436" s="494"/>
      <c r="DT436" s="494"/>
      <c r="DU436" s="494"/>
      <c r="DV436" s="494"/>
      <c r="DW436" s="494"/>
      <c r="DX436" s="494"/>
      <c r="DY436" s="494"/>
      <c r="DZ436" s="494"/>
      <c r="EA436" s="494"/>
      <c r="EB436" s="494"/>
      <c r="EC436" s="494"/>
      <c r="ED436" s="494"/>
      <c r="EE436" s="494"/>
      <c r="EF436" s="494"/>
      <c r="EG436" s="494"/>
      <c r="EH436" s="494"/>
      <c r="EI436" s="494"/>
      <c r="EJ436" s="494"/>
      <c r="EK436" s="494"/>
      <c r="EL436" s="494"/>
      <c r="EM436" s="494"/>
      <c r="EN436" s="494"/>
      <c r="EO436" s="494"/>
      <c r="EP436" s="494"/>
      <c r="EQ436" s="494"/>
      <c r="ER436" s="494"/>
      <c r="ES436" s="494"/>
      <c r="ET436" s="494"/>
      <c r="EU436" s="494"/>
      <c r="EV436" s="494"/>
      <c r="EW436" s="494"/>
      <c r="EX436" s="494"/>
      <c r="EY436" s="494"/>
      <c r="EZ436" s="494"/>
      <c r="FA436" s="494"/>
      <c r="FB436" s="494"/>
      <c r="FC436" s="494"/>
      <c r="FD436" s="494"/>
      <c r="FE436" s="494"/>
      <c r="FF436" s="494"/>
      <c r="FG436" s="494"/>
      <c r="FH436" s="494"/>
      <c r="FI436" s="494"/>
      <c r="FJ436" s="494"/>
      <c r="FK436" s="494"/>
      <c r="FL436" s="494"/>
      <c r="FM436" s="494"/>
      <c r="FN436" s="494"/>
      <c r="FO436" s="494"/>
      <c r="FP436" s="494"/>
      <c r="FQ436" s="494"/>
      <c r="FR436" s="494"/>
      <c r="FS436" s="494"/>
      <c r="FT436" s="494"/>
      <c r="FU436" s="494"/>
      <c r="FV436" s="494"/>
      <c r="FW436" s="494"/>
      <c r="FX436" s="494"/>
      <c r="FY436" s="494"/>
      <c r="FZ436" s="494"/>
      <c r="GA436" s="494"/>
      <c r="GB436" s="494"/>
      <c r="GC436" s="494"/>
      <c r="GD436" s="494"/>
      <c r="GE436" s="494"/>
      <c r="GF436" s="494"/>
      <c r="GG436" s="494"/>
      <c r="GH436" s="494"/>
      <c r="GI436" s="494"/>
      <c r="GJ436" s="494"/>
      <c r="GK436" s="494"/>
      <c r="GL436" s="494"/>
      <c r="GM436" s="494"/>
      <c r="GN436" s="494"/>
      <c r="GO436" s="494"/>
      <c r="GP436" s="494"/>
      <c r="GQ436" s="494"/>
      <c r="GR436" s="494"/>
      <c r="GS436" s="494"/>
      <c r="GT436" s="494"/>
      <c r="GU436" s="494"/>
      <c r="GV436" s="494"/>
      <c r="GW436" s="494"/>
      <c r="GX436" s="494"/>
      <c r="GY436" s="494"/>
      <c r="GZ436" s="494"/>
      <c r="HA436" s="494"/>
    </row>
    <row r="437">
      <c r="A437" s="492">
        <v>6874474.0</v>
      </c>
      <c r="B437" s="488" t="s">
        <v>27115</v>
      </c>
      <c r="C437" s="488" t="s">
        <v>399</v>
      </c>
      <c r="D437" s="590">
        <v>45775.73407407408</v>
      </c>
      <c r="E437" s="590">
        <v>45775.74097222222</v>
      </c>
      <c r="F437" s="590">
        <v>45775.74835648148</v>
      </c>
      <c r="G437" s="494"/>
      <c r="H437" s="488" t="s">
        <v>25860</v>
      </c>
      <c r="I437" s="494"/>
      <c r="J437" s="494"/>
      <c r="K437" s="494"/>
      <c r="L437" s="494"/>
      <c r="M437" s="494"/>
      <c r="N437" s="494"/>
      <c r="O437" s="494"/>
      <c r="P437" s="494"/>
      <c r="Q437" s="494"/>
      <c r="R437" s="494"/>
      <c r="S437" s="494"/>
      <c r="T437" s="488" t="s">
        <v>25934</v>
      </c>
      <c r="U437" s="494"/>
      <c r="V437" s="488" t="s">
        <v>83</v>
      </c>
      <c r="W437" s="589" t="s">
        <v>27116</v>
      </c>
      <c r="X437" s="494"/>
      <c r="Y437" s="494"/>
      <c r="Z437" s="494"/>
      <c r="AA437" s="494"/>
      <c r="AB437" s="494"/>
      <c r="AC437" s="494"/>
      <c r="AD437" s="494"/>
      <c r="AE437" s="494"/>
      <c r="AF437" s="494"/>
      <c r="AG437" s="494"/>
      <c r="AH437" s="494"/>
      <c r="AI437" s="494"/>
      <c r="AJ437" s="494"/>
      <c r="AK437" s="494"/>
      <c r="AL437" s="494"/>
      <c r="AM437" s="494"/>
      <c r="AN437" s="494"/>
      <c r="AO437" s="494"/>
      <c r="AP437" s="494"/>
      <c r="AQ437" s="494"/>
      <c r="AR437" s="592">
        <v>45775.0</v>
      </c>
      <c r="AS437" s="492">
        <v>798000.0</v>
      </c>
      <c r="AT437" s="494"/>
      <c r="AU437" s="494"/>
      <c r="AV437" s="494"/>
      <c r="AW437" s="494"/>
      <c r="AX437" s="494"/>
      <c r="AY437" s="494"/>
      <c r="AZ437" s="494"/>
      <c r="BA437" s="494"/>
      <c r="BB437" s="494"/>
      <c r="BC437" s="494"/>
      <c r="BD437" s="494"/>
      <c r="BE437" s="494"/>
      <c r="BF437" s="494"/>
      <c r="BG437" s="494"/>
      <c r="BH437" s="488" t="s">
        <v>25863</v>
      </c>
      <c r="BI437" s="494"/>
      <c r="BJ437" s="494"/>
      <c r="BK437" s="494"/>
      <c r="BL437" s="494"/>
      <c r="BM437" s="494"/>
      <c r="BN437" s="494"/>
      <c r="BO437" s="494"/>
      <c r="BP437" s="492">
        <v>798000.0</v>
      </c>
      <c r="BQ437" s="494"/>
      <c r="BR437" s="494"/>
      <c r="BS437" s="494"/>
      <c r="BT437" s="494"/>
      <c r="BU437" s="494"/>
      <c r="BV437" s="494"/>
      <c r="BW437" s="494"/>
      <c r="BX437" s="494"/>
      <c r="BY437" s="494"/>
      <c r="BZ437" s="494"/>
      <c r="CA437" s="494"/>
      <c r="CB437" s="587">
        <v>45775.0</v>
      </c>
      <c r="CC437" s="494"/>
      <c r="CD437" s="494"/>
      <c r="CE437" s="492">
        <v>798000.0</v>
      </c>
      <c r="CF437" s="492">
        <v>0.0</v>
      </c>
      <c r="CG437" s="494"/>
      <c r="CH437" s="494"/>
      <c r="CI437" s="494"/>
      <c r="CJ437" s="494"/>
      <c r="CK437" s="494"/>
      <c r="CL437" s="494"/>
      <c r="CM437" s="494"/>
      <c r="CN437" s="494"/>
      <c r="CO437" s="494"/>
      <c r="CP437" s="494"/>
      <c r="CQ437" s="494"/>
      <c r="CR437" s="494"/>
      <c r="CS437" s="494"/>
      <c r="CT437" s="494"/>
      <c r="CU437" s="488" t="s">
        <v>27117</v>
      </c>
      <c r="CV437" s="494"/>
      <c r="CW437" s="494"/>
      <c r="CX437" s="494"/>
      <c r="CY437" s="494"/>
      <c r="CZ437" s="494"/>
      <c r="DA437" s="494"/>
      <c r="DB437" s="494"/>
      <c r="DC437" s="494"/>
      <c r="DD437" s="494"/>
      <c r="DE437" s="494"/>
      <c r="DF437" s="494"/>
      <c r="DG437" s="488" t="s">
        <v>27118</v>
      </c>
      <c r="DH437" s="494"/>
      <c r="DI437" s="494"/>
      <c r="DJ437" s="494"/>
      <c r="DK437" s="494"/>
      <c r="DL437" s="494"/>
      <c r="DM437" s="494"/>
      <c r="DN437" s="494"/>
      <c r="DO437" s="494"/>
      <c r="DP437" s="494"/>
      <c r="DQ437" s="488" t="s">
        <v>27119</v>
      </c>
      <c r="DR437" s="488" t="s">
        <v>83</v>
      </c>
      <c r="DS437" s="494"/>
      <c r="DT437" s="494"/>
      <c r="DU437" s="494"/>
      <c r="DV437" s="494"/>
      <c r="DW437" s="494"/>
      <c r="DX437" s="494"/>
      <c r="DY437" s="488" t="s">
        <v>27120</v>
      </c>
      <c r="DZ437" s="494"/>
      <c r="EA437" s="494"/>
      <c r="EB437" s="494"/>
      <c r="EC437" s="494"/>
      <c r="ED437" s="494"/>
      <c r="EE437" s="494"/>
      <c r="EF437" s="494"/>
      <c r="EG437" s="494"/>
      <c r="EH437" s="494"/>
      <c r="EI437" s="494"/>
      <c r="EJ437" s="494"/>
      <c r="EK437" s="494"/>
      <c r="EL437" s="494"/>
      <c r="EM437" s="494"/>
      <c r="EN437" s="494"/>
      <c r="EO437" s="494"/>
      <c r="EP437" s="494"/>
      <c r="EQ437" s="494"/>
      <c r="ER437" s="494"/>
      <c r="ES437" s="494"/>
      <c r="ET437" s="494"/>
      <c r="EU437" s="494"/>
      <c r="EV437" s="494"/>
      <c r="EW437" s="494"/>
      <c r="EX437" s="494"/>
      <c r="EY437" s="494"/>
      <c r="EZ437" s="494"/>
      <c r="FA437" s="494"/>
      <c r="FB437" s="494"/>
      <c r="FC437" s="494"/>
      <c r="FD437" s="494"/>
      <c r="FE437" s="494"/>
      <c r="FF437" s="494"/>
      <c r="FG437" s="494"/>
      <c r="FH437" s="488" t="s">
        <v>27121</v>
      </c>
      <c r="FI437" s="494"/>
      <c r="FJ437" s="494"/>
      <c r="FK437" s="494"/>
      <c r="FL437" s="494"/>
      <c r="FM437" s="494"/>
      <c r="FN437" s="494"/>
      <c r="FO437" s="494"/>
      <c r="FP437" s="494"/>
      <c r="FQ437" s="494"/>
      <c r="FR437" s="494"/>
      <c r="FS437" s="494"/>
      <c r="FT437" s="494"/>
      <c r="FU437" s="494"/>
      <c r="FV437" s="494"/>
      <c r="FW437" s="494"/>
      <c r="FX437" s="494"/>
      <c r="FY437" s="494"/>
      <c r="FZ437" s="494"/>
      <c r="GA437" s="494"/>
      <c r="GB437" s="494"/>
      <c r="GC437" s="494"/>
      <c r="GD437" s="494"/>
      <c r="GE437" s="494"/>
      <c r="GF437" s="494"/>
      <c r="GG437" s="494"/>
      <c r="GH437" s="494"/>
      <c r="GI437" s="494"/>
      <c r="GJ437" s="494"/>
      <c r="GK437" s="494"/>
      <c r="GL437" s="494"/>
      <c r="GM437" s="494"/>
      <c r="GN437" s="494"/>
      <c r="GO437" s="494"/>
      <c r="GP437" s="494"/>
      <c r="GQ437" s="494"/>
      <c r="GR437" s="494"/>
      <c r="GS437" s="494"/>
      <c r="GT437" s="494"/>
      <c r="GU437" s="494"/>
      <c r="GV437" s="494"/>
      <c r="GW437" s="494"/>
      <c r="GX437" s="494"/>
      <c r="GY437" s="494"/>
      <c r="GZ437" s="494"/>
      <c r="HA437" s="494"/>
    </row>
    <row r="438">
      <c r="A438" s="492">
        <v>6874477.0</v>
      </c>
      <c r="B438" s="488" t="s">
        <v>27122</v>
      </c>
      <c r="C438" s="488" t="s">
        <v>399</v>
      </c>
      <c r="D438" s="590">
        <v>45775.733923611115</v>
      </c>
      <c r="E438" s="590">
        <v>45775.742314814815</v>
      </c>
      <c r="F438" s="590">
        <v>45775.748032407406</v>
      </c>
      <c r="G438" s="494"/>
      <c r="H438" s="488" t="s">
        <v>25860</v>
      </c>
      <c r="I438" s="494"/>
      <c r="J438" s="494"/>
      <c r="K438" s="494"/>
      <c r="L438" s="494"/>
      <c r="M438" s="494"/>
      <c r="N438" s="494"/>
      <c r="O438" s="494"/>
      <c r="P438" s="494"/>
      <c r="Q438" s="494"/>
      <c r="R438" s="494"/>
      <c r="S438" s="494"/>
      <c r="T438" s="488" t="s">
        <v>25934</v>
      </c>
      <c r="U438" s="494"/>
      <c r="V438" s="488" t="s">
        <v>83</v>
      </c>
      <c r="W438" s="589" t="s">
        <v>27116</v>
      </c>
      <c r="X438" s="494"/>
      <c r="Y438" s="494"/>
      <c r="Z438" s="494"/>
      <c r="AA438" s="494"/>
      <c r="AB438" s="494"/>
      <c r="AC438" s="494"/>
      <c r="AD438" s="494"/>
      <c r="AE438" s="494"/>
      <c r="AF438" s="494"/>
      <c r="AG438" s="494"/>
      <c r="AH438" s="494"/>
      <c r="AI438" s="494"/>
      <c r="AJ438" s="494"/>
      <c r="AK438" s="494"/>
      <c r="AL438" s="494"/>
      <c r="AM438" s="494"/>
      <c r="AN438" s="494"/>
      <c r="AO438" s="494"/>
      <c r="AP438" s="494"/>
      <c r="AQ438" s="494"/>
      <c r="AR438" s="592">
        <v>45775.0</v>
      </c>
      <c r="AS438" s="492">
        <v>798000.0</v>
      </c>
      <c r="AT438" s="494"/>
      <c r="AU438" s="494"/>
      <c r="AV438" s="494"/>
      <c r="AW438" s="494"/>
      <c r="AX438" s="494"/>
      <c r="AY438" s="494"/>
      <c r="AZ438" s="494"/>
      <c r="BA438" s="494"/>
      <c r="BB438" s="494"/>
      <c r="BC438" s="494"/>
      <c r="BD438" s="494"/>
      <c r="BE438" s="494"/>
      <c r="BF438" s="494"/>
      <c r="BG438" s="494"/>
      <c r="BH438" s="488" t="s">
        <v>25863</v>
      </c>
      <c r="BI438" s="494"/>
      <c r="BJ438" s="494"/>
      <c r="BK438" s="494"/>
      <c r="BL438" s="494"/>
      <c r="BM438" s="494"/>
      <c r="BN438" s="494"/>
      <c r="BO438" s="494"/>
      <c r="BP438" s="492">
        <v>798000.0</v>
      </c>
      <c r="BQ438" s="494"/>
      <c r="BR438" s="494"/>
      <c r="BS438" s="494"/>
      <c r="BT438" s="494"/>
      <c r="BU438" s="494"/>
      <c r="BV438" s="494"/>
      <c r="BW438" s="494"/>
      <c r="BX438" s="494"/>
      <c r="BY438" s="494"/>
      <c r="BZ438" s="494"/>
      <c r="CA438" s="494"/>
      <c r="CB438" s="587">
        <v>45775.0</v>
      </c>
      <c r="CC438" s="494"/>
      <c r="CD438" s="494"/>
      <c r="CE438" s="492">
        <v>798000.0</v>
      </c>
      <c r="CF438" s="492">
        <v>0.0</v>
      </c>
      <c r="CG438" s="494"/>
      <c r="CH438" s="494"/>
      <c r="CI438" s="494"/>
      <c r="CJ438" s="494"/>
      <c r="CK438" s="494"/>
      <c r="CL438" s="494"/>
      <c r="CM438" s="494"/>
      <c r="CN438" s="494"/>
      <c r="CO438" s="494"/>
      <c r="CP438" s="494"/>
      <c r="CQ438" s="494"/>
      <c r="CR438" s="494"/>
      <c r="CS438" s="494"/>
      <c r="CT438" s="494"/>
      <c r="CU438" s="488" t="s">
        <v>27117</v>
      </c>
      <c r="CV438" s="494"/>
      <c r="CW438" s="494"/>
      <c r="CX438" s="494"/>
      <c r="CY438" s="494"/>
      <c r="CZ438" s="494"/>
      <c r="DA438" s="494"/>
      <c r="DB438" s="494"/>
      <c r="DC438" s="494"/>
      <c r="DD438" s="494"/>
      <c r="DE438" s="494"/>
      <c r="DF438" s="494"/>
      <c r="DG438" s="488" t="s">
        <v>27118</v>
      </c>
      <c r="DH438" s="494"/>
      <c r="DI438" s="494"/>
      <c r="DJ438" s="494"/>
      <c r="DK438" s="494"/>
      <c r="DL438" s="494"/>
      <c r="DM438" s="494"/>
      <c r="DN438" s="494"/>
      <c r="DO438" s="494"/>
      <c r="DP438" s="492">
        <v>6300241.0</v>
      </c>
      <c r="DQ438" s="488" t="s">
        <v>27119</v>
      </c>
      <c r="DR438" s="488" t="s">
        <v>83</v>
      </c>
      <c r="DS438" s="494"/>
      <c r="DT438" s="494"/>
      <c r="DU438" s="494"/>
      <c r="DV438" s="494"/>
      <c r="DW438" s="494"/>
      <c r="DX438" s="494"/>
      <c r="DY438" s="488" t="s">
        <v>27120</v>
      </c>
      <c r="DZ438" s="494"/>
      <c r="EA438" s="494"/>
      <c r="EB438" s="494"/>
      <c r="EC438" s="494"/>
      <c r="ED438" s="494"/>
      <c r="EE438" s="494"/>
      <c r="EF438" s="494"/>
      <c r="EG438" s="494"/>
      <c r="EH438" s="494"/>
      <c r="EI438" s="494"/>
      <c r="EJ438" s="494"/>
      <c r="EK438" s="494"/>
      <c r="EL438" s="494"/>
      <c r="EM438" s="494"/>
      <c r="EN438" s="494"/>
      <c r="EO438" s="494"/>
      <c r="EP438" s="494"/>
      <c r="EQ438" s="494"/>
      <c r="ER438" s="494"/>
      <c r="ES438" s="494"/>
      <c r="ET438" s="494"/>
      <c r="EU438" s="494"/>
      <c r="EV438" s="494"/>
      <c r="EW438" s="494"/>
      <c r="EX438" s="494"/>
      <c r="EY438" s="494"/>
      <c r="EZ438" s="494"/>
      <c r="FA438" s="494"/>
      <c r="FB438" s="494"/>
      <c r="FC438" s="494"/>
      <c r="FD438" s="494"/>
      <c r="FE438" s="494"/>
      <c r="FF438" s="494"/>
      <c r="FG438" s="494"/>
      <c r="FH438" s="488" t="s">
        <v>27121</v>
      </c>
      <c r="FI438" s="494"/>
      <c r="FJ438" s="494"/>
      <c r="FK438" s="494"/>
      <c r="FL438" s="494"/>
      <c r="FM438" s="494"/>
      <c r="FN438" s="494"/>
      <c r="FO438" s="494"/>
      <c r="FP438" s="494"/>
      <c r="FQ438" s="494"/>
      <c r="FR438" s="494"/>
      <c r="FS438" s="494"/>
      <c r="FT438" s="494"/>
      <c r="FU438" s="494"/>
      <c r="FV438" s="494"/>
      <c r="FW438" s="494"/>
      <c r="FX438" s="494"/>
      <c r="FY438" s="494"/>
      <c r="FZ438" s="494"/>
      <c r="GA438" s="494"/>
      <c r="GB438" s="494"/>
      <c r="GC438" s="494"/>
      <c r="GD438" s="494"/>
      <c r="GE438" s="494"/>
      <c r="GF438" s="494"/>
      <c r="GG438" s="494"/>
      <c r="GH438" s="494"/>
      <c r="GI438" s="494"/>
      <c r="GJ438" s="494"/>
      <c r="GK438" s="494"/>
      <c r="GL438" s="494"/>
      <c r="GM438" s="494"/>
      <c r="GN438" s="494"/>
      <c r="GO438" s="494"/>
      <c r="GP438" s="494"/>
      <c r="GQ438" s="494"/>
      <c r="GR438" s="494"/>
      <c r="GS438" s="494"/>
      <c r="GT438" s="494"/>
      <c r="GU438" s="494"/>
      <c r="GV438" s="494"/>
      <c r="GW438" s="494"/>
      <c r="GX438" s="494"/>
      <c r="GY438" s="494"/>
      <c r="GZ438" s="494"/>
      <c r="HA438" s="494"/>
    </row>
    <row r="439">
      <c r="A439" s="492">
        <v>6874479.0</v>
      </c>
      <c r="B439" s="488" t="s">
        <v>27123</v>
      </c>
      <c r="C439" s="488" t="s">
        <v>399</v>
      </c>
      <c r="D439" s="590">
        <v>45775.733622685184</v>
      </c>
      <c r="E439" s="590">
        <v>45775.73872685185</v>
      </c>
      <c r="F439" s="590">
        <v>45775.7484375</v>
      </c>
      <c r="G439" s="494"/>
      <c r="H439" s="488" t="s">
        <v>25860</v>
      </c>
      <c r="I439" s="494"/>
      <c r="J439" s="494"/>
      <c r="K439" s="494"/>
      <c r="L439" s="494"/>
      <c r="M439" s="494"/>
      <c r="N439" s="494"/>
      <c r="O439" s="494"/>
      <c r="P439" s="494"/>
      <c r="Q439" s="494"/>
      <c r="R439" s="494"/>
      <c r="S439" s="494"/>
      <c r="T439" s="494"/>
      <c r="U439" s="494"/>
      <c r="V439" s="488" t="s">
        <v>83</v>
      </c>
      <c r="W439" s="589" t="s">
        <v>27116</v>
      </c>
      <c r="X439" s="494"/>
      <c r="Y439" s="494"/>
      <c r="Z439" s="494"/>
      <c r="AA439" s="494"/>
      <c r="AB439" s="494"/>
      <c r="AC439" s="494"/>
      <c r="AD439" s="494"/>
      <c r="AE439" s="494"/>
      <c r="AF439" s="494"/>
      <c r="AG439" s="494"/>
      <c r="AH439" s="494"/>
      <c r="AI439" s="494"/>
      <c r="AJ439" s="494"/>
      <c r="AK439" s="494"/>
      <c r="AL439" s="494"/>
      <c r="AM439" s="494"/>
      <c r="AN439" s="494"/>
      <c r="AO439" s="494"/>
      <c r="AP439" s="494"/>
      <c r="AQ439" s="494"/>
      <c r="AR439" s="591"/>
      <c r="AS439" s="494"/>
      <c r="AT439" s="494"/>
      <c r="AU439" s="494"/>
      <c r="AV439" s="494"/>
      <c r="AW439" s="494"/>
      <c r="AX439" s="494"/>
      <c r="AY439" s="494"/>
      <c r="AZ439" s="494"/>
      <c r="BA439" s="494"/>
      <c r="BB439" s="494"/>
      <c r="BC439" s="494"/>
      <c r="BD439" s="494"/>
      <c r="BE439" s="494"/>
      <c r="BF439" s="494"/>
      <c r="BG439" s="494"/>
      <c r="BH439" s="488" t="s">
        <v>25863</v>
      </c>
      <c r="BI439" s="494"/>
      <c r="BJ439" s="494"/>
      <c r="BK439" s="494"/>
      <c r="BL439" s="494"/>
      <c r="BM439" s="494"/>
      <c r="BN439" s="494"/>
      <c r="BO439" s="494"/>
      <c r="BP439" s="494"/>
      <c r="BQ439" s="494"/>
      <c r="BR439" s="494"/>
      <c r="BS439" s="494"/>
      <c r="BT439" s="494"/>
      <c r="BU439" s="494"/>
      <c r="BV439" s="494"/>
      <c r="BW439" s="494"/>
      <c r="BX439" s="494"/>
      <c r="BY439" s="494"/>
      <c r="BZ439" s="494"/>
      <c r="CA439" s="494"/>
      <c r="CB439" s="494"/>
      <c r="CC439" s="494"/>
      <c r="CD439" s="494"/>
      <c r="CE439" s="494"/>
      <c r="CF439" s="494"/>
      <c r="CG439" s="494"/>
      <c r="CH439" s="494"/>
      <c r="CI439" s="494"/>
      <c r="CJ439" s="494"/>
      <c r="CK439" s="494"/>
      <c r="CL439" s="494"/>
      <c r="CM439" s="494"/>
      <c r="CN439" s="494"/>
      <c r="CO439" s="494"/>
      <c r="CP439" s="494"/>
      <c r="CQ439" s="494"/>
      <c r="CR439" s="494"/>
      <c r="CS439" s="494"/>
      <c r="CT439" s="494"/>
      <c r="CU439" s="488" t="s">
        <v>27117</v>
      </c>
      <c r="CV439" s="494"/>
      <c r="CW439" s="494"/>
      <c r="CX439" s="494"/>
      <c r="CY439" s="494"/>
      <c r="CZ439" s="494"/>
      <c r="DA439" s="494"/>
      <c r="DB439" s="494"/>
      <c r="DC439" s="494"/>
      <c r="DD439" s="494"/>
      <c r="DE439" s="494"/>
      <c r="DF439" s="494"/>
      <c r="DG439" s="494"/>
      <c r="DH439" s="494"/>
      <c r="DI439" s="494"/>
      <c r="DJ439" s="494"/>
      <c r="DK439" s="494"/>
      <c r="DL439" s="488" t="s">
        <v>27117</v>
      </c>
      <c r="DM439" s="494"/>
      <c r="DN439" s="494"/>
      <c r="DO439" s="494"/>
      <c r="DP439" s="494"/>
      <c r="DQ439" s="488" t="s">
        <v>27119</v>
      </c>
      <c r="DR439" s="488" t="s">
        <v>83</v>
      </c>
      <c r="DS439" s="494"/>
      <c r="DT439" s="494"/>
      <c r="DU439" s="494"/>
      <c r="DV439" s="494"/>
      <c r="DW439" s="494"/>
      <c r="DX439" s="494"/>
      <c r="DY439" s="494"/>
      <c r="DZ439" s="494"/>
      <c r="EA439" s="494"/>
      <c r="EB439" s="494"/>
      <c r="EC439" s="494"/>
      <c r="ED439" s="494"/>
      <c r="EE439" s="586">
        <v>45775.0</v>
      </c>
      <c r="EF439" s="494"/>
      <c r="EG439" s="494"/>
      <c r="EH439" s="494"/>
      <c r="EI439" s="494"/>
      <c r="EJ439" s="494"/>
      <c r="EK439" s="494"/>
      <c r="EL439" s="494"/>
      <c r="EM439" s="494"/>
      <c r="EN439" s="494"/>
      <c r="EO439" s="494"/>
      <c r="EP439" s="494"/>
      <c r="EQ439" s="494"/>
      <c r="ER439" s="494"/>
      <c r="ES439" s="494"/>
      <c r="ET439" s="494"/>
      <c r="EU439" s="494"/>
      <c r="EV439" s="494"/>
      <c r="EW439" s="494"/>
      <c r="EX439" s="494"/>
      <c r="EY439" s="494"/>
      <c r="EZ439" s="494"/>
      <c r="FA439" s="494"/>
      <c r="FB439" s="494"/>
      <c r="FC439" s="494"/>
      <c r="FD439" s="494"/>
      <c r="FE439" s="494"/>
      <c r="FF439" s="494"/>
      <c r="FG439" s="494"/>
      <c r="FH439" s="488" t="s">
        <v>27121</v>
      </c>
      <c r="FI439" s="494"/>
      <c r="FJ439" s="494"/>
      <c r="FK439" s="494"/>
      <c r="FL439" s="494"/>
      <c r="FM439" s="494"/>
      <c r="FN439" s="494"/>
      <c r="FO439" s="494"/>
      <c r="FP439" s="494"/>
      <c r="FQ439" s="494"/>
      <c r="FR439" s="494"/>
      <c r="FS439" s="494"/>
      <c r="FT439" s="494"/>
      <c r="FU439" s="494"/>
      <c r="FV439" s="494"/>
      <c r="FW439" s="494"/>
      <c r="FX439" s="494"/>
      <c r="FY439" s="494"/>
      <c r="FZ439" s="494"/>
      <c r="GA439" s="494"/>
      <c r="GB439" s="494"/>
      <c r="GC439" s="494"/>
      <c r="GD439" s="494"/>
      <c r="GE439" s="494"/>
      <c r="GF439" s="494"/>
      <c r="GG439" s="494"/>
      <c r="GH439" s="494"/>
      <c r="GI439" s="494"/>
      <c r="GJ439" s="494"/>
      <c r="GK439" s="494"/>
      <c r="GL439" s="494"/>
      <c r="GM439" s="494"/>
      <c r="GN439" s="494"/>
      <c r="GO439" s="494"/>
      <c r="GP439" s="494"/>
      <c r="GQ439" s="494"/>
      <c r="GR439" s="494"/>
      <c r="GS439" s="494"/>
      <c r="GT439" s="494"/>
      <c r="GU439" s="494"/>
      <c r="GV439" s="494"/>
      <c r="GW439" s="494"/>
      <c r="GX439" s="494"/>
      <c r="GY439" s="494"/>
      <c r="GZ439" s="494"/>
      <c r="HA439" s="494"/>
    </row>
    <row r="440">
      <c r="A440" s="492">
        <v>6877611.0</v>
      </c>
      <c r="B440" s="488" t="s">
        <v>27122</v>
      </c>
      <c r="C440" s="488" t="s">
        <v>399</v>
      </c>
      <c r="D440" s="590">
        <v>45776.56600694444</v>
      </c>
      <c r="E440" s="590">
        <v>45776.567407407405</v>
      </c>
      <c r="F440" s="590">
        <v>45776.567708333336</v>
      </c>
      <c r="G440" s="494"/>
      <c r="H440" s="488" t="s">
        <v>25860</v>
      </c>
      <c r="I440" s="494"/>
      <c r="J440" s="494"/>
      <c r="K440" s="494"/>
      <c r="L440" s="494"/>
      <c r="M440" s="494"/>
      <c r="N440" s="494"/>
      <c r="O440" s="494"/>
      <c r="P440" s="494"/>
      <c r="Q440" s="494"/>
      <c r="R440" s="494"/>
      <c r="S440" s="494"/>
      <c r="T440" s="488" t="s">
        <v>25934</v>
      </c>
      <c r="U440" s="494"/>
      <c r="V440" s="488" t="s">
        <v>83</v>
      </c>
      <c r="W440" s="589" t="s">
        <v>27124</v>
      </c>
      <c r="X440" s="494"/>
      <c r="Y440" s="494"/>
      <c r="Z440" s="494"/>
      <c r="AA440" s="494"/>
      <c r="AB440" s="494"/>
      <c r="AC440" s="494"/>
      <c r="AD440" s="494"/>
      <c r="AE440" s="494"/>
      <c r="AF440" s="494"/>
      <c r="AG440" s="494"/>
      <c r="AH440" s="494"/>
      <c r="AI440" s="494"/>
      <c r="AJ440" s="494"/>
      <c r="AK440" s="494"/>
      <c r="AL440" s="494"/>
      <c r="AM440" s="494"/>
      <c r="AN440" s="494"/>
      <c r="AO440" s="494"/>
      <c r="AP440" s="494"/>
      <c r="AQ440" s="494"/>
      <c r="AR440" s="592">
        <v>45775.0</v>
      </c>
      <c r="AS440" s="492">
        <v>798000.0</v>
      </c>
      <c r="AT440" s="494"/>
      <c r="AU440" s="494"/>
      <c r="AV440" s="494"/>
      <c r="AW440" s="494"/>
      <c r="AX440" s="494"/>
      <c r="AY440" s="494"/>
      <c r="AZ440" s="494"/>
      <c r="BA440" s="494"/>
      <c r="BB440" s="494"/>
      <c r="BC440" s="494"/>
      <c r="BD440" s="494"/>
      <c r="BE440" s="494"/>
      <c r="BF440" s="494"/>
      <c r="BG440" s="494"/>
      <c r="BH440" s="488" t="s">
        <v>25863</v>
      </c>
      <c r="BI440" s="494"/>
      <c r="BJ440" s="494"/>
      <c r="BK440" s="494"/>
      <c r="BL440" s="494"/>
      <c r="BM440" s="494"/>
      <c r="BN440" s="494"/>
      <c r="BO440" s="494"/>
      <c r="BP440" s="492">
        <v>788000.0</v>
      </c>
      <c r="BQ440" s="494"/>
      <c r="BR440" s="494"/>
      <c r="BS440" s="494"/>
      <c r="BT440" s="494"/>
      <c r="BU440" s="494"/>
      <c r="BV440" s="494"/>
      <c r="BW440" s="494"/>
      <c r="BX440" s="492">
        <v>10000.0</v>
      </c>
      <c r="BY440" s="494"/>
      <c r="BZ440" s="494"/>
      <c r="CA440" s="587">
        <v>45775.0</v>
      </c>
      <c r="CB440" s="587">
        <v>45775.0</v>
      </c>
      <c r="CC440" s="494"/>
      <c r="CD440" s="494"/>
      <c r="CE440" s="492">
        <v>798000.0</v>
      </c>
      <c r="CF440" s="488" t="s">
        <v>27125</v>
      </c>
      <c r="CG440" s="494"/>
      <c r="CH440" s="494"/>
      <c r="CI440" s="494"/>
      <c r="CJ440" s="494"/>
      <c r="CK440" s="494"/>
      <c r="CL440" s="494"/>
      <c r="CM440" s="494"/>
      <c r="CN440" s="494"/>
      <c r="CO440" s="494"/>
      <c r="CP440" s="494"/>
      <c r="CQ440" s="494"/>
      <c r="CR440" s="494"/>
      <c r="CS440" s="494"/>
      <c r="CT440" s="494"/>
      <c r="CU440" s="488" t="s">
        <v>27117</v>
      </c>
      <c r="CV440" s="494"/>
      <c r="CW440" s="494"/>
      <c r="CX440" s="494"/>
      <c r="CY440" s="494"/>
      <c r="CZ440" s="494"/>
      <c r="DA440" s="494"/>
      <c r="DB440" s="494"/>
      <c r="DC440" s="494"/>
      <c r="DD440" s="494"/>
      <c r="DE440" s="494"/>
      <c r="DF440" s="494"/>
      <c r="DG440" s="488" t="s">
        <v>27118</v>
      </c>
      <c r="DH440" s="494"/>
      <c r="DI440" s="494"/>
      <c r="DJ440" s="494"/>
      <c r="DK440" s="494"/>
      <c r="DL440" s="494"/>
      <c r="DM440" s="494"/>
      <c r="DN440" s="494"/>
      <c r="DO440" s="494"/>
      <c r="DP440" s="492">
        <v>6300241.0</v>
      </c>
      <c r="DQ440" s="488" t="s">
        <v>27119</v>
      </c>
      <c r="DR440" s="488" t="s">
        <v>83</v>
      </c>
      <c r="DS440" s="494"/>
      <c r="DT440" s="494"/>
      <c r="DU440" s="494"/>
      <c r="DV440" s="494"/>
      <c r="DW440" s="494"/>
      <c r="DX440" s="494"/>
      <c r="DY440" s="488" t="s">
        <v>27120</v>
      </c>
      <c r="DZ440" s="494"/>
      <c r="EA440" s="494"/>
      <c r="EB440" s="494"/>
      <c r="EC440" s="494"/>
      <c r="ED440" s="494"/>
      <c r="EE440" s="494"/>
      <c r="EF440" s="494"/>
      <c r="EG440" s="494"/>
      <c r="EH440" s="494"/>
      <c r="EI440" s="494"/>
      <c r="EJ440" s="494"/>
      <c r="EK440" s="494"/>
      <c r="EL440" s="494"/>
      <c r="EM440" s="494"/>
      <c r="EN440" s="494"/>
      <c r="EO440" s="494"/>
      <c r="EP440" s="494"/>
      <c r="EQ440" s="494"/>
      <c r="ER440" s="494"/>
      <c r="ES440" s="494"/>
      <c r="ET440" s="494"/>
      <c r="EU440" s="494"/>
      <c r="EV440" s="494"/>
      <c r="EW440" s="494"/>
      <c r="EX440" s="494"/>
      <c r="EY440" s="494"/>
      <c r="EZ440" s="494"/>
      <c r="FA440" s="494"/>
      <c r="FB440" s="494"/>
      <c r="FC440" s="494"/>
      <c r="FD440" s="494"/>
      <c r="FE440" s="494"/>
      <c r="FF440" s="494"/>
      <c r="FG440" s="494"/>
      <c r="FH440" s="488" t="s">
        <v>27121</v>
      </c>
      <c r="FI440" s="494"/>
      <c r="FJ440" s="494"/>
      <c r="FK440" s="494"/>
      <c r="FL440" s="494"/>
      <c r="FM440" s="494"/>
      <c r="FN440" s="494"/>
      <c r="FO440" s="494"/>
      <c r="FP440" s="494"/>
      <c r="FQ440" s="494"/>
      <c r="FR440" s="494"/>
      <c r="FS440" s="494"/>
      <c r="FT440" s="494"/>
      <c r="FU440" s="494"/>
      <c r="FV440" s="494"/>
      <c r="FW440" s="494"/>
      <c r="FX440" s="494"/>
      <c r="FY440" s="494"/>
      <c r="FZ440" s="494"/>
      <c r="GA440" s="494"/>
      <c r="GB440" s="494"/>
      <c r="GC440" s="494"/>
      <c r="GD440" s="494"/>
      <c r="GE440" s="494"/>
      <c r="GF440" s="494"/>
      <c r="GG440" s="494"/>
      <c r="GH440" s="494"/>
      <c r="GI440" s="494"/>
      <c r="GJ440" s="494"/>
      <c r="GK440" s="494"/>
      <c r="GL440" s="494"/>
      <c r="GM440" s="494"/>
      <c r="GN440" s="494"/>
      <c r="GO440" s="494"/>
      <c r="GP440" s="494"/>
      <c r="GQ440" s="494"/>
      <c r="GR440" s="494"/>
      <c r="GS440" s="494"/>
      <c r="GT440" s="494"/>
      <c r="GU440" s="494"/>
      <c r="GV440" s="494"/>
      <c r="GW440" s="494"/>
      <c r="GX440" s="494"/>
      <c r="GY440" s="494"/>
      <c r="GZ440" s="494"/>
      <c r="HA440" s="494"/>
    </row>
    <row r="441">
      <c r="A441" s="492">
        <v>6880008.0</v>
      </c>
      <c r="B441" s="488" t="s">
        <v>27126</v>
      </c>
      <c r="C441" s="488" t="s">
        <v>399</v>
      </c>
      <c r="D441" s="590">
        <v>45776.71627314815</v>
      </c>
      <c r="E441" s="590">
        <v>45777.67488425926</v>
      </c>
      <c r="F441" s="590">
        <v>45777.675625</v>
      </c>
      <c r="G441" s="494"/>
      <c r="H441" s="488" t="s">
        <v>25860</v>
      </c>
      <c r="I441" s="494"/>
      <c r="J441" s="494"/>
      <c r="K441" s="494"/>
      <c r="L441" s="494"/>
      <c r="M441" s="494"/>
      <c r="N441" s="494"/>
      <c r="O441" s="494"/>
      <c r="P441" s="494"/>
      <c r="Q441" s="494"/>
      <c r="R441" s="494"/>
      <c r="S441" s="494"/>
      <c r="T441" s="494"/>
      <c r="U441" s="494"/>
      <c r="V441" s="488" t="s">
        <v>97</v>
      </c>
      <c r="W441" s="589" t="s">
        <v>27127</v>
      </c>
      <c r="X441" s="494"/>
      <c r="Y441" s="494"/>
      <c r="Z441" s="494"/>
      <c r="AA441" s="494"/>
      <c r="AB441" s="494"/>
      <c r="AC441" s="494"/>
      <c r="AD441" s="494"/>
      <c r="AE441" s="494"/>
      <c r="AF441" s="494"/>
      <c r="AG441" s="494"/>
      <c r="AH441" s="494"/>
      <c r="AI441" s="494"/>
      <c r="AJ441" s="494"/>
      <c r="AK441" s="494"/>
      <c r="AL441" s="494"/>
      <c r="AM441" s="494"/>
      <c r="AN441" s="494"/>
      <c r="AO441" s="494"/>
      <c r="AP441" s="494"/>
      <c r="AQ441" s="494"/>
      <c r="AR441" s="591"/>
      <c r="AS441" s="494"/>
      <c r="AT441" s="494"/>
      <c r="AU441" s="494"/>
      <c r="AV441" s="494"/>
      <c r="AW441" s="494"/>
      <c r="AX441" s="494"/>
      <c r="AY441" s="494"/>
      <c r="AZ441" s="494"/>
      <c r="BA441" s="494"/>
      <c r="BB441" s="494"/>
      <c r="BC441" s="494"/>
      <c r="BD441" s="494"/>
      <c r="BE441" s="494"/>
      <c r="BF441" s="494"/>
      <c r="BG441" s="494"/>
      <c r="BH441" s="488" t="s">
        <v>25863</v>
      </c>
      <c r="BI441" s="494"/>
      <c r="BJ441" s="494"/>
      <c r="BK441" s="494"/>
      <c r="BL441" s="494"/>
      <c r="BM441" s="494"/>
      <c r="BN441" s="494"/>
      <c r="BO441" s="494"/>
      <c r="BP441" s="494"/>
      <c r="BQ441" s="494"/>
      <c r="BR441" s="494"/>
      <c r="BS441" s="494"/>
      <c r="BT441" s="494"/>
      <c r="BU441" s="494"/>
      <c r="BV441" s="494"/>
      <c r="BW441" s="494"/>
      <c r="BX441" s="494"/>
      <c r="BY441" s="494"/>
      <c r="BZ441" s="494"/>
      <c r="CA441" s="494"/>
      <c r="CB441" s="494"/>
      <c r="CC441" s="494"/>
      <c r="CD441" s="494"/>
      <c r="CE441" s="494"/>
      <c r="CF441" s="494"/>
      <c r="CG441" s="494"/>
      <c r="CH441" s="494"/>
      <c r="CI441" s="494"/>
      <c r="CJ441" s="494"/>
      <c r="CK441" s="494"/>
      <c r="CL441" s="494"/>
      <c r="CM441" s="494"/>
      <c r="CN441" s="494"/>
      <c r="CO441" s="494"/>
      <c r="CP441" s="494"/>
      <c r="CQ441" s="494"/>
      <c r="CR441" s="494"/>
      <c r="CS441" s="494"/>
      <c r="CT441" s="494"/>
      <c r="CU441" s="488" t="s">
        <v>27128</v>
      </c>
      <c r="CV441" s="494"/>
      <c r="CW441" s="494"/>
      <c r="CX441" s="494"/>
      <c r="CY441" s="494"/>
      <c r="CZ441" s="494"/>
      <c r="DA441" s="494"/>
      <c r="DB441" s="494"/>
      <c r="DC441" s="494"/>
      <c r="DD441" s="494"/>
      <c r="DE441" s="494"/>
      <c r="DF441" s="494"/>
      <c r="DG441" s="494"/>
      <c r="DH441" s="494"/>
      <c r="DI441" s="494"/>
      <c r="DJ441" s="494"/>
      <c r="DK441" s="494"/>
      <c r="DL441" s="488" t="s">
        <v>27128</v>
      </c>
      <c r="DM441" s="494"/>
      <c r="DN441" s="494"/>
      <c r="DO441" s="494"/>
      <c r="DP441" s="494"/>
      <c r="DQ441" s="488" t="s">
        <v>27129</v>
      </c>
      <c r="DR441" s="488" t="s">
        <v>97</v>
      </c>
      <c r="DS441" s="494"/>
      <c r="DT441" s="494"/>
      <c r="DU441" s="494"/>
      <c r="DV441" s="494"/>
      <c r="DW441" s="494"/>
      <c r="DX441" s="494"/>
      <c r="DY441" s="494"/>
      <c r="DZ441" s="494"/>
      <c r="EA441" s="494"/>
      <c r="EB441" s="494"/>
      <c r="EC441" s="494"/>
      <c r="ED441" s="494"/>
      <c r="EE441" s="586">
        <v>45776.0</v>
      </c>
      <c r="EF441" s="494"/>
      <c r="EG441" s="494"/>
      <c r="EH441" s="494"/>
      <c r="EI441" s="494"/>
      <c r="EJ441" s="494"/>
      <c r="EK441" s="494"/>
      <c r="EL441" s="494"/>
      <c r="EM441" s="494"/>
      <c r="EN441" s="494"/>
      <c r="EO441" s="494"/>
      <c r="EP441" s="494"/>
      <c r="EQ441" s="494"/>
      <c r="ER441" s="494"/>
      <c r="ES441" s="494"/>
      <c r="ET441" s="494"/>
      <c r="EU441" s="494"/>
      <c r="EV441" s="494"/>
      <c r="EW441" s="494"/>
      <c r="EX441" s="494"/>
      <c r="EY441" s="494"/>
      <c r="EZ441" s="494"/>
      <c r="FA441" s="494"/>
      <c r="FB441" s="494"/>
      <c r="FC441" s="494"/>
      <c r="FD441" s="494"/>
      <c r="FE441" s="494"/>
      <c r="FF441" s="494"/>
      <c r="FG441" s="494"/>
      <c r="FH441" s="488" t="s">
        <v>27130</v>
      </c>
      <c r="FI441" s="494"/>
      <c r="FJ441" s="494"/>
      <c r="FK441" s="494"/>
      <c r="FL441" s="494"/>
      <c r="FM441" s="494"/>
      <c r="FN441" s="494"/>
      <c r="FO441" s="494"/>
      <c r="FP441" s="494"/>
      <c r="FQ441" s="494"/>
      <c r="FR441" s="494"/>
      <c r="FS441" s="494"/>
      <c r="FT441" s="494"/>
      <c r="FU441" s="494"/>
      <c r="FV441" s="494"/>
      <c r="FW441" s="494"/>
      <c r="FX441" s="494"/>
      <c r="FY441" s="494"/>
      <c r="FZ441" s="494"/>
      <c r="GA441" s="494"/>
      <c r="GB441" s="494"/>
      <c r="GC441" s="494"/>
      <c r="GD441" s="494"/>
      <c r="GE441" s="494"/>
      <c r="GF441" s="494"/>
      <c r="GG441" s="494"/>
      <c r="GH441" s="494"/>
      <c r="GI441" s="494"/>
      <c r="GJ441" s="494"/>
      <c r="GK441" s="494"/>
      <c r="GL441" s="494"/>
      <c r="GM441" s="494"/>
      <c r="GN441" s="494"/>
      <c r="GO441" s="494"/>
      <c r="GP441" s="494"/>
      <c r="GQ441" s="494"/>
      <c r="GR441" s="494"/>
      <c r="GS441" s="494"/>
      <c r="GT441" s="494"/>
      <c r="GU441" s="494"/>
      <c r="GV441" s="494"/>
      <c r="GW441" s="494"/>
      <c r="GX441" s="494"/>
      <c r="GY441" s="494"/>
      <c r="GZ441" s="494"/>
      <c r="HA441" s="494"/>
    </row>
    <row r="442">
      <c r="A442" s="492">
        <v>6880013.0</v>
      </c>
      <c r="B442" s="488" t="s">
        <v>27131</v>
      </c>
      <c r="C442" s="488" t="s">
        <v>399</v>
      </c>
      <c r="D442" s="590">
        <v>45776.7175</v>
      </c>
      <c r="E442" s="590">
        <v>45777.67628472222</v>
      </c>
      <c r="F442" s="590">
        <v>45777.67681712963</v>
      </c>
      <c r="G442" s="494"/>
      <c r="H442" s="488" t="s">
        <v>25860</v>
      </c>
      <c r="I442" s="494"/>
      <c r="J442" s="494"/>
      <c r="K442" s="494"/>
      <c r="L442" s="494"/>
      <c r="M442" s="494"/>
      <c r="N442" s="494"/>
      <c r="O442" s="494"/>
      <c r="P442" s="494"/>
      <c r="Q442" s="494"/>
      <c r="R442" s="494"/>
      <c r="S442" s="494"/>
      <c r="T442" s="488" t="s">
        <v>1514</v>
      </c>
      <c r="U442" s="494"/>
      <c r="V442" s="488" t="s">
        <v>97</v>
      </c>
      <c r="W442" s="589" t="s">
        <v>27127</v>
      </c>
      <c r="X442" s="494"/>
      <c r="Y442" s="494"/>
      <c r="Z442" s="494"/>
      <c r="AA442" s="494"/>
      <c r="AB442" s="494"/>
      <c r="AC442" s="494"/>
      <c r="AD442" s="494"/>
      <c r="AE442" s="494"/>
      <c r="AF442" s="494"/>
      <c r="AG442" s="494"/>
      <c r="AH442" s="494"/>
      <c r="AI442" s="494"/>
      <c r="AJ442" s="494"/>
      <c r="AK442" s="494"/>
      <c r="AL442" s="494"/>
      <c r="AM442" s="494"/>
      <c r="AN442" s="494"/>
      <c r="AO442" s="494"/>
      <c r="AP442" s="494"/>
      <c r="AQ442" s="488" t="s">
        <v>25897</v>
      </c>
      <c r="AR442" s="592">
        <v>45776.0</v>
      </c>
      <c r="AS442" s="492">
        <v>798000.0</v>
      </c>
      <c r="AT442" s="494"/>
      <c r="AU442" s="494"/>
      <c r="AV442" s="494"/>
      <c r="AW442" s="494"/>
      <c r="AX442" s="494"/>
      <c r="AY442" s="494"/>
      <c r="AZ442" s="494"/>
      <c r="BA442" s="494"/>
      <c r="BB442" s="494"/>
      <c r="BC442" s="494"/>
      <c r="BD442" s="494"/>
      <c r="BE442" s="494"/>
      <c r="BF442" s="494"/>
      <c r="BG442" s="494"/>
      <c r="BH442" s="488" t="s">
        <v>25863</v>
      </c>
      <c r="BI442" s="494"/>
      <c r="BJ442" s="494"/>
      <c r="BK442" s="494"/>
      <c r="BL442" s="494"/>
      <c r="BM442" s="494"/>
      <c r="BN442" s="494"/>
      <c r="BO442" s="494"/>
      <c r="BP442" s="494"/>
      <c r="BQ442" s="494"/>
      <c r="BR442" s="494"/>
      <c r="BS442" s="494"/>
      <c r="BT442" s="488" t="s">
        <v>25868</v>
      </c>
      <c r="BU442" s="494"/>
      <c r="BV442" s="494"/>
      <c r="BW442" s="494"/>
      <c r="BX442" s="494"/>
      <c r="BY442" s="492">
        <v>30324.0</v>
      </c>
      <c r="BZ442" s="492">
        <v>28500.0</v>
      </c>
      <c r="CA442" s="494"/>
      <c r="CB442" s="494"/>
      <c r="CC442" s="587">
        <v>45835.0</v>
      </c>
      <c r="CD442" s="488" t="s">
        <v>25898</v>
      </c>
      <c r="CE442" s="492">
        <v>1027824.0</v>
      </c>
      <c r="CF442" s="492">
        <v>229824.0</v>
      </c>
      <c r="CG442" s="494"/>
      <c r="CH442" s="494"/>
      <c r="CI442" s="494"/>
      <c r="CJ442" s="494"/>
      <c r="CK442" s="494"/>
      <c r="CL442" s="494"/>
      <c r="CM442" s="494"/>
      <c r="CN442" s="494"/>
      <c r="CO442" s="494"/>
      <c r="CP442" s="494"/>
      <c r="CQ442" s="494"/>
      <c r="CR442" s="494"/>
      <c r="CS442" s="494"/>
      <c r="CT442" s="494"/>
      <c r="CU442" s="488" t="s">
        <v>27128</v>
      </c>
      <c r="CV442" s="494"/>
      <c r="CW442" s="494"/>
      <c r="CX442" s="494"/>
      <c r="CY442" s="494"/>
      <c r="CZ442" s="494"/>
      <c r="DA442" s="494"/>
      <c r="DB442" s="494"/>
      <c r="DC442" s="494"/>
      <c r="DD442" s="494"/>
      <c r="DE442" s="494"/>
      <c r="DF442" s="494"/>
      <c r="DG442" s="488" t="s">
        <v>27132</v>
      </c>
      <c r="DH442" s="494"/>
      <c r="DI442" s="494"/>
      <c r="DJ442" s="494"/>
      <c r="DK442" s="494"/>
      <c r="DL442" s="494"/>
      <c r="DM442" s="494"/>
      <c r="DN442" s="494"/>
      <c r="DO442" s="494"/>
      <c r="DP442" s="494"/>
      <c r="DQ442" s="488" t="s">
        <v>27129</v>
      </c>
      <c r="DR442" s="488" t="s">
        <v>97</v>
      </c>
      <c r="DS442" s="494"/>
      <c r="DT442" s="494"/>
      <c r="DU442" s="494"/>
      <c r="DV442" s="494"/>
      <c r="DW442" s="494"/>
      <c r="DX442" s="494"/>
      <c r="DY442" s="488" t="s">
        <v>27133</v>
      </c>
      <c r="DZ442" s="494"/>
      <c r="EA442" s="494"/>
      <c r="EB442" s="494"/>
      <c r="EC442" s="494"/>
      <c r="ED442" s="494"/>
      <c r="EE442" s="494"/>
      <c r="EF442" s="494"/>
      <c r="EG442" s="494"/>
      <c r="EH442" s="494"/>
      <c r="EI442" s="494"/>
      <c r="EJ442" s="494"/>
      <c r="EK442" s="494"/>
      <c r="EL442" s="494"/>
      <c r="EM442" s="494"/>
      <c r="EN442" s="494"/>
      <c r="EO442" s="494"/>
      <c r="EP442" s="494"/>
      <c r="EQ442" s="494"/>
      <c r="ER442" s="494"/>
      <c r="ES442" s="494"/>
      <c r="ET442" s="494"/>
      <c r="EU442" s="494"/>
      <c r="EV442" s="494"/>
      <c r="EW442" s="494"/>
      <c r="EX442" s="494"/>
      <c r="EY442" s="494"/>
      <c r="EZ442" s="494"/>
      <c r="FA442" s="494"/>
      <c r="FB442" s="494"/>
      <c r="FC442" s="494"/>
      <c r="FD442" s="494"/>
      <c r="FE442" s="494"/>
      <c r="FF442" s="494"/>
      <c r="FG442" s="494"/>
      <c r="FH442" s="488" t="s">
        <v>27130</v>
      </c>
      <c r="FI442" s="494"/>
      <c r="FJ442" s="494"/>
      <c r="FK442" s="494"/>
      <c r="FL442" s="494"/>
      <c r="FM442" s="494"/>
      <c r="FN442" s="494"/>
      <c r="FO442" s="494"/>
      <c r="FP442" s="494"/>
      <c r="FQ442" s="494"/>
      <c r="FR442" s="494"/>
      <c r="FS442" s="494"/>
      <c r="FT442" s="494"/>
      <c r="FU442" s="494"/>
      <c r="FV442" s="494"/>
      <c r="FW442" s="494"/>
      <c r="FX442" s="494"/>
      <c r="FY442" s="494"/>
      <c r="FZ442" s="494"/>
      <c r="GA442" s="494"/>
      <c r="GB442" s="494"/>
      <c r="GC442" s="494"/>
      <c r="GD442" s="494"/>
      <c r="GE442" s="494"/>
      <c r="GF442" s="494"/>
      <c r="GG442" s="494"/>
      <c r="GH442" s="494"/>
      <c r="GI442" s="494"/>
      <c r="GJ442" s="494"/>
      <c r="GK442" s="494"/>
      <c r="GL442" s="494"/>
      <c r="GM442" s="494"/>
      <c r="GN442" s="494"/>
      <c r="GO442" s="494"/>
      <c r="GP442" s="494"/>
      <c r="GQ442" s="494"/>
      <c r="GR442" s="494"/>
      <c r="GS442" s="494"/>
      <c r="GT442" s="494"/>
      <c r="GU442" s="494"/>
      <c r="GV442" s="494"/>
      <c r="GW442" s="494"/>
      <c r="GX442" s="494"/>
      <c r="GY442" s="494"/>
      <c r="GZ442" s="494"/>
      <c r="HA442" s="494"/>
    </row>
    <row r="443">
      <c r="A443" s="492">
        <v>6880022.0</v>
      </c>
      <c r="B443" s="488" t="s">
        <v>27134</v>
      </c>
      <c r="C443" s="488" t="s">
        <v>399</v>
      </c>
      <c r="D443" s="590">
        <v>45776.71858796296</v>
      </c>
      <c r="E443" s="590">
        <v>45777.68021990741</v>
      </c>
      <c r="F443" s="590">
        <v>45777.68216435185</v>
      </c>
      <c r="G443" s="494"/>
      <c r="H443" s="488" t="s">
        <v>25860</v>
      </c>
      <c r="I443" s="494"/>
      <c r="J443" s="494"/>
      <c r="K443" s="494"/>
      <c r="L443" s="494"/>
      <c r="M443" s="494"/>
      <c r="N443" s="494"/>
      <c r="O443" s="494"/>
      <c r="P443" s="494"/>
      <c r="Q443" s="494"/>
      <c r="R443" s="494"/>
      <c r="S443" s="494"/>
      <c r="T443" s="488" t="s">
        <v>1514</v>
      </c>
      <c r="U443" s="494"/>
      <c r="V443" s="488" t="s">
        <v>97</v>
      </c>
      <c r="W443" s="589" t="s">
        <v>27127</v>
      </c>
      <c r="X443" s="494"/>
      <c r="Y443" s="494"/>
      <c r="Z443" s="494"/>
      <c r="AA443" s="494"/>
      <c r="AB443" s="494"/>
      <c r="AC443" s="494"/>
      <c r="AD443" s="494"/>
      <c r="AE443" s="494"/>
      <c r="AF443" s="494"/>
      <c r="AG443" s="494"/>
      <c r="AH443" s="494"/>
      <c r="AI443" s="494"/>
      <c r="AJ443" s="494"/>
      <c r="AK443" s="494"/>
      <c r="AL443" s="494"/>
      <c r="AM443" s="494"/>
      <c r="AN443" s="494"/>
      <c r="AO443" s="494"/>
      <c r="AP443" s="494"/>
      <c r="AQ443" s="488" t="s">
        <v>25897</v>
      </c>
      <c r="AR443" s="592">
        <v>45776.0</v>
      </c>
      <c r="AS443" s="492">
        <v>798000.0</v>
      </c>
      <c r="AT443" s="494"/>
      <c r="AU443" s="494"/>
      <c r="AV443" s="494"/>
      <c r="AW443" s="494"/>
      <c r="AX443" s="494"/>
      <c r="AY443" s="494"/>
      <c r="AZ443" s="494"/>
      <c r="BA443" s="494"/>
      <c r="BB443" s="494"/>
      <c r="BC443" s="494"/>
      <c r="BD443" s="494"/>
      <c r="BE443" s="494"/>
      <c r="BF443" s="494"/>
      <c r="BG443" s="494"/>
      <c r="BH443" s="488" t="s">
        <v>25863</v>
      </c>
      <c r="BI443" s="494"/>
      <c r="BJ443" s="494"/>
      <c r="BK443" s="494"/>
      <c r="BL443" s="494"/>
      <c r="BM443" s="494"/>
      <c r="BN443" s="494"/>
      <c r="BO443" s="494"/>
      <c r="BP443" s="494"/>
      <c r="BQ443" s="494"/>
      <c r="BR443" s="494"/>
      <c r="BS443" s="494"/>
      <c r="BT443" s="488" t="s">
        <v>25868</v>
      </c>
      <c r="BU443" s="494"/>
      <c r="BV443" s="494"/>
      <c r="BW443" s="494"/>
      <c r="BX443" s="494"/>
      <c r="BY443" s="492">
        <v>30324.0</v>
      </c>
      <c r="BZ443" s="492">
        <v>28500.0</v>
      </c>
      <c r="CA443" s="494"/>
      <c r="CB443" s="494"/>
      <c r="CC443" s="587">
        <v>45835.0</v>
      </c>
      <c r="CD443" s="488" t="s">
        <v>25898</v>
      </c>
      <c r="CE443" s="492">
        <v>1027824.0</v>
      </c>
      <c r="CF443" s="492">
        <v>229824.0</v>
      </c>
      <c r="CG443" s="494"/>
      <c r="CH443" s="494"/>
      <c r="CI443" s="494"/>
      <c r="CJ443" s="494"/>
      <c r="CK443" s="494"/>
      <c r="CL443" s="494"/>
      <c r="CM443" s="494"/>
      <c r="CN443" s="494"/>
      <c r="CO443" s="494"/>
      <c r="CP443" s="494"/>
      <c r="CQ443" s="494"/>
      <c r="CR443" s="494"/>
      <c r="CS443" s="494"/>
      <c r="CT443" s="494"/>
      <c r="CU443" s="488" t="s">
        <v>27128</v>
      </c>
      <c r="CV443" s="494"/>
      <c r="CW443" s="494"/>
      <c r="CX443" s="494"/>
      <c r="CY443" s="494"/>
      <c r="CZ443" s="494"/>
      <c r="DA443" s="494"/>
      <c r="DB443" s="494"/>
      <c r="DC443" s="494"/>
      <c r="DD443" s="494"/>
      <c r="DE443" s="494"/>
      <c r="DF443" s="494"/>
      <c r="DG443" s="488" t="s">
        <v>27132</v>
      </c>
      <c r="DH443" s="494"/>
      <c r="DI443" s="494"/>
      <c r="DJ443" s="494"/>
      <c r="DK443" s="494"/>
      <c r="DL443" s="494"/>
      <c r="DM443" s="494"/>
      <c r="DN443" s="494"/>
      <c r="DO443" s="494"/>
      <c r="DP443" s="488" t="s">
        <v>27135</v>
      </c>
      <c r="DQ443" s="488" t="s">
        <v>27129</v>
      </c>
      <c r="DR443" s="488" t="s">
        <v>97</v>
      </c>
      <c r="DS443" s="494"/>
      <c r="DT443" s="494"/>
      <c r="DU443" s="494"/>
      <c r="DV443" s="494"/>
      <c r="DW443" s="494"/>
      <c r="DX443" s="494"/>
      <c r="DY443" s="488" t="s">
        <v>27133</v>
      </c>
      <c r="DZ443" s="494"/>
      <c r="EA443" s="494"/>
      <c r="EB443" s="494"/>
      <c r="EC443" s="494"/>
      <c r="ED443" s="494"/>
      <c r="EE443" s="494"/>
      <c r="EF443" s="494"/>
      <c r="EG443" s="494"/>
      <c r="EH443" s="494"/>
      <c r="EI443" s="494"/>
      <c r="EJ443" s="494"/>
      <c r="EK443" s="494"/>
      <c r="EL443" s="494"/>
      <c r="EM443" s="494"/>
      <c r="EN443" s="494"/>
      <c r="EO443" s="494"/>
      <c r="EP443" s="494"/>
      <c r="EQ443" s="494"/>
      <c r="ER443" s="494"/>
      <c r="ES443" s="494"/>
      <c r="ET443" s="494"/>
      <c r="EU443" s="494"/>
      <c r="EV443" s="494"/>
      <c r="EW443" s="494"/>
      <c r="EX443" s="494"/>
      <c r="EY443" s="494"/>
      <c r="EZ443" s="494"/>
      <c r="FA443" s="494"/>
      <c r="FB443" s="494"/>
      <c r="FC443" s="494"/>
      <c r="FD443" s="494"/>
      <c r="FE443" s="494"/>
      <c r="FF443" s="488" t="s">
        <v>27136</v>
      </c>
      <c r="FG443" s="494"/>
      <c r="FH443" s="488" t="s">
        <v>27137</v>
      </c>
      <c r="FI443" s="494"/>
      <c r="FJ443" s="494"/>
      <c r="FK443" s="494"/>
      <c r="FL443" s="494"/>
      <c r="FM443" s="494"/>
      <c r="FN443" s="494"/>
      <c r="FO443" s="494"/>
      <c r="FP443" s="494"/>
      <c r="FQ443" s="494"/>
      <c r="FR443" s="494"/>
      <c r="FS443" s="494"/>
      <c r="FT443" s="494"/>
      <c r="FU443" s="494"/>
      <c r="FV443" s="494"/>
      <c r="FW443" s="494"/>
      <c r="FX443" s="494"/>
      <c r="FY443" s="494"/>
      <c r="FZ443" s="494"/>
      <c r="GA443" s="494"/>
      <c r="GB443" s="494"/>
      <c r="GC443" s="494"/>
      <c r="GD443" s="494"/>
      <c r="GE443" s="494"/>
      <c r="GF443" s="494"/>
      <c r="GG443" s="494"/>
      <c r="GH443" s="494"/>
      <c r="GI443" s="494"/>
      <c r="GJ443" s="494"/>
      <c r="GK443" s="494"/>
      <c r="GL443" s="494"/>
      <c r="GM443" s="494"/>
      <c r="GN443" s="494"/>
      <c r="GO443" s="494"/>
      <c r="GP443" s="494"/>
      <c r="GQ443" s="494"/>
      <c r="GR443" s="494"/>
      <c r="GS443" s="494"/>
      <c r="GT443" s="494"/>
      <c r="GU443" s="494"/>
      <c r="GV443" s="494"/>
      <c r="GW443" s="494"/>
      <c r="GX443" s="494"/>
      <c r="GY443" s="494"/>
      <c r="GZ443" s="494"/>
      <c r="HA443" s="494"/>
    </row>
    <row r="444">
      <c r="A444" s="492">
        <v>6881159.0</v>
      </c>
      <c r="B444" s="488" t="s">
        <v>27138</v>
      </c>
      <c r="C444" s="488" t="s">
        <v>399</v>
      </c>
      <c r="D444" s="590">
        <v>45776.80027777778</v>
      </c>
      <c r="E444" s="590">
        <v>45776.801886574074</v>
      </c>
      <c r="F444" s="590">
        <v>45776.80912037037</v>
      </c>
      <c r="G444" s="494"/>
      <c r="H444" s="488" t="s">
        <v>25860</v>
      </c>
      <c r="I444" s="494"/>
      <c r="J444" s="494"/>
      <c r="K444" s="494"/>
      <c r="L444" s="494"/>
      <c r="M444" s="494"/>
      <c r="N444" s="494"/>
      <c r="O444" s="494"/>
      <c r="P444" s="494"/>
      <c r="Q444" s="494"/>
      <c r="R444" s="494"/>
      <c r="S444" s="494"/>
      <c r="T444" s="494"/>
      <c r="U444" s="494"/>
      <c r="V444" s="488" t="s">
        <v>95</v>
      </c>
      <c r="W444" s="589" t="s">
        <v>27139</v>
      </c>
      <c r="X444" s="494"/>
      <c r="Y444" s="494"/>
      <c r="Z444" s="494"/>
      <c r="AA444" s="494"/>
      <c r="AB444" s="494"/>
      <c r="AC444" s="494"/>
      <c r="AD444" s="494"/>
      <c r="AE444" s="494"/>
      <c r="AF444" s="494"/>
      <c r="AG444" s="494"/>
      <c r="AH444" s="494"/>
      <c r="AI444" s="494"/>
      <c r="AJ444" s="494"/>
      <c r="AK444" s="494"/>
      <c r="AL444" s="494"/>
      <c r="AM444" s="494"/>
      <c r="AN444" s="494"/>
      <c r="AO444" s="494"/>
      <c r="AP444" s="494"/>
      <c r="AQ444" s="494"/>
      <c r="AR444" s="591"/>
      <c r="AS444" s="494"/>
      <c r="AT444" s="494"/>
      <c r="AU444" s="494"/>
      <c r="AV444" s="494"/>
      <c r="AW444" s="494"/>
      <c r="AX444" s="494"/>
      <c r="AY444" s="494"/>
      <c r="AZ444" s="494"/>
      <c r="BA444" s="494"/>
      <c r="BB444" s="494"/>
      <c r="BC444" s="494"/>
      <c r="BD444" s="494"/>
      <c r="BE444" s="494"/>
      <c r="BF444" s="494"/>
      <c r="BG444" s="494"/>
      <c r="BH444" s="488" t="s">
        <v>25863</v>
      </c>
      <c r="BI444" s="494"/>
      <c r="BJ444" s="494"/>
      <c r="BK444" s="494"/>
      <c r="BL444" s="494"/>
      <c r="BM444" s="494"/>
      <c r="BN444" s="494"/>
      <c r="BO444" s="494"/>
      <c r="BP444" s="494"/>
      <c r="BQ444" s="494"/>
      <c r="BR444" s="494"/>
      <c r="BS444" s="494"/>
      <c r="BT444" s="494"/>
      <c r="BU444" s="494"/>
      <c r="BV444" s="494"/>
      <c r="BW444" s="494"/>
      <c r="BX444" s="494"/>
      <c r="BY444" s="494"/>
      <c r="BZ444" s="494"/>
      <c r="CA444" s="494"/>
      <c r="CB444" s="494"/>
      <c r="CC444" s="494"/>
      <c r="CD444" s="494"/>
      <c r="CE444" s="494"/>
      <c r="CF444" s="494"/>
      <c r="CG444" s="494"/>
      <c r="CH444" s="494"/>
      <c r="CI444" s="494"/>
      <c r="CJ444" s="494"/>
      <c r="CK444" s="494"/>
      <c r="CL444" s="494"/>
      <c r="CM444" s="494"/>
      <c r="CN444" s="494"/>
      <c r="CO444" s="494"/>
      <c r="CP444" s="494"/>
      <c r="CQ444" s="494"/>
      <c r="CR444" s="494"/>
      <c r="CS444" s="494"/>
      <c r="CT444" s="494"/>
      <c r="CU444" s="488" t="s">
        <v>27140</v>
      </c>
      <c r="CV444" s="494"/>
      <c r="CW444" s="494"/>
      <c r="CX444" s="494"/>
      <c r="CY444" s="494"/>
      <c r="CZ444" s="494"/>
      <c r="DA444" s="494"/>
      <c r="DB444" s="494"/>
      <c r="DC444" s="494"/>
      <c r="DD444" s="494"/>
      <c r="DE444" s="494"/>
      <c r="DF444" s="494"/>
      <c r="DG444" s="494"/>
      <c r="DH444" s="494"/>
      <c r="DI444" s="494"/>
      <c r="DJ444" s="494"/>
      <c r="DK444" s="494"/>
      <c r="DL444" s="488" t="s">
        <v>27140</v>
      </c>
      <c r="DM444" s="494"/>
      <c r="DN444" s="494"/>
      <c r="DO444" s="494"/>
      <c r="DP444" s="494"/>
      <c r="DQ444" s="488" t="s">
        <v>27141</v>
      </c>
      <c r="DR444" s="488" t="s">
        <v>95</v>
      </c>
      <c r="DS444" s="494"/>
      <c r="DT444" s="494"/>
      <c r="DU444" s="494"/>
      <c r="DV444" s="494"/>
      <c r="DW444" s="494"/>
      <c r="DX444" s="494"/>
      <c r="DY444" s="494"/>
      <c r="DZ444" s="494"/>
      <c r="EA444" s="494"/>
      <c r="EB444" s="494"/>
      <c r="EC444" s="494"/>
      <c r="ED444" s="494"/>
      <c r="EE444" s="586">
        <v>45776.0</v>
      </c>
      <c r="EF444" s="494"/>
      <c r="EG444" s="494"/>
      <c r="EH444" s="494"/>
      <c r="EI444" s="494"/>
      <c r="EJ444" s="494"/>
      <c r="EK444" s="494"/>
      <c r="EL444" s="494"/>
      <c r="EM444" s="494"/>
      <c r="EN444" s="494"/>
      <c r="EO444" s="494"/>
      <c r="EP444" s="494"/>
      <c r="EQ444" s="494"/>
      <c r="ER444" s="494"/>
      <c r="ES444" s="494"/>
      <c r="ET444" s="494"/>
      <c r="EU444" s="494"/>
      <c r="EV444" s="494"/>
      <c r="EW444" s="494"/>
      <c r="EX444" s="494"/>
      <c r="EY444" s="494"/>
      <c r="EZ444" s="494"/>
      <c r="FA444" s="494"/>
      <c r="FB444" s="494"/>
      <c r="FC444" s="494"/>
      <c r="FD444" s="494"/>
      <c r="FE444" s="494"/>
      <c r="FF444" s="494"/>
      <c r="FG444" s="494"/>
      <c r="FH444" s="488" t="s">
        <v>27142</v>
      </c>
      <c r="FI444" s="494"/>
      <c r="FJ444" s="494"/>
      <c r="FK444" s="494"/>
      <c r="FL444" s="494"/>
      <c r="FM444" s="494"/>
      <c r="FN444" s="494"/>
      <c r="FO444" s="494"/>
      <c r="FP444" s="494"/>
      <c r="FQ444" s="494"/>
      <c r="FR444" s="494"/>
      <c r="FS444" s="494"/>
      <c r="FT444" s="494"/>
      <c r="FU444" s="494"/>
      <c r="FV444" s="494"/>
      <c r="FW444" s="494"/>
      <c r="FX444" s="494"/>
      <c r="FY444" s="494"/>
      <c r="FZ444" s="494"/>
      <c r="GA444" s="494"/>
      <c r="GB444" s="494"/>
      <c r="GC444" s="494"/>
      <c r="GD444" s="494"/>
      <c r="GE444" s="494"/>
      <c r="GF444" s="494"/>
      <c r="GG444" s="494"/>
      <c r="GH444" s="494"/>
      <c r="GI444" s="494"/>
      <c r="GJ444" s="494"/>
      <c r="GK444" s="494"/>
      <c r="GL444" s="494"/>
      <c r="GM444" s="494"/>
      <c r="GN444" s="494"/>
      <c r="GO444" s="494"/>
      <c r="GP444" s="494"/>
      <c r="GQ444" s="494"/>
      <c r="GR444" s="494"/>
      <c r="GS444" s="494"/>
      <c r="GT444" s="494"/>
      <c r="GU444" s="494"/>
      <c r="GV444" s="494"/>
      <c r="GW444" s="494"/>
      <c r="GX444" s="494"/>
      <c r="GY444" s="494"/>
      <c r="GZ444" s="494"/>
      <c r="HA444" s="494"/>
    </row>
    <row r="445">
      <c r="A445" s="492">
        <v>6881186.0</v>
      </c>
      <c r="B445" s="488" t="s">
        <v>27143</v>
      </c>
      <c r="C445" s="488" t="s">
        <v>399</v>
      </c>
      <c r="D445" s="590">
        <v>45776.804456018515</v>
      </c>
      <c r="E445" s="590">
        <v>45776.80630787037</v>
      </c>
      <c r="F445" s="590">
        <v>45776.80892361111</v>
      </c>
      <c r="G445" s="494"/>
      <c r="H445" s="488" t="s">
        <v>25860</v>
      </c>
      <c r="I445" s="494"/>
      <c r="J445" s="494"/>
      <c r="K445" s="494"/>
      <c r="L445" s="494"/>
      <c r="M445" s="494"/>
      <c r="N445" s="494"/>
      <c r="O445" s="494"/>
      <c r="P445" s="494"/>
      <c r="Q445" s="494"/>
      <c r="R445" s="494"/>
      <c r="S445" s="494"/>
      <c r="T445" s="488" t="s">
        <v>1514</v>
      </c>
      <c r="U445" s="494"/>
      <c r="V445" s="488" t="s">
        <v>95</v>
      </c>
      <c r="W445" s="589" t="s">
        <v>27139</v>
      </c>
      <c r="X445" s="494"/>
      <c r="Y445" s="494"/>
      <c r="Z445" s="494"/>
      <c r="AA445" s="494"/>
      <c r="AB445" s="494"/>
      <c r="AC445" s="494"/>
      <c r="AD445" s="494"/>
      <c r="AE445" s="494"/>
      <c r="AF445" s="494"/>
      <c r="AG445" s="494"/>
      <c r="AH445" s="494"/>
      <c r="AI445" s="494"/>
      <c r="AJ445" s="494"/>
      <c r="AK445" s="494"/>
      <c r="AL445" s="494"/>
      <c r="AM445" s="494"/>
      <c r="AN445" s="494"/>
      <c r="AO445" s="494"/>
      <c r="AP445" s="494"/>
      <c r="AQ445" s="492">
        <v>36.0</v>
      </c>
      <c r="AR445" s="592">
        <v>45776.0</v>
      </c>
      <c r="AS445" s="492">
        <v>798000.0</v>
      </c>
      <c r="AT445" s="494"/>
      <c r="AU445" s="494"/>
      <c r="AV445" s="494"/>
      <c r="AW445" s="494"/>
      <c r="AX445" s="494"/>
      <c r="AY445" s="494"/>
      <c r="AZ445" s="494"/>
      <c r="BA445" s="494"/>
      <c r="BB445" s="494"/>
      <c r="BC445" s="494"/>
      <c r="BD445" s="494"/>
      <c r="BE445" s="494"/>
      <c r="BF445" s="494"/>
      <c r="BG445" s="494"/>
      <c r="BH445" s="488" t="s">
        <v>25863</v>
      </c>
      <c r="BI445" s="494"/>
      <c r="BJ445" s="494"/>
      <c r="BK445" s="494"/>
      <c r="BL445" s="494"/>
      <c r="BM445" s="494"/>
      <c r="BN445" s="494"/>
      <c r="BO445" s="494"/>
      <c r="BP445" s="494"/>
      <c r="BQ445" s="494"/>
      <c r="BR445" s="494"/>
      <c r="BS445" s="494"/>
      <c r="BT445" s="488" t="s">
        <v>25868</v>
      </c>
      <c r="BU445" s="494"/>
      <c r="BV445" s="494"/>
      <c r="BW445" s="494"/>
      <c r="BX445" s="494"/>
      <c r="BY445" s="492">
        <v>30324.0</v>
      </c>
      <c r="BZ445" s="492">
        <v>28500.0</v>
      </c>
      <c r="CA445" s="494"/>
      <c r="CB445" s="494"/>
      <c r="CC445" s="500">
        <v>45835.0</v>
      </c>
      <c r="CD445" s="492">
        <v>27.0</v>
      </c>
      <c r="CE445" s="492">
        <v>1027824.0</v>
      </c>
      <c r="CF445" s="492">
        <v>229824.0</v>
      </c>
      <c r="CG445" s="494"/>
      <c r="CH445" s="494"/>
      <c r="CI445" s="494"/>
      <c r="CJ445" s="494"/>
      <c r="CK445" s="494"/>
      <c r="CL445" s="494"/>
      <c r="CM445" s="494"/>
      <c r="CN445" s="494"/>
      <c r="CO445" s="494"/>
      <c r="CP445" s="494"/>
      <c r="CQ445" s="494"/>
      <c r="CR445" s="494"/>
      <c r="CS445" s="494"/>
      <c r="CT445" s="494"/>
      <c r="CU445" s="488" t="s">
        <v>27140</v>
      </c>
      <c r="CV445" s="494"/>
      <c r="CW445" s="494"/>
      <c r="CX445" s="494"/>
      <c r="CY445" s="494"/>
      <c r="CZ445" s="494"/>
      <c r="DA445" s="494"/>
      <c r="DB445" s="494"/>
      <c r="DC445" s="494"/>
      <c r="DD445" s="494"/>
      <c r="DE445" s="494"/>
      <c r="DF445" s="494"/>
      <c r="DG445" s="488" t="s">
        <v>27144</v>
      </c>
      <c r="DH445" s="494"/>
      <c r="DI445" s="494"/>
      <c r="DJ445" s="494"/>
      <c r="DK445" s="494"/>
      <c r="DL445" s="494"/>
      <c r="DM445" s="494"/>
      <c r="DN445" s="494"/>
      <c r="DO445" s="494"/>
      <c r="DP445" s="494"/>
      <c r="DQ445" s="488" t="s">
        <v>27141</v>
      </c>
      <c r="DR445" s="488" t="s">
        <v>95</v>
      </c>
      <c r="DS445" s="494"/>
      <c r="DT445" s="494"/>
      <c r="DU445" s="494"/>
      <c r="DV445" s="494"/>
      <c r="DW445" s="494"/>
      <c r="DX445" s="494"/>
      <c r="DY445" s="488" t="s">
        <v>27145</v>
      </c>
      <c r="DZ445" s="494"/>
      <c r="EA445" s="494"/>
      <c r="EB445" s="494"/>
      <c r="EC445" s="494"/>
      <c r="ED445" s="494"/>
      <c r="EE445" s="494"/>
      <c r="EF445" s="494"/>
      <c r="EG445" s="494"/>
      <c r="EH445" s="494"/>
      <c r="EI445" s="494"/>
      <c r="EJ445" s="494"/>
      <c r="EK445" s="494"/>
      <c r="EL445" s="494"/>
      <c r="EM445" s="494"/>
      <c r="EN445" s="494"/>
      <c r="EO445" s="494"/>
      <c r="EP445" s="494"/>
      <c r="EQ445" s="494"/>
      <c r="ER445" s="494"/>
      <c r="ES445" s="494"/>
      <c r="ET445" s="494"/>
      <c r="EU445" s="494"/>
      <c r="EV445" s="494"/>
      <c r="EW445" s="494"/>
      <c r="EX445" s="494"/>
      <c r="EY445" s="494"/>
      <c r="EZ445" s="494"/>
      <c r="FA445" s="494"/>
      <c r="FB445" s="494"/>
      <c r="FC445" s="494"/>
      <c r="FD445" s="494"/>
      <c r="FE445" s="494"/>
      <c r="FF445" s="494"/>
      <c r="FG445" s="494"/>
      <c r="FH445" s="488" t="s">
        <v>27142</v>
      </c>
      <c r="FI445" s="494"/>
      <c r="FJ445" s="494"/>
      <c r="FK445" s="494"/>
      <c r="FL445" s="494"/>
      <c r="FM445" s="494"/>
      <c r="FN445" s="494"/>
      <c r="FO445" s="494"/>
      <c r="FP445" s="494"/>
      <c r="FQ445" s="494"/>
      <c r="FR445" s="494"/>
      <c r="FS445" s="494"/>
      <c r="FT445" s="494"/>
      <c r="FU445" s="494"/>
      <c r="FV445" s="494"/>
      <c r="FW445" s="494"/>
      <c r="FX445" s="494"/>
      <c r="FY445" s="494"/>
      <c r="FZ445" s="494"/>
      <c r="GA445" s="494"/>
      <c r="GB445" s="494"/>
      <c r="GC445" s="494"/>
      <c r="GD445" s="494"/>
      <c r="GE445" s="494"/>
      <c r="GF445" s="494"/>
      <c r="GG445" s="494"/>
      <c r="GH445" s="494"/>
      <c r="GI445" s="494"/>
      <c r="GJ445" s="494"/>
      <c r="GK445" s="494"/>
      <c r="GL445" s="494"/>
      <c r="GM445" s="494"/>
      <c r="GN445" s="494"/>
      <c r="GO445" s="494"/>
      <c r="GP445" s="494"/>
      <c r="GQ445" s="494"/>
      <c r="GR445" s="494"/>
      <c r="GS445" s="494"/>
      <c r="GT445" s="494"/>
      <c r="GU445" s="494"/>
      <c r="GV445" s="494"/>
      <c r="GW445" s="494"/>
      <c r="GX445" s="494"/>
      <c r="GY445" s="494"/>
      <c r="GZ445" s="494"/>
      <c r="HA445" s="494"/>
    </row>
    <row r="446">
      <c r="A446" s="492">
        <v>6881238.0</v>
      </c>
      <c r="B446" s="488" t="s">
        <v>27146</v>
      </c>
      <c r="C446" s="488" t="s">
        <v>399</v>
      </c>
      <c r="D446" s="590">
        <v>45776.80652777778</v>
      </c>
      <c r="E446" s="590">
        <v>45776.80809027778</v>
      </c>
      <c r="F446" s="590">
        <v>45776.808796296296</v>
      </c>
      <c r="G446" s="494"/>
      <c r="H446" s="488" t="s">
        <v>25860</v>
      </c>
      <c r="I446" s="494"/>
      <c r="J446" s="494"/>
      <c r="K446" s="494"/>
      <c r="L446" s="494"/>
      <c r="M446" s="494"/>
      <c r="N446" s="494"/>
      <c r="O446" s="494"/>
      <c r="P446" s="494"/>
      <c r="Q446" s="494"/>
      <c r="R446" s="494"/>
      <c r="S446" s="494"/>
      <c r="T446" s="488" t="s">
        <v>1514</v>
      </c>
      <c r="U446" s="494"/>
      <c r="V446" s="488" t="s">
        <v>95</v>
      </c>
      <c r="W446" s="589" t="s">
        <v>27139</v>
      </c>
      <c r="X446" s="494"/>
      <c r="Y446" s="494"/>
      <c r="Z446" s="494"/>
      <c r="AA446" s="494"/>
      <c r="AB446" s="494"/>
      <c r="AC446" s="494"/>
      <c r="AD446" s="494"/>
      <c r="AE446" s="494"/>
      <c r="AF446" s="494"/>
      <c r="AG446" s="494"/>
      <c r="AH446" s="494"/>
      <c r="AI446" s="494"/>
      <c r="AJ446" s="494"/>
      <c r="AK446" s="494"/>
      <c r="AL446" s="494"/>
      <c r="AM446" s="494"/>
      <c r="AN446" s="494"/>
      <c r="AO446" s="494"/>
      <c r="AP446" s="494"/>
      <c r="AQ446" s="492">
        <v>36.0</v>
      </c>
      <c r="AR446" s="592">
        <v>45776.0</v>
      </c>
      <c r="AS446" s="492">
        <v>798000.0</v>
      </c>
      <c r="AT446" s="494"/>
      <c r="AU446" s="494"/>
      <c r="AV446" s="494"/>
      <c r="AW446" s="494"/>
      <c r="AX446" s="494"/>
      <c r="AY446" s="494"/>
      <c r="AZ446" s="494"/>
      <c r="BA446" s="494"/>
      <c r="BB446" s="494"/>
      <c r="BC446" s="494"/>
      <c r="BD446" s="494"/>
      <c r="BE446" s="494"/>
      <c r="BF446" s="494"/>
      <c r="BG446" s="494"/>
      <c r="BH446" s="488" t="s">
        <v>25863</v>
      </c>
      <c r="BI446" s="494"/>
      <c r="BJ446" s="494"/>
      <c r="BK446" s="494"/>
      <c r="BL446" s="494"/>
      <c r="BM446" s="494"/>
      <c r="BN446" s="494"/>
      <c r="BO446" s="494"/>
      <c r="BP446" s="494"/>
      <c r="BQ446" s="494"/>
      <c r="BR446" s="494"/>
      <c r="BS446" s="494"/>
      <c r="BT446" s="494"/>
      <c r="BU446" s="494"/>
      <c r="BV446" s="494"/>
      <c r="BW446" s="494"/>
      <c r="BX446" s="494"/>
      <c r="BY446" s="492">
        <v>30324.0</v>
      </c>
      <c r="BZ446" s="492">
        <v>28500.0</v>
      </c>
      <c r="CA446" s="494"/>
      <c r="CB446" s="494"/>
      <c r="CC446" s="500">
        <v>45835.0</v>
      </c>
      <c r="CD446" s="492">
        <v>27.0</v>
      </c>
      <c r="CE446" s="492">
        <v>1027824.0</v>
      </c>
      <c r="CF446" s="492">
        <v>229824.0</v>
      </c>
      <c r="CG446" s="494"/>
      <c r="CH446" s="494"/>
      <c r="CI446" s="494"/>
      <c r="CJ446" s="494"/>
      <c r="CK446" s="494"/>
      <c r="CL446" s="494"/>
      <c r="CM446" s="494"/>
      <c r="CN446" s="494"/>
      <c r="CO446" s="494"/>
      <c r="CP446" s="494"/>
      <c r="CQ446" s="494"/>
      <c r="CR446" s="494"/>
      <c r="CS446" s="494"/>
      <c r="CT446" s="494"/>
      <c r="CU446" s="488" t="s">
        <v>27140</v>
      </c>
      <c r="CV446" s="494"/>
      <c r="CW446" s="494"/>
      <c r="CX446" s="494"/>
      <c r="CY446" s="494"/>
      <c r="CZ446" s="494"/>
      <c r="DA446" s="494"/>
      <c r="DB446" s="494"/>
      <c r="DC446" s="494"/>
      <c r="DD446" s="494"/>
      <c r="DE446" s="494"/>
      <c r="DF446" s="494"/>
      <c r="DG446" s="488" t="s">
        <v>27147</v>
      </c>
      <c r="DH446" s="494"/>
      <c r="DI446" s="494"/>
      <c r="DJ446" s="494"/>
      <c r="DK446" s="494"/>
      <c r="DL446" s="494"/>
      <c r="DM446" s="494"/>
      <c r="DN446" s="494"/>
      <c r="DO446" s="494"/>
      <c r="DP446" s="492">
        <v>8495131.0</v>
      </c>
      <c r="DQ446" s="488" t="s">
        <v>27141</v>
      </c>
      <c r="DR446" s="488" t="s">
        <v>95</v>
      </c>
      <c r="DS446" s="494"/>
      <c r="DT446" s="494"/>
      <c r="DU446" s="494"/>
      <c r="DV446" s="494"/>
      <c r="DW446" s="494"/>
      <c r="DX446" s="494"/>
      <c r="DY446" s="488" t="s">
        <v>27145</v>
      </c>
      <c r="DZ446" s="494"/>
      <c r="EA446" s="494"/>
      <c r="EB446" s="494"/>
      <c r="EC446" s="494"/>
      <c r="ED446" s="494"/>
      <c r="EE446" s="494"/>
      <c r="EF446" s="494"/>
      <c r="EG446" s="494"/>
      <c r="EH446" s="494"/>
      <c r="EI446" s="494"/>
      <c r="EJ446" s="494"/>
      <c r="EK446" s="494"/>
      <c r="EL446" s="494"/>
      <c r="EM446" s="494"/>
      <c r="EN446" s="494"/>
      <c r="EO446" s="494"/>
      <c r="EP446" s="494"/>
      <c r="EQ446" s="494"/>
      <c r="ER446" s="494"/>
      <c r="ES446" s="494"/>
      <c r="ET446" s="494"/>
      <c r="EU446" s="494"/>
      <c r="EV446" s="494"/>
      <c r="EW446" s="494"/>
      <c r="EX446" s="494"/>
      <c r="EY446" s="494"/>
      <c r="EZ446" s="494"/>
      <c r="FA446" s="494"/>
      <c r="FB446" s="494"/>
      <c r="FC446" s="494"/>
      <c r="FD446" s="494"/>
      <c r="FE446" s="494"/>
      <c r="FF446" s="494"/>
      <c r="FG446" s="494"/>
      <c r="FH446" s="488" t="s">
        <v>27142</v>
      </c>
      <c r="FI446" s="494"/>
      <c r="FJ446" s="494"/>
      <c r="FK446" s="494"/>
      <c r="FL446" s="494"/>
      <c r="FM446" s="494"/>
      <c r="FN446" s="494"/>
      <c r="FO446" s="494"/>
      <c r="FP446" s="494"/>
      <c r="FQ446" s="494"/>
      <c r="FR446" s="494"/>
      <c r="FS446" s="494"/>
      <c r="FT446" s="494"/>
      <c r="FU446" s="494"/>
      <c r="FV446" s="494"/>
      <c r="FW446" s="494"/>
      <c r="FX446" s="494"/>
      <c r="FY446" s="494"/>
      <c r="FZ446" s="494"/>
      <c r="GA446" s="494"/>
      <c r="GB446" s="494"/>
      <c r="GC446" s="494"/>
      <c r="GD446" s="494"/>
      <c r="GE446" s="494"/>
      <c r="GF446" s="494"/>
      <c r="GG446" s="494"/>
      <c r="GH446" s="494"/>
      <c r="GI446" s="494"/>
      <c r="GJ446" s="494"/>
      <c r="GK446" s="494"/>
      <c r="GL446" s="494"/>
      <c r="GM446" s="494"/>
      <c r="GN446" s="494"/>
      <c r="GO446" s="494"/>
      <c r="GP446" s="494"/>
      <c r="GQ446" s="494"/>
      <c r="GR446" s="494"/>
      <c r="GS446" s="494"/>
      <c r="GT446" s="494"/>
      <c r="GU446" s="494"/>
      <c r="GV446" s="494"/>
      <c r="GW446" s="494"/>
      <c r="GX446" s="494"/>
      <c r="GY446" s="494"/>
      <c r="GZ446" s="494"/>
      <c r="HA446" s="494"/>
    </row>
    <row r="447">
      <c r="A447" s="492">
        <v>6881377.0</v>
      </c>
      <c r="B447" s="488" t="s">
        <v>27148</v>
      </c>
      <c r="C447" s="488" t="s">
        <v>399</v>
      </c>
      <c r="D447" s="590">
        <v>45776.81898148148</v>
      </c>
      <c r="E447" s="590">
        <v>45776.82699074074</v>
      </c>
      <c r="F447" s="590">
        <v>45781.87342592593</v>
      </c>
      <c r="G447" s="494"/>
      <c r="H447" s="488" t="s">
        <v>25860</v>
      </c>
      <c r="I447" s="494"/>
      <c r="J447" s="494"/>
      <c r="K447" s="494"/>
      <c r="L447" s="494"/>
      <c r="M447" s="494"/>
      <c r="N447" s="494"/>
      <c r="O447" s="494"/>
      <c r="P447" s="494"/>
      <c r="Q447" s="494"/>
      <c r="R447" s="494"/>
      <c r="S447" s="494"/>
      <c r="T447" s="494"/>
      <c r="U447" s="494"/>
      <c r="V447" s="488" t="s">
        <v>83</v>
      </c>
      <c r="W447" s="589" t="s">
        <v>27149</v>
      </c>
      <c r="X447" s="494"/>
      <c r="Y447" s="494"/>
      <c r="Z447" s="494"/>
      <c r="AA447" s="494"/>
      <c r="AB447" s="494"/>
      <c r="AC447" s="494"/>
      <c r="AD447" s="494"/>
      <c r="AE447" s="494"/>
      <c r="AF447" s="494"/>
      <c r="AG447" s="494"/>
      <c r="AH447" s="494"/>
      <c r="AI447" s="494"/>
      <c r="AJ447" s="494"/>
      <c r="AK447" s="494"/>
      <c r="AL447" s="494"/>
      <c r="AM447" s="494"/>
      <c r="AN447" s="494"/>
      <c r="AO447" s="494"/>
      <c r="AP447" s="494"/>
      <c r="AQ447" s="494"/>
      <c r="AR447" s="591"/>
      <c r="AS447" s="494"/>
      <c r="AT447" s="494"/>
      <c r="AU447" s="494"/>
      <c r="AV447" s="494"/>
      <c r="AW447" s="494"/>
      <c r="AX447" s="494"/>
      <c r="AY447" s="494"/>
      <c r="AZ447" s="494"/>
      <c r="BA447" s="494"/>
      <c r="BB447" s="494"/>
      <c r="BC447" s="494"/>
      <c r="BD447" s="494"/>
      <c r="BE447" s="494"/>
      <c r="BF447" s="494"/>
      <c r="BG447" s="494"/>
      <c r="BH447" s="488" t="s">
        <v>25863</v>
      </c>
      <c r="BI447" s="494"/>
      <c r="BJ447" s="494"/>
      <c r="BK447" s="494"/>
      <c r="BL447" s="494"/>
      <c r="BM447" s="494"/>
      <c r="BN447" s="494"/>
      <c r="BO447" s="494"/>
      <c r="BP447" s="494"/>
      <c r="BQ447" s="494"/>
      <c r="BR447" s="494"/>
      <c r="BS447" s="494"/>
      <c r="BT447" s="494"/>
      <c r="BU447" s="494"/>
      <c r="BV447" s="494"/>
      <c r="BW447" s="494"/>
      <c r="BX447" s="494"/>
      <c r="BY447" s="494"/>
      <c r="BZ447" s="494"/>
      <c r="CA447" s="494"/>
      <c r="CB447" s="494"/>
      <c r="CC447" s="494"/>
      <c r="CD447" s="494"/>
      <c r="CE447" s="494"/>
      <c r="CF447" s="494"/>
      <c r="CG447" s="494"/>
      <c r="CH447" s="494"/>
      <c r="CI447" s="494"/>
      <c r="CJ447" s="494"/>
      <c r="CK447" s="494"/>
      <c r="CL447" s="494"/>
      <c r="CM447" s="494"/>
      <c r="CN447" s="494"/>
      <c r="CO447" s="494"/>
      <c r="CP447" s="494"/>
      <c r="CQ447" s="494"/>
      <c r="CR447" s="494"/>
      <c r="CS447" s="494"/>
      <c r="CT447" s="494"/>
      <c r="CU447" s="488" t="s">
        <v>27150</v>
      </c>
      <c r="CV447" s="494"/>
      <c r="CW447" s="494"/>
      <c r="CX447" s="494"/>
      <c r="CY447" s="494"/>
      <c r="CZ447" s="494"/>
      <c r="DA447" s="494"/>
      <c r="DB447" s="494"/>
      <c r="DC447" s="494"/>
      <c r="DD447" s="494"/>
      <c r="DE447" s="494"/>
      <c r="DF447" s="494"/>
      <c r="DG447" s="494"/>
      <c r="DH447" s="494"/>
      <c r="DI447" s="494"/>
      <c r="DJ447" s="494"/>
      <c r="DK447" s="494"/>
      <c r="DL447" s="488" t="s">
        <v>27150</v>
      </c>
      <c r="DM447" s="494"/>
      <c r="DN447" s="494"/>
      <c r="DO447" s="494"/>
      <c r="DP447" s="494"/>
      <c r="DQ447" s="488" t="s">
        <v>27151</v>
      </c>
      <c r="DR447" s="488" t="s">
        <v>83</v>
      </c>
      <c r="DS447" s="494"/>
      <c r="DT447" s="494"/>
      <c r="DU447" s="494"/>
      <c r="DV447" s="494"/>
      <c r="DW447" s="494"/>
      <c r="DX447" s="494"/>
      <c r="DY447" s="494"/>
      <c r="DZ447" s="494"/>
      <c r="EA447" s="494"/>
      <c r="EB447" s="494"/>
      <c r="EC447" s="494"/>
      <c r="ED447" s="494"/>
      <c r="EE447" s="586">
        <v>45776.0</v>
      </c>
      <c r="EF447" s="494"/>
      <c r="EG447" s="494"/>
      <c r="EH447" s="494"/>
      <c r="EI447" s="494"/>
      <c r="EJ447" s="494"/>
      <c r="EK447" s="494"/>
      <c r="EL447" s="494"/>
      <c r="EM447" s="494"/>
      <c r="EN447" s="494"/>
      <c r="EO447" s="494"/>
      <c r="EP447" s="494"/>
      <c r="EQ447" s="494"/>
      <c r="ER447" s="494"/>
      <c r="ES447" s="494"/>
      <c r="ET447" s="494"/>
      <c r="EU447" s="494"/>
      <c r="EV447" s="494"/>
      <c r="EW447" s="494"/>
      <c r="EX447" s="494"/>
      <c r="EY447" s="494"/>
      <c r="EZ447" s="494"/>
      <c r="FA447" s="494"/>
      <c r="FB447" s="494"/>
      <c r="FC447" s="494"/>
      <c r="FD447" s="494"/>
      <c r="FE447" s="494"/>
      <c r="FF447" s="494"/>
      <c r="FG447" s="494"/>
      <c r="FH447" s="488" t="s">
        <v>27152</v>
      </c>
      <c r="FI447" s="494"/>
      <c r="FJ447" s="494"/>
      <c r="FK447" s="494"/>
      <c r="FL447" s="494"/>
      <c r="FM447" s="494"/>
      <c r="FN447" s="494"/>
      <c r="FO447" s="494"/>
      <c r="FP447" s="494"/>
      <c r="FQ447" s="494"/>
      <c r="FR447" s="494"/>
      <c r="FS447" s="494"/>
      <c r="FT447" s="494"/>
      <c r="FU447" s="494"/>
      <c r="FV447" s="494"/>
      <c r="FW447" s="494"/>
      <c r="FX447" s="494"/>
      <c r="FY447" s="494"/>
      <c r="FZ447" s="494"/>
      <c r="GA447" s="494"/>
      <c r="GB447" s="494"/>
      <c r="GC447" s="494"/>
      <c r="GD447" s="494"/>
      <c r="GE447" s="494"/>
      <c r="GF447" s="494"/>
      <c r="GG447" s="494"/>
      <c r="GH447" s="494"/>
      <c r="GI447" s="494"/>
      <c r="GJ447" s="494"/>
      <c r="GK447" s="494"/>
      <c r="GL447" s="494"/>
      <c r="GM447" s="494"/>
      <c r="GN447" s="494"/>
      <c r="GO447" s="494"/>
      <c r="GP447" s="494"/>
      <c r="GQ447" s="494"/>
      <c r="GR447" s="494"/>
      <c r="GS447" s="494"/>
      <c r="GT447" s="494"/>
      <c r="GU447" s="494"/>
      <c r="GV447" s="494"/>
      <c r="GW447" s="494"/>
      <c r="GX447" s="494"/>
      <c r="GY447" s="494"/>
      <c r="GZ447" s="494"/>
      <c r="HA447" s="494"/>
    </row>
    <row r="448">
      <c r="A448" s="492">
        <v>6881523.0</v>
      </c>
      <c r="B448" s="488" t="s">
        <v>27153</v>
      </c>
      <c r="C448" s="488" t="s">
        <v>399</v>
      </c>
      <c r="D448" s="590">
        <v>45776.83142361111</v>
      </c>
      <c r="E448" s="590">
        <v>45776.83582175926</v>
      </c>
      <c r="F448" s="590">
        <v>45776.84425925926</v>
      </c>
      <c r="G448" s="494"/>
      <c r="H448" s="488" t="s">
        <v>25860</v>
      </c>
      <c r="I448" s="494"/>
      <c r="J448" s="494"/>
      <c r="K448" s="494"/>
      <c r="L448" s="494"/>
      <c r="M448" s="494"/>
      <c r="N448" s="494"/>
      <c r="O448" s="494"/>
      <c r="P448" s="494"/>
      <c r="Q448" s="494"/>
      <c r="R448" s="494"/>
      <c r="S448" s="494"/>
      <c r="T448" s="488" t="s">
        <v>25934</v>
      </c>
      <c r="U448" s="494"/>
      <c r="V448" s="488" t="s">
        <v>83</v>
      </c>
      <c r="W448" s="589" t="s">
        <v>27149</v>
      </c>
      <c r="X448" s="494"/>
      <c r="Y448" s="494"/>
      <c r="Z448" s="494"/>
      <c r="AA448" s="494"/>
      <c r="AB448" s="494"/>
      <c r="AC448" s="494"/>
      <c r="AD448" s="494"/>
      <c r="AE448" s="494"/>
      <c r="AF448" s="494"/>
      <c r="AG448" s="494"/>
      <c r="AH448" s="494"/>
      <c r="AI448" s="494"/>
      <c r="AJ448" s="494"/>
      <c r="AK448" s="494"/>
      <c r="AL448" s="494"/>
      <c r="AM448" s="494"/>
      <c r="AN448" s="494"/>
      <c r="AO448" s="494"/>
      <c r="AP448" s="494"/>
      <c r="AQ448" s="494"/>
      <c r="AR448" s="592">
        <v>45776.0</v>
      </c>
      <c r="AS448" s="492">
        <v>798000.0</v>
      </c>
      <c r="AT448" s="494"/>
      <c r="AU448" s="494"/>
      <c r="AV448" s="494"/>
      <c r="AW448" s="494"/>
      <c r="AX448" s="494"/>
      <c r="AY448" s="494"/>
      <c r="AZ448" s="494"/>
      <c r="BA448" s="494"/>
      <c r="BB448" s="494"/>
      <c r="BC448" s="494"/>
      <c r="BD448" s="494"/>
      <c r="BE448" s="494"/>
      <c r="BF448" s="494"/>
      <c r="BG448" s="494"/>
      <c r="BH448" s="488" t="s">
        <v>25863</v>
      </c>
      <c r="BI448" s="494"/>
      <c r="BJ448" s="494"/>
      <c r="BK448" s="494"/>
      <c r="BL448" s="494"/>
      <c r="BM448" s="494"/>
      <c r="BN448" s="494"/>
      <c r="BO448" s="494"/>
      <c r="BP448" s="492">
        <v>498000.0</v>
      </c>
      <c r="BQ448" s="494"/>
      <c r="BR448" s="494"/>
      <c r="BS448" s="494"/>
      <c r="BT448" s="494"/>
      <c r="BU448" s="494"/>
      <c r="BV448" s="494"/>
      <c r="BW448" s="494"/>
      <c r="BX448" s="492">
        <v>300000.0</v>
      </c>
      <c r="BY448" s="494"/>
      <c r="BZ448" s="494"/>
      <c r="CA448" s="587">
        <v>45776.0</v>
      </c>
      <c r="CB448" s="587">
        <v>45776.0</v>
      </c>
      <c r="CC448" s="494"/>
      <c r="CD448" s="494"/>
      <c r="CE448" s="492">
        <v>798000.0</v>
      </c>
      <c r="CF448" s="492">
        <v>0.0</v>
      </c>
      <c r="CG448" s="494"/>
      <c r="CH448" s="494"/>
      <c r="CI448" s="494"/>
      <c r="CJ448" s="494"/>
      <c r="CK448" s="494"/>
      <c r="CL448" s="494"/>
      <c r="CM448" s="494"/>
      <c r="CN448" s="494"/>
      <c r="CO448" s="494"/>
      <c r="CP448" s="494"/>
      <c r="CQ448" s="494"/>
      <c r="CR448" s="494"/>
      <c r="CS448" s="494"/>
      <c r="CT448" s="494"/>
      <c r="CU448" s="488" t="s">
        <v>27150</v>
      </c>
      <c r="CV448" s="494"/>
      <c r="CW448" s="494"/>
      <c r="CX448" s="494"/>
      <c r="CY448" s="494"/>
      <c r="CZ448" s="494"/>
      <c r="DA448" s="494"/>
      <c r="DB448" s="494"/>
      <c r="DC448" s="494"/>
      <c r="DD448" s="494"/>
      <c r="DE448" s="494"/>
      <c r="DF448" s="494"/>
      <c r="DG448" s="488" t="s">
        <v>27154</v>
      </c>
      <c r="DH448" s="494"/>
      <c r="DI448" s="494"/>
      <c r="DJ448" s="494"/>
      <c r="DK448" s="494"/>
      <c r="DL448" s="494"/>
      <c r="DM448" s="494"/>
      <c r="DN448" s="494"/>
      <c r="DO448" s="494"/>
      <c r="DP448" s="494"/>
      <c r="DQ448" s="488" t="s">
        <v>27151</v>
      </c>
      <c r="DR448" s="488" t="s">
        <v>83</v>
      </c>
      <c r="DS448" s="494"/>
      <c r="DT448" s="494"/>
      <c r="DU448" s="494"/>
      <c r="DV448" s="494"/>
      <c r="DW448" s="494"/>
      <c r="DX448" s="494"/>
      <c r="DY448" s="488" t="s">
        <v>27155</v>
      </c>
      <c r="DZ448" s="494"/>
      <c r="EA448" s="494"/>
      <c r="EB448" s="494"/>
      <c r="EC448" s="494"/>
      <c r="ED448" s="494"/>
      <c r="EE448" s="494"/>
      <c r="EF448" s="494"/>
      <c r="EG448" s="494"/>
      <c r="EH448" s="494"/>
      <c r="EI448" s="494"/>
      <c r="EJ448" s="494"/>
      <c r="EK448" s="494"/>
      <c r="EL448" s="494"/>
      <c r="EM448" s="494"/>
      <c r="EN448" s="494"/>
      <c r="EO448" s="494"/>
      <c r="EP448" s="494"/>
      <c r="EQ448" s="494"/>
      <c r="ER448" s="494"/>
      <c r="ES448" s="494"/>
      <c r="ET448" s="494"/>
      <c r="EU448" s="494"/>
      <c r="EV448" s="494"/>
      <c r="EW448" s="494"/>
      <c r="EX448" s="494"/>
      <c r="EY448" s="494"/>
      <c r="EZ448" s="494"/>
      <c r="FA448" s="494"/>
      <c r="FB448" s="494"/>
      <c r="FC448" s="494"/>
      <c r="FD448" s="494"/>
      <c r="FE448" s="494"/>
      <c r="FF448" s="494"/>
      <c r="FG448" s="494"/>
      <c r="FH448" s="488" t="s">
        <v>27152</v>
      </c>
      <c r="FI448" s="494"/>
      <c r="FJ448" s="494"/>
      <c r="FK448" s="494"/>
      <c r="FL448" s="494"/>
      <c r="FM448" s="494"/>
      <c r="FN448" s="494"/>
      <c r="FO448" s="494"/>
      <c r="FP448" s="494"/>
      <c r="FQ448" s="494"/>
      <c r="FR448" s="494"/>
      <c r="FS448" s="494"/>
      <c r="FT448" s="494"/>
      <c r="FU448" s="494"/>
      <c r="FV448" s="494"/>
      <c r="FW448" s="494"/>
      <c r="FX448" s="494"/>
      <c r="FY448" s="494"/>
      <c r="FZ448" s="494"/>
      <c r="GA448" s="494"/>
      <c r="GB448" s="494"/>
      <c r="GC448" s="494"/>
      <c r="GD448" s="494"/>
      <c r="GE448" s="494"/>
      <c r="GF448" s="494"/>
      <c r="GG448" s="494"/>
      <c r="GH448" s="494"/>
      <c r="GI448" s="494"/>
      <c r="GJ448" s="494"/>
      <c r="GK448" s="494"/>
      <c r="GL448" s="494"/>
      <c r="GM448" s="494"/>
      <c r="GN448" s="494"/>
      <c r="GO448" s="494"/>
      <c r="GP448" s="494"/>
      <c r="GQ448" s="494"/>
      <c r="GR448" s="494"/>
      <c r="GS448" s="494"/>
      <c r="GT448" s="494"/>
      <c r="GU448" s="494"/>
      <c r="GV448" s="494"/>
      <c r="GW448" s="494"/>
      <c r="GX448" s="494"/>
      <c r="GY448" s="494"/>
      <c r="GZ448" s="494"/>
      <c r="HA448" s="494"/>
    </row>
    <row r="449">
      <c r="A449" s="492">
        <v>6881524.0</v>
      </c>
      <c r="B449" s="488" t="s">
        <v>27156</v>
      </c>
      <c r="C449" s="488" t="s">
        <v>399</v>
      </c>
      <c r="D449" s="590">
        <v>45776.83053240741</v>
      </c>
      <c r="E449" s="590">
        <v>45776.844143518516</v>
      </c>
      <c r="F449" s="590">
        <v>45776.844722222224</v>
      </c>
      <c r="G449" s="494"/>
      <c r="H449" s="488" t="s">
        <v>25860</v>
      </c>
      <c r="I449" s="494"/>
      <c r="J449" s="494"/>
      <c r="K449" s="494"/>
      <c r="L449" s="494"/>
      <c r="M449" s="494"/>
      <c r="N449" s="494"/>
      <c r="O449" s="494"/>
      <c r="P449" s="494"/>
      <c r="Q449" s="494"/>
      <c r="R449" s="494"/>
      <c r="S449" s="494"/>
      <c r="T449" s="488" t="s">
        <v>25934</v>
      </c>
      <c r="U449" s="494"/>
      <c r="V449" s="488" t="s">
        <v>83</v>
      </c>
      <c r="W449" s="589" t="s">
        <v>27149</v>
      </c>
      <c r="X449" s="494"/>
      <c r="Y449" s="494"/>
      <c r="Z449" s="494"/>
      <c r="AA449" s="494"/>
      <c r="AB449" s="494"/>
      <c r="AC449" s="494"/>
      <c r="AD449" s="494"/>
      <c r="AE449" s="494"/>
      <c r="AF449" s="494"/>
      <c r="AG449" s="494"/>
      <c r="AH449" s="494"/>
      <c r="AI449" s="494"/>
      <c r="AJ449" s="494"/>
      <c r="AK449" s="494"/>
      <c r="AL449" s="494"/>
      <c r="AM449" s="494"/>
      <c r="AN449" s="494"/>
      <c r="AO449" s="494"/>
      <c r="AP449" s="494"/>
      <c r="AQ449" s="494"/>
      <c r="AR449" s="592">
        <v>45776.0</v>
      </c>
      <c r="AS449" s="492">
        <v>798000.0</v>
      </c>
      <c r="AT449" s="494"/>
      <c r="AU449" s="494"/>
      <c r="AV449" s="494"/>
      <c r="AW449" s="494"/>
      <c r="AX449" s="494"/>
      <c r="AY449" s="494"/>
      <c r="AZ449" s="494"/>
      <c r="BA449" s="494"/>
      <c r="BB449" s="494"/>
      <c r="BC449" s="494"/>
      <c r="BD449" s="494"/>
      <c r="BE449" s="494"/>
      <c r="BF449" s="494"/>
      <c r="BG449" s="494"/>
      <c r="BH449" s="488" t="s">
        <v>25863</v>
      </c>
      <c r="BI449" s="494"/>
      <c r="BJ449" s="494"/>
      <c r="BK449" s="494"/>
      <c r="BL449" s="494"/>
      <c r="BM449" s="494"/>
      <c r="BN449" s="494"/>
      <c r="BO449" s="494"/>
      <c r="BP449" s="492">
        <v>498000.0</v>
      </c>
      <c r="BQ449" s="494"/>
      <c r="BR449" s="494"/>
      <c r="BS449" s="494"/>
      <c r="BT449" s="494"/>
      <c r="BU449" s="494"/>
      <c r="BV449" s="494"/>
      <c r="BW449" s="494"/>
      <c r="BX449" s="492">
        <v>300000.0</v>
      </c>
      <c r="BY449" s="494"/>
      <c r="BZ449" s="494"/>
      <c r="CA449" s="587">
        <v>45776.0</v>
      </c>
      <c r="CB449" s="587">
        <v>45776.0</v>
      </c>
      <c r="CC449" s="494"/>
      <c r="CD449" s="494"/>
      <c r="CE449" s="492">
        <v>798000.0</v>
      </c>
      <c r="CF449" s="492">
        <v>0.0</v>
      </c>
      <c r="CG449" s="494"/>
      <c r="CH449" s="494"/>
      <c r="CI449" s="494"/>
      <c r="CJ449" s="494"/>
      <c r="CK449" s="494"/>
      <c r="CL449" s="494"/>
      <c r="CM449" s="494"/>
      <c r="CN449" s="494"/>
      <c r="CO449" s="494"/>
      <c r="CP449" s="494"/>
      <c r="CQ449" s="494"/>
      <c r="CR449" s="494"/>
      <c r="CS449" s="494"/>
      <c r="CT449" s="494"/>
      <c r="CU449" s="488" t="s">
        <v>27150</v>
      </c>
      <c r="CV449" s="494"/>
      <c r="CW449" s="494"/>
      <c r="CX449" s="494"/>
      <c r="CY449" s="494"/>
      <c r="CZ449" s="494"/>
      <c r="DA449" s="494"/>
      <c r="DB449" s="494"/>
      <c r="DC449" s="494"/>
      <c r="DD449" s="494"/>
      <c r="DE449" s="494"/>
      <c r="DF449" s="494"/>
      <c r="DG449" s="488" t="s">
        <v>27154</v>
      </c>
      <c r="DH449" s="494"/>
      <c r="DI449" s="494"/>
      <c r="DJ449" s="494"/>
      <c r="DK449" s="494"/>
      <c r="DL449" s="494"/>
      <c r="DM449" s="494"/>
      <c r="DN449" s="494"/>
      <c r="DO449" s="494"/>
      <c r="DP449" s="488" t="s">
        <v>27157</v>
      </c>
      <c r="DQ449" s="488" t="s">
        <v>27151</v>
      </c>
      <c r="DR449" s="488" t="s">
        <v>83</v>
      </c>
      <c r="DS449" s="494"/>
      <c r="DT449" s="494"/>
      <c r="DU449" s="494"/>
      <c r="DV449" s="494"/>
      <c r="DW449" s="494"/>
      <c r="DX449" s="494"/>
      <c r="DY449" s="488" t="s">
        <v>27155</v>
      </c>
      <c r="DZ449" s="494"/>
      <c r="EA449" s="494"/>
      <c r="EB449" s="494"/>
      <c r="EC449" s="494"/>
      <c r="ED449" s="494"/>
      <c r="EE449" s="494"/>
      <c r="EF449" s="494"/>
      <c r="EG449" s="494"/>
      <c r="EH449" s="494"/>
      <c r="EI449" s="494"/>
      <c r="EJ449" s="494"/>
      <c r="EK449" s="494"/>
      <c r="EL449" s="494"/>
      <c r="EM449" s="494"/>
      <c r="EN449" s="494"/>
      <c r="EO449" s="494"/>
      <c r="EP449" s="494"/>
      <c r="EQ449" s="494"/>
      <c r="ER449" s="494"/>
      <c r="ES449" s="494"/>
      <c r="ET449" s="494"/>
      <c r="EU449" s="494"/>
      <c r="EV449" s="494"/>
      <c r="EW449" s="494"/>
      <c r="EX449" s="494"/>
      <c r="EY449" s="494"/>
      <c r="EZ449" s="494"/>
      <c r="FA449" s="494"/>
      <c r="FB449" s="494"/>
      <c r="FC449" s="494"/>
      <c r="FD449" s="494"/>
      <c r="FE449" s="494"/>
      <c r="FF449" s="494"/>
      <c r="FG449" s="494"/>
      <c r="FH449" s="488" t="s">
        <v>27152</v>
      </c>
      <c r="FI449" s="494"/>
      <c r="FJ449" s="494"/>
      <c r="FK449" s="494"/>
      <c r="FL449" s="494"/>
      <c r="FM449" s="494"/>
      <c r="FN449" s="494"/>
      <c r="FO449" s="494"/>
      <c r="FP449" s="494"/>
      <c r="FQ449" s="494"/>
      <c r="FR449" s="494"/>
      <c r="FS449" s="494"/>
      <c r="FT449" s="494"/>
      <c r="FU449" s="494"/>
      <c r="FV449" s="494"/>
      <c r="FW449" s="494"/>
      <c r="FX449" s="494"/>
      <c r="FY449" s="494"/>
      <c r="FZ449" s="494"/>
      <c r="GA449" s="494"/>
      <c r="GB449" s="494"/>
      <c r="GC449" s="494"/>
      <c r="GD449" s="494"/>
      <c r="GE449" s="494"/>
      <c r="GF449" s="494"/>
      <c r="GG449" s="494"/>
      <c r="GH449" s="494"/>
      <c r="GI449" s="494"/>
      <c r="GJ449" s="494"/>
      <c r="GK449" s="494"/>
      <c r="GL449" s="494"/>
      <c r="GM449" s="494"/>
      <c r="GN449" s="494"/>
      <c r="GO449" s="494"/>
      <c r="GP449" s="494"/>
      <c r="GQ449" s="494"/>
      <c r="GR449" s="494"/>
      <c r="GS449" s="494"/>
      <c r="GT449" s="494"/>
      <c r="GU449" s="494"/>
      <c r="GV449" s="494"/>
      <c r="GW449" s="494"/>
      <c r="GX449" s="494"/>
      <c r="GY449" s="494"/>
      <c r="GZ449" s="494"/>
      <c r="HA449" s="494"/>
    </row>
    <row r="450">
      <c r="A450" s="492">
        <v>6881525.0</v>
      </c>
      <c r="B450" s="488" t="s">
        <v>27148</v>
      </c>
      <c r="C450" s="488" t="s">
        <v>399</v>
      </c>
      <c r="D450" s="590">
        <v>45776.829201388886</v>
      </c>
      <c r="E450" s="590">
        <v>45776.83070601852</v>
      </c>
      <c r="F450" s="590">
        <v>45776.83603009259</v>
      </c>
      <c r="G450" s="494"/>
      <c r="H450" s="488" t="s">
        <v>25860</v>
      </c>
      <c r="I450" s="494"/>
      <c r="J450" s="494"/>
      <c r="K450" s="494"/>
      <c r="L450" s="494"/>
      <c r="M450" s="494"/>
      <c r="N450" s="494"/>
      <c r="O450" s="494"/>
      <c r="P450" s="494"/>
      <c r="Q450" s="494"/>
      <c r="R450" s="494"/>
      <c r="S450" s="494"/>
      <c r="T450" s="494"/>
      <c r="U450" s="494"/>
      <c r="V450" s="488" t="s">
        <v>83</v>
      </c>
      <c r="W450" s="589" t="s">
        <v>27149</v>
      </c>
      <c r="X450" s="494"/>
      <c r="Y450" s="494"/>
      <c r="Z450" s="494"/>
      <c r="AA450" s="494"/>
      <c r="AB450" s="494"/>
      <c r="AC450" s="494"/>
      <c r="AD450" s="494"/>
      <c r="AE450" s="494"/>
      <c r="AF450" s="494"/>
      <c r="AG450" s="494"/>
      <c r="AH450" s="494"/>
      <c r="AI450" s="494"/>
      <c r="AJ450" s="494"/>
      <c r="AK450" s="494"/>
      <c r="AL450" s="494"/>
      <c r="AM450" s="494"/>
      <c r="AN450" s="494"/>
      <c r="AO450" s="494"/>
      <c r="AP450" s="494"/>
      <c r="AQ450" s="494"/>
      <c r="AR450" s="591"/>
      <c r="AS450" s="494"/>
      <c r="AT450" s="494"/>
      <c r="AU450" s="494"/>
      <c r="AV450" s="494"/>
      <c r="AW450" s="494"/>
      <c r="AX450" s="494"/>
      <c r="AY450" s="494"/>
      <c r="AZ450" s="494"/>
      <c r="BA450" s="494"/>
      <c r="BB450" s="494"/>
      <c r="BC450" s="494"/>
      <c r="BD450" s="494"/>
      <c r="BE450" s="494"/>
      <c r="BF450" s="494"/>
      <c r="BG450" s="494"/>
      <c r="BH450" s="488" t="s">
        <v>25863</v>
      </c>
      <c r="BI450" s="494"/>
      <c r="BJ450" s="494"/>
      <c r="BK450" s="494"/>
      <c r="BL450" s="494"/>
      <c r="BM450" s="494"/>
      <c r="BN450" s="494"/>
      <c r="BO450" s="494"/>
      <c r="BP450" s="494"/>
      <c r="BQ450" s="494"/>
      <c r="BR450" s="494"/>
      <c r="BS450" s="494"/>
      <c r="BT450" s="494"/>
      <c r="BU450" s="494"/>
      <c r="BV450" s="494"/>
      <c r="BW450" s="494"/>
      <c r="BX450" s="494"/>
      <c r="BY450" s="494"/>
      <c r="BZ450" s="494"/>
      <c r="CA450" s="494"/>
      <c r="CB450" s="494"/>
      <c r="CC450" s="494"/>
      <c r="CD450" s="494"/>
      <c r="CE450" s="494"/>
      <c r="CF450" s="494"/>
      <c r="CG450" s="494"/>
      <c r="CH450" s="494"/>
      <c r="CI450" s="494"/>
      <c r="CJ450" s="494"/>
      <c r="CK450" s="494"/>
      <c r="CL450" s="494"/>
      <c r="CM450" s="494"/>
      <c r="CN450" s="494"/>
      <c r="CO450" s="494"/>
      <c r="CP450" s="494"/>
      <c r="CQ450" s="494"/>
      <c r="CR450" s="494"/>
      <c r="CS450" s="494"/>
      <c r="CT450" s="494"/>
      <c r="CU450" s="488" t="s">
        <v>27150</v>
      </c>
      <c r="CV450" s="494"/>
      <c r="CW450" s="494"/>
      <c r="CX450" s="494"/>
      <c r="CY450" s="494"/>
      <c r="CZ450" s="494"/>
      <c r="DA450" s="494"/>
      <c r="DB450" s="494"/>
      <c r="DC450" s="494"/>
      <c r="DD450" s="494"/>
      <c r="DE450" s="494"/>
      <c r="DF450" s="494"/>
      <c r="DG450" s="494"/>
      <c r="DH450" s="494"/>
      <c r="DI450" s="494"/>
      <c r="DJ450" s="494"/>
      <c r="DK450" s="494"/>
      <c r="DL450" s="488" t="s">
        <v>27150</v>
      </c>
      <c r="DM450" s="494"/>
      <c r="DN450" s="494"/>
      <c r="DO450" s="494"/>
      <c r="DP450" s="494"/>
      <c r="DQ450" s="488" t="s">
        <v>27151</v>
      </c>
      <c r="DR450" s="488" t="s">
        <v>83</v>
      </c>
      <c r="DS450" s="494"/>
      <c r="DT450" s="494"/>
      <c r="DU450" s="494"/>
      <c r="DV450" s="494"/>
      <c r="DW450" s="494"/>
      <c r="DX450" s="494"/>
      <c r="DY450" s="494"/>
      <c r="DZ450" s="494"/>
      <c r="EA450" s="494"/>
      <c r="EB450" s="494"/>
      <c r="EC450" s="494"/>
      <c r="ED450" s="494"/>
      <c r="EE450" s="586">
        <v>45776.0</v>
      </c>
      <c r="EF450" s="494"/>
      <c r="EG450" s="494"/>
      <c r="EH450" s="494"/>
      <c r="EI450" s="494"/>
      <c r="EJ450" s="494"/>
      <c r="EK450" s="494"/>
      <c r="EL450" s="494"/>
      <c r="EM450" s="494"/>
      <c r="EN450" s="494"/>
      <c r="EO450" s="494"/>
      <c r="EP450" s="494"/>
      <c r="EQ450" s="494"/>
      <c r="ER450" s="494"/>
      <c r="ES450" s="494"/>
      <c r="ET450" s="494"/>
      <c r="EU450" s="494"/>
      <c r="EV450" s="494"/>
      <c r="EW450" s="494"/>
      <c r="EX450" s="494"/>
      <c r="EY450" s="494"/>
      <c r="EZ450" s="494"/>
      <c r="FA450" s="494"/>
      <c r="FB450" s="494"/>
      <c r="FC450" s="494"/>
      <c r="FD450" s="494"/>
      <c r="FE450" s="494"/>
      <c r="FF450" s="494"/>
      <c r="FG450" s="494"/>
      <c r="FH450" s="488" t="s">
        <v>27152</v>
      </c>
      <c r="FI450" s="494"/>
      <c r="FJ450" s="494"/>
      <c r="FK450" s="494"/>
      <c r="FL450" s="494"/>
      <c r="FM450" s="494"/>
      <c r="FN450" s="494"/>
      <c r="FO450" s="494"/>
      <c r="FP450" s="494"/>
      <c r="FQ450" s="494"/>
      <c r="FR450" s="494"/>
      <c r="FS450" s="494"/>
      <c r="FT450" s="494"/>
      <c r="FU450" s="494"/>
      <c r="FV450" s="494"/>
      <c r="FW450" s="494"/>
      <c r="FX450" s="494"/>
      <c r="FY450" s="494"/>
      <c r="FZ450" s="494"/>
      <c r="GA450" s="494"/>
      <c r="GB450" s="494"/>
      <c r="GC450" s="494"/>
      <c r="GD450" s="494"/>
      <c r="GE450" s="494"/>
      <c r="GF450" s="494"/>
      <c r="GG450" s="494"/>
      <c r="GH450" s="494"/>
      <c r="GI450" s="494"/>
      <c r="GJ450" s="494"/>
      <c r="GK450" s="494"/>
      <c r="GL450" s="494"/>
      <c r="GM450" s="494"/>
      <c r="GN450" s="494"/>
      <c r="GO450" s="494"/>
      <c r="GP450" s="494"/>
      <c r="GQ450" s="494"/>
      <c r="GR450" s="494"/>
      <c r="GS450" s="494"/>
      <c r="GT450" s="494"/>
      <c r="GU450" s="494"/>
      <c r="GV450" s="494"/>
      <c r="GW450" s="494"/>
      <c r="GX450" s="494"/>
      <c r="GY450" s="494"/>
      <c r="GZ450" s="494"/>
      <c r="HA450" s="494"/>
    </row>
    <row r="451">
      <c r="A451" s="492">
        <v>6887189.0</v>
      </c>
      <c r="B451" s="488" t="s">
        <v>27158</v>
      </c>
      <c r="C451" s="488" t="s">
        <v>399</v>
      </c>
      <c r="D451" s="590">
        <v>45777.541550925926</v>
      </c>
      <c r="E451" s="590">
        <v>45777.54767361111</v>
      </c>
      <c r="F451" s="590">
        <v>45777.54806712963</v>
      </c>
      <c r="G451" s="494"/>
      <c r="H451" s="488" t="s">
        <v>25860</v>
      </c>
      <c r="I451" s="494"/>
      <c r="J451" s="494"/>
      <c r="K451" s="494"/>
      <c r="L451" s="494"/>
      <c r="M451" s="494"/>
      <c r="N451" s="494"/>
      <c r="O451" s="494"/>
      <c r="P451" s="494"/>
      <c r="Q451" s="494"/>
      <c r="R451" s="494"/>
      <c r="S451" s="494"/>
      <c r="T451" s="494"/>
      <c r="U451" s="494"/>
      <c r="V451" s="488" t="s">
        <v>81</v>
      </c>
      <c r="W451" s="589" t="s">
        <v>27159</v>
      </c>
      <c r="X451" s="494"/>
      <c r="Y451" s="494"/>
      <c r="Z451" s="494"/>
      <c r="AA451" s="494"/>
      <c r="AB451" s="494"/>
      <c r="AC451" s="494"/>
      <c r="AD451" s="494"/>
      <c r="AE451" s="494"/>
      <c r="AF451" s="494"/>
      <c r="AG451" s="494"/>
      <c r="AH451" s="494"/>
      <c r="AI451" s="494"/>
      <c r="AJ451" s="494"/>
      <c r="AK451" s="494"/>
      <c r="AL451" s="494"/>
      <c r="AM451" s="494"/>
      <c r="AN451" s="494"/>
      <c r="AO451" s="494"/>
      <c r="AP451" s="494"/>
      <c r="AQ451" s="494"/>
      <c r="AR451" s="591"/>
      <c r="AS451" s="494"/>
      <c r="AT451" s="494"/>
      <c r="AU451" s="494"/>
      <c r="AV451" s="494"/>
      <c r="AW451" s="494"/>
      <c r="AX451" s="494"/>
      <c r="AY451" s="494"/>
      <c r="AZ451" s="494"/>
      <c r="BA451" s="494"/>
      <c r="BB451" s="494"/>
      <c r="BC451" s="494"/>
      <c r="BD451" s="494"/>
      <c r="BE451" s="494"/>
      <c r="BF451" s="494"/>
      <c r="BG451" s="494"/>
      <c r="BH451" s="488" t="s">
        <v>25863</v>
      </c>
      <c r="BI451" s="494"/>
      <c r="BJ451" s="494"/>
      <c r="BK451" s="494"/>
      <c r="BL451" s="494"/>
      <c r="BM451" s="494"/>
      <c r="BN451" s="494"/>
      <c r="BO451" s="494"/>
      <c r="BP451" s="494"/>
      <c r="BQ451" s="494"/>
      <c r="BR451" s="494"/>
      <c r="BS451" s="494"/>
      <c r="BT451" s="494"/>
      <c r="BU451" s="494"/>
      <c r="BV451" s="494"/>
      <c r="BW451" s="494"/>
      <c r="BX451" s="494"/>
      <c r="BY451" s="494"/>
      <c r="BZ451" s="494"/>
      <c r="CA451" s="494"/>
      <c r="CB451" s="494"/>
      <c r="CC451" s="494"/>
      <c r="CD451" s="494"/>
      <c r="CE451" s="494"/>
      <c r="CF451" s="494"/>
      <c r="CG451" s="494"/>
      <c r="CH451" s="494"/>
      <c r="CI451" s="494"/>
      <c r="CJ451" s="494"/>
      <c r="CK451" s="494"/>
      <c r="CL451" s="494"/>
      <c r="CM451" s="494"/>
      <c r="CN451" s="494"/>
      <c r="CO451" s="494"/>
      <c r="CP451" s="494"/>
      <c r="CQ451" s="494"/>
      <c r="CR451" s="494"/>
      <c r="CS451" s="494"/>
      <c r="CT451" s="494"/>
      <c r="CU451" s="488" t="s">
        <v>27160</v>
      </c>
      <c r="CV451" s="494"/>
      <c r="CW451" s="494"/>
      <c r="CX451" s="494"/>
      <c r="CY451" s="494"/>
      <c r="CZ451" s="494"/>
      <c r="DA451" s="494"/>
      <c r="DB451" s="494"/>
      <c r="DC451" s="494"/>
      <c r="DD451" s="494"/>
      <c r="DE451" s="494"/>
      <c r="DF451" s="494"/>
      <c r="DG451" s="494"/>
      <c r="DH451" s="494"/>
      <c r="DI451" s="494"/>
      <c r="DJ451" s="494"/>
      <c r="DK451" s="494"/>
      <c r="DL451" s="488" t="s">
        <v>27160</v>
      </c>
      <c r="DM451" s="494"/>
      <c r="DN451" s="494"/>
      <c r="DO451" s="494"/>
      <c r="DP451" s="494"/>
      <c r="DQ451" s="488" t="s">
        <v>27159</v>
      </c>
      <c r="DR451" s="488" t="s">
        <v>81</v>
      </c>
      <c r="DS451" s="494"/>
      <c r="DT451" s="494"/>
      <c r="DU451" s="494"/>
      <c r="DV451" s="494"/>
      <c r="DW451" s="494"/>
      <c r="DX451" s="494"/>
      <c r="DY451" s="494"/>
      <c r="DZ451" s="494"/>
      <c r="EA451" s="494"/>
      <c r="EB451" s="494"/>
      <c r="EC451" s="494"/>
      <c r="ED451" s="494"/>
      <c r="EE451" s="586">
        <v>45777.0</v>
      </c>
      <c r="EF451" s="494"/>
      <c r="EG451" s="494"/>
      <c r="EH451" s="494"/>
      <c r="EI451" s="494"/>
      <c r="EJ451" s="494"/>
      <c r="EK451" s="494"/>
      <c r="EL451" s="494"/>
      <c r="EM451" s="494"/>
      <c r="EN451" s="494"/>
      <c r="EO451" s="494"/>
      <c r="EP451" s="494"/>
      <c r="EQ451" s="494"/>
      <c r="ER451" s="494"/>
      <c r="ES451" s="494"/>
      <c r="ET451" s="494"/>
      <c r="EU451" s="494"/>
      <c r="EV451" s="494"/>
      <c r="EW451" s="494"/>
      <c r="EX451" s="494"/>
      <c r="EY451" s="494"/>
      <c r="EZ451" s="494"/>
      <c r="FA451" s="494"/>
      <c r="FB451" s="494"/>
      <c r="FC451" s="494"/>
      <c r="FD451" s="494"/>
      <c r="FE451" s="494"/>
      <c r="FF451" s="494"/>
      <c r="FG451" s="494"/>
      <c r="FH451" s="488" t="s">
        <v>27161</v>
      </c>
      <c r="FI451" s="494"/>
      <c r="FJ451" s="494"/>
      <c r="FK451" s="494"/>
      <c r="FL451" s="494"/>
      <c r="FM451" s="494"/>
      <c r="FN451" s="494"/>
      <c r="FO451" s="494"/>
      <c r="FP451" s="494"/>
      <c r="FQ451" s="494"/>
      <c r="FR451" s="494"/>
      <c r="FS451" s="494"/>
      <c r="FT451" s="494"/>
      <c r="FU451" s="494"/>
      <c r="FV451" s="494"/>
      <c r="FW451" s="494"/>
      <c r="FX451" s="494"/>
      <c r="FY451" s="494"/>
      <c r="FZ451" s="494"/>
      <c r="GA451" s="494"/>
      <c r="GB451" s="494"/>
      <c r="GC451" s="494"/>
      <c r="GD451" s="494"/>
      <c r="GE451" s="494"/>
      <c r="GF451" s="494"/>
      <c r="GG451" s="494"/>
      <c r="GH451" s="494"/>
      <c r="GI451" s="494"/>
      <c r="GJ451" s="494"/>
      <c r="GK451" s="494"/>
      <c r="GL451" s="494"/>
      <c r="GM451" s="494"/>
      <c r="GN451" s="494"/>
      <c r="GO451" s="494"/>
      <c r="GP451" s="494"/>
      <c r="GQ451" s="494"/>
      <c r="GR451" s="494"/>
      <c r="GS451" s="494"/>
      <c r="GT451" s="494"/>
      <c r="GU451" s="494"/>
      <c r="GV451" s="494"/>
      <c r="GW451" s="494"/>
      <c r="GX451" s="494"/>
      <c r="GY451" s="494"/>
      <c r="GZ451" s="494"/>
      <c r="HA451" s="494"/>
    </row>
    <row r="452">
      <c r="A452" s="492">
        <v>6887206.0</v>
      </c>
      <c r="B452" s="488" t="s">
        <v>27162</v>
      </c>
      <c r="C452" s="488" t="s">
        <v>399</v>
      </c>
      <c r="D452" s="590">
        <v>45777.54304398148</v>
      </c>
      <c r="E452" s="590">
        <v>45777.5515625</v>
      </c>
      <c r="F452" s="590">
        <v>45777.552511574075</v>
      </c>
      <c r="G452" s="494"/>
      <c r="H452" s="488" t="s">
        <v>25860</v>
      </c>
      <c r="I452" s="494"/>
      <c r="J452" s="494"/>
      <c r="K452" s="494"/>
      <c r="L452" s="494"/>
      <c r="M452" s="494"/>
      <c r="N452" s="494"/>
      <c r="O452" s="494"/>
      <c r="P452" s="494"/>
      <c r="Q452" s="494"/>
      <c r="R452" s="494"/>
      <c r="S452" s="494"/>
      <c r="T452" s="488" t="s">
        <v>1514</v>
      </c>
      <c r="U452" s="494"/>
      <c r="V452" s="488" t="s">
        <v>81</v>
      </c>
      <c r="W452" s="589" t="s">
        <v>27159</v>
      </c>
      <c r="X452" s="494"/>
      <c r="Y452" s="494"/>
      <c r="Z452" s="494"/>
      <c r="AA452" s="494"/>
      <c r="AB452" s="494"/>
      <c r="AC452" s="494"/>
      <c r="AD452" s="494"/>
      <c r="AE452" s="494"/>
      <c r="AF452" s="494"/>
      <c r="AG452" s="494"/>
      <c r="AH452" s="494"/>
      <c r="AI452" s="494"/>
      <c r="AJ452" s="494"/>
      <c r="AK452" s="494"/>
      <c r="AL452" s="494"/>
      <c r="AM452" s="494"/>
      <c r="AN452" s="494"/>
      <c r="AO452" s="494"/>
      <c r="AP452" s="494"/>
      <c r="AQ452" s="492">
        <v>36.0</v>
      </c>
      <c r="AR452" s="592">
        <v>45777.0</v>
      </c>
      <c r="AS452" s="492">
        <v>798000.0</v>
      </c>
      <c r="AT452" s="494"/>
      <c r="AU452" s="494"/>
      <c r="AV452" s="494"/>
      <c r="AW452" s="494"/>
      <c r="AX452" s="494"/>
      <c r="AY452" s="494"/>
      <c r="AZ452" s="494"/>
      <c r="BA452" s="494"/>
      <c r="BB452" s="494"/>
      <c r="BC452" s="494"/>
      <c r="BD452" s="494"/>
      <c r="BE452" s="494"/>
      <c r="BF452" s="494"/>
      <c r="BG452" s="494"/>
      <c r="BH452" s="488" t="s">
        <v>25863</v>
      </c>
      <c r="BI452" s="494"/>
      <c r="BJ452" s="494"/>
      <c r="BK452" s="494"/>
      <c r="BL452" s="494"/>
      <c r="BM452" s="494"/>
      <c r="BN452" s="494"/>
      <c r="BO452" s="494"/>
      <c r="BP452" s="494"/>
      <c r="BQ452" s="494"/>
      <c r="BR452" s="494"/>
      <c r="BS452" s="494"/>
      <c r="BT452" s="488" t="s">
        <v>25868</v>
      </c>
      <c r="BU452" s="494"/>
      <c r="BV452" s="494"/>
      <c r="BW452" s="494"/>
      <c r="BX452" s="494"/>
      <c r="BY452" s="492">
        <v>30324.0</v>
      </c>
      <c r="BZ452" s="492">
        <v>28500.0</v>
      </c>
      <c r="CA452" s="494"/>
      <c r="CB452" s="494"/>
      <c r="CC452" s="587">
        <v>45835.0</v>
      </c>
      <c r="CD452" s="492">
        <v>27.0</v>
      </c>
      <c r="CE452" s="492">
        <v>1027824.0</v>
      </c>
      <c r="CF452" s="492">
        <v>229824.0</v>
      </c>
      <c r="CG452" s="494"/>
      <c r="CH452" s="494"/>
      <c r="CI452" s="494"/>
      <c r="CJ452" s="494"/>
      <c r="CK452" s="494"/>
      <c r="CL452" s="494"/>
      <c r="CM452" s="494"/>
      <c r="CN452" s="494"/>
      <c r="CO452" s="494"/>
      <c r="CP452" s="494"/>
      <c r="CQ452" s="494"/>
      <c r="CR452" s="494"/>
      <c r="CS452" s="494"/>
      <c r="CT452" s="494"/>
      <c r="CU452" s="488" t="s">
        <v>27160</v>
      </c>
      <c r="CV452" s="494"/>
      <c r="CW452" s="494"/>
      <c r="CX452" s="494"/>
      <c r="CY452" s="494"/>
      <c r="CZ452" s="494"/>
      <c r="DA452" s="494"/>
      <c r="DB452" s="494"/>
      <c r="DC452" s="494"/>
      <c r="DD452" s="494"/>
      <c r="DE452" s="494"/>
      <c r="DF452" s="494"/>
      <c r="DG452" s="488" t="s">
        <v>27163</v>
      </c>
      <c r="DH452" s="494"/>
      <c r="DI452" s="494"/>
      <c r="DJ452" s="494"/>
      <c r="DK452" s="494"/>
      <c r="DL452" s="494"/>
      <c r="DM452" s="494"/>
      <c r="DN452" s="494"/>
      <c r="DO452" s="494"/>
      <c r="DP452" s="494"/>
      <c r="DQ452" s="488" t="s">
        <v>27159</v>
      </c>
      <c r="DR452" s="488" t="s">
        <v>81</v>
      </c>
      <c r="DS452" s="494"/>
      <c r="DT452" s="494"/>
      <c r="DU452" s="494"/>
      <c r="DV452" s="494"/>
      <c r="DW452" s="494"/>
      <c r="DX452" s="494"/>
      <c r="DY452" s="488" t="s">
        <v>27164</v>
      </c>
      <c r="DZ452" s="494"/>
      <c r="EA452" s="494"/>
      <c r="EB452" s="494"/>
      <c r="EC452" s="494"/>
      <c r="ED452" s="494"/>
      <c r="EE452" s="494"/>
      <c r="EF452" s="494"/>
      <c r="EG452" s="494"/>
      <c r="EH452" s="494"/>
      <c r="EI452" s="494"/>
      <c r="EJ452" s="494"/>
      <c r="EK452" s="494"/>
      <c r="EL452" s="494"/>
      <c r="EM452" s="494"/>
      <c r="EN452" s="494"/>
      <c r="EO452" s="494"/>
      <c r="EP452" s="494"/>
      <c r="EQ452" s="494"/>
      <c r="ER452" s="494"/>
      <c r="ES452" s="494"/>
      <c r="ET452" s="494"/>
      <c r="EU452" s="494"/>
      <c r="EV452" s="494"/>
      <c r="EW452" s="494"/>
      <c r="EX452" s="494"/>
      <c r="EY452" s="494"/>
      <c r="EZ452" s="494"/>
      <c r="FA452" s="494"/>
      <c r="FB452" s="494"/>
      <c r="FC452" s="494"/>
      <c r="FD452" s="494"/>
      <c r="FE452" s="494"/>
      <c r="FF452" s="494"/>
      <c r="FG452" s="494"/>
      <c r="FH452" s="488" t="s">
        <v>27161</v>
      </c>
      <c r="FI452" s="494"/>
      <c r="FJ452" s="494"/>
      <c r="FK452" s="494"/>
      <c r="FL452" s="494"/>
      <c r="FM452" s="494"/>
      <c r="FN452" s="494"/>
      <c r="FO452" s="494"/>
      <c r="FP452" s="494"/>
      <c r="FQ452" s="494"/>
      <c r="FR452" s="494"/>
      <c r="FS452" s="494"/>
      <c r="FT452" s="494"/>
      <c r="FU452" s="494"/>
      <c r="FV452" s="494"/>
      <c r="FW452" s="494"/>
      <c r="FX452" s="494"/>
      <c r="FY452" s="494"/>
      <c r="FZ452" s="494"/>
      <c r="GA452" s="494"/>
      <c r="GB452" s="494"/>
      <c r="GC452" s="494"/>
      <c r="GD452" s="494"/>
      <c r="GE452" s="494"/>
      <c r="GF452" s="494"/>
      <c r="GG452" s="494"/>
      <c r="GH452" s="494"/>
      <c r="GI452" s="494"/>
      <c r="GJ452" s="494"/>
      <c r="GK452" s="494"/>
      <c r="GL452" s="494"/>
      <c r="GM452" s="494"/>
      <c r="GN452" s="494"/>
      <c r="GO452" s="494"/>
      <c r="GP452" s="494"/>
      <c r="GQ452" s="494"/>
      <c r="GR452" s="494"/>
      <c r="GS452" s="494"/>
      <c r="GT452" s="494"/>
      <c r="GU452" s="494"/>
      <c r="GV452" s="494"/>
      <c r="GW452" s="494"/>
      <c r="GX452" s="494"/>
      <c r="GY452" s="494"/>
      <c r="GZ452" s="494"/>
      <c r="HA452" s="494"/>
    </row>
    <row r="453">
      <c r="A453" s="492">
        <v>6887233.0</v>
      </c>
      <c r="B453" s="488" t="s">
        <v>27165</v>
      </c>
      <c r="C453" s="488" t="s">
        <v>399</v>
      </c>
      <c r="D453" s="590">
        <v>45777.54452546296</v>
      </c>
      <c r="E453" s="590">
        <v>45777.555613425924</v>
      </c>
      <c r="F453" s="590">
        <v>45777.55606481482</v>
      </c>
      <c r="G453" s="494"/>
      <c r="H453" s="488" t="s">
        <v>25860</v>
      </c>
      <c r="I453" s="494"/>
      <c r="J453" s="494"/>
      <c r="K453" s="494"/>
      <c r="L453" s="494"/>
      <c r="M453" s="494"/>
      <c r="N453" s="494"/>
      <c r="O453" s="494"/>
      <c r="P453" s="494"/>
      <c r="Q453" s="494"/>
      <c r="R453" s="494"/>
      <c r="S453" s="494"/>
      <c r="T453" s="488" t="s">
        <v>1514</v>
      </c>
      <c r="U453" s="494"/>
      <c r="V453" s="488" t="s">
        <v>81</v>
      </c>
      <c r="W453" s="589" t="s">
        <v>27159</v>
      </c>
      <c r="X453" s="494"/>
      <c r="Y453" s="494"/>
      <c r="Z453" s="494"/>
      <c r="AA453" s="494"/>
      <c r="AB453" s="494"/>
      <c r="AC453" s="494"/>
      <c r="AD453" s="494"/>
      <c r="AE453" s="494"/>
      <c r="AF453" s="494"/>
      <c r="AG453" s="494"/>
      <c r="AH453" s="494"/>
      <c r="AI453" s="494"/>
      <c r="AJ453" s="494"/>
      <c r="AK453" s="494"/>
      <c r="AL453" s="494"/>
      <c r="AM453" s="494"/>
      <c r="AN453" s="494"/>
      <c r="AO453" s="494"/>
      <c r="AP453" s="494"/>
      <c r="AQ453" s="492">
        <v>36.0</v>
      </c>
      <c r="AR453" s="592">
        <v>45777.0</v>
      </c>
      <c r="AS453" s="492">
        <v>798000.0</v>
      </c>
      <c r="AT453" s="494"/>
      <c r="AU453" s="494"/>
      <c r="AV453" s="494"/>
      <c r="AW453" s="494"/>
      <c r="AX453" s="494"/>
      <c r="AY453" s="494"/>
      <c r="AZ453" s="494"/>
      <c r="BA453" s="494"/>
      <c r="BB453" s="494"/>
      <c r="BC453" s="494"/>
      <c r="BD453" s="494"/>
      <c r="BE453" s="494"/>
      <c r="BF453" s="494"/>
      <c r="BG453" s="494"/>
      <c r="BH453" s="488" t="s">
        <v>25863</v>
      </c>
      <c r="BI453" s="494"/>
      <c r="BJ453" s="494"/>
      <c r="BK453" s="494"/>
      <c r="BL453" s="494"/>
      <c r="BM453" s="494"/>
      <c r="BN453" s="494"/>
      <c r="BO453" s="494"/>
      <c r="BP453" s="494"/>
      <c r="BQ453" s="494"/>
      <c r="BR453" s="494"/>
      <c r="BS453" s="494"/>
      <c r="BT453" s="488" t="s">
        <v>25868</v>
      </c>
      <c r="BU453" s="494"/>
      <c r="BV453" s="494"/>
      <c r="BW453" s="494"/>
      <c r="BX453" s="494"/>
      <c r="BY453" s="492">
        <v>30324.0</v>
      </c>
      <c r="BZ453" s="492">
        <v>28500.0</v>
      </c>
      <c r="CA453" s="494"/>
      <c r="CB453" s="494"/>
      <c r="CC453" s="587">
        <v>45835.0</v>
      </c>
      <c r="CD453" s="492">
        <v>27.0</v>
      </c>
      <c r="CE453" s="492">
        <v>1027824.0</v>
      </c>
      <c r="CF453" s="492">
        <v>229824.0</v>
      </c>
      <c r="CG453" s="494"/>
      <c r="CH453" s="494"/>
      <c r="CI453" s="494"/>
      <c r="CJ453" s="494"/>
      <c r="CK453" s="494"/>
      <c r="CL453" s="494"/>
      <c r="CM453" s="494"/>
      <c r="CN453" s="494"/>
      <c r="CO453" s="494"/>
      <c r="CP453" s="494"/>
      <c r="CQ453" s="494"/>
      <c r="CR453" s="494"/>
      <c r="CS453" s="494"/>
      <c r="CT453" s="494"/>
      <c r="CU453" s="488" t="s">
        <v>27160</v>
      </c>
      <c r="CV453" s="494"/>
      <c r="CW453" s="494"/>
      <c r="CX453" s="494"/>
      <c r="CY453" s="494"/>
      <c r="CZ453" s="494"/>
      <c r="DA453" s="494"/>
      <c r="DB453" s="494"/>
      <c r="DC453" s="494"/>
      <c r="DD453" s="494"/>
      <c r="DE453" s="494"/>
      <c r="DF453" s="494"/>
      <c r="DG453" s="488" t="s">
        <v>27163</v>
      </c>
      <c r="DH453" s="494"/>
      <c r="DI453" s="494"/>
      <c r="DJ453" s="494"/>
      <c r="DK453" s="494"/>
      <c r="DL453" s="494"/>
      <c r="DM453" s="494"/>
      <c r="DN453" s="494"/>
      <c r="DO453" s="494"/>
      <c r="DP453" s="492">
        <v>1450064.0</v>
      </c>
      <c r="DQ453" s="488" t="s">
        <v>27159</v>
      </c>
      <c r="DR453" s="488" t="s">
        <v>81</v>
      </c>
      <c r="DS453" s="494"/>
      <c r="DT453" s="494"/>
      <c r="DU453" s="494"/>
      <c r="DV453" s="494"/>
      <c r="DW453" s="494"/>
      <c r="DX453" s="494"/>
      <c r="DY453" s="488" t="s">
        <v>27164</v>
      </c>
      <c r="DZ453" s="494"/>
      <c r="EA453" s="494"/>
      <c r="EB453" s="494"/>
      <c r="EC453" s="494"/>
      <c r="ED453" s="494"/>
      <c r="EE453" s="494"/>
      <c r="EF453" s="494"/>
      <c r="EG453" s="494"/>
      <c r="EH453" s="494"/>
      <c r="EI453" s="494"/>
      <c r="EJ453" s="494"/>
      <c r="EK453" s="494"/>
      <c r="EL453" s="494"/>
      <c r="EM453" s="494"/>
      <c r="EN453" s="494"/>
      <c r="EO453" s="494"/>
      <c r="EP453" s="494"/>
      <c r="EQ453" s="494"/>
      <c r="ER453" s="494"/>
      <c r="ES453" s="494"/>
      <c r="ET453" s="494"/>
      <c r="EU453" s="494"/>
      <c r="EV453" s="494"/>
      <c r="EW453" s="494"/>
      <c r="EX453" s="494"/>
      <c r="EY453" s="494"/>
      <c r="EZ453" s="494"/>
      <c r="FA453" s="494"/>
      <c r="FB453" s="494"/>
      <c r="FC453" s="494"/>
      <c r="FD453" s="494"/>
      <c r="FE453" s="494"/>
      <c r="FF453" s="488" t="s">
        <v>27166</v>
      </c>
      <c r="FG453" s="494"/>
      <c r="FH453" s="488" t="s">
        <v>27161</v>
      </c>
      <c r="FI453" s="494"/>
      <c r="FJ453" s="494"/>
      <c r="FK453" s="494"/>
      <c r="FL453" s="494"/>
      <c r="FM453" s="494"/>
      <c r="FN453" s="494"/>
      <c r="FO453" s="494"/>
      <c r="FP453" s="494"/>
      <c r="FQ453" s="494"/>
      <c r="FR453" s="494"/>
      <c r="FS453" s="494"/>
      <c r="FT453" s="494"/>
      <c r="FU453" s="494"/>
      <c r="FV453" s="494"/>
      <c r="FW453" s="494"/>
      <c r="FX453" s="494"/>
      <c r="FY453" s="494"/>
      <c r="FZ453" s="494"/>
      <c r="GA453" s="494"/>
      <c r="GB453" s="494"/>
      <c r="GC453" s="494"/>
      <c r="GD453" s="494"/>
      <c r="GE453" s="494"/>
      <c r="GF453" s="494"/>
      <c r="GG453" s="494"/>
      <c r="GH453" s="494"/>
      <c r="GI453" s="494"/>
      <c r="GJ453" s="494"/>
      <c r="GK453" s="494"/>
      <c r="GL453" s="494"/>
      <c r="GM453" s="494"/>
      <c r="GN453" s="494"/>
      <c r="GO453" s="494"/>
      <c r="GP453" s="494"/>
      <c r="GQ453" s="494"/>
      <c r="GR453" s="494"/>
      <c r="GS453" s="494"/>
      <c r="GT453" s="494"/>
      <c r="GU453" s="494"/>
      <c r="GV453" s="494"/>
      <c r="GW453" s="494"/>
      <c r="GX453" s="494"/>
      <c r="GY453" s="494"/>
      <c r="GZ453" s="494"/>
      <c r="HA453" s="494"/>
    </row>
    <row r="454">
      <c r="A454" s="492">
        <v>6888824.0</v>
      </c>
      <c r="B454" s="488" t="s">
        <v>27167</v>
      </c>
      <c r="C454" s="488" t="s">
        <v>399</v>
      </c>
      <c r="D454" s="590">
        <v>45777.6205787037</v>
      </c>
      <c r="E454" s="590">
        <v>45777.6303587963</v>
      </c>
      <c r="F454" s="590">
        <v>45777.63171296296</v>
      </c>
      <c r="G454" s="494"/>
      <c r="H454" s="488" t="s">
        <v>25860</v>
      </c>
      <c r="I454" s="494"/>
      <c r="J454" s="494"/>
      <c r="K454" s="494"/>
      <c r="L454" s="494"/>
      <c r="M454" s="494"/>
      <c r="N454" s="494"/>
      <c r="O454" s="494"/>
      <c r="P454" s="494"/>
      <c r="Q454" s="494"/>
      <c r="R454" s="494"/>
      <c r="S454" s="494"/>
      <c r="T454" s="494"/>
      <c r="U454" s="494"/>
      <c r="V454" s="488" t="s">
        <v>97</v>
      </c>
      <c r="W454" s="589" t="s">
        <v>27168</v>
      </c>
      <c r="X454" s="494"/>
      <c r="Y454" s="494"/>
      <c r="Z454" s="494"/>
      <c r="AA454" s="494"/>
      <c r="AB454" s="494"/>
      <c r="AC454" s="494"/>
      <c r="AD454" s="494"/>
      <c r="AE454" s="494"/>
      <c r="AF454" s="494"/>
      <c r="AG454" s="494"/>
      <c r="AH454" s="494"/>
      <c r="AI454" s="494"/>
      <c r="AJ454" s="494"/>
      <c r="AK454" s="494"/>
      <c r="AL454" s="494"/>
      <c r="AM454" s="494"/>
      <c r="AN454" s="494"/>
      <c r="AO454" s="494"/>
      <c r="AP454" s="494"/>
      <c r="AQ454" s="494"/>
      <c r="AR454" s="591"/>
      <c r="AS454" s="494"/>
      <c r="AT454" s="494"/>
      <c r="AU454" s="494"/>
      <c r="AV454" s="494"/>
      <c r="AW454" s="494"/>
      <c r="AX454" s="494"/>
      <c r="AY454" s="494"/>
      <c r="AZ454" s="494"/>
      <c r="BA454" s="494"/>
      <c r="BB454" s="494"/>
      <c r="BC454" s="494"/>
      <c r="BD454" s="494"/>
      <c r="BE454" s="494"/>
      <c r="BF454" s="494"/>
      <c r="BG454" s="494"/>
      <c r="BH454" s="488" t="s">
        <v>25863</v>
      </c>
      <c r="BI454" s="494"/>
      <c r="BJ454" s="494"/>
      <c r="BK454" s="494"/>
      <c r="BL454" s="494"/>
      <c r="BM454" s="494"/>
      <c r="BN454" s="494"/>
      <c r="BO454" s="494"/>
      <c r="BP454" s="494"/>
      <c r="BQ454" s="494"/>
      <c r="BR454" s="494"/>
      <c r="BS454" s="494"/>
      <c r="BT454" s="494"/>
      <c r="BU454" s="494"/>
      <c r="BV454" s="494"/>
      <c r="BW454" s="494"/>
      <c r="BX454" s="494"/>
      <c r="BY454" s="494"/>
      <c r="BZ454" s="494"/>
      <c r="CA454" s="494"/>
      <c r="CB454" s="494"/>
      <c r="CC454" s="494"/>
      <c r="CD454" s="494"/>
      <c r="CE454" s="494"/>
      <c r="CF454" s="494"/>
      <c r="CG454" s="494"/>
      <c r="CH454" s="494"/>
      <c r="CI454" s="494"/>
      <c r="CJ454" s="494"/>
      <c r="CK454" s="494"/>
      <c r="CL454" s="494"/>
      <c r="CM454" s="494"/>
      <c r="CN454" s="494"/>
      <c r="CO454" s="494"/>
      <c r="CP454" s="494"/>
      <c r="CQ454" s="494"/>
      <c r="CR454" s="494"/>
      <c r="CS454" s="494"/>
      <c r="CT454" s="494"/>
      <c r="CU454" s="488" t="s">
        <v>27169</v>
      </c>
      <c r="CV454" s="494"/>
      <c r="CW454" s="494"/>
      <c r="CX454" s="494"/>
      <c r="CY454" s="494"/>
      <c r="CZ454" s="494"/>
      <c r="DA454" s="494"/>
      <c r="DB454" s="494"/>
      <c r="DC454" s="494"/>
      <c r="DD454" s="494"/>
      <c r="DE454" s="494"/>
      <c r="DF454" s="494"/>
      <c r="DG454" s="494"/>
      <c r="DH454" s="494"/>
      <c r="DI454" s="494"/>
      <c r="DJ454" s="494"/>
      <c r="DK454" s="494"/>
      <c r="DL454" s="488" t="s">
        <v>27169</v>
      </c>
      <c r="DM454" s="494"/>
      <c r="DN454" s="494"/>
      <c r="DO454" s="494"/>
      <c r="DP454" s="494"/>
      <c r="DQ454" s="488" t="s">
        <v>27170</v>
      </c>
      <c r="DR454" s="488" t="s">
        <v>97</v>
      </c>
      <c r="DS454" s="494"/>
      <c r="DT454" s="494"/>
      <c r="DU454" s="494"/>
      <c r="DV454" s="494"/>
      <c r="DW454" s="494"/>
      <c r="DX454" s="494"/>
      <c r="DY454" s="494"/>
      <c r="DZ454" s="494"/>
      <c r="EA454" s="494"/>
      <c r="EB454" s="494"/>
      <c r="EC454" s="494"/>
      <c r="ED454" s="494"/>
      <c r="EE454" s="586">
        <v>45777.0</v>
      </c>
      <c r="EF454" s="494"/>
      <c r="EG454" s="494"/>
      <c r="EH454" s="494"/>
      <c r="EI454" s="494"/>
      <c r="EJ454" s="494"/>
      <c r="EK454" s="494"/>
      <c r="EL454" s="494"/>
      <c r="EM454" s="494"/>
      <c r="EN454" s="494"/>
      <c r="EO454" s="494"/>
      <c r="EP454" s="494"/>
      <c r="EQ454" s="494"/>
      <c r="ER454" s="494"/>
      <c r="ES454" s="494"/>
      <c r="ET454" s="494"/>
      <c r="EU454" s="494"/>
      <c r="EV454" s="494"/>
      <c r="EW454" s="494"/>
      <c r="EX454" s="494"/>
      <c r="EY454" s="494"/>
      <c r="EZ454" s="494"/>
      <c r="FA454" s="494"/>
      <c r="FB454" s="494"/>
      <c r="FC454" s="494"/>
      <c r="FD454" s="494"/>
      <c r="FE454" s="494"/>
      <c r="FF454" s="494"/>
      <c r="FG454" s="494"/>
      <c r="FH454" s="488" t="s">
        <v>27171</v>
      </c>
      <c r="FI454" s="494"/>
      <c r="FJ454" s="494"/>
      <c r="FK454" s="494"/>
      <c r="FL454" s="494"/>
      <c r="FM454" s="494"/>
      <c r="FN454" s="494"/>
      <c r="FO454" s="494"/>
      <c r="FP454" s="494"/>
      <c r="FQ454" s="494"/>
      <c r="FR454" s="494"/>
      <c r="FS454" s="494"/>
      <c r="FT454" s="494"/>
      <c r="FU454" s="494"/>
      <c r="FV454" s="494"/>
      <c r="FW454" s="494"/>
      <c r="FX454" s="494"/>
      <c r="FY454" s="494"/>
      <c r="FZ454" s="494"/>
      <c r="GA454" s="494"/>
      <c r="GB454" s="494"/>
      <c r="GC454" s="494"/>
      <c r="GD454" s="494"/>
      <c r="GE454" s="494"/>
      <c r="GF454" s="494"/>
      <c r="GG454" s="494"/>
      <c r="GH454" s="494"/>
      <c r="GI454" s="494"/>
      <c r="GJ454" s="494"/>
      <c r="GK454" s="494"/>
      <c r="GL454" s="494"/>
      <c r="GM454" s="494"/>
      <c r="GN454" s="494"/>
      <c r="GO454" s="494"/>
      <c r="GP454" s="494"/>
      <c r="GQ454" s="494"/>
      <c r="GR454" s="494"/>
      <c r="GS454" s="494"/>
      <c r="GT454" s="494"/>
      <c r="GU454" s="494"/>
      <c r="GV454" s="494"/>
      <c r="GW454" s="494"/>
      <c r="GX454" s="494"/>
      <c r="GY454" s="494"/>
      <c r="GZ454" s="494"/>
      <c r="HA454" s="494"/>
    </row>
    <row r="455">
      <c r="A455" s="492">
        <v>6888846.0</v>
      </c>
      <c r="B455" s="488" t="s">
        <v>27172</v>
      </c>
      <c r="C455" s="488" t="s">
        <v>399</v>
      </c>
      <c r="D455" s="590">
        <v>45777.62157407407</v>
      </c>
      <c r="E455" s="590">
        <v>45777.63136574074</v>
      </c>
      <c r="F455" s="590">
        <v>45777.632152777776</v>
      </c>
      <c r="G455" s="494"/>
      <c r="H455" s="488" t="s">
        <v>25860</v>
      </c>
      <c r="I455" s="494"/>
      <c r="J455" s="494"/>
      <c r="K455" s="494"/>
      <c r="L455" s="494"/>
      <c r="M455" s="494"/>
      <c r="N455" s="494"/>
      <c r="O455" s="494"/>
      <c r="P455" s="494"/>
      <c r="Q455" s="494"/>
      <c r="R455" s="494"/>
      <c r="S455" s="494"/>
      <c r="T455" s="488" t="s">
        <v>1514</v>
      </c>
      <c r="U455" s="494"/>
      <c r="V455" s="488" t="s">
        <v>97</v>
      </c>
      <c r="W455" s="589" t="s">
        <v>27168</v>
      </c>
      <c r="X455" s="494"/>
      <c r="Y455" s="494"/>
      <c r="Z455" s="494"/>
      <c r="AA455" s="494"/>
      <c r="AB455" s="494"/>
      <c r="AC455" s="494"/>
      <c r="AD455" s="494"/>
      <c r="AE455" s="494"/>
      <c r="AF455" s="494"/>
      <c r="AG455" s="494"/>
      <c r="AH455" s="494"/>
      <c r="AI455" s="494"/>
      <c r="AJ455" s="494"/>
      <c r="AK455" s="494"/>
      <c r="AL455" s="494"/>
      <c r="AM455" s="494"/>
      <c r="AN455" s="494"/>
      <c r="AO455" s="494"/>
      <c r="AP455" s="494"/>
      <c r="AQ455" s="494"/>
      <c r="AR455" s="592">
        <v>45777.0</v>
      </c>
      <c r="AS455" s="492">
        <v>798000.0</v>
      </c>
      <c r="AT455" s="494"/>
      <c r="AU455" s="494"/>
      <c r="AV455" s="494"/>
      <c r="AW455" s="494"/>
      <c r="AX455" s="494"/>
      <c r="AY455" s="494"/>
      <c r="AZ455" s="494"/>
      <c r="BA455" s="494"/>
      <c r="BB455" s="494"/>
      <c r="BC455" s="494"/>
      <c r="BD455" s="494"/>
      <c r="BE455" s="494"/>
      <c r="BF455" s="494"/>
      <c r="BG455" s="494"/>
      <c r="BH455" s="488" t="s">
        <v>25863</v>
      </c>
      <c r="BI455" s="494"/>
      <c r="BJ455" s="494"/>
      <c r="BK455" s="494"/>
      <c r="BL455" s="494"/>
      <c r="BM455" s="494"/>
      <c r="BN455" s="494"/>
      <c r="BO455" s="494"/>
      <c r="BP455" s="492">
        <v>798000.0</v>
      </c>
      <c r="BQ455" s="494"/>
      <c r="BR455" s="494"/>
      <c r="BS455" s="494"/>
      <c r="BT455" s="494"/>
      <c r="BU455" s="494"/>
      <c r="BV455" s="494"/>
      <c r="BW455" s="494"/>
      <c r="BX455" s="494"/>
      <c r="BY455" s="494"/>
      <c r="BZ455" s="494"/>
      <c r="CA455" s="494"/>
      <c r="CB455" s="587">
        <v>45777.0</v>
      </c>
      <c r="CC455" s="494"/>
      <c r="CD455" s="494"/>
      <c r="CE455" s="492">
        <v>798000.0</v>
      </c>
      <c r="CF455" s="492">
        <v>0.0</v>
      </c>
      <c r="CG455" s="494"/>
      <c r="CH455" s="494"/>
      <c r="CI455" s="494"/>
      <c r="CJ455" s="494"/>
      <c r="CK455" s="494"/>
      <c r="CL455" s="494"/>
      <c r="CM455" s="494"/>
      <c r="CN455" s="494"/>
      <c r="CO455" s="494"/>
      <c r="CP455" s="494"/>
      <c r="CQ455" s="494"/>
      <c r="CR455" s="494"/>
      <c r="CS455" s="494"/>
      <c r="CT455" s="494"/>
      <c r="CU455" s="488" t="s">
        <v>27169</v>
      </c>
      <c r="CV455" s="494"/>
      <c r="CW455" s="494"/>
      <c r="CX455" s="494"/>
      <c r="CY455" s="494"/>
      <c r="CZ455" s="494"/>
      <c r="DA455" s="494"/>
      <c r="DB455" s="494"/>
      <c r="DC455" s="494"/>
      <c r="DD455" s="494"/>
      <c r="DE455" s="494"/>
      <c r="DF455" s="494"/>
      <c r="DG455" s="488" t="s">
        <v>27173</v>
      </c>
      <c r="DH455" s="494"/>
      <c r="DI455" s="494"/>
      <c r="DJ455" s="494"/>
      <c r="DK455" s="494"/>
      <c r="DL455" s="494"/>
      <c r="DM455" s="494"/>
      <c r="DN455" s="494"/>
      <c r="DO455" s="494"/>
      <c r="DP455" s="494"/>
      <c r="DQ455" s="488" t="s">
        <v>27170</v>
      </c>
      <c r="DR455" s="488" t="s">
        <v>97</v>
      </c>
      <c r="DS455" s="494"/>
      <c r="DT455" s="494"/>
      <c r="DU455" s="494"/>
      <c r="DV455" s="494"/>
      <c r="DW455" s="494"/>
      <c r="DX455" s="494"/>
      <c r="DY455" s="488" t="s">
        <v>27174</v>
      </c>
      <c r="DZ455" s="494"/>
      <c r="EA455" s="494"/>
      <c r="EB455" s="494"/>
      <c r="EC455" s="494"/>
      <c r="ED455" s="494"/>
      <c r="EE455" s="494"/>
      <c r="EF455" s="494"/>
      <c r="EG455" s="494"/>
      <c r="EH455" s="494"/>
      <c r="EI455" s="494"/>
      <c r="EJ455" s="494"/>
      <c r="EK455" s="494"/>
      <c r="EL455" s="494"/>
      <c r="EM455" s="494"/>
      <c r="EN455" s="494"/>
      <c r="EO455" s="494"/>
      <c r="EP455" s="494"/>
      <c r="EQ455" s="494"/>
      <c r="ER455" s="494"/>
      <c r="ES455" s="494"/>
      <c r="ET455" s="494"/>
      <c r="EU455" s="494"/>
      <c r="EV455" s="494"/>
      <c r="EW455" s="494"/>
      <c r="EX455" s="494"/>
      <c r="EY455" s="494"/>
      <c r="EZ455" s="494"/>
      <c r="FA455" s="494"/>
      <c r="FB455" s="494"/>
      <c r="FC455" s="494"/>
      <c r="FD455" s="494"/>
      <c r="FE455" s="494"/>
      <c r="FF455" s="494"/>
      <c r="FG455" s="494"/>
      <c r="FH455" s="488" t="s">
        <v>27171</v>
      </c>
      <c r="FI455" s="494"/>
      <c r="FJ455" s="494"/>
      <c r="FK455" s="494"/>
      <c r="FL455" s="494"/>
      <c r="FM455" s="494"/>
      <c r="FN455" s="494"/>
      <c r="FO455" s="494"/>
      <c r="FP455" s="494"/>
      <c r="FQ455" s="494"/>
      <c r="FR455" s="494"/>
      <c r="FS455" s="494"/>
      <c r="FT455" s="494"/>
      <c r="FU455" s="494"/>
      <c r="FV455" s="494"/>
      <c r="FW455" s="494"/>
      <c r="FX455" s="494"/>
      <c r="FY455" s="494"/>
      <c r="FZ455" s="494"/>
      <c r="GA455" s="494"/>
      <c r="GB455" s="494"/>
      <c r="GC455" s="494"/>
      <c r="GD455" s="494"/>
      <c r="GE455" s="494"/>
      <c r="GF455" s="494"/>
      <c r="GG455" s="494"/>
      <c r="GH455" s="494"/>
      <c r="GI455" s="494"/>
      <c r="GJ455" s="494"/>
      <c r="GK455" s="494"/>
      <c r="GL455" s="494"/>
      <c r="GM455" s="494"/>
      <c r="GN455" s="494"/>
      <c r="GO455" s="494"/>
      <c r="GP455" s="494"/>
      <c r="GQ455" s="494"/>
      <c r="GR455" s="494"/>
      <c r="GS455" s="494"/>
      <c r="GT455" s="494"/>
      <c r="GU455" s="494"/>
      <c r="GV455" s="494"/>
      <c r="GW455" s="494"/>
      <c r="GX455" s="494"/>
      <c r="GY455" s="494"/>
      <c r="GZ455" s="494"/>
      <c r="HA455" s="494"/>
    </row>
    <row r="456">
      <c r="A456" s="492">
        <v>6888898.0</v>
      </c>
      <c r="B456" s="488" t="s">
        <v>27175</v>
      </c>
      <c r="C456" s="488" t="s">
        <v>399</v>
      </c>
      <c r="D456" s="590">
        <v>45777.62263888889</v>
      </c>
      <c r="E456" s="590">
        <v>45777.63271990741</v>
      </c>
      <c r="F456" s="590">
        <v>45777.63322916667</v>
      </c>
      <c r="G456" s="494"/>
      <c r="H456" s="488" t="s">
        <v>25860</v>
      </c>
      <c r="I456" s="494"/>
      <c r="J456" s="494"/>
      <c r="K456" s="494"/>
      <c r="L456" s="494"/>
      <c r="M456" s="494"/>
      <c r="N456" s="494"/>
      <c r="O456" s="494"/>
      <c r="P456" s="494"/>
      <c r="Q456" s="494"/>
      <c r="R456" s="494"/>
      <c r="S456" s="494"/>
      <c r="T456" s="488" t="s">
        <v>1514</v>
      </c>
      <c r="U456" s="494"/>
      <c r="V456" s="488" t="s">
        <v>97</v>
      </c>
      <c r="W456" s="589" t="s">
        <v>27168</v>
      </c>
      <c r="X456" s="494"/>
      <c r="Y456" s="494"/>
      <c r="Z456" s="494"/>
      <c r="AA456" s="494"/>
      <c r="AB456" s="494"/>
      <c r="AC456" s="494"/>
      <c r="AD456" s="494"/>
      <c r="AE456" s="494"/>
      <c r="AF456" s="494"/>
      <c r="AG456" s="494"/>
      <c r="AH456" s="494"/>
      <c r="AI456" s="494"/>
      <c r="AJ456" s="494"/>
      <c r="AK456" s="494"/>
      <c r="AL456" s="494"/>
      <c r="AM456" s="494"/>
      <c r="AN456" s="494"/>
      <c r="AO456" s="494"/>
      <c r="AP456" s="494"/>
      <c r="AQ456" s="494"/>
      <c r="AR456" s="592">
        <v>45777.0</v>
      </c>
      <c r="AS456" s="492">
        <v>798000.0</v>
      </c>
      <c r="AT456" s="494"/>
      <c r="AU456" s="494"/>
      <c r="AV456" s="494"/>
      <c r="AW456" s="494"/>
      <c r="AX456" s="494"/>
      <c r="AY456" s="494"/>
      <c r="AZ456" s="494"/>
      <c r="BA456" s="494"/>
      <c r="BB456" s="494"/>
      <c r="BC456" s="494"/>
      <c r="BD456" s="494"/>
      <c r="BE456" s="494"/>
      <c r="BF456" s="494"/>
      <c r="BG456" s="494"/>
      <c r="BH456" s="488" t="s">
        <v>25863</v>
      </c>
      <c r="BI456" s="494"/>
      <c r="BJ456" s="494"/>
      <c r="BK456" s="494"/>
      <c r="BL456" s="494"/>
      <c r="BM456" s="494"/>
      <c r="BN456" s="494"/>
      <c r="BO456" s="494"/>
      <c r="BP456" s="492">
        <v>798000.0</v>
      </c>
      <c r="BQ456" s="494"/>
      <c r="BR456" s="494"/>
      <c r="BS456" s="494"/>
      <c r="BT456" s="494"/>
      <c r="BU456" s="494"/>
      <c r="BV456" s="494"/>
      <c r="BW456" s="494"/>
      <c r="BX456" s="494"/>
      <c r="BY456" s="494"/>
      <c r="BZ456" s="494"/>
      <c r="CA456" s="494"/>
      <c r="CB456" s="587">
        <v>45777.0</v>
      </c>
      <c r="CC456" s="494"/>
      <c r="CD456" s="494"/>
      <c r="CE456" s="492">
        <v>798000.0</v>
      </c>
      <c r="CF456" s="492">
        <v>0.0</v>
      </c>
      <c r="CG456" s="494"/>
      <c r="CH456" s="494"/>
      <c r="CI456" s="494"/>
      <c r="CJ456" s="494"/>
      <c r="CK456" s="494"/>
      <c r="CL456" s="494"/>
      <c r="CM456" s="494"/>
      <c r="CN456" s="494"/>
      <c r="CO456" s="494"/>
      <c r="CP456" s="494"/>
      <c r="CQ456" s="494"/>
      <c r="CR456" s="494"/>
      <c r="CS456" s="494"/>
      <c r="CT456" s="494"/>
      <c r="CU456" s="488" t="s">
        <v>27169</v>
      </c>
      <c r="CV456" s="494"/>
      <c r="CW456" s="494"/>
      <c r="CX456" s="494"/>
      <c r="CY456" s="494"/>
      <c r="CZ456" s="494"/>
      <c r="DA456" s="494"/>
      <c r="DB456" s="494"/>
      <c r="DC456" s="494"/>
      <c r="DD456" s="494"/>
      <c r="DE456" s="494"/>
      <c r="DF456" s="494"/>
      <c r="DG456" s="488" t="s">
        <v>27173</v>
      </c>
      <c r="DH456" s="494"/>
      <c r="DI456" s="494"/>
      <c r="DJ456" s="494"/>
      <c r="DK456" s="494"/>
      <c r="DL456" s="494"/>
      <c r="DM456" s="494"/>
      <c r="DN456" s="494"/>
      <c r="DO456" s="494"/>
      <c r="DP456" s="488" t="s">
        <v>27176</v>
      </c>
      <c r="DQ456" s="488" t="s">
        <v>27170</v>
      </c>
      <c r="DR456" s="488" t="s">
        <v>97</v>
      </c>
      <c r="DS456" s="494"/>
      <c r="DT456" s="494"/>
      <c r="DU456" s="494"/>
      <c r="DV456" s="494"/>
      <c r="DW456" s="494"/>
      <c r="DX456" s="494"/>
      <c r="DY456" s="488" t="s">
        <v>27174</v>
      </c>
      <c r="DZ456" s="494"/>
      <c r="EA456" s="494"/>
      <c r="EB456" s="494"/>
      <c r="EC456" s="494"/>
      <c r="ED456" s="494"/>
      <c r="EE456" s="494"/>
      <c r="EF456" s="494"/>
      <c r="EG456" s="494"/>
      <c r="EH456" s="494"/>
      <c r="EI456" s="494"/>
      <c r="EJ456" s="494"/>
      <c r="EK456" s="494"/>
      <c r="EL456" s="494"/>
      <c r="EM456" s="494"/>
      <c r="EN456" s="494"/>
      <c r="EO456" s="494"/>
      <c r="EP456" s="494"/>
      <c r="EQ456" s="494"/>
      <c r="ER456" s="494"/>
      <c r="ES456" s="494"/>
      <c r="ET456" s="494"/>
      <c r="EU456" s="494"/>
      <c r="EV456" s="494"/>
      <c r="EW456" s="494"/>
      <c r="EX456" s="494"/>
      <c r="EY456" s="494"/>
      <c r="EZ456" s="494"/>
      <c r="FA456" s="494"/>
      <c r="FB456" s="494"/>
      <c r="FC456" s="494"/>
      <c r="FD456" s="494"/>
      <c r="FE456" s="494"/>
      <c r="FF456" s="494"/>
      <c r="FG456" s="494"/>
      <c r="FH456" s="488" t="s">
        <v>27171</v>
      </c>
      <c r="FI456" s="494"/>
      <c r="FJ456" s="494"/>
      <c r="FK456" s="494"/>
      <c r="FL456" s="494"/>
      <c r="FM456" s="494"/>
      <c r="FN456" s="494"/>
      <c r="FO456" s="494"/>
      <c r="FP456" s="494"/>
      <c r="FQ456" s="494"/>
      <c r="FR456" s="494"/>
      <c r="FS456" s="494"/>
      <c r="FT456" s="494"/>
      <c r="FU456" s="494"/>
      <c r="FV456" s="494"/>
      <c r="FW456" s="494"/>
      <c r="FX456" s="494"/>
      <c r="FY456" s="494"/>
      <c r="FZ456" s="494"/>
      <c r="GA456" s="494"/>
      <c r="GB456" s="494"/>
      <c r="GC456" s="494"/>
      <c r="GD456" s="494"/>
      <c r="GE456" s="494"/>
      <c r="GF456" s="494"/>
      <c r="GG456" s="494"/>
      <c r="GH456" s="494"/>
      <c r="GI456" s="494"/>
      <c r="GJ456" s="494"/>
      <c r="GK456" s="494"/>
      <c r="GL456" s="494"/>
      <c r="GM456" s="494"/>
      <c r="GN456" s="494"/>
      <c r="GO456" s="494"/>
      <c r="GP456" s="494"/>
      <c r="GQ456" s="494"/>
      <c r="GR456" s="494"/>
      <c r="GS456" s="494"/>
      <c r="GT456" s="494"/>
      <c r="GU456" s="494"/>
      <c r="GV456" s="494"/>
      <c r="GW456" s="494"/>
      <c r="GX456" s="494"/>
      <c r="GY456" s="494"/>
      <c r="GZ456" s="494"/>
      <c r="HA456" s="494"/>
    </row>
    <row r="457">
      <c r="A457" s="492">
        <v>6893350.0</v>
      </c>
      <c r="B457" s="488" t="s">
        <v>27177</v>
      </c>
      <c r="C457" s="488" t="s">
        <v>399</v>
      </c>
      <c r="D457" s="590">
        <v>45777.824791666666</v>
      </c>
      <c r="E457" s="590">
        <v>45777.83393518518</v>
      </c>
      <c r="F457" s="590">
        <v>45777.83443287037</v>
      </c>
      <c r="G457" s="494"/>
      <c r="H457" s="488" t="s">
        <v>25860</v>
      </c>
      <c r="I457" s="494"/>
      <c r="J457" s="494"/>
      <c r="K457" s="494"/>
      <c r="L457" s="494"/>
      <c r="M457" s="494"/>
      <c r="N457" s="494"/>
      <c r="O457" s="494"/>
      <c r="P457" s="494"/>
      <c r="Q457" s="494"/>
      <c r="R457" s="494"/>
      <c r="S457" s="494"/>
      <c r="T457" s="494"/>
      <c r="U457" s="494"/>
      <c r="V457" s="488" t="s">
        <v>81</v>
      </c>
      <c r="W457" s="589" t="s">
        <v>27178</v>
      </c>
      <c r="X457" s="494"/>
      <c r="Y457" s="494"/>
      <c r="Z457" s="494"/>
      <c r="AA457" s="494"/>
      <c r="AB457" s="494"/>
      <c r="AC457" s="494"/>
      <c r="AD457" s="494"/>
      <c r="AE457" s="494"/>
      <c r="AF457" s="494"/>
      <c r="AG457" s="494"/>
      <c r="AH457" s="494"/>
      <c r="AI457" s="494"/>
      <c r="AJ457" s="494"/>
      <c r="AK457" s="494"/>
      <c r="AL457" s="494"/>
      <c r="AM457" s="494"/>
      <c r="AN457" s="494"/>
      <c r="AO457" s="494"/>
      <c r="AP457" s="494"/>
      <c r="AQ457" s="494"/>
      <c r="AR457" s="591"/>
      <c r="AS457" s="494"/>
      <c r="AT457" s="494"/>
      <c r="AU457" s="494"/>
      <c r="AV457" s="494"/>
      <c r="AW457" s="494"/>
      <c r="AX457" s="494"/>
      <c r="AY457" s="494"/>
      <c r="AZ457" s="494"/>
      <c r="BA457" s="494"/>
      <c r="BB457" s="494"/>
      <c r="BC457" s="494"/>
      <c r="BD457" s="494"/>
      <c r="BE457" s="494"/>
      <c r="BF457" s="494"/>
      <c r="BG457" s="494"/>
      <c r="BH457" s="488" t="s">
        <v>25863</v>
      </c>
      <c r="BI457" s="494"/>
      <c r="BJ457" s="494"/>
      <c r="BK457" s="494"/>
      <c r="BL457" s="494"/>
      <c r="BM457" s="494"/>
      <c r="BN457" s="494"/>
      <c r="BO457" s="494"/>
      <c r="BP457" s="494"/>
      <c r="BQ457" s="494"/>
      <c r="BR457" s="494"/>
      <c r="BS457" s="494"/>
      <c r="BT457" s="494"/>
      <c r="BU457" s="494"/>
      <c r="BV457" s="494"/>
      <c r="BW457" s="494"/>
      <c r="BX457" s="494"/>
      <c r="BY457" s="494"/>
      <c r="BZ457" s="494"/>
      <c r="CA457" s="494"/>
      <c r="CB457" s="494"/>
      <c r="CC457" s="494"/>
      <c r="CD457" s="494"/>
      <c r="CE457" s="494"/>
      <c r="CF457" s="494"/>
      <c r="CG457" s="494"/>
      <c r="CH457" s="494"/>
      <c r="CI457" s="494"/>
      <c r="CJ457" s="494"/>
      <c r="CK457" s="494"/>
      <c r="CL457" s="494"/>
      <c r="CM457" s="494"/>
      <c r="CN457" s="494"/>
      <c r="CO457" s="494"/>
      <c r="CP457" s="494"/>
      <c r="CQ457" s="494"/>
      <c r="CR457" s="494"/>
      <c r="CS457" s="494"/>
      <c r="CT457" s="494"/>
      <c r="CU457" s="488" t="s">
        <v>27179</v>
      </c>
      <c r="CV457" s="494"/>
      <c r="CW457" s="494"/>
      <c r="CX457" s="494"/>
      <c r="CY457" s="494"/>
      <c r="CZ457" s="494"/>
      <c r="DA457" s="494"/>
      <c r="DB457" s="494"/>
      <c r="DC457" s="494"/>
      <c r="DD457" s="494"/>
      <c r="DE457" s="494"/>
      <c r="DF457" s="494"/>
      <c r="DG457" s="494"/>
      <c r="DH457" s="494"/>
      <c r="DI457" s="494"/>
      <c r="DJ457" s="494"/>
      <c r="DK457" s="494"/>
      <c r="DL457" s="488" t="s">
        <v>27179</v>
      </c>
      <c r="DM457" s="494"/>
      <c r="DN457" s="494"/>
      <c r="DO457" s="494"/>
      <c r="DP457" s="494"/>
      <c r="DQ457" s="488" t="s">
        <v>27178</v>
      </c>
      <c r="DR457" s="488" t="s">
        <v>81</v>
      </c>
      <c r="DS457" s="494"/>
      <c r="DT457" s="494"/>
      <c r="DU457" s="494"/>
      <c r="DV457" s="494"/>
      <c r="DW457" s="494"/>
      <c r="DX457" s="494"/>
      <c r="DY457" s="494"/>
      <c r="DZ457" s="494"/>
      <c r="EA457" s="494"/>
      <c r="EB457" s="494"/>
      <c r="EC457" s="494"/>
      <c r="ED457" s="494"/>
      <c r="EE457" s="586">
        <v>45777.0</v>
      </c>
      <c r="EF457" s="494"/>
      <c r="EG457" s="494"/>
      <c r="EH457" s="494"/>
      <c r="EI457" s="494"/>
      <c r="EJ457" s="494"/>
      <c r="EK457" s="494"/>
      <c r="EL457" s="494"/>
      <c r="EM457" s="494"/>
      <c r="EN457" s="494"/>
      <c r="EO457" s="494"/>
      <c r="EP457" s="494"/>
      <c r="EQ457" s="494"/>
      <c r="ER457" s="494"/>
      <c r="ES457" s="494"/>
      <c r="ET457" s="494"/>
      <c r="EU457" s="494"/>
      <c r="EV457" s="494"/>
      <c r="EW457" s="494"/>
      <c r="EX457" s="494"/>
      <c r="EY457" s="494"/>
      <c r="EZ457" s="494"/>
      <c r="FA457" s="494"/>
      <c r="FB457" s="494"/>
      <c r="FC457" s="494"/>
      <c r="FD457" s="494"/>
      <c r="FE457" s="494"/>
      <c r="FF457" s="494"/>
      <c r="FG457" s="494"/>
      <c r="FH457" s="488" t="s">
        <v>27180</v>
      </c>
      <c r="FI457" s="494"/>
      <c r="FJ457" s="494"/>
      <c r="FK457" s="494"/>
      <c r="FL457" s="494"/>
      <c r="FM457" s="494"/>
      <c r="FN457" s="494"/>
      <c r="FO457" s="494"/>
      <c r="FP457" s="494"/>
      <c r="FQ457" s="494"/>
      <c r="FR457" s="494"/>
      <c r="FS457" s="494"/>
      <c r="FT457" s="494"/>
      <c r="FU457" s="494"/>
      <c r="FV457" s="494"/>
      <c r="FW457" s="494"/>
      <c r="FX457" s="494"/>
      <c r="FY457" s="494"/>
      <c r="FZ457" s="494"/>
      <c r="GA457" s="494"/>
      <c r="GB457" s="494"/>
      <c r="GC457" s="494"/>
      <c r="GD457" s="494"/>
      <c r="GE457" s="494"/>
      <c r="GF457" s="494"/>
      <c r="GG457" s="494"/>
      <c r="GH457" s="494"/>
      <c r="GI457" s="494"/>
      <c r="GJ457" s="494"/>
      <c r="GK457" s="494"/>
      <c r="GL457" s="494"/>
      <c r="GM457" s="494"/>
      <c r="GN457" s="494"/>
      <c r="GO457" s="494"/>
      <c r="GP457" s="494"/>
      <c r="GQ457" s="494"/>
      <c r="GR457" s="494"/>
      <c r="GS457" s="494"/>
      <c r="GT457" s="494"/>
      <c r="GU457" s="494"/>
      <c r="GV457" s="494"/>
      <c r="GW457" s="494"/>
      <c r="GX457" s="494"/>
      <c r="GY457" s="494"/>
      <c r="GZ457" s="494"/>
      <c r="HA457" s="494"/>
    </row>
    <row r="458">
      <c r="A458" s="492">
        <v>6893367.0</v>
      </c>
      <c r="B458" s="488" t="s">
        <v>27181</v>
      </c>
      <c r="C458" s="488" t="s">
        <v>26941</v>
      </c>
      <c r="D458" s="590">
        <v>45777.82949074074</v>
      </c>
      <c r="E458" s="494"/>
      <c r="F458" s="494"/>
      <c r="G458" s="494"/>
      <c r="H458" s="488" t="s">
        <v>25860</v>
      </c>
      <c r="I458" s="494"/>
      <c r="J458" s="494"/>
      <c r="K458" s="494"/>
      <c r="L458" s="494"/>
      <c r="M458" s="494"/>
      <c r="N458" s="494"/>
      <c r="O458" s="494"/>
      <c r="P458" s="494"/>
      <c r="Q458" s="494"/>
      <c r="R458" s="494"/>
      <c r="S458" s="494"/>
      <c r="T458" s="488" t="s">
        <v>1514</v>
      </c>
      <c r="U458" s="494"/>
      <c r="V458" s="488" t="s">
        <v>81</v>
      </c>
      <c r="W458" s="589" t="s">
        <v>27178</v>
      </c>
      <c r="X458" s="494"/>
      <c r="Y458" s="494"/>
      <c r="Z458" s="494"/>
      <c r="AA458" s="494"/>
      <c r="AB458" s="494"/>
      <c r="AC458" s="494"/>
      <c r="AD458" s="494"/>
      <c r="AE458" s="494"/>
      <c r="AF458" s="494"/>
      <c r="AG458" s="494"/>
      <c r="AH458" s="494"/>
      <c r="AI458" s="494"/>
      <c r="AJ458" s="494"/>
      <c r="AK458" s="494"/>
      <c r="AL458" s="494"/>
      <c r="AM458" s="494"/>
      <c r="AN458" s="494"/>
      <c r="AO458" s="494"/>
      <c r="AP458" s="494"/>
      <c r="AQ458" s="494"/>
      <c r="AR458" s="592">
        <v>45777.0</v>
      </c>
      <c r="AS458" s="492">
        <v>798000.0</v>
      </c>
      <c r="AT458" s="494"/>
      <c r="AU458" s="494"/>
      <c r="AV458" s="494"/>
      <c r="AW458" s="494"/>
      <c r="AX458" s="494"/>
      <c r="AY458" s="494"/>
      <c r="AZ458" s="494"/>
      <c r="BA458" s="494"/>
      <c r="BB458" s="494"/>
      <c r="BC458" s="494"/>
      <c r="BD458" s="494"/>
      <c r="BE458" s="494"/>
      <c r="BF458" s="494"/>
      <c r="BG458" s="494"/>
      <c r="BH458" s="488" t="s">
        <v>25863</v>
      </c>
      <c r="BI458" s="494"/>
      <c r="BJ458" s="494"/>
      <c r="BK458" s="494"/>
      <c r="BL458" s="494"/>
      <c r="BM458" s="494"/>
      <c r="BN458" s="494"/>
      <c r="BO458" s="494"/>
      <c r="BP458" s="494"/>
      <c r="BQ458" s="494"/>
      <c r="BR458" s="494"/>
      <c r="BS458" s="494"/>
      <c r="BT458" s="494"/>
      <c r="BU458" s="494"/>
      <c r="BV458" s="494"/>
      <c r="BW458" s="494"/>
      <c r="BX458" s="492">
        <v>788000.0</v>
      </c>
      <c r="BY458" s="494"/>
      <c r="BZ458" s="494"/>
      <c r="CA458" s="500">
        <v>46052.0</v>
      </c>
      <c r="CB458" s="494"/>
      <c r="CC458" s="494"/>
      <c r="CD458" s="494"/>
      <c r="CE458" s="492">
        <v>788000.0</v>
      </c>
      <c r="CF458" s="492">
        <v>0.0</v>
      </c>
      <c r="CG458" s="494"/>
      <c r="CH458" s="494"/>
      <c r="CI458" s="494"/>
      <c r="CJ458" s="494"/>
      <c r="CK458" s="494"/>
      <c r="CL458" s="494"/>
      <c r="CM458" s="494"/>
      <c r="CN458" s="494"/>
      <c r="CO458" s="494"/>
      <c r="CP458" s="494"/>
      <c r="CQ458" s="494"/>
      <c r="CR458" s="494"/>
      <c r="CS458" s="494"/>
      <c r="CT458" s="494"/>
      <c r="CU458" s="494"/>
      <c r="CV458" s="494"/>
      <c r="CW458" s="494"/>
      <c r="CX458" s="494"/>
      <c r="CY458" s="494"/>
      <c r="CZ458" s="494"/>
      <c r="DA458" s="494"/>
      <c r="DB458" s="494"/>
      <c r="DC458" s="494"/>
      <c r="DD458" s="494"/>
      <c r="DE458" s="494"/>
      <c r="DF458" s="494"/>
      <c r="DG458" s="494"/>
      <c r="DH458" s="494"/>
      <c r="DI458" s="494"/>
      <c r="DJ458" s="494"/>
      <c r="DK458" s="494"/>
      <c r="DL458" s="494"/>
      <c r="DM458" s="494"/>
      <c r="DN458" s="494"/>
      <c r="DO458" s="494"/>
      <c r="DP458" s="494"/>
      <c r="DQ458" s="494"/>
      <c r="DR458" s="488" t="s">
        <v>81</v>
      </c>
      <c r="DS458" s="494"/>
      <c r="DT458" s="494"/>
      <c r="DU458" s="494"/>
      <c r="DV458" s="494"/>
      <c r="DW458" s="494"/>
      <c r="DX458" s="494"/>
      <c r="DY458" s="494"/>
      <c r="DZ458" s="494"/>
      <c r="EA458" s="494"/>
      <c r="EB458" s="494"/>
      <c r="EC458" s="494"/>
      <c r="ED458" s="494"/>
      <c r="EE458" s="494"/>
      <c r="EF458" s="494"/>
      <c r="EG458" s="494"/>
      <c r="EH458" s="494"/>
      <c r="EI458" s="494"/>
      <c r="EJ458" s="494"/>
      <c r="EK458" s="494"/>
      <c r="EL458" s="494"/>
      <c r="EM458" s="494"/>
      <c r="EN458" s="494"/>
      <c r="EO458" s="494"/>
      <c r="EP458" s="494"/>
      <c r="EQ458" s="494"/>
      <c r="ER458" s="494"/>
      <c r="ES458" s="494"/>
      <c r="ET458" s="494"/>
      <c r="EU458" s="494"/>
      <c r="EV458" s="494"/>
      <c r="EW458" s="494"/>
      <c r="EX458" s="494"/>
      <c r="EY458" s="494"/>
      <c r="EZ458" s="494"/>
      <c r="FA458" s="494"/>
      <c r="FB458" s="494"/>
      <c r="FC458" s="494"/>
      <c r="FD458" s="494"/>
      <c r="FE458" s="494"/>
      <c r="FF458" s="494"/>
      <c r="FG458" s="494"/>
      <c r="FH458" s="494"/>
      <c r="FI458" s="494"/>
      <c r="FJ458" s="494"/>
      <c r="FK458" s="494"/>
      <c r="FL458" s="494"/>
      <c r="FM458" s="494"/>
      <c r="FN458" s="494"/>
      <c r="FO458" s="494"/>
      <c r="FP458" s="494"/>
      <c r="FQ458" s="494"/>
      <c r="FR458" s="494"/>
      <c r="FS458" s="494"/>
      <c r="FT458" s="494"/>
      <c r="FU458" s="494"/>
      <c r="FV458" s="494"/>
      <c r="FW458" s="494"/>
      <c r="FX458" s="494"/>
      <c r="FY458" s="494"/>
      <c r="FZ458" s="494"/>
      <c r="GA458" s="494"/>
      <c r="GB458" s="494"/>
      <c r="GC458" s="494"/>
      <c r="GD458" s="494"/>
      <c r="GE458" s="494"/>
      <c r="GF458" s="494"/>
      <c r="GG458" s="494"/>
      <c r="GH458" s="494"/>
      <c r="GI458" s="494"/>
      <c r="GJ458" s="494"/>
      <c r="GK458" s="494"/>
      <c r="GL458" s="494"/>
      <c r="GM458" s="494"/>
      <c r="GN458" s="494"/>
      <c r="GO458" s="494"/>
      <c r="GP458" s="494"/>
      <c r="GQ458" s="494"/>
      <c r="GR458" s="494"/>
      <c r="GS458" s="494"/>
      <c r="GT458" s="494"/>
      <c r="GU458" s="494"/>
      <c r="GV458" s="494"/>
      <c r="GW458" s="494"/>
      <c r="GX458" s="494"/>
      <c r="GY458" s="494"/>
      <c r="GZ458" s="494"/>
      <c r="HA458" s="494"/>
    </row>
    <row r="459">
      <c r="A459" s="492">
        <v>6893425.0</v>
      </c>
      <c r="B459" s="488" t="s">
        <v>27182</v>
      </c>
      <c r="C459" s="488" t="s">
        <v>399</v>
      </c>
      <c r="D459" s="590">
        <v>45777.83101851852</v>
      </c>
      <c r="E459" s="590">
        <v>45777.84355324074</v>
      </c>
      <c r="F459" s="590">
        <v>45777.84428240741</v>
      </c>
      <c r="G459" s="494"/>
      <c r="H459" s="488" t="s">
        <v>25860</v>
      </c>
      <c r="I459" s="494"/>
      <c r="J459" s="494"/>
      <c r="K459" s="494"/>
      <c r="L459" s="494"/>
      <c r="M459" s="494"/>
      <c r="N459" s="494"/>
      <c r="O459" s="494"/>
      <c r="P459" s="494"/>
      <c r="Q459" s="494"/>
      <c r="R459" s="494"/>
      <c r="S459" s="494"/>
      <c r="T459" s="488" t="s">
        <v>1514</v>
      </c>
      <c r="U459" s="494"/>
      <c r="V459" s="488" t="s">
        <v>81</v>
      </c>
      <c r="W459" s="589" t="s">
        <v>27178</v>
      </c>
      <c r="X459" s="494"/>
      <c r="Y459" s="494"/>
      <c r="Z459" s="494"/>
      <c r="AA459" s="494"/>
      <c r="AB459" s="494"/>
      <c r="AC459" s="494"/>
      <c r="AD459" s="494"/>
      <c r="AE459" s="494"/>
      <c r="AF459" s="494"/>
      <c r="AG459" s="494"/>
      <c r="AH459" s="494"/>
      <c r="AI459" s="494"/>
      <c r="AJ459" s="494"/>
      <c r="AK459" s="494"/>
      <c r="AL459" s="494"/>
      <c r="AM459" s="494"/>
      <c r="AN459" s="494"/>
      <c r="AO459" s="494"/>
      <c r="AP459" s="494"/>
      <c r="AQ459" s="494"/>
      <c r="AR459" s="592">
        <v>45777.0</v>
      </c>
      <c r="AS459" s="492">
        <v>788000.0</v>
      </c>
      <c r="AT459" s="494"/>
      <c r="AU459" s="494"/>
      <c r="AV459" s="494"/>
      <c r="AW459" s="494"/>
      <c r="AX459" s="494"/>
      <c r="AY459" s="494"/>
      <c r="AZ459" s="494"/>
      <c r="BA459" s="494"/>
      <c r="BB459" s="494"/>
      <c r="BC459" s="494"/>
      <c r="BD459" s="494"/>
      <c r="BE459" s="494"/>
      <c r="BF459" s="494"/>
      <c r="BG459" s="494"/>
      <c r="BH459" s="488" t="s">
        <v>25863</v>
      </c>
      <c r="BI459" s="494"/>
      <c r="BJ459" s="494"/>
      <c r="BK459" s="494"/>
      <c r="BL459" s="494"/>
      <c r="BM459" s="494"/>
      <c r="BN459" s="494"/>
      <c r="BO459" s="494"/>
      <c r="BP459" s="494"/>
      <c r="BQ459" s="494"/>
      <c r="BR459" s="494"/>
      <c r="BS459" s="494"/>
      <c r="BT459" s="494"/>
      <c r="BU459" s="494"/>
      <c r="BV459" s="494"/>
      <c r="BW459" s="494"/>
      <c r="BX459" s="492">
        <v>788000.0</v>
      </c>
      <c r="BY459" s="494"/>
      <c r="BZ459" s="494"/>
      <c r="CA459" s="500">
        <v>46052.0</v>
      </c>
      <c r="CB459" s="494"/>
      <c r="CC459" s="494"/>
      <c r="CD459" s="494"/>
      <c r="CE459" s="492">
        <v>788000.0</v>
      </c>
      <c r="CF459" s="492">
        <v>0.0</v>
      </c>
      <c r="CG459" s="494"/>
      <c r="CH459" s="494"/>
      <c r="CI459" s="494"/>
      <c r="CJ459" s="494"/>
      <c r="CK459" s="494"/>
      <c r="CL459" s="494"/>
      <c r="CM459" s="494"/>
      <c r="CN459" s="494"/>
      <c r="CO459" s="494"/>
      <c r="CP459" s="494"/>
      <c r="CQ459" s="494"/>
      <c r="CR459" s="494"/>
      <c r="CS459" s="494"/>
      <c r="CT459" s="494"/>
      <c r="CU459" s="488" t="s">
        <v>27179</v>
      </c>
      <c r="CV459" s="494"/>
      <c r="CW459" s="494"/>
      <c r="CX459" s="494"/>
      <c r="CY459" s="494"/>
      <c r="CZ459" s="494"/>
      <c r="DA459" s="494"/>
      <c r="DB459" s="494"/>
      <c r="DC459" s="494"/>
      <c r="DD459" s="494"/>
      <c r="DE459" s="494"/>
      <c r="DF459" s="494"/>
      <c r="DG459" s="488" t="s">
        <v>27183</v>
      </c>
      <c r="DH459" s="494"/>
      <c r="DI459" s="494"/>
      <c r="DJ459" s="494"/>
      <c r="DK459" s="494"/>
      <c r="DL459" s="494"/>
      <c r="DM459" s="494"/>
      <c r="DN459" s="494"/>
      <c r="DO459" s="494"/>
      <c r="DP459" s="488" t="s">
        <v>27184</v>
      </c>
      <c r="DQ459" s="488" t="s">
        <v>27178</v>
      </c>
      <c r="DR459" s="488" t="s">
        <v>81</v>
      </c>
      <c r="DS459" s="494"/>
      <c r="DT459" s="494"/>
      <c r="DU459" s="494"/>
      <c r="DV459" s="494"/>
      <c r="DW459" s="494"/>
      <c r="DX459" s="494"/>
      <c r="DY459" s="488" t="s">
        <v>27185</v>
      </c>
      <c r="DZ459" s="494"/>
      <c r="EA459" s="494"/>
      <c r="EB459" s="494"/>
      <c r="EC459" s="494"/>
      <c r="ED459" s="494"/>
      <c r="EE459" s="494"/>
      <c r="EF459" s="494"/>
      <c r="EG459" s="494"/>
      <c r="EH459" s="494"/>
      <c r="EI459" s="494"/>
      <c r="EJ459" s="494"/>
      <c r="EK459" s="494"/>
      <c r="EL459" s="494"/>
      <c r="EM459" s="494"/>
      <c r="EN459" s="494"/>
      <c r="EO459" s="494"/>
      <c r="EP459" s="494"/>
      <c r="EQ459" s="494"/>
      <c r="ER459" s="494"/>
      <c r="ES459" s="494"/>
      <c r="ET459" s="494"/>
      <c r="EU459" s="494"/>
      <c r="EV459" s="494"/>
      <c r="EW459" s="494"/>
      <c r="EX459" s="494"/>
      <c r="EY459" s="494"/>
      <c r="EZ459" s="494"/>
      <c r="FA459" s="494"/>
      <c r="FB459" s="494"/>
      <c r="FC459" s="494"/>
      <c r="FD459" s="494"/>
      <c r="FE459" s="494"/>
      <c r="FF459" s="494"/>
      <c r="FG459" s="494"/>
      <c r="FH459" s="488" t="s">
        <v>27180</v>
      </c>
      <c r="FI459" s="494"/>
      <c r="FJ459" s="494"/>
      <c r="FK459" s="494"/>
      <c r="FL459" s="494"/>
      <c r="FM459" s="494"/>
      <c r="FN459" s="494"/>
      <c r="FO459" s="494"/>
      <c r="FP459" s="494"/>
      <c r="FQ459" s="494"/>
      <c r="FR459" s="494"/>
      <c r="FS459" s="494"/>
      <c r="FT459" s="494"/>
      <c r="FU459" s="494"/>
      <c r="FV459" s="494"/>
      <c r="FW459" s="494"/>
      <c r="FX459" s="494"/>
      <c r="FY459" s="494"/>
      <c r="FZ459" s="494"/>
      <c r="GA459" s="494"/>
      <c r="GB459" s="494"/>
      <c r="GC459" s="494"/>
      <c r="GD459" s="494"/>
      <c r="GE459" s="494"/>
      <c r="GF459" s="494"/>
      <c r="GG459" s="494"/>
      <c r="GH459" s="494"/>
      <c r="GI459" s="494"/>
      <c r="GJ459" s="494"/>
      <c r="GK459" s="494"/>
      <c r="GL459" s="494"/>
      <c r="GM459" s="494"/>
      <c r="GN459" s="494"/>
      <c r="GO459" s="494"/>
      <c r="GP459" s="494"/>
      <c r="GQ459" s="494"/>
      <c r="GR459" s="494"/>
      <c r="GS459" s="494"/>
      <c r="GT459" s="494"/>
      <c r="GU459" s="494"/>
      <c r="GV459" s="494"/>
      <c r="GW459" s="494"/>
      <c r="GX459" s="494"/>
      <c r="GY459" s="494"/>
      <c r="GZ459" s="494"/>
      <c r="HA459" s="494"/>
    </row>
    <row r="460">
      <c r="A460" s="492">
        <v>6893513.0</v>
      </c>
      <c r="B460" s="488" t="s">
        <v>27181</v>
      </c>
      <c r="C460" s="488" t="s">
        <v>399</v>
      </c>
      <c r="D460" s="590">
        <v>45777.83710648148</v>
      </c>
      <c r="E460" s="590">
        <v>45777.839421296296</v>
      </c>
      <c r="F460" s="590">
        <v>45777.84006944444</v>
      </c>
      <c r="G460" s="494"/>
      <c r="H460" s="488" t="s">
        <v>25860</v>
      </c>
      <c r="I460" s="494"/>
      <c r="J460" s="494"/>
      <c r="K460" s="494"/>
      <c r="L460" s="494"/>
      <c r="M460" s="494"/>
      <c r="N460" s="494"/>
      <c r="O460" s="494"/>
      <c r="P460" s="494"/>
      <c r="Q460" s="494"/>
      <c r="R460" s="494"/>
      <c r="S460" s="494"/>
      <c r="T460" s="488" t="s">
        <v>1514</v>
      </c>
      <c r="U460" s="494"/>
      <c r="V460" s="488" t="s">
        <v>81</v>
      </c>
      <c r="W460" s="589" t="s">
        <v>27178</v>
      </c>
      <c r="X460" s="494"/>
      <c r="Y460" s="494"/>
      <c r="Z460" s="494"/>
      <c r="AA460" s="494"/>
      <c r="AB460" s="494"/>
      <c r="AC460" s="494"/>
      <c r="AD460" s="494"/>
      <c r="AE460" s="494"/>
      <c r="AF460" s="494"/>
      <c r="AG460" s="494"/>
      <c r="AH460" s="494"/>
      <c r="AI460" s="494"/>
      <c r="AJ460" s="494"/>
      <c r="AK460" s="494"/>
      <c r="AL460" s="494"/>
      <c r="AM460" s="494"/>
      <c r="AN460" s="494"/>
      <c r="AO460" s="494"/>
      <c r="AP460" s="494"/>
      <c r="AQ460" s="494"/>
      <c r="AR460" s="592">
        <v>45777.0</v>
      </c>
      <c r="AS460" s="492">
        <v>788000.0</v>
      </c>
      <c r="AT460" s="494"/>
      <c r="AU460" s="494"/>
      <c r="AV460" s="494"/>
      <c r="AW460" s="494"/>
      <c r="AX460" s="494"/>
      <c r="AY460" s="494"/>
      <c r="AZ460" s="494"/>
      <c r="BA460" s="494"/>
      <c r="BB460" s="494"/>
      <c r="BC460" s="494"/>
      <c r="BD460" s="494"/>
      <c r="BE460" s="494"/>
      <c r="BF460" s="494"/>
      <c r="BG460" s="494"/>
      <c r="BH460" s="488" t="s">
        <v>25863</v>
      </c>
      <c r="BI460" s="494"/>
      <c r="BJ460" s="494"/>
      <c r="BK460" s="494"/>
      <c r="BL460" s="494"/>
      <c r="BM460" s="494"/>
      <c r="BN460" s="494"/>
      <c r="BO460" s="494"/>
      <c r="BP460" s="494"/>
      <c r="BQ460" s="494"/>
      <c r="BR460" s="494"/>
      <c r="BS460" s="494"/>
      <c r="BT460" s="494"/>
      <c r="BU460" s="494"/>
      <c r="BV460" s="494"/>
      <c r="BW460" s="494"/>
      <c r="BX460" s="492">
        <v>788000.0</v>
      </c>
      <c r="BY460" s="494"/>
      <c r="BZ460" s="494"/>
      <c r="CA460" s="500">
        <v>46052.0</v>
      </c>
      <c r="CB460" s="494"/>
      <c r="CC460" s="494"/>
      <c r="CD460" s="494"/>
      <c r="CE460" s="492">
        <v>788000.0</v>
      </c>
      <c r="CF460" s="492">
        <v>0.0</v>
      </c>
      <c r="CG460" s="494"/>
      <c r="CH460" s="494"/>
      <c r="CI460" s="494"/>
      <c r="CJ460" s="494"/>
      <c r="CK460" s="494"/>
      <c r="CL460" s="494"/>
      <c r="CM460" s="494"/>
      <c r="CN460" s="494"/>
      <c r="CO460" s="494"/>
      <c r="CP460" s="494"/>
      <c r="CQ460" s="494"/>
      <c r="CR460" s="494"/>
      <c r="CS460" s="494"/>
      <c r="CT460" s="494"/>
      <c r="CU460" s="488" t="s">
        <v>27179</v>
      </c>
      <c r="CV460" s="494"/>
      <c r="CW460" s="494"/>
      <c r="CX460" s="494"/>
      <c r="CY460" s="494"/>
      <c r="CZ460" s="494"/>
      <c r="DA460" s="494"/>
      <c r="DB460" s="494"/>
      <c r="DC460" s="494"/>
      <c r="DD460" s="494"/>
      <c r="DE460" s="494"/>
      <c r="DF460" s="494"/>
      <c r="DG460" s="488" t="s">
        <v>27183</v>
      </c>
      <c r="DH460" s="494"/>
      <c r="DI460" s="494"/>
      <c r="DJ460" s="494"/>
      <c r="DK460" s="494"/>
      <c r="DL460" s="494"/>
      <c r="DM460" s="494"/>
      <c r="DN460" s="494"/>
      <c r="DO460" s="494"/>
      <c r="DP460" s="494"/>
      <c r="DQ460" s="488" t="s">
        <v>27178</v>
      </c>
      <c r="DR460" s="488" t="s">
        <v>81</v>
      </c>
      <c r="DS460" s="494"/>
      <c r="DT460" s="494"/>
      <c r="DU460" s="494"/>
      <c r="DV460" s="494"/>
      <c r="DW460" s="494"/>
      <c r="DX460" s="494"/>
      <c r="DY460" s="488" t="s">
        <v>27185</v>
      </c>
      <c r="DZ460" s="494"/>
      <c r="EA460" s="494"/>
      <c r="EB460" s="494"/>
      <c r="EC460" s="494"/>
      <c r="ED460" s="494"/>
      <c r="EE460" s="494"/>
      <c r="EF460" s="494"/>
      <c r="EG460" s="494"/>
      <c r="EH460" s="494"/>
      <c r="EI460" s="494"/>
      <c r="EJ460" s="494"/>
      <c r="EK460" s="494"/>
      <c r="EL460" s="494"/>
      <c r="EM460" s="494"/>
      <c r="EN460" s="494"/>
      <c r="EO460" s="494"/>
      <c r="EP460" s="494"/>
      <c r="EQ460" s="494"/>
      <c r="ER460" s="494"/>
      <c r="ES460" s="494"/>
      <c r="ET460" s="494"/>
      <c r="EU460" s="494"/>
      <c r="EV460" s="494"/>
      <c r="EW460" s="494"/>
      <c r="EX460" s="494"/>
      <c r="EY460" s="494"/>
      <c r="EZ460" s="494"/>
      <c r="FA460" s="494"/>
      <c r="FB460" s="494"/>
      <c r="FC460" s="494"/>
      <c r="FD460" s="494"/>
      <c r="FE460" s="494"/>
      <c r="FF460" s="494"/>
      <c r="FG460" s="494"/>
      <c r="FH460" s="488" t="s">
        <v>27180</v>
      </c>
      <c r="FI460" s="494"/>
      <c r="FJ460" s="494"/>
      <c r="FK460" s="494"/>
      <c r="FL460" s="494"/>
      <c r="FM460" s="494"/>
      <c r="FN460" s="494"/>
      <c r="FO460" s="494"/>
      <c r="FP460" s="494"/>
      <c r="FQ460" s="494"/>
      <c r="FR460" s="494"/>
      <c r="FS460" s="494"/>
      <c r="FT460" s="494"/>
      <c r="FU460" s="494"/>
      <c r="FV460" s="494"/>
      <c r="FW460" s="494"/>
      <c r="FX460" s="494"/>
      <c r="FY460" s="494"/>
      <c r="FZ460" s="494"/>
      <c r="GA460" s="494"/>
      <c r="GB460" s="494"/>
      <c r="GC460" s="494"/>
      <c r="GD460" s="494"/>
      <c r="GE460" s="494"/>
      <c r="GF460" s="494"/>
      <c r="GG460" s="494"/>
      <c r="GH460" s="494"/>
      <c r="GI460" s="494"/>
      <c r="GJ460" s="494"/>
      <c r="GK460" s="494"/>
      <c r="GL460" s="494"/>
      <c r="GM460" s="494"/>
      <c r="GN460" s="494"/>
      <c r="GO460" s="494"/>
      <c r="GP460" s="494"/>
      <c r="GQ460" s="494"/>
      <c r="GR460" s="494"/>
      <c r="GS460" s="494"/>
      <c r="GT460" s="494"/>
      <c r="GU460" s="494"/>
      <c r="GV460" s="494"/>
      <c r="GW460" s="494"/>
      <c r="GX460" s="494"/>
      <c r="GY460" s="494"/>
      <c r="GZ460" s="494"/>
      <c r="HA460" s="494"/>
    </row>
    <row r="461">
      <c r="A461" s="594"/>
      <c r="B461" s="594"/>
      <c r="C461" s="594"/>
      <c r="D461" s="594"/>
      <c r="E461" s="594"/>
      <c r="F461" s="594"/>
      <c r="G461" s="594"/>
      <c r="H461" s="594"/>
      <c r="I461" s="594"/>
      <c r="J461" s="594"/>
      <c r="K461" s="594"/>
      <c r="L461" s="594"/>
      <c r="M461" s="594"/>
      <c r="N461" s="594"/>
      <c r="O461" s="594"/>
      <c r="P461" s="594"/>
      <c r="Q461" s="594"/>
      <c r="R461" s="594"/>
      <c r="S461" s="594"/>
      <c r="T461" s="594"/>
      <c r="U461" s="594"/>
      <c r="V461" s="594"/>
      <c r="W461" s="594"/>
      <c r="X461" s="594"/>
      <c r="Y461" s="594"/>
      <c r="Z461" s="594"/>
      <c r="AA461" s="594"/>
      <c r="AB461" s="594"/>
      <c r="AC461" s="594"/>
      <c r="AD461" s="594"/>
      <c r="AE461" s="594"/>
      <c r="AF461" s="594"/>
      <c r="AG461" s="594"/>
      <c r="AH461" s="594"/>
      <c r="AI461" s="594"/>
      <c r="AJ461" s="594"/>
      <c r="AK461" s="594"/>
      <c r="AL461" s="594"/>
      <c r="AM461" s="594"/>
      <c r="AN461" s="594"/>
      <c r="AO461" s="594"/>
      <c r="AP461" s="594"/>
      <c r="AQ461" s="594"/>
      <c r="AR461" s="594"/>
      <c r="AS461" s="594"/>
      <c r="AT461" s="594"/>
      <c r="AU461" s="594"/>
      <c r="AV461" s="594"/>
      <c r="AW461" s="594"/>
      <c r="AX461" s="594"/>
      <c r="AY461" s="594"/>
      <c r="AZ461" s="594"/>
      <c r="BA461" s="594"/>
      <c r="BB461" s="594"/>
      <c r="BC461" s="594"/>
      <c r="BD461" s="594"/>
      <c r="BE461" s="594"/>
      <c r="BF461" s="594"/>
      <c r="BG461" s="594"/>
      <c r="BH461" s="594"/>
      <c r="BI461" s="594"/>
      <c r="BJ461" s="594"/>
      <c r="BK461" s="594"/>
      <c r="BL461" s="594"/>
      <c r="BM461" s="594"/>
      <c r="BN461" s="594"/>
      <c r="BO461" s="594"/>
      <c r="BP461" s="594"/>
      <c r="BQ461" s="594"/>
      <c r="BR461" s="594"/>
      <c r="BS461" s="594"/>
      <c r="BT461" s="594"/>
      <c r="BU461" s="594"/>
      <c r="BV461" s="594"/>
      <c r="BW461" s="594"/>
      <c r="BX461" s="594"/>
      <c r="BY461" s="594"/>
      <c r="BZ461" s="594"/>
      <c r="CA461" s="594"/>
      <c r="CB461" s="594"/>
      <c r="CC461" s="594"/>
      <c r="CD461" s="594"/>
      <c r="CE461" s="594"/>
      <c r="CF461" s="594"/>
      <c r="CG461" s="594"/>
      <c r="CH461" s="594"/>
      <c r="CI461" s="594"/>
      <c r="CJ461" s="594"/>
      <c r="CK461" s="594"/>
      <c r="CL461" s="594"/>
      <c r="CM461" s="594"/>
      <c r="CN461" s="594"/>
      <c r="CO461" s="594"/>
      <c r="CP461" s="594"/>
      <c r="CQ461" s="594"/>
      <c r="CR461" s="594"/>
      <c r="CS461" s="594"/>
      <c r="CT461" s="594"/>
      <c r="CU461" s="594"/>
      <c r="CV461" s="594"/>
      <c r="CW461" s="594"/>
      <c r="CX461" s="594"/>
      <c r="CY461" s="594"/>
      <c r="CZ461" s="594"/>
      <c r="DA461" s="594"/>
      <c r="DB461" s="594"/>
      <c r="DC461" s="594"/>
      <c r="DD461" s="594"/>
      <c r="DE461" s="594"/>
      <c r="DF461" s="594"/>
      <c r="DG461" s="594"/>
      <c r="DH461" s="594"/>
      <c r="DI461" s="594"/>
      <c r="DJ461" s="594"/>
      <c r="DK461" s="594"/>
      <c r="DL461" s="594"/>
      <c r="DM461" s="594"/>
      <c r="DN461" s="594"/>
      <c r="DO461" s="594"/>
      <c r="DP461" s="594"/>
      <c r="DQ461" s="594"/>
      <c r="DR461" s="594"/>
      <c r="DS461" s="594"/>
      <c r="DT461" s="594"/>
      <c r="DU461" s="594"/>
      <c r="DV461" s="594"/>
      <c r="DW461" s="594"/>
      <c r="DX461" s="594"/>
      <c r="DY461" s="594"/>
      <c r="DZ461" s="594"/>
      <c r="EA461" s="594"/>
      <c r="EB461" s="594"/>
      <c r="EC461" s="594"/>
      <c r="ED461" s="594"/>
      <c r="EE461" s="594"/>
      <c r="EF461" s="594"/>
      <c r="EG461" s="594"/>
      <c r="EH461" s="594"/>
      <c r="EI461" s="594"/>
      <c r="EJ461" s="594"/>
      <c r="EK461" s="594"/>
      <c r="EL461" s="594"/>
      <c r="EM461" s="594"/>
      <c r="EN461" s="594"/>
      <c r="EO461" s="594"/>
      <c r="EP461" s="594"/>
      <c r="EQ461" s="594"/>
      <c r="ER461" s="594"/>
      <c r="ES461" s="594"/>
      <c r="ET461" s="594"/>
      <c r="EU461" s="594"/>
      <c r="EV461" s="594"/>
      <c r="EW461" s="594"/>
      <c r="EX461" s="594"/>
      <c r="EY461" s="594"/>
      <c r="EZ461" s="594"/>
      <c r="FA461" s="594"/>
      <c r="FB461" s="594"/>
      <c r="FC461" s="594"/>
      <c r="FD461" s="594"/>
      <c r="FE461" s="594"/>
      <c r="FF461" s="594"/>
      <c r="FG461" s="594"/>
      <c r="FH461" s="594"/>
      <c r="FI461" s="594"/>
      <c r="FJ461" s="594"/>
      <c r="FK461" s="594"/>
      <c r="FL461" s="594"/>
      <c r="FM461" s="594"/>
      <c r="FN461" s="594"/>
      <c r="FO461" s="594"/>
      <c r="FP461" s="594"/>
      <c r="FQ461" s="594"/>
      <c r="FR461" s="594"/>
      <c r="FS461" s="594"/>
      <c r="FT461" s="594"/>
      <c r="FU461" s="594"/>
      <c r="FV461" s="594"/>
      <c r="FW461" s="594"/>
      <c r="FX461" s="594"/>
      <c r="FY461" s="594"/>
      <c r="FZ461" s="594"/>
      <c r="GA461" s="594"/>
      <c r="GB461" s="594"/>
      <c r="GC461" s="594"/>
      <c r="GD461" s="594"/>
      <c r="GE461" s="594"/>
      <c r="GF461" s="594"/>
      <c r="GG461" s="594"/>
      <c r="GH461" s="594"/>
      <c r="GI461" s="594"/>
      <c r="GJ461" s="594"/>
      <c r="GK461" s="594"/>
      <c r="GL461" s="594"/>
      <c r="GM461" s="594"/>
      <c r="GN461" s="594"/>
      <c r="GO461" s="594"/>
      <c r="GP461" s="594"/>
      <c r="GQ461" s="594"/>
      <c r="GR461" s="594"/>
      <c r="GS461" s="594"/>
      <c r="GT461" s="594"/>
      <c r="GU461" s="594"/>
      <c r="GV461" s="594"/>
      <c r="GW461" s="594"/>
      <c r="GX461" s="594"/>
      <c r="GY461" s="594"/>
      <c r="GZ461" s="594"/>
      <c r="HA461" s="594"/>
    </row>
    <row r="462">
      <c r="A462" s="502">
        <v>6802867.0</v>
      </c>
      <c r="B462" s="502" t="s">
        <v>26972</v>
      </c>
      <c r="C462" s="502" t="s">
        <v>399</v>
      </c>
      <c r="D462" s="595">
        <v>45765.67643518518</v>
      </c>
      <c r="E462" s="595">
        <v>45789.49122685185</v>
      </c>
      <c r="F462" s="595">
        <v>45795.71334490741</v>
      </c>
      <c r="H462" s="502" t="s">
        <v>25860</v>
      </c>
      <c r="T462" s="502" t="s">
        <v>25934</v>
      </c>
      <c r="V462" s="502" t="s">
        <v>83</v>
      </c>
      <c r="W462" s="596" t="s">
        <v>1418</v>
      </c>
      <c r="AR462" s="597">
        <v>45765.0</v>
      </c>
      <c r="AS462" s="502">
        <v>798000.0</v>
      </c>
      <c r="BI462" s="502" t="s">
        <v>25863</v>
      </c>
      <c r="BQ462" s="502">
        <v>788000.0</v>
      </c>
      <c r="BY462" s="502">
        <v>10000.0</v>
      </c>
      <c r="CB462" s="598">
        <v>45765.0</v>
      </c>
      <c r="CC462" s="598">
        <v>45772.0</v>
      </c>
      <c r="CF462" s="502">
        <v>798000.0</v>
      </c>
      <c r="CG462" s="502">
        <v>0.0</v>
      </c>
      <c r="CW462" s="502" t="s">
        <v>1419</v>
      </c>
      <c r="DI462" s="502" t="s">
        <v>1417</v>
      </c>
      <c r="DR462" s="502">
        <v>1700012.0</v>
      </c>
      <c r="DS462" s="502" t="s">
        <v>1417</v>
      </c>
      <c r="EA462" s="502" t="s">
        <v>26974</v>
      </c>
      <c r="FK462" s="502" t="s">
        <v>27186</v>
      </c>
    </row>
    <row r="463">
      <c r="A463" s="502">
        <v>6881377.0</v>
      </c>
      <c r="B463" s="502" t="s">
        <v>27148</v>
      </c>
      <c r="C463" s="502" t="s">
        <v>399</v>
      </c>
      <c r="D463" s="595">
        <v>45776.81898148148</v>
      </c>
      <c r="E463" s="595">
        <v>45776.82699074074</v>
      </c>
      <c r="F463" s="595">
        <v>45781.87342592593</v>
      </c>
      <c r="H463" s="502" t="s">
        <v>25860</v>
      </c>
      <c r="V463" s="502" t="s">
        <v>83</v>
      </c>
      <c r="W463" s="596" t="s">
        <v>27149</v>
      </c>
      <c r="BI463" s="502" t="s">
        <v>25863</v>
      </c>
      <c r="CW463" s="502" t="s">
        <v>27150</v>
      </c>
      <c r="DN463" s="502" t="s">
        <v>27150</v>
      </c>
      <c r="DS463" s="502" t="s">
        <v>27187</v>
      </c>
      <c r="EG463" s="597">
        <v>45776.0</v>
      </c>
      <c r="FK463" s="502" t="s">
        <v>27188</v>
      </c>
    </row>
    <row r="464">
      <c r="A464" s="502">
        <v>6894562.0</v>
      </c>
      <c r="B464" s="502" t="s">
        <v>27189</v>
      </c>
      <c r="C464" s="502" t="s">
        <v>399</v>
      </c>
      <c r="D464" s="595">
        <v>45778.02085648148</v>
      </c>
      <c r="E464" s="595">
        <v>45778.02244212963</v>
      </c>
      <c r="F464" s="595">
        <v>45778.78644675926</v>
      </c>
      <c r="H464" s="502" t="s">
        <v>25860</v>
      </c>
      <c r="V464" s="502" t="s">
        <v>95</v>
      </c>
      <c r="W464" s="596" t="s">
        <v>27190</v>
      </c>
      <c r="BI464" s="502" t="s">
        <v>25863</v>
      </c>
      <c r="CW464" s="502" t="s">
        <v>27191</v>
      </c>
      <c r="DN464" s="502" t="s">
        <v>27191</v>
      </c>
      <c r="DS464" s="502" t="s">
        <v>27192</v>
      </c>
      <c r="EG464" s="597">
        <v>45778.0</v>
      </c>
      <c r="FK464" s="502" t="s">
        <v>27193</v>
      </c>
    </row>
    <row r="465">
      <c r="A465" s="502">
        <v>6894949.0</v>
      </c>
      <c r="B465" s="502" t="s">
        <v>27194</v>
      </c>
      <c r="C465" s="502" t="s">
        <v>399</v>
      </c>
      <c r="D465" s="595">
        <v>45778.02532407407</v>
      </c>
      <c r="E465" s="595">
        <v>45778.02627314815</v>
      </c>
      <c r="F465" s="595">
        <v>45778.78685185185</v>
      </c>
      <c r="H465" s="502" t="s">
        <v>25860</v>
      </c>
      <c r="T465" s="502" t="s">
        <v>1514</v>
      </c>
      <c r="V465" s="502" t="s">
        <v>95</v>
      </c>
      <c r="W465" s="596" t="s">
        <v>27190</v>
      </c>
      <c r="AQ465" s="502">
        <v>36.0</v>
      </c>
      <c r="AR465" s="597">
        <v>45778.0</v>
      </c>
      <c r="AS465" s="502">
        <v>798000.0</v>
      </c>
      <c r="BI465" s="502" t="s">
        <v>25863</v>
      </c>
      <c r="BU465" s="502" t="s">
        <v>25868</v>
      </c>
      <c r="BZ465" s="502">
        <v>30324.0</v>
      </c>
      <c r="CA465" s="502">
        <v>28500.0</v>
      </c>
      <c r="CD465" s="599">
        <v>45865.0</v>
      </c>
      <c r="CE465" s="502">
        <v>27.0</v>
      </c>
      <c r="CF465" s="502">
        <v>1027824.0</v>
      </c>
      <c r="CG465" s="502">
        <v>229824.0</v>
      </c>
      <c r="CW465" s="502" t="s">
        <v>27191</v>
      </c>
      <c r="DI465" s="502" t="s">
        <v>27195</v>
      </c>
      <c r="DS465" s="502" t="s">
        <v>27192</v>
      </c>
      <c r="EA465" s="502" t="s">
        <v>27196</v>
      </c>
      <c r="FK465" s="502" t="s">
        <v>27193</v>
      </c>
    </row>
    <row r="466">
      <c r="A466" s="502">
        <v>6900648.0</v>
      </c>
      <c r="B466" s="502" t="s">
        <v>27197</v>
      </c>
      <c r="C466" s="502" t="s">
        <v>399</v>
      </c>
      <c r="D466" s="595">
        <v>45778.60731481481</v>
      </c>
      <c r="E466" s="595">
        <v>45778.610810185186</v>
      </c>
      <c r="F466" s="595">
        <v>45778.61224537037</v>
      </c>
      <c r="H466" s="502" t="s">
        <v>25860</v>
      </c>
      <c r="V466" s="502" t="s">
        <v>97</v>
      </c>
      <c r="W466" s="596" t="s">
        <v>27198</v>
      </c>
      <c r="BI466" s="502" t="s">
        <v>25863</v>
      </c>
      <c r="CW466" s="502" t="s">
        <v>27199</v>
      </c>
      <c r="DN466" s="502" t="s">
        <v>27199</v>
      </c>
      <c r="DS466" s="502" t="s">
        <v>27200</v>
      </c>
      <c r="EG466" s="597">
        <v>45778.0</v>
      </c>
      <c r="FK466" s="502" t="s">
        <v>27201</v>
      </c>
    </row>
    <row r="467">
      <c r="A467" s="502">
        <v>6900670.0</v>
      </c>
      <c r="B467" s="502" t="s">
        <v>27202</v>
      </c>
      <c r="C467" s="502" t="s">
        <v>399</v>
      </c>
      <c r="D467" s="595">
        <v>45778.60870370371</v>
      </c>
      <c r="E467" s="595">
        <v>45778.61226851852</v>
      </c>
      <c r="F467" s="595">
        <v>45778.61293981481</v>
      </c>
      <c r="H467" s="502" t="s">
        <v>25860</v>
      </c>
      <c r="T467" s="502" t="s">
        <v>1514</v>
      </c>
      <c r="V467" s="502" t="s">
        <v>97</v>
      </c>
      <c r="W467" s="596" t="s">
        <v>27198</v>
      </c>
      <c r="AQ467" s="502" t="s">
        <v>25897</v>
      </c>
      <c r="AR467" s="597">
        <v>45778.0</v>
      </c>
      <c r="AS467" s="502">
        <v>798000.0</v>
      </c>
      <c r="BI467" s="502" t="s">
        <v>25863</v>
      </c>
      <c r="BU467" s="502" t="s">
        <v>25868</v>
      </c>
      <c r="BZ467" s="502">
        <v>30324.0</v>
      </c>
      <c r="CA467" s="502">
        <v>28500.0</v>
      </c>
      <c r="CD467" s="598">
        <v>45865.0</v>
      </c>
      <c r="CE467" s="502" t="s">
        <v>25898</v>
      </c>
      <c r="CF467" s="502">
        <v>1027824.0</v>
      </c>
      <c r="CG467" s="502">
        <v>229824.0</v>
      </c>
      <c r="CW467" s="502" t="s">
        <v>27199</v>
      </c>
      <c r="DI467" s="502" t="s">
        <v>27203</v>
      </c>
      <c r="DS467" s="502" t="s">
        <v>27200</v>
      </c>
      <c r="EA467" s="502" t="s">
        <v>27204</v>
      </c>
      <c r="FK467" s="502" t="s">
        <v>27201</v>
      </c>
    </row>
    <row r="468">
      <c r="A468" s="502">
        <v>6900711.0</v>
      </c>
      <c r="B468" s="502" t="s">
        <v>27205</v>
      </c>
      <c r="C468" s="502" t="s">
        <v>399</v>
      </c>
      <c r="D468" s="595">
        <v>45778.61004629629</v>
      </c>
      <c r="E468" s="595">
        <v>45778.614120370374</v>
      </c>
      <c r="F468" s="595">
        <v>45778.614699074074</v>
      </c>
      <c r="H468" s="502" t="s">
        <v>25860</v>
      </c>
      <c r="T468" s="502" t="s">
        <v>1514</v>
      </c>
      <c r="V468" s="502" t="s">
        <v>97</v>
      </c>
      <c r="W468" s="596" t="s">
        <v>27198</v>
      </c>
      <c r="AQ468" s="502" t="s">
        <v>25897</v>
      </c>
      <c r="AR468" s="597">
        <v>45778.0</v>
      </c>
      <c r="AS468" s="502">
        <v>798000.0</v>
      </c>
      <c r="BI468" s="502" t="s">
        <v>25863</v>
      </c>
      <c r="BU468" s="502" t="s">
        <v>25868</v>
      </c>
      <c r="BZ468" s="502">
        <v>30324.0</v>
      </c>
      <c r="CA468" s="502">
        <v>28500.0</v>
      </c>
      <c r="CD468" s="598">
        <v>45865.0</v>
      </c>
      <c r="CE468" s="502" t="s">
        <v>25898</v>
      </c>
      <c r="CF468" s="502">
        <v>1027824.0</v>
      </c>
      <c r="CG468" s="502">
        <v>229824.0</v>
      </c>
      <c r="CW468" s="502" t="s">
        <v>27199</v>
      </c>
      <c r="DI468" s="502" t="s">
        <v>27203</v>
      </c>
      <c r="DR468" s="502" t="s">
        <v>27206</v>
      </c>
      <c r="DS468" s="502" t="s">
        <v>27200</v>
      </c>
      <c r="EA468" s="502" t="s">
        <v>27204</v>
      </c>
      <c r="FK468" s="502" t="s">
        <v>27201</v>
      </c>
    </row>
    <row r="469">
      <c r="A469" s="502">
        <v>6900854.0</v>
      </c>
      <c r="B469" s="502" t="s">
        <v>27207</v>
      </c>
      <c r="C469" s="502" t="s">
        <v>399</v>
      </c>
      <c r="D469" s="595">
        <v>45778.61516203704</v>
      </c>
      <c r="E469" s="595">
        <v>45778.61898148148</v>
      </c>
      <c r="F469" s="595">
        <v>45778.62458333333</v>
      </c>
      <c r="H469" s="502" t="s">
        <v>25860</v>
      </c>
      <c r="V469" s="502" t="s">
        <v>89</v>
      </c>
      <c r="W469" s="596" t="s">
        <v>27208</v>
      </c>
      <c r="BI469" s="502" t="s">
        <v>25863</v>
      </c>
      <c r="CW469" s="502" t="s">
        <v>27209</v>
      </c>
      <c r="DN469" s="502" t="s">
        <v>27209</v>
      </c>
      <c r="DS469" s="502" t="s">
        <v>27210</v>
      </c>
      <c r="EG469" s="597">
        <v>45778.0</v>
      </c>
      <c r="FK469" s="502" t="s">
        <v>27211</v>
      </c>
    </row>
    <row r="470">
      <c r="A470" s="502">
        <v>6900937.0</v>
      </c>
      <c r="B470" s="502" t="s">
        <v>27212</v>
      </c>
      <c r="C470" s="502" t="s">
        <v>399</v>
      </c>
      <c r="D470" s="595">
        <v>45778.61791666667</v>
      </c>
      <c r="E470" s="595">
        <v>45778.62259259259</v>
      </c>
      <c r="F470" s="595">
        <v>45778.62768518519</v>
      </c>
      <c r="H470" s="502" t="s">
        <v>25860</v>
      </c>
      <c r="T470" s="502" t="s">
        <v>1514</v>
      </c>
      <c r="V470" s="502" t="s">
        <v>89</v>
      </c>
      <c r="W470" s="596" t="s">
        <v>27208</v>
      </c>
      <c r="AR470" s="597">
        <v>45778.0</v>
      </c>
      <c r="AS470" s="600">
        <v>798000.0</v>
      </c>
      <c r="BI470" s="502" t="s">
        <v>25863</v>
      </c>
      <c r="BQ470" s="600">
        <v>798000.0</v>
      </c>
      <c r="CC470" s="598">
        <v>45778.0</v>
      </c>
      <c r="CF470" s="600">
        <v>798000.0</v>
      </c>
      <c r="CG470" s="502">
        <v>0.0</v>
      </c>
      <c r="CW470" s="502" t="s">
        <v>27209</v>
      </c>
      <c r="DI470" s="502" t="s">
        <v>27213</v>
      </c>
      <c r="DR470" s="502">
        <v>9040103.0</v>
      </c>
      <c r="DS470" s="502" t="s">
        <v>27210</v>
      </c>
      <c r="EA470" s="502" t="s">
        <v>27214</v>
      </c>
      <c r="FK470" s="502" t="s">
        <v>27210</v>
      </c>
    </row>
    <row r="471">
      <c r="A471" s="502">
        <v>6900966.0</v>
      </c>
      <c r="B471" s="502" t="s">
        <v>27215</v>
      </c>
      <c r="C471" s="502" t="s">
        <v>399</v>
      </c>
      <c r="D471" s="595">
        <v>45778.618576388886</v>
      </c>
      <c r="E471" s="595">
        <v>45778.62107638889</v>
      </c>
      <c r="F471" s="595">
        <v>45778.62694444445</v>
      </c>
      <c r="H471" s="502" t="s">
        <v>25860</v>
      </c>
      <c r="T471" s="502" t="s">
        <v>1514</v>
      </c>
      <c r="V471" s="502" t="s">
        <v>89</v>
      </c>
      <c r="W471" s="596" t="s">
        <v>27208</v>
      </c>
      <c r="AR471" s="597">
        <v>45778.0</v>
      </c>
      <c r="AS471" s="600">
        <v>798000.0</v>
      </c>
      <c r="BI471" s="502" t="s">
        <v>25863</v>
      </c>
      <c r="BQ471" s="600">
        <v>798000.0</v>
      </c>
      <c r="CC471" s="598">
        <v>45778.0</v>
      </c>
      <c r="CF471" s="600">
        <v>798000.0</v>
      </c>
      <c r="CG471" s="502">
        <v>0.0</v>
      </c>
      <c r="CW471" s="502" t="s">
        <v>27209</v>
      </c>
      <c r="DI471" s="502" t="s">
        <v>27213</v>
      </c>
      <c r="DS471" s="502" t="s">
        <v>27210</v>
      </c>
      <c r="EA471" s="502" t="s">
        <v>27214</v>
      </c>
      <c r="FK471" s="502" t="s">
        <v>27216</v>
      </c>
    </row>
    <row r="472">
      <c r="A472" s="502">
        <v>6909166.0</v>
      </c>
      <c r="B472" s="502" t="s">
        <v>27217</v>
      </c>
      <c r="C472" s="502" t="s">
        <v>399</v>
      </c>
      <c r="D472" s="595">
        <v>45779.557025462964</v>
      </c>
      <c r="E472" s="595">
        <v>45779.561956018515</v>
      </c>
      <c r="F472" s="595">
        <v>45779.5624537037</v>
      </c>
      <c r="H472" s="502" t="s">
        <v>25860</v>
      </c>
      <c r="V472" s="502" t="s">
        <v>83</v>
      </c>
      <c r="W472" s="596" t="s">
        <v>1448</v>
      </c>
      <c r="BI472" s="502" t="s">
        <v>25863</v>
      </c>
      <c r="CW472" s="502" t="s">
        <v>1449</v>
      </c>
      <c r="DN472" s="502" t="s">
        <v>1449</v>
      </c>
      <c r="DS472" s="502" t="s">
        <v>1447</v>
      </c>
      <c r="EG472" s="597">
        <v>45779.0</v>
      </c>
      <c r="FK472" s="502" t="s">
        <v>27218</v>
      </c>
    </row>
    <row r="473">
      <c r="A473" s="502">
        <v>6909169.0</v>
      </c>
      <c r="B473" s="502" t="s">
        <v>27219</v>
      </c>
      <c r="C473" s="502" t="s">
        <v>399</v>
      </c>
      <c r="D473" s="595">
        <v>45779.55712962963</v>
      </c>
      <c r="E473" s="595">
        <v>45779.56717592593</v>
      </c>
      <c r="F473" s="595">
        <v>45779.56784722222</v>
      </c>
      <c r="H473" s="502" t="s">
        <v>25860</v>
      </c>
      <c r="T473" s="502" t="s">
        <v>25934</v>
      </c>
      <c r="V473" s="502" t="s">
        <v>83</v>
      </c>
      <c r="W473" s="596" t="s">
        <v>1448</v>
      </c>
      <c r="AQ473" s="502">
        <v>36.0</v>
      </c>
      <c r="AR473" s="597">
        <v>45779.0</v>
      </c>
      <c r="AS473" s="600">
        <v>798000.0</v>
      </c>
      <c r="BI473" s="502" t="s">
        <v>25863</v>
      </c>
      <c r="BU473" s="502" t="s">
        <v>25868</v>
      </c>
      <c r="BZ473" s="600">
        <v>30324.0</v>
      </c>
      <c r="CA473" s="600">
        <v>28500.0</v>
      </c>
      <c r="CD473" s="598">
        <v>45865.0</v>
      </c>
      <c r="CE473" s="502">
        <v>27.0</v>
      </c>
      <c r="CF473" s="600">
        <v>1027824.0</v>
      </c>
      <c r="CG473" s="600">
        <v>229824.0</v>
      </c>
      <c r="CW473" s="502" t="s">
        <v>1449</v>
      </c>
      <c r="DI473" s="502" t="s">
        <v>1447</v>
      </c>
      <c r="DR473" s="502" t="s">
        <v>27220</v>
      </c>
      <c r="DS473" s="502" t="s">
        <v>1447</v>
      </c>
      <c r="EA473" s="502" t="s">
        <v>27221</v>
      </c>
      <c r="FK473" s="502" t="s">
        <v>27218</v>
      </c>
    </row>
    <row r="474">
      <c r="A474" s="502">
        <v>6909170.0</v>
      </c>
      <c r="B474" s="502" t="s">
        <v>27222</v>
      </c>
      <c r="C474" s="502" t="s">
        <v>399</v>
      </c>
      <c r="D474" s="595">
        <v>45779.55737268519</v>
      </c>
      <c r="E474" s="595">
        <v>45779.56555555556</v>
      </c>
      <c r="F474" s="595">
        <v>45779.5658912037</v>
      </c>
      <c r="H474" s="502" t="s">
        <v>25860</v>
      </c>
      <c r="T474" s="502" t="s">
        <v>25934</v>
      </c>
      <c r="V474" s="502" t="s">
        <v>83</v>
      </c>
      <c r="W474" s="596" t="s">
        <v>1448</v>
      </c>
      <c r="AQ474" s="502">
        <v>36.0</v>
      </c>
      <c r="AR474" s="597">
        <v>45779.0</v>
      </c>
      <c r="AS474" s="600">
        <v>798000.0</v>
      </c>
      <c r="BI474" s="502" t="s">
        <v>25863</v>
      </c>
      <c r="BU474" s="502" t="s">
        <v>25868</v>
      </c>
      <c r="BZ474" s="600">
        <v>30324.0</v>
      </c>
      <c r="CA474" s="600">
        <v>28500.0</v>
      </c>
      <c r="CD474" s="598">
        <v>45865.0</v>
      </c>
      <c r="CE474" s="502">
        <v>27.0</v>
      </c>
      <c r="CF474" s="600">
        <v>1027824.0</v>
      </c>
      <c r="CG474" s="600">
        <v>229824.0</v>
      </c>
      <c r="CW474" s="502" t="s">
        <v>1449</v>
      </c>
      <c r="DI474" s="502" t="s">
        <v>1447</v>
      </c>
      <c r="DS474" s="502" t="s">
        <v>1447</v>
      </c>
      <c r="EA474" s="502" t="s">
        <v>27221</v>
      </c>
      <c r="FK474" s="502" t="s">
        <v>27218</v>
      </c>
    </row>
    <row r="475">
      <c r="A475" s="502">
        <v>6916410.0</v>
      </c>
      <c r="B475" s="502" t="s">
        <v>27223</v>
      </c>
      <c r="C475" s="502" t="s">
        <v>399</v>
      </c>
      <c r="D475" s="595">
        <v>45780.712488425925</v>
      </c>
      <c r="E475" s="595">
        <v>45780.72824074074</v>
      </c>
      <c r="F475" s="595">
        <v>45780.72888888889</v>
      </c>
      <c r="H475" s="502" t="s">
        <v>25860</v>
      </c>
      <c r="V475" s="502" t="s">
        <v>81</v>
      </c>
      <c r="W475" s="596" t="s">
        <v>27224</v>
      </c>
      <c r="BI475" s="502" t="s">
        <v>25863</v>
      </c>
      <c r="CW475" s="502" t="s">
        <v>27225</v>
      </c>
      <c r="DN475" s="502" t="s">
        <v>27225</v>
      </c>
      <c r="DO475" s="502" t="s">
        <v>27225</v>
      </c>
      <c r="DS475" s="502" t="s">
        <v>27226</v>
      </c>
      <c r="EG475" s="597">
        <v>45780.0</v>
      </c>
      <c r="FK475" s="502" t="s">
        <v>27227</v>
      </c>
    </row>
    <row r="476">
      <c r="A476" s="502">
        <v>6916439.0</v>
      </c>
      <c r="B476" s="502" t="s">
        <v>27228</v>
      </c>
      <c r="C476" s="502" t="s">
        <v>399</v>
      </c>
      <c r="D476" s="595">
        <v>45780.730775462966</v>
      </c>
      <c r="E476" s="595">
        <v>45780.73541666667</v>
      </c>
      <c r="F476" s="595">
        <v>45780.73606481482</v>
      </c>
      <c r="H476" s="502" t="s">
        <v>25860</v>
      </c>
      <c r="T476" s="502" t="s">
        <v>1514</v>
      </c>
      <c r="V476" s="502" t="s">
        <v>81</v>
      </c>
      <c r="W476" s="596" t="s">
        <v>27224</v>
      </c>
      <c r="AR476" s="597">
        <v>45780.0</v>
      </c>
      <c r="AS476" s="502">
        <v>798000.0</v>
      </c>
      <c r="BI476" s="502" t="s">
        <v>25863</v>
      </c>
      <c r="BQ476" s="502">
        <v>798000.0</v>
      </c>
      <c r="CC476" s="598">
        <v>45780.0</v>
      </c>
      <c r="CF476" s="502">
        <v>798000.0</v>
      </c>
      <c r="CG476" s="502">
        <v>0.0</v>
      </c>
      <c r="CW476" s="502" t="s">
        <v>27225</v>
      </c>
      <c r="DI476" s="502" t="s">
        <v>27229</v>
      </c>
      <c r="DS476" s="502" t="s">
        <v>27226</v>
      </c>
      <c r="EA476" s="502" t="s">
        <v>27230</v>
      </c>
      <c r="FK476" s="502" t="s">
        <v>27227</v>
      </c>
    </row>
    <row r="477">
      <c r="A477" s="502">
        <v>6916447.0</v>
      </c>
      <c r="B477" s="502" t="s">
        <v>27231</v>
      </c>
      <c r="C477" s="502" t="s">
        <v>399</v>
      </c>
      <c r="D477" s="595">
        <v>45780.73650462963</v>
      </c>
      <c r="E477" s="595">
        <v>45780.739537037036</v>
      </c>
      <c r="F477" s="595">
        <v>45780.74018518518</v>
      </c>
      <c r="H477" s="502" t="s">
        <v>25860</v>
      </c>
      <c r="T477" s="502" t="s">
        <v>1514</v>
      </c>
      <c r="V477" s="502" t="s">
        <v>81</v>
      </c>
      <c r="W477" s="596" t="s">
        <v>27224</v>
      </c>
      <c r="AR477" s="597">
        <v>45780.0</v>
      </c>
      <c r="AS477" s="502">
        <v>798000.0</v>
      </c>
      <c r="BI477" s="502" t="s">
        <v>25863</v>
      </c>
      <c r="BQ477" s="502">
        <v>798000.0</v>
      </c>
      <c r="CC477" s="598">
        <v>45780.0</v>
      </c>
      <c r="CF477" s="502">
        <v>798000.0</v>
      </c>
      <c r="CG477" s="502">
        <v>0.0</v>
      </c>
      <c r="CW477" s="502" t="s">
        <v>27225</v>
      </c>
      <c r="DI477" s="502" t="s">
        <v>27229</v>
      </c>
      <c r="DR477" s="502" t="s">
        <v>27232</v>
      </c>
      <c r="DS477" s="502" t="s">
        <v>27226</v>
      </c>
      <c r="EA477" s="502" t="s">
        <v>27230</v>
      </c>
      <c r="FI477" s="502" t="s">
        <v>27233</v>
      </c>
      <c r="FK477" s="502" t="s">
        <v>27227</v>
      </c>
    </row>
    <row r="478">
      <c r="A478" s="502">
        <v>6916460.0</v>
      </c>
      <c r="B478" s="502" t="s">
        <v>27234</v>
      </c>
      <c r="C478" s="502" t="s">
        <v>399</v>
      </c>
      <c r="D478" s="595">
        <v>45780.74569444444</v>
      </c>
      <c r="E478" s="595">
        <v>45780.74783564815</v>
      </c>
      <c r="F478" s="595">
        <v>45780.96119212963</v>
      </c>
      <c r="H478" s="502" t="s">
        <v>25860</v>
      </c>
      <c r="V478" s="502" t="s">
        <v>79</v>
      </c>
      <c r="W478" s="596" t="s">
        <v>27235</v>
      </c>
      <c r="BI478" s="502" t="s">
        <v>25863</v>
      </c>
      <c r="CW478" s="502" t="s">
        <v>27236</v>
      </c>
      <c r="DN478" s="502" t="s">
        <v>27236</v>
      </c>
      <c r="DS478" s="502" t="s">
        <v>27237</v>
      </c>
      <c r="EG478" s="597">
        <v>45780.0</v>
      </c>
      <c r="FK478" s="502" t="s">
        <v>27238</v>
      </c>
    </row>
    <row r="479">
      <c r="A479" s="502">
        <v>6916470.0</v>
      </c>
      <c r="B479" s="502" t="s">
        <v>27239</v>
      </c>
      <c r="C479" s="502" t="s">
        <v>399</v>
      </c>
      <c r="D479" s="595">
        <v>45780.75206018519</v>
      </c>
      <c r="E479" s="595">
        <v>45780.75340277778</v>
      </c>
      <c r="F479" s="595">
        <v>45780.96087962963</v>
      </c>
      <c r="H479" s="502" t="s">
        <v>25860</v>
      </c>
      <c r="T479" s="502" t="s">
        <v>25934</v>
      </c>
      <c r="V479" s="502" t="s">
        <v>79</v>
      </c>
      <c r="W479" s="596" t="s">
        <v>27235</v>
      </c>
      <c r="AR479" s="597">
        <v>45780.0</v>
      </c>
      <c r="AS479" s="600">
        <v>798000.0</v>
      </c>
      <c r="BI479" s="502" t="s">
        <v>25863</v>
      </c>
      <c r="BQ479" s="600">
        <v>798000.0</v>
      </c>
      <c r="CF479" s="600">
        <v>798000.0</v>
      </c>
      <c r="CG479" s="502">
        <v>0.0</v>
      </c>
      <c r="CW479" s="502" t="s">
        <v>27236</v>
      </c>
      <c r="DI479" s="502" t="s">
        <v>27237</v>
      </c>
      <c r="DS479" s="502" t="s">
        <v>27237</v>
      </c>
      <c r="EA479" s="502" t="s">
        <v>27240</v>
      </c>
      <c r="FK479" s="502" t="s">
        <v>27238</v>
      </c>
    </row>
    <row r="480">
      <c r="A480" s="502">
        <v>6916532.0</v>
      </c>
      <c r="B480" s="502" t="s">
        <v>27241</v>
      </c>
      <c r="C480" s="502" t="s">
        <v>399</v>
      </c>
      <c r="D480" s="595">
        <v>45780.772372685184</v>
      </c>
      <c r="E480" s="595">
        <v>45780.77539351852</v>
      </c>
      <c r="F480" s="595">
        <v>45780.95961805555</v>
      </c>
      <c r="H480" s="502" t="s">
        <v>25860</v>
      </c>
      <c r="T480" s="502" t="s">
        <v>25934</v>
      </c>
      <c r="V480" s="502" t="s">
        <v>79</v>
      </c>
      <c r="W480" s="596" t="s">
        <v>27235</v>
      </c>
      <c r="AR480" s="597">
        <v>45780.0</v>
      </c>
      <c r="AS480" s="600">
        <v>798000.0</v>
      </c>
      <c r="BI480" s="502" t="s">
        <v>25863</v>
      </c>
      <c r="BQ480" s="600">
        <v>798000.0</v>
      </c>
      <c r="CE480" s="599">
        <v>45780.0</v>
      </c>
      <c r="CF480" s="600">
        <v>798000.0</v>
      </c>
      <c r="CG480" s="502">
        <v>0.0</v>
      </c>
      <c r="CW480" s="502" t="s">
        <v>27236</v>
      </c>
      <c r="DI480" s="502" t="s">
        <v>27237</v>
      </c>
      <c r="DR480" s="502" t="s">
        <v>27242</v>
      </c>
      <c r="DS480" s="502" t="s">
        <v>27237</v>
      </c>
      <c r="EA480" s="502" t="s">
        <v>27240</v>
      </c>
      <c r="FK480" s="502" t="s">
        <v>27238</v>
      </c>
    </row>
    <row r="481">
      <c r="A481" s="502">
        <v>6916767.0</v>
      </c>
      <c r="B481" s="502" t="s">
        <v>27243</v>
      </c>
      <c r="C481" s="502" t="s">
        <v>399</v>
      </c>
      <c r="D481" s="595">
        <v>45780.90804398148</v>
      </c>
      <c r="E481" s="595">
        <v>45780.91097222222</v>
      </c>
      <c r="F481" s="595">
        <v>45780.97383101852</v>
      </c>
      <c r="H481" s="502" t="s">
        <v>25860</v>
      </c>
      <c r="V481" s="502" t="s">
        <v>79</v>
      </c>
      <c r="W481" s="596" t="s">
        <v>27244</v>
      </c>
      <c r="BI481" s="502" t="s">
        <v>25863</v>
      </c>
      <c r="CW481" s="502" t="s">
        <v>27245</v>
      </c>
      <c r="DN481" s="502" t="s">
        <v>27245</v>
      </c>
      <c r="DS481" s="502" t="s">
        <v>27246</v>
      </c>
      <c r="EG481" s="597">
        <v>45780.0</v>
      </c>
      <c r="FK481" s="502" t="s">
        <v>27247</v>
      </c>
    </row>
    <row r="482">
      <c r="A482" s="502">
        <v>6916772.0</v>
      </c>
      <c r="B482" s="502" t="s">
        <v>27248</v>
      </c>
      <c r="C482" s="502" t="s">
        <v>399</v>
      </c>
      <c r="D482" s="595">
        <v>45780.92074074074</v>
      </c>
      <c r="E482" s="595">
        <v>45780.92431712963</v>
      </c>
      <c r="F482" s="595">
        <v>45780.97357638889</v>
      </c>
      <c r="H482" s="502" t="s">
        <v>25860</v>
      </c>
      <c r="T482" s="502" t="s">
        <v>25934</v>
      </c>
      <c r="V482" s="502" t="s">
        <v>79</v>
      </c>
      <c r="W482" s="596" t="s">
        <v>27244</v>
      </c>
      <c r="AQ482" s="502" t="s">
        <v>25897</v>
      </c>
      <c r="AR482" s="597">
        <v>45780.0</v>
      </c>
      <c r="AS482" s="600">
        <v>798000.0</v>
      </c>
      <c r="BI482" s="502" t="s">
        <v>25863</v>
      </c>
      <c r="BU482" s="502" t="s">
        <v>25868</v>
      </c>
      <c r="BZ482" s="600">
        <v>30324.0</v>
      </c>
      <c r="CA482" s="600">
        <v>28500.0</v>
      </c>
      <c r="CD482" s="599">
        <v>45865.0</v>
      </c>
      <c r="CE482" s="502" t="s">
        <v>25898</v>
      </c>
      <c r="CF482" s="600">
        <v>1027824.0</v>
      </c>
      <c r="CG482" s="600">
        <v>229824.0</v>
      </c>
      <c r="CW482" s="502" t="s">
        <v>27245</v>
      </c>
      <c r="DI482" s="502" t="s">
        <v>27246</v>
      </c>
      <c r="DR482" s="502">
        <v>2470021.0</v>
      </c>
      <c r="DS482" s="502" t="s">
        <v>27246</v>
      </c>
      <c r="EA482" s="502" t="s">
        <v>27249</v>
      </c>
      <c r="FK482" s="502" t="s">
        <v>27247</v>
      </c>
    </row>
    <row r="483">
      <c r="A483" s="502">
        <v>6916784.0</v>
      </c>
      <c r="B483" s="502" t="s">
        <v>27250</v>
      </c>
      <c r="C483" s="502" t="s">
        <v>399</v>
      </c>
      <c r="D483" s="595">
        <v>45780.92518518519</v>
      </c>
      <c r="E483" s="595">
        <v>45780.92590277778</v>
      </c>
      <c r="F483" s="595">
        <v>45780.973229166666</v>
      </c>
      <c r="H483" s="502" t="s">
        <v>25860</v>
      </c>
      <c r="T483" s="502" t="s">
        <v>25934</v>
      </c>
      <c r="V483" s="502" t="s">
        <v>79</v>
      </c>
      <c r="W483" s="596" t="s">
        <v>27251</v>
      </c>
      <c r="AQ483" s="502">
        <v>36.0</v>
      </c>
      <c r="AR483" s="597">
        <v>45780.0</v>
      </c>
      <c r="AS483" s="600">
        <v>798000.0</v>
      </c>
      <c r="BI483" s="502" t="s">
        <v>25863</v>
      </c>
      <c r="BU483" s="502" t="s">
        <v>25868</v>
      </c>
      <c r="BZ483" s="600">
        <v>30324.0</v>
      </c>
      <c r="CA483" s="502">
        <v>28.5</v>
      </c>
      <c r="CD483" s="599">
        <v>45865.0</v>
      </c>
      <c r="CE483" s="502" t="s">
        <v>25898</v>
      </c>
      <c r="CF483" s="600">
        <v>1027824.0</v>
      </c>
      <c r="CG483" s="600">
        <v>229824.0</v>
      </c>
      <c r="CW483" s="502" t="s">
        <v>27245</v>
      </c>
      <c r="DI483" s="502" t="s">
        <v>27246</v>
      </c>
      <c r="DS483" s="502" t="s">
        <v>27246</v>
      </c>
      <c r="EA483" s="502" t="s">
        <v>27249</v>
      </c>
      <c r="FK483" s="502" t="s">
        <v>27247</v>
      </c>
    </row>
    <row r="484">
      <c r="A484" s="502">
        <v>6917030.0</v>
      </c>
      <c r="B484" s="502" t="s">
        <v>27252</v>
      </c>
      <c r="C484" s="502" t="s">
        <v>399</v>
      </c>
      <c r="D484" s="595">
        <v>45781.50619212963</v>
      </c>
      <c r="E484" s="595">
        <v>45781.51085648148</v>
      </c>
      <c r="F484" s="595">
        <v>45781.51429398148</v>
      </c>
      <c r="H484" s="502" t="s">
        <v>25860</v>
      </c>
      <c r="T484" s="502" t="s">
        <v>1514</v>
      </c>
      <c r="V484" s="502" t="s">
        <v>685</v>
      </c>
      <c r="W484" s="596" t="s">
        <v>27253</v>
      </c>
      <c r="AQ484" s="502">
        <v>60.0</v>
      </c>
      <c r="AR484" s="597">
        <v>45781.0</v>
      </c>
      <c r="AS484" s="600">
        <v>798000.0</v>
      </c>
      <c r="BI484" s="502" t="s">
        <v>25863</v>
      </c>
      <c r="BU484" s="502" t="s">
        <v>25905</v>
      </c>
      <c r="BZ484" s="600">
        <v>23600.0</v>
      </c>
      <c r="CA484" s="600">
        <v>21100.0</v>
      </c>
      <c r="CD484" s="598">
        <v>45804.0</v>
      </c>
      <c r="CE484" s="502" t="s">
        <v>25898</v>
      </c>
      <c r="CF484" s="600">
        <v>1268500.0</v>
      </c>
      <c r="CG484" s="600">
        <v>470500.0</v>
      </c>
      <c r="CW484" s="502" t="s">
        <v>27254</v>
      </c>
      <c r="DI484" s="502" t="s">
        <v>27255</v>
      </c>
      <c r="DR484" s="502" t="s">
        <v>27256</v>
      </c>
      <c r="DS484" s="502" t="s">
        <v>27257</v>
      </c>
      <c r="EA484" s="502" t="s">
        <v>27258</v>
      </c>
      <c r="FK484" s="502" t="s">
        <v>27259</v>
      </c>
    </row>
    <row r="485">
      <c r="A485" s="502">
        <v>6917039.0</v>
      </c>
      <c r="B485" s="502" t="s">
        <v>27260</v>
      </c>
      <c r="C485" s="502" t="s">
        <v>399</v>
      </c>
      <c r="D485" s="595">
        <v>45781.50392361111</v>
      </c>
      <c r="E485" s="595">
        <v>45781.50577546296</v>
      </c>
      <c r="F485" s="595">
        <v>45781.5075</v>
      </c>
      <c r="H485" s="502" t="s">
        <v>25860</v>
      </c>
      <c r="V485" s="502" t="s">
        <v>685</v>
      </c>
      <c r="W485" s="596" t="s">
        <v>27253</v>
      </c>
      <c r="BI485" s="502" t="s">
        <v>25863</v>
      </c>
      <c r="CW485" s="502" t="s">
        <v>27254</v>
      </c>
      <c r="DN485" s="502" t="s">
        <v>27254</v>
      </c>
      <c r="DS485" s="502" t="s">
        <v>27257</v>
      </c>
      <c r="EG485" s="597">
        <v>45781.0</v>
      </c>
      <c r="FK485" s="502" t="s">
        <v>27259</v>
      </c>
    </row>
    <row r="486">
      <c r="A486" s="502">
        <v>6917040.0</v>
      </c>
      <c r="B486" s="502" t="s">
        <v>27261</v>
      </c>
      <c r="C486" s="502" t="s">
        <v>399</v>
      </c>
      <c r="D486" s="595">
        <v>45781.506006944444</v>
      </c>
      <c r="E486" s="595">
        <v>45781.50722222222</v>
      </c>
      <c r="F486" s="595">
        <v>45781.507581018515</v>
      </c>
      <c r="H486" s="502" t="s">
        <v>25860</v>
      </c>
      <c r="T486" s="502" t="s">
        <v>1514</v>
      </c>
      <c r="V486" s="502" t="s">
        <v>685</v>
      </c>
      <c r="W486" s="596" t="s">
        <v>27253</v>
      </c>
      <c r="AQ486" s="502">
        <v>60.0</v>
      </c>
      <c r="AR486" s="597">
        <v>45781.0</v>
      </c>
      <c r="AS486" s="600">
        <v>798000.0</v>
      </c>
      <c r="BI486" s="502" t="s">
        <v>25863</v>
      </c>
      <c r="BU486" s="502" t="s">
        <v>25905</v>
      </c>
      <c r="BZ486" s="600">
        <v>23600.0</v>
      </c>
      <c r="CA486" s="600">
        <v>21100.0</v>
      </c>
      <c r="CD486" s="598">
        <v>45804.0</v>
      </c>
      <c r="CE486" s="502" t="s">
        <v>25898</v>
      </c>
      <c r="CF486" s="600">
        <v>1268500.0</v>
      </c>
      <c r="CG486" s="600">
        <v>470500.0</v>
      </c>
      <c r="CW486" s="502" t="s">
        <v>27254</v>
      </c>
      <c r="DI486" s="502" t="s">
        <v>27255</v>
      </c>
      <c r="DS486" s="502" t="s">
        <v>27257</v>
      </c>
      <c r="EA486" s="502" t="s">
        <v>27258</v>
      </c>
      <c r="FK486" s="502" t="s">
        <v>27259</v>
      </c>
    </row>
    <row r="487">
      <c r="A487" s="502">
        <v>6917854.0</v>
      </c>
      <c r="B487" s="502" t="s">
        <v>27262</v>
      </c>
      <c r="C487" s="502" t="s">
        <v>399</v>
      </c>
      <c r="D487" s="595">
        <v>45782.4450462963</v>
      </c>
      <c r="E487" s="595">
        <v>45782.450474537036</v>
      </c>
      <c r="F487" s="595">
        <v>45782.453738425924</v>
      </c>
      <c r="H487" s="502" t="s">
        <v>25860</v>
      </c>
      <c r="V487" s="502" t="s">
        <v>81</v>
      </c>
      <c r="W487" s="596" t="s">
        <v>27263</v>
      </c>
      <c r="BI487" s="502" t="s">
        <v>25863</v>
      </c>
      <c r="CW487" s="502" t="s">
        <v>27264</v>
      </c>
      <c r="DN487" s="502" t="s">
        <v>27265</v>
      </c>
      <c r="DS487" s="502" t="s">
        <v>27266</v>
      </c>
      <c r="EG487" s="597">
        <v>45782.0</v>
      </c>
      <c r="FK487" s="502" t="s">
        <v>27267</v>
      </c>
    </row>
    <row r="488">
      <c r="A488" s="502">
        <v>6917857.0</v>
      </c>
      <c r="B488" s="502" t="s">
        <v>27268</v>
      </c>
      <c r="C488" s="502" t="s">
        <v>399</v>
      </c>
      <c r="D488" s="595">
        <v>45782.446388888886</v>
      </c>
      <c r="E488" s="595">
        <v>45782.46008101852</v>
      </c>
      <c r="F488" s="595">
        <v>45782.460706018515</v>
      </c>
      <c r="H488" s="502" t="s">
        <v>25860</v>
      </c>
      <c r="T488" s="502" t="s">
        <v>1514</v>
      </c>
      <c r="V488" s="502" t="s">
        <v>81</v>
      </c>
      <c r="W488" s="596" t="s">
        <v>27263</v>
      </c>
      <c r="AR488" s="597">
        <v>45782.0</v>
      </c>
      <c r="AS488" s="502">
        <v>798000.0</v>
      </c>
      <c r="BI488" s="502" t="s">
        <v>25863</v>
      </c>
      <c r="BQ488" s="502">
        <v>798000.0</v>
      </c>
      <c r="CC488" s="599">
        <v>45782.0</v>
      </c>
      <c r="CF488" s="502">
        <v>798000.0</v>
      </c>
      <c r="CG488" s="502">
        <v>0.0</v>
      </c>
      <c r="CW488" s="502" t="s">
        <v>27264</v>
      </c>
      <c r="DI488" s="502" t="s">
        <v>27269</v>
      </c>
      <c r="DS488" s="502" t="s">
        <v>27266</v>
      </c>
      <c r="EA488" s="502" t="s">
        <v>27270</v>
      </c>
      <c r="FK488" s="502" t="s">
        <v>27267</v>
      </c>
    </row>
    <row r="489">
      <c r="A489" s="502">
        <v>6917861.0</v>
      </c>
      <c r="B489" s="502" t="s">
        <v>27271</v>
      </c>
      <c r="C489" s="502" t="s">
        <v>399</v>
      </c>
      <c r="D489" s="595">
        <v>45782.447743055556</v>
      </c>
      <c r="E489" s="595">
        <v>45782.470138888886</v>
      </c>
      <c r="F489" s="595">
        <v>45782.47153935185</v>
      </c>
      <c r="H489" s="502" t="s">
        <v>25860</v>
      </c>
      <c r="T489" s="502" t="s">
        <v>1514</v>
      </c>
      <c r="V489" s="502" t="s">
        <v>81</v>
      </c>
      <c r="W489" s="596" t="s">
        <v>27263</v>
      </c>
      <c r="AR489" s="597">
        <v>45782.0</v>
      </c>
      <c r="AS489" s="502">
        <v>798000.0</v>
      </c>
      <c r="BI489" s="502" t="s">
        <v>25863</v>
      </c>
      <c r="BQ489" s="502">
        <v>798000.0</v>
      </c>
      <c r="CC489" s="599">
        <v>45782.0</v>
      </c>
      <c r="CF489" s="502">
        <v>798000.0</v>
      </c>
      <c r="CG489" s="502">
        <v>0.0</v>
      </c>
      <c r="CW489" s="502" t="s">
        <v>27264</v>
      </c>
      <c r="DI489" s="502" t="s">
        <v>27269</v>
      </c>
      <c r="DR489" s="502" t="s">
        <v>27272</v>
      </c>
      <c r="DS489" s="502" t="s">
        <v>27266</v>
      </c>
      <c r="EA489" s="502" t="s">
        <v>27270</v>
      </c>
      <c r="FI489" s="502" t="s">
        <v>27273</v>
      </c>
      <c r="FK489" s="502" t="s">
        <v>27267</v>
      </c>
    </row>
    <row r="490">
      <c r="A490" s="502">
        <v>6918241.0</v>
      </c>
      <c r="B490" s="502" t="s">
        <v>27274</v>
      </c>
      <c r="C490" s="502" t="s">
        <v>399</v>
      </c>
      <c r="D490" s="595">
        <v>45782.58556712963</v>
      </c>
      <c r="E490" s="595">
        <v>45782.58945601852</v>
      </c>
      <c r="F490" s="595">
        <v>45782.590104166666</v>
      </c>
      <c r="H490" s="502" t="s">
        <v>25860</v>
      </c>
      <c r="V490" s="502" t="s">
        <v>83</v>
      </c>
      <c r="W490" s="596" t="s">
        <v>27275</v>
      </c>
      <c r="BI490" s="502" t="s">
        <v>25863</v>
      </c>
      <c r="CW490" s="502" t="s">
        <v>27276</v>
      </c>
      <c r="DN490" s="502" t="s">
        <v>27276</v>
      </c>
      <c r="DS490" s="502" t="s">
        <v>27277</v>
      </c>
      <c r="EG490" s="597">
        <v>45782.0</v>
      </c>
      <c r="FK490" s="502" t="s">
        <v>27278</v>
      </c>
    </row>
    <row r="491">
      <c r="A491" s="502">
        <v>6918242.0</v>
      </c>
      <c r="B491" s="502" t="s">
        <v>27279</v>
      </c>
      <c r="C491" s="502" t="s">
        <v>399</v>
      </c>
      <c r="D491" s="595">
        <v>45782.58565972222</v>
      </c>
      <c r="E491" s="595">
        <v>45782.5958912037</v>
      </c>
      <c r="F491" s="595">
        <v>45782.59622685185</v>
      </c>
      <c r="H491" s="502" t="s">
        <v>25860</v>
      </c>
      <c r="T491" s="502" t="s">
        <v>25934</v>
      </c>
      <c r="V491" s="502" t="s">
        <v>83</v>
      </c>
      <c r="W491" s="596" t="s">
        <v>27275</v>
      </c>
      <c r="AQ491" s="502">
        <v>60.0</v>
      </c>
      <c r="AR491" s="597">
        <v>45782.0</v>
      </c>
      <c r="AS491" s="600">
        <v>798000.0</v>
      </c>
      <c r="BI491" s="502" t="s">
        <v>25863</v>
      </c>
      <c r="BU491" s="502" t="s">
        <v>25905</v>
      </c>
      <c r="BZ491" s="600">
        <v>23600.0</v>
      </c>
      <c r="CA491" s="600">
        <v>21100.0</v>
      </c>
      <c r="CD491" s="598">
        <v>45804.0</v>
      </c>
      <c r="CE491" s="502">
        <v>27.0</v>
      </c>
      <c r="CF491" s="600">
        <v>1268500.0</v>
      </c>
      <c r="CG491" s="600">
        <v>470500.0</v>
      </c>
      <c r="CW491" s="502" t="s">
        <v>27276</v>
      </c>
      <c r="DI491" s="502" t="s">
        <v>27280</v>
      </c>
      <c r="DR491" s="502" t="s">
        <v>27281</v>
      </c>
      <c r="DS491" s="502" t="s">
        <v>27277</v>
      </c>
      <c r="EA491" s="502" t="s">
        <v>27282</v>
      </c>
      <c r="FK491" s="502" t="s">
        <v>27278</v>
      </c>
    </row>
    <row r="492">
      <c r="A492" s="502">
        <v>6918243.0</v>
      </c>
      <c r="B492" s="502" t="s">
        <v>27283</v>
      </c>
      <c r="C492" s="502" t="s">
        <v>399</v>
      </c>
      <c r="D492" s="595">
        <v>45782.58597222222</v>
      </c>
      <c r="E492" s="595">
        <v>45782.593564814815</v>
      </c>
      <c r="F492" s="595">
        <v>45782.594201388885</v>
      </c>
      <c r="H492" s="502" t="s">
        <v>25860</v>
      </c>
      <c r="T492" s="502" t="s">
        <v>25934</v>
      </c>
      <c r="V492" s="502" t="s">
        <v>83</v>
      </c>
      <c r="W492" s="596" t="s">
        <v>27275</v>
      </c>
      <c r="AQ492" s="502">
        <v>60.0</v>
      </c>
      <c r="AR492" s="597">
        <v>45782.0</v>
      </c>
      <c r="AS492" s="600">
        <v>798000.0</v>
      </c>
      <c r="BI492" s="502" t="s">
        <v>25863</v>
      </c>
      <c r="BU492" s="502" t="s">
        <v>25905</v>
      </c>
      <c r="BZ492" s="600">
        <v>23600.0</v>
      </c>
      <c r="CA492" s="600">
        <v>21100.0</v>
      </c>
      <c r="CD492" s="598">
        <v>45804.0</v>
      </c>
      <c r="CE492" s="502">
        <v>27.0</v>
      </c>
      <c r="CF492" s="600">
        <v>1268500.0</v>
      </c>
      <c r="CG492" s="600">
        <v>470500.0</v>
      </c>
      <c r="CW492" s="502" t="s">
        <v>27276</v>
      </c>
      <c r="DI492" s="502" t="s">
        <v>27280</v>
      </c>
      <c r="DS492" s="502" t="s">
        <v>27277</v>
      </c>
      <c r="EA492" s="502" t="s">
        <v>27282</v>
      </c>
      <c r="FK492" s="502" t="s">
        <v>27278</v>
      </c>
    </row>
    <row r="493">
      <c r="A493" s="502">
        <v>6918833.0</v>
      </c>
      <c r="B493" s="502" t="s">
        <v>27284</v>
      </c>
      <c r="C493" s="502" t="s">
        <v>399</v>
      </c>
      <c r="D493" s="595">
        <v>45782.77363425926</v>
      </c>
      <c r="E493" s="595">
        <v>45782.803402777776</v>
      </c>
      <c r="F493" s="595">
        <v>45782.80462962963</v>
      </c>
      <c r="H493" s="502" t="s">
        <v>25860</v>
      </c>
      <c r="T493" s="502" t="s">
        <v>1514</v>
      </c>
      <c r="V493" s="502" t="s">
        <v>81</v>
      </c>
      <c r="W493" s="596" t="s">
        <v>27285</v>
      </c>
      <c r="AQ493" s="502">
        <v>36.0</v>
      </c>
      <c r="AR493" s="597">
        <v>45782.0</v>
      </c>
      <c r="AS493" s="502">
        <v>798000.0</v>
      </c>
      <c r="BI493" s="502" t="s">
        <v>25863</v>
      </c>
      <c r="BQ493" s="502">
        <v>100000.0</v>
      </c>
      <c r="BU493" s="502" t="s">
        <v>25868</v>
      </c>
      <c r="BZ493" s="502">
        <v>27524.0</v>
      </c>
      <c r="CA493" s="502">
        <v>24900.0</v>
      </c>
      <c r="CC493" s="598">
        <v>45782.0</v>
      </c>
      <c r="CD493" s="598">
        <v>45865.0</v>
      </c>
      <c r="CE493" s="502">
        <v>27.0</v>
      </c>
      <c r="CF493" s="502">
        <v>999024.0</v>
      </c>
      <c r="CG493" s="502">
        <v>201024.0</v>
      </c>
      <c r="CW493" s="502" t="s">
        <v>1440</v>
      </c>
      <c r="DI493" s="502" t="s">
        <v>27286</v>
      </c>
      <c r="DS493" s="502" t="s">
        <v>27285</v>
      </c>
      <c r="EA493" s="502" t="s">
        <v>27287</v>
      </c>
      <c r="FK493" s="502" t="s">
        <v>27288</v>
      </c>
    </row>
    <row r="494">
      <c r="A494" s="502">
        <v>6918836.0</v>
      </c>
      <c r="B494" s="502" t="s">
        <v>27289</v>
      </c>
      <c r="C494" s="502" t="s">
        <v>399</v>
      </c>
      <c r="D494" s="595">
        <v>45782.775625</v>
      </c>
      <c r="E494" s="595">
        <v>45782.80001157407</v>
      </c>
      <c r="F494" s="595">
        <v>45782.809745370374</v>
      </c>
      <c r="H494" s="502" t="s">
        <v>25860</v>
      </c>
      <c r="T494" s="502" t="s">
        <v>1514</v>
      </c>
      <c r="V494" s="502" t="s">
        <v>81</v>
      </c>
      <c r="W494" s="596" t="s">
        <v>27285</v>
      </c>
      <c r="AQ494" s="502">
        <v>36.0</v>
      </c>
      <c r="AR494" s="597">
        <v>45782.0</v>
      </c>
      <c r="AS494" s="502">
        <v>798000.0</v>
      </c>
      <c r="BI494" s="502" t="s">
        <v>25863</v>
      </c>
      <c r="BQ494" s="502">
        <v>100000.0</v>
      </c>
      <c r="BU494" s="502" t="s">
        <v>25868</v>
      </c>
      <c r="BZ494" s="502">
        <v>27524.0</v>
      </c>
      <c r="CA494" s="502">
        <v>24900.0</v>
      </c>
      <c r="CC494" s="598">
        <v>45782.0</v>
      </c>
      <c r="CD494" s="598">
        <v>45865.0</v>
      </c>
      <c r="CE494" s="502">
        <v>27.0</v>
      </c>
      <c r="CF494" s="502">
        <v>999024.0</v>
      </c>
      <c r="CG494" s="502">
        <v>201024.0</v>
      </c>
      <c r="CW494" s="502" t="s">
        <v>1440</v>
      </c>
      <c r="DI494" s="502" t="s">
        <v>27286</v>
      </c>
      <c r="DR494" s="502">
        <v>620922.0</v>
      </c>
      <c r="DS494" s="502" t="s">
        <v>1438</v>
      </c>
      <c r="EA494" s="502" t="s">
        <v>27287</v>
      </c>
      <c r="FK494" s="502" t="s">
        <v>27288</v>
      </c>
    </row>
    <row r="495">
      <c r="A495" s="502">
        <v>6918864.0</v>
      </c>
      <c r="B495" s="502" t="s">
        <v>27290</v>
      </c>
      <c r="C495" s="502" t="s">
        <v>399</v>
      </c>
      <c r="D495" s="595">
        <v>45782.78989583333</v>
      </c>
      <c r="E495" s="595">
        <v>45782.791180555556</v>
      </c>
      <c r="F495" s="595">
        <v>45782.7928125</v>
      </c>
      <c r="H495" s="502" t="s">
        <v>25860</v>
      </c>
      <c r="V495" s="502" t="s">
        <v>81</v>
      </c>
      <c r="W495" s="596" t="s">
        <v>27285</v>
      </c>
      <c r="BI495" s="502" t="s">
        <v>25863</v>
      </c>
      <c r="CW495" s="502" t="s">
        <v>1440</v>
      </c>
      <c r="DN495" s="502" t="s">
        <v>1440</v>
      </c>
      <c r="DS495" s="502" t="s">
        <v>27285</v>
      </c>
      <c r="EG495" s="597">
        <v>45782.0</v>
      </c>
      <c r="FK495" s="502" t="s">
        <v>27288</v>
      </c>
    </row>
    <row r="496">
      <c r="A496" s="502">
        <v>6924036.0</v>
      </c>
      <c r="B496" s="502" t="s">
        <v>27241</v>
      </c>
      <c r="C496" s="502" t="s">
        <v>399</v>
      </c>
      <c r="D496" s="595">
        <v>45784.52164351852</v>
      </c>
      <c r="E496" s="595">
        <v>45784.68880787037</v>
      </c>
      <c r="F496" s="595">
        <v>45784.735972222225</v>
      </c>
      <c r="H496" s="502" t="s">
        <v>25860</v>
      </c>
      <c r="T496" s="502" t="s">
        <v>1514</v>
      </c>
      <c r="V496" s="502" t="s">
        <v>79</v>
      </c>
      <c r="W496" s="596" t="s">
        <v>27235</v>
      </c>
      <c r="AR496" s="597">
        <v>45780.0</v>
      </c>
      <c r="AS496" s="600">
        <v>798000.0</v>
      </c>
      <c r="BI496" s="502" t="s">
        <v>25863</v>
      </c>
      <c r="BQ496" s="600">
        <v>798000.0</v>
      </c>
      <c r="CC496" s="598">
        <v>45780.0</v>
      </c>
      <c r="CF496" s="600">
        <v>798000.0</v>
      </c>
      <c r="CG496" s="502">
        <v>0.0</v>
      </c>
      <c r="CW496" s="502" t="s">
        <v>27236</v>
      </c>
      <c r="DI496" s="502" t="s">
        <v>27237</v>
      </c>
      <c r="DR496" s="502" t="s">
        <v>27242</v>
      </c>
      <c r="DS496" s="502" t="s">
        <v>27237</v>
      </c>
      <c r="EA496" s="502" t="s">
        <v>27291</v>
      </c>
      <c r="FK496" s="502" t="s">
        <v>27238</v>
      </c>
    </row>
    <row r="497">
      <c r="A497" s="502">
        <v>6929710.0</v>
      </c>
      <c r="B497" s="502" t="s">
        <v>27292</v>
      </c>
      <c r="C497" s="502" t="s">
        <v>399</v>
      </c>
      <c r="D497" s="595">
        <v>45784.82517361111</v>
      </c>
      <c r="E497" s="595">
        <v>45784.83361111111</v>
      </c>
      <c r="F497" s="595">
        <v>45784.83416666667</v>
      </c>
      <c r="H497" s="502" t="s">
        <v>25860</v>
      </c>
      <c r="V497" s="502" t="s">
        <v>81</v>
      </c>
      <c r="W497" s="596" t="s">
        <v>27293</v>
      </c>
      <c r="BI497" s="502" t="s">
        <v>25863</v>
      </c>
      <c r="CW497" s="502" t="s">
        <v>27294</v>
      </c>
      <c r="DN497" s="502" t="s">
        <v>27294</v>
      </c>
      <c r="DS497" s="502" t="s">
        <v>27295</v>
      </c>
      <c r="EG497" s="597">
        <v>45784.0</v>
      </c>
      <c r="FK497" s="502" t="s">
        <v>27296</v>
      </c>
    </row>
    <row r="498">
      <c r="A498" s="502">
        <v>6929714.0</v>
      </c>
      <c r="B498" s="502" t="s">
        <v>27297</v>
      </c>
      <c r="C498" s="502" t="s">
        <v>399</v>
      </c>
      <c r="D498" s="595">
        <v>45784.826377314814</v>
      </c>
      <c r="E498" s="595">
        <v>45784.83865740741</v>
      </c>
      <c r="F498" s="595">
        <v>45784.83918981482</v>
      </c>
      <c r="H498" s="502" t="s">
        <v>25860</v>
      </c>
      <c r="T498" s="502" t="s">
        <v>1514</v>
      </c>
      <c r="V498" s="502" t="s">
        <v>81</v>
      </c>
      <c r="W498" s="596" t="s">
        <v>27293</v>
      </c>
      <c r="AR498" s="597">
        <v>45784.0</v>
      </c>
      <c r="AS498" s="502">
        <v>798000.0</v>
      </c>
      <c r="BI498" s="502" t="s">
        <v>25863</v>
      </c>
      <c r="BQ498" s="502">
        <v>798000.0</v>
      </c>
      <c r="CC498" s="598">
        <v>45784.0</v>
      </c>
      <c r="CF498" s="502">
        <v>798000.0</v>
      </c>
      <c r="CG498" s="502">
        <v>0.0</v>
      </c>
      <c r="CW498" s="502" t="s">
        <v>27294</v>
      </c>
      <c r="DI498" s="502" t="s">
        <v>27298</v>
      </c>
      <c r="DS498" s="502" t="s">
        <v>27295</v>
      </c>
      <c r="EA498" s="502" t="s">
        <v>27299</v>
      </c>
      <c r="FK498" s="502" t="s">
        <v>27296</v>
      </c>
    </row>
    <row r="499">
      <c r="A499" s="502">
        <v>6929723.0</v>
      </c>
      <c r="B499" s="502" t="s">
        <v>27300</v>
      </c>
      <c r="C499" s="502" t="s">
        <v>399</v>
      </c>
      <c r="D499" s="595">
        <v>45784.82759259259</v>
      </c>
      <c r="E499" s="595">
        <v>45784.842685185184</v>
      </c>
      <c r="F499" s="595">
        <v>45784.843206018515</v>
      </c>
      <c r="H499" s="502" t="s">
        <v>25860</v>
      </c>
      <c r="T499" s="502" t="s">
        <v>1514</v>
      </c>
      <c r="V499" s="502" t="s">
        <v>81</v>
      </c>
      <c r="W499" s="596" t="s">
        <v>27293</v>
      </c>
      <c r="AR499" s="597">
        <v>45784.0</v>
      </c>
      <c r="AS499" s="502">
        <v>798000.0</v>
      </c>
      <c r="BI499" s="502" t="s">
        <v>25863</v>
      </c>
      <c r="BQ499" s="502">
        <v>798000.0</v>
      </c>
      <c r="CC499" s="598">
        <v>45784.0</v>
      </c>
      <c r="CF499" s="502">
        <v>798000.0</v>
      </c>
      <c r="CG499" s="502">
        <v>0.0</v>
      </c>
      <c r="CW499" s="502" t="s">
        <v>27294</v>
      </c>
      <c r="DI499" s="502" t="s">
        <v>27298</v>
      </c>
      <c r="DR499" s="502" t="s">
        <v>27301</v>
      </c>
      <c r="DS499" s="502" t="s">
        <v>27295</v>
      </c>
      <c r="EA499" s="502" t="s">
        <v>27299</v>
      </c>
      <c r="FI499" s="502" t="s">
        <v>27302</v>
      </c>
      <c r="FK499" s="502" t="s">
        <v>27296</v>
      </c>
    </row>
    <row r="500">
      <c r="A500" s="502">
        <v>6929915.0</v>
      </c>
      <c r="B500" s="502" t="s">
        <v>27300</v>
      </c>
      <c r="C500" s="502" t="s">
        <v>399</v>
      </c>
      <c r="D500" s="595">
        <v>45784.86005787037</v>
      </c>
      <c r="E500" s="595">
        <v>45784.86306712963</v>
      </c>
      <c r="F500" s="595">
        <v>45784.863587962966</v>
      </c>
      <c r="H500" s="502" t="s">
        <v>25860</v>
      </c>
      <c r="T500" s="502" t="s">
        <v>1514</v>
      </c>
      <c r="V500" s="502" t="s">
        <v>81</v>
      </c>
      <c r="W500" s="596" t="s">
        <v>27293</v>
      </c>
      <c r="AQ500" s="502">
        <v>36.0</v>
      </c>
      <c r="AR500" s="597">
        <v>45784.0</v>
      </c>
      <c r="AS500" s="502">
        <v>798000.0</v>
      </c>
      <c r="BI500" s="502" t="s">
        <v>25863</v>
      </c>
      <c r="BU500" s="502" t="s">
        <v>25868</v>
      </c>
      <c r="BZ500" s="502">
        <v>30324.0</v>
      </c>
      <c r="CA500" s="502">
        <v>28500.0</v>
      </c>
      <c r="CD500" s="598">
        <v>45865.0</v>
      </c>
      <c r="CE500" s="502">
        <v>27.0</v>
      </c>
      <c r="CF500" s="502">
        <v>1027824.0</v>
      </c>
      <c r="CG500" s="502">
        <v>229824.0</v>
      </c>
      <c r="CW500" s="502" t="s">
        <v>27294</v>
      </c>
      <c r="DI500" s="502" t="s">
        <v>27298</v>
      </c>
      <c r="DR500" s="502" t="s">
        <v>27301</v>
      </c>
      <c r="DS500" s="502" t="s">
        <v>27295</v>
      </c>
      <c r="EA500" s="502" t="s">
        <v>27299</v>
      </c>
      <c r="FI500" s="502" t="s">
        <v>27302</v>
      </c>
      <c r="FK500" s="502" t="s">
        <v>27296</v>
      </c>
    </row>
    <row r="501">
      <c r="A501" s="502">
        <v>6933183.0</v>
      </c>
      <c r="B501" s="502" t="s">
        <v>27303</v>
      </c>
      <c r="C501" s="502" t="s">
        <v>399</v>
      </c>
      <c r="D501" s="595">
        <v>45785.523518518516</v>
      </c>
      <c r="E501" s="595">
        <v>45785.52630787037</v>
      </c>
      <c r="F501" s="595">
        <v>45785.53172453704</v>
      </c>
      <c r="H501" s="502" t="s">
        <v>25860</v>
      </c>
      <c r="T501" s="502" t="s">
        <v>1514</v>
      </c>
      <c r="V501" s="502" t="s">
        <v>89</v>
      </c>
      <c r="W501" s="596" t="s">
        <v>27304</v>
      </c>
      <c r="AR501" s="597">
        <v>45785.0</v>
      </c>
      <c r="AS501" s="600">
        <v>798000.0</v>
      </c>
      <c r="BI501" s="502" t="s">
        <v>25863</v>
      </c>
      <c r="BQ501" s="600">
        <v>798000.0</v>
      </c>
      <c r="CC501" s="598">
        <v>45785.0</v>
      </c>
      <c r="CF501" s="600">
        <v>798000.0</v>
      </c>
      <c r="CG501" s="502">
        <v>0.0</v>
      </c>
      <c r="CW501" s="502" t="s">
        <v>27305</v>
      </c>
      <c r="DI501" s="502" t="s">
        <v>27306</v>
      </c>
      <c r="DS501" s="502" t="s">
        <v>27306</v>
      </c>
      <c r="EA501" s="502" t="s">
        <v>27307</v>
      </c>
      <c r="FK501" s="502" t="s">
        <v>27308</v>
      </c>
    </row>
    <row r="502">
      <c r="A502" s="502">
        <v>6933190.0</v>
      </c>
      <c r="B502" s="502" t="s">
        <v>27309</v>
      </c>
      <c r="C502" s="502" t="s">
        <v>399</v>
      </c>
      <c r="D502" s="595">
        <v>45785.524097222224</v>
      </c>
      <c r="E502" s="595">
        <v>45785.52706018519</v>
      </c>
      <c r="F502" s="595">
        <v>45785.53219907408</v>
      </c>
      <c r="H502" s="502" t="s">
        <v>25860</v>
      </c>
      <c r="T502" s="502" t="s">
        <v>1514</v>
      </c>
      <c r="V502" s="502" t="s">
        <v>89</v>
      </c>
      <c r="W502" s="596" t="s">
        <v>27304</v>
      </c>
      <c r="AR502" s="597">
        <v>45785.0</v>
      </c>
      <c r="AS502" s="600">
        <v>798000.0</v>
      </c>
      <c r="BI502" s="502" t="s">
        <v>25863</v>
      </c>
      <c r="BQ502" s="600">
        <v>798000.0</v>
      </c>
      <c r="CC502" s="598">
        <v>45785.0</v>
      </c>
      <c r="CF502" s="600">
        <v>798000.0</v>
      </c>
      <c r="CG502" s="502">
        <v>0.0</v>
      </c>
      <c r="CW502" s="502" t="s">
        <v>27305</v>
      </c>
      <c r="DI502" s="502" t="s">
        <v>27306</v>
      </c>
      <c r="DR502" s="502" t="s">
        <v>27037</v>
      </c>
      <c r="DS502" s="502" t="s">
        <v>27306</v>
      </c>
      <c r="EA502" s="502" t="s">
        <v>27307</v>
      </c>
      <c r="FK502" s="502" t="s">
        <v>27308</v>
      </c>
    </row>
    <row r="503">
      <c r="A503" s="502">
        <v>6933192.0</v>
      </c>
      <c r="B503" s="502" t="s">
        <v>27310</v>
      </c>
      <c r="C503" s="502" t="s">
        <v>399</v>
      </c>
      <c r="D503" s="595">
        <v>45785.52447916667</v>
      </c>
      <c r="E503" s="595">
        <v>45785.52521990741</v>
      </c>
      <c r="F503" s="595">
        <v>45785.52885416667</v>
      </c>
      <c r="H503" s="502" t="s">
        <v>25860</v>
      </c>
      <c r="V503" s="502" t="s">
        <v>89</v>
      </c>
      <c r="W503" s="596" t="s">
        <v>27304</v>
      </c>
      <c r="BI503" s="502" t="s">
        <v>25863</v>
      </c>
      <c r="CW503" s="502" t="s">
        <v>27305</v>
      </c>
      <c r="DN503" s="502" t="s">
        <v>27305</v>
      </c>
      <c r="DS503" s="502" t="s">
        <v>27306</v>
      </c>
      <c r="EG503" s="597">
        <v>45785.0</v>
      </c>
      <c r="FK503" s="502" t="s">
        <v>27308</v>
      </c>
    </row>
    <row r="504">
      <c r="A504" s="502">
        <v>6933244.0</v>
      </c>
      <c r="B504" s="502" t="s">
        <v>27311</v>
      </c>
      <c r="C504" s="502" t="s">
        <v>399</v>
      </c>
      <c r="D504" s="595">
        <v>45785.53650462963</v>
      </c>
      <c r="E504" s="595">
        <v>45785.54783564815</v>
      </c>
      <c r="F504" s="595">
        <v>45785.54797453704</v>
      </c>
      <c r="H504" s="502" t="s">
        <v>25860</v>
      </c>
      <c r="T504" s="502" t="s">
        <v>1514</v>
      </c>
      <c r="V504" s="502" t="s">
        <v>26202</v>
      </c>
      <c r="W504" s="596" t="s">
        <v>26924</v>
      </c>
      <c r="AR504" s="597">
        <v>45785.0</v>
      </c>
      <c r="AS504" s="502">
        <v>798000.0</v>
      </c>
      <c r="BI504" s="502" t="s">
        <v>25863</v>
      </c>
      <c r="BQ504" s="502">
        <v>798000.0</v>
      </c>
      <c r="CC504" s="598">
        <v>45773.0</v>
      </c>
      <c r="CF504" s="502">
        <v>798000.0</v>
      </c>
      <c r="CG504" s="502">
        <v>0.0</v>
      </c>
      <c r="CW504" s="502" t="s">
        <v>26925</v>
      </c>
      <c r="DI504" s="502" t="s">
        <v>26926</v>
      </c>
      <c r="DS504" s="502" t="s">
        <v>26926</v>
      </c>
      <c r="EA504" s="502" t="s">
        <v>26930</v>
      </c>
      <c r="FK504" s="502" t="s">
        <v>26927</v>
      </c>
    </row>
    <row r="505">
      <c r="A505" s="502">
        <v>6933311.0</v>
      </c>
      <c r="B505" s="502" t="s">
        <v>27312</v>
      </c>
      <c r="C505" s="502" t="s">
        <v>399</v>
      </c>
      <c r="D505" s="595">
        <v>45785.53642361111</v>
      </c>
      <c r="E505" s="595">
        <v>45785.54696759259</v>
      </c>
      <c r="F505" s="595">
        <v>45785.547638888886</v>
      </c>
      <c r="H505" s="502" t="s">
        <v>25860</v>
      </c>
      <c r="T505" s="502" t="s">
        <v>1514</v>
      </c>
      <c r="V505" s="502" t="s">
        <v>26202</v>
      </c>
      <c r="W505" s="596" t="s">
        <v>26924</v>
      </c>
      <c r="AR505" s="597">
        <v>45785.0</v>
      </c>
      <c r="AS505" s="502">
        <v>798000.0</v>
      </c>
      <c r="BI505" s="502" t="s">
        <v>25863</v>
      </c>
      <c r="BQ505" s="502">
        <v>798000.0</v>
      </c>
      <c r="CC505" s="598">
        <v>45773.0</v>
      </c>
      <c r="CF505" s="502">
        <v>798000.0</v>
      </c>
      <c r="CG505" s="502">
        <v>0.0</v>
      </c>
      <c r="CW505" s="502" t="s">
        <v>26925</v>
      </c>
      <c r="DI505" s="502" t="s">
        <v>26926</v>
      </c>
      <c r="DR505" s="502" t="s">
        <v>26932</v>
      </c>
      <c r="DS505" s="502" t="s">
        <v>26926</v>
      </c>
      <c r="EA505" s="502" t="s">
        <v>26930</v>
      </c>
      <c r="FK505" s="502" t="s">
        <v>26927</v>
      </c>
    </row>
    <row r="506">
      <c r="A506" s="502">
        <v>6933328.0</v>
      </c>
      <c r="B506" s="502" t="s">
        <v>27313</v>
      </c>
      <c r="C506" s="502" t="s">
        <v>399</v>
      </c>
      <c r="D506" s="595">
        <v>45785.53634259259</v>
      </c>
      <c r="E506" s="595">
        <v>45785.545798611114</v>
      </c>
      <c r="F506" s="595">
        <v>45785.546331018515</v>
      </c>
      <c r="H506" s="502" t="s">
        <v>25860</v>
      </c>
      <c r="V506" s="502" t="s">
        <v>26202</v>
      </c>
      <c r="W506" s="596" t="s">
        <v>26924</v>
      </c>
      <c r="BI506" s="502" t="s">
        <v>25863</v>
      </c>
      <c r="CW506" s="502" t="s">
        <v>26925</v>
      </c>
      <c r="DN506" s="502" t="s">
        <v>26925</v>
      </c>
      <c r="DS506" s="502" t="s">
        <v>26926</v>
      </c>
      <c r="EG506" s="597">
        <v>45785.0</v>
      </c>
      <c r="FK506" s="502" t="s">
        <v>26927</v>
      </c>
    </row>
    <row r="507">
      <c r="A507" s="502">
        <v>6939917.0</v>
      </c>
      <c r="B507" s="502" t="s">
        <v>27314</v>
      </c>
      <c r="C507" s="502" t="s">
        <v>399</v>
      </c>
      <c r="D507" s="595">
        <v>45786.416666666664</v>
      </c>
      <c r="E507" s="595">
        <v>45786.43378472222</v>
      </c>
      <c r="F507" s="595">
        <v>45791.872928240744</v>
      </c>
      <c r="H507" s="502" t="s">
        <v>25860</v>
      </c>
      <c r="V507" s="502" t="s">
        <v>83</v>
      </c>
      <c r="W507" s="596" t="s">
        <v>1418</v>
      </c>
      <c r="BI507" s="502" t="s">
        <v>25863</v>
      </c>
      <c r="CW507" s="502" t="s">
        <v>1419</v>
      </c>
      <c r="DN507" s="502" t="s">
        <v>1419</v>
      </c>
      <c r="DS507" s="502" t="s">
        <v>1417</v>
      </c>
      <c r="EG507" s="597">
        <v>45786.0</v>
      </c>
      <c r="FK507" s="502" t="s">
        <v>27186</v>
      </c>
    </row>
    <row r="508">
      <c r="A508" s="502">
        <v>6939922.0</v>
      </c>
      <c r="B508" s="502" t="s">
        <v>26975</v>
      </c>
      <c r="C508" s="502" t="s">
        <v>399</v>
      </c>
      <c r="D508" s="595">
        <v>45786.44498842592</v>
      </c>
      <c r="E508" s="595">
        <v>45786.44662037037</v>
      </c>
      <c r="F508" s="595">
        <v>45786.44679398148</v>
      </c>
      <c r="H508" s="502" t="s">
        <v>25860</v>
      </c>
      <c r="T508" s="502" t="s">
        <v>25934</v>
      </c>
      <c r="V508" s="502" t="s">
        <v>83</v>
      </c>
      <c r="W508" s="596" t="s">
        <v>1418</v>
      </c>
      <c r="AR508" s="597">
        <v>45786.0</v>
      </c>
      <c r="AS508" s="600">
        <v>798000.0</v>
      </c>
      <c r="BI508" s="502" t="s">
        <v>25863</v>
      </c>
      <c r="BQ508" s="600">
        <v>688000.0</v>
      </c>
      <c r="BY508" s="502" t="s">
        <v>27315</v>
      </c>
      <c r="CB508" s="502" t="s">
        <v>27316</v>
      </c>
      <c r="CC508" s="598">
        <v>45786.0</v>
      </c>
      <c r="CF508" s="600">
        <v>798000.0</v>
      </c>
      <c r="CG508" s="502">
        <v>0.0</v>
      </c>
      <c r="CW508" s="502" t="s">
        <v>1419</v>
      </c>
      <c r="DI508" s="502" t="s">
        <v>1417</v>
      </c>
      <c r="DS508" s="502" t="s">
        <v>1417</v>
      </c>
      <c r="EA508" s="502" t="s">
        <v>26974</v>
      </c>
      <c r="FK508" s="502" t="s">
        <v>27186</v>
      </c>
    </row>
    <row r="509">
      <c r="A509" s="502">
        <v>6939923.0</v>
      </c>
      <c r="B509" s="502" t="s">
        <v>26972</v>
      </c>
      <c r="C509" s="502" t="s">
        <v>399</v>
      </c>
      <c r="D509" s="595">
        <v>45786.43549768518</v>
      </c>
      <c r="E509" s="595">
        <v>45786.44353009259</v>
      </c>
      <c r="F509" s="595">
        <v>45786.44399305555</v>
      </c>
      <c r="H509" s="502" t="s">
        <v>25860</v>
      </c>
      <c r="T509" s="502" t="s">
        <v>25934</v>
      </c>
      <c r="V509" s="502" t="s">
        <v>83</v>
      </c>
      <c r="W509" s="596" t="s">
        <v>1418</v>
      </c>
      <c r="AR509" s="597">
        <v>45786.0</v>
      </c>
      <c r="AS509" s="600">
        <v>798000.0</v>
      </c>
      <c r="BI509" s="502" t="s">
        <v>25863</v>
      </c>
      <c r="BQ509" s="600">
        <v>688000.0</v>
      </c>
      <c r="BY509" s="502" t="s">
        <v>27315</v>
      </c>
      <c r="CB509" s="502" t="s">
        <v>27316</v>
      </c>
      <c r="CC509" s="598">
        <v>45786.0</v>
      </c>
      <c r="CF509" s="600">
        <v>798000.0</v>
      </c>
      <c r="CG509" s="502">
        <v>0.0</v>
      </c>
      <c r="CW509" s="502" t="s">
        <v>1419</v>
      </c>
      <c r="DI509" s="502" t="s">
        <v>1417</v>
      </c>
      <c r="DR509" s="502">
        <v>1700012.0</v>
      </c>
      <c r="DS509" s="502" t="s">
        <v>1417</v>
      </c>
      <c r="EA509" s="502" t="s">
        <v>26974</v>
      </c>
      <c r="FI509" s="502" t="s">
        <v>27317</v>
      </c>
      <c r="FK509" s="502" t="s">
        <v>27186</v>
      </c>
    </row>
    <row r="510">
      <c r="A510" s="502">
        <v>6956620.0</v>
      </c>
      <c r="B510" s="502" t="s">
        <v>27318</v>
      </c>
      <c r="C510" s="502" t="s">
        <v>399</v>
      </c>
      <c r="D510" s="595">
        <v>45789.637291666666</v>
      </c>
      <c r="E510" s="595">
        <v>45789.641168981485</v>
      </c>
      <c r="F510" s="595">
        <v>45789.64925925926</v>
      </c>
      <c r="H510" s="502" t="s">
        <v>25860</v>
      </c>
      <c r="V510" s="502" t="s">
        <v>89</v>
      </c>
      <c r="W510" s="596" t="s">
        <v>27319</v>
      </c>
      <c r="BI510" s="502" t="s">
        <v>25863</v>
      </c>
      <c r="CW510" s="502" t="s">
        <v>27320</v>
      </c>
      <c r="DN510" s="502" t="s">
        <v>27320</v>
      </c>
      <c r="DS510" s="502" t="s">
        <v>27319</v>
      </c>
      <c r="EG510" s="597">
        <v>45789.0</v>
      </c>
      <c r="FK510" s="502" t="s">
        <v>27321</v>
      </c>
    </row>
    <row r="511">
      <c r="A511" s="502">
        <v>6956721.0</v>
      </c>
      <c r="B511" s="502" t="s">
        <v>27322</v>
      </c>
      <c r="C511" s="502" t="s">
        <v>399</v>
      </c>
      <c r="D511" s="595">
        <v>45789.64297453704</v>
      </c>
      <c r="E511" s="595">
        <v>45789.6478125</v>
      </c>
      <c r="F511" s="595">
        <v>45789.656539351854</v>
      </c>
      <c r="H511" s="502" t="s">
        <v>25860</v>
      </c>
      <c r="T511" s="502" t="s">
        <v>1514</v>
      </c>
      <c r="V511" s="502" t="s">
        <v>89</v>
      </c>
      <c r="W511" s="596" t="s">
        <v>27319</v>
      </c>
      <c r="AQ511" s="502" t="s">
        <v>25897</v>
      </c>
      <c r="AR511" s="597">
        <v>45789.0</v>
      </c>
      <c r="AS511" s="600">
        <v>798000.0</v>
      </c>
      <c r="BI511" s="502" t="s">
        <v>25863</v>
      </c>
      <c r="BU511" s="502" t="s">
        <v>25868</v>
      </c>
      <c r="BZ511" s="600">
        <v>30324.0</v>
      </c>
      <c r="CA511" s="600">
        <v>28500.0</v>
      </c>
      <c r="CD511" s="599">
        <v>45865.0</v>
      </c>
      <c r="CE511" s="502" t="s">
        <v>25898</v>
      </c>
      <c r="CF511" s="600">
        <v>1027824.0</v>
      </c>
      <c r="CG511" s="600">
        <v>229824.0</v>
      </c>
      <c r="CW511" s="502" t="s">
        <v>27320</v>
      </c>
      <c r="DI511" s="502" t="s">
        <v>27319</v>
      </c>
      <c r="DR511" s="502" t="s">
        <v>27323</v>
      </c>
      <c r="DS511" s="502" t="s">
        <v>27319</v>
      </c>
      <c r="EA511" s="502" t="s">
        <v>27324</v>
      </c>
      <c r="FK511" s="502" t="s">
        <v>27321</v>
      </c>
    </row>
    <row r="512">
      <c r="A512" s="502">
        <v>6956757.0</v>
      </c>
      <c r="B512" s="502" t="s">
        <v>27325</v>
      </c>
      <c r="C512" s="502" t="s">
        <v>399</v>
      </c>
      <c r="D512" s="595">
        <v>45789.64336805556</v>
      </c>
      <c r="E512" s="595">
        <v>45789.64519675926</v>
      </c>
      <c r="F512" s="595">
        <v>45789.65429398148</v>
      </c>
      <c r="H512" s="502" t="s">
        <v>25860</v>
      </c>
      <c r="T512" s="502" t="s">
        <v>1514</v>
      </c>
      <c r="V512" s="502" t="s">
        <v>89</v>
      </c>
      <c r="W512" s="596" t="s">
        <v>27319</v>
      </c>
      <c r="AQ512" s="502">
        <v>36.0</v>
      </c>
      <c r="AR512" s="597">
        <v>45789.0</v>
      </c>
      <c r="AS512" s="600">
        <v>798000.0</v>
      </c>
      <c r="BI512" s="502" t="s">
        <v>25863</v>
      </c>
      <c r="BU512" s="502" t="s">
        <v>25868</v>
      </c>
      <c r="BZ512" s="600">
        <v>30324.0</v>
      </c>
      <c r="CA512" s="600">
        <v>28500.0</v>
      </c>
      <c r="CD512" s="599">
        <v>45865.0</v>
      </c>
      <c r="CE512" s="502" t="s">
        <v>25898</v>
      </c>
      <c r="CF512" s="600">
        <v>1027824.0</v>
      </c>
      <c r="CG512" s="600">
        <v>229824.0</v>
      </c>
      <c r="CW512" s="502" t="s">
        <v>27320</v>
      </c>
      <c r="DI512" s="502" t="s">
        <v>27319</v>
      </c>
      <c r="DS512" s="502" t="s">
        <v>27319</v>
      </c>
      <c r="EA512" s="502" t="s">
        <v>27324</v>
      </c>
      <c r="FK512" s="502" t="s">
        <v>27321</v>
      </c>
    </row>
    <row r="513">
      <c r="A513" s="502">
        <v>6959672.0</v>
      </c>
      <c r="B513" s="502" t="s">
        <v>27326</v>
      </c>
      <c r="C513" s="502" t="s">
        <v>399</v>
      </c>
      <c r="D513" s="595">
        <v>45789.77569444444</v>
      </c>
      <c r="E513" s="595">
        <v>45789.77994212963</v>
      </c>
      <c r="F513" s="595">
        <v>45789.80789351852</v>
      </c>
      <c r="H513" s="502" t="s">
        <v>25860</v>
      </c>
      <c r="V513" s="502" t="s">
        <v>79</v>
      </c>
      <c r="W513" s="596" t="s">
        <v>27327</v>
      </c>
      <c r="BI513" s="502" t="s">
        <v>25863</v>
      </c>
      <c r="CW513" s="502" t="s">
        <v>27328</v>
      </c>
      <c r="DN513" s="502" t="s">
        <v>27328</v>
      </c>
      <c r="DS513" s="502" t="s">
        <v>27327</v>
      </c>
      <c r="EG513" s="597">
        <v>45789.0</v>
      </c>
      <c r="FK513" s="502" t="s">
        <v>27329</v>
      </c>
    </row>
    <row r="514">
      <c r="A514" s="502">
        <v>6959737.0</v>
      </c>
      <c r="B514" s="502" t="s">
        <v>27330</v>
      </c>
      <c r="C514" s="502" t="s">
        <v>399</v>
      </c>
      <c r="D514" s="595">
        <v>45789.78666666667</v>
      </c>
      <c r="E514" s="595">
        <v>45789.81324074074</v>
      </c>
      <c r="F514" s="595">
        <v>45789.813564814816</v>
      </c>
      <c r="H514" s="502" t="s">
        <v>25860</v>
      </c>
      <c r="T514" s="502" t="s">
        <v>25934</v>
      </c>
      <c r="V514" s="502" t="s">
        <v>79</v>
      </c>
      <c r="W514" s="596" t="s">
        <v>27327</v>
      </c>
      <c r="AQ514" s="502">
        <v>36.0</v>
      </c>
      <c r="AR514" s="597">
        <v>45789.0</v>
      </c>
      <c r="AS514" s="600">
        <v>798000.0</v>
      </c>
      <c r="BI514" s="502" t="s">
        <v>25863</v>
      </c>
      <c r="BU514" s="502" t="s">
        <v>25868</v>
      </c>
      <c r="BZ514" s="600">
        <v>30324.0</v>
      </c>
      <c r="CA514" s="600">
        <v>28500.0</v>
      </c>
      <c r="CD514" s="598">
        <v>45865.0</v>
      </c>
      <c r="CE514" s="502" t="s">
        <v>25898</v>
      </c>
      <c r="CF514" s="600">
        <v>1027824.0</v>
      </c>
      <c r="CG514" s="600">
        <v>229824.0</v>
      </c>
      <c r="CW514" s="502" t="s">
        <v>27328</v>
      </c>
      <c r="DI514" s="502" t="s">
        <v>27331</v>
      </c>
      <c r="DR514" s="502" t="s">
        <v>27332</v>
      </c>
      <c r="DS514" s="502" t="s">
        <v>27327</v>
      </c>
      <c r="EA514" s="502" t="s">
        <v>27333</v>
      </c>
      <c r="FI514" s="502" t="s">
        <v>27334</v>
      </c>
      <c r="FK514" s="502" t="s">
        <v>27329</v>
      </c>
    </row>
    <row r="515">
      <c r="A515" s="502">
        <v>6959837.0</v>
      </c>
      <c r="B515" s="502" t="s">
        <v>27335</v>
      </c>
      <c r="C515" s="502" t="s">
        <v>399</v>
      </c>
      <c r="D515" s="595">
        <v>45789.78611111111</v>
      </c>
      <c r="E515" s="595">
        <v>45789.795752314814</v>
      </c>
      <c r="F515" s="595">
        <v>45789.79618055555</v>
      </c>
      <c r="H515" s="502" t="s">
        <v>25860</v>
      </c>
      <c r="V515" s="502" t="s">
        <v>83</v>
      </c>
      <c r="W515" s="596" t="s">
        <v>25862</v>
      </c>
      <c r="BI515" s="502" t="s">
        <v>25863</v>
      </c>
      <c r="CW515" s="502" t="s">
        <v>25864</v>
      </c>
      <c r="DN515" s="502" t="s">
        <v>25864</v>
      </c>
      <c r="DS515" s="502" t="s">
        <v>27336</v>
      </c>
      <c r="EG515" s="597">
        <v>45789.0</v>
      </c>
      <c r="FK515" s="502" t="s">
        <v>27337</v>
      </c>
    </row>
    <row r="516">
      <c r="A516" s="502">
        <v>6959839.0</v>
      </c>
      <c r="B516" s="502" t="s">
        <v>27338</v>
      </c>
      <c r="C516" s="502" t="s">
        <v>399</v>
      </c>
      <c r="D516" s="595">
        <v>45789.789456018516</v>
      </c>
      <c r="E516" s="595">
        <v>45789.801932870374</v>
      </c>
      <c r="F516" s="595">
        <v>45789.80222222222</v>
      </c>
      <c r="H516" s="502" t="s">
        <v>25860</v>
      </c>
      <c r="T516" s="502" t="s">
        <v>25934</v>
      </c>
      <c r="V516" s="502" t="s">
        <v>83</v>
      </c>
      <c r="W516" s="596" t="s">
        <v>25862</v>
      </c>
      <c r="AQ516" s="502">
        <v>36.0</v>
      </c>
      <c r="AR516" s="597">
        <v>45789.0</v>
      </c>
      <c r="AS516" s="600">
        <v>798000.0</v>
      </c>
      <c r="BI516" s="502" t="s">
        <v>25863</v>
      </c>
      <c r="BU516" s="502" t="s">
        <v>25868</v>
      </c>
      <c r="BZ516" s="600">
        <v>30324.0</v>
      </c>
      <c r="CA516" s="600">
        <v>28500.0</v>
      </c>
      <c r="CD516" s="598">
        <v>45865.0</v>
      </c>
      <c r="CE516" s="502">
        <v>27.0</v>
      </c>
      <c r="CF516" s="600">
        <v>1027824.0</v>
      </c>
      <c r="CG516" s="600">
        <v>229824.0</v>
      </c>
      <c r="CW516" s="502" t="s">
        <v>25864</v>
      </c>
      <c r="DI516" s="502" t="s">
        <v>27336</v>
      </c>
      <c r="DR516" s="502">
        <v>40002.0</v>
      </c>
      <c r="DS516" s="502" t="s">
        <v>27336</v>
      </c>
      <c r="EA516" s="502" t="s">
        <v>27339</v>
      </c>
      <c r="FK516" s="502" t="s">
        <v>27337</v>
      </c>
    </row>
    <row r="517">
      <c r="A517" s="502">
        <v>6959840.0</v>
      </c>
      <c r="B517" s="502" t="s">
        <v>27340</v>
      </c>
      <c r="C517" s="502" t="s">
        <v>399</v>
      </c>
      <c r="D517" s="595">
        <v>45789.79109953704</v>
      </c>
      <c r="E517" s="595">
        <v>45789.799722222226</v>
      </c>
      <c r="F517" s="595">
        <v>45789.800208333334</v>
      </c>
      <c r="H517" s="502" t="s">
        <v>25860</v>
      </c>
      <c r="T517" s="502" t="s">
        <v>25934</v>
      </c>
      <c r="V517" s="502" t="s">
        <v>83</v>
      </c>
      <c r="W517" s="596" t="s">
        <v>25862</v>
      </c>
      <c r="AQ517" s="502">
        <v>36.0</v>
      </c>
      <c r="AR517" s="597">
        <v>45789.0</v>
      </c>
      <c r="AS517" s="600">
        <v>798000.0</v>
      </c>
      <c r="BI517" s="502" t="s">
        <v>25863</v>
      </c>
      <c r="BU517" s="502" t="s">
        <v>25868</v>
      </c>
      <c r="BZ517" s="600">
        <v>30324.0</v>
      </c>
      <c r="CA517" s="600">
        <v>28500.0</v>
      </c>
      <c r="CD517" s="598">
        <v>45865.0</v>
      </c>
      <c r="CE517" s="502">
        <v>27.0</v>
      </c>
      <c r="CF517" s="600">
        <v>1027824.0</v>
      </c>
      <c r="CG517" s="600">
        <v>229824.0</v>
      </c>
      <c r="CW517" s="502" t="s">
        <v>25864</v>
      </c>
      <c r="DI517" s="502" t="s">
        <v>27336</v>
      </c>
      <c r="DS517" s="502" t="s">
        <v>27336</v>
      </c>
      <c r="EA517" s="502" t="s">
        <v>25877</v>
      </c>
      <c r="FK517" s="502" t="s">
        <v>27337</v>
      </c>
    </row>
    <row r="518">
      <c r="A518" s="502">
        <v>6959851.0</v>
      </c>
      <c r="B518" s="502" t="s">
        <v>27341</v>
      </c>
      <c r="C518" s="502" t="s">
        <v>399</v>
      </c>
      <c r="D518" s="595">
        <v>45789.7912037037</v>
      </c>
      <c r="E518" s="595">
        <v>45789.81570601852</v>
      </c>
      <c r="F518" s="595">
        <v>45789.81612268519</v>
      </c>
      <c r="H518" s="502" t="s">
        <v>25860</v>
      </c>
      <c r="T518" s="502" t="s">
        <v>25934</v>
      </c>
      <c r="V518" s="502" t="s">
        <v>79</v>
      </c>
      <c r="W518" s="596" t="s">
        <v>27327</v>
      </c>
      <c r="AQ518" s="502">
        <v>36.0</v>
      </c>
      <c r="AR518" s="597">
        <v>45789.0</v>
      </c>
      <c r="AS518" s="600">
        <v>798000.0</v>
      </c>
      <c r="BI518" s="502" t="s">
        <v>25863</v>
      </c>
      <c r="BU518" s="502" t="s">
        <v>25868</v>
      </c>
      <c r="BZ518" s="600">
        <v>30324.0</v>
      </c>
      <c r="CA518" s="600">
        <v>28500.0</v>
      </c>
      <c r="CD518" s="598">
        <v>45865.0</v>
      </c>
      <c r="CE518" s="502" t="s">
        <v>25898</v>
      </c>
      <c r="CF518" s="600">
        <v>1027824.0</v>
      </c>
      <c r="CG518" s="600">
        <v>229824.0</v>
      </c>
      <c r="CW518" s="502" t="s">
        <v>27328</v>
      </c>
      <c r="DI518" s="502" t="s">
        <v>27331</v>
      </c>
      <c r="DS518" s="502" t="s">
        <v>27327</v>
      </c>
      <c r="EA518" s="502" t="s">
        <v>27333</v>
      </c>
      <c r="FK518" s="502" t="s">
        <v>27331</v>
      </c>
    </row>
    <row r="519">
      <c r="A519" s="502">
        <v>6963616.0</v>
      </c>
      <c r="B519" s="502" t="s">
        <v>27342</v>
      </c>
      <c r="C519" s="502" t="s">
        <v>399</v>
      </c>
      <c r="D519" s="595">
        <v>45790.50314814815</v>
      </c>
      <c r="E519" s="595">
        <v>45790.515081018515</v>
      </c>
      <c r="F519" s="595">
        <v>45790.51548611111</v>
      </c>
      <c r="H519" s="502" t="s">
        <v>25860</v>
      </c>
      <c r="V519" s="502" t="s">
        <v>97</v>
      </c>
      <c r="W519" s="596" t="s">
        <v>27343</v>
      </c>
      <c r="BI519" s="502" t="s">
        <v>25863</v>
      </c>
      <c r="CW519" s="502" t="s">
        <v>27344</v>
      </c>
      <c r="DN519" s="502" t="s">
        <v>27344</v>
      </c>
      <c r="DS519" s="502" t="s">
        <v>27345</v>
      </c>
      <c r="EG519" s="597">
        <v>45790.0</v>
      </c>
      <c r="FK519" s="502" t="s">
        <v>27346</v>
      </c>
    </row>
    <row r="520">
      <c r="A520" s="502">
        <v>6963630.0</v>
      </c>
      <c r="B520" s="502" t="s">
        <v>27347</v>
      </c>
      <c r="C520" s="502" t="s">
        <v>399</v>
      </c>
      <c r="D520" s="595">
        <v>45790.50513888889</v>
      </c>
      <c r="E520" s="595">
        <v>45790.51665509259</v>
      </c>
      <c r="F520" s="595">
        <v>45790.51758101852</v>
      </c>
      <c r="H520" s="502" t="s">
        <v>25860</v>
      </c>
      <c r="T520" s="502" t="s">
        <v>1514</v>
      </c>
      <c r="V520" s="502" t="s">
        <v>97</v>
      </c>
      <c r="W520" s="596" t="s">
        <v>27343</v>
      </c>
      <c r="AQ520" s="502" t="s">
        <v>25897</v>
      </c>
      <c r="AR520" s="597">
        <v>45790.0</v>
      </c>
      <c r="AS520" s="502">
        <v>798000.0</v>
      </c>
      <c r="BI520" s="502" t="s">
        <v>25863</v>
      </c>
      <c r="BU520" s="502" t="s">
        <v>25868</v>
      </c>
      <c r="BY520" s="502">
        <v>200000.0</v>
      </c>
      <c r="BZ520" s="502">
        <v>24724.0</v>
      </c>
      <c r="CA520" s="502">
        <v>21300.0</v>
      </c>
      <c r="CB520" s="598">
        <v>45792.0</v>
      </c>
      <c r="CD520" s="598">
        <v>45865.0</v>
      </c>
      <c r="CE520" s="502" t="s">
        <v>25898</v>
      </c>
      <c r="CF520" s="502">
        <v>970224.0</v>
      </c>
      <c r="CG520" s="502">
        <v>172224.0</v>
      </c>
      <c r="CW520" s="502" t="s">
        <v>27344</v>
      </c>
      <c r="DI520" s="502" t="s">
        <v>27144</v>
      </c>
      <c r="DS520" s="502" t="s">
        <v>27345</v>
      </c>
      <c r="EA520" s="502" t="s">
        <v>27348</v>
      </c>
      <c r="FK520" s="502" t="s">
        <v>27346</v>
      </c>
    </row>
    <row r="521">
      <c r="A521" s="502">
        <v>6963654.0</v>
      </c>
      <c r="B521" s="502" t="s">
        <v>27349</v>
      </c>
      <c r="C521" s="502" t="s">
        <v>399</v>
      </c>
      <c r="D521" s="595">
        <v>45790.50675925926</v>
      </c>
      <c r="E521" s="595">
        <v>45790.51950231481</v>
      </c>
      <c r="F521" s="595">
        <v>45790.52002314815</v>
      </c>
      <c r="H521" s="502" t="s">
        <v>25860</v>
      </c>
      <c r="T521" s="502" t="s">
        <v>1514</v>
      </c>
      <c r="V521" s="502" t="s">
        <v>97</v>
      </c>
      <c r="W521" s="596" t="s">
        <v>27343</v>
      </c>
      <c r="AQ521" s="502" t="s">
        <v>25897</v>
      </c>
      <c r="AR521" s="597">
        <v>45790.0</v>
      </c>
      <c r="AS521" s="502">
        <v>798000.0</v>
      </c>
      <c r="BI521" s="502" t="s">
        <v>25863</v>
      </c>
      <c r="BU521" s="502" t="s">
        <v>25868</v>
      </c>
      <c r="BY521" s="502">
        <v>200000.0</v>
      </c>
      <c r="BZ521" s="502">
        <v>24724.0</v>
      </c>
      <c r="CA521" s="502">
        <v>21300.0</v>
      </c>
      <c r="CB521" s="598">
        <v>45792.0</v>
      </c>
      <c r="CD521" s="598">
        <v>45865.0</v>
      </c>
      <c r="CE521" s="502" t="s">
        <v>25898</v>
      </c>
      <c r="CF521" s="502">
        <v>970224.0</v>
      </c>
      <c r="CG521" s="502">
        <v>172224.0</v>
      </c>
      <c r="CW521" s="502" t="s">
        <v>27344</v>
      </c>
      <c r="DI521" s="502" t="s">
        <v>27144</v>
      </c>
      <c r="DR521" s="502" t="s">
        <v>27350</v>
      </c>
      <c r="DS521" s="502" t="s">
        <v>27345</v>
      </c>
      <c r="EA521" s="502" t="s">
        <v>27351</v>
      </c>
      <c r="FK521" s="502" t="s">
        <v>27346</v>
      </c>
    </row>
    <row r="522">
      <c r="A522" s="502">
        <v>6987315.0</v>
      </c>
      <c r="B522" s="502" t="s">
        <v>27352</v>
      </c>
      <c r="C522" s="502" t="s">
        <v>399</v>
      </c>
      <c r="D522" s="595">
        <v>45792.75587962963</v>
      </c>
      <c r="E522" s="595">
        <v>45792.7655787037</v>
      </c>
      <c r="F522" s="595">
        <v>45792.76615740741</v>
      </c>
      <c r="H522" s="502" t="s">
        <v>25860</v>
      </c>
      <c r="V522" s="502" t="s">
        <v>81</v>
      </c>
      <c r="W522" s="596" t="s">
        <v>27353</v>
      </c>
      <c r="BI522" s="502" t="s">
        <v>25863</v>
      </c>
      <c r="CW522" s="502" t="s">
        <v>27354</v>
      </c>
      <c r="DN522" s="502" t="s">
        <v>27354</v>
      </c>
      <c r="DS522" s="502" t="s">
        <v>27355</v>
      </c>
      <c r="EG522" s="597">
        <v>45792.0</v>
      </c>
      <c r="FK522" s="502" t="s">
        <v>27356</v>
      </c>
    </row>
    <row r="523">
      <c r="A523" s="502">
        <v>6987328.0</v>
      </c>
      <c r="B523" s="502" t="s">
        <v>27357</v>
      </c>
      <c r="C523" s="502" t="s">
        <v>399</v>
      </c>
      <c r="D523" s="595">
        <v>45792.75724537037</v>
      </c>
      <c r="E523" s="595">
        <v>45792.77049768518</v>
      </c>
      <c r="F523" s="595">
        <v>45792.77106481481</v>
      </c>
      <c r="H523" s="502" t="s">
        <v>25860</v>
      </c>
      <c r="T523" s="502" t="s">
        <v>1514</v>
      </c>
      <c r="V523" s="502" t="s">
        <v>81</v>
      </c>
      <c r="W523" s="596" t="s">
        <v>27353</v>
      </c>
      <c r="AR523" s="597">
        <v>45792.0</v>
      </c>
      <c r="AS523" s="502">
        <v>788000.0</v>
      </c>
      <c r="BI523" s="502" t="s">
        <v>25863</v>
      </c>
      <c r="BY523" s="502">
        <v>788000.0</v>
      </c>
      <c r="CB523" s="598">
        <v>45793.0</v>
      </c>
      <c r="CF523" s="502">
        <v>788000.0</v>
      </c>
      <c r="CG523" s="502">
        <v>0.0</v>
      </c>
      <c r="CW523" s="502" t="s">
        <v>27354</v>
      </c>
      <c r="DI523" s="502" t="s">
        <v>27358</v>
      </c>
      <c r="DS523" s="502" t="s">
        <v>27355</v>
      </c>
      <c r="EA523" s="502" t="s">
        <v>27359</v>
      </c>
      <c r="FK523" s="502" t="s">
        <v>27356</v>
      </c>
    </row>
    <row r="524">
      <c r="A524" s="502">
        <v>6987368.0</v>
      </c>
      <c r="B524" s="502" t="s">
        <v>27360</v>
      </c>
      <c r="C524" s="502" t="s">
        <v>399</v>
      </c>
      <c r="D524" s="595">
        <v>45792.75886574074</v>
      </c>
      <c r="E524" s="595">
        <v>45792.77612268519</v>
      </c>
      <c r="F524" s="595">
        <v>45792.776608796295</v>
      </c>
      <c r="H524" s="502" t="s">
        <v>25860</v>
      </c>
      <c r="T524" s="502" t="s">
        <v>1514</v>
      </c>
      <c r="V524" s="502" t="s">
        <v>81</v>
      </c>
      <c r="W524" s="596" t="s">
        <v>27353</v>
      </c>
      <c r="AR524" s="597">
        <v>45792.0</v>
      </c>
      <c r="AS524" s="502">
        <v>788000.0</v>
      </c>
      <c r="BI524" s="502" t="s">
        <v>25863</v>
      </c>
      <c r="BY524" s="502">
        <v>788000.0</v>
      </c>
      <c r="CB524" s="598">
        <v>45793.0</v>
      </c>
      <c r="CF524" s="502">
        <v>788000.0</v>
      </c>
      <c r="CG524" s="502">
        <v>0.0</v>
      </c>
      <c r="CW524" s="502" t="s">
        <v>27354</v>
      </c>
      <c r="DI524" s="502" t="s">
        <v>27358</v>
      </c>
      <c r="DR524" s="502" t="s">
        <v>27361</v>
      </c>
      <c r="DS524" s="502" t="s">
        <v>27355</v>
      </c>
      <c r="EA524" s="502" t="s">
        <v>27359</v>
      </c>
      <c r="FI524" s="502" t="s">
        <v>27362</v>
      </c>
      <c r="FK524" s="502" t="s">
        <v>27356</v>
      </c>
    </row>
    <row r="525">
      <c r="A525" s="502">
        <v>6988661.0</v>
      </c>
      <c r="B525" s="502" t="s">
        <v>27335</v>
      </c>
      <c r="C525" s="502" t="s">
        <v>399</v>
      </c>
      <c r="D525" s="595">
        <v>45793.37872685185</v>
      </c>
      <c r="E525" s="595">
        <v>45793.38185185185</v>
      </c>
      <c r="F525" s="595">
        <v>45793.39173611111</v>
      </c>
      <c r="H525" s="502" t="s">
        <v>25860</v>
      </c>
      <c r="V525" s="502" t="s">
        <v>83</v>
      </c>
      <c r="W525" s="596" t="s">
        <v>25862</v>
      </c>
      <c r="BI525" s="502" t="s">
        <v>25863</v>
      </c>
      <c r="CW525" s="502" t="s">
        <v>25864</v>
      </c>
      <c r="DN525" s="502" t="s">
        <v>25864</v>
      </c>
      <c r="DS525" s="502" t="s">
        <v>27336</v>
      </c>
      <c r="EG525" s="597">
        <v>30218.0</v>
      </c>
      <c r="FK525" s="502" t="s">
        <v>27337</v>
      </c>
    </row>
    <row r="526">
      <c r="A526" s="502">
        <v>6988662.0</v>
      </c>
      <c r="B526" s="502" t="s">
        <v>27338</v>
      </c>
      <c r="C526" s="502" t="s">
        <v>399</v>
      </c>
      <c r="D526" s="595">
        <v>45793.37881944444</v>
      </c>
      <c r="E526" s="595">
        <v>45793.39501157407</v>
      </c>
      <c r="F526" s="595">
        <v>45793.39542824074</v>
      </c>
      <c r="H526" s="502" t="s">
        <v>25860</v>
      </c>
      <c r="T526" s="502" t="s">
        <v>25934</v>
      </c>
      <c r="V526" s="502" t="s">
        <v>83</v>
      </c>
      <c r="W526" s="596" t="s">
        <v>25862</v>
      </c>
      <c r="AQ526" s="502">
        <v>60.0</v>
      </c>
      <c r="AR526" s="597">
        <v>45793.0</v>
      </c>
      <c r="AS526" s="600">
        <v>798000.0</v>
      </c>
      <c r="BI526" s="502" t="s">
        <v>25863</v>
      </c>
      <c r="BU526" s="502" t="s">
        <v>25905</v>
      </c>
      <c r="BZ526" s="600">
        <v>23600.0</v>
      </c>
      <c r="CA526" s="600">
        <v>21100.0</v>
      </c>
      <c r="CD526" s="598">
        <v>45804.0</v>
      </c>
      <c r="CE526" s="502">
        <v>27.0</v>
      </c>
      <c r="CF526" s="600">
        <v>1268500.0</v>
      </c>
      <c r="CG526" s="600">
        <v>470500.0</v>
      </c>
      <c r="CW526" s="502" t="s">
        <v>25864</v>
      </c>
      <c r="DI526" s="502" t="s">
        <v>27336</v>
      </c>
      <c r="DR526" s="502">
        <v>4002.0</v>
      </c>
      <c r="DS526" s="502" t="s">
        <v>27336</v>
      </c>
      <c r="EA526" s="502" t="s">
        <v>27363</v>
      </c>
      <c r="FK526" s="502" t="s">
        <v>27337</v>
      </c>
    </row>
    <row r="527">
      <c r="A527" s="502">
        <v>6988663.0</v>
      </c>
      <c r="B527" s="502" t="s">
        <v>27340</v>
      </c>
      <c r="C527" s="502" t="s">
        <v>399</v>
      </c>
      <c r="D527" s="595">
        <v>45793.38550925926</v>
      </c>
      <c r="E527" s="595">
        <v>45793.389560185184</v>
      </c>
      <c r="F527" s="595">
        <v>45793.3915625</v>
      </c>
      <c r="H527" s="502" t="s">
        <v>25860</v>
      </c>
      <c r="T527" s="502" t="s">
        <v>25934</v>
      </c>
      <c r="V527" s="502" t="s">
        <v>83</v>
      </c>
      <c r="W527" s="596" t="s">
        <v>25862</v>
      </c>
      <c r="AQ527" s="502">
        <v>60.0</v>
      </c>
      <c r="AR527" s="597">
        <v>45793.0</v>
      </c>
      <c r="AS527" s="600">
        <v>798000.0</v>
      </c>
      <c r="BI527" s="502" t="s">
        <v>25863</v>
      </c>
      <c r="BU527" s="502" t="s">
        <v>25905</v>
      </c>
      <c r="BZ527" s="600">
        <v>23600.0</v>
      </c>
      <c r="CA527" s="600">
        <v>21100.0</v>
      </c>
      <c r="CD527" s="598">
        <v>45804.0</v>
      </c>
      <c r="CE527" s="502">
        <v>27.0</v>
      </c>
      <c r="CF527" s="600">
        <v>1268500.0</v>
      </c>
      <c r="CG527" s="600">
        <v>470500.0</v>
      </c>
      <c r="CW527" s="502" t="s">
        <v>25864</v>
      </c>
      <c r="DI527" s="502" t="s">
        <v>27336</v>
      </c>
      <c r="DS527" s="502" t="s">
        <v>27336</v>
      </c>
      <c r="EA527" s="502" t="s">
        <v>27364</v>
      </c>
      <c r="FK527" s="502" t="s">
        <v>27337</v>
      </c>
    </row>
    <row r="528">
      <c r="A528" s="502">
        <v>6990363.0</v>
      </c>
      <c r="B528" s="502" t="s">
        <v>27365</v>
      </c>
      <c r="C528" s="502" t="s">
        <v>399</v>
      </c>
      <c r="D528" s="595">
        <v>45793.46313657407</v>
      </c>
      <c r="E528" s="595">
        <v>45793.47484953704</v>
      </c>
      <c r="F528" s="595">
        <v>45793.47539351852</v>
      </c>
      <c r="H528" s="502" t="s">
        <v>25860</v>
      </c>
      <c r="V528" s="502" t="s">
        <v>97</v>
      </c>
      <c r="W528" s="596" t="s">
        <v>27366</v>
      </c>
      <c r="BI528" s="502" t="s">
        <v>25863</v>
      </c>
      <c r="CW528" s="502" t="s">
        <v>27367</v>
      </c>
      <c r="DN528" s="502" t="s">
        <v>27367</v>
      </c>
      <c r="DS528" s="502" t="s">
        <v>27368</v>
      </c>
      <c r="EG528" s="597">
        <v>45793.0</v>
      </c>
      <c r="FK528" s="502" t="s">
        <v>27366</v>
      </c>
    </row>
    <row r="529">
      <c r="A529" s="502">
        <v>6990377.0</v>
      </c>
      <c r="B529" s="502" t="s">
        <v>27369</v>
      </c>
      <c r="C529" s="502" t="s">
        <v>399</v>
      </c>
      <c r="D529" s="595">
        <v>45793.465092592596</v>
      </c>
      <c r="E529" s="595">
        <v>45793.47392361111</v>
      </c>
      <c r="F529" s="595">
        <v>45793.47568287037</v>
      </c>
      <c r="H529" s="502" t="s">
        <v>25860</v>
      </c>
      <c r="T529" s="502" t="s">
        <v>1514</v>
      </c>
      <c r="V529" s="502" t="s">
        <v>97</v>
      </c>
      <c r="W529" s="596" t="s">
        <v>27366</v>
      </c>
      <c r="AQ529" s="502" t="s">
        <v>25897</v>
      </c>
      <c r="AR529" s="597">
        <v>45793.0</v>
      </c>
      <c r="AS529" s="502">
        <v>798000.0</v>
      </c>
      <c r="BI529" s="502" t="s">
        <v>25863</v>
      </c>
      <c r="BQ529" s="502">
        <v>200000.0</v>
      </c>
      <c r="BU529" s="502" t="s">
        <v>25868</v>
      </c>
      <c r="BZ529" s="502">
        <v>24724.0</v>
      </c>
      <c r="CA529" s="502">
        <v>21300.0</v>
      </c>
      <c r="CC529" s="598">
        <v>45793.0</v>
      </c>
      <c r="CD529" s="598">
        <v>45865.0</v>
      </c>
      <c r="CE529" s="502" t="s">
        <v>25898</v>
      </c>
      <c r="CF529" s="502">
        <v>970224.0</v>
      </c>
      <c r="CG529" s="502">
        <v>172224.0</v>
      </c>
      <c r="CW529" s="502" t="s">
        <v>27367</v>
      </c>
      <c r="DI529" s="502" t="s">
        <v>27370</v>
      </c>
      <c r="DS529" s="502" t="s">
        <v>27368</v>
      </c>
      <c r="EA529" s="502" t="s">
        <v>27371</v>
      </c>
      <c r="FK529" s="502" t="s">
        <v>27366</v>
      </c>
    </row>
    <row r="530">
      <c r="A530" s="502">
        <v>6990402.0</v>
      </c>
      <c r="B530" s="502" t="s">
        <v>27372</v>
      </c>
      <c r="C530" s="502" t="s">
        <v>399</v>
      </c>
      <c r="D530" s="595">
        <v>45793.46707175926</v>
      </c>
      <c r="E530" s="595">
        <v>45793.47678240741</v>
      </c>
      <c r="F530" s="595">
        <v>45793.47709490741</v>
      </c>
      <c r="H530" s="502" t="s">
        <v>25860</v>
      </c>
      <c r="T530" s="502" t="s">
        <v>1514</v>
      </c>
      <c r="V530" s="502" t="s">
        <v>97</v>
      </c>
      <c r="W530" s="596" t="s">
        <v>27366</v>
      </c>
      <c r="AQ530" s="502" t="s">
        <v>25897</v>
      </c>
      <c r="AR530" s="597">
        <v>45793.0</v>
      </c>
      <c r="AS530" s="502">
        <v>798000.0</v>
      </c>
      <c r="BI530" s="502" t="s">
        <v>25863</v>
      </c>
      <c r="BQ530" s="502">
        <v>200000.0</v>
      </c>
      <c r="BU530" s="502" t="s">
        <v>25868</v>
      </c>
      <c r="BZ530" s="502">
        <v>24724.0</v>
      </c>
      <c r="CA530" s="502">
        <v>21300.0</v>
      </c>
      <c r="CC530" s="598">
        <v>45793.0</v>
      </c>
      <c r="CD530" s="598">
        <v>45865.0</v>
      </c>
      <c r="CE530" s="502" t="s">
        <v>25898</v>
      </c>
      <c r="CF530" s="502">
        <v>970224.0</v>
      </c>
      <c r="CG530" s="502">
        <v>172224.0</v>
      </c>
      <c r="CW530" s="502" t="s">
        <v>27367</v>
      </c>
      <c r="DI530" s="502" t="s">
        <v>27370</v>
      </c>
      <c r="DR530" s="502" t="s">
        <v>27373</v>
      </c>
      <c r="DS530" s="502" t="s">
        <v>27368</v>
      </c>
      <c r="EA530" s="502" t="s">
        <v>27374</v>
      </c>
      <c r="FI530" s="502" t="s">
        <v>27375</v>
      </c>
      <c r="FK530" s="502" t="s">
        <v>27366</v>
      </c>
    </row>
    <row r="531">
      <c r="A531" s="502">
        <v>6991507.0</v>
      </c>
      <c r="B531" s="502" t="s">
        <v>27376</v>
      </c>
      <c r="C531" s="502" t="s">
        <v>399</v>
      </c>
      <c r="D531" s="595">
        <v>45793.51327546296</v>
      </c>
      <c r="E531" s="595">
        <v>45793.52247685185</v>
      </c>
      <c r="F531" s="595">
        <v>45793.52275462963</v>
      </c>
      <c r="H531" s="502" t="s">
        <v>25860</v>
      </c>
      <c r="T531" s="502" t="s">
        <v>25934</v>
      </c>
      <c r="V531" s="502" t="s">
        <v>27377</v>
      </c>
      <c r="W531" s="596" t="s">
        <v>27378</v>
      </c>
      <c r="AR531" s="597">
        <v>45793.0</v>
      </c>
      <c r="AS531" s="600">
        <v>788000.0</v>
      </c>
      <c r="BI531" s="502" t="s">
        <v>25863</v>
      </c>
      <c r="BY531" s="600">
        <v>788000.0</v>
      </c>
      <c r="CB531" s="598">
        <v>45793.0</v>
      </c>
      <c r="CF531" s="600">
        <v>788000.0</v>
      </c>
      <c r="CG531" s="502">
        <v>0.0</v>
      </c>
      <c r="CW531" s="502" t="s">
        <v>27379</v>
      </c>
      <c r="DI531" s="502" t="s">
        <v>27380</v>
      </c>
      <c r="DS531" s="502" t="s">
        <v>27381</v>
      </c>
      <c r="EA531" s="502" t="s">
        <v>27382</v>
      </c>
      <c r="FK531" s="502" t="s">
        <v>27383</v>
      </c>
    </row>
    <row r="532">
      <c r="A532" s="502">
        <v>6991510.0</v>
      </c>
      <c r="B532" s="502" t="s">
        <v>27384</v>
      </c>
      <c r="C532" s="502" t="s">
        <v>399</v>
      </c>
      <c r="D532" s="595">
        <v>45793.51101851852</v>
      </c>
      <c r="E532" s="595">
        <v>45793.52030092593</v>
      </c>
      <c r="F532" s="595">
        <v>45793.520787037036</v>
      </c>
      <c r="H532" s="502" t="s">
        <v>25860</v>
      </c>
      <c r="V532" s="502" t="s">
        <v>27377</v>
      </c>
      <c r="W532" s="596" t="s">
        <v>27378</v>
      </c>
      <c r="BI532" s="502" t="s">
        <v>25863</v>
      </c>
      <c r="CW532" s="502" t="s">
        <v>27379</v>
      </c>
      <c r="DN532" s="502" t="s">
        <v>27379</v>
      </c>
      <c r="DS532" s="502" t="s">
        <v>27381</v>
      </c>
      <c r="EG532" s="597">
        <v>45793.0</v>
      </c>
      <c r="FK532" s="502" t="s">
        <v>27383</v>
      </c>
    </row>
    <row r="533">
      <c r="A533" s="502">
        <v>6994449.0</v>
      </c>
      <c r="B533" s="502" t="s">
        <v>27360</v>
      </c>
      <c r="C533" s="502" t="s">
        <v>399</v>
      </c>
      <c r="D533" s="595">
        <v>45793.67203703704</v>
      </c>
      <c r="E533" s="595">
        <v>45793.675787037035</v>
      </c>
      <c r="F533" s="595">
        <v>45793.67644675926</v>
      </c>
      <c r="H533" s="502" t="s">
        <v>25860</v>
      </c>
      <c r="T533" s="502" t="s">
        <v>1514</v>
      </c>
      <c r="V533" s="502" t="s">
        <v>81</v>
      </c>
      <c r="W533" s="596" t="s">
        <v>27353</v>
      </c>
      <c r="AR533" s="597">
        <v>45793.0</v>
      </c>
      <c r="AS533" s="502">
        <v>788000.0</v>
      </c>
      <c r="BI533" s="502" t="s">
        <v>25863</v>
      </c>
      <c r="BY533" s="502" t="s">
        <v>27385</v>
      </c>
      <c r="CB533" s="502" t="s">
        <v>27386</v>
      </c>
      <c r="CF533" s="502">
        <v>788000.0</v>
      </c>
      <c r="CG533" s="502">
        <v>0.0</v>
      </c>
      <c r="CW533" s="502" t="s">
        <v>27354</v>
      </c>
      <c r="DI533" s="502" t="s">
        <v>27358</v>
      </c>
      <c r="DR533" s="502" t="s">
        <v>27361</v>
      </c>
      <c r="DS533" s="502" t="s">
        <v>27355</v>
      </c>
      <c r="EA533" s="502" t="s">
        <v>27359</v>
      </c>
      <c r="FI533" s="502" t="s">
        <v>27362</v>
      </c>
      <c r="FK533" s="502" t="s">
        <v>27356</v>
      </c>
    </row>
    <row r="534">
      <c r="A534" s="502">
        <v>6994460.0</v>
      </c>
      <c r="B534" s="502" t="s">
        <v>27387</v>
      </c>
      <c r="C534" s="502" t="s">
        <v>399</v>
      </c>
      <c r="D534" s="595">
        <v>45793.95482638889</v>
      </c>
      <c r="E534" s="595">
        <v>45793.960694444446</v>
      </c>
      <c r="F534" s="595">
        <v>45793.99497685185</v>
      </c>
      <c r="H534" s="502" t="s">
        <v>25860</v>
      </c>
      <c r="V534" s="502" t="s">
        <v>79</v>
      </c>
      <c r="W534" s="596" t="s">
        <v>27388</v>
      </c>
      <c r="BI534" s="502" t="s">
        <v>25863</v>
      </c>
      <c r="CW534" s="502" t="s">
        <v>27389</v>
      </c>
      <c r="DN534" s="502" t="s">
        <v>27389</v>
      </c>
      <c r="DS534" s="502" t="s">
        <v>27390</v>
      </c>
      <c r="EG534" s="597">
        <v>45793.0</v>
      </c>
      <c r="FK534" s="502" t="s">
        <v>27391</v>
      </c>
    </row>
    <row r="535">
      <c r="A535" s="502">
        <v>6996478.0</v>
      </c>
      <c r="B535" s="502" t="s">
        <v>27392</v>
      </c>
      <c r="C535" s="502" t="s">
        <v>399</v>
      </c>
      <c r="D535" s="595">
        <v>45793.967939814815</v>
      </c>
      <c r="E535" s="595">
        <v>45793.9721875</v>
      </c>
      <c r="F535" s="595">
        <v>45793.99523148148</v>
      </c>
      <c r="H535" s="502" t="s">
        <v>25860</v>
      </c>
      <c r="T535" s="502" t="s">
        <v>25934</v>
      </c>
      <c r="V535" s="502" t="s">
        <v>79</v>
      </c>
      <c r="W535" s="596" t="s">
        <v>27388</v>
      </c>
      <c r="AR535" s="597">
        <v>45793.0</v>
      </c>
      <c r="AS535" s="600">
        <v>798000.0</v>
      </c>
      <c r="BI535" s="502" t="s">
        <v>25863</v>
      </c>
      <c r="BQ535" s="600">
        <v>798000.0</v>
      </c>
      <c r="CC535" s="599">
        <v>45793.0</v>
      </c>
      <c r="CF535" s="600">
        <v>798000.0</v>
      </c>
      <c r="CG535" s="502">
        <v>0.0</v>
      </c>
      <c r="CW535" s="502" t="s">
        <v>27389</v>
      </c>
      <c r="DI535" s="502" t="s">
        <v>27390</v>
      </c>
      <c r="DS535" s="502" t="s">
        <v>27390</v>
      </c>
      <c r="EA535" s="502" t="s">
        <v>27393</v>
      </c>
      <c r="FK535" s="502" t="s">
        <v>27391</v>
      </c>
    </row>
    <row r="536">
      <c r="A536" s="502">
        <v>6997581.0</v>
      </c>
      <c r="B536" s="502" t="s">
        <v>27394</v>
      </c>
      <c r="C536" s="502" t="s">
        <v>399</v>
      </c>
      <c r="D536" s="595">
        <v>45793.96461805556</v>
      </c>
      <c r="E536" s="595">
        <v>45793.967453703706</v>
      </c>
      <c r="F536" s="595">
        <v>45793.98133101852</v>
      </c>
      <c r="H536" s="502" t="s">
        <v>25860</v>
      </c>
      <c r="V536" s="502" t="s">
        <v>95</v>
      </c>
      <c r="W536" s="596" t="s">
        <v>27395</v>
      </c>
      <c r="BI536" s="502" t="s">
        <v>25863</v>
      </c>
      <c r="CW536" s="502" t="s">
        <v>27396</v>
      </c>
      <c r="DN536" s="502" t="s">
        <v>27396</v>
      </c>
      <c r="DS536" s="502" t="s">
        <v>27397</v>
      </c>
      <c r="EG536" s="597">
        <v>45793.0</v>
      </c>
      <c r="FK536" s="502" t="s">
        <v>27398</v>
      </c>
    </row>
    <row r="537">
      <c r="A537" s="502">
        <v>6997586.0</v>
      </c>
      <c r="B537" s="502" t="s">
        <v>27399</v>
      </c>
      <c r="C537" s="502" t="s">
        <v>399</v>
      </c>
      <c r="D537" s="595">
        <v>45793.969675925924</v>
      </c>
      <c r="E537" s="595">
        <v>45793.971087962964</v>
      </c>
      <c r="F537" s="595">
        <v>45793.991006944445</v>
      </c>
      <c r="H537" s="502" t="s">
        <v>25860</v>
      </c>
      <c r="T537" s="502" t="s">
        <v>1514</v>
      </c>
      <c r="V537" s="502" t="s">
        <v>95</v>
      </c>
      <c r="W537" s="596" t="s">
        <v>27395</v>
      </c>
      <c r="AR537" s="597">
        <v>45793.0</v>
      </c>
      <c r="AS537" s="502">
        <v>798000.0</v>
      </c>
      <c r="BI537" s="502" t="s">
        <v>25863</v>
      </c>
      <c r="BQ537" s="502">
        <v>798000.0</v>
      </c>
      <c r="CC537" s="599">
        <v>45793.0</v>
      </c>
      <c r="CF537" s="502">
        <v>798000.0</v>
      </c>
      <c r="CG537" s="502">
        <v>0.0</v>
      </c>
      <c r="CW537" s="502" t="s">
        <v>27396</v>
      </c>
      <c r="DI537" s="502" t="s">
        <v>27400</v>
      </c>
      <c r="DS537" s="502" t="s">
        <v>27397</v>
      </c>
      <c r="EA537" s="502" t="s">
        <v>27401</v>
      </c>
      <c r="FK537" s="502" t="s">
        <v>27398</v>
      </c>
    </row>
    <row r="538">
      <c r="A538" s="502">
        <v>6997589.0</v>
      </c>
      <c r="B538" s="502" t="s">
        <v>27402</v>
      </c>
      <c r="C538" s="502" t="s">
        <v>399</v>
      </c>
      <c r="D538" s="595">
        <v>45793.97152777778</v>
      </c>
      <c r="E538" s="595">
        <v>45793.9728125</v>
      </c>
      <c r="F538" s="595">
        <v>45793.991377314815</v>
      </c>
      <c r="H538" s="502" t="s">
        <v>25860</v>
      </c>
      <c r="T538" s="502" t="s">
        <v>1514</v>
      </c>
      <c r="V538" s="502" t="s">
        <v>95</v>
      </c>
      <c r="W538" s="596" t="s">
        <v>27395</v>
      </c>
      <c r="AR538" s="597">
        <v>45793.0</v>
      </c>
      <c r="AS538" s="502">
        <v>798000.0</v>
      </c>
      <c r="BI538" s="502" t="s">
        <v>25863</v>
      </c>
      <c r="BQ538" s="502">
        <v>798000.0</v>
      </c>
      <c r="CC538" s="599">
        <v>45793.0</v>
      </c>
      <c r="CF538" s="502">
        <v>798000.0</v>
      </c>
      <c r="CG538" s="502">
        <v>0.0</v>
      </c>
      <c r="CW538" s="502" t="s">
        <v>27396</v>
      </c>
      <c r="DI538" s="502" t="s">
        <v>27400</v>
      </c>
      <c r="DR538" s="502" t="s">
        <v>27403</v>
      </c>
      <c r="DS538" s="502" t="s">
        <v>27397</v>
      </c>
      <c r="EA538" s="502" t="s">
        <v>27401</v>
      </c>
      <c r="FI538" s="502" t="s">
        <v>27404</v>
      </c>
      <c r="FK538" s="502" t="s">
        <v>27398</v>
      </c>
    </row>
    <row r="539">
      <c r="A539" s="502">
        <v>6997594.0</v>
      </c>
      <c r="B539" s="502" t="s">
        <v>27405</v>
      </c>
      <c r="C539" s="502" t="s">
        <v>399</v>
      </c>
      <c r="D539" s="595">
        <v>45793.976747685185</v>
      </c>
      <c r="E539" s="595">
        <v>45793.97927083333</v>
      </c>
      <c r="F539" s="595">
        <v>45793.99545138889</v>
      </c>
      <c r="H539" s="502" t="s">
        <v>25860</v>
      </c>
      <c r="T539" s="502" t="s">
        <v>1514</v>
      </c>
      <c r="V539" s="502" t="s">
        <v>79</v>
      </c>
      <c r="W539" s="596" t="s">
        <v>27388</v>
      </c>
      <c r="AR539" s="597">
        <v>45793.0</v>
      </c>
      <c r="AS539" s="600">
        <v>798000.0</v>
      </c>
      <c r="BI539" s="502" t="s">
        <v>25863</v>
      </c>
      <c r="BQ539" s="600">
        <v>798000.0</v>
      </c>
      <c r="CC539" s="599">
        <v>45793.0</v>
      </c>
      <c r="CF539" s="600">
        <v>798000.0</v>
      </c>
      <c r="CG539" s="502">
        <v>0.0</v>
      </c>
      <c r="CW539" s="502" t="s">
        <v>27389</v>
      </c>
      <c r="DI539" s="502" t="s">
        <v>27390</v>
      </c>
      <c r="DR539" s="502" t="s">
        <v>27406</v>
      </c>
      <c r="DS539" s="502" t="s">
        <v>27390</v>
      </c>
      <c r="EA539" s="502" t="s">
        <v>27393</v>
      </c>
      <c r="FI539" s="502" t="s">
        <v>27407</v>
      </c>
      <c r="FK539" s="502" t="s">
        <v>27391</v>
      </c>
    </row>
    <row r="540">
      <c r="A540" s="502">
        <v>7000456.0</v>
      </c>
      <c r="B540" s="502" t="s">
        <v>27408</v>
      </c>
      <c r="C540" s="502" t="s">
        <v>399</v>
      </c>
      <c r="D540" s="595">
        <v>45795.4903587963</v>
      </c>
      <c r="E540" s="595">
        <v>45795.499340277776</v>
      </c>
      <c r="F540" s="595">
        <v>45795.49980324074</v>
      </c>
      <c r="H540" s="502" t="s">
        <v>25860</v>
      </c>
      <c r="V540" s="502" t="s">
        <v>97</v>
      </c>
      <c r="W540" s="596" t="s">
        <v>27409</v>
      </c>
      <c r="BI540" s="502" t="s">
        <v>25863</v>
      </c>
      <c r="CW540" s="502" t="s">
        <v>27410</v>
      </c>
      <c r="DN540" s="502" t="s">
        <v>27410</v>
      </c>
      <c r="DS540" s="502" t="s">
        <v>151</v>
      </c>
      <c r="EG540" s="597">
        <v>45795.0</v>
      </c>
      <c r="FK540" s="502" t="s">
        <v>27411</v>
      </c>
    </row>
    <row r="541">
      <c r="A541" s="502">
        <v>7000457.0</v>
      </c>
      <c r="B541" s="502" t="s">
        <v>27412</v>
      </c>
      <c r="C541" s="502" t="s">
        <v>399</v>
      </c>
      <c r="D541" s="595">
        <v>45795.49181712963</v>
      </c>
      <c r="E541" s="595">
        <v>45795.500393518516</v>
      </c>
      <c r="F541" s="595">
        <v>45795.501967592594</v>
      </c>
      <c r="H541" s="502" t="s">
        <v>25860</v>
      </c>
      <c r="T541" s="502" t="s">
        <v>1514</v>
      </c>
      <c r="V541" s="502" t="s">
        <v>97</v>
      </c>
      <c r="W541" s="596" t="s">
        <v>27409</v>
      </c>
      <c r="AQ541" s="502" t="s">
        <v>25897</v>
      </c>
      <c r="AR541" s="597">
        <v>45795.0</v>
      </c>
      <c r="AS541" s="502">
        <v>798000.0</v>
      </c>
      <c r="BI541" s="502" t="s">
        <v>25863</v>
      </c>
      <c r="BU541" s="502" t="s">
        <v>25868</v>
      </c>
      <c r="BZ541" s="502">
        <v>30324.0</v>
      </c>
      <c r="CA541" s="502">
        <v>28500.0</v>
      </c>
      <c r="CD541" s="598">
        <v>45865.0</v>
      </c>
      <c r="CE541" s="502" t="s">
        <v>25898</v>
      </c>
      <c r="CF541" s="502">
        <v>1027824.0</v>
      </c>
      <c r="CG541" s="502">
        <v>229824.0</v>
      </c>
      <c r="CW541" s="502" t="s">
        <v>27410</v>
      </c>
      <c r="DI541" s="502" t="s">
        <v>27413</v>
      </c>
      <c r="DS541" s="502" t="s">
        <v>151</v>
      </c>
      <c r="EA541" s="502" t="s">
        <v>27414</v>
      </c>
      <c r="FK541" s="502" t="s">
        <v>27411</v>
      </c>
    </row>
    <row r="542">
      <c r="A542" s="502">
        <v>7000460.0</v>
      </c>
      <c r="B542" s="502" t="s">
        <v>27415</v>
      </c>
      <c r="C542" s="502" t="s">
        <v>399</v>
      </c>
      <c r="D542" s="595">
        <v>45795.49300925926</v>
      </c>
      <c r="E542" s="595">
        <v>45795.50179398148</v>
      </c>
      <c r="F542" s="595">
        <v>45795.50221064815</v>
      </c>
      <c r="H542" s="502" t="s">
        <v>25860</v>
      </c>
      <c r="T542" s="502" t="s">
        <v>1514</v>
      </c>
      <c r="V542" s="502" t="s">
        <v>97</v>
      </c>
      <c r="W542" s="596" t="s">
        <v>27409</v>
      </c>
      <c r="AQ542" s="502" t="s">
        <v>25897</v>
      </c>
      <c r="AR542" s="597">
        <v>45795.0</v>
      </c>
      <c r="AS542" s="502">
        <v>798000.0</v>
      </c>
      <c r="BI542" s="502" t="s">
        <v>25863</v>
      </c>
      <c r="BU542" s="502" t="s">
        <v>25868</v>
      </c>
      <c r="BZ542" s="502">
        <v>30324.0</v>
      </c>
      <c r="CA542" s="502">
        <v>28500.0</v>
      </c>
      <c r="CD542" s="598">
        <v>45865.0</v>
      </c>
      <c r="CE542" s="502" t="s">
        <v>25898</v>
      </c>
      <c r="CF542" s="502">
        <v>1027824.0</v>
      </c>
      <c r="CG542" s="502">
        <v>229824.0</v>
      </c>
      <c r="CW542" s="502" t="s">
        <v>27410</v>
      </c>
      <c r="DI542" s="502" t="s">
        <v>27413</v>
      </c>
      <c r="DR542" s="502">
        <v>8120016.0</v>
      </c>
      <c r="DS542" s="502" t="s">
        <v>151</v>
      </c>
      <c r="EA542" s="502" t="s">
        <v>27414</v>
      </c>
      <c r="FK542" s="502" t="s">
        <v>27411</v>
      </c>
    </row>
    <row r="543">
      <c r="A543" s="502">
        <v>7006911.0</v>
      </c>
      <c r="B543" s="502" t="s">
        <v>27260</v>
      </c>
      <c r="C543" s="502" t="s">
        <v>399</v>
      </c>
      <c r="D543" s="595">
        <v>45796.71994212963</v>
      </c>
      <c r="E543" s="595">
        <v>45796.721180555556</v>
      </c>
      <c r="F543" s="595">
        <v>45796.72179398148</v>
      </c>
      <c r="H543" s="502" t="s">
        <v>25860</v>
      </c>
      <c r="V543" s="502" t="s">
        <v>685</v>
      </c>
      <c r="W543" s="596" t="s">
        <v>27416</v>
      </c>
      <c r="BI543" s="502" t="s">
        <v>25863</v>
      </c>
      <c r="CW543" s="502" t="s">
        <v>27417</v>
      </c>
      <c r="DN543" s="502" t="s">
        <v>27417</v>
      </c>
      <c r="DS543" s="502" t="s">
        <v>27257</v>
      </c>
      <c r="EG543" s="597">
        <v>45796.0</v>
      </c>
      <c r="FK543" s="502" t="s">
        <v>27259</v>
      </c>
    </row>
    <row r="544">
      <c r="A544" s="502">
        <v>7006915.0</v>
      </c>
      <c r="B544" s="502" t="s">
        <v>27252</v>
      </c>
      <c r="C544" s="502" t="s">
        <v>399</v>
      </c>
      <c r="D544" s="595">
        <v>45796.72230324074</v>
      </c>
      <c r="E544" s="595">
        <v>45796.723287037035</v>
      </c>
      <c r="F544" s="595">
        <v>45796.729583333334</v>
      </c>
      <c r="H544" s="502" t="s">
        <v>25860</v>
      </c>
      <c r="T544" s="502" t="s">
        <v>1514</v>
      </c>
      <c r="V544" s="502" t="s">
        <v>685</v>
      </c>
      <c r="W544" s="596" t="s">
        <v>27416</v>
      </c>
      <c r="AQ544" s="502">
        <v>36.0</v>
      </c>
      <c r="AR544" s="597">
        <v>45796.0</v>
      </c>
      <c r="AS544" s="600">
        <v>798000.0</v>
      </c>
      <c r="BI544" s="502" t="s">
        <v>25863</v>
      </c>
      <c r="BU544" s="502" t="s">
        <v>25868</v>
      </c>
      <c r="BZ544" s="600">
        <v>30324.0</v>
      </c>
      <c r="CA544" s="600">
        <v>28500.0</v>
      </c>
      <c r="CD544" s="598">
        <v>45865.0</v>
      </c>
      <c r="CE544" s="502" t="s">
        <v>25898</v>
      </c>
      <c r="CF544" s="600">
        <v>1027824.0</v>
      </c>
      <c r="CG544" s="600">
        <v>229824.0</v>
      </c>
      <c r="CW544" s="502" t="s">
        <v>27417</v>
      </c>
      <c r="DI544" s="502" t="s">
        <v>27255</v>
      </c>
      <c r="DR544" s="502" t="s">
        <v>27256</v>
      </c>
      <c r="DS544" s="502" t="s">
        <v>27257</v>
      </c>
      <c r="EA544" s="502" t="s">
        <v>27258</v>
      </c>
      <c r="FK544" s="502" t="s">
        <v>27259</v>
      </c>
    </row>
    <row r="545">
      <c r="A545" s="502">
        <v>7006918.0</v>
      </c>
      <c r="B545" s="502" t="s">
        <v>27261</v>
      </c>
      <c r="C545" s="502" t="s">
        <v>399</v>
      </c>
      <c r="D545" s="595">
        <v>45796.72081018519</v>
      </c>
      <c r="E545" s="595">
        <v>45796.72206018519</v>
      </c>
      <c r="F545" s="595">
        <v>45796.72300925926</v>
      </c>
      <c r="H545" s="502" t="s">
        <v>25860</v>
      </c>
      <c r="T545" s="502" t="s">
        <v>1514</v>
      </c>
      <c r="V545" s="502" t="s">
        <v>685</v>
      </c>
      <c r="W545" s="596" t="s">
        <v>27416</v>
      </c>
      <c r="AQ545" s="502">
        <v>36.0</v>
      </c>
      <c r="AR545" s="597">
        <v>45796.0</v>
      </c>
      <c r="AS545" s="600">
        <v>798000.0</v>
      </c>
      <c r="BI545" s="502" t="s">
        <v>25863</v>
      </c>
      <c r="BU545" s="502" t="s">
        <v>25868</v>
      </c>
      <c r="BZ545" s="600">
        <v>30324.0</v>
      </c>
      <c r="CA545" s="600">
        <v>28500.0</v>
      </c>
      <c r="CD545" s="598">
        <v>45865.0</v>
      </c>
      <c r="CE545" s="502">
        <v>27.0</v>
      </c>
      <c r="CF545" s="600">
        <v>1027824.0</v>
      </c>
      <c r="CG545" s="600">
        <v>229824.0</v>
      </c>
      <c r="CW545" s="502" t="s">
        <v>27417</v>
      </c>
      <c r="DI545" s="502" t="s">
        <v>27255</v>
      </c>
      <c r="DS545" s="502" t="s">
        <v>27257</v>
      </c>
      <c r="EA545" s="502" t="s">
        <v>27258</v>
      </c>
      <c r="FK545" s="502" t="s">
        <v>27259</v>
      </c>
    </row>
    <row r="546">
      <c r="A546" s="502">
        <v>7007469.0</v>
      </c>
      <c r="B546" s="502" t="s">
        <v>27418</v>
      </c>
      <c r="C546" s="502" t="s">
        <v>399</v>
      </c>
      <c r="D546" s="595">
        <v>45796.68927083333</v>
      </c>
      <c r="E546" s="595">
        <v>45796.69616898148</v>
      </c>
      <c r="F546" s="595">
        <v>45796.69665509259</v>
      </c>
      <c r="H546" s="502" t="s">
        <v>25860</v>
      </c>
      <c r="V546" s="502" t="s">
        <v>83</v>
      </c>
      <c r="W546" s="596" t="s">
        <v>27419</v>
      </c>
      <c r="BI546" s="502" t="s">
        <v>25863</v>
      </c>
      <c r="CW546" s="502" t="s">
        <v>27420</v>
      </c>
      <c r="DN546" s="502" t="s">
        <v>27420</v>
      </c>
      <c r="DS546" s="502" t="s">
        <v>27421</v>
      </c>
      <c r="EG546" s="597">
        <v>45796.0</v>
      </c>
      <c r="FK546" s="502" t="s">
        <v>27422</v>
      </c>
    </row>
    <row r="547">
      <c r="A547" s="502">
        <v>7007470.0</v>
      </c>
      <c r="B547" s="502" t="s">
        <v>27423</v>
      </c>
      <c r="C547" s="502" t="s">
        <v>399</v>
      </c>
      <c r="D547" s="595">
        <v>45796.691712962966</v>
      </c>
      <c r="E547" s="595">
        <v>45796.70280092592</v>
      </c>
      <c r="F547" s="595">
        <v>45796.70369212963</v>
      </c>
      <c r="H547" s="502" t="s">
        <v>25860</v>
      </c>
      <c r="T547" s="502" t="s">
        <v>25934</v>
      </c>
      <c r="V547" s="502" t="s">
        <v>83</v>
      </c>
      <c r="W547" s="596" t="s">
        <v>27419</v>
      </c>
      <c r="AR547" s="597">
        <v>45796.0</v>
      </c>
      <c r="AS547" s="600">
        <v>798000.0</v>
      </c>
      <c r="BI547" s="502" t="s">
        <v>25863</v>
      </c>
      <c r="BQ547" s="600">
        <v>798000.0</v>
      </c>
      <c r="CC547" s="598">
        <v>45796.0</v>
      </c>
      <c r="CF547" s="600">
        <v>798000.0</v>
      </c>
      <c r="CG547" s="502">
        <v>0.0</v>
      </c>
      <c r="CW547" s="502" t="s">
        <v>27420</v>
      </c>
      <c r="DI547" s="502" t="s">
        <v>27421</v>
      </c>
      <c r="DR547" s="502" t="s">
        <v>27424</v>
      </c>
      <c r="DS547" s="502" t="s">
        <v>27421</v>
      </c>
      <c r="EA547" s="502" t="s">
        <v>27425</v>
      </c>
      <c r="FI547" s="502" t="s">
        <v>27425</v>
      </c>
      <c r="FK547" s="502" t="s">
        <v>27422</v>
      </c>
    </row>
    <row r="548">
      <c r="A548" s="502">
        <v>7007472.0</v>
      </c>
      <c r="B548" s="502" t="s">
        <v>27426</v>
      </c>
      <c r="C548" s="502" t="s">
        <v>399</v>
      </c>
      <c r="D548" s="595">
        <v>45796.691030092596</v>
      </c>
      <c r="E548" s="595">
        <v>45796.69998842593</v>
      </c>
      <c r="F548" s="595">
        <v>45796.700324074074</v>
      </c>
      <c r="H548" s="502" t="s">
        <v>25860</v>
      </c>
      <c r="T548" s="502" t="s">
        <v>25934</v>
      </c>
      <c r="V548" s="502" t="s">
        <v>83</v>
      </c>
      <c r="W548" s="596" t="s">
        <v>27419</v>
      </c>
      <c r="AR548" s="597">
        <v>45796.0</v>
      </c>
      <c r="AS548" s="600">
        <v>798000.0</v>
      </c>
      <c r="BI548" s="502" t="s">
        <v>25863</v>
      </c>
      <c r="BQ548" s="600">
        <v>798000.0</v>
      </c>
      <c r="CC548" s="598">
        <v>45796.0</v>
      </c>
      <c r="CF548" s="600">
        <v>798000.0</v>
      </c>
      <c r="CG548" s="502">
        <v>0.0</v>
      </c>
      <c r="CW548" s="502" t="s">
        <v>27420</v>
      </c>
      <c r="DI548" s="502" t="s">
        <v>27421</v>
      </c>
      <c r="DS548" s="502" t="s">
        <v>27421</v>
      </c>
      <c r="EA548" s="502" t="s">
        <v>27425</v>
      </c>
      <c r="FK548" s="502" t="s">
        <v>27422</v>
      </c>
    </row>
    <row r="549">
      <c r="A549" s="502">
        <v>7007663.0</v>
      </c>
      <c r="B549" s="502" t="s">
        <v>27427</v>
      </c>
      <c r="C549" s="502" t="s">
        <v>399</v>
      </c>
      <c r="D549" s="595">
        <v>45796.79785879629</v>
      </c>
      <c r="E549" s="595">
        <v>45796.80232638889</v>
      </c>
      <c r="F549" s="595">
        <v>45796.80357638889</v>
      </c>
      <c r="H549" s="502" t="s">
        <v>25860</v>
      </c>
      <c r="T549" s="502" t="s">
        <v>25934</v>
      </c>
      <c r="V549" s="502" t="s">
        <v>79</v>
      </c>
      <c r="W549" s="596" t="s">
        <v>27428</v>
      </c>
      <c r="AQ549" s="502">
        <v>60.0</v>
      </c>
      <c r="AR549" s="597">
        <v>45796.0</v>
      </c>
      <c r="AS549" s="600">
        <v>798000.0</v>
      </c>
      <c r="BI549" s="502" t="s">
        <v>25863</v>
      </c>
      <c r="BU549" s="502" t="s">
        <v>25905</v>
      </c>
      <c r="BZ549" s="600">
        <v>23600.0</v>
      </c>
      <c r="CA549" s="600">
        <v>21100.0</v>
      </c>
      <c r="CD549" s="599">
        <v>45835.0</v>
      </c>
      <c r="CE549" s="502" t="s">
        <v>25898</v>
      </c>
      <c r="CF549" s="600">
        <v>1268500.0</v>
      </c>
      <c r="CG549" s="600">
        <v>470500.0</v>
      </c>
      <c r="CW549" s="502" t="s">
        <v>27429</v>
      </c>
      <c r="DI549" s="502" t="s">
        <v>27430</v>
      </c>
      <c r="DS549" s="502" t="s">
        <v>27430</v>
      </c>
      <c r="EA549" s="502" t="s">
        <v>27431</v>
      </c>
      <c r="FK549" s="502" t="s">
        <v>27432</v>
      </c>
    </row>
    <row r="550">
      <c r="A550" s="502">
        <v>7009249.0</v>
      </c>
      <c r="B550" s="502" t="s">
        <v>27338</v>
      </c>
      <c r="C550" s="502" t="s">
        <v>399</v>
      </c>
      <c r="D550" s="595">
        <v>45796.77476851852</v>
      </c>
      <c r="E550" s="595">
        <v>45796.77763888889</v>
      </c>
      <c r="F550" s="595">
        <v>45796.77831018518</v>
      </c>
      <c r="H550" s="502" t="s">
        <v>25860</v>
      </c>
      <c r="T550" s="502" t="s">
        <v>25934</v>
      </c>
      <c r="V550" s="502" t="s">
        <v>83</v>
      </c>
      <c r="W550" s="596" t="s">
        <v>25862</v>
      </c>
      <c r="AQ550" s="502">
        <v>60.0</v>
      </c>
      <c r="AR550" s="597">
        <v>45796.0</v>
      </c>
      <c r="AS550" s="600">
        <v>798000.0</v>
      </c>
      <c r="BI550" s="502" t="s">
        <v>25863</v>
      </c>
      <c r="BU550" s="502" t="s">
        <v>25905</v>
      </c>
      <c r="BZ550" s="600">
        <v>23600.0</v>
      </c>
      <c r="CA550" s="600">
        <v>21100.0</v>
      </c>
      <c r="CD550" s="598">
        <v>45835.0</v>
      </c>
      <c r="CE550" s="502">
        <v>27.0</v>
      </c>
      <c r="CF550" s="600">
        <v>1268500.0</v>
      </c>
      <c r="CG550" s="600">
        <v>470500.0</v>
      </c>
      <c r="CW550" s="502" t="s">
        <v>25864</v>
      </c>
      <c r="DI550" s="502" t="s">
        <v>27336</v>
      </c>
      <c r="DR550" s="502">
        <v>40002.0</v>
      </c>
      <c r="DS550" s="502" t="s">
        <v>27336</v>
      </c>
      <c r="EA550" s="502" t="s">
        <v>27433</v>
      </c>
      <c r="FK550" s="502" t="s">
        <v>27337</v>
      </c>
    </row>
    <row r="551">
      <c r="A551" s="502">
        <v>7009449.0</v>
      </c>
      <c r="B551" s="502" t="s">
        <v>27434</v>
      </c>
      <c r="C551" s="502" t="s">
        <v>399</v>
      </c>
      <c r="D551" s="595">
        <v>45796.80327546296</v>
      </c>
      <c r="E551" s="595">
        <v>45796.804375</v>
      </c>
      <c r="F551" s="595">
        <v>45796.80472222222</v>
      </c>
      <c r="H551" s="502" t="s">
        <v>25860</v>
      </c>
      <c r="T551" s="502" t="s">
        <v>1514</v>
      </c>
      <c r="V551" s="502" t="s">
        <v>79</v>
      </c>
      <c r="W551" s="596" t="s">
        <v>27428</v>
      </c>
      <c r="AQ551" s="502">
        <v>60.0</v>
      </c>
      <c r="AR551" s="597">
        <v>45796.0</v>
      </c>
      <c r="AS551" s="600">
        <v>798000.0</v>
      </c>
      <c r="BI551" s="502" t="s">
        <v>25863</v>
      </c>
      <c r="BU551" s="502" t="s">
        <v>25905</v>
      </c>
      <c r="BZ551" s="600">
        <v>23600.0</v>
      </c>
      <c r="CA551" s="600">
        <v>21100.0</v>
      </c>
      <c r="CD551" s="599">
        <v>45835.0</v>
      </c>
      <c r="CE551" s="502" t="s">
        <v>25898</v>
      </c>
      <c r="CF551" s="600">
        <v>1268500.0</v>
      </c>
      <c r="CG551" s="600">
        <v>470500.0</v>
      </c>
      <c r="CW551" s="502" t="s">
        <v>27429</v>
      </c>
      <c r="DI551" s="502" t="s">
        <v>27430</v>
      </c>
      <c r="DR551" s="502" t="s">
        <v>27435</v>
      </c>
      <c r="DS551" s="502" t="s">
        <v>27430</v>
      </c>
      <c r="EA551" s="502" t="s">
        <v>27431</v>
      </c>
      <c r="FK551" s="502" t="s">
        <v>27432</v>
      </c>
    </row>
    <row r="552">
      <c r="A552" s="502">
        <v>7009524.0</v>
      </c>
      <c r="B552" s="502" t="s">
        <v>27436</v>
      </c>
      <c r="C552" s="502" t="s">
        <v>399</v>
      </c>
      <c r="D552" s="595">
        <v>45796.792037037034</v>
      </c>
      <c r="E552" s="595">
        <v>45796.79644675926</v>
      </c>
      <c r="F552" s="595">
        <v>45796.80390046296</v>
      </c>
      <c r="H552" s="502" t="s">
        <v>25860</v>
      </c>
      <c r="V552" s="502" t="s">
        <v>79</v>
      </c>
      <c r="W552" s="596" t="s">
        <v>27428</v>
      </c>
      <c r="BI552" s="502" t="s">
        <v>25863</v>
      </c>
      <c r="CW552" s="502" t="s">
        <v>27429</v>
      </c>
      <c r="DN552" s="502" t="s">
        <v>27429</v>
      </c>
      <c r="DS552" s="502" t="s">
        <v>27430</v>
      </c>
      <c r="EG552" s="597">
        <v>45796.0</v>
      </c>
      <c r="FK552" s="502" t="s">
        <v>27432</v>
      </c>
    </row>
    <row r="553">
      <c r="A553" s="502">
        <v>7010278.0</v>
      </c>
      <c r="B553" s="502" t="s">
        <v>27437</v>
      </c>
      <c r="C553" s="502" t="s">
        <v>399</v>
      </c>
      <c r="D553" s="595">
        <v>45796.88407407407</v>
      </c>
      <c r="E553" s="595">
        <v>45796.88626157407</v>
      </c>
      <c r="F553" s="595">
        <v>45796.89349537037</v>
      </c>
      <c r="H553" s="502" t="s">
        <v>25860</v>
      </c>
      <c r="V553" s="502" t="s">
        <v>89</v>
      </c>
      <c r="W553" s="596" t="s">
        <v>27438</v>
      </c>
      <c r="BI553" s="502" t="s">
        <v>25863</v>
      </c>
      <c r="CW553" s="502" t="s">
        <v>27439</v>
      </c>
      <c r="DN553" s="502" t="s">
        <v>27439</v>
      </c>
      <c r="DS553" s="502" t="s">
        <v>155</v>
      </c>
      <c r="EG553" s="597">
        <v>45796.0</v>
      </c>
      <c r="FK553" s="502" t="s">
        <v>27440</v>
      </c>
    </row>
    <row r="554">
      <c r="A554" s="502">
        <v>7010334.0</v>
      </c>
      <c r="B554" s="502" t="s">
        <v>27441</v>
      </c>
      <c r="C554" s="502" t="s">
        <v>399</v>
      </c>
      <c r="D554" s="595">
        <v>45796.89528935185</v>
      </c>
      <c r="E554" s="595">
        <v>45796.896319444444</v>
      </c>
      <c r="F554" s="595">
        <v>45796.901655092595</v>
      </c>
      <c r="H554" s="502" t="s">
        <v>25860</v>
      </c>
      <c r="T554" s="502" t="s">
        <v>1514</v>
      </c>
      <c r="V554" s="502" t="s">
        <v>89</v>
      </c>
      <c r="W554" s="596" t="s">
        <v>27438</v>
      </c>
      <c r="AQ554" s="502" t="s">
        <v>25897</v>
      </c>
      <c r="AR554" s="597">
        <v>45796.0</v>
      </c>
      <c r="AS554" s="600">
        <v>798000.0</v>
      </c>
      <c r="BI554" s="502" t="s">
        <v>25863</v>
      </c>
      <c r="BU554" s="502" t="s">
        <v>25868</v>
      </c>
      <c r="BZ554" s="600">
        <v>30324.0</v>
      </c>
      <c r="CA554" s="600">
        <v>28500.0</v>
      </c>
      <c r="CD554" s="599">
        <v>45865.0</v>
      </c>
      <c r="CE554" s="502" t="s">
        <v>25898</v>
      </c>
      <c r="CF554" s="600">
        <v>1027824.0</v>
      </c>
      <c r="CG554" s="600">
        <v>229824.0</v>
      </c>
      <c r="CW554" s="502" t="s">
        <v>27439</v>
      </c>
      <c r="DI554" s="502" t="s">
        <v>155</v>
      </c>
      <c r="DS554" s="502" t="s">
        <v>155</v>
      </c>
      <c r="EA554" s="502" t="s">
        <v>27442</v>
      </c>
      <c r="FK554" s="502" t="s">
        <v>27440</v>
      </c>
    </row>
    <row r="555">
      <c r="A555" s="502">
        <v>7010336.0</v>
      </c>
      <c r="B555" s="502" t="s">
        <v>27443</v>
      </c>
      <c r="C555" s="502" t="s">
        <v>399</v>
      </c>
      <c r="D555" s="595">
        <v>45796.89674768518</v>
      </c>
      <c r="E555" s="595">
        <v>45796.89815972222</v>
      </c>
      <c r="F555" s="595">
        <v>45796.90232638889</v>
      </c>
      <c r="H555" s="502" t="s">
        <v>25860</v>
      </c>
      <c r="T555" s="502" t="s">
        <v>1514</v>
      </c>
      <c r="V555" s="502" t="s">
        <v>89</v>
      </c>
      <c r="W555" s="596" t="s">
        <v>27438</v>
      </c>
      <c r="AQ555" s="502" t="s">
        <v>25897</v>
      </c>
      <c r="AR555" s="597">
        <v>45796.0</v>
      </c>
      <c r="AS555" s="600">
        <v>798000.0</v>
      </c>
      <c r="BI555" s="502" t="s">
        <v>25863</v>
      </c>
      <c r="BU555" s="502" t="s">
        <v>25868</v>
      </c>
      <c r="BZ555" s="600">
        <v>30324.0</v>
      </c>
      <c r="CA555" s="600">
        <v>28500.0</v>
      </c>
      <c r="CD555" s="599">
        <v>45865.0</v>
      </c>
      <c r="CE555" s="502" t="s">
        <v>25898</v>
      </c>
      <c r="CF555" s="600">
        <v>1027824.0</v>
      </c>
      <c r="CG555" s="600">
        <v>229824.0</v>
      </c>
      <c r="CW555" s="502" t="s">
        <v>27439</v>
      </c>
      <c r="DI555" s="502" t="s">
        <v>155</v>
      </c>
      <c r="DR555" s="502" t="s">
        <v>27444</v>
      </c>
      <c r="DS555" s="502" t="s">
        <v>155</v>
      </c>
      <c r="EA555" s="502" t="s">
        <v>27442</v>
      </c>
      <c r="FK555" s="502" t="s">
        <v>27440</v>
      </c>
    </row>
    <row r="556">
      <c r="A556" s="502">
        <v>7018889.0</v>
      </c>
      <c r="B556" s="502" t="s">
        <v>27445</v>
      </c>
      <c r="C556" s="502" t="s">
        <v>399</v>
      </c>
      <c r="D556" s="595">
        <v>45797.704930555556</v>
      </c>
      <c r="E556" s="595">
        <v>45797.8283912037</v>
      </c>
      <c r="F556" s="595">
        <v>45797.926932870374</v>
      </c>
      <c r="H556" s="502" t="s">
        <v>25860</v>
      </c>
      <c r="V556" s="502" t="s">
        <v>97</v>
      </c>
      <c r="W556" s="596" t="s">
        <v>27446</v>
      </c>
      <c r="BI556" s="502" t="s">
        <v>25863</v>
      </c>
      <c r="CW556" s="502" t="s">
        <v>27447</v>
      </c>
      <c r="DN556" s="502" t="s">
        <v>27447</v>
      </c>
      <c r="DS556" s="502" t="s">
        <v>27448</v>
      </c>
      <c r="EG556" s="597">
        <v>45797.0</v>
      </c>
      <c r="FK556" s="502" t="s">
        <v>27449</v>
      </c>
    </row>
    <row r="557">
      <c r="A557" s="502">
        <v>7018932.0</v>
      </c>
      <c r="B557" s="502" t="s">
        <v>27450</v>
      </c>
      <c r="C557" s="502" t="s">
        <v>399</v>
      </c>
      <c r="D557" s="595">
        <v>45797.70674768519</v>
      </c>
      <c r="E557" s="595">
        <v>45797.829872685186</v>
      </c>
      <c r="F557" s="595">
        <v>45797.92702546297</v>
      </c>
      <c r="H557" s="502" t="s">
        <v>25860</v>
      </c>
      <c r="T557" s="502" t="s">
        <v>1514</v>
      </c>
      <c r="V557" s="502" t="s">
        <v>97</v>
      </c>
      <c r="W557" s="596" t="s">
        <v>27446</v>
      </c>
      <c r="AR557" s="597">
        <v>45797.0</v>
      </c>
      <c r="AS557" s="502">
        <v>788000.0</v>
      </c>
      <c r="BI557" s="502" t="s">
        <v>25863</v>
      </c>
      <c r="BY557" s="502">
        <v>788000.0</v>
      </c>
      <c r="CB557" s="598">
        <v>45806.0</v>
      </c>
      <c r="CF557" s="502">
        <v>788000.0</v>
      </c>
      <c r="CG557" s="502">
        <v>0.0</v>
      </c>
      <c r="CW557" s="502" t="s">
        <v>27447</v>
      </c>
      <c r="DI557" s="502" t="s">
        <v>27451</v>
      </c>
      <c r="DS557" s="502" t="s">
        <v>27448</v>
      </c>
      <c r="EA557" s="502" t="s">
        <v>27452</v>
      </c>
      <c r="FK557" s="502" t="s">
        <v>27449</v>
      </c>
    </row>
    <row r="558">
      <c r="A558" s="502">
        <v>7019174.0</v>
      </c>
      <c r="B558" s="502" t="s">
        <v>27453</v>
      </c>
      <c r="C558" s="502" t="s">
        <v>399</v>
      </c>
      <c r="D558" s="595">
        <v>45797.707708333335</v>
      </c>
      <c r="E558" s="595">
        <v>45797.83380787037</v>
      </c>
      <c r="F558" s="595">
        <v>45797.927141203705</v>
      </c>
      <c r="H558" s="502" t="s">
        <v>25860</v>
      </c>
      <c r="T558" s="502" t="s">
        <v>1514</v>
      </c>
      <c r="V558" s="502" t="s">
        <v>97</v>
      </c>
      <c r="W558" s="596" t="s">
        <v>27446</v>
      </c>
      <c r="AR558" s="597">
        <v>45797.0</v>
      </c>
      <c r="AS558" s="502">
        <v>788000.0</v>
      </c>
      <c r="BI558" s="502" t="s">
        <v>25863</v>
      </c>
      <c r="BY558" s="502">
        <v>788000.0</v>
      </c>
      <c r="CB558" s="598">
        <v>45806.0</v>
      </c>
      <c r="CF558" s="502">
        <v>788000.0</v>
      </c>
      <c r="CG558" s="502">
        <v>0.0</v>
      </c>
      <c r="CW558" s="502" t="s">
        <v>27447</v>
      </c>
      <c r="DI558" s="502" t="s">
        <v>27451</v>
      </c>
      <c r="DR558" s="502">
        <v>4440865.0</v>
      </c>
      <c r="DS558" s="502" t="s">
        <v>27448</v>
      </c>
      <c r="EA558" s="502" t="s">
        <v>27452</v>
      </c>
      <c r="FK558" s="502" t="s">
        <v>27449</v>
      </c>
    </row>
    <row r="559">
      <c r="A559" s="502">
        <v>7025995.0</v>
      </c>
      <c r="B559" s="502" t="s">
        <v>27454</v>
      </c>
      <c r="C559" s="502" t="s">
        <v>399</v>
      </c>
      <c r="D559" s="595">
        <v>45798.459861111114</v>
      </c>
      <c r="E559" s="595">
        <v>45798.48039351852</v>
      </c>
      <c r="F559" s="595">
        <v>45798.48111111111</v>
      </c>
      <c r="H559" s="502" t="s">
        <v>25860</v>
      </c>
      <c r="V559" s="502" t="s">
        <v>81</v>
      </c>
      <c r="W559" s="596" t="s">
        <v>27455</v>
      </c>
      <c r="BI559" s="502" t="s">
        <v>25863</v>
      </c>
      <c r="CW559" s="502" t="s">
        <v>27456</v>
      </c>
      <c r="DN559" s="502" t="s">
        <v>27456</v>
      </c>
      <c r="DS559" s="502" t="s">
        <v>27457</v>
      </c>
      <c r="EG559" s="597">
        <v>45798.0</v>
      </c>
      <c r="FK559" s="502" t="s">
        <v>27458</v>
      </c>
    </row>
    <row r="560">
      <c r="A560" s="502">
        <v>7026070.0</v>
      </c>
      <c r="B560" s="502" t="s">
        <v>27459</v>
      </c>
      <c r="C560" s="502" t="s">
        <v>399</v>
      </c>
      <c r="D560" s="595">
        <v>45798.46203703704</v>
      </c>
      <c r="E560" s="595">
        <v>45798.48116898148</v>
      </c>
      <c r="F560" s="595">
        <v>45798.481574074074</v>
      </c>
      <c r="H560" s="502" t="s">
        <v>25860</v>
      </c>
      <c r="T560" s="502" t="s">
        <v>1514</v>
      </c>
      <c r="V560" s="502" t="s">
        <v>81</v>
      </c>
      <c r="W560" s="596" t="s">
        <v>27455</v>
      </c>
      <c r="AQ560" s="502" t="s">
        <v>25897</v>
      </c>
      <c r="AR560" s="597">
        <v>45798.0</v>
      </c>
      <c r="AS560" s="502">
        <v>798000.0</v>
      </c>
      <c r="BI560" s="502" t="s">
        <v>25863</v>
      </c>
      <c r="BU560" s="502" t="s">
        <v>25868</v>
      </c>
      <c r="BZ560" s="502">
        <v>30324.0</v>
      </c>
      <c r="CA560" s="502">
        <v>28500.0</v>
      </c>
      <c r="CD560" s="598">
        <v>45865.0</v>
      </c>
      <c r="CE560" s="502" t="s">
        <v>25898</v>
      </c>
      <c r="CF560" s="502">
        <v>1027824.0</v>
      </c>
      <c r="CG560" s="502">
        <v>229824.0</v>
      </c>
      <c r="CW560" s="502" t="s">
        <v>27456</v>
      </c>
      <c r="DI560" s="502" t="s">
        <v>27460</v>
      </c>
      <c r="DS560" s="502" t="s">
        <v>27457</v>
      </c>
      <c r="EA560" s="502" t="s">
        <v>27461</v>
      </c>
      <c r="FK560" s="502" t="s">
        <v>27458</v>
      </c>
    </row>
    <row r="561">
      <c r="A561" s="502">
        <v>7026102.0</v>
      </c>
      <c r="B561" s="502" t="s">
        <v>27462</v>
      </c>
      <c r="C561" s="502" t="s">
        <v>399</v>
      </c>
      <c r="D561" s="595">
        <v>45798.46344907407</v>
      </c>
      <c r="E561" s="595">
        <v>45798.48236111111</v>
      </c>
      <c r="F561" s="595">
        <v>45798.4831712963</v>
      </c>
      <c r="H561" s="502" t="s">
        <v>25860</v>
      </c>
      <c r="T561" s="502" t="s">
        <v>1514</v>
      </c>
      <c r="V561" s="502" t="s">
        <v>81</v>
      </c>
      <c r="W561" s="596" t="s">
        <v>27455</v>
      </c>
      <c r="AQ561" s="502" t="s">
        <v>25897</v>
      </c>
      <c r="AR561" s="597">
        <v>45798.0</v>
      </c>
      <c r="AS561" s="502">
        <v>798000.0</v>
      </c>
      <c r="BI561" s="502" t="s">
        <v>25863</v>
      </c>
      <c r="BU561" s="502" t="s">
        <v>25868</v>
      </c>
      <c r="BZ561" s="502">
        <v>30324.0</v>
      </c>
      <c r="CA561" s="502">
        <v>28500.0</v>
      </c>
      <c r="CD561" s="598">
        <v>45865.0</v>
      </c>
      <c r="CE561" s="502" t="s">
        <v>25898</v>
      </c>
      <c r="CF561" s="502">
        <v>1027824.0</v>
      </c>
      <c r="CG561" s="502">
        <v>229824.0</v>
      </c>
      <c r="CW561" s="502" t="s">
        <v>27456</v>
      </c>
      <c r="DI561" s="502" t="s">
        <v>27460</v>
      </c>
      <c r="DR561" s="502">
        <v>2720015.0</v>
      </c>
      <c r="DS561" s="502" t="s">
        <v>27457</v>
      </c>
      <c r="EA561" s="502" t="s">
        <v>27461</v>
      </c>
      <c r="FK561" s="502" t="s">
        <v>27458</v>
      </c>
    </row>
    <row r="562">
      <c r="A562" s="502">
        <v>7033517.0</v>
      </c>
      <c r="B562" s="502" t="s">
        <v>27463</v>
      </c>
      <c r="C562" s="502" t="s">
        <v>399</v>
      </c>
      <c r="D562" s="595">
        <v>45798.727627314816</v>
      </c>
      <c r="E562" s="595">
        <v>45798.728842592594</v>
      </c>
      <c r="F562" s="595">
        <v>45798.76201388889</v>
      </c>
      <c r="H562" s="502" t="s">
        <v>25860</v>
      </c>
      <c r="V562" s="502" t="s">
        <v>95</v>
      </c>
      <c r="W562" s="596" t="s">
        <v>27464</v>
      </c>
      <c r="BI562" s="502" t="s">
        <v>25863</v>
      </c>
      <c r="CW562" s="502" t="s">
        <v>27465</v>
      </c>
      <c r="DN562" s="502" t="s">
        <v>27465</v>
      </c>
      <c r="DS562" s="502" t="s">
        <v>27466</v>
      </c>
      <c r="EG562" s="597">
        <v>45798.0</v>
      </c>
      <c r="FK562" s="502" t="s">
        <v>27467</v>
      </c>
    </row>
    <row r="563">
      <c r="A563" s="502">
        <v>7033599.0</v>
      </c>
      <c r="B563" s="502" t="s">
        <v>27468</v>
      </c>
      <c r="C563" s="502" t="s">
        <v>399</v>
      </c>
      <c r="D563" s="595">
        <v>45798.73300925926</v>
      </c>
      <c r="E563" s="595">
        <v>45798.73369212963</v>
      </c>
      <c r="F563" s="595">
        <v>45798.76246527778</v>
      </c>
      <c r="H563" s="502" t="s">
        <v>25860</v>
      </c>
      <c r="T563" s="502" t="s">
        <v>1514</v>
      </c>
      <c r="V563" s="502" t="s">
        <v>95</v>
      </c>
      <c r="W563" s="596" t="s">
        <v>27464</v>
      </c>
      <c r="AQ563" s="502">
        <v>36.0</v>
      </c>
      <c r="AR563" s="597">
        <v>45798.0</v>
      </c>
      <c r="AS563" s="502">
        <v>798000.0</v>
      </c>
      <c r="BI563" s="502" t="s">
        <v>25863</v>
      </c>
      <c r="BU563" s="502" t="s">
        <v>25868</v>
      </c>
      <c r="BZ563" s="502">
        <v>30324.0</v>
      </c>
      <c r="CA563" s="502">
        <v>28500.0</v>
      </c>
      <c r="CD563" s="599">
        <v>45865.0</v>
      </c>
      <c r="CE563" s="502">
        <v>27.0</v>
      </c>
      <c r="CF563" s="502">
        <v>1027824.0</v>
      </c>
      <c r="CG563" s="502">
        <v>229824.0</v>
      </c>
      <c r="CW563" s="502" t="s">
        <v>27465</v>
      </c>
      <c r="DI563" s="502" t="s">
        <v>27469</v>
      </c>
      <c r="DS563" s="502" t="s">
        <v>27466</v>
      </c>
      <c r="EA563" s="502" t="s">
        <v>27470</v>
      </c>
      <c r="FK563" s="502" t="s">
        <v>27467</v>
      </c>
    </row>
    <row r="564">
      <c r="A564" s="502">
        <v>7033746.0</v>
      </c>
      <c r="B564" s="502" t="s">
        <v>27471</v>
      </c>
      <c r="C564" s="502" t="s">
        <v>399</v>
      </c>
      <c r="D564" s="595">
        <v>45798.73600694445</v>
      </c>
      <c r="E564" s="595">
        <v>45798.7365625</v>
      </c>
      <c r="F564" s="595">
        <v>45798.762708333335</v>
      </c>
      <c r="H564" s="502" t="s">
        <v>25860</v>
      </c>
      <c r="T564" s="502" t="s">
        <v>1514</v>
      </c>
      <c r="V564" s="502" t="s">
        <v>95</v>
      </c>
      <c r="W564" s="596" t="s">
        <v>27464</v>
      </c>
      <c r="AQ564" s="502">
        <v>36.0</v>
      </c>
      <c r="AR564" s="597">
        <v>45798.0</v>
      </c>
      <c r="AS564" s="502">
        <v>798000.0</v>
      </c>
      <c r="BI564" s="502" t="s">
        <v>25863</v>
      </c>
      <c r="BU564" s="502" t="s">
        <v>25868</v>
      </c>
      <c r="BZ564" s="502">
        <v>30324.0</v>
      </c>
      <c r="CA564" s="502">
        <v>28500.0</v>
      </c>
      <c r="CD564" s="599">
        <v>45865.0</v>
      </c>
      <c r="CE564" s="502">
        <v>27.0</v>
      </c>
      <c r="CF564" s="502">
        <v>1027824.0</v>
      </c>
      <c r="CG564" s="502">
        <v>1027824.0</v>
      </c>
      <c r="CW564" s="502" t="s">
        <v>27465</v>
      </c>
      <c r="DI564" s="502" t="s">
        <v>27469</v>
      </c>
      <c r="DR564" s="502">
        <v>1670051.0</v>
      </c>
      <c r="DS564" s="502" t="s">
        <v>27466</v>
      </c>
      <c r="EA564" s="502" t="s">
        <v>27470</v>
      </c>
      <c r="FK564" s="502" t="s">
        <v>27467</v>
      </c>
    </row>
    <row r="565">
      <c r="A565" s="502">
        <v>7043320.0</v>
      </c>
      <c r="B565" s="502" t="s">
        <v>27472</v>
      </c>
      <c r="C565" s="502" t="s">
        <v>399</v>
      </c>
      <c r="D565" s="595">
        <v>45799.72392361111</v>
      </c>
      <c r="E565" s="595">
        <v>45799.7341087963</v>
      </c>
      <c r="F565" s="595">
        <v>45799.73449074074</v>
      </c>
      <c r="H565" s="502" t="s">
        <v>25860</v>
      </c>
      <c r="V565" s="502" t="s">
        <v>97</v>
      </c>
      <c r="W565" s="596" t="s">
        <v>27473</v>
      </c>
      <c r="BI565" s="502" t="s">
        <v>25863</v>
      </c>
      <c r="CW565" s="502" t="s">
        <v>27474</v>
      </c>
      <c r="DN565" s="502" t="s">
        <v>27474</v>
      </c>
      <c r="DS565" s="502" t="s">
        <v>27473</v>
      </c>
      <c r="EG565" s="597">
        <v>45799.0</v>
      </c>
      <c r="FK565" s="502" t="s">
        <v>27475</v>
      </c>
    </row>
    <row r="566">
      <c r="A566" s="502">
        <v>7043327.0</v>
      </c>
      <c r="B566" s="502" t="s">
        <v>27476</v>
      </c>
      <c r="C566" s="502" t="s">
        <v>399</v>
      </c>
      <c r="D566" s="595">
        <v>45799.725324074076</v>
      </c>
      <c r="E566" s="595">
        <v>45799.73535879629</v>
      </c>
      <c r="F566" s="595">
        <v>45799.736122685186</v>
      </c>
      <c r="H566" s="502" t="s">
        <v>25860</v>
      </c>
      <c r="T566" s="502" t="s">
        <v>1514</v>
      </c>
      <c r="V566" s="502" t="s">
        <v>97</v>
      </c>
      <c r="W566" s="596" t="s">
        <v>27473</v>
      </c>
      <c r="AQ566" s="502" t="s">
        <v>25897</v>
      </c>
      <c r="AR566" s="597">
        <v>45799.0</v>
      </c>
      <c r="AS566" s="502">
        <v>798000.0</v>
      </c>
      <c r="BI566" s="502" t="s">
        <v>25863</v>
      </c>
      <c r="BU566" s="502" t="s">
        <v>25868</v>
      </c>
      <c r="BZ566" s="502">
        <v>30324.0</v>
      </c>
      <c r="CA566" s="502">
        <v>28500.0</v>
      </c>
      <c r="CD566" s="598">
        <v>45865.0</v>
      </c>
      <c r="CE566" s="502" t="s">
        <v>25898</v>
      </c>
      <c r="CF566" s="502">
        <v>1027824.0</v>
      </c>
      <c r="CG566" s="502">
        <v>229824.0</v>
      </c>
      <c r="CW566" s="502" t="s">
        <v>27474</v>
      </c>
      <c r="DI566" s="502" t="s">
        <v>27473</v>
      </c>
      <c r="DS566" s="502" t="s">
        <v>27473</v>
      </c>
      <c r="EA566" s="502" t="s">
        <v>27477</v>
      </c>
      <c r="FK566" s="502" t="s">
        <v>27475</v>
      </c>
    </row>
    <row r="567">
      <c r="A567" s="502">
        <v>7043418.0</v>
      </c>
      <c r="B567" s="502" t="s">
        <v>27478</v>
      </c>
      <c r="C567" s="502" t="s">
        <v>399</v>
      </c>
      <c r="D567" s="595">
        <v>45799.7266087963</v>
      </c>
      <c r="E567" s="595">
        <v>45799.73684027778</v>
      </c>
      <c r="F567" s="595">
        <v>45799.737291666665</v>
      </c>
      <c r="H567" s="502" t="s">
        <v>25860</v>
      </c>
      <c r="T567" s="502" t="s">
        <v>1514</v>
      </c>
      <c r="V567" s="502" t="s">
        <v>97</v>
      </c>
      <c r="W567" s="596" t="s">
        <v>27473</v>
      </c>
      <c r="AQ567" s="502" t="s">
        <v>25897</v>
      </c>
      <c r="AR567" s="597">
        <v>45799.0</v>
      </c>
      <c r="AS567" s="502">
        <v>798000.0</v>
      </c>
      <c r="BI567" s="502" t="s">
        <v>25863</v>
      </c>
      <c r="BU567" s="502" t="s">
        <v>25868</v>
      </c>
      <c r="BZ567" s="502">
        <v>30324.0</v>
      </c>
      <c r="CA567" s="502">
        <v>28500.0</v>
      </c>
      <c r="CD567" s="598">
        <v>45865.0</v>
      </c>
      <c r="CE567" s="502" t="s">
        <v>25898</v>
      </c>
      <c r="CF567" s="502">
        <v>1027824.0</v>
      </c>
      <c r="CG567" s="502">
        <v>229824.0</v>
      </c>
      <c r="CW567" s="502" t="s">
        <v>27474</v>
      </c>
      <c r="DI567" s="502" t="s">
        <v>27473</v>
      </c>
      <c r="DR567" s="502" t="s">
        <v>27479</v>
      </c>
      <c r="DS567" s="502" t="s">
        <v>27473</v>
      </c>
      <c r="EA567" s="502" t="s">
        <v>27477</v>
      </c>
      <c r="FK567" s="502" t="s">
        <v>27475</v>
      </c>
    </row>
    <row r="568">
      <c r="A568" s="502">
        <v>7056161.0</v>
      </c>
      <c r="B568" s="502" t="s">
        <v>27471</v>
      </c>
      <c r="C568" s="502" t="s">
        <v>399</v>
      </c>
      <c r="D568" s="595">
        <v>45801.55635416666</v>
      </c>
      <c r="E568" s="595">
        <v>45801.559907407405</v>
      </c>
      <c r="F568" s="595">
        <v>45801.56018518518</v>
      </c>
      <c r="H568" s="502" t="s">
        <v>25860</v>
      </c>
      <c r="T568" s="502" t="s">
        <v>1514</v>
      </c>
      <c r="V568" s="502" t="s">
        <v>95</v>
      </c>
      <c r="W568" s="596" t="s">
        <v>27464</v>
      </c>
      <c r="AQ568" s="502">
        <v>36.0</v>
      </c>
      <c r="AR568" s="597">
        <v>45798.0</v>
      </c>
      <c r="AS568" s="502">
        <v>798000.0</v>
      </c>
      <c r="BI568" s="502" t="s">
        <v>25863</v>
      </c>
      <c r="BU568" s="502" t="s">
        <v>25868</v>
      </c>
      <c r="BZ568" s="502">
        <v>30324.0</v>
      </c>
      <c r="CA568" s="502">
        <v>28500.0</v>
      </c>
      <c r="CD568" s="599">
        <v>45865.0</v>
      </c>
      <c r="CE568" s="502">
        <v>27.0</v>
      </c>
      <c r="CF568" s="502">
        <v>1027824.0</v>
      </c>
      <c r="CG568" s="502">
        <v>229824.0</v>
      </c>
      <c r="CW568" s="502" t="s">
        <v>27465</v>
      </c>
      <c r="DI568" s="502" t="s">
        <v>27469</v>
      </c>
      <c r="DR568" s="502" t="s">
        <v>27480</v>
      </c>
      <c r="DS568" s="502" t="s">
        <v>27466</v>
      </c>
      <c r="EA568" s="502" t="s">
        <v>27470</v>
      </c>
      <c r="FI568" s="502" t="s">
        <v>27481</v>
      </c>
      <c r="FK568" s="502" t="s">
        <v>27467</v>
      </c>
    </row>
    <row r="569">
      <c r="A569" s="502">
        <v>7059572.0</v>
      </c>
      <c r="B569" s="502" t="s">
        <v>27482</v>
      </c>
      <c r="C569" s="502" t="s">
        <v>399</v>
      </c>
      <c r="D569" s="595">
        <v>45802.82465277778</v>
      </c>
      <c r="E569" s="595">
        <v>45802.82865740741</v>
      </c>
      <c r="F569" s="595">
        <v>45802.829189814816</v>
      </c>
      <c r="H569" s="502" t="s">
        <v>25860</v>
      </c>
      <c r="V569" s="502" t="s">
        <v>83</v>
      </c>
      <c r="W569" s="596" t="s">
        <v>65</v>
      </c>
      <c r="BI569" s="502" t="s">
        <v>25863</v>
      </c>
      <c r="CW569" s="502" t="s">
        <v>27483</v>
      </c>
      <c r="DN569" s="502" t="s">
        <v>27483</v>
      </c>
      <c r="DS569" s="502" t="s">
        <v>27484</v>
      </c>
      <c r="EG569" s="597">
        <v>45802.0</v>
      </c>
      <c r="FK569" s="502" t="s">
        <v>27485</v>
      </c>
    </row>
    <row r="570">
      <c r="A570" s="502">
        <v>7059575.0</v>
      </c>
      <c r="B570" s="502" t="s">
        <v>27486</v>
      </c>
      <c r="C570" s="502" t="s">
        <v>399</v>
      </c>
      <c r="D570" s="595">
        <v>45802.82478009259</v>
      </c>
      <c r="E570" s="595">
        <v>45802.835486111115</v>
      </c>
      <c r="F570" s="595">
        <v>45802.83650462963</v>
      </c>
      <c r="H570" s="502" t="s">
        <v>25860</v>
      </c>
      <c r="T570" s="502" t="s">
        <v>25934</v>
      </c>
      <c r="V570" s="502" t="s">
        <v>83</v>
      </c>
      <c r="W570" s="596" t="s">
        <v>65</v>
      </c>
      <c r="AQ570" s="502">
        <v>36.0</v>
      </c>
      <c r="AR570" s="597">
        <v>45802.0</v>
      </c>
      <c r="AS570" s="600">
        <v>798000.0</v>
      </c>
      <c r="BI570" s="502" t="s">
        <v>25863</v>
      </c>
      <c r="BU570" s="502" t="s">
        <v>25868</v>
      </c>
      <c r="BZ570" s="600">
        <v>30324.0</v>
      </c>
      <c r="CA570" s="600">
        <v>28500.0</v>
      </c>
      <c r="CD570" s="598">
        <v>45865.0</v>
      </c>
      <c r="CE570" s="502">
        <v>27.0</v>
      </c>
      <c r="CF570" s="600">
        <v>1027824.0</v>
      </c>
      <c r="CG570" s="600">
        <v>229824.0</v>
      </c>
      <c r="CW570" s="502" t="s">
        <v>27483</v>
      </c>
      <c r="DI570" s="502" t="s">
        <v>27487</v>
      </c>
      <c r="DR570" s="502" t="s">
        <v>27488</v>
      </c>
      <c r="DS570" s="502" t="s">
        <v>27484</v>
      </c>
      <c r="EA570" s="502" t="s">
        <v>27489</v>
      </c>
      <c r="FK570" s="502" t="s">
        <v>27485</v>
      </c>
    </row>
    <row r="571">
      <c r="A571" s="502">
        <v>7059576.0</v>
      </c>
      <c r="B571" s="502" t="s">
        <v>27490</v>
      </c>
      <c r="C571" s="502" t="s">
        <v>399</v>
      </c>
      <c r="D571" s="595">
        <v>45802.82472222222</v>
      </c>
      <c r="E571" s="595">
        <v>45802.833078703705</v>
      </c>
      <c r="F571" s="595">
        <v>45802.83342592593</v>
      </c>
      <c r="H571" s="502" t="s">
        <v>25860</v>
      </c>
      <c r="T571" s="502" t="s">
        <v>25934</v>
      </c>
      <c r="V571" s="502" t="s">
        <v>83</v>
      </c>
      <c r="W571" s="596" t="s">
        <v>65</v>
      </c>
      <c r="AQ571" s="502">
        <v>36.0</v>
      </c>
      <c r="AR571" s="597">
        <v>45802.0</v>
      </c>
      <c r="AS571" s="600">
        <v>798000.0</v>
      </c>
      <c r="BI571" s="502" t="s">
        <v>25863</v>
      </c>
      <c r="BU571" s="502" t="s">
        <v>25868</v>
      </c>
      <c r="BZ571" s="600">
        <v>30324.0</v>
      </c>
      <c r="CA571" s="600">
        <v>28500.0</v>
      </c>
      <c r="CD571" s="598">
        <v>45865.0</v>
      </c>
      <c r="CE571" s="502">
        <v>27.0</v>
      </c>
      <c r="CF571" s="600">
        <v>1027824.0</v>
      </c>
      <c r="CG571" s="600">
        <v>229824.0</v>
      </c>
      <c r="CW571" s="502" t="s">
        <v>27483</v>
      </c>
      <c r="DI571" s="502" t="s">
        <v>27487</v>
      </c>
      <c r="DS571" s="502" t="s">
        <v>27484</v>
      </c>
      <c r="EA571" s="502" t="s">
        <v>27489</v>
      </c>
      <c r="FK571" s="502" t="s">
        <v>27485</v>
      </c>
    </row>
    <row r="572">
      <c r="A572" s="502">
        <v>7064412.0</v>
      </c>
      <c r="B572" s="502" t="s">
        <v>27491</v>
      </c>
      <c r="C572" s="502" t="s">
        <v>399</v>
      </c>
      <c r="D572" s="595">
        <v>45803.629537037035</v>
      </c>
      <c r="E572" s="595">
        <v>45803.63622685185</v>
      </c>
      <c r="F572" s="595">
        <v>45803.63664351852</v>
      </c>
      <c r="H572" s="502" t="s">
        <v>25860</v>
      </c>
      <c r="V572" s="502" t="s">
        <v>81</v>
      </c>
      <c r="W572" s="596" t="s">
        <v>27492</v>
      </c>
      <c r="BI572" s="502" t="s">
        <v>25863</v>
      </c>
      <c r="CW572" s="502" t="s">
        <v>27493</v>
      </c>
      <c r="DN572" s="502" t="s">
        <v>27493</v>
      </c>
      <c r="DS572" s="502" t="s">
        <v>27492</v>
      </c>
      <c r="EG572" s="597">
        <v>45803.0</v>
      </c>
      <c r="FK572" s="502" t="s">
        <v>27494</v>
      </c>
    </row>
    <row r="573">
      <c r="A573" s="502">
        <v>7064444.0</v>
      </c>
      <c r="B573" s="502" t="s">
        <v>27495</v>
      </c>
      <c r="C573" s="502" t="s">
        <v>399</v>
      </c>
      <c r="D573" s="595">
        <v>45803.630949074075</v>
      </c>
      <c r="E573" s="595">
        <v>45803.64234953704</v>
      </c>
      <c r="F573" s="595">
        <v>45803.642858796295</v>
      </c>
      <c r="H573" s="502" t="s">
        <v>25860</v>
      </c>
      <c r="T573" s="502" t="s">
        <v>1514</v>
      </c>
      <c r="V573" s="502" t="s">
        <v>81</v>
      </c>
      <c r="W573" s="596" t="s">
        <v>27492</v>
      </c>
      <c r="AR573" s="597">
        <v>45803.0</v>
      </c>
      <c r="AS573" s="502">
        <v>798000.0</v>
      </c>
      <c r="BI573" s="502" t="s">
        <v>25863</v>
      </c>
      <c r="BQ573" s="502">
        <v>798000.0</v>
      </c>
      <c r="CC573" s="598">
        <v>45804.0</v>
      </c>
      <c r="CF573" s="502">
        <v>798000.0</v>
      </c>
      <c r="CG573" s="502">
        <v>0.0</v>
      </c>
      <c r="CW573" s="502" t="s">
        <v>27493</v>
      </c>
      <c r="DI573" s="502" t="s">
        <v>27496</v>
      </c>
      <c r="DS573" s="502" t="s">
        <v>27492</v>
      </c>
      <c r="EA573" s="502" t="s">
        <v>27497</v>
      </c>
      <c r="FK573" s="502" t="s">
        <v>27494</v>
      </c>
    </row>
    <row r="574">
      <c r="A574" s="502">
        <v>7064463.0</v>
      </c>
      <c r="B574" s="502" t="s">
        <v>27498</v>
      </c>
      <c r="C574" s="502" t="s">
        <v>399</v>
      </c>
      <c r="D574" s="595">
        <v>45803.63234953704</v>
      </c>
      <c r="E574" s="595">
        <v>45803.64556712963</v>
      </c>
      <c r="F574" s="595">
        <v>45803.64613425926</v>
      </c>
      <c r="H574" s="502" t="s">
        <v>25860</v>
      </c>
      <c r="T574" s="502" t="s">
        <v>1514</v>
      </c>
      <c r="V574" s="502" t="s">
        <v>81</v>
      </c>
      <c r="W574" s="596" t="s">
        <v>27492</v>
      </c>
      <c r="AR574" s="597">
        <v>45803.0</v>
      </c>
      <c r="AS574" s="502">
        <v>798000.0</v>
      </c>
      <c r="BI574" s="502" t="s">
        <v>25863</v>
      </c>
      <c r="BQ574" s="502">
        <v>798000.0</v>
      </c>
      <c r="CC574" s="598">
        <v>45804.0</v>
      </c>
      <c r="CF574" s="502">
        <v>798000.0</v>
      </c>
      <c r="CG574" s="502">
        <v>0.0</v>
      </c>
      <c r="CW574" s="502" t="s">
        <v>27493</v>
      </c>
      <c r="DI574" s="502" t="s">
        <v>27496</v>
      </c>
      <c r="DR574" s="502" t="s">
        <v>27499</v>
      </c>
      <c r="DS574" s="502" t="s">
        <v>27492</v>
      </c>
      <c r="EA574" s="502" t="s">
        <v>27497</v>
      </c>
      <c r="FK574" s="502" t="s">
        <v>27494</v>
      </c>
    </row>
    <row r="575">
      <c r="A575" s="502">
        <v>7066303.0</v>
      </c>
      <c r="B575" s="502" t="s">
        <v>27500</v>
      </c>
      <c r="C575" s="502" t="s">
        <v>399</v>
      </c>
      <c r="D575" s="595">
        <v>45803.70667824074</v>
      </c>
      <c r="E575" s="595">
        <v>45803.716875</v>
      </c>
      <c r="F575" s="595">
        <v>45803.71732638889</v>
      </c>
      <c r="H575" s="502" t="s">
        <v>25860</v>
      </c>
      <c r="V575" s="502" t="s">
        <v>89</v>
      </c>
      <c r="W575" s="596" t="s">
        <v>27501</v>
      </c>
      <c r="BI575" s="502" t="s">
        <v>25863</v>
      </c>
      <c r="CW575" s="502" t="s">
        <v>27502</v>
      </c>
      <c r="DN575" s="502" t="s">
        <v>27502</v>
      </c>
      <c r="DS575" s="502" t="s">
        <v>27501</v>
      </c>
      <c r="EG575" s="597">
        <v>45803.0</v>
      </c>
      <c r="FK575" s="502" t="s">
        <v>27503</v>
      </c>
    </row>
    <row r="576">
      <c r="A576" s="502">
        <v>7066367.0</v>
      </c>
      <c r="B576" s="502" t="s">
        <v>27504</v>
      </c>
      <c r="C576" s="502" t="s">
        <v>399</v>
      </c>
      <c r="D576" s="595">
        <v>45803.71042824074</v>
      </c>
      <c r="E576" s="595">
        <v>45803.722708333335</v>
      </c>
      <c r="F576" s="595">
        <v>45803.72412037037</v>
      </c>
      <c r="H576" s="502" t="s">
        <v>25860</v>
      </c>
      <c r="T576" s="502" t="s">
        <v>1514</v>
      </c>
      <c r="V576" s="502" t="s">
        <v>89</v>
      </c>
      <c r="W576" s="596" t="s">
        <v>27501</v>
      </c>
      <c r="AR576" s="597">
        <v>45803.0</v>
      </c>
      <c r="AS576" s="600">
        <v>798000.0</v>
      </c>
      <c r="BI576" s="502" t="s">
        <v>25863</v>
      </c>
      <c r="BQ576" s="600">
        <v>798000.0</v>
      </c>
      <c r="CC576" s="599">
        <v>45803.0</v>
      </c>
      <c r="CF576" s="600">
        <v>798000.0</v>
      </c>
      <c r="CG576" s="502">
        <v>0.0</v>
      </c>
      <c r="CW576" s="502" t="s">
        <v>27502</v>
      </c>
      <c r="DI576" s="502" t="s">
        <v>27501</v>
      </c>
      <c r="DS576" s="502" t="s">
        <v>27501</v>
      </c>
      <c r="EA576" s="502" t="s">
        <v>27505</v>
      </c>
      <c r="FK576" s="502" t="s">
        <v>27503</v>
      </c>
    </row>
    <row r="577">
      <c r="A577" s="502">
        <v>7066632.0</v>
      </c>
      <c r="B577" s="502" t="s">
        <v>27506</v>
      </c>
      <c r="C577" s="502" t="s">
        <v>399</v>
      </c>
      <c r="D577" s="595">
        <v>45803.72353009259</v>
      </c>
      <c r="E577" s="595">
        <v>45803.727002314816</v>
      </c>
      <c r="F577" s="595">
        <v>45803.727430555555</v>
      </c>
      <c r="H577" s="502" t="s">
        <v>25860</v>
      </c>
      <c r="T577" s="502" t="s">
        <v>1514</v>
      </c>
      <c r="V577" s="502" t="s">
        <v>89</v>
      </c>
      <c r="W577" s="596" t="s">
        <v>27501</v>
      </c>
      <c r="AR577" s="597">
        <v>45803.0</v>
      </c>
      <c r="AS577" s="600">
        <v>798000.0</v>
      </c>
      <c r="BI577" s="502" t="s">
        <v>25863</v>
      </c>
      <c r="BQ577" s="600">
        <v>798000.0</v>
      </c>
      <c r="CC577" s="599">
        <v>45803.0</v>
      </c>
      <c r="CF577" s="600">
        <v>798000.0</v>
      </c>
      <c r="CG577" s="502">
        <v>0.0</v>
      </c>
      <c r="CW577" s="502" t="s">
        <v>27502</v>
      </c>
      <c r="DI577" s="502" t="s">
        <v>27501</v>
      </c>
      <c r="DR577" s="502" t="s">
        <v>27507</v>
      </c>
      <c r="DS577" s="502" t="s">
        <v>27501</v>
      </c>
      <c r="EA577" s="502" t="s">
        <v>27505</v>
      </c>
      <c r="FK577" s="502" t="s">
        <v>27501</v>
      </c>
    </row>
    <row r="578">
      <c r="A578" s="502">
        <v>7068956.0</v>
      </c>
      <c r="B578" s="502" t="s">
        <v>27508</v>
      </c>
      <c r="C578" s="502" t="s">
        <v>399</v>
      </c>
      <c r="D578" s="595">
        <v>45803.925833333335</v>
      </c>
      <c r="E578" s="595">
        <v>45803.9315162037</v>
      </c>
      <c r="F578" s="595">
        <v>45803.943715277775</v>
      </c>
      <c r="H578" s="502" t="s">
        <v>25860</v>
      </c>
      <c r="V578" s="502" t="s">
        <v>27509</v>
      </c>
      <c r="W578" s="596" t="s">
        <v>27510</v>
      </c>
      <c r="BI578" s="502" t="s">
        <v>25863</v>
      </c>
      <c r="CW578" s="502" t="s">
        <v>27511</v>
      </c>
      <c r="DN578" s="502" t="s">
        <v>27511</v>
      </c>
      <c r="DS578" s="502" t="s">
        <v>27512</v>
      </c>
      <c r="EG578" s="597">
        <v>45803.0</v>
      </c>
      <c r="FK578" s="502" t="s">
        <v>27513</v>
      </c>
    </row>
    <row r="579">
      <c r="A579" s="502">
        <v>7068976.0</v>
      </c>
      <c r="B579" s="502" t="s">
        <v>27514</v>
      </c>
      <c r="C579" s="502" t="s">
        <v>399</v>
      </c>
      <c r="D579" s="595">
        <v>45803.925891203704</v>
      </c>
      <c r="E579" s="595">
        <v>45803.94327546296</v>
      </c>
      <c r="F579" s="595">
        <v>45803.94453703704</v>
      </c>
      <c r="H579" s="502" t="s">
        <v>25860</v>
      </c>
      <c r="T579" s="502" t="s">
        <v>1514</v>
      </c>
      <c r="V579" s="502" t="s">
        <v>27509</v>
      </c>
      <c r="W579" s="596" t="s">
        <v>27510</v>
      </c>
      <c r="AQ579" s="502" t="s">
        <v>25897</v>
      </c>
      <c r="AR579" s="597">
        <v>45803.0</v>
      </c>
      <c r="AS579" s="600">
        <v>798000.0</v>
      </c>
      <c r="BI579" s="502" t="s">
        <v>25863</v>
      </c>
      <c r="BQ579" s="600">
        <v>30000.0</v>
      </c>
      <c r="BU579" s="502" t="s">
        <v>25868</v>
      </c>
      <c r="BZ579" s="502" t="s">
        <v>26812</v>
      </c>
      <c r="CA579" s="502" t="s">
        <v>26813</v>
      </c>
      <c r="CC579" s="597">
        <v>45803.0</v>
      </c>
      <c r="CD579" s="598">
        <v>45865.0</v>
      </c>
      <c r="CE579" s="502" t="s">
        <v>25898</v>
      </c>
      <c r="CF579" s="600">
        <v>1019184.0</v>
      </c>
      <c r="CG579" s="600">
        <v>221184.0</v>
      </c>
      <c r="CW579" s="502" t="s">
        <v>27511</v>
      </c>
      <c r="DI579" s="502" t="s">
        <v>27515</v>
      </c>
      <c r="DR579" s="502">
        <v>8120061.0</v>
      </c>
      <c r="DS579" s="502" t="s">
        <v>27512</v>
      </c>
      <c r="EA579" s="502" t="s">
        <v>27516</v>
      </c>
      <c r="FK579" s="502" t="s">
        <v>27513</v>
      </c>
    </row>
    <row r="580">
      <c r="A580" s="502">
        <v>7068977.0</v>
      </c>
      <c r="B580" s="502" t="s">
        <v>27517</v>
      </c>
      <c r="C580" s="502" t="s">
        <v>399</v>
      </c>
      <c r="D580" s="595">
        <v>45803.92591435185</v>
      </c>
      <c r="E580" s="595">
        <v>45803.94142361111</v>
      </c>
      <c r="F580" s="595">
        <v>45803.944236111114</v>
      </c>
      <c r="H580" s="502" t="s">
        <v>25860</v>
      </c>
      <c r="T580" s="502" t="s">
        <v>1514</v>
      </c>
      <c r="V580" s="502" t="s">
        <v>27509</v>
      </c>
      <c r="W580" s="596" t="s">
        <v>27510</v>
      </c>
      <c r="AQ580" s="502" t="s">
        <v>25897</v>
      </c>
      <c r="AR580" s="597">
        <v>45803.0</v>
      </c>
      <c r="AS580" s="600">
        <v>798000.0</v>
      </c>
      <c r="BI580" s="502" t="s">
        <v>25863</v>
      </c>
      <c r="BQ580" s="600">
        <v>30000.0</v>
      </c>
      <c r="BU580" s="502" t="s">
        <v>25868</v>
      </c>
      <c r="BZ580" s="502" t="s">
        <v>26812</v>
      </c>
      <c r="CA580" s="502" t="s">
        <v>26813</v>
      </c>
      <c r="CC580" s="597">
        <v>45803.0</v>
      </c>
      <c r="CD580" s="598">
        <v>45865.0</v>
      </c>
      <c r="CE580" s="502" t="s">
        <v>25898</v>
      </c>
      <c r="CF580" s="600">
        <v>1019184.0</v>
      </c>
      <c r="CG580" s="600">
        <v>221184.0</v>
      </c>
      <c r="CW580" s="502" t="s">
        <v>27511</v>
      </c>
      <c r="DI580" s="502" t="s">
        <v>27515</v>
      </c>
      <c r="DS580" s="502" t="s">
        <v>27512</v>
      </c>
      <c r="EA580" s="502" t="s">
        <v>27516</v>
      </c>
      <c r="FK580" s="502" t="s">
        <v>27513</v>
      </c>
    </row>
    <row r="581">
      <c r="A581" s="502">
        <v>7072272.0</v>
      </c>
      <c r="B581" s="502" t="s">
        <v>27518</v>
      </c>
      <c r="C581" s="502" t="s">
        <v>399</v>
      </c>
      <c r="D581" s="595">
        <v>45804.50931712963</v>
      </c>
      <c r="E581" s="595">
        <v>45804.518587962964</v>
      </c>
      <c r="F581" s="595">
        <v>45804.51925925926</v>
      </c>
      <c r="H581" s="502" t="s">
        <v>25860</v>
      </c>
      <c r="T581" s="502" t="s">
        <v>1514</v>
      </c>
      <c r="V581" s="502" t="s">
        <v>27509</v>
      </c>
      <c r="W581" s="596" t="s">
        <v>27510</v>
      </c>
      <c r="AQ581" s="502">
        <v>36.0</v>
      </c>
      <c r="AR581" s="597">
        <v>45803.0</v>
      </c>
      <c r="AS581" s="600">
        <v>798000.0</v>
      </c>
      <c r="BI581" s="502" t="s">
        <v>25863</v>
      </c>
      <c r="BQ581" s="600">
        <v>30000.0</v>
      </c>
      <c r="BU581" s="502" t="s">
        <v>25868</v>
      </c>
      <c r="BZ581" s="600">
        <v>30184.0</v>
      </c>
      <c r="CA581" s="600">
        <v>27400.0</v>
      </c>
      <c r="CC581" s="598">
        <v>45803.0</v>
      </c>
      <c r="CD581" s="598">
        <v>45865.0</v>
      </c>
      <c r="CE581" s="502" t="s">
        <v>25898</v>
      </c>
      <c r="CF581" s="600">
        <v>1019184.0</v>
      </c>
      <c r="CG581" s="600">
        <v>221184.0</v>
      </c>
      <c r="CW581" s="502" t="s">
        <v>27511</v>
      </c>
      <c r="DI581" s="502" t="s">
        <v>27515</v>
      </c>
      <c r="DR581" s="502" t="s">
        <v>27519</v>
      </c>
      <c r="DS581" s="502" t="s">
        <v>27512</v>
      </c>
      <c r="EA581" s="502" t="s">
        <v>27520</v>
      </c>
      <c r="FK581" s="502" t="s">
        <v>27513</v>
      </c>
    </row>
    <row r="582">
      <c r="A582" s="502">
        <v>7087992.0</v>
      </c>
      <c r="B582" s="502" t="s">
        <v>27521</v>
      </c>
      <c r="C582" s="502" t="s">
        <v>399</v>
      </c>
      <c r="D582" s="595">
        <v>45805.74521990741</v>
      </c>
      <c r="E582" s="595">
        <v>45805.75403935185</v>
      </c>
      <c r="F582" s="595">
        <v>45806.02378472222</v>
      </c>
      <c r="H582" s="502" t="s">
        <v>25860</v>
      </c>
      <c r="V582" s="502" t="s">
        <v>95</v>
      </c>
      <c r="W582" s="596" t="s">
        <v>68</v>
      </c>
      <c r="BI582" s="502" t="s">
        <v>25863</v>
      </c>
      <c r="CW582" s="502" t="s">
        <v>1350</v>
      </c>
      <c r="DN582" s="502" t="s">
        <v>1350</v>
      </c>
      <c r="DS582" s="502" t="s">
        <v>27522</v>
      </c>
      <c r="EG582" s="597">
        <v>45805.0</v>
      </c>
      <c r="FK582" s="502" t="s">
        <v>27523</v>
      </c>
    </row>
    <row r="583">
      <c r="A583" s="502">
        <v>7088032.0</v>
      </c>
      <c r="B583" s="502" t="s">
        <v>27524</v>
      </c>
      <c r="C583" s="502" t="s">
        <v>399</v>
      </c>
      <c r="D583" s="595">
        <v>45805.759780092594</v>
      </c>
      <c r="E583" s="595">
        <v>45805.76194444444</v>
      </c>
      <c r="F583" s="595">
        <v>45806.025185185186</v>
      </c>
      <c r="H583" s="502" t="s">
        <v>25860</v>
      </c>
      <c r="T583" s="502" t="s">
        <v>1514</v>
      </c>
      <c r="V583" s="502" t="s">
        <v>95</v>
      </c>
      <c r="W583" s="596" t="s">
        <v>68</v>
      </c>
      <c r="AQ583" s="502">
        <v>36.0</v>
      </c>
      <c r="AR583" s="597">
        <v>45805.0</v>
      </c>
      <c r="AS583" s="502">
        <v>798000.0</v>
      </c>
      <c r="BI583" s="502" t="s">
        <v>25863</v>
      </c>
      <c r="BU583" s="502" t="s">
        <v>25868</v>
      </c>
      <c r="BZ583" s="502">
        <v>30324.0</v>
      </c>
      <c r="CA583" s="502">
        <v>28500.0</v>
      </c>
      <c r="CD583" s="599">
        <v>45865.0</v>
      </c>
      <c r="CE583" s="502">
        <v>27.0</v>
      </c>
      <c r="CF583" s="502">
        <v>1027824.0</v>
      </c>
      <c r="CG583" s="502">
        <v>229824.0</v>
      </c>
      <c r="CW583" s="502" t="s">
        <v>1350</v>
      </c>
      <c r="DI583" s="502" t="s">
        <v>27525</v>
      </c>
      <c r="DS583" s="502" t="s">
        <v>27522</v>
      </c>
      <c r="EA583" s="502" t="s">
        <v>27526</v>
      </c>
      <c r="FK583" s="502" t="s">
        <v>27523</v>
      </c>
    </row>
    <row r="584">
      <c r="A584" s="502">
        <v>7088296.0</v>
      </c>
      <c r="B584" s="502" t="s">
        <v>27527</v>
      </c>
      <c r="C584" s="502" t="s">
        <v>399</v>
      </c>
      <c r="D584" s="595">
        <v>45805.762824074074</v>
      </c>
      <c r="E584" s="595">
        <v>45805.764710648145</v>
      </c>
      <c r="F584" s="595">
        <v>45806.02552083333</v>
      </c>
      <c r="H584" s="502" t="s">
        <v>25860</v>
      </c>
      <c r="T584" s="502" t="s">
        <v>1514</v>
      </c>
      <c r="V584" s="502" t="s">
        <v>95</v>
      </c>
      <c r="W584" s="596" t="s">
        <v>68</v>
      </c>
      <c r="AQ584" s="502">
        <v>36.0</v>
      </c>
      <c r="AR584" s="597">
        <v>45805.0</v>
      </c>
      <c r="AS584" s="502">
        <v>798000.0</v>
      </c>
      <c r="BI584" s="502" t="s">
        <v>25863</v>
      </c>
      <c r="BU584" s="502" t="s">
        <v>25868</v>
      </c>
      <c r="BZ584" s="502">
        <v>30324.0</v>
      </c>
      <c r="CA584" s="502">
        <v>28500.0</v>
      </c>
      <c r="CD584" s="599">
        <v>45865.0</v>
      </c>
      <c r="CE584" s="502">
        <v>27.0</v>
      </c>
      <c r="CF584" s="502">
        <v>1027824.0</v>
      </c>
      <c r="CG584" s="502">
        <v>229824.0</v>
      </c>
      <c r="CW584" s="502" t="s">
        <v>1350</v>
      </c>
      <c r="DI584" s="502" t="s">
        <v>27525</v>
      </c>
      <c r="DR584" s="502" t="s">
        <v>27528</v>
      </c>
      <c r="DS584" s="502" t="s">
        <v>27522</v>
      </c>
      <c r="EA584" s="502" t="s">
        <v>27526</v>
      </c>
      <c r="FK584" s="502" t="s">
        <v>27523</v>
      </c>
    </row>
    <row r="585">
      <c r="A585" s="502">
        <v>7097351.0</v>
      </c>
      <c r="B585" s="502" t="s">
        <v>27529</v>
      </c>
      <c r="C585" s="502" t="s">
        <v>399</v>
      </c>
      <c r="D585" s="595">
        <v>45806.677083333336</v>
      </c>
      <c r="E585" s="595">
        <v>45806.685277777775</v>
      </c>
      <c r="F585" s="595">
        <v>45806.687743055554</v>
      </c>
      <c r="H585" s="502" t="s">
        <v>25860</v>
      </c>
      <c r="V585" s="502" t="s">
        <v>97</v>
      </c>
      <c r="W585" s="596" t="s">
        <v>708</v>
      </c>
      <c r="BI585" s="502" t="s">
        <v>25863</v>
      </c>
      <c r="CW585" s="502" t="s">
        <v>27530</v>
      </c>
      <c r="DN585" s="502" t="s">
        <v>27530</v>
      </c>
      <c r="DS585" s="502" t="s">
        <v>27531</v>
      </c>
      <c r="EG585" s="597">
        <v>45806.0</v>
      </c>
      <c r="FK585" s="502" t="s">
        <v>27532</v>
      </c>
    </row>
    <row r="586">
      <c r="A586" s="502">
        <v>7097409.0</v>
      </c>
      <c r="B586" s="502" t="s">
        <v>27533</v>
      </c>
      <c r="C586" s="502" t="s">
        <v>399</v>
      </c>
      <c r="D586" s="595">
        <v>45806.678935185184</v>
      </c>
      <c r="E586" s="595">
        <v>45806.70391203704</v>
      </c>
      <c r="F586" s="595">
        <v>45806.70413194445</v>
      </c>
      <c r="H586" s="502" t="s">
        <v>25860</v>
      </c>
      <c r="T586" s="502" t="s">
        <v>1514</v>
      </c>
      <c r="V586" s="502" t="s">
        <v>97</v>
      </c>
      <c r="W586" s="596" t="s">
        <v>708</v>
      </c>
      <c r="AR586" s="597">
        <v>45806.0</v>
      </c>
      <c r="AS586" s="502">
        <v>798000.0</v>
      </c>
      <c r="BI586" s="502" t="s">
        <v>25863</v>
      </c>
      <c r="BQ586" s="502">
        <v>798000.0</v>
      </c>
      <c r="CC586" s="598">
        <v>45806.0</v>
      </c>
      <c r="CF586" s="502">
        <v>798000.0</v>
      </c>
      <c r="CG586" s="502">
        <v>0.0</v>
      </c>
      <c r="CW586" s="502" t="s">
        <v>27530</v>
      </c>
      <c r="DI586" s="502" t="s">
        <v>27534</v>
      </c>
      <c r="DS586" s="502" t="s">
        <v>27531</v>
      </c>
      <c r="EA586" s="502" t="s">
        <v>27535</v>
      </c>
      <c r="FK586" s="502" t="s">
        <v>27532</v>
      </c>
    </row>
    <row r="587">
      <c r="A587" s="502">
        <v>7097467.0</v>
      </c>
      <c r="B587" s="502" t="s">
        <v>27536</v>
      </c>
      <c r="C587" s="502" t="s">
        <v>399</v>
      </c>
      <c r="D587" s="595">
        <v>45806.68009259259</v>
      </c>
      <c r="E587" s="595">
        <v>45806.706608796296</v>
      </c>
      <c r="F587" s="595">
        <v>45806.70674768519</v>
      </c>
      <c r="H587" s="502" t="s">
        <v>25860</v>
      </c>
      <c r="T587" s="502" t="s">
        <v>1514</v>
      </c>
      <c r="V587" s="502" t="s">
        <v>97</v>
      </c>
      <c r="W587" s="596" t="s">
        <v>708</v>
      </c>
      <c r="AR587" s="597">
        <v>45806.0</v>
      </c>
      <c r="AS587" s="502">
        <v>798000.0</v>
      </c>
      <c r="BI587" s="502" t="s">
        <v>25863</v>
      </c>
      <c r="BQ587" s="502">
        <v>798000.0</v>
      </c>
      <c r="CC587" s="598">
        <v>45806.0</v>
      </c>
      <c r="CF587" s="502">
        <v>798000.0</v>
      </c>
      <c r="CG587" s="502">
        <v>0.0</v>
      </c>
      <c r="CW587" s="502" t="s">
        <v>27530</v>
      </c>
      <c r="DI587" s="502" t="s">
        <v>27534</v>
      </c>
      <c r="DR587" s="502" t="s">
        <v>27537</v>
      </c>
      <c r="DS587" s="502" t="s">
        <v>27531</v>
      </c>
      <c r="EA587" s="502" t="s">
        <v>27535</v>
      </c>
      <c r="FI587" s="502" t="s">
        <v>27538</v>
      </c>
      <c r="FK587" s="502" t="s">
        <v>27532</v>
      </c>
    </row>
    <row r="588">
      <c r="A588" s="502">
        <v>7098532.0</v>
      </c>
      <c r="B588" s="502" t="s">
        <v>27539</v>
      </c>
      <c r="C588" s="502" t="s">
        <v>399</v>
      </c>
      <c r="D588" s="595">
        <v>45806.72802083333</v>
      </c>
      <c r="E588" s="595">
        <v>45806.74015046296</v>
      </c>
      <c r="F588" s="595">
        <v>45806.74077546296</v>
      </c>
      <c r="H588" s="502" t="s">
        <v>25860</v>
      </c>
      <c r="V588" s="502" t="s">
        <v>97</v>
      </c>
      <c r="W588" s="596" t="s">
        <v>27540</v>
      </c>
      <c r="BI588" s="502" t="s">
        <v>25863</v>
      </c>
      <c r="CW588" s="502" t="s">
        <v>27541</v>
      </c>
      <c r="DN588" s="502" t="s">
        <v>27541</v>
      </c>
      <c r="DS588" s="502" t="s">
        <v>27542</v>
      </c>
      <c r="EG588" s="597">
        <v>45806.0</v>
      </c>
      <c r="FK588" s="502" t="s">
        <v>27543</v>
      </c>
    </row>
    <row r="589">
      <c r="A589" s="502">
        <v>7098541.0</v>
      </c>
      <c r="B589" s="502" t="s">
        <v>27544</v>
      </c>
      <c r="C589" s="502" t="s">
        <v>399</v>
      </c>
      <c r="D589" s="595">
        <v>45806.72929398148</v>
      </c>
      <c r="E589" s="595">
        <v>45806.74107638889</v>
      </c>
      <c r="F589" s="595">
        <v>45806.741481481484</v>
      </c>
      <c r="H589" s="502" t="s">
        <v>25860</v>
      </c>
      <c r="T589" s="502" t="s">
        <v>1514</v>
      </c>
      <c r="V589" s="502" t="s">
        <v>97</v>
      </c>
      <c r="W589" s="596" t="s">
        <v>27540</v>
      </c>
      <c r="AQ589" s="502" t="s">
        <v>25897</v>
      </c>
      <c r="AR589" s="597">
        <v>45806.0</v>
      </c>
      <c r="AS589" s="502">
        <v>798000.0</v>
      </c>
      <c r="BI589" s="502" t="s">
        <v>25863</v>
      </c>
      <c r="BU589" s="502" t="s">
        <v>25868</v>
      </c>
      <c r="BZ589" s="502">
        <v>30324.0</v>
      </c>
      <c r="CA589" s="502">
        <v>28500.0</v>
      </c>
      <c r="CD589" s="598">
        <v>45865.0</v>
      </c>
      <c r="CE589" s="502" t="s">
        <v>25898</v>
      </c>
      <c r="CF589" s="502">
        <v>1027824.0</v>
      </c>
      <c r="CG589" s="502">
        <v>229824.0</v>
      </c>
      <c r="CW589" s="502" t="s">
        <v>27541</v>
      </c>
      <c r="DI589" s="502" t="s">
        <v>27545</v>
      </c>
      <c r="DS589" s="502" t="s">
        <v>27542</v>
      </c>
      <c r="EA589" s="502" t="s">
        <v>27546</v>
      </c>
      <c r="FK589" s="502" t="s">
        <v>27543</v>
      </c>
    </row>
    <row r="590">
      <c r="A590" s="502">
        <v>7098564.0</v>
      </c>
      <c r="B590" s="502" t="s">
        <v>27547</v>
      </c>
      <c r="C590" s="502" t="s">
        <v>399</v>
      </c>
      <c r="D590" s="595">
        <v>45806.73070601852</v>
      </c>
      <c r="E590" s="595">
        <v>45806.74474537037</v>
      </c>
      <c r="F590" s="595">
        <v>45806.745150462964</v>
      </c>
      <c r="H590" s="502" t="s">
        <v>25860</v>
      </c>
      <c r="T590" s="502" t="s">
        <v>25934</v>
      </c>
      <c r="V590" s="502" t="s">
        <v>97</v>
      </c>
      <c r="W590" s="596" t="s">
        <v>27540</v>
      </c>
      <c r="AQ590" s="502" t="s">
        <v>25897</v>
      </c>
      <c r="AR590" s="597">
        <v>45806.0</v>
      </c>
      <c r="AS590" s="502">
        <v>798000.0</v>
      </c>
      <c r="BI590" s="502" t="s">
        <v>25863</v>
      </c>
      <c r="BU590" s="502" t="s">
        <v>25868</v>
      </c>
      <c r="BZ590" s="502">
        <v>30324.0</v>
      </c>
      <c r="CA590" s="502">
        <v>28500.0</v>
      </c>
      <c r="CD590" s="598">
        <v>45865.0</v>
      </c>
      <c r="CE590" s="502" t="s">
        <v>25898</v>
      </c>
      <c r="CF590" s="502">
        <v>1027824.0</v>
      </c>
      <c r="CG590" s="502">
        <v>229824.0</v>
      </c>
      <c r="CW590" s="502" t="s">
        <v>27541</v>
      </c>
      <c r="DI590" s="502" t="s">
        <v>27545</v>
      </c>
      <c r="DR590" s="502">
        <v>900837.0</v>
      </c>
      <c r="DS590" s="502" t="s">
        <v>27542</v>
      </c>
      <c r="EA590" s="502" t="s">
        <v>27546</v>
      </c>
      <c r="FK590" s="502" t="s">
        <v>27543</v>
      </c>
    </row>
    <row r="591">
      <c r="A591" s="502">
        <v>7101248.0</v>
      </c>
      <c r="B591" s="502" t="s">
        <v>27548</v>
      </c>
      <c r="C591" s="502" t="s">
        <v>399</v>
      </c>
      <c r="D591" s="595">
        <v>45806.993726851855</v>
      </c>
      <c r="E591" s="595">
        <v>45807.00108796296</v>
      </c>
      <c r="F591" s="595">
        <v>45807.015752314815</v>
      </c>
      <c r="H591" s="502" t="s">
        <v>25860</v>
      </c>
      <c r="V591" s="502" t="s">
        <v>27509</v>
      </c>
      <c r="W591" s="596" t="s">
        <v>72</v>
      </c>
      <c r="BI591" s="502" t="s">
        <v>25863</v>
      </c>
      <c r="CW591" s="502" t="s">
        <v>27549</v>
      </c>
      <c r="DN591" s="502" t="s">
        <v>27549</v>
      </c>
      <c r="DS591" s="502" t="s">
        <v>27550</v>
      </c>
      <c r="EG591" s="597">
        <v>45806.0</v>
      </c>
      <c r="FK591" s="502" t="s">
        <v>27551</v>
      </c>
    </row>
    <row r="592">
      <c r="A592" s="502">
        <v>7101316.0</v>
      </c>
      <c r="B592" s="502" t="s">
        <v>27552</v>
      </c>
      <c r="C592" s="502" t="s">
        <v>399</v>
      </c>
      <c r="D592" s="595">
        <v>45807.014560185184</v>
      </c>
      <c r="E592" s="595">
        <v>45807.016909722224</v>
      </c>
      <c r="F592" s="595">
        <v>45807.01708333333</v>
      </c>
      <c r="H592" s="502" t="s">
        <v>25860</v>
      </c>
      <c r="T592" s="502" t="s">
        <v>1514</v>
      </c>
      <c r="V592" s="502" t="s">
        <v>27509</v>
      </c>
      <c r="W592" s="596" t="s">
        <v>72</v>
      </c>
      <c r="AQ592" s="502" t="s">
        <v>25897</v>
      </c>
      <c r="AR592" s="597">
        <v>45807.0</v>
      </c>
      <c r="AS592" s="600">
        <v>798000.0</v>
      </c>
      <c r="BI592" s="502" t="s">
        <v>25863</v>
      </c>
      <c r="BQ592" s="600">
        <v>30000.0</v>
      </c>
      <c r="BU592" s="502" t="s">
        <v>25868</v>
      </c>
      <c r="BZ592" s="600">
        <v>30184.0</v>
      </c>
      <c r="CA592" s="600">
        <v>27400.0</v>
      </c>
      <c r="CC592" s="598">
        <v>45807.0</v>
      </c>
      <c r="CD592" s="598">
        <v>45896.0</v>
      </c>
      <c r="CE592" s="502" t="s">
        <v>25898</v>
      </c>
      <c r="CF592" s="600">
        <v>1019184.0</v>
      </c>
      <c r="CG592" s="600">
        <v>221184.0</v>
      </c>
      <c r="CW592" s="502" t="s">
        <v>27549</v>
      </c>
      <c r="DI592" s="502" t="s">
        <v>27550</v>
      </c>
      <c r="DR592" s="502" t="s">
        <v>27553</v>
      </c>
      <c r="DS592" s="502" t="s">
        <v>27550</v>
      </c>
      <c r="EA592" s="502" t="s">
        <v>27554</v>
      </c>
      <c r="FK592" s="502" t="s">
        <v>27551</v>
      </c>
    </row>
    <row r="593">
      <c r="A593" s="502">
        <v>7101317.0</v>
      </c>
      <c r="B593" s="502" t="s">
        <v>27555</v>
      </c>
      <c r="C593" s="502" t="s">
        <v>399</v>
      </c>
      <c r="D593" s="595">
        <v>45807.01430555555</v>
      </c>
      <c r="E593" s="595">
        <v>45807.01635416667</v>
      </c>
      <c r="F593" s="595">
        <v>45807.016805555555</v>
      </c>
      <c r="H593" s="502" t="s">
        <v>25860</v>
      </c>
      <c r="T593" s="502" t="s">
        <v>1514</v>
      </c>
      <c r="V593" s="502" t="s">
        <v>27509</v>
      </c>
      <c r="W593" s="596" t="s">
        <v>72</v>
      </c>
      <c r="AQ593" s="502" t="s">
        <v>25897</v>
      </c>
      <c r="AR593" s="597">
        <v>45807.0</v>
      </c>
      <c r="AS593" s="600">
        <v>798000.0</v>
      </c>
      <c r="BI593" s="502" t="s">
        <v>25863</v>
      </c>
      <c r="BQ593" s="600">
        <v>30000.0</v>
      </c>
      <c r="BU593" s="502" t="s">
        <v>25868</v>
      </c>
      <c r="BZ593" s="600">
        <v>30184.0</v>
      </c>
      <c r="CA593" s="600">
        <v>27400.0</v>
      </c>
      <c r="CC593" s="598">
        <v>45807.0</v>
      </c>
      <c r="CD593" s="598">
        <v>45896.0</v>
      </c>
      <c r="CE593" s="502" t="s">
        <v>25898</v>
      </c>
      <c r="CF593" s="600">
        <v>1019184.0</v>
      </c>
      <c r="CG593" s="600">
        <v>221184.0</v>
      </c>
      <c r="CW593" s="502" t="s">
        <v>27549</v>
      </c>
      <c r="DI593" s="502" t="s">
        <v>27550</v>
      </c>
      <c r="DS593" s="502" t="s">
        <v>27550</v>
      </c>
      <c r="EA593" s="502" t="s">
        <v>27554</v>
      </c>
      <c r="FK593" s="502" t="s">
        <v>27551</v>
      </c>
    </row>
    <row r="594">
      <c r="A594" s="601"/>
      <c r="B594" s="601"/>
      <c r="C594" s="601"/>
      <c r="D594" s="602"/>
      <c r="E594" s="602"/>
      <c r="F594" s="602"/>
      <c r="G594" s="594"/>
      <c r="H594" s="601"/>
      <c r="I594" s="594"/>
      <c r="J594" s="594"/>
      <c r="K594" s="594"/>
      <c r="L594" s="594"/>
      <c r="M594" s="594"/>
      <c r="N594" s="594"/>
      <c r="O594" s="594"/>
      <c r="P594" s="594"/>
      <c r="Q594" s="594"/>
      <c r="R594" s="594"/>
      <c r="S594" s="594"/>
      <c r="T594" s="594"/>
      <c r="U594" s="594"/>
      <c r="V594" s="601"/>
      <c r="W594" s="601"/>
      <c r="X594" s="594"/>
      <c r="Y594" s="594"/>
      <c r="Z594" s="594"/>
      <c r="AA594" s="594"/>
      <c r="AB594" s="594"/>
      <c r="AC594" s="594"/>
      <c r="AD594" s="594"/>
      <c r="AE594" s="594"/>
      <c r="AF594" s="594"/>
      <c r="AG594" s="594"/>
      <c r="AH594" s="594"/>
      <c r="AI594" s="594"/>
      <c r="AJ594" s="594"/>
      <c r="AK594" s="594"/>
      <c r="AL594" s="594"/>
      <c r="AM594" s="594"/>
      <c r="AN594" s="594"/>
      <c r="AO594" s="594"/>
      <c r="AP594" s="594"/>
      <c r="AQ594" s="594"/>
      <c r="AR594" s="594"/>
      <c r="AS594" s="594"/>
      <c r="AT594" s="594"/>
      <c r="AU594" s="594"/>
      <c r="AV594" s="594"/>
      <c r="AW594" s="594"/>
      <c r="AX594" s="594"/>
      <c r="AY594" s="594"/>
      <c r="AZ594" s="594"/>
      <c r="BA594" s="594"/>
      <c r="BB594" s="594"/>
      <c r="BC594" s="594"/>
      <c r="BD594" s="594"/>
      <c r="BE594" s="594"/>
      <c r="BF594" s="594"/>
      <c r="BG594" s="594"/>
      <c r="BH594" s="594"/>
      <c r="BI594" s="601"/>
      <c r="BJ594" s="594"/>
      <c r="BK594" s="594"/>
      <c r="BL594" s="594"/>
      <c r="BM594" s="594"/>
      <c r="BN594" s="594"/>
      <c r="BO594" s="594"/>
      <c r="BP594" s="594"/>
      <c r="BQ594" s="594"/>
      <c r="BR594" s="594"/>
      <c r="BS594" s="594"/>
      <c r="BT594" s="594"/>
      <c r="BU594" s="594"/>
      <c r="BV594" s="594"/>
      <c r="BW594" s="594"/>
      <c r="BX594" s="594"/>
      <c r="BY594" s="594"/>
      <c r="BZ594" s="594"/>
      <c r="CA594" s="594"/>
      <c r="CB594" s="594"/>
      <c r="CC594" s="594"/>
      <c r="CD594" s="594"/>
      <c r="CE594" s="594"/>
      <c r="CF594" s="594"/>
      <c r="CG594" s="594"/>
      <c r="CH594" s="594"/>
      <c r="CI594" s="594"/>
      <c r="CJ594" s="594"/>
      <c r="CK594" s="594"/>
      <c r="CL594" s="594"/>
      <c r="CM594" s="594"/>
      <c r="CN594" s="594"/>
      <c r="CO594" s="594"/>
      <c r="CP594" s="594"/>
      <c r="CQ594" s="594"/>
      <c r="CR594" s="594"/>
      <c r="CS594" s="594"/>
      <c r="CT594" s="594"/>
      <c r="CU594" s="594"/>
      <c r="CV594" s="594"/>
      <c r="CW594" s="601"/>
      <c r="CX594" s="594"/>
      <c r="CY594" s="594"/>
      <c r="CZ594" s="594"/>
      <c r="DA594" s="594"/>
      <c r="DB594" s="594"/>
      <c r="DC594" s="594"/>
      <c r="DD594" s="594"/>
      <c r="DE594" s="594"/>
      <c r="DF594" s="594"/>
      <c r="DG594" s="594"/>
      <c r="DH594" s="594"/>
      <c r="DI594" s="594"/>
      <c r="DJ594" s="594"/>
      <c r="DK594" s="594"/>
      <c r="DL594" s="594"/>
      <c r="DM594" s="594"/>
      <c r="DN594" s="601"/>
      <c r="DO594" s="594"/>
      <c r="DP594" s="594"/>
      <c r="DQ594" s="594"/>
      <c r="DR594" s="594"/>
      <c r="DS594" s="601"/>
      <c r="DT594" s="594"/>
      <c r="DU594" s="594"/>
      <c r="DV594" s="594"/>
      <c r="DW594" s="594"/>
      <c r="DX594" s="594"/>
      <c r="DY594" s="594"/>
      <c r="DZ594" s="594"/>
      <c r="EA594" s="594"/>
      <c r="EB594" s="594"/>
      <c r="EC594" s="594"/>
      <c r="ED594" s="594"/>
      <c r="EE594" s="594"/>
      <c r="EF594" s="594"/>
      <c r="EG594" s="603"/>
      <c r="EH594" s="594"/>
      <c r="EI594" s="594"/>
      <c r="EJ594" s="594"/>
      <c r="EK594" s="594"/>
      <c r="EL594" s="594"/>
      <c r="EM594" s="594"/>
      <c r="EN594" s="594"/>
      <c r="EO594" s="594"/>
      <c r="EP594" s="594"/>
      <c r="EQ594" s="594"/>
      <c r="ER594" s="594"/>
      <c r="ES594" s="594"/>
      <c r="ET594" s="594"/>
      <c r="EU594" s="594"/>
      <c r="EV594" s="594"/>
      <c r="EW594" s="594"/>
      <c r="EX594" s="594"/>
      <c r="EY594" s="594"/>
      <c r="EZ594" s="594"/>
      <c r="FA594" s="594"/>
      <c r="FB594" s="594"/>
      <c r="FC594" s="594"/>
      <c r="FD594" s="594"/>
      <c r="FE594" s="594"/>
      <c r="FF594" s="594"/>
      <c r="FG594" s="594"/>
      <c r="FH594" s="594"/>
      <c r="FI594" s="594"/>
      <c r="FJ594" s="594"/>
      <c r="FK594" s="601"/>
      <c r="FL594" s="594"/>
      <c r="FM594" s="594"/>
      <c r="FN594" s="594"/>
      <c r="FO594" s="594"/>
      <c r="FP594" s="594"/>
      <c r="FQ594" s="594"/>
      <c r="FR594" s="594"/>
      <c r="FS594" s="594"/>
      <c r="FT594" s="594"/>
      <c r="FU594" s="594"/>
      <c r="FV594" s="594"/>
      <c r="FW594" s="594"/>
      <c r="FX594" s="594"/>
      <c r="FY594" s="594"/>
      <c r="FZ594" s="594"/>
      <c r="GA594" s="594"/>
      <c r="GB594" s="594"/>
      <c r="GC594" s="594"/>
      <c r="GD594" s="594"/>
      <c r="GE594" s="594"/>
      <c r="GF594" s="594"/>
      <c r="GG594" s="594"/>
      <c r="GH594" s="594"/>
      <c r="GI594" s="594"/>
      <c r="GJ594" s="594"/>
      <c r="GK594" s="594"/>
      <c r="GL594" s="594"/>
      <c r="GM594" s="594"/>
      <c r="GN594" s="594"/>
      <c r="GO594" s="594"/>
      <c r="GP594" s="594"/>
      <c r="GQ594" s="594"/>
      <c r="GR594" s="594"/>
      <c r="GS594" s="594"/>
      <c r="GT594" s="594"/>
      <c r="GU594" s="594"/>
      <c r="GV594" s="594"/>
      <c r="GW594" s="594"/>
      <c r="GX594" s="594"/>
      <c r="GY594" s="594"/>
      <c r="GZ594" s="594"/>
      <c r="HA594" s="594"/>
    </row>
    <row r="595">
      <c r="A595" s="492">
        <v>7119682.0</v>
      </c>
      <c r="B595" s="488" t="s">
        <v>27556</v>
      </c>
      <c r="C595" s="488" t="s">
        <v>399</v>
      </c>
      <c r="D595" s="590">
        <v>45809.80532407408</v>
      </c>
      <c r="E595" s="590">
        <v>45809.80625</v>
      </c>
      <c r="F595" s="590">
        <v>45809.80998842593</v>
      </c>
      <c r="H595" s="488" t="s">
        <v>25860</v>
      </c>
      <c r="K595" s="494"/>
      <c r="L595" s="494"/>
      <c r="M595" s="494"/>
      <c r="N595" s="494"/>
      <c r="O595" s="494"/>
      <c r="P595" s="494"/>
      <c r="Q595" s="494"/>
      <c r="R595" s="494"/>
      <c r="S595" s="494"/>
      <c r="T595" s="494"/>
      <c r="U595" s="494"/>
      <c r="V595" s="488" t="s">
        <v>685</v>
      </c>
      <c r="W595" s="488" t="s">
        <v>112</v>
      </c>
      <c r="X595" s="494"/>
      <c r="Y595" s="494"/>
      <c r="Z595" s="494"/>
      <c r="AA595" s="494"/>
      <c r="AB595" s="494"/>
      <c r="AC595" s="494"/>
      <c r="AD595" s="494"/>
      <c r="AE595" s="494"/>
      <c r="AF595" s="494"/>
      <c r="AG595" s="494"/>
      <c r="AH595" s="494"/>
      <c r="AI595" s="494"/>
      <c r="AJ595" s="494"/>
      <c r="AK595" s="494"/>
      <c r="AL595" s="494"/>
      <c r="AM595" s="494"/>
      <c r="AN595" s="494"/>
      <c r="AO595" s="494"/>
      <c r="AP595" s="494"/>
      <c r="AQ595" s="494"/>
      <c r="AR595" s="494"/>
      <c r="AS595" s="494"/>
      <c r="AT595" s="494"/>
      <c r="AU595" s="494"/>
      <c r="AV595" s="494"/>
      <c r="AW595" s="494"/>
      <c r="AX595" s="494"/>
      <c r="AY595" s="494"/>
      <c r="AZ595" s="494"/>
      <c r="BA595" s="494"/>
      <c r="BB595" s="494"/>
      <c r="BC595" s="494"/>
      <c r="BD595" s="494"/>
      <c r="BE595" s="494"/>
      <c r="BF595" s="494"/>
      <c r="BG595" s="494"/>
      <c r="BH595" s="494"/>
      <c r="BI595" s="488" t="s">
        <v>25863</v>
      </c>
      <c r="BJ595" s="494"/>
      <c r="BK595" s="494"/>
      <c r="BL595" s="494"/>
      <c r="BM595" s="494"/>
      <c r="BN595" s="494"/>
      <c r="BO595" s="494"/>
      <c r="BP595" s="494"/>
      <c r="BQ595" s="494"/>
      <c r="BR595" s="494"/>
      <c r="BS595" s="494"/>
      <c r="BT595" s="494"/>
      <c r="BU595" s="494"/>
      <c r="BV595" s="494"/>
      <c r="BW595" s="494"/>
      <c r="BX595" s="494"/>
      <c r="BY595" s="494"/>
      <c r="BZ595" s="494"/>
      <c r="CA595" s="494"/>
      <c r="CB595" s="494"/>
      <c r="CC595" s="494"/>
      <c r="CD595" s="494"/>
      <c r="CE595" s="494"/>
      <c r="CF595" s="494"/>
      <c r="CG595" s="494"/>
      <c r="CH595" s="494"/>
      <c r="CI595" s="494"/>
      <c r="CJ595" s="494"/>
      <c r="CK595" s="494"/>
      <c r="CL595" s="494"/>
      <c r="CM595" s="494"/>
      <c r="CN595" s="494"/>
      <c r="CO595" s="494"/>
      <c r="CP595" s="494"/>
      <c r="CQ595" s="494"/>
      <c r="CR595" s="494"/>
      <c r="CS595" s="494"/>
      <c r="CT595" s="494"/>
      <c r="CU595" s="494"/>
      <c r="CV595" s="494"/>
      <c r="CW595" s="497"/>
      <c r="CX595" s="494"/>
      <c r="CY595" s="494"/>
      <c r="CZ595" s="494"/>
      <c r="DA595" s="494"/>
      <c r="DB595" s="494"/>
      <c r="DC595" s="494"/>
      <c r="DD595" s="494"/>
      <c r="DE595" s="488" t="s">
        <v>27557</v>
      </c>
      <c r="DH595" s="494"/>
      <c r="DI595" s="494"/>
      <c r="DJ595" s="494"/>
      <c r="DK595" s="494"/>
      <c r="DL595" s="494"/>
      <c r="DM595" s="494"/>
      <c r="DN595" s="497"/>
      <c r="DO595" s="494"/>
      <c r="DP595" s="494"/>
      <c r="DQ595" s="494"/>
      <c r="DR595" s="494"/>
      <c r="DS595" s="497"/>
      <c r="DT595" s="494"/>
      <c r="DU595" s="494"/>
      <c r="DV595" s="488" t="s">
        <v>27557</v>
      </c>
      <c r="DY595" s="494"/>
      <c r="DZ595" s="494"/>
      <c r="EA595" s="488" t="s">
        <v>27558</v>
      </c>
      <c r="EB595" s="494"/>
      <c r="EC595" s="494"/>
      <c r="ED595" s="494"/>
      <c r="EE595" s="494"/>
      <c r="EF595" s="494"/>
      <c r="EG595" s="604"/>
      <c r="EH595" s="494"/>
      <c r="EI595" s="494"/>
      <c r="EJ595" s="494"/>
      <c r="EK595" s="494"/>
      <c r="EL595" s="494"/>
      <c r="EM595" s="494"/>
      <c r="EN595" s="494"/>
      <c r="EO595" s="495" t="s">
        <v>1524</v>
      </c>
      <c r="EP595" s="494"/>
      <c r="EQ595" s="494"/>
      <c r="ER595" s="494"/>
      <c r="ES595" s="494"/>
      <c r="ET595" s="494"/>
      <c r="EU595" s="494"/>
      <c r="EV595" s="494"/>
      <c r="EW595" s="494"/>
      <c r="EX595" s="494"/>
      <c r="EY595" s="494"/>
      <c r="EZ595" s="494"/>
      <c r="FA595" s="494"/>
      <c r="FB595" s="494"/>
      <c r="FC595" s="494"/>
      <c r="FD595" s="494"/>
      <c r="FE595" s="494"/>
      <c r="FF595" s="494"/>
      <c r="FG595" s="494"/>
      <c r="FH595" s="494"/>
      <c r="FI595" s="494"/>
      <c r="FJ595" s="494"/>
      <c r="FK595" s="497"/>
      <c r="FL595" s="494"/>
      <c r="FM595" s="494"/>
      <c r="FN595" s="494"/>
      <c r="FO595" s="494"/>
      <c r="FP595" s="494"/>
      <c r="FQ595" s="494"/>
      <c r="FR595" s="494"/>
      <c r="FS595" s="488" t="s">
        <v>27559</v>
      </c>
      <c r="FU595" s="494"/>
      <c r="FV595" s="494"/>
      <c r="FW595" s="494"/>
      <c r="FX595" s="494"/>
      <c r="FY595" s="494"/>
      <c r="FZ595" s="494"/>
      <c r="GA595" s="494"/>
      <c r="GB595" s="494"/>
      <c r="GC595" s="494"/>
      <c r="GD595" s="494"/>
      <c r="GE595" s="494"/>
      <c r="GF595" s="494"/>
      <c r="GG595" s="494"/>
      <c r="GH595" s="494"/>
      <c r="GI595" s="494"/>
      <c r="GJ595" s="494"/>
      <c r="GK595" s="494"/>
      <c r="GL595" s="494"/>
      <c r="GM595" s="494"/>
      <c r="GN595" s="494"/>
      <c r="GO595" s="494"/>
      <c r="GP595" s="494"/>
      <c r="GQ595" s="494"/>
      <c r="GR595" s="494"/>
      <c r="GS595" s="494"/>
      <c r="GT595" s="494"/>
      <c r="GU595" s="494"/>
      <c r="GV595" s="494"/>
      <c r="GW595" s="494"/>
      <c r="GX595" s="494"/>
      <c r="GY595" s="494"/>
      <c r="GZ595" s="494"/>
      <c r="HA595" s="494"/>
    </row>
    <row r="596">
      <c r="A596" s="492">
        <v>7119684.0</v>
      </c>
      <c r="B596" s="488" t="s">
        <v>27560</v>
      </c>
      <c r="C596" s="488" t="s">
        <v>399</v>
      </c>
      <c r="D596" s="590">
        <v>45809.80951388889</v>
      </c>
      <c r="E596" s="590">
        <v>45809.81077546296</v>
      </c>
      <c r="F596" s="590">
        <v>45810.031481481485</v>
      </c>
      <c r="H596" s="488" t="s">
        <v>25860</v>
      </c>
      <c r="K596" s="494"/>
      <c r="L596" s="494"/>
      <c r="M596" s="494"/>
      <c r="N596" s="494"/>
      <c r="O596" s="494"/>
      <c r="P596" s="494"/>
      <c r="Q596" s="494"/>
      <c r="R596" s="494"/>
      <c r="S596" s="494"/>
      <c r="T596" s="488" t="s">
        <v>1514</v>
      </c>
      <c r="V596" s="488" t="s">
        <v>685</v>
      </c>
      <c r="W596" s="488" t="s">
        <v>112</v>
      </c>
      <c r="X596" s="494"/>
      <c r="Y596" s="494"/>
      <c r="Z596" s="494"/>
      <c r="AA596" s="494"/>
      <c r="AB596" s="494"/>
      <c r="AC596" s="494"/>
      <c r="AD596" s="494"/>
      <c r="AE596" s="494"/>
      <c r="AF596" s="494"/>
      <c r="AG596" s="494"/>
      <c r="AH596" s="494"/>
      <c r="AI596" s="494"/>
      <c r="AJ596" s="494"/>
      <c r="AK596" s="494"/>
      <c r="AL596" s="494"/>
      <c r="AM596" s="494"/>
      <c r="AN596" s="494"/>
      <c r="AO596" s="494"/>
      <c r="AP596" s="494"/>
      <c r="AQ596" s="492">
        <v>60.0</v>
      </c>
      <c r="AR596" s="495" t="s">
        <v>1524</v>
      </c>
      <c r="AS596" s="588">
        <v>798000.0</v>
      </c>
      <c r="AT596" s="494"/>
      <c r="AU596" s="494"/>
      <c r="AV596" s="494"/>
      <c r="AW596" s="494"/>
      <c r="AX596" s="494"/>
      <c r="AY596" s="494"/>
      <c r="AZ596" s="494"/>
      <c r="BA596" s="494"/>
      <c r="BB596" s="494"/>
      <c r="BC596" s="494"/>
      <c r="BD596" s="494"/>
      <c r="BE596" s="494"/>
      <c r="BF596" s="494"/>
      <c r="BG596" s="494"/>
      <c r="BH596" s="494"/>
      <c r="BI596" s="488" t="s">
        <v>25863</v>
      </c>
      <c r="BJ596" s="494"/>
      <c r="BK596" s="494"/>
      <c r="BL596" s="494"/>
      <c r="BM596" s="494"/>
      <c r="BN596" s="494"/>
      <c r="BO596" s="494"/>
      <c r="BP596" s="494"/>
      <c r="BQ596" s="494"/>
      <c r="BR596" s="494"/>
      <c r="BS596" s="494"/>
      <c r="BT596" s="494"/>
      <c r="BU596" s="488" t="s">
        <v>25905</v>
      </c>
      <c r="BW596" s="494"/>
      <c r="BX596" s="494"/>
      <c r="BY596" s="494"/>
      <c r="BZ596" s="588">
        <v>23600.0</v>
      </c>
      <c r="CA596" s="588">
        <v>21100.0</v>
      </c>
      <c r="CB596" s="494"/>
      <c r="CC596" s="494"/>
      <c r="CD596" s="587">
        <v>45835.0</v>
      </c>
      <c r="CE596" s="488" t="s">
        <v>25898</v>
      </c>
      <c r="CF596" s="588">
        <v>1268500.0</v>
      </c>
      <c r="CG596" s="588">
        <v>470500.0</v>
      </c>
      <c r="CH596" s="494"/>
      <c r="CI596" s="494"/>
      <c r="CJ596" s="494"/>
      <c r="CK596" s="494"/>
      <c r="CL596" s="494"/>
      <c r="CM596" s="494"/>
      <c r="CN596" s="494"/>
      <c r="CO596" s="494"/>
      <c r="CP596" s="494"/>
      <c r="CQ596" s="494"/>
      <c r="CR596" s="494"/>
      <c r="CS596" s="494"/>
      <c r="CT596" s="494"/>
      <c r="CU596" s="494"/>
      <c r="CV596" s="494"/>
      <c r="CW596" s="497"/>
      <c r="CX596" s="494"/>
      <c r="CY596" s="494"/>
      <c r="CZ596" s="494"/>
      <c r="DA596" s="494"/>
      <c r="DB596" s="494"/>
      <c r="DC596" s="494"/>
      <c r="DD596" s="494"/>
      <c r="DE596" s="488" t="s">
        <v>27557</v>
      </c>
      <c r="DH596" s="494"/>
      <c r="DI596" s="497"/>
      <c r="DJ596" s="494"/>
      <c r="DK596" s="494"/>
      <c r="DL596" s="494"/>
      <c r="DM596" s="494"/>
      <c r="DN596" s="494"/>
      <c r="DO596" s="494"/>
      <c r="DP596" s="494"/>
      <c r="DQ596" s="488" t="s">
        <v>27561</v>
      </c>
      <c r="DR596" s="494"/>
      <c r="DS596" s="497"/>
      <c r="DT596" s="494"/>
      <c r="DU596" s="494"/>
      <c r="DV596" s="494"/>
      <c r="DW596" s="494"/>
      <c r="DX596" s="494"/>
      <c r="DY596" s="494"/>
      <c r="DZ596" s="494"/>
      <c r="EA596" s="488" t="s">
        <v>27558</v>
      </c>
      <c r="EB596" s="494"/>
      <c r="EC596" s="494"/>
      <c r="ED596" s="494"/>
      <c r="EE596" s="494"/>
      <c r="EF596" s="494"/>
      <c r="EG596" s="494"/>
      <c r="EH596" s="494"/>
      <c r="EI596" s="488" t="s">
        <v>27562</v>
      </c>
      <c r="EL596" s="494"/>
      <c r="EM596" s="494"/>
      <c r="EN596" s="494"/>
      <c r="EO596" s="494"/>
      <c r="EP596" s="494"/>
      <c r="EQ596" s="494"/>
      <c r="ER596" s="494"/>
      <c r="ES596" s="494"/>
      <c r="ET596" s="494"/>
      <c r="EU596" s="494"/>
      <c r="EV596" s="494"/>
      <c r="EW596" s="494"/>
      <c r="EX596" s="494"/>
      <c r="EY596" s="494"/>
      <c r="EZ596" s="494"/>
      <c r="FA596" s="494"/>
      <c r="FB596" s="494"/>
      <c r="FC596" s="494"/>
      <c r="FD596" s="494"/>
      <c r="FE596" s="494"/>
      <c r="FF596" s="494"/>
      <c r="FG596" s="494"/>
      <c r="FH596" s="494"/>
      <c r="FI596" s="494"/>
      <c r="FJ596" s="494"/>
      <c r="FK596" s="497"/>
      <c r="FL596" s="494"/>
      <c r="FM596" s="494"/>
      <c r="FN596" s="494"/>
      <c r="FO596" s="494"/>
      <c r="FP596" s="494"/>
      <c r="FQ596" s="494"/>
      <c r="FR596" s="494"/>
      <c r="FS596" s="488" t="s">
        <v>27559</v>
      </c>
      <c r="FU596" s="494"/>
      <c r="FV596" s="494"/>
      <c r="FW596" s="494"/>
      <c r="FX596" s="494"/>
      <c r="FY596" s="494"/>
      <c r="FZ596" s="494"/>
      <c r="GA596" s="494"/>
      <c r="GB596" s="494"/>
      <c r="GC596" s="494"/>
      <c r="GD596" s="494"/>
      <c r="GE596" s="494"/>
      <c r="GF596" s="494"/>
      <c r="GG596" s="494"/>
      <c r="GH596" s="494"/>
      <c r="GI596" s="494"/>
      <c r="GJ596" s="494"/>
      <c r="GK596" s="494"/>
      <c r="GL596" s="494"/>
      <c r="GM596" s="494"/>
      <c r="GN596" s="494"/>
      <c r="GO596" s="494"/>
      <c r="GP596" s="494"/>
      <c r="GQ596" s="494"/>
      <c r="GR596" s="494"/>
      <c r="GS596" s="494"/>
      <c r="GT596" s="494"/>
      <c r="GU596" s="494"/>
      <c r="GV596" s="494"/>
      <c r="GW596" s="494"/>
      <c r="GX596" s="494"/>
      <c r="GY596" s="494"/>
      <c r="GZ596" s="494"/>
      <c r="HA596" s="494"/>
    </row>
    <row r="597">
      <c r="A597" s="492">
        <v>7119685.0</v>
      </c>
      <c r="B597" s="488" t="s">
        <v>27563</v>
      </c>
      <c r="C597" s="488" t="s">
        <v>399</v>
      </c>
      <c r="D597" s="590">
        <v>45809.809652777774</v>
      </c>
      <c r="E597" s="590">
        <v>45809.8119212963</v>
      </c>
      <c r="F597" s="590">
        <v>45809.86142361111</v>
      </c>
      <c r="H597" s="488" t="s">
        <v>25860</v>
      </c>
      <c r="K597" s="494"/>
      <c r="L597" s="494"/>
      <c r="M597" s="494"/>
      <c r="N597" s="494"/>
      <c r="O597" s="494"/>
      <c r="P597" s="494"/>
      <c r="Q597" s="494"/>
      <c r="R597" s="494"/>
      <c r="S597" s="494"/>
      <c r="T597" s="488" t="s">
        <v>1514</v>
      </c>
      <c r="V597" s="488" t="s">
        <v>685</v>
      </c>
      <c r="W597" s="488" t="s">
        <v>112</v>
      </c>
      <c r="X597" s="494"/>
      <c r="Y597" s="494"/>
      <c r="Z597" s="494"/>
      <c r="AA597" s="494"/>
      <c r="AB597" s="494"/>
      <c r="AC597" s="494"/>
      <c r="AD597" s="494"/>
      <c r="AE597" s="494"/>
      <c r="AF597" s="494"/>
      <c r="AG597" s="494"/>
      <c r="AH597" s="494"/>
      <c r="AI597" s="494"/>
      <c r="AJ597" s="494"/>
      <c r="AK597" s="494"/>
      <c r="AL597" s="494"/>
      <c r="AM597" s="494"/>
      <c r="AN597" s="494"/>
      <c r="AO597" s="494"/>
      <c r="AP597" s="494"/>
      <c r="AQ597" s="492">
        <v>60.0</v>
      </c>
      <c r="AR597" s="495" t="s">
        <v>1524</v>
      </c>
      <c r="AS597" s="588">
        <v>798000.0</v>
      </c>
      <c r="AT597" s="494"/>
      <c r="AU597" s="494"/>
      <c r="AV597" s="494"/>
      <c r="AW597" s="494"/>
      <c r="AX597" s="494"/>
      <c r="AY597" s="494"/>
      <c r="AZ597" s="494"/>
      <c r="BA597" s="494"/>
      <c r="BB597" s="494"/>
      <c r="BC597" s="494"/>
      <c r="BD597" s="494"/>
      <c r="BE597" s="494"/>
      <c r="BF597" s="494"/>
      <c r="BG597" s="494"/>
      <c r="BH597" s="494"/>
      <c r="BI597" s="488" t="s">
        <v>25863</v>
      </c>
      <c r="BJ597" s="494"/>
      <c r="BK597" s="494"/>
      <c r="BL597" s="494"/>
      <c r="BM597" s="494"/>
      <c r="BN597" s="494"/>
      <c r="BO597" s="494"/>
      <c r="BP597" s="494"/>
      <c r="BQ597" s="494"/>
      <c r="BR597" s="494"/>
      <c r="BS597" s="494"/>
      <c r="BT597" s="494"/>
      <c r="BU597" s="488" t="s">
        <v>25905</v>
      </c>
      <c r="BW597" s="494"/>
      <c r="BX597" s="494"/>
      <c r="BY597" s="494"/>
      <c r="BZ597" s="588">
        <v>23600.0</v>
      </c>
      <c r="CA597" s="588">
        <v>21100.0</v>
      </c>
      <c r="CB597" s="494"/>
      <c r="CC597" s="494"/>
      <c r="CD597" s="587">
        <v>45835.0</v>
      </c>
      <c r="CE597" s="488" t="s">
        <v>25898</v>
      </c>
      <c r="CF597" s="588">
        <v>1268500.0</v>
      </c>
      <c r="CG597" s="588">
        <v>470500.0</v>
      </c>
      <c r="CH597" s="494"/>
      <c r="CI597" s="494"/>
      <c r="CJ597" s="494"/>
      <c r="CK597" s="494"/>
      <c r="CL597" s="494"/>
      <c r="CM597" s="494"/>
      <c r="CN597" s="494"/>
      <c r="CO597" s="494"/>
      <c r="CP597" s="494"/>
      <c r="CQ597" s="494"/>
      <c r="CR597" s="494"/>
      <c r="CS597" s="494"/>
      <c r="CT597" s="494"/>
      <c r="CU597" s="494"/>
      <c r="CV597" s="494"/>
      <c r="CW597" s="497"/>
      <c r="CX597" s="494"/>
      <c r="CY597" s="494"/>
      <c r="CZ597" s="494"/>
      <c r="DA597" s="494"/>
      <c r="DB597" s="494"/>
      <c r="DC597" s="494"/>
      <c r="DD597" s="494"/>
      <c r="DE597" s="488" t="s">
        <v>27557</v>
      </c>
      <c r="DH597" s="494"/>
      <c r="DI597" s="497"/>
      <c r="DJ597" s="494"/>
      <c r="DK597" s="494"/>
      <c r="DL597" s="494"/>
      <c r="DM597" s="494"/>
      <c r="DN597" s="494"/>
      <c r="DO597" s="494"/>
      <c r="DP597" s="494"/>
      <c r="DQ597" s="488" t="s">
        <v>27561</v>
      </c>
      <c r="DR597" s="497"/>
      <c r="DS597" s="497"/>
      <c r="DT597" s="494"/>
      <c r="DU597" s="494"/>
      <c r="DV597" s="494"/>
      <c r="DW597" s="494"/>
      <c r="DX597" s="494"/>
      <c r="DY597" s="494"/>
      <c r="DZ597" s="488" t="s">
        <v>27564</v>
      </c>
      <c r="EA597" s="488" t="s">
        <v>27558</v>
      </c>
      <c r="EB597" s="494"/>
      <c r="EC597" s="494"/>
      <c r="ED597" s="494"/>
      <c r="EE597" s="494"/>
      <c r="EF597" s="494"/>
      <c r="EG597" s="494"/>
      <c r="EH597" s="494"/>
      <c r="EI597" s="488" t="s">
        <v>27562</v>
      </c>
      <c r="EL597" s="494"/>
      <c r="EM597" s="494"/>
      <c r="EN597" s="494"/>
      <c r="EO597" s="494"/>
      <c r="EP597" s="494"/>
      <c r="EQ597" s="494"/>
      <c r="ER597" s="494"/>
      <c r="ES597" s="494"/>
      <c r="ET597" s="494"/>
      <c r="EU597" s="494"/>
      <c r="EV597" s="494"/>
      <c r="EW597" s="494"/>
      <c r="EX597" s="494"/>
      <c r="EY597" s="494"/>
      <c r="EZ597" s="494"/>
      <c r="FA597" s="494"/>
      <c r="FB597" s="494"/>
      <c r="FC597" s="494"/>
      <c r="FD597" s="494"/>
      <c r="FE597" s="494"/>
      <c r="FF597" s="494"/>
      <c r="FG597" s="494"/>
      <c r="FH597" s="494"/>
      <c r="FI597" s="494"/>
      <c r="FJ597" s="494"/>
      <c r="FK597" s="497"/>
      <c r="FL597" s="494"/>
      <c r="FM597" s="494"/>
      <c r="FN597" s="494"/>
      <c r="FO597" s="494"/>
      <c r="FP597" s="494"/>
      <c r="FQ597" s="494"/>
      <c r="FR597" s="494"/>
      <c r="FS597" s="488" t="s">
        <v>27558</v>
      </c>
      <c r="FT597" s="494"/>
      <c r="FU597" s="494"/>
      <c r="FV597" s="494"/>
      <c r="FW597" s="494"/>
      <c r="FX597" s="494"/>
      <c r="FY597" s="494"/>
      <c r="FZ597" s="494"/>
      <c r="GA597" s="494"/>
      <c r="GB597" s="494"/>
      <c r="GC597" s="494"/>
      <c r="GD597" s="494"/>
      <c r="GE597" s="494"/>
      <c r="GF597" s="494"/>
      <c r="GG597" s="494"/>
      <c r="GH597" s="494"/>
      <c r="GI597" s="494"/>
      <c r="GJ597" s="494"/>
      <c r="GK597" s="494"/>
      <c r="GL597" s="494"/>
      <c r="GM597" s="494"/>
      <c r="GN597" s="494"/>
      <c r="GO597" s="494"/>
      <c r="GP597" s="494"/>
      <c r="GQ597" s="494"/>
      <c r="GR597" s="494"/>
      <c r="GS597" s="494"/>
      <c r="GT597" s="494"/>
      <c r="GU597" s="494"/>
      <c r="GV597" s="494"/>
      <c r="GW597" s="494"/>
      <c r="GX597" s="494"/>
      <c r="GY597" s="494"/>
      <c r="GZ597" s="494"/>
      <c r="HA597" s="494"/>
    </row>
    <row r="598">
      <c r="A598" s="492">
        <v>7120024.0</v>
      </c>
      <c r="B598" s="488" t="s">
        <v>27565</v>
      </c>
      <c r="C598" s="488" t="s">
        <v>399</v>
      </c>
      <c r="D598" s="590">
        <v>45810.017488425925</v>
      </c>
      <c r="E598" s="590">
        <v>45810.04039351852</v>
      </c>
      <c r="F598" s="590">
        <v>45810.04076388889</v>
      </c>
      <c r="H598" s="488" t="s">
        <v>25860</v>
      </c>
      <c r="K598" s="494"/>
      <c r="L598" s="494"/>
      <c r="M598" s="494"/>
      <c r="N598" s="494"/>
      <c r="O598" s="494"/>
      <c r="P598" s="494"/>
      <c r="Q598" s="494"/>
      <c r="R598" s="494"/>
      <c r="S598" s="494"/>
      <c r="T598" s="488" t="s">
        <v>1514</v>
      </c>
      <c r="V598" s="488" t="s">
        <v>77</v>
      </c>
      <c r="W598" s="488" t="s">
        <v>75</v>
      </c>
      <c r="X598" s="494"/>
      <c r="Y598" s="494"/>
      <c r="Z598" s="494"/>
      <c r="AA598" s="494"/>
      <c r="AB598" s="494"/>
      <c r="AC598" s="494"/>
      <c r="AD598" s="494"/>
      <c r="AE598" s="494"/>
      <c r="AF598" s="494"/>
      <c r="AG598" s="494"/>
      <c r="AH598" s="494"/>
      <c r="AI598" s="494"/>
      <c r="AJ598" s="494"/>
      <c r="AK598" s="494"/>
      <c r="AL598" s="494"/>
      <c r="AM598" s="494"/>
      <c r="AN598" s="494"/>
      <c r="AO598" s="494"/>
      <c r="AP598" s="494"/>
      <c r="AQ598" s="492">
        <v>36.0</v>
      </c>
      <c r="AR598" s="495" t="s">
        <v>1524</v>
      </c>
      <c r="AS598" s="588">
        <v>798000.0</v>
      </c>
      <c r="AT598" s="494"/>
      <c r="AU598" s="494"/>
      <c r="AV598" s="494"/>
      <c r="AW598" s="494"/>
      <c r="AX598" s="494"/>
      <c r="AY598" s="494"/>
      <c r="AZ598" s="494"/>
      <c r="BA598" s="494"/>
      <c r="BB598" s="494"/>
      <c r="BC598" s="494"/>
      <c r="BD598" s="494"/>
      <c r="BE598" s="494"/>
      <c r="BF598" s="494"/>
      <c r="BG598" s="494"/>
      <c r="BH598" s="494"/>
      <c r="BI598" s="488" t="s">
        <v>25863</v>
      </c>
      <c r="BJ598" s="494"/>
      <c r="BK598" s="494"/>
      <c r="BL598" s="494"/>
      <c r="BM598" s="494"/>
      <c r="BN598" s="494"/>
      <c r="BO598" s="494"/>
      <c r="BP598" s="494"/>
      <c r="BQ598" s="588">
        <v>50000.0</v>
      </c>
      <c r="BR598" s="494"/>
      <c r="BS598" s="494"/>
      <c r="BT598" s="494"/>
      <c r="BU598" s="488" t="s">
        <v>25868</v>
      </c>
      <c r="BY598" s="494"/>
      <c r="BZ598" s="588">
        <v>28924.0</v>
      </c>
      <c r="CA598" s="588">
        <v>26700.0</v>
      </c>
      <c r="CB598" s="494"/>
      <c r="CC598" s="587">
        <v>45810.0</v>
      </c>
      <c r="CD598" s="587">
        <v>45896.0</v>
      </c>
      <c r="CE598" s="488" t="s">
        <v>25898</v>
      </c>
      <c r="CF598" s="588">
        <v>1013424.0</v>
      </c>
      <c r="CG598" s="588">
        <v>215424.0</v>
      </c>
      <c r="CH598" s="494"/>
      <c r="CI598" s="494"/>
      <c r="CJ598" s="494"/>
      <c r="CK598" s="494"/>
      <c r="CL598" s="494"/>
      <c r="CM598" s="494"/>
      <c r="CN598" s="494"/>
      <c r="CO598" s="494"/>
      <c r="CP598" s="494"/>
      <c r="CQ598" s="494"/>
      <c r="CR598" s="494"/>
      <c r="CS598" s="494"/>
      <c r="CT598" s="494"/>
      <c r="CU598" s="494"/>
      <c r="CV598" s="494"/>
      <c r="CW598" s="497"/>
      <c r="CX598" s="494"/>
      <c r="CY598" s="494"/>
      <c r="CZ598" s="494"/>
      <c r="DA598" s="494"/>
      <c r="DB598" s="494"/>
      <c r="DC598" s="494"/>
      <c r="DD598" s="494"/>
      <c r="DE598" s="488" t="s">
        <v>27566</v>
      </c>
      <c r="DH598" s="494"/>
      <c r="DI598" s="497"/>
      <c r="DJ598" s="494"/>
      <c r="DK598" s="494"/>
      <c r="DL598" s="494"/>
      <c r="DM598" s="494"/>
      <c r="DN598" s="494"/>
      <c r="DO598" s="494"/>
      <c r="DP598" s="494"/>
      <c r="DQ598" s="488" t="s">
        <v>27567</v>
      </c>
      <c r="DR598" s="497"/>
      <c r="DS598" s="497"/>
      <c r="DT598" s="494"/>
      <c r="DU598" s="494"/>
      <c r="DV598" s="494"/>
      <c r="DW598" s="494"/>
      <c r="DX598" s="494"/>
      <c r="DY598" s="494"/>
      <c r="DZ598" s="488" t="s">
        <v>27568</v>
      </c>
      <c r="EA598" s="488" t="s">
        <v>27569</v>
      </c>
      <c r="EB598" s="494"/>
      <c r="EC598" s="494"/>
      <c r="ED598" s="494"/>
      <c r="EE598" s="494"/>
      <c r="EF598" s="494"/>
      <c r="EG598" s="494"/>
      <c r="EH598" s="494"/>
      <c r="EI598" s="488" t="s">
        <v>27570</v>
      </c>
      <c r="EL598" s="494"/>
      <c r="EM598" s="494"/>
      <c r="EN598" s="494"/>
      <c r="EO598" s="494"/>
      <c r="EP598" s="494"/>
      <c r="EQ598" s="494"/>
      <c r="ER598" s="494"/>
      <c r="ES598" s="494"/>
      <c r="ET598" s="494"/>
      <c r="EU598" s="494"/>
      <c r="EV598" s="494"/>
      <c r="EW598" s="494"/>
      <c r="EX598" s="494"/>
      <c r="EY598" s="494"/>
      <c r="EZ598" s="494"/>
      <c r="FA598" s="494"/>
      <c r="FB598" s="494"/>
      <c r="FC598" s="494"/>
      <c r="FD598" s="494"/>
      <c r="FE598" s="494"/>
      <c r="FF598" s="494"/>
      <c r="FG598" s="494"/>
      <c r="FH598" s="494"/>
      <c r="FI598" s="497"/>
      <c r="FJ598" s="494"/>
      <c r="FK598" s="497"/>
      <c r="FL598" s="494"/>
      <c r="FM598" s="494"/>
      <c r="FN598" s="494"/>
      <c r="FO598" s="494"/>
      <c r="FP598" s="494"/>
      <c r="FQ598" s="488" t="s">
        <v>27571</v>
      </c>
      <c r="FS598" s="488" t="s">
        <v>27572</v>
      </c>
      <c r="FU598" s="494"/>
      <c r="FV598" s="494"/>
      <c r="FW598" s="494"/>
      <c r="FX598" s="494"/>
      <c r="FY598" s="494"/>
      <c r="FZ598" s="494"/>
      <c r="GA598" s="494"/>
      <c r="GB598" s="494"/>
      <c r="GC598" s="494"/>
      <c r="GD598" s="494"/>
      <c r="GE598" s="494"/>
      <c r="GF598" s="494"/>
      <c r="GG598" s="494"/>
      <c r="GH598" s="494"/>
      <c r="GI598" s="494"/>
      <c r="GJ598" s="494"/>
      <c r="GK598" s="494"/>
      <c r="GL598" s="494"/>
      <c r="GM598" s="494"/>
      <c r="GN598" s="494"/>
      <c r="GO598" s="494"/>
      <c r="GP598" s="494"/>
      <c r="GQ598" s="494"/>
      <c r="GR598" s="494"/>
      <c r="GS598" s="494"/>
      <c r="GT598" s="494"/>
      <c r="GU598" s="494"/>
      <c r="GV598" s="494"/>
      <c r="GW598" s="494"/>
      <c r="GX598" s="494"/>
      <c r="GY598" s="494"/>
      <c r="GZ598" s="494"/>
      <c r="HA598" s="494"/>
    </row>
    <row r="599">
      <c r="A599" s="492">
        <v>7120035.0</v>
      </c>
      <c r="B599" s="488" t="s">
        <v>27573</v>
      </c>
      <c r="C599" s="488" t="s">
        <v>399</v>
      </c>
      <c r="D599" s="590">
        <v>45810.01761574074</v>
      </c>
      <c r="E599" s="590">
        <v>45810.03643518518</v>
      </c>
      <c r="F599" s="590">
        <v>45810.03828703704</v>
      </c>
      <c r="H599" s="488" t="s">
        <v>25860</v>
      </c>
      <c r="K599" s="494"/>
      <c r="L599" s="494"/>
      <c r="M599" s="494"/>
      <c r="N599" s="494"/>
      <c r="O599" s="494"/>
      <c r="P599" s="494"/>
      <c r="Q599" s="494"/>
      <c r="R599" s="494"/>
      <c r="S599" s="494"/>
      <c r="T599" s="488" t="s">
        <v>1514</v>
      </c>
      <c r="V599" s="488" t="s">
        <v>77</v>
      </c>
      <c r="W599" s="488" t="s">
        <v>75</v>
      </c>
      <c r="X599" s="494"/>
      <c r="Y599" s="494"/>
      <c r="Z599" s="494"/>
      <c r="AA599" s="494"/>
      <c r="AB599" s="494"/>
      <c r="AC599" s="494"/>
      <c r="AD599" s="494"/>
      <c r="AE599" s="494"/>
      <c r="AF599" s="494"/>
      <c r="AG599" s="494"/>
      <c r="AH599" s="494"/>
      <c r="AI599" s="494"/>
      <c r="AJ599" s="494"/>
      <c r="AK599" s="494"/>
      <c r="AL599" s="494"/>
      <c r="AM599" s="494"/>
      <c r="AN599" s="494"/>
      <c r="AO599" s="494"/>
      <c r="AP599" s="494"/>
      <c r="AQ599" s="492">
        <v>36.0</v>
      </c>
      <c r="AR599" s="495" t="s">
        <v>1524</v>
      </c>
      <c r="AS599" s="588">
        <v>798000.0</v>
      </c>
      <c r="AT599" s="494"/>
      <c r="AU599" s="494"/>
      <c r="AV599" s="494"/>
      <c r="AW599" s="494"/>
      <c r="AX599" s="494"/>
      <c r="AY599" s="494"/>
      <c r="AZ599" s="494"/>
      <c r="BA599" s="494"/>
      <c r="BB599" s="494"/>
      <c r="BC599" s="494"/>
      <c r="BD599" s="494"/>
      <c r="BE599" s="494"/>
      <c r="BF599" s="494"/>
      <c r="BG599" s="494"/>
      <c r="BH599" s="494"/>
      <c r="BI599" s="488" t="s">
        <v>25863</v>
      </c>
      <c r="BJ599" s="494"/>
      <c r="BK599" s="494"/>
      <c r="BL599" s="494"/>
      <c r="BM599" s="494"/>
      <c r="BN599" s="494"/>
      <c r="BO599" s="494"/>
      <c r="BP599" s="494"/>
      <c r="BQ599" s="588">
        <v>50000.0</v>
      </c>
      <c r="BR599" s="494"/>
      <c r="BS599" s="494"/>
      <c r="BT599" s="494"/>
      <c r="BU599" s="488" t="s">
        <v>25868</v>
      </c>
      <c r="BY599" s="494"/>
      <c r="BZ599" s="588">
        <v>28924.0</v>
      </c>
      <c r="CA599" s="588">
        <v>26700.0</v>
      </c>
      <c r="CB599" s="494"/>
      <c r="CC599" s="587">
        <v>45810.0</v>
      </c>
      <c r="CD599" s="587">
        <v>45896.0</v>
      </c>
      <c r="CE599" s="488" t="s">
        <v>25898</v>
      </c>
      <c r="CF599" s="588">
        <v>1013424.0</v>
      </c>
      <c r="CG599" s="588">
        <v>215424.0</v>
      </c>
      <c r="CH599" s="494"/>
      <c r="CI599" s="494"/>
      <c r="CJ599" s="494"/>
      <c r="CK599" s="494"/>
      <c r="CL599" s="494"/>
      <c r="CM599" s="494"/>
      <c r="CN599" s="494"/>
      <c r="CO599" s="494"/>
      <c r="CP599" s="494"/>
      <c r="CQ599" s="494"/>
      <c r="CR599" s="494"/>
      <c r="CS599" s="494"/>
      <c r="CT599" s="494"/>
      <c r="CU599" s="494"/>
      <c r="CV599" s="494"/>
      <c r="CW599" s="497"/>
      <c r="CX599" s="494"/>
      <c r="CY599" s="494"/>
      <c r="CZ599" s="494"/>
      <c r="DA599" s="494"/>
      <c r="DB599" s="494"/>
      <c r="DC599" s="494"/>
      <c r="DD599" s="494"/>
      <c r="DE599" s="488" t="s">
        <v>27566</v>
      </c>
      <c r="DH599" s="494"/>
      <c r="DI599" s="497"/>
      <c r="DJ599" s="494"/>
      <c r="DK599" s="494"/>
      <c r="DL599" s="494"/>
      <c r="DM599" s="494"/>
      <c r="DN599" s="494"/>
      <c r="DO599" s="494"/>
      <c r="DP599" s="494"/>
      <c r="DQ599" s="488" t="s">
        <v>27567</v>
      </c>
      <c r="DR599" s="494"/>
      <c r="DS599" s="497"/>
      <c r="DT599" s="494"/>
      <c r="DU599" s="494"/>
      <c r="DV599" s="494"/>
      <c r="DW599" s="494"/>
      <c r="DX599" s="494"/>
      <c r="DY599" s="494"/>
      <c r="DZ599" s="494"/>
      <c r="EA599" s="488" t="s">
        <v>27569</v>
      </c>
      <c r="EB599" s="494"/>
      <c r="EC599" s="494"/>
      <c r="ED599" s="494"/>
      <c r="EE599" s="494"/>
      <c r="EF599" s="494"/>
      <c r="EG599" s="494"/>
      <c r="EH599" s="494"/>
      <c r="EI599" s="488" t="s">
        <v>27570</v>
      </c>
      <c r="EL599" s="494"/>
      <c r="EM599" s="494"/>
      <c r="EN599" s="494"/>
      <c r="EO599" s="494"/>
      <c r="EP599" s="494"/>
      <c r="EQ599" s="494"/>
      <c r="ER599" s="494"/>
      <c r="ES599" s="494"/>
      <c r="ET599" s="494"/>
      <c r="EU599" s="494"/>
      <c r="EV599" s="494"/>
      <c r="EW599" s="494"/>
      <c r="EX599" s="494"/>
      <c r="EY599" s="494"/>
      <c r="EZ599" s="494"/>
      <c r="FA599" s="494"/>
      <c r="FB599" s="494"/>
      <c r="FC599" s="494"/>
      <c r="FD599" s="494"/>
      <c r="FE599" s="494"/>
      <c r="FF599" s="494"/>
      <c r="FG599" s="494"/>
      <c r="FH599" s="494"/>
      <c r="FI599" s="494"/>
      <c r="FJ599" s="494"/>
      <c r="FK599" s="497"/>
      <c r="FL599" s="494"/>
      <c r="FM599" s="494"/>
      <c r="FN599" s="494"/>
      <c r="FO599" s="494"/>
      <c r="FP599" s="494"/>
      <c r="FQ599" s="494"/>
      <c r="FR599" s="494"/>
      <c r="FS599" s="488" t="s">
        <v>27572</v>
      </c>
      <c r="FU599" s="494"/>
      <c r="FV599" s="494"/>
      <c r="FW599" s="494"/>
      <c r="FX599" s="494"/>
      <c r="FY599" s="494"/>
      <c r="FZ599" s="494"/>
      <c r="GA599" s="494"/>
      <c r="GB599" s="494"/>
      <c r="GC599" s="494"/>
      <c r="GD599" s="494"/>
      <c r="GE599" s="494"/>
      <c r="GF599" s="494"/>
      <c r="GG599" s="494"/>
      <c r="GH599" s="494"/>
      <c r="GI599" s="494"/>
      <c r="GJ599" s="494"/>
      <c r="GK599" s="494"/>
      <c r="GL599" s="494"/>
      <c r="GM599" s="494"/>
      <c r="GN599" s="494"/>
      <c r="GO599" s="494"/>
      <c r="GP599" s="494"/>
      <c r="GQ599" s="494"/>
      <c r="GR599" s="494"/>
      <c r="GS599" s="494"/>
      <c r="GT599" s="494"/>
      <c r="GU599" s="494"/>
      <c r="GV599" s="494"/>
      <c r="GW599" s="494"/>
      <c r="GX599" s="494"/>
      <c r="GY599" s="494"/>
      <c r="GZ599" s="494"/>
      <c r="HA599" s="494"/>
    </row>
    <row r="600">
      <c r="A600" s="492">
        <v>7120039.0</v>
      </c>
      <c r="B600" s="488" t="s">
        <v>27574</v>
      </c>
      <c r="C600" s="488" t="s">
        <v>399</v>
      </c>
      <c r="D600" s="590">
        <v>45810.01773148148</v>
      </c>
      <c r="E600" s="590">
        <v>45810.0284375</v>
      </c>
      <c r="F600" s="590">
        <v>45810.037673611114</v>
      </c>
      <c r="H600" s="488" t="s">
        <v>25860</v>
      </c>
      <c r="K600" s="494"/>
      <c r="L600" s="494"/>
      <c r="M600" s="494"/>
      <c r="N600" s="494"/>
      <c r="O600" s="494"/>
      <c r="P600" s="494"/>
      <c r="Q600" s="494"/>
      <c r="R600" s="494"/>
      <c r="S600" s="494"/>
      <c r="T600" s="494"/>
      <c r="U600" s="494"/>
      <c r="V600" s="488" t="s">
        <v>77</v>
      </c>
      <c r="W600" s="488" t="s">
        <v>75</v>
      </c>
      <c r="X600" s="494"/>
      <c r="Y600" s="494"/>
      <c r="Z600" s="494"/>
      <c r="AA600" s="494"/>
      <c r="AB600" s="494"/>
      <c r="AC600" s="494"/>
      <c r="AD600" s="494"/>
      <c r="AE600" s="494"/>
      <c r="AF600" s="494"/>
      <c r="AG600" s="494"/>
      <c r="AH600" s="494"/>
      <c r="AI600" s="494"/>
      <c r="AJ600" s="494"/>
      <c r="AK600" s="494"/>
      <c r="AL600" s="494"/>
      <c r="AM600" s="494"/>
      <c r="AN600" s="494"/>
      <c r="AO600" s="494"/>
      <c r="AP600" s="494"/>
      <c r="AQ600" s="494"/>
      <c r="AR600" s="494"/>
      <c r="AS600" s="494"/>
      <c r="AT600" s="494"/>
      <c r="AU600" s="494"/>
      <c r="AV600" s="494"/>
      <c r="AW600" s="494"/>
      <c r="AX600" s="494"/>
      <c r="AY600" s="494"/>
      <c r="AZ600" s="494"/>
      <c r="BA600" s="494"/>
      <c r="BB600" s="494"/>
      <c r="BC600" s="494"/>
      <c r="BD600" s="494"/>
      <c r="BE600" s="494"/>
      <c r="BF600" s="494"/>
      <c r="BG600" s="494"/>
      <c r="BH600" s="494"/>
      <c r="BI600" s="488" t="s">
        <v>25863</v>
      </c>
      <c r="BJ600" s="494"/>
      <c r="BK600" s="494"/>
      <c r="BL600" s="494"/>
      <c r="BM600" s="494"/>
      <c r="BN600" s="494"/>
      <c r="BO600" s="494"/>
      <c r="BP600" s="494"/>
      <c r="BQ600" s="494"/>
      <c r="BR600" s="494"/>
      <c r="BS600" s="494"/>
      <c r="BT600" s="494"/>
      <c r="BU600" s="494"/>
      <c r="BV600" s="494"/>
      <c r="BW600" s="494"/>
      <c r="BX600" s="494"/>
      <c r="BY600" s="494"/>
      <c r="BZ600" s="494"/>
      <c r="CA600" s="494"/>
      <c r="CB600" s="494"/>
      <c r="CC600" s="494"/>
      <c r="CD600" s="494"/>
      <c r="CE600" s="494"/>
      <c r="CF600" s="494"/>
      <c r="CG600" s="494"/>
      <c r="CH600" s="494"/>
      <c r="CI600" s="494"/>
      <c r="CJ600" s="494"/>
      <c r="CK600" s="494"/>
      <c r="CL600" s="494"/>
      <c r="CM600" s="494"/>
      <c r="CN600" s="494"/>
      <c r="CO600" s="494"/>
      <c r="CP600" s="494"/>
      <c r="CQ600" s="494"/>
      <c r="CR600" s="494"/>
      <c r="CS600" s="494"/>
      <c r="CT600" s="494"/>
      <c r="CU600" s="494"/>
      <c r="CV600" s="494"/>
      <c r="CW600" s="497"/>
      <c r="CX600" s="494"/>
      <c r="CY600" s="494"/>
      <c r="CZ600" s="494"/>
      <c r="DA600" s="494"/>
      <c r="DB600" s="494"/>
      <c r="DC600" s="494"/>
      <c r="DD600" s="494"/>
      <c r="DE600" s="488" t="s">
        <v>27566</v>
      </c>
      <c r="DH600" s="494"/>
      <c r="DI600" s="494"/>
      <c r="DJ600" s="494"/>
      <c r="DK600" s="494"/>
      <c r="DL600" s="494"/>
      <c r="DM600" s="494"/>
      <c r="DN600" s="497"/>
      <c r="DO600" s="497"/>
      <c r="DP600" s="494"/>
      <c r="DQ600" s="494"/>
      <c r="DR600" s="494"/>
      <c r="DS600" s="497"/>
      <c r="DT600" s="494"/>
      <c r="DU600" s="494"/>
      <c r="DV600" s="488" t="s">
        <v>27566</v>
      </c>
      <c r="DW600" s="488" t="s">
        <v>27575</v>
      </c>
      <c r="EA600" s="488" t="s">
        <v>27569</v>
      </c>
      <c r="EB600" s="494"/>
      <c r="EC600" s="494"/>
      <c r="ED600" s="494"/>
      <c r="EE600" s="494"/>
      <c r="EF600" s="494"/>
      <c r="EG600" s="604"/>
      <c r="EH600" s="494"/>
      <c r="EI600" s="494"/>
      <c r="EJ600" s="494"/>
      <c r="EK600" s="494"/>
      <c r="EL600" s="494"/>
      <c r="EM600" s="494"/>
      <c r="EN600" s="494"/>
      <c r="EO600" s="495" t="s">
        <v>1524</v>
      </c>
      <c r="EP600" s="494"/>
      <c r="EQ600" s="494"/>
      <c r="ER600" s="494"/>
      <c r="ES600" s="494"/>
      <c r="ET600" s="494"/>
      <c r="EU600" s="494"/>
      <c r="EV600" s="494"/>
      <c r="EW600" s="494"/>
      <c r="EX600" s="494"/>
      <c r="EY600" s="494"/>
      <c r="EZ600" s="494"/>
      <c r="FA600" s="494"/>
      <c r="FB600" s="494"/>
      <c r="FC600" s="494"/>
      <c r="FD600" s="494"/>
      <c r="FE600" s="494"/>
      <c r="FF600" s="494"/>
      <c r="FG600" s="494"/>
      <c r="FH600" s="494"/>
      <c r="FI600" s="494"/>
      <c r="FJ600" s="494"/>
      <c r="FK600" s="497"/>
      <c r="FL600" s="494"/>
      <c r="FM600" s="494"/>
      <c r="FN600" s="494"/>
      <c r="FO600" s="494"/>
      <c r="FP600" s="494"/>
      <c r="FQ600" s="494"/>
      <c r="FR600" s="494"/>
      <c r="FS600" s="488" t="s">
        <v>27572</v>
      </c>
      <c r="FU600" s="494"/>
      <c r="FV600" s="494"/>
      <c r="FW600" s="494"/>
      <c r="FX600" s="494"/>
      <c r="FY600" s="494"/>
      <c r="FZ600" s="494"/>
      <c r="GA600" s="494"/>
      <c r="GB600" s="494"/>
      <c r="GC600" s="494"/>
      <c r="GD600" s="494"/>
      <c r="GE600" s="494"/>
      <c r="GF600" s="494"/>
      <c r="GG600" s="494"/>
      <c r="GH600" s="494"/>
      <c r="GI600" s="494"/>
      <c r="GJ600" s="494"/>
      <c r="GK600" s="494"/>
      <c r="GL600" s="494"/>
      <c r="GM600" s="494"/>
      <c r="GN600" s="494"/>
      <c r="GO600" s="494"/>
      <c r="GP600" s="494"/>
      <c r="GQ600" s="494"/>
      <c r="GR600" s="494"/>
      <c r="GS600" s="494"/>
      <c r="GT600" s="494"/>
      <c r="GU600" s="494"/>
      <c r="GV600" s="494"/>
      <c r="GW600" s="494"/>
      <c r="GX600" s="494"/>
      <c r="GY600" s="494"/>
      <c r="GZ600" s="494"/>
      <c r="HA600" s="494"/>
    </row>
    <row r="601">
      <c r="A601" s="492">
        <v>7125260.0</v>
      </c>
      <c r="B601" s="488" t="s">
        <v>27576</v>
      </c>
      <c r="C601" s="488" t="s">
        <v>399</v>
      </c>
      <c r="D601" s="590">
        <v>45810.60042824074</v>
      </c>
      <c r="E601" s="590">
        <v>45810.602372685185</v>
      </c>
      <c r="F601" s="590">
        <v>45810.61084490741</v>
      </c>
      <c r="H601" s="488" t="s">
        <v>25860</v>
      </c>
      <c r="K601" s="494"/>
      <c r="L601" s="494"/>
      <c r="M601" s="494"/>
      <c r="N601" s="494"/>
      <c r="O601" s="494"/>
      <c r="P601" s="494"/>
      <c r="Q601" s="494"/>
      <c r="R601" s="494"/>
      <c r="S601" s="494"/>
      <c r="T601" s="494"/>
      <c r="U601" s="494"/>
      <c r="V601" s="488" t="s">
        <v>79</v>
      </c>
      <c r="W601" s="488" t="s">
        <v>78</v>
      </c>
      <c r="X601" s="494"/>
      <c r="Y601" s="494"/>
      <c r="Z601" s="494"/>
      <c r="AA601" s="494"/>
      <c r="AB601" s="494"/>
      <c r="AC601" s="494"/>
      <c r="AD601" s="494"/>
      <c r="AE601" s="494"/>
      <c r="AF601" s="494"/>
      <c r="AG601" s="494"/>
      <c r="AH601" s="494"/>
      <c r="AI601" s="494"/>
      <c r="AJ601" s="494"/>
      <c r="AK601" s="494"/>
      <c r="AL601" s="494"/>
      <c r="AM601" s="494"/>
      <c r="AN601" s="494"/>
      <c r="AO601" s="494"/>
      <c r="AP601" s="494"/>
      <c r="AQ601" s="494"/>
      <c r="AR601" s="494"/>
      <c r="AS601" s="494"/>
      <c r="AT601" s="494"/>
      <c r="AU601" s="494"/>
      <c r="AV601" s="494"/>
      <c r="AW601" s="494"/>
      <c r="AX601" s="494"/>
      <c r="AY601" s="494"/>
      <c r="AZ601" s="494"/>
      <c r="BA601" s="494"/>
      <c r="BB601" s="494"/>
      <c r="BC601" s="494"/>
      <c r="BD601" s="494"/>
      <c r="BE601" s="494"/>
      <c r="BF601" s="494"/>
      <c r="BG601" s="494"/>
      <c r="BH601" s="494"/>
      <c r="BI601" s="488" t="s">
        <v>25863</v>
      </c>
      <c r="BJ601" s="494"/>
      <c r="BK601" s="494"/>
      <c r="BL601" s="494"/>
      <c r="BM601" s="494"/>
      <c r="BN601" s="494"/>
      <c r="BO601" s="494"/>
      <c r="BP601" s="494"/>
      <c r="BQ601" s="494"/>
      <c r="BR601" s="494"/>
      <c r="BS601" s="494"/>
      <c r="BT601" s="494"/>
      <c r="BU601" s="494"/>
      <c r="BV601" s="494"/>
      <c r="BW601" s="494"/>
      <c r="BX601" s="494"/>
      <c r="BY601" s="494"/>
      <c r="BZ601" s="494"/>
      <c r="CA601" s="494"/>
      <c r="CB601" s="494"/>
      <c r="CC601" s="494"/>
      <c r="CD601" s="494"/>
      <c r="CE601" s="494"/>
      <c r="CF601" s="494"/>
      <c r="CG601" s="494"/>
      <c r="CH601" s="494"/>
      <c r="CI601" s="494"/>
      <c r="CJ601" s="494"/>
      <c r="CK601" s="494"/>
      <c r="CL601" s="494"/>
      <c r="CM601" s="494"/>
      <c r="CN601" s="494"/>
      <c r="CO601" s="494"/>
      <c r="CP601" s="494"/>
      <c r="CQ601" s="494"/>
      <c r="CR601" s="494"/>
      <c r="CS601" s="494"/>
      <c r="CT601" s="494"/>
      <c r="CU601" s="494"/>
      <c r="CV601" s="494"/>
      <c r="CW601" s="497"/>
      <c r="CX601" s="494"/>
      <c r="CY601" s="494"/>
      <c r="CZ601" s="494"/>
      <c r="DA601" s="494"/>
      <c r="DB601" s="494"/>
      <c r="DC601" s="494"/>
      <c r="DD601" s="494"/>
      <c r="DE601" s="488" t="s">
        <v>27577</v>
      </c>
      <c r="DG601" s="494"/>
      <c r="DH601" s="494"/>
      <c r="DI601" s="494"/>
      <c r="DJ601" s="494"/>
      <c r="DK601" s="494"/>
      <c r="DL601" s="494"/>
      <c r="DM601" s="494"/>
      <c r="DN601" s="497"/>
      <c r="DO601" s="494"/>
      <c r="DP601" s="494"/>
      <c r="DQ601" s="494"/>
      <c r="DR601" s="494"/>
      <c r="DS601" s="497"/>
      <c r="DT601" s="494"/>
      <c r="DU601" s="494"/>
      <c r="DV601" s="488" t="s">
        <v>27577</v>
      </c>
      <c r="DX601" s="494"/>
      <c r="DY601" s="494"/>
      <c r="DZ601" s="494"/>
      <c r="EA601" s="488" t="s">
        <v>27578</v>
      </c>
      <c r="EB601" s="494"/>
      <c r="EC601" s="494"/>
      <c r="ED601" s="494"/>
      <c r="EE601" s="494"/>
      <c r="EF601" s="494"/>
      <c r="EG601" s="604"/>
      <c r="EH601" s="494"/>
      <c r="EI601" s="494"/>
      <c r="EJ601" s="494"/>
      <c r="EK601" s="494"/>
      <c r="EL601" s="494"/>
      <c r="EM601" s="494"/>
      <c r="EN601" s="494"/>
      <c r="EO601" s="495" t="s">
        <v>1524</v>
      </c>
      <c r="EP601" s="494"/>
      <c r="EQ601" s="494"/>
      <c r="ER601" s="494"/>
      <c r="ES601" s="494"/>
      <c r="ET601" s="494"/>
      <c r="EU601" s="494"/>
      <c r="EV601" s="494"/>
      <c r="EW601" s="494"/>
      <c r="EX601" s="494"/>
      <c r="EY601" s="494"/>
      <c r="EZ601" s="494"/>
      <c r="FA601" s="494"/>
      <c r="FB601" s="494"/>
      <c r="FC601" s="494"/>
      <c r="FD601" s="494"/>
      <c r="FE601" s="494"/>
      <c r="FF601" s="494"/>
      <c r="FG601" s="494"/>
      <c r="FH601" s="494"/>
      <c r="FI601" s="494"/>
      <c r="FJ601" s="494"/>
      <c r="FK601" s="497"/>
      <c r="FL601" s="494"/>
      <c r="FM601" s="494"/>
      <c r="FN601" s="494"/>
      <c r="FO601" s="494"/>
      <c r="FP601" s="494"/>
      <c r="FQ601" s="494"/>
      <c r="FR601" s="494"/>
      <c r="FS601" s="488" t="s">
        <v>27579</v>
      </c>
      <c r="FU601" s="494"/>
      <c r="FV601" s="494"/>
      <c r="FW601" s="494"/>
      <c r="FX601" s="494"/>
      <c r="FY601" s="494"/>
      <c r="FZ601" s="494"/>
      <c r="GA601" s="494"/>
      <c r="GB601" s="494"/>
      <c r="GC601" s="494"/>
      <c r="GD601" s="494"/>
      <c r="GE601" s="494"/>
      <c r="GF601" s="494"/>
      <c r="GG601" s="494"/>
      <c r="GH601" s="494"/>
      <c r="GI601" s="494"/>
      <c r="GJ601" s="494"/>
      <c r="GK601" s="494"/>
      <c r="GL601" s="494"/>
      <c r="GM601" s="494"/>
      <c r="GN601" s="494"/>
      <c r="GO601" s="494"/>
      <c r="GP601" s="494"/>
      <c r="GQ601" s="494"/>
      <c r="GR601" s="494"/>
      <c r="GS601" s="494"/>
      <c r="GT601" s="494"/>
      <c r="GU601" s="494"/>
      <c r="GV601" s="494"/>
      <c r="GW601" s="494"/>
      <c r="GX601" s="494"/>
      <c r="GY601" s="494"/>
      <c r="GZ601" s="494"/>
      <c r="HA601" s="494"/>
    </row>
    <row r="602">
      <c r="A602" s="492">
        <v>7125284.0</v>
      </c>
      <c r="B602" s="488" t="s">
        <v>27580</v>
      </c>
      <c r="C602" s="488" t="s">
        <v>399</v>
      </c>
      <c r="D602" s="590">
        <v>45810.606527777774</v>
      </c>
      <c r="E602" s="590">
        <v>45810.60769675926</v>
      </c>
      <c r="F602" s="590">
        <v>45810.611134259256</v>
      </c>
      <c r="H602" s="488" t="s">
        <v>25860</v>
      </c>
      <c r="K602" s="494"/>
      <c r="L602" s="494"/>
      <c r="M602" s="494"/>
      <c r="N602" s="494"/>
      <c r="O602" s="494"/>
      <c r="P602" s="494"/>
      <c r="Q602" s="494"/>
      <c r="R602" s="494"/>
      <c r="S602" s="494"/>
      <c r="T602" s="488" t="s">
        <v>1514</v>
      </c>
      <c r="V602" s="488" t="s">
        <v>79</v>
      </c>
      <c r="W602" s="488" t="s">
        <v>78</v>
      </c>
      <c r="X602" s="494"/>
      <c r="Y602" s="494"/>
      <c r="Z602" s="494"/>
      <c r="AA602" s="494"/>
      <c r="AB602" s="494"/>
      <c r="AC602" s="494"/>
      <c r="AD602" s="494"/>
      <c r="AE602" s="494"/>
      <c r="AF602" s="494"/>
      <c r="AG602" s="494"/>
      <c r="AH602" s="494"/>
      <c r="AI602" s="494"/>
      <c r="AJ602" s="494"/>
      <c r="AK602" s="494"/>
      <c r="AL602" s="494"/>
      <c r="AM602" s="494"/>
      <c r="AN602" s="494"/>
      <c r="AO602" s="494"/>
      <c r="AP602" s="494"/>
      <c r="AQ602" s="494"/>
      <c r="AR602" s="495" t="s">
        <v>1524</v>
      </c>
      <c r="AS602" s="588">
        <v>798000.0</v>
      </c>
      <c r="AT602" s="494"/>
      <c r="AU602" s="494"/>
      <c r="AV602" s="494"/>
      <c r="AW602" s="494"/>
      <c r="AX602" s="494"/>
      <c r="AY602" s="494"/>
      <c r="AZ602" s="494"/>
      <c r="BA602" s="494"/>
      <c r="BB602" s="494"/>
      <c r="BC602" s="494"/>
      <c r="BD602" s="494"/>
      <c r="BE602" s="494"/>
      <c r="BF602" s="494"/>
      <c r="BG602" s="494"/>
      <c r="BH602" s="494"/>
      <c r="BI602" s="488" t="s">
        <v>25863</v>
      </c>
      <c r="BJ602" s="494"/>
      <c r="BK602" s="494"/>
      <c r="BL602" s="494"/>
      <c r="BM602" s="494"/>
      <c r="BN602" s="494"/>
      <c r="BO602" s="494"/>
      <c r="BP602" s="494"/>
      <c r="BQ602" s="588">
        <v>798000.0</v>
      </c>
      <c r="BR602" s="494"/>
      <c r="BS602" s="494"/>
      <c r="BT602" s="494"/>
      <c r="BU602" s="494"/>
      <c r="BV602" s="494"/>
      <c r="BW602" s="494"/>
      <c r="BX602" s="494"/>
      <c r="BY602" s="494"/>
      <c r="BZ602" s="494"/>
      <c r="CA602" s="494"/>
      <c r="CB602" s="494"/>
      <c r="CC602" s="587">
        <v>45810.0</v>
      </c>
      <c r="CD602" s="494"/>
      <c r="CE602" s="494"/>
      <c r="CF602" s="588">
        <v>798000.0</v>
      </c>
      <c r="CG602" s="492">
        <v>0.0</v>
      </c>
      <c r="CH602" s="494"/>
      <c r="CI602" s="494"/>
      <c r="CJ602" s="494"/>
      <c r="CK602" s="494"/>
      <c r="CL602" s="494"/>
      <c r="CM602" s="494"/>
      <c r="CN602" s="494"/>
      <c r="CO602" s="494"/>
      <c r="CP602" s="494"/>
      <c r="CQ602" s="494"/>
      <c r="CR602" s="494"/>
      <c r="CS602" s="494"/>
      <c r="CT602" s="494"/>
      <c r="CU602" s="494"/>
      <c r="CV602" s="494"/>
      <c r="CW602" s="497"/>
      <c r="CX602" s="494"/>
      <c r="CY602" s="494"/>
      <c r="CZ602" s="494"/>
      <c r="DA602" s="494"/>
      <c r="DB602" s="494"/>
      <c r="DC602" s="494"/>
      <c r="DD602" s="494"/>
      <c r="DE602" s="488" t="s">
        <v>27577</v>
      </c>
      <c r="DG602" s="494"/>
      <c r="DH602" s="494"/>
      <c r="DI602" s="497"/>
      <c r="DJ602" s="494"/>
      <c r="DK602" s="494"/>
      <c r="DL602" s="494"/>
      <c r="DM602" s="494"/>
      <c r="DN602" s="494"/>
      <c r="DO602" s="494"/>
      <c r="DP602" s="494"/>
      <c r="DQ602" s="488" t="s">
        <v>27578</v>
      </c>
      <c r="DR602" s="494"/>
      <c r="DS602" s="497"/>
      <c r="DT602" s="494"/>
      <c r="DU602" s="494"/>
      <c r="DV602" s="494"/>
      <c r="DW602" s="494"/>
      <c r="DX602" s="494"/>
      <c r="DY602" s="494"/>
      <c r="DZ602" s="494"/>
      <c r="EA602" s="488" t="s">
        <v>27578</v>
      </c>
      <c r="EB602" s="494"/>
      <c r="EC602" s="494"/>
      <c r="ED602" s="494"/>
      <c r="EE602" s="494"/>
      <c r="EF602" s="494"/>
      <c r="EG602" s="494"/>
      <c r="EH602" s="494"/>
      <c r="EI602" s="488" t="s">
        <v>27581</v>
      </c>
      <c r="EN602" s="494"/>
      <c r="EO602" s="494"/>
      <c r="EP602" s="494"/>
      <c r="EQ602" s="494"/>
      <c r="ER602" s="494"/>
      <c r="ES602" s="494"/>
      <c r="ET602" s="494"/>
      <c r="EU602" s="494"/>
      <c r="EV602" s="494"/>
      <c r="EW602" s="494"/>
      <c r="EX602" s="494"/>
      <c r="EY602" s="494"/>
      <c r="EZ602" s="494"/>
      <c r="FA602" s="494"/>
      <c r="FB602" s="494"/>
      <c r="FC602" s="494"/>
      <c r="FD602" s="494"/>
      <c r="FE602" s="494"/>
      <c r="FF602" s="494"/>
      <c r="FG602" s="494"/>
      <c r="FH602" s="494"/>
      <c r="FI602" s="494"/>
      <c r="FJ602" s="494"/>
      <c r="FK602" s="497"/>
      <c r="FL602" s="494"/>
      <c r="FM602" s="494"/>
      <c r="FN602" s="494"/>
      <c r="FO602" s="494"/>
      <c r="FP602" s="494"/>
      <c r="FQ602" s="494"/>
      <c r="FR602" s="494"/>
      <c r="FS602" s="488" t="s">
        <v>27579</v>
      </c>
      <c r="FU602" s="494"/>
      <c r="FV602" s="494"/>
      <c r="FW602" s="494"/>
      <c r="FX602" s="494"/>
      <c r="FY602" s="494"/>
      <c r="FZ602" s="494"/>
      <c r="GA602" s="494"/>
      <c r="GB602" s="494"/>
      <c r="GC602" s="494"/>
      <c r="GD602" s="494"/>
      <c r="GE602" s="494"/>
      <c r="GF602" s="494"/>
      <c r="GG602" s="494"/>
      <c r="GH602" s="494"/>
      <c r="GI602" s="494"/>
      <c r="GJ602" s="494"/>
      <c r="GK602" s="494"/>
      <c r="GL602" s="494"/>
      <c r="GM602" s="494"/>
      <c r="GN602" s="494"/>
      <c r="GO602" s="494"/>
      <c r="GP602" s="494"/>
      <c r="GQ602" s="494"/>
      <c r="GR602" s="494"/>
      <c r="GS602" s="494"/>
      <c r="GT602" s="494"/>
      <c r="GU602" s="494"/>
      <c r="GV602" s="494"/>
      <c r="GW602" s="494"/>
      <c r="GX602" s="494"/>
      <c r="GY602" s="494"/>
      <c r="GZ602" s="494"/>
      <c r="HA602" s="494"/>
    </row>
    <row r="603">
      <c r="A603" s="492">
        <v>7125380.0</v>
      </c>
      <c r="B603" s="488" t="s">
        <v>27582</v>
      </c>
      <c r="C603" s="488" t="s">
        <v>399</v>
      </c>
      <c r="D603" s="590">
        <v>45810.60891203704</v>
      </c>
      <c r="E603" s="590">
        <v>45810.610127314816</v>
      </c>
      <c r="F603" s="590">
        <v>45810.61133101852</v>
      </c>
      <c r="H603" s="488" t="s">
        <v>25860</v>
      </c>
      <c r="K603" s="494"/>
      <c r="L603" s="494"/>
      <c r="M603" s="494"/>
      <c r="N603" s="494"/>
      <c r="O603" s="494"/>
      <c r="P603" s="494"/>
      <c r="Q603" s="494"/>
      <c r="R603" s="494"/>
      <c r="S603" s="494"/>
      <c r="T603" s="488" t="s">
        <v>1514</v>
      </c>
      <c r="V603" s="488" t="s">
        <v>79</v>
      </c>
      <c r="W603" s="488" t="s">
        <v>78</v>
      </c>
      <c r="X603" s="494"/>
      <c r="Y603" s="494"/>
      <c r="Z603" s="494"/>
      <c r="AA603" s="494"/>
      <c r="AB603" s="494"/>
      <c r="AC603" s="494"/>
      <c r="AD603" s="494"/>
      <c r="AE603" s="494"/>
      <c r="AF603" s="494"/>
      <c r="AG603" s="494"/>
      <c r="AH603" s="494"/>
      <c r="AI603" s="494"/>
      <c r="AJ603" s="494"/>
      <c r="AK603" s="494"/>
      <c r="AL603" s="494"/>
      <c r="AM603" s="494"/>
      <c r="AN603" s="494"/>
      <c r="AO603" s="494"/>
      <c r="AP603" s="494"/>
      <c r="AQ603" s="494"/>
      <c r="AR603" s="495" t="s">
        <v>1524</v>
      </c>
      <c r="AS603" s="588">
        <v>798000.0</v>
      </c>
      <c r="AT603" s="494"/>
      <c r="AU603" s="494"/>
      <c r="AV603" s="494"/>
      <c r="AW603" s="494"/>
      <c r="AX603" s="494"/>
      <c r="AY603" s="494"/>
      <c r="AZ603" s="494"/>
      <c r="BA603" s="494"/>
      <c r="BB603" s="494"/>
      <c r="BC603" s="494"/>
      <c r="BD603" s="494"/>
      <c r="BE603" s="494"/>
      <c r="BF603" s="494"/>
      <c r="BG603" s="494"/>
      <c r="BH603" s="494"/>
      <c r="BI603" s="488" t="s">
        <v>25863</v>
      </c>
      <c r="BJ603" s="494"/>
      <c r="BK603" s="494"/>
      <c r="BL603" s="494"/>
      <c r="BM603" s="494"/>
      <c r="BN603" s="494"/>
      <c r="BO603" s="494"/>
      <c r="BP603" s="494"/>
      <c r="BQ603" s="588">
        <v>798000.0</v>
      </c>
      <c r="BR603" s="494"/>
      <c r="BS603" s="494"/>
      <c r="BT603" s="494"/>
      <c r="BU603" s="494"/>
      <c r="BV603" s="494"/>
      <c r="BW603" s="494"/>
      <c r="BX603" s="494"/>
      <c r="BY603" s="494"/>
      <c r="BZ603" s="494"/>
      <c r="CA603" s="494"/>
      <c r="CB603" s="494"/>
      <c r="CC603" s="587">
        <v>45810.0</v>
      </c>
      <c r="CD603" s="494"/>
      <c r="CE603" s="494"/>
      <c r="CF603" s="588">
        <v>798000.0</v>
      </c>
      <c r="CG603" s="492">
        <v>0.0</v>
      </c>
      <c r="CH603" s="494"/>
      <c r="CI603" s="494"/>
      <c r="CJ603" s="494"/>
      <c r="CK603" s="494"/>
      <c r="CL603" s="494"/>
      <c r="CM603" s="494"/>
      <c r="CN603" s="494"/>
      <c r="CO603" s="494"/>
      <c r="CP603" s="494"/>
      <c r="CQ603" s="494"/>
      <c r="CR603" s="494"/>
      <c r="CS603" s="494"/>
      <c r="CT603" s="494"/>
      <c r="CU603" s="494"/>
      <c r="CV603" s="494"/>
      <c r="CW603" s="497"/>
      <c r="CX603" s="494"/>
      <c r="CY603" s="494"/>
      <c r="CZ603" s="494"/>
      <c r="DA603" s="494"/>
      <c r="DB603" s="494"/>
      <c r="DC603" s="494"/>
      <c r="DD603" s="494"/>
      <c r="DE603" s="488" t="s">
        <v>27577</v>
      </c>
      <c r="DG603" s="494"/>
      <c r="DH603" s="494"/>
      <c r="DI603" s="497"/>
      <c r="DJ603" s="494"/>
      <c r="DK603" s="494"/>
      <c r="DL603" s="494"/>
      <c r="DM603" s="494"/>
      <c r="DN603" s="494"/>
      <c r="DO603" s="494"/>
      <c r="DP603" s="494"/>
      <c r="DQ603" s="488" t="s">
        <v>27578</v>
      </c>
      <c r="DR603" s="497"/>
      <c r="DS603" s="497"/>
      <c r="DT603" s="494"/>
      <c r="DU603" s="494"/>
      <c r="DV603" s="494"/>
      <c r="DW603" s="494"/>
      <c r="DX603" s="494"/>
      <c r="DY603" s="494"/>
      <c r="DZ603" s="488" t="s">
        <v>27583</v>
      </c>
      <c r="EA603" s="488" t="s">
        <v>27578</v>
      </c>
      <c r="EB603" s="494"/>
      <c r="EC603" s="494"/>
      <c r="ED603" s="494"/>
      <c r="EE603" s="494"/>
      <c r="EF603" s="494"/>
      <c r="EG603" s="494"/>
      <c r="EH603" s="494"/>
      <c r="EI603" s="488" t="s">
        <v>27581</v>
      </c>
      <c r="EN603" s="494"/>
      <c r="EO603" s="494"/>
      <c r="EP603" s="494"/>
      <c r="EQ603" s="494"/>
      <c r="ER603" s="494"/>
      <c r="ES603" s="494"/>
      <c r="ET603" s="494"/>
      <c r="EU603" s="494"/>
      <c r="EV603" s="494"/>
      <c r="EW603" s="494"/>
      <c r="EX603" s="494"/>
      <c r="EY603" s="494"/>
      <c r="EZ603" s="494"/>
      <c r="FA603" s="494"/>
      <c r="FB603" s="494"/>
      <c r="FC603" s="494"/>
      <c r="FD603" s="494"/>
      <c r="FE603" s="494"/>
      <c r="FF603" s="494"/>
      <c r="FG603" s="494"/>
      <c r="FH603" s="494"/>
      <c r="FI603" s="494"/>
      <c r="FJ603" s="494"/>
      <c r="FK603" s="497"/>
      <c r="FL603" s="494"/>
      <c r="FM603" s="494"/>
      <c r="FN603" s="494"/>
      <c r="FO603" s="494"/>
      <c r="FP603" s="494"/>
      <c r="FQ603" s="494"/>
      <c r="FR603" s="494"/>
      <c r="FS603" s="488" t="s">
        <v>27579</v>
      </c>
      <c r="FU603" s="494"/>
      <c r="FV603" s="494"/>
      <c r="FW603" s="494"/>
      <c r="FX603" s="494"/>
      <c r="FY603" s="494"/>
      <c r="FZ603" s="494"/>
      <c r="GA603" s="494"/>
      <c r="GB603" s="494"/>
      <c r="GC603" s="494"/>
      <c r="GD603" s="494"/>
      <c r="GE603" s="494"/>
      <c r="GF603" s="494"/>
      <c r="GG603" s="494"/>
      <c r="GH603" s="494"/>
      <c r="GI603" s="494"/>
      <c r="GJ603" s="494"/>
      <c r="GK603" s="494"/>
      <c r="GL603" s="494"/>
      <c r="GM603" s="494"/>
      <c r="GN603" s="494"/>
      <c r="GO603" s="494"/>
      <c r="GP603" s="494"/>
      <c r="GQ603" s="494"/>
      <c r="GR603" s="494"/>
      <c r="GS603" s="494"/>
      <c r="GT603" s="494"/>
      <c r="GU603" s="494"/>
      <c r="GV603" s="494"/>
      <c r="GW603" s="494"/>
      <c r="GX603" s="494"/>
      <c r="GY603" s="494"/>
      <c r="GZ603" s="494"/>
      <c r="HA603" s="494"/>
    </row>
    <row r="604">
      <c r="A604" s="492">
        <v>7126266.0</v>
      </c>
      <c r="B604" s="488" t="s">
        <v>27584</v>
      </c>
      <c r="C604" s="488" t="s">
        <v>399</v>
      </c>
      <c r="D604" s="590">
        <v>45810.62777777778</v>
      </c>
      <c r="E604" s="590">
        <v>45810.63681712963</v>
      </c>
      <c r="F604" s="590">
        <v>45810.63726851852</v>
      </c>
      <c r="H604" s="488" t="s">
        <v>25860</v>
      </c>
      <c r="K604" s="494"/>
      <c r="L604" s="494"/>
      <c r="M604" s="494"/>
      <c r="N604" s="494"/>
      <c r="O604" s="494"/>
      <c r="P604" s="494"/>
      <c r="Q604" s="494"/>
      <c r="R604" s="494"/>
      <c r="S604" s="494"/>
      <c r="T604" s="494"/>
      <c r="U604" s="494"/>
      <c r="V604" s="488" t="s">
        <v>81</v>
      </c>
      <c r="W604" s="488" t="s">
        <v>70</v>
      </c>
      <c r="X604" s="494"/>
      <c r="Y604" s="494"/>
      <c r="Z604" s="494"/>
      <c r="AA604" s="494"/>
      <c r="AB604" s="494"/>
      <c r="AC604" s="494"/>
      <c r="AD604" s="494"/>
      <c r="AE604" s="494"/>
      <c r="AF604" s="494"/>
      <c r="AG604" s="494"/>
      <c r="AH604" s="494"/>
      <c r="AI604" s="494"/>
      <c r="AJ604" s="494"/>
      <c r="AK604" s="494"/>
      <c r="AL604" s="494"/>
      <c r="AM604" s="494"/>
      <c r="AN604" s="494"/>
      <c r="AO604" s="494"/>
      <c r="AP604" s="494"/>
      <c r="AQ604" s="494"/>
      <c r="AR604" s="494"/>
      <c r="AS604" s="494"/>
      <c r="AT604" s="494"/>
      <c r="AU604" s="494"/>
      <c r="AV604" s="494"/>
      <c r="AW604" s="494"/>
      <c r="AX604" s="494"/>
      <c r="AY604" s="494"/>
      <c r="AZ604" s="494"/>
      <c r="BA604" s="494"/>
      <c r="BB604" s="494"/>
      <c r="BC604" s="494"/>
      <c r="BD604" s="494"/>
      <c r="BE604" s="494"/>
      <c r="BF604" s="494"/>
      <c r="BG604" s="494"/>
      <c r="BH604" s="494"/>
      <c r="BI604" s="488" t="s">
        <v>25863</v>
      </c>
      <c r="BJ604" s="494"/>
      <c r="BK604" s="494"/>
      <c r="BL604" s="494"/>
      <c r="BM604" s="494"/>
      <c r="BN604" s="494"/>
      <c r="BO604" s="494"/>
      <c r="BP604" s="494"/>
      <c r="BQ604" s="494"/>
      <c r="BR604" s="494"/>
      <c r="BS604" s="494"/>
      <c r="BT604" s="494"/>
      <c r="BU604" s="494"/>
      <c r="BV604" s="494"/>
      <c r="BW604" s="494"/>
      <c r="BX604" s="494"/>
      <c r="BY604" s="494"/>
      <c r="BZ604" s="494"/>
      <c r="CA604" s="494"/>
      <c r="CB604" s="494"/>
      <c r="CC604" s="494"/>
      <c r="CD604" s="494"/>
      <c r="CE604" s="494"/>
      <c r="CF604" s="494"/>
      <c r="CG604" s="494"/>
      <c r="CH604" s="494"/>
      <c r="CI604" s="494"/>
      <c r="CJ604" s="494"/>
      <c r="CK604" s="494"/>
      <c r="CL604" s="494"/>
      <c r="CM604" s="494"/>
      <c r="CN604" s="494"/>
      <c r="CO604" s="494"/>
      <c r="CP604" s="494"/>
      <c r="CQ604" s="494"/>
      <c r="CR604" s="494"/>
      <c r="CS604" s="494"/>
      <c r="CT604" s="494"/>
      <c r="CU604" s="494"/>
      <c r="CV604" s="494"/>
      <c r="CW604" s="497"/>
      <c r="CX604" s="494"/>
      <c r="CY604" s="494"/>
      <c r="CZ604" s="494"/>
      <c r="DA604" s="494"/>
      <c r="DB604" s="494"/>
      <c r="DC604" s="494"/>
      <c r="DD604" s="494"/>
      <c r="DE604" s="488" t="s">
        <v>27585</v>
      </c>
      <c r="DI604" s="494"/>
      <c r="DJ604" s="494"/>
      <c r="DK604" s="494"/>
      <c r="DL604" s="494"/>
      <c r="DM604" s="494"/>
      <c r="DN604" s="497"/>
      <c r="DO604" s="494"/>
      <c r="DP604" s="494"/>
      <c r="DQ604" s="494"/>
      <c r="DR604" s="494"/>
      <c r="DS604" s="497"/>
      <c r="DT604" s="494"/>
      <c r="DU604" s="494"/>
      <c r="DV604" s="488" t="s">
        <v>27585</v>
      </c>
      <c r="DZ604" s="494"/>
      <c r="EA604" s="488" t="s">
        <v>69</v>
      </c>
      <c r="EB604" s="494"/>
      <c r="EC604" s="494"/>
      <c r="ED604" s="494"/>
      <c r="EE604" s="494"/>
      <c r="EF604" s="494"/>
      <c r="EG604" s="604"/>
      <c r="EH604" s="494"/>
      <c r="EI604" s="494"/>
      <c r="EJ604" s="494"/>
      <c r="EK604" s="494"/>
      <c r="EL604" s="494"/>
      <c r="EM604" s="494"/>
      <c r="EN604" s="494"/>
      <c r="EO604" s="495" t="s">
        <v>1524</v>
      </c>
      <c r="EP604" s="494"/>
      <c r="EQ604" s="494"/>
      <c r="ER604" s="494"/>
      <c r="ES604" s="494"/>
      <c r="ET604" s="494"/>
      <c r="EU604" s="494"/>
      <c r="EV604" s="494"/>
      <c r="EW604" s="494"/>
      <c r="EX604" s="494"/>
      <c r="EY604" s="494"/>
      <c r="EZ604" s="494"/>
      <c r="FA604" s="494"/>
      <c r="FB604" s="494"/>
      <c r="FC604" s="494"/>
      <c r="FD604" s="494"/>
      <c r="FE604" s="494"/>
      <c r="FF604" s="494"/>
      <c r="FG604" s="494"/>
      <c r="FH604" s="494"/>
      <c r="FI604" s="494"/>
      <c r="FJ604" s="494"/>
      <c r="FK604" s="497"/>
      <c r="FL604" s="494"/>
      <c r="FM604" s="494"/>
      <c r="FN604" s="494"/>
      <c r="FO604" s="494"/>
      <c r="FP604" s="494"/>
      <c r="FQ604" s="494"/>
      <c r="FR604" s="494"/>
      <c r="FS604" s="488" t="s">
        <v>27586</v>
      </c>
      <c r="FU604" s="494"/>
      <c r="FV604" s="494"/>
      <c r="FW604" s="494"/>
      <c r="FX604" s="494"/>
      <c r="FY604" s="494"/>
      <c r="FZ604" s="494"/>
      <c r="GA604" s="494"/>
      <c r="GB604" s="494"/>
      <c r="GC604" s="494"/>
      <c r="GD604" s="494"/>
      <c r="GE604" s="494"/>
      <c r="GF604" s="494"/>
      <c r="GG604" s="494"/>
      <c r="GH604" s="494"/>
      <c r="GI604" s="494"/>
      <c r="GJ604" s="494"/>
      <c r="GK604" s="494"/>
      <c r="GL604" s="494"/>
      <c r="GM604" s="494"/>
      <c r="GN604" s="494"/>
      <c r="GO604" s="494"/>
      <c r="GP604" s="494"/>
      <c r="GQ604" s="494"/>
      <c r="GR604" s="494"/>
      <c r="GS604" s="494"/>
      <c r="GT604" s="494"/>
      <c r="GU604" s="494"/>
      <c r="GV604" s="494"/>
      <c r="GW604" s="494"/>
      <c r="GX604" s="494"/>
      <c r="GY604" s="494"/>
      <c r="GZ604" s="494"/>
      <c r="HA604" s="494"/>
    </row>
    <row r="605">
      <c r="A605" s="492">
        <v>7126444.0</v>
      </c>
      <c r="B605" s="488" t="s">
        <v>27587</v>
      </c>
      <c r="C605" s="488" t="s">
        <v>399</v>
      </c>
      <c r="D605" s="590">
        <v>45810.629525462966</v>
      </c>
      <c r="E605" s="590">
        <v>45810.64577546297</v>
      </c>
      <c r="F605" s="590">
        <v>45810.64613425926</v>
      </c>
      <c r="H605" s="488" t="s">
        <v>25860</v>
      </c>
      <c r="K605" s="494"/>
      <c r="L605" s="494"/>
      <c r="M605" s="494"/>
      <c r="N605" s="494"/>
      <c r="O605" s="494"/>
      <c r="P605" s="494"/>
      <c r="Q605" s="494"/>
      <c r="R605" s="494"/>
      <c r="S605" s="494"/>
      <c r="T605" s="488" t="s">
        <v>1514</v>
      </c>
      <c r="V605" s="488" t="s">
        <v>81</v>
      </c>
      <c r="W605" s="488" t="s">
        <v>70</v>
      </c>
      <c r="X605" s="494"/>
      <c r="Y605" s="494"/>
      <c r="Z605" s="494"/>
      <c r="AA605" s="494"/>
      <c r="AB605" s="494"/>
      <c r="AC605" s="494"/>
      <c r="AD605" s="494"/>
      <c r="AE605" s="494"/>
      <c r="AF605" s="494"/>
      <c r="AG605" s="494"/>
      <c r="AH605" s="494"/>
      <c r="AI605" s="494"/>
      <c r="AJ605" s="494"/>
      <c r="AK605" s="494"/>
      <c r="AL605" s="494"/>
      <c r="AM605" s="494"/>
      <c r="AN605" s="494"/>
      <c r="AO605" s="494"/>
      <c r="AP605" s="494"/>
      <c r="AQ605" s="494"/>
      <c r="AR605" s="495" t="s">
        <v>1524</v>
      </c>
      <c r="AS605" s="492">
        <v>788000.0</v>
      </c>
      <c r="AT605" s="494"/>
      <c r="AU605" s="494"/>
      <c r="AV605" s="494"/>
      <c r="AW605" s="494"/>
      <c r="AX605" s="494"/>
      <c r="AY605" s="494"/>
      <c r="AZ605" s="494"/>
      <c r="BA605" s="494"/>
      <c r="BB605" s="494"/>
      <c r="BC605" s="494"/>
      <c r="BD605" s="494"/>
      <c r="BE605" s="494"/>
      <c r="BF605" s="494"/>
      <c r="BG605" s="494"/>
      <c r="BH605" s="494"/>
      <c r="BI605" s="488" t="s">
        <v>25863</v>
      </c>
      <c r="BJ605" s="494"/>
      <c r="BK605" s="494"/>
      <c r="BL605" s="494"/>
      <c r="BM605" s="494"/>
      <c r="BN605" s="494"/>
      <c r="BO605" s="494"/>
      <c r="BP605" s="494"/>
      <c r="BQ605" s="494"/>
      <c r="BR605" s="494"/>
      <c r="BS605" s="494"/>
      <c r="BT605" s="494"/>
      <c r="BU605" s="494"/>
      <c r="BV605" s="494"/>
      <c r="BW605" s="494"/>
      <c r="BX605" s="494"/>
      <c r="BY605" s="492">
        <v>788000.0</v>
      </c>
      <c r="BZ605" s="494"/>
      <c r="CA605" s="494"/>
      <c r="CB605" s="587">
        <v>45810.0</v>
      </c>
      <c r="CC605" s="494"/>
      <c r="CD605" s="494"/>
      <c r="CE605" s="494"/>
      <c r="CF605" s="492">
        <v>788000.0</v>
      </c>
      <c r="CG605" s="492">
        <v>0.0</v>
      </c>
      <c r="CH605" s="494"/>
      <c r="CI605" s="494"/>
      <c r="CJ605" s="494"/>
      <c r="CK605" s="494"/>
      <c r="CL605" s="494"/>
      <c r="CM605" s="494"/>
      <c r="CN605" s="494"/>
      <c r="CO605" s="494"/>
      <c r="CP605" s="494"/>
      <c r="CQ605" s="494"/>
      <c r="CR605" s="494"/>
      <c r="CS605" s="494"/>
      <c r="CT605" s="494"/>
      <c r="CU605" s="494"/>
      <c r="CV605" s="494"/>
      <c r="CW605" s="497"/>
      <c r="CX605" s="494"/>
      <c r="CY605" s="494"/>
      <c r="CZ605" s="494"/>
      <c r="DA605" s="494"/>
      <c r="DB605" s="494"/>
      <c r="DC605" s="494"/>
      <c r="DD605" s="494"/>
      <c r="DE605" s="488" t="s">
        <v>27585</v>
      </c>
      <c r="DI605" s="497"/>
      <c r="DJ605" s="494"/>
      <c r="DK605" s="494"/>
      <c r="DL605" s="494"/>
      <c r="DM605" s="494"/>
      <c r="DN605" s="494"/>
      <c r="DO605" s="494"/>
      <c r="DP605" s="494"/>
      <c r="DQ605" s="488" t="s">
        <v>27588</v>
      </c>
      <c r="DR605" s="494"/>
      <c r="DS605" s="497"/>
      <c r="DT605" s="494"/>
      <c r="DU605" s="494"/>
      <c r="DV605" s="494"/>
      <c r="DW605" s="494"/>
      <c r="DX605" s="494"/>
      <c r="DY605" s="494"/>
      <c r="DZ605" s="494"/>
      <c r="EA605" s="488" t="s">
        <v>69</v>
      </c>
      <c r="EB605" s="494"/>
      <c r="EC605" s="494"/>
      <c r="ED605" s="494"/>
      <c r="EE605" s="494"/>
      <c r="EF605" s="494"/>
      <c r="EG605" s="494"/>
      <c r="EH605" s="494"/>
      <c r="EI605" s="488" t="s">
        <v>27589</v>
      </c>
      <c r="EL605" s="494"/>
      <c r="EM605" s="494"/>
      <c r="EN605" s="494"/>
      <c r="EO605" s="494"/>
      <c r="EP605" s="494"/>
      <c r="EQ605" s="494"/>
      <c r="ER605" s="494"/>
      <c r="ES605" s="494"/>
      <c r="ET605" s="494"/>
      <c r="EU605" s="494"/>
      <c r="EV605" s="494"/>
      <c r="EW605" s="494"/>
      <c r="EX605" s="494"/>
      <c r="EY605" s="494"/>
      <c r="EZ605" s="494"/>
      <c r="FA605" s="494"/>
      <c r="FB605" s="494"/>
      <c r="FC605" s="494"/>
      <c r="FD605" s="494"/>
      <c r="FE605" s="494"/>
      <c r="FF605" s="494"/>
      <c r="FG605" s="494"/>
      <c r="FH605" s="494"/>
      <c r="FI605" s="494"/>
      <c r="FJ605" s="494"/>
      <c r="FK605" s="497"/>
      <c r="FL605" s="494"/>
      <c r="FM605" s="494"/>
      <c r="FN605" s="494"/>
      <c r="FO605" s="494"/>
      <c r="FP605" s="494"/>
      <c r="FQ605" s="494"/>
      <c r="FR605" s="494"/>
      <c r="FS605" s="488" t="s">
        <v>27586</v>
      </c>
      <c r="FU605" s="494"/>
      <c r="FV605" s="494"/>
      <c r="FW605" s="494"/>
      <c r="FX605" s="494"/>
      <c r="FY605" s="494"/>
      <c r="FZ605" s="494"/>
      <c r="GA605" s="494"/>
      <c r="GB605" s="494"/>
      <c r="GC605" s="494"/>
      <c r="GD605" s="494"/>
      <c r="GE605" s="494"/>
      <c r="GF605" s="494"/>
      <c r="GG605" s="494"/>
      <c r="GH605" s="494"/>
      <c r="GI605" s="494"/>
      <c r="GJ605" s="494"/>
      <c r="GK605" s="494"/>
      <c r="GL605" s="494"/>
      <c r="GM605" s="494"/>
      <c r="GN605" s="494"/>
      <c r="GO605" s="494"/>
      <c r="GP605" s="494"/>
      <c r="GQ605" s="494"/>
      <c r="GR605" s="494"/>
      <c r="GS605" s="494"/>
      <c r="GT605" s="494"/>
      <c r="GU605" s="494"/>
      <c r="GV605" s="494"/>
      <c r="GW605" s="494"/>
      <c r="GX605" s="494"/>
      <c r="GY605" s="494"/>
      <c r="GZ605" s="494"/>
      <c r="HA605" s="494"/>
    </row>
    <row r="606">
      <c r="A606" s="492">
        <v>7126491.0</v>
      </c>
      <c r="B606" s="488" t="s">
        <v>27590</v>
      </c>
      <c r="C606" s="488" t="s">
        <v>399</v>
      </c>
      <c r="D606" s="590">
        <v>45810.631053240744</v>
      </c>
      <c r="E606" s="590">
        <v>45810.65005787037</v>
      </c>
      <c r="F606" s="590">
        <v>45810.65052083333</v>
      </c>
      <c r="H606" s="488" t="s">
        <v>25860</v>
      </c>
      <c r="K606" s="494"/>
      <c r="L606" s="494"/>
      <c r="M606" s="494"/>
      <c r="N606" s="494"/>
      <c r="O606" s="494"/>
      <c r="P606" s="494"/>
      <c r="Q606" s="494"/>
      <c r="R606" s="494"/>
      <c r="S606" s="494"/>
      <c r="T606" s="488" t="s">
        <v>1514</v>
      </c>
      <c r="V606" s="488" t="s">
        <v>81</v>
      </c>
      <c r="W606" s="488" t="s">
        <v>70</v>
      </c>
      <c r="X606" s="494"/>
      <c r="Y606" s="494"/>
      <c r="Z606" s="494"/>
      <c r="AA606" s="494"/>
      <c r="AB606" s="494"/>
      <c r="AC606" s="494"/>
      <c r="AD606" s="494"/>
      <c r="AE606" s="494"/>
      <c r="AF606" s="494"/>
      <c r="AG606" s="494"/>
      <c r="AH606" s="494"/>
      <c r="AI606" s="494"/>
      <c r="AJ606" s="494"/>
      <c r="AK606" s="494"/>
      <c r="AL606" s="494"/>
      <c r="AM606" s="494"/>
      <c r="AN606" s="494"/>
      <c r="AO606" s="494"/>
      <c r="AP606" s="494"/>
      <c r="AQ606" s="494"/>
      <c r="AR606" s="495" t="s">
        <v>1524</v>
      </c>
      <c r="AS606" s="492">
        <v>788000.0</v>
      </c>
      <c r="AT606" s="494"/>
      <c r="AU606" s="494"/>
      <c r="AV606" s="494"/>
      <c r="AW606" s="494"/>
      <c r="AX606" s="494"/>
      <c r="AY606" s="494"/>
      <c r="AZ606" s="494"/>
      <c r="BA606" s="494"/>
      <c r="BB606" s="494"/>
      <c r="BC606" s="494"/>
      <c r="BD606" s="494"/>
      <c r="BE606" s="494"/>
      <c r="BF606" s="494"/>
      <c r="BG606" s="494"/>
      <c r="BH606" s="494"/>
      <c r="BI606" s="488" t="s">
        <v>25863</v>
      </c>
      <c r="BJ606" s="494"/>
      <c r="BK606" s="494"/>
      <c r="BL606" s="494"/>
      <c r="BM606" s="494"/>
      <c r="BN606" s="494"/>
      <c r="BO606" s="494"/>
      <c r="BP606" s="494"/>
      <c r="BQ606" s="494"/>
      <c r="BR606" s="494"/>
      <c r="BS606" s="494"/>
      <c r="BT606" s="494"/>
      <c r="BU606" s="494"/>
      <c r="BV606" s="494"/>
      <c r="BW606" s="494"/>
      <c r="BX606" s="494"/>
      <c r="BY606" s="492">
        <v>788000.0</v>
      </c>
      <c r="BZ606" s="494"/>
      <c r="CA606" s="494"/>
      <c r="CB606" s="587">
        <v>45810.0</v>
      </c>
      <c r="CC606" s="494"/>
      <c r="CD606" s="494"/>
      <c r="CE606" s="494"/>
      <c r="CF606" s="492">
        <v>788000.0</v>
      </c>
      <c r="CG606" s="492">
        <v>0.0</v>
      </c>
      <c r="CH606" s="494"/>
      <c r="CI606" s="494"/>
      <c r="CJ606" s="494"/>
      <c r="CK606" s="494"/>
      <c r="CL606" s="494"/>
      <c r="CM606" s="494"/>
      <c r="CN606" s="494"/>
      <c r="CO606" s="494"/>
      <c r="CP606" s="494"/>
      <c r="CQ606" s="494"/>
      <c r="CR606" s="494"/>
      <c r="CS606" s="494"/>
      <c r="CT606" s="494"/>
      <c r="CU606" s="494"/>
      <c r="CV606" s="494"/>
      <c r="CW606" s="497"/>
      <c r="CX606" s="494"/>
      <c r="CY606" s="494"/>
      <c r="CZ606" s="494"/>
      <c r="DA606" s="494"/>
      <c r="DB606" s="494"/>
      <c r="DC606" s="494"/>
      <c r="DD606" s="494"/>
      <c r="DE606" s="488" t="s">
        <v>27585</v>
      </c>
      <c r="DI606" s="497"/>
      <c r="DJ606" s="494"/>
      <c r="DK606" s="494"/>
      <c r="DL606" s="494"/>
      <c r="DM606" s="494"/>
      <c r="DN606" s="494"/>
      <c r="DO606" s="494"/>
      <c r="DP606" s="494"/>
      <c r="DQ606" s="488" t="s">
        <v>27588</v>
      </c>
      <c r="DR606" s="497"/>
      <c r="DS606" s="497"/>
      <c r="DT606" s="494"/>
      <c r="DU606" s="494"/>
      <c r="DV606" s="494"/>
      <c r="DW606" s="494"/>
      <c r="DX606" s="494"/>
      <c r="DY606" s="494"/>
      <c r="DZ606" s="488" t="s">
        <v>27591</v>
      </c>
      <c r="EA606" s="488" t="s">
        <v>69</v>
      </c>
      <c r="EB606" s="494"/>
      <c r="EC606" s="494"/>
      <c r="ED606" s="494"/>
      <c r="EE606" s="494"/>
      <c r="EF606" s="494"/>
      <c r="EG606" s="494"/>
      <c r="EH606" s="494"/>
      <c r="EI606" s="488" t="s">
        <v>27589</v>
      </c>
      <c r="EL606" s="494"/>
      <c r="EM606" s="494"/>
      <c r="EN606" s="494"/>
      <c r="EO606" s="494"/>
      <c r="EP606" s="494"/>
      <c r="EQ606" s="494"/>
      <c r="ER606" s="494"/>
      <c r="ES606" s="494"/>
      <c r="ET606" s="494"/>
      <c r="EU606" s="494"/>
      <c r="EV606" s="494"/>
      <c r="EW606" s="494"/>
      <c r="EX606" s="494"/>
      <c r="EY606" s="494"/>
      <c r="EZ606" s="494"/>
      <c r="FA606" s="494"/>
      <c r="FB606" s="494"/>
      <c r="FC606" s="494"/>
      <c r="FD606" s="494"/>
      <c r="FE606" s="494"/>
      <c r="FF606" s="494"/>
      <c r="FG606" s="494"/>
      <c r="FH606" s="494"/>
      <c r="FI606" s="494"/>
      <c r="FJ606" s="494"/>
      <c r="FK606" s="497"/>
      <c r="FL606" s="494"/>
      <c r="FM606" s="494"/>
      <c r="FN606" s="494"/>
      <c r="FO606" s="494"/>
      <c r="FP606" s="494"/>
      <c r="FQ606" s="494"/>
      <c r="FR606" s="494"/>
      <c r="FS606" s="488" t="s">
        <v>27586</v>
      </c>
      <c r="FU606" s="494"/>
      <c r="FV606" s="494"/>
      <c r="FW606" s="494"/>
      <c r="FX606" s="494"/>
      <c r="FY606" s="494"/>
      <c r="FZ606" s="494"/>
      <c r="GA606" s="494"/>
      <c r="GB606" s="494"/>
      <c r="GC606" s="494"/>
      <c r="GD606" s="494"/>
      <c r="GE606" s="494"/>
      <c r="GF606" s="494"/>
      <c r="GG606" s="494"/>
      <c r="GH606" s="494"/>
      <c r="GI606" s="494"/>
      <c r="GJ606" s="494"/>
      <c r="GK606" s="494"/>
      <c r="GL606" s="494"/>
      <c r="GM606" s="494"/>
      <c r="GN606" s="494"/>
      <c r="GO606" s="494"/>
      <c r="GP606" s="494"/>
      <c r="GQ606" s="494"/>
      <c r="GR606" s="494"/>
      <c r="GS606" s="494"/>
      <c r="GT606" s="494"/>
      <c r="GU606" s="494"/>
      <c r="GV606" s="494"/>
      <c r="GW606" s="494"/>
      <c r="GX606" s="494"/>
      <c r="GY606" s="494"/>
      <c r="GZ606" s="494"/>
      <c r="HA606" s="494"/>
    </row>
    <row r="607">
      <c r="A607" s="492">
        <v>7128001.0</v>
      </c>
      <c r="B607" s="488" t="s">
        <v>27592</v>
      </c>
      <c r="C607" s="488" t="s">
        <v>399</v>
      </c>
      <c r="D607" s="590">
        <v>45810.69065972222</v>
      </c>
      <c r="E607" s="590">
        <v>45810.69792824074</v>
      </c>
      <c r="F607" s="590">
        <v>45810.698275462964</v>
      </c>
      <c r="H607" s="488" t="s">
        <v>25860</v>
      </c>
      <c r="K607" s="494"/>
      <c r="L607" s="494"/>
      <c r="M607" s="494"/>
      <c r="N607" s="494"/>
      <c r="O607" s="494"/>
      <c r="P607" s="494"/>
      <c r="Q607" s="494"/>
      <c r="R607" s="494"/>
      <c r="S607" s="494"/>
      <c r="T607" s="494"/>
      <c r="U607" s="494"/>
      <c r="V607" s="488" t="s">
        <v>83</v>
      </c>
      <c r="W607" s="488" t="s">
        <v>82</v>
      </c>
      <c r="X607" s="494"/>
      <c r="Y607" s="494"/>
      <c r="Z607" s="494"/>
      <c r="AA607" s="494"/>
      <c r="AB607" s="494"/>
      <c r="AC607" s="494"/>
      <c r="AD607" s="494"/>
      <c r="AE607" s="494"/>
      <c r="AF607" s="494"/>
      <c r="AG607" s="494"/>
      <c r="AH607" s="494"/>
      <c r="AI607" s="494"/>
      <c r="AJ607" s="494"/>
      <c r="AK607" s="494"/>
      <c r="AL607" s="494"/>
      <c r="AM607" s="494"/>
      <c r="AN607" s="494"/>
      <c r="AO607" s="494"/>
      <c r="AP607" s="494"/>
      <c r="AQ607" s="494"/>
      <c r="AR607" s="494"/>
      <c r="AS607" s="494"/>
      <c r="AT607" s="494"/>
      <c r="AU607" s="494"/>
      <c r="AV607" s="494"/>
      <c r="AW607" s="494"/>
      <c r="AX607" s="494"/>
      <c r="AY607" s="494"/>
      <c r="AZ607" s="494"/>
      <c r="BA607" s="494"/>
      <c r="BB607" s="494"/>
      <c r="BC607" s="494"/>
      <c r="BD607" s="494"/>
      <c r="BE607" s="494"/>
      <c r="BF607" s="494"/>
      <c r="BG607" s="494"/>
      <c r="BH607" s="494"/>
      <c r="BI607" s="488" t="s">
        <v>25863</v>
      </c>
      <c r="BJ607" s="494"/>
      <c r="BK607" s="494"/>
      <c r="BL607" s="494"/>
      <c r="BM607" s="494"/>
      <c r="BN607" s="494"/>
      <c r="BO607" s="494"/>
      <c r="BP607" s="494"/>
      <c r="BQ607" s="494"/>
      <c r="BR607" s="494"/>
      <c r="BS607" s="494"/>
      <c r="BT607" s="494"/>
      <c r="BU607" s="494"/>
      <c r="BV607" s="494"/>
      <c r="BW607" s="494"/>
      <c r="BX607" s="494"/>
      <c r="BY607" s="494"/>
      <c r="BZ607" s="494"/>
      <c r="CA607" s="494"/>
      <c r="CB607" s="494"/>
      <c r="CC607" s="494"/>
      <c r="CD607" s="494"/>
      <c r="CE607" s="494"/>
      <c r="CF607" s="494"/>
      <c r="CG607" s="494"/>
      <c r="CH607" s="494"/>
      <c r="CI607" s="494"/>
      <c r="CJ607" s="494"/>
      <c r="CK607" s="494"/>
      <c r="CL607" s="494"/>
      <c r="CM607" s="494"/>
      <c r="CN607" s="494"/>
      <c r="CO607" s="494"/>
      <c r="CP607" s="494"/>
      <c r="CQ607" s="494"/>
      <c r="CR607" s="494"/>
      <c r="CS607" s="494"/>
      <c r="CT607" s="494"/>
      <c r="CU607" s="494"/>
      <c r="CV607" s="494"/>
      <c r="CW607" s="497"/>
      <c r="CX607" s="494"/>
      <c r="CY607" s="494"/>
      <c r="CZ607" s="494"/>
      <c r="DA607" s="494"/>
      <c r="DB607" s="494"/>
      <c r="DC607" s="494"/>
      <c r="DD607" s="494"/>
      <c r="DE607" s="488" t="s">
        <v>27593</v>
      </c>
      <c r="DG607" s="494"/>
      <c r="DH607" s="494"/>
      <c r="DI607" s="494"/>
      <c r="DJ607" s="494"/>
      <c r="DK607" s="494"/>
      <c r="DL607" s="494"/>
      <c r="DM607" s="494"/>
      <c r="DN607" s="497"/>
      <c r="DO607" s="494"/>
      <c r="DP607" s="494"/>
      <c r="DQ607" s="494"/>
      <c r="DR607" s="494"/>
      <c r="DS607" s="497"/>
      <c r="DT607" s="494"/>
      <c r="DU607" s="494"/>
      <c r="DV607" s="488" t="s">
        <v>27593</v>
      </c>
      <c r="DX607" s="494"/>
      <c r="DY607" s="494"/>
      <c r="DZ607" s="494"/>
      <c r="EA607" s="488" t="s">
        <v>27594</v>
      </c>
      <c r="EB607" s="494"/>
      <c r="EC607" s="494"/>
      <c r="ED607" s="494"/>
      <c r="EE607" s="494"/>
      <c r="EF607" s="494"/>
      <c r="EG607" s="604"/>
      <c r="EH607" s="494"/>
      <c r="EI607" s="494"/>
      <c r="EJ607" s="494"/>
      <c r="EK607" s="494"/>
      <c r="EL607" s="494"/>
      <c r="EM607" s="494"/>
      <c r="EN607" s="494"/>
      <c r="EO607" s="495" t="s">
        <v>1524</v>
      </c>
      <c r="EP607" s="494"/>
      <c r="EQ607" s="494"/>
      <c r="ER607" s="494"/>
      <c r="ES607" s="494"/>
      <c r="ET607" s="494"/>
      <c r="EU607" s="494"/>
      <c r="EV607" s="494"/>
      <c r="EW607" s="494"/>
      <c r="EX607" s="494"/>
      <c r="EY607" s="494"/>
      <c r="EZ607" s="494"/>
      <c r="FA607" s="494"/>
      <c r="FB607" s="494"/>
      <c r="FC607" s="494"/>
      <c r="FD607" s="494"/>
      <c r="FE607" s="494"/>
      <c r="FF607" s="494"/>
      <c r="FG607" s="494"/>
      <c r="FH607" s="494"/>
      <c r="FI607" s="494"/>
      <c r="FJ607" s="494"/>
      <c r="FK607" s="497"/>
      <c r="FL607" s="494"/>
      <c r="FM607" s="494"/>
      <c r="FN607" s="494"/>
      <c r="FO607" s="494"/>
      <c r="FP607" s="494"/>
      <c r="FQ607" s="494"/>
      <c r="FR607" s="494"/>
      <c r="FS607" s="488" t="s">
        <v>27595</v>
      </c>
      <c r="FU607" s="494"/>
      <c r="FV607" s="494"/>
      <c r="FW607" s="494"/>
      <c r="FX607" s="494"/>
      <c r="FY607" s="494"/>
      <c r="FZ607" s="494"/>
      <c r="GA607" s="494"/>
      <c r="GB607" s="494"/>
      <c r="GC607" s="494"/>
      <c r="GD607" s="494"/>
      <c r="GE607" s="494"/>
      <c r="GF607" s="494"/>
      <c r="GG607" s="494"/>
      <c r="GH607" s="494"/>
      <c r="GI607" s="494"/>
      <c r="GJ607" s="494"/>
      <c r="GK607" s="494"/>
      <c r="GL607" s="494"/>
      <c r="GM607" s="494"/>
      <c r="GN607" s="494"/>
      <c r="GO607" s="494"/>
      <c r="GP607" s="494"/>
      <c r="GQ607" s="494"/>
      <c r="GR607" s="494"/>
      <c r="GS607" s="494"/>
      <c r="GT607" s="494"/>
      <c r="GU607" s="494"/>
      <c r="GV607" s="494"/>
      <c r="GW607" s="494"/>
      <c r="GX607" s="494"/>
      <c r="GY607" s="494"/>
      <c r="GZ607" s="494"/>
      <c r="HA607" s="494"/>
    </row>
    <row r="608">
      <c r="A608" s="492">
        <v>7128187.0</v>
      </c>
      <c r="B608" s="488" t="s">
        <v>27596</v>
      </c>
      <c r="C608" s="488" t="s">
        <v>399</v>
      </c>
      <c r="D608" s="590">
        <v>45810.700277777774</v>
      </c>
      <c r="E608" s="590">
        <v>45810.70601851852</v>
      </c>
      <c r="F608" s="590">
        <v>45810.70646990741</v>
      </c>
      <c r="H608" s="488" t="s">
        <v>25860</v>
      </c>
      <c r="K608" s="494"/>
      <c r="L608" s="494"/>
      <c r="M608" s="494"/>
      <c r="N608" s="494"/>
      <c r="O608" s="494"/>
      <c r="P608" s="494"/>
      <c r="Q608" s="494"/>
      <c r="R608" s="494"/>
      <c r="S608" s="494"/>
      <c r="T608" s="488" t="s">
        <v>25934</v>
      </c>
      <c r="V608" s="488" t="s">
        <v>83</v>
      </c>
      <c r="W608" s="488" t="s">
        <v>82</v>
      </c>
      <c r="X608" s="494"/>
      <c r="Y608" s="494"/>
      <c r="Z608" s="494"/>
      <c r="AA608" s="494"/>
      <c r="AB608" s="494"/>
      <c r="AC608" s="494"/>
      <c r="AD608" s="494"/>
      <c r="AE608" s="494"/>
      <c r="AF608" s="494"/>
      <c r="AG608" s="494"/>
      <c r="AH608" s="494"/>
      <c r="AI608" s="494"/>
      <c r="AJ608" s="494"/>
      <c r="AK608" s="494"/>
      <c r="AL608" s="494"/>
      <c r="AM608" s="494"/>
      <c r="AN608" s="494"/>
      <c r="AO608" s="494"/>
      <c r="AP608" s="494"/>
      <c r="AQ608" s="492">
        <v>36.0</v>
      </c>
      <c r="AR608" s="495" t="s">
        <v>1524</v>
      </c>
      <c r="AS608" s="588">
        <v>798000.0</v>
      </c>
      <c r="AT608" s="494"/>
      <c r="AU608" s="494"/>
      <c r="AV608" s="494"/>
      <c r="AW608" s="494"/>
      <c r="AX608" s="494"/>
      <c r="AY608" s="494"/>
      <c r="AZ608" s="494"/>
      <c r="BA608" s="494"/>
      <c r="BB608" s="494"/>
      <c r="BC608" s="494"/>
      <c r="BD608" s="494"/>
      <c r="BE608" s="494"/>
      <c r="BF608" s="494"/>
      <c r="BG608" s="494"/>
      <c r="BH608" s="494"/>
      <c r="BI608" s="488" t="s">
        <v>25863</v>
      </c>
      <c r="BJ608" s="494"/>
      <c r="BK608" s="494"/>
      <c r="BL608" s="494"/>
      <c r="BM608" s="494"/>
      <c r="BN608" s="494"/>
      <c r="BO608" s="494"/>
      <c r="BP608" s="494"/>
      <c r="BQ608" s="494"/>
      <c r="BR608" s="494"/>
      <c r="BS608" s="494"/>
      <c r="BT608" s="494"/>
      <c r="BU608" s="488" t="s">
        <v>25868</v>
      </c>
      <c r="BY608" s="494"/>
      <c r="BZ608" s="588">
        <v>30324.0</v>
      </c>
      <c r="CA608" s="588">
        <v>28500.0</v>
      </c>
      <c r="CB608" s="494"/>
      <c r="CC608" s="494"/>
      <c r="CD608" s="587">
        <v>45896.0</v>
      </c>
      <c r="CE608" s="492">
        <v>27.0</v>
      </c>
      <c r="CF608" s="588">
        <v>1027824.0</v>
      </c>
      <c r="CG608" s="588">
        <v>229824.0</v>
      </c>
      <c r="CH608" s="494"/>
      <c r="CI608" s="494"/>
      <c r="CJ608" s="494"/>
      <c r="CK608" s="494"/>
      <c r="CL608" s="494"/>
      <c r="CM608" s="494"/>
      <c r="CN608" s="494"/>
      <c r="CO608" s="494"/>
      <c r="CP608" s="494"/>
      <c r="CQ608" s="494"/>
      <c r="CR608" s="494"/>
      <c r="CS608" s="494"/>
      <c r="CT608" s="494"/>
      <c r="CU608" s="494"/>
      <c r="CV608" s="494"/>
      <c r="CW608" s="497"/>
      <c r="CX608" s="494"/>
      <c r="CY608" s="494"/>
      <c r="CZ608" s="494"/>
      <c r="DA608" s="494"/>
      <c r="DB608" s="494"/>
      <c r="DC608" s="494"/>
      <c r="DD608" s="494"/>
      <c r="DE608" s="488" t="s">
        <v>27593</v>
      </c>
      <c r="DG608" s="494"/>
      <c r="DH608" s="494"/>
      <c r="DI608" s="497"/>
      <c r="DJ608" s="494"/>
      <c r="DK608" s="494"/>
      <c r="DL608" s="494"/>
      <c r="DM608" s="494"/>
      <c r="DN608" s="494"/>
      <c r="DO608" s="494"/>
      <c r="DP608" s="494"/>
      <c r="DQ608" s="488" t="s">
        <v>26003</v>
      </c>
      <c r="DR608" s="494"/>
      <c r="DS608" s="497"/>
      <c r="DT608" s="494"/>
      <c r="DU608" s="494"/>
      <c r="DV608" s="494"/>
      <c r="DW608" s="494"/>
      <c r="DX608" s="494"/>
      <c r="DY608" s="494"/>
      <c r="DZ608" s="494"/>
      <c r="EA608" s="488" t="s">
        <v>27594</v>
      </c>
      <c r="EB608" s="494"/>
      <c r="EC608" s="494"/>
      <c r="ED608" s="494"/>
      <c r="EE608" s="494"/>
      <c r="EF608" s="494"/>
      <c r="EG608" s="494"/>
      <c r="EH608" s="494"/>
      <c r="EI608" s="488" t="s">
        <v>27597</v>
      </c>
      <c r="EL608" s="494"/>
      <c r="EM608" s="494"/>
      <c r="EN608" s="494"/>
      <c r="EO608" s="494"/>
      <c r="EP608" s="494"/>
      <c r="EQ608" s="494"/>
      <c r="ER608" s="494"/>
      <c r="ES608" s="494"/>
      <c r="ET608" s="494"/>
      <c r="EU608" s="494"/>
      <c r="EV608" s="494"/>
      <c r="EW608" s="494"/>
      <c r="EX608" s="494"/>
      <c r="EY608" s="494"/>
      <c r="EZ608" s="494"/>
      <c r="FA608" s="494"/>
      <c r="FB608" s="494"/>
      <c r="FC608" s="494"/>
      <c r="FD608" s="494"/>
      <c r="FE608" s="494"/>
      <c r="FF608" s="494"/>
      <c r="FG608" s="494"/>
      <c r="FH608" s="494"/>
      <c r="FI608" s="494"/>
      <c r="FJ608" s="494"/>
      <c r="FK608" s="497"/>
      <c r="FL608" s="494"/>
      <c r="FM608" s="494"/>
      <c r="FN608" s="494"/>
      <c r="FO608" s="494"/>
      <c r="FP608" s="494"/>
      <c r="FQ608" s="494"/>
      <c r="FR608" s="494"/>
      <c r="FS608" s="488" t="s">
        <v>27595</v>
      </c>
      <c r="FU608" s="494"/>
      <c r="FV608" s="494"/>
      <c r="FW608" s="494"/>
      <c r="FX608" s="494"/>
      <c r="FY608" s="494"/>
      <c r="FZ608" s="494"/>
      <c r="GA608" s="494"/>
      <c r="GB608" s="494"/>
      <c r="GC608" s="494"/>
      <c r="GD608" s="494"/>
      <c r="GE608" s="494"/>
      <c r="GF608" s="494"/>
      <c r="GG608" s="494"/>
      <c r="GH608" s="494"/>
      <c r="GI608" s="494"/>
      <c r="GJ608" s="494"/>
      <c r="GK608" s="494"/>
      <c r="GL608" s="494"/>
      <c r="GM608" s="494"/>
      <c r="GN608" s="494"/>
      <c r="GO608" s="494"/>
      <c r="GP608" s="494"/>
      <c r="GQ608" s="494"/>
      <c r="GR608" s="494"/>
      <c r="GS608" s="494"/>
      <c r="GT608" s="494"/>
      <c r="GU608" s="494"/>
      <c r="GV608" s="494"/>
      <c r="GW608" s="494"/>
      <c r="GX608" s="494"/>
      <c r="GY608" s="494"/>
      <c r="GZ608" s="494"/>
      <c r="HA608" s="494"/>
    </row>
    <row r="609">
      <c r="A609" s="492">
        <v>7128189.0</v>
      </c>
      <c r="B609" s="488" t="s">
        <v>27598</v>
      </c>
      <c r="C609" s="488" t="s">
        <v>399</v>
      </c>
      <c r="D609" s="590">
        <v>45810.700787037036</v>
      </c>
      <c r="E609" s="590">
        <v>45810.70725694444</v>
      </c>
      <c r="F609" s="590">
        <v>45810.70804398148</v>
      </c>
      <c r="H609" s="488" t="s">
        <v>25860</v>
      </c>
      <c r="K609" s="494"/>
      <c r="L609" s="494"/>
      <c r="M609" s="494"/>
      <c r="N609" s="494"/>
      <c r="O609" s="494"/>
      <c r="P609" s="494"/>
      <c r="Q609" s="494"/>
      <c r="R609" s="494"/>
      <c r="S609" s="494"/>
      <c r="T609" s="488" t="s">
        <v>25934</v>
      </c>
      <c r="V609" s="488" t="s">
        <v>83</v>
      </c>
      <c r="W609" s="488" t="s">
        <v>82</v>
      </c>
      <c r="X609" s="494"/>
      <c r="Y609" s="494"/>
      <c r="Z609" s="494"/>
      <c r="AA609" s="494"/>
      <c r="AB609" s="494"/>
      <c r="AC609" s="494"/>
      <c r="AD609" s="494"/>
      <c r="AE609" s="494"/>
      <c r="AF609" s="494"/>
      <c r="AG609" s="494"/>
      <c r="AH609" s="494"/>
      <c r="AI609" s="494"/>
      <c r="AJ609" s="494"/>
      <c r="AK609" s="494"/>
      <c r="AL609" s="494"/>
      <c r="AM609" s="494"/>
      <c r="AN609" s="494"/>
      <c r="AO609" s="494"/>
      <c r="AP609" s="494"/>
      <c r="AQ609" s="492">
        <v>36.0</v>
      </c>
      <c r="AR609" s="495" t="s">
        <v>1524</v>
      </c>
      <c r="AS609" s="588">
        <v>798000.0</v>
      </c>
      <c r="AT609" s="494"/>
      <c r="AU609" s="494"/>
      <c r="AV609" s="494"/>
      <c r="AW609" s="494"/>
      <c r="AX609" s="494"/>
      <c r="AY609" s="494"/>
      <c r="AZ609" s="494"/>
      <c r="BA609" s="494"/>
      <c r="BB609" s="494"/>
      <c r="BC609" s="494"/>
      <c r="BD609" s="494"/>
      <c r="BE609" s="494"/>
      <c r="BF609" s="494"/>
      <c r="BG609" s="494"/>
      <c r="BH609" s="494"/>
      <c r="BI609" s="488" t="s">
        <v>25863</v>
      </c>
      <c r="BJ609" s="494"/>
      <c r="BK609" s="494"/>
      <c r="BL609" s="494"/>
      <c r="BM609" s="494"/>
      <c r="BN609" s="494"/>
      <c r="BO609" s="494"/>
      <c r="BP609" s="494"/>
      <c r="BQ609" s="494"/>
      <c r="BR609" s="494"/>
      <c r="BS609" s="494"/>
      <c r="BT609" s="494"/>
      <c r="BU609" s="488" t="s">
        <v>25868</v>
      </c>
      <c r="BY609" s="494"/>
      <c r="BZ609" s="588">
        <v>30324.0</v>
      </c>
      <c r="CA609" s="588">
        <v>28500.0</v>
      </c>
      <c r="CB609" s="494"/>
      <c r="CC609" s="494"/>
      <c r="CD609" s="587">
        <v>45896.0</v>
      </c>
      <c r="CE609" s="492">
        <v>27.0</v>
      </c>
      <c r="CF609" s="588">
        <v>1027824.0</v>
      </c>
      <c r="CG609" s="588">
        <v>229824.0</v>
      </c>
      <c r="CH609" s="494"/>
      <c r="CI609" s="494"/>
      <c r="CJ609" s="494"/>
      <c r="CK609" s="494"/>
      <c r="CL609" s="494"/>
      <c r="CM609" s="494"/>
      <c r="CN609" s="494"/>
      <c r="CO609" s="494"/>
      <c r="CP609" s="494"/>
      <c r="CQ609" s="494"/>
      <c r="CR609" s="494"/>
      <c r="CS609" s="494"/>
      <c r="CT609" s="494"/>
      <c r="CU609" s="494"/>
      <c r="CV609" s="494"/>
      <c r="CW609" s="497"/>
      <c r="CX609" s="494"/>
      <c r="CY609" s="494"/>
      <c r="CZ609" s="494"/>
      <c r="DA609" s="494"/>
      <c r="DB609" s="494"/>
      <c r="DC609" s="494"/>
      <c r="DD609" s="494"/>
      <c r="DE609" s="488" t="s">
        <v>27593</v>
      </c>
      <c r="DG609" s="494"/>
      <c r="DH609" s="494"/>
      <c r="DI609" s="497"/>
      <c r="DJ609" s="494"/>
      <c r="DK609" s="494"/>
      <c r="DL609" s="494"/>
      <c r="DM609" s="494"/>
      <c r="DN609" s="494"/>
      <c r="DO609" s="494"/>
      <c r="DP609" s="494"/>
      <c r="DQ609" s="488" t="s">
        <v>26003</v>
      </c>
      <c r="DR609" s="497"/>
      <c r="DS609" s="497"/>
      <c r="DT609" s="494"/>
      <c r="DU609" s="494"/>
      <c r="DV609" s="494"/>
      <c r="DW609" s="494"/>
      <c r="DX609" s="494"/>
      <c r="DY609" s="494"/>
      <c r="DZ609" s="488" t="s">
        <v>27599</v>
      </c>
      <c r="EA609" s="488" t="s">
        <v>27594</v>
      </c>
      <c r="EB609" s="494"/>
      <c r="EC609" s="494"/>
      <c r="ED609" s="494"/>
      <c r="EE609" s="494"/>
      <c r="EF609" s="494"/>
      <c r="EG609" s="494"/>
      <c r="EH609" s="494"/>
      <c r="EI609" s="488" t="s">
        <v>27597</v>
      </c>
      <c r="EL609" s="494"/>
      <c r="EM609" s="494"/>
      <c r="EN609" s="494"/>
      <c r="EO609" s="494"/>
      <c r="EP609" s="494"/>
      <c r="EQ609" s="494"/>
      <c r="ER609" s="494"/>
      <c r="ES609" s="494"/>
      <c r="ET609" s="494"/>
      <c r="EU609" s="494"/>
      <c r="EV609" s="494"/>
      <c r="EW609" s="494"/>
      <c r="EX609" s="494"/>
      <c r="EY609" s="494"/>
      <c r="EZ609" s="494"/>
      <c r="FA609" s="494"/>
      <c r="FB609" s="494"/>
      <c r="FC609" s="494"/>
      <c r="FD609" s="494"/>
      <c r="FE609" s="494"/>
      <c r="FF609" s="494"/>
      <c r="FG609" s="494"/>
      <c r="FH609" s="494"/>
      <c r="FI609" s="494"/>
      <c r="FJ609" s="494"/>
      <c r="FK609" s="497"/>
      <c r="FL609" s="494"/>
      <c r="FM609" s="494"/>
      <c r="FN609" s="494"/>
      <c r="FO609" s="494"/>
      <c r="FP609" s="494"/>
      <c r="FQ609" s="494"/>
      <c r="FR609" s="494"/>
      <c r="FS609" s="488" t="s">
        <v>27595</v>
      </c>
      <c r="FU609" s="494"/>
      <c r="FV609" s="494"/>
      <c r="FW609" s="494"/>
      <c r="FX609" s="494"/>
      <c r="FY609" s="494"/>
      <c r="FZ609" s="494"/>
      <c r="GA609" s="494"/>
      <c r="GB609" s="494"/>
      <c r="GC609" s="494"/>
      <c r="GD609" s="494"/>
      <c r="GE609" s="494"/>
      <c r="GF609" s="494"/>
      <c r="GG609" s="494"/>
      <c r="GH609" s="494"/>
      <c r="GI609" s="494"/>
      <c r="GJ609" s="494"/>
      <c r="GK609" s="494"/>
      <c r="GL609" s="494"/>
      <c r="GM609" s="494"/>
      <c r="GN609" s="494"/>
      <c r="GO609" s="494"/>
      <c r="GP609" s="494"/>
      <c r="GQ609" s="494"/>
      <c r="GR609" s="494"/>
      <c r="GS609" s="494"/>
      <c r="GT609" s="494"/>
      <c r="GU609" s="494"/>
      <c r="GV609" s="494"/>
      <c r="GW609" s="494"/>
      <c r="GX609" s="494"/>
      <c r="GY609" s="494"/>
      <c r="GZ609" s="494"/>
      <c r="HA609" s="494"/>
    </row>
    <row r="610">
      <c r="A610" s="492">
        <v>7130957.0</v>
      </c>
      <c r="B610" s="488" t="s">
        <v>27600</v>
      </c>
      <c r="C610" s="488" t="s">
        <v>399</v>
      </c>
      <c r="D610" s="590">
        <v>45810.879016203704</v>
      </c>
      <c r="E610" s="590">
        <v>45810.8875</v>
      </c>
      <c r="F610" s="590">
        <v>45810.88793981481</v>
      </c>
      <c r="H610" s="488" t="s">
        <v>25860</v>
      </c>
      <c r="K610" s="494"/>
      <c r="L610" s="494"/>
      <c r="M610" s="494"/>
      <c r="N610" s="494"/>
      <c r="O610" s="494"/>
      <c r="P610" s="494"/>
      <c r="Q610" s="494"/>
      <c r="R610" s="494"/>
      <c r="S610" s="494"/>
      <c r="T610" s="494"/>
      <c r="U610" s="494"/>
      <c r="V610" s="488" t="s">
        <v>81</v>
      </c>
      <c r="W610" s="488" t="s">
        <v>80</v>
      </c>
      <c r="X610" s="494"/>
      <c r="Y610" s="494"/>
      <c r="Z610" s="494"/>
      <c r="AA610" s="494"/>
      <c r="AB610" s="494"/>
      <c r="AC610" s="494"/>
      <c r="AD610" s="494"/>
      <c r="AE610" s="494"/>
      <c r="AF610" s="494"/>
      <c r="AG610" s="494"/>
      <c r="AH610" s="494"/>
      <c r="AI610" s="494"/>
      <c r="AJ610" s="494"/>
      <c r="AK610" s="494"/>
      <c r="AL610" s="494"/>
      <c r="AM610" s="494"/>
      <c r="AN610" s="494"/>
      <c r="AO610" s="494"/>
      <c r="AP610" s="494"/>
      <c r="AQ610" s="494"/>
      <c r="AR610" s="494"/>
      <c r="AS610" s="494"/>
      <c r="AT610" s="494"/>
      <c r="AU610" s="494"/>
      <c r="AV610" s="494"/>
      <c r="AW610" s="494"/>
      <c r="AX610" s="494"/>
      <c r="AY610" s="494"/>
      <c r="AZ610" s="494"/>
      <c r="BA610" s="494"/>
      <c r="BB610" s="494"/>
      <c r="BC610" s="494"/>
      <c r="BD610" s="494"/>
      <c r="BE610" s="494"/>
      <c r="BF610" s="494"/>
      <c r="BG610" s="494"/>
      <c r="BH610" s="494"/>
      <c r="BI610" s="488" t="s">
        <v>25863</v>
      </c>
      <c r="BJ610" s="494"/>
      <c r="BK610" s="494"/>
      <c r="BL610" s="494"/>
      <c r="BM610" s="494"/>
      <c r="BN610" s="494"/>
      <c r="BO610" s="494"/>
      <c r="BP610" s="494"/>
      <c r="BQ610" s="494"/>
      <c r="BR610" s="494"/>
      <c r="BS610" s="494"/>
      <c r="BT610" s="494"/>
      <c r="BU610" s="494"/>
      <c r="BV610" s="494"/>
      <c r="BW610" s="494"/>
      <c r="BX610" s="494"/>
      <c r="BY610" s="494"/>
      <c r="BZ610" s="494"/>
      <c r="CA610" s="494"/>
      <c r="CB610" s="494"/>
      <c r="CC610" s="494"/>
      <c r="CD610" s="494"/>
      <c r="CE610" s="494"/>
      <c r="CF610" s="494"/>
      <c r="CG610" s="494"/>
      <c r="CH610" s="494"/>
      <c r="CI610" s="494"/>
      <c r="CJ610" s="494"/>
      <c r="CK610" s="494"/>
      <c r="CL610" s="494"/>
      <c r="CM610" s="494"/>
      <c r="CN610" s="494"/>
      <c r="CO610" s="494"/>
      <c r="CP610" s="494"/>
      <c r="CQ610" s="494"/>
      <c r="CR610" s="494"/>
      <c r="CS610" s="494"/>
      <c r="CT610" s="494"/>
      <c r="CU610" s="494"/>
      <c r="CV610" s="494"/>
      <c r="CW610" s="497"/>
      <c r="CX610" s="494"/>
      <c r="CY610" s="494"/>
      <c r="CZ610" s="494"/>
      <c r="DA610" s="494"/>
      <c r="DB610" s="494"/>
      <c r="DC610" s="494"/>
      <c r="DD610" s="494"/>
      <c r="DE610" s="488" t="s">
        <v>27601</v>
      </c>
      <c r="DH610" s="494"/>
      <c r="DI610" s="494"/>
      <c r="DJ610" s="494"/>
      <c r="DK610" s="494"/>
      <c r="DL610" s="494"/>
      <c r="DM610" s="494"/>
      <c r="DN610" s="497"/>
      <c r="DO610" s="494"/>
      <c r="DP610" s="494"/>
      <c r="DQ610" s="494"/>
      <c r="DR610" s="494"/>
      <c r="DS610" s="497"/>
      <c r="DT610" s="494"/>
      <c r="DU610" s="494"/>
      <c r="DV610" s="488" t="s">
        <v>27601</v>
      </c>
      <c r="DY610" s="494"/>
      <c r="DZ610" s="494"/>
      <c r="EA610" s="488" t="s">
        <v>27602</v>
      </c>
      <c r="EB610" s="494"/>
      <c r="EC610" s="494"/>
      <c r="ED610" s="494"/>
      <c r="EE610" s="494"/>
      <c r="EF610" s="494"/>
      <c r="EG610" s="604"/>
      <c r="EH610" s="494"/>
      <c r="EI610" s="494"/>
      <c r="EJ610" s="494"/>
      <c r="EK610" s="494"/>
      <c r="EL610" s="494"/>
      <c r="EM610" s="494"/>
      <c r="EN610" s="494"/>
      <c r="EO610" s="495" t="s">
        <v>1524</v>
      </c>
      <c r="EP610" s="494"/>
      <c r="EQ610" s="494"/>
      <c r="ER610" s="494"/>
      <c r="ES610" s="494"/>
      <c r="ET610" s="494"/>
      <c r="EU610" s="494"/>
      <c r="EV610" s="494"/>
      <c r="EW610" s="494"/>
      <c r="EX610" s="494"/>
      <c r="EY610" s="494"/>
      <c r="EZ610" s="494"/>
      <c r="FA610" s="494"/>
      <c r="FB610" s="494"/>
      <c r="FC610" s="494"/>
      <c r="FD610" s="494"/>
      <c r="FE610" s="494"/>
      <c r="FF610" s="494"/>
      <c r="FG610" s="494"/>
      <c r="FH610" s="494"/>
      <c r="FI610" s="494"/>
      <c r="FJ610" s="494"/>
      <c r="FK610" s="497"/>
      <c r="FL610" s="494"/>
      <c r="FM610" s="494"/>
      <c r="FN610" s="494"/>
      <c r="FO610" s="494"/>
      <c r="FP610" s="494"/>
      <c r="FQ610" s="494"/>
      <c r="FR610" s="494"/>
      <c r="FS610" s="488" t="s">
        <v>27603</v>
      </c>
      <c r="FU610" s="494"/>
      <c r="FV610" s="494"/>
      <c r="FW610" s="494"/>
      <c r="FX610" s="494"/>
      <c r="FY610" s="494"/>
      <c r="FZ610" s="494"/>
      <c r="GA610" s="494"/>
      <c r="GB610" s="494"/>
      <c r="GC610" s="494"/>
      <c r="GD610" s="494"/>
      <c r="GE610" s="494"/>
      <c r="GF610" s="494"/>
      <c r="GG610" s="494"/>
      <c r="GH610" s="494"/>
      <c r="GI610" s="494"/>
      <c r="GJ610" s="494"/>
      <c r="GK610" s="494"/>
      <c r="GL610" s="494"/>
      <c r="GM610" s="494"/>
      <c r="GN610" s="494"/>
      <c r="GO610" s="494"/>
      <c r="GP610" s="494"/>
      <c r="GQ610" s="494"/>
      <c r="GR610" s="494"/>
      <c r="GS610" s="494"/>
      <c r="GT610" s="494"/>
      <c r="GU610" s="494"/>
      <c r="GV610" s="494"/>
      <c r="GW610" s="494"/>
      <c r="GX610" s="494"/>
      <c r="GY610" s="494"/>
      <c r="GZ610" s="494"/>
      <c r="HA610" s="494"/>
    </row>
    <row r="611">
      <c r="A611" s="492">
        <v>7130968.0</v>
      </c>
      <c r="B611" s="488" t="s">
        <v>27604</v>
      </c>
      <c r="C611" s="488" t="s">
        <v>399</v>
      </c>
      <c r="D611" s="590">
        <v>45810.88108796296</v>
      </c>
      <c r="E611" s="590">
        <v>45810.89475694444</v>
      </c>
      <c r="F611" s="590">
        <v>45810.89569444444</v>
      </c>
      <c r="H611" s="488" t="s">
        <v>25860</v>
      </c>
      <c r="K611" s="494"/>
      <c r="L611" s="494"/>
      <c r="M611" s="494"/>
      <c r="N611" s="494"/>
      <c r="O611" s="494"/>
      <c r="P611" s="494"/>
      <c r="Q611" s="494"/>
      <c r="R611" s="494"/>
      <c r="S611" s="494"/>
      <c r="T611" s="488" t="s">
        <v>1514</v>
      </c>
      <c r="V611" s="488" t="s">
        <v>81</v>
      </c>
      <c r="W611" s="488" t="s">
        <v>80</v>
      </c>
      <c r="X611" s="494"/>
      <c r="Y611" s="494"/>
      <c r="Z611" s="494"/>
      <c r="AA611" s="494"/>
      <c r="AB611" s="494"/>
      <c r="AC611" s="494"/>
      <c r="AD611" s="494"/>
      <c r="AE611" s="494"/>
      <c r="AF611" s="494"/>
      <c r="AG611" s="494"/>
      <c r="AH611" s="494"/>
      <c r="AI611" s="494"/>
      <c r="AJ611" s="494"/>
      <c r="AK611" s="494"/>
      <c r="AL611" s="494"/>
      <c r="AM611" s="494"/>
      <c r="AN611" s="494"/>
      <c r="AO611" s="494"/>
      <c r="AP611" s="494"/>
      <c r="AQ611" s="492">
        <v>36.0</v>
      </c>
      <c r="AR611" s="495" t="s">
        <v>1524</v>
      </c>
      <c r="AS611" s="492">
        <v>798000.0</v>
      </c>
      <c r="AT611" s="494"/>
      <c r="AU611" s="494"/>
      <c r="AV611" s="494"/>
      <c r="AW611" s="494"/>
      <c r="AX611" s="494"/>
      <c r="AY611" s="494"/>
      <c r="AZ611" s="494"/>
      <c r="BA611" s="494"/>
      <c r="BB611" s="494"/>
      <c r="BC611" s="494"/>
      <c r="BD611" s="494"/>
      <c r="BE611" s="494"/>
      <c r="BF611" s="494"/>
      <c r="BG611" s="494"/>
      <c r="BH611" s="494"/>
      <c r="BI611" s="488" t="s">
        <v>25863</v>
      </c>
      <c r="BJ611" s="494"/>
      <c r="BK611" s="494"/>
      <c r="BL611" s="494"/>
      <c r="BM611" s="494"/>
      <c r="BN611" s="494"/>
      <c r="BO611" s="494"/>
      <c r="BP611" s="494"/>
      <c r="BQ611" s="494"/>
      <c r="BR611" s="494"/>
      <c r="BS611" s="494"/>
      <c r="BT611" s="494"/>
      <c r="BU611" s="488" t="s">
        <v>25868</v>
      </c>
      <c r="BY611" s="494"/>
      <c r="BZ611" s="492">
        <v>30324.0</v>
      </c>
      <c r="CA611" s="492">
        <v>28500.0</v>
      </c>
      <c r="CB611" s="494"/>
      <c r="CC611" s="494"/>
      <c r="CD611" s="587">
        <v>45896.0</v>
      </c>
      <c r="CE611" s="492">
        <v>27.0</v>
      </c>
      <c r="CF611" s="492">
        <v>1027824.0</v>
      </c>
      <c r="CG611" s="492">
        <v>229824.0</v>
      </c>
      <c r="CH611" s="494"/>
      <c r="CI611" s="494"/>
      <c r="CJ611" s="494"/>
      <c r="CK611" s="494"/>
      <c r="CL611" s="494"/>
      <c r="CM611" s="494"/>
      <c r="CN611" s="494"/>
      <c r="CO611" s="494"/>
      <c r="CP611" s="494"/>
      <c r="CQ611" s="494"/>
      <c r="CR611" s="494"/>
      <c r="CS611" s="494"/>
      <c r="CT611" s="494"/>
      <c r="CU611" s="494"/>
      <c r="CV611" s="494"/>
      <c r="CW611" s="497"/>
      <c r="CX611" s="494"/>
      <c r="CY611" s="494"/>
      <c r="CZ611" s="494"/>
      <c r="DA611" s="494"/>
      <c r="DB611" s="494"/>
      <c r="DC611" s="494"/>
      <c r="DD611" s="494"/>
      <c r="DE611" s="488" t="s">
        <v>27601</v>
      </c>
      <c r="DH611" s="494"/>
      <c r="DI611" s="497"/>
      <c r="DJ611" s="494"/>
      <c r="DK611" s="494"/>
      <c r="DL611" s="494"/>
      <c r="DM611" s="494"/>
      <c r="DN611" s="494"/>
      <c r="DO611" s="494"/>
      <c r="DP611" s="494"/>
      <c r="DQ611" s="488" t="s">
        <v>27269</v>
      </c>
      <c r="DR611" s="494"/>
      <c r="DS611" s="497"/>
      <c r="DT611" s="494"/>
      <c r="DU611" s="494"/>
      <c r="DV611" s="494"/>
      <c r="DW611" s="494"/>
      <c r="DX611" s="494"/>
      <c r="DY611" s="494"/>
      <c r="DZ611" s="494"/>
      <c r="EA611" s="488" t="s">
        <v>27602</v>
      </c>
      <c r="EB611" s="494"/>
      <c r="EC611" s="494"/>
      <c r="ED611" s="494"/>
      <c r="EE611" s="494"/>
      <c r="EF611" s="494"/>
      <c r="EG611" s="494"/>
      <c r="EH611" s="494"/>
      <c r="EI611" s="488" t="s">
        <v>27605</v>
      </c>
      <c r="EL611" s="494"/>
      <c r="EM611" s="494"/>
      <c r="EN611" s="494"/>
      <c r="EO611" s="494"/>
      <c r="EP611" s="494"/>
      <c r="EQ611" s="494"/>
      <c r="ER611" s="494"/>
      <c r="ES611" s="494"/>
      <c r="ET611" s="494"/>
      <c r="EU611" s="494"/>
      <c r="EV611" s="494"/>
      <c r="EW611" s="494"/>
      <c r="EX611" s="494"/>
      <c r="EY611" s="494"/>
      <c r="EZ611" s="494"/>
      <c r="FA611" s="494"/>
      <c r="FB611" s="494"/>
      <c r="FC611" s="494"/>
      <c r="FD611" s="494"/>
      <c r="FE611" s="494"/>
      <c r="FF611" s="494"/>
      <c r="FG611" s="494"/>
      <c r="FH611" s="494"/>
      <c r="FI611" s="494"/>
      <c r="FJ611" s="494"/>
      <c r="FK611" s="497"/>
      <c r="FL611" s="494"/>
      <c r="FM611" s="494"/>
      <c r="FN611" s="494"/>
      <c r="FO611" s="494"/>
      <c r="FP611" s="494"/>
      <c r="FQ611" s="494"/>
      <c r="FR611" s="494"/>
      <c r="FS611" s="488" t="s">
        <v>27603</v>
      </c>
      <c r="FU611" s="494"/>
      <c r="FV611" s="494"/>
      <c r="FW611" s="494"/>
      <c r="FX611" s="494"/>
      <c r="FY611" s="494"/>
      <c r="FZ611" s="494"/>
      <c r="GA611" s="494"/>
      <c r="GB611" s="494"/>
      <c r="GC611" s="494"/>
      <c r="GD611" s="494"/>
      <c r="GE611" s="494"/>
      <c r="GF611" s="494"/>
      <c r="GG611" s="494"/>
      <c r="GH611" s="494"/>
      <c r="GI611" s="494"/>
      <c r="GJ611" s="494"/>
      <c r="GK611" s="494"/>
      <c r="GL611" s="494"/>
      <c r="GM611" s="494"/>
      <c r="GN611" s="494"/>
      <c r="GO611" s="494"/>
      <c r="GP611" s="494"/>
      <c r="GQ611" s="494"/>
      <c r="GR611" s="494"/>
      <c r="GS611" s="494"/>
      <c r="GT611" s="494"/>
      <c r="GU611" s="494"/>
      <c r="GV611" s="494"/>
      <c r="GW611" s="494"/>
      <c r="GX611" s="494"/>
      <c r="GY611" s="494"/>
      <c r="GZ611" s="494"/>
      <c r="HA611" s="494"/>
    </row>
    <row r="612">
      <c r="A612" s="492">
        <v>7130973.0</v>
      </c>
      <c r="B612" s="488" t="s">
        <v>27606</v>
      </c>
      <c r="C612" s="488" t="s">
        <v>399</v>
      </c>
      <c r="D612" s="590">
        <v>45810.88298611111</v>
      </c>
      <c r="E612" s="590">
        <v>45810.90105324074</v>
      </c>
      <c r="F612" s="590">
        <v>45810.901655092595</v>
      </c>
      <c r="H612" s="488" t="s">
        <v>25860</v>
      </c>
      <c r="K612" s="494"/>
      <c r="L612" s="494"/>
      <c r="M612" s="494"/>
      <c r="N612" s="494"/>
      <c r="O612" s="494"/>
      <c r="P612" s="494"/>
      <c r="Q612" s="494"/>
      <c r="R612" s="494"/>
      <c r="S612" s="494"/>
      <c r="T612" s="488" t="s">
        <v>1514</v>
      </c>
      <c r="V612" s="488" t="s">
        <v>81</v>
      </c>
      <c r="W612" s="488" t="s">
        <v>80</v>
      </c>
      <c r="X612" s="494"/>
      <c r="Y612" s="494"/>
      <c r="Z612" s="494"/>
      <c r="AA612" s="494"/>
      <c r="AB612" s="494"/>
      <c r="AC612" s="494"/>
      <c r="AD612" s="494"/>
      <c r="AE612" s="494"/>
      <c r="AF612" s="494"/>
      <c r="AG612" s="494"/>
      <c r="AH612" s="494"/>
      <c r="AI612" s="494"/>
      <c r="AJ612" s="494"/>
      <c r="AK612" s="494"/>
      <c r="AL612" s="494"/>
      <c r="AM612" s="494"/>
      <c r="AN612" s="494"/>
      <c r="AO612" s="494"/>
      <c r="AP612" s="494"/>
      <c r="AQ612" s="492">
        <v>36.0</v>
      </c>
      <c r="AR612" s="495" t="s">
        <v>1524</v>
      </c>
      <c r="AS612" s="492">
        <v>798000.0</v>
      </c>
      <c r="AT612" s="494"/>
      <c r="AU612" s="494"/>
      <c r="AV612" s="494"/>
      <c r="AW612" s="494"/>
      <c r="AX612" s="494"/>
      <c r="AY612" s="494"/>
      <c r="AZ612" s="494"/>
      <c r="BA612" s="494"/>
      <c r="BB612" s="494"/>
      <c r="BC612" s="494"/>
      <c r="BD612" s="494"/>
      <c r="BE612" s="494"/>
      <c r="BF612" s="494"/>
      <c r="BG612" s="494"/>
      <c r="BH612" s="494"/>
      <c r="BI612" s="488" t="s">
        <v>25863</v>
      </c>
      <c r="BJ612" s="494"/>
      <c r="BK612" s="494"/>
      <c r="BL612" s="494"/>
      <c r="BM612" s="494"/>
      <c r="BN612" s="494"/>
      <c r="BO612" s="494"/>
      <c r="BP612" s="494"/>
      <c r="BQ612" s="494"/>
      <c r="BR612" s="494"/>
      <c r="BS612" s="494"/>
      <c r="BT612" s="494"/>
      <c r="BU612" s="488" t="s">
        <v>25868</v>
      </c>
      <c r="BY612" s="494"/>
      <c r="BZ612" s="492">
        <v>30324.0</v>
      </c>
      <c r="CA612" s="492">
        <v>28500.0</v>
      </c>
      <c r="CB612" s="494"/>
      <c r="CC612" s="494"/>
      <c r="CD612" s="587">
        <v>45896.0</v>
      </c>
      <c r="CE612" s="492">
        <v>27.0</v>
      </c>
      <c r="CF612" s="492">
        <v>1027824.0</v>
      </c>
      <c r="CG612" s="492">
        <v>229824.0</v>
      </c>
      <c r="CH612" s="494"/>
      <c r="CI612" s="494"/>
      <c r="CJ612" s="494"/>
      <c r="CK612" s="494"/>
      <c r="CL612" s="494"/>
      <c r="CM612" s="494"/>
      <c r="CN612" s="494"/>
      <c r="CO612" s="494"/>
      <c r="CP612" s="494"/>
      <c r="CQ612" s="494"/>
      <c r="CR612" s="494"/>
      <c r="CS612" s="494"/>
      <c r="CT612" s="494"/>
      <c r="CU612" s="494"/>
      <c r="CV612" s="494"/>
      <c r="CW612" s="497"/>
      <c r="CX612" s="494"/>
      <c r="CY612" s="494"/>
      <c r="CZ612" s="494"/>
      <c r="DA612" s="494"/>
      <c r="DB612" s="494"/>
      <c r="DC612" s="494"/>
      <c r="DD612" s="494"/>
      <c r="DE612" s="488" t="s">
        <v>27601</v>
      </c>
      <c r="DH612" s="494"/>
      <c r="DI612" s="497"/>
      <c r="DJ612" s="494"/>
      <c r="DK612" s="494"/>
      <c r="DL612" s="494"/>
      <c r="DM612" s="494"/>
      <c r="DN612" s="494"/>
      <c r="DO612" s="494"/>
      <c r="DP612" s="494"/>
      <c r="DQ612" s="488" t="s">
        <v>27269</v>
      </c>
      <c r="DR612" s="497"/>
      <c r="DS612" s="497"/>
      <c r="DT612" s="494"/>
      <c r="DU612" s="494"/>
      <c r="DV612" s="494"/>
      <c r="DW612" s="494"/>
      <c r="DX612" s="494"/>
      <c r="DY612" s="494"/>
      <c r="DZ612" s="488" t="s">
        <v>27607</v>
      </c>
      <c r="EA612" s="488" t="s">
        <v>27602</v>
      </c>
      <c r="EB612" s="494"/>
      <c r="EC612" s="494"/>
      <c r="ED612" s="494"/>
      <c r="EE612" s="494"/>
      <c r="EF612" s="494"/>
      <c r="EG612" s="494"/>
      <c r="EH612" s="494"/>
      <c r="EI612" s="488" t="s">
        <v>27605</v>
      </c>
      <c r="EL612" s="494"/>
      <c r="EM612" s="494"/>
      <c r="EN612" s="494"/>
      <c r="EO612" s="494"/>
      <c r="EP612" s="494"/>
      <c r="EQ612" s="494"/>
      <c r="ER612" s="494"/>
      <c r="ES612" s="494"/>
      <c r="ET612" s="494"/>
      <c r="EU612" s="494"/>
      <c r="EV612" s="494"/>
      <c r="EW612" s="494"/>
      <c r="EX612" s="494"/>
      <c r="EY612" s="494"/>
      <c r="EZ612" s="494"/>
      <c r="FA612" s="494"/>
      <c r="FB612" s="494"/>
      <c r="FC612" s="494"/>
      <c r="FD612" s="494"/>
      <c r="FE612" s="494"/>
      <c r="FF612" s="494"/>
      <c r="FG612" s="494"/>
      <c r="FH612" s="494"/>
      <c r="FI612" s="497"/>
      <c r="FJ612" s="494"/>
      <c r="FK612" s="497"/>
      <c r="FL612" s="494"/>
      <c r="FM612" s="494"/>
      <c r="FN612" s="494"/>
      <c r="FO612" s="494"/>
      <c r="FP612" s="494"/>
      <c r="FQ612" s="488" t="s">
        <v>27608</v>
      </c>
      <c r="FS612" s="488" t="s">
        <v>27603</v>
      </c>
      <c r="FU612" s="494"/>
      <c r="FV612" s="494"/>
      <c r="FW612" s="494"/>
      <c r="FX612" s="494"/>
      <c r="FY612" s="494"/>
      <c r="FZ612" s="494"/>
      <c r="GA612" s="494"/>
      <c r="GB612" s="494"/>
      <c r="GC612" s="494"/>
      <c r="GD612" s="494"/>
      <c r="GE612" s="494"/>
      <c r="GF612" s="494"/>
      <c r="GG612" s="494"/>
      <c r="GH612" s="494"/>
      <c r="GI612" s="494"/>
      <c r="GJ612" s="494"/>
      <c r="GK612" s="494"/>
      <c r="GL612" s="494"/>
      <c r="GM612" s="494"/>
      <c r="GN612" s="494"/>
      <c r="GO612" s="494"/>
      <c r="GP612" s="494"/>
      <c r="GQ612" s="494"/>
      <c r="GR612" s="494"/>
      <c r="GS612" s="494"/>
      <c r="GT612" s="494"/>
      <c r="GU612" s="494"/>
      <c r="GV612" s="494"/>
      <c r="GW612" s="494"/>
      <c r="GX612" s="494"/>
      <c r="GY612" s="494"/>
      <c r="GZ612" s="494"/>
      <c r="HA612" s="494"/>
    </row>
    <row r="613">
      <c r="A613" s="492">
        <v>7130997.0</v>
      </c>
      <c r="B613" s="488" t="s">
        <v>27609</v>
      </c>
      <c r="C613" s="488" t="s">
        <v>399</v>
      </c>
      <c r="D613" s="590">
        <v>45810.88680555556</v>
      </c>
      <c r="E613" s="590">
        <v>45810.894641203704</v>
      </c>
      <c r="F613" s="590">
        <v>45810.89482638889</v>
      </c>
      <c r="H613" s="488" t="s">
        <v>25860</v>
      </c>
      <c r="K613" s="494"/>
      <c r="L613" s="494"/>
      <c r="M613" s="494"/>
      <c r="N613" s="494"/>
      <c r="O613" s="494"/>
      <c r="P613" s="494"/>
      <c r="Q613" s="494"/>
      <c r="R613" s="494"/>
      <c r="S613" s="494"/>
      <c r="T613" s="488" t="s">
        <v>25934</v>
      </c>
      <c r="V613" s="488" t="s">
        <v>83</v>
      </c>
      <c r="W613" s="488" t="s">
        <v>84</v>
      </c>
      <c r="X613" s="494"/>
      <c r="Y613" s="494"/>
      <c r="Z613" s="494"/>
      <c r="AA613" s="494"/>
      <c r="AB613" s="494"/>
      <c r="AC613" s="494"/>
      <c r="AD613" s="494"/>
      <c r="AE613" s="494"/>
      <c r="AF613" s="494"/>
      <c r="AG613" s="494"/>
      <c r="AH613" s="494"/>
      <c r="AI613" s="494"/>
      <c r="AJ613" s="494"/>
      <c r="AK613" s="494"/>
      <c r="AL613" s="494"/>
      <c r="AM613" s="494"/>
      <c r="AN613" s="494"/>
      <c r="AO613" s="494"/>
      <c r="AP613" s="494"/>
      <c r="AQ613" s="492">
        <v>36.0</v>
      </c>
      <c r="AR613" s="495" t="s">
        <v>1524</v>
      </c>
      <c r="AS613" s="588">
        <v>798000.0</v>
      </c>
      <c r="AT613" s="494"/>
      <c r="AU613" s="494"/>
      <c r="AV613" s="494"/>
      <c r="AW613" s="494"/>
      <c r="AX613" s="494"/>
      <c r="AY613" s="494"/>
      <c r="AZ613" s="494"/>
      <c r="BA613" s="494"/>
      <c r="BB613" s="494"/>
      <c r="BC613" s="494"/>
      <c r="BD613" s="494"/>
      <c r="BE613" s="494"/>
      <c r="BF613" s="494"/>
      <c r="BG613" s="494"/>
      <c r="BH613" s="494"/>
      <c r="BI613" s="488" t="s">
        <v>25863</v>
      </c>
      <c r="BJ613" s="494"/>
      <c r="BK613" s="494"/>
      <c r="BL613" s="494"/>
      <c r="BM613" s="494"/>
      <c r="BN613" s="494"/>
      <c r="BO613" s="494"/>
      <c r="BP613" s="494"/>
      <c r="BQ613" s="494"/>
      <c r="BR613" s="494"/>
      <c r="BS613" s="494"/>
      <c r="BT613" s="494"/>
      <c r="BU613" s="488" t="s">
        <v>25868</v>
      </c>
      <c r="BY613" s="494"/>
      <c r="BZ613" s="588">
        <v>30324.0</v>
      </c>
      <c r="CA613" s="588">
        <v>28500.0</v>
      </c>
      <c r="CB613" s="494"/>
      <c r="CC613" s="494"/>
      <c r="CD613" s="587">
        <v>45896.0</v>
      </c>
      <c r="CE613" s="492">
        <v>27.0</v>
      </c>
      <c r="CF613" s="588">
        <v>1027824.0</v>
      </c>
      <c r="CG613" s="588">
        <v>229824.0</v>
      </c>
      <c r="CH613" s="494"/>
      <c r="CI613" s="494"/>
      <c r="CJ613" s="494"/>
      <c r="CK613" s="494"/>
      <c r="CL613" s="494"/>
      <c r="CM613" s="494"/>
      <c r="CN613" s="494"/>
      <c r="CO613" s="494"/>
      <c r="CP613" s="494"/>
      <c r="CQ613" s="494"/>
      <c r="CR613" s="494"/>
      <c r="CS613" s="494"/>
      <c r="CT613" s="494"/>
      <c r="CU613" s="494"/>
      <c r="CV613" s="494"/>
      <c r="CW613" s="497"/>
      <c r="CX613" s="494"/>
      <c r="CY613" s="494"/>
      <c r="CZ613" s="494"/>
      <c r="DA613" s="494"/>
      <c r="DB613" s="494"/>
      <c r="DC613" s="494"/>
      <c r="DD613" s="494"/>
      <c r="DE613" s="488" t="s">
        <v>27610</v>
      </c>
      <c r="DH613" s="494"/>
      <c r="DI613" s="497"/>
      <c r="DJ613" s="494"/>
      <c r="DK613" s="494"/>
      <c r="DL613" s="494"/>
      <c r="DM613" s="494"/>
      <c r="DN613" s="494"/>
      <c r="DO613" s="494"/>
      <c r="DP613" s="494"/>
      <c r="DQ613" s="488" t="s">
        <v>27611</v>
      </c>
      <c r="DR613" s="494"/>
      <c r="DS613" s="497"/>
      <c r="DT613" s="494"/>
      <c r="DU613" s="494"/>
      <c r="DV613" s="494"/>
      <c r="DW613" s="494"/>
      <c r="DX613" s="494"/>
      <c r="DY613" s="494"/>
      <c r="DZ613" s="494"/>
      <c r="EA613" s="488" t="s">
        <v>27612</v>
      </c>
      <c r="EB613" s="494"/>
      <c r="EC613" s="494"/>
      <c r="ED613" s="494"/>
      <c r="EE613" s="494"/>
      <c r="EF613" s="494"/>
      <c r="EG613" s="494"/>
      <c r="EH613" s="494"/>
      <c r="EI613" s="488" t="s">
        <v>27613</v>
      </c>
      <c r="EL613" s="494"/>
      <c r="EM613" s="494"/>
      <c r="EN613" s="494"/>
      <c r="EO613" s="494"/>
      <c r="EP613" s="494"/>
      <c r="EQ613" s="494"/>
      <c r="ER613" s="494"/>
      <c r="ES613" s="494"/>
      <c r="ET613" s="494"/>
      <c r="EU613" s="494"/>
      <c r="EV613" s="494"/>
      <c r="EW613" s="494"/>
      <c r="EX613" s="494"/>
      <c r="EY613" s="494"/>
      <c r="EZ613" s="494"/>
      <c r="FA613" s="494"/>
      <c r="FB613" s="494"/>
      <c r="FC613" s="494"/>
      <c r="FD613" s="494"/>
      <c r="FE613" s="494"/>
      <c r="FF613" s="494"/>
      <c r="FG613" s="494"/>
      <c r="FH613" s="494"/>
      <c r="FI613" s="494"/>
      <c r="FJ613" s="494"/>
      <c r="FK613" s="497"/>
      <c r="FL613" s="494"/>
      <c r="FM613" s="494"/>
      <c r="FN613" s="494"/>
      <c r="FO613" s="494"/>
      <c r="FP613" s="494"/>
      <c r="FQ613" s="494"/>
      <c r="FR613" s="494"/>
      <c r="FS613" s="488" t="s">
        <v>27614</v>
      </c>
      <c r="FU613" s="494"/>
      <c r="FV613" s="494"/>
      <c r="FW613" s="494"/>
      <c r="FX613" s="494"/>
      <c r="FY613" s="494"/>
      <c r="FZ613" s="494"/>
      <c r="GA613" s="494"/>
      <c r="GB613" s="494"/>
      <c r="GC613" s="494"/>
      <c r="GD613" s="494"/>
      <c r="GE613" s="494"/>
      <c r="GF613" s="494"/>
      <c r="GG613" s="494"/>
      <c r="GH613" s="494"/>
      <c r="GI613" s="494"/>
      <c r="GJ613" s="494"/>
      <c r="GK613" s="494"/>
      <c r="GL613" s="494"/>
      <c r="GM613" s="494"/>
      <c r="GN613" s="494"/>
      <c r="GO613" s="494"/>
      <c r="GP613" s="494"/>
      <c r="GQ613" s="494"/>
      <c r="GR613" s="494"/>
      <c r="GS613" s="494"/>
      <c r="GT613" s="494"/>
      <c r="GU613" s="494"/>
      <c r="GV613" s="494"/>
      <c r="GW613" s="494"/>
      <c r="GX613" s="494"/>
      <c r="GY613" s="494"/>
      <c r="GZ613" s="494"/>
      <c r="HA613" s="494"/>
    </row>
    <row r="614">
      <c r="A614" s="492">
        <v>7130998.0</v>
      </c>
      <c r="B614" s="488" t="s">
        <v>27615</v>
      </c>
      <c r="C614" s="488" t="s">
        <v>399</v>
      </c>
      <c r="D614" s="590">
        <v>45810.886921296296</v>
      </c>
      <c r="E614" s="590">
        <v>45810.89585648148</v>
      </c>
      <c r="F614" s="590">
        <v>45810.90152777778</v>
      </c>
      <c r="H614" s="488" t="s">
        <v>25860</v>
      </c>
      <c r="K614" s="494"/>
      <c r="L614" s="494"/>
      <c r="M614" s="494"/>
      <c r="N614" s="494"/>
      <c r="O614" s="494"/>
      <c r="P614" s="494"/>
      <c r="Q614" s="494"/>
      <c r="R614" s="494"/>
      <c r="S614" s="494"/>
      <c r="T614" s="488" t="s">
        <v>25934</v>
      </c>
      <c r="V614" s="488" t="s">
        <v>83</v>
      </c>
      <c r="W614" s="488" t="s">
        <v>84</v>
      </c>
      <c r="X614" s="494"/>
      <c r="Y614" s="494"/>
      <c r="Z614" s="494"/>
      <c r="AA614" s="494"/>
      <c r="AB614" s="494"/>
      <c r="AC614" s="494"/>
      <c r="AD614" s="494"/>
      <c r="AE614" s="494"/>
      <c r="AF614" s="494"/>
      <c r="AG614" s="494"/>
      <c r="AH614" s="494"/>
      <c r="AI614" s="494"/>
      <c r="AJ614" s="494"/>
      <c r="AK614" s="494"/>
      <c r="AL614" s="494"/>
      <c r="AM614" s="494"/>
      <c r="AN614" s="494"/>
      <c r="AO614" s="494"/>
      <c r="AP614" s="494"/>
      <c r="AQ614" s="492">
        <v>36.0</v>
      </c>
      <c r="AR614" s="495" t="s">
        <v>1524</v>
      </c>
      <c r="AS614" s="588">
        <v>798000.0</v>
      </c>
      <c r="AT614" s="494"/>
      <c r="AU614" s="494"/>
      <c r="AV614" s="494"/>
      <c r="AW614" s="494"/>
      <c r="AX614" s="494"/>
      <c r="AY614" s="494"/>
      <c r="AZ614" s="494"/>
      <c r="BA614" s="494"/>
      <c r="BB614" s="494"/>
      <c r="BC614" s="494"/>
      <c r="BD614" s="494"/>
      <c r="BE614" s="494"/>
      <c r="BF614" s="494"/>
      <c r="BG614" s="494"/>
      <c r="BH614" s="494"/>
      <c r="BI614" s="488" t="s">
        <v>25863</v>
      </c>
      <c r="BJ614" s="494"/>
      <c r="BK614" s="494"/>
      <c r="BL614" s="494"/>
      <c r="BM614" s="494"/>
      <c r="BN614" s="494"/>
      <c r="BO614" s="494"/>
      <c r="BP614" s="494"/>
      <c r="BQ614" s="494"/>
      <c r="BR614" s="494"/>
      <c r="BS614" s="494"/>
      <c r="BT614" s="494"/>
      <c r="BU614" s="488" t="s">
        <v>25868</v>
      </c>
      <c r="BY614" s="494"/>
      <c r="BZ614" s="588">
        <v>30324.0</v>
      </c>
      <c r="CA614" s="588">
        <v>28500.0</v>
      </c>
      <c r="CB614" s="494"/>
      <c r="CC614" s="494"/>
      <c r="CD614" s="587">
        <v>45896.0</v>
      </c>
      <c r="CE614" s="492">
        <v>27.0</v>
      </c>
      <c r="CF614" s="588">
        <v>1027824.0</v>
      </c>
      <c r="CG614" s="588">
        <v>229824.0</v>
      </c>
      <c r="CH614" s="494"/>
      <c r="CI614" s="494"/>
      <c r="CJ614" s="494"/>
      <c r="CK614" s="494"/>
      <c r="CL614" s="494"/>
      <c r="CM614" s="494"/>
      <c r="CN614" s="494"/>
      <c r="CO614" s="494"/>
      <c r="CP614" s="494"/>
      <c r="CQ614" s="494"/>
      <c r="CR614" s="494"/>
      <c r="CS614" s="494"/>
      <c r="CT614" s="494"/>
      <c r="CU614" s="494"/>
      <c r="CV614" s="494"/>
      <c r="CW614" s="497"/>
      <c r="CX614" s="494"/>
      <c r="CY614" s="494"/>
      <c r="CZ614" s="494"/>
      <c r="DA614" s="494"/>
      <c r="DB614" s="494"/>
      <c r="DC614" s="494"/>
      <c r="DD614" s="494"/>
      <c r="DE614" s="488" t="s">
        <v>27610</v>
      </c>
      <c r="DH614" s="494"/>
      <c r="DI614" s="497"/>
      <c r="DJ614" s="494"/>
      <c r="DK614" s="494"/>
      <c r="DL614" s="494"/>
      <c r="DM614" s="494"/>
      <c r="DN614" s="494"/>
      <c r="DO614" s="494"/>
      <c r="DP614" s="494"/>
      <c r="DQ614" s="488" t="s">
        <v>27611</v>
      </c>
      <c r="DR614" s="497"/>
      <c r="DS614" s="497"/>
      <c r="DT614" s="494"/>
      <c r="DU614" s="494"/>
      <c r="DV614" s="494"/>
      <c r="DW614" s="494"/>
      <c r="DX614" s="494"/>
      <c r="DY614" s="494"/>
      <c r="DZ614" s="492">
        <v>9540124.0</v>
      </c>
      <c r="EA614" s="488" t="s">
        <v>27612</v>
      </c>
      <c r="EB614" s="494"/>
      <c r="EC614" s="494"/>
      <c r="ED614" s="494"/>
      <c r="EE614" s="494"/>
      <c r="EF614" s="494"/>
      <c r="EG614" s="494"/>
      <c r="EH614" s="494"/>
      <c r="EI614" s="488" t="s">
        <v>27613</v>
      </c>
      <c r="EL614" s="494"/>
      <c r="EM614" s="494"/>
      <c r="EN614" s="494"/>
      <c r="EO614" s="494"/>
      <c r="EP614" s="494"/>
      <c r="EQ614" s="494"/>
      <c r="ER614" s="494"/>
      <c r="ES614" s="494"/>
      <c r="ET614" s="494"/>
      <c r="EU614" s="494"/>
      <c r="EV614" s="494"/>
      <c r="EW614" s="494"/>
      <c r="EX614" s="494"/>
      <c r="EY614" s="494"/>
      <c r="EZ614" s="494"/>
      <c r="FA614" s="494"/>
      <c r="FB614" s="494"/>
      <c r="FC614" s="494"/>
      <c r="FD614" s="494"/>
      <c r="FE614" s="494"/>
      <c r="FF614" s="494"/>
      <c r="FG614" s="494"/>
      <c r="FH614" s="494"/>
      <c r="FI614" s="494"/>
      <c r="FJ614" s="494"/>
      <c r="FK614" s="497"/>
      <c r="FL614" s="494"/>
      <c r="FM614" s="494"/>
      <c r="FN614" s="494"/>
      <c r="FO614" s="494"/>
      <c r="FP614" s="494"/>
      <c r="FQ614" s="494"/>
      <c r="FR614" s="494"/>
      <c r="FS614" s="488" t="s">
        <v>27614</v>
      </c>
      <c r="FU614" s="494"/>
      <c r="FV614" s="494"/>
      <c r="FW614" s="494"/>
      <c r="FX614" s="494"/>
      <c r="FY614" s="494"/>
      <c r="FZ614" s="494"/>
      <c r="GA614" s="494"/>
      <c r="GB614" s="494"/>
      <c r="GC614" s="494"/>
      <c r="GD614" s="494"/>
      <c r="GE614" s="494"/>
      <c r="GF614" s="494"/>
      <c r="GG614" s="494"/>
      <c r="GH614" s="494"/>
      <c r="GI614" s="494"/>
      <c r="GJ614" s="494"/>
      <c r="GK614" s="494"/>
      <c r="GL614" s="494"/>
      <c r="GM614" s="494"/>
      <c r="GN614" s="494"/>
      <c r="GO614" s="494"/>
      <c r="GP614" s="494"/>
      <c r="GQ614" s="494"/>
      <c r="GR614" s="494"/>
      <c r="GS614" s="494"/>
      <c r="GT614" s="494"/>
      <c r="GU614" s="494"/>
      <c r="GV614" s="494"/>
      <c r="GW614" s="494"/>
      <c r="GX614" s="494"/>
      <c r="GY614" s="494"/>
      <c r="GZ614" s="494"/>
      <c r="HA614" s="494"/>
    </row>
    <row r="615">
      <c r="A615" s="492">
        <v>7130999.0</v>
      </c>
      <c r="B615" s="488" t="s">
        <v>27616</v>
      </c>
      <c r="C615" s="488" t="s">
        <v>399</v>
      </c>
      <c r="D615" s="590">
        <v>45810.88484953704</v>
      </c>
      <c r="E615" s="590">
        <v>45810.88962962963</v>
      </c>
      <c r="F615" s="590">
        <v>45810.890069444446</v>
      </c>
      <c r="H615" s="488" t="s">
        <v>25860</v>
      </c>
      <c r="K615" s="494"/>
      <c r="L615" s="494"/>
      <c r="M615" s="494"/>
      <c r="N615" s="494"/>
      <c r="O615" s="494"/>
      <c r="P615" s="494"/>
      <c r="Q615" s="494"/>
      <c r="R615" s="494"/>
      <c r="S615" s="494"/>
      <c r="T615" s="494"/>
      <c r="U615" s="494"/>
      <c r="V615" s="488" t="s">
        <v>83</v>
      </c>
      <c r="W615" s="488" t="s">
        <v>84</v>
      </c>
      <c r="X615" s="494"/>
      <c r="Y615" s="494"/>
      <c r="Z615" s="494"/>
      <c r="AA615" s="494"/>
      <c r="AB615" s="494"/>
      <c r="AC615" s="494"/>
      <c r="AD615" s="494"/>
      <c r="AE615" s="494"/>
      <c r="AF615" s="494"/>
      <c r="AG615" s="494"/>
      <c r="AH615" s="494"/>
      <c r="AI615" s="494"/>
      <c r="AJ615" s="494"/>
      <c r="AK615" s="494"/>
      <c r="AL615" s="494"/>
      <c r="AM615" s="494"/>
      <c r="AN615" s="494"/>
      <c r="AO615" s="494"/>
      <c r="AP615" s="494"/>
      <c r="AQ615" s="494"/>
      <c r="AR615" s="494"/>
      <c r="AS615" s="494"/>
      <c r="AT615" s="494"/>
      <c r="AU615" s="494"/>
      <c r="AV615" s="494"/>
      <c r="AW615" s="494"/>
      <c r="AX615" s="494"/>
      <c r="AY615" s="494"/>
      <c r="AZ615" s="494"/>
      <c r="BA615" s="494"/>
      <c r="BB615" s="494"/>
      <c r="BC615" s="494"/>
      <c r="BD615" s="494"/>
      <c r="BE615" s="494"/>
      <c r="BF615" s="494"/>
      <c r="BG615" s="494"/>
      <c r="BH615" s="494"/>
      <c r="BI615" s="488" t="s">
        <v>25863</v>
      </c>
      <c r="BJ615" s="494"/>
      <c r="BK615" s="494"/>
      <c r="BL615" s="494"/>
      <c r="BM615" s="494"/>
      <c r="BN615" s="494"/>
      <c r="BO615" s="494"/>
      <c r="BP615" s="494"/>
      <c r="BQ615" s="494"/>
      <c r="BR615" s="494"/>
      <c r="BS615" s="494"/>
      <c r="BT615" s="494"/>
      <c r="BU615" s="494"/>
      <c r="BV615" s="494"/>
      <c r="BW615" s="494"/>
      <c r="BX615" s="494"/>
      <c r="BY615" s="494"/>
      <c r="BZ615" s="494"/>
      <c r="CA615" s="494"/>
      <c r="CB615" s="494"/>
      <c r="CC615" s="494"/>
      <c r="CD615" s="494"/>
      <c r="CE615" s="494"/>
      <c r="CF615" s="494"/>
      <c r="CG615" s="494"/>
      <c r="CH615" s="494"/>
      <c r="CI615" s="494"/>
      <c r="CJ615" s="494"/>
      <c r="CK615" s="494"/>
      <c r="CL615" s="494"/>
      <c r="CM615" s="494"/>
      <c r="CN615" s="494"/>
      <c r="CO615" s="494"/>
      <c r="CP615" s="494"/>
      <c r="CQ615" s="494"/>
      <c r="CR615" s="494"/>
      <c r="CS615" s="494"/>
      <c r="CT615" s="494"/>
      <c r="CU615" s="494"/>
      <c r="CV615" s="494"/>
      <c r="CW615" s="497"/>
      <c r="CX615" s="494"/>
      <c r="CY615" s="494"/>
      <c r="CZ615" s="494"/>
      <c r="DA615" s="494"/>
      <c r="DB615" s="494"/>
      <c r="DC615" s="494"/>
      <c r="DD615" s="494"/>
      <c r="DE615" s="488" t="s">
        <v>27610</v>
      </c>
      <c r="DH615" s="494"/>
      <c r="DI615" s="494"/>
      <c r="DJ615" s="494"/>
      <c r="DK615" s="494"/>
      <c r="DL615" s="494"/>
      <c r="DM615" s="494"/>
      <c r="DN615" s="497"/>
      <c r="DO615" s="494"/>
      <c r="DP615" s="494"/>
      <c r="DQ615" s="494"/>
      <c r="DR615" s="494"/>
      <c r="DS615" s="497"/>
      <c r="DT615" s="494"/>
      <c r="DU615" s="494"/>
      <c r="DV615" s="488" t="s">
        <v>27610</v>
      </c>
      <c r="DY615" s="494"/>
      <c r="DZ615" s="494"/>
      <c r="EA615" s="488" t="s">
        <v>27612</v>
      </c>
      <c r="EB615" s="494"/>
      <c r="EC615" s="494"/>
      <c r="ED615" s="494"/>
      <c r="EE615" s="494"/>
      <c r="EF615" s="494"/>
      <c r="EG615" s="604"/>
      <c r="EH615" s="494"/>
      <c r="EI615" s="494"/>
      <c r="EJ615" s="494"/>
      <c r="EK615" s="494"/>
      <c r="EL615" s="494"/>
      <c r="EM615" s="494"/>
      <c r="EN615" s="494"/>
      <c r="EO615" s="495" t="s">
        <v>1524</v>
      </c>
      <c r="EP615" s="494"/>
      <c r="EQ615" s="494"/>
      <c r="ER615" s="494"/>
      <c r="ES615" s="494"/>
      <c r="ET615" s="494"/>
      <c r="EU615" s="494"/>
      <c r="EV615" s="494"/>
      <c r="EW615" s="494"/>
      <c r="EX615" s="494"/>
      <c r="EY615" s="494"/>
      <c r="EZ615" s="494"/>
      <c r="FA615" s="494"/>
      <c r="FB615" s="494"/>
      <c r="FC615" s="494"/>
      <c r="FD615" s="494"/>
      <c r="FE615" s="494"/>
      <c r="FF615" s="494"/>
      <c r="FG615" s="494"/>
      <c r="FH615" s="494"/>
      <c r="FI615" s="494"/>
      <c r="FJ615" s="494"/>
      <c r="FK615" s="497"/>
      <c r="FL615" s="494"/>
      <c r="FM615" s="494"/>
      <c r="FN615" s="494"/>
      <c r="FO615" s="494"/>
      <c r="FP615" s="494"/>
      <c r="FQ615" s="494"/>
      <c r="FR615" s="494"/>
      <c r="FS615" s="488" t="s">
        <v>27614</v>
      </c>
      <c r="FU615" s="494"/>
      <c r="FV615" s="494"/>
      <c r="FW615" s="494"/>
      <c r="FX615" s="494"/>
      <c r="FY615" s="494"/>
      <c r="FZ615" s="494"/>
      <c r="GA615" s="494"/>
      <c r="GB615" s="494"/>
      <c r="GC615" s="494"/>
      <c r="GD615" s="494"/>
      <c r="GE615" s="494"/>
      <c r="GF615" s="494"/>
      <c r="GG615" s="494"/>
      <c r="GH615" s="494"/>
      <c r="GI615" s="494"/>
      <c r="GJ615" s="494"/>
      <c r="GK615" s="494"/>
      <c r="GL615" s="494"/>
      <c r="GM615" s="494"/>
      <c r="GN615" s="494"/>
      <c r="GO615" s="494"/>
      <c r="GP615" s="494"/>
      <c r="GQ615" s="494"/>
      <c r="GR615" s="494"/>
      <c r="GS615" s="494"/>
      <c r="GT615" s="494"/>
      <c r="GU615" s="494"/>
      <c r="GV615" s="494"/>
      <c r="GW615" s="494"/>
      <c r="GX615" s="494"/>
      <c r="GY615" s="494"/>
      <c r="GZ615" s="494"/>
      <c r="HA615" s="494"/>
    </row>
    <row r="616">
      <c r="A616" s="492">
        <v>7131215.0</v>
      </c>
      <c r="B616" s="488" t="s">
        <v>27552</v>
      </c>
      <c r="C616" s="488" t="s">
        <v>399</v>
      </c>
      <c r="D616" s="590">
        <v>45810.92694444444</v>
      </c>
      <c r="E616" s="590">
        <v>45810.93315972222</v>
      </c>
      <c r="F616" s="590">
        <v>45810.93378472222</v>
      </c>
      <c r="H616" s="488" t="s">
        <v>25860</v>
      </c>
      <c r="K616" s="494"/>
      <c r="L616" s="494"/>
      <c r="M616" s="494"/>
      <c r="N616" s="494"/>
      <c r="O616" s="494"/>
      <c r="P616" s="494"/>
      <c r="Q616" s="494"/>
      <c r="R616" s="494"/>
      <c r="S616" s="494"/>
      <c r="T616" s="488" t="s">
        <v>1514</v>
      </c>
      <c r="V616" s="488" t="s">
        <v>77</v>
      </c>
      <c r="W616" s="488" t="s">
        <v>72</v>
      </c>
      <c r="X616" s="494"/>
      <c r="Y616" s="494"/>
      <c r="Z616" s="494"/>
      <c r="AA616" s="494"/>
      <c r="AB616" s="494"/>
      <c r="AC616" s="494"/>
      <c r="AD616" s="494"/>
      <c r="AE616" s="494"/>
      <c r="AF616" s="494"/>
      <c r="AG616" s="494"/>
      <c r="AH616" s="494"/>
      <c r="AI616" s="494"/>
      <c r="AJ616" s="494"/>
      <c r="AK616" s="494"/>
      <c r="AL616" s="494"/>
      <c r="AM616" s="494"/>
      <c r="AN616" s="494"/>
      <c r="AO616" s="494"/>
      <c r="AP616" s="494"/>
      <c r="AQ616" s="492">
        <v>36.0</v>
      </c>
      <c r="AR616" s="495" t="s">
        <v>1524</v>
      </c>
      <c r="AS616" s="588">
        <v>798000.0</v>
      </c>
      <c r="AT616" s="494"/>
      <c r="AU616" s="494"/>
      <c r="AV616" s="494"/>
      <c r="AW616" s="494"/>
      <c r="AX616" s="494"/>
      <c r="AY616" s="494"/>
      <c r="AZ616" s="494"/>
      <c r="BA616" s="494"/>
      <c r="BB616" s="494"/>
      <c r="BC616" s="494"/>
      <c r="BD616" s="494"/>
      <c r="BE616" s="494"/>
      <c r="BF616" s="494"/>
      <c r="BG616" s="494"/>
      <c r="BH616" s="494"/>
      <c r="BI616" s="488" t="s">
        <v>25863</v>
      </c>
      <c r="BJ616" s="494"/>
      <c r="BK616" s="494"/>
      <c r="BL616" s="494"/>
      <c r="BM616" s="494"/>
      <c r="BN616" s="494"/>
      <c r="BO616" s="494"/>
      <c r="BP616" s="494"/>
      <c r="BQ616" s="588">
        <v>30000.0</v>
      </c>
      <c r="BR616" s="494"/>
      <c r="BS616" s="494"/>
      <c r="BT616" s="494"/>
      <c r="BU616" s="488" t="s">
        <v>25868</v>
      </c>
      <c r="BY616" s="494"/>
      <c r="BZ616" s="588">
        <v>30184.0</v>
      </c>
      <c r="CA616" s="588">
        <v>27400.0</v>
      </c>
      <c r="CB616" s="494"/>
      <c r="CC616" s="587">
        <v>45807.0</v>
      </c>
      <c r="CD616" s="587">
        <v>45896.0</v>
      </c>
      <c r="CE616" s="488" t="s">
        <v>25898</v>
      </c>
      <c r="CF616" s="588">
        <v>1019184.0</v>
      </c>
      <c r="CG616" s="588">
        <v>221184.0</v>
      </c>
      <c r="CH616" s="494"/>
      <c r="CI616" s="494"/>
      <c r="CJ616" s="494"/>
      <c r="CK616" s="494"/>
      <c r="CL616" s="494"/>
      <c r="CM616" s="494"/>
      <c r="CN616" s="494"/>
      <c r="CO616" s="494"/>
      <c r="CP616" s="494"/>
      <c r="CQ616" s="494"/>
      <c r="CR616" s="494"/>
      <c r="CS616" s="494"/>
      <c r="CT616" s="494"/>
      <c r="CU616" s="494"/>
      <c r="CV616" s="494"/>
      <c r="CW616" s="497"/>
      <c r="CX616" s="494"/>
      <c r="CY616" s="494"/>
      <c r="CZ616" s="494"/>
      <c r="DA616" s="494"/>
      <c r="DB616" s="494"/>
      <c r="DC616" s="494"/>
      <c r="DD616" s="494"/>
      <c r="DE616" s="488" t="s">
        <v>27549</v>
      </c>
      <c r="DH616" s="494"/>
      <c r="DI616" s="497"/>
      <c r="DJ616" s="494"/>
      <c r="DK616" s="494"/>
      <c r="DL616" s="494"/>
      <c r="DM616" s="494"/>
      <c r="DN616" s="494"/>
      <c r="DO616" s="494"/>
      <c r="DP616" s="494"/>
      <c r="DQ616" s="488" t="s">
        <v>27550</v>
      </c>
      <c r="DR616" s="497"/>
      <c r="DS616" s="497"/>
      <c r="DT616" s="494"/>
      <c r="DU616" s="494"/>
      <c r="DV616" s="494"/>
      <c r="DW616" s="494"/>
      <c r="DX616" s="494"/>
      <c r="DY616" s="494"/>
      <c r="DZ616" s="492">
        <v>2700021.0</v>
      </c>
      <c r="EA616" s="488" t="s">
        <v>27550</v>
      </c>
      <c r="EB616" s="494"/>
      <c r="EC616" s="494"/>
      <c r="ED616" s="494"/>
      <c r="EE616" s="494"/>
      <c r="EF616" s="494"/>
      <c r="EG616" s="494"/>
      <c r="EH616" s="494"/>
      <c r="EI616" s="488" t="s">
        <v>27554</v>
      </c>
      <c r="EL616" s="494"/>
      <c r="EM616" s="494"/>
      <c r="EN616" s="494"/>
      <c r="EO616" s="494"/>
      <c r="EP616" s="494"/>
      <c r="EQ616" s="494"/>
      <c r="ER616" s="494"/>
      <c r="ES616" s="494"/>
      <c r="ET616" s="494"/>
      <c r="EU616" s="494"/>
      <c r="EV616" s="494"/>
      <c r="EW616" s="494"/>
      <c r="EX616" s="494"/>
      <c r="EY616" s="494"/>
      <c r="EZ616" s="494"/>
      <c r="FA616" s="494"/>
      <c r="FB616" s="494"/>
      <c r="FC616" s="494"/>
      <c r="FD616" s="494"/>
      <c r="FE616" s="494"/>
      <c r="FF616" s="494"/>
      <c r="FG616" s="494"/>
      <c r="FH616" s="494"/>
      <c r="FI616" s="494"/>
      <c r="FJ616" s="494"/>
      <c r="FK616" s="497"/>
      <c r="FL616" s="494"/>
      <c r="FM616" s="494"/>
      <c r="FN616" s="494"/>
      <c r="FO616" s="494"/>
      <c r="FP616" s="494"/>
      <c r="FQ616" s="494"/>
      <c r="FR616" s="494"/>
      <c r="FS616" s="488" t="s">
        <v>27617</v>
      </c>
      <c r="FU616" s="494"/>
      <c r="FV616" s="494"/>
      <c r="FW616" s="494"/>
      <c r="FX616" s="494"/>
      <c r="FY616" s="494"/>
      <c r="FZ616" s="494"/>
      <c r="GA616" s="494"/>
      <c r="GB616" s="494"/>
      <c r="GC616" s="494"/>
      <c r="GD616" s="494"/>
      <c r="GE616" s="494"/>
      <c r="GF616" s="494"/>
      <c r="GG616" s="494"/>
      <c r="GH616" s="494"/>
      <c r="GI616" s="494"/>
      <c r="GJ616" s="494"/>
      <c r="GK616" s="494"/>
      <c r="GL616" s="494"/>
      <c r="GM616" s="494"/>
      <c r="GN616" s="494"/>
      <c r="GO616" s="494"/>
      <c r="GP616" s="494"/>
      <c r="GQ616" s="494"/>
      <c r="GR616" s="494"/>
      <c r="GS616" s="494"/>
      <c r="GT616" s="494"/>
      <c r="GU616" s="494"/>
      <c r="GV616" s="494"/>
      <c r="GW616" s="494"/>
      <c r="GX616" s="494"/>
      <c r="GY616" s="494"/>
      <c r="GZ616" s="494"/>
      <c r="HA616" s="494"/>
    </row>
    <row r="617">
      <c r="A617" s="492">
        <v>7133109.0</v>
      </c>
      <c r="B617" s="488" t="s">
        <v>27618</v>
      </c>
      <c r="C617" s="488" t="s">
        <v>399</v>
      </c>
      <c r="D617" s="590">
        <v>45811.44260416667</v>
      </c>
      <c r="E617" s="590">
        <v>45811.44383101852</v>
      </c>
      <c r="F617" s="590">
        <v>45811.45394675926</v>
      </c>
      <c r="H617" s="488" t="s">
        <v>25860</v>
      </c>
      <c r="K617" s="494"/>
      <c r="L617" s="494"/>
      <c r="M617" s="494"/>
      <c r="N617" s="494"/>
      <c r="O617" s="494"/>
      <c r="P617" s="494"/>
      <c r="Q617" s="494"/>
      <c r="R617" s="494"/>
      <c r="S617" s="494"/>
      <c r="T617" s="494"/>
      <c r="U617" s="494"/>
      <c r="V617" s="488" t="s">
        <v>79</v>
      </c>
      <c r="W617" s="488" t="s">
        <v>85</v>
      </c>
      <c r="X617" s="494"/>
      <c r="Y617" s="494"/>
      <c r="Z617" s="494"/>
      <c r="AA617" s="494"/>
      <c r="AB617" s="494"/>
      <c r="AC617" s="494"/>
      <c r="AD617" s="494"/>
      <c r="AE617" s="494"/>
      <c r="AF617" s="494"/>
      <c r="AG617" s="494"/>
      <c r="AH617" s="494"/>
      <c r="AI617" s="494"/>
      <c r="AJ617" s="494"/>
      <c r="AK617" s="494"/>
      <c r="AL617" s="494"/>
      <c r="AM617" s="494"/>
      <c r="AN617" s="494"/>
      <c r="AO617" s="494"/>
      <c r="AP617" s="494"/>
      <c r="AQ617" s="494"/>
      <c r="AR617" s="494"/>
      <c r="AS617" s="494"/>
      <c r="AT617" s="494"/>
      <c r="AU617" s="494"/>
      <c r="AV617" s="494"/>
      <c r="AW617" s="494"/>
      <c r="AX617" s="494"/>
      <c r="AY617" s="494"/>
      <c r="AZ617" s="494"/>
      <c r="BA617" s="494"/>
      <c r="BB617" s="494"/>
      <c r="BC617" s="494"/>
      <c r="BD617" s="494"/>
      <c r="BE617" s="494"/>
      <c r="BF617" s="494"/>
      <c r="BG617" s="494"/>
      <c r="BH617" s="494"/>
      <c r="BI617" s="488" t="s">
        <v>25863</v>
      </c>
      <c r="BJ617" s="494"/>
      <c r="BK617" s="494"/>
      <c r="BL617" s="494"/>
      <c r="BM617" s="494"/>
      <c r="BN617" s="494"/>
      <c r="BO617" s="494"/>
      <c r="BP617" s="494"/>
      <c r="BQ617" s="494"/>
      <c r="BR617" s="494"/>
      <c r="BS617" s="494"/>
      <c r="BT617" s="494"/>
      <c r="BU617" s="494"/>
      <c r="BV617" s="494"/>
      <c r="BW617" s="494"/>
      <c r="BX617" s="494"/>
      <c r="BY617" s="494"/>
      <c r="BZ617" s="494"/>
      <c r="CA617" s="494"/>
      <c r="CB617" s="494"/>
      <c r="CC617" s="494"/>
      <c r="CD617" s="494"/>
      <c r="CE617" s="494"/>
      <c r="CF617" s="494"/>
      <c r="CG617" s="494"/>
      <c r="CH617" s="494"/>
      <c r="CI617" s="494"/>
      <c r="CJ617" s="494"/>
      <c r="CK617" s="494"/>
      <c r="CL617" s="494"/>
      <c r="CM617" s="494"/>
      <c r="CN617" s="494"/>
      <c r="CO617" s="494"/>
      <c r="CP617" s="494"/>
      <c r="CQ617" s="494"/>
      <c r="CR617" s="494"/>
      <c r="CS617" s="494"/>
      <c r="CT617" s="494"/>
      <c r="CU617" s="494"/>
      <c r="CV617" s="494"/>
      <c r="CW617" s="497"/>
      <c r="CX617" s="494"/>
      <c r="CY617" s="494"/>
      <c r="CZ617" s="494"/>
      <c r="DA617" s="494"/>
      <c r="DB617" s="494"/>
      <c r="DC617" s="494"/>
      <c r="DD617" s="494"/>
      <c r="DE617" s="488" t="s">
        <v>27619</v>
      </c>
      <c r="DG617" s="494"/>
      <c r="DH617" s="494"/>
      <c r="DI617" s="494"/>
      <c r="DJ617" s="494"/>
      <c r="DK617" s="494"/>
      <c r="DL617" s="494"/>
      <c r="DM617" s="494"/>
      <c r="DN617" s="497"/>
      <c r="DO617" s="494"/>
      <c r="DP617" s="494"/>
      <c r="DQ617" s="494"/>
      <c r="DR617" s="494"/>
      <c r="DS617" s="497"/>
      <c r="DT617" s="494"/>
      <c r="DU617" s="494"/>
      <c r="DV617" s="488" t="s">
        <v>27619</v>
      </c>
      <c r="DX617" s="494"/>
      <c r="DY617" s="494"/>
      <c r="DZ617" s="494"/>
      <c r="EA617" s="488" t="s">
        <v>27620</v>
      </c>
      <c r="EB617" s="494"/>
      <c r="EC617" s="494"/>
      <c r="ED617" s="494"/>
      <c r="EE617" s="494"/>
      <c r="EF617" s="494"/>
      <c r="EG617" s="604"/>
      <c r="EH617" s="494"/>
      <c r="EI617" s="494"/>
      <c r="EJ617" s="494"/>
      <c r="EK617" s="494"/>
      <c r="EL617" s="494"/>
      <c r="EM617" s="494"/>
      <c r="EN617" s="494"/>
      <c r="EO617" s="495" t="s">
        <v>1524</v>
      </c>
      <c r="EP617" s="494"/>
      <c r="EQ617" s="494"/>
      <c r="ER617" s="494"/>
      <c r="ES617" s="494"/>
      <c r="ET617" s="494"/>
      <c r="EU617" s="494"/>
      <c r="EV617" s="494"/>
      <c r="EW617" s="494"/>
      <c r="EX617" s="494"/>
      <c r="EY617" s="494"/>
      <c r="EZ617" s="494"/>
      <c r="FA617" s="494"/>
      <c r="FB617" s="494"/>
      <c r="FC617" s="494"/>
      <c r="FD617" s="494"/>
      <c r="FE617" s="494"/>
      <c r="FF617" s="494"/>
      <c r="FG617" s="494"/>
      <c r="FH617" s="494"/>
      <c r="FI617" s="494"/>
      <c r="FJ617" s="494"/>
      <c r="FK617" s="497"/>
      <c r="FL617" s="494"/>
      <c r="FM617" s="494"/>
      <c r="FN617" s="494"/>
      <c r="FO617" s="494"/>
      <c r="FP617" s="494"/>
      <c r="FQ617" s="494"/>
      <c r="FR617" s="494"/>
      <c r="FS617" s="488" t="s">
        <v>27621</v>
      </c>
      <c r="FU617" s="494"/>
      <c r="FV617" s="494"/>
      <c r="FW617" s="494"/>
      <c r="FX617" s="494"/>
      <c r="FY617" s="494"/>
      <c r="FZ617" s="494"/>
      <c r="GA617" s="494"/>
      <c r="GB617" s="494"/>
      <c r="GC617" s="494"/>
      <c r="GD617" s="494"/>
      <c r="GE617" s="494"/>
      <c r="GF617" s="494"/>
      <c r="GG617" s="494"/>
      <c r="GH617" s="494"/>
      <c r="GI617" s="494"/>
      <c r="GJ617" s="494"/>
      <c r="GK617" s="494"/>
      <c r="GL617" s="494"/>
      <c r="GM617" s="494"/>
      <c r="GN617" s="494"/>
      <c r="GO617" s="494"/>
      <c r="GP617" s="494"/>
      <c r="GQ617" s="494"/>
      <c r="GR617" s="494"/>
      <c r="GS617" s="494"/>
      <c r="GT617" s="494"/>
      <c r="GU617" s="494"/>
      <c r="GV617" s="494"/>
      <c r="GW617" s="494"/>
      <c r="GX617" s="494"/>
      <c r="GY617" s="494"/>
      <c r="GZ617" s="494"/>
      <c r="HA617" s="494"/>
    </row>
    <row r="618">
      <c r="A618" s="492">
        <v>7133179.0</v>
      </c>
      <c r="B618" s="488" t="s">
        <v>27622</v>
      </c>
      <c r="C618" s="488" t="s">
        <v>399</v>
      </c>
      <c r="D618" s="590">
        <v>45811.45042824074</v>
      </c>
      <c r="E618" s="590">
        <v>45811.45270833333</v>
      </c>
      <c r="F618" s="590">
        <v>45811.45381944445</v>
      </c>
      <c r="H618" s="488" t="s">
        <v>25860</v>
      </c>
      <c r="K618" s="494"/>
      <c r="L618" s="494"/>
      <c r="M618" s="494"/>
      <c r="N618" s="494"/>
      <c r="O618" s="494"/>
      <c r="P618" s="494"/>
      <c r="Q618" s="494"/>
      <c r="R618" s="494"/>
      <c r="S618" s="494"/>
      <c r="T618" s="488" t="s">
        <v>1514</v>
      </c>
      <c r="V618" s="488" t="s">
        <v>79</v>
      </c>
      <c r="W618" s="488" t="s">
        <v>85</v>
      </c>
      <c r="X618" s="494"/>
      <c r="Y618" s="494"/>
      <c r="Z618" s="494"/>
      <c r="AA618" s="494"/>
      <c r="AB618" s="494"/>
      <c r="AC618" s="494"/>
      <c r="AD618" s="494"/>
      <c r="AE618" s="494"/>
      <c r="AF618" s="494"/>
      <c r="AG618" s="494"/>
      <c r="AH618" s="494"/>
      <c r="AI618" s="494"/>
      <c r="AJ618" s="494"/>
      <c r="AK618" s="494"/>
      <c r="AL618" s="494"/>
      <c r="AM618" s="494"/>
      <c r="AN618" s="494"/>
      <c r="AO618" s="494"/>
      <c r="AP618" s="494"/>
      <c r="AQ618" s="494"/>
      <c r="AR618" s="495" t="s">
        <v>1524</v>
      </c>
      <c r="AS618" s="588">
        <v>798000.0</v>
      </c>
      <c r="AT618" s="494"/>
      <c r="AU618" s="494"/>
      <c r="AV618" s="494"/>
      <c r="AW618" s="494"/>
      <c r="AX618" s="494"/>
      <c r="AY618" s="494"/>
      <c r="AZ618" s="494"/>
      <c r="BA618" s="494"/>
      <c r="BB618" s="494"/>
      <c r="BC618" s="494"/>
      <c r="BD618" s="494"/>
      <c r="BE618" s="494"/>
      <c r="BF618" s="494"/>
      <c r="BG618" s="494"/>
      <c r="BH618" s="494"/>
      <c r="BI618" s="488" t="s">
        <v>25863</v>
      </c>
      <c r="BJ618" s="494"/>
      <c r="BK618" s="494"/>
      <c r="BL618" s="494"/>
      <c r="BM618" s="494"/>
      <c r="BN618" s="494"/>
      <c r="BO618" s="494"/>
      <c r="BP618" s="494"/>
      <c r="BQ618" s="588">
        <v>798000.0</v>
      </c>
      <c r="BR618" s="494"/>
      <c r="BS618" s="494"/>
      <c r="BT618" s="494"/>
      <c r="BU618" s="494"/>
      <c r="BV618" s="494"/>
      <c r="BW618" s="494"/>
      <c r="BX618" s="494"/>
      <c r="BY618" s="494"/>
      <c r="BZ618" s="494"/>
      <c r="CA618" s="494"/>
      <c r="CB618" s="494"/>
      <c r="CC618" s="587">
        <v>45820.0</v>
      </c>
      <c r="CD618" s="494"/>
      <c r="CE618" s="494"/>
      <c r="CF618" s="588">
        <v>798000.0</v>
      </c>
      <c r="CG618" s="492">
        <v>0.0</v>
      </c>
      <c r="CH618" s="494"/>
      <c r="CI618" s="494"/>
      <c r="CJ618" s="494"/>
      <c r="CK618" s="494"/>
      <c r="CL618" s="494"/>
      <c r="CM618" s="494"/>
      <c r="CN618" s="494"/>
      <c r="CO618" s="494"/>
      <c r="CP618" s="494"/>
      <c r="CQ618" s="494"/>
      <c r="CR618" s="494"/>
      <c r="CS618" s="494"/>
      <c r="CT618" s="494"/>
      <c r="CU618" s="494"/>
      <c r="CV618" s="494"/>
      <c r="CW618" s="497"/>
      <c r="CX618" s="494"/>
      <c r="CY618" s="494"/>
      <c r="CZ618" s="494"/>
      <c r="DA618" s="494"/>
      <c r="DB618" s="494"/>
      <c r="DC618" s="494"/>
      <c r="DD618" s="494"/>
      <c r="DE618" s="488" t="s">
        <v>27619</v>
      </c>
      <c r="DG618" s="494"/>
      <c r="DH618" s="494"/>
      <c r="DI618" s="497"/>
      <c r="DJ618" s="494"/>
      <c r="DK618" s="494"/>
      <c r="DL618" s="494"/>
      <c r="DM618" s="494"/>
      <c r="DN618" s="494"/>
      <c r="DO618" s="494"/>
      <c r="DP618" s="494"/>
      <c r="DQ618" s="488" t="s">
        <v>27620</v>
      </c>
      <c r="DR618" s="494"/>
      <c r="DS618" s="497"/>
      <c r="DT618" s="494"/>
      <c r="DU618" s="494"/>
      <c r="DV618" s="494"/>
      <c r="DW618" s="494"/>
      <c r="DX618" s="494"/>
      <c r="DY618" s="494"/>
      <c r="DZ618" s="494"/>
      <c r="EA618" s="488" t="s">
        <v>27620</v>
      </c>
      <c r="EB618" s="494"/>
      <c r="EC618" s="494"/>
      <c r="ED618" s="494"/>
      <c r="EE618" s="494"/>
      <c r="EF618" s="494"/>
      <c r="EG618" s="494"/>
      <c r="EH618" s="494"/>
      <c r="EI618" s="488" t="s">
        <v>27623</v>
      </c>
      <c r="EL618" s="494"/>
      <c r="EM618" s="494"/>
      <c r="EN618" s="494"/>
      <c r="EO618" s="494"/>
      <c r="EP618" s="494"/>
      <c r="EQ618" s="494"/>
      <c r="ER618" s="494"/>
      <c r="ES618" s="494"/>
      <c r="ET618" s="494"/>
      <c r="EU618" s="494"/>
      <c r="EV618" s="494"/>
      <c r="EW618" s="494"/>
      <c r="EX618" s="494"/>
      <c r="EY618" s="494"/>
      <c r="EZ618" s="494"/>
      <c r="FA618" s="494"/>
      <c r="FB618" s="494"/>
      <c r="FC618" s="494"/>
      <c r="FD618" s="494"/>
      <c r="FE618" s="494"/>
      <c r="FF618" s="494"/>
      <c r="FG618" s="494"/>
      <c r="FH618" s="494"/>
      <c r="FI618" s="494"/>
      <c r="FJ618" s="494"/>
      <c r="FK618" s="497"/>
      <c r="FL618" s="494"/>
      <c r="FM618" s="494"/>
      <c r="FN618" s="494"/>
      <c r="FO618" s="494"/>
      <c r="FP618" s="494"/>
      <c r="FQ618" s="494"/>
      <c r="FR618" s="494"/>
      <c r="FS618" s="488" t="s">
        <v>27621</v>
      </c>
      <c r="FU618" s="494"/>
      <c r="FV618" s="494"/>
      <c r="FW618" s="494"/>
      <c r="FX618" s="494"/>
      <c r="FY618" s="494"/>
      <c r="FZ618" s="494"/>
      <c r="GA618" s="494"/>
      <c r="GB618" s="494"/>
      <c r="GC618" s="494"/>
      <c r="GD618" s="494"/>
      <c r="GE618" s="494"/>
      <c r="GF618" s="494"/>
      <c r="GG618" s="494"/>
      <c r="GH618" s="494"/>
      <c r="GI618" s="494"/>
      <c r="GJ618" s="494"/>
      <c r="GK618" s="494"/>
      <c r="GL618" s="494"/>
      <c r="GM618" s="494"/>
      <c r="GN618" s="494"/>
      <c r="GO618" s="494"/>
      <c r="GP618" s="494"/>
      <c r="GQ618" s="494"/>
      <c r="GR618" s="494"/>
      <c r="GS618" s="494"/>
      <c r="GT618" s="494"/>
      <c r="GU618" s="494"/>
      <c r="GV618" s="494"/>
      <c r="GW618" s="494"/>
      <c r="GX618" s="494"/>
      <c r="GY618" s="494"/>
      <c r="GZ618" s="494"/>
      <c r="HA618" s="494"/>
    </row>
    <row r="619">
      <c r="A619" s="492">
        <v>7133336.0</v>
      </c>
      <c r="B619" s="488" t="s">
        <v>27624</v>
      </c>
      <c r="C619" s="488" t="s">
        <v>399</v>
      </c>
      <c r="D619" s="590">
        <v>45811.45354166667</v>
      </c>
      <c r="E619" s="590">
        <v>45811.45431712963</v>
      </c>
      <c r="F619" s="590">
        <v>45811.454618055555</v>
      </c>
      <c r="H619" s="488" t="s">
        <v>25860</v>
      </c>
      <c r="K619" s="494"/>
      <c r="L619" s="494"/>
      <c r="M619" s="494"/>
      <c r="N619" s="494"/>
      <c r="O619" s="494"/>
      <c r="P619" s="494"/>
      <c r="Q619" s="494"/>
      <c r="R619" s="494"/>
      <c r="S619" s="494"/>
      <c r="T619" s="488" t="s">
        <v>1514</v>
      </c>
      <c r="V619" s="488" t="s">
        <v>79</v>
      </c>
      <c r="W619" s="488" t="s">
        <v>85</v>
      </c>
      <c r="X619" s="494"/>
      <c r="Y619" s="494"/>
      <c r="Z619" s="494"/>
      <c r="AA619" s="494"/>
      <c r="AB619" s="494"/>
      <c r="AC619" s="494"/>
      <c r="AD619" s="494"/>
      <c r="AE619" s="494"/>
      <c r="AF619" s="494"/>
      <c r="AG619" s="494"/>
      <c r="AH619" s="494"/>
      <c r="AI619" s="494"/>
      <c r="AJ619" s="494"/>
      <c r="AK619" s="494"/>
      <c r="AL619" s="494"/>
      <c r="AM619" s="494"/>
      <c r="AN619" s="494"/>
      <c r="AO619" s="494"/>
      <c r="AP619" s="494"/>
      <c r="AQ619" s="494"/>
      <c r="AR619" s="495" t="s">
        <v>1524</v>
      </c>
      <c r="AS619" s="588">
        <v>798000.0</v>
      </c>
      <c r="AT619" s="494"/>
      <c r="AU619" s="494"/>
      <c r="AV619" s="494"/>
      <c r="AW619" s="494"/>
      <c r="AX619" s="494"/>
      <c r="AY619" s="494"/>
      <c r="AZ619" s="494"/>
      <c r="BA619" s="494"/>
      <c r="BB619" s="494"/>
      <c r="BC619" s="494"/>
      <c r="BD619" s="494"/>
      <c r="BE619" s="494"/>
      <c r="BF619" s="494"/>
      <c r="BG619" s="494"/>
      <c r="BH619" s="494"/>
      <c r="BI619" s="488" t="s">
        <v>25863</v>
      </c>
      <c r="BJ619" s="494"/>
      <c r="BK619" s="494"/>
      <c r="BL619" s="494"/>
      <c r="BM619" s="494"/>
      <c r="BN619" s="494"/>
      <c r="BO619" s="494"/>
      <c r="BP619" s="494"/>
      <c r="BQ619" s="588">
        <v>798000.0</v>
      </c>
      <c r="BR619" s="494"/>
      <c r="BS619" s="494"/>
      <c r="BT619" s="494"/>
      <c r="BU619" s="494"/>
      <c r="BV619" s="494"/>
      <c r="BW619" s="494"/>
      <c r="BX619" s="494"/>
      <c r="BY619" s="494"/>
      <c r="BZ619" s="494"/>
      <c r="CA619" s="494"/>
      <c r="CB619" s="494"/>
      <c r="CC619" s="587">
        <v>45820.0</v>
      </c>
      <c r="CD619" s="494"/>
      <c r="CE619" s="494"/>
      <c r="CF619" s="588">
        <v>798000.0</v>
      </c>
      <c r="CG619" s="492">
        <v>0.0</v>
      </c>
      <c r="CH619" s="494"/>
      <c r="CI619" s="494"/>
      <c r="CJ619" s="494"/>
      <c r="CK619" s="494"/>
      <c r="CL619" s="494"/>
      <c r="CM619" s="494"/>
      <c r="CN619" s="494"/>
      <c r="CO619" s="494"/>
      <c r="CP619" s="494"/>
      <c r="CQ619" s="494"/>
      <c r="CR619" s="494"/>
      <c r="CS619" s="494"/>
      <c r="CT619" s="494"/>
      <c r="CU619" s="494"/>
      <c r="CV619" s="494"/>
      <c r="CW619" s="497"/>
      <c r="CX619" s="494"/>
      <c r="CY619" s="494"/>
      <c r="CZ619" s="494"/>
      <c r="DA619" s="494"/>
      <c r="DB619" s="494"/>
      <c r="DC619" s="494"/>
      <c r="DD619" s="494"/>
      <c r="DE619" s="488" t="s">
        <v>27619</v>
      </c>
      <c r="DG619" s="494"/>
      <c r="DH619" s="494"/>
      <c r="DI619" s="497"/>
      <c r="DJ619" s="494"/>
      <c r="DK619" s="494"/>
      <c r="DL619" s="494"/>
      <c r="DM619" s="494"/>
      <c r="DN619" s="494"/>
      <c r="DO619" s="494"/>
      <c r="DP619" s="494"/>
      <c r="DQ619" s="488" t="s">
        <v>27620</v>
      </c>
      <c r="DR619" s="497"/>
      <c r="DS619" s="497"/>
      <c r="DT619" s="494"/>
      <c r="DU619" s="494"/>
      <c r="DV619" s="494"/>
      <c r="DW619" s="494"/>
      <c r="DX619" s="494"/>
      <c r="DY619" s="494"/>
      <c r="DZ619" s="488" t="s">
        <v>27625</v>
      </c>
      <c r="EA619" s="488" t="s">
        <v>27620</v>
      </c>
      <c r="EB619" s="494"/>
      <c r="EC619" s="494"/>
      <c r="ED619" s="494"/>
      <c r="EE619" s="494"/>
      <c r="EF619" s="494"/>
      <c r="EG619" s="494"/>
      <c r="EH619" s="494"/>
      <c r="EI619" s="488" t="s">
        <v>27623</v>
      </c>
      <c r="EL619" s="494"/>
      <c r="EM619" s="494"/>
      <c r="EN619" s="494"/>
      <c r="EO619" s="494"/>
      <c r="EP619" s="494"/>
      <c r="EQ619" s="494"/>
      <c r="ER619" s="494"/>
      <c r="ES619" s="494"/>
      <c r="ET619" s="494"/>
      <c r="EU619" s="494"/>
      <c r="EV619" s="494"/>
      <c r="EW619" s="494"/>
      <c r="EX619" s="494"/>
      <c r="EY619" s="494"/>
      <c r="EZ619" s="494"/>
      <c r="FA619" s="494"/>
      <c r="FB619" s="494"/>
      <c r="FC619" s="494"/>
      <c r="FD619" s="494"/>
      <c r="FE619" s="494"/>
      <c r="FF619" s="494"/>
      <c r="FG619" s="494"/>
      <c r="FH619" s="494"/>
      <c r="FI619" s="497"/>
      <c r="FJ619" s="494"/>
      <c r="FK619" s="497"/>
      <c r="FL619" s="494"/>
      <c r="FM619" s="494"/>
      <c r="FN619" s="494"/>
      <c r="FO619" s="494"/>
      <c r="FP619" s="494"/>
      <c r="FQ619" s="488" t="s">
        <v>27623</v>
      </c>
      <c r="FS619" s="488" t="s">
        <v>27621</v>
      </c>
      <c r="FU619" s="494"/>
      <c r="FV619" s="494"/>
      <c r="FW619" s="494"/>
      <c r="FX619" s="494"/>
      <c r="FY619" s="494"/>
      <c r="FZ619" s="494"/>
      <c r="GA619" s="494"/>
      <c r="GB619" s="494"/>
      <c r="GC619" s="494"/>
      <c r="GD619" s="494"/>
      <c r="GE619" s="494"/>
      <c r="GF619" s="494"/>
      <c r="GG619" s="494"/>
      <c r="GH619" s="494"/>
      <c r="GI619" s="494"/>
      <c r="GJ619" s="494"/>
      <c r="GK619" s="494"/>
      <c r="GL619" s="494"/>
      <c r="GM619" s="494"/>
      <c r="GN619" s="494"/>
      <c r="GO619" s="494"/>
      <c r="GP619" s="494"/>
      <c r="GQ619" s="494"/>
      <c r="GR619" s="494"/>
      <c r="GS619" s="494"/>
      <c r="GT619" s="494"/>
      <c r="GU619" s="494"/>
      <c r="GV619" s="494"/>
      <c r="GW619" s="494"/>
      <c r="GX619" s="494"/>
      <c r="GY619" s="494"/>
      <c r="GZ619" s="494"/>
      <c r="HA619" s="494"/>
    </row>
    <row r="620">
      <c r="A620" s="492">
        <v>7134688.0</v>
      </c>
      <c r="B620" s="488" t="s">
        <v>27626</v>
      </c>
      <c r="C620" s="488" t="s">
        <v>399</v>
      </c>
      <c r="D620" s="590">
        <v>45811.50444444444</v>
      </c>
      <c r="E620" s="590">
        <v>45811.5090162037</v>
      </c>
      <c r="F620" s="590">
        <v>45811.50921296296</v>
      </c>
      <c r="H620" s="488" t="s">
        <v>25860</v>
      </c>
      <c r="K620" s="494"/>
      <c r="L620" s="494"/>
      <c r="M620" s="494"/>
      <c r="N620" s="494"/>
      <c r="O620" s="494"/>
      <c r="P620" s="494"/>
      <c r="Q620" s="494"/>
      <c r="R620" s="494"/>
      <c r="S620" s="494"/>
      <c r="T620" s="494"/>
      <c r="U620" s="494"/>
      <c r="V620" s="488" t="s">
        <v>83</v>
      </c>
      <c r="W620" s="488" t="s">
        <v>86</v>
      </c>
      <c r="X620" s="494"/>
      <c r="Y620" s="494"/>
      <c r="Z620" s="494"/>
      <c r="AA620" s="494"/>
      <c r="AB620" s="494"/>
      <c r="AC620" s="494"/>
      <c r="AD620" s="494"/>
      <c r="AE620" s="494"/>
      <c r="AF620" s="494"/>
      <c r="AG620" s="494"/>
      <c r="AH620" s="494"/>
      <c r="AI620" s="494"/>
      <c r="AJ620" s="494"/>
      <c r="AK620" s="494"/>
      <c r="AL620" s="494"/>
      <c r="AM620" s="494"/>
      <c r="AN620" s="494"/>
      <c r="AO620" s="494"/>
      <c r="AP620" s="494"/>
      <c r="AQ620" s="494"/>
      <c r="AR620" s="494"/>
      <c r="AS620" s="494"/>
      <c r="AT620" s="494"/>
      <c r="AU620" s="494"/>
      <c r="AV620" s="494"/>
      <c r="AW620" s="494"/>
      <c r="AX620" s="494"/>
      <c r="AY620" s="494"/>
      <c r="AZ620" s="494"/>
      <c r="BA620" s="494"/>
      <c r="BB620" s="494"/>
      <c r="BC620" s="494"/>
      <c r="BD620" s="494"/>
      <c r="BE620" s="494"/>
      <c r="BF620" s="494"/>
      <c r="BG620" s="494"/>
      <c r="BH620" s="494"/>
      <c r="BI620" s="488" t="s">
        <v>25863</v>
      </c>
      <c r="BJ620" s="494"/>
      <c r="BK620" s="494"/>
      <c r="BL620" s="494"/>
      <c r="BM620" s="494"/>
      <c r="BN620" s="494"/>
      <c r="BO620" s="494"/>
      <c r="BP620" s="494"/>
      <c r="BQ620" s="494"/>
      <c r="BR620" s="494"/>
      <c r="BS620" s="494"/>
      <c r="BT620" s="494"/>
      <c r="BU620" s="494"/>
      <c r="BV620" s="494"/>
      <c r="BW620" s="494"/>
      <c r="BX620" s="494"/>
      <c r="BY620" s="494"/>
      <c r="BZ620" s="494"/>
      <c r="CA620" s="494"/>
      <c r="CB620" s="494"/>
      <c r="CC620" s="494"/>
      <c r="CD620" s="494"/>
      <c r="CE620" s="494"/>
      <c r="CF620" s="494"/>
      <c r="CG620" s="494"/>
      <c r="CH620" s="494"/>
      <c r="CI620" s="494"/>
      <c r="CJ620" s="494"/>
      <c r="CK620" s="494"/>
      <c r="CL620" s="494"/>
      <c r="CM620" s="494"/>
      <c r="CN620" s="494"/>
      <c r="CO620" s="494"/>
      <c r="CP620" s="494"/>
      <c r="CQ620" s="494"/>
      <c r="CR620" s="494"/>
      <c r="CS620" s="494"/>
      <c r="CT620" s="494"/>
      <c r="CU620" s="494"/>
      <c r="CV620" s="494"/>
      <c r="CW620" s="497"/>
      <c r="CX620" s="494"/>
      <c r="CY620" s="494"/>
      <c r="CZ620" s="494"/>
      <c r="DA620" s="494"/>
      <c r="DB620" s="494"/>
      <c r="DC620" s="494"/>
      <c r="DD620" s="494"/>
      <c r="DE620" s="488" t="s">
        <v>27627</v>
      </c>
      <c r="DH620" s="494"/>
      <c r="DI620" s="494"/>
      <c r="DJ620" s="494"/>
      <c r="DK620" s="494"/>
      <c r="DL620" s="494"/>
      <c r="DM620" s="494"/>
      <c r="DN620" s="497"/>
      <c r="DO620" s="494"/>
      <c r="DP620" s="494"/>
      <c r="DQ620" s="494"/>
      <c r="DR620" s="494"/>
      <c r="DS620" s="497"/>
      <c r="DT620" s="494"/>
      <c r="DU620" s="494"/>
      <c r="DV620" s="488" t="s">
        <v>27627</v>
      </c>
      <c r="DY620" s="494"/>
      <c r="DZ620" s="494"/>
      <c r="EA620" s="488" t="s">
        <v>27628</v>
      </c>
      <c r="EC620" s="494"/>
      <c r="ED620" s="494"/>
      <c r="EE620" s="494"/>
      <c r="EF620" s="494"/>
      <c r="EG620" s="604"/>
      <c r="EH620" s="494"/>
      <c r="EI620" s="494"/>
      <c r="EJ620" s="494"/>
      <c r="EK620" s="494"/>
      <c r="EL620" s="494"/>
      <c r="EM620" s="494"/>
      <c r="EN620" s="494"/>
      <c r="EO620" s="495" t="s">
        <v>1524</v>
      </c>
      <c r="EP620" s="494"/>
      <c r="EQ620" s="494"/>
      <c r="ER620" s="494"/>
      <c r="ES620" s="494"/>
      <c r="ET620" s="494"/>
      <c r="EU620" s="494"/>
      <c r="EV620" s="494"/>
      <c r="EW620" s="494"/>
      <c r="EX620" s="494"/>
      <c r="EY620" s="494"/>
      <c r="EZ620" s="494"/>
      <c r="FA620" s="494"/>
      <c r="FB620" s="494"/>
      <c r="FC620" s="494"/>
      <c r="FD620" s="494"/>
      <c r="FE620" s="494"/>
      <c r="FF620" s="494"/>
      <c r="FG620" s="494"/>
      <c r="FH620" s="494"/>
      <c r="FI620" s="494"/>
      <c r="FJ620" s="494"/>
      <c r="FK620" s="497"/>
      <c r="FL620" s="494"/>
      <c r="FM620" s="494"/>
      <c r="FN620" s="494"/>
      <c r="FO620" s="494"/>
      <c r="FP620" s="494"/>
      <c r="FQ620" s="494"/>
      <c r="FR620" s="494"/>
      <c r="FS620" s="488" t="s">
        <v>27629</v>
      </c>
      <c r="FU620" s="494"/>
      <c r="FV620" s="494"/>
      <c r="FW620" s="494"/>
      <c r="FX620" s="494"/>
      <c r="FY620" s="494"/>
      <c r="FZ620" s="494"/>
      <c r="GA620" s="494"/>
      <c r="GB620" s="494"/>
      <c r="GC620" s="494"/>
      <c r="GD620" s="494"/>
      <c r="GE620" s="494"/>
      <c r="GF620" s="494"/>
      <c r="GG620" s="494"/>
      <c r="GH620" s="494"/>
      <c r="GI620" s="494"/>
      <c r="GJ620" s="494"/>
      <c r="GK620" s="494"/>
      <c r="GL620" s="494"/>
      <c r="GM620" s="494"/>
      <c r="GN620" s="494"/>
      <c r="GO620" s="494"/>
      <c r="GP620" s="494"/>
      <c r="GQ620" s="494"/>
      <c r="GR620" s="494"/>
      <c r="GS620" s="494"/>
      <c r="GT620" s="494"/>
      <c r="GU620" s="494"/>
      <c r="GV620" s="494"/>
      <c r="GW620" s="494"/>
      <c r="GX620" s="494"/>
      <c r="GY620" s="494"/>
      <c r="GZ620" s="494"/>
      <c r="HA620" s="494"/>
    </row>
    <row r="621">
      <c r="A621" s="492">
        <v>7134689.0</v>
      </c>
      <c r="B621" s="488" t="s">
        <v>27630</v>
      </c>
      <c r="C621" s="488" t="s">
        <v>399</v>
      </c>
      <c r="D621" s="590">
        <v>45811.504641203705</v>
      </c>
      <c r="E621" s="590">
        <v>45811.51746527778</v>
      </c>
      <c r="F621" s="590">
        <v>45811.51918981481</v>
      </c>
      <c r="H621" s="488" t="s">
        <v>25860</v>
      </c>
      <c r="K621" s="494"/>
      <c r="L621" s="494"/>
      <c r="M621" s="494"/>
      <c r="N621" s="494"/>
      <c r="O621" s="494"/>
      <c r="P621" s="494"/>
      <c r="Q621" s="494"/>
      <c r="R621" s="494"/>
      <c r="S621" s="494"/>
      <c r="T621" s="488" t="s">
        <v>25934</v>
      </c>
      <c r="V621" s="488" t="s">
        <v>83</v>
      </c>
      <c r="W621" s="488" t="s">
        <v>86</v>
      </c>
      <c r="X621" s="494"/>
      <c r="Y621" s="494"/>
      <c r="Z621" s="494"/>
      <c r="AA621" s="494"/>
      <c r="AB621" s="494"/>
      <c r="AC621" s="494"/>
      <c r="AD621" s="494"/>
      <c r="AE621" s="494"/>
      <c r="AF621" s="494"/>
      <c r="AG621" s="494"/>
      <c r="AH621" s="494"/>
      <c r="AI621" s="494"/>
      <c r="AJ621" s="494"/>
      <c r="AK621" s="494"/>
      <c r="AL621" s="494"/>
      <c r="AM621" s="494"/>
      <c r="AN621" s="494"/>
      <c r="AO621" s="494"/>
      <c r="AP621" s="494"/>
      <c r="AQ621" s="492">
        <v>36.0</v>
      </c>
      <c r="AR621" s="495" t="s">
        <v>1524</v>
      </c>
      <c r="AS621" s="588">
        <v>798000.0</v>
      </c>
      <c r="AT621" s="494"/>
      <c r="AU621" s="494"/>
      <c r="AV621" s="494"/>
      <c r="AW621" s="494"/>
      <c r="AX621" s="494"/>
      <c r="AY621" s="494"/>
      <c r="AZ621" s="494"/>
      <c r="BA621" s="494"/>
      <c r="BB621" s="494"/>
      <c r="BC621" s="494"/>
      <c r="BD621" s="494"/>
      <c r="BE621" s="494"/>
      <c r="BF621" s="494"/>
      <c r="BG621" s="494"/>
      <c r="BH621" s="494"/>
      <c r="BI621" s="488" t="s">
        <v>25863</v>
      </c>
      <c r="BJ621" s="494"/>
      <c r="BK621" s="494"/>
      <c r="BL621" s="494"/>
      <c r="BM621" s="494"/>
      <c r="BN621" s="494"/>
      <c r="BO621" s="494"/>
      <c r="BP621" s="494"/>
      <c r="BQ621" s="494"/>
      <c r="BR621" s="494"/>
      <c r="BS621" s="494"/>
      <c r="BT621" s="494"/>
      <c r="BU621" s="488" t="s">
        <v>25868</v>
      </c>
      <c r="BY621" s="494"/>
      <c r="BZ621" s="588">
        <v>30324.0</v>
      </c>
      <c r="CA621" s="588">
        <v>28500.0</v>
      </c>
      <c r="CB621" s="494"/>
      <c r="CC621" s="494"/>
      <c r="CD621" s="587">
        <v>45896.0</v>
      </c>
      <c r="CE621" s="492">
        <v>27.0</v>
      </c>
      <c r="CF621" s="588">
        <v>1027824.0</v>
      </c>
      <c r="CG621" s="588">
        <v>229824.0</v>
      </c>
      <c r="CH621" s="494"/>
      <c r="CI621" s="494"/>
      <c r="CJ621" s="494"/>
      <c r="CK621" s="494"/>
      <c r="CL621" s="494"/>
      <c r="CM621" s="494"/>
      <c r="CN621" s="494"/>
      <c r="CO621" s="494"/>
      <c r="CP621" s="494"/>
      <c r="CQ621" s="494"/>
      <c r="CR621" s="494"/>
      <c r="CS621" s="494"/>
      <c r="CT621" s="494"/>
      <c r="CU621" s="494"/>
      <c r="CV621" s="494"/>
      <c r="CW621" s="497"/>
      <c r="CX621" s="494"/>
      <c r="CY621" s="494"/>
      <c r="CZ621" s="494"/>
      <c r="DA621" s="494"/>
      <c r="DB621" s="494"/>
      <c r="DC621" s="494"/>
      <c r="DD621" s="494"/>
      <c r="DE621" s="488" t="s">
        <v>27627</v>
      </c>
      <c r="DH621" s="494"/>
      <c r="DI621" s="497"/>
      <c r="DJ621" s="494"/>
      <c r="DK621" s="494"/>
      <c r="DL621" s="494"/>
      <c r="DM621" s="494"/>
      <c r="DN621" s="494"/>
      <c r="DO621" s="494"/>
      <c r="DP621" s="494"/>
      <c r="DQ621" s="488" t="s">
        <v>27255</v>
      </c>
      <c r="DR621" s="497"/>
      <c r="DS621" s="497"/>
      <c r="DT621" s="494"/>
      <c r="DU621" s="494"/>
      <c r="DV621" s="494"/>
      <c r="DW621" s="494"/>
      <c r="DX621" s="494"/>
      <c r="DY621" s="494"/>
      <c r="DZ621" s="488" t="s">
        <v>27631</v>
      </c>
      <c r="EA621" s="488" t="s">
        <v>27628</v>
      </c>
      <c r="EC621" s="494"/>
      <c r="ED621" s="494"/>
      <c r="EE621" s="494"/>
      <c r="EF621" s="494"/>
      <c r="EG621" s="494"/>
      <c r="EH621" s="494"/>
      <c r="EI621" s="488" t="s">
        <v>27632</v>
      </c>
      <c r="EL621" s="494"/>
      <c r="EM621" s="494"/>
      <c r="EN621" s="494"/>
      <c r="EO621" s="494"/>
      <c r="EP621" s="494"/>
      <c r="EQ621" s="494"/>
      <c r="ER621" s="494"/>
      <c r="ES621" s="494"/>
      <c r="ET621" s="494"/>
      <c r="EU621" s="494"/>
      <c r="EV621" s="494"/>
      <c r="EW621" s="494"/>
      <c r="EX621" s="494"/>
      <c r="EY621" s="494"/>
      <c r="EZ621" s="494"/>
      <c r="FA621" s="494"/>
      <c r="FB621" s="494"/>
      <c r="FC621" s="494"/>
      <c r="FD621" s="494"/>
      <c r="FE621" s="494"/>
      <c r="FF621" s="494"/>
      <c r="FG621" s="494"/>
      <c r="FH621" s="494"/>
      <c r="FI621" s="494"/>
      <c r="FJ621" s="494"/>
      <c r="FK621" s="497"/>
      <c r="FL621" s="494"/>
      <c r="FM621" s="494"/>
      <c r="FN621" s="494"/>
      <c r="FO621" s="494"/>
      <c r="FP621" s="494"/>
      <c r="FQ621" s="494"/>
      <c r="FR621" s="494"/>
      <c r="FS621" s="488" t="s">
        <v>27629</v>
      </c>
      <c r="FU621" s="494"/>
      <c r="FV621" s="494"/>
      <c r="FW621" s="494"/>
      <c r="FX621" s="494"/>
      <c r="FY621" s="494"/>
      <c r="FZ621" s="494"/>
      <c r="GA621" s="494"/>
      <c r="GB621" s="494"/>
      <c r="GC621" s="494"/>
      <c r="GD621" s="494"/>
      <c r="GE621" s="494"/>
      <c r="GF621" s="494"/>
      <c r="GG621" s="494"/>
      <c r="GH621" s="494"/>
      <c r="GI621" s="494"/>
      <c r="GJ621" s="494"/>
      <c r="GK621" s="494"/>
      <c r="GL621" s="494"/>
      <c r="GM621" s="494"/>
      <c r="GN621" s="494"/>
      <c r="GO621" s="494"/>
      <c r="GP621" s="494"/>
      <c r="GQ621" s="494"/>
      <c r="GR621" s="494"/>
      <c r="GS621" s="494"/>
      <c r="GT621" s="494"/>
      <c r="GU621" s="494"/>
      <c r="GV621" s="494"/>
      <c r="GW621" s="494"/>
      <c r="GX621" s="494"/>
      <c r="GY621" s="494"/>
      <c r="GZ621" s="494"/>
      <c r="HA621" s="494"/>
    </row>
    <row r="622">
      <c r="A622" s="492">
        <v>7134690.0</v>
      </c>
      <c r="B622" s="488" t="s">
        <v>27633</v>
      </c>
      <c r="C622" s="488" t="s">
        <v>399</v>
      </c>
      <c r="D622" s="590">
        <v>45811.504537037035</v>
      </c>
      <c r="E622" s="590">
        <v>45811.513877314814</v>
      </c>
      <c r="F622" s="590">
        <v>45811.51424768518</v>
      </c>
      <c r="H622" s="488" t="s">
        <v>25860</v>
      </c>
      <c r="K622" s="494"/>
      <c r="L622" s="494"/>
      <c r="M622" s="494"/>
      <c r="N622" s="494"/>
      <c r="O622" s="494"/>
      <c r="P622" s="494"/>
      <c r="Q622" s="494"/>
      <c r="R622" s="494"/>
      <c r="S622" s="494"/>
      <c r="T622" s="488" t="s">
        <v>25934</v>
      </c>
      <c r="V622" s="488" t="s">
        <v>83</v>
      </c>
      <c r="W622" s="488" t="s">
        <v>86</v>
      </c>
      <c r="X622" s="494"/>
      <c r="Y622" s="494"/>
      <c r="Z622" s="494"/>
      <c r="AA622" s="494"/>
      <c r="AB622" s="494"/>
      <c r="AC622" s="494"/>
      <c r="AD622" s="494"/>
      <c r="AE622" s="494"/>
      <c r="AF622" s="494"/>
      <c r="AG622" s="494"/>
      <c r="AH622" s="494"/>
      <c r="AI622" s="494"/>
      <c r="AJ622" s="494"/>
      <c r="AK622" s="494"/>
      <c r="AL622" s="494"/>
      <c r="AM622" s="494"/>
      <c r="AN622" s="494"/>
      <c r="AO622" s="494"/>
      <c r="AP622" s="494"/>
      <c r="AQ622" s="492">
        <v>36.0</v>
      </c>
      <c r="AR622" s="495" t="s">
        <v>1524</v>
      </c>
      <c r="AS622" s="588">
        <v>798000.0</v>
      </c>
      <c r="AT622" s="494"/>
      <c r="AU622" s="494"/>
      <c r="AV622" s="494"/>
      <c r="AW622" s="494"/>
      <c r="AX622" s="494"/>
      <c r="AY622" s="494"/>
      <c r="AZ622" s="494"/>
      <c r="BA622" s="494"/>
      <c r="BB622" s="494"/>
      <c r="BC622" s="494"/>
      <c r="BD622" s="494"/>
      <c r="BE622" s="494"/>
      <c r="BF622" s="494"/>
      <c r="BG622" s="494"/>
      <c r="BH622" s="494"/>
      <c r="BI622" s="488" t="s">
        <v>25863</v>
      </c>
      <c r="BJ622" s="494"/>
      <c r="BK622" s="494"/>
      <c r="BL622" s="494"/>
      <c r="BM622" s="494"/>
      <c r="BN622" s="494"/>
      <c r="BO622" s="494"/>
      <c r="BP622" s="494"/>
      <c r="BQ622" s="494"/>
      <c r="BR622" s="494"/>
      <c r="BS622" s="494"/>
      <c r="BT622" s="494"/>
      <c r="BU622" s="488" t="s">
        <v>25868</v>
      </c>
      <c r="BY622" s="494"/>
      <c r="BZ622" s="588">
        <v>30324.0</v>
      </c>
      <c r="CA622" s="588">
        <v>28500.0</v>
      </c>
      <c r="CB622" s="494"/>
      <c r="CC622" s="494"/>
      <c r="CD622" s="587">
        <v>45896.0</v>
      </c>
      <c r="CE622" s="492">
        <v>27.0</v>
      </c>
      <c r="CF622" s="588">
        <v>1027824.0</v>
      </c>
      <c r="CG622" s="588">
        <v>229824.0</v>
      </c>
      <c r="CH622" s="494"/>
      <c r="CI622" s="494"/>
      <c r="CJ622" s="494"/>
      <c r="CK622" s="494"/>
      <c r="CL622" s="494"/>
      <c r="CM622" s="494"/>
      <c r="CN622" s="494"/>
      <c r="CO622" s="494"/>
      <c r="CP622" s="494"/>
      <c r="CQ622" s="494"/>
      <c r="CR622" s="494"/>
      <c r="CS622" s="494"/>
      <c r="CT622" s="494"/>
      <c r="CU622" s="494"/>
      <c r="CV622" s="494"/>
      <c r="CW622" s="497"/>
      <c r="CX622" s="494"/>
      <c r="CY622" s="494"/>
      <c r="CZ622" s="494"/>
      <c r="DA622" s="494"/>
      <c r="DB622" s="494"/>
      <c r="DC622" s="494"/>
      <c r="DD622" s="494"/>
      <c r="DE622" s="488" t="s">
        <v>27627</v>
      </c>
      <c r="DH622" s="494"/>
      <c r="DI622" s="497"/>
      <c r="DJ622" s="494"/>
      <c r="DK622" s="494"/>
      <c r="DL622" s="494"/>
      <c r="DM622" s="494"/>
      <c r="DN622" s="494"/>
      <c r="DO622" s="494"/>
      <c r="DP622" s="494"/>
      <c r="DQ622" s="488" t="s">
        <v>27255</v>
      </c>
      <c r="DR622" s="494"/>
      <c r="DS622" s="497"/>
      <c r="DT622" s="494"/>
      <c r="DU622" s="494"/>
      <c r="DV622" s="494"/>
      <c r="DW622" s="494"/>
      <c r="DX622" s="494"/>
      <c r="DY622" s="494"/>
      <c r="DZ622" s="494"/>
      <c r="EA622" s="488" t="s">
        <v>27628</v>
      </c>
      <c r="EC622" s="494"/>
      <c r="ED622" s="494"/>
      <c r="EE622" s="494"/>
      <c r="EF622" s="494"/>
      <c r="EG622" s="494"/>
      <c r="EH622" s="494"/>
      <c r="EI622" s="488" t="s">
        <v>27632</v>
      </c>
      <c r="EL622" s="494"/>
      <c r="EM622" s="494"/>
      <c r="EN622" s="494"/>
      <c r="EO622" s="494"/>
      <c r="EP622" s="494"/>
      <c r="EQ622" s="494"/>
      <c r="ER622" s="494"/>
      <c r="ES622" s="494"/>
      <c r="ET622" s="494"/>
      <c r="EU622" s="494"/>
      <c r="EV622" s="494"/>
      <c r="EW622" s="494"/>
      <c r="EX622" s="494"/>
      <c r="EY622" s="494"/>
      <c r="EZ622" s="494"/>
      <c r="FA622" s="494"/>
      <c r="FB622" s="494"/>
      <c r="FC622" s="494"/>
      <c r="FD622" s="494"/>
      <c r="FE622" s="494"/>
      <c r="FF622" s="494"/>
      <c r="FG622" s="494"/>
      <c r="FH622" s="494"/>
      <c r="FI622" s="494"/>
      <c r="FJ622" s="494"/>
      <c r="FK622" s="497"/>
      <c r="FL622" s="494"/>
      <c r="FM622" s="494"/>
      <c r="FN622" s="494"/>
      <c r="FO622" s="494"/>
      <c r="FP622" s="494"/>
      <c r="FQ622" s="494"/>
      <c r="FR622" s="494"/>
      <c r="FS622" s="488" t="s">
        <v>27629</v>
      </c>
      <c r="FU622" s="494"/>
      <c r="FV622" s="494"/>
      <c r="FW622" s="494"/>
      <c r="FX622" s="494"/>
      <c r="FY622" s="494"/>
      <c r="FZ622" s="494"/>
      <c r="GA622" s="494"/>
      <c r="GB622" s="494"/>
      <c r="GC622" s="494"/>
      <c r="GD622" s="494"/>
      <c r="GE622" s="494"/>
      <c r="GF622" s="494"/>
      <c r="GG622" s="494"/>
      <c r="GH622" s="494"/>
      <c r="GI622" s="494"/>
      <c r="GJ622" s="494"/>
      <c r="GK622" s="494"/>
      <c r="GL622" s="494"/>
      <c r="GM622" s="494"/>
      <c r="GN622" s="494"/>
      <c r="GO622" s="494"/>
      <c r="GP622" s="494"/>
      <c r="GQ622" s="494"/>
      <c r="GR622" s="494"/>
      <c r="GS622" s="494"/>
      <c r="GT622" s="494"/>
      <c r="GU622" s="494"/>
      <c r="GV622" s="494"/>
      <c r="GW622" s="494"/>
      <c r="GX622" s="494"/>
      <c r="GY622" s="494"/>
      <c r="GZ622" s="494"/>
      <c r="HA622" s="494"/>
    </row>
    <row r="623">
      <c r="A623" s="492">
        <v>7142493.0</v>
      </c>
      <c r="B623" s="488" t="s">
        <v>27634</v>
      </c>
      <c r="C623" s="488" t="s">
        <v>399</v>
      </c>
      <c r="D623" s="590">
        <v>45811.94039351852</v>
      </c>
      <c r="E623" s="590">
        <v>45811.94261574074</v>
      </c>
      <c r="F623" s="590">
        <v>45811.9506712963</v>
      </c>
      <c r="H623" s="488" t="s">
        <v>25860</v>
      </c>
      <c r="K623" s="494"/>
      <c r="L623" s="494"/>
      <c r="M623" s="494"/>
      <c r="N623" s="494"/>
      <c r="O623" s="494"/>
      <c r="P623" s="494"/>
      <c r="Q623" s="494"/>
      <c r="R623" s="494"/>
      <c r="S623" s="494"/>
      <c r="T623" s="494"/>
      <c r="U623" s="494"/>
      <c r="V623" s="488" t="s">
        <v>89</v>
      </c>
      <c r="W623" s="488" t="s">
        <v>87</v>
      </c>
      <c r="Y623" s="494"/>
      <c r="Z623" s="494"/>
      <c r="AA623" s="494"/>
      <c r="AB623" s="494"/>
      <c r="AC623" s="494"/>
      <c r="AD623" s="494"/>
      <c r="AE623" s="494"/>
      <c r="AF623" s="494"/>
      <c r="AG623" s="494"/>
      <c r="AH623" s="494"/>
      <c r="AI623" s="494"/>
      <c r="AJ623" s="494"/>
      <c r="AK623" s="494"/>
      <c r="AL623" s="494"/>
      <c r="AM623" s="494"/>
      <c r="AN623" s="494"/>
      <c r="AO623" s="494"/>
      <c r="AP623" s="494"/>
      <c r="AQ623" s="494"/>
      <c r="AR623" s="494"/>
      <c r="AS623" s="494"/>
      <c r="AT623" s="494"/>
      <c r="AU623" s="494"/>
      <c r="AV623" s="494"/>
      <c r="AW623" s="494"/>
      <c r="AX623" s="494"/>
      <c r="AY623" s="494"/>
      <c r="AZ623" s="494"/>
      <c r="BA623" s="494"/>
      <c r="BB623" s="494"/>
      <c r="BC623" s="494"/>
      <c r="BD623" s="494"/>
      <c r="BE623" s="494"/>
      <c r="BF623" s="494"/>
      <c r="BG623" s="494"/>
      <c r="BH623" s="494"/>
      <c r="BI623" s="488" t="s">
        <v>25863</v>
      </c>
      <c r="BJ623" s="494"/>
      <c r="BK623" s="494"/>
      <c r="BL623" s="494"/>
      <c r="BM623" s="494"/>
      <c r="BN623" s="494"/>
      <c r="BO623" s="494"/>
      <c r="BP623" s="494"/>
      <c r="BQ623" s="494"/>
      <c r="BR623" s="494"/>
      <c r="BS623" s="494"/>
      <c r="BT623" s="494"/>
      <c r="BU623" s="494"/>
      <c r="BV623" s="494"/>
      <c r="BW623" s="494"/>
      <c r="BX623" s="494"/>
      <c r="BY623" s="494"/>
      <c r="BZ623" s="494"/>
      <c r="CA623" s="494"/>
      <c r="CB623" s="494"/>
      <c r="CC623" s="494"/>
      <c r="CD623" s="494"/>
      <c r="CE623" s="494"/>
      <c r="CF623" s="494"/>
      <c r="CG623" s="494"/>
      <c r="CH623" s="494"/>
      <c r="CI623" s="494"/>
      <c r="CJ623" s="494"/>
      <c r="CK623" s="494"/>
      <c r="CL623" s="494"/>
      <c r="CM623" s="494"/>
      <c r="CN623" s="494"/>
      <c r="CO623" s="494"/>
      <c r="CP623" s="494"/>
      <c r="CQ623" s="494"/>
      <c r="CR623" s="494"/>
      <c r="CS623" s="494"/>
      <c r="CT623" s="494"/>
      <c r="CU623" s="494"/>
      <c r="CV623" s="494"/>
      <c r="CW623" s="497"/>
      <c r="CX623" s="494"/>
      <c r="CY623" s="494"/>
      <c r="CZ623" s="494"/>
      <c r="DA623" s="494"/>
      <c r="DB623" s="494"/>
      <c r="DC623" s="494"/>
      <c r="DD623" s="494"/>
      <c r="DE623" s="488" t="s">
        <v>27635</v>
      </c>
      <c r="DI623" s="494"/>
      <c r="DJ623" s="494"/>
      <c r="DK623" s="494"/>
      <c r="DL623" s="494"/>
      <c r="DM623" s="494"/>
      <c r="DN623" s="497"/>
      <c r="DO623" s="494"/>
      <c r="DP623" s="494"/>
      <c r="DQ623" s="494"/>
      <c r="DR623" s="494"/>
      <c r="DS623" s="497"/>
      <c r="DT623" s="494"/>
      <c r="DU623" s="494"/>
      <c r="DV623" s="488" t="s">
        <v>27635</v>
      </c>
      <c r="DZ623" s="494"/>
      <c r="EA623" s="488" t="s">
        <v>27636</v>
      </c>
      <c r="EB623" s="494"/>
      <c r="EC623" s="494"/>
      <c r="ED623" s="494"/>
      <c r="EE623" s="494"/>
      <c r="EF623" s="494"/>
      <c r="EG623" s="604"/>
      <c r="EH623" s="494"/>
      <c r="EI623" s="494"/>
      <c r="EJ623" s="494"/>
      <c r="EK623" s="494"/>
      <c r="EL623" s="494"/>
      <c r="EM623" s="494"/>
      <c r="EN623" s="494"/>
      <c r="EO623" s="495" t="s">
        <v>1524</v>
      </c>
      <c r="EP623" s="494"/>
      <c r="EQ623" s="494"/>
      <c r="ER623" s="494"/>
      <c r="ES623" s="494"/>
      <c r="ET623" s="494"/>
      <c r="EU623" s="494"/>
      <c r="EV623" s="494"/>
      <c r="EW623" s="494"/>
      <c r="EX623" s="494"/>
      <c r="EY623" s="494"/>
      <c r="EZ623" s="494"/>
      <c r="FA623" s="494"/>
      <c r="FB623" s="494"/>
      <c r="FC623" s="494"/>
      <c r="FD623" s="494"/>
      <c r="FE623" s="494"/>
      <c r="FF623" s="494"/>
      <c r="FG623" s="494"/>
      <c r="FH623" s="494"/>
      <c r="FI623" s="494"/>
      <c r="FJ623" s="494"/>
      <c r="FK623" s="497"/>
      <c r="FL623" s="494"/>
      <c r="FM623" s="494"/>
      <c r="FN623" s="494"/>
      <c r="FO623" s="494"/>
      <c r="FP623" s="494"/>
      <c r="FQ623" s="494"/>
      <c r="FR623" s="494"/>
      <c r="FS623" s="488" t="s">
        <v>27637</v>
      </c>
      <c r="FU623" s="494"/>
      <c r="FV623" s="494"/>
      <c r="FW623" s="494"/>
      <c r="FX623" s="494"/>
      <c r="FY623" s="494"/>
      <c r="FZ623" s="494"/>
      <c r="GA623" s="494"/>
      <c r="GB623" s="494"/>
      <c r="GC623" s="494"/>
      <c r="GD623" s="494"/>
      <c r="GE623" s="494"/>
      <c r="GF623" s="494"/>
      <c r="GG623" s="494"/>
      <c r="GH623" s="494"/>
      <c r="GI623" s="494"/>
      <c r="GJ623" s="494"/>
      <c r="GK623" s="494"/>
      <c r="GL623" s="494"/>
      <c r="GM623" s="494"/>
      <c r="GN623" s="494"/>
      <c r="GO623" s="494"/>
      <c r="GP623" s="494"/>
      <c r="GQ623" s="494"/>
      <c r="GR623" s="494"/>
      <c r="GS623" s="494"/>
      <c r="GT623" s="494"/>
      <c r="GU623" s="494"/>
      <c r="GV623" s="494"/>
      <c r="GW623" s="494"/>
      <c r="GX623" s="494"/>
      <c r="GY623" s="494"/>
      <c r="GZ623" s="494"/>
      <c r="HA623" s="494"/>
    </row>
    <row r="624">
      <c r="A624" s="492">
        <v>7142499.0</v>
      </c>
      <c r="B624" s="488" t="s">
        <v>27638</v>
      </c>
      <c r="C624" s="488" t="s">
        <v>399</v>
      </c>
      <c r="D624" s="590">
        <v>45811.94368055555</v>
      </c>
      <c r="E624" s="590">
        <v>45811.94744212963</v>
      </c>
      <c r="F624" s="590">
        <v>45811.95106481481</v>
      </c>
      <c r="H624" s="488" t="s">
        <v>25860</v>
      </c>
      <c r="K624" s="494"/>
      <c r="L624" s="494"/>
      <c r="M624" s="494"/>
      <c r="N624" s="494"/>
      <c r="O624" s="494"/>
      <c r="P624" s="494"/>
      <c r="Q624" s="494"/>
      <c r="R624" s="494"/>
      <c r="S624" s="494"/>
      <c r="T624" s="488" t="s">
        <v>1514</v>
      </c>
      <c r="V624" s="488" t="s">
        <v>27639</v>
      </c>
      <c r="W624" s="488" t="s">
        <v>87</v>
      </c>
      <c r="Y624" s="494"/>
      <c r="Z624" s="494"/>
      <c r="AA624" s="494"/>
      <c r="AB624" s="494"/>
      <c r="AC624" s="494"/>
      <c r="AD624" s="494"/>
      <c r="AE624" s="494"/>
      <c r="AF624" s="494"/>
      <c r="AG624" s="494"/>
      <c r="AH624" s="494"/>
      <c r="AI624" s="494"/>
      <c r="AJ624" s="494"/>
      <c r="AK624" s="494"/>
      <c r="AL624" s="494"/>
      <c r="AM624" s="494"/>
      <c r="AN624" s="494"/>
      <c r="AO624" s="494"/>
      <c r="AP624" s="494"/>
      <c r="AQ624" s="488" t="s">
        <v>25897</v>
      </c>
      <c r="AR624" s="495" t="s">
        <v>1524</v>
      </c>
      <c r="AS624" s="588">
        <v>798000.0</v>
      </c>
      <c r="AT624" s="494"/>
      <c r="AU624" s="494"/>
      <c r="AV624" s="494"/>
      <c r="AW624" s="494"/>
      <c r="AX624" s="494"/>
      <c r="AY624" s="494"/>
      <c r="AZ624" s="494"/>
      <c r="BA624" s="494"/>
      <c r="BB624" s="494"/>
      <c r="BC624" s="494"/>
      <c r="BD624" s="494"/>
      <c r="BE624" s="494"/>
      <c r="BF624" s="494"/>
      <c r="BG624" s="494"/>
      <c r="BH624" s="494"/>
      <c r="BI624" s="488" t="s">
        <v>25863</v>
      </c>
      <c r="BJ624" s="494"/>
      <c r="BK624" s="494"/>
      <c r="BL624" s="494"/>
      <c r="BM624" s="494"/>
      <c r="BN624" s="494"/>
      <c r="BO624" s="494"/>
      <c r="BP624" s="494"/>
      <c r="BQ624" s="494"/>
      <c r="BR624" s="494"/>
      <c r="BS624" s="494"/>
      <c r="BT624" s="494"/>
      <c r="BU624" s="488" t="s">
        <v>25868</v>
      </c>
      <c r="BY624" s="494"/>
      <c r="BZ624" s="588">
        <v>30324.0</v>
      </c>
      <c r="CA624" s="588">
        <v>28500.0</v>
      </c>
      <c r="CB624" s="494"/>
      <c r="CC624" s="494"/>
      <c r="CD624" s="495" t="s">
        <v>1524</v>
      </c>
      <c r="CE624" s="488" t="s">
        <v>25898</v>
      </c>
      <c r="CF624" s="588">
        <v>1027824.0</v>
      </c>
      <c r="CG624" s="588">
        <v>229824.0</v>
      </c>
      <c r="CH624" s="494"/>
      <c r="CI624" s="494"/>
      <c r="CJ624" s="494"/>
      <c r="CK624" s="494"/>
      <c r="CL624" s="494"/>
      <c r="CM624" s="494"/>
      <c r="CN624" s="494"/>
      <c r="CO624" s="494"/>
      <c r="CP624" s="494"/>
      <c r="CQ624" s="494"/>
      <c r="CR624" s="494"/>
      <c r="CS624" s="494"/>
      <c r="CT624" s="494"/>
      <c r="CU624" s="494"/>
      <c r="CV624" s="494"/>
      <c r="CW624" s="497"/>
      <c r="CX624" s="494"/>
      <c r="CY624" s="494"/>
      <c r="CZ624" s="494"/>
      <c r="DA624" s="494"/>
      <c r="DB624" s="494"/>
      <c r="DC624" s="494"/>
      <c r="DD624" s="494"/>
      <c r="DE624" s="488" t="s">
        <v>27635</v>
      </c>
      <c r="DI624" s="497"/>
      <c r="DJ624" s="494"/>
      <c r="DK624" s="494"/>
      <c r="DL624" s="494"/>
      <c r="DM624" s="494"/>
      <c r="DN624" s="494"/>
      <c r="DO624" s="494"/>
      <c r="DP624" s="494"/>
      <c r="DQ624" s="488" t="s">
        <v>27636</v>
      </c>
      <c r="DR624" s="494"/>
      <c r="DS624" s="497"/>
      <c r="DT624" s="494"/>
      <c r="DU624" s="494"/>
      <c r="DV624" s="494"/>
      <c r="DW624" s="494"/>
      <c r="DX624" s="494"/>
      <c r="DY624" s="494"/>
      <c r="DZ624" s="494"/>
      <c r="EA624" s="488" t="s">
        <v>27636</v>
      </c>
      <c r="EB624" s="494"/>
      <c r="EC624" s="494"/>
      <c r="ED624" s="494"/>
      <c r="EE624" s="494"/>
      <c r="EF624" s="494"/>
      <c r="EG624" s="494"/>
      <c r="EH624" s="494"/>
      <c r="EI624" s="488" t="s">
        <v>27640</v>
      </c>
      <c r="EM624" s="494"/>
      <c r="EN624" s="494"/>
      <c r="EO624" s="494"/>
      <c r="EP624" s="494"/>
      <c r="EQ624" s="494"/>
      <c r="ER624" s="494"/>
      <c r="ES624" s="494"/>
      <c r="ET624" s="494"/>
      <c r="EU624" s="494"/>
      <c r="EV624" s="494"/>
      <c r="EW624" s="494"/>
      <c r="EX624" s="494"/>
      <c r="EY624" s="494"/>
      <c r="EZ624" s="494"/>
      <c r="FA624" s="494"/>
      <c r="FB624" s="494"/>
      <c r="FC624" s="494"/>
      <c r="FD624" s="494"/>
      <c r="FE624" s="494"/>
      <c r="FF624" s="494"/>
      <c r="FG624" s="494"/>
      <c r="FH624" s="494"/>
      <c r="FI624" s="494"/>
      <c r="FJ624" s="494"/>
      <c r="FK624" s="497"/>
      <c r="FL624" s="494"/>
      <c r="FM624" s="494"/>
      <c r="FN624" s="494"/>
      <c r="FO624" s="494"/>
      <c r="FP624" s="494"/>
      <c r="FQ624" s="494"/>
      <c r="FR624" s="494"/>
      <c r="FS624" s="488" t="s">
        <v>27637</v>
      </c>
      <c r="FU624" s="494"/>
      <c r="FV624" s="494"/>
      <c r="FW624" s="494"/>
      <c r="FX624" s="494"/>
      <c r="FY624" s="494"/>
      <c r="FZ624" s="494"/>
      <c r="GA624" s="494"/>
      <c r="GB624" s="494"/>
      <c r="GC624" s="494"/>
      <c r="GD624" s="494"/>
      <c r="GE624" s="494"/>
      <c r="GF624" s="494"/>
      <c r="GG624" s="494"/>
      <c r="GH624" s="494"/>
      <c r="GI624" s="494"/>
      <c r="GJ624" s="494"/>
      <c r="GK624" s="494"/>
      <c r="GL624" s="494"/>
      <c r="GM624" s="494"/>
      <c r="GN624" s="494"/>
      <c r="GO624" s="494"/>
      <c r="GP624" s="494"/>
      <c r="GQ624" s="494"/>
      <c r="GR624" s="494"/>
      <c r="GS624" s="494"/>
      <c r="GT624" s="494"/>
      <c r="GU624" s="494"/>
      <c r="GV624" s="494"/>
      <c r="GW624" s="494"/>
      <c r="GX624" s="494"/>
      <c r="GY624" s="494"/>
      <c r="GZ624" s="494"/>
      <c r="HA624" s="494"/>
    </row>
    <row r="625">
      <c r="A625" s="492">
        <v>7142503.0</v>
      </c>
      <c r="B625" s="488" t="s">
        <v>27641</v>
      </c>
      <c r="C625" s="488" t="s">
        <v>399</v>
      </c>
      <c r="D625" s="590">
        <v>45811.94876157407</v>
      </c>
      <c r="E625" s="590">
        <v>45811.950324074074</v>
      </c>
      <c r="F625" s="590">
        <v>45811.95140046296</v>
      </c>
      <c r="H625" s="488" t="s">
        <v>25860</v>
      </c>
      <c r="K625" s="494"/>
      <c r="L625" s="494"/>
      <c r="M625" s="494"/>
      <c r="N625" s="494"/>
      <c r="O625" s="494"/>
      <c r="P625" s="494"/>
      <c r="Q625" s="494"/>
      <c r="R625" s="494"/>
      <c r="S625" s="494"/>
      <c r="T625" s="488" t="s">
        <v>1514</v>
      </c>
      <c r="V625" s="488" t="s">
        <v>89</v>
      </c>
      <c r="W625" s="488" t="s">
        <v>87</v>
      </c>
      <c r="Y625" s="494"/>
      <c r="Z625" s="494"/>
      <c r="AA625" s="494"/>
      <c r="AB625" s="494"/>
      <c r="AC625" s="494"/>
      <c r="AD625" s="494"/>
      <c r="AE625" s="494"/>
      <c r="AF625" s="494"/>
      <c r="AG625" s="494"/>
      <c r="AH625" s="494"/>
      <c r="AI625" s="494"/>
      <c r="AJ625" s="494"/>
      <c r="AK625" s="494"/>
      <c r="AL625" s="494"/>
      <c r="AM625" s="494"/>
      <c r="AN625" s="494"/>
      <c r="AO625" s="494"/>
      <c r="AP625" s="494"/>
      <c r="AQ625" s="488" t="s">
        <v>25897</v>
      </c>
      <c r="AR625" s="495" t="s">
        <v>1524</v>
      </c>
      <c r="AS625" s="588">
        <v>798000.0</v>
      </c>
      <c r="AT625" s="494"/>
      <c r="AU625" s="494"/>
      <c r="AV625" s="494"/>
      <c r="AW625" s="494"/>
      <c r="AX625" s="494"/>
      <c r="AY625" s="494"/>
      <c r="AZ625" s="494"/>
      <c r="BA625" s="494"/>
      <c r="BB625" s="494"/>
      <c r="BC625" s="494"/>
      <c r="BD625" s="494"/>
      <c r="BE625" s="494"/>
      <c r="BF625" s="494"/>
      <c r="BG625" s="494"/>
      <c r="BH625" s="494"/>
      <c r="BI625" s="488" t="s">
        <v>25863</v>
      </c>
      <c r="BJ625" s="494"/>
      <c r="BK625" s="494"/>
      <c r="BL625" s="494"/>
      <c r="BM625" s="494"/>
      <c r="BN625" s="494"/>
      <c r="BO625" s="494"/>
      <c r="BP625" s="494"/>
      <c r="BQ625" s="494"/>
      <c r="BR625" s="494"/>
      <c r="BS625" s="494"/>
      <c r="BT625" s="494"/>
      <c r="BU625" s="488" t="s">
        <v>25868</v>
      </c>
      <c r="BY625" s="494"/>
      <c r="BZ625" s="588">
        <v>30324.0</v>
      </c>
      <c r="CA625" s="588">
        <v>28500.0</v>
      </c>
      <c r="CB625" s="494"/>
      <c r="CC625" s="494"/>
      <c r="CD625" s="495" t="s">
        <v>1524</v>
      </c>
      <c r="CE625" s="488" t="s">
        <v>25898</v>
      </c>
      <c r="CF625" s="588">
        <v>1027824.0</v>
      </c>
      <c r="CG625" s="588">
        <v>229824.0</v>
      </c>
      <c r="CH625" s="494"/>
      <c r="CI625" s="494"/>
      <c r="CJ625" s="494"/>
      <c r="CK625" s="494"/>
      <c r="CL625" s="494"/>
      <c r="CM625" s="494"/>
      <c r="CN625" s="494"/>
      <c r="CO625" s="494"/>
      <c r="CP625" s="494"/>
      <c r="CQ625" s="494"/>
      <c r="CR625" s="494"/>
      <c r="CS625" s="494"/>
      <c r="CT625" s="494"/>
      <c r="CU625" s="494"/>
      <c r="CV625" s="494"/>
      <c r="CW625" s="497"/>
      <c r="CX625" s="494"/>
      <c r="CY625" s="494"/>
      <c r="CZ625" s="494"/>
      <c r="DA625" s="494"/>
      <c r="DB625" s="494"/>
      <c r="DC625" s="494"/>
      <c r="DD625" s="494"/>
      <c r="DE625" s="488" t="s">
        <v>27635</v>
      </c>
      <c r="DI625" s="497"/>
      <c r="DJ625" s="494"/>
      <c r="DK625" s="494"/>
      <c r="DL625" s="494"/>
      <c r="DM625" s="494"/>
      <c r="DN625" s="494"/>
      <c r="DO625" s="494"/>
      <c r="DP625" s="494"/>
      <c r="DQ625" s="488" t="s">
        <v>27636</v>
      </c>
      <c r="DR625" s="497"/>
      <c r="DS625" s="497"/>
      <c r="DT625" s="494"/>
      <c r="DU625" s="494"/>
      <c r="DV625" s="494"/>
      <c r="DW625" s="494"/>
      <c r="DX625" s="494"/>
      <c r="DY625" s="494"/>
      <c r="DZ625" s="492">
        <v>630006.0</v>
      </c>
      <c r="EA625" s="488" t="s">
        <v>27636</v>
      </c>
      <c r="EB625" s="494"/>
      <c r="EC625" s="494"/>
      <c r="ED625" s="494"/>
      <c r="EE625" s="494"/>
      <c r="EF625" s="494"/>
      <c r="EG625" s="494"/>
      <c r="EH625" s="494"/>
      <c r="EI625" s="488" t="s">
        <v>27640</v>
      </c>
      <c r="EM625" s="494"/>
      <c r="EN625" s="494"/>
      <c r="EO625" s="494"/>
      <c r="EP625" s="494"/>
      <c r="EQ625" s="494"/>
      <c r="ER625" s="494"/>
      <c r="ES625" s="494"/>
      <c r="ET625" s="494"/>
      <c r="EU625" s="494"/>
      <c r="EV625" s="494"/>
      <c r="EW625" s="494"/>
      <c r="EX625" s="494"/>
      <c r="EY625" s="494"/>
      <c r="EZ625" s="494"/>
      <c r="FA625" s="494"/>
      <c r="FB625" s="494"/>
      <c r="FC625" s="494"/>
      <c r="FD625" s="494"/>
      <c r="FE625" s="494"/>
      <c r="FF625" s="494"/>
      <c r="FG625" s="494"/>
      <c r="FH625" s="494"/>
      <c r="FI625" s="494"/>
      <c r="FJ625" s="494"/>
      <c r="FK625" s="497"/>
      <c r="FL625" s="494"/>
      <c r="FM625" s="494"/>
      <c r="FN625" s="494"/>
      <c r="FO625" s="494"/>
      <c r="FP625" s="494"/>
      <c r="FQ625" s="494"/>
      <c r="FR625" s="494"/>
      <c r="FS625" s="488" t="s">
        <v>27637</v>
      </c>
      <c r="FU625" s="494"/>
      <c r="FV625" s="494"/>
      <c r="FW625" s="494"/>
      <c r="FX625" s="494"/>
      <c r="FY625" s="494"/>
      <c r="FZ625" s="494"/>
      <c r="GA625" s="494"/>
      <c r="GB625" s="494"/>
      <c r="GC625" s="494"/>
      <c r="GD625" s="494"/>
      <c r="GE625" s="494"/>
      <c r="GF625" s="494"/>
      <c r="GG625" s="494"/>
      <c r="GH625" s="494"/>
      <c r="GI625" s="494"/>
      <c r="GJ625" s="494"/>
      <c r="GK625" s="494"/>
      <c r="GL625" s="494"/>
      <c r="GM625" s="494"/>
      <c r="GN625" s="494"/>
      <c r="GO625" s="494"/>
      <c r="GP625" s="494"/>
      <c r="GQ625" s="494"/>
      <c r="GR625" s="494"/>
      <c r="GS625" s="494"/>
      <c r="GT625" s="494"/>
      <c r="GU625" s="494"/>
      <c r="GV625" s="494"/>
      <c r="GW625" s="494"/>
      <c r="GX625" s="494"/>
      <c r="GY625" s="494"/>
      <c r="GZ625" s="494"/>
      <c r="HA625" s="494"/>
    </row>
    <row r="626">
      <c r="A626" s="492">
        <v>7151220.0</v>
      </c>
      <c r="B626" s="488" t="s">
        <v>27638</v>
      </c>
      <c r="C626" s="488" t="s">
        <v>399</v>
      </c>
      <c r="D626" s="590">
        <v>45812.8540162037</v>
      </c>
      <c r="E626" s="590">
        <v>45812.85700231481</v>
      </c>
      <c r="F626" s="590">
        <v>45812.85854166667</v>
      </c>
      <c r="H626" s="488" t="s">
        <v>25860</v>
      </c>
      <c r="K626" s="494"/>
      <c r="L626" s="494"/>
      <c r="M626" s="494"/>
      <c r="N626" s="494"/>
      <c r="O626" s="494"/>
      <c r="P626" s="494"/>
      <c r="Q626" s="494"/>
      <c r="R626" s="494"/>
      <c r="S626" s="494"/>
      <c r="T626" s="488" t="s">
        <v>1514</v>
      </c>
      <c r="V626" s="488" t="s">
        <v>27639</v>
      </c>
      <c r="W626" s="488" t="s">
        <v>87</v>
      </c>
      <c r="Y626" s="494"/>
      <c r="Z626" s="494"/>
      <c r="AA626" s="494"/>
      <c r="AB626" s="494"/>
      <c r="AC626" s="494"/>
      <c r="AD626" s="494"/>
      <c r="AE626" s="494"/>
      <c r="AF626" s="494"/>
      <c r="AG626" s="494"/>
      <c r="AH626" s="494"/>
      <c r="AI626" s="494"/>
      <c r="AJ626" s="494"/>
      <c r="AK626" s="494"/>
      <c r="AL626" s="494"/>
      <c r="AM626" s="494"/>
      <c r="AN626" s="494"/>
      <c r="AO626" s="494"/>
      <c r="AP626" s="494"/>
      <c r="AQ626" s="488" t="s">
        <v>25897</v>
      </c>
      <c r="AR626" s="495" t="s">
        <v>1524</v>
      </c>
      <c r="AS626" s="588">
        <v>798000.0</v>
      </c>
      <c r="AT626" s="494"/>
      <c r="AU626" s="494"/>
      <c r="AV626" s="494"/>
      <c r="AW626" s="494"/>
      <c r="AX626" s="494"/>
      <c r="AY626" s="494"/>
      <c r="AZ626" s="494"/>
      <c r="BA626" s="494"/>
      <c r="BB626" s="494"/>
      <c r="BC626" s="494"/>
      <c r="BD626" s="494"/>
      <c r="BE626" s="494"/>
      <c r="BF626" s="494"/>
      <c r="BG626" s="494"/>
      <c r="BH626" s="494"/>
      <c r="BI626" s="488" t="s">
        <v>25863</v>
      </c>
      <c r="BJ626" s="494"/>
      <c r="BK626" s="494"/>
      <c r="BL626" s="494"/>
      <c r="BM626" s="494"/>
      <c r="BN626" s="494"/>
      <c r="BO626" s="494"/>
      <c r="BP626" s="494"/>
      <c r="BQ626" s="494"/>
      <c r="BR626" s="494"/>
      <c r="BS626" s="494"/>
      <c r="BT626" s="494"/>
      <c r="BU626" s="488" t="s">
        <v>25868</v>
      </c>
      <c r="BY626" s="494"/>
      <c r="BZ626" s="588">
        <v>30324.0</v>
      </c>
      <c r="CA626" s="588">
        <v>28500.0</v>
      </c>
      <c r="CB626" s="494"/>
      <c r="CC626" s="494"/>
      <c r="CD626" s="495" t="s">
        <v>1524</v>
      </c>
      <c r="CE626" s="488" t="s">
        <v>25898</v>
      </c>
      <c r="CF626" s="588">
        <v>1027824.0</v>
      </c>
      <c r="CG626" s="588">
        <v>229824.0</v>
      </c>
      <c r="CH626" s="494"/>
      <c r="CI626" s="494"/>
      <c r="CJ626" s="494"/>
      <c r="CK626" s="494"/>
      <c r="CL626" s="494"/>
      <c r="CM626" s="494"/>
      <c r="CN626" s="494"/>
      <c r="CO626" s="494"/>
      <c r="CP626" s="494"/>
      <c r="CQ626" s="494"/>
      <c r="CR626" s="494"/>
      <c r="CS626" s="494"/>
      <c r="CT626" s="494"/>
      <c r="CU626" s="494"/>
      <c r="CV626" s="494"/>
      <c r="CW626" s="494"/>
      <c r="CX626" s="494"/>
      <c r="CY626" s="494"/>
      <c r="CZ626" s="494"/>
      <c r="DA626" s="494"/>
      <c r="DB626" s="494"/>
      <c r="DC626" s="494"/>
      <c r="DD626" s="494"/>
      <c r="DE626" s="488" t="s">
        <v>27635</v>
      </c>
      <c r="DI626" s="494"/>
      <c r="DJ626" s="494"/>
      <c r="DK626" s="494"/>
      <c r="DL626" s="494"/>
      <c r="DM626" s="494"/>
      <c r="DN626" s="494"/>
      <c r="DO626" s="494"/>
      <c r="DP626" s="494"/>
      <c r="DQ626" s="488" t="s">
        <v>27636</v>
      </c>
      <c r="DR626" s="494"/>
      <c r="DS626" s="494"/>
      <c r="DT626" s="494"/>
      <c r="DU626" s="494"/>
      <c r="DV626" s="494"/>
      <c r="DW626" s="494"/>
      <c r="DX626" s="494"/>
      <c r="DY626" s="494"/>
      <c r="DZ626" s="494"/>
      <c r="EA626" s="488" t="s">
        <v>27636</v>
      </c>
      <c r="EB626" s="494"/>
      <c r="EC626" s="494"/>
      <c r="ED626" s="494"/>
      <c r="EE626" s="494"/>
      <c r="EF626" s="494"/>
      <c r="EG626" s="494"/>
      <c r="EH626" s="494"/>
      <c r="EI626" s="488" t="s">
        <v>27642</v>
      </c>
      <c r="EN626" s="494"/>
      <c r="EO626" s="494"/>
      <c r="EP626" s="494"/>
      <c r="EQ626" s="494"/>
      <c r="ER626" s="494"/>
      <c r="ES626" s="494"/>
      <c r="ET626" s="494"/>
      <c r="EU626" s="494"/>
      <c r="EV626" s="494"/>
      <c r="EW626" s="494"/>
      <c r="EX626" s="494"/>
      <c r="EY626" s="494"/>
      <c r="EZ626" s="494"/>
      <c r="FA626" s="494"/>
      <c r="FB626" s="494"/>
      <c r="FC626" s="494"/>
      <c r="FD626" s="494"/>
      <c r="FE626" s="494"/>
      <c r="FF626" s="494"/>
      <c r="FG626" s="494"/>
      <c r="FH626" s="494"/>
      <c r="FI626" s="494"/>
      <c r="FJ626" s="494"/>
      <c r="FK626" s="494"/>
      <c r="FL626" s="494"/>
      <c r="FM626" s="494"/>
      <c r="FN626" s="494"/>
      <c r="FO626" s="494"/>
      <c r="FP626" s="494"/>
      <c r="FQ626" s="494"/>
      <c r="FR626" s="494"/>
      <c r="FS626" s="488" t="s">
        <v>27637</v>
      </c>
      <c r="FU626" s="494"/>
      <c r="FV626" s="494"/>
      <c r="FW626" s="494"/>
      <c r="FX626" s="494"/>
      <c r="FY626" s="494"/>
      <c r="FZ626" s="494"/>
      <c r="GA626" s="494"/>
      <c r="GB626" s="494"/>
      <c r="GC626" s="494"/>
      <c r="GD626" s="494"/>
      <c r="GE626" s="494"/>
      <c r="GF626" s="494"/>
      <c r="GG626" s="494"/>
      <c r="GH626" s="494"/>
      <c r="GI626" s="494"/>
      <c r="GJ626" s="494"/>
      <c r="GK626" s="494"/>
      <c r="GL626" s="494"/>
      <c r="GM626" s="494"/>
      <c r="GN626" s="494"/>
      <c r="GO626" s="494"/>
      <c r="GP626" s="494"/>
      <c r="GQ626" s="494"/>
      <c r="GR626" s="494"/>
      <c r="GS626" s="494"/>
      <c r="GT626" s="494"/>
      <c r="GU626" s="494"/>
      <c r="GV626" s="494"/>
      <c r="GW626" s="494"/>
      <c r="GX626" s="494"/>
      <c r="GY626" s="494"/>
      <c r="GZ626" s="494"/>
      <c r="HA626" s="494"/>
    </row>
    <row r="627">
      <c r="A627" s="492">
        <v>7151222.0</v>
      </c>
      <c r="B627" s="488" t="s">
        <v>27641</v>
      </c>
      <c r="C627" s="488" t="s">
        <v>399</v>
      </c>
      <c r="D627" s="590">
        <v>45812.854675925926</v>
      </c>
      <c r="E627" s="590">
        <v>45812.85804398148</v>
      </c>
      <c r="F627" s="590">
        <v>45812.85902777778</v>
      </c>
      <c r="H627" s="488" t="s">
        <v>25860</v>
      </c>
      <c r="K627" s="494"/>
      <c r="L627" s="494"/>
      <c r="M627" s="494"/>
      <c r="N627" s="494"/>
      <c r="O627" s="494"/>
      <c r="P627" s="494"/>
      <c r="Q627" s="494"/>
      <c r="R627" s="494"/>
      <c r="S627" s="494"/>
      <c r="T627" s="488" t="s">
        <v>1514</v>
      </c>
      <c r="V627" s="488" t="s">
        <v>89</v>
      </c>
      <c r="W627" s="488" t="s">
        <v>87</v>
      </c>
      <c r="Y627" s="494"/>
      <c r="Z627" s="494"/>
      <c r="AA627" s="494"/>
      <c r="AB627" s="494"/>
      <c r="AC627" s="494"/>
      <c r="AD627" s="494"/>
      <c r="AE627" s="494"/>
      <c r="AF627" s="494"/>
      <c r="AG627" s="494"/>
      <c r="AH627" s="494"/>
      <c r="AI627" s="494"/>
      <c r="AJ627" s="494"/>
      <c r="AK627" s="494"/>
      <c r="AL627" s="494"/>
      <c r="AM627" s="494"/>
      <c r="AN627" s="494"/>
      <c r="AO627" s="494"/>
      <c r="AP627" s="494"/>
      <c r="AQ627" s="488" t="s">
        <v>25897</v>
      </c>
      <c r="AR627" s="495" t="s">
        <v>1524</v>
      </c>
      <c r="AS627" s="588">
        <v>798000.0</v>
      </c>
      <c r="AT627" s="494"/>
      <c r="AU627" s="494"/>
      <c r="AV627" s="494"/>
      <c r="AW627" s="494"/>
      <c r="AX627" s="494"/>
      <c r="AY627" s="494"/>
      <c r="AZ627" s="494"/>
      <c r="BA627" s="494"/>
      <c r="BB627" s="494"/>
      <c r="BC627" s="494"/>
      <c r="BD627" s="494"/>
      <c r="BE627" s="494"/>
      <c r="BF627" s="494"/>
      <c r="BG627" s="494"/>
      <c r="BH627" s="494"/>
      <c r="BI627" s="488" t="s">
        <v>25863</v>
      </c>
      <c r="BJ627" s="494"/>
      <c r="BK627" s="494"/>
      <c r="BL627" s="494"/>
      <c r="BM627" s="494"/>
      <c r="BN627" s="494"/>
      <c r="BO627" s="494"/>
      <c r="BP627" s="494"/>
      <c r="BQ627" s="494"/>
      <c r="BR627" s="494"/>
      <c r="BS627" s="494"/>
      <c r="BT627" s="494"/>
      <c r="BU627" s="488" t="s">
        <v>25868</v>
      </c>
      <c r="BY627" s="494"/>
      <c r="BZ627" s="588">
        <v>30324.0</v>
      </c>
      <c r="CA627" s="588">
        <v>28500.0</v>
      </c>
      <c r="CB627" s="494"/>
      <c r="CC627" s="494"/>
      <c r="CD627" s="495" t="s">
        <v>1524</v>
      </c>
      <c r="CE627" s="488" t="s">
        <v>25898</v>
      </c>
      <c r="CF627" s="588">
        <v>1027824.0</v>
      </c>
      <c r="CG627" s="588">
        <v>229824.0</v>
      </c>
      <c r="CH627" s="494"/>
      <c r="CI627" s="494"/>
      <c r="CJ627" s="494"/>
      <c r="CK627" s="494"/>
      <c r="CL627" s="494"/>
      <c r="CM627" s="494"/>
      <c r="CN627" s="494"/>
      <c r="CO627" s="494"/>
      <c r="CP627" s="494"/>
      <c r="CQ627" s="494"/>
      <c r="CR627" s="494"/>
      <c r="CS627" s="494"/>
      <c r="CT627" s="494"/>
      <c r="CU627" s="494"/>
      <c r="CV627" s="494"/>
      <c r="CW627" s="494"/>
      <c r="CX627" s="494"/>
      <c r="CY627" s="494"/>
      <c r="CZ627" s="494"/>
      <c r="DA627" s="494"/>
      <c r="DB627" s="494"/>
      <c r="DC627" s="494"/>
      <c r="DD627" s="494"/>
      <c r="DE627" s="488" t="s">
        <v>27635</v>
      </c>
      <c r="DI627" s="494"/>
      <c r="DJ627" s="494"/>
      <c r="DK627" s="494"/>
      <c r="DL627" s="494"/>
      <c r="DM627" s="494"/>
      <c r="DN627" s="494"/>
      <c r="DO627" s="494"/>
      <c r="DP627" s="494"/>
      <c r="DQ627" s="488" t="s">
        <v>27636</v>
      </c>
      <c r="DR627" s="494"/>
      <c r="DS627" s="494"/>
      <c r="DT627" s="494"/>
      <c r="DU627" s="494"/>
      <c r="DV627" s="494"/>
      <c r="DW627" s="494"/>
      <c r="DX627" s="494"/>
      <c r="DY627" s="494"/>
      <c r="DZ627" s="492">
        <v>630006.0</v>
      </c>
      <c r="EA627" s="488" t="s">
        <v>27636</v>
      </c>
      <c r="EB627" s="494"/>
      <c r="EC627" s="494"/>
      <c r="ED627" s="494"/>
      <c r="EE627" s="494"/>
      <c r="EF627" s="494"/>
      <c r="EG627" s="494"/>
      <c r="EH627" s="494"/>
      <c r="EI627" s="488" t="s">
        <v>27642</v>
      </c>
      <c r="EN627" s="494"/>
      <c r="EO627" s="494"/>
      <c r="EP627" s="494"/>
      <c r="EQ627" s="494"/>
      <c r="ER627" s="494"/>
      <c r="ES627" s="494"/>
      <c r="ET627" s="494"/>
      <c r="EU627" s="494"/>
      <c r="EV627" s="494"/>
      <c r="EW627" s="494"/>
      <c r="EX627" s="494"/>
      <c r="EY627" s="494"/>
      <c r="EZ627" s="494"/>
      <c r="FA627" s="494"/>
      <c r="FB627" s="494"/>
      <c r="FC627" s="494"/>
      <c r="FD627" s="494"/>
      <c r="FE627" s="494"/>
      <c r="FF627" s="494"/>
      <c r="FG627" s="494"/>
      <c r="FH627" s="494"/>
      <c r="FI627" s="494"/>
      <c r="FJ627" s="494"/>
      <c r="FK627" s="494"/>
      <c r="FL627" s="494"/>
      <c r="FM627" s="494"/>
      <c r="FN627" s="494"/>
      <c r="FO627" s="494"/>
      <c r="FP627" s="494"/>
      <c r="FQ627" s="494"/>
      <c r="FR627" s="494"/>
      <c r="FS627" s="488" t="s">
        <v>27637</v>
      </c>
      <c r="FU627" s="494"/>
      <c r="FV627" s="494"/>
      <c r="FW627" s="494"/>
      <c r="FX627" s="494"/>
      <c r="FY627" s="494"/>
      <c r="FZ627" s="494"/>
      <c r="GA627" s="494"/>
      <c r="GB627" s="494"/>
      <c r="GC627" s="494"/>
      <c r="GD627" s="494"/>
      <c r="GE627" s="494"/>
      <c r="GF627" s="494"/>
      <c r="GG627" s="494"/>
      <c r="GH627" s="494"/>
      <c r="GI627" s="494"/>
      <c r="GJ627" s="494"/>
      <c r="GK627" s="494"/>
      <c r="GL627" s="494"/>
      <c r="GM627" s="494"/>
      <c r="GN627" s="494"/>
      <c r="GO627" s="494"/>
      <c r="GP627" s="494"/>
      <c r="GQ627" s="494"/>
      <c r="GR627" s="494"/>
      <c r="GS627" s="494"/>
      <c r="GT627" s="494"/>
      <c r="GU627" s="494"/>
      <c r="GV627" s="494"/>
      <c r="GW627" s="494"/>
      <c r="GX627" s="494"/>
      <c r="GY627" s="494"/>
      <c r="GZ627" s="494"/>
      <c r="HA627" s="494"/>
    </row>
    <row r="628">
      <c r="A628" s="492">
        <v>7154646.0</v>
      </c>
      <c r="B628" s="488" t="s">
        <v>27643</v>
      </c>
      <c r="C628" s="488" t="s">
        <v>399</v>
      </c>
      <c r="D628" s="590">
        <v>45813.476493055554</v>
      </c>
      <c r="E628" s="590">
        <v>45813.4865162037</v>
      </c>
      <c r="F628" s="590">
        <v>45813.486979166664</v>
      </c>
      <c r="H628" s="488" t="s">
        <v>25860</v>
      </c>
      <c r="K628" s="494"/>
      <c r="L628" s="494"/>
      <c r="M628" s="494"/>
      <c r="N628" s="494"/>
      <c r="O628" s="494"/>
      <c r="P628" s="494"/>
      <c r="Q628" s="494"/>
      <c r="R628" s="494"/>
      <c r="S628" s="494"/>
      <c r="T628" s="494"/>
      <c r="U628" s="494"/>
      <c r="V628" s="488" t="s">
        <v>83</v>
      </c>
      <c r="W628" s="488" t="s">
        <v>90</v>
      </c>
      <c r="X628" s="494"/>
      <c r="Y628" s="494"/>
      <c r="Z628" s="494"/>
      <c r="AA628" s="494"/>
      <c r="AB628" s="494"/>
      <c r="AC628" s="494"/>
      <c r="AD628" s="494"/>
      <c r="AE628" s="494"/>
      <c r="AF628" s="494"/>
      <c r="AG628" s="494"/>
      <c r="AH628" s="494"/>
      <c r="AI628" s="494"/>
      <c r="AJ628" s="494"/>
      <c r="AK628" s="494"/>
      <c r="AL628" s="494"/>
      <c r="AM628" s="494"/>
      <c r="AN628" s="494"/>
      <c r="AO628" s="494"/>
      <c r="AP628" s="494"/>
      <c r="AQ628" s="494"/>
      <c r="AR628" s="494"/>
      <c r="AS628" s="494"/>
      <c r="AT628" s="494"/>
      <c r="AU628" s="494"/>
      <c r="AV628" s="494"/>
      <c r="AW628" s="494"/>
      <c r="AX628" s="494"/>
      <c r="AY628" s="494"/>
      <c r="AZ628" s="494"/>
      <c r="BA628" s="494"/>
      <c r="BB628" s="494"/>
      <c r="BC628" s="494"/>
      <c r="BD628" s="494"/>
      <c r="BE628" s="494"/>
      <c r="BF628" s="494"/>
      <c r="BG628" s="494"/>
      <c r="BH628" s="494"/>
      <c r="BI628" s="488" t="s">
        <v>25863</v>
      </c>
      <c r="BJ628" s="494"/>
      <c r="BK628" s="494"/>
      <c r="BL628" s="494"/>
      <c r="BM628" s="494"/>
      <c r="BN628" s="494"/>
      <c r="BO628" s="494"/>
      <c r="BP628" s="494"/>
      <c r="BQ628" s="494"/>
      <c r="BR628" s="494"/>
      <c r="BS628" s="494"/>
      <c r="BT628" s="494"/>
      <c r="BU628" s="494"/>
      <c r="BV628" s="494"/>
      <c r="BW628" s="494"/>
      <c r="BX628" s="494"/>
      <c r="BY628" s="494"/>
      <c r="BZ628" s="494"/>
      <c r="CA628" s="494"/>
      <c r="CB628" s="494"/>
      <c r="CC628" s="494"/>
      <c r="CD628" s="494"/>
      <c r="CE628" s="494"/>
      <c r="CF628" s="494"/>
      <c r="CG628" s="494"/>
      <c r="CH628" s="494"/>
      <c r="CI628" s="494"/>
      <c r="CJ628" s="494"/>
      <c r="CK628" s="494"/>
      <c r="CL628" s="494"/>
      <c r="CM628" s="494"/>
      <c r="CN628" s="494"/>
      <c r="CO628" s="494"/>
      <c r="CP628" s="494"/>
      <c r="CQ628" s="494"/>
      <c r="CR628" s="494"/>
      <c r="CS628" s="494"/>
      <c r="CT628" s="494"/>
      <c r="CU628" s="494"/>
      <c r="CV628" s="494"/>
      <c r="CW628" s="494"/>
      <c r="CX628" s="494"/>
      <c r="CY628" s="494"/>
      <c r="CZ628" s="494"/>
      <c r="DA628" s="494"/>
      <c r="DB628" s="494"/>
      <c r="DC628" s="494"/>
      <c r="DD628" s="494"/>
      <c r="DE628" s="488" t="s">
        <v>27644</v>
      </c>
      <c r="DH628" s="494"/>
      <c r="DI628" s="494"/>
      <c r="DJ628" s="494"/>
      <c r="DK628" s="494"/>
      <c r="DL628" s="494"/>
      <c r="DM628" s="494"/>
      <c r="DN628" s="494"/>
      <c r="DO628" s="494"/>
      <c r="DP628" s="494"/>
      <c r="DQ628" s="494"/>
      <c r="DR628" s="494"/>
      <c r="DS628" s="494"/>
      <c r="DT628" s="494"/>
      <c r="DU628" s="494"/>
      <c r="DV628" s="488" t="s">
        <v>27644</v>
      </c>
      <c r="DY628" s="494"/>
      <c r="DZ628" s="494"/>
      <c r="EA628" s="488" t="s">
        <v>27645</v>
      </c>
      <c r="EB628" s="494"/>
      <c r="EC628" s="494"/>
      <c r="ED628" s="494"/>
      <c r="EE628" s="494"/>
      <c r="EF628" s="494"/>
      <c r="EG628" s="494"/>
      <c r="EH628" s="494"/>
      <c r="EI628" s="494"/>
      <c r="EJ628" s="494"/>
      <c r="EK628" s="494"/>
      <c r="EL628" s="494"/>
      <c r="EM628" s="494"/>
      <c r="EN628" s="494"/>
      <c r="EO628" s="495" t="s">
        <v>1524</v>
      </c>
      <c r="EP628" s="494"/>
      <c r="EQ628" s="494"/>
      <c r="ER628" s="494"/>
      <c r="ES628" s="494"/>
      <c r="ET628" s="494"/>
      <c r="EU628" s="494"/>
      <c r="EV628" s="494"/>
      <c r="EW628" s="494"/>
      <c r="EX628" s="494"/>
      <c r="EY628" s="494"/>
      <c r="EZ628" s="494"/>
      <c r="FA628" s="494"/>
      <c r="FB628" s="494"/>
      <c r="FC628" s="494"/>
      <c r="FD628" s="494"/>
      <c r="FE628" s="494"/>
      <c r="FF628" s="494"/>
      <c r="FG628" s="494"/>
      <c r="FH628" s="494"/>
      <c r="FI628" s="494"/>
      <c r="FJ628" s="494"/>
      <c r="FK628" s="494"/>
      <c r="FL628" s="494"/>
      <c r="FM628" s="494"/>
      <c r="FN628" s="494"/>
      <c r="FO628" s="494"/>
      <c r="FP628" s="494"/>
      <c r="FQ628" s="494"/>
      <c r="FR628" s="494"/>
      <c r="FS628" s="488" t="s">
        <v>27646</v>
      </c>
      <c r="FU628" s="494"/>
      <c r="FV628" s="494"/>
      <c r="FW628" s="494"/>
      <c r="FX628" s="494"/>
      <c r="FY628" s="494"/>
      <c r="FZ628" s="494"/>
      <c r="GA628" s="494"/>
      <c r="GB628" s="494"/>
      <c r="GC628" s="494"/>
      <c r="GD628" s="494"/>
      <c r="GE628" s="494"/>
      <c r="GF628" s="494"/>
      <c r="GG628" s="494"/>
      <c r="GH628" s="494"/>
      <c r="GI628" s="494"/>
      <c r="GJ628" s="494"/>
      <c r="GK628" s="494"/>
      <c r="GL628" s="494"/>
      <c r="GM628" s="494"/>
      <c r="GN628" s="494"/>
      <c r="GO628" s="494"/>
      <c r="GP628" s="494"/>
      <c r="GQ628" s="494"/>
      <c r="GR628" s="494"/>
      <c r="GS628" s="494"/>
      <c r="GT628" s="494"/>
      <c r="GU628" s="494"/>
      <c r="GV628" s="494"/>
      <c r="GW628" s="494"/>
      <c r="GX628" s="494"/>
      <c r="GY628" s="494"/>
      <c r="GZ628" s="494"/>
      <c r="HA628" s="494"/>
    </row>
    <row r="629">
      <c r="A629" s="492">
        <v>7154647.0</v>
      </c>
      <c r="B629" s="488" t="s">
        <v>27647</v>
      </c>
      <c r="C629" s="488" t="s">
        <v>399</v>
      </c>
      <c r="D629" s="590">
        <v>45813.4765625</v>
      </c>
      <c r="E629" s="590">
        <v>45813.49246527778</v>
      </c>
      <c r="F629" s="590">
        <v>45813.49356481482</v>
      </c>
      <c r="H629" s="488" t="s">
        <v>25860</v>
      </c>
      <c r="K629" s="494"/>
      <c r="L629" s="494"/>
      <c r="M629" s="494"/>
      <c r="N629" s="494"/>
      <c r="O629" s="494"/>
      <c r="P629" s="494"/>
      <c r="Q629" s="494"/>
      <c r="R629" s="494"/>
      <c r="S629" s="494"/>
      <c r="T629" s="488" t="s">
        <v>25934</v>
      </c>
      <c r="V629" s="488" t="s">
        <v>83</v>
      </c>
      <c r="W629" s="488" t="s">
        <v>90</v>
      </c>
      <c r="X629" s="494"/>
      <c r="Y629" s="494"/>
      <c r="Z629" s="494"/>
      <c r="AA629" s="494"/>
      <c r="AB629" s="494"/>
      <c r="AC629" s="494"/>
      <c r="AD629" s="494"/>
      <c r="AE629" s="494"/>
      <c r="AF629" s="494"/>
      <c r="AG629" s="494"/>
      <c r="AH629" s="494"/>
      <c r="AI629" s="494"/>
      <c r="AJ629" s="494"/>
      <c r="AK629" s="494"/>
      <c r="AL629" s="494"/>
      <c r="AM629" s="494"/>
      <c r="AN629" s="494"/>
      <c r="AO629" s="494"/>
      <c r="AP629" s="494"/>
      <c r="AQ629" s="494"/>
      <c r="AR629" s="495" t="s">
        <v>1524</v>
      </c>
      <c r="AS629" s="588">
        <v>798000.0</v>
      </c>
      <c r="AT629" s="494"/>
      <c r="AU629" s="494"/>
      <c r="AV629" s="494"/>
      <c r="AW629" s="494"/>
      <c r="AX629" s="494"/>
      <c r="AY629" s="494"/>
      <c r="AZ629" s="494"/>
      <c r="BA629" s="494"/>
      <c r="BB629" s="494"/>
      <c r="BC629" s="494"/>
      <c r="BD629" s="494"/>
      <c r="BE629" s="494"/>
      <c r="BF629" s="494"/>
      <c r="BG629" s="494"/>
      <c r="BH629" s="494"/>
      <c r="BI629" s="488" t="s">
        <v>25863</v>
      </c>
      <c r="BJ629" s="494"/>
      <c r="BK629" s="494"/>
      <c r="BL629" s="494"/>
      <c r="BM629" s="494"/>
      <c r="BN629" s="494"/>
      <c r="BO629" s="494"/>
      <c r="BP629" s="494"/>
      <c r="BQ629" s="588">
        <v>798000.0</v>
      </c>
      <c r="BR629" s="494"/>
      <c r="BS629" s="494"/>
      <c r="BT629" s="494"/>
      <c r="BU629" s="494"/>
      <c r="BV629" s="494"/>
      <c r="BW629" s="494"/>
      <c r="BX629" s="494"/>
      <c r="BY629" s="494"/>
      <c r="BZ629" s="494"/>
      <c r="CA629" s="494"/>
      <c r="CB629" s="494"/>
      <c r="CC629" s="587">
        <v>45813.0</v>
      </c>
      <c r="CD629" s="494"/>
      <c r="CE629" s="494"/>
      <c r="CF629" s="588">
        <v>798000.0</v>
      </c>
      <c r="CG629" s="492">
        <v>0.0</v>
      </c>
      <c r="CH629" s="494"/>
      <c r="CI629" s="494"/>
      <c r="CJ629" s="494"/>
      <c r="CK629" s="494"/>
      <c r="CL629" s="494"/>
      <c r="CM629" s="494"/>
      <c r="CN629" s="494"/>
      <c r="CO629" s="494"/>
      <c r="CP629" s="494"/>
      <c r="CQ629" s="494"/>
      <c r="CR629" s="494"/>
      <c r="CS629" s="494"/>
      <c r="CT629" s="494"/>
      <c r="CU629" s="494"/>
      <c r="CV629" s="494"/>
      <c r="CW629" s="494"/>
      <c r="CX629" s="494"/>
      <c r="CY629" s="494"/>
      <c r="CZ629" s="494"/>
      <c r="DA629" s="494"/>
      <c r="DB629" s="494"/>
      <c r="DC629" s="494"/>
      <c r="DD629" s="494"/>
      <c r="DE629" s="488" t="s">
        <v>27644</v>
      </c>
      <c r="DH629" s="494"/>
      <c r="DI629" s="494"/>
      <c r="DJ629" s="494"/>
      <c r="DK629" s="494"/>
      <c r="DL629" s="494"/>
      <c r="DM629" s="494"/>
      <c r="DN629" s="494"/>
      <c r="DO629" s="494"/>
      <c r="DP629" s="494"/>
      <c r="DQ629" s="488" t="s">
        <v>27648</v>
      </c>
      <c r="DR629" s="494"/>
      <c r="DS629" s="494"/>
      <c r="DT629" s="494"/>
      <c r="DU629" s="494"/>
      <c r="DV629" s="494"/>
      <c r="DW629" s="494"/>
      <c r="DX629" s="494"/>
      <c r="DY629" s="494"/>
      <c r="DZ629" s="494"/>
      <c r="EA629" s="488" t="s">
        <v>27645</v>
      </c>
      <c r="EB629" s="494"/>
      <c r="EC629" s="494"/>
      <c r="ED629" s="494"/>
      <c r="EE629" s="494"/>
      <c r="EF629" s="494"/>
      <c r="EG629" s="494"/>
      <c r="EH629" s="494"/>
      <c r="EI629" s="488" t="s">
        <v>27649</v>
      </c>
      <c r="EL629" s="494"/>
      <c r="EM629" s="494"/>
      <c r="EN629" s="494"/>
      <c r="EO629" s="494"/>
      <c r="EP629" s="494"/>
      <c r="EQ629" s="494"/>
      <c r="ER629" s="494"/>
      <c r="ES629" s="494"/>
      <c r="ET629" s="494"/>
      <c r="EU629" s="494"/>
      <c r="EV629" s="494"/>
      <c r="EW629" s="494"/>
      <c r="EX629" s="494"/>
      <c r="EY629" s="494"/>
      <c r="EZ629" s="494"/>
      <c r="FA629" s="494"/>
      <c r="FB629" s="494"/>
      <c r="FC629" s="494"/>
      <c r="FD629" s="494"/>
      <c r="FE629" s="494"/>
      <c r="FF629" s="494"/>
      <c r="FG629" s="494"/>
      <c r="FH629" s="494"/>
      <c r="FI629" s="494"/>
      <c r="FJ629" s="494"/>
      <c r="FK629" s="494"/>
      <c r="FL629" s="494"/>
      <c r="FM629" s="494"/>
      <c r="FN629" s="494"/>
      <c r="FO629" s="494"/>
      <c r="FP629" s="494"/>
      <c r="FQ629" s="494"/>
      <c r="FR629" s="494"/>
      <c r="FS629" s="488" t="s">
        <v>27646</v>
      </c>
      <c r="FU629" s="494"/>
      <c r="FV629" s="494"/>
      <c r="FW629" s="494"/>
      <c r="FX629" s="494"/>
      <c r="FY629" s="494"/>
      <c r="FZ629" s="494"/>
      <c r="GA629" s="494"/>
      <c r="GB629" s="494"/>
      <c r="GC629" s="494"/>
      <c r="GD629" s="494"/>
      <c r="GE629" s="494"/>
      <c r="GF629" s="494"/>
      <c r="GG629" s="494"/>
      <c r="GH629" s="494"/>
      <c r="GI629" s="494"/>
      <c r="GJ629" s="494"/>
      <c r="GK629" s="494"/>
      <c r="GL629" s="494"/>
      <c r="GM629" s="494"/>
      <c r="GN629" s="494"/>
      <c r="GO629" s="494"/>
      <c r="GP629" s="494"/>
      <c r="GQ629" s="494"/>
      <c r="GR629" s="494"/>
      <c r="GS629" s="494"/>
      <c r="GT629" s="494"/>
      <c r="GU629" s="494"/>
      <c r="GV629" s="494"/>
      <c r="GW629" s="494"/>
      <c r="GX629" s="494"/>
      <c r="GY629" s="494"/>
      <c r="GZ629" s="494"/>
      <c r="HA629" s="494"/>
    </row>
    <row r="630">
      <c r="A630" s="492">
        <v>7154649.0</v>
      </c>
      <c r="B630" s="488" t="s">
        <v>27650</v>
      </c>
      <c r="C630" s="488" t="s">
        <v>399</v>
      </c>
      <c r="D630" s="590">
        <v>45813.476643518516</v>
      </c>
      <c r="E630" s="590">
        <v>45813.49596064815</v>
      </c>
      <c r="F630" s="590">
        <v>45813.49625</v>
      </c>
      <c r="H630" s="488" t="s">
        <v>25860</v>
      </c>
      <c r="K630" s="494"/>
      <c r="L630" s="494"/>
      <c r="M630" s="494"/>
      <c r="N630" s="494"/>
      <c r="O630" s="494"/>
      <c r="P630" s="494"/>
      <c r="Q630" s="494"/>
      <c r="R630" s="494"/>
      <c r="S630" s="494"/>
      <c r="T630" s="488" t="s">
        <v>25934</v>
      </c>
      <c r="V630" s="488" t="s">
        <v>83</v>
      </c>
      <c r="W630" s="488" t="s">
        <v>90</v>
      </c>
      <c r="X630" s="494"/>
      <c r="Y630" s="494"/>
      <c r="Z630" s="494"/>
      <c r="AA630" s="494"/>
      <c r="AB630" s="494"/>
      <c r="AC630" s="494"/>
      <c r="AD630" s="494"/>
      <c r="AE630" s="494"/>
      <c r="AF630" s="494"/>
      <c r="AG630" s="494"/>
      <c r="AH630" s="494"/>
      <c r="AI630" s="494"/>
      <c r="AJ630" s="494"/>
      <c r="AK630" s="494"/>
      <c r="AL630" s="494"/>
      <c r="AM630" s="494"/>
      <c r="AN630" s="494"/>
      <c r="AO630" s="494"/>
      <c r="AP630" s="494"/>
      <c r="AQ630" s="494"/>
      <c r="AR630" s="495" t="s">
        <v>1524</v>
      </c>
      <c r="AS630" s="588">
        <v>798000.0</v>
      </c>
      <c r="AT630" s="494"/>
      <c r="AU630" s="494"/>
      <c r="AV630" s="494"/>
      <c r="AW630" s="494"/>
      <c r="AX630" s="494"/>
      <c r="AY630" s="494"/>
      <c r="AZ630" s="494"/>
      <c r="BA630" s="494"/>
      <c r="BB630" s="494"/>
      <c r="BC630" s="494"/>
      <c r="BD630" s="494"/>
      <c r="BE630" s="494"/>
      <c r="BF630" s="494"/>
      <c r="BG630" s="494"/>
      <c r="BH630" s="494"/>
      <c r="BI630" s="488" t="s">
        <v>25863</v>
      </c>
      <c r="BJ630" s="494"/>
      <c r="BK630" s="494"/>
      <c r="BL630" s="494"/>
      <c r="BM630" s="494"/>
      <c r="BN630" s="494"/>
      <c r="BO630" s="494"/>
      <c r="BP630" s="494"/>
      <c r="BQ630" s="494"/>
      <c r="BR630" s="494"/>
      <c r="BS630" s="494"/>
      <c r="BT630" s="494"/>
      <c r="BU630" s="494"/>
      <c r="BV630" s="494"/>
      <c r="BW630" s="494"/>
      <c r="BX630" s="494"/>
      <c r="BY630" s="494"/>
      <c r="BZ630" s="494"/>
      <c r="CA630" s="494"/>
      <c r="CB630" s="494"/>
      <c r="CC630" s="494"/>
      <c r="CD630" s="494"/>
      <c r="CE630" s="494"/>
      <c r="CF630" s="588">
        <v>798000.0</v>
      </c>
      <c r="CG630" s="492">
        <v>0.0</v>
      </c>
      <c r="CH630" s="494"/>
      <c r="CI630" s="494"/>
      <c r="CJ630" s="494"/>
      <c r="CK630" s="494"/>
      <c r="CL630" s="494"/>
      <c r="CM630" s="494"/>
      <c r="CN630" s="494"/>
      <c r="CO630" s="494"/>
      <c r="CP630" s="494"/>
      <c r="CQ630" s="494"/>
      <c r="CR630" s="494"/>
      <c r="CS630" s="494"/>
      <c r="CT630" s="494"/>
      <c r="CU630" s="494"/>
      <c r="CV630" s="494"/>
      <c r="CW630" s="494"/>
      <c r="CX630" s="494"/>
      <c r="CY630" s="494"/>
      <c r="CZ630" s="494"/>
      <c r="DA630" s="494"/>
      <c r="DB630" s="494"/>
      <c r="DC630" s="494"/>
      <c r="DD630" s="494"/>
      <c r="DE630" s="488" t="s">
        <v>27644</v>
      </c>
      <c r="DH630" s="494"/>
      <c r="DI630" s="494"/>
      <c r="DJ630" s="494"/>
      <c r="DK630" s="494"/>
      <c r="DL630" s="494"/>
      <c r="DM630" s="494"/>
      <c r="DN630" s="494"/>
      <c r="DO630" s="494"/>
      <c r="DP630" s="494"/>
      <c r="DQ630" s="488" t="s">
        <v>27648</v>
      </c>
      <c r="DR630" s="494"/>
      <c r="DS630" s="494"/>
      <c r="DT630" s="494"/>
      <c r="DU630" s="494"/>
      <c r="DV630" s="494"/>
      <c r="DW630" s="494"/>
      <c r="DX630" s="494"/>
      <c r="DY630" s="494"/>
      <c r="DZ630" s="488" t="s">
        <v>27651</v>
      </c>
      <c r="EA630" s="488" t="s">
        <v>27645</v>
      </c>
      <c r="EB630" s="494"/>
      <c r="EC630" s="494"/>
      <c r="ED630" s="494"/>
      <c r="EE630" s="494"/>
      <c r="EF630" s="494"/>
      <c r="EG630" s="494"/>
      <c r="EH630" s="494"/>
      <c r="EI630" s="488" t="s">
        <v>27649</v>
      </c>
      <c r="EL630" s="494"/>
      <c r="EM630" s="494"/>
      <c r="EN630" s="494"/>
      <c r="EO630" s="494"/>
      <c r="EP630" s="494"/>
      <c r="EQ630" s="494"/>
      <c r="ER630" s="494"/>
      <c r="ES630" s="494"/>
      <c r="ET630" s="494"/>
      <c r="EU630" s="494"/>
      <c r="EV630" s="494"/>
      <c r="EW630" s="494"/>
      <c r="EX630" s="494"/>
      <c r="EY630" s="494"/>
      <c r="EZ630" s="494"/>
      <c r="FA630" s="494"/>
      <c r="FB630" s="494"/>
      <c r="FC630" s="494"/>
      <c r="FD630" s="494"/>
      <c r="FE630" s="494"/>
      <c r="FF630" s="494"/>
      <c r="FG630" s="494"/>
      <c r="FH630" s="494"/>
      <c r="FI630" s="494"/>
      <c r="FJ630" s="494"/>
      <c r="FK630" s="494"/>
      <c r="FL630" s="494"/>
      <c r="FM630" s="494"/>
      <c r="FN630" s="494"/>
      <c r="FO630" s="494"/>
      <c r="FP630" s="494"/>
      <c r="FQ630" s="494"/>
      <c r="FR630" s="494"/>
      <c r="FS630" s="488" t="s">
        <v>27646</v>
      </c>
      <c r="FU630" s="494"/>
      <c r="FV630" s="494"/>
      <c r="FW630" s="494"/>
      <c r="FX630" s="494"/>
      <c r="FY630" s="494"/>
      <c r="FZ630" s="494"/>
      <c r="GA630" s="494"/>
      <c r="GB630" s="494"/>
      <c r="GC630" s="494"/>
      <c r="GD630" s="494"/>
      <c r="GE630" s="494"/>
      <c r="GF630" s="494"/>
      <c r="GG630" s="494"/>
      <c r="GH630" s="494"/>
      <c r="GI630" s="494"/>
      <c r="GJ630" s="494"/>
      <c r="GK630" s="494"/>
      <c r="GL630" s="494"/>
      <c r="GM630" s="494"/>
      <c r="GN630" s="494"/>
      <c r="GO630" s="494"/>
      <c r="GP630" s="494"/>
      <c r="GQ630" s="494"/>
      <c r="GR630" s="494"/>
      <c r="GS630" s="494"/>
      <c r="GT630" s="494"/>
      <c r="GU630" s="494"/>
      <c r="GV630" s="494"/>
      <c r="GW630" s="494"/>
      <c r="GX630" s="494"/>
      <c r="GY630" s="494"/>
      <c r="GZ630" s="494"/>
      <c r="HA630" s="494"/>
    </row>
    <row r="631">
      <c r="A631" s="492">
        <v>7162222.0</v>
      </c>
      <c r="B631" s="488" t="s">
        <v>27652</v>
      </c>
      <c r="C631" s="488" t="s">
        <v>399</v>
      </c>
      <c r="D631" s="590">
        <v>45813.945543981485</v>
      </c>
      <c r="E631" s="590">
        <v>45813.946388888886</v>
      </c>
      <c r="F631" s="590">
        <v>45813.946851851855</v>
      </c>
      <c r="H631" s="488" t="s">
        <v>25860</v>
      </c>
      <c r="K631" s="494"/>
      <c r="L631" s="494"/>
      <c r="M631" s="494"/>
      <c r="N631" s="494"/>
      <c r="O631" s="494"/>
      <c r="P631" s="494"/>
      <c r="Q631" s="494"/>
      <c r="R631" s="494"/>
      <c r="S631" s="494"/>
      <c r="T631" s="494"/>
      <c r="U631" s="494"/>
      <c r="V631" s="488" t="s">
        <v>91</v>
      </c>
      <c r="W631" s="488" t="s">
        <v>88</v>
      </c>
      <c r="X631" s="494"/>
      <c r="Y631" s="494"/>
      <c r="Z631" s="494"/>
      <c r="AA631" s="494"/>
      <c r="AB631" s="494"/>
      <c r="AC631" s="494"/>
      <c r="AD631" s="494"/>
      <c r="AE631" s="494"/>
      <c r="AF631" s="494"/>
      <c r="AG631" s="494"/>
      <c r="AH631" s="494"/>
      <c r="AI631" s="494"/>
      <c r="AJ631" s="494"/>
      <c r="AK631" s="494"/>
      <c r="AL631" s="494"/>
      <c r="AM631" s="494"/>
      <c r="AN631" s="494"/>
      <c r="AO631" s="494"/>
      <c r="AP631" s="494"/>
      <c r="AQ631" s="494"/>
      <c r="AR631" s="494"/>
      <c r="AS631" s="494"/>
      <c r="AT631" s="494"/>
      <c r="AU631" s="494"/>
      <c r="AV631" s="494"/>
      <c r="AW631" s="494"/>
      <c r="AX631" s="494"/>
      <c r="AY631" s="494"/>
      <c r="AZ631" s="494"/>
      <c r="BA631" s="494"/>
      <c r="BB631" s="494"/>
      <c r="BC631" s="494"/>
      <c r="BD631" s="494"/>
      <c r="BE631" s="494"/>
      <c r="BF631" s="494"/>
      <c r="BG631" s="494"/>
      <c r="BH631" s="494"/>
      <c r="BI631" s="488" t="s">
        <v>25863</v>
      </c>
      <c r="BJ631" s="494"/>
      <c r="BK631" s="494"/>
      <c r="BL631" s="494"/>
      <c r="BM631" s="494"/>
      <c r="BN631" s="494"/>
      <c r="BO631" s="494"/>
      <c r="BP631" s="494"/>
      <c r="BQ631" s="494"/>
      <c r="BR631" s="494"/>
      <c r="BS631" s="494"/>
      <c r="BT631" s="494"/>
      <c r="BU631" s="494"/>
      <c r="BV631" s="494"/>
      <c r="BW631" s="494"/>
      <c r="BX631" s="494"/>
      <c r="BY631" s="494"/>
      <c r="BZ631" s="494"/>
      <c r="CA631" s="494"/>
      <c r="CB631" s="494"/>
      <c r="CC631" s="494"/>
      <c r="CD631" s="494"/>
      <c r="CE631" s="494"/>
      <c r="CF631" s="494"/>
      <c r="CG631" s="494"/>
      <c r="CH631" s="494"/>
      <c r="CI631" s="494"/>
      <c r="CJ631" s="494"/>
      <c r="CK631" s="494"/>
      <c r="CL631" s="494"/>
      <c r="CM631" s="494"/>
      <c r="CN631" s="494"/>
      <c r="CO631" s="494"/>
      <c r="CP631" s="494"/>
      <c r="CQ631" s="494"/>
      <c r="CR631" s="494"/>
      <c r="CS631" s="494"/>
      <c r="CT631" s="494"/>
      <c r="CU631" s="494"/>
      <c r="CV631" s="494"/>
      <c r="CW631" s="494"/>
      <c r="CX631" s="494"/>
      <c r="CY631" s="494"/>
      <c r="CZ631" s="494"/>
      <c r="DA631" s="494"/>
      <c r="DB631" s="494"/>
      <c r="DC631" s="494"/>
      <c r="DD631" s="494"/>
      <c r="DE631" s="488" t="s">
        <v>27653</v>
      </c>
      <c r="DH631" s="494"/>
      <c r="DI631" s="494"/>
      <c r="DJ631" s="494"/>
      <c r="DK631" s="494"/>
      <c r="DL631" s="494"/>
      <c r="DM631" s="494"/>
      <c r="DN631" s="494"/>
      <c r="DO631" s="494"/>
      <c r="DP631" s="494"/>
      <c r="DQ631" s="494"/>
      <c r="DR631" s="494"/>
      <c r="DS631" s="494"/>
      <c r="DT631" s="494"/>
      <c r="DU631" s="494"/>
      <c r="DV631" s="488" t="s">
        <v>27653</v>
      </c>
      <c r="DY631" s="494"/>
      <c r="DZ631" s="494"/>
      <c r="EA631" s="488" t="s">
        <v>27654</v>
      </c>
      <c r="EB631" s="494"/>
      <c r="EC631" s="494"/>
      <c r="ED631" s="494"/>
      <c r="EE631" s="494"/>
      <c r="EF631" s="494"/>
      <c r="EG631" s="494"/>
      <c r="EH631" s="494"/>
      <c r="EI631" s="494"/>
      <c r="EJ631" s="494"/>
      <c r="EK631" s="494"/>
      <c r="EL631" s="494"/>
      <c r="EM631" s="494"/>
      <c r="EN631" s="494"/>
      <c r="EO631" s="495" t="s">
        <v>1524</v>
      </c>
      <c r="EP631" s="494"/>
      <c r="EQ631" s="494"/>
      <c r="ER631" s="494"/>
      <c r="ES631" s="494"/>
      <c r="ET631" s="494"/>
      <c r="EU631" s="494"/>
      <c r="EV631" s="494"/>
      <c r="EW631" s="494"/>
      <c r="EX631" s="494"/>
      <c r="EY631" s="494"/>
      <c r="EZ631" s="494"/>
      <c r="FA631" s="494"/>
      <c r="FB631" s="494"/>
      <c r="FC631" s="494"/>
      <c r="FD631" s="494"/>
      <c r="FE631" s="494"/>
      <c r="FF631" s="494"/>
      <c r="FG631" s="494"/>
      <c r="FH631" s="494"/>
      <c r="FI631" s="494"/>
      <c r="FJ631" s="494"/>
      <c r="FK631" s="494"/>
      <c r="FL631" s="494"/>
      <c r="FM631" s="494"/>
      <c r="FN631" s="494"/>
      <c r="FO631" s="494"/>
      <c r="FP631" s="494"/>
      <c r="FQ631" s="494"/>
      <c r="FR631" s="494"/>
      <c r="FS631" s="488" t="s">
        <v>27655</v>
      </c>
      <c r="FU631" s="494"/>
      <c r="FV631" s="494"/>
      <c r="FW631" s="494"/>
      <c r="FX631" s="494"/>
      <c r="FY631" s="494"/>
      <c r="FZ631" s="494"/>
      <c r="GA631" s="494"/>
      <c r="GB631" s="494"/>
      <c r="GC631" s="494"/>
      <c r="GD631" s="494"/>
      <c r="GE631" s="494"/>
      <c r="GF631" s="494"/>
      <c r="GG631" s="494"/>
      <c r="GH631" s="494"/>
      <c r="GI631" s="494"/>
      <c r="GJ631" s="494"/>
      <c r="GK631" s="494"/>
      <c r="GL631" s="494"/>
      <c r="GM631" s="494"/>
      <c r="GN631" s="494"/>
      <c r="GO631" s="494"/>
      <c r="GP631" s="494"/>
      <c r="GQ631" s="494"/>
      <c r="GR631" s="494"/>
      <c r="GS631" s="494"/>
      <c r="GT631" s="494"/>
      <c r="GU631" s="494"/>
      <c r="GV631" s="494"/>
      <c r="GW631" s="494"/>
      <c r="GX631" s="494"/>
      <c r="GY631" s="494"/>
      <c r="GZ631" s="494"/>
      <c r="HA631" s="494"/>
    </row>
    <row r="632">
      <c r="A632" s="492">
        <v>7162233.0</v>
      </c>
      <c r="B632" s="488" t="s">
        <v>27656</v>
      </c>
      <c r="C632" s="488" t="s">
        <v>399</v>
      </c>
      <c r="D632" s="590">
        <v>45813.95575231482</v>
      </c>
      <c r="E632" s="590">
        <v>45813.95699074074</v>
      </c>
      <c r="F632" s="590">
        <v>45813.95988425926</v>
      </c>
      <c r="H632" s="488" t="s">
        <v>25860</v>
      </c>
      <c r="K632" s="494"/>
      <c r="L632" s="494"/>
      <c r="M632" s="494"/>
      <c r="N632" s="494"/>
      <c r="O632" s="494"/>
      <c r="P632" s="494"/>
      <c r="Q632" s="494"/>
      <c r="R632" s="494"/>
      <c r="S632" s="494"/>
      <c r="T632" s="488" t="s">
        <v>25934</v>
      </c>
      <c r="V632" s="488" t="s">
        <v>91</v>
      </c>
      <c r="W632" s="488" t="s">
        <v>88</v>
      </c>
      <c r="X632" s="494"/>
      <c r="Y632" s="494"/>
      <c r="Z632" s="494"/>
      <c r="AA632" s="494"/>
      <c r="AB632" s="494"/>
      <c r="AC632" s="494"/>
      <c r="AD632" s="494"/>
      <c r="AE632" s="494"/>
      <c r="AF632" s="494"/>
      <c r="AG632" s="494"/>
      <c r="AH632" s="494"/>
      <c r="AI632" s="494"/>
      <c r="AJ632" s="494"/>
      <c r="AK632" s="494"/>
      <c r="AL632" s="494"/>
      <c r="AM632" s="494"/>
      <c r="AN632" s="494"/>
      <c r="AO632" s="494"/>
      <c r="AP632" s="494"/>
      <c r="AQ632" s="492">
        <v>36.0</v>
      </c>
      <c r="AR632" s="495" t="s">
        <v>1524</v>
      </c>
      <c r="AS632" s="492">
        <v>798000.0</v>
      </c>
      <c r="AT632" s="494"/>
      <c r="AU632" s="494"/>
      <c r="AV632" s="494"/>
      <c r="AW632" s="494"/>
      <c r="AX632" s="494"/>
      <c r="AY632" s="494"/>
      <c r="AZ632" s="494"/>
      <c r="BA632" s="494"/>
      <c r="BB632" s="494"/>
      <c r="BC632" s="494"/>
      <c r="BD632" s="494"/>
      <c r="BE632" s="494"/>
      <c r="BF632" s="494"/>
      <c r="BG632" s="494"/>
      <c r="BH632" s="494"/>
      <c r="BI632" s="488" t="s">
        <v>25863</v>
      </c>
      <c r="BJ632" s="494"/>
      <c r="BK632" s="494"/>
      <c r="BL632" s="494"/>
      <c r="BM632" s="494"/>
      <c r="BN632" s="494"/>
      <c r="BO632" s="494"/>
      <c r="BP632" s="494"/>
      <c r="BQ632" s="494"/>
      <c r="BR632" s="494"/>
      <c r="BS632" s="494"/>
      <c r="BT632" s="494"/>
      <c r="BU632" s="488" t="s">
        <v>25868</v>
      </c>
      <c r="BY632" s="494"/>
      <c r="BZ632" s="488" t="s">
        <v>25869</v>
      </c>
      <c r="CA632" s="488" t="s">
        <v>25870</v>
      </c>
      <c r="CB632" s="494"/>
      <c r="CC632" s="494"/>
      <c r="CD632" s="495" t="s">
        <v>1524</v>
      </c>
      <c r="CE632" s="492">
        <v>27.0</v>
      </c>
      <c r="CF632" s="488" t="s">
        <v>25872</v>
      </c>
      <c r="CG632" s="488" t="s">
        <v>25873</v>
      </c>
      <c r="CH632" s="494"/>
      <c r="CI632" s="494"/>
      <c r="CJ632" s="494"/>
      <c r="CK632" s="494"/>
      <c r="CL632" s="494"/>
      <c r="CM632" s="494"/>
      <c r="CN632" s="494"/>
      <c r="CO632" s="494"/>
      <c r="CP632" s="494"/>
      <c r="CQ632" s="494"/>
      <c r="CR632" s="494"/>
      <c r="CS632" s="494"/>
      <c r="CT632" s="494"/>
      <c r="CU632" s="494"/>
      <c r="CV632" s="494"/>
      <c r="CW632" s="494"/>
      <c r="CX632" s="494"/>
      <c r="CY632" s="494"/>
      <c r="CZ632" s="494"/>
      <c r="DA632" s="494"/>
      <c r="DB632" s="494"/>
      <c r="DC632" s="494"/>
      <c r="DD632" s="494"/>
      <c r="DE632" s="488" t="s">
        <v>27653</v>
      </c>
      <c r="DH632" s="494"/>
      <c r="DI632" s="494"/>
      <c r="DJ632" s="494"/>
      <c r="DK632" s="494"/>
      <c r="DL632" s="494"/>
      <c r="DM632" s="494"/>
      <c r="DN632" s="494"/>
      <c r="DO632" s="494"/>
      <c r="DP632" s="494"/>
      <c r="DQ632" s="488" t="s">
        <v>27657</v>
      </c>
      <c r="DR632" s="494"/>
      <c r="DS632" s="494"/>
      <c r="DT632" s="494"/>
      <c r="DU632" s="494"/>
      <c r="DV632" s="494"/>
      <c r="DW632" s="494"/>
      <c r="DX632" s="494"/>
      <c r="DY632" s="494"/>
      <c r="DZ632" s="494"/>
      <c r="EA632" s="488" t="s">
        <v>27654</v>
      </c>
      <c r="EB632" s="494"/>
      <c r="EC632" s="494"/>
      <c r="ED632" s="494"/>
      <c r="EE632" s="494"/>
      <c r="EF632" s="494"/>
      <c r="EG632" s="494"/>
      <c r="EH632" s="494"/>
      <c r="EI632" s="488" t="s">
        <v>27658</v>
      </c>
      <c r="EN632" s="494"/>
      <c r="EO632" s="494"/>
      <c r="EP632" s="494"/>
      <c r="EQ632" s="494"/>
      <c r="ER632" s="494"/>
      <c r="ES632" s="494"/>
      <c r="ET632" s="494"/>
      <c r="EU632" s="494"/>
      <c r="EV632" s="494"/>
      <c r="EW632" s="494"/>
      <c r="EX632" s="494"/>
      <c r="EY632" s="494"/>
      <c r="EZ632" s="494"/>
      <c r="FA632" s="494"/>
      <c r="FB632" s="494"/>
      <c r="FC632" s="494"/>
      <c r="FD632" s="494"/>
      <c r="FE632" s="494"/>
      <c r="FF632" s="494"/>
      <c r="FG632" s="494"/>
      <c r="FH632" s="494"/>
      <c r="FI632" s="494"/>
      <c r="FJ632" s="494"/>
      <c r="FK632" s="494"/>
      <c r="FL632" s="494"/>
      <c r="FM632" s="494"/>
      <c r="FN632" s="494"/>
      <c r="FO632" s="494"/>
      <c r="FP632" s="494"/>
      <c r="FQ632" s="494"/>
      <c r="FR632" s="494"/>
      <c r="FS632" s="488" t="s">
        <v>27655</v>
      </c>
      <c r="FU632" s="494"/>
      <c r="FV632" s="494"/>
      <c r="FW632" s="494"/>
      <c r="FX632" s="494"/>
      <c r="FY632" s="494"/>
      <c r="FZ632" s="494"/>
      <c r="GA632" s="494"/>
      <c r="GB632" s="494"/>
      <c r="GC632" s="494"/>
      <c r="GD632" s="494"/>
      <c r="GE632" s="494"/>
      <c r="GF632" s="494"/>
      <c r="GG632" s="494"/>
      <c r="GH632" s="494"/>
      <c r="GI632" s="494"/>
      <c r="GJ632" s="494"/>
      <c r="GK632" s="494"/>
      <c r="GL632" s="494"/>
      <c r="GM632" s="494"/>
      <c r="GN632" s="494"/>
      <c r="GO632" s="494"/>
      <c r="GP632" s="494"/>
      <c r="GQ632" s="494"/>
      <c r="GR632" s="494"/>
      <c r="GS632" s="494"/>
      <c r="GT632" s="494"/>
      <c r="GU632" s="494"/>
      <c r="GV632" s="494"/>
      <c r="GW632" s="494"/>
      <c r="GX632" s="494"/>
      <c r="GY632" s="494"/>
      <c r="GZ632" s="494"/>
      <c r="HA632" s="494"/>
    </row>
    <row r="633">
      <c r="A633" s="492">
        <v>7162250.0</v>
      </c>
      <c r="B633" s="488" t="s">
        <v>27659</v>
      </c>
      <c r="C633" s="488" t="s">
        <v>399</v>
      </c>
      <c r="D633" s="590">
        <v>45813.96297453704</v>
      </c>
      <c r="E633" s="590">
        <v>45813.963842592595</v>
      </c>
      <c r="F633" s="590">
        <v>45813.96396990741</v>
      </c>
      <c r="H633" s="488" t="s">
        <v>25860</v>
      </c>
      <c r="K633" s="494"/>
      <c r="L633" s="494"/>
      <c r="M633" s="494"/>
      <c r="N633" s="494"/>
      <c r="O633" s="494"/>
      <c r="P633" s="494"/>
      <c r="Q633" s="494"/>
      <c r="R633" s="494"/>
      <c r="S633" s="494"/>
      <c r="T633" s="488" t="s">
        <v>25934</v>
      </c>
      <c r="V633" s="488" t="s">
        <v>91</v>
      </c>
      <c r="W633" s="488" t="s">
        <v>88</v>
      </c>
      <c r="X633" s="494"/>
      <c r="Y633" s="494"/>
      <c r="Z633" s="494"/>
      <c r="AA633" s="494"/>
      <c r="AB633" s="494"/>
      <c r="AC633" s="494"/>
      <c r="AD633" s="494"/>
      <c r="AE633" s="494"/>
      <c r="AF633" s="494"/>
      <c r="AG633" s="494"/>
      <c r="AH633" s="494"/>
      <c r="AI633" s="494"/>
      <c r="AJ633" s="494"/>
      <c r="AK633" s="494"/>
      <c r="AL633" s="494"/>
      <c r="AM633" s="494"/>
      <c r="AN633" s="494"/>
      <c r="AO633" s="494"/>
      <c r="AP633" s="494"/>
      <c r="AQ633" s="492">
        <v>36.0</v>
      </c>
      <c r="AR633" s="495" t="s">
        <v>1524</v>
      </c>
      <c r="AS633" s="492">
        <v>798000.0</v>
      </c>
      <c r="AT633" s="494"/>
      <c r="AU633" s="494"/>
      <c r="AV633" s="494"/>
      <c r="AW633" s="494"/>
      <c r="AX633" s="494"/>
      <c r="AY633" s="494"/>
      <c r="AZ633" s="494"/>
      <c r="BA633" s="494"/>
      <c r="BB633" s="494"/>
      <c r="BC633" s="494"/>
      <c r="BD633" s="494"/>
      <c r="BE633" s="494"/>
      <c r="BF633" s="494"/>
      <c r="BG633" s="494"/>
      <c r="BH633" s="494"/>
      <c r="BI633" s="488" t="s">
        <v>25863</v>
      </c>
      <c r="BJ633" s="494"/>
      <c r="BK633" s="494"/>
      <c r="BL633" s="494"/>
      <c r="BM633" s="494"/>
      <c r="BN633" s="494"/>
      <c r="BO633" s="494"/>
      <c r="BP633" s="494"/>
      <c r="BQ633" s="494"/>
      <c r="BR633" s="494"/>
      <c r="BS633" s="494"/>
      <c r="BT633" s="494"/>
      <c r="BU633" s="488" t="s">
        <v>25868</v>
      </c>
      <c r="BY633" s="494"/>
      <c r="BZ633" s="588">
        <v>30324.0</v>
      </c>
      <c r="CA633" s="588">
        <v>28500.0</v>
      </c>
      <c r="CB633" s="494"/>
      <c r="CC633" s="494"/>
      <c r="CD633" s="495" t="s">
        <v>1524</v>
      </c>
      <c r="CE633" s="492">
        <v>27.0</v>
      </c>
      <c r="CF633" s="588">
        <v>1027824.0</v>
      </c>
      <c r="CG633" s="588">
        <v>229824.0</v>
      </c>
      <c r="CH633" s="494"/>
      <c r="CI633" s="494"/>
      <c r="CJ633" s="494"/>
      <c r="CK633" s="494"/>
      <c r="CL633" s="494"/>
      <c r="CM633" s="494"/>
      <c r="CN633" s="494"/>
      <c r="CO633" s="494"/>
      <c r="CP633" s="494"/>
      <c r="CQ633" s="494"/>
      <c r="CR633" s="494"/>
      <c r="CS633" s="494"/>
      <c r="CT633" s="494"/>
      <c r="CU633" s="494"/>
      <c r="CV633" s="494"/>
      <c r="CW633" s="494"/>
      <c r="CX633" s="494"/>
      <c r="CY633" s="494"/>
      <c r="CZ633" s="494"/>
      <c r="DA633" s="494"/>
      <c r="DB633" s="494"/>
      <c r="DC633" s="494"/>
      <c r="DD633" s="494"/>
      <c r="DE633" s="488" t="s">
        <v>27653</v>
      </c>
      <c r="DH633" s="494"/>
      <c r="DI633" s="494"/>
      <c r="DJ633" s="494"/>
      <c r="DK633" s="494"/>
      <c r="DL633" s="494"/>
      <c r="DM633" s="494"/>
      <c r="DN633" s="494"/>
      <c r="DO633" s="494"/>
      <c r="DP633" s="494"/>
      <c r="DQ633" s="488" t="s">
        <v>27657</v>
      </c>
      <c r="DR633" s="494"/>
      <c r="DS633" s="494"/>
      <c r="DT633" s="494"/>
      <c r="DU633" s="494"/>
      <c r="DV633" s="494"/>
      <c r="DW633" s="494"/>
      <c r="DX633" s="494"/>
      <c r="DY633" s="494"/>
      <c r="DZ633" s="492">
        <v>5500015.0</v>
      </c>
      <c r="EA633" s="488" t="s">
        <v>27654</v>
      </c>
      <c r="EB633" s="494"/>
      <c r="EC633" s="494"/>
      <c r="ED633" s="494"/>
      <c r="EE633" s="494"/>
      <c r="EF633" s="494"/>
      <c r="EG633" s="494"/>
      <c r="EH633" s="494"/>
      <c r="EI633" s="488" t="s">
        <v>27658</v>
      </c>
      <c r="EN633" s="494"/>
      <c r="EO633" s="494"/>
      <c r="EP633" s="494"/>
      <c r="EQ633" s="494"/>
      <c r="ER633" s="494"/>
      <c r="ES633" s="494"/>
      <c r="ET633" s="494"/>
      <c r="EU633" s="494"/>
      <c r="EV633" s="494"/>
      <c r="EW633" s="494"/>
      <c r="EX633" s="494"/>
      <c r="EY633" s="494"/>
      <c r="EZ633" s="494"/>
      <c r="FA633" s="494"/>
      <c r="FB633" s="494"/>
      <c r="FC633" s="494"/>
      <c r="FD633" s="494"/>
      <c r="FE633" s="494"/>
      <c r="FF633" s="494"/>
      <c r="FG633" s="494"/>
      <c r="FH633" s="494"/>
      <c r="FI633" s="494"/>
      <c r="FJ633" s="494"/>
      <c r="FK633" s="494"/>
      <c r="FL633" s="494"/>
      <c r="FM633" s="494"/>
      <c r="FN633" s="494"/>
      <c r="FO633" s="494"/>
      <c r="FP633" s="494"/>
      <c r="FQ633" s="494"/>
      <c r="FR633" s="494"/>
      <c r="FS633" s="488" t="s">
        <v>27655</v>
      </c>
      <c r="FU633" s="494"/>
      <c r="FV633" s="494"/>
      <c r="FW633" s="494"/>
      <c r="FX633" s="494"/>
      <c r="FY633" s="494"/>
      <c r="FZ633" s="494"/>
      <c r="GA633" s="494"/>
      <c r="GB633" s="494"/>
      <c r="GC633" s="494"/>
      <c r="GD633" s="494"/>
      <c r="GE633" s="494"/>
      <c r="GF633" s="494"/>
      <c r="GG633" s="494"/>
      <c r="GH633" s="494"/>
      <c r="GI633" s="494"/>
      <c r="GJ633" s="494"/>
      <c r="GK633" s="494"/>
      <c r="GL633" s="494"/>
      <c r="GM633" s="494"/>
      <c r="GN633" s="494"/>
      <c r="GO633" s="494"/>
      <c r="GP633" s="494"/>
      <c r="GQ633" s="494"/>
      <c r="GR633" s="494"/>
      <c r="GS633" s="494"/>
      <c r="GT633" s="494"/>
      <c r="GU633" s="494"/>
      <c r="GV633" s="494"/>
      <c r="GW633" s="494"/>
      <c r="GX633" s="494"/>
      <c r="GY633" s="494"/>
      <c r="GZ633" s="494"/>
      <c r="HA633" s="494"/>
    </row>
    <row r="634">
      <c r="A634" s="492">
        <v>7162703.0</v>
      </c>
      <c r="B634" s="488" t="s">
        <v>27660</v>
      </c>
      <c r="C634" s="488" t="s">
        <v>399</v>
      </c>
      <c r="D634" s="590">
        <v>45814.37782407407</v>
      </c>
      <c r="E634" s="590">
        <v>45814.38108796296</v>
      </c>
      <c r="F634" s="590">
        <v>45814.91082175926</v>
      </c>
      <c r="H634" s="488" t="s">
        <v>25860</v>
      </c>
      <c r="K634" s="494"/>
      <c r="L634" s="494"/>
      <c r="M634" s="494"/>
      <c r="N634" s="494"/>
      <c r="O634" s="494"/>
      <c r="P634" s="494"/>
      <c r="Q634" s="494"/>
      <c r="R634" s="494"/>
      <c r="S634" s="494"/>
      <c r="T634" s="488" t="s">
        <v>25934</v>
      </c>
      <c r="V634" s="488" t="s">
        <v>83</v>
      </c>
      <c r="W634" s="488" t="s">
        <v>90</v>
      </c>
      <c r="X634" s="494"/>
      <c r="Y634" s="494"/>
      <c r="Z634" s="494"/>
      <c r="AA634" s="494"/>
      <c r="AB634" s="494"/>
      <c r="AC634" s="494"/>
      <c r="AD634" s="494"/>
      <c r="AE634" s="494"/>
      <c r="AF634" s="494"/>
      <c r="AG634" s="494"/>
      <c r="AH634" s="494"/>
      <c r="AI634" s="494"/>
      <c r="AJ634" s="494"/>
      <c r="AK634" s="494"/>
      <c r="AL634" s="494"/>
      <c r="AM634" s="494"/>
      <c r="AN634" s="494"/>
      <c r="AO634" s="494"/>
      <c r="AP634" s="494"/>
      <c r="AQ634" s="494"/>
      <c r="AR634" s="495" t="s">
        <v>1524</v>
      </c>
      <c r="AS634" s="588">
        <v>798000.0</v>
      </c>
      <c r="AT634" s="494"/>
      <c r="AU634" s="494"/>
      <c r="AV634" s="494"/>
      <c r="AW634" s="494"/>
      <c r="AX634" s="494"/>
      <c r="AY634" s="494"/>
      <c r="AZ634" s="494"/>
      <c r="BA634" s="494"/>
      <c r="BB634" s="494"/>
      <c r="BC634" s="494"/>
      <c r="BD634" s="494"/>
      <c r="BE634" s="494"/>
      <c r="BF634" s="494"/>
      <c r="BG634" s="494"/>
      <c r="BH634" s="494"/>
      <c r="BI634" s="488" t="s">
        <v>25863</v>
      </c>
      <c r="BJ634" s="494"/>
      <c r="BK634" s="494"/>
      <c r="BL634" s="494"/>
      <c r="BM634" s="494"/>
      <c r="BN634" s="494"/>
      <c r="BO634" s="494"/>
      <c r="BP634" s="494"/>
      <c r="BQ634" s="588">
        <v>798000.0</v>
      </c>
      <c r="BR634" s="494"/>
      <c r="BS634" s="494"/>
      <c r="BT634" s="494"/>
      <c r="BU634" s="494"/>
      <c r="BV634" s="494"/>
      <c r="BW634" s="494"/>
      <c r="BX634" s="494"/>
      <c r="BY634" s="494"/>
      <c r="BZ634" s="494"/>
      <c r="CA634" s="494"/>
      <c r="CB634" s="494"/>
      <c r="CC634" s="587">
        <v>45813.0</v>
      </c>
      <c r="CD634" s="494"/>
      <c r="CE634" s="494"/>
      <c r="CF634" s="588">
        <v>798000.0</v>
      </c>
      <c r="CG634" s="492">
        <v>0.0</v>
      </c>
      <c r="CH634" s="494"/>
      <c r="CI634" s="494"/>
      <c r="CJ634" s="494"/>
      <c r="CK634" s="494"/>
      <c r="CL634" s="494"/>
      <c r="CM634" s="494"/>
      <c r="CN634" s="494"/>
      <c r="CO634" s="494"/>
      <c r="CP634" s="494"/>
      <c r="CQ634" s="494"/>
      <c r="CR634" s="494"/>
      <c r="CS634" s="494"/>
      <c r="CT634" s="494"/>
      <c r="CU634" s="494"/>
      <c r="CV634" s="494"/>
      <c r="CW634" s="494"/>
      <c r="CX634" s="494"/>
      <c r="CY634" s="494"/>
      <c r="CZ634" s="494"/>
      <c r="DA634" s="494"/>
      <c r="DB634" s="494"/>
      <c r="DC634" s="494"/>
      <c r="DD634" s="494"/>
      <c r="DE634" s="488" t="s">
        <v>27644</v>
      </c>
      <c r="DH634" s="494"/>
      <c r="DI634" s="494"/>
      <c r="DJ634" s="494"/>
      <c r="DK634" s="494"/>
      <c r="DL634" s="494"/>
      <c r="DM634" s="494"/>
      <c r="DN634" s="494"/>
      <c r="DO634" s="494"/>
      <c r="DP634" s="494"/>
      <c r="DQ634" s="488" t="s">
        <v>27648</v>
      </c>
      <c r="DR634" s="494"/>
      <c r="DS634" s="494"/>
      <c r="DT634" s="494"/>
      <c r="DU634" s="494"/>
      <c r="DV634" s="494"/>
      <c r="DW634" s="494"/>
      <c r="DX634" s="494"/>
      <c r="DY634" s="494"/>
      <c r="DZ634" s="488" t="s">
        <v>27651</v>
      </c>
      <c r="EA634" s="488" t="s">
        <v>27645</v>
      </c>
      <c r="EB634" s="494"/>
      <c r="EC634" s="494"/>
      <c r="ED634" s="494"/>
      <c r="EE634" s="494"/>
      <c r="EF634" s="494"/>
      <c r="EG634" s="494"/>
      <c r="EH634" s="494"/>
      <c r="EI634" s="488" t="s">
        <v>27649</v>
      </c>
      <c r="EL634" s="494"/>
      <c r="EM634" s="494"/>
      <c r="EN634" s="494"/>
      <c r="EO634" s="494"/>
      <c r="EP634" s="494"/>
      <c r="EQ634" s="494"/>
      <c r="ER634" s="494"/>
      <c r="ES634" s="494"/>
      <c r="ET634" s="494"/>
      <c r="EU634" s="494"/>
      <c r="EV634" s="494"/>
      <c r="EW634" s="494"/>
      <c r="EX634" s="494"/>
      <c r="EY634" s="494"/>
      <c r="EZ634" s="494"/>
      <c r="FA634" s="494"/>
      <c r="FB634" s="494"/>
      <c r="FC634" s="494"/>
      <c r="FD634" s="494"/>
      <c r="FE634" s="494"/>
      <c r="FF634" s="494"/>
      <c r="FG634" s="494"/>
      <c r="FH634" s="494"/>
      <c r="FI634" s="494"/>
      <c r="FJ634" s="494"/>
      <c r="FK634" s="494"/>
      <c r="FL634" s="494"/>
      <c r="FM634" s="494"/>
      <c r="FN634" s="494"/>
      <c r="FO634" s="494"/>
      <c r="FP634" s="494"/>
      <c r="FQ634" s="494"/>
      <c r="FR634" s="494"/>
      <c r="FS634" s="488" t="s">
        <v>27646</v>
      </c>
      <c r="FU634" s="494"/>
      <c r="FV634" s="494"/>
      <c r="FW634" s="494"/>
      <c r="FX634" s="494"/>
      <c r="FY634" s="494"/>
      <c r="FZ634" s="494"/>
      <c r="GA634" s="494"/>
      <c r="GB634" s="494"/>
      <c r="GC634" s="494"/>
      <c r="GD634" s="494"/>
      <c r="GE634" s="494"/>
      <c r="GF634" s="494"/>
      <c r="GG634" s="494"/>
      <c r="GH634" s="494"/>
      <c r="GI634" s="494"/>
      <c r="GJ634" s="494"/>
      <c r="GK634" s="494"/>
      <c r="GL634" s="494"/>
      <c r="GM634" s="494"/>
      <c r="GN634" s="494"/>
      <c r="GO634" s="494"/>
      <c r="GP634" s="494"/>
      <c r="GQ634" s="494"/>
      <c r="GR634" s="494"/>
      <c r="GS634" s="494"/>
      <c r="GT634" s="494"/>
      <c r="GU634" s="494"/>
      <c r="GV634" s="494"/>
      <c r="GW634" s="494"/>
      <c r="GX634" s="494"/>
      <c r="GY634" s="494"/>
      <c r="GZ634" s="494"/>
      <c r="HA634" s="494"/>
    </row>
    <row r="635">
      <c r="A635" s="492">
        <v>7171585.0</v>
      </c>
      <c r="B635" s="488" t="s">
        <v>27661</v>
      </c>
      <c r="C635" s="488" t="s">
        <v>399</v>
      </c>
      <c r="D635" s="590">
        <v>45814.90509259259</v>
      </c>
      <c r="E635" s="590">
        <v>45814.91181712963</v>
      </c>
      <c r="F635" s="590">
        <v>45814.912523148145</v>
      </c>
      <c r="H635" s="488" t="s">
        <v>25860</v>
      </c>
      <c r="K635" s="494"/>
      <c r="L635" s="494"/>
      <c r="M635" s="494"/>
      <c r="N635" s="494"/>
      <c r="O635" s="494"/>
      <c r="P635" s="494"/>
      <c r="Q635" s="494"/>
      <c r="R635" s="494"/>
      <c r="S635" s="494"/>
      <c r="T635" s="494"/>
      <c r="U635" s="494"/>
      <c r="V635" s="488" t="s">
        <v>83</v>
      </c>
      <c r="W635" s="488" t="s">
        <v>92</v>
      </c>
      <c r="X635" s="494"/>
      <c r="Y635" s="494"/>
      <c r="Z635" s="494"/>
      <c r="AA635" s="494"/>
      <c r="AB635" s="494"/>
      <c r="AC635" s="494"/>
      <c r="AD635" s="494"/>
      <c r="AE635" s="494"/>
      <c r="AF635" s="494"/>
      <c r="AG635" s="494"/>
      <c r="AH635" s="494"/>
      <c r="AI635" s="494"/>
      <c r="AJ635" s="494"/>
      <c r="AK635" s="494"/>
      <c r="AL635" s="494"/>
      <c r="AM635" s="494"/>
      <c r="AN635" s="494"/>
      <c r="AO635" s="494"/>
      <c r="AP635" s="494"/>
      <c r="AQ635" s="494"/>
      <c r="AR635" s="494"/>
      <c r="AS635" s="494"/>
      <c r="AT635" s="494"/>
      <c r="AU635" s="494"/>
      <c r="AV635" s="494"/>
      <c r="AW635" s="494"/>
      <c r="AX635" s="494"/>
      <c r="AY635" s="494"/>
      <c r="AZ635" s="494"/>
      <c r="BA635" s="494"/>
      <c r="BB635" s="494"/>
      <c r="BC635" s="494"/>
      <c r="BD635" s="494"/>
      <c r="BE635" s="494"/>
      <c r="BF635" s="494"/>
      <c r="BG635" s="494"/>
      <c r="BH635" s="494"/>
      <c r="BI635" s="488" t="s">
        <v>25863</v>
      </c>
      <c r="BJ635" s="494"/>
      <c r="BK635" s="494"/>
      <c r="BL635" s="494"/>
      <c r="BM635" s="494"/>
      <c r="BN635" s="494"/>
      <c r="BO635" s="494"/>
      <c r="BP635" s="494"/>
      <c r="BQ635" s="494"/>
      <c r="BR635" s="494"/>
      <c r="BS635" s="494"/>
      <c r="BT635" s="494"/>
      <c r="BU635" s="494"/>
      <c r="BV635" s="494"/>
      <c r="BW635" s="494"/>
      <c r="BX635" s="494"/>
      <c r="BY635" s="494"/>
      <c r="BZ635" s="494"/>
      <c r="CA635" s="494"/>
      <c r="CB635" s="494"/>
      <c r="CC635" s="494"/>
      <c r="CD635" s="494"/>
      <c r="CE635" s="494"/>
      <c r="CF635" s="494"/>
      <c r="CG635" s="494"/>
      <c r="CH635" s="494"/>
      <c r="CI635" s="494"/>
      <c r="CJ635" s="494"/>
      <c r="CK635" s="494"/>
      <c r="CL635" s="494"/>
      <c r="CM635" s="494"/>
      <c r="CN635" s="494"/>
      <c r="CO635" s="494"/>
      <c r="CP635" s="494"/>
      <c r="CQ635" s="494"/>
      <c r="CR635" s="494"/>
      <c r="CS635" s="494"/>
      <c r="CT635" s="494"/>
      <c r="CU635" s="494"/>
      <c r="CV635" s="494"/>
      <c r="CW635" s="494"/>
      <c r="CX635" s="494"/>
      <c r="CY635" s="494"/>
      <c r="CZ635" s="494"/>
      <c r="DA635" s="494"/>
      <c r="DB635" s="494"/>
      <c r="DC635" s="494"/>
      <c r="DD635" s="494"/>
      <c r="DE635" s="488" t="s">
        <v>27662</v>
      </c>
      <c r="DH635" s="494"/>
      <c r="DI635" s="494"/>
      <c r="DJ635" s="494"/>
      <c r="DK635" s="494"/>
      <c r="DL635" s="494"/>
      <c r="DM635" s="494"/>
      <c r="DN635" s="494"/>
      <c r="DO635" s="494"/>
      <c r="DP635" s="494"/>
      <c r="DQ635" s="494"/>
      <c r="DR635" s="494"/>
      <c r="DS635" s="494"/>
      <c r="DT635" s="494"/>
      <c r="DU635" s="494"/>
      <c r="DV635" s="488" t="s">
        <v>27662</v>
      </c>
      <c r="DW635" s="488" t="s">
        <v>27662</v>
      </c>
      <c r="DZ635" s="494"/>
      <c r="EA635" s="488" t="s">
        <v>27663</v>
      </c>
      <c r="EB635" s="494"/>
      <c r="EC635" s="494"/>
      <c r="ED635" s="494"/>
      <c r="EE635" s="494"/>
      <c r="EF635" s="494"/>
      <c r="EG635" s="494"/>
      <c r="EH635" s="494"/>
      <c r="EI635" s="494"/>
      <c r="EJ635" s="494"/>
      <c r="EK635" s="494"/>
      <c r="EL635" s="494"/>
      <c r="EM635" s="494"/>
      <c r="EN635" s="494"/>
      <c r="EO635" s="495" t="s">
        <v>1524</v>
      </c>
      <c r="EP635" s="494"/>
      <c r="EQ635" s="494"/>
      <c r="ER635" s="494"/>
      <c r="ES635" s="494"/>
      <c r="ET635" s="494"/>
      <c r="EU635" s="494"/>
      <c r="EV635" s="494"/>
      <c r="EW635" s="494"/>
      <c r="EX635" s="494"/>
      <c r="EY635" s="494"/>
      <c r="EZ635" s="494"/>
      <c r="FA635" s="494"/>
      <c r="FB635" s="494"/>
      <c r="FC635" s="494"/>
      <c r="FD635" s="494"/>
      <c r="FE635" s="494"/>
      <c r="FF635" s="494"/>
      <c r="FG635" s="494"/>
      <c r="FH635" s="494"/>
      <c r="FI635" s="494"/>
      <c r="FJ635" s="494"/>
      <c r="FK635" s="494"/>
      <c r="FL635" s="494"/>
      <c r="FM635" s="494"/>
      <c r="FN635" s="494"/>
      <c r="FO635" s="494"/>
      <c r="FP635" s="494"/>
      <c r="FQ635" s="494"/>
      <c r="FR635" s="494"/>
      <c r="FS635" s="488" t="s">
        <v>27664</v>
      </c>
      <c r="FU635" s="494"/>
      <c r="FV635" s="494"/>
      <c r="FW635" s="494"/>
      <c r="FX635" s="494"/>
      <c r="FY635" s="494"/>
      <c r="FZ635" s="494"/>
      <c r="GA635" s="494"/>
      <c r="GB635" s="494"/>
      <c r="GC635" s="494"/>
      <c r="GD635" s="494"/>
      <c r="GE635" s="494"/>
      <c r="GF635" s="494"/>
      <c r="GG635" s="494"/>
      <c r="GH635" s="494"/>
      <c r="GI635" s="494"/>
      <c r="GJ635" s="494"/>
      <c r="GK635" s="494"/>
      <c r="GL635" s="494"/>
      <c r="GM635" s="494"/>
      <c r="GN635" s="494"/>
      <c r="GO635" s="494"/>
      <c r="GP635" s="494"/>
      <c r="GQ635" s="494"/>
      <c r="GR635" s="494"/>
      <c r="GS635" s="494"/>
      <c r="GT635" s="494"/>
      <c r="GU635" s="494"/>
      <c r="GV635" s="494"/>
      <c r="GW635" s="494"/>
      <c r="GX635" s="494"/>
      <c r="GY635" s="494"/>
      <c r="GZ635" s="494"/>
      <c r="HA635" s="494"/>
    </row>
    <row r="636">
      <c r="A636" s="492">
        <v>7171603.0</v>
      </c>
      <c r="B636" s="488" t="s">
        <v>27665</v>
      </c>
      <c r="C636" s="488" t="s">
        <v>399</v>
      </c>
      <c r="D636" s="590">
        <v>45814.91002314815</v>
      </c>
      <c r="E636" s="590">
        <v>45814.91849537037</v>
      </c>
      <c r="F636" s="590">
        <v>45814.91887731481</v>
      </c>
      <c r="H636" s="488" t="s">
        <v>25860</v>
      </c>
      <c r="K636" s="494"/>
      <c r="L636" s="494"/>
      <c r="M636" s="494"/>
      <c r="N636" s="494"/>
      <c r="O636" s="494"/>
      <c r="P636" s="494"/>
      <c r="Q636" s="494"/>
      <c r="R636" s="494"/>
      <c r="S636" s="494"/>
      <c r="T636" s="488" t="s">
        <v>25934</v>
      </c>
      <c r="V636" s="488" t="s">
        <v>83</v>
      </c>
      <c r="W636" s="488" t="s">
        <v>92</v>
      </c>
      <c r="X636" s="494"/>
      <c r="Y636" s="494"/>
      <c r="Z636" s="494"/>
      <c r="AA636" s="494"/>
      <c r="AB636" s="494"/>
      <c r="AC636" s="494"/>
      <c r="AD636" s="494"/>
      <c r="AE636" s="494"/>
      <c r="AF636" s="494"/>
      <c r="AG636" s="494"/>
      <c r="AH636" s="494"/>
      <c r="AI636" s="494"/>
      <c r="AJ636" s="494"/>
      <c r="AK636" s="494"/>
      <c r="AL636" s="494"/>
      <c r="AM636" s="494"/>
      <c r="AN636" s="494"/>
      <c r="AO636" s="494"/>
      <c r="AP636" s="494"/>
      <c r="AQ636" s="492">
        <v>36.0</v>
      </c>
      <c r="AR636" s="495" t="s">
        <v>1524</v>
      </c>
      <c r="AS636" s="588">
        <v>798000.0</v>
      </c>
      <c r="AT636" s="494"/>
      <c r="AU636" s="494"/>
      <c r="AV636" s="494"/>
      <c r="AW636" s="494"/>
      <c r="AX636" s="494"/>
      <c r="AY636" s="494"/>
      <c r="AZ636" s="494"/>
      <c r="BA636" s="494"/>
      <c r="BB636" s="494"/>
      <c r="BC636" s="494"/>
      <c r="BD636" s="494"/>
      <c r="BE636" s="494"/>
      <c r="BF636" s="494"/>
      <c r="BG636" s="494"/>
      <c r="BH636" s="494"/>
      <c r="BI636" s="488" t="s">
        <v>25863</v>
      </c>
      <c r="BJ636" s="494"/>
      <c r="BK636" s="494"/>
      <c r="BL636" s="494"/>
      <c r="BM636" s="494"/>
      <c r="BN636" s="494"/>
      <c r="BO636" s="494"/>
      <c r="BP636" s="494"/>
      <c r="BQ636" s="494"/>
      <c r="BR636" s="494"/>
      <c r="BS636" s="494"/>
      <c r="BT636" s="494"/>
      <c r="BU636" s="488" t="s">
        <v>25868</v>
      </c>
      <c r="BY636" s="494"/>
      <c r="BZ636" s="588">
        <v>30324.0</v>
      </c>
      <c r="CA636" s="588">
        <v>28500.0</v>
      </c>
      <c r="CB636" s="494"/>
      <c r="CC636" s="494"/>
      <c r="CD636" s="587">
        <v>45896.0</v>
      </c>
      <c r="CE636" s="492">
        <v>27.0</v>
      </c>
      <c r="CF636" s="588">
        <v>1027824.0</v>
      </c>
      <c r="CG636" s="588">
        <v>229824.0</v>
      </c>
      <c r="CH636" s="494"/>
      <c r="CI636" s="494"/>
      <c r="CJ636" s="494"/>
      <c r="CK636" s="494"/>
      <c r="CL636" s="494"/>
      <c r="CM636" s="494"/>
      <c r="CN636" s="494"/>
      <c r="CO636" s="494"/>
      <c r="CP636" s="494"/>
      <c r="CQ636" s="494"/>
      <c r="CR636" s="494"/>
      <c r="CS636" s="494"/>
      <c r="CT636" s="494"/>
      <c r="CU636" s="494"/>
      <c r="CV636" s="494"/>
      <c r="CW636" s="494"/>
      <c r="CX636" s="494"/>
      <c r="CY636" s="494"/>
      <c r="CZ636" s="494"/>
      <c r="DA636" s="494"/>
      <c r="DB636" s="494"/>
      <c r="DC636" s="494"/>
      <c r="DD636" s="494"/>
      <c r="DE636" s="488" t="s">
        <v>27662</v>
      </c>
      <c r="DH636" s="494"/>
      <c r="DI636" s="494"/>
      <c r="DJ636" s="494"/>
      <c r="DK636" s="494"/>
      <c r="DL636" s="494"/>
      <c r="DM636" s="494"/>
      <c r="DN636" s="494"/>
      <c r="DO636" s="494"/>
      <c r="DP636" s="494"/>
      <c r="DQ636" s="488" t="s">
        <v>27666</v>
      </c>
      <c r="DR636" s="494"/>
      <c r="DS636" s="494"/>
      <c r="DT636" s="494"/>
      <c r="DU636" s="494"/>
      <c r="DV636" s="494"/>
      <c r="DW636" s="494"/>
      <c r="DX636" s="494"/>
      <c r="DY636" s="494"/>
      <c r="DZ636" s="494"/>
      <c r="EA636" s="488" t="s">
        <v>27663</v>
      </c>
      <c r="EB636" s="494"/>
      <c r="EC636" s="494"/>
      <c r="ED636" s="494"/>
      <c r="EE636" s="494"/>
      <c r="EF636" s="494"/>
      <c r="EG636" s="494"/>
      <c r="EH636" s="494"/>
      <c r="EI636" s="488" t="s">
        <v>27667</v>
      </c>
      <c r="EP636" s="494"/>
      <c r="EQ636" s="494"/>
      <c r="ER636" s="494"/>
      <c r="ES636" s="494"/>
      <c r="ET636" s="494"/>
      <c r="EU636" s="494"/>
      <c r="EV636" s="494"/>
      <c r="EW636" s="494"/>
      <c r="EX636" s="494"/>
      <c r="EY636" s="494"/>
      <c r="EZ636" s="494"/>
      <c r="FA636" s="494"/>
      <c r="FB636" s="494"/>
      <c r="FC636" s="494"/>
      <c r="FD636" s="494"/>
      <c r="FE636" s="494"/>
      <c r="FF636" s="494"/>
      <c r="FG636" s="494"/>
      <c r="FH636" s="494"/>
      <c r="FI636" s="494"/>
      <c r="FJ636" s="494"/>
      <c r="FK636" s="494"/>
      <c r="FL636" s="494"/>
      <c r="FM636" s="494"/>
      <c r="FN636" s="494"/>
      <c r="FO636" s="494"/>
      <c r="FP636" s="494"/>
      <c r="FQ636" s="494"/>
      <c r="FR636" s="494"/>
      <c r="FS636" s="488" t="s">
        <v>27664</v>
      </c>
      <c r="FU636" s="494"/>
      <c r="FV636" s="494"/>
      <c r="FW636" s="494"/>
      <c r="FX636" s="494"/>
      <c r="FY636" s="494"/>
      <c r="FZ636" s="494"/>
      <c r="GA636" s="494"/>
      <c r="GB636" s="494"/>
      <c r="GC636" s="494"/>
      <c r="GD636" s="494"/>
      <c r="GE636" s="494"/>
      <c r="GF636" s="494"/>
      <c r="GG636" s="494"/>
      <c r="GH636" s="494"/>
      <c r="GI636" s="494"/>
      <c r="GJ636" s="494"/>
      <c r="GK636" s="494"/>
      <c r="GL636" s="494"/>
      <c r="GM636" s="494"/>
      <c r="GN636" s="494"/>
      <c r="GO636" s="494"/>
      <c r="GP636" s="494"/>
      <c r="GQ636" s="494"/>
      <c r="GR636" s="494"/>
      <c r="GS636" s="494"/>
      <c r="GT636" s="494"/>
      <c r="GU636" s="494"/>
      <c r="GV636" s="494"/>
      <c r="GW636" s="494"/>
      <c r="GX636" s="494"/>
      <c r="GY636" s="494"/>
      <c r="GZ636" s="494"/>
      <c r="HA636" s="494"/>
    </row>
    <row r="637">
      <c r="A637" s="492">
        <v>7171605.0</v>
      </c>
      <c r="B637" s="488" t="s">
        <v>27668</v>
      </c>
      <c r="C637" s="488" t="s">
        <v>399</v>
      </c>
      <c r="D637" s="590">
        <v>45814.91012731481</v>
      </c>
      <c r="E637" s="590">
        <v>45814.92228009259</v>
      </c>
      <c r="F637" s="590">
        <v>45814.92287037037</v>
      </c>
      <c r="H637" s="488" t="s">
        <v>25860</v>
      </c>
      <c r="K637" s="494"/>
      <c r="L637" s="494"/>
      <c r="M637" s="494"/>
      <c r="N637" s="494"/>
      <c r="O637" s="494"/>
      <c r="P637" s="494"/>
      <c r="Q637" s="494"/>
      <c r="R637" s="494"/>
      <c r="S637" s="494"/>
      <c r="T637" s="488" t="s">
        <v>25934</v>
      </c>
      <c r="V637" s="488" t="s">
        <v>83</v>
      </c>
      <c r="W637" s="488" t="s">
        <v>92</v>
      </c>
      <c r="X637" s="494"/>
      <c r="Y637" s="494"/>
      <c r="Z637" s="494"/>
      <c r="AA637" s="494"/>
      <c r="AB637" s="494"/>
      <c r="AC637" s="494"/>
      <c r="AD637" s="494"/>
      <c r="AE637" s="494"/>
      <c r="AF637" s="494"/>
      <c r="AG637" s="494"/>
      <c r="AH637" s="494"/>
      <c r="AI637" s="494"/>
      <c r="AJ637" s="494"/>
      <c r="AK637" s="494"/>
      <c r="AL637" s="494"/>
      <c r="AM637" s="494"/>
      <c r="AN637" s="494"/>
      <c r="AO637" s="494"/>
      <c r="AP637" s="494"/>
      <c r="AQ637" s="492">
        <v>36.0</v>
      </c>
      <c r="AR637" s="495" t="s">
        <v>1524</v>
      </c>
      <c r="AS637" s="588">
        <v>798000.0</v>
      </c>
      <c r="AT637" s="494"/>
      <c r="AU637" s="494"/>
      <c r="AV637" s="494"/>
      <c r="AW637" s="494"/>
      <c r="AX637" s="494"/>
      <c r="AY637" s="494"/>
      <c r="AZ637" s="494"/>
      <c r="BA637" s="494"/>
      <c r="BB637" s="494"/>
      <c r="BC637" s="494"/>
      <c r="BD637" s="494"/>
      <c r="BE637" s="494"/>
      <c r="BF637" s="494"/>
      <c r="BG637" s="494"/>
      <c r="BH637" s="494"/>
      <c r="BI637" s="488" t="s">
        <v>25863</v>
      </c>
      <c r="BJ637" s="494"/>
      <c r="BK637" s="494"/>
      <c r="BL637" s="494"/>
      <c r="BM637" s="494"/>
      <c r="BN637" s="494"/>
      <c r="BO637" s="494"/>
      <c r="BP637" s="494"/>
      <c r="BQ637" s="494"/>
      <c r="BR637" s="494"/>
      <c r="BS637" s="494"/>
      <c r="BT637" s="494"/>
      <c r="BU637" s="488" t="s">
        <v>25868</v>
      </c>
      <c r="BY637" s="494"/>
      <c r="BZ637" s="588">
        <v>30324.0</v>
      </c>
      <c r="CA637" s="588">
        <v>28500.0</v>
      </c>
      <c r="CB637" s="494"/>
      <c r="CC637" s="494"/>
      <c r="CD637" s="587">
        <v>45896.0</v>
      </c>
      <c r="CE637" s="492">
        <v>27.0</v>
      </c>
      <c r="CF637" s="588">
        <v>1027824.0</v>
      </c>
      <c r="CG637" s="588">
        <v>229824.0</v>
      </c>
      <c r="CH637" s="494"/>
      <c r="CI637" s="494"/>
      <c r="CJ637" s="494"/>
      <c r="CK637" s="494"/>
      <c r="CL637" s="494"/>
      <c r="CM637" s="494"/>
      <c r="CN637" s="494"/>
      <c r="CO637" s="494"/>
      <c r="CP637" s="494"/>
      <c r="CQ637" s="494"/>
      <c r="CR637" s="494"/>
      <c r="CS637" s="494"/>
      <c r="CT637" s="494"/>
      <c r="CU637" s="494"/>
      <c r="CV637" s="494"/>
      <c r="CW637" s="494"/>
      <c r="CX637" s="494"/>
      <c r="CY637" s="494"/>
      <c r="CZ637" s="494"/>
      <c r="DA637" s="494"/>
      <c r="DB637" s="494"/>
      <c r="DC637" s="494"/>
      <c r="DD637" s="494"/>
      <c r="DE637" s="488" t="s">
        <v>27662</v>
      </c>
      <c r="DH637" s="494"/>
      <c r="DI637" s="494"/>
      <c r="DJ637" s="494"/>
      <c r="DK637" s="494"/>
      <c r="DL637" s="494"/>
      <c r="DM637" s="494"/>
      <c r="DN637" s="494"/>
      <c r="DO637" s="494"/>
      <c r="DP637" s="494"/>
      <c r="DQ637" s="488" t="s">
        <v>27666</v>
      </c>
      <c r="DR637" s="494"/>
      <c r="DS637" s="494"/>
      <c r="DT637" s="494"/>
      <c r="DU637" s="494"/>
      <c r="DV637" s="494"/>
      <c r="DW637" s="494"/>
      <c r="DX637" s="494"/>
      <c r="DY637" s="494"/>
      <c r="DZ637" s="492">
        <v>9631165.0</v>
      </c>
      <c r="EA637" s="488" t="s">
        <v>27663</v>
      </c>
      <c r="EB637" s="494"/>
      <c r="EC637" s="494"/>
      <c r="ED637" s="494"/>
      <c r="EE637" s="494"/>
      <c r="EF637" s="494"/>
      <c r="EG637" s="494"/>
      <c r="EH637" s="494"/>
      <c r="EI637" s="488" t="s">
        <v>27667</v>
      </c>
      <c r="EP637" s="494"/>
      <c r="EQ637" s="494"/>
      <c r="ER637" s="494"/>
      <c r="ES637" s="494"/>
      <c r="ET637" s="494"/>
      <c r="EU637" s="494"/>
      <c r="EV637" s="494"/>
      <c r="EW637" s="494"/>
      <c r="EX637" s="494"/>
      <c r="EY637" s="494"/>
      <c r="EZ637" s="494"/>
      <c r="FA637" s="494"/>
      <c r="FB637" s="494"/>
      <c r="FC637" s="494"/>
      <c r="FD637" s="494"/>
      <c r="FE637" s="494"/>
      <c r="FF637" s="494"/>
      <c r="FG637" s="494"/>
      <c r="FH637" s="494"/>
      <c r="FI637" s="494"/>
      <c r="FJ637" s="494"/>
      <c r="FK637" s="494"/>
      <c r="FL637" s="494"/>
      <c r="FM637" s="494"/>
      <c r="FN637" s="494"/>
      <c r="FO637" s="494"/>
      <c r="FP637" s="494"/>
      <c r="FQ637" s="488" t="s">
        <v>27667</v>
      </c>
      <c r="FS637" s="488" t="s">
        <v>27664</v>
      </c>
      <c r="FU637" s="494"/>
      <c r="FV637" s="494"/>
      <c r="FW637" s="494"/>
      <c r="FX637" s="494"/>
      <c r="FY637" s="494"/>
      <c r="FZ637" s="494"/>
      <c r="GA637" s="494"/>
      <c r="GB637" s="494"/>
      <c r="GC637" s="494"/>
      <c r="GD637" s="494"/>
      <c r="GE637" s="494"/>
      <c r="GF637" s="494"/>
      <c r="GG637" s="494"/>
      <c r="GH637" s="494"/>
      <c r="GI637" s="494"/>
      <c r="GJ637" s="494"/>
      <c r="GK637" s="494"/>
      <c r="GL637" s="494"/>
      <c r="GM637" s="494"/>
      <c r="GN637" s="494"/>
      <c r="GO637" s="494"/>
      <c r="GP637" s="494"/>
      <c r="GQ637" s="494"/>
      <c r="GR637" s="494"/>
      <c r="GS637" s="494"/>
      <c r="GT637" s="494"/>
      <c r="GU637" s="494"/>
      <c r="GV637" s="494"/>
      <c r="GW637" s="494"/>
      <c r="GX637" s="494"/>
      <c r="GY637" s="494"/>
      <c r="GZ637" s="494"/>
      <c r="HA637" s="494"/>
    </row>
    <row r="638">
      <c r="A638" s="492">
        <v>7173880.0</v>
      </c>
      <c r="B638" s="488" t="s">
        <v>27669</v>
      </c>
      <c r="C638" s="488" t="s">
        <v>399</v>
      </c>
      <c r="D638" s="590">
        <v>45815.727789351855</v>
      </c>
      <c r="E638" s="590">
        <v>45815.74599537037</v>
      </c>
      <c r="F638" s="590">
        <v>45815.75090277778</v>
      </c>
      <c r="H638" s="488" t="s">
        <v>25860</v>
      </c>
      <c r="K638" s="494"/>
      <c r="L638" s="494"/>
      <c r="M638" s="494"/>
      <c r="N638" s="494"/>
      <c r="O638" s="494"/>
      <c r="P638" s="494"/>
      <c r="Q638" s="494"/>
      <c r="R638" s="494"/>
      <c r="S638" s="494"/>
      <c r="T638" s="494"/>
      <c r="U638" s="494"/>
      <c r="V638" s="488" t="s">
        <v>97</v>
      </c>
      <c r="W638" s="488" t="s">
        <v>93</v>
      </c>
      <c r="X638" s="494"/>
      <c r="Y638" s="494"/>
      <c r="Z638" s="494"/>
      <c r="AA638" s="494"/>
      <c r="AB638" s="494"/>
      <c r="AC638" s="494"/>
      <c r="AD638" s="494"/>
      <c r="AE638" s="494"/>
      <c r="AF638" s="494"/>
      <c r="AG638" s="494"/>
      <c r="AH638" s="494"/>
      <c r="AI638" s="494"/>
      <c r="AJ638" s="494"/>
      <c r="AK638" s="494"/>
      <c r="AL638" s="494"/>
      <c r="AM638" s="494"/>
      <c r="AN638" s="494"/>
      <c r="AO638" s="494"/>
      <c r="AP638" s="494"/>
      <c r="AQ638" s="494"/>
      <c r="AR638" s="494"/>
      <c r="AS638" s="494"/>
      <c r="AT638" s="494"/>
      <c r="AU638" s="494"/>
      <c r="AV638" s="494"/>
      <c r="AW638" s="494"/>
      <c r="AX638" s="494"/>
      <c r="AY638" s="494"/>
      <c r="AZ638" s="494"/>
      <c r="BA638" s="494"/>
      <c r="BB638" s="494"/>
      <c r="BC638" s="494"/>
      <c r="BD638" s="494"/>
      <c r="BE638" s="494"/>
      <c r="BF638" s="494"/>
      <c r="BG638" s="494"/>
      <c r="BH638" s="494"/>
      <c r="BI638" s="488" t="s">
        <v>25863</v>
      </c>
      <c r="BJ638" s="494"/>
      <c r="BK638" s="494"/>
      <c r="BL638" s="494"/>
      <c r="BM638" s="494"/>
      <c r="BN638" s="494"/>
      <c r="BO638" s="494"/>
      <c r="BP638" s="494"/>
      <c r="BQ638" s="494"/>
      <c r="BR638" s="494"/>
      <c r="BS638" s="494"/>
      <c r="BT638" s="494"/>
      <c r="BU638" s="494"/>
      <c r="BV638" s="494"/>
      <c r="BW638" s="494"/>
      <c r="BX638" s="494"/>
      <c r="BY638" s="494"/>
      <c r="BZ638" s="494"/>
      <c r="CA638" s="494"/>
      <c r="CB638" s="494"/>
      <c r="CC638" s="494"/>
      <c r="CD638" s="494"/>
      <c r="CE638" s="494"/>
      <c r="CF638" s="494"/>
      <c r="CG638" s="494"/>
      <c r="CH638" s="494"/>
      <c r="CI638" s="494"/>
      <c r="CJ638" s="494"/>
      <c r="CK638" s="494"/>
      <c r="CL638" s="494"/>
      <c r="CM638" s="494"/>
      <c r="CN638" s="494"/>
      <c r="CO638" s="494"/>
      <c r="CP638" s="494"/>
      <c r="CQ638" s="494"/>
      <c r="CR638" s="494"/>
      <c r="CS638" s="494"/>
      <c r="CT638" s="494"/>
      <c r="CU638" s="494"/>
      <c r="CV638" s="494"/>
      <c r="CW638" s="494"/>
      <c r="CX638" s="494"/>
      <c r="CY638" s="494"/>
      <c r="CZ638" s="494"/>
      <c r="DA638" s="494"/>
      <c r="DB638" s="494"/>
      <c r="DC638" s="494"/>
      <c r="DD638" s="494"/>
      <c r="DE638" s="488" t="s">
        <v>27670</v>
      </c>
      <c r="DG638" s="494"/>
      <c r="DH638" s="494"/>
      <c r="DI638" s="494"/>
      <c r="DJ638" s="494"/>
      <c r="DK638" s="494"/>
      <c r="DL638" s="494"/>
      <c r="DM638" s="494"/>
      <c r="DN638" s="494"/>
      <c r="DO638" s="494"/>
      <c r="DP638" s="494"/>
      <c r="DQ638" s="494"/>
      <c r="DR638" s="494"/>
      <c r="DS638" s="494"/>
      <c r="DT638" s="494"/>
      <c r="DU638" s="494"/>
      <c r="DV638" s="488" t="s">
        <v>27671</v>
      </c>
      <c r="DX638" s="494"/>
      <c r="DY638" s="494"/>
      <c r="DZ638" s="494"/>
      <c r="EA638" s="488" t="s">
        <v>268</v>
      </c>
      <c r="EB638" s="494"/>
      <c r="EC638" s="494"/>
      <c r="ED638" s="494"/>
      <c r="EE638" s="494"/>
      <c r="EF638" s="494"/>
      <c r="EG638" s="494"/>
      <c r="EH638" s="494"/>
      <c r="EI638" s="494"/>
      <c r="EJ638" s="494"/>
      <c r="EK638" s="494"/>
      <c r="EL638" s="494"/>
      <c r="EM638" s="494"/>
      <c r="EN638" s="494"/>
      <c r="EO638" s="495" t="s">
        <v>1524</v>
      </c>
      <c r="EP638" s="494"/>
      <c r="EQ638" s="494"/>
      <c r="ER638" s="494"/>
      <c r="ES638" s="494"/>
      <c r="ET638" s="494"/>
      <c r="EU638" s="494"/>
      <c r="EV638" s="494"/>
      <c r="EW638" s="494"/>
      <c r="EX638" s="494"/>
      <c r="EY638" s="494"/>
      <c r="EZ638" s="494"/>
      <c r="FA638" s="494"/>
      <c r="FB638" s="494"/>
      <c r="FC638" s="494"/>
      <c r="FD638" s="494"/>
      <c r="FE638" s="494"/>
      <c r="FF638" s="494"/>
      <c r="FG638" s="494"/>
      <c r="FH638" s="494"/>
      <c r="FI638" s="494"/>
      <c r="FJ638" s="494"/>
      <c r="FK638" s="494"/>
      <c r="FL638" s="494"/>
      <c r="FM638" s="494"/>
      <c r="FN638" s="494"/>
      <c r="FO638" s="494"/>
      <c r="FP638" s="494"/>
      <c r="FQ638" s="494"/>
      <c r="FR638" s="494"/>
      <c r="FS638" s="488" t="s">
        <v>27672</v>
      </c>
      <c r="FU638" s="494"/>
      <c r="FV638" s="494"/>
      <c r="FW638" s="494"/>
      <c r="FX638" s="494"/>
      <c r="FY638" s="494"/>
      <c r="FZ638" s="494"/>
      <c r="GA638" s="494"/>
      <c r="GB638" s="494"/>
      <c r="GC638" s="494"/>
      <c r="GD638" s="494"/>
      <c r="GE638" s="494"/>
      <c r="GF638" s="494"/>
      <c r="GG638" s="494"/>
      <c r="GH638" s="494"/>
      <c r="GI638" s="494"/>
      <c r="GJ638" s="494"/>
      <c r="GK638" s="494"/>
      <c r="GL638" s="494"/>
      <c r="GM638" s="494"/>
      <c r="GN638" s="494"/>
      <c r="GO638" s="494"/>
      <c r="GP638" s="494"/>
      <c r="GQ638" s="494"/>
      <c r="GR638" s="494"/>
      <c r="GS638" s="494"/>
      <c r="GT638" s="494"/>
      <c r="GU638" s="494"/>
      <c r="GV638" s="494"/>
      <c r="GW638" s="494"/>
      <c r="GX638" s="494"/>
      <c r="GY638" s="494"/>
      <c r="GZ638" s="494"/>
      <c r="HA638" s="494"/>
    </row>
    <row r="639">
      <c r="A639" s="492">
        <v>7173883.0</v>
      </c>
      <c r="B639" s="488" t="s">
        <v>27673</v>
      </c>
      <c r="C639" s="488" t="s">
        <v>399</v>
      </c>
      <c r="D639" s="590">
        <v>45815.72888888889</v>
      </c>
      <c r="E639" s="590">
        <v>45815.74711805556</v>
      </c>
      <c r="F639" s="590">
        <v>45815.751284722224</v>
      </c>
      <c r="H639" s="488" t="s">
        <v>25860</v>
      </c>
      <c r="K639" s="494"/>
      <c r="L639" s="494"/>
      <c r="M639" s="494"/>
      <c r="N639" s="494"/>
      <c r="O639" s="494"/>
      <c r="P639" s="494"/>
      <c r="Q639" s="494"/>
      <c r="R639" s="494"/>
      <c r="S639" s="494"/>
      <c r="T639" s="488" t="s">
        <v>1514</v>
      </c>
      <c r="V639" s="488" t="s">
        <v>97</v>
      </c>
      <c r="W639" s="488" t="s">
        <v>93</v>
      </c>
      <c r="X639" s="494"/>
      <c r="Y639" s="494"/>
      <c r="Z639" s="494"/>
      <c r="AA639" s="494"/>
      <c r="AB639" s="494"/>
      <c r="AC639" s="494"/>
      <c r="AD639" s="494"/>
      <c r="AE639" s="494"/>
      <c r="AF639" s="494"/>
      <c r="AG639" s="494"/>
      <c r="AH639" s="494"/>
      <c r="AI639" s="494"/>
      <c r="AJ639" s="494"/>
      <c r="AK639" s="494"/>
      <c r="AL639" s="494"/>
      <c r="AM639" s="494"/>
      <c r="AN639" s="494"/>
      <c r="AO639" s="494"/>
      <c r="AP639" s="494"/>
      <c r="AQ639" s="488" t="s">
        <v>25897</v>
      </c>
      <c r="AR639" s="495" t="s">
        <v>1524</v>
      </c>
      <c r="AS639" s="492">
        <v>798000.0</v>
      </c>
      <c r="AT639" s="494"/>
      <c r="AU639" s="494"/>
      <c r="AV639" s="494"/>
      <c r="AW639" s="494"/>
      <c r="AX639" s="494"/>
      <c r="AY639" s="494"/>
      <c r="AZ639" s="494"/>
      <c r="BA639" s="494"/>
      <c r="BB639" s="494"/>
      <c r="BC639" s="494"/>
      <c r="BD639" s="494"/>
      <c r="BE639" s="494"/>
      <c r="BF639" s="494"/>
      <c r="BG639" s="494"/>
      <c r="BH639" s="494"/>
      <c r="BI639" s="488" t="s">
        <v>25863</v>
      </c>
      <c r="BJ639" s="494"/>
      <c r="BK639" s="494"/>
      <c r="BL639" s="494"/>
      <c r="BM639" s="494"/>
      <c r="BN639" s="494"/>
      <c r="BO639" s="494"/>
      <c r="BP639" s="494"/>
      <c r="BQ639" s="494"/>
      <c r="BR639" s="494"/>
      <c r="BS639" s="494"/>
      <c r="BT639" s="494"/>
      <c r="BU639" s="488" t="s">
        <v>25868</v>
      </c>
      <c r="BY639" s="494"/>
      <c r="BZ639" s="492">
        <v>30324.0</v>
      </c>
      <c r="CA639" s="492">
        <v>28500.0</v>
      </c>
      <c r="CB639" s="494"/>
      <c r="CC639" s="494"/>
      <c r="CD639" s="587">
        <v>45896.0</v>
      </c>
      <c r="CE639" s="488" t="s">
        <v>25898</v>
      </c>
      <c r="CF639" s="492">
        <v>1027824.0</v>
      </c>
      <c r="CG639" s="492">
        <v>229824.0</v>
      </c>
      <c r="CH639" s="494"/>
      <c r="CI639" s="494"/>
      <c r="CJ639" s="494"/>
      <c r="CK639" s="494"/>
      <c r="CL639" s="494"/>
      <c r="CM639" s="494"/>
      <c r="CN639" s="494"/>
      <c r="CO639" s="494"/>
      <c r="CP639" s="494"/>
      <c r="CQ639" s="494"/>
      <c r="CR639" s="494"/>
      <c r="CS639" s="494"/>
      <c r="CT639" s="494"/>
      <c r="CU639" s="494"/>
      <c r="CV639" s="494"/>
      <c r="CW639" s="494"/>
      <c r="CX639" s="494"/>
      <c r="CY639" s="494"/>
      <c r="CZ639" s="494"/>
      <c r="DA639" s="494"/>
      <c r="DB639" s="494"/>
      <c r="DC639" s="494"/>
      <c r="DD639" s="494"/>
      <c r="DE639" s="488" t="s">
        <v>27670</v>
      </c>
      <c r="DG639" s="494"/>
      <c r="DH639" s="494"/>
      <c r="DI639" s="494"/>
      <c r="DJ639" s="494"/>
      <c r="DK639" s="494"/>
      <c r="DL639" s="494"/>
      <c r="DM639" s="494"/>
      <c r="DN639" s="494"/>
      <c r="DO639" s="494"/>
      <c r="DP639" s="494"/>
      <c r="DQ639" s="488" t="s">
        <v>27674</v>
      </c>
      <c r="DR639" s="494"/>
      <c r="DS639" s="494"/>
      <c r="DT639" s="494"/>
      <c r="DU639" s="494"/>
      <c r="DV639" s="494"/>
      <c r="DW639" s="494"/>
      <c r="DX639" s="494"/>
      <c r="DY639" s="494"/>
      <c r="DZ639" s="494"/>
      <c r="EA639" s="488" t="s">
        <v>268</v>
      </c>
      <c r="EB639" s="494"/>
      <c r="EC639" s="494"/>
      <c r="ED639" s="494"/>
      <c r="EE639" s="494"/>
      <c r="EF639" s="494"/>
      <c r="EG639" s="494"/>
      <c r="EH639" s="494"/>
      <c r="EI639" s="488" t="s">
        <v>27675</v>
      </c>
      <c r="EO639" s="494"/>
      <c r="EP639" s="494"/>
      <c r="EQ639" s="494"/>
      <c r="ER639" s="494"/>
      <c r="ES639" s="494"/>
      <c r="ET639" s="494"/>
      <c r="EU639" s="494"/>
      <c r="EV639" s="494"/>
      <c r="EW639" s="494"/>
      <c r="EX639" s="494"/>
      <c r="EY639" s="494"/>
      <c r="EZ639" s="494"/>
      <c r="FA639" s="494"/>
      <c r="FB639" s="494"/>
      <c r="FC639" s="494"/>
      <c r="FD639" s="494"/>
      <c r="FE639" s="494"/>
      <c r="FF639" s="494"/>
      <c r="FG639" s="494"/>
      <c r="FH639" s="494"/>
      <c r="FI639" s="494"/>
      <c r="FJ639" s="494"/>
      <c r="FK639" s="494"/>
      <c r="FL639" s="494"/>
      <c r="FM639" s="494"/>
      <c r="FN639" s="494"/>
      <c r="FO639" s="494"/>
      <c r="FP639" s="494"/>
      <c r="FQ639" s="494"/>
      <c r="FR639" s="494"/>
      <c r="FS639" s="488" t="s">
        <v>27672</v>
      </c>
      <c r="FU639" s="494"/>
      <c r="FV639" s="494"/>
      <c r="FW639" s="494"/>
      <c r="FX639" s="494"/>
      <c r="FY639" s="494"/>
      <c r="FZ639" s="494"/>
      <c r="GA639" s="494"/>
      <c r="GB639" s="494"/>
      <c r="GC639" s="494"/>
      <c r="GD639" s="494"/>
      <c r="GE639" s="494"/>
      <c r="GF639" s="494"/>
      <c r="GG639" s="494"/>
      <c r="GH639" s="494"/>
      <c r="GI639" s="494"/>
      <c r="GJ639" s="494"/>
      <c r="GK639" s="494"/>
      <c r="GL639" s="494"/>
      <c r="GM639" s="494"/>
      <c r="GN639" s="494"/>
      <c r="GO639" s="494"/>
      <c r="GP639" s="494"/>
      <c r="GQ639" s="494"/>
      <c r="GR639" s="494"/>
      <c r="GS639" s="494"/>
      <c r="GT639" s="494"/>
      <c r="GU639" s="494"/>
      <c r="GV639" s="494"/>
      <c r="GW639" s="494"/>
      <c r="GX639" s="494"/>
      <c r="GY639" s="494"/>
      <c r="GZ639" s="494"/>
      <c r="HA639" s="494"/>
    </row>
    <row r="640">
      <c r="A640" s="492">
        <v>7173887.0</v>
      </c>
      <c r="B640" s="488" t="s">
        <v>27676</v>
      </c>
      <c r="C640" s="488" t="s">
        <v>399</v>
      </c>
      <c r="D640" s="590">
        <v>45815.730150462965</v>
      </c>
      <c r="E640" s="590">
        <v>45815.75025462963</v>
      </c>
      <c r="F640" s="590">
        <v>45815.751608796294</v>
      </c>
      <c r="H640" s="488" t="s">
        <v>25860</v>
      </c>
      <c r="K640" s="494"/>
      <c r="L640" s="494"/>
      <c r="M640" s="494"/>
      <c r="N640" s="494"/>
      <c r="O640" s="494"/>
      <c r="P640" s="494"/>
      <c r="Q640" s="494"/>
      <c r="R640" s="494"/>
      <c r="S640" s="494"/>
      <c r="T640" s="488" t="s">
        <v>1514</v>
      </c>
      <c r="V640" s="488" t="s">
        <v>97</v>
      </c>
      <c r="W640" s="488" t="s">
        <v>93</v>
      </c>
      <c r="X640" s="494"/>
      <c r="Y640" s="494"/>
      <c r="Z640" s="494"/>
      <c r="AA640" s="494"/>
      <c r="AB640" s="494"/>
      <c r="AC640" s="494"/>
      <c r="AD640" s="494"/>
      <c r="AE640" s="494"/>
      <c r="AF640" s="494"/>
      <c r="AG640" s="494"/>
      <c r="AH640" s="494"/>
      <c r="AI640" s="494"/>
      <c r="AJ640" s="494"/>
      <c r="AK640" s="494"/>
      <c r="AL640" s="494"/>
      <c r="AM640" s="494"/>
      <c r="AN640" s="494"/>
      <c r="AO640" s="494"/>
      <c r="AP640" s="494"/>
      <c r="AQ640" s="488" t="s">
        <v>25897</v>
      </c>
      <c r="AR640" s="495" t="s">
        <v>1524</v>
      </c>
      <c r="AS640" s="492">
        <v>798000.0</v>
      </c>
      <c r="AT640" s="494"/>
      <c r="AU640" s="494"/>
      <c r="AV640" s="494"/>
      <c r="AW640" s="494"/>
      <c r="AX640" s="494"/>
      <c r="AY640" s="494"/>
      <c r="AZ640" s="494"/>
      <c r="BA640" s="494"/>
      <c r="BB640" s="494"/>
      <c r="BC640" s="494"/>
      <c r="BD640" s="494"/>
      <c r="BE640" s="494"/>
      <c r="BF640" s="494"/>
      <c r="BG640" s="494"/>
      <c r="BH640" s="494"/>
      <c r="BI640" s="488" t="s">
        <v>25863</v>
      </c>
      <c r="BJ640" s="494"/>
      <c r="BK640" s="494"/>
      <c r="BL640" s="494"/>
      <c r="BM640" s="494"/>
      <c r="BN640" s="494"/>
      <c r="BO640" s="494"/>
      <c r="BP640" s="494"/>
      <c r="BQ640" s="494"/>
      <c r="BR640" s="494"/>
      <c r="BS640" s="494"/>
      <c r="BT640" s="494"/>
      <c r="BU640" s="488" t="s">
        <v>25868</v>
      </c>
      <c r="BY640" s="494"/>
      <c r="BZ640" s="492">
        <v>30324.0</v>
      </c>
      <c r="CA640" s="492">
        <v>28500.0</v>
      </c>
      <c r="CB640" s="494"/>
      <c r="CC640" s="494"/>
      <c r="CD640" s="587">
        <v>45896.0</v>
      </c>
      <c r="CE640" s="488" t="s">
        <v>25898</v>
      </c>
      <c r="CF640" s="492">
        <v>1027824.0</v>
      </c>
      <c r="CG640" s="492">
        <v>229824.0</v>
      </c>
      <c r="CH640" s="494"/>
      <c r="CI640" s="494"/>
      <c r="CJ640" s="494"/>
      <c r="CK640" s="494"/>
      <c r="CL640" s="494"/>
      <c r="CM640" s="494"/>
      <c r="CN640" s="494"/>
      <c r="CO640" s="494"/>
      <c r="CP640" s="494"/>
      <c r="CQ640" s="494"/>
      <c r="CR640" s="494"/>
      <c r="CS640" s="494"/>
      <c r="CT640" s="494"/>
      <c r="CU640" s="494"/>
      <c r="CV640" s="494"/>
      <c r="CW640" s="494"/>
      <c r="CX640" s="494"/>
      <c r="CY640" s="494"/>
      <c r="CZ640" s="494"/>
      <c r="DA640" s="494"/>
      <c r="DB640" s="494"/>
      <c r="DC640" s="494"/>
      <c r="DD640" s="494"/>
      <c r="DE640" s="488" t="s">
        <v>27670</v>
      </c>
      <c r="DG640" s="494"/>
      <c r="DH640" s="494"/>
      <c r="DI640" s="494"/>
      <c r="DJ640" s="494"/>
      <c r="DK640" s="494"/>
      <c r="DL640" s="494"/>
      <c r="DM640" s="494"/>
      <c r="DN640" s="494"/>
      <c r="DO640" s="494"/>
      <c r="DP640" s="494"/>
      <c r="DQ640" s="488" t="s">
        <v>27674</v>
      </c>
      <c r="DR640" s="494"/>
      <c r="DS640" s="494"/>
      <c r="DT640" s="494"/>
      <c r="DU640" s="494"/>
      <c r="DV640" s="494"/>
      <c r="DW640" s="494"/>
      <c r="DX640" s="494"/>
      <c r="DY640" s="494"/>
      <c r="DZ640" s="488" t="s">
        <v>27677</v>
      </c>
      <c r="EA640" s="488" t="s">
        <v>268</v>
      </c>
      <c r="EB640" s="494"/>
      <c r="EC640" s="494"/>
      <c r="ED640" s="494"/>
      <c r="EE640" s="494"/>
      <c r="EF640" s="494"/>
      <c r="EG640" s="494"/>
      <c r="EH640" s="494"/>
      <c r="EI640" s="488" t="s">
        <v>27678</v>
      </c>
      <c r="EO640" s="494"/>
      <c r="EP640" s="494"/>
      <c r="EQ640" s="494"/>
      <c r="ER640" s="494"/>
      <c r="ES640" s="494"/>
      <c r="ET640" s="494"/>
      <c r="EU640" s="494"/>
      <c r="EV640" s="494"/>
      <c r="EW640" s="494"/>
      <c r="EX640" s="494"/>
      <c r="EY640" s="494"/>
      <c r="EZ640" s="494"/>
      <c r="FA640" s="494"/>
      <c r="FB640" s="494"/>
      <c r="FC640" s="494"/>
      <c r="FD640" s="494"/>
      <c r="FE640" s="494"/>
      <c r="FF640" s="494"/>
      <c r="FG640" s="494"/>
      <c r="FH640" s="494"/>
      <c r="FI640" s="494"/>
      <c r="FJ640" s="494"/>
      <c r="FK640" s="494"/>
      <c r="FL640" s="494"/>
      <c r="FM640" s="494"/>
      <c r="FN640" s="494"/>
      <c r="FO640" s="494"/>
      <c r="FP640" s="494"/>
      <c r="FQ640" s="494"/>
      <c r="FR640" s="494"/>
      <c r="FS640" s="488" t="s">
        <v>27672</v>
      </c>
      <c r="FU640" s="494"/>
      <c r="FV640" s="494"/>
      <c r="FW640" s="494"/>
      <c r="FX640" s="494"/>
      <c r="FY640" s="494"/>
      <c r="FZ640" s="494"/>
      <c r="GA640" s="494"/>
      <c r="GB640" s="494"/>
      <c r="GC640" s="494"/>
      <c r="GD640" s="494"/>
      <c r="GE640" s="494"/>
      <c r="GF640" s="494"/>
      <c r="GG640" s="494"/>
      <c r="GH640" s="494"/>
      <c r="GI640" s="494"/>
      <c r="GJ640" s="494"/>
      <c r="GK640" s="494"/>
      <c r="GL640" s="494"/>
      <c r="GM640" s="494"/>
      <c r="GN640" s="494"/>
      <c r="GO640" s="494"/>
      <c r="GP640" s="494"/>
      <c r="GQ640" s="494"/>
      <c r="GR640" s="494"/>
      <c r="GS640" s="494"/>
      <c r="GT640" s="494"/>
      <c r="GU640" s="494"/>
      <c r="GV640" s="494"/>
      <c r="GW640" s="494"/>
      <c r="GX640" s="494"/>
      <c r="GY640" s="494"/>
      <c r="GZ640" s="494"/>
      <c r="HA640" s="494"/>
    </row>
    <row r="641">
      <c r="A641" s="492">
        <v>7186220.0</v>
      </c>
      <c r="B641" s="488" t="s">
        <v>27679</v>
      </c>
      <c r="C641" s="488" t="s">
        <v>399</v>
      </c>
      <c r="D641" s="590">
        <v>45818.04928240741</v>
      </c>
      <c r="E641" s="590">
        <v>45818.05082175926</v>
      </c>
      <c r="F641" s="590">
        <v>45818.09258101852</v>
      </c>
      <c r="H641" s="488" t="s">
        <v>25860</v>
      </c>
      <c r="K641" s="494"/>
      <c r="L641" s="494"/>
      <c r="M641" s="494"/>
      <c r="N641" s="494"/>
      <c r="O641" s="494"/>
      <c r="P641" s="494"/>
      <c r="Q641" s="494"/>
      <c r="R641" s="494"/>
      <c r="S641" s="494"/>
      <c r="T641" s="494"/>
      <c r="U641" s="494"/>
      <c r="V641" s="488" t="s">
        <v>95</v>
      </c>
      <c r="W641" s="488" t="s">
        <v>96</v>
      </c>
      <c r="X641" s="494"/>
      <c r="Y641" s="494"/>
      <c r="Z641" s="494"/>
      <c r="AA641" s="494"/>
      <c r="AB641" s="494"/>
      <c r="AC641" s="494"/>
      <c r="AD641" s="494"/>
      <c r="AE641" s="494"/>
      <c r="AF641" s="494"/>
      <c r="AG641" s="494"/>
      <c r="AH641" s="494"/>
      <c r="AI641" s="494"/>
      <c r="AJ641" s="494"/>
      <c r="AK641" s="494"/>
      <c r="AL641" s="494"/>
      <c r="AM641" s="494"/>
      <c r="AN641" s="494"/>
      <c r="AO641" s="494"/>
      <c r="AP641" s="494"/>
      <c r="AQ641" s="494"/>
      <c r="AR641" s="494"/>
      <c r="AS641" s="494"/>
      <c r="AT641" s="494"/>
      <c r="AU641" s="494"/>
      <c r="AV641" s="494"/>
      <c r="AW641" s="494"/>
      <c r="AX641" s="494"/>
      <c r="AY641" s="494"/>
      <c r="AZ641" s="494"/>
      <c r="BA641" s="494"/>
      <c r="BB641" s="494"/>
      <c r="BC641" s="494"/>
      <c r="BD641" s="494"/>
      <c r="BE641" s="494"/>
      <c r="BF641" s="494"/>
      <c r="BG641" s="494"/>
      <c r="BH641" s="494"/>
      <c r="BI641" s="488" t="s">
        <v>25863</v>
      </c>
      <c r="BJ641" s="494"/>
      <c r="BK641" s="494"/>
      <c r="BL641" s="494"/>
      <c r="BM641" s="494"/>
      <c r="BN641" s="494"/>
      <c r="BO641" s="494"/>
      <c r="BP641" s="494"/>
      <c r="BQ641" s="494"/>
      <c r="BR641" s="494"/>
      <c r="BS641" s="494"/>
      <c r="BT641" s="494"/>
      <c r="BU641" s="494"/>
      <c r="BV641" s="494"/>
      <c r="BW641" s="494"/>
      <c r="BX641" s="494"/>
      <c r="BY641" s="494"/>
      <c r="BZ641" s="494"/>
      <c r="CA641" s="494"/>
      <c r="CB641" s="494"/>
      <c r="CC641" s="494"/>
      <c r="CD641" s="494"/>
      <c r="CE641" s="494"/>
      <c r="CF641" s="494"/>
      <c r="CG641" s="494"/>
      <c r="CH641" s="494"/>
      <c r="CI641" s="494"/>
      <c r="CJ641" s="494"/>
      <c r="CK641" s="494"/>
      <c r="CL641" s="494"/>
      <c r="CM641" s="494"/>
      <c r="CN641" s="494"/>
      <c r="CO641" s="494"/>
      <c r="CP641" s="494"/>
      <c r="CQ641" s="494"/>
      <c r="CR641" s="494"/>
      <c r="CS641" s="494"/>
      <c r="CT641" s="494"/>
      <c r="CU641" s="494"/>
      <c r="CV641" s="494"/>
      <c r="CW641" s="494"/>
      <c r="CX641" s="494"/>
      <c r="CY641" s="494"/>
      <c r="CZ641" s="494"/>
      <c r="DA641" s="494"/>
      <c r="DB641" s="494"/>
      <c r="DC641" s="494"/>
      <c r="DD641" s="494"/>
      <c r="DE641" s="488" t="s">
        <v>27680</v>
      </c>
      <c r="DH641" s="494"/>
      <c r="DI641" s="494"/>
      <c r="DJ641" s="494"/>
      <c r="DK641" s="494"/>
      <c r="DL641" s="494"/>
      <c r="DM641" s="494"/>
      <c r="DN641" s="494"/>
      <c r="DO641" s="494"/>
      <c r="DP641" s="494"/>
      <c r="DQ641" s="494"/>
      <c r="DR641" s="494"/>
      <c r="DS641" s="494"/>
      <c r="DT641" s="494"/>
      <c r="DU641" s="494"/>
      <c r="DV641" s="488" t="s">
        <v>27680</v>
      </c>
      <c r="DW641" s="488" t="s">
        <v>27681</v>
      </c>
      <c r="DZ641" s="494"/>
      <c r="EA641" s="488" t="s">
        <v>27682</v>
      </c>
      <c r="EB641" s="494"/>
      <c r="EC641" s="494"/>
      <c r="ED641" s="494"/>
      <c r="EE641" s="494"/>
      <c r="EF641" s="494"/>
      <c r="EG641" s="494"/>
      <c r="EH641" s="494"/>
      <c r="EI641" s="494"/>
      <c r="EJ641" s="494"/>
      <c r="EK641" s="494"/>
      <c r="EL641" s="494"/>
      <c r="EM641" s="494"/>
      <c r="EN641" s="494"/>
      <c r="EO641" s="495" t="s">
        <v>1524</v>
      </c>
      <c r="EP641" s="494"/>
      <c r="EQ641" s="494"/>
      <c r="ER641" s="494"/>
      <c r="ES641" s="494"/>
      <c r="ET641" s="494"/>
      <c r="EU641" s="494"/>
      <c r="EV641" s="494"/>
      <c r="EW641" s="494"/>
      <c r="EX641" s="494"/>
      <c r="EY641" s="494"/>
      <c r="EZ641" s="494"/>
      <c r="FA641" s="494"/>
      <c r="FB641" s="494"/>
      <c r="FC641" s="494"/>
      <c r="FD641" s="494"/>
      <c r="FE641" s="494"/>
      <c r="FF641" s="494"/>
      <c r="FG641" s="494"/>
      <c r="FH641" s="494"/>
      <c r="FI641" s="494"/>
      <c r="FJ641" s="494"/>
      <c r="FK641" s="494"/>
      <c r="FL641" s="494"/>
      <c r="FM641" s="494"/>
      <c r="FN641" s="494"/>
      <c r="FO641" s="494"/>
      <c r="FP641" s="494"/>
      <c r="FQ641" s="494"/>
      <c r="FR641" s="494"/>
      <c r="FS641" s="488" t="s">
        <v>27682</v>
      </c>
      <c r="FT641" s="494"/>
      <c r="FU641" s="494"/>
      <c r="FV641" s="494"/>
      <c r="FW641" s="494"/>
      <c r="FX641" s="494"/>
      <c r="FY641" s="494"/>
      <c r="FZ641" s="494"/>
      <c r="GA641" s="494"/>
      <c r="GB641" s="494"/>
      <c r="GC641" s="494"/>
      <c r="GD641" s="494"/>
      <c r="GE641" s="494"/>
      <c r="GF641" s="494"/>
      <c r="GG641" s="494"/>
      <c r="GH641" s="494"/>
      <c r="GI641" s="494"/>
      <c r="GJ641" s="494"/>
      <c r="GK641" s="494"/>
      <c r="GL641" s="494"/>
      <c r="GM641" s="494"/>
      <c r="GN641" s="494"/>
      <c r="GO641" s="494"/>
      <c r="GP641" s="494"/>
      <c r="GQ641" s="494"/>
      <c r="GR641" s="494"/>
      <c r="GS641" s="494"/>
      <c r="GT641" s="494"/>
      <c r="GU641" s="494"/>
      <c r="GV641" s="494"/>
      <c r="GW641" s="494"/>
      <c r="GX641" s="494"/>
      <c r="GY641" s="494"/>
      <c r="GZ641" s="494"/>
      <c r="HA641" s="494"/>
    </row>
    <row r="642">
      <c r="A642" s="492">
        <v>7186221.0</v>
      </c>
      <c r="B642" s="488" t="s">
        <v>27683</v>
      </c>
      <c r="C642" s="488" t="s">
        <v>399</v>
      </c>
      <c r="D642" s="590">
        <v>45818.06055555555</v>
      </c>
      <c r="E642" s="590">
        <v>45818.06284722222</v>
      </c>
      <c r="F642" s="590">
        <v>45818.09297453704</v>
      </c>
      <c r="H642" s="488" t="s">
        <v>25860</v>
      </c>
      <c r="K642" s="494"/>
      <c r="L642" s="494"/>
      <c r="M642" s="494"/>
      <c r="N642" s="494"/>
      <c r="O642" s="494"/>
      <c r="P642" s="494"/>
      <c r="Q642" s="494"/>
      <c r="R642" s="494"/>
      <c r="S642" s="494"/>
      <c r="T642" s="488" t="s">
        <v>1514</v>
      </c>
      <c r="V642" s="488" t="s">
        <v>95</v>
      </c>
      <c r="W642" s="488" t="s">
        <v>96</v>
      </c>
      <c r="X642" s="494"/>
      <c r="Y642" s="494"/>
      <c r="Z642" s="494"/>
      <c r="AA642" s="494"/>
      <c r="AB642" s="494"/>
      <c r="AC642" s="494"/>
      <c r="AD642" s="494"/>
      <c r="AE642" s="494"/>
      <c r="AF642" s="494"/>
      <c r="AG642" s="494"/>
      <c r="AH642" s="494"/>
      <c r="AI642" s="494"/>
      <c r="AJ642" s="494"/>
      <c r="AK642" s="494"/>
      <c r="AL642" s="494"/>
      <c r="AM642" s="494"/>
      <c r="AN642" s="494"/>
      <c r="AO642" s="494"/>
      <c r="AP642" s="494"/>
      <c r="AQ642" s="492">
        <v>36.0</v>
      </c>
      <c r="AR642" s="495" t="s">
        <v>1524</v>
      </c>
      <c r="AS642" s="492">
        <v>798000.0</v>
      </c>
      <c r="AT642" s="494"/>
      <c r="AU642" s="494"/>
      <c r="AV642" s="494"/>
      <c r="AW642" s="494"/>
      <c r="AX642" s="494"/>
      <c r="AY642" s="494"/>
      <c r="AZ642" s="494"/>
      <c r="BA642" s="494"/>
      <c r="BB642" s="494"/>
      <c r="BC642" s="494"/>
      <c r="BD642" s="494"/>
      <c r="BE642" s="494"/>
      <c r="BF642" s="494"/>
      <c r="BG642" s="494"/>
      <c r="BH642" s="494"/>
      <c r="BI642" s="488" t="s">
        <v>25863</v>
      </c>
      <c r="BJ642" s="494"/>
      <c r="BK642" s="494"/>
      <c r="BL642" s="494"/>
      <c r="BM642" s="494"/>
      <c r="BN642" s="494"/>
      <c r="BO642" s="494"/>
      <c r="BP642" s="494"/>
      <c r="BQ642" s="494"/>
      <c r="BR642" s="494"/>
      <c r="BS642" s="494"/>
      <c r="BT642" s="494"/>
      <c r="BU642" s="488" t="s">
        <v>27684</v>
      </c>
      <c r="BW642" s="494"/>
      <c r="BX642" s="494"/>
      <c r="BY642" s="494"/>
      <c r="BZ642" s="588">
        <v>29069.0</v>
      </c>
      <c r="CA642" s="588">
        <v>28700.0</v>
      </c>
      <c r="CB642" s="494"/>
      <c r="CC642" s="494"/>
      <c r="CD642" s="495" t="s">
        <v>1524</v>
      </c>
      <c r="CE642" s="488" t="s">
        <v>27685</v>
      </c>
      <c r="CF642" s="492">
        <v>1033569.0</v>
      </c>
      <c r="CG642" s="492">
        <v>235569.0</v>
      </c>
      <c r="CH642" s="494"/>
      <c r="CI642" s="494"/>
      <c r="CJ642" s="494"/>
      <c r="CK642" s="494"/>
      <c r="CL642" s="494"/>
      <c r="CM642" s="494"/>
      <c r="CN642" s="494"/>
      <c r="CO642" s="494"/>
      <c r="CP642" s="494"/>
      <c r="CQ642" s="494"/>
      <c r="CR642" s="494"/>
      <c r="CS642" s="494"/>
      <c r="CT642" s="494"/>
      <c r="CU642" s="494"/>
      <c r="CV642" s="494"/>
      <c r="CW642" s="494"/>
      <c r="CX642" s="494"/>
      <c r="CY642" s="494"/>
      <c r="CZ642" s="494"/>
      <c r="DA642" s="494"/>
      <c r="DB642" s="494"/>
      <c r="DC642" s="494"/>
      <c r="DD642" s="494"/>
      <c r="DE642" s="488" t="s">
        <v>27680</v>
      </c>
      <c r="DH642" s="494"/>
      <c r="DI642" s="494"/>
      <c r="DJ642" s="494"/>
      <c r="DK642" s="494"/>
      <c r="DL642" s="494"/>
      <c r="DM642" s="494"/>
      <c r="DN642" s="494"/>
      <c r="DO642" s="494"/>
      <c r="DP642" s="494"/>
      <c r="DQ642" s="488" t="s">
        <v>27686</v>
      </c>
      <c r="DR642" s="494"/>
      <c r="DS642" s="494"/>
      <c r="DT642" s="494"/>
      <c r="DU642" s="494"/>
      <c r="DV642" s="494"/>
      <c r="DW642" s="494"/>
      <c r="DX642" s="494"/>
      <c r="DY642" s="494"/>
      <c r="DZ642" s="494"/>
      <c r="EA642" s="488" t="s">
        <v>27682</v>
      </c>
      <c r="EB642" s="494"/>
      <c r="EC642" s="494"/>
      <c r="ED642" s="494"/>
      <c r="EE642" s="494"/>
      <c r="EF642" s="494"/>
      <c r="EG642" s="494"/>
      <c r="EH642" s="494"/>
      <c r="EI642" s="488" t="s">
        <v>27687</v>
      </c>
      <c r="EM642" s="494"/>
      <c r="EN642" s="494"/>
      <c r="EO642" s="494"/>
      <c r="EP642" s="494"/>
      <c r="EQ642" s="494"/>
      <c r="ER642" s="494"/>
      <c r="ES642" s="494"/>
      <c r="ET642" s="494"/>
      <c r="EU642" s="494"/>
      <c r="EV642" s="494"/>
      <c r="EW642" s="494"/>
      <c r="EX642" s="494"/>
      <c r="EY642" s="494"/>
      <c r="EZ642" s="494"/>
      <c r="FA642" s="494"/>
      <c r="FB642" s="494"/>
      <c r="FC642" s="494"/>
      <c r="FD642" s="494"/>
      <c r="FE642" s="494"/>
      <c r="FF642" s="494"/>
      <c r="FG642" s="494"/>
      <c r="FH642" s="494"/>
      <c r="FI642" s="494"/>
      <c r="FJ642" s="494"/>
      <c r="FK642" s="494"/>
      <c r="FL642" s="494"/>
      <c r="FM642" s="494"/>
      <c r="FN642" s="494"/>
      <c r="FO642" s="494"/>
      <c r="FP642" s="494"/>
      <c r="FQ642" s="494"/>
      <c r="FR642" s="494"/>
      <c r="FS642" s="488" t="s">
        <v>27688</v>
      </c>
      <c r="FU642" s="494"/>
      <c r="FV642" s="494"/>
      <c r="FW642" s="494"/>
      <c r="FX642" s="494"/>
      <c r="FY642" s="494"/>
      <c r="FZ642" s="494"/>
      <c r="GA642" s="494"/>
      <c r="GB642" s="494"/>
      <c r="GC642" s="494"/>
      <c r="GD642" s="494"/>
      <c r="GE642" s="494"/>
      <c r="GF642" s="494"/>
      <c r="GG642" s="494"/>
      <c r="GH642" s="494"/>
      <c r="GI642" s="494"/>
      <c r="GJ642" s="494"/>
      <c r="GK642" s="494"/>
      <c r="GL642" s="494"/>
      <c r="GM642" s="494"/>
      <c r="GN642" s="494"/>
      <c r="GO642" s="494"/>
      <c r="GP642" s="494"/>
      <c r="GQ642" s="494"/>
      <c r="GR642" s="494"/>
      <c r="GS642" s="494"/>
      <c r="GT642" s="494"/>
      <c r="GU642" s="494"/>
      <c r="GV642" s="494"/>
      <c r="GW642" s="494"/>
      <c r="GX642" s="494"/>
      <c r="GY642" s="494"/>
      <c r="GZ642" s="494"/>
      <c r="HA642" s="494"/>
    </row>
    <row r="643">
      <c r="A643" s="492">
        <v>7186223.0</v>
      </c>
      <c r="B643" s="488" t="s">
        <v>27689</v>
      </c>
      <c r="C643" s="488" t="s">
        <v>399</v>
      </c>
      <c r="D643" s="590">
        <v>45818.06344907408</v>
      </c>
      <c r="E643" s="590">
        <v>45818.06590277778</v>
      </c>
      <c r="F643" s="590">
        <v>45818.06612268519</v>
      </c>
      <c r="H643" s="488" t="s">
        <v>25860</v>
      </c>
      <c r="K643" s="494"/>
      <c r="L643" s="494"/>
      <c r="M643" s="494"/>
      <c r="N643" s="494"/>
      <c r="O643" s="494"/>
      <c r="P643" s="494"/>
      <c r="Q643" s="494"/>
      <c r="R643" s="494"/>
      <c r="S643" s="494"/>
      <c r="T643" s="488" t="s">
        <v>1514</v>
      </c>
      <c r="V643" s="488" t="s">
        <v>95</v>
      </c>
      <c r="W643" s="488" t="s">
        <v>96</v>
      </c>
      <c r="X643" s="494"/>
      <c r="Y643" s="494"/>
      <c r="Z643" s="494"/>
      <c r="AA643" s="494"/>
      <c r="AB643" s="494"/>
      <c r="AC643" s="494"/>
      <c r="AD643" s="494"/>
      <c r="AE643" s="494"/>
      <c r="AF643" s="494"/>
      <c r="AG643" s="494"/>
      <c r="AH643" s="494"/>
      <c r="AI643" s="494"/>
      <c r="AJ643" s="494"/>
      <c r="AK643" s="494"/>
      <c r="AL643" s="494"/>
      <c r="AM643" s="494"/>
      <c r="AN643" s="494"/>
      <c r="AO643" s="494"/>
      <c r="AP643" s="494"/>
      <c r="AQ643" s="492">
        <v>36.0</v>
      </c>
      <c r="AR643" s="495" t="s">
        <v>1524</v>
      </c>
      <c r="AS643" s="492">
        <v>798000.0</v>
      </c>
      <c r="AT643" s="494"/>
      <c r="AU643" s="494"/>
      <c r="AV643" s="494"/>
      <c r="AW643" s="494"/>
      <c r="AX643" s="494"/>
      <c r="AY643" s="494"/>
      <c r="AZ643" s="494"/>
      <c r="BA643" s="494"/>
      <c r="BB643" s="494"/>
      <c r="BC643" s="494"/>
      <c r="BD643" s="494"/>
      <c r="BE643" s="494"/>
      <c r="BF643" s="494"/>
      <c r="BG643" s="494"/>
      <c r="BH643" s="494"/>
      <c r="BI643" s="488" t="s">
        <v>25863</v>
      </c>
      <c r="BJ643" s="494"/>
      <c r="BK643" s="494"/>
      <c r="BL643" s="494"/>
      <c r="BM643" s="494"/>
      <c r="BN643" s="494"/>
      <c r="BO643" s="494"/>
      <c r="BP643" s="494"/>
      <c r="BQ643" s="494"/>
      <c r="BR643" s="494"/>
      <c r="BS643" s="494"/>
      <c r="BT643" s="494"/>
      <c r="BU643" s="488" t="s">
        <v>27684</v>
      </c>
      <c r="BW643" s="494"/>
      <c r="BX643" s="494"/>
      <c r="BY643" s="494"/>
      <c r="BZ643" s="588">
        <v>29069.0</v>
      </c>
      <c r="CA643" s="588">
        <v>28700.0</v>
      </c>
      <c r="CB643" s="494"/>
      <c r="CC643" s="494"/>
      <c r="CD643" s="495" t="s">
        <v>1524</v>
      </c>
      <c r="CE643" s="488" t="s">
        <v>27685</v>
      </c>
      <c r="CF643" s="492">
        <v>1033569.0</v>
      </c>
      <c r="CG643" s="492">
        <v>235569.0</v>
      </c>
      <c r="CH643" s="494"/>
      <c r="CI643" s="494"/>
      <c r="CJ643" s="494"/>
      <c r="CK643" s="494"/>
      <c r="CL643" s="494"/>
      <c r="CM643" s="494"/>
      <c r="CN643" s="494"/>
      <c r="CO643" s="494"/>
      <c r="CP643" s="494"/>
      <c r="CQ643" s="494"/>
      <c r="CR643" s="494"/>
      <c r="CS643" s="494"/>
      <c r="CT643" s="494"/>
      <c r="CU643" s="494"/>
      <c r="CV643" s="494"/>
      <c r="CW643" s="494"/>
      <c r="CX643" s="494"/>
      <c r="CY643" s="494"/>
      <c r="CZ643" s="494"/>
      <c r="DA643" s="494"/>
      <c r="DB643" s="494"/>
      <c r="DC643" s="494"/>
      <c r="DD643" s="494"/>
      <c r="DE643" s="488" t="s">
        <v>27680</v>
      </c>
      <c r="DH643" s="494"/>
      <c r="DI643" s="494"/>
      <c r="DJ643" s="494"/>
      <c r="DK643" s="494"/>
      <c r="DL643" s="494"/>
      <c r="DM643" s="494"/>
      <c r="DN643" s="494"/>
      <c r="DO643" s="494"/>
      <c r="DP643" s="494"/>
      <c r="DQ643" s="488" t="s">
        <v>27686</v>
      </c>
      <c r="DR643" s="494"/>
      <c r="DS643" s="494"/>
      <c r="DT643" s="494"/>
      <c r="DU643" s="494"/>
      <c r="DV643" s="494"/>
      <c r="DW643" s="494"/>
      <c r="DX643" s="494"/>
      <c r="DY643" s="494"/>
      <c r="DZ643" s="488" t="s">
        <v>27690</v>
      </c>
      <c r="EA643" s="488" t="s">
        <v>27682</v>
      </c>
      <c r="EB643" s="494"/>
      <c r="EC643" s="494"/>
      <c r="ED643" s="494"/>
      <c r="EE643" s="494"/>
      <c r="EF643" s="494"/>
      <c r="EG643" s="494"/>
      <c r="EH643" s="494"/>
      <c r="EI643" s="488" t="s">
        <v>27687</v>
      </c>
      <c r="EM643" s="494"/>
      <c r="EN643" s="494"/>
      <c r="EO643" s="494"/>
      <c r="EP643" s="494"/>
      <c r="EQ643" s="494"/>
      <c r="ER643" s="494"/>
      <c r="ES643" s="494"/>
      <c r="ET643" s="494"/>
      <c r="EU643" s="494"/>
      <c r="EV643" s="494"/>
      <c r="EW643" s="494"/>
      <c r="EX643" s="494"/>
      <c r="EY643" s="494"/>
      <c r="EZ643" s="494"/>
      <c r="FA643" s="494"/>
      <c r="FB643" s="494"/>
      <c r="FC643" s="494"/>
      <c r="FD643" s="494"/>
      <c r="FE643" s="494"/>
      <c r="FF643" s="494"/>
      <c r="FG643" s="494"/>
      <c r="FH643" s="494"/>
      <c r="FI643" s="494"/>
      <c r="FJ643" s="494"/>
      <c r="FK643" s="494"/>
      <c r="FL643" s="494"/>
      <c r="FM643" s="494"/>
      <c r="FN643" s="494"/>
      <c r="FO643" s="494"/>
      <c r="FP643" s="494"/>
      <c r="FQ643" s="488" t="s">
        <v>27691</v>
      </c>
      <c r="FS643" s="488" t="s">
        <v>27688</v>
      </c>
      <c r="FU643" s="494"/>
      <c r="FV643" s="494"/>
      <c r="FW643" s="494"/>
      <c r="FX643" s="494"/>
      <c r="FY643" s="494"/>
      <c r="FZ643" s="494"/>
      <c r="GA643" s="494"/>
      <c r="GB643" s="494"/>
      <c r="GC643" s="494"/>
      <c r="GD643" s="494"/>
      <c r="GE643" s="494"/>
      <c r="GF643" s="494"/>
      <c r="GG643" s="494"/>
      <c r="GH643" s="494"/>
      <c r="GI643" s="494"/>
      <c r="GJ643" s="494"/>
      <c r="GK643" s="494"/>
      <c r="GL643" s="494"/>
      <c r="GM643" s="494"/>
      <c r="GN643" s="494"/>
      <c r="GO643" s="494"/>
      <c r="GP643" s="494"/>
      <c r="GQ643" s="494"/>
      <c r="GR643" s="494"/>
      <c r="GS643" s="494"/>
      <c r="GT643" s="494"/>
      <c r="GU643" s="494"/>
      <c r="GV643" s="494"/>
      <c r="GW643" s="494"/>
      <c r="GX643" s="494"/>
      <c r="GY643" s="494"/>
      <c r="GZ643" s="494"/>
      <c r="HA643" s="494"/>
    </row>
    <row r="644">
      <c r="A644" s="492">
        <v>7196997.0</v>
      </c>
      <c r="B644" s="488" t="s">
        <v>27692</v>
      </c>
      <c r="C644" s="488" t="s">
        <v>399</v>
      </c>
      <c r="D644" s="590">
        <v>45819.45721064815</v>
      </c>
      <c r="E644" s="590">
        <v>45819.47387731481</v>
      </c>
      <c r="F644" s="590">
        <v>45819.47803240741</v>
      </c>
      <c r="H644" s="488" t="s">
        <v>25860</v>
      </c>
      <c r="K644" s="494"/>
      <c r="L644" s="494"/>
      <c r="M644" s="494"/>
      <c r="N644" s="494"/>
      <c r="O644" s="494"/>
      <c r="P644" s="494"/>
      <c r="Q644" s="494"/>
      <c r="R644" s="494"/>
      <c r="S644" s="494"/>
      <c r="T644" s="494"/>
      <c r="U644" s="494"/>
      <c r="V644" s="488" t="s">
        <v>81</v>
      </c>
      <c r="W644" s="488" t="s">
        <v>27693</v>
      </c>
      <c r="Z644" s="494"/>
      <c r="AA644" s="494"/>
      <c r="AB644" s="494"/>
      <c r="AC644" s="494"/>
      <c r="AD644" s="494"/>
      <c r="AE644" s="494"/>
      <c r="AF644" s="494"/>
      <c r="AG644" s="494"/>
      <c r="AH644" s="494"/>
      <c r="AI644" s="494"/>
      <c r="AJ644" s="494"/>
      <c r="AK644" s="494"/>
      <c r="AL644" s="494"/>
      <c r="AM644" s="494"/>
      <c r="AN644" s="494"/>
      <c r="AO644" s="494"/>
      <c r="AP644" s="494"/>
      <c r="AQ644" s="494"/>
      <c r="AR644" s="494"/>
      <c r="AS644" s="494"/>
      <c r="AT644" s="494"/>
      <c r="AU644" s="494"/>
      <c r="AV644" s="494"/>
      <c r="AW644" s="494"/>
      <c r="AX644" s="494"/>
      <c r="AY644" s="494"/>
      <c r="AZ644" s="494"/>
      <c r="BA644" s="494"/>
      <c r="BB644" s="494"/>
      <c r="BC644" s="494"/>
      <c r="BD644" s="494"/>
      <c r="BE644" s="494"/>
      <c r="BF644" s="494"/>
      <c r="BG644" s="494"/>
      <c r="BH644" s="494"/>
      <c r="BI644" s="488" t="s">
        <v>25863</v>
      </c>
      <c r="BJ644" s="494"/>
      <c r="BK644" s="494"/>
      <c r="BL644" s="494"/>
      <c r="BM644" s="494"/>
      <c r="BN644" s="494"/>
      <c r="BO644" s="494"/>
      <c r="BP644" s="494"/>
      <c r="BQ644" s="494"/>
      <c r="BR644" s="494"/>
      <c r="BS644" s="494"/>
      <c r="BT644" s="494"/>
      <c r="BU644" s="494"/>
      <c r="BV644" s="494"/>
      <c r="BW644" s="494"/>
      <c r="BX644" s="494"/>
      <c r="BY644" s="494"/>
      <c r="BZ644" s="494"/>
      <c r="CA644" s="494"/>
      <c r="CB644" s="494"/>
      <c r="CC644" s="494"/>
      <c r="CD644" s="494"/>
      <c r="CE644" s="494"/>
      <c r="CF644" s="494"/>
      <c r="CG644" s="494"/>
      <c r="CH644" s="494"/>
      <c r="CI644" s="494"/>
      <c r="CJ644" s="494"/>
      <c r="CK644" s="494"/>
      <c r="CL644" s="494"/>
      <c r="CM644" s="494"/>
      <c r="CN644" s="494"/>
      <c r="CO644" s="494"/>
      <c r="CP644" s="494"/>
      <c r="CQ644" s="494"/>
      <c r="CR644" s="494"/>
      <c r="CS644" s="494"/>
      <c r="CT644" s="494"/>
      <c r="CU644" s="494"/>
      <c r="CV644" s="494"/>
      <c r="CW644" s="494"/>
      <c r="CX644" s="494"/>
      <c r="CY644" s="494"/>
      <c r="CZ644" s="494"/>
      <c r="DA644" s="494"/>
      <c r="DB644" s="494"/>
      <c r="DC644" s="494"/>
      <c r="DD644" s="494"/>
      <c r="DE644" s="488" t="s">
        <v>27693</v>
      </c>
      <c r="DH644" s="494"/>
      <c r="DI644" s="494"/>
      <c r="DJ644" s="494"/>
      <c r="DK644" s="494"/>
      <c r="DL644" s="494"/>
      <c r="DM644" s="494"/>
      <c r="DN644" s="494"/>
      <c r="DO644" s="494"/>
      <c r="DP644" s="494"/>
      <c r="DQ644" s="494"/>
      <c r="DR644" s="494"/>
      <c r="DS644" s="494"/>
      <c r="DT644" s="494"/>
      <c r="DU644" s="494"/>
      <c r="DV644" s="488" t="s">
        <v>27693</v>
      </c>
      <c r="DY644" s="494"/>
      <c r="DZ644" s="494"/>
      <c r="EA644" s="488" t="s">
        <v>27694</v>
      </c>
      <c r="EC644" s="494"/>
      <c r="ED644" s="494"/>
      <c r="EE644" s="494"/>
      <c r="EF644" s="494"/>
      <c r="EG644" s="494"/>
      <c r="EH644" s="494"/>
      <c r="EI644" s="494"/>
      <c r="EJ644" s="494"/>
      <c r="EK644" s="494"/>
      <c r="EL644" s="494"/>
      <c r="EM644" s="494"/>
      <c r="EN644" s="494"/>
      <c r="EO644" s="495" t="s">
        <v>1524</v>
      </c>
      <c r="EP644" s="494"/>
      <c r="EQ644" s="494"/>
      <c r="ER644" s="494"/>
      <c r="ES644" s="494"/>
      <c r="ET644" s="494"/>
      <c r="EU644" s="494"/>
      <c r="EV644" s="494"/>
      <c r="EW644" s="494"/>
      <c r="EX644" s="494"/>
      <c r="EY644" s="494"/>
      <c r="EZ644" s="494"/>
      <c r="FA644" s="494"/>
      <c r="FB644" s="494"/>
      <c r="FC644" s="494"/>
      <c r="FD644" s="494"/>
      <c r="FE644" s="494"/>
      <c r="FF644" s="494"/>
      <c r="FG644" s="494"/>
      <c r="FH644" s="494"/>
      <c r="FI644" s="494"/>
      <c r="FJ644" s="494"/>
      <c r="FK644" s="494"/>
      <c r="FL644" s="494"/>
      <c r="FM644" s="494"/>
      <c r="FN644" s="494"/>
      <c r="FO644" s="494"/>
      <c r="FP644" s="494"/>
      <c r="FQ644" s="494"/>
      <c r="FR644" s="494"/>
      <c r="FS644" s="488" t="s">
        <v>27695</v>
      </c>
      <c r="FU644" s="494"/>
      <c r="FV644" s="494"/>
      <c r="FW644" s="494"/>
      <c r="FX644" s="494"/>
      <c r="FY644" s="494"/>
      <c r="FZ644" s="494"/>
      <c r="GA644" s="494"/>
      <c r="GB644" s="494"/>
      <c r="GC644" s="494"/>
      <c r="GD644" s="494"/>
      <c r="GE644" s="494"/>
      <c r="GF644" s="494"/>
      <c r="GG644" s="494"/>
      <c r="GH644" s="494"/>
      <c r="GI644" s="494"/>
      <c r="GJ644" s="494"/>
      <c r="GK644" s="494"/>
      <c r="GL644" s="494"/>
      <c r="GM644" s="494"/>
      <c r="GN644" s="494"/>
      <c r="GO644" s="494"/>
      <c r="GP644" s="494"/>
      <c r="GQ644" s="494"/>
      <c r="GR644" s="494"/>
      <c r="GS644" s="494"/>
      <c r="GT644" s="494"/>
      <c r="GU644" s="494"/>
      <c r="GV644" s="494"/>
      <c r="GW644" s="494"/>
      <c r="GX644" s="494"/>
      <c r="GY644" s="494"/>
      <c r="GZ644" s="494"/>
      <c r="HA644" s="494"/>
    </row>
    <row r="645">
      <c r="A645" s="492">
        <v>7197009.0</v>
      </c>
      <c r="B645" s="488" t="s">
        <v>27696</v>
      </c>
      <c r="C645" s="488" t="s">
        <v>399</v>
      </c>
      <c r="D645" s="590">
        <v>45819.459178240744</v>
      </c>
      <c r="E645" s="590">
        <v>45819.47520833334</v>
      </c>
      <c r="F645" s="590">
        <v>45819.47827546296</v>
      </c>
      <c r="H645" s="488" t="s">
        <v>25860</v>
      </c>
      <c r="K645" s="494"/>
      <c r="L645" s="494"/>
      <c r="M645" s="494"/>
      <c r="N645" s="494"/>
      <c r="O645" s="494"/>
      <c r="P645" s="494"/>
      <c r="Q645" s="494"/>
      <c r="R645" s="494"/>
      <c r="S645" s="494"/>
      <c r="T645" s="488" t="s">
        <v>1514</v>
      </c>
      <c r="V645" s="488" t="s">
        <v>81</v>
      </c>
      <c r="W645" s="488" t="s">
        <v>94</v>
      </c>
      <c r="X645" s="494"/>
      <c r="Y645" s="494"/>
      <c r="Z645" s="494"/>
      <c r="AA645" s="494"/>
      <c r="AB645" s="494"/>
      <c r="AC645" s="494"/>
      <c r="AD645" s="494"/>
      <c r="AE645" s="494"/>
      <c r="AF645" s="494"/>
      <c r="AG645" s="494"/>
      <c r="AH645" s="494"/>
      <c r="AI645" s="494"/>
      <c r="AJ645" s="494"/>
      <c r="AK645" s="494"/>
      <c r="AL645" s="494"/>
      <c r="AM645" s="494"/>
      <c r="AN645" s="494"/>
      <c r="AO645" s="494"/>
      <c r="AP645" s="494"/>
      <c r="AQ645" s="494"/>
      <c r="AR645" s="495" t="s">
        <v>1524</v>
      </c>
      <c r="AS645" s="492">
        <v>788000.0</v>
      </c>
      <c r="AT645" s="494"/>
      <c r="AU645" s="494"/>
      <c r="AV645" s="494"/>
      <c r="AW645" s="494"/>
      <c r="AX645" s="494"/>
      <c r="AY645" s="494"/>
      <c r="AZ645" s="494"/>
      <c r="BA645" s="494"/>
      <c r="BB645" s="494"/>
      <c r="BC645" s="494"/>
      <c r="BD645" s="494"/>
      <c r="BE645" s="494"/>
      <c r="BF645" s="494"/>
      <c r="BG645" s="494"/>
      <c r="BH645" s="494"/>
      <c r="BI645" s="488" t="s">
        <v>25863</v>
      </c>
      <c r="BJ645" s="494"/>
      <c r="BK645" s="494"/>
      <c r="BL645" s="494"/>
      <c r="BM645" s="494"/>
      <c r="BN645" s="494"/>
      <c r="BO645" s="494"/>
      <c r="BP645" s="494"/>
      <c r="BQ645" s="494"/>
      <c r="BR645" s="494"/>
      <c r="BS645" s="494"/>
      <c r="BT645" s="494"/>
      <c r="BU645" s="494"/>
      <c r="BV645" s="494"/>
      <c r="BW645" s="494"/>
      <c r="BX645" s="494"/>
      <c r="BY645" s="492">
        <v>788000.0</v>
      </c>
      <c r="BZ645" s="494"/>
      <c r="CA645" s="494"/>
      <c r="CB645" s="587">
        <v>45821.0</v>
      </c>
      <c r="CC645" s="494"/>
      <c r="CD645" s="494"/>
      <c r="CE645" s="494"/>
      <c r="CF645" s="492">
        <v>788000.0</v>
      </c>
      <c r="CG645" s="492">
        <v>0.0</v>
      </c>
      <c r="CH645" s="494"/>
      <c r="CI645" s="494"/>
      <c r="CJ645" s="494"/>
      <c r="CK645" s="494"/>
      <c r="CL645" s="494"/>
      <c r="CM645" s="494"/>
      <c r="CN645" s="494"/>
      <c r="CO645" s="494"/>
      <c r="CP645" s="494"/>
      <c r="CQ645" s="494"/>
      <c r="CR645" s="494"/>
      <c r="CS645" s="494"/>
      <c r="CT645" s="494"/>
      <c r="CU645" s="494"/>
      <c r="CV645" s="494"/>
      <c r="CW645" s="494"/>
      <c r="CX645" s="494"/>
      <c r="CY645" s="494"/>
      <c r="CZ645" s="494"/>
      <c r="DA645" s="494"/>
      <c r="DB645" s="494"/>
      <c r="DC645" s="494"/>
      <c r="DD645" s="494"/>
      <c r="DE645" s="488" t="s">
        <v>27693</v>
      </c>
      <c r="DH645" s="494"/>
      <c r="DI645" s="494"/>
      <c r="DJ645" s="494"/>
      <c r="DK645" s="494"/>
      <c r="DL645" s="494"/>
      <c r="DM645" s="494"/>
      <c r="DN645" s="494"/>
      <c r="DO645" s="494"/>
      <c r="DP645" s="494"/>
      <c r="DQ645" s="488" t="s">
        <v>27697</v>
      </c>
      <c r="DR645" s="494"/>
      <c r="DS645" s="494"/>
      <c r="DT645" s="494"/>
      <c r="DU645" s="494"/>
      <c r="DV645" s="494"/>
      <c r="DW645" s="494"/>
      <c r="DX645" s="494"/>
      <c r="DY645" s="494"/>
      <c r="DZ645" s="494"/>
      <c r="EA645" s="488" t="s">
        <v>27694</v>
      </c>
      <c r="EC645" s="494"/>
      <c r="ED645" s="494"/>
      <c r="EE645" s="494"/>
      <c r="EF645" s="494"/>
      <c r="EG645" s="494"/>
      <c r="EH645" s="494"/>
      <c r="EI645" s="488" t="s">
        <v>27698</v>
      </c>
      <c r="EL645" s="494"/>
      <c r="EM645" s="494"/>
      <c r="EN645" s="494"/>
      <c r="EO645" s="494"/>
      <c r="EP645" s="494"/>
      <c r="EQ645" s="494"/>
      <c r="ER645" s="494"/>
      <c r="ES645" s="494"/>
      <c r="ET645" s="494"/>
      <c r="EU645" s="494"/>
      <c r="EV645" s="494"/>
      <c r="EW645" s="494"/>
      <c r="EX645" s="494"/>
      <c r="EY645" s="494"/>
      <c r="EZ645" s="494"/>
      <c r="FA645" s="494"/>
      <c r="FB645" s="494"/>
      <c r="FC645" s="494"/>
      <c r="FD645" s="494"/>
      <c r="FE645" s="494"/>
      <c r="FF645" s="494"/>
      <c r="FG645" s="494"/>
      <c r="FH645" s="494"/>
      <c r="FI645" s="494"/>
      <c r="FJ645" s="494"/>
      <c r="FK645" s="494"/>
      <c r="FL645" s="494"/>
      <c r="FM645" s="494"/>
      <c r="FN645" s="494"/>
      <c r="FO645" s="494"/>
      <c r="FP645" s="494"/>
      <c r="FQ645" s="494"/>
      <c r="FR645" s="494"/>
      <c r="FS645" s="488" t="s">
        <v>27695</v>
      </c>
      <c r="FU645" s="494"/>
      <c r="FV645" s="494"/>
      <c r="FW645" s="494"/>
      <c r="FX645" s="494"/>
      <c r="FY645" s="494"/>
      <c r="FZ645" s="494"/>
      <c r="GA645" s="494"/>
      <c r="GB645" s="494"/>
      <c r="GC645" s="494"/>
      <c r="GD645" s="494"/>
      <c r="GE645" s="494"/>
      <c r="GF645" s="494"/>
      <c r="GG645" s="494"/>
      <c r="GH645" s="494"/>
      <c r="GI645" s="494"/>
      <c r="GJ645" s="494"/>
      <c r="GK645" s="494"/>
      <c r="GL645" s="494"/>
      <c r="GM645" s="494"/>
      <c r="GN645" s="494"/>
      <c r="GO645" s="494"/>
      <c r="GP645" s="494"/>
      <c r="GQ645" s="494"/>
      <c r="GR645" s="494"/>
      <c r="GS645" s="494"/>
      <c r="GT645" s="494"/>
      <c r="GU645" s="494"/>
      <c r="GV645" s="494"/>
      <c r="GW645" s="494"/>
      <c r="GX645" s="494"/>
      <c r="GY645" s="494"/>
      <c r="GZ645" s="494"/>
      <c r="HA645" s="494"/>
    </row>
    <row r="646">
      <c r="A646" s="492">
        <v>7197033.0</v>
      </c>
      <c r="B646" s="488" t="s">
        <v>27699</v>
      </c>
      <c r="C646" s="488" t="s">
        <v>399</v>
      </c>
      <c r="D646" s="590">
        <v>45819.46046296296</v>
      </c>
      <c r="E646" s="590">
        <v>45819.47635416667</v>
      </c>
      <c r="F646" s="590">
        <v>45819.4783912037</v>
      </c>
      <c r="H646" s="488" t="s">
        <v>25860</v>
      </c>
      <c r="K646" s="494"/>
      <c r="L646" s="494"/>
      <c r="M646" s="494"/>
      <c r="N646" s="494"/>
      <c r="O646" s="494"/>
      <c r="P646" s="494"/>
      <c r="Q646" s="494"/>
      <c r="R646" s="494"/>
      <c r="S646" s="494"/>
      <c r="T646" s="488" t="s">
        <v>1514</v>
      </c>
      <c r="V646" s="488" t="s">
        <v>81</v>
      </c>
      <c r="W646" s="488" t="s">
        <v>94</v>
      </c>
      <c r="X646" s="494"/>
      <c r="Y646" s="494"/>
      <c r="Z646" s="494"/>
      <c r="AA646" s="494"/>
      <c r="AB646" s="494"/>
      <c r="AC646" s="494"/>
      <c r="AD646" s="494"/>
      <c r="AE646" s="494"/>
      <c r="AF646" s="494"/>
      <c r="AG646" s="494"/>
      <c r="AH646" s="494"/>
      <c r="AI646" s="494"/>
      <c r="AJ646" s="494"/>
      <c r="AK646" s="494"/>
      <c r="AL646" s="494"/>
      <c r="AM646" s="494"/>
      <c r="AN646" s="494"/>
      <c r="AO646" s="494"/>
      <c r="AP646" s="494"/>
      <c r="AQ646" s="494"/>
      <c r="AR646" s="495" t="s">
        <v>1524</v>
      </c>
      <c r="AS646" s="492">
        <v>788000.0</v>
      </c>
      <c r="AT646" s="494"/>
      <c r="AU646" s="494"/>
      <c r="AV646" s="494"/>
      <c r="AW646" s="494"/>
      <c r="AX646" s="494"/>
      <c r="AY646" s="494"/>
      <c r="AZ646" s="494"/>
      <c r="BA646" s="494"/>
      <c r="BB646" s="494"/>
      <c r="BC646" s="494"/>
      <c r="BD646" s="494"/>
      <c r="BE646" s="494"/>
      <c r="BF646" s="494"/>
      <c r="BG646" s="494"/>
      <c r="BH646" s="494"/>
      <c r="BI646" s="488" t="s">
        <v>25863</v>
      </c>
      <c r="BJ646" s="494"/>
      <c r="BK646" s="494"/>
      <c r="BL646" s="494"/>
      <c r="BM646" s="494"/>
      <c r="BN646" s="494"/>
      <c r="BO646" s="494"/>
      <c r="BP646" s="494"/>
      <c r="BQ646" s="494"/>
      <c r="BR646" s="494"/>
      <c r="BS646" s="494"/>
      <c r="BT646" s="494"/>
      <c r="BU646" s="494"/>
      <c r="BV646" s="494"/>
      <c r="BW646" s="494"/>
      <c r="BX646" s="494"/>
      <c r="BY646" s="492">
        <v>788000.0</v>
      </c>
      <c r="BZ646" s="494"/>
      <c r="CA646" s="494"/>
      <c r="CB646" s="587">
        <v>45821.0</v>
      </c>
      <c r="CC646" s="494"/>
      <c r="CD646" s="494"/>
      <c r="CE646" s="494"/>
      <c r="CF646" s="492">
        <v>788000.0</v>
      </c>
      <c r="CG646" s="492">
        <v>0.0</v>
      </c>
      <c r="CH646" s="494"/>
      <c r="CI646" s="494"/>
      <c r="CJ646" s="494"/>
      <c r="CK646" s="494"/>
      <c r="CL646" s="494"/>
      <c r="CM646" s="494"/>
      <c r="CN646" s="494"/>
      <c r="CO646" s="494"/>
      <c r="CP646" s="494"/>
      <c r="CQ646" s="494"/>
      <c r="CR646" s="494"/>
      <c r="CS646" s="494"/>
      <c r="CT646" s="494"/>
      <c r="CU646" s="494"/>
      <c r="CV646" s="494"/>
      <c r="CW646" s="494"/>
      <c r="CX646" s="494"/>
      <c r="CY646" s="494"/>
      <c r="CZ646" s="494"/>
      <c r="DA646" s="494"/>
      <c r="DB646" s="494"/>
      <c r="DC646" s="494"/>
      <c r="DD646" s="494"/>
      <c r="DE646" s="488" t="s">
        <v>27693</v>
      </c>
      <c r="DH646" s="494"/>
      <c r="DI646" s="494"/>
      <c r="DJ646" s="494"/>
      <c r="DK646" s="494"/>
      <c r="DL646" s="494"/>
      <c r="DM646" s="494"/>
      <c r="DN646" s="494"/>
      <c r="DO646" s="494"/>
      <c r="DP646" s="494"/>
      <c r="DQ646" s="488" t="s">
        <v>27697</v>
      </c>
      <c r="DR646" s="494"/>
      <c r="DS646" s="494"/>
      <c r="DT646" s="494"/>
      <c r="DU646" s="494"/>
      <c r="DV646" s="494"/>
      <c r="DW646" s="494"/>
      <c r="DX646" s="494"/>
      <c r="DY646" s="494"/>
      <c r="DZ646" s="488" t="s">
        <v>27700</v>
      </c>
      <c r="EA646" s="488" t="s">
        <v>27694</v>
      </c>
      <c r="EC646" s="494"/>
      <c r="ED646" s="494"/>
      <c r="EE646" s="494"/>
      <c r="EF646" s="494"/>
      <c r="EG646" s="494"/>
      <c r="EH646" s="494"/>
      <c r="EI646" s="488" t="s">
        <v>27698</v>
      </c>
      <c r="EL646" s="494"/>
      <c r="EM646" s="494"/>
      <c r="EN646" s="494"/>
      <c r="EO646" s="494"/>
      <c r="EP646" s="494"/>
      <c r="EQ646" s="494"/>
      <c r="ER646" s="494"/>
      <c r="ES646" s="494"/>
      <c r="ET646" s="494"/>
      <c r="EU646" s="494"/>
      <c r="EV646" s="494"/>
      <c r="EW646" s="494"/>
      <c r="EX646" s="494"/>
      <c r="EY646" s="494"/>
      <c r="EZ646" s="494"/>
      <c r="FA646" s="494"/>
      <c r="FB646" s="494"/>
      <c r="FC646" s="494"/>
      <c r="FD646" s="494"/>
      <c r="FE646" s="494"/>
      <c r="FF646" s="494"/>
      <c r="FG646" s="494"/>
      <c r="FH646" s="494"/>
      <c r="FI646" s="494"/>
      <c r="FJ646" s="494"/>
      <c r="FK646" s="494"/>
      <c r="FL646" s="494"/>
      <c r="FM646" s="494"/>
      <c r="FN646" s="494"/>
      <c r="FO646" s="494"/>
      <c r="FP646" s="494"/>
      <c r="FQ646" s="494"/>
      <c r="FR646" s="494"/>
      <c r="FS646" s="488" t="s">
        <v>27695</v>
      </c>
      <c r="FU646" s="494"/>
      <c r="FV646" s="494"/>
      <c r="FW646" s="494"/>
      <c r="FX646" s="494"/>
      <c r="FY646" s="494"/>
      <c r="FZ646" s="494"/>
      <c r="GA646" s="494"/>
      <c r="GB646" s="494"/>
      <c r="GC646" s="494"/>
      <c r="GD646" s="494"/>
      <c r="GE646" s="494"/>
      <c r="GF646" s="494"/>
      <c r="GG646" s="494"/>
      <c r="GH646" s="494"/>
      <c r="GI646" s="494"/>
      <c r="GJ646" s="494"/>
      <c r="GK646" s="494"/>
      <c r="GL646" s="494"/>
      <c r="GM646" s="494"/>
      <c r="GN646" s="494"/>
      <c r="GO646" s="494"/>
      <c r="GP646" s="494"/>
      <c r="GQ646" s="494"/>
      <c r="GR646" s="494"/>
      <c r="GS646" s="494"/>
      <c r="GT646" s="494"/>
      <c r="GU646" s="494"/>
      <c r="GV646" s="494"/>
      <c r="GW646" s="494"/>
      <c r="GX646" s="494"/>
      <c r="GY646" s="494"/>
      <c r="GZ646" s="494"/>
      <c r="HA646" s="494"/>
    </row>
    <row r="647">
      <c r="A647" s="492">
        <v>7197085.0</v>
      </c>
      <c r="B647" s="488" t="s">
        <v>27679</v>
      </c>
      <c r="C647" s="488" t="s">
        <v>399</v>
      </c>
      <c r="D647" s="590">
        <v>45819.46355324074</v>
      </c>
      <c r="E647" s="590">
        <v>45819.46471064815</v>
      </c>
      <c r="F647" s="590">
        <v>45819.46978009259</v>
      </c>
      <c r="H647" s="488" t="s">
        <v>25860</v>
      </c>
      <c r="K647" s="494"/>
      <c r="L647" s="494"/>
      <c r="M647" s="494"/>
      <c r="N647" s="494"/>
      <c r="O647" s="494"/>
      <c r="P647" s="494"/>
      <c r="Q647" s="494"/>
      <c r="R647" s="494"/>
      <c r="S647" s="494"/>
      <c r="T647" s="494"/>
      <c r="U647" s="494"/>
      <c r="V647" s="488" t="s">
        <v>95</v>
      </c>
      <c r="W647" s="488" t="s">
        <v>96</v>
      </c>
      <c r="X647" s="494"/>
      <c r="Y647" s="494"/>
      <c r="Z647" s="494"/>
      <c r="AA647" s="494"/>
      <c r="AB647" s="494"/>
      <c r="AC647" s="494"/>
      <c r="AD647" s="494"/>
      <c r="AE647" s="494"/>
      <c r="AF647" s="494"/>
      <c r="AG647" s="494"/>
      <c r="AH647" s="494"/>
      <c r="AI647" s="494"/>
      <c r="AJ647" s="494"/>
      <c r="AK647" s="494"/>
      <c r="AL647" s="494"/>
      <c r="AM647" s="494"/>
      <c r="AN647" s="494"/>
      <c r="AO647" s="494"/>
      <c r="AP647" s="494"/>
      <c r="AQ647" s="494"/>
      <c r="AR647" s="494"/>
      <c r="AS647" s="494"/>
      <c r="AT647" s="494"/>
      <c r="AU647" s="494"/>
      <c r="AV647" s="494"/>
      <c r="AW647" s="494"/>
      <c r="AX647" s="494"/>
      <c r="AY647" s="494"/>
      <c r="AZ647" s="494"/>
      <c r="BA647" s="494"/>
      <c r="BB647" s="494"/>
      <c r="BC647" s="494"/>
      <c r="BD647" s="494"/>
      <c r="BE647" s="494"/>
      <c r="BF647" s="494"/>
      <c r="BG647" s="494"/>
      <c r="BH647" s="494"/>
      <c r="BI647" s="488" t="s">
        <v>25863</v>
      </c>
      <c r="BJ647" s="494"/>
      <c r="BK647" s="494"/>
      <c r="BL647" s="494"/>
      <c r="BM647" s="494"/>
      <c r="BN647" s="494"/>
      <c r="BO647" s="494"/>
      <c r="BP647" s="494"/>
      <c r="BQ647" s="494"/>
      <c r="BR647" s="494"/>
      <c r="BS647" s="494"/>
      <c r="BT647" s="494"/>
      <c r="BU647" s="494"/>
      <c r="BV647" s="494"/>
      <c r="BW647" s="494"/>
      <c r="BX647" s="494"/>
      <c r="BY647" s="494"/>
      <c r="BZ647" s="494"/>
      <c r="CA647" s="494"/>
      <c r="CB647" s="494"/>
      <c r="CC647" s="494"/>
      <c r="CD647" s="494"/>
      <c r="CE647" s="494"/>
      <c r="CF647" s="494"/>
      <c r="CG647" s="494"/>
      <c r="CH647" s="494"/>
      <c r="CI647" s="494"/>
      <c r="CJ647" s="494"/>
      <c r="CK647" s="494"/>
      <c r="CL647" s="494"/>
      <c r="CM647" s="494"/>
      <c r="CN647" s="494"/>
      <c r="CO647" s="494"/>
      <c r="CP647" s="494"/>
      <c r="CQ647" s="494"/>
      <c r="CR647" s="494"/>
      <c r="CS647" s="494"/>
      <c r="CT647" s="494"/>
      <c r="CU647" s="494"/>
      <c r="CV647" s="494"/>
      <c r="CW647" s="494"/>
      <c r="CX647" s="494"/>
      <c r="CY647" s="494"/>
      <c r="CZ647" s="494"/>
      <c r="DA647" s="494"/>
      <c r="DB647" s="494"/>
      <c r="DC647" s="494"/>
      <c r="DD647" s="494"/>
      <c r="DE647" s="488" t="s">
        <v>27680</v>
      </c>
      <c r="DH647" s="494"/>
      <c r="DI647" s="494"/>
      <c r="DJ647" s="494"/>
      <c r="DK647" s="494"/>
      <c r="DL647" s="494"/>
      <c r="DM647" s="494"/>
      <c r="DN647" s="494"/>
      <c r="DO647" s="494"/>
      <c r="DP647" s="494"/>
      <c r="DQ647" s="494"/>
      <c r="DR647" s="494"/>
      <c r="DS647" s="494"/>
      <c r="DT647" s="494"/>
      <c r="DU647" s="494"/>
      <c r="DV647" s="488" t="s">
        <v>27680</v>
      </c>
      <c r="DW647" s="488" t="s">
        <v>27681</v>
      </c>
      <c r="DZ647" s="494"/>
      <c r="EA647" s="488" t="s">
        <v>27682</v>
      </c>
      <c r="EB647" s="494"/>
      <c r="EC647" s="494"/>
      <c r="ED647" s="494"/>
      <c r="EE647" s="494"/>
      <c r="EF647" s="494"/>
      <c r="EG647" s="494"/>
      <c r="EH647" s="494"/>
      <c r="EI647" s="494"/>
      <c r="EJ647" s="494"/>
      <c r="EK647" s="494"/>
      <c r="EL647" s="494"/>
      <c r="EM647" s="494"/>
      <c r="EN647" s="494"/>
      <c r="EO647" s="495" t="s">
        <v>1524</v>
      </c>
      <c r="EP647" s="494"/>
      <c r="EQ647" s="494"/>
      <c r="ER647" s="494"/>
      <c r="ES647" s="494"/>
      <c r="ET647" s="494"/>
      <c r="EU647" s="494"/>
      <c r="EV647" s="494"/>
      <c r="EW647" s="494"/>
      <c r="EX647" s="494"/>
      <c r="EY647" s="494"/>
      <c r="EZ647" s="494"/>
      <c r="FA647" s="494"/>
      <c r="FB647" s="494"/>
      <c r="FC647" s="494"/>
      <c r="FD647" s="494"/>
      <c r="FE647" s="494"/>
      <c r="FF647" s="494"/>
      <c r="FG647" s="494"/>
      <c r="FH647" s="494"/>
      <c r="FI647" s="494"/>
      <c r="FJ647" s="494"/>
      <c r="FK647" s="494"/>
      <c r="FL647" s="494"/>
      <c r="FM647" s="494"/>
      <c r="FN647" s="494"/>
      <c r="FO647" s="494"/>
      <c r="FP647" s="494"/>
      <c r="FQ647" s="494"/>
      <c r="FR647" s="494"/>
      <c r="FS647" s="488" t="s">
        <v>27688</v>
      </c>
      <c r="FU647" s="494"/>
      <c r="FV647" s="494"/>
      <c r="FW647" s="494"/>
      <c r="FX647" s="494"/>
      <c r="FY647" s="494"/>
      <c r="FZ647" s="494"/>
      <c r="GA647" s="494"/>
      <c r="GB647" s="494"/>
      <c r="GC647" s="494"/>
      <c r="GD647" s="494"/>
      <c r="GE647" s="494"/>
      <c r="GF647" s="494"/>
      <c r="GG647" s="494"/>
      <c r="GH647" s="494"/>
      <c r="GI647" s="494"/>
      <c r="GJ647" s="494"/>
      <c r="GK647" s="494"/>
      <c r="GL647" s="494"/>
      <c r="GM647" s="494"/>
      <c r="GN647" s="494"/>
      <c r="GO647" s="494"/>
      <c r="GP647" s="494"/>
      <c r="GQ647" s="494"/>
      <c r="GR647" s="494"/>
      <c r="GS647" s="494"/>
      <c r="GT647" s="494"/>
      <c r="GU647" s="494"/>
      <c r="GV647" s="494"/>
      <c r="GW647" s="494"/>
      <c r="GX647" s="494"/>
      <c r="GY647" s="494"/>
      <c r="GZ647" s="494"/>
      <c r="HA647" s="494"/>
    </row>
    <row r="648">
      <c r="A648" s="492">
        <v>7197112.0</v>
      </c>
      <c r="B648" s="488" t="s">
        <v>27683</v>
      </c>
      <c r="C648" s="488" t="s">
        <v>399</v>
      </c>
      <c r="D648" s="590">
        <v>45819.46560185185</v>
      </c>
      <c r="E648" s="590">
        <v>45819.4669212963</v>
      </c>
      <c r="F648" s="590">
        <v>45819.46990740741</v>
      </c>
      <c r="H648" s="488" t="s">
        <v>25860</v>
      </c>
      <c r="K648" s="494"/>
      <c r="L648" s="494"/>
      <c r="M648" s="494"/>
      <c r="N648" s="494"/>
      <c r="O648" s="494"/>
      <c r="P648" s="494"/>
      <c r="Q648" s="494"/>
      <c r="R648" s="494"/>
      <c r="S648" s="494"/>
      <c r="T648" s="488" t="s">
        <v>1514</v>
      </c>
      <c r="V648" s="488" t="s">
        <v>95</v>
      </c>
      <c r="W648" s="488" t="s">
        <v>96</v>
      </c>
      <c r="X648" s="494"/>
      <c r="Y648" s="494"/>
      <c r="Z648" s="494"/>
      <c r="AA648" s="494"/>
      <c r="AB648" s="494"/>
      <c r="AC648" s="494"/>
      <c r="AD648" s="494"/>
      <c r="AE648" s="494"/>
      <c r="AF648" s="494"/>
      <c r="AG648" s="494"/>
      <c r="AH648" s="494"/>
      <c r="AI648" s="494"/>
      <c r="AJ648" s="494"/>
      <c r="AK648" s="494"/>
      <c r="AL648" s="494"/>
      <c r="AM648" s="494"/>
      <c r="AN648" s="494"/>
      <c r="AO648" s="494"/>
      <c r="AP648" s="494"/>
      <c r="AQ648" s="492">
        <v>36.0</v>
      </c>
      <c r="AR648" s="495" t="s">
        <v>1524</v>
      </c>
      <c r="AS648" s="492">
        <v>798000.0</v>
      </c>
      <c r="AT648" s="494"/>
      <c r="AU648" s="494"/>
      <c r="AV648" s="494"/>
      <c r="AW648" s="494"/>
      <c r="AX648" s="494"/>
      <c r="AY648" s="494"/>
      <c r="AZ648" s="494"/>
      <c r="BA648" s="494"/>
      <c r="BB648" s="494"/>
      <c r="BC648" s="494"/>
      <c r="BD648" s="494"/>
      <c r="BE648" s="494"/>
      <c r="BF648" s="494"/>
      <c r="BG648" s="494"/>
      <c r="BH648" s="494"/>
      <c r="BI648" s="488" t="s">
        <v>25863</v>
      </c>
      <c r="BJ648" s="494"/>
      <c r="BK648" s="494"/>
      <c r="BL648" s="494"/>
      <c r="BM648" s="494"/>
      <c r="BN648" s="494"/>
      <c r="BO648" s="494"/>
      <c r="BP648" s="494"/>
      <c r="BQ648" s="494"/>
      <c r="BR648" s="494"/>
      <c r="BS648" s="494"/>
      <c r="BT648" s="494"/>
      <c r="BU648" s="488" t="s">
        <v>25868</v>
      </c>
      <c r="BY648" s="494"/>
      <c r="BZ648" s="492">
        <v>30324.0</v>
      </c>
      <c r="CA648" s="492">
        <v>28500.0</v>
      </c>
      <c r="CB648" s="494"/>
      <c r="CC648" s="494"/>
      <c r="CD648" s="495" t="s">
        <v>1524</v>
      </c>
      <c r="CE648" s="492">
        <v>27.0</v>
      </c>
      <c r="CF648" s="492">
        <v>1027824.0</v>
      </c>
      <c r="CG648" s="492">
        <v>229824.0</v>
      </c>
      <c r="CH648" s="494"/>
      <c r="CI648" s="494"/>
      <c r="CJ648" s="494"/>
      <c r="CK648" s="494"/>
      <c r="CL648" s="494"/>
      <c r="CM648" s="494"/>
      <c r="CN648" s="494"/>
      <c r="CO648" s="494"/>
      <c r="CP648" s="494"/>
      <c r="CQ648" s="494"/>
      <c r="CR648" s="494"/>
      <c r="CS648" s="494"/>
      <c r="CT648" s="494"/>
      <c r="CU648" s="494"/>
      <c r="CV648" s="494"/>
      <c r="CW648" s="494"/>
      <c r="CX648" s="494"/>
      <c r="CY648" s="494"/>
      <c r="CZ648" s="494"/>
      <c r="DA648" s="494"/>
      <c r="DB648" s="494"/>
      <c r="DC648" s="494"/>
      <c r="DD648" s="494"/>
      <c r="DE648" s="488" t="s">
        <v>27680</v>
      </c>
      <c r="DH648" s="494"/>
      <c r="DI648" s="494"/>
      <c r="DJ648" s="494"/>
      <c r="DK648" s="494"/>
      <c r="DL648" s="494"/>
      <c r="DM648" s="494"/>
      <c r="DN648" s="494"/>
      <c r="DO648" s="494"/>
      <c r="DP648" s="494"/>
      <c r="DQ648" s="488" t="s">
        <v>27686</v>
      </c>
      <c r="DR648" s="494"/>
      <c r="DS648" s="494"/>
      <c r="DT648" s="494"/>
      <c r="DU648" s="494"/>
      <c r="DV648" s="494"/>
      <c r="DW648" s="494"/>
      <c r="DX648" s="494"/>
      <c r="DY648" s="494"/>
      <c r="DZ648" s="494"/>
      <c r="EA648" s="488" t="s">
        <v>27682</v>
      </c>
      <c r="EB648" s="494"/>
      <c r="EC648" s="494"/>
      <c r="ED648" s="494"/>
      <c r="EE648" s="494"/>
      <c r="EF648" s="494"/>
      <c r="EG648" s="494"/>
      <c r="EH648" s="494"/>
      <c r="EI648" s="488" t="s">
        <v>27687</v>
      </c>
      <c r="EM648" s="494"/>
      <c r="EN648" s="494"/>
      <c r="EO648" s="494"/>
      <c r="EP648" s="494"/>
      <c r="EQ648" s="494"/>
      <c r="ER648" s="494"/>
      <c r="ES648" s="494"/>
      <c r="ET648" s="494"/>
      <c r="EU648" s="494"/>
      <c r="EV648" s="494"/>
      <c r="EW648" s="494"/>
      <c r="EX648" s="494"/>
      <c r="EY648" s="494"/>
      <c r="EZ648" s="494"/>
      <c r="FA648" s="494"/>
      <c r="FB648" s="494"/>
      <c r="FC648" s="494"/>
      <c r="FD648" s="494"/>
      <c r="FE648" s="494"/>
      <c r="FF648" s="494"/>
      <c r="FG648" s="494"/>
      <c r="FH648" s="494"/>
      <c r="FI648" s="494"/>
      <c r="FJ648" s="494"/>
      <c r="FK648" s="494"/>
      <c r="FL648" s="494"/>
      <c r="FM648" s="494"/>
      <c r="FN648" s="494"/>
      <c r="FO648" s="494"/>
      <c r="FP648" s="494"/>
      <c r="FQ648" s="494"/>
      <c r="FR648" s="494"/>
      <c r="FS648" s="488" t="s">
        <v>27688</v>
      </c>
      <c r="FU648" s="494"/>
      <c r="FV648" s="494"/>
      <c r="FW648" s="494"/>
      <c r="FX648" s="494"/>
      <c r="FY648" s="494"/>
      <c r="FZ648" s="494"/>
      <c r="GA648" s="494"/>
      <c r="GB648" s="494"/>
      <c r="GC648" s="494"/>
      <c r="GD648" s="494"/>
      <c r="GE648" s="494"/>
      <c r="GF648" s="494"/>
      <c r="GG648" s="494"/>
      <c r="GH648" s="494"/>
      <c r="GI648" s="494"/>
      <c r="GJ648" s="494"/>
      <c r="GK648" s="494"/>
      <c r="GL648" s="494"/>
      <c r="GM648" s="494"/>
      <c r="GN648" s="494"/>
      <c r="GO648" s="494"/>
      <c r="GP648" s="494"/>
      <c r="GQ648" s="494"/>
      <c r="GR648" s="494"/>
      <c r="GS648" s="494"/>
      <c r="GT648" s="494"/>
      <c r="GU648" s="494"/>
      <c r="GV648" s="494"/>
      <c r="GW648" s="494"/>
      <c r="GX648" s="494"/>
      <c r="GY648" s="494"/>
      <c r="GZ648" s="494"/>
      <c r="HA648" s="494"/>
    </row>
    <row r="649">
      <c r="A649" s="492">
        <v>7197177.0</v>
      </c>
      <c r="B649" s="488" t="s">
        <v>27689</v>
      </c>
      <c r="C649" s="488" t="s">
        <v>399</v>
      </c>
      <c r="D649" s="590">
        <v>45819.46728009259</v>
      </c>
      <c r="E649" s="590">
        <v>45819.469189814816</v>
      </c>
      <c r="F649" s="590">
        <v>45819.47002314815</v>
      </c>
      <c r="H649" s="488" t="s">
        <v>25860</v>
      </c>
      <c r="K649" s="494"/>
      <c r="L649" s="494"/>
      <c r="M649" s="494"/>
      <c r="N649" s="494"/>
      <c r="O649" s="494"/>
      <c r="P649" s="494"/>
      <c r="Q649" s="494"/>
      <c r="R649" s="494"/>
      <c r="S649" s="494"/>
      <c r="T649" s="488" t="s">
        <v>1514</v>
      </c>
      <c r="V649" s="488" t="s">
        <v>95</v>
      </c>
      <c r="W649" s="488" t="s">
        <v>96</v>
      </c>
      <c r="X649" s="494"/>
      <c r="Y649" s="494"/>
      <c r="Z649" s="494"/>
      <c r="AA649" s="494"/>
      <c r="AB649" s="494"/>
      <c r="AC649" s="494"/>
      <c r="AD649" s="494"/>
      <c r="AE649" s="494"/>
      <c r="AF649" s="494"/>
      <c r="AG649" s="494"/>
      <c r="AH649" s="494"/>
      <c r="AI649" s="494"/>
      <c r="AJ649" s="494"/>
      <c r="AK649" s="494"/>
      <c r="AL649" s="494"/>
      <c r="AM649" s="494"/>
      <c r="AN649" s="494"/>
      <c r="AO649" s="494"/>
      <c r="AP649" s="494"/>
      <c r="AQ649" s="492">
        <v>36.0</v>
      </c>
      <c r="AR649" s="495" t="s">
        <v>1524</v>
      </c>
      <c r="AS649" s="492">
        <v>798000.0</v>
      </c>
      <c r="AT649" s="494"/>
      <c r="AU649" s="494"/>
      <c r="AV649" s="494"/>
      <c r="AW649" s="494"/>
      <c r="AX649" s="494"/>
      <c r="AY649" s="494"/>
      <c r="AZ649" s="494"/>
      <c r="BA649" s="494"/>
      <c r="BB649" s="494"/>
      <c r="BC649" s="494"/>
      <c r="BD649" s="494"/>
      <c r="BE649" s="494"/>
      <c r="BF649" s="494"/>
      <c r="BG649" s="494"/>
      <c r="BH649" s="494"/>
      <c r="BI649" s="488" t="s">
        <v>25863</v>
      </c>
      <c r="BJ649" s="494"/>
      <c r="BK649" s="494"/>
      <c r="BL649" s="494"/>
      <c r="BM649" s="494"/>
      <c r="BN649" s="494"/>
      <c r="BO649" s="494"/>
      <c r="BP649" s="494"/>
      <c r="BQ649" s="494"/>
      <c r="BR649" s="494"/>
      <c r="BS649" s="494"/>
      <c r="BT649" s="494"/>
      <c r="BU649" s="488" t="s">
        <v>25868</v>
      </c>
      <c r="BY649" s="494"/>
      <c r="BZ649" s="492">
        <v>30324.0</v>
      </c>
      <c r="CA649" s="492">
        <v>28500.0</v>
      </c>
      <c r="CB649" s="494"/>
      <c r="CC649" s="494"/>
      <c r="CD649" s="495" t="s">
        <v>1524</v>
      </c>
      <c r="CE649" s="492">
        <v>27.0</v>
      </c>
      <c r="CF649" s="492">
        <v>1027824.0</v>
      </c>
      <c r="CG649" s="492">
        <v>229824.0</v>
      </c>
      <c r="CH649" s="494"/>
      <c r="CI649" s="494"/>
      <c r="CJ649" s="494"/>
      <c r="CK649" s="494"/>
      <c r="CL649" s="494"/>
      <c r="CM649" s="494"/>
      <c r="CN649" s="494"/>
      <c r="CO649" s="494"/>
      <c r="CP649" s="494"/>
      <c r="CQ649" s="494"/>
      <c r="CR649" s="494"/>
      <c r="CS649" s="494"/>
      <c r="CT649" s="494"/>
      <c r="CU649" s="494"/>
      <c r="CV649" s="494"/>
      <c r="CW649" s="494"/>
      <c r="CX649" s="494"/>
      <c r="CY649" s="494"/>
      <c r="CZ649" s="494"/>
      <c r="DA649" s="494"/>
      <c r="DB649" s="494"/>
      <c r="DC649" s="494"/>
      <c r="DD649" s="494"/>
      <c r="DE649" s="488" t="s">
        <v>27680</v>
      </c>
      <c r="DH649" s="494"/>
      <c r="DI649" s="494"/>
      <c r="DJ649" s="494"/>
      <c r="DK649" s="494"/>
      <c r="DL649" s="494"/>
      <c r="DM649" s="494"/>
      <c r="DN649" s="494"/>
      <c r="DO649" s="494"/>
      <c r="DP649" s="494"/>
      <c r="DQ649" s="488" t="s">
        <v>27686</v>
      </c>
      <c r="DR649" s="494"/>
      <c r="DS649" s="494"/>
      <c r="DT649" s="494"/>
      <c r="DU649" s="494"/>
      <c r="DV649" s="494"/>
      <c r="DW649" s="494"/>
      <c r="DX649" s="494"/>
      <c r="DY649" s="494"/>
      <c r="DZ649" s="488" t="s">
        <v>27690</v>
      </c>
      <c r="EA649" s="488" t="s">
        <v>27682</v>
      </c>
      <c r="EB649" s="494"/>
      <c r="EC649" s="494"/>
      <c r="ED649" s="494"/>
      <c r="EE649" s="494"/>
      <c r="EF649" s="494"/>
      <c r="EG649" s="494"/>
      <c r="EH649" s="494"/>
      <c r="EI649" s="488" t="s">
        <v>27687</v>
      </c>
      <c r="EM649" s="494"/>
      <c r="EN649" s="494"/>
      <c r="EO649" s="494"/>
      <c r="EP649" s="494"/>
      <c r="EQ649" s="494"/>
      <c r="ER649" s="494"/>
      <c r="ES649" s="494"/>
      <c r="ET649" s="494"/>
      <c r="EU649" s="494"/>
      <c r="EV649" s="494"/>
      <c r="EW649" s="494"/>
      <c r="EX649" s="494"/>
      <c r="EY649" s="494"/>
      <c r="EZ649" s="494"/>
      <c r="FA649" s="494"/>
      <c r="FB649" s="494"/>
      <c r="FC649" s="494"/>
      <c r="FD649" s="494"/>
      <c r="FE649" s="494"/>
      <c r="FF649" s="494"/>
      <c r="FG649" s="494"/>
      <c r="FH649" s="494"/>
      <c r="FI649" s="494"/>
      <c r="FJ649" s="494"/>
      <c r="FK649" s="494"/>
      <c r="FL649" s="494"/>
      <c r="FM649" s="494"/>
      <c r="FN649" s="494"/>
      <c r="FO649" s="494"/>
      <c r="FP649" s="494"/>
      <c r="FQ649" s="494"/>
      <c r="FR649" s="494"/>
      <c r="FS649" s="488" t="s">
        <v>27688</v>
      </c>
      <c r="FU649" s="494"/>
      <c r="FV649" s="494"/>
      <c r="FW649" s="494"/>
      <c r="FX649" s="494"/>
      <c r="FY649" s="494"/>
      <c r="FZ649" s="494"/>
      <c r="GA649" s="494"/>
      <c r="GB649" s="494"/>
      <c r="GC649" s="494"/>
      <c r="GD649" s="494"/>
      <c r="GE649" s="494"/>
      <c r="GF649" s="494"/>
      <c r="GG649" s="494"/>
      <c r="GH649" s="494"/>
      <c r="GI649" s="494"/>
      <c r="GJ649" s="494"/>
      <c r="GK649" s="494"/>
      <c r="GL649" s="494"/>
      <c r="GM649" s="494"/>
      <c r="GN649" s="494"/>
      <c r="GO649" s="494"/>
      <c r="GP649" s="494"/>
      <c r="GQ649" s="494"/>
      <c r="GR649" s="494"/>
      <c r="GS649" s="494"/>
      <c r="GT649" s="494"/>
      <c r="GU649" s="494"/>
      <c r="GV649" s="494"/>
      <c r="GW649" s="494"/>
      <c r="GX649" s="494"/>
      <c r="GY649" s="494"/>
      <c r="GZ649" s="494"/>
      <c r="HA649" s="494"/>
    </row>
    <row r="650">
      <c r="A650" s="492">
        <v>7205813.0</v>
      </c>
      <c r="B650" s="488" t="s">
        <v>27701</v>
      </c>
      <c r="C650" s="488" t="s">
        <v>399</v>
      </c>
      <c r="D650" s="590">
        <v>45820.489895833336</v>
      </c>
      <c r="E650" s="590">
        <v>45820.49108796296</v>
      </c>
      <c r="F650" s="590">
        <v>45820.492418981485</v>
      </c>
      <c r="H650" s="488" t="s">
        <v>25860</v>
      </c>
      <c r="K650" s="494"/>
      <c r="L650" s="494"/>
      <c r="M650" s="494"/>
      <c r="N650" s="494"/>
      <c r="O650" s="494"/>
      <c r="P650" s="494"/>
      <c r="Q650" s="494"/>
      <c r="R650" s="494"/>
      <c r="S650" s="494"/>
      <c r="T650" s="494"/>
      <c r="U650" s="494"/>
      <c r="V650" s="488" t="s">
        <v>89</v>
      </c>
      <c r="W650" s="488" t="s">
        <v>27702</v>
      </c>
      <c r="X650" s="494"/>
      <c r="Y650" s="494"/>
      <c r="Z650" s="494"/>
      <c r="AA650" s="494"/>
      <c r="AB650" s="494"/>
      <c r="AC650" s="494"/>
      <c r="AD650" s="494"/>
      <c r="AE650" s="494"/>
      <c r="AF650" s="494"/>
      <c r="AG650" s="494"/>
      <c r="AH650" s="494"/>
      <c r="AI650" s="494"/>
      <c r="AJ650" s="494"/>
      <c r="AK650" s="494"/>
      <c r="AL650" s="494"/>
      <c r="AM650" s="494"/>
      <c r="AN650" s="494"/>
      <c r="AO650" s="494"/>
      <c r="AP650" s="494"/>
      <c r="AQ650" s="494"/>
      <c r="AR650" s="494"/>
      <c r="AS650" s="494"/>
      <c r="AT650" s="494"/>
      <c r="AU650" s="494"/>
      <c r="AV650" s="494"/>
      <c r="AW650" s="494"/>
      <c r="AX650" s="494"/>
      <c r="AY650" s="494"/>
      <c r="AZ650" s="494"/>
      <c r="BA650" s="494"/>
      <c r="BB650" s="494"/>
      <c r="BC650" s="494"/>
      <c r="BD650" s="494"/>
      <c r="BE650" s="494"/>
      <c r="BF650" s="494"/>
      <c r="BG650" s="494"/>
      <c r="BH650" s="494"/>
      <c r="BI650" s="488" t="s">
        <v>25863</v>
      </c>
      <c r="BJ650" s="494"/>
      <c r="BK650" s="494"/>
      <c r="BL650" s="494"/>
      <c r="BM650" s="494"/>
      <c r="BN650" s="494"/>
      <c r="BO650" s="494"/>
      <c r="BP650" s="494"/>
      <c r="BQ650" s="494"/>
      <c r="BR650" s="494"/>
      <c r="BS650" s="494"/>
      <c r="BT650" s="494"/>
      <c r="BU650" s="494"/>
      <c r="BV650" s="494"/>
      <c r="BW650" s="494"/>
      <c r="BX650" s="494"/>
      <c r="BY650" s="494"/>
      <c r="BZ650" s="494"/>
      <c r="CA650" s="494"/>
      <c r="CB650" s="494"/>
      <c r="CC650" s="494"/>
      <c r="CD650" s="494"/>
      <c r="CE650" s="494"/>
      <c r="CF650" s="494"/>
      <c r="CG650" s="494"/>
      <c r="CH650" s="494"/>
      <c r="CI650" s="494"/>
      <c r="CJ650" s="494"/>
      <c r="CK650" s="494"/>
      <c r="CL650" s="494"/>
      <c r="CM650" s="494"/>
      <c r="CN650" s="494"/>
      <c r="CO650" s="494"/>
      <c r="CP650" s="494"/>
      <c r="CQ650" s="494"/>
      <c r="CR650" s="494"/>
      <c r="CS650" s="494"/>
      <c r="CT650" s="494"/>
      <c r="CU650" s="494"/>
      <c r="CV650" s="494"/>
      <c r="CW650" s="494"/>
      <c r="CX650" s="494"/>
      <c r="CY650" s="494"/>
      <c r="CZ650" s="494"/>
      <c r="DA650" s="494"/>
      <c r="DB650" s="494"/>
      <c r="DC650" s="494"/>
      <c r="DD650" s="494"/>
      <c r="DE650" s="488" t="s">
        <v>22076</v>
      </c>
      <c r="DH650" s="494"/>
      <c r="DI650" s="494"/>
      <c r="DJ650" s="494"/>
      <c r="DK650" s="494"/>
      <c r="DL650" s="494"/>
      <c r="DM650" s="494"/>
      <c r="DN650" s="494"/>
      <c r="DO650" s="494"/>
      <c r="DP650" s="494"/>
      <c r="DQ650" s="494"/>
      <c r="DR650" s="494"/>
      <c r="DS650" s="494"/>
      <c r="DT650" s="494"/>
      <c r="DU650" s="494"/>
      <c r="DV650" s="488" t="s">
        <v>22076</v>
      </c>
      <c r="DY650" s="494"/>
      <c r="DZ650" s="494"/>
      <c r="EA650" s="488" t="s">
        <v>27703</v>
      </c>
      <c r="EB650" s="494"/>
      <c r="EC650" s="494"/>
      <c r="ED650" s="494"/>
      <c r="EE650" s="494"/>
      <c r="EF650" s="494"/>
      <c r="EG650" s="494"/>
      <c r="EH650" s="494"/>
      <c r="EI650" s="494"/>
      <c r="EJ650" s="494"/>
      <c r="EK650" s="494"/>
      <c r="EL650" s="494"/>
      <c r="EM650" s="494"/>
      <c r="EN650" s="494"/>
      <c r="EO650" s="495" t="s">
        <v>1524</v>
      </c>
      <c r="EP650" s="494"/>
      <c r="EQ650" s="494"/>
      <c r="ER650" s="494"/>
      <c r="ES650" s="494"/>
      <c r="ET650" s="494"/>
      <c r="EU650" s="494"/>
      <c r="EV650" s="494"/>
      <c r="EW650" s="494"/>
      <c r="EX650" s="494"/>
      <c r="EY650" s="494"/>
      <c r="EZ650" s="494"/>
      <c r="FA650" s="494"/>
      <c r="FB650" s="494"/>
      <c r="FC650" s="494"/>
      <c r="FD650" s="494"/>
      <c r="FE650" s="494"/>
      <c r="FF650" s="494"/>
      <c r="FG650" s="494"/>
      <c r="FH650" s="494"/>
      <c r="FI650" s="494"/>
      <c r="FJ650" s="494"/>
      <c r="FK650" s="494"/>
      <c r="FL650" s="494"/>
      <c r="FM650" s="494"/>
      <c r="FN650" s="494"/>
      <c r="FO650" s="494"/>
      <c r="FP650" s="494"/>
      <c r="FQ650" s="494"/>
      <c r="FR650" s="494"/>
      <c r="FS650" s="488" t="s">
        <v>27704</v>
      </c>
      <c r="FT650" s="494"/>
      <c r="FU650" s="494"/>
      <c r="FV650" s="494"/>
      <c r="FW650" s="494"/>
      <c r="FX650" s="494"/>
      <c r="FY650" s="494"/>
      <c r="FZ650" s="494"/>
      <c r="GA650" s="494"/>
      <c r="GB650" s="494"/>
      <c r="GC650" s="494"/>
      <c r="GD650" s="494"/>
      <c r="GE650" s="494"/>
      <c r="GF650" s="494"/>
      <c r="GG650" s="494"/>
      <c r="GH650" s="494"/>
      <c r="GI650" s="494"/>
      <c r="GJ650" s="494"/>
      <c r="GK650" s="494"/>
      <c r="GL650" s="494"/>
      <c r="GM650" s="494"/>
      <c r="GN650" s="494"/>
      <c r="GO650" s="494"/>
      <c r="GP650" s="494"/>
      <c r="GQ650" s="494"/>
      <c r="GR650" s="494"/>
      <c r="GS650" s="494"/>
      <c r="GT650" s="494"/>
      <c r="GU650" s="494"/>
      <c r="GV650" s="494"/>
      <c r="GW650" s="494"/>
      <c r="GX650" s="494"/>
      <c r="GY650" s="494"/>
      <c r="GZ650" s="494"/>
      <c r="HA650" s="494"/>
    </row>
    <row r="651">
      <c r="A651" s="492">
        <v>7205991.0</v>
      </c>
      <c r="B651" s="488" t="s">
        <v>27705</v>
      </c>
      <c r="C651" s="488" t="s">
        <v>399</v>
      </c>
      <c r="D651" s="590">
        <v>45820.49638888889</v>
      </c>
      <c r="E651" s="590">
        <v>45820.50506944444</v>
      </c>
      <c r="F651" s="590">
        <v>45820.507361111115</v>
      </c>
      <c r="H651" s="488" t="s">
        <v>25860</v>
      </c>
      <c r="K651" s="494"/>
      <c r="L651" s="494"/>
      <c r="M651" s="494"/>
      <c r="N651" s="494"/>
      <c r="O651" s="494"/>
      <c r="P651" s="494"/>
      <c r="Q651" s="494"/>
      <c r="R651" s="494"/>
      <c r="S651" s="494"/>
      <c r="T651" s="488" t="s">
        <v>1514</v>
      </c>
      <c r="V651" s="488" t="s">
        <v>89</v>
      </c>
      <c r="W651" s="488" t="s">
        <v>98</v>
      </c>
      <c r="X651" s="494"/>
      <c r="Y651" s="494"/>
      <c r="Z651" s="494"/>
      <c r="AA651" s="494"/>
      <c r="AB651" s="494"/>
      <c r="AC651" s="494"/>
      <c r="AD651" s="494"/>
      <c r="AE651" s="494"/>
      <c r="AF651" s="494"/>
      <c r="AG651" s="494"/>
      <c r="AH651" s="494"/>
      <c r="AI651" s="494"/>
      <c r="AJ651" s="494"/>
      <c r="AK651" s="494"/>
      <c r="AL651" s="494"/>
      <c r="AM651" s="494"/>
      <c r="AN651" s="494"/>
      <c r="AO651" s="494"/>
      <c r="AP651" s="494"/>
      <c r="AQ651" s="494"/>
      <c r="AR651" s="495" t="s">
        <v>1524</v>
      </c>
      <c r="AS651" s="588">
        <v>798000.0</v>
      </c>
      <c r="AT651" s="494"/>
      <c r="AU651" s="494"/>
      <c r="AV651" s="494"/>
      <c r="AW651" s="494"/>
      <c r="AX651" s="494"/>
      <c r="AY651" s="494"/>
      <c r="AZ651" s="494"/>
      <c r="BA651" s="494"/>
      <c r="BB651" s="494"/>
      <c r="BC651" s="494"/>
      <c r="BD651" s="494"/>
      <c r="BE651" s="494"/>
      <c r="BF651" s="494"/>
      <c r="BG651" s="494"/>
      <c r="BH651" s="494"/>
      <c r="BI651" s="488" t="s">
        <v>25863</v>
      </c>
      <c r="BJ651" s="494"/>
      <c r="BK651" s="494"/>
      <c r="BL651" s="494"/>
      <c r="BM651" s="494"/>
      <c r="BN651" s="494"/>
      <c r="BO651" s="494"/>
      <c r="BP651" s="494"/>
      <c r="BQ651" s="588">
        <v>798000.0</v>
      </c>
      <c r="BR651" s="494"/>
      <c r="BS651" s="494"/>
      <c r="BT651" s="494"/>
      <c r="BU651" s="494"/>
      <c r="BV651" s="494"/>
      <c r="BW651" s="494"/>
      <c r="BX651" s="494"/>
      <c r="BY651" s="494"/>
      <c r="BZ651" s="494"/>
      <c r="CA651" s="494"/>
      <c r="CB651" s="494"/>
      <c r="CC651" s="587">
        <v>45820.0</v>
      </c>
      <c r="CD651" s="494"/>
      <c r="CE651" s="494"/>
      <c r="CF651" s="588">
        <v>798000.0</v>
      </c>
      <c r="CG651" s="492">
        <v>0.0</v>
      </c>
      <c r="CH651" s="494"/>
      <c r="CI651" s="494"/>
      <c r="CJ651" s="494"/>
      <c r="CK651" s="494"/>
      <c r="CL651" s="494"/>
      <c r="CM651" s="494"/>
      <c r="CN651" s="494"/>
      <c r="CO651" s="494"/>
      <c r="CP651" s="494"/>
      <c r="CQ651" s="494"/>
      <c r="CR651" s="494"/>
      <c r="CS651" s="494"/>
      <c r="CT651" s="494"/>
      <c r="CU651" s="494"/>
      <c r="CV651" s="494"/>
      <c r="CW651" s="494"/>
      <c r="CX651" s="494"/>
      <c r="CY651" s="494"/>
      <c r="CZ651" s="494"/>
      <c r="DA651" s="494"/>
      <c r="DB651" s="494"/>
      <c r="DC651" s="494"/>
      <c r="DD651" s="494"/>
      <c r="DE651" s="488" t="s">
        <v>22076</v>
      </c>
      <c r="DH651" s="494"/>
      <c r="DI651" s="494"/>
      <c r="DJ651" s="494"/>
      <c r="DK651" s="494"/>
      <c r="DL651" s="494"/>
      <c r="DM651" s="494"/>
      <c r="DN651" s="494"/>
      <c r="DO651" s="494"/>
      <c r="DP651" s="494"/>
      <c r="DQ651" s="488" t="s">
        <v>27706</v>
      </c>
      <c r="DR651" s="494"/>
      <c r="DS651" s="494"/>
      <c r="DT651" s="494"/>
      <c r="DU651" s="494"/>
      <c r="DV651" s="494"/>
      <c r="DW651" s="494"/>
      <c r="DX651" s="494"/>
      <c r="DY651" s="494"/>
      <c r="DZ651" s="488" t="s">
        <v>27707</v>
      </c>
      <c r="EA651" s="488" t="s">
        <v>27706</v>
      </c>
      <c r="EB651" s="494"/>
      <c r="EC651" s="494"/>
      <c r="ED651" s="494"/>
      <c r="EE651" s="494"/>
      <c r="EF651" s="494"/>
      <c r="EG651" s="494"/>
      <c r="EH651" s="494"/>
      <c r="EI651" s="488" t="s">
        <v>27708</v>
      </c>
      <c r="EM651" s="494"/>
      <c r="EN651" s="494"/>
      <c r="EO651" s="494"/>
      <c r="EP651" s="494"/>
      <c r="EQ651" s="494"/>
      <c r="ER651" s="494"/>
      <c r="ES651" s="494"/>
      <c r="ET651" s="494"/>
      <c r="EU651" s="494"/>
      <c r="EV651" s="494"/>
      <c r="EW651" s="494"/>
      <c r="EX651" s="494"/>
      <c r="EY651" s="494"/>
      <c r="EZ651" s="494"/>
      <c r="FA651" s="494"/>
      <c r="FB651" s="494"/>
      <c r="FC651" s="494"/>
      <c r="FD651" s="494"/>
      <c r="FE651" s="494"/>
      <c r="FF651" s="494"/>
      <c r="FG651" s="494"/>
      <c r="FH651" s="494"/>
      <c r="FI651" s="494"/>
      <c r="FJ651" s="494"/>
      <c r="FK651" s="494"/>
      <c r="FL651" s="494"/>
      <c r="FM651" s="494"/>
      <c r="FN651" s="494"/>
      <c r="FO651" s="494"/>
      <c r="FP651" s="494"/>
      <c r="FQ651" s="494"/>
      <c r="FR651" s="494"/>
      <c r="FS651" s="488" t="s">
        <v>27704</v>
      </c>
      <c r="FT651" s="494"/>
      <c r="FU651" s="494"/>
      <c r="FV651" s="494"/>
      <c r="FW651" s="494"/>
      <c r="FX651" s="494"/>
      <c r="FY651" s="494"/>
      <c r="FZ651" s="494"/>
      <c r="GA651" s="494"/>
      <c r="GB651" s="494"/>
      <c r="GC651" s="494"/>
      <c r="GD651" s="494"/>
      <c r="GE651" s="494"/>
      <c r="GF651" s="494"/>
      <c r="GG651" s="494"/>
      <c r="GH651" s="494"/>
      <c r="GI651" s="494"/>
      <c r="GJ651" s="494"/>
      <c r="GK651" s="494"/>
      <c r="GL651" s="494"/>
      <c r="GM651" s="494"/>
      <c r="GN651" s="494"/>
      <c r="GO651" s="494"/>
      <c r="GP651" s="494"/>
      <c r="GQ651" s="494"/>
      <c r="GR651" s="494"/>
      <c r="GS651" s="494"/>
      <c r="GT651" s="494"/>
      <c r="GU651" s="494"/>
      <c r="GV651" s="494"/>
      <c r="GW651" s="494"/>
      <c r="GX651" s="494"/>
      <c r="GY651" s="494"/>
      <c r="GZ651" s="494"/>
      <c r="HA651" s="494"/>
    </row>
    <row r="652">
      <c r="A652" s="492">
        <v>7206040.0</v>
      </c>
      <c r="B652" s="488" t="s">
        <v>27709</v>
      </c>
      <c r="C652" s="488" t="s">
        <v>399</v>
      </c>
      <c r="D652" s="590">
        <v>45820.49695601852</v>
      </c>
      <c r="E652" s="590">
        <v>45820.50576388889</v>
      </c>
      <c r="F652" s="590">
        <v>45820.507060185184</v>
      </c>
      <c r="H652" s="488" t="s">
        <v>25860</v>
      </c>
      <c r="K652" s="494"/>
      <c r="L652" s="494"/>
      <c r="M652" s="494"/>
      <c r="N652" s="494"/>
      <c r="O652" s="494"/>
      <c r="P652" s="494"/>
      <c r="Q652" s="494"/>
      <c r="R652" s="494"/>
      <c r="S652" s="494"/>
      <c r="T652" s="488" t="s">
        <v>1514</v>
      </c>
      <c r="V652" s="488" t="s">
        <v>89</v>
      </c>
      <c r="W652" s="488" t="s">
        <v>27702</v>
      </c>
      <c r="X652" s="494"/>
      <c r="Y652" s="494"/>
      <c r="Z652" s="494"/>
      <c r="AA652" s="494"/>
      <c r="AB652" s="494"/>
      <c r="AC652" s="494"/>
      <c r="AD652" s="494"/>
      <c r="AE652" s="494"/>
      <c r="AF652" s="494"/>
      <c r="AG652" s="494"/>
      <c r="AH652" s="494"/>
      <c r="AI652" s="494"/>
      <c r="AJ652" s="494"/>
      <c r="AK652" s="494"/>
      <c r="AL652" s="494"/>
      <c r="AM652" s="494"/>
      <c r="AN652" s="494"/>
      <c r="AO652" s="494"/>
      <c r="AP652" s="494"/>
      <c r="AQ652" s="494"/>
      <c r="AR652" s="495" t="s">
        <v>1524</v>
      </c>
      <c r="AS652" s="588">
        <v>798000.0</v>
      </c>
      <c r="AT652" s="494"/>
      <c r="AU652" s="494"/>
      <c r="AV652" s="494"/>
      <c r="AW652" s="494"/>
      <c r="AX652" s="494"/>
      <c r="AY652" s="494"/>
      <c r="AZ652" s="494"/>
      <c r="BA652" s="494"/>
      <c r="BB652" s="494"/>
      <c r="BC652" s="494"/>
      <c r="BD652" s="494"/>
      <c r="BE652" s="494"/>
      <c r="BF652" s="494"/>
      <c r="BG652" s="494"/>
      <c r="BH652" s="494"/>
      <c r="BI652" s="488" t="s">
        <v>25863</v>
      </c>
      <c r="BJ652" s="494"/>
      <c r="BK652" s="494"/>
      <c r="BL652" s="494"/>
      <c r="BM652" s="494"/>
      <c r="BN652" s="494"/>
      <c r="BO652" s="494"/>
      <c r="BP652" s="494"/>
      <c r="BQ652" s="588">
        <v>798000.0</v>
      </c>
      <c r="BR652" s="494"/>
      <c r="BS652" s="494"/>
      <c r="BT652" s="494"/>
      <c r="BU652" s="494"/>
      <c r="BV652" s="494"/>
      <c r="BW652" s="494"/>
      <c r="BX652" s="494"/>
      <c r="BY652" s="494"/>
      <c r="BZ652" s="494"/>
      <c r="CA652" s="494"/>
      <c r="CB652" s="494"/>
      <c r="CC652" s="587">
        <v>45820.0</v>
      </c>
      <c r="CD652" s="494"/>
      <c r="CE652" s="494"/>
      <c r="CF652" s="588">
        <v>798000.0</v>
      </c>
      <c r="CG652" s="492">
        <v>0.0</v>
      </c>
      <c r="CH652" s="494"/>
      <c r="CI652" s="494"/>
      <c r="CJ652" s="494"/>
      <c r="CK652" s="494"/>
      <c r="CL652" s="494"/>
      <c r="CM652" s="494"/>
      <c r="CN652" s="494"/>
      <c r="CO652" s="494"/>
      <c r="CP652" s="494"/>
      <c r="CQ652" s="494"/>
      <c r="CR652" s="494"/>
      <c r="CS652" s="494"/>
      <c r="CT652" s="494"/>
      <c r="CU652" s="494"/>
      <c r="CV652" s="494"/>
      <c r="CW652" s="494"/>
      <c r="CX652" s="494"/>
      <c r="CY652" s="494"/>
      <c r="CZ652" s="494"/>
      <c r="DA652" s="494"/>
      <c r="DB652" s="494"/>
      <c r="DC652" s="494"/>
      <c r="DD652" s="494"/>
      <c r="DE652" s="488" t="s">
        <v>22076</v>
      </c>
      <c r="DH652" s="494"/>
      <c r="DI652" s="494"/>
      <c r="DJ652" s="494"/>
      <c r="DK652" s="494"/>
      <c r="DL652" s="494"/>
      <c r="DM652" s="494"/>
      <c r="DN652" s="494"/>
      <c r="DO652" s="494"/>
      <c r="DP652" s="494"/>
      <c r="DQ652" s="488" t="s">
        <v>27706</v>
      </c>
      <c r="DR652" s="494"/>
      <c r="DS652" s="494"/>
      <c r="DT652" s="494"/>
      <c r="DU652" s="494"/>
      <c r="DV652" s="494"/>
      <c r="DW652" s="494"/>
      <c r="DX652" s="494"/>
      <c r="DY652" s="494"/>
      <c r="DZ652" s="494"/>
      <c r="EA652" s="488" t="s">
        <v>27706</v>
      </c>
      <c r="EB652" s="494"/>
      <c r="EC652" s="494"/>
      <c r="ED652" s="494"/>
      <c r="EE652" s="494"/>
      <c r="EF652" s="494"/>
      <c r="EG652" s="494"/>
      <c r="EH652" s="494"/>
      <c r="EI652" s="488" t="s">
        <v>27708</v>
      </c>
      <c r="EM652" s="494"/>
      <c r="EN652" s="494"/>
      <c r="EO652" s="494"/>
      <c r="EP652" s="494"/>
      <c r="EQ652" s="494"/>
      <c r="ER652" s="494"/>
      <c r="ES652" s="494"/>
      <c r="ET652" s="494"/>
      <c r="EU652" s="494"/>
      <c r="EV652" s="494"/>
      <c r="EW652" s="494"/>
      <c r="EX652" s="494"/>
      <c r="EY652" s="494"/>
      <c r="EZ652" s="494"/>
      <c r="FA652" s="494"/>
      <c r="FB652" s="494"/>
      <c r="FC652" s="494"/>
      <c r="FD652" s="494"/>
      <c r="FE652" s="494"/>
      <c r="FF652" s="494"/>
      <c r="FG652" s="494"/>
      <c r="FH652" s="494"/>
      <c r="FI652" s="494"/>
      <c r="FJ652" s="494"/>
      <c r="FK652" s="494"/>
      <c r="FL652" s="494"/>
      <c r="FM652" s="494"/>
      <c r="FN652" s="494"/>
      <c r="FO652" s="494"/>
      <c r="FP652" s="494"/>
      <c r="FQ652" s="494"/>
      <c r="FR652" s="494"/>
      <c r="FS652" s="488" t="s">
        <v>27704</v>
      </c>
      <c r="FT652" s="494"/>
      <c r="FU652" s="494"/>
      <c r="FV652" s="494"/>
      <c r="FW652" s="494"/>
      <c r="FX652" s="494"/>
      <c r="FY652" s="494"/>
      <c r="FZ652" s="494"/>
      <c r="GA652" s="494"/>
      <c r="GB652" s="494"/>
      <c r="GC652" s="494"/>
      <c r="GD652" s="494"/>
      <c r="GE652" s="494"/>
      <c r="GF652" s="494"/>
      <c r="GG652" s="494"/>
      <c r="GH652" s="494"/>
      <c r="GI652" s="494"/>
      <c r="GJ652" s="494"/>
      <c r="GK652" s="494"/>
      <c r="GL652" s="494"/>
      <c r="GM652" s="494"/>
      <c r="GN652" s="494"/>
      <c r="GO652" s="494"/>
      <c r="GP652" s="494"/>
      <c r="GQ652" s="494"/>
      <c r="GR652" s="494"/>
      <c r="GS652" s="494"/>
      <c r="GT652" s="494"/>
      <c r="GU652" s="494"/>
      <c r="GV652" s="494"/>
      <c r="GW652" s="494"/>
      <c r="GX652" s="494"/>
      <c r="GY652" s="494"/>
      <c r="GZ652" s="494"/>
      <c r="HA652" s="494"/>
    </row>
    <row r="653">
      <c r="A653" s="492">
        <v>7212926.0</v>
      </c>
      <c r="B653" s="488" t="s">
        <v>27710</v>
      </c>
      <c r="C653" s="488" t="s">
        <v>399</v>
      </c>
      <c r="D653" s="590">
        <v>45820.886608796296</v>
      </c>
      <c r="E653" s="590">
        <v>45820.88962962963</v>
      </c>
      <c r="F653" s="590">
        <v>45820.890335648146</v>
      </c>
      <c r="H653" s="488" t="s">
        <v>25860</v>
      </c>
      <c r="K653" s="494"/>
      <c r="L653" s="494"/>
      <c r="M653" s="494"/>
      <c r="N653" s="494"/>
      <c r="O653" s="494"/>
      <c r="P653" s="494"/>
      <c r="Q653" s="494"/>
      <c r="R653" s="494"/>
      <c r="S653" s="494"/>
      <c r="T653" s="494"/>
      <c r="U653" s="494"/>
      <c r="V653" s="488" t="s">
        <v>103</v>
      </c>
      <c r="W653" s="488" t="s">
        <v>100</v>
      </c>
      <c r="X653" s="494"/>
      <c r="Y653" s="494"/>
      <c r="Z653" s="494"/>
      <c r="AA653" s="494"/>
      <c r="AB653" s="494"/>
      <c r="AC653" s="494"/>
      <c r="AD653" s="494"/>
      <c r="AE653" s="494"/>
      <c r="AF653" s="494"/>
      <c r="AG653" s="494"/>
      <c r="AH653" s="494"/>
      <c r="AI653" s="494"/>
      <c r="AJ653" s="494"/>
      <c r="AK653" s="494"/>
      <c r="AL653" s="494"/>
      <c r="AM653" s="494"/>
      <c r="AN653" s="494"/>
      <c r="AO653" s="494"/>
      <c r="AP653" s="494"/>
      <c r="AQ653" s="494"/>
      <c r="AR653" s="494"/>
      <c r="AS653" s="494"/>
      <c r="AT653" s="494"/>
      <c r="AU653" s="494"/>
      <c r="AV653" s="494"/>
      <c r="AW653" s="494"/>
      <c r="AX653" s="494"/>
      <c r="AY653" s="494"/>
      <c r="AZ653" s="494"/>
      <c r="BA653" s="494"/>
      <c r="BB653" s="494"/>
      <c r="BC653" s="494"/>
      <c r="BD653" s="494"/>
      <c r="BE653" s="494"/>
      <c r="BF653" s="494"/>
      <c r="BG653" s="494"/>
      <c r="BH653" s="494"/>
      <c r="BI653" s="488" t="s">
        <v>25863</v>
      </c>
      <c r="BJ653" s="494"/>
      <c r="BK653" s="494"/>
      <c r="BL653" s="494"/>
      <c r="BM653" s="494"/>
      <c r="BN653" s="494"/>
      <c r="BO653" s="494"/>
      <c r="BP653" s="494"/>
      <c r="BQ653" s="494"/>
      <c r="BR653" s="494"/>
      <c r="BS653" s="494"/>
      <c r="BT653" s="494"/>
      <c r="BU653" s="494"/>
      <c r="BV653" s="494"/>
      <c r="BW653" s="494"/>
      <c r="BX653" s="494"/>
      <c r="BY653" s="494"/>
      <c r="BZ653" s="494"/>
      <c r="CA653" s="494"/>
      <c r="CB653" s="494"/>
      <c r="CC653" s="494"/>
      <c r="CD653" s="494"/>
      <c r="CE653" s="494"/>
      <c r="CF653" s="494"/>
      <c r="CG653" s="494"/>
      <c r="CH653" s="494"/>
      <c r="CI653" s="494"/>
      <c r="CJ653" s="494"/>
      <c r="CK653" s="494"/>
      <c r="CL653" s="494"/>
      <c r="CM653" s="494"/>
      <c r="CN653" s="494"/>
      <c r="CO653" s="494"/>
      <c r="CP653" s="494"/>
      <c r="CQ653" s="494"/>
      <c r="CR653" s="494"/>
      <c r="CS653" s="494"/>
      <c r="CT653" s="494"/>
      <c r="CU653" s="494"/>
      <c r="CV653" s="494"/>
      <c r="CW653" s="494"/>
      <c r="CX653" s="494"/>
      <c r="CY653" s="494"/>
      <c r="CZ653" s="494"/>
      <c r="DA653" s="494"/>
      <c r="DB653" s="494"/>
      <c r="DC653" s="494"/>
      <c r="DD653" s="494"/>
      <c r="DE653" s="488" t="s">
        <v>21720</v>
      </c>
      <c r="DH653" s="494"/>
      <c r="DI653" s="494"/>
      <c r="DJ653" s="494"/>
      <c r="DK653" s="494"/>
      <c r="DL653" s="494"/>
      <c r="DM653" s="494"/>
      <c r="DN653" s="494"/>
      <c r="DO653" s="494"/>
      <c r="DP653" s="494"/>
      <c r="DQ653" s="494"/>
      <c r="DR653" s="494"/>
      <c r="DS653" s="494"/>
      <c r="DT653" s="494"/>
      <c r="DU653" s="494"/>
      <c r="DV653" s="488" t="s">
        <v>21720</v>
      </c>
      <c r="DY653" s="494"/>
      <c r="DZ653" s="494"/>
      <c r="EA653" s="488" t="s">
        <v>27711</v>
      </c>
      <c r="EB653" s="494"/>
      <c r="EC653" s="494"/>
      <c r="ED653" s="494"/>
      <c r="EE653" s="494"/>
      <c r="EF653" s="494"/>
      <c r="EG653" s="494"/>
      <c r="EH653" s="494"/>
      <c r="EI653" s="494"/>
      <c r="EJ653" s="494"/>
      <c r="EK653" s="494"/>
      <c r="EL653" s="494"/>
      <c r="EM653" s="494"/>
      <c r="EN653" s="494"/>
      <c r="EO653" s="495" t="s">
        <v>1524</v>
      </c>
      <c r="EP653" s="494"/>
      <c r="EQ653" s="494"/>
      <c r="ER653" s="494"/>
      <c r="ES653" s="494"/>
      <c r="ET653" s="494"/>
      <c r="EU653" s="494"/>
      <c r="EV653" s="494"/>
      <c r="EW653" s="494"/>
      <c r="EX653" s="494"/>
      <c r="EY653" s="494"/>
      <c r="EZ653" s="494"/>
      <c r="FA653" s="494"/>
      <c r="FB653" s="494"/>
      <c r="FC653" s="494"/>
      <c r="FD653" s="494"/>
      <c r="FE653" s="494"/>
      <c r="FF653" s="494"/>
      <c r="FG653" s="494"/>
      <c r="FH653" s="494"/>
      <c r="FI653" s="494"/>
      <c r="FJ653" s="494"/>
      <c r="FK653" s="494"/>
      <c r="FL653" s="494"/>
      <c r="FM653" s="494"/>
      <c r="FN653" s="494"/>
      <c r="FO653" s="494"/>
      <c r="FP653" s="494"/>
      <c r="FQ653" s="494"/>
      <c r="FR653" s="494"/>
      <c r="FS653" s="488" t="s">
        <v>27712</v>
      </c>
      <c r="FU653" s="494"/>
      <c r="FV653" s="494"/>
      <c r="FW653" s="494"/>
      <c r="FX653" s="494"/>
      <c r="FY653" s="494"/>
      <c r="FZ653" s="494"/>
      <c r="GA653" s="494"/>
      <c r="GB653" s="494"/>
      <c r="GC653" s="494"/>
      <c r="GD653" s="494"/>
      <c r="GE653" s="494"/>
      <c r="GF653" s="494"/>
      <c r="GG653" s="494"/>
      <c r="GH653" s="494"/>
      <c r="GI653" s="494"/>
      <c r="GJ653" s="494"/>
      <c r="GK653" s="494"/>
      <c r="GL653" s="494"/>
      <c r="GM653" s="494"/>
      <c r="GN653" s="494"/>
      <c r="GO653" s="494"/>
      <c r="GP653" s="494"/>
      <c r="GQ653" s="494"/>
      <c r="GR653" s="494"/>
      <c r="GS653" s="494"/>
      <c r="GT653" s="494"/>
      <c r="GU653" s="494"/>
      <c r="GV653" s="494"/>
      <c r="GW653" s="494"/>
      <c r="GX653" s="494"/>
      <c r="GY653" s="494"/>
      <c r="GZ653" s="494"/>
      <c r="HA653" s="494"/>
    </row>
    <row r="654">
      <c r="A654" s="492">
        <v>7212960.0</v>
      </c>
      <c r="B654" s="488" t="s">
        <v>27713</v>
      </c>
      <c r="C654" s="488" t="s">
        <v>399</v>
      </c>
      <c r="D654" s="590">
        <v>45820.90993055556</v>
      </c>
      <c r="E654" s="590">
        <v>45820.911875</v>
      </c>
      <c r="F654" s="590">
        <v>45820.91239583334</v>
      </c>
      <c r="H654" s="488" t="s">
        <v>25860</v>
      </c>
      <c r="K654" s="494"/>
      <c r="L654" s="494"/>
      <c r="M654" s="494"/>
      <c r="N654" s="494"/>
      <c r="O654" s="494"/>
      <c r="P654" s="494"/>
      <c r="Q654" s="494"/>
      <c r="R654" s="494"/>
      <c r="S654" s="494"/>
      <c r="T654" s="488" t="s">
        <v>25934</v>
      </c>
      <c r="V654" s="488" t="s">
        <v>103</v>
      </c>
      <c r="W654" s="488" t="s">
        <v>100</v>
      </c>
      <c r="X654" s="494"/>
      <c r="Y654" s="494"/>
      <c r="Z654" s="494"/>
      <c r="AA654" s="494"/>
      <c r="AB654" s="494"/>
      <c r="AC654" s="494"/>
      <c r="AD654" s="494"/>
      <c r="AE654" s="494"/>
      <c r="AF654" s="494"/>
      <c r="AG654" s="494"/>
      <c r="AH654" s="494"/>
      <c r="AI654" s="494"/>
      <c r="AJ654" s="494"/>
      <c r="AK654" s="494"/>
      <c r="AL654" s="494"/>
      <c r="AM654" s="494"/>
      <c r="AN654" s="494"/>
      <c r="AO654" s="494"/>
      <c r="AP654" s="494"/>
      <c r="AQ654" s="494"/>
      <c r="AR654" s="495" t="s">
        <v>1524</v>
      </c>
      <c r="AS654" s="492">
        <v>798000.0</v>
      </c>
      <c r="AT654" s="494"/>
      <c r="AU654" s="494"/>
      <c r="AV654" s="494"/>
      <c r="AW654" s="494"/>
      <c r="AX654" s="494"/>
      <c r="AY654" s="494"/>
      <c r="AZ654" s="494"/>
      <c r="BA654" s="494"/>
      <c r="BB654" s="494"/>
      <c r="BC654" s="494"/>
      <c r="BD654" s="494"/>
      <c r="BE654" s="494"/>
      <c r="BF654" s="494"/>
      <c r="BG654" s="494"/>
      <c r="BH654" s="494"/>
      <c r="BI654" s="488" t="s">
        <v>25863</v>
      </c>
      <c r="BJ654" s="494"/>
      <c r="BK654" s="494"/>
      <c r="BL654" s="494"/>
      <c r="BM654" s="494"/>
      <c r="BN654" s="494"/>
      <c r="BO654" s="494"/>
      <c r="BP654" s="494"/>
      <c r="BQ654" s="492">
        <v>798000.0</v>
      </c>
      <c r="BR654" s="494"/>
      <c r="BS654" s="494"/>
      <c r="BT654" s="494"/>
      <c r="BU654" s="494"/>
      <c r="BV654" s="494"/>
      <c r="BW654" s="494"/>
      <c r="BX654" s="494"/>
      <c r="BY654" s="494"/>
      <c r="BZ654" s="494"/>
      <c r="CA654" s="494"/>
      <c r="CB654" s="494"/>
      <c r="CC654" s="587">
        <v>45823.0</v>
      </c>
      <c r="CD654" s="494"/>
      <c r="CE654" s="494"/>
      <c r="CF654" s="492">
        <v>798000.0</v>
      </c>
      <c r="CG654" s="492">
        <v>0.0</v>
      </c>
      <c r="CH654" s="494"/>
      <c r="CI654" s="494"/>
      <c r="CJ654" s="494"/>
      <c r="CK654" s="494"/>
      <c r="CL654" s="494"/>
      <c r="CM654" s="494"/>
      <c r="CN654" s="494"/>
      <c r="CO654" s="494"/>
      <c r="CP654" s="494"/>
      <c r="CQ654" s="494"/>
      <c r="CR654" s="494"/>
      <c r="CS654" s="494"/>
      <c r="CT654" s="494"/>
      <c r="CU654" s="494"/>
      <c r="CV654" s="494"/>
      <c r="CW654" s="494"/>
      <c r="CX654" s="494"/>
      <c r="CY654" s="494"/>
      <c r="CZ654" s="494"/>
      <c r="DA654" s="494"/>
      <c r="DB654" s="494"/>
      <c r="DC654" s="494"/>
      <c r="DD654" s="494"/>
      <c r="DE654" s="488" t="s">
        <v>21720</v>
      </c>
      <c r="DH654" s="494"/>
      <c r="DI654" s="494"/>
      <c r="DJ654" s="494"/>
      <c r="DK654" s="494"/>
      <c r="DL654" s="494"/>
      <c r="DM654" s="494"/>
      <c r="DN654" s="494"/>
      <c r="DO654" s="494"/>
      <c r="DP654" s="494"/>
      <c r="DQ654" s="488" t="s">
        <v>27714</v>
      </c>
      <c r="DR654" s="494"/>
      <c r="DS654" s="494"/>
      <c r="DT654" s="494"/>
      <c r="DU654" s="494"/>
      <c r="DV654" s="494"/>
      <c r="DW654" s="494"/>
      <c r="DX654" s="494"/>
      <c r="DY654" s="494"/>
      <c r="DZ654" s="494"/>
      <c r="EA654" s="488" t="s">
        <v>27711</v>
      </c>
      <c r="EB654" s="494"/>
      <c r="EC654" s="494"/>
      <c r="ED654" s="494"/>
      <c r="EE654" s="494"/>
      <c r="EF654" s="494"/>
      <c r="EG654" s="494"/>
      <c r="EH654" s="494"/>
      <c r="EI654" s="488" t="s">
        <v>27715</v>
      </c>
      <c r="EN654" s="494"/>
      <c r="EO654" s="494"/>
      <c r="EP654" s="494"/>
      <c r="EQ654" s="494"/>
      <c r="ER654" s="494"/>
      <c r="ES654" s="494"/>
      <c r="ET654" s="494"/>
      <c r="EU654" s="494"/>
      <c r="EV654" s="494"/>
      <c r="EW654" s="494"/>
      <c r="EX654" s="494"/>
      <c r="EY654" s="494"/>
      <c r="EZ654" s="494"/>
      <c r="FA654" s="494"/>
      <c r="FB654" s="494"/>
      <c r="FC654" s="494"/>
      <c r="FD654" s="494"/>
      <c r="FE654" s="494"/>
      <c r="FF654" s="494"/>
      <c r="FG654" s="494"/>
      <c r="FH654" s="494"/>
      <c r="FI654" s="494"/>
      <c r="FJ654" s="494"/>
      <c r="FK654" s="494"/>
      <c r="FL654" s="494"/>
      <c r="FM654" s="494"/>
      <c r="FN654" s="494"/>
      <c r="FO654" s="494"/>
      <c r="FP654" s="494"/>
      <c r="FQ654" s="494"/>
      <c r="FR654" s="494"/>
      <c r="FS654" s="488" t="s">
        <v>27712</v>
      </c>
      <c r="FU654" s="494"/>
      <c r="FV654" s="494"/>
      <c r="FW654" s="494"/>
      <c r="FX654" s="494"/>
      <c r="FY654" s="494"/>
      <c r="FZ654" s="494"/>
      <c r="GA654" s="494"/>
      <c r="GB654" s="494"/>
      <c r="GC654" s="494"/>
      <c r="GD654" s="494"/>
      <c r="GE654" s="494"/>
      <c r="GF654" s="494"/>
      <c r="GG654" s="494"/>
      <c r="GH654" s="494"/>
      <c r="GI654" s="494"/>
      <c r="GJ654" s="494"/>
      <c r="GK654" s="494"/>
      <c r="GL654" s="494"/>
      <c r="GM654" s="494"/>
      <c r="GN654" s="494"/>
      <c r="GO654" s="494"/>
      <c r="GP654" s="494"/>
      <c r="GQ654" s="494"/>
      <c r="GR654" s="494"/>
      <c r="GS654" s="494"/>
      <c r="GT654" s="494"/>
      <c r="GU654" s="494"/>
      <c r="GV654" s="494"/>
      <c r="GW654" s="494"/>
      <c r="GX654" s="494"/>
      <c r="GY654" s="494"/>
      <c r="GZ654" s="494"/>
      <c r="HA654" s="494"/>
    </row>
    <row r="655">
      <c r="A655" s="492">
        <v>7212977.0</v>
      </c>
      <c r="B655" s="488" t="s">
        <v>27716</v>
      </c>
      <c r="C655" s="488" t="s">
        <v>399</v>
      </c>
      <c r="D655" s="590">
        <v>45820.89542824074</v>
      </c>
      <c r="E655" s="590">
        <v>45820.90060185185</v>
      </c>
      <c r="F655" s="590">
        <v>45820.90085648148</v>
      </c>
      <c r="H655" s="488" t="s">
        <v>25860</v>
      </c>
      <c r="K655" s="494"/>
      <c r="L655" s="494"/>
      <c r="M655" s="494"/>
      <c r="N655" s="494"/>
      <c r="O655" s="494"/>
      <c r="P655" s="494"/>
      <c r="Q655" s="494"/>
      <c r="R655" s="494"/>
      <c r="S655" s="494"/>
      <c r="T655" s="494"/>
      <c r="U655" s="494"/>
      <c r="V655" s="488" t="s">
        <v>83</v>
      </c>
      <c r="W655" s="488" t="s">
        <v>99</v>
      </c>
      <c r="X655" s="494"/>
      <c r="Y655" s="494"/>
      <c r="Z655" s="494"/>
      <c r="AA655" s="494"/>
      <c r="AB655" s="494"/>
      <c r="AC655" s="494"/>
      <c r="AD655" s="494"/>
      <c r="AE655" s="494"/>
      <c r="AF655" s="494"/>
      <c r="AG655" s="494"/>
      <c r="AH655" s="494"/>
      <c r="AI655" s="494"/>
      <c r="AJ655" s="494"/>
      <c r="AK655" s="494"/>
      <c r="AL655" s="494"/>
      <c r="AM655" s="494"/>
      <c r="AN655" s="494"/>
      <c r="AO655" s="494"/>
      <c r="AP655" s="494"/>
      <c r="AQ655" s="494"/>
      <c r="AR655" s="494"/>
      <c r="AS655" s="494"/>
      <c r="AT655" s="494"/>
      <c r="AU655" s="494"/>
      <c r="AV655" s="494"/>
      <c r="AW655" s="494"/>
      <c r="AX655" s="494"/>
      <c r="AY655" s="494"/>
      <c r="AZ655" s="494"/>
      <c r="BA655" s="494"/>
      <c r="BB655" s="494"/>
      <c r="BC655" s="494"/>
      <c r="BD655" s="494"/>
      <c r="BE655" s="494"/>
      <c r="BF655" s="494"/>
      <c r="BG655" s="494"/>
      <c r="BH655" s="494"/>
      <c r="BI655" s="488" t="s">
        <v>25863</v>
      </c>
      <c r="BJ655" s="494"/>
      <c r="BK655" s="494"/>
      <c r="BL655" s="494"/>
      <c r="BM655" s="494"/>
      <c r="BN655" s="494"/>
      <c r="BO655" s="494"/>
      <c r="BP655" s="494"/>
      <c r="BQ655" s="494"/>
      <c r="BR655" s="494"/>
      <c r="BS655" s="494"/>
      <c r="BT655" s="494"/>
      <c r="BU655" s="494"/>
      <c r="BV655" s="494"/>
      <c r="BW655" s="494"/>
      <c r="BX655" s="494"/>
      <c r="BY655" s="494"/>
      <c r="BZ655" s="494"/>
      <c r="CA655" s="494"/>
      <c r="CB655" s="494"/>
      <c r="CC655" s="494"/>
      <c r="CD655" s="494"/>
      <c r="CE655" s="494"/>
      <c r="CF655" s="494"/>
      <c r="CG655" s="494"/>
      <c r="CH655" s="494"/>
      <c r="CI655" s="494"/>
      <c r="CJ655" s="494"/>
      <c r="CK655" s="494"/>
      <c r="CL655" s="494"/>
      <c r="CM655" s="494"/>
      <c r="CN655" s="494"/>
      <c r="CO655" s="494"/>
      <c r="CP655" s="494"/>
      <c r="CQ655" s="494"/>
      <c r="CR655" s="494"/>
      <c r="CS655" s="494"/>
      <c r="CT655" s="494"/>
      <c r="CU655" s="494"/>
      <c r="CV655" s="494"/>
      <c r="CW655" s="494"/>
      <c r="CX655" s="494"/>
      <c r="CY655" s="494"/>
      <c r="CZ655" s="494"/>
      <c r="DA655" s="494"/>
      <c r="DB655" s="494"/>
      <c r="DC655" s="494"/>
      <c r="DD655" s="494"/>
      <c r="DE655" s="488" t="s">
        <v>27717</v>
      </c>
      <c r="DH655" s="494"/>
      <c r="DI655" s="494"/>
      <c r="DJ655" s="494"/>
      <c r="DK655" s="494"/>
      <c r="DL655" s="494"/>
      <c r="DM655" s="494"/>
      <c r="DN655" s="494"/>
      <c r="DO655" s="494"/>
      <c r="DP655" s="494"/>
      <c r="DQ655" s="494"/>
      <c r="DR655" s="494"/>
      <c r="DS655" s="494"/>
      <c r="DT655" s="494"/>
      <c r="DU655" s="494"/>
      <c r="DV655" s="488" t="s">
        <v>27717</v>
      </c>
      <c r="DY655" s="494"/>
      <c r="DZ655" s="494"/>
      <c r="EA655" s="488" t="s">
        <v>27718</v>
      </c>
      <c r="EB655" s="494"/>
      <c r="EC655" s="494"/>
      <c r="ED655" s="494"/>
      <c r="EE655" s="494"/>
      <c r="EF655" s="494"/>
      <c r="EG655" s="494"/>
      <c r="EH655" s="494"/>
      <c r="EI655" s="494"/>
      <c r="EJ655" s="494"/>
      <c r="EK655" s="494"/>
      <c r="EL655" s="494"/>
      <c r="EM655" s="494"/>
      <c r="EN655" s="494"/>
      <c r="EO655" s="495" t="s">
        <v>1524</v>
      </c>
      <c r="EP655" s="494"/>
      <c r="EQ655" s="494"/>
      <c r="ER655" s="494"/>
      <c r="ES655" s="494"/>
      <c r="ET655" s="494"/>
      <c r="EU655" s="494"/>
      <c r="EV655" s="494"/>
      <c r="EW655" s="494"/>
      <c r="EX655" s="494"/>
      <c r="EY655" s="494"/>
      <c r="EZ655" s="494"/>
      <c r="FA655" s="494"/>
      <c r="FB655" s="494"/>
      <c r="FC655" s="494"/>
      <c r="FD655" s="494"/>
      <c r="FE655" s="494"/>
      <c r="FF655" s="494"/>
      <c r="FG655" s="494"/>
      <c r="FH655" s="494"/>
      <c r="FI655" s="494"/>
      <c r="FJ655" s="494"/>
      <c r="FK655" s="494"/>
      <c r="FL655" s="494"/>
      <c r="FM655" s="494"/>
      <c r="FN655" s="494"/>
      <c r="FO655" s="494"/>
      <c r="FP655" s="494"/>
      <c r="FQ655" s="494"/>
      <c r="FR655" s="494"/>
      <c r="FS655" s="488" t="s">
        <v>27719</v>
      </c>
      <c r="FU655" s="494"/>
      <c r="FV655" s="494"/>
      <c r="FW655" s="494"/>
      <c r="FX655" s="494"/>
      <c r="FY655" s="494"/>
      <c r="FZ655" s="494"/>
      <c r="GA655" s="494"/>
      <c r="GB655" s="494"/>
      <c r="GC655" s="494"/>
      <c r="GD655" s="494"/>
      <c r="GE655" s="494"/>
      <c r="GF655" s="494"/>
      <c r="GG655" s="494"/>
      <c r="GH655" s="494"/>
      <c r="GI655" s="494"/>
      <c r="GJ655" s="494"/>
      <c r="GK655" s="494"/>
      <c r="GL655" s="494"/>
      <c r="GM655" s="494"/>
      <c r="GN655" s="494"/>
      <c r="GO655" s="494"/>
      <c r="GP655" s="494"/>
      <c r="GQ655" s="494"/>
      <c r="GR655" s="494"/>
      <c r="GS655" s="494"/>
      <c r="GT655" s="494"/>
      <c r="GU655" s="494"/>
      <c r="GV655" s="494"/>
      <c r="GW655" s="494"/>
      <c r="GX655" s="494"/>
      <c r="GY655" s="494"/>
      <c r="GZ655" s="494"/>
      <c r="HA655" s="494"/>
    </row>
    <row r="656">
      <c r="A656" s="492">
        <v>7212978.0</v>
      </c>
      <c r="B656" s="488" t="s">
        <v>27720</v>
      </c>
      <c r="C656" s="488" t="s">
        <v>399</v>
      </c>
      <c r="D656" s="590">
        <v>45820.89619212963</v>
      </c>
      <c r="E656" s="590">
        <v>45820.90783564815</v>
      </c>
      <c r="F656" s="590">
        <v>45820.908125</v>
      </c>
      <c r="H656" s="488" t="s">
        <v>25860</v>
      </c>
      <c r="K656" s="494"/>
      <c r="L656" s="494"/>
      <c r="M656" s="494"/>
      <c r="N656" s="494"/>
      <c r="O656" s="494"/>
      <c r="P656" s="494"/>
      <c r="Q656" s="494"/>
      <c r="R656" s="494"/>
      <c r="S656" s="494"/>
      <c r="T656" s="488" t="s">
        <v>25934</v>
      </c>
      <c r="V656" s="488" t="s">
        <v>83</v>
      </c>
      <c r="W656" s="488" t="s">
        <v>99</v>
      </c>
      <c r="X656" s="494"/>
      <c r="Y656" s="494"/>
      <c r="Z656" s="494"/>
      <c r="AA656" s="494"/>
      <c r="AB656" s="494"/>
      <c r="AC656" s="494"/>
      <c r="AD656" s="494"/>
      <c r="AE656" s="494"/>
      <c r="AF656" s="494"/>
      <c r="AG656" s="494"/>
      <c r="AH656" s="494"/>
      <c r="AI656" s="494"/>
      <c r="AJ656" s="494"/>
      <c r="AK656" s="494"/>
      <c r="AL656" s="494"/>
      <c r="AM656" s="494"/>
      <c r="AN656" s="494"/>
      <c r="AO656" s="494"/>
      <c r="AP656" s="494"/>
      <c r="AQ656" s="492">
        <v>36.0</v>
      </c>
      <c r="AR656" s="495" t="s">
        <v>1524</v>
      </c>
      <c r="AS656" s="588">
        <v>798000.0</v>
      </c>
      <c r="AT656" s="494"/>
      <c r="AU656" s="494"/>
      <c r="AV656" s="494"/>
      <c r="AW656" s="494"/>
      <c r="AX656" s="494"/>
      <c r="AY656" s="494"/>
      <c r="AZ656" s="494"/>
      <c r="BA656" s="494"/>
      <c r="BB656" s="494"/>
      <c r="BC656" s="494"/>
      <c r="BD656" s="494"/>
      <c r="BE656" s="494"/>
      <c r="BF656" s="494"/>
      <c r="BG656" s="494"/>
      <c r="BH656" s="494"/>
      <c r="BI656" s="488" t="s">
        <v>25863</v>
      </c>
      <c r="BJ656" s="494"/>
      <c r="BK656" s="494"/>
      <c r="BL656" s="494"/>
      <c r="BM656" s="494"/>
      <c r="BN656" s="494"/>
      <c r="BO656" s="494"/>
      <c r="BP656" s="494"/>
      <c r="BQ656" s="494"/>
      <c r="BR656" s="494"/>
      <c r="BS656" s="494"/>
      <c r="BT656" s="494"/>
      <c r="BU656" s="488" t="s">
        <v>25868</v>
      </c>
      <c r="BY656" s="494"/>
      <c r="BZ656" s="588">
        <v>30324.0</v>
      </c>
      <c r="CA656" s="588">
        <v>28500.0</v>
      </c>
      <c r="CB656" s="494"/>
      <c r="CC656" s="494"/>
      <c r="CD656" s="587">
        <v>45896.0</v>
      </c>
      <c r="CE656" s="492">
        <v>27.0</v>
      </c>
      <c r="CF656" s="588">
        <v>1027824.0</v>
      </c>
      <c r="CG656" s="588">
        <v>229824.0</v>
      </c>
      <c r="CH656" s="494"/>
      <c r="CI656" s="494"/>
      <c r="CJ656" s="494"/>
      <c r="CK656" s="494"/>
      <c r="CL656" s="494"/>
      <c r="CM656" s="494"/>
      <c r="CN656" s="494"/>
      <c r="CO656" s="494"/>
      <c r="CP656" s="494"/>
      <c r="CQ656" s="494"/>
      <c r="CR656" s="494"/>
      <c r="CS656" s="494"/>
      <c r="CT656" s="494"/>
      <c r="CU656" s="494"/>
      <c r="CV656" s="494"/>
      <c r="CW656" s="494"/>
      <c r="CX656" s="494"/>
      <c r="CY656" s="494"/>
      <c r="CZ656" s="494"/>
      <c r="DA656" s="494"/>
      <c r="DB656" s="494"/>
      <c r="DC656" s="494"/>
      <c r="DD656" s="494"/>
      <c r="DE656" s="488" t="s">
        <v>27717</v>
      </c>
      <c r="DH656" s="494"/>
      <c r="DI656" s="494"/>
      <c r="DJ656" s="494"/>
      <c r="DK656" s="494"/>
      <c r="DL656" s="494"/>
      <c r="DM656" s="494"/>
      <c r="DN656" s="494"/>
      <c r="DO656" s="494"/>
      <c r="DP656" s="494"/>
      <c r="DQ656" s="488" t="s">
        <v>27721</v>
      </c>
      <c r="DR656" s="494"/>
      <c r="DS656" s="494"/>
      <c r="DT656" s="494"/>
      <c r="DU656" s="494"/>
      <c r="DV656" s="494"/>
      <c r="DW656" s="494"/>
      <c r="DX656" s="494"/>
      <c r="DY656" s="494"/>
      <c r="DZ656" s="488" t="s">
        <v>27722</v>
      </c>
      <c r="EA656" s="488" t="s">
        <v>27718</v>
      </c>
      <c r="EB656" s="494"/>
      <c r="EC656" s="494"/>
      <c r="ED656" s="494"/>
      <c r="EE656" s="494"/>
      <c r="EF656" s="494"/>
      <c r="EG656" s="494"/>
      <c r="EH656" s="494"/>
      <c r="EI656" s="488" t="s">
        <v>27723</v>
      </c>
      <c r="EM656" s="494"/>
      <c r="EN656" s="494"/>
      <c r="EO656" s="494"/>
      <c r="EP656" s="494"/>
      <c r="EQ656" s="494"/>
      <c r="ER656" s="494"/>
      <c r="ES656" s="494"/>
      <c r="ET656" s="494"/>
      <c r="EU656" s="494"/>
      <c r="EV656" s="494"/>
      <c r="EW656" s="494"/>
      <c r="EX656" s="494"/>
      <c r="EY656" s="494"/>
      <c r="EZ656" s="494"/>
      <c r="FA656" s="494"/>
      <c r="FB656" s="494"/>
      <c r="FC656" s="494"/>
      <c r="FD656" s="494"/>
      <c r="FE656" s="494"/>
      <c r="FF656" s="494"/>
      <c r="FG656" s="494"/>
      <c r="FH656" s="494"/>
      <c r="FI656" s="494"/>
      <c r="FJ656" s="494"/>
      <c r="FK656" s="494"/>
      <c r="FL656" s="494"/>
      <c r="FM656" s="494"/>
      <c r="FN656" s="494"/>
      <c r="FO656" s="494"/>
      <c r="FP656" s="494"/>
      <c r="FQ656" s="494"/>
      <c r="FR656" s="494"/>
      <c r="FS656" s="488" t="s">
        <v>27719</v>
      </c>
      <c r="FU656" s="494"/>
      <c r="FV656" s="494"/>
      <c r="FW656" s="494"/>
      <c r="FX656" s="494"/>
      <c r="FY656" s="494"/>
      <c r="FZ656" s="494"/>
      <c r="GA656" s="494"/>
      <c r="GB656" s="494"/>
      <c r="GC656" s="494"/>
      <c r="GD656" s="494"/>
      <c r="GE656" s="494"/>
      <c r="GF656" s="494"/>
      <c r="GG656" s="494"/>
      <c r="GH656" s="494"/>
      <c r="GI656" s="494"/>
      <c r="GJ656" s="494"/>
      <c r="GK656" s="494"/>
      <c r="GL656" s="494"/>
      <c r="GM656" s="494"/>
      <c r="GN656" s="494"/>
      <c r="GO656" s="494"/>
      <c r="GP656" s="494"/>
      <c r="GQ656" s="494"/>
      <c r="GR656" s="494"/>
      <c r="GS656" s="494"/>
      <c r="GT656" s="494"/>
      <c r="GU656" s="494"/>
      <c r="GV656" s="494"/>
      <c r="GW656" s="494"/>
      <c r="GX656" s="494"/>
      <c r="GY656" s="494"/>
      <c r="GZ656" s="494"/>
      <c r="HA656" s="494"/>
    </row>
    <row r="657">
      <c r="A657" s="492">
        <v>7212979.0</v>
      </c>
      <c r="B657" s="488" t="s">
        <v>27724</v>
      </c>
      <c r="C657" s="488" t="s">
        <v>399</v>
      </c>
      <c r="D657" s="590">
        <v>45820.896099537036</v>
      </c>
      <c r="E657" s="590">
        <v>45820.90635416667</v>
      </c>
      <c r="F657" s="590">
        <v>45820.90724537037</v>
      </c>
      <c r="H657" s="488" t="s">
        <v>25860</v>
      </c>
      <c r="K657" s="494"/>
      <c r="L657" s="494"/>
      <c r="M657" s="494"/>
      <c r="N657" s="494"/>
      <c r="O657" s="494"/>
      <c r="P657" s="494"/>
      <c r="Q657" s="494"/>
      <c r="R657" s="494"/>
      <c r="S657" s="494"/>
      <c r="T657" s="488" t="s">
        <v>25934</v>
      </c>
      <c r="V657" s="488" t="s">
        <v>83</v>
      </c>
      <c r="W657" s="488" t="s">
        <v>99</v>
      </c>
      <c r="X657" s="494"/>
      <c r="Y657" s="494"/>
      <c r="Z657" s="494"/>
      <c r="AA657" s="494"/>
      <c r="AB657" s="494"/>
      <c r="AC657" s="494"/>
      <c r="AD657" s="494"/>
      <c r="AE657" s="494"/>
      <c r="AF657" s="494"/>
      <c r="AG657" s="494"/>
      <c r="AH657" s="494"/>
      <c r="AI657" s="494"/>
      <c r="AJ657" s="494"/>
      <c r="AK657" s="494"/>
      <c r="AL657" s="494"/>
      <c r="AM657" s="494"/>
      <c r="AN657" s="494"/>
      <c r="AO657" s="494"/>
      <c r="AP657" s="494"/>
      <c r="AQ657" s="492">
        <v>36.0</v>
      </c>
      <c r="AR657" s="495" t="s">
        <v>1524</v>
      </c>
      <c r="AS657" s="588">
        <v>798000.0</v>
      </c>
      <c r="AT657" s="494"/>
      <c r="AU657" s="494"/>
      <c r="AV657" s="494"/>
      <c r="AW657" s="494"/>
      <c r="AX657" s="494"/>
      <c r="AY657" s="494"/>
      <c r="AZ657" s="494"/>
      <c r="BA657" s="494"/>
      <c r="BB657" s="494"/>
      <c r="BC657" s="494"/>
      <c r="BD657" s="494"/>
      <c r="BE657" s="494"/>
      <c r="BF657" s="494"/>
      <c r="BG657" s="494"/>
      <c r="BH657" s="494"/>
      <c r="BI657" s="488" t="s">
        <v>25863</v>
      </c>
      <c r="BJ657" s="494"/>
      <c r="BK657" s="494"/>
      <c r="BL657" s="494"/>
      <c r="BM657" s="494"/>
      <c r="BN657" s="494"/>
      <c r="BO657" s="494"/>
      <c r="BP657" s="494"/>
      <c r="BQ657" s="494"/>
      <c r="BR657" s="494"/>
      <c r="BS657" s="494"/>
      <c r="BT657" s="494"/>
      <c r="BU657" s="488" t="s">
        <v>25868</v>
      </c>
      <c r="BY657" s="494"/>
      <c r="BZ657" s="588">
        <v>30324.0</v>
      </c>
      <c r="CA657" s="588">
        <v>28500.0</v>
      </c>
      <c r="CB657" s="494"/>
      <c r="CC657" s="494"/>
      <c r="CD657" s="587">
        <v>45896.0</v>
      </c>
      <c r="CE657" s="492">
        <v>27.0</v>
      </c>
      <c r="CF657" s="588">
        <v>1027824.0</v>
      </c>
      <c r="CG657" s="588">
        <v>229824.0</v>
      </c>
      <c r="CH657" s="494"/>
      <c r="CI657" s="494"/>
      <c r="CJ657" s="494"/>
      <c r="CK657" s="494"/>
      <c r="CL657" s="494"/>
      <c r="CM657" s="494"/>
      <c r="CN657" s="494"/>
      <c r="CO657" s="494"/>
      <c r="CP657" s="494"/>
      <c r="CQ657" s="494"/>
      <c r="CR657" s="494"/>
      <c r="CS657" s="494"/>
      <c r="CT657" s="494"/>
      <c r="CU657" s="494"/>
      <c r="CV657" s="494"/>
      <c r="CW657" s="494"/>
      <c r="CX657" s="494"/>
      <c r="CY657" s="494"/>
      <c r="CZ657" s="494"/>
      <c r="DA657" s="494"/>
      <c r="DB657" s="494"/>
      <c r="DC657" s="494"/>
      <c r="DD657" s="494"/>
      <c r="DE657" s="488" t="s">
        <v>27717</v>
      </c>
      <c r="DH657" s="494"/>
      <c r="DI657" s="494"/>
      <c r="DJ657" s="494"/>
      <c r="DK657" s="494"/>
      <c r="DL657" s="494"/>
      <c r="DM657" s="494"/>
      <c r="DN657" s="494"/>
      <c r="DO657" s="494"/>
      <c r="DP657" s="494"/>
      <c r="DQ657" s="488" t="s">
        <v>27721</v>
      </c>
      <c r="DR657" s="494"/>
      <c r="DS657" s="494"/>
      <c r="DT657" s="494"/>
      <c r="DU657" s="494"/>
      <c r="DV657" s="494"/>
      <c r="DW657" s="494"/>
      <c r="DX657" s="494"/>
      <c r="DY657" s="494"/>
      <c r="DZ657" s="494"/>
      <c r="EA657" s="488" t="s">
        <v>27718</v>
      </c>
      <c r="EB657" s="494"/>
      <c r="EC657" s="494"/>
      <c r="ED657" s="494"/>
      <c r="EE657" s="494"/>
      <c r="EF657" s="494"/>
      <c r="EG657" s="494"/>
      <c r="EH657" s="494"/>
      <c r="EI657" s="488" t="s">
        <v>27723</v>
      </c>
      <c r="EM657" s="494"/>
      <c r="EN657" s="494"/>
      <c r="EO657" s="494"/>
      <c r="EP657" s="494"/>
      <c r="EQ657" s="494"/>
      <c r="ER657" s="494"/>
      <c r="ES657" s="494"/>
      <c r="ET657" s="494"/>
      <c r="EU657" s="494"/>
      <c r="EV657" s="494"/>
      <c r="EW657" s="494"/>
      <c r="EX657" s="494"/>
      <c r="EY657" s="494"/>
      <c r="EZ657" s="494"/>
      <c r="FA657" s="494"/>
      <c r="FB657" s="494"/>
      <c r="FC657" s="494"/>
      <c r="FD657" s="494"/>
      <c r="FE657" s="494"/>
      <c r="FF657" s="494"/>
      <c r="FG657" s="494"/>
      <c r="FH657" s="494"/>
      <c r="FI657" s="494"/>
      <c r="FJ657" s="494"/>
      <c r="FK657" s="494"/>
      <c r="FL657" s="494"/>
      <c r="FM657" s="494"/>
      <c r="FN657" s="494"/>
      <c r="FO657" s="494"/>
      <c r="FP657" s="494"/>
      <c r="FQ657" s="494"/>
      <c r="FR657" s="494"/>
      <c r="FS657" s="488" t="s">
        <v>27719</v>
      </c>
      <c r="FU657" s="494"/>
      <c r="FV657" s="494"/>
      <c r="FW657" s="494"/>
      <c r="FX657" s="494"/>
      <c r="FY657" s="494"/>
      <c r="FZ657" s="494"/>
      <c r="GA657" s="494"/>
      <c r="GB657" s="494"/>
      <c r="GC657" s="494"/>
      <c r="GD657" s="494"/>
      <c r="GE657" s="494"/>
      <c r="GF657" s="494"/>
      <c r="GG657" s="494"/>
      <c r="GH657" s="494"/>
      <c r="GI657" s="494"/>
      <c r="GJ657" s="494"/>
      <c r="GK657" s="494"/>
      <c r="GL657" s="494"/>
      <c r="GM657" s="494"/>
      <c r="GN657" s="494"/>
      <c r="GO657" s="494"/>
      <c r="GP657" s="494"/>
      <c r="GQ657" s="494"/>
      <c r="GR657" s="494"/>
      <c r="GS657" s="494"/>
      <c r="GT657" s="494"/>
      <c r="GU657" s="494"/>
      <c r="GV657" s="494"/>
      <c r="GW657" s="494"/>
      <c r="GX657" s="494"/>
      <c r="GY657" s="494"/>
      <c r="GZ657" s="494"/>
      <c r="HA657" s="494"/>
    </row>
    <row r="658">
      <c r="A658" s="492">
        <v>7213081.0</v>
      </c>
      <c r="B658" s="488" t="s">
        <v>27725</v>
      </c>
      <c r="C658" s="488" t="s">
        <v>399</v>
      </c>
      <c r="D658" s="590">
        <v>45820.91311342592</v>
      </c>
      <c r="E658" s="590">
        <v>45820.91685185185</v>
      </c>
      <c r="F658" s="590">
        <v>45820.917129629626</v>
      </c>
      <c r="H658" s="488" t="s">
        <v>25860</v>
      </c>
      <c r="K658" s="494"/>
      <c r="L658" s="494"/>
      <c r="M658" s="494"/>
      <c r="N658" s="494"/>
      <c r="O658" s="494"/>
      <c r="P658" s="494"/>
      <c r="Q658" s="494"/>
      <c r="R658" s="494"/>
      <c r="S658" s="494"/>
      <c r="T658" s="488" t="s">
        <v>25934</v>
      </c>
      <c r="V658" s="488" t="s">
        <v>103</v>
      </c>
      <c r="W658" s="488" t="s">
        <v>100</v>
      </c>
      <c r="X658" s="494"/>
      <c r="Y658" s="494"/>
      <c r="Z658" s="494"/>
      <c r="AA658" s="494"/>
      <c r="AB658" s="494"/>
      <c r="AC658" s="494"/>
      <c r="AD658" s="494"/>
      <c r="AE658" s="494"/>
      <c r="AF658" s="494"/>
      <c r="AG658" s="494"/>
      <c r="AH658" s="494"/>
      <c r="AI658" s="494"/>
      <c r="AJ658" s="494"/>
      <c r="AK658" s="494"/>
      <c r="AL658" s="494"/>
      <c r="AM658" s="494"/>
      <c r="AN658" s="494"/>
      <c r="AO658" s="494"/>
      <c r="AP658" s="494"/>
      <c r="AQ658" s="494"/>
      <c r="AR658" s="495" t="s">
        <v>1524</v>
      </c>
      <c r="AS658" s="492">
        <v>798000.0</v>
      </c>
      <c r="AT658" s="494"/>
      <c r="AU658" s="494"/>
      <c r="AV658" s="494"/>
      <c r="AW658" s="494"/>
      <c r="AX658" s="494"/>
      <c r="AY658" s="494"/>
      <c r="AZ658" s="494"/>
      <c r="BA658" s="494"/>
      <c r="BB658" s="494"/>
      <c r="BC658" s="494"/>
      <c r="BD658" s="494"/>
      <c r="BE658" s="494"/>
      <c r="BF658" s="494"/>
      <c r="BG658" s="494"/>
      <c r="BH658" s="494"/>
      <c r="BI658" s="488" t="s">
        <v>25863</v>
      </c>
      <c r="BJ658" s="494"/>
      <c r="BK658" s="494"/>
      <c r="BL658" s="494"/>
      <c r="BM658" s="494"/>
      <c r="BN658" s="494"/>
      <c r="BO658" s="494"/>
      <c r="BP658" s="494"/>
      <c r="BQ658" s="492">
        <v>798000.0</v>
      </c>
      <c r="BR658" s="494"/>
      <c r="BS658" s="494"/>
      <c r="BT658" s="494"/>
      <c r="BU658" s="494"/>
      <c r="BV658" s="494"/>
      <c r="BW658" s="494"/>
      <c r="BX658" s="494"/>
      <c r="BY658" s="494"/>
      <c r="BZ658" s="494"/>
      <c r="CA658" s="494"/>
      <c r="CB658" s="494"/>
      <c r="CC658" s="587">
        <v>45823.0</v>
      </c>
      <c r="CD658" s="494"/>
      <c r="CE658" s="494"/>
      <c r="CF658" s="492">
        <v>798000.0</v>
      </c>
      <c r="CG658" s="492">
        <v>0.0</v>
      </c>
      <c r="CH658" s="494"/>
      <c r="CI658" s="494"/>
      <c r="CJ658" s="494"/>
      <c r="CK658" s="494"/>
      <c r="CL658" s="494"/>
      <c r="CM658" s="494"/>
      <c r="CN658" s="494"/>
      <c r="CO658" s="494"/>
      <c r="CP658" s="494"/>
      <c r="CQ658" s="494"/>
      <c r="CR658" s="494"/>
      <c r="CS658" s="494"/>
      <c r="CT658" s="494"/>
      <c r="CU658" s="494"/>
      <c r="CV658" s="494"/>
      <c r="CW658" s="494"/>
      <c r="CX658" s="494"/>
      <c r="CY658" s="494"/>
      <c r="CZ658" s="494"/>
      <c r="DA658" s="494"/>
      <c r="DB658" s="494"/>
      <c r="DC658" s="494"/>
      <c r="DD658" s="494"/>
      <c r="DE658" s="488" t="s">
        <v>21720</v>
      </c>
      <c r="DH658" s="494"/>
      <c r="DI658" s="494"/>
      <c r="DJ658" s="494"/>
      <c r="DK658" s="494"/>
      <c r="DL658" s="494"/>
      <c r="DM658" s="494"/>
      <c r="DN658" s="494"/>
      <c r="DO658" s="494"/>
      <c r="DP658" s="494"/>
      <c r="DQ658" s="488" t="s">
        <v>27714</v>
      </c>
      <c r="DR658" s="494"/>
      <c r="DS658" s="494"/>
      <c r="DT658" s="494"/>
      <c r="DU658" s="494"/>
      <c r="DV658" s="494"/>
      <c r="DW658" s="494"/>
      <c r="DX658" s="494"/>
      <c r="DY658" s="494"/>
      <c r="DZ658" s="488" t="s">
        <v>27726</v>
      </c>
      <c r="EA658" s="488" t="s">
        <v>27711</v>
      </c>
      <c r="EB658" s="494"/>
      <c r="EC658" s="494"/>
      <c r="ED658" s="494"/>
      <c r="EE658" s="494"/>
      <c r="EF658" s="494"/>
      <c r="EG658" s="494"/>
      <c r="EH658" s="494"/>
      <c r="EI658" s="488" t="s">
        <v>27727</v>
      </c>
      <c r="EO658" s="494"/>
      <c r="EP658" s="494"/>
      <c r="EQ658" s="494"/>
      <c r="ER658" s="494"/>
      <c r="ES658" s="494"/>
      <c r="ET658" s="494"/>
      <c r="EU658" s="494"/>
      <c r="EV658" s="494"/>
      <c r="EW658" s="494"/>
      <c r="EX658" s="494"/>
      <c r="EY658" s="494"/>
      <c r="EZ658" s="494"/>
      <c r="FA658" s="494"/>
      <c r="FB658" s="494"/>
      <c r="FC658" s="494"/>
      <c r="FD658" s="494"/>
      <c r="FE658" s="494"/>
      <c r="FF658" s="494"/>
      <c r="FG658" s="494"/>
      <c r="FH658" s="494"/>
      <c r="FI658" s="494"/>
      <c r="FJ658" s="494"/>
      <c r="FK658" s="494"/>
      <c r="FL658" s="494"/>
      <c r="FM658" s="494"/>
      <c r="FN658" s="494"/>
      <c r="FO658" s="494"/>
      <c r="FP658" s="494"/>
      <c r="FQ658" s="494"/>
      <c r="FR658" s="494"/>
      <c r="FS658" s="488" t="s">
        <v>27712</v>
      </c>
      <c r="FU658" s="494"/>
      <c r="FV658" s="494"/>
      <c r="FW658" s="494"/>
      <c r="FX658" s="494"/>
      <c r="FY658" s="494"/>
      <c r="FZ658" s="494"/>
      <c r="GA658" s="494"/>
      <c r="GB658" s="494"/>
      <c r="GC658" s="494"/>
      <c r="GD658" s="494"/>
      <c r="GE658" s="494"/>
      <c r="GF658" s="494"/>
      <c r="GG658" s="494"/>
      <c r="GH658" s="494"/>
      <c r="GI658" s="494"/>
      <c r="GJ658" s="494"/>
      <c r="GK658" s="494"/>
      <c r="GL658" s="494"/>
      <c r="GM658" s="494"/>
      <c r="GN658" s="494"/>
      <c r="GO658" s="494"/>
      <c r="GP658" s="494"/>
      <c r="GQ658" s="494"/>
      <c r="GR658" s="494"/>
      <c r="GS658" s="494"/>
      <c r="GT658" s="494"/>
      <c r="GU658" s="494"/>
      <c r="GV658" s="494"/>
      <c r="GW658" s="494"/>
      <c r="GX658" s="494"/>
      <c r="GY658" s="494"/>
      <c r="GZ658" s="494"/>
      <c r="HA658" s="494"/>
    </row>
    <row r="659">
      <c r="A659" s="492">
        <v>7215479.0</v>
      </c>
      <c r="B659" s="488" t="s">
        <v>27728</v>
      </c>
      <c r="C659" s="488" t="s">
        <v>399</v>
      </c>
      <c r="D659" s="590">
        <v>45821.50041666667</v>
      </c>
      <c r="E659" s="590">
        <v>45821.50790509259</v>
      </c>
      <c r="F659" s="590">
        <v>45821.508252314816</v>
      </c>
      <c r="H659" s="488" t="s">
        <v>25860</v>
      </c>
      <c r="K659" s="494"/>
      <c r="L659" s="494"/>
      <c r="M659" s="494"/>
      <c r="N659" s="494"/>
      <c r="O659" s="494"/>
      <c r="P659" s="494"/>
      <c r="Q659" s="494"/>
      <c r="R659" s="494"/>
      <c r="S659" s="494"/>
      <c r="T659" s="494"/>
      <c r="U659" s="494"/>
      <c r="V659" s="488" t="s">
        <v>83</v>
      </c>
      <c r="W659" s="488" t="s">
        <v>27729</v>
      </c>
      <c r="X659" s="494"/>
      <c r="Y659" s="494"/>
      <c r="Z659" s="494"/>
      <c r="AA659" s="494"/>
      <c r="AB659" s="494"/>
      <c r="AC659" s="494"/>
      <c r="AD659" s="494"/>
      <c r="AE659" s="494"/>
      <c r="AF659" s="494"/>
      <c r="AG659" s="494"/>
      <c r="AH659" s="494"/>
      <c r="AI659" s="494"/>
      <c r="AJ659" s="494"/>
      <c r="AK659" s="494"/>
      <c r="AL659" s="494"/>
      <c r="AM659" s="494"/>
      <c r="AN659" s="494"/>
      <c r="AO659" s="494"/>
      <c r="AP659" s="494"/>
      <c r="AQ659" s="494"/>
      <c r="AR659" s="494"/>
      <c r="AS659" s="494"/>
      <c r="AT659" s="494"/>
      <c r="AU659" s="494"/>
      <c r="AV659" s="494"/>
      <c r="AW659" s="494"/>
      <c r="AX659" s="494"/>
      <c r="AY659" s="494"/>
      <c r="AZ659" s="494"/>
      <c r="BA659" s="494"/>
      <c r="BB659" s="494"/>
      <c r="BC659" s="494"/>
      <c r="BD659" s="494"/>
      <c r="BE659" s="494"/>
      <c r="BF659" s="494"/>
      <c r="BG659" s="494"/>
      <c r="BH659" s="494"/>
      <c r="BI659" s="488" t="s">
        <v>25863</v>
      </c>
      <c r="BJ659" s="494"/>
      <c r="BK659" s="494"/>
      <c r="BL659" s="494"/>
      <c r="BM659" s="494"/>
      <c r="BN659" s="494"/>
      <c r="BO659" s="494"/>
      <c r="BP659" s="494"/>
      <c r="BQ659" s="494"/>
      <c r="BR659" s="494"/>
      <c r="BS659" s="494"/>
      <c r="BT659" s="494"/>
      <c r="BU659" s="494"/>
      <c r="BV659" s="494"/>
      <c r="BW659" s="494"/>
      <c r="BX659" s="494"/>
      <c r="BY659" s="494"/>
      <c r="BZ659" s="494"/>
      <c r="CA659" s="494"/>
      <c r="CB659" s="494"/>
      <c r="CC659" s="494"/>
      <c r="CD659" s="494"/>
      <c r="CE659" s="494"/>
      <c r="CF659" s="494"/>
      <c r="CG659" s="494"/>
      <c r="CH659" s="494"/>
      <c r="CI659" s="494"/>
      <c r="CJ659" s="494"/>
      <c r="CK659" s="494"/>
      <c r="CL659" s="494"/>
      <c r="CM659" s="494"/>
      <c r="CN659" s="494"/>
      <c r="CO659" s="494"/>
      <c r="CP659" s="494"/>
      <c r="CQ659" s="494"/>
      <c r="CR659" s="494"/>
      <c r="CS659" s="494"/>
      <c r="CT659" s="494"/>
      <c r="CU659" s="494"/>
      <c r="CV659" s="494"/>
      <c r="CW659" s="494"/>
      <c r="CX659" s="494"/>
      <c r="CY659" s="494"/>
      <c r="CZ659" s="494"/>
      <c r="DA659" s="494"/>
      <c r="DB659" s="494"/>
      <c r="DC659" s="494"/>
      <c r="DD659" s="494"/>
      <c r="DE659" s="488" t="s">
        <v>27730</v>
      </c>
      <c r="DH659" s="494"/>
      <c r="DI659" s="494"/>
      <c r="DJ659" s="494"/>
      <c r="DK659" s="494"/>
      <c r="DL659" s="494"/>
      <c r="DM659" s="494"/>
      <c r="DN659" s="494"/>
      <c r="DO659" s="494"/>
      <c r="DP659" s="494"/>
      <c r="DQ659" s="494"/>
      <c r="DR659" s="494"/>
      <c r="DS659" s="494"/>
      <c r="DT659" s="494"/>
      <c r="DU659" s="494"/>
      <c r="DV659" s="488" t="s">
        <v>27730</v>
      </c>
      <c r="DW659" s="488" t="s">
        <v>27731</v>
      </c>
      <c r="DZ659" s="494"/>
      <c r="EA659" s="488" t="s">
        <v>27729</v>
      </c>
      <c r="EC659" s="494"/>
      <c r="ED659" s="494"/>
      <c r="EE659" s="494"/>
      <c r="EF659" s="494"/>
      <c r="EG659" s="494"/>
      <c r="EH659" s="494"/>
      <c r="EI659" s="494"/>
      <c r="EJ659" s="494"/>
      <c r="EK659" s="494"/>
      <c r="EL659" s="494"/>
      <c r="EM659" s="494"/>
      <c r="EN659" s="494"/>
      <c r="EO659" s="495" t="s">
        <v>1524</v>
      </c>
      <c r="EP659" s="494"/>
      <c r="EQ659" s="494"/>
      <c r="ER659" s="494"/>
      <c r="ES659" s="494"/>
      <c r="ET659" s="494"/>
      <c r="EU659" s="494"/>
      <c r="EV659" s="494"/>
      <c r="EW659" s="494"/>
      <c r="EX659" s="494"/>
      <c r="EY659" s="494"/>
      <c r="EZ659" s="494"/>
      <c r="FA659" s="494"/>
      <c r="FB659" s="494"/>
      <c r="FC659" s="494"/>
      <c r="FD659" s="494"/>
      <c r="FE659" s="494"/>
      <c r="FF659" s="494"/>
      <c r="FG659" s="494"/>
      <c r="FH659" s="494"/>
      <c r="FI659" s="494"/>
      <c r="FJ659" s="494"/>
      <c r="FK659" s="494"/>
      <c r="FL659" s="494"/>
      <c r="FM659" s="494"/>
      <c r="FN659" s="494"/>
      <c r="FO659" s="494"/>
      <c r="FP659" s="494"/>
      <c r="FQ659" s="494"/>
      <c r="FR659" s="494"/>
      <c r="FS659" s="488" t="s">
        <v>27732</v>
      </c>
      <c r="FU659" s="494"/>
      <c r="FV659" s="494"/>
      <c r="FW659" s="494"/>
      <c r="FX659" s="494"/>
      <c r="FY659" s="494"/>
      <c r="FZ659" s="494"/>
      <c r="GA659" s="494"/>
      <c r="GB659" s="494"/>
      <c r="GC659" s="494"/>
      <c r="GD659" s="494"/>
      <c r="GE659" s="494"/>
      <c r="GF659" s="494"/>
      <c r="GG659" s="494"/>
      <c r="GH659" s="494"/>
      <c r="GI659" s="494"/>
      <c r="GJ659" s="494"/>
      <c r="GK659" s="494"/>
      <c r="GL659" s="494"/>
      <c r="GM659" s="494"/>
      <c r="GN659" s="494"/>
      <c r="GO659" s="494"/>
      <c r="GP659" s="494"/>
      <c r="GQ659" s="494"/>
      <c r="GR659" s="494"/>
      <c r="GS659" s="494"/>
      <c r="GT659" s="494"/>
      <c r="GU659" s="494"/>
      <c r="GV659" s="494"/>
      <c r="GW659" s="494"/>
      <c r="GX659" s="494"/>
      <c r="GY659" s="494"/>
      <c r="GZ659" s="494"/>
      <c r="HA659" s="494"/>
    </row>
    <row r="660">
      <c r="A660" s="492">
        <v>7215481.0</v>
      </c>
      <c r="B660" s="488" t="s">
        <v>27733</v>
      </c>
      <c r="C660" s="488" t="s">
        <v>399</v>
      </c>
      <c r="D660" s="590">
        <v>45821.50059027778</v>
      </c>
      <c r="E660" s="590">
        <v>45821.51712962963</v>
      </c>
      <c r="F660" s="590">
        <v>45821.51766203704</v>
      </c>
      <c r="H660" s="488" t="s">
        <v>25860</v>
      </c>
      <c r="K660" s="494"/>
      <c r="L660" s="494"/>
      <c r="M660" s="494"/>
      <c r="N660" s="494"/>
      <c r="O660" s="494"/>
      <c r="P660" s="494"/>
      <c r="Q660" s="494"/>
      <c r="R660" s="494"/>
      <c r="S660" s="494"/>
      <c r="T660" s="488" t="s">
        <v>25934</v>
      </c>
      <c r="V660" s="488" t="s">
        <v>83</v>
      </c>
      <c r="W660" s="488" t="s">
        <v>27729</v>
      </c>
      <c r="X660" s="494"/>
      <c r="Y660" s="494"/>
      <c r="Z660" s="494"/>
      <c r="AA660" s="494"/>
      <c r="AB660" s="494"/>
      <c r="AC660" s="494"/>
      <c r="AD660" s="494"/>
      <c r="AE660" s="494"/>
      <c r="AF660" s="494"/>
      <c r="AG660" s="494"/>
      <c r="AH660" s="494"/>
      <c r="AI660" s="494"/>
      <c r="AJ660" s="494"/>
      <c r="AK660" s="494"/>
      <c r="AL660" s="494"/>
      <c r="AM660" s="494"/>
      <c r="AN660" s="494"/>
      <c r="AO660" s="494"/>
      <c r="AP660" s="494"/>
      <c r="AQ660" s="494"/>
      <c r="AR660" s="495" t="s">
        <v>1524</v>
      </c>
      <c r="AS660" s="588">
        <v>798000.0</v>
      </c>
      <c r="AT660" s="494"/>
      <c r="AU660" s="494"/>
      <c r="AV660" s="494"/>
      <c r="AW660" s="494"/>
      <c r="AX660" s="494"/>
      <c r="AY660" s="494"/>
      <c r="AZ660" s="494"/>
      <c r="BA660" s="494"/>
      <c r="BB660" s="494"/>
      <c r="BC660" s="494"/>
      <c r="BD660" s="494"/>
      <c r="BE660" s="494"/>
      <c r="BF660" s="494"/>
      <c r="BG660" s="494"/>
      <c r="BH660" s="494"/>
      <c r="BI660" s="488" t="s">
        <v>25863</v>
      </c>
      <c r="BJ660" s="494"/>
      <c r="BK660" s="494"/>
      <c r="BL660" s="494"/>
      <c r="BM660" s="494"/>
      <c r="BN660" s="494"/>
      <c r="BO660" s="494"/>
      <c r="BP660" s="494"/>
      <c r="BQ660" s="588">
        <v>798000.0</v>
      </c>
      <c r="BR660" s="494"/>
      <c r="BS660" s="494"/>
      <c r="BT660" s="494"/>
      <c r="BU660" s="494"/>
      <c r="BV660" s="494"/>
      <c r="BW660" s="494"/>
      <c r="BX660" s="494"/>
      <c r="BY660" s="494"/>
      <c r="BZ660" s="494"/>
      <c r="CA660" s="494"/>
      <c r="CB660" s="494"/>
      <c r="CC660" s="587">
        <v>45821.0</v>
      </c>
      <c r="CD660" s="494"/>
      <c r="CE660" s="494"/>
      <c r="CF660" s="588">
        <v>798000.0</v>
      </c>
      <c r="CG660" s="492">
        <v>0.0</v>
      </c>
      <c r="CH660" s="494"/>
      <c r="CI660" s="494"/>
      <c r="CJ660" s="494"/>
      <c r="CK660" s="494"/>
      <c r="CL660" s="494"/>
      <c r="CM660" s="494"/>
      <c r="CN660" s="494"/>
      <c r="CO660" s="494"/>
      <c r="CP660" s="494"/>
      <c r="CQ660" s="494"/>
      <c r="CR660" s="494"/>
      <c r="CS660" s="494"/>
      <c r="CT660" s="494"/>
      <c r="CU660" s="494"/>
      <c r="CV660" s="494"/>
      <c r="CW660" s="494"/>
      <c r="CX660" s="494"/>
      <c r="CY660" s="494"/>
      <c r="CZ660" s="494"/>
      <c r="DA660" s="494"/>
      <c r="DB660" s="494"/>
      <c r="DC660" s="494"/>
      <c r="DD660" s="494"/>
      <c r="DE660" s="488" t="s">
        <v>27730</v>
      </c>
      <c r="DH660" s="494"/>
      <c r="DI660" s="494"/>
      <c r="DJ660" s="494"/>
      <c r="DK660" s="494"/>
      <c r="DL660" s="494"/>
      <c r="DM660" s="494"/>
      <c r="DN660" s="494"/>
      <c r="DO660" s="494"/>
      <c r="DP660" s="494"/>
      <c r="DQ660" s="488" t="s">
        <v>27734</v>
      </c>
      <c r="DR660" s="494"/>
      <c r="DS660" s="494"/>
      <c r="DT660" s="494"/>
      <c r="DU660" s="494"/>
      <c r="DV660" s="494"/>
      <c r="DW660" s="494"/>
      <c r="DX660" s="494"/>
      <c r="DY660" s="494"/>
      <c r="DZ660" s="488" t="s">
        <v>27735</v>
      </c>
      <c r="EA660" s="488" t="s">
        <v>27729</v>
      </c>
      <c r="EC660" s="494"/>
      <c r="ED660" s="494"/>
      <c r="EE660" s="494"/>
      <c r="EF660" s="494"/>
      <c r="EG660" s="494"/>
      <c r="EH660" s="494"/>
      <c r="EI660" s="488" t="s">
        <v>27736</v>
      </c>
      <c r="EL660" s="494"/>
      <c r="EM660" s="494"/>
      <c r="EN660" s="494"/>
      <c r="EO660" s="494"/>
      <c r="EP660" s="494"/>
      <c r="EQ660" s="494"/>
      <c r="ER660" s="494"/>
      <c r="ES660" s="494"/>
      <c r="ET660" s="494"/>
      <c r="EU660" s="494"/>
      <c r="EV660" s="494"/>
      <c r="EW660" s="494"/>
      <c r="EX660" s="494"/>
      <c r="EY660" s="494"/>
      <c r="EZ660" s="494"/>
      <c r="FA660" s="494"/>
      <c r="FB660" s="494"/>
      <c r="FC660" s="494"/>
      <c r="FD660" s="494"/>
      <c r="FE660" s="494"/>
      <c r="FF660" s="494"/>
      <c r="FG660" s="494"/>
      <c r="FH660" s="494"/>
      <c r="FI660" s="494"/>
      <c r="FJ660" s="494"/>
      <c r="FK660" s="494"/>
      <c r="FL660" s="494"/>
      <c r="FM660" s="494"/>
      <c r="FN660" s="494"/>
      <c r="FO660" s="494"/>
      <c r="FP660" s="494"/>
      <c r="FQ660" s="494"/>
      <c r="FR660" s="494"/>
      <c r="FS660" s="488" t="s">
        <v>27732</v>
      </c>
      <c r="FU660" s="494"/>
      <c r="FV660" s="494"/>
      <c r="FW660" s="494"/>
      <c r="FX660" s="494"/>
      <c r="FY660" s="494"/>
      <c r="FZ660" s="494"/>
      <c r="GA660" s="494"/>
      <c r="GB660" s="494"/>
      <c r="GC660" s="494"/>
      <c r="GD660" s="494"/>
      <c r="GE660" s="494"/>
      <c r="GF660" s="494"/>
      <c r="GG660" s="494"/>
      <c r="GH660" s="494"/>
      <c r="GI660" s="494"/>
      <c r="GJ660" s="494"/>
      <c r="GK660" s="494"/>
      <c r="GL660" s="494"/>
      <c r="GM660" s="494"/>
      <c r="GN660" s="494"/>
      <c r="GO660" s="494"/>
      <c r="GP660" s="494"/>
      <c r="GQ660" s="494"/>
      <c r="GR660" s="494"/>
      <c r="GS660" s="494"/>
      <c r="GT660" s="494"/>
      <c r="GU660" s="494"/>
      <c r="GV660" s="494"/>
      <c r="GW660" s="494"/>
      <c r="GX660" s="494"/>
      <c r="GY660" s="494"/>
      <c r="GZ660" s="494"/>
      <c r="HA660" s="494"/>
    </row>
    <row r="661">
      <c r="A661" s="492">
        <v>7215484.0</v>
      </c>
      <c r="B661" s="488" t="s">
        <v>27737</v>
      </c>
      <c r="C661" s="488" t="s">
        <v>399</v>
      </c>
      <c r="D661" s="590">
        <v>45821.50050925926</v>
      </c>
      <c r="E661" s="590">
        <v>45821.51511574074</v>
      </c>
      <c r="F661" s="590">
        <v>45821.51546296296</v>
      </c>
      <c r="H661" s="488" t="s">
        <v>25860</v>
      </c>
      <c r="K661" s="494"/>
      <c r="L661" s="494"/>
      <c r="M661" s="494"/>
      <c r="N661" s="494"/>
      <c r="O661" s="494"/>
      <c r="P661" s="494"/>
      <c r="Q661" s="494"/>
      <c r="R661" s="494"/>
      <c r="S661" s="494"/>
      <c r="T661" s="488" t="s">
        <v>25934</v>
      </c>
      <c r="V661" s="488" t="s">
        <v>83</v>
      </c>
      <c r="W661" s="488" t="s">
        <v>27729</v>
      </c>
      <c r="X661" s="494"/>
      <c r="Y661" s="494"/>
      <c r="Z661" s="494"/>
      <c r="AA661" s="494"/>
      <c r="AB661" s="494"/>
      <c r="AC661" s="494"/>
      <c r="AD661" s="494"/>
      <c r="AE661" s="494"/>
      <c r="AF661" s="494"/>
      <c r="AG661" s="494"/>
      <c r="AH661" s="494"/>
      <c r="AI661" s="494"/>
      <c r="AJ661" s="494"/>
      <c r="AK661" s="494"/>
      <c r="AL661" s="494"/>
      <c r="AM661" s="494"/>
      <c r="AN661" s="494"/>
      <c r="AO661" s="494"/>
      <c r="AP661" s="494"/>
      <c r="AQ661" s="494"/>
      <c r="AR661" s="495" t="s">
        <v>1524</v>
      </c>
      <c r="AS661" s="588">
        <v>798000.0</v>
      </c>
      <c r="AT661" s="494"/>
      <c r="AU661" s="494"/>
      <c r="AV661" s="494"/>
      <c r="AW661" s="494"/>
      <c r="AX661" s="494"/>
      <c r="AY661" s="494"/>
      <c r="AZ661" s="494"/>
      <c r="BA661" s="494"/>
      <c r="BB661" s="494"/>
      <c r="BC661" s="494"/>
      <c r="BD661" s="494"/>
      <c r="BE661" s="494"/>
      <c r="BF661" s="494"/>
      <c r="BG661" s="494"/>
      <c r="BH661" s="494"/>
      <c r="BI661" s="488" t="s">
        <v>25863</v>
      </c>
      <c r="BJ661" s="494"/>
      <c r="BK661" s="494"/>
      <c r="BL661" s="494"/>
      <c r="BM661" s="494"/>
      <c r="BN661" s="494"/>
      <c r="BO661" s="494"/>
      <c r="BP661" s="494"/>
      <c r="BQ661" s="588">
        <v>798000.0</v>
      </c>
      <c r="BR661" s="494"/>
      <c r="BS661" s="494"/>
      <c r="BT661" s="494"/>
      <c r="BU661" s="494"/>
      <c r="BV661" s="494"/>
      <c r="BW661" s="494"/>
      <c r="BX661" s="494"/>
      <c r="BY661" s="494"/>
      <c r="BZ661" s="494"/>
      <c r="CA661" s="494"/>
      <c r="CB661" s="494"/>
      <c r="CC661" s="587">
        <v>45821.0</v>
      </c>
      <c r="CD661" s="494"/>
      <c r="CE661" s="494"/>
      <c r="CF661" s="588">
        <v>798000.0</v>
      </c>
      <c r="CG661" s="492">
        <v>0.0</v>
      </c>
      <c r="CH661" s="494"/>
      <c r="CI661" s="494"/>
      <c r="CJ661" s="494"/>
      <c r="CK661" s="494"/>
      <c r="CL661" s="494"/>
      <c r="CM661" s="494"/>
      <c r="CN661" s="494"/>
      <c r="CO661" s="494"/>
      <c r="CP661" s="494"/>
      <c r="CQ661" s="494"/>
      <c r="CR661" s="494"/>
      <c r="CS661" s="494"/>
      <c r="CT661" s="494"/>
      <c r="CU661" s="494"/>
      <c r="CV661" s="494"/>
      <c r="CW661" s="494"/>
      <c r="CX661" s="494"/>
      <c r="CY661" s="494"/>
      <c r="CZ661" s="494"/>
      <c r="DA661" s="494"/>
      <c r="DB661" s="494"/>
      <c r="DC661" s="494"/>
      <c r="DD661" s="494"/>
      <c r="DE661" s="488" t="s">
        <v>27730</v>
      </c>
      <c r="DH661" s="494"/>
      <c r="DI661" s="494"/>
      <c r="DJ661" s="494"/>
      <c r="DK661" s="494"/>
      <c r="DL661" s="494"/>
      <c r="DM661" s="494"/>
      <c r="DN661" s="494"/>
      <c r="DO661" s="494"/>
      <c r="DP661" s="494"/>
      <c r="DQ661" s="488" t="s">
        <v>27734</v>
      </c>
      <c r="DR661" s="494"/>
      <c r="DS661" s="494"/>
      <c r="DT661" s="494"/>
      <c r="DU661" s="494"/>
      <c r="DV661" s="494"/>
      <c r="DW661" s="494"/>
      <c r="DX661" s="494"/>
      <c r="DY661" s="494"/>
      <c r="DZ661" s="494"/>
      <c r="EA661" s="488" t="s">
        <v>27729</v>
      </c>
      <c r="EC661" s="494"/>
      <c r="ED661" s="494"/>
      <c r="EE661" s="494"/>
      <c r="EF661" s="494"/>
      <c r="EG661" s="494"/>
      <c r="EH661" s="494"/>
      <c r="EI661" s="488" t="s">
        <v>27736</v>
      </c>
      <c r="EL661" s="494"/>
      <c r="EM661" s="494"/>
      <c r="EN661" s="494"/>
      <c r="EO661" s="494"/>
      <c r="EP661" s="494"/>
      <c r="EQ661" s="494"/>
      <c r="ER661" s="494"/>
      <c r="ES661" s="494"/>
      <c r="ET661" s="494"/>
      <c r="EU661" s="494"/>
      <c r="EV661" s="494"/>
      <c r="EW661" s="494"/>
      <c r="EX661" s="494"/>
      <c r="EY661" s="494"/>
      <c r="EZ661" s="494"/>
      <c r="FA661" s="494"/>
      <c r="FB661" s="494"/>
      <c r="FC661" s="494"/>
      <c r="FD661" s="494"/>
      <c r="FE661" s="494"/>
      <c r="FF661" s="494"/>
      <c r="FG661" s="494"/>
      <c r="FH661" s="494"/>
      <c r="FI661" s="494"/>
      <c r="FJ661" s="494"/>
      <c r="FK661" s="494"/>
      <c r="FL661" s="494"/>
      <c r="FM661" s="494"/>
      <c r="FN661" s="494"/>
      <c r="FO661" s="494"/>
      <c r="FP661" s="494"/>
      <c r="FQ661" s="494"/>
      <c r="FR661" s="494"/>
      <c r="FS661" s="488" t="s">
        <v>27732</v>
      </c>
      <c r="FU661" s="494"/>
      <c r="FV661" s="494"/>
      <c r="FW661" s="494"/>
      <c r="FX661" s="494"/>
      <c r="FY661" s="494"/>
      <c r="FZ661" s="494"/>
      <c r="GA661" s="494"/>
      <c r="GB661" s="494"/>
      <c r="GC661" s="494"/>
      <c r="GD661" s="494"/>
      <c r="GE661" s="494"/>
      <c r="GF661" s="494"/>
      <c r="GG661" s="494"/>
      <c r="GH661" s="494"/>
      <c r="GI661" s="494"/>
      <c r="GJ661" s="494"/>
      <c r="GK661" s="494"/>
      <c r="GL661" s="494"/>
      <c r="GM661" s="494"/>
      <c r="GN661" s="494"/>
      <c r="GO661" s="494"/>
      <c r="GP661" s="494"/>
      <c r="GQ661" s="494"/>
      <c r="GR661" s="494"/>
      <c r="GS661" s="494"/>
      <c r="GT661" s="494"/>
      <c r="GU661" s="494"/>
      <c r="GV661" s="494"/>
      <c r="GW661" s="494"/>
      <c r="GX661" s="494"/>
      <c r="GY661" s="494"/>
      <c r="GZ661" s="494"/>
      <c r="HA661" s="494"/>
    </row>
    <row r="662">
      <c r="A662" s="492">
        <v>7222117.0</v>
      </c>
      <c r="B662" s="488" t="s">
        <v>27738</v>
      </c>
      <c r="C662" s="488" t="s">
        <v>399</v>
      </c>
      <c r="D662" s="590">
        <v>45821.96912037037</v>
      </c>
      <c r="E662" s="590">
        <v>45821.97144675926</v>
      </c>
      <c r="F662" s="590">
        <v>45821.98454861111</v>
      </c>
      <c r="H662" s="488" t="s">
        <v>25860</v>
      </c>
      <c r="K662" s="494"/>
      <c r="L662" s="494"/>
      <c r="M662" s="494"/>
      <c r="N662" s="494"/>
      <c r="O662" s="494"/>
      <c r="P662" s="494"/>
      <c r="Q662" s="494"/>
      <c r="R662" s="494"/>
      <c r="S662" s="494"/>
      <c r="T662" s="494"/>
      <c r="U662" s="494"/>
      <c r="V662" s="488" t="s">
        <v>95</v>
      </c>
      <c r="W662" s="488" t="s">
        <v>101</v>
      </c>
      <c r="Y662" s="494"/>
      <c r="Z662" s="494"/>
      <c r="AA662" s="494"/>
      <c r="AB662" s="494"/>
      <c r="AC662" s="494"/>
      <c r="AD662" s="494"/>
      <c r="AE662" s="494"/>
      <c r="AF662" s="494"/>
      <c r="AG662" s="494"/>
      <c r="AH662" s="494"/>
      <c r="AI662" s="494"/>
      <c r="AJ662" s="494"/>
      <c r="AK662" s="494"/>
      <c r="AL662" s="494"/>
      <c r="AM662" s="494"/>
      <c r="AN662" s="494"/>
      <c r="AO662" s="494"/>
      <c r="AP662" s="494"/>
      <c r="AQ662" s="494"/>
      <c r="AR662" s="494"/>
      <c r="AS662" s="494"/>
      <c r="AT662" s="494"/>
      <c r="AU662" s="494"/>
      <c r="AV662" s="494"/>
      <c r="AW662" s="494"/>
      <c r="AX662" s="494"/>
      <c r="AY662" s="494"/>
      <c r="AZ662" s="494"/>
      <c r="BA662" s="494"/>
      <c r="BB662" s="494"/>
      <c r="BC662" s="494"/>
      <c r="BD662" s="494"/>
      <c r="BE662" s="494"/>
      <c r="BF662" s="494"/>
      <c r="BG662" s="494"/>
      <c r="BH662" s="494"/>
      <c r="BI662" s="488" t="s">
        <v>25863</v>
      </c>
      <c r="BJ662" s="494"/>
      <c r="BK662" s="494"/>
      <c r="BL662" s="494"/>
      <c r="BM662" s="494"/>
      <c r="BN662" s="494"/>
      <c r="BO662" s="494"/>
      <c r="BP662" s="494"/>
      <c r="BQ662" s="494"/>
      <c r="BR662" s="494"/>
      <c r="BS662" s="494"/>
      <c r="BT662" s="494"/>
      <c r="BU662" s="494"/>
      <c r="BV662" s="494"/>
      <c r="BW662" s="494"/>
      <c r="BX662" s="494"/>
      <c r="BY662" s="494"/>
      <c r="BZ662" s="494"/>
      <c r="CA662" s="494"/>
      <c r="CB662" s="494"/>
      <c r="CC662" s="494"/>
      <c r="CD662" s="494"/>
      <c r="CE662" s="494"/>
      <c r="CF662" s="494"/>
      <c r="CG662" s="494"/>
      <c r="CH662" s="494"/>
      <c r="CI662" s="494"/>
      <c r="CJ662" s="494"/>
      <c r="CK662" s="494"/>
      <c r="CL662" s="494"/>
      <c r="CM662" s="494"/>
      <c r="CN662" s="494"/>
      <c r="CO662" s="494"/>
      <c r="CP662" s="494"/>
      <c r="CQ662" s="494"/>
      <c r="CR662" s="494"/>
      <c r="CS662" s="494"/>
      <c r="CT662" s="494"/>
      <c r="CU662" s="494"/>
      <c r="CV662" s="494"/>
      <c r="CW662" s="494"/>
      <c r="CX662" s="494"/>
      <c r="CY662" s="494"/>
      <c r="CZ662" s="494"/>
      <c r="DA662" s="494"/>
      <c r="DB662" s="494"/>
      <c r="DC662" s="494"/>
      <c r="DD662" s="494"/>
      <c r="DE662" s="488" t="s">
        <v>16741</v>
      </c>
      <c r="DH662" s="494"/>
      <c r="DI662" s="494"/>
      <c r="DJ662" s="494"/>
      <c r="DK662" s="494"/>
      <c r="DL662" s="494"/>
      <c r="DM662" s="494"/>
      <c r="DN662" s="494"/>
      <c r="DO662" s="494"/>
      <c r="DP662" s="494"/>
      <c r="DQ662" s="494"/>
      <c r="DR662" s="494"/>
      <c r="DS662" s="494"/>
      <c r="DT662" s="494"/>
      <c r="DU662" s="494"/>
      <c r="DV662" s="488" t="s">
        <v>16741</v>
      </c>
      <c r="DY662" s="494"/>
      <c r="DZ662" s="494"/>
      <c r="EA662" s="488" t="s">
        <v>27739</v>
      </c>
      <c r="EC662" s="494"/>
      <c r="ED662" s="494"/>
      <c r="EE662" s="494"/>
      <c r="EF662" s="494"/>
      <c r="EG662" s="494"/>
      <c r="EH662" s="494"/>
      <c r="EI662" s="494"/>
      <c r="EJ662" s="494"/>
      <c r="EK662" s="494"/>
      <c r="EL662" s="494"/>
      <c r="EM662" s="494"/>
      <c r="EN662" s="494"/>
      <c r="EO662" s="495" t="s">
        <v>1524</v>
      </c>
      <c r="EP662" s="494"/>
      <c r="EQ662" s="494"/>
      <c r="ER662" s="494"/>
      <c r="ES662" s="494"/>
      <c r="ET662" s="494"/>
      <c r="EU662" s="494"/>
      <c r="EV662" s="494"/>
      <c r="EW662" s="494"/>
      <c r="EX662" s="494"/>
      <c r="EY662" s="494"/>
      <c r="EZ662" s="494"/>
      <c r="FA662" s="494"/>
      <c r="FB662" s="494"/>
      <c r="FC662" s="494"/>
      <c r="FD662" s="494"/>
      <c r="FE662" s="494"/>
      <c r="FF662" s="494"/>
      <c r="FG662" s="494"/>
      <c r="FH662" s="494"/>
      <c r="FI662" s="494"/>
      <c r="FJ662" s="494"/>
      <c r="FK662" s="494"/>
      <c r="FL662" s="494"/>
      <c r="FM662" s="494"/>
      <c r="FN662" s="494"/>
      <c r="FO662" s="494"/>
      <c r="FP662" s="494"/>
      <c r="FQ662" s="494"/>
      <c r="FR662" s="494"/>
      <c r="FS662" s="488" t="s">
        <v>27740</v>
      </c>
      <c r="FV662" s="494"/>
      <c r="FW662" s="494"/>
      <c r="FX662" s="494"/>
      <c r="FY662" s="494"/>
      <c r="FZ662" s="494"/>
      <c r="GA662" s="494"/>
      <c r="GB662" s="494"/>
      <c r="GC662" s="494"/>
      <c r="GD662" s="494"/>
      <c r="GE662" s="494"/>
      <c r="GF662" s="494"/>
      <c r="GG662" s="494"/>
      <c r="GH662" s="494"/>
      <c r="GI662" s="494"/>
      <c r="GJ662" s="494"/>
      <c r="GK662" s="494"/>
      <c r="GL662" s="494"/>
      <c r="GM662" s="494"/>
      <c r="GN662" s="494"/>
      <c r="GO662" s="494"/>
      <c r="GP662" s="494"/>
      <c r="GQ662" s="494"/>
      <c r="GR662" s="494"/>
      <c r="GS662" s="494"/>
      <c r="GT662" s="494"/>
      <c r="GU662" s="494"/>
      <c r="GV662" s="494"/>
      <c r="GW662" s="494"/>
      <c r="GX662" s="494"/>
      <c r="GY662" s="494"/>
      <c r="GZ662" s="494"/>
      <c r="HA662" s="494"/>
    </row>
    <row r="663">
      <c r="A663" s="492">
        <v>7222128.0</v>
      </c>
      <c r="B663" s="488" t="s">
        <v>27741</v>
      </c>
      <c r="C663" s="488" t="s">
        <v>399</v>
      </c>
      <c r="D663" s="590">
        <v>45821.97871527778</v>
      </c>
      <c r="E663" s="590">
        <v>45821.98008101852</v>
      </c>
      <c r="F663" s="590">
        <v>45821.985243055555</v>
      </c>
      <c r="H663" s="488" t="s">
        <v>25860</v>
      </c>
      <c r="K663" s="494"/>
      <c r="L663" s="494"/>
      <c r="M663" s="494"/>
      <c r="N663" s="494"/>
      <c r="O663" s="494"/>
      <c r="P663" s="494"/>
      <c r="Q663" s="494"/>
      <c r="R663" s="494"/>
      <c r="S663" s="494"/>
      <c r="T663" s="488" t="s">
        <v>1514</v>
      </c>
      <c r="V663" s="488" t="s">
        <v>95</v>
      </c>
      <c r="W663" s="488" t="s">
        <v>101</v>
      </c>
      <c r="X663" s="494"/>
      <c r="Y663" s="494"/>
      <c r="Z663" s="494"/>
      <c r="AA663" s="494"/>
      <c r="AB663" s="494"/>
      <c r="AC663" s="494"/>
      <c r="AD663" s="494"/>
      <c r="AE663" s="494"/>
      <c r="AF663" s="494"/>
      <c r="AG663" s="494"/>
      <c r="AH663" s="494"/>
      <c r="AI663" s="494"/>
      <c r="AJ663" s="494"/>
      <c r="AK663" s="494"/>
      <c r="AL663" s="494"/>
      <c r="AM663" s="494"/>
      <c r="AN663" s="494"/>
      <c r="AO663" s="494"/>
      <c r="AP663" s="494"/>
      <c r="AQ663" s="492">
        <v>36.0</v>
      </c>
      <c r="AR663" s="495" t="s">
        <v>1524</v>
      </c>
      <c r="AS663" s="588">
        <v>798000.0</v>
      </c>
      <c r="AT663" s="494"/>
      <c r="AU663" s="494"/>
      <c r="AV663" s="494"/>
      <c r="AW663" s="494"/>
      <c r="AX663" s="494"/>
      <c r="AY663" s="494"/>
      <c r="AZ663" s="494"/>
      <c r="BA663" s="494"/>
      <c r="BB663" s="494"/>
      <c r="BC663" s="494"/>
      <c r="BD663" s="494"/>
      <c r="BE663" s="494"/>
      <c r="BF663" s="494"/>
      <c r="BG663" s="494"/>
      <c r="BH663" s="494"/>
      <c r="BI663" s="488" t="s">
        <v>25863</v>
      </c>
      <c r="BJ663" s="494"/>
      <c r="BK663" s="494"/>
      <c r="BL663" s="494"/>
      <c r="BM663" s="494"/>
      <c r="BN663" s="494"/>
      <c r="BO663" s="494"/>
      <c r="BP663" s="494"/>
      <c r="BQ663" s="494"/>
      <c r="BR663" s="494"/>
      <c r="BS663" s="494"/>
      <c r="BT663" s="494"/>
      <c r="BU663" s="488" t="s">
        <v>25868</v>
      </c>
      <c r="BY663" s="494"/>
      <c r="BZ663" s="588">
        <v>30324.0</v>
      </c>
      <c r="CA663" s="588">
        <v>28500.0</v>
      </c>
      <c r="CB663" s="494"/>
      <c r="CC663" s="494"/>
      <c r="CD663" s="495" t="s">
        <v>1524</v>
      </c>
      <c r="CE663" s="492">
        <v>27.0</v>
      </c>
      <c r="CF663" s="588">
        <v>1027824.0</v>
      </c>
      <c r="CG663" s="588">
        <v>229824.0</v>
      </c>
      <c r="CH663" s="494"/>
      <c r="CI663" s="494"/>
      <c r="CJ663" s="494"/>
      <c r="CK663" s="494"/>
      <c r="CL663" s="494"/>
      <c r="CM663" s="494"/>
      <c r="CN663" s="494"/>
      <c r="CO663" s="494"/>
      <c r="CP663" s="494"/>
      <c r="CQ663" s="494"/>
      <c r="CR663" s="494"/>
      <c r="CS663" s="494"/>
      <c r="CT663" s="494"/>
      <c r="CU663" s="494"/>
      <c r="CV663" s="494"/>
      <c r="CW663" s="494"/>
      <c r="CX663" s="494"/>
      <c r="CY663" s="494"/>
      <c r="CZ663" s="494"/>
      <c r="DA663" s="494"/>
      <c r="DB663" s="494"/>
      <c r="DC663" s="494"/>
      <c r="DD663" s="494"/>
      <c r="DE663" s="488" t="s">
        <v>16741</v>
      </c>
      <c r="DH663" s="494"/>
      <c r="DI663" s="494"/>
      <c r="DJ663" s="494"/>
      <c r="DK663" s="494"/>
      <c r="DL663" s="494"/>
      <c r="DM663" s="494"/>
      <c r="DN663" s="494"/>
      <c r="DO663" s="494"/>
      <c r="DP663" s="494"/>
      <c r="DQ663" s="488" t="s">
        <v>27742</v>
      </c>
      <c r="DR663" s="494"/>
      <c r="DS663" s="494"/>
      <c r="DT663" s="494"/>
      <c r="DU663" s="494"/>
      <c r="DV663" s="494"/>
      <c r="DW663" s="494"/>
      <c r="DX663" s="494"/>
      <c r="DY663" s="494"/>
      <c r="DZ663" s="494"/>
      <c r="EA663" s="488" t="s">
        <v>27743</v>
      </c>
      <c r="EC663" s="494"/>
      <c r="ED663" s="494"/>
      <c r="EE663" s="494"/>
      <c r="EF663" s="494"/>
      <c r="EG663" s="494"/>
      <c r="EH663" s="494"/>
      <c r="EI663" s="488" t="s">
        <v>27744</v>
      </c>
      <c r="EN663" s="494"/>
      <c r="EO663" s="494"/>
      <c r="EP663" s="494"/>
      <c r="EQ663" s="494"/>
      <c r="ER663" s="494"/>
      <c r="ES663" s="494"/>
      <c r="ET663" s="494"/>
      <c r="EU663" s="494"/>
      <c r="EV663" s="494"/>
      <c r="EW663" s="494"/>
      <c r="EX663" s="494"/>
      <c r="EY663" s="494"/>
      <c r="EZ663" s="494"/>
      <c r="FA663" s="494"/>
      <c r="FB663" s="494"/>
      <c r="FC663" s="494"/>
      <c r="FD663" s="494"/>
      <c r="FE663" s="494"/>
      <c r="FF663" s="494"/>
      <c r="FG663" s="494"/>
      <c r="FH663" s="494"/>
      <c r="FI663" s="494"/>
      <c r="FJ663" s="494"/>
      <c r="FK663" s="494"/>
      <c r="FL663" s="494"/>
      <c r="FM663" s="494"/>
      <c r="FN663" s="494"/>
      <c r="FO663" s="494"/>
      <c r="FP663" s="494"/>
      <c r="FQ663" s="494"/>
      <c r="FR663" s="494"/>
      <c r="FS663" s="488" t="s">
        <v>27740</v>
      </c>
      <c r="FV663" s="494"/>
      <c r="FW663" s="494"/>
      <c r="FX663" s="494"/>
      <c r="FY663" s="494"/>
      <c r="FZ663" s="494"/>
      <c r="GA663" s="494"/>
      <c r="GB663" s="494"/>
      <c r="GC663" s="494"/>
      <c r="GD663" s="494"/>
      <c r="GE663" s="494"/>
      <c r="GF663" s="494"/>
      <c r="GG663" s="494"/>
      <c r="GH663" s="494"/>
      <c r="GI663" s="494"/>
      <c r="GJ663" s="494"/>
      <c r="GK663" s="494"/>
      <c r="GL663" s="494"/>
      <c r="GM663" s="494"/>
      <c r="GN663" s="494"/>
      <c r="GO663" s="494"/>
      <c r="GP663" s="494"/>
      <c r="GQ663" s="494"/>
      <c r="GR663" s="494"/>
      <c r="GS663" s="494"/>
      <c r="GT663" s="494"/>
      <c r="GU663" s="494"/>
      <c r="GV663" s="494"/>
      <c r="GW663" s="494"/>
      <c r="GX663" s="494"/>
      <c r="GY663" s="494"/>
      <c r="GZ663" s="494"/>
      <c r="HA663" s="494"/>
    </row>
    <row r="664">
      <c r="A664" s="492">
        <v>7222134.0</v>
      </c>
      <c r="B664" s="488" t="s">
        <v>27745</v>
      </c>
      <c r="C664" s="488" t="s">
        <v>399</v>
      </c>
      <c r="D664" s="590">
        <v>45821.98127314815</v>
      </c>
      <c r="E664" s="590">
        <v>45821.98378472222</v>
      </c>
      <c r="F664" s="590">
        <v>45821.985451388886</v>
      </c>
      <c r="H664" s="488" t="s">
        <v>25860</v>
      </c>
      <c r="K664" s="494"/>
      <c r="L664" s="494"/>
      <c r="M664" s="494"/>
      <c r="N664" s="494"/>
      <c r="O664" s="494"/>
      <c r="P664" s="494"/>
      <c r="Q664" s="494"/>
      <c r="R664" s="494"/>
      <c r="S664" s="494"/>
      <c r="T664" s="488" t="s">
        <v>1514</v>
      </c>
      <c r="V664" s="488" t="s">
        <v>95</v>
      </c>
      <c r="W664" s="488" t="s">
        <v>101</v>
      </c>
      <c r="X664" s="494"/>
      <c r="Y664" s="494"/>
      <c r="Z664" s="494"/>
      <c r="AA664" s="494"/>
      <c r="AB664" s="494"/>
      <c r="AC664" s="494"/>
      <c r="AD664" s="494"/>
      <c r="AE664" s="494"/>
      <c r="AF664" s="494"/>
      <c r="AG664" s="494"/>
      <c r="AH664" s="494"/>
      <c r="AI664" s="494"/>
      <c r="AJ664" s="494"/>
      <c r="AK664" s="494"/>
      <c r="AL664" s="494"/>
      <c r="AM664" s="494"/>
      <c r="AN664" s="494"/>
      <c r="AO664" s="494"/>
      <c r="AP664" s="494"/>
      <c r="AQ664" s="492">
        <v>36.0</v>
      </c>
      <c r="AR664" s="495" t="s">
        <v>1524</v>
      </c>
      <c r="AS664" s="588">
        <v>798000.0</v>
      </c>
      <c r="AT664" s="494"/>
      <c r="AU664" s="494"/>
      <c r="AV664" s="494"/>
      <c r="AW664" s="494"/>
      <c r="AX664" s="494"/>
      <c r="AY664" s="494"/>
      <c r="AZ664" s="494"/>
      <c r="BA664" s="494"/>
      <c r="BB664" s="494"/>
      <c r="BC664" s="494"/>
      <c r="BD664" s="494"/>
      <c r="BE664" s="494"/>
      <c r="BF664" s="494"/>
      <c r="BG664" s="494"/>
      <c r="BH664" s="494"/>
      <c r="BI664" s="488" t="s">
        <v>25863</v>
      </c>
      <c r="BJ664" s="494"/>
      <c r="BK664" s="494"/>
      <c r="BL664" s="494"/>
      <c r="BM664" s="494"/>
      <c r="BN664" s="494"/>
      <c r="BO664" s="494"/>
      <c r="BP664" s="494"/>
      <c r="BQ664" s="494"/>
      <c r="BR664" s="494"/>
      <c r="BS664" s="494"/>
      <c r="BT664" s="494"/>
      <c r="BU664" s="488" t="s">
        <v>25868</v>
      </c>
      <c r="BY664" s="494"/>
      <c r="BZ664" s="588">
        <v>30324.0</v>
      </c>
      <c r="CA664" s="588">
        <v>28500.0</v>
      </c>
      <c r="CB664" s="494"/>
      <c r="CC664" s="494"/>
      <c r="CD664" s="495" t="s">
        <v>1524</v>
      </c>
      <c r="CE664" s="492">
        <v>27.0</v>
      </c>
      <c r="CF664" s="588">
        <v>1027824.0</v>
      </c>
      <c r="CG664" s="588">
        <v>229824.0</v>
      </c>
      <c r="CH664" s="494"/>
      <c r="CI664" s="494"/>
      <c r="CJ664" s="494"/>
      <c r="CK664" s="494"/>
      <c r="CL664" s="494"/>
      <c r="CM664" s="494"/>
      <c r="CN664" s="494"/>
      <c r="CO664" s="494"/>
      <c r="CP664" s="494"/>
      <c r="CQ664" s="494"/>
      <c r="CR664" s="494"/>
      <c r="CS664" s="494"/>
      <c r="CT664" s="494"/>
      <c r="CU664" s="494"/>
      <c r="CV664" s="494"/>
      <c r="CW664" s="494"/>
      <c r="CX664" s="494"/>
      <c r="CY664" s="494"/>
      <c r="CZ664" s="494"/>
      <c r="DA664" s="494"/>
      <c r="DB664" s="494"/>
      <c r="DC664" s="494"/>
      <c r="DD664" s="494"/>
      <c r="DE664" s="488" t="s">
        <v>16741</v>
      </c>
      <c r="DH664" s="494"/>
      <c r="DI664" s="494"/>
      <c r="DJ664" s="494"/>
      <c r="DK664" s="494"/>
      <c r="DL664" s="494"/>
      <c r="DM664" s="494"/>
      <c r="DN664" s="494"/>
      <c r="DO664" s="494"/>
      <c r="DP664" s="494"/>
      <c r="DQ664" s="488" t="s">
        <v>27742</v>
      </c>
      <c r="DR664" s="494"/>
      <c r="DS664" s="494"/>
      <c r="DT664" s="494"/>
      <c r="DU664" s="494"/>
      <c r="DV664" s="494"/>
      <c r="DW664" s="494"/>
      <c r="DX664" s="494"/>
      <c r="DY664" s="494"/>
      <c r="DZ664" s="488" t="s">
        <v>27746</v>
      </c>
      <c r="EA664" s="488" t="s">
        <v>27739</v>
      </c>
      <c r="EC664" s="494"/>
      <c r="ED664" s="494"/>
      <c r="EE664" s="494"/>
      <c r="EF664" s="494"/>
      <c r="EG664" s="494"/>
      <c r="EH664" s="494"/>
      <c r="EI664" s="488" t="s">
        <v>27747</v>
      </c>
      <c r="EN664" s="494"/>
      <c r="EO664" s="494"/>
      <c r="EP664" s="494"/>
      <c r="EQ664" s="494"/>
      <c r="ER664" s="494"/>
      <c r="ES664" s="494"/>
      <c r="ET664" s="494"/>
      <c r="EU664" s="494"/>
      <c r="EV664" s="494"/>
      <c r="EW664" s="494"/>
      <c r="EX664" s="494"/>
      <c r="EY664" s="494"/>
      <c r="EZ664" s="494"/>
      <c r="FA664" s="494"/>
      <c r="FB664" s="494"/>
      <c r="FC664" s="494"/>
      <c r="FD664" s="494"/>
      <c r="FE664" s="494"/>
      <c r="FF664" s="494"/>
      <c r="FG664" s="494"/>
      <c r="FH664" s="494"/>
      <c r="FI664" s="494"/>
      <c r="FJ664" s="494"/>
      <c r="FK664" s="494"/>
      <c r="FL664" s="494"/>
      <c r="FM664" s="494"/>
      <c r="FN664" s="494"/>
      <c r="FO664" s="494"/>
      <c r="FP664" s="494"/>
      <c r="FQ664" s="494"/>
      <c r="FR664" s="494"/>
      <c r="FS664" s="488" t="s">
        <v>27740</v>
      </c>
      <c r="FV664" s="494"/>
      <c r="FW664" s="494"/>
      <c r="FX664" s="494"/>
      <c r="FY664" s="494"/>
      <c r="FZ664" s="494"/>
      <c r="GA664" s="494"/>
      <c r="GB664" s="494"/>
      <c r="GC664" s="494"/>
      <c r="GD664" s="494"/>
      <c r="GE664" s="494"/>
      <c r="GF664" s="494"/>
      <c r="GG664" s="494"/>
      <c r="GH664" s="494"/>
      <c r="GI664" s="494"/>
      <c r="GJ664" s="494"/>
      <c r="GK664" s="494"/>
      <c r="GL664" s="494"/>
      <c r="GM664" s="494"/>
      <c r="GN664" s="494"/>
      <c r="GO664" s="494"/>
      <c r="GP664" s="494"/>
      <c r="GQ664" s="494"/>
      <c r="GR664" s="494"/>
      <c r="GS664" s="494"/>
      <c r="GT664" s="494"/>
      <c r="GU664" s="494"/>
      <c r="GV664" s="494"/>
      <c r="GW664" s="494"/>
      <c r="GX664" s="494"/>
      <c r="GY664" s="494"/>
      <c r="GZ664" s="494"/>
      <c r="HA664" s="494"/>
    </row>
    <row r="665">
      <c r="A665" s="492">
        <v>7225672.0</v>
      </c>
      <c r="B665" s="488" t="s">
        <v>27748</v>
      </c>
      <c r="C665" s="488" t="s">
        <v>399</v>
      </c>
      <c r="D665" s="590">
        <v>45823.460439814815</v>
      </c>
      <c r="E665" s="590">
        <v>45823.472291666665</v>
      </c>
      <c r="F665" s="590">
        <v>45823.477430555555</v>
      </c>
      <c r="H665" s="488" t="s">
        <v>25860</v>
      </c>
      <c r="K665" s="494"/>
      <c r="L665" s="494"/>
      <c r="M665" s="494"/>
      <c r="N665" s="494"/>
      <c r="O665" s="494"/>
      <c r="P665" s="494"/>
      <c r="Q665" s="494"/>
      <c r="R665" s="494"/>
      <c r="S665" s="494"/>
      <c r="T665" s="494"/>
      <c r="U665" s="494"/>
      <c r="V665" s="488" t="s">
        <v>97</v>
      </c>
      <c r="W665" s="488" t="s">
        <v>27749</v>
      </c>
      <c r="Y665" s="494"/>
      <c r="Z665" s="494"/>
      <c r="AA665" s="494"/>
      <c r="AB665" s="494"/>
      <c r="AC665" s="494"/>
      <c r="AD665" s="494"/>
      <c r="AE665" s="494"/>
      <c r="AF665" s="494"/>
      <c r="AG665" s="494"/>
      <c r="AH665" s="494"/>
      <c r="AI665" s="494"/>
      <c r="AJ665" s="494"/>
      <c r="AK665" s="494"/>
      <c r="AL665" s="494"/>
      <c r="AM665" s="494"/>
      <c r="AN665" s="494"/>
      <c r="AO665" s="494"/>
      <c r="AP665" s="494"/>
      <c r="AQ665" s="494"/>
      <c r="AR665" s="494"/>
      <c r="AS665" s="494"/>
      <c r="AT665" s="494"/>
      <c r="AU665" s="494"/>
      <c r="AV665" s="494"/>
      <c r="AW665" s="494"/>
      <c r="AX665" s="494"/>
      <c r="AY665" s="494"/>
      <c r="AZ665" s="494"/>
      <c r="BA665" s="494"/>
      <c r="BB665" s="494"/>
      <c r="BC665" s="494"/>
      <c r="BD665" s="494"/>
      <c r="BE665" s="494"/>
      <c r="BF665" s="494"/>
      <c r="BG665" s="494"/>
      <c r="BH665" s="494"/>
      <c r="BI665" s="488" t="s">
        <v>25863</v>
      </c>
      <c r="BJ665" s="494"/>
      <c r="BK665" s="494"/>
      <c r="BL665" s="494"/>
      <c r="BM665" s="494"/>
      <c r="BN665" s="494"/>
      <c r="BO665" s="494"/>
      <c r="BP665" s="494"/>
      <c r="BQ665" s="494"/>
      <c r="BR665" s="494"/>
      <c r="BS665" s="494"/>
      <c r="BT665" s="494"/>
      <c r="BU665" s="494"/>
      <c r="BV665" s="494"/>
      <c r="BW665" s="494"/>
      <c r="BX665" s="494"/>
      <c r="BY665" s="494"/>
      <c r="BZ665" s="494"/>
      <c r="CA665" s="494"/>
      <c r="CB665" s="494"/>
      <c r="CC665" s="494"/>
      <c r="CD665" s="494"/>
      <c r="CE665" s="494"/>
      <c r="CF665" s="494"/>
      <c r="CG665" s="494"/>
      <c r="CH665" s="494"/>
      <c r="CI665" s="494"/>
      <c r="CJ665" s="494"/>
      <c r="CK665" s="494"/>
      <c r="CL665" s="494"/>
      <c r="CM665" s="494"/>
      <c r="CN665" s="494"/>
      <c r="CO665" s="494"/>
      <c r="CP665" s="494"/>
      <c r="CQ665" s="494"/>
      <c r="CR665" s="494"/>
      <c r="CS665" s="494"/>
      <c r="CT665" s="494"/>
      <c r="CU665" s="494"/>
      <c r="CV665" s="494"/>
      <c r="CW665" s="494"/>
      <c r="CX665" s="494"/>
      <c r="CY665" s="494"/>
      <c r="CZ665" s="494"/>
      <c r="DA665" s="494"/>
      <c r="DB665" s="494"/>
      <c r="DC665" s="494"/>
      <c r="DD665" s="494"/>
      <c r="DE665" s="488" t="s">
        <v>27750</v>
      </c>
      <c r="DH665" s="494"/>
      <c r="DI665" s="494"/>
      <c r="DJ665" s="494"/>
      <c r="DK665" s="494"/>
      <c r="DL665" s="494"/>
      <c r="DM665" s="494"/>
      <c r="DN665" s="494"/>
      <c r="DO665" s="494"/>
      <c r="DP665" s="494"/>
      <c r="DQ665" s="494"/>
      <c r="DR665" s="494"/>
      <c r="DS665" s="494"/>
      <c r="DT665" s="494"/>
      <c r="DU665" s="494"/>
      <c r="DV665" s="488" t="s">
        <v>27750</v>
      </c>
      <c r="DW665" s="488" t="s">
        <v>27750</v>
      </c>
      <c r="DZ665" s="494"/>
      <c r="EA665" s="488" t="s">
        <v>27751</v>
      </c>
      <c r="EC665" s="494"/>
      <c r="ED665" s="494"/>
      <c r="EE665" s="494"/>
      <c r="EF665" s="494"/>
      <c r="EG665" s="494"/>
      <c r="EH665" s="494"/>
      <c r="EI665" s="494"/>
      <c r="EJ665" s="494"/>
      <c r="EK665" s="494"/>
      <c r="EL665" s="494"/>
      <c r="EM665" s="494"/>
      <c r="EN665" s="494"/>
      <c r="EO665" s="495" t="s">
        <v>1524</v>
      </c>
      <c r="EP665" s="494"/>
      <c r="EQ665" s="494"/>
      <c r="ER665" s="494"/>
      <c r="ES665" s="494"/>
      <c r="ET665" s="494"/>
      <c r="EU665" s="494"/>
      <c r="EV665" s="494"/>
      <c r="EW665" s="494"/>
      <c r="EX665" s="494"/>
      <c r="EY665" s="494"/>
      <c r="EZ665" s="494"/>
      <c r="FA665" s="494"/>
      <c r="FB665" s="494"/>
      <c r="FC665" s="494"/>
      <c r="FD665" s="494"/>
      <c r="FE665" s="494"/>
      <c r="FF665" s="494"/>
      <c r="FG665" s="494"/>
      <c r="FH665" s="494"/>
      <c r="FI665" s="494"/>
      <c r="FJ665" s="494"/>
      <c r="FK665" s="494"/>
      <c r="FL665" s="494"/>
      <c r="FM665" s="494"/>
      <c r="FN665" s="494"/>
      <c r="FO665" s="494"/>
      <c r="FP665" s="494"/>
      <c r="FQ665" s="494"/>
      <c r="FR665" s="494"/>
      <c r="FS665" s="488" t="s">
        <v>27752</v>
      </c>
      <c r="FU665" s="494"/>
      <c r="FV665" s="494"/>
      <c r="FW665" s="494"/>
      <c r="FX665" s="494"/>
      <c r="FY665" s="494"/>
      <c r="FZ665" s="494"/>
      <c r="GA665" s="494"/>
      <c r="GB665" s="494"/>
      <c r="GC665" s="494"/>
      <c r="GD665" s="494"/>
      <c r="GE665" s="494"/>
      <c r="GF665" s="494"/>
      <c r="GG665" s="494"/>
      <c r="GH665" s="494"/>
      <c r="GI665" s="494"/>
      <c r="GJ665" s="494"/>
      <c r="GK665" s="494"/>
      <c r="GL665" s="494"/>
      <c r="GM665" s="494"/>
      <c r="GN665" s="494"/>
      <c r="GO665" s="494"/>
      <c r="GP665" s="494"/>
      <c r="GQ665" s="494"/>
      <c r="GR665" s="494"/>
      <c r="GS665" s="494"/>
      <c r="GT665" s="494"/>
      <c r="GU665" s="494"/>
      <c r="GV665" s="494"/>
      <c r="GW665" s="494"/>
      <c r="GX665" s="494"/>
      <c r="GY665" s="494"/>
      <c r="GZ665" s="494"/>
      <c r="HA665" s="494"/>
    </row>
    <row r="666">
      <c r="A666" s="492">
        <v>7225676.0</v>
      </c>
      <c r="B666" s="488" t="s">
        <v>27753</v>
      </c>
      <c r="C666" s="488" t="s">
        <v>399</v>
      </c>
      <c r="D666" s="590">
        <v>45823.461493055554</v>
      </c>
      <c r="E666" s="590">
        <v>45823.470625</v>
      </c>
      <c r="F666" s="590">
        <v>45823.47754629629</v>
      </c>
      <c r="H666" s="488" t="s">
        <v>25860</v>
      </c>
      <c r="K666" s="494"/>
      <c r="L666" s="494"/>
      <c r="M666" s="494"/>
      <c r="N666" s="494"/>
      <c r="O666" s="494"/>
      <c r="P666" s="494"/>
      <c r="Q666" s="494"/>
      <c r="R666" s="494"/>
      <c r="S666" s="494"/>
      <c r="T666" s="488" t="s">
        <v>1514</v>
      </c>
      <c r="V666" s="488" t="s">
        <v>97</v>
      </c>
      <c r="W666" s="488" t="s">
        <v>27749</v>
      </c>
      <c r="Y666" s="494"/>
      <c r="Z666" s="494"/>
      <c r="AA666" s="494"/>
      <c r="AB666" s="494"/>
      <c r="AC666" s="494"/>
      <c r="AD666" s="494"/>
      <c r="AE666" s="494"/>
      <c r="AF666" s="494"/>
      <c r="AG666" s="494"/>
      <c r="AH666" s="494"/>
      <c r="AI666" s="494"/>
      <c r="AJ666" s="494"/>
      <c r="AK666" s="494"/>
      <c r="AL666" s="494"/>
      <c r="AM666" s="494"/>
      <c r="AN666" s="494"/>
      <c r="AO666" s="494"/>
      <c r="AP666" s="494"/>
      <c r="AQ666" s="494"/>
      <c r="AR666" s="495" t="s">
        <v>1524</v>
      </c>
      <c r="AS666" s="492">
        <v>788000.0</v>
      </c>
      <c r="AT666" s="494"/>
      <c r="AU666" s="494"/>
      <c r="AV666" s="494"/>
      <c r="AW666" s="494"/>
      <c r="AX666" s="494"/>
      <c r="AY666" s="494"/>
      <c r="AZ666" s="494"/>
      <c r="BA666" s="494"/>
      <c r="BB666" s="494"/>
      <c r="BC666" s="494"/>
      <c r="BD666" s="494"/>
      <c r="BE666" s="494"/>
      <c r="BF666" s="494"/>
      <c r="BG666" s="494"/>
      <c r="BH666" s="494"/>
      <c r="BI666" s="488" t="s">
        <v>25863</v>
      </c>
      <c r="BJ666" s="494"/>
      <c r="BK666" s="494"/>
      <c r="BL666" s="494"/>
      <c r="BM666" s="494"/>
      <c r="BN666" s="494"/>
      <c r="BO666" s="494"/>
      <c r="BP666" s="494"/>
      <c r="BQ666" s="494"/>
      <c r="BR666" s="494"/>
      <c r="BS666" s="494"/>
      <c r="BT666" s="494"/>
      <c r="BU666" s="494"/>
      <c r="BV666" s="494"/>
      <c r="BW666" s="494"/>
      <c r="BX666" s="494"/>
      <c r="BY666" s="492">
        <v>788000.0</v>
      </c>
      <c r="BZ666" s="494"/>
      <c r="CA666" s="494"/>
      <c r="CB666" s="587">
        <v>45826.0</v>
      </c>
      <c r="CC666" s="494"/>
      <c r="CD666" s="494"/>
      <c r="CE666" s="494"/>
      <c r="CF666" s="492">
        <v>788000.0</v>
      </c>
      <c r="CG666" s="492">
        <v>0.0</v>
      </c>
      <c r="CH666" s="494"/>
      <c r="CI666" s="494"/>
      <c r="CJ666" s="494"/>
      <c r="CK666" s="494"/>
      <c r="CL666" s="494"/>
      <c r="CM666" s="494"/>
      <c r="CN666" s="494"/>
      <c r="CO666" s="494"/>
      <c r="CP666" s="494"/>
      <c r="CQ666" s="494"/>
      <c r="CR666" s="494"/>
      <c r="CS666" s="494"/>
      <c r="CT666" s="494"/>
      <c r="CU666" s="494"/>
      <c r="CV666" s="494"/>
      <c r="CW666" s="494"/>
      <c r="CX666" s="494"/>
      <c r="CY666" s="494"/>
      <c r="CZ666" s="494"/>
      <c r="DA666" s="494"/>
      <c r="DB666" s="494"/>
      <c r="DC666" s="494"/>
      <c r="DD666" s="494"/>
      <c r="DE666" s="488" t="s">
        <v>27750</v>
      </c>
      <c r="DH666" s="494"/>
      <c r="DI666" s="494"/>
      <c r="DJ666" s="494"/>
      <c r="DK666" s="494"/>
      <c r="DL666" s="494"/>
      <c r="DM666" s="494"/>
      <c r="DN666" s="494"/>
      <c r="DO666" s="494"/>
      <c r="DP666" s="494"/>
      <c r="DQ666" s="488" t="s">
        <v>27754</v>
      </c>
      <c r="DR666" s="494"/>
      <c r="DS666" s="494"/>
      <c r="DT666" s="494"/>
      <c r="DU666" s="494"/>
      <c r="DV666" s="494"/>
      <c r="DW666" s="494"/>
      <c r="DX666" s="494"/>
      <c r="DY666" s="494"/>
      <c r="DZ666" s="494"/>
      <c r="EA666" s="488" t="s">
        <v>27751</v>
      </c>
      <c r="EC666" s="494"/>
      <c r="ED666" s="494"/>
      <c r="EE666" s="494"/>
      <c r="EF666" s="494"/>
      <c r="EG666" s="494"/>
      <c r="EH666" s="494"/>
      <c r="EI666" s="488" t="s">
        <v>27755</v>
      </c>
      <c r="EP666" s="494"/>
      <c r="EQ666" s="494"/>
      <c r="ER666" s="494"/>
      <c r="ES666" s="494"/>
      <c r="ET666" s="494"/>
      <c r="EU666" s="494"/>
      <c r="EV666" s="494"/>
      <c r="EW666" s="494"/>
      <c r="EX666" s="494"/>
      <c r="EY666" s="494"/>
      <c r="EZ666" s="494"/>
      <c r="FA666" s="494"/>
      <c r="FB666" s="494"/>
      <c r="FC666" s="494"/>
      <c r="FD666" s="494"/>
      <c r="FE666" s="494"/>
      <c r="FF666" s="494"/>
      <c r="FG666" s="494"/>
      <c r="FH666" s="494"/>
      <c r="FI666" s="494"/>
      <c r="FJ666" s="494"/>
      <c r="FK666" s="494"/>
      <c r="FL666" s="494"/>
      <c r="FM666" s="494"/>
      <c r="FN666" s="494"/>
      <c r="FO666" s="494"/>
      <c r="FP666" s="494"/>
      <c r="FQ666" s="494"/>
      <c r="FR666" s="494"/>
      <c r="FS666" s="488" t="s">
        <v>27752</v>
      </c>
      <c r="FU666" s="494"/>
      <c r="FV666" s="494"/>
      <c r="FW666" s="494"/>
      <c r="FX666" s="494"/>
      <c r="FY666" s="494"/>
      <c r="FZ666" s="494"/>
      <c r="GA666" s="494"/>
      <c r="GB666" s="494"/>
      <c r="GC666" s="494"/>
      <c r="GD666" s="494"/>
      <c r="GE666" s="494"/>
      <c r="GF666" s="494"/>
      <c r="GG666" s="494"/>
      <c r="GH666" s="494"/>
      <c r="GI666" s="494"/>
      <c r="GJ666" s="494"/>
      <c r="GK666" s="494"/>
      <c r="GL666" s="494"/>
      <c r="GM666" s="494"/>
      <c r="GN666" s="494"/>
      <c r="GO666" s="494"/>
      <c r="GP666" s="494"/>
      <c r="GQ666" s="494"/>
      <c r="GR666" s="494"/>
      <c r="GS666" s="494"/>
      <c r="GT666" s="494"/>
      <c r="GU666" s="494"/>
      <c r="GV666" s="494"/>
      <c r="GW666" s="494"/>
      <c r="GX666" s="494"/>
      <c r="GY666" s="494"/>
      <c r="GZ666" s="494"/>
      <c r="HA666" s="494"/>
    </row>
    <row r="667">
      <c r="A667" s="492">
        <v>7225678.0</v>
      </c>
      <c r="B667" s="488" t="s">
        <v>27756</v>
      </c>
      <c r="C667" s="488" t="s">
        <v>399</v>
      </c>
      <c r="D667" s="590">
        <v>45823.46263888889</v>
      </c>
      <c r="E667" s="590">
        <v>45823.47466435185</v>
      </c>
      <c r="F667" s="590">
        <v>45823.477638888886</v>
      </c>
      <c r="H667" s="488" t="s">
        <v>25860</v>
      </c>
      <c r="K667" s="494"/>
      <c r="L667" s="494"/>
      <c r="M667" s="494"/>
      <c r="N667" s="494"/>
      <c r="O667" s="494"/>
      <c r="P667" s="494"/>
      <c r="Q667" s="494"/>
      <c r="R667" s="494"/>
      <c r="S667" s="494"/>
      <c r="T667" s="488" t="s">
        <v>1514</v>
      </c>
      <c r="V667" s="488" t="s">
        <v>97</v>
      </c>
      <c r="W667" s="488" t="s">
        <v>27749</v>
      </c>
      <c r="Y667" s="494"/>
      <c r="Z667" s="494"/>
      <c r="AA667" s="494"/>
      <c r="AB667" s="494"/>
      <c r="AC667" s="494"/>
      <c r="AD667" s="494"/>
      <c r="AE667" s="494"/>
      <c r="AF667" s="494"/>
      <c r="AG667" s="494"/>
      <c r="AH667" s="494"/>
      <c r="AI667" s="494"/>
      <c r="AJ667" s="494"/>
      <c r="AK667" s="494"/>
      <c r="AL667" s="494"/>
      <c r="AM667" s="494"/>
      <c r="AN667" s="494"/>
      <c r="AO667" s="494"/>
      <c r="AP667" s="494"/>
      <c r="AQ667" s="494"/>
      <c r="AR667" s="495" t="s">
        <v>1524</v>
      </c>
      <c r="AS667" s="492">
        <v>788000.0</v>
      </c>
      <c r="AT667" s="494"/>
      <c r="AU667" s="494"/>
      <c r="AV667" s="494"/>
      <c r="AW667" s="494"/>
      <c r="AX667" s="494"/>
      <c r="AY667" s="494"/>
      <c r="AZ667" s="494"/>
      <c r="BA667" s="494"/>
      <c r="BB667" s="494"/>
      <c r="BC667" s="494"/>
      <c r="BD667" s="494"/>
      <c r="BE667" s="494"/>
      <c r="BF667" s="494"/>
      <c r="BG667" s="494"/>
      <c r="BH667" s="494"/>
      <c r="BI667" s="488" t="s">
        <v>25863</v>
      </c>
      <c r="BJ667" s="494"/>
      <c r="BK667" s="494"/>
      <c r="BL667" s="494"/>
      <c r="BM667" s="494"/>
      <c r="BN667" s="494"/>
      <c r="BO667" s="494"/>
      <c r="BP667" s="494"/>
      <c r="BQ667" s="494"/>
      <c r="BR667" s="494"/>
      <c r="BS667" s="494"/>
      <c r="BT667" s="494"/>
      <c r="BU667" s="494"/>
      <c r="BV667" s="494"/>
      <c r="BW667" s="494"/>
      <c r="BX667" s="494"/>
      <c r="BY667" s="492">
        <v>788000.0</v>
      </c>
      <c r="BZ667" s="494"/>
      <c r="CA667" s="494"/>
      <c r="CB667" s="587">
        <v>45826.0</v>
      </c>
      <c r="CC667" s="494"/>
      <c r="CD667" s="494"/>
      <c r="CE667" s="494"/>
      <c r="CF667" s="492">
        <v>788000.0</v>
      </c>
      <c r="CG667" s="492">
        <v>0.0</v>
      </c>
      <c r="CH667" s="494"/>
      <c r="CI667" s="494"/>
      <c r="CJ667" s="494"/>
      <c r="CK667" s="494"/>
      <c r="CL667" s="494"/>
      <c r="CM667" s="494"/>
      <c r="CN667" s="494"/>
      <c r="CO667" s="494"/>
      <c r="CP667" s="494"/>
      <c r="CQ667" s="494"/>
      <c r="CR667" s="494"/>
      <c r="CS667" s="494"/>
      <c r="CT667" s="494"/>
      <c r="CU667" s="494"/>
      <c r="CV667" s="494"/>
      <c r="CW667" s="494"/>
      <c r="CX667" s="494"/>
      <c r="CY667" s="494"/>
      <c r="CZ667" s="494"/>
      <c r="DA667" s="494"/>
      <c r="DB667" s="494"/>
      <c r="DC667" s="494"/>
      <c r="DD667" s="494"/>
      <c r="DE667" s="488" t="s">
        <v>27750</v>
      </c>
      <c r="DH667" s="494"/>
      <c r="DI667" s="494"/>
      <c r="DJ667" s="494"/>
      <c r="DK667" s="494"/>
      <c r="DL667" s="494"/>
      <c r="DM667" s="494"/>
      <c r="DN667" s="494"/>
      <c r="DO667" s="494"/>
      <c r="DP667" s="494"/>
      <c r="DQ667" s="488" t="s">
        <v>27754</v>
      </c>
      <c r="DR667" s="494"/>
      <c r="DS667" s="494"/>
      <c r="DT667" s="494"/>
      <c r="DU667" s="494"/>
      <c r="DV667" s="494"/>
      <c r="DW667" s="494"/>
      <c r="DX667" s="494"/>
      <c r="DY667" s="494"/>
      <c r="DZ667" s="488" t="s">
        <v>27757</v>
      </c>
      <c r="EA667" s="488" t="s">
        <v>27751</v>
      </c>
      <c r="EC667" s="494"/>
      <c r="ED667" s="494"/>
      <c r="EE667" s="494"/>
      <c r="EF667" s="494"/>
      <c r="EG667" s="494"/>
      <c r="EH667" s="494"/>
      <c r="EI667" s="488" t="s">
        <v>27755</v>
      </c>
      <c r="EP667" s="494"/>
      <c r="EQ667" s="494"/>
      <c r="ER667" s="494"/>
      <c r="ES667" s="494"/>
      <c r="ET667" s="494"/>
      <c r="EU667" s="494"/>
      <c r="EV667" s="494"/>
      <c r="EW667" s="494"/>
      <c r="EX667" s="494"/>
      <c r="EY667" s="494"/>
      <c r="EZ667" s="494"/>
      <c r="FA667" s="494"/>
      <c r="FB667" s="494"/>
      <c r="FC667" s="494"/>
      <c r="FD667" s="494"/>
      <c r="FE667" s="494"/>
      <c r="FF667" s="494"/>
      <c r="FG667" s="494"/>
      <c r="FH667" s="494"/>
      <c r="FI667" s="494"/>
      <c r="FJ667" s="494"/>
      <c r="FK667" s="494"/>
      <c r="FL667" s="494"/>
      <c r="FM667" s="494"/>
      <c r="FN667" s="494"/>
      <c r="FO667" s="494"/>
      <c r="FP667" s="494"/>
      <c r="FQ667" s="488" t="s">
        <v>27758</v>
      </c>
      <c r="FS667" s="488" t="s">
        <v>27752</v>
      </c>
      <c r="FU667" s="494"/>
      <c r="FV667" s="494"/>
      <c r="FW667" s="494"/>
      <c r="FX667" s="494"/>
      <c r="FY667" s="494"/>
      <c r="FZ667" s="494"/>
      <c r="GA667" s="494"/>
      <c r="GB667" s="494"/>
      <c r="GC667" s="494"/>
      <c r="GD667" s="494"/>
      <c r="GE667" s="494"/>
      <c r="GF667" s="494"/>
      <c r="GG667" s="494"/>
      <c r="GH667" s="494"/>
      <c r="GI667" s="494"/>
      <c r="GJ667" s="494"/>
      <c r="GK667" s="494"/>
      <c r="GL667" s="494"/>
      <c r="GM667" s="494"/>
      <c r="GN667" s="494"/>
      <c r="GO667" s="494"/>
      <c r="GP667" s="494"/>
      <c r="GQ667" s="494"/>
      <c r="GR667" s="494"/>
      <c r="GS667" s="494"/>
      <c r="GT667" s="494"/>
      <c r="GU667" s="494"/>
      <c r="GV667" s="494"/>
      <c r="GW667" s="494"/>
      <c r="GX667" s="494"/>
      <c r="GY667" s="494"/>
      <c r="GZ667" s="494"/>
      <c r="HA667" s="494"/>
    </row>
    <row r="668">
      <c r="A668" s="492">
        <v>7226104.0</v>
      </c>
      <c r="B668" s="488" t="s">
        <v>27759</v>
      </c>
      <c r="C668" s="488" t="s">
        <v>399</v>
      </c>
      <c r="D668" s="590">
        <v>45823.60084490741</v>
      </c>
      <c r="E668" s="590">
        <v>45823.61329861111</v>
      </c>
      <c r="F668" s="590">
        <v>45823.61565972222</v>
      </c>
      <c r="H668" s="488" t="s">
        <v>25860</v>
      </c>
      <c r="K668" s="494"/>
      <c r="L668" s="494"/>
      <c r="M668" s="494"/>
      <c r="N668" s="494"/>
      <c r="O668" s="494"/>
      <c r="P668" s="494"/>
      <c r="Q668" s="494"/>
      <c r="R668" s="494"/>
      <c r="S668" s="494"/>
      <c r="T668" s="494"/>
      <c r="U668" s="494"/>
      <c r="V668" s="488" t="s">
        <v>97</v>
      </c>
      <c r="W668" s="488" t="s">
        <v>104</v>
      </c>
      <c r="Y668" s="494"/>
      <c r="Z668" s="494"/>
      <c r="AA668" s="494"/>
      <c r="AB668" s="494"/>
      <c r="AC668" s="494"/>
      <c r="AD668" s="494"/>
      <c r="AE668" s="494"/>
      <c r="AF668" s="494"/>
      <c r="AG668" s="494"/>
      <c r="AH668" s="494"/>
      <c r="AI668" s="494"/>
      <c r="AJ668" s="494"/>
      <c r="AK668" s="494"/>
      <c r="AL668" s="494"/>
      <c r="AM668" s="494"/>
      <c r="AN668" s="494"/>
      <c r="AO668" s="494"/>
      <c r="AP668" s="494"/>
      <c r="AQ668" s="494"/>
      <c r="AR668" s="494"/>
      <c r="AS668" s="494"/>
      <c r="AT668" s="494"/>
      <c r="AU668" s="494"/>
      <c r="AV668" s="494"/>
      <c r="AW668" s="494"/>
      <c r="AX668" s="494"/>
      <c r="AY668" s="494"/>
      <c r="AZ668" s="494"/>
      <c r="BA668" s="494"/>
      <c r="BB668" s="494"/>
      <c r="BC668" s="494"/>
      <c r="BD668" s="494"/>
      <c r="BE668" s="494"/>
      <c r="BF668" s="494"/>
      <c r="BG668" s="494"/>
      <c r="BH668" s="494"/>
      <c r="BI668" s="488" t="s">
        <v>25863</v>
      </c>
      <c r="BJ668" s="494"/>
      <c r="BK668" s="494"/>
      <c r="BL668" s="494"/>
      <c r="BM668" s="494"/>
      <c r="BN668" s="494"/>
      <c r="BO668" s="494"/>
      <c r="BP668" s="494"/>
      <c r="BQ668" s="494"/>
      <c r="BR668" s="494"/>
      <c r="BS668" s="494"/>
      <c r="BT668" s="494"/>
      <c r="BU668" s="494"/>
      <c r="BV668" s="494"/>
      <c r="BW668" s="494"/>
      <c r="BX668" s="494"/>
      <c r="BY668" s="494"/>
      <c r="BZ668" s="494"/>
      <c r="CA668" s="494"/>
      <c r="CB668" s="494"/>
      <c r="CC668" s="494"/>
      <c r="CD668" s="494"/>
      <c r="CE668" s="494"/>
      <c r="CF668" s="494"/>
      <c r="CG668" s="494"/>
      <c r="CH668" s="494"/>
      <c r="CI668" s="494"/>
      <c r="CJ668" s="494"/>
      <c r="CK668" s="494"/>
      <c r="CL668" s="494"/>
      <c r="CM668" s="494"/>
      <c r="CN668" s="494"/>
      <c r="CO668" s="494"/>
      <c r="CP668" s="494"/>
      <c r="CQ668" s="494"/>
      <c r="CR668" s="494"/>
      <c r="CS668" s="494"/>
      <c r="CT668" s="494"/>
      <c r="CU668" s="494"/>
      <c r="CV668" s="494"/>
      <c r="CW668" s="494"/>
      <c r="CX668" s="494"/>
      <c r="CY668" s="494"/>
      <c r="CZ668" s="494"/>
      <c r="DA668" s="494"/>
      <c r="DB668" s="494"/>
      <c r="DC668" s="494"/>
      <c r="DD668" s="494"/>
      <c r="DE668" s="488" t="s">
        <v>17779</v>
      </c>
      <c r="DH668" s="494"/>
      <c r="DI668" s="494"/>
      <c r="DJ668" s="494"/>
      <c r="DK668" s="494"/>
      <c r="DL668" s="494"/>
      <c r="DM668" s="494"/>
      <c r="DN668" s="494"/>
      <c r="DO668" s="494"/>
      <c r="DP668" s="494"/>
      <c r="DQ668" s="494"/>
      <c r="DR668" s="494"/>
      <c r="DS668" s="494"/>
      <c r="DT668" s="494"/>
      <c r="DU668" s="494"/>
      <c r="DV668" s="488" t="s">
        <v>17779</v>
      </c>
      <c r="DY668" s="494"/>
      <c r="DZ668" s="494"/>
      <c r="EA668" s="488" t="s">
        <v>104</v>
      </c>
      <c r="EC668" s="494"/>
      <c r="ED668" s="494"/>
      <c r="EE668" s="494"/>
      <c r="EF668" s="494"/>
      <c r="EG668" s="494"/>
      <c r="EH668" s="494"/>
      <c r="EI668" s="494"/>
      <c r="EJ668" s="494"/>
      <c r="EK668" s="494"/>
      <c r="EL668" s="494"/>
      <c r="EM668" s="494"/>
      <c r="EN668" s="494"/>
      <c r="EO668" s="495" t="s">
        <v>1524</v>
      </c>
      <c r="EP668" s="494"/>
      <c r="EQ668" s="494"/>
      <c r="ER668" s="494"/>
      <c r="ES668" s="494"/>
      <c r="ET668" s="494"/>
      <c r="EU668" s="494"/>
      <c r="EV668" s="494"/>
      <c r="EW668" s="494"/>
      <c r="EX668" s="494"/>
      <c r="EY668" s="494"/>
      <c r="EZ668" s="494"/>
      <c r="FA668" s="494"/>
      <c r="FB668" s="494"/>
      <c r="FC668" s="494"/>
      <c r="FD668" s="494"/>
      <c r="FE668" s="494"/>
      <c r="FF668" s="494"/>
      <c r="FG668" s="494"/>
      <c r="FH668" s="494"/>
      <c r="FI668" s="494"/>
      <c r="FJ668" s="494"/>
      <c r="FK668" s="494"/>
      <c r="FL668" s="494"/>
      <c r="FM668" s="494"/>
      <c r="FN668" s="494"/>
      <c r="FO668" s="494"/>
      <c r="FP668" s="494"/>
      <c r="FQ668" s="494"/>
      <c r="FR668" s="494"/>
      <c r="FS668" s="488" t="s">
        <v>27760</v>
      </c>
      <c r="FU668" s="494"/>
      <c r="FV668" s="494"/>
      <c r="FW668" s="494"/>
      <c r="FX668" s="494"/>
      <c r="FY668" s="494"/>
      <c r="FZ668" s="494"/>
      <c r="GA668" s="494"/>
      <c r="GB668" s="494"/>
      <c r="GC668" s="494"/>
      <c r="GD668" s="494"/>
      <c r="GE668" s="494"/>
      <c r="GF668" s="494"/>
      <c r="GG668" s="494"/>
      <c r="GH668" s="494"/>
      <c r="GI668" s="494"/>
      <c r="GJ668" s="494"/>
      <c r="GK668" s="494"/>
      <c r="GL668" s="494"/>
      <c r="GM668" s="494"/>
      <c r="GN668" s="494"/>
      <c r="GO668" s="494"/>
      <c r="GP668" s="494"/>
      <c r="GQ668" s="494"/>
      <c r="GR668" s="494"/>
      <c r="GS668" s="494"/>
      <c r="GT668" s="494"/>
      <c r="GU668" s="494"/>
      <c r="GV668" s="494"/>
      <c r="GW668" s="494"/>
      <c r="GX668" s="494"/>
      <c r="GY668" s="494"/>
      <c r="GZ668" s="494"/>
      <c r="HA668" s="494"/>
    </row>
    <row r="669">
      <c r="A669" s="492">
        <v>7226109.0</v>
      </c>
      <c r="B669" s="488" t="s">
        <v>27761</v>
      </c>
      <c r="C669" s="488" t="s">
        <v>399</v>
      </c>
      <c r="D669" s="590">
        <v>45823.602268518516</v>
      </c>
      <c r="E669" s="590">
        <v>45823.61193287037</v>
      </c>
      <c r="F669" s="590">
        <v>45823.61576388889</v>
      </c>
      <c r="H669" s="488" t="s">
        <v>25860</v>
      </c>
      <c r="K669" s="494"/>
      <c r="L669" s="494"/>
      <c r="M669" s="494"/>
      <c r="N669" s="494"/>
      <c r="O669" s="494"/>
      <c r="P669" s="494"/>
      <c r="Q669" s="494"/>
      <c r="R669" s="494"/>
      <c r="S669" s="494"/>
      <c r="T669" s="488" t="s">
        <v>1514</v>
      </c>
      <c r="V669" s="488" t="s">
        <v>97</v>
      </c>
      <c r="W669" s="488" t="s">
        <v>104</v>
      </c>
      <c r="Y669" s="494"/>
      <c r="Z669" s="494"/>
      <c r="AA669" s="494"/>
      <c r="AB669" s="494"/>
      <c r="AC669" s="494"/>
      <c r="AD669" s="494"/>
      <c r="AE669" s="494"/>
      <c r="AF669" s="494"/>
      <c r="AG669" s="494"/>
      <c r="AH669" s="494"/>
      <c r="AI669" s="494"/>
      <c r="AJ669" s="494"/>
      <c r="AK669" s="494"/>
      <c r="AL669" s="494"/>
      <c r="AM669" s="494"/>
      <c r="AN669" s="494"/>
      <c r="AO669" s="494"/>
      <c r="AP669" s="494"/>
      <c r="AQ669" s="494"/>
      <c r="AR669" s="495" t="s">
        <v>1524</v>
      </c>
      <c r="AS669" s="492">
        <v>798000.0</v>
      </c>
      <c r="AT669" s="494"/>
      <c r="AU669" s="494"/>
      <c r="AV669" s="494"/>
      <c r="AW669" s="494"/>
      <c r="AX669" s="494"/>
      <c r="AY669" s="494"/>
      <c r="AZ669" s="494"/>
      <c r="BA669" s="494"/>
      <c r="BB669" s="494"/>
      <c r="BC669" s="494"/>
      <c r="BD669" s="494"/>
      <c r="BE669" s="494"/>
      <c r="BF669" s="494"/>
      <c r="BG669" s="494"/>
      <c r="BH669" s="494"/>
      <c r="BI669" s="488" t="s">
        <v>25863</v>
      </c>
      <c r="BJ669" s="494"/>
      <c r="BK669" s="494"/>
      <c r="BL669" s="494"/>
      <c r="BM669" s="494"/>
      <c r="BN669" s="494"/>
      <c r="BO669" s="494"/>
      <c r="BP669" s="494"/>
      <c r="BQ669" s="492">
        <v>798000.0</v>
      </c>
      <c r="BR669" s="494"/>
      <c r="BS669" s="494"/>
      <c r="BT669" s="494"/>
      <c r="BU669" s="494"/>
      <c r="BV669" s="494"/>
      <c r="BW669" s="494"/>
      <c r="BX669" s="494"/>
      <c r="BY669" s="494"/>
      <c r="BZ669" s="494"/>
      <c r="CA669" s="494"/>
      <c r="CB669" s="494"/>
      <c r="CC669" s="587">
        <v>45823.0</v>
      </c>
      <c r="CD669" s="494"/>
      <c r="CE669" s="494"/>
      <c r="CF669" s="492">
        <v>798000.0</v>
      </c>
      <c r="CG669" s="492">
        <v>0.0</v>
      </c>
      <c r="CH669" s="494"/>
      <c r="CI669" s="494"/>
      <c r="CJ669" s="494"/>
      <c r="CK669" s="494"/>
      <c r="CL669" s="494"/>
      <c r="CM669" s="494"/>
      <c r="CN669" s="494"/>
      <c r="CO669" s="494"/>
      <c r="CP669" s="494"/>
      <c r="CQ669" s="494"/>
      <c r="CR669" s="494"/>
      <c r="CS669" s="494"/>
      <c r="CT669" s="494"/>
      <c r="CU669" s="494"/>
      <c r="CV669" s="494"/>
      <c r="CW669" s="494"/>
      <c r="CX669" s="494"/>
      <c r="CY669" s="494"/>
      <c r="CZ669" s="494"/>
      <c r="DA669" s="494"/>
      <c r="DB669" s="494"/>
      <c r="DC669" s="494"/>
      <c r="DD669" s="494"/>
      <c r="DE669" s="488" t="s">
        <v>17779</v>
      </c>
      <c r="DH669" s="494"/>
      <c r="DI669" s="494"/>
      <c r="DJ669" s="494"/>
      <c r="DK669" s="494"/>
      <c r="DL669" s="494"/>
      <c r="DM669" s="494"/>
      <c r="DN669" s="494"/>
      <c r="DO669" s="494"/>
      <c r="DP669" s="494"/>
      <c r="DQ669" s="488" t="s">
        <v>27762</v>
      </c>
      <c r="DR669" s="494"/>
      <c r="DS669" s="494"/>
      <c r="DT669" s="494"/>
      <c r="DU669" s="494"/>
      <c r="DV669" s="494"/>
      <c r="DW669" s="494"/>
      <c r="DX669" s="494"/>
      <c r="DY669" s="494"/>
      <c r="DZ669" s="494"/>
      <c r="EA669" s="488" t="s">
        <v>104</v>
      </c>
      <c r="EC669" s="494"/>
      <c r="ED669" s="494"/>
      <c r="EE669" s="494"/>
      <c r="EF669" s="494"/>
      <c r="EG669" s="494"/>
      <c r="EH669" s="494"/>
      <c r="EI669" s="488" t="s">
        <v>27763</v>
      </c>
      <c r="EN669" s="494"/>
      <c r="EO669" s="494"/>
      <c r="EP669" s="494"/>
      <c r="EQ669" s="494"/>
      <c r="ER669" s="494"/>
      <c r="ES669" s="494"/>
      <c r="ET669" s="494"/>
      <c r="EU669" s="494"/>
      <c r="EV669" s="494"/>
      <c r="EW669" s="494"/>
      <c r="EX669" s="494"/>
      <c r="EY669" s="494"/>
      <c r="EZ669" s="494"/>
      <c r="FA669" s="494"/>
      <c r="FB669" s="494"/>
      <c r="FC669" s="494"/>
      <c r="FD669" s="494"/>
      <c r="FE669" s="494"/>
      <c r="FF669" s="494"/>
      <c r="FG669" s="494"/>
      <c r="FH669" s="494"/>
      <c r="FI669" s="494"/>
      <c r="FJ669" s="494"/>
      <c r="FK669" s="494"/>
      <c r="FL669" s="494"/>
      <c r="FM669" s="494"/>
      <c r="FN669" s="494"/>
      <c r="FO669" s="494"/>
      <c r="FP669" s="494"/>
      <c r="FQ669" s="494"/>
      <c r="FR669" s="494"/>
      <c r="FS669" s="488" t="s">
        <v>27760</v>
      </c>
      <c r="FU669" s="494"/>
      <c r="FV669" s="494"/>
      <c r="FW669" s="494"/>
      <c r="FX669" s="494"/>
      <c r="FY669" s="494"/>
      <c r="FZ669" s="494"/>
      <c r="GA669" s="494"/>
      <c r="GB669" s="494"/>
      <c r="GC669" s="494"/>
      <c r="GD669" s="494"/>
      <c r="GE669" s="494"/>
      <c r="GF669" s="494"/>
      <c r="GG669" s="494"/>
      <c r="GH669" s="494"/>
      <c r="GI669" s="494"/>
      <c r="GJ669" s="494"/>
      <c r="GK669" s="494"/>
      <c r="GL669" s="494"/>
      <c r="GM669" s="494"/>
      <c r="GN669" s="494"/>
      <c r="GO669" s="494"/>
      <c r="GP669" s="494"/>
      <c r="GQ669" s="494"/>
      <c r="GR669" s="494"/>
      <c r="GS669" s="494"/>
      <c r="GT669" s="494"/>
      <c r="GU669" s="494"/>
      <c r="GV669" s="494"/>
      <c r="GW669" s="494"/>
      <c r="GX669" s="494"/>
      <c r="GY669" s="494"/>
      <c r="GZ669" s="494"/>
      <c r="HA669" s="494"/>
    </row>
    <row r="670">
      <c r="A670" s="492">
        <v>7226111.0</v>
      </c>
      <c r="B670" s="488" t="s">
        <v>27764</v>
      </c>
      <c r="C670" s="488" t="s">
        <v>399</v>
      </c>
      <c r="D670" s="590">
        <v>45823.6037037037</v>
      </c>
      <c r="E670" s="590">
        <v>45823.61481481481</v>
      </c>
      <c r="F670" s="590">
        <v>45823.61585648148</v>
      </c>
      <c r="H670" s="488" t="s">
        <v>25860</v>
      </c>
      <c r="K670" s="494"/>
      <c r="L670" s="494"/>
      <c r="M670" s="494"/>
      <c r="N670" s="494"/>
      <c r="O670" s="494"/>
      <c r="P670" s="494"/>
      <c r="Q670" s="494"/>
      <c r="R670" s="494"/>
      <c r="S670" s="494"/>
      <c r="T670" s="488" t="s">
        <v>1514</v>
      </c>
      <c r="V670" s="488" t="s">
        <v>97</v>
      </c>
      <c r="W670" s="488" t="s">
        <v>104</v>
      </c>
      <c r="Y670" s="494"/>
      <c r="Z670" s="494"/>
      <c r="AA670" s="494"/>
      <c r="AB670" s="494"/>
      <c r="AC670" s="494"/>
      <c r="AD670" s="494"/>
      <c r="AE670" s="494"/>
      <c r="AF670" s="494"/>
      <c r="AG670" s="494"/>
      <c r="AH670" s="494"/>
      <c r="AI670" s="494"/>
      <c r="AJ670" s="494"/>
      <c r="AK670" s="494"/>
      <c r="AL670" s="494"/>
      <c r="AM670" s="494"/>
      <c r="AN670" s="494"/>
      <c r="AO670" s="494"/>
      <c r="AP670" s="494"/>
      <c r="AQ670" s="494"/>
      <c r="AR670" s="495" t="s">
        <v>1524</v>
      </c>
      <c r="AS670" s="492">
        <v>798000.0</v>
      </c>
      <c r="AT670" s="494"/>
      <c r="AU670" s="494"/>
      <c r="AV670" s="494"/>
      <c r="AW670" s="494"/>
      <c r="AX670" s="494"/>
      <c r="AY670" s="494"/>
      <c r="AZ670" s="494"/>
      <c r="BA670" s="494"/>
      <c r="BB670" s="494"/>
      <c r="BC670" s="494"/>
      <c r="BD670" s="494"/>
      <c r="BE670" s="494"/>
      <c r="BF670" s="494"/>
      <c r="BG670" s="494"/>
      <c r="BH670" s="494"/>
      <c r="BI670" s="488" t="s">
        <v>25863</v>
      </c>
      <c r="BJ670" s="494"/>
      <c r="BK670" s="494"/>
      <c r="BL670" s="494"/>
      <c r="BM670" s="494"/>
      <c r="BN670" s="494"/>
      <c r="BO670" s="494"/>
      <c r="BP670" s="494"/>
      <c r="BQ670" s="492">
        <v>798000.0</v>
      </c>
      <c r="BR670" s="494"/>
      <c r="BS670" s="494"/>
      <c r="BT670" s="494"/>
      <c r="BU670" s="494"/>
      <c r="BV670" s="494"/>
      <c r="BW670" s="494"/>
      <c r="BX670" s="494"/>
      <c r="BY670" s="494"/>
      <c r="BZ670" s="494"/>
      <c r="CA670" s="494"/>
      <c r="CB670" s="494"/>
      <c r="CC670" s="587">
        <v>45823.0</v>
      </c>
      <c r="CD670" s="494"/>
      <c r="CE670" s="494"/>
      <c r="CF670" s="492">
        <v>798000.0</v>
      </c>
      <c r="CG670" s="492">
        <v>0.0</v>
      </c>
      <c r="CH670" s="494"/>
      <c r="CI670" s="494"/>
      <c r="CJ670" s="494"/>
      <c r="CK670" s="494"/>
      <c r="CL670" s="494"/>
      <c r="CM670" s="494"/>
      <c r="CN670" s="494"/>
      <c r="CO670" s="494"/>
      <c r="CP670" s="494"/>
      <c r="CQ670" s="494"/>
      <c r="CR670" s="494"/>
      <c r="CS670" s="494"/>
      <c r="CT670" s="494"/>
      <c r="CU670" s="494"/>
      <c r="CV670" s="494"/>
      <c r="CW670" s="494"/>
      <c r="CX670" s="494"/>
      <c r="CY670" s="494"/>
      <c r="CZ670" s="494"/>
      <c r="DA670" s="494"/>
      <c r="DB670" s="494"/>
      <c r="DC670" s="494"/>
      <c r="DD670" s="494"/>
      <c r="DE670" s="488" t="s">
        <v>17779</v>
      </c>
      <c r="DH670" s="494"/>
      <c r="DI670" s="494"/>
      <c r="DJ670" s="494"/>
      <c r="DK670" s="494"/>
      <c r="DL670" s="494"/>
      <c r="DM670" s="494"/>
      <c r="DN670" s="494"/>
      <c r="DO670" s="494"/>
      <c r="DP670" s="494"/>
      <c r="DQ670" s="488" t="s">
        <v>27762</v>
      </c>
      <c r="DR670" s="494"/>
      <c r="DS670" s="494"/>
      <c r="DT670" s="494"/>
      <c r="DU670" s="494"/>
      <c r="DV670" s="494"/>
      <c r="DW670" s="494"/>
      <c r="DX670" s="494"/>
      <c r="DY670" s="494"/>
      <c r="DZ670" s="488" t="s">
        <v>27765</v>
      </c>
      <c r="EA670" s="488" t="s">
        <v>104</v>
      </c>
      <c r="EC670" s="494"/>
      <c r="ED670" s="494"/>
      <c r="EE670" s="494"/>
      <c r="EF670" s="494"/>
      <c r="EG670" s="494"/>
      <c r="EH670" s="494"/>
      <c r="EI670" s="488" t="s">
        <v>27763</v>
      </c>
      <c r="EN670" s="494"/>
      <c r="EO670" s="494"/>
      <c r="EP670" s="494"/>
      <c r="EQ670" s="494"/>
      <c r="ER670" s="494"/>
      <c r="ES670" s="494"/>
      <c r="ET670" s="494"/>
      <c r="EU670" s="494"/>
      <c r="EV670" s="494"/>
      <c r="EW670" s="494"/>
      <c r="EX670" s="494"/>
      <c r="EY670" s="494"/>
      <c r="EZ670" s="494"/>
      <c r="FA670" s="494"/>
      <c r="FB670" s="494"/>
      <c r="FC670" s="494"/>
      <c r="FD670" s="494"/>
      <c r="FE670" s="494"/>
      <c r="FF670" s="494"/>
      <c r="FG670" s="494"/>
      <c r="FH670" s="494"/>
      <c r="FI670" s="494"/>
      <c r="FJ670" s="494"/>
      <c r="FK670" s="494"/>
      <c r="FL670" s="494"/>
      <c r="FM670" s="494"/>
      <c r="FN670" s="494"/>
      <c r="FO670" s="494"/>
      <c r="FP670" s="494"/>
      <c r="FQ670" s="494"/>
      <c r="FR670" s="494"/>
      <c r="FS670" s="488" t="s">
        <v>27760</v>
      </c>
      <c r="FU670" s="494"/>
      <c r="FV670" s="494"/>
      <c r="FW670" s="494"/>
      <c r="FX670" s="494"/>
      <c r="FY670" s="494"/>
      <c r="FZ670" s="494"/>
      <c r="GA670" s="494"/>
      <c r="GB670" s="494"/>
      <c r="GC670" s="494"/>
      <c r="GD670" s="494"/>
      <c r="GE670" s="494"/>
      <c r="GF670" s="494"/>
      <c r="GG670" s="494"/>
      <c r="GH670" s="494"/>
      <c r="GI670" s="494"/>
      <c r="GJ670" s="494"/>
      <c r="GK670" s="494"/>
      <c r="GL670" s="494"/>
      <c r="GM670" s="494"/>
      <c r="GN670" s="494"/>
      <c r="GO670" s="494"/>
      <c r="GP670" s="494"/>
      <c r="GQ670" s="494"/>
      <c r="GR670" s="494"/>
      <c r="GS670" s="494"/>
      <c r="GT670" s="494"/>
      <c r="GU670" s="494"/>
      <c r="GV670" s="494"/>
      <c r="GW670" s="494"/>
      <c r="GX670" s="494"/>
      <c r="GY670" s="494"/>
      <c r="GZ670" s="494"/>
      <c r="HA670" s="494"/>
    </row>
    <row r="671">
      <c r="A671" s="492">
        <v>7229589.0</v>
      </c>
      <c r="B671" s="488" t="s">
        <v>27766</v>
      </c>
      <c r="C671" s="488" t="s">
        <v>399</v>
      </c>
      <c r="D671" s="590">
        <v>45824.50708333333</v>
      </c>
      <c r="E671" s="590">
        <v>45824.51130787037</v>
      </c>
      <c r="F671" s="590">
        <v>45824.51168981481</v>
      </c>
      <c r="H671" s="488" t="s">
        <v>25860</v>
      </c>
      <c r="K671" s="494"/>
      <c r="L671" s="494"/>
      <c r="M671" s="494"/>
      <c r="N671" s="494"/>
      <c r="O671" s="494"/>
      <c r="P671" s="494"/>
      <c r="Q671" s="494"/>
      <c r="R671" s="494"/>
      <c r="S671" s="494"/>
      <c r="T671" s="494"/>
      <c r="U671" s="494"/>
      <c r="V671" s="488" t="s">
        <v>83</v>
      </c>
      <c r="W671" s="488" t="s">
        <v>106</v>
      </c>
      <c r="Y671" s="494"/>
      <c r="Z671" s="494"/>
      <c r="AA671" s="494"/>
      <c r="AB671" s="494"/>
      <c r="AC671" s="494"/>
      <c r="AD671" s="494"/>
      <c r="AE671" s="494"/>
      <c r="AF671" s="494"/>
      <c r="AG671" s="494"/>
      <c r="AH671" s="494"/>
      <c r="AI671" s="494"/>
      <c r="AJ671" s="494"/>
      <c r="AK671" s="494"/>
      <c r="AL671" s="494"/>
      <c r="AM671" s="494"/>
      <c r="AN671" s="494"/>
      <c r="AO671" s="494"/>
      <c r="AP671" s="494"/>
      <c r="AQ671" s="494"/>
      <c r="AR671" s="494"/>
      <c r="AS671" s="494"/>
      <c r="AT671" s="494"/>
      <c r="AU671" s="494"/>
      <c r="AV671" s="494"/>
      <c r="AW671" s="494"/>
      <c r="AX671" s="494"/>
      <c r="AY671" s="494"/>
      <c r="AZ671" s="494"/>
      <c r="BA671" s="494"/>
      <c r="BB671" s="494"/>
      <c r="BC671" s="494"/>
      <c r="BD671" s="494"/>
      <c r="BE671" s="494"/>
      <c r="BF671" s="494"/>
      <c r="BG671" s="494"/>
      <c r="BH671" s="494"/>
      <c r="BI671" s="488" t="s">
        <v>25863</v>
      </c>
      <c r="BJ671" s="494"/>
      <c r="BK671" s="494"/>
      <c r="BL671" s="494"/>
      <c r="BM671" s="494"/>
      <c r="BN671" s="494"/>
      <c r="BO671" s="494"/>
      <c r="BP671" s="494"/>
      <c r="BQ671" s="494"/>
      <c r="BR671" s="494"/>
      <c r="BS671" s="494"/>
      <c r="BT671" s="494"/>
      <c r="BU671" s="494"/>
      <c r="BV671" s="494"/>
      <c r="BW671" s="494"/>
      <c r="BX671" s="494"/>
      <c r="BY671" s="494"/>
      <c r="BZ671" s="494"/>
      <c r="CA671" s="494"/>
      <c r="CB671" s="494"/>
      <c r="CC671" s="494"/>
      <c r="CD671" s="494"/>
      <c r="CE671" s="494"/>
      <c r="CF671" s="494"/>
      <c r="CG671" s="494"/>
      <c r="CH671" s="494"/>
      <c r="CI671" s="494"/>
      <c r="CJ671" s="494"/>
      <c r="CK671" s="494"/>
      <c r="CL671" s="494"/>
      <c r="CM671" s="494"/>
      <c r="CN671" s="494"/>
      <c r="CO671" s="494"/>
      <c r="CP671" s="494"/>
      <c r="CQ671" s="494"/>
      <c r="CR671" s="494"/>
      <c r="CS671" s="494"/>
      <c r="CT671" s="494"/>
      <c r="CU671" s="494"/>
      <c r="CV671" s="494"/>
      <c r="CW671" s="494"/>
      <c r="CX671" s="494"/>
      <c r="CY671" s="494"/>
      <c r="CZ671" s="494"/>
      <c r="DA671" s="494"/>
      <c r="DB671" s="494"/>
      <c r="DC671" s="494"/>
      <c r="DD671" s="494"/>
      <c r="DE671" s="488" t="s">
        <v>23856</v>
      </c>
      <c r="DH671" s="494"/>
      <c r="DI671" s="494"/>
      <c r="DJ671" s="494"/>
      <c r="DK671" s="494"/>
      <c r="DL671" s="494"/>
      <c r="DM671" s="494"/>
      <c r="DN671" s="494"/>
      <c r="DO671" s="494"/>
      <c r="DP671" s="494"/>
      <c r="DQ671" s="494"/>
      <c r="DR671" s="494"/>
      <c r="DS671" s="494"/>
      <c r="DT671" s="494"/>
      <c r="DU671" s="494"/>
      <c r="DV671" s="488" t="s">
        <v>23856</v>
      </c>
      <c r="DY671" s="494"/>
      <c r="DZ671" s="494"/>
      <c r="EA671" s="488" t="s">
        <v>27767</v>
      </c>
      <c r="EC671" s="494"/>
      <c r="ED671" s="494"/>
      <c r="EE671" s="494"/>
      <c r="EF671" s="494"/>
      <c r="EG671" s="494"/>
      <c r="EH671" s="494"/>
      <c r="EI671" s="494"/>
      <c r="EJ671" s="494"/>
      <c r="EK671" s="494"/>
      <c r="EL671" s="494"/>
      <c r="EM671" s="494"/>
      <c r="EN671" s="494"/>
      <c r="EO671" s="495" t="s">
        <v>1524</v>
      </c>
      <c r="EP671" s="494"/>
      <c r="EQ671" s="494"/>
      <c r="ER671" s="494"/>
      <c r="ES671" s="494"/>
      <c r="ET671" s="494"/>
      <c r="EU671" s="494"/>
      <c r="EV671" s="494"/>
      <c r="EW671" s="494"/>
      <c r="EX671" s="494"/>
      <c r="EY671" s="494"/>
      <c r="EZ671" s="494"/>
      <c r="FA671" s="494"/>
      <c r="FB671" s="494"/>
      <c r="FC671" s="494"/>
      <c r="FD671" s="494"/>
      <c r="FE671" s="494"/>
      <c r="FF671" s="494"/>
      <c r="FG671" s="494"/>
      <c r="FH671" s="494"/>
      <c r="FI671" s="494"/>
      <c r="FJ671" s="494"/>
      <c r="FK671" s="494"/>
      <c r="FL671" s="494"/>
      <c r="FM671" s="494"/>
      <c r="FN671" s="494"/>
      <c r="FO671" s="494"/>
      <c r="FP671" s="494"/>
      <c r="FQ671" s="494"/>
      <c r="FR671" s="494"/>
      <c r="FS671" s="488" t="s">
        <v>27768</v>
      </c>
      <c r="FU671" s="494"/>
      <c r="FV671" s="494"/>
      <c r="FW671" s="494"/>
      <c r="FX671" s="494"/>
      <c r="FY671" s="494"/>
      <c r="FZ671" s="494"/>
      <c r="GA671" s="494"/>
      <c r="GB671" s="494"/>
      <c r="GC671" s="494"/>
      <c r="GD671" s="494"/>
      <c r="GE671" s="494"/>
      <c r="GF671" s="494"/>
      <c r="GG671" s="494"/>
      <c r="GH671" s="494"/>
      <c r="GI671" s="494"/>
      <c r="GJ671" s="494"/>
      <c r="GK671" s="494"/>
      <c r="GL671" s="494"/>
      <c r="GM671" s="494"/>
      <c r="GN671" s="494"/>
      <c r="GO671" s="494"/>
      <c r="GP671" s="494"/>
      <c r="GQ671" s="494"/>
      <c r="GR671" s="494"/>
      <c r="GS671" s="494"/>
      <c r="GT671" s="494"/>
      <c r="GU671" s="494"/>
      <c r="GV671" s="494"/>
      <c r="GW671" s="494"/>
      <c r="GX671" s="494"/>
      <c r="GY671" s="494"/>
      <c r="GZ671" s="494"/>
      <c r="HA671" s="494"/>
    </row>
    <row r="672">
      <c r="A672" s="492">
        <v>7229590.0</v>
      </c>
      <c r="B672" s="488" t="s">
        <v>27769</v>
      </c>
      <c r="C672" s="488" t="s">
        <v>399</v>
      </c>
      <c r="D672" s="590">
        <v>45824.5080787037</v>
      </c>
      <c r="E672" s="590">
        <v>45824.51778935185</v>
      </c>
      <c r="F672" s="590">
        <v>45824.51804398148</v>
      </c>
      <c r="H672" s="488" t="s">
        <v>25860</v>
      </c>
      <c r="K672" s="494"/>
      <c r="L672" s="494"/>
      <c r="M672" s="494"/>
      <c r="N672" s="494"/>
      <c r="O672" s="494"/>
      <c r="P672" s="494"/>
      <c r="Q672" s="494"/>
      <c r="R672" s="494"/>
      <c r="S672" s="494"/>
      <c r="T672" s="488" t="s">
        <v>25934</v>
      </c>
      <c r="V672" s="488" t="s">
        <v>83</v>
      </c>
      <c r="W672" s="488" t="s">
        <v>106</v>
      </c>
      <c r="Y672" s="494"/>
      <c r="Z672" s="494"/>
      <c r="AA672" s="494"/>
      <c r="AB672" s="494"/>
      <c r="AC672" s="494"/>
      <c r="AD672" s="494"/>
      <c r="AE672" s="494"/>
      <c r="AF672" s="494"/>
      <c r="AG672" s="494"/>
      <c r="AH672" s="494"/>
      <c r="AI672" s="494"/>
      <c r="AJ672" s="494"/>
      <c r="AK672" s="494"/>
      <c r="AL672" s="494"/>
      <c r="AM672" s="494"/>
      <c r="AN672" s="494"/>
      <c r="AO672" s="494"/>
      <c r="AP672" s="494"/>
      <c r="AQ672" s="494"/>
      <c r="AR672" s="495" t="s">
        <v>1524</v>
      </c>
      <c r="AS672" s="588">
        <v>798000.0</v>
      </c>
      <c r="AT672" s="494"/>
      <c r="AU672" s="494"/>
      <c r="AV672" s="494"/>
      <c r="AW672" s="494"/>
      <c r="AX672" s="494"/>
      <c r="AY672" s="494"/>
      <c r="AZ672" s="494"/>
      <c r="BA672" s="494"/>
      <c r="BB672" s="494"/>
      <c r="BC672" s="494"/>
      <c r="BD672" s="494"/>
      <c r="BE672" s="494"/>
      <c r="BF672" s="494"/>
      <c r="BG672" s="494"/>
      <c r="BH672" s="494"/>
      <c r="BI672" s="488" t="s">
        <v>25863</v>
      </c>
      <c r="BJ672" s="494"/>
      <c r="BK672" s="494"/>
      <c r="BL672" s="494"/>
      <c r="BM672" s="494"/>
      <c r="BN672" s="494"/>
      <c r="BO672" s="494"/>
      <c r="BP672" s="494"/>
      <c r="BQ672" s="588">
        <v>798000.0</v>
      </c>
      <c r="BR672" s="494"/>
      <c r="BS672" s="494"/>
      <c r="BT672" s="494"/>
      <c r="BU672" s="494"/>
      <c r="BV672" s="494"/>
      <c r="BW672" s="494"/>
      <c r="BX672" s="494"/>
      <c r="BY672" s="494"/>
      <c r="BZ672" s="494"/>
      <c r="CA672" s="494"/>
      <c r="CB672" s="494"/>
      <c r="CC672" s="587">
        <v>45824.0</v>
      </c>
      <c r="CD672" s="494"/>
      <c r="CE672" s="494"/>
      <c r="CF672" s="588">
        <v>798000.0</v>
      </c>
      <c r="CG672" s="492">
        <v>0.0</v>
      </c>
      <c r="CH672" s="494"/>
      <c r="CI672" s="494"/>
      <c r="CJ672" s="494"/>
      <c r="CK672" s="494"/>
      <c r="CL672" s="494"/>
      <c r="CM672" s="494"/>
      <c r="CN672" s="494"/>
      <c r="CO672" s="494"/>
      <c r="CP672" s="494"/>
      <c r="CQ672" s="494"/>
      <c r="CR672" s="494"/>
      <c r="CS672" s="494"/>
      <c r="CT672" s="494"/>
      <c r="CU672" s="494"/>
      <c r="CV672" s="494"/>
      <c r="CW672" s="494"/>
      <c r="CX672" s="494"/>
      <c r="CY672" s="494"/>
      <c r="CZ672" s="494"/>
      <c r="DA672" s="494"/>
      <c r="DB672" s="494"/>
      <c r="DC672" s="494"/>
      <c r="DD672" s="494"/>
      <c r="DE672" s="488" t="s">
        <v>23856</v>
      </c>
      <c r="DH672" s="494"/>
      <c r="DI672" s="494"/>
      <c r="DJ672" s="494"/>
      <c r="DK672" s="494"/>
      <c r="DL672" s="494"/>
      <c r="DM672" s="494"/>
      <c r="DN672" s="494"/>
      <c r="DO672" s="494"/>
      <c r="DP672" s="494"/>
      <c r="DQ672" s="488" t="s">
        <v>26058</v>
      </c>
      <c r="DR672" s="494"/>
      <c r="DS672" s="494"/>
      <c r="DT672" s="494"/>
      <c r="DU672" s="494"/>
      <c r="DV672" s="494"/>
      <c r="DW672" s="494"/>
      <c r="DX672" s="494"/>
      <c r="DY672" s="494"/>
      <c r="DZ672" s="488" t="s">
        <v>27770</v>
      </c>
      <c r="EA672" s="488" t="s">
        <v>27767</v>
      </c>
      <c r="EB672" s="494"/>
      <c r="EC672" s="494"/>
      <c r="ED672" s="494"/>
      <c r="EE672" s="494"/>
      <c r="EF672" s="494"/>
      <c r="EG672" s="494"/>
      <c r="EH672" s="494"/>
      <c r="EI672" s="488" t="s">
        <v>27771</v>
      </c>
      <c r="EL672" s="494"/>
      <c r="EM672" s="494"/>
      <c r="EN672" s="494"/>
      <c r="EO672" s="494"/>
      <c r="EP672" s="494"/>
      <c r="EQ672" s="494"/>
      <c r="ER672" s="494"/>
      <c r="ES672" s="494"/>
      <c r="ET672" s="494"/>
      <c r="EU672" s="494"/>
      <c r="EV672" s="494"/>
      <c r="EW672" s="494"/>
      <c r="EX672" s="494"/>
      <c r="EY672" s="494"/>
      <c r="EZ672" s="494"/>
      <c r="FA672" s="494"/>
      <c r="FB672" s="494"/>
      <c r="FC672" s="494"/>
      <c r="FD672" s="494"/>
      <c r="FE672" s="494"/>
      <c r="FF672" s="494"/>
      <c r="FG672" s="494"/>
      <c r="FH672" s="494"/>
      <c r="FI672" s="494"/>
      <c r="FJ672" s="494"/>
      <c r="FK672" s="494"/>
      <c r="FL672" s="494"/>
      <c r="FM672" s="494"/>
      <c r="FN672" s="494"/>
      <c r="FO672" s="494"/>
      <c r="FP672" s="494"/>
      <c r="FQ672" s="488" t="s">
        <v>27772</v>
      </c>
      <c r="FS672" s="488" t="s">
        <v>27768</v>
      </c>
      <c r="FU672" s="494"/>
      <c r="FV672" s="494"/>
      <c r="FW672" s="494"/>
      <c r="FX672" s="494"/>
      <c r="FY672" s="494"/>
      <c r="FZ672" s="494"/>
      <c r="GA672" s="494"/>
      <c r="GB672" s="494"/>
      <c r="GC672" s="494"/>
      <c r="GD672" s="494"/>
      <c r="GE672" s="494"/>
      <c r="GF672" s="494"/>
      <c r="GG672" s="494"/>
      <c r="GH672" s="494"/>
      <c r="GI672" s="494"/>
      <c r="GJ672" s="494"/>
      <c r="GK672" s="494"/>
      <c r="GL672" s="494"/>
      <c r="GM672" s="494"/>
      <c r="GN672" s="494"/>
      <c r="GO672" s="494"/>
      <c r="GP672" s="494"/>
      <c r="GQ672" s="494"/>
      <c r="GR672" s="494"/>
      <c r="GS672" s="494"/>
      <c r="GT672" s="494"/>
      <c r="GU672" s="494"/>
      <c r="GV672" s="494"/>
      <c r="GW672" s="494"/>
      <c r="GX672" s="494"/>
      <c r="GY672" s="494"/>
      <c r="GZ672" s="494"/>
      <c r="HA672" s="494"/>
    </row>
    <row r="673">
      <c r="A673" s="492">
        <v>7229595.0</v>
      </c>
      <c r="B673" s="488" t="s">
        <v>27773</v>
      </c>
      <c r="C673" s="488" t="s">
        <v>399</v>
      </c>
      <c r="D673" s="590">
        <v>45824.50744212963</v>
      </c>
      <c r="E673" s="590">
        <v>45824.51646990741</v>
      </c>
      <c r="F673" s="590">
        <v>45824.517013888886</v>
      </c>
      <c r="H673" s="488" t="s">
        <v>25860</v>
      </c>
      <c r="K673" s="494"/>
      <c r="L673" s="494"/>
      <c r="M673" s="494"/>
      <c r="N673" s="494"/>
      <c r="O673" s="494"/>
      <c r="P673" s="494"/>
      <c r="Q673" s="494"/>
      <c r="R673" s="494"/>
      <c r="S673" s="494"/>
      <c r="T673" s="488" t="s">
        <v>25934</v>
      </c>
      <c r="V673" s="488" t="s">
        <v>83</v>
      </c>
      <c r="W673" s="488" t="s">
        <v>106</v>
      </c>
      <c r="Y673" s="494"/>
      <c r="Z673" s="494"/>
      <c r="AA673" s="494"/>
      <c r="AB673" s="494"/>
      <c r="AC673" s="494"/>
      <c r="AD673" s="494"/>
      <c r="AE673" s="494"/>
      <c r="AF673" s="494"/>
      <c r="AG673" s="494"/>
      <c r="AH673" s="494"/>
      <c r="AI673" s="494"/>
      <c r="AJ673" s="494"/>
      <c r="AK673" s="494"/>
      <c r="AL673" s="494"/>
      <c r="AM673" s="494"/>
      <c r="AN673" s="494"/>
      <c r="AO673" s="494"/>
      <c r="AP673" s="494"/>
      <c r="AQ673" s="494"/>
      <c r="AR673" s="495" t="s">
        <v>1524</v>
      </c>
      <c r="AS673" s="588">
        <v>798000.0</v>
      </c>
      <c r="AT673" s="494"/>
      <c r="AU673" s="494"/>
      <c r="AV673" s="494"/>
      <c r="AW673" s="494"/>
      <c r="AX673" s="494"/>
      <c r="AY673" s="494"/>
      <c r="AZ673" s="494"/>
      <c r="BA673" s="494"/>
      <c r="BB673" s="494"/>
      <c r="BC673" s="494"/>
      <c r="BD673" s="494"/>
      <c r="BE673" s="494"/>
      <c r="BF673" s="494"/>
      <c r="BG673" s="494"/>
      <c r="BH673" s="494"/>
      <c r="BI673" s="488" t="s">
        <v>25863</v>
      </c>
      <c r="BJ673" s="494"/>
      <c r="BK673" s="494"/>
      <c r="BL673" s="494"/>
      <c r="BM673" s="494"/>
      <c r="BN673" s="494"/>
      <c r="BO673" s="494"/>
      <c r="BP673" s="494"/>
      <c r="BQ673" s="588">
        <v>798000.0</v>
      </c>
      <c r="BR673" s="494"/>
      <c r="BS673" s="494"/>
      <c r="BT673" s="494"/>
      <c r="BU673" s="494"/>
      <c r="BV673" s="494"/>
      <c r="BW673" s="494"/>
      <c r="BX673" s="494"/>
      <c r="BY673" s="494"/>
      <c r="BZ673" s="494"/>
      <c r="CA673" s="494"/>
      <c r="CB673" s="494"/>
      <c r="CC673" s="587">
        <v>45824.0</v>
      </c>
      <c r="CD673" s="494"/>
      <c r="CE673" s="494"/>
      <c r="CF673" s="588">
        <v>798000.0</v>
      </c>
      <c r="CG673" s="492">
        <v>0.0</v>
      </c>
      <c r="CH673" s="494"/>
      <c r="CI673" s="494"/>
      <c r="CJ673" s="494"/>
      <c r="CK673" s="494"/>
      <c r="CL673" s="494"/>
      <c r="CM673" s="494"/>
      <c r="CN673" s="494"/>
      <c r="CO673" s="494"/>
      <c r="CP673" s="494"/>
      <c r="CQ673" s="494"/>
      <c r="CR673" s="494"/>
      <c r="CS673" s="494"/>
      <c r="CT673" s="494"/>
      <c r="CU673" s="494"/>
      <c r="CV673" s="494"/>
      <c r="CW673" s="494"/>
      <c r="CX673" s="494"/>
      <c r="CY673" s="494"/>
      <c r="CZ673" s="494"/>
      <c r="DA673" s="494"/>
      <c r="DB673" s="494"/>
      <c r="DC673" s="494"/>
      <c r="DD673" s="494"/>
      <c r="DE673" s="488" t="s">
        <v>23856</v>
      </c>
      <c r="DH673" s="494"/>
      <c r="DI673" s="494"/>
      <c r="DJ673" s="494"/>
      <c r="DK673" s="494"/>
      <c r="DL673" s="494"/>
      <c r="DM673" s="494"/>
      <c r="DN673" s="494"/>
      <c r="DO673" s="494"/>
      <c r="DP673" s="494"/>
      <c r="DQ673" s="488" t="s">
        <v>26058</v>
      </c>
      <c r="DR673" s="494"/>
      <c r="DS673" s="494"/>
      <c r="DT673" s="494"/>
      <c r="DU673" s="494"/>
      <c r="DV673" s="494"/>
      <c r="DW673" s="494"/>
      <c r="DX673" s="494"/>
      <c r="DY673" s="494"/>
      <c r="DZ673" s="494"/>
      <c r="EA673" s="488" t="s">
        <v>27767</v>
      </c>
      <c r="EB673" s="494"/>
      <c r="EC673" s="494"/>
      <c r="ED673" s="494"/>
      <c r="EE673" s="494"/>
      <c r="EF673" s="494"/>
      <c r="EG673" s="494"/>
      <c r="EH673" s="494"/>
      <c r="EI673" s="488" t="s">
        <v>27771</v>
      </c>
      <c r="EL673" s="494"/>
      <c r="EM673" s="494"/>
      <c r="EN673" s="494"/>
      <c r="EO673" s="494"/>
      <c r="EP673" s="494"/>
      <c r="EQ673" s="494"/>
      <c r="ER673" s="494"/>
      <c r="ES673" s="494"/>
      <c r="ET673" s="494"/>
      <c r="EU673" s="494"/>
      <c r="EV673" s="494"/>
      <c r="EW673" s="494"/>
      <c r="EX673" s="494"/>
      <c r="EY673" s="494"/>
      <c r="EZ673" s="494"/>
      <c r="FA673" s="494"/>
      <c r="FB673" s="494"/>
      <c r="FC673" s="494"/>
      <c r="FD673" s="494"/>
      <c r="FE673" s="494"/>
      <c r="FF673" s="494"/>
      <c r="FG673" s="494"/>
      <c r="FH673" s="494"/>
      <c r="FI673" s="494"/>
      <c r="FJ673" s="494"/>
      <c r="FK673" s="494"/>
      <c r="FL673" s="494"/>
      <c r="FM673" s="494"/>
      <c r="FN673" s="494"/>
      <c r="FO673" s="494"/>
      <c r="FP673" s="494"/>
      <c r="FQ673" s="494"/>
      <c r="FR673" s="494"/>
      <c r="FS673" s="488" t="s">
        <v>27768</v>
      </c>
      <c r="FU673" s="494"/>
      <c r="FV673" s="494"/>
      <c r="FW673" s="494"/>
      <c r="FX673" s="494"/>
      <c r="FY673" s="494"/>
      <c r="FZ673" s="494"/>
      <c r="GA673" s="494"/>
      <c r="GB673" s="494"/>
      <c r="GC673" s="494"/>
      <c r="GD673" s="494"/>
      <c r="GE673" s="494"/>
      <c r="GF673" s="494"/>
      <c r="GG673" s="494"/>
      <c r="GH673" s="494"/>
      <c r="GI673" s="494"/>
      <c r="GJ673" s="494"/>
      <c r="GK673" s="494"/>
      <c r="GL673" s="494"/>
      <c r="GM673" s="494"/>
      <c r="GN673" s="494"/>
      <c r="GO673" s="494"/>
      <c r="GP673" s="494"/>
      <c r="GQ673" s="494"/>
      <c r="GR673" s="494"/>
      <c r="GS673" s="494"/>
      <c r="GT673" s="494"/>
      <c r="GU673" s="494"/>
      <c r="GV673" s="494"/>
      <c r="GW673" s="494"/>
      <c r="GX673" s="494"/>
      <c r="GY673" s="494"/>
      <c r="GZ673" s="494"/>
      <c r="HA673" s="494"/>
    </row>
    <row r="674">
      <c r="A674" s="492">
        <v>7233304.0</v>
      </c>
      <c r="B674" s="488" t="s">
        <v>27774</v>
      </c>
      <c r="C674" s="488" t="s">
        <v>399</v>
      </c>
      <c r="D674" s="590">
        <v>45824.687523148146</v>
      </c>
      <c r="E674" s="590">
        <v>45824.70449074074</v>
      </c>
      <c r="F674" s="590">
        <v>45824.70505787037</v>
      </c>
      <c r="H674" s="488" t="s">
        <v>25860</v>
      </c>
      <c r="K674" s="494"/>
      <c r="L674" s="494"/>
      <c r="M674" s="494"/>
      <c r="N674" s="494"/>
      <c r="O674" s="494"/>
      <c r="P674" s="494"/>
      <c r="Q674" s="494"/>
      <c r="R674" s="494"/>
      <c r="S674" s="494"/>
      <c r="T674" s="488" t="s">
        <v>25934</v>
      </c>
      <c r="V674" s="488" t="s">
        <v>83</v>
      </c>
      <c r="W674" s="488" t="s">
        <v>27775</v>
      </c>
      <c r="Y674" s="494"/>
      <c r="Z674" s="494"/>
      <c r="AA674" s="494"/>
      <c r="AB674" s="494"/>
      <c r="AC674" s="494"/>
      <c r="AD674" s="494"/>
      <c r="AE674" s="494"/>
      <c r="AF674" s="494"/>
      <c r="AG674" s="494"/>
      <c r="AH674" s="494"/>
      <c r="AI674" s="494"/>
      <c r="AJ674" s="494"/>
      <c r="AK674" s="494"/>
      <c r="AL674" s="494"/>
      <c r="AM674" s="494"/>
      <c r="AN674" s="494"/>
      <c r="AO674" s="494"/>
      <c r="AP674" s="494"/>
      <c r="AQ674" s="492">
        <v>36.0</v>
      </c>
      <c r="AR674" s="495" t="s">
        <v>1524</v>
      </c>
      <c r="AS674" s="588">
        <v>798000.0</v>
      </c>
      <c r="AT674" s="494"/>
      <c r="AU674" s="494"/>
      <c r="AV674" s="494"/>
      <c r="AW674" s="494"/>
      <c r="AX674" s="494"/>
      <c r="AY674" s="494"/>
      <c r="AZ674" s="494"/>
      <c r="BA674" s="494"/>
      <c r="BB674" s="494"/>
      <c r="BC674" s="494"/>
      <c r="BD674" s="494"/>
      <c r="BE674" s="494"/>
      <c r="BF674" s="494"/>
      <c r="BG674" s="494"/>
      <c r="BH674" s="494"/>
      <c r="BI674" s="488" t="s">
        <v>25863</v>
      </c>
      <c r="BJ674" s="494"/>
      <c r="BK674" s="494"/>
      <c r="BL674" s="494"/>
      <c r="BM674" s="494"/>
      <c r="BN674" s="494"/>
      <c r="BO674" s="494"/>
      <c r="BP674" s="494"/>
      <c r="BQ674" s="494"/>
      <c r="BR674" s="494"/>
      <c r="BS674" s="494"/>
      <c r="BT674" s="494"/>
      <c r="BU674" s="488" t="s">
        <v>25868</v>
      </c>
      <c r="BY674" s="494"/>
      <c r="BZ674" s="588">
        <v>30324.0</v>
      </c>
      <c r="CA674" s="588">
        <v>28500.0</v>
      </c>
      <c r="CB674" s="494"/>
      <c r="CC674" s="494"/>
      <c r="CD674" s="587">
        <v>45896.0</v>
      </c>
      <c r="CE674" s="492">
        <v>27.0</v>
      </c>
      <c r="CF674" s="588">
        <v>1027824.0</v>
      </c>
      <c r="CG674" s="588">
        <v>229824.0</v>
      </c>
      <c r="CH674" s="494"/>
      <c r="CI674" s="494"/>
      <c r="CJ674" s="494"/>
      <c r="CK674" s="494"/>
      <c r="CL674" s="494"/>
      <c r="CM674" s="494"/>
      <c r="CN674" s="494"/>
      <c r="CO674" s="494"/>
      <c r="CP674" s="494"/>
      <c r="CQ674" s="494"/>
      <c r="CR674" s="494"/>
      <c r="CS674" s="494"/>
      <c r="CT674" s="494"/>
      <c r="CU674" s="494"/>
      <c r="CV674" s="494"/>
      <c r="CW674" s="494"/>
      <c r="CX674" s="494"/>
      <c r="CY674" s="494"/>
      <c r="CZ674" s="494"/>
      <c r="DA674" s="494"/>
      <c r="DB674" s="494"/>
      <c r="DC674" s="494"/>
      <c r="DD674" s="494"/>
      <c r="DE674" s="488" t="s">
        <v>27776</v>
      </c>
      <c r="DH674" s="494"/>
      <c r="DI674" s="494"/>
      <c r="DJ674" s="494"/>
      <c r="DK674" s="494"/>
      <c r="DL674" s="494"/>
      <c r="DM674" s="494"/>
      <c r="DN674" s="494"/>
      <c r="DO674" s="494"/>
      <c r="DP674" s="494"/>
      <c r="DQ674" s="488" t="s">
        <v>27777</v>
      </c>
      <c r="DR674" s="494"/>
      <c r="DS674" s="494"/>
      <c r="DT674" s="494"/>
      <c r="DU674" s="494"/>
      <c r="DV674" s="494"/>
      <c r="DW674" s="494"/>
      <c r="DX674" s="494"/>
      <c r="DY674" s="494"/>
      <c r="DZ674" s="494"/>
      <c r="EA674" s="488" t="s">
        <v>27778</v>
      </c>
      <c r="EB674" s="494"/>
      <c r="EC674" s="494"/>
      <c r="ED674" s="494"/>
      <c r="EE674" s="494"/>
      <c r="EF674" s="494"/>
      <c r="EG674" s="494"/>
      <c r="EH674" s="494"/>
      <c r="EI674" s="488" t="s">
        <v>27779</v>
      </c>
      <c r="EN674" s="494"/>
      <c r="EO674" s="494"/>
      <c r="EP674" s="494"/>
      <c r="EQ674" s="494"/>
      <c r="ER674" s="494"/>
      <c r="ES674" s="494"/>
      <c r="ET674" s="494"/>
      <c r="EU674" s="494"/>
      <c r="EV674" s="494"/>
      <c r="EW674" s="494"/>
      <c r="EX674" s="494"/>
      <c r="EY674" s="494"/>
      <c r="EZ674" s="494"/>
      <c r="FA674" s="494"/>
      <c r="FB674" s="494"/>
      <c r="FC674" s="494"/>
      <c r="FD674" s="494"/>
      <c r="FE674" s="494"/>
      <c r="FF674" s="494"/>
      <c r="FG674" s="494"/>
      <c r="FH674" s="494"/>
      <c r="FI674" s="494"/>
      <c r="FJ674" s="494"/>
      <c r="FK674" s="494"/>
      <c r="FL674" s="494"/>
      <c r="FM674" s="494"/>
      <c r="FN674" s="494"/>
      <c r="FO674" s="494"/>
      <c r="FP674" s="494"/>
      <c r="FQ674" s="494"/>
      <c r="FR674" s="494"/>
      <c r="FS674" s="488" t="s">
        <v>27780</v>
      </c>
      <c r="FU674" s="494"/>
      <c r="FV674" s="494"/>
      <c r="FW674" s="494"/>
      <c r="FX674" s="494"/>
      <c r="FY674" s="494"/>
      <c r="FZ674" s="494"/>
      <c r="GA674" s="494"/>
      <c r="GB674" s="494"/>
      <c r="GC674" s="494"/>
      <c r="GD674" s="494"/>
      <c r="GE674" s="494"/>
      <c r="GF674" s="494"/>
      <c r="GG674" s="494"/>
      <c r="GH674" s="494"/>
      <c r="GI674" s="494"/>
      <c r="GJ674" s="494"/>
      <c r="GK674" s="494"/>
      <c r="GL674" s="494"/>
      <c r="GM674" s="494"/>
      <c r="GN674" s="494"/>
      <c r="GO674" s="494"/>
      <c r="GP674" s="494"/>
      <c r="GQ674" s="494"/>
      <c r="GR674" s="494"/>
      <c r="GS674" s="494"/>
      <c r="GT674" s="494"/>
      <c r="GU674" s="494"/>
      <c r="GV674" s="494"/>
      <c r="GW674" s="494"/>
      <c r="GX674" s="494"/>
      <c r="GY674" s="494"/>
      <c r="GZ674" s="494"/>
      <c r="HA674" s="494"/>
    </row>
    <row r="675">
      <c r="A675" s="492">
        <v>7233305.0</v>
      </c>
      <c r="B675" s="488" t="s">
        <v>27781</v>
      </c>
      <c r="C675" s="488" t="s">
        <v>399</v>
      </c>
      <c r="D675" s="590">
        <v>45824.6874537037</v>
      </c>
      <c r="E675" s="590">
        <v>45824.70875</v>
      </c>
      <c r="F675" s="590">
        <v>45824.717986111114</v>
      </c>
      <c r="H675" s="488" t="s">
        <v>25860</v>
      </c>
      <c r="K675" s="494"/>
      <c r="L675" s="494"/>
      <c r="M675" s="494"/>
      <c r="N675" s="494"/>
      <c r="O675" s="494"/>
      <c r="P675" s="494"/>
      <c r="Q675" s="494"/>
      <c r="R675" s="494"/>
      <c r="S675" s="494"/>
      <c r="T675" s="488" t="s">
        <v>25934</v>
      </c>
      <c r="V675" s="488" t="s">
        <v>83</v>
      </c>
      <c r="W675" s="488" t="s">
        <v>27775</v>
      </c>
      <c r="Y675" s="494"/>
      <c r="Z675" s="494"/>
      <c r="AA675" s="494"/>
      <c r="AB675" s="494"/>
      <c r="AC675" s="494"/>
      <c r="AD675" s="494"/>
      <c r="AE675" s="494"/>
      <c r="AF675" s="494"/>
      <c r="AG675" s="494"/>
      <c r="AH675" s="494"/>
      <c r="AI675" s="494"/>
      <c r="AJ675" s="494"/>
      <c r="AK675" s="494"/>
      <c r="AL675" s="494"/>
      <c r="AM675" s="494"/>
      <c r="AN675" s="494"/>
      <c r="AO675" s="494"/>
      <c r="AP675" s="494"/>
      <c r="AQ675" s="492">
        <v>36.0</v>
      </c>
      <c r="AR675" s="495" t="s">
        <v>1524</v>
      </c>
      <c r="AS675" s="588">
        <v>798000.0</v>
      </c>
      <c r="AT675" s="494"/>
      <c r="AU675" s="494"/>
      <c r="AV675" s="494"/>
      <c r="AW675" s="494"/>
      <c r="AX675" s="494"/>
      <c r="AY675" s="494"/>
      <c r="AZ675" s="494"/>
      <c r="BA675" s="494"/>
      <c r="BB675" s="494"/>
      <c r="BC675" s="494"/>
      <c r="BD675" s="494"/>
      <c r="BE675" s="494"/>
      <c r="BF675" s="494"/>
      <c r="BG675" s="494"/>
      <c r="BH675" s="494"/>
      <c r="BI675" s="488" t="s">
        <v>25863</v>
      </c>
      <c r="BJ675" s="494"/>
      <c r="BK675" s="494"/>
      <c r="BL675" s="494"/>
      <c r="BM675" s="494"/>
      <c r="BN675" s="494"/>
      <c r="BO675" s="494"/>
      <c r="BP675" s="494"/>
      <c r="BQ675" s="494"/>
      <c r="BR675" s="494"/>
      <c r="BS675" s="494"/>
      <c r="BT675" s="494"/>
      <c r="BU675" s="488" t="s">
        <v>25868</v>
      </c>
      <c r="BY675" s="494"/>
      <c r="BZ675" s="588">
        <v>30324.0</v>
      </c>
      <c r="CA675" s="588">
        <v>28500.0</v>
      </c>
      <c r="CB675" s="494"/>
      <c r="CC675" s="494"/>
      <c r="CD675" s="587">
        <v>45896.0</v>
      </c>
      <c r="CE675" s="492">
        <v>27.0</v>
      </c>
      <c r="CF675" s="588">
        <v>1027824.0</v>
      </c>
      <c r="CG675" s="588">
        <v>229824.0</v>
      </c>
      <c r="CH675" s="494"/>
      <c r="CI675" s="494"/>
      <c r="CJ675" s="494"/>
      <c r="CK675" s="494"/>
      <c r="CL675" s="494"/>
      <c r="CM675" s="494"/>
      <c r="CN675" s="494"/>
      <c r="CO675" s="494"/>
      <c r="CP675" s="494"/>
      <c r="CQ675" s="494"/>
      <c r="CR675" s="494"/>
      <c r="CS675" s="494"/>
      <c r="CT675" s="494"/>
      <c r="CU675" s="494"/>
      <c r="CV675" s="494"/>
      <c r="CW675" s="494"/>
      <c r="CX675" s="494"/>
      <c r="CY675" s="494"/>
      <c r="CZ675" s="494"/>
      <c r="DA675" s="494"/>
      <c r="DB675" s="494"/>
      <c r="DC675" s="494"/>
      <c r="DD675" s="494"/>
      <c r="DE675" s="488" t="s">
        <v>27776</v>
      </c>
      <c r="DH675" s="494"/>
      <c r="DI675" s="494"/>
      <c r="DJ675" s="494"/>
      <c r="DK675" s="494"/>
      <c r="DL675" s="494"/>
      <c r="DM675" s="494"/>
      <c r="DN675" s="494"/>
      <c r="DO675" s="494"/>
      <c r="DP675" s="494"/>
      <c r="DQ675" s="488" t="s">
        <v>27777</v>
      </c>
      <c r="DR675" s="494"/>
      <c r="DS675" s="494"/>
      <c r="DT675" s="494"/>
      <c r="DU675" s="494"/>
      <c r="DV675" s="494"/>
      <c r="DW675" s="494"/>
      <c r="DX675" s="494"/>
      <c r="DY675" s="494"/>
      <c r="DZ675" s="488" t="s">
        <v>27782</v>
      </c>
      <c r="EA675" s="488" t="s">
        <v>27778</v>
      </c>
      <c r="EB675" s="494"/>
      <c r="EC675" s="494"/>
      <c r="ED675" s="494"/>
      <c r="EE675" s="494"/>
      <c r="EF675" s="494"/>
      <c r="EG675" s="494"/>
      <c r="EH675" s="494"/>
      <c r="EI675" s="488" t="s">
        <v>27779</v>
      </c>
      <c r="EN675" s="494"/>
      <c r="EO675" s="494"/>
      <c r="EP675" s="494"/>
      <c r="EQ675" s="494"/>
      <c r="ER675" s="494"/>
      <c r="ES675" s="494"/>
      <c r="ET675" s="494"/>
      <c r="EU675" s="494"/>
      <c r="EV675" s="494"/>
      <c r="EW675" s="494"/>
      <c r="EX675" s="494"/>
      <c r="EY675" s="494"/>
      <c r="EZ675" s="494"/>
      <c r="FA675" s="494"/>
      <c r="FB675" s="494"/>
      <c r="FC675" s="494"/>
      <c r="FD675" s="494"/>
      <c r="FE675" s="494"/>
      <c r="FF675" s="494"/>
      <c r="FG675" s="494"/>
      <c r="FH675" s="494"/>
      <c r="FI675" s="494"/>
      <c r="FJ675" s="494"/>
      <c r="FK675" s="494"/>
      <c r="FL675" s="494"/>
      <c r="FM675" s="494"/>
      <c r="FN675" s="494"/>
      <c r="FO675" s="494"/>
      <c r="FP675" s="494"/>
      <c r="FQ675" s="488" t="s">
        <v>27783</v>
      </c>
      <c r="FS675" s="488" t="s">
        <v>27780</v>
      </c>
      <c r="FU675" s="494"/>
      <c r="FV675" s="494"/>
      <c r="FW675" s="494"/>
      <c r="FX675" s="494"/>
      <c r="FY675" s="494"/>
      <c r="FZ675" s="494"/>
      <c r="GA675" s="494"/>
      <c r="GB675" s="494"/>
      <c r="GC675" s="494"/>
      <c r="GD675" s="494"/>
      <c r="GE675" s="494"/>
      <c r="GF675" s="494"/>
      <c r="GG675" s="494"/>
      <c r="GH675" s="494"/>
      <c r="GI675" s="494"/>
      <c r="GJ675" s="494"/>
      <c r="GK675" s="494"/>
      <c r="GL675" s="494"/>
      <c r="GM675" s="494"/>
      <c r="GN675" s="494"/>
      <c r="GO675" s="494"/>
      <c r="GP675" s="494"/>
      <c r="GQ675" s="494"/>
      <c r="GR675" s="494"/>
      <c r="GS675" s="494"/>
      <c r="GT675" s="494"/>
      <c r="GU675" s="494"/>
      <c r="GV675" s="494"/>
      <c r="GW675" s="494"/>
      <c r="GX675" s="494"/>
      <c r="GY675" s="494"/>
      <c r="GZ675" s="494"/>
      <c r="HA675" s="494"/>
    </row>
    <row r="676">
      <c r="A676" s="492">
        <v>7233306.0</v>
      </c>
      <c r="B676" s="488" t="s">
        <v>27784</v>
      </c>
      <c r="C676" s="488" t="s">
        <v>399</v>
      </c>
      <c r="D676" s="590">
        <v>45824.68738425926</v>
      </c>
      <c r="E676" s="590">
        <v>45824.69881944444</v>
      </c>
      <c r="F676" s="590">
        <v>45824.69945601852</v>
      </c>
      <c r="H676" s="488" t="s">
        <v>25860</v>
      </c>
      <c r="K676" s="494"/>
      <c r="L676" s="494"/>
      <c r="M676" s="494"/>
      <c r="N676" s="494"/>
      <c r="O676" s="494"/>
      <c r="P676" s="494"/>
      <c r="Q676" s="494"/>
      <c r="R676" s="494"/>
      <c r="S676" s="494"/>
      <c r="T676" s="494"/>
      <c r="U676" s="494"/>
      <c r="V676" s="488" t="s">
        <v>83</v>
      </c>
      <c r="W676" s="488" t="s">
        <v>27775</v>
      </c>
      <c r="Y676" s="494"/>
      <c r="Z676" s="494"/>
      <c r="AA676" s="494"/>
      <c r="AB676" s="494"/>
      <c r="AC676" s="494"/>
      <c r="AD676" s="494"/>
      <c r="AE676" s="494"/>
      <c r="AF676" s="494"/>
      <c r="AG676" s="494"/>
      <c r="AH676" s="494"/>
      <c r="AI676" s="494"/>
      <c r="AJ676" s="494"/>
      <c r="AK676" s="494"/>
      <c r="AL676" s="494"/>
      <c r="AM676" s="494"/>
      <c r="AN676" s="494"/>
      <c r="AO676" s="494"/>
      <c r="AP676" s="494"/>
      <c r="AQ676" s="494"/>
      <c r="AR676" s="494"/>
      <c r="AS676" s="494"/>
      <c r="AT676" s="494"/>
      <c r="AU676" s="494"/>
      <c r="AV676" s="494"/>
      <c r="AW676" s="494"/>
      <c r="AX676" s="494"/>
      <c r="AY676" s="494"/>
      <c r="AZ676" s="494"/>
      <c r="BA676" s="494"/>
      <c r="BB676" s="494"/>
      <c r="BC676" s="494"/>
      <c r="BD676" s="494"/>
      <c r="BE676" s="494"/>
      <c r="BF676" s="494"/>
      <c r="BG676" s="494"/>
      <c r="BH676" s="494"/>
      <c r="BI676" s="488" t="s">
        <v>25863</v>
      </c>
      <c r="BJ676" s="494"/>
      <c r="BK676" s="494"/>
      <c r="BL676" s="494"/>
      <c r="BM676" s="494"/>
      <c r="BN676" s="494"/>
      <c r="BO676" s="494"/>
      <c r="BP676" s="494"/>
      <c r="BQ676" s="494"/>
      <c r="BR676" s="494"/>
      <c r="BS676" s="494"/>
      <c r="BT676" s="494"/>
      <c r="BU676" s="494"/>
      <c r="BV676" s="494"/>
      <c r="BW676" s="494"/>
      <c r="BX676" s="494"/>
      <c r="BY676" s="494"/>
      <c r="BZ676" s="494"/>
      <c r="CA676" s="494"/>
      <c r="CB676" s="494"/>
      <c r="CC676" s="494"/>
      <c r="CD676" s="494"/>
      <c r="CE676" s="494"/>
      <c r="CF676" s="494"/>
      <c r="CG676" s="494"/>
      <c r="CH676" s="494"/>
      <c r="CI676" s="494"/>
      <c r="CJ676" s="494"/>
      <c r="CK676" s="494"/>
      <c r="CL676" s="494"/>
      <c r="CM676" s="494"/>
      <c r="CN676" s="494"/>
      <c r="CO676" s="494"/>
      <c r="CP676" s="494"/>
      <c r="CQ676" s="494"/>
      <c r="CR676" s="494"/>
      <c r="CS676" s="494"/>
      <c r="CT676" s="494"/>
      <c r="CU676" s="494"/>
      <c r="CV676" s="494"/>
      <c r="CW676" s="494"/>
      <c r="CX676" s="494"/>
      <c r="CY676" s="494"/>
      <c r="CZ676" s="494"/>
      <c r="DA676" s="494"/>
      <c r="DB676" s="494"/>
      <c r="DC676" s="494"/>
      <c r="DD676" s="494"/>
      <c r="DE676" s="488" t="s">
        <v>27776</v>
      </c>
      <c r="DH676" s="494"/>
      <c r="DI676" s="494"/>
      <c r="DJ676" s="494"/>
      <c r="DK676" s="494"/>
      <c r="DL676" s="494"/>
      <c r="DM676" s="494"/>
      <c r="DN676" s="494"/>
      <c r="DO676" s="494"/>
      <c r="DP676" s="494"/>
      <c r="DQ676" s="494"/>
      <c r="DR676" s="494"/>
      <c r="DS676" s="494"/>
      <c r="DT676" s="494"/>
      <c r="DU676" s="494"/>
      <c r="DV676" s="488" t="s">
        <v>27776</v>
      </c>
      <c r="DY676" s="494"/>
      <c r="DZ676" s="494"/>
      <c r="EA676" s="488" t="s">
        <v>27778</v>
      </c>
      <c r="EB676" s="494"/>
      <c r="EC676" s="494"/>
      <c r="ED676" s="494"/>
      <c r="EE676" s="494"/>
      <c r="EF676" s="494"/>
      <c r="EG676" s="494"/>
      <c r="EH676" s="494"/>
      <c r="EI676" s="494"/>
      <c r="EJ676" s="494"/>
      <c r="EK676" s="494"/>
      <c r="EL676" s="494"/>
      <c r="EM676" s="494"/>
      <c r="EN676" s="494"/>
      <c r="EO676" s="495" t="s">
        <v>1524</v>
      </c>
      <c r="EP676" s="494"/>
      <c r="EQ676" s="494"/>
      <c r="ER676" s="494"/>
      <c r="ES676" s="494"/>
      <c r="ET676" s="494"/>
      <c r="EU676" s="494"/>
      <c r="EV676" s="494"/>
      <c r="EW676" s="494"/>
      <c r="EX676" s="494"/>
      <c r="EY676" s="494"/>
      <c r="EZ676" s="494"/>
      <c r="FA676" s="494"/>
      <c r="FB676" s="494"/>
      <c r="FC676" s="494"/>
      <c r="FD676" s="494"/>
      <c r="FE676" s="494"/>
      <c r="FF676" s="494"/>
      <c r="FG676" s="494"/>
      <c r="FH676" s="494"/>
      <c r="FI676" s="494"/>
      <c r="FJ676" s="494"/>
      <c r="FK676" s="494"/>
      <c r="FL676" s="494"/>
      <c r="FM676" s="494"/>
      <c r="FN676" s="494"/>
      <c r="FO676" s="494"/>
      <c r="FP676" s="494"/>
      <c r="FQ676" s="494"/>
      <c r="FR676" s="494"/>
      <c r="FS676" s="488" t="s">
        <v>27780</v>
      </c>
      <c r="FU676" s="494"/>
      <c r="FV676" s="494"/>
      <c r="FW676" s="494"/>
      <c r="FX676" s="494"/>
      <c r="FY676" s="494"/>
      <c r="FZ676" s="494"/>
      <c r="GA676" s="494"/>
      <c r="GB676" s="494"/>
      <c r="GC676" s="494"/>
      <c r="GD676" s="494"/>
      <c r="GE676" s="494"/>
      <c r="GF676" s="494"/>
      <c r="GG676" s="494"/>
      <c r="GH676" s="494"/>
      <c r="GI676" s="494"/>
      <c r="GJ676" s="494"/>
      <c r="GK676" s="494"/>
      <c r="GL676" s="494"/>
      <c r="GM676" s="494"/>
      <c r="GN676" s="494"/>
      <c r="GO676" s="494"/>
      <c r="GP676" s="494"/>
      <c r="GQ676" s="494"/>
      <c r="GR676" s="494"/>
      <c r="GS676" s="494"/>
      <c r="GT676" s="494"/>
      <c r="GU676" s="494"/>
      <c r="GV676" s="494"/>
      <c r="GW676" s="494"/>
      <c r="GX676" s="494"/>
      <c r="GY676" s="494"/>
      <c r="GZ676" s="494"/>
      <c r="HA676" s="494"/>
    </row>
    <row r="677">
      <c r="A677" s="492">
        <v>7234308.0</v>
      </c>
      <c r="B677" s="488" t="s">
        <v>27781</v>
      </c>
      <c r="C677" s="488" t="s">
        <v>399</v>
      </c>
      <c r="D677" s="590">
        <v>45824.71215277778</v>
      </c>
      <c r="E677" s="590">
        <v>45824.71443287037</v>
      </c>
      <c r="F677" s="590">
        <v>45825.6796875</v>
      </c>
      <c r="H677" s="488" t="s">
        <v>25860</v>
      </c>
      <c r="K677" s="494"/>
      <c r="L677" s="494"/>
      <c r="M677" s="494"/>
      <c r="N677" s="494"/>
      <c r="O677" s="494"/>
      <c r="P677" s="494"/>
      <c r="Q677" s="494"/>
      <c r="R677" s="494"/>
      <c r="S677" s="494"/>
      <c r="T677" s="488" t="s">
        <v>25934</v>
      </c>
      <c r="V677" s="488" t="s">
        <v>27377</v>
      </c>
      <c r="W677" s="488" t="s">
        <v>27775</v>
      </c>
      <c r="Y677" s="494"/>
      <c r="Z677" s="494"/>
      <c r="AA677" s="494"/>
      <c r="AB677" s="494"/>
      <c r="AC677" s="494"/>
      <c r="AD677" s="494"/>
      <c r="AE677" s="494"/>
      <c r="AF677" s="494"/>
      <c r="AG677" s="494"/>
      <c r="AH677" s="494"/>
      <c r="AI677" s="494"/>
      <c r="AJ677" s="494"/>
      <c r="AK677" s="494"/>
      <c r="AL677" s="494"/>
      <c r="AM677" s="494"/>
      <c r="AN677" s="494"/>
      <c r="AO677" s="494"/>
      <c r="AP677" s="494"/>
      <c r="AQ677" s="492">
        <v>36.0</v>
      </c>
      <c r="AR677" s="495" t="s">
        <v>1524</v>
      </c>
      <c r="AS677" s="588">
        <v>798000.0</v>
      </c>
      <c r="AT677" s="494"/>
      <c r="AU677" s="494"/>
      <c r="AV677" s="494"/>
      <c r="AW677" s="494"/>
      <c r="AX677" s="494"/>
      <c r="AY677" s="494"/>
      <c r="AZ677" s="494"/>
      <c r="BA677" s="494"/>
      <c r="BB677" s="494"/>
      <c r="BC677" s="494"/>
      <c r="BD677" s="494"/>
      <c r="BE677" s="494"/>
      <c r="BF677" s="494"/>
      <c r="BG677" s="494"/>
      <c r="BH677" s="494"/>
      <c r="BI677" s="488" t="s">
        <v>25863</v>
      </c>
      <c r="BJ677" s="494"/>
      <c r="BK677" s="494"/>
      <c r="BL677" s="494"/>
      <c r="BM677" s="494"/>
      <c r="BN677" s="494"/>
      <c r="BO677" s="494"/>
      <c r="BP677" s="494"/>
      <c r="BQ677" s="494"/>
      <c r="BR677" s="494"/>
      <c r="BS677" s="494"/>
      <c r="BT677" s="494"/>
      <c r="BU677" s="488" t="s">
        <v>25868</v>
      </c>
      <c r="BY677" s="494"/>
      <c r="BZ677" s="588">
        <v>30324.0</v>
      </c>
      <c r="CA677" s="588">
        <v>28500.0</v>
      </c>
      <c r="CB677" s="494"/>
      <c r="CC677" s="494"/>
      <c r="CD677" s="587">
        <v>45896.0</v>
      </c>
      <c r="CE677" s="492">
        <v>27.0</v>
      </c>
      <c r="CF677" s="588">
        <v>1027824.0</v>
      </c>
      <c r="CG677" s="588">
        <v>229824.0</v>
      </c>
      <c r="CH677" s="494"/>
      <c r="CI677" s="494"/>
      <c r="CJ677" s="494"/>
      <c r="CK677" s="494"/>
      <c r="CL677" s="494"/>
      <c r="CM677" s="494"/>
      <c r="CN677" s="494"/>
      <c r="CO677" s="494"/>
      <c r="CP677" s="494"/>
      <c r="CQ677" s="494"/>
      <c r="CR677" s="494"/>
      <c r="CS677" s="494"/>
      <c r="CT677" s="494"/>
      <c r="CU677" s="494"/>
      <c r="CV677" s="494"/>
      <c r="CW677" s="494"/>
      <c r="CX677" s="494"/>
      <c r="CY677" s="494"/>
      <c r="CZ677" s="494"/>
      <c r="DA677" s="494"/>
      <c r="DB677" s="494"/>
      <c r="DC677" s="494"/>
      <c r="DD677" s="494"/>
      <c r="DE677" s="488" t="s">
        <v>27776</v>
      </c>
      <c r="DH677" s="494"/>
      <c r="DI677" s="494"/>
      <c r="DJ677" s="494"/>
      <c r="DK677" s="494"/>
      <c r="DL677" s="494"/>
      <c r="DM677" s="494"/>
      <c r="DN677" s="494"/>
      <c r="DO677" s="494"/>
      <c r="DP677" s="494"/>
      <c r="DQ677" s="488" t="s">
        <v>27777</v>
      </c>
      <c r="DR677" s="494"/>
      <c r="DS677" s="494"/>
      <c r="DT677" s="494"/>
      <c r="DU677" s="494"/>
      <c r="DV677" s="494"/>
      <c r="DW677" s="494"/>
      <c r="DX677" s="494"/>
      <c r="DY677" s="494"/>
      <c r="DZ677" s="488" t="s">
        <v>27782</v>
      </c>
      <c r="EA677" s="488" t="s">
        <v>27778</v>
      </c>
      <c r="EB677" s="494"/>
      <c r="EC677" s="494"/>
      <c r="ED677" s="494"/>
      <c r="EE677" s="494"/>
      <c r="EF677" s="494"/>
      <c r="EG677" s="494"/>
      <c r="EH677" s="494"/>
      <c r="EI677" s="488" t="s">
        <v>27779</v>
      </c>
      <c r="EN677" s="494"/>
      <c r="EO677" s="494"/>
      <c r="EP677" s="494"/>
      <c r="EQ677" s="494"/>
      <c r="ER677" s="494"/>
      <c r="ES677" s="494"/>
      <c r="ET677" s="494"/>
      <c r="EU677" s="494"/>
      <c r="EV677" s="494"/>
      <c r="EW677" s="494"/>
      <c r="EX677" s="494"/>
      <c r="EY677" s="494"/>
      <c r="EZ677" s="494"/>
      <c r="FA677" s="494"/>
      <c r="FB677" s="494"/>
      <c r="FC677" s="494"/>
      <c r="FD677" s="494"/>
      <c r="FE677" s="494"/>
      <c r="FF677" s="494"/>
      <c r="FG677" s="494"/>
      <c r="FH677" s="494"/>
      <c r="FI677" s="494"/>
      <c r="FJ677" s="494"/>
      <c r="FK677" s="494"/>
      <c r="FL677" s="494"/>
      <c r="FM677" s="494"/>
      <c r="FN677" s="494"/>
      <c r="FO677" s="494"/>
      <c r="FP677" s="494"/>
      <c r="FQ677" s="488" t="s">
        <v>27785</v>
      </c>
      <c r="FS677" s="488" t="s">
        <v>27780</v>
      </c>
      <c r="FU677" s="494"/>
      <c r="FV677" s="494"/>
      <c r="FW677" s="494"/>
      <c r="FX677" s="494"/>
      <c r="FY677" s="494"/>
      <c r="FZ677" s="494"/>
      <c r="GA677" s="494"/>
      <c r="GB677" s="494"/>
      <c r="GC677" s="494"/>
      <c r="GD677" s="494"/>
      <c r="GE677" s="494"/>
      <c r="GF677" s="494"/>
      <c r="GG677" s="494"/>
      <c r="GH677" s="494"/>
      <c r="GI677" s="494"/>
      <c r="GJ677" s="494"/>
      <c r="GK677" s="494"/>
      <c r="GL677" s="494"/>
      <c r="GM677" s="494"/>
      <c r="GN677" s="494"/>
      <c r="GO677" s="494"/>
      <c r="GP677" s="494"/>
      <c r="GQ677" s="494"/>
      <c r="GR677" s="494"/>
      <c r="GS677" s="494"/>
      <c r="GT677" s="494"/>
      <c r="GU677" s="494"/>
      <c r="GV677" s="494"/>
      <c r="GW677" s="494"/>
      <c r="GX677" s="494"/>
      <c r="GY677" s="494"/>
      <c r="GZ677" s="494"/>
      <c r="HA677" s="494"/>
    </row>
    <row r="678">
      <c r="A678" s="492">
        <v>7251969.0</v>
      </c>
      <c r="B678" s="488" t="s">
        <v>27786</v>
      </c>
      <c r="C678" s="488" t="s">
        <v>399</v>
      </c>
      <c r="D678" s="590">
        <v>45826.59149305556</v>
      </c>
      <c r="E678" s="590">
        <v>45826.59296296296</v>
      </c>
      <c r="F678" s="590">
        <v>45826.601805555554</v>
      </c>
      <c r="H678" s="488" t="s">
        <v>25860</v>
      </c>
      <c r="K678" s="494"/>
      <c r="L678" s="494"/>
      <c r="M678" s="494"/>
      <c r="N678" s="494"/>
      <c r="O678" s="494"/>
      <c r="P678" s="494"/>
      <c r="Q678" s="494"/>
      <c r="R678" s="494"/>
      <c r="S678" s="494"/>
      <c r="T678" s="494"/>
      <c r="U678" s="494"/>
      <c r="V678" s="488" t="s">
        <v>95</v>
      </c>
      <c r="W678" s="488" t="s">
        <v>107</v>
      </c>
      <c r="Y678" s="494"/>
      <c r="Z678" s="494"/>
      <c r="AA678" s="494"/>
      <c r="AB678" s="494"/>
      <c r="AC678" s="494"/>
      <c r="AD678" s="494"/>
      <c r="AE678" s="494"/>
      <c r="AF678" s="494"/>
      <c r="AG678" s="494"/>
      <c r="AH678" s="494"/>
      <c r="AI678" s="494"/>
      <c r="AJ678" s="494"/>
      <c r="AK678" s="494"/>
      <c r="AL678" s="494"/>
      <c r="AM678" s="494"/>
      <c r="AN678" s="494"/>
      <c r="AO678" s="494"/>
      <c r="AP678" s="494"/>
      <c r="AQ678" s="494"/>
      <c r="AR678" s="494"/>
      <c r="AS678" s="494"/>
      <c r="AT678" s="494"/>
      <c r="AU678" s="494"/>
      <c r="AV678" s="494"/>
      <c r="AW678" s="494"/>
      <c r="AX678" s="494"/>
      <c r="AY678" s="494"/>
      <c r="AZ678" s="494"/>
      <c r="BA678" s="494"/>
      <c r="BB678" s="494"/>
      <c r="BC678" s="494"/>
      <c r="BD678" s="494"/>
      <c r="BE678" s="494"/>
      <c r="BF678" s="494"/>
      <c r="BG678" s="494"/>
      <c r="BH678" s="494"/>
      <c r="BI678" s="488" t="s">
        <v>25863</v>
      </c>
      <c r="BJ678" s="494"/>
      <c r="BK678" s="494"/>
      <c r="BL678" s="494"/>
      <c r="BM678" s="494"/>
      <c r="BN678" s="494"/>
      <c r="BO678" s="494"/>
      <c r="BP678" s="494"/>
      <c r="BQ678" s="494"/>
      <c r="BR678" s="494"/>
      <c r="BS678" s="494"/>
      <c r="BT678" s="494"/>
      <c r="BU678" s="494"/>
      <c r="BV678" s="494"/>
      <c r="BW678" s="494"/>
      <c r="BX678" s="494"/>
      <c r="BY678" s="494"/>
      <c r="BZ678" s="494"/>
      <c r="CA678" s="494"/>
      <c r="CB678" s="494"/>
      <c r="CC678" s="494"/>
      <c r="CD678" s="494"/>
      <c r="CE678" s="494"/>
      <c r="CF678" s="494"/>
      <c r="CG678" s="494"/>
      <c r="CH678" s="494"/>
      <c r="CI678" s="494"/>
      <c r="CJ678" s="494"/>
      <c r="CK678" s="494"/>
      <c r="CL678" s="494"/>
      <c r="CM678" s="494"/>
      <c r="CN678" s="494"/>
      <c r="CO678" s="494"/>
      <c r="CP678" s="494"/>
      <c r="CQ678" s="494"/>
      <c r="CR678" s="494"/>
      <c r="CS678" s="494"/>
      <c r="CT678" s="494"/>
      <c r="CU678" s="494"/>
      <c r="CV678" s="494"/>
      <c r="CW678" s="494"/>
      <c r="CX678" s="494"/>
      <c r="CY678" s="494"/>
      <c r="CZ678" s="494"/>
      <c r="DA678" s="494"/>
      <c r="DB678" s="494"/>
      <c r="DC678" s="494"/>
      <c r="DD678" s="494"/>
      <c r="DE678" s="488" t="s">
        <v>12017</v>
      </c>
      <c r="DH678" s="494"/>
      <c r="DI678" s="494"/>
      <c r="DJ678" s="494"/>
      <c r="DK678" s="494"/>
      <c r="DL678" s="494"/>
      <c r="DM678" s="494"/>
      <c r="DN678" s="494"/>
      <c r="DO678" s="494"/>
      <c r="DP678" s="494"/>
      <c r="DQ678" s="494"/>
      <c r="DR678" s="494"/>
      <c r="DS678" s="494"/>
      <c r="DT678" s="494"/>
      <c r="DU678" s="494"/>
      <c r="DV678" s="488" t="s">
        <v>12017</v>
      </c>
      <c r="DY678" s="494"/>
      <c r="DZ678" s="494"/>
      <c r="EA678" s="488" t="s">
        <v>27787</v>
      </c>
      <c r="EB678" s="494"/>
      <c r="EC678" s="494"/>
      <c r="ED678" s="494"/>
      <c r="EE678" s="494"/>
      <c r="EF678" s="494"/>
      <c r="EG678" s="494"/>
      <c r="EH678" s="494"/>
      <c r="EI678" s="494"/>
      <c r="EJ678" s="494"/>
      <c r="EK678" s="494"/>
      <c r="EL678" s="494"/>
      <c r="EM678" s="494"/>
      <c r="EN678" s="494"/>
      <c r="EO678" s="495" t="s">
        <v>1524</v>
      </c>
      <c r="EP678" s="494"/>
      <c r="EQ678" s="494"/>
      <c r="ER678" s="494"/>
      <c r="ES678" s="494"/>
      <c r="ET678" s="494"/>
      <c r="EU678" s="494"/>
      <c r="EV678" s="494"/>
      <c r="EW678" s="494"/>
      <c r="EX678" s="494"/>
      <c r="EY678" s="494"/>
      <c r="EZ678" s="494"/>
      <c r="FA678" s="494"/>
      <c r="FB678" s="494"/>
      <c r="FC678" s="494"/>
      <c r="FD678" s="494"/>
      <c r="FE678" s="494"/>
      <c r="FF678" s="494"/>
      <c r="FG678" s="494"/>
      <c r="FH678" s="494"/>
      <c r="FI678" s="494"/>
      <c r="FJ678" s="494"/>
      <c r="FK678" s="494"/>
      <c r="FL678" s="494"/>
      <c r="FM678" s="494"/>
      <c r="FN678" s="494"/>
      <c r="FO678" s="494"/>
      <c r="FP678" s="494"/>
      <c r="FQ678" s="494"/>
      <c r="FR678" s="494"/>
      <c r="FS678" s="488" t="s">
        <v>27788</v>
      </c>
      <c r="FU678" s="494"/>
      <c r="FV678" s="494"/>
      <c r="FW678" s="494"/>
      <c r="FX678" s="494"/>
      <c r="FY678" s="494"/>
      <c r="FZ678" s="494"/>
      <c r="GA678" s="494"/>
      <c r="GB678" s="494"/>
      <c r="GC678" s="494"/>
      <c r="GD678" s="494"/>
      <c r="GE678" s="494"/>
      <c r="GF678" s="494"/>
      <c r="GG678" s="494"/>
      <c r="GH678" s="494"/>
      <c r="GI678" s="494"/>
      <c r="GJ678" s="494"/>
      <c r="GK678" s="494"/>
      <c r="GL678" s="494"/>
      <c r="GM678" s="494"/>
      <c r="GN678" s="494"/>
      <c r="GO678" s="494"/>
      <c r="GP678" s="494"/>
      <c r="GQ678" s="494"/>
      <c r="GR678" s="494"/>
      <c r="GS678" s="494"/>
      <c r="GT678" s="494"/>
      <c r="GU678" s="494"/>
      <c r="GV678" s="494"/>
      <c r="GW678" s="494"/>
      <c r="GX678" s="494"/>
      <c r="GY678" s="494"/>
      <c r="GZ678" s="494"/>
      <c r="HA678" s="494"/>
    </row>
    <row r="679">
      <c r="A679" s="492">
        <v>7251978.0</v>
      </c>
      <c r="B679" s="488" t="s">
        <v>27789</v>
      </c>
      <c r="C679" s="488" t="s">
        <v>399</v>
      </c>
      <c r="D679" s="590">
        <v>45826.59678240741</v>
      </c>
      <c r="E679" s="590">
        <v>45826.59799768519</v>
      </c>
      <c r="F679" s="590">
        <v>45826.601851851854</v>
      </c>
      <c r="H679" s="488" t="s">
        <v>25860</v>
      </c>
      <c r="K679" s="494"/>
      <c r="L679" s="494"/>
      <c r="M679" s="494"/>
      <c r="N679" s="494"/>
      <c r="O679" s="494"/>
      <c r="P679" s="494"/>
      <c r="Q679" s="494"/>
      <c r="R679" s="494"/>
      <c r="S679" s="494"/>
      <c r="T679" s="488" t="s">
        <v>25934</v>
      </c>
      <c r="V679" s="488" t="s">
        <v>95</v>
      </c>
      <c r="W679" s="488" t="s">
        <v>107</v>
      </c>
      <c r="Y679" s="494"/>
      <c r="Z679" s="494"/>
      <c r="AA679" s="494"/>
      <c r="AB679" s="494"/>
      <c r="AC679" s="494"/>
      <c r="AD679" s="494"/>
      <c r="AE679" s="494"/>
      <c r="AF679" s="494"/>
      <c r="AG679" s="494"/>
      <c r="AH679" s="494"/>
      <c r="AI679" s="494"/>
      <c r="AJ679" s="494"/>
      <c r="AK679" s="494"/>
      <c r="AL679" s="494"/>
      <c r="AM679" s="494"/>
      <c r="AN679" s="494"/>
      <c r="AO679" s="494"/>
      <c r="AP679" s="494"/>
      <c r="AQ679" s="494"/>
      <c r="AR679" s="495" t="s">
        <v>1524</v>
      </c>
      <c r="AS679" s="588">
        <v>788000.0</v>
      </c>
      <c r="AT679" s="494"/>
      <c r="AU679" s="494"/>
      <c r="AV679" s="494"/>
      <c r="AW679" s="494"/>
      <c r="AX679" s="494"/>
      <c r="AY679" s="494"/>
      <c r="AZ679" s="494"/>
      <c r="BA679" s="494"/>
      <c r="BB679" s="494"/>
      <c r="BC679" s="494"/>
      <c r="BD679" s="494"/>
      <c r="BE679" s="494"/>
      <c r="BF679" s="494"/>
      <c r="BG679" s="494"/>
      <c r="BH679" s="494"/>
      <c r="BI679" s="488" t="s">
        <v>25863</v>
      </c>
      <c r="BJ679" s="494"/>
      <c r="BK679" s="494"/>
      <c r="BL679" s="494"/>
      <c r="BM679" s="494"/>
      <c r="BN679" s="494"/>
      <c r="BO679" s="494"/>
      <c r="BP679" s="494"/>
      <c r="BQ679" s="494"/>
      <c r="BR679" s="494"/>
      <c r="BS679" s="494"/>
      <c r="BT679" s="494"/>
      <c r="BU679" s="494"/>
      <c r="BV679" s="494"/>
      <c r="BW679" s="494"/>
      <c r="BX679" s="494"/>
      <c r="BY679" s="588">
        <v>788000.0</v>
      </c>
      <c r="BZ679" s="494"/>
      <c r="CA679" s="494"/>
      <c r="CB679" s="587">
        <v>45826.0</v>
      </c>
      <c r="CC679" s="494"/>
      <c r="CD679" s="494"/>
      <c r="CE679" s="494"/>
      <c r="CF679" s="588">
        <v>788000.0</v>
      </c>
      <c r="CG679" s="492">
        <v>0.0</v>
      </c>
      <c r="CH679" s="494"/>
      <c r="CI679" s="494"/>
      <c r="CJ679" s="494"/>
      <c r="CK679" s="494"/>
      <c r="CL679" s="494"/>
      <c r="CM679" s="494"/>
      <c r="CN679" s="494"/>
      <c r="CO679" s="494"/>
      <c r="CP679" s="494"/>
      <c r="CQ679" s="494"/>
      <c r="CR679" s="494"/>
      <c r="CS679" s="494"/>
      <c r="CT679" s="494"/>
      <c r="CU679" s="494"/>
      <c r="CV679" s="494"/>
      <c r="CW679" s="494"/>
      <c r="CX679" s="494"/>
      <c r="CY679" s="494"/>
      <c r="CZ679" s="494"/>
      <c r="DA679" s="494"/>
      <c r="DB679" s="494"/>
      <c r="DC679" s="494"/>
      <c r="DD679" s="494"/>
      <c r="DE679" s="488" t="s">
        <v>12017</v>
      </c>
      <c r="DH679" s="494"/>
      <c r="DI679" s="494"/>
      <c r="DJ679" s="494"/>
      <c r="DK679" s="494"/>
      <c r="DL679" s="494"/>
      <c r="DM679" s="494"/>
      <c r="DN679" s="494"/>
      <c r="DO679" s="494"/>
      <c r="DP679" s="494"/>
      <c r="DQ679" s="488" t="s">
        <v>27734</v>
      </c>
      <c r="DR679" s="494"/>
      <c r="DS679" s="494"/>
      <c r="DT679" s="494"/>
      <c r="DU679" s="494"/>
      <c r="DV679" s="494"/>
      <c r="DW679" s="494"/>
      <c r="DX679" s="494"/>
      <c r="DY679" s="494"/>
      <c r="DZ679" s="494"/>
      <c r="EA679" s="488" t="s">
        <v>27787</v>
      </c>
      <c r="EB679" s="494"/>
      <c r="EC679" s="494"/>
      <c r="ED679" s="494"/>
      <c r="EE679" s="494"/>
      <c r="EF679" s="494"/>
      <c r="EG679" s="494"/>
      <c r="EH679" s="494"/>
      <c r="EI679" s="488" t="s">
        <v>27790</v>
      </c>
      <c r="EM679" s="494"/>
      <c r="EN679" s="494"/>
      <c r="EO679" s="494"/>
      <c r="EP679" s="494"/>
      <c r="EQ679" s="494"/>
      <c r="ER679" s="494"/>
      <c r="ES679" s="494"/>
      <c r="ET679" s="494"/>
      <c r="EU679" s="494"/>
      <c r="EV679" s="494"/>
      <c r="EW679" s="494"/>
      <c r="EX679" s="494"/>
      <c r="EY679" s="494"/>
      <c r="EZ679" s="494"/>
      <c r="FA679" s="494"/>
      <c r="FB679" s="494"/>
      <c r="FC679" s="494"/>
      <c r="FD679" s="494"/>
      <c r="FE679" s="494"/>
      <c r="FF679" s="494"/>
      <c r="FG679" s="494"/>
      <c r="FH679" s="494"/>
      <c r="FI679" s="494"/>
      <c r="FJ679" s="494"/>
      <c r="FK679" s="494"/>
      <c r="FL679" s="494"/>
      <c r="FM679" s="494"/>
      <c r="FN679" s="494"/>
      <c r="FO679" s="494"/>
      <c r="FP679" s="494"/>
      <c r="FQ679" s="494"/>
      <c r="FR679" s="494"/>
      <c r="FS679" s="488" t="s">
        <v>27788</v>
      </c>
      <c r="FU679" s="494"/>
      <c r="FV679" s="494"/>
      <c r="FW679" s="494"/>
      <c r="FX679" s="494"/>
      <c r="FY679" s="494"/>
      <c r="FZ679" s="494"/>
      <c r="GA679" s="494"/>
      <c r="GB679" s="494"/>
      <c r="GC679" s="494"/>
      <c r="GD679" s="494"/>
      <c r="GE679" s="494"/>
      <c r="GF679" s="494"/>
      <c r="GG679" s="494"/>
      <c r="GH679" s="494"/>
      <c r="GI679" s="494"/>
      <c r="GJ679" s="494"/>
      <c r="GK679" s="494"/>
      <c r="GL679" s="494"/>
      <c r="GM679" s="494"/>
      <c r="GN679" s="494"/>
      <c r="GO679" s="494"/>
      <c r="GP679" s="494"/>
      <c r="GQ679" s="494"/>
      <c r="GR679" s="494"/>
      <c r="GS679" s="494"/>
      <c r="GT679" s="494"/>
      <c r="GU679" s="494"/>
      <c r="GV679" s="494"/>
      <c r="GW679" s="494"/>
      <c r="GX679" s="494"/>
      <c r="GY679" s="494"/>
      <c r="GZ679" s="494"/>
      <c r="HA679" s="494"/>
    </row>
    <row r="680">
      <c r="A680" s="492">
        <v>7251996.0</v>
      </c>
      <c r="B680" s="488" t="s">
        <v>27791</v>
      </c>
      <c r="C680" s="488" t="s">
        <v>399</v>
      </c>
      <c r="D680" s="590">
        <v>45826.59931712963</v>
      </c>
      <c r="E680" s="590">
        <v>45826.60114583333</v>
      </c>
      <c r="F680" s="590">
        <v>45826.60188657408</v>
      </c>
      <c r="H680" s="488" t="s">
        <v>25860</v>
      </c>
      <c r="K680" s="494"/>
      <c r="L680" s="494"/>
      <c r="M680" s="494"/>
      <c r="N680" s="494"/>
      <c r="O680" s="494"/>
      <c r="P680" s="494"/>
      <c r="Q680" s="494"/>
      <c r="R680" s="494"/>
      <c r="S680" s="494"/>
      <c r="T680" s="488" t="s">
        <v>25934</v>
      </c>
      <c r="V680" s="488" t="s">
        <v>95</v>
      </c>
      <c r="W680" s="488" t="s">
        <v>107</v>
      </c>
      <c r="Y680" s="494"/>
      <c r="Z680" s="494"/>
      <c r="AA680" s="494"/>
      <c r="AB680" s="494"/>
      <c r="AC680" s="494"/>
      <c r="AD680" s="494"/>
      <c r="AE680" s="494"/>
      <c r="AF680" s="494"/>
      <c r="AG680" s="494"/>
      <c r="AH680" s="494"/>
      <c r="AI680" s="494"/>
      <c r="AJ680" s="494"/>
      <c r="AK680" s="494"/>
      <c r="AL680" s="494"/>
      <c r="AM680" s="494"/>
      <c r="AN680" s="494"/>
      <c r="AO680" s="494"/>
      <c r="AP680" s="494"/>
      <c r="AQ680" s="494"/>
      <c r="AR680" s="495" t="s">
        <v>1524</v>
      </c>
      <c r="AS680" s="588">
        <v>788000.0</v>
      </c>
      <c r="AT680" s="494"/>
      <c r="AU680" s="494"/>
      <c r="AV680" s="494"/>
      <c r="AW680" s="494"/>
      <c r="AX680" s="494"/>
      <c r="AY680" s="494"/>
      <c r="AZ680" s="494"/>
      <c r="BA680" s="494"/>
      <c r="BB680" s="494"/>
      <c r="BC680" s="494"/>
      <c r="BD680" s="494"/>
      <c r="BE680" s="494"/>
      <c r="BF680" s="494"/>
      <c r="BG680" s="494"/>
      <c r="BH680" s="494"/>
      <c r="BI680" s="488" t="s">
        <v>25863</v>
      </c>
      <c r="BJ680" s="494"/>
      <c r="BK680" s="494"/>
      <c r="BL680" s="494"/>
      <c r="BM680" s="494"/>
      <c r="BN680" s="494"/>
      <c r="BO680" s="494"/>
      <c r="BP680" s="494"/>
      <c r="BQ680" s="494"/>
      <c r="BR680" s="494"/>
      <c r="BS680" s="494"/>
      <c r="BT680" s="494"/>
      <c r="BU680" s="494"/>
      <c r="BV680" s="494"/>
      <c r="BW680" s="494"/>
      <c r="BX680" s="494"/>
      <c r="BY680" s="588">
        <v>788000.0</v>
      </c>
      <c r="BZ680" s="494"/>
      <c r="CA680" s="494"/>
      <c r="CB680" s="587">
        <v>45826.0</v>
      </c>
      <c r="CC680" s="494"/>
      <c r="CD680" s="494"/>
      <c r="CE680" s="494"/>
      <c r="CF680" s="588">
        <v>788000.0</v>
      </c>
      <c r="CG680" s="492">
        <v>0.0</v>
      </c>
      <c r="CH680" s="494"/>
      <c r="CI680" s="494"/>
      <c r="CJ680" s="494"/>
      <c r="CK680" s="494"/>
      <c r="CL680" s="494"/>
      <c r="CM680" s="494"/>
      <c r="CN680" s="494"/>
      <c r="CO680" s="494"/>
      <c r="CP680" s="494"/>
      <c r="CQ680" s="494"/>
      <c r="CR680" s="494"/>
      <c r="CS680" s="494"/>
      <c r="CT680" s="494"/>
      <c r="CU680" s="494"/>
      <c r="CV680" s="494"/>
      <c r="CW680" s="494"/>
      <c r="CX680" s="494"/>
      <c r="CY680" s="494"/>
      <c r="CZ680" s="494"/>
      <c r="DA680" s="494"/>
      <c r="DB680" s="494"/>
      <c r="DC680" s="494"/>
      <c r="DD680" s="494"/>
      <c r="DE680" s="488" t="s">
        <v>12017</v>
      </c>
      <c r="DH680" s="494"/>
      <c r="DI680" s="494"/>
      <c r="DJ680" s="494"/>
      <c r="DK680" s="494"/>
      <c r="DL680" s="494"/>
      <c r="DM680" s="494"/>
      <c r="DN680" s="494"/>
      <c r="DO680" s="494"/>
      <c r="DP680" s="494"/>
      <c r="DQ680" s="488" t="s">
        <v>27734</v>
      </c>
      <c r="DR680" s="494"/>
      <c r="DS680" s="494"/>
      <c r="DT680" s="494"/>
      <c r="DU680" s="494"/>
      <c r="DV680" s="494"/>
      <c r="DW680" s="494"/>
      <c r="DX680" s="494"/>
      <c r="DY680" s="494"/>
      <c r="DZ680" s="488" t="s">
        <v>27792</v>
      </c>
      <c r="EA680" s="488" t="s">
        <v>27787</v>
      </c>
      <c r="EB680" s="494"/>
      <c r="EC680" s="494"/>
      <c r="ED680" s="494"/>
      <c r="EE680" s="494"/>
      <c r="EF680" s="494"/>
      <c r="EG680" s="494"/>
      <c r="EH680" s="494"/>
      <c r="EI680" s="488" t="s">
        <v>27790</v>
      </c>
      <c r="EM680" s="494"/>
      <c r="EN680" s="494"/>
      <c r="EO680" s="494"/>
      <c r="EP680" s="494"/>
      <c r="EQ680" s="494"/>
      <c r="ER680" s="494"/>
      <c r="ES680" s="494"/>
      <c r="ET680" s="494"/>
      <c r="EU680" s="494"/>
      <c r="EV680" s="494"/>
      <c r="EW680" s="494"/>
      <c r="EX680" s="494"/>
      <c r="EY680" s="494"/>
      <c r="EZ680" s="494"/>
      <c r="FA680" s="494"/>
      <c r="FB680" s="494"/>
      <c r="FC680" s="494"/>
      <c r="FD680" s="494"/>
      <c r="FE680" s="494"/>
      <c r="FF680" s="494"/>
      <c r="FG680" s="494"/>
      <c r="FH680" s="494"/>
      <c r="FI680" s="494"/>
      <c r="FJ680" s="494"/>
      <c r="FK680" s="494"/>
      <c r="FL680" s="494"/>
      <c r="FM680" s="494"/>
      <c r="FN680" s="494"/>
      <c r="FO680" s="494"/>
      <c r="FP680" s="494"/>
      <c r="FQ680" s="494"/>
      <c r="FR680" s="494"/>
      <c r="FS680" s="488" t="s">
        <v>27788</v>
      </c>
      <c r="FU680" s="494"/>
      <c r="FV680" s="494"/>
      <c r="FW680" s="494"/>
      <c r="FX680" s="494"/>
      <c r="FY680" s="494"/>
      <c r="FZ680" s="494"/>
      <c r="GA680" s="494"/>
      <c r="GB680" s="494"/>
      <c r="GC680" s="494"/>
      <c r="GD680" s="494"/>
      <c r="GE680" s="494"/>
      <c r="GF680" s="494"/>
      <c r="GG680" s="494"/>
      <c r="GH680" s="494"/>
      <c r="GI680" s="494"/>
      <c r="GJ680" s="494"/>
      <c r="GK680" s="494"/>
      <c r="GL680" s="494"/>
      <c r="GM680" s="494"/>
      <c r="GN680" s="494"/>
      <c r="GO680" s="494"/>
      <c r="GP680" s="494"/>
      <c r="GQ680" s="494"/>
      <c r="GR680" s="494"/>
      <c r="GS680" s="494"/>
      <c r="GT680" s="494"/>
      <c r="GU680" s="494"/>
      <c r="GV680" s="494"/>
      <c r="GW680" s="494"/>
      <c r="GX680" s="494"/>
      <c r="GY680" s="494"/>
      <c r="GZ680" s="494"/>
      <c r="HA680" s="494"/>
    </row>
    <row r="681">
      <c r="A681" s="492">
        <v>7256626.0</v>
      </c>
      <c r="B681" s="488" t="s">
        <v>27793</v>
      </c>
      <c r="C681" s="488" t="s">
        <v>399</v>
      </c>
      <c r="D681" s="590">
        <v>45826.95203703704</v>
      </c>
      <c r="E681" s="590">
        <v>45826.9662962963</v>
      </c>
      <c r="F681" s="590">
        <v>45826.96807870371</v>
      </c>
      <c r="H681" s="488" t="s">
        <v>25860</v>
      </c>
      <c r="K681" s="494"/>
      <c r="L681" s="494"/>
      <c r="M681" s="494"/>
      <c r="N681" s="494"/>
      <c r="O681" s="494"/>
      <c r="P681" s="494"/>
      <c r="Q681" s="494"/>
      <c r="R681" s="494"/>
      <c r="S681" s="494"/>
      <c r="T681" s="494"/>
      <c r="U681" s="494"/>
      <c r="V681" s="488" t="s">
        <v>81</v>
      </c>
      <c r="W681" s="488" t="s">
        <v>27794</v>
      </c>
      <c r="X681" s="494"/>
      <c r="Y681" s="494"/>
      <c r="Z681" s="494"/>
      <c r="AA681" s="494"/>
      <c r="AB681" s="494"/>
      <c r="AC681" s="494"/>
      <c r="AD681" s="494"/>
      <c r="AE681" s="494"/>
      <c r="AF681" s="494"/>
      <c r="AG681" s="494"/>
      <c r="AH681" s="494"/>
      <c r="AI681" s="494"/>
      <c r="AJ681" s="494"/>
      <c r="AK681" s="494"/>
      <c r="AL681" s="494"/>
      <c r="AM681" s="494"/>
      <c r="AN681" s="494"/>
      <c r="AO681" s="494"/>
      <c r="AP681" s="494"/>
      <c r="AQ681" s="494"/>
      <c r="AR681" s="494"/>
      <c r="AS681" s="494"/>
      <c r="AT681" s="494"/>
      <c r="AU681" s="494"/>
      <c r="AV681" s="494"/>
      <c r="AW681" s="494"/>
      <c r="AX681" s="494"/>
      <c r="AY681" s="494"/>
      <c r="AZ681" s="494"/>
      <c r="BA681" s="494"/>
      <c r="BB681" s="494"/>
      <c r="BC681" s="494"/>
      <c r="BD681" s="494"/>
      <c r="BE681" s="494"/>
      <c r="BF681" s="494"/>
      <c r="BG681" s="494"/>
      <c r="BH681" s="494"/>
      <c r="BI681" s="488" t="s">
        <v>25863</v>
      </c>
      <c r="BJ681" s="494"/>
      <c r="BK681" s="494"/>
      <c r="BL681" s="494"/>
      <c r="BM681" s="494"/>
      <c r="BN681" s="494"/>
      <c r="BO681" s="494"/>
      <c r="BP681" s="494"/>
      <c r="BQ681" s="494"/>
      <c r="BR681" s="494"/>
      <c r="BS681" s="494"/>
      <c r="BT681" s="494"/>
      <c r="BU681" s="494"/>
      <c r="BV681" s="494"/>
      <c r="BW681" s="494"/>
      <c r="BX681" s="494"/>
      <c r="BY681" s="494"/>
      <c r="BZ681" s="494"/>
      <c r="CA681" s="494"/>
      <c r="CB681" s="494"/>
      <c r="CC681" s="494"/>
      <c r="CD681" s="494"/>
      <c r="CE681" s="494"/>
      <c r="CF681" s="494"/>
      <c r="CG681" s="494"/>
      <c r="CH681" s="494"/>
      <c r="CI681" s="494"/>
      <c r="CJ681" s="494"/>
      <c r="CK681" s="494"/>
      <c r="CL681" s="494"/>
      <c r="CM681" s="494"/>
      <c r="CN681" s="494"/>
      <c r="CO681" s="494"/>
      <c r="CP681" s="494"/>
      <c r="CQ681" s="494"/>
      <c r="CR681" s="494"/>
      <c r="CS681" s="494"/>
      <c r="CT681" s="494"/>
      <c r="CU681" s="494"/>
      <c r="CV681" s="494"/>
      <c r="CW681" s="494"/>
      <c r="CX681" s="494"/>
      <c r="CY681" s="494"/>
      <c r="CZ681" s="494"/>
      <c r="DA681" s="494"/>
      <c r="DB681" s="494"/>
      <c r="DC681" s="494"/>
      <c r="DD681" s="494"/>
      <c r="DE681" s="488" t="s">
        <v>27795</v>
      </c>
      <c r="DH681" s="494"/>
      <c r="DI681" s="494"/>
      <c r="DJ681" s="494"/>
      <c r="DK681" s="494"/>
      <c r="DL681" s="494"/>
      <c r="DM681" s="494"/>
      <c r="DN681" s="494"/>
      <c r="DO681" s="494"/>
      <c r="DP681" s="494"/>
      <c r="DQ681" s="494"/>
      <c r="DR681" s="494"/>
      <c r="DS681" s="494"/>
      <c r="DT681" s="494"/>
      <c r="DU681" s="494"/>
      <c r="DV681" s="488" t="s">
        <v>27795</v>
      </c>
      <c r="DY681" s="494"/>
      <c r="DZ681" s="494"/>
      <c r="EA681" s="488" t="s">
        <v>27796</v>
      </c>
      <c r="EB681" s="494"/>
      <c r="EC681" s="494"/>
      <c r="ED681" s="494"/>
      <c r="EE681" s="494"/>
      <c r="EF681" s="494"/>
      <c r="EG681" s="494"/>
      <c r="EH681" s="494"/>
      <c r="EI681" s="494"/>
      <c r="EJ681" s="494"/>
      <c r="EK681" s="494"/>
      <c r="EL681" s="494"/>
      <c r="EM681" s="494"/>
      <c r="EN681" s="494"/>
      <c r="EO681" s="495" t="s">
        <v>1524</v>
      </c>
      <c r="EP681" s="494"/>
      <c r="EQ681" s="494"/>
      <c r="ER681" s="494"/>
      <c r="ES681" s="494"/>
      <c r="ET681" s="494"/>
      <c r="EU681" s="494"/>
      <c r="EV681" s="494"/>
      <c r="EW681" s="494"/>
      <c r="EX681" s="494"/>
      <c r="EY681" s="494"/>
      <c r="EZ681" s="494"/>
      <c r="FA681" s="494"/>
      <c r="FB681" s="494"/>
      <c r="FC681" s="494"/>
      <c r="FD681" s="494"/>
      <c r="FE681" s="494"/>
      <c r="FF681" s="494"/>
      <c r="FG681" s="494"/>
      <c r="FH681" s="494"/>
      <c r="FI681" s="494"/>
      <c r="FJ681" s="494"/>
      <c r="FK681" s="494"/>
      <c r="FL681" s="494"/>
      <c r="FM681" s="494"/>
      <c r="FN681" s="494"/>
      <c r="FO681" s="494"/>
      <c r="FP681" s="494"/>
      <c r="FQ681" s="494"/>
      <c r="FR681" s="494"/>
      <c r="FS681" s="488" t="s">
        <v>27797</v>
      </c>
      <c r="FU681" s="494"/>
      <c r="FV681" s="494"/>
      <c r="FW681" s="494"/>
      <c r="FX681" s="494"/>
      <c r="FY681" s="494"/>
      <c r="FZ681" s="494"/>
      <c r="GA681" s="494"/>
      <c r="GB681" s="494"/>
      <c r="GC681" s="494"/>
      <c r="GD681" s="494"/>
      <c r="GE681" s="494"/>
      <c r="GF681" s="494"/>
      <c r="GG681" s="494"/>
      <c r="GH681" s="494"/>
      <c r="GI681" s="494"/>
      <c r="GJ681" s="494"/>
      <c r="GK681" s="494"/>
      <c r="GL681" s="494"/>
      <c r="GM681" s="494"/>
      <c r="GN681" s="494"/>
      <c r="GO681" s="494"/>
      <c r="GP681" s="494"/>
      <c r="GQ681" s="494"/>
      <c r="GR681" s="494"/>
      <c r="GS681" s="494"/>
      <c r="GT681" s="494"/>
      <c r="GU681" s="494"/>
      <c r="GV681" s="494"/>
      <c r="GW681" s="494"/>
      <c r="GX681" s="494"/>
      <c r="GY681" s="494"/>
      <c r="GZ681" s="494"/>
      <c r="HA681" s="494"/>
    </row>
    <row r="682">
      <c r="A682" s="492">
        <v>7256627.0</v>
      </c>
      <c r="B682" s="488" t="s">
        <v>27798</v>
      </c>
      <c r="C682" s="488" t="s">
        <v>399</v>
      </c>
      <c r="D682" s="590">
        <v>45826.95475694445</v>
      </c>
      <c r="E682" s="590">
        <v>45826.96701388889</v>
      </c>
      <c r="F682" s="590">
        <v>45826.96836805555</v>
      </c>
      <c r="H682" s="488" t="s">
        <v>25860</v>
      </c>
      <c r="K682" s="494"/>
      <c r="L682" s="494"/>
      <c r="M682" s="494"/>
      <c r="N682" s="494"/>
      <c r="O682" s="494"/>
      <c r="P682" s="494"/>
      <c r="Q682" s="494"/>
      <c r="R682" s="494"/>
      <c r="S682" s="494"/>
      <c r="T682" s="488" t="s">
        <v>1514</v>
      </c>
      <c r="V682" s="488" t="s">
        <v>81</v>
      </c>
      <c r="W682" s="488" t="s">
        <v>27794</v>
      </c>
      <c r="X682" s="494"/>
      <c r="Y682" s="494"/>
      <c r="Z682" s="494"/>
      <c r="AA682" s="494"/>
      <c r="AB682" s="494"/>
      <c r="AC682" s="494"/>
      <c r="AD682" s="494"/>
      <c r="AE682" s="494"/>
      <c r="AF682" s="494"/>
      <c r="AG682" s="494"/>
      <c r="AH682" s="494"/>
      <c r="AI682" s="494"/>
      <c r="AJ682" s="494"/>
      <c r="AK682" s="494"/>
      <c r="AL682" s="494"/>
      <c r="AM682" s="494"/>
      <c r="AN682" s="494"/>
      <c r="AO682" s="494"/>
      <c r="AP682" s="494"/>
      <c r="AQ682" s="492">
        <v>36.0</v>
      </c>
      <c r="AR682" s="495" t="s">
        <v>1524</v>
      </c>
      <c r="AS682" s="492">
        <v>798000.0</v>
      </c>
      <c r="AT682" s="494"/>
      <c r="AU682" s="494"/>
      <c r="AV682" s="494"/>
      <c r="AW682" s="494"/>
      <c r="AX682" s="494"/>
      <c r="AY682" s="494"/>
      <c r="AZ682" s="494"/>
      <c r="BA682" s="494"/>
      <c r="BB682" s="494"/>
      <c r="BC682" s="494"/>
      <c r="BD682" s="494"/>
      <c r="BE682" s="494"/>
      <c r="BF682" s="494"/>
      <c r="BG682" s="494"/>
      <c r="BH682" s="494"/>
      <c r="BI682" s="488" t="s">
        <v>25863</v>
      </c>
      <c r="BJ682" s="494"/>
      <c r="BK682" s="494"/>
      <c r="BL682" s="494"/>
      <c r="BM682" s="494"/>
      <c r="BN682" s="494"/>
      <c r="BO682" s="494"/>
      <c r="BP682" s="494"/>
      <c r="BQ682" s="494"/>
      <c r="BR682" s="494"/>
      <c r="BS682" s="494"/>
      <c r="BT682" s="494"/>
      <c r="BU682" s="488" t="s">
        <v>25868</v>
      </c>
      <c r="BY682" s="494"/>
      <c r="BZ682" s="492">
        <v>30324.0</v>
      </c>
      <c r="CA682" s="492">
        <v>28500.0</v>
      </c>
      <c r="CB682" s="494"/>
      <c r="CC682" s="494"/>
      <c r="CD682" s="587">
        <v>45896.0</v>
      </c>
      <c r="CE682" s="492">
        <v>27.0</v>
      </c>
      <c r="CF682" s="492">
        <v>1027824.0</v>
      </c>
      <c r="CG682" s="492">
        <v>229824.0</v>
      </c>
      <c r="CH682" s="494"/>
      <c r="CI682" s="494"/>
      <c r="CJ682" s="494"/>
      <c r="CK682" s="494"/>
      <c r="CL682" s="494"/>
      <c r="CM682" s="494"/>
      <c r="CN682" s="494"/>
      <c r="CO682" s="494"/>
      <c r="CP682" s="494"/>
      <c r="CQ682" s="494"/>
      <c r="CR682" s="494"/>
      <c r="CS682" s="494"/>
      <c r="CT682" s="494"/>
      <c r="CU682" s="494"/>
      <c r="CV682" s="494"/>
      <c r="CW682" s="494"/>
      <c r="CX682" s="494"/>
      <c r="CY682" s="494"/>
      <c r="CZ682" s="494"/>
      <c r="DA682" s="494"/>
      <c r="DB682" s="494"/>
      <c r="DC682" s="494"/>
      <c r="DD682" s="494"/>
      <c r="DE682" s="488" t="s">
        <v>27795</v>
      </c>
      <c r="DH682" s="494"/>
      <c r="DI682" s="494"/>
      <c r="DJ682" s="494"/>
      <c r="DK682" s="494"/>
      <c r="DL682" s="494"/>
      <c r="DM682" s="494"/>
      <c r="DN682" s="494"/>
      <c r="DO682" s="494"/>
      <c r="DP682" s="494"/>
      <c r="DQ682" s="488" t="s">
        <v>27799</v>
      </c>
      <c r="DR682" s="494"/>
      <c r="DS682" s="494"/>
      <c r="DT682" s="494"/>
      <c r="DU682" s="494"/>
      <c r="DV682" s="494"/>
      <c r="DW682" s="494"/>
      <c r="DX682" s="494"/>
      <c r="DY682" s="494"/>
      <c r="DZ682" s="494"/>
      <c r="EA682" s="488" t="s">
        <v>27796</v>
      </c>
      <c r="EB682" s="494"/>
      <c r="EC682" s="494"/>
      <c r="ED682" s="494"/>
      <c r="EE682" s="494"/>
      <c r="EF682" s="494"/>
      <c r="EG682" s="494"/>
      <c r="EH682" s="494"/>
      <c r="EI682" s="488" t="s">
        <v>27800</v>
      </c>
      <c r="EM682" s="494"/>
      <c r="EN682" s="494"/>
      <c r="EO682" s="494"/>
      <c r="EP682" s="494"/>
      <c r="EQ682" s="494"/>
      <c r="ER682" s="494"/>
      <c r="ES682" s="494"/>
      <c r="ET682" s="494"/>
      <c r="EU682" s="494"/>
      <c r="EV682" s="494"/>
      <c r="EW682" s="494"/>
      <c r="EX682" s="494"/>
      <c r="EY682" s="494"/>
      <c r="EZ682" s="494"/>
      <c r="FA682" s="494"/>
      <c r="FB682" s="494"/>
      <c r="FC682" s="494"/>
      <c r="FD682" s="494"/>
      <c r="FE682" s="494"/>
      <c r="FF682" s="494"/>
      <c r="FG682" s="494"/>
      <c r="FH682" s="494"/>
      <c r="FI682" s="494"/>
      <c r="FJ682" s="494"/>
      <c r="FK682" s="494"/>
      <c r="FL682" s="494"/>
      <c r="FM682" s="494"/>
      <c r="FN682" s="494"/>
      <c r="FO682" s="494"/>
      <c r="FP682" s="494"/>
      <c r="FQ682" s="494"/>
      <c r="FR682" s="494"/>
      <c r="FS682" s="488" t="s">
        <v>27797</v>
      </c>
      <c r="FU682" s="494"/>
      <c r="FV682" s="494"/>
      <c r="FW682" s="494"/>
      <c r="FX682" s="494"/>
      <c r="FY682" s="494"/>
      <c r="FZ682" s="494"/>
      <c r="GA682" s="494"/>
      <c r="GB682" s="494"/>
      <c r="GC682" s="494"/>
      <c r="GD682" s="494"/>
      <c r="GE682" s="494"/>
      <c r="GF682" s="494"/>
      <c r="GG682" s="494"/>
      <c r="GH682" s="494"/>
      <c r="GI682" s="494"/>
      <c r="GJ682" s="494"/>
      <c r="GK682" s="494"/>
      <c r="GL682" s="494"/>
      <c r="GM682" s="494"/>
      <c r="GN682" s="494"/>
      <c r="GO682" s="494"/>
      <c r="GP682" s="494"/>
      <c r="GQ682" s="494"/>
      <c r="GR682" s="494"/>
      <c r="GS682" s="494"/>
      <c r="GT682" s="494"/>
      <c r="GU682" s="494"/>
      <c r="GV682" s="494"/>
      <c r="GW682" s="494"/>
      <c r="GX682" s="494"/>
      <c r="GY682" s="494"/>
      <c r="GZ682" s="494"/>
      <c r="HA682" s="494"/>
    </row>
    <row r="683">
      <c r="A683" s="492">
        <v>7256634.0</v>
      </c>
      <c r="B683" s="488" t="s">
        <v>27801</v>
      </c>
      <c r="C683" s="488" t="s">
        <v>399</v>
      </c>
      <c r="D683" s="590">
        <v>45826.95655092593</v>
      </c>
      <c r="E683" s="590">
        <v>45826.96773148148</v>
      </c>
      <c r="F683" s="590">
        <v>45826.96885416667</v>
      </c>
      <c r="H683" s="488" t="s">
        <v>25860</v>
      </c>
      <c r="K683" s="494"/>
      <c r="L683" s="494"/>
      <c r="M683" s="494"/>
      <c r="N683" s="494"/>
      <c r="O683" s="494"/>
      <c r="P683" s="494"/>
      <c r="Q683" s="494"/>
      <c r="R683" s="494"/>
      <c r="S683" s="494"/>
      <c r="T683" s="488" t="s">
        <v>1514</v>
      </c>
      <c r="V683" s="488" t="s">
        <v>81</v>
      </c>
      <c r="W683" s="488" t="s">
        <v>27794</v>
      </c>
      <c r="X683" s="494"/>
      <c r="Y683" s="494"/>
      <c r="Z683" s="494"/>
      <c r="AA683" s="494"/>
      <c r="AB683" s="494"/>
      <c r="AC683" s="494"/>
      <c r="AD683" s="494"/>
      <c r="AE683" s="494"/>
      <c r="AF683" s="494"/>
      <c r="AG683" s="494"/>
      <c r="AH683" s="494"/>
      <c r="AI683" s="494"/>
      <c r="AJ683" s="494"/>
      <c r="AK683" s="494"/>
      <c r="AL683" s="494"/>
      <c r="AM683" s="494"/>
      <c r="AN683" s="494"/>
      <c r="AO683" s="494"/>
      <c r="AP683" s="494"/>
      <c r="AQ683" s="492">
        <v>36.0</v>
      </c>
      <c r="AR683" s="495" t="s">
        <v>1524</v>
      </c>
      <c r="AS683" s="492">
        <v>798000.0</v>
      </c>
      <c r="AT683" s="494"/>
      <c r="AU683" s="494"/>
      <c r="AV683" s="494"/>
      <c r="AW683" s="494"/>
      <c r="AX683" s="494"/>
      <c r="AY683" s="494"/>
      <c r="AZ683" s="494"/>
      <c r="BA683" s="494"/>
      <c r="BB683" s="494"/>
      <c r="BC683" s="494"/>
      <c r="BD683" s="494"/>
      <c r="BE683" s="494"/>
      <c r="BF683" s="494"/>
      <c r="BG683" s="494"/>
      <c r="BH683" s="494"/>
      <c r="BI683" s="488" t="s">
        <v>25863</v>
      </c>
      <c r="BJ683" s="494"/>
      <c r="BK683" s="494"/>
      <c r="BL683" s="494"/>
      <c r="BM683" s="494"/>
      <c r="BN683" s="494"/>
      <c r="BO683" s="494"/>
      <c r="BP683" s="494"/>
      <c r="BQ683" s="494"/>
      <c r="BR683" s="494"/>
      <c r="BS683" s="494"/>
      <c r="BT683" s="494"/>
      <c r="BU683" s="488" t="s">
        <v>25868</v>
      </c>
      <c r="BY683" s="494"/>
      <c r="BZ683" s="492">
        <v>30324.0</v>
      </c>
      <c r="CA683" s="492">
        <v>28500.0</v>
      </c>
      <c r="CB683" s="494"/>
      <c r="CC683" s="494"/>
      <c r="CD683" s="587">
        <v>45896.0</v>
      </c>
      <c r="CE683" s="492">
        <v>27.0</v>
      </c>
      <c r="CF683" s="492">
        <v>1027824.0</v>
      </c>
      <c r="CG683" s="492">
        <v>229824.0</v>
      </c>
      <c r="CH683" s="494"/>
      <c r="CI683" s="494"/>
      <c r="CJ683" s="494"/>
      <c r="CK683" s="494"/>
      <c r="CL683" s="494"/>
      <c r="CM683" s="494"/>
      <c r="CN683" s="494"/>
      <c r="CO683" s="494"/>
      <c r="CP683" s="494"/>
      <c r="CQ683" s="494"/>
      <c r="CR683" s="494"/>
      <c r="CS683" s="494"/>
      <c r="CT683" s="494"/>
      <c r="CU683" s="494"/>
      <c r="CV683" s="494"/>
      <c r="CW683" s="494"/>
      <c r="CX683" s="494"/>
      <c r="CY683" s="494"/>
      <c r="CZ683" s="494"/>
      <c r="DA683" s="494"/>
      <c r="DB683" s="494"/>
      <c r="DC683" s="494"/>
      <c r="DD683" s="494"/>
      <c r="DE683" s="488" t="s">
        <v>27795</v>
      </c>
      <c r="DH683" s="494"/>
      <c r="DI683" s="494"/>
      <c r="DJ683" s="494"/>
      <c r="DK683" s="494"/>
      <c r="DL683" s="494"/>
      <c r="DM683" s="494"/>
      <c r="DN683" s="494"/>
      <c r="DO683" s="494"/>
      <c r="DP683" s="494"/>
      <c r="DQ683" s="488" t="s">
        <v>27799</v>
      </c>
      <c r="DR683" s="494"/>
      <c r="DS683" s="494"/>
      <c r="DT683" s="494"/>
      <c r="DU683" s="494"/>
      <c r="DV683" s="494"/>
      <c r="DW683" s="494"/>
      <c r="DX683" s="494"/>
      <c r="DY683" s="494"/>
      <c r="DZ683" s="488" t="s">
        <v>27802</v>
      </c>
      <c r="EA683" s="488" t="s">
        <v>27796</v>
      </c>
      <c r="EB683" s="494"/>
      <c r="EC683" s="494"/>
      <c r="ED683" s="494"/>
      <c r="EE683" s="494"/>
      <c r="EF683" s="494"/>
      <c r="EG683" s="494"/>
      <c r="EH683" s="494"/>
      <c r="EI683" s="488" t="s">
        <v>27803</v>
      </c>
      <c r="EM683" s="494"/>
      <c r="EN683" s="494"/>
      <c r="EO683" s="494"/>
      <c r="EP683" s="494"/>
      <c r="EQ683" s="494"/>
      <c r="ER683" s="494"/>
      <c r="ES683" s="494"/>
      <c r="ET683" s="494"/>
      <c r="EU683" s="494"/>
      <c r="EV683" s="494"/>
      <c r="EW683" s="494"/>
      <c r="EX683" s="494"/>
      <c r="EY683" s="494"/>
      <c r="EZ683" s="494"/>
      <c r="FA683" s="494"/>
      <c r="FB683" s="494"/>
      <c r="FC683" s="494"/>
      <c r="FD683" s="494"/>
      <c r="FE683" s="494"/>
      <c r="FF683" s="494"/>
      <c r="FG683" s="494"/>
      <c r="FH683" s="494"/>
      <c r="FI683" s="494"/>
      <c r="FJ683" s="494"/>
      <c r="FK683" s="494"/>
      <c r="FL683" s="494"/>
      <c r="FM683" s="494"/>
      <c r="FN683" s="494"/>
      <c r="FO683" s="494"/>
      <c r="FP683" s="494"/>
      <c r="FQ683" s="494"/>
      <c r="FR683" s="494"/>
      <c r="FS683" s="488" t="s">
        <v>27797</v>
      </c>
      <c r="FU683" s="494"/>
      <c r="FV683" s="494"/>
      <c r="FW683" s="494"/>
      <c r="FX683" s="494"/>
      <c r="FY683" s="494"/>
      <c r="FZ683" s="494"/>
      <c r="GA683" s="494"/>
      <c r="GB683" s="494"/>
      <c r="GC683" s="494"/>
      <c r="GD683" s="494"/>
      <c r="GE683" s="494"/>
      <c r="GF683" s="494"/>
      <c r="GG683" s="494"/>
      <c r="GH683" s="494"/>
      <c r="GI683" s="494"/>
      <c r="GJ683" s="494"/>
      <c r="GK683" s="494"/>
      <c r="GL683" s="494"/>
      <c r="GM683" s="494"/>
      <c r="GN683" s="494"/>
      <c r="GO683" s="494"/>
      <c r="GP683" s="494"/>
      <c r="GQ683" s="494"/>
      <c r="GR683" s="494"/>
      <c r="GS683" s="494"/>
      <c r="GT683" s="494"/>
      <c r="GU683" s="494"/>
      <c r="GV683" s="494"/>
      <c r="GW683" s="494"/>
      <c r="GX683" s="494"/>
      <c r="GY683" s="494"/>
      <c r="GZ683" s="494"/>
      <c r="HA683" s="494"/>
    </row>
    <row r="684">
      <c r="A684" s="492">
        <v>7264540.0</v>
      </c>
      <c r="B684" s="488" t="s">
        <v>27804</v>
      </c>
      <c r="C684" s="488" t="s">
        <v>399</v>
      </c>
      <c r="D684" s="590">
        <v>45827.695185185185</v>
      </c>
      <c r="E684" s="590">
        <v>45827.70853009259</v>
      </c>
      <c r="F684" s="590">
        <v>45827.89917824074</v>
      </c>
      <c r="H684" s="488" t="s">
        <v>25860</v>
      </c>
      <c r="K684" s="494"/>
      <c r="L684" s="494"/>
      <c r="M684" s="494"/>
      <c r="N684" s="494"/>
      <c r="O684" s="494"/>
      <c r="P684" s="494"/>
      <c r="Q684" s="494"/>
      <c r="R684" s="494"/>
      <c r="S684" s="494"/>
      <c r="T684" s="488" t="s">
        <v>25934</v>
      </c>
      <c r="V684" s="488" t="s">
        <v>83</v>
      </c>
      <c r="W684" s="488" t="s">
        <v>108</v>
      </c>
      <c r="X684" s="494"/>
      <c r="Y684" s="494"/>
      <c r="Z684" s="494"/>
      <c r="AA684" s="494"/>
      <c r="AB684" s="494"/>
      <c r="AC684" s="494"/>
      <c r="AD684" s="494"/>
      <c r="AE684" s="494"/>
      <c r="AF684" s="494"/>
      <c r="AG684" s="494"/>
      <c r="AH684" s="494"/>
      <c r="AI684" s="494"/>
      <c r="AJ684" s="494"/>
      <c r="AK684" s="494"/>
      <c r="AL684" s="494"/>
      <c r="AM684" s="494"/>
      <c r="AN684" s="494"/>
      <c r="AO684" s="494"/>
      <c r="AP684" s="494"/>
      <c r="AQ684" s="494"/>
      <c r="AR684" s="495" t="s">
        <v>1524</v>
      </c>
      <c r="AS684" s="588">
        <v>798000.0</v>
      </c>
      <c r="AT684" s="494"/>
      <c r="AU684" s="494"/>
      <c r="AV684" s="494"/>
      <c r="AW684" s="494"/>
      <c r="AX684" s="494"/>
      <c r="AY684" s="494"/>
      <c r="AZ684" s="494"/>
      <c r="BA684" s="494"/>
      <c r="BB684" s="494"/>
      <c r="BC684" s="494"/>
      <c r="BD684" s="494"/>
      <c r="BE684" s="494"/>
      <c r="BF684" s="494"/>
      <c r="BG684" s="494"/>
      <c r="BH684" s="494"/>
      <c r="BI684" s="488" t="s">
        <v>25863</v>
      </c>
      <c r="BJ684" s="494"/>
      <c r="BK684" s="494"/>
      <c r="BL684" s="494"/>
      <c r="BM684" s="494"/>
      <c r="BN684" s="494"/>
      <c r="BO684" s="494"/>
      <c r="BP684" s="494"/>
      <c r="BQ684" s="588">
        <v>748000.0</v>
      </c>
      <c r="BR684" s="494"/>
      <c r="BS684" s="494"/>
      <c r="BT684" s="494"/>
      <c r="BU684" s="494"/>
      <c r="BV684" s="494"/>
      <c r="BW684" s="494"/>
      <c r="BX684" s="494"/>
      <c r="BY684" s="588">
        <v>50000.0</v>
      </c>
      <c r="BZ684" s="494"/>
      <c r="CA684" s="494"/>
      <c r="CB684" s="587">
        <v>45827.0</v>
      </c>
      <c r="CC684" s="587">
        <v>45827.0</v>
      </c>
      <c r="CD684" s="494"/>
      <c r="CE684" s="494"/>
      <c r="CF684" s="588">
        <v>798000.0</v>
      </c>
      <c r="CG684" s="492">
        <v>0.0</v>
      </c>
      <c r="CH684" s="494"/>
      <c r="CI684" s="494"/>
      <c r="CJ684" s="494"/>
      <c r="CK684" s="494"/>
      <c r="CL684" s="494"/>
      <c r="CM684" s="494"/>
      <c r="CN684" s="494"/>
      <c r="CO684" s="494"/>
      <c r="CP684" s="494"/>
      <c r="CQ684" s="494"/>
      <c r="CR684" s="494"/>
      <c r="CS684" s="494"/>
      <c r="CT684" s="494"/>
      <c r="CU684" s="494"/>
      <c r="CV684" s="494"/>
      <c r="CW684" s="494"/>
      <c r="CX684" s="494"/>
      <c r="CY684" s="494"/>
      <c r="CZ684" s="494"/>
      <c r="DA684" s="494"/>
      <c r="DB684" s="494"/>
      <c r="DC684" s="494"/>
      <c r="DD684" s="494"/>
      <c r="DE684" s="488" t="s">
        <v>16430</v>
      </c>
      <c r="DH684" s="494"/>
      <c r="DI684" s="494"/>
      <c r="DJ684" s="494"/>
      <c r="DK684" s="494"/>
      <c r="DL684" s="494"/>
      <c r="DM684" s="494"/>
      <c r="DN684" s="494"/>
      <c r="DO684" s="494"/>
      <c r="DP684" s="494"/>
      <c r="DQ684" s="488" t="s">
        <v>27805</v>
      </c>
      <c r="DR684" s="494"/>
      <c r="DS684" s="494"/>
      <c r="DT684" s="494"/>
      <c r="DU684" s="494"/>
      <c r="DV684" s="494"/>
      <c r="DW684" s="494"/>
      <c r="DX684" s="494"/>
      <c r="DY684" s="494"/>
      <c r="DZ684" s="492">
        <v>4670067.0</v>
      </c>
      <c r="EA684" s="488" t="s">
        <v>27806</v>
      </c>
      <c r="EC684" s="494"/>
      <c r="ED684" s="494"/>
      <c r="EE684" s="494"/>
      <c r="EF684" s="494"/>
      <c r="EG684" s="494"/>
      <c r="EH684" s="494"/>
      <c r="EI684" s="488" t="s">
        <v>27807</v>
      </c>
      <c r="EM684" s="494"/>
      <c r="EN684" s="494"/>
      <c r="EO684" s="494"/>
      <c r="EP684" s="494"/>
      <c r="EQ684" s="494"/>
      <c r="ER684" s="494"/>
      <c r="ES684" s="494"/>
      <c r="ET684" s="494"/>
      <c r="EU684" s="494"/>
      <c r="EV684" s="494"/>
      <c r="EW684" s="494"/>
      <c r="EX684" s="494"/>
      <c r="EY684" s="494"/>
      <c r="EZ684" s="494"/>
      <c r="FA684" s="494"/>
      <c r="FB684" s="494"/>
      <c r="FC684" s="494"/>
      <c r="FD684" s="494"/>
      <c r="FE684" s="494"/>
      <c r="FF684" s="494"/>
      <c r="FG684" s="494"/>
      <c r="FH684" s="494"/>
      <c r="FI684" s="494"/>
      <c r="FJ684" s="494"/>
      <c r="FK684" s="494"/>
      <c r="FL684" s="494"/>
      <c r="FM684" s="494"/>
      <c r="FN684" s="494"/>
      <c r="FO684" s="494"/>
      <c r="FP684" s="494"/>
      <c r="FQ684" s="488" t="s">
        <v>27808</v>
      </c>
      <c r="FS684" s="488" t="s">
        <v>27809</v>
      </c>
      <c r="FU684" s="494"/>
      <c r="FV684" s="494"/>
      <c r="FW684" s="494"/>
      <c r="FX684" s="494"/>
      <c r="FY684" s="494"/>
      <c r="FZ684" s="494"/>
      <c r="GA684" s="494"/>
      <c r="GB684" s="494"/>
      <c r="GC684" s="494"/>
      <c r="GD684" s="494"/>
      <c r="GE684" s="494"/>
      <c r="GF684" s="494"/>
      <c r="GG684" s="494"/>
      <c r="GH684" s="494"/>
      <c r="GI684" s="494"/>
      <c r="GJ684" s="494"/>
      <c r="GK684" s="494"/>
      <c r="GL684" s="494"/>
      <c r="GM684" s="494"/>
      <c r="GN684" s="494"/>
      <c r="GO684" s="494"/>
      <c r="GP684" s="494"/>
      <c r="GQ684" s="494"/>
      <c r="GR684" s="494"/>
      <c r="GS684" s="494"/>
      <c r="GT684" s="494"/>
      <c r="GU684" s="494"/>
      <c r="GV684" s="494"/>
      <c r="GW684" s="494"/>
      <c r="GX684" s="494"/>
      <c r="GY684" s="494"/>
      <c r="GZ684" s="494"/>
      <c r="HA684" s="494"/>
    </row>
    <row r="685">
      <c r="A685" s="492">
        <v>7264731.0</v>
      </c>
      <c r="B685" s="488" t="s">
        <v>27810</v>
      </c>
      <c r="C685" s="488" t="s">
        <v>399</v>
      </c>
      <c r="D685" s="590">
        <v>45827.6934375</v>
      </c>
      <c r="E685" s="590">
        <v>45827.70568287037</v>
      </c>
      <c r="F685" s="590">
        <v>45827.706041666665</v>
      </c>
      <c r="H685" s="488" t="s">
        <v>25860</v>
      </c>
      <c r="K685" s="494"/>
      <c r="L685" s="494"/>
      <c r="M685" s="494"/>
      <c r="N685" s="494"/>
      <c r="O685" s="494"/>
      <c r="P685" s="494"/>
      <c r="Q685" s="494"/>
      <c r="R685" s="494"/>
      <c r="S685" s="494"/>
      <c r="T685" s="488" t="s">
        <v>25934</v>
      </c>
      <c r="V685" s="488" t="s">
        <v>83</v>
      </c>
      <c r="W685" s="488" t="s">
        <v>108</v>
      </c>
      <c r="X685" s="494"/>
      <c r="Y685" s="494"/>
      <c r="Z685" s="494"/>
      <c r="AA685" s="494"/>
      <c r="AB685" s="494"/>
      <c r="AC685" s="494"/>
      <c r="AD685" s="494"/>
      <c r="AE685" s="494"/>
      <c r="AF685" s="494"/>
      <c r="AG685" s="494"/>
      <c r="AH685" s="494"/>
      <c r="AI685" s="494"/>
      <c r="AJ685" s="494"/>
      <c r="AK685" s="494"/>
      <c r="AL685" s="494"/>
      <c r="AM685" s="494"/>
      <c r="AN685" s="494"/>
      <c r="AO685" s="494"/>
      <c r="AP685" s="494"/>
      <c r="AQ685" s="494"/>
      <c r="AR685" s="495" t="s">
        <v>1524</v>
      </c>
      <c r="AS685" s="588">
        <v>798000.0</v>
      </c>
      <c r="AT685" s="494"/>
      <c r="AU685" s="494"/>
      <c r="AV685" s="494"/>
      <c r="AW685" s="494"/>
      <c r="AX685" s="494"/>
      <c r="AY685" s="494"/>
      <c r="AZ685" s="494"/>
      <c r="BA685" s="494"/>
      <c r="BB685" s="494"/>
      <c r="BC685" s="494"/>
      <c r="BD685" s="494"/>
      <c r="BE685" s="494"/>
      <c r="BF685" s="494"/>
      <c r="BG685" s="494"/>
      <c r="BH685" s="494"/>
      <c r="BI685" s="488" t="s">
        <v>25863</v>
      </c>
      <c r="BJ685" s="494"/>
      <c r="BK685" s="494"/>
      <c r="BL685" s="494"/>
      <c r="BM685" s="494"/>
      <c r="BN685" s="494"/>
      <c r="BO685" s="494"/>
      <c r="BP685" s="494"/>
      <c r="BQ685" s="588">
        <v>748000.0</v>
      </c>
      <c r="BR685" s="494"/>
      <c r="BS685" s="494"/>
      <c r="BT685" s="494"/>
      <c r="BU685" s="494"/>
      <c r="BV685" s="494"/>
      <c r="BW685" s="494"/>
      <c r="BX685" s="494"/>
      <c r="BY685" s="588">
        <v>50000.0</v>
      </c>
      <c r="BZ685" s="494"/>
      <c r="CA685" s="494"/>
      <c r="CB685" s="587">
        <v>45827.0</v>
      </c>
      <c r="CC685" s="587">
        <v>45827.0</v>
      </c>
      <c r="CD685" s="494"/>
      <c r="CE685" s="494"/>
      <c r="CF685" s="588">
        <v>798000.0</v>
      </c>
      <c r="CG685" s="492">
        <v>0.0</v>
      </c>
      <c r="CH685" s="494"/>
      <c r="CI685" s="494"/>
      <c r="CJ685" s="494"/>
      <c r="CK685" s="494"/>
      <c r="CL685" s="494"/>
      <c r="CM685" s="494"/>
      <c r="CN685" s="494"/>
      <c r="CO685" s="494"/>
      <c r="CP685" s="494"/>
      <c r="CQ685" s="494"/>
      <c r="CR685" s="494"/>
      <c r="CS685" s="494"/>
      <c r="CT685" s="494"/>
      <c r="CU685" s="494"/>
      <c r="CV685" s="494"/>
      <c r="CW685" s="494"/>
      <c r="CX685" s="494"/>
      <c r="CY685" s="494"/>
      <c r="CZ685" s="494"/>
      <c r="DA685" s="494"/>
      <c r="DB685" s="494"/>
      <c r="DC685" s="494"/>
      <c r="DD685" s="494"/>
      <c r="DE685" s="488" t="s">
        <v>16430</v>
      </c>
      <c r="DH685" s="494"/>
      <c r="DI685" s="494"/>
      <c r="DJ685" s="494"/>
      <c r="DK685" s="494"/>
      <c r="DL685" s="494"/>
      <c r="DM685" s="494"/>
      <c r="DN685" s="494"/>
      <c r="DO685" s="494"/>
      <c r="DP685" s="494"/>
      <c r="DQ685" s="488" t="s">
        <v>27805</v>
      </c>
      <c r="DR685" s="494"/>
      <c r="DS685" s="494"/>
      <c r="DT685" s="494"/>
      <c r="DU685" s="494"/>
      <c r="DV685" s="494"/>
      <c r="DW685" s="494"/>
      <c r="DX685" s="494"/>
      <c r="DY685" s="494"/>
      <c r="DZ685" s="494"/>
      <c r="EA685" s="488" t="s">
        <v>27806</v>
      </c>
      <c r="EC685" s="494"/>
      <c r="ED685" s="494"/>
      <c r="EE685" s="494"/>
      <c r="EF685" s="494"/>
      <c r="EG685" s="494"/>
      <c r="EH685" s="494"/>
      <c r="EI685" s="488" t="s">
        <v>27807</v>
      </c>
      <c r="EM685" s="494"/>
      <c r="EN685" s="494"/>
      <c r="EO685" s="494"/>
      <c r="EP685" s="494"/>
      <c r="EQ685" s="494"/>
      <c r="ER685" s="494"/>
      <c r="ES685" s="494"/>
      <c r="ET685" s="494"/>
      <c r="EU685" s="494"/>
      <c r="EV685" s="494"/>
      <c r="EW685" s="494"/>
      <c r="EX685" s="494"/>
      <c r="EY685" s="494"/>
      <c r="EZ685" s="494"/>
      <c r="FA685" s="494"/>
      <c r="FB685" s="494"/>
      <c r="FC685" s="494"/>
      <c r="FD685" s="494"/>
      <c r="FE685" s="494"/>
      <c r="FF685" s="494"/>
      <c r="FG685" s="494"/>
      <c r="FH685" s="494"/>
      <c r="FI685" s="494"/>
      <c r="FJ685" s="494"/>
      <c r="FK685" s="494"/>
      <c r="FL685" s="494"/>
      <c r="FM685" s="494"/>
      <c r="FN685" s="494"/>
      <c r="FO685" s="494"/>
      <c r="FP685" s="494"/>
      <c r="FQ685" s="494"/>
      <c r="FR685" s="494"/>
      <c r="FS685" s="488" t="s">
        <v>27809</v>
      </c>
      <c r="FU685" s="494"/>
      <c r="FV685" s="494"/>
      <c r="FW685" s="494"/>
      <c r="FX685" s="494"/>
      <c r="FY685" s="494"/>
      <c r="FZ685" s="494"/>
      <c r="GA685" s="494"/>
      <c r="GB685" s="494"/>
      <c r="GC685" s="494"/>
      <c r="GD685" s="494"/>
      <c r="GE685" s="494"/>
      <c r="GF685" s="494"/>
      <c r="GG685" s="494"/>
      <c r="GH685" s="494"/>
      <c r="GI685" s="494"/>
      <c r="GJ685" s="494"/>
      <c r="GK685" s="494"/>
      <c r="GL685" s="494"/>
      <c r="GM685" s="494"/>
      <c r="GN685" s="494"/>
      <c r="GO685" s="494"/>
      <c r="GP685" s="494"/>
      <c r="GQ685" s="494"/>
      <c r="GR685" s="494"/>
      <c r="GS685" s="494"/>
      <c r="GT685" s="494"/>
      <c r="GU685" s="494"/>
      <c r="GV685" s="494"/>
      <c r="GW685" s="494"/>
      <c r="GX685" s="494"/>
      <c r="GY685" s="494"/>
      <c r="GZ685" s="494"/>
      <c r="HA685" s="494"/>
    </row>
    <row r="686">
      <c r="A686" s="492">
        <v>7264836.0</v>
      </c>
      <c r="B686" s="488" t="s">
        <v>27811</v>
      </c>
      <c r="C686" s="488" t="s">
        <v>399</v>
      </c>
      <c r="D686" s="590">
        <v>45827.6940625</v>
      </c>
      <c r="E686" s="590">
        <v>45827.70076388889</v>
      </c>
      <c r="F686" s="590">
        <v>45827.70626157407</v>
      </c>
      <c r="H686" s="488" t="s">
        <v>25860</v>
      </c>
      <c r="K686" s="494"/>
      <c r="L686" s="494"/>
      <c r="M686" s="494"/>
      <c r="N686" s="494"/>
      <c r="O686" s="494"/>
      <c r="P686" s="494"/>
      <c r="Q686" s="494"/>
      <c r="R686" s="494"/>
      <c r="S686" s="494"/>
      <c r="T686" s="494"/>
      <c r="U686" s="494"/>
      <c r="V686" s="488" t="s">
        <v>83</v>
      </c>
      <c r="W686" s="488" t="s">
        <v>108</v>
      </c>
      <c r="X686" s="494"/>
      <c r="Y686" s="494"/>
      <c r="Z686" s="494"/>
      <c r="AA686" s="494"/>
      <c r="AB686" s="494"/>
      <c r="AC686" s="494"/>
      <c r="AD686" s="494"/>
      <c r="AE686" s="494"/>
      <c r="AF686" s="494"/>
      <c r="AG686" s="494"/>
      <c r="AH686" s="494"/>
      <c r="AI686" s="494"/>
      <c r="AJ686" s="494"/>
      <c r="AK686" s="494"/>
      <c r="AL686" s="494"/>
      <c r="AM686" s="494"/>
      <c r="AN686" s="494"/>
      <c r="AO686" s="494"/>
      <c r="AP686" s="494"/>
      <c r="AQ686" s="494"/>
      <c r="AR686" s="494"/>
      <c r="AS686" s="494"/>
      <c r="AT686" s="494"/>
      <c r="AU686" s="494"/>
      <c r="AV686" s="494"/>
      <c r="AW686" s="494"/>
      <c r="AX686" s="494"/>
      <c r="AY686" s="494"/>
      <c r="AZ686" s="494"/>
      <c r="BA686" s="494"/>
      <c r="BB686" s="494"/>
      <c r="BC686" s="494"/>
      <c r="BD686" s="494"/>
      <c r="BE686" s="494"/>
      <c r="BF686" s="494"/>
      <c r="BG686" s="494"/>
      <c r="BH686" s="494"/>
      <c r="BI686" s="488" t="s">
        <v>25863</v>
      </c>
      <c r="BJ686" s="494"/>
      <c r="BK686" s="494"/>
      <c r="BL686" s="494"/>
      <c r="BM686" s="494"/>
      <c r="BN686" s="494"/>
      <c r="BO686" s="494"/>
      <c r="BP686" s="494"/>
      <c r="BQ686" s="494"/>
      <c r="BR686" s="494"/>
      <c r="BS686" s="494"/>
      <c r="BT686" s="494"/>
      <c r="BU686" s="494"/>
      <c r="BV686" s="494"/>
      <c r="BW686" s="494"/>
      <c r="BX686" s="494"/>
      <c r="BY686" s="494"/>
      <c r="BZ686" s="494"/>
      <c r="CA686" s="494"/>
      <c r="CB686" s="494"/>
      <c r="CC686" s="494"/>
      <c r="CD686" s="494"/>
      <c r="CE686" s="494"/>
      <c r="CF686" s="494"/>
      <c r="CG686" s="494"/>
      <c r="CH686" s="494"/>
      <c r="CI686" s="494"/>
      <c r="CJ686" s="494"/>
      <c r="CK686" s="494"/>
      <c r="CL686" s="494"/>
      <c r="CM686" s="494"/>
      <c r="CN686" s="494"/>
      <c r="CO686" s="494"/>
      <c r="CP686" s="494"/>
      <c r="CQ686" s="494"/>
      <c r="CR686" s="494"/>
      <c r="CS686" s="494"/>
      <c r="CT686" s="494"/>
      <c r="CU686" s="494"/>
      <c r="CV686" s="494"/>
      <c r="CW686" s="494"/>
      <c r="CX686" s="494"/>
      <c r="CY686" s="494"/>
      <c r="CZ686" s="494"/>
      <c r="DA686" s="494"/>
      <c r="DB686" s="494"/>
      <c r="DC686" s="494"/>
      <c r="DD686" s="494"/>
      <c r="DE686" s="488" t="s">
        <v>16430</v>
      </c>
      <c r="DH686" s="494"/>
      <c r="DI686" s="494"/>
      <c r="DJ686" s="494"/>
      <c r="DK686" s="494"/>
      <c r="DL686" s="494"/>
      <c r="DM686" s="494"/>
      <c r="DN686" s="494"/>
      <c r="DO686" s="494"/>
      <c r="DP686" s="494"/>
      <c r="DQ686" s="494"/>
      <c r="DR686" s="494"/>
      <c r="DS686" s="494"/>
      <c r="DT686" s="494"/>
      <c r="DU686" s="494"/>
      <c r="DV686" s="488" t="s">
        <v>16430</v>
      </c>
      <c r="DY686" s="494"/>
      <c r="DZ686" s="494"/>
      <c r="EA686" s="488" t="s">
        <v>27806</v>
      </c>
      <c r="EC686" s="494"/>
      <c r="ED686" s="494"/>
      <c r="EE686" s="494"/>
      <c r="EF686" s="494"/>
      <c r="EG686" s="494"/>
      <c r="EH686" s="494"/>
      <c r="EI686" s="494"/>
      <c r="EJ686" s="494"/>
      <c r="EK686" s="494"/>
      <c r="EL686" s="494"/>
      <c r="EM686" s="494"/>
      <c r="EN686" s="494"/>
      <c r="EO686" s="495" t="s">
        <v>1524</v>
      </c>
      <c r="EP686" s="494"/>
      <c r="EQ686" s="494"/>
      <c r="ER686" s="494"/>
      <c r="ES686" s="494"/>
      <c r="ET686" s="494"/>
      <c r="EU686" s="494"/>
      <c r="EV686" s="494"/>
      <c r="EW686" s="494"/>
      <c r="EX686" s="494"/>
      <c r="EY686" s="494"/>
      <c r="EZ686" s="494"/>
      <c r="FA686" s="494"/>
      <c r="FB686" s="494"/>
      <c r="FC686" s="494"/>
      <c r="FD686" s="494"/>
      <c r="FE686" s="494"/>
      <c r="FF686" s="494"/>
      <c r="FG686" s="494"/>
      <c r="FH686" s="494"/>
      <c r="FI686" s="494"/>
      <c r="FJ686" s="494"/>
      <c r="FK686" s="494"/>
      <c r="FL686" s="494"/>
      <c r="FM686" s="494"/>
      <c r="FN686" s="494"/>
      <c r="FO686" s="494"/>
      <c r="FP686" s="494"/>
      <c r="FQ686" s="494"/>
      <c r="FR686" s="494"/>
      <c r="FS686" s="488" t="s">
        <v>27809</v>
      </c>
      <c r="FU686" s="494"/>
      <c r="FV686" s="494"/>
      <c r="FW686" s="494"/>
      <c r="FX686" s="494"/>
      <c r="FY686" s="494"/>
      <c r="FZ686" s="494"/>
      <c r="GA686" s="494"/>
      <c r="GB686" s="494"/>
      <c r="GC686" s="494"/>
      <c r="GD686" s="494"/>
      <c r="GE686" s="494"/>
      <c r="GF686" s="494"/>
      <c r="GG686" s="494"/>
      <c r="GH686" s="494"/>
      <c r="GI686" s="494"/>
      <c r="GJ686" s="494"/>
      <c r="GK686" s="494"/>
      <c r="GL686" s="494"/>
      <c r="GM686" s="494"/>
      <c r="GN686" s="494"/>
      <c r="GO686" s="494"/>
      <c r="GP686" s="494"/>
      <c r="GQ686" s="494"/>
      <c r="GR686" s="494"/>
      <c r="GS686" s="494"/>
      <c r="GT686" s="494"/>
      <c r="GU686" s="494"/>
      <c r="GV686" s="494"/>
      <c r="GW686" s="494"/>
      <c r="GX686" s="494"/>
      <c r="GY686" s="494"/>
      <c r="GZ686" s="494"/>
      <c r="HA686" s="494"/>
    </row>
    <row r="687">
      <c r="A687" s="492">
        <v>7266411.0</v>
      </c>
      <c r="B687" s="488" t="s">
        <v>27812</v>
      </c>
      <c r="C687" s="488" t="s">
        <v>399</v>
      </c>
      <c r="D687" s="590">
        <v>45827.7212037037</v>
      </c>
      <c r="E687" s="590">
        <v>45827.72253472222</v>
      </c>
      <c r="F687" s="590">
        <v>45827.723125</v>
      </c>
      <c r="H687" s="488" t="s">
        <v>25860</v>
      </c>
      <c r="K687" s="494"/>
      <c r="L687" s="494"/>
      <c r="M687" s="494"/>
      <c r="N687" s="494"/>
      <c r="O687" s="494"/>
      <c r="P687" s="494"/>
      <c r="Q687" s="494"/>
      <c r="R687" s="494"/>
      <c r="S687" s="494"/>
      <c r="T687" s="494"/>
      <c r="U687" s="494"/>
      <c r="V687" s="488" t="s">
        <v>89</v>
      </c>
      <c r="W687" s="488" t="s">
        <v>109</v>
      </c>
      <c r="X687" s="494"/>
      <c r="Y687" s="494"/>
      <c r="Z687" s="494"/>
      <c r="AA687" s="494"/>
      <c r="AB687" s="494"/>
      <c r="AC687" s="494"/>
      <c r="AD687" s="494"/>
      <c r="AE687" s="494"/>
      <c r="AF687" s="494"/>
      <c r="AG687" s="494"/>
      <c r="AH687" s="494"/>
      <c r="AI687" s="494"/>
      <c r="AJ687" s="494"/>
      <c r="AK687" s="494"/>
      <c r="AL687" s="494"/>
      <c r="AM687" s="494"/>
      <c r="AN687" s="494"/>
      <c r="AO687" s="494"/>
      <c r="AP687" s="494"/>
      <c r="AQ687" s="494"/>
      <c r="AR687" s="494"/>
      <c r="AS687" s="494"/>
      <c r="AT687" s="494"/>
      <c r="AU687" s="494"/>
      <c r="AV687" s="494"/>
      <c r="AW687" s="494"/>
      <c r="AX687" s="494"/>
      <c r="AY687" s="494"/>
      <c r="AZ687" s="494"/>
      <c r="BA687" s="494"/>
      <c r="BB687" s="494"/>
      <c r="BC687" s="494"/>
      <c r="BD687" s="494"/>
      <c r="BE687" s="494"/>
      <c r="BF687" s="494"/>
      <c r="BG687" s="494"/>
      <c r="BH687" s="494"/>
      <c r="BI687" s="488" t="s">
        <v>25863</v>
      </c>
      <c r="BJ687" s="494"/>
      <c r="BK687" s="494"/>
      <c r="BL687" s="494"/>
      <c r="BM687" s="494"/>
      <c r="BN687" s="494"/>
      <c r="BO687" s="494"/>
      <c r="BP687" s="494"/>
      <c r="BQ687" s="494"/>
      <c r="BR687" s="494"/>
      <c r="BS687" s="494"/>
      <c r="BT687" s="494"/>
      <c r="BU687" s="494"/>
      <c r="BV687" s="494"/>
      <c r="BW687" s="494"/>
      <c r="BX687" s="494"/>
      <c r="BY687" s="494"/>
      <c r="BZ687" s="494"/>
      <c r="CA687" s="494"/>
      <c r="CB687" s="494"/>
      <c r="CC687" s="494"/>
      <c r="CD687" s="494"/>
      <c r="CE687" s="494"/>
      <c r="CF687" s="494"/>
      <c r="CG687" s="494"/>
      <c r="CH687" s="494"/>
      <c r="CI687" s="494"/>
      <c r="CJ687" s="494"/>
      <c r="CK687" s="494"/>
      <c r="CL687" s="494"/>
      <c r="CM687" s="494"/>
      <c r="CN687" s="494"/>
      <c r="CO687" s="494"/>
      <c r="CP687" s="494"/>
      <c r="CQ687" s="494"/>
      <c r="CR687" s="494"/>
      <c r="CS687" s="494"/>
      <c r="CT687" s="494"/>
      <c r="CU687" s="494"/>
      <c r="CV687" s="494"/>
      <c r="CW687" s="494"/>
      <c r="CX687" s="494"/>
      <c r="CY687" s="494"/>
      <c r="CZ687" s="494"/>
      <c r="DA687" s="494"/>
      <c r="DB687" s="494"/>
      <c r="DC687" s="494"/>
      <c r="DD687" s="494"/>
      <c r="DE687" s="488" t="s">
        <v>13429</v>
      </c>
      <c r="DH687" s="494"/>
      <c r="DI687" s="494"/>
      <c r="DJ687" s="494"/>
      <c r="DK687" s="494"/>
      <c r="DL687" s="494"/>
      <c r="DM687" s="494"/>
      <c r="DN687" s="494"/>
      <c r="DO687" s="494"/>
      <c r="DP687" s="494"/>
      <c r="DQ687" s="494"/>
      <c r="DR687" s="494"/>
      <c r="DS687" s="494"/>
      <c r="DT687" s="494"/>
      <c r="DU687" s="494"/>
      <c r="DV687" s="488" t="s">
        <v>13429</v>
      </c>
      <c r="DY687" s="494"/>
      <c r="DZ687" s="494"/>
      <c r="EA687" s="488" t="s">
        <v>27813</v>
      </c>
      <c r="EB687" s="494"/>
      <c r="EC687" s="494"/>
      <c r="ED687" s="494"/>
      <c r="EE687" s="494"/>
      <c r="EF687" s="494"/>
      <c r="EG687" s="494"/>
      <c r="EH687" s="494"/>
      <c r="EI687" s="494"/>
      <c r="EJ687" s="494"/>
      <c r="EK687" s="494"/>
      <c r="EL687" s="494"/>
      <c r="EM687" s="494"/>
      <c r="EN687" s="494"/>
      <c r="EO687" s="495" t="s">
        <v>1524</v>
      </c>
      <c r="EP687" s="494"/>
      <c r="EQ687" s="494"/>
      <c r="ER687" s="494"/>
      <c r="ES687" s="494"/>
      <c r="ET687" s="494"/>
      <c r="EU687" s="494"/>
      <c r="EV687" s="494"/>
      <c r="EW687" s="494"/>
      <c r="EX687" s="494"/>
      <c r="EY687" s="494"/>
      <c r="EZ687" s="494"/>
      <c r="FA687" s="494"/>
      <c r="FB687" s="494"/>
      <c r="FC687" s="494"/>
      <c r="FD687" s="494"/>
      <c r="FE687" s="494"/>
      <c r="FF687" s="494"/>
      <c r="FG687" s="494"/>
      <c r="FH687" s="494"/>
      <c r="FI687" s="494"/>
      <c r="FJ687" s="494"/>
      <c r="FK687" s="494"/>
      <c r="FL687" s="494"/>
      <c r="FM687" s="494"/>
      <c r="FN687" s="494"/>
      <c r="FO687" s="494"/>
      <c r="FP687" s="494"/>
      <c r="FQ687" s="494"/>
      <c r="FR687" s="494"/>
      <c r="FS687" s="488" t="s">
        <v>27814</v>
      </c>
      <c r="FU687" s="494"/>
      <c r="FV687" s="494"/>
      <c r="FW687" s="494"/>
      <c r="FX687" s="494"/>
      <c r="FY687" s="494"/>
      <c r="FZ687" s="494"/>
      <c r="GA687" s="494"/>
      <c r="GB687" s="494"/>
      <c r="GC687" s="494"/>
      <c r="GD687" s="494"/>
      <c r="GE687" s="494"/>
      <c r="GF687" s="494"/>
      <c r="GG687" s="494"/>
      <c r="GH687" s="494"/>
      <c r="GI687" s="494"/>
      <c r="GJ687" s="494"/>
      <c r="GK687" s="494"/>
      <c r="GL687" s="494"/>
      <c r="GM687" s="494"/>
      <c r="GN687" s="494"/>
      <c r="GO687" s="494"/>
      <c r="GP687" s="494"/>
      <c r="GQ687" s="494"/>
      <c r="GR687" s="494"/>
      <c r="GS687" s="494"/>
      <c r="GT687" s="494"/>
      <c r="GU687" s="494"/>
      <c r="GV687" s="494"/>
      <c r="GW687" s="494"/>
      <c r="GX687" s="494"/>
      <c r="GY687" s="494"/>
      <c r="GZ687" s="494"/>
      <c r="HA687" s="494"/>
    </row>
    <row r="688">
      <c r="A688" s="492">
        <v>7266457.0</v>
      </c>
      <c r="B688" s="488" t="s">
        <v>27815</v>
      </c>
      <c r="C688" s="488" t="s">
        <v>399</v>
      </c>
      <c r="D688" s="590">
        <v>45827.7266087963</v>
      </c>
      <c r="E688" s="590">
        <v>45827.72861111111</v>
      </c>
      <c r="F688" s="590">
        <v>45827.730520833335</v>
      </c>
      <c r="H688" s="488" t="s">
        <v>25860</v>
      </c>
      <c r="K688" s="494"/>
      <c r="L688" s="494"/>
      <c r="M688" s="494"/>
      <c r="N688" s="494"/>
      <c r="O688" s="494"/>
      <c r="P688" s="494"/>
      <c r="Q688" s="494"/>
      <c r="R688" s="494"/>
      <c r="S688" s="494"/>
      <c r="T688" s="488" t="s">
        <v>1514</v>
      </c>
      <c r="V688" s="488" t="s">
        <v>89</v>
      </c>
      <c r="W688" s="488" t="s">
        <v>109</v>
      </c>
      <c r="X688" s="494"/>
      <c r="Y688" s="494"/>
      <c r="Z688" s="494"/>
      <c r="AA688" s="494"/>
      <c r="AB688" s="494"/>
      <c r="AC688" s="494"/>
      <c r="AD688" s="494"/>
      <c r="AE688" s="494"/>
      <c r="AF688" s="494"/>
      <c r="AG688" s="494"/>
      <c r="AH688" s="494"/>
      <c r="AI688" s="494"/>
      <c r="AJ688" s="494"/>
      <c r="AK688" s="494"/>
      <c r="AL688" s="494"/>
      <c r="AM688" s="494"/>
      <c r="AN688" s="494"/>
      <c r="AO688" s="494"/>
      <c r="AP688" s="494"/>
      <c r="AQ688" s="494"/>
      <c r="AR688" s="495" t="s">
        <v>1524</v>
      </c>
      <c r="AS688" s="588">
        <v>798000.0</v>
      </c>
      <c r="AT688" s="494"/>
      <c r="AU688" s="494"/>
      <c r="AV688" s="494"/>
      <c r="AW688" s="494"/>
      <c r="AX688" s="494"/>
      <c r="AY688" s="494"/>
      <c r="AZ688" s="494"/>
      <c r="BA688" s="494"/>
      <c r="BB688" s="494"/>
      <c r="BC688" s="494"/>
      <c r="BD688" s="494"/>
      <c r="BE688" s="494"/>
      <c r="BF688" s="494"/>
      <c r="BG688" s="494"/>
      <c r="BH688" s="494"/>
      <c r="BI688" s="488" t="s">
        <v>25863</v>
      </c>
      <c r="BJ688" s="494"/>
      <c r="BK688" s="494"/>
      <c r="BL688" s="494"/>
      <c r="BM688" s="494"/>
      <c r="BN688" s="494"/>
      <c r="BO688" s="494"/>
      <c r="BP688" s="494"/>
      <c r="BQ688" s="588">
        <v>798000.0</v>
      </c>
      <c r="BR688" s="494"/>
      <c r="BS688" s="494"/>
      <c r="BT688" s="494"/>
      <c r="BU688" s="494"/>
      <c r="BV688" s="494"/>
      <c r="BW688" s="494"/>
      <c r="BX688" s="494"/>
      <c r="BY688" s="494"/>
      <c r="BZ688" s="494"/>
      <c r="CA688" s="494"/>
      <c r="CB688" s="494"/>
      <c r="CC688" s="587">
        <v>45827.0</v>
      </c>
      <c r="CD688" s="494"/>
      <c r="CE688" s="494"/>
      <c r="CF688" s="588">
        <v>798000.0</v>
      </c>
      <c r="CG688" s="492">
        <v>0.0</v>
      </c>
      <c r="CH688" s="494"/>
      <c r="CI688" s="494"/>
      <c r="CJ688" s="494"/>
      <c r="CK688" s="494"/>
      <c r="CL688" s="494"/>
      <c r="CM688" s="494"/>
      <c r="CN688" s="494"/>
      <c r="CO688" s="494"/>
      <c r="CP688" s="494"/>
      <c r="CQ688" s="494"/>
      <c r="CR688" s="494"/>
      <c r="CS688" s="494"/>
      <c r="CT688" s="494"/>
      <c r="CU688" s="494"/>
      <c r="CV688" s="494"/>
      <c r="CW688" s="494"/>
      <c r="CX688" s="494"/>
      <c r="CY688" s="494"/>
      <c r="CZ688" s="494"/>
      <c r="DA688" s="494"/>
      <c r="DB688" s="494"/>
      <c r="DC688" s="494"/>
      <c r="DD688" s="494"/>
      <c r="DE688" s="488" t="s">
        <v>13429</v>
      </c>
      <c r="DH688" s="494"/>
      <c r="DI688" s="494"/>
      <c r="DJ688" s="494"/>
      <c r="DK688" s="494"/>
      <c r="DL688" s="494"/>
      <c r="DM688" s="494"/>
      <c r="DN688" s="494"/>
      <c r="DO688" s="494"/>
      <c r="DP688" s="494"/>
      <c r="DQ688" s="488" t="s">
        <v>27813</v>
      </c>
      <c r="DR688" s="494"/>
      <c r="DS688" s="494"/>
      <c r="DT688" s="494"/>
      <c r="DU688" s="494"/>
      <c r="DV688" s="494"/>
      <c r="DW688" s="494"/>
      <c r="DX688" s="494"/>
      <c r="DY688" s="494"/>
      <c r="DZ688" s="494"/>
      <c r="EA688" s="488" t="s">
        <v>27813</v>
      </c>
      <c r="EB688" s="494"/>
      <c r="EC688" s="494"/>
      <c r="ED688" s="494"/>
      <c r="EE688" s="494"/>
      <c r="EF688" s="494"/>
      <c r="EG688" s="494"/>
      <c r="EH688" s="494"/>
      <c r="EI688" s="488" t="s">
        <v>27816</v>
      </c>
      <c r="EM688" s="494"/>
      <c r="EN688" s="494"/>
      <c r="EO688" s="494"/>
      <c r="EP688" s="494"/>
      <c r="EQ688" s="494"/>
      <c r="ER688" s="494"/>
      <c r="ES688" s="494"/>
      <c r="ET688" s="494"/>
      <c r="EU688" s="494"/>
      <c r="EV688" s="494"/>
      <c r="EW688" s="494"/>
      <c r="EX688" s="494"/>
      <c r="EY688" s="494"/>
      <c r="EZ688" s="494"/>
      <c r="FA688" s="494"/>
      <c r="FB688" s="494"/>
      <c r="FC688" s="494"/>
      <c r="FD688" s="494"/>
      <c r="FE688" s="494"/>
      <c r="FF688" s="494"/>
      <c r="FG688" s="494"/>
      <c r="FH688" s="494"/>
      <c r="FI688" s="494"/>
      <c r="FJ688" s="494"/>
      <c r="FK688" s="494"/>
      <c r="FL688" s="494"/>
      <c r="FM688" s="494"/>
      <c r="FN688" s="494"/>
      <c r="FO688" s="494"/>
      <c r="FP688" s="494"/>
      <c r="FQ688" s="494"/>
      <c r="FR688" s="494"/>
      <c r="FS688" s="488" t="s">
        <v>27817</v>
      </c>
      <c r="FU688" s="494"/>
      <c r="FV688" s="494"/>
      <c r="FW688" s="494"/>
      <c r="FX688" s="494"/>
      <c r="FY688" s="494"/>
      <c r="FZ688" s="494"/>
      <c r="GA688" s="494"/>
      <c r="GB688" s="494"/>
      <c r="GC688" s="494"/>
      <c r="GD688" s="494"/>
      <c r="GE688" s="494"/>
      <c r="GF688" s="494"/>
      <c r="GG688" s="494"/>
      <c r="GH688" s="494"/>
      <c r="GI688" s="494"/>
      <c r="GJ688" s="494"/>
      <c r="GK688" s="494"/>
      <c r="GL688" s="494"/>
      <c r="GM688" s="494"/>
      <c r="GN688" s="494"/>
      <c r="GO688" s="494"/>
      <c r="GP688" s="494"/>
      <c r="GQ688" s="494"/>
      <c r="GR688" s="494"/>
      <c r="GS688" s="494"/>
      <c r="GT688" s="494"/>
      <c r="GU688" s="494"/>
      <c r="GV688" s="494"/>
      <c r="GW688" s="494"/>
      <c r="GX688" s="494"/>
      <c r="GY688" s="494"/>
      <c r="GZ688" s="494"/>
      <c r="HA688" s="494"/>
    </row>
    <row r="689">
      <c r="A689" s="492">
        <v>7266551.0</v>
      </c>
      <c r="B689" s="488" t="s">
        <v>27818</v>
      </c>
      <c r="C689" s="488" t="s">
        <v>399</v>
      </c>
      <c r="D689" s="590">
        <v>45827.72949074074</v>
      </c>
      <c r="E689" s="590">
        <v>45827.73065972222</v>
      </c>
      <c r="F689" s="590">
        <v>45827.73099537037</v>
      </c>
      <c r="H689" s="488" t="s">
        <v>25860</v>
      </c>
      <c r="K689" s="494"/>
      <c r="L689" s="494"/>
      <c r="M689" s="494"/>
      <c r="N689" s="494"/>
      <c r="O689" s="494"/>
      <c r="P689" s="494"/>
      <c r="Q689" s="494"/>
      <c r="R689" s="494"/>
      <c r="S689" s="494"/>
      <c r="T689" s="488" t="s">
        <v>1514</v>
      </c>
      <c r="V689" s="488" t="s">
        <v>89</v>
      </c>
      <c r="W689" s="488" t="s">
        <v>109</v>
      </c>
      <c r="X689" s="494"/>
      <c r="Y689" s="494"/>
      <c r="Z689" s="494"/>
      <c r="AA689" s="494"/>
      <c r="AB689" s="494"/>
      <c r="AC689" s="494"/>
      <c r="AD689" s="494"/>
      <c r="AE689" s="494"/>
      <c r="AF689" s="494"/>
      <c r="AG689" s="494"/>
      <c r="AH689" s="494"/>
      <c r="AI689" s="494"/>
      <c r="AJ689" s="494"/>
      <c r="AK689" s="494"/>
      <c r="AL689" s="494"/>
      <c r="AM689" s="494"/>
      <c r="AN689" s="494"/>
      <c r="AO689" s="494"/>
      <c r="AP689" s="494"/>
      <c r="AQ689" s="494"/>
      <c r="AR689" s="495" t="s">
        <v>1524</v>
      </c>
      <c r="AS689" s="588">
        <v>798000.0</v>
      </c>
      <c r="AT689" s="494"/>
      <c r="AU689" s="494"/>
      <c r="AV689" s="494"/>
      <c r="AW689" s="494"/>
      <c r="AX689" s="494"/>
      <c r="AY689" s="494"/>
      <c r="AZ689" s="494"/>
      <c r="BA689" s="494"/>
      <c r="BB689" s="494"/>
      <c r="BC689" s="494"/>
      <c r="BD689" s="494"/>
      <c r="BE689" s="494"/>
      <c r="BF689" s="494"/>
      <c r="BG689" s="494"/>
      <c r="BH689" s="494"/>
      <c r="BI689" s="488" t="s">
        <v>25863</v>
      </c>
      <c r="BJ689" s="494"/>
      <c r="BK689" s="494"/>
      <c r="BL689" s="494"/>
      <c r="BM689" s="494"/>
      <c r="BN689" s="494"/>
      <c r="BO689" s="494"/>
      <c r="BP689" s="494"/>
      <c r="BQ689" s="588">
        <v>798000.0</v>
      </c>
      <c r="BR689" s="494"/>
      <c r="BS689" s="494"/>
      <c r="BT689" s="494"/>
      <c r="BU689" s="494"/>
      <c r="BV689" s="494"/>
      <c r="BW689" s="494"/>
      <c r="BX689" s="494"/>
      <c r="BY689" s="494"/>
      <c r="BZ689" s="494"/>
      <c r="CA689" s="494"/>
      <c r="CB689" s="494"/>
      <c r="CC689" s="587">
        <v>45827.0</v>
      </c>
      <c r="CD689" s="494"/>
      <c r="CE689" s="494"/>
      <c r="CF689" s="588">
        <v>798000.0</v>
      </c>
      <c r="CG689" s="492">
        <v>0.0</v>
      </c>
      <c r="CH689" s="494"/>
      <c r="CI689" s="494"/>
      <c r="CJ689" s="494"/>
      <c r="CK689" s="494"/>
      <c r="CL689" s="494"/>
      <c r="CM689" s="494"/>
      <c r="CN689" s="494"/>
      <c r="CO689" s="494"/>
      <c r="CP689" s="494"/>
      <c r="CQ689" s="494"/>
      <c r="CR689" s="494"/>
      <c r="CS689" s="494"/>
      <c r="CT689" s="494"/>
      <c r="CU689" s="494"/>
      <c r="CV689" s="494"/>
      <c r="CW689" s="494"/>
      <c r="CX689" s="494"/>
      <c r="CY689" s="494"/>
      <c r="CZ689" s="494"/>
      <c r="DA689" s="494"/>
      <c r="DB689" s="494"/>
      <c r="DC689" s="494"/>
      <c r="DD689" s="494"/>
      <c r="DE689" s="488" t="s">
        <v>13429</v>
      </c>
      <c r="DH689" s="494"/>
      <c r="DI689" s="494"/>
      <c r="DJ689" s="494"/>
      <c r="DK689" s="494"/>
      <c r="DL689" s="494"/>
      <c r="DM689" s="494"/>
      <c r="DN689" s="494"/>
      <c r="DO689" s="494"/>
      <c r="DP689" s="494"/>
      <c r="DQ689" s="488" t="s">
        <v>27813</v>
      </c>
      <c r="DR689" s="494"/>
      <c r="DS689" s="494"/>
      <c r="DT689" s="494"/>
      <c r="DU689" s="494"/>
      <c r="DV689" s="494"/>
      <c r="DW689" s="494"/>
      <c r="DX689" s="494"/>
      <c r="DY689" s="494"/>
      <c r="DZ689" s="492">
        <v>5470025.0</v>
      </c>
      <c r="EA689" s="488" t="s">
        <v>27813</v>
      </c>
      <c r="EB689" s="494"/>
      <c r="EC689" s="494"/>
      <c r="ED689" s="494"/>
      <c r="EE689" s="494"/>
      <c r="EF689" s="494"/>
      <c r="EG689" s="494"/>
      <c r="EH689" s="494"/>
      <c r="EI689" s="488" t="s">
        <v>27816</v>
      </c>
      <c r="EM689" s="494"/>
      <c r="EN689" s="494"/>
      <c r="EO689" s="494"/>
      <c r="EP689" s="494"/>
      <c r="EQ689" s="494"/>
      <c r="ER689" s="494"/>
      <c r="ES689" s="494"/>
      <c r="ET689" s="494"/>
      <c r="EU689" s="494"/>
      <c r="EV689" s="494"/>
      <c r="EW689" s="494"/>
      <c r="EX689" s="494"/>
      <c r="EY689" s="494"/>
      <c r="EZ689" s="494"/>
      <c r="FA689" s="494"/>
      <c r="FB689" s="494"/>
      <c r="FC689" s="494"/>
      <c r="FD689" s="494"/>
      <c r="FE689" s="494"/>
      <c r="FF689" s="494"/>
      <c r="FG689" s="494"/>
      <c r="FH689" s="494"/>
      <c r="FI689" s="494"/>
      <c r="FJ689" s="494"/>
      <c r="FK689" s="494"/>
      <c r="FL689" s="494"/>
      <c r="FM689" s="494"/>
      <c r="FN689" s="494"/>
      <c r="FO689" s="494"/>
      <c r="FP689" s="494"/>
      <c r="FQ689" s="494"/>
      <c r="FR689" s="494"/>
      <c r="FS689" s="488" t="s">
        <v>27817</v>
      </c>
      <c r="FU689" s="494"/>
      <c r="FV689" s="494"/>
      <c r="FW689" s="494"/>
      <c r="FX689" s="494"/>
      <c r="FY689" s="494"/>
      <c r="FZ689" s="494"/>
      <c r="GA689" s="494"/>
      <c r="GB689" s="494"/>
      <c r="GC689" s="494"/>
      <c r="GD689" s="494"/>
      <c r="GE689" s="494"/>
      <c r="GF689" s="494"/>
      <c r="GG689" s="494"/>
      <c r="GH689" s="494"/>
      <c r="GI689" s="494"/>
      <c r="GJ689" s="494"/>
      <c r="GK689" s="494"/>
      <c r="GL689" s="494"/>
      <c r="GM689" s="494"/>
      <c r="GN689" s="494"/>
      <c r="GO689" s="494"/>
      <c r="GP689" s="494"/>
      <c r="GQ689" s="494"/>
      <c r="GR689" s="494"/>
      <c r="GS689" s="494"/>
      <c r="GT689" s="494"/>
      <c r="GU689" s="494"/>
      <c r="GV689" s="494"/>
      <c r="GW689" s="494"/>
      <c r="GX689" s="494"/>
      <c r="GY689" s="494"/>
      <c r="GZ689" s="494"/>
      <c r="HA689" s="494"/>
    </row>
    <row r="690">
      <c r="A690" s="492">
        <v>7275607.0</v>
      </c>
      <c r="B690" s="488" t="s">
        <v>27819</v>
      </c>
      <c r="C690" s="488" t="s">
        <v>399</v>
      </c>
      <c r="D690" s="590">
        <v>45828.58023148148</v>
      </c>
      <c r="E690" s="590">
        <v>45828.58372685185</v>
      </c>
      <c r="F690" s="590">
        <v>45828.58855324074</v>
      </c>
      <c r="H690" s="488" t="s">
        <v>25860</v>
      </c>
      <c r="K690" s="494"/>
      <c r="L690" s="494"/>
      <c r="M690" s="494"/>
      <c r="N690" s="494"/>
      <c r="O690" s="494"/>
      <c r="P690" s="494"/>
      <c r="Q690" s="494"/>
      <c r="R690" s="494"/>
      <c r="S690" s="494"/>
      <c r="T690" s="494"/>
      <c r="U690" s="494"/>
      <c r="V690" s="488" t="s">
        <v>83</v>
      </c>
      <c r="W690" s="488" t="s">
        <v>110</v>
      </c>
      <c r="X690" s="494"/>
      <c r="Y690" s="494"/>
      <c r="Z690" s="494"/>
      <c r="AA690" s="494"/>
      <c r="AB690" s="494"/>
      <c r="AC690" s="494"/>
      <c r="AD690" s="494"/>
      <c r="AE690" s="494"/>
      <c r="AF690" s="494"/>
      <c r="AG690" s="494"/>
      <c r="AH690" s="494"/>
      <c r="AI690" s="494"/>
      <c r="AJ690" s="494"/>
      <c r="AK690" s="494"/>
      <c r="AL690" s="494"/>
      <c r="AM690" s="494"/>
      <c r="AN690" s="494"/>
      <c r="AO690" s="494"/>
      <c r="AP690" s="494"/>
      <c r="AQ690" s="494"/>
      <c r="AR690" s="494"/>
      <c r="AS690" s="494"/>
      <c r="AT690" s="494"/>
      <c r="AU690" s="494"/>
      <c r="AV690" s="494"/>
      <c r="AW690" s="494"/>
      <c r="AX690" s="494"/>
      <c r="AY690" s="494"/>
      <c r="AZ690" s="494"/>
      <c r="BA690" s="494"/>
      <c r="BB690" s="494"/>
      <c r="BC690" s="494"/>
      <c r="BD690" s="494"/>
      <c r="BE690" s="494"/>
      <c r="BF690" s="494"/>
      <c r="BG690" s="494"/>
      <c r="BH690" s="494"/>
      <c r="BI690" s="488" t="s">
        <v>25863</v>
      </c>
      <c r="BJ690" s="494"/>
      <c r="BK690" s="494"/>
      <c r="BL690" s="494"/>
      <c r="BM690" s="494"/>
      <c r="BN690" s="494"/>
      <c r="BO690" s="494"/>
      <c r="BP690" s="494"/>
      <c r="BQ690" s="494"/>
      <c r="BR690" s="494"/>
      <c r="BS690" s="494"/>
      <c r="BT690" s="494"/>
      <c r="BU690" s="494"/>
      <c r="BV690" s="494"/>
      <c r="BW690" s="494"/>
      <c r="BX690" s="494"/>
      <c r="BY690" s="494"/>
      <c r="BZ690" s="494"/>
      <c r="CA690" s="494"/>
      <c r="CB690" s="494"/>
      <c r="CC690" s="494"/>
      <c r="CD690" s="494"/>
      <c r="CE690" s="494"/>
      <c r="CF690" s="494"/>
      <c r="CG690" s="494"/>
      <c r="CH690" s="494"/>
      <c r="CI690" s="494"/>
      <c r="CJ690" s="494"/>
      <c r="CK690" s="494"/>
      <c r="CL690" s="494"/>
      <c r="CM690" s="494"/>
      <c r="CN690" s="494"/>
      <c r="CO690" s="494"/>
      <c r="CP690" s="494"/>
      <c r="CQ690" s="494"/>
      <c r="CR690" s="494"/>
      <c r="CS690" s="494"/>
      <c r="CT690" s="494"/>
      <c r="CU690" s="494"/>
      <c r="CV690" s="494"/>
      <c r="CW690" s="494"/>
      <c r="CX690" s="494"/>
      <c r="CY690" s="494"/>
      <c r="CZ690" s="494"/>
      <c r="DA690" s="494"/>
      <c r="DB690" s="494"/>
      <c r="DC690" s="494"/>
      <c r="DD690" s="494"/>
      <c r="DE690" s="488" t="s">
        <v>18586</v>
      </c>
      <c r="DH690" s="494"/>
      <c r="DI690" s="494"/>
      <c r="DJ690" s="494"/>
      <c r="DK690" s="494"/>
      <c r="DL690" s="494"/>
      <c r="DM690" s="494"/>
      <c r="DN690" s="494"/>
      <c r="DO690" s="494"/>
      <c r="DP690" s="494"/>
      <c r="DQ690" s="494"/>
      <c r="DR690" s="494"/>
      <c r="DS690" s="494"/>
      <c r="DT690" s="494"/>
      <c r="DU690" s="494"/>
      <c r="DV690" s="488" t="s">
        <v>18586</v>
      </c>
      <c r="DY690" s="494"/>
      <c r="DZ690" s="494"/>
      <c r="EA690" s="488" t="s">
        <v>27820</v>
      </c>
      <c r="EB690" s="494"/>
      <c r="EC690" s="494"/>
      <c r="ED690" s="494"/>
      <c r="EE690" s="494"/>
      <c r="EF690" s="494"/>
      <c r="EG690" s="494"/>
      <c r="EH690" s="494"/>
      <c r="EI690" s="494"/>
      <c r="EJ690" s="494"/>
      <c r="EK690" s="494"/>
      <c r="EL690" s="494"/>
      <c r="EM690" s="494"/>
      <c r="EN690" s="494"/>
      <c r="EO690" s="495" t="s">
        <v>1524</v>
      </c>
      <c r="EP690" s="494"/>
      <c r="EQ690" s="494"/>
      <c r="ER690" s="494"/>
      <c r="ES690" s="494"/>
      <c r="ET690" s="494"/>
      <c r="EU690" s="494"/>
      <c r="EV690" s="494"/>
      <c r="EW690" s="494"/>
      <c r="EX690" s="494"/>
      <c r="EY690" s="494"/>
      <c r="EZ690" s="494"/>
      <c r="FA690" s="494"/>
      <c r="FB690" s="494"/>
      <c r="FC690" s="494"/>
      <c r="FD690" s="494"/>
      <c r="FE690" s="494"/>
      <c r="FF690" s="494"/>
      <c r="FG690" s="494"/>
      <c r="FH690" s="494"/>
      <c r="FI690" s="494"/>
      <c r="FJ690" s="494"/>
      <c r="FK690" s="494"/>
      <c r="FL690" s="494"/>
      <c r="FM690" s="494"/>
      <c r="FN690" s="494"/>
      <c r="FO690" s="494"/>
      <c r="FP690" s="494"/>
      <c r="FQ690" s="494"/>
      <c r="FR690" s="494"/>
      <c r="FS690" s="488" t="s">
        <v>27821</v>
      </c>
      <c r="FU690" s="494"/>
      <c r="FV690" s="494"/>
      <c r="FW690" s="494"/>
      <c r="FX690" s="494"/>
      <c r="FY690" s="494"/>
      <c r="FZ690" s="494"/>
      <c r="GA690" s="494"/>
      <c r="GB690" s="494"/>
      <c r="GC690" s="494"/>
      <c r="GD690" s="494"/>
      <c r="GE690" s="494"/>
      <c r="GF690" s="494"/>
      <c r="GG690" s="494"/>
      <c r="GH690" s="494"/>
      <c r="GI690" s="494"/>
      <c r="GJ690" s="494"/>
      <c r="GK690" s="494"/>
      <c r="GL690" s="494"/>
      <c r="GM690" s="494"/>
      <c r="GN690" s="494"/>
      <c r="GO690" s="494"/>
      <c r="GP690" s="494"/>
      <c r="GQ690" s="494"/>
      <c r="GR690" s="494"/>
      <c r="GS690" s="494"/>
      <c r="GT690" s="494"/>
      <c r="GU690" s="494"/>
      <c r="GV690" s="494"/>
      <c r="GW690" s="494"/>
      <c r="GX690" s="494"/>
      <c r="GY690" s="494"/>
      <c r="GZ690" s="494"/>
      <c r="HA690" s="494"/>
    </row>
    <row r="691">
      <c r="A691" s="492">
        <v>7275609.0</v>
      </c>
      <c r="B691" s="488" t="s">
        <v>27822</v>
      </c>
      <c r="C691" s="488" t="s">
        <v>399</v>
      </c>
      <c r="D691" s="590">
        <v>45828.58101851852</v>
      </c>
      <c r="E691" s="590">
        <v>45828.58954861111</v>
      </c>
      <c r="F691" s="590">
        <v>45828.59230324074</v>
      </c>
      <c r="H691" s="488" t="s">
        <v>25860</v>
      </c>
      <c r="K691" s="494"/>
      <c r="L691" s="494"/>
      <c r="M691" s="494"/>
      <c r="N691" s="494"/>
      <c r="O691" s="494"/>
      <c r="P691" s="494"/>
      <c r="Q691" s="494"/>
      <c r="R691" s="494"/>
      <c r="S691" s="494"/>
      <c r="T691" s="488" t="s">
        <v>25934</v>
      </c>
      <c r="V691" s="488" t="s">
        <v>83</v>
      </c>
      <c r="W691" s="488" t="s">
        <v>110</v>
      </c>
      <c r="X691" s="494"/>
      <c r="Y691" s="494"/>
      <c r="Z691" s="494"/>
      <c r="AA691" s="494"/>
      <c r="AB691" s="494"/>
      <c r="AC691" s="494"/>
      <c r="AD691" s="494"/>
      <c r="AE691" s="494"/>
      <c r="AF691" s="494"/>
      <c r="AG691" s="494"/>
      <c r="AH691" s="494"/>
      <c r="AI691" s="494"/>
      <c r="AJ691" s="494"/>
      <c r="AK691" s="494"/>
      <c r="AL691" s="494"/>
      <c r="AM691" s="494"/>
      <c r="AN691" s="494"/>
      <c r="AO691" s="494"/>
      <c r="AP691" s="494"/>
      <c r="AQ691" s="494"/>
      <c r="AR691" s="495" t="s">
        <v>1524</v>
      </c>
      <c r="AS691" s="588">
        <v>798000.0</v>
      </c>
      <c r="AT691" s="494"/>
      <c r="AU691" s="494"/>
      <c r="AV691" s="494"/>
      <c r="AW691" s="494"/>
      <c r="AX691" s="494"/>
      <c r="AY691" s="494"/>
      <c r="AZ691" s="494"/>
      <c r="BA691" s="494"/>
      <c r="BB691" s="494"/>
      <c r="BC691" s="494"/>
      <c r="BD691" s="494"/>
      <c r="BE691" s="494"/>
      <c r="BF691" s="494"/>
      <c r="BG691" s="494"/>
      <c r="BH691" s="494"/>
      <c r="BI691" s="488" t="s">
        <v>25863</v>
      </c>
      <c r="BJ691" s="494"/>
      <c r="BK691" s="494"/>
      <c r="BL691" s="494"/>
      <c r="BM691" s="494"/>
      <c r="BN691" s="494"/>
      <c r="BO691" s="494"/>
      <c r="BP691" s="494"/>
      <c r="BQ691" s="588">
        <v>798000.0</v>
      </c>
      <c r="BR691" s="494"/>
      <c r="BS691" s="494"/>
      <c r="BT691" s="494"/>
      <c r="BU691" s="494"/>
      <c r="BV691" s="494"/>
      <c r="BW691" s="494"/>
      <c r="BX691" s="494"/>
      <c r="BY691" s="494"/>
      <c r="BZ691" s="494"/>
      <c r="CA691" s="494"/>
      <c r="CB691" s="494"/>
      <c r="CC691" s="587">
        <v>45828.0</v>
      </c>
      <c r="CD691" s="494"/>
      <c r="CE691" s="494"/>
      <c r="CF691" s="588">
        <v>798000.0</v>
      </c>
      <c r="CG691" s="492">
        <v>0.0</v>
      </c>
      <c r="CH691" s="494"/>
      <c r="CI691" s="494"/>
      <c r="CJ691" s="494"/>
      <c r="CK691" s="494"/>
      <c r="CL691" s="494"/>
      <c r="CM691" s="494"/>
      <c r="CN691" s="494"/>
      <c r="CO691" s="494"/>
      <c r="CP691" s="494"/>
      <c r="CQ691" s="494"/>
      <c r="CR691" s="494"/>
      <c r="CS691" s="494"/>
      <c r="CT691" s="494"/>
      <c r="CU691" s="494"/>
      <c r="CV691" s="494"/>
      <c r="CW691" s="494"/>
      <c r="CX691" s="494"/>
      <c r="CY691" s="494"/>
      <c r="CZ691" s="494"/>
      <c r="DA691" s="494"/>
      <c r="DB691" s="494"/>
      <c r="DC691" s="494"/>
      <c r="DD691" s="494"/>
      <c r="DE691" s="488" t="s">
        <v>18586</v>
      </c>
      <c r="DH691" s="494"/>
      <c r="DI691" s="494"/>
      <c r="DJ691" s="494"/>
      <c r="DK691" s="494"/>
      <c r="DL691" s="494"/>
      <c r="DM691" s="494"/>
      <c r="DN691" s="494"/>
      <c r="DO691" s="494"/>
      <c r="DP691" s="494"/>
      <c r="DQ691" s="488" t="s">
        <v>27063</v>
      </c>
      <c r="DR691" s="494"/>
      <c r="DS691" s="494"/>
      <c r="DT691" s="494"/>
      <c r="DU691" s="494"/>
      <c r="DV691" s="494"/>
      <c r="DW691" s="494"/>
      <c r="DX691" s="494"/>
      <c r="DY691" s="494"/>
      <c r="DZ691" s="488" t="s">
        <v>27823</v>
      </c>
      <c r="EA691" s="488" t="s">
        <v>27820</v>
      </c>
      <c r="EB691" s="494"/>
      <c r="EC691" s="494"/>
      <c r="ED691" s="494"/>
      <c r="EE691" s="494"/>
      <c r="EF691" s="494"/>
      <c r="EG691" s="494"/>
      <c r="EH691" s="494"/>
      <c r="EI691" s="488" t="s">
        <v>27824</v>
      </c>
      <c r="EL691" s="494"/>
      <c r="EM691" s="494"/>
      <c r="EN691" s="494"/>
      <c r="EO691" s="494"/>
      <c r="EP691" s="494"/>
      <c r="EQ691" s="494"/>
      <c r="ER691" s="494"/>
      <c r="ES691" s="494"/>
      <c r="ET691" s="494"/>
      <c r="EU691" s="494"/>
      <c r="EV691" s="494"/>
      <c r="EW691" s="494"/>
      <c r="EX691" s="494"/>
      <c r="EY691" s="494"/>
      <c r="EZ691" s="494"/>
      <c r="FA691" s="494"/>
      <c r="FB691" s="494"/>
      <c r="FC691" s="494"/>
      <c r="FD691" s="494"/>
      <c r="FE691" s="494"/>
      <c r="FF691" s="494"/>
      <c r="FG691" s="494"/>
      <c r="FH691" s="494"/>
      <c r="FI691" s="494"/>
      <c r="FJ691" s="494"/>
      <c r="FK691" s="494"/>
      <c r="FL691" s="494"/>
      <c r="FM691" s="494"/>
      <c r="FN691" s="494"/>
      <c r="FO691" s="494"/>
      <c r="FP691" s="494"/>
      <c r="FQ691" s="494"/>
      <c r="FR691" s="494"/>
      <c r="FS691" s="488" t="s">
        <v>27821</v>
      </c>
      <c r="FU691" s="494"/>
      <c r="FV691" s="494"/>
      <c r="FW691" s="494"/>
      <c r="FX691" s="494"/>
      <c r="FY691" s="494"/>
      <c r="FZ691" s="494"/>
      <c r="GA691" s="494"/>
      <c r="GB691" s="494"/>
      <c r="GC691" s="494"/>
      <c r="GD691" s="494"/>
      <c r="GE691" s="494"/>
      <c r="GF691" s="494"/>
      <c r="GG691" s="494"/>
      <c r="GH691" s="494"/>
      <c r="GI691" s="494"/>
      <c r="GJ691" s="494"/>
      <c r="GK691" s="494"/>
      <c r="GL691" s="494"/>
      <c r="GM691" s="494"/>
      <c r="GN691" s="494"/>
      <c r="GO691" s="494"/>
      <c r="GP691" s="494"/>
      <c r="GQ691" s="494"/>
      <c r="GR691" s="494"/>
      <c r="GS691" s="494"/>
      <c r="GT691" s="494"/>
      <c r="GU691" s="494"/>
      <c r="GV691" s="494"/>
      <c r="GW691" s="494"/>
      <c r="GX691" s="494"/>
      <c r="GY691" s="494"/>
      <c r="GZ691" s="494"/>
      <c r="HA691" s="494"/>
    </row>
    <row r="692">
      <c r="A692" s="492">
        <v>7275610.0</v>
      </c>
      <c r="B692" s="488" t="s">
        <v>27825</v>
      </c>
      <c r="C692" s="488" t="s">
        <v>399</v>
      </c>
      <c r="D692" s="590">
        <v>45828.580925925926</v>
      </c>
      <c r="E692" s="590">
        <v>45828.58850694444</v>
      </c>
      <c r="F692" s="590">
        <v>45828.58972222222</v>
      </c>
      <c r="H692" s="488" t="s">
        <v>25860</v>
      </c>
      <c r="K692" s="494"/>
      <c r="L692" s="494"/>
      <c r="M692" s="494"/>
      <c r="N692" s="494"/>
      <c r="O692" s="494"/>
      <c r="P692" s="494"/>
      <c r="Q692" s="494"/>
      <c r="R692" s="494"/>
      <c r="S692" s="494"/>
      <c r="T692" s="488" t="s">
        <v>25934</v>
      </c>
      <c r="V692" s="488" t="s">
        <v>83</v>
      </c>
      <c r="W692" s="488" t="s">
        <v>110</v>
      </c>
      <c r="X692" s="494"/>
      <c r="Y692" s="494"/>
      <c r="Z692" s="494"/>
      <c r="AA692" s="494"/>
      <c r="AB692" s="494"/>
      <c r="AC692" s="494"/>
      <c r="AD692" s="494"/>
      <c r="AE692" s="494"/>
      <c r="AF692" s="494"/>
      <c r="AG692" s="494"/>
      <c r="AH692" s="494"/>
      <c r="AI692" s="494"/>
      <c r="AJ692" s="494"/>
      <c r="AK692" s="494"/>
      <c r="AL692" s="494"/>
      <c r="AM692" s="494"/>
      <c r="AN692" s="494"/>
      <c r="AO692" s="494"/>
      <c r="AP692" s="494"/>
      <c r="AQ692" s="494"/>
      <c r="AR692" s="495" t="s">
        <v>1524</v>
      </c>
      <c r="AS692" s="588">
        <v>798000.0</v>
      </c>
      <c r="AT692" s="494"/>
      <c r="AU692" s="494"/>
      <c r="AV692" s="494"/>
      <c r="AW692" s="494"/>
      <c r="AX692" s="494"/>
      <c r="AY692" s="494"/>
      <c r="AZ692" s="494"/>
      <c r="BA692" s="494"/>
      <c r="BB692" s="494"/>
      <c r="BC692" s="494"/>
      <c r="BD692" s="494"/>
      <c r="BE692" s="494"/>
      <c r="BF692" s="494"/>
      <c r="BG692" s="494"/>
      <c r="BH692" s="494"/>
      <c r="BI692" s="488" t="s">
        <v>25863</v>
      </c>
      <c r="BJ692" s="494"/>
      <c r="BK692" s="494"/>
      <c r="BL692" s="494"/>
      <c r="BM692" s="494"/>
      <c r="BN692" s="494"/>
      <c r="BO692" s="494"/>
      <c r="BP692" s="494"/>
      <c r="BQ692" s="588">
        <v>798000.0</v>
      </c>
      <c r="BR692" s="494"/>
      <c r="BS692" s="494"/>
      <c r="BT692" s="494"/>
      <c r="BU692" s="494"/>
      <c r="BV692" s="494"/>
      <c r="BW692" s="494"/>
      <c r="BX692" s="494"/>
      <c r="BY692" s="494"/>
      <c r="BZ692" s="494"/>
      <c r="CA692" s="494"/>
      <c r="CB692" s="494"/>
      <c r="CC692" s="587">
        <v>45828.0</v>
      </c>
      <c r="CD692" s="494"/>
      <c r="CE692" s="494"/>
      <c r="CF692" s="588">
        <v>798000.0</v>
      </c>
      <c r="CG692" s="492">
        <v>0.0</v>
      </c>
      <c r="CH692" s="494"/>
      <c r="CI692" s="494"/>
      <c r="CJ692" s="494"/>
      <c r="CK692" s="494"/>
      <c r="CL692" s="494"/>
      <c r="CM692" s="494"/>
      <c r="CN692" s="494"/>
      <c r="CO692" s="494"/>
      <c r="CP692" s="494"/>
      <c r="CQ692" s="494"/>
      <c r="CR692" s="494"/>
      <c r="CS692" s="494"/>
      <c r="CT692" s="494"/>
      <c r="CU692" s="494"/>
      <c r="CV692" s="494"/>
      <c r="CW692" s="494"/>
      <c r="CX692" s="494"/>
      <c r="CY692" s="494"/>
      <c r="CZ692" s="494"/>
      <c r="DA692" s="494"/>
      <c r="DB692" s="494"/>
      <c r="DC692" s="494"/>
      <c r="DD692" s="494"/>
      <c r="DE692" s="488" t="s">
        <v>18586</v>
      </c>
      <c r="DH692" s="494"/>
      <c r="DI692" s="494"/>
      <c r="DJ692" s="494"/>
      <c r="DK692" s="494"/>
      <c r="DL692" s="494"/>
      <c r="DM692" s="494"/>
      <c r="DN692" s="494"/>
      <c r="DO692" s="494"/>
      <c r="DP692" s="494"/>
      <c r="DQ692" s="488" t="s">
        <v>27063</v>
      </c>
      <c r="DR692" s="494"/>
      <c r="DS692" s="494"/>
      <c r="DT692" s="494"/>
      <c r="DU692" s="494"/>
      <c r="DV692" s="494"/>
      <c r="DW692" s="494"/>
      <c r="DX692" s="494"/>
      <c r="DY692" s="494"/>
      <c r="DZ692" s="494"/>
      <c r="EA692" s="488" t="s">
        <v>27820</v>
      </c>
      <c r="EB692" s="494"/>
      <c r="EC692" s="494"/>
      <c r="ED692" s="494"/>
      <c r="EE692" s="494"/>
      <c r="EF692" s="494"/>
      <c r="EG692" s="494"/>
      <c r="EH692" s="494"/>
      <c r="EI692" s="488" t="s">
        <v>27824</v>
      </c>
      <c r="EL692" s="494"/>
      <c r="EM692" s="494"/>
      <c r="EN692" s="494"/>
      <c r="EO692" s="494"/>
      <c r="EP692" s="494"/>
      <c r="EQ692" s="494"/>
      <c r="ER692" s="494"/>
      <c r="ES692" s="494"/>
      <c r="ET692" s="494"/>
      <c r="EU692" s="494"/>
      <c r="EV692" s="494"/>
      <c r="EW692" s="494"/>
      <c r="EX692" s="494"/>
      <c r="EY692" s="494"/>
      <c r="EZ692" s="494"/>
      <c r="FA692" s="494"/>
      <c r="FB692" s="494"/>
      <c r="FC692" s="494"/>
      <c r="FD692" s="494"/>
      <c r="FE692" s="494"/>
      <c r="FF692" s="494"/>
      <c r="FG692" s="494"/>
      <c r="FH692" s="494"/>
      <c r="FI692" s="494"/>
      <c r="FJ692" s="494"/>
      <c r="FK692" s="494"/>
      <c r="FL692" s="494"/>
      <c r="FM692" s="494"/>
      <c r="FN692" s="494"/>
      <c r="FO692" s="494"/>
      <c r="FP692" s="494"/>
      <c r="FQ692" s="494"/>
      <c r="FR692" s="494"/>
      <c r="FS692" s="488" t="s">
        <v>27821</v>
      </c>
      <c r="FU692" s="494"/>
      <c r="FV692" s="494"/>
      <c r="FW692" s="494"/>
      <c r="FX692" s="494"/>
      <c r="FY692" s="494"/>
      <c r="FZ692" s="494"/>
      <c r="GA692" s="494"/>
      <c r="GB692" s="494"/>
      <c r="GC692" s="494"/>
      <c r="GD692" s="494"/>
      <c r="GE692" s="494"/>
      <c r="GF692" s="494"/>
      <c r="GG692" s="494"/>
      <c r="GH692" s="494"/>
      <c r="GI692" s="494"/>
      <c r="GJ692" s="494"/>
      <c r="GK692" s="494"/>
      <c r="GL692" s="494"/>
      <c r="GM692" s="494"/>
      <c r="GN692" s="494"/>
      <c r="GO692" s="494"/>
      <c r="GP692" s="494"/>
      <c r="GQ692" s="494"/>
      <c r="GR692" s="494"/>
      <c r="GS692" s="494"/>
      <c r="GT692" s="494"/>
      <c r="GU692" s="494"/>
      <c r="GV692" s="494"/>
      <c r="GW692" s="494"/>
      <c r="GX692" s="494"/>
      <c r="GY692" s="494"/>
      <c r="GZ692" s="494"/>
      <c r="HA692" s="494"/>
    </row>
    <row r="693">
      <c r="A693" s="492">
        <v>7280227.0</v>
      </c>
      <c r="B693" s="488" t="s">
        <v>27826</v>
      </c>
      <c r="C693" s="488" t="s">
        <v>399</v>
      </c>
      <c r="D693" s="590">
        <v>45828.799791666665</v>
      </c>
      <c r="E693" s="590">
        <v>45828.80119212963</v>
      </c>
      <c r="F693" s="590">
        <v>45828.80349537037</v>
      </c>
      <c r="H693" s="488" t="s">
        <v>25860</v>
      </c>
      <c r="K693" s="494"/>
      <c r="L693" s="494"/>
      <c r="M693" s="494"/>
      <c r="N693" s="494"/>
      <c r="O693" s="494"/>
      <c r="P693" s="494"/>
      <c r="Q693" s="494"/>
      <c r="R693" s="494"/>
      <c r="S693" s="494"/>
      <c r="T693" s="494"/>
      <c r="U693" s="494"/>
      <c r="V693" s="488" t="s">
        <v>685</v>
      </c>
      <c r="W693" s="488" t="s">
        <v>112</v>
      </c>
      <c r="X693" s="494"/>
      <c r="Y693" s="494"/>
      <c r="Z693" s="494"/>
      <c r="AA693" s="494"/>
      <c r="AB693" s="494"/>
      <c r="AC693" s="494"/>
      <c r="AD693" s="494"/>
      <c r="AE693" s="494"/>
      <c r="AF693" s="494"/>
      <c r="AG693" s="494"/>
      <c r="AH693" s="494"/>
      <c r="AI693" s="494"/>
      <c r="AJ693" s="494"/>
      <c r="AK693" s="494"/>
      <c r="AL693" s="494"/>
      <c r="AM693" s="494"/>
      <c r="AN693" s="494"/>
      <c r="AO693" s="494"/>
      <c r="AP693" s="494"/>
      <c r="AQ693" s="494"/>
      <c r="AR693" s="494"/>
      <c r="AS693" s="494"/>
      <c r="AT693" s="494"/>
      <c r="AU693" s="494"/>
      <c r="AV693" s="494"/>
      <c r="AW693" s="494"/>
      <c r="AX693" s="494"/>
      <c r="AY693" s="494"/>
      <c r="AZ693" s="494"/>
      <c r="BA693" s="494"/>
      <c r="BB693" s="494"/>
      <c r="BC693" s="494"/>
      <c r="BD693" s="494"/>
      <c r="BE693" s="494"/>
      <c r="BF693" s="494"/>
      <c r="BG693" s="494"/>
      <c r="BH693" s="494"/>
      <c r="BI693" s="488" t="s">
        <v>25863</v>
      </c>
      <c r="BJ693" s="494"/>
      <c r="BK693" s="494"/>
      <c r="BL693" s="494"/>
      <c r="BM693" s="494"/>
      <c r="BN693" s="494"/>
      <c r="BO693" s="494"/>
      <c r="BP693" s="494"/>
      <c r="BQ693" s="494"/>
      <c r="BR693" s="494"/>
      <c r="BS693" s="494"/>
      <c r="BT693" s="494"/>
      <c r="BU693" s="494"/>
      <c r="BV693" s="494"/>
      <c r="BW693" s="494"/>
      <c r="BX693" s="494"/>
      <c r="BY693" s="494"/>
      <c r="BZ693" s="494"/>
      <c r="CA693" s="494"/>
      <c r="CB693" s="494"/>
      <c r="CC693" s="494"/>
      <c r="CD693" s="494"/>
      <c r="CE693" s="494"/>
      <c r="CF693" s="494"/>
      <c r="CG693" s="494"/>
      <c r="CH693" s="494"/>
      <c r="CI693" s="494"/>
      <c r="CJ693" s="494"/>
      <c r="CK693" s="494"/>
      <c r="CL693" s="494"/>
      <c r="CM693" s="494"/>
      <c r="CN693" s="494"/>
      <c r="CO693" s="494"/>
      <c r="CP693" s="494"/>
      <c r="CQ693" s="494"/>
      <c r="CR693" s="494"/>
      <c r="CS693" s="494"/>
      <c r="CT693" s="494"/>
      <c r="CU693" s="494"/>
      <c r="CV693" s="494"/>
      <c r="CW693" s="494"/>
      <c r="CX693" s="494"/>
      <c r="CY693" s="494"/>
      <c r="CZ693" s="494"/>
      <c r="DA693" s="494"/>
      <c r="DB693" s="494"/>
      <c r="DC693" s="494"/>
      <c r="DD693" s="494"/>
      <c r="DE693" s="488" t="s">
        <v>27557</v>
      </c>
      <c r="DH693" s="494"/>
      <c r="DI693" s="494"/>
      <c r="DJ693" s="494"/>
      <c r="DK693" s="494"/>
      <c r="DL693" s="494"/>
      <c r="DM693" s="494"/>
      <c r="DN693" s="494"/>
      <c r="DO693" s="494"/>
      <c r="DP693" s="494"/>
      <c r="DQ693" s="494"/>
      <c r="DR693" s="494"/>
      <c r="DS693" s="494"/>
      <c r="DT693" s="494"/>
      <c r="DU693" s="494"/>
      <c r="DV693" s="488" t="s">
        <v>27557</v>
      </c>
      <c r="DY693" s="494"/>
      <c r="DZ693" s="494"/>
      <c r="EA693" s="488" t="s">
        <v>27558</v>
      </c>
      <c r="EB693" s="494"/>
      <c r="EC693" s="494"/>
      <c r="ED693" s="494"/>
      <c r="EE693" s="494"/>
      <c r="EF693" s="494"/>
      <c r="EG693" s="494"/>
      <c r="EH693" s="494"/>
      <c r="EI693" s="494"/>
      <c r="EJ693" s="494"/>
      <c r="EK693" s="494"/>
      <c r="EL693" s="494"/>
      <c r="EM693" s="494"/>
      <c r="EN693" s="494"/>
      <c r="EO693" s="495" t="s">
        <v>1524</v>
      </c>
      <c r="EP693" s="494"/>
      <c r="EQ693" s="494"/>
      <c r="ER693" s="494"/>
      <c r="ES693" s="494"/>
      <c r="ET693" s="494"/>
      <c r="EU693" s="494"/>
      <c r="EV693" s="494"/>
      <c r="EW693" s="494"/>
      <c r="EX693" s="494"/>
      <c r="EY693" s="494"/>
      <c r="EZ693" s="494"/>
      <c r="FA693" s="494"/>
      <c r="FB693" s="494"/>
      <c r="FC693" s="494"/>
      <c r="FD693" s="494"/>
      <c r="FE693" s="494"/>
      <c r="FF693" s="494"/>
      <c r="FG693" s="494"/>
      <c r="FH693" s="494"/>
      <c r="FI693" s="494"/>
      <c r="FJ693" s="494"/>
      <c r="FK693" s="494"/>
      <c r="FL693" s="494"/>
      <c r="FM693" s="494"/>
      <c r="FN693" s="494"/>
      <c r="FO693" s="494"/>
      <c r="FP693" s="494"/>
      <c r="FQ693" s="494"/>
      <c r="FR693" s="494"/>
      <c r="FS693" s="488" t="s">
        <v>27559</v>
      </c>
      <c r="FU693" s="494"/>
      <c r="FV693" s="494"/>
      <c r="FW693" s="494"/>
      <c r="FX693" s="494"/>
      <c r="FY693" s="494"/>
      <c r="FZ693" s="494"/>
      <c r="GA693" s="494"/>
      <c r="GB693" s="494"/>
      <c r="GC693" s="494"/>
      <c r="GD693" s="494"/>
      <c r="GE693" s="494"/>
      <c r="GF693" s="494"/>
      <c r="GG693" s="494"/>
      <c r="GH693" s="494"/>
      <c r="GI693" s="494"/>
      <c r="GJ693" s="494"/>
      <c r="GK693" s="494"/>
      <c r="GL693" s="494"/>
      <c r="GM693" s="494"/>
      <c r="GN693" s="494"/>
      <c r="GO693" s="494"/>
      <c r="GP693" s="494"/>
      <c r="GQ693" s="494"/>
      <c r="GR693" s="494"/>
      <c r="GS693" s="494"/>
      <c r="GT693" s="494"/>
      <c r="GU693" s="494"/>
      <c r="GV693" s="494"/>
      <c r="GW693" s="494"/>
      <c r="GX693" s="494"/>
      <c r="GY693" s="494"/>
      <c r="GZ693" s="494"/>
      <c r="HA693" s="494"/>
    </row>
    <row r="694">
      <c r="A694" s="492">
        <v>7280229.0</v>
      </c>
      <c r="B694" s="488" t="s">
        <v>27827</v>
      </c>
      <c r="C694" s="488" t="s">
        <v>399</v>
      </c>
      <c r="D694" s="590">
        <v>45828.819247685184</v>
      </c>
      <c r="E694" s="590">
        <v>45828.82034722222</v>
      </c>
      <c r="F694" s="590">
        <v>45828.822175925925</v>
      </c>
      <c r="H694" s="488" t="s">
        <v>25860</v>
      </c>
      <c r="K694" s="494"/>
      <c r="L694" s="494"/>
      <c r="M694" s="494"/>
      <c r="N694" s="494"/>
      <c r="O694" s="494"/>
      <c r="P694" s="494"/>
      <c r="Q694" s="494"/>
      <c r="R694" s="494"/>
      <c r="S694" s="494"/>
      <c r="T694" s="488" t="s">
        <v>1514</v>
      </c>
      <c r="V694" s="488" t="s">
        <v>685</v>
      </c>
      <c r="W694" s="488" t="s">
        <v>112</v>
      </c>
      <c r="X694" s="494"/>
      <c r="Y694" s="494"/>
      <c r="Z694" s="494"/>
      <c r="AA694" s="494"/>
      <c r="AB694" s="494"/>
      <c r="AC694" s="494"/>
      <c r="AD694" s="494"/>
      <c r="AE694" s="494"/>
      <c r="AF694" s="494"/>
      <c r="AG694" s="494"/>
      <c r="AH694" s="494"/>
      <c r="AI694" s="494"/>
      <c r="AJ694" s="494"/>
      <c r="AK694" s="494"/>
      <c r="AL694" s="494"/>
      <c r="AM694" s="494"/>
      <c r="AN694" s="494"/>
      <c r="AO694" s="494"/>
      <c r="AP694" s="494"/>
      <c r="AQ694" s="494"/>
      <c r="AR694" s="495" t="s">
        <v>1524</v>
      </c>
      <c r="AS694" s="492">
        <v>788000.0</v>
      </c>
      <c r="AT694" s="494"/>
      <c r="AU694" s="494"/>
      <c r="AV694" s="494"/>
      <c r="AW694" s="494"/>
      <c r="AX694" s="494"/>
      <c r="AY694" s="494"/>
      <c r="AZ694" s="494"/>
      <c r="BA694" s="494"/>
      <c r="BB694" s="494"/>
      <c r="BC694" s="494"/>
      <c r="BD694" s="494"/>
      <c r="BE694" s="494"/>
      <c r="BF694" s="494"/>
      <c r="BG694" s="494"/>
      <c r="BH694" s="494"/>
      <c r="BI694" s="488" t="s">
        <v>25863</v>
      </c>
      <c r="BJ694" s="494"/>
      <c r="BK694" s="494"/>
      <c r="BL694" s="494"/>
      <c r="BM694" s="494"/>
      <c r="BN694" s="494"/>
      <c r="BO694" s="494"/>
      <c r="BP694" s="494"/>
      <c r="BQ694" s="494"/>
      <c r="BR694" s="494"/>
      <c r="BS694" s="494"/>
      <c r="BT694" s="494"/>
      <c r="BU694" s="494"/>
      <c r="BV694" s="494"/>
      <c r="BW694" s="494"/>
      <c r="BX694" s="494"/>
      <c r="BY694" s="492">
        <v>788000.0</v>
      </c>
      <c r="BZ694" s="494"/>
      <c r="CA694" s="494"/>
      <c r="CB694" s="587">
        <v>45835.0</v>
      </c>
      <c r="CC694" s="494"/>
      <c r="CD694" s="494"/>
      <c r="CE694" s="494"/>
      <c r="CF694" s="492">
        <v>788000.0</v>
      </c>
      <c r="CG694" s="492">
        <v>0.0</v>
      </c>
      <c r="CH694" s="494"/>
      <c r="CI694" s="494"/>
      <c r="CJ694" s="494"/>
      <c r="CK694" s="494"/>
      <c r="CL694" s="494"/>
      <c r="CM694" s="494"/>
      <c r="CN694" s="494"/>
      <c r="CO694" s="494"/>
      <c r="CP694" s="494"/>
      <c r="CQ694" s="494"/>
      <c r="CR694" s="494"/>
      <c r="CS694" s="494"/>
      <c r="CT694" s="494"/>
      <c r="CU694" s="494"/>
      <c r="CV694" s="494"/>
      <c r="CW694" s="494"/>
      <c r="CX694" s="494"/>
      <c r="CY694" s="494"/>
      <c r="CZ694" s="494"/>
      <c r="DA694" s="494"/>
      <c r="DB694" s="494"/>
      <c r="DC694" s="494"/>
      <c r="DD694" s="494"/>
      <c r="DE694" s="488" t="s">
        <v>27828</v>
      </c>
      <c r="DI694" s="494"/>
      <c r="DJ694" s="494"/>
      <c r="DK694" s="494"/>
      <c r="DL694" s="494"/>
      <c r="DM694" s="494"/>
      <c r="DN694" s="494"/>
      <c r="DO694" s="494"/>
      <c r="DP694" s="494"/>
      <c r="DQ694" s="488" t="s">
        <v>27558</v>
      </c>
      <c r="DS694" s="494"/>
      <c r="DT694" s="494"/>
      <c r="DU694" s="494"/>
      <c r="DV694" s="494"/>
      <c r="DW694" s="494"/>
      <c r="DX694" s="494"/>
      <c r="DY694" s="494"/>
      <c r="DZ694" s="494"/>
      <c r="EA694" s="488" t="s">
        <v>27558</v>
      </c>
      <c r="EC694" s="494"/>
      <c r="ED694" s="494"/>
      <c r="EE694" s="494"/>
      <c r="EF694" s="494"/>
      <c r="EG694" s="494"/>
      <c r="EH694" s="494"/>
      <c r="EI694" s="488" t="s">
        <v>27829</v>
      </c>
      <c r="EM694" s="494"/>
      <c r="EN694" s="494"/>
      <c r="EO694" s="494"/>
      <c r="EP694" s="494"/>
      <c r="EQ694" s="494"/>
      <c r="ER694" s="494"/>
      <c r="ES694" s="494"/>
      <c r="ET694" s="494"/>
      <c r="EU694" s="494"/>
      <c r="EV694" s="494"/>
      <c r="EW694" s="494"/>
      <c r="EX694" s="494"/>
      <c r="EY694" s="494"/>
      <c r="EZ694" s="494"/>
      <c r="FA694" s="494"/>
      <c r="FB694" s="494"/>
      <c r="FC694" s="494"/>
      <c r="FD694" s="494"/>
      <c r="FE694" s="494"/>
      <c r="FF694" s="494"/>
      <c r="FG694" s="494"/>
      <c r="FH694" s="494"/>
      <c r="FI694" s="494"/>
      <c r="FJ694" s="494"/>
      <c r="FK694" s="494"/>
      <c r="FL694" s="494"/>
      <c r="FM694" s="494"/>
      <c r="FN694" s="494"/>
      <c r="FO694" s="494"/>
      <c r="FP694" s="494"/>
      <c r="FQ694" s="494"/>
      <c r="FR694" s="494"/>
      <c r="FS694" s="488" t="s">
        <v>27559</v>
      </c>
      <c r="FU694" s="494"/>
      <c r="FV694" s="494"/>
      <c r="FW694" s="494"/>
      <c r="FX694" s="494"/>
      <c r="FY694" s="494"/>
      <c r="FZ694" s="494"/>
      <c r="GA694" s="494"/>
      <c r="GB694" s="494"/>
      <c r="GC694" s="494"/>
      <c r="GD694" s="494"/>
      <c r="GE694" s="494"/>
      <c r="GF694" s="494"/>
      <c r="GG694" s="494"/>
      <c r="GH694" s="494"/>
      <c r="GI694" s="494"/>
      <c r="GJ694" s="494"/>
      <c r="GK694" s="494"/>
      <c r="GL694" s="494"/>
      <c r="GM694" s="494"/>
      <c r="GN694" s="494"/>
      <c r="GO694" s="494"/>
      <c r="GP694" s="494"/>
      <c r="GQ694" s="494"/>
      <c r="GR694" s="494"/>
      <c r="GS694" s="494"/>
      <c r="GT694" s="494"/>
      <c r="GU694" s="494"/>
      <c r="GV694" s="494"/>
      <c r="GW694" s="494"/>
      <c r="GX694" s="494"/>
      <c r="GY694" s="494"/>
      <c r="GZ694" s="494"/>
      <c r="HA694" s="494"/>
    </row>
    <row r="695">
      <c r="A695" s="492">
        <v>7280230.0</v>
      </c>
      <c r="B695" s="488" t="s">
        <v>27830</v>
      </c>
      <c r="C695" s="488" t="s">
        <v>399</v>
      </c>
      <c r="D695" s="590">
        <v>45828.821701388886</v>
      </c>
      <c r="E695" s="590">
        <v>45828.823275462964</v>
      </c>
      <c r="F695" s="590">
        <v>45828.824895833335</v>
      </c>
      <c r="H695" s="488" t="s">
        <v>25860</v>
      </c>
      <c r="K695" s="494"/>
      <c r="L695" s="494"/>
      <c r="M695" s="494"/>
      <c r="N695" s="494"/>
      <c r="O695" s="494"/>
      <c r="P695" s="494"/>
      <c r="Q695" s="494"/>
      <c r="R695" s="494"/>
      <c r="S695" s="494"/>
      <c r="T695" s="488" t="s">
        <v>1514</v>
      </c>
      <c r="V695" s="488" t="s">
        <v>685</v>
      </c>
      <c r="W695" s="488" t="s">
        <v>112</v>
      </c>
      <c r="X695" s="494"/>
      <c r="Y695" s="494"/>
      <c r="Z695" s="494"/>
      <c r="AA695" s="494"/>
      <c r="AB695" s="494"/>
      <c r="AC695" s="494"/>
      <c r="AD695" s="494"/>
      <c r="AE695" s="494"/>
      <c r="AF695" s="494"/>
      <c r="AG695" s="494"/>
      <c r="AH695" s="494"/>
      <c r="AI695" s="494"/>
      <c r="AJ695" s="494"/>
      <c r="AK695" s="494"/>
      <c r="AL695" s="494"/>
      <c r="AM695" s="494"/>
      <c r="AN695" s="494"/>
      <c r="AO695" s="494"/>
      <c r="AP695" s="494"/>
      <c r="AQ695" s="494"/>
      <c r="AR695" s="495" t="s">
        <v>1524</v>
      </c>
      <c r="AS695" s="492">
        <v>788000.0</v>
      </c>
      <c r="AT695" s="494"/>
      <c r="AU695" s="494"/>
      <c r="AV695" s="494"/>
      <c r="AW695" s="494"/>
      <c r="AX695" s="494"/>
      <c r="AY695" s="494"/>
      <c r="AZ695" s="494"/>
      <c r="BA695" s="494"/>
      <c r="BB695" s="494"/>
      <c r="BC695" s="494"/>
      <c r="BD695" s="494"/>
      <c r="BE695" s="494"/>
      <c r="BF695" s="494"/>
      <c r="BG695" s="494"/>
      <c r="BH695" s="494"/>
      <c r="BI695" s="488" t="s">
        <v>25863</v>
      </c>
      <c r="BJ695" s="494"/>
      <c r="BK695" s="494"/>
      <c r="BL695" s="494"/>
      <c r="BM695" s="494"/>
      <c r="BN695" s="494"/>
      <c r="BO695" s="494"/>
      <c r="BP695" s="494"/>
      <c r="BQ695" s="494"/>
      <c r="BR695" s="494"/>
      <c r="BS695" s="494"/>
      <c r="BT695" s="494"/>
      <c r="BU695" s="494"/>
      <c r="BV695" s="494"/>
      <c r="BW695" s="494"/>
      <c r="BX695" s="494"/>
      <c r="BY695" s="492">
        <v>788000.0</v>
      </c>
      <c r="BZ695" s="494"/>
      <c r="CA695" s="494"/>
      <c r="CB695" s="587">
        <v>45835.0</v>
      </c>
      <c r="CC695" s="494"/>
      <c r="CD695" s="494"/>
      <c r="CE695" s="494"/>
      <c r="CF695" s="492">
        <v>788000.0</v>
      </c>
      <c r="CG695" s="492">
        <v>0.0</v>
      </c>
      <c r="CH695" s="494"/>
      <c r="CI695" s="494"/>
      <c r="CJ695" s="494"/>
      <c r="CK695" s="494"/>
      <c r="CL695" s="494"/>
      <c r="CM695" s="494"/>
      <c r="CN695" s="494"/>
      <c r="CO695" s="494"/>
      <c r="CP695" s="494"/>
      <c r="CQ695" s="494"/>
      <c r="CR695" s="494"/>
      <c r="CS695" s="494"/>
      <c r="CT695" s="494"/>
      <c r="CU695" s="494"/>
      <c r="CV695" s="494"/>
      <c r="CW695" s="494"/>
      <c r="CX695" s="494"/>
      <c r="CY695" s="494"/>
      <c r="CZ695" s="494"/>
      <c r="DA695" s="494"/>
      <c r="DB695" s="494"/>
      <c r="DC695" s="494"/>
      <c r="DD695" s="494"/>
      <c r="DE695" s="488" t="s">
        <v>27828</v>
      </c>
      <c r="DI695" s="494"/>
      <c r="DJ695" s="494"/>
      <c r="DK695" s="494"/>
      <c r="DL695" s="494"/>
      <c r="DM695" s="494"/>
      <c r="DN695" s="494"/>
      <c r="DO695" s="494"/>
      <c r="DP695" s="494"/>
      <c r="DQ695" s="488" t="s">
        <v>27558</v>
      </c>
      <c r="DS695" s="494"/>
      <c r="DT695" s="494"/>
      <c r="DU695" s="494"/>
      <c r="DV695" s="494"/>
      <c r="DW695" s="494"/>
      <c r="DX695" s="494"/>
      <c r="DY695" s="494"/>
      <c r="DZ695" s="488" t="s">
        <v>27564</v>
      </c>
      <c r="EA695" s="488" t="s">
        <v>27558</v>
      </c>
      <c r="EC695" s="494"/>
      <c r="ED695" s="494"/>
      <c r="EE695" s="494"/>
      <c r="EF695" s="494"/>
      <c r="EG695" s="494"/>
      <c r="EH695" s="494"/>
      <c r="EI695" s="488" t="s">
        <v>27829</v>
      </c>
      <c r="EM695" s="494"/>
      <c r="EN695" s="494"/>
      <c r="EO695" s="494"/>
      <c r="EP695" s="494"/>
      <c r="EQ695" s="494"/>
      <c r="ER695" s="494"/>
      <c r="ES695" s="494"/>
      <c r="ET695" s="494"/>
      <c r="EU695" s="494"/>
      <c r="EV695" s="494"/>
      <c r="EW695" s="494"/>
      <c r="EX695" s="494"/>
      <c r="EY695" s="494"/>
      <c r="EZ695" s="494"/>
      <c r="FA695" s="494"/>
      <c r="FB695" s="494"/>
      <c r="FC695" s="494"/>
      <c r="FD695" s="494"/>
      <c r="FE695" s="494"/>
      <c r="FF695" s="494"/>
      <c r="FG695" s="494"/>
      <c r="FH695" s="494"/>
      <c r="FI695" s="494"/>
      <c r="FJ695" s="494"/>
      <c r="FK695" s="494"/>
      <c r="FL695" s="494"/>
      <c r="FM695" s="494"/>
      <c r="FN695" s="494"/>
      <c r="FO695" s="494"/>
      <c r="FP695" s="494"/>
      <c r="FQ695" s="494"/>
      <c r="FR695" s="494"/>
      <c r="FS695" s="488" t="s">
        <v>27559</v>
      </c>
      <c r="FU695" s="494"/>
      <c r="FV695" s="494"/>
      <c r="FW695" s="494"/>
      <c r="FX695" s="494"/>
      <c r="FY695" s="494"/>
      <c r="FZ695" s="494"/>
      <c r="GA695" s="494"/>
      <c r="GB695" s="494"/>
      <c r="GC695" s="494"/>
      <c r="GD695" s="494"/>
      <c r="GE695" s="494"/>
      <c r="GF695" s="494"/>
      <c r="GG695" s="494"/>
      <c r="GH695" s="494"/>
      <c r="GI695" s="494"/>
      <c r="GJ695" s="494"/>
      <c r="GK695" s="494"/>
      <c r="GL695" s="494"/>
      <c r="GM695" s="494"/>
      <c r="GN695" s="494"/>
      <c r="GO695" s="494"/>
      <c r="GP695" s="494"/>
      <c r="GQ695" s="494"/>
      <c r="GR695" s="494"/>
      <c r="GS695" s="494"/>
      <c r="GT695" s="494"/>
      <c r="GU695" s="494"/>
      <c r="GV695" s="494"/>
      <c r="GW695" s="494"/>
      <c r="GX695" s="494"/>
      <c r="GY695" s="494"/>
      <c r="GZ695" s="494"/>
      <c r="HA695" s="494"/>
    </row>
    <row r="696">
      <c r="A696" s="492">
        <v>7280394.0</v>
      </c>
      <c r="B696" s="488" t="s">
        <v>27831</v>
      </c>
      <c r="C696" s="488" t="s">
        <v>399</v>
      </c>
      <c r="D696" s="590">
        <v>45828.81606481481</v>
      </c>
      <c r="E696" s="590">
        <v>45828.819016203706</v>
      </c>
      <c r="F696" s="590">
        <v>45828.821921296294</v>
      </c>
      <c r="H696" s="488" t="s">
        <v>25860</v>
      </c>
      <c r="K696" s="494"/>
      <c r="L696" s="494"/>
      <c r="M696" s="494"/>
      <c r="N696" s="494"/>
      <c r="O696" s="494"/>
      <c r="P696" s="494"/>
      <c r="Q696" s="494"/>
      <c r="R696" s="494"/>
      <c r="S696" s="494"/>
      <c r="T696" s="494"/>
      <c r="U696" s="494"/>
      <c r="V696" s="488" t="s">
        <v>685</v>
      </c>
      <c r="W696" s="488" t="s">
        <v>112</v>
      </c>
      <c r="X696" s="494"/>
      <c r="Y696" s="494"/>
      <c r="Z696" s="494"/>
      <c r="AA696" s="494"/>
      <c r="AB696" s="494"/>
      <c r="AC696" s="494"/>
      <c r="AD696" s="494"/>
      <c r="AE696" s="494"/>
      <c r="AF696" s="494"/>
      <c r="AG696" s="494"/>
      <c r="AH696" s="494"/>
      <c r="AI696" s="494"/>
      <c r="AJ696" s="494"/>
      <c r="AK696" s="494"/>
      <c r="AL696" s="494"/>
      <c r="AM696" s="494"/>
      <c r="AN696" s="494"/>
      <c r="AO696" s="494"/>
      <c r="AP696" s="494"/>
      <c r="AQ696" s="494"/>
      <c r="AR696" s="494"/>
      <c r="AS696" s="494"/>
      <c r="AT696" s="494"/>
      <c r="AU696" s="494"/>
      <c r="AV696" s="494"/>
      <c r="AW696" s="494"/>
      <c r="AX696" s="494"/>
      <c r="AY696" s="494"/>
      <c r="AZ696" s="494"/>
      <c r="BA696" s="494"/>
      <c r="BB696" s="494"/>
      <c r="BC696" s="494"/>
      <c r="BD696" s="494"/>
      <c r="BE696" s="494"/>
      <c r="BF696" s="494"/>
      <c r="BG696" s="494"/>
      <c r="BH696" s="494"/>
      <c r="BI696" s="488" t="s">
        <v>25863</v>
      </c>
      <c r="BJ696" s="494"/>
      <c r="BK696" s="494"/>
      <c r="BL696" s="494"/>
      <c r="BM696" s="494"/>
      <c r="BN696" s="494"/>
      <c r="BO696" s="494"/>
      <c r="BP696" s="494"/>
      <c r="BQ696" s="494"/>
      <c r="BR696" s="494"/>
      <c r="BS696" s="494"/>
      <c r="BT696" s="494"/>
      <c r="BU696" s="494"/>
      <c r="BV696" s="494"/>
      <c r="BW696" s="494"/>
      <c r="BX696" s="494"/>
      <c r="BY696" s="494"/>
      <c r="BZ696" s="494"/>
      <c r="CA696" s="494"/>
      <c r="CB696" s="494"/>
      <c r="CC696" s="494"/>
      <c r="CD696" s="494"/>
      <c r="CE696" s="494"/>
      <c r="CF696" s="494"/>
      <c r="CG696" s="494"/>
      <c r="CH696" s="494"/>
      <c r="CI696" s="494"/>
      <c r="CJ696" s="494"/>
      <c r="CK696" s="494"/>
      <c r="CL696" s="494"/>
      <c r="CM696" s="494"/>
      <c r="CN696" s="494"/>
      <c r="CO696" s="494"/>
      <c r="CP696" s="494"/>
      <c r="CQ696" s="494"/>
      <c r="CR696" s="494"/>
      <c r="CS696" s="494"/>
      <c r="CT696" s="494"/>
      <c r="CU696" s="494"/>
      <c r="CV696" s="494"/>
      <c r="CW696" s="494"/>
      <c r="CX696" s="494"/>
      <c r="CY696" s="494"/>
      <c r="CZ696" s="494"/>
      <c r="DA696" s="494"/>
      <c r="DB696" s="494"/>
      <c r="DC696" s="494"/>
      <c r="DD696" s="494"/>
      <c r="DE696" s="488" t="s">
        <v>27828</v>
      </c>
      <c r="DI696" s="494"/>
      <c r="DJ696" s="494"/>
      <c r="DK696" s="494"/>
      <c r="DL696" s="494"/>
      <c r="DM696" s="494"/>
      <c r="DN696" s="494"/>
      <c r="DO696" s="494"/>
      <c r="DP696" s="494"/>
      <c r="DQ696" s="494"/>
      <c r="DR696" s="494"/>
      <c r="DS696" s="494"/>
      <c r="DT696" s="494"/>
      <c r="DU696" s="494"/>
      <c r="DV696" s="488" t="s">
        <v>27832</v>
      </c>
      <c r="DZ696" s="494"/>
      <c r="EA696" s="488" t="s">
        <v>27558</v>
      </c>
      <c r="EC696" s="494"/>
      <c r="ED696" s="494"/>
      <c r="EE696" s="494"/>
      <c r="EF696" s="494"/>
      <c r="EG696" s="494"/>
      <c r="EH696" s="494"/>
      <c r="EI696" s="494"/>
      <c r="EJ696" s="494"/>
      <c r="EK696" s="494"/>
      <c r="EL696" s="494"/>
      <c r="EM696" s="494"/>
      <c r="EN696" s="494"/>
      <c r="EO696" s="495" t="s">
        <v>1524</v>
      </c>
      <c r="EP696" s="494"/>
      <c r="EQ696" s="494"/>
      <c r="ER696" s="494"/>
      <c r="ES696" s="494"/>
      <c r="ET696" s="494"/>
      <c r="EU696" s="494"/>
      <c r="EV696" s="494"/>
      <c r="EW696" s="494"/>
      <c r="EX696" s="494"/>
      <c r="EY696" s="494"/>
      <c r="EZ696" s="494"/>
      <c r="FA696" s="494"/>
      <c r="FB696" s="494"/>
      <c r="FC696" s="494"/>
      <c r="FD696" s="494"/>
      <c r="FE696" s="494"/>
      <c r="FF696" s="494"/>
      <c r="FG696" s="494"/>
      <c r="FH696" s="494"/>
      <c r="FI696" s="494"/>
      <c r="FJ696" s="494"/>
      <c r="FK696" s="494"/>
      <c r="FL696" s="494"/>
      <c r="FM696" s="494"/>
      <c r="FN696" s="494"/>
      <c r="FO696" s="494"/>
      <c r="FP696" s="494"/>
      <c r="FQ696" s="494"/>
      <c r="FR696" s="494"/>
      <c r="FS696" s="488" t="s">
        <v>27559</v>
      </c>
      <c r="FU696" s="494"/>
      <c r="FV696" s="494"/>
      <c r="FW696" s="494"/>
      <c r="FX696" s="494"/>
      <c r="FY696" s="494"/>
      <c r="FZ696" s="494"/>
      <c r="GA696" s="494"/>
      <c r="GB696" s="494"/>
      <c r="GC696" s="494"/>
      <c r="GD696" s="494"/>
      <c r="GE696" s="494"/>
      <c r="GF696" s="494"/>
      <c r="GG696" s="494"/>
      <c r="GH696" s="494"/>
      <c r="GI696" s="494"/>
      <c r="GJ696" s="494"/>
      <c r="GK696" s="494"/>
      <c r="GL696" s="494"/>
      <c r="GM696" s="494"/>
      <c r="GN696" s="494"/>
      <c r="GO696" s="494"/>
      <c r="GP696" s="494"/>
      <c r="GQ696" s="494"/>
      <c r="GR696" s="494"/>
      <c r="GS696" s="494"/>
      <c r="GT696" s="494"/>
      <c r="GU696" s="494"/>
      <c r="GV696" s="494"/>
      <c r="GW696" s="494"/>
      <c r="GX696" s="494"/>
      <c r="GY696" s="494"/>
      <c r="GZ696" s="494"/>
      <c r="HA696" s="494"/>
    </row>
    <row r="697">
      <c r="A697" s="492">
        <v>7284251.0</v>
      </c>
      <c r="B697" s="488" t="s">
        <v>27833</v>
      </c>
      <c r="C697" s="488" t="s">
        <v>399</v>
      </c>
      <c r="D697" s="590">
        <v>45829.90721064815</v>
      </c>
      <c r="E697" s="590">
        <v>45829.908159722225</v>
      </c>
      <c r="F697" s="590">
        <v>45829.908854166664</v>
      </c>
      <c r="H697" s="488" t="s">
        <v>25860</v>
      </c>
      <c r="K697" s="494"/>
      <c r="L697" s="494"/>
      <c r="M697" s="494"/>
      <c r="N697" s="494"/>
      <c r="O697" s="494"/>
      <c r="P697" s="494"/>
      <c r="Q697" s="494"/>
      <c r="R697" s="494"/>
      <c r="S697" s="494"/>
      <c r="T697" s="488" t="s">
        <v>1514</v>
      </c>
      <c r="V697" s="488" t="s">
        <v>89</v>
      </c>
      <c r="W697" s="488" t="s">
        <v>27834</v>
      </c>
      <c r="X697" s="494"/>
      <c r="Y697" s="494"/>
      <c r="Z697" s="494"/>
      <c r="AA697" s="494"/>
      <c r="AB697" s="494"/>
      <c r="AC697" s="494"/>
      <c r="AD697" s="494"/>
      <c r="AE697" s="494"/>
      <c r="AF697" s="494"/>
      <c r="AG697" s="494"/>
      <c r="AH697" s="494"/>
      <c r="AI697" s="494"/>
      <c r="AJ697" s="494"/>
      <c r="AK697" s="494"/>
      <c r="AL697" s="494"/>
      <c r="AM697" s="494"/>
      <c r="AN697" s="494"/>
      <c r="AO697" s="494"/>
      <c r="AP697" s="494"/>
      <c r="AQ697" s="494"/>
      <c r="AR697" s="495" t="s">
        <v>1524</v>
      </c>
      <c r="AS697" s="588">
        <v>798000.0</v>
      </c>
      <c r="AT697" s="494"/>
      <c r="AU697" s="494"/>
      <c r="AV697" s="494"/>
      <c r="AW697" s="494"/>
      <c r="AX697" s="494"/>
      <c r="AY697" s="494"/>
      <c r="AZ697" s="494"/>
      <c r="BA697" s="494"/>
      <c r="BB697" s="494"/>
      <c r="BC697" s="494"/>
      <c r="BD697" s="494"/>
      <c r="BE697" s="494"/>
      <c r="BF697" s="494"/>
      <c r="BG697" s="494"/>
      <c r="BH697" s="494"/>
      <c r="BI697" s="488" t="s">
        <v>25863</v>
      </c>
      <c r="BJ697" s="494"/>
      <c r="BK697" s="494"/>
      <c r="BL697" s="494"/>
      <c r="BM697" s="494"/>
      <c r="BN697" s="494"/>
      <c r="BO697" s="494"/>
      <c r="BP697" s="494"/>
      <c r="BQ697" s="588">
        <v>798000.0</v>
      </c>
      <c r="BR697" s="494"/>
      <c r="BS697" s="494"/>
      <c r="BT697" s="494"/>
      <c r="BU697" s="494"/>
      <c r="BV697" s="494"/>
      <c r="BW697" s="494"/>
      <c r="BX697" s="494"/>
      <c r="BY697" s="494"/>
      <c r="BZ697" s="494"/>
      <c r="CA697" s="494"/>
      <c r="CB697" s="494"/>
      <c r="CC697" s="587">
        <v>45832.0</v>
      </c>
      <c r="CD697" s="494"/>
      <c r="CE697" s="494"/>
      <c r="CF697" s="588">
        <v>798000.0</v>
      </c>
      <c r="CG697" s="492">
        <v>0.0</v>
      </c>
      <c r="CH697" s="494"/>
      <c r="CI697" s="494"/>
      <c r="CJ697" s="494"/>
      <c r="CK697" s="494"/>
      <c r="CL697" s="494"/>
      <c r="CM697" s="494"/>
      <c r="CN697" s="494"/>
      <c r="CO697" s="494"/>
      <c r="CP697" s="494"/>
      <c r="CQ697" s="494"/>
      <c r="CR697" s="494"/>
      <c r="CS697" s="494"/>
      <c r="CT697" s="494"/>
      <c r="CU697" s="494"/>
      <c r="CV697" s="494"/>
      <c r="CW697" s="494"/>
      <c r="CX697" s="494"/>
      <c r="CY697" s="494"/>
      <c r="CZ697" s="494"/>
      <c r="DA697" s="494"/>
      <c r="DB697" s="494"/>
      <c r="DC697" s="494"/>
      <c r="DD697" s="494"/>
      <c r="DE697" s="488" t="s">
        <v>19063</v>
      </c>
      <c r="DH697" s="494"/>
      <c r="DI697" s="494"/>
      <c r="DJ697" s="494"/>
      <c r="DK697" s="494"/>
      <c r="DL697" s="494"/>
      <c r="DM697" s="494"/>
      <c r="DN697" s="494"/>
      <c r="DO697" s="494"/>
      <c r="DP697" s="494"/>
      <c r="DQ697" s="488" t="s">
        <v>27835</v>
      </c>
      <c r="DR697" s="494"/>
      <c r="DS697" s="494"/>
      <c r="DT697" s="494"/>
      <c r="DU697" s="494"/>
      <c r="DV697" s="494"/>
      <c r="DW697" s="494"/>
      <c r="DX697" s="494"/>
      <c r="DY697" s="494"/>
      <c r="DZ697" s="494"/>
      <c r="EA697" s="488" t="s">
        <v>27835</v>
      </c>
      <c r="EB697" s="494"/>
      <c r="EC697" s="494"/>
      <c r="ED697" s="494"/>
      <c r="EE697" s="494"/>
      <c r="EF697" s="494"/>
      <c r="EG697" s="494"/>
      <c r="EH697" s="494"/>
      <c r="EI697" s="488" t="s">
        <v>27836</v>
      </c>
      <c r="EM697" s="494"/>
      <c r="EN697" s="494"/>
      <c r="EO697" s="494"/>
      <c r="EP697" s="494"/>
      <c r="EQ697" s="494"/>
      <c r="ER697" s="494"/>
      <c r="ES697" s="494"/>
      <c r="ET697" s="494"/>
      <c r="EU697" s="494"/>
      <c r="EV697" s="494"/>
      <c r="EW697" s="494"/>
      <c r="EX697" s="494"/>
      <c r="EY697" s="494"/>
      <c r="EZ697" s="494"/>
      <c r="FA697" s="494"/>
      <c r="FB697" s="494"/>
      <c r="FC697" s="494"/>
      <c r="FD697" s="494"/>
      <c r="FE697" s="494"/>
      <c r="FF697" s="494"/>
      <c r="FG697" s="494"/>
      <c r="FH697" s="494"/>
      <c r="FI697" s="494"/>
      <c r="FJ697" s="494"/>
      <c r="FK697" s="494"/>
      <c r="FL697" s="494"/>
      <c r="FM697" s="494"/>
      <c r="FN697" s="494"/>
      <c r="FO697" s="494"/>
      <c r="FP697" s="494"/>
      <c r="FQ697" s="494"/>
      <c r="FR697" s="494"/>
      <c r="FS697" s="488" t="s">
        <v>27837</v>
      </c>
      <c r="FU697" s="494"/>
      <c r="FV697" s="494"/>
      <c r="FW697" s="494"/>
      <c r="FX697" s="494"/>
      <c r="FY697" s="494"/>
      <c r="FZ697" s="494"/>
      <c r="GA697" s="494"/>
      <c r="GB697" s="494"/>
      <c r="GC697" s="494"/>
      <c r="GD697" s="494"/>
      <c r="GE697" s="494"/>
      <c r="GF697" s="494"/>
      <c r="GG697" s="494"/>
      <c r="GH697" s="494"/>
      <c r="GI697" s="494"/>
      <c r="GJ697" s="494"/>
      <c r="GK697" s="494"/>
      <c r="GL697" s="494"/>
      <c r="GM697" s="494"/>
      <c r="GN697" s="494"/>
      <c r="GO697" s="494"/>
      <c r="GP697" s="494"/>
      <c r="GQ697" s="494"/>
      <c r="GR697" s="494"/>
      <c r="GS697" s="494"/>
      <c r="GT697" s="494"/>
      <c r="GU697" s="494"/>
      <c r="GV697" s="494"/>
      <c r="GW697" s="494"/>
      <c r="GX697" s="494"/>
      <c r="GY697" s="494"/>
      <c r="GZ697" s="494"/>
      <c r="HA697" s="494"/>
    </row>
    <row r="698">
      <c r="A698" s="492">
        <v>7284256.0</v>
      </c>
      <c r="B698" s="488" t="s">
        <v>27838</v>
      </c>
      <c r="C698" s="488" t="s">
        <v>399</v>
      </c>
      <c r="D698" s="590">
        <v>45829.90304398148</v>
      </c>
      <c r="E698" s="590">
        <v>45829.90363425926</v>
      </c>
      <c r="F698" s="590">
        <v>45829.90405092593</v>
      </c>
      <c r="H698" s="488" t="s">
        <v>25860</v>
      </c>
      <c r="K698" s="494"/>
      <c r="L698" s="494"/>
      <c r="M698" s="494"/>
      <c r="N698" s="494"/>
      <c r="O698" s="494"/>
      <c r="P698" s="494"/>
      <c r="Q698" s="494"/>
      <c r="R698" s="494"/>
      <c r="S698" s="494"/>
      <c r="T698" s="494"/>
      <c r="U698" s="494"/>
      <c r="V698" s="488" t="s">
        <v>89</v>
      </c>
      <c r="W698" s="488" t="s">
        <v>27834</v>
      </c>
      <c r="X698" s="494"/>
      <c r="Y698" s="494"/>
      <c r="Z698" s="494"/>
      <c r="AA698" s="494"/>
      <c r="AB698" s="494"/>
      <c r="AC698" s="494"/>
      <c r="AD698" s="494"/>
      <c r="AE698" s="494"/>
      <c r="AF698" s="494"/>
      <c r="AG698" s="494"/>
      <c r="AH698" s="494"/>
      <c r="AI698" s="494"/>
      <c r="AJ698" s="494"/>
      <c r="AK698" s="494"/>
      <c r="AL698" s="494"/>
      <c r="AM698" s="494"/>
      <c r="AN698" s="494"/>
      <c r="AO698" s="494"/>
      <c r="AP698" s="494"/>
      <c r="AQ698" s="494"/>
      <c r="AR698" s="494"/>
      <c r="AS698" s="494"/>
      <c r="AT698" s="494"/>
      <c r="AU698" s="494"/>
      <c r="AV698" s="494"/>
      <c r="AW698" s="494"/>
      <c r="AX698" s="494"/>
      <c r="AY698" s="494"/>
      <c r="AZ698" s="494"/>
      <c r="BA698" s="494"/>
      <c r="BB698" s="494"/>
      <c r="BC698" s="494"/>
      <c r="BD698" s="494"/>
      <c r="BE698" s="494"/>
      <c r="BF698" s="494"/>
      <c r="BG698" s="494"/>
      <c r="BH698" s="494"/>
      <c r="BI698" s="488" t="s">
        <v>25863</v>
      </c>
      <c r="BJ698" s="494"/>
      <c r="BK698" s="494"/>
      <c r="BL698" s="494"/>
      <c r="BM698" s="494"/>
      <c r="BN698" s="494"/>
      <c r="BO698" s="494"/>
      <c r="BP698" s="494"/>
      <c r="BQ698" s="494"/>
      <c r="BR698" s="494"/>
      <c r="BS698" s="494"/>
      <c r="BT698" s="494"/>
      <c r="BU698" s="494"/>
      <c r="BV698" s="494"/>
      <c r="BW698" s="494"/>
      <c r="BX698" s="494"/>
      <c r="BY698" s="494"/>
      <c r="BZ698" s="494"/>
      <c r="CA698" s="494"/>
      <c r="CB698" s="494"/>
      <c r="CC698" s="494"/>
      <c r="CD698" s="494"/>
      <c r="CE698" s="494"/>
      <c r="CF698" s="494"/>
      <c r="CG698" s="494"/>
      <c r="CH698" s="494"/>
      <c r="CI698" s="494"/>
      <c r="CJ698" s="494"/>
      <c r="CK698" s="494"/>
      <c r="CL698" s="494"/>
      <c r="CM698" s="494"/>
      <c r="CN698" s="494"/>
      <c r="CO698" s="494"/>
      <c r="CP698" s="494"/>
      <c r="CQ698" s="494"/>
      <c r="CR698" s="494"/>
      <c r="CS698" s="494"/>
      <c r="CT698" s="494"/>
      <c r="CU698" s="494"/>
      <c r="CV698" s="494"/>
      <c r="CW698" s="494"/>
      <c r="CX698" s="494"/>
      <c r="CY698" s="494"/>
      <c r="CZ698" s="494"/>
      <c r="DA698" s="494"/>
      <c r="DB698" s="494"/>
      <c r="DC698" s="494"/>
      <c r="DD698" s="494"/>
      <c r="DE698" s="488" t="s">
        <v>19063</v>
      </c>
      <c r="DH698" s="494"/>
      <c r="DI698" s="494"/>
      <c r="DJ698" s="494"/>
      <c r="DK698" s="494"/>
      <c r="DL698" s="494"/>
      <c r="DM698" s="494"/>
      <c r="DN698" s="494"/>
      <c r="DO698" s="494"/>
      <c r="DP698" s="494"/>
      <c r="DQ698" s="494"/>
      <c r="DR698" s="494"/>
      <c r="DS698" s="494"/>
      <c r="DT698" s="494"/>
      <c r="DU698" s="494"/>
      <c r="DV698" s="488" t="s">
        <v>19063</v>
      </c>
      <c r="DY698" s="494"/>
      <c r="DZ698" s="494"/>
      <c r="EA698" s="488" t="s">
        <v>27835</v>
      </c>
      <c r="EB698" s="494"/>
      <c r="EC698" s="494"/>
      <c r="ED698" s="494"/>
      <c r="EE698" s="494"/>
      <c r="EF698" s="494"/>
      <c r="EG698" s="494"/>
      <c r="EH698" s="494"/>
      <c r="EI698" s="494"/>
      <c r="EJ698" s="494"/>
      <c r="EK698" s="494"/>
      <c r="EL698" s="494"/>
      <c r="EM698" s="494"/>
      <c r="EN698" s="494"/>
      <c r="EO698" s="495" t="s">
        <v>1524</v>
      </c>
      <c r="EP698" s="494"/>
      <c r="EQ698" s="494"/>
      <c r="ER698" s="494"/>
      <c r="ES698" s="494"/>
      <c r="ET698" s="494"/>
      <c r="EU698" s="494"/>
      <c r="EV698" s="494"/>
      <c r="EW698" s="494"/>
      <c r="EX698" s="494"/>
      <c r="EY698" s="494"/>
      <c r="EZ698" s="494"/>
      <c r="FA698" s="494"/>
      <c r="FB698" s="494"/>
      <c r="FC698" s="494"/>
      <c r="FD698" s="494"/>
      <c r="FE698" s="494"/>
      <c r="FF698" s="494"/>
      <c r="FG698" s="494"/>
      <c r="FH698" s="494"/>
      <c r="FI698" s="494"/>
      <c r="FJ698" s="494"/>
      <c r="FK698" s="494"/>
      <c r="FL698" s="494"/>
      <c r="FM698" s="494"/>
      <c r="FN698" s="494"/>
      <c r="FO698" s="494"/>
      <c r="FP698" s="494"/>
      <c r="FQ698" s="494"/>
      <c r="FR698" s="494"/>
      <c r="FS698" s="488" t="s">
        <v>27837</v>
      </c>
      <c r="FU698" s="494"/>
      <c r="FV698" s="494"/>
      <c r="FW698" s="494"/>
      <c r="FX698" s="494"/>
      <c r="FY698" s="494"/>
      <c r="FZ698" s="494"/>
      <c r="GA698" s="494"/>
      <c r="GB698" s="494"/>
      <c r="GC698" s="494"/>
      <c r="GD698" s="494"/>
      <c r="GE698" s="494"/>
      <c r="GF698" s="494"/>
      <c r="GG698" s="494"/>
      <c r="GH698" s="494"/>
      <c r="GI698" s="494"/>
      <c r="GJ698" s="494"/>
      <c r="GK698" s="494"/>
      <c r="GL698" s="494"/>
      <c r="GM698" s="494"/>
      <c r="GN698" s="494"/>
      <c r="GO698" s="494"/>
      <c r="GP698" s="494"/>
      <c r="GQ698" s="494"/>
      <c r="GR698" s="494"/>
      <c r="GS698" s="494"/>
      <c r="GT698" s="494"/>
      <c r="GU698" s="494"/>
      <c r="GV698" s="494"/>
      <c r="GW698" s="494"/>
      <c r="GX698" s="494"/>
      <c r="GY698" s="494"/>
      <c r="GZ698" s="494"/>
      <c r="HA698" s="494"/>
    </row>
    <row r="699">
      <c r="A699" s="492">
        <v>7284286.0</v>
      </c>
      <c r="B699" s="488" t="s">
        <v>27839</v>
      </c>
      <c r="C699" s="488" t="s">
        <v>399</v>
      </c>
      <c r="D699" s="590">
        <v>45829.90980324074</v>
      </c>
      <c r="E699" s="590">
        <v>45829.91074074074</v>
      </c>
      <c r="F699" s="590">
        <v>45829.911157407405</v>
      </c>
      <c r="H699" s="488" t="s">
        <v>25860</v>
      </c>
      <c r="K699" s="494"/>
      <c r="L699" s="494"/>
      <c r="M699" s="494"/>
      <c r="N699" s="494"/>
      <c r="O699" s="494"/>
      <c r="P699" s="494"/>
      <c r="Q699" s="494"/>
      <c r="R699" s="494"/>
      <c r="S699" s="494"/>
      <c r="T699" s="488" t="s">
        <v>1514</v>
      </c>
      <c r="V699" s="488" t="s">
        <v>89</v>
      </c>
      <c r="W699" s="488" t="s">
        <v>27834</v>
      </c>
      <c r="X699" s="494"/>
      <c r="Y699" s="494"/>
      <c r="Z699" s="494"/>
      <c r="AA699" s="494"/>
      <c r="AB699" s="494"/>
      <c r="AC699" s="494"/>
      <c r="AD699" s="494"/>
      <c r="AE699" s="494"/>
      <c r="AF699" s="494"/>
      <c r="AG699" s="494"/>
      <c r="AH699" s="494"/>
      <c r="AI699" s="494"/>
      <c r="AJ699" s="494"/>
      <c r="AK699" s="494"/>
      <c r="AL699" s="494"/>
      <c r="AM699" s="494"/>
      <c r="AN699" s="494"/>
      <c r="AO699" s="494"/>
      <c r="AP699" s="494"/>
      <c r="AQ699" s="494"/>
      <c r="AR699" s="495" t="s">
        <v>1524</v>
      </c>
      <c r="AS699" s="588">
        <v>798000.0</v>
      </c>
      <c r="AT699" s="494"/>
      <c r="AU699" s="494"/>
      <c r="AV699" s="494"/>
      <c r="AW699" s="494"/>
      <c r="AX699" s="494"/>
      <c r="AY699" s="494"/>
      <c r="AZ699" s="494"/>
      <c r="BA699" s="494"/>
      <c r="BB699" s="494"/>
      <c r="BC699" s="494"/>
      <c r="BD699" s="494"/>
      <c r="BE699" s="494"/>
      <c r="BF699" s="494"/>
      <c r="BG699" s="494"/>
      <c r="BH699" s="494"/>
      <c r="BI699" s="488" t="s">
        <v>25863</v>
      </c>
      <c r="BJ699" s="494"/>
      <c r="BK699" s="494"/>
      <c r="BL699" s="494"/>
      <c r="BM699" s="494"/>
      <c r="BN699" s="494"/>
      <c r="BO699" s="494"/>
      <c r="BP699" s="494"/>
      <c r="BQ699" s="588">
        <v>798000.0</v>
      </c>
      <c r="BR699" s="494"/>
      <c r="BS699" s="494"/>
      <c r="BT699" s="494"/>
      <c r="BU699" s="494"/>
      <c r="BV699" s="494"/>
      <c r="BW699" s="494"/>
      <c r="BX699" s="494"/>
      <c r="BY699" s="494"/>
      <c r="BZ699" s="494"/>
      <c r="CA699" s="494"/>
      <c r="CB699" s="494"/>
      <c r="CC699" s="587">
        <v>45832.0</v>
      </c>
      <c r="CD699" s="494"/>
      <c r="CE699" s="494"/>
      <c r="CF699" s="588">
        <v>798000.0</v>
      </c>
      <c r="CG699" s="492">
        <v>0.0</v>
      </c>
      <c r="CH699" s="494"/>
      <c r="CI699" s="494"/>
      <c r="CJ699" s="494"/>
      <c r="CK699" s="494"/>
      <c r="CL699" s="494"/>
      <c r="CM699" s="494"/>
      <c r="CN699" s="494"/>
      <c r="CO699" s="494"/>
      <c r="CP699" s="494"/>
      <c r="CQ699" s="494"/>
      <c r="CR699" s="494"/>
      <c r="CS699" s="494"/>
      <c r="CT699" s="494"/>
      <c r="CU699" s="494"/>
      <c r="CV699" s="494"/>
      <c r="CW699" s="494"/>
      <c r="CX699" s="494"/>
      <c r="CY699" s="494"/>
      <c r="CZ699" s="494"/>
      <c r="DA699" s="494"/>
      <c r="DB699" s="494"/>
      <c r="DC699" s="494"/>
      <c r="DD699" s="494"/>
      <c r="DE699" s="488" t="s">
        <v>19063</v>
      </c>
      <c r="DH699" s="494"/>
      <c r="DI699" s="494"/>
      <c r="DJ699" s="494"/>
      <c r="DK699" s="494"/>
      <c r="DL699" s="494"/>
      <c r="DM699" s="494"/>
      <c r="DN699" s="494"/>
      <c r="DO699" s="494"/>
      <c r="DP699" s="494"/>
      <c r="DQ699" s="488" t="s">
        <v>27835</v>
      </c>
      <c r="DR699" s="494"/>
      <c r="DS699" s="494"/>
      <c r="DT699" s="494"/>
      <c r="DU699" s="494"/>
      <c r="DV699" s="494"/>
      <c r="DW699" s="494"/>
      <c r="DX699" s="494"/>
      <c r="DY699" s="494"/>
      <c r="DZ699" s="492">
        <v>7391733.0</v>
      </c>
      <c r="EA699" s="488" t="s">
        <v>27835</v>
      </c>
      <c r="EB699" s="494"/>
      <c r="EC699" s="494"/>
      <c r="ED699" s="494"/>
      <c r="EE699" s="494"/>
      <c r="EF699" s="494"/>
      <c r="EG699" s="494"/>
      <c r="EH699" s="494"/>
      <c r="EI699" s="488" t="s">
        <v>27836</v>
      </c>
      <c r="EM699" s="494"/>
      <c r="EN699" s="494"/>
      <c r="EO699" s="494"/>
      <c r="EP699" s="494"/>
      <c r="EQ699" s="494"/>
      <c r="ER699" s="494"/>
      <c r="ES699" s="494"/>
      <c r="ET699" s="494"/>
      <c r="EU699" s="494"/>
      <c r="EV699" s="494"/>
      <c r="EW699" s="494"/>
      <c r="EX699" s="494"/>
      <c r="EY699" s="494"/>
      <c r="EZ699" s="494"/>
      <c r="FA699" s="494"/>
      <c r="FB699" s="494"/>
      <c r="FC699" s="494"/>
      <c r="FD699" s="494"/>
      <c r="FE699" s="494"/>
      <c r="FF699" s="494"/>
      <c r="FG699" s="494"/>
      <c r="FH699" s="494"/>
      <c r="FI699" s="494"/>
      <c r="FJ699" s="494"/>
      <c r="FK699" s="494"/>
      <c r="FL699" s="494"/>
      <c r="FM699" s="494"/>
      <c r="FN699" s="494"/>
      <c r="FO699" s="494"/>
      <c r="FP699" s="494"/>
      <c r="FQ699" s="494"/>
      <c r="FR699" s="494"/>
      <c r="FS699" s="488" t="s">
        <v>27837</v>
      </c>
      <c r="FU699" s="494"/>
      <c r="FV699" s="494"/>
      <c r="FW699" s="494"/>
      <c r="FX699" s="494"/>
      <c r="FY699" s="494"/>
      <c r="FZ699" s="494"/>
      <c r="GA699" s="494"/>
      <c r="GB699" s="494"/>
      <c r="GC699" s="494"/>
      <c r="GD699" s="494"/>
      <c r="GE699" s="494"/>
      <c r="GF699" s="494"/>
      <c r="GG699" s="494"/>
      <c r="GH699" s="494"/>
      <c r="GI699" s="494"/>
      <c r="GJ699" s="494"/>
      <c r="GK699" s="494"/>
      <c r="GL699" s="494"/>
      <c r="GM699" s="494"/>
      <c r="GN699" s="494"/>
      <c r="GO699" s="494"/>
      <c r="GP699" s="494"/>
      <c r="GQ699" s="494"/>
      <c r="GR699" s="494"/>
      <c r="GS699" s="494"/>
      <c r="GT699" s="494"/>
      <c r="GU699" s="494"/>
      <c r="GV699" s="494"/>
      <c r="GW699" s="494"/>
      <c r="GX699" s="494"/>
      <c r="GY699" s="494"/>
      <c r="GZ699" s="494"/>
      <c r="HA699" s="494"/>
    </row>
    <row r="700">
      <c r="A700" s="492">
        <v>7284953.0</v>
      </c>
      <c r="B700" s="488" t="s">
        <v>27840</v>
      </c>
      <c r="C700" s="488" t="s">
        <v>399</v>
      </c>
      <c r="D700" s="590">
        <v>45830.505057870374</v>
      </c>
      <c r="E700" s="590">
        <v>45830.510092592594</v>
      </c>
      <c r="F700" s="590">
        <v>45830.517372685186</v>
      </c>
      <c r="H700" s="488" t="s">
        <v>25860</v>
      </c>
      <c r="K700" s="494"/>
      <c r="L700" s="494"/>
      <c r="M700" s="494"/>
      <c r="N700" s="494"/>
      <c r="O700" s="494"/>
      <c r="P700" s="494"/>
      <c r="Q700" s="494"/>
      <c r="R700" s="494"/>
      <c r="S700" s="494"/>
      <c r="T700" s="494"/>
      <c r="U700" s="494"/>
      <c r="V700" s="488" t="s">
        <v>83</v>
      </c>
      <c r="W700" s="488" t="s">
        <v>113</v>
      </c>
      <c r="Y700" s="494"/>
      <c r="Z700" s="494"/>
      <c r="AA700" s="494"/>
      <c r="AB700" s="494"/>
      <c r="AC700" s="494"/>
      <c r="AD700" s="494"/>
      <c r="AE700" s="494"/>
      <c r="AF700" s="494"/>
      <c r="AG700" s="494"/>
      <c r="AH700" s="494"/>
      <c r="AI700" s="494"/>
      <c r="AJ700" s="494"/>
      <c r="AK700" s="494"/>
      <c r="AL700" s="494"/>
      <c r="AM700" s="494"/>
      <c r="AN700" s="494"/>
      <c r="AO700" s="494"/>
      <c r="AP700" s="494"/>
      <c r="AQ700" s="494"/>
      <c r="AR700" s="494"/>
      <c r="AS700" s="494"/>
      <c r="AT700" s="494"/>
      <c r="AU700" s="494"/>
      <c r="AV700" s="494"/>
      <c r="AW700" s="494"/>
      <c r="AX700" s="494"/>
      <c r="AY700" s="494"/>
      <c r="AZ700" s="494"/>
      <c r="BA700" s="494"/>
      <c r="BB700" s="494"/>
      <c r="BC700" s="494"/>
      <c r="BD700" s="494"/>
      <c r="BE700" s="494"/>
      <c r="BF700" s="494"/>
      <c r="BG700" s="494"/>
      <c r="BH700" s="494"/>
      <c r="BI700" s="488" t="s">
        <v>25863</v>
      </c>
      <c r="BJ700" s="494"/>
      <c r="BK700" s="494"/>
      <c r="BL700" s="494"/>
      <c r="BM700" s="494"/>
      <c r="BN700" s="494"/>
      <c r="BO700" s="494"/>
      <c r="BP700" s="494"/>
      <c r="BQ700" s="494"/>
      <c r="BR700" s="494"/>
      <c r="BS700" s="494"/>
      <c r="BT700" s="494"/>
      <c r="BU700" s="494"/>
      <c r="BV700" s="494"/>
      <c r="BW700" s="494"/>
      <c r="BX700" s="494"/>
      <c r="BY700" s="494"/>
      <c r="BZ700" s="494"/>
      <c r="CA700" s="494"/>
      <c r="CB700" s="494"/>
      <c r="CC700" s="494"/>
      <c r="CD700" s="494"/>
      <c r="CE700" s="494"/>
      <c r="CF700" s="494"/>
      <c r="CG700" s="494"/>
      <c r="CH700" s="494"/>
      <c r="CI700" s="494"/>
      <c r="CJ700" s="494"/>
      <c r="CK700" s="494"/>
      <c r="CL700" s="494"/>
      <c r="CM700" s="494"/>
      <c r="CN700" s="494"/>
      <c r="CO700" s="494"/>
      <c r="CP700" s="494"/>
      <c r="CQ700" s="494"/>
      <c r="CR700" s="494"/>
      <c r="CS700" s="494"/>
      <c r="CT700" s="494"/>
      <c r="CU700" s="494"/>
      <c r="CV700" s="494"/>
      <c r="CW700" s="494"/>
      <c r="CX700" s="494"/>
      <c r="CY700" s="494"/>
      <c r="CZ700" s="494"/>
      <c r="DA700" s="494"/>
      <c r="DB700" s="494"/>
      <c r="DC700" s="494"/>
      <c r="DD700" s="494"/>
      <c r="DE700" s="488" t="s">
        <v>11979</v>
      </c>
      <c r="DH700" s="494"/>
      <c r="DI700" s="494"/>
      <c r="DJ700" s="494"/>
      <c r="DK700" s="494"/>
      <c r="DL700" s="494"/>
      <c r="DM700" s="494"/>
      <c r="DN700" s="494"/>
      <c r="DO700" s="494"/>
      <c r="DP700" s="494"/>
      <c r="DQ700" s="494"/>
      <c r="DR700" s="494"/>
      <c r="DS700" s="494"/>
      <c r="DT700" s="494"/>
      <c r="DU700" s="494"/>
      <c r="DV700" s="488" t="s">
        <v>11979</v>
      </c>
      <c r="DY700" s="494"/>
      <c r="DZ700" s="494"/>
      <c r="EA700" s="488" t="s">
        <v>327</v>
      </c>
      <c r="EB700" s="494"/>
      <c r="EC700" s="494"/>
      <c r="ED700" s="494"/>
      <c r="EE700" s="494"/>
      <c r="EF700" s="494"/>
      <c r="EG700" s="494"/>
      <c r="EH700" s="494"/>
      <c r="EI700" s="494"/>
      <c r="EJ700" s="494"/>
      <c r="EK700" s="494"/>
      <c r="EL700" s="494"/>
      <c r="EM700" s="494"/>
      <c r="EN700" s="494"/>
      <c r="EO700" s="495" t="s">
        <v>1524</v>
      </c>
      <c r="EP700" s="494"/>
      <c r="EQ700" s="494"/>
      <c r="ER700" s="494"/>
      <c r="ES700" s="494"/>
      <c r="ET700" s="494"/>
      <c r="EU700" s="494"/>
      <c r="EV700" s="494"/>
      <c r="EW700" s="494"/>
      <c r="EX700" s="494"/>
      <c r="EY700" s="494"/>
      <c r="EZ700" s="494"/>
      <c r="FA700" s="494"/>
      <c r="FB700" s="494"/>
      <c r="FC700" s="494"/>
      <c r="FD700" s="494"/>
      <c r="FE700" s="494"/>
      <c r="FF700" s="494"/>
      <c r="FG700" s="494"/>
      <c r="FH700" s="494"/>
      <c r="FI700" s="494"/>
      <c r="FJ700" s="494"/>
      <c r="FK700" s="494"/>
      <c r="FL700" s="494"/>
      <c r="FM700" s="494"/>
      <c r="FN700" s="494"/>
      <c r="FO700" s="494"/>
      <c r="FP700" s="494"/>
      <c r="FQ700" s="494"/>
      <c r="FR700" s="494"/>
      <c r="FS700" s="488" t="s">
        <v>27841</v>
      </c>
      <c r="FU700" s="494"/>
      <c r="FV700" s="494"/>
      <c r="FW700" s="494"/>
      <c r="FX700" s="494"/>
      <c r="FY700" s="494"/>
      <c r="FZ700" s="494"/>
      <c r="GA700" s="494"/>
      <c r="GB700" s="494"/>
      <c r="GC700" s="494"/>
      <c r="GD700" s="494"/>
      <c r="GE700" s="494"/>
      <c r="GF700" s="494"/>
      <c r="GG700" s="494"/>
      <c r="GH700" s="494"/>
      <c r="GI700" s="494"/>
      <c r="GJ700" s="494"/>
      <c r="GK700" s="494"/>
      <c r="GL700" s="494"/>
      <c r="GM700" s="494"/>
      <c r="GN700" s="494"/>
      <c r="GO700" s="494"/>
      <c r="GP700" s="494"/>
      <c r="GQ700" s="494"/>
      <c r="GR700" s="494"/>
      <c r="GS700" s="494"/>
      <c r="GT700" s="494"/>
      <c r="GU700" s="494"/>
      <c r="GV700" s="494"/>
      <c r="GW700" s="494"/>
      <c r="GX700" s="494"/>
      <c r="GY700" s="494"/>
      <c r="GZ700" s="494"/>
      <c r="HA700" s="494"/>
    </row>
    <row r="701">
      <c r="A701" s="492">
        <v>7284954.0</v>
      </c>
      <c r="B701" s="488" t="s">
        <v>27842</v>
      </c>
      <c r="C701" s="488" t="s">
        <v>399</v>
      </c>
      <c r="D701" s="590">
        <v>45830.50572916667</v>
      </c>
      <c r="E701" s="590">
        <v>45830.519328703704</v>
      </c>
      <c r="F701" s="590">
        <v>45830.52228009259</v>
      </c>
      <c r="H701" s="488" t="s">
        <v>25860</v>
      </c>
      <c r="K701" s="494"/>
      <c r="L701" s="494"/>
      <c r="M701" s="494"/>
      <c r="N701" s="494"/>
      <c r="O701" s="494"/>
      <c r="P701" s="494"/>
      <c r="Q701" s="494"/>
      <c r="R701" s="494"/>
      <c r="S701" s="494"/>
      <c r="T701" s="488" t="s">
        <v>25934</v>
      </c>
      <c r="V701" s="488" t="s">
        <v>83</v>
      </c>
      <c r="W701" s="488" t="s">
        <v>113</v>
      </c>
      <c r="Y701" s="494"/>
      <c r="Z701" s="494"/>
      <c r="AA701" s="494"/>
      <c r="AB701" s="494"/>
      <c r="AC701" s="494"/>
      <c r="AD701" s="494"/>
      <c r="AE701" s="494"/>
      <c r="AF701" s="494"/>
      <c r="AG701" s="494"/>
      <c r="AH701" s="494"/>
      <c r="AI701" s="494"/>
      <c r="AJ701" s="494"/>
      <c r="AK701" s="494"/>
      <c r="AL701" s="494"/>
      <c r="AM701" s="494"/>
      <c r="AN701" s="494"/>
      <c r="AO701" s="494"/>
      <c r="AP701" s="494"/>
      <c r="AQ701" s="492">
        <v>36.0</v>
      </c>
      <c r="AR701" s="495" t="s">
        <v>1524</v>
      </c>
      <c r="AS701" s="588">
        <v>798000.0</v>
      </c>
      <c r="AT701" s="494"/>
      <c r="AU701" s="494"/>
      <c r="AV701" s="494"/>
      <c r="AW701" s="494"/>
      <c r="AX701" s="494"/>
      <c r="AY701" s="494"/>
      <c r="AZ701" s="494"/>
      <c r="BA701" s="494"/>
      <c r="BB701" s="494"/>
      <c r="BC701" s="494"/>
      <c r="BD701" s="494"/>
      <c r="BE701" s="494"/>
      <c r="BF701" s="494"/>
      <c r="BG701" s="494"/>
      <c r="BH701" s="494"/>
      <c r="BI701" s="488" t="s">
        <v>25863</v>
      </c>
      <c r="BJ701" s="494"/>
      <c r="BK701" s="494"/>
      <c r="BL701" s="494"/>
      <c r="BM701" s="494"/>
      <c r="BN701" s="494"/>
      <c r="BO701" s="494"/>
      <c r="BP701" s="494"/>
      <c r="BQ701" s="494"/>
      <c r="BR701" s="494"/>
      <c r="BS701" s="494"/>
      <c r="BT701" s="494"/>
      <c r="BU701" s="488" t="s">
        <v>25868</v>
      </c>
      <c r="BY701" s="494"/>
      <c r="BZ701" s="588">
        <v>30324.0</v>
      </c>
      <c r="CA701" s="588">
        <v>28500.0</v>
      </c>
      <c r="CB701" s="494"/>
      <c r="CC701" s="494"/>
      <c r="CD701" s="587">
        <v>45896.0</v>
      </c>
      <c r="CE701" s="492">
        <v>27.0</v>
      </c>
      <c r="CF701" s="588">
        <v>1027824.0</v>
      </c>
      <c r="CG701" s="588">
        <v>229824.0</v>
      </c>
      <c r="CH701" s="494"/>
      <c r="CI701" s="494"/>
      <c r="CJ701" s="494"/>
      <c r="CK701" s="494"/>
      <c r="CL701" s="494"/>
      <c r="CM701" s="494"/>
      <c r="CN701" s="494"/>
      <c r="CO701" s="494"/>
      <c r="CP701" s="494"/>
      <c r="CQ701" s="494"/>
      <c r="CR701" s="494"/>
      <c r="CS701" s="494"/>
      <c r="CT701" s="494"/>
      <c r="CU701" s="494"/>
      <c r="CV701" s="494"/>
      <c r="CW701" s="494"/>
      <c r="CX701" s="494"/>
      <c r="CY701" s="494"/>
      <c r="CZ701" s="494"/>
      <c r="DA701" s="494"/>
      <c r="DB701" s="494"/>
      <c r="DC701" s="494"/>
      <c r="DD701" s="494"/>
      <c r="DE701" s="488" t="s">
        <v>11979</v>
      </c>
      <c r="DH701" s="494"/>
      <c r="DI701" s="494"/>
      <c r="DJ701" s="494"/>
      <c r="DK701" s="494"/>
      <c r="DL701" s="494"/>
      <c r="DM701" s="494"/>
      <c r="DN701" s="494"/>
      <c r="DO701" s="494"/>
      <c r="DP701" s="494"/>
      <c r="DQ701" s="488" t="s">
        <v>27843</v>
      </c>
      <c r="DR701" s="494"/>
      <c r="DS701" s="494"/>
      <c r="DT701" s="494"/>
      <c r="DU701" s="494"/>
      <c r="DV701" s="494"/>
      <c r="DW701" s="494"/>
      <c r="DX701" s="494"/>
      <c r="DY701" s="494"/>
      <c r="DZ701" s="488" t="s">
        <v>27844</v>
      </c>
      <c r="EA701" s="488" t="s">
        <v>327</v>
      </c>
      <c r="EB701" s="494"/>
      <c r="EC701" s="494"/>
      <c r="ED701" s="494"/>
      <c r="EE701" s="494"/>
      <c r="EF701" s="494"/>
      <c r="EG701" s="494"/>
      <c r="EH701" s="494"/>
      <c r="EI701" s="488" t="s">
        <v>27845</v>
      </c>
      <c r="EL701" s="494"/>
      <c r="EM701" s="494"/>
      <c r="EN701" s="494"/>
      <c r="EO701" s="494"/>
      <c r="EP701" s="494"/>
      <c r="EQ701" s="494"/>
      <c r="ER701" s="494"/>
      <c r="ES701" s="494"/>
      <c r="ET701" s="494"/>
      <c r="EU701" s="494"/>
      <c r="EV701" s="494"/>
      <c r="EW701" s="494"/>
      <c r="EX701" s="494"/>
      <c r="EY701" s="494"/>
      <c r="EZ701" s="494"/>
      <c r="FA701" s="494"/>
      <c r="FB701" s="494"/>
      <c r="FC701" s="494"/>
      <c r="FD701" s="494"/>
      <c r="FE701" s="494"/>
      <c r="FF701" s="494"/>
      <c r="FG701" s="494"/>
      <c r="FH701" s="494"/>
      <c r="FI701" s="494"/>
      <c r="FJ701" s="494"/>
      <c r="FK701" s="494"/>
      <c r="FL701" s="494"/>
      <c r="FM701" s="494"/>
      <c r="FN701" s="494"/>
      <c r="FO701" s="494"/>
      <c r="FP701" s="494"/>
      <c r="FQ701" s="494"/>
      <c r="FR701" s="494"/>
      <c r="FS701" s="488" t="s">
        <v>27841</v>
      </c>
      <c r="FU701" s="494"/>
      <c r="FV701" s="494"/>
      <c r="FW701" s="494"/>
      <c r="FX701" s="494"/>
      <c r="FY701" s="494"/>
      <c r="FZ701" s="494"/>
      <c r="GA701" s="494"/>
      <c r="GB701" s="494"/>
      <c r="GC701" s="494"/>
      <c r="GD701" s="494"/>
      <c r="GE701" s="494"/>
      <c r="GF701" s="494"/>
      <c r="GG701" s="494"/>
      <c r="GH701" s="494"/>
      <c r="GI701" s="494"/>
      <c r="GJ701" s="494"/>
      <c r="GK701" s="494"/>
      <c r="GL701" s="494"/>
      <c r="GM701" s="494"/>
      <c r="GN701" s="494"/>
      <c r="GO701" s="494"/>
      <c r="GP701" s="494"/>
      <c r="GQ701" s="494"/>
      <c r="GR701" s="494"/>
      <c r="GS701" s="494"/>
      <c r="GT701" s="494"/>
      <c r="GU701" s="494"/>
      <c r="GV701" s="494"/>
      <c r="GW701" s="494"/>
      <c r="GX701" s="494"/>
      <c r="GY701" s="494"/>
      <c r="GZ701" s="494"/>
      <c r="HA701" s="494"/>
    </row>
    <row r="702">
      <c r="A702" s="492">
        <v>7284955.0</v>
      </c>
      <c r="B702" s="488" t="s">
        <v>27846</v>
      </c>
      <c r="C702" s="488" t="s">
        <v>399</v>
      </c>
      <c r="D702" s="590">
        <v>45830.50560185185</v>
      </c>
      <c r="E702" s="590">
        <v>45830.517175925925</v>
      </c>
      <c r="F702" s="590">
        <v>45830.519375</v>
      </c>
      <c r="H702" s="488" t="s">
        <v>25860</v>
      </c>
      <c r="K702" s="494"/>
      <c r="L702" s="494"/>
      <c r="M702" s="494"/>
      <c r="N702" s="494"/>
      <c r="O702" s="494"/>
      <c r="P702" s="494"/>
      <c r="Q702" s="494"/>
      <c r="R702" s="494"/>
      <c r="S702" s="494"/>
      <c r="T702" s="488" t="s">
        <v>25934</v>
      </c>
      <c r="V702" s="488" t="s">
        <v>83</v>
      </c>
      <c r="W702" s="488" t="s">
        <v>113</v>
      </c>
      <c r="Y702" s="494"/>
      <c r="Z702" s="494"/>
      <c r="AA702" s="494"/>
      <c r="AB702" s="494"/>
      <c r="AC702" s="494"/>
      <c r="AD702" s="494"/>
      <c r="AE702" s="494"/>
      <c r="AF702" s="494"/>
      <c r="AG702" s="494"/>
      <c r="AH702" s="494"/>
      <c r="AI702" s="494"/>
      <c r="AJ702" s="494"/>
      <c r="AK702" s="494"/>
      <c r="AL702" s="494"/>
      <c r="AM702" s="494"/>
      <c r="AN702" s="494"/>
      <c r="AO702" s="494"/>
      <c r="AP702" s="494"/>
      <c r="AQ702" s="492">
        <v>36.0</v>
      </c>
      <c r="AR702" s="495" t="s">
        <v>1524</v>
      </c>
      <c r="AS702" s="588">
        <v>798000.0</v>
      </c>
      <c r="AT702" s="494"/>
      <c r="AU702" s="494"/>
      <c r="AV702" s="494"/>
      <c r="AW702" s="494"/>
      <c r="AX702" s="494"/>
      <c r="AY702" s="494"/>
      <c r="AZ702" s="494"/>
      <c r="BA702" s="494"/>
      <c r="BB702" s="494"/>
      <c r="BC702" s="494"/>
      <c r="BD702" s="494"/>
      <c r="BE702" s="494"/>
      <c r="BF702" s="494"/>
      <c r="BG702" s="494"/>
      <c r="BH702" s="494"/>
      <c r="BI702" s="488" t="s">
        <v>25863</v>
      </c>
      <c r="BJ702" s="494"/>
      <c r="BK702" s="494"/>
      <c r="BL702" s="494"/>
      <c r="BM702" s="494"/>
      <c r="BN702" s="494"/>
      <c r="BO702" s="494"/>
      <c r="BP702" s="494"/>
      <c r="BQ702" s="494"/>
      <c r="BR702" s="494"/>
      <c r="BS702" s="494"/>
      <c r="BT702" s="494"/>
      <c r="BU702" s="488" t="s">
        <v>25868</v>
      </c>
      <c r="BY702" s="494"/>
      <c r="BZ702" s="588">
        <v>30324.0</v>
      </c>
      <c r="CA702" s="588">
        <v>28500.0</v>
      </c>
      <c r="CB702" s="494"/>
      <c r="CC702" s="494"/>
      <c r="CD702" s="587">
        <v>45896.0</v>
      </c>
      <c r="CE702" s="492">
        <v>27.0</v>
      </c>
      <c r="CF702" s="588">
        <v>1027824.0</v>
      </c>
      <c r="CG702" s="588">
        <v>229824.0</v>
      </c>
      <c r="CH702" s="494"/>
      <c r="CI702" s="494"/>
      <c r="CJ702" s="494"/>
      <c r="CK702" s="494"/>
      <c r="CL702" s="494"/>
      <c r="CM702" s="494"/>
      <c r="CN702" s="494"/>
      <c r="CO702" s="494"/>
      <c r="CP702" s="494"/>
      <c r="CQ702" s="494"/>
      <c r="CR702" s="494"/>
      <c r="CS702" s="494"/>
      <c r="CT702" s="494"/>
      <c r="CU702" s="494"/>
      <c r="CV702" s="494"/>
      <c r="CW702" s="494"/>
      <c r="CX702" s="494"/>
      <c r="CY702" s="494"/>
      <c r="CZ702" s="494"/>
      <c r="DA702" s="494"/>
      <c r="DB702" s="494"/>
      <c r="DC702" s="494"/>
      <c r="DD702" s="494"/>
      <c r="DE702" s="488" t="s">
        <v>11979</v>
      </c>
      <c r="DH702" s="494"/>
      <c r="DI702" s="494"/>
      <c r="DJ702" s="494"/>
      <c r="DK702" s="494"/>
      <c r="DL702" s="494"/>
      <c r="DM702" s="494"/>
      <c r="DN702" s="494"/>
      <c r="DO702" s="494"/>
      <c r="DP702" s="494"/>
      <c r="DQ702" s="488" t="s">
        <v>27843</v>
      </c>
      <c r="DR702" s="494"/>
      <c r="DS702" s="494"/>
      <c r="DT702" s="494"/>
      <c r="DU702" s="494"/>
      <c r="DV702" s="494"/>
      <c r="DW702" s="494"/>
      <c r="DX702" s="494"/>
      <c r="DY702" s="494"/>
      <c r="DZ702" s="494"/>
      <c r="EA702" s="488" t="s">
        <v>327</v>
      </c>
      <c r="EB702" s="494"/>
      <c r="EC702" s="494"/>
      <c r="ED702" s="494"/>
      <c r="EE702" s="494"/>
      <c r="EF702" s="494"/>
      <c r="EG702" s="494"/>
      <c r="EH702" s="494"/>
      <c r="EI702" s="488" t="s">
        <v>27845</v>
      </c>
      <c r="EL702" s="494"/>
      <c r="EM702" s="494"/>
      <c r="EN702" s="494"/>
      <c r="EO702" s="494"/>
      <c r="EP702" s="494"/>
      <c r="EQ702" s="494"/>
      <c r="ER702" s="494"/>
      <c r="ES702" s="494"/>
      <c r="ET702" s="494"/>
      <c r="EU702" s="494"/>
      <c r="EV702" s="494"/>
      <c r="EW702" s="494"/>
      <c r="EX702" s="494"/>
      <c r="EY702" s="494"/>
      <c r="EZ702" s="494"/>
      <c r="FA702" s="494"/>
      <c r="FB702" s="494"/>
      <c r="FC702" s="494"/>
      <c r="FD702" s="494"/>
      <c r="FE702" s="494"/>
      <c r="FF702" s="494"/>
      <c r="FG702" s="494"/>
      <c r="FH702" s="494"/>
      <c r="FI702" s="494"/>
      <c r="FJ702" s="494"/>
      <c r="FK702" s="494"/>
      <c r="FL702" s="494"/>
      <c r="FM702" s="494"/>
      <c r="FN702" s="494"/>
      <c r="FO702" s="494"/>
      <c r="FP702" s="494"/>
      <c r="FQ702" s="494"/>
      <c r="FR702" s="494"/>
      <c r="FS702" s="488" t="s">
        <v>27841</v>
      </c>
      <c r="FU702" s="494"/>
      <c r="FV702" s="494"/>
      <c r="FW702" s="494"/>
      <c r="FX702" s="494"/>
      <c r="FY702" s="494"/>
      <c r="FZ702" s="494"/>
      <c r="GA702" s="494"/>
      <c r="GB702" s="494"/>
      <c r="GC702" s="494"/>
      <c r="GD702" s="494"/>
      <c r="GE702" s="494"/>
      <c r="GF702" s="494"/>
      <c r="GG702" s="494"/>
      <c r="GH702" s="494"/>
      <c r="GI702" s="494"/>
      <c r="GJ702" s="494"/>
      <c r="GK702" s="494"/>
      <c r="GL702" s="494"/>
      <c r="GM702" s="494"/>
      <c r="GN702" s="494"/>
      <c r="GO702" s="494"/>
      <c r="GP702" s="494"/>
      <c r="GQ702" s="494"/>
      <c r="GR702" s="494"/>
      <c r="GS702" s="494"/>
      <c r="GT702" s="494"/>
      <c r="GU702" s="494"/>
      <c r="GV702" s="494"/>
      <c r="GW702" s="494"/>
      <c r="GX702" s="494"/>
      <c r="GY702" s="494"/>
      <c r="GZ702" s="494"/>
      <c r="HA702" s="494"/>
    </row>
    <row r="703">
      <c r="A703" s="492">
        <v>7285804.0</v>
      </c>
      <c r="B703" s="488" t="s">
        <v>27847</v>
      </c>
      <c r="C703" s="488" t="s">
        <v>399</v>
      </c>
      <c r="D703" s="590">
        <v>45830.79607638889</v>
      </c>
      <c r="E703" s="590">
        <v>45830.79958333333</v>
      </c>
      <c r="F703" s="590">
        <v>45830.80005787037</v>
      </c>
      <c r="H703" s="488" t="s">
        <v>25860</v>
      </c>
      <c r="K703" s="494"/>
      <c r="L703" s="494"/>
      <c r="M703" s="494"/>
      <c r="N703" s="494"/>
      <c r="O703" s="494"/>
      <c r="P703" s="494"/>
      <c r="Q703" s="494"/>
      <c r="R703" s="494"/>
      <c r="S703" s="494"/>
      <c r="T703" s="494"/>
      <c r="U703" s="494"/>
      <c r="V703" s="488" t="s">
        <v>83</v>
      </c>
      <c r="W703" s="488" t="s">
        <v>114</v>
      </c>
      <c r="X703" s="494"/>
      <c r="Y703" s="494"/>
      <c r="Z703" s="494"/>
      <c r="AA703" s="494"/>
      <c r="AB703" s="494"/>
      <c r="AC703" s="494"/>
      <c r="AD703" s="494"/>
      <c r="AE703" s="494"/>
      <c r="AF703" s="494"/>
      <c r="AG703" s="494"/>
      <c r="AH703" s="494"/>
      <c r="AI703" s="494"/>
      <c r="AJ703" s="494"/>
      <c r="AK703" s="494"/>
      <c r="AL703" s="494"/>
      <c r="AM703" s="494"/>
      <c r="AN703" s="494"/>
      <c r="AO703" s="494"/>
      <c r="AP703" s="494"/>
      <c r="AQ703" s="494"/>
      <c r="AR703" s="494"/>
      <c r="AS703" s="494"/>
      <c r="AT703" s="494"/>
      <c r="AU703" s="494"/>
      <c r="AV703" s="494"/>
      <c r="AW703" s="494"/>
      <c r="AX703" s="494"/>
      <c r="AY703" s="494"/>
      <c r="AZ703" s="494"/>
      <c r="BA703" s="494"/>
      <c r="BB703" s="494"/>
      <c r="BC703" s="494"/>
      <c r="BD703" s="494"/>
      <c r="BE703" s="494"/>
      <c r="BF703" s="494"/>
      <c r="BG703" s="494"/>
      <c r="BH703" s="494"/>
      <c r="BI703" s="488" t="s">
        <v>25863</v>
      </c>
      <c r="BJ703" s="494"/>
      <c r="BK703" s="494"/>
      <c r="BL703" s="494"/>
      <c r="BM703" s="494"/>
      <c r="BN703" s="494"/>
      <c r="BO703" s="494"/>
      <c r="BP703" s="494"/>
      <c r="BQ703" s="494"/>
      <c r="BR703" s="494"/>
      <c r="BS703" s="494"/>
      <c r="BT703" s="494"/>
      <c r="BU703" s="494"/>
      <c r="BV703" s="494"/>
      <c r="BW703" s="494"/>
      <c r="BX703" s="494"/>
      <c r="BY703" s="494"/>
      <c r="BZ703" s="494"/>
      <c r="CA703" s="494"/>
      <c r="CB703" s="494"/>
      <c r="CC703" s="494"/>
      <c r="CD703" s="494"/>
      <c r="CE703" s="494"/>
      <c r="CF703" s="494"/>
      <c r="CG703" s="494"/>
      <c r="CH703" s="494"/>
      <c r="CI703" s="494"/>
      <c r="CJ703" s="494"/>
      <c r="CK703" s="494"/>
      <c r="CL703" s="494"/>
      <c r="CM703" s="494"/>
      <c r="CN703" s="494"/>
      <c r="CO703" s="494"/>
      <c r="CP703" s="494"/>
      <c r="CQ703" s="494"/>
      <c r="CR703" s="494"/>
      <c r="CS703" s="494"/>
      <c r="CT703" s="494"/>
      <c r="CU703" s="494"/>
      <c r="CV703" s="494"/>
      <c r="CW703" s="494"/>
      <c r="CX703" s="494"/>
      <c r="CY703" s="494"/>
      <c r="CZ703" s="494"/>
      <c r="DA703" s="494"/>
      <c r="DB703" s="494"/>
      <c r="DC703" s="494"/>
      <c r="DD703" s="494"/>
      <c r="DE703" s="488" t="s">
        <v>27848</v>
      </c>
      <c r="DH703" s="494"/>
      <c r="DI703" s="494"/>
      <c r="DJ703" s="494"/>
      <c r="DK703" s="494"/>
      <c r="DL703" s="494"/>
      <c r="DM703" s="494"/>
      <c r="DN703" s="494"/>
      <c r="DO703" s="494"/>
      <c r="DP703" s="494"/>
      <c r="DQ703" s="494"/>
      <c r="DR703" s="494"/>
      <c r="DS703" s="494"/>
      <c r="DT703" s="494"/>
      <c r="DU703" s="494"/>
      <c r="DV703" s="488" t="s">
        <v>27848</v>
      </c>
      <c r="DW703" s="488" t="s">
        <v>27849</v>
      </c>
      <c r="DZ703" s="494"/>
      <c r="EA703" s="488" t="s">
        <v>114</v>
      </c>
      <c r="EB703" s="494"/>
      <c r="EC703" s="494"/>
      <c r="ED703" s="494"/>
      <c r="EE703" s="494"/>
      <c r="EF703" s="494"/>
      <c r="EG703" s="494"/>
      <c r="EH703" s="494"/>
      <c r="EI703" s="494"/>
      <c r="EJ703" s="494"/>
      <c r="EK703" s="494"/>
      <c r="EL703" s="494"/>
      <c r="EM703" s="494"/>
      <c r="EN703" s="494"/>
      <c r="EO703" s="495" t="s">
        <v>1524</v>
      </c>
      <c r="EP703" s="494"/>
      <c r="EQ703" s="494"/>
      <c r="ER703" s="494"/>
      <c r="ES703" s="494"/>
      <c r="ET703" s="494"/>
      <c r="EU703" s="494"/>
      <c r="EV703" s="494"/>
      <c r="EW703" s="494"/>
      <c r="EX703" s="494"/>
      <c r="EY703" s="494"/>
      <c r="EZ703" s="494"/>
      <c r="FA703" s="494"/>
      <c r="FB703" s="494"/>
      <c r="FC703" s="494"/>
      <c r="FD703" s="494"/>
      <c r="FE703" s="494"/>
      <c r="FF703" s="494"/>
      <c r="FG703" s="494"/>
      <c r="FH703" s="494"/>
      <c r="FI703" s="494"/>
      <c r="FJ703" s="494"/>
      <c r="FK703" s="494"/>
      <c r="FL703" s="494"/>
      <c r="FM703" s="494"/>
      <c r="FN703" s="494"/>
      <c r="FO703" s="494"/>
      <c r="FP703" s="494"/>
      <c r="FQ703" s="494"/>
      <c r="FR703" s="494"/>
      <c r="FS703" s="488" t="s">
        <v>27850</v>
      </c>
      <c r="FU703" s="494"/>
      <c r="FV703" s="494"/>
      <c r="FW703" s="494"/>
      <c r="FX703" s="494"/>
      <c r="FY703" s="494"/>
      <c r="FZ703" s="494"/>
      <c r="GA703" s="494"/>
      <c r="GB703" s="494"/>
      <c r="GC703" s="494"/>
      <c r="GD703" s="494"/>
      <c r="GE703" s="494"/>
      <c r="GF703" s="494"/>
      <c r="GG703" s="494"/>
      <c r="GH703" s="494"/>
      <c r="GI703" s="494"/>
      <c r="GJ703" s="494"/>
      <c r="GK703" s="494"/>
      <c r="GL703" s="494"/>
      <c r="GM703" s="494"/>
      <c r="GN703" s="494"/>
      <c r="GO703" s="494"/>
      <c r="GP703" s="494"/>
      <c r="GQ703" s="494"/>
      <c r="GR703" s="494"/>
      <c r="GS703" s="494"/>
      <c r="GT703" s="494"/>
      <c r="GU703" s="494"/>
      <c r="GV703" s="494"/>
      <c r="GW703" s="494"/>
      <c r="GX703" s="494"/>
      <c r="GY703" s="494"/>
      <c r="GZ703" s="494"/>
      <c r="HA703" s="494"/>
    </row>
    <row r="704">
      <c r="A704" s="492">
        <v>7285805.0</v>
      </c>
      <c r="B704" s="488" t="s">
        <v>27851</v>
      </c>
      <c r="C704" s="488" t="s">
        <v>399</v>
      </c>
      <c r="D704" s="590">
        <v>45830.79665509259</v>
      </c>
      <c r="E704" s="590">
        <v>45830.80435185185</v>
      </c>
      <c r="F704" s="590">
        <v>45830.80480324074</v>
      </c>
      <c r="H704" s="488" t="s">
        <v>25860</v>
      </c>
      <c r="K704" s="494"/>
      <c r="L704" s="494"/>
      <c r="M704" s="494"/>
      <c r="N704" s="494"/>
      <c r="O704" s="494"/>
      <c r="P704" s="494"/>
      <c r="Q704" s="494"/>
      <c r="R704" s="494"/>
      <c r="S704" s="494"/>
      <c r="T704" s="488" t="s">
        <v>25934</v>
      </c>
      <c r="V704" s="488" t="s">
        <v>83</v>
      </c>
      <c r="W704" s="488" t="s">
        <v>114</v>
      </c>
      <c r="X704" s="494"/>
      <c r="Y704" s="494"/>
      <c r="Z704" s="494"/>
      <c r="AA704" s="494"/>
      <c r="AB704" s="494"/>
      <c r="AC704" s="494"/>
      <c r="AD704" s="494"/>
      <c r="AE704" s="494"/>
      <c r="AF704" s="494"/>
      <c r="AG704" s="494"/>
      <c r="AH704" s="494"/>
      <c r="AI704" s="494"/>
      <c r="AJ704" s="494"/>
      <c r="AK704" s="494"/>
      <c r="AL704" s="494"/>
      <c r="AM704" s="494"/>
      <c r="AN704" s="494"/>
      <c r="AO704" s="494"/>
      <c r="AP704" s="494"/>
      <c r="AQ704" s="492">
        <v>36.0</v>
      </c>
      <c r="AR704" s="495" t="s">
        <v>1524</v>
      </c>
      <c r="AS704" s="588">
        <v>798000.0</v>
      </c>
      <c r="AT704" s="494"/>
      <c r="AU704" s="494"/>
      <c r="AV704" s="494"/>
      <c r="AW704" s="494"/>
      <c r="AX704" s="494"/>
      <c r="AY704" s="494"/>
      <c r="AZ704" s="494"/>
      <c r="BA704" s="494"/>
      <c r="BB704" s="494"/>
      <c r="BC704" s="494"/>
      <c r="BD704" s="494"/>
      <c r="BE704" s="494"/>
      <c r="BF704" s="494"/>
      <c r="BG704" s="494"/>
      <c r="BH704" s="494"/>
      <c r="BI704" s="488" t="s">
        <v>25863</v>
      </c>
      <c r="BJ704" s="494"/>
      <c r="BK704" s="494"/>
      <c r="BL704" s="494"/>
      <c r="BM704" s="494"/>
      <c r="BN704" s="494"/>
      <c r="BO704" s="494"/>
      <c r="BP704" s="494"/>
      <c r="BQ704" s="494"/>
      <c r="BR704" s="494"/>
      <c r="BS704" s="494"/>
      <c r="BT704" s="494"/>
      <c r="BU704" s="488" t="s">
        <v>25868</v>
      </c>
      <c r="BY704" s="494"/>
      <c r="BZ704" s="588">
        <v>30324.0</v>
      </c>
      <c r="CA704" s="588">
        <v>28500.0</v>
      </c>
      <c r="CB704" s="494"/>
      <c r="CC704" s="494"/>
      <c r="CD704" s="587">
        <v>45896.0</v>
      </c>
      <c r="CE704" s="492">
        <v>27.0</v>
      </c>
      <c r="CF704" s="588">
        <v>1027824.0</v>
      </c>
      <c r="CG704" s="588">
        <v>229824.0</v>
      </c>
      <c r="CH704" s="494"/>
      <c r="CI704" s="494"/>
      <c r="CJ704" s="494"/>
      <c r="CK704" s="494"/>
      <c r="CL704" s="494"/>
      <c r="CM704" s="494"/>
      <c r="CN704" s="494"/>
      <c r="CO704" s="494"/>
      <c r="CP704" s="494"/>
      <c r="CQ704" s="494"/>
      <c r="CR704" s="494"/>
      <c r="CS704" s="494"/>
      <c r="CT704" s="494"/>
      <c r="CU704" s="494"/>
      <c r="CV704" s="494"/>
      <c r="CW704" s="494"/>
      <c r="CX704" s="494"/>
      <c r="CY704" s="494"/>
      <c r="CZ704" s="494"/>
      <c r="DA704" s="494"/>
      <c r="DB704" s="494"/>
      <c r="DC704" s="494"/>
      <c r="DD704" s="494"/>
      <c r="DE704" s="488" t="s">
        <v>27848</v>
      </c>
      <c r="DH704" s="494"/>
      <c r="DI704" s="494"/>
      <c r="DJ704" s="494"/>
      <c r="DK704" s="494"/>
      <c r="DL704" s="494"/>
      <c r="DM704" s="494"/>
      <c r="DN704" s="494"/>
      <c r="DO704" s="494"/>
      <c r="DP704" s="494"/>
      <c r="DQ704" s="488" t="s">
        <v>328</v>
      </c>
      <c r="DR704" s="494"/>
      <c r="DS704" s="494"/>
      <c r="DT704" s="494"/>
      <c r="DU704" s="494"/>
      <c r="DV704" s="494"/>
      <c r="DW704" s="494"/>
      <c r="DX704" s="494"/>
      <c r="DY704" s="494"/>
      <c r="DZ704" s="492">
        <v>3750002.0</v>
      </c>
      <c r="EA704" s="488" t="s">
        <v>114</v>
      </c>
      <c r="EB704" s="494"/>
      <c r="EC704" s="494"/>
      <c r="ED704" s="494"/>
      <c r="EE704" s="494"/>
      <c r="EF704" s="494"/>
      <c r="EG704" s="494"/>
      <c r="EH704" s="494"/>
      <c r="EI704" s="488" t="s">
        <v>27852</v>
      </c>
      <c r="EM704" s="494"/>
      <c r="EN704" s="494"/>
      <c r="EO704" s="494"/>
      <c r="EP704" s="494"/>
      <c r="EQ704" s="494"/>
      <c r="ER704" s="494"/>
      <c r="ES704" s="494"/>
      <c r="ET704" s="494"/>
      <c r="EU704" s="494"/>
      <c r="EV704" s="494"/>
      <c r="EW704" s="494"/>
      <c r="EX704" s="494"/>
      <c r="EY704" s="494"/>
      <c r="EZ704" s="494"/>
      <c r="FA704" s="494"/>
      <c r="FB704" s="494"/>
      <c r="FC704" s="494"/>
      <c r="FD704" s="494"/>
      <c r="FE704" s="494"/>
      <c r="FF704" s="494"/>
      <c r="FG704" s="494"/>
      <c r="FH704" s="494"/>
      <c r="FI704" s="494"/>
      <c r="FJ704" s="494"/>
      <c r="FK704" s="494"/>
      <c r="FL704" s="494"/>
      <c r="FM704" s="494"/>
      <c r="FN704" s="494"/>
      <c r="FO704" s="494"/>
      <c r="FP704" s="494"/>
      <c r="FQ704" s="494"/>
      <c r="FR704" s="494"/>
      <c r="FS704" s="488" t="s">
        <v>27850</v>
      </c>
      <c r="FU704" s="494"/>
      <c r="FV704" s="494"/>
      <c r="FW704" s="494"/>
      <c r="FX704" s="494"/>
      <c r="FY704" s="494"/>
      <c r="FZ704" s="494"/>
      <c r="GA704" s="494"/>
      <c r="GB704" s="494"/>
      <c r="GC704" s="494"/>
      <c r="GD704" s="494"/>
      <c r="GE704" s="494"/>
      <c r="GF704" s="494"/>
      <c r="GG704" s="494"/>
      <c r="GH704" s="494"/>
      <c r="GI704" s="494"/>
      <c r="GJ704" s="494"/>
      <c r="GK704" s="494"/>
      <c r="GL704" s="494"/>
      <c r="GM704" s="494"/>
      <c r="GN704" s="494"/>
      <c r="GO704" s="494"/>
      <c r="GP704" s="494"/>
      <c r="GQ704" s="494"/>
      <c r="GR704" s="494"/>
      <c r="GS704" s="494"/>
      <c r="GT704" s="494"/>
      <c r="GU704" s="494"/>
      <c r="GV704" s="494"/>
      <c r="GW704" s="494"/>
      <c r="GX704" s="494"/>
      <c r="GY704" s="494"/>
      <c r="GZ704" s="494"/>
      <c r="HA704" s="494"/>
    </row>
    <row r="705">
      <c r="A705" s="492">
        <v>7285806.0</v>
      </c>
      <c r="B705" s="488" t="s">
        <v>27853</v>
      </c>
      <c r="C705" s="488" t="s">
        <v>399</v>
      </c>
      <c r="D705" s="590">
        <v>45830.796331018515</v>
      </c>
      <c r="E705" s="590">
        <v>45830.80517361111</v>
      </c>
      <c r="F705" s="590">
        <v>45830.80547453704</v>
      </c>
      <c r="H705" s="488" t="s">
        <v>25860</v>
      </c>
      <c r="K705" s="494"/>
      <c r="L705" s="494"/>
      <c r="M705" s="494"/>
      <c r="N705" s="494"/>
      <c r="O705" s="494"/>
      <c r="P705" s="494"/>
      <c r="Q705" s="494"/>
      <c r="R705" s="494"/>
      <c r="S705" s="494"/>
      <c r="T705" s="488" t="s">
        <v>25934</v>
      </c>
      <c r="V705" s="488" t="s">
        <v>83</v>
      </c>
      <c r="W705" s="488" t="s">
        <v>114</v>
      </c>
      <c r="X705" s="494"/>
      <c r="Y705" s="494"/>
      <c r="Z705" s="494"/>
      <c r="AA705" s="494"/>
      <c r="AB705" s="494"/>
      <c r="AC705" s="494"/>
      <c r="AD705" s="494"/>
      <c r="AE705" s="494"/>
      <c r="AF705" s="494"/>
      <c r="AG705" s="494"/>
      <c r="AH705" s="494"/>
      <c r="AI705" s="494"/>
      <c r="AJ705" s="494"/>
      <c r="AK705" s="494"/>
      <c r="AL705" s="494"/>
      <c r="AM705" s="494"/>
      <c r="AN705" s="494"/>
      <c r="AO705" s="494"/>
      <c r="AP705" s="494"/>
      <c r="AQ705" s="492">
        <v>36.0</v>
      </c>
      <c r="AR705" s="495" t="s">
        <v>1524</v>
      </c>
      <c r="AS705" s="588">
        <v>798000.0</v>
      </c>
      <c r="AT705" s="494"/>
      <c r="AU705" s="494"/>
      <c r="AV705" s="494"/>
      <c r="AW705" s="494"/>
      <c r="AX705" s="494"/>
      <c r="AY705" s="494"/>
      <c r="AZ705" s="494"/>
      <c r="BA705" s="494"/>
      <c r="BB705" s="494"/>
      <c r="BC705" s="494"/>
      <c r="BD705" s="494"/>
      <c r="BE705" s="494"/>
      <c r="BF705" s="494"/>
      <c r="BG705" s="494"/>
      <c r="BH705" s="494"/>
      <c r="BI705" s="488" t="s">
        <v>25863</v>
      </c>
      <c r="BJ705" s="494"/>
      <c r="BK705" s="494"/>
      <c r="BL705" s="494"/>
      <c r="BM705" s="494"/>
      <c r="BN705" s="494"/>
      <c r="BO705" s="494"/>
      <c r="BP705" s="494"/>
      <c r="BQ705" s="494"/>
      <c r="BR705" s="494"/>
      <c r="BS705" s="494"/>
      <c r="BT705" s="494"/>
      <c r="BU705" s="488" t="s">
        <v>25868</v>
      </c>
      <c r="BY705" s="494"/>
      <c r="BZ705" s="588">
        <v>30324.0</v>
      </c>
      <c r="CA705" s="588">
        <v>28500.0</v>
      </c>
      <c r="CB705" s="494"/>
      <c r="CC705" s="494"/>
      <c r="CD705" s="587">
        <v>45896.0</v>
      </c>
      <c r="CE705" s="492">
        <v>27.0</v>
      </c>
      <c r="CF705" s="588">
        <v>1027824.0</v>
      </c>
      <c r="CG705" s="588">
        <v>229824.0</v>
      </c>
      <c r="CH705" s="494"/>
      <c r="CI705" s="494"/>
      <c r="CJ705" s="494"/>
      <c r="CK705" s="494"/>
      <c r="CL705" s="494"/>
      <c r="CM705" s="494"/>
      <c r="CN705" s="494"/>
      <c r="CO705" s="494"/>
      <c r="CP705" s="494"/>
      <c r="CQ705" s="494"/>
      <c r="CR705" s="494"/>
      <c r="CS705" s="494"/>
      <c r="CT705" s="494"/>
      <c r="CU705" s="494"/>
      <c r="CV705" s="494"/>
      <c r="CW705" s="494"/>
      <c r="CX705" s="494"/>
      <c r="CY705" s="494"/>
      <c r="CZ705" s="494"/>
      <c r="DA705" s="494"/>
      <c r="DB705" s="494"/>
      <c r="DC705" s="494"/>
      <c r="DD705" s="494"/>
      <c r="DE705" s="488" t="s">
        <v>27848</v>
      </c>
      <c r="DH705" s="494"/>
      <c r="DI705" s="494"/>
      <c r="DJ705" s="494"/>
      <c r="DK705" s="494"/>
      <c r="DL705" s="494"/>
      <c r="DM705" s="494"/>
      <c r="DN705" s="494"/>
      <c r="DO705" s="494"/>
      <c r="DP705" s="494"/>
      <c r="DQ705" s="488" t="s">
        <v>328</v>
      </c>
      <c r="DR705" s="494"/>
      <c r="DS705" s="494"/>
      <c r="DT705" s="494"/>
      <c r="DU705" s="494"/>
      <c r="DV705" s="494"/>
      <c r="DW705" s="494"/>
      <c r="DX705" s="494"/>
      <c r="DY705" s="494"/>
      <c r="DZ705" s="494"/>
      <c r="EA705" s="488" t="s">
        <v>114</v>
      </c>
      <c r="EB705" s="494"/>
      <c r="EC705" s="494"/>
      <c r="ED705" s="494"/>
      <c r="EE705" s="494"/>
      <c r="EF705" s="494"/>
      <c r="EG705" s="494"/>
      <c r="EH705" s="494"/>
      <c r="EI705" s="488" t="s">
        <v>27852</v>
      </c>
      <c r="EM705" s="494"/>
      <c r="EN705" s="494"/>
      <c r="EO705" s="494"/>
      <c r="EP705" s="494"/>
      <c r="EQ705" s="494"/>
      <c r="ER705" s="494"/>
      <c r="ES705" s="494"/>
      <c r="ET705" s="494"/>
      <c r="EU705" s="494"/>
      <c r="EV705" s="494"/>
      <c r="EW705" s="494"/>
      <c r="EX705" s="494"/>
      <c r="EY705" s="494"/>
      <c r="EZ705" s="494"/>
      <c r="FA705" s="494"/>
      <c r="FB705" s="494"/>
      <c r="FC705" s="494"/>
      <c r="FD705" s="494"/>
      <c r="FE705" s="494"/>
      <c r="FF705" s="494"/>
      <c r="FG705" s="494"/>
      <c r="FH705" s="494"/>
      <c r="FI705" s="494"/>
      <c r="FJ705" s="494"/>
      <c r="FK705" s="494"/>
      <c r="FL705" s="494"/>
      <c r="FM705" s="494"/>
      <c r="FN705" s="494"/>
      <c r="FO705" s="494"/>
      <c r="FP705" s="494"/>
      <c r="FQ705" s="494"/>
      <c r="FR705" s="494"/>
      <c r="FS705" s="488" t="s">
        <v>27850</v>
      </c>
      <c r="FU705" s="494"/>
      <c r="FV705" s="494"/>
      <c r="FW705" s="494"/>
      <c r="FX705" s="494"/>
      <c r="FY705" s="494"/>
      <c r="FZ705" s="494"/>
      <c r="GA705" s="494"/>
      <c r="GB705" s="494"/>
      <c r="GC705" s="494"/>
      <c r="GD705" s="494"/>
      <c r="GE705" s="494"/>
      <c r="GF705" s="494"/>
      <c r="GG705" s="494"/>
      <c r="GH705" s="494"/>
      <c r="GI705" s="494"/>
      <c r="GJ705" s="494"/>
      <c r="GK705" s="494"/>
      <c r="GL705" s="494"/>
      <c r="GM705" s="494"/>
      <c r="GN705" s="494"/>
      <c r="GO705" s="494"/>
      <c r="GP705" s="494"/>
      <c r="GQ705" s="494"/>
      <c r="GR705" s="494"/>
      <c r="GS705" s="494"/>
      <c r="GT705" s="494"/>
      <c r="GU705" s="494"/>
      <c r="GV705" s="494"/>
      <c r="GW705" s="494"/>
      <c r="GX705" s="494"/>
      <c r="GY705" s="494"/>
      <c r="GZ705" s="494"/>
      <c r="HA705" s="494"/>
    </row>
    <row r="706">
      <c r="A706" s="492">
        <v>7292943.0</v>
      </c>
      <c r="B706" s="488" t="s">
        <v>27854</v>
      </c>
      <c r="C706" s="488" t="s">
        <v>399</v>
      </c>
      <c r="D706" s="590">
        <v>45831.680868055555</v>
      </c>
      <c r="E706" s="590">
        <v>45831.683530092596</v>
      </c>
      <c r="F706" s="590">
        <v>45831.689108796294</v>
      </c>
      <c r="H706" s="488" t="s">
        <v>25860</v>
      </c>
      <c r="K706" s="494"/>
      <c r="L706" s="494"/>
      <c r="M706" s="494"/>
      <c r="N706" s="494"/>
      <c r="O706" s="494"/>
      <c r="P706" s="494"/>
      <c r="Q706" s="494"/>
      <c r="R706" s="494"/>
      <c r="S706" s="494"/>
      <c r="T706" s="494"/>
      <c r="U706" s="494"/>
      <c r="V706" s="488" t="s">
        <v>79</v>
      </c>
      <c r="W706" s="488" t="s">
        <v>116</v>
      </c>
      <c r="X706" s="494"/>
      <c r="Y706" s="494"/>
      <c r="Z706" s="494"/>
      <c r="AA706" s="494"/>
      <c r="AB706" s="494"/>
      <c r="AC706" s="494"/>
      <c r="AD706" s="494"/>
      <c r="AE706" s="494"/>
      <c r="AF706" s="494"/>
      <c r="AG706" s="494"/>
      <c r="AH706" s="494"/>
      <c r="AI706" s="494"/>
      <c r="AJ706" s="494"/>
      <c r="AK706" s="494"/>
      <c r="AL706" s="494"/>
      <c r="AM706" s="494"/>
      <c r="AN706" s="494"/>
      <c r="AO706" s="494"/>
      <c r="AP706" s="494"/>
      <c r="AQ706" s="494"/>
      <c r="AR706" s="494"/>
      <c r="AS706" s="494"/>
      <c r="AT706" s="494"/>
      <c r="AU706" s="494"/>
      <c r="AV706" s="494"/>
      <c r="AW706" s="494"/>
      <c r="AX706" s="494"/>
      <c r="AY706" s="494"/>
      <c r="AZ706" s="494"/>
      <c r="BA706" s="494"/>
      <c r="BB706" s="494"/>
      <c r="BC706" s="494"/>
      <c r="BD706" s="494"/>
      <c r="BE706" s="494"/>
      <c r="BF706" s="494"/>
      <c r="BG706" s="494"/>
      <c r="BH706" s="494"/>
      <c r="BI706" s="488" t="s">
        <v>25863</v>
      </c>
      <c r="BJ706" s="494"/>
      <c r="BK706" s="494"/>
      <c r="BL706" s="494"/>
      <c r="BM706" s="494"/>
      <c r="BN706" s="494"/>
      <c r="BO706" s="494"/>
      <c r="BP706" s="494"/>
      <c r="BQ706" s="494"/>
      <c r="BR706" s="494"/>
      <c r="BS706" s="494"/>
      <c r="BT706" s="494"/>
      <c r="BU706" s="494"/>
      <c r="BV706" s="494"/>
      <c r="BW706" s="494"/>
      <c r="BX706" s="494"/>
      <c r="BY706" s="494"/>
      <c r="BZ706" s="494"/>
      <c r="CA706" s="494"/>
      <c r="CB706" s="494"/>
      <c r="CC706" s="494"/>
      <c r="CD706" s="494"/>
      <c r="CE706" s="494"/>
      <c r="CF706" s="494"/>
      <c r="CG706" s="494"/>
      <c r="CH706" s="494"/>
      <c r="CI706" s="494"/>
      <c r="CJ706" s="494"/>
      <c r="CK706" s="494"/>
      <c r="CL706" s="494"/>
      <c r="CM706" s="494"/>
      <c r="CN706" s="494"/>
      <c r="CO706" s="494"/>
      <c r="CP706" s="494"/>
      <c r="CQ706" s="494"/>
      <c r="CR706" s="494"/>
      <c r="CS706" s="494"/>
      <c r="CT706" s="494"/>
      <c r="CU706" s="494"/>
      <c r="CV706" s="494"/>
      <c r="CW706" s="494"/>
      <c r="CX706" s="494"/>
      <c r="CY706" s="494"/>
      <c r="CZ706" s="494"/>
      <c r="DA706" s="494"/>
      <c r="DB706" s="494"/>
      <c r="DC706" s="494"/>
      <c r="DD706" s="494"/>
      <c r="DE706" s="488" t="s">
        <v>27855</v>
      </c>
      <c r="DH706" s="494"/>
      <c r="DI706" s="494"/>
      <c r="DJ706" s="494"/>
      <c r="DK706" s="494"/>
      <c r="DL706" s="494"/>
      <c r="DM706" s="494"/>
      <c r="DN706" s="494"/>
      <c r="DO706" s="494"/>
      <c r="DP706" s="494"/>
      <c r="DQ706" s="494"/>
      <c r="DR706" s="494"/>
      <c r="DS706" s="494"/>
      <c r="DT706" s="494"/>
      <c r="DU706" s="494"/>
      <c r="DV706" s="488" t="s">
        <v>27855</v>
      </c>
      <c r="DY706" s="494"/>
      <c r="DZ706" s="494"/>
      <c r="EA706" s="488" t="s">
        <v>27856</v>
      </c>
      <c r="EB706" s="494"/>
      <c r="EC706" s="494"/>
      <c r="ED706" s="494"/>
      <c r="EE706" s="494"/>
      <c r="EF706" s="494"/>
      <c r="EG706" s="494"/>
      <c r="EH706" s="494"/>
      <c r="EI706" s="494"/>
      <c r="EJ706" s="494"/>
      <c r="EK706" s="494"/>
      <c r="EL706" s="494"/>
      <c r="EM706" s="494"/>
      <c r="EN706" s="494"/>
      <c r="EO706" s="495" t="s">
        <v>1524</v>
      </c>
      <c r="EP706" s="494"/>
      <c r="EQ706" s="494"/>
      <c r="ER706" s="494"/>
      <c r="ES706" s="494"/>
      <c r="ET706" s="494"/>
      <c r="EU706" s="494"/>
      <c r="EV706" s="494"/>
      <c r="EW706" s="494"/>
      <c r="EX706" s="494"/>
      <c r="EY706" s="494"/>
      <c r="EZ706" s="494"/>
      <c r="FA706" s="494"/>
      <c r="FB706" s="494"/>
      <c r="FC706" s="494"/>
      <c r="FD706" s="494"/>
      <c r="FE706" s="494"/>
      <c r="FF706" s="494"/>
      <c r="FG706" s="494"/>
      <c r="FH706" s="494"/>
      <c r="FI706" s="494"/>
      <c r="FJ706" s="494"/>
      <c r="FK706" s="494"/>
      <c r="FL706" s="494"/>
      <c r="FM706" s="494"/>
      <c r="FN706" s="494"/>
      <c r="FO706" s="494"/>
      <c r="FP706" s="494"/>
      <c r="FQ706" s="494"/>
      <c r="FR706" s="494"/>
      <c r="FS706" s="488" t="s">
        <v>27857</v>
      </c>
      <c r="FU706" s="494"/>
      <c r="FV706" s="494"/>
      <c r="FW706" s="494"/>
      <c r="FX706" s="494"/>
      <c r="FY706" s="494"/>
      <c r="FZ706" s="494"/>
      <c r="GA706" s="494"/>
      <c r="GB706" s="494"/>
      <c r="GC706" s="494"/>
      <c r="GD706" s="494"/>
      <c r="GE706" s="494"/>
      <c r="GF706" s="494"/>
      <c r="GG706" s="494"/>
      <c r="GH706" s="494"/>
      <c r="GI706" s="494"/>
      <c r="GJ706" s="494"/>
      <c r="GK706" s="494"/>
      <c r="GL706" s="494"/>
      <c r="GM706" s="494"/>
      <c r="GN706" s="494"/>
      <c r="GO706" s="494"/>
      <c r="GP706" s="494"/>
      <c r="GQ706" s="494"/>
      <c r="GR706" s="494"/>
      <c r="GS706" s="494"/>
      <c r="GT706" s="494"/>
      <c r="GU706" s="494"/>
      <c r="GV706" s="494"/>
      <c r="GW706" s="494"/>
      <c r="GX706" s="494"/>
      <c r="GY706" s="494"/>
      <c r="GZ706" s="494"/>
      <c r="HA706" s="494"/>
    </row>
    <row r="707">
      <c r="A707" s="492">
        <v>7293351.0</v>
      </c>
      <c r="B707" s="488" t="s">
        <v>27858</v>
      </c>
      <c r="C707" s="488" t="s">
        <v>399</v>
      </c>
      <c r="D707" s="590">
        <v>45831.70484953704</v>
      </c>
      <c r="E707" s="590">
        <v>45831.70615740741</v>
      </c>
      <c r="F707" s="590">
        <v>45831.70759259259</v>
      </c>
      <c r="H707" s="488" t="s">
        <v>25860</v>
      </c>
      <c r="K707" s="494"/>
      <c r="L707" s="494"/>
      <c r="M707" s="494"/>
      <c r="N707" s="494"/>
      <c r="O707" s="494"/>
      <c r="P707" s="494"/>
      <c r="Q707" s="494"/>
      <c r="R707" s="494"/>
      <c r="S707" s="494"/>
      <c r="T707" s="488" t="s">
        <v>1514</v>
      </c>
      <c r="V707" s="488" t="s">
        <v>79</v>
      </c>
      <c r="W707" s="488" t="s">
        <v>116</v>
      </c>
      <c r="X707" s="494"/>
      <c r="Y707" s="494"/>
      <c r="Z707" s="494"/>
      <c r="AA707" s="494"/>
      <c r="AB707" s="494"/>
      <c r="AC707" s="494"/>
      <c r="AD707" s="494"/>
      <c r="AE707" s="494"/>
      <c r="AF707" s="494"/>
      <c r="AG707" s="494"/>
      <c r="AH707" s="494"/>
      <c r="AI707" s="494"/>
      <c r="AJ707" s="494"/>
      <c r="AK707" s="494"/>
      <c r="AL707" s="494"/>
      <c r="AM707" s="494"/>
      <c r="AN707" s="494"/>
      <c r="AO707" s="494"/>
      <c r="AP707" s="494"/>
      <c r="AQ707" s="494"/>
      <c r="AR707" s="495" t="s">
        <v>1524</v>
      </c>
      <c r="AS707" s="588">
        <v>798000.0</v>
      </c>
      <c r="AT707" s="494"/>
      <c r="AU707" s="494"/>
      <c r="AV707" s="494"/>
      <c r="AW707" s="494"/>
      <c r="AX707" s="494"/>
      <c r="AY707" s="494"/>
      <c r="AZ707" s="494"/>
      <c r="BA707" s="494"/>
      <c r="BB707" s="494"/>
      <c r="BC707" s="494"/>
      <c r="BD707" s="494"/>
      <c r="BE707" s="494"/>
      <c r="BF707" s="494"/>
      <c r="BG707" s="494"/>
      <c r="BH707" s="494"/>
      <c r="BI707" s="488" t="s">
        <v>25863</v>
      </c>
      <c r="BJ707" s="494"/>
      <c r="BK707" s="494"/>
      <c r="BL707" s="494"/>
      <c r="BM707" s="494"/>
      <c r="BN707" s="494"/>
      <c r="BO707" s="494"/>
      <c r="BP707" s="494"/>
      <c r="BQ707" s="588">
        <v>730000.0</v>
      </c>
      <c r="BR707" s="494"/>
      <c r="BS707" s="494"/>
      <c r="BT707" s="494"/>
      <c r="BU707" s="494"/>
      <c r="BV707" s="494"/>
      <c r="BW707" s="494"/>
      <c r="BX707" s="494"/>
      <c r="BY707" s="588">
        <v>68000.0</v>
      </c>
      <c r="BZ707" s="494"/>
      <c r="CA707" s="494"/>
      <c r="CB707" s="495" t="s">
        <v>1524</v>
      </c>
      <c r="CC707" s="495" t="s">
        <v>1524</v>
      </c>
      <c r="CD707" s="494"/>
      <c r="CE707" s="494"/>
      <c r="CF707" s="588">
        <v>798000.0</v>
      </c>
      <c r="CG707" s="492">
        <v>0.0</v>
      </c>
      <c r="CH707" s="494"/>
      <c r="CI707" s="494"/>
      <c r="CJ707" s="494"/>
      <c r="CK707" s="494"/>
      <c r="CL707" s="494"/>
      <c r="CM707" s="494"/>
      <c r="CN707" s="494"/>
      <c r="CO707" s="494"/>
      <c r="CP707" s="494"/>
      <c r="CQ707" s="494"/>
      <c r="CR707" s="494"/>
      <c r="CS707" s="494"/>
      <c r="CT707" s="494"/>
      <c r="CU707" s="494"/>
      <c r="CV707" s="494"/>
      <c r="CW707" s="494"/>
      <c r="CX707" s="494"/>
      <c r="CY707" s="494"/>
      <c r="CZ707" s="494"/>
      <c r="DA707" s="494"/>
      <c r="DB707" s="494"/>
      <c r="DC707" s="494"/>
      <c r="DD707" s="494"/>
      <c r="DE707" s="488" t="s">
        <v>27855</v>
      </c>
      <c r="DH707" s="494"/>
      <c r="DI707" s="494"/>
      <c r="DJ707" s="494"/>
      <c r="DK707" s="494"/>
      <c r="DL707" s="494"/>
      <c r="DM707" s="494"/>
      <c r="DN707" s="494"/>
      <c r="DO707" s="494"/>
      <c r="DP707" s="494"/>
      <c r="DQ707" s="488" t="s">
        <v>27856</v>
      </c>
      <c r="DR707" s="494"/>
      <c r="DS707" s="494"/>
      <c r="DT707" s="494"/>
      <c r="DU707" s="494"/>
      <c r="DV707" s="494"/>
      <c r="DW707" s="494"/>
      <c r="DX707" s="494"/>
      <c r="DY707" s="494"/>
      <c r="DZ707" s="494"/>
      <c r="EA707" s="488" t="s">
        <v>27856</v>
      </c>
      <c r="EB707" s="494"/>
      <c r="EC707" s="494"/>
      <c r="ED707" s="494"/>
      <c r="EE707" s="494"/>
      <c r="EF707" s="494"/>
      <c r="EG707" s="494"/>
      <c r="EH707" s="494"/>
      <c r="EI707" s="488" t="s">
        <v>27859</v>
      </c>
      <c r="EM707" s="494"/>
      <c r="EN707" s="494"/>
      <c r="EO707" s="494"/>
      <c r="EP707" s="494"/>
      <c r="EQ707" s="494"/>
      <c r="ER707" s="494"/>
      <c r="ES707" s="494"/>
      <c r="ET707" s="494"/>
      <c r="EU707" s="494"/>
      <c r="EV707" s="494"/>
      <c r="EW707" s="494"/>
      <c r="EX707" s="494"/>
      <c r="EY707" s="494"/>
      <c r="EZ707" s="494"/>
      <c r="FA707" s="494"/>
      <c r="FB707" s="494"/>
      <c r="FC707" s="494"/>
      <c r="FD707" s="494"/>
      <c r="FE707" s="494"/>
      <c r="FF707" s="494"/>
      <c r="FG707" s="494"/>
      <c r="FH707" s="494"/>
      <c r="FI707" s="494"/>
      <c r="FJ707" s="494"/>
      <c r="FK707" s="494"/>
      <c r="FL707" s="494"/>
      <c r="FM707" s="494"/>
      <c r="FN707" s="494"/>
      <c r="FO707" s="494"/>
      <c r="FP707" s="494"/>
      <c r="FQ707" s="494"/>
      <c r="FR707" s="494"/>
      <c r="FS707" s="488" t="s">
        <v>27857</v>
      </c>
      <c r="FU707" s="494"/>
      <c r="FV707" s="494"/>
      <c r="FW707" s="494"/>
      <c r="FX707" s="494"/>
      <c r="FY707" s="494"/>
      <c r="FZ707" s="494"/>
      <c r="GA707" s="494"/>
      <c r="GB707" s="494"/>
      <c r="GC707" s="494"/>
      <c r="GD707" s="494"/>
      <c r="GE707" s="494"/>
      <c r="GF707" s="494"/>
      <c r="GG707" s="494"/>
      <c r="GH707" s="494"/>
      <c r="GI707" s="494"/>
      <c r="GJ707" s="494"/>
      <c r="GK707" s="494"/>
      <c r="GL707" s="494"/>
      <c r="GM707" s="494"/>
      <c r="GN707" s="494"/>
      <c r="GO707" s="494"/>
      <c r="GP707" s="494"/>
      <c r="GQ707" s="494"/>
      <c r="GR707" s="494"/>
      <c r="GS707" s="494"/>
      <c r="GT707" s="494"/>
      <c r="GU707" s="494"/>
      <c r="GV707" s="494"/>
      <c r="GW707" s="494"/>
      <c r="GX707" s="494"/>
      <c r="GY707" s="494"/>
      <c r="GZ707" s="494"/>
      <c r="HA707" s="494"/>
    </row>
    <row r="708">
      <c r="A708" s="492">
        <v>7293674.0</v>
      </c>
      <c r="B708" s="488" t="s">
        <v>27860</v>
      </c>
      <c r="C708" s="488" t="s">
        <v>399</v>
      </c>
      <c r="D708" s="590">
        <v>45831.706782407404</v>
      </c>
      <c r="E708" s="590">
        <v>45831.70837962963</v>
      </c>
      <c r="F708" s="590">
        <v>45831.709398148145</v>
      </c>
      <c r="H708" s="488" t="s">
        <v>25860</v>
      </c>
      <c r="K708" s="494"/>
      <c r="L708" s="494"/>
      <c r="M708" s="494"/>
      <c r="N708" s="494"/>
      <c r="O708" s="494"/>
      <c r="P708" s="494"/>
      <c r="Q708" s="494"/>
      <c r="R708" s="494"/>
      <c r="S708" s="494"/>
      <c r="T708" s="488" t="s">
        <v>1514</v>
      </c>
      <c r="V708" s="488" t="s">
        <v>79</v>
      </c>
      <c r="W708" s="488" t="s">
        <v>116</v>
      </c>
      <c r="X708" s="494"/>
      <c r="Y708" s="494"/>
      <c r="Z708" s="494"/>
      <c r="AA708" s="494"/>
      <c r="AB708" s="494"/>
      <c r="AC708" s="494"/>
      <c r="AD708" s="494"/>
      <c r="AE708" s="494"/>
      <c r="AF708" s="494"/>
      <c r="AG708" s="494"/>
      <c r="AH708" s="494"/>
      <c r="AI708" s="494"/>
      <c r="AJ708" s="494"/>
      <c r="AK708" s="494"/>
      <c r="AL708" s="494"/>
      <c r="AM708" s="494"/>
      <c r="AN708" s="494"/>
      <c r="AO708" s="494"/>
      <c r="AP708" s="494"/>
      <c r="AQ708" s="494"/>
      <c r="AR708" s="495" t="s">
        <v>1524</v>
      </c>
      <c r="AS708" s="588">
        <v>798000.0</v>
      </c>
      <c r="AT708" s="494"/>
      <c r="AU708" s="494"/>
      <c r="AV708" s="494"/>
      <c r="AW708" s="494"/>
      <c r="AX708" s="494"/>
      <c r="AY708" s="494"/>
      <c r="AZ708" s="494"/>
      <c r="BA708" s="494"/>
      <c r="BB708" s="494"/>
      <c r="BC708" s="494"/>
      <c r="BD708" s="494"/>
      <c r="BE708" s="494"/>
      <c r="BF708" s="494"/>
      <c r="BG708" s="494"/>
      <c r="BH708" s="494"/>
      <c r="BI708" s="488" t="s">
        <v>25863</v>
      </c>
      <c r="BJ708" s="494"/>
      <c r="BK708" s="494"/>
      <c r="BL708" s="494"/>
      <c r="BM708" s="494"/>
      <c r="BN708" s="494"/>
      <c r="BO708" s="494"/>
      <c r="BP708" s="494"/>
      <c r="BQ708" s="588">
        <v>730000.0</v>
      </c>
      <c r="BR708" s="494"/>
      <c r="BS708" s="494"/>
      <c r="BT708" s="494"/>
      <c r="BU708" s="494"/>
      <c r="BV708" s="494"/>
      <c r="BW708" s="494"/>
      <c r="BX708" s="494"/>
      <c r="BY708" s="588">
        <v>68000.0</v>
      </c>
      <c r="BZ708" s="494"/>
      <c r="CA708" s="494"/>
      <c r="CB708" s="495" t="s">
        <v>1524</v>
      </c>
      <c r="CC708" s="495" t="s">
        <v>1524</v>
      </c>
      <c r="CD708" s="494"/>
      <c r="CE708" s="494"/>
      <c r="CF708" s="588">
        <v>798000.0</v>
      </c>
      <c r="CG708" s="492">
        <v>0.0</v>
      </c>
      <c r="CH708" s="494"/>
      <c r="CI708" s="494"/>
      <c r="CJ708" s="494"/>
      <c r="CK708" s="494"/>
      <c r="CL708" s="494"/>
      <c r="CM708" s="494"/>
      <c r="CN708" s="494"/>
      <c r="CO708" s="494"/>
      <c r="CP708" s="494"/>
      <c r="CQ708" s="494"/>
      <c r="CR708" s="494"/>
      <c r="CS708" s="494"/>
      <c r="CT708" s="494"/>
      <c r="CU708" s="494"/>
      <c r="CV708" s="494"/>
      <c r="CW708" s="494"/>
      <c r="CX708" s="494"/>
      <c r="CY708" s="494"/>
      <c r="CZ708" s="494"/>
      <c r="DA708" s="494"/>
      <c r="DB708" s="494"/>
      <c r="DC708" s="494"/>
      <c r="DD708" s="494"/>
      <c r="DE708" s="488" t="s">
        <v>27855</v>
      </c>
      <c r="DH708" s="494"/>
      <c r="DI708" s="494"/>
      <c r="DJ708" s="494"/>
      <c r="DK708" s="494"/>
      <c r="DL708" s="494"/>
      <c r="DM708" s="494"/>
      <c r="DN708" s="494"/>
      <c r="DO708" s="494"/>
      <c r="DP708" s="494"/>
      <c r="DQ708" s="488" t="s">
        <v>27856</v>
      </c>
      <c r="DR708" s="494"/>
      <c r="DS708" s="494"/>
      <c r="DT708" s="494"/>
      <c r="DU708" s="494"/>
      <c r="DV708" s="494"/>
      <c r="DW708" s="494"/>
      <c r="DX708" s="494"/>
      <c r="DY708" s="494"/>
      <c r="DZ708" s="488" t="s">
        <v>27861</v>
      </c>
      <c r="EA708" s="488" t="s">
        <v>27856</v>
      </c>
      <c r="EB708" s="494"/>
      <c r="EC708" s="494"/>
      <c r="ED708" s="494"/>
      <c r="EE708" s="494"/>
      <c r="EF708" s="494"/>
      <c r="EG708" s="494"/>
      <c r="EH708" s="494"/>
      <c r="EI708" s="488" t="s">
        <v>27859</v>
      </c>
      <c r="EM708" s="494"/>
      <c r="EN708" s="494"/>
      <c r="EO708" s="494"/>
      <c r="EP708" s="494"/>
      <c r="EQ708" s="494"/>
      <c r="ER708" s="494"/>
      <c r="ES708" s="494"/>
      <c r="ET708" s="494"/>
      <c r="EU708" s="494"/>
      <c r="EV708" s="494"/>
      <c r="EW708" s="494"/>
      <c r="EX708" s="494"/>
      <c r="EY708" s="494"/>
      <c r="EZ708" s="494"/>
      <c r="FA708" s="494"/>
      <c r="FB708" s="494"/>
      <c r="FC708" s="494"/>
      <c r="FD708" s="494"/>
      <c r="FE708" s="494"/>
      <c r="FF708" s="494"/>
      <c r="FG708" s="494"/>
      <c r="FH708" s="494"/>
      <c r="FI708" s="494"/>
      <c r="FJ708" s="494"/>
      <c r="FK708" s="494"/>
      <c r="FL708" s="494"/>
      <c r="FM708" s="494"/>
      <c r="FN708" s="494"/>
      <c r="FO708" s="494"/>
      <c r="FP708" s="494"/>
      <c r="FQ708" s="494"/>
      <c r="FR708" s="494"/>
      <c r="FS708" s="488" t="s">
        <v>27857</v>
      </c>
      <c r="FU708" s="494"/>
      <c r="FV708" s="494"/>
      <c r="FW708" s="494"/>
      <c r="FX708" s="494"/>
      <c r="FY708" s="494"/>
      <c r="FZ708" s="494"/>
      <c r="GA708" s="494"/>
      <c r="GB708" s="494"/>
      <c r="GC708" s="494"/>
      <c r="GD708" s="494"/>
      <c r="GE708" s="494"/>
      <c r="GF708" s="494"/>
      <c r="GG708" s="494"/>
      <c r="GH708" s="494"/>
      <c r="GI708" s="494"/>
      <c r="GJ708" s="494"/>
      <c r="GK708" s="494"/>
      <c r="GL708" s="494"/>
      <c r="GM708" s="494"/>
      <c r="GN708" s="494"/>
      <c r="GO708" s="494"/>
      <c r="GP708" s="494"/>
      <c r="GQ708" s="494"/>
      <c r="GR708" s="494"/>
      <c r="GS708" s="494"/>
      <c r="GT708" s="494"/>
      <c r="GU708" s="494"/>
      <c r="GV708" s="494"/>
      <c r="GW708" s="494"/>
      <c r="GX708" s="494"/>
      <c r="GY708" s="494"/>
      <c r="GZ708" s="494"/>
      <c r="HA708" s="494"/>
    </row>
    <row r="709">
      <c r="A709" s="492">
        <v>7303066.0</v>
      </c>
      <c r="B709" s="488" t="s">
        <v>27862</v>
      </c>
      <c r="C709" s="488" t="s">
        <v>399</v>
      </c>
      <c r="D709" s="590">
        <v>45832.51878472222</v>
      </c>
      <c r="E709" s="590">
        <v>45832.52334490741</v>
      </c>
      <c r="F709" s="590">
        <v>45832.53503472222</v>
      </c>
      <c r="H709" s="488" t="s">
        <v>25860</v>
      </c>
      <c r="K709" s="494"/>
      <c r="L709" s="494"/>
      <c r="M709" s="494"/>
      <c r="N709" s="494"/>
      <c r="O709" s="494"/>
      <c r="P709" s="494"/>
      <c r="Q709" s="494"/>
      <c r="R709" s="494"/>
      <c r="S709" s="494"/>
      <c r="T709" s="494"/>
      <c r="U709" s="494"/>
      <c r="V709" s="488" t="s">
        <v>77</v>
      </c>
      <c r="W709" s="488" t="s">
        <v>117</v>
      </c>
      <c r="X709" s="494"/>
      <c r="Y709" s="494"/>
      <c r="Z709" s="494"/>
      <c r="AA709" s="494"/>
      <c r="AB709" s="494"/>
      <c r="AC709" s="494"/>
      <c r="AD709" s="494"/>
      <c r="AE709" s="494"/>
      <c r="AF709" s="494"/>
      <c r="AG709" s="494"/>
      <c r="AH709" s="494"/>
      <c r="AI709" s="494"/>
      <c r="AJ709" s="494"/>
      <c r="AK709" s="494"/>
      <c r="AL709" s="494"/>
      <c r="AM709" s="494"/>
      <c r="AN709" s="494"/>
      <c r="AO709" s="494"/>
      <c r="AP709" s="494"/>
      <c r="AQ709" s="494"/>
      <c r="AR709" s="494"/>
      <c r="AS709" s="494"/>
      <c r="AT709" s="494"/>
      <c r="AU709" s="494"/>
      <c r="AV709" s="494"/>
      <c r="AW709" s="494"/>
      <c r="AX709" s="494"/>
      <c r="AY709" s="494"/>
      <c r="AZ709" s="494"/>
      <c r="BA709" s="494"/>
      <c r="BB709" s="494"/>
      <c r="BC709" s="494"/>
      <c r="BD709" s="494"/>
      <c r="BE709" s="494"/>
      <c r="BF709" s="494"/>
      <c r="BG709" s="494"/>
      <c r="BH709" s="494"/>
      <c r="BI709" s="488" t="s">
        <v>25863</v>
      </c>
      <c r="BJ709" s="494"/>
      <c r="BK709" s="494"/>
      <c r="BL709" s="494"/>
      <c r="BM709" s="494"/>
      <c r="BN709" s="494"/>
      <c r="BO709" s="494"/>
      <c r="BP709" s="494"/>
      <c r="BQ709" s="494"/>
      <c r="BR709" s="494"/>
      <c r="BS709" s="494"/>
      <c r="BT709" s="494"/>
      <c r="BU709" s="494"/>
      <c r="BV709" s="494"/>
      <c r="BW709" s="494"/>
      <c r="BX709" s="494"/>
      <c r="BY709" s="494"/>
      <c r="BZ709" s="494"/>
      <c r="CA709" s="494"/>
      <c r="CB709" s="494"/>
      <c r="CC709" s="494"/>
      <c r="CD709" s="494"/>
      <c r="CE709" s="494"/>
      <c r="CF709" s="494"/>
      <c r="CG709" s="494"/>
      <c r="CH709" s="494"/>
      <c r="CI709" s="494"/>
      <c r="CJ709" s="494"/>
      <c r="CK709" s="494"/>
      <c r="CL709" s="494"/>
      <c r="CM709" s="494"/>
      <c r="CN709" s="494"/>
      <c r="CO709" s="494"/>
      <c r="CP709" s="494"/>
      <c r="CQ709" s="494"/>
      <c r="CR709" s="494"/>
      <c r="CS709" s="494"/>
      <c r="CT709" s="494"/>
      <c r="CU709" s="494"/>
      <c r="CV709" s="494"/>
      <c r="CW709" s="494"/>
      <c r="CX709" s="494"/>
      <c r="CY709" s="494"/>
      <c r="CZ709" s="494"/>
      <c r="DA709" s="494"/>
      <c r="DB709" s="494"/>
      <c r="DC709" s="494"/>
      <c r="DD709" s="494"/>
      <c r="DE709" s="488" t="s">
        <v>27863</v>
      </c>
      <c r="DH709" s="494"/>
      <c r="DI709" s="494"/>
      <c r="DJ709" s="494"/>
      <c r="DK709" s="494"/>
      <c r="DL709" s="494"/>
      <c r="DM709" s="494"/>
      <c r="DN709" s="494"/>
      <c r="DO709" s="494"/>
      <c r="DP709" s="494"/>
      <c r="DQ709" s="494"/>
      <c r="DR709" s="494"/>
      <c r="DS709" s="494"/>
      <c r="DT709" s="494"/>
      <c r="DU709" s="494"/>
      <c r="DV709" s="488" t="s">
        <v>27864</v>
      </c>
      <c r="DY709" s="494"/>
      <c r="DZ709" s="494"/>
      <c r="EA709" s="488" t="s">
        <v>27865</v>
      </c>
      <c r="EC709" s="494"/>
      <c r="ED709" s="494"/>
      <c r="EE709" s="494"/>
      <c r="EF709" s="494"/>
      <c r="EG709" s="494"/>
      <c r="EH709" s="494"/>
      <c r="EI709" s="494"/>
      <c r="EJ709" s="494"/>
      <c r="EK709" s="494"/>
      <c r="EL709" s="494"/>
      <c r="EM709" s="494"/>
      <c r="EN709" s="494"/>
      <c r="EO709" s="495" t="s">
        <v>1524</v>
      </c>
      <c r="EP709" s="494"/>
      <c r="EQ709" s="494"/>
      <c r="ER709" s="494"/>
      <c r="ES709" s="494"/>
      <c r="ET709" s="494"/>
      <c r="EU709" s="494"/>
      <c r="EV709" s="494"/>
      <c r="EW709" s="494"/>
      <c r="EX709" s="494"/>
      <c r="EY709" s="494"/>
      <c r="EZ709" s="494"/>
      <c r="FA709" s="494"/>
      <c r="FB709" s="494"/>
      <c r="FC709" s="494"/>
      <c r="FD709" s="494"/>
      <c r="FE709" s="494"/>
      <c r="FF709" s="494"/>
      <c r="FG709" s="494"/>
      <c r="FH709" s="494"/>
      <c r="FI709" s="494"/>
      <c r="FJ709" s="494"/>
      <c r="FK709" s="494"/>
      <c r="FL709" s="494"/>
      <c r="FM709" s="494"/>
      <c r="FN709" s="494"/>
      <c r="FO709" s="494"/>
      <c r="FP709" s="494"/>
      <c r="FQ709" s="494"/>
      <c r="FR709" s="494"/>
      <c r="FS709" s="488" t="s">
        <v>27866</v>
      </c>
      <c r="FU709" s="494"/>
      <c r="FV709" s="494"/>
      <c r="FW709" s="494"/>
      <c r="FX709" s="494"/>
      <c r="FY709" s="494"/>
      <c r="FZ709" s="494"/>
      <c r="GA709" s="494"/>
      <c r="GB709" s="494"/>
      <c r="GC709" s="494"/>
      <c r="GD709" s="494"/>
      <c r="GE709" s="494"/>
      <c r="GF709" s="494"/>
      <c r="GG709" s="494"/>
      <c r="GH709" s="494"/>
      <c r="GI709" s="494"/>
      <c r="GJ709" s="494"/>
      <c r="GK709" s="494"/>
      <c r="GL709" s="494"/>
      <c r="GM709" s="494"/>
      <c r="GN709" s="494"/>
      <c r="GO709" s="494"/>
      <c r="GP709" s="494"/>
      <c r="GQ709" s="494"/>
      <c r="GR709" s="494"/>
      <c r="GS709" s="494"/>
      <c r="GT709" s="494"/>
      <c r="GU709" s="494"/>
      <c r="GV709" s="494"/>
      <c r="GW709" s="494"/>
      <c r="GX709" s="494"/>
      <c r="GY709" s="494"/>
      <c r="GZ709" s="494"/>
      <c r="HA709" s="494"/>
    </row>
    <row r="710">
      <c r="A710" s="492">
        <v>7303094.0</v>
      </c>
      <c r="B710" s="488" t="s">
        <v>27867</v>
      </c>
      <c r="C710" s="488" t="s">
        <v>399</v>
      </c>
      <c r="D710" s="590">
        <v>45832.51893518519</v>
      </c>
      <c r="E710" s="590">
        <v>45832.539143518516</v>
      </c>
      <c r="F710" s="590">
        <v>45832.53942129629</v>
      </c>
      <c r="H710" s="488" t="s">
        <v>25860</v>
      </c>
      <c r="K710" s="494"/>
      <c r="L710" s="494"/>
      <c r="M710" s="494"/>
      <c r="N710" s="494"/>
      <c r="O710" s="494"/>
      <c r="P710" s="494"/>
      <c r="Q710" s="494"/>
      <c r="R710" s="494"/>
      <c r="S710" s="494"/>
      <c r="T710" s="488" t="s">
        <v>1514</v>
      </c>
      <c r="V710" s="488" t="s">
        <v>77</v>
      </c>
      <c r="W710" s="488" t="s">
        <v>117</v>
      </c>
      <c r="X710" s="494"/>
      <c r="Y710" s="494"/>
      <c r="Z710" s="494"/>
      <c r="AA710" s="494"/>
      <c r="AB710" s="494"/>
      <c r="AC710" s="494"/>
      <c r="AD710" s="494"/>
      <c r="AE710" s="494"/>
      <c r="AF710" s="494"/>
      <c r="AG710" s="494"/>
      <c r="AH710" s="494"/>
      <c r="AI710" s="494"/>
      <c r="AJ710" s="494"/>
      <c r="AK710" s="494"/>
      <c r="AL710" s="494"/>
      <c r="AM710" s="494"/>
      <c r="AN710" s="494"/>
      <c r="AO710" s="494"/>
      <c r="AP710" s="494"/>
      <c r="AQ710" s="492">
        <v>36.0</v>
      </c>
      <c r="AR710" s="495" t="s">
        <v>1524</v>
      </c>
      <c r="AS710" s="588">
        <v>798000.0</v>
      </c>
      <c r="AT710" s="494"/>
      <c r="AU710" s="494"/>
      <c r="AV710" s="494"/>
      <c r="AW710" s="494"/>
      <c r="AX710" s="494"/>
      <c r="AY710" s="494"/>
      <c r="AZ710" s="494"/>
      <c r="BA710" s="494"/>
      <c r="BB710" s="494"/>
      <c r="BC710" s="494"/>
      <c r="BD710" s="494"/>
      <c r="BE710" s="494"/>
      <c r="BF710" s="494"/>
      <c r="BG710" s="494"/>
      <c r="BH710" s="494"/>
      <c r="BI710" s="488" t="s">
        <v>25863</v>
      </c>
      <c r="BJ710" s="494"/>
      <c r="BK710" s="494"/>
      <c r="BL710" s="494"/>
      <c r="BM710" s="494"/>
      <c r="BN710" s="494"/>
      <c r="BO710" s="494"/>
      <c r="BP710" s="494"/>
      <c r="BQ710" s="588">
        <v>30000.0</v>
      </c>
      <c r="BR710" s="494"/>
      <c r="BS710" s="494"/>
      <c r="BT710" s="494"/>
      <c r="BU710" s="488" t="s">
        <v>25868</v>
      </c>
      <c r="BY710" s="494"/>
      <c r="BZ710" s="588">
        <v>30184.0</v>
      </c>
      <c r="CA710" s="588">
        <v>27400.0</v>
      </c>
      <c r="CB710" s="494"/>
      <c r="CC710" s="587">
        <v>45832.0</v>
      </c>
      <c r="CD710" s="587">
        <v>45896.0</v>
      </c>
      <c r="CE710" s="488" t="s">
        <v>25898</v>
      </c>
      <c r="CF710" s="588">
        <v>1019184.0</v>
      </c>
      <c r="CG710" s="588">
        <v>221184.0</v>
      </c>
      <c r="CH710" s="494"/>
      <c r="CI710" s="494"/>
      <c r="CJ710" s="494"/>
      <c r="CK710" s="494"/>
      <c r="CL710" s="494"/>
      <c r="CM710" s="494"/>
      <c r="CN710" s="494"/>
      <c r="CO710" s="494"/>
      <c r="CP710" s="494"/>
      <c r="CQ710" s="494"/>
      <c r="CR710" s="494"/>
      <c r="CS710" s="494"/>
      <c r="CT710" s="494"/>
      <c r="CU710" s="494"/>
      <c r="CV710" s="494"/>
      <c r="CW710" s="494"/>
      <c r="CX710" s="494"/>
      <c r="CY710" s="494"/>
      <c r="CZ710" s="494"/>
      <c r="DA710" s="494"/>
      <c r="DB710" s="494"/>
      <c r="DC710" s="494"/>
      <c r="DD710" s="494"/>
      <c r="DE710" s="488" t="s">
        <v>27863</v>
      </c>
      <c r="DH710" s="494"/>
      <c r="DI710" s="494"/>
      <c r="DJ710" s="494"/>
      <c r="DK710" s="494"/>
      <c r="DL710" s="494"/>
      <c r="DM710" s="494"/>
      <c r="DN710" s="494"/>
      <c r="DO710" s="494"/>
      <c r="DP710" s="494"/>
      <c r="DQ710" s="488" t="s">
        <v>27865</v>
      </c>
      <c r="DS710" s="494"/>
      <c r="DT710" s="494"/>
      <c r="DU710" s="494"/>
      <c r="DV710" s="494"/>
      <c r="DW710" s="494"/>
      <c r="DX710" s="494"/>
      <c r="DY710" s="494"/>
      <c r="DZ710" s="494"/>
      <c r="EA710" s="488" t="s">
        <v>27868</v>
      </c>
      <c r="EC710" s="494"/>
      <c r="ED710" s="494"/>
      <c r="EE710" s="494"/>
      <c r="EF710" s="494"/>
      <c r="EG710" s="494"/>
      <c r="EH710" s="494"/>
      <c r="EI710" s="488" t="s">
        <v>27869</v>
      </c>
      <c r="EM710" s="494"/>
      <c r="EN710" s="494"/>
      <c r="EO710" s="494"/>
      <c r="EP710" s="494"/>
      <c r="EQ710" s="494"/>
      <c r="ER710" s="494"/>
      <c r="ES710" s="494"/>
      <c r="ET710" s="494"/>
      <c r="EU710" s="494"/>
      <c r="EV710" s="494"/>
      <c r="EW710" s="494"/>
      <c r="EX710" s="494"/>
      <c r="EY710" s="494"/>
      <c r="EZ710" s="494"/>
      <c r="FA710" s="494"/>
      <c r="FB710" s="494"/>
      <c r="FC710" s="494"/>
      <c r="FD710" s="494"/>
      <c r="FE710" s="494"/>
      <c r="FF710" s="494"/>
      <c r="FG710" s="494"/>
      <c r="FH710" s="494"/>
      <c r="FI710" s="494"/>
      <c r="FJ710" s="494"/>
      <c r="FK710" s="494"/>
      <c r="FL710" s="494"/>
      <c r="FM710" s="494"/>
      <c r="FN710" s="494"/>
      <c r="FO710" s="494"/>
      <c r="FP710" s="494"/>
      <c r="FQ710" s="494"/>
      <c r="FR710" s="494"/>
      <c r="FS710" s="488" t="s">
        <v>27866</v>
      </c>
      <c r="FU710" s="494"/>
      <c r="FV710" s="494"/>
      <c r="FW710" s="494"/>
      <c r="FX710" s="494"/>
      <c r="FY710" s="494"/>
      <c r="FZ710" s="494"/>
      <c r="GA710" s="494"/>
      <c r="GB710" s="494"/>
      <c r="GC710" s="494"/>
      <c r="GD710" s="494"/>
      <c r="GE710" s="494"/>
      <c r="GF710" s="494"/>
      <c r="GG710" s="494"/>
      <c r="GH710" s="494"/>
      <c r="GI710" s="494"/>
      <c r="GJ710" s="494"/>
      <c r="GK710" s="494"/>
      <c r="GL710" s="494"/>
      <c r="GM710" s="494"/>
      <c r="GN710" s="494"/>
      <c r="GO710" s="494"/>
      <c r="GP710" s="494"/>
      <c r="GQ710" s="494"/>
      <c r="GR710" s="494"/>
      <c r="GS710" s="494"/>
      <c r="GT710" s="494"/>
      <c r="GU710" s="494"/>
      <c r="GV710" s="494"/>
      <c r="GW710" s="494"/>
      <c r="GX710" s="494"/>
      <c r="GY710" s="494"/>
      <c r="GZ710" s="494"/>
      <c r="HA710" s="494"/>
    </row>
    <row r="711">
      <c r="A711" s="492">
        <v>7303166.0</v>
      </c>
      <c r="B711" s="488" t="s">
        <v>27870</v>
      </c>
      <c r="C711" s="488" t="s">
        <v>399</v>
      </c>
      <c r="D711" s="590">
        <v>45832.51865740741</v>
      </c>
      <c r="E711" s="590">
        <v>45832.537314814814</v>
      </c>
      <c r="F711" s="590">
        <v>45832.53980324074</v>
      </c>
      <c r="H711" s="488" t="s">
        <v>25860</v>
      </c>
      <c r="K711" s="494"/>
      <c r="L711" s="494"/>
      <c r="M711" s="494"/>
      <c r="N711" s="494"/>
      <c r="O711" s="494"/>
      <c r="P711" s="494"/>
      <c r="Q711" s="494"/>
      <c r="R711" s="494"/>
      <c r="S711" s="494"/>
      <c r="T711" s="488" t="s">
        <v>1514</v>
      </c>
      <c r="V711" s="488" t="s">
        <v>77</v>
      </c>
      <c r="W711" s="488" t="s">
        <v>117</v>
      </c>
      <c r="X711" s="494"/>
      <c r="Y711" s="494"/>
      <c r="Z711" s="494"/>
      <c r="AA711" s="494"/>
      <c r="AB711" s="494"/>
      <c r="AC711" s="494"/>
      <c r="AD711" s="494"/>
      <c r="AE711" s="494"/>
      <c r="AF711" s="494"/>
      <c r="AG711" s="494"/>
      <c r="AH711" s="494"/>
      <c r="AI711" s="494"/>
      <c r="AJ711" s="494"/>
      <c r="AK711" s="494"/>
      <c r="AL711" s="494"/>
      <c r="AM711" s="494"/>
      <c r="AN711" s="494"/>
      <c r="AO711" s="494"/>
      <c r="AP711" s="494"/>
      <c r="AQ711" s="492">
        <v>36.0</v>
      </c>
      <c r="AR711" s="495" t="s">
        <v>1524</v>
      </c>
      <c r="AS711" s="588">
        <v>798000.0</v>
      </c>
      <c r="AT711" s="494"/>
      <c r="AU711" s="494"/>
      <c r="AV711" s="494"/>
      <c r="AW711" s="494"/>
      <c r="AX711" s="494"/>
      <c r="AY711" s="494"/>
      <c r="AZ711" s="494"/>
      <c r="BA711" s="494"/>
      <c r="BB711" s="494"/>
      <c r="BC711" s="494"/>
      <c r="BD711" s="494"/>
      <c r="BE711" s="494"/>
      <c r="BF711" s="494"/>
      <c r="BG711" s="494"/>
      <c r="BH711" s="494"/>
      <c r="BI711" s="488" t="s">
        <v>25863</v>
      </c>
      <c r="BJ711" s="494"/>
      <c r="BK711" s="494"/>
      <c r="BL711" s="494"/>
      <c r="BM711" s="494"/>
      <c r="BN711" s="494"/>
      <c r="BO711" s="494"/>
      <c r="BP711" s="494"/>
      <c r="BQ711" s="588">
        <v>30000.0</v>
      </c>
      <c r="BR711" s="494"/>
      <c r="BS711" s="494"/>
      <c r="BT711" s="494"/>
      <c r="BU711" s="488" t="s">
        <v>25868</v>
      </c>
      <c r="BY711" s="494"/>
      <c r="BZ711" s="588">
        <v>30184.0</v>
      </c>
      <c r="CA711" s="588">
        <v>27400.0</v>
      </c>
      <c r="CB711" s="494"/>
      <c r="CC711" s="587">
        <v>45832.0</v>
      </c>
      <c r="CD711" s="587">
        <v>45896.0</v>
      </c>
      <c r="CE711" s="488" t="s">
        <v>25898</v>
      </c>
      <c r="CF711" s="588">
        <v>1019184.0</v>
      </c>
      <c r="CG711" s="588">
        <v>221184.0</v>
      </c>
      <c r="CH711" s="494"/>
      <c r="CI711" s="494"/>
      <c r="CJ711" s="494"/>
      <c r="CK711" s="494"/>
      <c r="CL711" s="494"/>
      <c r="CM711" s="494"/>
      <c r="CN711" s="494"/>
      <c r="CO711" s="494"/>
      <c r="CP711" s="494"/>
      <c r="CQ711" s="494"/>
      <c r="CR711" s="494"/>
      <c r="CS711" s="494"/>
      <c r="CT711" s="494"/>
      <c r="CU711" s="494"/>
      <c r="CV711" s="494"/>
      <c r="CW711" s="494"/>
      <c r="CX711" s="494"/>
      <c r="CY711" s="494"/>
      <c r="CZ711" s="494"/>
      <c r="DA711" s="494"/>
      <c r="DB711" s="494"/>
      <c r="DC711" s="494"/>
      <c r="DD711" s="494"/>
      <c r="DE711" s="488" t="s">
        <v>27863</v>
      </c>
      <c r="DH711" s="494"/>
      <c r="DI711" s="494"/>
      <c r="DJ711" s="494"/>
      <c r="DK711" s="494"/>
      <c r="DL711" s="494"/>
      <c r="DM711" s="494"/>
      <c r="DN711" s="494"/>
      <c r="DO711" s="494"/>
      <c r="DP711" s="494"/>
      <c r="DQ711" s="488" t="s">
        <v>27868</v>
      </c>
      <c r="DS711" s="494"/>
      <c r="DT711" s="494"/>
      <c r="DU711" s="494"/>
      <c r="DV711" s="494"/>
      <c r="DW711" s="494"/>
      <c r="DX711" s="494"/>
      <c r="DY711" s="494"/>
      <c r="DZ711" s="492">
        <v>6168054.0</v>
      </c>
      <c r="EA711" s="488" t="s">
        <v>27868</v>
      </c>
      <c r="EC711" s="494"/>
      <c r="ED711" s="494"/>
      <c r="EE711" s="494"/>
      <c r="EF711" s="494"/>
      <c r="EG711" s="494"/>
      <c r="EH711" s="494"/>
      <c r="EI711" s="488" t="s">
        <v>27869</v>
      </c>
      <c r="EM711" s="494"/>
      <c r="EN711" s="494"/>
      <c r="EO711" s="494"/>
      <c r="EP711" s="494"/>
      <c r="EQ711" s="494"/>
      <c r="ER711" s="494"/>
      <c r="ES711" s="494"/>
      <c r="ET711" s="494"/>
      <c r="EU711" s="494"/>
      <c r="EV711" s="494"/>
      <c r="EW711" s="494"/>
      <c r="EX711" s="494"/>
      <c r="EY711" s="494"/>
      <c r="EZ711" s="494"/>
      <c r="FA711" s="494"/>
      <c r="FB711" s="494"/>
      <c r="FC711" s="494"/>
      <c r="FD711" s="494"/>
      <c r="FE711" s="494"/>
      <c r="FF711" s="494"/>
      <c r="FG711" s="494"/>
      <c r="FH711" s="494"/>
      <c r="FI711" s="494"/>
      <c r="FJ711" s="494"/>
      <c r="FK711" s="494"/>
      <c r="FL711" s="494"/>
      <c r="FM711" s="494"/>
      <c r="FN711" s="494"/>
      <c r="FO711" s="494"/>
      <c r="FP711" s="494"/>
      <c r="FQ711" s="494"/>
      <c r="FR711" s="494"/>
      <c r="FS711" s="488" t="s">
        <v>27866</v>
      </c>
      <c r="FU711" s="494"/>
      <c r="FV711" s="494"/>
      <c r="FW711" s="494"/>
      <c r="FX711" s="494"/>
      <c r="FY711" s="494"/>
      <c r="FZ711" s="494"/>
      <c r="GA711" s="494"/>
      <c r="GB711" s="494"/>
      <c r="GC711" s="494"/>
      <c r="GD711" s="494"/>
      <c r="GE711" s="494"/>
      <c r="GF711" s="494"/>
      <c r="GG711" s="494"/>
      <c r="GH711" s="494"/>
      <c r="GI711" s="494"/>
      <c r="GJ711" s="494"/>
      <c r="GK711" s="494"/>
      <c r="GL711" s="494"/>
      <c r="GM711" s="494"/>
      <c r="GN711" s="494"/>
      <c r="GO711" s="494"/>
      <c r="GP711" s="494"/>
      <c r="GQ711" s="494"/>
      <c r="GR711" s="494"/>
      <c r="GS711" s="494"/>
      <c r="GT711" s="494"/>
      <c r="GU711" s="494"/>
      <c r="GV711" s="494"/>
      <c r="GW711" s="494"/>
      <c r="GX711" s="494"/>
      <c r="GY711" s="494"/>
      <c r="GZ711" s="494"/>
      <c r="HA711" s="494"/>
    </row>
    <row r="712">
      <c r="A712" s="492">
        <v>7311303.0</v>
      </c>
      <c r="B712" s="488" t="s">
        <v>27871</v>
      </c>
      <c r="C712" s="488" t="s">
        <v>399</v>
      </c>
      <c r="D712" s="590">
        <v>45832.77060185185</v>
      </c>
      <c r="E712" s="590">
        <v>45832.78424768519</v>
      </c>
      <c r="F712" s="590">
        <v>45832.787141203706</v>
      </c>
      <c r="H712" s="488" t="s">
        <v>25860</v>
      </c>
      <c r="K712" s="494"/>
      <c r="L712" s="494"/>
      <c r="M712" s="494"/>
      <c r="N712" s="494"/>
      <c r="O712" s="494"/>
      <c r="P712" s="494"/>
      <c r="Q712" s="494"/>
      <c r="R712" s="494"/>
      <c r="S712" s="494"/>
      <c r="T712" s="488" t="s">
        <v>1514</v>
      </c>
      <c r="V712" s="488" t="s">
        <v>124</v>
      </c>
      <c r="W712" s="488" t="s">
        <v>117</v>
      </c>
      <c r="X712" s="494"/>
      <c r="Y712" s="494"/>
      <c r="Z712" s="494"/>
      <c r="AA712" s="494"/>
      <c r="AB712" s="494"/>
      <c r="AC712" s="494"/>
      <c r="AD712" s="494"/>
      <c r="AE712" s="494"/>
      <c r="AF712" s="494"/>
      <c r="AG712" s="494"/>
      <c r="AH712" s="494"/>
      <c r="AI712" s="494"/>
      <c r="AJ712" s="494"/>
      <c r="AK712" s="494"/>
      <c r="AL712" s="494"/>
      <c r="AM712" s="494"/>
      <c r="AN712" s="494"/>
      <c r="AO712" s="494"/>
      <c r="AP712" s="494"/>
      <c r="AQ712" s="492">
        <v>36.0</v>
      </c>
      <c r="AR712" s="495" t="s">
        <v>1524</v>
      </c>
      <c r="AS712" s="588">
        <v>798000.0</v>
      </c>
      <c r="AT712" s="494"/>
      <c r="AU712" s="494"/>
      <c r="AV712" s="494"/>
      <c r="AW712" s="494"/>
      <c r="AX712" s="494"/>
      <c r="AY712" s="494"/>
      <c r="AZ712" s="494"/>
      <c r="BA712" s="494"/>
      <c r="BB712" s="494"/>
      <c r="BC712" s="494"/>
      <c r="BD712" s="494"/>
      <c r="BE712" s="494"/>
      <c r="BF712" s="494"/>
      <c r="BG712" s="494"/>
      <c r="BH712" s="494"/>
      <c r="BI712" s="488" t="s">
        <v>25863</v>
      </c>
      <c r="BJ712" s="494"/>
      <c r="BK712" s="494"/>
      <c r="BL712" s="494"/>
      <c r="BM712" s="494"/>
      <c r="BN712" s="494"/>
      <c r="BO712" s="494"/>
      <c r="BP712" s="494"/>
      <c r="BQ712" s="588">
        <v>30000.0</v>
      </c>
      <c r="BR712" s="494"/>
      <c r="BS712" s="494"/>
      <c r="BT712" s="494"/>
      <c r="BU712" s="488" t="s">
        <v>25905</v>
      </c>
      <c r="BW712" s="494"/>
      <c r="BX712" s="494"/>
      <c r="BY712" s="494"/>
      <c r="BZ712" s="588">
        <v>30007.0</v>
      </c>
      <c r="CA712" s="588">
        <v>28500.0</v>
      </c>
      <c r="CB712" s="494"/>
      <c r="CC712" s="587">
        <v>45832.0</v>
      </c>
      <c r="CD712" s="587">
        <v>45865.0</v>
      </c>
      <c r="CE712" s="488" t="s">
        <v>25898</v>
      </c>
      <c r="CF712" s="588">
        <v>1057507.0</v>
      </c>
      <c r="CG712" s="588">
        <v>259507.0</v>
      </c>
      <c r="CH712" s="494"/>
      <c r="CI712" s="494"/>
      <c r="CJ712" s="494"/>
      <c r="CK712" s="494"/>
      <c r="CL712" s="494"/>
      <c r="CM712" s="494"/>
      <c r="CN712" s="494"/>
      <c r="CO712" s="494"/>
      <c r="CP712" s="494"/>
      <c r="CQ712" s="494"/>
      <c r="CR712" s="494"/>
      <c r="CS712" s="494"/>
      <c r="CT712" s="494"/>
      <c r="CU712" s="494"/>
      <c r="CV712" s="494"/>
      <c r="CW712" s="494"/>
      <c r="CX712" s="494"/>
      <c r="CY712" s="494"/>
      <c r="CZ712" s="494"/>
      <c r="DA712" s="494"/>
      <c r="DB712" s="494"/>
      <c r="DC712" s="494"/>
      <c r="DD712" s="494"/>
      <c r="DE712" s="488" t="s">
        <v>27863</v>
      </c>
      <c r="DH712" s="494"/>
      <c r="DI712" s="494"/>
      <c r="DJ712" s="494"/>
      <c r="DK712" s="494"/>
      <c r="DL712" s="494"/>
      <c r="DM712" s="494"/>
      <c r="DN712" s="494"/>
      <c r="DO712" s="494"/>
      <c r="DP712" s="494"/>
      <c r="DQ712" s="488" t="s">
        <v>27868</v>
      </c>
      <c r="DS712" s="494"/>
      <c r="DT712" s="494"/>
      <c r="DU712" s="494"/>
      <c r="DV712" s="494"/>
      <c r="DW712" s="494"/>
      <c r="DX712" s="494"/>
      <c r="DY712" s="494"/>
      <c r="DZ712" s="494"/>
      <c r="EA712" s="488" t="s">
        <v>27868</v>
      </c>
      <c r="EC712" s="494"/>
      <c r="ED712" s="494"/>
      <c r="EE712" s="494"/>
      <c r="EF712" s="494"/>
      <c r="EG712" s="494"/>
      <c r="EH712" s="494"/>
      <c r="EI712" s="488" t="s">
        <v>27869</v>
      </c>
      <c r="EM712" s="494"/>
      <c r="EN712" s="494"/>
      <c r="EO712" s="494"/>
      <c r="EP712" s="494"/>
      <c r="EQ712" s="494"/>
      <c r="ER712" s="494"/>
      <c r="ES712" s="494"/>
      <c r="ET712" s="494"/>
      <c r="EU712" s="494"/>
      <c r="EV712" s="494"/>
      <c r="EW712" s="494"/>
      <c r="EX712" s="494"/>
      <c r="EY712" s="494"/>
      <c r="EZ712" s="494"/>
      <c r="FA712" s="494"/>
      <c r="FB712" s="494"/>
      <c r="FC712" s="494"/>
      <c r="FD712" s="494"/>
      <c r="FE712" s="494"/>
      <c r="FF712" s="494"/>
      <c r="FG712" s="494"/>
      <c r="FH712" s="494"/>
      <c r="FI712" s="494"/>
      <c r="FJ712" s="494"/>
      <c r="FK712" s="494"/>
      <c r="FL712" s="494"/>
      <c r="FM712" s="494"/>
      <c r="FN712" s="494"/>
      <c r="FO712" s="494"/>
      <c r="FP712" s="494"/>
      <c r="FQ712" s="494"/>
      <c r="FR712" s="494"/>
      <c r="FS712" s="488" t="s">
        <v>27872</v>
      </c>
      <c r="FU712" s="494"/>
      <c r="FV712" s="494"/>
      <c r="FW712" s="494"/>
      <c r="FX712" s="494"/>
      <c r="FY712" s="494"/>
      <c r="FZ712" s="494"/>
      <c r="GA712" s="494"/>
      <c r="GB712" s="494"/>
      <c r="GC712" s="494"/>
      <c r="GD712" s="494"/>
      <c r="GE712" s="494"/>
      <c r="GF712" s="494"/>
      <c r="GG712" s="494"/>
      <c r="GH712" s="494"/>
      <c r="GI712" s="494"/>
      <c r="GJ712" s="494"/>
      <c r="GK712" s="494"/>
      <c r="GL712" s="494"/>
      <c r="GM712" s="494"/>
      <c r="GN712" s="494"/>
      <c r="GO712" s="494"/>
      <c r="GP712" s="494"/>
      <c r="GQ712" s="494"/>
      <c r="GR712" s="494"/>
      <c r="GS712" s="494"/>
      <c r="GT712" s="494"/>
      <c r="GU712" s="494"/>
      <c r="GV712" s="494"/>
      <c r="GW712" s="494"/>
      <c r="GX712" s="494"/>
      <c r="GY712" s="494"/>
      <c r="GZ712" s="494"/>
      <c r="HA712" s="494"/>
    </row>
    <row r="713">
      <c r="A713" s="492">
        <v>7311381.0</v>
      </c>
      <c r="B713" s="488" t="s">
        <v>27873</v>
      </c>
      <c r="C713" s="488" t="s">
        <v>399</v>
      </c>
      <c r="D713" s="590">
        <v>45832.77042824074</v>
      </c>
      <c r="E713" s="590">
        <v>45832.778865740744</v>
      </c>
      <c r="F713" s="590">
        <v>45832.78635416667</v>
      </c>
      <c r="H713" s="488" t="s">
        <v>25860</v>
      </c>
      <c r="K713" s="494"/>
      <c r="L713" s="494"/>
      <c r="M713" s="494"/>
      <c r="N713" s="494"/>
      <c r="O713" s="494"/>
      <c r="P713" s="494"/>
      <c r="Q713" s="494"/>
      <c r="R713" s="494"/>
      <c r="S713" s="494"/>
      <c r="T713" s="494"/>
      <c r="U713" s="494"/>
      <c r="V713" s="488" t="s">
        <v>124</v>
      </c>
      <c r="W713" s="488" t="s">
        <v>117</v>
      </c>
      <c r="X713" s="494"/>
      <c r="Y713" s="494"/>
      <c r="Z713" s="494"/>
      <c r="AA713" s="494"/>
      <c r="AB713" s="494"/>
      <c r="AC713" s="494"/>
      <c r="AD713" s="494"/>
      <c r="AE713" s="494"/>
      <c r="AF713" s="494"/>
      <c r="AG713" s="494"/>
      <c r="AH713" s="494"/>
      <c r="AI713" s="494"/>
      <c r="AJ713" s="494"/>
      <c r="AK713" s="494"/>
      <c r="AL713" s="494"/>
      <c r="AM713" s="494"/>
      <c r="AN713" s="494"/>
      <c r="AO713" s="494"/>
      <c r="AP713" s="494"/>
      <c r="AQ713" s="494"/>
      <c r="AR713" s="494"/>
      <c r="AS713" s="494"/>
      <c r="AT713" s="494"/>
      <c r="AU713" s="494"/>
      <c r="AV713" s="494"/>
      <c r="AW713" s="494"/>
      <c r="AX713" s="494"/>
      <c r="AY713" s="494"/>
      <c r="AZ713" s="494"/>
      <c r="BA713" s="494"/>
      <c r="BB713" s="494"/>
      <c r="BC713" s="494"/>
      <c r="BD713" s="494"/>
      <c r="BE713" s="494"/>
      <c r="BF713" s="494"/>
      <c r="BG713" s="494"/>
      <c r="BH713" s="494"/>
      <c r="BI713" s="488" t="s">
        <v>25863</v>
      </c>
      <c r="BJ713" s="494"/>
      <c r="BK713" s="494"/>
      <c r="BL713" s="494"/>
      <c r="BM713" s="494"/>
      <c r="BN713" s="494"/>
      <c r="BO713" s="494"/>
      <c r="BP713" s="494"/>
      <c r="BQ713" s="494"/>
      <c r="BR713" s="494"/>
      <c r="BS713" s="494"/>
      <c r="BT713" s="494"/>
      <c r="BU713" s="494"/>
      <c r="BV713" s="494"/>
      <c r="BW713" s="494"/>
      <c r="BX713" s="494"/>
      <c r="BY713" s="494"/>
      <c r="BZ713" s="494"/>
      <c r="CA713" s="494"/>
      <c r="CB713" s="494"/>
      <c r="CC713" s="494"/>
      <c r="CD713" s="494"/>
      <c r="CE713" s="494"/>
      <c r="CF713" s="494"/>
      <c r="CG713" s="494"/>
      <c r="CH713" s="494"/>
      <c r="CI713" s="494"/>
      <c r="CJ713" s="494"/>
      <c r="CK713" s="494"/>
      <c r="CL713" s="494"/>
      <c r="CM713" s="494"/>
      <c r="CN713" s="494"/>
      <c r="CO713" s="494"/>
      <c r="CP713" s="494"/>
      <c r="CQ713" s="494"/>
      <c r="CR713" s="494"/>
      <c r="CS713" s="494"/>
      <c r="CT713" s="494"/>
      <c r="CU713" s="494"/>
      <c r="CV713" s="494"/>
      <c r="CW713" s="494"/>
      <c r="CX713" s="494"/>
      <c r="CY713" s="494"/>
      <c r="CZ713" s="494"/>
      <c r="DA713" s="494"/>
      <c r="DB713" s="494"/>
      <c r="DC713" s="494"/>
      <c r="DD713" s="494"/>
      <c r="DE713" s="488" t="s">
        <v>27863</v>
      </c>
      <c r="DH713" s="494"/>
      <c r="DI713" s="494"/>
      <c r="DJ713" s="494"/>
      <c r="DK713" s="494"/>
      <c r="DL713" s="494"/>
      <c r="DM713" s="494"/>
      <c r="DN713" s="494"/>
      <c r="DO713" s="494"/>
      <c r="DP713" s="494"/>
      <c r="DQ713" s="494"/>
      <c r="DR713" s="494"/>
      <c r="DS713" s="494"/>
      <c r="DT713" s="494"/>
      <c r="DU713" s="494"/>
      <c r="DV713" s="488" t="s">
        <v>27863</v>
      </c>
      <c r="DY713" s="494"/>
      <c r="DZ713" s="494"/>
      <c r="EA713" s="488" t="s">
        <v>27868</v>
      </c>
      <c r="EC713" s="494"/>
      <c r="ED713" s="494"/>
      <c r="EE713" s="494"/>
      <c r="EF713" s="494"/>
      <c r="EG713" s="494"/>
      <c r="EH713" s="494"/>
      <c r="EI713" s="494"/>
      <c r="EJ713" s="494"/>
      <c r="EK713" s="494"/>
      <c r="EL713" s="494"/>
      <c r="EM713" s="494"/>
      <c r="EN713" s="494"/>
      <c r="EO713" s="495" t="s">
        <v>1524</v>
      </c>
      <c r="EP713" s="494"/>
      <c r="EQ713" s="494"/>
      <c r="ER713" s="494"/>
      <c r="ES713" s="494"/>
      <c r="ET713" s="494"/>
      <c r="EU713" s="494"/>
      <c r="EV713" s="494"/>
      <c r="EW713" s="494"/>
      <c r="EX713" s="494"/>
      <c r="EY713" s="494"/>
      <c r="EZ713" s="494"/>
      <c r="FA713" s="494"/>
      <c r="FB713" s="494"/>
      <c r="FC713" s="494"/>
      <c r="FD713" s="494"/>
      <c r="FE713" s="494"/>
      <c r="FF713" s="494"/>
      <c r="FG713" s="494"/>
      <c r="FH713" s="494"/>
      <c r="FI713" s="494"/>
      <c r="FJ713" s="494"/>
      <c r="FK713" s="494"/>
      <c r="FL713" s="494"/>
      <c r="FM713" s="494"/>
      <c r="FN713" s="494"/>
      <c r="FO713" s="494"/>
      <c r="FP713" s="494"/>
      <c r="FQ713" s="494"/>
      <c r="FR713" s="494"/>
      <c r="FS713" s="488" t="s">
        <v>27866</v>
      </c>
      <c r="FU713" s="494"/>
      <c r="FV713" s="494"/>
      <c r="FW713" s="494"/>
      <c r="FX713" s="494"/>
      <c r="FY713" s="494"/>
      <c r="FZ713" s="494"/>
      <c r="GA713" s="494"/>
      <c r="GB713" s="494"/>
      <c r="GC713" s="494"/>
      <c r="GD713" s="494"/>
      <c r="GE713" s="494"/>
      <c r="GF713" s="494"/>
      <c r="GG713" s="494"/>
      <c r="GH713" s="494"/>
      <c r="GI713" s="494"/>
      <c r="GJ713" s="494"/>
      <c r="GK713" s="494"/>
      <c r="GL713" s="494"/>
      <c r="GM713" s="494"/>
      <c r="GN713" s="494"/>
      <c r="GO713" s="494"/>
      <c r="GP713" s="494"/>
      <c r="GQ713" s="494"/>
      <c r="GR713" s="494"/>
      <c r="GS713" s="494"/>
      <c r="GT713" s="494"/>
      <c r="GU713" s="494"/>
      <c r="GV713" s="494"/>
      <c r="GW713" s="494"/>
      <c r="GX713" s="494"/>
      <c r="GY713" s="494"/>
      <c r="GZ713" s="494"/>
      <c r="HA713" s="494"/>
    </row>
    <row r="714">
      <c r="A714" s="492">
        <v>7311387.0</v>
      </c>
      <c r="B714" s="488" t="s">
        <v>27874</v>
      </c>
      <c r="C714" s="488" t="s">
        <v>399</v>
      </c>
      <c r="D714" s="590">
        <v>45832.77028935185</v>
      </c>
      <c r="E714" s="590">
        <v>45832.786574074074</v>
      </c>
      <c r="F714" s="590">
        <v>45832.78769675926</v>
      </c>
      <c r="H714" s="488" t="s">
        <v>25860</v>
      </c>
      <c r="K714" s="494"/>
      <c r="L714" s="494"/>
      <c r="M714" s="494"/>
      <c r="N714" s="494"/>
      <c r="O714" s="494"/>
      <c r="P714" s="494"/>
      <c r="Q714" s="494"/>
      <c r="R714" s="494"/>
      <c r="S714" s="494"/>
      <c r="T714" s="488" t="s">
        <v>1514</v>
      </c>
      <c r="V714" s="488" t="s">
        <v>124</v>
      </c>
      <c r="W714" s="488" t="s">
        <v>117</v>
      </c>
      <c r="X714" s="494"/>
      <c r="Y714" s="494"/>
      <c r="Z714" s="494"/>
      <c r="AA714" s="494"/>
      <c r="AB714" s="494"/>
      <c r="AC714" s="494"/>
      <c r="AD714" s="494"/>
      <c r="AE714" s="494"/>
      <c r="AF714" s="494"/>
      <c r="AG714" s="494"/>
      <c r="AH714" s="494"/>
      <c r="AI714" s="494"/>
      <c r="AJ714" s="494"/>
      <c r="AK714" s="494"/>
      <c r="AL714" s="494"/>
      <c r="AM714" s="494"/>
      <c r="AN714" s="494"/>
      <c r="AO714" s="494"/>
      <c r="AP714" s="494"/>
      <c r="AQ714" s="492">
        <v>36.0</v>
      </c>
      <c r="AR714" s="495" t="s">
        <v>1524</v>
      </c>
      <c r="AS714" s="588">
        <v>798000.0</v>
      </c>
      <c r="AT714" s="494"/>
      <c r="AU714" s="494"/>
      <c r="AV714" s="494"/>
      <c r="AW714" s="494"/>
      <c r="AX714" s="494"/>
      <c r="AY714" s="494"/>
      <c r="AZ714" s="494"/>
      <c r="BA714" s="494"/>
      <c r="BB714" s="494"/>
      <c r="BC714" s="494"/>
      <c r="BD714" s="494"/>
      <c r="BE714" s="494"/>
      <c r="BF714" s="494"/>
      <c r="BG714" s="494"/>
      <c r="BH714" s="494"/>
      <c r="BI714" s="488" t="s">
        <v>25863</v>
      </c>
      <c r="BJ714" s="494"/>
      <c r="BK714" s="494"/>
      <c r="BL714" s="494"/>
      <c r="BM714" s="494"/>
      <c r="BN714" s="494"/>
      <c r="BO714" s="494"/>
      <c r="BP714" s="494"/>
      <c r="BQ714" s="588">
        <v>30000.0</v>
      </c>
      <c r="BR714" s="494"/>
      <c r="BS714" s="494"/>
      <c r="BT714" s="494"/>
      <c r="BU714" s="488" t="s">
        <v>25905</v>
      </c>
      <c r="BW714" s="494"/>
      <c r="BX714" s="494"/>
      <c r="BY714" s="494"/>
      <c r="BZ714" s="588">
        <v>30007.0</v>
      </c>
      <c r="CA714" s="588">
        <v>28500.0</v>
      </c>
      <c r="CB714" s="494"/>
      <c r="CC714" s="587">
        <v>45832.0</v>
      </c>
      <c r="CD714" s="587">
        <v>45865.0</v>
      </c>
      <c r="CE714" s="488" t="s">
        <v>25898</v>
      </c>
      <c r="CF714" s="588">
        <v>1057507.0</v>
      </c>
      <c r="CG714" s="588">
        <v>259507.0</v>
      </c>
      <c r="CH714" s="494"/>
      <c r="CI714" s="494"/>
      <c r="CJ714" s="494"/>
      <c r="CK714" s="494"/>
      <c r="CL714" s="494"/>
      <c r="CM714" s="494"/>
      <c r="CN714" s="494"/>
      <c r="CO714" s="494"/>
      <c r="CP714" s="494"/>
      <c r="CQ714" s="494"/>
      <c r="CR714" s="494"/>
      <c r="CS714" s="494"/>
      <c r="CT714" s="494"/>
      <c r="CU714" s="494"/>
      <c r="CV714" s="494"/>
      <c r="CW714" s="494"/>
      <c r="CX714" s="494"/>
      <c r="CY714" s="494"/>
      <c r="CZ714" s="494"/>
      <c r="DA714" s="494"/>
      <c r="DB714" s="494"/>
      <c r="DC714" s="494"/>
      <c r="DD714" s="494"/>
      <c r="DE714" s="488" t="s">
        <v>27863</v>
      </c>
      <c r="DH714" s="494"/>
      <c r="DI714" s="494"/>
      <c r="DJ714" s="494"/>
      <c r="DK714" s="494"/>
      <c r="DL714" s="494"/>
      <c r="DM714" s="494"/>
      <c r="DN714" s="494"/>
      <c r="DO714" s="494"/>
      <c r="DP714" s="494"/>
      <c r="DQ714" s="488" t="s">
        <v>27868</v>
      </c>
      <c r="DS714" s="494"/>
      <c r="DT714" s="494"/>
      <c r="DU714" s="494"/>
      <c r="DV714" s="494"/>
      <c r="DW714" s="494"/>
      <c r="DX714" s="494"/>
      <c r="DY714" s="494"/>
      <c r="DZ714" s="492">
        <v>6168054.0</v>
      </c>
      <c r="EA714" s="488" t="s">
        <v>27868</v>
      </c>
      <c r="EC714" s="494"/>
      <c r="ED714" s="494"/>
      <c r="EE714" s="494"/>
      <c r="EF714" s="494"/>
      <c r="EG714" s="494"/>
      <c r="EH714" s="494"/>
      <c r="EI714" s="488" t="s">
        <v>27869</v>
      </c>
      <c r="EM714" s="494"/>
      <c r="EN714" s="494"/>
      <c r="EO714" s="494"/>
      <c r="EP714" s="494"/>
      <c r="EQ714" s="494"/>
      <c r="ER714" s="494"/>
      <c r="ES714" s="494"/>
      <c r="ET714" s="494"/>
      <c r="EU714" s="494"/>
      <c r="EV714" s="494"/>
      <c r="EW714" s="494"/>
      <c r="EX714" s="494"/>
      <c r="EY714" s="494"/>
      <c r="EZ714" s="494"/>
      <c r="FA714" s="494"/>
      <c r="FB714" s="494"/>
      <c r="FC714" s="494"/>
      <c r="FD714" s="494"/>
      <c r="FE714" s="494"/>
      <c r="FF714" s="494"/>
      <c r="FG714" s="494"/>
      <c r="FH714" s="494"/>
      <c r="FI714" s="494"/>
      <c r="FJ714" s="494"/>
      <c r="FK714" s="494"/>
      <c r="FL714" s="494"/>
      <c r="FM714" s="494"/>
      <c r="FN714" s="494"/>
      <c r="FO714" s="494"/>
      <c r="FP714" s="494"/>
      <c r="FQ714" s="494"/>
      <c r="FR714" s="494"/>
      <c r="FS714" s="488" t="s">
        <v>27866</v>
      </c>
      <c r="FU714" s="494"/>
      <c r="FV714" s="494"/>
      <c r="FW714" s="494"/>
      <c r="FX714" s="494"/>
      <c r="FY714" s="494"/>
      <c r="FZ714" s="494"/>
      <c r="GA714" s="494"/>
      <c r="GB714" s="494"/>
      <c r="GC714" s="494"/>
      <c r="GD714" s="494"/>
      <c r="GE714" s="494"/>
      <c r="GF714" s="494"/>
      <c r="GG714" s="494"/>
      <c r="GH714" s="494"/>
      <c r="GI714" s="494"/>
      <c r="GJ714" s="494"/>
      <c r="GK714" s="494"/>
      <c r="GL714" s="494"/>
      <c r="GM714" s="494"/>
      <c r="GN714" s="494"/>
      <c r="GO714" s="494"/>
      <c r="GP714" s="494"/>
      <c r="GQ714" s="494"/>
      <c r="GR714" s="494"/>
      <c r="GS714" s="494"/>
      <c r="GT714" s="494"/>
      <c r="GU714" s="494"/>
      <c r="GV714" s="494"/>
      <c r="GW714" s="494"/>
      <c r="GX714" s="494"/>
      <c r="GY714" s="494"/>
      <c r="GZ714" s="494"/>
      <c r="HA714" s="494"/>
    </row>
    <row r="715">
      <c r="A715" s="492">
        <v>7338210.0</v>
      </c>
      <c r="B715" s="488" t="s">
        <v>27875</v>
      </c>
      <c r="C715" s="488" t="s">
        <v>399</v>
      </c>
      <c r="D715" s="590">
        <v>45834.553391203706</v>
      </c>
      <c r="E715" s="590">
        <v>45834.555231481485</v>
      </c>
      <c r="F715" s="590">
        <v>45834.55542824074</v>
      </c>
      <c r="H715" s="488" t="s">
        <v>25860</v>
      </c>
      <c r="K715" s="494"/>
      <c r="L715" s="494"/>
      <c r="M715" s="494"/>
      <c r="N715" s="494"/>
      <c r="O715" s="494"/>
      <c r="P715" s="494"/>
      <c r="Q715" s="494"/>
      <c r="R715" s="494"/>
      <c r="S715" s="494"/>
      <c r="T715" s="494"/>
      <c r="U715" s="494"/>
      <c r="V715" s="488" t="s">
        <v>95</v>
      </c>
      <c r="W715" s="488" t="s">
        <v>118</v>
      </c>
      <c r="X715" s="494"/>
      <c r="Y715" s="494"/>
      <c r="Z715" s="494"/>
      <c r="AA715" s="494"/>
      <c r="AB715" s="494"/>
      <c r="AC715" s="494"/>
      <c r="AD715" s="494"/>
      <c r="AE715" s="494"/>
      <c r="AF715" s="494"/>
      <c r="AG715" s="494"/>
      <c r="AH715" s="494"/>
      <c r="AI715" s="494"/>
      <c r="AJ715" s="494"/>
      <c r="AK715" s="494"/>
      <c r="AL715" s="494"/>
      <c r="AM715" s="494"/>
      <c r="AN715" s="494"/>
      <c r="AO715" s="494"/>
      <c r="AP715" s="494"/>
      <c r="AQ715" s="494"/>
      <c r="AR715" s="494"/>
      <c r="AS715" s="494"/>
      <c r="AT715" s="494"/>
      <c r="AU715" s="494"/>
      <c r="AV715" s="494"/>
      <c r="AW715" s="494"/>
      <c r="AX715" s="494"/>
      <c r="AY715" s="494"/>
      <c r="AZ715" s="494"/>
      <c r="BA715" s="494"/>
      <c r="BB715" s="494"/>
      <c r="BC715" s="494"/>
      <c r="BD715" s="494"/>
      <c r="BE715" s="494"/>
      <c r="BF715" s="494"/>
      <c r="BG715" s="494"/>
      <c r="BH715" s="494"/>
      <c r="BI715" s="488" t="s">
        <v>25863</v>
      </c>
      <c r="BJ715" s="494"/>
      <c r="BK715" s="494"/>
      <c r="BL715" s="494"/>
      <c r="BM715" s="494"/>
      <c r="BN715" s="494"/>
      <c r="BO715" s="494"/>
      <c r="BP715" s="494"/>
      <c r="BQ715" s="494"/>
      <c r="BR715" s="494"/>
      <c r="BS715" s="494"/>
      <c r="BT715" s="494"/>
      <c r="BU715" s="494"/>
      <c r="BV715" s="494"/>
      <c r="BW715" s="494"/>
      <c r="BX715" s="494"/>
      <c r="BY715" s="494"/>
      <c r="BZ715" s="494"/>
      <c r="CA715" s="494"/>
      <c r="CB715" s="494"/>
      <c r="CC715" s="494"/>
      <c r="CD715" s="494"/>
      <c r="CE715" s="494"/>
      <c r="CF715" s="494"/>
      <c r="CG715" s="494"/>
      <c r="CH715" s="494"/>
      <c r="CI715" s="494"/>
      <c r="CJ715" s="494"/>
      <c r="CK715" s="494"/>
      <c r="CL715" s="494"/>
      <c r="CM715" s="494"/>
      <c r="CN715" s="494"/>
      <c r="CO715" s="494"/>
      <c r="CP715" s="494"/>
      <c r="CQ715" s="494"/>
      <c r="CR715" s="494"/>
      <c r="CS715" s="494"/>
      <c r="CT715" s="494"/>
      <c r="CU715" s="494"/>
      <c r="CV715" s="494"/>
      <c r="CW715" s="494"/>
      <c r="CX715" s="494"/>
      <c r="CY715" s="494"/>
      <c r="CZ715" s="494"/>
      <c r="DA715" s="494"/>
      <c r="DB715" s="494"/>
      <c r="DC715" s="494"/>
      <c r="DD715" s="494"/>
      <c r="DE715" s="488" t="s">
        <v>8201</v>
      </c>
      <c r="DH715" s="494"/>
      <c r="DI715" s="494"/>
      <c r="DJ715" s="494"/>
      <c r="DK715" s="494"/>
      <c r="DL715" s="494"/>
      <c r="DM715" s="494"/>
      <c r="DN715" s="494"/>
      <c r="DO715" s="494"/>
      <c r="DP715" s="494"/>
      <c r="DQ715" s="494"/>
      <c r="DR715" s="494"/>
      <c r="DS715" s="494"/>
      <c r="DT715" s="494"/>
      <c r="DU715" s="494"/>
      <c r="DV715" s="488" t="s">
        <v>8201</v>
      </c>
      <c r="DY715" s="494"/>
      <c r="DZ715" s="494"/>
      <c r="EA715" s="488" t="s">
        <v>27876</v>
      </c>
      <c r="EB715" s="494"/>
      <c r="EC715" s="494"/>
      <c r="ED715" s="494"/>
      <c r="EE715" s="494"/>
      <c r="EF715" s="494"/>
      <c r="EG715" s="494"/>
      <c r="EH715" s="494"/>
      <c r="EI715" s="494"/>
      <c r="EJ715" s="494"/>
      <c r="EK715" s="494"/>
      <c r="EL715" s="494"/>
      <c r="EM715" s="494"/>
      <c r="EN715" s="494"/>
      <c r="EO715" s="495" t="s">
        <v>1524</v>
      </c>
      <c r="EP715" s="494"/>
      <c r="EQ715" s="494"/>
      <c r="ER715" s="494"/>
      <c r="ES715" s="494"/>
      <c r="ET715" s="494"/>
      <c r="EU715" s="494"/>
      <c r="EV715" s="494"/>
      <c r="EW715" s="494"/>
      <c r="EX715" s="494"/>
      <c r="EY715" s="494"/>
      <c r="EZ715" s="494"/>
      <c r="FA715" s="494"/>
      <c r="FB715" s="494"/>
      <c r="FC715" s="494"/>
      <c r="FD715" s="494"/>
      <c r="FE715" s="494"/>
      <c r="FF715" s="494"/>
      <c r="FG715" s="494"/>
      <c r="FH715" s="494"/>
      <c r="FI715" s="494"/>
      <c r="FJ715" s="494"/>
      <c r="FK715" s="494"/>
      <c r="FL715" s="494"/>
      <c r="FM715" s="494"/>
      <c r="FN715" s="494"/>
      <c r="FO715" s="494"/>
      <c r="FP715" s="494"/>
      <c r="FQ715" s="494"/>
      <c r="FR715" s="494"/>
      <c r="FS715" s="488" t="s">
        <v>27877</v>
      </c>
      <c r="FU715" s="494"/>
      <c r="FV715" s="494"/>
      <c r="FW715" s="494"/>
      <c r="FX715" s="494"/>
      <c r="FY715" s="494"/>
      <c r="FZ715" s="494"/>
      <c r="GA715" s="494"/>
      <c r="GB715" s="494"/>
      <c r="GC715" s="494"/>
      <c r="GD715" s="494"/>
      <c r="GE715" s="494"/>
      <c r="GF715" s="494"/>
      <c r="GG715" s="494"/>
      <c r="GH715" s="494"/>
      <c r="GI715" s="494"/>
      <c r="GJ715" s="494"/>
      <c r="GK715" s="494"/>
      <c r="GL715" s="494"/>
      <c r="GM715" s="494"/>
      <c r="GN715" s="494"/>
      <c r="GO715" s="494"/>
      <c r="GP715" s="494"/>
      <c r="GQ715" s="494"/>
      <c r="GR715" s="494"/>
      <c r="GS715" s="494"/>
      <c r="GT715" s="494"/>
      <c r="GU715" s="494"/>
      <c r="GV715" s="494"/>
      <c r="GW715" s="494"/>
      <c r="GX715" s="494"/>
      <c r="GY715" s="494"/>
      <c r="GZ715" s="494"/>
      <c r="HA715" s="494"/>
    </row>
    <row r="716">
      <c r="A716" s="492">
        <v>7338301.0</v>
      </c>
      <c r="B716" s="488" t="s">
        <v>27878</v>
      </c>
      <c r="C716" s="488" t="s">
        <v>399</v>
      </c>
      <c r="D716" s="590">
        <v>45834.56043981481</v>
      </c>
      <c r="E716" s="590">
        <v>45834.56141203704</v>
      </c>
      <c r="F716" s="590">
        <v>45834.563564814816</v>
      </c>
      <c r="H716" s="488" t="s">
        <v>25860</v>
      </c>
      <c r="K716" s="494"/>
      <c r="L716" s="494"/>
      <c r="M716" s="494"/>
      <c r="N716" s="494"/>
      <c r="O716" s="494"/>
      <c r="P716" s="494"/>
      <c r="Q716" s="494"/>
      <c r="R716" s="494"/>
      <c r="S716" s="494"/>
      <c r="T716" s="488" t="s">
        <v>1514</v>
      </c>
      <c r="V716" s="488" t="s">
        <v>95</v>
      </c>
      <c r="W716" s="488" t="s">
        <v>118</v>
      </c>
      <c r="X716" s="494"/>
      <c r="Y716" s="494"/>
      <c r="Z716" s="494"/>
      <c r="AA716" s="494"/>
      <c r="AB716" s="494"/>
      <c r="AC716" s="494"/>
      <c r="AD716" s="494"/>
      <c r="AE716" s="494"/>
      <c r="AF716" s="494"/>
      <c r="AG716" s="494"/>
      <c r="AH716" s="494"/>
      <c r="AI716" s="494"/>
      <c r="AJ716" s="494"/>
      <c r="AK716" s="494"/>
      <c r="AL716" s="494"/>
      <c r="AM716" s="494"/>
      <c r="AN716" s="494"/>
      <c r="AO716" s="494"/>
      <c r="AP716" s="494"/>
      <c r="AQ716" s="492">
        <v>36.0</v>
      </c>
      <c r="AR716" s="495" t="s">
        <v>1524</v>
      </c>
      <c r="AS716" s="588">
        <v>798000.0</v>
      </c>
      <c r="AT716" s="494"/>
      <c r="AU716" s="494"/>
      <c r="AV716" s="494"/>
      <c r="AW716" s="494"/>
      <c r="AX716" s="494"/>
      <c r="AY716" s="494"/>
      <c r="AZ716" s="494"/>
      <c r="BA716" s="494"/>
      <c r="BB716" s="494"/>
      <c r="BC716" s="494"/>
      <c r="BD716" s="494"/>
      <c r="BE716" s="494"/>
      <c r="BF716" s="494"/>
      <c r="BG716" s="494"/>
      <c r="BH716" s="494"/>
      <c r="BI716" s="488" t="s">
        <v>25863</v>
      </c>
      <c r="BJ716" s="494"/>
      <c r="BK716" s="494"/>
      <c r="BL716" s="494"/>
      <c r="BM716" s="494"/>
      <c r="BN716" s="494"/>
      <c r="BO716" s="494"/>
      <c r="BP716" s="494"/>
      <c r="BQ716" s="494"/>
      <c r="BR716" s="494"/>
      <c r="BS716" s="494"/>
      <c r="BT716" s="494"/>
      <c r="BU716" s="488" t="s">
        <v>25868</v>
      </c>
      <c r="BY716" s="494"/>
      <c r="BZ716" s="588">
        <v>30324.0</v>
      </c>
      <c r="CA716" s="588">
        <v>28500.0</v>
      </c>
      <c r="CB716" s="494"/>
      <c r="CC716" s="494"/>
      <c r="CD716" s="495" t="s">
        <v>1524</v>
      </c>
      <c r="CE716" s="492">
        <v>27.0</v>
      </c>
      <c r="CF716" s="588">
        <v>1027824.0</v>
      </c>
      <c r="CG716" s="588">
        <v>229824.0</v>
      </c>
      <c r="CH716" s="494"/>
      <c r="CI716" s="494"/>
      <c r="CJ716" s="494"/>
      <c r="CK716" s="494"/>
      <c r="CL716" s="494"/>
      <c r="CM716" s="494"/>
      <c r="CN716" s="494"/>
      <c r="CO716" s="494"/>
      <c r="CP716" s="494"/>
      <c r="CQ716" s="494"/>
      <c r="CR716" s="494"/>
      <c r="CS716" s="494"/>
      <c r="CT716" s="494"/>
      <c r="CU716" s="494"/>
      <c r="CV716" s="494"/>
      <c r="CW716" s="494"/>
      <c r="CX716" s="494"/>
      <c r="CY716" s="494"/>
      <c r="CZ716" s="494"/>
      <c r="DA716" s="494"/>
      <c r="DB716" s="494"/>
      <c r="DC716" s="494"/>
      <c r="DD716" s="494"/>
      <c r="DE716" s="488" t="s">
        <v>8201</v>
      </c>
      <c r="DH716" s="494"/>
      <c r="DI716" s="494"/>
      <c r="DJ716" s="494"/>
      <c r="DK716" s="494"/>
      <c r="DL716" s="494"/>
      <c r="DM716" s="494"/>
      <c r="DN716" s="494"/>
      <c r="DO716" s="494"/>
      <c r="DP716" s="494"/>
      <c r="DQ716" s="488" t="s">
        <v>27879</v>
      </c>
      <c r="DR716" s="494"/>
      <c r="DS716" s="494"/>
      <c r="DT716" s="494"/>
      <c r="DU716" s="494"/>
      <c r="DV716" s="494"/>
      <c r="DW716" s="494"/>
      <c r="DX716" s="494"/>
      <c r="DY716" s="494"/>
      <c r="DZ716" s="494"/>
      <c r="EA716" s="488" t="s">
        <v>27876</v>
      </c>
      <c r="EB716" s="494"/>
      <c r="EC716" s="494"/>
      <c r="ED716" s="494"/>
      <c r="EE716" s="494"/>
      <c r="EF716" s="494"/>
      <c r="EG716" s="494"/>
      <c r="EH716" s="494"/>
      <c r="EI716" s="488" t="s">
        <v>27880</v>
      </c>
      <c r="EM716" s="494"/>
      <c r="EN716" s="494"/>
      <c r="EO716" s="494"/>
      <c r="EP716" s="494"/>
      <c r="EQ716" s="494"/>
      <c r="ER716" s="494"/>
      <c r="ES716" s="494"/>
      <c r="ET716" s="494"/>
      <c r="EU716" s="494"/>
      <c r="EV716" s="494"/>
      <c r="EW716" s="494"/>
      <c r="EX716" s="494"/>
      <c r="EY716" s="494"/>
      <c r="EZ716" s="494"/>
      <c r="FA716" s="494"/>
      <c r="FB716" s="494"/>
      <c r="FC716" s="494"/>
      <c r="FD716" s="494"/>
      <c r="FE716" s="494"/>
      <c r="FF716" s="494"/>
      <c r="FG716" s="494"/>
      <c r="FH716" s="494"/>
      <c r="FI716" s="494"/>
      <c r="FJ716" s="494"/>
      <c r="FK716" s="494"/>
      <c r="FL716" s="494"/>
      <c r="FM716" s="494"/>
      <c r="FN716" s="494"/>
      <c r="FO716" s="494"/>
      <c r="FP716" s="494"/>
      <c r="FQ716" s="494"/>
      <c r="FR716" s="494"/>
      <c r="FS716" s="488" t="s">
        <v>27877</v>
      </c>
      <c r="FU716" s="494"/>
      <c r="FV716" s="494"/>
      <c r="FW716" s="494"/>
      <c r="FX716" s="494"/>
      <c r="FY716" s="494"/>
      <c r="FZ716" s="494"/>
      <c r="GA716" s="494"/>
      <c r="GB716" s="494"/>
      <c r="GC716" s="494"/>
      <c r="GD716" s="494"/>
      <c r="GE716" s="494"/>
      <c r="GF716" s="494"/>
      <c r="GG716" s="494"/>
      <c r="GH716" s="494"/>
      <c r="GI716" s="494"/>
      <c r="GJ716" s="494"/>
      <c r="GK716" s="494"/>
      <c r="GL716" s="494"/>
      <c r="GM716" s="494"/>
      <c r="GN716" s="494"/>
      <c r="GO716" s="494"/>
      <c r="GP716" s="494"/>
      <c r="GQ716" s="494"/>
      <c r="GR716" s="494"/>
      <c r="GS716" s="494"/>
      <c r="GT716" s="494"/>
      <c r="GU716" s="494"/>
      <c r="GV716" s="494"/>
      <c r="GW716" s="494"/>
      <c r="GX716" s="494"/>
      <c r="GY716" s="494"/>
      <c r="GZ716" s="494"/>
      <c r="HA716" s="494"/>
    </row>
    <row r="717">
      <c r="A717" s="492">
        <v>7338428.0</v>
      </c>
      <c r="B717" s="488" t="s">
        <v>27881</v>
      </c>
      <c r="C717" s="488" t="s">
        <v>399</v>
      </c>
      <c r="D717" s="590">
        <v>45834.56233796296</v>
      </c>
      <c r="E717" s="590">
        <v>45834.56516203703</v>
      </c>
      <c r="F717" s="590">
        <v>45834.56537037037</v>
      </c>
      <c r="H717" s="488" t="s">
        <v>25860</v>
      </c>
      <c r="K717" s="494"/>
      <c r="L717" s="494"/>
      <c r="M717" s="494"/>
      <c r="N717" s="494"/>
      <c r="O717" s="494"/>
      <c r="P717" s="494"/>
      <c r="Q717" s="494"/>
      <c r="R717" s="494"/>
      <c r="S717" s="494"/>
      <c r="T717" s="488" t="s">
        <v>1514</v>
      </c>
      <c r="V717" s="488" t="s">
        <v>95</v>
      </c>
      <c r="W717" s="488" t="s">
        <v>118</v>
      </c>
      <c r="X717" s="494"/>
      <c r="Y717" s="494"/>
      <c r="Z717" s="494"/>
      <c r="AA717" s="494"/>
      <c r="AB717" s="494"/>
      <c r="AC717" s="494"/>
      <c r="AD717" s="494"/>
      <c r="AE717" s="494"/>
      <c r="AF717" s="494"/>
      <c r="AG717" s="494"/>
      <c r="AH717" s="494"/>
      <c r="AI717" s="494"/>
      <c r="AJ717" s="494"/>
      <c r="AK717" s="494"/>
      <c r="AL717" s="494"/>
      <c r="AM717" s="494"/>
      <c r="AN717" s="494"/>
      <c r="AO717" s="494"/>
      <c r="AP717" s="494"/>
      <c r="AQ717" s="492">
        <v>36.0</v>
      </c>
      <c r="AR717" s="495" t="s">
        <v>1524</v>
      </c>
      <c r="AS717" s="588">
        <v>798000.0</v>
      </c>
      <c r="AT717" s="494"/>
      <c r="AU717" s="494"/>
      <c r="AV717" s="494"/>
      <c r="AW717" s="494"/>
      <c r="AX717" s="494"/>
      <c r="AY717" s="494"/>
      <c r="AZ717" s="494"/>
      <c r="BA717" s="494"/>
      <c r="BB717" s="494"/>
      <c r="BC717" s="494"/>
      <c r="BD717" s="494"/>
      <c r="BE717" s="494"/>
      <c r="BF717" s="494"/>
      <c r="BG717" s="494"/>
      <c r="BH717" s="494"/>
      <c r="BI717" s="488" t="s">
        <v>25863</v>
      </c>
      <c r="BJ717" s="494"/>
      <c r="BK717" s="494"/>
      <c r="BL717" s="494"/>
      <c r="BM717" s="494"/>
      <c r="BN717" s="494"/>
      <c r="BO717" s="494"/>
      <c r="BP717" s="494"/>
      <c r="BQ717" s="494"/>
      <c r="BR717" s="494"/>
      <c r="BS717" s="494"/>
      <c r="BT717" s="494"/>
      <c r="BU717" s="488" t="s">
        <v>25868</v>
      </c>
      <c r="BY717" s="494"/>
      <c r="BZ717" s="588">
        <v>30324.0</v>
      </c>
      <c r="CA717" s="588">
        <v>28500.0</v>
      </c>
      <c r="CB717" s="494"/>
      <c r="CC717" s="494"/>
      <c r="CD717" s="495" t="s">
        <v>1524</v>
      </c>
      <c r="CE717" s="492">
        <v>27.0</v>
      </c>
      <c r="CF717" s="588">
        <v>1027824.0</v>
      </c>
      <c r="CG717" s="588">
        <v>229824.0</v>
      </c>
      <c r="CH717" s="494"/>
      <c r="CI717" s="494"/>
      <c r="CJ717" s="494"/>
      <c r="CK717" s="494"/>
      <c r="CL717" s="494"/>
      <c r="CM717" s="494"/>
      <c r="CN717" s="494"/>
      <c r="CO717" s="494"/>
      <c r="CP717" s="494"/>
      <c r="CQ717" s="494"/>
      <c r="CR717" s="494"/>
      <c r="CS717" s="494"/>
      <c r="CT717" s="494"/>
      <c r="CU717" s="494"/>
      <c r="CV717" s="494"/>
      <c r="CW717" s="494"/>
      <c r="CX717" s="494"/>
      <c r="CY717" s="494"/>
      <c r="CZ717" s="494"/>
      <c r="DA717" s="494"/>
      <c r="DB717" s="494"/>
      <c r="DC717" s="494"/>
      <c r="DD717" s="494"/>
      <c r="DE717" s="488" t="s">
        <v>8201</v>
      </c>
      <c r="DH717" s="494"/>
      <c r="DI717" s="494"/>
      <c r="DJ717" s="494"/>
      <c r="DK717" s="494"/>
      <c r="DL717" s="494"/>
      <c r="DM717" s="494"/>
      <c r="DN717" s="494"/>
      <c r="DO717" s="494"/>
      <c r="DP717" s="494"/>
      <c r="DQ717" s="488" t="s">
        <v>27879</v>
      </c>
      <c r="DR717" s="494"/>
      <c r="DS717" s="494"/>
      <c r="DT717" s="494"/>
      <c r="DU717" s="494"/>
      <c r="DV717" s="494"/>
      <c r="DW717" s="494"/>
      <c r="DX717" s="494"/>
      <c r="DY717" s="494"/>
      <c r="DZ717" s="492">
        <v>9391104.0</v>
      </c>
      <c r="EA717" s="488" t="s">
        <v>27876</v>
      </c>
      <c r="EB717" s="494"/>
      <c r="EC717" s="494"/>
      <c r="ED717" s="494"/>
      <c r="EE717" s="494"/>
      <c r="EF717" s="494"/>
      <c r="EG717" s="494"/>
      <c r="EH717" s="494"/>
      <c r="EI717" s="488" t="s">
        <v>27880</v>
      </c>
      <c r="EM717" s="494"/>
      <c r="EN717" s="494"/>
      <c r="EO717" s="494"/>
      <c r="EP717" s="494"/>
      <c r="EQ717" s="494"/>
      <c r="ER717" s="494"/>
      <c r="ES717" s="494"/>
      <c r="ET717" s="494"/>
      <c r="EU717" s="494"/>
      <c r="EV717" s="494"/>
      <c r="EW717" s="494"/>
      <c r="EX717" s="494"/>
      <c r="EY717" s="494"/>
      <c r="EZ717" s="494"/>
      <c r="FA717" s="494"/>
      <c r="FB717" s="494"/>
      <c r="FC717" s="494"/>
      <c r="FD717" s="494"/>
      <c r="FE717" s="494"/>
      <c r="FF717" s="494"/>
      <c r="FG717" s="494"/>
      <c r="FH717" s="494"/>
      <c r="FI717" s="494"/>
      <c r="FJ717" s="494"/>
      <c r="FK717" s="494"/>
      <c r="FL717" s="494"/>
      <c r="FM717" s="494"/>
      <c r="FN717" s="494"/>
      <c r="FO717" s="494"/>
      <c r="FP717" s="494"/>
      <c r="FQ717" s="494"/>
      <c r="FR717" s="494"/>
      <c r="FS717" s="488" t="s">
        <v>27877</v>
      </c>
      <c r="FU717" s="494"/>
      <c r="FV717" s="494"/>
      <c r="FW717" s="494"/>
      <c r="FX717" s="494"/>
      <c r="FY717" s="494"/>
      <c r="FZ717" s="494"/>
      <c r="GA717" s="494"/>
      <c r="GB717" s="494"/>
      <c r="GC717" s="494"/>
      <c r="GD717" s="494"/>
      <c r="GE717" s="494"/>
      <c r="GF717" s="494"/>
      <c r="GG717" s="494"/>
      <c r="GH717" s="494"/>
      <c r="GI717" s="494"/>
      <c r="GJ717" s="494"/>
      <c r="GK717" s="494"/>
      <c r="GL717" s="494"/>
      <c r="GM717" s="494"/>
      <c r="GN717" s="494"/>
      <c r="GO717" s="494"/>
      <c r="GP717" s="494"/>
      <c r="GQ717" s="494"/>
      <c r="GR717" s="494"/>
      <c r="GS717" s="494"/>
      <c r="GT717" s="494"/>
      <c r="GU717" s="494"/>
      <c r="GV717" s="494"/>
      <c r="GW717" s="494"/>
      <c r="GX717" s="494"/>
      <c r="GY717" s="494"/>
      <c r="GZ717" s="494"/>
      <c r="HA717" s="494"/>
    </row>
    <row r="718">
      <c r="A718" s="492">
        <v>7339752.0</v>
      </c>
      <c r="B718" s="488" t="s">
        <v>27882</v>
      </c>
      <c r="C718" s="488" t="s">
        <v>399</v>
      </c>
      <c r="D718" s="590">
        <v>45834.60671296297</v>
      </c>
      <c r="E718" s="590">
        <v>45834.60791666667</v>
      </c>
      <c r="F718" s="590">
        <v>45834.609085648146</v>
      </c>
      <c r="H718" s="488" t="s">
        <v>25860</v>
      </c>
      <c r="K718" s="494"/>
      <c r="L718" s="494"/>
      <c r="M718" s="494"/>
      <c r="N718" s="494"/>
      <c r="O718" s="494"/>
      <c r="P718" s="494"/>
      <c r="Q718" s="494"/>
      <c r="R718" s="494"/>
      <c r="S718" s="494"/>
      <c r="T718" s="494"/>
      <c r="U718" s="494"/>
      <c r="V718" s="488" t="s">
        <v>89</v>
      </c>
      <c r="W718" s="488" t="s">
        <v>27883</v>
      </c>
      <c r="Y718" s="494"/>
      <c r="Z718" s="494"/>
      <c r="AA718" s="494"/>
      <c r="AB718" s="494"/>
      <c r="AC718" s="494"/>
      <c r="AD718" s="494"/>
      <c r="AE718" s="494"/>
      <c r="AF718" s="494"/>
      <c r="AG718" s="494"/>
      <c r="AH718" s="494"/>
      <c r="AI718" s="494"/>
      <c r="AJ718" s="494"/>
      <c r="AK718" s="494"/>
      <c r="AL718" s="494"/>
      <c r="AM718" s="494"/>
      <c r="AN718" s="494"/>
      <c r="AO718" s="494"/>
      <c r="AP718" s="494"/>
      <c r="AQ718" s="494"/>
      <c r="AR718" s="494"/>
      <c r="AS718" s="494"/>
      <c r="AT718" s="494"/>
      <c r="AU718" s="494"/>
      <c r="AV718" s="494"/>
      <c r="AW718" s="494"/>
      <c r="AX718" s="494"/>
      <c r="AY718" s="494"/>
      <c r="AZ718" s="494"/>
      <c r="BA718" s="494"/>
      <c r="BB718" s="494"/>
      <c r="BC718" s="494"/>
      <c r="BD718" s="494"/>
      <c r="BE718" s="494"/>
      <c r="BF718" s="494"/>
      <c r="BG718" s="494"/>
      <c r="BH718" s="494"/>
      <c r="BI718" s="488" t="s">
        <v>25863</v>
      </c>
      <c r="BJ718" s="494"/>
      <c r="BK718" s="494"/>
      <c r="BL718" s="494"/>
      <c r="BM718" s="494"/>
      <c r="BN718" s="494"/>
      <c r="BO718" s="494"/>
      <c r="BP718" s="494"/>
      <c r="BQ718" s="494"/>
      <c r="BR718" s="494"/>
      <c r="BS718" s="494"/>
      <c r="BT718" s="494"/>
      <c r="BU718" s="494"/>
      <c r="BV718" s="494"/>
      <c r="BW718" s="494"/>
      <c r="BX718" s="494"/>
      <c r="BY718" s="494"/>
      <c r="BZ718" s="494"/>
      <c r="CA718" s="494"/>
      <c r="CB718" s="494"/>
      <c r="CC718" s="494"/>
      <c r="CD718" s="494"/>
      <c r="CE718" s="494"/>
      <c r="CF718" s="494"/>
      <c r="CG718" s="494"/>
      <c r="CH718" s="494"/>
      <c r="CI718" s="494"/>
      <c r="CJ718" s="494"/>
      <c r="CK718" s="494"/>
      <c r="CL718" s="494"/>
      <c r="CM718" s="494"/>
      <c r="CN718" s="494"/>
      <c r="CO718" s="494"/>
      <c r="CP718" s="494"/>
      <c r="CQ718" s="494"/>
      <c r="CR718" s="494"/>
      <c r="CS718" s="494"/>
      <c r="CT718" s="494"/>
      <c r="CU718" s="494"/>
      <c r="CV718" s="494"/>
      <c r="CW718" s="494"/>
      <c r="CX718" s="494"/>
      <c r="CY718" s="494"/>
      <c r="CZ718" s="494"/>
      <c r="DA718" s="494"/>
      <c r="DB718" s="494"/>
      <c r="DC718" s="494"/>
      <c r="DD718" s="494"/>
      <c r="DE718" s="488" t="s">
        <v>8944</v>
      </c>
      <c r="DH718" s="494"/>
      <c r="DI718" s="494"/>
      <c r="DJ718" s="494"/>
      <c r="DK718" s="494"/>
      <c r="DL718" s="494"/>
      <c r="DM718" s="494"/>
      <c r="DN718" s="494"/>
      <c r="DO718" s="494"/>
      <c r="DP718" s="494"/>
      <c r="DQ718" s="494"/>
      <c r="DR718" s="494"/>
      <c r="DS718" s="494"/>
      <c r="DT718" s="494"/>
      <c r="DU718" s="494"/>
      <c r="DV718" s="488" t="s">
        <v>8944</v>
      </c>
      <c r="DY718" s="494"/>
      <c r="DZ718" s="494"/>
      <c r="EA718" s="488" t="s">
        <v>27884</v>
      </c>
      <c r="EB718" s="494"/>
      <c r="EC718" s="494"/>
      <c r="ED718" s="494"/>
      <c r="EE718" s="494"/>
      <c r="EF718" s="494"/>
      <c r="EG718" s="494"/>
      <c r="EH718" s="494"/>
      <c r="EI718" s="494"/>
      <c r="EJ718" s="494"/>
      <c r="EK718" s="494"/>
      <c r="EL718" s="494"/>
      <c r="EM718" s="494"/>
      <c r="EN718" s="494"/>
      <c r="EO718" s="495" t="s">
        <v>1524</v>
      </c>
      <c r="EP718" s="494"/>
      <c r="EQ718" s="494"/>
      <c r="ER718" s="494"/>
      <c r="ES718" s="494"/>
      <c r="ET718" s="494"/>
      <c r="EU718" s="494"/>
      <c r="EV718" s="494"/>
      <c r="EW718" s="494"/>
      <c r="EX718" s="494"/>
      <c r="EY718" s="494"/>
      <c r="EZ718" s="494"/>
      <c r="FA718" s="494"/>
      <c r="FB718" s="494"/>
      <c r="FC718" s="494"/>
      <c r="FD718" s="494"/>
      <c r="FE718" s="494"/>
      <c r="FF718" s="494"/>
      <c r="FG718" s="494"/>
      <c r="FH718" s="494"/>
      <c r="FI718" s="494"/>
      <c r="FJ718" s="494"/>
      <c r="FK718" s="494"/>
      <c r="FL718" s="494"/>
      <c r="FM718" s="494"/>
      <c r="FN718" s="494"/>
      <c r="FO718" s="494"/>
      <c r="FP718" s="494"/>
      <c r="FQ718" s="494"/>
      <c r="FR718" s="494"/>
      <c r="FS718" s="488" t="s">
        <v>27885</v>
      </c>
      <c r="FU718" s="494"/>
      <c r="FV718" s="494"/>
      <c r="FW718" s="494"/>
      <c r="FX718" s="494"/>
      <c r="FY718" s="494"/>
      <c r="FZ718" s="494"/>
      <c r="GA718" s="494"/>
      <c r="GB718" s="494"/>
      <c r="GC718" s="494"/>
      <c r="GD718" s="494"/>
      <c r="GE718" s="494"/>
      <c r="GF718" s="494"/>
      <c r="GG718" s="494"/>
      <c r="GH718" s="494"/>
      <c r="GI718" s="494"/>
      <c r="GJ718" s="494"/>
      <c r="GK718" s="494"/>
      <c r="GL718" s="494"/>
      <c r="GM718" s="494"/>
      <c r="GN718" s="494"/>
      <c r="GO718" s="494"/>
      <c r="GP718" s="494"/>
      <c r="GQ718" s="494"/>
      <c r="GR718" s="494"/>
      <c r="GS718" s="494"/>
      <c r="GT718" s="494"/>
      <c r="GU718" s="494"/>
      <c r="GV718" s="494"/>
      <c r="GW718" s="494"/>
      <c r="GX718" s="494"/>
      <c r="GY718" s="494"/>
      <c r="GZ718" s="494"/>
      <c r="HA718" s="494"/>
    </row>
    <row r="719">
      <c r="A719" s="492">
        <v>7339766.0</v>
      </c>
      <c r="B719" s="488" t="s">
        <v>27886</v>
      </c>
      <c r="C719" s="488" t="s">
        <v>399</v>
      </c>
      <c r="D719" s="590">
        <v>45834.61361111111</v>
      </c>
      <c r="E719" s="590">
        <v>45834.61493055556</v>
      </c>
      <c r="F719" s="590">
        <v>45834.61555555555</v>
      </c>
      <c r="H719" s="488" t="s">
        <v>25860</v>
      </c>
      <c r="K719" s="494"/>
      <c r="L719" s="494"/>
      <c r="M719" s="494"/>
      <c r="N719" s="494"/>
      <c r="O719" s="494"/>
      <c r="P719" s="494"/>
      <c r="Q719" s="494"/>
      <c r="R719" s="494"/>
      <c r="S719" s="494"/>
      <c r="T719" s="488" t="s">
        <v>1514</v>
      </c>
      <c r="V719" s="488" t="s">
        <v>89</v>
      </c>
      <c r="W719" s="488" t="s">
        <v>27883</v>
      </c>
      <c r="Y719" s="494"/>
      <c r="Z719" s="494"/>
      <c r="AA719" s="494"/>
      <c r="AB719" s="494"/>
      <c r="AC719" s="494"/>
      <c r="AD719" s="494"/>
      <c r="AE719" s="494"/>
      <c r="AF719" s="494"/>
      <c r="AG719" s="494"/>
      <c r="AH719" s="494"/>
      <c r="AI719" s="494"/>
      <c r="AJ719" s="494"/>
      <c r="AK719" s="494"/>
      <c r="AL719" s="494"/>
      <c r="AM719" s="494"/>
      <c r="AN719" s="494"/>
      <c r="AO719" s="494"/>
      <c r="AP719" s="494"/>
      <c r="AQ719" s="492">
        <v>36.0</v>
      </c>
      <c r="AR719" s="495" t="s">
        <v>1524</v>
      </c>
      <c r="AS719" s="588">
        <v>798000.0</v>
      </c>
      <c r="AT719" s="494"/>
      <c r="AU719" s="494"/>
      <c r="AV719" s="494"/>
      <c r="AW719" s="494"/>
      <c r="AX719" s="494"/>
      <c r="AY719" s="494"/>
      <c r="AZ719" s="494"/>
      <c r="BA719" s="494"/>
      <c r="BB719" s="494"/>
      <c r="BC719" s="494"/>
      <c r="BD719" s="494"/>
      <c r="BE719" s="494"/>
      <c r="BF719" s="494"/>
      <c r="BG719" s="494"/>
      <c r="BH719" s="494"/>
      <c r="BI719" s="488" t="s">
        <v>25863</v>
      </c>
      <c r="BJ719" s="494"/>
      <c r="BK719" s="494"/>
      <c r="BL719" s="494"/>
      <c r="BM719" s="494"/>
      <c r="BN719" s="494"/>
      <c r="BO719" s="494"/>
      <c r="BP719" s="494"/>
      <c r="BQ719" s="494"/>
      <c r="BR719" s="494"/>
      <c r="BS719" s="494"/>
      <c r="BT719" s="494"/>
      <c r="BU719" s="488" t="s">
        <v>25868</v>
      </c>
      <c r="BY719" s="494"/>
      <c r="BZ719" s="588">
        <v>30324.0</v>
      </c>
      <c r="CA719" s="588">
        <v>28500.0</v>
      </c>
      <c r="CB719" s="494"/>
      <c r="CC719" s="494"/>
      <c r="CD719" s="587">
        <v>45896.0</v>
      </c>
      <c r="CE719" s="488" t="s">
        <v>25898</v>
      </c>
      <c r="CF719" s="588">
        <v>1027824.0</v>
      </c>
      <c r="CG719" s="588">
        <v>229824.0</v>
      </c>
      <c r="CH719" s="494"/>
      <c r="CI719" s="494"/>
      <c r="CJ719" s="494"/>
      <c r="CK719" s="494"/>
      <c r="CL719" s="494"/>
      <c r="CM719" s="494"/>
      <c r="CN719" s="494"/>
      <c r="CO719" s="494"/>
      <c r="CP719" s="494"/>
      <c r="CQ719" s="494"/>
      <c r="CR719" s="494"/>
      <c r="CS719" s="494"/>
      <c r="CT719" s="494"/>
      <c r="CU719" s="494"/>
      <c r="CV719" s="494"/>
      <c r="CW719" s="494"/>
      <c r="CX719" s="494"/>
      <c r="CY719" s="494"/>
      <c r="CZ719" s="494"/>
      <c r="DA719" s="494"/>
      <c r="DB719" s="494"/>
      <c r="DC719" s="494"/>
      <c r="DD719" s="494"/>
      <c r="DE719" s="488" t="s">
        <v>8944</v>
      </c>
      <c r="DH719" s="494"/>
      <c r="DI719" s="494"/>
      <c r="DJ719" s="494"/>
      <c r="DK719" s="494"/>
      <c r="DL719" s="494"/>
      <c r="DM719" s="494"/>
      <c r="DN719" s="494"/>
      <c r="DO719" s="494"/>
      <c r="DP719" s="494"/>
      <c r="DQ719" s="488" t="s">
        <v>27884</v>
      </c>
      <c r="DR719" s="494"/>
      <c r="DS719" s="494"/>
      <c r="DT719" s="494"/>
      <c r="DU719" s="494"/>
      <c r="DV719" s="494"/>
      <c r="DW719" s="494"/>
      <c r="DX719" s="494"/>
      <c r="DY719" s="494"/>
      <c r="DZ719" s="494"/>
      <c r="EA719" s="488" t="s">
        <v>27884</v>
      </c>
      <c r="EB719" s="494"/>
      <c r="EC719" s="494"/>
      <c r="ED719" s="494"/>
      <c r="EE719" s="494"/>
      <c r="EF719" s="494"/>
      <c r="EG719" s="494"/>
      <c r="EH719" s="494"/>
      <c r="EI719" s="488" t="s">
        <v>27887</v>
      </c>
      <c r="EN719" s="494"/>
      <c r="EO719" s="494"/>
      <c r="EP719" s="494"/>
      <c r="EQ719" s="494"/>
      <c r="ER719" s="494"/>
      <c r="ES719" s="494"/>
      <c r="ET719" s="494"/>
      <c r="EU719" s="494"/>
      <c r="EV719" s="494"/>
      <c r="EW719" s="494"/>
      <c r="EX719" s="494"/>
      <c r="EY719" s="494"/>
      <c r="EZ719" s="494"/>
      <c r="FA719" s="494"/>
      <c r="FB719" s="494"/>
      <c r="FC719" s="494"/>
      <c r="FD719" s="494"/>
      <c r="FE719" s="494"/>
      <c r="FF719" s="494"/>
      <c r="FG719" s="494"/>
      <c r="FH719" s="494"/>
      <c r="FI719" s="494"/>
      <c r="FJ719" s="494"/>
      <c r="FK719" s="494"/>
      <c r="FL719" s="494"/>
      <c r="FM719" s="494"/>
      <c r="FN719" s="494"/>
      <c r="FO719" s="494"/>
      <c r="FP719" s="494"/>
      <c r="FQ719" s="494"/>
      <c r="FR719" s="494"/>
      <c r="FS719" s="488" t="s">
        <v>27884</v>
      </c>
      <c r="FT719" s="494"/>
      <c r="FU719" s="494"/>
      <c r="FV719" s="494"/>
      <c r="FW719" s="494"/>
      <c r="FX719" s="494"/>
      <c r="FY719" s="494"/>
      <c r="FZ719" s="494"/>
      <c r="GA719" s="494"/>
      <c r="GB719" s="494"/>
      <c r="GC719" s="494"/>
      <c r="GD719" s="494"/>
      <c r="GE719" s="494"/>
      <c r="GF719" s="494"/>
      <c r="GG719" s="494"/>
      <c r="GH719" s="494"/>
      <c r="GI719" s="494"/>
      <c r="GJ719" s="494"/>
      <c r="GK719" s="494"/>
      <c r="GL719" s="494"/>
      <c r="GM719" s="494"/>
      <c r="GN719" s="494"/>
      <c r="GO719" s="494"/>
      <c r="GP719" s="494"/>
      <c r="GQ719" s="494"/>
      <c r="GR719" s="494"/>
      <c r="GS719" s="494"/>
      <c r="GT719" s="494"/>
      <c r="GU719" s="494"/>
      <c r="GV719" s="494"/>
      <c r="GW719" s="494"/>
      <c r="GX719" s="494"/>
      <c r="GY719" s="494"/>
      <c r="GZ719" s="494"/>
      <c r="HA719" s="494"/>
    </row>
    <row r="720">
      <c r="A720" s="492">
        <v>7339929.0</v>
      </c>
      <c r="B720" s="488" t="s">
        <v>27888</v>
      </c>
      <c r="C720" s="488" t="s">
        <v>399</v>
      </c>
      <c r="D720" s="590">
        <v>45834.616215277776</v>
      </c>
      <c r="E720" s="590">
        <v>45834.61938657407</v>
      </c>
      <c r="F720" s="590">
        <v>45834.61971064815</v>
      </c>
      <c r="H720" s="488" t="s">
        <v>25860</v>
      </c>
      <c r="K720" s="494"/>
      <c r="L720" s="494"/>
      <c r="M720" s="494"/>
      <c r="N720" s="494"/>
      <c r="O720" s="494"/>
      <c r="P720" s="494"/>
      <c r="Q720" s="494"/>
      <c r="R720" s="494"/>
      <c r="S720" s="494"/>
      <c r="T720" s="488" t="s">
        <v>1514</v>
      </c>
      <c r="V720" s="488" t="s">
        <v>89</v>
      </c>
      <c r="W720" s="488" t="s">
        <v>27883</v>
      </c>
      <c r="Y720" s="494"/>
      <c r="Z720" s="494"/>
      <c r="AA720" s="494"/>
      <c r="AB720" s="494"/>
      <c r="AC720" s="494"/>
      <c r="AD720" s="494"/>
      <c r="AE720" s="494"/>
      <c r="AF720" s="494"/>
      <c r="AG720" s="494"/>
      <c r="AH720" s="494"/>
      <c r="AI720" s="494"/>
      <c r="AJ720" s="494"/>
      <c r="AK720" s="494"/>
      <c r="AL720" s="494"/>
      <c r="AM720" s="494"/>
      <c r="AN720" s="494"/>
      <c r="AO720" s="494"/>
      <c r="AP720" s="494"/>
      <c r="AQ720" s="492">
        <v>36.0</v>
      </c>
      <c r="AR720" s="495" t="s">
        <v>1524</v>
      </c>
      <c r="AS720" s="588">
        <v>798000.0</v>
      </c>
      <c r="AT720" s="494"/>
      <c r="AU720" s="494"/>
      <c r="AV720" s="494"/>
      <c r="AW720" s="494"/>
      <c r="AX720" s="494"/>
      <c r="AY720" s="494"/>
      <c r="AZ720" s="494"/>
      <c r="BA720" s="494"/>
      <c r="BB720" s="494"/>
      <c r="BC720" s="494"/>
      <c r="BD720" s="494"/>
      <c r="BE720" s="494"/>
      <c r="BF720" s="494"/>
      <c r="BG720" s="494"/>
      <c r="BH720" s="494"/>
      <c r="BI720" s="488" t="s">
        <v>25863</v>
      </c>
      <c r="BJ720" s="494"/>
      <c r="BK720" s="494"/>
      <c r="BL720" s="494"/>
      <c r="BM720" s="494"/>
      <c r="BN720" s="494"/>
      <c r="BO720" s="494"/>
      <c r="BP720" s="494"/>
      <c r="BQ720" s="494"/>
      <c r="BR720" s="494"/>
      <c r="BS720" s="494"/>
      <c r="BT720" s="494"/>
      <c r="BU720" s="488" t="s">
        <v>25868</v>
      </c>
      <c r="BY720" s="494"/>
      <c r="BZ720" s="588">
        <v>30324.0</v>
      </c>
      <c r="CA720" s="588">
        <v>28500.0</v>
      </c>
      <c r="CB720" s="494"/>
      <c r="CC720" s="494"/>
      <c r="CD720" s="587">
        <v>45896.0</v>
      </c>
      <c r="CE720" s="492">
        <v>27.0</v>
      </c>
      <c r="CF720" s="588">
        <v>1027824.0</v>
      </c>
      <c r="CG720" s="588">
        <v>229824.0</v>
      </c>
      <c r="CH720" s="494"/>
      <c r="CI720" s="494"/>
      <c r="CJ720" s="494"/>
      <c r="CK720" s="494"/>
      <c r="CL720" s="494"/>
      <c r="CM720" s="494"/>
      <c r="CN720" s="494"/>
      <c r="CO720" s="494"/>
      <c r="CP720" s="494"/>
      <c r="CQ720" s="494"/>
      <c r="CR720" s="494"/>
      <c r="CS720" s="494"/>
      <c r="CT720" s="494"/>
      <c r="CU720" s="494"/>
      <c r="CV720" s="494"/>
      <c r="CW720" s="494"/>
      <c r="CX720" s="494"/>
      <c r="CY720" s="494"/>
      <c r="CZ720" s="494"/>
      <c r="DA720" s="494"/>
      <c r="DB720" s="494"/>
      <c r="DC720" s="494"/>
      <c r="DD720" s="494"/>
      <c r="DE720" s="488" t="s">
        <v>8944</v>
      </c>
      <c r="DH720" s="494"/>
      <c r="DI720" s="494"/>
      <c r="DJ720" s="494"/>
      <c r="DK720" s="494"/>
      <c r="DL720" s="494"/>
      <c r="DM720" s="494"/>
      <c r="DN720" s="494"/>
      <c r="DO720" s="494"/>
      <c r="DP720" s="494"/>
      <c r="DQ720" s="488" t="s">
        <v>27884</v>
      </c>
      <c r="DR720" s="494"/>
      <c r="DS720" s="494"/>
      <c r="DT720" s="494"/>
      <c r="DU720" s="494"/>
      <c r="DV720" s="494"/>
      <c r="DW720" s="494"/>
      <c r="DX720" s="494"/>
      <c r="DY720" s="494"/>
      <c r="DZ720" s="488" t="s">
        <v>27889</v>
      </c>
      <c r="EA720" s="488" t="s">
        <v>27884</v>
      </c>
      <c r="EB720" s="494"/>
      <c r="EC720" s="494"/>
      <c r="ED720" s="494"/>
      <c r="EE720" s="494"/>
      <c r="EF720" s="494"/>
      <c r="EG720" s="494"/>
      <c r="EH720" s="494"/>
      <c r="EI720" s="488" t="s">
        <v>27887</v>
      </c>
      <c r="EN720" s="494"/>
      <c r="EO720" s="494"/>
      <c r="EP720" s="494"/>
      <c r="EQ720" s="494"/>
      <c r="ER720" s="494"/>
      <c r="ES720" s="494"/>
      <c r="ET720" s="494"/>
      <c r="EU720" s="494"/>
      <c r="EV720" s="494"/>
      <c r="EW720" s="494"/>
      <c r="EX720" s="494"/>
      <c r="EY720" s="494"/>
      <c r="EZ720" s="494"/>
      <c r="FA720" s="494"/>
      <c r="FB720" s="494"/>
      <c r="FC720" s="494"/>
      <c r="FD720" s="494"/>
      <c r="FE720" s="494"/>
      <c r="FF720" s="494"/>
      <c r="FG720" s="494"/>
      <c r="FH720" s="494"/>
      <c r="FI720" s="494"/>
      <c r="FJ720" s="494"/>
      <c r="FK720" s="494"/>
      <c r="FL720" s="494"/>
      <c r="FM720" s="494"/>
      <c r="FN720" s="494"/>
      <c r="FO720" s="494"/>
      <c r="FP720" s="494"/>
      <c r="FQ720" s="494"/>
      <c r="FR720" s="494"/>
      <c r="FS720" s="488" t="s">
        <v>27884</v>
      </c>
      <c r="FT720" s="494"/>
      <c r="FU720" s="494"/>
      <c r="FV720" s="494"/>
      <c r="FW720" s="494"/>
      <c r="FX720" s="494"/>
      <c r="FY720" s="494"/>
      <c r="FZ720" s="494"/>
      <c r="GA720" s="494"/>
      <c r="GB720" s="494"/>
      <c r="GC720" s="494"/>
      <c r="GD720" s="494"/>
      <c r="GE720" s="494"/>
      <c r="GF720" s="494"/>
      <c r="GG720" s="494"/>
      <c r="GH720" s="494"/>
      <c r="GI720" s="494"/>
      <c r="GJ720" s="494"/>
      <c r="GK720" s="494"/>
      <c r="GL720" s="494"/>
      <c r="GM720" s="494"/>
      <c r="GN720" s="494"/>
      <c r="GO720" s="494"/>
      <c r="GP720" s="494"/>
      <c r="GQ720" s="494"/>
      <c r="GR720" s="494"/>
      <c r="GS720" s="494"/>
      <c r="GT720" s="494"/>
      <c r="GU720" s="494"/>
      <c r="GV720" s="494"/>
      <c r="GW720" s="494"/>
      <c r="GX720" s="494"/>
      <c r="GY720" s="494"/>
      <c r="GZ720" s="494"/>
      <c r="HA720" s="494"/>
    </row>
    <row r="721">
      <c r="A721" s="492">
        <v>7356214.0</v>
      </c>
      <c r="B721" s="488" t="s">
        <v>27890</v>
      </c>
      <c r="C721" s="488" t="s">
        <v>399</v>
      </c>
      <c r="D721" s="590">
        <v>45836.58349537037</v>
      </c>
      <c r="E721" s="590">
        <v>45836.58641203704</v>
      </c>
      <c r="F721" s="590">
        <v>45836.5922337963</v>
      </c>
      <c r="H721" s="488" t="s">
        <v>25860</v>
      </c>
      <c r="K721" s="494"/>
      <c r="L721" s="494"/>
      <c r="M721" s="494"/>
      <c r="N721" s="494"/>
      <c r="O721" s="494"/>
      <c r="P721" s="494"/>
      <c r="Q721" s="494"/>
      <c r="R721" s="494"/>
      <c r="S721" s="494"/>
      <c r="T721" s="494"/>
      <c r="U721" s="494"/>
      <c r="V721" s="488" t="s">
        <v>83</v>
      </c>
      <c r="W721" s="488" t="s">
        <v>120</v>
      </c>
      <c r="Y721" s="494"/>
      <c r="Z721" s="494"/>
      <c r="AA721" s="494"/>
      <c r="AB721" s="494"/>
      <c r="AC721" s="494"/>
      <c r="AD721" s="494"/>
      <c r="AE721" s="494"/>
      <c r="AF721" s="494"/>
      <c r="AG721" s="494"/>
      <c r="AH721" s="494"/>
      <c r="AI721" s="494"/>
      <c r="AJ721" s="494"/>
      <c r="AK721" s="494"/>
      <c r="AL721" s="494"/>
      <c r="AM721" s="494"/>
      <c r="AN721" s="494"/>
      <c r="AO721" s="494"/>
      <c r="AP721" s="494"/>
      <c r="AQ721" s="494"/>
      <c r="AR721" s="494"/>
      <c r="AS721" s="494"/>
      <c r="AT721" s="494"/>
      <c r="AU721" s="494"/>
      <c r="AV721" s="494"/>
      <c r="AW721" s="494"/>
      <c r="AX721" s="494"/>
      <c r="AY721" s="494"/>
      <c r="AZ721" s="494"/>
      <c r="BA721" s="494"/>
      <c r="BB721" s="494"/>
      <c r="BC721" s="494"/>
      <c r="BD721" s="494"/>
      <c r="BE721" s="494"/>
      <c r="BF721" s="494"/>
      <c r="BG721" s="494"/>
      <c r="BH721" s="494"/>
      <c r="BI721" s="488" t="s">
        <v>25863</v>
      </c>
      <c r="BJ721" s="494"/>
      <c r="BK721" s="494"/>
      <c r="BL721" s="494"/>
      <c r="BM721" s="494"/>
      <c r="BN721" s="494"/>
      <c r="BO721" s="494"/>
      <c r="BP721" s="494"/>
      <c r="BQ721" s="494"/>
      <c r="BR721" s="494"/>
      <c r="BS721" s="494"/>
      <c r="BT721" s="494"/>
      <c r="BU721" s="494"/>
      <c r="BV721" s="494"/>
      <c r="BW721" s="494"/>
      <c r="BX721" s="494"/>
      <c r="BY721" s="494"/>
      <c r="BZ721" s="494"/>
      <c r="CA721" s="494"/>
      <c r="CB721" s="494"/>
      <c r="CC721" s="494"/>
      <c r="CD721" s="494"/>
      <c r="CE721" s="494"/>
      <c r="CF721" s="494"/>
      <c r="CG721" s="494"/>
      <c r="CH721" s="494"/>
      <c r="CI721" s="494"/>
      <c r="CJ721" s="494"/>
      <c r="CK721" s="494"/>
      <c r="CL721" s="494"/>
      <c r="CM721" s="494"/>
      <c r="CN721" s="494"/>
      <c r="CO721" s="494"/>
      <c r="CP721" s="494"/>
      <c r="CQ721" s="494"/>
      <c r="CR721" s="494"/>
      <c r="CS721" s="494"/>
      <c r="CT721" s="494"/>
      <c r="CU721" s="494"/>
      <c r="CV721" s="494"/>
      <c r="CW721" s="494"/>
      <c r="CX721" s="494"/>
      <c r="CY721" s="494"/>
      <c r="CZ721" s="494"/>
      <c r="DA721" s="494"/>
      <c r="DB721" s="494"/>
      <c r="DC721" s="494"/>
      <c r="DD721" s="494"/>
      <c r="DE721" s="488" t="s">
        <v>27891</v>
      </c>
      <c r="DH721" s="494"/>
      <c r="DI721" s="494"/>
      <c r="DJ721" s="494"/>
      <c r="DK721" s="494"/>
      <c r="DL721" s="494"/>
      <c r="DM721" s="494"/>
      <c r="DN721" s="494"/>
      <c r="DO721" s="494"/>
      <c r="DP721" s="494"/>
      <c r="DQ721" s="494"/>
      <c r="DR721" s="494"/>
      <c r="DS721" s="494"/>
      <c r="DT721" s="494"/>
      <c r="DU721" s="494"/>
      <c r="DV721" s="488" t="s">
        <v>27891</v>
      </c>
      <c r="DY721" s="494"/>
      <c r="DZ721" s="494"/>
      <c r="EA721" s="488" t="s">
        <v>27892</v>
      </c>
      <c r="EC721" s="494"/>
      <c r="ED721" s="494"/>
      <c r="EE721" s="494"/>
      <c r="EF721" s="494"/>
      <c r="EG721" s="494"/>
      <c r="EH721" s="494"/>
      <c r="EI721" s="494"/>
      <c r="EJ721" s="494"/>
      <c r="EK721" s="494"/>
      <c r="EL721" s="494"/>
      <c r="EM721" s="494"/>
      <c r="EN721" s="494"/>
      <c r="EO721" s="495" t="s">
        <v>1524</v>
      </c>
      <c r="EP721" s="494"/>
      <c r="EQ721" s="494"/>
      <c r="ER721" s="494"/>
      <c r="ES721" s="494"/>
      <c r="ET721" s="494"/>
      <c r="EU721" s="494"/>
      <c r="EV721" s="494"/>
      <c r="EW721" s="494"/>
      <c r="EX721" s="494"/>
      <c r="EY721" s="494"/>
      <c r="EZ721" s="494"/>
      <c r="FA721" s="494"/>
      <c r="FB721" s="494"/>
      <c r="FC721" s="494"/>
      <c r="FD721" s="494"/>
      <c r="FE721" s="494"/>
      <c r="FF721" s="494"/>
      <c r="FG721" s="494"/>
      <c r="FH721" s="494"/>
      <c r="FI721" s="494"/>
      <c r="FJ721" s="494"/>
      <c r="FK721" s="494"/>
      <c r="FL721" s="494"/>
      <c r="FM721" s="494"/>
      <c r="FN721" s="494"/>
      <c r="FO721" s="494"/>
      <c r="FP721" s="494"/>
      <c r="FQ721" s="494"/>
      <c r="FR721" s="494"/>
      <c r="FS721" s="488" t="s">
        <v>27893</v>
      </c>
      <c r="FU721" s="494"/>
      <c r="FV721" s="494"/>
      <c r="FW721" s="494"/>
      <c r="FX721" s="494"/>
      <c r="FY721" s="494"/>
      <c r="FZ721" s="494"/>
      <c r="GA721" s="494"/>
      <c r="GB721" s="494"/>
      <c r="GC721" s="494"/>
      <c r="GD721" s="494"/>
      <c r="GE721" s="494"/>
      <c r="GF721" s="494"/>
      <c r="GG721" s="494"/>
      <c r="GH721" s="494"/>
      <c r="GI721" s="494"/>
      <c r="GJ721" s="494"/>
      <c r="GK721" s="494"/>
      <c r="GL721" s="494"/>
      <c r="GM721" s="494"/>
      <c r="GN721" s="494"/>
      <c r="GO721" s="494"/>
      <c r="GP721" s="494"/>
      <c r="GQ721" s="494"/>
      <c r="GR721" s="494"/>
      <c r="GS721" s="494"/>
      <c r="GT721" s="494"/>
      <c r="GU721" s="494"/>
      <c r="GV721" s="494"/>
      <c r="GW721" s="494"/>
      <c r="GX721" s="494"/>
      <c r="GY721" s="494"/>
      <c r="GZ721" s="494"/>
      <c r="HA721" s="494"/>
    </row>
    <row r="722">
      <c r="A722" s="492">
        <v>7356215.0</v>
      </c>
      <c r="B722" s="488" t="s">
        <v>27894</v>
      </c>
      <c r="C722" s="488" t="s">
        <v>399</v>
      </c>
      <c r="D722" s="590">
        <v>45836.58384259259</v>
      </c>
      <c r="E722" s="590">
        <v>45836.592511574076</v>
      </c>
      <c r="F722" s="590">
        <v>45836.59278935185</v>
      </c>
      <c r="H722" s="488" t="s">
        <v>25860</v>
      </c>
      <c r="K722" s="494"/>
      <c r="L722" s="494"/>
      <c r="M722" s="494"/>
      <c r="N722" s="494"/>
      <c r="O722" s="494"/>
      <c r="P722" s="494"/>
      <c r="Q722" s="494"/>
      <c r="R722" s="494"/>
      <c r="S722" s="494"/>
      <c r="T722" s="488" t="s">
        <v>25934</v>
      </c>
      <c r="V722" s="488" t="s">
        <v>83</v>
      </c>
      <c r="W722" s="488" t="s">
        <v>120</v>
      </c>
      <c r="Y722" s="494"/>
      <c r="Z722" s="494"/>
      <c r="AA722" s="494"/>
      <c r="AB722" s="494"/>
      <c r="AC722" s="494"/>
      <c r="AD722" s="494"/>
      <c r="AE722" s="494"/>
      <c r="AF722" s="494"/>
      <c r="AG722" s="494"/>
      <c r="AH722" s="494"/>
      <c r="AI722" s="494"/>
      <c r="AJ722" s="494"/>
      <c r="AK722" s="494"/>
      <c r="AL722" s="494"/>
      <c r="AM722" s="494"/>
      <c r="AN722" s="494"/>
      <c r="AO722" s="494"/>
      <c r="AP722" s="494"/>
      <c r="AQ722" s="492">
        <v>36.0</v>
      </c>
      <c r="AR722" s="495" t="s">
        <v>1524</v>
      </c>
      <c r="AS722" s="588">
        <v>798000.0</v>
      </c>
      <c r="AT722" s="494"/>
      <c r="AU722" s="494"/>
      <c r="AV722" s="494"/>
      <c r="AW722" s="494"/>
      <c r="AX722" s="494"/>
      <c r="AY722" s="494"/>
      <c r="AZ722" s="494"/>
      <c r="BA722" s="494"/>
      <c r="BB722" s="494"/>
      <c r="BC722" s="494"/>
      <c r="BD722" s="494"/>
      <c r="BE722" s="494"/>
      <c r="BF722" s="494"/>
      <c r="BG722" s="494"/>
      <c r="BH722" s="494"/>
      <c r="BI722" s="488" t="s">
        <v>25863</v>
      </c>
      <c r="BJ722" s="494"/>
      <c r="BK722" s="494"/>
      <c r="BL722" s="494"/>
      <c r="BM722" s="494"/>
      <c r="BN722" s="494"/>
      <c r="BO722" s="494"/>
      <c r="BP722" s="494"/>
      <c r="BQ722" s="494"/>
      <c r="BR722" s="494"/>
      <c r="BS722" s="494"/>
      <c r="BT722" s="494"/>
      <c r="BU722" s="488" t="s">
        <v>25868</v>
      </c>
      <c r="BY722" s="494"/>
      <c r="BZ722" s="588">
        <v>30324.0</v>
      </c>
      <c r="CA722" s="588">
        <v>28500.0</v>
      </c>
      <c r="CB722" s="494"/>
      <c r="CC722" s="494"/>
      <c r="CD722" s="587">
        <v>45896.0</v>
      </c>
      <c r="CE722" s="492">
        <v>27.0</v>
      </c>
      <c r="CF722" s="588">
        <v>1027824.0</v>
      </c>
      <c r="CG722" s="588">
        <v>229824.0</v>
      </c>
      <c r="CH722" s="494"/>
      <c r="CI722" s="494"/>
      <c r="CJ722" s="494"/>
      <c r="CK722" s="494"/>
      <c r="CL722" s="494"/>
      <c r="CM722" s="494"/>
      <c r="CN722" s="494"/>
      <c r="CO722" s="494"/>
      <c r="CP722" s="494"/>
      <c r="CQ722" s="494"/>
      <c r="CR722" s="494"/>
      <c r="CS722" s="494"/>
      <c r="CT722" s="494"/>
      <c r="CU722" s="494"/>
      <c r="CV722" s="494"/>
      <c r="CW722" s="494"/>
      <c r="CX722" s="494"/>
      <c r="CY722" s="494"/>
      <c r="CZ722" s="494"/>
      <c r="DA722" s="494"/>
      <c r="DB722" s="494"/>
      <c r="DC722" s="494"/>
      <c r="DD722" s="494"/>
      <c r="DE722" s="488" t="s">
        <v>27891</v>
      </c>
      <c r="DH722" s="494"/>
      <c r="DI722" s="494"/>
      <c r="DJ722" s="494"/>
      <c r="DK722" s="494"/>
      <c r="DL722" s="494"/>
      <c r="DM722" s="494"/>
      <c r="DN722" s="494"/>
      <c r="DO722" s="494"/>
      <c r="DP722" s="494"/>
      <c r="DQ722" s="488" t="s">
        <v>26421</v>
      </c>
      <c r="DR722" s="494"/>
      <c r="DS722" s="494"/>
      <c r="DT722" s="494"/>
      <c r="DU722" s="494"/>
      <c r="DV722" s="494"/>
      <c r="DW722" s="494"/>
      <c r="DX722" s="494"/>
      <c r="DY722" s="494"/>
      <c r="DZ722" s="492">
        <v>2520021.0</v>
      </c>
      <c r="EA722" s="488" t="s">
        <v>27892</v>
      </c>
      <c r="EC722" s="494"/>
      <c r="ED722" s="494"/>
      <c r="EE722" s="494"/>
      <c r="EF722" s="494"/>
      <c r="EG722" s="494"/>
      <c r="EH722" s="494"/>
      <c r="EI722" s="488" t="s">
        <v>27895</v>
      </c>
      <c r="EL722" s="494"/>
      <c r="EM722" s="494"/>
      <c r="EN722" s="494"/>
      <c r="EO722" s="494"/>
      <c r="EP722" s="494"/>
      <c r="EQ722" s="494"/>
      <c r="ER722" s="494"/>
      <c r="ES722" s="494"/>
      <c r="ET722" s="494"/>
      <c r="EU722" s="494"/>
      <c r="EV722" s="494"/>
      <c r="EW722" s="494"/>
      <c r="EX722" s="494"/>
      <c r="EY722" s="494"/>
      <c r="EZ722" s="494"/>
      <c r="FA722" s="494"/>
      <c r="FB722" s="494"/>
      <c r="FC722" s="494"/>
      <c r="FD722" s="494"/>
      <c r="FE722" s="494"/>
      <c r="FF722" s="494"/>
      <c r="FG722" s="494"/>
      <c r="FH722" s="494"/>
      <c r="FI722" s="494"/>
      <c r="FJ722" s="494"/>
      <c r="FK722" s="494"/>
      <c r="FL722" s="494"/>
      <c r="FM722" s="494"/>
      <c r="FN722" s="494"/>
      <c r="FO722" s="494"/>
      <c r="FP722" s="494"/>
      <c r="FQ722" s="494"/>
      <c r="FR722" s="494"/>
      <c r="FS722" s="488" t="s">
        <v>27893</v>
      </c>
      <c r="FU722" s="494"/>
      <c r="FV722" s="494"/>
      <c r="FW722" s="494"/>
      <c r="FX722" s="494"/>
      <c r="FY722" s="494"/>
      <c r="FZ722" s="494"/>
      <c r="GA722" s="494"/>
      <c r="GB722" s="494"/>
      <c r="GC722" s="494"/>
      <c r="GD722" s="494"/>
      <c r="GE722" s="494"/>
      <c r="GF722" s="494"/>
      <c r="GG722" s="494"/>
      <c r="GH722" s="494"/>
      <c r="GI722" s="494"/>
      <c r="GJ722" s="494"/>
      <c r="GK722" s="494"/>
      <c r="GL722" s="494"/>
      <c r="GM722" s="494"/>
      <c r="GN722" s="494"/>
      <c r="GO722" s="494"/>
      <c r="GP722" s="494"/>
      <c r="GQ722" s="494"/>
      <c r="GR722" s="494"/>
      <c r="GS722" s="494"/>
      <c r="GT722" s="494"/>
      <c r="GU722" s="494"/>
      <c r="GV722" s="494"/>
      <c r="GW722" s="494"/>
      <c r="GX722" s="494"/>
      <c r="GY722" s="494"/>
      <c r="GZ722" s="494"/>
      <c r="HA722" s="494"/>
    </row>
    <row r="723">
      <c r="A723" s="492">
        <v>7356216.0</v>
      </c>
      <c r="B723" s="488" t="s">
        <v>27896</v>
      </c>
      <c r="C723" s="488" t="s">
        <v>399</v>
      </c>
      <c r="D723" s="590">
        <v>45836.58357638889</v>
      </c>
      <c r="E723" s="590">
        <v>45836.59122685185</v>
      </c>
      <c r="F723" s="590">
        <v>45836.59206018518</v>
      </c>
      <c r="H723" s="488" t="s">
        <v>25860</v>
      </c>
      <c r="K723" s="494"/>
      <c r="L723" s="494"/>
      <c r="M723" s="494"/>
      <c r="N723" s="494"/>
      <c r="O723" s="494"/>
      <c r="P723" s="494"/>
      <c r="Q723" s="494"/>
      <c r="R723" s="494"/>
      <c r="S723" s="494"/>
      <c r="T723" s="488" t="s">
        <v>25934</v>
      </c>
      <c r="V723" s="488" t="s">
        <v>83</v>
      </c>
      <c r="W723" s="488" t="s">
        <v>120</v>
      </c>
      <c r="Y723" s="494"/>
      <c r="Z723" s="494"/>
      <c r="AA723" s="494"/>
      <c r="AB723" s="494"/>
      <c r="AC723" s="494"/>
      <c r="AD723" s="494"/>
      <c r="AE723" s="494"/>
      <c r="AF723" s="494"/>
      <c r="AG723" s="494"/>
      <c r="AH723" s="494"/>
      <c r="AI723" s="494"/>
      <c r="AJ723" s="494"/>
      <c r="AK723" s="494"/>
      <c r="AL723" s="494"/>
      <c r="AM723" s="494"/>
      <c r="AN723" s="494"/>
      <c r="AO723" s="494"/>
      <c r="AP723" s="494"/>
      <c r="AQ723" s="492">
        <v>36.0</v>
      </c>
      <c r="AR723" s="495" t="s">
        <v>1524</v>
      </c>
      <c r="AS723" s="588">
        <v>798000.0</v>
      </c>
      <c r="AT723" s="494"/>
      <c r="AU723" s="494"/>
      <c r="AV723" s="494"/>
      <c r="AW723" s="494"/>
      <c r="AX723" s="494"/>
      <c r="AY723" s="494"/>
      <c r="AZ723" s="494"/>
      <c r="BA723" s="494"/>
      <c r="BB723" s="494"/>
      <c r="BC723" s="494"/>
      <c r="BD723" s="494"/>
      <c r="BE723" s="494"/>
      <c r="BF723" s="494"/>
      <c r="BG723" s="494"/>
      <c r="BH723" s="494"/>
      <c r="BI723" s="488" t="s">
        <v>25863</v>
      </c>
      <c r="BJ723" s="494"/>
      <c r="BK723" s="494"/>
      <c r="BL723" s="494"/>
      <c r="BM723" s="494"/>
      <c r="BN723" s="494"/>
      <c r="BO723" s="494"/>
      <c r="BP723" s="494"/>
      <c r="BQ723" s="494"/>
      <c r="BR723" s="494"/>
      <c r="BS723" s="494"/>
      <c r="BT723" s="494"/>
      <c r="BU723" s="488" t="s">
        <v>25868</v>
      </c>
      <c r="BY723" s="494"/>
      <c r="BZ723" s="588">
        <v>30324.0</v>
      </c>
      <c r="CA723" s="588">
        <v>28500.0</v>
      </c>
      <c r="CB723" s="494"/>
      <c r="CC723" s="494"/>
      <c r="CD723" s="587">
        <v>45896.0</v>
      </c>
      <c r="CE723" s="492">
        <v>27.0</v>
      </c>
      <c r="CF723" s="588">
        <v>1027824.0</v>
      </c>
      <c r="CG723" s="588">
        <v>229824.0</v>
      </c>
      <c r="CH723" s="494"/>
      <c r="CI723" s="494"/>
      <c r="CJ723" s="494"/>
      <c r="CK723" s="494"/>
      <c r="CL723" s="494"/>
      <c r="CM723" s="494"/>
      <c r="CN723" s="494"/>
      <c r="CO723" s="494"/>
      <c r="CP723" s="494"/>
      <c r="CQ723" s="494"/>
      <c r="CR723" s="494"/>
      <c r="CS723" s="494"/>
      <c r="CT723" s="494"/>
      <c r="CU723" s="494"/>
      <c r="CV723" s="494"/>
      <c r="CW723" s="494"/>
      <c r="CX723" s="494"/>
      <c r="CY723" s="494"/>
      <c r="CZ723" s="494"/>
      <c r="DA723" s="494"/>
      <c r="DB723" s="494"/>
      <c r="DC723" s="494"/>
      <c r="DD723" s="494"/>
      <c r="DE723" s="488" t="s">
        <v>27891</v>
      </c>
      <c r="DH723" s="494"/>
      <c r="DI723" s="494"/>
      <c r="DJ723" s="494"/>
      <c r="DK723" s="494"/>
      <c r="DL723" s="494"/>
      <c r="DM723" s="494"/>
      <c r="DN723" s="494"/>
      <c r="DO723" s="494"/>
      <c r="DP723" s="494"/>
      <c r="DQ723" s="488" t="s">
        <v>26421</v>
      </c>
      <c r="DR723" s="494"/>
      <c r="DS723" s="494"/>
      <c r="DT723" s="494"/>
      <c r="DU723" s="494"/>
      <c r="DV723" s="494"/>
      <c r="DW723" s="494"/>
      <c r="DX723" s="494"/>
      <c r="DY723" s="494"/>
      <c r="DZ723" s="494"/>
      <c r="EA723" s="488" t="s">
        <v>27892</v>
      </c>
      <c r="EC723" s="494"/>
      <c r="ED723" s="494"/>
      <c r="EE723" s="494"/>
      <c r="EF723" s="494"/>
      <c r="EG723" s="494"/>
      <c r="EH723" s="494"/>
      <c r="EI723" s="488" t="s">
        <v>27895</v>
      </c>
      <c r="EL723" s="494"/>
      <c r="EM723" s="494"/>
      <c r="EN723" s="494"/>
      <c r="EO723" s="494"/>
      <c r="EP723" s="494"/>
      <c r="EQ723" s="494"/>
      <c r="ER723" s="494"/>
      <c r="ES723" s="494"/>
      <c r="ET723" s="494"/>
      <c r="EU723" s="494"/>
      <c r="EV723" s="494"/>
      <c r="EW723" s="494"/>
      <c r="EX723" s="494"/>
      <c r="EY723" s="494"/>
      <c r="EZ723" s="494"/>
      <c r="FA723" s="494"/>
      <c r="FB723" s="494"/>
      <c r="FC723" s="494"/>
      <c r="FD723" s="494"/>
      <c r="FE723" s="494"/>
      <c r="FF723" s="494"/>
      <c r="FG723" s="494"/>
      <c r="FH723" s="494"/>
      <c r="FI723" s="494"/>
      <c r="FJ723" s="494"/>
      <c r="FK723" s="494"/>
      <c r="FL723" s="494"/>
      <c r="FM723" s="494"/>
      <c r="FN723" s="494"/>
      <c r="FO723" s="494"/>
      <c r="FP723" s="494"/>
      <c r="FQ723" s="494"/>
      <c r="FR723" s="494"/>
      <c r="FS723" s="488" t="s">
        <v>27893</v>
      </c>
      <c r="FU723" s="494"/>
      <c r="FV723" s="494"/>
      <c r="FW723" s="494"/>
      <c r="FX723" s="494"/>
      <c r="FY723" s="494"/>
      <c r="FZ723" s="494"/>
      <c r="GA723" s="494"/>
      <c r="GB723" s="494"/>
      <c r="GC723" s="494"/>
      <c r="GD723" s="494"/>
      <c r="GE723" s="494"/>
      <c r="GF723" s="494"/>
      <c r="GG723" s="494"/>
      <c r="GH723" s="494"/>
      <c r="GI723" s="494"/>
      <c r="GJ723" s="494"/>
      <c r="GK723" s="494"/>
      <c r="GL723" s="494"/>
      <c r="GM723" s="494"/>
      <c r="GN723" s="494"/>
      <c r="GO723" s="494"/>
      <c r="GP723" s="494"/>
      <c r="GQ723" s="494"/>
      <c r="GR723" s="494"/>
      <c r="GS723" s="494"/>
      <c r="GT723" s="494"/>
      <c r="GU723" s="494"/>
      <c r="GV723" s="494"/>
      <c r="GW723" s="494"/>
      <c r="GX723" s="494"/>
      <c r="GY723" s="494"/>
      <c r="GZ723" s="494"/>
      <c r="HA723" s="494"/>
    </row>
    <row r="724">
      <c r="A724" s="492">
        <v>7357143.0</v>
      </c>
      <c r="B724" s="488" t="s">
        <v>27897</v>
      </c>
      <c r="C724" s="488" t="s">
        <v>399</v>
      </c>
      <c r="D724" s="590">
        <v>45836.70130787037</v>
      </c>
      <c r="E724" s="590">
        <v>45836.71457175926</v>
      </c>
      <c r="F724" s="590">
        <v>45836.71560185185</v>
      </c>
      <c r="H724" s="488" t="s">
        <v>25860</v>
      </c>
      <c r="K724" s="494"/>
      <c r="L724" s="494"/>
      <c r="M724" s="494"/>
      <c r="N724" s="494"/>
      <c r="O724" s="494"/>
      <c r="P724" s="494"/>
      <c r="Q724" s="494"/>
      <c r="R724" s="494"/>
      <c r="S724" s="494"/>
      <c r="T724" s="488" t="s">
        <v>1514</v>
      </c>
      <c r="V724" s="488" t="s">
        <v>77</v>
      </c>
      <c r="W724" s="488" t="s">
        <v>122</v>
      </c>
      <c r="X724" s="494"/>
      <c r="Y724" s="494"/>
      <c r="Z724" s="494"/>
      <c r="AA724" s="494"/>
      <c r="AB724" s="494"/>
      <c r="AC724" s="494"/>
      <c r="AD724" s="494"/>
      <c r="AE724" s="494"/>
      <c r="AF724" s="494"/>
      <c r="AG724" s="494"/>
      <c r="AH724" s="494"/>
      <c r="AI724" s="494"/>
      <c r="AJ724" s="494"/>
      <c r="AK724" s="494"/>
      <c r="AL724" s="494"/>
      <c r="AM724" s="494"/>
      <c r="AN724" s="494"/>
      <c r="AO724" s="494"/>
      <c r="AP724" s="494"/>
      <c r="AQ724" s="494"/>
      <c r="AR724" s="495" t="s">
        <v>1524</v>
      </c>
      <c r="AS724" s="588">
        <v>798000.0</v>
      </c>
      <c r="AT724" s="494"/>
      <c r="AU724" s="494"/>
      <c r="AV724" s="494"/>
      <c r="AW724" s="494"/>
      <c r="AX724" s="494"/>
      <c r="AY724" s="494"/>
      <c r="AZ724" s="494"/>
      <c r="BA724" s="494"/>
      <c r="BB724" s="494"/>
      <c r="BC724" s="494"/>
      <c r="BD724" s="494"/>
      <c r="BE724" s="494"/>
      <c r="BF724" s="494"/>
      <c r="BG724" s="494"/>
      <c r="BH724" s="494"/>
      <c r="BI724" s="488" t="s">
        <v>25863</v>
      </c>
      <c r="BJ724" s="494"/>
      <c r="BK724" s="494"/>
      <c r="BL724" s="494"/>
      <c r="BM724" s="494"/>
      <c r="BN724" s="494"/>
      <c r="BO724" s="494"/>
      <c r="BP724" s="494"/>
      <c r="BQ724" s="588">
        <v>798000.0</v>
      </c>
      <c r="BR724" s="494"/>
      <c r="BS724" s="494"/>
      <c r="BT724" s="494"/>
      <c r="BU724" s="494"/>
      <c r="BV724" s="494"/>
      <c r="BW724" s="494"/>
      <c r="BX724" s="494"/>
      <c r="BY724" s="494"/>
      <c r="BZ724" s="494"/>
      <c r="CA724" s="494"/>
      <c r="CB724" s="494"/>
      <c r="CC724" s="587">
        <v>45836.0</v>
      </c>
      <c r="CD724" s="494"/>
      <c r="CE724" s="494"/>
      <c r="CF724" s="588">
        <v>798000.0</v>
      </c>
      <c r="CG724" s="492">
        <v>0.0</v>
      </c>
      <c r="CH724" s="494"/>
      <c r="CI724" s="494"/>
      <c r="CJ724" s="494"/>
      <c r="CK724" s="494"/>
      <c r="CL724" s="494"/>
      <c r="CM724" s="494"/>
      <c r="CN724" s="494"/>
      <c r="CO724" s="494"/>
      <c r="CP724" s="494"/>
      <c r="CQ724" s="494"/>
      <c r="CR724" s="494"/>
      <c r="CS724" s="494"/>
      <c r="CT724" s="494"/>
      <c r="CU724" s="494"/>
      <c r="CV724" s="494"/>
      <c r="CW724" s="494"/>
      <c r="CX724" s="494"/>
      <c r="CY724" s="494"/>
      <c r="CZ724" s="494"/>
      <c r="DA724" s="494"/>
      <c r="DB724" s="494"/>
      <c r="DC724" s="494"/>
      <c r="DD724" s="494"/>
      <c r="DE724" s="488" t="s">
        <v>27898</v>
      </c>
      <c r="DH724" s="494"/>
      <c r="DI724" s="494"/>
      <c r="DJ724" s="494"/>
      <c r="DK724" s="494"/>
      <c r="DL724" s="494"/>
      <c r="DM724" s="494"/>
      <c r="DN724" s="494"/>
      <c r="DO724" s="494"/>
      <c r="DP724" s="494"/>
      <c r="DQ724" s="488" t="s">
        <v>27899</v>
      </c>
      <c r="DR724" s="494"/>
      <c r="DS724" s="494"/>
      <c r="DT724" s="494"/>
      <c r="DU724" s="494"/>
      <c r="DV724" s="494"/>
      <c r="DW724" s="494"/>
      <c r="DX724" s="494"/>
      <c r="DY724" s="494"/>
      <c r="DZ724" s="494"/>
      <c r="EA724" s="488" t="s">
        <v>27899</v>
      </c>
      <c r="EB724" s="494"/>
      <c r="EC724" s="494"/>
      <c r="ED724" s="494"/>
      <c r="EE724" s="494"/>
      <c r="EF724" s="494"/>
      <c r="EG724" s="494"/>
      <c r="EH724" s="494"/>
      <c r="EI724" s="488" t="s">
        <v>27900</v>
      </c>
      <c r="EO724" s="494"/>
      <c r="EP724" s="494"/>
      <c r="EQ724" s="494"/>
      <c r="ER724" s="494"/>
      <c r="ES724" s="494"/>
      <c r="ET724" s="494"/>
      <c r="EU724" s="494"/>
      <c r="EV724" s="494"/>
      <c r="EW724" s="494"/>
      <c r="EX724" s="494"/>
      <c r="EY724" s="494"/>
      <c r="EZ724" s="494"/>
      <c r="FA724" s="494"/>
      <c r="FB724" s="494"/>
      <c r="FC724" s="494"/>
      <c r="FD724" s="494"/>
      <c r="FE724" s="494"/>
      <c r="FF724" s="494"/>
      <c r="FG724" s="494"/>
      <c r="FH724" s="494"/>
      <c r="FI724" s="494"/>
      <c r="FJ724" s="494"/>
      <c r="FK724" s="494"/>
      <c r="FL724" s="494"/>
      <c r="FM724" s="494"/>
      <c r="FN724" s="494"/>
      <c r="FO724" s="494"/>
      <c r="FP724" s="494"/>
      <c r="FQ724" s="494"/>
      <c r="FR724" s="494"/>
      <c r="FS724" s="488" t="s">
        <v>27901</v>
      </c>
      <c r="FU724" s="494"/>
      <c r="FV724" s="494"/>
      <c r="FW724" s="494"/>
      <c r="FX724" s="494"/>
      <c r="FY724" s="494"/>
      <c r="FZ724" s="494"/>
      <c r="GA724" s="494"/>
      <c r="GB724" s="494"/>
      <c r="GC724" s="494"/>
      <c r="GD724" s="494"/>
      <c r="GE724" s="494"/>
      <c r="GF724" s="494"/>
      <c r="GG724" s="494"/>
      <c r="GH724" s="494"/>
      <c r="GI724" s="494"/>
      <c r="GJ724" s="494"/>
      <c r="GK724" s="494"/>
      <c r="GL724" s="494"/>
      <c r="GM724" s="494"/>
      <c r="GN724" s="494"/>
      <c r="GO724" s="494"/>
      <c r="GP724" s="494"/>
      <c r="GQ724" s="494"/>
      <c r="GR724" s="494"/>
      <c r="GS724" s="494"/>
      <c r="GT724" s="494"/>
      <c r="GU724" s="494"/>
      <c r="GV724" s="494"/>
      <c r="GW724" s="494"/>
      <c r="GX724" s="494"/>
      <c r="GY724" s="494"/>
      <c r="GZ724" s="494"/>
      <c r="HA724" s="494"/>
    </row>
    <row r="725">
      <c r="A725" s="492">
        <v>7357157.0</v>
      </c>
      <c r="B725" s="488" t="s">
        <v>27902</v>
      </c>
      <c r="C725" s="488" t="s">
        <v>399</v>
      </c>
      <c r="D725" s="590">
        <v>45836.701215277775</v>
      </c>
      <c r="E725" s="590">
        <v>45836.716990740744</v>
      </c>
      <c r="F725" s="590">
        <v>45836.71741898148</v>
      </c>
      <c r="H725" s="488" t="s">
        <v>25860</v>
      </c>
      <c r="K725" s="494"/>
      <c r="L725" s="494"/>
      <c r="M725" s="494"/>
      <c r="N725" s="494"/>
      <c r="O725" s="494"/>
      <c r="P725" s="494"/>
      <c r="Q725" s="494"/>
      <c r="R725" s="494"/>
      <c r="S725" s="494"/>
      <c r="T725" s="488" t="s">
        <v>1514</v>
      </c>
      <c r="V725" s="488" t="s">
        <v>124</v>
      </c>
      <c r="W725" s="488" t="s">
        <v>122</v>
      </c>
      <c r="X725" s="494"/>
      <c r="Y725" s="494"/>
      <c r="Z725" s="494"/>
      <c r="AA725" s="494"/>
      <c r="AB725" s="494"/>
      <c r="AC725" s="494"/>
      <c r="AD725" s="494"/>
      <c r="AE725" s="494"/>
      <c r="AF725" s="494"/>
      <c r="AG725" s="494"/>
      <c r="AH725" s="494"/>
      <c r="AI725" s="494"/>
      <c r="AJ725" s="494"/>
      <c r="AK725" s="494"/>
      <c r="AL725" s="494"/>
      <c r="AM725" s="494"/>
      <c r="AN725" s="494"/>
      <c r="AO725" s="494"/>
      <c r="AP725" s="494"/>
      <c r="AQ725" s="494"/>
      <c r="AR725" s="495" t="s">
        <v>1524</v>
      </c>
      <c r="AS725" s="588">
        <v>798000.0</v>
      </c>
      <c r="AT725" s="494"/>
      <c r="AU725" s="494"/>
      <c r="AV725" s="494"/>
      <c r="AW725" s="494"/>
      <c r="AX725" s="494"/>
      <c r="AY725" s="494"/>
      <c r="AZ725" s="494"/>
      <c r="BA725" s="494"/>
      <c r="BB725" s="494"/>
      <c r="BC725" s="494"/>
      <c r="BD725" s="494"/>
      <c r="BE725" s="494"/>
      <c r="BF725" s="494"/>
      <c r="BG725" s="494"/>
      <c r="BH725" s="494"/>
      <c r="BI725" s="488" t="s">
        <v>25863</v>
      </c>
      <c r="BJ725" s="494"/>
      <c r="BK725" s="494"/>
      <c r="BL725" s="494"/>
      <c r="BM725" s="494"/>
      <c r="BN725" s="494"/>
      <c r="BO725" s="494"/>
      <c r="BP725" s="494"/>
      <c r="BQ725" s="588">
        <v>798000.0</v>
      </c>
      <c r="BR725" s="494"/>
      <c r="BS725" s="494"/>
      <c r="BT725" s="494"/>
      <c r="BU725" s="494"/>
      <c r="BV725" s="494"/>
      <c r="BW725" s="494"/>
      <c r="BX725" s="494"/>
      <c r="BY725" s="494"/>
      <c r="BZ725" s="494"/>
      <c r="CA725" s="494"/>
      <c r="CB725" s="494"/>
      <c r="CC725" s="587">
        <v>45836.0</v>
      </c>
      <c r="CD725" s="494"/>
      <c r="CE725" s="494"/>
      <c r="CF725" s="588">
        <v>798000.0</v>
      </c>
      <c r="CG725" s="492">
        <v>0.0</v>
      </c>
      <c r="CH725" s="494"/>
      <c r="CI725" s="494"/>
      <c r="CJ725" s="494"/>
      <c r="CK725" s="494"/>
      <c r="CL725" s="494"/>
      <c r="CM725" s="494"/>
      <c r="CN725" s="494"/>
      <c r="CO725" s="494"/>
      <c r="CP725" s="494"/>
      <c r="CQ725" s="494"/>
      <c r="CR725" s="494"/>
      <c r="CS725" s="494"/>
      <c r="CT725" s="494"/>
      <c r="CU725" s="494"/>
      <c r="CV725" s="494"/>
      <c r="CW725" s="494"/>
      <c r="CX725" s="494"/>
      <c r="CY725" s="494"/>
      <c r="CZ725" s="494"/>
      <c r="DA725" s="494"/>
      <c r="DB725" s="494"/>
      <c r="DC725" s="494"/>
      <c r="DD725" s="494"/>
      <c r="DE725" s="488" t="s">
        <v>27898</v>
      </c>
      <c r="DH725" s="494"/>
      <c r="DI725" s="494"/>
      <c r="DJ725" s="494"/>
      <c r="DK725" s="494"/>
      <c r="DL725" s="494"/>
      <c r="DM725" s="494"/>
      <c r="DN725" s="494"/>
      <c r="DO725" s="494"/>
      <c r="DP725" s="494"/>
      <c r="DQ725" s="488" t="s">
        <v>27899</v>
      </c>
      <c r="DR725" s="494"/>
      <c r="DS725" s="494"/>
      <c r="DT725" s="494"/>
      <c r="DU725" s="494"/>
      <c r="DV725" s="494"/>
      <c r="DW725" s="494"/>
      <c r="DX725" s="494"/>
      <c r="DY725" s="494"/>
      <c r="DZ725" s="488" t="s">
        <v>27903</v>
      </c>
      <c r="EA725" s="488" t="s">
        <v>27899</v>
      </c>
      <c r="EB725" s="494"/>
      <c r="EC725" s="494"/>
      <c r="ED725" s="494"/>
      <c r="EE725" s="494"/>
      <c r="EF725" s="494"/>
      <c r="EG725" s="494"/>
      <c r="EH725" s="494"/>
      <c r="EI725" s="488" t="s">
        <v>27904</v>
      </c>
      <c r="EO725" s="494"/>
      <c r="EP725" s="494"/>
      <c r="EQ725" s="494"/>
      <c r="ER725" s="494"/>
      <c r="ES725" s="494"/>
      <c r="ET725" s="494"/>
      <c r="EU725" s="494"/>
      <c r="EV725" s="494"/>
      <c r="EW725" s="494"/>
      <c r="EX725" s="494"/>
      <c r="EY725" s="494"/>
      <c r="EZ725" s="494"/>
      <c r="FA725" s="494"/>
      <c r="FB725" s="494"/>
      <c r="FC725" s="494"/>
      <c r="FD725" s="494"/>
      <c r="FE725" s="494"/>
      <c r="FF725" s="494"/>
      <c r="FG725" s="494"/>
      <c r="FH725" s="494"/>
      <c r="FI725" s="494"/>
      <c r="FJ725" s="494"/>
      <c r="FK725" s="494"/>
      <c r="FL725" s="494"/>
      <c r="FM725" s="494"/>
      <c r="FN725" s="494"/>
      <c r="FO725" s="494"/>
      <c r="FP725" s="494"/>
      <c r="FQ725" s="488" t="s">
        <v>27905</v>
      </c>
      <c r="FS725" s="488" t="s">
        <v>27906</v>
      </c>
      <c r="FW725" s="494"/>
      <c r="FX725" s="494"/>
      <c r="FY725" s="494"/>
      <c r="FZ725" s="494"/>
      <c r="GA725" s="494"/>
      <c r="GB725" s="494"/>
      <c r="GC725" s="494"/>
      <c r="GD725" s="494"/>
      <c r="GE725" s="494"/>
      <c r="GF725" s="494"/>
      <c r="GG725" s="494"/>
      <c r="GH725" s="494"/>
      <c r="GI725" s="494"/>
      <c r="GJ725" s="494"/>
      <c r="GK725" s="494"/>
      <c r="GL725" s="494"/>
      <c r="GM725" s="494"/>
      <c r="GN725" s="494"/>
      <c r="GO725" s="494"/>
      <c r="GP725" s="494"/>
      <c r="GQ725" s="494"/>
      <c r="GR725" s="494"/>
      <c r="GS725" s="494"/>
      <c r="GT725" s="494"/>
      <c r="GU725" s="494"/>
      <c r="GV725" s="494"/>
      <c r="GW725" s="494"/>
      <c r="GX725" s="494"/>
      <c r="GY725" s="494"/>
      <c r="GZ725" s="494"/>
      <c r="HA725" s="494"/>
    </row>
    <row r="726">
      <c r="A726" s="492">
        <v>7357194.0</v>
      </c>
      <c r="B726" s="488" t="s">
        <v>27907</v>
      </c>
      <c r="C726" s="488" t="s">
        <v>399</v>
      </c>
      <c r="D726" s="590">
        <v>45836.70141203704</v>
      </c>
      <c r="E726" s="590">
        <v>45836.70780092593</v>
      </c>
      <c r="F726" s="590">
        <v>45836.71457175926</v>
      </c>
      <c r="H726" s="488" t="s">
        <v>25860</v>
      </c>
      <c r="K726" s="494"/>
      <c r="L726" s="494"/>
      <c r="M726" s="494"/>
      <c r="N726" s="494"/>
      <c r="O726" s="494"/>
      <c r="P726" s="494"/>
      <c r="Q726" s="494"/>
      <c r="R726" s="494"/>
      <c r="S726" s="494"/>
      <c r="T726" s="494"/>
      <c r="U726" s="494"/>
      <c r="V726" s="488" t="s">
        <v>124</v>
      </c>
      <c r="W726" s="488" t="s">
        <v>122</v>
      </c>
      <c r="X726" s="494"/>
      <c r="Y726" s="494"/>
      <c r="Z726" s="494"/>
      <c r="AA726" s="494"/>
      <c r="AB726" s="494"/>
      <c r="AC726" s="494"/>
      <c r="AD726" s="494"/>
      <c r="AE726" s="494"/>
      <c r="AF726" s="494"/>
      <c r="AG726" s="494"/>
      <c r="AH726" s="494"/>
      <c r="AI726" s="494"/>
      <c r="AJ726" s="494"/>
      <c r="AK726" s="494"/>
      <c r="AL726" s="494"/>
      <c r="AM726" s="494"/>
      <c r="AN726" s="494"/>
      <c r="AO726" s="494"/>
      <c r="AP726" s="494"/>
      <c r="AQ726" s="494"/>
      <c r="AR726" s="494"/>
      <c r="AS726" s="494"/>
      <c r="AT726" s="494"/>
      <c r="AU726" s="494"/>
      <c r="AV726" s="494"/>
      <c r="AW726" s="494"/>
      <c r="AX726" s="494"/>
      <c r="AY726" s="494"/>
      <c r="AZ726" s="494"/>
      <c r="BA726" s="494"/>
      <c r="BB726" s="494"/>
      <c r="BC726" s="494"/>
      <c r="BD726" s="494"/>
      <c r="BE726" s="494"/>
      <c r="BF726" s="494"/>
      <c r="BG726" s="494"/>
      <c r="BH726" s="494"/>
      <c r="BI726" s="488" t="s">
        <v>25863</v>
      </c>
      <c r="BJ726" s="494"/>
      <c r="BK726" s="494"/>
      <c r="BL726" s="494"/>
      <c r="BM726" s="494"/>
      <c r="BN726" s="494"/>
      <c r="BO726" s="494"/>
      <c r="BP726" s="494"/>
      <c r="BQ726" s="494"/>
      <c r="BR726" s="494"/>
      <c r="BS726" s="494"/>
      <c r="BT726" s="494"/>
      <c r="BU726" s="494"/>
      <c r="BV726" s="494"/>
      <c r="BW726" s="494"/>
      <c r="BX726" s="494"/>
      <c r="BY726" s="494"/>
      <c r="BZ726" s="494"/>
      <c r="CA726" s="494"/>
      <c r="CB726" s="494"/>
      <c r="CC726" s="494"/>
      <c r="CD726" s="494"/>
      <c r="CE726" s="494"/>
      <c r="CF726" s="494"/>
      <c r="CG726" s="494"/>
      <c r="CH726" s="494"/>
      <c r="CI726" s="494"/>
      <c r="CJ726" s="494"/>
      <c r="CK726" s="494"/>
      <c r="CL726" s="494"/>
      <c r="CM726" s="494"/>
      <c r="CN726" s="494"/>
      <c r="CO726" s="494"/>
      <c r="CP726" s="494"/>
      <c r="CQ726" s="494"/>
      <c r="CR726" s="494"/>
      <c r="CS726" s="494"/>
      <c r="CT726" s="494"/>
      <c r="CU726" s="494"/>
      <c r="CV726" s="494"/>
      <c r="CW726" s="494"/>
      <c r="CX726" s="494"/>
      <c r="CY726" s="494"/>
      <c r="CZ726" s="494"/>
      <c r="DA726" s="494"/>
      <c r="DB726" s="494"/>
      <c r="DC726" s="494"/>
      <c r="DD726" s="494"/>
      <c r="DE726" s="488" t="s">
        <v>27898</v>
      </c>
      <c r="DH726" s="494"/>
      <c r="DI726" s="494"/>
      <c r="DJ726" s="494"/>
      <c r="DK726" s="494"/>
      <c r="DL726" s="494"/>
      <c r="DM726" s="494"/>
      <c r="DN726" s="494"/>
      <c r="DO726" s="494"/>
      <c r="DP726" s="494"/>
      <c r="DQ726" s="494"/>
      <c r="DR726" s="494"/>
      <c r="DS726" s="494"/>
      <c r="DT726" s="494"/>
      <c r="DU726" s="494"/>
      <c r="DV726" s="488" t="s">
        <v>27898</v>
      </c>
      <c r="DY726" s="494"/>
      <c r="DZ726" s="494"/>
      <c r="EA726" s="488" t="s">
        <v>27899</v>
      </c>
      <c r="EB726" s="494"/>
      <c r="EC726" s="494"/>
      <c r="ED726" s="494"/>
      <c r="EE726" s="494"/>
      <c r="EF726" s="494"/>
      <c r="EG726" s="494"/>
      <c r="EH726" s="494"/>
      <c r="EI726" s="494"/>
      <c r="EJ726" s="494"/>
      <c r="EK726" s="494"/>
      <c r="EL726" s="494"/>
      <c r="EM726" s="494"/>
      <c r="EN726" s="494"/>
      <c r="EO726" s="495" t="s">
        <v>1524</v>
      </c>
      <c r="EP726" s="494"/>
      <c r="EQ726" s="494"/>
      <c r="ER726" s="494"/>
      <c r="ES726" s="494"/>
      <c r="ET726" s="494"/>
      <c r="EU726" s="494"/>
      <c r="EV726" s="494"/>
      <c r="EW726" s="494"/>
      <c r="EX726" s="494"/>
      <c r="EY726" s="494"/>
      <c r="EZ726" s="494"/>
      <c r="FA726" s="494"/>
      <c r="FB726" s="494"/>
      <c r="FC726" s="494"/>
      <c r="FD726" s="494"/>
      <c r="FE726" s="494"/>
      <c r="FF726" s="494"/>
      <c r="FG726" s="494"/>
      <c r="FH726" s="494"/>
      <c r="FI726" s="494"/>
      <c r="FJ726" s="494"/>
      <c r="FK726" s="494"/>
      <c r="FL726" s="494"/>
      <c r="FM726" s="494"/>
      <c r="FN726" s="494"/>
      <c r="FO726" s="494"/>
      <c r="FP726" s="494"/>
      <c r="FQ726" s="494"/>
      <c r="FR726" s="494"/>
      <c r="FS726" s="488" t="s">
        <v>27901</v>
      </c>
      <c r="FU726" s="494"/>
      <c r="FV726" s="494"/>
      <c r="FW726" s="494"/>
      <c r="FX726" s="494"/>
      <c r="FY726" s="494"/>
      <c r="FZ726" s="494"/>
      <c r="GA726" s="494"/>
      <c r="GB726" s="494"/>
      <c r="GC726" s="494"/>
      <c r="GD726" s="494"/>
      <c r="GE726" s="494"/>
      <c r="GF726" s="494"/>
      <c r="GG726" s="494"/>
      <c r="GH726" s="494"/>
      <c r="GI726" s="494"/>
      <c r="GJ726" s="494"/>
      <c r="GK726" s="494"/>
      <c r="GL726" s="494"/>
      <c r="GM726" s="494"/>
      <c r="GN726" s="494"/>
      <c r="GO726" s="494"/>
      <c r="GP726" s="494"/>
      <c r="GQ726" s="494"/>
      <c r="GR726" s="494"/>
      <c r="GS726" s="494"/>
      <c r="GT726" s="494"/>
      <c r="GU726" s="494"/>
      <c r="GV726" s="494"/>
      <c r="GW726" s="494"/>
      <c r="GX726" s="494"/>
      <c r="GY726" s="494"/>
      <c r="GZ726" s="494"/>
      <c r="HA726" s="494"/>
    </row>
    <row r="727">
      <c r="A727" s="492">
        <v>7357216.0</v>
      </c>
      <c r="B727" s="488" t="s">
        <v>27908</v>
      </c>
      <c r="C727" s="488" t="s">
        <v>399</v>
      </c>
      <c r="D727" s="590">
        <v>45836.70292824074</v>
      </c>
      <c r="E727" s="590">
        <v>45836.71439814815</v>
      </c>
      <c r="F727" s="590">
        <v>45836.71760416667</v>
      </c>
      <c r="H727" s="488" t="s">
        <v>25860</v>
      </c>
      <c r="K727" s="494"/>
      <c r="L727" s="494"/>
      <c r="M727" s="494"/>
      <c r="N727" s="494"/>
      <c r="O727" s="494"/>
      <c r="P727" s="494"/>
      <c r="Q727" s="494"/>
      <c r="R727" s="494"/>
      <c r="S727" s="494"/>
      <c r="T727" s="494"/>
      <c r="U727" s="494"/>
      <c r="V727" s="488" t="s">
        <v>97</v>
      </c>
      <c r="W727" s="488" t="s">
        <v>123</v>
      </c>
      <c r="X727" s="494"/>
      <c r="Y727" s="494"/>
      <c r="Z727" s="494"/>
      <c r="AA727" s="494"/>
      <c r="AB727" s="494"/>
      <c r="AC727" s="494"/>
      <c r="AD727" s="494"/>
      <c r="AE727" s="494"/>
      <c r="AF727" s="494"/>
      <c r="AG727" s="494"/>
      <c r="AH727" s="494"/>
      <c r="AI727" s="494"/>
      <c r="AJ727" s="494"/>
      <c r="AK727" s="494"/>
      <c r="AL727" s="494"/>
      <c r="AM727" s="494"/>
      <c r="AN727" s="494"/>
      <c r="AO727" s="494"/>
      <c r="AP727" s="494"/>
      <c r="AQ727" s="494"/>
      <c r="AR727" s="494"/>
      <c r="AS727" s="494"/>
      <c r="AT727" s="494"/>
      <c r="AU727" s="494"/>
      <c r="AV727" s="494"/>
      <c r="AW727" s="494"/>
      <c r="AX727" s="494"/>
      <c r="AY727" s="494"/>
      <c r="AZ727" s="494"/>
      <c r="BA727" s="494"/>
      <c r="BB727" s="494"/>
      <c r="BC727" s="494"/>
      <c r="BD727" s="494"/>
      <c r="BE727" s="494"/>
      <c r="BF727" s="494"/>
      <c r="BG727" s="494"/>
      <c r="BH727" s="494"/>
      <c r="BI727" s="488" t="s">
        <v>25863</v>
      </c>
      <c r="BJ727" s="494"/>
      <c r="BK727" s="494"/>
      <c r="BL727" s="494"/>
      <c r="BM727" s="494"/>
      <c r="BN727" s="494"/>
      <c r="BO727" s="494"/>
      <c r="BP727" s="494"/>
      <c r="BQ727" s="494"/>
      <c r="BR727" s="494"/>
      <c r="BS727" s="494"/>
      <c r="BT727" s="494"/>
      <c r="BU727" s="494"/>
      <c r="BV727" s="494"/>
      <c r="BW727" s="494"/>
      <c r="BX727" s="494"/>
      <c r="BY727" s="494"/>
      <c r="BZ727" s="494"/>
      <c r="CA727" s="494"/>
      <c r="CB727" s="494"/>
      <c r="CC727" s="494"/>
      <c r="CD727" s="494"/>
      <c r="CE727" s="494"/>
      <c r="CF727" s="494"/>
      <c r="CG727" s="494"/>
      <c r="CH727" s="494"/>
      <c r="CI727" s="494"/>
      <c r="CJ727" s="494"/>
      <c r="CK727" s="494"/>
      <c r="CL727" s="494"/>
      <c r="CM727" s="494"/>
      <c r="CN727" s="494"/>
      <c r="CO727" s="494"/>
      <c r="CP727" s="494"/>
      <c r="CQ727" s="494"/>
      <c r="CR727" s="494"/>
      <c r="CS727" s="494"/>
      <c r="CT727" s="494"/>
      <c r="CU727" s="494"/>
      <c r="CV727" s="494"/>
      <c r="CW727" s="494"/>
      <c r="CX727" s="494"/>
      <c r="CY727" s="494"/>
      <c r="CZ727" s="494"/>
      <c r="DA727" s="494"/>
      <c r="DB727" s="494"/>
      <c r="DC727" s="494"/>
      <c r="DD727" s="494"/>
      <c r="DE727" s="488" t="s">
        <v>13327</v>
      </c>
      <c r="DI727" s="494"/>
      <c r="DJ727" s="494"/>
      <c r="DK727" s="494"/>
      <c r="DL727" s="494"/>
      <c r="DM727" s="494"/>
      <c r="DN727" s="494"/>
      <c r="DO727" s="494"/>
      <c r="DP727" s="494"/>
      <c r="DQ727" s="494"/>
      <c r="DR727" s="494"/>
      <c r="DS727" s="494"/>
      <c r="DT727" s="494"/>
      <c r="DU727" s="494"/>
      <c r="DV727" s="488" t="s">
        <v>13327</v>
      </c>
      <c r="DZ727" s="494"/>
      <c r="EA727" s="488" t="s">
        <v>27909</v>
      </c>
      <c r="EC727" s="494"/>
      <c r="ED727" s="494"/>
      <c r="EE727" s="494"/>
      <c r="EF727" s="494"/>
      <c r="EG727" s="494"/>
      <c r="EH727" s="494"/>
      <c r="EI727" s="494"/>
      <c r="EJ727" s="494"/>
      <c r="EK727" s="494"/>
      <c r="EL727" s="494"/>
      <c r="EM727" s="494"/>
      <c r="EN727" s="494"/>
      <c r="EO727" s="495" t="s">
        <v>1524</v>
      </c>
      <c r="EP727" s="494"/>
      <c r="EQ727" s="494"/>
      <c r="ER727" s="494"/>
      <c r="ES727" s="494"/>
      <c r="ET727" s="494"/>
      <c r="EU727" s="494"/>
      <c r="EV727" s="494"/>
      <c r="EW727" s="494"/>
      <c r="EX727" s="494"/>
      <c r="EY727" s="494"/>
      <c r="EZ727" s="494"/>
      <c r="FA727" s="494"/>
      <c r="FB727" s="494"/>
      <c r="FC727" s="494"/>
      <c r="FD727" s="494"/>
      <c r="FE727" s="494"/>
      <c r="FF727" s="494"/>
      <c r="FG727" s="494"/>
      <c r="FH727" s="494"/>
      <c r="FI727" s="494"/>
      <c r="FJ727" s="494"/>
      <c r="FK727" s="494"/>
      <c r="FL727" s="494"/>
      <c r="FM727" s="494"/>
      <c r="FN727" s="494"/>
      <c r="FO727" s="494"/>
      <c r="FP727" s="494"/>
      <c r="FQ727" s="494"/>
      <c r="FR727" s="494"/>
      <c r="FS727" s="488" t="s">
        <v>27910</v>
      </c>
      <c r="FU727" s="494"/>
      <c r="FV727" s="494"/>
      <c r="FW727" s="494"/>
      <c r="FX727" s="494"/>
      <c r="FY727" s="494"/>
      <c r="FZ727" s="494"/>
      <c r="GA727" s="494"/>
      <c r="GB727" s="494"/>
      <c r="GC727" s="494"/>
      <c r="GD727" s="494"/>
      <c r="GE727" s="494"/>
      <c r="GF727" s="494"/>
      <c r="GG727" s="494"/>
      <c r="GH727" s="494"/>
      <c r="GI727" s="494"/>
      <c r="GJ727" s="494"/>
      <c r="GK727" s="494"/>
      <c r="GL727" s="494"/>
      <c r="GM727" s="494"/>
      <c r="GN727" s="494"/>
      <c r="GO727" s="494"/>
      <c r="GP727" s="494"/>
      <c r="GQ727" s="494"/>
      <c r="GR727" s="494"/>
      <c r="GS727" s="494"/>
      <c r="GT727" s="494"/>
      <c r="GU727" s="494"/>
      <c r="GV727" s="494"/>
      <c r="GW727" s="494"/>
      <c r="GX727" s="494"/>
      <c r="GY727" s="494"/>
      <c r="GZ727" s="494"/>
      <c r="HA727" s="494"/>
    </row>
    <row r="728">
      <c r="A728" s="492">
        <v>7357225.0</v>
      </c>
      <c r="B728" s="488" t="s">
        <v>27911</v>
      </c>
      <c r="C728" s="488" t="s">
        <v>399</v>
      </c>
      <c r="D728" s="590">
        <v>45836.703877314816</v>
      </c>
      <c r="E728" s="590">
        <v>45836.71517361111</v>
      </c>
      <c r="F728" s="590">
        <v>45836.71773148148</v>
      </c>
      <c r="H728" s="488" t="s">
        <v>25860</v>
      </c>
      <c r="K728" s="494"/>
      <c r="L728" s="494"/>
      <c r="M728" s="494"/>
      <c r="N728" s="494"/>
      <c r="O728" s="494"/>
      <c r="P728" s="494"/>
      <c r="Q728" s="494"/>
      <c r="R728" s="494"/>
      <c r="S728" s="494"/>
      <c r="T728" s="488" t="s">
        <v>1514</v>
      </c>
      <c r="V728" s="488" t="s">
        <v>97</v>
      </c>
      <c r="W728" s="488" t="s">
        <v>123</v>
      </c>
      <c r="X728" s="494"/>
      <c r="Y728" s="494"/>
      <c r="Z728" s="494"/>
      <c r="AA728" s="494"/>
      <c r="AB728" s="494"/>
      <c r="AC728" s="494"/>
      <c r="AD728" s="494"/>
      <c r="AE728" s="494"/>
      <c r="AF728" s="494"/>
      <c r="AG728" s="494"/>
      <c r="AH728" s="494"/>
      <c r="AI728" s="494"/>
      <c r="AJ728" s="494"/>
      <c r="AK728" s="494"/>
      <c r="AL728" s="494"/>
      <c r="AM728" s="494"/>
      <c r="AN728" s="494"/>
      <c r="AO728" s="494"/>
      <c r="AP728" s="494"/>
      <c r="AQ728" s="494"/>
      <c r="AR728" s="495" t="s">
        <v>1524</v>
      </c>
      <c r="AS728" s="492">
        <v>798000.0</v>
      </c>
      <c r="AT728" s="494"/>
      <c r="AU728" s="494"/>
      <c r="AV728" s="494"/>
      <c r="AW728" s="494"/>
      <c r="AX728" s="494"/>
      <c r="AY728" s="494"/>
      <c r="AZ728" s="494"/>
      <c r="BA728" s="494"/>
      <c r="BB728" s="494"/>
      <c r="BC728" s="494"/>
      <c r="BD728" s="494"/>
      <c r="BE728" s="494"/>
      <c r="BF728" s="494"/>
      <c r="BG728" s="494"/>
      <c r="BH728" s="494"/>
      <c r="BI728" s="488" t="s">
        <v>25863</v>
      </c>
      <c r="BJ728" s="494"/>
      <c r="BK728" s="494"/>
      <c r="BL728" s="494"/>
      <c r="BM728" s="494"/>
      <c r="BN728" s="494"/>
      <c r="BO728" s="494"/>
      <c r="BP728" s="494"/>
      <c r="BQ728" s="492">
        <v>798000.0</v>
      </c>
      <c r="BR728" s="494"/>
      <c r="BS728" s="494"/>
      <c r="BT728" s="494"/>
      <c r="BU728" s="494"/>
      <c r="BV728" s="494"/>
      <c r="BW728" s="494"/>
      <c r="BX728" s="494"/>
      <c r="BY728" s="494"/>
      <c r="BZ728" s="494"/>
      <c r="CA728" s="494"/>
      <c r="CB728" s="494"/>
      <c r="CC728" s="587">
        <v>45836.0</v>
      </c>
      <c r="CD728" s="494"/>
      <c r="CE728" s="494"/>
      <c r="CF728" s="492">
        <v>798000.0</v>
      </c>
      <c r="CG728" s="492">
        <v>0.0</v>
      </c>
      <c r="CH728" s="494"/>
      <c r="CI728" s="494"/>
      <c r="CJ728" s="494"/>
      <c r="CK728" s="494"/>
      <c r="CL728" s="494"/>
      <c r="CM728" s="494"/>
      <c r="CN728" s="494"/>
      <c r="CO728" s="494"/>
      <c r="CP728" s="494"/>
      <c r="CQ728" s="494"/>
      <c r="CR728" s="494"/>
      <c r="CS728" s="494"/>
      <c r="CT728" s="494"/>
      <c r="CU728" s="494"/>
      <c r="CV728" s="494"/>
      <c r="CW728" s="494"/>
      <c r="CX728" s="494"/>
      <c r="CY728" s="494"/>
      <c r="CZ728" s="494"/>
      <c r="DA728" s="494"/>
      <c r="DB728" s="494"/>
      <c r="DC728" s="494"/>
      <c r="DD728" s="494"/>
      <c r="DE728" s="488" t="s">
        <v>13327</v>
      </c>
      <c r="DI728" s="494"/>
      <c r="DJ728" s="494"/>
      <c r="DK728" s="494"/>
      <c r="DL728" s="494"/>
      <c r="DM728" s="494"/>
      <c r="DN728" s="494"/>
      <c r="DO728" s="494"/>
      <c r="DP728" s="494"/>
      <c r="DQ728" s="488" t="s">
        <v>27912</v>
      </c>
      <c r="DR728" s="494"/>
      <c r="DS728" s="494"/>
      <c r="DT728" s="494"/>
      <c r="DU728" s="494"/>
      <c r="DV728" s="494"/>
      <c r="DW728" s="494"/>
      <c r="DX728" s="494"/>
      <c r="DY728" s="494"/>
      <c r="DZ728" s="494"/>
      <c r="EA728" s="488" t="s">
        <v>27909</v>
      </c>
      <c r="EC728" s="494"/>
      <c r="ED728" s="494"/>
      <c r="EE728" s="494"/>
      <c r="EF728" s="494"/>
      <c r="EG728" s="494"/>
      <c r="EH728" s="494"/>
      <c r="EI728" s="488" t="s">
        <v>27913</v>
      </c>
      <c r="EN728" s="494"/>
      <c r="EO728" s="494"/>
      <c r="EP728" s="494"/>
      <c r="EQ728" s="494"/>
      <c r="ER728" s="494"/>
      <c r="ES728" s="494"/>
      <c r="ET728" s="494"/>
      <c r="EU728" s="494"/>
      <c r="EV728" s="494"/>
      <c r="EW728" s="494"/>
      <c r="EX728" s="494"/>
      <c r="EY728" s="494"/>
      <c r="EZ728" s="494"/>
      <c r="FA728" s="494"/>
      <c r="FB728" s="494"/>
      <c r="FC728" s="494"/>
      <c r="FD728" s="494"/>
      <c r="FE728" s="494"/>
      <c r="FF728" s="494"/>
      <c r="FG728" s="494"/>
      <c r="FH728" s="494"/>
      <c r="FI728" s="494"/>
      <c r="FJ728" s="494"/>
      <c r="FK728" s="494"/>
      <c r="FL728" s="494"/>
      <c r="FM728" s="494"/>
      <c r="FN728" s="494"/>
      <c r="FO728" s="494"/>
      <c r="FP728" s="494"/>
      <c r="FQ728" s="494"/>
      <c r="FR728" s="494"/>
      <c r="FS728" s="488" t="s">
        <v>27910</v>
      </c>
      <c r="FU728" s="494"/>
      <c r="FV728" s="494"/>
      <c r="FW728" s="494"/>
      <c r="FX728" s="494"/>
      <c r="FY728" s="494"/>
      <c r="FZ728" s="494"/>
      <c r="GA728" s="494"/>
      <c r="GB728" s="494"/>
      <c r="GC728" s="494"/>
      <c r="GD728" s="494"/>
      <c r="GE728" s="494"/>
      <c r="GF728" s="494"/>
      <c r="GG728" s="494"/>
      <c r="GH728" s="494"/>
      <c r="GI728" s="494"/>
      <c r="GJ728" s="494"/>
      <c r="GK728" s="494"/>
      <c r="GL728" s="494"/>
      <c r="GM728" s="494"/>
      <c r="GN728" s="494"/>
      <c r="GO728" s="494"/>
      <c r="GP728" s="494"/>
      <c r="GQ728" s="494"/>
      <c r="GR728" s="494"/>
      <c r="GS728" s="494"/>
      <c r="GT728" s="494"/>
      <c r="GU728" s="494"/>
      <c r="GV728" s="494"/>
      <c r="GW728" s="494"/>
      <c r="GX728" s="494"/>
      <c r="GY728" s="494"/>
      <c r="GZ728" s="494"/>
      <c r="HA728" s="494"/>
    </row>
    <row r="729">
      <c r="A729" s="492">
        <v>7357245.0</v>
      </c>
      <c r="B729" s="488" t="s">
        <v>27914</v>
      </c>
      <c r="C729" s="488" t="s">
        <v>399</v>
      </c>
      <c r="D729" s="590">
        <v>45836.70494212963</v>
      </c>
      <c r="E729" s="590">
        <v>45836.71674768518</v>
      </c>
      <c r="F729" s="590">
        <v>45836.717835648145</v>
      </c>
      <c r="H729" s="488" t="s">
        <v>25860</v>
      </c>
      <c r="K729" s="494"/>
      <c r="L729" s="494"/>
      <c r="M729" s="494"/>
      <c r="N729" s="494"/>
      <c r="O729" s="494"/>
      <c r="P729" s="494"/>
      <c r="Q729" s="494"/>
      <c r="R729" s="494"/>
      <c r="S729" s="494"/>
      <c r="T729" s="488" t="s">
        <v>1514</v>
      </c>
      <c r="V729" s="488" t="s">
        <v>97</v>
      </c>
      <c r="W729" s="488" t="s">
        <v>123</v>
      </c>
      <c r="X729" s="494"/>
      <c r="Y729" s="494"/>
      <c r="Z729" s="494"/>
      <c r="AA729" s="494"/>
      <c r="AB729" s="494"/>
      <c r="AC729" s="494"/>
      <c r="AD729" s="494"/>
      <c r="AE729" s="494"/>
      <c r="AF729" s="494"/>
      <c r="AG729" s="494"/>
      <c r="AH729" s="494"/>
      <c r="AI729" s="494"/>
      <c r="AJ729" s="494"/>
      <c r="AK729" s="494"/>
      <c r="AL729" s="494"/>
      <c r="AM729" s="494"/>
      <c r="AN729" s="494"/>
      <c r="AO729" s="494"/>
      <c r="AP729" s="494"/>
      <c r="AQ729" s="494"/>
      <c r="AR729" s="495" t="s">
        <v>1524</v>
      </c>
      <c r="AS729" s="492">
        <v>798000.0</v>
      </c>
      <c r="AT729" s="494"/>
      <c r="AU729" s="494"/>
      <c r="AV729" s="494"/>
      <c r="AW729" s="494"/>
      <c r="AX729" s="494"/>
      <c r="AY729" s="494"/>
      <c r="AZ729" s="494"/>
      <c r="BA729" s="494"/>
      <c r="BB729" s="494"/>
      <c r="BC729" s="494"/>
      <c r="BD729" s="494"/>
      <c r="BE729" s="494"/>
      <c r="BF729" s="494"/>
      <c r="BG729" s="494"/>
      <c r="BH729" s="494"/>
      <c r="BI729" s="488" t="s">
        <v>25863</v>
      </c>
      <c r="BJ729" s="494"/>
      <c r="BK729" s="494"/>
      <c r="BL729" s="494"/>
      <c r="BM729" s="494"/>
      <c r="BN729" s="494"/>
      <c r="BO729" s="494"/>
      <c r="BP729" s="494"/>
      <c r="BQ729" s="492">
        <v>798000.0</v>
      </c>
      <c r="BR729" s="494"/>
      <c r="BS729" s="494"/>
      <c r="BT729" s="494"/>
      <c r="BU729" s="494"/>
      <c r="BV729" s="494"/>
      <c r="BW729" s="494"/>
      <c r="BX729" s="494"/>
      <c r="BY729" s="494"/>
      <c r="BZ729" s="494"/>
      <c r="CA729" s="494"/>
      <c r="CB729" s="494"/>
      <c r="CC729" s="587">
        <v>45836.0</v>
      </c>
      <c r="CD729" s="494"/>
      <c r="CE729" s="494"/>
      <c r="CF729" s="492">
        <v>798000.0</v>
      </c>
      <c r="CG729" s="492">
        <v>0.0</v>
      </c>
      <c r="CH729" s="494"/>
      <c r="CI729" s="494"/>
      <c r="CJ729" s="494"/>
      <c r="CK729" s="494"/>
      <c r="CL729" s="494"/>
      <c r="CM729" s="494"/>
      <c r="CN729" s="494"/>
      <c r="CO729" s="494"/>
      <c r="CP729" s="494"/>
      <c r="CQ729" s="494"/>
      <c r="CR729" s="494"/>
      <c r="CS729" s="494"/>
      <c r="CT729" s="494"/>
      <c r="CU729" s="494"/>
      <c r="CV729" s="494"/>
      <c r="CW729" s="494"/>
      <c r="CX729" s="494"/>
      <c r="CY729" s="494"/>
      <c r="CZ729" s="494"/>
      <c r="DA729" s="494"/>
      <c r="DB729" s="494"/>
      <c r="DC729" s="494"/>
      <c r="DD729" s="494"/>
      <c r="DE729" s="488" t="s">
        <v>13327</v>
      </c>
      <c r="DI729" s="494"/>
      <c r="DJ729" s="494"/>
      <c r="DK729" s="494"/>
      <c r="DL729" s="494"/>
      <c r="DM729" s="494"/>
      <c r="DN729" s="494"/>
      <c r="DO729" s="494"/>
      <c r="DP729" s="494"/>
      <c r="DQ729" s="488" t="s">
        <v>27912</v>
      </c>
      <c r="DR729" s="494"/>
      <c r="DS729" s="494"/>
      <c r="DT729" s="494"/>
      <c r="DU729" s="494"/>
      <c r="DV729" s="494"/>
      <c r="DW729" s="494"/>
      <c r="DX729" s="494"/>
      <c r="DY729" s="494"/>
      <c r="DZ729" s="492">
        <v>1820007.0</v>
      </c>
      <c r="EA729" s="488" t="s">
        <v>27909</v>
      </c>
      <c r="EC729" s="494"/>
      <c r="ED729" s="494"/>
      <c r="EE729" s="494"/>
      <c r="EF729" s="494"/>
      <c r="EG729" s="494"/>
      <c r="EH729" s="494"/>
      <c r="EI729" s="488" t="s">
        <v>27913</v>
      </c>
      <c r="EN729" s="494"/>
      <c r="EO729" s="494"/>
      <c r="EP729" s="494"/>
      <c r="EQ729" s="494"/>
      <c r="ER729" s="494"/>
      <c r="ES729" s="494"/>
      <c r="ET729" s="494"/>
      <c r="EU729" s="494"/>
      <c r="EV729" s="494"/>
      <c r="EW729" s="494"/>
      <c r="EX729" s="494"/>
      <c r="EY729" s="494"/>
      <c r="EZ729" s="494"/>
      <c r="FA729" s="494"/>
      <c r="FB729" s="494"/>
      <c r="FC729" s="494"/>
      <c r="FD729" s="494"/>
      <c r="FE729" s="494"/>
      <c r="FF729" s="494"/>
      <c r="FG729" s="494"/>
      <c r="FH729" s="494"/>
      <c r="FI729" s="494"/>
      <c r="FJ729" s="494"/>
      <c r="FK729" s="494"/>
      <c r="FL729" s="494"/>
      <c r="FM729" s="494"/>
      <c r="FN729" s="494"/>
      <c r="FO729" s="494"/>
      <c r="FP729" s="494"/>
      <c r="FQ729" s="488" t="s">
        <v>27915</v>
      </c>
      <c r="FS729" s="488" t="s">
        <v>27910</v>
      </c>
      <c r="FU729" s="494"/>
      <c r="FV729" s="494"/>
      <c r="FW729" s="494"/>
      <c r="FX729" s="494"/>
      <c r="FY729" s="494"/>
      <c r="FZ729" s="494"/>
      <c r="GA729" s="494"/>
      <c r="GB729" s="494"/>
      <c r="GC729" s="494"/>
      <c r="GD729" s="494"/>
      <c r="GE729" s="494"/>
      <c r="GF729" s="494"/>
      <c r="GG729" s="494"/>
      <c r="GH729" s="494"/>
      <c r="GI729" s="494"/>
      <c r="GJ729" s="494"/>
      <c r="GK729" s="494"/>
      <c r="GL729" s="494"/>
      <c r="GM729" s="494"/>
      <c r="GN729" s="494"/>
      <c r="GO729" s="494"/>
      <c r="GP729" s="494"/>
      <c r="GQ729" s="494"/>
      <c r="GR729" s="494"/>
      <c r="GS729" s="494"/>
      <c r="GT729" s="494"/>
      <c r="GU729" s="494"/>
      <c r="GV729" s="494"/>
      <c r="GW729" s="494"/>
      <c r="GX729" s="494"/>
      <c r="GY729" s="494"/>
      <c r="GZ729" s="494"/>
      <c r="HA729" s="494"/>
    </row>
    <row r="730">
      <c r="A730" s="492">
        <v>7359287.0</v>
      </c>
      <c r="B730" s="488" t="s">
        <v>27916</v>
      </c>
      <c r="C730" s="488" t="s">
        <v>399</v>
      </c>
      <c r="D730" s="590">
        <v>45837.50349537037</v>
      </c>
      <c r="E730" s="590">
        <v>45837.50712962963</v>
      </c>
      <c r="F730" s="590">
        <v>45837.51133101852</v>
      </c>
      <c r="H730" s="488" t="s">
        <v>25860</v>
      </c>
      <c r="K730" s="494"/>
      <c r="L730" s="494"/>
      <c r="M730" s="494"/>
      <c r="N730" s="494"/>
      <c r="O730" s="494"/>
      <c r="P730" s="494"/>
      <c r="Q730" s="494"/>
      <c r="R730" s="494"/>
      <c r="S730" s="494"/>
      <c r="T730" s="494"/>
      <c r="U730" s="494"/>
      <c r="V730" s="488" t="s">
        <v>83</v>
      </c>
      <c r="W730" s="488" t="s">
        <v>125</v>
      </c>
      <c r="Y730" s="494"/>
      <c r="Z730" s="494"/>
      <c r="AA730" s="494"/>
      <c r="AB730" s="494"/>
      <c r="AC730" s="494"/>
      <c r="AD730" s="494"/>
      <c r="AE730" s="494"/>
      <c r="AF730" s="494"/>
      <c r="AG730" s="494"/>
      <c r="AH730" s="494"/>
      <c r="AI730" s="494"/>
      <c r="AJ730" s="494"/>
      <c r="AK730" s="494"/>
      <c r="AL730" s="494"/>
      <c r="AM730" s="494"/>
      <c r="AN730" s="494"/>
      <c r="AO730" s="494"/>
      <c r="AP730" s="494"/>
      <c r="AQ730" s="494"/>
      <c r="AR730" s="494"/>
      <c r="AS730" s="494"/>
      <c r="AT730" s="494"/>
      <c r="AU730" s="494"/>
      <c r="AV730" s="494"/>
      <c r="AW730" s="494"/>
      <c r="AX730" s="494"/>
      <c r="AY730" s="494"/>
      <c r="AZ730" s="494"/>
      <c r="BA730" s="494"/>
      <c r="BB730" s="494"/>
      <c r="BC730" s="494"/>
      <c r="BD730" s="494"/>
      <c r="BE730" s="494"/>
      <c r="BF730" s="494"/>
      <c r="BG730" s="494"/>
      <c r="BH730" s="494"/>
      <c r="BI730" s="488" t="s">
        <v>25863</v>
      </c>
      <c r="BJ730" s="494"/>
      <c r="BK730" s="494"/>
      <c r="BL730" s="494"/>
      <c r="BM730" s="494"/>
      <c r="BN730" s="494"/>
      <c r="BO730" s="494"/>
      <c r="BP730" s="494"/>
      <c r="BQ730" s="494"/>
      <c r="BR730" s="494"/>
      <c r="BS730" s="494"/>
      <c r="BT730" s="494"/>
      <c r="BU730" s="494"/>
      <c r="BV730" s="494"/>
      <c r="BW730" s="494"/>
      <c r="BX730" s="494"/>
      <c r="BY730" s="494"/>
      <c r="BZ730" s="494"/>
      <c r="CA730" s="494"/>
      <c r="CB730" s="494"/>
      <c r="CC730" s="494"/>
      <c r="CD730" s="494"/>
      <c r="CE730" s="494"/>
      <c r="CF730" s="494"/>
      <c r="CG730" s="494"/>
      <c r="CH730" s="494"/>
      <c r="CI730" s="494"/>
      <c r="CJ730" s="494"/>
      <c r="CK730" s="494"/>
      <c r="CL730" s="494"/>
      <c r="CM730" s="494"/>
      <c r="CN730" s="494"/>
      <c r="CO730" s="494"/>
      <c r="CP730" s="494"/>
      <c r="CQ730" s="494"/>
      <c r="CR730" s="494"/>
      <c r="CS730" s="494"/>
      <c r="CT730" s="494"/>
      <c r="CU730" s="494"/>
      <c r="CV730" s="494"/>
      <c r="CW730" s="494"/>
      <c r="CX730" s="494"/>
      <c r="CY730" s="494"/>
      <c r="CZ730" s="494"/>
      <c r="DA730" s="494"/>
      <c r="DB730" s="494"/>
      <c r="DC730" s="494"/>
      <c r="DD730" s="494"/>
      <c r="DE730" s="488" t="s">
        <v>9249</v>
      </c>
      <c r="DH730" s="494"/>
      <c r="DI730" s="494"/>
      <c r="DJ730" s="494"/>
      <c r="DK730" s="494"/>
      <c r="DL730" s="494"/>
      <c r="DM730" s="494"/>
      <c r="DN730" s="494"/>
      <c r="DO730" s="494"/>
      <c r="DP730" s="494"/>
      <c r="DQ730" s="494"/>
      <c r="DR730" s="494"/>
      <c r="DS730" s="494"/>
      <c r="DT730" s="494"/>
      <c r="DU730" s="494"/>
      <c r="DV730" s="488" t="s">
        <v>9249</v>
      </c>
      <c r="DY730" s="494"/>
      <c r="DZ730" s="494"/>
      <c r="EA730" s="488" t="s">
        <v>27917</v>
      </c>
      <c r="EB730" s="494"/>
      <c r="EC730" s="494"/>
      <c r="ED730" s="494"/>
      <c r="EE730" s="494"/>
      <c r="EF730" s="494"/>
      <c r="EG730" s="494"/>
      <c r="EH730" s="494"/>
      <c r="EI730" s="494"/>
      <c r="EJ730" s="494"/>
      <c r="EK730" s="494"/>
      <c r="EL730" s="494"/>
      <c r="EM730" s="494"/>
      <c r="EN730" s="494"/>
      <c r="EO730" s="495" t="s">
        <v>1524</v>
      </c>
      <c r="EP730" s="494"/>
      <c r="EQ730" s="494"/>
      <c r="ER730" s="494"/>
      <c r="ES730" s="494"/>
      <c r="ET730" s="494"/>
      <c r="EU730" s="494"/>
      <c r="EV730" s="494"/>
      <c r="EW730" s="494"/>
      <c r="EX730" s="494"/>
      <c r="EY730" s="494"/>
      <c r="EZ730" s="494"/>
      <c r="FA730" s="494"/>
      <c r="FB730" s="494"/>
      <c r="FC730" s="494"/>
      <c r="FD730" s="494"/>
      <c r="FE730" s="494"/>
      <c r="FF730" s="494"/>
      <c r="FG730" s="494"/>
      <c r="FH730" s="494"/>
      <c r="FI730" s="494"/>
      <c r="FJ730" s="494"/>
      <c r="FK730" s="494"/>
      <c r="FL730" s="494"/>
      <c r="FM730" s="494"/>
      <c r="FN730" s="494"/>
      <c r="FO730" s="494"/>
      <c r="FP730" s="494"/>
      <c r="FQ730" s="494"/>
      <c r="FR730" s="494"/>
      <c r="FS730" s="488" t="s">
        <v>27918</v>
      </c>
      <c r="FU730" s="494"/>
      <c r="FV730" s="494"/>
      <c r="FW730" s="494"/>
      <c r="FX730" s="494"/>
      <c r="FY730" s="494"/>
      <c r="FZ730" s="494"/>
      <c r="GA730" s="494"/>
      <c r="GB730" s="494"/>
      <c r="GC730" s="494"/>
      <c r="GD730" s="494"/>
      <c r="GE730" s="494"/>
      <c r="GF730" s="494"/>
      <c r="GG730" s="494"/>
      <c r="GH730" s="494"/>
      <c r="GI730" s="494"/>
      <c r="GJ730" s="494"/>
      <c r="GK730" s="494"/>
      <c r="GL730" s="494"/>
      <c r="GM730" s="494"/>
      <c r="GN730" s="494"/>
      <c r="GO730" s="494"/>
      <c r="GP730" s="494"/>
      <c r="GQ730" s="494"/>
      <c r="GR730" s="494"/>
      <c r="GS730" s="494"/>
      <c r="GT730" s="494"/>
      <c r="GU730" s="494"/>
      <c r="GV730" s="494"/>
      <c r="GW730" s="494"/>
      <c r="GX730" s="494"/>
      <c r="GY730" s="494"/>
      <c r="GZ730" s="494"/>
      <c r="HA730" s="494"/>
    </row>
    <row r="731">
      <c r="A731" s="492">
        <v>7359288.0</v>
      </c>
      <c r="B731" s="488" t="s">
        <v>27919</v>
      </c>
      <c r="C731" s="488" t="s">
        <v>399</v>
      </c>
      <c r="D731" s="590">
        <v>45837.503912037035</v>
      </c>
      <c r="E731" s="590">
        <v>45837.51216435185</v>
      </c>
      <c r="F731" s="590">
        <v>45837.51236111111</v>
      </c>
      <c r="H731" s="488" t="s">
        <v>25860</v>
      </c>
      <c r="K731" s="494"/>
      <c r="L731" s="494"/>
      <c r="M731" s="494"/>
      <c r="N731" s="494"/>
      <c r="O731" s="494"/>
      <c r="P731" s="494"/>
      <c r="Q731" s="494"/>
      <c r="R731" s="494"/>
      <c r="S731" s="494"/>
      <c r="T731" s="488" t="s">
        <v>25934</v>
      </c>
      <c r="V731" s="488" t="s">
        <v>83</v>
      </c>
      <c r="W731" s="488" t="s">
        <v>125</v>
      </c>
      <c r="Y731" s="494"/>
      <c r="Z731" s="494"/>
      <c r="AA731" s="494"/>
      <c r="AB731" s="494"/>
      <c r="AC731" s="494"/>
      <c r="AD731" s="494"/>
      <c r="AE731" s="494"/>
      <c r="AF731" s="494"/>
      <c r="AG731" s="494"/>
      <c r="AH731" s="494"/>
      <c r="AI731" s="494"/>
      <c r="AJ731" s="494"/>
      <c r="AK731" s="494"/>
      <c r="AL731" s="494"/>
      <c r="AM731" s="494"/>
      <c r="AN731" s="494"/>
      <c r="AO731" s="494"/>
      <c r="AP731" s="494"/>
      <c r="AQ731" s="492">
        <v>36.0</v>
      </c>
      <c r="AR731" s="495" t="s">
        <v>1524</v>
      </c>
      <c r="AS731" s="588">
        <v>798000.0</v>
      </c>
      <c r="AT731" s="494"/>
      <c r="AU731" s="494"/>
      <c r="AV731" s="494"/>
      <c r="AW731" s="494"/>
      <c r="AX731" s="494"/>
      <c r="AY731" s="494"/>
      <c r="AZ731" s="494"/>
      <c r="BA731" s="494"/>
      <c r="BB731" s="494"/>
      <c r="BC731" s="494"/>
      <c r="BD731" s="494"/>
      <c r="BE731" s="494"/>
      <c r="BF731" s="494"/>
      <c r="BG731" s="494"/>
      <c r="BH731" s="494"/>
      <c r="BI731" s="488" t="s">
        <v>25863</v>
      </c>
      <c r="BJ731" s="494"/>
      <c r="BK731" s="494"/>
      <c r="BL731" s="494"/>
      <c r="BM731" s="494"/>
      <c r="BN731" s="494"/>
      <c r="BO731" s="494"/>
      <c r="BP731" s="494"/>
      <c r="BQ731" s="494"/>
      <c r="BR731" s="494"/>
      <c r="BS731" s="494"/>
      <c r="BT731" s="494"/>
      <c r="BU731" s="488" t="s">
        <v>25868</v>
      </c>
      <c r="BY731" s="494"/>
      <c r="BZ731" s="588">
        <v>30324.0</v>
      </c>
      <c r="CA731" s="588">
        <v>28500.0</v>
      </c>
      <c r="CB731" s="494"/>
      <c r="CC731" s="494"/>
      <c r="CD731" s="587">
        <v>45896.0</v>
      </c>
      <c r="CE731" s="492">
        <v>27.0</v>
      </c>
      <c r="CF731" s="588">
        <v>1027824.0</v>
      </c>
      <c r="CG731" s="588">
        <v>229824.0</v>
      </c>
      <c r="CH731" s="494"/>
      <c r="CI731" s="494"/>
      <c r="CJ731" s="494"/>
      <c r="CK731" s="494"/>
      <c r="CL731" s="494"/>
      <c r="CM731" s="494"/>
      <c r="CN731" s="494"/>
      <c r="CO731" s="494"/>
      <c r="CP731" s="494"/>
      <c r="CQ731" s="494"/>
      <c r="CR731" s="494"/>
      <c r="CS731" s="494"/>
      <c r="CT731" s="494"/>
      <c r="CU731" s="494"/>
      <c r="CV731" s="494"/>
      <c r="CW731" s="494"/>
      <c r="CX731" s="494"/>
      <c r="CY731" s="494"/>
      <c r="CZ731" s="494"/>
      <c r="DA731" s="494"/>
      <c r="DB731" s="494"/>
      <c r="DC731" s="494"/>
      <c r="DD731" s="494"/>
      <c r="DE731" s="488" t="s">
        <v>9249</v>
      </c>
      <c r="DH731" s="494"/>
      <c r="DI731" s="494"/>
      <c r="DJ731" s="494"/>
      <c r="DK731" s="494"/>
      <c r="DL731" s="494"/>
      <c r="DM731" s="494"/>
      <c r="DN731" s="494"/>
      <c r="DO731" s="494"/>
      <c r="DP731" s="494"/>
      <c r="DQ731" s="488" t="s">
        <v>27920</v>
      </c>
      <c r="DR731" s="494"/>
      <c r="DS731" s="494"/>
      <c r="DT731" s="494"/>
      <c r="DU731" s="494"/>
      <c r="DV731" s="494"/>
      <c r="DW731" s="494"/>
      <c r="DX731" s="494"/>
      <c r="DY731" s="494"/>
      <c r="DZ731" s="492">
        <v>7300821.0</v>
      </c>
      <c r="EA731" s="488" t="s">
        <v>27917</v>
      </c>
      <c r="EB731" s="494"/>
      <c r="EC731" s="494"/>
      <c r="ED731" s="494"/>
      <c r="EE731" s="494"/>
      <c r="EF731" s="494"/>
      <c r="EG731" s="494"/>
      <c r="EH731" s="494"/>
      <c r="EI731" s="488" t="s">
        <v>27921</v>
      </c>
      <c r="EN731" s="494"/>
      <c r="EO731" s="494"/>
      <c r="EP731" s="494"/>
      <c r="EQ731" s="494"/>
      <c r="ER731" s="494"/>
      <c r="ES731" s="494"/>
      <c r="ET731" s="494"/>
      <c r="EU731" s="494"/>
      <c r="EV731" s="494"/>
      <c r="EW731" s="494"/>
      <c r="EX731" s="494"/>
      <c r="EY731" s="494"/>
      <c r="EZ731" s="494"/>
      <c r="FA731" s="494"/>
      <c r="FB731" s="494"/>
      <c r="FC731" s="494"/>
      <c r="FD731" s="494"/>
      <c r="FE731" s="494"/>
      <c r="FF731" s="494"/>
      <c r="FG731" s="494"/>
      <c r="FH731" s="494"/>
      <c r="FI731" s="494"/>
      <c r="FJ731" s="494"/>
      <c r="FK731" s="494"/>
      <c r="FL731" s="494"/>
      <c r="FM731" s="494"/>
      <c r="FN731" s="494"/>
      <c r="FO731" s="494"/>
      <c r="FP731" s="494"/>
      <c r="FQ731" s="494"/>
      <c r="FR731" s="494"/>
      <c r="FS731" s="488" t="s">
        <v>27918</v>
      </c>
      <c r="FU731" s="494"/>
      <c r="FV731" s="494"/>
      <c r="FW731" s="494"/>
      <c r="FX731" s="494"/>
      <c r="FY731" s="494"/>
      <c r="FZ731" s="494"/>
      <c r="GA731" s="494"/>
      <c r="GB731" s="494"/>
      <c r="GC731" s="494"/>
      <c r="GD731" s="494"/>
      <c r="GE731" s="494"/>
      <c r="GF731" s="494"/>
      <c r="GG731" s="494"/>
      <c r="GH731" s="494"/>
      <c r="GI731" s="494"/>
      <c r="GJ731" s="494"/>
      <c r="GK731" s="494"/>
      <c r="GL731" s="494"/>
      <c r="GM731" s="494"/>
      <c r="GN731" s="494"/>
      <c r="GO731" s="494"/>
      <c r="GP731" s="494"/>
      <c r="GQ731" s="494"/>
      <c r="GR731" s="494"/>
      <c r="GS731" s="494"/>
      <c r="GT731" s="494"/>
      <c r="GU731" s="494"/>
      <c r="GV731" s="494"/>
      <c r="GW731" s="494"/>
      <c r="GX731" s="494"/>
      <c r="GY731" s="494"/>
      <c r="GZ731" s="494"/>
      <c r="HA731" s="494"/>
    </row>
    <row r="732">
      <c r="A732" s="492">
        <v>7359289.0</v>
      </c>
      <c r="B732" s="488" t="s">
        <v>27922</v>
      </c>
      <c r="C732" s="488" t="s">
        <v>399</v>
      </c>
      <c r="D732" s="590">
        <v>45837.50373842593</v>
      </c>
      <c r="E732" s="590">
        <v>45837.51121527778</v>
      </c>
      <c r="F732" s="590">
        <v>45837.51168981481</v>
      </c>
      <c r="H732" s="488" t="s">
        <v>25860</v>
      </c>
      <c r="K732" s="494"/>
      <c r="L732" s="494"/>
      <c r="M732" s="494"/>
      <c r="N732" s="494"/>
      <c r="O732" s="494"/>
      <c r="P732" s="494"/>
      <c r="Q732" s="494"/>
      <c r="R732" s="494"/>
      <c r="S732" s="494"/>
      <c r="T732" s="488" t="s">
        <v>25934</v>
      </c>
      <c r="V732" s="488" t="s">
        <v>83</v>
      </c>
      <c r="W732" s="488" t="s">
        <v>125</v>
      </c>
      <c r="Y732" s="494"/>
      <c r="Z732" s="494"/>
      <c r="AA732" s="494"/>
      <c r="AB732" s="494"/>
      <c r="AC732" s="494"/>
      <c r="AD732" s="494"/>
      <c r="AE732" s="494"/>
      <c r="AF732" s="494"/>
      <c r="AG732" s="494"/>
      <c r="AH732" s="494"/>
      <c r="AI732" s="494"/>
      <c r="AJ732" s="494"/>
      <c r="AK732" s="494"/>
      <c r="AL732" s="494"/>
      <c r="AM732" s="494"/>
      <c r="AN732" s="494"/>
      <c r="AO732" s="494"/>
      <c r="AP732" s="494"/>
      <c r="AQ732" s="492">
        <v>36.0</v>
      </c>
      <c r="AR732" s="495" t="s">
        <v>1524</v>
      </c>
      <c r="AS732" s="588">
        <v>798000.0</v>
      </c>
      <c r="AT732" s="494"/>
      <c r="AU732" s="494"/>
      <c r="AV732" s="494"/>
      <c r="AW732" s="494"/>
      <c r="AX732" s="494"/>
      <c r="AY732" s="494"/>
      <c r="AZ732" s="494"/>
      <c r="BA732" s="494"/>
      <c r="BB732" s="494"/>
      <c r="BC732" s="494"/>
      <c r="BD732" s="494"/>
      <c r="BE732" s="494"/>
      <c r="BF732" s="494"/>
      <c r="BG732" s="494"/>
      <c r="BH732" s="494"/>
      <c r="BI732" s="488" t="s">
        <v>25863</v>
      </c>
      <c r="BJ732" s="494"/>
      <c r="BK732" s="494"/>
      <c r="BL732" s="494"/>
      <c r="BM732" s="494"/>
      <c r="BN732" s="494"/>
      <c r="BO732" s="494"/>
      <c r="BP732" s="494"/>
      <c r="BQ732" s="494"/>
      <c r="BR732" s="494"/>
      <c r="BS732" s="494"/>
      <c r="BT732" s="494"/>
      <c r="BU732" s="488" t="s">
        <v>25868</v>
      </c>
      <c r="BY732" s="494"/>
      <c r="BZ732" s="588">
        <v>30324.0</v>
      </c>
      <c r="CA732" s="588">
        <v>28500.0</v>
      </c>
      <c r="CB732" s="494"/>
      <c r="CC732" s="494"/>
      <c r="CD732" s="587">
        <v>45896.0</v>
      </c>
      <c r="CE732" s="492">
        <v>27.0</v>
      </c>
      <c r="CF732" s="588">
        <v>1027824.0</v>
      </c>
      <c r="CG732" s="588">
        <v>229824.0</v>
      </c>
      <c r="CH732" s="494"/>
      <c r="CI732" s="494"/>
      <c r="CJ732" s="494"/>
      <c r="CK732" s="494"/>
      <c r="CL732" s="494"/>
      <c r="CM732" s="494"/>
      <c r="CN732" s="494"/>
      <c r="CO732" s="494"/>
      <c r="CP732" s="494"/>
      <c r="CQ732" s="494"/>
      <c r="CR732" s="494"/>
      <c r="CS732" s="494"/>
      <c r="CT732" s="494"/>
      <c r="CU732" s="494"/>
      <c r="CV732" s="494"/>
      <c r="CW732" s="494"/>
      <c r="CX732" s="494"/>
      <c r="CY732" s="494"/>
      <c r="CZ732" s="494"/>
      <c r="DA732" s="494"/>
      <c r="DB732" s="494"/>
      <c r="DC732" s="494"/>
      <c r="DD732" s="494"/>
      <c r="DE732" s="488" t="s">
        <v>9249</v>
      </c>
      <c r="DH732" s="494"/>
      <c r="DI732" s="494"/>
      <c r="DJ732" s="494"/>
      <c r="DK732" s="494"/>
      <c r="DL732" s="494"/>
      <c r="DM732" s="494"/>
      <c r="DN732" s="494"/>
      <c r="DO732" s="494"/>
      <c r="DP732" s="494"/>
      <c r="DQ732" s="488" t="s">
        <v>27920</v>
      </c>
      <c r="DR732" s="494"/>
      <c r="DS732" s="494"/>
      <c r="DT732" s="494"/>
      <c r="DU732" s="494"/>
      <c r="DV732" s="494"/>
      <c r="DW732" s="494"/>
      <c r="DX732" s="494"/>
      <c r="DY732" s="494"/>
      <c r="DZ732" s="494"/>
      <c r="EA732" s="488" t="s">
        <v>27917</v>
      </c>
      <c r="EB732" s="494"/>
      <c r="EC732" s="494"/>
      <c r="ED732" s="494"/>
      <c r="EE732" s="494"/>
      <c r="EF732" s="494"/>
      <c r="EG732" s="494"/>
      <c r="EH732" s="494"/>
      <c r="EI732" s="488" t="s">
        <v>27921</v>
      </c>
      <c r="EN732" s="494"/>
      <c r="EO732" s="494"/>
      <c r="EP732" s="494"/>
      <c r="EQ732" s="494"/>
      <c r="ER732" s="494"/>
      <c r="ES732" s="494"/>
      <c r="ET732" s="494"/>
      <c r="EU732" s="494"/>
      <c r="EV732" s="494"/>
      <c r="EW732" s="494"/>
      <c r="EX732" s="494"/>
      <c r="EY732" s="494"/>
      <c r="EZ732" s="494"/>
      <c r="FA732" s="494"/>
      <c r="FB732" s="494"/>
      <c r="FC732" s="494"/>
      <c r="FD732" s="494"/>
      <c r="FE732" s="494"/>
      <c r="FF732" s="494"/>
      <c r="FG732" s="494"/>
      <c r="FH732" s="494"/>
      <c r="FI732" s="494"/>
      <c r="FJ732" s="494"/>
      <c r="FK732" s="494"/>
      <c r="FL732" s="494"/>
      <c r="FM732" s="494"/>
      <c r="FN732" s="494"/>
      <c r="FO732" s="494"/>
      <c r="FP732" s="494"/>
      <c r="FQ732" s="494"/>
      <c r="FR732" s="494"/>
      <c r="FS732" s="488" t="s">
        <v>27918</v>
      </c>
      <c r="FU732" s="494"/>
      <c r="FV732" s="494"/>
      <c r="FW732" s="494"/>
      <c r="FX732" s="494"/>
      <c r="FY732" s="494"/>
      <c r="FZ732" s="494"/>
      <c r="GA732" s="494"/>
      <c r="GB732" s="494"/>
      <c r="GC732" s="494"/>
      <c r="GD732" s="494"/>
      <c r="GE732" s="494"/>
      <c r="GF732" s="494"/>
      <c r="GG732" s="494"/>
      <c r="GH732" s="494"/>
      <c r="GI732" s="494"/>
      <c r="GJ732" s="494"/>
      <c r="GK732" s="494"/>
      <c r="GL732" s="494"/>
      <c r="GM732" s="494"/>
      <c r="GN732" s="494"/>
      <c r="GO732" s="494"/>
      <c r="GP732" s="494"/>
      <c r="GQ732" s="494"/>
      <c r="GR732" s="494"/>
      <c r="GS732" s="494"/>
      <c r="GT732" s="494"/>
      <c r="GU732" s="494"/>
      <c r="GV732" s="494"/>
      <c r="GW732" s="494"/>
      <c r="GX732" s="494"/>
      <c r="GY732" s="494"/>
      <c r="GZ732" s="494"/>
      <c r="HA732" s="494"/>
    </row>
    <row r="733">
      <c r="A733" s="492">
        <v>7360256.0</v>
      </c>
      <c r="B733" s="488" t="s">
        <v>27886</v>
      </c>
      <c r="C733" s="488" t="s">
        <v>399</v>
      </c>
      <c r="D733" s="590">
        <v>45837.71146990741</v>
      </c>
      <c r="E733" s="590">
        <v>45837.71239583333</v>
      </c>
      <c r="F733" s="590">
        <v>45837.71430555556</v>
      </c>
      <c r="H733" s="488" t="s">
        <v>25860</v>
      </c>
      <c r="K733" s="494"/>
      <c r="L733" s="494"/>
      <c r="M733" s="494"/>
      <c r="N733" s="494"/>
      <c r="O733" s="494"/>
      <c r="P733" s="494"/>
      <c r="Q733" s="494"/>
      <c r="R733" s="494"/>
      <c r="S733" s="494"/>
      <c r="T733" s="488" t="s">
        <v>1514</v>
      </c>
      <c r="V733" s="488" t="s">
        <v>89</v>
      </c>
      <c r="W733" s="488" t="s">
        <v>27883</v>
      </c>
      <c r="Y733" s="494"/>
      <c r="Z733" s="494"/>
      <c r="AA733" s="494"/>
      <c r="AB733" s="494"/>
      <c r="AC733" s="494"/>
      <c r="AD733" s="494"/>
      <c r="AE733" s="494"/>
      <c r="AF733" s="494"/>
      <c r="AG733" s="494"/>
      <c r="AH733" s="494"/>
      <c r="AI733" s="494"/>
      <c r="AJ733" s="494"/>
      <c r="AK733" s="494"/>
      <c r="AL733" s="494"/>
      <c r="AM733" s="494"/>
      <c r="AN733" s="494"/>
      <c r="AO733" s="494"/>
      <c r="AP733" s="494"/>
      <c r="AQ733" s="492">
        <v>36.0</v>
      </c>
      <c r="AR733" s="495" t="s">
        <v>1524</v>
      </c>
      <c r="AS733" s="588">
        <v>798000.0</v>
      </c>
      <c r="AT733" s="494"/>
      <c r="AU733" s="494"/>
      <c r="AV733" s="494"/>
      <c r="AW733" s="494"/>
      <c r="AX733" s="494"/>
      <c r="AY733" s="494"/>
      <c r="AZ733" s="494"/>
      <c r="BA733" s="494"/>
      <c r="BB733" s="494"/>
      <c r="BC733" s="494"/>
      <c r="BD733" s="494"/>
      <c r="BE733" s="494"/>
      <c r="BF733" s="494"/>
      <c r="BG733" s="494"/>
      <c r="BH733" s="494"/>
      <c r="BI733" s="488" t="s">
        <v>25863</v>
      </c>
      <c r="BJ733" s="494"/>
      <c r="BK733" s="494"/>
      <c r="BL733" s="494"/>
      <c r="BM733" s="494"/>
      <c r="BN733" s="494"/>
      <c r="BO733" s="494"/>
      <c r="BP733" s="494"/>
      <c r="BQ733" s="494"/>
      <c r="BR733" s="494"/>
      <c r="BS733" s="494"/>
      <c r="BT733" s="494"/>
      <c r="BU733" s="488" t="s">
        <v>25868</v>
      </c>
      <c r="BY733" s="494"/>
      <c r="BZ733" s="588">
        <v>30324.0</v>
      </c>
      <c r="CA733" s="588">
        <v>28500.0</v>
      </c>
      <c r="CB733" s="494"/>
      <c r="CC733" s="494"/>
      <c r="CD733" s="587">
        <v>45896.0</v>
      </c>
      <c r="CE733" s="488" t="s">
        <v>25898</v>
      </c>
      <c r="CF733" s="588">
        <v>1027824.0</v>
      </c>
      <c r="CG733" s="588">
        <v>229824.0</v>
      </c>
      <c r="CH733" s="494"/>
      <c r="CI733" s="494"/>
      <c r="CJ733" s="494"/>
      <c r="CK733" s="494"/>
      <c r="CL733" s="494"/>
      <c r="CM733" s="494"/>
      <c r="CN733" s="494"/>
      <c r="CO733" s="494"/>
      <c r="CP733" s="494"/>
      <c r="CQ733" s="494"/>
      <c r="CR733" s="494"/>
      <c r="CS733" s="494"/>
      <c r="CT733" s="494"/>
      <c r="CU733" s="494"/>
      <c r="CV733" s="494"/>
      <c r="CW733" s="494"/>
      <c r="CX733" s="494"/>
      <c r="CY733" s="494"/>
      <c r="CZ733" s="494"/>
      <c r="DA733" s="494"/>
      <c r="DB733" s="494"/>
      <c r="DC733" s="494"/>
      <c r="DD733" s="494"/>
      <c r="DE733" s="488" t="s">
        <v>8944</v>
      </c>
      <c r="DH733" s="494"/>
      <c r="DI733" s="494"/>
      <c r="DJ733" s="494"/>
      <c r="DK733" s="494"/>
      <c r="DL733" s="494"/>
      <c r="DM733" s="494"/>
      <c r="DN733" s="494"/>
      <c r="DO733" s="494"/>
      <c r="DP733" s="494"/>
      <c r="DQ733" s="488" t="s">
        <v>27884</v>
      </c>
      <c r="DR733" s="494"/>
      <c r="DS733" s="494"/>
      <c r="DT733" s="494"/>
      <c r="DU733" s="494"/>
      <c r="DV733" s="494"/>
      <c r="DW733" s="494"/>
      <c r="DX733" s="494"/>
      <c r="DY733" s="494"/>
      <c r="DZ733" s="494"/>
      <c r="EA733" s="488" t="s">
        <v>27884</v>
      </c>
      <c r="EB733" s="494"/>
      <c r="EC733" s="494"/>
      <c r="ED733" s="494"/>
      <c r="EE733" s="494"/>
      <c r="EF733" s="494"/>
      <c r="EG733" s="494"/>
      <c r="EH733" s="494"/>
      <c r="EI733" s="488" t="s">
        <v>27923</v>
      </c>
      <c r="EN733" s="494"/>
      <c r="EO733" s="494"/>
      <c r="EP733" s="494"/>
      <c r="EQ733" s="494"/>
      <c r="ER733" s="494"/>
      <c r="ES733" s="494"/>
      <c r="ET733" s="494"/>
      <c r="EU733" s="494"/>
      <c r="EV733" s="494"/>
      <c r="EW733" s="494"/>
      <c r="EX733" s="494"/>
      <c r="EY733" s="494"/>
      <c r="EZ733" s="494"/>
      <c r="FA733" s="494"/>
      <c r="FB733" s="494"/>
      <c r="FC733" s="494"/>
      <c r="FD733" s="494"/>
      <c r="FE733" s="494"/>
      <c r="FF733" s="494"/>
      <c r="FG733" s="494"/>
      <c r="FH733" s="494"/>
      <c r="FI733" s="494"/>
      <c r="FJ733" s="494"/>
      <c r="FK733" s="494"/>
      <c r="FL733" s="494"/>
      <c r="FM733" s="494"/>
      <c r="FN733" s="494"/>
      <c r="FO733" s="494"/>
      <c r="FP733" s="494"/>
      <c r="FQ733" s="494"/>
      <c r="FR733" s="494"/>
      <c r="FS733" s="488" t="s">
        <v>27885</v>
      </c>
      <c r="FU733" s="494"/>
      <c r="FV733" s="494"/>
      <c r="FW733" s="494"/>
      <c r="FX733" s="494"/>
      <c r="FY733" s="494"/>
      <c r="FZ733" s="494"/>
      <c r="GA733" s="494"/>
      <c r="GB733" s="494"/>
      <c r="GC733" s="494"/>
      <c r="GD733" s="494"/>
      <c r="GE733" s="494"/>
      <c r="GF733" s="494"/>
      <c r="GG733" s="494"/>
      <c r="GH733" s="494"/>
      <c r="GI733" s="494"/>
      <c r="GJ733" s="494"/>
      <c r="GK733" s="494"/>
      <c r="GL733" s="494"/>
      <c r="GM733" s="494"/>
      <c r="GN733" s="494"/>
      <c r="GO733" s="494"/>
      <c r="GP733" s="494"/>
      <c r="GQ733" s="494"/>
      <c r="GR733" s="494"/>
      <c r="GS733" s="494"/>
      <c r="GT733" s="494"/>
      <c r="GU733" s="494"/>
      <c r="GV733" s="494"/>
      <c r="GW733" s="494"/>
      <c r="GX733" s="494"/>
      <c r="GY733" s="494"/>
      <c r="GZ733" s="494"/>
      <c r="HA733" s="494"/>
    </row>
    <row r="734">
      <c r="A734" s="492">
        <v>7360286.0</v>
      </c>
      <c r="B734" s="488" t="s">
        <v>27888</v>
      </c>
      <c r="C734" s="488" t="s">
        <v>399</v>
      </c>
      <c r="D734" s="590">
        <v>45837.71399305556</v>
      </c>
      <c r="E734" s="590">
        <v>45837.715949074074</v>
      </c>
      <c r="F734" s="590">
        <v>45839.44739583333</v>
      </c>
      <c r="H734" s="488" t="s">
        <v>25860</v>
      </c>
      <c r="K734" s="494"/>
      <c r="L734" s="494"/>
      <c r="M734" s="494"/>
      <c r="N734" s="494"/>
      <c r="O734" s="494"/>
      <c r="P734" s="494"/>
      <c r="Q734" s="494"/>
      <c r="R734" s="494"/>
      <c r="S734" s="494"/>
      <c r="T734" s="488" t="s">
        <v>1514</v>
      </c>
      <c r="V734" s="488" t="s">
        <v>89</v>
      </c>
      <c r="W734" s="488" t="s">
        <v>27883</v>
      </c>
      <c r="Y734" s="494"/>
      <c r="Z734" s="494"/>
      <c r="AA734" s="494"/>
      <c r="AB734" s="494"/>
      <c r="AC734" s="494"/>
      <c r="AD734" s="494"/>
      <c r="AE734" s="494"/>
      <c r="AF734" s="494"/>
      <c r="AG734" s="494"/>
      <c r="AH734" s="494"/>
      <c r="AI734" s="494"/>
      <c r="AJ734" s="494"/>
      <c r="AK734" s="494"/>
      <c r="AL734" s="494"/>
      <c r="AM734" s="494"/>
      <c r="AN734" s="494"/>
      <c r="AO734" s="494"/>
      <c r="AP734" s="494"/>
      <c r="AQ734" s="492">
        <v>36.0</v>
      </c>
      <c r="AR734" s="495" t="s">
        <v>1524</v>
      </c>
      <c r="AS734" s="588">
        <v>798000.0</v>
      </c>
      <c r="AT734" s="494"/>
      <c r="AU734" s="494"/>
      <c r="AV734" s="494"/>
      <c r="AW734" s="494"/>
      <c r="AX734" s="494"/>
      <c r="AY734" s="494"/>
      <c r="AZ734" s="494"/>
      <c r="BA734" s="494"/>
      <c r="BB734" s="494"/>
      <c r="BC734" s="494"/>
      <c r="BD734" s="494"/>
      <c r="BE734" s="494"/>
      <c r="BF734" s="494"/>
      <c r="BG734" s="494"/>
      <c r="BH734" s="494"/>
      <c r="BI734" s="488" t="s">
        <v>25863</v>
      </c>
      <c r="BJ734" s="494"/>
      <c r="BK734" s="494"/>
      <c r="BL734" s="494"/>
      <c r="BM734" s="494"/>
      <c r="BN734" s="494"/>
      <c r="BO734" s="494"/>
      <c r="BP734" s="494"/>
      <c r="BQ734" s="494"/>
      <c r="BR734" s="494"/>
      <c r="BS734" s="494"/>
      <c r="BT734" s="494"/>
      <c r="BU734" s="488" t="s">
        <v>25868</v>
      </c>
      <c r="BY734" s="494"/>
      <c r="BZ734" s="588">
        <v>30324.0</v>
      </c>
      <c r="CA734" s="588">
        <v>28500.0</v>
      </c>
      <c r="CB734" s="494"/>
      <c r="CC734" s="494"/>
      <c r="CD734" s="587">
        <v>45896.0</v>
      </c>
      <c r="CE734" s="492">
        <v>27.0</v>
      </c>
      <c r="CF734" s="588">
        <v>1027824.0</v>
      </c>
      <c r="CG734" s="588">
        <v>229824.0</v>
      </c>
      <c r="CH734" s="494"/>
      <c r="CI734" s="494"/>
      <c r="CJ734" s="494"/>
      <c r="CK734" s="494"/>
      <c r="CL734" s="494"/>
      <c r="CM734" s="494"/>
      <c r="CN734" s="494"/>
      <c r="CO734" s="494"/>
      <c r="CP734" s="494"/>
      <c r="CQ734" s="494"/>
      <c r="CR734" s="494"/>
      <c r="CS734" s="494"/>
      <c r="CT734" s="494"/>
      <c r="CU734" s="494"/>
      <c r="CV734" s="494"/>
      <c r="CW734" s="494"/>
      <c r="CX734" s="494"/>
      <c r="CY734" s="494"/>
      <c r="CZ734" s="494"/>
      <c r="DA734" s="494"/>
      <c r="DB734" s="494"/>
      <c r="DC734" s="494"/>
      <c r="DD734" s="494"/>
      <c r="DE734" s="488" t="s">
        <v>8944</v>
      </c>
      <c r="DH734" s="494"/>
      <c r="DI734" s="494"/>
      <c r="DJ734" s="494"/>
      <c r="DK734" s="494"/>
      <c r="DL734" s="494"/>
      <c r="DM734" s="494"/>
      <c r="DN734" s="494"/>
      <c r="DO734" s="494"/>
      <c r="DP734" s="494"/>
      <c r="DQ734" s="488" t="s">
        <v>27884</v>
      </c>
      <c r="DR734" s="494"/>
      <c r="DS734" s="494"/>
      <c r="DT734" s="494"/>
      <c r="DU734" s="494"/>
      <c r="DV734" s="494"/>
      <c r="DW734" s="494"/>
      <c r="DX734" s="494"/>
      <c r="DY734" s="494"/>
      <c r="DZ734" s="488" t="s">
        <v>27889</v>
      </c>
      <c r="EA734" s="488" t="s">
        <v>27884</v>
      </c>
      <c r="EB734" s="494"/>
      <c r="EC734" s="494"/>
      <c r="ED734" s="494"/>
      <c r="EE734" s="494"/>
      <c r="EF734" s="494"/>
      <c r="EG734" s="494"/>
      <c r="EH734" s="494"/>
      <c r="EI734" s="488" t="s">
        <v>27887</v>
      </c>
      <c r="EN734" s="494"/>
      <c r="EO734" s="494"/>
      <c r="EP734" s="494"/>
      <c r="EQ734" s="494"/>
      <c r="ER734" s="494"/>
      <c r="ES734" s="494"/>
      <c r="ET734" s="494"/>
      <c r="EU734" s="494"/>
      <c r="EV734" s="494"/>
      <c r="EW734" s="494"/>
      <c r="EX734" s="494"/>
      <c r="EY734" s="494"/>
      <c r="EZ734" s="494"/>
      <c r="FA734" s="494"/>
      <c r="FB734" s="494"/>
      <c r="FC734" s="494"/>
      <c r="FD734" s="494"/>
      <c r="FE734" s="494"/>
      <c r="FF734" s="494"/>
      <c r="FG734" s="494"/>
      <c r="FH734" s="494"/>
      <c r="FI734" s="494"/>
      <c r="FJ734" s="494"/>
      <c r="FK734" s="494"/>
      <c r="FL734" s="494"/>
      <c r="FM734" s="494"/>
      <c r="FN734" s="494"/>
      <c r="FO734" s="494"/>
      <c r="FP734" s="494"/>
      <c r="FQ734" s="494"/>
      <c r="FR734" s="494"/>
      <c r="FS734" s="488" t="s">
        <v>27885</v>
      </c>
      <c r="FU734" s="494"/>
      <c r="FV734" s="494"/>
      <c r="FW734" s="494"/>
      <c r="FX734" s="494"/>
      <c r="FY734" s="494"/>
      <c r="FZ734" s="494"/>
      <c r="GA734" s="494"/>
      <c r="GB734" s="494"/>
      <c r="GC734" s="494"/>
      <c r="GD734" s="494"/>
      <c r="GE734" s="494"/>
      <c r="GF734" s="494"/>
      <c r="GG734" s="494"/>
      <c r="GH734" s="494"/>
      <c r="GI734" s="494"/>
      <c r="GJ734" s="494"/>
      <c r="GK734" s="494"/>
      <c r="GL734" s="494"/>
      <c r="GM734" s="494"/>
      <c r="GN734" s="494"/>
      <c r="GO734" s="494"/>
      <c r="GP734" s="494"/>
      <c r="GQ734" s="494"/>
      <c r="GR734" s="494"/>
      <c r="GS734" s="494"/>
      <c r="GT734" s="494"/>
      <c r="GU734" s="494"/>
      <c r="GV734" s="494"/>
      <c r="GW734" s="494"/>
      <c r="GX734" s="494"/>
      <c r="GY734" s="494"/>
      <c r="GZ734" s="494"/>
      <c r="HA734" s="494"/>
    </row>
    <row r="735">
      <c r="A735" s="492">
        <v>7360552.0</v>
      </c>
      <c r="B735" s="488" t="s">
        <v>27919</v>
      </c>
      <c r="C735" s="488" t="s">
        <v>399</v>
      </c>
      <c r="D735" s="590">
        <v>45837.77018518518</v>
      </c>
      <c r="E735" s="590">
        <v>45837.77447916667</v>
      </c>
      <c r="F735" s="590">
        <v>45837.77486111111</v>
      </c>
      <c r="H735" s="488" t="s">
        <v>25860</v>
      </c>
      <c r="K735" s="494"/>
      <c r="L735" s="494"/>
      <c r="M735" s="494"/>
      <c r="N735" s="494"/>
      <c r="O735" s="494"/>
      <c r="P735" s="494"/>
      <c r="Q735" s="494"/>
      <c r="R735" s="494"/>
      <c r="S735" s="494"/>
      <c r="T735" s="488" t="s">
        <v>25934</v>
      </c>
      <c r="V735" s="488" t="s">
        <v>83</v>
      </c>
      <c r="W735" s="488" t="s">
        <v>125</v>
      </c>
      <c r="Y735" s="494"/>
      <c r="Z735" s="494"/>
      <c r="AA735" s="494"/>
      <c r="AB735" s="494"/>
      <c r="AC735" s="494"/>
      <c r="AD735" s="494"/>
      <c r="AE735" s="494"/>
      <c r="AF735" s="494"/>
      <c r="AG735" s="494"/>
      <c r="AH735" s="494"/>
      <c r="AI735" s="494"/>
      <c r="AJ735" s="494"/>
      <c r="AK735" s="494"/>
      <c r="AL735" s="494"/>
      <c r="AM735" s="494"/>
      <c r="AN735" s="494"/>
      <c r="AO735" s="494"/>
      <c r="AP735" s="494"/>
      <c r="AQ735" s="494"/>
      <c r="AR735" s="495" t="s">
        <v>1524</v>
      </c>
      <c r="AS735" s="588">
        <v>798000.0</v>
      </c>
      <c r="AT735" s="494"/>
      <c r="AU735" s="494"/>
      <c r="AV735" s="494"/>
      <c r="AW735" s="494"/>
      <c r="AX735" s="494"/>
      <c r="AY735" s="494"/>
      <c r="AZ735" s="494"/>
      <c r="BA735" s="494"/>
      <c r="BB735" s="494"/>
      <c r="BC735" s="494"/>
      <c r="BD735" s="494"/>
      <c r="BE735" s="494"/>
      <c r="BF735" s="494"/>
      <c r="BG735" s="494"/>
      <c r="BH735" s="494"/>
      <c r="BI735" s="488" t="s">
        <v>25863</v>
      </c>
      <c r="BJ735" s="494"/>
      <c r="BK735" s="494"/>
      <c r="BL735" s="494"/>
      <c r="BM735" s="494"/>
      <c r="BN735" s="494"/>
      <c r="BO735" s="494"/>
      <c r="BP735" s="494"/>
      <c r="BQ735" s="588">
        <v>798000.0</v>
      </c>
      <c r="BR735" s="494"/>
      <c r="BS735" s="494"/>
      <c r="BT735" s="494"/>
      <c r="BU735" s="494"/>
      <c r="BV735" s="494"/>
      <c r="BW735" s="494"/>
      <c r="BX735" s="494"/>
      <c r="BY735" s="494"/>
      <c r="BZ735" s="494"/>
      <c r="CA735" s="494"/>
      <c r="CB735" s="494"/>
      <c r="CC735" s="587">
        <v>45837.0</v>
      </c>
      <c r="CD735" s="494"/>
      <c r="CE735" s="494"/>
      <c r="CF735" s="588">
        <v>798000.0</v>
      </c>
      <c r="CG735" s="492">
        <v>0.0</v>
      </c>
      <c r="CH735" s="494"/>
      <c r="CI735" s="494"/>
      <c r="CJ735" s="494"/>
      <c r="CK735" s="494"/>
      <c r="CL735" s="494"/>
      <c r="CM735" s="494"/>
      <c r="CN735" s="494"/>
      <c r="CO735" s="494"/>
      <c r="CP735" s="494"/>
      <c r="CQ735" s="494"/>
      <c r="CR735" s="494"/>
      <c r="CS735" s="494"/>
      <c r="CT735" s="494"/>
      <c r="CU735" s="494"/>
      <c r="CV735" s="494"/>
      <c r="CW735" s="494"/>
      <c r="CX735" s="494"/>
      <c r="CY735" s="494"/>
      <c r="CZ735" s="494"/>
      <c r="DA735" s="494"/>
      <c r="DB735" s="494"/>
      <c r="DC735" s="494"/>
      <c r="DD735" s="494"/>
      <c r="DE735" s="488" t="s">
        <v>9249</v>
      </c>
      <c r="DH735" s="494"/>
      <c r="DI735" s="494"/>
      <c r="DJ735" s="494"/>
      <c r="DK735" s="494"/>
      <c r="DL735" s="494"/>
      <c r="DM735" s="494"/>
      <c r="DN735" s="494"/>
      <c r="DO735" s="494"/>
      <c r="DP735" s="494"/>
      <c r="DQ735" s="488" t="s">
        <v>27920</v>
      </c>
      <c r="DR735" s="494"/>
      <c r="DS735" s="494"/>
      <c r="DT735" s="494"/>
      <c r="DU735" s="494"/>
      <c r="DV735" s="494"/>
      <c r="DW735" s="494"/>
      <c r="DX735" s="494"/>
      <c r="DY735" s="494"/>
      <c r="DZ735" s="492">
        <v>7300821.0</v>
      </c>
      <c r="EA735" s="488" t="s">
        <v>27917</v>
      </c>
      <c r="EB735" s="494"/>
      <c r="EC735" s="494"/>
      <c r="ED735" s="494"/>
      <c r="EE735" s="494"/>
      <c r="EF735" s="494"/>
      <c r="EG735" s="494"/>
      <c r="EH735" s="494"/>
      <c r="EI735" s="488" t="s">
        <v>27921</v>
      </c>
      <c r="EN735" s="494"/>
      <c r="EO735" s="494"/>
      <c r="EP735" s="494"/>
      <c r="EQ735" s="494"/>
      <c r="ER735" s="494"/>
      <c r="ES735" s="494"/>
      <c r="ET735" s="494"/>
      <c r="EU735" s="494"/>
      <c r="EV735" s="494"/>
      <c r="EW735" s="494"/>
      <c r="EX735" s="494"/>
      <c r="EY735" s="494"/>
      <c r="EZ735" s="494"/>
      <c r="FA735" s="494"/>
      <c r="FB735" s="494"/>
      <c r="FC735" s="494"/>
      <c r="FD735" s="494"/>
      <c r="FE735" s="494"/>
      <c r="FF735" s="494"/>
      <c r="FG735" s="494"/>
      <c r="FH735" s="494"/>
      <c r="FI735" s="494"/>
      <c r="FJ735" s="494"/>
      <c r="FK735" s="494"/>
      <c r="FL735" s="494"/>
      <c r="FM735" s="494"/>
      <c r="FN735" s="494"/>
      <c r="FO735" s="494"/>
      <c r="FP735" s="494"/>
      <c r="FQ735" s="494"/>
      <c r="FR735" s="494"/>
      <c r="FS735" s="488" t="s">
        <v>27918</v>
      </c>
      <c r="FU735" s="494"/>
      <c r="FV735" s="494"/>
      <c r="FW735" s="494"/>
      <c r="FX735" s="494"/>
      <c r="FY735" s="494"/>
      <c r="FZ735" s="494"/>
      <c r="GA735" s="494"/>
      <c r="GB735" s="494"/>
      <c r="GC735" s="494"/>
      <c r="GD735" s="494"/>
      <c r="GE735" s="494"/>
      <c r="GF735" s="494"/>
      <c r="GG735" s="494"/>
      <c r="GH735" s="494"/>
      <c r="GI735" s="494"/>
      <c r="GJ735" s="494"/>
      <c r="GK735" s="494"/>
      <c r="GL735" s="494"/>
      <c r="GM735" s="494"/>
      <c r="GN735" s="494"/>
      <c r="GO735" s="494"/>
      <c r="GP735" s="494"/>
      <c r="GQ735" s="494"/>
      <c r="GR735" s="494"/>
      <c r="GS735" s="494"/>
      <c r="GT735" s="494"/>
      <c r="GU735" s="494"/>
      <c r="GV735" s="494"/>
      <c r="GW735" s="494"/>
      <c r="GX735" s="494"/>
      <c r="GY735" s="494"/>
      <c r="GZ735" s="494"/>
      <c r="HA735" s="494"/>
    </row>
    <row r="736">
      <c r="A736" s="492">
        <v>7360559.0</v>
      </c>
      <c r="B736" s="488" t="s">
        <v>27922</v>
      </c>
      <c r="C736" s="488" t="s">
        <v>399</v>
      </c>
      <c r="D736" s="590">
        <v>45837.77180555555</v>
      </c>
      <c r="E736" s="590">
        <v>45837.775775462964</v>
      </c>
      <c r="F736" s="590">
        <v>45837.7762037037</v>
      </c>
      <c r="H736" s="488" t="s">
        <v>25860</v>
      </c>
      <c r="K736" s="494"/>
      <c r="L736" s="494"/>
      <c r="M736" s="494"/>
      <c r="N736" s="494"/>
      <c r="O736" s="494"/>
      <c r="P736" s="494"/>
      <c r="Q736" s="494"/>
      <c r="R736" s="494"/>
      <c r="S736" s="494"/>
      <c r="T736" s="488" t="s">
        <v>25934</v>
      </c>
      <c r="V736" s="488" t="s">
        <v>83</v>
      </c>
      <c r="W736" s="488" t="s">
        <v>125</v>
      </c>
      <c r="Y736" s="494"/>
      <c r="Z736" s="494"/>
      <c r="AA736" s="494"/>
      <c r="AB736" s="494"/>
      <c r="AC736" s="494"/>
      <c r="AD736" s="494"/>
      <c r="AE736" s="494"/>
      <c r="AF736" s="494"/>
      <c r="AG736" s="494"/>
      <c r="AH736" s="494"/>
      <c r="AI736" s="494"/>
      <c r="AJ736" s="494"/>
      <c r="AK736" s="494"/>
      <c r="AL736" s="494"/>
      <c r="AM736" s="494"/>
      <c r="AN736" s="494"/>
      <c r="AO736" s="494"/>
      <c r="AP736" s="494"/>
      <c r="AQ736" s="494"/>
      <c r="AR736" s="495" t="s">
        <v>1524</v>
      </c>
      <c r="AS736" s="588">
        <v>798000.0</v>
      </c>
      <c r="AT736" s="494"/>
      <c r="AU736" s="494"/>
      <c r="AV736" s="494"/>
      <c r="AW736" s="494"/>
      <c r="AX736" s="494"/>
      <c r="AY736" s="494"/>
      <c r="AZ736" s="494"/>
      <c r="BA736" s="494"/>
      <c r="BB736" s="494"/>
      <c r="BC736" s="494"/>
      <c r="BD736" s="494"/>
      <c r="BE736" s="494"/>
      <c r="BF736" s="494"/>
      <c r="BG736" s="494"/>
      <c r="BH736" s="494"/>
      <c r="BI736" s="488" t="s">
        <v>25863</v>
      </c>
      <c r="BJ736" s="494"/>
      <c r="BK736" s="494"/>
      <c r="BL736" s="494"/>
      <c r="BM736" s="494"/>
      <c r="BN736" s="494"/>
      <c r="BO736" s="494"/>
      <c r="BP736" s="494"/>
      <c r="BQ736" s="588">
        <v>798000.0</v>
      </c>
      <c r="BR736" s="494"/>
      <c r="BS736" s="494"/>
      <c r="BT736" s="494"/>
      <c r="BU736" s="494"/>
      <c r="BV736" s="494"/>
      <c r="BW736" s="494"/>
      <c r="BX736" s="494"/>
      <c r="BY736" s="494"/>
      <c r="BZ736" s="494"/>
      <c r="CA736" s="494"/>
      <c r="CB736" s="494"/>
      <c r="CC736" s="587">
        <v>45837.0</v>
      </c>
      <c r="CD736" s="494"/>
      <c r="CE736" s="494"/>
      <c r="CF736" s="588">
        <v>798000.0</v>
      </c>
      <c r="CG736" s="492">
        <v>0.0</v>
      </c>
      <c r="CH736" s="494"/>
      <c r="CI736" s="494"/>
      <c r="CJ736" s="494"/>
      <c r="CK736" s="494"/>
      <c r="CL736" s="494"/>
      <c r="CM736" s="494"/>
      <c r="CN736" s="494"/>
      <c r="CO736" s="494"/>
      <c r="CP736" s="494"/>
      <c r="CQ736" s="494"/>
      <c r="CR736" s="494"/>
      <c r="CS736" s="494"/>
      <c r="CT736" s="494"/>
      <c r="CU736" s="494"/>
      <c r="CV736" s="494"/>
      <c r="CW736" s="494"/>
      <c r="CX736" s="494"/>
      <c r="CY736" s="494"/>
      <c r="CZ736" s="494"/>
      <c r="DA736" s="494"/>
      <c r="DB736" s="494"/>
      <c r="DC736" s="494"/>
      <c r="DD736" s="494"/>
      <c r="DE736" s="488" t="s">
        <v>9249</v>
      </c>
      <c r="DH736" s="494"/>
      <c r="DI736" s="494"/>
      <c r="DJ736" s="494"/>
      <c r="DK736" s="494"/>
      <c r="DL736" s="494"/>
      <c r="DM736" s="494"/>
      <c r="DN736" s="494"/>
      <c r="DO736" s="494"/>
      <c r="DP736" s="494"/>
      <c r="DQ736" s="488" t="s">
        <v>27920</v>
      </c>
      <c r="DR736" s="494"/>
      <c r="DS736" s="494"/>
      <c r="DT736" s="494"/>
      <c r="DU736" s="494"/>
      <c r="DV736" s="494"/>
      <c r="DW736" s="494"/>
      <c r="DX736" s="494"/>
      <c r="DY736" s="494"/>
      <c r="DZ736" s="494"/>
      <c r="EA736" s="488" t="s">
        <v>27917</v>
      </c>
      <c r="EB736" s="494"/>
      <c r="EC736" s="494"/>
      <c r="ED736" s="494"/>
      <c r="EE736" s="494"/>
      <c r="EF736" s="494"/>
      <c r="EG736" s="494"/>
      <c r="EH736" s="494"/>
      <c r="EI736" s="488" t="s">
        <v>27921</v>
      </c>
      <c r="EN736" s="494"/>
      <c r="EO736" s="494"/>
      <c r="EP736" s="494"/>
      <c r="EQ736" s="494"/>
      <c r="ER736" s="494"/>
      <c r="ES736" s="494"/>
      <c r="ET736" s="494"/>
      <c r="EU736" s="494"/>
      <c r="EV736" s="494"/>
      <c r="EW736" s="494"/>
      <c r="EX736" s="494"/>
      <c r="EY736" s="494"/>
      <c r="EZ736" s="494"/>
      <c r="FA736" s="494"/>
      <c r="FB736" s="494"/>
      <c r="FC736" s="494"/>
      <c r="FD736" s="494"/>
      <c r="FE736" s="494"/>
      <c r="FF736" s="494"/>
      <c r="FG736" s="494"/>
      <c r="FH736" s="494"/>
      <c r="FI736" s="494"/>
      <c r="FJ736" s="494"/>
      <c r="FK736" s="494"/>
      <c r="FL736" s="494"/>
      <c r="FM736" s="494"/>
      <c r="FN736" s="494"/>
      <c r="FO736" s="494"/>
      <c r="FP736" s="494"/>
      <c r="FQ736" s="494"/>
      <c r="FR736" s="494"/>
      <c r="FS736" s="488" t="s">
        <v>27918</v>
      </c>
      <c r="FU736" s="494"/>
      <c r="FV736" s="494"/>
      <c r="FW736" s="494"/>
      <c r="FX736" s="494"/>
      <c r="FY736" s="494"/>
      <c r="FZ736" s="494"/>
      <c r="GA736" s="494"/>
      <c r="GB736" s="494"/>
      <c r="GC736" s="494"/>
      <c r="GD736" s="494"/>
      <c r="GE736" s="494"/>
      <c r="GF736" s="494"/>
      <c r="GG736" s="494"/>
      <c r="GH736" s="494"/>
      <c r="GI736" s="494"/>
      <c r="GJ736" s="494"/>
      <c r="GK736" s="494"/>
      <c r="GL736" s="494"/>
      <c r="GM736" s="494"/>
      <c r="GN736" s="494"/>
      <c r="GO736" s="494"/>
      <c r="GP736" s="494"/>
      <c r="GQ736" s="494"/>
      <c r="GR736" s="494"/>
      <c r="GS736" s="494"/>
      <c r="GT736" s="494"/>
      <c r="GU736" s="494"/>
      <c r="GV736" s="494"/>
      <c r="GW736" s="494"/>
      <c r="GX736" s="494"/>
      <c r="GY736" s="494"/>
      <c r="GZ736" s="494"/>
      <c r="HA736" s="494"/>
    </row>
    <row r="737">
      <c r="A737" s="492">
        <v>7374182.0</v>
      </c>
      <c r="B737" s="488" t="s">
        <v>27914</v>
      </c>
      <c r="C737" s="488" t="s">
        <v>399</v>
      </c>
      <c r="D737" s="590">
        <v>45838.91504629629</v>
      </c>
      <c r="E737" s="590">
        <v>45838.91994212963</v>
      </c>
      <c r="F737" s="590">
        <v>45838.921006944445</v>
      </c>
      <c r="H737" s="488" t="s">
        <v>25860</v>
      </c>
      <c r="K737" s="494"/>
      <c r="L737" s="494"/>
      <c r="M737" s="494"/>
      <c r="N737" s="494"/>
      <c r="O737" s="494"/>
      <c r="P737" s="494"/>
      <c r="Q737" s="494"/>
      <c r="R737" s="494"/>
      <c r="S737" s="494"/>
      <c r="T737" s="488" t="s">
        <v>1514</v>
      </c>
      <c r="V737" s="488" t="s">
        <v>97</v>
      </c>
      <c r="W737" s="488" t="s">
        <v>123</v>
      </c>
      <c r="X737" s="494"/>
      <c r="Y737" s="494"/>
      <c r="Z737" s="494"/>
      <c r="AA737" s="494"/>
      <c r="AB737" s="494"/>
      <c r="AC737" s="494"/>
      <c r="AD737" s="494"/>
      <c r="AE737" s="494"/>
      <c r="AF737" s="494"/>
      <c r="AG737" s="494"/>
      <c r="AH737" s="494"/>
      <c r="AI737" s="494"/>
      <c r="AJ737" s="494"/>
      <c r="AK737" s="494"/>
      <c r="AL737" s="494"/>
      <c r="AM737" s="494"/>
      <c r="AN737" s="494"/>
      <c r="AO737" s="494"/>
      <c r="AP737" s="494"/>
      <c r="AQ737" s="488" t="s">
        <v>25897</v>
      </c>
      <c r="AR737" s="495" t="s">
        <v>1524</v>
      </c>
      <c r="AS737" s="492">
        <v>798000.0</v>
      </c>
      <c r="AT737" s="494"/>
      <c r="AU737" s="494"/>
      <c r="AV737" s="494"/>
      <c r="AW737" s="494"/>
      <c r="AX737" s="494"/>
      <c r="AY737" s="494"/>
      <c r="AZ737" s="494"/>
      <c r="BA737" s="494"/>
      <c r="BB737" s="494"/>
      <c r="BC737" s="494"/>
      <c r="BD737" s="494"/>
      <c r="BE737" s="494"/>
      <c r="BF737" s="494"/>
      <c r="BG737" s="494"/>
      <c r="BH737" s="494"/>
      <c r="BI737" s="488" t="s">
        <v>25863</v>
      </c>
      <c r="BJ737" s="494"/>
      <c r="BK737" s="494"/>
      <c r="BL737" s="494"/>
      <c r="BM737" s="494"/>
      <c r="BN737" s="494"/>
      <c r="BO737" s="494"/>
      <c r="BP737" s="494"/>
      <c r="BQ737" s="494"/>
      <c r="BR737" s="494"/>
      <c r="BS737" s="494"/>
      <c r="BT737" s="494"/>
      <c r="BU737" s="488" t="s">
        <v>25868</v>
      </c>
      <c r="BY737" s="494"/>
      <c r="BZ737" s="492">
        <v>30324.0</v>
      </c>
      <c r="CA737" s="492">
        <v>28500.0</v>
      </c>
      <c r="CB737" s="494"/>
      <c r="CC737" s="494"/>
      <c r="CD737" s="587">
        <v>45896.0</v>
      </c>
      <c r="CE737" s="488" t="s">
        <v>25898</v>
      </c>
      <c r="CF737" s="492">
        <v>1027824.0</v>
      </c>
      <c r="CG737" s="492">
        <v>229824.0</v>
      </c>
      <c r="CH737" s="494"/>
      <c r="CI737" s="494"/>
      <c r="CJ737" s="494"/>
      <c r="CK737" s="494"/>
      <c r="CL737" s="494"/>
      <c r="CM737" s="494"/>
      <c r="CN737" s="494"/>
      <c r="CO737" s="494"/>
      <c r="CP737" s="494"/>
      <c r="CQ737" s="494"/>
      <c r="CR737" s="494"/>
      <c r="CS737" s="494"/>
      <c r="CT737" s="494"/>
      <c r="CU737" s="494"/>
      <c r="CV737" s="494"/>
      <c r="CW737" s="494"/>
      <c r="CX737" s="494"/>
      <c r="CY737" s="494"/>
      <c r="CZ737" s="494"/>
      <c r="DA737" s="494"/>
      <c r="DB737" s="494"/>
      <c r="DC737" s="494"/>
      <c r="DD737" s="494"/>
      <c r="DE737" s="488" t="s">
        <v>13327</v>
      </c>
      <c r="DI737" s="494"/>
      <c r="DJ737" s="494"/>
      <c r="DK737" s="494"/>
      <c r="DL737" s="494"/>
      <c r="DM737" s="494"/>
      <c r="DN737" s="494"/>
      <c r="DO737" s="494"/>
      <c r="DP737" s="494"/>
      <c r="DQ737" s="488" t="s">
        <v>27912</v>
      </c>
      <c r="DR737" s="494"/>
      <c r="DS737" s="494"/>
      <c r="DT737" s="494"/>
      <c r="DU737" s="494"/>
      <c r="DV737" s="494"/>
      <c r="DW737" s="494"/>
      <c r="DX737" s="494"/>
      <c r="DY737" s="494"/>
      <c r="DZ737" s="488" t="s">
        <v>27924</v>
      </c>
      <c r="EA737" s="488" t="s">
        <v>27909</v>
      </c>
      <c r="EC737" s="494"/>
      <c r="ED737" s="494"/>
      <c r="EE737" s="494"/>
      <c r="EF737" s="494"/>
      <c r="EG737" s="494"/>
      <c r="EH737" s="494"/>
      <c r="EI737" s="488" t="s">
        <v>27913</v>
      </c>
      <c r="EN737" s="494"/>
      <c r="EO737" s="494"/>
      <c r="EP737" s="494"/>
      <c r="EQ737" s="494"/>
      <c r="ER737" s="494"/>
      <c r="ES737" s="494"/>
      <c r="ET737" s="494"/>
      <c r="EU737" s="494"/>
      <c r="EV737" s="494"/>
      <c r="EW737" s="494"/>
      <c r="EX737" s="494"/>
      <c r="EY737" s="494"/>
      <c r="EZ737" s="494"/>
      <c r="FA737" s="494"/>
      <c r="FB737" s="494"/>
      <c r="FC737" s="494"/>
      <c r="FD737" s="494"/>
      <c r="FE737" s="494"/>
      <c r="FF737" s="494"/>
      <c r="FG737" s="494"/>
      <c r="FH737" s="494"/>
      <c r="FI737" s="494"/>
      <c r="FJ737" s="494"/>
      <c r="FK737" s="494"/>
      <c r="FL737" s="494"/>
      <c r="FM737" s="494"/>
      <c r="FN737" s="494"/>
      <c r="FO737" s="494"/>
      <c r="FP737" s="494"/>
      <c r="FQ737" s="494"/>
      <c r="FR737" s="494"/>
      <c r="FS737" s="488" t="s">
        <v>27910</v>
      </c>
      <c r="FU737" s="494"/>
      <c r="FV737" s="494"/>
      <c r="FW737" s="494"/>
      <c r="FX737" s="494"/>
      <c r="FY737" s="494"/>
      <c r="FZ737" s="494"/>
      <c r="GA737" s="494"/>
      <c r="GB737" s="494"/>
      <c r="GC737" s="494"/>
      <c r="GD737" s="494"/>
      <c r="GE737" s="494"/>
      <c r="GF737" s="494"/>
      <c r="GG737" s="494"/>
      <c r="GH737" s="494"/>
      <c r="GI737" s="494"/>
      <c r="GJ737" s="494"/>
      <c r="GK737" s="494"/>
      <c r="GL737" s="494"/>
      <c r="GM737" s="494"/>
      <c r="GN737" s="494"/>
      <c r="GO737" s="494"/>
      <c r="GP737" s="494"/>
      <c r="GQ737" s="494"/>
      <c r="GR737" s="494"/>
      <c r="GS737" s="494"/>
      <c r="GT737" s="494"/>
      <c r="GU737" s="494"/>
      <c r="GV737" s="494"/>
      <c r="GW737" s="494"/>
      <c r="GX737" s="494"/>
      <c r="GY737" s="494"/>
      <c r="GZ737" s="494"/>
      <c r="HA737" s="494"/>
    </row>
    <row r="738">
      <c r="A738" s="492">
        <v>7385035.0</v>
      </c>
      <c r="B738" s="488" t="s">
        <v>27925</v>
      </c>
      <c r="C738" s="488" t="s">
        <v>399</v>
      </c>
      <c r="D738" s="590">
        <v>45839.8380787037</v>
      </c>
      <c r="E738" s="590">
        <v>45839.8449537037</v>
      </c>
      <c r="F738" s="590">
        <v>45839.84543981482</v>
      </c>
      <c r="H738" s="488" t="s">
        <v>25860</v>
      </c>
      <c r="K738" s="494"/>
      <c r="L738" s="494"/>
      <c r="M738" s="494"/>
      <c r="N738" s="494"/>
      <c r="O738" s="494"/>
      <c r="P738" s="494"/>
      <c r="Q738" s="494"/>
      <c r="R738" s="494"/>
      <c r="S738" s="494"/>
      <c r="T738" s="494"/>
      <c r="U738" s="494"/>
      <c r="V738" s="488" t="s">
        <v>124</v>
      </c>
      <c r="W738" s="488" t="s">
        <v>27926</v>
      </c>
      <c r="Y738" s="494"/>
      <c r="Z738" s="494"/>
      <c r="AA738" s="494"/>
      <c r="AB738" s="494"/>
      <c r="AC738" s="494"/>
      <c r="AD738" s="494"/>
      <c r="AE738" s="494"/>
      <c r="AF738" s="494"/>
      <c r="AG738" s="494"/>
      <c r="AH738" s="494"/>
      <c r="AI738" s="494"/>
      <c r="AJ738" s="494"/>
      <c r="AK738" s="494"/>
      <c r="AL738" s="494"/>
      <c r="AM738" s="494"/>
      <c r="AN738" s="494"/>
      <c r="AO738" s="494"/>
      <c r="AP738" s="494"/>
      <c r="AQ738" s="494"/>
      <c r="AR738" s="494"/>
      <c r="AS738" s="494"/>
      <c r="AT738" s="494"/>
      <c r="AU738" s="494"/>
      <c r="AV738" s="494"/>
      <c r="AW738" s="494"/>
      <c r="AX738" s="494"/>
      <c r="AY738" s="494"/>
      <c r="AZ738" s="494"/>
      <c r="BA738" s="494"/>
      <c r="BB738" s="494"/>
      <c r="BC738" s="494"/>
      <c r="BD738" s="494"/>
      <c r="BE738" s="494"/>
      <c r="BF738" s="494"/>
      <c r="BG738" s="494"/>
      <c r="BH738" s="494"/>
      <c r="BI738" s="488" t="s">
        <v>25863</v>
      </c>
      <c r="BJ738" s="494"/>
      <c r="BK738" s="494"/>
      <c r="BL738" s="494"/>
      <c r="BM738" s="494"/>
      <c r="BN738" s="494"/>
      <c r="BO738" s="494"/>
      <c r="BP738" s="494"/>
      <c r="BQ738" s="494"/>
      <c r="BR738" s="494"/>
      <c r="BS738" s="494"/>
      <c r="BT738" s="494"/>
      <c r="BU738" s="494"/>
      <c r="BV738" s="494"/>
      <c r="BW738" s="494"/>
      <c r="BX738" s="494"/>
      <c r="BY738" s="494"/>
      <c r="BZ738" s="494"/>
      <c r="CA738" s="494"/>
      <c r="CB738" s="494"/>
      <c r="CC738" s="494"/>
      <c r="CD738" s="494"/>
      <c r="CE738" s="494"/>
      <c r="CF738" s="494"/>
      <c r="CG738" s="494"/>
      <c r="CH738" s="494"/>
      <c r="CI738" s="494"/>
      <c r="CJ738" s="494"/>
      <c r="CK738" s="494"/>
      <c r="CL738" s="494"/>
      <c r="CM738" s="494"/>
      <c r="CN738" s="494"/>
      <c r="CO738" s="494"/>
      <c r="CP738" s="494"/>
      <c r="CQ738" s="494"/>
      <c r="CR738" s="494"/>
      <c r="CS738" s="494"/>
      <c r="CT738" s="494"/>
      <c r="CU738" s="494"/>
      <c r="CV738" s="494"/>
      <c r="CW738" s="494"/>
      <c r="CX738" s="494"/>
      <c r="CY738" s="494"/>
      <c r="CZ738" s="494"/>
      <c r="DA738" s="494"/>
      <c r="DB738" s="494"/>
      <c r="DC738" s="494"/>
      <c r="DD738" s="494"/>
      <c r="DE738" s="488" t="s">
        <v>16788</v>
      </c>
      <c r="DH738" s="494"/>
      <c r="DI738" s="494"/>
      <c r="DJ738" s="494"/>
      <c r="DK738" s="494"/>
      <c r="DL738" s="494"/>
      <c r="DM738" s="494"/>
      <c r="DN738" s="494"/>
      <c r="DO738" s="494"/>
      <c r="DP738" s="494"/>
      <c r="DQ738" s="494"/>
      <c r="DR738" s="494"/>
      <c r="DS738" s="494"/>
      <c r="DT738" s="494"/>
      <c r="DU738" s="494"/>
      <c r="DV738" s="488" t="s">
        <v>16788</v>
      </c>
      <c r="DY738" s="494"/>
      <c r="DZ738" s="494"/>
      <c r="EA738" s="488" t="s">
        <v>27926</v>
      </c>
      <c r="EC738" s="494"/>
      <c r="ED738" s="494"/>
      <c r="EE738" s="494"/>
      <c r="EF738" s="494"/>
      <c r="EG738" s="494"/>
      <c r="EH738" s="494"/>
      <c r="EI738" s="494"/>
      <c r="EJ738" s="494"/>
      <c r="EK738" s="494"/>
      <c r="EL738" s="494"/>
      <c r="EM738" s="494"/>
      <c r="EN738" s="494"/>
      <c r="EO738" s="495" t="s">
        <v>1524</v>
      </c>
      <c r="EP738" s="494"/>
      <c r="EQ738" s="494"/>
      <c r="ER738" s="494"/>
      <c r="ES738" s="494"/>
      <c r="ET738" s="494"/>
      <c r="EU738" s="494"/>
      <c r="EV738" s="494"/>
      <c r="EW738" s="494"/>
      <c r="EX738" s="494"/>
      <c r="EY738" s="494"/>
      <c r="EZ738" s="494"/>
      <c r="FA738" s="494"/>
      <c r="FB738" s="494"/>
      <c r="FC738" s="494"/>
      <c r="FD738" s="494"/>
      <c r="FE738" s="494"/>
      <c r="FF738" s="494"/>
      <c r="FG738" s="494"/>
      <c r="FH738" s="494"/>
      <c r="FI738" s="494"/>
      <c r="FJ738" s="494"/>
      <c r="FK738" s="494"/>
      <c r="FL738" s="494"/>
      <c r="FM738" s="494"/>
      <c r="FN738" s="494"/>
      <c r="FO738" s="494"/>
      <c r="FP738" s="494"/>
      <c r="FQ738" s="494"/>
      <c r="FR738" s="494"/>
      <c r="FS738" s="488" t="s">
        <v>27927</v>
      </c>
      <c r="FU738" s="494"/>
      <c r="FV738" s="494"/>
      <c r="FW738" s="494"/>
      <c r="FX738" s="494"/>
      <c r="FY738" s="494"/>
      <c r="FZ738" s="494"/>
      <c r="GA738" s="494"/>
      <c r="GB738" s="494"/>
      <c r="GC738" s="494"/>
      <c r="GD738" s="494"/>
      <c r="GE738" s="494"/>
      <c r="GF738" s="494"/>
      <c r="GG738" s="494"/>
      <c r="GH738" s="494"/>
      <c r="GI738" s="494"/>
      <c r="GJ738" s="494"/>
      <c r="GK738" s="494"/>
      <c r="GL738" s="494"/>
      <c r="GM738" s="494"/>
      <c r="GN738" s="494"/>
      <c r="GO738" s="494"/>
      <c r="GP738" s="494"/>
      <c r="GQ738" s="494"/>
      <c r="GR738" s="494"/>
      <c r="GS738" s="494"/>
      <c r="GT738" s="494"/>
      <c r="GU738" s="494"/>
      <c r="GV738" s="494"/>
      <c r="GW738" s="494"/>
      <c r="GX738" s="494"/>
      <c r="GY738" s="494"/>
      <c r="GZ738" s="494"/>
      <c r="HA738" s="494"/>
    </row>
    <row r="739">
      <c r="A739" s="492">
        <v>7385046.0</v>
      </c>
      <c r="B739" s="488" t="s">
        <v>27928</v>
      </c>
      <c r="C739" s="488" t="s">
        <v>399</v>
      </c>
      <c r="D739" s="590">
        <v>45839.838125</v>
      </c>
      <c r="E739" s="590">
        <v>45839.85623842593</v>
      </c>
      <c r="F739" s="590">
        <v>45839.856990740744</v>
      </c>
      <c r="H739" s="488" t="s">
        <v>25860</v>
      </c>
      <c r="K739" s="494"/>
      <c r="L739" s="494"/>
      <c r="M739" s="494"/>
      <c r="N739" s="494"/>
      <c r="O739" s="494"/>
      <c r="P739" s="494"/>
      <c r="Q739" s="494"/>
      <c r="R739" s="494"/>
      <c r="S739" s="494"/>
      <c r="T739" s="488" t="s">
        <v>1514</v>
      </c>
      <c r="V739" s="488" t="s">
        <v>124</v>
      </c>
      <c r="W739" s="488" t="s">
        <v>27926</v>
      </c>
      <c r="Y739" s="494"/>
      <c r="Z739" s="494"/>
      <c r="AA739" s="494"/>
      <c r="AB739" s="494"/>
      <c r="AC739" s="494"/>
      <c r="AD739" s="494"/>
      <c r="AE739" s="494"/>
      <c r="AF739" s="494"/>
      <c r="AG739" s="494"/>
      <c r="AH739" s="494"/>
      <c r="AI739" s="494"/>
      <c r="AJ739" s="494"/>
      <c r="AK739" s="494"/>
      <c r="AL739" s="494"/>
      <c r="AM739" s="494"/>
      <c r="AN739" s="494"/>
      <c r="AO739" s="494"/>
      <c r="AP739" s="494"/>
      <c r="AQ739" s="492">
        <v>36.0</v>
      </c>
      <c r="AR739" s="495" t="s">
        <v>1524</v>
      </c>
      <c r="AS739" s="588">
        <v>798000.0</v>
      </c>
      <c r="AT739" s="494"/>
      <c r="AU739" s="494"/>
      <c r="AV739" s="494"/>
      <c r="AW739" s="494"/>
      <c r="AX739" s="494"/>
      <c r="AY739" s="494"/>
      <c r="AZ739" s="494"/>
      <c r="BA739" s="494"/>
      <c r="BB739" s="494"/>
      <c r="BC739" s="494"/>
      <c r="BD739" s="494"/>
      <c r="BE739" s="494"/>
      <c r="BF739" s="494"/>
      <c r="BG739" s="494"/>
      <c r="BH739" s="494"/>
      <c r="BI739" s="488" t="s">
        <v>25863</v>
      </c>
      <c r="BJ739" s="494"/>
      <c r="BK739" s="494"/>
      <c r="BL739" s="494"/>
      <c r="BM739" s="494"/>
      <c r="BN739" s="494"/>
      <c r="BO739" s="494"/>
      <c r="BP739" s="494"/>
      <c r="BQ739" s="588">
        <v>30000.0</v>
      </c>
      <c r="BR739" s="494"/>
      <c r="BS739" s="494"/>
      <c r="BT739" s="494"/>
      <c r="BU739" s="488" t="s">
        <v>25868</v>
      </c>
      <c r="BY739" s="494"/>
      <c r="BZ739" s="588">
        <v>30184.0</v>
      </c>
      <c r="CA739" s="588">
        <v>27400.0</v>
      </c>
      <c r="CB739" s="494"/>
      <c r="CC739" s="587">
        <v>45839.0</v>
      </c>
      <c r="CD739" s="587">
        <v>45927.0</v>
      </c>
      <c r="CE739" s="488" t="s">
        <v>25898</v>
      </c>
      <c r="CF739" s="588">
        <v>1019184.0</v>
      </c>
      <c r="CG739" s="588">
        <v>221184.0</v>
      </c>
      <c r="CH739" s="494"/>
      <c r="CI739" s="494"/>
      <c r="CJ739" s="494"/>
      <c r="CK739" s="494"/>
      <c r="CL739" s="494"/>
      <c r="CM739" s="494"/>
      <c r="CN739" s="494"/>
      <c r="CO739" s="494"/>
      <c r="CP739" s="494"/>
      <c r="CQ739" s="494"/>
      <c r="CR739" s="494"/>
      <c r="CS739" s="494"/>
      <c r="CT739" s="494"/>
      <c r="CU739" s="494"/>
      <c r="CV739" s="494"/>
      <c r="CW739" s="494"/>
      <c r="CX739" s="494"/>
      <c r="CY739" s="494"/>
      <c r="CZ739" s="494"/>
      <c r="DA739" s="494"/>
      <c r="DB739" s="494"/>
      <c r="DC739" s="494"/>
      <c r="DD739" s="494"/>
      <c r="DE739" s="488" t="s">
        <v>16788</v>
      </c>
      <c r="DH739" s="494"/>
      <c r="DI739" s="494"/>
      <c r="DJ739" s="494"/>
      <c r="DK739" s="494"/>
      <c r="DL739" s="494"/>
      <c r="DM739" s="494"/>
      <c r="DN739" s="494"/>
      <c r="DO739" s="494"/>
      <c r="DP739" s="494"/>
      <c r="DQ739" s="488" t="s">
        <v>27929</v>
      </c>
      <c r="DR739" s="494"/>
      <c r="DS739" s="494"/>
      <c r="DT739" s="494"/>
      <c r="DU739" s="494"/>
      <c r="DV739" s="494"/>
      <c r="DW739" s="494"/>
      <c r="DX739" s="494"/>
      <c r="DY739" s="494"/>
      <c r="DZ739" s="488" t="s">
        <v>27930</v>
      </c>
      <c r="EA739" s="488" t="s">
        <v>27926</v>
      </c>
      <c r="EC739" s="494"/>
      <c r="ED739" s="494"/>
      <c r="EE739" s="494"/>
      <c r="EF739" s="494"/>
      <c r="EG739" s="494"/>
      <c r="EH739" s="494"/>
      <c r="EI739" s="488" t="s">
        <v>27931</v>
      </c>
      <c r="EL739" s="494"/>
      <c r="EM739" s="494"/>
      <c r="EN739" s="494"/>
      <c r="EO739" s="494"/>
      <c r="EP739" s="494"/>
      <c r="EQ739" s="494"/>
      <c r="ER739" s="494"/>
      <c r="ES739" s="494"/>
      <c r="ET739" s="494"/>
      <c r="EU739" s="494"/>
      <c r="EV739" s="494"/>
      <c r="EW739" s="494"/>
      <c r="EX739" s="494"/>
      <c r="EY739" s="494"/>
      <c r="EZ739" s="494"/>
      <c r="FA739" s="494"/>
      <c r="FB739" s="494"/>
      <c r="FC739" s="494"/>
      <c r="FD739" s="494"/>
      <c r="FE739" s="494"/>
      <c r="FF739" s="494"/>
      <c r="FG739" s="494"/>
      <c r="FH739" s="494"/>
      <c r="FI739" s="494"/>
      <c r="FJ739" s="494"/>
      <c r="FK739" s="494"/>
      <c r="FL739" s="494"/>
      <c r="FM739" s="494"/>
      <c r="FN739" s="494"/>
      <c r="FO739" s="494"/>
      <c r="FP739" s="494"/>
      <c r="FQ739" s="494"/>
      <c r="FR739" s="494"/>
      <c r="FS739" s="488" t="s">
        <v>27927</v>
      </c>
      <c r="FU739" s="494"/>
      <c r="FV739" s="494"/>
      <c r="FW739" s="494"/>
      <c r="FX739" s="494"/>
      <c r="FY739" s="494"/>
      <c r="FZ739" s="494"/>
      <c r="GA739" s="494"/>
      <c r="GB739" s="494"/>
      <c r="GC739" s="494"/>
      <c r="GD739" s="494"/>
      <c r="GE739" s="494"/>
      <c r="GF739" s="494"/>
      <c r="GG739" s="494"/>
      <c r="GH739" s="494"/>
      <c r="GI739" s="494"/>
      <c r="GJ739" s="494"/>
      <c r="GK739" s="494"/>
      <c r="GL739" s="494"/>
      <c r="GM739" s="494"/>
      <c r="GN739" s="494"/>
      <c r="GO739" s="494"/>
      <c r="GP739" s="494"/>
      <c r="GQ739" s="494"/>
      <c r="GR739" s="494"/>
      <c r="GS739" s="494"/>
      <c r="GT739" s="494"/>
      <c r="GU739" s="494"/>
      <c r="GV739" s="494"/>
      <c r="GW739" s="494"/>
      <c r="GX739" s="494"/>
      <c r="GY739" s="494"/>
      <c r="GZ739" s="494"/>
      <c r="HA739" s="494"/>
    </row>
    <row r="740">
      <c r="A740" s="492">
        <v>7385051.0</v>
      </c>
      <c r="B740" s="488" t="s">
        <v>27932</v>
      </c>
      <c r="C740" s="488" t="s">
        <v>399</v>
      </c>
      <c r="D740" s="590">
        <v>45839.83819444444</v>
      </c>
      <c r="E740" s="590">
        <v>45839.85356481482</v>
      </c>
      <c r="F740" s="590">
        <v>45839.85434027778</v>
      </c>
      <c r="H740" s="488" t="s">
        <v>25860</v>
      </c>
      <c r="K740" s="494"/>
      <c r="L740" s="494"/>
      <c r="M740" s="494"/>
      <c r="N740" s="494"/>
      <c r="O740" s="494"/>
      <c r="P740" s="494"/>
      <c r="Q740" s="494"/>
      <c r="R740" s="494"/>
      <c r="S740" s="494"/>
      <c r="T740" s="488" t="s">
        <v>1514</v>
      </c>
      <c r="V740" s="488" t="s">
        <v>124</v>
      </c>
      <c r="W740" s="488" t="s">
        <v>27926</v>
      </c>
      <c r="Y740" s="494"/>
      <c r="Z740" s="494"/>
      <c r="AA740" s="494"/>
      <c r="AB740" s="494"/>
      <c r="AC740" s="494"/>
      <c r="AD740" s="494"/>
      <c r="AE740" s="494"/>
      <c r="AF740" s="494"/>
      <c r="AG740" s="494"/>
      <c r="AH740" s="494"/>
      <c r="AI740" s="494"/>
      <c r="AJ740" s="494"/>
      <c r="AK740" s="494"/>
      <c r="AL740" s="494"/>
      <c r="AM740" s="494"/>
      <c r="AN740" s="494"/>
      <c r="AO740" s="494"/>
      <c r="AP740" s="494"/>
      <c r="AQ740" s="492">
        <v>36.0</v>
      </c>
      <c r="AR740" s="495" t="s">
        <v>1524</v>
      </c>
      <c r="AS740" s="588">
        <v>798000.0</v>
      </c>
      <c r="AT740" s="494"/>
      <c r="AU740" s="494"/>
      <c r="AV740" s="494"/>
      <c r="AW740" s="494"/>
      <c r="AX740" s="494"/>
      <c r="AY740" s="494"/>
      <c r="AZ740" s="494"/>
      <c r="BA740" s="494"/>
      <c r="BB740" s="494"/>
      <c r="BC740" s="494"/>
      <c r="BD740" s="494"/>
      <c r="BE740" s="494"/>
      <c r="BF740" s="494"/>
      <c r="BG740" s="494"/>
      <c r="BH740" s="494"/>
      <c r="BI740" s="488" t="s">
        <v>25863</v>
      </c>
      <c r="BJ740" s="494"/>
      <c r="BK740" s="494"/>
      <c r="BL740" s="494"/>
      <c r="BM740" s="494"/>
      <c r="BN740" s="494"/>
      <c r="BO740" s="494"/>
      <c r="BP740" s="494"/>
      <c r="BQ740" s="588">
        <v>30000.0</v>
      </c>
      <c r="BR740" s="494"/>
      <c r="BS740" s="494"/>
      <c r="BT740" s="494"/>
      <c r="BU740" s="488" t="s">
        <v>25868</v>
      </c>
      <c r="BY740" s="494"/>
      <c r="BZ740" s="588">
        <v>30184.0</v>
      </c>
      <c r="CA740" s="588">
        <v>27400.0</v>
      </c>
      <c r="CB740" s="494"/>
      <c r="CC740" s="587">
        <v>45839.0</v>
      </c>
      <c r="CD740" s="587">
        <v>45927.0</v>
      </c>
      <c r="CE740" s="488" t="s">
        <v>25898</v>
      </c>
      <c r="CF740" s="588">
        <v>1019184.0</v>
      </c>
      <c r="CG740" s="588">
        <v>221184.0</v>
      </c>
      <c r="CH740" s="494"/>
      <c r="CI740" s="494"/>
      <c r="CJ740" s="494"/>
      <c r="CK740" s="494"/>
      <c r="CL740" s="494"/>
      <c r="CM740" s="494"/>
      <c r="CN740" s="494"/>
      <c r="CO740" s="494"/>
      <c r="CP740" s="494"/>
      <c r="CQ740" s="494"/>
      <c r="CR740" s="494"/>
      <c r="CS740" s="494"/>
      <c r="CT740" s="494"/>
      <c r="CU740" s="494"/>
      <c r="CV740" s="494"/>
      <c r="CW740" s="494"/>
      <c r="CX740" s="494"/>
      <c r="CY740" s="494"/>
      <c r="CZ740" s="494"/>
      <c r="DA740" s="494"/>
      <c r="DB740" s="494"/>
      <c r="DC740" s="494"/>
      <c r="DD740" s="494"/>
      <c r="DE740" s="488" t="s">
        <v>16788</v>
      </c>
      <c r="DH740" s="494"/>
      <c r="DI740" s="494"/>
      <c r="DJ740" s="494"/>
      <c r="DK740" s="494"/>
      <c r="DL740" s="494"/>
      <c r="DM740" s="494"/>
      <c r="DN740" s="494"/>
      <c r="DO740" s="494"/>
      <c r="DP740" s="494"/>
      <c r="DQ740" s="488" t="s">
        <v>27929</v>
      </c>
      <c r="DR740" s="494"/>
      <c r="DS740" s="494"/>
      <c r="DT740" s="494"/>
      <c r="DU740" s="494"/>
      <c r="DV740" s="494"/>
      <c r="DW740" s="494"/>
      <c r="DX740" s="494"/>
      <c r="DY740" s="494"/>
      <c r="DZ740" s="494"/>
      <c r="EA740" s="488" t="s">
        <v>27926</v>
      </c>
      <c r="EC740" s="494"/>
      <c r="ED740" s="494"/>
      <c r="EE740" s="494"/>
      <c r="EF740" s="494"/>
      <c r="EG740" s="494"/>
      <c r="EH740" s="494"/>
      <c r="EI740" s="488" t="s">
        <v>27931</v>
      </c>
      <c r="EL740" s="494"/>
      <c r="EM740" s="494"/>
      <c r="EN740" s="494"/>
      <c r="EO740" s="494"/>
      <c r="EP740" s="494"/>
      <c r="EQ740" s="494"/>
      <c r="ER740" s="494"/>
      <c r="ES740" s="494"/>
      <c r="ET740" s="494"/>
      <c r="EU740" s="494"/>
      <c r="EV740" s="494"/>
      <c r="EW740" s="494"/>
      <c r="EX740" s="494"/>
      <c r="EY740" s="494"/>
      <c r="EZ740" s="494"/>
      <c r="FA740" s="494"/>
      <c r="FB740" s="494"/>
      <c r="FC740" s="494"/>
      <c r="FD740" s="494"/>
      <c r="FE740" s="494"/>
      <c r="FF740" s="494"/>
      <c r="FG740" s="494"/>
      <c r="FH740" s="494"/>
      <c r="FI740" s="494"/>
      <c r="FJ740" s="494"/>
      <c r="FK740" s="494"/>
      <c r="FL740" s="494"/>
      <c r="FM740" s="494"/>
      <c r="FN740" s="494"/>
      <c r="FO740" s="494"/>
      <c r="FP740" s="494"/>
      <c r="FQ740" s="494"/>
      <c r="FR740" s="494"/>
      <c r="FS740" s="488" t="s">
        <v>27927</v>
      </c>
      <c r="FU740" s="494"/>
      <c r="FV740" s="494"/>
      <c r="FW740" s="494"/>
      <c r="FX740" s="494"/>
      <c r="FY740" s="494"/>
      <c r="FZ740" s="494"/>
      <c r="GA740" s="494"/>
      <c r="GB740" s="494"/>
      <c r="GC740" s="494"/>
      <c r="GD740" s="494"/>
      <c r="GE740" s="494"/>
      <c r="GF740" s="494"/>
      <c r="GG740" s="494"/>
      <c r="GH740" s="494"/>
      <c r="GI740" s="494"/>
      <c r="GJ740" s="494"/>
      <c r="GK740" s="494"/>
      <c r="GL740" s="494"/>
      <c r="GM740" s="494"/>
      <c r="GN740" s="494"/>
      <c r="GO740" s="494"/>
      <c r="GP740" s="494"/>
      <c r="GQ740" s="494"/>
      <c r="GR740" s="494"/>
      <c r="GS740" s="494"/>
      <c r="GT740" s="494"/>
      <c r="GU740" s="494"/>
      <c r="GV740" s="494"/>
      <c r="GW740" s="494"/>
      <c r="GX740" s="494"/>
      <c r="GY740" s="494"/>
      <c r="GZ740" s="494"/>
      <c r="HA740" s="494"/>
    </row>
    <row r="741">
      <c r="A741" s="492">
        <v>7389181.0</v>
      </c>
      <c r="B741" s="488" t="s">
        <v>27933</v>
      </c>
      <c r="C741" s="488" t="s">
        <v>399</v>
      </c>
      <c r="D741" s="590">
        <v>45840.52413194445</v>
      </c>
      <c r="E741" s="590">
        <v>45840.53674768518</v>
      </c>
      <c r="F741" s="590">
        <v>45840.5381712963</v>
      </c>
      <c r="H741" s="488" t="s">
        <v>25860</v>
      </c>
      <c r="K741" s="494"/>
      <c r="L741" s="494"/>
      <c r="M741" s="494"/>
      <c r="N741" s="494"/>
      <c r="O741" s="494"/>
      <c r="P741" s="494"/>
      <c r="Q741" s="494"/>
      <c r="R741" s="494"/>
      <c r="S741" s="494"/>
      <c r="T741" s="494"/>
      <c r="U741" s="494"/>
      <c r="V741" s="488" t="s">
        <v>97</v>
      </c>
      <c r="W741" s="488" t="s">
        <v>25286</v>
      </c>
      <c r="X741" s="494"/>
      <c r="Y741" s="494"/>
      <c r="Z741" s="494"/>
      <c r="AA741" s="494"/>
      <c r="AB741" s="494"/>
      <c r="AC741" s="494"/>
      <c r="AD741" s="494"/>
      <c r="AE741" s="494"/>
      <c r="AF741" s="494"/>
      <c r="AG741" s="494"/>
      <c r="AH741" s="494"/>
      <c r="AI741" s="494"/>
      <c r="AJ741" s="494"/>
      <c r="AK741" s="494"/>
      <c r="AL741" s="494"/>
      <c r="AM741" s="494"/>
      <c r="AN741" s="494"/>
      <c r="AO741" s="494"/>
      <c r="AP741" s="494"/>
      <c r="AQ741" s="494"/>
      <c r="AR741" s="494"/>
      <c r="AS741" s="494"/>
      <c r="AT741" s="494"/>
      <c r="AU741" s="494"/>
      <c r="AV741" s="494"/>
      <c r="AW741" s="494"/>
      <c r="AX741" s="494"/>
      <c r="AY741" s="494"/>
      <c r="AZ741" s="494"/>
      <c r="BA741" s="494"/>
      <c r="BB741" s="494"/>
      <c r="BC741" s="494"/>
      <c r="BD741" s="494"/>
      <c r="BE741" s="494"/>
      <c r="BF741" s="494"/>
      <c r="BG741" s="494"/>
      <c r="BH741" s="494"/>
      <c r="BI741" s="488" t="s">
        <v>25863</v>
      </c>
      <c r="BJ741" s="494"/>
      <c r="BK741" s="494"/>
      <c r="BL741" s="494"/>
      <c r="BM741" s="494"/>
      <c r="BN741" s="494"/>
      <c r="BO741" s="494"/>
      <c r="BP741" s="494"/>
      <c r="BQ741" s="494"/>
      <c r="BR741" s="494"/>
      <c r="BS741" s="494"/>
      <c r="BT741" s="494"/>
      <c r="BU741" s="494"/>
      <c r="BV741" s="494"/>
      <c r="BW741" s="494"/>
      <c r="BX741" s="494"/>
      <c r="BY741" s="494"/>
      <c r="BZ741" s="494"/>
      <c r="CA741" s="494"/>
      <c r="CB741" s="494"/>
      <c r="CC741" s="494"/>
      <c r="CD741" s="494"/>
      <c r="CE741" s="494"/>
      <c r="CF741" s="494"/>
      <c r="CG741" s="494"/>
      <c r="CH741" s="494"/>
      <c r="CI741" s="494"/>
      <c r="CJ741" s="494"/>
      <c r="CK741" s="494"/>
      <c r="CL741" s="494"/>
      <c r="CM741" s="494"/>
      <c r="CN741" s="494"/>
      <c r="CO741" s="494"/>
      <c r="CP741" s="494"/>
      <c r="CQ741" s="494"/>
      <c r="CR741" s="494"/>
      <c r="CS741" s="494"/>
      <c r="CT741" s="494"/>
      <c r="CU741" s="494"/>
      <c r="CV741" s="494"/>
      <c r="CW741" s="494"/>
      <c r="CX741" s="494"/>
      <c r="CY741" s="494"/>
      <c r="CZ741" s="494"/>
      <c r="DA741" s="494"/>
      <c r="DB741" s="494"/>
      <c r="DC741" s="494"/>
      <c r="DD741" s="494"/>
      <c r="DE741" s="488" t="s">
        <v>6549</v>
      </c>
      <c r="DH741" s="494"/>
      <c r="DI741" s="494"/>
      <c r="DJ741" s="494"/>
      <c r="DK741" s="494"/>
      <c r="DL741" s="494"/>
      <c r="DM741" s="494"/>
      <c r="DN741" s="494"/>
      <c r="DO741" s="494"/>
      <c r="DP741" s="494"/>
      <c r="DQ741" s="494"/>
      <c r="DR741" s="494"/>
      <c r="DS741" s="494"/>
      <c r="DT741" s="494"/>
      <c r="DU741" s="494"/>
      <c r="DV741" s="488" t="s">
        <v>6549</v>
      </c>
      <c r="DY741" s="494"/>
      <c r="DZ741" s="494"/>
      <c r="EA741" s="488" t="s">
        <v>27934</v>
      </c>
      <c r="EB741" s="494"/>
      <c r="EC741" s="494"/>
      <c r="ED741" s="494"/>
      <c r="EE741" s="494"/>
      <c r="EF741" s="494"/>
      <c r="EG741" s="494"/>
      <c r="EH741" s="494"/>
      <c r="EI741" s="494"/>
      <c r="EJ741" s="494"/>
      <c r="EK741" s="494"/>
      <c r="EL741" s="494"/>
      <c r="EM741" s="494"/>
      <c r="EN741" s="494"/>
      <c r="EO741" s="495" t="s">
        <v>1524</v>
      </c>
      <c r="EP741" s="494"/>
      <c r="EQ741" s="494"/>
      <c r="ER741" s="494"/>
      <c r="ES741" s="494"/>
      <c r="ET741" s="494"/>
      <c r="EU741" s="494"/>
      <c r="EV741" s="494"/>
      <c r="EW741" s="494"/>
      <c r="EX741" s="494"/>
      <c r="EY741" s="494"/>
      <c r="EZ741" s="494"/>
      <c r="FA741" s="494"/>
      <c r="FB741" s="494"/>
      <c r="FC741" s="494"/>
      <c r="FD741" s="494"/>
      <c r="FE741" s="494"/>
      <c r="FF741" s="494"/>
      <c r="FG741" s="494"/>
      <c r="FH741" s="494"/>
      <c r="FI741" s="494"/>
      <c r="FJ741" s="494"/>
      <c r="FK741" s="494"/>
      <c r="FL741" s="494"/>
      <c r="FM741" s="494"/>
      <c r="FN741" s="494"/>
      <c r="FO741" s="494"/>
      <c r="FP741" s="494"/>
      <c r="FQ741" s="494"/>
      <c r="FR741" s="494"/>
      <c r="FS741" s="488" t="s">
        <v>27935</v>
      </c>
      <c r="FU741" s="494"/>
      <c r="FV741" s="494"/>
      <c r="FW741" s="494"/>
      <c r="FX741" s="494"/>
      <c r="FY741" s="494"/>
      <c r="FZ741" s="494"/>
      <c r="GA741" s="494"/>
      <c r="GB741" s="494"/>
      <c r="GC741" s="494"/>
      <c r="GD741" s="494"/>
      <c r="GE741" s="494"/>
      <c r="GF741" s="494"/>
      <c r="GG741" s="494"/>
      <c r="GH741" s="494"/>
      <c r="GI741" s="494"/>
      <c r="GJ741" s="494"/>
      <c r="GK741" s="494"/>
      <c r="GL741" s="494"/>
      <c r="GM741" s="494"/>
      <c r="GN741" s="494"/>
      <c r="GO741" s="494"/>
      <c r="GP741" s="494"/>
      <c r="GQ741" s="494"/>
      <c r="GR741" s="494"/>
      <c r="GS741" s="494"/>
      <c r="GT741" s="494"/>
      <c r="GU741" s="494"/>
      <c r="GV741" s="494"/>
      <c r="GW741" s="494"/>
      <c r="GX741" s="494"/>
      <c r="GY741" s="494"/>
      <c r="GZ741" s="494"/>
      <c r="HA741" s="494"/>
    </row>
    <row r="742">
      <c r="A742" s="492">
        <v>7389189.0</v>
      </c>
      <c r="B742" s="488" t="s">
        <v>27936</v>
      </c>
      <c r="C742" s="488" t="s">
        <v>399</v>
      </c>
      <c r="D742" s="590">
        <v>45840.52537037037</v>
      </c>
      <c r="E742" s="590">
        <v>45840.537256944444</v>
      </c>
      <c r="F742" s="590">
        <v>45840.53827546296</v>
      </c>
      <c r="H742" s="488" t="s">
        <v>25860</v>
      </c>
      <c r="K742" s="494"/>
      <c r="L742" s="494"/>
      <c r="M742" s="494"/>
      <c r="N742" s="494"/>
      <c r="O742" s="494"/>
      <c r="P742" s="494"/>
      <c r="Q742" s="494"/>
      <c r="R742" s="494"/>
      <c r="S742" s="494"/>
      <c r="T742" s="488" t="s">
        <v>1514</v>
      </c>
      <c r="V742" s="488" t="s">
        <v>97</v>
      </c>
      <c r="W742" s="488" t="s">
        <v>25286</v>
      </c>
      <c r="X742" s="494"/>
      <c r="Y742" s="494"/>
      <c r="Z742" s="494"/>
      <c r="AA742" s="494"/>
      <c r="AB742" s="494"/>
      <c r="AC742" s="494"/>
      <c r="AD742" s="494"/>
      <c r="AE742" s="494"/>
      <c r="AF742" s="494"/>
      <c r="AG742" s="494"/>
      <c r="AH742" s="494"/>
      <c r="AI742" s="494"/>
      <c r="AJ742" s="494"/>
      <c r="AK742" s="494"/>
      <c r="AL742" s="494"/>
      <c r="AM742" s="494"/>
      <c r="AN742" s="494"/>
      <c r="AO742" s="494"/>
      <c r="AP742" s="494"/>
      <c r="AQ742" s="494"/>
      <c r="AR742" s="495" t="s">
        <v>1524</v>
      </c>
      <c r="AS742" s="492">
        <v>798000.0</v>
      </c>
      <c r="AT742" s="494"/>
      <c r="AU742" s="494"/>
      <c r="AV742" s="494"/>
      <c r="AW742" s="494"/>
      <c r="AX742" s="494"/>
      <c r="AY742" s="494"/>
      <c r="AZ742" s="494"/>
      <c r="BA742" s="494"/>
      <c r="BB742" s="494"/>
      <c r="BC742" s="494"/>
      <c r="BD742" s="494"/>
      <c r="BE742" s="494"/>
      <c r="BF742" s="494"/>
      <c r="BG742" s="494"/>
      <c r="BH742" s="494"/>
      <c r="BI742" s="488" t="s">
        <v>25863</v>
      </c>
      <c r="BJ742" s="494"/>
      <c r="BK742" s="494"/>
      <c r="BL742" s="494"/>
      <c r="BM742" s="494"/>
      <c r="BN742" s="494"/>
      <c r="BO742" s="494"/>
      <c r="BP742" s="494"/>
      <c r="BQ742" s="492">
        <v>700000.0</v>
      </c>
      <c r="BR742" s="494"/>
      <c r="BS742" s="494"/>
      <c r="BT742" s="494"/>
      <c r="BU742" s="494"/>
      <c r="BV742" s="494"/>
      <c r="BW742" s="494"/>
      <c r="BX742" s="494"/>
      <c r="BY742" s="492">
        <v>98000.0</v>
      </c>
      <c r="BZ742" s="494"/>
      <c r="CA742" s="494"/>
      <c r="CB742" s="587">
        <v>45840.0</v>
      </c>
      <c r="CC742" s="587">
        <v>45840.0</v>
      </c>
      <c r="CD742" s="494"/>
      <c r="CE742" s="494"/>
      <c r="CF742" s="492">
        <v>798000.0</v>
      </c>
      <c r="CG742" s="492">
        <v>0.0</v>
      </c>
      <c r="CH742" s="494"/>
      <c r="CI742" s="494"/>
      <c r="CJ742" s="494"/>
      <c r="CK742" s="494"/>
      <c r="CL742" s="494"/>
      <c r="CM742" s="494"/>
      <c r="CN742" s="494"/>
      <c r="CO742" s="494"/>
      <c r="CP742" s="494"/>
      <c r="CQ742" s="494"/>
      <c r="CR742" s="494"/>
      <c r="CS742" s="494"/>
      <c r="CT742" s="494"/>
      <c r="CU742" s="494"/>
      <c r="CV742" s="494"/>
      <c r="CW742" s="494"/>
      <c r="CX742" s="494"/>
      <c r="CY742" s="494"/>
      <c r="CZ742" s="494"/>
      <c r="DA742" s="494"/>
      <c r="DB742" s="494"/>
      <c r="DC742" s="494"/>
      <c r="DD742" s="494"/>
      <c r="DE742" s="488" t="s">
        <v>6549</v>
      </c>
      <c r="DH742" s="494"/>
      <c r="DI742" s="494"/>
      <c r="DJ742" s="494"/>
      <c r="DK742" s="494"/>
      <c r="DL742" s="494"/>
      <c r="DM742" s="494"/>
      <c r="DN742" s="494"/>
      <c r="DO742" s="494"/>
      <c r="DP742" s="494"/>
      <c r="DQ742" s="488" t="s">
        <v>27657</v>
      </c>
      <c r="DR742" s="494"/>
      <c r="DS742" s="494"/>
      <c r="DT742" s="494"/>
      <c r="DU742" s="494"/>
      <c r="DV742" s="494"/>
      <c r="DW742" s="494"/>
      <c r="DX742" s="494"/>
      <c r="DY742" s="494"/>
      <c r="DZ742" s="494"/>
      <c r="EA742" s="488" t="s">
        <v>27934</v>
      </c>
      <c r="EB742" s="494"/>
      <c r="EC742" s="494"/>
      <c r="ED742" s="494"/>
      <c r="EE742" s="494"/>
      <c r="EF742" s="494"/>
      <c r="EG742" s="494"/>
      <c r="EH742" s="494"/>
      <c r="EI742" s="488" t="s">
        <v>27937</v>
      </c>
      <c r="EL742" s="494"/>
      <c r="EM742" s="494"/>
      <c r="EN742" s="494"/>
      <c r="EO742" s="494"/>
      <c r="EP742" s="494"/>
      <c r="EQ742" s="494"/>
      <c r="ER742" s="494"/>
      <c r="ES742" s="494"/>
      <c r="ET742" s="494"/>
      <c r="EU742" s="494"/>
      <c r="EV742" s="494"/>
      <c r="EW742" s="494"/>
      <c r="EX742" s="494"/>
      <c r="EY742" s="494"/>
      <c r="EZ742" s="494"/>
      <c r="FA742" s="494"/>
      <c r="FB742" s="494"/>
      <c r="FC742" s="494"/>
      <c r="FD742" s="494"/>
      <c r="FE742" s="494"/>
      <c r="FF742" s="494"/>
      <c r="FG742" s="494"/>
      <c r="FH742" s="494"/>
      <c r="FI742" s="494"/>
      <c r="FJ742" s="494"/>
      <c r="FK742" s="494"/>
      <c r="FL742" s="494"/>
      <c r="FM742" s="494"/>
      <c r="FN742" s="494"/>
      <c r="FO742" s="494"/>
      <c r="FP742" s="494"/>
      <c r="FQ742" s="494"/>
      <c r="FR742" s="494"/>
      <c r="FS742" s="488" t="s">
        <v>27935</v>
      </c>
      <c r="FU742" s="494"/>
      <c r="FV742" s="494"/>
      <c r="FW742" s="494"/>
      <c r="FX742" s="494"/>
      <c r="FY742" s="494"/>
      <c r="FZ742" s="494"/>
      <c r="GA742" s="494"/>
      <c r="GB742" s="494"/>
      <c r="GC742" s="494"/>
      <c r="GD742" s="494"/>
      <c r="GE742" s="494"/>
      <c r="GF742" s="494"/>
      <c r="GG742" s="494"/>
      <c r="GH742" s="494"/>
      <c r="GI742" s="494"/>
      <c r="GJ742" s="494"/>
      <c r="GK742" s="494"/>
      <c r="GL742" s="494"/>
      <c r="GM742" s="494"/>
      <c r="GN742" s="494"/>
      <c r="GO742" s="494"/>
      <c r="GP742" s="494"/>
      <c r="GQ742" s="494"/>
      <c r="GR742" s="494"/>
      <c r="GS742" s="494"/>
      <c r="GT742" s="494"/>
      <c r="GU742" s="494"/>
      <c r="GV742" s="494"/>
      <c r="GW742" s="494"/>
      <c r="GX742" s="494"/>
      <c r="GY742" s="494"/>
      <c r="GZ742" s="494"/>
      <c r="HA742" s="494"/>
    </row>
    <row r="743">
      <c r="A743" s="492">
        <v>7389245.0</v>
      </c>
      <c r="B743" s="488" t="s">
        <v>27938</v>
      </c>
      <c r="C743" s="488" t="s">
        <v>399</v>
      </c>
      <c r="D743" s="590">
        <v>45840.52679398148</v>
      </c>
      <c r="E743" s="590">
        <v>45840.53603009259</v>
      </c>
      <c r="F743" s="590">
        <v>45840.538356481484</v>
      </c>
      <c r="H743" s="488" t="s">
        <v>25860</v>
      </c>
      <c r="K743" s="494"/>
      <c r="L743" s="494"/>
      <c r="M743" s="494"/>
      <c r="N743" s="494"/>
      <c r="O743" s="494"/>
      <c r="P743" s="494"/>
      <c r="Q743" s="494"/>
      <c r="R743" s="494"/>
      <c r="S743" s="494"/>
      <c r="T743" s="488" t="s">
        <v>1514</v>
      </c>
      <c r="V743" s="488" t="s">
        <v>97</v>
      </c>
      <c r="W743" s="488" t="s">
        <v>25286</v>
      </c>
      <c r="X743" s="494"/>
      <c r="Y743" s="494"/>
      <c r="Z743" s="494"/>
      <c r="AA743" s="494"/>
      <c r="AB743" s="494"/>
      <c r="AC743" s="494"/>
      <c r="AD743" s="494"/>
      <c r="AE743" s="494"/>
      <c r="AF743" s="494"/>
      <c r="AG743" s="494"/>
      <c r="AH743" s="494"/>
      <c r="AI743" s="494"/>
      <c r="AJ743" s="494"/>
      <c r="AK743" s="494"/>
      <c r="AL743" s="494"/>
      <c r="AM743" s="494"/>
      <c r="AN743" s="494"/>
      <c r="AO743" s="494"/>
      <c r="AP743" s="494"/>
      <c r="AQ743" s="494"/>
      <c r="AR743" s="495" t="s">
        <v>1524</v>
      </c>
      <c r="AS743" s="492">
        <v>798000.0</v>
      </c>
      <c r="AT743" s="494"/>
      <c r="AU743" s="494"/>
      <c r="AV743" s="494"/>
      <c r="AW743" s="494"/>
      <c r="AX743" s="494"/>
      <c r="AY743" s="494"/>
      <c r="AZ743" s="494"/>
      <c r="BA743" s="494"/>
      <c r="BB743" s="494"/>
      <c r="BC743" s="494"/>
      <c r="BD743" s="494"/>
      <c r="BE743" s="494"/>
      <c r="BF743" s="494"/>
      <c r="BG743" s="494"/>
      <c r="BH743" s="494"/>
      <c r="BI743" s="488" t="s">
        <v>25863</v>
      </c>
      <c r="BJ743" s="494"/>
      <c r="BK743" s="494"/>
      <c r="BL743" s="494"/>
      <c r="BM743" s="494"/>
      <c r="BN743" s="494"/>
      <c r="BO743" s="494"/>
      <c r="BP743" s="494"/>
      <c r="BQ743" s="492">
        <v>700000.0</v>
      </c>
      <c r="BR743" s="494"/>
      <c r="BS743" s="494"/>
      <c r="BT743" s="494"/>
      <c r="BU743" s="494"/>
      <c r="BV743" s="494"/>
      <c r="BW743" s="494"/>
      <c r="BX743" s="494"/>
      <c r="BY743" s="492">
        <v>98000.0</v>
      </c>
      <c r="BZ743" s="494"/>
      <c r="CA743" s="494"/>
      <c r="CB743" s="587">
        <v>45840.0</v>
      </c>
      <c r="CC743" s="587">
        <v>45840.0</v>
      </c>
      <c r="CD743" s="494"/>
      <c r="CE743" s="494"/>
      <c r="CF743" s="492">
        <v>798000.0</v>
      </c>
      <c r="CG743" s="492">
        <v>0.0</v>
      </c>
      <c r="CH743" s="494"/>
      <c r="CI743" s="494"/>
      <c r="CJ743" s="494"/>
      <c r="CK743" s="494"/>
      <c r="CL743" s="494"/>
      <c r="CM743" s="494"/>
      <c r="CN743" s="494"/>
      <c r="CO743" s="494"/>
      <c r="CP743" s="494"/>
      <c r="CQ743" s="494"/>
      <c r="CR743" s="494"/>
      <c r="CS743" s="494"/>
      <c r="CT743" s="494"/>
      <c r="CU743" s="494"/>
      <c r="CV743" s="494"/>
      <c r="CW743" s="494"/>
      <c r="CX743" s="494"/>
      <c r="CY743" s="494"/>
      <c r="CZ743" s="494"/>
      <c r="DA743" s="494"/>
      <c r="DB743" s="494"/>
      <c r="DC743" s="494"/>
      <c r="DD743" s="494"/>
      <c r="DE743" s="488" t="s">
        <v>6549</v>
      </c>
      <c r="DH743" s="494"/>
      <c r="DI743" s="494"/>
      <c r="DJ743" s="494"/>
      <c r="DK743" s="494"/>
      <c r="DL743" s="494"/>
      <c r="DM743" s="494"/>
      <c r="DN743" s="494"/>
      <c r="DO743" s="494"/>
      <c r="DP743" s="494"/>
      <c r="DQ743" s="488" t="s">
        <v>27657</v>
      </c>
      <c r="DR743" s="494"/>
      <c r="DS743" s="494"/>
      <c r="DT743" s="494"/>
      <c r="DU743" s="494"/>
      <c r="DV743" s="494"/>
      <c r="DW743" s="494"/>
      <c r="DX743" s="494"/>
      <c r="DY743" s="494"/>
      <c r="DZ743" s="492">
        <v>6900859.0</v>
      </c>
      <c r="EA743" s="488" t="s">
        <v>27934</v>
      </c>
      <c r="EB743" s="494"/>
      <c r="EC743" s="494"/>
      <c r="ED743" s="494"/>
      <c r="EE743" s="494"/>
      <c r="EF743" s="494"/>
      <c r="EG743" s="494"/>
      <c r="EH743" s="494"/>
      <c r="EI743" s="488" t="s">
        <v>27937</v>
      </c>
      <c r="EL743" s="494"/>
      <c r="EM743" s="494"/>
      <c r="EN743" s="494"/>
      <c r="EO743" s="494"/>
      <c r="EP743" s="494"/>
      <c r="EQ743" s="494"/>
      <c r="ER743" s="494"/>
      <c r="ES743" s="494"/>
      <c r="ET743" s="494"/>
      <c r="EU743" s="494"/>
      <c r="EV743" s="494"/>
      <c r="EW743" s="494"/>
      <c r="EX743" s="494"/>
      <c r="EY743" s="494"/>
      <c r="EZ743" s="494"/>
      <c r="FA743" s="494"/>
      <c r="FB743" s="494"/>
      <c r="FC743" s="494"/>
      <c r="FD743" s="494"/>
      <c r="FE743" s="494"/>
      <c r="FF743" s="494"/>
      <c r="FG743" s="494"/>
      <c r="FH743" s="494"/>
      <c r="FI743" s="494"/>
      <c r="FJ743" s="494"/>
      <c r="FK743" s="494"/>
      <c r="FL743" s="494"/>
      <c r="FM743" s="494"/>
      <c r="FN743" s="494"/>
      <c r="FO743" s="494"/>
      <c r="FP743" s="494"/>
      <c r="FQ743" s="494"/>
      <c r="FR743" s="494"/>
      <c r="FS743" s="488" t="s">
        <v>27935</v>
      </c>
      <c r="FU743" s="494"/>
      <c r="FV743" s="494"/>
      <c r="FW743" s="494"/>
      <c r="FX743" s="494"/>
      <c r="FY743" s="494"/>
      <c r="FZ743" s="494"/>
      <c r="GA743" s="494"/>
      <c r="GB743" s="494"/>
      <c r="GC743" s="494"/>
      <c r="GD743" s="494"/>
      <c r="GE743" s="494"/>
      <c r="GF743" s="494"/>
      <c r="GG743" s="494"/>
      <c r="GH743" s="494"/>
      <c r="GI743" s="494"/>
      <c r="GJ743" s="494"/>
      <c r="GK743" s="494"/>
      <c r="GL743" s="494"/>
      <c r="GM743" s="494"/>
      <c r="GN743" s="494"/>
      <c r="GO743" s="494"/>
      <c r="GP743" s="494"/>
      <c r="GQ743" s="494"/>
      <c r="GR743" s="494"/>
      <c r="GS743" s="494"/>
      <c r="GT743" s="494"/>
      <c r="GU743" s="494"/>
      <c r="GV743" s="494"/>
      <c r="GW743" s="494"/>
      <c r="GX743" s="494"/>
      <c r="GY743" s="494"/>
      <c r="GZ743" s="494"/>
      <c r="HA743" s="494"/>
    </row>
    <row r="744">
      <c r="A744" s="492">
        <v>7389580.0</v>
      </c>
      <c r="B744" s="488" t="s">
        <v>27938</v>
      </c>
      <c r="C744" s="488" t="s">
        <v>399</v>
      </c>
      <c r="D744" s="590">
        <v>45840.547685185185</v>
      </c>
      <c r="E744" s="590">
        <v>45840.548483796294</v>
      </c>
      <c r="F744" s="590">
        <v>45840.54908564815</v>
      </c>
      <c r="H744" s="488" t="s">
        <v>25860</v>
      </c>
      <c r="K744" s="494"/>
      <c r="L744" s="494"/>
      <c r="M744" s="494"/>
      <c r="N744" s="494"/>
      <c r="O744" s="494"/>
      <c r="P744" s="494"/>
      <c r="Q744" s="494"/>
      <c r="R744" s="494"/>
      <c r="S744" s="494"/>
      <c r="T744" s="488" t="s">
        <v>1514</v>
      </c>
      <c r="V744" s="488" t="s">
        <v>97</v>
      </c>
      <c r="W744" s="488" t="s">
        <v>25286</v>
      </c>
      <c r="X744" s="494"/>
      <c r="Y744" s="494"/>
      <c r="Z744" s="494"/>
      <c r="AA744" s="494"/>
      <c r="AB744" s="494"/>
      <c r="AC744" s="494"/>
      <c r="AD744" s="494"/>
      <c r="AE744" s="494"/>
      <c r="AF744" s="494"/>
      <c r="AG744" s="494"/>
      <c r="AH744" s="494"/>
      <c r="AI744" s="494"/>
      <c r="AJ744" s="494"/>
      <c r="AK744" s="494"/>
      <c r="AL744" s="494"/>
      <c r="AM744" s="494"/>
      <c r="AN744" s="494"/>
      <c r="AO744" s="494"/>
      <c r="AP744" s="494"/>
      <c r="AQ744" s="494"/>
      <c r="AR744" s="495" t="s">
        <v>1524</v>
      </c>
      <c r="AS744" s="492">
        <v>798000.0</v>
      </c>
      <c r="AT744" s="494"/>
      <c r="AU744" s="494"/>
      <c r="AV744" s="494"/>
      <c r="AW744" s="494"/>
      <c r="AX744" s="494"/>
      <c r="AY744" s="494"/>
      <c r="AZ744" s="494"/>
      <c r="BA744" s="494"/>
      <c r="BB744" s="494"/>
      <c r="BC744" s="494"/>
      <c r="BD744" s="494"/>
      <c r="BE744" s="494"/>
      <c r="BF744" s="494"/>
      <c r="BG744" s="494"/>
      <c r="BH744" s="494"/>
      <c r="BI744" s="488" t="s">
        <v>25863</v>
      </c>
      <c r="BJ744" s="494"/>
      <c r="BK744" s="494"/>
      <c r="BL744" s="494"/>
      <c r="BM744" s="494"/>
      <c r="BN744" s="494"/>
      <c r="BO744" s="494"/>
      <c r="BP744" s="494"/>
      <c r="BQ744" s="492">
        <v>798000.0</v>
      </c>
      <c r="BR744" s="494"/>
      <c r="BS744" s="494"/>
      <c r="BT744" s="494"/>
      <c r="BU744" s="494"/>
      <c r="BV744" s="494"/>
      <c r="BW744" s="494"/>
      <c r="BX744" s="494"/>
      <c r="BY744" s="494"/>
      <c r="BZ744" s="494"/>
      <c r="CA744" s="494"/>
      <c r="CB744" s="494"/>
      <c r="CC744" s="587">
        <v>45840.0</v>
      </c>
      <c r="CD744" s="494"/>
      <c r="CE744" s="494"/>
      <c r="CF744" s="492">
        <v>798000.0</v>
      </c>
      <c r="CG744" s="492">
        <v>0.0</v>
      </c>
      <c r="CH744" s="494"/>
      <c r="CI744" s="494"/>
      <c r="CJ744" s="494"/>
      <c r="CK744" s="494"/>
      <c r="CL744" s="494"/>
      <c r="CM744" s="494"/>
      <c r="CN744" s="494"/>
      <c r="CO744" s="494"/>
      <c r="CP744" s="494"/>
      <c r="CQ744" s="494"/>
      <c r="CR744" s="494"/>
      <c r="CS744" s="494"/>
      <c r="CT744" s="494"/>
      <c r="CU744" s="494"/>
      <c r="CV744" s="494"/>
      <c r="CW744" s="494"/>
      <c r="CX744" s="494"/>
      <c r="CY744" s="494"/>
      <c r="CZ744" s="494"/>
      <c r="DA744" s="494"/>
      <c r="DB744" s="494"/>
      <c r="DC744" s="494"/>
      <c r="DD744" s="494"/>
      <c r="DE744" s="488" t="s">
        <v>6549</v>
      </c>
      <c r="DH744" s="494"/>
      <c r="DI744" s="494"/>
      <c r="DJ744" s="494"/>
      <c r="DK744" s="494"/>
      <c r="DL744" s="494"/>
      <c r="DM744" s="494"/>
      <c r="DN744" s="494"/>
      <c r="DO744" s="494"/>
      <c r="DP744" s="494"/>
      <c r="DQ744" s="488" t="s">
        <v>27657</v>
      </c>
      <c r="DR744" s="494"/>
      <c r="DS744" s="494"/>
      <c r="DT744" s="494"/>
      <c r="DU744" s="494"/>
      <c r="DV744" s="494"/>
      <c r="DW744" s="494"/>
      <c r="DX744" s="494"/>
      <c r="DY744" s="494"/>
      <c r="DZ744" s="492">
        <v>6900859.0</v>
      </c>
      <c r="EA744" s="488" t="s">
        <v>27934</v>
      </c>
      <c r="EB744" s="494"/>
      <c r="EC744" s="494"/>
      <c r="ED744" s="494"/>
      <c r="EE744" s="494"/>
      <c r="EF744" s="494"/>
      <c r="EG744" s="494"/>
      <c r="EH744" s="494"/>
      <c r="EI744" s="488" t="s">
        <v>27937</v>
      </c>
      <c r="EL744" s="494"/>
      <c r="EM744" s="494"/>
      <c r="EN744" s="494"/>
      <c r="EO744" s="494"/>
      <c r="EP744" s="494"/>
      <c r="EQ744" s="494"/>
      <c r="ER744" s="494"/>
      <c r="ES744" s="494"/>
      <c r="ET744" s="494"/>
      <c r="EU744" s="494"/>
      <c r="EV744" s="494"/>
      <c r="EW744" s="494"/>
      <c r="EX744" s="494"/>
      <c r="EY744" s="494"/>
      <c r="EZ744" s="494"/>
      <c r="FA744" s="494"/>
      <c r="FB744" s="494"/>
      <c r="FC744" s="494"/>
      <c r="FD744" s="494"/>
      <c r="FE744" s="494"/>
      <c r="FF744" s="494"/>
      <c r="FG744" s="494"/>
      <c r="FH744" s="494"/>
      <c r="FI744" s="494"/>
      <c r="FJ744" s="494"/>
      <c r="FK744" s="494"/>
      <c r="FL744" s="494"/>
      <c r="FM744" s="494"/>
      <c r="FN744" s="494"/>
      <c r="FO744" s="494"/>
      <c r="FP744" s="494"/>
      <c r="FQ744" s="494"/>
      <c r="FR744" s="494"/>
      <c r="FS744" s="488" t="s">
        <v>27935</v>
      </c>
      <c r="FU744" s="494"/>
      <c r="FV744" s="494"/>
      <c r="FW744" s="494"/>
      <c r="FX744" s="494"/>
      <c r="FY744" s="494"/>
      <c r="FZ744" s="494"/>
      <c r="GA744" s="494"/>
      <c r="GB744" s="494"/>
      <c r="GC744" s="494"/>
      <c r="GD744" s="494"/>
      <c r="GE744" s="494"/>
      <c r="GF744" s="494"/>
      <c r="GG744" s="494"/>
      <c r="GH744" s="494"/>
      <c r="GI744" s="494"/>
      <c r="GJ744" s="494"/>
      <c r="GK744" s="494"/>
      <c r="GL744" s="494"/>
      <c r="GM744" s="494"/>
      <c r="GN744" s="494"/>
      <c r="GO744" s="494"/>
      <c r="GP744" s="494"/>
      <c r="GQ744" s="494"/>
      <c r="GR744" s="494"/>
      <c r="GS744" s="494"/>
      <c r="GT744" s="494"/>
      <c r="GU744" s="494"/>
      <c r="GV744" s="494"/>
      <c r="GW744" s="494"/>
      <c r="GX744" s="494"/>
      <c r="GY744" s="494"/>
      <c r="GZ744" s="494"/>
      <c r="HA744" s="494"/>
    </row>
    <row r="745">
      <c r="A745" s="492">
        <v>7398845.0</v>
      </c>
      <c r="B745" s="488" t="s">
        <v>27939</v>
      </c>
      <c r="C745" s="488" t="s">
        <v>399</v>
      </c>
      <c r="D745" s="590">
        <v>45841.46456018519</v>
      </c>
      <c r="E745" s="590">
        <v>45841.476122685184</v>
      </c>
      <c r="F745" s="590">
        <v>45841.476377314815</v>
      </c>
      <c r="H745" s="488" t="s">
        <v>25860</v>
      </c>
      <c r="K745" s="494"/>
      <c r="L745" s="494"/>
      <c r="M745" s="494"/>
      <c r="N745" s="494"/>
      <c r="O745" s="494"/>
      <c r="P745" s="494"/>
      <c r="Q745" s="494"/>
      <c r="R745" s="494"/>
      <c r="S745" s="494"/>
      <c r="T745" s="494"/>
      <c r="U745" s="494"/>
      <c r="V745" s="488" t="s">
        <v>83</v>
      </c>
      <c r="W745" s="488" t="s">
        <v>27940</v>
      </c>
      <c r="Y745" s="494"/>
      <c r="Z745" s="494"/>
      <c r="AA745" s="494"/>
      <c r="AB745" s="494"/>
      <c r="AC745" s="494"/>
      <c r="AD745" s="494"/>
      <c r="AE745" s="494"/>
      <c r="AF745" s="494"/>
      <c r="AG745" s="494"/>
      <c r="AH745" s="494"/>
      <c r="AI745" s="494"/>
      <c r="AJ745" s="494"/>
      <c r="AK745" s="494"/>
      <c r="AL745" s="494"/>
      <c r="AM745" s="494"/>
      <c r="AN745" s="494"/>
      <c r="AO745" s="494"/>
      <c r="AP745" s="494"/>
      <c r="AQ745" s="494"/>
      <c r="AR745" s="494"/>
      <c r="AS745" s="494"/>
      <c r="AT745" s="494"/>
      <c r="AU745" s="494"/>
      <c r="AV745" s="494"/>
      <c r="AW745" s="494"/>
      <c r="AX745" s="494"/>
      <c r="AY745" s="494"/>
      <c r="AZ745" s="494"/>
      <c r="BA745" s="494"/>
      <c r="BB745" s="494"/>
      <c r="BC745" s="494"/>
      <c r="BD745" s="494"/>
      <c r="BE745" s="494"/>
      <c r="BF745" s="494"/>
      <c r="BG745" s="494"/>
      <c r="BH745" s="494"/>
      <c r="BI745" s="488" t="s">
        <v>25863</v>
      </c>
      <c r="BJ745" s="494"/>
      <c r="BK745" s="494"/>
      <c r="BL745" s="494"/>
      <c r="BM745" s="494"/>
      <c r="BN745" s="494"/>
      <c r="BO745" s="494"/>
      <c r="BP745" s="494"/>
      <c r="BQ745" s="494"/>
      <c r="BR745" s="494"/>
      <c r="BS745" s="494"/>
      <c r="BT745" s="494"/>
      <c r="BU745" s="494"/>
      <c r="BV745" s="494"/>
      <c r="BW745" s="494"/>
      <c r="BX745" s="494"/>
      <c r="BY745" s="494"/>
      <c r="BZ745" s="494"/>
      <c r="CA745" s="494"/>
      <c r="CB745" s="494"/>
      <c r="CC745" s="494"/>
      <c r="CD745" s="494"/>
      <c r="CE745" s="494"/>
      <c r="CF745" s="494"/>
      <c r="CG745" s="494"/>
      <c r="CH745" s="494"/>
      <c r="CI745" s="494"/>
      <c r="CJ745" s="494"/>
      <c r="CK745" s="494"/>
      <c r="CL745" s="494"/>
      <c r="CM745" s="494"/>
      <c r="CN745" s="494"/>
      <c r="CO745" s="494"/>
      <c r="CP745" s="494"/>
      <c r="CQ745" s="494"/>
      <c r="CR745" s="494"/>
      <c r="CS745" s="494"/>
      <c r="CT745" s="494"/>
      <c r="CU745" s="494"/>
      <c r="CV745" s="494"/>
      <c r="CW745" s="494"/>
      <c r="CX745" s="494"/>
      <c r="CY745" s="494"/>
      <c r="CZ745" s="494"/>
      <c r="DA745" s="494"/>
      <c r="DB745" s="494"/>
      <c r="DC745" s="494"/>
      <c r="DD745" s="494"/>
      <c r="DE745" s="488" t="s">
        <v>4629</v>
      </c>
      <c r="DH745" s="494"/>
      <c r="DI745" s="494"/>
      <c r="DJ745" s="494"/>
      <c r="DK745" s="494"/>
      <c r="DL745" s="494"/>
      <c r="DM745" s="494"/>
      <c r="DN745" s="494"/>
      <c r="DO745" s="494"/>
      <c r="DP745" s="494"/>
      <c r="DQ745" s="494"/>
      <c r="DR745" s="494"/>
      <c r="DS745" s="494"/>
      <c r="DT745" s="494"/>
      <c r="DU745" s="494"/>
      <c r="DV745" s="488" t="s">
        <v>4629</v>
      </c>
      <c r="DY745" s="494"/>
      <c r="DZ745" s="494"/>
      <c r="EA745" s="488" t="s">
        <v>27941</v>
      </c>
      <c r="EB745" s="494"/>
      <c r="EC745" s="494"/>
      <c r="ED745" s="494"/>
      <c r="EE745" s="494"/>
      <c r="EF745" s="494"/>
      <c r="EG745" s="494"/>
      <c r="EH745" s="494"/>
      <c r="EI745" s="494"/>
      <c r="EJ745" s="494"/>
      <c r="EK745" s="494"/>
      <c r="EL745" s="494"/>
      <c r="EM745" s="494"/>
      <c r="EN745" s="494"/>
      <c r="EO745" s="495" t="s">
        <v>1524</v>
      </c>
      <c r="EP745" s="494"/>
      <c r="EQ745" s="494"/>
      <c r="ER745" s="494"/>
      <c r="ES745" s="494"/>
      <c r="ET745" s="494"/>
      <c r="EU745" s="494"/>
      <c r="EV745" s="494"/>
      <c r="EW745" s="494"/>
      <c r="EX745" s="494"/>
      <c r="EY745" s="494"/>
      <c r="EZ745" s="494"/>
      <c r="FA745" s="494"/>
      <c r="FB745" s="494"/>
      <c r="FC745" s="494"/>
      <c r="FD745" s="494"/>
      <c r="FE745" s="494"/>
      <c r="FF745" s="494"/>
      <c r="FG745" s="494"/>
      <c r="FH745" s="494"/>
      <c r="FI745" s="494"/>
      <c r="FJ745" s="494"/>
      <c r="FK745" s="494"/>
      <c r="FL745" s="494"/>
      <c r="FM745" s="494"/>
      <c r="FN745" s="494"/>
      <c r="FO745" s="494"/>
      <c r="FP745" s="494"/>
      <c r="FQ745" s="494"/>
      <c r="FR745" s="494"/>
      <c r="FS745" s="488" t="s">
        <v>27942</v>
      </c>
      <c r="FU745" s="494"/>
      <c r="FV745" s="494"/>
      <c r="FW745" s="494"/>
      <c r="FX745" s="494"/>
      <c r="FY745" s="494"/>
      <c r="FZ745" s="494"/>
      <c r="GA745" s="494"/>
      <c r="GB745" s="494"/>
      <c r="GC745" s="494"/>
      <c r="GD745" s="494"/>
      <c r="GE745" s="494"/>
      <c r="GF745" s="494"/>
      <c r="GG745" s="494"/>
      <c r="GH745" s="494"/>
      <c r="GI745" s="494"/>
      <c r="GJ745" s="494"/>
      <c r="GK745" s="494"/>
      <c r="GL745" s="494"/>
      <c r="GM745" s="494"/>
      <c r="GN745" s="494"/>
      <c r="GO745" s="494"/>
      <c r="GP745" s="494"/>
      <c r="GQ745" s="494"/>
      <c r="GR745" s="494"/>
      <c r="GS745" s="494"/>
      <c r="GT745" s="494"/>
      <c r="GU745" s="494"/>
      <c r="GV745" s="494"/>
      <c r="GW745" s="494"/>
      <c r="GX745" s="494"/>
      <c r="GY745" s="494"/>
      <c r="GZ745" s="494"/>
      <c r="HA745" s="494"/>
    </row>
    <row r="746">
      <c r="A746" s="492">
        <v>7398846.0</v>
      </c>
      <c r="B746" s="488" t="s">
        <v>27943</v>
      </c>
      <c r="C746" s="488" t="s">
        <v>399</v>
      </c>
      <c r="D746" s="590">
        <v>45841.46474537037</v>
      </c>
      <c r="E746" s="590">
        <v>45841.48332175926</v>
      </c>
      <c r="F746" s="590">
        <v>45841.483877314815</v>
      </c>
      <c r="H746" s="488" t="s">
        <v>25860</v>
      </c>
      <c r="K746" s="494"/>
      <c r="L746" s="494"/>
      <c r="M746" s="494"/>
      <c r="N746" s="494"/>
      <c r="O746" s="494"/>
      <c r="P746" s="494"/>
      <c r="Q746" s="494"/>
      <c r="R746" s="494"/>
      <c r="S746" s="494"/>
      <c r="T746" s="488" t="s">
        <v>25934</v>
      </c>
      <c r="V746" s="488" t="s">
        <v>83</v>
      </c>
      <c r="W746" s="488" t="s">
        <v>27940</v>
      </c>
      <c r="Y746" s="494"/>
      <c r="Z746" s="494"/>
      <c r="AA746" s="494"/>
      <c r="AB746" s="494"/>
      <c r="AC746" s="494"/>
      <c r="AD746" s="494"/>
      <c r="AE746" s="494"/>
      <c r="AF746" s="494"/>
      <c r="AG746" s="494"/>
      <c r="AH746" s="494"/>
      <c r="AI746" s="494"/>
      <c r="AJ746" s="494"/>
      <c r="AK746" s="494"/>
      <c r="AL746" s="494"/>
      <c r="AM746" s="494"/>
      <c r="AN746" s="494"/>
      <c r="AO746" s="494"/>
      <c r="AP746" s="494"/>
      <c r="AQ746" s="492">
        <v>36.0</v>
      </c>
      <c r="AR746" s="495" t="s">
        <v>1524</v>
      </c>
      <c r="AS746" s="588">
        <v>798000.0</v>
      </c>
      <c r="AT746" s="494"/>
      <c r="AU746" s="494"/>
      <c r="AV746" s="494"/>
      <c r="AW746" s="494"/>
      <c r="AX746" s="494"/>
      <c r="AY746" s="494"/>
      <c r="AZ746" s="494"/>
      <c r="BA746" s="494"/>
      <c r="BB746" s="494"/>
      <c r="BC746" s="494"/>
      <c r="BD746" s="494"/>
      <c r="BE746" s="494"/>
      <c r="BF746" s="494"/>
      <c r="BG746" s="494"/>
      <c r="BH746" s="494"/>
      <c r="BI746" s="488" t="s">
        <v>25863</v>
      </c>
      <c r="BJ746" s="494"/>
      <c r="BK746" s="494"/>
      <c r="BL746" s="494"/>
      <c r="BM746" s="494"/>
      <c r="BN746" s="494"/>
      <c r="BO746" s="494"/>
      <c r="BP746" s="494"/>
      <c r="BQ746" s="494"/>
      <c r="BR746" s="494"/>
      <c r="BS746" s="494"/>
      <c r="BT746" s="494"/>
      <c r="BU746" s="488" t="s">
        <v>25868</v>
      </c>
      <c r="BY746" s="494"/>
      <c r="BZ746" s="588">
        <v>30324.0</v>
      </c>
      <c r="CA746" s="588">
        <v>28500.0</v>
      </c>
      <c r="CB746" s="494"/>
      <c r="CC746" s="494"/>
      <c r="CD746" s="587">
        <v>45927.0</v>
      </c>
      <c r="CE746" s="492">
        <v>27.0</v>
      </c>
      <c r="CF746" s="588">
        <v>1027824.0</v>
      </c>
      <c r="CG746" s="588">
        <v>229824.0</v>
      </c>
      <c r="CH746" s="494"/>
      <c r="CI746" s="494"/>
      <c r="CJ746" s="494"/>
      <c r="CK746" s="494"/>
      <c r="CL746" s="494"/>
      <c r="CM746" s="494"/>
      <c r="CN746" s="494"/>
      <c r="CO746" s="494"/>
      <c r="CP746" s="494"/>
      <c r="CQ746" s="494"/>
      <c r="CR746" s="494"/>
      <c r="CS746" s="494"/>
      <c r="CT746" s="494"/>
      <c r="CU746" s="494"/>
      <c r="CV746" s="494"/>
      <c r="CW746" s="494"/>
      <c r="CX746" s="494"/>
      <c r="CY746" s="494"/>
      <c r="CZ746" s="494"/>
      <c r="DA746" s="494"/>
      <c r="DB746" s="494"/>
      <c r="DC746" s="494"/>
      <c r="DD746" s="494"/>
      <c r="DE746" s="488" t="s">
        <v>4629</v>
      </c>
      <c r="DH746" s="494"/>
      <c r="DI746" s="494"/>
      <c r="DJ746" s="494"/>
      <c r="DK746" s="494"/>
      <c r="DL746" s="494"/>
      <c r="DM746" s="494"/>
      <c r="DN746" s="494"/>
      <c r="DO746" s="494"/>
      <c r="DP746" s="494"/>
      <c r="DQ746" s="488" t="s">
        <v>27944</v>
      </c>
      <c r="DR746" s="494"/>
      <c r="DS746" s="494"/>
      <c r="DT746" s="494"/>
      <c r="DU746" s="494"/>
      <c r="DV746" s="494"/>
      <c r="DW746" s="494"/>
      <c r="DX746" s="494"/>
      <c r="DY746" s="494"/>
      <c r="DZ746" s="488" t="s">
        <v>27945</v>
      </c>
      <c r="EA746" s="488" t="s">
        <v>27941</v>
      </c>
      <c r="EB746" s="494"/>
      <c r="EC746" s="494"/>
      <c r="ED746" s="494"/>
      <c r="EE746" s="494"/>
      <c r="EF746" s="494"/>
      <c r="EG746" s="494"/>
      <c r="EH746" s="494"/>
      <c r="EI746" s="488" t="s">
        <v>27946</v>
      </c>
      <c r="EM746" s="494"/>
      <c r="EN746" s="494"/>
      <c r="EO746" s="494"/>
      <c r="EP746" s="494"/>
      <c r="EQ746" s="494"/>
      <c r="ER746" s="494"/>
      <c r="ES746" s="494"/>
      <c r="ET746" s="494"/>
      <c r="EU746" s="494"/>
      <c r="EV746" s="494"/>
      <c r="EW746" s="494"/>
      <c r="EX746" s="494"/>
      <c r="EY746" s="494"/>
      <c r="EZ746" s="494"/>
      <c r="FA746" s="494"/>
      <c r="FB746" s="494"/>
      <c r="FC746" s="494"/>
      <c r="FD746" s="494"/>
      <c r="FE746" s="494"/>
      <c r="FF746" s="494"/>
      <c r="FG746" s="494"/>
      <c r="FH746" s="494"/>
      <c r="FI746" s="494"/>
      <c r="FJ746" s="494"/>
      <c r="FK746" s="494"/>
      <c r="FL746" s="494"/>
      <c r="FM746" s="494"/>
      <c r="FN746" s="494"/>
      <c r="FO746" s="494"/>
      <c r="FP746" s="494"/>
      <c r="FQ746" s="494"/>
      <c r="FR746" s="494"/>
      <c r="FS746" s="488" t="s">
        <v>27942</v>
      </c>
      <c r="FU746" s="494"/>
      <c r="FV746" s="494"/>
      <c r="FW746" s="494"/>
      <c r="FX746" s="494"/>
      <c r="FY746" s="494"/>
      <c r="FZ746" s="494"/>
      <c r="GA746" s="494"/>
      <c r="GB746" s="494"/>
      <c r="GC746" s="494"/>
      <c r="GD746" s="494"/>
      <c r="GE746" s="494"/>
      <c r="GF746" s="494"/>
      <c r="GG746" s="494"/>
      <c r="GH746" s="494"/>
      <c r="GI746" s="494"/>
      <c r="GJ746" s="494"/>
      <c r="GK746" s="494"/>
      <c r="GL746" s="494"/>
      <c r="GM746" s="494"/>
      <c r="GN746" s="494"/>
      <c r="GO746" s="494"/>
      <c r="GP746" s="494"/>
      <c r="GQ746" s="494"/>
      <c r="GR746" s="494"/>
      <c r="GS746" s="494"/>
      <c r="GT746" s="494"/>
      <c r="GU746" s="494"/>
      <c r="GV746" s="494"/>
      <c r="GW746" s="494"/>
      <c r="GX746" s="494"/>
      <c r="GY746" s="494"/>
      <c r="GZ746" s="494"/>
      <c r="HA746" s="494"/>
    </row>
    <row r="747">
      <c r="A747" s="492">
        <v>7398867.0</v>
      </c>
      <c r="B747" s="488" t="s">
        <v>27947</v>
      </c>
      <c r="C747" s="488" t="s">
        <v>399</v>
      </c>
      <c r="D747" s="590">
        <v>45841.464641203704</v>
      </c>
      <c r="E747" s="590">
        <v>45841.48142361111</v>
      </c>
      <c r="F747" s="590">
        <v>45841.481724537036</v>
      </c>
      <c r="H747" s="488" t="s">
        <v>25860</v>
      </c>
      <c r="K747" s="494"/>
      <c r="L747" s="494"/>
      <c r="M747" s="494"/>
      <c r="N747" s="494"/>
      <c r="O747" s="494"/>
      <c r="P747" s="494"/>
      <c r="Q747" s="494"/>
      <c r="R747" s="494"/>
      <c r="S747" s="494"/>
      <c r="T747" s="488" t="s">
        <v>25934</v>
      </c>
      <c r="V747" s="488" t="s">
        <v>83</v>
      </c>
      <c r="W747" s="488" t="s">
        <v>27940</v>
      </c>
      <c r="Y747" s="494"/>
      <c r="Z747" s="494"/>
      <c r="AA747" s="494"/>
      <c r="AB747" s="494"/>
      <c r="AC747" s="494"/>
      <c r="AD747" s="494"/>
      <c r="AE747" s="494"/>
      <c r="AF747" s="494"/>
      <c r="AG747" s="494"/>
      <c r="AH747" s="494"/>
      <c r="AI747" s="494"/>
      <c r="AJ747" s="494"/>
      <c r="AK747" s="494"/>
      <c r="AL747" s="494"/>
      <c r="AM747" s="494"/>
      <c r="AN747" s="494"/>
      <c r="AO747" s="494"/>
      <c r="AP747" s="494"/>
      <c r="AQ747" s="492">
        <v>36.0</v>
      </c>
      <c r="AR747" s="495" t="s">
        <v>1524</v>
      </c>
      <c r="AS747" s="588">
        <v>798000.0</v>
      </c>
      <c r="AT747" s="494"/>
      <c r="AU747" s="494"/>
      <c r="AV747" s="494"/>
      <c r="AW747" s="494"/>
      <c r="AX747" s="494"/>
      <c r="AY747" s="494"/>
      <c r="AZ747" s="494"/>
      <c r="BA747" s="494"/>
      <c r="BB747" s="494"/>
      <c r="BC747" s="494"/>
      <c r="BD747" s="494"/>
      <c r="BE747" s="494"/>
      <c r="BF747" s="494"/>
      <c r="BG747" s="494"/>
      <c r="BH747" s="494"/>
      <c r="BI747" s="488" t="s">
        <v>25863</v>
      </c>
      <c r="BJ747" s="494"/>
      <c r="BK747" s="494"/>
      <c r="BL747" s="494"/>
      <c r="BM747" s="494"/>
      <c r="BN747" s="494"/>
      <c r="BO747" s="494"/>
      <c r="BP747" s="494"/>
      <c r="BQ747" s="494"/>
      <c r="BR747" s="494"/>
      <c r="BS747" s="494"/>
      <c r="BT747" s="494"/>
      <c r="BU747" s="488" t="s">
        <v>25868</v>
      </c>
      <c r="BY747" s="494"/>
      <c r="BZ747" s="588">
        <v>30324.0</v>
      </c>
      <c r="CA747" s="588">
        <v>28500.0</v>
      </c>
      <c r="CB747" s="494"/>
      <c r="CC747" s="494"/>
      <c r="CD747" s="587">
        <v>45927.0</v>
      </c>
      <c r="CE747" s="492">
        <v>27.0</v>
      </c>
      <c r="CF747" s="588">
        <v>1027824.0</v>
      </c>
      <c r="CG747" s="588">
        <v>229824.0</v>
      </c>
      <c r="CH747" s="494"/>
      <c r="CI747" s="494"/>
      <c r="CJ747" s="494"/>
      <c r="CK747" s="494"/>
      <c r="CL747" s="494"/>
      <c r="CM747" s="494"/>
      <c r="CN747" s="494"/>
      <c r="CO747" s="494"/>
      <c r="CP747" s="494"/>
      <c r="CQ747" s="494"/>
      <c r="CR747" s="494"/>
      <c r="CS747" s="494"/>
      <c r="CT747" s="494"/>
      <c r="CU747" s="494"/>
      <c r="CV747" s="494"/>
      <c r="CW747" s="494"/>
      <c r="CX747" s="494"/>
      <c r="CY747" s="494"/>
      <c r="CZ747" s="494"/>
      <c r="DA747" s="494"/>
      <c r="DB747" s="494"/>
      <c r="DC747" s="494"/>
      <c r="DD747" s="494"/>
      <c r="DE747" s="488" t="s">
        <v>4629</v>
      </c>
      <c r="DH747" s="494"/>
      <c r="DI747" s="494"/>
      <c r="DJ747" s="494"/>
      <c r="DK747" s="494"/>
      <c r="DL747" s="494"/>
      <c r="DM747" s="494"/>
      <c r="DN747" s="494"/>
      <c r="DO747" s="494"/>
      <c r="DP747" s="494"/>
      <c r="DQ747" s="488" t="s">
        <v>27944</v>
      </c>
      <c r="DR747" s="494"/>
      <c r="DS747" s="494"/>
      <c r="DT747" s="494"/>
      <c r="DU747" s="494"/>
      <c r="DV747" s="494"/>
      <c r="DW747" s="494"/>
      <c r="DX747" s="494"/>
      <c r="DY747" s="494"/>
      <c r="DZ747" s="494"/>
      <c r="EA747" s="488" t="s">
        <v>27941</v>
      </c>
      <c r="EB747" s="494"/>
      <c r="EC747" s="494"/>
      <c r="ED747" s="494"/>
      <c r="EE747" s="494"/>
      <c r="EF747" s="494"/>
      <c r="EG747" s="494"/>
      <c r="EH747" s="494"/>
      <c r="EI747" s="488" t="s">
        <v>27948</v>
      </c>
      <c r="EM747" s="494"/>
      <c r="EN747" s="494"/>
      <c r="EO747" s="494"/>
      <c r="EP747" s="494"/>
      <c r="EQ747" s="494"/>
      <c r="ER747" s="494"/>
      <c r="ES747" s="494"/>
      <c r="ET747" s="494"/>
      <c r="EU747" s="494"/>
      <c r="EV747" s="494"/>
      <c r="EW747" s="494"/>
      <c r="EX747" s="494"/>
      <c r="EY747" s="494"/>
      <c r="EZ747" s="494"/>
      <c r="FA747" s="494"/>
      <c r="FB747" s="494"/>
      <c r="FC747" s="494"/>
      <c r="FD747" s="494"/>
      <c r="FE747" s="494"/>
      <c r="FF747" s="494"/>
      <c r="FG747" s="494"/>
      <c r="FH747" s="494"/>
      <c r="FI747" s="494"/>
      <c r="FJ747" s="494"/>
      <c r="FK747" s="494"/>
      <c r="FL747" s="494"/>
      <c r="FM747" s="494"/>
      <c r="FN747" s="494"/>
      <c r="FO747" s="494"/>
      <c r="FP747" s="494"/>
      <c r="FQ747" s="494"/>
      <c r="FR747" s="494"/>
      <c r="FS747" s="488" t="s">
        <v>27942</v>
      </c>
      <c r="FU747" s="494"/>
      <c r="FV747" s="494"/>
      <c r="FW747" s="494"/>
      <c r="FX747" s="494"/>
      <c r="FY747" s="494"/>
      <c r="FZ747" s="494"/>
      <c r="GA747" s="494"/>
      <c r="GB747" s="494"/>
      <c r="GC747" s="494"/>
      <c r="GD747" s="494"/>
      <c r="GE747" s="494"/>
      <c r="GF747" s="494"/>
      <c r="GG747" s="494"/>
      <c r="GH747" s="494"/>
      <c r="GI747" s="494"/>
      <c r="GJ747" s="494"/>
      <c r="GK747" s="494"/>
      <c r="GL747" s="494"/>
      <c r="GM747" s="494"/>
      <c r="GN747" s="494"/>
      <c r="GO747" s="494"/>
      <c r="GP747" s="494"/>
      <c r="GQ747" s="494"/>
      <c r="GR747" s="494"/>
      <c r="GS747" s="494"/>
      <c r="GT747" s="494"/>
      <c r="GU747" s="494"/>
      <c r="GV747" s="494"/>
      <c r="GW747" s="494"/>
      <c r="GX747" s="494"/>
      <c r="GY747" s="494"/>
      <c r="GZ747" s="494"/>
      <c r="HA747" s="494"/>
    </row>
    <row r="748">
      <c r="W748" s="178"/>
    </row>
    <row r="749">
      <c r="W749" s="178"/>
    </row>
    <row r="750">
      <c r="W750" s="178"/>
    </row>
    <row r="751">
      <c r="W751" s="178"/>
    </row>
    <row r="752">
      <c r="W752" s="178"/>
    </row>
    <row r="753">
      <c r="W753" s="178"/>
    </row>
    <row r="754">
      <c r="W754" s="178"/>
    </row>
    <row r="755">
      <c r="W755" s="178"/>
    </row>
    <row r="756">
      <c r="W756" s="178"/>
    </row>
    <row r="757">
      <c r="W757" s="178"/>
    </row>
    <row r="758">
      <c r="W758" s="178"/>
    </row>
    <row r="759">
      <c r="W759" s="178"/>
    </row>
    <row r="760">
      <c r="W760" s="178"/>
    </row>
    <row r="761">
      <c r="W761" s="178"/>
    </row>
    <row r="762">
      <c r="W762" s="178"/>
    </row>
    <row r="763">
      <c r="W763" s="178"/>
    </row>
    <row r="764">
      <c r="W764" s="178"/>
    </row>
    <row r="765">
      <c r="W765" s="178"/>
    </row>
    <row r="766">
      <c r="W766" s="178"/>
    </row>
    <row r="767">
      <c r="W767" s="178"/>
    </row>
    <row r="768">
      <c r="W768" s="178"/>
    </row>
    <row r="769">
      <c r="W769" s="178"/>
    </row>
    <row r="770">
      <c r="W770" s="178"/>
    </row>
    <row r="771">
      <c r="W771" s="178"/>
    </row>
    <row r="772">
      <c r="W772" s="178"/>
    </row>
    <row r="773">
      <c r="W773" s="178"/>
    </row>
    <row r="774">
      <c r="W774" s="178"/>
    </row>
    <row r="775">
      <c r="W775" s="178"/>
    </row>
    <row r="776">
      <c r="W776" s="178"/>
    </row>
    <row r="777">
      <c r="W777" s="178"/>
    </row>
    <row r="778">
      <c r="W778" s="178"/>
    </row>
    <row r="779">
      <c r="W779" s="178"/>
    </row>
    <row r="780">
      <c r="W780" s="178"/>
    </row>
    <row r="781">
      <c r="W781" s="178"/>
    </row>
    <row r="782">
      <c r="W782" s="178"/>
    </row>
    <row r="783">
      <c r="W783" s="178"/>
    </row>
    <row r="784">
      <c r="W784" s="178"/>
    </row>
    <row r="785">
      <c r="W785" s="178"/>
    </row>
    <row r="786">
      <c r="W786" s="178"/>
    </row>
    <row r="787">
      <c r="W787" s="178"/>
    </row>
    <row r="788">
      <c r="W788" s="178"/>
    </row>
    <row r="789">
      <c r="W789" s="178"/>
    </row>
    <row r="790">
      <c r="W790" s="178"/>
    </row>
    <row r="791">
      <c r="W791" s="178"/>
    </row>
    <row r="792">
      <c r="W792" s="178"/>
    </row>
    <row r="793">
      <c r="W793" s="178"/>
    </row>
    <row r="794">
      <c r="W794" s="178"/>
    </row>
    <row r="795">
      <c r="W795" s="178"/>
    </row>
    <row r="796">
      <c r="W796" s="178"/>
    </row>
    <row r="797">
      <c r="W797" s="178"/>
    </row>
    <row r="798">
      <c r="W798" s="178"/>
    </row>
    <row r="799">
      <c r="W799" s="178"/>
    </row>
    <row r="800">
      <c r="W800" s="178"/>
    </row>
    <row r="801">
      <c r="W801" s="178"/>
    </row>
    <row r="802">
      <c r="W802" s="178"/>
    </row>
    <row r="803">
      <c r="W803" s="178"/>
    </row>
    <row r="804">
      <c r="W804" s="178"/>
    </row>
    <row r="805">
      <c r="W805" s="178"/>
    </row>
    <row r="806">
      <c r="W806" s="178"/>
    </row>
    <row r="807">
      <c r="W807" s="178"/>
    </row>
    <row r="808">
      <c r="W808" s="178"/>
    </row>
    <row r="809">
      <c r="W809" s="178"/>
    </row>
    <row r="810">
      <c r="W810" s="178"/>
    </row>
    <row r="811">
      <c r="W811" s="178"/>
    </row>
    <row r="812">
      <c r="W812" s="178"/>
    </row>
    <row r="813">
      <c r="W813" s="178"/>
    </row>
    <row r="814">
      <c r="W814" s="178"/>
    </row>
    <row r="815">
      <c r="W815" s="178"/>
    </row>
    <row r="816">
      <c r="W816" s="178"/>
    </row>
    <row r="817">
      <c r="W817" s="178"/>
    </row>
    <row r="818">
      <c r="W818" s="178"/>
    </row>
    <row r="819">
      <c r="W819" s="178"/>
    </row>
    <row r="820">
      <c r="W820" s="178"/>
    </row>
    <row r="821">
      <c r="W821" s="178"/>
    </row>
    <row r="822">
      <c r="W822" s="178"/>
    </row>
    <row r="823">
      <c r="W823" s="178"/>
    </row>
    <row r="824">
      <c r="W824" s="178"/>
    </row>
    <row r="825">
      <c r="W825" s="178"/>
    </row>
    <row r="826">
      <c r="W826" s="178"/>
    </row>
    <row r="827">
      <c r="W827" s="178"/>
    </row>
    <row r="828">
      <c r="W828" s="178"/>
    </row>
    <row r="829">
      <c r="W829" s="178"/>
    </row>
    <row r="830">
      <c r="W830" s="178"/>
    </row>
    <row r="831">
      <c r="W831" s="178"/>
    </row>
    <row r="832">
      <c r="W832" s="178"/>
    </row>
    <row r="833">
      <c r="W833" s="178"/>
    </row>
    <row r="834">
      <c r="W834" s="178"/>
    </row>
    <row r="835">
      <c r="W835" s="178"/>
    </row>
    <row r="836">
      <c r="W836" s="178"/>
    </row>
    <row r="837">
      <c r="W837" s="178"/>
    </row>
    <row r="838">
      <c r="W838" s="178"/>
    </row>
    <row r="839">
      <c r="W839" s="178"/>
    </row>
    <row r="840">
      <c r="W840" s="178"/>
    </row>
    <row r="841">
      <c r="W841" s="178"/>
    </row>
    <row r="842">
      <c r="W842" s="178"/>
    </row>
    <row r="843">
      <c r="W843" s="178"/>
    </row>
    <row r="844">
      <c r="W844" s="178"/>
    </row>
    <row r="845">
      <c r="W845" s="178"/>
    </row>
    <row r="846">
      <c r="W846" s="178"/>
    </row>
    <row r="847">
      <c r="W847" s="178"/>
    </row>
    <row r="848">
      <c r="W848" s="178"/>
    </row>
    <row r="849">
      <c r="W849" s="178"/>
    </row>
    <row r="850">
      <c r="W850" s="178"/>
    </row>
    <row r="851">
      <c r="W851" s="178"/>
    </row>
    <row r="852">
      <c r="W852" s="178"/>
    </row>
    <row r="853">
      <c r="W853" s="178"/>
    </row>
    <row r="854">
      <c r="W854" s="178"/>
    </row>
    <row r="855">
      <c r="W855" s="178"/>
    </row>
    <row r="856">
      <c r="W856" s="178"/>
    </row>
    <row r="857">
      <c r="W857" s="178"/>
    </row>
    <row r="858">
      <c r="W858" s="178"/>
    </row>
    <row r="859">
      <c r="W859" s="178"/>
    </row>
    <row r="860">
      <c r="W860" s="178"/>
    </row>
    <row r="861">
      <c r="W861" s="178"/>
    </row>
    <row r="862">
      <c r="W862" s="178"/>
    </row>
    <row r="863">
      <c r="W863" s="178"/>
    </row>
    <row r="864">
      <c r="W864" s="178"/>
    </row>
    <row r="865">
      <c r="W865" s="178"/>
    </row>
    <row r="866">
      <c r="W866" s="178"/>
    </row>
    <row r="867">
      <c r="W867" s="178"/>
    </row>
    <row r="868">
      <c r="W868" s="178"/>
    </row>
    <row r="869">
      <c r="W869" s="178"/>
    </row>
    <row r="870">
      <c r="W870" s="178"/>
    </row>
    <row r="871">
      <c r="W871" s="178"/>
    </row>
    <row r="872">
      <c r="W872" s="178"/>
    </row>
    <row r="873">
      <c r="W873" s="178"/>
    </row>
    <row r="874">
      <c r="W874" s="178"/>
    </row>
    <row r="875">
      <c r="W875" s="178"/>
    </row>
    <row r="876">
      <c r="W876" s="178"/>
    </row>
    <row r="877">
      <c r="W877" s="178"/>
    </row>
    <row r="878">
      <c r="W878" s="178"/>
    </row>
    <row r="879">
      <c r="W879" s="178"/>
    </row>
    <row r="880">
      <c r="W880" s="178"/>
    </row>
    <row r="881">
      <c r="W881" s="178"/>
    </row>
    <row r="882">
      <c r="W882" s="178"/>
    </row>
    <row r="883">
      <c r="W883" s="178"/>
    </row>
    <row r="884">
      <c r="W884" s="178"/>
    </row>
    <row r="885">
      <c r="W885" s="178"/>
    </row>
    <row r="886">
      <c r="W886" s="178"/>
    </row>
    <row r="887">
      <c r="W887" s="178"/>
    </row>
    <row r="888">
      <c r="W888" s="178"/>
    </row>
    <row r="889">
      <c r="W889" s="178"/>
    </row>
    <row r="890">
      <c r="W890" s="178"/>
    </row>
    <row r="891">
      <c r="W891" s="178"/>
    </row>
    <row r="892">
      <c r="W892" s="178"/>
    </row>
    <row r="893">
      <c r="W893" s="178"/>
    </row>
    <row r="894">
      <c r="W894" s="178"/>
    </row>
    <row r="895">
      <c r="W895" s="178"/>
    </row>
    <row r="896">
      <c r="W896" s="178"/>
    </row>
    <row r="897">
      <c r="W897" s="178"/>
    </row>
    <row r="898">
      <c r="W898" s="178"/>
    </row>
    <row r="899">
      <c r="W899" s="178"/>
    </row>
    <row r="900">
      <c r="W900" s="178"/>
    </row>
    <row r="901">
      <c r="W901" s="178"/>
    </row>
    <row r="902">
      <c r="W902" s="178"/>
    </row>
    <row r="903">
      <c r="W903" s="178"/>
    </row>
    <row r="904">
      <c r="W904" s="178"/>
    </row>
    <row r="905">
      <c r="W905" s="178"/>
    </row>
    <row r="906">
      <c r="W906" s="178"/>
    </row>
    <row r="907">
      <c r="W907" s="178"/>
    </row>
    <row r="908">
      <c r="W908" s="178"/>
    </row>
    <row r="909">
      <c r="W909" s="178"/>
    </row>
    <row r="910">
      <c r="W910" s="178"/>
    </row>
    <row r="911">
      <c r="W911" s="178"/>
    </row>
    <row r="912">
      <c r="W912" s="178"/>
    </row>
    <row r="913">
      <c r="W913" s="178"/>
    </row>
    <row r="914">
      <c r="W914" s="178"/>
    </row>
    <row r="915">
      <c r="W915" s="178"/>
    </row>
    <row r="916">
      <c r="W916" s="178"/>
    </row>
    <row r="917">
      <c r="W917" s="178"/>
    </row>
    <row r="918">
      <c r="W918" s="178"/>
    </row>
    <row r="919">
      <c r="W919" s="178"/>
    </row>
    <row r="920">
      <c r="W920" s="178"/>
    </row>
    <row r="921">
      <c r="W921" s="178"/>
    </row>
    <row r="922">
      <c r="W922" s="178"/>
    </row>
    <row r="923">
      <c r="W923" s="178"/>
    </row>
    <row r="924">
      <c r="W924" s="178"/>
    </row>
    <row r="925">
      <c r="W925" s="178"/>
    </row>
    <row r="926">
      <c r="W926" s="178"/>
    </row>
    <row r="927">
      <c r="W927" s="178"/>
    </row>
    <row r="928">
      <c r="W928" s="178"/>
    </row>
    <row r="929">
      <c r="W929" s="178"/>
    </row>
    <row r="930">
      <c r="W930" s="178"/>
    </row>
    <row r="931">
      <c r="W931" s="178"/>
    </row>
    <row r="932">
      <c r="W932" s="178"/>
    </row>
    <row r="933">
      <c r="W933" s="178"/>
    </row>
    <row r="934">
      <c r="W934" s="178"/>
    </row>
    <row r="935">
      <c r="W935" s="178"/>
    </row>
    <row r="936">
      <c r="W936" s="178"/>
    </row>
    <row r="937">
      <c r="W937" s="178"/>
    </row>
    <row r="938">
      <c r="W938" s="178"/>
    </row>
    <row r="939">
      <c r="W939" s="178"/>
    </row>
    <row r="940">
      <c r="W940" s="178"/>
    </row>
    <row r="941">
      <c r="W941" s="178"/>
    </row>
    <row r="942">
      <c r="W942" s="178"/>
    </row>
    <row r="943">
      <c r="W943" s="178"/>
    </row>
    <row r="944">
      <c r="W944" s="178"/>
    </row>
    <row r="945">
      <c r="W945" s="178"/>
    </row>
    <row r="946">
      <c r="W946" s="178"/>
    </row>
    <row r="947">
      <c r="W947" s="178"/>
    </row>
    <row r="948">
      <c r="W948" s="178"/>
    </row>
    <row r="949">
      <c r="W949" s="178"/>
    </row>
    <row r="950">
      <c r="W950" s="178"/>
    </row>
    <row r="951">
      <c r="W951" s="178"/>
    </row>
    <row r="952">
      <c r="W952" s="178"/>
    </row>
    <row r="953">
      <c r="W953" s="178"/>
    </row>
    <row r="954">
      <c r="W954" s="178"/>
    </row>
    <row r="955">
      <c r="W955" s="178"/>
    </row>
    <row r="956">
      <c r="W956" s="178"/>
    </row>
    <row r="957">
      <c r="W957" s="178"/>
    </row>
    <row r="958">
      <c r="W958" s="178"/>
    </row>
    <row r="959">
      <c r="W959" s="178"/>
    </row>
    <row r="960">
      <c r="W960" s="178"/>
    </row>
    <row r="961">
      <c r="W961" s="178"/>
    </row>
    <row r="962">
      <c r="W962" s="178"/>
    </row>
    <row r="963">
      <c r="W963" s="178"/>
    </row>
    <row r="964">
      <c r="W964" s="178"/>
    </row>
    <row r="965">
      <c r="W965" s="178"/>
    </row>
    <row r="966">
      <c r="W966" s="178"/>
    </row>
    <row r="967">
      <c r="W967" s="178"/>
    </row>
    <row r="968">
      <c r="W968" s="178"/>
    </row>
    <row r="969">
      <c r="W969" s="178"/>
    </row>
    <row r="970">
      <c r="W970" s="178"/>
    </row>
    <row r="971">
      <c r="W971" s="178"/>
    </row>
    <row r="972">
      <c r="W972" s="178"/>
    </row>
    <row r="973">
      <c r="W973" s="178"/>
    </row>
    <row r="974">
      <c r="W974" s="178"/>
    </row>
    <row r="975">
      <c r="W975" s="178"/>
    </row>
    <row r="976">
      <c r="W976" s="178"/>
    </row>
    <row r="977">
      <c r="W977" s="178"/>
    </row>
    <row r="978">
      <c r="W978" s="178"/>
    </row>
    <row r="979">
      <c r="W979" s="178"/>
    </row>
    <row r="980">
      <c r="W980" s="178"/>
    </row>
    <row r="981">
      <c r="W981" s="178"/>
    </row>
    <row r="982">
      <c r="W982" s="178"/>
    </row>
    <row r="983">
      <c r="W983" s="178"/>
    </row>
    <row r="984">
      <c r="W984" s="178"/>
    </row>
    <row r="985">
      <c r="W985" s="178"/>
    </row>
    <row r="986">
      <c r="W986" s="178"/>
    </row>
    <row r="987">
      <c r="W987" s="178"/>
    </row>
  </sheetData>
  <autoFilter ref="$A$1:$GA$254"/>
  <mergeCells count="2670">
    <mergeCell ref="CR2:CT2"/>
    <mergeCell ref="BT3:BW3"/>
    <mergeCell ref="CR3:CT3"/>
    <mergeCell ref="BT4:BW4"/>
    <mergeCell ref="CR4:CT4"/>
    <mergeCell ref="DV4:DZ4"/>
    <mergeCell ref="DV5:DZ5"/>
    <mergeCell ref="DV6:DZ6"/>
    <mergeCell ref="CR5:CT5"/>
    <mergeCell ref="CR6:CT6"/>
    <mergeCell ref="CR7:CU7"/>
    <mergeCell ref="DI7:DL7"/>
    <mergeCell ref="BT8:BW8"/>
    <mergeCell ref="DV8:DX8"/>
    <mergeCell ref="DV9:DX9"/>
    <mergeCell ref="CR11:CT11"/>
    <mergeCell ref="CR12:CT12"/>
    <mergeCell ref="DV11:EB11"/>
    <mergeCell ref="DV12:EB12"/>
    <mergeCell ref="CR8:CU8"/>
    <mergeCell ref="CR9:CU9"/>
    <mergeCell ref="CR10:CT10"/>
    <mergeCell ref="DI10:DK10"/>
    <mergeCell ref="DN10:DO10"/>
    <mergeCell ref="DN11:DO11"/>
    <mergeCell ref="DN12:DO12"/>
    <mergeCell ref="F2:G2"/>
    <mergeCell ref="H2:J2"/>
    <mergeCell ref="DI2:DK2"/>
    <mergeCell ref="F3:G3"/>
    <mergeCell ref="H3:J3"/>
    <mergeCell ref="T3:U3"/>
    <mergeCell ref="DV3:DZ3"/>
    <mergeCell ref="F4:G4"/>
    <mergeCell ref="H4:J4"/>
    <mergeCell ref="T4:U4"/>
    <mergeCell ref="F5:G5"/>
    <mergeCell ref="H5:J5"/>
    <mergeCell ref="F6:G6"/>
    <mergeCell ref="H6:J6"/>
    <mergeCell ref="H11:J11"/>
    <mergeCell ref="H12:J12"/>
    <mergeCell ref="H13:J13"/>
    <mergeCell ref="H14:J14"/>
    <mergeCell ref="H15:J15"/>
    <mergeCell ref="H16:J16"/>
    <mergeCell ref="H17:J17"/>
    <mergeCell ref="F7:G7"/>
    <mergeCell ref="H7:J7"/>
    <mergeCell ref="F8:G8"/>
    <mergeCell ref="H8:J8"/>
    <mergeCell ref="F9:G9"/>
    <mergeCell ref="H9:J9"/>
    <mergeCell ref="H10:J10"/>
    <mergeCell ref="BT9:BW9"/>
    <mergeCell ref="BT11:BW11"/>
    <mergeCell ref="BT12:BW12"/>
    <mergeCell ref="BT13:BU13"/>
    <mergeCell ref="CR13:CT13"/>
    <mergeCell ref="DV13:EB13"/>
    <mergeCell ref="CR14:CU14"/>
    <mergeCell ref="DN13:DO13"/>
    <mergeCell ref="DI14:DL14"/>
    <mergeCell ref="CR15:CU15"/>
    <mergeCell ref="DV15:DX15"/>
    <mergeCell ref="CR16:CU16"/>
    <mergeCell ref="DV16:DX16"/>
    <mergeCell ref="CR17:CT17"/>
    <mergeCell ref="CR19:CT19"/>
    <mergeCell ref="CR20:CT20"/>
    <mergeCell ref="DI20:DK20"/>
    <mergeCell ref="DN20:DO20"/>
    <mergeCell ref="H32:J32"/>
    <mergeCell ref="H33:J33"/>
    <mergeCell ref="H34:J34"/>
    <mergeCell ref="H35:J35"/>
    <mergeCell ref="H36:J36"/>
    <mergeCell ref="H37:J37"/>
    <mergeCell ref="H38:J38"/>
    <mergeCell ref="H39:J39"/>
    <mergeCell ref="H40:J40"/>
    <mergeCell ref="BT40:BW40"/>
    <mergeCell ref="CR40:CT40"/>
    <mergeCell ref="CR41:CT41"/>
    <mergeCell ref="DI41:DK41"/>
    <mergeCell ref="CR42:CT42"/>
    <mergeCell ref="CR43:CT43"/>
    <mergeCell ref="CR44:CT44"/>
    <mergeCell ref="DI44:DK44"/>
    <mergeCell ref="CR45:CT45"/>
    <mergeCell ref="CR46:CT46"/>
    <mergeCell ref="DI47:DK47"/>
    <mergeCell ref="DN47:DO47"/>
    <mergeCell ref="CR50:CT50"/>
    <mergeCell ref="CR51:CT51"/>
    <mergeCell ref="BT57:BW57"/>
    <mergeCell ref="CR57:CT57"/>
    <mergeCell ref="BT58:BW58"/>
    <mergeCell ref="CR58:CT58"/>
    <mergeCell ref="CR47:CT47"/>
    <mergeCell ref="BT48:BW48"/>
    <mergeCell ref="CR48:CT48"/>
    <mergeCell ref="BT49:BW49"/>
    <mergeCell ref="DI50:DK50"/>
    <mergeCell ref="BT51:BW51"/>
    <mergeCell ref="BT52:BW52"/>
    <mergeCell ref="DD57:DE57"/>
    <mergeCell ref="DD58:DE58"/>
    <mergeCell ref="DN60:DO60"/>
    <mergeCell ref="DN61:DO61"/>
    <mergeCell ref="DN62:DO62"/>
    <mergeCell ref="DI63:DK63"/>
    <mergeCell ref="CR49:CT49"/>
    <mergeCell ref="CR52:CT52"/>
    <mergeCell ref="CR53:CT53"/>
    <mergeCell ref="CR54:CT54"/>
    <mergeCell ref="CR55:CT55"/>
    <mergeCell ref="CR56:CT56"/>
    <mergeCell ref="CR59:CT59"/>
    <mergeCell ref="CR103:CU103"/>
    <mergeCell ref="CR104:CU104"/>
    <mergeCell ref="CR105:CT105"/>
    <mergeCell ref="CR96:CT96"/>
    <mergeCell ref="CR97:CT97"/>
    <mergeCell ref="CR98:CT98"/>
    <mergeCell ref="CR99:CT99"/>
    <mergeCell ref="CR100:CT100"/>
    <mergeCell ref="CR101:CT101"/>
    <mergeCell ref="CR102:CU102"/>
    <mergeCell ref="DV97:DX97"/>
    <mergeCell ref="DV100:EA100"/>
    <mergeCell ref="DV101:EA101"/>
    <mergeCell ref="DV102:DY102"/>
    <mergeCell ref="DV103:DY103"/>
    <mergeCell ref="DV106:DX106"/>
    <mergeCell ref="DV107:DX107"/>
    <mergeCell ref="DV108:DZ108"/>
    <mergeCell ref="DV109:EA109"/>
    <mergeCell ref="DV111:DZ111"/>
    <mergeCell ref="DV112:DZ112"/>
    <mergeCell ref="DV115:DY115"/>
    <mergeCell ref="DV116:DY116"/>
    <mergeCell ref="DV118:DX118"/>
    <mergeCell ref="DV119:DW119"/>
    <mergeCell ref="DV120:DX120"/>
    <mergeCell ref="DV122:DY122"/>
    <mergeCell ref="DV123:DY123"/>
    <mergeCell ref="DV125:DZ125"/>
    <mergeCell ref="DV126:DZ126"/>
    <mergeCell ref="DV128:DZ128"/>
    <mergeCell ref="DV140:DX140"/>
    <mergeCell ref="DV141:DX141"/>
    <mergeCell ref="DV143:DX143"/>
    <mergeCell ref="DV144:DX144"/>
    <mergeCell ref="DV129:DZ129"/>
    <mergeCell ref="DV131:DX131"/>
    <mergeCell ref="DV132:DX132"/>
    <mergeCell ref="DV135:DY135"/>
    <mergeCell ref="DV136:DY136"/>
    <mergeCell ref="DV138:DY138"/>
    <mergeCell ref="DV139:DY139"/>
    <mergeCell ref="DV21:EA21"/>
    <mergeCell ref="DV23:EA23"/>
    <mergeCell ref="DV24:EA24"/>
    <mergeCell ref="DV25:EA25"/>
    <mergeCell ref="DV27:DY27"/>
    <mergeCell ref="DV28:DY28"/>
    <mergeCell ref="DV30:DX30"/>
    <mergeCell ref="DV31:DX31"/>
    <mergeCell ref="DV33:DX33"/>
    <mergeCell ref="DV40:DZ40"/>
    <mergeCell ref="DV42:DX42"/>
    <mergeCell ref="DV43:DX43"/>
    <mergeCell ref="DV45:DX45"/>
    <mergeCell ref="DV46:DX46"/>
    <mergeCell ref="DV48:DX48"/>
    <mergeCell ref="DV49:DX49"/>
    <mergeCell ref="DV51:DY51"/>
    <mergeCell ref="DV52:DY52"/>
    <mergeCell ref="DV54:DX54"/>
    <mergeCell ref="DV55:DX55"/>
    <mergeCell ref="DV57:DY57"/>
    <mergeCell ref="DV58:DY58"/>
    <mergeCell ref="DV60:DZ60"/>
    <mergeCell ref="DV61:DZ61"/>
    <mergeCell ref="DV62:DZ62"/>
    <mergeCell ref="DV64:DX64"/>
    <mergeCell ref="DV65:DX65"/>
    <mergeCell ref="DV67:DY67"/>
    <mergeCell ref="DV68:DY68"/>
    <mergeCell ref="DV70:DY70"/>
    <mergeCell ref="DV71:DY71"/>
    <mergeCell ref="DV73:DZ73"/>
    <mergeCell ref="DV74:DZ74"/>
    <mergeCell ref="DV75:EA75"/>
    <mergeCell ref="DV76:DY76"/>
    <mergeCell ref="DV77:DY77"/>
    <mergeCell ref="DV78:DX78"/>
    <mergeCell ref="DV79:DX79"/>
    <mergeCell ref="DV82:DZ82"/>
    <mergeCell ref="DV83:EA83"/>
    <mergeCell ref="DV84:DX84"/>
    <mergeCell ref="DV85:DX85"/>
    <mergeCell ref="DV88:DY88"/>
    <mergeCell ref="DV89:DY89"/>
    <mergeCell ref="DV90:DY90"/>
    <mergeCell ref="DV91:DY91"/>
    <mergeCell ref="DV94:DY94"/>
    <mergeCell ref="DV95:DY95"/>
    <mergeCell ref="DV96:DX96"/>
    <mergeCell ref="F95:G95"/>
    <mergeCell ref="F96:G96"/>
    <mergeCell ref="H96:J96"/>
    <mergeCell ref="F97:G97"/>
    <mergeCell ref="H97:J97"/>
    <mergeCell ref="F98:G98"/>
    <mergeCell ref="H98:J98"/>
    <mergeCell ref="F99:G99"/>
    <mergeCell ref="H99:J99"/>
    <mergeCell ref="F100:G100"/>
    <mergeCell ref="H100:J100"/>
    <mergeCell ref="F101:G101"/>
    <mergeCell ref="H101:J101"/>
    <mergeCell ref="H102:J102"/>
    <mergeCell ref="F102:G102"/>
    <mergeCell ref="F103:G103"/>
    <mergeCell ref="H103:J103"/>
    <mergeCell ref="F104:G104"/>
    <mergeCell ref="H104:J104"/>
    <mergeCell ref="F105:G105"/>
    <mergeCell ref="H105:J105"/>
    <mergeCell ref="F106:G106"/>
    <mergeCell ref="H106:J106"/>
    <mergeCell ref="F107:G107"/>
    <mergeCell ref="H107:J107"/>
    <mergeCell ref="F108:G108"/>
    <mergeCell ref="H108:J108"/>
    <mergeCell ref="H109:J109"/>
    <mergeCell ref="F109:G109"/>
    <mergeCell ref="F110:G110"/>
    <mergeCell ref="H110:J110"/>
    <mergeCell ref="F111:G111"/>
    <mergeCell ref="H111:J111"/>
    <mergeCell ref="F112:G112"/>
    <mergeCell ref="H112:J112"/>
    <mergeCell ref="F113:G113"/>
    <mergeCell ref="H113:J113"/>
    <mergeCell ref="F114:G114"/>
    <mergeCell ref="H114:J114"/>
    <mergeCell ref="F115:G115"/>
    <mergeCell ref="H115:J115"/>
    <mergeCell ref="H116:J116"/>
    <mergeCell ref="F116:G116"/>
    <mergeCell ref="F117:G117"/>
    <mergeCell ref="H117:J117"/>
    <mergeCell ref="F118:G118"/>
    <mergeCell ref="H118:J118"/>
    <mergeCell ref="F119:G119"/>
    <mergeCell ref="H119:J119"/>
    <mergeCell ref="F120:G120"/>
    <mergeCell ref="H120:J120"/>
    <mergeCell ref="F121:G121"/>
    <mergeCell ref="H121:J121"/>
    <mergeCell ref="F122:G122"/>
    <mergeCell ref="H122:J122"/>
    <mergeCell ref="H123:J123"/>
    <mergeCell ref="F123:G123"/>
    <mergeCell ref="F124:G124"/>
    <mergeCell ref="H124:J124"/>
    <mergeCell ref="F125:G125"/>
    <mergeCell ref="H125:J125"/>
    <mergeCell ref="F126:G126"/>
    <mergeCell ref="H126:J126"/>
    <mergeCell ref="F127:G127"/>
    <mergeCell ref="H127:J127"/>
    <mergeCell ref="F128:G128"/>
    <mergeCell ref="H128:J128"/>
    <mergeCell ref="F129:G129"/>
    <mergeCell ref="H129:J129"/>
    <mergeCell ref="H130:J130"/>
    <mergeCell ref="F130:G130"/>
    <mergeCell ref="F131:G131"/>
    <mergeCell ref="H131:J131"/>
    <mergeCell ref="F132:G132"/>
    <mergeCell ref="H132:J132"/>
    <mergeCell ref="F133:G133"/>
    <mergeCell ref="H133:J133"/>
    <mergeCell ref="F134:G134"/>
    <mergeCell ref="H134:J134"/>
    <mergeCell ref="F135:G135"/>
    <mergeCell ref="H135:J135"/>
    <mergeCell ref="F136:G136"/>
    <mergeCell ref="H136:J136"/>
    <mergeCell ref="H137:J137"/>
    <mergeCell ref="F137:G137"/>
    <mergeCell ref="F138:G138"/>
    <mergeCell ref="H138:J138"/>
    <mergeCell ref="F139:G139"/>
    <mergeCell ref="H139:J139"/>
    <mergeCell ref="F140:G140"/>
    <mergeCell ref="H140:J140"/>
    <mergeCell ref="F141:G141"/>
    <mergeCell ref="H141:J141"/>
    <mergeCell ref="F142:G142"/>
    <mergeCell ref="H142:J142"/>
    <mergeCell ref="F143:G143"/>
    <mergeCell ref="H143:J143"/>
    <mergeCell ref="H144:J144"/>
    <mergeCell ref="F193:G193"/>
    <mergeCell ref="F194:G194"/>
    <mergeCell ref="H194:J194"/>
    <mergeCell ref="F195:G195"/>
    <mergeCell ref="H195:J195"/>
    <mergeCell ref="F196:G196"/>
    <mergeCell ref="H196:J196"/>
    <mergeCell ref="F197:G197"/>
    <mergeCell ref="H197:J197"/>
    <mergeCell ref="F198:G198"/>
    <mergeCell ref="H198:J198"/>
    <mergeCell ref="F199:G199"/>
    <mergeCell ref="H199:J199"/>
    <mergeCell ref="H200:J200"/>
    <mergeCell ref="F200:G200"/>
    <mergeCell ref="F201:G201"/>
    <mergeCell ref="H201:J201"/>
    <mergeCell ref="F202:G202"/>
    <mergeCell ref="H202:J202"/>
    <mergeCell ref="F203:G203"/>
    <mergeCell ref="H203:J203"/>
    <mergeCell ref="F204:G204"/>
    <mergeCell ref="H204:J204"/>
    <mergeCell ref="F205:G205"/>
    <mergeCell ref="H205:J205"/>
    <mergeCell ref="F206:G206"/>
    <mergeCell ref="H206:J206"/>
    <mergeCell ref="H207:J207"/>
    <mergeCell ref="F207:G207"/>
    <mergeCell ref="F208:G208"/>
    <mergeCell ref="H208:J208"/>
    <mergeCell ref="F209:G209"/>
    <mergeCell ref="H209:J209"/>
    <mergeCell ref="F210:G210"/>
    <mergeCell ref="H210:J210"/>
    <mergeCell ref="F211:G211"/>
    <mergeCell ref="H211:J211"/>
    <mergeCell ref="F212:G212"/>
    <mergeCell ref="H212:J212"/>
    <mergeCell ref="F213:G213"/>
    <mergeCell ref="H213:J213"/>
    <mergeCell ref="H214:J214"/>
    <mergeCell ref="F214:G214"/>
    <mergeCell ref="F215:G215"/>
    <mergeCell ref="H215:J215"/>
    <mergeCell ref="F216:G216"/>
    <mergeCell ref="H216:J216"/>
    <mergeCell ref="F217:G217"/>
    <mergeCell ref="H217:J217"/>
    <mergeCell ref="F218:G218"/>
    <mergeCell ref="H218:J218"/>
    <mergeCell ref="F219:G219"/>
    <mergeCell ref="H219:J219"/>
    <mergeCell ref="F220:G220"/>
    <mergeCell ref="H220:J220"/>
    <mergeCell ref="H221:J221"/>
    <mergeCell ref="F221:G221"/>
    <mergeCell ref="F222:G222"/>
    <mergeCell ref="H222:J222"/>
    <mergeCell ref="F223:G223"/>
    <mergeCell ref="H223:J223"/>
    <mergeCell ref="F224:G224"/>
    <mergeCell ref="H224:J224"/>
    <mergeCell ref="F225:G225"/>
    <mergeCell ref="H225:J225"/>
    <mergeCell ref="F226:G226"/>
    <mergeCell ref="H226:J226"/>
    <mergeCell ref="F227:G227"/>
    <mergeCell ref="H227:J227"/>
    <mergeCell ref="H228:J228"/>
    <mergeCell ref="F228:G228"/>
    <mergeCell ref="F229:G229"/>
    <mergeCell ref="H229:J229"/>
    <mergeCell ref="F230:G230"/>
    <mergeCell ref="H230:J230"/>
    <mergeCell ref="F231:G231"/>
    <mergeCell ref="H231:J231"/>
    <mergeCell ref="F232:G232"/>
    <mergeCell ref="H232:J232"/>
    <mergeCell ref="F233:G233"/>
    <mergeCell ref="H233:J233"/>
    <mergeCell ref="F234:G234"/>
    <mergeCell ref="H234:J234"/>
    <mergeCell ref="H235:J235"/>
    <mergeCell ref="F235:G235"/>
    <mergeCell ref="F236:G236"/>
    <mergeCell ref="H236:J236"/>
    <mergeCell ref="F237:G237"/>
    <mergeCell ref="H237:J237"/>
    <mergeCell ref="F238:G238"/>
    <mergeCell ref="H238:J238"/>
    <mergeCell ref="F239:G239"/>
    <mergeCell ref="H239:J239"/>
    <mergeCell ref="F240:G240"/>
    <mergeCell ref="H240:J240"/>
    <mergeCell ref="F241:G241"/>
    <mergeCell ref="H241:J241"/>
    <mergeCell ref="H242:J242"/>
    <mergeCell ref="F693:G693"/>
    <mergeCell ref="F694:G694"/>
    <mergeCell ref="F695:G695"/>
    <mergeCell ref="F696:G696"/>
    <mergeCell ref="F697:G697"/>
    <mergeCell ref="F698:G698"/>
    <mergeCell ref="F699:G699"/>
    <mergeCell ref="F700:G700"/>
    <mergeCell ref="F701:G701"/>
    <mergeCell ref="F702:G702"/>
    <mergeCell ref="F703:G703"/>
    <mergeCell ref="F704:G704"/>
    <mergeCell ref="F705:G705"/>
    <mergeCell ref="F706:G706"/>
    <mergeCell ref="F707:G707"/>
    <mergeCell ref="F708:G708"/>
    <mergeCell ref="F709:G709"/>
    <mergeCell ref="F710:G710"/>
    <mergeCell ref="F711:G711"/>
    <mergeCell ref="F712:G712"/>
    <mergeCell ref="F713:G713"/>
    <mergeCell ref="F714:G714"/>
    <mergeCell ref="F715:G715"/>
    <mergeCell ref="F716:G716"/>
    <mergeCell ref="F717:G717"/>
    <mergeCell ref="F718:G718"/>
    <mergeCell ref="F719:G719"/>
    <mergeCell ref="F720:G720"/>
    <mergeCell ref="F721:G721"/>
    <mergeCell ref="F722:G722"/>
    <mergeCell ref="F723:G723"/>
    <mergeCell ref="F724:G724"/>
    <mergeCell ref="F725:G725"/>
    <mergeCell ref="F726:G726"/>
    <mergeCell ref="F727:G727"/>
    <mergeCell ref="F728:G728"/>
    <mergeCell ref="F729:G729"/>
    <mergeCell ref="F730:G730"/>
    <mergeCell ref="F731:G731"/>
    <mergeCell ref="F732:G732"/>
    <mergeCell ref="F733:G733"/>
    <mergeCell ref="F734:G734"/>
    <mergeCell ref="F742:G742"/>
    <mergeCell ref="F743:G743"/>
    <mergeCell ref="F744:G744"/>
    <mergeCell ref="F745:G745"/>
    <mergeCell ref="F746:G746"/>
    <mergeCell ref="F747:G747"/>
    <mergeCell ref="F735:G735"/>
    <mergeCell ref="F736:G736"/>
    <mergeCell ref="F737:G737"/>
    <mergeCell ref="F738:G738"/>
    <mergeCell ref="F739:G739"/>
    <mergeCell ref="F740:G740"/>
    <mergeCell ref="F741:G741"/>
    <mergeCell ref="F644:G644"/>
    <mergeCell ref="F645:G645"/>
    <mergeCell ref="F646:G646"/>
    <mergeCell ref="F647:G647"/>
    <mergeCell ref="F648:G648"/>
    <mergeCell ref="F649:G649"/>
    <mergeCell ref="F650:G650"/>
    <mergeCell ref="F651:G651"/>
    <mergeCell ref="F652:G652"/>
    <mergeCell ref="F653:G653"/>
    <mergeCell ref="F654:G654"/>
    <mergeCell ref="F655:G655"/>
    <mergeCell ref="F656:G656"/>
    <mergeCell ref="F657:G657"/>
    <mergeCell ref="F658:G658"/>
    <mergeCell ref="F659:G659"/>
    <mergeCell ref="F660:G660"/>
    <mergeCell ref="F661:G661"/>
    <mergeCell ref="F662:G662"/>
    <mergeCell ref="F663:G663"/>
    <mergeCell ref="F664:G664"/>
    <mergeCell ref="F665:G665"/>
    <mergeCell ref="F666:G666"/>
    <mergeCell ref="F667:G667"/>
    <mergeCell ref="F668:G668"/>
    <mergeCell ref="F669:G669"/>
    <mergeCell ref="F670:G670"/>
    <mergeCell ref="F671:G671"/>
    <mergeCell ref="F672:G672"/>
    <mergeCell ref="F673:G673"/>
    <mergeCell ref="F674:G674"/>
    <mergeCell ref="F675:G675"/>
    <mergeCell ref="F676:G676"/>
    <mergeCell ref="F677:G677"/>
    <mergeCell ref="F678:G678"/>
    <mergeCell ref="F679:G679"/>
    <mergeCell ref="F680:G680"/>
    <mergeCell ref="F681:G681"/>
    <mergeCell ref="F682:G682"/>
    <mergeCell ref="F683:G683"/>
    <mergeCell ref="F684:G684"/>
    <mergeCell ref="F685:G685"/>
    <mergeCell ref="F686:G686"/>
    <mergeCell ref="F687:G687"/>
    <mergeCell ref="F688:G688"/>
    <mergeCell ref="F689:G689"/>
    <mergeCell ref="F690:G690"/>
    <mergeCell ref="F691:G691"/>
    <mergeCell ref="F692:G692"/>
    <mergeCell ref="F38:G38"/>
    <mergeCell ref="F39:G39"/>
    <mergeCell ref="F40:G40"/>
    <mergeCell ref="F41:G41"/>
    <mergeCell ref="H41:J41"/>
    <mergeCell ref="F42:G42"/>
    <mergeCell ref="H42:J42"/>
    <mergeCell ref="F43:G43"/>
    <mergeCell ref="H43:J43"/>
    <mergeCell ref="F44:G44"/>
    <mergeCell ref="H44:J44"/>
    <mergeCell ref="F45:G45"/>
    <mergeCell ref="H45:J45"/>
    <mergeCell ref="H46:J46"/>
    <mergeCell ref="F242:G242"/>
    <mergeCell ref="F243:G243"/>
    <mergeCell ref="H243:J243"/>
    <mergeCell ref="F244:G244"/>
    <mergeCell ref="H244:J244"/>
    <mergeCell ref="F245:G245"/>
    <mergeCell ref="H245:J245"/>
    <mergeCell ref="F246:G246"/>
    <mergeCell ref="H246:J246"/>
    <mergeCell ref="F247:G247"/>
    <mergeCell ref="H247:J247"/>
    <mergeCell ref="F248:G248"/>
    <mergeCell ref="H248:J248"/>
    <mergeCell ref="H249:J249"/>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10:G10"/>
    <mergeCell ref="F11:G11"/>
    <mergeCell ref="F12:G12"/>
    <mergeCell ref="F13:G13"/>
    <mergeCell ref="F14:G14"/>
    <mergeCell ref="F15:G15"/>
    <mergeCell ref="F16:G16"/>
    <mergeCell ref="F17:G17"/>
    <mergeCell ref="F18:G18"/>
    <mergeCell ref="H18:J18"/>
    <mergeCell ref="F19:G19"/>
    <mergeCell ref="H19:J19"/>
    <mergeCell ref="F20:G20"/>
    <mergeCell ref="H20:J20"/>
    <mergeCell ref="F21:G21"/>
    <mergeCell ref="H21:J21"/>
    <mergeCell ref="F22:G22"/>
    <mergeCell ref="H22:J22"/>
    <mergeCell ref="F23:G23"/>
    <mergeCell ref="H23:J23"/>
    <mergeCell ref="H24:J24"/>
    <mergeCell ref="F253:G253"/>
    <mergeCell ref="H253:J253"/>
    <mergeCell ref="F254:G254"/>
    <mergeCell ref="H254:J254"/>
    <mergeCell ref="F249:G249"/>
    <mergeCell ref="F250:G250"/>
    <mergeCell ref="H250:J250"/>
    <mergeCell ref="F251:G251"/>
    <mergeCell ref="H251:J251"/>
    <mergeCell ref="F252:G252"/>
    <mergeCell ref="H252:J252"/>
    <mergeCell ref="H25:J25"/>
    <mergeCell ref="H26:J26"/>
    <mergeCell ref="H27:J27"/>
    <mergeCell ref="H28:J28"/>
    <mergeCell ref="H29:J29"/>
    <mergeCell ref="H30:J30"/>
    <mergeCell ref="H31:J31"/>
    <mergeCell ref="H595:J595"/>
    <mergeCell ref="H596:J596"/>
    <mergeCell ref="H597:J597"/>
    <mergeCell ref="H598:J598"/>
    <mergeCell ref="H599:J599"/>
    <mergeCell ref="H600:J600"/>
    <mergeCell ref="H601:J601"/>
    <mergeCell ref="F595:G595"/>
    <mergeCell ref="F596:G596"/>
    <mergeCell ref="F597:G597"/>
    <mergeCell ref="F598:G598"/>
    <mergeCell ref="F599:G599"/>
    <mergeCell ref="F600:G600"/>
    <mergeCell ref="F601:G601"/>
    <mergeCell ref="F602:G602"/>
    <mergeCell ref="F603:G603"/>
    <mergeCell ref="F604:G604"/>
    <mergeCell ref="F605:G605"/>
    <mergeCell ref="F606:G606"/>
    <mergeCell ref="F607:G607"/>
    <mergeCell ref="F608:G608"/>
    <mergeCell ref="F609:G609"/>
    <mergeCell ref="F610:G610"/>
    <mergeCell ref="F611:G611"/>
    <mergeCell ref="F612:G612"/>
    <mergeCell ref="F613:G613"/>
    <mergeCell ref="F614:G614"/>
    <mergeCell ref="F615:G615"/>
    <mergeCell ref="F616:G616"/>
    <mergeCell ref="F617:G617"/>
    <mergeCell ref="F618:G618"/>
    <mergeCell ref="F619:G619"/>
    <mergeCell ref="F620:G620"/>
    <mergeCell ref="F621:G621"/>
    <mergeCell ref="F622:G622"/>
    <mergeCell ref="F623:G623"/>
    <mergeCell ref="F624:G624"/>
    <mergeCell ref="F625:G625"/>
    <mergeCell ref="F626:G626"/>
    <mergeCell ref="F627:G627"/>
    <mergeCell ref="F628:G628"/>
    <mergeCell ref="F629:G629"/>
    <mergeCell ref="F630:G630"/>
    <mergeCell ref="F631:G631"/>
    <mergeCell ref="F632:G632"/>
    <mergeCell ref="F633:G633"/>
    <mergeCell ref="F634:G634"/>
    <mergeCell ref="F635:G635"/>
    <mergeCell ref="F636:G636"/>
    <mergeCell ref="F637:G637"/>
    <mergeCell ref="F638:G638"/>
    <mergeCell ref="F639:G639"/>
    <mergeCell ref="F640:G640"/>
    <mergeCell ref="F641:G641"/>
    <mergeCell ref="F642:G642"/>
    <mergeCell ref="F643:G643"/>
    <mergeCell ref="H602:J602"/>
    <mergeCell ref="H603:J603"/>
    <mergeCell ref="H604:J604"/>
    <mergeCell ref="H605:J605"/>
    <mergeCell ref="H606:J606"/>
    <mergeCell ref="H607:J607"/>
    <mergeCell ref="H608:J608"/>
    <mergeCell ref="H609:J609"/>
    <mergeCell ref="H610:J610"/>
    <mergeCell ref="H611:J611"/>
    <mergeCell ref="H612:J612"/>
    <mergeCell ref="H613:J613"/>
    <mergeCell ref="H614:J614"/>
    <mergeCell ref="H615:J615"/>
    <mergeCell ref="H616:J616"/>
    <mergeCell ref="H617:J617"/>
    <mergeCell ref="H618:J618"/>
    <mergeCell ref="H619:J619"/>
    <mergeCell ref="H620:J620"/>
    <mergeCell ref="H621:J621"/>
    <mergeCell ref="H622:J622"/>
    <mergeCell ref="H623:J623"/>
    <mergeCell ref="H624:J624"/>
    <mergeCell ref="H625:J625"/>
    <mergeCell ref="H626:J626"/>
    <mergeCell ref="H627:J627"/>
    <mergeCell ref="H628:J628"/>
    <mergeCell ref="H629:J629"/>
    <mergeCell ref="H630:J630"/>
    <mergeCell ref="H631:J631"/>
    <mergeCell ref="H632:J632"/>
    <mergeCell ref="H633:J633"/>
    <mergeCell ref="H634:J634"/>
    <mergeCell ref="H635:J635"/>
    <mergeCell ref="H636:J636"/>
    <mergeCell ref="H637:J637"/>
    <mergeCell ref="H638:J638"/>
    <mergeCell ref="H639:J639"/>
    <mergeCell ref="H640:J640"/>
    <mergeCell ref="H641:J641"/>
    <mergeCell ref="H642:J642"/>
    <mergeCell ref="H643:J643"/>
    <mergeCell ref="H644:J644"/>
    <mergeCell ref="H645:J645"/>
    <mergeCell ref="H646:J646"/>
    <mergeCell ref="H647:J647"/>
    <mergeCell ref="H648:J648"/>
    <mergeCell ref="H649:J649"/>
    <mergeCell ref="H650:J650"/>
    <mergeCell ref="H700:J700"/>
    <mergeCell ref="H701:J701"/>
    <mergeCell ref="H702:J702"/>
    <mergeCell ref="H703:J703"/>
    <mergeCell ref="H704:J704"/>
    <mergeCell ref="H705:J705"/>
    <mergeCell ref="H706:J706"/>
    <mergeCell ref="H707:J707"/>
    <mergeCell ref="H708:J708"/>
    <mergeCell ref="H709:J709"/>
    <mergeCell ref="H710:J710"/>
    <mergeCell ref="H711:J711"/>
    <mergeCell ref="H712:J712"/>
    <mergeCell ref="H713:J713"/>
    <mergeCell ref="H714:J714"/>
    <mergeCell ref="H715:J715"/>
    <mergeCell ref="H716:J716"/>
    <mergeCell ref="H717:J717"/>
    <mergeCell ref="H718:J718"/>
    <mergeCell ref="H719:J719"/>
    <mergeCell ref="H720:J720"/>
    <mergeCell ref="H721:J721"/>
    <mergeCell ref="H722:J722"/>
    <mergeCell ref="H723:J723"/>
    <mergeCell ref="H724:J724"/>
    <mergeCell ref="H725:J725"/>
    <mergeCell ref="H726:J726"/>
    <mergeCell ref="H727:J727"/>
    <mergeCell ref="H728:J728"/>
    <mergeCell ref="H729:J729"/>
    <mergeCell ref="H730:J730"/>
    <mergeCell ref="H731:J731"/>
    <mergeCell ref="H732:J732"/>
    <mergeCell ref="H733:J733"/>
    <mergeCell ref="H734:J734"/>
    <mergeCell ref="H742:J742"/>
    <mergeCell ref="H743:J743"/>
    <mergeCell ref="H744:J744"/>
    <mergeCell ref="H745:J745"/>
    <mergeCell ref="H746:J746"/>
    <mergeCell ref="H747:J747"/>
    <mergeCell ref="H735:J735"/>
    <mergeCell ref="H736:J736"/>
    <mergeCell ref="H737:J737"/>
    <mergeCell ref="H738:J738"/>
    <mergeCell ref="H739:J739"/>
    <mergeCell ref="H740:J740"/>
    <mergeCell ref="H741:J741"/>
    <mergeCell ref="H651:J651"/>
    <mergeCell ref="H652:J652"/>
    <mergeCell ref="H653:J653"/>
    <mergeCell ref="H654:J654"/>
    <mergeCell ref="H655:J655"/>
    <mergeCell ref="H656:J656"/>
    <mergeCell ref="H657:J657"/>
    <mergeCell ref="H658:J658"/>
    <mergeCell ref="H659:J659"/>
    <mergeCell ref="H660:J660"/>
    <mergeCell ref="H661:J661"/>
    <mergeCell ref="H662:J662"/>
    <mergeCell ref="H663:J663"/>
    <mergeCell ref="H664:J664"/>
    <mergeCell ref="H665:J665"/>
    <mergeCell ref="H666:J666"/>
    <mergeCell ref="H667:J667"/>
    <mergeCell ref="H668:J668"/>
    <mergeCell ref="H669:J669"/>
    <mergeCell ref="H670:J670"/>
    <mergeCell ref="H671:J671"/>
    <mergeCell ref="H672:J672"/>
    <mergeCell ref="H673:J673"/>
    <mergeCell ref="H674:J674"/>
    <mergeCell ref="H675:J675"/>
    <mergeCell ref="H676:J676"/>
    <mergeCell ref="H677:J677"/>
    <mergeCell ref="H678:J678"/>
    <mergeCell ref="H679:J679"/>
    <mergeCell ref="H680:J680"/>
    <mergeCell ref="H681:J681"/>
    <mergeCell ref="H682:J682"/>
    <mergeCell ref="H683:J683"/>
    <mergeCell ref="H684:J684"/>
    <mergeCell ref="H685:J685"/>
    <mergeCell ref="H686:J686"/>
    <mergeCell ref="H687:J687"/>
    <mergeCell ref="H688:J688"/>
    <mergeCell ref="H689:J689"/>
    <mergeCell ref="H690:J690"/>
    <mergeCell ref="H691:J691"/>
    <mergeCell ref="H692:J692"/>
    <mergeCell ref="H693:J693"/>
    <mergeCell ref="H694:J694"/>
    <mergeCell ref="H695:J695"/>
    <mergeCell ref="H696:J696"/>
    <mergeCell ref="H697:J697"/>
    <mergeCell ref="H698:J698"/>
    <mergeCell ref="H699:J699"/>
    <mergeCell ref="DI165:DK165"/>
    <mergeCell ref="DJ168:DL168"/>
    <mergeCell ref="DI171:DL171"/>
    <mergeCell ref="DI174:DK174"/>
    <mergeCell ref="DI176:DK176"/>
    <mergeCell ref="DN179:DO179"/>
    <mergeCell ref="DI182:DK182"/>
    <mergeCell ref="DI183:DK183"/>
    <mergeCell ref="DI184:DJ184"/>
    <mergeCell ref="DN184:DO184"/>
    <mergeCell ref="DN185:DO185"/>
    <mergeCell ref="DN186:DO186"/>
    <mergeCell ref="DI189:DK189"/>
    <mergeCell ref="DI192:DK192"/>
    <mergeCell ref="DN200:DO200"/>
    <mergeCell ref="DN201:DO201"/>
    <mergeCell ref="DN202:DO202"/>
    <mergeCell ref="DN203:DO203"/>
    <mergeCell ref="DN205:DO205"/>
    <mergeCell ref="DN206:DO206"/>
    <mergeCell ref="DI195:DL195"/>
    <mergeCell ref="DN196:DO196"/>
    <mergeCell ref="DN197:DO197"/>
    <mergeCell ref="DJ198:DL198"/>
    <mergeCell ref="DN198:DO198"/>
    <mergeCell ref="DN199:DO199"/>
    <mergeCell ref="DI201:DK201"/>
    <mergeCell ref="DI204:DK204"/>
    <mergeCell ref="DN204:DO204"/>
    <mergeCell ref="DD207:DE207"/>
    <mergeCell ref="DN207:DO207"/>
    <mergeCell ref="DI208:DK208"/>
    <mergeCell ref="DJ213:DL213"/>
    <mergeCell ref="DI216:DL216"/>
    <mergeCell ref="DN216:DO216"/>
    <mergeCell ref="DN217:DO217"/>
    <mergeCell ref="DN218:DO218"/>
    <mergeCell ref="DJ219:DM219"/>
    <mergeCell ref="DI222:DK222"/>
    <mergeCell ref="DI225:DK225"/>
    <mergeCell ref="DN225:DO225"/>
    <mergeCell ref="DN226:DO226"/>
    <mergeCell ref="DN227:DO227"/>
    <mergeCell ref="DI228:DJ228"/>
    <mergeCell ref="DN228:DO228"/>
    <mergeCell ref="DN229:DO229"/>
    <mergeCell ref="DN230:DO230"/>
    <mergeCell ref="DJ231:DL231"/>
    <mergeCell ref="DI234:DK234"/>
    <mergeCell ref="DI237:DK237"/>
    <mergeCell ref="DI238:DK238"/>
    <mergeCell ref="DI243:DJ243"/>
    <mergeCell ref="DD246:DE246"/>
    <mergeCell ref="DN246:DO246"/>
    <mergeCell ref="DD247:DE247"/>
    <mergeCell ref="DN247:DO247"/>
    <mergeCell ref="DN248:DO248"/>
    <mergeCell ref="DI250:DK250"/>
    <mergeCell ref="DI252:DK252"/>
    <mergeCell ref="DE595:DG595"/>
    <mergeCell ref="DE596:DG596"/>
    <mergeCell ref="DE597:DG597"/>
    <mergeCell ref="DE598:DG598"/>
    <mergeCell ref="DE599:DG599"/>
    <mergeCell ref="DE600:DG600"/>
    <mergeCell ref="DE601:DF601"/>
    <mergeCell ref="DE602:DF602"/>
    <mergeCell ref="DE603:DF603"/>
    <mergeCell ref="DE604:DH604"/>
    <mergeCell ref="DE605:DH605"/>
    <mergeCell ref="DE606:DH606"/>
    <mergeCell ref="DE607:DF607"/>
    <mergeCell ref="DE608:DF608"/>
    <mergeCell ref="DE609:DF609"/>
    <mergeCell ref="DE610:DG610"/>
    <mergeCell ref="DE611:DG611"/>
    <mergeCell ref="DE612:DG612"/>
    <mergeCell ref="DE613:DG613"/>
    <mergeCell ref="DE614:DG614"/>
    <mergeCell ref="DE615:DG615"/>
    <mergeCell ref="DE616:DG616"/>
    <mergeCell ref="DE617:DF617"/>
    <mergeCell ref="DE618:DF618"/>
    <mergeCell ref="DE619:DF619"/>
    <mergeCell ref="DE620:DG620"/>
    <mergeCell ref="DE621:DG621"/>
    <mergeCell ref="DE622:DG622"/>
    <mergeCell ref="DE623:DH623"/>
    <mergeCell ref="DE624:DH624"/>
    <mergeCell ref="DE625:DH625"/>
    <mergeCell ref="DE626:DH626"/>
    <mergeCell ref="DE627:DH627"/>
    <mergeCell ref="DE628:DG628"/>
    <mergeCell ref="DE629:DG629"/>
    <mergeCell ref="DE630:DG630"/>
    <mergeCell ref="DE631:DG631"/>
    <mergeCell ref="DE632:DG632"/>
    <mergeCell ref="DI53:DK53"/>
    <mergeCell ref="DN53:DO53"/>
    <mergeCell ref="DN54:DO54"/>
    <mergeCell ref="DN55:DO55"/>
    <mergeCell ref="DN56:DO56"/>
    <mergeCell ref="DN57:DO57"/>
    <mergeCell ref="DN58:DO58"/>
    <mergeCell ref="DN59:DO59"/>
    <mergeCell ref="DI56:DK56"/>
    <mergeCell ref="DI59:DK59"/>
    <mergeCell ref="DI66:DL66"/>
    <mergeCell ref="DI69:DK69"/>
    <mergeCell ref="DN69:DO69"/>
    <mergeCell ref="DN70:DO70"/>
    <mergeCell ref="DI72:DL72"/>
    <mergeCell ref="DN71:DO71"/>
    <mergeCell ref="DN76:DO76"/>
    <mergeCell ref="DN77:DO77"/>
    <mergeCell ref="DN84:DO84"/>
    <mergeCell ref="DN85:DO85"/>
    <mergeCell ref="DN86:DO86"/>
    <mergeCell ref="DN87:DO87"/>
    <mergeCell ref="DD91:DE91"/>
    <mergeCell ref="DJ92:DL92"/>
    <mergeCell ref="DI93:DJ93"/>
    <mergeCell ref="DI80:DK80"/>
    <mergeCell ref="DI81:DK81"/>
    <mergeCell ref="DJ86:DL86"/>
    <mergeCell ref="DI87:DK87"/>
    <mergeCell ref="DD88:DE88"/>
    <mergeCell ref="DD89:DE89"/>
    <mergeCell ref="DD90:DE90"/>
    <mergeCell ref="DN88:DO88"/>
    <mergeCell ref="DN89:DO89"/>
    <mergeCell ref="DN90:DO90"/>
    <mergeCell ref="DN91:DO91"/>
    <mergeCell ref="DN92:DO92"/>
    <mergeCell ref="DN93:DO93"/>
    <mergeCell ref="DN94:DO94"/>
    <mergeCell ref="DN95:DO95"/>
    <mergeCell ref="DN96:DO96"/>
    <mergeCell ref="DN97:DO97"/>
    <mergeCell ref="DI98:DK98"/>
    <mergeCell ref="DN98:DO98"/>
    <mergeCell ref="DJ99:DL99"/>
    <mergeCell ref="DI104:DL104"/>
    <mergeCell ref="DI133:DK133"/>
    <mergeCell ref="DI134:DL134"/>
    <mergeCell ref="DN134:DO134"/>
    <mergeCell ref="DI137:DK137"/>
    <mergeCell ref="DN137:DO137"/>
    <mergeCell ref="DN138:DO138"/>
    <mergeCell ref="DI142:DK142"/>
    <mergeCell ref="DJ145:DL145"/>
    <mergeCell ref="DI147:DK147"/>
    <mergeCell ref="DI151:DK151"/>
    <mergeCell ref="DI154:DK154"/>
    <mergeCell ref="DN157:DO157"/>
    <mergeCell ref="DI160:DK160"/>
    <mergeCell ref="DI161:DJ161"/>
    <mergeCell ref="DI105:DK105"/>
    <mergeCell ref="DD108:DE108"/>
    <mergeCell ref="DN108:DO108"/>
    <mergeCell ref="DD109:DE109"/>
    <mergeCell ref="DN109:DO109"/>
    <mergeCell ref="DI110:DK110"/>
    <mergeCell ref="DN110:DO110"/>
    <mergeCell ref="DJ113:DL113"/>
    <mergeCell ref="DJ114:DL114"/>
    <mergeCell ref="DN114:DO114"/>
    <mergeCell ref="DI117:DK117"/>
    <mergeCell ref="DJ121:DL121"/>
    <mergeCell ref="DN121:DO121"/>
    <mergeCell ref="DI124:DK124"/>
    <mergeCell ref="DI127:DK127"/>
    <mergeCell ref="DI130:DK130"/>
    <mergeCell ref="DN130:DO130"/>
    <mergeCell ref="DD131:DE131"/>
    <mergeCell ref="DN131:DO131"/>
    <mergeCell ref="DD132:DE132"/>
    <mergeCell ref="DN132:DO132"/>
    <mergeCell ref="DN139:DO139"/>
    <mergeCell ref="DN143:DO143"/>
    <mergeCell ref="DN144:DO144"/>
    <mergeCell ref="DV146:DZ146"/>
    <mergeCell ref="DV148:DX148"/>
    <mergeCell ref="DV149:DZ149"/>
    <mergeCell ref="DV150:DX150"/>
    <mergeCell ref="DV152:DX152"/>
    <mergeCell ref="DV153:DX153"/>
    <mergeCell ref="DV155:DY155"/>
    <mergeCell ref="DV156:DY156"/>
    <mergeCell ref="DV157:DX157"/>
    <mergeCell ref="DV158:DX158"/>
    <mergeCell ref="DV159:DX159"/>
    <mergeCell ref="DV162:DY162"/>
    <mergeCell ref="DV163:DY163"/>
    <mergeCell ref="DV164:DX164"/>
    <mergeCell ref="DV166:EA166"/>
    <mergeCell ref="DV167:EA167"/>
    <mergeCell ref="DV169:DY169"/>
    <mergeCell ref="DV170:DY170"/>
    <mergeCell ref="DV172:DZ172"/>
    <mergeCell ref="DV173:DZ173"/>
    <mergeCell ref="DV175:DX175"/>
    <mergeCell ref="DV177:DX177"/>
    <mergeCell ref="DV178:DX178"/>
    <mergeCell ref="DV179:DX179"/>
    <mergeCell ref="DV180:DX180"/>
    <mergeCell ref="DN190:DP190"/>
    <mergeCell ref="DN191:DP191"/>
    <mergeCell ref="DV181:DX181"/>
    <mergeCell ref="DV185:DY185"/>
    <mergeCell ref="DV186:DY186"/>
    <mergeCell ref="DV187:DY187"/>
    <mergeCell ref="DV188:DY188"/>
    <mergeCell ref="DN189:DP189"/>
    <mergeCell ref="DV190:DX190"/>
    <mergeCell ref="DV191:DX191"/>
    <mergeCell ref="DV193:DY193"/>
    <mergeCell ref="DV194:DY194"/>
    <mergeCell ref="DV196:EB196"/>
    <mergeCell ref="DV197:EB197"/>
    <mergeCell ref="DV199:DX199"/>
    <mergeCell ref="DV200:EB200"/>
    <mergeCell ref="DV202:DZ202"/>
    <mergeCell ref="DV203:DZ203"/>
    <mergeCell ref="DV205:DZ205"/>
    <mergeCell ref="DV206:DZ206"/>
    <mergeCell ref="DV207:DX207"/>
    <mergeCell ref="DV209:DY209"/>
    <mergeCell ref="DV210:DY210"/>
    <mergeCell ref="DV211:DY211"/>
    <mergeCell ref="DV212:EA212"/>
    <mergeCell ref="DV214:EA214"/>
    <mergeCell ref="DV215:EA215"/>
    <mergeCell ref="DV217:DY217"/>
    <mergeCell ref="DV218:DY218"/>
    <mergeCell ref="DV220:EA220"/>
    <mergeCell ref="DV221:EA221"/>
    <mergeCell ref="DV223:DZ223"/>
    <mergeCell ref="DV224:DZ224"/>
    <mergeCell ref="DV226:DY226"/>
    <mergeCell ref="DV227:DY227"/>
    <mergeCell ref="DV229:DX229"/>
    <mergeCell ref="DV230:DX230"/>
    <mergeCell ref="DV232:DY232"/>
    <mergeCell ref="DV233:DZ233"/>
    <mergeCell ref="DV235:DX235"/>
    <mergeCell ref="DV236:DX236"/>
    <mergeCell ref="DV239:DY239"/>
    <mergeCell ref="DV240:DY240"/>
    <mergeCell ref="DV241:DX241"/>
    <mergeCell ref="EI633:EM633"/>
    <mergeCell ref="EI634:EK634"/>
    <mergeCell ref="EI636:EO636"/>
    <mergeCell ref="EI637:EO637"/>
    <mergeCell ref="EI639:EN639"/>
    <mergeCell ref="EI640:EN640"/>
    <mergeCell ref="EI624:EL624"/>
    <mergeCell ref="EI625:EL625"/>
    <mergeCell ref="EI626:EM626"/>
    <mergeCell ref="EI627:EM627"/>
    <mergeCell ref="EI629:EK629"/>
    <mergeCell ref="EI630:EK630"/>
    <mergeCell ref="EI632:EM632"/>
    <mergeCell ref="DV242:DX242"/>
    <mergeCell ref="DV244:DY244"/>
    <mergeCell ref="DV245:DY245"/>
    <mergeCell ref="DV246:EB246"/>
    <mergeCell ref="DV247:EB247"/>
    <mergeCell ref="DV248:DZ248"/>
    <mergeCell ref="DV249:EA249"/>
    <mergeCell ref="DV251:EA251"/>
    <mergeCell ref="DV253:EB253"/>
    <mergeCell ref="DV254:EB254"/>
    <mergeCell ref="DV595:DX595"/>
    <mergeCell ref="EI596:EK596"/>
    <mergeCell ref="EI597:EK597"/>
    <mergeCell ref="EI598:EK598"/>
    <mergeCell ref="EI599:EK599"/>
    <mergeCell ref="DW600:DZ600"/>
    <mergeCell ref="DV601:DW601"/>
    <mergeCell ref="EI602:EM602"/>
    <mergeCell ref="EI603:EM603"/>
    <mergeCell ref="EI605:EK605"/>
    <mergeCell ref="EI606:EK606"/>
    <mergeCell ref="EI608:EK608"/>
    <mergeCell ref="EI609:EK609"/>
    <mergeCell ref="EI611:EK611"/>
    <mergeCell ref="EI612:EK612"/>
    <mergeCell ref="EI613:EK613"/>
    <mergeCell ref="EI614:EK614"/>
    <mergeCell ref="EI616:EK616"/>
    <mergeCell ref="EI618:EK618"/>
    <mergeCell ref="EI619:EK619"/>
    <mergeCell ref="EA620:EB620"/>
    <mergeCell ref="EA621:EB621"/>
    <mergeCell ref="EI621:EK621"/>
    <mergeCell ref="EA622:EB622"/>
    <mergeCell ref="EI622:EK622"/>
    <mergeCell ref="DV628:DX628"/>
    <mergeCell ref="DV631:DX631"/>
    <mergeCell ref="DW635:DY635"/>
    <mergeCell ref="DV638:DW638"/>
    <mergeCell ref="DW641:DY641"/>
    <mergeCell ref="DV604:DY604"/>
    <mergeCell ref="DV607:DW607"/>
    <mergeCell ref="DV610:DX610"/>
    <mergeCell ref="DV615:DX615"/>
    <mergeCell ref="DV617:DW617"/>
    <mergeCell ref="DV620:DX620"/>
    <mergeCell ref="DV623:DY623"/>
    <mergeCell ref="DE640:DF640"/>
    <mergeCell ref="DE641:DG641"/>
    <mergeCell ref="DE633:DG633"/>
    <mergeCell ref="DE634:DG634"/>
    <mergeCell ref="DE635:DG635"/>
    <mergeCell ref="DE636:DG636"/>
    <mergeCell ref="DE637:DG637"/>
    <mergeCell ref="DE638:DF638"/>
    <mergeCell ref="DE639:DF639"/>
    <mergeCell ref="DV37:DY37"/>
    <mergeCell ref="DV39:DZ39"/>
    <mergeCell ref="DI26:DK26"/>
    <mergeCell ref="DI29:DK29"/>
    <mergeCell ref="DI32:DK32"/>
    <mergeCell ref="DI34:DK34"/>
    <mergeCell ref="DV35:DX35"/>
    <mergeCell ref="DV36:DY36"/>
    <mergeCell ref="DI38:DK38"/>
    <mergeCell ref="DI17:DK17"/>
    <mergeCell ref="DN17:DO17"/>
    <mergeCell ref="BT18:BW18"/>
    <mergeCell ref="CR18:CT18"/>
    <mergeCell ref="DV18:DY18"/>
    <mergeCell ref="BT19:BW19"/>
    <mergeCell ref="DV19:DY19"/>
    <mergeCell ref="DN21:DO21"/>
    <mergeCell ref="DN24:DO24"/>
    <mergeCell ref="DN26:DO26"/>
    <mergeCell ref="DN27:DO27"/>
    <mergeCell ref="DN28:DO28"/>
    <mergeCell ref="DN32:DO32"/>
    <mergeCell ref="DN33:DO33"/>
    <mergeCell ref="DN35:DO35"/>
    <mergeCell ref="DN18:DO18"/>
    <mergeCell ref="DN19:DO19"/>
    <mergeCell ref="CR21:CT21"/>
    <mergeCell ref="CR22:CT22"/>
    <mergeCell ref="DI22:DK22"/>
    <mergeCell ref="CR23:CT23"/>
    <mergeCell ref="CR24:CT24"/>
    <mergeCell ref="CR29:CT29"/>
    <mergeCell ref="CR30:CT30"/>
    <mergeCell ref="CR25:CT25"/>
    <mergeCell ref="CR26:CT26"/>
    <mergeCell ref="BT27:BW27"/>
    <mergeCell ref="CR27:CT27"/>
    <mergeCell ref="BT28:BW28"/>
    <mergeCell ref="BT30:BW30"/>
    <mergeCell ref="BT31:BW31"/>
    <mergeCell ref="CR37:CT37"/>
    <mergeCell ref="CR38:CT38"/>
    <mergeCell ref="BT39:BW39"/>
    <mergeCell ref="CR39:CT39"/>
    <mergeCell ref="CR28:CT28"/>
    <mergeCell ref="CR31:CT31"/>
    <mergeCell ref="CR32:CT32"/>
    <mergeCell ref="CR33:CT33"/>
    <mergeCell ref="CR34:CT34"/>
    <mergeCell ref="CR35:CT35"/>
    <mergeCell ref="CR36:CT36"/>
    <mergeCell ref="T5:U5"/>
    <mergeCell ref="T6:U6"/>
    <mergeCell ref="T8:U8"/>
    <mergeCell ref="T9:U9"/>
    <mergeCell ref="T11:U11"/>
    <mergeCell ref="T12:U12"/>
    <mergeCell ref="T13:U13"/>
    <mergeCell ref="T15:U15"/>
    <mergeCell ref="T16:U16"/>
    <mergeCell ref="T18:U18"/>
    <mergeCell ref="T19:U19"/>
    <mergeCell ref="T21:U21"/>
    <mergeCell ref="T23:U23"/>
    <mergeCell ref="T24:U24"/>
    <mergeCell ref="T25:U25"/>
    <mergeCell ref="T27:U27"/>
    <mergeCell ref="T28:U28"/>
    <mergeCell ref="T30:U30"/>
    <mergeCell ref="T31:U31"/>
    <mergeCell ref="T33:U33"/>
    <mergeCell ref="T35:U35"/>
    <mergeCell ref="T36:U36"/>
    <mergeCell ref="T37:U37"/>
    <mergeCell ref="T39:U39"/>
    <mergeCell ref="T40:U40"/>
    <mergeCell ref="T42:U42"/>
    <mergeCell ref="T43:U43"/>
    <mergeCell ref="T45:U45"/>
    <mergeCell ref="T46:U46"/>
    <mergeCell ref="T48:U48"/>
    <mergeCell ref="T49:U49"/>
    <mergeCell ref="T51:U51"/>
    <mergeCell ref="T52:U52"/>
    <mergeCell ref="T54:U54"/>
    <mergeCell ref="T55:U55"/>
    <mergeCell ref="T57:U57"/>
    <mergeCell ref="T58:U58"/>
    <mergeCell ref="T60:U60"/>
    <mergeCell ref="T61:U61"/>
    <mergeCell ref="T62:U62"/>
    <mergeCell ref="T64:U64"/>
    <mergeCell ref="T65:U65"/>
    <mergeCell ref="T67:U67"/>
    <mergeCell ref="T68:U68"/>
    <mergeCell ref="T70:U70"/>
    <mergeCell ref="T71:U71"/>
    <mergeCell ref="T73:U73"/>
    <mergeCell ref="T74:U74"/>
    <mergeCell ref="T75:U75"/>
    <mergeCell ref="T76:U76"/>
    <mergeCell ref="T77:U77"/>
    <mergeCell ref="T78:U78"/>
    <mergeCell ref="T79:U79"/>
    <mergeCell ref="T82:U82"/>
    <mergeCell ref="T83:U83"/>
    <mergeCell ref="T84:U84"/>
    <mergeCell ref="T85:U85"/>
    <mergeCell ref="T88:U88"/>
    <mergeCell ref="T89:U89"/>
    <mergeCell ref="T90:U90"/>
    <mergeCell ref="T91:U91"/>
    <mergeCell ref="T94:U94"/>
    <mergeCell ref="T95:U95"/>
    <mergeCell ref="T96:U96"/>
    <mergeCell ref="T97:U97"/>
    <mergeCell ref="T100:U100"/>
    <mergeCell ref="T101:U101"/>
    <mergeCell ref="T102:U102"/>
    <mergeCell ref="T103:U103"/>
    <mergeCell ref="T106:U106"/>
    <mergeCell ref="T107:U107"/>
    <mergeCell ref="T108:U108"/>
    <mergeCell ref="T109:U109"/>
    <mergeCell ref="T111:U111"/>
    <mergeCell ref="T112:U112"/>
    <mergeCell ref="T115:U115"/>
    <mergeCell ref="T116:U116"/>
    <mergeCell ref="T118:U118"/>
    <mergeCell ref="T119:U119"/>
    <mergeCell ref="T120:U120"/>
    <mergeCell ref="T122:U122"/>
    <mergeCell ref="T123:U123"/>
    <mergeCell ref="T125:U125"/>
    <mergeCell ref="T126:U126"/>
    <mergeCell ref="T128:U128"/>
    <mergeCell ref="T129:U129"/>
    <mergeCell ref="T131:U131"/>
    <mergeCell ref="T132:U132"/>
    <mergeCell ref="T135:U135"/>
    <mergeCell ref="T136:U136"/>
    <mergeCell ref="T138:U138"/>
    <mergeCell ref="T139:U139"/>
    <mergeCell ref="T140:U140"/>
    <mergeCell ref="T141:U141"/>
    <mergeCell ref="T143:U143"/>
    <mergeCell ref="T144:U144"/>
    <mergeCell ref="T146:U146"/>
    <mergeCell ref="T148:U148"/>
    <mergeCell ref="T149:U149"/>
    <mergeCell ref="T150:U150"/>
    <mergeCell ref="T152:U152"/>
    <mergeCell ref="T153:U153"/>
    <mergeCell ref="T155:U155"/>
    <mergeCell ref="T156:U156"/>
    <mergeCell ref="T157:U157"/>
    <mergeCell ref="T158:U158"/>
    <mergeCell ref="T159:U159"/>
    <mergeCell ref="T162:U162"/>
    <mergeCell ref="T163:U163"/>
    <mergeCell ref="T164:U164"/>
    <mergeCell ref="T166:U166"/>
    <mergeCell ref="T167:U167"/>
    <mergeCell ref="T169:U169"/>
    <mergeCell ref="T170:U170"/>
    <mergeCell ref="T172:U172"/>
    <mergeCell ref="T173:U173"/>
    <mergeCell ref="T175:U175"/>
    <mergeCell ref="T177:U177"/>
    <mergeCell ref="T178:U178"/>
    <mergeCell ref="T179:U179"/>
    <mergeCell ref="T180:U180"/>
    <mergeCell ref="T181:U181"/>
    <mergeCell ref="T185:U185"/>
    <mergeCell ref="T186:U186"/>
    <mergeCell ref="T187:U187"/>
    <mergeCell ref="T188:U188"/>
    <mergeCell ref="T190:U190"/>
    <mergeCell ref="T191:U191"/>
    <mergeCell ref="T193:U193"/>
    <mergeCell ref="T194:U194"/>
    <mergeCell ref="T196:U196"/>
    <mergeCell ref="T197:U197"/>
    <mergeCell ref="T199:U199"/>
    <mergeCell ref="T200:U200"/>
    <mergeCell ref="T202:U202"/>
    <mergeCell ref="T203:U203"/>
    <mergeCell ref="T205:U205"/>
    <mergeCell ref="T206:U206"/>
    <mergeCell ref="T207:U207"/>
    <mergeCell ref="T209:U209"/>
    <mergeCell ref="T210:U210"/>
    <mergeCell ref="T211:U211"/>
    <mergeCell ref="T212:U212"/>
    <mergeCell ref="T214:U214"/>
    <mergeCell ref="T215:U215"/>
    <mergeCell ref="T217:U217"/>
    <mergeCell ref="T218:U218"/>
    <mergeCell ref="T220:U220"/>
    <mergeCell ref="T221:U221"/>
    <mergeCell ref="T223:U223"/>
    <mergeCell ref="T224:U224"/>
    <mergeCell ref="T226:U226"/>
    <mergeCell ref="T227:U227"/>
    <mergeCell ref="T229:U229"/>
    <mergeCell ref="T230:U230"/>
    <mergeCell ref="T232:U232"/>
    <mergeCell ref="T233:U233"/>
    <mergeCell ref="T235:U235"/>
    <mergeCell ref="T236:U236"/>
    <mergeCell ref="T239:U239"/>
    <mergeCell ref="T240:U240"/>
    <mergeCell ref="T241:U241"/>
    <mergeCell ref="T242:U242"/>
    <mergeCell ref="T244:U244"/>
    <mergeCell ref="T245:U245"/>
    <mergeCell ref="T246:U246"/>
    <mergeCell ref="T247:U247"/>
    <mergeCell ref="T248:U248"/>
    <mergeCell ref="T249:U249"/>
    <mergeCell ref="T251:U251"/>
    <mergeCell ref="T253:U253"/>
    <mergeCell ref="T254:U254"/>
    <mergeCell ref="T596:U596"/>
    <mergeCell ref="T597:U597"/>
    <mergeCell ref="T598:U598"/>
    <mergeCell ref="T599:U599"/>
    <mergeCell ref="T602:U602"/>
    <mergeCell ref="T603:U603"/>
    <mergeCell ref="T605:U605"/>
    <mergeCell ref="T606:U606"/>
    <mergeCell ref="T608:U608"/>
    <mergeCell ref="T609:U609"/>
    <mergeCell ref="T611:U611"/>
    <mergeCell ref="T612:U612"/>
    <mergeCell ref="T613:U613"/>
    <mergeCell ref="T614:U614"/>
    <mergeCell ref="T616:U616"/>
    <mergeCell ref="T618:U618"/>
    <mergeCell ref="T619:U619"/>
    <mergeCell ref="T636:U636"/>
    <mergeCell ref="T637:U637"/>
    <mergeCell ref="T639:U639"/>
    <mergeCell ref="T640:U640"/>
    <mergeCell ref="T642:U642"/>
    <mergeCell ref="T643:U643"/>
    <mergeCell ref="T627:U627"/>
    <mergeCell ref="W627:X627"/>
    <mergeCell ref="T629:U629"/>
    <mergeCell ref="T630:U630"/>
    <mergeCell ref="T632:U632"/>
    <mergeCell ref="T633:U633"/>
    <mergeCell ref="T634:U634"/>
    <mergeCell ref="T621:U621"/>
    <mergeCell ref="T622:U622"/>
    <mergeCell ref="W623:X623"/>
    <mergeCell ref="T624:U624"/>
    <mergeCell ref="W624:X624"/>
    <mergeCell ref="T625:U625"/>
    <mergeCell ref="T626:U626"/>
    <mergeCell ref="W625:X625"/>
    <mergeCell ref="W626:X626"/>
    <mergeCell ref="W644:Y644"/>
    <mergeCell ref="T645:U645"/>
    <mergeCell ref="T646:U646"/>
    <mergeCell ref="T648:U648"/>
    <mergeCell ref="T649:U649"/>
    <mergeCell ref="T651:U651"/>
    <mergeCell ref="T652:U652"/>
    <mergeCell ref="T654:U654"/>
    <mergeCell ref="T656:U656"/>
    <mergeCell ref="T657:U657"/>
    <mergeCell ref="T658:U658"/>
    <mergeCell ref="T660:U660"/>
    <mergeCell ref="W666:X666"/>
    <mergeCell ref="W667:X667"/>
    <mergeCell ref="W668:X668"/>
    <mergeCell ref="T661:U661"/>
    <mergeCell ref="W662:X662"/>
    <mergeCell ref="T663:U663"/>
    <mergeCell ref="T664:U664"/>
    <mergeCell ref="W665:X665"/>
    <mergeCell ref="T666:U666"/>
    <mergeCell ref="T667:U667"/>
    <mergeCell ref="W672:X672"/>
    <mergeCell ref="W673:X673"/>
    <mergeCell ref="T669:U669"/>
    <mergeCell ref="W669:X669"/>
    <mergeCell ref="T670:U670"/>
    <mergeCell ref="W670:X670"/>
    <mergeCell ref="W671:X671"/>
    <mergeCell ref="T672:U672"/>
    <mergeCell ref="T673:U673"/>
    <mergeCell ref="T710:U710"/>
    <mergeCell ref="T711:U711"/>
    <mergeCell ref="T712:U712"/>
    <mergeCell ref="T714:U714"/>
    <mergeCell ref="T716:U716"/>
    <mergeCell ref="T717:U717"/>
    <mergeCell ref="T719:U719"/>
    <mergeCell ref="T720:U720"/>
    <mergeCell ref="T722:U722"/>
    <mergeCell ref="T723:U723"/>
    <mergeCell ref="T724:U724"/>
    <mergeCell ref="T725:U725"/>
    <mergeCell ref="T728:U728"/>
    <mergeCell ref="T729:U729"/>
    <mergeCell ref="T739:U739"/>
    <mergeCell ref="T740:U740"/>
    <mergeCell ref="T742:U742"/>
    <mergeCell ref="T743:U743"/>
    <mergeCell ref="T744:U744"/>
    <mergeCell ref="T746:U746"/>
    <mergeCell ref="T747:U747"/>
    <mergeCell ref="T731:U731"/>
    <mergeCell ref="T732:U732"/>
    <mergeCell ref="T733:U733"/>
    <mergeCell ref="T734:U734"/>
    <mergeCell ref="T735:U735"/>
    <mergeCell ref="T736:U736"/>
    <mergeCell ref="T737:U737"/>
    <mergeCell ref="W679:X679"/>
    <mergeCell ref="W680:X680"/>
    <mergeCell ref="W700:X700"/>
    <mergeCell ref="W701:X701"/>
    <mergeCell ref="W702:X702"/>
    <mergeCell ref="T674:U674"/>
    <mergeCell ref="W674:X674"/>
    <mergeCell ref="T675:U675"/>
    <mergeCell ref="W675:X675"/>
    <mergeCell ref="W676:X676"/>
    <mergeCell ref="W677:X677"/>
    <mergeCell ref="W678:X678"/>
    <mergeCell ref="T677:U677"/>
    <mergeCell ref="T679:U679"/>
    <mergeCell ref="T680:U680"/>
    <mergeCell ref="T682:U682"/>
    <mergeCell ref="T683:U683"/>
    <mergeCell ref="T684:U684"/>
    <mergeCell ref="T685:U685"/>
    <mergeCell ref="T688:U688"/>
    <mergeCell ref="T689:U689"/>
    <mergeCell ref="T691:U691"/>
    <mergeCell ref="T692:U692"/>
    <mergeCell ref="T694:U694"/>
    <mergeCell ref="T695:U695"/>
    <mergeCell ref="T697:U697"/>
    <mergeCell ref="T699:U699"/>
    <mergeCell ref="T701:U701"/>
    <mergeCell ref="T702:U702"/>
    <mergeCell ref="T704:U704"/>
    <mergeCell ref="T705:U705"/>
    <mergeCell ref="T707:U707"/>
    <mergeCell ref="T708:U708"/>
    <mergeCell ref="W718:X718"/>
    <mergeCell ref="W719:X719"/>
    <mergeCell ref="W720:X720"/>
    <mergeCell ref="W721:X721"/>
    <mergeCell ref="W722:X722"/>
    <mergeCell ref="W723:X723"/>
    <mergeCell ref="W730:X730"/>
    <mergeCell ref="W739:X739"/>
    <mergeCell ref="W740:X740"/>
    <mergeCell ref="W745:X745"/>
    <mergeCell ref="W746:X746"/>
    <mergeCell ref="W747:X747"/>
    <mergeCell ref="W731:X731"/>
    <mergeCell ref="W732:X732"/>
    <mergeCell ref="W733:X733"/>
    <mergeCell ref="W734:X734"/>
    <mergeCell ref="W735:X735"/>
    <mergeCell ref="W736:X736"/>
    <mergeCell ref="W738:X738"/>
    <mergeCell ref="F46:G46"/>
    <mergeCell ref="F47:G47"/>
    <mergeCell ref="H47:J47"/>
    <mergeCell ref="F48:G48"/>
    <mergeCell ref="H48:J48"/>
    <mergeCell ref="F49:G49"/>
    <mergeCell ref="H49:J49"/>
    <mergeCell ref="F50:G50"/>
    <mergeCell ref="H50:J50"/>
    <mergeCell ref="F51:G51"/>
    <mergeCell ref="H51:J51"/>
    <mergeCell ref="F52:G52"/>
    <mergeCell ref="H52:J52"/>
    <mergeCell ref="H53:J53"/>
    <mergeCell ref="F53:G53"/>
    <mergeCell ref="F54:G54"/>
    <mergeCell ref="H54:J54"/>
    <mergeCell ref="F55:G55"/>
    <mergeCell ref="H55:J55"/>
    <mergeCell ref="F56:G56"/>
    <mergeCell ref="H56:J56"/>
    <mergeCell ref="F57:G57"/>
    <mergeCell ref="H57:J57"/>
    <mergeCell ref="F58:G58"/>
    <mergeCell ref="H58:J58"/>
    <mergeCell ref="F59:G59"/>
    <mergeCell ref="H59:J59"/>
    <mergeCell ref="H60:J60"/>
    <mergeCell ref="F60:G60"/>
    <mergeCell ref="F61:G61"/>
    <mergeCell ref="H61:J61"/>
    <mergeCell ref="F62:G62"/>
    <mergeCell ref="H62:J62"/>
    <mergeCell ref="F63:G63"/>
    <mergeCell ref="H63:J63"/>
    <mergeCell ref="F64:G64"/>
    <mergeCell ref="H64:J64"/>
    <mergeCell ref="F65:G65"/>
    <mergeCell ref="H65:J65"/>
    <mergeCell ref="F66:G66"/>
    <mergeCell ref="H66:J66"/>
    <mergeCell ref="H67:J67"/>
    <mergeCell ref="F67:G67"/>
    <mergeCell ref="F68:G68"/>
    <mergeCell ref="H68:J68"/>
    <mergeCell ref="F69:G69"/>
    <mergeCell ref="H69:J69"/>
    <mergeCell ref="F70:G70"/>
    <mergeCell ref="H70:J70"/>
    <mergeCell ref="F71:G71"/>
    <mergeCell ref="H71:J71"/>
    <mergeCell ref="F72:G72"/>
    <mergeCell ref="H72:J72"/>
    <mergeCell ref="F73:G73"/>
    <mergeCell ref="H73:J73"/>
    <mergeCell ref="H74:J74"/>
    <mergeCell ref="F74:G74"/>
    <mergeCell ref="F75:G75"/>
    <mergeCell ref="H75:J75"/>
    <mergeCell ref="F76:G76"/>
    <mergeCell ref="H76:J76"/>
    <mergeCell ref="F77:G77"/>
    <mergeCell ref="H77:J77"/>
    <mergeCell ref="F78:G78"/>
    <mergeCell ref="H78:J78"/>
    <mergeCell ref="F79:G79"/>
    <mergeCell ref="H79:J79"/>
    <mergeCell ref="F80:G80"/>
    <mergeCell ref="H80:J80"/>
    <mergeCell ref="H81:J81"/>
    <mergeCell ref="F81:G81"/>
    <mergeCell ref="F82:G82"/>
    <mergeCell ref="H82:J82"/>
    <mergeCell ref="F83:G83"/>
    <mergeCell ref="H83:J83"/>
    <mergeCell ref="F84:G84"/>
    <mergeCell ref="H84:J84"/>
    <mergeCell ref="F85:G85"/>
    <mergeCell ref="H85:J85"/>
    <mergeCell ref="F86:G86"/>
    <mergeCell ref="H86:J86"/>
    <mergeCell ref="F87:G87"/>
    <mergeCell ref="H87:J87"/>
    <mergeCell ref="H88:J88"/>
    <mergeCell ref="F88:G88"/>
    <mergeCell ref="F89:G89"/>
    <mergeCell ref="H89:J89"/>
    <mergeCell ref="F90:G90"/>
    <mergeCell ref="H90:J90"/>
    <mergeCell ref="F91:G91"/>
    <mergeCell ref="H91:J91"/>
    <mergeCell ref="F92:G92"/>
    <mergeCell ref="H92:J92"/>
    <mergeCell ref="F93:G93"/>
    <mergeCell ref="H93:J93"/>
    <mergeCell ref="F94:G94"/>
    <mergeCell ref="H94:J94"/>
    <mergeCell ref="H95:J95"/>
    <mergeCell ref="F144:G144"/>
    <mergeCell ref="F145:G145"/>
    <mergeCell ref="H145:J145"/>
    <mergeCell ref="F146:G146"/>
    <mergeCell ref="H146:J146"/>
    <mergeCell ref="F147:G147"/>
    <mergeCell ref="H147:J147"/>
    <mergeCell ref="F148:G148"/>
    <mergeCell ref="H148:J148"/>
    <mergeCell ref="F149:G149"/>
    <mergeCell ref="H149:J149"/>
    <mergeCell ref="F150:G150"/>
    <mergeCell ref="H150:J150"/>
    <mergeCell ref="H151:J151"/>
    <mergeCell ref="F151:G151"/>
    <mergeCell ref="F152:G152"/>
    <mergeCell ref="H152:J152"/>
    <mergeCell ref="F153:G153"/>
    <mergeCell ref="H153:J153"/>
    <mergeCell ref="F154:G154"/>
    <mergeCell ref="H154:J154"/>
    <mergeCell ref="F155:G155"/>
    <mergeCell ref="H155:J155"/>
    <mergeCell ref="F156:G156"/>
    <mergeCell ref="H156:J156"/>
    <mergeCell ref="F157:G157"/>
    <mergeCell ref="H157:J157"/>
    <mergeCell ref="H158:J158"/>
    <mergeCell ref="F158:G158"/>
    <mergeCell ref="F159:G159"/>
    <mergeCell ref="H159:J159"/>
    <mergeCell ref="F160:G160"/>
    <mergeCell ref="H160:J160"/>
    <mergeCell ref="F161:G161"/>
    <mergeCell ref="H161:J161"/>
    <mergeCell ref="F162:G162"/>
    <mergeCell ref="H162:J162"/>
    <mergeCell ref="F163:G163"/>
    <mergeCell ref="H163:J163"/>
    <mergeCell ref="F164:G164"/>
    <mergeCell ref="H164:J164"/>
    <mergeCell ref="H165:J165"/>
    <mergeCell ref="F165:G165"/>
    <mergeCell ref="F166:G166"/>
    <mergeCell ref="H166:J166"/>
    <mergeCell ref="F167:G167"/>
    <mergeCell ref="H167:J167"/>
    <mergeCell ref="F168:G168"/>
    <mergeCell ref="H168:J168"/>
    <mergeCell ref="F169:G169"/>
    <mergeCell ref="H169:J169"/>
    <mergeCell ref="F170:G170"/>
    <mergeCell ref="H170:J170"/>
    <mergeCell ref="F171:G171"/>
    <mergeCell ref="H171:J171"/>
    <mergeCell ref="H172:J172"/>
    <mergeCell ref="F172:G172"/>
    <mergeCell ref="F173:G173"/>
    <mergeCell ref="H173:J173"/>
    <mergeCell ref="F174:G174"/>
    <mergeCell ref="H174:J174"/>
    <mergeCell ref="F175:G175"/>
    <mergeCell ref="H175:J175"/>
    <mergeCell ref="F176:G176"/>
    <mergeCell ref="H176:J176"/>
    <mergeCell ref="F177:G177"/>
    <mergeCell ref="H177:J177"/>
    <mergeCell ref="F178:G178"/>
    <mergeCell ref="H178:J178"/>
    <mergeCell ref="H179:J179"/>
    <mergeCell ref="F179:G179"/>
    <mergeCell ref="F180:G180"/>
    <mergeCell ref="H180:J180"/>
    <mergeCell ref="F181:G181"/>
    <mergeCell ref="H181:J181"/>
    <mergeCell ref="F182:G182"/>
    <mergeCell ref="H182:J182"/>
    <mergeCell ref="F183:G183"/>
    <mergeCell ref="H183:J183"/>
    <mergeCell ref="F184:G184"/>
    <mergeCell ref="H184:J184"/>
    <mergeCell ref="F185:G185"/>
    <mergeCell ref="H185:J185"/>
    <mergeCell ref="H186:J186"/>
    <mergeCell ref="F186:G186"/>
    <mergeCell ref="F187:G187"/>
    <mergeCell ref="H187:J187"/>
    <mergeCell ref="F188:G188"/>
    <mergeCell ref="H188:J188"/>
    <mergeCell ref="F189:G189"/>
    <mergeCell ref="H189:J189"/>
    <mergeCell ref="F190:G190"/>
    <mergeCell ref="H190:J190"/>
    <mergeCell ref="F191:G191"/>
    <mergeCell ref="H191:J191"/>
    <mergeCell ref="F192:G192"/>
    <mergeCell ref="H192:J192"/>
    <mergeCell ref="H193:J193"/>
    <mergeCell ref="BT212:BW212"/>
    <mergeCell ref="BT232:BW232"/>
    <mergeCell ref="BT233:BW233"/>
    <mergeCell ref="BT239:BW239"/>
    <mergeCell ref="BT240:BW240"/>
    <mergeCell ref="BT241:BW241"/>
    <mergeCell ref="BT242:BW242"/>
    <mergeCell ref="BT244:BW244"/>
    <mergeCell ref="BT245:BW245"/>
    <mergeCell ref="BT246:BW246"/>
    <mergeCell ref="BT247:BW247"/>
    <mergeCell ref="BT249:BW249"/>
    <mergeCell ref="BT251:BW251"/>
    <mergeCell ref="BT253:BU253"/>
    <mergeCell ref="BT106:BW106"/>
    <mergeCell ref="BT107:BW107"/>
    <mergeCell ref="BT108:BW108"/>
    <mergeCell ref="BT109:BW109"/>
    <mergeCell ref="BT111:BW111"/>
    <mergeCell ref="BT112:BW112"/>
    <mergeCell ref="BT118:BW118"/>
    <mergeCell ref="BT119:BW119"/>
    <mergeCell ref="BT120:BW120"/>
    <mergeCell ref="BT122:BW122"/>
    <mergeCell ref="BT123:BW123"/>
    <mergeCell ref="BT131:BW131"/>
    <mergeCell ref="BT132:BW132"/>
    <mergeCell ref="BT135:BW135"/>
    <mergeCell ref="BT136:BW136"/>
    <mergeCell ref="BT140:BW140"/>
    <mergeCell ref="BT141:BW141"/>
    <mergeCell ref="BT143:BW143"/>
    <mergeCell ref="BT144:BW144"/>
    <mergeCell ref="BT152:BW152"/>
    <mergeCell ref="BT153:BW153"/>
    <mergeCell ref="BT157:BW157"/>
    <mergeCell ref="BT162:BW162"/>
    <mergeCell ref="BT163:BW163"/>
    <mergeCell ref="BT166:BW166"/>
    <mergeCell ref="BT167:BW167"/>
    <mergeCell ref="BT172:BW172"/>
    <mergeCell ref="BT173:BW173"/>
    <mergeCell ref="BT175:BW175"/>
    <mergeCell ref="BT178:BW178"/>
    <mergeCell ref="BT180:BW180"/>
    <mergeCell ref="BT181:BW181"/>
    <mergeCell ref="BT190:BW190"/>
    <mergeCell ref="BT191:BW191"/>
    <mergeCell ref="BT196:BW196"/>
    <mergeCell ref="BT197:BW197"/>
    <mergeCell ref="BT202:BW202"/>
    <mergeCell ref="BT203:BW203"/>
    <mergeCell ref="BX217:BY217"/>
    <mergeCell ref="CA217:CB217"/>
    <mergeCell ref="BX218:BY218"/>
    <mergeCell ref="CA218:CB218"/>
    <mergeCell ref="BT254:BU254"/>
    <mergeCell ref="BU596:BV596"/>
    <mergeCell ref="BU597:BV597"/>
    <mergeCell ref="BU598:BX598"/>
    <mergeCell ref="BU599:BX599"/>
    <mergeCell ref="BU608:BX608"/>
    <mergeCell ref="BU609:BX609"/>
    <mergeCell ref="DE666:DG666"/>
    <mergeCell ref="DE667:DG667"/>
    <mergeCell ref="DE668:DG668"/>
    <mergeCell ref="DE669:DG669"/>
    <mergeCell ref="DE670:DG670"/>
    <mergeCell ref="DE671:DG671"/>
    <mergeCell ref="DE672:DG672"/>
    <mergeCell ref="DE673:DG673"/>
    <mergeCell ref="DE674:DG674"/>
    <mergeCell ref="DE676:DG676"/>
    <mergeCell ref="DE678:DG678"/>
    <mergeCell ref="DE679:DG679"/>
    <mergeCell ref="DE680:DG680"/>
    <mergeCell ref="DE681:DG681"/>
    <mergeCell ref="DE684:DG684"/>
    <mergeCell ref="DE685:DG685"/>
    <mergeCell ref="DE686:DG686"/>
    <mergeCell ref="DE687:DG687"/>
    <mergeCell ref="DE688:DG688"/>
    <mergeCell ref="DE689:DG689"/>
    <mergeCell ref="DE690:DG690"/>
    <mergeCell ref="DE698:DG698"/>
    <mergeCell ref="DE699:DG699"/>
    <mergeCell ref="DE700:DG700"/>
    <mergeCell ref="DE703:DG703"/>
    <mergeCell ref="DE706:DG706"/>
    <mergeCell ref="DE707:DG707"/>
    <mergeCell ref="DE708:DG708"/>
    <mergeCell ref="DE709:DG709"/>
    <mergeCell ref="DE691:DG691"/>
    <mergeCell ref="DE692:DG692"/>
    <mergeCell ref="DE693:DG693"/>
    <mergeCell ref="DE694:DH694"/>
    <mergeCell ref="DE695:DH695"/>
    <mergeCell ref="DE696:DH696"/>
    <mergeCell ref="DE697:DG697"/>
    <mergeCell ref="DE652:DG652"/>
    <mergeCell ref="DE653:DG653"/>
    <mergeCell ref="DE654:DG654"/>
    <mergeCell ref="DE655:DG655"/>
    <mergeCell ref="DE656:DG656"/>
    <mergeCell ref="DE657:DG657"/>
    <mergeCell ref="DE658:DG658"/>
    <mergeCell ref="DE659:DG659"/>
    <mergeCell ref="DE660:DG660"/>
    <mergeCell ref="DE661:DG661"/>
    <mergeCell ref="DE662:DG662"/>
    <mergeCell ref="DE663:DG663"/>
    <mergeCell ref="DE664:DG664"/>
    <mergeCell ref="DE665:DG665"/>
    <mergeCell ref="DE675:DG675"/>
    <mergeCell ref="DE677:DG677"/>
    <mergeCell ref="DE682:DG682"/>
    <mergeCell ref="DE683:DG683"/>
    <mergeCell ref="DE701:DG701"/>
    <mergeCell ref="DE702:DG702"/>
    <mergeCell ref="DE704:DG704"/>
    <mergeCell ref="DE705:DG705"/>
    <mergeCell ref="DE710:DG710"/>
    <mergeCell ref="DE713:DG713"/>
    <mergeCell ref="DE715:DG715"/>
    <mergeCell ref="DE718:DG718"/>
    <mergeCell ref="DE719:DG719"/>
    <mergeCell ref="DE720:DG720"/>
    <mergeCell ref="DE721:DG721"/>
    <mergeCell ref="DE722:DG722"/>
    <mergeCell ref="DE723:DG723"/>
    <mergeCell ref="DE724:DG724"/>
    <mergeCell ref="DE725:DG725"/>
    <mergeCell ref="DE726:DG726"/>
    <mergeCell ref="DE727:DH727"/>
    <mergeCell ref="DE728:DH728"/>
    <mergeCell ref="DE729:DH729"/>
    <mergeCell ref="DE730:DG730"/>
    <mergeCell ref="DE731:DG731"/>
    <mergeCell ref="DE732:DG732"/>
    <mergeCell ref="DE733:DG733"/>
    <mergeCell ref="DE734:DG734"/>
    <mergeCell ref="DE742:DG742"/>
    <mergeCell ref="DE743:DG743"/>
    <mergeCell ref="DE744:DG744"/>
    <mergeCell ref="DE745:DG745"/>
    <mergeCell ref="DE746:DG746"/>
    <mergeCell ref="DE747:DG747"/>
    <mergeCell ref="DE735:DG735"/>
    <mergeCell ref="DE736:DG736"/>
    <mergeCell ref="DE737:DH737"/>
    <mergeCell ref="DE738:DG738"/>
    <mergeCell ref="DE739:DG739"/>
    <mergeCell ref="DE740:DG740"/>
    <mergeCell ref="DE741:DG741"/>
    <mergeCell ref="BU704:BX704"/>
    <mergeCell ref="BU705:BX705"/>
    <mergeCell ref="BU710:BX710"/>
    <mergeCell ref="BU711:BX711"/>
    <mergeCell ref="BU712:BV712"/>
    <mergeCell ref="BU714:BV714"/>
    <mergeCell ref="BU716:BX716"/>
    <mergeCell ref="BU733:BX733"/>
    <mergeCell ref="BU734:BX734"/>
    <mergeCell ref="BU737:BX737"/>
    <mergeCell ref="BU739:BX739"/>
    <mergeCell ref="BU740:BX740"/>
    <mergeCell ref="BU746:BX746"/>
    <mergeCell ref="BU747:BX747"/>
    <mergeCell ref="BU717:BX717"/>
    <mergeCell ref="BU719:BX719"/>
    <mergeCell ref="BU720:BX720"/>
    <mergeCell ref="BU722:BX722"/>
    <mergeCell ref="BU723:BX723"/>
    <mergeCell ref="BU731:BX731"/>
    <mergeCell ref="BU732:BX732"/>
    <mergeCell ref="BU611:BX611"/>
    <mergeCell ref="BU612:BX612"/>
    <mergeCell ref="BU613:BX613"/>
    <mergeCell ref="BU614:BX614"/>
    <mergeCell ref="BU616:BX616"/>
    <mergeCell ref="BU621:BX621"/>
    <mergeCell ref="BU622:BX622"/>
    <mergeCell ref="BU637:BX637"/>
    <mergeCell ref="BU639:BX639"/>
    <mergeCell ref="BU640:BX640"/>
    <mergeCell ref="BU642:BV642"/>
    <mergeCell ref="DE642:DG642"/>
    <mergeCell ref="DE643:DG643"/>
    <mergeCell ref="DE644:DG644"/>
    <mergeCell ref="BU624:BX624"/>
    <mergeCell ref="BU625:BX625"/>
    <mergeCell ref="BU626:BX626"/>
    <mergeCell ref="BU627:BX627"/>
    <mergeCell ref="BU632:BX632"/>
    <mergeCell ref="BU633:BX633"/>
    <mergeCell ref="BU636:BX636"/>
    <mergeCell ref="BU643:BV643"/>
    <mergeCell ref="BU648:BX648"/>
    <mergeCell ref="BU649:BX649"/>
    <mergeCell ref="BU656:BX656"/>
    <mergeCell ref="BU657:BX657"/>
    <mergeCell ref="BU663:BX663"/>
    <mergeCell ref="BU664:BX664"/>
    <mergeCell ref="BU674:BX674"/>
    <mergeCell ref="BU675:BX675"/>
    <mergeCell ref="BU677:BX677"/>
    <mergeCell ref="BU682:BX682"/>
    <mergeCell ref="BU683:BX683"/>
    <mergeCell ref="BU701:BX701"/>
    <mergeCell ref="BU702:BX702"/>
    <mergeCell ref="DE711:DG711"/>
    <mergeCell ref="DE712:DG712"/>
    <mergeCell ref="DE714:DG714"/>
    <mergeCell ref="DE716:DG716"/>
    <mergeCell ref="DE717:DG717"/>
    <mergeCell ref="DE645:DG645"/>
    <mergeCell ref="DE646:DG646"/>
    <mergeCell ref="DE647:DG647"/>
    <mergeCell ref="DE648:DG648"/>
    <mergeCell ref="DE649:DG649"/>
    <mergeCell ref="DE650:DG650"/>
    <mergeCell ref="DE651:DG651"/>
    <mergeCell ref="CR82:CT82"/>
    <mergeCell ref="CR83:CT83"/>
    <mergeCell ref="CR84:CT84"/>
    <mergeCell ref="CR85:CT85"/>
    <mergeCell ref="CR86:CT86"/>
    <mergeCell ref="CR87:CT87"/>
    <mergeCell ref="CR88:CT88"/>
    <mergeCell ref="CR89:CT89"/>
    <mergeCell ref="CR90:CT90"/>
    <mergeCell ref="CR91:CT91"/>
    <mergeCell ref="CR92:CT92"/>
    <mergeCell ref="CR93:CS93"/>
    <mergeCell ref="CR94:CS94"/>
    <mergeCell ref="CR95:CS95"/>
    <mergeCell ref="CR60:CT60"/>
    <mergeCell ref="CR61:CT61"/>
    <mergeCell ref="CR62:CT62"/>
    <mergeCell ref="CR63:CT63"/>
    <mergeCell ref="BT64:BW64"/>
    <mergeCell ref="CR64:CT64"/>
    <mergeCell ref="BT65:BW65"/>
    <mergeCell ref="CR72:CU72"/>
    <mergeCell ref="CR73:CU73"/>
    <mergeCell ref="CR74:CU74"/>
    <mergeCell ref="BT75:BW75"/>
    <mergeCell ref="CR75:CT75"/>
    <mergeCell ref="CR65:CT65"/>
    <mergeCell ref="CR66:CU66"/>
    <mergeCell ref="CR67:CU67"/>
    <mergeCell ref="CR68:CU68"/>
    <mergeCell ref="CR69:CT69"/>
    <mergeCell ref="CR70:CT70"/>
    <mergeCell ref="CR71:CT71"/>
    <mergeCell ref="CR76:CT76"/>
    <mergeCell ref="CR77:CT77"/>
    <mergeCell ref="BT78:BW78"/>
    <mergeCell ref="CR78:CT78"/>
    <mergeCell ref="CR79:CT79"/>
    <mergeCell ref="CR80:CT80"/>
    <mergeCell ref="CR81:CT81"/>
    <mergeCell ref="BT79:BW79"/>
    <mergeCell ref="BT82:BU82"/>
    <mergeCell ref="BT83:BU83"/>
    <mergeCell ref="BT94:BW94"/>
    <mergeCell ref="BT95:BW95"/>
    <mergeCell ref="BT96:BW96"/>
    <mergeCell ref="BT97:BW97"/>
    <mergeCell ref="CR106:CT106"/>
    <mergeCell ref="CR107:CT107"/>
    <mergeCell ref="CR108:CT108"/>
    <mergeCell ref="CR109:CT109"/>
    <mergeCell ref="CR110:CT110"/>
    <mergeCell ref="CR111:CT111"/>
    <mergeCell ref="CR112:CT112"/>
    <mergeCell ref="CR113:CT113"/>
    <mergeCell ref="CR114:CT114"/>
    <mergeCell ref="CR115:CT115"/>
    <mergeCell ref="CR116:CT116"/>
    <mergeCell ref="CR117:CT117"/>
    <mergeCell ref="CR118:CT118"/>
    <mergeCell ref="CR119:CT119"/>
    <mergeCell ref="CR162:CS162"/>
    <mergeCell ref="CR163:CS163"/>
    <mergeCell ref="CR164:CU164"/>
    <mergeCell ref="CR165:CS165"/>
    <mergeCell ref="CR166:CS166"/>
    <mergeCell ref="CR167:CS167"/>
    <mergeCell ref="CR168:CT168"/>
    <mergeCell ref="CR169:CT169"/>
    <mergeCell ref="CR170:CT170"/>
    <mergeCell ref="CR171:CU171"/>
    <mergeCell ref="CR172:CU172"/>
    <mergeCell ref="CR173:CU173"/>
    <mergeCell ref="CR174:CT174"/>
    <mergeCell ref="CR175:CT175"/>
    <mergeCell ref="CR120:CT120"/>
    <mergeCell ref="CR121:CT121"/>
    <mergeCell ref="CR122:CT122"/>
    <mergeCell ref="CR123:CT123"/>
    <mergeCell ref="CR124:CT124"/>
    <mergeCell ref="CR125:CT125"/>
    <mergeCell ref="CR126:CT126"/>
    <mergeCell ref="CR127:CT127"/>
    <mergeCell ref="CR128:CT128"/>
    <mergeCell ref="CR129:CT129"/>
    <mergeCell ref="CR130:CT130"/>
    <mergeCell ref="CR131:CT131"/>
    <mergeCell ref="CR132:CT132"/>
    <mergeCell ref="CR133:CT133"/>
    <mergeCell ref="CR134:CU134"/>
    <mergeCell ref="CR135:CT135"/>
    <mergeCell ref="CR136:CT136"/>
    <mergeCell ref="CR137:CT137"/>
    <mergeCell ref="CR138:CT138"/>
    <mergeCell ref="CR139:CT139"/>
    <mergeCell ref="CR140:CT140"/>
    <mergeCell ref="CR141:CT141"/>
    <mergeCell ref="CR142:CT142"/>
    <mergeCell ref="CR143:CU143"/>
    <mergeCell ref="CR144:CU144"/>
    <mergeCell ref="CR145:CT145"/>
    <mergeCell ref="CR146:CT146"/>
    <mergeCell ref="CR147:CT147"/>
    <mergeCell ref="CR148:CT148"/>
    <mergeCell ref="CR149:CT149"/>
    <mergeCell ref="CR150:CT150"/>
    <mergeCell ref="CR151:CT151"/>
    <mergeCell ref="CR152:CT152"/>
    <mergeCell ref="CR153:CT153"/>
    <mergeCell ref="CR154:CT154"/>
    <mergeCell ref="CR155:CT155"/>
    <mergeCell ref="CR156:CT156"/>
    <mergeCell ref="CR157:CT157"/>
    <mergeCell ref="CR158:CT158"/>
    <mergeCell ref="CR159:CT159"/>
    <mergeCell ref="CR160:CT160"/>
    <mergeCell ref="CR161:CS161"/>
    <mergeCell ref="CR176:CT176"/>
    <mergeCell ref="CR177:CT177"/>
    <mergeCell ref="CR178:CT178"/>
    <mergeCell ref="CR179:CT179"/>
    <mergeCell ref="CR180:CT180"/>
    <mergeCell ref="CR181:CT181"/>
    <mergeCell ref="CR182:CT182"/>
    <mergeCell ref="CR225:CT225"/>
    <mergeCell ref="CR226:CT226"/>
    <mergeCell ref="CR227:CT227"/>
    <mergeCell ref="CR228:CS228"/>
    <mergeCell ref="CR229:CS229"/>
    <mergeCell ref="CR230:CS230"/>
    <mergeCell ref="CR231:CU231"/>
    <mergeCell ref="CR232:CU232"/>
    <mergeCell ref="CR233:CU233"/>
    <mergeCell ref="CR234:CT234"/>
    <mergeCell ref="CR235:CT235"/>
    <mergeCell ref="CR236:CT236"/>
    <mergeCell ref="CR237:CT237"/>
    <mergeCell ref="CR238:CT238"/>
    <mergeCell ref="CR253:CT253"/>
    <mergeCell ref="CR254:CT254"/>
    <mergeCell ref="CR246:CT246"/>
    <mergeCell ref="CR247:CT247"/>
    <mergeCell ref="CR248:CT248"/>
    <mergeCell ref="CR249:CT249"/>
    <mergeCell ref="CR250:CT250"/>
    <mergeCell ref="CR251:CT251"/>
    <mergeCell ref="CR252:CT252"/>
    <mergeCell ref="CR183:CT183"/>
    <mergeCell ref="CR184:CS184"/>
    <mergeCell ref="CR185:CS185"/>
    <mergeCell ref="CR186:CS186"/>
    <mergeCell ref="CR187:CT187"/>
    <mergeCell ref="CR188:CT188"/>
    <mergeCell ref="CR189:CT189"/>
    <mergeCell ref="CR190:CT190"/>
    <mergeCell ref="CR191:CT191"/>
    <mergeCell ref="CR192:CT192"/>
    <mergeCell ref="CR193:CT193"/>
    <mergeCell ref="CR194:CT194"/>
    <mergeCell ref="CR195:CU195"/>
    <mergeCell ref="CR196:CU196"/>
    <mergeCell ref="CR197:CU197"/>
    <mergeCell ref="CR198:CT198"/>
    <mergeCell ref="CR199:CT199"/>
    <mergeCell ref="CR200:CT200"/>
    <mergeCell ref="CR201:CT201"/>
    <mergeCell ref="CR202:CT202"/>
    <mergeCell ref="CR203:CT203"/>
    <mergeCell ref="CR204:CT204"/>
    <mergeCell ref="CR205:CT205"/>
    <mergeCell ref="CR206:CT206"/>
    <mergeCell ref="CR207:CT207"/>
    <mergeCell ref="CR208:CT208"/>
    <mergeCell ref="CR209:CT209"/>
    <mergeCell ref="CR210:CT210"/>
    <mergeCell ref="CR211:CT211"/>
    <mergeCell ref="CR212:CT212"/>
    <mergeCell ref="CR213:CV213"/>
    <mergeCell ref="CR214:CV214"/>
    <mergeCell ref="CR215:CV215"/>
    <mergeCell ref="CR216:CU216"/>
    <mergeCell ref="CR217:CU217"/>
    <mergeCell ref="CR218:CU218"/>
    <mergeCell ref="CR219:CU219"/>
    <mergeCell ref="CR220:CU220"/>
    <mergeCell ref="CR221:CU221"/>
    <mergeCell ref="CR222:CT222"/>
    <mergeCell ref="CR223:CT223"/>
    <mergeCell ref="CR224:CT224"/>
    <mergeCell ref="CR239:CT239"/>
    <mergeCell ref="CR240:CT240"/>
    <mergeCell ref="CR241:CT241"/>
    <mergeCell ref="CR242:CT242"/>
    <mergeCell ref="CR243:CS243"/>
    <mergeCell ref="CR244:CS244"/>
    <mergeCell ref="CR245:CS245"/>
    <mergeCell ref="FQ637:FR637"/>
    <mergeCell ref="FQ643:FR643"/>
    <mergeCell ref="FS635:FT635"/>
    <mergeCell ref="FS636:FT636"/>
    <mergeCell ref="FS637:FT637"/>
    <mergeCell ref="FS638:FT638"/>
    <mergeCell ref="FS639:FT639"/>
    <mergeCell ref="EI642:EL642"/>
    <mergeCell ref="FS643:FT643"/>
    <mergeCell ref="FS602:FT602"/>
    <mergeCell ref="FS603:FT603"/>
    <mergeCell ref="FS604:FT604"/>
    <mergeCell ref="FS605:FT605"/>
    <mergeCell ref="FS606:FT606"/>
    <mergeCell ref="FS607:FT607"/>
    <mergeCell ref="FS608:FT608"/>
    <mergeCell ref="FS609:FT609"/>
    <mergeCell ref="FS610:FT610"/>
    <mergeCell ref="FS611:FT611"/>
    <mergeCell ref="FQ612:FR612"/>
    <mergeCell ref="FS612:FT612"/>
    <mergeCell ref="FS613:FT613"/>
    <mergeCell ref="FS614:FT614"/>
    <mergeCell ref="FS615:FT615"/>
    <mergeCell ref="FS616:FT616"/>
    <mergeCell ref="FS617:FT617"/>
    <mergeCell ref="FS618:FT618"/>
    <mergeCell ref="FQ619:FR619"/>
    <mergeCell ref="FS619:FT619"/>
    <mergeCell ref="FS620:FT620"/>
    <mergeCell ref="FS621:FT621"/>
    <mergeCell ref="FS622:FT622"/>
    <mergeCell ref="FS623:FT623"/>
    <mergeCell ref="FS624:FT624"/>
    <mergeCell ref="FS625:FT625"/>
    <mergeCell ref="FS626:FT626"/>
    <mergeCell ref="FS627:FT627"/>
    <mergeCell ref="FS628:FT628"/>
    <mergeCell ref="FS629:FT629"/>
    <mergeCell ref="FS630:FT630"/>
    <mergeCell ref="FS631:FT631"/>
    <mergeCell ref="FS632:FT632"/>
    <mergeCell ref="FS633:FT633"/>
    <mergeCell ref="FS634:FT634"/>
    <mergeCell ref="DV650:DX650"/>
    <mergeCell ref="DV653:DX653"/>
    <mergeCell ref="FS640:FT640"/>
    <mergeCell ref="FS642:FT642"/>
    <mergeCell ref="FS644:FT644"/>
    <mergeCell ref="FS645:FT645"/>
    <mergeCell ref="FS646:FT646"/>
    <mergeCell ref="FS647:FT647"/>
    <mergeCell ref="FS648:FT648"/>
    <mergeCell ref="EI680:EL680"/>
    <mergeCell ref="EI682:EL682"/>
    <mergeCell ref="EI683:EL683"/>
    <mergeCell ref="EI670:EM670"/>
    <mergeCell ref="EI672:EK672"/>
    <mergeCell ref="EI673:EK673"/>
    <mergeCell ref="EI674:EM674"/>
    <mergeCell ref="EI675:EM675"/>
    <mergeCell ref="EI677:EM677"/>
    <mergeCell ref="EI679:EL679"/>
    <mergeCell ref="EI643:EL643"/>
    <mergeCell ref="DV644:DX644"/>
    <mergeCell ref="EA644:EB644"/>
    <mergeCell ref="EA645:EB645"/>
    <mergeCell ref="EI645:EK645"/>
    <mergeCell ref="EA646:EB646"/>
    <mergeCell ref="DW647:DY647"/>
    <mergeCell ref="EI646:EK646"/>
    <mergeCell ref="EI648:EL648"/>
    <mergeCell ref="EI649:EL649"/>
    <mergeCell ref="EI651:EL651"/>
    <mergeCell ref="EI652:EL652"/>
    <mergeCell ref="EI654:EM654"/>
    <mergeCell ref="DV655:DX655"/>
    <mergeCell ref="EI656:EL656"/>
    <mergeCell ref="EI657:EL657"/>
    <mergeCell ref="EI658:EN658"/>
    <mergeCell ref="DW659:DY659"/>
    <mergeCell ref="EA659:EB659"/>
    <mergeCell ref="EA660:EB660"/>
    <mergeCell ref="DV662:DX662"/>
    <mergeCell ref="EA661:EB661"/>
    <mergeCell ref="EA662:EB662"/>
    <mergeCell ref="EA663:EB663"/>
    <mergeCell ref="EA664:EB664"/>
    <mergeCell ref="DW665:DY665"/>
    <mergeCell ref="EA665:EB665"/>
    <mergeCell ref="EA666:EB666"/>
    <mergeCell ref="EI660:EK660"/>
    <mergeCell ref="EI661:EK661"/>
    <mergeCell ref="EI663:EM663"/>
    <mergeCell ref="EI664:EM664"/>
    <mergeCell ref="EI666:EO666"/>
    <mergeCell ref="EI667:EO667"/>
    <mergeCell ref="EI669:EM669"/>
    <mergeCell ref="EA667:EB667"/>
    <mergeCell ref="DV668:DX668"/>
    <mergeCell ref="EA668:EB668"/>
    <mergeCell ref="EA669:EB669"/>
    <mergeCell ref="EA670:EB670"/>
    <mergeCell ref="DV671:DX671"/>
    <mergeCell ref="EA671:EB671"/>
    <mergeCell ref="EI685:EL685"/>
    <mergeCell ref="EI688:EL688"/>
    <mergeCell ref="EI689:EL689"/>
    <mergeCell ref="DV690:DX690"/>
    <mergeCell ref="EI691:EK691"/>
    <mergeCell ref="EI692:EK692"/>
    <mergeCell ref="DV693:DX693"/>
    <mergeCell ref="FS696:FT696"/>
    <mergeCell ref="FS697:FT697"/>
    <mergeCell ref="FS698:FT698"/>
    <mergeCell ref="FS699:FT699"/>
    <mergeCell ref="FS700:FT700"/>
    <mergeCell ref="FS701:FT701"/>
    <mergeCell ref="FS702:FT702"/>
    <mergeCell ref="FS703:FT703"/>
    <mergeCell ref="FS704:FT704"/>
    <mergeCell ref="FS705:FT705"/>
    <mergeCell ref="FS706:FT706"/>
    <mergeCell ref="FS707:FT707"/>
    <mergeCell ref="FS708:FT708"/>
    <mergeCell ref="FS709:FT709"/>
    <mergeCell ref="FS710:FT710"/>
    <mergeCell ref="FS711:FT711"/>
    <mergeCell ref="FS712:FT712"/>
    <mergeCell ref="FS713:FT713"/>
    <mergeCell ref="FS714:FT714"/>
    <mergeCell ref="FS715:FT715"/>
    <mergeCell ref="FS716:FT716"/>
    <mergeCell ref="FS717:FT717"/>
    <mergeCell ref="FS718:FT718"/>
    <mergeCell ref="FS721:FT721"/>
    <mergeCell ref="FS722:FT722"/>
    <mergeCell ref="FS723:FT723"/>
    <mergeCell ref="FS724:FT724"/>
    <mergeCell ref="FQ725:FR725"/>
    <mergeCell ref="FS725:FV725"/>
    <mergeCell ref="FS726:FT726"/>
    <mergeCell ref="FS727:FT727"/>
    <mergeCell ref="FS728:FT728"/>
    <mergeCell ref="FQ729:FR729"/>
    <mergeCell ref="FS729:FT729"/>
    <mergeCell ref="FS730:FT730"/>
    <mergeCell ref="FS731:FT731"/>
    <mergeCell ref="FS732:FT732"/>
    <mergeCell ref="FS733:FT733"/>
    <mergeCell ref="FS734:FT734"/>
    <mergeCell ref="FS735:FT735"/>
    <mergeCell ref="FS736:FT736"/>
    <mergeCell ref="FS737:FT737"/>
    <mergeCell ref="FS745:FT745"/>
    <mergeCell ref="FS746:FT746"/>
    <mergeCell ref="FS747:FT747"/>
    <mergeCell ref="FS738:FT738"/>
    <mergeCell ref="FS739:FT739"/>
    <mergeCell ref="FS740:FT740"/>
    <mergeCell ref="FS741:FT741"/>
    <mergeCell ref="FS742:FT742"/>
    <mergeCell ref="FS743:FT743"/>
    <mergeCell ref="FS744:FT744"/>
    <mergeCell ref="FS649:FT649"/>
    <mergeCell ref="FS653:FT653"/>
    <mergeCell ref="FS654:FT654"/>
    <mergeCell ref="FS655:FT655"/>
    <mergeCell ref="FS656:FT656"/>
    <mergeCell ref="FS657:FT657"/>
    <mergeCell ref="FS658:FT658"/>
    <mergeCell ref="FS659:FT659"/>
    <mergeCell ref="FS660:FT660"/>
    <mergeCell ref="FS661:FT661"/>
    <mergeCell ref="FS662:FU662"/>
    <mergeCell ref="FS663:FU663"/>
    <mergeCell ref="FS664:FU664"/>
    <mergeCell ref="FS665:FT665"/>
    <mergeCell ref="FS666:FT666"/>
    <mergeCell ref="FQ667:FR667"/>
    <mergeCell ref="FS667:FT667"/>
    <mergeCell ref="FS668:FT668"/>
    <mergeCell ref="FS669:FT669"/>
    <mergeCell ref="FS670:FT670"/>
    <mergeCell ref="FS671:FT671"/>
    <mergeCell ref="FQ672:FR672"/>
    <mergeCell ref="FS672:FT672"/>
    <mergeCell ref="FS673:FT673"/>
    <mergeCell ref="FS674:FT674"/>
    <mergeCell ref="FQ675:FR675"/>
    <mergeCell ref="FS675:FT675"/>
    <mergeCell ref="FS676:FT676"/>
    <mergeCell ref="FQ677:FR677"/>
    <mergeCell ref="FS677:FT677"/>
    <mergeCell ref="FS678:FT678"/>
    <mergeCell ref="FS679:FT679"/>
    <mergeCell ref="FS680:FT680"/>
    <mergeCell ref="FS681:FT681"/>
    <mergeCell ref="FS682:FT682"/>
    <mergeCell ref="FS683:FT683"/>
    <mergeCell ref="FQ684:FR684"/>
    <mergeCell ref="FS684:FT684"/>
    <mergeCell ref="FS685:FT685"/>
    <mergeCell ref="FS686:FT686"/>
    <mergeCell ref="FS687:FT687"/>
    <mergeCell ref="FS688:FT688"/>
    <mergeCell ref="FS689:FT689"/>
    <mergeCell ref="FS690:FT690"/>
    <mergeCell ref="FS691:FT691"/>
    <mergeCell ref="FS692:FT692"/>
    <mergeCell ref="FS693:FT693"/>
    <mergeCell ref="FS694:FT694"/>
    <mergeCell ref="FS695:FT695"/>
    <mergeCell ref="EA709:EB709"/>
    <mergeCell ref="EA710:EB710"/>
    <mergeCell ref="EI710:EL710"/>
    <mergeCell ref="EA711:EB711"/>
    <mergeCell ref="EI711:EL711"/>
    <mergeCell ref="EA712:EB712"/>
    <mergeCell ref="EI712:EL712"/>
    <mergeCell ref="EA713:EB713"/>
    <mergeCell ref="EA714:EB714"/>
    <mergeCell ref="EI714:EL714"/>
    <mergeCell ref="EI716:EL716"/>
    <mergeCell ref="EI717:EL717"/>
    <mergeCell ref="EI719:EM719"/>
    <mergeCell ref="EI720:EM720"/>
    <mergeCell ref="EI724:EN724"/>
    <mergeCell ref="EI725:EN725"/>
    <mergeCell ref="EI728:EM728"/>
    <mergeCell ref="EA729:EB729"/>
    <mergeCell ref="EI729:EM729"/>
    <mergeCell ref="EI731:EM731"/>
    <mergeCell ref="EI732:EM732"/>
    <mergeCell ref="EA738:EB738"/>
    <mergeCell ref="EA739:EB739"/>
    <mergeCell ref="EA740:EB740"/>
    <mergeCell ref="DV741:DX741"/>
    <mergeCell ref="DV745:DX745"/>
    <mergeCell ref="EI739:EK739"/>
    <mergeCell ref="EI740:EK740"/>
    <mergeCell ref="EI742:EK742"/>
    <mergeCell ref="EI743:EK743"/>
    <mergeCell ref="EI744:EK744"/>
    <mergeCell ref="EI746:EL746"/>
    <mergeCell ref="EI747:EL747"/>
    <mergeCell ref="EI733:EM733"/>
    <mergeCell ref="EI734:EM734"/>
    <mergeCell ref="EI735:EM735"/>
    <mergeCell ref="EI736:EM736"/>
    <mergeCell ref="EA737:EB737"/>
    <mergeCell ref="EI737:EM737"/>
    <mergeCell ref="DV738:DX738"/>
    <mergeCell ref="DV676:DX676"/>
    <mergeCell ref="DV678:DX678"/>
    <mergeCell ref="DV681:DX681"/>
    <mergeCell ref="EA684:EB684"/>
    <mergeCell ref="EI684:EL684"/>
    <mergeCell ref="DV686:DX686"/>
    <mergeCell ref="DV687:DX687"/>
    <mergeCell ref="EA685:EB685"/>
    <mergeCell ref="EA686:EB686"/>
    <mergeCell ref="DQ694:DR694"/>
    <mergeCell ref="EA694:EB694"/>
    <mergeCell ref="EI694:EL694"/>
    <mergeCell ref="DQ695:DR695"/>
    <mergeCell ref="EI695:EL695"/>
    <mergeCell ref="EA695:EB695"/>
    <mergeCell ref="DV696:DY696"/>
    <mergeCell ref="EA696:EB696"/>
    <mergeCell ref="EI697:EL697"/>
    <mergeCell ref="DV698:DX698"/>
    <mergeCell ref="EI699:EL699"/>
    <mergeCell ref="DV700:DX700"/>
    <mergeCell ref="EI701:EK701"/>
    <mergeCell ref="EI702:EK702"/>
    <mergeCell ref="DW703:DY703"/>
    <mergeCell ref="EI704:EL704"/>
    <mergeCell ref="EI705:EL705"/>
    <mergeCell ref="EI707:EL707"/>
    <mergeCell ref="EI708:EL708"/>
    <mergeCell ref="DV715:DX715"/>
    <mergeCell ref="DV718:DX718"/>
    <mergeCell ref="DV721:DX721"/>
    <mergeCell ref="DV726:DX726"/>
    <mergeCell ref="DV727:DY727"/>
    <mergeCell ref="EA727:EB727"/>
    <mergeCell ref="EA728:EB728"/>
    <mergeCell ref="DV730:DX730"/>
    <mergeCell ref="DV706:DX706"/>
    <mergeCell ref="DV709:DX709"/>
    <mergeCell ref="DQ710:DR710"/>
    <mergeCell ref="DQ711:DR711"/>
    <mergeCell ref="DQ712:DR712"/>
    <mergeCell ref="DV713:DX713"/>
    <mergeCell ref="DQ714:DR714"/>
    <mergeCell ref="EA721:EB721"/>
    <mergeCell ref="EA722:EB722"/>
    <mergeCell ref="EI722:EK722"/>
    <mergeCell ref="EA723:EB723"/>
    <mergeCell ref="EI723:EK723"/>
    <mergeCell ref="FE2:FF2"/>
    <mergeCell ref="FE3:FF3"/>
    <mergeCell ref="FE4:FF4"/>
    <mergeCell ref="FE5:FF5"/>
    <mergeCell ref="FE6:FF6"/>
    <mergeCell ref="FE7:FF7"/>
    <mergeCell ref="FE8:FF8"/>
    <mergeCell ref="FE9:FF9"/>
    <mergeCell ref="FE10:FF10"/>
    <mergeCell ref="FE11:FF11"/>
    <mergeCell ref="FE12:FF12"/>
    <mergeCell ref="FE13:FF13"/>
    <mergeCell ref="FE14:FF14"/>
    <mergeCell ref="FE15:FF15"/>
    <mergeCell ref="FE16:FF16"/>
    <mergeCell ref="FE17:FF17"/>
    <mergeCell ref="FE18:FF18"/>
    <mergeCell ref="FC19:FD19"/>
    <mergeCell ref="FE19:FF19"/>
    <mergeCell ref="FE20:FF20"/>
    <mergeCell ref="FE21:FF21"/>
    <mergeCell ref="FE22:FF22"/>
    <mergeCell ref="FE23:FF23"/>
    <mergeCell ref="FC24:FD24"/>
    <mergeCell ref="FE24:FF24"/>
    <mergeCell ref="FE25:FF25"/>
    <mergeCell ref="FE26:FF26"/>
    <mergeCell ref="FE27:FF27"/>
    <mergeCell ref="FE28:FF28"/>
    <mergeCell ref="FE29:FF29"/>
    <mergeCell ref="FE30:FF30"/>
    <mergeCell ref="FE31:FF31"/>
    <mergeCell ref="FE32:FF32"/>
    <mergeCell ref="FE33:FF33"/>
    <mergeCell ref="FE34:FF34"/>
    <mergeCell ref="FE35:FF35"/>
    <mergeCell ref="FE37:FF37"/>
    <mergeCell ref="FE38:FF38"/>
    <mergeCell ref="FE39:FF39"/>
    <mergeCell ref="FE40:FF40"/>
    <mergeCell ref="FE41:FF41"/>
    <mergeCell ref="FE42:FF42"/>
    <mergeCell ref="FE43:FF43"/>
    <mergeCell ref="FE44:FF44"/>
    <mergeCell ref="FE45:FF45"/>
    <mergeCell ref="FE46:FF46"/>
    <mergeCell ref="FE47:FF47"/>
    <mergeCell ref="FE48:FF48"/>
    <mergeCell ref="FE49:FF49"/>
    <mergeCell ref="FE50:FF50"/>
    <mergeCell ref="FE52:FF52"/>
    <mergeCell ref="FE53:FF53"/>
    <mergeCell ref="FE54:FF54"/>
    <mergeCell ref="FE55:FF55"/>
    <mergeCell ref="FE56:FF56"/>
    <mergeCell ref="FE57:FF57"/>
    <mergeCell ref="FE58:FF58"/>
    <mergeCell ref="FE59:FF59"/>
    <mergeCell ref="FE60:FF60"/>
    <mergeCell ref="FE61:FF61"/>
    <mergeCell ref="FE62:FF62"/>
    <mergeCell ref="FE63:FF63"/>
    <mergeCell ref="FE64:FF64"/>
    <mergeCell ref="FE65:FF65"/>
    <mergeCell ref="FE66:FF66"/>
    <mergeCell ref="FE67:FF67"/>
    <mergeCell ref="FE68:FF68"/>
    <mergeCell ref="FE69:FF69"/>
    <mergeCell ref="FE70:FF70"/>
    <mergeCell ref="FE71:FF71"/>
    <mergeCell ref="FE72:FF72"/>
    <mergeCell ref="FC73:FD73"/>
    <mergeCell ref="FE73:FF73"/>
    <mergeCell ref="FE74:FF74"/>
    <mergeCell ref="FC75:FD75"/>
    <mergeCell ref="FE75:FF75"/>
    <mergeCell ref="FE76:FF76"/>
    <mergeCell ref="FE77:FF77"/>
    <mergeCell ref="FE78:FF78"/>
    <mergeCell ref="FC79:FD79"/>
    <mergeCell ref="FE79:FF79"/>
    <mergeCell ref="FE80:FF80"/>
    <mergeCell ref="FE81:FF81"/>
    <mergeCell ref="FE82:FF82"/>
    <mergeCell ref="FC83:FD83"/>
    <mergeCell ref="FE83:FF83"/>
    <mergeCell ref="FE84:FF84"/>
    <mergeCell ref="FE85:FF85"/>
    <mergeCell ref="FE86:FF86"/>
    <mergeCell ref="FE87:FF87"/>
    <mergeCell ref="FE88:FF88"/>
    <mergeCell ref="FE89:FF89"/>
    <mergeCell ref="FE90:FF90"/>
    <mergeCell ref="FE91:FF91"/>
    <mergeCell ref="FE92:FF92"/>
    <mergeCell ref="FE93:FF93"/>
    <mergeCell ref="FE94:FF94"/>
    <mergeCell ref="FE95:FF95"/>
    <mergeCell ref="FE135:FF135"/>
    <mergeCell ref="FE136:FF136"/>
    <mergeCell ref="FE137:FF137"/>
    <mergeCell ref="FE138:FF138"/>
    <mergeCell ref="FE139:FF139"/>
    <mergeCell ref="FE140:FF140"/>
    <mergeCell ref="FE141:FF141"/>
    <mergeCell ref="FE142:FF142"/>
    <mergeCell ref="FE143:FF143"/>
    <mergeCell ref="FE144:FF144"/>
    <mergeCell ref="FE145:FF145"/>
    <mergeCell ref="FE146:FF146"/>
    <mergeCell ref="FE147:FF147"/>
    <mergeCell ref="FE148:FF148"/>
    <mergeCell ref="FE149:FF149"/>
    <mergeCell ref="FC150:FD150"/>
    <mergeCell ref="FE150:FF150"/>
    <mergeCell ref="FE151:FF151"/>
    <mergeCell ref="FE152:FF152"/>
    <mergeCell ref="FE153:FF153"/>
    <mergeCell ref="FE154:FF154"/>
    <mergeCell ref="FE155:FF155"/>
    <mergeCell ref="FE156:FF156"/>
    <mergeCell ref="FE157:FF157"/>
    <mergeCell ref="FE158:FF158"/>
    <mergeCell ref="FC159:FD159"/>
    <mergeCell ref="FE160:FF160"/>
    <mergeCell ref="FE161:FF161"/>
    <mergeCell ref="FE96:FF96"/>
    <mergeCell ref="FE97:FF97"/>
    <mergeCell ref="FE98:FF98"/>
    <mergeCell ref="FE99:FF99"/>
    <mergeCell ref="FE101:FF101"/>
    <mergeCell ref="FE102:FF102"/>
    <mergeCell ref="FC103:FD103"/>
    <mergeCell ref="FE103:FF103"/>
    <mergeCell ref="FE104:FF104"/>
    <mergeCell ref="FE105:FF105"/>
    <mergeCell ref="FE106:FF106"/>
    <mergeCell ref="FE107:FF107"/>
    <mergeCell ref="FE108:FF108"/>
    <mergeCell ref="FE109:FF109"/>
    <mergeCell ref="FE110:FF110"/>
    <mergeCell ref="FE111:FF111"/>
    <mergeCell ref="FC112:FD112"/>
    <mergeCell ref="FE112:FF112"/>
    <mergeCell ref="FE113:FF113"/>
    <mergeCell ref="FE114:FF114"/>
    <mergeCell ref="FE115:FF115"/>
    <mergeCell ref="FC116:FD116"/>
    <mergeCell ref="FE116:FF116"/>
    <mergeCell ref="FE117:FF117"/>
    <mergeCell ref="FE118:FF118"/>
    <mergeCell ref="FC119:FD119"/>
    <mergeCell ref="FE119:FF119"/>
    <mergeCell ref="FC120:FD120"/>
    <mergeCell ref="FE120:FF120"/>
    <mergeCell ref="FE121:FF121"/>
    <mergeCell ref="FE122:FF122"/>
    <mergeCell ref="FE123:FF123"/>
    <mergeCell ref="FE124:FF124"/>
    <mergeCell ref="FE125:FF125"/>
    <mergeCell ref="FE126:FF126"/>
    <mergeCell ref="FE127:FF127"/>
    <mergeCell ref="FE128:FF128"/>
    <mergeCell ref="FE129:FF129"/>
    <mergeCell ref="FE130:FF130"/>
    <mergeCell ref="FE131:FF131"/>
    <mergeCell ref="FE132:FF132"/>
    <mergeCell ref="FE134:FF134"/>
    <mergeCell ref="FE162:FF162"/>
    <mergeCell ref="FE163:FF163"/>
    <mergeCell ref="FE164:FF164"/>
    <mergeCell ref="FE165:FF165"/>
    <mergeCell ref="FE166:FF166"/>
    <mergeCell ref="FE167:FF167"/>
    <mergeCell ref="FE168:FF168"/>
    <mergeCell ref="FE169:FF169"/>
    <mergeCell ref="FE170:FF170"/>
    <mergeCell ref="FE171:FF171"/>
    <mergeCell ref="FE172:FF172"/>
    <mergeCell ref="FE173:FF173"/>
    <mergeCell ref="FE174:FF174"/>
    <mergeCell ref="FE175:FF175"/>
    <mergeCell ref="FE176:FF176"/>
    <mergeCell ref="FE177:FF177"/>
    <mergeCell ref="FE178:FF178"/>
    <mergeCell ref="FE179:FF179"/>
    <mergeCell ref="FE180:FF180"/>
    <mergeCell ref="FE181:FF181"/>
    <mergeCell ref="FE182:FF182"/>
    <mergeCell ref="FE184:FF184"/>
    <mergeCell ref="FE185:FF185"/>
    <mergeCell ref="FE186:FF186"/>
    <mergeCell ref="FE189:FG189"/>
    <mergeCell ref="FE190:FG190"/>
    <mergeCell ref="FE191:FG191"/>
    <mergeCell ref="FE192:FF192"/>
    <mergeCell ref="FE194:FF194"/>
    <mergeCell ref="FE195:FF195"/>
    <mergeCell ref="FE196:FF196"/>
    <mergeCell ref="FE197:FF197"/>
    <mergeCell ref="FE198:FF198"/>
    <mergeCell ref="FE199:FF199"/>
    <mergeCell ref="FC200:FD200"/>
    <mergeCell ref="FE200:FF200"/>
    <mergeCell ref="FE201:FF201"/>
    <mergeCell ref="FE202:FF202"/>
    <mergeCell ref="FE203:FF203"/>
    <mergeCell ref="FE204:FF204"/>
    <mergeCell ref="FE205:FF205"/>
    <mergeCell ref="FE206:FF206"/>
    <mergeCell ref="FE207:FF207"/>
    <mergeCell ref="FE208:FF208"/>
    <mergeCell ref="FE209:FF209"/>
    <mergeCell ref="FE210:FF210"/>
    <mergeCell ref="FE211:FF211"/>
    <mergeCell ref="FC212:FD212"/>
    <mergeCell ref="FE212:FF212"/>
    <mergeCell ref="FE213:FF213"/>
    <mergeCell ref="FE214:FF214"/>
    <mergeCell ref="FE215:FF215"/>
    <mergeCell ref="FE216:FF216"/>
    <mergeCell ref="FE217:FF217"/>
    <mergeCell ref="FE218:FF218"/>
    <mergeCell ref="FE219:FF219"/>
    <mergeCell ref="FE220:FF220"/>
    <mergeCell ref="FE221:FF221"/>
    <mergeCell ref="FE222:FF222"/>
    <mergeCell ref="FE223:FF223"/>
    <mergeCell ref="FE224:FF224"/>
    <mergeCell ref="FE225:FF225"/>
    <mergeCell ref="FE226:FF226"/>
    <mergeCell ref="FE227:FF227"/>
    <mergeCell ref="FE228:FF228"/>
    <mergeCell ref="FE229:FF229"/>
    <mergeCell ref="FE230:FF230"/>
    <mergeCell ref="FE231:FF231"/>
    <mergeCell ref="FE232:FF232"/>
    <mergeCell ref="FC233:FD233"/>
    <mergeCell ref="FE233:FF233"/>
    <mergeCell ref="FE234:FF234"/>
    <mergeCell ref="FE235:FF235"/>
    <mergeCell ref="FC236:FD236"/>
    <mergeCell ref="FE236:FF236"/>
    <mergeCell ref="FE237:FF237"/>
    <mergeCell ref="FE238:FF238"/>
    <mergeCell ref="FE252:FF252"/>
    <mergeCell ref="FE253:FF253"/>
    <mergeCell ref="FC254:FD254"/>
    <mergeCell ref="FE254:FF254"/>
    <mergeCell ref="FE246:FF246"/>
    <mergeCell ref="FE247:FF247"/>
    <mergeCell ref="FE248:FF248"/>
    <mergeCell ref="FC249:FD249"/>
    <mergeCell ref="FE249:FF249"/>
    <mergeCell ref="FE250:FF250"/>
    <mergeCell ref="FE251:FF251"/>
    <mergeCell ref="FE239:FF239"/>
    <mergeCell ref="FE240:FF240"/>
    <mergeCell ref="FE241:FF241"/>
    <mergeCell ref="FE242:FF242"/>
    <mergeCell ref="FE243:FF243"/>
    <mergeCell ref="FE244:FF244"/>
    <mergeCell ref="FE245:FF245"/>
    <mergeCell ref="FS595:FT595"/>
    <mergeCell ref="FS596:FT596"/>
    <mergeCell ref="FQ598:FR598"/>
    <mergeCell ref="FS598:FT598"/>
    <mergeCell ref="FS599:FT599"/>
    <mergeCell ref="FS600:FT600"/>
    <mergeCell ref="FS601:FT60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9.75"/>
    <col customWidth="1" min="4" max="4" width="22.25"/>
  </cols>
  <sheetData>
    <row r="1">
      <c r="A1" s="583" t="s">
        <v>25701</v>
      </c>
      <c r="B1" s="583" t="s">
        <v>25773</v>
      </c>
      <c r="C1" s="583" t="s">
        <v>25794</v>
      </c>
      <c r="D1" s="605" t="s">
        <v>25682</v>
      </c>
    </row>
    <row r="2">
      <c r="A2" s="583" t="s">
        <v>25862</v>
      </c>
      <c r="B2" s="583" t="s">
        <v>25864</v>
      </c>
      <c r="C2" s="583" t="s">
        <v>25865</v>
      </c>
      <c r="D2" s="585">
        <v>45717.431296296294</v>
      </c>
    </row>
    <row r="3">
      <c r="A3" s="583" t="s">
        <v>25647</v>
      </c>
      <c r="B3" s="583" t="s">
        <v>25648</v>
      </c>
      <c r="C3" s="583" t="s">
        <v>25647</v>
      </c>
      <c r="D3" s="585">
        <v>45717.70613425926</v>
      </c>
    </row>
    <row r="4">
      <c r="A4" s="583" t="s">
        <v>25884</v>
      </c>
      <c r="B4" s="583" t="s">
        <v>25885</v>
      </c>
      <c r="C4" s="583" t="s">
        <v>25886</v>
      </c>
      <c r="D4" s="585">
        <v>45718.73815972222</v>
      </c>
    </row>
    <row r="5">
      <c r="A5" s="583" t="s">
        <v>25893</v>
      </c>
      <c r="B5" s="583" t="s">
        <v>25894</v>
      </c>
      <c r="C5" s="583" t="s">
        <v>25893</v>
      </c>
      <c r="D5" s="585">
        <v>45719.78707175926</v>
      </c>
    </row>
    <row r="6">
      <c r="A6" s="583" t="s">
        <v>25908</v>
      </c>
      <c r="B6" s="583" t="s">
        <v>25909</v>
      </c>
      <c r="C6" s="583" t="s">
        <v>25908</v>
      </c>
      <c r="D6" s="585">
        <v>45721.54761574074</v>
      </c>
    </row>
    <row r="7">
      <c r="A7" s="583" t="s">
        <v>25917</v>
      </c>
      <c r="B7" s="583" t="s">
        <v>25918</v>
      </c>
      <c r="C7" s="583" t="s">
        <v>25919</v>
      </c>
      <c r="D7" s="585">
        <v>45721.86368055556</v>
      </c>
    </row>
    <row r="8">
      <c r="A8" s="583" t="s">
        <v>25929</v>
      </c>
      <c r="B8" s="583" t="s">
        <v>25930</v>
      </c>
      <c r="C8" s="583" t="s">
        <v>25931</v>
      </c>
      <c r="D8" s="585">
        <v>45722.53210648148</v>
      </c>
    </row>
    <row r="9">
      <c r="A9" s="583" t="s">
        <v>25938</v>
      </c>
      <c r="B9" s="583" t="s">
        <v>25939</v>
      </c>
      <c r="C9" s="583" t="s">
        <v>25940</v>
      </c>
      <c r="D9" s="585">
        <v>45722.53302083333</v>
      </c>
    </row>
    <row r="10">
      <c r="A10" s="583" t="s">
        <v>25949</v>
      </c>
      <c r="B10" s="583" t="s">
        <v>25950</v>
      </c>
      <c r="C10" s="583" t="s">
        <v>25951</v>
      </c>
      <c r="D10" s="585">
        <v>45722.64224537037</v>
      </c>
    </row>
    <row r="11">
      <c r="A11" s="583" t="s">
        <v>25959</v>
      </c>
      <c r="B11" s="583" t="s">
        <v>25960</v>
      </c>
      <c r="C11" s="583" t="s">
        <v>25961</v>
      </c>
      <c r="D11" s="585">
        <v>45722.67167824074</v>
      </c>
    </row>
    <row r="12">
      <c r="A12" s="583" t="s">
        <v>25969</v>
      </c>
      <c r="B12" s="583" t="s">
        <v>25970</v>
      </c>
      <c r="C12" s="583" t="s">
        <v>25971</v>
      </c>
      <c r="D12" s="585">
        <v>45723.57130787037</v>
      </c>
    </row>
    <row r="13">
      <c r="A13" s="583" t="s">
        <v>25978</v>
      </c>
      <c r="B13" s="583" t="s">
        <v>25979</v>
      </c>
      <c r="C13" s="583" t="s">
        <v>25980</v>
      </c>
      <c r="D13" s="585">
        <v>45723.579201388886</v>
      </c>
    </row>
    <row r="14">
      <c r="A14" s="583" t="s">
        <v>25989</v>
      </c>
      <c r="B14" s="583" t="s">
        <v>25990</v>
      </c>
      <c r="C14" s="583" t="s">
        <v>25991</v>
      </c>
      <c r="D14" s="585">
        <v>45723.59060185185</v>
      </c>
    </row>
    <row r="15">
      <c r="A15" s="583" t="s">
        <v>25998</v>
      </c>
      <c r="B15" s="583" t="s">
        <v>25999</v>
      </c>
      <c r="C15" s="583" t="s">
        <v>26000</v>
      </c>
      <c r="D15" s="585">
        <v>45723.654282407406</v>
      </c>
    </row>
    <row r="16">
      <c r="A16" s="583" t="s">
        <v>26009</v>
      </c>
      <c r="B16" s="583" t="s">
        <v>26010</v>
      </c>
      <c r="C16" s="583" t="s">
        <v>26011</v>
      </c>
      <c r="D16" s="585">
        <v>45723.70278935185</v>
      </c>
    </row>
    <row r="17">
      <c r="A17" s="583" t="s">
        <v>26019</v>
      </c>
      <c r="B17" s="583" t="s">
        <v>26020</v>
      </c>
      <c r="C17" s="583" t="s">
        <v>26021</v>
      </c>
      <c r="D17" s="585">
        <v>45723.77810185185</v>
      </c>
    </row>
    <row r="18">
      <c r="A18" s="583" t="s">
        <v>1388</v>
      </c>
      <c r="B18" s="583" t="s">
        <v>26028</v>
      </c>
      <c r="C18" s="583" t="s">
        <v>1387</v>
      </c>
      <c r="D18" s="585">
        <v>45723.798530092594</v>
      </c>
    </row>
    <row r="19">
      <c r="A19" s="583" t="s">
        <v>26035</v>
      </c>
      <c r="B19" s="583" t="s">
        <v>26036</v>
      </c>
      <c r="C19" s="583" t="s">
        <v>26037</v>
      </c>
      <c r="D19" s="585">
        <v>45724.51719907407</v>
      </c>
    </row>
    <row r="20">
      <c r="A20" s="583" t="s">
        <v>1368</v>
      </c>
      <c r="B20" s="583" t="s">
        <v>1369</v>
      </c>
      <c r="C20" s="583" t="s">
        <v>1367</v>
      </c>
      <c r="D20" s="585">
        <v>45724.612650462965</v>
      </c>
    </row>
    <row r="21">
      <c r="A21" s="583" t="s">
        <v>26053</v>
      </c>
      <c r="B21" s="583" t="s">
        <v>26054</v>
      </c>
      <c r="C21" s="583" t="s">
        <v>26055</v>
      </c>
      <c r="D21" s="585">
        <v>45724.75357638889</v>
      </c>
    </row>
    <row r="22">
      <c r="A22" s="583" t="s">
        <v>26063</v>
      </c>
      <c r="B22" s="583" t="s">
        <v>26064</v>
      </c>
      <c r="C22" s="583" t="s">
        <v>26065</v>
      </c>
      <c r="D22" s="585">
        <v>45725.57288194444</v>
      </c>
    </row>
    <row r="23">
      <c r="A23" s="583" t="s">
        <v>26072</v>
      </c>
      <c r="B23" s="583" t="s">
        <v>26073</v>
      </c>
      <c r="C23" s="583" t="s">
        <v>26074</v>
      </c>
      <c r="D23" s="585">
        <v>45725.749606481484</v>
      </c>
    </row>
    <row r="24">
      <c r="A24" s="583" t="s">
        <v>26082</v>
      </c>
      <c r="B24" s="583" t="s">
        <v>26083</v>
      </c>
      <c r="C24" s="583" t="s">
        <v>26084</v>
      </c>
      <c r="D24" s="585">
        <v>45725.78601851852</v>
      </c>
    </row>
    <row r="25">
      <c r="A25" s="583" t="s">
        <v>26091</v>
      </c>
      <c r="B25" s="583" t="s">
        <v>26092</v>
      </c>
      <c r="C25" s="583" t="s">
        <v>26091</v>
      </c>
      <c r="D25" s="585">
        <v>45725.81454861111</v>
      </c>
    </row>
    <row r="26">
      <c r="A26" s="583" t="s">
        <v>26101</v>
      </c>
      <c r="B26" s="583" t="s">
        <v>26102</v>
      </c>
      <c r="C26" s="583" t="s">
        <v>26103</v>
      </c>
      <c r="D26" s="585">
        <v>45726.77693287037</v>
      </c>
    </row>
    <row r="27">
      <c r="A27" s="583" t="s">
        <v>26113</v>
      </c>
      <c r="B27" s="583" t="s">
        <v>26114</v>
      </c>
      <c r="C27" s="583" t="s">
        <v>26115</v>
      </c>
      <c r="D27" s="585">
        <v>45726.87732638889</v>
      </c>
    </row>
    <row r="28">
      <c r="A28" s="583" t="s">
        <v>26123</v>
      </c>
      <c r="B28" s="583" t="s">
        <v>26124</v>
      </c>
      <c r="C28" s="583" t="s">
        <v>26126</v>
      </c>
      <c r="D28" s="585">
        <v>45727.70410879629</v>
      </c>
    </row>
    <row r="29">
      <c r="A29" s="583" t="s">
        <v>26132</v>
      </c>
      <c r="B29" s="583" t="s">
        <v>26133</v>
      </c>
      <c r="C29" s="583" t="s">
        <v>26135</v>
      </c>
      <c r="D29" s="585">
        <v>45727.97284722222</v>
      </c>
    </row>
    <row r="30">
      <c r="A30" s="583" t="s">
        <v>26142</v>
      </c>
      <c r="B30" s="583" t="s">
        <v>26143</v>
      </c>
      <c r="C30" s="583" t="s">
        <v>26144</v>
      </c>
      <c r="D30" s="585">
        <v>45728.70943287037</v>
      </c>
    </row>
    <row r="31">
      <c r="A31" s="583" t="s">
        <v>26151</v>
      </c>
      <c r="B31" s="583" t="s">
        <v>26152</v>
      </c>
      <c r="C31" s="583" t="s">
        <v>26153</v>
      </c>
      <c r="D31" s="585">
        <v>45728.62943287037</v>
      </c>
    </row>
    <row r="32">
      <c r="A32" s="583" t="s">
        <v>26161</v>
      </c>
      <c r="B32" s="583" t="s">
        <v>26162</v>
      </c>
      <c r="C32" s="583" t="s">
        <v>26164</v>
      </c>
      <c r="D32" s="585">
        <v>45729.48351851852</v>
      </c>
    </row>
    <row r="33">
      <c r="A33" s="583" t="s">
        <v>26171</v>
      </c>
      <c r="B33" s="583" t="s">
        <v>26172</v>
      </c>
      <c r="C33" s="583" t="s">
        <v>26175</v>
      </c>
      <c r="D33" s="585">
        <v>45729.523356481484</v>
      </c>
    </row>
    <row r="34">
      <c r="A34" s="583" t="s">
        <v>26182</v>
      </c>
      <c r="B34" s="583" t="s">
        <v>26183</v>
      </c>
      <c r="C34" s="583" t="s">
        <v>26185</v>
      </c>
      <c r="D34" s="585">
        <v>45729.58247685185</v>
      </c>
    </row>
    <row r="35">
      <c r="A35" s="583" t="s">
        <v>26193</v>
      </c>
      <c r="B35" s="583" t="s">
        <v>26194</v>
      </c>
      <c r="C35" s="583" t="s">
        <v>26195</v>
      </c>
      <c r="D35" s="585">
        <v>45729.69210648148</v>
      </c>
    </row>
    <row r="36">
      <c r="A36" s="583" t="s">
        <v>26203</v>
      </c>
      <c r="B36" s="583" t="s">
        <v>26204</v>
      </c>
      <c r="C36" s="583" t="s">
        <v>26205</v>
      </c>
      <c r="D36" s="585">
        <v>45730.65195601852</v>
      </c>
    </row>
    <row r="37">
      <c r="A37" s="583" t="s">
        <v>26212</v>
      </c>
      <c r="B37" s="583" t="s">
        <v>26213</v>
      </c>
      <c r="C37" s="583" t="s">
        <v>26214</v>
      </c>
      <c r="D37" s="585">
        <v>45731.595289351855</v>
      </c>
    </row>
    <row r="38">
      <c r="A38" s="583" t="s">
        <v>26220</v>
      </c>
      <c r="B38" s="583" t="s">
        <v>26221</v>
      </c>
      <c r="C38" s="583" t="s">
        <v>26224</v>
      </c>
      <c r="D38" s="585">
        <v>45731.597280092596</v>
      </c>
    </row>
    <row r="39">
      <c r="A39" s="583" t="s">
        <v>26230</v>
      </c>
      <c r="B39" s="583" t="s">
        <v>26231</v>
      </c>
      <c r="C39" s="583" t="s">
        <v>26232</v>
      </c>
      <c r="D39" s="585">
        <v>45731.757152777776</v>
      </c>
    </row>
    <row r="40">
      <c r="A40" s="583" t="s">
        <v>26243</v>
      </c>
      <c r="B40" s="583" t="s">
        <v>26244</v>
      </c>
      <c r="C40" s="583" t="s">
        <v>26246</v>
      </c>
      <c r="D40" s="585">
        <v>45731.805185185185</v>
      </c>
    </row>
    <row r="41">
      <c r="A41" s="583" t="s">
        <v>26256</v>
      </c>
      <c r="B41" s="583" t="s">
        <v>26257</v>
      </c>
      <c r="C41" s="583" t="s">
        <v>26258</v>
      </c>
      <c r="D41" s="585">
        <v>45732.50633101852</v>
      </c>
    </row>
    <row r="42">
      <c r="A42" s="583" t="s">
        <v>26267</v>
      </c>
      <c r="B42" s="583" t="s">
        <v>26268</v>
      </c>
      <c r="C42" s="583" t="s">
        <v>26269</v>
      </c>
      <c r="D42" s="585">
        <v>45732.54025462963</v>
      </c>
    </row>
    <row r="43">
      <c r="A43" s="583" t="s">
        <v>26275</v>
      </c>
      <c r="B43" s="583" t="s">
        <v>26276</v>
      </c>
      <c r="C43" s="583" t="s">
        <v>26278</v>
      </c>
      <c r="D43" s="585">
        <v>45732.828576388885</v>
      </c>
    </row>
    <row r="44">
      <c r="A44" s="583" t="s">
        <v>26284</v>
      </c>
      <c r="B44" s="583" t="s">
        <v>26285</v>
      </c>
      <c r="C44" s="583" t="s">
        <v>26286</v>
      </c>
      <c r="D44" s="585">
        <v>45732.64886574074</v>
      </c>
    </row>
    <row r="45">
      <c r="A45" s="583" t="s">
        <v>26288</v>
      </c>
      <c r="B45" s="583" t="s">
        <v>26289</v>
      </c>
      <c r="C45" s="583" t="s">
        <v>26288</v>
      </c>
      <c r="D45" s="585">
        <v>45732.85974537037</v>
      </c>
    </row>
    <row r="46">
      <c r="A46" s="583" t="s">
        <v>26296</v>
      </c>
      <c r="B46" s="583" t="s">
        <v>26297</v>
      </c>
      <c r="C46" s="583" t="s">
        <v>26296</v>
      </c>
      <c r="D46" s="585">
        <v>45732.91074074074</v>
      </c>
    </row>
    <row r="47">
      <c r="A47" s="583" t="s">
        <v>26304</v>
      </c>
      <c r="B47" s="583" t="s">
        <v>26305</v>
      </c>
      <c r="C47" s="583" t="s">
        <v>26307</v>
      </c>
      <c r="D47" s="585">
        <v>45733.65076388889</v>
      </c>
    </row>
    <row r="48">
      <c r="A48" s="583" t="s">
        <v>26317</v>
      </c>
      <c r="B48" s="583" t="s">
        <v>26318</v>
      </c>
      <c r="C48" s="583" t="s">
        <v>26319</v>
      </c>
      <c r="D48" s="585">
        <v>45733.66211805555</v>
      </c>
    </row>
    <row r="49">
      <c r="A49" s="583" t="s">
        <v>26325</v>
      </c>
      <c r="B49" s="583" t="s">
        <v>26326</v>
      </c>
      <c r="C49" s="583" t="s">
        <v>26327</v>
      </c>
      <c r="D49" s="585">
        <v>45733.68414351852</v>
      </c>
    </row>
    <row r="50">
      <c r="A50" s="583" t="s">
        <v>26338</v>
      </c>
      <c r="B50" s="583" t="s">
        <v>26339</v>
      </c>
      <c r="C50" s="583" t="s">
        <v>26340</v>
      </c>
      <c r="D50" s="585">
        <v>45733.865208333336</v>
      </c>
    </row>
    <row r="51">
      <c r="A51" s="583" t="s">
        <v>26348</v>
      </c>
      <c r="B51" s="583" t="s">
        <v>26349</v>
      </c>
      <c r="C51" s="583" t="s">
        <v>26350</v>
      </c>
      <c r="D51" s="585">
        <v>45734.588530092595</v>
      </c>
    </row>
    <row r="52">
      <c r="A52" s="583" t="s">
        <v>1409</v>
      </c>
      <c r="B52" s="583" t="s">
        <v>26357</v>
      </c>
      <c r="C52" s="583" t="s">
        <v>1408</v>
      </c>
      <c r="D52" s="585">
        <v>45734.68068287037</v>
      </c>
    </row>
    <row r="53">
      <c r="A53" s="583" t="s">
        <v>26366</v>
      </c>
      <c r="B53" s="583" t="s">
        <v>26367</v>
      </c>
      <c r="C53" s="583" t="s">
        <v>26368</v>
      </c>
      <c r="D53" s="585">
        <v>45734.91986111111</v>
      </c>
    </row>
    <row r="54">
      <c r="A54" s="583" t="s">
        <v>26377</v>
      </c>
      <c r="B54" s="583" t="s">
        <v>26378</v>
      </c>
      <c r="C54" s="583" t="s">
        <v>26380</v>
      </c>
      <c r="D54" s="585">
        <v>45735.50454861111</v>
      </c>
    </row>
    <row r="55">
      <c r="A55" s="583" t="s">
        <v>26387</v>
      </c>
      <c r="B55" s="583" t="s">
        <v>26388</v>
      </c>
      <c r="C55" s="583" t="s">
        <v>26389</v>
      </c>
      <c r="D55" s="585">
        <v>45735.56496527778</v>
      </c>
    </row>
    <row r="56">
      <c r="A56" s="583" t="s">
        <v>26397</v>
      </c>
      <c r="B56" s="583" t="s">
        <v>26398</v>
      </c>
      <c r="C56" s="583" t="s">
        <v>26399</v>
      </c>
      <c r="D56" s="585">
        <v>45735.89612268518</v>
      </c>
    </row>
    <row r="57">
      <c r="A57" s="583" t="s">
        <v>26406</v>
      </c>
      <c r="B57" s="583" t="s">
        <v>26407</v>
      </c>
      <c r="C57" s="583" t="s">
        <v>26408</v>
      </c>
      <c r="D57" s="585">
        <v>45735.89923611111</v>
      </c>
    </row>
    <row r="58">
      <c r="A58" s="583" t="s">
        <v>26416</v>
      </c>
      <c r="B58" s="583" t="s">
        <v>26417</v>
      </c>
      <c r="C58" s="583" t="s">
        <v>26418</v>
      </c>
      <c r="D58" s="585">
        <v>45735.897465277776</v>
      </c>
    </row>
    <row r="59">
      <c r="A59" s="583" t="s">
        <v>26429</v>
      </c>
      <c r="B59" s="583" t="s">
        <v>26430</v>
      </c>
      <c r="C59" s="583" t="s">
        <v>26432</v>
      </c>
      <c r="D59" s="585">
        <v>45736.51908564815</v>
      </c>
    </row>
    <row r="60">
      <c r="A60" s="583" t="s">
        <v>26438</v>
      </c>
      <c r="B60" s="583" t="s">
        <v>26439</v>
      </c>
      <c r="C60" s="583" t="s">
        <v>26440</v>
      </c>
      <c r="D60" s="585">
        <v>45736.59421296296</v>
      </c>
    </row>
    <row r="61">
      <c r="A61" s="583" t="s">
        <v>26443</v>
      </c>
      <c r="B61" s="583" t="s">
        <v>26444</v>
      </c>
      <c r="C61" s="583" t="s">
        <v>26445</v>
      </c>
      <c r="D61" s="585">
        <v>45736.5771875</v>
      </c>
    </row>
    <row r="62">
      <c r="A62" s="583" t="s">
        <v>26457</v>
      </c>
      <c r="B62" s="583" t="s">
        <v>26458</v>
      </c>
      <c r="C62" s="583" t="s">
        <v>26464</v>
      </c>
      <c r="D62" s="585">
        <v>45736.702511574076</v>
      </c>
    </row>
    <row r="63">
      <c r="A63" s="583" t="s">
        <v>26466</v>
      </c>
      <c r="B63" s="583" t="s">
        <v>26467</v>
      </c>
      <c r="C63" s="583" t="s">
        <v>26466</v>
      </c>
      <c r="D63" s="585">
        <v>45736.724270833336</v>
      </c>
    </row>
    <row r="64">
      <c r="A64" s="583" t="s">
        <v>26474</v>
      </c>
      <c r="B64" s="583" t="s">
        <v>26475</v>
      </c>
      <c r="C64" s="583" t="s">
        <v>26480</v>
      </c>
      <c r="D64" s="585">
        <v>45737.69335648148</v>
      </c>
    </row>
    <row r="65">
      <c r="A65" s="583" t="s">
        <v>26486</v>
      </c>
      <c r="B65" s="583" t="s">
        <v>26487</v>
      </c>
      <c r="C65" s="583" t="s">
        <v>26486</v>
      </c>
      <c r="D65" s="585">
        <v>45738.56497685185</v>
      </c>
    </row>
    <row r="66">
      <c r="A66" s="583" t="s">
        <v>26496</v>
      </c>
      <c r="B66" s="583" t="s">
        <v>26497</v>
      </c>
      <c r="C66" s="583" t="s">
        <v>26498</v>
      </c>
      <c r="D66" s="585">
        <v>45739.47755787037</v>
      </c>
    </row>
    <row r="67">
      <c r="A67" s="583" t="s">
        <v>26507</v>
      </c>
      <c r="B67" s="583" t="s">
        <v>26508</v>
      </c>
      <c r="C67" s="583" t="s">
        <v>26510</v>
      </c>
      <c r="D67" s="585">
        <v>45739.503287037034</v>
      </c>
    </row>
    <row r="68">
      <c r="A68" s="583" t="s">
        <v>26521</v>
      </c>
      <c r="B68" s="583" t="s">
        <v>26522</v>
      </c>
      <c r="C68" s="583" t="s">
        <v>26523</v>
      </c>
      <c r="D68" s="585">
        <v>45739.81460648148</v>
      </c>
    </row>
    <row r="69">
      <c r="A69" s="583" t="s">
        <v>26531</v>
      </c>
      <c r="B69" s="583" t="s">
        <v>26532</v>
      </c>
      <c r="C69" s="583" t="s">
        <v>26533</v>
      </c>
      <c r="D69" s="585">
        <v>45741.544282407405</v>
      </c>
    </row>
    <row r="70">
      <c r="A70" s="583" t="s">
        <v>26538</v>
      </c>
      <c r="B70" s="583" t="s">
        <v>26539</v>
      </c>
      <c r="C70" s="583" t="s">
        <v>26541</v>
      </c>
      <c r="D70" s="585">
        <v>45741.91945601852</v>
      </c>
    </row>
    <row r="71">
      <c r="A71" s="583" t="s">
        <v>26547</v>
      </c>
      <c r="B71" s="583" t="s">
        <v>26548</v>
      </c>
      <c r="C71" s="583" t="s">
        <v>26549</v>
      </c>
      <c r="D71" s="585">
        <v>45742.53449074074</v>
      </c>
    </row>
    <row r="72">
      <c r="A72" s="583" t="s">
        <v>26558</v>
      </c>
      <c r="B72" s="583" t="s">
        <v>26559</v>
      </c>
      <c r="C72" s="583" t="s">
        <v>26560</v>
      </c>
      <c r="D72" s="585">
        <v>45742.625555555554</v>
      </c>
    </row>
    <row r="73">
      <c r="A73" s="583" t="s">
        <v>26568</v>
      </c>
      <c r="B73" s="583" t="s">
        <v>26569</v>
      </c>
      <c r="C73" s="583" t="s">
        <v>26570</v>
      </c>
      <c r="D73" s="585">
        <v>45742.656689814816</v>
      </c>
    </row>
    <row r="74">
      <c r="A74" s="583" t="s">
        <v>26578</v>
      </c>
      <c r="B74" s="583" t="s">
        <v>26579</v>
      </c>
      <c r="C74" s="583" t="s">
        <v>26580</v>
      </c>
      <c r="D74" s="585">
        <v>45742.786875</v>
      </c>
    </row>
    <row r="75">
      <c r="A75" s="583" t="s">
        <v>26588</v>
      </c>
      <c r="B75" s="583" t="s">
        <v>26589</v>
      </c>
      <c r="C75" s="583" t="s">
        <v>26590</v>
      </c>
      <c r="D75" s="585">
        <v>45743.968981481485</v>
      </c>
    </row>
    <row r="76">
      <c r="A76" s="583" t="s">
        <v>26598</v>
      </c>
      <c r="B76" s="583" t="s">
        <v>26599</v>
      </c>
      <c r="C76" s="583" t="s">
        <v>26601</v>
      </c>
      <c r="D76" s="585">
        <v>45744.84175925926</v>
      </c>
    </row>
    <row r="77">
      <c r="A77" s="583" t="s">
        <v>26611</v>
      </c>
      <c r="B77" s="583" t="s">
        <v>26612</v>
      </c>
      <c r="C77" s="583" t="s">
        <v>26613</v>
      </c>
      <c r="D77" s="585">
        <v>45744.90851851852</v>
      </c>
    </row>
    <row r="78">
      <c r="A78" s="583" t="s">
        <v>26622</v>
      </c>
      <c r="B78" s="583" t="s">
        <v>26623</v>
      </c>
      <c r="C78" s="583" t="s">
        <v>26624</v>
      </c>
      <c r="D78" s="585">
        <v>45744.945023148146</v>
      </c>
    </row>
    <row r="79">
      <c r="A79" s="583" t="s">
        <v>26627</v>
      </c>
      <c r="B79" s="583" t="s">
        <v>26628</v>
      </c>
      <c r="C79" s="583" t="s">
        <v>26629</v>
      </c>
      <c r="D79" s="585">
        <v>45744.95590277778</v>
      </c>
    </row>
    <row r="80">
      <c r="A80" s="583" t="s">
        <v>26641</v>
      </c>
      <c r="B80" s="583" t="s">
        <v>26642</v>
      </c>
      <c r="C80" s="583" t="s">
        <v>26643</v>
      </c>
      <c r="D80" s="585">
        <v>45745.46971064815</v>
      </c>
    </row>
    <row r="81">
      <c r="A81" s="583" t="s">
        <v>26650</v>
      </c>
      <c r="B81" s="583" t="s">
        <v>26651</v>
      </c>
      <c r="C81" s="583" t="s">
        <v>26652</v>
      </c>
      <c r="D81" s="585">
        <v>45745.77753472222</v>
      </c>
    </row>
    <row r="82">
      <c r="A82" s="583" t="s">
        <v>26658</v>
      </c>
      <c r="B82" s="583" t="s">
        <v>26659</v>
      </c>
      <c r="C82" s="583" t="s">
        <v>26662</v>
      </c>
      <c r="D82" s="585">
        <v>45746.502847222226</v>
      </c>
    </row>
    <row r="83">
      <c r="A83" s="583" t="s">
        <v>26669</v>
      </c>
      <c r="B83" s="583" t="s">
        <v>25640</v>
      </c>
      <c r="C83" s="583" t="s">
        <v>25639</v>
      </c>
      <c r="D83" s="585">
        <v>45747.07496527778</v>
      </c>
    </row>
    <row r="84">
      <c r="A84" s="502"/>
    </row>
    <row r="85">
      <c r="A85" s="502" t="s">
        <v>26677</v>
      </c>
      <c r="B85" s="606" t="s">
        <v>26678</v>
      </c>
      <c r="D85" s="607">
        <v>45748.642222222225</v>
      </c>
    </row>
    <row r="86">
      <c r="A86" s="502" t="s">
        <v>26693</v>
      </c>
      <c r="B86" s="606" t="s">
        <v>26694</v>
      </c>
      <c r="D86" s="607">
        <v>45750.524039351854</v>
      </c>
      <c r="E86" s="26"/>
    </row>
    <row r="87">
      <c r="A87" s="502" t="s">
        <v>26703</v>
      </c>
      <c r="B87" s="606" t="s">
        <v>26704</v>
      </c>
      <c r="D87" s="607">
        <v>45751.676412037035</v>
      </c>
      <c r="E87" s="608"/>
    </row>
    <row r="88">
      <c r="A88" s="502" t="s">
        <v>26713</v>
      </c>
      <c r="B88" s="606" t="s">
        <v>26714</v>
      </c>
      <c r="D88" s="607">
        <v>45752.95104166667</v>
      </c>
      <c r="E88" s="608"/>
    </row>
    <row r="89">
      <c r="A89" s="502" t="s">
        <v>26724</v>
      </c>
      <c r="B89" s="606" t="s">
        <v>26725</v>
      </c>
      <c r="D89" s="607">
        <v>45753.521574074075</v>
      </c>
      <c r="E89" s="26"/>
    </row>
    <row r="90">
      <c r="A90" s="502" t="s">
        <v>26733</v>
      </c>
      <c r="B90" s="606" t="s">
        <v>26734</v>
      </c>
      <c r="D90" s="607">
        <v>45753.940671296295</v>
      </c>
      <c r="E90" s="608"/>
    </row>
    <row r="91">
      <c r="A91" s="502" t="s">
        <v>26743</v>
      </c>
      <c r="B91" s="606" t="s">
        <v>26744</v>
      </c>
      <c r="D91" s="607">
        <v>45754.032372685186</v>
      </c>
      <c r="E91" s="608"/>
    </row>
    <row r="92">
      <c r="A92" s="502" t="s">
        <v>26753</v>
      </c>
      <c r="B92" s="606" t="s">
        <v>26754</v>
      </c>
      <c r="D92" s="607">
        <v>45754.63811342593</v>
      </c>
      <c r="E92" s="26"/>
    </row>
    <row r="93">
      <c r="A93" s="502" t="s">
        <v>27949</v>
      </c>
      <c r="B93" s="606" t="s">
        <v>26764</v>
      </c>
      <c r="D93" s="607">
        <v>45755.49283564815</v>
      </c>
      <c r="E93" s="608"/>
    </row>
    <row r="94">
      <c r="A94" s="502" t="s">
        <v>27950</v>
      </c>
      <c r="B94" s="606" t="s">
        <v>26774</v>
      </c>
      <c r="D94" s="607">
        <v>45755.959386574075</v>
      </c>
      <c r="E94" s="608"/>
    </row>
    <row r="95">
      <c r="A95" s="502" t="s">
        <v>26763</v>
      </c>
      <c r="B95" s="606" t="s">
        <v>26782</v>
      </c>
      <c r="D95" s="607">
        <v>45757.528912037036</v>
      </c>
      <c r="E95" s="26"/>
    </row>
    <row r="96">
      <c r="A96" s="502" t="s">
        <v>26773</v>
      </c>
      <c r="B96" s="606" t="s">
        <v>26791</v>
      </c>
      <c r="D96" s="607">
        <v>45757.599016203705</v>
      </c>
      <c r="E96" s="608"/>
    </row>
    <row r="97">
      <c r="A97" s="502" t="s">
        <v>26781</v>
      </c>
      <c r="B97" s="606" t="s">
        <v>26808</v>
      </c>
      <c r="D97" s="607">
        <v>45757.704976851855</v>
      </c>
      <c r="E97" s="608"/>
    </row>
    <row r="98">
      <c r="A98" s="502" t="s">
        <v>26790</v>
      </c>
      <c r="B98" s="606" t="s">
        <v>26822</v>
      </c>
      <c r="D98" s="607">
        <v>45757.71712962963</v>
      </c>
      <c r="E98" s="26"/>
    </row>
    <row r="99">
      <c r="A99" s="502" t="s">
        <v>27951</v>
      </c>
      <c r="B99" s="606" t="s">
        <v>26832</v>
      </c>
      <c r="D99" s="609"/>
      <c r="E99" s="608"/>
    </row>
    <row r="100">
      <c r="A100" s="502" t="s">
        <v>27952</v>
      </c>
      <c r="B100" s="606" t="s">
        <v>26843</v>
      </c>
      <c r="D100" s="609"/>
      <c r="E100" s="608"/>
    </row>
    <row r="101">
      <c r="A101" s="502" t="s">
        <v>26807</v>
      </c>
      <c r="B101" s="606" t="s">
        <v>26855</v>
      </c>
      <c r="D101" s="607">
        <v>45758.86931712963</v>
      </c>
      <c r="E101" s="26"/>
    </row>
    <row r="102">
      <c r="A102" s="502" t="s">
        <v>26821</v>
      </c>
      <c r="B102" s="606" t="s">
        <v>26875</v>
      </c>
      <c r="D102" s="607">
        <v>45759.58173611111</v>
      </c>
      <c r="E102" s="608"/>
    </row>
    <row r="103">
      <c r="A103" s="502" t="s">
        <v>26831</v>
      </c>
      <c r="B103" s="606" t="s">
        <v>26885</v>
      </c>
      <c r="D103" s="607">
        <v>45759.83262731481</v>
      </c>
      <c r="E103" s="608"/>
    </row>
    <row r="104">
      <c r="A104" s="502" t="s">
        <v>26842</v>
      </c>
      <c r="B104" s="606" t="s">
        <v>26896</v>
      </c>
      <c r="D104" s="607">
        <v>45759.94594907408</v>
      </c>
      <c r="E104" s="608"/>
    </row>
    <row r="105">
      <c r="A105" s="502" t="s">
        <v>26854</v>
      </c>
      <c r="B105" s="606" t="s">
        <v>25652</v>
      </c>
      <c r="D105" s="607">
        <v>45760.598495370374</v>
      </c>
      <c r="E105" s="608"/>
    </row>
    <row r="106">
      <c r="A106" s="502" t="s">
        <v>26864</v>
      </c>
      <c r="B106" s="606" t="s">
        <v>26915</v>
      </c>
      <c r="D106" s="607">
        <v>45760.67668981481</v>
      </c>
      <c r="E106" s="26"/>
    </row>
    <row r="107">
      <c r="A107" s="502" t="s">
        <v>26874</v>
      </c>
      <c r="B107" s="606" t="s">
        <v>26925</v>
      </c>
      <c r="D107" s="607">
        <v>45760.74251157408</v>
      </c>
      <c r="E107" s="26"/>
    </row>
    <row r="108">
      <c r="A108" s="502" t="s">
        <v>26884</v>
      </c>
      <c r="B108" s="606" t="s">
        <v>26952</v>
      </c>
      <c r="D108" s="607">
        <v>45760.91929398148</v>
      </c>
      <c r="E108" s="608"/>
    </row>
    <row r="109">
      <c r="A109" s="502" t="s">
        <v>26895</v>
      </c>
      <c r="B109" s="606" t="s">
        <v>26962</v>
      </c>
      <c r="D109" s="607">
        <v>45760.9272337963</v>
      </c>
      <c r="E109" s="608"/>
    </row>
    <row r="110">
      <c r="A110" s="502" t="s">
        <v>26905</v>
      </c>
      <c r="B110" s="606" t="s">
        <v>1419</v>
      </c>
      <c r="D110" s="607">
        <v>45761.76788194444</v>
      </c>
      <c r="E110" s="26"/>
    </row>
    <row r="111">
      <c r="A111" s="502" t="s">
        <v>26914</v>
      </c>
      <c r="B111" s="606" t="s">
        <v>26983</v>
      </c>
      <c r="D111" s="607">
        <v>45762.474340277775</v>
      </c>
      <c r="E111" s="608"/>
    </row>
    <row r="112">
      <c r="A112" s="502" t="s">
        <v>26924</v>
      </c>
      <c r="B112" s="606" t="s">
        <v>26994</v>
      </c>
      <c r="D112" s="607">
        <v>45762.50564814815</v>
      </c>
      <c r="E112" s="608"/>
    </row>
    <row r="113">
      <c r="A113" s="502" t="s">
        <v>26934</v>
      </c>
      <c r="B113" s="606" t="s">
        <v>27006</v>
      </c>
      <c r="D113" s="607">
        <v>45763.55804398148</v>
      </c>
      <c r="E113" s="26"/>
    </row>
    <row r="114">
      <c r="A114" s="502" t="s">
        <v>26951</v>
      </c>
      <c r="B114" s="606" t="s">
        <v>27017</v>
      </c>
      <c r="D114" s="607">
        <v>45764.706041666665</v>
      </c>
      <c r="E114" s="608"/>
    </row>
    <row r="115">
      <c r="A115" s="502" t="s">
        <v>1107</v>
      </c>
      <c r="B115" s="606" t="s">
        <v>27030</v>
      </c>
      <c r="D115" s="607">
        <v>45764.80106481481</v>
      </c>
      <c r="E115" s="608"/>
    </row>
    <row r="116">
      <c r="A116" s="502" t="s">
        <v>1419</v>
      </c>
      <c r="B116" s="606" t="s">
        <v>27040</v>
      </c>
      <c r="D116" s="607">
        <v>45765.67721064815</v>
      </c>
      <c r="E116" s="608"/>
    </row>
    <row r="117">
      <c r="A117" s="502" t="s">
        <v>26978</v>
      </c>
      <c r="B117" s="606" t="s">
        <v>27051</v>
      </c>
      <c r="D117" s="607">
        <v>45766.56626157407</v>
      </c>
      <c r="E117" s="608"/>
    </row>
    <row r="118">
      <c r="A118" s="502" t="s">
        <v>27953</v>
      </c>
      <c r="B118" s="606" t="s">
        <v>27059</v>
      </c>
      <c r="D118" s="607">
        <v>45766.73454861111</v>
      </c>
      <c r="E118" s="26"/>
    </row>
    <row r="119">
      <c r="A119" s="502" t="s">
        <v>26982</v>
      </c>
      <c r="B119" s="606" t="s">
        <v>1399</v>
      </c>
      <c r="D119" s="607">
        <v>45768.54377314815</v>
      </c>
      <c r="E119" s="26"/>
    </row>
    <row r="120">
      <c r="A120" s="502" t="s">
        <v>26993</v>
      </c>
      <c r="B120" s="606" t="s">
        <v>27077</v>
      </c>
      <c r="D120" s="607">
        <v>45769.45732638889</v>
      </c>
      <c r="E120" s="608"/>
    </row>
    <row r="121">
      <c r="A121" s="502" t="s">
        <v>27005</v>
      </c>
      <c r="B121" s="606" t="s">
        <v>27088</v>
      </c>
      <c r="D121" s="607">
        <v>45769.50394675926</v>
      </c>
      <c r="E121" s="608"/>
    </row>
    <row r="122">
      <c r="A122" s="502" t="s">
        <v>27016</v>
      </c>
      <c r="B122" s="606" t="s">
        <v>27096</v>
      </c>
      <c r="D122" s="607">
        <v>45769.59875</v>
      </c>
      <c r="E122" s="26"/>
    </row>
    <row r="123">
      <c r="A123" s="502" t="s">
        <v>27029</v>
      </c>
      <c r="B123" s="606" t="s">
        <v>27117</v>
      </c>
      <c r="D123" s="607">
        <v>45770.50699074074</v>
      </c>
      <c r="E123" s="26"/>
    </row>
    <row r="124">
      <c r="A124" s="502" t="s">
        <v>27039</v>
      </c>
      <c r="B124" s="606" t="s">
        <v>27128</v>
      </c>
      <c r="D124" s="607">
        <v>45770.6259375</v>
      </c>
      <c r="E124" s="608"/>
    </row>
    <row r="125">
      <c r="A125" s="502" t="s">
        <v>27044</v>
      </c>
      <c r="B125" s="606" t="s">
        <v>27140</v>
      </c>
      <c r="D125" s="607">
        <v>45770.62800925926</v>
      </c>
      <c r="E125" s="608"/>
    </row>
    <row r="126">
      <c r="A126" s="502" t="s">
        <v>27050</v>
      </c>
      <c r="B126" s="606" t="s">
        <v>27160</v>
      </c>
      <c r="D126" s="607">
        <v>45770.65131944444</v>
      </c>
      <c r="E126" s="608"/>
    </row>
    <row r="127">
      <c r="A127" s="502" t="s">
        <v>27058</v>
      </c>
      <c r="B127" s="606" t="s">
        <v>27169</v>
      </c>
      <c r="D127" s="607">
        <v>45771.49052083334</v>
      </c>
      <c r="E127" s="26"/>
    </row>
    <row r="128">
      <c r="A128" s="502" t="s">
        <v>1398</v>
      </c>
      <c r="B128" s="606" t="s">
        <v>27179</v>
      </c>
      <c r="D128" s="607">
        <v>45771.53921296296</v>
      </c>
      <c r="E128" s="26"/>
    </row>
    <row r="129">
      <c r="A129" s="502" t="s">
        <v>27076</v>
      </c>
      <c r="B129" s="502" t="s">
        <v>27191</v>
      </c>
      <c r="D129" s="607">
        <v>45771.59943287037</v>
      </c>
      <c r="E129" s="608"/>
    </row>
    <row r="130">
      <c r="A130" s="502" t="s">
        <v>27087</v>
      </c>
      <c r="B130" s="502" t="s">
        <v>27199</v>
      </c>
      <c r="D130" s="607">
        <v>45772.94667824074</v>
      </c>
      <c r="E130" s="608"/>
    </row>
    <row r="131">
      <c r="A131" s="502" t="s">
        <v>27095</v>
      </c>
      <c r="B131" s="502" t="s">
        <v>27209</v>
      </c>
      <c r="D131" s="607">
        <v>45773.581967592596</v>
      </c>
      <c r="E131" s="26"/>
    </row>
    <row r="132">
      <c r="A132" s="502" t="s">
        <v>27116</v>
      </c>
      <c r="B132" s="502" t="s">
        <v>1449</v>
      </c>
      <c r="D132" s="607">
        <v>45775.73407407408</v>
      </c>
      <c r="E132" s="608"/>
    </row>
    <row r="133">
      <c r="A133" s="502" t="s">
        <v>27124</v>
      </c>
      <c r="B133" s="502" t="s">
        <v>27225</v>
      </c>
      <c r="D133" s="607">
        <v>45776.56600694444</v>
      </c>
      <c r="E133" s="608"/>
    </row>
    <row r="134">
      <c r="A134" s="502" t="s">
        <v>27127</v>
      </c>
      <c r="B134" s="502" t="s">
        <v>27236</v>
      </c>
      <c r="D134" s="607">
        <v>45776.71627314815</v>
      </c>
      <c r="E134" s="26"/>
    </row>
    <row r="135">
      <c r="A135" s="502" t="s">
        <v>27139</v>
      </c>
      <c r="B135" s="502" t="s">
        <v>27245</v>
      </c>
      <c r="D135" s="607">
        <v>45776.80027777778</v>
      </c>
      <c r="E135" s="608"/>
    </row>
    <row r="136">
      <c r="A136" s="502" t="s">
        <v>27149</v>
      </c>
      <c r="B136" s="502" t="s">
        <v>27254</v>
      </c>
      <c r="D136" s="607">
        <v>45776.819710648146</v>
      </c>
      <c r="E136" s="608"/>
    </row>
    <row r="137">
      <c r="A137" s="502" t="s">
        <v>27159</v>
      </c>
      <c r="B137" s="502" t="s">
        <v>27264</v>
      </c>
      <c r="D137" s="607">
        <v>45777.541550925926</v>
      </c>
      <c r="E137" s="26"/>
    </row>
    <row r="138">
      <c r="A138" s="502" t="s">
        <v>27168</v>
      </c>
      <c r="B138" s="502" t="s">
        <v>27276</v>
      </c>
      <c r="D138" s="607">
        <v>45777.6205787037</v>
      </c>
      <c r="E138" s="608"/>
    </row>
    <row r="139">
      <c r="A139" s="502" t="s">
        <v>27178</v>
      </c>
      <c r="B139" s="502" t="s">
        <v>1440</v>
      </c>
      <c r="D139" s="607">
        <v>45777.824791666666</v>
      </c>
      <c r="E139" s="608"/>
    </row>
    <row r="140">
      <c r="A140" s="502" t="s">
        <v>27190</v>
      </c>
      <c r="B140" s="502" t="s">
        <v>27294</v>
      </c>
      <c r="C140" s="178"/>
      <c r="D140" s="610"/>
      <c r="E140" s="611"/>
      <c r="F140" s="178"/>
      <c r="G140" s="178"/>
      <c r="H140" s="178"/>
      <c r="I140" s="178"/>
      <c r="J140" s="178"/>
      <c r="K140" s="178"/>
      <c r="L140" s="178"/>
      <c r="M140" s="178"/>
      <c r="N140" s="178"/>
      <c r="O140" s="178"/>
      <c r="P140" s="178"/>
      <c r="Q140" s="178"/>
      <c r="R140" s="178"/>
      <c r="S140" s="178"/>
      <c r="T140" s="178"/>
      <c r="U140" s="178"/>
      <c r="V140" s="178"/>
      <c r="W140" s="178"/>
    </row>
    <row r="141">
      <c r="A141" s="502" t="s">
        <v>27198</v>
      </c>
      <c r="B141" s="502" t="s">
        <v>27305</v>
      </c>
      <c r="D141" s="595">
        <v>45778.02085648148</v>
      </c>
      <c r="E141" s="608"/>
    </row>
    <row r="142">
      <c r="A142" s="502" t="s">
        <v>27208</v>
      </c>
      <c r="B142" s="502" t="s">
        <v>27320</v>
      </c>
      <c r="D142" s="595">
        <v>45778.60731481481</v>
      </c>
      <c r="E142" s="26"/>
    </row>
    <row r="143">
      <c r="A143" s="502" t="s">
        <v>1448</v>
      </c>
      <c r="B143" s="502" t="s">
        <v>27328</v>
      </c>
      <c r="D143" s="595">
        <v>45778.61516203704</v>
      </c>
      <c r="E143" s="608"/>
    </row>
    <row r="144">
      <c r="A144" s="502" t="s">
        <v>27224</v>
      </c>
      <c r="B144" s="502" t="s">
        <v>27344</v>
      </c>
      <c r="D144" s="595">
        <v>45779.557025462964</v>
      </c>
      <c r="E144" s="608"/>
    </row>
    <row r="145">
      <c r="A145" s="502" t="s">
        <v>27235</v>
      </c>
      <c r="B145" s="502" t="s">
        <v>27354</v>
      </c>
      <c r="D145" s="595">
        <v>45780.712488425925</v>
      </c>
      <c r="E145" s="608"/>
    </row>
    <row r="146">
      <c r="A146" s="502" t="s">
        <v>27244</v>
      </c>
      <c r="B146" s="502" t="s">
        <v>27367</v>
      </c>
      <c r="D146" s="595">
        <v>45780.74569444444</v>
      </c>
      <c r="E146" s="608"/>
    </row>
    <row r="147">
      <c r="A147" s="502" t="s">
        <v>27251</v>
      </c>
      <c r="B147" s="502" t="s">
        <v>27379</v>
      </c>
      <c r="D147" s="595">
        <v>45780.90804398148</v>
      </c>
      <c r="E147" s="26"/>
    </row>
    <row r="148">
      <c r="A148" s="502" t="s">
        <v>27253</v>
      </c>
      <c r="B148" s="502" t="s">
        <v>27389</v>
      </c>
      <c r="D148" s="595">
        <v>45780.92518518519</v>
      </c>
      <c r="E148" s="608"/>
    </row>
    <row r="149">
      <c r="A149" s="502" t="s">
        <v>27263</v>
      </c>
      <c r="B149" s="502" t="s">
        <v>27396</v>
      </c>
      <c r="D149" s="595">
        <v>45781.50619212963</v>
      </c>
      <c r="E149" s="608"/>
    </row>
    <row r="150">
      <c r="A150" s="502" t="s">
        <v>27275</v>
      </c>
      <c r="B150" s="502" t="s">
        <v>27410</v>
      </c>
      <c r="D150" s="595">
        <v>45782.4450462963</v>
      </c>
      <c r="E150" s="26"/>
    </row>
    <row r="151">
      <c r="A151" s="502" t="s">
        <v>27285</v>
      </c>
      <c r="B151" s="502" t="s">
        <v>27417</v>
      </c>
      <c r="D151" s="595">
        <v>45782.58556712963</v>
      </c>
      <c r="E151" s="608"/>
    </row>
    <row r="152">
      <c r="A152" s="502" t="s">
        <v>27293</v>
      </c>
      <c r="B152" s="502" t="s">
        <v>27420</v>
      </c>
      <c r="D152" s="595">
        <v>45782.77363425926</v>
      </c>
      <c r="E152" s="608"/>
    </row>
    <row r="153">
      <c r="A153" s="502" t="s">
        <v>27304</v>
      </c>
      <c r="B153" s="502" t="s">
        <v>27429</v>
      </c>
      <c r="D153" s="595">
        <v>45784.82517361111</v>
      </c>
      <c r="E153" s="26"/>
    </row>
    <row r="154">
      <c r="A154" s="502" t="s">
        <v>27319</v>
      </c>
      <c r="B154" s="502" t="s">
        <v>27439</v>
      </c>
      <c r="D154" s="595">
        <v>45785.523518518516</v>
      </c>
      <c r="E154" s="608"/>
    </row>
    <row r="155">
      <c r="A155" s="502" t="s">
        <v>27327</v>
      </c>
      <c r="B155" s="502" t="s">
        <v>27447</v>
      </c>
      <c r="D155" s="595">
        <v>45789.637291666666</v>
      </c>
      <c r="E155" s="608"/>
    </row>
    <row r="156">
      <c r="A156" s="502" t="s">
        <v>27343</v>
      </c>
      <c r="B156" s="502" t="s">
        <v>27456</v>
      </c>
      <c r="D156" s="595">
        <v>45789.77569444444</v>
      </c>
      <c r="E156" s="26"/>
    </row>
    <row r="157">
      <c r="A157" s="502" t="s">
        <v>27353</v>
      </c>
      <c r="B157" s="502" t="s">
        <v>27465</v>
      </c>
      <c r="D157" s="595">
        <v>45790.50314814815</v>
      </c>
      <c r="E157" s="608"/>
    </row>
    <row r="158">
      <c r="A158" s="502" t="s">
        <v>27366</v>
      </c>
      <c r="B158" s="502" t="s">
        <v>27474</v>
      </c>
      <c r="D158" s="595">
        <v>45792.75587962963</v>
      </c>
      <c r="E158" s="608"/>
    </row>
    <row r="159">
      <c r="A159" s="502" t="s">
        <v>27378</v>
      </c>
      <c r="B159" s="502" t="s">
        <v>27483</v>
      </c>
      <c r="D159" s="595">
        <v>45793.46313657407</v>
      </c>
      <c r="E159" s="26"/>
    </row>
    <row r="160">
      <c r="A160" s="502" t="s">
        <v>27388</v>
      </c>
      <c r="B160" s="502" t="s">
        <v>27493</v>
      </c>
      <c r="D160" s="595">
        <v>45793.51327546296</v>
      </c>
      <c r="E160" s="608"/>
    </row>
    <row r="161">
      <c r="A161" s="502" t="s">
        <v>27395</v>
      </c>
      <c r="B161" s="502" t="s">
        <v>27502</v>
      </c>
      <c r="D161" s="595">
        <v>45793.95482638889</v>
      </c>
      <c r="E161" s="608"/>
    </row>
    <row r="162">
      <c r="A162" s="502" t="s">
        <v>27409</v>
      </c>
      <c r="B162" s="502" t="s">
        <v>27511</v>
      </c>
      <c r="D162" s="595">
        <v>45793.96461805556</v>
      </c>
      <c r="E162" s="26"/>
    </row>
    <row r="163">
      <c r="A163" s="502" t="s">
        <v>27416</v>
      </c>
      <c r="B163" s="502" t="s">
        <v>1350</v>
      </c>
      <c r="D163" s="595">
        <v>45795.4903587963</v>
      </c>
      <c r="E163" s="608"/>
    </row>
    <row r="164">
      <c r="A164" s="502" t="s">
        <v>27419</v>
      </c>
      <c r="B164" s="502" t="s">
        <v>27530</v>
      </c>
      <c r="D164" s="595">
        <v>45796.71994212963</v>
      </c>
      <c r="E164" s="608"/>
    </row>
    <row r="165">
      <c r="A165" s="502" t="s">
        <v>27428</v>
      </c>
      <c r="B165" s="502" t="s">
        <v>27541</v>
      </c>
      <c r="D165" s="595">
        <v>45796.68927083333</v>
      </c>
      <c r="E165" s="608"/>
    </row>
    <row r="166">
      <c r="A166" s="502" t="s">
        <v>27438</v>
      </c>
      <c r="B166" s="502" t="s">
        <v>27549</v>
      </c>
      <c r="D166" s="595">
        <v>45796.79785879629</v>
      </c>
      <c r="E166" s="608"/>
    </row>
    <row r="167">
      <c r="A167" s="502" t="s">
        <v>27446</v>
      </c>
      <c r="D167" s="595">
        <v>45796.88407407407</v>
      </c>
      <c r="E167" s="26"/>
    </row>
    <row r="168">
      <c r="A168" s="502" t="s">
        <v>27455</v>
      </c>
      <c r="D168" s="595">
        <v>45797.704930555556</v>
      </c>
      <c r="E168" s="26"/>
    </row>
    <row r="169">
      <c r="A169" s="502" t="s">
        <v>27464</v>
      </c>
      <c r="D169" s="595">
        <v>45798.459861111114</v>
      </c>
      <c r="E169" s="608"/>
    </row>
    <row r="170">
      <c r="A170" s="502" t="s">
        <v>27473</v>
      </c>
      <c r="D170" s="595">
        <v>45798.727627314816</v>
      </c>
      <c r="E170" s="608"/>
    </row>
    <row r="171">
      <c r="A171" s="502" t="s">
        <v>65</v>
      </c>
      <c r="D171" s="595">
        <v>45799.72392361111</v>
      </c>
      <c r="E171" s="26"/>
    </row>
    <row r="172">
      <c r="A172" s="502" t="s">
        <v>27492</v>
      </c>
      <c r="D172" s="595">
        <v>45802.82465277778</v>
      </c>
      <c r="E172" s="608"/>
    </row>
    <row r="173">
      <c r="A173" s="502" t="s">
        <v>27501</v>
      </c>
      <c r="D173" s="595">
        <v>45803.629537037035</v>
      </c>
      <c r="E173" s="608"/>
    </row>
    <row r="174">
      <c r="A174" s="502" t="s">
        <v>27510</v>
      </c>
      <c r="D174" s="595">
        <v>45803.70667824074</v>
      </c>
      <c r="E174" s="26"/>
    </row>
    <row r="175">
      <c r="A175" s="502" t="s">
        <v>68</v>
      </c>
      <c r="D175" s="595">
        <v>45803.925833333335</v>
      </c>
      <c r="E175" s="608"/>
    </row>
    <row r="176">
      <c r="A176" s="502" t="s">
        <v>708</v>
      </c>
      <c r="D176" s="595">
        <v>45805.74521990741</v>
      </c>
      <c r="E176" s="608"/>
    </row>
    <row r="177">
      <c r="A177" s="502" t="s">
        <v>27540</v>
      </c>
      <c r="D177" s="595">
        <v>45806.677083333336</v>
      </c>
      <c r="E177" s="26"/>
    </row>
    <row r="178">
      <c r="A178" s="502" t="s">
        <v>72</v>
      </c>
      <c r="D178" s="595">
        <v>45806.72802083333</v>
      </c>
      <c r="E178" s="608"/>
    </row>
    <row r="179">
      <c r="A179" s="502" t="s">
        <v>112</v>
      </c>
      <c r="B179" s="502" t="s">
        <v>27558</v>
      </c>
      <c r="D179" s="595">
        <v>45806.993726851855</v>
      </c>
      <c r="E179" s="608"/>
    </row>
    <row r="180">
      <c r="A180" s="502" t="s">
        <v>75</v>
      </c>
      <c r="B180" s="502" t="s">
        <v>27569</v>
      </c>
      <c r="E180" s="26"/>
    </row>
    <row r="181">
      <c r="A181" s="502" t="s">
        <v>78</v>
      </c>
      <c r="B181" s="502" t="s">
        <v>27578</v>
      </c>
      <c r="E181" s="608"/>
    </row>
    <row r="182">
      <c r="A182" s="502" t="s">
        <v>70</v>
      </c>
      <c r="B182" s="502" t="s">
        <v>69</v>
      </c>
      <c r="E182" s="608"/>
    </row>
    <row r="183">
      <c r="A183" s="502" t="s">
        <v>82</v>
      </c>
      <c r="B183" s="502" t="s">
        <v>27594</v>
      </c>
      <c r="E183" s="26"/>
    </row>
    <row r="184">
      <c r="A184" s="502" t="s">
        <v>80</v>
      </c>
      <c r="B184" s="502" t="s">
        <v>27602</v>
      </c>
      <c r="E184" s="608"/>
    </row>
    <row r="185">
      <c r="A185" s="502" t="s">
        <v>84</v>
      </c>
      <c r="B185" s="502" t="s">
        <v>27612</v>
      </c>
      <c r="E185" s="608"/>
    </row>
    <row r="186">
      <c r="A186" s="502" t="s">
        <v>85</v>
      </c>
      <c r="B186" s="502" t="s">
        <v>27620</v>
      </c>
      <c r="E186" s="26"/>
    </row>
    <row r="187">
      <c r="A187" s="502" t="s">
        <v>86</v>
      </c>
      <c r="B187" s="502" t="s">
        <v>27628</v>
      </c>
      <c r="E187" s="608"/>
    </row>
    <row r="188">
      <c r="A188" s="502" t="s">
        <v>87</v>
      </c>
      <c r="B188" s="502" t="s">
        <v>27636</v>
      </c>
      <c r="E188" s="608"/>
    </row>
    <row r="189">
      <c r="A189" s="502" t="s">
        <v>90</v>
      </c>
      <c r="B189" s="502" t="s">
        <v>27645</v>
      </c>
      <c r="E189" s="608"/>
    </row>
    <row r="190">
      <c r="A190" s="502" t="s">
        <v>88</v>
      </c>
      <c r="B190" s="502" t="s">
        <v>27654</v>
      </c>
      <c r="E190" s="608"/>
    </row>
    <row r="191">
      <c r="A191" s="502" t="s">
        <v>92</v>
      </c>
      <c r="B191" s="502" t="s">
        <v>27663</v>
      </c>
      <c r="E191" s="608"/>
    </row>
    <row r="192">
      <c r="A192" s="502" t="s">
        <v>93</v>
      </c>
      <c r="B192" s="502" t="s">
        <v>268</v>
      </c>
      <c r="E192" s="608"/>
    </row>
    <row r="193">
      <c r="A193" s="502" t="s">
        <v>96</v>
      </c>
      <c r="B193" s="502" t="s">
        <v>27682</v>
      </c>
      <c r="E193" s="608"/>
    </row>
    <row r="194">
      <c r="A194" s="502" t="s">
        <v>94</v>
      </c>
      <c r="B194" s="502" t="s">
        <v>27694</v>
      </c>
      <c r="E194" s="608"/>
    </row>
    <row r="195">
      <c r="A195" s="502" t="s">
        <v>27702</v>
      </c>
      <c r="B195" s="502" t="s">
        <v>27706</v>
      </c>
      <c r="E195" s="26"/>
    </row>
    <row r="196">
      <c r="A196" s="502" t="s">
        <v>100</v>
      </c>
      <c r="B196" s="502" t="s">
        <v>27711</v>
      </c>
      <c r="E196" s="608"/>
    </row>
    <row r="197">
      <c r="A197" s="502" t="s">
        <v>99</v>
      </c>
      <c r="B197" s="502" t="s">
        <v>27718</v>
      </c>
      <c r="E197" s="608"/>
    </row>
    <row r="198">
      <c r="A198" s="502" t="s">
        <v>27729</v>
      </c>
      <c r="B198" s="502" t="s">
        <v>27729</v>
      </c>
      <c r="E198" s="608"/>
    </row>
    <row r="199">
      <c r="A199" s="502" t="s">
        <v>101</v>
      </c>
      <c r="B199" s="502" t="s">
        <v>27739</v>
      </c>
      <c r="E199" s="608"/>
    </row>
    <row r="200">
      <c r="A200" s="502" t="s">
        <v>27749</v>
      </c>
      <c r="B200" s="502" t="s">
        <v>27751</v>
      </c>
      <c r="E200" s="608"/>
    </row>
    <row r="201">
      <c r="A201" s="502" t="s">
        <v>104</v>
      </c>
      <c r="B201" s="502" t="s">
        <v>104</v>
      </c>
      <c r="E201" s="26"/>
    </row>
    <row r="202">
      <c r="A202" s="502" t="s">
        <v>106</v>
      </c>
      <c r="B202" s="502" t="s">
        <v>27767</v>
      </c>
      <c r="E202" s="608"/>
    </row>
    <row r="203">
      <c r="A203" s="502" t="s">
        <v>27775</v>
      </c>
      <c r="B203" s="502" t="s">
        <v>27778</v>
      </c>
      <c r="E203" s="608"/>
    </row>
    <row r="204">
      <c r="A204" s="502" t="s">
        <v>107</v>
      </c>
      <c r="B204" s="502" t="s">
        <v>27787</v>
      </c>
      <c r="E204" s="26"/>
    </row>
    <row r="205">
      <c r="A205" s="502" t="s">
        <v>27794</v>
      </c>
      <c r="B205" s="502" t="s">
        <v>27796</v>
      </c>
      <c r="E205" s="608"/>
    </row>
    <row r="206">
      <c r="A206" s="502" t="s">
        <v>108</v>
      </c>
      <c r="B206" s="502" t="s">
        <v>27806</v>
      </c>
      <c r="E206" s="608"/>
    </row>
    <row r="207">
      <c r="A207" s="502" t="s">
        <v>109</v>
      </c>
      <c r="B207" s="502" t="s">
        <v>27813</v>
      </c>
      <c r="E207" s="26"/>
    </row>
    <row r="208">
      <c r="A208" s="502" t="s">
        <v>110</v>
      </c>
      <c r="B208" s="502" t="s">
        <v>27820</v>
      </c>
      <c r="E208" s="608"/>
    </row>
    <row r="209">
      <c r="A209" s="502" t="s">
        <v>27834</v>
      </c>
      <c r="B209" s="502" t="s">
        <v>27835</v>
      </c>
      <c r="E209" s="608"/>
    </row>
    <row r="210">
      <c r="A210" s="502" t="s">
        <v>113</v>
      </c>
      <c r="B210" s="502" t="s">
        <v>327</v>
      </c>
      <c r="E210" s="608"/>
    </row>
    <row r="211">
      <c r="A211" s="502" t="s">
        <v>114</v>
      </c>
      <c r="B211" s="502" t="s">
        <v>114</v>
      </c>
      <c r="E211" s="608"/>
    </row>
    <row r="212">
      <c r="A212" s="502" t="s">
        <v>116</v>
      </c>
      <c r="B212" s="502" t="s">
        <v>27856</v>
      </c>
      <c r="E212" s="608"/>
    </row>
    <row r="213">
      <c r="A213" s="502" t="s">
        <v>117</v>
      </c>
      <c r="B213" s="502" t="s">
        <v>27865</v>
      </c>
      <c r="E213" s="608"/>
    </row>
    <row r="214">
      <c r="A214" s="502" t="s">
        <v>118</v>
      </c>
      <c r="B214" s="502" t="s">
        <v>27876</v>
      </c>
      <c r="E214" s="608"/>
    </row>
    <row r="215">
      <c r="A215" s="502" t="s">
        <v>27883</v>
      </c>
      <c r="B215" s="502" t="s">
        <v>27884</v>
      </c>
      <c r="E215" s="608"/>
    </row>
    <row r="216">
      <c r="A216" s="502" t="s">
        <v>120</v>
      </c>
      <c r="B216" s="502" t="s">
        <v>27892</v>
      </c>
      <c r="E216" s="608"/>
    </row>
    <row r="217">
      <c r="A217" s="502" t="s">
        <v>122</v>
      </c>
      <c r="B217" s="502" t="s">
        <v>27899</v>
      </c>
      <c r="E217" s="608"/>
    </row>
    <row r="218">
      <c r="A218" s="502" t="s">
        <v>123</v>
      </c>
      <c r="B218" s="502" t="s">
        <v>27909</v>
      </c>
      <c r="E218" s="26"/>
    </row>
    <row r="219">
      <c r="A219" s="502" t="s">
        <v>125</v>
      </c>
      <c r="B219" s="502" t="s">
        <v>27917</v>
      </c>
      <c r="E219" s="608"/>
    </row>
    <row r="220">
      <c r="A220" s="502" t="s">
        <v>27926</v>
      </c>
      <c r="B220" s="502" t="s">
        <v>27926</v>
      </c>
      <c r="E220" s="608"/>
    </row>
    <row r="221">
      <c r="A221" s="502" t="s">
        <v>25286</v>
      </c>
      <c r="B221" s="502" t="s">
        <v>27934</v>
      </c>
      <c r="E221" s="26"/>
    </row>
    <row r="222">
      <c r="A222" s="502" t="s">
        <v>27940</v>
      </c>
      <c r="B222" s="502" t="s">
        <v>27941</v>
      </c>
      <c r="E222" s="608"/>
    </row>
    <row r="223">
      <c r="E223" s="608"/>
    </row>
    <row r="224">
      <c r="E224" s="26"/>
    </row>
    <row r="225">
      <c r="E225" s="608"/>
    </row>
    <row r="226">
      <c r="E226" s="608"/>
    </row>
    <row r="227">
      <c r="E227" s="608"/>
    </row>
    <row r="228">
      <c r="E228" s="608"/>
    </row>
    <row r="229">
      <c r="E229" s="26"/>
    </row>
    <row r="230">
      <c r="E230" s="608"/>
    </row>
    <row r="231">
      <c r="E231" s="608"/>
    </row>
    <row r="232">
      <c r="E232" s="26"/>
    </row>
    <row r="233">
      <c r="E233" s="608"/>
    </row>
    <row r="234">
      <c r="E234" s="608"/>
    </row>
    <row r="235">
      <c r="E235" s="608"/>
    </row>
    <row r="236">
      <c r="E236" s="608"/>
    </row>
    <row r="237">
      <c r="E237" s="26"/>
    </row>
    <row r="238">
      <c r="E238" s="26"/>
    </row>
    <row r="239">
      <c r="E239" s="608"/>
    </row>
    <row r="240">
      <c r="E240" s="608"/>
    </row>
    <row r="241">
      <c r="E241" s="26"/>
    </row>
    <row r="242">
      <c r="E242" s="608"/>
    </row>
    <row r="243">
      <c r="E243" s="608"/>
    </row>
    <row r="244">
      <c r="E244" s="26"/>
    </row>
    <row r="245">
      <c r="E245" s="608"/>
    </row>
    <row r="246">
      <c r="E246" s="608"/>
    </row>
    <row r="247">
      <c r="E247" s="26"/>
    </row>
    <row r="248">
      <c r="E248" s="608"/>
    </row>
    <row r="249">
      <c r="E249" s="608"/>
    </row>
    <row r="250">
      <c r="E250" s="26"/>
    </row>
    <row r="251">
      <c r="E251" s="608"/>
    </row>
    <row r="252">
      <c r="E252" s="608"/>
    </row>
    <row r="253">
      <c r="E253" s="26"/>
    </row>
    <row r="254">
      <c r="E254" s="608"/>
    </row>
    <row r="255">
      <c r="E255" s="608"/>
    </row>
    <row r="256">
      <c r="E256" s="26"/>
    </row>
    <row r="257">
      <c r="E257" s="608"/>
    </row>
    <row r="258">
      <c r="E258" s="608"/>
    </row>
    <row r="259">
      <c r="E259" s="608"/>
    </row>
    <row r="260">
      <c r="E260" s="26"/>
    </row>
    <row r="261">
      <c r="E261" s="608"/>
    </row>
    <row r="262">
      <c r="E262" s="608"/>
    </row>
    <row r="263">
      <c r="E263" s="26"/>
    </row>
    <row r="264">
      <c r="E264" s="608"/>
    </row>
    <row r="265">
      <c r="E265" s="608"/>
    </row>
    <row r="266">
      <c r="E266" s="26"/>
    </row>
    <row r="267">
      <c r="E267" s="608"/>
    </row>
    <row r="268">
      <c r="E268" s="608"/>
    </row>
    <row r="269">
      <c r="E269" s="608"/>
    </row>
    <row r="270">
      <c r="E270" s="608"/>
    </row>
    <row r="271">
      <c r="E271" s="608"/>
    </row>
    <row r="272">
      <c r="E272" s="608"/>
    </row>
    <row r="273">
      <c r="E273" s="26"/>
    </row>
    <row r="274">
      <c r="E274" s="608"/>
    </row>
    <row r="275">
      <c r="E275" s="26"/>
    </row>
    <row r="276">
      <c r="E276" s="608"/>
    </row>
    <row r="277">
      <c r="E277" s="608"/>
    </row>
    <row r="278">
      <c r="E278" s="26"/>
    </row>
    <row r="279">
      <c r="E279" s="608"/>
    </row>
    <row r="280">
      <c r="E280" s="608"/>
    </row>
    <row r="281">
      <c r="E281" s="608"/>
    </row>
    <row r="282">
      <c r="E282" s="608"/>
    </row>
    <row r="283">
      <c r="E283" s="26"/>
    </row>
    <row r="284">
      <c r="E284" s="608"/>
    </row>
    <row r="285">
      <c r="E285" s="608"/>
    </row>
    <row r="286">
      <c r="E286" s="26"/>
    </row>
    <row r="287">
      <c r="E287" s="26"/>
    </row>
    <row r="288">
      <c r="E288" s="608"/>
    </row>
    <row r="289">
      <c r="E289" s="608"/>
    </row>
    <row r="290">
      <c r="E290" s="26"/>
    </row>
    <row r="291">
      <c r="E291" s="608"/>
    </row>
    <row r="292">
      <c r="E292" s="608"/>
    </row>
    <row r="293">
      <c r="E293" s="26"/>
    </row>
    <row r="294">
      <c r="E294" s="608"/>
    </row>
    <row r="295">
      <c r="E295" s="608"/>
    </row>
    <row r="296">
      <c r="E296" s="608"/>
    </row>
  </sheetData>
  <autoFilter ref="$A$1:$W$998"/>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612" t="s">
        <v>27954</v>
      </c>
      <c r="B1" s="613"/>
      <c r="C1" s="494"/>
      <c r="D1" s="499"/>
      <c r="E1" s="497"/>
      <c r="F1" s="488" t="s">
        <v>27955</v>
      </c>
      <c r="G1" s="488" t="s">
        <v>27956</v>
      </c>
      <c r="H1" s="488" t="s">
        <v>27957</v>
      </c>
      <c r="I1" s="488"/>
      <c r="J1" s="488"/>
      <c r="K1" s="488"/>
      <c r="L1" s="488"/>
      <c r="M1" s="488"/>
      <c r="N1" s="488"/>
      <c r="O1" s="488"/>
      <c r="P1" s="488"/>
    </row>
    <row r="2">
      <c r="A2" s="612" t="s">
        <v>25680</v>
      </c>
      <c r="B2" s="488" t="s">
        <v>27958</v>
      </c>
      <c r="C2" s="488" t="s">
        <v>27959</v>
      </c>
      <c r="D2" s="488" t="s">
        <v>27960</v>
      </c>
      <c r="E2" s="488" t="s">
        <v>27961</v>
      </c>
      <c r="F2" s="488" t="s">
        <v>55</v>
      </c>
      <c r="G2" s="488" t="s">
        <v>27962</v>
      </c>
      <c r="H2" s="488" t="s">
        <v>27963</v>
      </c>
      <c r="I2" s="488"/>
      <c r="J2" s="488"/>
      <c r="K2" s="488"/>
      <c r="L2" s="488"/>
      <c r="M2" s="488"/>
      <c r="N2" s="488"/>
      <c r="O2" s="488"/>
      <c r="P2" s="488"/>
    </row>
    <row r="3">
      <c r="A3" s="496">
        <v>1.92E8</v>
      </c>
      <c r="B3" s="488" t="s">
        <v>27964</v>
      </c>
      <c r="C3" s="488" t="s">
        <v>27964</v>
      </c>
      <c r="D3" s="488" t="s">
        <v>27965</v>
      </c>
      <c r="E3" s="491">
        <v>45741.93125</v>
      </c>
      <c r="F3" s="488" t="s">
        <v>26539</v>
      </c>
      <c r="G3" s="488" t="s">
        <v>27076</v>
      </c>
      <c r="H3" s="488" t="s">
        <v>27966</v>
      </c>
      <c r="I3" s="488" t="str">
        <f t="shared" ref="I3:I124" si="1">H3&amp;G3</f>
        <v>曽我部遥</v>
      </c>
      <c r="J3" s="488"/>
      <c r="K3" s="488"/>
      <c r="L3" s="488"/>
      <c r="M3" s="488"/>
      <c r="N3" s="488"/>
      <c r="O3" s="488"/>
      <c r="P3" s="488"/>
    </row>
    <row r="4">
      <c r="A4" s="496">
        <v>1.92E8</v>
      </c>
      <c r="B4" s="488" t="s">
        <v>26558</v>
      </c>
      <c r="C4" s="488" t="s">
        <v>26558</v>
      </c>
      <c r="D4" s="488" t="s">
        <v>27965</v>
      </c>
      <c r="E4" s="491">
        <v>45742.64861111111</v>
      </c>
      <c r="F4" s="488" t="s">
        <v>26559</v>
      </c>
      <c r="G4" s="488" t="s">
        <v>27967</v>
      </c>
      <c r="H4" s="488" t="s">
        <v>26058</v>
      </c>
      <c r="I4" s="488" t="str">
        <f t="shared" si="1"/>
        <v>柴田真美</v>
      </c>
      <c r="J4" s="488"/>
      <c r="K4" s="488"/>
      <c r="L4" s="488"/>
      <c r="M4" s="488"/>
      <c r="N4" s="488"/>
      <c r="O4" s="488"/>
      <c r="P4" s="488"/>
    </row>
    <row r="5">
      <c r="A5" s="496">
        <v>1.92E8</v>
      </c>
      <c r="B5" s="488" t="s">
        <v>26568</v>
      </c>
      <c r="C5" s="488" t="s">
        <v>26568</v>
      </c>
      <c r="D5" s="488" t="s">
        <v>27965</v>
      </c>
      <c r="E5" s="491">
        <v>45742.67986111111</v>
      </c>
      <c r="F5" s="488" t="s">
        <v>26569</v>
      </c>
      <c r="G5" s="488" t="s">
        <v>27968</v>
      </c>
      <c r="H5" s="488" t="s">
        <v>26573</v>
      </c>
      <c r="I5" s="488" t="str">
        <f t="shared" si="1"/>
        <v>長谷川碧</v>
      </c>
      <c r="J5" s="488"/>
      <c r="K5" s="488"/>
      <c r="L5" s="488"/>
      <c r="M5" s="488"/>
      <c r="N5" s="488"/>
      <c r="O5" s="488"/>
      <c r="P5" s="488"/>
    </row>
    <row r="6">
      <c r="A6" s="496">
        <v>1.92E8</v>
      </c>
      <c r="B6" s="488" t="s">
        <v>26578</v>
      </c>
      <c r="C6" s="488" t="s">
        <v>26578</v>
      </c>
      <c r="D6" s="488" t="s">
        <v>27965</v>
      </c>
      <c r="E6" s="491">
        <v>45742.8125</v>
      </c>
      <c r="F6" s="488" t="s">
        <v>26579</v>
      </c>
      <c r="G6" s="488" t="s">
        <v>27969</v>
      </c>
      <c r="H6" s="488" t="s">
        <v>26583</v>
      </c>
      <c r="I6" s="488" t="str">
        <f t="shared" si="1"/>
        <v>垰恵里佳</v>
      </c>
      <c r="J6" s="488"/>
      <c r="K6" s="488"/>
      <c r="L6" s="488"/>
      <c r="M6" s="488"/>
      <c r="N6" s="488"/>
      <c r="O6" s="488"/>
      <c r="P6" s="488"/>
    </row>
    <row r="7">
      <c r="A7" s="496">
        <v>1.92E8</v>
      </c>
      <c r="B7" s="488" t="s">
        <v>26588</v>
      </c>
      <c r="C7" s="488" t="s">
        <v>26588</v>
      </c>
      <c r="D7" s="488" t="s">
        <v>27965</v>
      </c>
      <c r="E7" s="491">
        <v>45743.99791666667</v>
      </c>
      <c r="F7" s="488" t="s">
        <v>26589</v>
      </c>
      <c r="G7" s="488" t="s">
        <v>27970</v>
      </c>
      <c r="H7" s="488" t="s">
        <v>26594</v>
      </c>
      <c r="I7" s="488" t="str">
        <f t="shared" si="1"/>
        <v>馬場あさみ</v>
      </c>
      <c r="J7" s="488"/>
      <c r="K7" s="488"/>
      <c r="L7" s="488"/>
      <c r="M7" s="488"/>
      <c r="N7" s="488"/>
      <c r="O7" s="488"/>
      <c r="P7" s="488"/>
    </row>
    <row r="8">
      <c r="A8" s="496">
        <v>1.93E8</v>
      </c>
      <c r="B8" s="488" t="s">
        <v>27971</v>
      </c>
      <c r="C8" s="488" t="s">
        <v>27971</v>
      </c>
      <c r="D8" s="488" t="s">
        <v>27965</v>
      </c>
      <c r="E8" s="491">
        <v>45744.68263888889</v>
      </c>
      <c r="F8" s="488" t="s">
        <v>27972</v>
      </c>
      <c r="G8" s="488" t="s">
        <v>27973</v>
      </c>
      <c r="H8" s="488" t="s">
        <v>27974</v>
      </c>
      <c r="I8" s="488" t="str">
        <f t="shared" si="1"/>
        <v>三津川明仁</v>
      </c>
      <c r="J8" s="488"/>
      <c r="K8" s="488"/>
      <c r="L8" s="488"/>
      <c r="M8" s="488"/>
      <c r="N8" s="488"/>
      <c r="O8" s="488"/>
      <c r="P8" s="488"/>
    </row>
    <row r="9">
      <c r="A9" s="496">
        <v>1.93E8</v>
      </c>
      <c r="B9" s="488" t="s">
        <v>26496</v>
      </c>
      <c r="C9" s="488" t="s">
        <v>26496</v>
      </c>
      <c r="D9" s="488" t="s">
        <v>27975</v>
      </c>
      <c r="E9" s="491">
        <v>45747.84722222222</v>
      </c>
      <c r="F9" s="488" t="s">
        <v>26497</v>
      </c>
      <c r="G9" s="488" t="s">
        <v>27976</v>
      </c>
      <c r="H9" s="488" t="s">
        <v>26501</v>
      </c>
      <c r="I9" s="488" t="str">
        <f t="shared" si="1"/>
        <v>江頭真理子</v>
      </c>
      <c r="J9" s="488"/>
      <c r="K9" s="488"/>
      <c r="L9" s="488"/>
      <c r="M9" s="488"/>
      <c r="N9" s="488"/>
      <c r="O9" s="488"/>
      <c r="P9" s="488"/>
    </row>
    <row r="10">
      <c r="A10" s="496">
        <v>1.93E8</v>
      </c>
      <c r="B10" s="488" t="s">
        <v>25169</v>
      </c>
      <c r="C10" s="488" t="s">
        <v>25169</v>
      </c>
      <c r="D10" s="488" t="s">
        <v>27975</v>
      </c>
      <c r="E10" s="491">
        <v>45748.70416666667</v>
      </c>
      <c r="F10" s="488" t="s">
        <v>26628</v>
      </c>
      <c r="G10" s="488" t="s">
        <v>27977</v>
      </c>
      <c r="H10" s="488" t="s">
        <v>26003</v>
      </c>
      <c r="I10" s="488" t="str">
        <f t="shared" si="1"/>
        <v>佐藤裕子</v>
      </c>
      <c r="J10" s="488"/>
      <c r="K10" s="488"/>
      <c r="L10" s="488"/>
      <c r="M10" s="488"/>
      <c r="N10" s="488"/>
      <c r="O10" s="488"/>
      <c r="P10" s="488"/>
    </row>
    <row r="11">
      <c r="A11" s="496">
        <v>1.93E8</v>
      </c>
      <c r="B11" s="488" t="s">
        <v>27978</v>
      </c>
      <c r="C11" s="488" t="s">
        <v>27978</v>
      </c>
      <c r="D11" s="488" t="s">
        <v>27965</v>
      </c>
      <c r="E11" s="491">
        <v>45748.740277777775</v>
      </c>
      <c r="F11" s="488" t="s">
        <v>26599</v>
      </c>
      <c r="G11" s="488" t="s">
        <v>27979</v>
      </c>
      <c r="H11" s="488" t="s">
        <v>26604</v>
      </c>
      <c r="I11" s="488" t="str">
        <f t="shared" si="1"/>
        <v>大神麗子</v>
      </c>
      <c r="J11" s="488"/>
      <c r="K11" s="488"/>
      <c r="L11" s="488"/>
      <c r="M11" s="488"/>
      <c r="N11" s="488"/>
      <c r="O11" s="488"/>
      <c r="P11" s="488"/>
    </row>
    <row r="12">
      <c r="A12" s="496">
        <v>1.93E8</v>
      </c>
      <c r="B12" s="488" t="s">
        <v>26416</v>
      </c>
      <c r="C12" s="488" t="s">
        <v>26416</v>
      </c>
      <c r="D12" s="488" t="s">
        <v>27965</v>
      </c>
      <c r="E12" s="491">
        <v>45748.955555555556</v>
      </c>
      <c r="F12" s="488" t="s">
        <v>26417</v>
      </c>
      <c r="G12" s="488" t="s">
        <v>26416</v>
      </c>
      <c r="H12" s="488" t="s">
        <v>26421</v>
      </c>
      <c r="I12" s="488" t="str">
        <f t="shared" si="1"/>
        <v>福島優香</v>
      </c>
      <c r="J12" s="488"/>
      <c r="K12" s="488"/>
      <c r="L12" s="488"/>
      <c r="M12" s="488"/>
      <c r="N12" s="488"/>
      <c r="O12" s="488"/>
      <c r="P12" s="488"/>
    </row>
    <row r="13">
      <c r="A13" s="496">
        <v>1.93E8</v>
      </c>
      <c r="B13" s="488" t="s">
        <v>26622</v>
      </c>
      <c r="C13" s="488" t="s">
        <v>26622</v>
      </c>
      <c r="D13" s="488" t="s">
        <v>27965</v>
      </c>
      <c r="E13" s="491">
        <v>45749.87708333333</v>
      </c>
      <c r="F13" s="488" t="s">
        <v>26623</v>
      </c>
      <c r="G13" s="488" t="s">
        <v>27980</v>
      </c>
      <c r="H13" s="488" t="s">
        <v>26637</v>
      </c>
      <c r="I13" s="488" t="str">
        <f t="shared" si="1"/>
        <v>今井詩織</v>
      </c>
      <c r="J13" s="488"/>
      <c r="K13" s="488"/>
      <c r="L13" s="488"/>
      <c r="M13" s="488"/>
      <c r="N13" s="488"/>
      <c r="O13" s="488"/>
      <c r="P13" s="488"/>
    </row>
    <row r="14">
      <c r="A14" s="496">
        <v>1.94E8</v>
      </c>
      <c r="B14" s="488" t="s">
        <v>26693</v>
      </c>
      <c r="C14" s="488" t="s">
        <v>26693</v>
      </c>
      <c r="D14" s="488" t="s">
        <v>27965</v>
      </c>
      <c r="E14" s="491">
        <v>45750.540972222225</v>
      </c>
      <c r="F14" s="488" t="s">
        <v>26694</v>
      </c>
      <c r="G14" s="488" t="s">
        <v>27981</v>
      </c>
      <c r="H14" s="488" t="s">
        <v>26698</v>
      </c>
      <c r="I14" s="488" t="str">
        <f t="shared" si="1"/>
        <v>中山也美</v>
      </c>
      <c r="J14" s="488"/>
      <c r="K14" s="488"/>
      <c r="L14" s="488"/>
      <c r="M14" s="488"/>
      <c r="N14" s="488"/>
      <c r="O14" s="488"/>
      <c r="P14" s="488"/>
    </row>
    <row r="15">
      <c r="A15" s="496">
        <v>1.94E8</v>
      </c>
      <c r="B15" s="488" t="s">
        <v>26338</v>
      </c>
      <c r="C15" s="488" t="s">
        <v>26338</v>
      </c>
      <c r="D15" s="488" t="s">
        <v>27965</v>
      </c>
      <c r="E15" s="491">
        <v>45750.79305555556</v>
      </c>
      <c r="F15" s="488" t="s">
        <v>26339</v>
      </c>
      <c r="G15" s="488" t="s">
        <v>27982</v>
      </c>
      <c r="H15" s="488" t="s">
        <v>26343</v>
      </c>
      <c r="I15" s="488" t="str">
        <f t="shared" si="1"/>
        <v>山梨正子</v>
      </c>
      <c r="J15" s="488"/>
      <c r="K15" s="488"/>
      <c r="L15" s="488"/>
      <c r="M15" s="488"/>
      <c r="N15" s="488"/>
      <c r="O15" s="488"/>
      <c r="P15" s="488"/>
    </row>
    <row r="16">
      <c r="A16" s="496">
        <v>1.94E8</v>
      </c>
      <c r="B16" s="488" t="s">
        <v>27983</v>
      </c>
      <c r="C16" s="488" t="s">
        <v>27983</v>
      </c>
      <c r="D16" s="488" t="s">
        <v>27965</v>
      </c>
      <c r="E16" s="491">
        <v>45753.775</v>
      </c>
      <c r="F16" s="488" t="s">
        <v>26678</v>
      </c>
      <c r="G16" s="488" t="s">
        <v>27984</v>
      </c>
      <c r="H16" s="488" t="s">
        <v>26683</v>
      </c>
      <c r="I16" s="488" t="str">
        <f t="shared" si="1"/>
        <v>河内山明花</v>
      </c>
      <c r="J16" s="488"/>
      <c r="K16" s="488"/>
      <c r="L16" s="488"/>
      <c r="M16" s="488"/>
      <c r="N16" s="488"/>
      <c r="O16" s="488"/>
      <c r="P16" s="488"/>
    </row>
    <row r="17">
      <c r="A17" s="496">
        <v>1.94E8</v>
      </c>
      <c r="B17" s="488" t="s">
        <v>26735</v>
      </c>
      <c r="C17" s="488" t="s">
        <v>26735</v>
      </c>
      <c r="D17" s="488" t="s">
        <v>27965</v>
      </c>
      <c r="E17" s="491">
        <v>45754.87430555555</v>
      </c>
      <c r="F17" s="488" t="s">
        <v>26734</v>
      </c>
      <c r="G17" s="488" t="s">
        <v>27985</v>
      </c>
      <c r="H17" s="488" t="s">
        <v>27986</v>
      </c>
      <c r="I17" s="488" t="str">
        <f t="shared" si="1"/>
        <v>滝明弥</v>
      </c>
      <c r="J17" s="488"/>
      <c r="K17" s="488"/>
      <c r="L17" s="488"/>
      <c r="M17" s="488"/>
      <c r="N17" s="488"/>
      <c r="O17" s="488"/>
      <c r="P17" s="488"/>
    </row>
    <row r="18">
      <c r="A18" s="496">
        <v>1.94E8</v>
      </c>
      <c r="B18" s="488" t="s">
        <v>27987</v>
      </c>
      <c r="C18" s="488" t="s">
        <v>27987</v>
      </c>
      <c r="D18" s="488" t="s">
        <v>27965</v>
      </c>
      <c r="E18" s="491">
        <v>45755.325</v>
      </c>
      <c r="F18" s="488" t="s">
        <v>27988</v>
      </c>
      <c r="G18" s="488" t="s">
        <v>27989</v>
      </c>
      <c r="H18" s="488" t="s">
        <v>27990</v>
      </c>
      <c r="I18" s="488" t="str">
        <f t="shared" si="1"/>
        <v>白石賢樹</v>
      </c>
      <c r="J18" s="488"/>
      <c r="K18" s="488"/>
      <c r="L18" s="488"/>
      <c r="M18" s="488"/>
      <c r="N18" s="488"/>
      <c r="O18" s="488"/>
      <c r="P18" s="488"/>
    </row>
    <row r="19">
      <c r="A19" s="496">
        <v>1.94E8</v>
      </c>
      <c r="B19" s="488" t="s">
        <v>26438</v>
      </c>
      <c r="C19" s="488" t="s">
        <v>26438</v>
      </c>
      <c r="D19" s="488" t="s">
        <v>27965</v>
      </c>
      <c r="E19" s="491">
        <v>45756.5</v>
      </c>
      <c r="F19" s="488" t="s">
        <v>27991</v>
      </c>
      <c r="G19" s="488" t="s">
        <v>27992</v>
      </c>
      <c r="H19" s="488" t="s">
        <v>27993</v>
      </c>
      <c r="I19" s="488" t="str">
        <f t="shared" si="1"/>
        <v>小野あみ</v>
      </c>
      <c r="J19" s="488"/>
      <c r="K19" s="488"/>
      <c r="L19" s="488"/>
      <c r="M19" s="488"/>
      <c r="N19" s="488"/>
      <c r="O19" s="488"/>
      <c r="P19" s="488"/>
    </row>
    <row r="20">
      <c r="A20" s="496">
        <v>1.95E8</v>
      </c>
      <c r="B20" s="488" t="s">
        <v>27994</v>
      </c>
      <c r="C20" s="488" t="s">
        <v>27994</v>
      </c>
      <c r="D20" s="488" t="s">
        <v>27965</v>
      </c>
      <c r="E20" s="491">
        <v>45757.74097222222</v>
      </c>
      <c r="F20" s="488" t="s">
        <v>26791</v>
      </c>
      <c r="G20" s="488" t="s">
        <v>27995</v>
      </c>
      <c r="H20" s="488" t="s">
        <v>26796</v>
      </c>
      <c r="I20" s="488" t="str">
        <f t="shared" si="1"/>
        <v>石松眞理菜</v>
      </c>
      <c r="J20" s="488"/>
      <c r="K20" s="488"/>
      <c r="L20" s="488"/>
      <c r="M20" s="488"/>
      <c r="N20" s="488"/>
      <c r="O20" s="488"/>
      <c r="P20" s="488"/>
    </row>
    <row r="21">
      <c r="A21" s="496">
        <v>1.95E8</v>
      </c>
      <c r="B21" s="488" t="s">
        <v>26724</v>
      </c>
      <c r="C21" s="488" t="s">
        <v>26724</v>
      </c>
      <c r="D21" s="488" t="s">
        <v>27965</v>
      </c>
      <c r="E21" s="491">
        <v>45759.58888888889</v>
      </c>
      <c r="F21" s="488" t="s">
        <v>27996</v>
      </c>
      <c r="G21" s="488" t="s">
        <v>27997</v>
      </c>
      <c r="H21" s="488" t="s">
        <v>27998</v>
      </c>
      <c r="I21" s="488" t="str">
        <f t="shared" si="1"/>
        <v>大賀愛生</v>
      </c>
      <c r="J21" s="488"/>
      <c r="K21" s="488"/>
      <c r="L21" s="488"/>
      <c r="M21" s="488"/>
      <c r="N21" s="488"/>
      <c r="O21" s="488"/>
      <c r="P21" s="488"/>
    </row>
    <row r="22">
      <c r="A22" s="496">
        <v>1.95E8</v>
      </c>
      <c r="B22" s="488" t="s">
        <v>26864</v>
      </c>
      <c r="C22" s="488" t="s">
        <v>26864</v>
      </c>
      <c r="D22" s="488" t="s">
        <v>27965</v>
      </c>
      <c r="E22" s="491">
        <v>45760.720138888886</v>
      </c>
      <c r="F22" s="488" t="s">
        <v>26866</v>
      </c>
      <c r="G22" s="488" t="s">
        <v>27999</v>
      </c>
      <c r="H22" s="488" t="s">
        <v>28000</v>
      </c>
      <c r="I22" s="488" t="str">
        <f t="shared" si="1"/>
        <v>小平奈己</v>
      </c>
      <c r="J22" s="488"/>
      <c r="K22" s="488"/>
      <c r="L22" s="488"/>
      <c r="M22" s="488"/>
      <c r="N22" s="488"/>
      <c r="O22" s="488"/>
      <c r="P22" s="488"/>
    </row>
    <row r="23">
      <c r="A23" s="496">
        <v>1.95E8</v>
      </c>
      <c r="B23" s="488" t="s">
        <v>26773</v>
      </c>
      <c r="C23" s="488" t="s">
        <v>26773</v>
      </c>
      <c r="D23" s="488" t="s">
        <v>27965</v>
      </c>
      <c r="E23" s="491">
        <v>45761.010416666664</v>
      </c>
      <c r="F23" s="488" t="s">
        <v>26774</v>
      </c>
      <c r="G23" s="488" t="s">
        <v>28001</v>
      </c>
      <c r="H23" s="488" t="s">
        <v>26773</v>
      </c>
      <c r="I23" s="488" t="str">
        <f t="shared" si="1"/>
        <v>竹田ことは</v>
      </c>
      <c r="J23" s="488"/>
      <c r="K23" s="488"/>
      <c r="L23" s="488"/>
      <c r="M23" s="488"/>
      <c r="N23" s="488"/>
      <c r="O23" s="488"/>
      <c r="P23" s="488"/>
    </row>
    <row r="24">
      <c r="A24" s="496">
        <v>1.95E8</v>
      </c>
      <c r="B24" s="488" t="s">
        <v>28002</v>
      </c>
      <c r="C24" s="488" t="s">
        <v>28002</v>
      </c>
      <c r="D24" s="488" t="s">
        <v>27965</v>
      </c>
      <c r="E24" s="491">
        <v>45761.680555555555</v>
      </c>
      <c r="F24" s="488" t="s">
        <v>26856</v>
      </c>
      <c r="G24" s="488" t="s">
        <v>28003</v>
      </c>
      <c r="H24" s="488" t="s">
        <v>26859</v>
      </c>
      <c r="I24" s="488" t="str">
        <f t="shared" si="1"/>
        <v>戸田敬志</v>
      </c>
      <c r="J24" s="488"/>
      <c r="K24" s="488"/>
      <c r="L24" s="488"/>
      <c r="M24" s="488"/>
      <c r="N24" s="488"/>
      <c r="O24" s="488"/>
      <c r="P24" s="488"/>
    </row>
    <row r="25">
      <c r="A25" s="496">
        <v>1.95E8</v>
      </c>
      <c r="B25" s="488" t="s">
        <v>26831</v>
      </c>
      <c r="C25" s="488" t="s">
        <v>26831</v>
      </c>
      <c r="D25" s="488" t="s">
        <v>27965</v>
      </c>
      <c r="E25" s="491">
        <v>45762.95138888889</v>
      </c>
      <c r="F25" s="488" t="s">
        <v>26832</v>
      </c>
      <c r="G25" s="488" t="s">
        <v>28004</v>
      </c>
      <c r="H25" s="488" t="s">
        <v>26831</v>
      </c>
      <c r="I25" s="488" t="str">
        <f t="shared" si="1"/>
        <v>中西賢治</v>
      </c>
      <c r="J25" s="488"/>
      <c r="K25" s="488"/>
      <c r="L25" s="488"/>
      <c r="M25" s="488"/>
      <c r="N25" s="488"/>
      <c r="O25" s="488"/>
      <c r="P25" s="488"/>
    </row>
    <row r="26">
      <c r="A26" s="496">
        <v>1.95E8</v>
      </c>
      <c r="B26" s="488" t="s">
        <v>28005</v>
      </c>
      <c r="C26" s="488" t="s">
        <v>28005</v>
      </c>
      <c r="D26" s="488" t="s">
        <v>27965</v>
      </c>
      <c r="E26" s="491">
        <v>45764.47708333333</v>
      </c>
      <c r="F26" s="488" t="s">
        <v>28006</v>
      </c>
      <c r="G26" s="488" t="s">
        <v>28007</v>
      </c>
      <c r="H26" s="488" t="s">
        <v>28008</v>
      </c>
      <c r="I26" s="488" t="str">
        <f t="shared" si="1"/>
        <v>山西やまにし</v>
      </c>
      <c r="J26" s="488"/>
      <c r="K26" s="488"/>
      <c r="L26" s="488"/>
      <c r="M26" s="488"/>
      <c r="N26" s="488"/>
      <c r="O26" s="488"/>
      <c r="P26" s="488"/>
    </row>
    <row r="27">
      <c r="A27" s="496">
        <v>1.96E8</v>
      </c>
      <c r="B27" s="488" t="s">
        <v>26763</v>
      </c>
      <c r="C27" s="488" t="s">
        <v>26763</v>
      </c>
      <c r="D27" s="488" t="s">
        <v>27975</v>
      </c>
      <c r="E27" s="491">
        <v>45764.549305555556</v>
      </c>
      <c r="F27" s="488" t="s">
        <v>26764</v>
      </c>
      <c r="G27" s="488" t="s">
        <v>28009</v>
      </c>
      <c r="H27" s="488" t="s">
        <v>28010</v>
      </c>
      <c r="I27" s="488" t="str">
        <f t="shared" si="1"/>
        <v>喜多由佳</v>
      </c>
      <c r="J27" s="488"/>
      <c r="K27" s="488"/>
      <c r="L27" s="488"/>
      <c r="M27" s="488"/>
      <c r="N27" s="488"/>
      <c r="O27" s="488"/>
      <c r="P27" s="488"/>
    </row>
    <row r="28">
      <c r="A28" s="496">
        <v>1.96E8</v>
      </c>
      <c r="B28" s="488" t="s">
        <v>26934</v>
      </c>
      <c r="C28" s="488" t="s">
        <v>26934</v>
      </c>
      <c r="D28" s="488" t="s">
        <v>27965</v>
      </c>
      <c r="E28" s="491">
        <v>45764.675</v>
      </c>
      <c r="F28" s="488" t="s">
        <v>28011</v>
      </c>
      <c r="G28" s="488" t="s">
        <v>26387</v>
      </c>
      <c r="H28" s="488" t="s">
        <v>28012</v>
      </c>
      <c r="I28" s="488" t="str">
        <f t="shared" si="1"/>
        <v>宮地ひかり</v>
      </c>
      <c r="J28" s="488"/>
      <c r="K28" s="488"/>
      <c r="L28" s="488"/>
      <c r="M28" s="488"/>
      <c r="N28" s="488"/>
      <c r="O28" s="488"/>
      <c r="P28" s="488"/>
    </row>
    <row r="29">
      <c r="A29" s="496">
        <v>1.96E8</v>
      </c>
      <c r="B29" s="488" t="s">
        <v>28013</v>
      </c>
      <c r="C29" s="488" t="s">
        <v>28013</v>
      </c>
      <c r="D29" s="488" t="s">
        <v>28014</v>
      </c>
      <c r="E29" s="491">
        <v>45765.48819444444</v>
      </c>
      <c r="F29" s="494"/>
      <c r="G29" s="494"/>
      <c r="H29" s="494"/>
      <c r="I29" s="488" t="str">
        <f t="shared" si="1"/>
        <v/>
      </c>
      <c r="J29" s="494"/>
      <c r="K29" s="494"/>
      <c r="L29" s="494"/>
      <c r="M29" s="494"/>
      <c r="N29" s="494"/>
      <c r="O29" s="494"/>
      <c r="P29" s="494"/>
    </row>
    <row r="30">
      <c r="A30" s="496">
        <v>1.96E8</v>
      </c>
      <c r="B30" s="488" t="s">
        <v>26914</v>
      </c>
      <c r="C30" s="488" t="s">
        <v>26914</v>
      </c>
      <c r="D30" s="488" t="s">
        <v>27965</v>
      </c>
      <c r="E30" s="491">
        <v>45765.544444444444</v>
      </c>
      <c r="F30" s="488" t="s">
        <v>26915</v>
      </c>
      <c r="G30" s="488" t="s">
        <v>28015</v>
      </c>
      <c r="H30" s="488" t="s">
        <v>26919</v>
      </c>
      <c r="I30" s="488" t="str">
        <f t="shared" si="1"/>
        <v>小林愁河</v>
      </c>
      <c r="J30" s="488"/>
      <c r="K30" s="488"/>
      <c r="L30" s="488"/>
      <c r="M30" s="488"/>
      <c r="N30" s="488"/>
      <c r="O30" s="488"/>
      <c r="P30" s="488"/>
    </row>
    <row r="31">
      <c r="A31" s="496">
        <v>1.96E8</v>
      </c>
      <c r="B31" s="488" t="s">
        <v>97</v>
      </c>
      <c r="C31" s="488" t="s">
        <v>97</v>
      </c>
      <c r="D31" s="488" t="s">
        <v>28014</v>
      </c>
      <c r="E31" s="491">
        <v>45765.83819444444</v>
      </c>
      <c r="F31" s="494"/>
      <c r="G31" s="494"/>
      <c r="H31" s="494"/>
      <c r="I31" s="488" t="str">
        <f t="shared" si="1"/>
        <v/>
      </c>
      <c r="J31" s="494"/>
      <c r="K31" s="494"/>
      <c r="L31" s="494"/>
      <c r="M31" s="494"/>
      <c r="N31" s="494"/>
      <c r="O31" s="494"/>
      <c r="P31" s="494"/>
    </row>
    <row r="32">
      <c r="A32" s="496">
        <v>1.96E8</v>
      </c>
      <c r="B32" s="488" t="s">
        <v>81</v>
      </c>
      <c r="C32" s="488" t="s">
        <v>81</v>
      </c>
      <c r="D32" s="488" t="s">
        <v>27965</v>
      </c>
      <c r="E32" s="491">
        <v>45765.86388888889</v>
      </c>
      <c r="F32" s="488" t="s">
        <v>28016</v>
      </c>
      <c r="G32" s="488" t="s">
        <v>28017</v>
      </c>
      <c r="H32" s="488" t="s">
        <v>28018</v>
      </c>
      <c r="I32" s="488" t="str">
        <f t="shared" si="1"/>
        <v>加藤穂奈美</v>
      </c>
      <c r="J32" s="488"/>
      <c r="K32" s="488"/>
      <c r="L32" s="488"/>
      <c r="M32" s="488"/>
      <c r="N32" s="488"/>
      <c r="O32" s="488"/>
      <c r="P32" s="488"/>
    </row>
    <row r="33">
      <c r="A33" s="496">
        <v>1.96E8</v>
      </c>
      <c r="B33" s="488" t="s">
        <v>26781</v>
      </c>
      <c r="C33" s="488" t="s">
        <v>26781</v>
      </c>
      <c r="D33" s="488" t="s">
        <v>27965</v>
      </c>
      <c r="E33" s="491">
        <v>45765.88680555556</v>
      </c>
      <c r="F33" s="488" t="s">
        <v>26782</v>
      </c>
      <c r="G33" s="488" t="s">
        <v>28019</v>
      </c>
      <c r="H33" s="488" t="s">
        <v>26786</v>
      </c>
      <c r="I33" s="488" t="str">
        <f t="shared" si="1"/>
        <v>入嵩西多喜</v>
      </c>
      <c r="J33" s="488"/>
      <c r="K33" s="488"/>
      <c r="L33" s="488"/>
      <c r="M33" s="488"/>
      <c r="N33" s="488"/>
      <c r="O33" s="488"/>
      <c r="P33" s="488"/>
    </row>
    <row r="34">
      <c r="A34" s="496">
        <v>1.96E8</v>
      </c>
      <c r="B34" s="488" t="s">
        <v>28020</v>
      </c>
      <c r="C34" s="488" t="s">
        <v>28020</v>
      </c>
      <c r="D34" s="488" t="s">
        <v>27975</v>
      </c>
      <c r="E34" s="491">
        <v>45765.91736111111</v>
      </c>
      <c r="F34" s="488" t="s">
        <v>28021</v>
      </c>
      <c r="G34" s="488" t="s">
        <v>28022</v>
      </c>
      <c r="H34" s="488" t="s">
        <v>26718</v>
      </c>
      <c r="I34" s="488" t="str">
        <f t="shared" si="1"/>
        <v>伊藤里花奈</v>
      </c>
      <c r="J34" s="488"/>
      <c r="K34" s="488"/>
      <c r="L34" s="488"/>
      <c r="M34" s="488"/>
      <c r="N34" s="488"/>
      <c r="O34" s="488"/>
      <c r="P34" s="488"/>
    </row>
    <row r="35">
      <c r="A35" s="496">
        <v>1.96E8</v>
      </c>
      <c r="B35" s="488" t="s">
        <v>28023</v>
      </c>
      <c r="C35" s="488" t="s">
        <v>28023</v>
      </c>
      <c r="D35" s="488" t="s">
        <v>28014</v>
      </c>
      <c r="E35" s="491">
        <v>45766.00763888889</v>
      </c>
      <c r="F35" s="494"/>
      <c r="G35" s="494"/>
      <c r="H35" s="494"/>
      <c r="I35" s="488" t="str">
        <f t="shared" si="1"/>
        <v/>
      </c>
      <c r="J35" s="494"/>
      <c r="K35" s="494"/>
      <c r="L35" s="494"/>
      <c r="M35" s="494"/>
      <c r="N35" s="494"/>
      <c r="O35" s="494"/>
      <c r="P35" s="494"/>
    </row>
    <row r="36">
      <c r="A36" s="496">
        <v>1.96E8</v>
      </c>
      <c r="B36" s="488" t="s">
        <v>28024</v>
      </c>
      <c r="C36" s="488" t="s">
        <v>28024</v>
      </c>
      <c r="D36" s="488" t="s">
        <v>27965</v>
      </c>
      <c r="E36" s="491">
        <v>45766.544444444444</v>
      </c>
      <c r="F36" s="488" t="s">
        <v>26114</v>
      </c>
      <c r="G36" s="488" t="s">
        <v>28025</v>
      </c>
      <c r="H36" s="488" t="s">
        <v>26118</v>
      </c>
      <c r="I36" s="488" t="str">
        <f t="shared" si="1"/>
        <v>西本ゆり</v>
      </c>
      <c r="J36" s="488"/>
      <c r="K36" s="488"/>
      <c r="L36" s="488"/>
      <c r="M36" s="488"/>
      <c r="N36" s="488"/>
      <c r="O36" s="488"/>
      <c r="P36" s="488"/>
    </row>
    <row r="37">
      <c r="A37" s="496">
        <v>1.96E8</v>
      </c>
      <c r="B37" s="488" t="s">
        <v>26842</v>
      </c>
      <c r="C37" s="488" t="s">
        <v>26842</v>
      </c>
      <c r="D37" s="488" t="s">
        <v>27965</v>
      </c>
      <c r="E37" s="491">
        <v>45766.56736111111</v>
      </c>
      <c r="F37" s="488" t="s">
        <v>26843</v>
      </c>
      <c r="G37" s="488" t="s">
        <v>28026</v>
      </c>
      <c r="H37" s="488" t="s">
        <v>26847</v>
      </c>
      <c r="I37" s="488" t="str">
        <f t="shared" si="1"/>
        <v>森下春香</v>
      </c>
      <c r="J37" s="488"/>
      <c r="K37" s="488"/>
      <c r="L37" s="488"/>
      <c r="M37" s="488"/>
      <c r="N37" s="488"/>
      <c r="O37" s="488"/>
      <c r="P37" s="488"/>
    </row>
    <row r="38">
      <c r="A38" s="496">
        <v>1.96E8</v>
      </c>
      <c r="B38" s="488" t="s">
        <v>26978</v>
      </c>
      <c r="C38" s="488" t="s">
        <v>26978</v>
      </c>
      <c r="D38" s="488" t="s">
        <v>27975</v>
      </c>
      <c r="E38" s="491">
        <v>45766.63888888889</v>
      </c>
      <c r="F38" s="488" t="s">
        <v>28027</v>
      </c>
      <c r="G38" s="488" t="s">
        <v>28028</v>
      </c>
      <c r="H38" s="488" t="s">
        <v>28029</v>
      </c>
      <c r="I38" s="488" t="str">
        <f t="shared" si="1"/>
        <v>奈良浩美</v>
      </c>
      <c r="J38" s="488"/>
      <c r="K38" s="488"/>
      <c r="L38" s="488"/>
      <c r="M38" s="488"/>
      <c r="N38" s="488"/>
      <c r="O38" s="488"/>
      <c r="P38" s="488"/>
    </row>
    <row r="39">
      <c r="A39" s="496">
        <v>1.96E8</v>
      </c>
      <c r="B39" s="488" t="s">
        <v>26951</v>
      </c>
      <c r="C39" s="488" t="s">
        <v>26951</v>
      </c>
      <c r="D39" s="488" t="s">
        <v>27965</v>
      </c>
      <c r="E39" s="491">
        <v>45766.97430555556</v>
      </c>
      <c r="F39" s="488" t="s">
        <v>26953</v>
      </c>
      <c r="G39" s="488" t="s">
        <v>26951</v>
      </c>
      <c r="H39" s="488" t="s">
        <v>26957</v>
      </c>
      <c r="I39" s="488" t="str">
        <f t="shared" si="1"/>
        <v>安部愛菜</v>
      </c>
      <c r="J39" s="488"/>
      <c r="K39" s="488"/>
      <c r="L39" s="488"/>
      <c r="M39" s="488"/>
      <c r="N39" s="488"/>
      <c r="O39" s="488"/>
      <c r="P39" s="488"/>
    </row>
    <row r="40">
      <c r="A40" s="496">
        <v>1.96E8</v>
      </c>
      <c r="B40" s="488" t="s">
        <v>26982</v>
      </c>
      <c r="C40" s="488" t="s">
        <v>26982</v>
      </c>
      <c r="D40" s="488" t="s">
        <v>27965</v>
      </c>
      <c r="E40" s="491">
        <v>45768.57013888889</v>
      </c>
      <c r="F40" s="488" t="s">
        <v>26983</v>
      </c>
      <c r="G40" s="488" t="s">
        <v>28030</v>
      </c>
      <c r="H40" s="488" t="s">
        <v>26987</v>
      </c>
      <c r="I40" s="488" t="str">
        <f t="shared" si="1"/>
        <v>岩間千尋</v>
      </c>
      <c r="J40" s="488"/>
      <c r="K40" s="488"/>
      <c r="L40" s="488"/>
      <c r="M40" s="488"/>
      <c r="N40" s="488"/>
      <c r="O40" s="488"/>
      <c r="P40" s="488"/>
    </row>
    <row r="41">
      <c r="A41" s="496">
        <v>1.96E8</v>
      </c>
      <c r="B41" s="488" t="s">
        <v>28031</v>
      </c>
      <c r="C41" s="488" t="s">
        <v>28031</v>
      </c>
      <c r="D41" s="488" t="s">
        <v>27965</v>
      </c>
      <c r="E41" s="491">
        <v>45768.78333333333</v>
      </c>
      <c r="F41" s="488" t="s">
        <v>26808</v>
      </c>
      <c r="G41" s="488" t="s">
        <v>28032</v>
      </c>
      <c r="H41" s="488" t="s">
        <v>28033</v>
      </c>
      <c r="I41" s="488" t="str">
        <f t="shared" si="1"/>
        <v>バーネット瑛夢</v>
      </c>
      <c r="J41" s="488"/>
      <c r="K41" s="488"/>
      <c r="L41" s="488"/>
      <c r="M41" s="488"/>
      <c r="N41" s="488"/>
      <c r="O41" s="488"/>
      <c r="P41" s="488"/>
    </row>
    <row r="42">
      <c r="A42" s="496">
        <v>1.96E8</v>
      </c>
      <c r="B42" s="488" t="s">
        <v>26884</v>
      </c>
      <c r="C42" s="488" t="s">
        <v>26884</v>
      </c>
      <c r="D42" s="488" t="s">
        <v>27965</v>
      </c>
      <c r="E42" s="491">
        <v>45768.88333333333</v>
      </c>
      <c r="F42" s="488" t="s">
        <v>26885</v>
      </c>
      <c r="G42" s="488" t="s">
        <v>28034</v>
      </c>
      <c r="H42" s="488" t="s">
        <v>26889</v>
      </c>
      <c r="I42" s="488" t="str">
        <f t="shared" si="1"/>
        <v>西村奈穂</v>
      </c>
      <c r="J42" s="488"/>
      <c r="K42" s="488"/>
      <c r="L42" s="488"/>
      <c r="M42" s="488"/>
      <c r="N42" s="488"/>
      <c r="O42" s="488"/>
      <c r="P42" s="488"/>
    </row>
    <row r="43">
      <c r="A43" s="496">
        <v>1.96E8</v>
      </c>
      <c r="B43" s="488" t="s">
        <v>27005</v>
      </c>
      <c r="C43" s="488" t="s">
        <v>27005</v>
      </c>
      <c r="D43" s="488" t="s">
        <v>27965</v>
      </c>
      <c r="E43" s="491">
        <v>45769.521527777775</v>
      </c>
      <c r="F43" s="488" t="s">
        <v>27007</v>
      </c>
      <c r="G43" s="488" t="s">
        <v>28035</v>
      </c>
      <c r="H43" s="488" t="s">
        <v>27011</v>
      </c>
      <c r="I43" s="488" t="str">
        <f t="shared" si="1"/>
        <v>老沼晴彦</v>
      </c>
      <c r="J43" s="488"/>
      <c r="K43" s="488"/>
      <c r="L43" s="488"/>
      <c r="M43" s="488"/>
      <c r="N43" s="488"/>
      <c r="O43" s="488"/>
      <c r="P43" s="488"/>
    </row>
    <row r="44">
      <c r="A44" s="496">
        <v>1.96E8</v>
      </c>
      <c r="B44" s="488" t="s">
        <v>28036</v>
      </c>
      <c r="C44" s="488" t="s">
        <v>28036</v>
      </c>
      <c r="D44" s="488" t="s">
        <v>27965</v>
      </c>
      <c r="E44" s="491">
        <v>45770.010416666664</v>
      </c>
      <c r="F44" s="488" t="s">
        <v>26983</v>
      </c>
      <c r="G44" s="488" t="s">
        <v>28030</v>
      </c>
      <c r="H44" s="488" t="s">
        <v>26987</v>
      </c>
      <c r="I44" s="488" t="str">
        <f t="shared" si="1"/>
        <v>岩間千尋</v>
      </c>
      <c r="J44" s="488"/>
      <c r="K44" s="488"/>
      <c r="L44" s="488"/>
      <c r="M44" s="488"/>
      <c r="N44" s="488"/>
      <c r="O44" s="488"/>
      <c r="P44" s="488"/>
    </row>
    <row r="45">
      <c r="A45" s="496">
        <v>1.96E8</v>
      </c>
      <c r="B45" s="488" t="s">
        <v>27029</v>
      </c>
      <c r="C45" s="488" t="s">
        <v>27029</v>
      </c>
      <c r="D45" s="488" t="s">
        <v>27965</v>
      </c>
      <c r="E45" s="491">
        <v>45770.52638888889</v>
      </c>
      <c r="F45" s="488" t="s">
        <v>27030</v>
      </c>
      <c r="G45" s="488" t="s">
        <v>28037</v>
      </c>
      <c r="H45" s="488" t="s">
        <v>27034</v>
      </c>
      <c r="I45" s="488" t="str">
        <f t="shared" si="1"/>
        <v>奥谷治子</v>
      </c>
      <c r="J45" s="488"/>
      <c r="K45" s="488"/>
      <c r="L45" s="488"/>
      <c r="M45" s="488"/>
      <c r="N45" s="488"/>
      <c r="O45" s="488"/>
      <c r="P45" s="488"/>
    </row>
    <row r="46">
      <c r="A46" s="496">
        <v>1.96E8</v>
      </c>
      <c r="B46" s="488" t="s">
        <v>28038</v>
      </c>
      <c r="C46" s="488" t="s">
        <v>28038</v>
      </c>
      <c r="D46" s="488" t="s">
        <v>27965</v>
      </c>
      <c r="E46" s="491">
        <v>45770.89236111111</v>
      </c>
      <c r="F46" s="488" t="s">
        <v>28039</v>
      </c>
      <c r="G46" s="488" t="s">
        <v>28040</v>
      </c>
      <c r="H46" s="488" t="s">
        <v>28040</v>
      </c>
      <c r="I46" s="488" t="str">
        <f t="shared" si="1"/>
        <v>あいあい</v>
      </c>
      <c r="J46" s="488"/>
      <c r="K46" s="488"/>
      <c r="L46" s="488"/>
      <c r="M46" s="488"/>
      <c r="N46" s="488"/>
      <c r="O46" s="488"/>
      <c r="P46" s="488"/>
    </row>
    <row r="47">
      <c r="A47" s="496">
        <v>1.96E8</v>
      </c>
      <c r="B47" s="488" t="s">
        <v>27058</v>
      </c>
      <c r="C47" s="488" t="s">
        <v>27058</v>
      </c>
      <c r="D47" s="488" t="s">
        <v>27965</v>
      </c>
      <c r="E47" s="491">
        <v>45771.53125</v>
      </c>
      <c r="F47" s="488" t="s">
        <v>27059</v>
      </c>
      <c r="G47" s="488" t="s">
        <v>28041</v>
      </c>
      <c r="H47" s="488" t="s">
        <v>27063</v>
      </c>
      <c r="I47" s="488" t="str">
        <f t="shared" si="1"/>
        <v>竹内直亮</v>
      </c>
      <c r="J47" s="488"/>
      <c r="K47" s="488"/>
      <c r="L47" s="488"/>
      <c r="M47" s="488"/>
      <c r="N47" s="488"/>
      <c r="O47" s="488"/>
      <c r="P47" s="488"/>
    </row>
    <row r="48">
      <c r="A48" s="496">
        <v>1.96E8</v>
      </c>
      <c r="B48" s="488" t="s">
        <v>1107</v>
      </c>
      <c r="C48" s="488" t="s">
        <v>1107</v>
      </c>
      <c r="D48" s="488" t="s">
        <v>27965</v>
      </c>
      <c r="E48" s="491">
        <v>45771.79027777778</v>
      </c>
      <c r="F48" s="488" t="s">
        <v>26962</v>
      </c>
      <c r="G48" s="488" t="s">
        <v>28042</v>
      </c>
      <c r="H48" s="488" t="s">
        <v>26966</v>
      </c>
      <c r="I48" s="488" t="str">
        <f t="shared" si="1"/>
        <v>佐々木美奈</v>
      </c>
      <c r="J48" s="488"/>
      <c r="K48" s="488"/>
      <c r="L48" s="488"/>
      <c r="M48" s="488"/>
      <c r="N48" s="488"/>
      <c r="O48" s="488"/>
      <c r="P48" s="488"/>
    </row>
    <row r="49">
      <c r="A49" s="496">
        <v>1.97E8</v>
      </c>
      <c r="B49" s="488" t="s">
        <v>27016</v>
      </c>
      <c r="C49" s="488" t="s">
        <v>27016</v>
      </c>
      <c r="D49" s="488" t="s">
        <v>27965</v>
      </c>
      <c r="E49" s="491">
        <v>45772.68402777778</v>
      </c>
      <c r="F49" s="488" t="s">
        <v>27017</v>
      </c>
      <c r="G49" s="488" t="s">
        <v>28043</v>
      </c>
      <c r="H49" s="488" t="s">
        <v>26371</v>
      </c>
      <c r="I49" s="488" t="str">
        <f t="shared" si="1"/>
        <v>山田浩弥</v>
      </c>
      <c r="J49" s="488"/>
      <c r="K49" s="488"/>
      <c r="L49" s="488"/>
      <c r="M49" s="488"/>
      <c r="N49" s="488"/>
      <c r="O49" s="488"/>
      <c r="P49" s="488"/>
    </row>
    <row r="50">
      <c r="A50" s="496">
        <v>1.97E8</v>
      </c>
      <c r="B50" s="488" t="s">
        <v>27050</v>
      </c>
      <c r="C50" s="488" t="s">
        <v>27050</v>
      </c>
      <c r="D50" s="488" t="s">
        <v>27965</v>
      </c>
      <c r="E50" s="491">
        <v>45772.90069444444</v>
      </c>
      <c r="F50" s="488" t="s">
        <v>27051</v>
      </c>
      <c r="G50" s="488" t="s">
        <v>28044</v>
      </c>
      <c r="H50" s="488" t="s">
        <v>26637</v>
      </c>
      <c r="I50" s="488" t="str">
        <f t="shared" si="1"/>
        <v>今井菜緒子</v>
      </c>
      <c r="J50" s="488"/>
      <c r="K50" s="488"/>
      <c r="L50" s="488"/>
      <c r="M50" s="488"/>
      <c r="N50" s="488"/>
      <c r="O50" s="488"/>
      <c r="P50" s="488"/>
    </row>
    <row r="51">
      <c r="A51" s="496">
        <v>1.97E8</v>
      </c>
      <c r="B51" s="488" t="s">
        <v>26993</v>
      </c>
      <c r="C51" s="488" t="s">
        <v>26993</v>
      </c>
      <c r="D51" s="488" t="s">
        <v>27965</v>
      </c>
      <c r="E51" s="491">
        <v>45773.46111111111</v>
      </c>
      <c r="F51" s="488" t="s">
        <v>26994</v>
      </c>
      <c r="G51" s="488" t="s">
        <v>25026</v>
      </c>
      <c r="H51" s="488" t="s">
        <v>26999</v>
      </c>
      <c r="I51" s="488" t="str">
        <f t="shared" si="1"/>
        <v>橋田りえ</v>
      </c>
      <c r="J51" s="488"/>
      <c r="K51" s="488"/>
      <c r="L51" s="488"/>
      <c r="M51" s="488"/>
      <c r="N51" s="488"/>
      <c r="O51" s="488"/>
      <c r="P51" s="488"/>
    </row>
    <row r="52">
      <c r="A52" s="496">
        <v>1.97E8</v>
      </c>
      <c r="B52" s="488" t="s">
        <v>26924</v>
      </c>
      <c r="C52" s="488" t="s">
        <v>26924</v>
      </c>
      <c r="D52" s="488" t="s">
        <v>27965</v>
      </c>
      <c r="E52" s="491">
        <v>45773.70972222222</v>
      </c>
      <c r="F52" s="488" t="s">
        <v>26925</v>
      </c>
      <c r="G52" s="488" t="s">
        <v>28045</v>
      </c>
      <c r="H52" s="488" t="s">
        <v>28046</v>
      </c>
      <c r="I52" s="488" t="str">
        <f t="shared" si="1"/>
        <v>澁谷万由子</v>
      </c>
      <c r="J52" s="488"/>
      <c r="K52" s="488"/>
      <c r="L52" s="488"/>
      <c r="M52" s="488"/>
      <c r="N52" s="488"/>
      <c r="O52" s="488"/>
      <c r="P52" s="488"/>
    </row>
    <row r="53">
      <c r="A53" s="496">
        <v>1.97E8</v>
      </c>
      <c r="B53" s="488" t="s">
        <v>27124</v>
      </c>
      <c r="C53" s="488" t="s">
        <v>27124</v>
      </c>
      <c r="D53" s="488" t="s">
        <v>27965</v>
      </c>
      <c r="E53" s="491">
        <v>45775.774305555555</v>
      </c>
      <c r="F53" s="488" t="s">
        <v>27117</v>
      </c>
      <c r="G53" s="488" t="s">
        <v>28047</v>
      </c>
      <c r="H53" s="488" t="s">
        <v>27118</v>
      </c>
      <c r="I53" s="488" t="str">
        <f t="shared" si="1"/>
        <v>中村知世</v>
      </c>
      <c r="J53" s="488"/>
      <c r="K53" s="488"/>
      <c r="L53" s="488"/>
      <c r="M53" s="488"/>
      <c r="N53" s="488"/>
      <c r="O53" s="488"/>
      <c r="P53" s="488"/>
    </row>
    <row r="54">
      <c r="A54" s="496">
        <v>1.97E8</v>
      </c>
      <c r="B54" s="488" t="s">
        <v>1398</v>
      </c>
      <c r="C54" s="488" t="s">
        <v>1398</v>
      </c>
      <c r="D54" s="488" t="s">
        <v>27975</v>
      </c>
      <c r="E54" s="491">
        <v>45775.84583333333</v>
      </c>
      <c r="F54" s="488" t="s">
        <v>1399</v>
      </c>
      <c r="G54" s="488" t="s">
        <v>28048</v>
      </c>
      <c r="H54" s="488" t="s">
        <v>28049</v>
      </c>
      <c r="I54" s="488" t="str">
        <f t="shared" si="1"/>
        <v>矢倉鉄平</v>
      </c>
      <c r="J54" s="488"/>
      <c r="K54" s="488"/>
      <c r="L54" s="488"/>
      <c r="M54" s="488"/>
      <c r="N54" s="488"/>
      <c r="O54" s="488"/>
      <c r="P54" s="488"/>
    </row>
    <row r="55">
      <c r="A55" s="496">
        <v>1.97E8</v>
      </c>
      <c r="B55" s="488" t="s">
        <v>27039</v>
      </c>
      <c r="C55" s="488" t="s">
        <v>27039</v>
      </c>
      <c r="D55" s="488" t="s">
        <v>27965</v>
      </c>
      <c r="E55" s="491">
        <v>45776.75</v>
      </c>
      <c r="F55" s="488" t="s">
        <v>27040</v>
      </c>
      <c r="G55" s="488" t="s">
        <v>28050</v>
      </c>
      <c r="H55" s="488" t="s">
        <v>27045</v>
      </c>
      <c r="I55" s="488" t="str">
        <f t="shared" si="1"/>
        <v>下神楓</v>
      </c>
      <c r="J55" s="488"/>
      <c r="K55" s="488"/>
      <c r="L55" s="488"/>
      <c r="M55" s="488"/>
      <c r="N55" s="488"/>
      <c r="O55" s="488"/>
      <c r="P55" s="488"/>
    </row>
    <row r="56">
      <c r="A56" s="496">
        <v>1.97E8</v>
      </c>
      <c r="B56" s="488" t="s">
        <v>27168</v>
      </c>
      <c r="C56" s="488" t="s">
        <v>27168</v>
      </c>
      <c r="D56" s="488" t="s">
        <v>27965</v>
      </c>
      <c r="E56" s="491">
        <v>45777.63888888889</v>
      </c>
      <c r="F56" s="488" t="s">
        <v>27169</v>
      </c>
      <c r="G56" s="488" t="s">
        <v>28051</v>
      </c>
      <c r="H56" s="488" t="s">
        <v>27173</v>
      </c>
      <c r="I56" s="488" t="str">
        <f t="shared" si="1"/>
        <v>荒柴愛美</v>
      </c>
      <c r="J56" s="488"/>
      <c r="K56" s="488"/>
      <c r="L56" s="488"/>
      <c r="M56" s="488"/>
      <c r="N56" s="488"/>
      <c r="O56" s="488"/>
      <c r="P56" s="488"/>
    </row>
    <row r="57">
      <c r="A57" s="496">
        <v>1.97E8</v>
      </c>
      <c r="B57" s="488" t="s">
        <v>27087</v>
      </c>
      <c r="C57" s="488" t="s">
        <v>27087</v>
      </c>
      <c r="D57" s="488" t="s">
        <v>27965</v>
      </c>
      <c r="E57" s="491">
        <v>45778.43680555555</v>
      </c>
      <c r="F57" s="488" t="s">
        <v>27088</v>
      </c>
      <c r="G57" s="488" t="s">
        <v>28052</v>
      </c>
      <c r="H57" s="488" t="s">
        <v>26003</v>
      </c>
      <c r="I57" s="488" t="str">
        <f t="shared" si="1"/>
        <v>佐藤恵理子</v>
      </c>
      <c r="J57" s="488"/>
      <c r="K57" s="488"/>
      <c r="L57" s="488"/>
      <c r="M57" s="488"/>
      <c r="N57" s="488"/>
      <c r="O57" s="488"/>
      <c r="P57" s="488"/>
    </row>
    <row r="58">
      <c r="A58" s="496">
        <v>1.97E8</v>
      </c>
      <c r="B58" s="488" t="s">
        <v>27208</v>
      </c>
      <c r="C58" s="488" t="s">
        <v>27208</v>
      </c>
      <c r="D58" s="488" t="s">
        <v>27965</v>
      </c>
      <c r="E58" s="491">
        <v>45778.63125</v>
      </c>
      <c r="F58" s="488" t="s">
        <v>27209</v>
      </c>
      <c r="G58" s="488" t="s">
        <v>28053</v>
      </c>
      <c r="H58" s="488" t="s">
        <v>27213</v>
      </c>
      <c r="I58" s="488" t="str">
        <f t="shared" si="1"/>
        <v>高橋ひと美</v>
      </c>
      <c r="J58" s="488"/>
      <c r="K58" s="488"/>
      <c r="L58" s="488"/>
      <c r="M58" s="488"/>
      <c r="N58" s="488"/>
      <c r="O58" s="488"/>
      <c r="P58" s="488"/>
    </row>
    <row r="59">
      <c r="A59" s="496">
        <v>1.97E8</v>
      </c>
      <c r="B59" s="488" t="s">
        <v>26549</v>
      </c>
      <c r="C59" s="488" t="s">
        <v>26549</v>
      </c>
      <c r="D59" s="488" t="s">
        <v>27965</v>
      </c>
      <c r="E59" s="491">
        <v>45779.021527777775</v>
      </c>
      <c r="F59" s="488" t="s">
        <v>26548</v>
      </c>
      <c r="G59" s="488" t="s">
        <v>28054</v>
      </c>
      <c r="H59" s="488" t="s">
        <v>26554</v>
      </c>
      <c r="I59" s="488" t="str">
        <f t="shared" si="1"/>
        <v>天満智美</v>
      </c>
      <c r="J59" s="488"/>
      <c r="K59" s="488"/>
      <c r="L59" s="488"/>
      <c r="M59" s="488"/>
      <c r="N59" s="488"/>
      <c r="O59" s="488"/>
      <c r="P59" s="488"/>
    </row>
    <row r="60">
      <c r="A60" s="496">
        <v>1.97E8</v>
      </c>
      <c r="B60" s="488" t="s">
        <v>27159</v>
      </c>
      <c r="C60" s="488" t="s">
        <v>27159</v>
      </c>
      <c r="D60" s="488" t="s">
        <v>27965</v>
      </c>
      <c r="E60" s="491">
        <v>45781.38263888889</v>
      </c>
      <c r="F60" s="488" t="s">
        <v>27160</v>
      </c>
      <c r="G60" s="488" t="s">
        <v>28055</v>
      </c>
      <c r="H60" s="488" t="s">
        <v>27163</v>
      </c>
      <c r="I60" s="488" t="str">
        <f t="shared" si="1"/>
        <v>福原智子</v>
      </c>
      <c r="J60" s="488"/>
      <c r="K60" s="488"/>
      <c r="L60" s="488"/>
      <c r="M60" s="488"/>
      <c r="N60" s="488"/>
      <c r="O60" s="488"/>
      <c r="P60" s="488"/>
    </row>
    <row r="61">
      <c r="A61" s="496">
        <v>1.98E8</v>
      </c>
      <c r="B61" s="488" t="s">
        <v>28056</v>
      </c>
      <c r="C61" s="488" t="s">
        <v>28056</v>
      </c>
      <c r="D61" s="488" t="s">
        <v>27965</v>
      </c>
      <c r="E61" s="491">
        <v>45781.60902777778</v>
      </c>
      <c r="F61" s="494"/>
      <c r="G61" s="494"/>
      <c r="H61" s="494"/>
      <c r="I61" s="488" t="str">
        <f t="shared" si="1"/>
        <v/>
      </c>
      <c r="J61" s="494"/>
      <c r="K61" s="494"/>
      <c r="L61" s="494"/>
      <c r="M61" s="494"/>
      <c r="N61" s="494"/>
      <c r="O61" s="494"/>
      <c r="P61" s="494"/>
    </row>
    <row r="62">
      <c r="A62" s="496">
        <v>1.98E8</v>
      </c>
      <c r="B62" s="488" t="s">
        <v>28057</v>
      </c>
      <c r="C62" s="488" t="s">
        <v>28057</v>
      </c>
      <c r="D62" s="488" t="s">
        <v>27965</v>
      </c>
      <c r="E62" s="491">
        <v>45781.64236111111</v>
      </c>
      <c r="F62" s="488" t="s">
        <v>27236</v>
      </c>
      <c r="G62" s="488" t="s">
        <v>26724</v>
      </c>
      <c r="H62" s="488" t="s">
        <v>28058</v>
      </c>
      <c r="I62" s="488" t="str">
        <f t="shared" si="1"/>
        <v>椿愛</v>
      </c>
      <c r="J62" s="488"/>
      <c r="K62" s="488"/>
      <c r="L62" s="488"/>
      <c r="M62" s="488"/>
      <c r="N62" s="488"/>
      <c r="O62" s="488"/>
      <c r="P62" s="488"/>
    </row>
    <row r="63">
      <c r="A63" s="496">
        <v>1.98E8</v>
      </c>
      <c r="B63" s="488" t="s">
        <v>27190</v>
      </c>
      <c r="C63" s="488" t="s">
        <v>27190</v>
      </c>
      <c r="D63" s="488" t="s">
        <v>27965</v>
      </c>
      <c r="E63" s="491">
        <v>45781.845138888886</v>
      </c>
      <c r="F63" s="488" t="s">
        <v>27191</v>
      </c>
      <c r="G63" s="488" t="s">
        <v>28059</v>
      </c>
      <c r="H63" s="488" t="s">
        <v>27195</v>
      </c>
      <c r="I63" s="488" t="str">
        <f t="shared" si="1"/>
        <v>阿部楓可</v>
      </c>
      <c r="J63" s="488"/>
      <c r="K63" s="488"/>
      <c r="L63" s="488"/>
      <c r="M63" s="488"/>
      <c r="N63" s="488"/>
      <c r="O63" s="488"/>
      <c r="P63" s="488"/>
    </row>
    <row r="64">
      <c r="A64" s="496">
        <v>1.98E8</v>
      </c>
      <c r="B64" s="488" t="s">
        <v>28060</v>
      </c>
      <c r="C64" s="488" t="s">
        <v>28060</v>
      </c>
      <c r="D64" s="488" t="s">
        <v>27965</v>
      </c>
      <c r="E64" s="491">
        <v>45782.5125</v>
      </c>
      <c r="F64" s="488" t="s">
        <v>28061</v>
      </c>
      <c r="G64" s="488" t="s">
        <v>28062</v>
      </c>
      <c r="H64" s="488" t="s">
        <v>27229</v>
      </c>
      <c r="I64" s="488" t="str">
        <f t="shared" si="1"/>
        <v>込山和樹</v>
      </c>
      <c r="J64" s="488"/>
      <c r="K64" s="488"/>
      <c r="L64" s="488"/>
      <c r="M64" s="488"/>
      <c r="N64" s="488"/>
      <c r="O64" s="488"/>
      <c r="P64" s="488"/>
    </row>
    <row r="65">
      <c r="A65" s="496">
        <v>1.98E8</v>
      </c>
      <c r="B65" s="488" t="s">
        <v>28063</v>
      </c>
      <c r="C65" s="488" t="s">
        <v>28063</v>
      </c>
      <c r="D65" s="488" t="s">
        <v>27965</v>
      </c>
      <c r="E65" s="491">
        <v>45782.876388888886</v>
      </c>
      <c r="F65" s="488" t="s">
        <v>27264</v>
      </c>
      <c r="G65" s="488" t="s">
        <v>28064</v>
      </c>
      <c r="H65" s="488" t="s">
        <v>27269</v>
      </c>
      <c r="I65" s="488" t="str">
        <f t="shared" si="1"/>
        <v>中田隆介</v>
      </c>
      <c r="J65" s="488"/>
      <c r="K65" s="488"/>
      <c r="L65" s="488"/>
      <c r="M65" s="488"/>
      <c r="N65" s="488"/>
      <c r="O65" s="488"/>
      <c r="P65" s="488"/>
    </row>
    <row r="66">
      <c r="A66" s="496">
        <v>1.98E8</v>
      </c>
      <c r="B66" s="488" t="s">
        <v>1448</v>
      </c>
      <c r="C66" s="488" t="s">
        <v>1448</v>
      </c>
      <c r="D66" s="488" t="s">
        <v>27975</v>
      </c>
      <c r="E66" s="491">
        <v>45783.961805555555</v>
      </c>
      <c r="F66" s="488" t="s">
        <v>1449</v>
      </c>
      <c r="G66" s="488" t="s">
        <v>1448</v>
      </c>
      <c r="H66" s="488" t="s">
        <v>26889</v>
      </c>
      <c r="I66" s="488" t="str">
        <f t="shared" si="1"/>
        <v>西村聡子</v>
      </c>
      <c r="J66" s="488"/>
      <c r="K66" s="488"/>
      <c r="L66" s="488"/>
      <c r="M66" s="488"/>
      <c r="N66" s="488"/>
      <c r="O66" s="488"/>
      <c r="P66" s="488"/>
    </row>
    <row r="67">
      <c r="A67" s="496">
        <v>1.98E8</v>
      </c>
      <c r="B67" s="488" t="s">
        <v>28065</v>
      </c>
      <c r="C67" s="488" t="s">
        <v>28065</v>
      </c>
      <c r="D67" s="488" t="s">
        <v>27965</v>
      </c>
      <c r="E67" s="491">
        <v>45784.72708333333</v>
      </c>
      <c r="F67" s="488" t="s">
        <v>27128</v>
      </c>
      <c r="G67" s="488" t="s">
        <v>28066</v>
      </c>
      <c r="H67" s="488" t="s">
        <v>27132</v>
      </c>
      <c r="I67" s="488" t="str">
        <f t="shared" si="1"/>
        <v>近森あずさ</v>
      </c>
      <c r="J67" s="488"/>
      <c r="K67" s="488"/>
      <c r="L67" s="488"/>
      <c r="M67" s="488"/>
      <c r="N67" s="488"/>
      <c r="O67" s="488"/>
      <c r="P67" s="488"/>
    </row>
    <row r="68">
      <c r="A68" s="496">
        <v>1.98E8</v>
      </c>
      <c r="B68" s="488" t="s">
        <v>27304</v>
      </c>
      <c r="C68" s="488" t="s">
        <v>27304</v>
      </c>
      <c r="D68" s="488" t="s">
        <v>27965</v>
      </c>
      <c r="E68" s="491">
        <v>45785.53611111111</v>
      </c>
      <c r="F68" s="488" t="s">
        <v>27305</v>
      </c>
      <c r="G68" s="488" t="s">
        <v>28067</v>
      </c>
      <c r="H68" s="488" t="s">
        <v>28068</v>
      </c>
      <c r="I68" s="488" t="str">
        <f t="shared" si="1"/>
        <v>萩原郁乃</v>
      </c>
      <c r="J68" s="488"/>
      <c r="K68" s="488"/>
      <c r="L68" s="488"/>
      <c r="M68" s="488"/>
      <c r="N68" s="488"/>
      <c r="O68" s="488"/>
      <c r="P68" s="488"/>
    </row>
    <row r="69">
      <c r="A69" s="496">
        <v>1.98E8</v>
      </c>
      <c r="B69" s="488" t="s">
        <v>28069</v>
      </c>
      <c r="C69" s="488" t="s">
        <v>28069</v>
      </c>
      <c r="D69" s="488" t="s">
        <v>28070</v>
      </c>
      <c r="E69" s="491">
        <v>45785.57430555556</v>
      </c>
      <c r="F69" s="494"/>
      <c r="G69" s="494"/>
      <c r="H69" s="494"/>
      <c r="I69" s="488" t="str">
        <f t="shared" si="1"/>
        <v/>
      </c>
      <c r="J69" s="494"/>
      <c r="K69" s="494"/>
      <c r="L69" s="494"/>
      <c r="M69" s="494"/>
      <c r="N69" s="494"/>
      <c r="O69" s="494"/>
      <c r="P69" s="494"/>
    </row>
    <row r="70">
      <c r="A70" s="496">
        <v>1.98E8</v>
      </c>
      <c r="B70" s="488" t="s">
        <v>1418</v>
      </c>
      <c r="C70" s="488" t="s">
        <v>1418</v>
      </c>
      <c r="D70" s="488" t="s">
        <v>27975</v>
      </c>
      <c r="E70" s="491">
        <v>45786.61388888889</v>
      </c>
      <c r="F70" s="488" t="s">
        <v>1419</v>
      </c>
      <c r="G70" s="488" t="s">
        <v>28071</v>
      </c>
      <c r="H70" s="488" t="s">
        <v>28072</v>
      </c>
      <c r="I70" s="488" t="str">
        <f t="shared" si="1"/>
        <v>清水宏行</v>
      </c>
      <c r="J70" s="488"/>
      <c r="K70" s="488"/>
      <c r="L70" s="488"/>
      <c r="M70" s="488"/>
      <c r="N70" s="488"/>
      <c r="O70" s="488"/>
      <c r="P70" s="488"/>
    </row>
    <row r="71">
      <c r="A71" s="496">
        <v>1.98E8</v>
      </c>
      <c r="B71" s="488" t="s">
        <v>1439</v>
      </c>
      <c r="C71" s="488" t="s">
        <v>1439</v>
      </c>
      <c r="D71" s="488" t="s">
        <v>27975</v>
      </c>
      <c r="E71" s="491">
        <v>45789.51388888889</v>
      </c>
      <c r="F71" s="488" t="s">
        <v>1440</v>
      </c>
      <c r="G71" s="488" t="s">
        <v>28073</v>
      </c>
      <c r="H71" s="488" t="s">
        <v>27286</v>
      </c>
      <c r="I71" s="488" t="str">
        <f t="shared" si="1"/>
        <v>則田真梨絵</v>
      </c>
      <c r="J71" s="488"/>
      <c r="K71" s="488"/>
      <c r="L71" s="488"/>
      <c r="M71" s="488"/>
      <c r="N71" s="488"/>
      <c r="O71" s="488"/>
      <c r="P71" s="488"/>
    </row>
    <row r="72">
      <c r="A72" s="496">
        <v>1.99E8</v>
      </c>
      <c r="B72" s="488" t="s">
        <v>27343</v>
      </c>
      <c r="C72" s="488" t="s">
        <v>27343</v>
      </c>
      <c r="D72" s="488" t="s">
        <v>27965</v>
      </c>
      <c r="E72" s="491">
        <v>45793.510416666664</v>
      </c>
      <c r="F72" s="488" t="s">
        <v>27344</v>
      </c>
      <c r="G72" s="488" t="s">
        <v>28074</v>
      </c>
      <c r="H72" s="488" t="s">
        <v>27144</v>
      </c>
      <c r="I72" s="488" t="str">
        <f t="shared" si="1"/>
        <v>中野妙</v>
      </c>
      <c r="J72" s="488"/>
      <c r="K72" s="488"/>
      <c r="L72" s="488"/>
      <c r="M72" s="488"/>
      <c r="N72" s="488"/>
      <c r="O72" s="488"/>
      <c r="P72" s="488"/>
    </row>
    <row r="73">
      <c r="A73" s="496">
        <v>1.99E8</v>
      </c>
      <c r="B73" s="488" t="s">
        <v>58</v>
      </c>
      <c r="C73" s="488" t="s">
        <v>58</v>
      </c>
      <c r="D73" s="488" t="s">
        <v>27965</v>
      </c>
      <c r="E73" s="491">
        <v>45793.68541666667</v>
      </c>
      <c r="F73" s="488" t="s">
        <v>27354</v>
      </c>
      <c r="G73" s="488" t="s">
        <v>28075</v>
      </c>
      <c r="H73" s="488" t="s">
        <v>27358</v>
      </c>
      <c r="I73" s="488" t="str">
        <f t="shared" si="1"/>
        <v>大渡実</v>
      </c>
      <c r="J73" s="488"/>
      <c r="K73" s="488"/>
      <c r="L73" s="488"/>
      <c r="M73" s="488"/>
      <c r="N73" s="488"/>
      <c r="O73" s="488"/>
      <c r="P73" s="488"/>
    </row>
    <row r="74">
      <c r="A74" s="496">
        <v>1.99E8</v>
      </c>
      <c r="B74" s="488" t="s">
        <v>27293</v>
      </c>
      <c r="C74" s="488" t="s">
        <v>27293</v>
      </c>
      <c r="D74" s="488" t="s">
        <v>27965</v>
      </c>
      <c r="E74" s="491">
        <v>45793.87569444445</v>
      </c>
      <c r="F74" s="488" t="s">
        <v>27294</v>
      </c>
      <c r="G74" s="488" t="s">
        <v>28076</v>
      </c>
      <c r="H74" s="488" t="s">
        <v>27298</v>
      </c>
      <c r="I74" s="488" t="str">
        <f t="shared" si="1"/>
        <v>辻本真紀穂</v>
      </c>
      <c r="J74" s="488"/>
      <c r="K74" s="488"/>
      <c r="L74" s="488"/>
      <c r="M74" s="488"/>
      <c r="N74" s="488"/>
      <c r="O74" s="488"/>
      <c r="P74" s="488"/>
    </row>
    <row r="75">
      <c r="A75" s="496">
        <v>1.99E8</v>
      </c>
      <c r="B75" s="488" t="s">
        <v>27395</v>
      </c>
      <c r="C75" s="488" t="s">
        <v>27395</v>
      </c>
      <c r="D75" s="488" t="s">
        <v>27965</v>
      </c>
      <c r="E75" s="491">
        <v>45793.99097222222</v>
      </c>
      <c r="F75" s="488" t="s">
        <v>27396</v>
      </c>
      <c r="G75" s="488" t="s">
        <v>28077</v>
      </c>
      <c r="H75" s="488" t="s">
        <v>27400</v>
      </c>
      <c r="I75" s="488" t="str">
        <f t="shared" si="1"/>
        <v>川島彩加</v>
      </c>
      <c r="J75" s="488"/>
      <c r="K75" s="488"/>
      <c r="L75" s="488"/>
      <c r="M75" s="488"/>
      <c r="N75" s="488"/>
      <c r="O75" s="488"/>
      <c r="P75" s="488"/>
    </row>
    <row r="76">
      <c r="A76" s="496">
        <v>1.99E8</v>
      </c>
      <c r="B76" s="488" t="s">
        <v>28078</v>
      </c>
      <c r="C76" s="488" t="s">
        <v>28078</v>
      </c>
      <c r="D76" s="488" t="s">
        <v>27965</v>
      </c>
      <c r="E76" s="491">
        <v>45796.72708333333</v>
      </c>
      <c r="F76" s="488" t="s">
        <v>27420</v>
      </c>
      <c r="G76" s="488" t="s">
        <v>28079</v>
      </c>
      <c r="H76" s="488" t="s">
        <v>25043</v>
      </c>
      <c r="I76" s="488" t="str">
        <f t="shared" si="1"/>
        <v>藤澤美樹</v>
      </c>
      <c r="J76" s="488"/>
      <c r="K76" s="488"/>
      <c r="L76" s="488"/>
      <c r="M76" s="488"/>
      <c r="N76" s="488"/>
      <c r="O76" s="488"/>
      <c r="P76" s="488"/>
    </row>
    <row r="77">
      <c r="A77" s="496">
        <v>1.99E8</v>
      </c>
      <c r="B77" s="488" t="s">
        <v>27319</v>
      </c>
      <c r="C77" s="488" t="s">
        <v>27319</v>
      </c>
      <c r="D77" s="488" t="s">
        <v>27965</v>
      </c>
      <c r="E77" s="491">
        <v>45797.71944444445</v>
      </c>
      <c r="F77" s="488" t="s">
        <v>27320</v>
      </c>
      <c r="G77" s="488" t="s">
        <v>28080</v>
      </c>
      <c r="H77" s="488" t="s">
        <v>28081</v>
      </c>
      <c r="I77" s="488" t="str">
        <f t="shared" si="1"/>
        <v>藤武美佳</v>
      </c>
      <c r="J77" s="488"/>
      <c r="K77" s="488"/>
      <c r="L77" s="488"/>
      <c r="M77" s="488"/>
      <c r="N77" s="488"/>
      <c r="O77" s="488"/>
      <c r="P77" s="488"/>
    </row>
    <row r="78">
      <c r="A78" s="496">
        <v>2.02E8</v>
      </c>
      <c r="B78" s="488" t="s">
        <v>27366</v>
      </c>
      <c r="C78" s="488" t="s">
        <v>27366</v>
      </c>
      <c r="D78" s="488" t="s">
        <v>27965</v>
      </c>
      <c r="E78" s="491">
        <v>45798.79861111111</v>
      </c>
      <c r="F78" s="488" t="s">
        <v>27367</v>
      </c>
      <c r="G78" s="488" t="s">
        <v>28082</v>
      </c>
      <c r="H78" s="488" t="s">
        <v>27370</v>
      </c>
      <c r="I78" s="488" t="str">
        <f t="shared" si="1"/>
        <v>堤遥菜</v>
      </c>
      <c r="J78" s="488"/>
      <c r="K78" s="488"/>
      <c r="L78" s="488"/>
      <c r="M78" s="488"/>
      <c r="N78" s="488"/>
      <c r="O78" s="488"/>
      <c r="P78" s="488"/>
    </row>
    <row r="79">
      <c r="A79" s="496">
        <v>2.02E8</v>
      </c>
      <c r="B79" s="488" t="s">
        <v>27409</v>
      </c>
      <c r="C79" s="488" t="s">
        <v>27409</v>
      </c>
      <c r="D79" s="488" t="s">
        <v>27965</v>
      </c>
      <c r="E79" s="491">
        <v>45799.40347222222</v>
      </c>
      <c r="F79" s="488" t="s">
        <v>27410</v>
      </c>
      <c r="G79" s="488" t="s">
        <v>28083</v>
      </c>
      <c r="H79" s="488" t="s">
        <v>27413</v>
      </c>
      <c r="I79" s="488" t="str">
        <f t="shared" si="1"/>
        <v>上久木田沙紀</v>
      </c>
      <c r="J79" s="488"/>
      <c r="K79" s="488"/>
      <c r="L79" s="488"/>
      <c r="M79" s="488"/>
      <c r="N79" s="488"/>
      <c r="O79" s="488"/>
      <c r="P79" s="488"/>
    </row>
    <row r="80">
      <c r="A80" s="496">
        <v>2.02E8</v>
      </c>
      <c r="B80" s="488" t="s">
        <v>27464</v>
      </c>
      <c r="C80" s="488" t="s">
        <v>27464</v>
      </c>
      <c r="D80" s="488" t="s">
        <v>27965</v>
      </c>
      <c r="E80" s="491">
        <v>45801.56180555555</v>
      </c>
      <c r="F80" s="488" t="s">
        <v>27465</v>
      </c>
      <c r="G80" s="488" t="s">
        <v>28084</v>
      </c>
      <c r="H80" s="488" t="s">
        <v>27469</v>
      </c>
      <c r="I80" s="488" t="str">
        <f t="shared" si="1"/>
        <v>森田沙耶</v>
      </c>
      <c r="J80" s="488"/>
      <c r="K80" s="488"/>
      <c r="L80" s="488"/>
      <c r="M80" s="488"/>
      <c r="N80" s="488"/>
      <c r="O80" s="488"/>
      <c r="P80" s="488"/>
    </row>
    <row r="81">
      <c r="A81" s="496">
        <v>2.02E8</v>
      </c>
      <c r="B81" s="488" t="s">
        <v>27492</v>
      </c>
      <c r="C81" s="488" t="s">
        <v>27492</v>
      </c>
      <c r="D81" s="488" t="s">
        <v>27965</v>
      </c>
      <c r="E81" s="491">
        <v>45803.64861111111</v>
      </c>
      <c r="F81" s="488" t="s">
        <v>27493</v>
      </c>
      <c r="G81" s="488" t="s">
        <v>28085</v>
      </c>
      <c r="H81" s="488" t="s">
        <v>27496</v>
      </c>
      <c r="I81" s="488" t="str">
        <f t="shared" si="1"/>
        <v>永田萌恵</v>
      </c>
      <c r="J81" s="488"/>
      <c r="K81" s="488"/>
      <c r="L81" s="488"/>
      <c r="M81" s="488"/>
      <c r="N81" s="488"/>
      <c r="O81" s="488"/>
      <c r="P81" s="488"/>
    </row>
    <row r="82">
      <c r="A82" s="496">
        <v>2.02E8</v>
      </c>
      <c r="B82" s="488" t="s">
        <v>27455</v>
      </c>
      <c r="C82" s="488" t="s">
        <v>27455</v>
      </c>
      <c r="D82" s="488" t="s">
        <v>27965</v>
      </c>
      <c r="E82" s="491">
        <v>45803.73125</v>
      </c>
      <c r="F82" s="488" t="s">
        <v>27456</v>
      </c>
      <c r="G82" s="488" t="s">
        <v>28086</v>
      </c>
      <c r="H82" s="488" t="s">
        <v>27460</v>
      </c>
      <c r="I82" s="488" t="str">
        <f t="shared" si="1"/>
        <v>道向裕佳</v>
      </c>
      <c r="J82" s="488"/>
      <c r="K82" s="488"/>
      <c r="L82" s="488"/>
      <c r="M82" s="488"/>
      <c r="N82" s="488"/>
      <c r="O82" s="488"/>
      <c r="P82" s="488"/>
    </row>
    <row r="83">
      <c r="A83" s="496">
        <v>2.02E8</v>
      </c>
      <c r="B83" s="488" t="s">
        <v>28087</v>
      </c>
      <c r="C83" s="488" t="s">
        <v>28087</v>
      </c>
      <c r="D83" s="488" t="s">
        <v>27975</v>
      </c>
      <c r="E83" s="491">
        <v>45803.736805555556</v>
      </c>
      <c r="F83" s="488" t="s">
        <v>27502</v>
      </c>
      <c r="G83" s="488" t="s">
        <v>28088</v>
      </c>
      <c r="H83" s="488" t="s">
        <v>28089</v>
      </c>
      <c r="I83" s="488" t="str">
        <f t="shared" si="1"/>
        <v>大曲孝久</v>
      </c>
      <c r="J83" s="488"/>
      <c r="K83" s="488"/>
      <c r="L83" s="488"/>
      <c r="M83" s="488"/>
      <c r="N83" s="488"/>
      <c r="O83" s="488"/>
      <c r="P83" s="488"/>
    </row>
    <row r="84">
      <c r="A84" s="496">
        <v>2.02E8</v>
      </c>
      <c r="B84" s="488" t="s">
        <v>27438</v>
      </c>
      <c r="C84" s="488" t="s">
        <v>27438</v>
      </c>
      <c r="D84" s="488" t="s">
        <v>27965</v>
      </c>
      <c r="E84" s="491">
        <v>45803.86944444444</v>
      </c>
      <c r="F84" s="488" t="s">
        <v>27439</v>
      </c>
      <c r="G84" s="488" t="s">
        <v>28090</v>
      </c>
      <c r="H84" s="488" t="s">
        <v>28091</v>
      </c>
      <c r="I84" s="488" t="str">
        <f t="shared" si="1"/>
        <v>花角香穂里</v>
      </c>
      <c r="J84" s="488"/>
      <c r="K84" s="488"/>
      <c r="L84" s="488"/>
      <c r="M84" s="488"/>
      <c r="N84" s="488"/>
      <c r="O84" s="488"/>
      <c r="P84" s="488"/>
    </row>
    <row r="85">
      <c r="A85" s="496">
        <v>2.02E8</v>
      </c>
      <c r="B85" s="488" t="s">
        <v>28092</v>
      </c>
      <c r="C85" s="488" t="s">
        <v>28092</v>
      </c>
      <c r="D85" s="488" t="s">
        <v>27965</v>
      </c>
      <c r="E85" s="491">
        <v>45806.399305555555</v>
      </c>
      <c r="F85" s="488" t="s">
        <v>27447</v>
      </c>
      <c r="G85" s="488" t="s">
        <v>28093</v>
      </c>
      <c r="H85" s="488" t="s">
        <v>27451</v>
      </c>
      <c r="I85" s="488" t="str">
        <f t="shared" si="1"/>
        <v>礒野絵莉香</v>
      </c>
      <c r="J85" s="488"/>
      <c r="K85" s="488"/>
      <c r="L85" s="488"/>
      <c r="M85" s="488"/>
      <c r="N85" s="488"/>
      <c r="O85" s="488"/>
      <c r="P85" s="488"/>
    </row>
    <row r="86">
      <c r="A86" s="496">
        <v>2.03E8</v>
      </c>
      <c r="B86" s="488" t="s">
        <v>28094</v>
      </c>
      <c r="C86" s="488" t="s">
        <v>28094</v>
      </c>
      <c r="D86" s="488" t="s">
        <v>27965</v>
      </c>
      <c r="E86" s="491">
        <v>45806.71388888889</v>
      </c>
      <c r="F86" s="488" t="s">
        <v>27530</v>
      </c>
      <c r="G86" s="488" t="s">
        <v>28095</v>
      </c>
      <c r="H86" s="488" t="s">
        <v>27534</v>
      </c>
      <c r="I86" s="488" t="str">
        <f t="shared" si="1"/>
        <v>三満田正行</v>
      </c>
      <c r="J86" s="488"/>
      <c r="K86" s="488"/>
      <c r="L86" s="488"/>
      <c r="M86" s="488"/>
      <c r="N86" s="488"/>
      <c r="O86" s="488"/>
      <c r="P86" s="488"/>
    </row>
    <row r="87">
      <c r="A87" s="496">
        <v>2.03E8</v>
      </c>
      <c r="B87" s="488" t="s">
        <v>65</v>
      </c>
      <c r="C87" s="488" t="s">
        <v>65</v>
      </c>
      <c r="D87" s="488" t="s">
        <v>27965</v>
      </c>
      <c r="E87" s="491">
        <v>45809.285416666666</v>
      </c>
      <c r="F87" s="488" t="s">
        <v>27483</v>
      </c>
      <c r="G87" s="488" t="s">
        <v>28096</v>
      </c>
      <c r="H87" s="488" t="s">
        <v>27487</v>
      </c>
      <c r="I87" s="488" t="str">
        <f t="shared" si="1"/>
        <v>竹中生</v>
      </c>
      <c r="J87" s="488"/>
      <c r="K87" s="488"/>
      <c r="L87" s="488"/>
      <c r="M87" s="488"/>
      <c r="N87" s="488"/>
      <c r="O87" s="488"/>
      <c r="P87" s="488"/>
    </row>
    <row r="88">
      <c r="A88" s="496">
        <v>2.03E8</v>
      </c>
      <c r="B88" s="488" t="s">
        <v>68</v>
      </c>
      <c r="C88" s="488" t="s">
        <v>68</v>
      </c>
      <c r="D88" s="488" t="s">
        <v>27975</v>
      </c>
      <c r="E88" s="491">
        <v>45809.52777777778</v>
      </c>
      <c r="F88" s="488" t="s">
        <v>1350</v>
      </c>
      <c r="G88" s="488" t="s">
        <v>28097</v>
      </c>
      <c r="H88" s="488" t="s">
        <v>27525</v>
      </c>
      <c r="I88" s="488" t="str">
        <f t="shared" si="1"/>
        <v>上原潤</v>
      </c>
      <c r="J88" s="488"/>
      <c r="K88" s="488"/>
      <c r="L88" s="488"/>
      <c r="M88" s="488"/>
      <c r="N88" s="488"/>
      <c r="O88" s="488"/>
      <c r="P88" s="488"/>
    </row>
    <row r="89">
      <c r="A89" s="496">
        <v>2.03E8</v>
      </c>
      <c r="B89" s="488" t="s">
        <v>28098</v>
      </c>
      <c r="C89" s="488" t="s">
        <v>28098</v>
      </c>
      <c r="D89" s="488" t="s">
        <v>27965</v>
      </c>
      <c r="E89" s="491">
        <v>45809.54652777778</v>
      </c>
      <c r="F89" s="488" t="s">
        <v>27511</v>
      </c>
      <c r="G89" s="488" t="s">
        <v>28099</v>
      </c>
      <c r="H89" s="488" t="s">
        <v>27515</v>
      </c>
      <c r="I89" s="488" t="str">
        <f t="shared" si="1"/>
        <v>森木優</v>
      </c>
      <c r="J89" s="488"/>
      <c r="K89" s="488"/>
      <c r="L89" s="488"/>
      <c r="M89" s="488"/>
      <c r="N89" s="488"/>
      <c r="O89" s="488"/>
      <c r="P89" s="488"/>
    </row>
    <row r="90">
      <c r="A90" s="496">
        <v>2.03E8</v>
      </c>
      <c r="B90" s="488" t="s">
        <v>70</v>
      </c>
      <c r="C90" s="488" t="s">
        <v>70</v>
      </c>
      <c r="D90" s="488" t="s">
        <v>27965</v>
      </c>
      <c r="E90" s="491">
        <v>45810.660416666666</v>
      </c>
      <c r="F90" s="488" t="s">
        <v>27585</v>
      </c>
      <c r="G90" s="488" t="s">
        <v>28100</v>
      </c>
      <c r="H90" s="488" t="s">
        <v>27588</v>
      </c>
      <c r="I90" s="488" t="str">
        <f t="shared" si="1"/>
        <v>塚越千裕</v>
      </c>
      <c r="J90" s="488"/>
      <c r="K90" s="488"/>
      <c r="L90" s="488"/>
      <c r="M90" s="488"/>
      <c r="N90" s="488"/>
      <c r="O90" s="488"/>
      <c r="P90" s="488"/>
    </row>
    <row r="91">
      <c r="A91" s="496">
        <v>2.03E8</v>
      </c>
      <c r="B91" s="488" t="s">
        <v>90</v>
      </c>
      <c r="C91" s="488" t="s">
        <v>90</v>
      </c>
      <c r="D91" s="488" t="s">
        <v>27965</v>
      </c>
      <c r="E91" s="491">
        <v>45813.50069444445</v>
      </c>
      <c r="F91" s="488" t="s">
        <v>27644</v>
      </c>
      <c r="G91" s="488" t="s">
        <v>28101</v>
      </c>
      <c r="H91" s="488" t="s">
        <v>27648</v>
      </c>
      <c r="I91" s="488" t="str">
        <f t="shared" si="1"/>
        <v>深見裕司</v>
      </c>
      <c r="J91" s="488"/>
      <c r="K91" s="488"/>
      <c r="L91" s="488"/>
      <c r="M91" s="488"/>
      <c r="N91" s="488"/>
      <c r="O91" s="488"/>
      <c r="P91" s="488"/>
    </row>
    <row r="92">
      <c r="A92" s="496">
        <v>2.03E8</v>
      </c>
      <c r="B92" s="488" t="s">
        <v>82</v>
      </c>
      <c r="C92" s="488" t="s">
        <v>82</v>
      </c>
      <c r="D92" s="488" t="s">
        <v>27965</v>
      </c>
      <c r="E92" s="491">
        <v>45814.64861111111</v>
      </c>
      <c r="F92" s="488" t="s">
        <v>27593</v>
      </c>
      <c r="G92" s="488" t="s">
        <v>82</v>
      </c>
      <c r="H92" s="488" t="s">
        <v>26003</v>
      </c>
      <c r="I92" s="488" t="str">
        <f t="shared" si="1"/>
        <v>佐藤宇宙</v>
      </c>
      <c r="J92" s="488"/>
      <c r="K92" s="488"/>
      <c r="L92" s="488"/>
      <c r="M92" s="488"/>
      <c r="N92" s="488"/>
      <c r="O92" s="488"/>
      <c r="P92" s="488"/>
    </row>
    <row r="93">
      <c r="A93" s="496">
        <v>2.03E8</v>
      </c>
      <c r="B93" s="488" t="s">
        <v>86</v>
      </c>
      <c r="C93" s="488" t="s">
        <v>86</v>
      </c>
      <c r="D93" s="488" t="s">
        <v>27965</v>
      </c>
      <c r="E93" s="491">
        <v>45814.72222222222</v>
      </c>
      <c r="F93" s="488" t="s">
        <v>27627</v>
      </c>
      <c r="G93" s="488" t="s">
        <v>28102</v>
      </c>
      <c r="H93" s="488" t="s">
        <v>27255</v>
      </c>
      <c r="I93" s="488" t="str">
        <f t="shared" si="1"/>
        <v>金澤亜矢子</v>
      </c>
      <c r="J93" s="488"/>
      <c r="K93" s="488"/>
      <c r="L93" s="488"/>
      <c r="M93" s="488"/>
      <c r="N93" s="488"/>
      <c r="O93" s="488"/>
      <c r="P93" s="488"/>
    </row>
    <row r="94">
      <c r="A94" s="496">
        <v>2.04E8</v>
      </c>
      <c r="B94" s="488" t="s">
        <v>80</v>
      </c>
      <c r="C94" s="488" t="s">
        <v>80</v>
      </c>
      <c r="D94" s="488" t="s">
        <v>27965</v>
      </c>
      <c r="E94" s="491">
        <v>45814.81736111111</v>
      </c>
      <c r="F94" s="488" t="s">
        <v>27601</v>
      </c>
      <c r="G94" s="488" t="s">
        <v>28103</v>
      </c>
      <c r="H94" s="488" t="s">
        <v>27269</v>
      </c>
      <c r="I94" s="488" t="str">
        <f t="shared" si="1"/>
        <v>中田祐介</v>
      </c>
      <c r="J94" s="488"/>
      <c r="K94" s="488"/>
      <c r="L94" s="488"/>
      <c r="M94" s="488"/>
      <c r="N94" s="488"/>
      <c r="O94" s="488"/>
      <c r="P94" s="488"/>
    </row>
    <row r="95">
      <c r="A95" s="496">
        <v>2.04E8</v>
      </c>
      <c r="B95" s="488" t="s">
        <v>72</v>
      </c>
      <c r="C95" s="488" t="s">
        <v>72</v>
      </c>
      <c r="D95" s="488" t="s">
        <v>27965</v>
      </c>
      <c r="E95" s="491">
        <v>45815.95972222222</v>
      </c>
      <c r="F95" s="488" t="s">
        <v>27549</v>
      </c>
      <c r="G95" s="488" t="s">
        <v>28104</v>
      </c>
      <c r="H95" s="488" t="s">
        <v>28105</v>
      </c>
      <c r="I95" s="488" t="str">
        <f t="shared" si="1"/>
        <v>大熊春輝</v>
      </c>
      <c r="J95" s="488"/>
      <c r="K95" s="488"/>
      <c r="L95" s="488"/>
      <c r="M95" s="488"/>
      <c r="N95" s="488"/>
      <c r="O95" s="488"/>
      <c r="P95" s="488"/>
    </row>
    <row r="96">
      <c r="A96" s="496">
        <v>2.04E8</v>
      </c>
      <c r="B96" s="488" t="s">
        <v>94</v>
      </c>
      <c r="C96" s="488" t="s">
        <v>94</v>
      </c>
      <c r="D96" s="488" t="s">
        <v>27965</v>
      </c>
      <c r="E96" s="491">
        <v>45819.48333333333</v>
      </c>
      <c r="F96" s="488" t="s">
        <v>27693</v>
      </c>
      <c r="G96" s="488" t="s">
        <v>94</v>
      </c>
      <c r="H96" s="488" t="s">
        <v>27697</v>
      </c>
      <c r="I96" s="488" t="str">
        <f t="shared" si="1"/>
        <v>石川永萌</v>
      </c>
      <c r="J96" s="488"/>
      <c r="K96" s="488"/>
      <c r="L96" s="488"/>
      <c r="M96" s="488"/>
      <c r="N96" s="488"/>
      <c r="O96" s="488"/>
      <c r="P96" s="488"/>
    </row>
    <row r="97">
      <c r="A97" s="496">
        <v>2.04E8</v>
      </c>
      <c r="B97" s="488" t="s">
        <v>92</v>
      </c>
      <c r="C97" s="488" t="s">
        <v>92</v>
      </c>
      <c r="D97" s="488" t="s">
        <v>27965</v>
      </c>
      <c r="E97" s="491">
        <v>45820.77777777778</v>
      </c>
      <c r="F97" s="488" t="s">
        <v>27662</v>
      </c>
      <c r="G97" s="488" t="s">
        <v>28106</v>
      </c>
      <c r="H97" s="488" t="s">
        <v>27666</v>
      </c>
      <c r="I97" s="488" t="str">
        <f t="shared" si="1"/>
        <v>多田一貴</v>
      </c>
      <c r="J97" s="488"/>
      <c r="K97" s="488"/>
      <c r="L97" s="488"/>
      <c r="M97" s="488"/>
      <c r="N97" s="488"/>
      <c r="O97" s="488"/>
      <c r="P97" s="488"/>
    </row>
    <row r="98">
      <c r="A98" s="496">
        <v>2.04E8</v>
      </c>
      <c r="B98" s="488" t="s">
        <v>87</v>
      </c>
      <c r="C98" s="488" t="s">
        <v>87</v>
      </c>
      <c r="D98" s="488" t="s">
        <v>27965</v>
      </c>
      <c r="E98" s="491">
        <v>45820.915972222225</v>
      </c>
      <c r="F98" s="488" t="s">
        <v>27635</v>
      </c>
      <c r="G98" s="488" t="s">
        <v>28107</v>
      </c>
      <c r="H98" s="488" t="s">
        <v>28108</v>
      </c>
      <c r="I98" s="488" t="str">
        <f t="shared" si="1"/>
        <v>牧野千恵</v>
      </c>
      <c r="J98" s="488"/>
      <c r="K98" s="488"/>
      <c r="L98" s="488"/>
      <c r="M98" s="488"/>
      <c r="N98" s="488"/>
      <c r="O98" s="488"/>
      <c r="P98" s="488"/>
    </row>
    <row r="99">
      <c r="A99" s="496">
        <v>2.04E8</v>
      </c>
      <c r="B99" s="488" t="s">
        <v>96</v>
      </c>
      <c r="C99" s="488" t="s">
        <v>96</v>
      </c>
      <c r="D99" s="488" t="s">
        <v>27965</v>
      </c>
      <c r="E99" s="491">
        <v>45821.61736111111</v>
      </c>
      <c r="F99" s="488" t="s">
        <v>27680</v>
      </c>
      <c r="G99" s="488" t="s">
        <v>28109</v>
      </c>
      <c r="H99" s="488" t="s">
        <v>27686</v>
      </c>
      <c r="I99" s="488" t="str">
        <f t="shared" si="1"/>
        <v>坂口伶実</v>
      </c>
      <c r="J99" s="488"/>
      <c r="K99" s="488"/>
      <c r="L99" s="488"/>
      <c r="M99" s="488"/>
      <c r="N99" s="488"/>
      <c r="O99" s="488"/>
      <c r="P99" s="488"/>
    </row>
    <row r="100">
      <c r="A100" s="496">
        <v>2.05E8</v>
      </c>
      <c r="B100" s="488" t="s">
        <v>104</v>
      </c>
      <c r="C100" s="488" t="s">
        <v>104</v>
      </c>
      <c r="D100" s="488" t="s">
        <v>27965</v>
      </c>
      <c r="E100" s="491">
        <v>45823.652083333334</v>
      </c>
      <c r="F100" s="488" t="s">
        <v>17779</v>
      </c>
      <c r="G100" s="488" t="s">
        <v>28110</v>
      </c>
      <c r="H100" s="488" t="s">
        <v>27762</v>
      </c>
      <c r="I100" s="488" t="str">
        <f t="shared" si="1"/>
        <v>川本さやこ</v>
      </c>
      <c r="J100" s="488"/>
      <c r="K100" s="488"/>
      <c r="L100" s="488"/>
      <c r="M100" s="488"/>
      <c r="N100" s="488"/>
      <c r="O100" s="488"/>
      <c r="P100" s="488"/>
    </row>
    <row r="101">
      <c r="A101" s="496">
        <v>2.05E8</v>
      </c>
      <c r="B101" s="488" t="s">
        <v>93</v>
      </c>
      <c r="C101" s="488" t="s">
        <v>93</v>
      </c>
      <c r="D101" s="488" t="s">
        <v>27965</v>
      </c>
      <c r="E101" s="491">
        <v>45823.7125</v>
      </c>
      <c r="F101" s="488" t="s">
        <v>27670</v>
      </c>
      <c r="G101" s="488" t="s">
        <v>28111</v>
      </c>
      <c r="H101" s="488" t="s">
        <v>27674</v>
      </c>
      <c r="I101" s="488" t="str">
        <f t="shared" si="1"/>
        <v>林夏美</v>
      </c>
      <c r="J101" s="488"/>
      <c r="K101" s="488"/>
      <c r="L101" s="488"/>
      <c r="M101" s="488"/>
      <c r="N101" s="488"/>
      <c r="O101" s="488"/>
      <c r="P101" s="488"/>
    </row>
    <row r="102">
      <c r="A102" s="496">
        <v>2.05E8</v>
      </c>
      <c r="B102" s="488" t="s">
        <v>106</v>
      </c>
      <c r="C102" s="488" t="s">
        <v>106</v>
      </c>
      <c r="D102" s="488" t="s">
        <v>27965</v>
      </c>
      <c r="E102" s="491">
        <v>45824.751388888886</v>
      </c>
      <c r="F102" s="488" t="s">
        <v>23856</v>
      </c>
      <c r="G102" s="488" t="s">
        <v>28112</v>
      </c>
      <c r="H102" s="488" t="s">
        <v>26058</v>
      </c>
      <c r="I102" s="488" t="str">
        <f t="shared" si="1"/>
        <v>柴田貴子</v>
      </c>
      <c r="J102" s="488"/>
      <c r="K102" s="488"/>
      <c r="L102" s="488"/>
      <c r="M102" s="488"/>
      <c r="N102" s="488"/>
      <c r="O102" s="488"/>
      <c r="P102" s="488"/>
    </row>
    <row r="103">
      <c r="A103" s="496">
        <v>2.05E8</v>
      </c>
      <c r="B103" s="488" t="s">
        <v>28113</v>
      </c>
      <c r="C103" s="488" t="s">
        <v>28113</v>
      </c>
      <c r="D103" s="488" t="s">
        <v>27965</v>
      </c>
      <c r="E103" s="491">
        <v>45824.967361111114</v>
      </c>
      <c r="F103" s="488" t="s">
        <v>28114</v>
      </c>
      <c r="G103" s="488" t="s">
        <v>28115</v>
      </c>
      <c r="H103" s="488" t="s">
        <v>28115</v>
      </c>
      <c r="I103" s="488" t="str">
        <f t="shared" si="1"/>
        <v>営業マン営業マン</v>
      </c>
      <c r="J103" s="488"/>
      <c r="K103" s="488"/>
      <c r="L103" s="488"/>
      <c r="M103" s="488"/>
      <c r="N103" s="488"/>
      <c r="O103" s="488"/>
      <c r="P103" s="488"/>
    </row>
    <row r="104">
      <c r="A104" s="496">
        <v>2.05E8</v>
      </c>
      <c r="B104" s="488" t="s">
        <v>28116</v>
      </c>
      <c r="C104" s="488" t="s">
        <v>28116</v>
      </c>
      <c r="D104" s="488" t="s">
        <v>28014</v>
      </c>
      <c r="E104" s="491">
        <v>45825.42361111111</v>
      </c>
      <c r="F104" s="494"/>
      <c r="G104" s="494"/>
      <c r="H104" s="494"/>
      <c r="I104" s="488" t="str">
        <f t="shared" si="1"/>
        <v/>
      </c>
      <c r="J104" s="494"/>
      <c r="K104" s="494"/>
      <c r="L104" s="494"/>
      <c r="M104" s="494"/>
      <c r="N104" s="494"/>
      <c r="O104" s="494"/>
      <c r="P104" s="494"/>
    </row>
    <row r="105">
      <c r="A105" s="496">
        <v>2.05E8</v>
      </c>
      <c r="B105" s="488" t="s">
        <v>84</v>
      </c>
      <c r="C105" s="488" t="s">
        <v>84</v>
      </c>
      <c r="D105" s="488" t="s">
        <v>27965</v>
      </c>
      <c r="E105" s="491">
        <v>45825.79236111111</v>
      </c>
      <c r="F105" s="488" t="s">
        <v>27610</v>
      </c>
      <c r="G105" s="488" t="s">
        <v>28117</v>
      </c>
      <c r="H105" s="488" t="s">
        <v>27611</v>
      </c>
      <c r="I105" s="488" t="str">
        <f t="shared" si="1"/>
        <v>武田慎吾</v>
      </c>
      <c r="J105" s="488"/>
      <c r="K105" s="488"/>
      <c r="L105" s="488"/>
      <c r="M105" s="488"/>
      <c r="N105" s="488"/>
      <c r="O105" s="488"/>
      <c r="P105" s="488"/>
    </row>
    <row r="106">
      <c r="A106" s="496">
        <v>2.05E8</v>
      </c>
      <c r="B106" s="488" t="s">
        <v>107</v>
      </c>
      <c r="C106" s="488" t="s">
        <v>107</v>
      </c>
      <c r="D106" s="488" t="s">
        <v>27965</v>
      </c>
      <c r="E106" s="491">
        <v>45826.603472222225</v>
      </c>
      <c r="F106" s="488" t="s">
        <v>12017</v>
      </c>
      <c r="G106" s="488" t="s">
        <v>28054</v>
      </c>
      <c r="H106" s="488" t="s">
        <v>27734</v>
      </c>
      <c r="I106" s="488" t="str">
        <f t="shared" si="1"/>
        <v>山口智美</v>
      </c>
      <c r="J106" s="488"/>
      <c r="K106" s="488"/>
      <c r="L106" s="488"/>
      <c r="M106" s="488"/>
      <c r="N106" s="488"/>
      <c r="O106" s="488"/>
      <c r="P106" s="488"/>
    </row>
    <row r="107">
      <c r="A107" s="496">
        <v>2.05E8</v>
      </c>
      <c r="B107" s="488" t="s">
        <v>99</v>
      </c>
      <c r="C107" s="488" t="s">
        <v>99</v>
      </c>
      <c r="D107" s="488" t="s">
        <v>27965</v>
      </c>
      <c r="E107" s="491">
        <v>45826.83472222222</v>
      </c>
      <c r="F107" s="488" t="s">
        <v>27717</v>
      </c>
      <c r="G107" s="488" t="s">
        <v>28118</v>
      </c>
      <c r="H107" s="488" t="s">
        <v>27721</v>
      </c>
      <c r="I107" s="488" t="str">
        <f t="shared" si="1"/>
        <v>藤原沢馬</v>
      </c>
      <c r="J107" s="488"/>
      <c r="K107" s="488"/>
      <c r="L107" s="488"/>
      <c r="M107" s="488"/>
      <c r="N107" s="488"/>
      <c r="O107" s="488"/>
      <c r="P107" s="488"/>
    </row>
    <row r="108">
      <c r="A108" s="496">
        <v>2.05E8</v>
      </c>
      <c r="B108" s="488" t="s">
        <v>109</v>
      </c>
      <c r="C108" s="488" t="s">
        <v>109</v>
      </c>
      <c r="D108" s="488" t="s">
        <v>27965</v>
      </c>
      <c r="E108" s="491">
        <v>45827.73819444444</v>
      </c>
      <c r="F108" s="488" t="s">
        <v>13429</v>
      </c>
      <c r="G108" s="488" t="s">
        <v>28119</v>
      </c>
      <c r="H108" s="488" t="s">
        <v>28120</v>
      </c>
      <c r="I108" s="488" t="str">
        <f t="shared" si="1"/>
        <v>出口聖子</v>
      </c>
      <c r="J108" s="488"/>
      <c r="K108" s="488"/>
      <c r="L108" s="488"/>
      <c r="M108" s="488"/>
      <c r="N108" s="488"/>
      <c r="O108" s="488"/>
      <c r="P108" s="488"/>
    </row>
    <row r="109">
      <c r="A109" s="496">
        <v>2.05E8</v>
      </c>
      <c r="B109" s="488" t="s">
        <v>28121</v>
      </c>
      <c r="C109" s="488" t="s">
        <v>28121</v>
      </c>
      <c r="D109" s="488" t="s">
        <v>28122</v>
      </c>
      <c r="E109" s="491">
        <v>45828.48055555556</v>
      </c>
      <c r="F109" s="494"/>
      <c r="G109" s="494"/>
      <c r="H109" s="494"/>
      <c r="I109" s="488" t="str">
        <f t="shared" si="1"/>
        <v/>
      </c>
      <c r="J109" s="494"/>
      <c r="K109" s="494"/>
      <c r="L109" s="494"/>
      <c r="M109" s="494"/>
      <c r="N109" s="494"/>
      <c r="O109" s="494"/>
      <c r="P109" s="494"/>
    </row>
    <row r="110">
      <c r="A110" s="496">
        <v>2.05E8</v>
      </c>
      <c r="B110" s="488" t="s">
        <v>110</v>
      </c>
      <c r="C110" s="488" t="s">
        <v>110</v>
      </c>
      <c r="D110" s="488" t="s">
        <v>27965</v>
      </c>
      <c r="E110" s="491">
        <v>45828.59444444445</v>
      </c>
      <c r="F110" s="488" t="s">
        <v>18586</v>
      </c>
      <c r="G110" s="488" t="s">
        <v>28123</v>
      </c>
      <c r="H110" s="488" t="s">
        <v>27063</v>
      </c>
      <c r="I110" s="488" t="str">
        <f t="shared" si="1"/>
        <v>竹内貴映</v>
      </c>
      <c r="J110" s="488"/>
      <c r="K110" s="488"/>
      <c r="L110" s="488"/>
      <c r="M110" s="488"/>
      <c r="N110" s="488"/>
      <c r="O110" s="488"/>
      <c r="P110" s="488"/>
    </row>
    <row r="111">
      <c r="A111" s="496">
        <v>2.05E8</v>
      </c>
      <c r="B111" s="488" t="s">
        <v>105</v>
      </c>
      <c r="C111" s="488" t="s">
        <v>105</v>
      </c>
      <c r="D111" s="488" t="s">
        <v>27965</v>
      </c>
      <c r="E111" s="491">
        <v>45828.92986111111</v>
      </c>
      <c r="F111" s="488" t="s">
        <v>28124</v>
      </c>
      <c r="G111" s="488" t="s">
        <v>28125</v>
      </c>
      <c r="H111" s="488" t="s">
        <v>27754</v>
      </c>
      <c r="I111" s="488" t="str">
        <f t="shared" si="1"/>
        <v>大野木暁子</v>
      </c>
      <c r="J111" s="488"/>
      <c r="K111" s="488"/>
      <c r="L111" s="488"/>
      <c r="M111" s="488"/>
      <c r="N111" s="488"/>
      <c r="O111" s="488"/>
      <c r="P111" s="488"/>
    </row>
    <row r="112">
      <c r="A112" s="496">
        <v>2.05E8</v>
      </c>
      <c r="B112" s="488" t="s">
        <v>25010</v>
      </c>
      <c r="C112" s="488" t="s">
        <v>25010</v>
      </c>
      <c r="D112" s="488" t="s">
        <v>27965</v>
      </c>
      <c r="E112" s="491">
        <v>45829.83888888889</v>
      </c>
      <c r="F112" s="488" t="s">
        <v>28126</v>
      </c>
      <c r="G112" s="488" t="s">
        <v>28127</v>
      </c>
      <c r="H112" s="488" t="s">
        <v>1087</v>
      </c>
      <c r="I112" s="488" t="str">
        <f t="shared" si="1"/>
        <v>鎌田由布子かまたゆうこ</v>
      </c>
      <c r="J112" s="488"/>
      <c r="K112" s="488"/>
      <c r="L112" s="488"/>
      <c r="M112" s="488"/>
      <c r="N112" s="488"/>
      <c r="O112" s="488"/>
      <c r="P112" s="488"/>
    </row>
    <row r="113">
      <c r="A113" s="496">
        <v>2.05E8</v>
      </c>
      <c r="B113" s="488" t="s">
        <v>28128</v>
      </c>
      <c r="C113" s="488" t="s">
        <v>28128</v>
      </c>
      <c r="D113" s="488" t="s">
        <v>27965</v>
      </c>
      <c r="E113" s="491">
        <v>45829.91111111111</v>
      </c>
      <c r="F113" s="494"/>
      <c r="G113" s="494"/>
      <c r="H113" s="494"/>
      <c r="I113" s="488" t="str">
        <f t="shared" si="1"/>
        <v/>
      </c>
      <c r="J113" s="494"/>
      <c r="K113" s="494"/>
      <c r="L113" s="494"/>
      <c r="M113" s="494"/>
      <c r="N113" s="494"/>
      <c r="O113" s="494"/>
      <c r="P113" s="494"/>
    </row>
    <row r="114">
      <c r="A114" s="496">
        <v>2.06E8</v>
      </c>
      <c r="B114" s="589" t="s">
        <v>116</v>
      </c>
      <c r="C114" s="589" t="s">
        <v>116</v>
      </c>
      <c r="D114" s="589" t="s">
        <v>27975</v>
      </c>
      <c r="E114" s="614">
        <v>45831.736805555556</v>
      </c>
      <c r="F114" s="589" t="s">
        <v>27855</v>
      </c>
      <c r="G114" s="589" t="s">
        <v>116</v>
      </c>
      <c r="H114" s="589" t="s">
        <v>28129</v>
      </c>
      <c r="I114" s="589" t="str">
        <f t="shared" si="1"/>
        <v>薗部実結</v>
      </c>
      <c r="J114" s="488"/>
      <c r="K114" s="488"/>
      <c r="L114" s="488"/>
      <c r="M114" s="488"/>
      <c r="N114" s="488"/>
      <c r="O114" s="488"/>
      <c r="P114" s="488"/>
    </row>
    <row r="115">
      <c r="A115" s="496">
        <v>2.06E8</v>
      </c>
      <c r="B115" s="488" t="s">
        <v>114</v>
      </c>
      <c r="C115" s="488" t="s">
        <v>114</v>
      </c>
      <c r="D115" s="488" t="s">
        <v>27965</v>
      </c>
      <c r="E115" s="491">
        <v>45832.86597222222</v>
      </c>
      <c r="F115" s="488" t="s">
        <v>27848</v>
      </c>
      <c r="G115" s="488" t="s">
        <v>28130</v>
      </c>
      <c r="H115" s="488" t="s">
        <v>28131</v>
      </c>
      <c r="I115" s="488" t="str">
        <f t="shared" si="1"/>
        <v>島崎勝志</v>
      </c>
      <c r="J115" s="488"/>
      <c r="K115" s="488"/>
      <c r="L115" s="488"/>
      <c r="M115" s="488"/>
      <c r="N115" s="488"/>
      <c r="O115" s="488"/>
      <c r="P115" s="488"/>
    </row>
    <row r="116">
      <c r="A116" s="496">
        <v>2.06E8</v>
      </c>
      <c r="B116" s="589" t="s">
        <v>108</v>
      </c>
      <c r="C116" s="589" t="s">
        <v>108</v>
      </c>
      <c r="D116" s="589" t="s">
        <v>27975</v>
      </c>
      <c r="E116" s="614">
        <v>45834.001388888886</v>
      </c>
      <c r="F116" s="589" t="s">
        <v>16430</v>
      </c>
      <c r="G116" s="589" t="s">
        <v>28132</v>
      </c>
      <c r="H116" s="589" t="s">
        <v>27805</v>
      </c>
      <c r="I116" s="589" t="str">
        <f t="shared" si="1"/>
        <v>糟谷ゆかこ</v>
      </c>
      <c r="J116" s="488"/>
      <c r="K116" s="488"/>
      <c r="L116" s="488"/>
      <c r="M116" s="488"/>
      <c r="N116" s="488"/>
      <c r="O116" s="488"/>
      <c r="P116" s="488"/>
    </row>
    <row r="117">
      <c r="A117" s="496">
        <v>2.06E8</v>
      </c>
      <c r="B117" s="488" t="s">
        <v>113</v>
      </c>
      <c r="C117" s="488" t="s">
        <v>113</v>
      </c>
      <c r="D117" s="488" t="s">
        <v>27965</v>
      </c>
      <c r="E117" s="491">
        <v>45834.79583333333</v>
      </c>
      <c r="F117" s="488" t="s">
        <v>11979</v>
      </c>
      <c r="G117" s="488" t="s">
        <v>28133</v>
      </c>
      <c r="H117" s="488" t="s">
        <v>27843</v>
      </c>
      <c r="I117" s="488" t="str">
        <f t="shared" si="1"/>
        <v>谷川薫</v>
      </c>
      <c r="J117" s="488"/>
      <c r="K117" s="488"/>
      <c r="L117" s="488"/>
      <c r="M117" s="488"/>
      <c r="N117" s="488"/>
      <c r="O117" s="488"/>
      <c r="P117" s="488"/>
    </row>
    <row r="118">
      <c r="A118" s="496">
        <v>2.06E8</v>
      </c>
      <c r="B118" s="488" t="s">
        <v>112</v>
      </c>
      <c r="C118" s="488" t="s">
        <v>112</v>
      </c>
      <c r="D118" s="488" t="s">
        <v>27965</v>
      </c>
      <c r="E118" s="491">
        <v>45835.600694444445</v>
      </c>
      <c r="F118" s="488" t="s">
        <v>27557</v>
      </c>
      <c r="G118" s="488" t="s">
        <v>28134</v>
      </c>
      <c r="H118" s="488" t="s">
        <v>27561</v>
      </c>
      <c r="I118" s="488" t="str">
        <f t="shared" si="1"/>
        <v>金山幸司</v>
      </c>
      <c r="J118" s="488"/>
      <c r="K118" s="488"/>
      <c r="L118" s="488"/>
      <c r="M118" s="488"/>
      <c r="N118" s="488"/>
      <c r="O118" s="488"/>
      <c r="P118" s="488"/>
    </row>
    <row r="119">
      <c r="A119" s="496">
        <v>2.06E8</v>
      </c>
      <c r="B119" s="488" t="s">
        <v>123</v>
      </c>
      <c r="C119" s="488" t="s">
        <v>123</v>
      </c>
      <c r="D119" s="488" t="s">
        <v>27965</v>
      </c>
      <c r="E119" s="491">
        <v>45836.722916666666</v>
      </c>
      <c r="F119" s="488" t="s">
        <v>13327</v>
      </c>
      <c r="G119" s="488" t="s">
        <v>28135</v>
      </c>
      <c r="H119" s="488" t="s">
        <v>27912</v>
      </c>
      <c r="I119" s="488" t="str">
        <f t="shared" si="1"/>
        <v>安永紳之介</v>
      </c>
      <c r="J119" s="488"/>
      <c r="K119" s="488"/>
      <c r="L119" s="488"/>
      <c r="M119" s="488"/>
      <c r="N119" s="488"/>
      <c r="O119" s="488"/>
      <c r="P119" s="488"/>
    </row>
    <row r="120">
      <c r="A120" s="496">
        <v>2.06E8</v>
      </c>
      <c r="B120" s="589" t="s">
        <v>125</v>
      </c>
      <c r="C120" s="589" t="s">
        <v>125</v>
      </c>
      <c r="D120" s="589" t="s">
        <v>27975</v>
      </c>
      <c r="E120" s="614">
        <v>45837.76875</v>
      </c>
      <c r="F120" s="589" t="s">
        <v>9249</v>
      </c>
      <c r="G120" s="589" t="s">
        <v>28107</v>
      </c>
      <c r="H120" s="589" t="s">
        <v>27920</v>
      </c>
      <c r="I120" s="589" t="str">
        <f t="shared" si="1"/>
        <v>岡本千恵</v>
      </c>
      <c r="J120" s="488"/>
      <c r="K120" s="488"/>
      <c r="L120" s="488"/>
      <c r="M120" s="488"/>
      <c r="N120" s="488"/>
      <c r="O120" s="488"/>
      <c r="P120" s="488"/>
    </row>
    <row r="121">
      <c r="A121" s="496">
        <v>2.06E8</v>
      </c>
      <c r="B121" s="488" t="s">
        <v>122</v>
      </c>
      <c r="C121" s="488" t="s">
        <v>122</v>
      </c>
      <c r="D121" s="488" t="s">
        <v>27965</v>
      </c>
      <c r="E121" s="491">
        <v>45837.893055555556</v>
      </c>
      <c r="F121" s="488" t="s">
        <v>27898</v>
      </c>
      <c r="G121" s="488" t="s">
        <v>28136</v>
      </c>
      <c r="H121" s="488" t="s">
        <v>28137</v>
      </c>
      <c r="I121" s="488" t="str">
        <f t="shared" si="1"/>
        <v>今村一勤</v>
      </c>
      <c r="J121" s="488"/>
      <c r="K121" s="488"/>
      <c r="L121" s="488"/>
      <c r="M121" s="488"/>
      <c r="N121" s="488"/>
      <c r="O121" s="488"/>
      <c r="P121" s="488"/>
    </row>
    <row r="122">
      <c r="A122" s="496">
        <v>2.06E8</v>
      </c>
      <c r="B122" s="488" t="s">
        <v>119</v>
      </c>
      <c r="C122" s="488" t="s">
        <v>119</v>
      </c>
      <c r="D122" s="488" t="s">
        <v>27965</v>
      </c>
      <c r="E122" s="491">
        <v>45839.84930555556</v>
      </c>
      <c r="F122" s="488" t="s">
        <v>8944</v>
      </c>
      <c r="G122" s="488" t="s">
        <v>28138</v>
      </c>
      <c r="H122" s="488" t="s">
        <v>28139</v>
      </c>
      <c r="I122" s="488" t="str">
        <f t="shared" si="1"/>
        <v>川端美羽</v>
      </c>
      <c r="J122" s="488"/>
      <c r="K122" s="488"/>
      <c r="L122" s="488"/>
      <c r="M122" s="488"/>
      <c r="N122" s="488"/>
      <c r="O122" s="488"/>
      <c r="P122" s="488"/>
    </row>
    <row r="123">
      <c r="A123" s="496">
        <v>2.07E8</v>
      </c>
      <c r="B123" s="488" t="s">
        <v>28140</v>
      </c>
      <c r="C123" s="488" t="s">
        <v>28140</v>
      </c>
      <c r="D123" s="488" t="s">
        <v>27965</v>
      </c>
      <c r="E123" s="491">
        <v>45840.925</v>
      </c>
      <c r="F123" s="488" t="s">
        <v>28141</v>
      </c>
      <c r="G123" s="488" t="s">
        <v>28142</v>
      </c>
      <c r="H123" s="488" t="s">
        <v>26421</v>
      </c>
      <c r="I123" s="488" t="str">
        <f t="shared" si="1"/>
        <v>福島のりか</v>
      </c>
      <c r="J123" s="488"/>
      <c r="K123" s="488"/>
      <c r="L123" s="488"/>
      <c r="M123" s="488"/>
      <c r="N123" s="488"/>
      <c r="O123" s="488"/>
      <c r="P123" s="488"/>
    </row>
    <row r="124">
      <c r="A124" s="496">
        <v>2.07E8</v>
      </c>
      <c r="B124" s="488" t="s">
        <v>118</v>
      </c>
      <c r="C124" s="488" t="s">
        <v>118</v>
      </c>
      <c r="D124" s="488" t="s">
        <v>27965</v>
      </c>
      <c r="E124" s="491">
        <v>45840.96041666667</v>
      </c>
      <c r="F124" s="488" t="s">
        <v>8201</v>
      </c>
      <c r="G124" s="488" t="s">
        <v>28143</v>
      </c>
      <c r="H124" s="488" t="s">
        <v>27879</v>
      </c>
      <c r="I124" s="488" t="str">
        <f t="shared" si="1"/>
        <v>長瀬隆哉</v>
      </c>
      <c r="J124" s="488"/>
      <c r="K124" s="488"/>
      <c r="L124" s="488"/>
      <c r="M124" s="488"/>
      <c r="N124" s="488"/>
      <c r="O124" s="488"/>
      <c r="P124" s="48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topLeftCell="J1" activePane="topRight" state="frozen"/>
      <selection activeCell="K2" sqref="K2" pane="topRight"/>
    </sheetView>
  </sheetViews>
  <sheetFormatPr customHeight="1" defaultColWidth="12.63" defaultRowHeight="15.75"/>
  <sheetData>
    <row r="1">
      <c r="A1" s="615" t="s">
        <v>25680</v>
      </c>
      <c r="B1" s="616" t="s">
        <v>25681</v>
      </c>
      <c r="C1" s="616" t="s">
        <v>362</v>
      </c>
      <c r="D1" s="616" t="s">
        <v>25682</v>
      </c>
      <c r="E1" s="616" t="s">
        <v>25683</v>
      </c>
      <c r="F1" s="616" t="s">
        <v>25684</v>
      </c>
      <c r="G1" s="616" t="s">
        <v>25685</v>
      </c>
      <c r="H1" s="616" t="s">
        <v>25700</v>
      </c>
      <c r="I1" s="616" t="s">
        <v>25701</v>
      </c>
      <c r="J1" s="616" t="s">
        <v>25720</v>
      </c>
      <c r="K1" s="616" t="s">
        <v>25722</v>
      </c>
      <c r="L1" s="616" t="s">
        <v>25737</v>
      </c>
      <c r="M1" s="616" t="s">
        <v>25773</v>
      </c>
      <c r="N1" s="616" t="s">
        <v>25785</v>
      </c>
      <c r="O1" s="616" t="s">
        <v>25794</v>
      </c>
      <c r="P1" s="616" t="s">
        <v>25801</v>
      </c>
      <c r="Q1" s="616" t="s">
        <v>25836</v>
      </c>
      <c r="R1" s="222"/>
      <c r="S1" s="617" t="s">
        <v>28144</v>
      </c>
      <c r="T1" s="617" t="s">
        <v>33</v>
      </c>
      <c r="U1" s="617" t="s">
        <v>28145</v>
      </c>
      <c r="V1" s="617" t="s">
        <v>28146</v>
      </c>
      <c r="W1" s="222"/>
      <c r="X1" s="617" t="s">
        <v>28144</v>
      </c>
      <c r="Y1" s="617" t="s">
        <v>33</v>
      </c>
      <c r="Z1" s="617" t="s">
        <v>28145</v>
      </c>
      <c r="AA1" s="617" t="s">
        <v>28146</v>
      </c>
      <c r="AB1" s="222"/>
      <c r="AC1" s="617" t="s">
        <v>28144</v>
      </c>
      <c r="AD1" s="617" t="s">
        <v>33</v>
      </c>
      <c r="AE1" s="617" t="s">
        <v>28145</v>
      </c>
      <c r="AF1" s="617" t="s">
        <v>28146</v>
      </c>
      <c r="AG1" s="222"/>
      <c r="AH1" s="617" t="s">
        <v>28144</v>
      </c>
      <c r="AI1" s="617" t="s">
        <v>33</v>
      </c>
      <c r="AJ1" s="617" t="s">
        <v>28145</v>
      </c>
      <c r="AK1" s="617" t="s">
        <v>28146</v>
      </c>
      <c r="AL1" s="222"/>
      <c r="AM1" s="617" t="s">
        <v>28144</v>
      </c>
      <c r="AN1" s="617" t="s">
        <v>33</v>
      </c>
      <c r="AO1" s="617" t="s">
        <v>28145</v>
      </c>
      <c r="AP1" s="617" t="s">
        <v>28146</v>
      </c>
      <c r="AQ1" s="222"/>
      <c r="AR1" s="617" t="s">
        <v>28144</v>
      </c>
      <c r="AS1" s="617" t="s">
        <v>33</v>
      </c>
      <c r="AT1" s="617" t="s">
        <v>28145</v>
      </c>
      <c r="AU1" s="617" t="s">
        <v>28146</v>
      </c>
      <c r="AV1" s="222"/>
      <c r="AW1" s="617" t="s">
        <v>28144</v>
      </c>
      <c r="AX1" s="617" t="s">
        <v>33</v>
      </c>
      <c r="AY1" s="617" t="s">
        <v>28145</v>
      </c>
      <c r="AZ1" s="617" t="s">
        <v>28146</v>
      </c>
      <c r="BA1" s="222"/>
      <c r="BB1" s="617" t="s">
        <v>28144</v>
      </c>
      <c r="BC1" s="617" t="s">
        <v>33</v>
      </c>
      <c r="BD1" s="617" t="s">
        <v>28145</v>
      </c>
      <c r="BE1" s="617" t="s">
        <v>28146</v>
      </c>
      <c r="BF1" s="222"/>
      <c r="BG1" s="617" t="s">
        <v>28144</v>
      </c>
      <c r="BH1" s="617" t="s">
        <v>33</v>
      </c>
      <c r="BI1" s="617" t="s">
        <v>28145</v>
      </c>
      <c r="BJ1" s="617" t="s">
        <v>28146</v>
      </c>
      <c r="BK1" s="222"/>
      <c r="BL1" s="617" t="s">
        <v>28147</v>
      </c>
      <c r="BM1" s="222"/>
      <c r="BN1" s="617" t="s">
        <v>76</v>
      </c>
      <c r="BO1" s="618" t="s">
        <v>102</v>
      </c>
      <c r="BP1" s="617" t="s">
        <v>28148</v>
      </c>
      <c r="BQ1" s="618" t="s">
        <v>28149</v>
      </c>
      <c r="BR1" s="617" t="s">
        <v>16</v>
      </c>
      <c r="BS1" s="619"/>
      <c r="BT1" s="616" t="s">
        <v>25722</v>
      </c>
      <c r="BU1" s="222"/>
      <c r="BV1" s="620" t="s">
        <v>28150</v>
      </c>
      <c r="BW1" s="620" t="s">
        <v>28151</v>
      </c>
      <c r="BX1" s="620" t="s">
        <v>28152</v>
      </c>
      <c r="BY1" s="620" t="s">
        <v>28153</v>
      </c>
      <c r="BZ1" s="620" t="s">
        <v>28154</v>
      </c>
      <c r="CA1" s="620" t="s">
        <v>28155</v>
      </c>
      <c r="CB1" s="620" t="s">
        <v>28156</v>
      </c>
      <c r="CC1" s="620" t="s">
        <v>28157</v>
      </c>
      <c r="CD1" s="620" t="s">
        <v>28158</v>
      </c>
      <c r="CE1" s="620" t="s">
        <v>28159</v>
      </c>
      <c r="CF1" s="620" t="s">
        <v>28160</v>
      </c>
      <c r="CG1" s="620" t="s">
        <v>28161</v>
      </c>
      <c r="CH1" s="620" t="s">
        <v>28162</v>
      </c>
      <c r="CI1" s="620" t="s">
        <v>28163</v>
      </c>
      <c r="CJ1" s="620" t="s">
        <v>28164</v>
      </c>
      <c r="CK1" s="620" t="s">
        <v>28162</v>
      </c>
      <c r="CL1" s="620" t="s">
        <v>28165</v>
      </c>
      <c r="CM1" s="620" t="s">
        <v>28166</v>
      </c>
      <c r="CN1" s="620" t="s">
        <v>28167</v>
      </c>
      <c r="CO1" s="620" t="s">
        <v>28168</v>
      </c>
      <c r="CP1" s="620" t="s">
        <v>28169</v>
      </c>
      <c r="CQ1" s="620" t="s">
        <v>28170</v>
      </c>
      <c r="CR1" s="620" t="s">
        <v>28171</v>
      </c>
      <c r="CS1" s="620" t="s">
        <v>28172</v>
      </c>
      <c r="CT1" s="620" t="s">
        <v>28173</v>
      </c>
      <c r="CU1" s="620" t="s">
        <v>28174</v>
      </c>
      <c r="CV1" s="620" t="s">
        <v>28175</v>
      </c>
      <c r="CW1" s="620" t="s">
        <v>28176</v>
      </c>
      <c r="CX1" s="620" t="s">
        <v>28177</v>
      </c>
      <c r="CY1" s="620" t="s">
        <v>28178</v>
      </c>
      <c r="CZ1" s="620" t="s">
        <v>28179</v>
      </c>
      <c r="DA1" s="620" t="s">
        <v>28180</v>
      </c>
      <c r="DB1" s="620" t="s">
        <v>28181</v>
      </c>
      <c r="DC1" s="620" t="s">
        <v>28182</v>
      </c>
      <c r="DD1" s="620" t="s">
        <v>28183</v>
      </c>
      <c r="DE1" s="620" t="s">
        <v>28184</v>
      </c>
      <c r="DF1" s="620" t="s">
        <v>28185</v>
      </c>
    </row>
    <row r="2" hidden="1">
      <c r="A2" s="621">
        <v>6663770.0</v>
      </c>
      <c r="B2" s="622" t="s">
        <v>28186</v>
      </c>
      <c r="C2" s="623" t="s">
        <v>399</v>
      </c>
      <c r="D2" s="624">
        <v>45748.038518518515</v>
      </c>
      <c r="E2" s="624">
        <v>45748.04054398148</v>
      </c>
      <c r="F2" s="624">
        <v>45748.0412037037</v>
      </c>
      <c r="G2" s="623"/>
      <c r="H2" s="625" t="s">
        <v>1118</v>
      </c>
      <c r="I2" s="623" t="s">
        <v>28187</v>
      </c>
      <c r="J2" s="623"/>
      <c r="K2" s="626">
        <v>788000.0</v>
      </c>
      <c r="L2" s="623" t="s">
        <v>28188</v>
      </c>
      <c r="M2" s="627" t="s">
        <v>28189</v>
      </c>
      <c r="N2" s="623" t="s">
        <v>28190</v>
      </c>
      <c r="O2" s="623" t="s">
        <v>28191</v>
      </c>
      <c r="P2" s="623" t="s">
        <v>28192</v>
      </c>
      <c r="Q2" s="623" t="s">
        <v>28193</v>
      </c>
      <c r="R2" s="222"/>
      <c r="S2" s="309"/>
      <c r="T2" s="222"/>
      <c r="U2" s="628"/>
      <c r="V2" s="222"/>
      <c r="W2" s="629"/>
      <c r="X2" s="222"/>
      <c r="Y2" s="222"/>
      <c r="Z2" s="222"/>
      <c r="AA2" s="222"/>
      <c r="AB2" s="222"/>
      <c r="AC2" s="222"/>
      <c r="AD2" s="222"/>
      <c r="AE2" s="222"/>
      <c r="AF2" s="222"/>
      <c r="AG2" s="222"/>
      <c r="AH2" s="222"/>
      <c r="AI2" s="222"/>
      <c r="AJ2" s="222"/>
      <c r="AK2" s="222"/>
      <c r="AL2" s="222"/>
      <c r="AM2" s="222"/>
      <c r="AN2" s="222"/>
      <c r="AO2" s="222"/>
      <c r="AP2" s="222"/>
      <c r="AQ2" s="222"/>
      <c r="AR2" s="222"/>
      <c r="AS2" s="222"/>
      <c r="AT2" s="222"/>
      <c r="AU2" s="222"/>
      <c r="AV2" s="222"/>
      <c r="AW2" s="222"/>
      <c r="AX2" s="222"/>
      <c r="AY2" s="222"/>
      <c r="AZ2" s="222"/>
      <c r="BA2" s="222"/>
      <c r="BB2" s="222"/>
      <c r="BC2" s="222"/>
      <c r="BD2" s="222"/>
      <c r="BE2" s="222"/>
      <c r="BF2" s="222"/>
      <c r="BG2" s="222"/>
      <c r="BH2" s="222"/>
      <c r="BI2" s="222"/>
      <c r="BJ2" s="222"/>
      <c r="BK2" s="222"/>
      <c r="BL2" s="630">
        <f t="shared" ref="BL2:BL489" si="1">sum(U2,Z2,AE2,AJ2,AO2,AT2,AY2,BD2,BI2)</f>
        <v>0</v>
      </c>
      <c r="BM2" s="222"/>
      <c r="BN2" s="631" t="s">
        <v>76</v>
      </c>
      <c r="BP2" s="222"/>
      <c r="BQ2" s="222"/>
      <c r="BR2" s="222"/>
      <c r="BS2" s="222"/>
      <c r="BT2" s="626">
        <v>788000.0</v>
      </c>
      <c r="BU2" s="222"/>
      <c r="BV2" s="632">
        <f t="shared" ref="BV2:BV489" si="2">BT2</f>
        <v>788000</v>
      </c>
      <c r="BW2" s="632">
        <f>BV2</f>
        <v>788000</v>
      </c>
      <c r="BX2" s="633">
        <f t="shared" ref="BX2:BX489" si="3">(BV2-BW2)/12</f>
        <v>0</v>
      </c>
      <c r="BY2" s="632">
        <f t="shared" ref="BY2:BY489" si="4">BV2-BW2-BX2</f>
        <v>0</v>
      </c>
      <c r="BZ2" s="633">
        <v>0.0</v>
      </c>
      <c r="CA2" s="633">
        <f t="shared" ref="CA2:CA489" si="5">(BY2-BZ2)/11</f>
        <v>0</v>
      </c>
      <c r="CB2" s="632">
        <f t="shared" ref="CB2:CB489" si="6">BY2-BZ2-CA2</f>
        <v>0</v>
      </c>
      <c r="CC2" s="633">
        <v>0.0</v>
      </c>
      <c r="CD2" s="633">
        <f t="shared" ref="CD2:CD489" si="7">(CB2-CC2)/10</f>
        <v>0</v>
      </c>
      <c r="CE2" s="632">
        <f t="shared" ref="CE2:CE489" si="8">CB2-CC2-CD2</f>
        <v>0</v>
      </c>
      <c r="CF2" s="633">
        <v>0.0</v>
      </c>
      <c r="CG2" s="633">
        <f t="shared" ref="CG2:CG489" si="9">(CE2-CF2)/9</f>
        <v>0</v>
      </c>
      <c r="CH2" s="632">
        <f t="shared" ref="CH2:CH489" si="10">CE2-CF2-CG2</f>
        <v>0</v>
      </c>
      <c r="CI2" s="633">
        <v>0.0</v>
      </c>
      <c r="CJ2" s="633">
        <f t="shared" ref="CJ2:CJ489" si="11">(CH2-CI2)/8</f>
        <v>0</v>
      </c>
      <c r="CK2" s="632">
        <f t="shared" ref="CK2:CK489" si="12">CH2-CI2-CJ2</f>
        <v>0</v>
      </c>
      <c r="CL2" s="633">
        <v>0.0</v>
      </c>
      <c r="CM2" s="633">
        <f t="shared" ref="CM2:CM489" si="13">(CK2-CL2)/7</f>
        <v>0</v>
      </c>
      <c r="CN2" s="632">
        <f t="shared" ref="CN2:CN489" si="14">CK2-CL2-CM2</f>
        <v>0</v>
      </c>
      <c r="CO2" s="633">
        <v>0.0</v>
      </c>
      <c r="CP2" s="633">
        <f t="shared" ref="CP2:CP489" si="15">(CN2-CO2)/6</f>
        <v>0</v>
      </c>
      <c r="CQ2" s="632">
        <f t="shared" ref="CQ2:CQ489" si="16">CN2-CO2-CP2</f>
        <v>0</v>
      </c>
      <c r="CR2" s="633">
        <v>0.0</v>
      </c>
      <c r="CS2" s="633">
        <f t="shared" ref="CS2:CS489" si="17">(CQ2-CR2)/5</f>
        <v>0</v>
      </c>
      <c r="CT2" s="632">
        <f t="shared" ref="CT2:CT489" si="18">CQ2-CR2-CS2</f>
        <v>0</v>
      </c>
      <c r="CU2" s="633">
        <v>0.0</v>
      </c>
      <c r="CV2" s="633">
        <f t="shared" ref="CV2:CV489" si="19">(CT2-CU2)/4</f>
        <v>0</v>
      </c>
      <c r="CW2" s="632">
        <f t="shared" ref="CW2:CW489" si="20">CT2-CU2-CV2</f>
        <v>0</v>
      </c>
      <c r="CX2" s="633">
        <v>0.0</v>
      </c>
      <c r="CY2" s="633">
        <f t="shared" ref="CY2:CY489" si="21">(CW2-CX2)/3</f>
        <v>0</v>
      </c>
      <c r="CZ2" s="632">
        <f t="shared" ref="CZ2:CZ489" si="22">CW2-CX2-CY2</f>
        <v>0</v>
      </c>
      <c r="DA2" s="633">
        <v>0.0</v>
      </c>
      <c r="DB2" s="633">
        <f t="shared" ref="DB2:DB489" si="23">(CZ2-DA2)/2</f>
        <v>0</v>
      </c>
      <c r="DC2" s="632">
        <f t="shared" ref="DC2:DC489" si="24">CZ2-DA2-DB2</f>
        <v>0</v>
      </c>
      <c r="DD2" s="633">
        <v>0.0</v>
      </c>
      <c r="DE2" s="632">
        <f t="shared" ref="DE2:DE489" si="25">DC2-DD2</f>
        <v>0</v>
      </c>
      <c r="DF2" s="632">
        <f t="shared" ref="DF2:DF489" si="26">DC2-DD2-DE2</f>
        <v>0</v>
      </c>
    </row>
    <row r="3" hidden="1">
      <c r="A3" s="634">
        <v>6663897.0</v>
      </c>
      <c r="B3" s="635" t="s">
        <v>28194</v>
      </c>
      <c r="C3" s="636" t="s">
        <v>399</v>
      </c>
      <c r="D3" s="637">
        <v>45748.01528935185</v>
      </c>
      <c r="E3" s="637">
        <v>45748.01876157407</v>
      </c>
      <c r="F3" s="637">
        <v>45748.019421296296</v>
      </c>
      <c r="G3" s="636"/>
      <c r="H3" s="638" t="s">
        <v>570</v>
      </c>
      <c r="I3" s="636" t="s">
        <v>28195</v>
      </c>
      <c r="J3" s="636">
        <v>60.0</v>
      </c>
      <c r="K3" s="639">
        <v>1980000.0</v>
      </c>
      <c r="L3" s="636" t="s">
        <v>28196</v>
      </c>
      <c r="M3" s="640" t="s">
        <v>28197</v>
      </c>
      <c r="N3" s="636" t="s">
        <v>28198</v>
      </c>
      <c r="O3" s="636" t="s">
        <v>28199</v>
      </c>
      <c r="P3" s="636" t="s">
        <v>28200</v>
      </c>
      <c r="Q3" s="636" t="s">
        <v>28201</v>
      </c>
      <c r="R3" s="222"/>
      <c r="S3" s="641">
        <v>45748.0</v>
      </c>
      <c r="T3" s="631" t="s">
        <v>28202</v>
      </c>
      <c r="U3" s="642">
        <v>750000.0</v>
      </c>
      <c r="V3" s="633">
        <v>716251.0</v>
      </c>
      <c r="W3" s="629"/>
      <c r="X3" s="222"/>
      <c r="Y3" s="222"/>
      <c r="Z3" s="222"/>
      <c r="AA3" s="222"/>
      <c r="AB3" s="222"/>
      <c r="AC3" s="222"/>
      <c r="AD3" s="222"/>
      <c r="AE3" s="222"/>
      <c r="AF3" s="222"/>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c r="BL3" s="630">
        <f t="shared" si="1"/>
        <v>750000</v>
      </c>
      <c r="BM3" s="222"/>
      <c r="BN3" s="222"/>
      <c r="BO3" s="222"/>
      <c r="BP3" s="222"/>
      <c r="BQ3" s="222"/>
      <c r="BR3" s="222"/>
      <c r="BS3" s="222"/>
      <c r="BT3" s="639">
        <v>1980000.0</v>
      </c>
      <c r="BU3" s="222"/>
      <c r="BV3" s="632">
        <f t="shared" si="2"/>
        <v>1980000</v>
      </c>
      <c r="BW3" s="632">
        <v>0.0</v>
      </c>
      <c r="BX3" s="633">
        <f t="shared" si="3"/>
        <v>165000</v>
      </c>
      <c r="BY3" s="632">
        <f t="shared" si="4"/>
        <v>1815000</v>
      </c>
      <c r="BZ3" s="633">
        <v>0.0</v>
      </c>
      <c r="CA3" s="633">
        <f t="shared" si="5"/>
        <v>165000</v>
      </c>
      <c r="CB3" s="632">
        <f t="shared" si="6"/>
        <v>1650000</v>
      </c>
      <c r="CC3" s="633">
        <v>0.0</v>
      </c>
      <c r="CD3" s="633">
        <f t="shared" si="7"/>
        <v>165000</v>
      </c>
      <c r="CE3" s="632">
        <f t="shared" si="8"/>
        <v>1485000</v>
      </c>
      <c r="CF3" s="633">
        <v>0.0</v>
      </c>
      <c r="CG3" s="633">
        <f t="shared" si="9"/>
        <v>165000</v>
      </c>
      <c r="CH3" s="632">
        <f t="shared" si="10"/>
        <v>1320000</v>
      </c>
      <c r="CI3" s="633">
        <v>0.0</v>
      </c>
      <c r="CJ3" s="633">
        <f t="shared" si="11"/>
        <v>165000</v>
      </c>
      <c r="CK3" s="632">
        <f t="shared" si="12"/>
        <v>1155000</v>
      </c>
      <c r="CL3" s="633">
        <v>0.0</v>
      </c>
      <c r="CM3" s="633">
        <f t="shared" si="13"/>
        <v>165000</v>
      </c>
      <c r="CN3" s="632">
        <f t="shared" si="14"/>
        <v>990000</v>
      </c>
      <c r="CO3" s="633">
        <v>0.0</v>
      </c>
      <c r="CP3" s="633">
        <f t="shared" si="15"/>
        <v>165000</v>
      </c>
      <c r="CQ3" s="632">
        <f t="shared" si="16"/>
        <v>825000</v>
      </c>
      <c r="CR3" s="633">
        <v>0.0</v>
      </c>
      <c r="CS3" s="633">
        <f t="shared" si="17"/>
        <v>165000</v>
      </c>
      <c r="CT3" s="632">
        <f t="shared" si="18"/>
        <v>660000</v>
      </c>
      <c r="CU3" s="633">
        <v>0.0</v>
      </c>
      <c r="CV3" s="633">
        <f t="shared" si="19"/>
        <v>165000</v>
      </c>
      <c r="CW3" s="632">
        <f t="shared" si="20"/>
        <v>495000</v>
      </c>
      <c r="CX3" s="633">
        <v>0.0</v>
      </c>
      <c r="CY3" s="633">
        <f t="shared" si="21"/>
        <v>165000</v>
      </c>
      <c r="CZ3" s="632">
        <f t="shared" si="22"/>
        <v>330000</v>
      </c>
      <c r="DA3" s="633">
        <v>0.0</v>
      </c>
      <c r="DB3" s="633">
        <f t="shared" si="23"/>
        <v>165000</v>
      </c>
      <c r="DC3" s="632">
        <f t="shared" si="24"/>
        <v>165000</v>
      </c>
      <c r="DD3" s="633">
        <v>0.0</v>
      </c>
      <c r="DE3" s="632">
        <f t="shared" si="25"/>
        <v>165000</v>
      </c>
      <c r="DF3" s="632">
        <f t="shared" si="26"/>
        <v>0</v>
      </c>
    </row>
    <row r="4" hidden="1">
      <c r="A4" s="634">
        <v>6663900.0</v>
      </c>
      <c r="B4" s="635" t="s">
        <v>28203</v>
      </c>
      <c r="C4" s="636" t="s">
        <v>399</v>
      </c>
      <c r="D4" s="637">
        <v>45748.02166666667</v>
      </c>
      <c r="E4" s="637">
        <v>45748.02381944445</v>
      </c>
      <c r="F4" s="637">
        <v>45748.024039351854</v>
      </c>
      <c r="G4" s="636"/>
      <c r="H4" s="638" t="s">
        <v>546</v>
      </c>
      <c r="I4" s="636" t="s">
        <v>28204</v>
      </c>
      <c r="J4" s="636"/>
      <c r="K4" s="639">
        <v>798000.0</v>
      </c>
      <c r="L4" s="636" t="s">
        <v>28188</v>
      </c>
      <c r="M4" s="640" t="s">
        <v>28205</v>
      </c>
      <c r="N4" s="636" t="s">
        <v>28206</v>
      </c>
      <c r="O4" s="636" t="s">
        <v>28207</v>
      </c>
      <c r="P4" s="636" t="s">
        <v>28208</v>
      </c>
      <c r="Q4" s="636" t="s">
        <v>28209</v>
      </c>
      <c r="R4" s="222"/>
      <c r="S4" s="641">
        <v>45748.0</v>
      </c>
      <c r="T4" s="631" t="s">
        <v>28202</v>
      </c>
      <c r="U4" s="642">
        <v>798000.0</v>
      </c>
      <c r="V4" s="633">
        <v>762091.0</v>
      </c>
      <c r="W4" s="629"/>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630">
        <f t="shared" si="1"/>
        <v>798000</v>
      </c>
      <c r="BM4" s="222"/>
      <c r="BN4" s="222"/>
      <c r="BO4" s="222"/>
      <c r="BP4" s="222"/>
      <c r="BQ4" s="222"/>
      <c r="BR4" s="222"/>
      <c r="BS4" s="222"/>
      <c r="BT4" s="639">
        <v>798000.0</v>
      </c>
      <c r="BU4" s="222"/>
      <c r="BV4" s="632">
        <f t="shared" si="2"/>
        <v>798000</v>
      </c>
      <c r="BW4" s="633">
        <v>0.0</v>
      </c>
      <c r="BX4" s="633">
        <f t="shared" si="3"/>
        <v>66500</v>
      </c>
      <c r="BY4" s="632">
        <f t="shared" si="4"/>
        <v>731500</v>
      </c>
      <c r="BZ4" s="633">
        <v>0.0</v>
      </c>
      <c r="CA4" s="633">
        <f t="shared" si="5"/>
        <v>66500</v>
      </c>
      <c r="CB4" s="632">
        <f t="shared" si="6"/>
        <v>665000</v>
      </c>
      <c r="CC4" s="633">
        <v>0.0</v>
      </c>
      <c r="CD4" s="633">
        <f t="shared" si="7"/>
        <v>66500</v>
      </c>
      <c r="CE4" s="632">
        <f t="shared" si="8"/>
        <v>598500</v>
      </c>
      <c r="CF4" s="633">
        <v>0.0</v>
      </c>
      <c r="CG4" s="633">
        <f t="shared" si="9"/>
        <v>66500</v>
      </c>
      <c r="CH4" s="632">
        <f t="shared" si="10"/>
        <v>532000</v>
      </c>
      <c r="CI4" s="633">
        <v>0.0</v>
      </c>
      <c r="CJ4" s="633">
        <f t="shared" si="11"/>
        <v>66500</v>
      </c>
      <c r="CK4" s="632">
        <f t="shared" si="12"/>
        <v>465500</v>
      </c>
      <c r="CL4" s="633">
        <v>0.0</v>
      </c>
      <c r="CM4" s="633">
        <f t="shared" si="13"/>
        <v>66500</v>
      </c>
      <c r="CN4" s="632">
        <f t="shared" si="14"/>
        <v>399000</v>
      </c>
      <c r="CO4" s="633">
        <v>0.0</v>
      </c>
      <c r="CP4" s="633">
        <f t="shared" si="15"/>
        <v>66500</v>
      </c>
      <c r="CQ4" s="632">
        <f t="shared" si="16"/>
        <v>332500</v>
      </c>
      <c r="CR4" s="633">
        <v>0.0</v>
      </c>
      <c r="CS4" s="633">
        <f t="shared" si="17"/>
        <v>66500</v>
      </c>
      <c r="CT4" s="632">
        <f t="shared" si="18"/>
        <v>266000</v>
      </c>
      <c r="CU4" s="633">
        <v>0.0</v>
      </c>
      <c r="CV4" s="633">
        <f t="shared" si="19"/>
        <v>66500</v>
      </c>
      <c r="CW4" s="632">
        <f t="shared" si="20"/>
        <v>199500</v>
      </c>
      <c r="CX4" s="633">
        <v>0.0</v>
      </c>
      <c r="CY4" s="633">
        <f t="shared" si="21"/>
        <v>66500</v>
      </c>
      <c r="CZ4" s="632">
        <f t="shared" si="22"/>
        <v>133000</v>
      </c>
      <c r="DA4" s="633">
        <v>0.0</v>
      </c>
      <c r="DB4" s="633">
        <f t="shared" si="23"/>
        <v>66500</v>
      </c>
      <c r="DC4" s="632">
        <f t="shared" si="24"/>
        <v>66500</v>
      </c>
      <c r="DD4" s="633">
        <v>0.0</v>
      </c>
      <c r="DE4" s="632">
        <f t="shared" si="25"/>
        <v>66500</v>
      </c>
      <c r="DF4" s="632">
        <f t="shared" si="26"/>
        <v>0</v>
      </c>
    </row>
    <row r="5" hidden="1">
      <c r="A5" s="634">
        <v>6663930.0</v>
      </c>
      <c r="B5" s="635" t="s">
        <v>28210</v>
      </c>
      <c r="C5" s="636" t="s">
        <v>399</v>
      </c>
      <c r="D5" s="637">
        <v>45748.04574074074</v>
      </c>
      <c r="E5" s="637">
        <v>45748.046793981484</v>
      </c>
      <c r="F5" s="637">
        <v>45748.047060185185</v>
      </c>
      <c r="G5" s="636"/>
      <c r="H5" s="638" t="s">
        <v>723</v>
      </c>
      <c r="I5" s="636" t="s">
        <v>28211</v>
      </c>
      <c r="J5" s="636"/>
      <c r="K5" s="639">
        <v>798000.0</v>
      </c>
      <c r="L5" s="636" t="s">
        <v>28188</v>
      </c>
      <c r="M5" s="640" t="s">
        <v>28212</v>
      </c>
      <c r="N5" s="636" t="s">
        <v>26068</v>
      </c>
      <c r="O5" s="636" t="s">
        <v>28213</v>
      </c>
      <c r="P5" s="636" t="s">
        <v>28214</v>
      </c>
      <c r="Q5" s="636" t="s">
        <v>28215</v>
      </c>
      <c r="R5" s="222"/>
      <c r="S5" s="641">
        <v>45753.0</v>
      </c>
      <c r="T5" s="631" t="s">
        <v>28202</v>
      </c>
      <c r="U5" s="633">
        <v>798000.0</v>
      </c>
      <c r="V5" s="633">
        <v>762091.0</v>
      </c>
      <c r="W5" s="629"/>
      <c r="X5" s="641">
        <v>45753.0</v>
      </c>
      <c r="Y5" s="631" t="s">
        <v>28202</v>
      </c>
      <c r="Z5" s="633">
        <v>-798000.0</v>
      </c>
      <c r="AA5" s="633">
        <v>-762091.0</v>
      </c>
      <c r="AB5" s="222"/>
      <c r="AC5" s="222"/>
      <c r="AD5" s="222"/>
      <c r="AE5" s="222"/>
      <c r="AF5" s="222"/>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c r="BL5" s="630">
        <f t="shared" si="1"/>
        <v>0</v>
      </c>
      <c r="BM5" s="222"/>
      <c r="BN5" s="631" t="s">
        <v>76</v>
      </c>
      <c r="BP5" s="222"/>
      <c r="BQ5" s="222"/>
      <c r="BR5" s="222"/>
      <c r="BS5" s="222"/>
      <c r="BT5" s="639">
        <v>798000.0</v>
      </c>
      <c r="BU5" s="222"/>
      <c r="BV5" s="632">
        <f t="shared" si="2"/>
        <v>798000</v>
      </c>
      <c r="BW5" s="632">
        <f>BV5</f>
        <v>798000</v>
      </c>
      <c r="BX5" s="633">
        <f t="shared" si="3"/>
        <v>0</v>
      </c>
      <c r="BY5" s="632">
        <f t="shared" si="4"/>
        <v>0</v>
      </c>
      <c r="BZ5" s="633">
        <v>0.0</v>
      </c>
      <c r="CA5" s="633">
        <f t="shared" si="5"/>
        <v>0</v>
      </c>
      <c r="CB5" s="632">
        <f t="shared" si="6"/>
        <v>0</v>
      </c>
      <c r="CC5" s="633">
        <v>0.0</v>
      </c>
      <c r="CD5" s="633">
        <f t="shared" si="7"/>
        <v>0</v>
      </c>
      <c r="CE5" s="632">
        <f t="shared" si="8"/>
        <v>0</v>
      </c>
      <c r="CF5" s="633">
        <v>0.0</v>
      </c>
      <c r="CG5" s="633">
        <f t="shared" si="9"/>
        <v>0</v>
      </c>
      <c r="CH5" s="632">
        <f t="shared" si="10"/>
        <v>0</v>
      </c>
      <c r="CI5" s="633">
        <v>0.0</v>
      </c>
      <c r="CJ5" s="633">
        <f t="shared" si="11"/>
        <v>0</v>
      </c>
      <c r="CK5" s="632">
        <f t="shared" si="12"/>
        <v>0</v>
      </c>
      <c r="CL5" s="633">
        <v>0.0</v>
      </c>
      <c r="CM5" s="633">
        <f t="shared" si="13"/>
        <v>0</v>
      </c>
      <c r="CN5" s="632">
        <f t="shared" si="14"/>
        <v>0</v>
      </c>
      <c r="CO5" s="633">
        <v>0.0</v>
      </c>
      <c r="CP5" s="633">
        <f t="shared" si="15"/>
        <v>0</v>
      </c>
      <c r="CQ5" s="632">
        <f t="shared" si="16"/>
        <v>0</v>
      </c>
      <c r="CR5" s="633">
        <v>0.0</v>
      </c>
      <c r="CS5" s="633">
        <f t="shared" si="17"/>
        <v>0</v>
      </c>
      <c r="CT5" s="632">
        <f t="shared" si="18"/>
        <v>0</v>
      </c>
      <c r="CU5" s="633">
        <v>0.0</v>
      </c>
      <c r="CV5" s="633">
        <f t="shared" si="19"/>
        <v>0</v>
      </c>
      <c r="CW5" s="632">
        <f t="shared" si="20"/>
        <v>0</v>
      </c>
      <c r="CX5" s="633">
        <v>0.0</v>
      </c>
      <c r="CY5" s="633">
        <f t="shared" si="21"/>
        <v>0</v>
      </c>
      <c r="CZ5" s="632">
        <f t="shared" si="22"/>
        <v>0</v>
      </c>
      <c r="DA5" s="633">
        <v>0.0</v>
      </c>
      <c r="DB5" s="633">
        <f t="shared" si="23"/>
        <v>0</v>
      </c>
      <c r="DC5" s="632">
        <f t="shared" si="24"/>
        <v>0</v>
      </c>
      <c r="DD5" s="633">
        <v>0.0</v>
      </c>
      <c r="DE5" s="632">
        <f t="shared" si="25"/>
        <v>0</v>
      </c>
      <c r="DF5" s="632">
        <f t="shared" si="26"/>
        <v>0</v>
      </c>
    </row>
    <row r="6" hidden="1">
      <c r="A6" s="634">
        <v>6664112.0</v>
      </c>
      <c r="B6" s="635" t="s">
        <v>28216</v>
      </c>
      <c r="C6" s="636" t="s">
        <v>399</v>
      </c>
      <c r="D6" s="637">
        <v>45748.14231481482</v>
      </c>
      <c r="E6" s="637">
        <v>45748.14396990741</v>
      </c>
      <c r="F6" s="637">
        <v>45748.14417824074</v>
      </c>
      <c r="G6" s="636"/>
      <c r="H6" s="638" t="s">
        <v>95</v>
      </c>
      <c r="I6" s="636" t="s">
        <v>28217</v>
      </c>
      <c r="J6" s="636">
        <v>36.0</v>
      </c>
      <c r="K6" s="639">
        <v>798000.0</v>
      </c>
      <c r="L6" s="636" t="s">
        <v>28188</v>
      </c>
      <c r="M6" s="640" t="s">
        <v>28218</v>
      </c>
      <c r="N6" s="636" t="s">
        <v>28219</v>
      </c>
      <c r="O6" s="636" t="s">
        <v>28220</v>
      </c>
      <c r="P6" s="636" t="s">
        <v>28221</v>
      </c>
      <c r="Q6" s="636" t="s">
        <v>28222</v>
      </c>
      <c r="R6" s="222"/>
      <c r="S6" s="641">
        <v>45777.0</v>
      </c>
      <c r="T6" s="631" t="s">
        <v>28223</v>
      </c>
      <c r="U6" s="633">
        <v>798000.0</v>
      </c>
      <c r="V6" s="633">
        <v>774060.0</v>
      </c>
      <c r="W6" s="629"/>
      <c r="X6" s="309"/>
      <c r="Y6" s="222"/>
      <c r="Z6" s="222"/>
      <c r="AA6" s="222"/>
      <c r="AB6" s="222"/>
      <c r="AC6" s="222"/>
      <c r="AD6" s="222"/>
      <c r="AE6" s="222"/>
      <c r="AF6" s="222"/>
      <c r="AG6" s="222"/>
      <c r="AH6" s="222"/>
      <c r="AI6" s="222"/>
      <c r="AJ6" s="222"/>
      <c r="AK6" s="222"/>
      <c r="AL6" s="222"/>
      <c r="AM6" s="222"/>
      <c r="AN6" s="222"/>
      <c r="AO6" s="222"/>
      <c r="AP6" s="222"/>
      <c r="AQ6" s="222"/>
      <c r="AR6" s="222"/>
      <c r="AS6" s="222"/>
      <c r="AT6" s="222"/>
      <c r="AU6" s="222"/>
      <c r="AV6" s="222"/>
      <c r="AW6" s="222"/>
      <c r="AX6" s="222"/>
      <c r="AY6" s="222"/>
      <c r="AZ6" s="222"/>
      <c r="BA6" s="222"/>
      <c r="BB6" s="222"/>
      <c r="BC6" s="222"/>
      <c r="BD6" s="222"/>
      <c r="BE6" s="222"/>
      <c r="BF6" s="222"/>
      <c r="BG6" s="222"/>
      <c r="BH6" s="222"/>
      <c r="BI6" s="222"/>
      <c r="BJ6" s="222"/>
      <c r="BK6" s="222"/>
      <c r="BL6" s="630">
        <f t="shared" si="1"/>
        <v>798000</v>
      </c>
      <c r="BM6" s="222"/>
      <c r="BN6" s="222"/>
      <c r="BO6" s="222"/>
      <c r="BP6" s="222"/>
      <c r="BQ6" s="222"/>
      <c r="BR6" s="222"/>
      <c r="BS6" s="222"/>
      <c r="BT6" s="639">
        <v>798000.0</v>
      </c>
      <c r="BU6" s="222"/>
      <c r="BV6" s="632">
        <f t="shared" si="2"/>
        <v>798000</v>
      </c>
      <c r="BW6" s="633">
        <v>0.0</v>
      </c>
      <c r="BX6" s="633">
        <f t="shared" si="3"/>
        <v>66500</v>
      </c>
      <c r="BY6" s="632">
        <f t="shared" si="4"/>
        <v>731500</v>
      </c>
      <c r="BZ6" s="633">
        <v>0.0</v>
      </c>
      <c r="CA6" s="633">
        <f t="shared" si="5"/>
        <v>66500</v>
      </c>
      <c r="CB6" s="632">
        <f t="shared" si="6"/>
        <v>665000</v>
      </c>
      <c r="CC6" s="633">
        <v>0.0</v>
      </c>
      <c r="CD6" s="633">
        <f t="shared" si="7"/>
        <v>66500</v>
      </c>
      <c r="CE6" s="632">
        <f t="shared" si="8"/>
        <v>598500</v>
      </c>
      <c r="CF6" s="633">
        <v>0.0</v>
      </c>
      <c r="CG6" s="633">
        <f t="shared" si="9"/>
        <v>66500</v>
      </c>
      <c r="CH6" s="632">
        <f t="shared" si="10"/>
        <v>532000</v>
      </c>
      <c r="CI6" s="633">
        <v>0.0</v>
      </c>
      <c r="CJ6" s="633">
        <f t="shared" si="11"/>
        <v>66500</v>
      </c>
      <c r="CK6" s="632">
        <f t="shared" si="12"/>
        <v>465500</v>
      </c>
      <c r="CL6" s="633">
        <v>0.0</v>
      </c>
      <c r="CM6" s="633">
        <f t="shared" si="13"/>
        <v>66500</v>
      </c>
      <c r="CN6" s="632">
        <f t="shared" si="14"/>
        <v>399000</v>
      </c>
      <c r="CO6" s="633">
        <v>0.0</v>
      </c>
      <c r="CP6" s="633">
        <f t="shared" si="15"/>
        <v>66500</v>
      </c>
      <c r="CQ6" s="632">
        <f t="shared" si="16"/>
        <v>332500</v>
      </c>
      <c r="CR6" s="633">
        <v>0.0</v>
      </c>
      <c r="CS6" s="633">
        <f t="shared" si="17"/>
        <v>66500</v>
      </c>
      <c r="CT6" s="632">
        <f t="shared" si="18"/>
        <v>266000</v>
      </c>
      <c r="CU6" s="633">
        <v>0.0</v>
      </c>
      <c r="CV6" s="633">
        <f t="shared" si="19"/>
        <v>66500</v>
      </c>
      <c r="CW6" s="632">
        <f t="shared" si="20"/>
        <v>199500</v>
      </c>
      <c r="CX6" s="633">
        <v>0.0</v>
      </c>
      <c r="CY6" s="633">
        <f t="shared" si="21"/>
        <v>66500</v>
      </c>
      <c r="CZ6" s="632">
        <f t="shared" si="22"/>
        <v>133000</v>
      </c>
      <c r="DA6" s="633">
        <v>0.0</v>
      </c>
      <c r="DB6" s="633">
        <f t="shared" si="23"/>
        <v>66500</v>
      </c>
      <c r="DC6" s="632">
        <f t="shared" si="24"/>
        <v>66500</v>
      </c>
      <c r="DD6" s="633">
        <v>0.0</v>
      </c>
      <c r="DE6" s="632">
        <f t="shared" si="25"/>
        <v>66500</v>
      </c>
      <c r="DF6" s="632">
        <f t="shared" si="26"/>
        <v>0</v>
      </c>
    </row>
    <row r="7" hidden="1">
      <c r="A7" s="634">
        <v>6668103.0</v>
      </c>
      <c r="B7" s="635" t="s">
        <v>28224</v>
      </c>
      <c r="C7" s="636" t="s">
        <v>399</v>
      </c>
      <c r="D7" s="637">
        <v>45748.54560185185</v>
      </c>
      <c r="E7" s="637">
        <v>45748.54707175926</v>
      </c>
      <c r="F7" s="637">
        <v>45748.54928240741</v>
      </c>
      <c r="G7" s="636"/>
      <c r="H7" s="638" t="s">
        <v>481</v>
      </c>
      <c r="I7" s="636" t="s">
        <v>28225</v>
      </c>
      <c r="J7" s="636">
        <v>36.0</v>
      </c>
      <c r="K7" s="639">
        <v>798000.0</v>
      </c>
      <c r="L7" s="636" t="s">
        <v>28188</v>
      </c>
      <c r="M7" s="640" t="s">
        <v>28226</v>
      </c>
      <c r="N7" s="636" t="s">
        <v>28227</v>
      </c>
      <c r="O7" s="636" t="s">
        <v>28227</v>
      </c>
      <c r="P7" s="636" t="s">
        <v>28228</v>
      </c>
      <c r="Q7" s="636" t="s">
        <v>28229</v>
      </c>
      <c r="R7" s="222"/>
      <c r="S7" s="641">
        <v>45765.0</v>
      </c>
      <c r="T7" s="631" t="s">
        <v>28223</v>
      </c>
      <c r="U7" s="642">
        <v>798000.0</v>
      </c>
      <c r="V7" s="633">
        <v>774060.0</v>
      </c>
      <c r="W7" s="629"/>
      <c r="X7" s="222"/>
      <c r="Y7" s="222"/>
      <c r="Z7" s="222"/>
      <c r="AA7" s="222"/>
      <c r="AB7" s="222"/>
      <c r="AC7" s="222"/>
      <c r="AD7" s="222"/>
      <c r="AE7" s="222"/>
      <c r="AF7" s="222"/>
      <c r="AG7" s="222"/>
      <c r="AH7" s="222"/>
      <c r="AI7" s="222"/>
      <c r="AJ7" s="222"/>
      <c r="AK7" s="222"/>
      <c r="AL7" s="222"/>
      <c r="AM7" s="222"/>
      <c r="AN7" s="222"/>
      <c r="AO7" s="222"/>
      <c r="AP7" s="222"/>
      <c r="AQ7" s="222"/>
      <c r="AR7" s="222"/>
      <c r="AS7" s="222"/>
      <c r="AT7" s="222"/>
      <c r="AU7" s="222"/>
      <c r="AV7" s="222"/>
      <c r="AW7" s="222"/>
      <c r="AX7" s="222"/>
      <c r="AY7" s="222"/>
      <c r="AZ7" s="222"/>
      <c r="BA7" s="222"/>
      <c r="BB7" s="222"/>
      <c r="BC7" s="222"/>
      <c r="BD7" s="222"/>
      <c r="BE7" s="222"/>
      <c r="BF7" s="222"/>
      <c r="BG7" s="222"/>
      <c r="BH7" s="222"/>
      <c r="BI7" s="222"/>
      <c r="BJ7" s="222"/>
      <c r="BK7" s="222"/>
      <c r="BL7" s="630">
        <f t="shared" si="1"/>
        <v>798000</v>
      </c>
      <c r="BM7" s="222"/>
      <c r="BN7" s="222"/>
      <c r="BO7" s="222"/>
      <c r="BP7" s="222"/>
      <c r="BQ7" s="222"/>
      <c r="BR7" s="222"/>
      <c r="BS7" s="222"/>
      <c r="BT7" s="639">
        <v>798000.0</v>
      </c>
      <c r="BU7" s="222"/>
      <c r="BV7" s="632">
        <f t="shared" si="2"/>
        <v>798000</v>
      </c>
      <c r="BW7" s="632">
        <v>0.0</v>
      </c>
      <c r="BX7" s="633">
        <f t="shared" si="3"/>
        <v>66500</v>
      </c>
      <c r="BY7" s="632">
        <f t="shared" si="4"/>
        <v>731500</v>
      </c>
      <c r="BZ7" s="633">
        <v>0.0</v>
      </c>
      <c r="CA7" s="633">
        <f t="shared" si="5"/>
        <v>66500</v>
      </c>
      <c r="CB7" s="632">
        <f t="shared" si="6"/>
        <v>665000</v>
      </c>
      <c r="CC7" s="633">
        <v>0.0</v>
      </c>
      <c r="CD7" s="633">
        <f t="shared" si="7"/>
        <v>66500</v>
      </c>
      <c r="CE7" s="632">
        <f t="shared" si="8"/>
        <v>598500</v>
      </c>
      <c r="CF7" s="633">
        <v>0.0</v>
      </c>
      <c r="CG7" s="633">
        <f t="shared" si="9"/>
        <v>66500</v>
      </c>
      <c r="CH7" s="632">
        <f t="shared" si="10"/>
        <v>532000</v>
      </c>
      <c r="CI7" s="633">
        <v>0.0</v>
      </c>
      <c r="CJ7" s="633">
        <f t="shared" si="11"/>
        <v>66500</v>
      </c>
      <c r="CK7" s="632">
        <f t="shared" si="12"/>
        <v>465500</v>
      </c>
      <c r="CL7" s="633">
        <v>0.0</v>
      </c>
      <c r="CM7" s="633">
        <f t="shared" si="13"/>
        <v>66500</v>
      </c>
      <c r="CN7" s="632">
        <f t="shared" si="14"/>
        <v>399000</v>
      </c>
      <c r="CO7" s="633">
        <v>0.0</v>
      </c>
      <c r="CP7" s="633">
        <f t="shared" si="15"/>
        <v>66500</v>
      </c>
      <c r="CQ7" s="632">
        <f t="shared" si="16"/>
        <v>332500</v>
      </c>
      <c r="CR7" s="633">
        <v>0.0</v>
      </c>
      <c r="CS7" s="633">
        <f t="shared" si="17"/>
        <v>66500</v>
      </c>
      <c r="CT7" s="632">
        <f t="shared" si="18"/>
        <v>266000</v>
      </c>
      <c r="CU7" s="633">
        <v>0.0</v>
      </c>
      <c r="CV7" s="633">
        <f t="shared" si="19"/>
        <v>66500</v>
      </c>
      <c r="CW7" s="632">
        <f t="shared" si="20"/>
        <v>199500</v>
      </c>
      <c r="CX7" s="633">
        <v>0.0</v>
      </c>
      <c r="CY7" s="633">
        <f t="shared" si="21"/>
        <v>66500</v>
      </c>
      <c r="CZ7" s="632">
        <f t="shared" si="22"/>
        <v>133000</v>
      </c>
      <c r="DA7" s="633">
        <v>0.0</v>
      </c>
      <c r="DB7" s="633">
        <f t="shared" si="23"/>
        <v>66500</v>
      </c>
      <c r="DC7" s="632">
        <f t="shared" si="24"/>
        <v>66500</v>
      </c>
      <c r="DD7" s="633">
        <v>0.0</v>
      </c>
      <c r="DE7" s="632">
        <f t="shared" si="25"/>
        <v>66500</v>
      </c>
      <c r="DF7" s="632">
        <f t="shared" si="26"/>
        <v>0</v>
      </c>
    </row>
    <row r="8" hidden="1">
      <c r="A8" s="634">
        <v>6668380.0</v>
      </c>
      <c r="B8" s="635" t="s">
        <v>28230</v>
      </c>
      <c r="C8" s="636" t="s">
        <v>399</v>
      </c>
      <c r="D8" s="637">
        <v>45748.56145833333</v>
      </c>
      <c r="E8" s="637">
        <v>45748.564930555556</v>
      </c>
      <c r="F8" s="637">
        <v>45748.56594907407</v>
      </c>
      <c r="G8" s="636"/>
      <c r="H8" s="638" t="s">
        <v>448</v>
      </c>
      <c r="I8" s="636" t="s">
        <v>28231</v>
      </c>
      <c r="J8" s="636">
        <v>36.0</v>
      </c>
      <c r="K8" s="639">
        <v>798000.0</v>
      </c>
      <c r="L8" s="636" t="s">
        <v>28188</v>
      </c>
      <c r="M8" s="640" t="s">
        <v>28232</v>
      </c>
      <c r="N8" s="636" t="s">
        <v>28233</v>
      </c>
      <c r="O8" s="636" t="s">
        <v>28234</v>
      </c>
      <c r="P8" s="636" t="s">
        <v>28235</v>
      </c>
      <c r="Q8" s="636" t="s">
        <v>28236</v>
      </c>
      <c r="R8" s="222"/>
      <c r="S8" s="309"/>
      <c r="T8" s="222"/>
      <c r="U8" s="628"/>
      <c r="V8" s="222"/>
      <c r="W8" s="629"/>
      <c r="X8" s="309"/>
      <c r="Y8" s="222"/>
      <c r="Z8" s="222"/>
      <c r="AA8" s="222"/>
      <c r="AB8" s="222"/>
      <c r="AC8" s="222"/>
      <c r="AD8" s="222"/>
      <c r="AE8" s="222"/>
      <c r="AF8" s="222"/>
      <c r="AG8" s="222"/>
      <c r="AH8" s="222"/>
      <c r="AI8" s="222"/>
      <c r="AJ8" s="222"/>
      <c r="AK8" s="222"/>
      <c r="AL8" s="222"/>
      <c r="AM8" s="222"/>
      <c r="AN8" s="222"/>
      <c r="AO8" s="222"/>
      <c r="AP8" s="222"/>
      <c r="AQ8" s="222"/>
      <c r="AR8" s="222"/>
      <c r="AS8" s="222"/>
      <c r="AT8" s="222"/>
      <c r="AU8" s="222"/>
      <c r="AV8" s="222"/>
      <c r="AW8" s="222"/>
      <c r="AX8" s="222"/>
      <c r="AY8" s="222"/>
      <c r="AZ8" s="222"/>
      <c r="BA8" s="222"/>
      <c r="BB8" s="222"/>
      <c r="BC8" s="222"/>
      <c r="BD8" s="222"/>
      <c r="BE8" s="222"/>
      <c r="BF8" s="222"/>
      <c r="BG8" s="222"/>
      <c r="BH8" s="222"/>
      <c r="BI8" s="222"/>
      <c r="BJ8" s="222"/>
      <c r="BK8" s="222"/>
      <c r="BL8" s="630">
        <f t="shared" si="1"/>
        <v>0</v>
      </c>
      <c r="BM8" s="222"/>
      <c r="BN8" s="631" t="s">
        <v>76</v>
      </c>
      <c r="BP8" s="222"/>
      <c r="BQ8" s="222"/>
      <c r="BR8" s="222"/>
      <c r="BS8" s="222"/>
      <c r="BT8" s="639">
        <v>798000.0</v>
      </c>
      <c r="BU8" s="222"/>
      <c r="BV8" s="632">
        <f t="shared" si="2"/>
        <v>798000</v>
      </c>
      <c r="BW8" s="632">
        <f t="shared" ref="BW8:BW10" si="27">BV8</f>
        <v>798000</v>
      </c>
      <c r="BX8" s="633">
        <f t="shared" si="3"/>
        <v>0</v>
      </c>
      <c r="BY8" s="632">
        <f t="shared" si="4"/>
        <v>0</v>
      </c>
      <c r="BZ8" s="633">
        <v>0.0</v>
      </c>
      <c r="CA8" s="633">
        <f t="shared" si="5"/>
        <v>0</v>
      </c>
      <c r="CB8" s="632">
        <f t="shared" si="6"/>
        <v>0</v>
      </c>
      <c r="CC8" s="633">
        <v>0.0</v>
      </c>
      <c r="CD8" s="633">
        <f t="shared" si="7"/>
        <v>0</v>
      </c>
      <c r="CE8" s="632">
        <f t="shared" si="8"/>
        <v>0</v>
      </c>
      <c r="CF8" s="633">
        <v>0.0</v>
      </c>
      <c r="CG8" s="633">
        <f t="shared" si="9"/>
        <v>0</v>
      </c>
      <c r="CH8" s="632">
        <f t="shared" si="10"/>
        <v>0</v>
      </c>
      <c r="CI8" s="633">
        <v>0.0</v>
      </c>
      <c r="CJ8" s="633">
        <f t="shared" si="11"/>
        <v>0</v>
      </c>
      <c r="CK8" s="632">
        <f t="shared" si="12"/>
        <v>0</v>
      </c>
      <c r="CL8" s="633">
        <v>0.0</v>
      </c>
      <c r="CM8" s="633">
        <f t="shared" si="13"/>
        <v>0</v>
      </c>
      <c r="CN8" s="632">
        <f t="shared" si="14"/>
        <v>0</v>
      </c>
      <c r="CO8" s="633">
        <v>0.0</v>
      </c>
      <c r="CP8" s="633">
        <f t="shared" si="15"/>
        <v>0</v>
      </c>
      <c r="CQ8" s="632">
        <f t="shared" si="16"/>
        <v>0</v>
      </c>
      <c r="CR8" s="633">
        <v>0.0</v>
      </c>
      <c r="CS8" s="633">
        <f t="shared" si="17"/>
        <v>0</v>
      </c>
      <c r="CT8" s="632">
        <f t="shared" si="18"/>
        <v>0</v>
      </c>
      <c r="CU8" s="633">
        <v>0.0</v>
      </c>
      <c r="CV8" s="633">
        <f t="shared" si="19"/>
        <v>0</v>
      </c>
      <c r="CW8" s="632">
        <f t="shared" si="20"/>
        <v>0</v>
      </c>
      <c r="CX8" s="633">
        <v>0.0</v>
      </c>
      <c r="CY8" s="633">
        <f t="shared" si="21"/>
        <v>0</v>
      </c>
      <c r="CZ8" s="632">
        <f t="shared" si="22"/>
        <v>0</v>
      </c>
      <c r="DA8" s="633">
        <v>0.0</v>
      </c>
      <c r="DB8" s="633">
        <f t="shared" si="23"/>
        <v>0</v>
      </c>
      <c r="DC8" s="632">
        <f t="shared" si="24"/>
        <v>0</v>
      </c>
      <c r="DD8" s="633">
        <v>0.0</v>
      </c>
      <c r="DE8" s="632">
        <f t="shared" si="25"/>
        <v>0</v>
      </c>
      <c r="DF8" s="632">
        <f t="shared" si="26"/>
        <v>0</v>
      </c>
    </row>
    <row r="9" hidden="1">
      <c r="A9" s="634">
        <v>6670287.0</v>
      </c>
      <c r="B9" s="635" t="s">
        <v>28237</v>
      </c>
      <c r="C9" s="636" t="s">
        <v>399</v>
      </c>
      <c r="D9" s="637">
        <v>45748.6315625</v>
      </c>
      <c r="E9" s="637">
        <v>45748.63964120371</v>
      </c>
      <c r="F9" s="637">
        <v>45748.64019675926</v>
      </c>
      <c r="G9" s="636"/>
      <c r="H9" s="638" t="s">
        <v>1293</v>
      </c>
      <c r="I9" s="636" t="s">
        <v>28238</v>
      </c>
      <c r="J9" s="636">
        <v>36.0</v>
      </c>
      <c r="K9" s="639">
        <v>798000.0</v>
      </c>
      <c r="L9" s="636" t="s">
        <v>28188</v>
      </c>
      <c r="M9" s="640" t="s">
        <v>28239</v>
      </c>
      <c r="N9" s="636" t="s">
        <v>28240</v>
      </c>
      <c r="O9" s="636" t="s">
        <v>28241</v>
      </c>
      <c r="P9" s="636" t="s">
        <v>28242</v>
      </c>
      <c r="Q9" s="636" t="s">
        <v>28243</v>
      </c>
      <c r="R9" s="222"/>
      <c r="S9" s="309"/>
      <c r="T9" s="222"/>
      <c r="U9" s="628"/>
      <c r="V9" s="222"/>
      <c r="W9" s="629"/>
      <c r="X9" s="222"/>
      <c r="Y9" s="222"/>
      <c r="Z9" s="222"/>
      <c r="AA9" s="222"/>
      <c r="AB9" s="222"/>
      <c r="AC9" s="222"/>
      <c r="AD9" s="222"/>
      <c r="AE9" s="222"/>
      <c r="AF9" s="222"/>
      <c r="AG9" s="222"/>
      <c r="AH9" s="222"/>
      <c r="AI9" s="222"/>
      <c r="AJ9" s="222"/>
      <c r="AK9" s="222"/>
      <c r="AL9" s="222"/>
      <c r="AM9" s="222"/>
      <c r="AN9" s="222"/>
      <c r="AO9" s="222"/>
      <c r="AP9" s="222"/>
      <c r="AQ9" s="222"/>
      <c r="AR9" s="222"/>
      <c r="AS9" s="222"/>
      <c r="AT9" s="222"/>
      <c r="AU9" s="222"/>
      <c r="AV9" s="222"/>
      <c r="AW9" s="222"/>
      <c r="AX9" s="222"/>
      <c r="AY9" s="222"/>
      <c r="AZ9" s="222"/>
      <c r="BA9" s="222"/>
      <c r="BB9" s="222"/>
      <c r="BC9" s="222"/>
      <c r="BD9" s="222"/>
      <c r="BE9" s="222"/>
      <c r="BF9" s="222"/>
      <c r="BG9" s="222"/>
      <c r="BH9" s="222"/>
      <c r="BI9" s="222"/>
      <c r="BJ9" s="222"/>
      <c r="BK9" s="222"/>
      <c r="BL9" s="630">
        <f t="shared" si="1"/>
        <v>0</v>
      </c>
      <c r="BM9" s="222"/>
      <c r="BN9" s="631" t="s">
        <v>76</v>
      </c>
      <c r="BP9" s="222"/>
      <c r="BQ9" s="222"/>
      <c r="BR9" s="222"/>
      <c r="BS9" s="222"/>
      <c r="BT9" s="639">
        <v>798000.0</v>
      </c>
      <c r="BU9" s="222"/>
      <c r="BV9" s="632">
        <f t="shared" si="2"/>
        <v>798000</v>
      </c>
      <c r="BW9" s="632">
        <f t="shared" si="27"/>
        <v>798000</v>
      </c>
      <c r="BX9" s="633">
        <f t="shared" si="3"/>
        <v>0</v>
      </c>
      <c r="BY9" s="632">
        <f t="shared" si="4"/>
        <v>0</v>
      </c>
      <c r="BZ9" s="633">
        <v>0.0</v>
      </c>
      <c r="CA9" s="633">
        <f t="shared" si="5"/>
        <v>0</v>
      </c>
      <c r="CB9" s="632">
        <f t="shared" si="6"/>
        <v>0</v>
      </c>
      <c r="CC9" s="633">
        <v>0.0</v>
      </c>
      <c r="CD9" s="633">
        <f t="shared" si="7"/>
        <v>0</v>
      </c>
      <c r="CE9" s="632">
        <f t="shared" si="8"/>
        <v>0</v>
      </c>
      <c r="CF9" s="633">
        <v>0.0</v>
      </c>
      <c r="CG9" s="633">
        <f t="shared" si="9"/>
        <v>0</v>
      </c>
      <c r="CH9" s="632">
        <f t="shared" si="10"/>
        <v>0</v>
      </c>
      <c r="CI9" s="633">
        <v>0.0</v>
      </c>
      <c r="CJ9" s="633">
        <f t="shared" si="11"/>
        <v>0</v>
      </c>
      <c r="CK9" s="632">
        <f t="shared" si="12"/>
        <v>0</v>
      </c>
      <c r="CL9" s="633">
        <v>0.0</v>
      </c>
      <c r="CM9" s="633">
        <f t="shared" si="13"/>
        <v>0</v>
      </c>
      <c r="CN9" s="632">
        <f t="shared" si="14"/>
        <v>0</v>
      </c>
      <c r="CO9" s="633">
        <v>0.0</v>
      </c>
      <c r="CP9" s="633">
        <f t="shared" si="15"/>
        <v>0</v>
      </c>
      <c r="CQ9" s="632">
        <f t="shared" si="16"/>
        <v>0</v>
      </c>
      <c r="CR9" s="633">
        <v>0.0</v>
      </c>
      <c r="CS9" s="633">
        <f t="shared" si="17"/>
        <v>0</v>
      </c>
      <c r="CT9" s="632">
        <f t="shared" si="18"/>
        <v>0</v>
      </c>
      <c r="CU9" s="633">
        <v>0.0</v>
      </c>
      <c r="CV9" s="633">
        <f t="shared" si="19"/>
        <v>0</v>
      </c>
      <c r="CW9" s="632">
        <f t="shared" si="20"/>
        <v>0</v>
      </c>
      <c r="CX9" s="633">
        <v>0.0</v>
      </c>
      <c r="CY9" s="633">
        <f t="shared" si="21"/>
        <v>0</v>
      </c>
      <c r="CZ9" s="632">
        <f t="shared" si="22"/>
        <v>0</v>
      </c>
      <c r="DA9" s="633">
        <v>0.0</v>
      </c>
      <c r="DB9" s="633">
        <f t="shared" si="23"/>
        <v>0</v>
      </c>
      <c r="DC9" s="632">
        <f t="shared" si="24"/>
        <v>0</v>
      </c>
      <c r="DD9" s="633">
        <v>0.0</v>
      </c>
      <c r="DE9" s="632">
        <f t="shared" si="25"/>
        <v>0</v>
      </c>
      <c r="DF9" s="632">
        <f t="shared" si="26"/>
        <v>0</v>
      </c>
    </row>
    <row r="10" hidden="1">
      <c r="A10" s="634">
        <v>6670486.0</v>
      </c>
      <c r="B10" s="635" t="s">
        <v>28244</v>
      </c>
      <c r="C10" s="636" t="s">
        <v>399</v>
      </c>
      <c r="D10" s="637">
        <v>45748.63810185185</v>
      </c>
      <c r="E10" s="637">
        <v>45748.63917824074</v>
      </c>
      <c r="F10" s="637">
        <v>45748.64028935185</v>
      </c>
      <c r="G10" s="636"/>
      <c r="H10" s="638" t="s">
        <v>28245</v>
      </c>
      <c r="I10" s="636" t="s">
        <v>28246</v>
      </c>
      <c r="J10" s="636"/>
      <c r="K10" s="639">
        <v>798000.0</v>
      </c>
      <c r="L10" s="636" t="s">
        <v>28188</v>
      </c>
      <c r="M10" s="640" t="s">
        <v>28247</v>
      </c>
      <c r="N10" s="636" t="s">
        <v>28248</v>
      </c>
      <c r="O10" s="636" t="s">
        <v>28249</v>
      </c>
      <c r="P10" s="636" t="s">
        <v>28250</v>
      </c>
      <c r="Q10" s="636" t="s">
        <v>28251</v>
      </c>
      <c r="R10" s="222"/>
      <c r="S10" s="309"/>
      <c r="T10" s="222"/>
      <c r="U10" s="222"/>
      <c r="V10" s="222"/>
      <c r="W10" s="629"/>
      <c r="X10" s="309"/>
      <c r="Y10" s="222"/>
      <c r="Z10" s="222"/>
      <c r="AA10" s="222"/>
      <c r="AB10" s="222"/>
      <c r="AC10" s="222"/>
      <c r="AD10" s="222"/>
      <c r="AE10" s="222"/>
      <c r="AF10" s="222"/>
      <c r="AG10" s="222"/>
      <c r="AH10" s="222"/>
      <c r="AI10" s="222"/>
      <c r="AJ10" s="222"/>
      <c r="AK10" s="222"/>
      <c r="AL10" s="222"/>
      <c r="AM10" s="222"/>
      <c r="AN10" s="222"/>
      <c r="AO10" s="222"/>
      <c r="AP10" s="222"/>
      <c r="AQ10" s="222"/>
      <c r="AR10" s="222"/>
      <c r="AS10" s="222"/>
      <c r="AT10" s="222"/>
      <c r="AU10" s="222"/>
      <c r="AV10" s="222"/>
      <c r="AW10" s="222"/>
      <c r="AX10" s="222"/>
      <c r="AY10" s="222"/>
      <c r="AZ10" s="222"/>
      <c r="BA10" s="222"/>
      <c r="BB10" s="222"/>
      <c r="BC10" s="222"/>
      <c r="BD10" s="222"/>
      <c r="BE10" s="222"/>
      <c r="BF10" s="222"/>
      <c r="BG10" s="222"/>
      <c r="BH10" s="222"/>
      <c r="BI10" s="222"/>
      <c r="BJ10" s="222"/>
      <c r="BK10" s="222"/>
      <c r="BL10" s="630">
        <f t="shared" si="1"/>
        <v>0</v>
      </c>
      <c r="BM10" s="222"/>
      <c r="BN10" s="222"/>
      <c r="BO10" s="631" t="s">
        <v>102</v>
      </c>
      <c r="BQ10" s="222"/>
      <c r="BR10" s="222"/>
      <c r="BS10" s="222"/>
      <c r="BT10" s="639">
        <v>798000.0</v>
      </c>
      <c r="BU10" s="222"/>
      <c r="BV10" s="632">
        <f t="shared" si="2"/>
        <v>798000</v>
      </c>
      <c r="BW10" s="632">
        <f t="shared" si="27"/>
        <v>798000</v>
      </c>
      <c r="BX10" s="633">
        <f t="shared" si="3"/>
        <v>0</v>
      </c>
      <c r="BY10" s="632">
        <f t="shared" si="4"/>
        <v>0</v>
      </c>
      <c r="BZ10" s="633">
        <v>0.0</v>
      </c>
      <c r="CA10" s="633">
        <f t="shared" si="5"/>
        <v>0</v>
      </c>
      <c r="CB10" s="632">
        <f t="shared" si="6"/>
        <v>0</v>
      </c>
      <c r="CC10" s="633">
        <v>0.0</v>
      </c>
      <c r="CD10" s="633">
        <f t="shared" si="7"/>
        <v>0</v>
      </c>
      <c r="CE10" s="632">
        <f t="shared" si="8"/>
        <v>0</v>
      </c>
      <c r="CF10" s="633">
        <v>0.0</v>
      </c>
      <c r="CG10" s="633">
        <f t="shared" si="9"/>
        <v>0</v>
      </c>
      <c r="CH10" s="632">
        <f t="shared" si="10"/>
        <v>0</v>
      </c>
      <c r="CI10" s="633">
        <v>0.0</v>
      </c>
      <c r="CJ10" s="633">
        <f t="shared" si="11"/>
        <v>0</v>
      </c>
      <c r="CK10" s="632">
        <f t="shared" si="12"/>
        <v>0</v>
      </c>
      <c r="CL10" s="633">
        <v>0.0</v>
      </c>
      <c r="CM10" s="633">
        <f t="shared" si="13"/>
        <v>0</v>
      </c>
      <c r="CN10" s="632">
        <f t="shared" si="14"/>
        <v>0</v>
      </c>
      <c r="CO10" s="633">
        <v>0.0</v>
      </c>
      <c r="CP10" s="633">
        <f t="shared" si="15"/>
        <v>0</v>
      </c>
      <c r="CQ10" s="632">
        <f t="shared" si="16"/>
        <v>0</v>
      </c>
      <c r="CR10" s="633">
        <v>0.0</v>
      </c>
      <c r="CS10" s="633">
        <f t="shared" si="17"/>
        <v>0</v>
      </c>
      <c r="CT10" s="632">
        <f t="shared" si="18"/>
        <v>0</v>
      </c>
      <c r="CU10" s="633">
        <v>0.0</v>
      </c>
      <c r="CV10" s="633">
        <f t="shared" si="19"/>
        <v>0</v>
      </c>
      <c r="CW10" s="632">
        <f t="shared" si="20"/>
        <v>0</v>
      </c>
      <c r="CX10" s="633">
        <v>0.0</v>
      </c>
      <c r="CY10" s="633">
        <f t="shared" si="21"/>
        <v>0</v>
      </c>
      <c r="CZ10" s="632">
        <f t="shared" si="22"/>
        <v>0</v>
      </c>
      <c r="DA10" s="633">
        <v>0.0</v>
      </c>
      <c r="DB10" s="633">
        <f t="shared" si="23"/>
        <v>0</v>
      </c>
      <c r="DC10" s="632">
        <f t="shared" si="24"/>
        <v>0</v>
      </c>
      <c r="DD10" s="633">
        <v>0.0</v>
      </c>
      <c r="DE10" s="632">
        <f t="shared" si="25"/>
        <v>0</v>
      </c>
      <c r="DF10" s="632">
        <f t="shared" si="26"/>
        <v>0</v>
      </c>
    </row>
    <row r="11">
      <c r="A11" s="634">
        <v>6670716.0</v>
      </c>
      <c r="B11" s="635" t="s">
        <v>26685</v>
      </c>
      <c r="C11" s="636" t="s">
        <v>399</v>
      </c>
      <c r="D11" s="637">
        <v>45748.646574074075</v>
      </c>
      <c r="E11" s="637">
        <v>45748.67631944444</v>
      </c>
      <c r="F11" s="637">
        <v>45748.67668981481</v>
      </c>
      <c r="G11" s="636"/>
      <c r="H11" s="638" t="s">
        <v>97</v>
      </c>
      <c r="I11" s="636" t="s">
        <v>26677</v>
      </c>
      <c r="J11" s="636" t="s">
        <v>25897</v>
      </c>
      <c r="K11" s="639">
        <v>798000.0</v>
      </c>
      <c r="L11" s="636" t="s">
        <v>25863</v>
      </c>
      <c r="M11" s="640" t="s">
        <v>28252</v>
      </c>
      <c r="N11" s="636" t="s">
        <v>26683</v>
      </c>
      <c r="O11" s="636" t="s">
        <v>26680</v>
      </c>
      <c r="P11" s="636" t="s">
        <v>26684</v>
      </c>
      <c r="Q11" s="636" t="s">
        <v>28253</v>
      </c>
      <c r="R11" s="222"/>
      <c r="S11" s="641">
        <v>45765.0</v>
      </c>
      <c r="T11" s="631" t="s">
        <v>28223</v>
      </c>
      <c r="U11" s="633">
        <v>598000.0</v>
      </c>
      <c r="V11" s="633">
        <v>580060.0</v>
      </c>
      <c r="W11" s="629"/>
      <c r="X11" s="222"/>
      <c r="Y11" s="222"/>
      <c r="Z11" s="222"/>
      <c r="AA11" s="222"/>
      <c r="AB11" s="222"/>
      <c r="AC11" s="222"/>
      <c r="AD11" s="222"/>
      <c r="AE11" s="222"/>
      <c r="AF11" s="222"/>
      <c r="AG11" s="222"/>
      <c r="AH11" s="222"/>
      <c r="AI11" s="222"/>
      <c r="AJ11" s="222"/>
      <c r="AK11" s="222"/>
      <c r="AL11" s="222"/>
      <c r="AM11" s="222"/>
      <c r="AN11" s="222"/>
      <c r="AO11" s="222"/>
      <c r="AP11" s="222"/>
      <c r="AQ11" s="222"/>
      <c r="AR11" s="222"/>
      <c r="AS11" s="222"/>
      <c r="AT11" s="222"/>
      <c r="AU11" s="222"/>
      <c r="AV11" s="222"/>
      <c r="AW11" s="222"/>
      <c r="AX11" s="222"/>
      <c r="AY11" s="222"/>
      <c r="AZ11" s="222"/>
      <c r="BA11" s="222"/>
      <c r="BB11" s="222"/>
      <c r="BC11" s="222"/>
      <c r="BD11" s="222"/>
      <c r="BE11" s="222"/>
      <c r="BF11" s="222"/>
      <c r="BG11" s="222"/>
      <c r="BH11" s="222"/>
      <c r="BI11" s="222"/>
      <c r="BJ11" s="222"/>
      <c r="BK11" s="222"/>
      <c r="BL11" s="630">
        <f t="shared" si="1"/>
        <v>598000</v>
      </c>
      <c r="BM11" s="222"/>
      <c r="BN11" s="222"/>
      <c r="BO11" s="222"/>
      <c r="BP11" s="222"/>
      <c r="BQ11" s="222"/>
      <c r="BR11" s="222"/>
      <c r="BS11" s="222"/>
      <c r="BT11" s="639">
        <v>798000.0</v>
      </c>
      <c r="BU11" s="222"/>
      <c r="BV11" s="632">
        <f t="shared" si="2"/>
        <v>798000</v>
      </c>
      <c r="BW11" s="633">
        <v>0.0</v>
      </c>
      <c r="BX11" s="633">
        <f t="shared" si="3"/>
        <v>66500</v>
      </c>
      <c r="BY11" s="632">
        <f t="shared" si="4"/>
        <v>731500</v>
      </c>
      <c r="BZ11" s="633">
        <v>0.0</v>
      </c>
      <c r="CA11" s="633">
        <f t="shared" si="5"/>
        <v>66500</v>
      </c>
      <c r="CB11" s="632">
        <f t="shared" si="6"/>
        <v>665000</v>
      </c>
      <c r="CC11" s="633">
        <v>0.0</v>
      </c>
      <c r="CD11" s="633">
        <f t="shared" si="7"/>
        <v>66500</v>
      </c>
      <c r="CE11" s="632">
        <f t="shared" si="8"/>
        <v>598500</v>
      </c>
      <c r="CF11" s="633">
        <v>0.0</v>
      </c>
      <c r="CG11" s="633">
        <f t="shared" si="9"/>
        <v>66500</v>
      </c>
      <c r="CH11" s="632">
        <f t="shared" si="10"/>
        <v>532000</v>
      </c>
      <c r="CI11" s="633">
        <v>0.0</v>
      </c>
      <c r="CJ11" s="633">
        <f t="shared" si="11"/>
        <v>66500</v>
      </c>
      <c r="CK11" s="632">
        <f t="shared" si="12"/>
        <v>465500</v>
      </c>
      <c r="CL11" s="633">
        <v>0.0</v>
      </c>
      <c r="CM11" s="633">
        <f t="shared" si="13"/>
        <v>66500</v>
      </c>
      <c r="CN11" s="632">
        <f t="shared" si="14"/>
        <v>399000</v>
      </c>
      <c r="CO11" s="633">
        <v>0.0</v>
      </c>
      <c r="CP11" s="633">
        <f t="shared" si="15"/>
        <v>66500</v>
      </c>
      <c r="CQ11" s="632">
        <f t="shared" si="16"/>
        <v>332500</v>
      </c>
      <c r="CR11" s="633">
        <v>0.0</v>
      </c>
      <c r="CS11" s="633">
        <f t="shared" si="17"/>
        <v>66500</v>
      </c>
      <c r="CT11" s="632">
        <f t="shared" si="18"/>
        <v>266000</v>
      </c>
      <c r="CU11" s="633">
        <v>0.0</v>
      </c>
      <c r="CV11" s="633">
        <f t="shared" si="19"/>
        <v>66500</v>
      </c>
      <c r="CW11" s="632">
        <f t="shared" si="20"/>
        <v>199500</v>
      </c>
      <c r="CX11" s="633">
        <v>0.0</v>
      </c>
      <c r="CY11" s="633">
        <f t="shared" si="21"/>
        <v>66500</v>
      </c>
      <c r="CZ11" s="632">
        <f t="shared" si="22"/>
        <v>133000</v>
      </c>
      <c r="DA11" s="633">
        <v>0.0</v>
      </c>
      <c r="DB11" s="633">
        <f t="shared" si="23"/>
        <v>66500</v>
      </c>
      <c r="DC11" s="632">
        <f t="shared" si="24"/>
        <v>66500</v>
      </c>
      <c r="DD11" s="633">
        <v>0.0</v>
      </c>
      <c r="DE11" s="632">
        <f t="shared" si="25"/>
        <v>66500</v>
      </c>
      <c r="DF11" s="632">
        <f t="shared" si="26"/>
        <v>0</v>
      </c>
    </row>
    <row r="12" hidden="1">
      <c r="A12" s="634">
        <v>6671969.0</v>
      </c>
      <c r="B12" s="635" t="s">
        <v>28254</v>
      </c>
      <c r="C12" s="636" t="s">
        <v>399</v>
      </c>
      <c r="D12" s="637">
        <v>45748.696122685185</v>
      </c>
      <c r="E12" s="637">
        <v>45748.70061342593</v>
      </c>
      <c r="F12" s="637">
        <v>45748.70079861111</v>
      </c>
      <c r="G12" s="636"/>
      <c r="H12" s="638" t="s">
        <v>95</v>
      </c>
      <c r="I12" s="636" t="s">
        <v>28255</v>
      </c>
      <c r="J12" s="636">
        <v>36.0</v>
      </c>
      <c r="K12" s="639">
        <v>798000.0</v>
      </c>
      <c r="L12" s="636" t="s">
        <v>28188</v>
      </c>
      <c r="M12" s="640" t="s">
        <v>28256</v>
      </c>
      <c r="N12" s="636" t="s">
        <v>28257</v>
      </c>
      <c r="O12" s="636" t="s">
        <v>28258</v>
      </c>
      <c r="P12" s="636" t="s">
        <v>28259</v>
      </c>
      <c r="Q12" s="636" t="s">
        <v>28260</v>
      </c>
      <c r="R12" s="222"/>
      <c r="S12" s="309"/>
      <c r="T12" s="222"/>
      <c r="U12" s="628"/>
      <c r="V12" s="222"/>
      <c r="W12" s="629"/>
      <c r="X12" s="222"/>
      <c r="Y12" s="222"/>
      <c r="Z12" s="222"/>
      <c r="AA12" s="222"/>
      <c r="AB12" s="222"/>
      <c r="AC12" s="222"/>
      <c r="AD12" s="222"/>
      <c r="AE12" s="222"/>
      <c r="AF12" s="222"/>
      <c r="AG12" s="222"/>
      <c r="AH12" s="222"/>
      <c r="AI12" s="222"/>
      <c r="AJ12" s="222"/>
      <c r="AK12" s="222"/>
      <c r="AL12" s="222"/>
      <c r="AM12" s="222"/>
      <c r="AN12" s="222"/>
      <c r="AO12" s="222"/>
      <c r="AP12" s="222"/>
      <c r="AQ12" s="222"/>
      <c r="AR12" s="222"/>
      <c r="AS12" s="222"/>
      <c r="AT12" s="222"/>
      <c r="AU12" s="222"/>
      <c r="AV12" s="222"/>
      <c r="AW12" s="222"/>
      <c r="AX12" s="222"/>
      <c r="AY12" s="222"/>
      <c r="AZ12" s="222"/>
      <c r="BA12" s="222"/>
      <c r="BB12" s="222"/>
      <c r="BC12" s="222"/>
      <c r="BD12" s="222"/>
      <c r="BE12" s="222"/>
      <c r="BF12" s="222"/>
      <c r="BG12" s="222"/>
      <c r="BH12" s="222"/>
      <c r="BI12" s="222"/>
      <c r="BJ12" s="222"/>
      <c r="BK12" s="222"/>
      <c r="BL12" s="630">
        <f t="shared" si="1"/>
        <v>0</v>
      </c>
      <c r="BM12" s="222"/>
      <c r="BN12" s="631" t="s">
        <v>76</v>
      </c>
      <c r="BP12" s="222"/>
      <c r="BQ12" s="222"/>
      <c r="BR12" s="222"/>
      <c r="BS12" s="222"/>
      <c r="BT12" s="639">
        <v>798000.0</v>
      </c>
      <c r="BU12" s="222"/>
      <c r="BV12" s="632">
        <f t="shared" si="2"/>
        <v>798000</v>
      </c>
      <c r="BW12" s="632">
        <f>BV12</f>
        <v>798000</v>
      </c>
      <c r="BX12" s="633">
        <f t="shared" si="3"/>
        <v>0</v>
      </c>
      <c r="BY12" s="632">
        <f t="shared" si="4"/>
        <v>0</v>
      </c>
      <c r="BZ12" s="633">
        <v>0.0</v>
      </c>
      <c r="CA12" s="633">
        <f t="shared" si="5"/>
        <v>0</v>
      </c>
      <c r="CB12" s="632">
        <f t="shared" si="6"/>
        <v>0</v>
      </c>
      <c r="CC12" s="633">
        <v>0.0</v>
      </c>
      <c r="CD12" s="633">
        <f t="shared" si="7"/>
        <v>0</v>
      </c>
      <c r="CE12" s="632">
        <f t="shared" si="8"/>
        <v>0</v>
      </c>
      <c r="CF12" s="633">
        <v>0.0</v>
      </c>
      <c r="CG12" s="633">
        <f t="shared" si="9"/>
        <v>0</v>
      </c>
      <c r="CH12" s="632">
        <f t="shared" si="10"/>
        <v>0</v>
      </c>
      <c r="CI12" s="633">
        <v>0.0</v>
      </c>
      <c r="CJ12" s="633">
        <f t="shared" si="11"/>
        <v>0</v>
      </c>
      <c r="CK12" s="632">
        <f t="shared" si="12"/>
        <v>0</v>
      </c>
      <c r="CL12" s="633">
        <v>0.0</v>
      </c>
      <c r="CM12" s="633">
        <f t="shared" si="13"/>
        <v>0</v>
      </c>
      <c r="CN12" s="632">
        <f t="shared" si="14"/>
        <v>0</v>
      </c>
      <c r="CO12" s="633">
        <v>0.0</v>
      </c>
      <c r="CP12" s="633">
        <f t="shared" si="15"/>
        <v>0</v>
      </c>
      <c r="CQ12" s="632">
        <f t="shared" si="16"/>
        <v>0</v>
      </c>
      <c r="CR12" s="633">
        <v>0.0</v>
      </c>
      <c r="CS12" s="633">
        <f t="shared" si="17"/>
        <v>0</v>
      </c>
      <c r="CT12" s="632">
        <f t="shared" si="18"/>
        <v>0</v>
      </c>
      <c r="CU12" s="633">
        <v>0.0</v>
      </c>
      <c r="CV12" s="633">
        <f t="shared" si="19"/>
        <v>0</v>
      </c>
      <c r="CW12" s="632">
        <f t="shared" si="20"/>
        <v>0</v>
      </c>
      <c r="CX12" s="633">
        <v>0.0</v>
      </c>
      <c r="CY12" s="633">
        <f t="shared" si="21"/>
        <v>0</v>
      </c>
      <c r="CZ12" s="632">
        <f t="shared" si="22"/>
        <v>0</v>
      </c>
      <c r="DA12" s="633">
        <v>0.0</v>
      </c>
      <c r="DB12" s="633">
        <f t="shared" si="23"/>
        <v>0</v>
      </c>
      <c r="DC12" s="632">
        <f t="shared" si="24"/>
        <v>0</v>
      </c>
      <c r="DD12" s="633">
        <v>0.0</v>
      </c>
      <c r="DE12" s="632">
        <f t="shared" si="25"/>
        <v>0</v>
      </c>
      <c r="DF12" s="632">
        <f t="shared" si="26"/>
        <v>0</v>
      </c>
    </row>
    <row r="13" hidden="1">
      <c r="A13" s="634">
        <v>6672286.0</v>
      </c>
      <c r="B13" s="635" t="s">
        <v>28261</v>
      </c>
      <c r="C13" s="636" t="s">
        <v>399</v>
      </c>
      <c r="D13" s="637">
        <v>45748.710185185184</v>
      </c>
      <c r="E13" s="637">
        <v>45748.71177083333</v>
      </c>
      <c r="F13" s="637">
        <v>45748.71394675926</v>
      </c>
      <c r="G13" s="636"/>
      <c r="H13" s="638" t="s">
        <v>1079</v>
      </c>
      <c r="I13" s="636" t="s">
        <v>28262</v>
      </c>
      <c r="J13" s="636" t="s">
        <v>25897</v>
      </c>
      <c r="K13" s="639">
        <v>798000.0</v>
      </c>
      <c r="L13" s="636" t="s">
        <v>28188</v>
      </c>
      <c r="M13" s="640" t="s">
        <v>28263</v>
      </c>
      <c r="N13" s="636" t="s">
        <v>28264</v>
      </c>
      <c r="O13" s="636" t="s">
        <v>28265</v>
      </c>
      <c r="P13" s="636" t="s">
        <v>28266</v>
      </c>
      <c r="Q13" s="636" t="s">
        <v>28267</v>
      </c>
      <c r="R13" s="222"/>
      <c r="S13" s="641">
        <v>45765.0</v>
      </c>
      <c r="T13" s="631" t="s">
        <v>28223</v>
      </c>
      <c r="U13" s="633">
        <v>798000.0</v>
      </c>
      <c r="V13" s="633">
        <v>774060.0</v>
      </c>
      <c r="W13" s="629"/>
      <c r="X13" s="309"/>
      <c r="Y13" s="222"/>
      <c r="Z13" s="222"/>
      <c r="AA13" s="222"/>
      <c r="AB13" s="222"/>
      <c r="AC13" s="309"/>
      <c r="AD13" s="222"/>
      <c r="AE13" s="222"/>
      <c r="AF13" s="222"/>
      <c r="AG13" s="222"/>
      <c r="AH13" s="222"/>
      <c r="AI13" s="222"/>
      <c r="AJ13" s="222"/>
      <c r="AK13" s="222"/>
      <c r="AL13" s="222"/>
      <c r="AM13" s="222"/>
      <c r="AN13" s="222"/>
      <c r="AO13" s="222"/>
      <c r="AP13" s="222"/>
      <c r="AQ13" s="222"/>
      <c r="AR13" s="222"/>
      <c r="AS13" s="222"/>
      <c r="AT13" s="222"/>
      <c r="AU13" s="222"/>
      <c r="AV13" s="222"/>
      <c r="AW13" s="222"/>
      <c r="AX13" s="222"/>
      <c r="AY13" s="222"/>
      <c r="AZ13" s="222"/>
      <c r="BA13" s="222"/>
      <c r="BB13" s="222"/>
      <c r="BC13" s="222"/>
      <c r="BD13" s="222"/>
      <c r="BE13" s="222"/>
      <c r="BF13" s="222"/>
      <c r="BG13" s="222"/>
      <c r="BH13" s="222"/>
      <c r="BI13" s="222"/>
      <c r="BJ13" s="222"/>
      <c r="BK13" s="222"/>
      <c r="BL13" s="630">
        <f t="shared" si="1"/>
        <v>798000</v>
      </c>
      <c r="BM13" s="222"/>
      <c r="BN13" s="222"/>
      <c r="BO13" s="222"/>
      <c r="BP13" s="222"/>
      <c r="BQ13" s="222"/>
      <c r="BR13" s="222"/>
      <c r="BS13" s="222"/>
      <c r="BT13" s="639">
        <v>798000.0</v>
      </c>
      <c r="BU13" s="222"/>
      <c r="BV13" s="632">
        <f t="shared" si="2"/>
        <v>798000</v>
      </c>
      <c r="BW13" s="633">
        <v>0.0</v>
      </c>
      <c r="BX13" s="633">
        <f t="shared" si="3"/>
        <v>66500</v>
      </c>
      <c r="BY13" s="632">
        <f t="shared" si="4"/>
        <v>731500</v>
      </c>
      <c r="BZ13" s="633">
        <v>0.0</v>
      </c>
      <c r="CA13" s="633">
        <f t="shared" si="5"/>
        <v>66500</v>
      </c>
      <c r="CB13" s="632">
        <f t="shared" si="6"/>
        <v>665000</v>
      </c>
      <c r="CC13" s="633">
        <v>0.0</v>
      </c>
      <c r="CD13" s="633">
        <f t="shared" si="7"/>
        <v>66500</v>
      </c>
      <c r="CE13" s="632">
        <f t="shared" si="8"/>
        <v>598500</v>
      </c>
      <c r="CF13" s="633">
        <v>0.0</v>
      </c>
      <c r="CG13" s="633">
        <f t="shared" si="9"/>
        <v>66500</v>
      </c>
      <c r="CH13" s="632">
        <f t="shared" si="10"/>
        <v>532000</v>
      </c>
      <c r="CI13" s="633">
        <v>0.0</v>
      </c>
      <c r="CJ13" s="633">
        <f t="shared" si="11"/>
        <v>66500</v>
      </c>
      <c r="CK13" s="632">
        <f t="shared" si="12"/>
        <v>465500</v>
      </c>
      <c r="CL13" s="633">
        <v>0.0</v>
      </c>
      <c r="CM13" s="633">
        <f t="shared" si="13"/>
        <v>66500</v>
      </c>
      <c r="CN13" s="632">
        <f t="shared" si="14"/>
        <v>399000</v>
      </c>
      <c r="CO13" s="633">
        <v>0.0</v>
      </c>
      <c r="CP13" s="633">
        <f t="shared" si="15"/>
        <v>66500</v>
      </c>
      <c r="CQ13" s="632">
        <f t="shared" si="16"/>
        <v>332500</v>
      </c>
      <c r="CR13" s="633">
        <v>0.0</v>
      </c>
      <c r="CS13" s="633">
        <f t="shared" si="17"/>
        <v>66500</v>
      </c>
      <c r="CT13" s="632">
        <f t="shared" si="18"/>
        <v>266000</v>
      </c>
      <c r="CU13" s="633">
        <v>0.0</v>
      </c>
      <c r="CV13" s="633">
        <f t="shared" si="19"/>
        <v>66500</v>
      </c>
      <c r="CW13" s="632">
        <f t="shared" si="20"/>
        <v>199500</v>
      </c>
      <c r="CX13" s="633">
        <v>0.0</v>
      </c>
      <c r="CY13" s="633">
        <f t="shared" si="21"/>
        <v>66500</v>
      </c>
      <c r="CZ13" s="632">
        <f t="shared" si="22"/>
        <v>133000</v>
      </c>
      <c r="DA13" s="633">
        <v>0.0</v>
      </c>
      <c r="DB13" s="633">
        <f t="shared" si="23"/>
        <v>66500</v>
      </c>
      <c r="DC13" s="632">
        <f t="shared" si="24"/>
        <v>66500</v>
      </c>
      <c r="DD13" s="633">
        <v>0.0</v>
      </c>
      <c r="DE13" s="632">
        <f t="shared" si="25"/>
        <v>66500</v>
      </c>
      <c r="DF13" s="632">
        <f t="shared" si="26"/>
        <v>0</v>
      </c>
    </row>
    <row r="14" hidden="1">
      <c r="A14" s="634">
        <v>6672491.0</v>
      </c>
      <c r="B14" s="635" t="s">
        <v>28268</v>
      </c>
      <c r="C14" s="636" t="s">
        <v>399</v>
      </c>
      <c r="D14" s="637">
        <v>45748.714641203704</v>
      </c>
      <c r="E14" s="637">
        <v>45748.73741898148</v>
      </c>
      <c r="F14" s="637">
        <v>45748.73811342593</v>
      </c>
      <c r="G14" s="636"/>
      <c r="H14" s="638" t="s">
        <v>81</v>
      </c>
      <c r="I14" s="636" t="s">
        <v>28269</v>
      </c>
      <c r="J14" s="636">
        <v>36.0</v>
      </c>
      <c r="K14" s="639">
        <v>798000.0</v>
      </c>
      <c r="L14" s="636" t="s">
        <v>28188</v>
      </c>
      <c r="M14" s="640" t="s">
        <v>28270</v>
      </c>
      <c r="N14" s="636" t="s">
        <v>27280</v>
      </c>
      <c r="O14" s="636" t="s">
        <v>28269</v>
      </c>
      <c r="P14" s="636" t="s">
        <v>28271</v>
      </c>
      <c r="Q14" s="636" t="s">
        <v>28272</v>
      </c>
      <c r="R14" s="222"/>
      <c r="S14" s="641">
        <v>45765.0</v>
      </c>
      <c r="T14" s="631" t="s">
        <v>28223</v>
      </c>
      <c r="U14" s="633">
        <v>798000.0</v>
      </c>
      <c r="V14" s="633">
        <v>774060.0</v>
      </c>
      <c r="W14" s="629"/>
      <c r="X14" s="309"/>
      <c r="Y14" s="222"/>
      <c r="Z14" s="222"/>
      <c r="AA14" s="222"/>
      <c r="AB14" s="222"/>
      <c r="AC14" s="222"/>
      <c r="AD14" s="222"/>
      <c r="AE14" s="222"/>
      <c r="AF14" s="222"/>
      <c r="AG14" s="222"/>
      <c r="AH14" s="222"/>
      <c r="AI14" s="222"/>
      <c r="AJ14" s="222"/>
      <c r="AK14" s="222"/>
      <c r="AL14" s="222"/>
      <c r="AM14" s="222"/>
      <c r="AN14" s="222"/>
      <c r="AO14" s="222"/>
      <c r="AP14" s="222"/>
      <c r="AQ14" s="222"/>
      <c r="AR14" s="222"/>
      <c r="AS14" s="222"/>
      <c r="AT14" s="222"/>
      <c r="AU14" s="222"/>
      <c r="AV14" s="222"/>
      <c r="AW14" s="222"/>
      <c r="AX14" s="222"/>
      <c r="AY14" s="222"/>
      <c r="AZ14" s="222"/>
      <c r="BA14" s="222"/>
      <c r="BB14" s="222"/>
      <c r="BC14" s="222"/>
      <c r="BD14" s="222"/>
      <c r="BE14" s="222"/>
      <c r="BF14" s="222"/>
      <c r="BG14" s="222"/>
      <c r="BH14" s="222"/>
      <c r="BI14" s="222"/>
      <c r="BJ14" s="222"/>
      <c r="BK14" s="222"/>
      <c r="BL14" s="630">
        <f t="shared" si="1"/>
        <v>798000</v>
      </c>
      <c r="BM14" s="222"/>
      <c r="BN14" s="222"/>
      <c r="BO14" s="222"/>
      <c r="BP14" s="222"/>
      <c r="BQ14" s="222"/>
      <c r="BR14" s="222"/>
      <c r="BS14" s="222"/>
      <c r="BT14" s="639">
        <v>798000.0</v>
      </c>
      <c r="BU14" s="222"/>
      <c r="BV14" s="632">
        <f t="shared" si="2"/>
        <v>798000</v>
      </c>
      <c r="BW14" s="633">
        <v>0.0</v>
      </c>
      <c r="BX14" s="633">
        <f t="shared" si="3"/>
        <v>66500</v>
      </c>
      <c r="BY14" s="632">
        <f t="shared" si="4"/>
        <v>731500</v>
      </c>
      <c r="BZ14" s="633">
        <v>0.0</v>
      </c>
      <c r="CA14" s="633">
        <f t="shared" si="5"/>
        <v>66500</v>
      </c>
      <c r="CB14" s="632">
        <f t="shared" si="6"/>
        <v>665000</v>
      </c>
      <c r="CC14" s="633">
        <v>0.0</v>
      </c>
      <c r="CD14" s="633">
        <f t="shared" si="7"/>
        <v>66500</v>
      </c>
      <c r="CE14" s="632">
        <f t="shared" si="8"/>
        <v>598500</v>
      </c>
      <c r="CF14" s="633">
        <v>0.0</v>
      </c>
      <c r="CG14" s="633">
        <f t="shared" si="9"/>
        <v>66500</v>
      </c>
      <c r="CH14" s="632">
        <f t="shared" si="10"/>
        <v>532000</v>
      </c>
      <c r="CI14" s="633">
        <v>0.0</v>
      </c>
      <c r="CJ14" s="633">
        <f t="shared" si="11"/>
        <v>66500</v>
      </c>
      <c r="CK14" s="632">
        <f t="shared" si="12"/>
        <v>465500</v>
      </c>
      <c r="CL14" s="633">
        <v>0.0</v>
      </c>
      <c r="CM14" s="633">
        <f t="shared" si="13"/>
        <v>66500</v>
      </c>
      <c r="CN14" s="632">
        <f t="shared" si="14"/>
        <v>399000</v>
      </c>
      <c r="CO14" s="633">
        <v>0.0</v>
      </c>
      <c r="CP14" s="633">
        <f t="shared" si="15"/>
        <v>66500</v>
      </c>
      <c r="CQ14" s="632">
        <f t="shared" si="16"/>
        <v>332500</v>
      </c>
      <c r="CR14" s="633">
        <v>0.0</v>
      </c>
      <c r="CS14" s="633">
        <f t="shared" si="17"/>
        <v>66500</v>
      </c>
      <c r="CT14" s="632">
        <f t="shared" si="18"/>
        <v>266000</v>
      </c>
      <c r="CU14" s="633">
        <v>0.0</v>
      </c>
      <c r="CV14" s="633">
        <f t="shared" si="19"/>
        <v>66500</v>
      </c>
      <c r="CW14" s="632">
        <f t="shared" si="20"/>
        <v>199500</v>
      </c>
      <c r="CX14" s="633">
        <v>0.0</v>
      </c>
      <c r="CY14" s="633">
        <f t="shared" si="21"/>
        <v>66500</v>
      </c>
      <c r="CZ14" s="632">
        <f t="shared" si="22"/>
        <v>133000</v>
      </c>
      <c r="DA14" s="633">
        <v>0.0</v>
      </c>
      <c r="DB14" s="633">
        <f t="shared" si="23"/>
        <v>66500</v>
      </c>
      <c r="DC14" s="632">
        <f t="shared" si="24"/>
        <v>66500</v>
      </c>
      <c r="DD14" s="633">
        <v>0.0</v>
      </c>
      <c r="DE14" s="632">
        <f t="shared" si="25"/>
        <v>66500</v>
      </c>
      <c r="DF14" s="632">
        <f t="shared" si="26"/>
        <v>0</v>
      </c>
    </row>
    <row r="15" hidden="1">
      <c r="A15" s="634">
        <v>6674919.0</v>
      </c>
      <c r="B15" s="635" t="s">
        <v>28273</v>
      </c>
      <c r="C15" s="636" t="s">
        <v>399</v>
      </c>
      <c r="D15" s="637">
        <v>45748.85865740741</v>
      </c>
      <c r="E15" s="637">
        <v>45748.85996527778</v>
      </c>
      <c r="F15" s="637">
        <v>45748.86040509259</v>
      </c>
      <c r="G15" s="636"/>
      <c r="H15" s="638" t="s">
        <v>751</v>
      </c>
      <c r="I15" s="636" t="s">
        <v>28274</v>
      </c>
      <c r="J15" s="636"/>
      <c r="K15" s="639">
        <v>1950000.0</v>
      </c>
      <c r="L15" s="636" t="s">
        <v>28196</v>
      </c>
      <c r="M15" s="640" t="s">
        <v>28275</v>
      </c>
      <c r="N15" s="636" t="s">
        <v>28276</v>
      </c>
      <c r="O15" s="636" t="s">
        <v>28277</v>
      </c>
      <c r="P15" s="636" t="s">
        <v>28278</v>
      </c>
      <c r="Q15" s="636" t="s">
        <v>28279</v>
      </c>
      <c r="R15" s="222"/>
      <c r="S15" s="641">
        <v>45758.0</v>
      </c>
      <c r="T15" s="631" t="s">
        <v>28280</v>
      </c>
      <c r="U15" s="633">
        <v>1950000.0</v>
      </c>
      <c r="V15" s="633">
        <v>1950000.0</v>
      </c>
      <c r="W15" s="629"/>
      <c r="X15" s="309"/>
      <c r="Y15" s="222"/>
      <c r="Z15" s="222"/>
      <c r="AA15" s="222"/>
      <c r="AB15" s="222"/>
      <c r="AC15" s="222"/>
      <c r="AD15" s="222"/>
      <c r="AE15" s="222"/>
      <c r="AF15" s="222"/>
      <c r="AG15" s="222"/>
      <c r="AH15" s="222"/>
      <c r="AI15" s="222"/>
      <c r="AJ15" s="222"/>
      <c r="AK15" s="222"/>
      <c r="AL15" s="222"/>
      <c r="AM15" s="222"/>
      <c r="AN15" s="222"/>
      <c r="AO15" s="222"/>
      <c r="AP15" s="222"/>
      <c r="AQ15" s="222"/>
      <c r="AR15" s="222"/>
      <c r="AS15" s="222"/>
      <c r="AT15" s="222"/>
      <c r="AU15" s="222"/>
      <c r="AV15" s="222"/>
      <c r="AW15" s="222"/>
      <c r="AX15" s="222"/>
      <c r="AY15" s="222"/>
      <c r="AZ15" s="222"/>
      <c r="BA15" s="222"/>
      <c r="BB15" s="222"/>
      <c r="BC15" s="222"/>
      <c r="BD15" s="222"/>
      <c r="BE15" s="222"/>
      <c r="BF15" s="222"/>
      <c r="BG15" s="222"/>
      <c r="BH15" s="222"/>
      <c r="BI15" s="222"/>
      <c r="BJ15" s="222"/>
      <c r="BK15" s="222"/>
      <c r="BL15" s="630">
        <f t="shared" si="1"/>
        <v>1950000</v>
      </c>
      <c r="BM15" s="222"/>
      <c r="BN15" s="222"/>
      <c r="BO15" s="222"/>
      <c r="BP15" s="222"/>
      <c r="BQ15" s="222"/>
      <c r="BR15" s="222"/>
      <c r="BS15" s="222"/>
      <c r="BT15" s="639">
        <v>1950000.0</v>
      </c>
      <c r="BU15" s="222"/>
      <c r="BV15" s="632">
        <f t="shared" si="2"/>
        <v>1950000</v>
      </c>
      <c r="BW15" s="633">
        <v>0.0</v>
      </c>
      <c r="BX15" s="633">
        <f t="shared" si="3"/>
        <v>162500</v>
      </c>
      <c r="BY15" s="632">
        <f t="shared" si="4"/>
        <v>1787500</v>
      </c>
      <c r="BZ15" s="633">
        <v>0.0</v>
      </c>
      <c r="CA15" s="633">
        <f t="shared" si="5"/>
        <v>162500</v>
      </c>
      <c r="CB15" s="632">
        <f t="shared" si="6"/>
        <v>1625000</v>
      </c>
      <c r="CC15" s="633">
        <v>0.0</v>
      </c>
      <c r="CD15" s="633">
        <f t="shared" si="7"/>
        <v>162500</v>
      </c>
      <c r="CE15" s="632">
        <f t="shared" si="8"/>
        <v>1462500</v>
      </c>
      <c r="CF15" s="633">
        <v>0.0</v>
      </c>
      <c r="CG15" s="633">
        <f t="shared" si="9"/>
        <v>162500</v>
      </c>
      <c r="CH15" s="632">
        <f t="shared" si="10"/>
        <v>1300000</v>
      </c>
      <c r="CI15" s="633">
        <v>0.0</v>
      </c>
      <c r="CJ15" s="633">
        <f t="shared" si="11"/>
        <v>162500</v>
      </c>
      <c r="CK15" s="632">
        <f t="shared" si="12"/>
        <v>1137500</v>
      </c>
      <c r="CL15" s="633">
        <v>0.0</v>
      </c>
      <c r="CM15" s="633">
        <f t="shared" si="13"/>
        <v>162500</v>
      </c>
      <c r="CN15" s="632">
        <f t="shared" si="14"/>
        <v>975000</v>
      </c>
      <c r="CO15" s="633">
        <v>0.0</v>
      </c>
      <c r="CP15" s="633">
        <f t="shared" si="15"/>
        <v>162500</v>
      </c>
      <c r="CQ15" s="632">
        <f t="shared" si="16"/>
        <v>812500</v>
      </c>
      <c r="CR15" s="633">
        <v>0.0</v>
      </c>
      <c r="CS15" s="633">
        <f t="shared" si="17"/>
        <v>162500</v>
      </c>
      <c r="CT15" s="632">
        <f t="shared" si="18"/>
        <v>650000</v>
      </c>
      <c r="CU15" s="633">
        <v>0.0</v>
      </c>
      <c r="CV15" s="633">
        <f t="shared" si="19"/>
        <v>162500</v>
      </c>
      <c r="CW15" s="632">
        <f t="shared" si="20"/>
        <v>487500</v>
      </c>
      <c r="CX15" s="633">
        <v>0.0</v>
      </c>
      <c r="CY15" s="633">
        <f t="shared" si="21"/>
        <v>162500</v>
      </c>
      <c r="CZ15" s="632">
        <f t="shared" si="22"/>
        <v>325000</v>
      </c>
      <c r="DA15" s="633">
        <v>0.0</v>
      </c>
      <c r="DB15" s="633">
        <f t="shared" si="23"/>
        <v>162500</v>
      </c>
      <c r="DC15" s="632">
        <f t="shared" si="24"/>
        <v>162500</v>
      </c>
      <c r="DD15" s="633">
        <v>0.0</v>
      </c>
      <c r="DE15" s="632">
        <f t="shared" si="25"/>
        <v>162500</v>
      </c>
      <c r="DF15" s="632">
        <f t="shared" si="26"/>
        <v>0</v>
      </c>
    </row>
    <row r="16" hidden="1">
      <c r="A16" s="634">
        <v>6675975.0</v>
      </c>
      <c r="B16" s="635" t="s">
        <v>28281</v>
      </c>
      <c r="C16" s="636" t="s">
        <v>399</v>
      </c>
      <c r="D16" s="637">
        <v>45748.925104166665</v>
      </c>
      <c r="E16" s="637">
        <v>45748.94158564815</v>
      </c>
      <c r="F16" s="637">
        <v>45748.94260416667</v>
      </c>
      <c r="G16" s="636"/>
      <c r="H16" s="638" t="s">
        <v>81</v>
      </c>
      <c r="I16" s="636" t="s">
        <v>28282</v>
      </c>
      <c r="J16" s="636">
        <v>36.0</v>
      </c>
      <c r="K16" s="639">
        <v>798000.0</v>
      </c>
      <c r="L16" s="636" t="s">
        <v>28188</v>
      </c>
      <c r="M16" s="640" t="s">
        <v>28283</v>
      </c>
      <c r="N16" s="636" t="s">
        <v>28284</v>
      </c>
      <c r="O16" s="636" t="s">
        <v>28285</v>
      </c>
      <c r="P16" s="636" t="s">
        <v>28286</v>
      </c>
      <c r="Q16" s="636" t="s">
        <v>28287</v>
      </c>
      <c r="R16" s="222"/>
      <c r="S16" s="309"/>
      <c r="T16" s="222"/>
      <c r="U16" s="628"/>
      <c r="V16" s="222"/>
      <c r="W16" s="629"/>
      <c r="X16" s="222"/>
      <c r="Y16" s="222"/>
      <c r="Z16" s="222"/>
      <c r="AA16" s="222"/>
      <c r="AB16" s="222"/>
      <c r="AC16" s="222"/>
      <c r="AD16" s="222"/>
      <c r="AE16" s="222"/>
      <c r="AF16" s="222"/>
      <c r="AG16" s="222"/>
      <c r="AH16" s="222"/>
      <c r="AI16" s="222"/>
      <c r="AJ16" s="222"/>
      <c r="AK16" s="222"/>
      <c r="AL16" s="222"/>
      <c r="AM16" s="222"/>
      <c r="AN16" s="222"/>
      <c r="AO16" s="222"/>
      <c r="AP16" s="222"/>
      <c r="AQ16" s="222"/>
      <c r="AR16" s="222"/>
      <c r="AS16" s="222"/>
      <c r="AT16" s="222"/>
      <c r="AU16" s="222"/>
      <c r="AV16" s="222"/>
      <c r="AW16" s="222"/>
      <c r="AX16" s="222"/>
      <c r="AY16" s="222"/>
      <c r="AZ16" s="222"/>
      <c r="BA16" s="222"/>
      <c r="BB16" s="222"/>
      <c r="BC16" s="222"/>
      <c r="BD16" s="222"/>
      <c r="BE16" s="222"/>
      <c r="BF16" s="222"/>
      <c r="BG16" s="222"/>
      <c r="BH16" s="222"/>
      <c r="BI16" s="222"/>
      <c r="BJ16" s="222"/>
      <c r="BK16" s="222"/>
      <c r="BL16" s="630">
        <f t="shared" si="1"/>
        <v>0</v>
      </c>
      <c r="BM16" s="222"/>
      <c r="BN16" s="222"/>
      <c r="BO16" s="222"/>
      <c r="BP16" s="222"/>
      <c r="BQ16" s="222"/>
      <c r="BR16" s="222" t="s">
        <v>16</v>
      </c>
      <c r="BS16" s="222"/>
      <c r="BT16" s="639">
        <v>798000.0</v>
      </c>
      <c r="BU16" s="222"/>
      <c r="BV16" s="632">
        <f t="shared" si="2"/>
        <v>798000</v>
      </c>
      <c r="BW16" s="633">
        <v>0.0</v>
      </c>
      <c r="BX16" s="633">
        <f t="shared" si="3"/>
        <v>66500</v>
      </c>
      <c r="BY16" s="632">
        <f t="shared" si="4"/>
        <v>731500</v>
      </c>
      <c r="BZ16" s="633">
        <v>0.0</v>
      </c>
      <c r="CA16" s="633">
        <f t="shared" si="5"/>
        <v>66500</v>
      </c>
      <c r="CB16" s="632">
        <f t="shared" si="6"/>
        <v>665000</v>
      </c>
      <c r="CC16" s="633">
        <v>0.0</v>
      </c>
      <c r="CD16" s="633">
        <f t="shared" si="7"/>
        <v>66500</v>
      </c>
      <c r="CE16" s="632">
        <f t="shared" si="8"/>
        <v>598500</v>
      </c>
      <c r="CF16" s="633">
        <v>0.0</v>
      </c>
      <c r="CG16" s="633">
        <f t="shared" si="9"/>
        <v>66500</v>
      </c>
      <c r="CH16" s="632">
        <f t="shared" si="10"/>
        <v>532000</v>
      </c>
      <c r="CI16" s="633">
        <v>0.0</v>
      </c>
      <c r="CJ16" s="633">
        <f t="shared" si="11"/>
        <v>66500</v>
      </c>
      <c r="CK16" s="632">
        <f t="shared" si="12"/>
        <v>465500</v>
      </c>
      <c r="CL16" s="633">
        <v>0.0</v>
      </c>
      <c r="CM16" s="633">
        <f t="shared" si="13"/>
        <v>66500</v>
      </c>
      <c r="CN16" s="632">
        <f t="shared" si="14"/>
        <v>399000</v>
      </c>
      <c r="CO16" s="633">
        <v>0.0</v>
      </c>
      <c r="CP16" s="633">
        <f t="shared" si="15"/>
        <v>66500</v>
      </c>
      <c r="CQ16" s="632">
        <f t="shared" si="16"/>
        <v>332500</v>
      </c>
      <c r="CR16" s="633">
        <v>0.0</v>
      </c>
      <c r="CS16" s="633">
        <f t="shared" si="17"/>
        <v>66500</v>
      </c>
      <c r="CT16" s="632">
        <f t="shared" si="18"/>
        <v>266000</v>
      </c>
      <c r="CU16" s="633">
        <v>0.0</v>
      </c>
      <c r="CV16" s="633">
        <f t="shared" si="19"/>
        <v>66500</v>
      </c>
      <c r="CW16" s="632">
        <f t="shared" si="20"/>
        <v>199500</v>
      </c>
      <c r="CX16" s="633">
        <v>0.0</v>
      </c>
      <c r="CY16" s="633">
        <f t="shared" si="21"/>
        <v>66500</v>
      </c>
      <c r="CZ16" s="632">
        <f t="shared" si="22"/>
        <v>133000</v>
      </c>
      <c r="DA16" s="633">
        <v>0.0</v>
      </c>
      <c r="DB16" s="633">
        <f t="shared" si="23"/>
        <v>66500</v>
      </c>
      <c r="DC16" s="632">
        <f t="shared" si="24"/>
        <v>66500</v>
      </c>
      <c r="DD16" s="633">
        <v>0.0</v>
      </c>
      <c r="DE16" s="632">
        <f t="shared" si="25"/>
        <v>66500</v>
      </c>
      <c r="DF16" s="632">
        <f t="shared" si="26"/>
        <v>0</v>
      </c>
    </row>
    <row r="17" hidden="1">
      <c r="A17" s="634">
        <v>6676015.0</v>
      </c>
      <c r="B17" s="635" t="s">
        <v>28288</v>
      </c>
      <c r="C17" s="636" t="s">
        <v>399</v>
      </c>
      <c r="D17" s="637">
        <v>45748.93004629629</v>
      </c>
      <c r="E17" s="637">
        <v>45748.93174768519</v>
      </c>
      <c r="F17" s="637">
        <v>45748.93561342593</v>
      </c>
      <c r="G17" s="636"/>
      <c r="H17" s="638" t="s">
        <v>89</v>
      </c>
      <c r="I17" s="636" t="s">
        <v>28289</v>
      </c>
      <c r="J17" s="636" t="s">
        <v>25897</v>
      </c>
      <c r="K17" s="639">
        <v>798000.0</v>
      </c>
      <c r="L17" s="636" t="s">
        <v>28188</v>
      </c>
      <c r="M17" s="640" t="s">
        <v>28290</v>
      </c>
      <c r="N17" s="636" t="s">
        <v>28291</v>
      </c>
      <c r="O17" s="636" t="s">
        <v>28291</v>
      </c>
      <c r="P17" s="636" t="s">
        <v>28292</v>
      </c>
      <c r="Q17" s="636" t="s">
        <v>28293</v>
      </c>
      <c r="R17" s="222"/>
      <c r="S17" s="641">
        <v>45765.0</v>
      </c>
      <c r="T17" s="631" t="s">
        <v>28223</v>
      </c>
      <c r="U17" s="633">
        <v>798000.0</v>
      </c>
      <c r="V17" s="633">
        <v>774060.0</v>
      </c>
      <c r="W17" s="629"/>
      <c r="X17" s="222"/>
      <c r="Y17" s="222"/>
      <c r="Z17" s="222"/>
      <c r="AA17" s="222"/>
      <c r="AB17" s="222"/>
      <c r="AC17" s="222"/>
      <c r="AD17" s="222"/>
      <c r="AE17" s="222"/>
      <c r="AF17" s="222"/>
      <c r="AG17" s="222"/>
      <c r="AH17" s="222"/>
      <c r="AI17" s="222"/>
      <c r="AJ17" s="222"/>
      <c r="AK17" s="222"/>
      <c r="AL17" s="222"/>
      <c r="AM17" s="222"/>
      <c r="AN17" s="222"/>
      <c r="AO17" s="222"/>
      <c r="AP17" s="222"/>
      <c r="AQ17" s="222"/>
      <c r="AR17" s="222"/>
      <c r="AS17" s="222"/>
      <c r="AT17" s="222"/>
      <c r="AU17" s="222"/>
      <c r="AV17" s="222"/>
      <c r="AW17" s="222"/>
      <c r="AX17" s="222"/>
      <c r="AY17" s="222"/>
      <c r="AZ17" s="222"/>
      <c r="BA17" s="222"/>
      <c r="BB17" s="222"/>
      <c r="BC17" s="222"/>
      <c r="BD17" s="222"/>
      <c r="BE17" s="222"/>
      <c r="BF17" s="222"/>
      <c r="BG17" s="222"/>
      <c r="BH17" s="222"/>
      <c r="BI17" s="222"/>
      <c r="BJ17" s="222"/>
      <c r="BK17" s="222"/>
      <c r="BL17" s="630">
        <f t="shared" si="1"/>
        <v>798000</v>
      </c>
      <c r="BM17" s="222"/>
      <c r="BN17" s="222"/>
      <c r="BO17" s="222"/>
      <c r="BP17" s="222"/>
      <c r="BQ17" s="222"/>
      <c r="BR17" s="222"/>
      <c r="BS17" s="222"/>
      <c r="BT17" s="639">
        <v>798000.0</v>
      </c>
      <c r="BU17" s="222"/>
      <c r="BV17" s="632">
        <f t="shared" si="2"/>
        <v>798000</v>
      </c>
      <c r="BW17" s="633">
        <v>0.0</v>
      </c>
      <c r="BX17" s="633">
        <f t="shared" si="3"/>
        <v>66500</v>
      </c>
      <c r="BY17" s="632">
        <f t="shared" si="4"/>
        <v>731500</v>
      </c>
      <c r="BZ17" s="633">
        <v>0.0</v>
      </c>
      <c r="CA17" s="633">
        <f t="shared" si="5"/>
        <v>66500</v>
      </c>
      <c r="CB17" s="632">
        <f t="shared" si="6"/>
        <v>665000</v>
      </c>
      <c r="CC17" s="633">
        <v>0.0</v>
      </c>
      <c r="CD17" s="633">
        <f t="shared" si="7"/>
        <v>66500</v>
      </c>
      <c r="CE17" s="632">
        <f t="shared" si="8"/>
        <v>598500</v>
      </c>
      <c r="CF17" s="633">
        <v>0.0</v>
      </c>
      <c r="CG17" s="633">
        <f t="shared" si="9"/>
        <v>66500</v>
      </c>
      <c r="CH17" s="632">
        <f t="shared" si="10"/>
        <v>532000</v>
      </c>
      <c r="CI17" s="633">
        <v>0.0</v>
      </c>
      <c r="CJ17" s="633">
        <f t="shared" si="11"/>
        <v>66500</v>
      </c>
      <c r="CK17" s="632">
        <f t="shared" si="12"/>
        <v>465500</v>
      </c>
      <c r="CL17" s="633">
        <v>0.0</v>
      </c>
      <c r="CM17" s="633">
        <f t="shared" si="13"/>
        <v>66500</v>
      </c>
      <c r="CN17" s="632">
        <f t="shared" si="14"/>
        <v>399000</v>
      </c>
      <c r="CO17" s="633">
        <v>0.0</v>
      </c>
      <c r="CP17" s="633">
        <f t="shared" si="15"/>
        <v>66500</v>
      </c>
      <c r="CQ17" s="632">
        <f t="shared" si="16"/>
        <v>332500</v>
      </c>
      <c r="CR17" s="633">
        <v>0.0</v>
      </c>
      <c r="CS17" s="633">
        <f t="shared" si="17"/>
        <v>66500</v>
      </c>
      <c r="CT17" s="632">
        <f t="shared" si="18"/>
        <v>266000</v>
      </c>
      <c r="CU17" s="633">
        <v>0.0</v>
      </c>
      <c r="CV17" s="633">
        <f t="shared" si="19"/>
        <v>66500</v>
      </c>
      <c r="CW17" s="632">
        <f t="shared" si="20"/>
        <v>199500</v>
      </c>
      <c r="CX17" s="633">
        <v>0.0</v>
      </c>
      <c r="CY17" s="633">
        <f t="shared" si="21"/>
        <v>66500</v>
      </c>
      <c r="CZ17" s="632">
        <f t="shared" si="22"/>
        <v>133000</v>
      </c>
      <c r="DA17" s="633">
        <v>0.0</v>
      </c>
      <c r="DB17" s="633">
        <f t="shared" si="23"/>
        <v>66500</v>
      </c>
      <c r="DC17" s="632">
        <f t="shared" si="24"/>
        <v>66500</v>
      </c>
      <c r="DD17" s="633">
        <v>0.0</v>
      </c>
      <c r="DE17" s="632">
        <f t="shared" si="25"/>
        <v>66500</v>
      </c>
      <c r="DF17" s="632">
        <f t="shared" si="26"/>
        <v>0</v>
      </c>
    </row>
    <row r="18" hidden="1">
      <c r="A18" s="634">
        <v>6680358.0</v>
      </c>
      <c r="B18" s="635" t="s">
        <v>28294</v>
      </c>
      <c r="C18" s="636" t="s">
        <v>399</v>
      </c>
      <c r="D18" s="637">
        <v>45749.521469907406</v>
      </c>
      <c r="E18" s="637">
        <v>45749.524189814816</v>
      </c>
      <c r="F18" s="637">
        <v>45749.52443287037</v>
      </c>
      <c r="G18" s="636"/>
      <c r="H18" s="638" t="s">
        <v>622</v>
      </c>
      <c r="I18" s="636" t="s">
        <v>28295</v>
      </c>
      <c r="J18" s="636">
        <v>60.0</v>
      </c>
      <c r="K18" s="639">
        <v>798000.0</v>
      </c>
      <c r="L18" s="636" t="s">
        <v>28188</v>
      </c>
      <c r="M18" s="640" t="s">
        <v>28296</v>
      </c>
      <c r="N18" s="636" t="s">
        <v>28297</v>
      </c>
      <c r="O18" s="636" t="s">
        <v>28298</v>
      </c>
      <c r="P18" s="636" t="s">
        <v>28299</v>
      </c>
      <c r="Q18" s="636" t="s">
        <v>28300</v>
      </c>
      <c r="R18" s="222"/>
      <c r="S18" s="309"/>
      <c r="T18" s="222"/>
      <c r="U18" s="628"/>
      <c r="V18" s="222"/>
      <c r="W18" s="629"/>
      <c r="X18" s="222"/>
      <c r="Y18" s="222"/>
      <c r="Z18" s="222"/>
      <c r="AA18" s="222"/>
      <c r="AB18" s="222"/>
      <c r="AC18" s="222"/>
      <c r="AD18" s="222"/>
      <c r="AE18" s="222"/>
      <c r="AF18" s="222"/>
      <c r="AG18" s="222"/>
      <c r="AH18" s="222"/>
      <c r="AI18" s="222"/>
      <c r="AJ18" s="222"/>
      <c r="AK18" s="222"/>
      <c r="AL18" s="222"/>
      <c r="AM18" s="222"/>
      <c r="AN18" s="222"/>
      <c r="AO18" s="222"/>
      <c r="AP18" s="222"/>
      <c r="AQ18" s="222"/>
      <c r="AR18" s="222"/>
      <c r="AS18" s="222"/>
      <c r="AT18" s="222"/>
      <c r="AU18" s="222"/>
      <c r="AV18" s="222"/>
      <c r="AW18" s="222"/>
      <c r="AX18" s="222"/>
      <c r="AY18" s="222"/>
      <c r="AZ18" s="222"/>
      <c r="BA18" s="222"/>
      <c r="BB18" s="222"/>
      <c r="BC18" s="222"/>
      <c r="BD18" s="222"/>
      <c r="BE18" s="222"/>
      <c r="BF18" s="222"/>
      <c r="BG18" s="222"/>
      <c r="BH18" s="222"/>
      <c r="BI18" s="222"/>
      <c r="BJ18" s="222"/>
      <c r="BK18" s="222"/>
      <c r="BL18" s="630">
        <f t="shared" si="1"/>
        <v>0</v>
      </c>
      <c r="BM18" s="222"/>
      <c r="BN18" s="222"/>
      <c r="BO18" s="222"/>
      <c r="BP18" s="222"/>
      <c r="BQ18" s="222"/>
      <c r="BR18" s="222"/>
      <c r="BS18" s="222"/>
      <c r="BT18" s="639">
        <v>798000.0</v>
      </c>
      <c r="BU18" s="222"/>
      <c r="BV18" s="632">
        <f t="shared" si="2"/>
        <v>798000</v>
      </c>
      <c r="BW18" s="633">
        <v>0.0</v>
      </c>
      <c r="BX18" s="633">
        <f t="shared" si="3"/>
        <v>66500</v>
      </c>
      <c r="BY18" s="632">
        <f t="shared" si="4"/>
        <v>731500</v>
      </c>
      <c r="BZ18" s="633">
        <v>0.0</v>
      </c>
      <c r="CA18" s="633">
        <f t="shared" si="5"/>
        <v>66500</v>
      </c>
      <c r="CB18" s="632">
        <f t="shared" si="6"/>
        <v>665000</v>
      </c>
      <c r="CC18" s="633">
        <v>0.0</v>
      </c>
      <c r="CD18" s="633">
        <f t="shared" si="7"/>
        <v>66500</v>
      </c>
      <c r="CE18" s="632">
        <f t="shared" si="8"/>
        <v>598500</v>
      </c>
      <c r="CF18" s="633">
        <v>0.0</v>
      </c>
      <c r="CG18" s="633">
        <f t="shared" si="9"/>
        <v>66500</v>
      </c>
      <c r="CH18" s="632">
        <f t="shared" si="10"/>
        <v>532000</v>
      </c>
      <c r="CI18" s="633">
        <v>0.0</v>
      </c>
      <c r="CJ18" s="633">
        <f t="shared" si="11"/>
        <v>66500</v>
      </c>
      <c r="CK18" s="632">
        <f t="shared" si="12"/>
        <v>465500</v>
      </c>
      <c r="CL18" s="633">
        <v>0.0</v>
      </c>
      <c r="CM18" s="633">
        <f t="shared" si="13"/>
        <v>66500</v>
      </c>
      <c r="CN18" s="632">
        <f t="shared" si="14"/>
        <v>399000</v>
      </c>
      <c r="CO18" s="633">
        <v>0.0</v>
      </c>
      <c r="CP18" s="633">
        <f t="shared" si="15"/>
        <v>66500</v>
      </c>
      <c r="CQ18" s="632">
        <f t="shared" si="16"/>
        <v>332500</v>
      </c>
      <c r="CR18" s="633">
        <v>0.0</v>
      </c>
      <c r="CS18" s="633">
        <f t="shared" si="17"/>
        <v>66500</v>
      </c>
      <c r="CT18" s="632">
        <f t="shared" si="18"/>
        <v>266000</v>
      </c>
      <c r="CU18" s="633">
        <v>0.0</v>
      </c>
      <c r="CV18" s="633">
        <f t="shared" si="19"/>
        <v>66500</v>
      </c>
      <c r="CW18" s="632">
        <f t="shared" si="20"/>
        <v>199500</v>
      </c>
      <c r="CX18" s="633">
        <v>0.0</v>
      </c>
      <c r="CY18" s="633">
        <f t="shared" si="21"/>
        <v>66500</v>
      </c>
      <c r="CZ18" s="632">
        <f t="shared" si="22"/>
        <v>133000</v>
      </c>
      <c r="DA18" s="633">
        <v>0.0</v>
      </c>
      <c r="DB18" s="633">
        <f t="shared" si="23"/>
        <v>66500</v>
      </c>
      <c r="DC18" s="632">
        <f t="shared" si="24"/>
        <v>66500</v>
      </c>
      <c r="DD18" s="633">
        <v>0.0</v>
      </c>
      <c r="DE18" s="632">
        <f t="shared" si="25"/>
        <v>66500</v>
      </c>
      <c r="DF18" s="632">
        <f t="shared" si="26"/>
        <v>0</v>
      </c>
    </row>
    <row r="19" hidden="1">
      <c r="A19" s="634">
        <v>6681394.0</v>
      </c>
      <c r="B19" s="635" t="s">
        <v>28301</v>
      </c>
      <c r="C19" s="636" t="s">
        <v>399</v>
      </c>
      <c r="D19" s="637">
        <v>45749.585335648146</v>
      </c>
      <c r="E19" s="637">
        <v>45749.58837962963</v>
      </c>
      <c r="F19" s="637">
        <v>45749.5893287037</v>
      </c>
      <c r="G19" s="636"/>
      <c r="H19" s="638" t="s">
        <v>1015</v>
      </c>
      <c r="I19" s="636" t="s">
        <v>28302</v>
      </c>
      <c r="J19" s="636"/>
      <c r="K19" s="639">
        <v>788000.0</v>
      </c>
      <c r="L19" s="636" t="s">
        <v>28188</v>
      </c>
      <c r="M19" s="640" t="s">
        <v>28303</v>
      </c>
      <c r="N19" s="636" t="s">
        <v>28304</v>
      </c>
      <c r="O19" s="636" t="s">
        <v>28305</v>
      </c>
      <c r="P19" s="636" t="s">
        <v>28306</v>
      </c>
      <c r="Q19" s="636" t="s">
        <v>28307</v>
      </c>
      <c r="R19" s="222"/>
      <c r="S19" s="641">
        <v>45755.0</v>
      </c>
      <c r="T19" s="631" t="s">
        <v>28280</v>
      </c>
      <c r="U19" s="633">
        <v>788000.0</v>
      </c>
      <c r="V19" s="633">
        <v>788000.0</v>
      </c>
      <c r="W19" s="629"/>
      <c r="X19" s="222"/>
      <c r="Y19" s="222"/>
      <c r="Z19" s="222"/>
      <c r="AA19" s="222"/>
      <c r="AB19" s="222"/>
      <c r="AC19" s="222"/>
      <c r="AD19" s="222"/>
      <c r="AE19" s="222"/>
      <c r="AF19" s="222"/>
      <c r="AG19" s="222"/>
      <c r="AH19" s="222"/>
      <c r="AI19" s="222"/>
      <c r="AJ19" s="222"/>
      <c r="AK19" s="222"/>
      <c r="AL19" s="222"/>
      <c r="AM19" s="222"/>
      <c r="AN19" s="222"/>
      <c r="AO19" s="222"/>
      <c r="AP19" s="222"/>
      <c r="AQ19" s="222"/>
      <c r="AR19" s="222"/>
      <c r="AS19" s="222"/>
      <c r="AT19" s="222"/>
      <c r="AU19" s="222"/>
      <c r="AV19" s="222"/>
      <c r="AW19" s="222"/>
      <c r="AX19" s="222"/>
      <c r="AY19" s="222"/>
      <c r="AZ19" s="222"/>
      <c r="BA19" s="222"/>
      <c r="BB19" s="222"/>
      <c r="BC19" s="222"/>
      <c r="BD19" s="222"/>
      <c r="BE19" s="222"/>
      <c r="BF19" s="222"/>
      <c r="BG19" s="222"/>
      <c r="BH19" s="222"/>
      <c r="BI19" s="222"/>
      <c r="BJ19" s="222"/>
      <c r="BK19" s="222"/>
      <c r="BL19" s="630">
        <f t="shared" si="1"/>
        <v>788000</v>
      </c>
      <c r="BM19" s="222"/>
      <c r="BN19" s="222"/>
      <c r="BO19" s="222"/>
      <c r="BP19" s="222"/>
      <c r="BQ19" s="631" t="s">
        <v>28149</v>
      </c>
      <c r="BR19" s="222"/>
      <c r="BS19" s="222"/>
      <c r="BT19" s="639">
        <v>788000.0</v>
      </c>
      <c r="BU19" s="222"/>
      <c r="BV19" s="632">
        <f t="shared" si="2"/>
        <v>788000</v>
      </c>
      <c r="BW19" s="632">
        <f>BV19</f>
        <v>788000</v>
      </c>
      <c r="BX19" s="633">
        <f t="shared" si="3"/>
        <v>0</v>
      </c>
      <c r="BY19" s="632">
        <f t="shared" si="4"/>
        <v>0</v>
      </c>
      <c r="BZ19" s="633">
        <v>0.0</v>
      </c>
      <c r="CA19" s="633">
        <f t="shared" si="5"/>
        <v>0</v>
      </c>
      <c r="CB19" s="632">
        <f t="shared" si="6"/>
        <v>0</v>
      </c>
      <c r="CC19" s="633">
        <v>0.0</v>
      </c>
      <c r="CD19" s="633">
        <f t="shared" si="7"/>
        <v>0</v>
      </c>
      <c r="CE19" s="632">
        <f t="shared" si="8"/>
        <v>0</v>
      </c>
      <c r="CF19" s="633">
        <v>0.0</v>
      </c>
      <c r="CG19" s="633">
        <f t="shared" si="9"/>
        <v>0</v>
      </c>
      <c r="CH19" s="632">
        <f t="shared" si="10"/>
        <v>0</v>
      </c>
      <c r="CI19" s="633">
        <v>0.0</v>
      </c>
      <c r="CJ19" s="633">
        <f t="shared" si="11"/>
        <v>0</v>
      </c>
      <c r="CK19" s="632">
        <f t="shared" si="12"/>
        <v>0</v>
      </c>
      <c r="CL19" s="633">
        <v>0.0</v>
      </c>
      <c r="CM19" s="633">
        <f t="shared" si="13"/>
        <v>0</v>
      </c>
      <c r="CN19" s="632">
        <f t="shared" si="14"/>
        <v>0</v>
      </c>
      <c r="CO19" s="633">
        <v>0.0</v>
      </c>
      <c r="CP19" s="633">
        <f t="shared" si="15"/>
        <v>0</v>
      </c>
      <c r="CQ19" s="632">
        <f t="shared" si="16"/>
        <v>0</v>
      </c>
      <c r="CR19" s="633">
        <v>0.0</v>
      </c>
      <c r="CS19" s="633">
        <f t="shared" si="17"/>
        <v>0</v>
      </c>
      <c r="CT19" s="632">
        <f t="shared" si="18"/>
        <v>0</v>
      </c>
      <c r="CU19" s="633">
        <v>0.0</v>
      </c>
      <c r="CV19" s="633">
        <f t="shared" si="19"/>
        <v>0</v>
      </c>
      <c r="CW19" s="632">
        <f t="shared" si="20"/>
        <v>0</v>
      </c>
      <c r="CX19" s="633">
        <v>0.0</v>
      </c>
      <c r="CY19" s="633">
        <f t="shared" si="21"/>
        <v>0</v>
      </c>
      <c r="CZ19" s="632">
        <f t="shared" si="22"/>
        <v>0</v>
      </c>
      <c r="DA19" s="633">
        <v>0.0</v>
      </c>
      <c r="DB19" s="633">
        <f t="shared" si="23"/>
        <v>0</v>
      </c>
      <c r="DC19" s="632">
        <f t="shared" si="24"/>
        <v>0</v>
      </c>
      <c r="DD19" s="633">
        <v>0.0</v>
      </c>
      <c r="DE19" s="632">
        <f t="shared" si="25"/>
        <v>0</v>
      </c>
      <c r="DF19" s="632">
        <f t="shared" si="26"/>
        <v>0</v>
      </c>
    </row>
    <row r="20" hidden="1">
      <c r="A20" s="634">
        <v>6684186.0</v>
      </c>
      <c r="B20" s="635" t="s">
        <v>28308</v>
      </c>
      <c r="C20" s="636" t="s">
        <v>399</v>
      </c>
      <c r="D20" s="637">
        <v>45749.69069444444</v>
      </c>
      <c r="E20" s="637">
        <v>45749.693819444445</v>
      </c>
      <c r="F20" s="637">
        <v>45749.77017361111</v>
      </c>
      <c r="G20" s="636"/>
      <c r="H20" s="638" t="s">
        <v>95</v>
      </c>
      <c r="I20" s="636" t="s">
        <v>28309</v>
      </c>
      <c r="J20" s="636"/>
      <c r="K20" s="639">
        <v>798000.0</v>
      </c>
      <c r="L20" s="636" t="s">
        <v>28188</v>
      </c>
      <c r="M20" s="640" t="s">
        <v>28310</v>
      </c>
      <c r="N20" s="636" t="s">
        <v>28311</v>
      </c>
      <c r="O20" s="636" t="s">
        <v>28312</v>
      </c>
      <c r="P20" s="636" t="s">
        <v>28313</v>
      </c>
      <c r="Q20" s="636" t="s">
        <v>28314</v>
      </c>
      <c r="R20" s="222"/>
      <c r="S20" s="641">
        <v>45749.0</v>
      </c>
      <c r="T20" s="631" t="s">
        <v>28202</v>
      </c>
      <c r="U20" s="642">
        <v>798000.0</v>
      </c>
      <c r="V20" s="633">
        <v>762091.0</v>
      </c>
      <c r="W20" s="629"/>
      <c r="X20" s="222"/>
      <c r="Y20" s="222"/>
      <c r="Z20" s="222"/>
      <c r="AA20" s="222"/>
      <c r="AB20" s="222"/>
      <c r="AC20" s="222"/>
      <c r="AD20" s="222"/>
      <c r="AE20" s="222"/>
      <c r="AF20" s="222"/>
      <c r="AG20" s="222"/>
      <c r="AH20" s="222"/>
      <c r="AI20" s="222"/>
      <c r="AJ20" s="222"/>
      <c r="AK20" s="222"/>
      <c r="AL20" s="222"/>
      <c r="AM20" s="222"/>
      <c r="AN20" s="222"/>
      <c r="AO20" s="222"/>
      <c r="AP20" s="222"/>
      <c r="AQ20" s="222"/>
      <c r="AR20" s="222"/>
      <c r="AS20" s="222"/>
      <c r="AT20" s="222"/>
      <c r="AU20" s="222"/>
      <c r="AV20" s="222"/>
      <c r="AW20" s="222"/>
      <c r="AX20" s="222"/>
      <c r="AY20" s="222"/>
      <c r="AZ20" s="222"/>
      <c r="BA20" s="222"/>
      <c r="BB20" s="222"/>
      <c r="BC20" s="222"/>
      <c r="BD20" s="222"/>
      <c r="BE20" s="222"/>
      <c r="BF20" s="222"/>
      <c r="BG20" s="222"/>
      <c r="BH20" s="222"/>
      <c r="BI20" s="222"/>
      <c r="BJ20" s="222"/>
      <c r="BK20" s="222"/>
      <c r="BL20" s="630">
        <f t="shared" si="1"/>
        <v>798000</v>
      </c>
      <c r="BM20" s="222"/>
      <c r="BN20" s="222"/>
      <c r="BO20" s="222"/>
      <c r="BP20" s="222"/>
      <c r="BQ20" s="222"/>
      <c r="BR20" s="222"/>
      <c r="BS20" s="222"/>
      <c r="BT20" s="639">
        <v>798000.0</v>
      </c>
      <c r="BU20" s="222"/>
      <c r="BV20" s="632">
        <f t="shared" si="2"/>
        <v>798000</v>
      </c>
      <c r="BW20" s="633">
        <v>0.0</v>
      </c>
      <c r="BX20" s="633">
        <f t="shared" si="3"/>
        <v>66500</v>
      </c>
      <c r="BY20" s="632">
        <f t="shared" si="4"/>
        <v>731500</v>
      </c>
      <c r="BZ20" s="633">
        <v>0.0</v>
      </c>
      <c r="CA20" s="633">
        <f t="shared" si="5"/>
        <v>66500</v>
      </c>
      <c r="CB20" s="632">
        <f t="shared" si="6"/>
        <v>665000</v>
      </c>
      <c r="CC20" s="633">
        <v>0.0</v>
      </c>
      <c r="CD20" s="633">
        <f t="shared" si="7"/>
        <v>66500</v>
      </c>
      <c r="CE20" s="632">
        <f t="shared" si="8"/>
        <v>598500</v>
      </c>
      <c r="CF20" s="633">
        <v>0.0</v>
      </c>
      <c r="CG20" s="633">
        <f t="shared" si="9"/>
        <v>66500</v>
      </c>
      <c r="CH20" s="632">
        <f t="shared" si="10"/>
        <v>532000</v>
      </c>
      <c r="CI20" s="633">
        <v>0.0</v>
      </c>
      <c r="CJ20" s="633">
        <f t="shared" si="11"/>
        <v>66500</v>
      </c>
      <c r="CK20" s="632">
        <f t="shared" si="12"/>
        <v>465500</v>
      </c>
      <c r="CL20" s="633">
        <v>0.0</v>
      </c>
      <c r="CM20" s="633">
        <f t="shared" si="13"/>
        <v>66500</v>
      </c>
      <c r="CN20" s="632">
        <f t="shared" si="14"/>
        <v>399000</v>
      </c>
      <c r="CO20" s="633">
        <v>0.0</v>
      </c>
      <c r="CP20" s="633">
        <f t="shared" si="15"/>
        <v>66500</v>
      </c>
      <c r="CQ20" s="632">
        <f t="shared" si="16"/>
        <v>332500</v>
      </c>
      <c r="CR20" s="633">
        <v>0.0</v>
      </c>
      <c r="CS20" s="633">
        <f t="shared" si="17"/>
        <v>66500</v>
      </c>
      <c r="CT20" s="632">
        <f t="shared" si="18"/>
        <v>266000</v>
      </c>
      <c r="CU20" s="633">
        <v>0.0</v>
      </c>
      <c r="CV20" s="633">
        <f t="shared" si="19"/>
        <v>66500</v>
      </c>
      <c r="CW20" s="632">
        <f t="shared" si="20"/>
        <v>199500</v>
      </c>
      <c r="CX20" s="633">
        <v>0.0</v>
      </c>
      <c r="CY20" s="633">
        <f t="shared" si="21"/>
        <v>66500</v>
      </c>
      <c r="CZ20" s="632">
        <f t="shared" si="22"/>
        <v>133000</v>
      </c>
      <c r="DA20" s="633">
        <v>0.0</v>
      </c>
      <c r="DB20" s="633">
        <f t="shared" si="23"/>
        <v>66500</v>
      </c>
      <c r="DC20" s="632">
        <f t="shared" si="24"/>
        <v>66500</v>
      </c>
      <c r="DD20" s="633">
        <v>0.0</v>
      </c>
      <c r="DE20" s="632">
        <f t="shared" si="25"/>
        <v>66500</v>
      </c>
      <c r="DF20" s="632">
        <f t="shared" si="26"/>
        <v>0</v>
      </c>
    </row>
    <row r="21" hidden="1">
      <c r="A21" s="634">
        <v>6685975.0</v>
      </c>
      <c r="B21" s="635" t="s">
        <v>28315</v>
      </c>
      <c r="C21" s="636" t="s">
        <v>399</v>
      </c>
      <c r="D21" s="637">
        <v>45749.76149305556</v>
      </c>
      <c r="E21" s="637">
        <v>45749.76304398148</v>
      </c>
      <c r="F21" s="637">
        <v>45749.76679398148</v>
      </c>
      <c r="G21" s="636"/>
      <c r="H21" s="638" t="s">
        <v>28316</v>
      </c>
      <c r="I21" s="636" t="s">
        <v>28317</v>
      </c>
      <c r="J21" s="636"/>
      <c r="K21" s="639">
        <v>798000.0</v>
      </c>
      <c r="L21" s="636" t="s">
        <v>28188</v>
      </c>
      <c r="M21" s="640" t="s">
        <v>28318</v>
      </c>
      <c r="N21" s="636" t="s">
        <v>28319</v>
      </c>
      <c r="O21" s="636" t="s">
        <v>28320</v>
      </c>
      <c r="P21" s="636" t="s">
        <v>28321</v>
      </c>
      <c r="Q21" s="636" t="s">
        <v>28322</v>
      </c>
      <c r="R21" s="222"/>
      <c r="S21" s="309"/>
      <c r="T21" s="222"/>
      <c r="U21" s="628"/>
      <c r="V21" s="222"/>
      <c r="W21" s="629"/>
      <c r="X21" s="222"/>
      <c r="Y21" s="222"/>
      <c r="Z21" s="222"/>
      <c r="AA21" s="222"/>
      <c r="AB21" s="222"/>
      <c r="AC21" s="222"/>
      <c r="AD21" s="222"/>
      <c r="AE21" s="222"/>
      <c r="AF21" s="222"/>
      <c r="AG21" s="222"/>
      <c r="AH21" s="222"/>
      <c r="AI21" s="222"/>
      <c r="AJ21" s="222"/>
      <c r="AK21" s="222"/>
      <c r="AL21" s="222"/>
      <c r="AM21" s="222"/>
      <c r="AN21" s="222"/>
      <c r="AO21" s="222"/>
      <c r="AP21" s="222"/>
      <c r="AQ21" s="222"/>
      <c r="AR21" s="222"/>
      <c r="AS21" s="222"/>
      <c r="AT21" s="222"/>
      <c r="AU21" s="222"/>
      <c r="AV21" s="222"/>
      <c r="AW21" s="222"/>
      <c r="AX21" s="222"/>
      <c r="AY21" s="222"/>
      <c r="AZ21" s="222"/>
      <c r="BA21" s="222"/>
      <c r="BB21" s="222"/>
      <c r="BC21" s="222"/>
      <c r="BD21" s="222"/>
      <c r="BE21" s="222"/>
      <c r="BF21" s="222"/>
      <c r="BG21" s="222"/>
      <c r="BH21" s="222"/>
      <c r="BI21" s="222"/>
      <c r="BJ21" s="222"/>
      <c r="BK21" s="222"/>
      <c r="BL21" s="630">
        <f t="shared" si="1"/>
        <v>0</v>
      </c>
      <c r="BM21" s="222"/>
      <c r="BN21" s="631" t="s">
        <v>76</v>
      </c>
      <c r="BP21" s="222"/>
      <c r="BQ21" s="222"/>
      <c r="BR21" s="222"/>
      <c r="BS21" s="222"/>
      <c r="BT21" s="639">
        <v>798000.0</v>
      </c>
      <c r="BU21" s="222"/>
      <c r="BV21" s="632">
        <f t="shared" si="2"/>
        <v>798000</v>
      </c>
      <c r="BW21" s="632">
        <f t="shared" ref="BW21:BW22" si="28">BV21</f>
        <v>798000</v>
      </c>
      <c r="BX21" s="633">
        <f t="shared" si="3"/>
        <v>0</v>
      </c>
      <c r="BY21" s="632">
        <f t="shared" si="4"/>
        <v>0</v>
      </c>
      <c r="BZ21" s="633">
        <v>0.0</v>
      </c>
      <c r="CA21" s="633">
        <f t="shared" si="5"/>
        <v>0</v>
      </c>
      <c r="CB21" s="632">
        <f t="shared" si="6"/>
        <v>0</v>
      </c>
      <c r="CC21" s="633">
        <v>0.0</v>
      </c>
      <c r="CD21" s="633">
        <f t="shared" si="7"/>
        <v>0</v>
      </c>
      <c r="CE21" s="632">
        <f t="shared" si="8"/>
        <v>0</v>
      </c>
      <c r="CF21" s="633">
        <v>0.0</v>
      </c>
      <c r="CG21" s="633">
        <f t="shared" si="9"/>
        <v>0</v>
      </c>
      <c r="CH21" s="632">
        <f t="shared" si="10"/>
        <v>0</v>
      </c>
      <c r="CI21" s="633">
        <v>0.0</v>
      </c>
      <c r="CJ21" s="633">
        <f t="shared" si="11"/>
        <v>0</v>
      </c>
      <c r="CK21" s="632">
        <f t="shared" si="12"/>
        <v>0</v>
      </c>
      <c r="CL21" s="633">
        <v>0.0</v>
      </c>
      <c r="CM21" s="633">
        <f t="shared" si="13"/>
        <v>0</v>
      </c>
      <c r="CN21" s="632">
        <f t="shared" si="14"/>
        <v>0</v>
      </c>
      <c r="CO21" s="633">
        <v>0.0</v>
      </c>
      <c r="CP21" s="633">
        <f t="shared" si="15"/>
        <v>0</v>
      </c>
      <c r="CQ21" s="632">
        <f t="shared" si="16"/>
        <v>0</v>
      </c>
      <c r="CR21" s="633">
        <v>0.0</v>
      </c>
      <c r="CS21" s="633">
        <f t="shared" si="17"/>
        <v>0</v>
      </c>
      <c r="CT21" s="632">
        <f t="shared" si="18"/>
        <v>0</v>
      </c>
      <c r="CU21" s="633">
        <v>0.0</v>
      </c>
      <c r="CV21" s="633">
        <f t="shared" si="19"/>
        <v>0</v>
      </c>
      <c r="CW21" s="632">
        <f t="shared" si="20"/>
        <v>0</v>
      </c>
      <c r="CX21" s="633">
        <v>0.0</v>
      </c>
      <c r="CY21" s="633">
        <f t="shared" si="21"/>
        <v>0</v>
      </c>
      <c r="CZ21" s="632">
        <f t="shared" si="22"/>
        <v>0</v>
      </c>
      <c r="DA21" s="633">
        <v>0.0</v>
      </c>
      <c r="DB21" s="633">
        <f t="shared" si="23"/>
        <v>0</v>
      </c>
      <c r="DC21" s="632">
        <f t="shared" si="24"/>
        <v>0</v>
      </c>
      <c r="DD21" s="633">
        <v>0.0</v>
      </c>
      <c r="DE21" s="632">
        <f t="shared" si="25"/>
        <v>0</v>
      </c>
      <c r="DF21" s="632">
        <f t="shared" si="26"/>
        <v>0</v>
      </c>
    </row>
    <row r="22" hidden="1">
      <c r="A22" s="643">
        <v>6687703.0</v>
      </c>
      <c r="B22" s="635" t="s">
        <v>28323</v>
      </c>
      <c r="C22" s="636" t="s">
        <v>399</v>
      </c>
      <c r="D22" s="637">
        <v>45749.97032407407</v>
      </c>
      <c r="E22" s="637">
        <v>45749.971354166664</v>
      </c>
      <c r="F22" s="637">
        <v>45749.97179398148</v>
      </c>
      <c r="G22" s="636"/>
      <c r="H22" s="638" t="s">
        <v>723</v>
      </c>
      <c r="I22" s="636" t="s">
        <v>28324</v>
      </c>
      <c r="J22" s="636"/>
      <c r="K22" s="639">
        <v>798000.0</v>
      </c>
      <c r="L22" s="636" t="s">
        <v>28188</v>
      </c>
      <c r="M22" s="640" t="s">
        <v>28325</v>
      </c>
      <c r="N22" s="636" t="s">
        <v>28326</v>
      </c>
      <c r="O22" s="636" t="s">
        <v>28327</v>
      </c>
      <c r="P22" s="636" t="s">
        <v>28328</v>
      </c>
      <c r="Q22" s="636" t="s">
        <v>28329</v>
      </c>
      <c r="R22" s="222"/>
      <c r="S22" s="641">
        <v>45749.0</v>
      </c>
      <c r="T22" s="631" t="s">
        <v>28202</v>
      </c>
      <c r="U22" s="642">
        <v>798000.0</v>
      </c>
      <c r="V22" s="633">
        <v>762091.0</v>
      </c>
      <c r="W22" s="629"/>
      <c r="X22" s="222"/>
      <c r="Y22" s="222"/>
      <c r="Z22" s="222"/>
      <c r="AA22" s="222"/>
      <c r="AB22" s="222"/>
      <c r="AC22" s="222"/>
      <c r="AD22" s="222"/>
      <c r="AE22" s="222"/>
      <c r="AF22" s="222"/>
      <c r="AG22" s="222"/>
      <c r="AH22" s="222"/>
      <c r="AI22" s="222"/>
      <c r="AJ22" s="222"/>
      <c r="AK22" s="222"/>
      <c r="AL22" s="222"/>
      <c r="AM22" s="222"/>
      <c r="AN22" s="222"/>
      <c r="AO22" s="222"/>
      <c r="AP22" s="222"/>
      <c r="AQ22" s="222"/>
      <c r="AR22" s="222"/>
      <c r="AS22" s="222"/>
      <c r="AT22" s="222"/>
      <c r="AU22" s="222"/>
      <c r="AV22" s="222"/>
      <c r="AW22" s="222"/>
      <c r="AX22" s="222"/>
      <c r="AY22" s="222"/>
      <c r="AZ22" s="222"/>
      <c r="BA22" s="222"/>
      <c r="BB22" s="222"/>
      <c r="BC22" s="222"/>
      <c r="BD22" s="222"/>
      <c r="BE22" s="222"/>
      <c r="BF22" s="222"/>
      <c r="BG22" s="222"/>
      <c r="BH22" s="222"/>
      <c r="BI22" s="222"/>
      <c r="BJ22" s="222"/>
      <c r="BK22" s="222"/>
      <c r="BL22" s="630">
        <f t="shared" si="1"/>
        <v>798000</v>
      </c>
      <c r="BM22" s="222"/>
      <c r="BN22" s="222"/>
      <c r="BO22" s="222"/>
      <c r="BP22" s="222"/>
      <c r="BQ22" s="631" t="s">
        <v>28149</v>
      </c>
      <c r="BR22" s="222"/>
      <c r="BS22" s="222"/>
      <c r="BT22" s="639">
        <v>798000.0</v>
      </c>
      <c r="BU22" s="222"/>
      <c r="BV22" s="632">
        <f t="shared" si="2"/>
        <v>798000</v>
      </c>
      <c r="BW22" s="632">
        <f t="shared" si="28"/>
        <v>798000</v>
      </c>
      <c r="BX22" s="633">
        <f t="shared" si="3"/>
        <v>0</v>
      </c>
      <c r="BY22" s="632">
        <f t="shared" si="4"/>
        <v>0</v>
      </c>
      <c r="BZ22" s="633">
        <v>0.0</v>
      </c>
      <c r="CA22" s="633">
        <f t="shared" si="5"/>
        <v>0</v>
      </c>
      <c r="CB22" s="632">
        <f t="shared" si="6"/>
        <v>0</v>
      </c>
      <c r="CC22" s="633">
        <v>0.0</v>
      </c>
      <c r="CD22" s="633">
        <f t="shared" si="7"/>
        <v>0</v>
      </c>
      <c r="CE22" s="632">
        <f t="shared" si="8"/>
        <v>0</v>
      </c>
      <c r="CF22" s="633">
        <v>0.0</v>
      </c>
      <c r="CG22" s="633">
        <f t="shared" si="9"/>
        <v>0</v>
      </c>
      <c r="CH22" s="632">
        <f t="shared" si="10"/>
        <v>0</v>
      </c>
      <c r="CI22" s="633">
        <v>0.0</v>
      </c>
      <c r="CJ22" s="633">
        <f t="shared" si="11"/>
        <v>0</v>
      </c>
      <c r="CK22" s="632">
        <f t="shared" si="12"/>
        <v>0</v>
      </c>
      <c r="CL22" s="633">
        <v>0.0</v>
      </c>
      <c r="CM22" s="633">
        <f t="shared" si="13"/>
        <v>0</v>
      </c>
      <c r="CN22" s="632">
        <f t="shared" si="14"/>
        <v>0</v>
      </c>
      <c r="CO22" s="633">
        <v>0.0</v>
      </c>
      <c r="CP22" s="633">
        <f t="shared" si="15"/>
        <v>0</v>
      </c>
      <c r="CQ22" s="632">
        <f t="shared" si="16"/>
        <v>0</v>
      </c>
      <c r="CR22" s="633">
        <v>0.0</v>
      </c>
      <c r="CS22" s="633">
        <f t="shared" si="17"/>
        <v>0</v>
      </c>
      <c r="CT22" s="632">
        <f t="shared" si="18"/>
        <v>0</v>
      </c>
      <c r="CU22" s="633">
        <v>0.0</v>
      </c>
      <c r="CV22" s="633">
        <f t="shared" si="19"/>
        <v>0</v>
      </c>
      <c r="CW22" s="632">
        <f t="shared" si="20"/>
        <v>0</v>
      </c>
      <c r="CX22" s="633">
        <v>0.0</v>
      </c>
      <c r="CY22" s="633">
        <f t="shared" si="21"/>
        <v>0</v>
      </c>
      <c r="CZ22" s="632">
        <f t="shared" si="22"/>
        <v>0</v>
      </c>
      <c r="DA22" s="633">
        <v>0.0</v>
      </c>
      <c r="DB22" s="633">
        <f t="shared" si="23"/>
        <v>0</v>
      </c>
      <c r="DC22" s="632">
        <f t="shared" si="24"/>
        <v>0</v>
      </c>
      <c r="DD22" s="633">
        <v>0.0</v>
      </c>
      <c r="DE22" s="632">
        <f t="shared" si="25"/>
        <v>0</v>
      </c>
      <c r="DF22" s="632">
        <f t="shared" si="26"/>
        <v>0</v>
      </c>
    </row>
    <row r="23" hidden="1">
      <c r="A23" s="634">
        <v>6687726.0</v>
      </c>
      <c r="B23" s="635" t="s">
        <v>28330</v>
      </c>
      <c r="C23" s="636" t="s">
        <v>399</v>
      </c>
      <c r="D23" s="637">
        <v>45750.48196759259</v>
      </c>
      <c r="E23" s="637">
        <v>45750.483078703706</v>
      </c>
      <c r="F23" s="637">
        <v>45750.48407407408</v>
      </c>
      <c r="G23" s="636"/>
      <c r="H23" s="638" t="s">
        <v>28331</v>
      </c>
      <c r="I23" s="636" t="s">
        <v>530</v>
      </c>
      <c r="J23" s="636"/>
      <c r="K23" s="639">
        <v>1980000.0</v>
      </c>
      <c r="L23" s="636" t="s">
        <v>28196</v>
      </c>
      <c r="M23" s="640" t="s">
        <v>28332</v>
      </c>
      <c r="N23" s="636" t="s">
        <v>28072</v>
      </c>
      <c r="O23" s="636" t="s">
        <v>28333</v>
      </c>
      <c r="P23" s="636" t="s">
        <v>28334</v>
      </c>
      <c r="Q23" s="636" t="s">
        <v>28335</v>
      </c>
      <c r="R23" s="222"/>
      <c r="S23" s="641">
        <v>45750.0</v>
      </c>
      <c r="T23" s="631" t="s">
        <v>28202</v>
      </c>
      <c r="U23" s="633">
        <v>1980000.0</v>
      </c>
      <c r="V23" s="633">
        <v>1890902.0</v>
      </c>
      <c r="W23" s="629"/>
      <c r="X23" s="222"/>
      <c r="Y23" s="222"/>
      <c r="Z23" s="222"/>
      <c r="AA23" s="222"/>
      <c r="AB23" s="222"/>
      <c r="AC23" s="222"/>
      <c r="AD23" s="222"/>
      <c r="AE23" s="222"/>
      <c r="AF23" s="222"/>
      <c r="AG23" s="222"/>
      <c r="AH23" s="222"/>
      <c r="AI23" s="222"/>
      <c r="AJ23" s="222"/>
      <c r="AK23" s="222"/>
      <c r="AL23" s="222"/>
      <c r="AM23" s="222"/>
      <c r="AN23" s="222"/>
      <c r="AO23" s="222"/>
      <c r="AP23" s="222"/>
      <c r="AQ23" s="222"/>
      <c r="AR23" s="222"/>
      <c r="AS23" s="222"/>
      <c r="AT23" s="222"/>
      <c r="AU23" s="222"/>
      <c r="AV23" s="222"/>
      <c r="AW23" s="222"/>
      <c r="AX23" s="222"/>
      <c r="AY23" s="222"/>
      <c r="AZ23" s="222"/>
      <c r="BA23" s="222"/>
      <c r="BB23" s="222"/>
      <c r="BC23" s="222"/>
      <c r="BD23" s="222"/>
      <c r="BE23" s="222"/>
      <c r="BF23" s="222"/>
      <c r="BG23" s="222"/>
      <c r="BH23" s="222"/>
      <c r="BI23" s="222"/>
      <c r="BJ23" s="222"/>
      <c r="BK23" s="222"/>
      <c r="BL23" s="630">
        <f t="shared" si="1"/>
        <v>1980000</v>
      </c>
      <c r="BM23" s="222"/>
      <c r="BN23" s="222"/>
      <c r="BO23" s="222"/>
      <c r="BP23" s="222"/>
      <c r="BQ23" s="222"/>
      <c r="BR23" s="222"/>
      <c r="BS23" s="222"/>
      <c r="BT23" s="639">
        <v>1980000.0</v>
      </c>
      <c r="BU23" s="222"/>
      <c r="BV23" s="632">
        <f t="shared" si="2"/>
        <v>1980000</v>
      </c>
      <c r="BW23" s="633">
        <v>0.0</v>
      </c>
      <c r="BX23" s="633">
        <f t="shared" si="3"/>
        <v>165000</v>
      </c>
      <c r="BY23" s="632">
        <f t="shared" si="4"/>
        <v>1815000</v>
      </c>
      <c r="BZ23" s="633">
        <v>0.0</v>
      </c>
      <c r="CA23" s="633">
        <f t="shared" si="5"/>
        <v>165000</v>
      </c>
      <c r="CB23" s="632">
        <f t="shared" si="6"/>
        <v>1650000</v>
      </c>
      <c r="CC23" s="633">
        <v>0.0</v>
      </c>
      <c r="CD23" s="633">
        <f t="shared" si="7"/>
        <v>165000</v>
      </c>
      <c r="CE23" s="632">
        <f t="shared" si="8"/>
        <v>1485000</v>
      </c>
      <c r="CF23" s="633">
        <v>0.0</v>
      </c>
      <c r="CG23" s="633">
        <f t="shared" si="9"/>
        <v>165000</v>
      </c>
      <c r="CH23" s="632">
        <f t="shared" si="10"/>
        <v>1320000</v>
      </c>
      <c r="CI23" s="633">
        <v>0.0</v>
      </c>
      <c r="CJ23" s="633">
        <f t="shared" si="11"/>
        <v>165000</v>
      </c>
      <c r="CK23" s="632">
        <f t="shared" si="12"/>
        <v>1155000</v>
      </c>
      <c r="CL23" s="633">
        <v>0.0</v>
      </c>
      <c r="CM23" s="633">
        <f t="shared" si="13"/>
        <v>165000</v>
      </c>
      <c r="CN23" s="632">
        <f t="shared" si="14"/>
        <v>990000</v>
      </c>
      <c r="CO23" s="633">
        <v>0.0</v>
      </c>
      <c r="CP23" s="633">
        <f t="shared" si="15"/>
        <v>165000</v>
      </c>
      <c r="CQ23" s="632">
        <f t="shared" si="16"/>
        <v>825000</v>
      </c>
      <c r="CR23" s="633">
        <v>0.0</v>
      </c>
      <c r="CS23" s="633">
        <f t="shared" si="17"/>
        <v>165000</v>
      </c>
      <c r="CT23" s="632">
        <f t="shared" si="18"/>
        <v>660000</v>
      </c>
      <c r="CU23" s="633">
        <v>0.0</v>
      </c>
      <c r="CV23" s="633">
        <f t="shared" si="19"/>
        <v>165000</v>
      </c>
      <c r="CW23" s="632">
        <f t="shared" si="20"/>
        <v>495000</v>
      </c>
      <c r="CX23" s="633">
        <v>0.0</v>
      </c>
      <c r="CY23" s="633">
        <f t="shared" si="21"/>
        <v>165000</v>
      </c>
      <c r="CZ23" s="632">
        <f t="shared" si="22"/>
        <v>330000</v>
      </c>
      <c r="DA23" s="633">
        <v>0.0</v>
      </c>
      <c r="DB23" s="633">
        <f t="shared" si="23"/>
        <v>165000</v>
      </c>
      <c r="DC23" s="632">
        <f t="shared" si="24"/>
        <v>165000</v>
      </c>
      <c r="DD23" s="633">
        <v>0.0</v>
      </c>
      <c r="DE23" s="632">
        <f t="shared" si="25"/>
        <v>165000</v>
      </c>
      <c r="DF23" s="632">
        <f t="shared" si="26"/>
        <v>0</v>
      </c>
    </row>
    <row r="24" hidden="1">
      <c r="A24" s="634">
        <v>6688306.0</v>
      </c>
      <c r="B24" s="635" t="s">
        <v>28336</v>
      </c>
      <c r="C24" s="636" t="s">
        <v>399</v>
      </c>
      <c r="D24" s="637">
        <v>45750.38112268518</v>
      </c>
      <c r="E24" s="637">
        <v>45750.393599537034</v>
      </c>
      <c r="F24" s="637">
        <v>45750.39498842593</v>
      </c>
      <c r="G24" s="636"/>
      <c r="H24" s="638" t="s">
        <v>89</v>
      </c>
      <c r="I24" s="636" t="s">
        <v>28337</v>
      </c>
      <c r="J24" s="636" t="s">
        <v>25897</v>
      </c>
      <c r="K24" s="639">
        <v>798000.0</v>
      </c>
      <c r="L24" s="636" t="s">
        <v>28188</v>
      </c>
      <c r="M24" s="640" t="s">
        <v>28338</v>
      </c>
      <c r="N24" s="636" t="s">
        <v>28337</v>
      </c>
      <c r="O24" s="636" t="s">
        <v>28337</v>
      </c>
      <c r="P24" s="636" t="s">
        <v>28339</v>
      </c>
      <c r="Q24" s="636" t="s">
        <v>28340</v>
      </c>
      <c r="R24" s="222"/>
      <c r="S24" s="641">
        <v>45765.0</v>
      </c>
      <c r="T24" s="631" t="s">
        <v>28223</v>
      </c>
      <c r="U24" s="642">
        <v>798000.0</v>
      </c>
      <c r="V24" s="633">
        <v>774060.0</v>
      </c>
      <c r="W24" s="629"/>
      <c r="X24" s="222"/>
      <c r="Y24" s="222"/>
      <c r="Z24" s="222"/>
      <c r="AA24" s="222"/>
      <c r="AB24" s="222"/>
      <c r="AC24" s="222"/>
      <c r="AD24" s="222"/>
      <c r="AE24" s="222"/>
      <c r="AF24" s="222"/>
      <c r="AG24" s="222"/>
      <c r="AH24" s="222"/>
      <c r="AI24" s="222"/>
      <c r="AJ24" s="222"/>
      <c r="AK24" s="222"/>
      <c r="AL24" s="222"/>
      <c r="AM24" s="222"/>
      <c r="AN24" s="222"/>
      <c r="AO24" s="222"/>
      <c r="AP24" s="222"/>
      <c r="AQ24" s="222"/>
      <c r="AR24" s="222"/>
      <c r="AS24" s="222"/>
      <c r="AT24" s="222"/>
      <c r="AU24" s="222"/>
      <c r="AV24" s="222"/>
      <c r="AW24" s="222"/>
      <c r="AX24" s="222"/>
      <c r="AY24" s="222"/>
      <c r="AZ24" s="222"/>
      <c r="BA24" s="222"/>
      <c r="BB24" s="222"/>
      <c r="BC24" s="222"/>
      <c r="BD24" s="222"/>
      <c r="BE24" s="222"/>
      <c r="BF24" s="222"/>
      <c r="BG24" s="222"/>
      <c r="BH24" s="222"/>
      <c r="BI24" s="222"/>
      <c r="BJ24" s="222"/>
      <c r="BK24" s="222"/>
      <c r="BL24" s="630">
        <f t="shared" si="1"/>
        <v>798000</v>
      </c>
      <c r="BM24" s="222"/>
      <c r="BN24" s="222"/>
      <c r="BO24" s="222"/>
      <c r="BP24" s="222"/>
      <c r="BQ24" s="222"/>
      <c r="BR24" s="222"/>
      <c r="BS24" s="222"/>
      <c r="BT24" s="639">
        <v>798000.0</v>
      </c>
      <c r="BU24" s="222"/>
      <c r="BV24" s="632">
        <f t="shared" si="2"/>
        <v>798000</v>
      </c>
      <c r="BW24" s="633">
        <v>0.0</v>
      </c>
      <c r="BX24" s="633">
        <f t="shared" si="3"/>
        <v>66500</v>
      </c>
      <c r="BY24" s="632">
        <f t="shared" si="4"/>
        <v>731500</v>
      </c>
      <c r="BZ24" s="633">
        <v>0.0</v>
      </c>
      <c r="CA24" s="633">
        <f t="shared" si="5"/>
        <v>66500</v>
      </c>
      <c r="CB24" s="632">
        <f t="shared" si="6"/>
        <v>665000</v>
      </c>
      <c r="CC24" s="633">
        <v>0.0</v>
      </c>
      <c r="CD24" s="633">
        <f t="shared" si="7"/>
        <v>66500</v>
      </c>
      <c r="CE24" s="632">
        <f t="shared" si="8"/>
        <v>598500</v>
      </c>
      <c r="CF24" s="633">
        <v>0.0</v>
      </c>
      <c r="CG24" s="633">
        <f t="shared" si="9"/>
        <v>66500</v>
      </c>
      <c r="CH24" s="632">
        <f t="shared" si="10"/>
        <v>532000</v>
      </c>
      <c r="CI24" s="633">
        <v>0.0</v>
      </c>
      <c r="CJ24" s="633">
        <f t="shared" si="11"/>
        <v>66500</v>
      </c>
      <c r="CK24" s="632">
        <f t="shared" si="12"/>
        <v>465500</v>
      </c>
      <c r="CL24" s="633">
        <v>0.0</v>
      </c>
      <c r="CM24" s="633">
        <f t="shared" si="13"/>
        <v>66500</v>
      </c>
      <c r="CN24" s="632">
        <f t="shared" si="14"/>
        <v>399000</v>
      </c>
      <c r="CO24" s="633">
        <v>0.0</v>
      </c>
      <c r="CP24" s="633">
        <f t="shared" si="15"/>
        <v>66500</v>
      </c>
      <c r="CQ24" s="632">
        <f t="shared" si="16"/>
        <v>332500</v>
      </c>
      <c r="CR24" s="633">
        <v>0.0</v>
      </c>
      <c r="CS24" s="633">
        <f t="shared" si="17"/>
        <v>66500</v>
      </c>
      <c r="CT24" s="632">
        <f t="shared" si="18"/>
        <v>266000</v>
      </c>
      <c r="CU24" s="633">
        <v>0.0</v>
      </c>
      <c r="CV24" s="633">
        <f t="shared" si="19"/>
        <v>66500</v>
      </c>
      <c r="CW24" s="632">
        <f t="shared" si="20"/>
        <v>199500</v>
      </c>
      <c r="CX24" s="633">
        <v>0.0</v>
      </c>
      <c r="CY24" s="633">
        <f t="shared" si="21"/>
        <v>66500</v>
      </c>
      <c r="CZ24" s="632">
        <f t="shared" si="22"/>
        <v>133000</v>
      </c>
      <c r="DA24" s="633">
        <v>0.0</v>
      </c>
      <c r="DB24" s="633">
        <f t="shared" si="23"/>
        <v>66500</v>
      </c>
      <c r="DC24" s="632">
        <f t="shared" si="24"/>
        <v>66500</v>
      </c>
      <c r="DD24" s="633">
        <v>0.0</v>
      </c>
      <c r="DE24" s="632">
        <f t="shared" si="25"/>
        <v>66500</v>
      </c>
      <c r="DF24" s="632">
        <f t="shared" si="26"/>
        <v>0</v>
      </c>
    </row>
    <row r="25" hidden="1">
      <c r="A25" s="634">
        <v>6690408.0</v>
      </c>
      <c r="B25" s="635" t="s">
        <v>28341</v>
      </c>
      <c r="C25" s="636" t="s">
        <v>399</v>
      </c>
      <c r="D25" s="637">
        <v>45750.48646990741</v>
      </c>
      <c r="E25" s="637">
        <v>45750.48886574074</v>
      </c>
      <c r="F25" s="637">
        <v>45750.4890625</v>
      </c>
      <c r="G25" s="636"/>
      <c r="H25" s="638" t="s">
        <v>481</v>
      </c>
      <c r="I25" s="636" t="s">
        <v>28342</v>
      </c>
      <c r="J25" s="636">
        <v>36.0</v>
      </c>
      <c r="K25" s="639">
        <v>798000.0</v>
      </c>
      <c r="L25" s="636" t="s">
        <v>28188</v>
      </c>
      <c r="M25" s="640" t="s">
        <v>28343</v>
      </c>
      <c r="N25" s="636" t="s">
        <v>28342</v>
      </c>
      <c r="O25" s="636" t="s">
        <v>28342</v>
      </c>
      <c r="P25" s="636" t="s">
        <v>28344</v>
      </c>
      <c r="Q25" s="636" t="s">
        <v>28345</v>
      </c>
      <c r="R25" s="222"/>
      <c r="S25" s="641">
        <v>45757.0</v>
      </c>
      <c r="T25" s="631" t="s">
        <v>28280</v>
      </c>
      <c r="U25" s="633">
        <v>499780.0</v>
      </c>
      <c r="V25" s="633">
        <v>499780.0</v>
      </c>
      <c r="W25" s="629"/>
      <c r="X25" s="641">
        <v>45757.0</v>
      </c>
      <c r="Y25" s="631" t="s">
        <v>28280</v>
      </c>
      <c r="Z25" s="633">
        <v>288220.0</v>
      </c>
      <c r="AA25" s="633">
        <v>288220.0</v>
      </c>
      <c r="AB25" s="222"/>
      <c r="AC25" s="222"/>
      <c r="AD25" s="222"/>
      <c r="AE25" s="222"/>
      <c r="AF25" s="222"/>
      <c r="AG25" s="222"/>
      <c r="AH25" s="222"/>
      <c r="AI25" s="222"/>
      <c r="AJ25" s="222"/>
      <c r="AK25" s="222"/>
      <c r="AL25" s="222"/>
      <c r="AM25" s="222"/>
      <c r="AN25" s="222"/>
      <c r="AO25" s="222"/>
      <c r="AP25" s="222"/>
      <c r="AQ25" s="222"/>
      <c r="AR25" s="222"/>
      <c r="AS25" s="222"/>
      <c r="AT25" s="222"/>
      <c r="AU25" s="222"/>
      <c r="AV25" s="222"/>
      <c r="AW25" s="222"/>
      <c r="AX25" s="222"/>
      <c r="AY25" s="222"/>
      <c r="AZ25" s="222"/>
      <c r="BA25" s="222"/>
      <c r="BB25" s="222"/>
      <c r="BC25" s="222"/>
      <c r="BD25" s="222"/>
      <c r="BE25" s="222"/>
      <c r="BF25" s="222"/>
      <c r="BG25" s="222"/>
      <c r="BH25" s="222"/>
      <c r="BI25" s="222"/>
      <c r="BJ25" s="222"/>
      <c r="BK25" s="222"/>
      <c r="BL25" s="630">
        <f t="shared" si="1"/>
        <v>788000</v>
      </c>
      <c r="BM25" s="222"/>
      <c r="BN25" s="631" t="s">
        <v>76</v>
      </c>
      <c r="BP25" s="222"/>
      <c r="BQ25" s="222"/>
      <c r="BR25" s="222"/>
      <c r="BS25" s="222"/>
      <c r="BT25" s="639">
        <v>798000.0</v>
      </c>
      <c r="BU25" s="222"/>
      <c r="BV25" s="632">
        <f t="shared" si="2"/>
        <v>798000</v>
      </c>
      <c r="BW25" s="632">
        <f>BV25</f>
        <v>798000</v>
      </c>
      <c r="BX25" s="633">
        <f t="shared" si="3"/>
        <v>0</v>
      </c>
      <c r="BY25" s="632">
        <f t="shared" si="4"/>
        <v>0</v>
      </c>
      <c r="BZ25" s="633">
        <v>0.0</v>
      </c>
      <c r="CA25" s="633">
        <f t="shared" si="5"/>
        <v>0</v>
      </c>
      <c r="CB25" s="632">
        <f t="shared" si="6"/>
        <v>0</v>
      </c>
      <c r="CC25" s="633">
        <v>0.0</v>
      </c>
      <c r="CD25" s="633">
        <f t="shared" si="7"/>
        <v>0</v>
      </c>
      <c r="CE25" s="632">
        <f t="shared" si="8"/>
        <v>0</v>
      </c>
      <c r="CF25" s="633">
        <v>0.0</v>
      </c>
      <c r="CG25" s="633">
        <f t="shared" si="9"/>
        <v>0</v>
      </c>
      <c r="CH25" s="632">
        <f t="shared" si="10"/>
        <v>0</v>
      </c>
      <c r="CI25" s="633">
        <v>0.0</v>
      </c>
      <c r="CJ25" s="633">
        <f t="shared" si="11"/>
        <v>0</v>
      </c>
      <c r="CK25" s="632">
        <f t="shared" si="12"/>
        <v>0</v>
      </c>
      <c r="CL25" s="633">
        <v>0.0</v>
      </c>
      <c r="CM25" s="633">
        <f t="shared" si="13"/>
        <v>0</v>
      </c>
      <c r="CN25" s="632">
        <f t="shared" si="14"/>
        <v>0</v>
      </c>
      <c r="CO25" s="633">
        <v>0.0</v>
      </c>
      <c r="CP25" s="633">
        <f t="shared" si="15"/>
        <v>0</v>
      </c>
      <c r="CQ25" s="632">
        <f t="shared" si="16"/>
        <v>0</v>
      </c>
      <c r="CR25" s="633">
        <v>0.0</v>
      </c>
      <c r="CS25" s="633">
        <f t="shared" si="17"/>
        <v>0</v>
      </c>
      <c r="CT25" s="632">
        <f t="shared" si="18"/>
        <v>0</v>
      </c>
      <c r="CU25" s="633">
        <v>0.0</v>
      </c>
      <c r="CV25" s="633">
        <f t="shared" si="19"/>
        <v>0</v>
      </c>
      <c r="CW25" s="632">
        <f t="shared" si="20"/>
        <v>0</v>
      </c>
      <c r="CX25" s="633">
        <v>0.0</v>
      </c>
      <c r="CY25" s="633">
        <f t="shared" si="21"/>
        <v>0</v>
      </c>
      <c r="CZ25" s="632">
        <f t="shared" si="22"/>
        <v>0</v>
      </c>
      <c r="DA25" s="633">
        <v>0.0</v>
      </c>
      <c r="DB25" s="633">
        <f t="shared" si="23"/>
        <v>0</v>
      </c>
      <c r="DC25" s="632">
        <f t="shared" si="24"/>
        <v>0</v>
      </c>
      <c r="DD25" s="633">
        <v>0.0</v>
      </c>
      <c r="DE25" s="632">
        <f t="shared" si="25"/>
        <v>0</v>
      </c>
      <c r="DF25" s="632">
        <f t="shared" si="26"/>
        <v>0</v>
      </c>
    </row>
    <row r="26" hidden="1">
      <c r="A26" s="634">
        <v>6690420.0</v>
      </c>
      <c r="B26" s="635" t="s">
        <v>28346</v>
      </c>
      <c r="C26" s="636" t="s">
        <v>399</v>
      </c>
      <c r="D26" s="637">
        <v>45750.49167824074</v>
      </c>
      <c r="E26" s="637">
        <v>45750.498402777775</v>
      </c>
      <c r="F26" s="637">
        <v>45750.50094907408</v>
      </c>
      <c r="G26" s="636"/>
      <c r="H26" s="638" t="s">
        <v>932</v>
      </c>
      <c r="I26" s="636" t="s">
        <v>28347</v>
      </c>
      <c r="J26" s="636">
        <v>36.0</v>
      </c>
      <c r="K26" s="639">
        <v>798000.0</v>
      </c>
      <c r="L26" s="636" t="s">
        <v>28188</v>
      </c>
      <c r="M26" s="640" t="s">
        <v>28348</v>
      </c>
      <c r="N26" s="636" t="s">
        <v>28349</v>
      </c>
      <c r="O26" s="636" t="s">
        <v>28350</v>
      </c>
      <c r="P26" s="636" t="s">
        <v>28351</v>
      </c>
      <c r="Q26" s="636" t="s">
        <v>28352</v>
      </c>
      <c r="R26" s="222"/>
      <c r="S26" s="644" t="s">
        <v>28353</v>
      </c>
      <c r="T26" s="631" t="s">
        <v>28354</v>
      </c>
      <c r="U26" s="633">
        <v>798000.0</v>
      </c>
      <c r="V26" s="633">
        <v>774060.0</v>
      </c>
      <c r="W26" s="629"/>
      <c r="X26" s="309"/>
      <c r="Y26" s="222"/>
      <c r="Z26" s="222"/>
      <c r="AA26" s="222"/>
      <c r="AB26" s="222"/>
      <c r="AC26" s="309"/>
      <c r="AD26" s="222"/>
      <c r="AE26" s="222"/>
      <c r="AF26" s="222"/>
      <c r="AG26" s="222"/>
      <c r="AH26" s="222"/>
      <c r="AI26" s="222"/>
      <c r="AJ26" s="222"/>
      <c r="AK26" s="222"/>
      <c r="AL26" s="222"/>
      <c r="AM26" s="222"/>
      <c r="AN26" s="222"/>
      <c r="AO26" s="222"/>
      <c r="AP26" s="222"/>
      <c r="AQ26" s="222"/>
      <c r="AR26" s="222"/>
      <c r="AS26" s="222"/>
      <c r="AT26" s="222"/>
      <c r="AU26" s="222"/>
      <c r="AV26" s="222"/>
      <c r="AW26" s="222"/>
      <c r="AX26" s="222"/>
      <c r="AY26" s="222"/>
      <c r="AZ26" s="222"/>
      <c r="BA26" s="222"/>
      <c r="BB26" s="222"/>
      <c r="BC26" s="222"/>
      <c r="BD26" s="222"/>
      <c r="BE26" s="222"/>
      <c r="BF26" s="222"/>
      <c r="BG26" s="222"/>
      <c r="BH26" s="222"/>
      <c r="BI26" s="222"/>
      <c r="BJ26" s="222"/>
      <c r="BK26" s="222"/>
      <c r="BL26" s="630">
        <f t="shared" si="1"/>
        <v>798000</v>
      </c>
      <c r="BM26" s="222"/>
      <c r="BN26" s="222"/>
      <c r="BO26" s="222"/>
      <c r="BP26" s="222"/>
      <c r="BQ26" s="222"/>
      <c r="BR26" s="222"/>
      <c r="BS26" s="222"/>
      <c r="BT26" s="639">
        <v>798000.0</v>
      </c>
      <c r="BU26" s="222"/>
      <c r="BV26" s="632">
        <f t="shared" si="2"/>
        <v>798000</v>
      </c>
      <c r="BW26" s="633">
        <v>0.0</v>
      </c>
      <c r="BX26" s="633">
        <f t="shared" si="3"/>
        <v>66500</v>
      </c>
      <c r="BY26" s="632">
        <f t="shared" si="4"/>
        <v>731500</v>
      </c>
      <c r="BZ26" s="633">
        <v>0.0</v>
      </c>
      <c r="CA26" s="633">
        <f t="shared" si="5"/>
        <v>66500</v>
      </c>
      <c r="CB26" s="632">
        <f t="shared" si="6"/>
        <v>665000</v>
      </c>
      <c r="CC26" s="633">
        <v>0.0</v>
      </c>
      <c r="CD26" s="633">
        <f t="shared" si="7"/>
        <v>66500</v>
      </c>
      <c r="CE26" s="632">
        <f t="shared" si="8"/>
        <v>598500</v>
      </c>
      <c r="CF26" s="633">
        <v>0.0</v>
      </c>
      <c r="CG26" s="633">
        <f t="shared" si="9"/>
        <v>66500</v>
      </c>
      <c r="CH26" s="632">
        <f t="shared" si="10"/>
        <v>532000</v>
      </c>
      <c r="CI26" s="633">
        <v>0.0</v>
      </c>
      <c r="CJ26" s="633">
        <f t="shared" si="11"/>
        <v>66500</v>
      </c>
      <c r="CK26" s="632">
        <f t="shared" si="12"/>
        <v>465500</v>
      </c>
      <c r="CL26" s="633">
        <v>0.0</v>
      </c>
      <c r="CM26" s="633">
        <f t="shared" si="13"/>
        <v>66500</v>
      </c>
      <c r="CN26" s="632">
        <f t="shared" si="14"/>
        <v>399000</v>
      </c>
      <c r="CO26" s="633">
        <v>0.0</v>
      </c>
      <c r="CP26" s="633">
        <f t="shared" si="15"/>
        <v>66500</v>
      </c>
      <c r="CQ26" s="632">
        <f t="shared" si="16"/>
        <v>332500</v>
      </c>
      <c r="CR26" s="633">
        <v>0.0</v>
      </c>
      <c r="CS26" s="633">
        <f t="shared" si="17"/>
        <v>66500</v>
      </c>
      <c r="CT26" s="632">
        <f t="shared" si="18"/>
        <v>266000</v>
      </c>
      <c r="CU26" s="633">
        <v>0.0</v>
      </c>
      <c r="CV26" s="633">
        <f t="shared" si="19"/>
        <v>66500</v>
      </c>
      <c r="CW26" s="632">
        <f t="shared" si="20"/>
        <v>199500</v>
      </c>
      <c r="CX26" s="633">
        <v>0.0</v>
      </c>
      <c r="CY26" s="633">
        <f t="shared" si="21"/>
        <v>66500</v>
      </c>
      <c r="CZ26" s="632">
        <f t="shared" si="22"/>
        <v>133000</v>
      </c>
      <c r="DA26" s="633">
        <v>0.0</v>
      </c>
      <c r="DB26" s="633">
        <f t="shared" si="23"/>
        <v>66500</v>
      </c>
      <c r="DC26" s="632">
        <f t="shared" si="24"/>
        <v>66500</v>
      </c>
      <c r="DD26" s="633">
        <v>0.0</v>
      </c>
      <c r="DE26" s="632">
        <f t="shared" si="25"/>
        <v>66500</v>
      </c>
      <c r="DF26" s="632">
        <f t="shared" si="26"/>
        <v>0</v>
      </c>
    </row>
    <row r="27" hidden="1">
      <c r="A27" s="634">
        <v>6690678.0</v>
      </c>
      <c r="B27" s="635" t="s">
        <v>28355</v>
      </c>
      <c r="C27" s="636" t="s">
        <v>399</v>
      </c>
      <c r="D27" s="637">
        <v>45750.507361111115</v>
      </c>
      <c r="E27" s="637">
        <v>45750.50952546296</v>
      </c>
      <c r="F27" s="637">
        <v>45750.50969907407</v>
      </c>
      <c r="G27" s="636"/>
      <c r="H27" s="638" t="s">
        <v>622</v>
      </c>
      <c r="I27" s="636" t="s">
        <v>28356</v>
      </c>
      <c r="J27" s="636"/>
      <c r="K27" s="639">
        <v>788000.0</v>
      </c>
      <c r="L27" s="636" t="s">
        <v>28188</v>
      </c>
      <c r="M27" s="640" t="s">
        <v>28357</v>
      </c>
      <c r="N27" s="636" t="s">
        <v>28358</v>
      </c>
      <c r="O27" s="636" t="s">
        <v>28359</v>
      </c>
      <c r="P27" s="636" t="s">
        <v>28360</v>
      </c>
      <c r="Q27" s="636" t="s">
        <v>28361</v>
      </c>
      <c r="R27" s="222"/>
      <c r="S27" s="641">
        <v>45751.0</v>
      </c>
      <c r="T27" s="631" t="s">
        <v>28280</v>
      </c>
      <c r="U27" s="633">
        <v>500000.0</v>
      </c>
      <c r="V27" s="633">
        <v>500000.0</v>
      </c>
      <c r="W27" s="629"/>
      <c r="X27" s="641">
        <v>45752.0</v>
      </c>
      <c r="Y27" s="631" t="s">
        <v>28280</v>
      </c>
      <c r="Z27" s="633">
        <v>288000.0</v>
      </c>
      <c r="AA27" s="633">
        <v>288000.0</v>
      </c>
      <c r="AB27" s="222"/>
      <c r="AC27" s="222"/>
      <c r="AD27" s="222"/>
      <c r="AE27" s="222"/>
      <c r="AF27" s="222"/>
      <c r="AG27" s="222"/>
      <c r="AH27" s="222"/>
      <c r="AI27" s="222"/>
      <c r="AJ27" s="222"/>
      <c r="AK27" s="222"/>
      <c r="AL27" s="222"/>
      <c r="AM27" s="222"/>
      <c r="AN27" s="222"/>
      <c r="AO27" s="222"/>
      <c r="AP27" s="222"/>
      <c r="AQ27" s="222"/>
      <c r="AR27" s="222"/>
      <c r="AS27" s="222"/>
      <c r="AT27" s="222"/>
      <c r="AU27" s="222"/>
      <c r="AV27" s="222"/>
      <c r="AW27" s="222"/>
      <c r="AX27" s="222"/>
      <c r="AY27" s="222"/>
      <c r="AZ27" s="222"/>
      <c r="BA27" s="222"/>
      <c r="BB27" s="222"/>
      <c r="BC27" s="222"/>
      <c r="BD27" s="222"/>
      <c r="BE27" s="222"/>
      <c r="BF27" s="222"/>
      <c r="BG27" s="222"/>
      <c r="BH27" s="222"/>
      <c r="BI27" s="222"/>
      <c r="BJ27" s="222"/>
      <c r="BK27" s="222"/>
      <c r="BL27" s="630">
        <f t="shared" si="1"/>
        <v>788000</v>
      </c>
      <c r="BM27" s="222"/>
      <c r="BN27" s="222"/>
      <c r="BO27" s="222"/>
      <c r="BP27" s="222"/>
      <c r="BQ27" s="631" t="s">
        <v>28149</v>
      </c>
      <c r="BR27" s="222"/>
      <c r="BS27" s="222"/>
      <c r="BT27" s="639">
        <v>788000.0</v>
      </c>
      <c r="BU27" s="222"/>
      <c r="BV27" s="632">
        <f t="shared" si="2"/>
        <v>788000</v>
      </c>
      <c r="BW27" s="632">
        <f>BV27</f>
        <v>788000</v>
      </c>
      <c r="BX27" s="633">
        <f t="shared" si="3"/>
        <v>0</v>
      </c>
      <c r="BY27" s="632">
        <f t="shared" si="4"/>
        <v>0</v>
      </c>
      <c r="BZ27" s="633">
        <v>0.0</v>
      </c>
      <c r="CA27" s="633">
        <f t="shared" si="5"/>
        <v>0</v>
      </c>
      <c r="CB27" s="632">
        <f t="shared" si="6"/>
        <v>0</v>
      </c>
      <c r="CC27" s="633">
        <v>0.0</v>
      </c>
      <c r="CD27" s="633">
        <f t="shared" si="7"/>
        <v>0</v>
      </c>
      <c r="CE27" s="632">
        <f t="shared" si="8"/>
        <v>0</v>
      </c>
      <c r="CF27" s="633">
        <v>0.0</v>
      </c>
      <c r="CG27" s="633">
        <f t="shared" si="9"/>
        <v>0</v>
      </c>
      <c r="CH27" s="632">
        <f t="shared" si="10"/>
        <v>0</v>
      </c>
      <c r="CI27" s="633">
        <v>0.0</v>
      </c>
      <c r="CJ27" s="633">
        <f t="shared" si="11"/>
        <v>0</v>
      </c>
      <c r="CK27" s="632">
        <f t="shared" si="12"/>
        <v>0</v>
      </c>
      <c r="CL27" s="633">
        <v>0.0</v>
      </c>
      <c r="CM27" s="633">
        <f t="shared" si="13"/>
        <v>0</v>
      </c>
      <c r="CN27" s="632">
        <f t="shared" si="14"/>
        <v>0</v>
      </c>
      <c r="CO27" s="633">
        <v>0.0</v>
      </c>
      <c r="CP27" s="633">
        <f t="shared" si="15"/>
        <v>0</v>
      </c>
      <c r="CQ27" s="632">
        <f t="shared" si="16"/>
        <v>0</v>
      </c>
      <c r="CR27" s="633">
        <v>0.0</v>
      </c>
      <c r="CS27" s="633">
        <f t="shared" si="17"/>
        <v>0</v>
      </c>
      <c r="CT27" s="632">
        <f t="shared" si="18"/>
        <v>0</v>
      </c>
      <c r="CU27" s="633">
        <v>0.0</v>
      </c>
      <c r="CV27" s="633">
        <f t="shared" si="19"/>
        <v>0</v>
      </c>
      <c r="CW27" s="632">
        <f t="shared" si="20"/>
        <v>0</v>
      </c>
      <c r="CX27" s="633">
        <v>0.0</v>
      </c>
      <c r="CY27" s="633">
        <f t="shared" si="21"/>
        <v>0</v>
      </c>
      <c r="CZ27" s="632">
        <f t="shared" si="22"/>
        <v>0</v>
      </c>
      <c r="DA27" s="633">
        <v>0.0</v>
      </c>
      <c r="DB27" s="633">
        <f t="shared" si="23"/>
        <v>0</v>
      </c>
      <c r="DC27" s="632">
        <f t="shared" si="24"/>
        <v>0</v>
      </c>
      <c r="DD27" s="633">
        <v>0.0</v>
      </c>
      <c r="DE27" s="632">
        <f t="shared" si="25"/>
        <v>0</v>
      </c>
      <c r="DF27" s="632">
        <f t="shared" si="26"/>
        <v>0</v>
      </c>
    </row>
    <row r="28">
      <c r="A28" s="634">
        <v>6690915.0</v>
      </c>
      <c r="B28" s="635" t="s">
        <v>26700</v>
      </c>
      <c r="C28" s="636" t="s">
        <v>399</v>
      </c>
      <c r="D28" s="637">
        <v>45750.52607638889</v>
      </c>
      <c r="E28" s="637">
        <v>45750.534421296295</v>
      </c>
      <c r="F28" s="637">
        <v>45750.536412037036</v>
      </c>
      <c r="G28" s="636"/>
      <c r="H28" s="638" t="s">
        <v>97</v>
      </c>
      <c r="I28" s="636" t="s">
        <v>26693</v>
      </c>
      <c r="J28" s="636"/>
      <c r="K28" s="639">
        <v>798000.0</v>
      </c>
      <c r="L28" s="636" t="s">
        <v>25863</v>
      </c>
      <c r="M28" s="640" t="s">
        <v>28362</v>
      </c>
      <c r="N28" s="636" t="s">
        <v>26698</v>
      </c>
      <c r="O28" s="636" t="s">
        <v>26695</v>
      </c>
      <c r="P28" s="636" t="s">
        <v>26699</v>
      </c>
      <c r="Q28" s="636" t="s">
        <v>28363</v>
      </c>
      <c r="R28" s="222"/>
      <c r="S28" s="645">
        <v>45750.0</v>
      </c>
      <c r="T28" s="631" t="s">
        <v>28364</v>
      </c>
      <c r="U28" s="646">
        <v>798000.0</v>
      </c>
      <c r="V28" s="222"/>
      <c r="W28" s="629"/>
      <c r="X28" s="222"/>
      <c r="Y28" s="222"/>
      <c r="Z28" s="222"/>
      <c r="AA28" s="222"/>
      <c r="AB28" s="222"/>
      <c r="AC28" s="222"/>
      <c r="AD28" s="222"/>
      <c r="AE28" s="222"/>
      <c r="AF28" s="222"/>
      <c r="AG28" s="222"/>
      <c r="AH28" s="222"/>
      <c r="AI28" s="222"/>
      <c r="AJ28" s="222"/>
      <c r="AK28" s="222"/>
      <c r="AL28" s="222"/>
      <c r="AM28" s="222"/>
      <c r="AN28" s="222"/>
      <c r="AO28" s="222"/>
      <c r="AP28" s="222"/>
      <c r="AQ28" s="222"/>
      <c r="AR28" s="222"/>
      <c r="AS28" s="222"/>
      <c r="AT28" s="222"/>
      <c r="AU28" s="222"/>
      <c r="AV28" s="222"/>
      <c r="AW28" s="222"/>
      <c r="AX28" s="222"/>
      <c r="AY28" s="222"/>
      <c r="AZ28" s="222"/>
      <c r="BA28" s="222"/>
      <c r="BB28" s="222"/>
      <c r="BC28" s="222"/>
      <c r="BD28" s="222"/>
      <c r="BE28" s="222"/>
      <c r="BF28" s="222"/>
      <c r="BG28" s="222"/>
      <c r="BH28" s="222"/>
      <c r="BI28" s="222"/>
      <c r="BJ28" s="222"/>
      <c r="BK28" s="222"/>
      <c r="BL28" s="630">
        <f t="shared" si="1"/>
        <v>798000</v>
      </c>
      <c r="BM28" s="222"/>
      <c r="BN28" s="222"/>
      <c r="BO28" s="222"/>
      <c r="BP28" s="222"/>
      <c r="BQ28" s="222"/>
      <c r="BR28" s="222"/>
      <c r="BS28" s="222"/>
      <c r="BT28" s="639">
        <v>798000.0</v>
      </c>
      <c r="BU28" s="222"/>
      <c r="BV28" s="632">
        <f t="shared" si="2"/>
        <v>798000</v>
      </c>
      <c r="BW28" s="632">
        <v>0.0</v>
      </c>
      <c r="BX28" s="633">
        <f t="shared" si="3"/>
        <v>66500</v>
      </c>
      <c r="BY28" s="632">
        <f t="shared" si="4"/>
        <v>731500</v>
      </c>
      <c r="BZ28" s="633">
        <v>0.0</v>
      </c>
      <c r="CA28" s="633">
        <f t="shared" si="5"/>
        <v>66500</v>
      </c>
      <c r="CB28" s="632">
        <f t="shared" si="6"/>
        <v>665000</v>
      </c>
      <c r="CC28" s="633">
        <v>0.0</v>
      </c>
      <c r="CD28" s="633">
        <f t="shared" si="7"/>
        <v>66500</v>
      </c>
      <c r="CE28" s="632">
        <f t="shared" si="8"/>
        <v>598500</v>
      </c>
      <c r="CF28" s="633">
        <v>0.0</v>
      </c>
      <c r="CG28" s="633">
        <f t="shared" si="9"/>
        <v>66500</v>
      </c>
      <c r="CH28" s="632">
        <f t="shared" si="10"/>
        <v>532000</v>
      </c>
      <c r="CI28" s="633">
        <v>0.0</v>
      </c>
      <c r="CJ28" s="633">
        <f t="shared" si="11"/>
        <v>66500</v>
      </c>
      <c r="CK28" s="632">
        <f t="shared" si="12"/>
        <v>465500</v>
      </c>
      <c r="CL28" s="633">
        <v>0.0</v>
      </c>
      <c r="CM28" s="633">
        <f t="shared" si="13"/>
        <v>66500</v>
      </c>
      <c r="CN28" s="632">
        <f t="shared" si="14"/>
        <v>399000</v>
      </c>
      <c r="CO28" s="633">
        <v>0.0</v>
      </c>
      <c r="CP28" s="633">
        <f t="shared" si="15"/>
        <v>66500</v>
      </c>
      <c r="CQ28" s="632">
        <f t="shared" si="16"/>
        <v>332500</v>
      </c>
      <c r="CR28" s="633">
        <v>0.0</v>
      </c>
      <c r="CS28" s="633">
        <f t="shared" si="17"/>
        <v>66500</v>
      </c>
      <c r="CT28" s="632">
        <f t="shared" si="18"/>
        <v>266000</v>
      </c>
      <c r="CU28" s="633">
        <v>0.0</v>
      </c>
      <c r="CV28" s="633">
        <f t="shared" si="19"/>
        <v>66500</v>
      </c>
      <c r="CW28" s="632">
        <f t="shared" si="20"/>
        <v>199500</v>
      </c>
      <c r="CX28" s="633">
        <v>0.0</v>
      </c>
      <c r="CY28" s="633">
        <f t="shared" si="21"/>
        <v>66500</v>
      </c>
      <c r="CZ28" s="632">
        <f t="shared" si="22"/>
        <v>133000</v>
      </c>
      <c r="DA28" s="633">
        <v>0.0</v>
      </c>
      <c r="DB28" s="633">
        <f t="shared" si="23"/>
        <v>66500</v>
      </c>
      <c r="DC28" s="632">
        <f t="shared" si="24"/>
        <v>66500</v>
      </c>
      <c r="DD28" s="633">
        <v>0.0</v>
      </c>
      <c r="DE28" s="632">
        <f t="shared" si="25"/>
        <v>66500</v>
      </c>
      <c r="DF28" s="632">
        <f t="shared" si="26"/>
        <v>0</v>
      </c>
    </row>
    <row r="29" hidden="1">
      <c r="A29" s="634">
        <v>6690971.0</v>
      </c>
      <c r="B29" s="635" t="s">
        <v>28365</v>
      </c>
      <c r="C29" s="636" t="s">
        <v>399</v>
      </c>
      <c r="D29" s="637">
        <v>45750.53784722222</v>
      </c>
      <c r="E29" s="637">
        <v>45750.53923611111</v>
      </c>
      <c r="F29" s="637">
        <v>45750.539664351854</v>
      </c>
      <c r="G29" s="636"/>
      <c r="H29" s="638" t="s">
        <v>570</v>
      </c>
      <c r="I29" s="636" t="s">
        <v>28366</v>
      </c>
      <c r="J29" s="636"/>
      <c r="K29" s="639">
        <v>798000.0</v>
      </c>
      <c r="L29" s="636" t="s">
        <v>28188</v>
      </c>
      <c r="M29" s="640" t="s">
        <v>28367</v>
      </c>
      <c r="N29" s="636" t="s">
        <v>28368</v>
      </c>
      <c r="O29" s="636" t="s">
        <v>28369</v>
      </c>
      <c r="P29" s="636" t="s">
        <v>28370</v>
      </c>
      <c r="Q29" s="636" t="s">
        <v>28371</v>
      </c>
      <c r="R29" s="222"/>
      <c r="S29" s="644" t="s">
        <v>28372</v>
      </c>
      <c r="T29" s="631" t="s">
        <v>28354</v>
      </c>
      <c r="U29" s="633">
        <v>798000.0</v>
      </c>
      <c r="V29" s="633">
        <v>774060.0</v>
      </c>
      <c r="W29" s="629"/>
      <c r="X29" s="222"/>
      <c r="Y29" s="222"/>
      <c r="Z29" s="222"/>
      <c r="AA29" s="222"/>
      <c r="AB29" s="222"/>
      <c r="AC29" s="222"/>
      <c r="AD29" s="222"/>
      <c r="AE29" s="222"/>
      <c r="AF29" s="222"/>
      <c r="AG29" s="222"/>
      <c r="AH29" s="222"/>
      <c r="AI29" s="222"/>
      <c r="AJ29" s="222"/>
      <c r="AK29" s="222"/>
      <c r="AL29" s="222"/>
      <c r="AM29" s="222"/>
      <c r="AN29" s="222"/>
      <c r="AO29" s="222"/>
      <c r="AP29" s="222"/>
      <c r="AQ29" s="222"/>
      <c r="AR29" s="222"/>
      <c r="AS29" s="222"/>
      <c r="AT29" s="222"/>
      <c r="AU29" s="222"/>
      <c r="AV29" s="222"/>
      <c r="AW29" s="222"/>
      <c r="AX29" s="222"/>
      <c r="AY29" s="222"/>
      <c r="AZ29" s="222"/>
      <c r="BA29" s="222"/>
      <c r="BB29" s="222"/>
      <c r="BC29" s="222"/>
      <c r="BD29" s="222"/>
      <c r="BE29" s="222"/>
      <c r="BF29" s="222"/>
      <c r="BG29" s="222"/>
      <c r="BH29" s="222"/>
      <c r="BI29" s="222"/>
      <c r="BJ29" s="222"/>
      <c r="BK29" s="222"/>
      <c r="BL29" s="630">
        <f t="shared" si="1"/>
        <v>798000</v>
      </c>
      <c r="BM29" s="222"/>
      <c r="BN29" s="222"/>
      <c r="BO29" s="222"/>
      <c r="BP29" s="222"/>
      <c r="BQ29" s="222"/>
      <c r="BR29" s="222"/>
      <c r="BS29" s="222"/>
      <c r="BT29" s="639">
        <v>798000.0</v>
      </c>
      <c r="BU29" s="222"/>
      <c r="BV29" s="632">
        <f t="shared" si="2"/>
        <v>798000</v>
      </c>
      <c r="BW29" s="633">
        <v>0.0</v>
      </c>
      <c r="BX29" s="633">
        <f t="shared" si="3"/>
        <v>66500</v>
      </c>
      <c r="BY29" s="632">
        <f t="shared" si="4"/>
        <v>731500</v>
      </c>
      <c r="BZ29" s="633">
        <v>0.0</v>
      </c>
      <c r="CA29" s="633">
        <f t="shared" si="5"/>
        <v>66500</v>
      </c>
      <c r="CB29" s="632">
        <f t="shared" si="6"/>
        <v>665000</v>
      </c>
      <c r="CC29" s="633">
        <v>0.0</v>
      </c>
      <c r="CD29" s="633">
        <f t="shared" si="7"/>
        <v>66500</v>
      </c>
      <c r="CE29" s="632">
        <f t="shared" si="8"/>
        <v>598500</v>
      </c>
      <c r="CF29" s="633">
        <v>0.0</v>
      </c>
      <c r="CG29" s="633">
        <f t="shared" si="9"/>
        <v>66500</v>
      </c>
      <c r="CH29" s="632">
        <f t="shared" si="10"/>
        <v>532000</v>
      </c>
      <c r="CI29" s="633">
        <v>0.0</v>
      </c>
      <c r="CJ29" s="633">
        <f t="shared" si="11"/>
        <v>66500</v>
      </c>
      <c r="CK29" s="632">
        <f t="shared" si="12"/>
        <v>465500</v>
      </c>
      <c r="CL29" s="633">
        <v>0.0</v>
      </c>
      <c r="CM29" s="633">
        <f t="shared" si="13"/>
        <v>66500</v>
      </c>
      <c r="CN29" s="632">
        <f t="shared" si="14"/>
        <v>399000</v>
      </c>
      <c r="CO29" s="633">
        <v>0.0</v>
      </c>
      <c r="CP29" s="633">
        <f t="shared" si="15"/>
        <v>66500</v>
      </c>
      <c r="CQ29" s="632">
        <f t="shared" si="16"/>
        <v>332500</v>
      </c>
      <c r="CR29" s="633">
        <v>0.0</v>
      </c>
      <c r="CS29" s="633">
        <f t="shared" si="17"/>
        <v>66500</v>
      </c>
      <c r="CT29" s="632">
        <f t="shared" si="18"/>
        <v>266000</v>
      </c>
      <c r="CU29" s="633">
        <v>0.0</v>
      </c>
      <c r="CV29" s="633">
        <f t="shared" si="19"/>
        <v>66500</v>
      </c>
      <c r="CW29" s="632">
        <f t="shared" si="20"/>
        <v>199500</v>
      </c>
      <c r="CX29" s="633">
        <v>0.0</v>
      </c>
      <c r="CY29" s="633">
        <f t="shared" si="21"/>
        <v>66500</v>
      </c>
      <c r="CZ29" s="632">
        <f t="shared" si="22"/>
        <v>133000</v>
      </c>
      <c r="DA29" s="633">
        <v>0.0</v>
      </c>
      <c r="DB29" s="633">
        <f t="shared" si="23"/>
        <v>66500</v>
      </c>
      <c r="DC29" s="632">
        <f t="shared" si="24"/>
        <v>66500</v>
      </c>
      <c r="DD29" s="633">
        <v>0.0</v>
      </c>
      <c r="DE29" s="632">
        <f t="shared" si="25"/>
        <v>66500</v>
      </c>
      <c r="DF29" s="632">
        <f t="shared" si="26"/>
        <v>0</v>
      </c>
    </row>
    <row r="30" hidden="1">
      <c r="A30" s="634">
        <v>6691091.0</v>
      </c>
      <c r="B30" s="635" t="s">
        <v>28373</v>
      </c>
      <c r="C30" s="636" t="s">
        <v>399</v>
      </c>
      <c r="D30" s="637">
        <v>45750.5428125</v>
      </c>
      <c r="E30" s="637">
        <v>45750.54570601852</v>
      </c>
      <c r="F30" s="637">
        <v>45750.54619212963</v>
      </c>
      <c r="G30" s="636"/>
      <c r="H30" s="638" t="s">
        <v>751</v>
      </c>
      <c r="I30" s="636" t="s">
        <v>28374</v>
      </c>
      <c r="J30" s="636"/>
      <c r="K30" s="639">
        <v>798000.0</v>
      </c>
      <c r="L30" s="636" t="s">
        <v>28188</v>
      </c>
      <c r="M30" s="640" t="s">
        <v>28375</v>
      </c>
      <c r="N30" s="636" t="s">
        <v>28376</v>
      </c>
      <c r="O30" s="636" t="s">
        <v>28377</v>
      </c>
      <c r="P30" s="636" t="s">
        <v>28378</v>
      </c>
      <c r="Q30" s="636" t="s">
        <v>28379</v>
      </c>
      <c r="R30" s="222"/>
      <c r="S30" s="309"/>
      <c r="T30" s="222"/>
      <c r="U30" s="628"/>
      <c r="V30" s="222"/>
      <c r="W30" s="629"/>
      <c r="X30" s="222"/>
      <c r="Y30" s="222"/>
      <c r="Z30" s="222"/>
      <c r="AA30" s="222"/>
      <c r="AB30" s="222"/>
      <c r="AC30" s="222"/>
      <c r="AD30" s="222"/>
      <c r="AE30" s="222"/>
      <c r="AF30" s="222"/>
      <c r="AG30" s="222"/>
      <c r="AH30" s="222"/>
      <c r="AI30" s="222"/>
      <c r="AJ30" s="222"/>
      <c r="AK30" s="222"/>
      <c r="AL30" s="222"/>
      <c r="AM30" s="222"/>
      <c r="AN30" s="222"/>
      <c r="AO30" s="222"/>
      <c r="AP30" s="222"/>
      <c r="AQ30" s="222"/>
      <c r="AR30" s="222"/>
      <c r="AS30" s="222"/>
      <c r="AT30" s="222"/>
      <c r="AU30" s="222"/>
      <c r="AV30" s="222"/>
      <c r="AW30" s="222"/>
      <c r="AX30" s="222"/>
      <c r="AY30" s="222"/>
      <c r="AZ30" s="222"/>
      <c r="BA30" s="222"/>
      <c r="BB30" s="222"/>
      <c r="BC30" s="222"/>
      <c r="BD30" s="222"/>
      <c r="BE30" s="222"/>
      <c r="BF30" s="222"/>
      <c r="BG30" s="222"/>
      <c r="BH30" s="222"/>
      <c r="BI30" s="222"/>
      <c r="BJ30" s="222"/>
      <c r="BK30" s="222"/>
      <c r="BL30" s="630">
        <f t="shared" si="1"/>
        <v>0</v>
      </c>
      <c r="BM30" s="222"/>
      <c r="BN30" s="222"/>
      <c r="BO30" s="631" t="s">
        <v>102</v>
      </c>
      <c r="BQ30" s="222"/>
      <c r="BR30" s="222"/>
      <c r="BS30" s="222"/>
      <c r="BT30" s="639">
        <v>798000.0</v>
      </c>
      <c r="BU30" s="222"/>
      <c r="BV30" s="632">
        <f t="shared" si="2"/>
        <v>798000</v>
      </c>
      <c r="BW30" s="632">
        <f t="shared" ref="BW30:BW31" si="29">BV30</f>
        <v>798000</v>
      </c>
      <c r="BX30" s="633">
        <f t="shared" si="3"/>
        <v>0</v>
      </c>
      <c r="BY30" s="632">
        <f t="shared" si="4"/>
        <v>0</v>
      </c>
      <c r="BZ30" s="633">
        <v>0.0</v>
      </c>
      <c r="CA30" s="633">
        <f t="shared" si="5"/>
        <v>0</v>
      </c>
      <c r="CB30" s="632">
        <f t="shared" si="6"/>
        <v>0</v>
      </c>
      <c r="CC30" s="633">
        <v>0.0</v>
      </c>
      <c r="CD30" s="633">
        <f t="shared" si="7"/>
        <v>0</v>
      </c>
      <c r="CE30" s="632">
        <f t="shared" si="8"/>
        <v>0</v>
      </c>
      <c r="CF30" s="633">
        <v>0.0</v>
      </c>
      <c r="CG30" s="633">
        <f t="shared" si="9"/>
        <v>0</v>
      </c>
      <c r="CH30" s="632">
        <f t="shared" si="10"/>
        <v>0</v>
      </c>
      <c r="CI30" s="633">
        <v>0.0</v>
      </c>
      <c r="CJ30" s="633">
        <f t="shared" si="11"/>
        <v>0</v>
      </c>
      <c r="CK30" s="632">
        <f t="shared" si="12"/>
        <v>0</v>
      </c>
      <c r="CL30" s="633">
        <v>0.0</v>
      </c>
      <c r="CM30" s="633">
        <f t="shared" si="13"/>
        <v>0</v>
      </c>
      <c r="CN30" s="632">
        <f t="shared" si="14"/>
        <v>0</v>
      </c>
      <c r="CO30" s="633">
        <v>0.0</v>
      </c>
      <c r="CP30" s="633">
        <f t="shared" si="15"/>
        <v>0</v>
      </c>
      <c r="CQ30" s="632">
        <f t="shared" si="16"/>
        <v>0</v>
      </c>
      <c r="CR30" s="633">
        <v>0.0</v>
      </c>
      <c r="CS30" s="633">
        <f t="shared" si="17"/>
        <v>0</v>
      </c>
      <c r="CT30" s="632">
        <f t="shared" si="18"/>
        <v>0</v>
      </c>
      <c r="CU30" s="633">
        <v>0.0</v>
      </c>
      <c r="CV30" s="633">
        <f t="shared" si="19"/>
        <v>0</v>
      </c>
      <c r="CW30" s="632">
        <f t="shared" si="20"/>
        <v>0</v>
      </c>
      <c r="CX30" s="633">
        <v>0.0</v>
      </c>
      <c r="CY30" s="633">
        <f t="shared" si="21"/>
        <v>0</v>
      </c>
      <c r="CZ30" s="632">
        <f t="shared" si="22"/>
        <v>0</v>
      </c>
      <c r="DA30" s="633">
        <v>0.0</v>
      </c>
      <c r="DB30" s="633">
        <f t="shared" si="23"/>
        <v>0</v>
      </c>
      <c r="DC30" s="632">
        <f t="shared" si="24"/>
        <v>0</v>
      </c>
      <c r="DD30" s="633">
        <v>0.0</v>
      </c>
      <c r="DE30" s="632">
        <f t="shared" si="25"/>
        <v>0</v>
      </c>
      <c r="DF30" s="632">
        <f t="shared" si="26"/>
        <v>0</v>
      </c>
    </row>
    <row r="31" hidden="1">
      <c r="A31" s="634">
        <v>6692181.0</v>
      </c>
      <c r="B31" s="635" t="s">
        <v>28380</v>
      </c>
      <c r="C31" s="636" t="s">
        <v>399</v>
      </c>
      <c r="D31" s="637">
        <v>45750.59489583333</v>
      </c>
      <c r="E31" s="637">
        <v>45750.60178240741</v>
      </c>
      <c r="F31" s="637">
        <v>45750.965104166666</v>
      </c>
      <c r="G31" s="636"/>
      <c r="H31" s="638" t="s">
        <v>932</v>
      </c>
      <c r="I31" s="636" t="s">
        <v>28381</v>
      </c>
      <c r="J31" s="636">
        <v>36.0</v>
      </c>
      <c r="K31" s="639">
        <v>798000.0</v>
      </c>
      <c r="L31" s="636" t="s">
        <v>28188</v>
      </c>
      <c r="M31" s="640" t="s">
        <v>28382</v>
      </c>
      <c r="N31" s="636" t="s">
        <v>26431</v>
      </c>
      <c r="O31" s="636" t="s">
        <v>28383</v>
      </c>
      <c r="P31" s="636" t="s">
        <v>28384</v>
      </c>
      <c r="Q31" s="636" t="s">
        <v>28385</v>
      </c>
      <c r="R31" s="222"/>
      <c r="S31" s="309"/>
      <c r="T31" s="222"/>
      <c r="U31" s="628"/>
      <c r="V31" s="222"/>
      <c r="W31" s="629"/>
      <c r="X31" s="222"/>
      <c r="Y31" s="222"/>
      <c r="Z31" s="222"/>
      <c r="AA31" s="222"/>
      <c r="AB31" s="222"/>
      <c r="AC31" s="222"/>
      <c r="AD31" s="222"/>
      <c r="AE31" s="222"/>
      <c r="AF31" s="222"/>
      <c r="AG31" s="222"/>
      <c r="AH31" s="222"/>
      <c r="AI31" s="222"/>
      <c r="AJ31" s="222"/>
      <c r="AK31" s="222"/>
      <c r="AL31" s="222"/>
      <c r="AM31" s="222"/>
      <c r="AN31" s="222"/>
      <c r="AO31" s="222"/>
      <c r="AP31" s="222"/>
      <c r="AQ31" s="222"/>
      <c r="AR31" s="222"/>
      <c r="AS31" s="222"/>
      <c r="AT31" s="222"/>
      <c r="AU31" s="222"/>
      <c r="AV31" s="222"/>
      <c r="AW31" s="222"/>
      <c r="AX31" s="222"/>
      <c r="AY31" s="222"/>
      <c r="AZ31" s="222"/>
      <c r="BA31" s="222"/>
      <c r="BB31" s="222"/>
      <c r="BC31" s="222"/>
      <c r="BD31" s="222"/>
      <c r="BE31" s="222"/>
      <c r="BF31" s="222"/>
      <c r="BG31" s="222"/>
      <c r="BH31" s="222"/>
      <c r="BI31" s="222"/>
      <c r="BJ31" s="222"/>
      <c r="BK31" s="222"/>
      <c r="BL31" s="630">
        <f t="shared" si="1"/>
        <v>0</v>
      </c>
      <c r="BM31" s="222"/>
      <c r="BN31" s="631" t="s">
        <v>76</v>
      </c>
      <c r="BP31" s="222"/>
      <c r="BQ31" s="222"/>
      <c r="BR31" s="222"/>
      <c r="BS31" s="222"/>
      <c r="BT31" s="639">
        <v>798000.0</v>
      </c>
      <c r="BU31" s="222"/>
      <c r="BV31" s="632">
        <f t="shared" si="2"/>
        <v>798000</v>
      </c>
      <c r="BW31" s="632">
        <f t="shared" si="29"/>
        <v>798000</v>
      </c>
      <c r="BX31" s="633">
        <f t="shared" si="3"/>
        <v>0</v>
      </c>
      <c r="BY31" s="632">
        <f t="shared" si="4"/>
        <v>0</v>
      </c>
      <c r="BZ31" s="633">
        <v>0.0</v>
      </c>
      <c r="CA31" s="633">
        <f t="shared" si="5"/>
        <v>0</v>
      </c>
      <c r="CB31" s="632">
        <f t="shared" si="6"/>
        <v>0</v>
      </c>
      <c r="CC31" s="633">
        <v>0.0</v>
      </c>
      <c r="CD31" s="633">
        <f t="shared" si="7"/>
        <v>0</v>
      </c>
      <c r="CE31" s="632">
        <f t="shared" si="8"/>
        <v>0</v>
      </c>
      <c r="CF31" s="633">
        <v>0.0</v>
      </c>
      <c r="CG31" s="633">
        <f t="shared" si="9"/>
        <v>0</v>
      </c>
      <c r="CH31" s="632">
        <f t="shared" si="10"/>
        <v>0</v>
      </c>
      <c r="CI31" s="633">
        <v>0.0</v>
      </c>
      <c r="CJ31" s="633">
        <f t="shared" si="11"/>
        <v>0</v>
      </c>
      <c r="CK31" s="632">
        <f t="shared" si="12"/>
        <v>0</v>
      </c>
      <c r="CL31" s="633">
        <v>0.0</v>
      </c>
      <c r="CM31" s="633">
        <f t="shared" si="13"/>
        <v>0</v>
      </c>
      <c r="CN31" s="632">
        <f t="shared" si="14"/>
        <v>0</v>
      </c>
      <c r="CO31" s="633">
        <v>0.0</v>
      </c>
      <c r="CP31" s="633">
        <f t="shared" si="15"/>
        <v>0</v>
      </c>
      <c r="CQ31" s="632">
        <f t="shared" si="16"/>
        <v>0</v>
      </c>
      <c r="CR31" s="633">
        <v>0.0</v>
      </c>
      <c r="CS31" s="633">
        <f t="shared" si="17"/>
        <v>0</v>
      </c>
      <c r="CT31" s="632">
        <f t="shared" si="18"/>
        <v>0</v>
      </c>
      <c r="CU31" s="633">
        <v>0.0</v>
      </c>
      <c r="CV31" s="633">
        <f t="shared" si="19"/>
        <v>0</v>
      </c>
      <c r="CW31" s="632">
        <f t="shared" si="20"/>
        <v>0</v>
      </c>
      <c r="CX31" s="633">
        <v>0.0</v>
      </c>
      <c r="CY31" s="633">
        <f t="shared" si="21"/>
        <v>0</v>
      </c>
      <c r="CZ31" s="632">
        <f t="shared" si="22"/>
        <v>0</v>
      </c>
      <c r="DA31" s="633">
        <v>0.0</v>
      </c>
      <c r="DB31" s="633">
        <f t="shared" si="23"/>
        <v>0</v>
      </c>
      <c r="DC31" s="632">
        <f t="shared" si="24"/>
        <v>0</v>
      </c>
      <c r="DD31" s="633">
        <v>0.0</v>
      </c>
      <c r="DE31" s="632">
        <f t="shared" si="25"/>
        <v>0</v>
      </c>
      <c r="DF31" s="632">
        <f t="shared" si="26"/>
        <v>0</v>
      </c>
    </row>
    <row r="32" hidden="1">
      <c r="A32" s="634">
        <v>6693872.0</v>
      </c>
      <c r="B32" s="635" t="s">
        <v>28386</v>
      </c>
      <c r="C32" s="636" t="s">
        <v>399</v>
      </c>
      <c r="D32" s="637">
        <v>45750.68064814815</v>
      </c>
      <c r="E32" s="637">
        <v>45750.68261574074</v>
      </c>
      <c r="F32" s="637">
        <v>45750.782685185186</v>
      </c>
      <c r="G32" s="636"/>
      <c r="H32" s="638" t="s">
        <v>1015</v>
      </c>
      <c r="I32" s="636" t="s">
        <v>28387</v>
      </c>
      <c r="J32" s="636"/>
      <c r="K32" s="639">
        <v>798000.0</v>
      </c>
      <c r="L32" s="636" t="s">
        <v>28188</v>
      </c>
      <c r="M32" s="640" t="s">
        <v>28388</v>
      </c>
      <c r="N32" s="636" t="s">
        <v>28389</v>
      </c>
      <c r="O32" s="636" t="s">
        <v>28390</v>
      </c>
      <c r="P32" s="636" t="s">
        <v>28391</v>
      </c>
      <c r="Q32" s="636" t="s">
        <v>28392</v>
      </c>
      <c r="R32" s="222"/>
      <c r="S32" s="641">
        <v>45750.0</v>
      </c>
      <c r="T32" s="631" t="s">
        <v>28202</v>
      </c>
      <c r="U32" s="633">
        <v>798000.0</v>
      </c>
      <c r="V32" s="633">
        <v>762091.0</v>
      </c>
      <c r="W32" s="629"/>
      <c r="X32" s="222"/>
      <c r="Y32" s="222"/>
      <c r="Z32" s="222"/>
      <c r="AA32" s="222"/>
      <c r="AB32" s="222"/>
      <c r="AC32" s="222"/>
      <c r="AD32" s="222"/>
      <c r="AE32" s="222"/>
      <c r="AF32" s="222"/>
      <c r="AG32" s="222"/>
      <c r="AH32" s="222"/>
      <c r="AI32" s="222"/>
      <c r="AJ32" s="222"/>
      <c r="AK32" s="222"/>
      <c r="AL32" s="222"/>
      <c r="AM32" s="222"/>
      <c r="AN32" s="222"/>
      <c r="AO32" s="222"/>
      <c r="AP32" s="222"/>
      <c r="AQ32" s="222"/>
      <c r="AR32" s="222"/>
      <c r="AS32" s="222"/>
      <c r="AT32" s="222"/>
      <c r="AU32" s="222"/>
      <c r="AV32" s="222"/>
      <c r="AW32" s="222"/>
      <c r="AX32" s="222"/>
      <c r="AY32" s="222"/>
      <c r="AZ32" s="222"/>
      <c r="BA32" s="222"/>
      <c r="BB32" s="222"/>
      <c r="BC32" s="222"/>
      <c r="BD32" s="222"/>
      <c r="BE32" s="222"/>
      <c r="BF32" s="222"/>
      <c r="BG32" s="222"/>
      <c r="BH32" s="222"/>
      <c r="BI32" s="222"/>
      <c r="BJ32" s="222"/>
      <c r="BK32" s="222"/>
      <c r="BL32" s="630">
        <f t="shared" si="1"/>
        <v>798000</v>
      </c>
      <c r="BM32" s="222"/>
      <c r="BN32" s="222"/>
      <c r="BO32" s="222"/>
      <c r="BP32" s="222"/>
      <c r="BQ32" s="222"/>
      <c r="BR32" s="222"/>
      <c r="BS32" s="222"/>
      <c r="BT32" s="639">
        <v>798000.0</v>
      </c>
      <c r="BU32" s="222"/>
      <c r="BV32" s="632">
        <f t="shared" si="2"/>
        <v>798000</v>
      </c>
      <c r="BW32" s="633">
        <v>0.0</v>
      </c>
      <c r="BX32" s="633">
        <f t="shared" si="3"/>
        <v>66500</v>
      </c>
      <c r="BY32" s="632">
        <f t="shared" si="4"/>
        <v>731500</v>
      </c>
      <c r="BZ32" s="633">
        <v>0.0</v>
      </c>
      <c r="CA32" s="633">
        <f t="shared" si="5"/>
        <v>66500</v>
      </c>
      <c r="CB32" s="632">
        <f t="shared" si="6"/>
        <v>665000</v>
      </c>
      <c r="CC32" s="633">
        <v>0.0</v>
      </c>
      <c r="CD32" s="633">
        <f t="shared" si="7"/>
        <v>66500</v>
      </c>
      <c r="CE32" s="632">
        <f t="shared" si="8"/>
        <v>598500</v>
      </c>
      <c r="CF32" s="633">
        <v>0.0</v>
      </c>
      <c r="CG32" s="633">
        <f t="shared" si="9"/>
        <v>66500</v>
      </c>
      <c r="CH32" s="632">
        <f t="shared" si="10"/>
        <v>532000</v>
      </c>
      <c r="CI32" s="633">
        <v>0.0</v>
      </c>
      <c r="CJ32" s="633">
        <f t="shared" si="11"/>
        <v>66500</v>
      </c>
      <c r="CK32" s="632">
        <f t="shared" si="12"/>
        <v>465500</v>
      </c>
      <c r="CL32" s="633">
        <v>0.0</v>
      </c>
      <c r="CM32" s="633">
        <f t="shared" si="13"/>
        <v>66500</v>
      </c>
      <c r="CN32" s="632">
        <f t="shared" si="14"/>
        <v>399000</v>
      </c>
      <c r="CO32" s="633">
        <v>0.0</v>
      </c>
      <c r="CP32" s="633">
        <f t="shared" si="15"/>
        <v>66500</v>
      </c>
      <c r="CQ32" s="632">
        <f t="shared" si="16"/>
        <v>332500</v>
      </c>
      <c r="CR32" s="633">
        <v>0.0</v>
      </c>
      <c r="CS32" s="633">
        <f t="shared" si="17"/>
        <v>66500</v>
      </c>
      <c r="CT32" s="632">
        <f t="shared" si="18"/>
        <v>266000</v>
      </c>
      <c r="CU32" s="633">
        <v>0.0</v>
      </c>
      <c r="CV32" s="633">
        <f t="shared" si="19"/>
        <v>66500</v>
      </c>
      <c r="CW32" s="632">
        <f t="shared" si="20"/>
        <v>199500</v>
      </c>
      <c r="CX32" s="633">
        <v>0.0</v>
      </c>
      <c r="CY32" s="633">
        <f t="shared" si="21"/>
        <v>66500</v>
      </c>
      <c r="CZ32" s="632">
        <f t="shared" si="22"/>
        <v>133000</v>
      </c>
      <c r="DA32" s="633">
        <v>0.0</v>
      </c>
      <c r="DB32" s="633">
        <f t="shared" si="23"/>
        <v>66500</v>
      </c>
      <c r="DC32" s="632">
        <f t="shared" si="24"/>
        <v>66500</v>
      </c>
      <c r="DD32" s="633">
        <v>0.0</v>
      </c>
      <c r="DE32" s="632">
        <f t="shared" si="25"/>
        <v>66500</v>
      </c>
      <c r="DF32" s="632">
        <f t="shared" si="26"/>
        <v>0</v>
      </c>
    </row>
    <row r="33" hidden="1">
      <c r="A33" s="634">
        <v>6694560.0</v>
      </c>
      <c r="B33" s="635" t="s">
        <v>28393</v>
      </c>
      <c r="C33" s="636" t="s">
        <v>399</v>
      </c>
      <c r="D33" s="637">
        <v>45750.70815972222</v>
      </c>
      <c r="E33" s="637">
        <v>45750.710381944446</v>
      </c>
      <c r="F33" s="637">
        <v>45750.710868055554</v>
      </c>
      <c r="G33" s="636"/>
      <c r="H33" s="638" t="s">
        <v>570</v>
      </c>
      <c r="I33" s="636" t="s">
        <v>28394</v>
      </c>
      <c r="J33" s="636"/>
      <c r="K33" s="639">
        <v>798000.0</v>
      </c>
      <c r="L33" s="636" t="s">
        <v>28188</v>
      </c>
      <c r="M33" s="640" t="s">
        <v>28395</v>
      </c>
      <c r="N33" s="636" t="s">
        <v>28396</v>
      </c>
      <c r="O33" s="636" t="s">
        <v>28394</v>
      </c>
      <c r="P33" s="636" t="s">
        <v>28397</v>
      </c>
      <c r="Q33" s="636" t="s">
        <v>28398</v>
      </c>
      <c r="R33" s="222"/>
      <c r="S33" s="631" t="s">
        <v>28372</v>
      </c>
      <c r="T33" s="631" t="s">
        <v>28354</v>
      </c>
      <c r="U33" s="642">
        <v>798000.0</v>
      </c>
      <c r="V33" s="633">
        <v>774060.0</v>
      </c>
      <c r="W33" s="629"/>
      <c r="X33" s="222"/>
      <c r="Y33" s="222"/>
      <c r="Z33" s="222"/>
      <c r="AA33" s="222"/>
      <c r="AB33" s="222"/>
      <c r="AC33" s="222"/>
      <c r="AD33" s="222"/>
      <c r="AE33" s="222"/>
      <c r="AF33" s="222"/>
      <c r="AG33" s="222"/>
      <c r="AH33" s="222"/>
      <c r="AI33" s="222"/>
      <c r="AJ33" s="222"/>
      <c r="AK33" s="222"/>
      <c r="AL33" s="222"/>
      <c r="AM33" s="222"/>
      <c r="AN33" s="222"/>
      <c r="AO33" s="222"/>
      <c r="AP33" s="222"/>
      <c r="AQ33" s="222"/>
      <c r="AR33" s="222"/>
      <c r="AS33" s="222"/>
      <c r="AT33" s="222"/>
      <c r="AU33" s="222"/>
      <c r="AV33" s="222"/>
      <c r="AW33" s="222"/>
      <c r="AX33" s="222"/>
      <c r="AY33" s="222"/>
      <c r="AZ33" s="222"/>
      <c r="BA33" s="222"/>
      <c r="BB33" s="222"/>
      <c r="BC33" s="222"/>
      <c r="BD33" s="222"/>
      <c r="BE33" s="222"/>
      <c r="BF33" s="222"/>
      <c r="BG33" s="222"/>
      <c r="BH33" s="222"/>
      <c r="BI33" s="222"/>
      <c r="BJ33" s="222"/>
      <c r="BK33" s="222"/>
      <c r="BL33" s="630">
        <f t="shared" si="1"/>
        <v>798000</v>
      </c>
      <c r="BM33" s="222"/>
      <c r="BN33" s="222"/>
      <c r="BO33" s="222"/>
      <c r="BP33" s="222"/>
      <c r="BQ33" s="222"/>
      <c r="BR33" s="222"/>
      <c r="BS33" s="222"/>
      <c r="BT33" s="639">
        <v>798000.0</v>
      </c>
      <c r="BU33" s="222"/>
      <c r="BV33" s="632">
        <f t="shared" si="2"/>
        <v>798000</v>
      </c>
      <c r="BW33" s="632">
        <v>0.0</v>
      </c>
      <c r="BX33" s="633">
        <f t="shared" si="3"/>
        <v>66500</v>
      </c>
      <c r="BY33" s="632">
        <f t="shared" si="4"/>
        <v>731500</v>
      </c>
      <c r="BZ33" s="633">
        <v>0.0</v>
      </c>
      <c r="CA33" s="633">
        <f t="shared" si="5"/>
        <v>66500</v>
      </c>
      <c r="CB33" s="632">
        <f t="shared" si="6"/>
        <v>665000</v>
      </c>
      <c r="CC33" s="633">
        <v>0.0</v>
      </c>
      <c r="CD33" s="633">
        <f t="shared" si="7"/>
        <v>66500</v>
      </c>
      <c r="CE33" s="632">
        <f t="shared" si="8"/>
        <v>598500</v>
      </c>
      <c r="CF33" s="633">
        <v>0.0</v>
      </c>
      <c r="CG33" s="633">
        <f t="shared" si="9"/>
        <v>66500</v>
      </c>
      <c r="CH33" s="632">
        <f t="shared" si="10"/>
        <v>532000</v>
      </c>
      <c r="CI33" s="633">
        <v>0.0</v>
      </c>
      <c r="CJ33" s="633">
        <f t="shared" si="11"/>
        <v>66500</v>
      </c>
      <c r="CK33" s="632">
        <f t="shared" si="12"/>
        <v>465500</v>
      </c>
      <c r="CL33" s="633">
        <v>0.0</v>
      </c>
      <c r="CM33" s="633">
        <f t="shared" si="13"/>
        <v>66500</v>
      </c>
      <c r="CN33" s="632">
        <f t="shared" si="14"/>
        <v>399000</v>
      </c>
      <c r="CO33" s="633">
        <v>0.0</v>
      </c>
      <c r="CP33" s="633">
        <f t="shared" si="15"/>
        <v>66500</v>
      </c>
      <c r="CQ33" s="632">
        <f t="shared" si="16"/>
        <v>332500</v>
      </c>
      <c r="CR33" s="633">
        <v>0.0</v>
      </c>
      <c r="CS33" s="633">
        <f t="shared" si="17"/>
        <v>66500</v>
      </c>
      <c r="CT33" s="632">
        <f t="shared" si="18"/>
        <v>266000</v>
      </c>
      <c r="CU33" s="633">
        <v>0.0</v>
      </c>
      <c r="CV33" s="633">
        <f t="shared" si="19"/>
        <v>66500</v>
      </c>
      <c r="CW33" s="632">
        <f t="shared" si="20"/>
        <v>199500</v>
      </c>
      <c r="CX33" s="633">
        <v>0.0</v>
      </c>
      <c r="CY33" s="633">
        <f t="shared" si="21"/>
        <v>66500</v>
      </c>
      <c r="CZ33" s="632">
        <f t="shared" si="22"/>
        <v>133000</v>
      </c>
      <c r="DA33" s="633">
        <v>0.0</v>
      </c>
      <c r="DB33" s="633">
        <f t="shared" si="23"/>
        <v>66500</v>
      </c>
      <c r="DC33" s="632">
        <f t="shared" si="24"/>
        <v>66500</v>
      </c>
      <c r="DD33" s="633">
        <v>0.0</v>
      </c>
      <c r="DE33" s="632">
        <f t="shared" si="25"/>
        <v>66500</v>
      </c>
      <c r="DF33" s="632">
        <f t="shared" si="26"/>
        <v>0</v>
      </c>
    </row>
    <row r="34" hidden="1">
      <c r="A34" s="634">
        <v>6694779.0</v>
      </c>
      <c r="B34" s="635" t="s">
        <v>28399</v>
      </c>
      <c r="C34" s="636" t="s">
        <v>399</v>
      </c>
      <c r="D34" s="637">
        <v>45750.71543981481</v>
      </c>
      <c r="E34" s="637">
        <v>45750.72487268518</v>
      </c>
      <c r="F34" s="637">
        <v>45750.72769675926</v>
      </c>
      <c r="G34" s="636"/>
      <c r="H34" s="638" t="s">
        <v>1079</v>
      </c>
      <c r="I34" s="636" t="s">
        <v>28400</v>
      </c>
      <c r="J34" s="636"/>
      <c r="K34" s="639">
        <v>798000.0</v>
      </c>
      <c r="L34" s="636" t="s">
        <v>28188</v>
      </c>
      <c r="M34" s="640" t="s">
        <v>28401</v>
      </c>
      <c r="N34" s="636" t="s">
        <v>28402</v>
      </c>
      <c r="O34" s="636" t="s">
        <v>28403</v>
      </c>
      <c r="P34" s="636" t="s">
        <v>28404</v>
      </c>
      <c r="Q34" s="636" t="s">
        <v>28405</v>
      </c>
      <c r="R34" s="222"/>
      <c r="S34" s="641">
        <v>45757.0</v>
      </c>
      <c r="T34" s="631" t="s">
        <v>28280</v>
      </c>
      <c r="U34" s="633">
        <v>788000.0</v>
      </c>
      <c r="V34" s="633">
        <v>788000.0</v>
      </c>
      <c r="W34" s="629"/>
      <c r="X34" s="309"/>
      <c r="Y34" s="222"/>
      <c r="Z34" s="222"/>
      <c r="AA34" s="222"/>
      <c r="AB34" s="222"/>
      <c r="AC34" s="222"/>
      <c r="AD34" s="222"/>
      <c r="AE34" s="222"/>
      <c r="AF34" s="222"/>
      <c r="AG34" s="222"/>
      <c r="AH34" s="222"/>
      <c r="AI34" s="222"/>
      <c r="AJ34" s="222"/>
      <c r="AK34" s="222"/>
      <c r="AL34" s="222"/>
      <c r="AM34" s="222"/>
      <c r="AN34" s="222"/>
      <c r="AO34" s="222"/>
      <c r="AP34" s="222"/>
      <c r="AQ34" s="222"/>
      <c r="AR34" s="222"/>
      <c r="AS34" s="222"/>
      <c r="AT34" s="222"/>
      <c r="AU34" s="222"/>
      <c r="AV34" s="222"/>
      <c r="AW34" s="222"/>
      <c r="AX34" s="222"/>
      <c r="AY34" s="222"/>
      <c r="AZ34" s="222"/>
      <c r="BA34" s="222"/>
      <c r="BB34" s="222"/>
      <c r="BC34" s="222"/>
      <c r="BD34" s="222"/>
      <c r="BE34" s="222"/>
      <c r="BF34" s="222"/>
      <c r="BG34" s="222"/>
      <c r="BH34" s="222"/>
      <c r="BI34" s="222"/>
      <c r="BJ34" s="222"/>
      <c r="BK34" s="222"/>
      <c r="BL34" s="630">
        <f t="shared" si="1"/>
        <v>788000</v>
      </c>
      <c r="BM34" s="222"/>
      <c r="BN34" s="222"/>
      <c r="BO34" s="222"/>
      <c r="BP34" s="222"/>
      <c r="BQ34" s="222"/>
      <c r="BR34" s="222"/>
      <c r="BS34" s="222"/>
      <c r="BT34" s="639">
        <v>798000.0</v>
      </c>
      <c r="BU34" s="222"/>
      <c r="BV34" s="632">
        <f t="shared" si="2"/>
        <v>798000</v>
      </c>
      <c r="BW34" s="633">
        <v>0.0</v>
      </c>
      <c r="BX34" s="633">
        <f t="shared" si="3"/>
        <v>66500</v>
      </c>
      <c r="BY34" s="632">
        <f t="shared" si="4"/>
        <v>731500</v>
      </c>
      <c r="BZ34" s="633">
        <v>0.0</v>
      </c>
      <c r="CA34" s="633">
        <f t="shared" si="5"/>
        <v>66500</v>
      </c>
      <c r="CB34" s="632">
        <f t="shared" si="6"/>
        <v>665000</v>
      </c>
      <c r="CC34" s="633">
        <v>0.0</v>
      </c>
      <c r="CD34" s="633">
        <f t="shared" si="7"/>
        <v>66500</v>
      </c>
      <c r="CE34" s="632">
        <f t="shared" si="8"/>
        <v>598500</v>
      </c>
      <c r="CF34" s="633">
        <v>0.0</v>
      </c>
      <c r="CG34" s="633">
        <f t="shared" si="9"/>
        <v>66500</v>
      </c>
      <c r="CH34" s="632">
        <f t="shared" si="10"/>
        <v>532000</v>
      </c>
      <c r="CI34" s="633">
        <v>0.0</v>
      </c>
      <c r="CJ34" s="633">
        <f t="shared" si="11"/>
        <v>66500</v>
      </c>
      <c r="CK34" s="632">
        <f t="shared" si="12"/>
        <v>465500</v>
      </c>
      <c r="CL34" s="633">
        <v>0.0</v>
      </c>
      <c r="CM34" s="633">
        <f t="shared" si="13"/>
        <v>66500</v>
      </c>
      <c r="CN34" s="632">
        <f t="shared" si="14"/>
        <v>399000</v>
      </c>
      <c r="CO34" s="633">
        <v>0.0</v>
      </c>
      <c r="CP34" s="633">
        <f t="shared" si="15"/>
        <v>66500</v>
      </c>
      <c r="CQ34" s="632">
        <f t="shared" si="16"/>
        <v>332500</v>
      </c>
      <c r="CR34" s="633">
        <v>0.0</v>
      </c>
      <c r="CS34" s="633">
        <f t="shared" si="17"/>
        <v>66500</v>
      </c>
      <c r="CT34" s="632">
        <f t="shared" si="18"/>
        <v>266000</v>
      </c>
      <c r="CU34" s="633">
        <v>0.0</v>
      </c>
      <c r="CV34" s="633">
        <f t="shared" si="19"/>
        <v>66500</v>
      </c>
      <c r="CW34" s="632">
        <f t="shared" si="20"/>
        <v>199500</v>
      </c>
      <c r="CX34" s="633">
        <v>0.0</v>
      </c>
      <c r="CY34" s="633">
        <f t="shared" si="21"/>
        <v>66500</v>
      </c>
      <c r="CZ34" s="632">
        <f t="shared" si="22"/>
        <v>133000</v>
      </c>
      <c r="DA34" s="633">
        <v>0.0</v>
      </c>
      <c r="DB34" s="633">
        <f t="shared" si="23"/>
        <v>66500</v>
      </c>
      <c r="DC34" s="632">
        <f t="shared" si="24"/>
        <v>66500</v>
      </c>
      <c r="DD34" s="633">
        <v>0.0</v>
      </c>
      <c r="DE34" s="632">
        <f t="shared" si="25"/>
        <v>66500</v>
      </c>
      <c r="DF34" s="632">
        <f t="shared" si="26"/>
        <v>0</v>
      </c>
    </row>
    <row r="35" hidden="1">
      <c r="A35" s="634">
        <v>6696279.0</v>
      </c>
      <c r="B35" s="635" t="s">
        <v>28406</v>
      </c>
      <c r="C35" s="636" t="s">
        <v>399</v>
      </c>
      <c r="D35" s="637">
        <v>45750.808842592596</v>
      </c>
      <c r="E35" s="637">
        <v>45750.810115740744</v>
      </c>
      <c r="F35" s="637">
        <v>45750.81054398148</v>
      </c>
      <c r="G35" s="636"/>
      <c r="H35" s="638" t="s">
        <v>25928</v>
      </c>
      <c r="I35" s="636" t="s">
        <v>28407</v>
      </c>
      <c r="J35" s="636">
        <v>36.0</v>
      </c>
      <c r="K35" s="639">
        <v>798000.0</v>
      </c>
      <c r="L35" s="636" t="s">
        <v>28188</v>
      </c>
      <c r="M35" s="640" t="s">
        <v>28408</v>
      </c>
      <c r="N35" s="636" t="s">
        <v>27674</v>
      </c>
      <c r="O35" s="636" t="s">
        <v>28409</v>
      </c>
      <c r="P35" s="636" t="s">
        <v>28410</v>
      </c>
      <c r="Q35" s="636" t="s">
        <v>28411</v>
      </c>
      <c r="R35" s="222"/>
      <c r="S35" s="641">
        <v>45765.0</v>
      </c>
      <c r="T35" s="631" t="s">
        <v>28223</v>
      </c>
      <c r="U35" s="642">
        <v>798000.0</v>
      </c>
      <c r="V35" s="633">
        <v>774060.0</v>
      </c>
      <c r="W35" s="629"/>
      <c r="X35" s="222"/>
      <c r="Y35" s="222"/>
      <c r="Z35" s="222"/>
      <c r="AA35" s="222"/>
      <c r="AB35" s="222"/>
      <c r="AC35" s="222"/>
      <c r="AD35" s="222"/>
      <c r="AE35" s="222"/>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c r="BL35" s="630">
        <f t="shared" si="1"/>
        <v>798000</v>
      </c>
      <c r="BM35" s="222"/>
      <c r="BN35" s="222"/>
      <c r="BO35" s="222"/>
      <c r="BP35" s="222"/>
      <c r="BQ35" s="222"/>
      <c r="BR35" s="222"/>
      <c r="BS35" s="222"/>
      <c r="BT35" s="639">
        <v>798000.0</v>
      </c>
      <c r="BU35" s="222"/>
      <c r="BV35" s="632">
        <f t="shared" si="2"/>
        <v>798000</v>
      </c>
      <c r="BW35" s="632">
        <v>0.0</v>
      </c>
      <c r="BX35" s="633">
        <f t="shared" si="3"/>
        <v>66500</v>
      </c>
      <c r="BY35" s="632">
        <f t="shared" si="4"/>
        <v>731500</v>
      </c>
      <c r="BZ35" s="633">
        <v>0.0</v>
      </c>
      <c r="CA35" s="633">
        <f t="shared" si="5"/>
        <v>66500</v>
      </c>
      <c r="CB35" s="632">
        <f t="shared" si="6"/>
        <v>665000</v>
      </c>
      <c r="CC35" s="633">
        <v>0.0</v>
      </c>
      <c r="CD35" s="633">
        <f t="shared" si="7"/>
        <v>66500</v>
      </c>
      <c r="CE35" s="632">
        <f t="shared" si="8"/>
        <v>598500</v>
      </c>
      <c r="CF35" s="633">
        <v>0.0</v>
      </c>
      <c r="CG35" s="633">
        <f t="shared" si="9"/>
        <v>66500</v>
      </c>
      <c r="CH35" s="632">
        <f t="shared" si="10"/>
        <v>532000</v>
      </c>
      <c r="CI35" s="633">
        <v>0.0</v>
      </c>
      <c r="CJ35" s="633">
        <f t="shared" si="11"/>
        <v>66500</v>
      </c>
      <c r="CK35" s="632">
        <f t="shared" si="12"/>
        <v>465500</v>
      </c>
      <c r="CL35" s="633">
        <v>0.0</v>
      </c>
      <c r="CM35" s="633">
        <f t="shared" si="13"/>
        <v>66500</v>
      </c>
      <c r="CN35" s="632">
        <f t="shared" si="14"/>
        <v>399000</v>
      </c>
      <c r="CO35" s="633">
        <v>0.0</v>
      </c>
      <c r="CP35" s="633">
        <f t="shared" si="15"/>
        <v>66500</v>
      </c>
      <c r="CQ35" s="632">
        <f t="shared" si="16"/>
        <v>332500</v>
      </c>
      <c r="CR35" s="633">
        <v>0.0</v>
      </c>
      <c r="CS35" s="633">
        <f t="shared" si="17"/>
        <v>66500</v>
      </c>
      <c r="CT35" s="632">
        <f t="shared" si="18"/>
        <v>266000</v>
      </c>
      <c r="CU35" s="633">
        <v>0.0</v>
      </c>
      <c r="CV35" s="633">
        <f t="shared" si="19"/>
        <v>66500</v>
      </c>
      <c r="CW35" s="632">
        <f t="shared" si="20"/>
        <v>199500</v>
      </c>
      <c r="CX35" s="633">
        <v>0.0</v>
      </c>
      <c r="CY35" s="633">
        <f t="shared" si="21"/>
        <v>66500</v>
      </c>
      <c r="CZ35" s="632">
        <f t="shared" si="22"/>
        <v>133000</v>
      </c>
      <c r="DA35" s="633">
        <v>0.0</v>
      </c>
      <c r="DB35" s="633">
        <f t="shared" si="23"/>
        <v>66500</v>
      </c>
      <c r="DC35" s="632">
        <f t="shared" si="24"/>
        <v>66500</v>
      </c>
      <c r="DD35" s="633">
        <v>0.0</v>
      </c>
      <c r="DE35" s="632">
        <f t="shared" si="25"/>
        <v>66500</v>
      </c>
      <c r="DF35" s="632">
        <f t="shared" si="26"/>
        <v>0</v>
      </c>
    </row>
    <row r="36" hidden="1">
      <c r="A36" s="634">
        <v>6697028.0</v>
      </c>
      <c r="B36" s="635" t="s">
        <v>28412</v>
      </c>
      <c r="C36" s="636" t="s">
        <v>399</v>
      </c>
      <c r="D36" s="637">
        <v>45750.95415509259</v>
      </c>
      <c r="E36" s="637">
        <v>45750.96233796296</v>
      </c>
      <c r="F36" s="637">
        <v>45750.96265046296</v>
      </c>
      <c r="G36" s="636"/>
      <c r="H36" s="638" t="s">
        <v>723</v>
      </c>
      <c r="I36" s="636" t="s">
        <v>28413</v>
      </c>
      <c r="J36" s="636">
        <v>60.0</v>
      </c>
      <c r="K36" s="639">
        <v>1782000.0</v>
      </c>
      <c r="L36" s="636" t="s">
        <v>28196</v>
      </c>
      <c r="M36" s="640" t="s">
        <v>28414</v>
      </c>
      <c r="N36" s="636" t="s">
        <v>28376</v>
      </c>
      <c r="O36" s="636" t="s">
        <v>28413</v>
      </c>
      <c r="P36" s="636" t="s">
        <v>28415</v>
      </c>
      <c r="Q36" s="636" t="s">
        <v>28416</v>
      </c>
      <c r="R36" s="222"/>
      <c r="S36" s="647">
        <v>45796.0</v>
      </c>
      <c r="T36" s="648" t="s">
        <v>16</v>
      </c>
      <c r="U36" s="649">
        <v>406296.0</v>
      </c>
      <c r="V36" s="222"/>
      <c r="W36" s="629"/>
      <c r="X36" s="222"/>
      <c r="Y36" s="222"/>
      <c r="Z36" s="222"/>
      <c r="AA36" s="222"/>
      <c r="AB36" s="222"/>
      <c r="AC36" s="222"/>
      <c r="AD36" s="222"/>
      <c r="AE36" s="222"/>
      <c r="AF36" s="222"/>
      <c r="AG36" s="222"/>
      <c r="AH36" s="222"/>
      <c r="AI36" s="222"/>
      <c r="AJ36" s="222"/>
      <c r="AK36" s="222"/>
      <c r="AL36" s="222"/>
      <c r="AM36" s="222"/>
      <c r="AN36" s="222"/>
      <c r="AO36" s="222"/>
      <c r="AP36" s="222"/>
      <c r="AQ36" s="222"/>
      <c r="AR36" s="222"/>
      <c r="AS36" s="222"/>
      <c r="AT36" s="222"/>
      <c r="AU36" s="222"/>
      <c r="AV36" s="222"/>
      <c r="AW36" s="222"/>
      <c r="AX36" s="222"/>
      <c r="AY36" s="222"/>
      <c r="AZ36" s="222"/>
      <c r="BA36" s="222"/>
      <c r="BB36" s="222"/>
      <c r="BC36" s="222"/>
      <c r="BD36" s="222"/>
      <c r="BE36" s="222"/>
      <c r="BF36" s="222"/>
      <c r="BG36" s="222"/>
      <c r="BH36" s="222"/>
      <c r="BI36" s="222"/>
      <c r="BJ36" s="222"/>
      <c r="BK36" s="222"/>
      <c r="BL36" s="630">
        <f t="shared" si="1"/>
        <v>406296</v>
      </c>
      <c r="BM36" s="222"/>
      <c r="BN36" s="222"/>
      <c r="BO36" s="222"/>
      <c r="BP36" s="222"/>
      <c r="BQ36" s="222"/>
      <c r="BR36" s="631" t="s">
        <v>16</v>
      </c>
      <c r="BS36" s="222"/>
      <c r="BT36" s="639">
        <v>1782000.0</v>
      </c>
      <c r="BU36" s="222"/>
      <c r="BV36" s="632">
        <f t="shared" si="2"/>
        <v>1782000</v>
      </c>
      <c r="BW36" s="633">
        <v>0.0</v>
      </c>
      <c r="BX36" s="633">
        <f t="shared" si="3"/>
        <v>148500</v>
      </c>
      <c r="BY36" s="632">
        <f t="shared" si="4"/>
        <v>1633500</v>
      </c>
      <c r="BZ36" s="633">
        <v>0.0</v>
      </c>
      <c r="CA36" s="633">
        <f t="shared" si="5"/>
        <v>148500</v>
      </c>
      <c r="CB36" s="632">
        <f t="shared" si="6"/>
        <v>1485000</v>
      </c>
      <c r="CC36" s="633">
        <v>0.0</v>
      </c>
      <c r="CD36" s="633">
        <f t="shared" si="7"/>
        <v>148500</v>
      </c>
      <c r="CE36" s="632">
        <f t="shared" si="8"/>
        <v>1336500</v>
      </c>
      <c r="CF36" s="633">
        <v>0.0</v>
      </c>
      <c r="CG36" s="633">
        <f t="shared" si="9"/>
        <v>148500</v>
      </c>
      <c r="CH36" s="632">
        <f t="shared" si="10"/>
        <v>1188000</v>
      </c>
      <c r="CI36" s="633">
        <v>0.0</v>
      </c>
      <c r="CJ36" s="633">
        <f t="shared" si="11"/>
        <v>148500</v>
      </c>
      <c r="CK36" s="632">
        <f t="shared" si="12"/>
        <v>1039500</v>
      </c>
      <c r="CL36" s="633">
        <v>0.0</v>
      </c>
      <c r="CM36" s="633">
        <f t="shared" si="13"/>
        <v>148500</v>
      </c>
      <c r="CN36" s="632">
        <f t="shared" si="14"/>
        <v>891000</v>
      </c>
      <c r="CO36" s="633">
        <v>0.0</v>
      </c>
      <c r="CP36" s="633">
        <f t="shared" si="15"/>
        <v>148500</v>
      </c>
      <c r="CQ36" s="632">
        <f t="shared" si="16"/>
        <v>742500</v>
      </c>
      <c r="CR36" s="633">
        <v>0.0</v>
      </c>
      <c r="CS36" s="633">
        <f t="shared" si="17"/>
        <v>148500</v>
      </c>
      <c r="CT36" s="632">
        <f t="shared" si="18"/>
        <v>594000</v>
      </c>
      <c r="CU36" s="633">
        <v>0.0</v>
      </c>
      <c r="CV36" s="633">
        <f t="shared" si="19"/>
        <v>148500</v>
      </c>
      <c r="CW36" s="632">
        <f t="shared" si="20"/>
        <v>445500</v>
      </c>
      <c r="CX36" s="633">
        <v>0.0</v>
      </c>
      <c r="CY36" s="633">
        <f t="shared" si="21"/>
        <v>148500</v>
      </c>
      <c r="CZ36" s="632">
        <f t="shared" si="22"/>
        <v>297000</v>
      </c>
      <c r="DA36" s="633">
        <v>0.0</v>
      </c>
      <c r="DB36" s="633">
        <f t="shared" si="23"/>
        <v>148500</v>
      </c>
      <c r="DC36" s="632">
        <f t="shared" si="24"/>
        <v>148500</v>
      </c>
      <c r="DD36" s="633">
        <v>0.0</v>
      </c>
      <c r="DE36" s="632">
        <f t="shared" si="25"/>
        <v>148500</v>
      </c>
      <c r="DF36" s="632">
        <f t="shared" si="26"/>
        <v>0</v>
      </c>
    </row>
    <row r="37" hidden="1">
      <c r="A37" s="634">
        <v>6697048.0</v>
      </c>
      <c r="B37" s="635" t="s">
        <v>28417</v>
      </c>
      <c r="C37" s="636" t="s">
        <v>399</v>
      </c>
      <c r="D37" s="637">
        <v>45750.98847222222</v>
      </c>
      <c r="E37" s="637">
        <v>45750.98991898148</v>
      </c>
      <c r="F37" s="637">
        <v>45750.990277777775</v>
      </c>
      <c r="G37" s="636"/>
      <c r="H37" s="638" t="s">
        <v>436</v>
      </c>
      <c r="I37" s="636" t="s">
        <v>28418</v>
      </c>
      <c r="J37" s="636"/>
      <c r="K37" s="639">
        <v>798000.0</v>
      </c>
      <c r="L37" s="636" t="s">
        <v>28188</v>
      </c>
      <c r="M37" s="640" t="s">
        <v>28419</v>
      </c>
      <c r="N37" s="636" t="s">
        <v>28420</v>
      </c>
      <c r="O37" s="636" t="s">
        <v>28421</v>
      </c>
      <c r="P37" s="636" t="s">
        <v>28422</v>
      </c>
      <c r="Q37" s="636" t="s">
        <v>28423</v>
      </c>
      <c r="R37" s="222"/>
      <c r="S37" s="641">
        <v>45750.0</v>
      </c>
      <c r="T37" s="631" t="s">
        <v>28202</v>
      </c>
      <c r="U37" s="642">
        <v>798000.0</v>
      </c>
      <c r="V37" s="633">
        <v>762091.0</v>
      </c>
      <c r="W37" s="629"/>
      <c r="X37" s="222"/>
      <c r="Y37" s="222"/>
      <c r="Z37" s="222"/>
      <c r="AA37" s="222"/>
      <c r="AB37" s="222"/>
      <c r="AC37" s="222"/>
      <c r="AD37" s="222"/>
      <c r="AE37" s="222"/>
      <c r="AF37" s="222"/>
      <c r="AG37" s="222"/>
      <c r="AH37" s="222"/>
      <c r="AI37" s="222"/>
      <c r="AJ37" s="222"/>
      <c r="AK37" s="222"/>
      <c r="AL37" s="222"/>
      <c r="AM37" s="222"/>
      <c r="AN37" s="222"/>
      <c r="AO37" s="222"/>
      <c r="AP37" s="222"/>
      <c r="AQ37" s="222"/>
      <c r="AR37" s="222"/>
      <c r="AS37" s="222"/>
      <c r="AT37" s="222"/>
      <c r="AU37" s="222"/>
      <c r="AV37" s="222"/>
      <c r="AW37" s="222"/>
      <c r="AX37" s="222"/>
      <c r="AY37" s="222"/>
      <c r="AZ37" s="222"/>
      <c r="BA37" s="222"/>
      <c r="BB37" s="222"/>
      <c r="BC37" s="222"/>
      <c r="BD37" s="222"/>
      <c r="BE37" s="222"/>
      <c r="BF37" s="222"/>
      <c r="BG37" s="222"/>
      <c r="BH37" s="222"/>
      <c r="BI37" s="222"/>
      <c r="BJ37" s="222"/>
      <c r="BK37" s="222"/>
      <c r="BL37" s="630">
        <f t="shared" si="1"/>
        <v>798000</v>
      </c>
      <c r="BM37" s="222"/>
      <c r="BN37" s="222"/>
      <c r="BO37" s="222"/>
      <c r="BP37" s="222"/>
      <c r="BQ37" s="222"/>
      <c r="BR37" s="222"/>
      <c r="BS37" s="222"/>
      <c r="BT37" s="639">
        <v>798000.0</v>
      </c>
      <c r="BU37" s="222"/>
      <c r="BV37" s="632">
        <f t="shared" si="2"/>
        <v>798000</v>
      </c>
      <c r="BW37" s="633">
        <v>0.0</v>
      </c>
      <c r="BX37" s="633">
        <f t="shared" si="3"/>
        <v>66500</v>
      </c>
      <c r="BY37" s="632">
        <f t="shared" si="4"/>
        <v>731500</v>
      </c>
      <c r="BZ37" s="633">
        <v>0.0</v>
      </c>
      <c r="CA37" s="633">
        <f t="shared" si="5"/>
        <v>66500</v>
      </c>
      <c r="CB37" s="632">
        <f t="shared" si="6"/>
        <v>665000</v>
      </c>
      <c r="CC37" s="633">
        <v>0.0</v>
      </c>
      <c r="CD37" s="633">
        <f t="shared" si="7"/>
        <v>66500</v>
      </c>
      <c r="CE37" s="632">
        <f t="shared" si="8"/>
        <v>598500</v>
      </c>
      <c r="CF37" s="633">
        <v>0.0</v>
      </c>
      <c r="CG37" s="633">
        <f t="shared" si="9"/>
        <v>66500</v>
      </c>
      <c r="CH37" s="632">
        <f t="shared" si="10"/>
        <v>532000</v>
      </c>
      <c r="CI37" s="633">
        <v>0.0</v>
      </c>
      <c r="CJ37" s="633">
        <f t="shared" si="11"/>
        <v>66500</v>
      </c>
      <c r="CK37" s="632">
        <f t="shared" si="12"/>
        <v>465500</v>
      </c>
      <c r="CL37" s="633">
        <v>0.0</v>
      </c>
      <c r="CM37" s="633">
        <f t="shared" si="13"/>
        <v>66500</v>
      </c>
      <c r="CN37" s="632">
        <f t="shared" si="14"/>
        <v>399000</v>
      </c>
      <c r="CO37" s="633">
        <v>0.0</v>
      </c>
      <c r="CP37" s="633">
        <f t="shared" si="15"/>
        <v>66500</v>
      </c>
      <c r="CQ37" s="632">
        <f t="shared" si="16"/>
        <v>332500</v>
      </c>
      <c r="CR37" s="633">
        <v>0.0</v>
      </c>
      <c r="CS37" s="633">
        <f t="shared" si="17"/>
        <v>66500</v>
      </c>
      <c r="CT37" s="632">
        <f t="shared" si="18"/>
        <v>266000</v>
      </c>
      <c r="CU37" s="633">
        <v>0.0</v>
      </c>
      <c r="CV37" s="633">
        <f t="shared" si="19"/>
        <v>66500</v>
      </c>
      <c r="CW37" s="632">
        <f t="shared" si="20"/>
        <v>199500</v>
      </c>
      <c r="CX37" s="633">
        <v>0.0</v>
      </c>
      <c r="CY37" s="633">
        <f t="shared" si="21"/>
        <v>66500</v>
      </c>
      <c r="CZ37" s="632">
        <f t="shared" si="22"/>
        <v>133000</v>
      </c>
      <c r="DA37" s="633">
        <v>0.0</v>
      </c>
      <c r="DB37" s="633">
        <f t="shared" si="23"/>
        <v>66500</v>
      </c>
      <c r="DC37" s="632">
        <f t="shared" si="24"/>
        <v>66500</v>
      </c>
      <c r="DD37" s="633">
        <v>0.0</v>
      </c>
      <c r="DE37" s="632">
        <f t="shared" si="25"/>
        <v>66500</v>
      </c>
      <c r="DF37" s="632">
        <f t="shared" si="26"/>
        <v>0</v>
      </c>
    </row>
    <row r="38" hidden="1">
      <c r="A38" s="634">
        <v>6700852.0</v>
      </c>
      <c r="B38" s="635" t="s">
        <v>28424</v>
      </c>
      <c r="C38" s="636" t="s">
        <v>399</v>
      </c>
      <c r="D38" s="637">
        <v>45751.52347222222</v>
      </c>
      <c r="E38" s="637">
        <v>45751.524930555555</v>
      </c>
      <c r="F38" s="637">
        <v>45751.5265625</v>
      </c>
      <c r="G38" s="636"/>
      <c r="H38" s="638" t="s">
        <v>1079</v>
      </c>
      <c r="I38" s="636" t="s">
        <v>28425</v>
      </c>
      <c r="J38" s="636"/>
      <c r="K38" s="639">
        <v>798000.0</v>
      </c>
      <c r="L38" s="636" t="s">
        <v>28188</v>
      </c>
      <c r="M38" s="640" t="s">
        <v>28426</v>
      </c>
      <c r="N38" s="636" t="s">
        <v>27990</v>
      </c>
      <c r="O38" s="636" t="s">
        <v>28427</v>
      </c>
      <c r="P38" s="636" t="s">
        <v>28428</v>
      </c>
      <c r="Q38" s="636" t="s">
        <v>28429</v>
      </c>
      <c r="R38" s="222"/>
      <c r="S38" s="641">
        <v>45751.0</v>
      </c>
      <c r="T38" s="631" t="s">
        <v>28280</v>
      </c>
      <c r="U38" s="633">
        <v>300000.0</v>
      </c>
      <c r="V38" s="633">
        <v>300000.0</v>
      </c>
      <c r="W38" s="629"/>
      <c r="X38" s="641">
        <v>45751.0</v>
      </c>
      <c r="Y38" s="631" t="s">
        <v>28202</v>
      </c>
      <c r="Z38" s="633">
        <v>500000.0</v>
      </c>
      <c r="AA38" s="633">
        <v>477501.0</v>
      </c>
      <c r="AB38" s="222"/>
      <c r="AC38" s="222"/>
      <c r="AD38" s="222"/>
      <c r="AE38" s="222"/>
      <c r="AF38" s="222"/>
      <c r="AG38" s="222"/>
      <c r="AH38" s="222"/>
      <c r="AI38" s="222"/>
      <c r="AJ38" s="222"/>
      <c r="AK38" s="222"/>
      <c r="AL38" s="222"/>
      <c r="AM38" s="222"/>
      <c r="AN38" s="222"/>
      <c r="AO38" s="222"/>
      <c r="AP38" s="222"/>
      <c r="AQ38" s="222"/>
      <c r="AR38" s="222"/>
      <c r="AS38" s="222"/>
      <c r="AT38" s="222"/>
      <c r="AU38" s="222"/>
      <c r="AV38" s="222"/>
      <c r="AW38" s="222"/>
      <c r="AX38" s="222"/>
      <c r="AY38" s="222"/>
      <c r="AZ38" s="222"/>
      <c r="BA38" s="222"/>
      <c r="BB38" s="222"/>
      <c r="BC38" s="222"/>
      <c r="BD38" s="222"/>
      <c r="BE38" s="222"/>
      <c r="BF38" s="222"/>
      <c r="BG38" s="222"/>
      <c r="BH38" s="222"/>
      <c r="BI38" s="222"/>
      <c r="BJ38" s="222"/>
      <c r="BK38" s="222"/>
      <c r="BL38" s="630">
        <f t="shared" si="1"/>
        <v>800000</v>
      </c>
      <c r="BM38" s="222"/>
      <c r="BN38" s="222"/>
      <c r="BO38" s="222"/>
      <c r="BP38" s="222"/>
      <c r="BQ38" s="222"/>
      <c r="BR38" s="222"/>
      <c r="BS38" s="222"/>
      <c r="BT38" s="639">
        <v>798000.0</v>
      </c>
      <c r="BU38" s="222"/>
      <c r="BV38" s="632">
        <f t="shared" si="2"/>
        <v>798000</v>
      </c>
      <c r="BW38" s="633">
        <v>0.0</v>
      </c>
      <c r="BX38" s="633">
        <f t="shared" si="3"/>
        <v>66500</v>
      </c>
      <c r="BY38" s="632">
        <f t="shared" si="4"/>
        <v>731500</v>
      </c>
      <c r="BZ38" s="633">
        <v>0.0</v>
      </c>
      <c r="CA38" s="633">
        <f t="shared" si="5"/>
        <v>66500</v>
      </c>
      <c r="CB38" s="632">
        <f t="shared" si="6"/>
        <v>665000</v>
      </c>
      <c r="CC38" s="633">
        <v>0.0</v>
      </c>
      <c r="CD38" s="633">
        <f t="shared" si="7"/>
        <v>66500</v>
      </c>
      <c r="CE38" s="632">
        <f t="shared" si="8"/>
        <v>598500</v>
      </c>
      <c r="CF38" s="633">
        <v>0.0</v>
      </c>
      <c r="CG38" s="633">
        <f t="shared" si="9"/>
        <v>66500</v>
      </c>
      <c r="CH38" s="632">
        <f t="shared" si="10"/>
        <v>532000</v>
      </c>
      <c r="CI38" s="633">
        <v>0.0</v>
      </c>
      <c r="CJ38" s="633">
        <f t="shared" si="11"/>
        <v>66500</v>
      </c>
      <c r="CK38" s="632">
        <f t="shared" si="12"/>
        <v>465500</v>
      </c>
      <c r="CL38" s="633">
        <v>0.0</v>
      </c>
      <c r="CM38" s="633">
        <f t="shared" si="13"/>
        <v>66500</v>
      </c>
      <c r="CN38" s="632">
        <f t="shared" si="14"/>
        <v>399000</v>
      </c>
      <c r="CO38" s="633">
        <v>0.0</v>
      </c>
      <c r="CP38" s="633">
        <f t="shared" si="15"/>
        <v>66500</v>
      </c>
      <c r="CQ38" s="632">
        <f t="shared" si="16"/>
        <v>332500</v>
      </c>
      <c r="CR38" s="633">
        <v>0.0</v>
      </c>
      <c r="CS38" s="633">
        <f t="shared" si="17"/>
        <v>66500</v>
      </c>
      <c r="CT38" s="632">
        <f t="shared" si="18"/>
        <v>266000</v>
      </c>
      <c r="CU38" s="633">
        <v>0.0</v>
      </c>
      <c r="CV38" s="633">
        <f t="shared" si="19"/>
        <v>66500</v>
      </c>
      <c r="CW38" s="632">
        <f t="shared" si="20"/>
        <v>199500</v>
      </c>
      <c r="CX38" s="633">
        <v>0.0</v>
      </c>
      <c r="CY38" s="633">
        <f t="shared" si="21"/>
        <v>66500</v>
      </c>
      <c r="CZ38" s="632">
        <f t="shared" si="22"/>
        <v>133000</v>
      </c>
      <c r="DA38" s="633">
        <v>0.0</v>
      </c>
      <c r="DB38" s="633">
        <f t="shared" si="23"/>
        <v>66500</v>
      </c>
      <c r="DC38" s="632">
        <f t="shared" si="24"/>
        <v>66500</v>
      </c>
      <c r="DD38" s="633">
        <v>0.0</v>
      </c>
      <c r="DE38" s="632">
        <f t="shared" si="25"/>
        <v>66500</v>
      </c>
      <c r="DF38" s="632">
        <f t="shared" si="26"/>
        <v>0</v>
      </c>
    </row>
    <row r="39" hidden="1">
      <c r="A39" s="634">
        <v>6703146.0</v>
      </c>
      <c r="B39" s="635" t="s">
        <v>28430</v>
      </c>
      <c r="C39" s="636" t="s">
        <v>399</v>
      </c>
      <c r="D39" s="637">
        <v>45751.66688657407</v>
      </c>
      <c r="E39" s="637">
        <v>45751.66818287037</v>
      </c>
      <c r="F39" s="637">
        <v>45751.669641203705</v>
      </c>
      <c r="G39" s="636"/>
      <c r="H39" s="638" t="s">
        <v>1079</v>
      </c>
      <c r="I39" s="636" t="s">
        <v>28431</v>
      </c>
      <c r="J39" s="636"/>
      <c r="K39" s="639">
        <v>798000.0</v>
      </c>
      <c r="L39" s="636" t="s">
        <v>28188</v>
      </c>
      <c r="M39" s="640" t="s">
        <v>28432</v>
      </c>
      <c r="N39" s="636" t="s">
        <v>28433</v>
      </c>
      <c r="O39" s="636" t="s">
        <v>28434</v>
      </c>
      <c r="P39" s="636" t="s">
        <v>28435</v>
      </c>
      <c r="Q39" s="636" t="s">
        <v>28436</v>
      </c>
      <c r="R39" s="222"/>
      <c r="S39" s="641">
        <v>45751.0</v>
      </c>
      <c r="T39" s="631" t="s">
        <v>28202</v>
      </c>
      <c r="U39" s="642">
        <v>798000.0</v>
      </c>
      <c r="V39" s="633">
        <v>762091.0</v>
      </c>
      <c r="W39" s="629"/>
      <c r="X39" s="641">
        <v>45759.0</v>
      </c>
      <c r="Y39" s="631" t="s">
        <v>28202</v>
      </c>
      <c r="Z39" s="633">
        <v>-798000.0</v>
      </c>
      <c r="AA39" s="633">
        <v>-762091.0</v>
      </c>
      <c r="AB39" s="222"/>
      <c r="AC39" s="222"/>
      <c r="AD39" s="222"/>
      <c r="AE39" s="222"/>
      <c r="AF39" s="222"/>
      <c r="AG39" s="222"/>
      <c r="AH39" s="222"/>
      <c r="AI39" s="222"/>
      <c r="AJ39" s="222"/>
      <c r="AK39" s="222"/>
      <c r="AL39" s="222"/>
      <c r="AM39" s="222"/>
      <c r="AN39" s="222"/>
      <c r="AO39" s="222"/>
      <c r="AP39" s="222"/>
      <c r="AQ39" s="222"/>
      <c r="AR39" s="222"/>
      <c r="AS39" s="222"/>
      <c r="AT39" s="222"/>
      <c r="AU39" s="222"/>
      <c r="AV39" s="222"/>
      <c r="AW39" s="222"/>
      <c r="AX39" s="222"/>
      <c r="AY39" s="222"/>
      <c r="AZ39" s="222"/>
      <c r="BA39" s="222"/>
      <c r="BB39" s="222"/>
      <c r="BC39" s="222"/>
      <c r="BD39" s="222"/>
      <c r="BE39" s="222"/>
      <c r="BF39" s="222"/>
      <c r="BG39" s="222"/>
      <c r="BH39" s="222"/>
      <c r="BI39" s="222"/>
      <c r="BJ39" s="222"/>
      <c r="BK39" s="222"/>
      <c r="BL39" s="630">
        <f t="shared" si="1"/>
        <v>0</v>
      </c>
      <c r="BM39" s="222"/>
      <c r="BN39" s="631" t="s">
        <v>76</v>
      </c>
      <c r="BP39" s="222"/>
      <c r="BQ39" s="222"/>
      <c r="BR39" s="222"/>
      <c r="BS39" s="222"/>
      <c r="BT39" s="639">
        <v>798000.0</v>
      </c>
      <c r="BU39" s="222"/>
      <c r="BV39" s="632">
        <f t="shared" si="2"/>
        <v>798000</v>
      </c>
      <c r="BW39" s="632">
        <f t="shared" ref="BW39:BW40" si="30">BV39</f>
        <v>798000</v>
      </c>
      <c r="BX39" s="633">
        <f t="shared" si="3"/>
        <v>0</v>
      </c>
      <c r="BY39" s="632">
        <f t="shared" si="4"/>
        <v>0</v>
      </c>
      <c r="BZ39" s="633">
        <v>0.0</v>
      </c>
      <c r="CA39" s="633">
        <f t="shared" si="5"/>
        <v>0</v>
      </c>
      <c r="CB39" s="632">
        <f t="shared" si="6"/>
        <v>0</v>
      </c>
      <c r="CC39" s="633">
        <v>0.0</v>
      </c>
      <c r="CD39" s="633">
        <f t="shared" si="7"/>
        <v>0</v>
      </c>
      <c r="CE39" s="632">
        <f t="shared" si="8"/>
        <v>0</v>
      </c>
      <c r="CF39" s="633">
        <v>0.0</v>
      </c>
      <c r="CG39" s="633">
        <f t="shared" si="9"/>
        <v>0</v>
      </c>
      <c r="CH39" s="632">
        <f t="shared" si="10"/>
        <v>0</v>
      </c>
      <c r="CI39" s="633">
        <v>0.0</v>
      </c>
      <c r="CJ39" s="633">
        <f t="shared" si="11"/>
        <v>0</v>
      </c>
      <c r="CK39" s="632">
        <f t="shared" si="12"/>
        <v>0</v>
      </c>
      <c r="CL39" s="633">
        <v>0.0</v>
      </c>
      <c r="CM39" s="633">
        <f t="shared" si="13"/>
        <v>0</v>
      </c>
      <c r="CN39" s="632">
        <f t="shared" si="14"/>
        <v>0</v>
      </c>
      <c r="CO39" s="633">
        <v>0.0</v>
      </c>
      <c r="CP39" s="633">
        <f t="shared" si="15"/>
        <v>0</v>
      </c>
      <c r="CQ39" s="632">
        <f t="shared" si="16"/>
        <v>0</v>
      </c>
      <c r="CR39" s="633">
        <v>0.0</v>
      </c>
      <c r="CS39" s="633">
        <f t="shared" si="17"/>
        <v>0</v>
      </c>
      <c r="CT39" s="632">
        <f t="shared" si="18"/>
        <v>0</v>
      </c>
      <c r="CU39" s="633">
        <v>0.0</v>
      </c>
      <c r="CV39" s="633">
        <f t="shared" si="19"/>
        <v>0</v>
      </c>
      <c r="CW39" s="632">
        <f t="shared" si="20"/>
        <v>0</v>
      </c>
      <c r="CX39" s="633">
        <v>0.0</v>
      </c>
      <c r="CY39" s="633">
        <f t="shared" si="21"/>
        <v>0</v>
      </c>
      <c r="CZ39" s="632">
        <f t="shared" si="22"/>
        <v>0</v>
      </c>
      <c r="DA39" s="633">
        <v>0.0</v>
      </c>
      <c r="DB39" s="633">
        <f t="shared" si="23"/>
        <v>0</v>
      </c>
      <c r="DC39" s="632">
        <f t="shared" si="24"/>
        <v>0</v>
      </c>
      <c r="DD39" s="633">
        <v>0.0</v>
      </c>
      <c r="DE39" s="632">
        <f t="shared" si="25"/>
        <v>0</v>
      </c>
      <c r="DF39" s="632">
        <f t="shared" si="26"/>
        <v>0</v>
      </c>
    </row>
    <row r="40">
      <c r="A40" s="634">
        <v>6703250.0</v>
      </c>
      <c r="B40" s="635" t="s">
        <v>26710</v>
      </c>
      <c r="C40" s="636" t="s">
        <v>399</v>
      </c>
      <c r="D40" s="637">
        <v>45751.67878472222</v>
      </c>
      <c r="E40" s="637">
        <v>45751.69082175926</v>
      </c>
      <c r="F40" s="637">
        <v>45751.69142361111</v>
      </c>
      <c r="G40" s="636"/>
      <c r="H40" s="638" t="s">
        <v>81</v>
      </c>
      <c r="I40" s="636" t="s">
        <v>26703</v>
      </c>
      <c r="J40" s="636">
        <v>36.0</v>
      </c>
      <c r="K40" s="639">
        <v>798000.0</v>
      </c>
      <c r="L40" s="636" t="s">
        <v>25863</v>
      </c>
      <c r="M40" s="640" t="s">
        <v>28437</v>
      </c>
      <c r="N40" s="636" t="s">
        <v>26708</v>
      </c>
      <c r="O40" s="636" t="s">
        <v>26705</v>
      </c>
      <c r="P40" s="636" t="s">
        <v>26709</v>
      </c>
      <c r="Q40" s="636" t="s">
        <v>26706</v>
      </c>
      <c r="R40" s="222"/>
      <c r="S40" s="309"/>
      <c r="T40" s="222"/>
      <c r="U40" s="628"/>
      <c r="V40" s="222"/>
      <c r="W40" s="629"/>
      <c r="X40" s="222"/>
      <c r="Y40" s="222"/>
      <c r="Z40" s="222"/>
      <c r="AA40" s="222"/>
      <c r="AB40" s="222"/>
      <c r="AC40" s="222"/>
      <c r="AD40" s="222"/>
      <c r="AE40" s="222"/>
      <c r="AF40" s="222"/>
      <c r="AG40" s="222"/>
      <c r="AH40" s="222"/>
      <c r="AI40" s="222"/>
      <c r="AJ40" s="222"/>
      <c r="AK40" s="222"/>
      <c r="AL40" s="222"/>
      <c r="AM40" s="222"/>
      <c r="AN40" s="222"/>
      <c r="AO40" s="222"/>
      <c r="AP40" s="222"/>
      <c r="AQ40" s="222"/>
      <c r="AR40" s="222"/>
      <c r="AS40" s="222"/>
      <c r="AT40" s="222"/>
      <c r="AU40" s="222"/>
      <c r="AV40" s="222"/>
      <c r="AW40" s="222"/>
      <c r="AX40" s="222"/>
      <c r="AY40" s="222"/>
      <c r="AZ40" s="222"/>
      <c r="BA40" s="222"/>
      <c r="BB40" s="222"/>
      <c r="BC40" s="222"/>
      <c r="BD40" s="222"/>
      <c r="BE40" s="222"/>
      <c r="BF40" s="222"/>
      <c r="BG40" s="222"/>
      <c r="BH40" s="222"/>
      <c r="BI40" s="222"/>
      <c r="BJ40" s="222"/>
      <c r="BK40" s="222"/>
      <c r="BL40" s="630">
        <f t="shared" si="1"/>
        <v>0</v>
      </c>
      <c r="BM40" s="222"/>
      <c r="BN40" s="222"/>
      <c r="BO40" s="222" t="s">
        <v>102</v>
      </c>
      <c r="BQ40" s="222"/>
      <c r="BR40" s="222"/>
      <c r="BS40" s="222"/>
      <c r="BT40" s="639">
        <v>798000.0</v>
      </c>
      <c r="BU40" s="222"/>
      <c r="BV40" s="632">
        <f t="shared" si="2"/>
        <v>798000</v>
      </c>
      <c r="BW40" s="632">
        <f t="shared" si="30"/>
        <v>798000</v>
      </c>
      <c r="BX40" s="633">
        <f t="shared" si="3"/>
        <v>0</v>
      </c>
      <c r="BY40" s="632">
        <f t="shared" si="4"/>
        <v>0</v>
      </c>
      <c r="BZ40" s="633">
        <v>0.0</v>
      </c>
      <c r="CA40" s="633">
        <f t="shared" si="5"/>
        <v>0</v>
      </c>
      <c r="CB40" s="632">
        <f t="shared" si="6"/>
        <v>0</v>
      </c>
      <c r="CC40" s="633">
        <v>0.0</v>
      </c>
      <c r="CD40" s="633">
        <f t="shared" si="7"/>
        <v>0</v>
      </c>
      <c r="CE40" s="632">
        <f t="shared" si="8"/>
        <v>0</v>
      </c>
      <c r="CF40" s="633">
        <v>0.0</v>
      </c>
      <c r="CG40" s="633">
        <f t="shared" si="9"/>
        <v>0</v>
      </c>
      <c r="CH40" s="632">
        <f t="shared" si="10"/>
        <v>0</v>
      </c>
      <c r="CI40" s="633">
        <v>0.0</v>
      </c>
      <c r="CJ40" s="633">
        <f t="shared" si="11"/>
        <v>0</v>
      </c>
      <c r="CK40" s="632">
        <f t="shared" si="12"/>
        <v>0</v>
      </c>
      <c r="CL40" s="633">
        <v>0.0</v>
      </c>
      <c r="CM40" s="633">
        <f t="shared" si="13"/>
        <v>0</v>
      </c>
      <c r="CN40" s="632">
        <f t="shared" si="14"/>
        <v>0</v>
      </c>
      <c r="CO40" s="633">
        <v>0.0</v>
      </c>
      <c r="CP40" s="633">
        <f t="shared" si="15"/>
        <v>0</v>
      </c>
      <c r="CQ40" s="632">
        <f t="shared" si="16"/>
        <v>0</v>
      </c>
      <c r="CR40" s="633">
        <v>0.0</v>
      </c>
      <c r="CS40" s="633">
        <f t="shared" si="17"/>
        <v>0</v>
      </c>
      <c r="CT40" s="632">
        <f t="shared" si="18"/>
        <v>0</v>
      </c>
      <c r="CU40" s="633">
        <v>0.0</v>
      </c>
      <c r="CV40" s="633">
        <f t="shared" si="19"/>
        <v>0</v>
      </c>
      <c r="CW40" s="632">
        <f t="shared" si="20"/>
        <v>0</v>
      </c>
      <c r="CX40" s="633">
        <v>0.0</v>
      </c>
      <c r="CY40" s="633">
        <f t="shared" si="21"/>
        <v>0</v>
      </c>
      <c r="CZ40" s="632">
        <f t="shared" si="22"/>
        <v>0</v>
      </c>
      <c r="DA40" s="633">
        <v>0.0</v>
      </c>
      <c r="DB40" s="633">
        <f t="shared" si="23"/>
        <v>0</v>
      </c>
      <c r="DC40" s="632">
        <f t="shared" si="24"/>
        <v>0</v>
      </c>
      <c r="DD40" s="633">
        <v>0.0</v>
      </c>
      <c r="DE40" s="632">
        <f t="shared" si="25"/>
        <v>0</v>
      </c>
      <c r="DF40" s="632">
        <f t="shared" si="26"/>
        <v>0</v>
      </c>
    </row>
    <row r="41" hidden="1">
      <c r="A41" s="634">
        <v>6703732.0</v>
      </c>
      <c r="B41" s="635" t="s">
        <v>28438</v>
      </c>
      <c r="C41" s="636" t="s">
        <v>399</v>
      </c>
      <c r="D41" s="637">
        <v>45751.71543981481</v>
      </c>
      <c r="E41" s="637">
        <v>45751.71784722222</v>
      </c>
      <c r="F41" s="637">
        <v>45751.71869212963</v>
      </c>
      <c r="G41" s="636"/>
      <c r="H41" s="638" t="s">
        <v>28245</v>
      </c>
      <c r="I41" s="636" t="s">
        <v>28439</v>
      </c>
      <c r="J41" s="636">
        <v>36.0</v>
      </c>
      <c r="K41" s="639">
        <v>798000.0</v>
      </c>
      <c r="L41" s="636" t="s">
        <v>28188</v>
      </c>
      <c r="M41" s="640" t="s">
        <v>28440</v>
      </c>
      <c r="N41" s="636" t="s">
        <v>28441</v>
      </c>
      <c r="O41" s="636" t="s">
        <v>28442</v>
      </c>
      <c r="P41" s="636" t="s">
        <v>28443</v>
      </c>
      <c r="Q41" s="636" t="s">
        <v>28444</v>
      </c>
      <c r="R41" s="222"/>
      <c r="S41" s="641">
        <v>45765.0</v>
      </c>
      <c r="T41" s="631" t="s">
        <v>28223</v>
      </c>
      <c r="U41" s="633">
        <v>798000.0</v>
      </c>
      <c r="V41" s="633">
        <v>774060.0</v>
      </c>
      <c r="W41" s="629"/>
      <c r="X41" s="222"/>
      <c r="Y41" s="222"/>
      <c r="Z41" s="222"/>
      <c r="AA41" s="222"/>
      <c r="AB41" s="222"/>
      <c r="AC41" s="222"/>
      <c r="AD41" s="222"/>
      <c r="AE41" s="222"/>
      <c r="AF41" s="222"/>
      <c r="AG41" s="222"/>
      <c r="AH41" s="222"/>
      <c r="AI41" s="222"/>
      <c r="AJ41" s="222"/>
      <c r="AK41" s="222"/>
      <c r="AL41" s="222"/>
      <c r="AM41" s="222"/>
      <c r="AN41" s="222"/>
      <c r="AO41" s="222"/>
      <c r="AP41" s="222"/>
      <c r="AQ41" s="222"/>
      <c r="AR41" s="222"/>
      <c r="AS41" s="222"/>
      <c r="AT41" s="222"/>
      <c r="AU41" s="222"/>
      <c r="AV41" s="222"/>
      <c r="AW41" s="222"/>
      <c r="AX41" s="222"/>
      <c r="AY41" s="222"/>
      <c r="AZ41" s="222"/>
      <c r="BA41" s="222"/>
      <c r="BB41" s="222"/>
      <c r="BC41" s="222"/>
      <c r="BD41" s="222"/>
      <c r="BE41" s="222"/>
      <c r="BF41" s="222"/>
      <c r="BG41" s="222"/>
      <c r="BH41" s="222"/>
      <c r="BI41" s="222"/>
      <c r="BJ41" s="222"/>
      <c r="BK41" s="222"/>
      <c r="BL41" s="630">
        <f t="shared" si="1"/>
        <v>798000</v>
      </c>
      <c r="BM41" s="222"/>
      <c r="BN41" s="222"/>
      <c r="BO41" s="222"/>
      <c r="BP41" s="222"/>
      <c r="BQ41" s="222"/>
      <c r="BR41" s="222"/>
      <c r="BS41" s="222"/>
      <c r="BT41" s="639">
        <v>798000.0</v>
      </c>
      <c r="BU41" s="222"/>
      <c r="BV41" s="632">
        <f t="shared" si="2"/>
        <v>798000</v>
      </c>
      <c r="BW41" s="633">
        <v>0.0</v>
      </c>
      <c r="BX41" s="633">
        <f t="shared" si="3"/>
        <v>66500</v>
      </c>
      <c r="BY41" s="632">
        <f t="shared" si="4"/>
        <v>731500</v>
      </c>
      <c r="BZ41" s="633">
        <v>0.0</v>
      </c>
      <c r="CA41" s="633">
        <f t="shared" si="5"/>
        <v>66500</v>
      </c>
      <c r="CB41" s="632">
        <f t="shared" si="6"/>
        <v>665000</v>
      </c>
      <c r="CC41" s="633">
        <v>0.0</v>
      </c>
      <c r="CD41" s="633">
        <f t="shared" si="7"/>
        <v>66500</v>
      </c>
      <c r="CE41" s="632">
        <f t="shared" si="8"/>
        <v>598500</v>
      </c>
      <c r="CF41" s="633">
        <v>0.0</v>
      </c>
      <c r="CG41" s="633">
        <f t="shared" si="9"/>
        <v>66500</v>
      </c>
      <c r="CH41" s="632">
        <f t="shared" si="10"/>
        <v>532000</v>
      </c>
      <c r="CI41" s="633">
        <v>0.0</v>
      </c>
      <c r="CJ41" s="633">
        <f t="shared" si="11"/>
        <v>66500</v>
      </c>
      <c r="CK41" s="632">
        <f t="shared" si="12"/>
        <v>465500</v>
      </c>
      <c r="CL41" s="633">
        <v>0.0</v>
      </c>
      <c r="CM41" s="633">
        <f t="shared" si="13"/>
        <v>66500</v>
      </c>
      <c r="CN41" s="632">
        <f t="shared" si="14"/>
        <v>399000</v>
      </c>
      <c r="CO41" s="633">
        <v>0.0</v>
      </c>
      <c r="CP41" s="633">
        <f t="shared" si="15"/>
        <v>66500</v>
      </c>
      <c r="CQ41" s="632">
        <f t="shared" si="16"/>
        <v>332500</v>
      </c>
      <c r="CR41" s="633">
        <v>0.0</v>
      </c>
      <c r="CS41" s="633">
        <f t="shared" si="17"/>
        <v>66500</v>
      </c>
      <c r="CT41" s="632">
        <f t="shared" si="18"/>
        <v>266000</v>
      </c>
      <c r="CU41" s="633">
        <v>0.0</v>
      </c>
      <c r="CV41" s="633">
        <f t="shared" si="19"/>
        <v>66500</v>
      </c>
      <c r="CW41" s="632">
        <f t="shared" si="20"/>
        <v>199500</v>
      </c>
      <c r="CX41" s="633">
        <v>0.0</v>
      </c>
      <c r="CY41" s="633">
        <f t="shared" si="21"/>
        <v>66500</v>
      </c>
      <c r="CZ41" s="632">
        <f t="shared" si="22"/>
        <v>133000</v>
      </c>
      <c r="DA41" s="633">
        <v>0.0</v>
      </c>
      <c r="DB41" s="633">
        <f t="shared" si="23"/>
        <v>66500</v>
      </c>
      <c r="DC41" s="632">
        <f t="shared" si="24"/>
        <v>66500</v>
      </c>
      <c r="DD41" s="633">
        <v>0.0</v>
      </c>
      <c r="DE41" s="632">
        <f t="shared" si="25"/>
        <v>66500</v>
      </c>
      <c r="DF41" s="632">
        <f t="shared" si="26"/>
        <v>0</v>
      </c>
    </row>
    <row r="42" hidden="1">
      <c r="A42" s="634">
        <v>6705077.0</v>
      </c>
      <c r="B42" s="635" t="s">
        <v>28445</v>
      </c>
      <c r="C42" s="636" t="s">
        <v>399</v>
      </c>
      <c r="D42" s="637">
        <v>45751.73863425926</v>
      </c>
      <c r="E42" s="637">
        <v>45751.740798611114</v>
      </c>
      <c r="F42" s="637">
        <v>45751.74105324074</v>
      </c>
      <c r="G42" s="636"/>
      <c r="H42" s="638" t="s">
        <v>1293</v>
      </c>
      <c r="I42" s="636" t="s">
        <v>28446</v>
      </c>
      <c r="J42" s="636">
        <v>60.0</v>
      </c>
      <c r="K42" s="639">
        <v>798000.0</v>
      </c>
      <c r="L42" s="636" t="s">
        <v>28188</v>
      </c>
      <c r="M42" s="640" t="s">
        <v>28447</v>
      </c>
      <c r="N42" s="636" t="s">
        <v>28448</v>
      </c>
      <c r="O42" s="636" t="s">
        <v>28449</v>
      </c>
      <c r="P42" s="636" t="s">
        <v>28450</v>
      </c>
      <c r="Q42" s="636" t="s">
        <v>28451</v>
      </c>
      <c r="R42" s="222"/>
      <c r="S42" s="309"/>
      <c r="T42" s="222"/>
      <c r="U42" s="650"/>
      <c r="V42" s="222"/>
      <c r="W42" s="629"/>
      <c r="X42" s="222"/>
      <c r="Y42" s="222"/>
      <c r="Z42" s="222"/>
      <c r="AA42" s="222"/>
      <c r="AB42" s="222"/>
      <c r="AC42" s="222"/>
      <c r="AD42" s="222"/>
      <c r="AE42" s="222"/>
      <c r="AF42" s="222"/>
      <c r="AG42" s="222"/>
      <c r="AH42" s="222"/>
      <c r="AI42" s="222"/>
      <c r="AJ42" s="222"/>
      <c r="AK42" s="222"/>
      <c r="AL42" s="222"/>
      <c r="AM42" s="222"/>
      <c r="AN42" s="222"/>
      <c r="AO42" s="222"/>
      <c r="AP42" s="222"/>
      <c r="AQ42" s="222"/>
      <c r="AR42" s="222"/>
      <c r="AS42" s="222"/>
      <c r="AT42" s="222"/>
      <c r="AU42" s="222"/>
      <c r="AV42" s="222"/>
      <c r="AW42" s="222"/>
      <c r="AX42" s="222"/>
      <c r="AY42" s="222"/>
      <c r="AZ42" s="222"/>
      <c r="BA42" s="222"/>
      <c r="BB42" s="222"/>
      <c r="BC42" s="222"/>
      <c r="BD42" s="222"/>
      <c r="BE42" s="222"/>
      <c r="BF42" s="222"/>
      <c r="BG42" s="222"/>
      <c r="BH42" s="222"/>
      <c r="BI42" s="222"/>
      <c r="BJ42" s="222"/>
      <c r="BK42" s="222"/>
      <c r="BL42" s="630">
        <f t="shared" si="1"/>
        <v>0</v>
      </c>
      <c r="BM42" s="222"/>
      <c r="BN42" s="222"/>
      <c r="BO42" s="631" t="s">
        <v>102</v>
      </c>
      <c r="BQ42" s="222"/>
      <c r="BR42" s="222"/>
      <c r="BS42" s="222"/>
      <c r="BT42" s="639">
        <v>798000.0</v>
      </c>
      <c r="BU42" s="222"/>
      <c r="BV42" s="632">
        <f t="shared" si="2"/>
        <v>798000</v>
      </c>
      <c r="BW42" s="632">
        <f t="shared" ref="BW42:BW44" si="31">BV42</f>
        <v>798000</v>
      </c>
      <c r="BX42" s="633">
        <f t="shared" si="3"/>
        <v>0</v>
      </c>
      <c r="BY42" s="632">
        <f t="shared" si="4"/>
        <v>0</v>
      </c>
      <c r="BZ42" s="633">
        <v>0.0</v>
      </c>
      <c r="CA42" s="633">
        <f t="shared" si="5"/>
        <v>0</v>
      </c>
      <c r="CB42" s="632">
        <f t="shared" si="6"/>
        <v>0</v>
      </c>
      <c r="CC42" s="633">
        <v>0.0</v>
      </c>
      <c r="CD42" s="633">
        <f t="shared" si="7"/>
        <v>0</v>
      </c>
      <c r="CE42" s="632">
        <f t="shared" si="8"/>
        <v>0</v>
      </c>
      <c r="CF42" s="633">
        <v>0.0</v>
      </c>
      <c r="CG42" s="633">
        <f t="shared" si="9"/>
        <v>0</v>
      </c>
      <c r="CH42" s="632">
        <f t="shared" si="10"/>
        <v>0</v>
      </c>
      <c r="CI42" s="633">
        <v>0.0</v>
      </c>
      <c r="CJ42" s="633">
        <f t="shared" si="11"/>
        <v>0</v>
      </c>
      <c r="CK42" s="632">
        <f t="shared" si="12"/>
        <v>0</v>
      </c>
      <c r="CL42" s="633">
        <v>0.0</v>
      </c>
      <c r="CM42" s="633">
        <f t="shared" si="13"/>
        <v>0</v>
      </c>
      <c r="CN42" s="632">
        <f t="shared" si="14"/>
        <v>0</v>
      </c>
      <c r="CO42" s="633">
        <v>0.0</v>
      </c>
      <c r="CP42" s="633">
        <f t="shared" si="15"/>
        <v>0</v>
      </c>
      <c r="CQ42" s="632">
        <f t="shared" si="16"/>
        <v>0</v>
      </c>
      <c r="CR42" s="633">
        <v>0.0</v>
      </c>
      <c r="CS42" s="633">
        <f t="shared" si="17"/>
        <v>0</v>
      </c>
      <c r="CT42" s="632">
        <f t="shared" si="18"/>
        <v>0</v>
      </c>
      <c r="CU42" s="633">
        <v>0.0</v>
      </c>
      <c r="CV42" s="633">
        <f t="shared" si="19"/>
        <v>0</v>
      </c>
      <c r="CW42" s="632">
        <f t="shared" si="20"/>
        <v>0</v>
      </c>
      <c r="CX42" s="633">
        <v>0.0</v>
      </c>
      <c r="CY42" s="633">
        <f t="shared" si="21"/>
        <v>0</v>
      </c>
      <c r="CZ42" s="632">
        <f t="shared" si="22"/>
        <v>0</v>
      </c>
      <c r="DA42" s="633">
        <v>0.0</v>
      </c>
      <c r="DB42" s="633">
        <f t="shared" si="23"/>
        <v>0</v>
      </c>
      <c r="DC42" s="632">
        <f t="shared" si="24"/>
        <v>0</v>
      </c>
      <c r="DD42" s="633">
        <v>0.0</v>
      </c>
      <c r="DE42" s="632">
        <f t="shared" si="25"/>
        <v>0</v>
      </c>
      <c r="DF42" s="632">
        <f t="shared" si="26"/>
        <v>0</v>
      </c>
    </row>
    <row r="43" hidden="1">
      <c r="A43" s="643">
        <v>6705808.0</v>
      </c>
      <c r="B43" s="635" t="s">
        <v>28452</v>
      </c>
      <c r="C43" s="636" t="s">
        <v>399</v>
      </c>
      <c r="D43" s="637">
        <v>45751.780486111114</v>
      </c>
      <c r="E43" s="637">
        <v>45751.78841435185</v>
      </c>
      <c r="F43" s="637">
        <v>45751.78896990741</v>
      </c>
      <c r="G43" s="636"/>
      <c r="H43" s="636" t="s">
        <v>570</v>
      </c>
      <c r="I43" s="636" t="s">
        <v>28453</v>
      </c>
      <c r="J43" s="636"/>
      <c r="K43" s="639">
        <v>798000.0</v>
      </c>
      <c r="L43" s="636" t="s">
        <v>28188</v>
      </c>
      <c r="M43" s="640" t="s">
        <v>28454</v>
      </c>
      <c r="N43" s="636" t="s">
        <v>28455</v>
      </c>
      <c r="O43" s="636" t="s">
        <v>28456</v>
      </c>
      <c r="P43" s="636" t="s">
        <v>28457</v>
      </c>
      <c r="Q43" s="636" t="s">
        <v>28458</v>
      </c>
      <c r="R43" s="222"/>
      <c r="S43" s="641">
        <v>45751.0</v>
      </c>
      <c r="T43" s="631" t="s">
        <v>28202</v>
      </c>
      <c r="U43" s="633">
        <v>798000.0</v>
      </c>
      <c r="V43" s="633">
        <v>762091.0</v>
      </c>
      <c r="W43" s="629"/>
      <c r="X43" s="641">
        <v>45751.0</v>
      </c>
      <c r="Y43" s="631" t="s">
        <v>28202</v>
      </c>
      <c r="Z43" s="633">
        <v>-798000.0</v>
      </c>
      <c r="AA43" s="633">
        <v>-762091.0</v>
      </c>
      <c r="AB43" s="222"/>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c r="BL43" s="630">
        <f t="shared" si="1"/>
        <v>0</v>
      </c>
      <c r="BM43" s="222"/>
      <c r="BN43" s="631" t="s">
        <v>76</v>
      </c>
      <c r="BP43" s="222"/>
      <c r="BQ43" s="222"/>
      <c r="BR43" s="222"/>
      <c r="BS43" s="222"/>
      <c r="BT43" s="639">
        <v>798000.0</v>
      </c>
      <c r="BU43" s="222"/>
      <c r="BV43" s="632">
        <f t="shared" si="2"/>
        <v>798000</v>
      </c>
      <c r="BW43" s="632">
        <f t="shared" si="31"/>
        <v>798000</v>
      </c>
      <c r="BX43" s="633">
        <f t="shared" si="3"/>
        <v>0</v>
      </c>
      <c r="BY43" s="632">
        <f t="shared" si="4"/>
        <v>0</v>
      </c>
      <c r="BZ43" s="633">
        <v>0.0</v>
      </c>
      <c r="CA43" s="633">
        <f t="shared" si="5"/>
        <v>0</v>
      </c>
      <c r="CB43" s="632">
        <f t="shared" si="6"/>
        <v>0</v>
      </c>
      <c r="CC43" s="633">
        <v>0.0</v>
      </c>
      <c r="CD43" s="633">
        <f t="shared" si="7"/>
        <v>0</v>
      </c>
      <c r="CE43" s="632">
        <f t="shared" si="8"/>
        <v>0</v>
      </c>
      <c r="CF43" s="633">
        <v>0.0</v>
      </c>
      <c r="CG43" s="633">
        <f t="shared" si="9"/>
        <v>0</v>
      </c>
      <c r="CH43" s="632">
        <f t="shared" si="10"/>
        <v>0</v>
      </c>
      <c r="CI43" s="633">
        <v>0.0</v>
      </c>
      <c r="CJ43" s="633">
        <f t="shared" si="11"/>
        <v>0</v>
      </c>
      <c r="CK43" s="632">
        <f t="shared" si="12"/>
        <v>0</v>
      </c>
      <c r="CL43" s="633">
        <v>0.0</v>
      </c>
      <c r="CM43" s="633">
        <f t="shared" si="13"/>
        <v>0</v>
      </c>
      <c r="CN43" s="632">
        <f t="shared" si="14"/>
        <v>0</v>
      </c>
      <c r="CO43" s="633">
        <v>0.0</v>
      </c>
      <c r="CP43" s="633">
        <f t="shared" si="15"/>
        <v>0</v>
      </c>
      <c r="CQ43" s="632">
        <f t="shared" si="16"/>
        <v>0</v>
      </c>
      <c r="CR43" s="633">
        <v>0.0</v>
      </c>
      <c r="CS43" s="633">
        <f t="shared" si="17"/>
        <v>0</v>
      </c>
      <c r="CT43" s="632">
        <f t="shared" si="18"/>
        <v>0</v>
      </c>
      <c r="CU43" s="633">
        <v>0.0</v>
      </c>
      <c r="CV43" s="633">
        <f t="shared" si="19"/>
        <v>0</v>
      </c>
      <c r="CW43" s="632">
        <f t="shared" si="20"/>
        <v>0</v>
      </c>
      <c r="CX43" s="633">
        <v>0.0</v>
      </c>
      <c r="CY43" s="633">
        <f t="shared" si="21"/>
        <v>0</v>
      </c>
      <c r="CZ43" s="632">
        <f t="shared" si="22"/>
        <v>0</v>
      </c>
      <c r="DA43" s="633">
        <v>0.0</v>
      </c>
      <c r="DB43" s="633">
        <f t="shared" si="23"/>
        <v>0</v>
      </c>
      <c r="DC43" s="632">
        <f t="shared" si="24"/>
        <v>0</v>
      </c>
      <c r="DD43" s="633">
        <v>0.0</v>
      </c>
      <c r="DE43" s="632">
        <f t="shared" si="25"/>
        <v>0</v>
      </c>
      <c r="DF43" s="632">
        <f t="shared" si="26"/>
        <v>0</v>
      </c>
    </row>
    <row r="44" hidden="1">
      <c r="A44" s="643">
        <v>6705941.0</v>
      </c>
      <c r="B44" s="635" t="s">
        <v>28459</v>
      </c>
      <c r="C44" s="636" t="s">
        <v>399</v>
      </c>
      <c r="D44" s="637">
        <v>45751.81002314815</v>
      </c>
      <c r="E44" s="637">
        <v>45751.81104166667</v>
      </c>
      <c r="F44" s="637">
        <v>45751.81197916667</v>
      </c>
      <c r="G44" s="636"/>
      <c r="H44" s="636" t="s">
        <v>742</v>
      </c>
      <c r="I44" s="636" t="s">
        <v>28460</v>
      </c>
      <c r="J44" s="636"/>
      <c r="K44" s="639">
        <v>798000.0</v>
      </c>
      <c r="L44" s="636" t="s">
        <v>28188</v>
      </c>
      <c r="M44" s="640" t="s">
        <v>28461</v>
      </c>
      <c r="N44" s="636" t="s">
        <v>27611</v>
      </c>
      <c r="O44" s="636" t="s">
        <v>28462</v>
      </c>
      <c r="P44" s="636" t="s">
        <v>28463</v>
      </c>
      <c r="Q44" s="636" t="s">
        <v>28464</v>
      </c>
      <c r="R44" s="222"/>
      <c r="S44" s="222"/>
      <c r="T44" s="222"/>
      <c r="U44" s="628"/>
      <c r="V44" s="222"/>
      <c r="W44" s="629"/>
      <c r="X44" s="222"/>
      <c r="Y44" s="222"/>
      <c r="Z44" s="222"/>
      <c r="AA44" s="222"/>
      <c r="AB44" s="222"/>
      <c r="AC44" s="222"/>
      <c r="AD44" s="222"/>
      <c r="AE44" s="222"/>
      <c r="AF44" s="222"/>
      <c r="AG44" s="222"/>
      <c r="AH44" s="222"/>
      <c r="AI44" s="222"/>
      <c r="AJ44" s="222"/>
      <c r="AK44" s="222"/>
      <c r="AL44" s="222"/>
      <c r="AM44" s="222"/>
      <c r="AN44" s="222"/>
      <c r="AO44" s="222"/>
      <c r="AP44" s="222"/>
      <c r="AQ44" s="222"/>
      <c r="AR44" s="222"/>
      <c r="AS44" s="222"/>
      <c r="AT44" s="222"/>
      <c r="AU44" s="222"/>
      <c r="AV44" s="222"/>
      <c r="AW44" s="222"/>
      <c r="AX44" s="222"/>
      <c r="AY44" s="222"/>
      <c r="AZ44" s="222"/>
      <c r="BA44" s="222"/>
      <c r="BB44" s="222"/>
      <c r="BC44" s="222"/>
      <c r="BD44" s="222"/>
      <c r="BE44" s="222"/>
      <c r="BF44" s="222"/>
      <c r="BG44" s="222"/>
      <c r="BH44" s="222"/>
      <c r="BI44" s="222"/>
      <c r="BJ44" s="222"/>
      <c r="BK44" s="222"/>
      <c r="BL44" s="630">
        <f t="shared" si="1"/>
        <v>0</v>
      </c>
      <c r="BM44" s="222"/>
      <c r="BN44" s="222"/>
      <c r="BO44" s="631" t="s">
        <v>102</v>
      </c>
      <c r="BQ44" s="222"/>
      <c r="BR44" s="222"/>
      <c r="BS44" s="222"/>
      <c r="BT44" s="639">
        <v>798000.0</v>
      </c>
      <c r="BU44" s="222"/>
      <c r="BV44" s="632">
        <f t="shared" si="2"/>
        <v>798000</v>
      </c>
      <c r="BW44" s="632">
        <f t="shared" si="31"/>
        <v>798000</v>
      </c>
      <c r="BX44" s="633">
        <f t="shared" si="3"/>
        <v>0</v>
      </c>
      <c r="BY44" s="632">
        <f t="shared" si="4"/>
        <v>0</v>
      </c>
      <c r="BZ44" s="633">
        <v>0.0</v>
      </c>
      <c r="CA44" s="633">
        <f t="shared" si="5"/>
        <v>0</v>
      </c>
      <c r="CB44" s="632">
        <f t="shared" si="6"/>
        <v>0</v>
      </c>
      <c r="CC44" s="633">
        <v>0.0</v>
      </c>
      <c r="CD44" s="633">
        <f t="shared" si="7"/>
        <v>0</v>
      </c>
      <c r="CE44" s="632">
        <f t="shared" si="8"/>
        <v>0</v>
      </c>
      <c r="CF44" s="633">
        <v>0.0</v>
      </c>
      <c r="CG44" s="633">
        <f t="shared" si="9"/>
        <v>0</v>
      </c>
      <c r="CH44" s="632">
        <f t="shared" si="10"/>
        <v>0</v>
      </c>
      <c r="CI44" s="633">
        <v>0.0</v>
      </c>
      <c r="CJ44" s="633">
        <f t="shared" si="11"/>
        <v>0</v>
      </c>
      <c r="CK44" s="632">
        <f t="shared" si="12"/>
        <v>0</v>
      </c>
      <c r="CL44" s="633">
        <v>0.0</v>
      </c>
      <c r="CM44" s="633">
        <f t="shared" si="13"/>
        <v>0</v>
      </c>
      <c r="CN44" s="632">
        <f t="shared" si="14"/>
        <v>0</v>
      </c>
      <c r="CO44" s="633">
        <v>0.0</v>
      </c>
      <c r="CP44" s="633">
        <f t="shared" si="15"/>
        <v>0</v>
      </c>
      <c r="CQ44" s="632">
        <f t="shared" si="16"/>
        <v>0</v>
      </c>
      <c r="CR44" s="633">
        <v>0.0</v>
      </c>
      <c r="CS44" s="633">
        <f t="shared" si="17"/>
        <v>0</v>
      </c>
      <c r="CT44" s="632">
        <f t="shared" si="18"/>
        <v>0</v>
      </c>
      <c r="CU44" s="633">
        <v>0.0</v>
      </c>
      <c r="CV44" s="633">
        <f t="shared" si="19"/>
        <v>0</v>
      </c>
      <c r="CW44" s="632">
        <f t="shared" si="20"/>
        <v>0</v>
      </c>
      <c r="CX44" s="633">
        <v>0.0</v>
      </c>
      <c r="CY44" s="633">
        <f t="shared" si="21"/>
        <v>0</v>
      </c>
      <c r="CZ44" s="632">
        <f t="shared" si="22"/>
        <v>0</v>
      </c>
      <c r="DA44" s="633">
        <v>0.0</v>
      </c>
      <c r="DB44" s="633">
        <f t="shared" si="23"/>
        <v>0</v>
      </c>
      <c r="DC44" s="632">
        <f t="shared" si="24"/>
        <v>0</v>
      </c>
      <c r="DD44" s="633">
        <v>0.0</v>
      </c>
      <c r="DE44" s="632">
        <f t="shared" si="25"/>
        <v>0</v>
      </c>
      <c r="DF44" s="632">
        <f t="shared" si="26"/>
        <v>0</v>
      </c>
    </row>
    <row r="45" hidden="1">
      <c r="A45" s="643">
        <v>6706376.0</v>
      </c>
      <c r="B45" s="635" t="s">
        <v>28465</v>
      </c>
      <c r="C45" s="636" t="s">
        <v>399</v>
      </c>
      <c r="D45" s="637">
        <v>45751.86195601852</v>
      </c>
      <c r="E45" s="637">
        <v>45751.863854166666</v>
      </c>
      <c r="F45" s="637">
        <v>45751.864166666666</v>
      </c>
      <c r="G45" s="636"/>
      <c r="H45" s="636" t="s">
        <v>28466</v>
      </c>
      <c r="I45" s="636" t="s">
        <v>28467</v>
      </c>
      <c r="J45" s="636">
        <v>36.0</v>
      </c>
      <c r="K45" s="639">
        <v>798000.0</v>
      </c>
      <c r="L45" s="636" t="s">
        <v>28188</v>
      </c>
      <c r="M45" s="640" t="s">
        <v>28468</v>
      </c>
      <c r="N45" s="636" t="s">
        <v>28469</v>
      </c>
      <c r="O45" s="636" t="s">
        <v>28469</v>
      </c>
      <c r="P45" s="636" t="s">
        <v>28470</v>
      </c>
      <c r="Q45" s="636" t="s">
        <v>28471</v>
      </c>
      <c r="R45" s="222"/>
      <c r="S45" s="641">
        <v>45765.0</v>
      </c>
      <c r="T45" s="631" t="s">
        <v>28223</v>
      </c>
      <c r="U45" s="633">
        <v>798000.0</v>
      </c>
      <c r="V45" s="633">
        <v>774060.0</v>
      </c>
      <c r="W45" s="629"/>
      <c r="X45" s="222"/>
      <c r="Y45" s="222"/>
      <c r="Z45" s="222"/>
      <c r="AA45" s="222"/>
      <c r="AB45" s="222"/>
      <c r="AC45" s="222"/>
      <c r="AD45" s="222"/>
      <c r="AE45" s="222"/>
      <c r="AF45" s="222"/>
      <c r="AG45" s="22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c r="BL45" s="630">
        <f t="shared" si="1"/>
        <v>798000</v>
      </c>
      <c r="BM45" s="222"/>
      <c r="BN45" s="222"/>
      <c r="BO45" s="222"/>
      <c r="BP45" s="222"/>
      <c r="BQ45" s="222"/>
      <c r="BR45" s="222"/>
      <c r="BS45" s="222"/>
      <c r="BT45" s="639">
        <v>798000.0</v>
      </c>
      <c r="BU45" s="222"/>
      <c r="BV45" s="632">
        <f t="shared" si="2"/>
        <v>798000</v>
      </c>
      <c r="BW45" s="633">
        <v>0.0</v>
      </c>
      <c r="BX45" s="633">
        <f t="shared" si="3"/>
        <v>66500</v>
      </c>
      <c r="BY45" s="632">
        <f t="shared" si="4"/>
        <v>731500</v>
      </c>
      <c r="BZ45" s="633">
        <v>0.0</v>
      </c>
      <c r="CA45" s="633">
        <f t="shared" si="5"/>
        <v>66500</v>
      </c>
      <c r="CB45" s="632">
        <f t="shared" si="6"/>
        <v>665000</v>
      </c>
      <c r="CC45" s="633">
        <v>0.0</v>
      </c>
      <c r="CD45" s="633">
        <f t="shared" si="7"/>
        <v>66500</v>
      </c>
      <c r="CE45" s="632">
        <f t="shared" si="8"/>
        <v>598500</v>
      </c>
      <c r="CF45" s="633">
        <v>0.0</v>
      </c>
      <c r="CG45" s="633">
        <f t="shared" si="9"/>
        <v>66500</v>
      </c>
      <c r="CH45" s="632">
        <f t="shared" si="10"/>
        <v>532000</v>
      </c>
      <c r="CI45" s="633">
        <v>0.0</v>
      </c>
      <c r="CJ45" s="633">
        <f t="shared" si="11"/>
        <v>66500</v>
      </c>
      <c r="CK45" s="632">
        <f t="shared" si="12"/>
        <v>465500</v>
      </c>
      <c r="CL45" s="633">
        <v>0.0</v>
      </c>
      <c r="CM45" s="633">
        <f t="shared" si="13"/>
        <v>66500</v>
      </c>
      <c r="CN45" s="632">
        <f t="shared" si="14"/>
        <v>399000</v>
      </c>
      <c r="CO45" s="633">
        <v>0.0</v>
      </c>
      <c r="CP45" s="633">
        <f t="shared" si="15"/>
        <v>66500</v>
      </c>
      <c r="CQ45" s="632">
        <f t="shared" si="16"/>
        <v>332500</v>
      </c>
      <c r="CR45" s="633">
        <v>0.0</v>
      </c>
      <c r="CS45" s="633">
        <f t="shared" si="17"/>
        <v>66500</v>
      </c>
      <c r="CT45" s="632">
        <f t="shared" si="18"/>
        <v>266000</v>
      </c>
      <c r="CU45" s="633">
        <v>0.0</v>
      </c>
      <c r="CV45" s="633">
        <f t="shared" si="19"/>
        <v>66500</v>
      </c>
      <c r="CW45" s="632">
        <f t="shared" si="20"/>
        <v>199500</v>
      </c>
      <c r="CX45" s="633">
        <v>0.0</v>
      </c>
      <c r="CY45" s="633">
        <f t="shared" si="21"/>
        <v>66500</v>
      </c>
      <c r="CZ45" s="632">
        <f t="shared" si="22"/>
        <v>133000</v>
      </c>
      <c r="DA45" s="633">
        <v>0.0</v>
      </c>
      <c r="DB45" s="633">
        <f t="shared" si="23"/>
        <v>66500</v>
      </c>
      <c r="DC45" s="632">
        <f t="shared" si="24"/>
        <v>66500</v>
      </c>
      <c r="DD45" s="633">
        <v>0.0</v>
      </c>
      <c r="DE45" s="632">
        <f t="shared" si="25"/>
        <v>66500</v>
      </c>
      <c r="DF45" s="632">
        <f t="shared" si="26"/>
        <v>0</v>
      </c>
    </row>
    <row r="46" hidden="1">
      <c r="A46" s="643">
        <v>6706412.0</v>
      </c>
      <c r="B46" s="635" t="s">
        <v>28472</v>
      </c>
      <c r="C46" s="636" t="s">
        <v>399</v>
      </c>
      <c r="D46" s="637">
        <v>45751.88076388889</v>
      </c>
      <c r="E46" s="637">
        <v>45751.883622685185</v>
      </c>
      <c r="F46" s="637">
        <v>45751.88460648148</v>
      </c>
      <c r="G46" s="636"/>
      <c r="H46" s="636" t="s">
        <v>1015</v>
      </c>
      <c r="I46" s="636" t="s">
        <v>26951</v>
      </c>
      <c r="J46" s="636" t="s">
        <v>25904</v>
      </c>
      <c r="K46" s="639">
        <v>798000.0</v>
      </c>
      <c r="L46" s="636" t="s">
        <v>28188</v>
      </c>
      <c r="M46" s="640" t="s">
        <v>28473</v>
      </c>
      <c r="N46" s="636" t="s">
        <v>28474</v>
      </c>
      <c r="O46" s="636" t="s">
        <v>28475</v>
      </c>
      <c r="P46" s="636" t="s">
        <v>28476</v>
      </c>
      <c r="Q46" s="636" t="s">
        <v>28477</v>
      </c>
      <c r="R46" s="222"/>
      <c r="S46" s="647">
        <v>45784.0</v>
      </c>
      <c r="T46" s="631" t="s">
        <v>16</v>
      </c>
      <c r="U46" s="633">
        <v>181944.0</v>
      </c>
      <c r="V46" s="222"/>
      <c r="W46" s="629"/>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c r="BI46" s="222"/>
      <c r="BJ46" s="222"/>
      <c r="BK46" s="222"/>
      <c r="BL46" s="630">
        <f t="shared" si="1"/>
        <v>181944</v>
      </c>
      <c r="BM46" s="222"/>
      <c r="BN46" s="222"/>
      <c r="BO46" s="222"/>
      <c r="BP46" s="222"/>
      <c r="BQ46" s="222"/>
      <c r="BR46" s="631" t="s">
        <v>16</v>
      </c>
      <c r="BS46" s="222"/>
      <c r="BT46" s="639">
        <v>798000.0</v>
      </c>
      <c r="BU46" s="222"/>
      <c r="BV46" s="632">
        <f t="shared" si="2"/>
        <v>798000</v>
      </c>
      <c r="BW46" s="633">
        <v>0.0</v>
      </c>
      <c r="BX46" s="633">
        <f t="shared" si="3"/>
        <v>66500</v>
      </c>
      <c r="BY46" s="632">
        <f t="shared" si="4"/>
        <v>731500</v>
      </c>
      <c r="BZ46" s="633">
        <v>0.0</v>
      </c>
      <c r="CA46" s="633">
        <f t="shared" si="5"/>
        <v>66500</v>
      </c>
      <c r="CB46" s="632">
        <f t="shared" si="6"/>
        <v>665000</v>
      </c>
      <c r="CC46" s="633">
        <v>0.0</v>
      </c>
      <c r="CD46" s="633">
        <f t="shared" si="7"/>
        <v>66500</v>
      </c>
      <c r="CE46" s="632">
        <f t="shared" si="8"/>
        <v>598500</v>
      </c>
      <c r="CF46" s="633">
        <v>0.0</v>
      </c>
      <c r="CG46" s="633">
        <f t="shared" si="9"/>
        <v>66500</v>
      </c>
      <c r="CH46" s="632">
        <f t="shared" si="10"/>
        <v>532000</v>
      </c>
      <c r="CI46" s="633">
        <v>0.0</v>
      </c>
      <c r="CJ46" s="633">
        <f t="shared" si="11"/>
        <v>66500</v>
      </c>
      <c r="CK46" s="632">
        <f t="shared" si="12"/>
        <v>465500</v>
      </c>
      <c r="CL46" s="633">
        <v>0.0</v>
      </c>
      <c r="CM46" s="633">
        <f t="shared" si="13"/>
        <v>66500</v>
      </c>
      <c r="CN46" s="632">
        <f t="shared" si="14"/>
        <v>399000</v>
      </c>
      <c r="CO46" s="633">
        <v>0.0</v>
      </c>
      <c r="CP46" s="633">
        <f t="shared" si="15"/>
        <v>66500</v>
      </c>
      <c r="CQ46" s="632">
        <f t="shared" si="16"/>
        <v>332500</v>
      </c>
      <c r="CR46" s="633">
        <v>0.0</v>
      </c>
      <c r="CS46" s="633">
        <f t="shared" si="17"/>
        <v>66500</v>
      </c>
      <c r="CT46" s="632">
        <f t="shared" si="18"/>
        <v>266000</v>
      </c>
      <c r="CU46" s="633">
        <v>0.0</v>
      </c>
      <c r="CV46" s="633">
        <f t="shared" si="19"/>
        <v>66500</v>
      </c>
      <c r="CW46" s="632">
        <f t="shared" si="20"/>
        <v>199500</v>
      </c>
      <c r="CX46" s="633">
        <v>0.0</v>
      </c>
      <c r="CY46" s="633">
        <f t="shared" si="21"/>
        <v>66500</v>
      </c>
      <c r="CZ46" s="632">
        <f t="shared" si="22"/>
        <v>133000</v>
      </c>
      <c r="DA46" s="633">
        <v>0.0</v>
      </c>
      <c r="DB46" s="633">
        <f t="shared" si="23"/>
        <v>66500</v>
      </c>
      <c r="DC46" s="632">
        <f t="shared" si="24"/>
        <v>66500</v>
      </c>
      <c r="DD46" s="633">
        <v>0.0</v>
      </c>
      <c r="DE46" s="632">
        <f t="shared" si="25"/>
        <v>66500</v>
      </c>
      <c r="DF46" s="632">
        <f t="shared" si="26"/>
        <v>0</v>
      </c>
    </row>
    <row r="47" hidden="1">
      <c r="A47" s="643">
        <v>6706427.0</v>
      </c>
      <c r="B47" s="635" t="s">
        <v>28478</v>
      </c>
      <c r="C47" s="636" t="s">
        <v>399</v>
      </c>
      <c r="D47" s="637">
        <v>45751.87415509259</v>
      </c>
      <c r="E47" s="637">
        <v>45751.87552083333</v>
      </c>
      <c r="F47" s="637">
        <v>45751.87621527778</v>
      </c>
      <c r="G47" s="636"/>
      <c r="H47" s="636" t="s">
        <v>507</v>
      </c>
      <c r="I47" s="636" t="s">
        <v>28479</v>
      </c>
      <c r="J47" s="636">
        <v>60.0</v>
      </c>
      <c r="K47" s="639">
        <v>798000.0</v>
      </c>
      <c r="L47" s="636" t="s">
        <v>28188</v>
      </c>
      <c r="M47" s="640" t="s">
        <v>28480</v>
      </c>
      <c r="N47" s="636" t="s">
        <v>28481</v>
      </c>
      <c r="O47" s="636" t="s">
        <v>28479</v>
      </c>
      <c r="P47" s="636" t="s">
        <v>28482</v>
      </c>
      <c r="Q47" s="636" t="s">
        <v>28479</v>
      </c>
      <c r="R47" s="222"/>
      <c r="S47" s="222"/>
      <c r="T47" s="222"/>
      <c r="U47" s="628"/>
      <c r="V47" s="222"/>
      <c r="W47" s="629"/>
      <c r="X47" s="222"/>
      <c r="Y47" s="222"/>
      <c r="Z47" s="222"/>
      <c r="AA47" s="222"/>
      <c r="AB47" s="222"/>
      <c r="AC47" s="222"/>
      <c r="AD47" s="222"/>
      <c r="AE47" s="222"/>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c r="BL47" s="630">
        <f t="shared" si="1"/>
        <v>0</v>
      </c>
      <c r="BM47" s="222"/>
      <c r="BN47" s="631" t="s">
        <v>76</v>
      </c>
      <c r="BP47" s="222"/>
      <c r="BQ47" s="222"/>
      <c r="BR47" s="222"/>
      <c r="BS47" s="222"/>
      <c r="BT47" s="639">
        <v>798000.0</v>
      </c>
      <c r="BU47" s="222"/>
      <c r="BV47" s="632">
        <f t="shared" si="2"/>
        <v>798000</v>
      </c>
      <c r="BW47" s="632">
        <f>BV47</f>
        <v>798000</v>
      </c>
      <c r="BX47" s="633">
        <f t="shared" si="3"/>
        <v>0</v>
      </c>
      <c r="BY47" s="632">
        <f t="shared" si="4"/>
        <v>0</v>
      </c>
      <c r="BZ47" s="633">
        <v>0.0</v>
      </c>
      <c r="CA47" s="633">
        <f t="shared" si="5"/>
        <v>0</v>
      </c>
      <c r="CB47" s="632">
        <f t="shared" si="6"/>
        <v>0</v>
      </c>
      <c r="CC47" s="633">
        <v>0.0</v>
      </c>
      <c r="CD47" s="633">
        <f t="shared" si="7"/>
        <v>0</v>
      </c>
      <c r="CE47" s="632">
        <f t="shared" si="8"/>
        <v>0</v>
      </c>
      <c r="CF47" s="633">
        <v>0.0</v>
      </c>
      <c r="CG47" s="633">
        <f t="shared" si="9"/>
        <v>0</v>
      </c>
      <c r="CH47" s="632">
        <f t="shared" si="10"/>
        <v>0</v>
      </c>
      <c r="CI47" s="633">
        <v>0.0</v>
      </c>
      <c r="CJ47" s="633">
        <f t="shared" si="11"/>
        <v>0</v>
      </c>
      <c r="CK47" s="632">
        <f t="shared" si="12"/>
        <v>0</v>
      </c>
      <c r="CL47" s="633">
        <v>0.0</v>
      </c>
      <c r="CM47" s="633">
        <f t="shared" si="13"/>
        <v>0</v>
      </c>
      <c r="CN47" s="632">
        <f t="shared" si="14"/>
        <v>0</v>
      </c>
      <c r="CO47" s="633">
        <v>0.0</v>
      </c>
      <c r="CP47" s="633">
        <f t="shared" si="15"/>
        <v>0</v>
      </c>
      <c r="CQ47" s="632">
        <f t="shared" si="16"/>
        <v>0</v>
      </c>
      <c r="CR47" s="633">
        <v>0.0</v>
      </c>
      <c r="CS47" s="633">
        <f t="shared" si="17"/>
        <v>0</v>
      </c>
      <c r="CT47" s="632">
        <f t="shared" si="18"/>
        <v>0</v>
      </c>
      <c r="CU47" s="633">
        <v>0.0</v>
      </c>
      <c r="CV47" s="633">
        <f t="shared" si="19"/>
        <v>0</v>
      </c>
      <c r="CW47" s="632">
        <f t="shared" si="20"/>
        <v>0</v>
      </c>
      <c r="CX47" s="633">
        <v>0.0</v>
      </c>
      <c r="CY47" s="633">
        <f t="shared" si="21"/>
        <v>0</v>
      </c>
      <c r="CZ47" s="632">
        <f t="shared" si="22"/>
        <v>0</v>
      </c>
      <c r="DA47" s="633">
        <v>0.0</v>
      </c>
      <c r="DB47" s="633">
        <f t="shared" si="23"/>
        <v>0</v>
      </c>
      <c r="DC47" s="632">
        <f t="shared" si="24"/>
        <v>0</v>
      </c>
      <c r="DD47" s="633">
        <v>0.0</v>
      </c>
      <c r="DE47" s="632">
        <f t="shared" si="25"/>
        <v>0</v>
      </c>
      <c r="DF47" s="632">
        <f t="shared" si="26"/>
        <v>0</v>
      </c>
    </row>
    <row r="48" hidden="1">
      <c r="A48" s="643">
        <v>6706603.0</v>
      </c>
      <c r="B48" s="635" t="s">
        <v>28483</v>
      </c>
      <c r="C48" s="636" t="s">
        <v>399</v>
      </c>
      <c r="D48" s="637">
        <v>45751.958657407406</v>
      </c>
      <c r="E48" s="637">
        <v>45751.959398148145</v>
      </c>
      <c r="F48" s="637">
        <v>45751.95990740741</v>
      </c>
      <c r="G48" s="636"/>
      <c r="H48" s="636" t="s">
        <v>676</v>
      </c>
      <c r="I48" s="636" t="s">
        <v>28484</v>
      </c>
      <c r="J48" s="636">
        <v>36.0</v>
      </c>
      <c r="K48" s="639">
        <v>798000.0</v>
      </c>
      <c r="L48" s="636" t="s">
        <v>28188</v>
      </c>
      <c r="M48" s="640" t="s">
        <v>28485</v>
      </c>
      <c r="N48" s="636" t="s">
        <v>28486</v>
      </c>
      <c r="O48" s="636" t="s">
        <v>28487</v>
      </c>
      <c r="P48" s="636" t="s">
        <v>28488</v>
      </c>
      <c r="Q48" s="636" t="s">
        <v>28489</v>
      </c>
      <c r="R48" s="222"/>
      <c r="S48" s="641">
        <v>45757.0</v>
      </c>
      <c r="T48" s="631" t="s">
        <v>28280</v>
      </c>
      <c r="U48" s="633">
        <v>50000.0</v>
      </c>
      <c r="V48" s="633">
        <v>50000.0</v>
      </c>
      <c r="W48" s="629"/>
      <c r="X48" s="222"/>
      <c r="Y48" s="222"/>
      <c r="Z48" s="222"/>
      <c r="AA48" s="222"/>
      <c r="AB48" s="222"/>
      <c r="AC48" s="222"/>
      <c r="AD48" s="222"/>
      <c r="AE48" s="222"/>
      <c r="AF48" s="222"/>
      <c r="AG48" s="222"/>
      <c r="AH48" s="222"/>
      <c r="AI48" s="222"/>
      <c r="AJ48" s="222"/>
      <c r="AK48" s="222"/>
      <c r="AL48" s="222"/>
      <c r="AM48" s="222"/>
      <c r="AN48" s="222"/>
      <c r="AO48" s="222"/>
      <c r="AP48" s="222"/>
      <c r="AQ48" s="222"/>
      <c r="AR48" s="222"/>
      <c r="AS48" s="222"/>
      <c r="AT48" s="222"/>
      <c r="AU48" s="222"/>
      <c r="AV48" s="222"/>
      <c r="AW48" s="222"/>
      <c r="AX48" s="222"/>
      <c r="AY48" s="222"/>
      <c r="AZ48" s="222"/>
      <c r="BA48" s="222"/>
      <c r="BB48" s="222"/>
      <c r="BC48" s="222"/>
      <c r="BD48" s="222"/>
      <c r="BE48" s="222"/>
      <c r="BF48" s="222"/>
      <c r="BG48" s="222"/>
      <c r="BH48" s="222"/>
      <c r="BI48" s="222"/>
      <c r="BJ48" s="222"/>
      <c r="BK48" s="222"/>
      <c r="BL48" s="630">
        <f t="shared" si="1"/>
        <v>50000</v>
      </c>
      <c r="BM48" s="222"/>
      <c r="BN48" s="222"/>
      <c r="BO48" s="222"/>
      <c r="BP48" s="222"/>
      <c r="BQ48" s="222"/>
      <c r="BR48" s="222"/>
      <c r="BS48" s="222"/>
      <c r="BT48" s="639">
        <v>798000.0</v>
      </c>
      <c r="BU48" s="222"/>
      <c r="BV48" s="632">
        <f t="shared" si="2"/>
        <v>798000</v>
      </c>
      <c r="BW48" s="633">
        <v>0.0</v>
      </c>
      <c r="BX48" s="633">
        <f t="shared" si="3"/>
        <v>66500</v>
      </c>
      <c r="BY48" s="632">
        <f t="shared" si="4"/>
        <v>731500</v>
      </c>
      <c r="BZ48" s="633">
        <v>0.0</v>
      </c>
      <c r="CA48" s="633">
        <f t="shared" si="5"/>
        <v>66500</v>
      </c>
      <c r="CB48" s="632">
        <f t="shared" si="6"/>
        <v>665000</v>
      </c>
      <c r="CC48" s="633">
        <v>0.0</v>
      </c>
      <c r="CD48" s="633">
        <f t="shared" si="7"/>
        <v>66500</v>
      </c>
      <c r="CE48" s="632">
        <f t="shared" si="8"/>
        <v>598500</v>
      </c>
      <c r="CF48" s="633">
        <v>0.0</v>
      </c>
      <c r="CG48" s="633">
        <f t="shared" si="9"/>
        <v>66500</v>
      </c>
      <c r="CH48" s="632">
        <f t="shared" si="10"/>
        <v>532000</v>
      </c>
      <c r="CI48" s="633">
        <v>0.0</v>
      </c>
      <c r="CJ48" s="633">
        <f t="shared" si="11"/>
        <v>66500</v>
      </c>
      <c r="CK48" s="632">
        <f t="shared" si="12"/>
        <v>465500</v>
      </c>
      <c r="CL48" s="633">
        <v>0.0</v>
      </c>
      <c r="CM48" s="633">
        <f t="shared" si="13"/>
        <v>66500</v>
      </c>
      <c r="CN48" s="632">
        <f t="shared" si="14"/>
        <v>399000</v>
      </c>
      <c r="CO48" s="633">
        <v>0.0</v>
      </c>
      <c r="CP48" s="633">
        <f t="shared" si="15"/>
        <v>66500</v>
      </c>
      <c r="CQ48" s="632">
        <f t="shared" si="16"/>
        <v>332500</v>
      </c>
      <c r="CR48" s="633">
        <v>0.0</v>
      </c>
      <c r="CS48" s="633">
        <f t="shared" si="17"/>
        <v>66500</v>
      </c>
      <c r="CT48" s="632">
        <f t="shared" si="18"/>
        <v>266000</v>
      </c>
      <c r="CU48" s="633">
        <v>0.0</v>
      </c>
      <c r="CV48" s="633">
        <f t="shared" si="19"/>
        <v>66500</v>
      </c>
      <c r="CW48" s="632">
        <f t="shared" si="20"/>
        <v>199500</v>
      </c>
      <c r="CX48" s="633">
        <v>0.0</v>
      </c>
      <c r="CY48" s="633">
        <f t="shared" si="21"/>
        <v>66500</v>
      </c>
      <c r="CZ48" s="632">
        <f t="shared" si="22"/>
        <v>133000</v>
      </c>
      <c r="DA48" s="633">
        <v>0.0</v>
      </c>
      <c r="DB48" s="633">
        <f t="shared" si="23"/>
        <v>66500</v>
      </c>
      <c r="DC48" s="632">
        <f t="shared" si="24"/>
        <v>66500</v>
      </c>
      <c r="DD48" s="633">
        <v>0.0</v>
      </c>
      <c r="DE48" s="632">
        <f t="shared" si="25"/>
        <v>66500</v>
      </c>
      <c r="DF48" s="632">
        <f t="shared" si="26"/>
        <v>0</v>
      </c>
    </row>
    <row r="49" hidden="1">
      <c r="A49" s="643">
        <v>6706631.0</v>
      </c>
      <c r="B49" s="635" t="s">
        <v>28490</v>
      </c>
      <c r="C49" s="636" t="s">
        <v>399</v>
      </c>
      <c r="D49" s="637">
        <v>45752.006898148145</v>
      </c>
      <c r="E49" s="637">
        <v>45752.0080787037</v>
      </c>
      <c r="F49" s="637">
        <v>45752.01028935185</v>
      </c>
      <c r="G49" s="636"/>
      <c r="H49" s="636" t="s">
        <v>95</v>
      </c>
      <c r="I49" s="636" t="s">
        <v>28491</v>
      </c>
      <c r="J49" s="636">
        <v>36.0</v>
      </c>
      <c r="K49" s="639">
        <v>798000.0</v>
      </c>
      <c r="L49" s="636" t="s">
        <v>28188</v>
      </c>
      <c r="M49" s="640" t="s">
        <v>28492</v>
      </c>
      <c r="N49" s="636" t="s">
        <v>28493</v>
      </c>
      <c r="O49" s="636" t="s">
        <v>28494</v>
      </c>
      <c r="P49" s="636" t="s">
        <v>28495</v>
      </c>
      <c r="Q49" s="636" t="s">
        <v>28494</v>
      </c>
      <c r="R49" s="222"/>
      <c r="S49" s="309"/>
      <c r="T49" s="222"/>
      <c r="U49" s="650"/>
      <c r="V49" s="222"/>
      <c r="W49" s="629"/>
      <c r="X49" s="222"/>
      <c r="Y49" s="222"/>
      <c r="Z49" s="222"/>
      <c r="AA49" s="222"/>
      <c r="AB49" s="222"/>
      <c r="AC49" s="222"/>
      <c r="AD49" s="222"/>
      <c r="AE49" s="222"/>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c r="BL49" s="630">
        <f t="shared" si="1"/>
        <v>0</v>
      </c>
      <c r="BM49" s="222"/>
      <c r="BN49" s="222"/>
      <c r="BO49" s="631" t="s">
        <v>102</v>
      </c>
      <c r="BQ49" s="222"/>
      <c r="BR49" s="222"/>
      <c r="BS49" s="222"/>
      <c r="BT49" s="639">
        <v>798000.0</v>
      </c>
      <c r="BU49" s="222"/>
      <c r="BV49" s="632">
        <f t="shared" si="2"/>
        <v>798000</v>
      </c>
      <c r="BW49" s="632">
        <f>BV49</f>
        <v>798000</v>
      </c>
      <c r="BX49" s="633">
        <f t="shared" si="3"/>
        <v>0</v>
      </c>
      <c r="BY49" s="632">
        <f t="shared" si="4"/>
        <v>0</v>
      </c>
      <c r="BZ49" s="633">
        <v>0.0</v>
      </c>
      <c r="CA49" s="633">
        <f t="shared" si="5"/>
        <v>0</v>
      </c>
      <c r="CB49" s="632">
        <f t="shared" si="6"/>
        <v>0</v>
      </c>
      <c r="CC49" s="633">
        <v>0.0</v>
      </c>
      <c r="CD49" s="633">
        <f t="shared" si="7"/>
        <v>0</v>
      </c>
      <c r="CE49" s="632">
        <f t="shared" si="8"/>
        <v>0</v>
      </c>
      <c r="CF49" s="633">
        <v>0.0</v>
      </c>
      <c r="CG49" s="633">
        <f t="shared" si="9"/>
        <v>0</v>
      </c>
      <c r="CH49" s="632">
        <f t="shared" si="10"/>
        <v>0</v>
      </c>
      <c r="CI49" s="633">
        <v>0.0</v>
      </c>
      <c r="CJ49" s="633">
        <f t="shared" si="11"/>
        <v>0</v>
      </c>
      <c r="CK49" s="632">
        <f t="shared" si="12"/>
        <v>0</v>
      </c>
      <c r="CL49" s="633">
        <v>0.0</v>
      </c>
      <c r="CM49" s="633">
        <f t="shared" si="13"/>
        <v>0</v>
      </c>
      <c r="CN49" s="632">
        <f t="shared" si="14"/>
        <v>0</v>
      </c>
      <c r="CO49" s="633">
        <v>0.0</v>
      </c>
      <c r="CP49" s="633">
        <f t="shared" si="15"/>
        <v>0</v>
      </c>
      <c r="CQ49" s="632">
        <f t="shared" si="16"/>
        <v>0</v>
      </c>
      <c r="CR49" s="633">
        <v>0.0</v>
      </c>
      <c r="CS49" s="633">
        <f t="shared" si="17"/>
        <v>0</v>
      </c>
      <c r="CT49" s="632">
        <f t="shared" si="18"/>
        <v>0</v>
      </c>
      <c r="CU49" s="633">
        <v>0.0</v>
      </c>
      <c r="CV49" s="633">
        <f t="shared" si="19"/>
        <v>0</v>
      </c>
      <c r="CW49" s="632">
        <f t="shared" si="20"/>
        <v>0</v>
      </c>
      <c r="CX49" s="633">
        <v>0.0</v>
      </c>
      <c r="CY49" s="633">
        <f t="shared" si="21"/>
        <v>0</v>
      </c>
      <c r="CZ49" s="632">
        <f t="shared" si="22"/>
        <v>0</v>
      </c>
      <c r="DA49" s="633">
        <v>0.0</v>
      </c>
      <c r="DB49" s="633">
        <f t="shared" si="23"/>
        <v>0</v>
      </c>
      <c r="DC49" s="632">
        <f t="shared" si="24"/>
        <v>0</v>
      </c>
      <c r="DD49" s="633">
        <v>0.0</v>
      </c>
      <c r="DE49" s="632">
        <f t="shared" si="25"/>
        <v>0</v>
      </c>
      <c r="DF49" s="632">
        <f t="shared" si="26"/>
        <v>0</v>
      </c>
    </row>
    <row r="50" hidden="1">
      <c r="A50" s="643">
        <v>6706785.0</v>
      </c>
      <c r="B50" s="635" t="s">
        <v>28496</v>
      </c>
      <c r="C50" s="636" t="s">
        <v>399</v>
      </c>
      <c r="D50" s="637">
        <v>45752.08320601852</v>
      </c>
      <c r="E50" s="637">
        <v>45752.08561342592</v>
      </c>
      <c r="F50" s="637">
        <v>45752.08626157408</v>
      </c>
      <c r="G50" s="636"/>
      <c r="H50" s="636" t="s">
        <v>28466</v>
      </c>
      <c r="I50" s="636" t="s">
        <v>28497</v>
      </c>
      <c r="J50" s="636"/>
      <c r="K50" s="639">
        <v>788000.0</v>
      </c>
      <c r="L50" s="636" t="s">
        <v>28188</v>
      </c>
      <c r="M50" s="640" t="s">
        <v>28498</v>
      </c>
      <c r="N50" s="636" t="s">
        <v>28499</v>
      </c>
      <c r="O50" s="636" t="s">
        <v>28500</v>
      </c>
      <c r="P50" s="636" t="s">
        <v>28501</v>
      </c>
      <c r="Q50" s="636" t="s">
        <v>28502</v>
      </c>
      <c r="R50" s="222"/>
      <c r="S50" s="641">
        <v>45752.0</v>
      </c>
      <c r="T50" s="631" t="s">
        <v>28280</v>
      </c>
      <c r="U50" s="633">
        <v>788000.0</v>
      </c>
      <c r="V50" s="633">
        <v>788000.0</v>
      </c>
      <c r="W50" s="629"/>
      <c r="X50" s="222"/>
      <c r="Y50" s="222"/>
      <c r="Z50" s="222"/>
      <c r="AA50" s="222"/>
      <c r="AB50" s="222"/>
      <c r="AC50" s="222"/>
      <c r="AD50" s="222"/>
      <c r="AE50" s="222"/>
      <c r="AF50" s="222"/>
      <c r="AG50" s="222"/>
      <c r="AH50" s="222"/>
      <c r="AI50" s="222"/>
      <c r="AJ50" s="222"/>
      <c r="AK50" s="222"/>
      <c r="AL50" s="222"/>
      <c r="AM50" s="222"/>
      <c r="AN50" s="222"/>
      <c r="AO50" s="222"/>
      <c r="AP50" s="222"/>
      <c r="AQ50" s="222"/>
      <c r="AR50" s="222"/>
      <c r="AS50" s="222"/>
      <c r="AT50" s="222"/>
      <c r="AU50" s="222"/>
      <c r="AV50" s="222"/>
      <c r="AW50" s="222"/>
      <c r="AX50" s="222"/>
      <c r="AY50" s="222"/>
      <c r="AZ50" s="222"/>
      <c r="BA50" s="222"/>
      <c r="BB50" s="222"/>
      <c r="BC50" s="222"/>
      <c r="BD50" s="222"/>
      <c r="BE50" s="222"/>
      <c r="BF50" s="222"/>
      <c r="BG50" s="222"/>
      <c r="BH50" s="222"/>
      <c r="BI50" s="222"/>
      <c r="BJ50" s="222"/>
      <c r="BK50" s="222"/>
      <c r="BL50" s="630">
        <f t="shared" si="1"/>
        <v>788000</v>
      </c>
      <c r="BM50" s="222"/>
      <c r="BN50" s="222"/>
      <c r="BO50" s="222"/>
      <c r="BP50" s="222"/>
      <c r="BQ50" s="222"/>
      <c r="BR50" s="222"/>
      <c r="BS50" s="222"/>
      <c r="BT50" s="639">
        <v>788000.0</v>
      </c>
      <c r="BU50" s="222"/>
      <c r="BV50" s="632">
        <f t="shared" si="2"/>
        <v>788000</v>
      </c>
      <c r="BW50" s="633">
        <v>0.0</v>
      </c>
      <c r="BX50" s="633">
        <f t="shared" si="3"/>
        <v>65666.66667</v>
      </c>
      <c r="BY50" s="632">
        <f t="shared" si="4"/>
        <v>722333.3333</v>
      </c>
      <c r="BZ50" s="633">
        <v>0.0</v>
      </c>
      <c r="CA50" s="633">
        <f t="shared" si="5"/>
        <v>65666.66667</v>
      </c>
      <c r="CB50" s="632">
        <f t="shared" si="6"/>
        <v>656666.6667</v>
      </c>
      <c r="CC50" s="633">
        <v>0.0</v>
      </c>
      <c r="CD50" s="633">
        <f t="shared" si="7"/>
        <v>65666.66667</v>
      </c>
      <c r="CE50" s="632">
        <f t="shared" si="8"/>
        <v>591000</v>
      </c>
      <c r="CF50" s="633">
        <v>0.0</v>
      </c>
      <c r="CG50" s="633">
        <f t="shared" si="9"/>
        <v>65666.66667</v>
      </c>
      <c r="CH50" s="632">
        <f t="shared" si="10"/>
        <v>525333.3333</v>
      </c>
      <c r="CI50" s="633">
        <v>0.0</v>
      </c>
      <c r="CJ50" s="633">
        <f t="shared" si="11"/>
        <v>65666.66667</v>
      </c>
      <c r="CK50" s="632">
        <f t="shared" si="12"/>
        <v>459666.6667</v>
      </c>
      <c r="CL50" s="633">
        <v>0.0</v>
      </c>
      <c r="CM50" s="633">
        <f t="shared" si="13"/>
        <v>65666.66667</v>
      </c>
      <c r="CN50" s="632">
        <f t="shared" si="14"/>
        <v>394000</v>
      </c>
      <c r="CO50" s="633">
        <v>0.0</v>
      </c>
      <c r="CP50" s="633">
        <f t="shared" si="15"/>
        <v>65666.66667</v>
      </c>
      <c r="CQ50" s="632">
        <f t="shared" si="16"/>
        <v>328333.3333</v>
      </c>
      <c r="CR50" s="633">
        <v>0.0</v>
      </c>
      <c r="CS50" s="633">
        <f t="shared" si="17"/>
        <v>65666.66667</v>
      </c>
      <c r="CT50" s="632">
        <f t="shared" si="18"/>
        <v>262666.6667</v>
      </c>
      <c r="CU50" s="633">
        <v>0.0</v>
      </c>
      <c r="CV50" s="633">
        <f t="shared" si="19"/>
        <v>65666.66667</v>
      </c>
      <c r="CW50" s="632">
        <f t="shared" si="20"/>
        <v>197000</v>
      </c>
      <c r="CX50" s="633">
        <v>0.0</v>
      </c>
      <c r="CY50" s="633">
        <f t="shared" si="21"/>
        <v>65666.66667</v>
      </c>
      <c r="CZ50" s="632">
        <f t="shared" si="22"/>
        <v>131333.3333</v>
      </c>
      <c r="DA50" s="633">
        <v>0.0</v>
      </c>
      <c r="DB50" s="633">
        <f t="shared" si="23"/>
        <v>65666.66667</v>
      </c>
      <c r="DC50" s="632">
        <f t="shared" si="24"/>
        <v>65666.66667</v>
      </c>
      <c r="DD50" s="633">
        <v>0.0</v>
      </c>
      <c r="DE50" s="632">
        <f t="shared" si="25"/>
        <v>65666.66667</v>
      </c>
      <c r="DF50" s="632">
        <f t="shared" si="26"/>
        <v>0</v>
      </c>
    </row>
    <row r="51" hidden="1">
      <c r="A51" s="643">
        <v>6707230.0</v>
      </c>
      <c r="B51" s="635" t="s">
        <v>28503</v>
      </c>
      <c r="C51" s="636" t="s">
        <v>399</v>
      </c>
      <c r="D51" s="637">
        <v>45752.496458333335</v>
      </c>
      <c r="E51" s="637">
        <v>45752.4981712963</v>
      </c>
      <c r="F51" s="637">
        <v>45752.50072916667</v>
      </c>
      <c r="G51" s="636"/>
      <c r="H51" s="636" t="s">
        <v>770</v>
      </c>
      <c r="I51" s="636" t="s">
        <v>28504</v>
      </c>
      <c r="J51" s="636"/>
      <c r="K51" s="639">
        <v>1182000.0</v>
      </c>
      <c r="L51" s="636" t="s">
        <v>28196</v>
      </c>
      <c r="M51" s="640" t="s">
        <v>28505</v>
      </c>
      <c r="N51" s="636" t="s">
        <v>28506</v>
      </c>
      <c r="O51" s="636" t="s">
        <v>1320</v>
      </c>
      <c r="P51" s="636" t="s">
        <v>28507</v>
      </c>
      <c r="Q51" s="636" t="s">
        <v>28508</v>
      </c>
      <c r="R51" s="222"/>
      <c r="S51" s="641">
        <v>45756.0</v>
      </c>
      <c r="T51" s="631" t="s">
        <v>28202</v>
      </c>
      <c r="U51" s="633">
        <v>200000.0</v>
      </c>
      <c r="V51" s="633">
        <v>191001.0</v>
      </c>
      <c r="W51" s="629"/>
      <c r="X51" s="641">
        <v>45756.0</v>
      </c>
      <c r="Y51" s="631" t="s">
        <v>28202</v>
      </c>
      <c r="Z51" s="633">
        <v>982000.0</v>
      </c>
      <c r="AA51" s="633">
        <v>937811.0</v>
      </c>
      <c r="AB51" s="222"/>
      <c r="AC51" s="641">
        <v>45752.0</v>
      </c>
      <c r="AD51" s="631" t="s">
        <v>28202</v>
      </c>
      <c r="AE51" s="633">
        <v>1182000.0</v>
      </c>
      <c r="AF51" s="633">
        <v>1128811.0</v>
      </c>
      <c r="AG51" s="222"/>
      <c r="AH51" s="641">
        <v>45756.0</v>
      </c>
      <c r="AI51" s="631" t="s">
        <v>28202</v>
      </c>
      <c r="AJ51" s="633">
        <v>-1182000.0</v>
      </c>
      <c r="AK51" s="633">
        <v>-1128811.0</v>
      </c>
      <c r="AL51" s="222"/>
      <c r="AM51" s="222"/>
      <c r="AN51" s="222"/>
      <c r="AO51" s="222"/>
      <c r="AP51" s="222"/>
      <c r="AQ51" s="222"/>
      <c r="AR51" s="222"/>
      <c r="AS51" s="222"/>
      <c r="AT51" s="222"/>
      <c r="AU51" s="222"/>
      <c r="AV51" s="222"/>
      <c r="AW51" s="222"/>
      <c r="AX51" s="222"/>
      <c r="AY51" s="222"/>
      <c r="AZ51" s="222"/>
      <c r="BA51" s="222"/>
      <c r="BB51" s="222"/>
      <c r="BC51" s="222"/>
      <c r="BD51" s="222"/>
      <c r="BE51" s="222"/>
      <c r="BF51" s="222"/>
      <c r="BG51" s="222"/>
      <c r="BH51" s="222"/>
      <c r="BI51" s="222"/>
      <c r="BJ51" s="222"/>
      <c r="BK51" s="222"/>
      <c r="BL51" s="630">
        <f t="shared" si="1"/>
        <v>1182000</v>
      </c>
      <c r="BM51" s="222"/>
      <c r="BN51" s="222"/>
      <c r="BO51" s="222"/>
      <c r="BP51" s="222"/>
      <c r="BQ51" s="222"/>
      <c r="BR51" s="222"/>
      <c r="BS51" s="222"/>
      <c r="BT51" s="639">
        <v>1182000.0</v>
      </c>
      <c r="BU51" s="222"/>
      <c r="BV51" s="632">
        <f t="shared" si="2"/>
        <v>1182000</v>
      </c>
      <c r="BW51" s="633">
        <v>0.0</v>
      </c>
      <c r="BX51" s="633">
        <f t="shared" si="3"/>
        <v>98500</v>
      </c>
      <c r="BY51" s="632">
        <f t="shared" si="4"/>
        <v>1083500</v>
      </c>
      <c r="BZ51" s="633">
        <v>0.0</v>
      </c>
      <c r="CA51" s="633">
        <f t="shared" si="5"/>
        <v>98500</v>
      </c>
      <c r="CB51" s="632">
        <f t="shared" si="6"/>
        <v>985000</v>
      </c>
      <c r="CC51" s="633">
        <v>0.0</v>
      </c>
      <c r="CD51" s="633">
        <f t="shared" si="7"/>
        <v>98500</v>
      </c>
      <c r="CE51" s="632">
        <f t="shared" si="8"/>
        <v>886500</v>
      </c>
      <c r="CF51" s="633">
        <v>0.0</v>
      </c>
      <c r="CG51" s="633">
        <f t="shared" si="9"/>
        <v>98500</v>
      </c>
      <c r="CH51" s="632">
        <f t="shared" si="10"/>
        <v>788000</v>
      </c>
      <c r="CI51" s="633">
        <v>0.0</v>
      </c>
      <c r="CJ51" s="633">
        <f t="shared" si="11"/>
        <v>98500</v>
      </c>
      <c r="CK51" s="632">
        <f t="shared" si="12"/>
        <v>689500</v>
      </c>
      <c r="CL51" s="633">
        <v>0.0</v>
      </c>
      <c r="CM51" s="633">
        <f t="shared" si="13"/>
        <v>98500</v>
      </c>
      <c r="CN51" s="632">
        <f t="shared" si="14"/>
        <v>591000</v>
      </c>
      <c r="CO51" s="633">
        <v>0.0</v>
      </c>
      <c r="CP51" s="633">
        <f t="shared" si="15"/>
        <v>98500</v>
      </c>
      <c r="CQ51" s="632">
        <f t="shared" si="16"/>
        <v>492500</v>
      </c>
      <c r="CR51" s="633">
        <v>0.0</v>
      </c>
      <c r="CS51" s="633">
        <f t="shared" si="17"/>
        <v>98500</v>
      </c>
      <c r="CT51" s="632">
        <f t="shared" si="18"/>
        <v>394000</v>
      </c>
      <c r="CU51" s="633">
        <v>0.0</v>
      </c>
      <c r="CV51" s="633">
        <f t="shared" si="19"/>
        <v>98500</v>
      </c>
      <c r="CW51" s="632">
        <f t="shared" si="20"/>
        <v>295500</v>
      </c>
      <c r="CX51" s="633">
        <v>0.0</v>
      </c>
      <c r="CY51" s="633">
        <f t="shared" si="21"/>
        <v>98500</v>
      </c>
      <c r="CZ51" s="632">
        <f t="shared" si="22"/>
        <v>197000</v>
      </c>
      <c r="DA51" s="633">
        <v>0.0</v>
      </c>
      <c r="DB51" s="633">
        <f t="shared" si="23"/>
        <v>98500</v>
      </c>
      <c r="DC51" s="632">
        <f t="shared" si="24"/>
        <v>98500</v>
      </c>
      <c r="DD51" s="633">
        <v>0.0</v>
      </c>
      <c r="DE51" s="632">
        <f t="shared" si="25"/>
        <v>98500</v>
      </c>
      <c r="DF51" s="632">
        <f t="shared" si="26"/>
        <v>0</v>
      </c>
    </row>
    <row r="52" hidden="1">
      <c r="A52" s="643">
        <v>6708120.0</v>
      </c>
      <c r="B52" s="635" t="s">
        <v>28509</v>
      </c>
      <c r="C52" s="636" t="s">
        <v>399</v>
      </c>
      <c r="D52" s="637">
        <v>45752.682905092595</v>
      </c>
      <c r="E52" s="637">
        <v>45752.68423611111</v>
      </c>
      <c r="F52" s="637">
        <v>45752.730833333335</v>
      </c>
      <c r="G52" s="636"/>
      <c r="H52" s="636" t="s">
        <v>499</v>
      </c>
      <c r="I52" s="636" t="s">
        <v>28510</v>
      </c>
      <c r="J52" s="636"/>
      <c r="K52" s="639">
        <v>798000.0</v>
      </c>
      <c r="L52" s="636" t="s">
        <v>28188</v>
      </c>
      <c r="M52" s="640" t="s">
        <v>28511</v>
      </c>
      <c r="N52" s="636" t="s">
        <v>26748</v>
      </c>
      <c r="O52" s="636" t="s">
        <v>28512</v>
      </c>
      <c r="P52" s="636" t="s">
        <v>28513</v>
      </c>
      <c r="Q52" s="636" t="s">
        <v>28514</v>
      </c>
      <c r="R52" s="222"/>
      <c r="S52" s="641">
        <v>45752.0</v>
      </c>
      <c r="T52" s="631" t="s">
        <v>28202</v>
      </c>
      <c r="U52" s="633">
        <v>798000.0</v>
      </c>
      <c r="V52" s="633">
        <v>762091.0</v>
      </c>
      <c r="W52" s="629"/>
      <c r="X52" s="222"/>
      <c r="Y52" s="222"/>
      <c r="Z52" s="222"/>
      <c r="AA52" s="222"/>
      <c r="AB52" s="222"/>
      <c r="AC52" s="222"/>
      <c r="AD52" s="222"/>
      <c r="AE52" s="222"/>
      <c r="AF52" s="222"/>
      <c r="AG52" s="222"/>
      <c r="AH52" s="222"/>
      <c r="AI52" s="222"/>
      <c r="AJ52" s="222"/>
      <c r="AK52" s="222"/>
      <c r="AL52" s="222"/>
      <c r="AM52" s="222"/>
      <c r="AN52" s="222"/>
      <c r="AO52" s="222"/>
      <c r="AP52" s="222"/>
      <c r="AQ52" s="222"/>
      <c r="AR52" s="222"/>
      <c r="AS52" s="222"/>
      <c r="AT52" s="222"/>
      <c r="AU52" s="222"/>
      <c r="AV52" s="222"/>
      <c r="AW52" s="222"/>
      <c r="AX52" s="222"/>
      <c r="AY52" s="222"/>
      <c r="AZ52" s="222"/>
      <c r="BA52" s="222"/>
      <c r="BB52" s="222"/>
      <c r="BC52" s="222"/>
      <c r="BD52" s="222"/>
      <c r="BE52" s="222"/>
      <c r="BF52" s="222"/>
      <c r="BG52" s="222"/>
      <c r="BH52" s="222"/>
      <c r="BI52" s="222"/>
      <c r="BJ52" s="222"/>
      <c r="BK52" s="222"/>
      <c r="BL52" s="630">
        <f t="shared" si="1"/>
        <v>798000</v>
      </c>
      <c r="BM52" s="222"/>
      <c r="BN52" s="222"/>
      <c r="BO52" s="222"/>
      <c r="BP52" s="222"/>
      <c r="BQ52" s="222"/>
      <c r="BR52" s="222"/>
      <c r="BS52" s="222"/>
      <c r="BT52" s="639">
        <v>798000.0</v>
      </c>
      <c r="BU52" s="222"/>
      <c r="BV52" s="632">
        <f t="shared" si="2"/>
        <v>798000</v>
      </c>
      <c r="BW52" s="633">
        <v>0.0</v>
      </c>
      <c r="BX52" s="633">
        <f t="shared" si="3"/>
        <v>66500</v>
      </c>
      <c r="BY52" s="632">
        <f t="shared" si="4"/>
        <v>731500</v>
      </c>
      <c r="BZ52" s="633">
        <v>0.0</v>
      </c>
      <c r="CA52" s="633">
        <f t="shared" si="5"/>
        <v>66500</v>
      </c>
      <c r="CB52" s="632">
        <f t="shared" si="6"/>
        <v>665000</v>
      </c>
      <c r="CC52" s="633">
        <v>0.0</v>
      </c>
      <c r="CD52" s="633">
        <f t="shared" si="7"/>
        <v>66500</v>
      </c>
      <c r="CE52" s="632">
        <f t="shared" si="8"/>
        <v>598500</v>
      </c>
      <c r="CF52" s="633">
        <v>0.0</v>
      </c>
      <c r="CG52" s="633">
        <f t="shared" si="9"/>
        <v>66500</v>
      </c>
      <c r="CH52" s="632">
        <f t="shared" si="10"/>
        <v>532000</v>
      </c>
      <c r="CI52" s="633">
        <v>0.0</v>
      </c>
      <c r="CJ52" s="633">
        <f t="shared" si="11"/>
        <v>66500</v>
      </c>
      <c r="CK52" s="632">
        <f t="shared" si="12"/>
        <v>465500</v>
      </c>
      <c r="CL52" s="633">
        <v>0.0</v>
      </c>
      <c r="CM52" s="633">
        <f t="shared" si="13"/>
        <v>66500</v>
      </c>
      <c r="CN52" s="632">
        <f t="shared" si="14"/>
        <v>399000</v>
      </c>
      <c r="CO52" s="633">
        <v>0.0</v>
      </c>
      <c r="CP52" s="633">
        <f t="shared" si="15"/>
        <v>66500</v>
      </c>
      <c r="CQ52" s="632">
        <f t="shared" si="16"/>
        <v>332500</v>
      </c>
      <c r="CR52" s="633">
        <v>0.0</v>
      </c>
      <c r="CS52" s="633">
        <f t="shared" si="17"/>
        <v>66500</v>
      </c>
      <c r="CT52" s="632">
        <f t="shared" si="18"/>
        <v>266000</v>
      </c>
      <c r="CU52" s="633">
        <v>0.0</v>
      </c>
      <c r="CV52" s="633">
        <f t="shared" si="19"/>
        <v>66500</v>
      </c>
      <c r="CW52" s="632">
        <f t="shared" si="20"/>
        <v>199500</v>
      </c>
      <c r="CX52" s="633">
        <v>0.0</v>
      </c>
      <c r="CY52" s="633">
        <f t="shared" si="21"/>
        <v>66500</v>
      </c>
      <c r="CZ52" s="632">
        <f t="shared" si="22"/>
        <v>133000</v>
      </c>
      <c r="DA52" s="633">
        <v>0.0</v>
      </c>
      <c r="DB52" s="633">
        <f t="shared" si="23"/>
        <v>66500</v>
      </c>
      <c r="DC52" s="632">
        <f t="shared" si="24"/>
        <v>66500</v>
      </c>
      <c r="DD52" s="633">
        <v>0.0</v>
      </c>
      <c r="DE52" s="632">
        <f t="shared" si="25"/>
        <v>66500</v>
      </c>
      <c r="DF52" s="632">
        <f t="shared" si="26"/>
        <v>0</v>
      </c>
    </row>
    <row r="53" hidden="1">
      <c r="A53" s="643">
        <v>6708146.0</v>
      </c>
      <c r="B53" s="635" t="s">
        <v>28515</v>
      </c>
      <c r="C53" s="636" t="s">
        <v>399</v>
      </c>
      <c r="D53" s="637">
        <v>45752.69613425926</v>
      </c>
      <c r="E53" s="637">
        <v>45752.69783564815</v>
      </c>
      <c r="F53" s="637">
        <v>45752.698287037034</v>
      </c>
      <c r="G53" s="636"/>
      <c r="H53" s="636" t="s">
        <v>1015</v>
      </c>
      <c r="I53" s="636" t="s">
        <v>26387</v>
      </c>
      <c r="J53" s="636"/>
      <c r="K53" s="639">
        <v>798000.0</v>
      </c>
      <c r="L53" s="636" t="s">
        <v>28188</v>
      </c>
      <c r="M53" s="640" t="s">
        <v>28516</v>
      </c>
      <c r="N53" s="636" t="s">
        <v>28517</v>
      </c>
      <c r="O53" s="636" t="s">
        <v>28518</v>
      </c>
      <c r="P53" s="636" t="s">
        <v>28519</v>
      </c>
      <c r="Q53" s="636" t="s">
        <v>28520</v>
      </c>
      <c r="R53" s="222"/>
      <c r="S53" s="631" t="s">
        <v>28521</v>
      </c>
      <c r="T53" s="631" t="s">
        <v>28354</v>
      </c>
      <c r="U53" s="633">
        <v>798000.0</v>
      </c>
      <c r="V53" s="633">
        <v>774060.0</v>
      </c>
      <c r="W53" s="629"/>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c r="BL53" s="630">
        <f t="shared" si="1"/>
        <v>798000</v>
      </c>
      <c r="BM53" s="222"/>
      <c r="BN53" s="222"/>
      <c r="BO53" s="222"/>
      <c r="BP53" s="222"/>
      <c r="BQ53" s="222"/>
      <c r="BR53" s="222"/>
      <c r="BS53" s="222"/>
      <c r="BT53" s="639">
        <v>798000.0</v>
      </c>
      <c r="BU53" s="222"/>
      <c r="BV53" s="632">
        <f t="shared" si="2"/>
        <v>798000</v>
      </c>
      <c r="BW53" s="633">
        <v>0.0</v>
      </c>
      <c r="BX53" s="633">
        <f t="shared" si="3"/>
        <v>66500</v>
      </c>
      <c r="BY53" s="632">
        <f t="shared" si="4"/>
        <v>731500</v>
      </c>
      <c r="BZ53" s="633">
        <v>0.0</v>
      </c>
      <c r="CA53" s="633">
        <f t="shared" si="5"/>
        <v>66500</v>
      </c>
      <c r="CB53" s="632">
        <f t="shared" si="6"/>
        <v>665000</v>
      </c>
      <c r="CC53" s="633">
        <v>0.0</v>
      </c>
      <c r="CD53" s="633">
        <f t="shared" si="7"/>
        <v>66500</v>
      </c>
      <c r="CE53" s="632">
        <f t="shared" si="8"/>
        <v>598500</v>
      </c>
      <c r="CF53" s="633">
        <v>0.0</v>
      </c>
      <c r="CG53" s="633">
        <f t="shared" si="9"/>
        <v>66500</v>
      </c>
      <c r="CH53" s="632">
        <f t="shared" si="10"/>
        <v>532000</v>
      </c>
      <c r="CI53" s="633">
        <v>0.0</v>
      </c>
      <c r="CJ53" s="633">
        <f t="shared" si="11"/>
        <v>66500</v>
      </c>
      <c r="CK53" s="632">
        <f t="shared" si="12"/>
        <v>465500</v>
      </c>
      <c r="CL53" s="633">
        <v>0.0</v>
      </c>
      <c r="CM53" s="633">
        <f t="shared" si="13"/>
        <v>66500</v>
      </c>
      <c r="CN53" s="632">
        <f t="shared" si="14"/>
        <v>399000</v>
      </c>
      <c r="CO53" s="633">
        <v>0.0</v>
      </c>
      <c r="CP53" s="633">
        <f t="shared" si="15"/>
        <v>66500</v>
      </c>
      <c r="CQ53" s="632">
        <f t="shared" si="16"/>
        <v>332500</v>
      </c>
      <c r="CR53" s="633">
        <v>0.0</v>
      </c>
      <c r="CS53" s="633">
        <f t="shared" si="17"/>
        <v>66500</v>
      </c>
      <c r="CT53" s="632">
        <f t="shared" si="18"/>
        <v>266000</v>
      </c>
      <c r="CU53" s="633">
        <v>0.0</v>
      </c>
      <c r="CV53" s="633">
        <f t="shared" si="19"/>
        <v>66500</v>
      </c>
      <c r="CW53" s="632">
        <f t="shared" si="20"/>
        <v>199500</v>
      </c>
      <c r="CX53" s="633">
        <v>0.0</v>
      </c>
      <c r="CY53" s="633">
        <f t="shared" si="21"/>
        <v>66500</v>
      </c>
      <c r="CZ53" s="632">
        <f t="shared" si="22"/>
        <v>133000</v>
      </c>
      <c r="DA53" s="633">
        <v>0.0</v>
      </c>
      <c r="DB53" s="633">
        <f t="shared" si="23"/>
        <v>66500</v>
      </c>
      <c r="DC53" s="632">
        <f t="shared" si="24"/>
        <v>66500</v>
      </c>
      <c r="DD53" s="633">
        <v>0.0</v>
      </c>
      <c r="DE53" s="632">
        <f t="shared" si="25"/>
        <v>66500</v>
      </c>
      <c r="DF53" s="632">
        <f t="shared" si="26"/>
        <v>0</v>
      </c>
    </row>
    <row r="54" hidden="1">
      <c r="A54" s="643">
        <v>6708509.0</v>
      </c>
      <c r="B54" s="635" t="s">
        <v>28522</v>
      </c>
      <c r="C54" s="636" t="s">
        <v>399</v>
      </c>
      <c r="D54" s="637">
        <v>45752.76519675926</v>
      </c>
      <c r="E54" s="637">
        <v>45752.76733796296</v>
      </c>
      <c r="F54" s="637">
        <v>45752.768055555556</v>
      </c>
      <c r="G54" s="636"/>
      <c r="H54" s="636" t="s">
        <v>982</v>
      </c>
      <c r="I54" s="636" t="s">
        <v>28523</v>
      </c>
      <c r="J54" s="636"/>
      <c r="K54" s="639">
        <v>788000.0</v>
      </c>
      <c r="L54" s="636" t="s">
        <v>28188</v>
      </c>
      <c r="M54" s="640" t="s">
        <v>28524</v>
      </c>
      <c r="N54" s="636" t="s">
        <v>28525</v>
      </c>
      <c r="O54" s="636" t="s">
        <v>28526</v>
      </c>
      <c r="P54" s="636" t="s">
        <v>28527</v>
      </c>
      <c r="Q54" s="636" t="s">
        <v>28528</v>
      </c>
      <c r="R54" s="222"/>
      <c r="S54" s="641">
        <v>45756.0</v>
      </c>
      <c r="T54" s="631" t="s">
        <v>28280</v>
      </c>
      <c r="U54" s="633">
        <v>788000.0</v>
      </c>
      <c r="V54" s="633">
        <v>788000.0</v>
      </c>
      <c r="W54" s="629"/>
      <c r="X54" s="222"/>
      <c r="Y54" s="222"/>
      <c r="Z54" s="222"/>
      <c r="AA54" s="222"/>
      <c r="AB54" s="222"/>
      <c r="AC54" s="222"/>
      <c r="AD54" s="222"/>
      <c r="AE54" s="222"/>
      <c r="AF54" s="222"/>
      <c r="AG54" s="222"/>
      <c r="AH54" s="222"/>
      <c r="AI54" s="222"/>
      <c r="AJ54" s="222"/>
      <c r="AK54" s="222"/>
      <c r="AL54" s="222"/>
      <c r="AM54" s="222"/>
      <c r="AN54" s="222"/>
      <c r="AO54" s="222"/>
      <c r="AP54" s="222"/>
      <c r="AQ54" s="222"/>
      <c r="AR54" s="222"/>
      <c r="AS54" s="222"/>
      <c r="AT54" s="222"/>
      <c r="AU54" s="222"/>
      <c r="AV54" s="222"/>
      <c r="AW54" s="222"/>
      <c r="AX54" s="222"/>
      <c r="AY54" s="222"/>
      <c r="AZ54" s="222"/>
      <c r="BA54" s="222"/>
      <c r="BB54" s="222"/>
      <c r="BC54" s="222"/>
      <c r="BD54" s="222"/>
      <c r="BE54" s="222"/>
      <c r="BF54" s="222"/>
      <c r="BG54" s="222"/>
      <c r="BH54" s="222"/>
      <c r="BI54" s="222"/>
      <c r="BJ54" s="222"/>
      <c r="BK54" s="222"/>
      <c r="BL54" s="630">
        <f t="shared" si="1"/>
        <v>788000</v>
      </c>
      <c r="BM54" s="222"/>
      <c r="BN54" s="222"/>
      <c r="BO54" s="222"/>
      <c r="BP54" s="222"/>
      <c r="BQ54" s="222"/>
      <c r="BR54" s="222"/>
      <c r="BS54" s="222"/>
      <c r="BT54" s="639">
        <v>788000.0</v>
      </c>
      <c r="BU54" s="222"/>
      <c r="BV54" s="632">
        <f t="shared" si="2"/>
        <v>788000</v>
      </c>
      <c r="BW54" s="633">
        <v>0.0</v>
      </c>
      <c r="BX54" s="633">
        <f t="shared" si="3"/>
        <v>65666.66667</v>
      </c>
      <c r="BY54" s="632">
        <f t="shared" si="4"/>
        <v>722333.3333</v>
      </c>
      <c r="BZ54" s="633">
        <v>0.0</v>
      </c>
      <c r="CA54" s="633">
        <f t="shared" si="5"/>
        <v>65666.66667</v>
      </c>
      <c r="CB54" s="632">
        <f t="shared" si="6"/>
        <v>656666.6667</v>
      </c>
      <c r="CC54" s="633">
        <v>0.0</v>
      </c>
      <c r="CD54" s="633">
        <f t="shared" si="7"/>
        <v>65666.66667</v>
      </c>
      <c r="CE54" s="632">
        <f t="shared" si="8"/>
        <v>591000</v>
      </c>
      <c r="CF54" s="633">
        <v>0.0</v>
      </c>
      <c r="CG54" s="633">
        <f t="shared" si="9"/>
        <v>65666.66667</v>
      </c>
      <c r="CH54" s="632">
        <f t="shared" si="10"/>
        <v>525333.3333</v>
      </c>
      <c r="CI54" s="633">
        <v>0.0</v>
      </c>
      <c r="CJ54" s="633">
        <f t="shared" si="11"/>
        <v>65666.66667</v>
      </c>
      <c r="CK54" s="632">
        <f t="shared" si="12"/>
        <v>459666.6667</v>
      </c>
      <c r="CL54" s="633">
        <v>0.0</v>
      </c>
      <c r="CM54" s="633">
        <f t="shared" si="13"/>
        <v>65666.66667</v>
      </c>
      <c r="CN54" s="632">
        <f t="shared" si="14"/>
        <v>394000</v>
      </c>
      <c r="CO54" s="633">
        <v>0.0</v>
      </c>
      <c r="CP54" s="633">
        <f t="shared" si="15"/>
        <v>65666.66667</v>
      </c>
      <c r="CQ54" s="632">
        <f t="shared" si="16"/>
        <v>328333.3333</v>
      </c>
      <c r="CR54" s="633">
        <v>0.0</v>
      </c>
      <c r="CS54" s="633">
        <f t="shared" si="17"/>
        <v>65666.66667</v>
      </c>
      <c r="CT54" s="632">
        <f t="shared" si="18"/>
        <v>262666.6667</v>
      </c>
      <c r="CU54" s="633">
        <v>0.0</v>
      </c>
      <c r="CV54" s="633">
        <f t="shared" si="19"/>
        <v>65666.66667</v>
      </c>
      <c r="CW54" s="632">
        <f t="shared" si="20"/>
        <v>197000</v>
      </c>
      <c r="CX54" s="633">
        <v>0.0</v>
      </c>
      <c r="CY54" s="633">
        <f t="shared" si="21"/>
        <v>65666.66667</v>
      </c>
      <c r="CZ54" s="632">
        <f t="shared" si="22"/>
        <v>131333.3333</v>
      </c>
      <c r="DA54" s="633">
        <v>0.0</v>
      </c>
      <c r="DB54" s="633">
        <f t="shared" si="23"/>
        <v>65666.66667</v>
      </c>
      <c r="DC54" s="632">
        <f t="shared" si="24"/>
        <v>65666.66667</v>
      </c>
      <c r="DD54" s="633">
        <v>0.0</v>
      </c>
      <c r="DE54" s="632">
        <f t="shared" si="25"/>
        <v>65666.66667</v>
      </c>
      <c r="DF54" s="632">
        <f t="shared" si="26"/>
        <v>0</v>
      </c>
    </row>
    <row r="55" hidden="1">
      <c r="A55" s="643">
        <v>6708727.0</v>
      </c>
      <c r="B55" s="635" t="s">
        <v>28529</v>
      </c>
      <c r="C55" s="636" t="s">
        <v>399</v>
      </c>
      <c r="D55" s="637">
        <v>45752.80878472222</v>
      </c>
      <c r="E55" s="637">
        <v>45752.80988425926</v>
      </c>
      <c r="F55" s="637">
        <v>45752.810740740744</v>
      </c>
      <c r="G55" s="636"/>
      <c r="H55" s="636" t="s">
        <v>1015</v>
      </c>
      <c r="I55" s="636" t="s">
        <v>28530</v>
      </c>
      <c r="J55" s="636"/>
      <c r="K55" s="639">
        <v>798000.0</v>
      </c>
      <c r="L55" s="636" t="s">
        <v>28188</v>
      </c>
      <c r="M55" s="640" t="s">
        <v>28531</v>
      </c>
      <c r="N55" s="636" t="s">
        <v>28532</v>
      </c>
      <c r="O55" s="636" t="s">
        <v>28533</v>
      </c>
      <c r="P55" s="636" t="s">
        <v>28534</v>
      </c>
      <c r="Q55" s="636" t="s">
        <v>28535</v>
      </c>
      <c r="R55" s="222"/>
      <c r="S55" s="641">
        <v>45752.0</v>
      </c>
      <c r="T55" s="631" t="s">
        <v>28280</v>
      </c>
      <c r="U55" s="633">
        <v>100000.0</v>
      </c>
      <c r="V55" s="633">
        <v>100000.0</v>
      </c>
      <c r="W55" s="629"/>
      <c r="X55" s="641">
        <v>45754.0</v>
      </c>
      <c r="Y55" s="631" t="s">
        <v>28202</v>
      </c>
      <c r="Z55" s="633">
        <v>698000.0</v>
      </c>
      <c r="AA55" s="633">
        <v>666591.0</v>
      </c>
      <c r="AB55" s="222"/>
      <c r="AC55" s="641">
        <v>45760.0</v>
      </c>
      <c r="AD55" s="631" t="s">
        <v>28202</v>
      </c>
      <c r="AE55" s="633">
        <v>-698000.0</v>
      </c>
      <c r="AF55" s="633">
        <v>-666591.0</v>
      </c>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c r="BL55" s="630">
        <f t="shared" si="1"/>
        <v>100000</v>
      </c>
      <c r="BM55" s="222"/>
      <c r="BN55" s="631" t="s">
        <v>76</v>
      </c>
      <c r="BP55" s="222"/>
      <c r="BQ55" s="222"/>
      <c r="BR55" s="222"/>
      <c r="BS55" s="222"/>
      <c r="BT55" s="639">
        <v>798000.0</v>
      </c>
      <c r="BU55" s="222"/>
      <c r="BV55" s="632">
        <f t="shared" si="2"/>
        <v>798000</v>
      </c>
      <c r="BW55" s="632">
        <f>BV55</f>
        <v>798000</v>
      </c>
      <c r="BX55" s="633">
        <f t="shared" si="3"/>
        <v>0</v>
      </c>
      <c r="BY55" s="632">
        <f t="shared" si="4"/>
        <v>0</v>
      </c>
      <c r="BZ55" s="633">
        <v>0.0</v>
      </c>
      <c r="CA55" s="633">
        <f t="shared" si="5"/>
        <v>0</v>
      </c>
      <c r="CB55" s="632">
        <f t="shared" si="6"/>
        <v>0</v>
      </c>
      <c r="CC55" s="633">
        <v>0.0</v>
      </c>
      <c r="CD55" s="633">
        <f t="shared" si="7"/>
        <v>0</v>
      </c>
      <c r="CE55" s="632">
        <f t="shared" si="8"/>
        <v>0</v>
      </c>
      <c r="CF55" s="633">
        <v>0.0</v>
      </c>
      <c r="CG55" s="633">
        <f t="shared" si="9"/>
        <v>0</v>
      </c>
      <c r="CH55" s="632">
        <f t="shared" si="10"/>
        <v>0</v>
      </c>
      <c r="CI55" s="633">
        <v>0.0</v>
      </c>
      <c r="CJ55" s="633">
        <f t="shared" si="11"/>
        <v>0</v>
      </c>
      <c r="CK55" s="632">
        <f t="shared" si="12"/>
        <v>0</v>
      </c>
      <c r="CL55" s="633">
        <v>0.0</v>
      </c>
      <c r="CM55" s="633">
        <f t="shared" si="13"/>
        <v>0</v>
      </c>
      <c r="CN55" s="632">
        <f t="shared" si="14"/>
        <v>0</v>
      </c>
      <c r="CO55" s="633">
        <v>0.0</v>
      </c>
      <c r="CP55" s="633">
        <f t="shared" si="15"/>
        <v>0</v>
      </c>
      <c r="CQ55" s="632">
        <f t="shared" si="16"/>
        <v>0</v>
      </c>
      <c r="CR55" s="633">
        <v>0.0</v>
      </c>
      <c r="CS55" s="633">
        <f t="shared" si="17"/>
        <v>0</v>
      </c>
      <c r="CT55" s="632">
        <f t="shared" si="18"/>
        <v>0</v>
      </c>
      <c r="CU55" s="633">
        <v>0.0</v>
      </c>
      <c r="CV55" s="633">
        <f t="shared" si="19"/>
        <v>0</v>
      </c>
      <c r="CW55" s="632">
        <f t="shared" si="20"/>
        <v>0</v>
      </c>
      <c r="CX55" s="633">
        <v>0.0</v>
      </c>
      <c r="CY55" s="633">
        <f t="shared" si="21"/>
        <v>0</v>
      </c>
      <c r="CZ55" s="632">
        <f t="shared" si="22"/>
        <v>0</v>
      </c>
      <c r="DA55" s="633">
        <v>0.0</v>
      </c>
      <c r="DB55" s="633">
        <f t="shared" si="23"/>
        <v>0</v>
      </c>
      <c r="DC55" s="632">
        <f t="shared" si="24"/>
        <v>0</v>
      </c>
      <c r="DD55" s="633">
        <v>0.0</v>
      </c>
      <c r="DE55" s="632">
        <f t="shared" si="25"/>
        <v>0</v>
      </c>
      <c r="DF55" s="632">
        <f t="shared" si="26"/>
        <v>0</v>
      </c>
    </row>
    <row r="56" hidden="1">
      <c r="A56" s="643">
        <v>6708729.0</v>
      </c>
      <c r="B56" s="635" t="s">
        <v>28536</v>
      </c>
      <c r="C56" s="636" t="s">
        <v>399</v>
      </c>
      <c r="D56" s="637">
        <v>45752.80243055556</v>
      </c>
      <c r="E56" s="637">
        <v>45752.80355324074</v>
      </c>
      <c r="F56" s="637">
        <v>45752.80472222222</v>
      </c>
      <c r="G56" s="636"/>
      <c r="H56" s="636" t="s">
        <v>1079</v>
      </c>
      <c r="I56" s="636" t="s">
        <v>28537</v>
      </c>
      <c r="J56" s="636" t="s">
        <v>25904</v>
      </c>
      <c r="K56" s="639">
        <v>1980000.0</v>
      </c>
      <c r="L56" s="636" t="s">
        <v>28196</v>
      </c>
      <c r="M56" s="640" t="s">
        <v>28538</v>
      </c>
      <c r="N56" s="636" t="s">
        <v>28539</v>
      </c>
      <c r="O56" s="636" t="s">
        <v>28540</v>
      </c>
      <c r="P56" s="636" t="s">
        <v>28541</v>
      </c>
      <c r="Q56" s="636" t="s">
        <v>28542</v>
      </c>
      <c r="R56" s="222"/>
      <c r="S56" s="641">
        <v>45775.0</v>
      </c>
      <c r="T56" s="631" t="s">
        <v>16</v>
      </c>
      <c r="U56" s="633">
        <v>451440.0</v>
      </c>
      <c r="V56" s="222"/>
      <c r="W56" s="629"/>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630">
        <f t="shared" si="1"/>
        <v>451440</v>
      </c>
      <c r="BM56" s="222"/>
      <c r="BN56" s="222"/>
      <c r="BO56" s="222"/>
      <c r="BP56" s="222"/>
      <c r="BQ56" s="222"/>
      <c r="BR56" s="631" t="s">
        <v>16</v>
      </c>
      <c r="BS56" s="222"/>
      <c r="BT56" s="639">
        <v>1980000.0</v>
      </c>
      <c r="BU56" s="222"/>
      <c r="BV56" s="632">
        <f t="shared" si="2"/>
        <v>1980000</v>
      </c>
      <c r="BW56" s="633">
        <v>0.0</v>
      </c>
      <c r="BX56" s="633">
        <f t="shared" si="3"/>
        <v>165000</v>
      </c>
      <c r="BY56" s="632">
        <f t="shared" si="4"/>
        <v>1815000</v>
      </c>
      <c r="BZ56" s="633">
        <v>0.0</v>
      </c>
      <c r="CA56" s="633">
        <f t="shared" si="5"/>
        <v>165000</v>
      </c>
      <c r="CB56" s="632">
        <f t="shared" si="6"/>
        <v>1650000</v>
      </c>
      <c r="CC56" s="633">
        <v>0.0</v>
      </c>
      <c r="CD56" s="633">
        <f t="shared" si="7"/>
        <v>165000</v>
      </c>
      <c r="CE56" s="632">
        <f t="shared" si="8"/>
        <v>1485000</v>
      </c>
      <c r="CF56" s="633">
        <v>0.0</v>
      </c>
      <c r="CG56" s="633">
        <f t="shared" si="9"/>
        <v>165000</v>
      </c>
      <c r="CH56" s="632">
        <f t="shared" si="10"/>
        <v>1320000</v>
      </c>
      <c r="CI56" s="633">
        <v>0.0</v>
      </c>
      <c r="CJ56" s="633">
        <f t="shared" si="11"/>
        <v>165000</v>
      </c>
      <c r="CK56" s="632">
        <f t="shared" si="12"/>
        <v>1155000</v>
      </c>
      <c r="CL56" s="633">
        <v>0.0</v>
      </c>
      <c r="CM56" s="633">
        <f t="shared" si="13"/>
        <v>165000</v>
      </c>
      <c r="CN56" s="632">
        <f t="shared" si="14"/>
        <v>990000</v>
      </c>
      <c r="CO56" s="633">
        <v>0.0</v>
      </c>
      <c r="CP56" s="633">
        <f t="shared" si="15"/>
        <v>165000</v>
      </c>
      <c r="CQ56" s="632">
        <f t="shared" si="16"/>
        <v>825000</v>
      </c>
      <c r="CR56" s="633">
        <v>0.0</v>
      </c>
      <c r="CS56" s="633">
        <f t="shared" si="17"/>
        <v>165000</v>
      </c>
      <c r="CT56" s="632">
        <f t="shared" si="18"/>
        <v>660000</v>
      </c>
      <c r="CU56" s="633">
        <v>0.0</v>
      </c>
      <c r="CV56" s="633">
        <f t="shared" si="19"/>
        <v>165000</v>
      </c>
      <c r="CW56" s="632">
        <f t="shared" si="20"/>
        <v>495000</v>
      </c>
      <c r="CX56" s="633">
        <v>0.0</v>
      </c>
      <c r="CY56" s="633">
        <f t="shared" si="21"/>
        <v>165000</v>
      </c>
      <c r="CZ56" s="632">
        <f t="shared" si="22"/>
        <v>330000</v>
      </c>
      <c r="DA56" s="633">
        <v>0.0</v>
      </c>
      <c r="DB56" s="633">
        <f t="shared" si="23"/>
        <v>165000</v>
      </c>
      <c r="DC56" s="632">
        <f t="shared" si="24"/>
        <v>165000</v>
      </c>
      <c r="DD56" s="633">
        <v>0.0</v>
      </c>
      <c r="DE56" s="632">
        <f t="shared" si="25"/>
        <v>165000</v>
      </c>
      <c r="DF56" s="632">
        <f t="shared" si="26"/>
        <v>0</v>
      </c>
    </row>
    <row r="57" hidden="1">
      <c r="A57" s="643">
        <v>6708880.0</v>
      </c>
      <c r="B57" s="635" t="s">
        <v>28543</v>
      </c>
      <c r="C57" s="636" t="s">
        <v>399</v>
      </c>
      <c r="D57" s="637">
        <v>45752.85542824074</v>
      </c>
      <c r="E57" s="637">
        <v>45752.85806712963</v>
      </c>
      <c r="F57" s="637">
        <v>45752.85832175926</v>
      </c>
      <c r="G57" s="636"/>
      <c r="H57" s="636" t="s">
        <v>424</v>
      </c>
      <c r="I57" s="636" t="s">
        <v>28544</v>
      </c>
      <c r="J57" s="636">
        <v>36.0</v>
      </c>
      <c r="K57" s="639">
        <v>798000.0</v>
      </c>
      <c r="L57" s="636" t="s">
        <v>28188</v>
      </c>
      <c r="M57" s="640" t="s">
        <v>28545</v>
      </c>
      <c r="N57" s="636" t="s">
        <v>28546</v>
      </c>
      <c r="O57" s="636" t="s">
        <v>28547</v>
      </c>
      <c r="P57" s="636" t="s">
        <v>28548</v>
      </c>
      <c r="Q57" s="636" t="s">
        <v>28547</v>
      </c>
      <c r="R57" s="222"/>
      <c r="S57" s="641">
        <v>45765.0</v>
      </c>
      <c r="T57" s="631" t="s">
        <v>28223</v>
      </c>
      <c r="U57" s="633">
        <v>798000.0</v>
      </c>
      <c r="V57" s="633">
        <v>774060.0</v>
      </c>
      <c r="W57" s="629"/>
      <c r="X57" s="222"/>
      <c r="Y57" s="222"/>
      <c r="Z57" s="222"/>
      <c r="AA57" s="222"/>
      <c r="AB57" s="222"/>
      <c r="AC57" s="222"/>
      <c r="AD57" s="222"/>
      <c r="AE57" s="222"/>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22"/>
      <c r="BD57" s="222"/>
      <c r="BE57" s="222"/>
      <c r="BF57" s="222"/>
      <c r="BG57" s="222"/>
      <c r="BH57" s="222"/>
      <c r="BI57" s="222"/>
      <c r="BJ57" s="222"/>
      <c r="BK57" s="222"/>
      <c r="BL57" s="630">
        <f t="shared" si="1"/>
        <v>798000</v>
      </c>
      <c r="BM57" s="222"/>
      <c r="BN57" s="222"/>
      <c r="BO57" s="222"/>
      <c r="BP57" s="222"/>
      <c r="BQ57" s="222"/>
      <c r="BR57" s="222"/>
      <c r="BS57" s="222"/>
      <c r="BT57" s="639">
        <v>798000.0</v>
      </c>
      <c r="BU57" s="222"/>
      <c r="BV57" s="632">
        <f t="shared" si="2"/>
        <v>798000</v>
      </c>
      <c r="BW57" s="633">
        <v>0.0</v>
      </c>
      <c r="BX57" s="633">
        <f t="shared" si="3"/>
        <v>66500</v>
      </c>
      <c r="BY57" s="632">
        <f t="shared" si="4"/>
        <v>731500</v>
      </c>
      <c r="BZ57" s="633">
        <v>0.0</v>
      </c>
      <c r="CA57" s="633">
        <f t="shared" si="5"/>
        <v>66500</v>
      </c>
      <c r="CB57" s="632">
        <f t="shared" si="6"/>
        <v>665000</v>
      </c>
      <c r="CC57" s="633">
        <v>0.0</v>
      </c>
      <c r="CD57" s="633">
        <f t="shared" si="7"/>
        <v>66500</v>
      </c>
      <c r="CE57" s="632">
        <f t="shared" si="8"/>
        <v>598500</v>
      </c>
      <c r="CF57" s="633">
        <v>0.0</v>
      </c>
      <c r="CG57" s="633">
        <f t="shared" si="9"/>
        <v>66500</v>
      </c>
      <c r="CH57" s="632">
        <f t="shared" si="10"/>
        <v>532000</v>
      </c>
      <c r="CI57" s="633">
        <v>0.0</v>
      </c>
      <c r="CJ57" s="633">
        <f t="shared" si="11"/>
        <v>66500</v>
      </c>
      <c r="CK57" s="632">
        <f t="shared" si="12"/>
        <v>465500</v>
      </c>
      <c r="CL57" s="633">
        <v>0.0</v>
      </c>
      <c r="CM57" s="633">
        <f t="shared" si="13"/>
        <v>66500</v>
      </c>
      <c r="CN57" s="632">
        <f t="shared" si="14"/>
        <v>399000</v>
      </c>
      <c r="CO57" s="633">
        <v>0.0</v>
      </c>
      <c r="CP57" s="633">
        <f t="shared" si="15"/>
        <v>66500</v>
      </c>
      <c r="CQ57" s="632">
        <f t="shared" si="16"/>
        <v>332500</v>
      </c>
      <c r="CR57" s="633">
        <v>0.0</v>
      </c>
      <c r="CS57" s="633">
        <f t="shared" si="17"/>
        <v>66500</v>
      </c>
      <c r="CT57" s="632">
        <f t="shared" si="18"/>
        <v>266000</v>
      </c>
      <c r="CU57" s="633">
        <v>0.0</v>
      </c>
      <c r="CV57" s="633">
        <f t="shared" si="19"/>
        <v>66500</v>
      </c>
      <c r="CW57" s="632">
        <f t="shared" si="20"/>
        <v>199500</v>
      </c>
      <c r="CX57" s="633">
        <v>0.0</v>
      </c>
      <c r="CY57" s="633">
        <f t="shared" si="21"/>
        <v>66500</v>
      </c>
      <c r="CZ57" s="632">
        <f t="shared" si="22"/>
        <v>133000</v>
      </c>
      <c r="DA57" s="633">
        <v>0.0</v>
      </c>
      <c r="DB57" s="633">
        <f t="shared" si="23"/>
        <v>66500</v>
      </c>
      <c r="DC57" s="632">
        <f t="shared" si="24"/>
        <v>66500</v>
      </c>
      <c r="DD57" s="633">
        <v>0.0</v>
      </c>
      <c r="DE57" s="632">
        <f t="shared" si="25"/>
        <v>66500</v>
      </c>
      <c r="DF57" s="632">
        <f t="shared" si="26"/>
        <v>0</v>
      </c>
    </row>
    <row r="58" hidden="1">
      <c r="A58" s="643">
        <v>6708990.0</v>
      </c>
      <c r="B58" s="635" t="s">
        <v>28549</v>
      </c>
      <c r="C58" s="636" t="s">
        <v>399</v>
      </c>
      <c r="D58" s="637">
        <v>45752.91709490741</v>
      </c>
      <c r="E58" s="637">
        <v>45752.91829861111</v>
      </c>
      <c r="F58" s="637">
        <v>45752.92159722222</v>
      </c>
      <c r="G58" s="636"/>
      <c r="H58" s="636" t="s">
        <v>436</v>
      </c>
      <c r="I58" s="636" t="s">
        <v>28550</v>
      </c>
      <c r="J58" s="636" t="s">
        <v>25897</v>
      </c>
      <c r="K58" s="639">
        <v>798000.0</v>
      </c>
      <c r="L58" s="636" t="s">
        <v>28188</v>
      </c>
      <c r="M58" s="640" t="s">
        <v>28551</v>
      </c>
      <c r="N58" s="636" t="s">
        <v>28552</v>
      </c>
      <c r="O58" s="636" t="s">
        <v>28552</v>
      </c>
      <c r="P58" s="636" t="s">
        <v>28553</v>
      </c>
      <c r="Q58" s="636" t="s">
        <v>28554</v>
      </c>
      <c r="R58" s="222"/>
      <c r="S58" s="222"/>
      <c r="T58" s="222"/>
      <c r="U58" s="628"/>
      <c r="V58" s="222"/>
      <c r="W58" s="629"/>
      <c r="X58" s="222"/>
      <c r="Y58" s="222"/>
      <c r="Z58" s="222"/>
      <c r="AA58" s="222"/>
      <c r="AB58" s="222"/>
      <c r="AC58" s="222"/>
      <c r="AD58" s="222"/>
      <c r="AE58" s="222"/>
      <c r="AF58" s="222"/>
      <c r="AG58" s="222"/>
      <c r="AH58" s="222"/>
      <c r="AI58" s="222"/>
      <c r="AJ58" s="222"/>
      <c r="AK58" s="222"/>
      <c r="AL58" s="222"/>
      <c r="AM58" s="222"/>
      <c r="AN58" s="222"/>
      <c r="AO58" s="222"/>
      <c r="AP58" s="222"/>
      <c r="AQ58" s="222"/>
      <c r="AR58" s="222"/>
      <c r="AS58" s="222"/>
      <c r="AT58" s="222"/>
      <c r="AU58" s="222"/>
      <c r="AV58" s="222"/>
      <c r="AW58" s="222"/>
      <c r="AX58" s="222"/>
      <c r="AY58" s="222"/>
      <c r="AZ58" s="222"/>
      <c r="BA58" s="222"/>
      <c r="BB58" s="222"/>
      <c r="BC58" s="222"/>
      <c r="BD58" s="222"/>
      <c r="BE58" s="222"/>
      <c r="BF58" s="222"/>
      <c r="BG58" s="222"/>
      <c r="BH58" s="222"/>
      <c r="BI58" s="222"/>
      <c r="BJ58" s="222"/>
      <c r="BK58" s="222"/>
      <c r="BL58" s="630">
        <f t="shared" si="1"/>
        <v>0</v>
      </c>
      <c r="BM58" s="222"/>
      <c r="BN58" s="631" t="s">
        <v>76</v>
      </c>
      <c r="BP58" s="222"/>
      <c r="BQ58" s="222"/>
      <c r="BR58" s="222"/>
      <c r="BS58" s="222"/>
      <c r="BT58" s="639">
        <v>798000.0</v>
      </c>
      <c r="BU58" s="222"/>
      <c r="BV58" s="632">
        <f t="shared" si="2"/>
        <v>798000</v>
      </c>
      <c r="BW58" s="632">
        <f>BV58</f>
        <v>798000</v>
      </c>
      <c r="BX58" s="633">
        <f t="shared" si="3"/>
        <v>0</v>
      </c>
      <c r="BY58" s="632">
        <f t="shared" si="4"/>
        <v>0</v>
      </c>
      <c r="BZ58" s="633">
        <v>0.0</v>
      </c>
      <c r="CA58" s="633">
        <f t="shared" si="5"/>
        <v>0</v>
      </c>
      <c r="CB58" s="632">
        <f t="shared" si="6"/>
        <v>0</v>
      </c>
      <c r="CC58" s="633">
        <v>0.0</v>
      </c>
      <c r="CD58" s="633">
        <f t="shared" si="7"/>
        <v>0</v>
      </c>
      <c r="CE58" s="632">
        <f t="shared" si="8"/>
        <v>0</v>
      </c>
      <c r="CF58" s="633">
        <v>0.0</v>
      </c>
      <c r="CG58" s="633">
        <f t="shared" si="9"/>
        <v>0</v>
      </c>
      <c r="CH58" s="632">
        <f t="shared" si="10"/>
        <v>0</v>
      </c>
      <c r="CI58" s="633">
        <v>0.0</v>
      </c>
      <c r="CJ58" s="633">
        <f t="shared" si="11"/>
        <v>0</v>
      </c>
      <c r="CK58" s="632">
        <f t="shared" si="12"/>
        <v>0</v>
      </c>
      <c r="CL58" s="633">
        <v>0.0</v>
      </c>
      <c r="CM58" s="633">
        <f t="shared" si="13"/>
        <v>0</v>
      </c>
      <c r="CN58" s="632">
        <f t="shared" si="14"/>
        <v>0</v>
      </c>
      <c r="CO58" s="633">
        <v>0.0</v>
      </c>
      <c r="CP58" s="633">
        <f t="shared" si="15"/>
        <v>0</v>
      </c>
      <c r="CQ58" s="632">
        <f t="shared" si="16"/>
        <v>0</v>
      </c>
      <c r="CR58" s="633">
        <v>0.0</v>
      </c>
      <c r="CS58" s="633">
        <f t="shared" si="17"/>
        <v>0</v>
      </c>
      <c r="CT58" s="632">
        <f t="shared" si="18"/>
        <v>0</v>
      </c>
      <c r="CU58" s="633">
        <v>0.0</v>
      </c>
      <c r="CV58" s="633">
        <f t="shared" si="19"/>
        <v>0</v>
      </c>
      <c r="CW58" s="632">
        <f t="shared" si="20"/>
        <v>0</v>
      </c>
      <c r="CX58" s="633">
        <v>0.0</v>
      </c>
      <c r="CY58" s="633">
        <f t="shared" si="21"/>
        <v>0</v>
      </c>
      <c r="CZ58" s="632">
        <f t="shared" si="22"/>
        <v>0</v>
      </c>
      <c r="DA58" s="633">
        <v>0.0</v>
      </c>
      <c r="DB58" s="633">
        <f t="shared" si="23"/>
        <v>0</v>
      </c>
      <c r="DC58" s="632">
        <f t="shared" si="24"/>
        <v>0</v>
      </c>
      <c r="DD58" s="633">
        <v>0.0</v>
      </c>
      <c r="DE58" s="632">
        <f t="shared" si="25"/>
        <v>0</v>
      </c>
      <c r="DF58" s="632">
        <f t="shared" si="26"/>
        <v>0</v>
      </c>
    </row>
    <row r="59" hidden="1">
      <c r="A59" s="643">
        <v>6709025.0</v>
      </c>
      <c r="B59" s="635" t="s">
        <v>28555</v>
      </c>
      <c r="C59" s="636" t="s">
        <v>399</v>
      </c>
      <c r="D59" s="637">
        <v>45752.9347337963</v>
      </c>
      <c r="E59" s="637">
        <v>45752.93576388889</v>
      </c>
      <c r="F59" s="637">
        <v>45752.93728009259</v>
      </c>
      <c r="G59" s="636"/>
      <c r="H59" s="636" t="s">
        <v>1015</v>
      </c>
      <c r="I59" s="636" t="s">
        <v>28556</v>
      </c>
      <c r="J59" s="636" t="s">
        <v>25904</v>
      </c>
      <c r="K59" s="639">
        <v>798000.0</v>
      </c>
      <c r="L59" s="636" t="s">
        <v>28188</v>
      </c>
      <c r="M59" s="640" t="s">
        <v>28557</v>
      </c>
      <c r="N59" s="636" t="s">
        <v>28558</v>
      </c>
      <c r="O59" s="636" t="s">
        <v>28559</v>
      </c>
      <c r="P59" s="636" t="s">
        <v>28560</v>
      </c>
      <c r="Q59" s="636" t="s">
        <v>28561</v>
      </c>
      <c r="R59" s="222"/>
      <c r="S59" s="641">
        <v>45752.0</v>
      </c>
      <c r="T59" s="631" t="s">
        <v>28202</v>
      </c>
      <c r="U59" s="633">
        <v>10000.0</v>
      </c>
      <c r="V59" s="633">
        <v>9551.0</v>
      </c>
      <c r="W59" s="629"/>
      <c r="X59" s="222"/>
      <c r="Y59" s="222"/>
      <c r="Z59" s="222"/>
      <c r="AA59" s="222"/>
      <c r="AB59" s="222"/>
      <c r="AC59" s="222"/>
      <c r="AD59" s="222"/>
      <c r="AE59" s="222"/>
      <c r="AF59" s="222"/>
      <c r="AG59" s="222"/>
      <c r="AH59" s="222"/>
      <c r="AI59" s="222"/>
      <c r="AJ59" s="222"/>
      <c r="AK59" s="222"/>
      <c r="AL59" s="222"/>
      <c r="AM59" s="222"/>
      <c r="AN59" s="222"/>
      <c r="AO59" s="222"/>
      <c r="AP59" s="222"/>
      <c r="AQ59" s="222"/>
      <c r="AR59" s="222"/>
      <c r="AS59" s="222"/>
      <c r="AT59" s="222"/>
      <c r="AU59" s="222"/>
      <c r="AV59" s="222"/>
      <c r="AW59" s="222"/>
      <c r="AX59" s="222"/>
      <c r="AY59" s="222"/>
      <c r="AZ59" s="222"/>
      <c r="BA59" s="222"/>
      <c r="BB59" s="222"/>
      <c r="BC59" s="222"/>
      <c r="BD59" s="222"/>
      <c r="BE59" s="222"/>
      <c r="BF59" s="222"/>
      <c r="BG59" s="222"/>
      <c r="BH59" s="222"/>
      <c r="BI59" s="222"/>
      <c r="BJ59" s="222"/>
      <c r="BK59" s="222"/>
      <c r="BL59" s="630">
        <f t="shared" si="1"/>
        <v>10000</v>
      </c>
      <c r="BM59" s="222"/>
      <c r="BN59" s="222"/>
      <c r="BO59" s="222"/>
      <c r="BP59" s="222"/>
      <c r="BQ59" s="222"/>
      <c r="BR59" s="222"/>
      <c r="BS59" s="222"/>
      <c r="BT59" s="639">
        <v>798000.0</v>
      </c>
      <c r="BU59" s="222"/>
      <c r="BV59" s="632">
        <f t="shared" si="2"/>
        <v>798000</v>
      </c>
      <c r="BW59" s="633">
        <v>0.0</v>
      </c>
      <c r="BX59" s="633">
        <f t="shared" si="3"/>
        <v>66500</v>
      </c>
      <c r="BY59" s="632">
        <f t="shared" si="4"/>
        <v>731500</v>
      </c>
      <c r="BZ59" s="633">
        <v>0.0</v>
      </c>
      <c r="CA59" s="633">
        <f t="shared" si="5"/>
        <v>66500</v>
      </c>
      <c r="CB59" s="632">
        <f t="shared" si="6"/>
        <v>665000</v>
      </c>
      <c r="CC59" s="633">
        <v>0.0</v>
      </c>
      <c r="CD59" s="633">
        <f t="shared" si="7"/>
        <v>66500</v>
      </c>
      <c r="CE59" s="632">
        <f t="shared" si="8"/>
        <v>598500</v>
      </c>
      <c r="CF59" s="633">
        <v>0.0</v>
      </c>
      <c r="CG59" s="633">
        <f t="shared" si="9"/>
        <v>66500</v>
      </c>
      <c r="CH59" s="632">
        <f t="shared" si="10"/>
        <v>532000</v>
      </c>
      <c r="CI59" s="633">
        <v>0.0</v>
      </c>
      <c r="CJ59" s="633">
        <f t="shared" si="11"/>
        <v>66500</v>
      </c>
      <c r="CK59" s="632">
        <f t="shared" si="12"/>
        <v>465500</v>
      </c>
      <c r="CL59" s="633">
        <v>0.0</v>
      </c>
      <c r="CM59" s="633">
        <f t="shared" si="13"/>
        <v>66500</v>
      </c>
      <c r="CN59" s="632">
        <f t="shared" si="14"/>
        <v>399000</v>
      </c>
      <c r="CO59" s="633">
        <v>0.0</v>
      </c>
      <c r="CP59" s="633">
        <f t="shared" si="15"/>
        <v>66500</v>
      </c>
      <c r="CQ59" s="632">
        <f t="shared" si="16"/>
        <v>332500</v>
      </c>
      <c r="CR59" s="633">
        <v>0.0</v>
      </c>
      <c r="CS59" s="633">
        <f t="shared" si="17"/>
        <v>66500</v>
      </c>
      <c r="CT59" s="632">
        <f t="shared" si="18"/>
        <v>266000</v>
      </c>
      <c r="CU59" s="633">
        <v>0.0</v>
      </c>
      <c r="CV59" s="633">
        <f t="shared" si="19"/>
        <v>66500</v>
      </c>
      <c r="CW59" s="632">
        <f t="shared" si="20"/>
        <v>199500</v>
      </c>
      <c r="CX59" s="633">
        <v>0.0</v>
      </c>
      <c r="CY59" s="633">
        <f t="shared" si="21"/>
        <v>66500</v>
      </c>
      <c r="CZ59" s="632">
        <f t="shared" si="22"/>
        <v>133000</v>
      </c>
      <c r="DA59" s="633">
        <v>0.0</v>
      </c>
      <c r="DB59" s="633">
        <f t="shared" si="23"/>
        <v>66500</v>
      </c>
      <c r="DC59" s="632">
        <f t="shared" si="24"/>
        <v>66500</v>
      </c>
      <c r="DD59" s="633">
        <v>0.0</v>
      </c>
      <c r="DE59" s="632">
        <f t="shared" si="25"/>
        <v>66500</v>
      </c>
      <c r="DF59" s="632">
        <f t="shared" si="26"/>
        <v>0</v>
      </c>
    </row>
    <row r="60">
      <c r="A60" s="643">
        <v>6709084.0</v>
      </c>
      <c r="B60" s="635" t="s">
        <v>26720</v>
      </c>
      <c r="C60" s="636" t="s">
        <v>399</v>
      </c>
      <c r="D60" s="637">
        <v>45752.95423611111</v>
      </c>
      <c r="E60" s="637">
        <v>45752.97440972222</v>
      </c>
      <c r="F60" s="637">
        <v>45752.975173611114</v>
      </c>
      <c r="G60" s="636"/>
      <c r="H60" s="636" t="s">
        <v>81</v>
      </c>
      <c r="I60" s="636" t="s">
        <v>26713</v>
      </c>
      <c r="J60" s="636">
        <v>36.0</v>
      </c>
      <c r="K60" s="639">
        <v>798000.0</v>
      </c>
      <c r="L60" s="636" t="s">
        <v>25863</v>
      </c>
      <c r="M60" s="640" t="s">
        <v>28562</v>
      </c>
      <c r="N60" s="636" t="s">
        <v>26718</v>
      </c>
      <c r="O60" s="636" t="s">
        <v>26715</v>
      </c>
      <c r="P60" s="636" t="s">
        <v>26719</v>
      </c>
      <c r="Q60" s="636" t="s">
        <v>26716</v>
      </c>
      <c r="R60" s="222"/>
      <c r="S60" s="641">
        <v>45777.0</v>
      </c>
      <c r="T60" s="631" t="s">
        <v>28223</v>
      </c>
      <c r="U60" s="633">
        <v>798000.0</v>
      </c>
      <c r="V60" s="633">
        <v>774060.0</v>
      </c>
      <c r="W60" s="629"/>
      <c r="X60" s="222"/>
      <c r="Y60" s="222"/>
      <c r="Z60" s="222"/>
      <c r="AA60" s="222"/>
      <c r="AB60" s="222"/>
      <c r="AC60" s="222"/>
      <c r="AD60" s="222"/>
      <c r="AE60" s="222"/>
      <c r="AF60" s="222"/>
      <c r="AG60" s="222"/>
      <c r="AH60" s="222"/>
      <c r="AI60" s="222"/>
      <c r="AJ60" s="222"/>
      <c r="AK60" s="222"/>
      <c r="AL60" s="222"/>
      <c r="AM60" s="222"/>
      <c r="AN60" s="222"/>
      <c r="AO60" s="222"/>
      <c r="AP60" s="222"/>
      <c r="AQ60" s="222"/>
      <c r="AR60" s="222"/>
      <c r="AS60" s="222"/>
      <c r="AT60" s="222"/>
      <c r="AU60" s="222"/>
      <c r="AV60" s="222"/>
      <c r="AW60" s="222"/>
      <c r="AX60" s="222"/>
      <c r="AY60" s="222"/>
      <c r="AZ60" s="222"/>
      <c r="BA60" s="222"/>
      <c r="BB60" s="222"/>
      <c r="BC60" s="222"/>
      <c r="BD60" s="222"/>
      <c r="BE60" s="222"/>
      <c r="BF60" s="222"/>
      <c r="BG60" s="222"/>
      <c r="BH60" s="222"/>
      <c r="BI60" s="222"/>
      <c r="BJ60" s="222"/>
      <c r="BK60" s="222"/>
      <c r="BL60" s="630">
        <f t="shared" si="1"/>
        <v>798000</v>
      </c>
      <c r="BM60" s="222"/>
      <c r="BN60" s="222"/>
      <c r="BO60" s="222"/>
      <c r="BP60" s="222"/>
      <c r="BQ60" s="222"/>
      <c r="BR60" s="222"/>
      <c r="BS60" s="222"/>
      <c r="BT60" s="639">
        <v>798000.0</v>
      </c>
      <c r="BU60" s="222"/>
      <c r="BV60" s="632">
        <f t="shared" si="2"/>
        <v>798000</v>
      </c>
      <c r="BW60" s="633">
        <v>0.0</v>
      </c>
      <c r="BX60" s="633">
        <f t="shared" si="3"/>
        <v>66500</v>
      </c>
      <c r="BY60" s="632">
        <f t="shared" si="4"/>
        <v>731500</v>
      </c>
      <c r="BZ60" s="633">
        <v>0.0</v>
      </c>
      <c r="CA60" s="633">
        <f t="shared" si="5"/>
        <v>66500</v>
      </c>
      <c r="CB60" s="632">
        <f t="shared" si="6"/>
        <v>665000</v>
      </c>
      <c r="CC60" s="633">
        <v>0.0</v>
      </c>
      <c r="CD60" s="633">
        <f t="shared" si="7"/>
        <v>66500</v>
      </c>
      <c r="CE60" s="632">
        <f t="shared" si="8"/>
        <v>598500</v>
      </c>
      <c r="CF60" s="633">
        <v>0.0</v>
      </c>
      <c r="CG60" s="633">
        <f t="shared" si="9"/>
        <v>66500</v>
      </c>
      <c r="CH60" s="632">
        <f t="shared" si="10"/>
        <v>532000</v>
      </c>
      <c r="CI60" s="633">
        <v>0.0</v>
      </c>
      <c r="CJ60" s="633">
        <f t="shared" si="11"/>
        <v>66500</v>
      </c>
      <c r="CK60" s="632">
        <f t="shared" si="12"/>
        <v>465500</v>
      </c>
      <c r="CL60" s="633">
        <v>0.0</v>
      </c>
      <c r="CM60" s="633">
        <f t="shared" si="13"/>
        <v>66500</v>
      </c>
      <c r="CN60" s="632">
        <f t="shared" si="14"/>
        <v>399000</v>
      </c>
      <c r="CO60" s="633">
        <v>0.0</v>
      </c>
      <c r="CP60" s="633">
        <f t="shared" si="15"/>
        <v>66500</v>
      </c>
      <c r="CQ60" s="632">
        <f t="shared" si="16"/>
        <v>332500</v>
      </c>
      <c r="CR60" s="633">
        <v>0.0</v>
      </c>
      <c r="CS60" s="633">
        <f t="shared" si="17"/>
        <v>66500</v>
      </c>
      <c r="CT60" s="632">
        <f t="shared" si="18"/>
        <v>266000</v>
      </c>
      <c r="CU60" s="633">
        <v>0.0</v>
      </c>
      <c r="CV60" s="633">
        <f t="shared" si="19"/>
        <v>66500</v>
      </c>
      <c r="CW60" s="632">
        <f t="shared" si="20"/>
        <v>199500</v>
      </c>
      <c r="CX60" s="633">
        <v>0.0</v>
      </c>
      <c r="CY60" s="633">
        <f t="shared" si="21"/>
        <v>66500</v>
      </c>
      <c r="CZ60" s="632">
        <f t="shared" si="22"/>
        <v>133000</v>
      </c>
      <c r="DA60" s="633">
        <v>0.0</v>
      </c>
      <c r="DB60" s="633">
        <f t="shared" si="23"/>
        <v>66500</v>
      </c>
      <c r="DC60" s="632">
        <f t="shared" si="24"/>
        <v>66500</v>
      </c>
      <c r="DD60" s="633">
        <v>0.0</v>
      </c>
      <c r="DE60" s="632">
        <f t="shared" si="25"/>
        <v>66500</v>
      </c>
      <c r="DF60" s="632">
        <f t="shared" si="26"/>
        <v>0</v>
      </c>
    </row>
    <row r="61" hidden="1">
      <c r="A61" s="643">
        <v>6709089.0</v>
      </c>
      <c r="B61" s="635" t="s">
        <v>28563</v>
      </c>
      <c r="C61" s="636" t="s">
        <v>399</v>
      </c>
      <c r="D61" s="637">
        <v>45752.96795138889</v>
      </c>
      <c r="E61" s="637">
        <v>45752.9687037037</v>
      </c>
      <c r="F61" s="637">
        <v>45752.96946759259</v>
      </c>
      <c r="G61" s="636"/>
      <c r="H61" s="636" t="s">
        <v>25928</v>
      </c>
      <c r="I61" s="636" t="s">
        <v>28564</v>
      </c>
      <c r="J61" s="636">
        <v>60.0</v>
      </c>
      <c r="K61" s="639">
        <v>1980000.0</v>
      </c>
      <c r="L61" s="636" t="s">
        <v>28196</v>
      </c>
      <c r="M61" s="640" t="s">
        <v>28565</v>
      </c>
      <c r="N61" s="636" t="s">
        <v>28506</v>
      </c>
      <c r="O61" s="636" t="s">
        <v>28566</v>
      </c>
      <c r="P61" s="636" t="s">
        <v>28567</v>
      </c>
      <c r="Q61" s="636" t="s">
        <v>28568</v>
      </c>
      <c r="R61" s="222"/>
      <c r="S61" s="641">
        <v>45752.0</v>
      </c>
      <c r="T61" s="631" t="s">
        <v>28202</v>
      </c>
      <c r="U61" s="633">
        <v>50000.0</v>
      </c>
      <c r="V61" s="633">
        <v>47751.0</v>
      </c>
      <c r="W61" s="629"/>
      <c r="X61" s="641">
        <v>45767.0</v>
      </c>
      <c r="Y61" s="631" t="s">
        <v>28202</v>
      </c>
      <c r="Z61" s="633">
        <v>-50000.0</v>
      </c>
      <c r="AA61" s="633">
        <v>-47751.0</v>
      </c>
      <c r="AB61" s="222"/>
      <c r="AC61" s="222"/>
      <c r="AD61" s="222"/>
      <c r="AE61" s="222"/>
      <c r="AF61" s="222"/>
      <c r="AG61" s="222"/>
      <c r="AH61" s="222"/>
      <c r="AI61" s="222"/>
      <c r="AJ61" s="222"/>
      <c r="AK61" s="222"/>
      <c r="AL61" s="222"/>
      <c r="AM61" s="222"/>
      <c r="AN61" s="222"/>
      <c r="AO61" s="222"/>
      <c r="AP61" s="222"/>
      <c r="AQ61" s="222"/>
      <c r="AR61" s="222"/>
      <c r="AS61" s="222"/>
      <c r="AT61" s="222"/>
      <c r="AU61" s="222"/>
      <c r="AV61" s="222"/>
      <c r="AW61" s="222"/>
      <c r="AX61" s="222"/>
      <c r="AY61" s="222"/>
      <c r="AZ61" s="222"/>
      <c r="BA61" s="222"/>
      <c r="BB61" s="222"/>
      <c r="BC61" s="222"/>
      <c r="BD61" s="222"/>
      <c r="BE61" s="222"/>
      <c r="BF61" s="222"/>
      <c r="BG61" s="222"/>
      <c r="BH61" s="222"/>
      <c r="BI61" s="222"/>
      <c r="BJ61" s="222"/>
      <c r="BK61" s="222"/>
      <c r="BL61" s="630">
        <f t="shared" si="1"/>
        <v>0</v>
      </c>
      <c r="BM61" s="222"/>
      <c r="BN61" s="222"/>
      <c r="BO61" s="631" t="s">
        <v>102</v>
      </c>
      <c r="BP61" s="631" t="s">
        <v>28148</v>
      </c>
      <c r="BQ61" s="222"/>
      <c r="BR61" s="222"/>
      <c r="BS61" s="222"/>
      <c r="BT61" s="639">
        <v>1980000.0</v>
      </c>
      <c r="BU61" s="222"/>
      <c r="BV61" s="632">
        <f t="shared" si="2"/>
        <v>1980000</v>
      </c>
      <c r="BW61" s="632">
        <f>BV61</f>
        <v>1980000</v>
      </c>
      <c r="BX61" s="633">
        <f t="shared" si="3"/>
        <v>0</v>
      </c>
      <c r="BY61" s="632">
        <f t="shared" si="4"/>
        <v>0</v>
      </c>
      <c r="BZ61" s="633">
        <v>0.0</v>
      </c>
      <c r="CA61" s="633">
        <f t="shared" si="5"/>
        <v>0</v>
      </c>
      <c r="CB61" s="632">
        <f t="shared" si="6"/>
        <v>0</v>
      </c>
      <c r="CC61" s="633">
        <v>0.0</v>
      </c>
      <c r="CD61" s="633">
        <f t="shared" si="7"/>
        <v>0</v>
      </c>
      <c r="CE61" s="632">
        <f t="shared" si="8"/>
        <v>0</v>
      </c>
      <c r="CF61" s="633">
        <v>0.0</v>
      </c>
      <c r="CG61" s="633">
        <f t="shared" si="9"/>
        <v>0</v>
      </c>
      <c r="CH61" s="632">
        <f t="shared" si="10"/>
        <v>0</v>
      </c>
      <c r="CI61" s="633">
        <v>0.0</v>
      </c>
      <c r="CJ61" s="633">
        <f t="shared" si="11"/>
        <v>0</v>
      </c>
      <c r="CK61" s="632">
        <f t="shared" si="12"/>
        <v>0</v>
      </c>
      <c r="CL61" s="633">
        <v>0.0</v>
      </c>
      <c r="CM61" s="633">
        <f t="shared" si="13"/>
        <v>0</v>
      </c>
      <c r="CN61" s="632">
        <f t="shared" si="14"/>
        <v>0</v>
      </c>
      <c r="CO61" s="633">
        <v>0.0</v>
      </c>
      <c r="CP61" s="633">
        <f t="shared" si="15"/>
        <v>0</v>
      </c>
      <c r="CQ61" s="632">
        <f t="shared" si="16"/>
        <v>0</v>
      </c>
      <c r="CR61" s="633">
        <v>0.0</v>
      </c>
      <c r="CS61" s="633">
        <f t="shared" si="17"/>
        <v>0</v>
      </c>
      <c r="CT61" s="632">
        <f t="shared" si="18"/>
        <v>0</v>
      </c>
      <c r="CU61" s="633">
        <v>0.0</v>
      </c>
      <c r="CV61" s="633">
        <f t="shared" si="19"/>
        <v>0</v>
      </c>
      <c r="CW61" s="632">
        <f t="shared" si="20"/>
        <v>0</v>
      </c>
      <c r="CX61" s="633">
        <v>0.0</v>
      </c>
      <c r="CY61" s="633">
        <f t="shared" si="21"/>
        <v>0</v>
      </c>
      <c r="CZ61" s="632">
        <f t="shared" si="22"/>
        <v>0</v>
      </c>
      <c r="DA61" s="633">
        <v>0.0</v>
      </c>
      <c r="DB61" s="633">
        <f t="shared" si="23"/>
        <v>0</v>
      </c>
      <c r="DC61" s="632">
        <f t="shared" si="24"/>
        <v>0</v>
      </c>
      <c r="DD61" s="633">
        <v>0.0</v>
      </c>
      <c r="DE61" s="632">
        <f t="shared" si="25"/>
        <v>0</v>
      </c>
      <c r="DF61" s="632">
        <f t="shared" si="26"/>
        <v>0</v>
      </c>
    </row>
    <row r="62" hidden="1">
      <c r="A62" s="643">
        <v>6709122.0</v>
      </c>
      <c r="B62" s="635" t="s">
        <v>28569</v>
      </c>
      <c r="C62" s="636" t="s">
        <v>399</v>
      </c>
      <c r="D62" s="637">
        <v>45753.02775462963</v>
      </c>
      <c r="E62" s="637">
        <v>45753.02987268518</v>
      </c>
      <c r="F62" s="637">
        <v>45753.05327546296</v>
      </c>
      <c r="G62" s="636"/>
      <c r="H62" s="636" t="s">
        <v>570</v>
      </c>
      <c r="I62" s="636" t="s">
        <v>28570</v>
      </c>
      <c r="J62" s="636"/>
      <c r="K62" s="639">
        <v>798000.0</v>
      </c>
      <c r="L62" s="636" t="s">
        <v>28188</v>
      </c>
      <c r="M62" s="640" t="s">
        <v>28571</v>
      </c>
      <c r="N62" s="636" t="s">
        <v>28572</v>
      </c>
      <c r="O62" s="636" t="s">
        <v>28573</v>
      </c>
      <c r="P62" s="636" t="s">
        <v>28574</v>
      </c>
      <c r="Q62" s="636" t="s">
        <v>28575</v>
      </c>
      <c r="R62" s="222"/>
      <c r="S62" s="631" t="s">
        <v>28521</v>
      </c>
      <c r="T62" s="631" t="s">
        <v>28354</v>
      </c>
      <c r="U62" s="633">
        <v>798000.0</v>
      </c>
      <c r="V62" s="633">
        <v>774060.0</v>
      </c>
      <c r="W62" s="629"/>
      <c r="X62" s="222"/>
      <c r="Y62" s="222"/>
      <c r="Z62" s="222"/>
      <c r="AA62" s="222"/>
      <c r="AB62" s="222"/>
      <c r="AC62" s="222"/>
      <c r="AD62" s="222"/>
      <c r="AE62" s="222"/>
      <c r="AF62" s="222"/>
      <c r="AG62" s="222"/>
      <c r="AH62" s="222"/>
      <c r="AI62" s="222"/>
      <c r="AJ62" s="222"/>
      <c r="AK62" s="222"/>
      <c r="AL62" s="222"/>
      <c r="AM62" s="222"/>
      <c r="AN62" s="222"/>
      <c r="AO62" s="222"/>
      <c r="AP62" s="222"/>
      <c r="AQ62" s="222"/>
      <c r="AR62" s="222"/>
      <c r="AS62" s="222"/>
      <c r="AT62" s="222"/>
      <c r="AU62" s="222"/>
      <c r="AV62" s="222"/>
      <c r="AW62" s="222"/>
      <c r="AX62" s="222"/>
      <c r="AY62" s="222"/>
      <c r="AZ62" s="222"/>
      <c r="BA62" s="222"/>
      <c r="BB62" s="222"/>
      <c r="BC62" s="222"/>
      <c r="BD62" s="222"/>
      <c r="BE62" s="222"/>
      <c r="BF62" s="222"/>
      <c r="BG62" s="222"/>
      <c r="BH62" s="222"/>
      <c r="BI62" s="222"/>
      <c r="BJ62" s="222"/>
      <c r="BK62" s="222"/>
      <c r="BL62" s="630">
        <f t="shared" si="1"/>
        <v>798000</v>
      </c>
      <c r="BM62" s="222"/>
      <c r="BN62" s="222"/>
      <c r="BO62" s="222"/>
      <c r="BP62" s="222"/>
      <c r="BQ62" s="222"/>
      <c r="BR62" s="222"/>
      <c r="BS62" s="222"/>
      <c r="BT62" s="639">
        <v>798000.0</v>
      </c>
      <c r="BU62" s="222"/>
      <c r="BV62" s="632">
        <f t="shared" si="2"/>
        <v>798000</v>
      </c>
      <c r="BW62" s="633">
        <v>0.0</v>
      </c>
      <c r="BX62" s="633">
        <f t="shared" si="3"/>
        <v>66500</v>
      </c>
      <c r="BY62" s="632">
        <f t="shared" si="4"/>
        <v>731500</v>
      </c>
      <c r="BZ62" s="633">
        <v>0.0</v>
      </c>
      <c r="CA62" s="633">
        <f t="shared" si="5"/>
        <v>66500</v>
      </c>
      <c r="CB62" s="632">
        <f t="shared" si="6"/>
        <v>665000</v>
      </c>
      <c r="CC62" s="633">
        <v>0.0</v>
      </c>
      <c r="CD62" s="633">
        <f t="shared" si="7"/>
        <v>66500</v>
      </c>
      <c r="CE62" s="632">
        <f t="shared" si="8"/>
        <v>598500</v>
      </c>
      <c r="CF62" s="633">
        <v>0.0</v>
      </c>
      <c r="CG62" s="633">
        <f t="shared" si="9"/>
        <v>66500</v>
      </c>
      <c r="CH62" s="632">
        <f t="shared" si="10"/>
        <v>532000</v>
      </c>
      <c r="CI62" s="633">
        <v>0.0</v>
      </c>
      <c r="CJ62" s="633">
        <f t="shared" si="11"/>
        <v>66500</v>
      </c>
      <c r="CK62" s="632">
        <f t="shared" si="12"/>
        <v>465500</v>
      </c>
      <c r="CL62" s="633">
        <v>0.0</v>
      </c>
      <c r="CM62" s="633">
        <f t="shared" si="13"/>
        <v>66500</v>
      </c>
      <c r="CN62" s="632">
        <f t="shared" si="14"/>
        <v>399000</v>
      </c>
      <c r="CO62" s="633">
        <v>0.0</v>
      </c>
      <c r="CP62" s="633">
        <f t="shared" si="15"/>
        <v>66500</v>
      </c>
      <c r="CQ62" s="632">
        <f t="shared" si="16"/>
        <v>332500</v>
      </c>
      <c r="CR62" s="633">
        <v>0.0</v>
      </c>
      <c r="CS62" s="633">
        <f t="shared" si="17"/>
        <v>66500</v>
      </c>
      <c r="CT62" s="632">
        <f t="shared" si="18"/>
        <v>266000</v>
      </c>
      <c r="CU62" s="633">
        <v>0.0</v>
      </c>
      <c r="CV62" s="633">
        <f t="shared" si="19"/>
        <v>66500</v>
      </c>
      <c r="CW62" s="632">
        <f t="shared" si="20"/>
        <v>199500</v>
      </c>
      <c r="CX62" s="633">
        <v>0.0</v>
      </c>
      <c r="CY62" s="633">
        <f t="shared" si="21"/>
        <v>66500</v>
      </c>
      <c r="CZ62" s="632">
        <f t="shared" si="22"/>
        <v>133000</v>
      </c>
      <c r="DA62" s="633">
        <v>0.0</v>
      </c>
      <c r="DB62" s="633">
        <f t="shared" si="23"/>
        <v>66500</v>
      </c>
      <c r="DC62" s="632">
        <f t="shared" si="24"/>
        <v>66500</v>
      </c>
      <c r="DD62" s="633">
        <v>0.0</v>
      </c>
      <c r="DE62" s="632">
        <f t="shared" si="25"/>
        <v>66500</v>
      </c>
      <c r="DF62" s="632">
        <f t="shared" si="26"/>
        <v>0</v>
      </c>
    </row>
    <row r="63" hidden="1">
      <c r="A63" s="643">
        <v>6709539.0</v>
      </c>
      <c r="B63" s="635" t="s">
        <v>28576</v>
      </c>
      <c r="C63" s="636" t="s">
        <v>399</v>
      </c>
      <c r="D63" s="637">
        <v>45753.51144675926</v>
      </c>
      <c r="E63" s="637">
        <v>45753.51346064815</v>
      </c>
      <c r="F63" s="637">
        <v>45753.51445601852</v>
      </c>
      <c r="G63" s="636"/>
      <c r="H63" s="636" t="s">
        <v>507</v>
      </c>
      <c r="I63" s="636" t="s">
        <v>28577</v>
      </c>
      <c r="J63" s="636">
        <v>36.0</v>
      </c>
      <c r="K63" s="639">
        <v>798000.0</v>
      </c>
      <c r="L63" s="636" t="s">
        <v>28188</v>
      </c>
      <c r="M63" s="640" t="s">
        <v>28578</v>
      </c>
      <c r="N63" s="636" t="s">
        <v>28579</v>
      </c>
      <c r="O63" s="636" t="s">
        <v>28577</v>
      </c>
      <c r="P63" s="636" t="s">
        <v>28580</v>
      </c>
      <c r="Q63" s="636" t="s">
        <v>28581</v>
      </c>
      <c r="R63" s="222"/>
      <c r="S63" s="309"/>
      <c r="T63" s="222"/>
      <c r="U63" s="222"/>
      <c r="V63" s="222"/>
      <c r="W63" s="629"/>
      <c r="X63" s="222"/>
      <c r="Y63" s="222"/>
      <c r="Z63" s="222"/>
      <c r="AA63" s="222"/>
      <c r="AB63" s="222"/>
      <c r="AC63" s="222"/>
      <c r="AD63" s="222"/>
      <c r="AE63" s="222"/>
      <c r="AF63" s="222"/>
      <c r="AG63" s="222"/>
      <c r="AH63" s="222"/>
      <c r="AI63" s="222"/>
      <c r="AJ63" s="222"/>
      <c r="AK63" s="222"/>
      <c r="AL63" s="222"/>
      <c r="AM63" s="222"/>
      <c r="AN63" s="222"/>
      <c r="AO63" s="222"/>
      <c r="AP63" s="222"/>
      <c r="AQ63" s="222"/>
      <c r="AR63" s="222"/>
      <c r="AS63" s="222"/>
      <c r="AT63" s="222"/>
      <c r="AU63" s="222"/>
      <c r="AV63" s="222"/>
      <c r="AW63" s="222"/>
      <c r="AX63" s="222"/>
      <c r="AY63" s="222"/>
      <c r="AZ63" s="222"/>
      <c r="BA63" s="222"/>
      <c r="BB63" s="222"/>
      <c r="BC63" s="222"/>
      <c r="BD63" s="222"/>
      <c r="BE63" s="222"/>
      <c r="BF63" s="222"/>
      <c r="BG63" s="222"/>
      <c r="BH63" s="222"/>
      <c r="BI63" s="222"/>
      <c r="BJ63" s="222"/>
      <c r="BK63" s="222"/>
      <c r="BL63" s="630">
        <f t="shared" si="1"/>
        <v>0</v>
      </c>
      <c r="BM63" s="222"/>
      <c r="BN63" s="222"/>
      <c r="BO63" s="631" t="s">
        <v>102</v>
      </c>
      <c r="BP63" s="631" t="s">
        <v>28148</v>
      </c>
      <c r="BQ63" s="222"/>
      <c r="BR63" s="222"/>
      <c r="BS63" s="222"/>
      <c r="BT63" s="639">
        <v>798000.0</v>
      </c>
      <c r="BU63" s="222"/>
      <c r="BV63" s="632">
        <f t="shared" si="2"/>
        <v>798000</v>
      </c>
      <c r="BW63" s="632">
        <f>BV63</f>
        <v>798000</v>
      </c>
      <c r="BX63" s="633">
        <f t="shared" si="3"/>
        <v>0</v>
      </c>
      <c r="BY63" s="632">
        <f t="shared" si="4"/>
        <v>0</v>
      </c>
      <c r="BZ63" s="633">
        <v>0.0</v>
      </c>
      <c r="CA63" s="633">
        <f t="shared" si="5"/>
        <v>0</v>
      </c>
      <c r="CB63" s="632">
        <f t="shared" si="6"/>
        <v>0</v>
      </c>
      <c r="CC63" s="633">
        <v>0.0</v>
      </c>
      <c r="CD63" s="633">
        <f t="shared" si="7"/>
        <v>0</v>
      </c>
      <c r="CE63" s="632">
        <f t="shared" si="8"/>
        <v>0</v>
      </c>
      <c r="CF63" s="633">
        <v>0.0</v>
      </c>
      <c r="CG63" s="633">
        <f t="shared" si="9"/>
        <v>0</v>
      </c>
      <c r="CH63" s="632">
        <f t="shared" si="10"/>
        <v>0</v>
      </c>
      <c r="CI63" s="633">
        <v>0.0</v>
      </c>
      <c r="CJ63" s="633">
        <f t="shared" si="11"/>
        <v>0</v>
      </c>
      <c r="CK63" s="632">
        <f t="shared" si="12"/>
        <v>0</v>
      </c>
      <c r="CL63" s="633">
        <v>0.0</v>
      </c>
      <c r="CM63" s="633">
        <f t="shared" si="13"/>
        <v>0</v>
      </c>
      <c r="CN63" s="632">
        <f t="shared" si="14"/>
        <v>0</v>
      </c>
      <c r="CO63" s="633">
        <v>0.0</v>
      </c>
      <c r="CP63" s="633">
        <f t="shared" si="15"/>
        <v>0</v>
      </c>
      <c r="CQ63" s="632">
        <f t="shared" si="16"/>
        <v>0</v>
      </c>
      <c r="CR63" s="633">
        <v>0.0</v>
      </c>
      <c r="CS63" s="633">
        <f t="shared" si="17"/>
        <v>0</v>
      </c>
      <c r="CT63" s="632">
        <f t="shared" si="18"/>
        <v>0</v>
      </c>
      <c r="CU63" s="633">
        <v>0.0</v>
      </c>
      <c r="CV63" s="633">
        <f t="shared" si="19"/>
        <v>0</v>
      </c>
      <c r="CW63" s="632">
        <f t="shared" si="20"/>
        <v>0</v>
      </c>
      <c r="CX63" s="633">
        <v>0.0</v>
      </c>
      <c r="CY63" s="633">
        <f t="shared" si="21"/>
        <v>0</v>
      </c>
      <c r="CZ63" s="632">
        <f t="shared" si="22"/>
        <v>0</v>
      </c>
      <c r="DA63" s="633">
        <v>0.0</v>
      </c>
      <c r="DB63" s="633">
        <f t="shared" si="23"/>
        <v>0</v>
      </c>
      <c r="DC63" s="632">
        <f t="shared" si="24"/>
        <v>0</v>
      </c>
      <c r="DD63" s="633">
        <v>0.0</v>
      </c>
      <c r="DE63" s="632">
        <f t="shared" si="25"/>
        <v>0</v>
      </c>
      <c r="DF63" s="632">
        <f t="shared" si="26"/>
        <v>0</v>
      </c>
    </row>
    <row r="64">
      <c r="A64" s="643">
        <v>6709544.0</v>
      </c>
      <c r="B64" s="635" t="s">
        <v>26730</v>
      </c>
      <c r="C64" s="636" t="s">
        <v>399</v>
      </c>
      <c r="D64" s="637">
        <v>45753.524201388886</v>
      </c>
      <c r="E64" s="637">
        <v>45753.53273148148</v>
      </c>
      <c r="F64" s="637">
        <v>45753.68712962963</v>
      </c>
      <c r="G64" s="636"/>
      <c r="H64" s="636" t="s">
        <v>77</v>
      </c>
      <c r="I64" s="636" t="s">
        <v>26724</v>
      </c>
      <c r="J64" s="636">
        <v>36.0</v>
      </c>
      <c r="K64" s="639">
        <v>798000.0</v>
      </c>
      <c r="L64" s="636" t="s">
        <v>25863</v>
      </c>
      <c r="M64" s="640" t="s">
        <v>28582</v>
      </c>
      <c r="N64" s="636" t="s">
        <v>26726</v>
      </c>
      <c r="O64" s="636" t="s">
        <v>26726</v>
      </c>
      <c r="P64" s="636" t="s">
        <v>26729</v>
      </c>
      <c r="Q64" s="636" t="s">
        <v>26727</v>
      </c>
      <c r="R64" s="222"/>
      <c r="S64" s="641">
        <v>45777.0</v>
      </c>
      <c r="T64" s="631" t="s">
        <v>28223</v>
      </c>
      <c r="U64" s="633">
        <v>748000.0</v>
      </c>
      <c r="V64" s="633">
        <v>725560.0</v>
      </c>
      <c r="W64" s="629"/>
      <c r="X64" s="641">
        <v>45753.0</v>
      </c>
      <c r="Y64" s="631" t="s">
        <v>28202</v>
      </c>
      <c r="Z64" s="633">
        <v>50000.0</v>
      </c>
      <c r="AA64" s="633">
        <v>47751.0</v>
      </c>
      <c r="AB64" s="222"/>
      <c r="AC64" s="222"/>
      <c r="AD64" s="222"/>
      <c r="AE64" s="222"/>
      <c r="AF64" s="222"/>
      <c r="AG64" s="222"/>
      <c r="AH64" s="222"/>
      <c r="AI64" s="222"/>
      <c r="AJ64" s="222"/>
      <c r="AK64" s="222"/>
      <c r="AL64" s="222"/>
      <c r="AM64" s="222"/>
      <c r="AN64" s="222"/>
      <c r="AO64" s="222"/>
      <c r="AP64" s="222"/>
      <c r="AQ64" s="222"/>
      <c r="AR64" s="222"/>
      <c r="AS64" s="222"/>
      <c r="AT64" s="222"/>
      <c r="AU64" s="222"/>
      <c r="AV64" s="222"/>
      <c r="AW64" s="222"/>
      <c r="AX64" s="222"/>
      <c r="AY64" s="222"/>
      <c r="AZ64" s="222"/>
      <c r="BA64" s="222"/>
      <c r="BB64" s="222"/>
      <c r="BC64" s="222"/>
      <c r="BD64" s="222"/>
      <c r="BE64" s="222"/>
      <c r="BF64" s="222"/>
      <c r="BG64" s="222"/>
      <c r="BH64" s="222"/>
      <c r="BI64" s="222"/>
      <c r="BJ64" s="222"/>
      <c r="BK64" s="222"/>
      <c r="BL64" s="630">
        <f t="shared" si="1"/>
        <v>798000</v>
      </c>
      <c r="BM64" s="222"/>
      <c r="BN64" s="222"/>
      <c r="BO64" s="222"/>
      <c r="BP64" s="222"/>
      <c r="BQ64" s="222"/>
      <c r="BR64" s="222"/>
      <c r="BS64" s="222"/>
      <c r="BT64" s="639">
        <v>798000.0</v>
      </c>
      <c r="BU64" s="222"/>
      <c r="BV64" s="632">
        <f t="shared" si="2"/>
        <v>798000</v>
      </c>
      <c r="BW64" s="633">
        <v>0.0</v>
      </c>
      <c r="BX64" s="633">
        <f t="shared" si="3"/>
        <v>66500</v>
      </c>
      <c r="BY64" s="632">
        <f t="shared" si="4"/>
        <v>731500</v>
      </c>
      <c r="BZ64" s="633">
        <v>0.0</v>
      </c>
      <c r="CA64" s="633">
        <f t="shared" si="5"/>
        <v>66500</v>
      </c>
      <c r="CB64" s="632">
        <f t="shared" si="6"/>
        <v>665000</v>
      </c>
      <c r="CC64" s="633">
        <v>0.0</v>
      </c>
      <c r="CD64" s="633">
        <f t="shared" si="7"/>
        <v>66500</v>
      </c>
      <c r="CE64" s="632">
        <f t="shared" si="8"/>
        <v>598500</v>
      </c>
      <c r="CF64" s="633">
        <v>0.0</v>
      </c>
      <c r="CG64" s="633">
        <f t="shared" si="9"/>
        <v>66500</v>
      </c>
      <c r="CH64" s="632">
        <f t="shared" si="10"/>
        <v>532000</v>
      </c>
      <c r="CI64" s="633">
        <v>0.0</v>
      </c>
      <c r="CJ64" s="633">
        <f t="shared" si="11"/>
        <v>66500</v>
      </c>
      <c r="CK64" s="632">
        <f t="shared" si="12"/>
        <v>465500</v>
      </c>
      <c r="CL64" s="633">
        <v>0.0</v>
      </c>
      <c r="CM64" s="633">
        <f t="shared" si="13"/>
        <v>66500</v>
      </c>
      <c r="CN64" s="632">
        <f t="shared" si="14"/>
        <v>399000</v>
      </c>
      <c r="CO64" s="633">
        <v>0.0</v>
      </c>
      <c r="CP64" s="633">
        <f t="shared" si="15"/>
        <v>66500</v>
      </c>
      <c r="CQ64" s="632">
        <f t="shared" si="16"/>
        <v>332500</v>
      </c>
      <c r="CR64" s="633">
        <v>0.0</v>
      </c>
      <c r="CS64" s="633">
        <f t="shared" si="17"/>
        <v>66500</v>
      </c>
      <c r="CT64" s="632">
        <f t="shared" si="18"/>
        <v>266000</v>
      </c>
      <c r="CU64" s="633">
        <v>0.0</v>
      </c>
      <c r="CV64" s="633">
        <f t="shared" si="19"/>
        <v>66500</v>
      </c>
      <c r="CW64" s="632">
        <f t="shared" si="20"/>
        <v>199500</v>
      </c>
      <c r="CX64" s="633">
        <v>0.0</v>
      </c>
      <c r="CY64" s="633">
        <f t="shared" si="21"/>
        <v>66500</v>
      </c>
      <c r="CZ64" s="632">
        <f t="shared" si="22"/>
        <v>133000</v>
      </c>
      <c r="DA64" s="633">
        <v>0.0</v>
      </c>
      <c r="DB64" s="633">
        <f t="shared" si="23"/>
        <v>66500</v>
      </c>
      <c r="DC64" s="632">
        <f t="shared" si="24"/>
        <v>66500</v>
      </c>
      <c r="DD64" s="633">
        <v>0.0</v>
      </c>
      <c r="DE64" s="632">
        <f t="shared" si="25"/>
        <v>66500</v>
      </c>
      <c r="DF64" s="632">
        <f t="shared" si="26"/>
        <v>0</v>
      </c>
    </row>
    <row r="65" hidden="1">
      <c r="A65" s="643">
        <v>6709578.0</v>
      </c>
      <c r="B65" s="635" t="s">
        <v>28583</v>
      </c>
      <c r="C65" s="636" t="s">
        <v>399</v>
      </c>
      <c r="D65" s="637">
        <v>45753.525289351855</v>
      </c>
      <c r="E65" s="637">
        <v>45753.527604166666</v>
      </c>
      <c r="F65" s="637">
        <v>45753.528229166666</v>
      </c>
      <c r="G65" s="636"/>
      <c r="H65" s="636" t="s">
        <v>622</v>
      </c>
      <c r="I65" s="636" t="s">
        <v>28584</v>
      </c>
      <c r="J65" s="636">
        <v>60.0</v>
      </c>
      <c r="K65" s="639">
        <v>798000.0</v>
      </c>
      <c r="L65" s="636" t="s">
        <v>28188</v>
      </c>
      <c r="M65" s="640" t="s">
        <v>28585</v>
      </c>
      <c r="N65" s="636" t="s">
        <v>28586</v>
      </c>
      <c r="O65" s="636" t="s">
        <v>28584</v>
      </c>
      <c r="P65" s="636" t="s">
        <v>28587</v>
      </c>
      <c r="Q65" s="636" t="s">
        <v>28588</v>
      </c>
      <c r="R65" s="222"/>
      <c r="S65" s="222"/>
      <c r="T65" s="222"/>
      <c r="U65" s="628"/>
      <c r="V65" s="222"/>
      <c r="W65" s="629"/>
      <c r="X65" s="222"/>
      <c r="Y65" s="222"/>
      <c r="Z65" s="222"/>
      <c r="AA65" s="222"/>
      <c r="AB65" s="222"/>
      <c r="AC65" s="222"/>
      <c r="AD65" s="222"/>
      <c r="AE65" s="222"/>
      <c r="AF65" s="222"/>
      <c r="AG65" s="222"/>
      <c r="AH65" s="222"/>
      <c r="AI65" s="222"/>
      <c r="AJ65" s="222"/>
      <c r="AK65" s="222"/>
      <c r="AL65" s="222"/>
      <c r="AM65" s="222"/>
      <c r="AN65" s="222"/>
      <c r="AO65" s="222"/>
      <c r="AP65" s="222"/>
      <c r="AQ65" s="222"/>
      <c r="AR65" s="222"/>
      <c r="AS65" s="222"/>
      <c r="AT65" s="222"/>
      <c r="AU65" s="222"/>
      <c r="AV65" s="222"/>
      <c r="AW65" s="222"/>
      <c r="AX65" s="222"/>
      <c r="AY65" s="222"/>
      <c r="AZ65" s="222"/>
      <c r="BA65" s="222"/>
      <c r="BB65" s="222"/>
      <c r="BC65" s="222"/>
      <c r="BD65" s="222"/>
      <c r="BE65" s="222"/>
      <c r="BF65" s="222"/>
      <c r="BG65" s="222"/>
      <c r="BH65" s="222"/>
      <c r="BI65" s="222"/>
      <c r="BJ65" s="222"/>
      <c r="BK65" s="222"/>
      <c r="BL65" s="630">
        <f t="shared" si="1"/>
        <v>0</v>
      </c>
      <c r="BM65" s="222"/>
      <c r="BN65" s="631" t="s">
        <v>76</v>
      </c>
      <c r="BP65" s="222"/>
      <c r="BQ65" s="222"/>
      <c r="BR65" s="222"/>
      <c r="BS65" s="222"/>
      <c r="BT65" s="639">
        <v>798000.0</v>
      </c>
      <c r="BU65" s="222"/>
      <c r="BV65" s="632">
        <f t="shared" si="2"/>
        <v>798000</v>
      </c>
      <c r="BW65" s="632">
        <f t="shared" ref="BW65:BW66" si="32">BV65</f>
        <v>798000</v>
      </c>
      <c r="BX65" s="633">
        <f t="shared" si="3"/>
        <v>0</v>
      </c>
      <c r="BY65" s="632">
        <f t="shared" si="4"/>
        <v>0</v>
      </c>
      <c r="BZ65" s="633">
        <v>0.0</v>
      </c>
      <c r="CA65" s="633">
        <f t="shared" si="5"/>
        <v>0</v>
      </c>
      <c r="CB65" s="632">
        <f t="shared" si="6"/>
        <v>0</v>
      </c>
      <c r="CC65" s="633">
        <v>0.0</v>
      </c>
      <c r="CD65" s="633">
        <f t="shared" si="7"/>
        <v>0</v>
      </c>
      <c r="CE65" s="632">
        <f t="shared" si="8"/>
        <v>0</v>
      </c>
      <c r="CF65" s="633">
        <v>0.0</v>
      </c>
      <c r="CG65" s="633">
        <f t="shared" si="9"/>
        <v>0</v>
      </c>
      <c r="CH65" s="632">
        <f t="shared" si="10"/>
        <v>0</v>
      </c>
      <c r="CI65" s="633">
        <v>0.0</v>
      </c>
      <c r="CJ65" s="633">
        <f t="shared" si="11"/>
        <v>0</v>
      </c>
      <c r="CK65" s="632">
        <f t="shared" si="12"/>
        <v>0</v>
      </c>
      <c r="CL65" s="633">
        <v>0.0</v>
      </c>
      <c r="CM65" s="633">
        <f t="shared" si="13"/>
        <v>0</v>
      </c>
      <c r="CN65" s="632">
        <f t="shared" si="14"/>
        <v>0</v>
      </c>
      <c r="CO65" s="633">
        <v>0.0</v>
      </c>
      <c r="CP65" s="633">
        <f t="shared" si="15"/>
        <v>0</v>
      </c>
      <c r="CQ65" s="632">
        <f t="shared" si="16"/>
        <v>0</v>
      </c>
      <c r="CR65" s="633">
        <v>0.0</v>
      </c>
      <c r="CS65" s="633">
        <f t="shared" si="17"/>
        <v>0</v>
      </c>
      <c r="CT65" s="632">
        <f t="shared" si="18"/>
        <v>0</v>
      </c>
      <c r="CU65" s="633">
        <v>0.0</v>
      </c>
      <c r="CV65" s="633">
        <f t="shared" si="19"/>
        <v>0</v>
      </c>
      <c r="CW65" s="632">
        <f t="shared" si="20"/>
        <v>0</v>
      </c>
      <c r="CX65" s="633">
        <v>0.0</v>
      </c>
      <c r="CY65" s="633">
        <f t="shared" si="21"/>
        <v>0</v>
      </c>
      <c r="CZ65" s="632">
        <f t="shared" si="22"/>
        <v>0</v>
      </c>
      <c r="DA65" s="633">
        <v>0.0</v>
      </c>
      <c r="DB65" s="633">
        <f t="shared" si="23"/>
        <v>0</v>
      </c>
      <c r="DC65" s="632">
        <f t="shared" si="24"/>
        <v>0</v>
      </c>
      <c r="DD65" s="633">
        <v>0.0</v>
      </c>
      <c r="DE65" s="632">
        <f t="shared" si="25"/>
        <v>0</v>
      </c>
      <c r="DF65" s="632">
        <f t="shared" si="26"/>
        <v>0</v>
      </c>
    </row>
    <row r="66" hidden="1">
      <c r="A66" s="643">
        <v>6709636.0</v>
      </c>
      <c r="B66" s="635" t="s">
        <v>28589</v>
      </c>
      <c r="C66" s="636" t="s">
        <v>399</v>
      </c>
      <c r="D66" s="637">
        <v>45753.561631944445</v>
      </c>
      <c r="E66" s="637">
        <v>45753.56391203704</v>
      </c>
      <c r="F66" s="637">
        <v>45753.56623842593</v>
      </c>
      <c r="G66" s="636"/>
      <c r="H66" s="636" t="s">
        <v>1210</v>
      </c>
      <c r="I66" s="636" t="s">
        <v>28590</v>
      </c>
      <c r="J66" s="636">
        <v>60.0</v>
      </c>
      <c r="K66" s="639">
        <v>798000.0</v>
      </c>
      <c r="L66" s="636" t="s">
        <v>28188</v>
      </c>
      <c r="M66" s="640" t="s">
        <v>28591</v>
      </c>
      <c r="N66" s="636" t="s">
        <v>28592</v>
      </c>
      <c r="O66" s="636" t="s">
        <v>28593</v>
      </c>
      <c r="P66" s="636" t="s">
        <v>28594</v>
      </c>
      <c r="Q66" s="636" t="s">
        <v>28595</v>
      </c>
      <c r="R66" s="222"/>
      <c r="S66" s="222"/>
      <c r="T66" s="222"/>
      <c r="U66" s="628"/>
      <c r="V66" s="222"/>
      <c r="W66" s="629"/>
      <c r="X66" s="222"/>
      <c r="Y66" s="222"/>
      <c r="Z66" s="222"/>
      <c r="AA66" s="222"/>
      <c r="AB66" s="222"/>
      <c r="AC66" s="222"/>
      <c r="AD66" s="222"/>
      <c r="AE66" s="222"/>
      <c r="AF66" s="222"/>
      <c r="AG66" s="222"/>
      <c r="AH66" s="222"/>
      <c r="AI66" s="222"/>
      <c r="AJ66" s="222"/>
      <c r="AK66" s="222"/>
      <c r="AL66" s="222"/>
      <c r="AM66" s="222"/>
      <c r="AN66" s="222"/>
      <c r="AO66" s="222"/>
      <c r="AP66" s="222"/>
      <c r="AQ66" s="222"/>
      <c r="AR66" s="222"/>
      <c r="AS66" s="222"/>
      <c r="AT66" s="222"/>
      <c r="AU66" s="222"/>
      <c r="AV66" s="222"/>
      <c r="AW66" s="222"/>
      <c r="AX66" s="222"/>
      <c r="AY66" s="222"/>
      <c r="AZ66" s="222"/>
      <c r="BA66" s="222"/>
      <c r="BB66" s="222"/>
      <c r="BC66" s="222"/>
      <c r="BD66" s="222"/>
      <c r="BE66" s="222"/>
      <c r="BF66" s="222"/>
      <c r="BG66" s="222"/>
      <c r="BH66" s="222"/>
      <c r="BI66" s="222"/>
      <c r="BJ66" s="222"/>
      <c r="BK66" s="222"/>
      <c r="BL66" s="630">
        <f t="shared" si="1"/>
        <v>0</v>
      </c>
      <c r="BM66" s="222"/>
      <c r="BN66" s="222"/>
      <c r="BO66" s="631" t="s">
        <v>102</v>
      </c>
      <c r="BQ66" s="222"/>
      <c r="BR66" s="222"/>
      <c r="BS66" s="222"/>
      <c r="BT66" s="639">
        <v>798000.0</v>
      </c>
      <c r="BU66" s="222"/>
      <c r="BV66" s="632">
        <f t="shared" si="2"/>
        <v>798000</v>
      </c>
      <c r="BW66" s="632">
        <f t="shared" si="32"/>
        <v>798000</v>
      </c>
      <c r="BX66" s="633">
        <f t="shared" si="3"/>
        <v>0</v>
      </c>
      <c r="BY66" s="632">
        <f t="shared" si="4"/>
        <v>0</v>
      </c>
      <c r="BZ66" s="633">
        <v>0.0</v>
      </c>
      <c r="CA66" s="633">
        <f t="shared" si="5"/>
        <v>0</v>
      </c>
      <c r="CB66" s="632">
        <f t="shared" si="6"/>
        <v>0</v>
      </c>
      <c r="CC66" s="633">
        <v>0.0</v>
      </c>
      <c r="CD66" s="633">
        <f t="shared" si="7"/>
        <v>0</v>
      </c>
      <c r="CE66" s="632">
        <f t="shared" si="8"/>
        <v>0</v>
      </c>
      <c r="CF66" s="633">
        <v>0.0</v>
      </c>
      <c r="CG66" s="633">
        <f t="shared" si="9"/>
        <v>0</v>
      </c>
      <c r="CH66" s="632">
        <f t="shared" si="10"/>
        <v>0</v>
      </c>
      <c r="CI66" s="633">
        <v>0.0</v>
      </c>
      <c r="CJ66" s="633">
        <f t="shared" si="11"/>
        <v>0</v>
      </c>
      <c r="CK66" s="632">
        <f t="shared" si="12"/>
        <v>0</v>
      </c>
      <c r="CL66" s="633">
        <v>0.0</v>
      </c>
      <c r="CM66" s="633">
        <f t="shared" si="13"/>
        <v>0</v>
      </c>
      <c r="CN66" s="632">
        <f t="shared" si="14"/>
        <v>0</v>
      </c>
      <c r="CO66" s="633">
        <v>0.0</v>
      </c>
      <c r="CP66" s="633">
        <f t="shared" si="15"/>
        <v>0</v>
      </c>
      <c r="CQ66" s="632">
        <f t="shared" si="16"/>
        <v>0</v>
      </c>
      <c r="CR66" s="633">
        <v>0.0</v>
      </c>
      <c r="CS66" s="633">
        <f t="shared" si="17"/>
        <v>0</v>
      </c>
      <c r="CT66" s="632">
        <f t="shared" si="18"/>
        <v>0</v>
      </c>
      <c r="CU66" s="633">
        <v>0.0</v>
      </c>
      <c r="CV66" s="633">
        <f t="shared" si="19"/>
        <v>0</v>
      </c>
      <c r="CW66" s="632">
        <f t="shared" si="20"/>
        <v>0</v>
      </c>
      <c r="CX66" s="633">
        <v>0.0</v>
      </c>
      <c r="CY66" s="633">
        <f t="shared" si="21"/>
        <v>0</v>
      </c>
      <c r="CZ66" s="632">
        <f t="shared" si="22"/>
        <v>0</v>
      </c>
      <c r="DA66" s="633">
        <v>0.0</v>
      </c>
      <c r="DB66" s="633">
        <f t="shared" si="23"/>
        <v>0</v>
      </c>
      <c r="DC66" s="632">
        <f t="shared" si="24"/>
        <v>0</v>
      </c>
      <c r="DD66" s="633">
        <v>0.0</v>
      </c>
      <c r="DE66" s="632">
        <f t="shared" si="25"/>
        <v>0</v>
      </c>
      <c r="DF66" s="632">
        <f t="shared" si="26"/>
        <v>0</v>
      </c>
    </row>
    <row r="67" hidden="1">
      <c r="A67" s="643">
        <v>6709750.0</v>
      </c>
      <c r="B67" s="635" t="s">
        <v>28596</v>
      </c>
      <c r="C67" s="636" t="s">
        <v>399</v>
      </c>
      <c r="D67" s="637">
        <v>45753.6196875</v>
      </c>
      <c r="E67" s="637">
        <v>45753.62055555556</v>
      </c>
      <c r="F67" s="637">
        <v>45753.621342592596</v>
      </c>
      <c r="G67" s="636"/>
      <c r="H67" s="636" t="s">
        <v>507</v>
      </c>
      <c r="I67" s="636" t="s">
        <v>28597</v>
      </c>
      <c r="J67" s="636">
        <v>60.0</v>
      </c>
      <c r="K67" s="639">
        <v>798000.0</v>
      </c>
      <c r="L67" s="636" t="s">
        <v>28188</v>
      </c>
      <c r="M67" s="640" t="s">
        <v>28598</v>
      </c>
      <c r="N67" s="636" t="s">
        <v>28597</v>
      </c>
      <c r="O67" s="636" t="s">
        <v>28599</v>
      </c>
      <c r="P67" s="636" t="s">
        <v>28600</v>
      </c>
      <c r="Q67" s="636" t="s">
        <v>28601</v>
      </c>
      <c r="R67" s="222"/>
      <c r="S67" s="647">
        <v>45775.0</v>
      </c>
      <c r="T67" s="222" t="s">
        <v>16</v>
      </c>
      <c r="U67" s="651">
        <v>181944.0</v>
      </c>
      <c r="V67" s="222"/>
      <c r="W67" s="629"/>
      <c r="X67" s="222"/>
      <c r="Y67" s="222"/>
      <c r="Z67" s="222"/>
      <c r="AA67" s="222"/>
      <c r="AB67" s="222"/>
      <c r="AC67" s="222"/>
      <c r="AD67" s="222"/>
      <c r="AE67" s="222"/>
      <c r="AF67" s="222"/>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c r="BL67" s="630">
        <f t="shared" si="1"/>
        <v>181944</v>
      </c>
      <c r="BM67" s="222"/>
      <c r="BN67" s="222"/>
      <c r="BO67" s="222"/>
      <c r="BP67" s="222"/>
      <c r="BQ67" s="222"/>
      <c r="BR67" s="631" t="s">
        <v>16</v>
      </c>
      <c r="BS67" s="222"/>
      <c r="BT67" s="639">
        <v>798000.0</v>
      </c>
      <c r="BU67" s="222"/>
      <c r="BV67" s="632">
        <f t="shared" si="2"/>
        <v>798000</v>
      </c>
      <c r="BW67" s="633">
        <v>0.0</v>
      </c>
      <c r="BX67" s="633">
        <f t="shared" si="3"/>
        <v>66500</v>
      </c>
      <c r="BY67" s="632">
        <f t="shared" si="4"/>
        <v>731500</v>
      </c>
      <c r="BZ67" s="633">
        <v>0.0</v>
      </c>
      <c r="CA67" s="633">
        <f t="shared" si="5"/>
        <v>66500</v>
      </c>
      <c r="CB67" s="632">
        <f t="shared" si="6"/>
        <v>665000</v>
      </c>
      <c r="CC67" s="633">
        <v>0.0</v>
      </c>
      <c r="CD67" s="633">
        <f t="shared" si="7"/>
        <v>66500</v>
      </c>
      <c r="CE67" s="632">
        <f t="shared" si="8"/>
        <v>598500</v>
      </c>
      <c r="CF67" s="633">
        <v>0.0</v>
      </c>
      <c r="CG67" s="633">
        <f t="shared" si="9"/>
        <v>66500</v>
      </c>
      <c r="CH67" s="632">
        <f t="shared" si="10"/>
        <v>532000</v>
      </c>
      <c r="CI67" s="633">
        <v>0.0</v>
      </c>
      <c r="CJ67" s="633">
        <f t="shared" si="11"/>
        <v>66500</v>
      </c>
      <c r="CK67" s="632">
        <f t="shared" si="12"/>
        <v>465500</v>
      </c>
      <c r="CL67" s="633">
        <v>0.0</v>
      </c>
      <c r="CM67" s="633">
        <f t="shared" si="13"/>
        <v>66500</v>
      </c>
      <c r="CN67" s="632">
        <f t="shared" si="14"/>
        <v>399000</v>
      </c>
      <c r="CO67" s="633">
        <v>0.0</v>
      </c>
      <c r="CP67" s="633">
        <f t="shared" si="15"/>
        <v>66500</v>
      </c>
      <c r="CQ67" s="632">
        <f t="shared" si="16"/>
        <v>332500</v>
      </c>
      <c r="CR67" s="633">
        <v>0.0</v>
      </c>
      <c r="CS67" s="633">
        <f t="shared" si="17"/>
        <v>66500</v>
      </c>
      <c r="CT67" s="632">
        <f t="shared" si="18"/>
        <v>266000</v>
      </c>
      <c r="CU67" s="633">
        <v>0.0</v>
      </c>
      <c r="CV67" s="633">
        <f t="shared" si="19"/>
        <v>66500</v>
      </c>
      <c r="CW67" s="632">
        <f t="shared" si="20"/>
        <v>199500</v>
      </c>
      <c r="CX67" s="633">
        <v>0.0</v>
      </c>
      <c r="CY67" s="633">
        <f t="shared" si="21"/>
        <v>66500</v>
      </c>
      <c r="CZ67" s="632">
        <f t="shared" si="22"/>
        <v>133000</v>
      </c>
      <c r="DA67" s="633">
        <v>0.0</v>
      </c>
      <c r="DB67" s="633">
        <f t="shared" si="23"/>
        <v>66500</v>
      </c>
      <c r="DC67" s="632">
        <f t="shared" si="24"/>
        <v>66500</v>
      </c>
      <c r="DD67" s="633">
        <v>0.0</v>
      </c>
      <c r="DE67" s="632">
        <f t="shared" si="25"/>
        <v>66500</v>
      </c>
      <c r="DF67" s="632">
        <f t="shared" si="26"/>
        <v>0</v>
      </c>
    </row>
    <row r="68" hidden="1">
      <c r="A68" s="652">
        <v>6709779.0</v>
      </c>
      <c r="B68" s="653" t="s">
        <v>28602</v>
      </c>
      <c r="C68" s="653" t="s">
        <v>399</v>
      </c>
      <c r="D68" s="654">
        <v>45753.63667824074</v>
      </c>
      <c r="E68" s="654">
        <v>45753.63936342593</v>
      </c>
      <c r="F68" s="654">
        <v>45753.63983796296</v>
      </c>
      <c r="G68" s="653"/>
      <c r="H68" s="653" t="s">
        <v>1118</v>
      </c>
      <c r="I68" s="655" t="s">
        <v>28603</v>
      </c>
      <c r="J68" s="653"/>
      <c r="K68" s="656">
        <v>798000.0</v>
      </c>
      <c r="L68" s="653" t="s">
        <v>28188</v>
      </c>
      <c r="M68" s="655" t="s">
        <v>28604</v>
      </c>
      <c r="N68" s="653" t="s">
        <v>28605</v>
      </c>
      <c r="O68" s="653" t="s">
        <v>28606</v>
      </c>
      <c r="P68" s="653" t="s">
        <v>28607</v>
      </c>
      <c r="Q68" s="653" t="s">
        <v>28608</v>
      </c>
      <c r="R68" s="278"/>
      <c r="S68" s="657">
        <v>45753.0</v>
      </c>
      <c r="T68" s="658" t="s">
        <v>28202</v>
      </c>
      <c r="U68" s="659">
        <v>798000.0</v>
      </c>
      <c r="V68" s="659">
        <v>762091.0</v>
      </c>
      <c r="W68" s="660"/>
      <c r="X68" s="278"/>
      <c r="Y68" s="278"/>
      <c r="Z68" s="278"/>
      <c r="AA68" s="278"/>
      <c r="AB68" s="278"/>
      <c r="AC68" s="278"/>
      <c r="AD68" s="278"/>
      <c r="AE68" s="278"/>
      <c r="AF68" s="278"/>
      <c r="AG68" s="278"/>
      <c r="AH68" s="278"/>
      <c r="AI68" s="278"/>
      <c r="AJ68" s="278"/>
      <c r="AK68" s="278"/>
      <c r="AL68" s="278"/>
      <c r="AM68" s="278"/>
      <c r="AN68" s="278"/>
      <c r="AO68" s="278"/>
      <c r="AP68" s="278"/>
      <c r="AQ68" s="278"/>
      <c r="AR68" s="278"/>
      <c r="AS68" s="278"/>
      <c r="AT68" s="278"/>
      <c r="AU68" s="278"/>
      <c r="AV68" s="278"/>
      <c r="AW68" s="278"/>
      <c r="AX68" s="278"/>
      <c r="AY68" s="278"/>
      <c r="AZ68" s="278"/>
      <c r="BA68" s="278"/>
      <c r="BB68" s="278"/>
      <c r="BC68" s="278"/>
      <c r="BD68" s="278"/>
      <c r="BE68" s="278"/>
      <c r="BF68" s="278"/>
      <c r="BG68" s="278"/>
      <c r="BH68" s="278"/>
      <c r="BI68" s="278"/>
      <c r="BJ68" s="278"/>
      <c r="BK68" s="278"/>
      <c r="BL68" s="661">
        <f t="shared" si="1"/>
        <v>798000</v>
      </c>
      <c r="BM68" s="278"/>
      <c r="BN68" s="278"/>
      <c r="BO68" s="278"/>
      <c r="BP68" s="278"/>
      <c r="BQ68" s="278"/>
      <c r="BR68" s="278"/>
      <c r="BS68" s="278"/>
      <c r="BT68" s="656">
        <v>798000.0</v>
      </c>
      <c r="BU68" s="278"/>
      <c r="BV68" s="662">
        <f t="shared" si="2"/>
        <v>798000</v>
      </c>
      <c r="BW68" s="659">
        <v>0.0</v>
      </c>
      <c r="BX68" s="659">
        <f t="shared" si="3"/>
        <v>66500</v>
      </c>
      <c r="BY68" s="662">
        <f t="shared" si="4"/>
        <v>731500</v>
      </c>
      <c r="BZ68" s="659">
        <v>0.0</v>
      </c>
      <c r="CA68" s="659">
        <f t="shared" si="5"/>
        <v>66500</v>
      </c>
      <c r="CB68" s="662">
        <f t="shared" si="6"/>
        <v>665000</v>
      </c>
      <c r="CC68" s="659">
        <v>0.0</v>
      </c>
      <c r="CD68" s="659">
        <f t="shared" si="7"/>
        <v>66500</v>
      </c>
      <c r="CE68" s="662">
        <f t="shared" si="8"/>
        <v>598500</v>
      </c>
      <c r="CF68" s="659">
        <v>0.0</v>
      </c>
      <c r="CG68" s="659">
        <f t="shared" si="9"/>
        <v>66500</v>
      </c>
      <c r="CH68" s="662">
        <f t="shared" si="10"/>
        <v>532000</v>
      </c>
      <c r="CI68" s="659">
        <v>0.0</v>
      </c>
      <c r="CJ68" s="659">
        <f t="shared" si="11"/>
        <v>66500</v>
      </c>
      <c r="CK68" s="662">
        <f t="shared" si="12"/>
        <v>465500</v>
      </c>
      <c r="CL68" s="659">
        <v>0.0</v>
      </c>
      <c r="CM68" s="659">
        <f t="shared" si="13"/>
        <v>66500</v>
      </c>
      <c r="CN68" s="662">
        <f t="shared" si="14"/>
        <v>399000</v>
      </c>
      <c r="CO68" s="659">
        <v>0.0</v>
      </c>
      <c r="CP68" s="659">
        <f t="shared" si="15"/>
        <v>66500</v>
      </c>
      <c r="CQ68" s="662">
        <f t="shared" si="16"/>
        <v>332500</v>
      </c>
      <c r="CR68" s="659">
        <v>0.0</v>
      </c>
      <c r="CS68" s="659">
        <f t="shared" si="17"/>
        <v>66500</v>
      </c>
      <c r="CT68" s="662">
        <f t="shared" si="18"/>
        <v>266000</v>
      </c>
      <c r="CU68" s="659">
        <v>0.0</v>
      </c>
      <c r="CV68" s="659">
        <f t="shared" si="19"/>
        <v>66500</v>
      </c>
      <c r="CW68" s="662">
        <f t="shared" si="20"/>
        <v>199500</v>
      </c>
      <c r="CX68" s="659">
        <v>0.0</v>
      </c>
      <c r="CY68" s="659">
        <f t="shared" si="21"/>
        <v>66500</v>
      </c>
      <c r="CZ68" s="662">
        <f t="shared" si="22"/>
        <v>133000</v>
      </c>
      <c r="DA68" s="659">
        <v>0.0</v>
      </c>
      <c r="DB68" s="659">
        <f t="shared" si="23"/>
        <v>66500</v>
      </c>
      <c r="DC68" s="662">
        <f t="shared" si="24"/>
        <v>66500</v>
      </c>
      <c r="DD68" s="659">
        <v>0.0</v>
      </c>
      <c r="DE68" s="662">
        <f t="shared" si="25"/>
        <v>66500</v>
      </c>
      <c r="DF68" s="662">
        <f t="shared" si="26"/>
        <v>0</v>
      </c>
    </row>
    <row r="69" hidden="1">
      <c r="A69" s="643">
        <v>6709788.0</v>
      </c>
      <c r="B69" s="635" t="s">
        <v>28609</v>
      </c>
      <c r="C69" s="636" t="s">
        <v>399</v>
      </c>
      <c r="D69" s="637">
        <v>45753.64104166667</v>
      </c>
      <c r="E69" s="637">
        <v>45753.6421875</v>
      </c>
      <c r="F69" s="637">
        <v>45753.64289351852</v>
      </c>
      <c r="G69" s="636"/>
      <c r="H69" s="636" t="s">
        <v>516</v>
      </c>
      <c r="I69" s="636" t="s">
        <v>28610</v>
      </c>
      <c r="J69" s="636">
        <v>36.0</v>
      </c>
      <c r="K69" s="639">
        <v>798000.0</v>
      </c>
      <c r="L69" s="636" t="s">
        <v>28188</v>
      </c>
      <c r="M69" s="640" t="s">
        <v>28611</v>
      </c>
      <c r="N69" s="636" t="s">
        <v>28612</v>
      </c>
      <c r="O69" s="636" t="s">
        <v>28613</v>
      </c>
      <c r="P69" s="636" t="s">
        <v>28614</v>
      </c>
      <c r="Q69" s="636" t="s">
        <v>28615</v>
      </c>
      <c r="R69" s="222"/>
      <c r="S69" s="641">
        <v>45765.0</v>
      </c>
      <c r="T69" s="631" t="s">
        <v>28223</v>
      </c>
      <c r="U69" s="633">
        <v>798000.0</v>
      </c>
      <c r="V69" s="633">
        <v>774060.0</v>
      </c>
      <c r="W69" s="629"/>
      <c r="X69" s="222"/>
      <c r="Y69" s="222"/>
      <c r="Z69" s="222"/>
      <c r="AA69" s="222"/>
      <c r="AB69" s="222"/>
      <c r="AC69" s="222"/>
      <c r="AD69" s="222"/>
      <c r="AE69" s="222"/>
      <c r="AF69" s="222"/>
      <c r="AG69" s="222"/>
      <c r="AH69" s="222"/>
      <c r="AI69" s="222"/>
      <c r="AJ69" s="222"/>
      <c r="AK69" s="222"/>
      <c r="AL69" s="222"/>
      <c r="AM69" s="222"/>
      <c r="AN69" s="222"/>
      <c r="AO69" s="222"/>
      <c r="AP69" s="222"/>
      <c r="AQ69" s="222"/>
      <c r="AR69" s="222"/>
      <c r="AS69" s="222"/>
      <c r="AT69" s="222"/>
      <c r="AU69" s="222"/>
      <c r="AV69" s="222"/>
      <c r="AW69" s="222"/>
      <c r="AX69" s="222"/>
      <c r="AY69" s="222"/>
      <c r="AZ69" s="222"/>
      <c r="BA69" s="222"/>
      <c r="BB69" s="222"/>
      <c r="BC69" s="222"/>
      <c r="BD69" s="222"/>
      <c r="BE69" s="222"/>
      <c r="BF69" s="222"/>
      <c r="BG69" s="222"/>
      <c r="BH69" s="222"/>
      <c r="BI69" s="222"/>
      <c r="BJ69" s="222"/>
      <c r="BK69" s="222"/>
      <c r="BL69" s="630">
        <f t="shared" si="1"/>
        <v>798000</v>
      </c>
      <c r="BM69" s="222"/>
      <c r="BN69" s="222"/>
      <c r="BO69" s="222"/>
      <c r="BP69" s="222"/>
      <c r="BQ69" s="222"/>
      <c r="BR69" s="222"/>
      <c r="BS69" s="222"/>
      <c r="BT69" s="639">
        <v>798000.0</v>
      </c>
      <c r="BU69" s="222"/>
      <c r="BV69" s="632">
        <f t="shared" si="2"/>
        <v>798000</v>
      </c>
      <c r="BW69" s="633">
        <v>0.0</v>
      </c>
      <c r="BX69" s="633">
        <f t="shared" si="3"/>
        <v>66500</v>
      </c>
      <c r="BY69" s="632">
        <f t="shared" si="4"/>
        <v>731500</v>
      </c>
      <c r="BZ69" s="633">
        <v>0.0</v>
      </c>
      <c r="CA69" s="633">
        <f t="shared" si="5"/>
        <v>66500</v>
      </c>
      <c r="CB69" s="632">
        <f t="shared" si="6"/>
        <v>665000</v>
      </c>
      <c r="CC69" s="633">
        <v>0.0</v>
      </c>
      <c r="CD69" s="633">
        <f t="shared" si="7"/>
        <v>66500</v>
      </c>
      <c r="CE69" s="632">
        <f t="shared" si="8"/>
        <v>598500</v>
      </c>
      <c r="CF69" s="633">
        <v>0.0</v>
      </c>
      <c r="CG69" s="633">
        <f t="shared" si="9"/>
        <v>66500</v>
      </c>
      <c r="CH69" s="632">
        <f t="shared" si="10"/>
        <v>532000</v>
      </c>
      <c r="CI69" s="633">
        <v>0.0</v>
      </c>
      <c r="CJ69" s="633">
        <f t="shared" si="11"/>
        <v>66500</v>
      </c>
      <c r="CK69" s="632">
        <f t="shared" si="12"/>
        <v>465500</v>
      </c>
      <c r="CL69" s="633">
        <v>0.0</v>
      </c>
      <c r="CM69" s="633">
        <f t="shared" si="13"/>
        <v>66500</v>
      </c>
      <c r="CN69" s="632">
        <f t="shared" si="14"/>
        <v>399000</v>
      </c>
      <c r="CO69" s="633">
        <v>0.0</v>
      </c>
      <c r="CP69" s="633">
        <f t="shared" si="15"/>
        <v>66500</v>
      </c>
      <c r="CQ69" s="632">
        <f t="shared" si="16"/>
        <v>332500</v>
      </c>
      <c r="CR69" s="633">
        <v>0.0</v>
      </c>
      <c r="CS69" s="633">
        <f t="shared" si="17"/>
        <v>66500</v>
      </c>
      <c r="CT69" s="632">
        <f t="shared" si="18"/>
        <v>266000</v>
      </c>
      <c r="CU69" s="633">
        <v>0.0</v>
      </c>
      <c r="CV69" s="633">
        <f t="shared" si="19"/>
        <v>66500</v>
      </c>
      <c r="CW69" s="632">
        <f t="shared" si="20"/>
        <v>199500</v>
      </c>
      <c r="CX69" s="633">
        <v>0.0</v>
      </c>
      <c r="CY69" s="633">
        <f t="shared" si="21"/>
        <v>66500</v>
      </c>
      <c r="CZ69" s="632">
        <f t="shared" si="22"/>
        <v>133000</v>
      </c>
      <c r="DA69" s="633">
        <v>0.0</v>
      </c>
      <c r="DB69" s="633">
        <f t="shared" si="23"/>
        <v>66500</v>
      </c>
      <c r="DC69" s="632">
        <f t="shared" si="24"/>
        <v>66500</v>
      </c>
      <c r="DD69" s="633">
        <v>0.0</v>
      </c>
      <c r="DE69" s="632">
        <f t="shared" si="25"/>
        <v>66500</v>
      </c>
      <c r="DF69" s="632">
        <f t="shared" si="26"/>
        <v>0</v>
      </c>
    </row>
    <row r="70" hidden="1">
      <c r="A70" s="643">
        <v>6709904.0</v>
      </c>
      <c r="B70" s="635" t="s">
        <v>28616</v>
      </c>
      <c r="C70" s="636" t="s">
        <v>399</v>
      </c>
      <c r="D70" s="637">
        <v>45753.677939814814</v>
      </c>
      <c r="E70" s="637">
        <v>45753.68462962963</v>
      </c>
      <c r="F70" s="637">
        <v>45753.685590277775</v>
      </c>
      <c r="G70" s="636"/>
      <c r="H70" s="636" t="s">
        <v>932</v>
      </c>
      <c r="I70" s="636" t="s">
        <v>28617</v>
      </c>
      <c r="J70" s="636"/>
      <c r="K70" s="639">
        <v>798000.0</v>
      </c>
      <c r="L70" s="636" t="s">
        <v>28188</v>
      </c>
      <c r="M70" s="640" t="s">
        <v>28618</v>
      </c>
      <c r="N70" s="636" t="s">
        <v>27063</v>
      </c>
      <c r="O70" s="636" t="s">
        <v>28619</v>
      </c>
      <c r="P70" s="636" t="s">
        <v>28620</v>
      </c>
      <c r="Q70" s="636" t="s">
        <v>28621</v>
      </c>
      <c r="R70" s="222"/>
      <c r="S70" s="641">
        <v>45754.0</v>
      </c>
      <c r="T70" s="631" t="s">
        <v>28280</v>
      </c>
      <c r="U70" s="633">
        <v>398000.0</v>
      </c>
      <c r="V70" s="633">
        <v>398000.0</v>
      </c>
      <c r="W70" s="629"/>
      <c r="X70" s="641">
        <v>45753.0</v>
      </c>
      <c r="Y70" s="631" t="s">
        <v>28202</v>
      </c>
      <c r="Z70" s="633">
        <v>400000.0</v>
      </c>
      <c r="AA70" s="633">
        <v>382001.0</v>
      </c>
      <c r="AB70" s="222"/>
      <c r="AC70" s="222"/>
      <c r="AD70" s="222"/>
      <c r="AE70" s="222"/>
      <c r="AF70" s="222"/>
      <c r="AG70" s="222"/>
      <c r="AH70" s="222"/>
      <c r="AI70" s="222"/>
      <c r="AJ70" s="222"/>
      <c r="AK70" s="222"/>
      <c r="AL70" s="222"/>
      <c r="AM70" s="222"/>
      <c r="AN70" s="222"/>
      <c r="AO70" s="222"/>
      <c r="AP70" s="222"/>
      <c r="AQ70" s="222"/>
      <c r="AR70" s="222"/>
      <c r="AS70" s="222"/>
      <c r="AT70" s="222"/>
      <c r="AU70" s="222"/>
      <c r="AV70" s="222"/>
      <c r="AW70" s="222"/>
      <c r="AX70" s="222"/>
      <c r="AY70" s="222"/>
      <c r="AZ70" s="222"/>
      <c r="BA70" s="222"/>
      <c r="BB70" s="222"/>
      <c r="BC70" s="222"/>
      <c r="BD70" s="222"/>
      <c r="BE70" s="222"/>
      <c r="BF70" s="222"/>
      <c r="BG70" s="222"/>
      <c r="BH70" s="222"/>
      <c r="BI70" s="222"/>
      <c r="BJ70" s="222"/>
      <c r="BK70" s="222"/>
      <c r="BL70" s="630">
        <f t="shared" si="1"/>
        <v>798000</v>
      </c>
      <c r="BM70" s="222"/>
      <c r="BN70" s="222"/>
      <c r="BO70" s="222"/>
      <c r="BP70" s="222"/>
      <c r="BQ70" s="222"/>
      <c r="BR70" s="222"/>
      <c r="BS70" s="222"/>
      <c r="BT70" s="639">
        <v>798000.0</v>
      </c>
      <c r="BU70" s="222"/>
      <c r="BV70" s="632">
        <f t="shared" si="2"/>
        <v>798000</v>
      </c>
      <c r="BW70" s="633">
        <v>0.0</v>
      </c>
      <c r="BX70" s="633">
        <f t="shared" si="3"/>
        <v>66500</v>
      </c>
      <c r="BY70" s="632">
        <f t="shared" si="4"/>
        <v>731500</v>
      </c>
      <c r="BZ70" s="633">
        <v>0.0</v>
      </c>
      <c r="CA70" s="633">
        <f t="shared" si="5"/>
        <v>66500</v>
      </c>
      <c r="CB70" s="632">
        <f t="shared" si="6"/>
        <v>665000</v>
      </c>
      <c r="CC70" s="633">
        <v>0.0</v>
      </c>
      <c r="CD70" s="633">
        <f t="shared" si="7"/>
        <v>66500</v>
      </c>
      <c r="CE70" s="632">
        <f t="shared" si="8"/>
        <v>598500</v>
      </c>
      <c r="CF70" s="633">
        <v>0.0</v>
      </c>
      <c r="CG70" s="633">
        <f t="shared" si="9"/>
        <v>66500</v>
      </c>
      <c r="CH70" s="632">
        <f t="shared" si="10"/>
        <v>532000</v>
      </c>
      <c r="CI70" s="633">
        <v>0.0</v>
      </c>
      <c r="CJ70" s="633">
        <f t="shared" si="11"/>
        <v>66500</v>
      </c>
      <c r="CK70" s="632">
        <f t="shared" si="12"/>
        <v>465500</v>
      </c>
      <c r="CL70" s="633">
        <v>0.0</v>
      </c>
      <c r="CM70" s="633">
        <f t="shared" si="13"/>
        <v>66500</v>
      </c>
      <c r="CN70" s="632">
        <f t="shared" si="14"/>
        <v>399000</v>
      </c>
      <c r="CO70" s="633">
        <v>0.0</v>
      </c>
      <c r="CP70" s="633">
        <f t="shared" si="15"/>
        <v>66500</v>
      </c>
      <c r="CQ70" s="632">
        <f t="shared" si="16"/>
        <v>332500</v>
      </c>
      <c r="CR70" s="633">
        <v>0.0</v>
      </c>
      <c r="CS70" s="633">
        <f t="shared" si="17"/>
        <v>66500</v>
      </c>
      <c r="CT70" s="632">
        <f t="shared" si="18"/>
        <v>266000</v>
      </c>
      <c r="CU70" s="633">
        <v>0.0</v>
      </c>
      <c r="CV70" s="633">
        <f t="shared" si="19"/>
        <v>66500</v>
      </c>
      <c r="CW70" s="632">
        <f t="shared" si="20"/>
        <v>199500</v>
      </c>
      <c r="CX70" s="633">
        <v>0.0</v>
      </c>
      <c r="CY70" s="633">
        <f t="shared" si="21"/>
        <v>66500</v>
      </c>
      <c r="CZ70" s="632">
        <f t="shared" si="22"/>
        <v>133000</v>
      </c>
      <c r="DA70" s="633">
        <v>0.0</v>
      </c>
      <c r="DB70" s="633">
        <f t="shared" si="23"/>
        <v>66500</v>
      </c>
      <c r="DC70" s="632">
        <f t="shared" si="24"/>
        <v>66500</v>
      </c>
      <c r="DD70" s="633">
        <v>0.0</v>
      </c>
      <c r="DE70" s="632">
        <f t="shared" si="25"/>
        <v>66500</v>
      </c>
      <c r="DF70" s="632">
        <f t="shared" si="26"/>
        <v>0</v>
      </c>
    </row>
    <row r="71" hidden="1">
      <c r="A71" s="643">
        <v>6709939.0</v>
      </c>
      <c r="B71" s="635" t="s">
        <v>28622</v>
      </c>
      <c r="C71" s="636" t="s">
        <v>399</v>
      </c>
      <c r="D71" s="637">
        <v>45753.69920138889</v>
      </c>
      <c r="E71" s="637">
        <v>45753.70072916667</v>
      </c>
      <c r="F71" s="637">
        <v>45753.70099537037</v>
      </c>
      <c r="G71" s="636"/>
      <c r="H71" s="636" t="s">
        <v>436</v>
      </c>
      <c r="I71" s="636" t="s">
        <v>28623</v>
      </c>
      <c r="J71" s="636" t="s">
        <v>25897</v>
      </c>
      <c r="K71" s="639">
        <v>798000.0</v>
      </c>
      <c r="L71" s="636" t="s">
        <v>28188</v>
      </c>
      <c r="M71" s="640" t="s">
        <v>28624</v>
      </c>
      <c r="N71" s="636" t="s">
        <v>28625</v>
      </c>
      <c r="O71" s="636" t="s">
        <v>28626</v>
      </c>
      <c r="P71" s="636" t="s">
        <v>28627</v>
      </c>
      <c r="Q71" s="636" t="s">
        <v>28628</v>
      </c>
      <c r="R71" s="222"/>
      <c r="S71" s="641">
        <v>45765.0</v>
      </c>
      <c r="T71" s="631" t="s">
        <v>28223</v>
      </c>
      <c r="U71" s="633">
        <v>798000.0</v>
      </c>
      <c r="V71" s="633">
        <v>774060.0</v>
      </c>
      <c r="W71" s="629"/>
      <c r="X71" s="222"/>
      <c r="Y71" s="222"/>
      <c r="Z71" s="222"/>
      <c r="AA71" s="222"/>
      <c r="AB71" s="222"/>
      <c r="AC71" s="222"/>
      <c r="AD71" s="222"/>
      <c r="AE71" s="222"/>
      <c r="AF71" s="222"/>
      <c r="AG71" s="222"/>
      <c r="AH71" s="222"/>
      <c r="AI71" s="222"/>
      <c r="AJ71" s="222"/>
      <c r="AK71" s="222"/>
      <c r="AL71" s="222"/>
      <c r="AM71" s="222"/>
      <c r="AN71" s="222"/>
      <c r="AO71" s="222"/>
      <c r="AP71" s="222"/>
      <c r="AQ71" s="222"/>
      <c r="AR71" s="222"/>
      <c r="AS71" s="222"/>
      <c r="AT71" s="222"/>
      <c r="AU71" s="222"/>
      <c r="AV71" s="222"/>
      <c r="AW71" s="222"/>
      <c r="AX71" s="222"/>
      <c r="AY71" s="222"/>
      <c r="AZ71" s="222"/>
      <c r="BA71" s="222"/>
      <c r="BB71" s="222"/>
      <c r="BC71" s="222"/>
      <c r="BD71" s="222"/>
      <c r="BE71" s="222"/>
      <c r="BF71" s="222"/>
      <c r="BG71" s="222"/>
      <c r="BH71" s="222"/>
      <c r="BI71" s="222"/>
      <c r="BJ71" s="222"/>
      <c r="BK71" s="222"/>
      <c r="BL71" s="630">
        <f t="shared" si="1"/>
        <v>798000</v>
      </c>
      <c r="BM71" s="222"/>
      <c r="BN71" s="222"/>
      <c r="BO71" s="222"/>
      <c r="BP71" s="222"/>
      <c r="BQ71" s="222"/>
      <c r="BR71" s="222"/>
      <c r="BS71" s="222"/>
      <c r="BT71" s="639">
        <v>798000.0</v>
      </c>
      <c r="BU71" s="222"/>
      <c r="BV71" s="632">
        <f t="shared" si="2"/>
        <v>798000</v>
      </c>
      <c r="BW71" s="633">
        <v>0.0</v>
      </c>
      <c r="BX71" s="633">
        <f t="shared" si="3"/>
        <v>66500</v>
      </c>
      <c r="BY71" s="632">
        <f t="shared" si="4"/>
        <v>731500</v>
      </c>
      <c r="BZ71" s="633">
        <v>0.0</v>
      </c>
      <c r="CA71" s="633">
        <f t="shared" si="5"/>
        <v>66500</v>
      </c>
      <c r="CB71" s="632">
        <f t="shared" si="6"/>
        <v>665000</v>
      </c>
      <c r="CC71" s="633">
        <v>0.0</v>
      </c>
      <c r="CD71" s="633">
        <f t="shared" si="7"/>
        <v>66500</v>
      </c>
      <c r="CE71" s="632">
        <f t="shared" si="8"/>
        <v>598500</v>
      </c>
      <c r="CF71" s="633">
        <v>0.0</v>
      </c>
      <c r="CG71" s="633">
        <f t="shared" si="9"/>
        <v>66500</v>
      </c>
      <c r="CH71" s="632">
        <f t="shared" si="10"/>
        <v>532000</v>
      </c>
      <c r="CI71" s="633">
        <v>0.0</v>
      </c>
      <c r="CJ71" s="633">
        <f t="shared" si="11"/>
        <v>66500</v>
      </c>
      <c r="CK71" s="632">
        <f t="shared" si="12"/>
        <v>465500</v>
      </c>
      <c r="CL71" s="633">
        <v>0.0</v>
      </c>
      <c r="CM71" s="633">
        <f t="shared" si="13"/>
        <v>66500</v>
      </c>
      <c r="CN71" s="632">
        <f t="shared" si="14"/>
        <v>399000</v>
      </c>
      <c r="CO71" s="633">
        <v>0.0</v>
      </c>
      <c r="CP71" s="633">
        <f t="shared" si="15"/>
        <v>66500</v>
      </c>
      <c r="CQ71" s="632">
        <f t="shared" si="16"/>
        <v>332500</v>
      </c>
      <c r="CR71" s="633">
        <v>0.0</v>
      </c>
      <c r="CS71" s="633">
        <f t="shared" si="17"/>
        <v>66500</v>
      </c>
      <c r="CT71" s="632">
        <f t="shared" si="18"/>
        <v>266000</v>
      </c>
      <c r="CU71" s="633">
        <v>0.0</v>
      </c>
      <c r="CV71" s="633">
        <f t="shared" si="19"/>
        <v>66500</v>
      </c>
      <c r="CW71" s="632">
        <f t="shared" si="20"/>
        <v>199500</v>
      </c>
      <c r="CX71" s="633">
        <v>0.0</v>
      </c>
      <c r="CY71" s="633">
        <f t="shared" si="21"/>
        <v>66500</v>
      </c>
      <c r="CZ71" s="632">
        <f t="shared" si="22"/>
        <v>133000</v>
      </c>
      <c r="DA71" s="633">
        <v>0.0</v>
      </c>
      <c r="DB71" s="633">
        <f t="shared" si="23"/>
        <v>66500</v>
      </c>
      <c r="DC71" s="632">
        <f t="shared" si="24"/>
        <v>66500</v>
      </c>
      <c r="DD71" s="633">
        <v>0.0</v>
      </c>
      <c r="DE71" s="632">
        <f t="shared" si="25"/>
        <v>66500</v>
      </c>
      <c r="DF71" s="632">
        <f t="shared" si="26"/>
        <v>0</v>
      </c>
    </row>
    <row r="72" hidden="1">
      <c r="A72" s="643">
        <v>6710131.0</v>
      </c>
      <c r="B72" s="635" t="s">
        <v>28629</v>
      </c>
      <c r="C72" s="636" t="s">
        <v>399</v>
      </c>
      <c r="D72" s="637">
        <v>45753.79305555556</v>
      </c>
      <c r="E72" s="637">
        <v>45753.79420138889</v>
      </c>
      <c r="F72" s="637">
        <v>45753.79515046296</v>
      </c>
      <c r="G72" s="636"/>
      <c r="H72" s="636" t="s">
        <v>28245</v>
      </c>
      <c r="I72" s="636" t="s">
        <v>28630</v>
      </c>
      <c r="J72" s="636">
        <v>36.0</v>
      </c>
      <c r="K72" s="639">
        <v>798000.0</v>
      </c>
      <c r="L72" s="636" t="s">
        <v>28188</v>
      </c>
      <c r="M72" s="640" t="s">
        <v>28631</v>
      </c>
      <c r="N72" s="636" t="s">
        <v>28632</v>
      </c>
      <c r="O72" s="636" t="s">
        <v>28633</v>
      </c>
      <c r="P72" s="636" t="s">
        <v>28634</v>
      </c>
      <c r="Q72" s="636" t="s">
        <v>28633</v>
      </c>
      <c r="R72" s="222"/>
      <c r="S72" s="222"/>
      <c r="T72" s="222"/>
      <c r="U72" s="628"/>
      <c r="V72" s="222"/>
      <c r="W72" s="629"/>
      <c r="X72" s="222"/>
      <c r="Y72" s="222"/>
      <c r="Z72" s="222"/>
      <c r="AA72" s="222"/>
      <c r="AB72" s="222"/>
      <c r="AC72" s="222"/>
      <c r="AD72" s="222"/>
      <c r="AE72" s="222"/>
      <c r="AF72" s="222"/>
      <c r="AG72" s="222"/>
      <c r="AH72" s="222"/>
      <c r="AI72" s="222"/>
      <c r="AJ72" s="222"/>
      <c r="AK72" s="222"/>
      <c r="AL72" s="222"/>
      <c r="AM72" s="222"/>
      <c r="AN72" s="222"/>
      <c r="AO72" s="222"/>
      <c r="AP72" s="222"/>
      <c r="AQ72" s="222"/>
      <c r="AR72" s="222"/>
      <c r="AS72" s="222"/>
      <c r="AT72" s="222"/>
      <c r="AU72" s="222"/>
      <c r="AV72" s="222"/>
      <c r="AW72" s="222"/>
      <c r="AX72" s="222"/>
      <c r="AY72" s="222"/>
      <c r="AZ72" s="222"/>
      <c r="BA72" s="222"/>
      <c r="BB72" s="222"/>
      <c r="BC72" s="222"/>
      <c r="BD72" s="222"/>
      <c r="BE72" s="222"/>
      <c r="BF72" s="222"/>
      <c r="BG72" s="222"/>
      <c r="BH72" s="222"/>
      <c r="BI72" s="222"/>
      <c r="BJ72" s="222"/>
      <c r="BK72" s="222"/>
      <c r="BL72" s="630">
        <f t="shared" si="1"/>
        <v>0</v>
      </c>
      <c r="BM72" s="222"/>
      <c r="BN72" s="222"/>
      <c r="BO72" s="631" t="s">
        <v>102</v>
      </c>
      <c r="BP72" s="631" t="s">
        <v>28148</v>
      </c>
      <c r="BQ72" s="222"/>
      <c r="BR72" s="222"/>
      <c r="BS72" s="222"/>
      <c r="BT72" s="639">
        <v>798000.0</v>
      </c>
      <c r="BU72" s="222"/>
      <c r="BV72" s="632">
        <f t="shared" si="2"/>
        <v>798000</v>
      </c>
      <c r="BW72" s="632">
        <f>BV72</f>
        <v>798000</v>
      </c>
      <c r="BX72" s="633">
        <f t="shared" si="3"/>
        <v>0</v>
      </c>
      <c r="BY72" s="632">
        <f t="shared" si="4"/>
        <v>0</v>
      </c>
      <c r="BZ72" s="633">
        <v>0.0</v>
      </c>
      <c r="CA72" s="633">
        <f t="shared" si="5"/>
        <v>0</v>
      </c>
      <c r="CB72" s="632">
        <f t="shared" si="6"/>
        <v>0</v>
      </c>
      <c r="CC72" s="633">
        <v>0.0</v>
      </c>
      <c r="CD72" s="633">
        <f t="shared" si="7"/>
        <v>0</v>
      </c>
      <c r="CE72" s="632">
        <f t="shared" si="8"/>
        <v>0</v>
      </c>
      <c r="CF72" s="633">
        <v>0.0</v>
      </c>
      <c r="CG72" s="633">
        <f t="shared" si="9"/>
        <v>0</v>
      </c>
      <c r="CH72" s="632">
        <f t="shared" si="10"/>
        <v>0</v>
      </c>
      <c r="CI72" s="633">
        <v>0.0</v>
      </c>
      <c r="CJ72" s="633">
        <f t="shared" si="11"/>
        <v>0</v>
      </c>
      <c r="CK72" s="632">
        <f t="shared" si="12"/>
        <v>0</v>
      </c>
      <c r="CL72" s="633">
        <v>0.0</v>
      </c>
      <c r="CM72" s="633">
        <f t="shared" si="13"/>
        <v>0</v>
      </c>
      <c r="CN72" s="632">
        <f t="shared" si="14"/>
        <v>0</v>
      </c>
      <c r="CO72" s="633">
        <v>0.0</v>
      </c>
      <c r="CP72" s="633">
        <f t="shared" si="15"/>
        <v>0</v>
      </c>
      <c r="CQ72" s="632">
        <f t="shared" si="16"/>
        <v>0</v>
      </c>
      <c r="CR72" s="633">
        <v>0.0</v>
      </c>
      <c r="CS72" s="633">
        <f t="shared" si="17"/>
        <v>0</v>
      </c>
      <c r="CT72" s="632">
        <f t="shared" si="18"/>
        <v>0</v>
      </c>
      <c r="CU72" s="633">
        <v>0.0</v>
      </c>
      <c r="CV72" s="633">
        <f t="shared" si="19"/>
        <v>0</v>
      </c>
      <c r="CW72" s="632">
        <f t="shared" si="20"/>
        <v>0</v>
      </c>
      <c r="CX72" s="633">
        <v>0.0</v>
      </c>
      <c r="CY72" s="633">
        <f t="shared" si="21"/>
        <v>0</v>
      </c>
      <c r="CZ72" s="632">
        <f t="shared" si="22"/>
        <v>0</v>
      </c>
      <c r="DA72" s="633">
        <v>0.0</v>
      </c>
      <c r="DB72" s="633">
        <f t="shared" si="23"/>
        <v>0</v>
      </c>
      <c r="DC72" s="632">
        <f t="shared" si="24"/>
        <v>0</v>
      </c>
      <c r="DD72" s="633">
        <v>0.0</v>
      </c>
      <c r="DE72" s="632">
        <f t="shared" si="25"/>
        <v>0</v>
      </c>
      <c r="DF72" s="632">
        <f t="shared" si="26"/>
        <v>0</v>
      </c>
    </row>
    <row r="73" hidden="1">
      <c r="A73" s="643">
        <v>6710143.0</v>
      </c>
      <c r="B73" s="635" t="s">
        <v>28635</v>
      </c>
      <c r="C73" s="636" t="s">
        <v>399</v>
      </c>
      <c r="D73" s="637">
        <v>45753.806238425925</v>
      </c>
      <c r="E73" s="637">
        <v>45753.80769675926</v>
      </c>
      <c r="F73" s="637">
        <v>45753.80907407407</v>
      </c>
      <c r="G73" s="636"/>
      <c r="H73" s="636" t="s">
        <v>1015</v>
      </c>
      <c r="I73" s="636" t="s">
        <v>28636</v>
      </c>
      <c r="J73" s="636" t="s">
        <v>25904</v>
      </c>
      <c r="K73" s="639">
        <v>798000.0</v>
      </c>
      <c r="L73" s="636" t="s">
        <v>28188</v>
      </c>
      <c r="M73" s="640" t="s">
        <v>28637</v>
      </c>
      <c r="N73" s="636" t="s">
        <v>26831</v>
      </c>
      <c r="O73" s="636" t="s">
        <v>28636</v>
      </c>
      <c r="P73" s="636" t="s">
        <v>28638</v>
      </c>
      <c r="Q73" s="636" t="s">
        <v>28639</v>
      </c>
      <c r="R73" s="222"/>
      <c r="S73" s="641">
        <v>45796.0</v>
      </c>
      <c r="T73" s="631" t="s">
        <v>16</v>
      </c>
      <c r="U73" s="651">
        <v>181944.0</v>
      </c>
      <c r="V73" s="222"/>
      <c r="W73" s="629"/>
      <c r="X73" s="309"/>
      <c r="Y73" s="222"/>
      <c r="Z73" s="222"/>
      <c r="AA73" s="222"/>
      <c r="AB73" s="222"/>
      <c r="AC73" s="309"/>
      <c r="AD73" s="222"/>
      <c r="AE73" s="222"/>
      <c r="AF73" s="222"/>
      <c r="AG73" s="222"/>
      <c r="AH73" s="309"/>
      <c r="AI73" s="222"/>
      <c r="AJ73" s="222"/>
      <c r="AK73" s="222"/>
      <c r="AL73" s="222"/>
      <c r="AM73" s="222"/>
      <c r="AN73" s="222"/>
      <c r="AO73" s="222"/>
      <c r="AP73" s="222"/>
      <c r="AQ73" s="222"/>
      <c r="AR73" s="222"/>
      <c r="AS73" s="222"/>
      <c r="AT73" s="222"/>
      <c r="AU73" s="222"/>
      <c r="AV73" s="222"/>
      <c r="AW73" s="222"/>
      <c r="AX73" s="222"/>
      <c r="AY73" s="222"/>
      <c r="AZ73" s="222"/>
      <c r="BA73" s="222"/>
      <c r="BB73" s="222"/>
      <c r="BC73" s="222"/>
      <c r="BD73" s="222"/>
      <c r="BE73" s="222"/>
      <c r="BF73" s="222"/>
      <c r="BG73" s="222"/>
      <c r="BH73" s="222"/>
      <c r="BI73" s="222"/>
      <c r="BJ73" s="222"/>
      <c r="BK73" s="222"/>
      <c r="BL73" s="630">
        <f t="shared" si="1"/>
        <v>181944</v>
      </c>
      <c r="BM73" s="222"/>
      <c r="BN73" s="222"/>
      <c r="BO73" s="222"/>
      <c r="BP73" s="222"/>
      <c r="BQ73" s="222"/>
      <c r="BR73" s="631" t="s">
        <v>16</v>
      </c>
      <c r="BS73" s="222"/>
      <c r="BT73" s="639">
        <v>798000.0</v>
      </c>
      <c r="BU73" s="222"/>
      <c r="BV73" s="632">
        <f t="shared" si="2"/>
        <v>798000</v>
      </c>
      <c r="BW73" s="633">
        <v>0.0</v>
      </c>
      <c r="BX73" s="633">
        <f t="shared" si="3"/>
        <v>66500</v>
      </c>
      <c r="BY73" s="632">
        <f t="shared" si="4"/>
        <v>731500</v>
      </c>
      <c r="BZ73" s="633">
        <v>0.0</v>
      </c>
      <c r="CA73" s="633">
        <f t="shared" si="5"/>
        <v>66500</v>
      </c>
      <c r="CB73" s="632">
        <f t="shared" si="6"/>
        <v>665000</v>
      </c>
      <c r="CC73" s="633">
        <v>0.0</v>
      </c>
      <c r="CD73" s="633">
        <f t="shared" si="7"/>
        <v>66500</v>
      </c>
      <c r="CE73" s="632">
        <f t="shared" si="8"/>
        <v>598500</v>
      </c>
      <c r="CF73" s="633">
        <v>0.0</v>
      </c>
      <c r="CG73" s="633">
        <f t="shared" si="9"/>
        <v>66500</v>
      </c>
      <c r="CH73" s="632">
        <f t="shared" si="10"/>
        <v>532000</v>
      </c>
      <c r="CI73" s="633">
        <v>0.0</v>
      </c>
      <c r="CJ73" s="633">
        <f t="shared" si="11"/>
        <v>66500</v>
      </c>
      <c r="CK73" s="632">
        <f t="shared" si="12"/>
        <v>465500</v>
      </c>
      <c r="CL73" s="633">
        <v>0.0</v>
      </c>
      <c r="CM73" s="633">
        <f t="shared" si="13"/>
        <v>66500</v>
      </c>
      <c r="CN73" s="632">
        <f t="shared" si="14"/>
        <v>399000</v>
      </c>
      <c r="CO73" s="633">
        <v>0.0</v>
      </c>
      <c r="CP73" s="633">
        <f t="shared" si="15"/>
        <v>66500</v>
      </c>
      <c r="CQ73" s="632">
        <f t="shared" si="16"/>
        <v>332500</v>
      </c>
      <c r="CR73" s="633">
        <v>0.0</v>
      </c>
      <c r="CS73" s="633">
        <f t="shared" si="17"/>
        <v>66500</v>
      </c>
      <c r="CT73" s="632">
        <f t="shared" si="18"/>
        <v>266000</v>
      </c>
      <c r="CU73" s="633">
        <v>0.0</v>
      </c>
      <c r="CV73" s="633">
        <f t="shared" si="19"/>
        <v>66500</v>
      </c>
      <c r="CW73" s="632">
        <f t="shared" si="20"/>
        <v>199500</v>
      </c>
      <c r="CX73" s="633">
        <v>0.0</v>
      </c>
      <c r="CY73" s="633">
        <f t="shared" si="21"/>
        <v>66500</v>
      </c>
      <c r="CZ73" s="632">
        <f t="shared" si="22"/>
        <v>133000</v>
      </c>
      <c r="DA73" s="633">
        <v>0.0</v>
      </c>
      <c r="DB73" s="633">
        <f t="shared" si="23"/>
        <v>66500</v>
      </c>
      <c r="DC73" s="632">
        <f t="shared" si="24"/>
        <v>66500</v>
      </c>
      <c r="DD73" s="633">
        <v>0.0</v>
      </c>
      <c r="DE73" s="632">
        <f t="shared" si="25"/>
        <v>66500</v>
      </c>
      <c r="DF73" s="632">
        <f t="shared" si="26"/>
        <v>0</v>
      </c>
    </row>
    <row r="74" hidden="1">
      <c r="A74" s="643">
        <v>6710215.0</v>
      </c>
      <c r="B74" s="635" t="s">
        <v>28640</v>
      </c>
      <c r="C74" s="636" t="s">
        <v>399</v>
      </c>
      <c r="D74" s="637">
        <v>45753.84542824074</v>
      </c>
      <c r="E74" s="637">
        <v>45753.846724537034</v>
      </c>
      <c r="F74" s="637">
        <v>45753.84746527778</v>
      </c>
      <c r="G74" s="636"/>
      <c r="H74" s="636" t="s">
        <v>25928</v>
      </c>
      <c r="I74" s="636" t="s">
        <v>28641</v>
      </c>
      <c r="J74" s="636"/>
      <c r="K74" s="639">
        <v>798000.0</v>
      </c>
      <c r="L74" s="636" t="s">
        <v>28188</v>
      </c>
      <c r="M74" s="640" t="s">
        <v>28642</v>
      </c>
      <c r="N74" s="636" t="s">
        <v>28641</v>
      </c>
      <c r="O74" s="636" t="s">
        <v>28643</v>
      </c>
      <c r="P74" s="636" t="s">
        <v>28644</v>
      </c>
      <c r="Q74" s="636" t="s">
        <v>28645</v>
      </c>
      <c r="R74" s="222"/>
      <c r="S74" s="641">
        <v>45753.0</v>
      </c>
      <c r="T74" s="631" t="s">
        <v>28202</v>
      </c>
      <c r="U74" s="633">
        <v>398000.0</v>
      </c>
      <c r="V74" s="633">
        <v>380091.0</v>
      </c>
      <c r="W74" s="629"/>
      <c r="X74" s="641">
        <v>45753.0</v>
      </c>
      <c r="Y74" s="631" t="s">
        <v>28202</v>
      </c>
      <c r="Z74" s="633">
        <v>400000.0</v>
      </c>
      <c r="AA74" s="633">
        <v>382001.0</v>
      </c>
      <c r="AB74" s="222"/>
      <c r="AC74" s="222"/>
      <c r="AD74" s="222"/>
      <c r="AE74" s="222"/>
      <c r="AF74" s="222"/>
      <c r="AG74" s="222"/>
      <c r="AH74" s="222"/>
      <c r="AI74" s="222"/>
      <c r="AJ74" s="222"/>
      <c r="AK74" s="222"/>
      <c r="AL74" s="222"/>
      <c r="AM74" s="222"/>
      <c r="AN74" s="222"/>
      <c r="AO74" s="222"/>
      <c r="AP74" s="222"/>
      <c r="AQ74" s="222"/>
      <c r="AR74" s="222"/>
      <c r="AS74" s="222"/>
      <c r="AT74" s="222"/>
      <c r="AU74" s="222"/>
      <c r="AV74" s="222"/>
      <c r="AW74" s="222"/>
      <c r="AX74" s="222"/>
      <c r="AY74" s="222"/>
      <c r="AZ74" s="222"/>
      <c r="BA74" s="222"/>
      <c r="BB74" s="222"/>
      <c r="BC74" s="222"/>
      <c r="BD74" s="222"/>
      <c r="BE74" s="222"/>
      <c r="BF74" s="222"/>
      <c r="BG74" s="222"/>
      <c r="BH74" s="222"/>
      <c r="BI74" s="222"/>
      <c r="BJ74" s="222"/>
      <c r="BK74" s="222"/>
      <c r="BL74" s="630">
        <f t="shared" si="1"/>
        <v>798000</v>
      </c>
      <c r="BM74" s="222"/>
      <c r="BN74" s="222"/>
      <c r="BO74" s="222"/>
      <c r="BP74" s="222"/>
      <c r="BQ74" s="222"/>
      <c r="BR74" s="222"/>
      <c r="BS74" s="222"/>
      <c r="BT74" s="639">
        <v>798000.0</v>
      </c>
      <c r="BU74" s="222"/>
      <c r="BV74" s="632">
        <f t="shared" si="2"/>
        <v>798000</v>
      </c>
      <c r="BW74" s="633">
        <v>0.0</v>
      </c>
      <c r="BX74" s="633">
        <f t="shared" si="3"/>
        <v>66500</v>
      </c>
      <c r="BY74" s="632">
        <f t="shared" si="4"/>
        <v>731500</v>
      </c>
      <c r="BZ74" s="633">
        <v>0.0</v>
      </c>
      <c r="CA74" s="633">
        <f t="shared" si="5"/>
        <v>66500</v>
      </c>
      <c r="CB74" s="632">
        <f t="shared" si="6"/>
        <v>665000</v>
      </c>
      <c r="CC74" s="633">
        <v>0.0</v>
      </c>
      <c r="CD74" s="633">
        <f t="shared" si="7"/>
        <v>66500</v>
      </c>
      <c r="CE74" s="632">
        <f t="shared" si="8"/>
        <v>598500</v>
      </c>
      <c r="CF74" s="633">
        <v>0.0</v>
      </c>
      <c r="CG74" s="633">
        <f t="shared" si="9"/>
        <v>66500</v>
      </c>
      <c r="CH74" s="632">
        <f t="shared" si="10"/>
        <v>532000</v>
      </c>
      <c r="CI74" s="633">
        <v>0.0</v>
      </c>
      <c r="CJ74" s="633">
        <f t="shared" si="11"/>
        <v>66500</v>
      </c>
      <c r="CK74" s="632">
        <f t="shared" si="12"/>
        <v>465500</v>
      </c>
      <c r="CL74" s="633">
        <v>0.0</v>
      </c>
      <c r="CM74" s="633">
        <f t="shared" si="13"/>
        <v>66500</v>
      </c>
      <c r="CN74" s="632">
        <f t="shared" si="14"/>
        <v>399000</v>
      </c>
      <c r="CO74" s="633">
        <v>0.0</v>
      </c>
      <c r="CP74" s="633">
        <f t="shared" si="15"/>
        <v>66500</v>
      </c>
      <c r="CQ74" s="632">
        <f t="shared" si="16"/>
        <v>332500</v>
      </c>
      <c r="CR74" s="633">
        <v>0.0</v>
      </c>
      <c r="CS74" s="633">
        <f t="shared" si="17"/>
        <v>66500</v>
      </c>
      <c r="CT74" s="632">
        <f t="shared" si="18"/>
        <v>266000</v>
      </c>
      <c r="CU74" s="633">
        <v>0.0</v>
      </c>
      <c r="CV74" s="633">
        <f t="shared" si="19"/>
        <v>66500</v>
      </c>
      <c r="CW74" s="632">
        <f t="shared" si="20"/>
        <v>199500</v>
      </c>
      <c r="CX74" s="633">
        <v>0.0</v>
      </c>
      <c r="CY74" s="633">
        <f t="shared" si="21"/>
        <v>66500</v>
      </c>
      <c r="CZ74" s="632">
        <f t="shared" si="22"/>
        <v>133000</v>
      </c>
      <c r="DA74" s="633">
        <v>0.0</v>
      </c>
      <c r="DB74" s="633">
        <f t="shared" si="23"/>
        <v>66500</v>
      </c>
      <c r="DC74" s="632">
        <f t="shared" si="24"/>
        <v>66500</v>
      </c>
      <c r="DD74" s="633">
        <v>0.0</v>
      </c>
      <c r="DE74" s="632">
        <f t="shared" si="25"/>
        <v>66500</v>
      </c>
      <c r="DF74" s="632">
        <f t="shared" si="26"/>
        <v>0</v>
      </c>
    </row>
    <row r="75" hidden="1">
      <c r="A75" s="643">
        <v>6710317.0</v>
      </c>
      <c r="B75" s="635" t="s">
        <v>28646</v>
      </c>
      <c r="C75" s="636" t="s">
        <v>399</v>
      </c>
      <c r="D75" s="637">
        <v>45753.968356481484</v>
      </c>
      <c r="E75" s="637">
        <v>45753.97170138889</v>
      </c>
      <c r="F75" s="637">
        <v>45753.99386574074</v>
      </c>
      <c r="G75" s="636"/>
      <c r="H75" s="636" t="s">
        <v>28316</v>
      </c>
      <c r="I75" s="636" t="s">
        <v>28647</v>
      </c>
      <c r="J75" s="636">
        <v>60.0</v>
      </c>
      <c r="K75" s="639">
        <v>1980000.0</v>
      </c>
      <c r="L75" s="636" t="s">
        <v>28196</v>
      </c>
      <c r="M75" s="640" t="s">
        <v>28648</v>
      </c>
      <c r="N75" s="636" t="s">
        <v>28649</v>
      </c>
      <c r="O75" s="636" t="s">
        <v>28650</v>
      </c>
      <c r="P75" s="636" t="s">
        <v>28651</v>
      </c>
      <c r="Q75" s="636" t="s">
        <v>28652</v>
      </c>
      <c r="R75" s="222"/>
      <c r="S75" s="641">
        <v>45762.0</v>
      </c>
      <c r="T75" s="631" t="s">
        <v>28280</v>
      </c>
      <c r="U75" s="633">
        <v>10000.0</v>
      </c>
      <c r="V75" s="633">
        <v>10000.0</v>
      </c>
      <c r="W75" s="629"/>
      <c r="X75" s="222"/>
      <c r="Y75" s="222"/>
      <c r="Z75" s="222"/>
      <c r="AA75" s="222"/>
      <c r="AB75" s="222"/>
      <c r="AC75" s="222"/>
      <c r="AD75" s="222"/>
      <c r="AE75" s="222"/>
      <c r="AF75" s="222"/>
      <c r="AG75" s="222"/>
      <c r="AH75" s="222"/>
      <c r="AI75" s="222"/>
      <c r="AJ75" s="222"/>
      <c r="AK75" s="222"/>
      <c r="AL75" s="222"/>
      <c r="AM75" s="222"/>
      <c r="AN75" s="222"/>
      <c r="AO75" s="222"/>
      <c r="AP75" s="222"/>
      <c r="AQ75" s="222"/>
      <c r="AR75" s="222"/>
      <c r="AS75" s="222"/>
      <c r="AT75" s="222"/>
      <c r="AU75" s="222"/>
      <c r="AV75" s="222"/>
      <c r="AW75" s="222"/>
      <c r="AX75" s="222"/>
      <c r="AY75" s="222"/>
      <c r="AZ75" s="222"/>
      <c r="BA75" s="222"/>
      <c r="BB75" s="222"/>
      <c r="BC75" s="222"/>
      <c r="BD75" s="222"/>
      <c r="BE75" s="222"/>
      <c r="BF75" s="222"/>
      <c r="BG75" s="222"/>
      <c r="BH75" s="222"/>
      <c r="BI75" s="222"/>
      <c r="BJ75" s="222"/>
      <c r="BK75" s="222"/>
      <c r="BL75" s="630">
        <f t="shared" si="1"/>
        <v>10000</v>
      </c>
      <c r="BM75" s="222"/>
      <c r="BN75" s="222"/>
      <c r="BO75" s="222"/>
      <c r="BP75" s="222"/>
      <c r="BQ75" s="222"/>
      <c r="BR75" s="222"/>
      <c r="BS75" s="222"/>
      <c r="BT75" s="639">
        <v>1980000.0</v>
      </c>
      <c r="BU75" s="222"/>
      <c r="BV75" s="632">
        <f t="shared" si="2"/>
        <v>1980000</v>
      </c>
      <c r="BW75" s="633">
        <v>0.0</v>
      </c>
      <c r="BX75" s="633">
        <f t="shared" si="3"/>
        <v>165000</v>
      </c>
      <c r="BY75" s="632">
        <f t="shared" si="4"/>
        <v>1815000</v>
      </c>
      <c r="BZ75" s="633">
        <v>0.0</v>
      </c>
      <c r="CA75" s="633">
        <f t="shared" si="5"/>
        <v>165000</v>
      </c>
      <c r="CB75" s="632">
        <f t="shared" si="6"/>
        <v>1650000</v>
      </c>
      <c r="CC75" s="633">
        <v>0.0</v>
      </c>
      <c r="CD75" s="633">
        <f t="shared" si="7"/>
        <v>165000</v>
      </c>
      <c r="CE75" s="632">
        <f t="shared" si="8"/>
        <v>1485000</v>
      </c>
      <c r="CF75" s="633">
        <v>0.0</v>
      </c>
      <c r="CG75" s="633">
        <f t="shared" si="9"/>
        <v>165000</v>
      </c>
      <c r="CH75" s="632">
        <f t="shared" si="10"/>
        <v>1320000</v>
      </c>
      <c r="CI75" s="633">
        <v>0.0</v>
      </c>
      <c r="CJ75" s="633">
        <f t="shared" si="11"/>
        <v>165000</v>
      </c>
      <c r="CK75" s="632">
        <f t="shared" si="12"/>
        <v>1155000</v>
      </c>
      <c r="CL75" s="633">
        <v>0.0</v>
      </c>
      <c r="CM75" s="633">
        <f t="shared" si="13"/>
        <v>165000</v>
      </c>
      <c r="CN75" s="632">
        <f t="shared" si="14"/>
        <v>990000</v>
      </c>
      <c r="CO75" s="633">
        <v>0.0</v>
      </c>
      <c r="CP75" s="633">
        <f t="shared" si="15"/>
        <v>165000</v>
      </c>
      <c r="CQ75" s="632">
        <f t="shared" si="16"/>
        <v>825000</v>
      </c>
      <c r="CR75" s="633">
        <v>0.0</v>
      </c>
      <c r="CS75" s="633">
        <f t="shared" si="17"/>
        <v>165000</v>
      </c>
      <c r="CT75" s="632">
        <f t="shared" si="18"/>
        <v>660000</v>
      </c>
      <c r="CU75" s="633">
        <v>0.0</v>
      </c>
      <c r="CV75" s="633">
        <f t="shared" si="19"/>
        <v>165000</v>
      </c>
      <c r="CW75" s="632">
        <f t="shared" si="20"/>
        <v>495000</v>
      </c>
      <c r="CX75" s="633">
        <v>0.0</v>
      </c>
      <c r="CY75" s="633">
        <f t="shared" si="21"/>
        <v>165000</v>
      </c>
      <c r="CZ75" s="632">
        <f t="shared" si="22"/>
        <v>330000</v>
      </c>
      <c r="DA75" s="633">
        <v>0.0</v>
      </c>
      <c r="DB75" s="633">
        <f t="shared" si="23"/>
        <v>165000</v>
      </c>
      <c r="DC75" s="632">
        <f t="shared" si="24"/>
        <v>165000</v>
      </c>
      <c r="DD75" s="633">
        <v>0.0</v>
      </c>
      <c r="DE75" s="632">
        <f t="shared" si="25"/>
        <v>165000</v>
      </c>
      <c r="DF75" s="632">
        <f t="shared" si="26"/>
        <v>0</v>
      </c>
    </row>
    <row r="76">
      <c r="A76" s="643">
        <v>6710326.0</v>
      </c>
      <c r="B76" s="635" t="s">
        <v>26738</v>
      </c>
      <c r="C76" s="636" t="s">
        <v>399</v>
      </c>
      <c r="D76" s="637">
        <v>45753.940613425926</v>
      </c>
      <c r="E76" s="637">
        <v>45753.95201388889</v>
      </c>
      <c r="F76" s="637">
        <v>45753.95216435185</v>
      </c>
      <c r="G76" s="636"/>
      <c r="H76" s="636" t="s">
        <v>26202</v>
      </c>
      <c r="I76" s="636" t="s">
        <v>26733</v>
      </c>
      <c r="J76" s="636"/>
      <c r="K76" s="639">
        <v>788000.0</v>
      </c>
      <c r="L76" s="636" t="s">
        <v>25863</v>
      </c>
      <c r="M76" s="640" t="s">
        <v>28653</v>
      </c>
      <c r="N76" s="636" t="s">
        <v>26735</v>
      </c>
      <c r="O76" s="636" t="s">
        <v>26735</v>
      </c>
      <c r="P76" s="636" t="s">
        <v>26736</v>
      </c>
      <c r="Q76" s="636" t="s">
        <v>26737</v>
      </c>
      <c r="R76" s="222"/>
      <c r="S76" s="663">
        <v>45754.0</v>
      </c>
      <c r="T76" s="631" t="s">
        <v>28280</v>
      </c>
      <c r="U76" s="633">
        <v>788000.0</v>
      </c>
      <c r="V76" s="633">
        <v>788000.0</v>
      </c>
      <c r="W76" s="629"/>
      <c r="X76" s="222"/>
      <c r="Y76" s="222"/>
      <c r="Z76" s="222"/>
      <c r="AA76" s="222"/>
      <c r="AB76" s="222"/>
      <c r="AC76" s="222"/>
      <c r="AD76" s="222"/>
      <c r="AE76" s="222"/>
      <c r="AF76" s="222"/>
      <c r="AG76" s="222"/>
      <c r="AH76" s="222"/>
      <c r="AI76" s="222"/>
      <c r="AJ76" s="222"/>
      <c r="AK76" s="222"/>
      <c r="AL76" s="222"/>
      <c r="AM76" s="222"/>
      <c r="AN76" s="222"/>
      <c r="AO76" s="222"/>
      <c r="AP76" s="222"/>
      <c r="AQ76" s="222"/>
      <c r="AR76" s="222"/>
      <c r="AS76" s="222"/>
      <c r="AT76" s="222"/>
      <c r="AU76" s="222"/>
      <c r="AV76" s="222"/>
      <c r="AW76" s="222"/>
      <c r="AX76" s="222"/>
      <c r="AY76" s="222"/>
      <c r="AZ76" s="222"/>
      <c r="BA76" s="222"/>
      <c r="BB76" s="222"/>
      <c r="BC76" s="222"/>
      <c r="BD76" s="222"/>
      <c r="BE76" s="222"/>
      <c r="BF76" s="222"/>
      <c r="BG76" s="222"/>
      <c r="BH76" s="222"/>
      <c r="BI76" s="222"/>
      <c r="BJ76" s="222"/>
      <c r="BK76" s="222"/>
      <c r="BL76" s="630">
        <f t="shared" si="1"/>
        <v>788000</v>
      </c>
      <c r="BM76" s="222"/>
      <c r="BN76" s="222"/>
      <c r="BO76" s="222"/>
      <c r="BP76" s="222"/>
      <c r="BQ76" s="222"/>
      <c r="BR76" s="222"/>
      <c r="BS76" s="222"/>
      <c r="BT76" s="639">
        <v>788000.0</v>
      </c>
      <c r="BU76" s="222"/>
      <c r="BV76" s="632">
        <f t="shared" si="2"/>
        <v>788000</v>
      </c>
      <c r="BW76" s="633">
        <v>0.0</v>
      </c>
      <c r="BX76" s="633">
        <f t="shared" si="3"/>
        <v>65666.66667</v>
      </c>
      <c r="BY76" s="632">
        <f t="shared" si="4"/>
        <v>722333.3333</v>
      </c>
      <c r="BZ76" s="633">
        <v>0.0</v>
      </c>
      <c r="CA76" s="633">
        <f t="shared" si="5"/>
        <v>65666.66667</v>
      </c>
      <c r="CB76" s="632">
        <f t="shared" si="6"/>
        <v>656666.6667</v>
      </c>
      <c r="CC76" s="633">
        <v>0.0</v>
      </c>
      <c r="CD76" s="633">
        <f t="shared" si="7"/>
        <v>65666.66667</v>
      </c>
      <c r="CE76" s="632">
        <f t="shared" si="8"/>
        <v>591000</v>
      </c>
      <c r="CF76" s="633">
        <v>0.0</v>
      </c>
      <c r="CG76" s="633">
        <f t="shared" si="9"/>
        <v>65666.66667</v>
      </c>
      <c r="CH76" s="632">
        <f t="shared" si="10"/>
        <v>525333.3333</v>
      </c>
      <c r="CI76" s="633">
        <v>0.0</v>
      </c>
      <c r="CJ76" s="633">
        <f t="shared" si="11"/>
        <v>65666.66667</v>
      </c>
      <c r="CK76" s="632">
        <f t="shared" si="12"/>
        <v>459666.6667</v>
      </c>
      <c r="CL76" s="633">
        <v>0.0</v>
      </c>
      <c r="CM76" s="633">
        <f t="shared" si="13"/>
        <v>65666.66667</v>
      </c>
      <c r="CN76" s="632">
        <f t="shared" si="14"/>
        <v>394000</v>
      </c>
      <c r="CO76" s="633">
        <v>0.0</v>
      </c>
      <c r="CP76" s="633">
        <f t="shared" si="15"/>
        <v>65666.66667</v>
      </c>
      <c r="CQ76" s="632">
        <f t="shared" si="16"/>
        <v>328333.3333</v>
      </c>
      <c r="CR76" s="633">
        <v>0.0</v>
      </c>
      <c r="CS76" s="633">
        <f t="shared" si="17"/>
        <v>65666.66667</v>
      </c>
      <c r="CT76" s="632">
        <f t="shared" si="18"/>
        <v>262666.6667</v>
      </c>
      <c r="CU76" s="633">
        <v>0.0</v>
      </c>
      <c r="CV76" s="633">
        <f t="shared" si="19"/>
        <v>65666.66667</v>
      </c>
      <c r="CW76" s="632">
        <f t="shared" si="20"/>
        <v>197000</v>
      </c>
      <c r="CX76" s="633">
        <v>0.0</v>
      </c>
      <c r="CY76" s="633">
        <f t="shared" si="21"/>
        <v>65666.66667</v>
      </c>
      <c r="CZ76" s="632">
        <f t="shared" si="22"/>
        <v>131333.3333</v>
      </c>
      <c r="DA76" s="633">
        <v>0.0</v>
      </c>
      <c r="DB76" s="633">
        <f t="shared" si="23"/>
        <v>65666.66667</v>
      </c>
      <c r="DC76" s="632">
        <f t="shared" si="24"/>
        <v>65666.66667</v>
      </c>
      <c r="DD76" s="633">
        <v>0.0</v>
      </c>
      <c r="DE76" s="632">
        <f t="shared" si="25"/>
        <v>65666.66667</v>
      </c>
      <c r="DF76" s="632">
        <f t="shared" si="26"/>
        <v>0</v>
      </c>
    </row>
    <row r="77" hidden="1">
      <c r="A77" s="643">
        <v>6710335.0</v>
      </c>
      <c r="B77" s="635" t="s">
        <v>28654</v>
      </c>
      <c r="C77" s="636" t="s">
        <v>399</v>
      </c>
      <c r="D77" s="637">
        <v>45753.94719907407</v>
      </c>
      <c r="E77" s="637">
        <v>45753.94931712963</v>
      </c>
      <c r="F77" s="637">
        <v>45753.95214120371</v>
      </c>
      <c r="G77" s="636"/>
      <c r="H77" s="636" t="s">
        <v>723</v>
      </c>
      <c r="I77" s="636" t="s">
        <v>28655</v>
      </c>
      <c r="J77" s="636">
        <v>36.0</v>
      </c>
      <c r="K77" s="639">
        <v>798000.0</v>
      </c>
      <c r="L77" s="636" t="s">
        <v>28188</v>
      </c>
      <c r="M77" s="640" t="s">
        <v>28656</v>
      </c>
      <c r="N77" s="636" t="s">
        <v>28657</v>
      </c>
      <c r="O77" s="636" t="s">
        <v>28658</v>
      </c>
      <c r="P77" s="636" t="s">
        <v>28659</v>
      </c>
      <c r="Q77" s="636" t="s">
        <v>28660</v>
      </c>
      <c r="R77" s="222"/>
      <c r="S77" s="222"/>
      <c r="T77" s="222"/>
      <c r="U77" s="628"/>
      <c r="V77" s="222"/>
      <c r="W77" s="629"/>
      <c r="X77" s="222"/>
      <c r="Y77" s="222"/>
      <c r="Z77" s="222"/>
      <c r="AA77" s="22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c r="BL77" s="630">
        <f t="shared" si="1"/>
        <v>0</v>
      </c>
      <c r="BM77" s="222"/>
      <c r="BN77" s="222"/>
      <c r="BO77" s="631" t="s">
        <v>102</v>
      </c>
      <c r="BQ77" s="222"/>
      <c r="BR77" s="222"/>
      <c r="BS77" s="222"/>
      <c r="BT77" s="639">
        <v>798000.0</v>
      </c>
      <c r="BU77" s="222"/>
      <c r="BV77" s="632">
        <f t="shared" si="2"/>
        <v>798000</v>
      </c>
      <c r="BW77" s="632">
        <f>BV77</f>
        <v>798000</v>
      </c>
      <c r="BX77" s="633">
        <f t="shared" si="3"/>
        <v>0</v>
      </c>
      <c r="BY77" s="632">
        <f t="shared" si="4"/>
        <v>0</v>
      </c>
      <c r="BZ77" s="633">
        <v>0.0</v>
      </c>
      <c r="CA77" s="633">
        <f t="shared" si="5"/>
        <v>0</v>
      </c>
      <c r="CB77" s="632">
        <f t="shared" si="6"/>
        <v>0</v>
      </c>
      <c r="CC77" s="633">
        <v>0.0</v>
      </c>
      <c r="CD77" s="633">
        <f t="shared" si="7"/>
        <v>0</v>
      </c>
      <c r="CE77" s="632">
        <f t="shared" si="8"/>
        <v>0</v>
      </c>
      <c r="CF77" s="633">
        <v>0.0</v>
      </c>
      <c r="CG77" s="633">
        <f t="shared" si="9"/>
        <v>0</v>
      </c>
      <c r="CH77" s="632">
        <f t="shared" si="10"/>
        <v>0</v>
      </c>
      <c r="CI77" s="633">
        <v>0.0</v>
      </c>
      <c r="CJ77" s="633">
        <f t="shared" si="11"/>
        <v>0</v>
      </c>
      <c r="CK77" s="632">
        <f t="shared" si="12"/>
        <v>0</v>
      </c>
      <c r="CL77" s="633">
        <v>0.0</v>
      </c>
      <c r="CM77" s="633">
        <f t="shared" si="13"/>
        <v>0</v>
      </c>
      <c r="CN77" s="632">
        <f t="shared" si="14"/>
        <v>0</v>
      </c>
      <c r="CO77" s="633">
        <v>0.0</v>
      </c>
      <c r="CP77" s="633">
        <f t="shared" si="15"/>
        <v>0</v>
      </c>
      <c r="CQ77" s="632">
        <f t="shared" si="16"/>
        <v>0</v>
      </c>
      <c r="CR77" s="633">
        <v>0.0</v>
      </c>
      <c r="CS77" s="633">
        <f t="shared" si="17"/>
        <v>0</v>
      </c>
      <c r="CT77" s="632">
        <f t="shared" si="18"/>
        <v>0</v>
      </c>
      <c r="CU77" s="633">
        <v>0.0</v>
      </c>
      <c r="CV77" s="633">
        <f t="shared" si="19"/>
        <v>0</v>
      </c>
      <c r="CW77" s="632">
        <f t="shared" si="20"/>
        <v>0</v>
      </c>
      <c r="CX77" s="633">
        <v>0.0</v>
      </c>
      <c r="CY77" s="633">
        <f t="shared" si="21"/>
        <v>0</v>
      </c>
      <c r="CZ77" s="632">
        <f t="shared" si="22"/>
        <v>0</v>
      </c>
      <c r="DA77" s="633">
        <v>0.0</v>
      </c>
      <c r="DB77" s="633">
        <f t="shared" si="23"/>
        <v>0</v>
      </c>
      <c r="DC77" s="632">
        <f t="shared" si="24"/>
        <v>0</v>
      </c>
      <c r="DD77" s="633">
        <v>0.0</v>
      </c>
      <c r="DE77" s="632">
        <f t="shared" si="25"/>
        <v>0</v>
      </c>
      <c r="DF77" s="632">
        <f t="shared" si="26"/>
        <v>0</v>
      </c>
    </row>
    <row r="78" hidden="1">
      <c r="A78" s="643">
        <v>6710347.0</v>
      </c>
      <c r="B78" s="635" t="s">
        <v>28661</v>
      </c>
      <c r="C78" s="636" t="s">
        <v>399</v>
      </c>
      <c r="D78" s="637">
        <v>45753.97335648148</v>
      </c>
      <c r="E78" s="637">
        <v>45753.97675925926</v>
      </c>
      <c r="F78" s="637">
        <v>45753.97782407407</v>
      </c>
      <c r="G78" s="636"/>
      <c r="H78" s="636" t="s">
        <v>507</v>
      </c>
      <c r="I78" s="636" t="s">
        <v>28662</v>
      </c>
      <c r="J78" s="636">
        <v>60.0</v>
      </c>
      <c r="K78" s="639">
        <v>1782000.0</v>
      </c>
      <c r="L78" s="636" t="s">
        <v>28196</v>
      </c>
      <c r="M78" s="640" t="s">
        <v>28663</v>
      </c>
      <c r="N78" s="636" t="s">
        <v>28664</v>
      </c>
      <c r="O78" s="636" t="s">
        <v>28665</v>
      </c>
      <c r="P78" s="636" t="s">
        <v>28666</v>
      </c>
      <c r="Q78" s="636" t="s">
        <v>28667</v>
      </c>
      <c r="R78" s="222"/>
      <c r="S78" s="647">
        <v>45775.0</v>
      </c>
      <c r="T78" s="648" t="s">
        <v>16</v>
      </c>
      <c r="U78" s="649">
        <v>181944.0</v>
      </c>
      <c r="V78" s="222"/>
      <c r="W78" s="629"/>
      <c r="X78" s="222"/>
      <c r="Y78" s="222"/>
      <c r="Z78" s="222"/>
      <c r="AA78" s="222"/>
      <c r="AB78" s="222"/>
      <c r="AC78" s="222"/>
      <c r="AD78" s="222"/>
      <c r="AE78" s="222"/>
      <c r="AF78" s="222"/>
      <c r="AG78" s="222"/>
      <c r="AH78" s="222"/>
      <c r="AI78" s="222"/>
      <c r="AJ78" s="222"/>
      <c r="AK78" s="222"/>
      <c r="AL78" s="222"/>
      <c r="AM78" s="222"/>
      <c r="AN78" s="222"/>
      <c r="AO78" s="222"/>
      <c r="AP78" s="222"/>
      <c r="AQ78" s="222"/>
      <c r="AR78" s="222"/>
      <c r="AS78" s="222"/>
      <c r="AT78" s="222"/>
      <c r="AU78" s="222"/>
      <c r="AV78" s="222"/>
      <c r="AW78" s="222"/>
      <c r="AX78" s="222"/>
      <c r="AY78" s="222"/>
      <c r="AZ78" s="222"/>
      <c r="BA78" s="222"/>
      <c r="BB78" s="222"/>
      <c r="BC78" s="222"/>
      <c r="BD78" s="222"/>
      <c r="BE78" s="222"/>
      <c r="BF78" s="222"/>
      <c r="BG78" s="222"/>
      <c r="BH78" s="222"/>
      <c r="BI78" s="222"/>
      <c r="BJ78" s="222"/>
      <c r="BK78" s="222"/>
      <c r="BL78" s="630">
        <f t="shared" si="1"/>
        <v>181944</v>
      </c>
      <c r="BM78" s="222"/>
      <c r="BN78" s="222"/>
      <c r="BO78" s="222"/>
      <c r="BP78" s="222"/>
      <c r="BQ78" s="222"/>
      <c r="BR78" s="631" t="s">
        <v>16</v>
      </c>
      <c r="BS78" s="222"/>
      <c r="BT78" s="639">
        <v>1782000.0</v>
      </c>
      <c r="BU78" s="222"/>
      <c r="BV78" s="632">
        <f t="shared" si="2"/>
        <v>1782000</v>
      </c>
      <c r="BW78" s="633">
        <v>0.0</v>
      </c>
      <c r="BX78" s="633">
        <f t="shared" si="3"/>
        <v>148500</v>
      </c>
      <c r="BY78" s="632">
        <f t="shared" si="4"/>
        <v>1633500</v>
      </c>
      <c r="BZ78" s="633">
        <v>0.0</v>
      </c>
      <c r="CA78" s="633">
        <f t="shared" si="5"/>
        <v>148500</v>
      </c>
      <c r="CB78" s="632">
        <f t="shared" si="6"/>
        <v>1485000</v>
      </c>
      <c r="CC78" s="633">
        <v>0.0</v>
      </c>
      <c r="CD78" s="633">
        <f t="shared" si="7"/>
        <v>148500</v>
      </c>
      <c r="CE78" s="632">
        <f t="shared" si="8"/>
        <v>1336500</v>
      </c>
      <c r="CF78" s="633">
        <v>0.0</v>
      </c>
      <c r="CG78" s="633">
        <f t="shared" si="9"/>
        <v>148500</v>
      </c>
      <c r="CH78" s="632">
        <f t="shared" si="10"/>
        <v>1188000</v>
      </c>
      <c r="CI78" s="633">
        <v>0.0</v>
      </c>
      <c r="CJ78" s="633">
        <f t="shared" si="11"/>
        <v>148500</v>
      </c>
      <c r="CK78" s="632">
        <f t="shared" si="12"/>
        <v>1039500</v>
      </c>
      <c r="CL78" s="633">
        <v>0.0</v>
      </c>
      <c r="CM78" s="633">
        <f t="shared" si="13"/>
        <v>148500</v>
      </c>
      <c r="CN78" s="632">
        <f t="shared" si="14"/>
        <v>891000</v>
      </c>
      <c r="CO78" s="633">
        <v>0.0</v>
      </c>
      <c r="CP78" s="633">
        <f t="shared" si="15"/>
        <v>148500</v>
      </c>
      <c r="CQ78" s="632">
        <f t="shared" si="16"/>
        <v>742500</v>
      </c>
      <c r="CR78" s="633">
        <v>0.0</v>
      </c>
      <c r="CS78" s="633">
        <f t="shared" si="17"/>
        <v>148500</v>
      </c>
      <c r="CT78" s="632">
        <f t="shared" si="18"/>
        <v>594000</v>
      </c>
      <c r="CU78" s="633">
        <v>0.0</v>
      </c>
      <c r="CV78" s="633">
        <f t="shared" si="19"/>
        <v>148500</v>
      </c>
      <c r="CW78" s="632">
        <f t="shared" si="20"/>
        <v>445500</v>
      </c>
      <c r="CX78" s="633">
        <v>0.0</v>
      </c>
      <c r="CY78" s="633">
        <f t="shared" si="21"/>
        <v>148500</v>
      </c>
      <c r="CZ78" s="632">
        <f t="shared" si="22"/>
        <v>297000</v>
      </c>
      <c r="DA78" s="633">
        <v>0.0</v>
      </c>
      <c r="DB78" s="633">
        <f t="shared" si="23"/>
        <v>148500</v>
      </c>
      <c r="DC78" s="632">
        <f t="shared" si="24"/>
        <v>148500</v>
      </c>
      <c r="DD78" s="633">
        <v>0.0</v>
      </c>
      <c r="DE78" s="632">
        <f t="shared" si="25"/>
        <v>148500</v>
      </c>
      <c r="DF78" s="632">
        <f t="shared" si="26"/>
        <v>0</v>
      </c>
    </row>
    <row r="79" hidden="1">
      <c r="A79" s="643">
        <v>6710361.0</v>
      </c>
      <c r="B79" s="635" t="s">
        <v>28668</v>
      </c>
      <c r="C79" s="636" t="s">
        <v>399</v>
      </c>
      <c r="D79" s="637">
        <v>45753.990381944444</v>
      </c>
      <c r="E79" s="637">
        <v>45753.99122685185</v>
      </c>
      <c r="F79" s="637">
        <v>45753.992314814815</v>
      </c>
      <c r="G79" s="636"/>
      <c r="H79" s="636" t="s">
        <v>28245</v>
      </c>
      <c r="I79" s="636" t="s">
        <v>28669</v>
      </c>
      <c r="J79" s="636"/>
      <c r="K79" s="639">
        <v>798000.0</v>
      </c>
      <c r="L79" s="636" t="s">
        <v>28188</v>
      </c>
      <c r="M79" s="640" t="s">
        <v>28670</v>
      </c>
      <c r="N79" s="636" t="s">
        <v>28671</v>
      </c>
      <c r="O79" s="636" t="s">
        <v>28672</v>
      </c>
      <c r="P79" s="636" t="s">
        <v>28673</v>
      </c>
      <c r="Q79" s="636" t="s">
        <v>28674</v>
      </c>
      <c r="R79" s="222"/>
      <c r="S79" s="641">
        <v>45754.0</v>
      </c>
      <c r="T79" s="631" t="s">
        <v>28202</v>
      </c>
      <c r="U79" s="633">
        <v>798000.0</v>
      </c>
      <c r="V79" s="633">
        <v>762091.0</v>
      </c>
      <c r="W79" s="629"/>
      <c r="X79" s="222"/>
      <c r="Y79" s="222"/>
      <c r="Z79" s="222"/>
      <c r="AA79" s="22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22"/>
      <c r="BC79" s="222"/>
      <c r="BD79" s="222"/>
      <c r="BE79" s="222"/>
      <c r="BF79" s="222"/>
      <c r="BG79" s="222"/>
      <c r="BH79" s="222"/>
      <c r="BI79" s="222"/>
      <c r="BJ79" s="222"/>
      <c r="BK79" s="222"/>
      <c r="BL79" s="630">
        <f t="shared" si="1"/>
        <v>798000</v>
      </c>
      <c r="BM79" s="222"/>
      <c r="BN79" s="222"/>
      <c r="BO79" s="222"/>
      <c r="BP79" s="222"/>
      <c r="BQ79" s="631" t="s">
        <v>28149</v>
      </c>
      <c r="BR79" s="222"/>
      <c r="BS79" s="222"/>
      <c r="BT79" s="639">
        <v>798000.0</v>
      </c>
      <c r="BU79" s="222"/>
      <c r="BV79" s="632">
        <f t="shared" si="2"/>
        <v>798000</v>
      </c>
      <c r="BW79" s="632">
        <f t="shared" ref="BW79:BW81" si="33">BV79</f>
        <v>798000</v>
      </c>
      <c r="BX79" s="633">
        <f t="shared" si="3"/>
        <v>0</v>
      </c>
      <c r="BY79" s="632">
        <f t="shared" si="4"/>
        <v>0</v>
      </c>
      <c r="BZ79" s="633">
        <v>0.0</v>
      </c>
      <c r="CA79" s="633">
        <f t="shared" si="5"/>
        <v>0</v>
      </c>
      <c r="CB79" s="632">
        <f t="shared" si="6"/>
        <v>0</v>
      </c>
      <c r="CC79" s="633">
        <v>0.0</v>
      </c>
      <c r="CD79" s="633">
        <f t="shared" si="7"/>
        <v>0</v>
      </c>
      <c r="CE79" s="632">
        <f t="shared" si="8"/>
        <v>0</v>
      </c>
      <c r="CF79" s="633">
        <v>0.0</v>
      </c>
      <c r="CG79" s="633">
        <f t="shared" si="9"/>
        <v>0</v>
      </c>
      <c r="CH79" s="632">
        <f t="shared" si="10"/>
        <v>0</v>
      </c>
      <c r="CI79" s="633">
        <v>0.0</v>
      </c>
      <c r="CJ79" s="633">
        <f t="shared" si="11"/>
        <v>0</v>
      </c>
      <c r="CK79" s="632">
        <f t="shared" si="12"/>
        <v>0</v>
      </c>
      <c r="CL79" s="633">
        <v>0.0</v>
      </c>
      <c r="CM79" s="633">
        <f t="shared" si="13"/>
        <v>0</v>
      </c>
      <c r="CN79" s="632">
        <f t="shared" si="14"/>
        <v>0</v>
      </c>
      <c r="CO79" s="633">
        <v>0.0</v>
      </c>
      <c r="CP79" s="633">
        <f t="shared" si="15"/>
        <v>0</v>
      </c>
      <c r="CQ79" s="632">
        <f t="shared" si="16"/>
        <v>0</v>
      </c>
      <c r="CR79" s="633">
        <v>0.0</v>
      </c>
      <c r="CS79" s="633">
        <f t="shared" si="17"/>
        <v>0</v>
      </c>
      <c r="CT79" s="632">
        <f t="shared" si="18"/>
        <v>0</v>
      </c>
      <c r="CU79" s="633">
        <v>0.0</v>
      </c>
      <c r="CV79" s="633">
        <f t="shared" si="19"/>
        <v>0</v>
      </c>
      <c r="CW79" s="632">
        <f t="shared" si="20"/>
        <v>0</v>
      </c>
      <c r="CX79" s="633">
        <v>0.0</v>
      </c>
      <c r="CY79" s="633">
        <f t="shared" si="21"/>
        <v>0</v>
      </c>
      <c r="CZ79" s="632">
        <f t="shared" si="22"/>
        <v>0</v>
      </c>
      <c r="DA79" s="633">
        <v>0.0</v>
      </c>
      <c r="DB79" s="633">
        <f t="shared" si="23"/>
        <v>0</v>
      </c>
      <c r="DC79" s="632">
        <f t="shared" si="24"/>
        <v>0</v>
      </c>
      <c r="DD79" s="633">
        <v>0.0</v>
      </c>
      <c r="DE79" s="632">
        <f t="shared" si="25"/>
        <v>0</v>
      </c>
      <c r="DF79" s="632">
        <f t="shared" si="26"/>
        <v>0</v>
      </c>
    </row>
    <row r="80" hidden="1">
      <c r="A80" s="643">
        <v>6710362.0</v>
      </c>
      <c r="B80" s="635" t="s">
        <v>28675</v>
      </c>
      <c r="C80" s="636" t="s">
        <v>399</v>
      </c>
      <c r="D80" s="637">
        <v>45753.98878472222</v>
      </c>
      <c r="E80" s="637">
        <v>45753.99056712963</v>
      </c>
      <c r="F80" s="637">
        <v>45753.99175925926</v>
      </c>
      <c r="G80" s="636"/>
      <c r="H80" s="636" t="s">
        <v>751</v>
      </c>
      <c r="I80" s="636" t="s">
        <v>28676</v>
      </c>
      <c r="J80" s="636" t="s">
        <v>25897</v>
      </c>
      <c r="K80" s="639">
        <v>798000.0</v>
      </c>
      <c r="L80" s="636" t="s">
        <v>28188</v>
      </c>
      <c r="M80" s="640" t="s">
        <v>28677</v>
      </c>
      <c r="N80" s="636" t="s">
        <v>28676</v>
      </c>
      <c r="O80" s="636" t="s">
        <v>28678</v>
      </c>
      <c r="P80" s="636" t="s">
        <v>28679</v>
      </c>
      <c r="Q80" s="636" t="s">
        <v>28680</v>
      </c>
      <c r="R80" s="222"/>
      <c r="S80" s="309"/>
      <c r="T80" s="222"/>
      <c r="U80" s="650"/>
      <c r="V80" s="222"/>
      <c r="W80" s="629"/>
      <c r="X80" s="222"/>
      <c r="Y80" s="222"/>
      <c r="Z80" s="222"/>
      <c r="AA80" s="222"/>
      <c r="AB80" s="222"/>
      <c r="AC80" s="222"/>
      <c r="AD80" s="222"/>
      <c r="AE80" s="222"/>
      <c r="AF80" s="222"/>
      <c r="AG80" s="222"/>
      <c r="AH80" s="222"/>
      <c r="AI80" s="222"/>
      <c r="AJ80" s="222"/>
      <c r="AK80" s="222"/>
      <c r="AL80" s="222"/>
      <c r="AM80" s="222"/>
      <c r="AN80" s="222"/>
      <c r="AO80" s="222"/>
      <c r="AP80" s="222"/>
      <c r="AQ80" s="222"/>
      <c r="AR80" s="222"/>
      <c r="AS80" s="222"/>
      <c r="AT80" s="222"/>
      <c r="AU80" s="222"/>
      <c r="AV80" s="222"/>
      <c r="AW80" s="222"/>
      <c r="AX80" s="222"/>
      <c r="AY80" s="222"/>
      <c r="AZ80" s="222"/>
      <c r="BA80" s="222"/>
      <c r="BB80" s="222"/>
      <c r="BC80" s="222"/>
      <c r="BD80" s="222"/>
      <c r="BE80" s="222"/>
      <c r="BF80" s="222"/>
      <c r="BG80" s="222"/>
      <c r="BH80" s="222"/>
      <c r="BI80" s="222"/>
      <c r="BJ80" s="222"/>
      <c r="BK80" s="222"/>
      <c r="BL80" s="630">
        <f t="shared" si="1"/>
        <v>0</v>
      </c>
      <c r="BM80" s="222"/>
      <c r="BN80" s="222"/>
      <c r="BO80" s="631" t="s">
        <v>102</v>
      </c>
      <c r="BQ80" s="222"/>
      <c r="BR80" s="222"/>
      <c r="BS80" s="222"/>
      <c r="BT80" s="639">
        <v>798000.0</v>
      </c>
      <c r="BU80" s="222"/>
      <c r="BV80" s="632">
        <f t="shared" si="2"/>
        <v>798000</v>
      </c>
      <c r="BW80" s="632">
        <f t="shared" si="33"/>
        <v>798000</v>
      </c>
      <c r="BX80" s="633">
        <f t="shared" si="3"/>
        <v>0</v>
      </c>
      <c r="BY80" s="632">
        <f t="shared" si="4"/>
        <v>0</v>
      </c>
      <c r="BZ80" s="633">
        <v>0.0</v>
      </c>
      <c r="CA80" s="633">
        <f t="shared" si="5"/>
        <v>0</v>
      </c>
      <c r="CB80" s="632">
        <f t="shared" si="6"/>
        <v>0</v>
      </c>
      <c r="CC80" s="633">
        <v>0.0</v>
      </c>
      <c r="CD80" s="633">
        <f t="shared" si="7"/>
        <v>0</v>
      </c>
      <c r="CE80" s="632">
        <f t="shared" si="8"/>
        <v>0</v>
      </c>
      <c r="CF80" s="633">
        <v>0.0</v>
      </c>
      <c r="CG80" s="633">
        <f t="shared" si="9"/>
        <v>0</v>
      </c>
      <c r="CH80" s="632">
        <f t="shared" si="10"/>
        <v>0</v>
      </c>
      <c r="CI80" s="633">
        <v>0.0</v>
      </c>
      <c r="CJ80" s="633">
        <f t="shared" si="11"/>
        <v>0</v>
      </c>
      <c r="CK80" s="632">
        <f t="shared" si="12"/>
        <v>0</v>
      </c>
      <c r="CL80" s="633">
        <v>0.0</v>
      </c>
      <c r="CM80" s="633">
        <f t="shared" si="13"/>
        <v>0</v>
      </c>
      <c r="CN80" s="632">
        <f t="shared" si="14"/>
        <v>0</v>
      </c>
      <c r="CO80" s="633">
        <v>0.0</v>
      </c>
      <c r="CP80" s="633">
        <f t="shared" si="15"/>
        <v>0</v>
      </c>
      <c r="CQ80" s="632">
        <f t="shared" si="16"/>
        <v>0</v>
      </c>
      <c r="CR80" s="633">
        <v>0.0</v>
      </c>
      <c r="CS80" s="633">
        <f t="shared" si="17"/>
        <v>0</v>
      </c>
      <c r="CT80" s="632">
        <f t="shared" si="18"/>
        <v>0</v>
      </c>
      <c r="CU80" s="633">
        <v>0.0</v>
      </c>
      <c r="CV80" s="633">
        <f t="shared" si="19"/>
        <v>0</v>
      </c>
      <c r="CW80" s="632">
        <f t="shared" si="20"/>
        <v>0</v>
      </c>
      <c r="CX80" s="633">
        <v>0.0</v>
      </c>
      <c r="CY80" s="633">
        <f t="shared" si="21"/>
        <v>0</v>
      </c>
      <c r="CZ80" s="632">
        <f t="shared" si="22"/>
        <v>0</v>
      </c>
      <c r="DA80" s="633">
        <v>0.0</v>
      </c>
      <c r="DB80" s="633">
        <f t="shared" si="23"/>
        <v>0</v>
      </c>
      <c r="DC80" s="632">
        <f t="shared" si="24"/>
        <v>0</v>
      </c>
      <c r="DD80" s="633">
        <v>0.0</v>
      </c>
      <c r="DE80" s="632">
        <f t="shared" si="25"/>
        <v>0</v>
      </c>
      <c r="DF80" s="632">
        <f t="shared" si="26"/>
        <v>0</v>
      </c>
    </row>
    <row r="81" hidden="1">
      <c r="A81" s="643">
        <v>6710379.0</v>
      </c>
      <c r="B81" s="635" t="s">
        <v>28681</v>
      </c>
      <c r="C81" s="636" t="s">
        <v>399</v>
      </c>
      <c r="D81" s="637">
        <v>45754.02475694445</v>
      </c>
      <c r="E81" s="637">
        <v>45754.0259375</v>
      </c>
      <c r="F81" s="637">
        <v>45754.02618055556</v>
      </c>
      <c r="G81" s="636"/>
      <c r="H81" s="636" t="s">
        <v>948</v>
      </c>
      <c r="I81" s="636" t="s">
        <v>28682</v>
      </c>
      <c r="J81" s="636">
        <v>36.0</v>
      </c>
      <c r="K81" s="639">
        <v>798000.0</v>
      </c>
      <c r="L81" s="636" t="s">
        <v>28188</v>
      </c>
      <c r="M81" s="640" t="s">
        <v>28683</v>
      </c>
      <c r="N81" s="636" t="s">
        <v>28684</v>
      </c>
      <c r="O81" s="636" t="s">
        <v>28685</v>
      </c>
      <c r="P81" s="636" t="s">
        <v>28686</v>
      </c>
      <c r="Q81" s="636" t="s">
        <v>28687</v>
      </c>
      <c r="R81" s="222"/>
      <c r="S81" s="222"/>
      <c r="T81" s="222"/>
      <c r="U81" s="628"/>
      <c r="V81" s="222"/>
      <c r="W81" s="629"/>
      <c r="X81" s="222"/>
      <c r="Y81" s="222"/>
      <c r="Z81" s="222"/>
      <c r="AA81" s="222"/>
      <c r="AB81" s="222"/>
      <c r="AC81" s="222"/>
      <c r="AD81" s="222"/>
      <c r="AE81" s="222"/>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22"/>
      <c r="BC81" s="222"/>
      <c r="BD81" s="222"/>
      <c r="BE81" s="222"/>
      <c r="BF81" s="222"/>
      <c r="BG81" s="222"/>
      <c r="BH81" s="222"/>
      <c r="BI81" s="222"/>
      <c r="BJ81" s="222"/>
      <c r="BK81" s="222"/>
      <c r="BL81" s="630">
        <f t="shared" si="1"/>
        <v>0</v>
      </c>
      <c r="BM81" s="222"/>
      <c r="BN81" s="222"/>
      <c r="BO81" s="631" t="s">
        <v>102</v>
      </c>
      <c r="BP81" s="631" t="s">
        <v>28148</v>
      </c>
      <c r="BQ81" s="222"/>
      <c r="BR81" s="222"/>
      <c r="BS81" s="222"/>
      <c r="BT81" s="639">
        <v>798000.0</v>
      </c>
      <c r="BU81" s="222"/>
      <c r="BV81" s="632">
        <f t="shared" si="2"/>
        <v>798000</v>
      </c>
      <c r="BW81" s="632">
        <f t="shared" si="33"/>
        <v>798000</v>
      </c>
      <c r="BX81" s="633">
        <f t="shared" si="3"/>
        <v>0</v>
      </c>
      <c r="BY81" s="632">
        <f t="shared" si="4"/>
        <v>0</v>
      </c>
      <c r="BZ81" s="633">
        <v>0.0</v>
      </c>
      <c r="CA81" s="633">
        <f t="shared" si="5"/>
        <v>0</v>
      </c>
      <c r="CB81" s="632">
        <f t="shared" si="6"/>
        <v>0</v>
      </c>
      <c r="CC81" s="633">
        <v>0.0</v>
      </c>
      <c r="CD81" s="633">
        <f t="shared" si="7"/>
        <v>0</v>
      </c>
      <c r="CE81" s="632">
        <f t="shared" si="8"/>
        <v>0</v>
      </c>
      <c r="CF81" s="633">
        <v>0.0</v>
      </c>
      <c r="CG81" s="633">
        <f t="shared" si="9"/>
        <v>0</v>
      </c>
      <c r="CH81" s="632">
        <f t="shared" si="10"/>
        <v>0</v>
      </c>
      <c r="CI81" s="633">
        <v>0.0</v>
      </c>
      <c r="CJ81" s="633">
        <f t="shared" si="11"/>
        <v>0</v>
      </c>
      <c r="CK81" s="632">
        <f t="shared" si="12"/>
        <v>0</v>
      </c>
      <c r="CL81" s="633">
        <v>0.0</v>
      </c>
      <c r="CM81" s="633">
        <f t="shared" si="13"/>
        <v>0</v>
      </c>
      <c r="CN81" s="632">
        <f t="shared" si="14"/>
        <v>0</v>
      </c>
      <c r="CO81" s="633">
        <v>0.0</v>
      </c>
      <c r="CP81" s="633">
        <f t="shared" si="15"/>
        <v>0</v>
      </c>
      <c r="CQ81" s="632">
        <f t="shared" si="16"/>
        <v>0</v>
      </c>
      <c r="CR81" s="633">
        <v>0.0</v>
      </c>
      <c r="CS81" s="633">
        <f t="shared" si="17"/>
        <v>0</v>
      </c>
      <c r="CT81" s="632">
        <f t="shared" si="18"/>
        <v>0</v>
      </c>
      <c r="CU81" s="633">
        <v>0.0</v>
      </c>
      <c r="CV81" s="633">
        <f t="shared" si="19"/>
        <v>0</v>
      </c>
      <c r="CW81" s="632">
        <f t="shared" si="20"/>
        <v>0</v>
      </c>
      <c r="CX81" s="633">
        <v>0.0</v>
      </c>
      <c r="CY81" s="633">
        <f t="shared" si="21"/>
        <v>0</v>
      </c>
      <c r="CZ81" s="632">
        <f t="shared" si="22"/>
        <v>0</v>
      </c>
      <c r="DA81" s="633">
        <v>0.0</v>
      </c>
      <c r="DB81" s="633">
        <f t="shared" si="23"/>
        <v>0</v>
      </c>
      <c r="DC81" s="632">
        <f t="shared" si="24"/>
        <v>0</v>
      </c>
      <c r="DD81" s="633">
        <v>0.0</v>
      </c>
      <c r="DE81" s="632">
        <f t="shared" si="25"/>
        <v>0</v>
      </c>
      <c r="DF81" s="632">
        <f t="shared" si="26"/>
        <v>0</v>
      </c>
    </row>
    <row r="82" hidden="1">
      <c r="A82" s="643">
        <v>6710409.0</v>
      </c>
      <c r="B82" s="635" t="s">
        <v>28688</v>
      </c>
      <c r="C82" s="636" t="s">
        <v>399</v>
      </c>
      <c r="D82" s="637">
        <v>45754.04211805556</v>
      </c>
      <c r="E82" s="637">
        <v>45754.043125</v>
      </c>
      <c r="F82" s="637">
        <v>45754.048738425925</v>
      </c>
      <c r="G82" s="636"/>
      <c r="H82" s="636" t="s">
        <v>1079</v>
      </c>
      <c r="I82" s="636" t="s">
        <v>28689</v>
      </c>
      <c r="J82" s="636"/>
      <c r="K82" s="639">
        <v>798000.0</v>
      </c>
      <c r="L82" s="636" t="s">
        <v>28188</v>
      </c>
      <c r="M82" s="640" t="s">
        <v>28690</v>
      </c>
      <c r="N82" s="636" t="s">
        <v>28691</v>
      </c>
      <c r="O82" s="636" t="s">
        <v>28692</v>
      </c>
      <c r="P82" s="636" t="s">
        <v>28693</v>
      </c>
      <c r="Q82" s="636" t="s">
        <v>28694</v>
      </c>
      <c r="R82" s="222"/>
      <c r="S82" s="641">
        <v>45757.0</v>
      </c>
      <c r="T82" s="631" t="s">
        <v>28280</v>
      </c>
      <c r="U82" s="633">
        <v>198000.0</v>
      </c>
      <c r="V82" s="633">
        <v>198000.0</v>
      </c>
      <c r="W82" s="629"/>
      <c r="X82" s="641">
        <v>45757.0</v>
      </c>
      <c r="Y82" s="631" t="s">
        <v>28202</v>
      </c>
      <c r="Z82" s="633">
        <v>600000.0</v>
      </c>
      <c r="AA82" s="633">
        <v>573001.0</v>
      </c>
      <c r="AB82" s="222"/>
      <c r="AC82" s="222"/>
      <c r="AD82" s="222"/>
      <c r="AE82" s="222"/>
      <c r="AF82" s="222"/>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22"/>
      <c r="BC82" s="222"/>
      <c r="BD82" s="222"/>
      <c r="BE82" s="222"/>
      <c r="BF82" s="222"/>
      <c r="BG82" s="222"/>
      <c r="BH82" s="222"/>
      <c r="BI82" s="222"/>
      <c r="BJ82" s="222"/>
      <c r="BK82" s="222"/>
      <c r="BL82" s="630">
        <f t="shared" si="1"/>
        <v>798000</v>
      </c>
      <c r="BM82" s="222"/>
      <c r="BN82" s="222"/>
      <c r="BO82" s="222"/>
      <c r="BP82" s="222"/>
      <c r="BQ82" s="222"/>
      <c r="BR82" s="222"/>
      <c r="BS82" s="222"/>
      <c r="BT82" s="639">
        <v>798000.0</v>
      </c>
      <c r="BU82" s="222"/>
      <c r="BV82" s="632">
        <f t="shared" si="2"/>
        <v>798000</v>
      </c>
      <c r="BW82" s="633">
        <v>0.0</v>
      </c>
      <c r="BX82" s="633">
        <f t="shared" si="3"/>
        <v>66500</v>
      </c>
      <c r="BY82" s="632">
        <f t="shared" si="4"/>
        <v>731500</v>
      </c>
      <c r="BZ82" s="633">
        <v>0.0</v>
      </c>
      <c r="CA82" s="633">
        <f t="shared" si="5"/>
        <v>66500</v>
      </c>
      <c r="CB82" s="632">
        <f t="shared" si="6"/>
        <v>665000</v>
      </c>
      <c r="CC82" s="633">
        <v>0.0</v>
      </c>
      <c r="CD82" s="633">
        <f t="shared" si="7"/>
        <v>66500</v>
      </c>
      <c r="CE82" s="632">
        <f t="shared" si="8"/>
        <v>598500</v>
      </c>
      <c r="CF82" s="633">
        <v>0.0</v>
      </c>
      <c r="CG82" s="633">
        <f t="shared" si="9"/>
        <v>66500</v>
      </c>
      <c r="CH82" s="632">
        <f t="shared" si="10"/>
        <v>532000</v>
      </c>
      <c r="CI82" s="633">
        <v>0.0</v>
      </c>
      <c r="CJ82" s="633">
        <f t="shared" si="11"/>
        <v>66500</v>
      </c>
      <c r="CK82" s="632">
        <f t="shared" si="12"/>
        <v>465500</v>
      </c>
      <c r="CL82" s="633">
        <v>0.0</v>
      </c>
      <c r="CM82" s="633">
        <f t="shared" si="13"/>
        <v>66500</v>
      </c>
      <c r="CN82" s="632">
        <f t="shared" si="14"/>
        <v>399000</v>
      </c>
      <c r="CO82" s="633">
        <v>0.0</v>
      </c>
      <c r="CP82" s="633">
        <f t="shared" si="15"/>
        <v>66500</v>
      </c>
      <c r="CQ82" s="632">
        <f t="shared" si="16"/>
        <v>332500</v>
      </c>
      <c r="CR82" s="633">
        <v>0.0</v>
      </c>
      <c r="CS82" s="633">
        <f t="shared" si="17"/>
        <v>66500</v>
      </c>
      <c r="CT82" s="632">
        <f t="shared" si="18"/>
        <v>266000</v>
      </c>
      <c r="CU82" s="633">
        <v>0.0</v>
      </c>
      <c r="CV82" s="633">
        <f t="shared" si="19"/>
        <v>66500</v>
      </c>
      <c r="CW82" s="632">
        <f t="shared" si="20"/>
        <v>199500</v>
      </c>
      <c r="CX82" s="633">
        <v>0.0</v>
      </c>
      <c r="CY82" s="633">
        <f t="shared" si="21"/>
        <v>66500</v>
      </c>
      <c r="CZ82" s="632">
        <f t="shared" si="22"/>
        <v>133000</v>
      </c>
      <c r="DA82" s="633">
        <v>0.0</v>
      </c>
      <c r="DB82" s="633">
        <f t="shared" si="23"/>
        <v>66500</v>
      </c>
      <c r="DC82" s="632">
        <f t="shared" si="24"/>
        <v>66500</v>
      </c>
      <c r="DD82" s="633">
        <v>0.0</v>
      </c>
      <c r="DE82" s="632">
        <f t="shared" si="25"/>
        <v>66500</v>
      </c>
      <c r="DF82" s="632">
        <f t="shared" si="26"/>
        <v>0</v>
      </c>
    </row>
    <row r="83" hidden="1">
      <c r="A83" s="643">
        <v>6713103.0</v>
      </c>
      <c r="B83" s="635" t="s">
        <v>28695</v>
      </c>
      <c r="C83" s="636" t="s">
        <v>399</v>
      </c>
      <c r="D83" s="637">
        <v>45754.48553240741</v>
      </c>
      <c r="E83" s="637">
        <v>45754.486759259256</v>
      </c>
      <c r="F83" s="637">
        <v>45754.49377314815</v>
      </c>
      <c r="G83" s="636"/>
      <c r="H83" s="636" t="s">
        <v>499</v>
      </c>
      <c r="I83" s="636" t="s">
        <v>28696</v>
      </c>
      <c r="J83" s="636"/>
      <c r="K83" s="639">
        <v>798000.0</v>
      </c>
      <c r="L83" s="636" t="s">
        <v>28188</v>
      </c>
      <c r="M83" s="640" t="s">
        <v>28697</v>
      </c>
      <c r="N83" s="636" t="s">
        <v>28698</v>
      </c>
      <c r="O83" s="636" t="s">
        <v>28699</v>
      </c>
      <c r="P83" s="636" t="s">
        <v>28700</v>
      </c>
      <c r="Q83" s="636" t="s">
        <v>28701</v>
      </c>
      <c r="R83" s="222"/>
      <c r="S83" s="641">
        <v>45754.0</v>
      </c>
      <c r="T83" s="631" t="s">
        <v>28202</v>
      </c>
      <c r="U83" s="633">
        <v>298000.0</v>
      </c>
      <c r="V83" s="633">
        <v>284591.0</v>
      </c>
      <c r="W83" s="629"/>
      <c r="X83" s="641">
        <v>45754.0</v>
      </c>
      <c r="Y83" s="631" t="s">
        <v>28202</v>
      </c>
      <c r="Z83" s="633">
        <v>500000.0</v>
      </c>
      <c r="AA83" s="633">
        <v>477501.0</v>
      </c>
      <c r="AB83" s="222"/>
      <c r="AC83" s="222"/>
      <c r="AD83" s="222"/>
      <c r="AE83" s="222"/>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22"/>
      <c r="BC83" s="222"/>
      <c r="BD83" s="222"/>
      <c r="BE83" s="222"/>
      <c r="BF83" s="222"/>
      <c r="BG83" s="222"/>
      <c r="BH83" s="222"/>
      <c r="BI83" s="222"/>
      <c r="BJ83" s="222"/>
      <c r="BK83" s="222"/>
      <c r="BL83" s="630">
        <f t="shared" si="1"/>
        <v>798000</v>
      </c>
      <c r="BM83" s="222"/>
      <c r="BN83" s="222"/>
      <c r="BO83" s="222"/>
      <c r="BP83" s="222"/>
      <c r="BQ83" s="222"/>
      <c r="BR83" s="222"/>
      <c r="BS83" s="222"/>
      <c r="BT83" s="639">
        <v>798000.0</v>
      </c>
      <c r="BU83" s="222"/>
      <c r="BV83" s="632">
        <f t="shared" si="2"/>
        <v>798000</v>
      </c>
      <c r="BW83" s="633">
        <v>0.0</v>
      </c>
      <c r="BX83" s="633">
        <f t="shared" si="3"/>
        <v>66500</v>
      </c>
      <c r="BY83" s="632">
        <f t="shared" si="4"/>
        <v>731500</v>
      </c>
      <c r="BZ83" s="633">
        <v>0.0</v>
      </c>
      <c r="CA83" s="633">
        <f t="shared" si="5"/>
        <v>66500</v>
      </c>
      <c r="CB83" s="632">
        <f t="shared" si="6"/>
        <v>665000</v>
      </c>
      <c r="CC83" s="633">
        <v>0.0</v>
      </c>
      <c r="CD83" s="633">
        <f t="shared" si="7"/>
        <v>66500</v>
      </c>
      <c r="CE83" s="632">
        <f t="shared" si="8"/>
        <v>598500</v>
      </c>
      <c r="CF83" s="633">
        <v>0.0</v>
      </c>
      <c r="CG83" s="633">
        <f t="shared" si="9"/>
        <v>66500</v>
      </c>
      <c r="CH83" s="632">
        <f t="shared" si="10"/>
        <v>532000</v>
      </c>
      <c r="CI83" s="633">
        <v>0.0</v>
      </c>
      <c r="CJ83" s="633">
        <f t="shared" si="11"/>
        <v>66500</v>
      </c>
      <c r="CK83" s="632">
        <f t="shared" si="12"/>
        <v>465500</v>
      </c>
      <c r="CL83" s="633">
        <v>0.0</v>
      </c>
      <c r="CM83" s="633">
        <f t="shared" si="13"/>
        <v>66500</v>
      </c>
      <c r="CN83" s="632">
        <f t="shared" si="14"/>
        <v>399000</v>
      </c>
      <c r="CO83" s="633">
        <v>0.0</v>
      </c>
      <c r="CP83" s="633">
        <f t="shared" si="15"/>
        <v>66500</v>
      </c>
      <c r="CQ83" s="632">
        <f t="shared" si="16"/>
        <v>332500</v>
      </c>
      <c r="CR83" s="633">
        <v>0.0</v>
      </c>
      <c r="CS83" s="633">
        <f t="shared" si="17"/>
        <v>66500</v>
      </c>
      <c r="CT83" s="632">
        <f t="shared" si="18"/>
        <v>266000</v>
      </c>
      <c r="CU83" s="633">
        <v>0.0</v>
      </c>
      <c r="CV83" s="633">
        <f t="shared" si="19"/>
        <v>66500</v>
      </c>
      <c r="CW83" s="632">
        <f t="shared" si="20"/>
        <v>199500</v>
      </c>
      <c r="CX83" s="633">
        <v>0.0</v>
      </c>
      <c r="CY83" s="633">
        <f t="shared" si="21"/>
        <v>66500</v>
      </c>
      <c r="CZ83" s="632">
        <f t="shared" si="22"/>
        <v>133000</v>
      </c>
      <c r="DA83" s="633">
        <v>0.0</v>
      </c>
      <c r="DB83" s="633">
        <f t="shared" si="23"/>
        <v>66500</v>
      </c>
      <c r="DC83" s="632">
        <f t="shared" si="24"/>
        <v>66500</v>
      </c>
      <c r="DD83" s="633">
        <v>0.0</v>
      </c>
      <c r="DE83" s="632">
        <f t="shared" si="25"/>
        <v>66500</v>
      </c>
      <c r="DF83" s="632">
        <f t="shared" si="26"/>
        <v>0</v>
      </c>
    </row>
    <row r="84" hidden="1">
      <c r="A84" s="643">
        <v>6716110.0</v>
      </c>
      <c r="B84" s="635" t="s">
        <v>28702</v>
      </c>
      <c r="C84" s="636" t="s">
        <v>399</v>
      </c>
      <c r="D84" s="637">
        <v>45754.62483796296</v>
      </c>
      <c r="E84" s="637">
        <v>45754.625601851854</v>
      </c>
      <c r="F84" s="637">
        <v>45754.62616898148</v>
      </c>
      <c r="G84" s="636"/>
      <c r="H84" s="636" t="s">
        <v>1118</v>
      </c>
      <c r="I84" s="636" t="s">
        <v>28703</v>
      </c>
      <c r="J84" s="636">
        <v>36.0</v>
      </c>
      <c r="K84" s="639">
        <v>798000.0</v>
      </c>
      <c r="L84" s="636" t="s">
        <v>28188</v>
      </c>
      <c r="M84" s="640" t="s">
        <v>28704</v>
      </c>
      <c r="N84" s="636" t="s">
        <v>28705</v>
      </c>
      <c r="O84" s="636" t="s">
        <v>28705</v>
      </c>
      <c r="P84" s="636" t="s">
        <v>28706</v>
      </c>
      <c r="Q84" s="636" t="s">
        <v>28707</v>
      </c>
      <c r="R84" s="222"/>
      <c r="S84" s="222"/>
      <c r="T84" s="222"/>
      <c r="U84" s="628"/>
      <c r="V84" s="222"/>
      <c r="W84" s="629"/>
      <c r="X84" s="222"/>
      <c r="Y84" s="222"/>
      <c r="Z84" s="222"/>
      <c r="AA84" s="22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22"/>
      <c r="BC84" s="222"/>
      <c r="BD84" s="222"/>
      <c r="BE84" s="222"/>
      <c r="BF84" s="222"/>
      <c r="BG84" s="222"/>
      <c r="BH84" s="222"/>
      <c r="BI84" s="222"/>
      <c r="BJ84" s="222"/>
      <c r="BK84" s="222"/>
      <c r="BL84" s="630">
        <f t="shared" si="1"/>
        <v>0</v>
      </c>
      <c r="BM84" s="222"/>
      <c r="BN84" s="222"/>
      <c r="BO84" s="222"/>
      <c r="BP84" s="222"/>
      <c r="BQ84" s="222"/>
      <c r="BR84" s="631" t="s">
        <v>16</v>
      </c>
      <c r="BS84" s="222"/>
      <c r="BT84" s="639">
        <v>798000.0</v>
      </c>
      <c r="BU84" s="222"/>
      <c r="BV84" s="632">
        <f t="shared" si="2"/>
        <v>798000</v>
      </c>
      <c r="BW84" s="633">
        <v>0.0</v>
      </c>
      <c r="BX84" s="633">
        <f t="shared" si="3"/>
        <v>66500</v>
      </c>
      <c r="BY84" s="632">
        <f t="shared" si="4"/>
        <v>731500</v>
      </c>
      <c r="BZ84" s="633">
        <v>0.0</v>
      </c>
      <c r="CA84" s="633">
        <f t="shared" si="5"/>
        <v>66500</v>
      </c>
      <c r="CB84" s="632">
        <f t="shared" si="6"/>
        <v>665000</v>
      </c>
      <c r="CC84" s="633">
        <v>0.0</v>
      </c>
      <c r="CD84" s="633">
        <f t="shared" si="7"/>
        <v>66500</v>
      </c>
      <c r="CE84" s="632">
        <f t="shared" si="8"/>
        <v>598500</v>
      </c>
      <c r="CF84" s="633">
        <v>0.0</v>
      </c>
      <c r="CG84" s="633">
        <f t="shared" si="9"/>
        <v>66500</v>
      </c>
      <c r="CH84" s="632">
        <f t="shared" si="10"/>
        <v>532000</v>
      </c>
      <c r="CI84" s="633">
        <v>0.0</v>
      </c>
      <c r="CJ84" s="633">
        <f t="shared" si="11"/>
        <v>66500</v>
      </c>
      <c r="CK84" s="632">
        <f t="shared" si="12"/>
        <v>465500</v>
      </c>
      <c r="CL84" s="633">
        <v>0.0</v>
      </c>
      <c r="CM84" s="633">
        <f t="shared" si="13"/>
        <v>66500</v>
      </c>
      <c r="CN84" s="632">
        <f t="shared" si="14"/>
        <v>399000</v>
      </c>
      <c r="CO84" s="633">
        <v>0.0</v>
      </c>
      <c r="CP84" s="633">
        <f t="shared" si="15"/>
        <v>66500</v>
      </c>
      <c r="CQ84" s="632">
        <f t="shared" si="16"/>
        <v>332500</v>
      </c>
      <c r="CR84" s="633">
        <v>0.0</v>
      </c>
      <c r="CS84" s="633">
        <f t="shared" si="17"/>
        <v>66500</v>
      </c>
      <c r="CT84" s="632">
        <f t="shared" si="18"/>
        <v>266000</v>
      </c>
      <c r="CU84" s="633">
        <v>0.0</v>
      </c>
      <c r="CV84" s="633">
        <f t="shared" si="19"/>
        <v>66500</v>
      </c>
      <c r="CW84" s="632">
        <f t="shared" si="20"/>
        <v>199500</v>
      </c>
      <c r="CX84" s="633">
        <v>0.0</v>
      </c>
      <c r="CY84" s="633">
        <f t="shared" si="21"/>
        <v>66500</v>
      </c>
      <c r="CZ84" s="632">
        <f t="shared" si="22"/>
        <v>133000</v>
      </c>
      <c r="DA84" s="633">
        <v>0.0</v>
      </c>
      <c r="DB84" s="633">
        <f t="shared" si="23"/>
        <v>66500</v>
      </c>
      <c r="DC84" s="632">
        <f t="shared" si="24"/>
        <v>66500</v>
      </c>
      <c r="DD84" s="633">
        <v>0.0</v>
      </c>
      <c r="DE84" s="632">
        <f t="shared" si="25"/>
        <v>66500</v>
      </c>
      <c r="DF84" s="632">
        <f t="shared" si="26"/>
        <v>0</v>
      </c>
    </row>
    <row r="85">
      <c r="A85" s="643">
        <v>6716155.0</v>
      </c>
      <c r="B85" s="635" t="s">
        <v>26760</v>
      </c>
      <c r="C85" s="636" t="s">
        <v>399</v>
      </c>
      <c r="D85" s="637">
        <v>45754.65357638889</v>
      </c>
      <c r="E85" s="637">
        <v>45754.657534722224</v>
      </c>
      <c r="F85" s="637">
        <v>45754.66905092593</v>
      </c>
      <c r="G85" s="636"/>
      <c r="H85" s="636" t="s">
        <v>77</v>
      </c>
      <c r="I85" s="636" t="s">
        <v>26753</v>
      </c>
      <c r="J85" s="636">
        <v>36.0</v>
      </c>
      <c r="K85" s="639">
        <v>798000.0</v>
      </c>
      <c r="L85" s="636" t="s">
        <v>25863</v>
      </c>
      <c r="M85" s="640" t="s">
        <v>28708</v>
      </c>
      <c r="N85" s="636" t="s">
        <v>26758</v>
      </c>
      <c r="O85" s="636" t="s">
        <v>26755</v>
      </c>
      <c r="P85" s="636" t="s">
        <v>26759</v>
      </c>
      <c r="Q85" s="636" t="s">
        <v>26756</v>
      </c>
      <c r="R85" s="222"/>
      <c r="S85" s="641">
        <v>45753.0</v>
      </c>
      <c r="T85" s="631" t="s">
        <v>28202</v>
      </c>
      <c r="U85" s="633">
        <v>-50000.0</v>
      </c>
      <c r="V85" s="633">
        <v>-47751.0</v>
      </c>
      <c r="W85" s="629"/>
      <c r="X85" s="641">
        <v>45764.0</v>
      </c>
      <c r="Y85" s="631" t="s">
        <v>28202</v>
      </c>
      <c r="Z85" s="633">
        <v>-50000.0</v>
      </c>
      <c r="AA85" s="633">
        <v>-47751.0</v>
      </c>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630">
        <f t="shared" si="1"/>
        <v>-100000</v>
      </c>
      <c r="BM85" s="222"/>
      <c r="BN85" s="631" t="s">
        <v>76</v>
      </c>
      <c r="BP85" s="222"/>
      <c r="BQ85" s="222"/>
      <c r="BR85" s="222"/>
      <c r="BS85" s="222"/>
      <c r="BT85" s="639">
        <v>798000.0</v>
      </c>
      <c r="BU85" s="222"/>
      <c r="BV85" s="632">
        <f t="shared" si="2"/>
        <v>798000</v>
      </c>
      <c r="BW85" s="632">
        <f t="shared" ref="BW85:BW86" si="34">BV85</f>
        <v>798000</v>
      </c>
      <c r="BX85" s="633">
        <f t="shared" si="3"/>
        <v>0</v>
      </c>
      <c r="BY85" s="632">
        <f t="shared" si="4"/>
        <v>0</v>
      </c>
      <c r="BZ85" s="633">
        <v>0.0</v>
      </c>
      <c r="CA85" s="633">
        <f t="shared" si="5"/>
        <v>0</v>
      </c>
      <c r="CB85" s="632">
        <f t="shared" si="6"/>
        <v>0</v>
      </c>
      <c r="CC85" s="633">
        <v>0.0</v>
      </c>
      <c r="CD85" s="633">
        <f t="shared" si="7"/>
        <v>0</v>
      </c>
      <c r="CE85" s="632">
        <f t="shared" si="8"/>
        <v>0</v>
      </c>
      <c r="CF85" s="633">
        <v>0.0</v>
      </c>
      <c r="CG85" s="633">
        <f t="shared" si="9"/>
        <v>0</v>
      </c>
      <c r="CH85" s="632">
        <f t="shared" si="10"/>
        <v>0</v>
      </c>
      <c r="CI85" s="633">
        <v>0.0</v>
      </c>
      <c r="CJ85" s="633">
        <f t="shared" si="11"/>
        <v>0</v>
      </c>
      <c r="CK85" s="632">
        <f t="shared" si="12"/>
        <v>0</v>
      </c>
      <c r="CL85" s="633">
        <v>0.0</v>
      </c>
      <c r="CM85" s="633">
        <f t="shared" si="13"/>
        <v>0</v>
      </c>
      <c r="CN85" s="632">
        <f t="shared" si="14"/>
        <v>0</v>
      </c>
      <c r="CO85" s="633">
        <v>0.0</v>
      </c>
      <c r="CP85" s="633">
        <f t="shared" si="15"/>
        <v>0</v>
      </c>
      <c r="CQ85" s="632">
        <f t="shared" si="16"/>
        <v>0</v>
      </c>
      <c r="CR85" s="633">
        <v>0.0</v>
      </c>
      <c r="CS85" s="633">
        <f t="shared" si="17"/>
        <v>0</v>
      </c>
      <c r="CT85" s="632">
        <f t="shared" si="18"/>
        <v>0</v>
      </c>
      <c r="CU85" s="633">
        <v>0.0</v>
      </c>
      <c r="CV85" s="633">
        <f t="shared" si="19"/>
        <v>0</v>
      </c>
      <c r="CW85" s="632">
        <f t="shared" si="20"/>
        <v>0</v>
      </c>
      <c r="CX85" s="633">
        <v>0.0</v>
      </c>
      <c r="CY85" s="633">
        <f t="shared" si="21"/>
        <v>0</v>
      </c>
      <c r="CZ85" s="632">
        <f t="shared" si="22"/>
        <v>0</v>
      </c>
      <c r="DA85" s="633">
        <v>0.0</v>
      </c>
      <c r="DB85" s="633">
        <f t="shared" si="23"/>
        <v>0</v>
      </c>
      <c r="DC85" s="632">
        <f t="shared" si="24"/>
        <v>0</v>
      </c>
      <c r="DD85" s="633">
        <v>0.0</v>
      </c>
      <c r="DE85" s="632">
        <f t="shared" si="25"/>
        <v>0</v>
      </c>
      <c r="DF85" s="632">
        <f t="shared" si="26"/>
        <v>0</v>
      </c>
    </row>
    <row r="86" hidden="1">
      <c r="A86" s="643">
        <v>6717296.0</v>
      </c>
      <c r="B86" s="635" t="s">
        <v>28709</v>
      </c>
      <c r="C86" s="636" t="s">
        <v>399</v>
      </c>
      <c r="D86" s="637">
        <v>45754.69049768519</v>
      </c>
      <c r="E86" s="637">
        <v>45754.69633101852</v>
      </c>
      <c r="F86" s="637">
        <v>45754.69818287037</v>
      </c>
      <c r="G86" s="636"/>
      <c r="H86" s="636" t="s">
        <v>28710</v>
      </c>
      <c r="I86" s="636" t="s">
        <v>1120</v>
      </c>
      <c r="J86" s="636">
        <v>42.0</v>
      </c>
      <c r="K86" s="639">
        <v>1980000.0</v>
      </c>
      <c r="L86" s="636" t="s">
        <v>28196</v>
      </c>
      <c r="M86" s="640" t="s">
        <v>28711</v>
      </c>
      <c r="N86" s="636" t="s">
        <v>28712</v>
      </c>
      <c r="O86" s="636" t="s">
        <v>28713</v>
      </c>
      <c r="P86" s="636" t="s">
        <v>28714</v>
      </c>
      <c r="Q86" s="636" t="s">
        <v>28715</v>
      </c>
      <c r="R86" s="222"/>
      <c r="S86" s="641">
        <v>45754.0</v>
      </c>
      <c r="T86" s="631" t="s">
        <v>28202</v>
      </c>
      <c r="U86" s="633">
        <v>600000.0</v>
      </c>
      <c r="V86" s="633">
        <v>573001.0</v>
      </c>
      <c r="W86" s="629"/>
      <c r="X86" s="641">
        <v>45766.0</v>
      </c>
      <c r="Y86" s="631" t="s">
        <v>28202</v>
      </c>
      <c r="Z86" s="633">
        <v>-600000.0</v>
      </c>
      <c r="AA86" s="633">
        <v>-573001.0</v>
      </c>
      <c r="AB86" s="222"/>
      <c r="AC86" s="222"/>
      <c r="AD86" s="222"/>
      <c r="AE86" s="222"/>
      <c r="AF86" s="222"/>
      <c r="AG86" s="222"/>
      <c r="AH86" s="222"/>
      <c r="AI86" s="222"/>
      <c r="AJ86" s="222"/>
      <c r="AK86" s="222"/>
      <c r="AL86" s="222"/>
      <c r="AM86" s="222"/>
      <c r="AN86" s="222"/>
      <c r="AO86" s="222"/>
      <c r="AP86" s="222"/>
      <c r="AQ86" s="222"/>
      <c r="AR86" s="222"/>
      <c r="AS86" s="222"/>
      <c r="AT86" s="222"/>
      <c r="AU86" s="222"/>
      <c r="AV86" s="222"/>
      <c r="AW86" s="222"/>
      <c r="AX86" s="222"/>
      <c r="AY86" s="222"/>
      <c r="AZ86" s="222"/>
      <c r="BA86" s="222"/>
      <c r="BB86" s="222"/>
      <c r="BC86" s="222"/>
      <c r="BD86" s="222"/>
      <c r="BE86" s="222"/>
      <c r="BF86" s="222"/>
      <c r="BG86" s="222"/>
      <c r="BH86" s="222"/>
      <c r="BI86" s="222"/>
      <c r="BJ86" s="222"/>
      <c r="BK86" s="222"/>
      <c r="BL86" s="630">
        <f t="shared" si="1"/>
        <v>0</v>
      </c>
      <c r="BM86" s="222"/>
      <c r="BN86" s="631" t="s">
        <v>76</v>
      </c>
      <c r="BP86" s="222"/>
      <c r="BQ86" s="222"/>
      <c r="BR86" s="222"/>
      <c r="BS86" s="222"/>
      <c r="BT86" s="639">
        <v>1980000.0</v>
      </c>
      <c r="BU86" s="222"/>
      <c r="BV86" s="632">
        <f t="shared" si="2"/>
        <v>1980000</v>
      </c>
      <c r="BW86" s="632">
        <f t="shared" si="34"/>
        <v>1980000</v>
      </c>
      <c r="BX86" s="633">
        <f t="shared" si="3"/>
        <v>0</v>
      </c>
      <c r="BY86" s="632">
        <f t="shared" si="4"/>
        <v>0</v>
      </c>
      <c r="BZ86" s="633">
        <v>0.0</v>
      </c>
      <c r="CA86" s="633">
        <f t="shared" si="5"/>
        <v>0</v>
      </c>
      <c r="CB86" s="632">
        <f t="shared" si="6"/>
        <v>0</v>
      </c>
      <c r="CC86" s="633">
        <v>0.0</v>
      </c>
      <c r="CD86" s="633">
        <f t="shared" si="7"/>
        <v>0</v>
      </c>
      <c r="CE86" s="632">
        <f t="shared" si="8"/>
        <v>0</v>
      </c>
      <c r="CF86" s="633">
        <v>0.0</v>
      </c>
      <c r="CG86" s="633">
        <f t="shared" si="9"/>
        <v>0</v>
      </c>
      <c r="CH86" s="632">
        <f t="shared" si="10"/>
        <v>0</v>
      </c>
      <c r="CI86" s="633">
        <v>0.0</v>
      </c>
      <c r="CJ86" s="633">
        <f t="shared" si="11"/>
        <v>0</v>
      </c>
      <c r="CK86" s="632">
        <f t="shared" si="12"/>
        <v>0</v>
      </c>
      <c r="CL86" s="633">
        <v>0.0</v>
      </c>
      <c r="CM86" s="633">
        <f t="shared" si="13"/>
        <v>0</v>
      </c>
      <c r="CN86" s="632">
        <f t="shared" si="14"/>
        <v>0</v>
      </c>
      <c r="CO86" s="633">
        <v>0.0</v>
      </c>
      <c r="CP86" s="633">
        <f t="shared" si="15"/>
        <v>0</v>
      </c>
      <c r="CQ86" s="632">
        <f t="shared" si="16"/>
        <v>0</v>
      </c>
      <c r="CR86" s="633">
        <v>0.0</v>
      </c>
      <c r="CS86" s="633">
        <f t="shared" si="17"/>
        <v>0</v>
      </c>
      <c r="CT86" s="632">
        <f t="shared" si="18"/>
        <v>0</v>
      </c>
      <c r="CU86" s="633">
        <v>0.0</v>
      </c>
      <c r="CV86" s="633">
        <f t="shared" si="19"/>
        <v>0</v>
      </c>
      <c r="CW86" s="632">
        <f t="shared" si="20"/>
        <v>0</v>
      </c>
      <c r="CX86" s="633">
        <v>0.0</v>
      </c>
      <c r="CY86" s="633">
        <f t="shared" si="21"/>
        <v>0</v>
      </c>
      <c r="CZ86" s="632">
        <f t="shared" si="22"/>
        <v>0</v>
      </c>
      <c r="DA86" s="633">
        <v>0.0</v>
      </c>
      <c r="DB86" s="633">
        <f t="shared" si="23"/>
        <v>0</v>
      </c>
      <c r="DC86" s="632">
        <f t="shared" si="24"/>
        <v>0</v>
      </c>
      <c r="DD86" s="633">
        <v>0.0</v>
      </c>
      <c r="DE86" s="632">
        <f t="shared" si="25"/>
        <v>0</v>
      </c>
      <c r="DF86" s="632">
        <f t="shared" si="26"/>
        <v>0</v>
      </c>
    </row>
    <row r="87" hidden="1">
      <c r="A87" s="643">
        <v>6719075.0</v>
      </c>
      <c r="B87" s="635" t="s">
        <v>28716</v>
      </c>
      <c r="C87" s="636" t="s">
        <v>399</v>
      </c>
      <c r="D87" s="637">
        <v>45754.782222222224</v>
      </c>
      <c r="E87" s="637">
        <v>45754.78386574074</v>
      </c>
      <c r="F87" s="637">
        <v>45754.78461805556</v>
      </c>
      <c r="G87" s="636"/>
      <c r="H87" s="636" t="s">
        <v>28245</v>
      </c>
      <c r="I87" s="636" t="s">
        <v>28717</v>
      </c>
      <c r="J87" s="636"/>
      <c r="K87" s="639">
        <v>788000.0</v>
      </c>
      <c r="L87" s="636" t="s">
        <v>28188</v>
      </c>
      <c r="M87" s="640" t="s">
        <v>28718</v>
      </c>
      <c r="N87" s="636" t="s">
        <v>28506</v>
      </c>
      <c r="O87" s="636" t="s">
        <v>28719</v>
      </c>
      <c r="P87" s="636" t="s">
        <v>28720</v>
      </c>
      <c r="Q87" s="636" t="s">
        <v>28721</v>
      </c>
      <c r="R87" s="222"/>
      <c r="S87" s="641">
        <v>45768.0</v>
      </c>
      <c r="T87" s="631" t="s">
        <v>28280</v>
      </c>
      <c r="U87" s="633">
        <v>787780.0</v>
      </c>
      <c r="V87" s="633">
        <v>787780.0</v>
      </c>
      <c r="W87" s="629"/>
      <c r="X87" s="222"/>
      <c r="Y87" s="222"/>
      <c r="Z87" s="222"/>
      <c r="AA87" s="222"/>
      <c r="AB87" s="222"/>
      <c r="AC87" s="222"/>
      <c r="AD87" s="222"/>
      <c r="AE87" s="222"/>
      <c r="AF87" s="222"/>
      <c r="AG87" s="222"/>
      <c r="AH87" s="222"/>
      <c r="AI87" s="222"/>
      <c r="AJ87" s="222"/>
      <c r="AK87" s="222"/>
      <c r="AL87" s="222"/>
      <c r="AM87" s="222"/>
      <c r="AN87" s="222"/>
      <c r="AO87" s="222"/>
      <c r="AP87" s="222"/>
      <c r="AQ87" s="222"/>
      <c r="AR87" s="222"/>
      <c r="AS87" s="222"/>
      <c r="AT87" s="222"/>
      <c r="AU87" s="222"/>
      <c r="AV87" s="222"/>
      <c r="AW87" s="222"/>
      <c r="AX87" s="222"/>
      <c r="AY87" s="222"/>
      <c r="AZ87" s="222"/>
      <c r="BA87" s="222"/>
      <c r="BB87" s="222"/>
      <c r="BC87" s="222"/>
      <c r="BD87" s="222"/>
      <c r="BE87" s="222"/>
      <c r="BF87" s="222"/>
      <c r="BG87" s="222"/>
      <c r="BH87" s="222"/>
      <c r="BI87" s="222"/>
      <c r="BJ87" s="222"/>
      <c r="BK87" s="222"/>
      <c r="BL87" s="630">
        <f t="shared" si="1"/>
        <v>787780</v>
      </c>
      <c r="BM87" s="222"/>
      <c r="BN87" s="222"/>
      <c r="BO87" s="222"/>
      <c r="BP87" s="222"/>
      <c r="BQ87" s="222"/>
      <c r="BR87" s="222"/>
      <c r="BS87" s="222"/>
      <c r="BT87" s="639">
        <v>788000.0</v>
      </c>
      <c r="BU87" s="222"/>
      <c r="BV87" s="632">
        <f t="shared" si="2"/>
        <v>788000</v>
      </c>
      <c r="BW87" s="633">
        <v>0.0</v>
      </c>
      <c r="BX87" s="633">
        <f t="shared" si="3"/>
        <v>65666.66667</v>
      </c>
      <c r="BY87" s="632">
        <f t="shared" si="4"/>
        <v>722333.3333</v>
      </c>
      <c r="BZ87" s="633">
        <v>0.0</v>
      </c>
      <c r="CA87" s="633">
        <f t="shared" si="5"/>
        <v>65666.66667</v>
      </c>
      <c r="CB87" s="632">
        <f t="shared" si="6"/>
        <v>656666.6667</v>
      </c>
      <c r="CC87" s="633">
        <v>0.0</v>
      </c>
      <c r="CD87" s="633">
        <f t="shared" si="7"/>
        <v>65666.66667</v>
      </c>
      <c r="CE87" s="632">
        <f t="shared" si="8"/>
        <v>591000</v>
      </c>
      <c r="CF87" s="633">
        <v>0.0</v>
      </c>
      <c r="CG87" s="633">
        <f t="shared" si="9"/>
        <v>65666.66667</v>
      </c>
      <c r="CH87" s="632">
        <f t="shared" si="10"/>
        <v>525333.3333</v>
      </c>
      <c r="CI87" s="633">
        <v>0.0</v>
      </c>
      <c r="CJ87" s="633">
        <f t="shared" si="11"/>
        <v>65666.66667</v>
      </c>
      <c r="CK87" s="632">
        <f t="shared" si="12"/>
        <v>459666.6667</v>
      </c>
      <c r="CL87" s="633">
        <v>0.0</v>
      </c>
      <c r="CM87" s="633">
        <f t="shared" si="13"/>
        <v>65666.66667</v>
      </c>
      <c r="CN87" s="632">
        <f t="shared" si="14"/>
        <v>394000</v>
      </c>
      <c r="CO87" s="633">
        <v>0.0</v>
      </c>
      <c r="CP87" s="633">
        <f t="shared" si="15"/>
        <v>65666.66667</v>
      </c>
      <c r="CQ87" s="632">
        <f t="shared" si="16"/>
        <v>328333.3333</v>
      </c>
      <c r="CR87" s="633">
        <v>0.0</v>
      </c>
      <c r="CS87" s="633">
        <f t="shared" si="17"/>
        <v>65666.66667</v>
      </c>
      <c r="CT87" s="632">
        <f t="shared" si="18"/>
        <v>262666.6667</v>
      </c>
      <c r="CU87" s="633">
        <v>0.0</v>
      </c>
      <c r="CV87" s="633">
        <f t="shared" si="19"/>
        <v>65666.66667</v>
      </c>
      <c r="CW87" s="632">
        <f t="shared" si="20"/>
        <v>197000</v>
      </c>
      <c r="CX87" s="633">
        <v>0.0</v>
      </c>
      <c r="CY87" s="633">
        <f t="shared" si="21"/>
        <v>65666.66667</v>
      </c>
      <c r="CZ87" s="632">
        <f t="shared" si="22"/>
        <v>131333.3333</v>
      </c>
      <c r="DA87" s="633">
        <v>0.0</v>
      </c>
      <c r="DB87" s="633">
        <f t="shared" si="23"/>
        <v>65666.66667</v>
      </c>
      <c r="DC87" s="632">
        <f t="shared" si="24"/>
        <v>65666.66667</v>
      </c>
      <c r="DD87" s="633">
        <v>0.0</v>
      </c>
      <c r="DE87" s="632">
        <f t="shared" si="25"/>
        <v>65666.66667</v>
      </c>
      <c r="DF87" s="632">
        <f t="shared" si="26"/>
        <v>0</v>
      </c>
    </row>
    <row r="88" hidden="1">
      <c r="A88" s="643">
        <v>6719190.0</v>
      </c>
      <c r="B88" s="635" t="s">
        <v>28722</v>
      </c>
      <c r="C88" s="636" t="s">
        <v>399</v>
      </c>
      <c r="D88" s="637">
        <v>45754.78616898148</v>
      </c>
      <c r="E88" s="637">
        <v>45754.78824074074</v>
      </c>
      <c r="F88" s="637">
        <v>45754.78842592592</v>
      </c>
      <c r="G88" s="636"/>
      <c r="H88" s="636" t="s">
        <v>28723</v>
      </c>
      <c r="I88" s="636" t="s">
        <v>28724</v>
      </c>
      <c r="J88" s="636">
        <v>36.0</v>
      </c>
      <c r="K88" s="639">
        <v>798000.0</v>
      </c>
      <c r="L88" s="636" t="s">
        <v>28188</v>
      </c>
      <c r="M88" s="640" t="s">
        <v>28725</v>
      </c>
      <c r="N88" s="636" t="s">
        <v>28319</v>
      </c>
      <c r="O88" s="636" t="s">
        <v>28726</v>
      </c>
      <c r="P88" s="636" t="s">
        <v>28727</v>
      </c>
      <c r="Q88" s="636" t="s">
        <v>28728</v>
      </c>
      <c r="R88" s="222"/>
      <c r="S88" s="222"/>
      <c r="T88" s="222"/>
      <c r="U88" s="628"/>
      <c r="V88" s="222"/>
      <c r="W88" s="629"/>
      <c r="X88" s="222"/>
      <c r="Y88" s="222"/>
      <c r="Z88" s="222"/>
      <c r="AA88" s="222"/>
      <c r="AB88" s="222"/>
      <c r="AC88" s="222"/>
      <c r="AD88" s="222"/>
      <c r="AE88" s="222"/>
      <c r="AF88" s="222"/>
      <c r="AG88" s="222"/>
      <c r="AH88" s="222"/>
      <c r="AI88" s="222"/>
      <c r="AJ88" s="222"/>
      <c r="AK88" s="222"/>
      <c r="AL88" s="222"/>
      <c r="AM88" s="222"/>
      <c r="AN88" s="222"/>
      <c r="AO88" s="222"/>
      <c r="AP88" s="222"/>
      <c r="AQ88" s="222"/>
      <c r="AR88" s="222"/>
      <c r="AS88" s="222"/>
      <c r="AT88" s="222"/>
      <c r="AU88" s="222"/>
      <c r="AV88" s="222"/>
      <c r="AW88" s="222"/>
      <c r="AX88" s="222"/>
      <c r="AY88" s="222"/>
      <c r="AZ88" s="222"/>
      <c r="BA88" s="222"/>
      <c r="BB88" s="222"/>
      <c r="BC88" s="222"/>
      <c r="BD88" s="222"/>
      <c r="BE88" s="222"/>
      <c r="BF88" s="222"/>
      <c r="BG88" s="222"/>
      <c r="BH88" s="222"/>
      <c r="BI88" s="222"/>
      <c r="BJ88" s="222"/>
      <c r="BK88" s="222"/>
      <c r="BL88" s="630">
        <f t="shared" si="1"/>
        <v>0</v>
      </c>
      <c r="BM88" s="222"/>
      <c r="BN88" s="631" t="s">
        <v>76</v>
      </c>
      <c r="BP88" s="222"/>
      <c r="BQ88" s="222"/>
      <c r="BR88" s="222"/>
      <c r="BS88" s="222"/>
      <c r="BT88" s="639">
        <v>798000.0</v>
      </c>
      <c r="BU88" s="222"/>
      <c r="BV88" s="632">
        <f t="shared" si="2"/>
        <v>798000</v>
      </c>
      <c r="BW88" s="632">
        <f t="shared" ref="BW88:BW89" si="35">BV88</f>
        <v>798000</v>
      </c>
      <c r="BX88" s="633">
        <f t="shared" si="3"/>
        <v>0</v>
      </c>
      <c r="BY88" s="632">
        <f t="shared" si="4"/>
        <v>0</v>
      </c>
      <c r="BZ88" s="633">
        <v>0.0</v>
      </c>
      <c r="CA88" s="633">
        <f t="shared" si="5"/>
        <v>0</v>
      </c>
      <c r="CB88" s="632">
        <f t="shared" si="6"/>
        <v>0</v>
      </c>
      <c r="CC88" s="633">
        <v>0.0</v>
      </c>
      <c r="CD88" s="633">
        <f t="shared" si="7"/>
        <v>0</v>
      </c>
      <c r="CE88" s="632">
        <f t="shared" si="8"/>
        <v>0</v>
      </c>
      <c r="CF88" s="633">
        <v>0.0</v>
      </c>
      <c r="CG88" s="633">
        <f t="shared" si="9"/>
        <v>0</v>
      </c>
      <c r="CH88" s="632">
        <f t="shared" si="10"/>
        <v>0</v>
      </c>
      <c r="CI88" s="633">
        <v>0.0</v>
      </c>
      <c r="CJ88" s="633">
        <f t="shared" si="11"/>
        <v>0</v>
      </c>
      <c r="CK88" s="632">
        <f t="shared" si="12"/>
        <v>0</v>
      </c>
      <c r="CL88" s="633">
        <v>0.0</v>
      </c>
      <c r="CM88" s="633">
        <f t="shared" si="13"/>
        <v>0</v>
      </c>
      <c r="CN88" s="632">
        <f t="shared" si="14"/>
        <v>0</v>
      </c>
      <c r="CO88" s="633">
        <v>0.0</v>
      </c>
      <c r="CP88" s="633">
        <f t="shared" si="15"/>
        <v>0</v>
      </c>
      <c r="CQ88" s="632">
        <f t="shared" si="16"/>
        <v>0</v>
      </c>
      <c r="CR88" s="633">
        <v>0.0</v>
      </c>
      <c r="CS88" s="633">
        <f t="shared" si="17"/>
        <v>0</v>
      </c>
      <c r="CT88" s="632">
        <f t="shared" si="18"/>
        <v>0</v>
      </c>
      <c r="CU88" s="633">
        <v>0.0</v>
      </c>
      <c r="CV88" s="633">
        <f t="shared" si="19"/>
        <v>0</v>
      </c>
      <c r="CW88" s="632">
        <f t="shared" si="20"/>
        <v>0</v>
      </c>
      <c r="CX88" s="633">
        <v>0.0</v>
      </c>
      <c r="CY88" s="633">
        <f t="shared" si="21"/>
        <v>0</v>
      </c>
      <c r="CZ88" s="632">
        <f t="shared" si="22"/>
        <v>0</v>
      </c>
      <c r="DA88" s="633">
        <v>0.0</v>
      </c>
      <c r="DB88" s="633">
        <f t="shared" si="23"/>
        <v>0</v>
      </c>
      <c r="DC88" s="632">
        <f t="shared" si="24"/>
        <v>0</v>
      </c>
      <c r="DD88" s="633">
        <v>0.0</v>
      </c>
      <c r="DE88" s="632">
        <f t="shared" si="25"/>
        <v>0</v>
      </c>
      <c r="DF88" s="632">
        <f t="shared" si="26"/>
        <v>0</v>
      </c>
    </row>
    <row r="89" hidden="1">
      <c r="A89" s="643">
        <v>6719384.0</v>
      </c>
      <c r="B89" s="635" t="s">
        <v>28729</v>
      </c>
      <c r="C89" s="636" t="s">
        <v>399</v>
      </c>
      <c r="D89" s="637">
        <v>45754.79858796296</v>
      </c>
      <c r="E89" s="637">
        <v>45754.79923611111</v>
      </c>
      <c r="F89" s="637">
        <v>45754.79949074074</v>
      </c>
      <c r="G89" s="636"/>
      <c r="H89" s="636" t="s">
        <v>95</v>
      </c>
      <c r="I89" s="636" t="s">
        <v>28730</v>
      </c>
      <c r="J89" s="636">
        <v>36.0</v>
      </c>
      <c r="K89" s="639">
        <v>798000.0</v>
      </c>
      <c r="L89" s="636" t="s">
        <v>28188</v>
      </c>
      <c r="M89" s="640" t="s">
        <v>28731</v>
      </c>
      <c r="N89" s="636" t="s">
        <v>28732</v>
      </c>
      <c r="O89" s="636" t="s">
        <v>28732</v>
      </c>
      <c r="P89" s="636" t="s">
        <v>28733</v>
      </c>
      <c r="Q89" s="636" t="s">
        <v>28734</v>
      </c>
      <c r="R89" s="222"/>
      <c r="S89" s="222"/>
      <c r="T89" s="222"/>
      <c r="U89" s="628"/>
      <c r="V89" s="222"/>
      <c r="W89" s="629"/>
      <c r="X89" s="222"/>
      <c r="Y89" s="222"/>
      <c r="Z89" s="222"/>
      <c r="AA89" s="222"/>
      <c r="AB89" s="222"/>
      <c r="AC89" s="222"/>
      <c r="AD89" s="222"/>
      <c r="AE89" s="222"/>
      <c r="AF89" s="222"/>
      <c r="AG89" s="222"/>
      <c r="AH89" s="222"/>
      <c r="AI89" s="222"/>
      <c r="AJ89" s="222"/>
      <c r="AK89" s="222"/>
      <c r="AL89" s="222"/>
      <c r="AM89" s="222"/>
      <c r="AN89" s="222"/>
      <c r="AO89" s="222"/>
      <c r="AP89" s="222"/>
      <c r="AQ89" s="222"/>
      <c r="AR89" s="222"/>
      <c r="AS89" s="222"/>
      <c r="AT89" s="222"/>
      <c r="AU89" s="222"/>
      <c r="AV89" s="222"/>
      <c r="AW89" s="222"/>
      <c r="AX89" s="222"/>
      <c r="AY89" s="222"/>
      <c r="AZ89" s="222"/>
      <c r="BA89" s="222"/>
      <c r="BB89" s="222"/>
      <c r="BC89" s="222"/>
      <c r="BD89" s="222"/>
      <c r="BE89" s="222"/>
      <c r="BF89" s="222"/>
      <c r="BG89" s="222"/>
      <c r="BH89" s="222"/>
      <c r="BI89" s="222"/>
      <c r="BJ89" s="222"/>
      <c r="BK89" s="222"/>
      <c r="BL89" s="630">
        <f t="shared" si="1"/>
        <v>0</v>
      </c>
      <c r="BM89" s="222"/>
      <c r="BN89" s="631" t="s">
        <v>76</v>
      </c>
      <c r="BP89" s="222"/>
      <c r="BQ89" s="222"/>
      <c r="BR89" s="222"/>
      <c r="BS89" s="222"/>
      <c r="BT89" s="639">
        <v>798000.0</v>
      </c>
      <c r="BU89" s="222"/>
      <c r="BV89" s="632">
        <f t="shared" si="2"/>
        <v>798000</v>
      </c>
      <c r="BW89" s="632">
        <f t="shared" si="35"/>
        <v>798000</v>
      </c>
      <c r="BX89" s="633">
        <f t="shared" si="3"/>
        <v>0</v>
      </c>
      <c r="BY89" s="632">
        <f t="shared" si="4"/>
        <v>0</v>
      </c>
      <c r="BZ89" s="633">
        <v>0.0</v>
      </c>
      <c r="CA89" s="633">
        <f t="shared" si="5"/>
        <v>0</v>
      </c>
      <c r="CB89" s="632">
        <f t="shared" si="6"/>
        <v>0</v>
      </c>
      <c r="CC89" s="633">
        <v>0.0</v>
      </c>
      <c r="CD89" s="633">
        <f t="shared" si="7"/>
        <v>0</v>
      </c>
      <c r="CE89" s="632">
        <f t="shared" si="8"/>
        <v>0</v>
      </c>
      <c r="CF89" s="633">
        <v>0.0</v>
      </c>
      <c r="CG89" s="633">
        <f t="shared" si="9"/>
        <v>0</v>
      </c>
      <c r="CH89" s="632">
        <f t="shared" si="10"/>
        <v>0</v>
      </c>
      <c r="CI89" s="633">
        <v>0.0</v>
      </c>
      <c r="CJ89" s="633">
        <f t="shared" si="11"/>
        <v>0</v>
      </c>
      <c r="CK89" s="632">
        <f t="shared" si="12"/>
        <v>0</v>
      </c>
      <c r="CL89" s="633">
        <v>0.0</v>
      </c>
      <c r="CM89" s="633">
        <f t="shared" si="13"/>
        <v>0</v>
      </c>
      <c r="CN89" s="632">
        <f t="shared" si="14"/>
        <v>0</v>
      </c>
      <c r="CO89" s="633">
        <v>0.0</v>
      </c>
      <c r="CP89" s="633">
        <f t="shared" si="15"/>
        <v>0</v>
      </c>
      <c r="CQ89" s="632">
        <f t="shared" si="16"/>
        <v>0</v>
      </c>
      <c r="CR89" s="633">
        <v>0.0</v>
      </c>
      <c r="CS89" s="633">
        <f t="shared" si="17"/>
        <v>0</v>
      </c>
      <c r="CT89" s="632">
        <f t="shared" si="18"/>
        <v>0</v>
      </c>
      <c r="CU89" s="633">
        <v>0.0</v>
      </c>
      <c r="CV89" s="633">
        <f t="shared" si="19"/>
        <v>0</v>
      </c>
      <c r="CW89" s="632">
        <f t="shared" si="20"/>
        <v>0</v>
      </c>
      <c r="CX89" s="633">
        <v>0.0</v>
      </c>
      <c r="CY89" s="633">
        <f t="shared" si="21"/>
        <v>0</v>
      </c>
      <c r="CZ89" s="632">
        <f t="shared" si="22"/>
        <v>0</v>
      </c>
      <c r="DA89" s="633">
        <v>0.0</v>
      </c>
      <c r="DB89" s="633">
        <f t="shared" si="23"/>
        <v>0</v>
      </c>
      <c r="DC89" s="632">
        <f t="shared" si="24"/>
        <v>0</v>
      </c>
      <c r="DD89" s="633">
        <v>0.0</v>
      </c>
      <c r="DE89" s="632">
        <f t="shared" si="25"/>
        <v>0</v>
      </c>
      <c r="DF89" s="632">
        <f t="shared" si="26"/>
        <v>0</v>
      </c>
    </row>
    <row r="90" hidden="1">
      <c r="A90" s="643">
        <v>6720117.0</v>
      </c>
      <c r="B90" s="635" t="s">
        <v>28735</v>
      </c>
      <c r="C90" s="636" t="s">
        <v>399</v>
      </c>
      <c r="D90" s="637">
        <v>45754.94048611111</v>
      </c>
      <c r="E90" s="637">
        <v>45754.94304398148</v>
      </c>
      <c r="F90" s="637">
        <v>45754.943657407406</v>
      </c>
      <c r="G90" s="636"/>
      <c r="H90" s="636" t="s">
        <v>751</v>
      </c>
      <c r="I90" s="636" t="s">
        <v>28736</v>
      </c>
      <c r="J90" s="636" t="s">
        <v>25904</v>
      </c>
      <c r="K90" s="639">
        <v>798000.0</v>
      </c>
      <c r="L90" s="636" t="s">
        <v>28188</v>
      </c>
      <c r="M90" s="640" t="s">
        <v>28737</v>
      </c>
      <c r="N90" s="636" t="s">
        <v>26058</v>
      </c>
      <c r="O90" s="636" t="s">
        <v>28736</v>
      </c>
      <c r="P90" s="636" t="s">
        <v>28738</v>
      </c>
      <c r="Q90" s="636" t="s">
        <v>28739</v>
      </c>
      <c r="R90" s="222"/>
      <c r="S90" s="641">
        <v>45784.0</v>
      </c>
      <c r="T90" s="631" t="s">
        <v>16</v>
      </c>
      <c r="U90" s="633">
        <v>181944.0</v>
      </c>
      <c r="V90" s="222"/>
      <c r="W90" s="629"/>
      <c r="X90" s="222"/>
      <c r="Y90" s="222"/>
      <c r="Z90" s="222"/>
      <c r="AA90" s="222"/>
      <c r="AB90" s="222"/>
      <c r="AC90" s="222"/>
      <c r="AD90" s="222"/>
      <c r="AE90" s="222"/>
      <c r="AF90" s="222"/>
      <c r="AG90" s="222"/>
      <c r="AH90" s="222"/>
      <c r="AI90" s="222"/>
      <c r="AJ90" s="222"/>
      <c r="AK90" s="222"/>
      <c r="AL90" s="222"/>
      <c r="AM90" s="222"/>
      <c r="AN90" s="222"/>
      <c r="AO90" s="222"/>
      <c r="AP90" s="222"/>
      <c r="AQ90" s="222"/>
      <c r="AR90" s="222"/>
      <c r="AS90" s="222"/>
      <c r="AT90" s="222"/>
      <c r="AU90" s="222"/>
      <c r="AV90" s="222"/>
      <c r="AW90" s="222"/>
      <c r="AX90" s="222"/>
      <c r="AY90" s="222"/>
      <c r="AZ90" s="222"/>
      <c r="BA90" s="222"/>
      <c r="BB90" s="222"/>
      <c r="BC90" s="222"/>
      <c r="BD90" s="222"/>
      <c r="BE90" s="222"/>
      <c r="BF90" s="222"/>
      <c r="BG90" s="222"/>
      <c r="BH90" s="222"/>
      <c r="BI90" s="222"/>
      <c r="BJ90" s="222"/>
      <c r="BK90" s="222"/>
      <c r="BL90" s="630">
        <f t="shared" si="1"/>
        <v>181944</v>
      </c>
      <c r="BM90" s="222"/>
      <c r="BN90" s="222"/>
      <c r="BO90" s="222"/>
      <c r="BP90" s="222"/>
      <c r="BQ90" s="222"/>
      <c r="BR90" s="631" t="s">
        <v>16</v>
      </c>
      <c r="BS90" s="222"/>
      <c r="BT90" s="639">
        <v>798000.0</v>
      </c>
      <c r="BU90" s="222"/>
      <c r="BV90" s="632">
        <f t="shared" si="2"/>
        <v>798000</v>
      </c>
      <c r="BW90" s="633">
        <v>0.0</v>
      </c>
      <c r="BX90" s="633">
        <f t="shared" si="3"/>
        <v>66500</v>
      </c>
      <c r="BY90" s="632">
        <f t="shared" si="4"/>
        <v>731500</v>
      </c>
      <c r="BZ90" s="633">
        <v>0.0</v>
      </c>
      <c r="CA90" s="633">
        <f t="shared" si="5"/>
        <v>66500</v>
      </c>
      <c r="CB90" s="632">
        <f t="shared" si="6"/>
        <v>665000</v>
      </c>
      <c r="CC90" s="633">
        <v>0.0</v>
      </c>
      <c r="CD90" s="633">
        <f t="shared" si="7"/>
        <v>66500</v>
      </c>
      <c r="CE90" s="632">
        <f t="shared" si="8"/>
        <v>598500</v>
      </c>
      <c r="CF90" s="633">
        <v>0.0</v>
      </c>
      <c r="CG90" s="633">
        <f t="shared" si="9"/>
        <v>66500</v>
      </c>
      <c r="CH90" s="632">
        <f t="shared" si="10"/>
        <v>532000</v>
      </c>
      <c r="CI90" s="633">
        <v>0.0</v>
      </c>
      <c r="CJ90" s="633">
        <f t="shared" si="11"/>
        <v>66500</v>
      </c>
      <c r="CK90" s="632">
        <f t="shared" si="12"/>
        <v>465500</v>
      </c>
      <c r="CL90" s="633">
        <v>0.0</v>
      </c>
      <c r="CM90" s="633">
        <f t="shared" si="13"/>
        <v>66500</v>
      </c>
      <c r="CN90" s="632">
        <f t="shared" si="14"/>
        <v>399000</v>
      </c>
      <c r="CO90" s="633">
        <v>0.0</v>
      </c>
      <c r="CP90" s="633">
        <f t="shared" si="15"/>
        <v>66500</v>
      </c>
      <c r="CQ90" s="632">
        <f t="shared" si="16"/>
        <v>332500</v>
      </c>
      <c r="CR90" s="633">
        <v>0.0</v>
      </c>
      <c r="CS90" s="633">
        <f t="shared" si="17"/>
        <v>66500</v>
      </c>
      <c r="CT90" s="632">
        <f t="shared" si="18"/>
        <v>266000</v>
      </c>
      <c r="CU90" s="633">
        <v>0.0</v>
      </c>
      <c r="CV90" s="633">
        <f t="shared" si="19"/>
        <v>66500</v>
      </c>
      <c r="CW90" s="632">
        <f t="shared" si="20"/>
        <v>199500</v>
      </c>
      <c r="CX90" s="633">
        <v>0.0</v>
      </c>
      <c r="CY90" s="633">
        <f t="shared" si="21"/>
        <v>66500</v>
      </c>
      <c r="CZ90" s="632">
        <f t="shared" si="22"/>
        <v>133000</v>
      </c>
      <c r="DA90" s="633">
        <v>0.0</v>
      </c>
      <c r="DB90" s="633">
        <f t="shared" si="23"/>
        <v>66500</v>
      </c>
      <c r="DC90" s="632">
        <f t="shared" si="24"/>
        <v>66500</v>
      </c>
      <c r="DD90" s="633">
        <v>0.0</v>
      </c>
      <c r="DE90" s="632">
        <f t="shared" si="25"/>
        <v>66500</v>
      </c>
      <c r="DF90" s="632">
        <f t="shared" si="26"/>
        <v>0</v>
      </c>
    </row>
    <row r="91" hidden="1">
      <c r="A91" s="643">
        <v>6721954.0</v>
      </c>
      <c r="B91" s="635" t="s">
        <v>28740</v>
      </c>
      <c r="C91" s="636" t="s">
        <v>399</v>
      </c>
      <c r="D91" s="637">
        <v>45755.47572916667</v>
      </c>
      <c r="E91" s="637">
        <v>45755.477326388886</v>
      </c>
      <c r="F91" s="637">
        <v>45755.477951388886</v>
      </c>
      <c r="G91" s="636"/>
      <c r="H91" s="636" t="s">
        <v>622</v>
      </c>
      <c r="I91" s="636" t="s">
        <v>28741</v>
      </c>
      <c r="J91" s="636">
        <v>60.0</v>
      </c>
      <c r="K91" s="639">
        <v>798000.0</v>
      </c>
      <c r="L91" s="636" t="s">
        <v>28188</v>
      </c>
      <c r="M91" s="640" t="s">
        <v>28742</v>
      </c>
      <c r="N91" s="636" t="s">
        <v>28743</v>
      </c>
      <c r="O91" s="636" t="s">
        <v>28744</v>
      </c>
      <c r="P91" s="636" t="s">
        <v>28745</v>
      </c>
      <c r="Q91" s="636" t="s">
        <v>28746</v>
      </c>
      <c r="R91" s="222"/>
      <c r="S91" s="222"/>
      <c r="T91" s="222"/>
      <c r="U91" s="628"/>
      <c r="V91" s="222"/>
      <c r="W91" s="629"/>
      <c r="X91" s="222"/>
      <c r="Y91" s="222"/>
      <c r="Z91" s="222"/>
      <c r="AA91" s="222"/>
      <c r="AB91" s="222"/>
      <c r="AC91" s="222"/>
      <c r="AD91" s="222"/>
      <c r="AE91" s="222"/>
      <c r="AF91" s="222"/>
      <c r="AG91" s="222"/>
      <c r="AH91" s="222"/>
      <c r="AI91" s="222"/>
      <c r="AJ91" s="222"/>
      <c r="AK91" s="222"/>
      <c r="AL91" s="222"/>
      <c r="AM91" s="222"/>
      <c r="AN91" s="222"/>
      <c r="AO91" s="222"/>
      <c r="AP91" s="222"/>
      <c r="AQ91" s="222"/>
      <c r="AR91" s="222"/>
      <c r="AS91" s="222"/>
      <c r="AT91" s="222"/>
      <c r="AU91" s="222"/>
      <c r="AV91" s="222"/>
      <c r="AW91" s="222"/>
      <c r="AX91" s="222"/>
      <c r="AY91" s="222"/>
      <c r="AZ91" s="222"/>
      <c r="BA91" s="222"/>
      <c r="BB91" s="222"/>
      <c r="BC91" s="222"/>
      <c r="BD91" s="222"/>
      <c r="BE91" s="222"/>
      <c r="BF91" s="222"/>
      <c r="BG91" s="222"/>
      <c r="BH91" s="222"/>
      <c r="BI91" s="222"/>
      <c r="BJ91" s="222"/>
      <c r="BK91" s="222"/>
      <c r="BL91" s="630">
        <f t="shared" si="1"/>
        <v>0</v>
      </c>
      <c r="BM91" s="222"/>
      <c r="BN91" s="631" t="s">
        <v>76</v>
      </c>
      <c r="BP91" s="222"/>
      <c r="BQ91" s="222"/>
      <c r="BR91" s="222"/>
      <c r="BS91" s="222"/>
      <c r="BT91" s="639">
        <v>798000.0</v>
      </c>
      <c r="BU91" s="222"/>
      <c r="BV91" s="632">
        <f t="shared" si="2"/>
        <v>798000</v>
      </c>
      <c r="BW91" s="632">
        <f>BV91</f>
        <v>798000</v>
      </c>
      <c r="BX91" s="633">
        <f t="shared" si="3"/>
        <v>0</v>
      </c>
      <c r="BY91" s="632">
        <f t="shared" si="4"/>
        <v>0</v>
      </c>
      <c r="BZ91" s="633">
        <v>0.0</v>
      </c>
      <c r="CA91" s="633">
        <f t="shared" si="5"/>
        <v>0</v>
      </c>
      <c r="CB91" s="632">
        <f t="shared" si="6"/>
        <v>0</v>
      </c>
      <c r="CC91" s="633">
        <v>0.0</v>
      </c>
      <c r="CD91" s="633">
        <f t="shared" si="7"/>
        <v>0</v>
      </c>
      <c r="CE91" s="632">
        <f t="shared" si="8"/>
        <v>0</v>
      </c>
      <c r="CF91" s="633">
        <v>0.0</v>
      </c>
      <c r="CG91" s="633">
        <f t="shared" si="9"/>
        <v>0</v>
      </c>
      <c r="CH91" s="632">
        <f t="shared" si="10"/>
        <v>0</v>
      </c>
      <c r="CI91" s="633">
        <v>0.0</v>
      </c>
      <c r="CJ91" s="633">
        <f t="shared" si="11"/>
        <v>0</v>
      </c>
      <c r="CK91" s="632">
        <f t="shared" si="12"/>
        <v>0</v>
      </c>
      <c r="CL91" s="633">
        <v>0.0</v>
      </c>
      <c r="CM91" s="633">
        <f t="shared" si="13"/>
        <v>0</v>
      </c>
      <c r="CN91" s="632">
        <f t="shared" si="14"/>
        <v>0</v>
      </c>
      <c r="CO91" s="633">
        <v>0.0</v>
      </c>
      <c r="CP91" s="633">
        <f t="shared" si="15"/>
        <v>0</v>
      </c>
      <c r="CQ91" s="632">
        <f t="shared" si="16"/>
        <v>0</v>
      </c>
      <c r="CR91" s="633">
        <v>0.0</v>
      </c>
      <c r="CS91" s="633">
        <f t="shared" si="17"/>
        <v>0</v>
      </c>
      <c r="CT91" s="632">
        <f t="shared" si="18"/>
        <v>0</v>
      </c>
      <c r="CU91" s="633">
        <v>0.0</v>
      </c>
      <c r="CV91" s="633">
        <f t="shared" si="19"/>
        <v>0</v>
      </c>
      <c r="CW91" s="632">
        <f t="shared" si="20"/>
        <v>0</v>
      </c>
      <c r="CX91" s="633">
        <v>0.0</v>
      </c>
      <c r="CY91" s="633">
        <f t="shared" si="21"/>
        <v>0</v>
      </c>
      <c r="CZ91" s="632">
        <f t="shared" si="22"/>
        <v>0</v>
      </c>
      <c r="DA91" s="633">
        <v>0.0</v>
      </c>
      <c r="DB91" s="633">
        <f t="shared" si="23"/>
        <v>0</v>
      </c>
      <c r="DC91" s="632">
        <f t="shared" si="24"/>
        <v>0</v>
      </c>
      <c r="DD91" s="633">
        <v>0.0</v>
      </c>
      <c r="DE91" s="632">
        <f t="shared" si="25"/>
        <v>0</v>
      </c>
      <c r="DF91" s="632">
        <f t="shared" si="26"/>
        <v>0</v>
      </c>
    </row>
    <row r="92" hidden="1">
      <c r="A92" s="643">
        <v>6722856.0</v>
      </c>
      <c r="B92" s="635" t="s">
        <v>28747</v>
      </c>
      <c r="C92" s="636" t="s">
        <v>399</v>
      </c>
      <c r="D92" s="637">
        <v>45755.537569444445</v>
      </c>
      <c r="E92" s="637">
        <v>45755.53836805555</v>
      </c>
      <c r="F92" s="637">
        <v>45755.53927083333</v>
      </c>
      <c r="G92" s="636"/>
      <c r="H92" s="636" t="s">
        <v>742</v>
      </c>
      <c r="I92" s="636" t="s">
        <v>28748</v>
      </c>
      <c r="J92" s="636">
        <v>36.0</v>
      </c>
      <c r="K92" s="639">
        <v>798000.0</v>
      </c>
      <c r="L92" s="636" t="s">
        <v>28188</v>
      </c>
      <c r="M92" s="640" t="s">
        <v>28749</v>
      </c>
      <c r="N92" s="636" t="s">
        <v>28389</v>
      </c>
      <c r="O92" s="636" t="s">
        <v>28750</v>
      </c>
      <c r="P92" s="636" t="s">
        <v>28751</v>
      </c>
      <c r="Q92" s="636" t="s">
        <v>28752</v>
      </c>
      <c r="R92" s="222"/>
      <c r="S92" s="641">
        <v>45765.0</v>
      </c>
      <c r="T92" s="631" t="s">
        <v>28223</v>
      </c>
      <c r="U92" s="633">
        <v>798000.0</v>
      </c>
      <c r="V92" s="633">
        <v>774060.0</v>
      </c>
      <c r="W92" s="629"/>
      <c r="X92" s="222"/>
      <c r="Y92" s="222"/>
      <c r="Z92" s="222"/>
      <c r="AA92" s="222"/>
      <c r="AB92" s="222"/>
      <c r="AC92" s="222"/>
      <c r="AD92" s="222"/>
      <c r="AE92" s="222"/>
      <c r="AF92" s="222"/>
      <c r="AG92" s="222"/>
      <c r="AH92" s="222"/>
      <c r="AI92" s="222"/>
      <c r="AJ92" s="222"/>
      <c r="AK92" s="222"/>
      <c r="AL92" s="222"/>
      <c r="AM92" s="222"/>
      <c r="AN92" s="222"/>
      <c r="AO92" s="222"/>
      <c r="AP92" s="222"/>
      <c r="AQ92" s="222"/>
      <c r="AR92" s="222"/>
      <c r="AS92" s="222"/>
      <c r="AT92" s="222"/>
      <c r="AU92" s="222"/>
      <c r="AV92" s="222"/>
      <c r="AW92" s="222"/>
      <c r="AX92" s="222"/>
      <c r="AY92" s="222"/>
      <c r="AZ92" s="222"/>
      <c r="BA92" s="222"/>
      <c r="BB92" s="222"/>
      <c r="BC92" s="222"/>
      <c r="BD92" s="222"/>
      <c r="BE92" s="222"/>
      <c r="BF92" s="222"/>
      <c r="BG92" s="222"/>
      <c r="BH92" s="222"/>
      <c r="BI92" s="222"/>
      <c r="BJ92" s="222"/>
      <c r="BK92" s="222"/>
      <c r="BL92" s="630">
        <f t="shared" si="1"/>
        <v>798000</v>
      </c>
      <c r="BM92" s="222"/>
      <c r="BN92" s="222"/>
      <c r="BO92" s="222"/>
      <c r="BP92" s="222"/>
      <c r="BQ92" s="222"/>
      <c r="BR92" s="222"/>
      <c r="BS92" s="222"/>
      <c r="BT92" s="639">
        <v>798000.0</v>
      </c>
      <c r="BU92" s="222"/>
      <c r="BV92" s="632">
        <f t="shared" si="2"/>
        <v>798000</v>
      </c>
      <c r="BW92" s="633">
        <v>0.0</v>
      </c>
      <c r="BX92" s="633">
        <f t="shared" si="3"/>
        <v>66500</v>
      </c>
      <c r="BY92" s="632">
        <f t="shared" si="4"/>
        <v>731500</v>
      </c>
      <c r="BZ92" s="633">
        <v>0.0</v>
      </c>
      <c r="CA92" s="633">
        <f t="shared" si="5"/>
        <v>66500</v>
      </c>
      <c r="CB92" s="632">
        <f t="shared" si="6"/>
        <v>665000</v>
      </c>
      <c r="CC92" s="633">
        <v>0.0</v>
      </c>
      <c r="CD92" s="633">
        <f t="shared" si="7"/>
        <v>66500</v>
      </c>
      <c r="CE92" s="632">
        <f t="shared" si="8"/>
        <v>598500</v>
      </c>
      <c r="CF92" s="633">
        <v>0.0</v>
      </c>
      <c r="CG92" s="633">
        <f t="shared" si="9"/>
        <v>66500</v>
      </c>
      <c r="CH92" s="632">
        <f t="shared" si="10"/>
        <v>532000</v>
      </c>
      <c r="CI92" s="633">
        <v>0.0</v>
      </c>
      <c r="CJ92" s="633">
        <f t="shared" si="11"/>
        <v>66500</v>
      </c>
      <c r="CK92" s="632">
        <f t="shared" si="12"/>
        <v>465500</v>
      </c>
      <c r="CL92" s="633">
        <v>0.0</v>
      </c>
      <c r="CM92" s="633">
        <f t="shared" si="13"/>
        <v>66500</v>
      </c>
      <c r="CN92" s="632">
        <f t="shared" si="14"/>
        <v>399000</v>
      </c>
      <c r="CO92" s="633">
        <v>0.0</v>
      </c>
      <c r="CP92" s="633">
        <f t="shared" si="15"/>
        <v>66500</v>
      </c>
      <c r="CQ92" s="632">
        <f t="shared" si="16"/>
        <v>332500</v>
      </c>
      <c r="CR92" s="633">
        <v>0.0</v>
      </c>
      <c r="CS92" s="633">
        <f t="shared" si="17"/>
        <v>66500</v>
      </c>
      <c r="CT92" s="632">
        <f t="shared" si="18"/>
        <v>266000</v>
      </c>
      <c r="CU92" s="633">
        <v>0.0</v>
      </c>
      <c r="CV92" s="633">
        <f t="shared" si="19"/>
        <v>66500</v>
      </c>
      <c r="CW92" s="632">
        <f t="shared" si="20"/>
        <v>199500</v>
      </c>
      <c r="CX92" s="633">
        <v>0.0</v>
      </c>
      <c r="CY92" s="633">
        <f t="shared" si="21"/>
        <v>66500</v>
      </c>
      <c r="CZ92" s="632">
        <f t="shared" si="22"/>
        <v>133000</v>
      </c>
      <c r="DA92" s="633">
        <v>0.0</v>
      </c>
      <c r="DB92" s="633">
        <f t="shared" si="23"/>
        <v>66500</v>
      </c>
      <c r="DC92" s="632">
        <f t="shared" si="24"/>
        <v>66500</v>
      </c>
      <c r="DD92" s="633">
        <v>0.0</v>
      </c>
      <c r="DE92" s="632">
        <f t="shared" si="25"/>
        <v>66500</v>
      </c>
      <c r="DF92" s="632">
        <f t="shared" si="26"/>
        <v>0</v>
      </c>
    </row>
    <row r="93" hidden="1">
      <c r="A93" s="643">
        <v>6723068.0</v>
      </c>
      <c r="B93" s="635" t="s">
        <v>28753</v>
      </c>
      <c r="C93" s="636" t="s">
        <v>399</v>
      </c>
      <c r="D93" s="637">
        <v>45755.55231481481</v>
      </c>
      <c r="E93" s="637">
        <v>45755.5541087963</v>
      </c>
      <c r="F93" s="637">
        <v>45755.555439814816</v>
      </c>
      <c r="G93" s="636"/>
      <c r="H93" s="636" t="s">
        <v>28245</v>
      </c>
      <c r="I93" s="636" t="s">
        <v>28754</v>
      </c>
      <c r="J93" s="636">
        <v>60.0</v>
      </c>
      <c r="K93" s="639">
        <v>1980000.0</v>
      </c>
      <c r="L93" s="636" t="s">
        <v>28196</v>
      </c>
      <c r="M93" s="640" t="s">
        <v>28755</v>
      </c>
      <c r="N93" s="636" t="s">
        <v>28756</v>
      </c>
      <c r="O93" s="636" t="s">
        <v>28754</v>
      </c>
      <c r="P93" s="636" t="s">
        <v>28757</v>
      </c>
      <c r="Q93" s="636" t="s">
        <v>28758</v>
      </c>
      <c r="R93" s="222"/>
      <c r="S93" s="222"/>
      <c r="T93" s="222"/>
      <c r="U93" s="628"/>
      <c r="V93" s="222"/>
      <c r="W93" s="629"/>
      <c r="X93" s="222"/>
      <c r="Y93" s="222"/>
      <c r="Z93" s="222"/>
      <c r="AA93" s="222"/>
      <c r="AB93" s="222"/>
      <c r="AC93" s="222"/>
      <c r="AD93" s="222"/>
      <c r="AE93" s="222"/>
      <c r="AF93" s="222"/>
      <c r="AG93" s="222"/>
      <c r="AH93" s="222"/>
      <c r="AI93" s="222"/>
      <c r="AJ93" s="222"/>
      <c r="AK93" s="222"/>
      <c r="AL93" s="222"/>
      <c r="AM93" s="222"/>
      <c r="AN93" s="222"/>
      <c r="AO93" s="222"/>
      <c r="AP93" s="222"/>
      <c r="AQ93" s="222"/>
      <c r="AR93" s="222"/>
      <c r="AS93" s="222"/>
      <c r="AT93" s="222"/>
      <c r="AU93" s="222"/>
      <c r="AV93" s="222"/>
      <c r="AW93" s="222"/>
      <c r="AX93" s="222"/>
      <c r="AY93" s="222"/>
      <c r="AZ93" s="222"/>
      <c r="BA93" s="222"/>
      <c r="BB93" s="222"/>
      <c r="BC93" s="222"/>
      <c r="BD93" s="222"/>
      <c r="BE93" s="222"/>
      <c r="BF93" s="222"/>
      <c r="BG93" s="222"/>
      <c r="BH93" s="222"/>
      <c r="BI93" s="222"/>
      <c r="BJ93" s="222"/>
      <c r="BK93" s="222"/>
      <c r="BL93" s="630">
        <f t="shared" si="1"/>
        <v>0</v>
      </c>
      <c r="BM93" s="222"/>
      <c r="BN93" s="631" t="s">
        <v>76</v>
      </c>
      <c r="BP93" s="222"/>
      <c r="BQ93" s="222"/>
      <c r="BR93" s="222"/>
      <c r="BS93" s="222"/>
      <c r="BT93" s="639">
        <v>1980000.0</v>
      </c>
      <c r="BU93" s="222"/>
      <c r="BV93" s="632">
        <f t="shared" si="2"/>
        <v>1980000</v>
      </c>
      <c r="BW93" s="632">
        <f t="shared" ref="BW93:BW97" si="36">BV93</f>
        <v>1980000</v>
      </c>
      <c r="BX93" s="633">
        <f t="shared" si="3"/>
        <v>0</v>
      </c>
      <c r="BY93" s="632">
        <f t="shared" si="4"/>
        <v>0</v>
      </c>
      <c r="BZ93" s="633">
        <v>0.0</v>
      </c>
      <c r="CA93" s="633">
        <f t="shared" si="5"/>
        <v>0</v>
      </c>
      <c r="CB93" s="632">
        <f t="shared" si="6"/>
        <v>0</v>
      </c>
      <c r="CC93" s="633">
        <v>0.0</v>
      </c>
      <c r="CD93" s="633">
        <f t="shared" si="7"/>
        <v>0</v>
      </c>
      <c r="CE93" s="632">
        <f t="shared" si="8"/>
        <v>0</v>
      </c>
      <c r="CF93" s="633">
        <v>0.0</v>
      </c>
      <c r="CG93" s="633">
        <f t="shared" si="9"/>
        <v>0</v>
      </c>
      <c r="CH93" s="632">
        <f t="shared" si="10"/>
        <v>0</v>
      </c>
      <c r="CI93" s="633">
        <v>0.0</v>
      </c>
      <c r="CJ93" s="633">
        <f t="shared" si="11"/>
        <v>0</v>
      </c>
      <c r="CK93" s="632">
        <f t="shared" si="12"/>
        <v>0</v>
      </c>
      <c r="CL93" s="633">
        <v>0.0</v>
      </c>
      <c r="CM93" s="633">
        <f t="shared" si="13"/>
        <v>0</v>
      </c>
      <c r="CN93" s="632">
        <f t="shared" si="14"/>
        <v>0</v>
      </c>
      <c r="CO93" s="633">
        <v>0.0</v>
      </c>
      <c r="CP93" s="633">
        <f t="shared" si="15"/>
        <v>0</v>
      </c>
      <c r="CQ93" s="632">
        <f t="shared" si="16"/>
        <v>0</v>
      </c>
      <c r="CR93" s="633">
        <v>0.0</v>
      </c>
      <c r="CS93" s="633">
        <f t="shared" si="17"/>
        <v>0</v>
      </c>
      <c r="CT93" s="632">
        <f t="shared" si="18"/>
        <v>0</v>
      </c>
      <c r="CU93" s="633">
        <v>0.0</v>
      </c>
      <c r="CV93" s="633">
        <f t="shared" si="19"/>
        <v>0</v>
      </c>
      <c r="CW93" s="632">
        <f t="shared" si="20"/>
        <v>0</v>
      </c>
      <c r="CX93" s="633">
        <v>0.0</v>
      </c>
      <c r="CY93" s="633">
        <f t="shared" si="21"/>
        <v>0</v>
      </c>
      <c r="CZ93" s="632">
        <f t="shared" si="22"/>
        <v>0</v>
      </c>
      <c r="DA93" s="633">
        <v>0.0</v>
      </c>
      <c r="DB93" s="633">
        <f t="shared" si="23"/>
        <v>0</v>
      </c>
      <c r="DC93" s="632">
        <f t="shared" si="24"/>
        <v>0</v>
      </c>
      <c r="DD93" s="633">
        <v>0.0</v>
      </c>
      <c r="DE93" s="632">
        <f t="shared" si="25"/>
        <v>0</v>
      </c>
      <c r="DF93" s="632">
        <f t="shared" si="26"/>
        <v>0</v>
      </c>
    </row>
    <row r="94" hidden="1">
      <c r="A94" s="643">
        <v>6723092.0</v>
      </c>
      <c r="B94" s="635" t="s">
        <v>28759</v>
      </c>
      <c r="C94" s="636" t="s">
        <v>399</v>
      </c>
      <c r="D94" s="637">
        <v>45755.549895833334</v>
      </c>
      <c r="E94" s="637">
        <v>45755.55181712963</v>
      </c>
      <c r="F94" s="637">
        <v>45755.55244212963</v>
      </c>
      <c r="G94" s="636"/>
      <c r="H94" s="636" t="s">
        <v>751</v>
      </c>
      <c r="I94" s="636" t="s">
        <v>28760</v>
      </c>
      <c r="J94" s="636"/>
      <c r="K94" s="639">
        <v>1950000.0</v>
      </c>
      <c r="L94" s="636" t="s">
        <v>28196</v>
      </c>
      <c r="M94" s="640" t="s">
        <v>28761</v>
      </c>
      <c r="N94" s="636" t="s">
        <v>28762</v>
      </c>
      <c r="O94" s="636" t="s">
        <v>28763</v>
      </c>
      <c r="P94" s="636" t="s">
        <v>28764</v>
      </c>
      <c r="Q94" s="636" t="s">
        <v>28765</v>
      </c>
      <c r="R94" s="222"/>
      <c r="S94" s="222"/>
      <c r="T94" s="222"/>
      <c r="U94" s="628"/>
      <c r="V94" s="222"/>
      <c r="W94" s="629"/>
      <c r="X94" s="222"/>
      <c r="Y94" s="222"/>
      <c r="Z94" s="222"/>
      <c r="AA94" s="222"/>
      <c r="AB94" s="222"/>
      <c r="AC94" s="222"/>
      <c r="AD94" s="222"/>
      <c r="AE94" s="222"/>
      <c r="AF94" s="222"/>
      <c r="AG94" s="222"/>
      <c r="AH94" s="222"/>
      <c r="AI94" s="222"/>
      <c r="AJ94" s="222"/>
      <c r="AK94" s="222"/>
      <c r="AL94" s="222"/>
      <c r="AM94" s="222"/>
      <c r="AN94" s="222"/>
      <c r="AO94" s="222"/>
      <c r="AP94" s="222"/>
      <c r="AQ94" s="222"/>
      <c r="AR94" s="222"/>
      <c r="AS94" s="222"/>
      <c r="AT94" s="222"/>
      <c r="AU94" s="222"/>
      <c r="AV94" s="222"/>
      <c r="AW94" s="222"/>
      <c r="AX94" s="222"/>
      <c r="AY94" s="222"/>
      <c r="AZ94" s="222"/>
      <c r="BA94" s="222"/>
      <c r="BB94" s="222"/>
      <c r="BC94" s="222"/>
      <c r="BD94" s="222"/>
      <c r="BE94" s="222"/>
      <c r="BF94" s="222"/>
      <c r="BG94" s="222"/>
      <c r="BH94" s="222"/>
      <c r="BI94" s="222"/>
      <c r="BJ94" s="222"/>
      <c r="BK94" s="222"/>
      <c r="BL94" s="630">
        <f t="shared" si="1"/>
        <v>0</v>
      </c>
      <c r="BM94" s="222"/>
      <c r="BN94" s="222"/>
      <c r="BO94" s="631" t="s">
        <v>102</v>
      </c>
      <c r="BQ94" s="222"/>
      <c r="BR94" s="222"/>
      <c r="BS94" s="222"/>
      <c r="BT94" s="639">
        <v>1950000.0</v>
      </c>
      <c r="BU94" s="222"/>
      <c r="BV94" s="632">
        <f t="shared" si="2"/>
        <v>1950000</v>
      </c>
      <c r="BW94" s="632">
        <f t="shared" si="36"/>
        <v>1950000</v>
      </c>
      <c r="BX94" s="633">
        <f t="shared" si="3"/>
        <v>0</v>
      </c>
      <c r="BY94" s="632">
        <f t="shared" si="4"/>
        <v>0</v>
      </c>
      <c r="BZ94" s="633">
        <v>0.0</v>
      </c>
      <c r="CA94" s="633">
        <f t="shared" si="5"/>
        <v>0</v>
      </c>
      <c r="CB94" s="632">
        <f t="shared" si="6"/>
        <v>0</v>
      </c>
      <c r="CC94" s="633">
        <v>0.0</v>
      </c>
      <c r="CD94" s="633">
        <f t="shared" si="7"/>
        <v>0</v>
      </c>
      <c r="CE94" s="632">
        <f t="shared" si="8"/>
        <v>0</v>
      </c>
      <c r="CF94" s="633">
        <v>0.0</v>
      </c>
      <c r="CG94" s="633">
        <f t="shared" si="9"/>
        <v>0</v>
      </c>
      <c r="CH94" s="632">
        <f t="shared" si="10"/>
        <v>0</v>
      </c>
      <c r="CI94" s="633">
        <v>0.0</v>
      </c>
      <c r="CJ94" s="633">
        <f t="shared" si="11"/>
        <v>0</v>
      </c>
      <c r="CK94" s="632">
        <f t="shared" si="12"/>
        <v>0</v>
      </c>
      <c r="CL94" s="633">
        <v>0.0</v>
      </c>
      <c r="CM94" s="633">
        <f t="shared" si="13"/>
        <v>0</v>
      </c>
      <c r="CN94" s="632">
        <f t="shared" si="14"/>
        <v>0</v>
      </c>
      <c r="CO94" s="633">
        <v>0.0</v>
      </c>
      <c r="CP94" s="633">
        <f t="shared" si="15"/>
        <v>0</v>
      </c>
      <c r="CQ94" s="632">
        <f t="shared" si="16"/>
        <v>0</v>
      </c>
      <c r="CR94" s="633">
        <v>0.0</v>
      </c>
      <c r="CS94" s="633">
        <f t="shared" si="17"/>
        <v>0</v>
      </c>
      <c r="CT94" s="632">
        <f t="shared" si="18"/>
        <v>0</v>
      </c>
      <c r="CU94" s="633">
        <v>0.0</v>
      </c>
      <c r="CV94" s="633">
        <f t="shared" si="19"/>
        <v>0</v>
      </c>
      <c r="CW94" s="632">
        <f t="shared" si="20"/>
        <v>0</v>
      </c>
      <c r="CX94" s="633">
        <v>0.0</v>
      </c>
      <c r="CY94" s="633">
        <f t="shared" si="21"/>
        <v>0</v>
      </c>
      <c r="CZ94" s="632">
        <f t="shared" si="22"/>
        <v>0</v>
      </c>
      <c r="DA94" s="633">
        <v>0.0</v>
      </c>
      <c r="DB94" s="633">
        <f t="shared" si="23"/>
        <v>0</v>
      </c>
      <c r="DC94" s="632">
        <f t="shared" si="24"/>
        <v>0</v>
      </c>
      <c r="DD94" s="633">
        <v>0.0</v>
      </c>
      <c r="DE94" s="632">
        <f t="shared" si="25"/>
        <v>0</v>
      </c>
      <c r="DF94" s="632">
        <f t="shared" si="26"/>
        <v>0</v>
      </c>
    </row>
    <row r="95" hidden="1">
      <c r="A95" s="643">
        <v>6723953.0</v>
      </c>
      <c r="B95" s="635" t="s">
        <v>28766</v>
      </c>
      <c r="C95" s="636" t="s">
        <v>399</v>
      </c>
      <c r="D95" s="637">
        <v>45755.59853009259</v>
      </c>
      <c r="E95" s="637">
        <v>45755.60511574074</v>
      </c>
      <c r="F95" s="637">
        <v>45755.605891203704</v>
      </c>
      <c r="G95" s="636"/>
      <c r="H95" s="636" t="s">
        <v>723</v>
      </c>
      <c r="I95" s="636" t="s">
        <v>28767</v>
      </c>
      <c r="J95" s="636"/>
      <c r="K95" s="639">
        <v>798000.0</v>
      </c>
      <c r="L95" s="636" t="s">
        <v>28188</v>
      </c>
      <c r="M95" s="640" t="s">
        <v>28768</v>
      </c>
      <c r="N95" s="636" t="s">
        <v>28769</v>
      </c>
      <c r="O95" s="636" t="s">
        <v>28770</v>
      </c>
      <c r="P95" s="636" t="s">
        <v>28771</v>
      </c>
      <c r="Q95" s="636" t="s">
        <v>28772</v>
      </c>
      <c r="R95" s="222"/>
      <c r="S95" s="641">
        <v>45755.0</v>
      </c>
      <c r="T95" s="631" t="s">
        <v>28202</v>
      </c>
      <c r="U95" s="633">
        <v>798000.0</v>
      </c>
      <c r="V95" s="633">
        <v>762091.0</v>
      </c>
      <c r="W95" s="629"/>
      <c r="X95" s="641">
        <v>45758.0</v>
      </c>
      <c r="Y95" s="631" t="s">
        <v>28202</v>
      </c>
      <c r="Z95" s="633">
        <v>-798000.0</v>
      </c>
      <c r="AA95" s="633">
        <v>-762091.0</v>
      </c>
      <c r="AB95" s="222"/>
      <c r="AC95" s="222"/>
      <c r="AD95" s="222"/>
      <c r="AE95" s="222"/>
      <c r="AF95" s="222"/>
      <c r="AG95" s="222"/>
      <c r="AH95" s="222"/>
      <c r="AI95" s="222"/>
      <c r="AJ95" s="222"/>
      <c r="AK95" s="222"/>
      <c r="AL95" s="222"/>
      <c r="AM95" s="222"/>
      <c r="AN95" s="222"/>
      <c r="AO95" s="222"/>
      <c r="AP95" s="222"/>
      <c r="AQ95" s="222"/>
      <c r="AR95" s="222"/>
      <c r="AS95" s="222"/>
      <c r="AT95" s="222"/>
      <c r="AU95" s="222"/>
      <c r="AV95" s="222"/>
      <c r="AW95" s="222"/>
      <c r="AX95" s="222"/>
      <c r="AY95" s="222"/>
      <c r="AZ95" s="222"/>
      <c r="BA95" s="222"/>
      <c r="BB95" s="222"/>
      <c r="BC95" s="222"/>
      <c r="BD95" s="222"/>
      <c r="BE95" s="222"/>
      <c r="BF95" s="222"/>
      <c r="BG95" s="222"/>
      <c r="BH95" s="222"/>
      <c r="BI95" s="222"/>
      <c r="BJ95" s="222"/>
      <c r="BK95" s="222"/>
      <c r="BL95" s="630">
        <f t="shared" si="1"/>
        <v>0</v>
      </c>
      <c r="BM95" s="222"/>
      <c r="BN95" s="631" t="s">
        <v>76</v>
      </c>
      <c r="BP95" s="222"/>
      <c r="BQ95" s="222"/>
      <c r="BR95" s="222"/>
      <c r="BS95" s="222"/>
      <c r="BT95" s="639">
        <v>798000.0</v>
      </c>
      <c r="BU95" s="222"/>
      <c r="BV95" s="632">
        <f t="shared" si="2"/>
        <v>798000</v>
      </c>
      <c r="BW95" s="632">
        <f t="shared" si="36"/>
        <v>798000</v>
      </c>
      <c r="BX95" s="633">
        <f t="shared" si="3"/>
        <v>0</v>
      </c>
      <c r="BY95" s="632">
        <f t="shared" si="4"/>
        <v>0</v>
      </c>
      <c r="BZ95" s="633">
        <v>0.0</v>
      </c>
      <c r="CA95" s="633">
        <f t="shared" si="5"/>
        <v>0</v>
      </c>
      <c r="CB95" s="632">
        <f t="shared" si="6"/>
        <v>0</v>
      </c>
      <c r="CC95" s="633">
        <v>0.0</v>
      </c>
      <c r="CD95" s="633">
        <f t="shared" si="7"/>
        <v>0</v>
      </c>
      <c r="CE95" s="632">
        <f t="shared" si="8"/>
        <v>0</v>
      </c>
      <c r="CF95" s="633">
        <v>0.0</v>
      </c>
      <c r="CG95" s="633">
        <f t="shared" si="9"/>
        <v>0</v>
      </c>
      <c r="CH95" s="632">
        <f t="shared" si="10"/>
        <v>0</v>
      </c>
      <c r="CI95" s="633">
        <v>0.0</v>
      </c>
      <c r="CJ95" s="633">
        <f t="shared" si="11"/>
        <v>0</v>
      </c>
      <c r="CK95" s="632">
        <f t="shared" si="12"/>
        <v>0</v>
      </c>
      <c r="CL95" s="633">
        <v>0.0</v>
      </c>
      <c r="CM95" s="633">
        <f t="shared" si="13"/>
        <v>0</v>
      </c>
      <c r="CN95" s="632">
        <f t="shared" si="14"/>
        <v>0</v>
      </c>
      <c r="CO95" s="633">
        <v>0.0</v>
      </c>
      <c r="CP95" s="633">
        <f t="shared" si="15"/>
        <v>0</v>
      </c>
      <c r="CQ95" s="632">
        <f t="shared" si="16"/>
        <v>0</v>
      </c>
      <c r="CR95" s="633">
        <v>0.0</v>
      </c>
      <c r="CS95" s="633">
        <f t="shared" si="17"/>
        <v>0</v>
      </c>
      <c r="CT95" s="632">
        <f t="shared" si="18"/>
        <v>0</v>
      </c>
      <c r="CU95" s="633">
        <v>0.0</v>
      </c>
      <c r="CV95" s="633">
        <f t="shared" si="19"/>
        <v>0</v>
      </c>
      <c r="CW95" s="632">
        <f t="shared" si="20"/>
        <v>0</v>
      </c>
      <c r="CX95" s="633">
        <v>0.0</v>
      </c>
      <c r="CY95" s="633">
        <f t="shared" si="21"/>
        <v>0</v>
      </c>
      <c r="CZ95" s="632">
        <f t="shared" si="22"/>
        <v>0</v>
      </c>
      <c r="DA95" s="633">
        <v>0.0</v>
      </c>
      <c r="DB95" s="633">
        <f t="shared" si="23"/>
        <v>0</v>
      </c>
      <c r="DC95" s="632">
        <f t="shared" si="24"/>
        <v>0</v>
      </c>
      <c r="DD95" s="633">
        <v>0.0</v>
      </c>
      <c r="DE95" s="632">
        <f t="shared" si="25"/>
        <v>0</v>
      </c>
      <c r="DF95" s="632">
        <f t="shared" si="26"/>
        <v>0</v>
      </c>
    </row>
    <row r="96" hidden="1">
      <c r="A96" s="643">
        <v>6724507.0</v>
      </c>
      <c r="B96" s="635" t="s">
        <v>28773</v>
      </c>
      <c r="C96" s="636" t="s">
        <v>399</v>
      </c>
      <c r="D96" s="637">
        <v>45755.632210648146</v>
      </c>
      <c r="E96" s="637">
        <v>45755.63575231482</v>
      </c>
      <c r="F96" s="637">
        <v>45755.63607638889</v>
      </c>
      <c r="G96" s="636"/>
      <c r="H96" s="636" t="s">
        <v>676</v>
      </c>
      <c r="I96" s="636" t="s">
        <v>28774</v>
      </c>
      <c r="J96" s="636"/>
      <c r="K96" s="639">
        <v>788000.0</v>
      </c>
      <c r="L96" s="636" t="s">
        <v>28188</v>
      </c>
      <c r="M96" s="640" t="s">
        <v>28775</v>
      </c>
      <c r="N96" s="636" t="s">
        <v>28776</v>
      </c>
      <c r="O96" s="636" t="s">
        <v>28777</v>
      </c>
      <c r="P96" s="636" t="s">
        <v>28778</v>
      </c>
      <c r="Q96" s="636" t="s">
        <v>28779</v>
      </c>
      <c r="R96" s="222"/>
      <c r="S96" s="222"/>
      <c r="T96" s="222"/>
      <c r="U96" s="628"/>
      <c r="V96" s="222"/>
      <c r="W96" s="629"/>
      <c r="X96" s="222"/>
      <c r="Y96" s="222"/>
      <c r="Z96" s="222"/>
      <c r="AA96" s="222"/>
      <c r="AB96" s="222"/>
      <c r="AC96" s="222"/>
      <c r="AD96" s="222"/>
      <c r="AE96" s="222"/>
      <c r="AF96" s="222"/>
      <c r="AG96" s="222"/>
      <c r="AH96" s="222"/>
      <c r="AI96" s="222"/>
      <c r="AJ96" s="222"/>
      <c r="AK96" s="222"/>
      <c r="AL96" s="222"/>
      <c r="AM96" s="222"/>
      <c r="AN96" s="222"/>
      <c r="AO96" s="222"/>
      <c r="AP96" s="222"/>
      <c r="AQ96" s="222"/>
      <c r="AR96" s="222"/>
      <c r="AS96" s="222"/>
      <c r="AT96" s="222"/>
      <c r="AU96" s="222"/>
      <c r="AV96" s="222"/>
      <c r="AW96" s="222"/>
      <c r="AX96" s="222"/>
      <c r="AY96" s="222"/>
      <c r="AZ96" s="222"/>
      <c r="BA96" s="222"/>
      <c r="BB96" s="222"/>
      <c r="BC96" s="222"/>
      <c r="BD96" s="222"/>
      <c r="BE96" s="222"/>
      <c r="BF96" s="222"/>
      <c r="BG96" s="222"/>
      <c r="BH96" s="222"/>
      <c r="BI96" s="222"/>
      <c r="BJ96" s="222"/>
      <c r="BK96" s="222"/>
      <c r="BL96" s="630">
        <f t="shared" si="1"/>
        <v>0</v>
      </c>
      <c r="BM96" s="222"/>
      <c r="BN96" s="222"/>
      <c r="BO96" s="631" t="s">
        <v>102</v>
      </c>
      <c r="BQ96" s="222"/>
      <c r="BR96" s="222"/>
      <c r="BS96" s="222"/>
      <c r="BT96" s="639">
        <v>788000.0</v>
      </c>
      <c r="BU96" s="222"/>
      <c r="BV96" s="632">
        <f t="shared" si="2"/>
        <v>788000</v>
      </c>
      <c r="BW96" s="632">
        <f t="shared" si="36"/>
        <v>788000</v>
      </c>
      <c r="BX96" s="633">
        <f t="shared" si="3"/>
        <v>0</v>
      </c>
      <c r="BY96" s="632">
        <f t="shared" si="4"/>
        <v>0</v>
      </c>
      <c r="BZ96" s="633">
        <v>0.0</v>
      </c>
      <c r="CA96" s="633">
        <f t="shared" si="5"/>
        <v>0</v>
      </c>
      <c r="CB96" s="632">
        <f t="shared" si="6"/>
        <v>0</v>
      </c>
      <c r="CC96" s="633">
        <v>0.0</v>
      </c>
      <c r="CD96" s="633">
        <f t="shared" si="7"/>
        <v>0</v>
      </c>
      <c r="CE96" s="632">
        <f t="shared" si="8"/>
        <v>0</v>
      </c>
      <c r="CF96" s="633">
        <v>0.0</v>
      </c>
      <c r="CG96" s="633">
        <f t="shared" si="9"/>
        <v>0</v>
      </c>
      <c r="CH96" s="632">
        <f t="shared" si="10"/>
        <v>0</v>
      </c>
      <c r="CI96" s="633">
        <v>0.0</v>
      </c>
      <c r="CJ96" s="633">
        <f t="shared" si="11"/>
        <v>0</v>
      </c>
      <c r="CK96" s="632">
        <f t="shared" si="12"/>
        <v>0</v>
      </c>
      <c r="CL96" s="633">
        <v>0.0</v>
      </c>
      <c r="CM96" s="633">
        <f t="shared" si="13"/>
        <v>0</v>
      </c>
      <c r="CN96" s="632">
        <f t="shared" si="14"/>
        <v>0</v>
      </c>
      <c r="CO96" s="633">
        <v>0.0</v>
      </c>
      <c r="CP96" s="633">
        <f t="shared" si="15"/>
        <v>0</v>
      </c>
      <c r="CQ96" s="632">
        <f t="shared" si="16"/>
        <v>0</v>
      </c>
      <c r="CR96" s="633">
        <v>0.0</v>
      </c>
      <c r="CS96" s="633">
        <f t="shared" si="17"/>
        <v>0</v>
      </c>
      <c r="CT96" s="632">
        <f t="shared" si="18"/>
        <v>0</v>
      </c>
      <c r="CU96" s="633">
        <v>0.0</v>
      </c>
      <c r="CV96" s="633">
        <f t="shared" si="19"/>
        <v>0</v>
      </c>
      <c r="CW96" s="632">
        <f t="shared" si="20"/>
        <v>0</v>
      </c>
      <c r="CX96" s="633">
        <v>0.0</v>
      </c>
      <c r="CY96" s="633">
        <f t="shared" si="21"/>
        <v>0</v>
      </c>
      <c r="CZ96" s="632">
        <f t="shared" si="22"/>
        <v>0</v>
      </c>
      <c r="DA96" s="633">
        <v>0.0</v>
      </c>
      <c r="DB96" s="633">
        <f t="shared" si="23"/>
        <v>0</v>
      </c>
      <c r="DC96" s="632">
        <f t="shared" si="24"/>
        <v>0</v>
      </c>
      <c r="DD96" s="633">
        <v>0.0</v>
      </c>
      <c r="DE96" s="632">
        <f t="shared" si="25"/>
        <v>0</v>
      </c>
      <c r="DF96" s="632">
        <f t="shared" si="26"/>
        <v>0</v>
      </c>
    </row>
    <row r="97" hidden="1">
      <c r="A97" s="643">
        <v>6725901.0</v>
      </c>
      <c r="B97" s="635" t="s">
        <v>28780</v>
      </c>
      <c r="C97" s="636" t="s">
        <v>399</v>
      </c>
      <c r="D97" s="637">
        <v>45755.92285879629</v>
      </c>
      <c r="E97" s="637">
        <v>45755.9271875</v>
      </c>
      <c r="F97" s="637">
        <v>45755.9284375</v>
      </c>
      <c r="G97" s="636"/>
      <c r="H97" s="636" t="s">
        <v>458</v>
      </c>
      <c r="I97" s="636" t="s">
        <v>28781</v>
      </c>
      <c r="J97" s="636">
        <v>36.0</v>
      </c>
      <c r="K97" s="639">
        <v>798000.0</v>
      </c>
      <c r="L97" s="636" t="s">
        <v>28188</v>
      </c>
      <c r="M97" s="640" t="s">
        <v>28782</v>
      </c>
      <c r="N97" s="636" t="s">
        <v>28783</v>
      </c>
      <c r="O97" s="636" t="s">
        <v>28784</v>
      </c>
      <c r="P97" s="636" t="s">
        <v>28785</v>
      </c>
      <c r="Q97" s="636" t="s">
        <v>28786</v>
      </c>
      <c r="R97" s="222"/>
      <c r="S97" s="222"/>
      <c r="T97" s="222"/>
      <c r="U97" s="628"/>
      <c r="V97" s="222"/>
      <c r="W97" s="629"/>
      <c r="X97" s="222"/>
      <c r="Y97" s="222"/>
      <c r="Z97" s="222"/>
      <c r="AA97" s="222"/>
      <c r="AB97" s="222"/>
      <c r="AC97" s="222"/>
      <c r="AD97" s="222"/>
      <c r="AE97" s="222"/>
      <c r="AF97" s="222"/>
      <c r="AG97" s="222"/>
      <c r="AH97" s="222"/>
      <c r="AI97" s="222"/>
      <c r="AJ97" s="222"/>
      <c r="AK97" s="222"/>
      <c r="AL97" s="222"/>
      <c r="AM97" s="222"/>
      <c r="AN97" s="222"/>
      <c r="AO97" s="222"/>
      <c r="AP97" s="222"/>
      <c r="AQ97" s="222"/>
      <c r="AR97" s="222"/>
      <c r="AS97" s="222"/>
      <c r="AT97" s="222"/>
      <c r="AU97" s="222"/>
      <c r="AV97" s="222"/>
      <c r="AW97" s="222"/>
      <c r="AX97" s="222"/>
      <c r="AY97" s="222"/>
      <c r="AZ97" s="222"/>
      <c r="BA97" s="222"/>
      <c r="BB97" s="222"/>
      <c r="BC97" s="222"/>
      <c r="BD97" s="222"/>
      <c r="BE97" s="222"/>
      <c r="BF97" s="222"/>
      <c r="BG97" s="222"/>
      <c r="BH97" s="222"/>
      <c r="BI97" s="222"/>
      <c r="BJ97" s="222"/>
      <c r="BK97" s="222"/>
      <c r="BL97" s="630">
        <f t="shared" si="1"/>
        <v>0</v>
      </c>
      <c r="BM97" s="222"/>
      <c r="BN97" s="222"/>
      <c r="BO97" s="631" t="s">
        <v>102</v>
      </c>
      <c r="BQ97" s="222"/>
      <c r="BR97" s="222"/>
      <c r="BS97" s="222"/>
      <c r="BT97" s="639">
        <v>798000.0</v>
      </c>
      <c r="BU97" s="222"/>
      <c r="BV97" s="632">
        <f t="shared" si="2"/>
        <v>798000</v>
      </c>
      <c r="BW97" s="632">
        <f t="shared" si="36"/>
        <v>798000</v>
      </c>
      <c r="BX97" s="633">
        <f t="shared" si="3"/>
        <v>0</v>
      </c>
      <c r="BY97" s="632">
        <f t="shared" si="4"/>
        <v>0</v>
      </c>
      <c r="BZ97" s="633">
        <v>0.0</v>
      </c>
      <c r="CA97" s="633">
        <f t="shared" si="5"/>
        <v>0</v>
      </c>
      <c r="CB97" s="632">
        <f t="shared" si="6"/>
        <v>0</v>
      </c>
      <c r="CC97" s="633">
        <v>0.0</v>
      </c>
      <c r="CD97" s="633">
        <f t="shared" si="7"/>
        <v>0</v>
      </c>
      <c r="CE97" s="632">
        <f t="shared" si="8"/>
        <v>0</v>
      </c>
      <c r="CF97" s="633">
        <v>0.0</v>
      </c>
      <c r="CG97" s="633">
        <f t="shared" si="9"/>
        <v>0</v>
      </c>
      <c r="CH97" s="632">
        <f t="shared" si="10"/>
        <v>0</v>
      </c>
      <c r="CI97" s="633">
        <v>0.0</v>
      </c>
      <c r="CJ97" s="633">
        <f t="shared" si="11"/>
        <v>0</v>
      </c>
      <c r="CK97" s="632">
        <f t="shared" si="12"/>
        <v>0</v>
      </c>
      <c r="CL97" s="633">
        <v>0.0</v>
      </c>
      <c r="CM97" s="633">
        <f t="shared" si="13"/>
        <v>0</v>
      </c>
      <c r="CN97" s="632">
        <f t="shared" si="14"/>
        <v>0</v>
      </c>
      <c r="CO97" s="633">
        <v>0.0</v>
      </c>
      <c r="CP97" s="633">
        <f t="shared" si="15"/>
        <v>0</v>
      </c>
      <c r="CQ97" s="632">
        <f t="shared" si="16"/>
        <v>0</v>
      </c>
      <c r="CR97" s="633">
        <v>0.0</v>
      </c>
      <c r="CS97" s="633">
        <f t="shared" si="17"/>
        <v>0</v>
      </c>
      <c r="CT97" s="632">
        <f t="shared" si="18"/>
        <v>0</v>
      </c>
      <c r="CU97" s="633">
        <v>0.0</v>
      </c>
      <c r="CV97" s="633">
        <f t="shared" si="19"/>
        <v>0</v>
      </c>
      <c r="CW97" s="632">
        <f t="shared" si="20"/>
        <v>0</v>
      </c>
      <c r="CX97" s="633">
        <v>0.0</v>
      </c>
      <c r="CY97" s="633">
        <f t="shared" si="21"/>
        <v>0</v>
      </c>
      <c r="CZ97" s="632">
        <f t="shared" si="22"/>
        <v>0</v>
      </c>
      <c r="DA97" s="633">
        <v>0.0</v>
      </c>
      <c r="DB97" s="633">
        <f t="shared" si="23"/>
        <v>0</v>
      </c>
      <c r="DC97" s="632">
        <f t="shared" si="24"/>
        <v>0</v>
      </c>
      <c r="DD97" s="633">
        <v>0.0</v>
      </c>
      <c r="DE97" s="632">
        <f t="shared" si="25"/>
        <v>0</v>
      </c>
      <c r="DF97" s="632">
        <f t="shared" si="26"/>
        <v>0</v>
      </c>
    </row>
    <row r="98" hidden="1">
      <c r="A98" s="643">
        <v>6726389.0</v>
      </c>
      <c r="B98" s="635" t="s">
        <v>28787</v>
      </c>
      <c r="C98" s="636" t="s">
        <v>399</v>
      </c>
      <c r="D98" s="637">
        <v>45755.698125</v>
      </c>
      <c r="E98" s="637">
        <v>45755.699270833335</v>
      </c>
      <c r="F98" s="637">
        <v>45755.70006944444</v>
      </c>
      <c r="G98" s="636"/>
      <c r="H98" s="636" t="s">
        <v>28245</v>
      </c>
      <c r="I98" s="636" t="s">
        <v>28788</v>
      </c>
      <c r="J98" s="636">
        <v>60.0</v>
      </c>
      <c r="K98" s="639">
        <v>1980000.0</v>
      </c>
      <c r="L98" s="636" t="s">
        <v>28196</v>
      </c>
      <c r="M98" s="640" t="s">
        <v>28789</v>
      </c>
      <c r="N98" s="636" t="s">
        <v>28790</v>
      </c>
      <c r="O98" s="636" t="s">
        <v>28788</v>
      </c>
      <c r="P98" s="636" t="s">
        <v>28791</v>
      </c>
      <c r="Q98" s="636" t="s">
        <v>28792</v>
      </c>
      <c r="R98" s="222"/>
      <c r="S98" s="222"/>
      <c r="T98" s="222"/>
      <c r="U98" s="628"/>
      <c r="V98" s="222"/>
      <c r="W98" s="629"/>
      <c r="X98" s="222"/>
      <c r="Y98" s="222"/>
      <c r="Z98" s="222"/>
      <c r="AA98" s="222"/>
      <c r="AB98" s="222"/>
      <c r="AC98" s="222"/>
      <c r="AD98" s="222"/>
      <c r="AE98" s="222"/>
      <c r="AF98" s="222"/>
      <c r="AG98" s="222"/>
      <c r="AH98" s="222"/>
      <c r="AI98" s="222"/>
      <c r="AJ98" s="222"/>
      <c r="AK98" s="222"/>
      <c r="AL98" s="222"/>
      <c r="AM98" s="222"/>
      <c r="AN98" s="222"/>
      <c r="AO98" s="222"/>
      <c r="AP98" s="222"/>
      <c r="AQ98" s="222"/>
      <c r="AR98" s="222"/>
      <c r="AS98" s="222"/>
      <c r="AT98" s="222"/>
      <c r="AU98" s="222"/>
      <c r="AV98" s="222"/>
      <c r="AW98" s="222"/>
      <c r="AX98" s="222"/>
      <c r="AY98" s="222"/>
      <c r="AZ98" s="222"/>
      <c r="BA98" s="222"/>
      <c r="BB98" s="222"/>
      <c r="BC98" s="222"/>
      <c r="BD98" s="222"/>
      <c r="BE98" s="222"/>
      <c r="BF98" s="222"/>
      <c r="BG98" s="222"/>
      <c r="BH98" s="222"/>
      <c r="BI98" s="222"/>
      <c r="BJ98" s="222"/>
      <c r="BK98" s="222"/>
      <c r="BL98" s="630">
        <f t="shared" si="1"/>
        <v>0</v>
      </c>
      <c r="BM98" s="222"/>
      <c r="BN98" s="222"/>
      <c r="BO98" s="222"/>
      <c r="BP98" s="222"/>
      <c r="BQ98" s="222"/>
      <c r="BR98" s="631" t="s">
        <v>16</v>
      </c>
      <c r="BS98" s="222"/>
      <c r="BT98" s="639">
        <v>1980000.0</v>
      </c>
      <c r="BU98" s="222"/>
      <c r="BV98" s="632">
        <f t="shared" si="2"/>
        <v>1980000</v>
      </c>
      <c r="BW98" s="633">
        <v>0.0</v>
      </c>
      <c r="BX98" s="633">
        <f t="shared" si="3"/>
        <v>165000</v>
      </c>
      <c r="BY98" s="632">
        <f t="shared" si="4"/>
        <v>1815000</v>
      </c>
      <c r="BZ98" s="633">
        <v>0.0</v>
      </c>
      <c r="CA98" s="633">
        <f t="shared" si="5"/>
        <v>165000</v>
      </c>
      <c r="CB98" s="632">
        <f t="shared" si="6"/>
        <v>1650000</v>
      </c>
      <c r="CC98" s="633">
        <v>0.0</v>
      </c>
      <c r="CD98" s="633">
        <f t="shared" si="7"/>
        <v>165000</v>
      </c>
      <c r="CE98" s="632">
        <f t="shared" si="8"/>
        <v>1485000</v>
      </c>
      <c r="CF98" s="633">
        <v>0.0</v>
      </c>
      <c r="CG98" s="633">
        <f t="shared" si="9"/>
        <v>165000</v>
      </c>
      <c r="CH98" s="632">
        <f t="shared" si="10"/>
        <v>1320000</v>
      </c>
      <c r="CI98" s="633">
        <v>0.0</v>
      </c>
      <c r="CJ98" s="633">
        <f t="shared" si="11"/>
        <v>165000</v>
      </c>
      <c r="CK98" s="632">
        <f t="shared" si="12"/>
        <v>1155000</v>
      </c>
      <c r="CL98" s="633">
        <v>0.0</v>
      </c>
      <c r="CM98" s="633">
        <f t="shared" si="13"/>
        <v>165000</v>
      </c>
      <c r="CN98" s="632">
        <f t="shared" si="14"/>
        <v>990000</v>
      </c>
      <c r="CO98" s="633">
        <v>0.0</v>
      </c>
      <c r="CP98" s="633">
        <f t="shared" si="15"/>
        <v>165000</v>
      </c>
      <c r="CQ98" s="632">
        <f t="shared" si="16"/>
        <v>825000</v>
      </c>
      <c r="CR98" s="633">
        <v>0.0</v>
      </c>
      <c r="CS98" s="633">
        <f t="shared" si="17"/>
        <v>165000</v>
      </c>
      <c r="CT98" s="632">
        <f t="shared" si="18"/>
        <v>660000</v>
      </c>
      <c r="CU98" s="633">
        <v>0.0</v>
      </c>
      <c r="CV98" s="633">
        <f t="shared" si="19"/>
        <v>165000</v>
      </c>
      <c r="CW98" s="632">
        <f t="shared" si="20"/>
        <v>495000</v>
      </c>
      <c r="CX98" s="633">
        <v>0.0</v>
      </c>
      <c r="CY98" s="633">
        <f t="shared" si="21"/>
        <v>165000</v>
      </c>
      <c r="CZ98" s="632">
        <f t="shared" si="22"/>
        <v>330000</v>
      </c>
      <c r="DA98" s="633">
        <v>0.0</v>
      </c>
      <c r="DB98" s="633">
        <f t="shared" si="23"/>
        <v>165000</v>
      </c>
      <c r="DC98" s="632">
        <f t="shared" si="24"/>
        <v>165000</v>
      </c>
      <c r="DD98" s="633">
        <v>0.0</v>
      </c>
      <c r="DE98" s="632">
        <f t="shared" si="25"/>
        <v>165000</v>
      </c>
      <c r="DF98" s="632">
        <f t="shared" si="26"/>
        <v>0</v>
      </c>
    </row>
    <row r="99" hidden="1">
      <c r="A99" s="643">
        <v>6728370.0</v>
      </c>
      <c r="B99" s="635" t="s">
        <v>28793</v>
      </c>
      <c r="C99" s="636" t="s">
        <v>399</v>
      </c>
      <c r="D99" s="637">
        <v>45755.784953703704</v>
      </c>
      <c r="E99" s="637">
        <v>45755.7878587963</v>
      </c>
      <c r="F99" s="637">
        <v>45755.788449074076</v>
      </c>
      <c r="G99" s="636"/>
      <c r="H99" s="636" t="s">
        <v>932</v>
      </c>
      <c r="I99" s="636" t="s">
        <v>28794</v>
      </c>
      <c r="J99" s="636"/>
      <c r="K99" s="639">
        <v>1950000.0</v>
      </c>
      <c r="L99" s="636" t="s">
        <v>28196</v>
      </c>
      <c r="M99" s="640" t="s">
        <v>28795</v>
      </c>
      <c r="N99" s="636" t="s">
        <v>28319</v>
      </c>
      <c r="O99" s="636" t="s">
        <v>28794</v>
      </c>
      <c r="P99" s="636" t="s">
        <v>28796</v>
      </c>
      <c r="Q99" s="636" t="s">
        <v>28797</v>
      </c>
      <c r="R99" s="222"/>
      <c r="S99" s="641">
        <v>45756.0</v>
      </c>
      <c r="T99" s="631" t="s">
        <v>28280</v>
      </c>
      <c r="U99" s="633">
        <v>1950000.0</v>
      </c>
      <c r="V99" s="633">
        <v>1950000.0</v>
      </c>
      <c r="W99" s="629"/>
      <c r="X99" s="222"/>
      <c r="Y99" s="222"/>
      <c r="Z99" s="222"/>
      <c r="AA99" s="222"/>
      <c r="AB99" s="222"/>
      <c r="AC99" s="222"/>
      <c r="AD99" s="222"/>
      <c r="AE99" s="222"/>
      <c r="AF99" s="222"/>
      <c r="AG99" s="222"/>
      <c r="AH99" s="222"/>
      <c r="AI99" s="222"/>
      <c r="AJ99" s="222"/>
      <c r="AK99" s="222"/>
      <c r="AL99" s="222"/>
      <c r="AM99" s="222"/>
      <c r="AN99" s="222"/>
      <c r="AO99" s="222"/>
      <c r="AP99" s="222"/>
      <c r="AQ99" s="222"/>
      <c r="AR99" s="222"/>
      <c r="AS99" s="222"/>
      <c r="AT99" s="222"/>
      <c r="AU99" s="222"/>
      <c r="AV99" s="222"/>
      <c r="AW99" s="222"/>
      <c r="AX99" s="222"/>
      <c r="AY99" s="222"/>
      <c r="AZ99" s="222"/>
      <c r="BA99" s="222"/>
      <c r="BB99" s="222"/>
      <c r="BC99" s="222"/>
      <c r="BD99" s="222"/>
      <c r="BE99" s="222"/>
      <c r="BF99" s="222"/>
      <c r="BG99" s="222"/>
      <c r="BH99" s="222"/>
      <c r="BI99" s="222"/>
      <c r="BJ99" s="222"/>
      <c r="BK99" s="222"/>
      <c r="BL99" s="630">
        <f t="shared" si="1"/>
        <v>1950000</v>
      </c>
      <c r="BM99" s="222"/>
      <c r="BN99" s="222"/>
      <c r="BO99" s="222"/>
      <c r="BP99" s="222"/>
      <c r="BQ99" s="222"/>
      <c r="BR99" s="222"/>
      <c r="BS99" s="222"/>
      <c r="BT99" s="639">
        <v>1950000.0</v>
      </c>
      <c r="BU99" s="222"/>
      <c r="BV99" s="632">
        <f t="shared" si="2"/>
        <v>1950000</v>
      </c>
      <c r="BW99" s="633">
        <v>0.0</v>
      </c>
      <c r="BX99" s="633">
        <f t="shared" si="3"/>
        <v>162500</v>
      </c>
      <c r="BY99" s="632">
        <f t="shared" si="4"/>
        <v>1787500</v>
      </c>
      <c r="BZ99" s="633">
        <v>0.0</v>
      </c>
      <c r="CA99" s="633">
        <f t="shared" si="5"/>
        <v>162500</v>
      </c>
      <c r="CB99" s="632">
        <f t="shared" si="6"/>
        <v>1625000</v>
      </c>
      <c r="CC99" s="633">
        <v>0.0</v>
      </c>
      <c r="CD99" s="633">
        <f t="shared" si="7"/>
        <v>162500</v>
      </c>
      <c r="CE99" s="632">
        <f t="shared" si="8"/>
        <v>1462500</v>
      </c>
      <c r="CF99" s="633">
        <v>0.0</v>
      </c>
      <c r="CG99" s="633">
        <f t="shared" si="9"/>
        <v>162500</v>
      </c>
      <c r="CH99" s="632">
        <f t="shared" si="10"/>
        <v>1300000</v>
      </c>
      <c r="CI99" s="633">
        <v>0.0</v>
      </c>
      <c r="CJ99" s="633">
        <f t="shared" si="11"/>
        <v>162500</v>
      </c>
      <c r="CK99" s="632">
        <f t="shared" si="12"/>
        <v>1137500</v>
      </c>
      <c r="CL99" s="633">
        <v>0.0</v>
      </c>
      <c r="CM99" s="633">
        <f t="shared" si="13"/>
        <v>162500</v>
      </c>
      <c r="CN99" s="632">
        <f t="shared" si="14"/>
        <v>975000</v>
      </c>
      <c r="CO99" s="633">
        <v>0.0</v>
      </c>
      <c r="CP99" s="633">
        <f t="shared" si="15"/>
        <v>162500</v>
      </c>
      <c r="CQ99" s="632">
        <f t="shared" si="16"/>
        <v>812500</v>
      </c>
      <c r="CR99" s="633">
        <v>0.0</v>
      </c>
      <c r="CS99" s="633">
        <f t="shared" si="17"/>
        <v>162500</v>
      </c>
      <c r="CT99" s="632">
        <f t="shared" si="18"/>
        <v>650000</v>
      </c>
      <c r="CU99" s="633">
        <v>0.0</v>
      </c>
      <c r="CV99" s="633">
        <f t="shared" si="19"/>
        <v>162500</v>
      </c>
      <c r="CW99" s="632">
        <f t="shared" si="20"/>
        <v>487500</v>
      </c>
      <c r="CX99" s="633">
        <v>0.0</v>
      </c>
      <c r="CY99" s="633">
        <f t="shared" si="21"/>
        <v>162500</v>
      </c>
      <c r="CZ99" s="632">
        <f t="shared" si="22"/>
        <v>325000</v>
      </c>
      <c r="DA99" s="633">
        <v>0.0</v>
      </c>
      <c r="DB99" s="633">
        <f t="shared" si="23"/>
        <v>162500</v>
      </c>
      <c r="DC99" s="632">
        <f t="shared" si="24"/>
        <v>162500</v>
      </c>
      <c r="DD99" s="633">
        <v>0.0</v>
      </c>
      <c r="DE99" s="632">
        <f t="shared" si="25"/>
        <v>162500</v>
      </c>
      <c r="DF99" s="632">
        <f t="shared" si="26"/>
        <v>0</v>
      </c>
    </row>
    <row r="100" hidden="1">
      <c r="A100" s="643">
        <v>6728782.0</v>
      </c>
      <c r="B100" s="635" t="s">
        <v>28798</v>
      </c>
      <c r="C100" s="636" t="s">
        <v>399</v>
      </c>
      <c r="D100" s="637">
        <v>45755.81769675926</v>
      </c>
      <c r="E100" s="637">
        <v>45755.82037037037</v>
      </c>
      <c r="F100" s="637">
        <v>45755.82104166667</v>
      </c>
      <c r="G100" s="636"/>
      <c r="H100" s="636" t="s">
        <v>1118</v>
      </c>
      <c r="I100" s="636" t="s">
        <v>28799</v>
      </c>
      <c r="J100" s="636">
        <v>36.0</v>
      </c>
      <c r="K100" s="639">
        <v>798000.0</v>
      </c>
      <c r="L100" s="636" t="s">
        <v>28188</v>
      </c>
      <c r="M100" s="640" t="s">
        <v>28800</v>
      </c>
      <c r="N100" s="636" t="s">
        <v>26421</v>
      </c>
      <c r="O100" s="636" t="s">
        <v>28801</v>
      </c>
      <c r="P100" s="636" t="s">
        <v>28802</v>
      </c>
      <c r="Q100" s="636" t="s">
        <v>28803</v>
      </c>
      <c r="R100" s="222"/>
      <c r="S100" s="222"/>
      <c r="T100" s="222"/>
      <c r="U100" s="628"/>
      <c r="V100" s="222"/>
      <c r="W100" s="629"/>
      <c r="X100" s="222"/>
      <c r="Y100" s="222"/>
      <c r="Z100" s="222"/>
      <c r="AA100" s="222"/>
      <c r="AB100" s="222"/>
      <c r="AC100" s="222"/>
      <c r="AD100" s="222"/>
      <c r="AE100" s="222"/>
      <c r="AF100" s="222"/>
      <c r="AG100" s="222"/>
      <c r="AH100" s="222"/>
      <c r="AI100" s="222"/>
      <c r="AJ100" s="222"/>
      <c r="AK100" s="222"/>
      <c r="AL100" s="222"/>
      <c r="AM100" s="222"/>
      <c r="AN100" s="222"/>
      <c r="AO100" s="222"/>
      <c r="AP100" s="222"/>
      <c r="AQ100" s="222"/>
      <c r="AR100" s="222"/>
      <c r="AS100" s="222"/>
      <c r="AT100" s="222"/>
      <c r="AU100" s="222"/>
      <c r="AV100" s="222"/>
      <c r="AW100" s="222"/>
      <c r="AX100" s="222"/>
      <c r="AY100" s="222"/>
      <c r="AZ100" s="222"/>
      <c r="BA100" s="222"/>
      <c r="BB100" s="222"/>
      <c r="BC100" s="222"/>
      <c r="BD100" s="222"/>
      <c r="BE100" s="222"/>
      <c r="BF100" s="222"/>
      <c r="BG100" s="222"/>
      <c r="BH100" s="222"/>
      <c r="BI100" s="222"/>
      <c r="BJ100" s="222"/>
      <c r="BK100" s="222"/>
      <c r="BL100" s="630">
        <f t="shared" si="1"/>
        <v>0</v>
      </c>
      <c r="BM100" s="222"/>
      <c r="BN100" s="222"/>
      <c r="BO100" s="631" t="s">
        <v>102</v>
      </c>
      <c r="BQ100" s="222"/>
      <c r="BR100" s="222"/>
      <c r="BS100" s="222"/>
      <c r="BT100" s="639">
        <v>798000.0</v>
      </c>
      <c r="BU100" s="222"/>
      <c r="BV100" s="632">
        <f t="shared" si="2"/>
        <v>798000</v>
      </c>
      <c r="BW100" s="632">
        <f t="shared" ref="BW100:BW102" si="37">BV100</f>
        <v>798000</v>
      </c>
      <c r="BX100" s="633">
        <f t="shared" si="3"/>
        <v>0</v>
      </c>
      <c r="BY100" s="632">
        <f t="shared" si="4"/>
        <v>0</v>
      </c>
      <c r="BZ100" s="633">
        <v>0.0</v>
      </c>
      <c r="CA100" s="633">
        <f t="shared" si="5"/>
        <v>0</v>
      </c>
      <c r="CB100" s="632">
        <f t="shared" si="6"/>
        <v>0</v>
      </c>
      <c r="CC100" s="633">
        <v>0.0</v>
      </c>
      <c r="CD100" s="633">
        <f t="shared" si="7"/>
        <v>0</v>
      </c>
      <c r="CE100" s="632">
        <f t="shared" si="8"/>
        <v>0</v>
      </c>
      <c r="CF100" s="633">
        <v>0.0</v>
      </c>
      <c r="CG100" s="633">
        <f t="shared" si="9"/>
        <v>0</v>
      </c>
      <c r="CH100" s="632">
        <f t="shared" si="10"/>
        <v>0</v>
      </c>
      <c r="CI100" s="633">
        <v>0.0</v>
      </c>
      <c r="CJ100" s="633">
        <f t="shared" si="11"/>
        <v>0</v>
      </c>
      <c r="CK100" s="632">
        <f t="shared" si="12"/>
        <v>0</v>
      </c>
      <c r="CL100" s="633">
        <v>0.0</v>
      </c>
      <c r="CM100" s="633">
        <f t="shared" si="13"/>
        <v>0</v>
      </c>
      <c r="CN100" s="632">
        <f t="shared" si="14"/>
        <v>0</v>
      </c>
      <c r="CO100" s="633">
        <v>0.0</v>
      </c>
      <c r="CP100" s="633">
        <f t="shared" si="15"/>
        <v>0</v>
      </c>
      <c r="CQ100" s="632">
        <f t="shared" si="16"/>
        <v>0</v>
      </c>
      <c r="CR100" s="633">
        <v>0.0</v>
      </c>
      <c r="CS100" s="633">
        <f t="shared" si="17"/>
        <v>0</v>
      </c>
      <c r="CT100" s="632">
        <f t="shared" si="18"/>
        <v>0</v>
      </c>
      <c r="CU100" s="633">
        <v>0.0</v>
      </c>
      <c r="CV100" s="633">
        <f t="shared" si="19"/>
        <v>0</v>
      </c>
      <c r="CW100" s="632">
        <f t="shared" si="20"/>
        <v>0</v>
      </c>
      <c r="CX100" s="633">
        <v>0.0</v>
      </c>
      <c r="CY100" s="633">
        <f t="shared" si="21"/>
        <v>0</v>
      </c>
      <c r="CZ100" s="632">
        <f t="shared" si="22"/>
        <v>0</v>
      </c>
      <c r="DA100" s="633">
        <v>0.0</v>
      </c>
      <c r="DB100" s="633">
        <f t="shared" si="23"/>
        <v>0</v>
      </c>
      <c r="DC100" s="632">
        <f t="shared" si="24"/>
        <v>0</v>
      </c>
      <c r="DD100" s="633">
        <v>0.0</v>
      </c>
      <c r="DE100" s="632">
        <f t="shared" si="25"/>
        <v>0</v>
      </c>
      <c r="DF100" s="632">
        <f t="shared" si="26"/>
        <v>0</v>
      </c>
    </row>
    <row r="101" hidden="1">
      <c r="A101" s="643">
        <v>6729095.0</v>
      </c>
      <c r="B101" s="635" t="s">
        <v>28804</v>
      </c>
      <c r="C101" s="636" t="s">
        <v>399</v>
      </c>
      <c r="D101" s="637">
        <v>45755.87126157407</v>
      </c>
      <c r="E101" s="637">
        <v>45755.87328703704</v>
      </c>
      <c r="F101" s="637">
        <v>45755.87453703704</v>
      </c>
      <c r="G101" s="636"/>
      <c r="H101" s="636" t="s">
        <v>95</v>
      </c>
      <c r="I101" s="636" t="s">
        <v>28805</v>
      </c>
      <c r="J101" s="636">
        <v>36.0</v>
      </c>
      <c r="K101" s="639">
        <v>798000.0</v>
      </c>
      <c r="L101" s="636" t="s">
        <v>28188</v>
      </c>
      <c r="M101" s="640" t="s">
        <v>28806</v>
      </c>
      <c r="N101" s="636" t="s">
        <v>28805</v>
      </c>
      <c r="O101" s="636" t="s">
        <v>28805</v>
      </c>
      <c r="P101" s="636" t="s">
        <v>28807</v>
      </c>
      <c r="Q101" s="636" t="s">
        <v>28808</v>
      </c>
      <c r="R101" s="222"/>
      <c r="S101" s="309"/>
      <c r="T101" s="222"/>
      <c r="U101" s="222"/>
      <c r="V101" s="222"/>
      <c r="W101" s="629"/>
      <c r="X101" s="222"/>
      <c r="Y101" s="222"/>
      <c r="Z101" s="222"/>
      <c r="AA101" s="222"/>
      <c r="AB101" s="222"/>
      <c r="AC101" s="222"/>
      <c r="AD101" s="222"/>
      <c r="AE101" s="222"/>
      <c r="AF101" s="222"/>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c r="BL101" s="630">
        <f t="shared" si="1"/>
        <v>0</v>
      </c>
      <c r="BM101" s="222"/>
      <c r="BN101" s="222"/>
      <c r="BO101" s="631" t="s">
        <v>102</v>
      </c>
      <c r="BQ101" s="222"/>
      <c r="BR101" s="222"/>
      <c r="BS101" s="222"/>
      <c r="BT101" s="639">
        <v>798000.0</v>
      </c>
      <c r="BU101" s="222"/>
      <c r="BV101" s="632">
        <f t="shared" si="2"/>
        <v>798000</v>
      </c>
      <c r="BW101" s="632">
        <f t="shared" si="37"/>
        <v>798000</v>
      </c>
      <c r="BX101" s="633">
        <f t="shared" si="3"/>
        <v>0</v>
      </c>
      <c r="BY101" s="632">
        <f t="shared" si="4"/>
        <v>0</v>
      </c>
      <c r="BZ101" s="633">
        <v>0.0</v>
      </c>
      <c r="CA101" s="633">
        <f t="shared" si="5"/>
        <v>0</v>
      </c>
      <c r="CB101" s="632">
        <f t="shared" si="6"/>
        <v>0</v>
      </c>
      <c r="CC101" s="633">
        <v>0.0</v>
      </c>
      <c r="CD101" s="633">
        <f t="shared" si="7"/>
        <v>0</v>
      </c>
      <c r="CE101" s="632">
        <f t="shared" si="8"/>
        <v>0</v>
      </c>
      <c r="CF101" s="633">
        <v>0.0</v>
      </c>
      <c r="CG101" s="633">
        <f t="shared" si="9"/>
        <v>0</v>
      </c>
      <c r="CH101" s="632">
        <f t="shared" si="10"/>
        <v>0</v>
      </c>
      <c r="CI101" s="633">
        <v>0.0</v>
      </c>
      <c r="CJ101" s="633">
        <f t="shared" si="11"/>
        <v>0</v>
      </c>
      <c r="CK101" s="632">
        <f t="shared" si="12"/>
        <v>0</v>
      </c>
      <c r="CL101" s="633">
        <v>0.0</v>
      </c>
      <c r="CM101" s="633">
        <f t="shared" si="13"/>
        <v>0</v>
      </c>
      <c r="CN101" s="632">
        <f t="shared" si="14"/>
        <v>0</v>
      </c>
      <c r="CO101" s="633">
        <v>0.0</v>
      </c>
      <c r="CP101" s="633">
        <f t="shared" si="15"/>
        <v>0</v>
      </c>
      <c r="CQ101" s="632">
        <f t="shared" si="16"/>
        <v>0</v>
      </c>
      <c r="CR101" s="633">
        <v>0.0</v>
      </c>
      <c r="CS101" s="633">
        <f t="shared" si="17"/>
        <v>0</v>
      </c>
      <c r="CT101" s="632">
        <f t="shared" si="18"/>
        <v>0</v>
      </c>
      <c r="CU101" s="633">
        <v>0.0</v>
      </c>
      <c r="CV101" s="633">
        <f t="shared" si="19"/>
        <v>0</v>
      </c>
      <c r="CW101" s="632">
        <f t="shared" si="20"/>
        <v>0</v>
      </c>
      <c r="CX101" s="633">
        <v>0.0</v>
      </c>
      <c r="CY101" s="633">
        <f t="shared" si="21"/>
        <v>0</v>
      </c>
      <c r="CZ101" s="632">
        <f t="shared" si="22"/>
        <v>0</v>
      </c>
      <c r="DA101" s="633">
        <v>0.0</v>
      </c>
      <c r="DB101" s="633">
        <f t="shared" si="23"/>
        <v>0</v>
      </c>
      <c r="DC101" s="632">
        <f t="shared" si="24"/>
        <v>0</v>
      </c>
      <c r="DD101" s="633">
        <v>0.0</v>
      </c>
      <c r="DE101" s="632">
        <f t="shared" si="25"/>
        <v>0</v>
      </c>
      <c r="DF101" s="632">
        <f t="shared" si="26"/>
        <v>0</v>
      </c>
    </row>
    <row r="102" hidden="1">
      <c r="A102" s="643">
        <v>6729223.0</v>
      </c>
      <c r="B102" s="635" t="s">
        <v>28809</v>
      </c>
      <c r="C102" s="636" t="s">
        <v>399</v>
      </c>
      <c r="D102" s="637">
        <v>45755.895787037036</v>
      </c>
      <c r="E102" s="637">
        <v>45755.89792824074</v>
      </c>
      <c r="F102" s="637">
        <v>45755.89815972222</v>
      </c>
      <c r="G102" s="636"/>
      <c r="H102" s="636" t="s">
        <v>622</v>
      </c>
      <c r="I102" s="636" t="s">
        <v>28050</v>
      </c>
      <c r="J102" s="636">
        <v>60.0</v>
      </c>
      <c r="K102" s="639">
        <v>798000.0</v>
      </c>
      <c r="L102" s="636" t="s">
        <v>28188</v>
      </c>
      <c r="M102" s="640" t="s">
        <v>28810</v>
      </c>
      <c r="N102" s="636" t="s">
        <v>27657</v>
      </c>
      <c r="O102" s="636" t="s">
        <v>28811</v>
      </c>
      <c r="P102" s="636" t="s">
        <v>28812</v>
      </c>
      <c r="Q102" s="636" t="s">
        <v>28813</v>
      </c>
      <c r="R102" s="222"/>
      <c r="S102" s="222"/>
      <c r="T102" s="222"/>
      <c r="U102" s="628"/>
      <c r="V102" s="222"/>
      <c r="W102" s="629"/>
      <c r="X102" s="222"/>
      <c r="Y102" s="222"/>
      <c r="Z102" s="222"/>
      <c r="AA102" s="222"/>
      <c r="AB102" s="222"/>
      <c r="AC102" s="222"/>
      <c r="AD102" s="222"/>
      <c r="AE102" s="222"/>
      <c r="AF102" s="222"/>
      <c r="AG102" s="222"/>
      <c r="AH102" s="222"/>
      <c r="AI102" s="222"/>
      <c r="AJ102" s="222"/>
      <c r="AK102" s="222"/>
      <c r="AL102" s="222"/>
      <c r="AM102" s="222"/>
      <c r="AN102" s="222"/>
      <c r="AO102" s="222"/>
      <c r="AP102" s="222"/>
      <c r="AQ102" s="222"/>
      <c r="AR102" s="222"/>
      <c r="AS102" s="222"/>
      <c r="AT102" s="222"/>
      <c r="AU102" s="222"/>
      <c r="AV102" s="222"/>
      <c r="AW102" s="222"/>
      <c r="AX102" s="222"/>
      <c r="AY102" s="222"/>
      <c r="AZ102" s="222"/>
      <c r="BA102" s="222"/>
      <c r="BB102" s="222"/>
      <c r="BC102" s="222"/>
      <c r="BD102" s="222"/>
      <c r="BE102" s="222"/>
      <c r="BF102" s="222"/>
      <c r="BG102" s="222"/>
      <c r="BH102" s="222"/>
      <c r="BI102" s="222"/>
      <c r="BJ102" s="222"/>
      <c r="BK102" s="222"/>
      <c r="BL102" s="630">
        <f t="shared" si="1"/>
        <v>0</v>
      </c>
      <c r="BM102" s="222"/>
      <c r="BN102" s="631" t="s">
        <v>76</v>
      </c>
      <c r="BP102" s="222"/>
      <c r="BQ102" s="222"/>
      <c r="BR102" s="222"/>
      <c r="BS102" s="222"/>
      <c r="BT102" s="639">
        <v>798000.0</v>
      </c>
      <c r="BU102" s="222"/>
      <c r="BV102" s="632">
        <f t="shared" si="2"/>
        <v>798000</v>
      </c>
      <c r="BW102" s="632">
        <f t="shared" si="37"/>
        <v>798000</v>
      </c>
      <c r="BX102" s="633">
        <f t="shared" si="3"/>
        <v>0</v>
      </c>
      <c r="BY102" s="632">
        <f t="shared" si="4"/>
        <v>0</v>
      </c>
      <c r="BZ102" s="633">
        <v>0.0</v>
      </c>
      <c r="CA102" s="633">
        <f t="shared" si="5"/>
        <v>0</v>
      </c>
      <c r="CB102" s="632">
        <f t="shared" si="6"/>
        <v>0</v>
      </c>
      <c r="CC102" s="633">
        <v>0.0</v>
      </c>
      <c r="CD102" s="633">
        <f t="shared" si="7"/>
        <v>0</v>
      </c>
      <c r="CE102" s="632">
        <f t="shared" si="8"/>
        <v>0</v>
      </c>
      <c r="CF102" s="633">
        <v>0.0</v>
      </c>
      <c r="CG102" s="633">
        <f t="shared" si="9"/>
        <v>0</v>
      </c>
      <c r="CH102" s="632">
        <f t="shared" si="10"/>
        <v>0</v>
      </c>
      <c r="CI102" s="633">
        <v>0.0</v>
      </c>
      <c r="CJ102" s="633">
        <f t="shared" si="11"/>
        <v>0</v>
      </c>
      <c r="CK102" s="632">
        <f t="shared" si="12"/>
        <v>0</v>
      </c>
      <c r="CL102" s="633">
        <v>0.0</v>
      </c>
      <c r="CM102" s="633">
        <f t="shared" si="13"/>
        <v>0</v>
      </c>
      <c r="CN102" s="632">
        <f t="shared" si="14"/>
        <v>0</v>
      </c>
      <c r="CO102" s="633">
        <v>0.0</v>
      </c>
      <c r="CP102" s="633">
        <f t="shared" si="15"/>
        <v>0</v>
      </c>
      <c r="CQ102" s="632">
        <f t="shared" si="16"/>
        <v>0</v>
      </c>
      <c r="CR102" s="633">
        <v>0.0</v>
      </c>
      <c r="CS102" s="633">
        <f t="shared" si="17"/>
        <v>0</v>
      </c>
      <c r="CT102" s="632">
        <f t="shared" si="18"/>
        <v>0</v>
      </c>
      <c r="CU102" s="633">
        <v>0.0</v>
      </c>
      <c r="CV102" s="633">
        <f t="shared" si="19"/>
        <v>0</v>
      </c>
      <c r="CW102" s="632">
        <f t="shared" si="20"/>
        <v>0</v>
      </c>
      <c r="CX102" s="633">
        <v>0.0</v>
      </c>
      <c r="CY102" s="633">
        <f t="shared" si="21"/>
        <v>0</v>
      </c>
      <c r="CZ102" s="632">
        <f t="shared" si="22"/>
        <v>0</v>
      </c>
      <c r="DA102" s="633">
        <v>0.0</v>
      </c>
      <c r="DB102" s="633">
        <f t="shared" si="23"/>
        <v>0</v>
      </c>
      <c r="DC102" s="632">
        <f t="shared" si="24"/>
        <v>0</v>
      </c>
      <c r="DD102" s="633">
        <v>0.0</v>
      </c>
      <c r="DE102" s="632">
        <f t="shared" si="25"/>
        <v>0</v>
      </c>
      <c r="DF102" s="632">
        <f t="shared" si="26"/>
        <v>0</v>
      </c>
    </row>
    <row r="103" hidden="1">
      <c r="A103" s="643">
        <v>6729284.0</v>
      </c>
      <c r="B103" s="635" t="s">
        <v>28814</v>
      </c>
      <c r="C103" s="636" t="s">
        <v>399</v>
      </c>
      <c r="D103" s="637">
        <v>45755.903865740744</v>
      </c>
      <c r="E103" s="637">
        <v>45755.90521990741</v>
      </c>
      <c r="F103" s="637">
        <v>45755.90650462963</v>
      </c>
      <c r="G103" s="636"/>
      <c r="H103" s="636" t="s">
        <v>1015</v>
      </c>
      <c r="I103" s="636" t="s">
        <v>28460</v>
      </c>
      <c r="J103" s="636" t="s">
        <v>25897</v>
      </c>
      <c r="K103" s="639">
        <v>798000.0</v>
      </c>
      <c r="L103" s="636" t="s">
        <v>28188</v>
      </c>
      <c r="M103" s="640" t="s">
        <v>28815</v>
      </c>
      <c r="N103" s="636" t="s">
        <v>28816</v>
      </c>
      <c r="O103" s="636" t="s">
        <v>28817</v>
      </c>
      <c r="P103" s="636" t="s">
        <v>28818</v>
      </c>
      <c r="Q103" s="636" t="s">
        <v>28819</v>
      </c>
      <c r="R103" s="222"/>
      <c r="S103" s="641">
        <v>45777.0</v>
      </c>
      <c r="T103" s="631" t="s">
        <v>28223</v>
      </c>
      <c r="U103" s="633">
        <v>798000.0</v>
      </c>
      <c r="V103" s="633">
        <v>774060.0</v>
      </c>
      <c r="W103" s="629"/>
      <c r="X103" s="222"/>
      <c r="Y103" s="222"/>
      <c r="Z103" s="222"/>
      <c r="AA103" s="222"/>
      <c r="AB103" s="222"/>
      <c r="AC103" s="222"/>
      <c r="AD103" s="222"/>
      <c r="AE103" s="222"/>
      <c r="AF103" s="222"/>
      <c r="AG103" s="222"/>
      <c r="AH103" s="222"/>
      <c r="AI103" s="222"/>
      <c r="AJ103" s="222"/>
      <c r="AK103" s="222"/>
      <c r="AL103" s="222"/>
      <c r="AM103" s="222"/>
      <c r="AN103" s="222"/>
      <c r="AO103" s="222"/>
      <c r="AP103" s="222"/>
      <c r="AQ103" s="222"/>
      <c r="AR103" s="222"/>
      <c r="AS103" s="222"/>
      <c r="AT103" s="222"/>
      <c r="AU103" s="222"/>
      <c r="AV103" s="222"/>
      <c r="AW103" s="222"/>
      <c r="AX103" s="222"/>
      <c r="AY103" s="222"/>
      <c r="AZ103" s="222"/>
      <c r="BA103" s="222"/>
      <c r="BB103" s="222"/>
      <c r="BC103" s="222"/>
      <c r="BD103" s="222"/>
      <c r="BE103" s="222"/>
      <c r="BF103" s="222"/>
      <c r="BG103" s="222"/>
      <c r="BH103" s="222"/>
      <c r="BI103" s="222"/>
      <c r="BJ103" s="222"/>
      <c r="BK103" s="222"/>
      <c r="BL103" s="630">
        <f t="shared" si="1"/>
        <v>798000</v>
      </c>
      <c r="BM103" s="222"/>
      <c r="BN103" s="222"/>
      <c r="BO103" s="222"/>
      <c r="BP103" s="222"/>
      <c r="BQ103" s="222"/>
      <c r="BR103" s="222"/>
      <c r="BS103" s="222"/>
      <c r="BT103" s="639">
        <v>798000.0</v>
      </c>
      <c r="BU103" s="222"/>
      <c r="BV103" s="632">
        <f t="shared" si="2"/>
        <v>798000</v>
      </c>
      <c r="BW103" s="633">
        <v>0.0</v>
      </c>
      <c r="BX103" s="633">
        <f t="shared" si="3"/>
        <v>66500</v>
      </c>
      <c r="BY103" s="632">
        <f t="shared" si="4"/>
        <v>731500</v>
      </c>
      <c r="BZ103" s="633">
        <v>0.0</v>
      </c>
      <c r="CA103" s="633">
        <f t="shared" si="5"/>
        <v>66500</v>
      </c>
      <c r="CB103" s="632">
        <f t="shared" si="6"/>
        <v>665000</v>
      </c>
      <c r="CC103" s="633">
        <v>0.0</v>
      </c>
      <c r="CD103" s="633">
        <f t="shared" si="7"/>
        <v>66500</v>
      </c>
      <c r="CE103" s="632">
        <f t="shared" si="8"/>
        <v>598500</v>
      </c>
      <c r="CF103" s="633">
        <v>0.0</v>
      </c>
      <c r="CG103" s="633">
        <f t="shared" si="9"/>
        <v>66500</v>
      </c>
      <c r="CH103" s="632">
        <f t="shared" si="10"/>
        <v>532000</v>
      </c>
      <c r="CI103" s="633">
        <v>0.0</v>
      </c>
      <c r="CJ103" s="633">
        <f t="shared" si="11"/>
        <v>66500</v>
      </c>
      <c r="CK103" s="632">
        <f t="shared" si="12"/>
        <v>465500</v>
      </c>
      <c r="CL103" s="633">
        <v>0.0</v>
      </c>
      <c r="CM103" s="633">
        <f t="shared" si="13"/>
        <v>66500</v>
      </c>
      <c r="CN103" s="632">
        <f t="shared" si="14"/>
        <v>399000</v>
      </c>
      <c r="CO103" s="633">
        <v>0.0</v>
      </c>
      <c r="CP103" s="633">
        <f t="shared" si="15"/>
        <v>66500</v>
      </c>
      <c r="CQ103" s="632">
        <f t="shared" si="16"/>
        <v>332500</v>
      </c>
      <c r="CR103" s="633">
        <v>0.0</v>
      </c>
      <c r="CS103" s="633">
        <f t="shared" si="17"/>
        <v>66500</v>
      </c>
      <c r="CT103" s="632">
        <f t="shared" si="18"/>
        <v>266000</v>
      </c>
      <c r="CU103" s="633">
        <v>0.0</v>
      </c>
      <c r="CV103" s="633">
        <f t="shared" si="19"/>
        <v>66500</v>
      </c>
      <c r="CW103" s="632">
        <f t="shared" si="20"/>
        <v>199500</v>
      </c>
      <c r="CX103" s="633">
        <v>0.0</v>
      </c>
      <c r="CY103" s="633">
        <f t="shared" si="21"/>
        <v>66500</v>
      </c>
      <c r="CZ103" s="632">
        <f t="shared" si="22"/>
        <v>133000</v>
      </c>
      <c r="DA103" s="633">
        <v>0.0</v>
      </c>
      <c r="DB103" s="633">
        <f t="shared" si="23"/>
        <v>66500</v>
      </c>
      <c r="DC103" s="632">
        <f t="shared" si="24"/>
        <v>66500</v>
      </c>
      <c r="DD103" s="633">
        <v>0.0</v>
      </c>
      <c r="DE103" s="632">
        <f t="shared" si="25"/>
        <v>66500</v>
      </c>
      <c r="DF103" s="632">
        <f t="shared" si="26"/>
        <v>0</v>
      </c>
    </row>
    <row r="104" hidden="1">
      <c r="A104" s="643">
        <v>6729407.0</v>
      </c>
      <c r="B104" s="635" t="s">
        <v>28820</v>
      </c>
      <c r="C104" s="636" t="s">
        <v>399</v>
      </c>
      <c r="D104" s="637">
        <v>45755.967199074075</v>
      </c>
      <c r="E104" s="637">
        <v>45755.98673611111</v>
      </c>
      <c r="F104" s="637">
        <v>45755.987962962965</v>
      </c>
      <c r="G104" s="636"/>
      <c r="H104" s="636" t="s">
        <v>28821</v>
      </c>
      <c r="I104" s="636" t="s">
        <v>28822</v>
      </c>
      <c r="J104" s="636" t="s">
        <v>25904</v>
      </c>
      <c r="K104" s="639">
        <v>1980000.0</v>
      </c>
      <c r="L104" s="636" t="s">
        <v>28196</v>
      </c>
      <c r="M104" s="640" t="s">
        <v>28823</v>
      </c>
      <c r="N104" s="636" t="s">
        <v>28824</v>
      </c>
      <c r="O104" s="636" t="s">
        <v>28825</v>
      </c>
      <c r="P104" s="636" t="s">
        <v>28826</v>
      </c>
      <c r="Q104" s="636" t="s">
        <v>28827</v>
      </c>
      <c r="R104" s="222"/>
      <c r="S104" s="222"/>
      <c r="T104" s="222"/>
      <c r="U104" s="628"/>
      <c r="V104" s="222"/>
      <c r="W104" s="629"/>
      <c r="X104" s="222"/>
      <c r="Y104" s="222"/>
      <c r="Z104" s="222"/>
      <c r="AA104" s="222"/>
      <c r="AB104" s="222"/>
      <c r="AC104" s="222"/>
      <c r="AD104" s="222"/>
      <c r="AE104" s="222"/>
      <c r="AF104" s="222"/>
      <c r="AG104" s="222"/>
      <c r="AH104" s="222"/>
      <c r="AI104" s="222"/>
      <c r="AJ104" s="222"/>
      <c r="AK104" s="222"/>
      <c r="AL104" s="222"/>
      <c r="AM104" s="222"/>
      <c r="AN104" s="222"/>
      <c r="AO104" s="222"/>
      <c r="AP104" s="222"/>
      <c r="AQ104" s="222"/>
      <c r="AR104" s="222"/>
      <c r="AS104" s="222"/>
      <c r="AT104" s="222"/>
      <c r="AU104" s="222"/>
      <c r="AV104" s="222"/>
      <c r="AW104" s="222"/>
      <c r="AX104" s="222"/>
      <c r="AY104" s="222"/>
      <c r="AZ104" s="222"/>
      <c r="BA104" s="222"/>
      <c r="BB104" s="222"/>
      <c r="BC104" s="222"/>
      <c r="BD104" s="222"/>
      <c r="BE104" s="222"/>
      <c r="BF104" s="222"/>
      <c r="BG104" s="222"/>
      <c r="BH104" s="222"/>
      <c r="BI104" s="222"/>
      <c r="BJ104" s="222"/>
      <c r="BK104" s="222"/>
      <c r="BL104" s="630">
        <f t="shared" si="1"/>
        <v>0</v>
      </c>
      <c r="BM104" s="222"/>
      <c r="BN104" s="222"/>
      <c r="BO104" s="631" t="s">
        <v>102</v>
      </c>
      <c r="BP104" s="631" t="s">
        <v>28148</v>
      </c>
      <c r="BQ104" s="222"/>
      <c r="BR104" s="222"/>
      <c r="BS104" s="222"/>
      <c r="BT104" s="639">
        <v>1980000.0</v>
      </c>
      <c r="BU104" s="222"/>
      <c r="BV104" s="632">
        <f t="shared" si="2"/>
        <v>1980000</v>
      </c>
      <c r="BW104" s="632">
        <f t="shared" ref="BW104:BW105" si="38">BV104</f>
        <v>1980000</v>
      </c>
      <c r="BX104" s="633">
        <f t="shared" si="3"/>
        <v>0</v>
      </c>
      <c r="BY104" s="632">
        <f t="shared" si="4"/>
        <v>0</v>
      </c>
      <c r="BZ104" s="633">
        <v>0.0</v>
      </c>
      <c r="CA104" s="633">
        <f t="shared" si="5"/>
        <v>0</v>
      </c>
      <c r="CB104" s="632">
        <f t="shared" si="6"/>
        <v>0</v>
      </c>
      <c r="CC104" s="633">
        <v>0.0</v>
      </c>
      <c r="CD104" s="633">
        <f t="shared" si="7"/>
        <v>0</v>
      </c>
      <c r="CE104" s="632">
        <f t="shared" si="8"/>
        <v>0</v>
      </c>
      <c r="CF104" s="633">
        <v>0.0</v>
      </c>
      <c r="CG104" s="633">
        <f t="shared" si="9"/>
        <v>0</v>
      </c>
      <c r="CH104" s="632">
        <f t="shared" si="10"/>
        <v>0</v>
      </c>
      <c r="CI104" s="633">
        <v>0.0</v>
      </c>
      <c r="CJ104" s="633">
        <f t="shared" si="11"/>
        <v>0</v>
      </c>
      <c r="CK104" s="632">
        <f t="shared" si="12"/>
        <v>0</v>
      </c>
      <c r="CL104" s="633">
        <v>0.0</v>
      </c>
      <c r="CM104" s="633">
        <f t="shared" si="13"/>
        <v>0</v>
      </c>
      <c r="CN104" s="632">
        <f t="shared" si="14"/>
        <v>0</v>
      </c>
      <c r="CO104" s="633">
        <v>0.0</v>
      </c>
      <c r="CP104" s="633">
        <f t="shared" si="15"/>
        <v>0</v>
      </c>
      <c r="CQ104" s="632">
        <f t="shared" si="16"/>
        <v>0</v>
      </c>
      <c r="CR104" s="633">
        <v>0.0</v>
      </c>
      <c r="CS104" s="633">
        <f t="shared" si="17"/>
        <v>0</v>
      </c>
      <c r="CT104" s="632">
        <f t="shared" si="18"/>
        <v>0</v>
      </c>
      <c r="CU104" s="633">
        <v>0.0</v>
      </c>
      <c r="CV104" s="633">
        <f t="shared" si="19"/>
        <v>0</v>
      </c>
      <c r="CW104" s="632">
        <f t="shared" si="20"/>
        <v>0</v>
      </c>
      <c r="CX104" s="633">
        <v>0.0</v>
      </c>
      <c r="CY104" s="633">
        <f t="shared" si="21"/>
        <v>0</v>
      </c>
      <c r="CZ104" s="632">
        <f t="shared" si="22"/>
        <v>0</v>
      </c>
      <c r="DA104" s="633">
        <v>0.0</v>
      </c>
      <c r="DB104" s="633">
        <f t="shared" si="23"/>
        <v>0</v>
      </c>
      <c r="DC104" s="632">
        <f t="shared" si="24"/>
        <v>0</v>
      </c>
      <c r="DD104" s="633">
        <v>0.0</v>
      </c>
      <c r="DE104" s="632">
        <f t="shared" si="25"/>
        <v>0</v>
      </c>
      <c r="DF104" s="632">
        <f t="shared" si="26"/>
        <v>0</v>
      </c>
    </row>
    <row r="105" hidden="1">
      <c r="A105" s="643">
        <v>6729426.0</v>
      </c>
      <c r="B105" s="635" t="s">
        <v>28828</v>
      </c>
      <c r="C105" s="636" t="s">
        <v>399</v>
      </c>
      <c r="D105" s="637">
        <v>45755.97709490741</v>
      </c>
      <c r="E105" s="637">
        <v>45755.97822916666</v>
      </c>
      <c r="F105" s="637">
        <v>45755.9796412037</v>
      </c>
      <c r="G105" s="636"/>
      <c r="H105" s="636" t="s">
        <v>973</v>
      </c>
      <c r="I105" s="636" t="s">
        <v>28829</v>
      </c>
      <c r="J105" s="636">
        <v>36.0</v>
      </c>
      <c r="K105" s="639">
        <v>798000.0</v>
      </c>
      <c r="L105" s="636" t="s">
        <v>28188</v>
      </c>
      <c r="M105" s="640" t="s">
        <v>28830</v>
      </c>
      <c r="N105" s="636" t="s">
        <v>28831</v>
      </c>
      <c r="O105" s="636" t="s">
        <v>28832</v>
      </c>
      <c r="P105" s="636" t="s">
        <v>28833</v>
      </c>
      <c r="Q105" s="636" t="s">
        <v>28834</v>
      </c>
      <c r="R105" s="222"/>
      <c r="S105" s="222"/>
      <c r="T105" s="222"/>
      <c r="U105" s="628"/>
      <c r="V105" s="222"/>
      <c r="W105" s="629"/>
      <c r="X105" s="222"/>
      <c r="Y105" s="222"/>
      <c r="Z105" s="222"/>
      <c r="AA105" s="222"/>
      <c r="AB105" s="222"/>
      <c r="AC105" s="222"/>
      <c r="AD105" s="222"/>
      <c r="AE105" s="222"/>
      <c r="AF105" s="222"/>
      <c r="AG105" s="222"/>
      <c r="AH105" s="222"/>
      <c r="AI105" s="222"/>
      <c r="AJ105" s="222"/>
      <c r="AK105" s="222"/>
      <c r="AL105" s="222"/>
      <c r="AM105" s="222"/>
      <c r="AN105" s="222"/>
      <c r="AO105" s="222"/>
      <c r="AP105" s="222"/>
      <c r="AQ105" s="222"/>
      <c r="AR105" s="222"/>
      <c r="AS105" s="222"/>
      <c r="AT105" s="222"/>
      <c r="AU105" s="222"/>
      <c r="AV105" s="222"/>
      <c r="AW105" s="222"/>
      <c r="AX105" s="222"/>
      <c r="AY105" s="222"/>
      <c r="AZ105" s="222"/>
      <c r="BA105" s="222"/>
      <c r="BB105" s="222"/>
      <c r="BC105" s="222"/>
      <c r="BD105" s="222"/>
      <c r="BE105" s="222"/>
      <c r="BF105" s="222"/>
      <c r="BG105" s="222"/>
      <c r="BH105" s="222"/>
      <c r="BI105" s="222"/>
      <c r="BJ105" s="222"/>
      <c r="BK105" s="222"/>
      <c r="BL105" s="630">
        <f t="shared" si="1"/>
        <v>0</v>
      </c>
      <c r="BM105" s="222"/>
      <c r="BN105" s="222"/>
      <c r="BO105" s="631" t="s">
        <v>102</v>
      </c>
      <c r="BQ105" s="222"/>
      <c r="BR105" s="222"/>
      <c r="BS105" s="222"/>
      <c r="BT105" s="639">
        <v>798000.0</v>
      </c>
      <c r="BU105" s="222"/>
      <c r="BV105" s="632">
        <f t="shared" si="2"/>
        <v>798000</v>
      </c>
      <c r="BW105" s="632">
        <f t="shared" si="38"/>
        <v>798000</v>
      </c>
      <c r="BX105" s="633">
        <f t="shared" si="3"/>
        <v>0</v>
      </c>
      <c r="BY105" s="632">
        <f t="shared" si="4"/>
        <v>0</v>
      </c>
      <c r="BZ105" s="633">
        <v>0.0</v>
      </c>
      <c r="CA105" s="633">
        <f t="shared" si="5"/>
        <v>0</v>
      </c>
      <c r="CB105" s="632">
        <f t="shared" si="6"/>
        <v>0</v>
      </c>
      <c r="CC105" s="633">
        <v>0.0</v>
      </c>
      <c r="CD105" s="633">
        <f t="shared" si="7"/>
        <v>0</v>
      </c>
      <c r="CE105" s="632">
        <f t="shared" si="8"/>
        <v>0</v>
      </c>
      <c r="CF105" s="633">
        <v>0.0</v>
      </c>
      <c r="CG105" s="633">
        <f t="shared" si="9"/>
        <v>0</v>
      </c>
      <c r="CH105" s="632">
        <f t="shared" si="10"/>
        <v>0</v>
      </c>
      <c r="CI105" s="633">
        <v>0.0</v>
      </c>
      <c r="CJ105" s="633">
        <f t="shared" si="11"/>
        <v>0</v>
      </c>
      <c r="CK105" s="632">
        <f t="shared" si="12"/>
        <v>0</v>
      </c>
      <c r="CL105" s="633">
        <v>0.0</v>
      </c>
      <c r="CM105" s="633">
        <f t="shared" si="13"/>
        <v>0</v>
      </c>
      <c r="CN105" s="632">
        <f t="shared" si="14"/>
        <v>0</v>
      </c>
      <c r="CO105" s="633">
        <v>0.0</v>
      </c>
      <c r="CP105" s="633">
        <f t="shared" si="15"/>
        <v>0</v>
      </c>
      <c r="CQ105" s="632">
        <f t="shared" si="16"/>
        <v>0</v>
      </c>
      <c r="CR105" s="633">
        <v>0.0</v>
      </c>
      <c r="CS105" s="633">
        <f t="shared" si="17"/>
        <v>0</v>
      </c>
      <c r="CT105" s="632">
        <f t="shared" si="18"/>
        <v>0</v>
      </c>
      <c r="CU105" s="633">
        <v>0.0</v>
      </c>
      <c r="CV105" s="633">
        <f t="shared" si="19"/>
        <v>0</v>
      </c>
      <c r="CW105" s="632">
        <f t="shared" si="20"/>
        <v>0</v>
      </c>
      <c r="CX105" s="633">
        <v>0.0</v>
      </c>
      <c r="CY105" s="633">
        <f t="shared" si="21"/>
        <v>0</v>
      </c>
      <c r="CZ105" s="632">
        <f t="shared" si="22"/>
        <v>0</v>
      </c>
      <c r="DA105" s="633">
        <v>0.0</v>
      </c>
      <c r="DB105" s="633">
        <f t="shared" si="23"/>
        <v>0</v>
      </c>
      <c r="DC105" s="632">
        <f t="shared" si="24"/>
        <v>0</v>
      </c>
      <c r="DD105" s="633">
        <v>0.0</v>
      </c>
      <c r="DE105" s="632">
        <f t="shared" si="25"/>
        <v>0</v>
      </c>
      <c r="DF105" s="632">
        <f t="shared" si="26"/>
        <v>0</v>
      </c>
    </row>
    <row r="106" hidden="1">
      <c r="A106" s="643">
        <v>6729428.0</v>
      </c>
      <c r="B106" s="635" t="s">
        <v>28835</v>
      </c>
      <c r="C106" s="636" t="s">
        <v>399</v>
      </c>
      <c r="D106" s="637">
        <v>45755.98138888889</v>
      </c>
      <c r="E106" s="637">
        <v>45755.984143518515</v>
      </c>
      <c r="F106" s="637">
        <v>45755.986493055556</v>
      </c>
      <c r="G106" s="636"/>
      <c r="H106" s="636" t="s">
        <v>28245</v>
      </c>
      <c r="I106" s="636" t="s">
        <v>28836</v>
      </c>
      <c r="J106" s="636">
        <v>60.0</v>
      </c>
      <c r="K106" s="639">
        <v>1980000.0</v>
      </c>
      <c r="L106" s="636" t="s">
        <v>28196</v>
      </c>
      <c r="M106" s="640" t="s">
        <v>28837</v>
      </c>
      <c r="N106" s="636" t="s">
        <v>26966</v>
      </c>
      <c r="O106" s="636" t="s">
        <v>28838</v>
      </c>
      <c r="P106" s="636" t="s">
        <v>28839</v>
      </c>
      <c r="Q106" s="636" t="s">
        <v>28840</v>
      </c>
      <c r="R106" s="222"/>
      <c r="S106" s="309"/>
      <c r="T106" s="222"/>
      <c r="U106" s="222"/>
      <c r="V106" s="222"/>
      <c r="W106" s="629"/>
      <c r="X106" s="222"/>
      <c r="Y106" s="222"/>
      <c r="Z106" s="222"/>
      <c r="AA106" s="222"/>
      <c r="AB106" s="222"/>
      <c r="AC106" s="222"/>
      <c r="AD106" s="222"/>
      <c r="AE106" s="222"/>
      <c r="AF106" s="222"/>
      <c r="AG106" s="222"/>
      <c r="AH106" s="222"/>
      <c r="AI106" s="222"/>
      <c r="AJ106" s="222"/>
      <c r="AK106" s="222"/>
      <c r="AL106" s="222"/>
      <c r="AM106" s="222"/>
      <c r="AN106" s="222"/>
      <c r="AO106" s="222"/>
      <c r="AP106" s="222"/>
      <c r="AQ106" s="222"/>
      <c r="AR106" s="222"/>
      <c r="AS106" s="222"/>
      <c r="AT106" s="222"/>
      <c r="AU106" s="222"/>
      <c r="AV106" s="222"/>
      <c r="AW106" s="222"/>
      <c r="AX106" s="222"/>
      <c r="AY106" s="222"/>
      <c r="AZ106" s="222"/>
      <c r="BA106" s="222"/>
      <c r="BB106" s="222"/>
      <c r="BC106" s="222"/>
      <c r="BD106" s="222"/>
      <c r="BE106" s="222"/>
      <c r="BF106" s="222"/>
      <c r="BG106" s="222"/>
      <c r="BH106" s="222"/>
      <c r="BI106" s="222"/>
      <c r="BJ106" s="222"/>
      <c r="BK106" s="222"/>
      <c r="BL106" s="630">
        <f t="shared" si="1"/>
        <v>0</v>
      </c>
      <c r="BM106" s="222"/>
      <c r="BN106" s="222"/>
      <c r="BO106" s="222"/>
      <c r="BP106" s="222"/>
      <c r="BQ106" s="222"/>
      <c r="BR106" s="631" t="s">
        <v>16</v>
      </c>
      <c r="BS106" s="222"/>
      <c r="BT106" s="639">
        <v>1980000.0</v>
      </c>
      <c r="BU106" s="222"/>
      <c r="BV106" s="632">
        <f t="shared" si="2"/>
        <v>1980000</v>
      </c>
      <c r="BW106" s="633">
        <v>0.0</v>
      </c>
      <c r="BX106" s="633">
        <f t="shared" si="3"/>
        <v>165000</v>
      </c>
      <c r="BY106" s="632">
        <f t="shared" si="4"/>
        <v>1815000</v>
      </c>
      <c r="BZ106" s="633">
        <v>0.0</v>
      </c>
      <c r="CA106" s="633">
        <f t="shared" si="5"/>
        <v>165000</v>
      </c>
      <c r="CB106" s="632">
        <f t="shared" si="6"/>
        <v>1650000</v>
      </c>
      <c r="CC106" s="633">
        <v>0.0</v>
      </c>
      <c r="CD106" s="633">
        <f t="shared" si="7"/>
        <v>165000</v>
      </c>
      <c r="CE106" s="632">
        <f t="shared" si="8"/>
        <v>1485000</v>
      </c>
      <c r="CF106" s="633">
        <v>0.0</v>
      </c>
      <c r="CG106" s="633">
        <f t="shared" si="9"/>
        <v>165000</v>
      </c>
      <c r="CH106" s="632">
        <f t="shared" si="10"/>
        <v>1320000</v>
      </c>
      <c r="CI106" s="633">
        <v>0.0</v>
      </c>
      <c r="CJ106" s="633">
        <f t="shared" si="11"/>
        <v>165000</v>
      </c>
      <c r="CK106" s="632">
        <f t="shared" si="12"/>
        <v>1155000</v>
      </c>
      <c r="CL106" s="633">
        <v>0.0</v>
      </c>
      <c r="CM106" s="633">
        <f t="shared" si="13"/>
        <v>165000</v>
      </c>
      <c r="CN106" s="632">
        <f t="shared" si="14"/>
        <v>990000</v>
      </c>
      <c r="CO106" s="633">
        <v>0.0</v>
      </c>
      <c r="CP106" s="633">
        <f t="shared" si="15"/>
        <v>165000</v>
      </c>
      <c r="CQ106" s="632">
        <f t="shared" si="16"/>
        <v>825000</v>
      </c>
      <c r="CR106" s="633">
        <v>0.0</v>
      </c>
      <c r="CS106" s="633">
        <f t="shared" si="17"/>
        <v>165000</v>
      </c>
      <c r="CT106" s="632">
        <f t="shared" si="18"/>
        <v>660000</v>
      </c>
      <c r="CU106" s="633">
        <v>0.0</v>
      </c>
      <c r="CV106" s="633">
        <f t="shared" si="19"/>
        <v>165000</v>
      </c>
      <c r="CW106" s="632">
        <f t="shared" si="20"/>
        <v>495000</v>
      </c>
      <c r="CX106" s="633">
        <v>0.0</v>
      </c>
      <c r="CY106" s="633">
        <f t="shared" si="21"/>
        <v>165000</v>
      </c>
      <c r="CZ106" s="632">
        <f t="shared" si="22"/>
        <v>330000</v>
      </c>
      <c r="DA106" s="633">
        <v>0.0</v>
      </c>
      <c r="DB106" s="633">
        <f t="shared" si="23"/>
        <v>165000</v>
      </c>
      <c r="DC106" s="632">
        <f t="shared" si="24"/>
        <v>165000</v>
      </c>
      <c r="DD106" s="633">
        <v>0.0</v>
      </c>
      <c r="DE106" s="632">
        <f t="shared" si="25"/>
        <v>165000</v>
      </c>
      <c r="DF106" s="632">
        <f t="shared" si="26"/>
        <v>0</v>
      </c>
    </row>
    <row r="107" hidden="1">
      <c r="A107" s="643">
        <v>6729430.0</v>
      </c>
      <c r="B107" s="635" t="s">
        <v>28841</v>
      </c>
      <c r="C107" s="636" t="s">
        <v>399</v>
      </c>
      <c r="D107" s="637">
        <v>45755.982256944444</v>
      </c>
      <c r="E107" s="637">
        <v>45755.983310185184</v>
      </c>
      <c r="F107" s="637">
        <v>45755.98446759259</v>
      </c>
      <c r="G107" s="636"/>
      <c r="H107" s="636" t="s">
        <v>468</v>
      </c>
      <c r="I107" s="636" t="s">
        <v>28842</v>
      </c>
      <c r="J107" s="636"/>
      <c r="K107" s="639">
        <v>1980000.0</v>
      </c>
      <c r="L107" s="636" t="s">
        <v>28196</v>
      </c>
      <c r="M107" s="640" t="s">
        <v>28843</v>
      </c>
      <c r="N107" s="636" t="s">
        <v>28844</v>
      </c>
      <c r="O107" s="636" t="s">
        <v>28845</v>
      </c>
      <c r="P107" s="636" t="s">
        <v>28846</v>
      </c>
      <c r="Q107" s="636" t="s">
        <v>28847</v>
      </c>
      <c r="R107" s="222"/>
      <c r="S107" s="222"/>
      <c r="T107" s="222"/>
      <c r="U107" s="628"/>
      <c r="V107" s="222"/>
      <c r="W107" s="629"/>
      <c r="X107" s="222"/>
      <c r="Y107" s="222"/>
      <c r="Z107" s="222"/>
      <c r="AA107" s="222"/>
      <c r="AB107" s="222"/>
      <c r="AC107" s="222"/>
      <c r="AD107" s="222"/>
      <c r="AE107" s="222"/>
      <c r="AF107" s="222"/>
      <c r="AG107" s="222"/>
      <c r="AH107" s="222"/>
      <c r="AI107" s="222"/>
      <c r="AJ107" s="222"/>
      <c r="AK107" s="222"/>
      <c r="AL107" s="222"/>
      <c r="AM107" s="222"/>
      <c r="AN107" s="222"/>
      <c r="AO107" s="222"/>
      <c r="AP107" s="222"/>
      <c r="AQ107" s="222"/>
      <c r="AR107" s="222"/>
      <c r="AS107" s="222"/>
      <c r="AT107" s="222"/>
      <c r="AU107" s="222"/>
      <c r="AV107" s="222"/>
      <c r="AW107" s="222"/>
      <c r="AX107" s="222"/>
      <c r="AY107" s="222"/>
      <c r="AZ107" s="222"/>
      <c r="BA107" s="222"/>
      <c r="BB107" s="222"/>
      <c r="BC107" s="222"/>
      <c r="BD107" s="222"/>
      <c r="BE107" s="222"/>
      <c r="BF107" s="222"/>
      <c r="BG107" s="222"/>
      <c r="BH107" s="222"/>
      <c r="BI107" s="222"/>
      <c r="BJ107" s="222"/>
      <c r="BK107" s="222"/>
      <c r="BL107" s="630">
        <f t="shared" si="1"/>
        <v>0</v>
      </c>
      <c r="BM107" s="222"/>
      <c r="BN107" s="222"/>
      <c r="BO107" s="631" t="s">
        <v>102</v>
      </c>
      <c r="BQ107" s="222"/>
      <c r="BR107" s="222"/>
      <c r="BS107" s="222"/>
      <c r="BT107" s="639">
        <v>1980000.0</v>
      </c>
      <c r="BU107" s="222"/>
      <c r="BV107" s="632">
        <f t="shared" si="2"/>
        <v>1980000</v>
      </c>
      <c r="BW107" s="632">
        <f>BV107</f>
        <v>1980000</v>
      </c>
      <c r="BX107" s="633">
        <f t="shared" si="3"/>
        <v>0</v>
      </c>
      <c r="BY107" s="632">
        <f t="shared" si="4"/>
        <v>0</v>
      </c>
      <c r="BZ107" s="633">
        <v>0.0</v>
      </c>
      <c r="CA107" s="633">
        <f t="shared" si="5"/>
        <v>0</v>
      </c>
      <c r="CB107" s="632">
        <f t="shared" si="6"/>
        <v>0</v>
      </c>
      <c r="CC107" s="633">
        <v>0.0</v>
      </c>
      <c r="CD107" s="633">
        <f t="shared" si="7"/>
        <v>0</v>
      </c>
      <c r="CE107" s="632">
        <f t="shared" si="8"/>
        <v>0</v>
      </c>
      <c r="CF107" s="633">
        <v>0.0</v>
      </c>
      <c r="CG107" s="633">
        <f t="shared" si="9"/>
        <v>0</v>
      </c>
      <c r="CH107" s="632">
        <f t="shared" si="10"/>
        <v>0</v>
      </c>
      <c r="CI107" s="633">
        <v>0.0</v>
      </c>
      <c r="CJ107" s="633">
        <f t="shared" si="11"/>
        <v>0</v>
      </c>
      <c r="CK107" s="632">
        <f t="shared" si="12"/>
        <v>0</v>
      </c>
      <c r="CL107" s="633">
        <v>0.0</v>
      </c>
      <c r="CM107" s="633">
        <f t="shared" si="13"/>
        <v>0</v>
      </c>
      <c r="CN107" s="632">
        <f t="shared" si="14"/>
        <v>0</v>
      </c>
      <c r="CO107" s="633">
        <v>0.0</v>
      </c>
      <c r="CP107" s="633">
        <f t="shared" si="15"/>
        <v>0</v>
      </c>
      <c r="CQ107" s="632">
        <f t="shared" si="16"/>
        <v>0</v>
      </c>
      <c r="CR107" s="633">
        <v>0.0</v>
      </c>
      <c r="CS107" s="633">
        <f t="shared" si="17"/>
        <v>0</v>
      </c>
      <c r="CT107" s="632">
        <f t="shared" si="18"/>
        <v>0</v>
      </c>
      <c r="CU107" s="633">
        <v>0.0</v>
      </c>
      <c r="CV107" s="633">
        <f t="shared" si="19"/>
        <v>0</v>
      </c>
      <c r="CW107" s="632">
        <f t="shared" si="20"/>
        <v>0</v>
      </c>
      <c r="CX107" s="633">
        <v>0.0</v>
      </c>
      <c r="CY107" s="633">
        <f t="shared" si="21"/>
        <v>0</v>
      </c>
      <c r="CZ107" s="632">
        <f t="shared" si="22"/>
        <v>0</v>
      </c>
      <c r="DA107" s="633">
        <v>0.0</v>
      </c>
      <c r="DB107" s="633">
        <f t="shared" si="23"/>
        <v>0</v>
      </c>
      <c r="DC107" s="632">
        <f t="shared" si="24"/>
        <v>0</v>
      </c>
      <c r="DD107" s="633">
        <v>0.0</v>
      </c>
      <c r="DE107" s="632">
        <f t="shared" si="25"/>
        <v>0</v>
      </c>
      <c r="DF107" s="632">
        <f t="shared" si="26"/>
        <v>0</v>
      </c>
    </row>
    <row r="108" hidden="1">
      <c r="A108" s="643">
        <v>6729442.0</v>
      </c>
      <c r="B108" s="635" t="s">
        <v>28848</v>
      </c>
      <c r="C108" s="636" t="s">
        <v>399</v>
      </c>
      <c r="D108" s="637">
        <v>45756.00491898148</v>
      </c>
      <c r="E108" s="637">
        <v>45756.00604166667</v>
      </c>
      <c r="F108" s="637">
        <v>45756.006527777776</v>
      </c>
      <c r="G108" s="636"/>
      <c r="H108" s="636" t="s">
        <v>28849</v>
      </c>
      <c r="I108" s="636" t="s">
        <v>28850</v>
      </c>
      <c r="J108" s="636">
        <v>60.0</v>
      </c>
      <c r="K108" s="639">
        <v>1980000.0</v>
      </c>
      <c r="L108" s="636" t="s">
        <v>28196</v>
      </c>
      <c r="M108" s="640" t="s">
        <v>28851</v>
      </c>
      <c r="N108" s="636" t="s">
        <v>27777</v>
      </c>
      <c r="O108" s="636" t="s">
        <v>28852</v>
      </c>
      <c r="P108" s="636" t="s">
        <v>28853</v>
      </c>
      <c r="Q108" s="636" t="s">
        <v>28854</v>
      </c>
      <c r="R108" s="222"/>
      <c r="S108" s="641">
        <v>45789.0</v>
      </c>
      <c r="T108" s="631" t="s">
        <v>16</v>
      </c>
      <c r="U108" s="633">
        <v>451440.0</v>
      </c>
      <c r="V108" s="222"/>
      <c r="W108" s="629"/>
      <c r="X108" s="222"/>
      <c r="Y108" s="222"/>
      <c r="Z108" s="222"/>
      <c r="AA108" s="222"/>
      <c r="AB108" s="222"/>
      <c r="AC108" s="222"/>
      <c r="AD108" s="222"/>
      <c r="AE108" s="222"/>
      <c r="AF108" s="222"/>
      <c r="AG108" s="222"/>
      <c r="AH108" s="222"/>
      <c r="AI108" s="222"/>
      <c r="AJ108" s="222"/>
      <c r="AK108" s="222"/>
      <c r="AL108" s="222"/>
      <c r="AM108" s="222"/>
      <c r="AN108" s="222"/>
      <c r="AO108" s="222"/>
      <c r="AP108" s="222"/>
      <c r="AQ108" s="222"/>
      <c r="AR108" s="222"/>
      <c r="AS108" s="222"/>
      <c r="AT108" s="222"/>
      <c r="AU108" s="222"/>
      <c r="AV108" s="222"/>
      <c r="AW108" s="222"/>
      <c r="AX108" s="222"/>
      <c r="AY108" s="222"/>
      <c r="AZ108" s="222"/>
      <c r="BA108" s="222"/>
      <c r="BB108" s="222"/>
      <c r="BC108" s="222"/>
      <c r="BD108" s="222"/>
      <c r="BE108" s="222"/>
      <c r="BF108" s="222"/>
      <c r="BG108" s="222"/>
      <c r="BH108" s="222"/>
      <c r="BI108" s="222"/>
      <c r="BJ108" s="222"/>
      <c r="BK108" s="222"/>
      <c r="BL108" s="630">
        <f t="shared" si="1"/>
        <v>451440</v>
      </c>
      <c r="BM108" s="222"/>
      <c r="BN108" s="222"/>
      <c r="BO108" s="222"/>
      <c r="BP108" s="222"/>
      <c r="BQ108" s="222"/>
      <c r="BR108" s="222"/>
      <c r="BS108" s="222"/>
      <c r="BT108" s="639">
        <v>1980000.0</v>
      </c>
      <c r="BU108" s="222"/>
      <c r="BV108" s="632">
        <f t="shared" si="2"/>
        <v>1980000</v>
      </c>
      <c r="BW108" s="633">
        <v>0.0</v>
      </c>
      <c r="BX108" s="633">
        <f t="shared" si="3"/>
        <v>165000</v>
      </c>
      <c r="BY108" s="632">
        <f t="shared" si="4"/>
        <v>1815000</v>
      </c>
      <c r="BZ108" s="633">
        <v>0.0</v>
      </c>
      <c r="CA108" s="633">
        <f t="shared" si="5"/>
        <v>165000</v>
      </c>
      <c r="CB108" s="632">
        <f t="shared" si="6"/>
        <v>1650000</v>
      </c>
      <c r="CC108" s="633">
        <v>0.0</v>
      </c>
      <c r="CD108" s="633">
        <f t="shared" si="7"/>
        <v>165000</v>
      </c>
      <c r="CE108" s="632">
        <f t="shared" si="8"/>
        <v>1485000</v>
      </c>
      <c r="CF108" s="633">
        <v>0.0</v>
      </c>
      <c r="CG108" s="633">
        <f t="shared" si="9"/>
        <v>165000</v>
      </c>
      <c r="CH108" s="632">
        <f t="shared" si="10"/>
        <v>1320000</v>
      </c>
      <c r="CI108" s="633">
        <v>0.0</v>
      </c>
      <c r="CJ108" s="633">
        <f t="shared" si="11"/>
        <v>165000</v>
      </c>
      <c r="CK108" s="632">
        <f t="shared" si="12"/>
        <v>1155000</v>
      </c>
      <c r="CL108" s="633">
        <v>0.0</v>
      </c>
      <c r="CM108" s="633">
        <f t="shared" si="13"/>
        <v>165000</v>
      </c>
      <c r="CN108" s="632">
        <f t="shared" si="14"/>
        <v>990000</v>
      </c>
      <c r="CO108" s="633">
        <v>0.0</v>
      </c>
      <c r="CP108" s="633">
        <f t="shared" si="15"/>
        <v>165000</v>
      </c>
      <c r="CQ108" s="632">
        <f t="shared" si="16"/>
        <v>825000</v>
      </c>
      <c r="CR108" s="633">
        <v>0.0</v>
      </c>
      <c r="CS108" s="633">
        <f t="shared" si="17"/>
        <v>165000</v>
      </c>
      <c r="CT108" s="632">
        <f t="shared" si="18"/>
        <v>660000</v>
      </c>
      <c r="CU108" s="633">
        <v>0.0</v>
      </c>
      <c r="CV108" s="633">
        <f t="shared" si="19"/>
        <v>165000</v>
      </c>
      <c r="CW108" s="632">
        <f t="shared" si="20"/>
        <v>495000</v>
      </c>
      <c r="CX108" s="633">
        <v>0.0</v>
      </c>
      <c r="CY108" s="633">
        <f t="shared" si="21"/>
        <v>165000</v>
      </c>
      <c r="CZ108" s="632">
        <f t="shared" si="22"/>
        <v>330000</v>
      </c>
      <c r="DA108" s="633">
        <v>0.0</v>
      </c>
      <c r="DB108" s="633">
        <f t="shared" si="23"/>
        <v>165000</v>
      </c>
      <c r="DC108" s="632">
        <f t="shared" si="24"/>
        <v>165000</v>
      </c>
      <c r="DD108" s="633">
        <v>0.0</v>
      </c>
      <c r="DE108" s="632">
        <f t="shared" si="25"/>
        <v>165000</v>
      </c>
      <c r="DF108" s="632">
        <f t="shared" si="26"/>
        <v>0</v>
      </c>
    </row>
    <row r="109" hidden="1">
      <c r="A109" s="643">
        <v>6729488.0</v>
      </c>
      <c r="B109" s="635" t="s">
        <v>28855</v>
      </c>
      <c r="C109" s="636" t="s">
        <v>399</v>
      </c>
      <c r="D109" s="637">
        <v>45756.031956018516</v>
      </c>
      <c r="E109" s="637">
        <v>45756.03266203704</v>
      </c>
      <c r="F109" s="637">
        <v>45756.03313657407</v>
      </c>
      <c r="G109" s="636"/>
      <c r="H109" s="636" t="s">
        <v>1118</v>
      </c>
      <c r="I109" s="636" t="s">
        <v>28856</v>
      </c>
      <c r="J109" s="636">
        <v>36.0</v>
      </c>
      <c r="K109" s="639">
        <v>798000.0</v>
      </c>
      <c r="L109" s="636" t="s">
        <v>28188</v>
      </c>
      <c r="M109" s="640" t="s">
        <v>28857</v>
      </c>
      <c r="N109" s="636" t="s">
        <v>28858</v>
      </c>
      <c r="O109" s="636" t="s">
        <v>28858</v>
      </c>
      <c r="P109" s="636" t="s">
        <v>28859</v>
      </c>
      <c r="Q109" s="636" t="s">
        <v>28858</v>
      </c>
      <c r="R109" s="222"/>
      <c r="S109" s="647">
        <v>45796.0</v>
      </c>
      <c r="T109" s="631" t="s">
        <v>16</v>
      </c>
      <c r="U109" s="633">
        <v>181944.0</v>
      </c>
      <c r="V109" s="222"/>
      <c r="W109" s="629"/>
      <c r="X109" s="222"/>
      <c r="Y109" s="222"/>
      <c r="Z109" s="222"/>
      <c r="AA109" s="222"/>
      <c r="AB109" s="222"/>
      <c r="AC109" s="222"/>
      <c r="AD109" s="222"/>
      <c r="AE109" s="222"/>
      <c r="AF109" s="222"/>
      <c r="AG109" s="222"/>
      <c r="AH109" s="222"/>
      <c r="AI109" s="222"/>
      <c r="AJ109" s="222"/>
      <c r="AK109" s="222"/>
      <c r="AL109" s="222"/>
      <c r="AM109" s="222"/>
      <c r="AN109" s="222"/>
      <c r="AO109" s="222"/>
      <c r="AP109" s="222"/>
      <c r="AQ109" s="222"/>
      <c r="AR109" s="222"/>
      <c r="AS109" s="222"/>
      <c r="AT109" s="222"/>
      <c r="AU109" s="222"/>
      <c r="AV109" s="222"/>
      <c r="AW109" s="222"/>
      <c r="AX109" s="222"/>
      <c r="AY109" s="222"/>
      <c r="AZ109" s="222"/>
      <c r="BA109" s="222"/>
      <c r="BB109" s="222"/>
      <c r="BC109" s="222"/>
      <c r="BD109" s="222"/>
      <c r="BE109" s="222"/>
      <c r="BF109" s="222"/>
      <c r="BG109" s="222"/>
      <c r="BH109" s="222"/>
      <c r="BI109" s="222"/>
      <c r="BJ109" s="222"/>
      <c r="BK109" s="222"/>
      <c r="BL109" s="630">
        <f t="shared" si="1"/>
        <v>181944</v>
      </c>
      <c r="BM109" s="222"/>
      <c r="BN109" s="222"/>
      <c r="BO109" s="222"/>
      <c r="BP109" s="222"/>
      <c r="BQ109" s="222"/>
      <c r="BR109" s="631" t="s">
        <v>16</v>
      </c>
      <c r="BS109" s="222"/>
      <c r="BT109" s="639">
        <v>798000.0</v>
      </c>
      <c r="BU109" s="222"/>
      <c r="BV109" s="632">
        <f t="shared" si="2"/>
        <v>798000</v>
      </c>
      <c r="BW109" s="633">
        <v>0.0</v>
      </c>
      <c r="BX109" s="633">
        <f t="shared" si="3"/>
        <v>66500</v>
      </c>
      <c r="BY109" s="632">
        <f t="shared" si="4"/>
        <v>731500</v>
      </c>
      <c r="BZ109" s="633">
        <v>0.0</v>
      </c>
      <c r="CA109" s="633">
        <f t="shared" si="5"/>
        <v>66500</v>
      </c>
      <c r="CB109" s="632">
        <f t="shared" si="6"/>
        <v>665000</v>
      </c>
      <c r="CC109" s="633">
        <v>0.0</v>
      </c>
      <c r="CD109" s="633">
        <f t="shared" si="7"/>
        <v>66500</v>
      </c>
      <c r="CE109" s="632">
        <f t="shared" si="8"/>
        <v>598500</v>
      </c>
      <c r="CF109" s="633">
        <v>0.0</v>
      </c>
      <c r="CG109" s="633">
        <f t="shared" si="9"/>
        <v>66500</v>
      </c>
      <c r="CH109" s="632">
        <f t="shared" si="10"/>
        <v>532000</v>
      </c>
      <c r="CI109" s="633">
        <v>0.0</v>
      </c>
      <c r="CJ109" s="633">
        <f t="shared" si="11"/>
        <v>66500</v>
      </c>
      <c r="CK109" s="632">
        <f t="shared" si="12"/>
        <v>465500</v>
      </c>
      <c r="CL109" s="633">
        <v>0.0</v>
      </c>
      <c r="CM109" s="633">
        <f t="shared" si="13"/>
        <v>66500</v>
      </c>
      <c r="CN109" s="632">
        <f t="shared" si="14"/>
        <v>399000</v>
      </c>
      <c r="CO109" s="633">
        <v>0.0</v>
      </c>
      <c r="CP109" s="633">
        <f t="shared" si="15"/>
        <v>66500</v>
      </c>
      <c r="CQ109" s="632">
        <f t="shared" si="16"/>
        <v>332500</v>
      </c>
      <c r="CR109" s="633">
        <v>0.0</v>
      </c>
      <c r="CS109" s="633">
        <f t="shared" si="17"/>
        <v>66500</v>
      </c>
      <c r="CT109" s="632">
        <f t="shared" si="18"/>
        <v>266000</v>
      </c>
      <c r="CU109" s="633">
        <v>0.0</v>
      </c>
      <c r="CV109" s="633">
        <f t="shared" si="19"/>
        <v>66500</v>
      </c>
      <c r="CW109" s="632">
        <f t="shared" si="20"/>
        <v>199500</v>
      </c>
      <c r="CX109" s="633">
        <v>0.0</v>
      </c>
      <c r="CY109" s="633">
        <f t="shared" si="21"/>
        <v>66500</v>
      </c>
      <c r="CZ109" s="632">
        <f t="shared" si="22"/>
        <v>133000</v>
      </c>
      <c r="DA109" s="633">
        <v>0.0</v>
      </c>
      <c r="DB109" s="633">
        <f t="shared" si="23"/>
        <v>66500</v>
      </c>
      <c r="DC109" s="632">
        <f t="shared" si="24"/>
        <v>66500</v>
      </c>
      <c r="DD109" s="633">
        <v>0.0</v>
      </c>
      <c r="DE109" s="632">
        <f t="shared" si="25"/>
        <v>66500</v>
      </c>
      <c r="DF109" s="632">
        <f t="shared" si="26"/>
        <v>0</v>
      </c>
    </row>
    <row r="110" hidden="1">
      <c r="A110" s="643">
        <v>6729489.0</v>
      </c>
      <c r="B110" s="635" t="s">
        <v>28860</v>
      </c>
      <c r="C110" s="636" t="s">
        <v>399</v>
      </c>
      <c r="D110" s="637">
        <v>45756.03393518519</v>
      </c>
      <c r="E110" s="637">
        <v>45756.03487268519</v>
      </c>
      <c r="F110" s="637">
        <v>45756.035462962966</v>
      </c>
      <c r="G110" s="636"/>
      <c r="H110" s="636" t="s">
        <v>507</v>
      </c>
      <c r="I110" s="636" t="s">
        <v>28861</v>
      </c>
      <c r="J110" s="636">
        <v>60.0</v>
      </c>
      <c r="K110" s="639">
        <v>1980000.0</v>
      </c>
      <c r="L110" s="636" t="s">
        <v>28196</v>
      </c>
      <c r="M110" s="640" t="s">
        <v>28862</v>
      </c>
      <c r="N110" s="636" t="s">
        <v>28863</v>
      </c>
      <c r="O110" s="636" t="s">
        <v>28861</v>
      </c>
      <c r="P110" s="636" t="s">
        <v>28864</v>
      </c>
      <c r="Q110" s="636" t="s">
        <v>28865</v>
      </c>
      <c r="R110" s="222"/>
      <c r="S110" s="222"/>
      <c r="T110" s="222"/>
      <c r="U110" s="628"/>
      <c r="V110" s="222"/>
      <c r="W110" s="629"/>
      <c r="X110" s="222"/>
      <c r="Y110" s="222"/>
      <c r="Z110" s="222"/>
      <c r="AA110" s="222"/>
      <c r="AB110" s="222"/>
      <c r="AC110" s="222"/>
      <c r="AD110" s="222"/>
      <c r="AE110" s="222"/>
      <c r="AF110" s="222"/>
      <c r="AG110" s="222"/>
      <c r="AH110" s="222"/>
      <c r="AI110" s="222"/>
      <c r="AJ110" s="222"/>
      <c r="AK110" s="222"/>
      <c r="AL110" s="222"/>
      <c r="AM110" s="222"/>
      <c r="AN110" s="222"/>
      <c r="AO110" s="222"/>
      <c r="AP110" s="222"/>
      <c r="AQ110" s="222"/>
      <c r="AR110" s="222"/>
      <c r="AS110" s="222"/>
      <c r="AT110" s="222"/>
      <c r="AU110" s="222"/>
      <c r="AV110" s="222"/>
      <c r="AW110" s="222"/>
      <c r="AX110" s="222"/>
      <c r="AY110" s="222"/>
      <c r="AZ110" s="222"/>
      <c r="BA110" s="222"/>
      <c r="BB110" s="222"/>
      <c r="BC110" s="222"/>
      <c r="BD110" s="222"/>
      <c r="BE110" s="222"/>
      <c r="BF110" s="222"/>
      <c r="BG110" s="222"/>
      <c r="BH110" s="222"/>
      <c r="BI110" s="222"/>
      <c r="BJ110" s="222"/>
      <c r="BK110" s="222"/>
      <c r="BL110" s="630">
        <f t="shared" si="1"/>
        <v>0</v>
      </c>
      <c r="BM110" s="222"/>
      <c r="BN110" s="631" t="s">
        <v>76</v>
      </c>
      <c r="BP110" s="222"/>
      <c r="BQ110" s="222"/>
      <c r="BR110" s="222"/>
      <c r="BS110" s="222"/>
      <c r="BT110" s="639">
        <v>1980000.0</v>
      </c>
      <c r="BU110" s="222"/>
      <c r="BV110" s="632">
        <f t="shared" si="2"/>
        <v>1980000</v>
      </c>
      <c r="BW110" s="632">
        <f>BV110</f>
        <v>1980000</v>
      </c>
      <c r="BX110" s="633">
        <f t="shared" si="3"/>
        <v>0</v>
      </c>
      <c r="BY110" s="632">
        <f t="shared" si="4"/>
        <v>0</v>
      </c>
      <c r="BZ110" s="633">
        <v>0.0</v>
      </c>
      <c r="CA110" s="633">
        <f t="shared" si="5"/>
        <v>0</v>
      </c>
      <c r="CB110" s="632">
        <f t="shared" si="6"/>
        <v>0</v>
      </c>
      <c r="CC110" s="633">
        <v>0.0</v>
      </c>
      <c r="CD110" s="633">
        <f t="shared" si="7"/>
        <v>0</v>
      </c>
      <c r="CE110" s="632">
        <f t="shared" si="8"/>
        <v>0</v>
      </c>
      <c r="CF110" s="633">
        <v>0.0</v>
      </c>
      <c r="CG110" s="633">
        <f t="shared" si="9"/>
        <v>0</v>
      </c>
      <c r="CH110" s="632">
        <f t="shared" si="10"/>
        <v>0</v>
      </c>
      <c r="CI110" s="633">
        <v>0.0</v>
      </c>
      <c r="CJ110" s="633">
        <f t="shared" si="11"/>
        <v>0</v>
      </c>
      <c r="CK110" s="632">
        <f t="shared" si="12"/>
        <v>0</v>
      </c>
      <c r="CL110" s="633">
        <v>0.0</v>
      </c>
      <c r="CM110" s="633">
        <f t="shared" si="13"/>
        <v>0</v>
      </c>
      <c r="CN110" s="632">
        <f t="shared" si="14"/>
        <v>0</v>
      </c>
      <c r="CO110" s="633">
        <v>0.0</v>
      </c>
      <c r="CP110" s="633">
        <f t="shared" si="15"/>
        <v>0</v>
      </c>
      <c r="CQ110" s="632">
        <f t="shared" si="16"/>
        <v>0</v>
      </c>
      <c r="CR110" s="633">
        <v>0.0</v>
      </c>
      <c r="CS110" s="633">
        <f t="shared" si="17"/>
        <v>0</v>
      </c>
      <c r="CT110" s="632">
        <f t="shared" si="18"/>
        <v>0</v>
      </c>
      <c r="CU110" s="633">
        <v>0.0</v>
      </c>
      <c r="CV110" s="633">
        <f t="shared" si="19"/>
        <v>0</v>
      </c>
      <c r="CW110" s="632">
        <f t="shared" si="20"/>
        <v>0</v>
      </c>
      <c r="CX110" s="633">
        <v>0.0</v>
      </c>
      <c r="CY110" s="633">
        <f t="shared" si="21"/>
        <v>0</v>
      </c>
      <c r="CZ110" s="632">
        <f t="shared" si="22"/>
        <v>0</v>
      </c>
      <c r="DA110" s="633">
        <v>0.0</v>
      </c>
      <c r="DB110" s="633">
        <f t="shared" si="23"/>
        <v>0</v>
      </c>
      <c r="DC110" s="632">
        <f t="shared" si="24"/>
        <v>0</v>
      </c>
      <c r="DD110" s="633">
        <v>0.0</v>
      </c>
      <c r="DE110" s="632">
        <f t="shared" si="25"/>
        <v>0</v>
      </c>
      <c r="DF110" s="632">
        <f t="shared" si="26"/>
        <v>0</v>
      </c>
    </row>
    <row r="111" hidden="1">
      <c r="A111" s="643">
        <v>6732398.0</v>
      </c>
      <c r="B111" s="635" t="s">
        <v>28866</v>
      </c>
      <c r="C111" s="636" t="s">
        <v>399</v>
      </c>
      <c r="D111" s="637">
        <v>45756.483877314815</v>
      </c>
      <c r="E111" s="637">
        <v>45756.48494212963</v>
      </c>
      <c r="F111" s="637">
        <v>45756.48546296296</v>
      </c>
      <c r="G111" s="636"/>
      <c r="H111" s="636" t="s">
        <v>424</v>
      </c>
      <c r="I111" s="636" t="s">
        <v>28867</v>
      </c>
      <c r="J111" s="636">
        <v>36.0</v>
      </c>
      <c r="K111" s="639">
        <v>798000.0</v>
      </c>
      <c r="L111" s="636" t="s">
        <v>28188</v>
      </c>
      <c r="M111" s="640" t="s">
        <v>28868</v>
      </c>
      <c r="N111" s="636" t="s">
        <v>28869</v>
      </c>
      <c r="O111" s="636" t="s">
        <v>28867</v>
      </c>
      <c r="P111" s="636" t="s">
        <v>28870</v>
      </c>
      <c r="Q111" s="636" t="s">
        <v>28871</v>
      </c>
      <c r="R111" s="222"/>
      <c r="S111" s="641">
        <v>45777.0</v>
      </c>
      <c r="T111" s="631" t="s">
        <v>28223</v>
      </c>
      <c r="U111" s="633">
        <v>798000.0</v>
      </c>
      <c r="V111" s="633">
        <v>774060.0</v>
      </c>
      <c r="W111" s="629"/>
      <c r="X111" s="222"/>
      <c r="Y111" s="222"/>
      <c r="Z111" s="222"/>
      <c r="AA111" s="222"/>
      <c r="AB111" s="222"/>
      <c r="AC111" s="222"/>
      <c r="AD111" s="222"/>
      <c r="AE111" s="222"/>
      <c r="AF111" s="222"/>
      <c r="AG111" s="222"/>
      <c r="AH111" s="222"/>
      <c r="AI111" s="222"/>
      <c r="AJ111" s="222"/>
      <c r="AK111" s="222"/>
      <c r="AL111" s="222"/>
      <c r="AM111" s="222"/>
      <c r="AN111" s="222"/>
      <c r="AO111" s="222"/>
      <c r="AP111" s="222"/>
      <c r="AQ111" s="222"/>
      <c r="AR111" s="222"/>
      <c r="AS111" s="222"/>
      <c r="AT111" s="222"/>
      <c r="AU111" s="222"/>
      <c r="AV111" s="222"/>
      <c r="AW111" s="222"/>
      <c r="AX111" s="222"/>
      <c r="AY111" s="222"/>
      <c r="AZ111" s="222"/>
      <c r="BA111" s="222"/>
      <c r="BB111" s="222"/>
      <c r="BC111" s="222"/>
      <c r="BD111" s="222"/>
      <c r="BE111" s="222"/>
      <c r="BF111" s="222"/>
      <c r="BG111" s="222"/>
      <c r="BH111" s="222"/>
      <c r="BI111" s="222"/>
      <c r="BJ111" s="222"/>
      <c r="BK111" s="222"/>
      <c r="BL111" s="630">
        <f t="shared" si="1"/>
        <v>798000</v>
      </c>
      <c r="BM111" s="222"/>
      <c r="BN111" s="222"/>
      <c r="BO111" s="222"/>
      <c r="BP111" s="222"/>
      <c r="BQ111" s="222"/>
      <c r="BR111" s="222"/>
      <c r="BS111" s="222"/>
      <c r="BT111" s="639">
        <v>798000.0</v>
      </c>
      <c r="BU111" s="222"/>
      <c r="BV111" s="632">
        <f t="shared" si="2"/>
        <v>798000</v>
      </c>
      <c r="BW111" s="633">
        <v>0.0</v>
      </c>
      <c r="BX111" s="633">
        <f t="shared" si="3"/>
        <v>66500</v>
      </c>
      <c r="BY111" s="632">
        <f t="shared" si="4"/>
        <v>731500</v>
      </c>
      <c r="BZ111" s="633">
        <v>0.0</v>
      </c>
      <c r="CA111" s="633">
        <f t="shared" si="5"/>
        <v>66500</v>
      </c>
      <c r="CB111" s="632">
        <f t="shared" si="6"/>
        <v>665000</v>
      </c>
      <c r="CC111" s="633">
        <v>0.0</v>
      </c>
      <c r="CD111" s="633">
        <f t="shared" si="7"/>
        <v>66500</v>
      </c>
      <c r="CE111" s="632">
        <f t="shared" si="8"/>
        <v>598500</v>
      </c>
      <c r="CF111" s="633">
        <v>0.0</v>
      </c>
      <c r="CG111" s="633">
        <f t="shared" si="9"/>
        <v>66500</v>
      </c>
      <c r="CH111" s="632">
        <f t="shared" si="10"/>
        <v>532000</v>
      </c>
      <c r="CI111" s="633">
        <v>0.0</v>
      </c>
      <c r="CJ111" s="633">
        <f t="shared" si="11"/>
        <v>66500</v>
      </c>
      <c r="CK111" s="632">
        <f t="shared" si="12"/>
        <v>465500</v>
      </c>
      <c r="CL111" s="633">
        <v>0.0</v>
      </c>
      <c r="CM111" s="633">
        <f t="shared" si="13"/>
        <v>66500</v>
      </c>
      <c r="CN111" s="632">
        <f t="shared" si="14"/>
        <v>399000</v>
      </c>
      <c r="CO111" s="633">
        <v>0.0</v>
      </c>
      <c r="CP111" s="633">
        <f t="shared" si="15"/>
        <v>66500</v>
      </c>
      <c r="CQ111" s="632">
        <f t="shared" si="16"/>
        <v>332500</v>
      </c>
      <c r="CR111" s="633">
        <v>0.0</v>
      </c>
      <c r="CS111" s="633">
        <f t="shared" si="17"/>
        <v>66500</v>
      </c>
      <c r="CT111" s="632">
        <f t="shared" si="18"/>
        <v>266000</v>
      </c>
      <c r="CU111" s="633">
        <v>0.0</v>
      </c>
      <c r="CV111" s="633">
        <f t="shared" si="19"/>
        <v>66500</v>
      </c>
      <c r="CW111" s="632">
        <f t="shared" si="20"/>
        <v>199500</v>
      </c>
      <c r="CX111" s="633">
        <v>0.0</v>
      </c>
      <c r="CY111" s="633">
        <f t="shared" si="21"/>
        <v>66500</v>
      </c>
      <c r="CZ111" s="632">
        <f t="shared" si="22"/>
        <v>133000</v>
      </c>
      <c r="DA111" s="633">
        <v>0.0</v>
      </c>
      <c r="DB111" s="633">
        <f t="shared" si="23"/>
        <v>66500</v>
      </c>
      <c r="DC111" s="632">
        <f t="shared" si="24"/>
        <v>66500</v>
      </c>
      <c r="DD111" s="633">
        <v>0.0</v>
      </c>
      <c r="DE111" s="632">
        <f t="shared" si="25"/>
        <v>66500</v>
      </c>
      <c r="DF111" s="632">
        <f t="shared" si="26"/>
        <v>0</v>
      </c>
    </row>
    <row r="112" hidden="1">
      <c r="A112" s="643">
        <v>6733245.0</v>
      </c>
      <c r="B112" s="635" t="s">
        <v>28872</v>
      </c>
      <c r="C112" s="636" t="s">
        <v>399</v>
      </c>
      <c r="D112" s="637">
        <v>45756.562476851854</v>
      </c>
      <c r="E112" s="637">
        <v>45756.56491898148</v>
      </c>
      <c r="F112" s="637">
        <v>45756.56560185185</v>
      </c>
      <c r="G112" s="636"/>
      <c r="H112" s="636" t="s">
        <v>516</v>
      </c>
      <c r="I112" s="636" t="s">
        <v>28873</v>
      </c>
      <c r="J112" s="636">
        <v>60.0</v>
      </c>
      <c r="K112" s="639">
        <v>1980000.0</v>
      </c>
      <c r="L112" s="636" t="s">
        <v>28196</v>
      </c>
      <c r="M112" s="640" t="s">
        <v>28874</v>
      </c>
      <c r="N112" s="636" t="s">
        <v>28875</v>
      </c>
      <c r="O112" s="636" t="s">
        <v>28876</v>
      </c>
      <c r="P112" s="636" t="s">
        <v>28877</v>
      </c>
      <c r="Q112" s="636" t="s">
        <v>28878</v>
      </c>
      <c r="R112" s="222"/>
      <c r="S112" s="309"/>
      <c r="T112" s="222"/>
      <c r="U112" s="222"/>
      <c r="V112" s="222"/>
      <c r="W112" s="629"/>
      <c r="X112" s="309"/>
      <c r="Y112" s="222"/>
      <c r="Z112" s="222"/>
      <c r="AA112" s="222"/>
      <c r="AB112" s="222"/>
      <c r="AC112" s="222"/>
      <c r="AD112" s="222"/>
      <c r="AE112" s="222"/>
      <c r="AF112" s="222"/>
      <c r="AG112" s="222"/>
      <c r="AH112" s="222"/>
      <c r="AI112" s="222"/>
      <c r="AJ112" s="222"/>
      <c r="AK112" s="222"/>
      <c r="AL112" s="222"/>
      <c r="AM112" s="222"/>
      <c r="AN112" s="222"/>
      <c r="AO112" s="222"/>
      <c r="AP112" s="222"/>
      <c r="AQ112" s="222"/>
      <c r="AR112" s="222"/>
      <c r="AS112" s="222"/>
      <c r="AT112" s="222"/>
      <c r="AU112" s="222"/>
      <c r="AV112" s="222"/>
      <c r="AW112" s="222"/>
      <c r="AX112" s="222"/>
      <c r="AY112" s="222"/>
      <c r="AZ112" s="222"/>
      <c r="BA112" s="222"/>
      <c r="BB112" s="222"/>
      <c r="BC112" s="222"/>
      <c r="BD112" s="222"/>
      <c r="BE112" s="222"/>
      <c r="BF112" s="222"/>
      <c r="BG112" s="222"/>
      <c r="BH112" s="222"/>
      <c r="BI112" s="222"/>
      <c r="BJ112" s="222"/>
      <c r="BK112" s="222"/>
      <c r="BL112" s="630">
        <f t="shared" si="1"/>
        <v>0</v>
      </c>
      <c r="BM112" s="222"/>
      <c r="BN112" s="222"/>
      <c r="BO112" s="222"/>
      <c r="BP112" s="222"/>
      <c r="BQ112" s="222"/>
      <c r="BR112" s="631" t="s">
        <v>16</v>
      </c>
      <c r="BS112" s="222"/>
      <c r="BT112" s="639">
        <v>1980000.0</v>
      </c>
      <c r="BU112" s="222"/>
      <c r="BV112" s="632">
        <f t="shared" si="2"/>
        <v>1980000</v>
      </c>
      <c r="BW112" s="633">
        <v>0.0</v>
      </c>
      <c r="BX112" s="633">
        <f t="shared" si="3"/>
        <v>165000</v>
      </c>
      <c r="BY112" s="632">
        <f t="shared" si="4"/>
        <v>1815000</v>
      </c>
      <c r="BZ112" s="633">
        <v>0.0</v>
      </c>
      <c r="CA112" s="633">
        <f t="shared" si="5"/>
        <v>165000</v>
      </c>
      <c r="CB112" s="632">
        <f t="shared" si="6"/>
        <v>1650000</v>
      </c>
      <c r="CC112" s="633">
        <v>0.0</v>
      </c>
      <c r="CD112" s="633">
        <f t="shared" si="7"/>
        <v>165000</v>
      </c>
      <c r="CE112" s="632">
        <f t="shared" si="8"/>
        <v>1485000</v>
      </c>
      <c r="CF112" s="633">
        <v>0.0</v>
      </c>
      <c r="CG112" s="633">
        <f t="shared" si="9"/>
        <v>165000</v>
      </c>
      <c r="CH112" s="632">
        <f t="shared" si="10"/>
        <v>1320000</v>
      </c>
      <c r="CI112" s="633">
        <v>0.0</v>
      </c>
      <c r="CJ112" s="633">
        <f t="shared" si="11"/>
        <v>165000</v>
      </c>
      <c r="CK112" s="632">
        <f t="shared" si="12"/>
        <v>1155000</v>
      </c>
      <c r="CL112" s="633">
        <v>0.0</v>
      </c>
      <c r="CM112" s="633">
        <f t="shared" si="13"/>
        <v>165000</v>
      </c>
      <c r="CN112" s="632">
        <f t="shared" si="14"/>
        <v>990000</v>
      </c>
      <c r="CO112" s="633">
        <v>0.0</v>
      </c>
      <c r="CP112" s="633">
        <f t="shared" si="15"/>
        <v>165000</v>
      </c>
      <c r="CQ112" s="632">
        <f t="shared" si="16"/>
        <v>825000</v>
      </c>
      <c r="CR112" s="633">
        <v>0.0</v>
      </c>
      <c r="CS112" s="633">
        <f t="shared" si="17"/>
        <v>165000</v>
      </c>
      <c r="CT112" s="632">
        <f t="shared" si="18"/>
        <v>660000</v>
      </c>
      <c r="CU112" s="633">
        <v>0.0</v>
      </c>
      <c r="CV112" s="633">
        <f t="shared" si="19"/>
        <v>165000</v>
      </c>
      <c r="CW112" s="632">
        <f t="shared" si="20"/>
        <v>495000</v>
      </c>
      <c r="CX112" s="633">
        <v>0.0</v>
      </c>
      <c r="CY112" s="633">
        <f t="shared" si="21"/>
        <v>165000</v>
      </c>
      <c r="CZ112" s="632">
        <f t="shared" si="22"/>
        <v>330000</v>
      </c>
      <c r="DA112" s="633">
        <v>0.0</v>
      </c>
      <c r="DB112" s="633">
        <f t="shared" si="23"/>
        <v>165000</v>
      </c>
      <c r="DC112" s="632">
        <f t="shared" si="24"/>
        <v>165000</v>
      </c>
      <c r="DD112" s="633">
        <v>0.0</v>
      </c>
      <c r="DE112" s="632">
        <f t="shared" si="25"/>
        <v>165000</v>
      </c>
      <c r="DF112" s="632">
        <f t="shared" si="26"/>
        <v>0</v>
      </c>
    </row>
    <row r="113" hidden="1">
      <c r="A113" s="643">
        <v>6733574.0</v>
      </c>
      <c r="B113" s="635" t="s">
        <v>28879</v>
      </c>
      <c r="C113" s="636" t="s">
        <v>399</v>
      </c>
      <c r="D113" s="637">
        <v>45756.57425925926</v>
      </c>
      <c r="E113" s="637">
        <v>45756.57616898148</v>
      </c>
      <c r="F113" s="637">
        <v>45756.57645833334</v>
      </c>
      <c r="G113" s="636"/>
      <c r="H113" s="636" t="s">
        <v>803</v>
      </c>
      <c r="I113" s="636" t="s">
        <v>28880</v>
      </c>
      <c r="J113" s="636">
        <v>36.0</v>
      </c>
      <c r="K113" s="639">
        <v>798000.0</v>
      </c>
      <c r="L113" s="636" t="s">
        <v>28188</v>
      </c>
      <c r="M113" s="640" t="s">
        <v>28881</v>
      </c>
      <c r="N113" s="636" t="s">
        <v>28882</v>
      </c>
      <c r="O113" s="636" t="s">
        <v>28883</v>
      </c>
      <c r="P113" s="636" t="s">
        <v>28884</v>
      </c>
      <c r="Q113" s="636" t="s">
        <v>28885</v>
      </c>
      <c r="R113" s="222"/>
      <c r="S113" s="645">
        <v>45788.0</v>
      </c>
      <c r="T113" s="631" t="s">
        <v>28886</v>
      </c>
      <c r="U113" s="633">
        <v>798000.0</v>
      </c>
      <c r="V113" s="222"/>
      <c r="W113" s="629"/>
      <c r="X113" s="222"/>
      <c r="Y113" s="222"/>
      <c r="Z113" s="222"/>
      <c r="AA113" s="222"/>
      <c r="AB113" s="222"/>
      <c r="AC113" s="222"/>
      <c r="AD113" s="222"/>
      <c r="AE113" s="222"/>
      <c r="AF113" s="222"/>
      <c r="AG113" s="222"/>
      <c r="AH113" s="222"/>
      <c r="AI113" s="222"/>
      <c r="AJ113" s="222"/>
      <c r="AK113" s="222"/>
      <c r="AL113" s="222"/>
      <c r="AM113" s="222"/>
      <c r="AN113" s="222"/>
      <c r="AO113" s="222"/>
      <c r="AP113" s="222"/>
      <c r="AQ113" s="222"/>
      <c r="AR113" s="222"/>
      <c r="AS113" s="222"/>
      <c r="AT113" s="222"/>
      <c r="AU113" s="222"/>
      <c r="AV113" s="222"/>
      <c r="AW113" s="222"/>
      <c r="AX113" s="222"/>
      <c r="AY113" s="222"/>
      <c r="AZ113" s="222"/>
      <c r="BA113" s="222"/>
      <c r="BB113" s="222"/>
      <c r="BC113" s="222"/>
      <c r="BD113" s="222"/>
      <c r="BE113" s="222"/>
      <c r="BF113" s="222"/>
      <c r="BG113" s="222"/>
      <c r="BH113" s="222"/>
      <c r="BI113" s="222"/>
      <c r="BJ113" s="222"/>
      <c r="BK113" s="222"/>
      <c r="BL113" s="630">
        <f t="shared" si="1"/>
        <v>798000</v>
      </c>
      <c r="BM113" s="222"/>
      <c r="BN113" s="222"/>
      <c r="BO113" s="222"/>
      <c r="BP113" s="222"/>
      <c r="BQ113" s="222"/>
      <c r="BR113" s="222"/>
      <c r="BS113" s="222"/>
      <c r="BT113" s="639">
        <v>798000.0</v>
      </c>
      <c r="BU113" s="222"/>
      <c r="BV113" s="632">
        <f t="shared" si="2"/>
        <v>798000</v>
      </c>
      <c r="BW113" s="633">
        <v>0.0</v>
      </c>
      <c r="BX113" s="633">
        <f t="shared" si="3"/>
        <v>66500</v>
      </c>
      <c r="BY113" s="632">
        <f t="shared" si="4"/>
        <v>731500</v>
      </c>
      <c r="BZ113" s="633">
        <v>0.0</v>
      </c>
      <c r="CA113" s="633">
        <f t="shared" si="5"/>
        <v>66500</v>
      </c>
      <c r="CB113" s="632">
        <f t="shared" si="6"/>
        <v>665000</v>
      </c>
      <c r="CC113" s="633">
        <v>0.0</v>
      </c>
      <c r="CD113" s="633">
        <f t="shared" si="7"/>
        <v>66500</v>
      </c>
      <c r="CE113" s="632">
        <f t="shared" si="8"/>
        <v>598500</v>
      </c>
      <c r="CF113" s="633">
        <v>0.0</v>
      </c>
      <c r="CG113" s="633">
        <f t="shared" si="9"/>
        <v>66500</v>
      </c>
      <c r="CH113" s="632">
        <f t="shared" si="10"/>
        <v>532000</v>
      </c>
      <c r="CI113" s="633">
        <v>0.0</v>
      </c>
      <c r="CJ113" s="633">
        <f t="shared" si="11"/>
        <v>66500</v>
      </c>
      <c r="CK113" s="632">
        <f t="shared" si="12"/>
        <v>465500</v>
      </c>
      <c r="CL113" s="633">
        <v>0.0</v>
      </c>
      <c r="CM113" s="633">
        <f t="shared" si="13"/>
        <v>66500</v>
      </c>
      <c r="CN113" s="632">
        <f t="shared" si="14"/>
        <v>399000</v>
      </c>
      <c r="CO113" s="633">
        <v>0.0</v>
      </c>
      <c r="CP113" s="633">
        <f t="shared" si="15"/>
        <v>66500</v>
      </c>
      <c r="CQ113" s="632">
        <f t="shared" si="16"/>
        <v>332500</v>
      </c>
      <c r="CR113" s="633">
        <v>0.0</v>
      </c>
      <c r="CS113" s="633">
        <f t="shared" si="17"/>
        <v>66500</v>
      </c>
      <c r="CT113" s="632">
        <f t="shared" si="18"/>
        <v>266000</v>
      </c>
      <c r="CU113" s="633">
        <v>0.0</v>
      </c>
      <c r="CV113" s="633">
        <f t="shared" si="19"/>
        <v>66500</v>
      </c>
      <c r="CW113" s="632">
        <f t="shared" si="20"/>
        <v>199500</v>
      </c>
      <c r="CX113" s="633">
        <v>0.0</v>
      </c>
      <c r="CY113" s="633">
        <f t="shared" si="21"/>
        <v>66500</v>
      </c>
      <c r="CZ113" s="632">
        <f t="shared" si="22"/>
        <v>133000</v>
      </c>
      <c r="DA113" s="633">
        <v>0.0</v>
      </c>
      <c r="DB113" s="633">
        <f t="shared" si="23"/>
        <v>66500</v>
      </c>
      <c r="DC113" s="632">
        <f t="shared" si="24"/>
        <v>66500</v>
      </c>
      <c r="DD113" s="633">
        <v>0.0</v>
      </c>
      <c r="DE113" s="632">
        <f t="shared" si="25"/>
        <v>66500</v>
      </c>
      <c r="DF113" s="632">
        <f t="shared" si="26"/>
        <v>0</v>
      </c>
    </row>
    <row r="114" hidden="1">
      <c r="A114" s="643">
        <v>6733988.0</v>
      </c>
      <c r="B114" s="635" t="s">
        <v>28887</v>
      </c>
      <c r="C114" s="636" t="s">
        <v>399</v>
      </c>
      <c r="D114" s="637">
        <v>45756.59684027778</v>
      </c>
      <c r="E114" s="637">
        <v>45756.59900462963</v>
      </c>
      <c r="F114" s="637">
        <v>45756.59967592593</v>
      </c>
      <c r="G114" s="636"/>
      <c r="H114" s="636" t="s">
        <v>516</v>
      </c>
      <c r="I114" s="636" t="s">
        <v>28888</v>
      </c>
      <c r="J114" s="636"/>
      <c r="K114" s="639">
        <v>798000.0</v>
      </c>
      <c r="L114" s="636" t="s">
        <v>28188</v>
      </c>
      <c r="M114" s="640" t="s">
        <v>28889</v>
      </c>
      <c r="N114" s="636" t="s">
        <v>26966</v>
      </c>
      <c r="O114" s="636" t="s">
        <v>28888</v>
      </c>
      <c r="P114" s="636" t="s">
        <v>28890</v>
      </c>
      <c r="Q114" s="636" t="s">
        <v>28891</v>
      </c>
      <c r="R114" s="222"/>
      <c r="S114" s="641">
        <v>45756.0</v>
      </c>
      <c r="T114" s="631" t="s">
        <v>28202</v>
      </c>
      <c r="U114" s="633">
        <v>798000.0</v>
      </c>
      <c r="V114" s="633">
        <v>762091.0</v>
      </c>
      <c r="W114" s="629"/>
      <c r="X114" s="222"/>
      <c r="Y114" s="222"/>
      <c r="Z114" s="222"/>
      <c r="AA114" s="222"/>
      <c r="AB114" s="222"/>
      <c r="AC114" s="222"/>
      <c r="AD114" s="222"/>
      <c r="AE114" s="222"/>
      <c r="AF114" s="222"/>
      <c r="AG114" s="222"/>
      <c r="AH114" s="222"/>
      <c r="AI114" s="222"/>
      <c r="AJ114" s="222"/>
      <c r="AK114" s="222"/>
      <c r="AL114" s="222"/>
      <c r="AM114" s="222"/>
      <c r="AN114" s="222"/>
      <c r="AO114" s="222"/>
      <c r="AP114" s="222"/>
      <c r="AQ114" s="222"/>
      <c r="AR114" s="222"/>
      <c r="AS114" s="222"/>
      <c r="AT114" s="222"/>
      <c r="AU114" s="222"/>
      <c r="AV114" s="222"/>
      <c r="AW114" s="222"/>
      <c r="AX114" s="222"/>
      <c r="AY114" s="222"/>
      <c r="AZ114" s="222"/>
      <c r="BA114" s="222"/>
      <c r="BB114" s="222"/>
      <c r="BC114" s="222"/>
      <c r="BD114" s="222"/>
      <c r="BE114" s="222"/>
      <c r="BF114" s="222"/>
      <c r="BG114" s="222"/>
      <c r="BH114" s="222"/>
      <c r="BI114" s="222"/>
      <c r="BJ114" s="222"/>
      <c r="BK114" s="222"/>
      <c r="BL114" s="630">
        <f t="shared" si="1"/>
        <v>798000</v>
      </c>
      <c r="BM114" s="222"/>
      <c r="BN114" s="222"/>
      <c r="BO114" s="222"/>
      <c r="BP114" s="222"/>
      <c r="BQ114" s="222"/>
      <c r="BR114" s="222"/>
      <c r="BS114" s="222"/>
      <c r="BT114" s="639">
        <v>798000.0</v>
      </c>
      <c r="BU114" s="222"/>
      <c r="BV114" s="632">
        <f t="shared" si="2"/>
        <v>798000</v>
      </c>
      <c r="BW114" s="633">
        <v>0.0</v>
      </c>
      <c r="BX114" s="633">
        <f t="shared" si="3"/>
        <v>66500</v>
      </c>
      <c r="BY114" s="632">
        <f t="shared" si="4"/>
        <v>731500</v>
      </c>
      <c r="BZ114" s="633">
        <v>0.0</v>
      </c>
      <c r="CA114" s="633">
        <f t="shared" si="5"/>
        <v>66500</v>
      </c>
      <c r="CB114" s="632">
        <f t="shared" si="6"/>
        <v>665000</v>
      </c>
      <c r="CC114" s="633">
        <v>0.0</v>
      </c>
      <c r="CD114" s="633">
        <f t="shared" si="7"/>
        <v>66500</v>
      </c>
      <c r="CE114" s="632">
        <f t="shared" si="8"/>
        <v>598500</v>
      </c>
      <c r="CF114" s="633">
        <v>0.0</v>
      </c>
      <c r="CG114" s="633">
        <f t="shared" si="9"/>
        <v>66500</v>
      </c>
      <c r="CH114" s="632">
        <f t="shared" si="10"/>
        <v>532000</v>
      </c>
      <c r="CI114" s="633">
        <v>0.0</v>
      </c>
      <c r="CJ114" s="633">
        <f t="shared" si="11"/>
        <v>66500</v>
      </c>
      <c r="CK114" s="632">
        <f t="shared" si="12"/>
        <v>465500</v>
      </c>
      <c r="CL114" s="633">
        <v>0.0</v>
      </c>
      <c r="CM114" s="633">
        <f t="shared" si="13"/>
        <v>66500</v>
      </c>
      <c r="CN114" s="632">
        <f t="shared" si="14"/>
        <v>399000</v>
      </c>
      <c r="CO114" s="633">
        <v>0.0</v>
      </c>
      <c r="CP114" s="633">
        <f t="shared" si="15"/>
        <v>66500</v>
      </c>
      <c r="CQ114" s="632">
        <f t="shared" si="16"/>
        <v>332500</v>
      </c>
      <c r="CR114" s="633">
        <v>0.0</v>
      </c>
      <c r="CS114" s="633">
        <f t="shared" si="17"/>
        <v>66500</v>
      </c>
      <c r="CT114" s="632">
        <f t="shared" si="18"/>
        <v>266000</v>
      </c>
      <c r="CU114" s="633">
        <v>0.0</v>
      </c>
      <c r="CV114" s="633">
        <f t="shared" si="19"/>
        <v>66500</v>
      </c>
      <c r="CW114" s="632">
        <f t="shared" si="20"/>
        <v>199500</v>
      </c>
      <c r="CX114" s="633">
        <v>0.0</v>
      </c>
      <c r="CY114" s="633">
        <f t="shared" si="21"/>
        <v>66500</v>
      </c>
      <c r="CZ114" s="632">
        <f t="shared" si="22"/>
        <v>133000</v>
      </c>
      <c r="DA114" s="633">
        <v>0.0</v>
      </c>
      <c r="DB114" s="633">
        <f t="shared" si="23"/>
        <v>66500</v>
      </c>
      <c r="DC114" s="632">
        <f t="shared" si="24"/>
        <v>66500</v>
      </c>
      <c r="DD114" s="633">
        <v>0.0</v>
      </c>
      <c r="DE114" s="632">
        <f t="shared" si="25"/>
        <v>66500</v>
      </c>
      <c r="DF114" s="632">
        <f t="shared" si="26"/>
        <v>0</v>
      </c>
    </row>
    <row r="115" hidden="1">
      <c r="A115" s="643">
        <v>6734045.0</v>
      </c>
      <c r="B115" s="635" t="s">
        <v>28892</v>
      </c>
      <c r="C115" s="636" t="s">
        <v>399</v>
      </c>
      <c r="D115" s="637">
        <v>45756.60016203704</v>
      </c>
      <c r="E115" s="637">
        <v>45756.60259259259</v>
      </c>
      <c r="F115" s="637">
        <v>45756.60393518519</v>
      </c>
      <c r="G115" s="636"/>
      <c r="H115" s="636" t="s">
        <v>570</v>
      </c>
      <c r="I115" s="636" t="s">
        <v>25295</v>
      </c>
      <c r="J115" s="636"/>
      <c r="K115" s="639">
        <v>798000.0</v>
      </c>
      <c r="L115" s="636" t="s">
        <v>28188</v>
      </c>
      <c r="M115" s="640" t="s">
        <v>28893</v>
      </c>
      <c r="N115" s="636" t="s">
        <v>28894</v>
      </c>
      <c r="O115" s="636" t="s">
        <v>28895</v>
      </c>
      <c r="P115" s="636" t="s">
        <v>28896</v>
      </c>
      <c r="Q115" s="636" t="s">
        <v>28897</v>
      </c>
      <c r="R115" s="222"/>
      <c r="S115" s="631" t="s">
        <v>28898</v>
      </c>
      <c r="T115" s="631" t="s">
        <v>28354</v>
      </c>
      <c r="U115" s="633">
        <v>798000.0</v>
      </c>
      <c r="V115" s="633">
        <v>774060.0</v>
      </c>
      <c r="W115" s="629"/>
      <c r="X115" s="222"/>
      <c r="Y115" s="222"/>
      <c r="Z115" s="222"/>
      <c r="AA115" s="222"/>
      <c r="AB115" s="222"/>
      <c r="AC115" s="222"/>
      <c r="AD115" s="222"/>
      <c r="AE115" s="222"/>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2"/>
      <c r="BG115" s="222"/>
      <c r="BH115" s="222"/>
      <c r="BI115" s="222"/>
      <c r="BJ115" s="222"/>
      <c r="BK115" s="222"/>
      <c r="BL115" s="630">
        <f t="shared" si="1"/>
        <v>798000</v>
      </c>
      <c r="BM115" s="222"/>
      <c r="BN115" s="222"/>
      <c r="BO115" s="222"/>
      <c r="BP115" s="222"/>
      <c r="BQ115" s="222"/>
      <c r="BR115" s="222"/>
      <c r="BS115" s="222"/>
      <c r="BT115" s="639">
        <v>798000.0</v>
      </c>
      <c r="BU115" s="222"/>
      <c r="BV115" s="632">
        <f t="shared" si="2"/>
        <v>798000</v>
      </c>
      <c r="BW115" s="633">
        <v>0.0</v>
      </c>
      <c r="BX115" s="633">
        <f t="shared" si="3"/>
        <v>66500</v>
      </c>
      <c r="BY115" s="632">
        <f t="shared" si="4"/>
        <v>731500</v>
      </c>
      <c r="BZ115" s="633">
        <v>0.0</v>
      </c>
      <c r="CA115" s="633">
        <f t="shared" si="5"/>
        <v>66500</v>
      </c>
      <c r="CB115" s="632">
        <f t="shared" si="6"/>
        <v>665000</v>
      </c>
      <c r="CC115" s="633">
        <v>0.0</v>
      </c>
      <c r="CD115" s="633">
        <f t="shared" si="7"/>
        <v>66500</v>
      </c>
      <c r="CE115" s="632">
        <f t="shared" si="8"/>
        <v>598500</v>
      </c>
      <c r="CF115" s="633">
        <v>0.0</v>
      </c>
      <c r="CG115" s="633">
        <f t="shared" si="9"/>
        <v>66500</v>
      </c>
      <c r="CH115" s="632">
        <f t="shared" si="10"/>
        <v>532000</v>
      </c>
      <c r="CI115" s="633">
        <v>0.0</v>
      </c>
      <c r="CJ115" s="633">
        <f t="shared" si="11"/>
        <v>66500</v>
      </c>
      <c r="CK115" s="632">
        <f t="shared" si="12"/>
        <v>465500</v>
      </c>
      <c r="CL115" s="633">
        <v>0.0</v>
      </c>
      <c r="CM115" s="633">
        <f t="shared" si="13"/>
        <v>66500</v>
      </c>
      <c r="CN115" s="632">
        <f t="shared" si="14"/>
        <v>399000</v>
      </c>
      <c r="CO115" s="633">
        <v>0.0</v>
      </c>
      <c r="CP115" s="633">
        <f t="shared" si="15"/>
        <v>66500</v>
      </c>
      <c r="CQ115" s="632">
        <f t="shared" si="16"/>
        <v>332500</v>
      </c>
      <c r="CR115" s="633">
        <v>0.0</v>
      </c>
      <c r="CS115" s="633">
        <f t="shared" si="17"/>
        <v>66500</v>
      </c>
      <c r="CT115" s="632">
        <f t="shared" si="18"/>
        <v>266000</v>
      </c>
      <c r="CU115" s="633">
        <v>0.0</v>
      </c>
      <c r="CV115" s="633">
        <f t="shared" si="19"/>
        <v>66500</v>
      </c>
      <c r="CW115" s="632">
        <f t="shared" si="20"/>
        <v>199500</v>
      </c>
      <c r="CX115" s="633">
        <v>0.0</v>
      </c>
      <c r="CY115" s="633">
        <f t="shared" si="21"/>
        <v>66500</v>
      </c>
      <c r="CZ115" s="632">
        <f t="shared" si="22"/>
        <v>133000</v>
      </c>
      <c r="DA115" s="633">
        <v>0.0</v>
      </c>
      <c r="DB115" s="633">
        <f t="shared" si="23"/>
        <v>66500</v>
      </c>
      <c r="DC115" s="632">
        <f t="shared" si="24"/>
        <v>66500</v>
      </c>
      <c r="DD115" s="633">
        <v>0.0</v>
      </c>
      <c r="DE115" s="632">
        <f t="shared" si="25"/>
        <v>66500</v>
      </c>
      <c r="DF115" s="632">
        <f t="shared" si="26"/>
        <v>0</v>
      </c>
    </row>
    <row r="116" hidden="1">
      <c r="A116" s="643">
        <v>6734800.0</v>
      </c>
      <c r="B116" s="635" t="s">
        <v>28899</v>
      </c>
      <c r="C116" s="636" t="s">
        <v>399</v>
      </c>
      <c r="D116" s="637">
        <v>45756.63984953704</v>
      </c>
      <c r="E116" s="637">
        <v>45756.640555555554</v>
      </c>
      <c r="F116" s="637">
        <v>45756.64152777778</v>
      </c>
      <c r="G116" s="636"/>
      <c r="H116" s="636" t="s">
        <v>28245</v>
      </c>
      <c r="I116" s="636" t="s">
        <v>28900</v>
      </c>
      <c r="J116" s="636"/>
      <c r="K116" s="639">
        <v>1950000.0</v>
      </c>
      <c r="L116" s="636" t="s">
        <v>28196</v>
      </c>
      <c r="M116" s="640" t="s">
        <v>28901</v>
      </c>
      <c r="N116" s="636" t="s">
        <v>28902</v>
      </c>
      <c r="O116" s="636" t="s">
        <v>28903</v>
      </c>
      <c r="P116" s="636" t="s">
        <v>28904</v>
      </c>
      <c r="Q116" s="636" t="s">
        <v>28905</v>
      </c>
      <c r="R116" s="222"/>
      <c r="S116" s="222"/>
      <c r="T116" s="222"/>
      <c r="U116" s="628"/>
      <c r="V116" s="222"/>
      <c r="W116" s="629"/>
      <c r="X116" s="222"/>
      <c r="Y116" s="222"/>
      <c r="Z116" s="222"/>
      <c r="AA116" s="222"/>
      <c r="AB116" s="222"/>
      <c r="AC116" s="222"/>
      <c r="AD116" s="222"/>
      <c r="AE116" s="222"/>
      <c r="AF116" s="222"/>
      <c r="AG116" s="222"/>
      <c r="AH116" s="222"/>
      <c r="AI116" s="222"/>
      <c r="AJ116" s="222"/>
      <c r="AK116" s="222"/>
      <c r="AL116" s="222"/>
      <c r="AM116" s="222"/>
      <c r="AN116" s="222"/>
      <c r="AO116" s="222"/>
      <c r="AP116" s="222"/>
      <c r="AQ116" s="222"/>
      <c r="AR116" s="222"/>
      <c r="AS116" s="222"/>
      <c r="AT116" s="222"/>
      <c r="AU116" s="222"/>
      <c r="AV116" s="222"/>
      <c r="AW116" s="222"/>
      <c r="AX116" s="222"/>
      <c r="AY116" s="222"/>
      <c r="AZ116" s="222"/>
      <c r="BA116" s="222"/>
      <c r="BB116" s="222"/>
      <c r="BC116" s="222"/>
      <c r="BD116" s="222"/>
      <c r="BE116" s="222"/>
      <c r="BF116" s="222"/>
      <c r="BG116" s="222"/>
      <c r="BH116" s="222"/>
      <c r="BI116" s="222"/>
      <c r="BJ116" s="222"/>
      <c r="BK116" s="222"/>
      <c r="BL116" s="630">
        <f t="shared" si="1"/>
        <v>0</v>
      </c>
      <c r="BM116" s="222"/>
      <c r="BN116" s="222"/>
      <c r="BO116" s="631" t="s">
        <v>102</v>
      </c>
      <c r="BQ116" s="222"/>
      <c r="BR116" s="222"/>
      <c r="BS116" s="222"/>
      <c r="BT116" s="639">
        <v>1950000.0</v>
      </c>
      <c r="BU116" s="222"/>
      <c r="BV116" s="632">
        <f t="shared" si="2"/>
        <v>1950000</v>
      </c>
      <c r="BW116" s="632">
        <f>BV116</f>
        <v>1950000</v>
      </c>
      <c r="BX116" s="633">
        <f t="shared" si="3"/>
        <v>0</v>
      </c>
      <c r="BY116" s="632">
        <f t="shared" si="4"/>
        <v>0</v>
      </c>
      <c r="BZ116" s="633">
        <v>0.0</v>
      </c>
      <c r="CA116" s="633">
        <f t="shared" si="5"/>
        <v>0</v>
      </c>
      <c r="CB116" s="632">
        <f t="shared" si="6"/>
        <v>0</v>
      </c>
      <c r="CC116" s="633">
        <v>0.0</v>
      </c>
      <c r="CD116" s="633">
        <f t="shared" si="7"/>
        <v>0</v>
      </c>
      <c r="CE116" s="632">
        <f t="shared" si="8"/>
        <v>0</v>
      </c>
      <c r="CF116" s="633">
        <v>0.0</v>
      </c>
      <c r="CG116" s="633">
        <f t="shared" si="9"/>
        <v>0</v>
      </c>
      <c r="CH116" s="632">
        <f t="shared" si="10"/>
        <v>0</v>
      </c>
      <c r="CI116" s="633">
        <v>0.0</v>
      </c>
      <c r="CJ116" s="633">
        <f t="shared" si="11"/>
        <v>0</v>
      </c>
      <c r="CK116" s="632">
        <f t="shared" si="12"/>
        <v>0</v>
      </c>
      <c r="CL116" s="633">
        <v>0.0</v>
      </c>
      <c r="CM116" s="633">
        <f t="shared" si="13"/>
        <v>0</v>
      </c>
      <c r="CN116" s="632">
        <f t="shared" si="14"/>
        <v>0</v>
      </c>
      <c r="CO116" s="633">
        <v>0.0</v>
      </c>
      <c r="CP116" s="633">
        <f t="shared" si="15"/>
        <v>0</v>
      </c>
      <c r="CQ116" s="632">
        <f t="shared" si="16"/>
        <v>0</v>
      </c>
      <c r="CR116" s="633">
        <v>0.0</v>
      </c>
      <c r="CS116" s="633">
        <f t="shared" si="17"/>
        <v>0</v>
      </c>
      <c r="CT116" s="632">
        <f t="shared" si="18"/>
        <v>0</v>
      </c>
      <c r="CU116" s="633">
        <v>0.0</v>
      </c>
      <c r="CV116" s="633">
        <f t="shared" si="19"/>
        <v>0</v>
      </c>
      <c r="CW116" s="632">
        <f t="shared" si="20"/>
        <v>0</v>
      </c>
      <c r="CX116" s="633">
        <v>0.0</v>
      </c>
      <c r="CY116" s="633">
        <f t="shared" si="21"/>
        <v>0</v>
      </c>
      <c r="CZ116" s="632">
        <f t="shared" si="22"/>
        <v>0</v>
      </c>
      <c r="DA116" s="633">
        <v>0.0</v>
      </c>
      <c r="DB116" s="633">
        <f t="shared" si="23"/>
        <v>0</v>
      </c>
      <c r="DC116" s="632">
        <f t="shared" si="24"/>
        <v>0</v>
      </c>
      <c r="DD116" s="633">
        <v>0.0</v>
      </c>
      <c r="DE116" s="632">
        <f t="shared" si="25"/>
        <v>0</v>
      </c>
      <c r="DF116" s="632">
        <f t="shared" si="26"/>
        <v>0</v>
      </c>
    </row>
    <row r="117" hidden="1">
      <c r="A117" s="643">
        <v>6735231.0</v>
      </c>
      <c r="B117" s="635" t="s">
        <v>28906</v>
      </c>
      <c r="C117" s="636" t="s">
        <v>399</v>
      </c>
      <c r="D117" s="637">
        <v>45756.65149305556</v>
      </c>
      <c r="E117" s="637">
        <v>45756.6609375</v>
      </c>
      <c r="F117" s="637">
        <v>45756.66247685185</v>
      </c>
      <c r="G117" s="636"/>
      <c r="H117" s="636" t="s">
        <v>676</v>
      </c>
      <c r="I117" s="636" t="s">
        <v>28907</v>
      </c>
      <c r="J117" s="636">
        <v>36.0</v>
      </c>
      <c r="K117" s="639">
        <v>798000.0</v>
      </c>
      <c r="L117" s="636" t="s">
        <v>28188</v>
      </c>
      <c r="M117" s="640" t="s">
        <v>28908</v>
      </c>
      <c r="N117" s="636" t="s">
        <v>28909</v>
      </c>
      <c r="O117" s="636" t="s">
        <v>28907</v>
      </c>
      <c r="P117" s="636" t="s">
        <v>28910</v>
      </c>
      <c r="Q117" s="636" t="s">
        <v>28911</v>
      </c>
      <c r="R117" s="222"/>
      <c r="S117" s="309"/>
      <c r="T117" s="222"/>
      <c r="U117" s="222"/>
      <c r="V117" s="222"/>
      <c r="W117" s="629"/>
      <c r="X117" s="222"/>
      <c r="Y117" s="222"/>
      <c r="Z117" s="222"/>
      <c r="AA117" s="222"/>
      <c r="AB117" s="222"/>
      <c r="AC117" s="222"/>
      <c r="AD117" s="222"/>
      <c r="AE117" s="222"/>
      <c r="AF117" s="222"/>
      <c r="AG117" s="222"/>
      <c r="AH117" s="222"/>
      <c r="AI117" s="222"/>
      <c r="AJ117" s="222"/>
      <c r="AK117" s="222"/>
      <c r="AL117" s="222"/>
      <c r="AM117" s="222"/>
      <c r="AN117" s="222"/>
      <c r="AO117" s="222"/>
      <c r="AP117" s="222"/>
      <c r="AQ117" s="222"/>
      <c r="AR117" s="222"/>
      <c r="AS117" s="222"/>
      <c r="AT117" s="222"/>
      <c r="AU117" s="222"/>
      <c r="AV117" s="222"/>
      <c r="AW117" s="222"/>
      <c r="AX117" s="222"/>
      <c r="AY117" s="222"/>
      <c r="AZ117" s="222"/>
      <c r="BA117" s="222"/>
      <c r="BB117" s="222"/>
      <c r="BC117" s="222"/>
      <c r="BD117" s="222"/>
      <c r="BE117" s="222"/>
      <c r="BF117" s="222"/>
      <c r="BG117" s="222"/>
      <c r="BH117" s="222"/>
      <c r="BI117" s="222"/>
      <c r="BJ117" s="222"/>
      <c r="BK117" s="222"/>
      <c r="BL117" s="630">
        <f t="shared" si="1"/>
        <v>0</v>
      </c>
      <c r="BM117" s="222"/>
      <c r="BN117" s="222"/>
      <c r="BO117" s="222"/>
      <c r="BP117" s="222"/>
      <c r="BQ117" s="222"/>
      <c r="BR117" s="222"/>
      <c r="BS117" s="222"/>
      <c r="BT117" s="639">
        <v>798000.0</v>
      </c>
      <c r="BU117" s="222"/>
      <c r="BV117" s="632">
        <f t="shared" si="2"/>
        <v>798000</v>
      </c>
      <c r="BW117" s="633">
        <v>0.0</v>
      </c>
      <c r="BX117" s="633">
        <f t="shared" si="3"/>
        <v>66500</v>
      </c>
      <c r="BY117" s="632">
        <f t="shared" si="4"/>
        <v>731500</v>
      </c>
      <c r="BZ117" s="633">
        <v>0.0</v>
      </c>
      <c r="CA117" s="633">
        <f t="shared" si="5"/>
        <v>66500</v>
      </c>
      <c r="CB117" s="632">
        <f t="shared" si="6"/>
        <v>665000</v>
      </c>
      <c r="CC117" s="633">
        <v>0.0</v>
      </c>
      <c r="CD117" s="633">
        <f t="shared" si="7"/>
        <v>66500</v>
      </c>
      <c r="CE117" s="632">
        <f t="shared" si="8"/>
        <v>598500</v>
      </c>
      <c r="CF117" s="633">
        <v>0.0</v>
      </c>
      <c r="CG117" s="633">
        <f t="shared" si="9"/>
        <v>66500</v>
      </c>
      <c r="CH117" s="632">
        <f t="shared" si="10"/>
        <v>532000</v>
      </c>
      <c r="CI117" s="633">
        <v>0.0</v>
      </c>
      <c r="CJ117" s="633">
        <f t="shared" si="11"/>
        <v>66500</v>
      </c>
      <c r="CK117" s="632">
        <f t="shared" si="12"/>
        <v>465500</v>
      </c>
      <c r="CL117" s="633">
        <v>0.0</v>
      </c>
      <c r="CM117" s="633">
        <f t="shared" si="13"/>
        <v>66500</v>
      </c>
      <c r="CN117" s="632">
        <f t="shared" si="14"/>
        <v>399000</v>
      </c>
      <c r="CO117" s="633">
        <v>0.0</v>
      </c>
      <c r="CP117" s="633">
        <f t="shared" si="15"/>
        <v>66500</v>
      </c>
      <c r="CQ117" s="632">
        <f t="shared" si="16"/>
        <v>332500</v>
      </c>
      <c r="CR117" s="633">
        <v>0.0</v>
      </c>
      <c r="CS117" s="633">
        <f t="shared" si="17"/>
        <v>66500</v>
      </c>
      <c r="CT117" s="632">
        <f t="shared" si="18"/>
        <v>266000</v>
      </c>
      <c r="CU117" s="633">
        <v>0.0</v>
      </c>
      <c r="CV117" s="633">
        <f t="shared" si="19"/>
        <v>66500</v>
      </c>
      <c r="CW117" s="632">
        <f t="shared" si="20"/>
        <v>199500</v>
      </c>
      <c r="CX117" s="633">
        <v>0.0</v>
      </c>
      <c r="CY117" s="633">
        <f t="shared" si="21"/>
        <v>66500</v>
      </c>
      <c r="CZ117" s="632">
        <f t="shared" si="22"/>
        <v>133000</v>
      </c>
      <c r="DA117" s="633">
        <v>0.0</v>
      </c>
      <c r="DB117" s="633">
        <f t="shared" si="23"/>
        <v>66500</v>
      </c>
      <c r="DC117" s="632">
        <f t="shared" si="24"/>
        <v>66500</v>
      </c>
      <c r="DD117" s="633">
        <v>0.0</v>
      </c>
      <c r="DE117" s="632">
        <f t="shared" si="25"/>
        <v>66500</v>
      </c>
      <c r="DF117" s="632">
        <f t="shared" si="26"/>
        <v>0</v>
      </c>
    </row>
    <row r="118" hidden="1">
      <c r="A118" s="643">
        <v>6735269.0</v>
      </c>
      <c r="B118" s="635" t="s">
        <v>28912</v>
      </c>
      <c r="C118" s="636" t="s">
        <v>399</v>
      </c>
      <c r="D118" s="637">
        <v>45756.653599537036</v>
      </c>
      <c r="E118" s="637">
        <v>45756.65528935185</v>
      </c>
      <c r="F118" s="637">
        <v>45756.65642361111</v>
      </c>
      <c r="G118" s="636"/>
      <c r="H118" s="636" t="s">
        <v>25928</v>
      </c>
      <c r="I118" s="636" t="s">
        <v>28913</v>
      </c>
      <c r="J118" s="636">
        <v>60.0</v>
      </c>
      <c r="K118" s="639">
        <v>1980000.0</v>
      </c>
      <c r="L118" s="636" t="s">
        <v>28196</v>
      </c>
      <c r="M118" s="640" t="s">
        <v>28914</v>
      </c>
      <c r="N118" s="636" t="s">
        <v>28915</v>
      </c>
      <c r="O118" s="636" t="s">
        <v>28916</v>
      </c>
      <c r="P118" s="636" t="s">
        <v>28917</v>
      </c>
      <c r="Q118" s="636" t="s">
        <v>28916</v>
      </c>
      <c r="R118" s="222"/>
      <c r="S118" s="222"/>
      <c r="T118" s="222"/>
      <c r="U118" s="628"/>
      <c r="V118" s="222"/>
      <c r="W118" s="629"/>
      <c r="X118" s="222"/>
      <c r="Y118" s="222"/>
      <c r="Z118" s="222"/>
      <c r="AA118" s="222"/>
      <c r="AB118" s="222"/>
      <c r="AC118" s="222"/>
      <c r="AD118" s="222"/>
      <c r="AE118" s="222"/>
      <c r="AF118" s="222"/>
      <c r="AG118" s="222"/>
      <c r="AH118" s="222"/>
      <c r="AI118" s="222"/>
      <c r="AJ118" s="222"/>
      <c r="AK118" s="222"/>
      <c r="AL118" s="222"/>
      <c r="AM118" s="222"/>
      <c r="AN118" s="222"/>
      <c r="AO118" s="222"/>
      <c r="AP118" s="222"/>
      <c r="AQ118" s="222"/>
      <c r="AR118" s="222"/>
      <c r="AS118" s="222"/>
      <c r="AT118" s="222"/>
      <c r="AU118" s="222"/>
      <c r="AV118" s="222"/>
      <c r="AW118" s="222"/>
      <c r="AX118" s="222"/>
      <c r="AY118" s="222"/>
      <c r="AZ118" s="222"/>
      <c r="BA118" s="222"/>
      <c r="BB118" s="222"/>
      <c r="BC118" s="222"/>
      <c r="BD118" s="222"/>
      <c r="BE118" s="222"/>
      <c r="BF118" s="222"/>
      <c r="BG118" s="222"/>
      <c r="BH118" s="222"/>
      <c r="BI118" s="222"/>
      <c r="BJ118" s="222"/>
      <c r="BK118" s="222"/>
      <c r="BL118" s="630">
        <f t="shared" si="1"/>
        <v>0</v>
      </c>
      <c r="BM118" s="222"/>
      <c r="BN118" s="222"/>
      <c r="BO118" s="631" t="s">
        <v>102</v>
      </c>
      <c r="BQ118" s="222"/>
      <c r="BR118" s="222"/>
      <c r="BS118" s="222"/>
      <c r="BT118" s="639">
        <v>1980000.0</v>
      </c>
      <c r="BU118" s="222"/>
      <c r="BV118" s="632">
        <f t="shared" si="2"/>
        <v>1980000</v>
      </c>
      <c r="BW118" s="632">
        <f>BV118</f>
        <v>1980000</v>
      </c>
      <c r="BX118" s="633">
        <f t="shared" si="3"/>
        <v>0</v>
      </c>
      <c r="BY118" s="632">
        <f t="shared" si="4"/>
        <v>0</v>
      </c>
      <c r="BZ118" s="633">
        <v>0.0</v>
      </c>
      <c r="CA118" s="633">
        <f t="shared" si="5"/>
        <v>0</v>
      </c>
      <c r="CB118" s="632">
        <f t="shared" si="6"/>
        <v>0</v>
      </c>
      <c r="CC118" s="633">
        <v>0.0</v>
      </c>
      <c r="CD118" s="633">
        <f t="shared" si="7"/>
        <v>0</v>
      </c>
      <c r="CE118" s="632">
        <f t="shared" si="8"/>
        <v>0</v>
      </c>
      <c r="CF118" s="633">
        <v>0.0</v>
      </c>
      <c r="CG118" s="633">
        <f t="shared" si="9"/>
        <v>0</v>
      </c>
      <c r="CH118" s="632">
        <f t="shared" si="10"/>
        <v>0</v>
      </c>
      <c r="CI118" s="633">
        <v>0.0</v>
      </c>
      <c r="CJ118" s="633">
        <f t="shared" si="11"/>
        <v>0</v>
      </c>
      <c r="CK118" s="632">
        <f t="shared" si="12"/>
        <v>0</v>
      </c>
      <c r="CL118" s="633">
        <v>0.0</v>
      </c>
      <c r="CM118" s="633">
        <f t="shared" si="13"/>
        <v>0</v>
      </c>
      <c r="CN118" s="632">
        <f t="shared" si="14"/>
        <v>0</v>
      </c>
      <c r="CO118" s="633">
        <v>0.0</v>
      </c>
      <c r="CP118" s="633">
        <f t="shared" si="15"/>
        <v>0</v>
      </c>
      <c r="CQ118" s="632">
        <f t="shared" si="16"/>
        <v>0</v>
      </c>
      <c r="CR118" s="633">
        <v>0.0</v>
      </c>
      <c r="CS118" s="633">
        <f t="shared" si="17"/>
        <v>0</v>
      </c>
      <c r="CT118" s="632">
        <f t="shared" si="18"/>
        <v>0</v>
      </c>
      <c r="CU118" s="633">
        <v>0.0</v>
      </c>
      <c r="CV118" s="633">
        <f t="shared" si="19"/>
        <v>0</v>
      </c>
      <c r="CW118" s="632">
        <f t="shared" si="20"/>
        <v>0</v>
      </c>
      <c r="CX118" s="633">
        <v>0.0</v>
      </c>
      <c r="CY118" s="633">
        <f t="shared" si="21"/>
        <v>0</v>
      </c>
      <c r="CZ118" s="632">
        <f t="shared" si="22"/>
        <v>0</v>
      </c>
      <c r="DA118" s="633">
        <v>0.0</v>
      </c>
      <c r="DB118" s="633">
        <f t="shared" si="23"/>
        <v>0</v>
      </c>
      <c r="DC118" s="632">
        <f t="shared" si="24"/>
        <v>0</v>
      </c>
      <c r="DD118" s="633">
        <v>0.0</v>
      </c>
      <c r="DE118" s="632">
        <f t="shared" si="25"/>
        <v>0</v>
      </c>
      <c r="DF118" s="632">
        <f t="shared" si="26"/>
        <v>0</v>
      </c>
    </row>
    <row r="119" hidden="1">
      <c r="A119" s="643">
        <v>6735453.0</v>
      </c>
      <c r="B119" s="635" t="s">
        <v>28918</v>
      </c>
      <c r="C119" s="636" t="s">
        <v>399</v>
      </c>
      <c r="D119" s="637">
        <v>45756.6662037037</v>
      </c>
      <c r="E119" s="637">
        <v>45756.667349537034</v>
      </c>
      <c r="F119" s="637">
        <v>45756.68649305555</v>
      </c>
      <c r="G119" s="636"/>
      <c r="H119" s="636" t="s">
        <v>973</v>
      </c>
      <c r="I119" s="636" t="s">
        <v>28919</v>
      </c>
      <c r="J119" s="636">
        <v>60.0</v>
      </c>
      <c r="K119" s="639">
        <v>1980000.0</v>
      </c>
      <c r="L119" s="636" t="s">
        <v>28196</v>
      </c>
      <c r="M119" s="640" t="s">
        <v>28920</v>
      </c>
      <c r="N119" s="636" t="s">
        <v>28921</v>
      </c>
      <c r="O119" s="636" t="s">
        <v>28922</v>
      </c>
      <c r="P119" s="636" t="s">
        <v>28923</v>
      </c>
      <c r="Q119" s="636" t="s">
        <v>28924</v>
      </c>
      <c r="R119" s="222"/>
      <c r="S119" s="631" t="s">
        <v>28353</v>
      </c>
      <c r="T119" s="631" t="s">
        <v>28354</v>
      </c>
      <c r="U119" s="633">
        <v>10000.0</v>
      </c>
      <c r="V119" s="633">
        <v>9700.0</v>
      </c>
      <c r="W119" s="629"/>
      <c r="X119" s="222"/>
      <c r="Y119" s="222"/>
      <c r="Z119" s="222"/>
      <c r="AA119" s="222"/>
      <c r="AB119" s="222"/>
      <c r="AC119" s="222"/>
      <c r="AD119" s="222"/>
      <c r="AE119" s="222"/>
      <c r="AF119" s="222"/>
      <c r="AG119" s="222"/>
      <c r="AH119" s="222"/>
      <c r="AI119" s="222"/>
      <c r="AJ119" s="222"/>
      <c r="AK119" s="222"/>
      <c r="AL119" s="222"/>
      <c r="AM119" s="222"/>
      <c r="AN119" s="222"/>
      <c r="AO119" s="222"/>
      <c r="AP119" s="222"/>
      <c r="AQ119" s="222"/>
      <c r="AR119" s="222"/>
      <c r="AS119" s="222"/>
      <c r="AT119" s="222"/>
      <c r="AU119" s="222"/>
      <c r="AV119" s="222"/>
      <c r="AW119" s="222"/>
      <c r="AX119" s="222"/>
      <c r="AY119" s="222"/>
      <c r="AZ119" s="222"/>
      <c r="BA119" s="222"/>
      <c r="BB119" s="222"/>
      <c r="BC119" s="222"/>
      <c r="BD119" s="222"/>
      <c r="BE119" s="222"/>
      <c r="BF119" s="222"/>
      <c r="BG119" s="222"/>
      <c r="BH119" s="222"/>
      <c r="BI119" s="222"/>
      <c r="BJ119" s="222"/>
      <c r="BK119" s="222"/>
      <c r="BL119" s="630">
        <f t="shared" si="1"/>
        <v>10000</v>
      </c>
      <c r="BM119" s="222"/>
      <c r="BN119" s="222"/>
      <c r="BO119" s="222"/>
      <c r="BP119" s="222"/>
      <c r="BQ119" s="222"/>
      <c r="BR119" s="222"/>
      <c r="BS119" s="222"/>
      <c r="BT119" s="639">
        <v>1980000.0</v>
      </c>
      <c r="BU119" s="222"/>
      <c r="BV119" s="632">
        <f t="shared" si="2"/>
        <v>1980000</v>
      </c>
      <c r="BW119" s="633">
        <v>0.0</v>
      </c>
      <c r="BX119" s="633">
        <f t="shared" si="3"/>
        <v>165000</v>
      </c>
      <c r="BY119" s="632">
        <f t="shared" si="4"/>
        <v>1815000</v>
      </c>
      <c r="BZ119" s="633">
        <v>0.0</v>
      </c>
      <c r="CA119" s="633">
        <f t="shared" si="5"/>
        <v>165000</v>
      </c>
      <c r="CB119" s="632">
        <f t="shared" si="6"/>
        <v>1650000</v>
      </c>
      <c r="CC119" s="633">
        <v>0.0</v>
      </c>
      <c r="CD119" s="633">
        <f t="shared" si="7"/>
        <v>165000</v>
      </c>
      <c r="CE119" s="632">
        <f t="shared" si="8"/>
        <v>1485000</v>
      </c>
      <c r="CF119" s="633">
        <v>0.0</v>
      </c>
      <c r="CG119" s="633">
        <f t="shared" si="9"/>
        <v>165000</v>
      </c>
      <c r="CH119" s="632">
        <f t="shared" si="10"/>
        <v>1320000</v>
      </c>
      <c r="CI119" s="633">
        <v>0.0</v>
      </c>
      <c r="CJ119" s="633">
        <f t="shared" si="11"/>
        <v>165000</v>
      </c>
      <c r="CK119" s="632">
        <f t="shared" si="12"/>
        <v>1155000</v>
      </c>
      <c r="CL119" s="633">
        <v>0.0</v>
      </c>
      <c r="CM119" s="633">
        <f t="shared" si="13"/>
        <v>165000</v>
      </c>
      <c r="CN119" s="632">
        <f t="shared" si="14"/>
        <v>990000</v>
      </c>
      <c r="CO119" s="633">
        <v>0.0</v>
      </c>
      <c r="CP119" s="633">
        <f t="shared" si="15"/>
        <v>165000</v>
      </c>
      <c r="CQ119" s="632">
        <f t="shared" si="16"/>
        <v>825000</v>
      </c>
      <c r="CR119" s="633">
        <v>0.0</v>
      </c>
      <c r="CS119" s="633">
        <f t="shared" si="17"/>
        <v>165000</v>
      </c>
      <c r="CT119" s="632">
        <f t="shared" si="18"/>
        <v>660000</v>
      </c>
      <c r="CU119" s="633">
        <v>0.0</v>
      </c>
      <c r="CV119" s="633">
        <f t="shared" si="19"/>
        <v>165000</v>
      </c>
      <c r="CW119" s="632">
        <f t="shared" si="20"/>
        <v>495000</v>
      </c>
      <c r="CX119" s="633">
        <v>0.0</v>
      </c>
      <c r="CY119" s="633">
        <f t="shared" si="21"/>
        <v>165000</v>
      </c>
      <c r="CZ119" s="632">
        <f t="shared" si="22"/>
        <v>330000</v>
      </c>
      <c r="DA119" s="633">
        <v>0.0</v>
      </c>
      <c r="DB119" s="633">
        <f t="shared" si="23"/>
        <v>165000</v>
      </c>
      <c r="DC119" s="632">
        <f t="shared" si="24"/>
        <v>165000</v>
      </c>
      <c r="DD119" s="633">
        <v>0.0</v>
      </c>
      <c r="DE119" s="632">
        <f t="shared" si="25"/>
        <v>165000</v>
      </c>
      <c r="DF119" s="632">
        <f t="shared" si="26"/>
        <v>0</v>
      </c>
    </row>
    <row r="120" hidden="1">
      <c r="A120" s="643">
        <v>6736213.0</v>
      </c>
      <c r="B120" s="635" t="s">
        <v>28925</v>
      </c>
      <c r="C120" s="636" t="s">
        <v>399</v>
      </c>
      <c r="D120" s="637">
        <v>45756.6896412037</v>
      </c>
      <c r="E120" s="637">
        <v>45756.69076388889</v>
      </c>
      <c r="F120" s="637">
        <v>45756.69153935185</v>
      </c>
      <c r="G120" s="636"/>
      <c r="H120" s="636" t="s">
        <v>723</v>
      </c>
      <c r="I120" s="636" t="s">
        <v>28926</v>
      </c>
      <c r="J120" s="636">
        <v>36.0</v>
      </c>
      <c r="K120" s="639">
        <v>798000.0</v>
      </c>
      <c r="L120" s="636" t="s">
        <v>28188</v>
      </c>
      <c r="M120" s="640" t="s">
        <v>28927</v>
      </c>
      <c r="N120" s="636" t="s">
        <v>25889</v>
      </c>
      <c r="O120" s="636" t="s">
        <v>28926</v>
      </c>
      <c r="P120" s="636" t="s">
        <v>28928</v>
      </c>
      <c r="Q120" s="636" t="s">
        <v>28929</v>
      </c>
      <c r="R120" s="222"/>
      <c r="S120" s="222"/>
      <c r="T120" s="222"/>
      <c r="U120" s="628"/>
      <c r="V120" s="222"/>
      <c r="W120" s="629"/>
      <c r="X120" s="222"/>
      <c r="Y120" s="222"/>
      <c r="Z120" s="222"/>
      <c r="AA120" s="222"/>
      <c r="AB120" s="222"/>
      <c r="AC120" s="222"/>
      <c r="AD120" s="222"/>
      <c r="AE120" s="222"/>
      <c r="AF120" s="222"/>
      <c r="AG120" s="222"/>
      <c r="AH120" s="222"/>
      <c r="AI120" s="222"/>
      <c r="AJ120" s="222"/>
      <c r="AK120" s="222"/>
      <c r="AL120" s="222"/>
      <c r="AM120" s="222"/>
      <c r="AN120" s="222"/>
      <c r="AO120" s="222"/>
      <c r="AP120" s="222"/>
      <c r="AQ120" s="222"/>
      <c r="AR120" s="222"/>
      <c r="AS120" s="222"/>
      <c r="AT120" s="222"/>
      <c r="AU120" s="222"/>
      <c r="AV120" s="222"/>
      <c r="AW120" s="222"/>
      <c r="AX120" s="222"/>
      <c r="AY120" s="222"/>
      <c r="AZ120" s="222"/>
      <c r="BA120" s="222"/>
      <c r="BB120" s="222"/>
      <c r="BC120" s="222"/>
      <c r="BD120" s="222"/>
      <c r="BE120" s="222"/>
      <c r="BF120" s="222"/>
      <c r="BG120" s="222"/>
      <c r="BH120" s="222"/>
      <c r="BI120" s="222"/>
      <c r="BJ120" s="222"/>
      <c r="BK120" s="222"/>
      <c r="BL120" s="630">
        <f t="shared" si="1"/>
        <v>0</v>
      </c>
      <c r="BM120" s="222"/>
      <c r="BN120" s="222"/>
      <c r="BO120" s="631" t="s">
        <v>102</v>
      </c>
      <c r="BQ120" s="222"/>
      <c r="BR120" s="222"/>
      <c r="BS120" s="222"/>
      <c r="BT120" s="639">
        <v>798000.0</v>
      </c>
      <c r="BU120" s="222"/>
      <c r="BV120" s="632">
        <f t="shared" si="2"/>
        <v>798000</v>
      </c>
      <c r="BW120" s="632">
        <f t="shared" ref="BW120:BW122" si="39">BV120</f>
        <v>798000</v>
      </c>
      <c r="BX120" s="633">
        <f t="shared" si="3"/>
        <v>0</v>
      </c>
      <c r="BY120" s="632">
        <f t="shared" si="4"/>
        <v>0</v>
      </c>
      <c r="BZ120" s="633">
        <v>0.0</v>
      </c>
      <c r="CA120" s="633">
        <f t="shared" si="5"/>
        <v>0</v>
      </c>
      <c r="CB120" s="632">
        <f t="shared" si="6"/>
        <v>0</v>
      </c>
      <c r="CC120" s="633">
        <v>0.0</v>
      </c>
      <c r="CD120" s="633">
        <f t="shared" si="7"/>
        <v>0</v>
      </c>
      <c r="CE120" s="632">
        <f t="shared" si="8"/>
        <v>0</v>
      </c>
      <c r="CF120" s="633">
        <v>0.0</v>
      </c>
      <c r="CG120" s="633">
        <f t="shared" si="9"/>
        <v>0</v>
      </c>
      <c r="CH120" s="632">
        <f t="shared" si="10"/>
        <v>0</v>
      </c>
      <c r="CI120" s="633">
        <v>0.0</v>
      </c>
      <c r="CJ120" s="633">
        <f t="shared" si="11"/>
        <v>0</v>
      </c>
      <c r="CK120" s="632">
        <f t="shared" si="12"/>
        <v>0</v>
      </c>
      <c r="CL120" s="633">
        <v>0.0</v>
      </c>
      <c r="CM120" s="633">
        <f t="shared" si="13"/>
        <v>0</v>
      </c>
      <c r="CN120" s="632">
        <f t="shared" si="14"/>
        <v>0</v>
      </c>
      <c r="CO120" s="633">
        <v>0.0</v>
      </c>
      <c r="CP120" s="633">
        <f t="shared" si="15"/>
        <v>0</v>
      </c>
      <c r="CQ120" s="632">
        <f t="shared" si="16"/>
        <v>0</v>
      </c>
      <c r="CR120" s="633">
        <v>0.0</v>
      </c>
      <c r="CS120" s="633">
        <f t="shared" si="17"/>
        <v>0</v>
      </c>
      <c r="CT120" s="632">
        <f t="shared" si="18"/>
        <v>0</v>
      </c>
      <c r="CU120" s="633">
        <v>0.0</v>
      </c>
      <c r="CV120" s="633">
        <f t="shared" si="19"/>
        <v>0</v>
      </c>
      <c r="CW120" s="632">
        <f t="shared" si="20"/>
        <v>0</v>
      </c>
      <c r="CX120" s="633">
        <v>0.0</v>
      </c>
      <c r="CY120" s="633">
        <f t="shared" si="21"/>
        <v>0</v>
      </c>
      <c r="CZ120" s="632">
        <f t="shared" si="22"/>
        <v>0</v>
      </c>
      <c r="DA120" s="633">
        <v>0.0</v>
      </c>
      <c r="DB120" s="633">
        <f t="shared" si="23"/>
        <v>0</v>
      </c>
      <c r="DC120" s="632">
        <f t="shared" si="24"/>
        <v>0</v>
      </c>
      <c r="DD120" s="633">
        <v>0.0</v>
      </c>
      <c r="DE120" s="632">
        <f t="shared" si="25"/>
        <v>0</v>
      </c>
      <c r="DF120" s="632">
        <f t="shared" si="26"/>
        <v>0</v>
      </c>
    </row>
    <row r="121" hidden="1">
      <c r="A121" s="643">
        <v>6736455.0</v>
      </c>
      <c r="B121" s="635" t="s">
        <v>28930</v>
      </c>
      <c r="C121" s="636" t="s">
        <v>399</v>
      </c>
      <c r="D121" s="637">
        <v>45756.70178240741</v>
      </c>
      <c r="E121" s="637">
        <v>45756.70377314815</v>
      </c>
      <c r="F121" s="637">
        <v>45756.85921296296</v>
      </c>
      <c r="G121" s="636"/>
      <c r="H121" s="636" t="s">
        <v>95</v>
      </c>
      <c r="I121" s="636" t="s">
        <v>28931</v>
      </c>
      <c r="J121" s="636">
        <v>36.0</v>
      </c>
      <c r="K121" s="639">
        <v>798000.0</v>
      </c>
      <c r="L121" s="636" t="s">
        <v>28188</v>
      </c>
      <c r="M121" s="640" t="s">
        <v>28932</v>
      </c>
      <c r="N121" s="636" t="s">
        <v>28933</v>
      </c>
      <c r="O121" s="636" t="s">
        <v>28934</v>
      </c>
      <c r="P121" s="636" t="s">
        <v>28935</v>
      </c>
      <c r="Q121" s="636" t="s">
        <v>28936</v>
      </c>
      <c r="R121" s="222"/>
      <c r="S121" s="222"/>
      <c r="T121" s="222"/>
      <c r="U121" s="628"/>
      <c r="V121" s="222"/>
      <c r="W121" s="629"/>
      <c r="X121" s="222"/>
      <c r="Y121" s="222"/>
      <c r="Z121" s="222"/>
      <c r="AA121" s="222"/>
      <c r="AB121" s="222"/>
      <c r="AC121" s="222"/>
      <c r="AD121" s="222"/>
      <c r="AE121" s="222"/>
      <c r="AF121" s="222"/>
      <c r="AG121" s="222"/>
      <c r="AH121" s="222"/>
      <c r="AI121" s="222"/>
      <c r="AJ121" s="222"/>
      <c r="AK121" s="222"/>
      <c r="AL121" s="222"/>
      <c r="AM121" s="222"/>
      <c r="AN121" s="222"/>
      <c r="AO121" s="222"/>
      <c r="AP121" s="222"/>
      <c r="AQ121" s="222"/>
      <c r="AR121" s="222"/>
      <c r="AS121" s="222"/>
      <c r="AT121" s="222"/>
      <c r="AU121" s="222"/>
      <c r="AV121" s="222"/>
      <c r="AW121" s="222"/>
      <c r="AX121" s="222"/>
      <c r="AY121" s="222"/>
      <c r="AZ121" s="222"/>
      <c r="BA121" s="222"/>
      <c r="BB121" s="222"/>
      <c r="BC121" s="222"/>
      <c r="BD121" s="222"/>
      <c r="BE121" s="222"/>
      <c r="BF121" s="222"/>
      <c r="BG121" s="222"/>
      <c r="BH121" s="222"/>
      <c r="BI121" s="222"/>
      <c r="BJ121" s="222"/>
      <c r="BK121" s="222"/>
      <c r="BL121" s="630">
        <f t="shared" si="1"/>
        <v>0</v>
      </c>
      <c r="BM121" s="222"/>
      <c r="BN121" s="222"/>
      <c r="BO121" s="631" t="s">
        <v>102</v>
      </c>
      <c r="BP121" s="631" t="s">
        <v>28148</v>
      </c>
      <c r="BQ121" s="222"/>
      <c r="BR121" s="222"/>
      <c r="BS121" s="222"/>
      <c r="BT121" s="639">
        <v>798000.0</v>
      </c>
      <c r="BU121" s="222"/>
      <c r="BV121" s="632">
        <f t="shared" si="2"/>
        <v>798000</v>
      </c>
      <c r="BW121" s="632">
        <f t="shared" si="39"/>
        <v>798000</v>
      </c>
      <c r="BX121" s="633">
        <f t="shared" si="3"/>
        <v>0</v>
      </c>
      <c r="BY121" s="632">
        <f t="shared" si="4"/>
        <v>0</v>
      </c>
      <c r="BZ121" s="633">
        <v>0.0</v>
      </c>
      <c r="CA121" s="633">
        <f t="shared" si="5"/>
        <v>0</v>
      </c>
      <c r="CB121" s="632">
        <f t="shared" si="6"/>
        <v>0</v>
      </c>
      <c r="CC121" s="633">
        <v>0.0</v>
      </c>
      <c r="CD121" s="633">
        <f t="shared" si="7"/>
        <v>0</v>
      </c>
      <c r="CE121" s="632">
        <f t="shared" si="8"/>
        <v>0</v>
      </c>
      <c r="CF121" s="633">
        <v>0.0</v>
      </c>
      <c r="CG121" s="633">
        <f t="shared" si="9"/>
        <v>0</v>
      </c>
      <c r="CH121" s="632">
        <f t="shared" si="10"/>
        <v>0</v>
      </c>
      <c r="CI121" s="633">
        <v>0.0</v>
      </c>
      <c r="CJ121" s="633">
        <f t="shared" si="11"/>
        <v>0</v>
      </c>
      <c r="CK121" s="632">
        <f t="shared" si="12"/>
        <v>0</v>
      </c>
      <c r="CL121" s="633">
        <v>0.0</v>
      </c>
      <c r="CM121" s="633">
        <f t="shared" si="13"/>
        <v>0</v>
      </c>
      <c r="CN121" s="632">
        <f t="shared" si="14"/>
        <v>0</v>
      </c>
      <c r="CO121" s="633">
        <v>0.0</v>
      </c>
      <c r="CP121" s="633">
        <f t="shared" si="15"/>
        <v>0</v>
      </c>
      <c r="CQ121" s="632">
        <f t="shared" si="16"/>
        <v>0</v>
      </c>
      <c r="CR121" s="633">
        <v>0.0</v>
      </c>
      <c r="CS121" s="633">
        <f t="shared" si="17"/>
        <v>0</v>
      </c>
      <c r="CT121" s="632">
        <f t="shared" si="18"/>
        <v>0</v>
      </c>
      <c r="CU121" s="633">
        <v>0.0</v>
      </c>
      <c r="CV121" s="633">
        <f t="shared" si="19"/>
        <v>0</v>
      </c>
      <c r="CW121" s="632">
        <f t="shared" si="20"/>
        <v>0</v>
      </c>
      <c r="CX121" s="633">
        <v>0.0</v>
      </c>
      <c r="CY121" s="633">
        <f t="shared" si="21"/>
        <v>0</v>
      </c>
      <c r="CZ121" s="632">
        <f t="shared" si="22"/>
        <v>0</v>
      </c>
      <c r="DA121" s="633">
        <v>0.0</v>
      </c>
      <c r="DB121" s="633">
        <f t="shared" si="23"/>
        <v>0</v>
      </c>
      <c r="DC121" s="632">
        <f t="shared" si="24"/>
        <v>0</v>
      </c>
      <c r="DD121" s="633">
        <v>0.0</v>
      </c>
      <c r="DE121" s="632">
        <f t="shared" si="25"/>
        <v>0</v>
      </c>
      <c r="DF121" s="632">
        <f t="shared" si="26"/>
        <v>0</v>
      </c>
    </row>
    <row r="122" hidden="1">
      <c r="A122" s="643">
        <v>6736475.0</v>
      </c>
      <c r="B122" s="635" t="s">
        <v>28937</v>
      </c>
      <c r="C122" s="636" t="s">
        <v>399</v>
      </c>
      <c r="D122" s="637">
        <v>45756.716203703705</v>
      </c>
      <c r="E122" s="637">
        <v>45756.71800925926</v>
      </c>
      <c r="F122" s="637">
        <v>45756.71821759259</v>
      </c>
      <c r="G122" s="636"/>
      <c r="H122" s="636" t="s">
        <v>803</v>
      </c>
      <c r="I122" s="636" t="s">
        <v>28938</v>
      </c>
      <c r="J122" s="636"/>
      <c r="K122" s="639">
        <v>798000.0</v>
      </c>
      <c r="L122" s="636" t="s">
        <v>28188</v>
      </c>
      <c r="M122" s="640" t="s">
        <v>28939</v>
      </c>
      <c r="N122" s="636" t="s">
        <v>27920</v>
      </c>
      <c r="O122" s="636" t="s">
        <v>28938</v>
      </c>
      <c r="P122" s="636" t="s">
        <v>28940</v>
      </c>
      <c r="Q122" s="636" t="s">
        <v>28941</v>
      </c>
      <c r="R122" s="222"/>
      <c r="S122" s="641">
        <v>45756.0</v>
      </c>
      <c r="T122" s="631" t="s">
        <v>28280</v>
      </c>
      <c r="U122" s="633">
        <v>50000.0</v>
      </c>
      <c r="V122" s="633">
        <v>50000.0</v>
      </c>
      <c r="W122" s="629"/>
      <c r="X122" s="222"/>
      <c r="Y122" s="222"/>
      <c r="Z122" s="222"/>
      <c r="AA122" s="222"/>
      <c r="AB122" s="222"/>
      <c r="AC122" s="222"/>
      <c r="AD122" s="222"/>
      <c r="AE122" s="222"/>
      <c r="AF122" s="222"/>
      <c r="AG122" s="222"/>
      <c r="AH122" s="222"/>
      <c r="AI122" s="222"/>
      <c r="AJ122" s="222"/>
      <c r="AK122" s="222"/>
      <c r="AL122" s="222"/>
      <c r="AM122" s="222"/>
      <c r="AN122" s="222"/>
      <c r="AO122" s="222"/>
      <c r="AP122" s="222"/>
      <c r="AQ122" s="222"/>
      <c r="AR122" s="222"/>
      <c r="AS122" s="222"/>
      <c r="AT122" s="222"/>
      <c r="AU122" s="222"/>
      <c r="AV122" s="222"/>
      <c r="AW122" s="222"/>
      <c r="AX122" s="222"/>
      <c r="AY122" s="222"/>
      <c r="AZ122" s="222"/>
      <c r="BA122" s="222"/>
      <c r="BB122" s="222"/>
      <c r="BC122" s="222"/>
      <c r="BD122" s="222"/>
      <c r="BE122" s="222"/>
      <c r="BF122" s="222"/>
      <c r="BG122" s="222"/>
      <c r="BH122" s="222"/>
      <c r="BI122" s="222"/>
      <c r="BJ122" s="222"/>
      <c r="BK122" s="222"/>
      <c r="BL122" s="630">
        <f t="shared" si="1"/>
        <v>50000</v>
      </c>
      <c r="BM122" s="222"/>
      <c r="BN122" s="631" t="s">
        <v>76</v>
      </c>
      <c r="BP122" s="222"/>
      <c r="BQ122" s="222"/>
      <c r="BR122" s="222"/>
      <c r="BS122" s="222"/>
      <c r="BT122" s="639">
        <v>798000.0</v>
      </c>
      <c r="BU122" s="222"/>
      <c r="BV122" s="632">
        <f t="shared" si="2"/>
        <v>798000</v>
      </c>
      <c r="BW122" s="632">
        <f t="shared" si="39"/>
        <v>798000</v>
      </c>
      <c r="BX122" s="633">
        <f t="shared" si="3"/>
        <v>0</v>
      </c>
      <c r="BY122" s="632">
        <f t="shared" si="4"/>
        <v>0</v>
      </c>
      <c r="BZ122" s="633">
        <v>0.0</v>
      </c>
      <c r="CA122" s="633">
        <f t="shared" si="5"/>
        <v>0</v>
      </c>
      <c r="CB122" s="632">
        <f t="shared" si="6"/>
        <v>0</v>
      </c>
      <c r="CC122" s="633">
        <v>0.0</v>
      </c>
      <c r="CD122" s="633">
        <f t="shared" si="7"/>
        <v>0</v>
      </c>
      <c r="CE122" s="632">
        <f t="shared" si="8"/>
        <v>0</v>
      </c>
      <c r="CF122" s="633">
        <v>0.0</v>
      </c>
      <c r="CG122" s="633">
        <f t="shared" si="9"/>
        <v>0</v>
      </c>
      <c r="CH122" s="632">
        <f t="shared" si="10"/>
        <v>0</v>
      </c>
      <c r="CI122" s="633">
        <v>0.0</v>
      </c>
      <c r="CJ122" s="633">
        <f t="shared" si="11"/>
        <v>0</v>
      </c>
      <c r="CK122" s="632">
        <f t="shared" si="12"/>
        <v>0</v>
      </c>
      <c r="CL122" s="633">
        <v>0.0</v>
      </c>
      <c r="CM122" s="633">
        <f t="shared" si="13"/>
        <v>0</v>
      </c>
      <c r="CN122" s="632">
        <f t="shared" si="14"/>
        <v>0</v>
      </c>
      <c r="CO122" s="633">
        <v>0.0</v>
      </c>
      <c r="CP122" s="633">
        <f t="shared" si="15"/>
        <v>0</v>
      </c>
      <c r="CQ122" s="632">
        <f t="shared" si="16"/>
        <v>0</v>
      </c>
      <c r="CR122" s="633">
        <v>0.0</v>
      </c>
      <c r="CS122" s="633">
        <f t="shared" si="17"/>
        <v>0</v>
      </c>
      <c r="CT122" s="632">
        <f t="shared" si="18"/>
        <v>0</v>
      </c>
      <c r="CU122" s="633">
        <v>0.0</v>
      </c>
      <c r="CV122" s="633">
        <f t="shared" si="19"/>
        <v>0</v>
      </c>
      <c r="CW122" s="632">
        <f t="shared" si="20"/>
        <v>0</v>
      </c>
      <c r="CX122" s="633">
        <v>0.0</v>
      </c>
      <c r="CY122" s="633">
        <f t="shared" si="21"/>
        <v>0</v>
      </c>
      <c r="CZ122" s="632">
        <f t="shared" si="22"/>
        <v>0</v>
      </c>
      <c r="DA122" s="633">
        <v>0.0</v>
      </c>
      <c r="DB122" s="633">
        <f t="shared" si="23"/>
        <v>0</v>
      </c>
      <c r="DC122" s="632">
        <f t="shared" si="24"/>
        <v>0</v>
      </c>
      <c r="DD122" s="633">
        <v>0.0</v>
      </c>
      <c r="DE122" s="632">
        <f t="shared" si="25"/>
        <v>0</v>
      </c>
      <c r="DF122" s="632">
        <f t="shared" si="26"/>
        <v>0</v>
      </c>
    </row>
    <row r="123" hidden="1">
      <c r="A123" s="643">
        <v>6737361.0</v>
      </c>
      <c r="B123" s="635" t="s">
        <v>28942</v>
      </c>
      <c r="C123" s="636" t="s">
        <v>399</v>
      </c>
      <c r="D123" s="637">
        <v>45756.74862268518</v>
      </c>
      <c r="E123" s="637">
        <v>45756.751296296294</v>
      </c>
      <c r="F123" s="637">
        <v>45756.75216435185</v>
      </c>
      <c r="G123" s="636"/>
      <c r="H123" s="636" t="s">
        <v>1118</v>
      </c>
      <c r="I123" s="636" t="s">
        <v>28943</v>
      </c>
      <c r="J123" s="636"/>
      <c r="K123" s="639">
        <v>798000.0</v>
      </c>
      <c r="L123" s="636" t="s">
        <v>28188</v>
      </c>
      <c r="M123" s="640" t="s">
        <v>28944</v>
      </c>
      <c r="N123" s="636" t="s">
        <v>27280</v>
      </c>
      <c r="O123" s="636" t="s">
        <v>28945</v>
      </c>
      <c r="P123" s="636" t="s">
        <v>28946</v>
      </c>
      <c r="Q123" s="636" t="s">
        <v>28947</v>
      </c>
      <c r="R123" s="222"/>
      <c r="S123" s="641">
        <v>45756.0</v>
      </c>
      <c r="T123" s="631" t="s">
        <v>28280</v>
      </c>
      <c r="U123" s="633">
        <v>100330.0</v>
      </c>
      <c r="V123" s="633">
        <v>100330.0</v>
      </c>
      <c r="W123" s="629"/>
      <c r="X123" s="641">
        <v>45756.0</v>
      </c>
      <c r="Y123" s="631" t="s">
        <v>28202</v>
      </c>
      <c r="Z123" s="633">
        <v>698000.0</v>
      </c>
      <c r="AA123" s="633">
        <v>666591.0</v>
      </c>
      <c r="AB123" s="222"/>
      <c r="AC123" s="222"/>
      <c r="AD123" s="222"/>
      <c r="AE123" s="222"/>
      <c r="AF123" s="222"/>
      <c r="AG123" s="222"/>
      <c r="AH123" s="222"/>
      <c r="AI123" s="222"/>
      <c r="AJ123" s="222"/>
      <c r="AK123" s="222"/>
      <c r="AL123" s="222"/>
      <c r="AM123" s="222"/>
      <c r="AN123" s="222"/>
      <c r="AO123" s="222"/>
      <c r="AP123" s="222"/>
      <c r="AQ123" s="222"/>
      <c r="AR123" s="222"/>
      <c r="AS123" s="222"/>
      <c r="AT123" s="222"/>
      <c r="AU123" s="222"/>
      <c r="AV123" s="222"/>
      <c r="AW123" s="222"/>
      <c r="AX123" s="222"/>
      <c r="AY123" s="222"/>
      <c r="AZ123" s="222"/>
      <c r="BA123" s="222"/>
      <c r="BB123" s="222"/>
      <c r="BC123" s="222"/>
      <c r="BD123" s="222"/>
      <c r="BE123" s="222"/>
      <c r="BF123" s="222"/>
      <c r="BG123" s="222"/>
      <c r="BH123" s="222"/>
      <c r="BI123" s="222"/>
      <c r="BJ123" s="222"/>
      <c r="BK123" s="222"/>
      <c r="BL123" s="630">
        <f t="shared" si="1"/>
        <v>798330</v>
      </c>
      <c r="BM123" s="222"/>
      <c r="BN123" s="222"/>
      <c r="BO123" s="222"/>
      <c r="BP123" s="222"/>
      <c r="BQ123" s="222"/>
      <c r="BR123" s="222"/>
      <c r="BS123" s="222"/>
      <c r="BT123" s="639">
        <v>798000.0</v>
      </c>
      <c r="BU123" s="222"/>
      <c r="BV123" s="632">
        <f t="shared" si="2"/>
        <v>798000</v>
      </c>
      <c r="BW123" s="633">
        <v>0.0</v>
      </c>
      <c r="BX123" s="633">
        <f t="shared" si="3"/>
        <v>66500</v>
      </c>
      <c r="BY123" s="632">
        <f t="shared" si="4"/>
        <v>731500</v>
      </c>
      <c r="BZ123" s="633">
        <v>0.0</v>
      </c>
      <c r="CA123" s="633">
        <f t="shared" si="5"/>
        <v>66500</v>
      </c>
      <c r="CB123" s="632">
        <f t="shared" si="6"/>
        <v>665000</v>
      </c>
      <c r="CC123" s="633">
        <v>0.0</v>
      </c>
      <c r="CD123" s="633">
        <f t="shared" si="7"/>
        <v>66500</v>
      </c>
      <c r="CE123" s="632">
        <f t="shared" si="8"/>
        <v>598500</v>
      </c>
      <c r="CF123" s="633">
        <v>0.0</v>
      </c>
      <c r="CG123" s="633">
        <f t="shared" si="9"/>
        <v>66500</v>
      </c>
      <c r="CH123" s="632">
        <f t="shared" si="10"/>
        <v>532000</v>
      </c>
      <c r="CI123" s="633">
        <v>0.0</v>
      </c>
      <c r="CJ123" s="633">
        <f t="shared" si="11"/>
        <v>66500</v>
      </c>
      <c r="CK123" s="632">
        <f t="shared" si="12"/>
        <v>465500</v>
      </c>
      <c r="CL123" s="633">
        <v>0.0</v>
      </c>
      <c r="CM123" s="633">
        <f t="shared" si="13"/>
        <v>66500</v>
      </c>
      <c r="CN123" s="632">
        <f t="shared" si="14"/>
        <v>399000</v>
      </c>
      <c r="CO123" s="633">
        <v>0.0</v>
      </c>
      <c r="CP123" s="633">
        <f t="shared" si="15"/>
        <v>66500</v>
      </c>
      <c r="CQ123" s="632">
        <f t="shared" si="16"/>
        <v>332500</v>
      </c>
      <c r="CR123" s="633">
        <v>0.0</v>
      </c>
      <c r="CS123" s="633">
        <f t="shared" si="17"/>
        <v>66500</v>
      </c>
      <c r="CT123" s="632">
        <f t="shared" si="18"/>
        <v>266000</v>
      </c>
      <c r="CU123" s="633">
        <v>0.0</v>
      </c>
      <c r="CV123" s="633">
        <f t="shared" si="19"/>
        <v>66500</v>
      </c>
      <c r="CW123" s="632">
        <f t="shared" si="20"/>
        <v>199500</v>
      </c>
      <c r="CX123" s="633">
        <v>0.0</v>
      </c>
      <c r="CY123" s="633">
        <f t="shared" si="21"/>
        <v>66500</v>
      </c>
      <c r="CZ123" s="632">
        <f t="shared" si="22"/>
        <v>133000</v>
      </c>
      <c r="DA123" s="633">
        <v>0.0</v>
      </c>
      <c r="DB123" s="633">
        <f t="shared" si="23"/>
        <v>66500</v>
      </c>
      <c r="DC123" s="632">
        <f t="shared" si="24"/>
        <v>66500</v>
      </c>
      <c r="DD123" s="633">
        <v>0.0</v>
      </c>
      <c r="DE123" s="632">
        <f t="shared" si="25"/>
        <v>66500</v>
      </c>
      <c r="DF123" s="632">
        <f t="shared" si="26"/>
        <v>0</v>
      </c>
    </row>
    <row r="124" hidden="1">
      <c r="A124" s="643">
        <v>6737943.0</v>
      </c>
      <c r="B124" s="635" t="s">
        <v>28948</v>
      </c>
      <c r="C124" s="636" t="s">
        <v>399</v>
      </c>
      <c r="D124" s="637">
        <v>45756.791909722226</v>
      </c>
      <c r="E124" s="637">
        <v>45756.79252314815</v>
      </c>
      <c r="F124" s="637">
        <v>45756.793078703704</v>
      </c>
      <c r="G124" s="636"/>
      <c r="H124" s="636" t="s">
        <v>28245</v>
      </c>
      <c r="I124" s="636" t="s">
        <v>28949</v>
      </c>
      <c r="J124" s="636">
        <v>60.0</v>
      </c>
      <c r="K124" s="639">
        <v>1980000.0</v>
      </c>
      <c r="L124" s="636" t="s">
        <v>28196</v>
      </c>
      <c r="M124" s="640" t="s">
        <v>28950</v>
      </c>
      <c r="N124" s="636" t="s">
        <v>28951</v>
      </c>
      <c r="O124" s="636" t="s">
        <v>28952</v>
      </c>
      <c r="P124" s="636" t="s">
        <v>28953</v>
      </c>
      <c r="Q124" s="636" t="s">
        <v>28954</v>
      </c>
      <c r="R124" s="222"/>
      <c r="S124" s="222"/>
      <c r="T124" s="222"/>
      <c r="U124" s="628"/>
      <c r="V124" s="222"/>
      <c r="W124" s="629"/>
      <c r="X124" s="222"/>
      <c r="Y124" s="222"/>
      <c r="Z124" s="222"/>
      <c r="AA124" s="222"/>
      <c r="AB124" s="222"/>
      <c r="AC124" s="222"/>
      <c r="AD124" s="222"/>
      <c r="AE124" s="222"/>
      <c r="AF124" s="222"/>
      <c r="AG124" s="222"/>
      <c r="AH124" s="222"/>
      <c r="AI124" s="222"/>
      <c r="AJ124" s="222"/>
      <c r="AK124" s="222"/>
      <c r="AL124" s="222"/>
      <c r="AM124" s="222"/>
      <c r="AN124" s="222"/>
      <c r="AO124" s="222"/>
      <c r="AP124" s="222"/>
      <c r="AQ124" s="222"/>
      <c r="AR124" s="222"/>
      <c r="AS124" s="222"/>
      <c r="AT124" s="222"/>
      <c r="AU124" s="222"/>
      <c r="AV124" s="222"/>
      <c r="AW124" s="222"/>
      <c r="AX124" s="222"/>
      <c r="AY124" s="222"/>
      <c r="AZ124" s="222"/>
      <c r="BA124" s="222"/>
      <c r="BB124" s="222"/>
      <c r="BC124" s="222"/>
      <c r="BD124" s="222"/>
      <c r="BE124" s="222"/>
      <c r="BF124" s="222"/>
      <c r="BG124" s="222"/>
      <c r="BH124" s="222"/>
      <c r="BI124" s="222"/>
      <c r="BJ124" s="222"/>
      <c r="BK124" s="222"/>
      <c r="BL124" s="630">
        <f t="shared" si="1"/>
        <v>0</v>
      </c>
      <c r="BM124" s="222"/>
      <c r="BN124" s="222"/>
      <c r="BO124" s="631" t="s">
        <v>102</v>
      </c>
      <c r="BQ124" s="222"/>
      <c r="BR124" s="222"/>
      <c r="BS124" s="222"/>
      <c r="BT124" s="639">
        <v>1980000.0</v>
      </c>
      <c r="BU124" s="222"/>
      <c r="BV124" s="632">
        <f t="shared" si="2"/>
        <v>1980000</v>
      </c>
      <c r="BW124" s="632">
        <f t="shared" ref="BW124:BW132" si="40">BV124</f>
        <v>1980000</v>
      </c>
      <c r="BX124" s="633">
        <f t="shared" si="3"/>
        <v>0</v>
      </c>
      <c r="BY124" s="632">
        <f t="shared" si="4"/>
        <v>0</v>
      </c>
      <c r="BZ124" s="633">
        <v>0.0</v>
      </c>
      <c r="CA124" s="633">
        <f t="shared" si="5"/>
        <v>0</v>
      </c>
      <c r="CB124" s="632">
        <f t="shared" si="6"/>
        <v>0</v>
      </c>
      <c r="CC124" s="633">
        <v>0.0</v>
      </c>
      <c r="CD124" s="633">
        <f t="shared" si="7"/>
        <v>0</v>
      </c>
      <c r="CE124" s="632">
        <f t="shared" si="8"/>
        <v>0</v>
      </c>
      <c r="CF124" s="633">
        <v>0.0</v>
      </c>
      <c r="CG124" s="633">
        <f t="shared" si="9"/>
        <v>0</v>
      </c>
      <c r="CH124" s="632">
        <f t="shared" si="10"/>
        <v>0</v>
      </c>
      <c r="CI124" s="633">
        <v>0.0</v>
      </c>
      <c r="CJ124" s="633">
        <f t="shared" si="11"/>
        <v>0</v>
      </c>
      <c r="CK124" s="632">
        <f t="shared" si="12"/>
        <v>0</v>
      </c>
      <c r="CL124" s="633">
        <v>0.0</v>
      </c>
      <c r="CM124" s="633">
        <f t="shared" si="13"/>
        <v>0</v>
      </c>
      <c r="CN124" s="632">
        <f t="shared" si="14"/>
        <v>0</v>
      </c>
      <c r="CO124" s="633">
        <v>0.0</v>
      </c>
      <c r="CP124" s="633">
        <f t="shared" si="15"/>
        <v>0</v>
      </c>
      <c r="CQ124" s="632">
        <f t="shared" si="16"/>
        <v>0</v>
      </c>
      <c r="CR124" s="633">
        <v>0.0</v>
      </c>
      <c r="CS124" s="633">
        <f t="shared" si="17"/>
        <v>0</v>
      </c>
      <c r="CT124" s="632">
        <f t="shared" si="18"/>
        <v>0</v>
      </c>
      <c r="CU124" s="633">
        <v>0.0</v>
      </c>
      <c r="CV124" s="633">
        <f t="shared" si="19"/>
        <v>0</v>
      </c>
      <c r="CW124" s="632">
        <f t="shared" si="20"/>
        <v>0</v>
      </c>
      <c r="CX124" s="633">
        <v>0.0</v>
      </c>
      <c r="CY124" s="633">
        <f t="shared" si="21"/>
        <v>0</v>
      </c>
      <c r="CZ124" s="632">
        <f t="shared" si="22"/>
        <v>0</v>
      </c>
      <c r="DA124" s="633">
        <v>0.0</v>
      </c>
      <c r="DB124" s="633">
        <f t="shared" si="23"/>
        <v>0</v>
      </c>
      <c r="DC124" s="632">
        <f t="shared" si="24"/>
        <v>0</v>
      </c>
      <c r="DD124" s="633">
        <v>0.0</v>
      </c>
      <c r="DE124" s="632">
        <f t="shared" si="25"/>
        <v>0</v>
      </c>
      <c r="DF124" s="632">
        <f t="shared" si="26"/>
        <v>0</v>
      </c>
    </row>
    <row r="125" hidden="1">
      <c r="A125" s="643">
        <v>6738093.0</v>
      </c>
      <c r="B125" s="635" t="s">
        <v>28955</v>
      </c>
      <c r="C125" s="636" t="s">
        <v>399</v>
      </c>
      <c r="D125" s="637">
        <v>45756.81758101852</v>
      </c>
      <c r="E125" s="637">
        <v>45756.82061342592</v>
      </c>
      <c r="F125" s="637">
        <v>45756.82271990741</v>
      </c>
      <c r="G125" s="636"/>
      <c r="H125" s="636" t="s">
        <v>676</v>
      </c>
      <c r="I125" s="636" t="s">
        <v>28956</v>
      </c>
      <c r="J125" s="636">
        <v>60.0</v>
      </c>
      <c r="K125" s="639">
        <v>1980000.0</v>
      </c>
      <c r="L125" s="636" t="s">
        <v>28196</v>
      </c>
      <c r="M125" s="640" t="s">
        <v>28957</v>
      </c>
      <c r="N125" s="636" t="s">
        <v>28958</v>
      </c>
      <c r="O125" s="636" t="s">
        <v>28959</v>
      </c>
      <c r="P125" s="636" t="s">
        <v>28960</v>
      </c>
      <c r="Q125" s="636" t="s">
        <v>28961</v>
      </c>
      <c r="R125" s="222"/>
      <c r="S125" s="309"/>
      <c r="T125" s="222"/>
      <c r="U125" s="222"/>
      <c r="V125" s="222"/>
      <c r="W125" s="629"/>
      <c r="X125" s="222"/>
      <c r="Y125" s="222"/>
      <c r="Z125" s="222"/>
      <c r="AA125" s="222"/>
      <c r="AB125" s="222"/>
      <c r="AC125" s="222"/>
      <c r="AD125" s="222"/>
      <c r="AE125" s="222"/>
      <c r="AF125" s="222"/>
      <c r="AG125" s="222"/>
      <c r="AH125" s="222"/>
      <c r="AI125" s="222"/>
      <c r="AJ125" s="222"/>
      <c r="AK125" s="222"/>
      <c r="AL125" s="222"/>
      <c r="AM125" s="222"/>
      <c r="AN125" s="222"/>
      <c r="AO125" s="222"/>
      <c r="AP125" s="222"/>
      <c r="AQ125" s="222"/>
      <c r="AR125" s="222"/>
      <c r="AS125" s="222"/>
      <c r="AT125" s="222"/>
      <c r="AU125" s="222"/>
      <c r="AV125" s="222"/>
      <c r="AW125" s="222"/>
      <c r="AX125" s="222"/>
      <c r="AY125" s="222"/>
      <c r="AZ125" s="222"/>
      <c r="BA125" s="222"/>
      <c r="BB125" s="222"/>
      <c r="BC125" s="222"/>
      <c r="BD125" s="222"/>
      <c r="BE125" s="222"/>
      <c r="BF125" s="222"/>
      <c r="BG125" s="222"/>
      <c r="BH125" s="222"/>
      <c r="BI125" s="222"/>
      <c r="BJ125" s="222"/>
      <c r="BK125" s="222"/>
      <c r="BL125" s="630">
        <f t="shared" si="1"/>
        <v>0</v>
      </c>
      <c r="BM125" s="222"/>
      <c r="BN125" s="222"/>
      <c r="BO125" s="631" t="s">
        <v>102</v>
      </c>
      <c r="BQ125" s="222"/>
      <c r="BR125" s="222"/>
      <c r="BS125" s="222"/>
      <c r="BT125" s="639">
        <v>1980000.0</v>
      </c>
      <c r="BU125" s="222"/>
      <c r="BV125" s="632">
        <f t="shared" si="2"/>
        <v>1980000</v>
      </c>
      <c r="BW125" s="632">
        <f t="shared" si="40"/>
        <v>1980000</v>
      </c>
      <c r="BX125" s="633">
        <f t="shared" si="3"/>
        <v>0</v>
      </c>
      <c r="BY125" s="632">
        <f t="shared" si="4"/>
        <v>0</v>
      </c>
      <c r="BZ125" s="633">
        <v>0.0</v>
      </c>
      <c r="CA125" s="633">
        <f t="shared" si="5"/>
        <v>0</v>
      </c>
      <c r="CB125" s="632">
        <f t="shared" si="6"/>
        <v>0</v>
      </c>
      <c r="CC125" s="633">
        <v>0.0</v>
      </c>
      <c r="CD125" s="633">
        <f t="shared" si="7"/>
        <v>0</v>
      </c>
      <c r="CE125" s="632">
        <f t="shared" si="8"/>
        <v>0</v>
      </c>
      <c r="CF125" s="633">
        <v>0.0</v>
      </c>
      <c r="CG125" s="633">
        <f t="shared" si="9"/>
        <v>0</v>
      </c>
      <c r="CH125" s="632">
        <f t="shared" si="10"/>
        <v>0</v>
      </c>
      <c r="CI125" s="633">
        <v>0.0</v>
      </c>
      <c r="CJ125" s="633">
        <f t="shared" si="11"/>
        <v>0</v>
      </c>
      <c r="CK125" s="632">
        <f t="shared" si="12"/>
        <v>0</v>
      </c>
      <c r="CL125" s="633">
        <v>0.0</v>
      </c>
      <c r="CM125" s="633">
        <f t="shared" si="13"/>
        <v>0</v>
      </c>
      <c r="CN125" s="632">
        <f t="shared" si="14"/>
        <v>0</v>
      </c>
      <c r="CO125" s="633">
        <v>0.0</v>
      </c>
      <c r="CP125" s="633">
        <f t="shared" si="15"/>
        <v>0</v>
      </c>
      <c r="CQ125" s="632">
        <f t="shared" si="16"/>
        <v>0</v>
      </c>
      <c r="CR125" s="633">
        <v>0.0</v>
      </c>
      <c r="CS125" s="633">
        <f t="shared" si="17"/>
        <v>0</v>
      </c>
      <c r="CT125" s="632">
        <f t="shared" si="18"/>
        <v>0</v>
      </c>
      <c r="CU125" s="633">
        <v>0.0</v>
      </c>
      <c r="CV125" s="633">
        <f t="shared" si="19"/>
        <v>0</v>
      </c>
      <c r="CW125" s="632">
        <f t="shared" si="20"/>
        <v>0</v>
      </c>
      <c r="CX125" s="633">
        <v>0.0</v>
      </c>
      <c r="CY125" s="633">
        <f t="shared" si="21"/>
        <v>0</v>
      </c>
      <c r="CZ125" s="632">
        <f t="shared" si="22"/>
        <v>0</v>
      </c>
      <c r="DA125" s="633">
        <v>0.0</v>
      </c>
      <c r="DB125" s="633">
        <f t="shared" si="23"/>
        <v>0</v>
      </c>
      <c r="DC125" s="632">
        <f t="shared" si="24"/>
        <v>0</v>
      </c>
      <c r="DD125" s="633">
        <v>0.0</v>
      </c>
      <c r="DE125" s="632">
        <f t="shared" si="25"/>
        <v>0</v>
      </c>
      <c r="DF125" s="632">
        <f t="shared" si="26"/>
        <v>0</v>
      </c>
    </row>
    <row r="126" hidden="1">
      <c r="A126" s="643">
        <v>6738121.0</v>
      </c>
      <c r="B126" s="635" t="s">
        <v>28962</v>
      </c>
      <c r="C126" s="636" t="s">
        <v>399</v>
      </c>
      <c r="D126" s="637">
        <v>45756.80049768519</v>
      </c>
      <c r="E126" s="637">
        <v>45756.806284722225</v>
      </c>
      <c r="F126" s="637">
        <v>45756.80693287037</v>
      </c>
      <c r="G126" s="636"/>
      <c r="H126" s="636" t="s">
        <v>932</v>
      </c>
      <c r="I126" s="636" t="s">
        <v>28963</v>
      </c>
      <c r="J126" s="636">
        <v>36.0</v>
      </c>
      <c r="K126" s="639">
        <v>798000.0</v>
      </c>
      <c r="L126" s="636" t="s">
        <v>28188</v>
      </c>
      <c r="M126" s="640" t="s">
        <v>28964</v>
      </c>
      <c r="N126" s="636" t="s">
        <v>28965</v>
      </c>
      <c r="O126" s="636" t="s">
        <v>28966</v>
      </c>
      <c r="P126" s="636" t="s">
        <v>28967</v>
      </c>
      <c r="Q126" s="636" t="s">
        <v>28968</v>
      </c>
      <c r="R126" s="222"/>
      <c r="S126" s="222"/>
      <c r="T126" s="222"/>
      <c r="U126" s="628"/>
      <c r="V126" s="222"/>
      <c r="W126" s="629"/>
      <c r="X126" s="222"/>
      <c r="Y126" s="222"/>
      <c r="Z126" s="222"/>
      <c r="AA126" s="222"/>
      <c r="AB126" s="222"/>
      <c r="AC126" s="222"/>
      <c r="AD126" s="222"/>
      <c r="AE126" s="222"/>
      <c r="AF126" s="222"/>
      <c r="AG126" s="222"/>
      <c r="AH126" s="222"/>
      <c r="AI126" s="222"/>
      <c r="AJ126" s="222"/>
      <c r="AK126" s="222"/>
      <c r="AL126" s="222"/>
      <c r="AM126" s="222"/>
      <c r="AN126" s="222"/>
      <c r="AO126" s="222"/>
      <c r="AP126" s="222"/>
      <c r="AQ126" s="222"/>
      <c r="AR126" s="222"/>
      <c r="AS126" s="222"/>
      <c r="AT126" s="222"/>
      <c r="AU126" s="222"/>
      <c r="AV126" s="222"/>
      <c r="AW126" s="222"/>
      <c r="AX126" s="222"/>
      <c r="AY126" s="222"/>
      <c r="AZ126" s="222"/>
      <c r="BA126" s="222"/>
      <c r="BB126" s="222"/>
      <c r="BC126" s="222"/>
      <c r="BD126" s="222"/>
      <c r="BE126" s="222"/>
      <c r="BF126" s="222"/>
      <c r="BG126" s="222"/>
      <c r="BH126" s="222"/>
      <c r="BI126" s="222"/>
      <c r="BJ126" s="222"/>
      <c r="BK126" s="222"/>
      <c r="BL126" s="630">
        <f t="shared" si="1"/>
        <v>0</v>
      </c>
      <c r="BM126" s="222"/>
      <c r="BN126" s="631" t="s">
        <v>76</v>
      </c>
      <c r="BP126" s="222"/>
      <c r="BQ126" s="222"/>
      <c r="BR126" s="222"/>
      <c r="BS126" s="222"/>
      <c r="BT126" s="639">
        <v>798000.0</v>
      </c>
      <c r="BU126" s="222"/>
      <c r="BV126" s="632">
        <f t="shared" si="2"/>
        <v>798000</v>
      </c>
      <c r="BW126" s="632">
        <f t="shared" si="40"/>
        <v>798000</v>
      </c>
      <c r="BX126" s="633">
        <f t="shared" si="3"/>
        <v>0</v>
      </c>
      <c r="BY126" s="632">
        <f t="shared" si="4"/>
        <v>0</v>
      </c>
      <c r="BZ126" s="633">
        <v>0.0</v>
      </c>
      <c r="CA126" s="633">
        <f t="shared" si="5"/>
        <v>0</v>
      </c>
      <c r="CB126" s="632">
        <f t="shared" si="6"/>
        <v>0</v>
      </c>
      <c r="CC126" s="633">
        <v>0.0</v>
      </c>
      <c r="CD126" s="633">
        <f t="shared" si="7"/>
        <v>0</v>
      </c>
      <c r="CE126" s="632">
        <f t="shared" si="8"/>
        <v>0</v>
      </c>
      <c r="CF126" s="633">
        <v>0.0</v>
      </c>
      <c r="CG126" s="633">
        <f t="shared" si="9"/>
        <v>0</v>
      </c>
      <c r="CH126" s="632">
        <f t="shared" si="10"/>
        <v>0</v>
      </c>
      <c r="CI126" s="633">
        <v>0.0</v>
      </c>
      <c r="CJ126" s="633">
        <f t="shared" si="11"/>
        <v>0</v>
      </c>
      <c r="CK126" s="632">
        <f t="shared" si="12"/>
        <v>0</v>
      </c>
      <c r="CL126" s="633">
        <v>0.0</v>
      </c>
      <c r="CM126" s="633">
        <f t="shared" si="13"/>
        <v>0</v>
      </c>
      <c r="CN126" s="632">
        <f t="shared" si="14"/>
        <v>0</v>
      </c>
      <c r="CO126" s="633">
        <v>0.0</v>
      </c>
      <c r="CP126" s="633">
        <f t="shared" si="15"/>
        <v>0</v>
      </c>
      <c r="CQ126" s="632">
        <f t="shared" si="16"/>
        <v>0</v>
      </c>
      <c r="CR126" s="633">
        <v>0.0</v>
      </c>
      <c r="CS126" s="633">
        <f t="shared" si="17"/>
        <v>0</v>
      </c>
      <c r="CT126" s="632">
        <f t="shared" si="18"/>
        <v>0</v>
      </c>
      <c r="CU126" s="633">
        <v>0.0</v>
      </c>
      <c r="CV126" s="633">
        <f t="shared" si="19"/>
        <v>0</v>
      </c>
      <c r="CW126" s="632">
        <f t="shared" si="20"/>
        <v>0</v>
      </c>
      <c r="CX126" s="633">
        <v>0.0</v>
      </c>
      <c r="CY126" s="633">
        <f t="shared" si="21"/>
        <v>0</v>
      </c>
      <c r="CZ126" s="632">
        <f t="shared" si="22"/>
        <v>0</v>
      </c>
      <c r="DA126" s="633">
        <v>0.0</v>
      </c>
      <c r="DB126" s="633">
        <f t="shared" si="23"/>
        <v>0</v>
      </c>
      <c r="DC126" s="632">
        <f t="shared" si="24"/>
        <v>0</v>
      </c>
      <c r="DD126" s="633">
        <v>0.0</v>
      </c>
      <c r="DE126" s="632">
        <f t="shared" si="25"/>
        <v>0</v>
      </c>
      <c r="DF126" s="632">
        <f t="shared" si="26"/>
        <v>0</v>
      </c>
    </row>
    <row r="127" hidden="1">
      <c r="A127" s="643">
        <v>6738820.0</v>
      </c>
      <c r="B127" s="635" t="s">
        <v>28969</v>
      </c>
      <c r="C127" s="636" t="s">
        <v>399</v>
      </c>
      <c r="D127" s="637">
        <v>45756.900717592594</v>
      </c>
      <c r="E127" s="637">
        <v>45756.90179398148</v>
      </c>
      <c r="F127" s="637">
        <v>45756.90258101852</v>
      </c>
      <c r="G127" s="636"/>
      <c r="H127" s="636" t="s">
        <v>1118</v>
      </c>
      <c r="I127" s="636" t="s">
        <v>28970</v>
      </c>
      <c r="J127" s="636">
        <v>60.0</v>
      </c>
      <c r="K127" s="639">
        <v>1980000.0</v>
      </c>
      <c r="L127" s="636" t="s">
        <v>28196</v>
      </c>
      <c r="M127" s="640" t="s">
        <v>28971</v>
      </c>
      <c r="N127" s="636" t="s">
        <v>28972</v>
      </c>
      <c r="O127" s="636" t="s">
        <v>28972</v>
      </c>
      <c r="P127" s="636" t="s">
        <v>28973</v>
      </c>
      <c r="Q127" s="636" t="s">
        <v>28974</v>
      </c>
      <c r="R127" s="222"/>
      <c r="S127" s="222"/>
      <c r="T127" s="222"/>
      <c r="U127" s="628"/>
      <c r="V127" s="222"/>
      <c r="W127" s="629"/>
      <c r="X127" s="222"/>
      <c r="Y127" s="222"/>
      <c r="Z127" s="222"/>
      <c r="AA127" s="222"/>
      <c r="AB127" s="222"/>
      <c r="AC127" s="222"/>
      <c r="AD127" s="222"/>
      <c r="AE127" s="222"/>
      <c r="AF127" s="222"/>
      <c r="AG127" s="222"/>
      <c r="AH127" s="222"/>
      <c r="AI127" s="222"/>
      <c r="AJ127" s="222"/>
      <c r="AK127" s="222"/>
      <c r="AL127" s="222"/>
      <c r="AM127" s="222"/>
      <c r="AN127" s="222"/>
      <c r="AO127" s="222"/>
      <c r="AP127" s="222"/>
      <c r="AQ127" s="222"/>
      <c r="AR127" s="222"/>
      <c r="AS127" s="222"/>
      <c r="AT127" s="222"/>
      <c r="AU127" s="222"/>
      <c r="AV127" s="222"/>
      <c r="AW127" s="222"/>
      <c r="AX127" s="222"/>
      <c r="AY127" s="222"/>
      <c r="AZ127" s="222"/>
      <c r="BA127" s="222"/>
      <c r="BB127" s="222"/>
      <c r="BC127" s="222"/>
      <c r="BD127" s="222"/>
      <c r="BE127" s="222"/>
      <c r="BF127" s="222"/>
      <c r="BG127" s="222"/>
      <c r="BH127" s="222"/>
      <c r="BI127" s="222"/>
      <c r="BJ127" s="222"/>
      <c r="BK127" s="222"/>
      <c r="BL127" s="630">
        <f t="shared" si="1"/>
        <v>0</v>
      </c>
      <c r="BM127" s="222"/>
      <c r="BN127" s="631" t="s">
        <v>76</v>
      </c>
      <c r="BP127" s="222"/>
      <c r="BQ127" s="222"/>
      <c r="BR127" s="222"/>
      <c r="BS127" s="222"/>
      <c r="BT127" s="639">
        <v>1980000.0</v>
      </c>
      <c r="BU127" s="222"/>
      <c r="BV127" s="632">
        <f t="shared" si="2"/>
        <v>1980000</v>
      </c>
      <c r="BW127" s="632">
        <f t="shared" si="40"/>
        <v>1980000</v>
      </c>
      <c r="BX127" s="633">
        <f t="shared" si="3"/>
        <v>0</v>
      </c>
      <c r="BY127" s="632">
        <f t="shared" si="4"/>
        <v>0</v>
      </c>
      <c r="BZ127" s="633">
        <v>0.0</v>
      </c>
      <c r="CA127" s="633">
        <f t="shared" si="5"/>
        <v>0</v>
      </c>
      <c r="CB127" s="632">
        <f t="shared" si="6"/>
        <v>0</v>
      </c>
      <c r="CC127" s="633">
        <v>0.0</v>
      </c>
      <c r="CD127" s="633">
        <f t="shared" si="7"/>
        <v>0</v>
      </c>
      <c r="CE127" s="632">
        <f t="shared" si="8"/>
        <v>0</v>
      </c>
      <c r="CF127" s="633">
        <v>0.0</v>
      </c>
      <c r="CG127" s="633">
        <f t="shared" si="9"/>
        <v>0</v>
      </c>
      <c r="CH127" s="632">
        <f t="shared" si="10"/>
        <v>0</v>
      </c>
      <c r="CI127" s="633">
        <v>0.0</v>
      </c>
      <c r="CJ127" s="633">
        <f t="shared" si="11"/>
        <v>0</v>
      </c>
      <c r="CK127" s="632">
        <f t="shared" si="12"/>
        <v>0</v>
      </c>
      <c r="CL127" s="633">
        <v>0.0</v>
      </c>
      <c r="CM127" s="633">
        <f t="shared" si="13"/>
        <v>0</v>
      </c>
      <c r="CN127" s="632">
        <f t="shared" si="14"/>
        <v>0</v>
      </c>
      <c r="CO127" s="633">
        <v>0.0</v>
      </c>
      <c r="CP127" s="633">
        <f t="shared" si="15"/>
        <v>0</v>
      </c>
      <c r="CQ127" s="632">
        <f t="shared" si="16"/>
        <v>0</v>
      </c>
      <c r="CR127" s="633">
        <v>0.0</v>
      </c>
      <c r="CS127" s="633">
        <f t="shared" si="17"/>
        <v>0</v>
      </c>
      <c r="CT127" s="632">
        <f t="shared" si="18"/>
        <v>0</v>
      </c>
      <c r="CU127" s="633">
        <v>0.0</v>
      </c>
      <c r="CV127" s="633">
        <f t="shared" si="19"/>
        <v>0</v>
      </c>
      <c r="CW127" s="632">
        <f t="shared" si="20"/>
        <v>0</v>
      </c>
      <c r="CX127" s="633">
        <v>0.0</v>
      </c>
      <c r="CY127" s="633">
        <f t="shared" si="21"/>
        <v>0</v>
      </c>
      <c r="CZ127" s="632">
        <f t="shared" si="22"/>
        <v>0</v>
      </c>
      <c r="DA127" s="633">
        <v>0.0</v>
      </c>
      <c r="DB127" s="633">
        <f t="shared" si="23"/>
        <v>0</v>
      </c>
      <c r="DC127" s="632">
        <f t="shared" si="24"/>
        <v>0</v>
      </c>
      <c r="DD127" s="633">
        <v>0.0</v>
      </c>
      <c r="DE127" s="632">
        <f t="shared" si="25"/>
        <v>0</v>
      </c>
      <c r="DF127" s="632">
        <f t="shared" si="26"/>
        <v>0</v>
      </c>
    </row>
    <row r="128" hidden="1">
      <c r="A128" s="643">
        <v>6738975.0</v>
      </c>
      <c r="B128" s="635" t="s">
        <v>28975</v>
      </c>
      <c r="C128" s="636" t="s">
        <v>399</v>
      </c>
      <c r="D128" s="637">
        <v>45756.989953703705</v>
      </c>
      <c r="E128" s="637">
        <v>45756.99138888889</v>
      </c>
      <c r="F128" s="637">
        <v>45756.99197916667</v>
      </c>
      <c r="G128" s="636"/>
      <c r="H128" s="636" t="s">
        <v>507</v>
      </c>
      <c r="I128" s="636" t="s">
        <v>28976</v>
      </c>
      <c r="J128" s="636">
        <v>60.0</v>
      </c>
      <c r="K128" s="639">
        <v>1980000.0</v>
      </c>
      <c r="L128" s="636" t="s">
        <v>28196</v>
      </c>
      <c r="M128" s="640" t="s">
        <v>28977</v>
      </c>
      <c r="N128" s="636" t="s">
        <v>28978</v>
      </c>
      <c r="O128" s="636" t="s">
        <v>28979</v>
      </c>
      <c r="P128" s="636" t="s">
        <v>28980</v>
      </c>
      <c r="Q128" s="636" t="s">
        <v>28981</v>
      </c>
      <c r="R128" s="222"/>
      <c r="S128" s="222"/>
      <c r="T128" s="222"/>
      <c r="U128" s="628"/>
      <c r="V128" s="222"/>
      <c r="W128" s="629"/>
      <c r="X128" s="222"/>
      <c r="Y128" s="222"/>
      <c r="Z128" s="222"/>
      <c r="AA128" s="222"/>
      <c r="AB128" s="222"/>
      <c r="AC128" s="222"/>
      <c r="AD128" s="222"/>
      <c r="AE128" s="222"/>
      <c r="AF128" s="222"/>
      <c r="AG128" s="222"/>
      <c r="AH128" s="222"/>
      <c r="AI128" s="222"/>
      <c r="AJ128" s="222"/>
      <c r="AK128" s="222"/>
      <c r="AL128" s="222"/>
      <c r="AM128" s="222"/>
      <c r="AN128" s="222"/>
      <c r="AO128" s="222"/>
      <c r="AP128" s="222"/>
      <c r="AQ128" s="222"/>
      <c r="AR128" s="222"/>
      <c r="AS128" s="222"/>
      <c r="AT128" s="222"/>
      <c r="AU128" s="222"/>
      <c r="AV128" s="222"/>
      <c r="AW128" s="222"/>
      <c r="AX128" s="222"/>
      <c r="AY128" s="222"/>
      <c r="AZ128" s="222"/>
      <c r="BA128" s="222"/>
      <c r="BB128" s="222"/>
      <c r="BC128" s="222"/>
      <c r="BD128" s="222"/>
      <c r="BE128" s="222"/>
      <c r="BF128" s="222"/>
      <c r="BG128" s="222"/>
      <c r="BH128" s="222"/>
      <c r="BI128" s="222"/>
      <c r="BJ128" s="222"/>
      <c r="BK128" s="222"/>
      <c r="BL128" s="630">
        <f t="shared" si="1"/>
        <v>0</v>
      </c>
      <c r="BM128" s="222"/>
      <c r="BN128" s="222"/>
      <c r="BO128" s="631" t="s">
        <v>102</v>
      </c>
      <c r="BQ128" s="222"/>
      <c r="BR128" s="222"/>
      <c r="BS128" s="222"/>
      <c r="BT128" s="639">
        <v>1980000.0</v>
      </c>
      <c r="BU128" s="222"/>
      <c r="BV128" s="632">
        <f t="shared" si="2"/>
        <v>1980000</v>
      </c>
      <c r="BW128" s="632">
        <f t="shared" si="40"/>
        <v>1980000</v>
      </c>
      <c r="BX128" s="633">
        <f t="shared" si="3"/>
        <v>0</v>
      </c>
      <c r="BY128" s="632">
        <f t="shared" si="4"/>
        <v>0</v>
      </c>
      <c r="BZ128" s="633">
        <v>0.0</v>
      </c>
      <c r="CA128" s="633">
        <f t="shared" si="5"/>
        <v>0</v>
      </c>
      <c r="CB128" s="632">
        <f t="shared" si="6"/>
        <v>0</v>
      </c>
      <c r="CC128" s="633">
        <v>0.0</v>
      </c>
      <c r="CD128" s="633">
        <f t="shared" si="7"/>
        <v>0</v>
      </c>
      <c r="CE128" s="632">
        <f t="shared" si="8"/>
        <v>0</v>
      </c>
      <c r="CF128" s="633">
        <v>0.0</v>
      </c>
      <c r="CG128" s="633">
        <f t="shared" si="9"/>
        <v>0</v>
      </c>
      <c r="CH128" s="632">
        <f t="shared" si="10"/>
        <v>0</v>
      </c>
      <c r="CI128" s="633">
        <v>0.0</v>
      </c>
      <c r="CJ128" s="633">
        <f t="shared" si="11"/>
        <v>0</v>
      </c>
      <c r="CK128" s="632">
        <f t="shared" si="12"/>
        <v>0</v>
      </c>
      <c r="CL128" s="633">
        <v>0.0</v>
      </c>
      <c r="CM128" s="633">
        <f t="shared" si="13"/>
        <v>0</v>
      </c>
      <c r="CN128" s="632">
        <f t="shared" si="14"/>
        <v>0</v>
      </c>
      <c r="CO128" s="633">
        <v>0.0</v>
      </c>
      <c r="CP128" s="633">
        <f t="shared" si="15"/>
        <v>0</v>
      </c>
      <c r="CQ128" s="632">
        <f t="shared" si="16"/>
        <v>0</v>
      </c>
      <c r="CR128" s="633">
        <v>0.0</v>
      </c>
      <c r="CS128" s="633">
        <f t="shared" si="17"/>
        <v>0</v>
      </c>
      <c r="CT128" s="632">
        <f t="shared" si="18"/>
        <v>0</v>
      </c>
      <c r="CU128" s="633">
        <v>0.0</v>
      </c>
      <c r="CV128" s="633">
        <f t="shared" si="19"/>
        <v>0</v>
      </c>
      <c r="CW128" s="632">
        <f t="shared" si="20"/>
        <v>0</v>
      </c>
      <c r="CX128" s="633">
        <v>0.0</v>
      </c>
      <c r="CY128" s="633">
        <f t="shared" si="21"/>
        <v>0</v>
      </c>
      <c r="CZ128" s="632">
        <f t="shared" si="22"/>
        <v>0</v>
      </c>
      <c r="DA128" s="633">
        <v>0.0</v>
      </c>
      <c r="DB128" s="633">
        <f t="shared" si="23"/>
        <v>0</v>
      </c>
      <c r="DC128" s="632">
        <f t="shared" si="24"/>
        <v>0</v>
      </c>
      <c r="DD128" s="633">
        <v>0.0</v>
      </c>
      <c r="DE128" s="632">
        <f t="shared" si="25"/>
        <v>0</v>
      </c>
      <c r="DF128" s="632">
        <f t="shared" si="26"/>
        <v>0</v>
      </c>
    </row>
    <row r="129" hidden="1">
      <c r="A129" s="643">
        <v>6738991.0</v>
      </c>
      <c r="B129" s="635" t="s">
        <v>28982</v>
      </c>
      <c r="C129" s="636" t="s">
        <v>399</v>
      </c>
      <c r="D129" s="637">
        <v>45756.99851851852</v>
      </c>
      <c r="E129" s="637">
        <v>45757.02732638889</v>
      </c>
      <c r="F129" s="637">
        <v>45757.03107638889</v>
      </c>
      <c r="G129" s="636"/>
      <c r="H129" s="636" t="s">
        <v>95</v>
      </c>
      <c r="I129" s="636" t="s">
        <v>28983</v>
      </c>
      <c r="J129" s="636">
        <v>36.0</v>
      </c>
      <c r="K129" s="639">
        <v>798000.0</v>
      </c>
      <c r="L129" s="636" t="s">
        <v>28188</v>
      </c>
      <c r="M129" s="640" t="s">
        <v>28984</v>
      </c>
      <c r="N129" s="636" t="s">
        <v>28983</v>
      </c>
      <c r="O129" s="636" t="s">
        <v>28983</v>
      </c>
      <c r="P129" s="636" t="s">
        <v>28985</v>
      </c>
      <c r="Q129" s="636" t="s">
        <v>28986</v>
      </c>
      <c r="R129" s="222"/>
      <c r="S129" s="309"/>
      <c r="T129" s="222"/>
      <c r="U129" s="222"/>
      <c r="V129" s="222"/>
      <c r="W129" s="629"/>
      <c r="X129" s="222"/>
      <c r="Y129" s="222"/>
      <c r="Z129" s="222"/>
      <c r="AA129" s="222"/>
      <c r="AB129" s="222"/>
      <c r="AC129" s="222"/>
      <c r="AD129" s="222"/>
      <c r="AE129" s="222"/>
      <c r="AF129" s="222"/>
      <c r="AG129" s="222"/>
      <c r="AH129" s="222"/>
      <c r="AI129" s="222"/>
      <c r="AJ129" s="222"/>
      <c r="AK129" s="222"/>
      <c r="AL129" s="222"/>
      <c r="AM129" s="222"/>
      <c r="AN129" s="222"/>
      <c r="AO129" s="222"/>
      <c r="AP129" s="222"/>
      <c r="AQ129" s="222"/>
      <c r="AR129" s="222"/>
      <c r="AS129" s="222"/>
      <c r="AT129" s="222"/>
      <c r="AU129" s="222"/>
      <c r="AV129" s="222"/>
      <c r="AW129" s="222"/>
      <c r="AX129" s="222"/>
      <c r="AY129" s="222"/>
      <c r="AZ129" s="222"/>
      <c r="BA129" s="222"/>
      <c r="BB129" s="222"/>
      <c r="BC129" s="222"/>
      <c r="BD129" s="222"/>
      <c r="BE129" s="222"/>
      <c r="BF129" s="222"/>
      <c r="BG129" s="222"/>
      <c r="BH129" s="222"/>
      <c r="BI129" s="222"/>
      <c r="BJ129" s="222"/>
      <c r="BK129" s="222"/>
      <c r="BL129" s="630">
        <f t="shared" si="1"/>
        <v>0</v>
      </c>
      <c r="BM129" s="222"/>
      <c r="BN129" s="222"/>
      <c r="BO129" s="631" t="s">
        <v>102</v>
      </c>
      <c r="BP129" s="631" t="s">
        <v>28148</v>
      </c>
      <c r="BQ129" s="222"/>
      <c r="BR129" s="222"/>
      <c r="BS129" s="222"/>
      <c r="BT129" s="639">
        <v>798000.0</v>
      </c>
      <c r="BU129" s="222"/>
      <c r="BV129" s="632">
        <f t="shared" si="2"/>
        <v>798000</v>
      </c>
      <c r="BW129" s="632">
        <f t="shared" si="40"/>
        <v>798000</v>
      </c>
      <c r="BX129" s="633">
        <f t="shared" si="3"/>
        <v>0</v>
      </c>
      <c r="BY129" s="632">
        <f t="shared" si="4"/>
        <v>0</v>
      </c>
      <c r="BZ129" s="633">
        <v>0.0</v>
      </c>
      <c r="CA129" s="633">
        <f t="shared" si="5"/>
        <v>0</v>
      </c>
      <c r="CB129" s="632">
        <f t="shared" si="6"/>
        <v>0</v>
      </c>
      <c r="CC129" s="633">
        <v>0.0</v>
      </c>
      <c r="CD129" s="633">
        <f t="shared" si="7"/>
        <v>0</v>
      </c>
      <c r="CE129" s="632">
        <f t="shared" si="8"/>
        <v>0</v>
      </c>
      <c r="CF129" s="633">
        <v>0.0</v>
      </c>
      <c r="CG129" s="633">
        <f t="shared" si="9"/>
        <v>0</v>
      </c>
      <c r="CH129" s="632">
        <f t="shared" si="10"/>
        <v>0</v>
      </c>
      <c r="CI129" s="633">
        <v>0.0</v>
      </c>
      <c r="CJ129" s="633">
        <f t="shared" si="11"/>
        <v>0</v>
      </c>
      <c r="CK129" s="632">
        <f t="shared" si="12"/>
        <v>0</v>
      </c>
      <c r="CL129" s="633">
        <v>0.0</v>
      </c>
      <c r="CM129" s="633">
        <f t="shared" si="13"/>
        <v>0</v>
      </c>
      <c r="CN129" s="632">
        <f t="shared" si="14"/>
        <v>0</v>
      </c>
      <c r="CO129" s="633">
        <v>0.0</v>
      </c>
      <c r="CP129" s="633">
        <f t="shared" si="15"/>
        <v>0</v>
      </c>
      <c r="CQ129" s="632">
        <f t="shared" si="16"/>
        <v>0</v>
      </c>
      <c r="CR129" s="633">
        <v>0.0</v>
      </c>
      <c r="CS129" s="633">
        <f t="shared" si="17"/>
        <v>0</v>
      </c>
      <c r="CT129" s="632">
        <f t="shared" si="18"/>
        <v>0</v>
      </c>
      <c r="CU129" s="633">
        <v>0.0</v>
      </c>
      <c r="CV129" s="633">
        <f t="shared" si="19"/>
        <v>0</v>
      </c>
      <c r="CW129" s="632">
        <f t="shared" si="20"/>
        <v>0</v>
      </c>
      <c r="CX129" s="633">
        <v>0.0</v>
      </c>
      <c r="CY129" s="633">
        <f t="shared" si="21"/>
        <v>0</v>
      </c>
      <c r="CZ129" s="632">
        <f t="shared" si="22"/>
        <v>0</v>
      </c>
      <c r="DA129" s="633">
        <v>0.0</v>
      </c>
      <c r="DB129" s="633">
        <f t="shared" si="23"/>
        <v>0</v>
      </c>
      <c r="DC129" s="632">
        <f t="shared" si="24"/>
        <v>0</v>
      </c>
      <c r="DD129" s="633">
        <v>0.0</v>
      </c>
      <c r="DE129" s="632">
        <f t="shared" si="25"/>
        <v>0</v>
      </c>
      <c r="DF129" s="632">
        <f t="shared" si="26"/>
        <v>0</v>
      </c>
    </row>
    <row r="130" hidden="1">
      <c r="A130" s="643">
        <v>6739043.0</v>
      </c>
      <c r="B130" s="635" t="s">
        <v>28987</v>
      </c>
      <c r="C130" s="636" t="s">
        <v>399</v>
      </c>
      <c r="D130" s="637">
        <v>45757.06375</v>
      </c>
      <c r="E130" s="637">
        <v>45757.06946759259</v>
      </c>
      <c r="F130" s="637">
        <v>45757.07047453704</v>
      </c>
      <c r="G130" s="636"/>
      <c r="H130" s="636" t="s">
        <v>742</v>
      </c>
      <c r="I130" s="636" t="s">
        <v>28988</v>
      </c>
      <c r="J130" s="636">
        <v>60.0</v>
      </c>
      <c r="K130" s="639">
        <v>1980000.0</v>
      </c>
      <c r="L130" s="636" t="s">
        <v>28196</v>
      </c>
      <c r="M130" s="640" t="s">
        <v>28989</v>
      </c>
      <c r="N130" s="636" t="s">
        <v>28990</v>
      </c>
      <c r="O130" s="636" t="s">
        <v>28988</v>
      </c>
      <c r="P130" s="636" t="s">
        <v>28991</v>
      </c>
      <c r="Q130" s="636" t="s">
        <v>28992</v>
      </c>
      <c r="R130" s="222"/>
      <c r="S130" s="222"/>
      <c r="T130" s="222"/>
      <c r="U130" s="628"/>
      <c r="V130" s="222"/>
      <c r="W130" s="629"/>
      <c r="X130" s="222"/>
      <c r="Y130" s="222"/>
      <c r="Z130" s="222"/>
      <c r="AA130" s="222"/>
      <c r="AB130" s="222"/>
      <c r="AC130" s="222"/>
      <c r="AD130" s="222"/>
      <c r="AE130" s="222"/>
      <c r="AF130" s="222"/>
      <c r="AG130" s="222"/>
      <c r="AH130" s="222"/>
      <c r="AI130" s="222"/>
      <c r="AJ130" s="222"/>
      <c r="AK130" s="222"/>
      <c r="AL130" s="222"/>
      <c r="AM130" s="222"/>
      <c r="AN130" s="222"/>
      <c r="AO130" s="222"/>
      <c r="AP130" s="222"/>
      <c r="AQ130" s="222"/>
      <c r="AR130" s="222"/>
      <c r="AS130" s="222"/>
      <c r="AT130" s="222"/>
      <c r="AU130" s="222"/>
      <c r="AV130" s="222"/>
      <c r="AW130" s="222"/>
      <c r="AX130" s="222"/>
      <c r="AY130" s="222"/>
      <c r="AZ130" s="222"/>
      <c r="BA130" s="222"/>
      <c r="BB130" s="222"/>
      <c r="BC130" s="222"/>
      <c r="BD130" s="222"/>
      <c r="BE130" s="222"/>
      <c r="BF130" s="222"/>
      <c r="BG130" s="222"/>
      <c r="BH130" s="222"/>
      <c r="BI130" s="222"/>
      <c r="BJ130" s="222"/>
      <c r="BK130" s="222"/>
      <c r="BL130" s="630">
        <f t="shared" si="1"/>
        <v>0</v>
      </c>
      <c r="BM130" s="222"/>
      <c r="BN130" s="222"/>
      <c r="BO130" s="631" t="s">
        <v>102</v>
      </c>
      <c r="BQ130" s="222"/>
      <c r="BR130" s="222"/>
      <c r="BS130" s="222"/>
      <c r="BT130" s="639">
        <v>1980000.0</v>
      </c>
      <c r="BU130" s="222"/>
      <c r="BV130" s="632">
        <f t="shared" si="2"/>
        <v>1980000</v>
      </c>
      <c r="BW130" s="632">
        <f t="shared" si="40"/>
        <v>1980000</v>
      </c>
      <c r="BX130" s="633">
        <f t="shared" si="3"/>
        <v>0</v>
      </c>
      <c r="BY130" s="632">
        <f t="shared" si="4"/>
        <v>0</v>
      </c>
      <c r="BZ130" s="633">
        <v>0.0</v>
      </c>
      <c r="CA130" s="633">
        <f t="shared" si="5"/>
        <v>0</v>
      </c>
      <c r="CB130" s="632">
        <f t="shared" si="6"/>
        <v>0</v>
      </c>
      <c r="CC130" s="633">
        <v>0.0</v>
      </c>
      <c r="CD130" s="633">
        <f t="shared" si="7"/>
        <v>0</v>
      </c>
      <c r="CE130" s="632">
        <f t="shared" si="8"/>
        <v>0</v>
      </c>
      <c r="CF130" s="633">
        <v>0.0</v>
      </c>
      <c r="CG130" s="633">
        <f t="shared" si="9"/>
        <v>0</v>
      </c>
      <c r="CH130" s="632">
        <f t="shared" si="10"/>
        <v>0</v>
      </c>
      <c r="CI130" s="633">
        <v>0.0</v>
      </c>
      <c r="CJ130" s="633">
        <f t="shared" si="11"/>
        <v>0</v>
      </c>
      <c r="CK130" s="632">
        <f t="shared" si="12"/>
        <v>0</v>
      </c>
      <c r="CL130" s="633">
        <v>0.0</v>
      </c>
      <c r="CM130" s="633">
        <f t="shared" si="13"/>
        <v>0</v>
      </c>
      <c r="CN130" s="632">
        <f t="shared" si="14"/>
        <v>0</v>
      </c>
      <c r="CO130" s="633">
        <v>0.0</v>
      </c>
      <c r="CP130" s="633">
        <f t="shared" si="15"/>
        <v>0</v>
      </c>
      <c r="CQ130" s="632">
        <f t="shared" si="16"/>
        <v>0</v>
      </c>
      <c r="CR130" s="633">
        <v>0.0</v>
      </c>
      <c r="CS130" s="633">
        <f t="shared" si="17"/>
        <v>0</v>
      </c>
      <c r="CT130" s="632">
        <f t="shared" si="18"/>
        <v>0</v>
      </c>
      <c r="CU130" s="633">
        <v>0.0</v>
      </c>
      <c r="CV130" s="633">
        <f t="shared" si="19"/>
        <v>0</v>
      </c>
      <c r="CW130" s="632">
        <f t="shared" si="20"/>
        <v>0</v>
      </c>
      <c r="CX130" s="633">
        <v>0.0</v>
      </c>
      <c r="CY130" s="633">
        <f t="shared" si="21"/>
        <v>0</v>
      </c>
      <c r="CZ130" s="632">
        <f t="shared" si="22"/>
        <v>0</v>
      </c>
      <c r="DA130" s="633">
        <v>0.0</v>
      </c>
      <c r="DB130" s="633">
        <f t="shared" si="23"/>
        <v>0</v>
      </c>
      <c r="DC130" s="632">
        <f t="shared" si="24"/>
        <v>0</v>
      </c>
      <c r="DD130" s="633">
        <v>0.0</v>
      </c>
      <c r="DE130" s="632">
        <f t="shared" si="25"/>
        <v>0</v>
      </c>
      <c r="DF130" s="632">
        <f t="shared" si="26"/>
        <v>0</v>
      </c>
    </row>
    <row r="131" hidden="1">
      <c r="A131" s="643">
        <v>6739045.0</v>
      </c>
      <c r="B131" s="635" t="s">
        <v>28993</v>
      </c>
      <c r="C131" s="636" t="s">
        <v>399</v>
      </c>
      <c r="D131" s="637">
        <v>45757.0616087963</v>
      </c>
      <c r="E131" s="637">
        <v>45757.06344907408</v>
      </c>
      <c r="F131" s="637">
        <v>45757.06371527778</v>
      </c>
      <c r="G131" s="636"/>
      <c r="H131" s="636" t="s">
        <v>803</v>
      </c>
      <c r="I131" s="636" t="s">
        <v>28994</v>
      </c>
      <c r="J131" s="636"/>
      <c r="K131" s="639">
        <v>798000.0</v>
      </c>
      <c r="L131" s="636" t="s">
        <v>28188</v>
      </c>
      <c r="M131" s="640" t="s">
        <v>28995</v>
      </c>
      <c r="N131" s="636" t="s">
        <v>28996</v>
      </c>
      <c r="O131" s="636" t="s">
        <v>28997</v>
      </c>
      <c r="P131" s="636" t="s">
        <v>28998</v>
      </c>
      <c r="Q131" s="636" t="s">
        <v>28999</v>
      </c>
      <c r="R131" s="222"/>
      <c r="S131" s="222"/>
      <c r="T131" s="222"/>
      <c r="U131" s="628"/>
      <c r="V131" s="222"/>
      <c r="W131" s="629"/>
      <c r="X131" s="222"/>
      <c r="Y131" s="222"/>
      <c r="Z131" s="222"/>
      <c r="AA131" s="222"/>
      <c r="AB131" s="222"/>
      <c r="AC131" s="222"/>
      <c r="AD131" s="222"/>
      <c r="AE131" s="222"/>
      <c r="AF131" s="222"/>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c r="BL131" s="630">
        <f t="shared" si="1"/>
        <v>0</v>
      </c>
      <c r="BM131" s="222"/>
      <c r="BN131" s="631" t="s">
        <v>76</v>
      </c>
      <c r="BP131" s="222"/>
      <c r="BQ131" s="222"/>
      <c r="BR131" s="222"/>
      <c r="BS131" s="222"/>
      <c r="BT131" s="639">
        <v>798000.0</v>
      </c>
      <c r="BU131" s="222"/>
      <c r="BV131" s="632">
        <f t="shared" si="2"/>
        <v>798000</v>
      </c>
      <c r="BW131" s="632">
        <f t="shared" si="40"/>
        <v>798000</v>
      </c>
      <c r="BX131" s="633">
        <f t="shared" si="3"/>
        <v>0</v>
      </c>
      <c r="BY131" s="632">
        <f t="shared" si="4"/>
        <v>0</v>
      </c>
      <c r="BZ131" s="633">
        <v>0.0</v>
      </c>
      <c r="CA131" s="633">
        <f t="shared" si="5"/>
        <v>0</v>
      </c>
      <c r="CB131" s="632">
        <f t="shared" si="6"/>
        <v>0</v>
      </c>
      <c r="CC131" s="633">
        <v>0.0</v>
      </c>
      <c r="CD131" s="633">
        <f t="shared" si="7"/>
        <v>0</v>
      </c>
      <c r="CE131" s="632">
        <f t="shared" si="8"/>
        <v>0</v>
      </c>
      <c r="CF131" s="633">
        <v>0.0</v>
      </c>
      <c r="CG131" s="633">
        <f t="shared" si="9"/>
        <v>0</v>
      </c>
      <c r="CH131" s="632">
        <f t="shared" si="10"/>
        <v>0</v>
      </c>
      <c r="CI131" s="633">
        <v>0.0</v>
      </c>
      <c r="CJ131" s="633">
        <f t="shared" si="11"/>
        <v>0</v>
      </c>
      <c r="CK131" s="632">
        <f t="shared" si="12"/>
        <v>0</v>
      </c>
      <c r="CL131" s="633">
        <v>0.0</v>
      </c>
      <c r="CM131" s="633">
        <f t="shared" si="13"/>
        <v>0</v>
      </c>
      <c r="CN131" s="632">
        <f t="shared" si="14"/>
        <v>0</v>
      </c>
      <c r="CO131" s="633">
        <v>0.0</v>
      </c>
      <c r="CP131" s="633">
        <f t="shared" si="15"/>
        <v>0</v>
      </c>
      <c r="CQ131" s="632">
        <f t="shared" si="16"/>
        <v>0</v>
      </c>
      <c r="CR131" s="633">
        <v>0.0</v>
      </c>
      <c r="CS131" s="633">
        <f t="shared" si="17"/>
        <v>0</v>
      </c>
      <c r="CT131" s="632">
        <f t="shared" si="18"/>
        <v>0</v>
      </c>
      <c r="CU131" s="633">
        <v>0.0</v>
      </c>
      <c r="CV131" s="633">
        <f t="shared" si="19"/>
        <v>0</v>
      </c>
      <c r="CW131" s="632">
        <f t="shared" si="20"/>
        <v>0</v>
      </c>
      <c r="CX131" s="633">
        <v>0.0</v>
      </c>
      <c r="CY131" s="633">
        <f t="shared" si="21"/>
        <v>0</v>
      </c>
      <c r="CZ131" s="632">
        <f t="shared" si="22"/>
        <v>0</v>
      </c>
      <c r="DA131" s="633">
        <v>0.0</v>
      </c>
      <c r="DB131" s="633">
        <f t="shared" si="23"/>
        <v>0</v>
      </c>
      <c r="DC131" s="632">
        <f t="shared" si="24"/>
        <v>0</v>
      </c>
      <c r="DD131" s="633">
        <v>0.0</v>
      </c>
      <c r="DE131" s="632">
        <f t="shared" si="25"/>
        <v>0</v>
      </c>
      <c r="DF131" s="632">
        <f t="shared" si="26"/>
        <v>0</v>
      </c>
    </row>
    <row r="132" hidden="1">
      <c r="A132" s="643">
        <v>6739051.0</v>
      </c>
      <c r="B132" s="635" t="s">
        <v>29000</v>
      </c>
      <c r="C132" s="636" t="s">
        <v>399</v>
      </c>
      <c r="D132" s="637">
        <v>45757.06837962963</v>
      </c>
      <c r="E132" s="637">
        <v>45757.07021990741</v>
      </c>
      <c r="F132" s="637">
        <v>45757.07113425926</v>
      </c>
      <c r="G132" s="636"/>
      <c r="H132" s="636" t="s">
        <v>570</v>
      </c>
      <c r="I132" s="636" t="s">
        <v>29001</v>
      </c>
      <c r="J132" s="636"/>
      <c r="K132" s="639">
        <v>798000.0</v>
      </c>
      <c r="L132" s="636" t="s">
        <v>28188</v>
      </c>
      <c r="M132" s="640" t="s">
        <v>29002</v>
      </c>
      <c r="N132" s="636" t="s">
        <v>29001</v>
      </c>
      <c r="O132" s="636" t="s">
        <v>29003</v>
      </c>
      <c r="P132" s="636" t="s">
        <v>29004</v>
      </c>
      <c r="Q132" s="636" t="s">
        <v>29005</v>
      </c>
      <c r="R132" s="222"/>
      <c r="S132" s="222"/>
      <c r="T132" s="222"/>
      <c r="U132" s="628"/>
      <c r="V132" s="222"/>
      <c r="W132" s="629"/>
      <c r="X132" s="222"/>
      <c r="Y132" s="222"/>
      <c r="Z132" s="222"/>
      <c r="AA132" s="222"/>
      <c r="AB132" s="222"/>
      <c r="AC132" s="222"/>
      <c r="AD132" s="222"/>
      <c r="AE132" s="222"/>
      <c r="AF132" s="222"/>
      <c r="AG132" s="222"/>
      <c r="AH132" s="222"/>
      <c r="AI132" s="222"/>
      <c r="AJ132" s="222"/>
      <c r="AK132" s="222"/>
      <c r="AL132" s="222"/>
      <c r="AM132" s="222"/>
      <c r="AN132" s="222"/>
      <c r="AO132" s="222"/>
      <c r="AP132" s="222"/>
      <c r="AQ132" s="222"/>
      <c r="AR132" s="222"/>
      <c r="AS132" s="222"/>
      <c r="AT132" s="222"/>
      <c r="AU132" s="222"/>
      <c r="AV132" s="222"/>
      <c r="AW132" s="222"/>
      <c r="AX132" s="222"/>
      <c r="AY132" s="222"/>
      <c r="AZ132" s="222"/>
      <c r="BA132" s="222"/>
      <c r="BB132" s="222"/>
      <c r="BC132" s="222"/>
      <c r="BD132" s="222"/>
      <c r="BE132" s="222"/>
      <c r="BF132" s="222"/>
      <c r="BG132" s="222"/>
      <c r="BH132" s="222"/>
      <c r="BI132" s="222"/>
      <c r="BJ132" s="222"/>
      <c r="BK132" s="222"/>
      <c r="BL132" s="630">
        <f t="shared" si="1"/>
        <v>0</v>
      </c>
      <c r="BM132" s="222"/>
      <c r="BN132" s="222"/>
      <c r="BO132" s="631" t="s">
        <v>102</v>
      </c>
      <c r="BQ132" s="222"/>
      <c r="BR132" s="222"/>
      <c r="BS132" s="222"/>
      <c r="BT132" s="639">
        <v>798000.0</v>
      </c>
      <c r="BU132" s="222"/>
      <c r="BV132" s="632">
        <f t="shared" si="2"/>
        <v>798000</v>
      </c>
      <c r="BW132" s="632">
        <f t="shared" si="40"/>
        <v>798000</v>
      </c>
      <c r="BX132" s="633">
        <f t="shared" si="3"/>
        <v>0</v>
      </c>
      <c r="BY132" s="632">
        <f t="shared" si="4"/>
        <v>0</v>
      </c>
      <c r="BZ132" s="633">
        <v>0.0</v>
      </c>
      <c r="CA132" s="633">
        <f t="shared" si="5"/>
        <v>0</v>
      </c>
      <c r="CB132" s="632">
        <f t="shared" si="6"/>
        <v>0</v>
      </c>
      <c r="CC132" s="633">
        <v>0.0</v>
      </c>
      <c r="CD132" s="633">
        <f t="shared" si="7"/>
        <v>0</v>
      </c>
      <c r="CE132" s="632">
        <f t="shared" si="8"/>
        <v>0</v>
      </c>
      <c r="CF132" s="633">
        <v>0.0</v>
      </c>
      <c r="CG132" s="633">
        <f t="shared" si="9"/>
        <v>0</v>
      </c>
      <c r="CH132" s="632">
        <f t="shared" si="10"/>
        <v>0</v>
      </c>
      <c r="CI132" s="633">
        <v>0.0</v>
      </c>
      <c r="CJ132" s="633">
        <f t="shared" si="11"/>
        <v>0</v>
      </c>
      <c r="CK132" s="632">
        <f t="shared" si="12"/>
        <v>0</v>
      </c>
      <c r="CL132" s="633">
        <v>0.0</v>
      </c>
      <c r="CM132" s="633">
        <f t="shared" si="13"/>
        <v>0</v>
      </c>
      <c r="CN132" s="632">
        <f t="shared" si="14"/>
        <v>0</v>
      </c>
      <c r="CO132" s="633">
        <v>0.0</v>
      </c>
      <c r="CP132" s="633">
        <f t="shared" si="15"/>
        <v>0</v>
      </c>
      <c r="CQ132" s="632">
        <f t="shared" si="16"/>
        <v>0</v>
      </c>
      <c r="CR132" s="633">
        <v>0.0</v>
      </c>
      <c r="CS132" s="633">
        <f t="shared" si="17"/>
        <v>0</v>
      </c>
      <c r="CT132" s="632">
        <f t="shared" si="18"/>
        <v>0</v>
      </c>
      <c r="CU132" s="633">
        <v>0.0</v>
      </c>
      <c r="CV132" s="633">
        <f t="shared" si="19"/>
        <v>0</v>
      </c>
      <c r="CW132" s="632">
        <f t="shared" si="20"/>
        <v>0</v>
      </c>
      <c r="CX132" s="633">
        <v>0.0</v>
      </c>
      <c r="CY132" s="633">
        <f t="shared" si="21"/>
        <v>0</v>
      </c>
      <c r="CZ132" s="632">
        <f t="shared" si="22"/>
        <v>0</v>
      </c>
      <c r="DA132" s="633">
        <v>0.0</v>
      </c>
      <c r="DB132" s="633">
        <f t="shared" si="23"/>
        <v>0</v>
      </c>
      <c r="DC132" s="632">
        <f t="shared" si="24"/>
        <v>0</v>
      </c>
      <c r="DD132" s="633">
        <v>0.0</v>
      </c>
      <c r="DE132" s="632">
        <f t="shared" si="25"/>
        <v>0</v>
      </c>
      <c r="DF132" s="632">
        <f t="shared" si="26"/>
        <v>0</v>
      </c>
    </row>
    <row r="133" hidden="1">
      <c r="A133" s="643">
        <v>6741615.0</v>
      </c>
      <c r="B133" s="635" t="s">
        <v>29006</v>
      </c>
      <c r="C133" s="636" t="s">
        <v>399</v>
      </c>
      <c r="D133" s="637">
        <v>45757.4530787037</v>
      </c>
      <c r="E133" s="637">
        <v>45757.45412037037</v>
      </c>
      <c r="F133" s="637">
        <v>45757.454375</v>
      </c>
      <c r="G133" s="636"/>
      <c r="H133" s="636" t="s">
        <v>982</v>
      </c>
      <c r="I133" s="636" t="s">
        <v>29007</v>
      </c>
      <c r="J133" s="636"/>
      <c r="K133" s="639">
        <v>798000.0</v>
      </c>
      <c r="L133" s="636" t="s">
        <v>28188</v>
      </c>
      <c r="M133" s="640" t="s">
        <v>29008</v>
      </c>
      <c r="N133" s="636" t="s">
        <v>29009</v>
      </c>
      <c r="O133" s="636" t="s">
        <v>29010</v>
      </c>
      <c r="P133" s="636" t="s">
        <v>29011</v>
      </c>
      <c r="Q133" s="636" t="s">
        <v>29012</v>
      </c>
      <c r="R133" s="222"/>
      <c r="S133" s="645">
        <v>45757.0</v>
      </c>
      <c r="T133" s="631" t="s">
        <v>28364</v>
      </c>
      <c r="U133" s="651">
        <v>798000.0</v>
      </c>
      <c r="V133" s="222"/>
      <c r="W133" s="629"/>
      <c r="X133" s="222"/>
      <c r="Y133" s="222"/>
      <c r="Z133" s="222"/>
      <c r="AA133" s="222"/>
      <c r="AB133" s="222"/>
      <c r="AC133" s="222"/>
      <c r="AD133" s="222"/>
      <c r="AE133" s="222"/>
      <c r="AF133" s="222"/>
      <c r="AG133" s="222"/>
      <c r="AH133" s="222"/>
      <c r="AI133" s="222"/>
      <c r="AJ133" s="222"/>
      <c r="AK133" s="222"/>
      <c r="AL133" s="222"/>
      <c r="AM133" s="222"/>
      <c r="AN133" s="222"/>
      <c r="AO133" s="222"/>
      <c r="AP133" s="222"/>
      <c r="AQ133" s="222"/>
      <c r="AR133" s="222"/>
      <c r="AS133" s="222"/>
      <c r="AT133" s="222"/>
      <c r="AU133" s="222"/>
      <c r="AV133" s="222"/>
      <c r="AW133" s="222"/>
      <c r="AX133" s="222"/>
      <c r="AY133" s="222"/>
      <c r="AZ133" s="222"/>
      <c r="BA133" s="222"/>
      <c r="BB133" s="222"/>
      <c r="BC133" s="222"/>
      <c r="BD133" s="222"/>
      <c r="BE133" s="222"/>
      <c r="BF133" s="222"/>
      <c r="BG133" s="222"/>
      <c r="BH133" s="222"/>
      <c r="BI133" s="222"/>
      <c r="BJ133" s="222"/>
      <c r="BK133" s="222"/>
      <c r="BL133" s="630">
        <f t="shared" si="1"/>
        <v>798000</v>
      </c>
      <c r="BM133" s="222"/>
      <c r="BN133" s="222"/>
      <c r="BO133" s="222"/>
      <c r="BP133" s="222"/>
      <c r="BQ133" s="222"/>
      <c r="BR133" s="222"/>
      <c r="BS133" s="222"/>
      <c r="BT133" s="639">
        <v>798000.0</v>
      </c>
      <c r="BU133" s="222"/>
      <c r="BV133" s="632">
        <f t="shared" si="2"/>
        <v>798000</v>
      </c>
      <c r="BW133" s="633">
        <v>0.0</v>
      </c>
      <c r="BX133" s="633">
        <f t="shared" si="3"/>
        <v>66500</v>
      </c>
      <c r="BY133" s="632">
        <f t="shared" si="4"/>
        <v>731500</v>
      </c>
      <c r="BZ133" s="633">
        <v>0.0</v>
      </c>
      <c r="CA133" s="633">
        <f t="shared" si="5"/>
        <v>66500</v>
      </c>
      <c r="CB133" s="632">
        <f t="shared" si="6"/>
        <v>665000</v>
      </c>
      <c r="CC133" s="633">
        <v>0.0</v>
      </c>
      <c r="CD133" s="633">
        <f t="shared" si="7"/>
        <v>66500</v>
      </c>
      <c r="CE133" s="632">
        <f t="shared" si="8"/>
        <v>598500</v>
      </c>
      <c r="CF133" s="633">
        <v>0.0</v>
      </c>
      <c r="CG133" s="633">
        <f t="shared" si="9"/>
        <v>66500</v>
      </c>
      <c r="CH133" s="632">
        <f t="shared" si="10"/>
        <v>532000</v>
      </c>
      <c r="CI133" s="633">
        <v>0.0</v>
      </c>
      <c r="CJ133" s="633">
        <f t="shared" si="11"/>
        <v>66500</v>
      </c>
      <c r="CK133" s="632">
        <f t="shared" si="12"/>
        <v>465500</v>
      </c>
      <c r="CL133" s="633">
        <v>0.0</v>
      </c>
      <c r="CM133" s="633">
        <f t="shared" si="13"/>
        <v>66500</v>
      </c>
      <c r="CN133" s="632">
        <f t="shared" si="14"/>
        <v>399000</v>
      </c>
      <c r="CO133" s="633">
        <v>0.0</v>
      </c>
      <c r="CP133" s="633">
        <f t="shared" si="15"/>
        <v>66500</v>
      </c>
      <c r="CQ133" s="632">
        <f t="shared" si="16"/>
        <v>332500</v>
      </c>
      <c r="CR133" s="633">
        <v>0.0</v>
      </c>
      <c r="CS133" s="633">
        <f t="shared" si="17"/>
        <v>66500</v>
      </c>
      <c r="CT133" s="632">
        <f t="shared" si="18"/>
        <v>266000</v>
      </c>
      <c r="CU133" s="633">
        <v>0.0</v>
      </c>
      <c r="CV133" s="633">
        <f t="shared" si="19"/>
        <v>66500</v>
      </c>
      <c r="CW133" s="632">
        <f t="shared" si="20"/>
        <v>199500</v>
      </c>
      <c r="CX133" s="633">
        <v>0.0</v>
      </c>
      <c r="CY133" s="633">
        <f t="shared" si="21"/>
        <v>66500</v>
      </c>
      <c r="CZ133" s="632">
        <f t="shared" si="22"/>
        <v>133000</v>
      </c>
      <c r="DA133" s="633">
        <v>0.0</v>
      </c>
      <c r="DB133" s="633">
        <f t="shared" si="23"/>
        <v>66500</v>
      </c>
      <c r="DC133" s="632">
        <f t="shared" si="24"/>
        <v>66500</v>
      </c>
      <c r="DD133" s="633">
        <v>0.0</v>
      </c>
      <c r="DE133" s="632">
        <f t="shared" si="25"/>
        <v>66500</v>
      </c>
      <c r="DF133" s="632">
        <f t="shared" si="26"/>
        <v>0</v>
      </c>
    </row>
    <row r="134" hidden="1">
      <c r="A134" s="643">
        <v>6743165.0</v>
      </c>
      <c r="B134" s="635" t="s">
        <v>29013</v>
      </c>
      <c r="C134" s="636" t="s">
        <v>399</v>
      </c>
      <c r="D134" s="637">
        <v>45757.49832175926</v>
      </c>
      <c r="E134" s="637">
        <v>45757.5012037037</v>
      </c>
      <c r="F134" s="637">
        <v>45757.50298611111</v>
      </c>
      <c r="G134" s="636"/>
      <c r="H134" s="636" t="s">
        <v>723</v>
      </c>
      <c r="I134" s="636" t="s">
        <v>29014</v>
      </c>
      <c r="J134" s="636">
        <v>60.0</v>
      </c>
      <c r="K134" s="639">
        <v>798000.0</v>
      </c>
      <c r="L134" s="636" t="s">
        <v>28188</v>
      </c>
      <c r="M134" s="640" t="s">
        <v>29015</v>
      </c>
      <c r="N134" s="636" t="s">
        <v>29016</v>
      </c>
      <c r="O134" s="636" t="s">
        <v>29017</v>
      </c>
      <c r="P134" s="636" t="s">
        <v>29018</v>
      </c>
      <c r="Q134" s="636" t="s">
        <v>29019</v>
      </c>
      <c r="R134" s="222"/>
      <c r="S134" s="645">
        <v>45780.0</v>
      </c>
      <c r="T134" s="631" t="s">
        <v>28886</v>
      </c>
      <c r="U134" s="646">
        <v>798000.0</v>
      </c>
      <c r="V134" s="222"/>
      <c r="W134" s="629"/>
      <c r="X134" s="222"/>
      <c r="Y134" s="222"/>
      <c r="Z134" s="222"/>
      <c r="AA134" s="222"/>
      <c r="AB134" s="222"/>
      <c r="AC134" s="222"/>
      <c r="AD134" s="222"/>
      <c r="AE134" s="222"/>
      <c r="AF134" s="222"/>
      <c r="AG134" s="222"/>
      <c r="AH134" s="222"/>
      <c r="AI134" s="222"/>
      <c r="AJ134" s="222"/>
      <c r="AK134" s="222"/>
      <c r="AL134" s="222"/>
      <c r="AM134" s="222"/>
      <c r="AN134" s="222"/>
      <c r="AO134" s="222"/>
      <c r="AP134" s="222"/>
      <c r="AQ134" s="222"/>
      <c r="AR134" s="222"/>
      <c r="AS134" s="222"/>
      <c r="AT134" s="222"/>
      <c r="AU134" s="222"/>
      <c r="AV134" s="222"/>
      <c r="AW134" s="222"/>
      <c r="AX134" s="222"/>
      <c r="AY134" s="222"/>
      <c r="AZ134" s="222"/>
      <c r="BA134" s="222"/>
      <c r="BB134" s="222"/>
      <c r="BC134" s="222"/>
      <c r="BD134" s="222"/>
      <c r="BE134" s="222"/>
      <c r="BF134" s="222"/>
      <c r="BG134" s="222"/>
      <c r="BH134" s="222"/>
      <c r="BI134" s="222"/>
      <c r="BJ134" s="222"/>
      <c r="BK134" s="222"/>
      <c r="BL134" s="630">
        <f t="shared" si="1"/>
        <v>798000</v>
      </c>
      <c r="BM134" s="222"/>
      <c r="BN134" s="222"/>
      <c r="BO134" s="222"/>
      <c r="BP134" s="222"/>
      <c r="BQ134" s="222"/>
      <c r="BR134" s="222"/>
      <c r="BS134" s="222"/>
      <c r="BT134" s="639">
        <v>798000.0</v>
      </c>
      <c r="BU134" s="222"/>
      <c r="BV134" s="632">
        <f t="shared" si="2"/>
        <v>798000</v>
      </c>
      <c r="BW134" s="633">
        <v>0.0</v>
      </c>
      <c r="BX134" s="633">
        <f t="shared" si="3"/>
        <v>66500</v>
      </c>
      <c r="BY134" s="632">
        <f t="shared" si="4"/>
        <v>731500</v>
      </c>
      <c r="BZ134" s="633">
        <v>0.0</v>
      </c>
      <c r="CA134" s="633">
        <f t="shared" si="5"/>
        <v>66500</v>
      </c>
      <c r="CB134" s="632">
        <f t="shared" si="6"/>
        <v>665000</v>
      </c>
      <c r="CC134" s="633">
        <v>0.0</v>
      </c>
      <c r="CD134" s="633">
        <f t="shared" si="7"/>
        <v>66500</v>
      </c>
      <c r="CE134" s="632">
        <f t="shared" si="8"/>
        <v>598500</v>
      </c>
      <c r="CF134" s="633">
        <v>0.0</v>
      </c>
      <c r="CG134" s="633">
        <f t="shared" si="9"/>
        <v>66500</v>
      </c>
      <c r="CH134" s="632">
        <f t="shared" si="10"/>
        <v>532000</v>
      </c>
      <c r="CI134" s="633">
        <v>0.0</v>
      </c>
      <c r="CJ134" s="633">
        <f t="shared" si="11"/>
        <v>66500</v>
      </c>
      <c r="CK134" s="632">
        <f t="shared" si="12"/>
        <v>465500</v>
      </c>
      <c r="CL134" s="633">
        <v>0.0</v>
      </c>
      <c r="CM134" s="633">
        <f t="shared" si="13"/>
        <v>66500</v>
      </c>
      <c r="CN134" s="632">
        <f t="shared" si="14"/>
        <v>399000</v>
      </c>
      <c r="CO134" s="633">
        <v>0.0</v>
      </c>
      <c r="CP134" s="633">
        <f t="shared" si="15"/>
        <v>66500</v>
      </c>
      <c r="CQ134" s="632">
        <f t="shared" si="16"/>
        <v>332500</v>
      </c>
      <c r="CR134" s="633">
        <v>0.0</v>
      </c>
      <c r="CS134" s="633">
        <f t="shared" si="17"/>
        <v>66500</v>
      </c>
      <c r="CT134" s="632">
        <f t="shared" si="18"/>
        <v>266000</v>
      </c>
      <c r="CU134" s="633">
        <v>0.0</v>
      </c>
      <c r="CV134" s="633">
        <f t="shared" si="19"/>
        <v>66500</v>
      </c>
      <c r="CW134" s="632">
        <f t="shared" si="20"/>
        <v>199500</v>
      </c>
      <c r="CX134" s="633">
        <v>0.0</v>
      </c>
      <c r="CY134" s="633">
        <f t="shared" si="21"/>
        <v>66500</v>
      </c>
      <c r="CZ134" s="632">
        <f t="shared" si="22"/>
        <v>133000</v>
      </c>
      <c r="DA134" s="633">
        <v>0.0</v>
      </c>
      <c r="DB134" s="633">
        <f t="shared" si="23"/>
        <v>66500</v>
      </c>
      <c r="DC134" s="632">
        <f t="shared" si="24"/>
        <v>66500</v>
      </c>
      <c r="DD134" s="633">
        <v>0.0</v>
      </c>
      <c r="DE134" s="632">
        <f t="shared" si="25"/>
        <v>66500</v>
      </c>
      <c r="DF134" s="632">
        <f t="shared" si="26"/>
        <v>0</v>
      </c>
    </row>
    <row r="135">
      <c r="A135" s="643">
        <v>6743728.0</v>
      </c>
      <c r="B135" s="635" t="s">
        <v>26767</v>
      </c>
      <c r="C135" s="636" t="s">
        <v>399</v>
      </c>
      <c r="D135" s="637">
        <v>45757.52885416667</v>
      </c>
      <c r="E135" s="637">
        <v>45757.549108796295</v>
      </c>
      <c r="F135" s="637">
        <v>45757.55037037037</v>
      </c>
      <c r="G135" s="636"/>
      <c r="H135" s="636" t="s">
        <v>26202</v>
      </c>
      <c r="I135" s="636" t="s">
        <v>26763</v>
      </c>
      <c r="J135" s="636">
        <v>36.0</v>
      </c>
      <c r="K135" s="639">
        <v>798000.0</v>
      </c>
      <c r="L135" s="636" t="s">
        <v>25863</v>
      </c>
      <c r="M135" s="640" t="s">
        <v>29020</v>
      </c>
      <c r="N135" s="636" t="s">
        <v>26765</v>
      </c>
      <c r="O135" s="636" t="s">
        <v>26765</v>
      </c>
      <c r="P135" s="636" t="s">
        <v>26768</v>
      </c>
      <c r="Q135" s="636" t="s">
        <v>26766</v>
      </c>
      <c r="R135" s="222"/>
      <c r="S135" s="641">
        <v>45777.0</v>
      </c>
      <c r="T135" s="631" t="s">
        <v>28223</v>
      </c>
      <c r="U135" s="633">
        <v>798000.0</v>
      </c>
      <c r="V135" s="633">
        <v>774060.0</v>
      </c>
      <c r="W135" s="629"/>
      <c r="X135" s="222"/>
      <c r="Y135" s="222"/>
      <c r="Z135" s="222"/>
      <c r="AA135" s="222"/>
      <c r="AB135" s="222"/>
      <c r="AC135" s="222"/>
      <c r="AD135" s="222"/>
      <c r="AE135" s="222"/>
      <c r="AF135" s="222"/>
      <c r="AG135" s="222"/>
      <c r="AH135" s="222"/>
      <c r="AI135" s="222"/>
      <c r="AJ135" s="222"/>
      <c r="AK135" s="222"/>
      <c r="AL135" s="222"/>
      <c r="AM135" s="222"/>
      <c r="AN135" s="222"/>
      <c r="AO135" s="222"/>
      <c r="AP135" s="222"/>
      <c r="AQ135" s="222"/>
      <c r="AR135" s="222"/>
      <c r="AS135" s="222"/>
      <c r="AT135" s="222"/>
      <c r="AU135" s="222"/>
      <c r="AV135" s="222"/>
      <c r="AW135" s="222"/>
      <c r="AX135" s="222"/>
      <c r="AY135" s="222"/>
      <c r="AZ135" s="222"/>
      <c r="BA135" s="222"/>
      <c r="BB135" s="222"/>
      <c r="BC135" s="222"/>
      <c r="BD135" s="222"/>
      <c r="BE135" s="222"/>
      <c r="BF135" s="222"/>
      <c r="BG135" s="222"/>
      <c r="BH135" s="222"/>
      <c r="BI135" s="222"/>
      <c r="BJ135" s="222"/>
      <c r="BK135" s="222"/>
      <c r="BL135" s="630">
        <f t="shared" si="1"/>
        <v>798000</v>
      </c>
      <c r="BM135" s="222"/>
      <c r="BN135" s="222"/>
      <c r="BO135" s="222"/>
      <c r="BP135" s="222"/>
      <c r="BQ135" s="631" t="s">
        <v>28149</v>
      </c>
      <c r="BR135" s="222"/>
      <c r="BS135" s="222"/>
      <c r="BT135" s="639">
        <v>798000.0</v>
      </c>
      <c r="BU135" s="222"/>
      <c r="BV135" s="632">
        <f t="shared" si="2"/>
        <v>798000</v>
      </c>
      <c r="BW135" s="632">
        <f>BV135</f>
        <v>798000</v>
      </c>
      <c r="BX135" s="633">
        <f t="shared" si="3"/>
        <v>0</v>
      </c>
      <c r="BY135" s="632">
        <f t="shared" si="4"/>
        <v>0</v>
      </c>
      <c r="BZ135" s="633">
        <v>0.0</v>
      </c>
      <c r="CA135" s="633">
        <f t="shared" si="5"/>
        <v>0</v>
      </c>
      <c r="CB135" s="632">
        <f t="shared" si="6"/>
        <v>0</v>
      </c>
      <c r="CC135" s="633">
        <v>0.0</v>
      </c>
      <c r="CD135" s="633">
        <f t="shared" si="7"/>
        <v>0</v>
      </c>
      <c r="CE135" s="632">
        <f t="shared" si="8"/>
        <v>0</v>
      </c>
      <c r="CF135" s="633">
        <v>0.0</v>
      </c>
      <c r="CG135" s="633">
        <f t="shared" si="9"/>
        <v>0</v>
      </c>
      <c r="CH135" s="632">
        <f t="shared" si="10"/>
        <v>0</v>
      </c>
      <c r="CI135" s="633">
        <v>0.0</v>
      </c>
      <c r="CJ135" s="633">
        <f t="shared" si="11"/>
        <v>0</v>
      </c>
      <c r="CK135" s="632">
        <f t="shared" si="12"/>
        <v>0</v>
      </c>
      <c r="CL135" s="633">
        <v>0.0</v>
      </c>
      <c r="CM135" s="633">
        <f t="shared" si="13"/>
        <v>0</v>
      </c>
      <c r="CN135" s="632">
        <f t="shared" si="14"/>
        <v>0</v>
      </c>
      <c r="CO135" s="633">
        <v>0.0</v>
      </c>
      <c r="CP135" s="633">
        <f t="shared" si="15"/>
        <v>0</v>
      </c>
      <c r="CQ135" s="632">
        <f t="shared" si="16"/>
        <v>0</v>
      </c>
      <c r="CR135" s="633">
        <v>0.0</v>
      </c>
      <c r="CS135" s="633">
        <f t="shared" si="17"/>
        <v>0</v>
      </c>
      <c r="CT135" s="632">
        <f t="shared" si="18"/>
        <v>0</v>
      </c>
      <c r="CU135" s="633">
        <v>0.0</v>
      </c>
      <c r="CV135" s="633">
        <f t="shared" si="19"/>
        <v>0</v>
      </c>
      <c r="CW135" s="632">
        <f t="shared" si="20"/>
        <v>0</v>
      </c>
      <c r="CX135" s="633">
        <v>0.0</v>
      </c>
      <c r="CY135" s="633">
        <f t="shared" si="21"/>
        <v>0</v>
      </c>
      <c r="CZ135" s="632">
        <f t="shared" si="22"/>
        <v>0</v>
      </c>
      <c r="DA135" s="633">
        <v>0.0</v>
      </c>
      <c r="DB135" s="633">
        <f t="shared" si="23"/>
        <v>0</v>
      </c>
      <c r="DC135" s="632">
        <f t="shared" si="24"/>
        <v>0</v>
      </c>
      <c r="DD135" s="633">
        <v>0.0</v>
      </c>
      <c r="DE135" s="632">
        <f t="shared" si="25"/>
        <v>0</v>
      </c>
      <c r="DF135" s="632">
        <f t="shared" si="26"/>
        <v>0</v>
      </c>
    </row>
    <row r="136" hidden="1">
      <c r="A136" s="643">
        <v>6743756.0</v>
      </c>
      <c r="B136" s="635" t="s">
        <v>29021</v>
      </c>
      <c r="C136" s="636" t="s">
        <v>399</v>
      </c>
      <c r="D136" s="637">
        <v>45757.528657407405</v>
      </c>
      <c r="E136" s="637">
        <v>45757.53016203704</v>
      </c>
      <c r="F136" s="637">
        <v>45757.53061342592</v>
      </c>
      <c r="G136" s="636"/>
      <c r="H136" s="636" t="s">
        <v>622</v>
      </c>
      <c r="I136" s="636" t="s">
        <v>29022</v>
      </c>
      <c r="J136" s="636">
        <v>60.0</v>
      </c>
      <c r="K136" s="639">
        <v>1182000.0</v>
      </c>
      <c r="L136" s="636" t="s">
        <v>28196</v>
      </c>
      <c r="M136" s="640" t="s">
        <v>29023</v>
      </c>
      <c r="N136" s="636" t="s">
        <v>29024</v>
      </c>
      <c r="O136" s="636" t="s">
        <v>29025</v>
      </c>
      <c r="P136" s="636" t="s">
        <v>29026</v>
      </c>
      <c r="Q136" s="636" t="s">
        <v>29027</v>
      </c>
      <c r="R136" s="222"/>
      <c r="S136" s="309"/>
      <c r="T136" s="222"/>
      <c r="U136" s="222"/>
      <c r="V136" s="222"/>
      <c r="W136" s="629"/>
      <c r="X136" s="222"/>
      <c r="Y136" s="222"/>
      <c r="Z136" s="222"/>
      <c r="AA136" s="222"/>
      <c r="AB136" s="222"/>
      <c r="AC136" s="222"/>
      <c r="AD136" s="222"/>
      <c r="AE136" s="222"/>
      <c r="AF136" s="222"/>
      <c r="AG136" s="222"/>
      <c r="AH136" s="222"/>
      <c r="AI136" s="222"/>
      <c r="AJ136" s="222"/>
      <c r="AK136" s="222"/>
      <c r="AL136" s="222"/>
      <c r="AM136" s="222"/>
      <c r="AN136" s="222"/>
      <c r="AO136" s="222"/>
      <c r="AP136" s="222"/>
      <c r="AQ136" s="222"/>
      <c r="AR136" s="222"/>
      <c r="AS136" s="222"/>
      <c r="AT136" s="222"/>
      <c r="AU136" s="222"/>
      <c r="AV136" s="222"/>
      <c r="AW136" s="222"/>
      <c r="AX136" s="222"/>
      <c r="AY136" s="222"/>
      <c r="AZ136" s="222"/>
      <c r="BA136" s="222"/>
      <c r="BB136" s="222"/>
      <c r="BC136" s="222"/>
      <c r="BD136" s="222"/>
      <c r="BE136" s="222"/>
      <c r="BF136" s="222"/>
      <c r="BG136" s="222"/>
      <c r="BH136" s="222"/>
      <c r="BI136" s="222"/>
      <c r="BJ136" s="222"/>
      <c r="BK136" s="222"/>
      <c r="BL136" s="630">
        <f t="shared" si="1"/>
        <v>0</v>
      </c>
      <c r="BM136" s="222"/>
      <c r="BN136" s="222"/>
      <c r="BO136" s="222"/>
      <c r="BP136" s="222"/>
      <c r="BQ136" s="222"/>
      <c r="BR136" s="222"/>
      <c r="BS136" s="222"/>
      <c r="BT136" s="639">
        <v>1182000.0</v>
      </c>
      <c r="BU136" s="222"/>
      <c r="BV136" s="632">
        <f t="shared" si="2"/>
        <v>1182000</v>
      </c>
      <c r="BW136" s="633">
        <v>0.0</v>
      </c>
      <c r="BX136" s="633">
        <f t="shared" si="3"/>
        <v>98500</v>
      </c>
      <c r="BY136" s="632">
        <f t="shared" si="4"/>
        <v>1083500</v>
      </c>
      <c r="BZ136" s="633">
        <v>0.0</v>
      </c>
      <c r="CA136" s="633">
        <f t="shared" si="5"/>
        <v>98500</v>
      </c>
      <c r="CB136" s="632">
        <f t="shared" si="6"/>
        <v>985000</v>
      </c>
      <c r="CC136" s="633">
        <v>0.0</v>
      </c>
      <c r="CD136" s="633">
        <f t="shared" si="7"/>
        <v>98500</v>
      </c>
      <c r="CE136" s="632">
        <f t="shared" si="8"/>
        <v>886500</v>
      </c>
      <c r="CF136" s="633">
        <v>0.0</v>
      </c>
      <c r="CG136" s="633">
        <f t="shared" si="9"/>
        <v>98500</v>
      </c>
      <c r="CH136" s="632">
        <f t="shared" si="10"/>
        <v>788000</v>
      </c>
      <c r="CI136" s="633">
        <v>0.0</v>
      </c>
      <c r="CJ136" s="633">
        <f t="shared" si="11"/>
        <v>98500</v>
      </c>
      <c r="CK136" s="632">
        <f t="shared" si="12"/>
        <v>689500</v>
      </c>
      <c r="CL136" s="633">
        <v>0.0</v>
      </c>
      <c r="CM136" s="633">
        <f t="shared" si="13"/>
        <v>98500</v>
      </c>
      <c r="CN136" s="632">
        <f t="shared" si="14"/>
        <v>591000</v>
      </c>
      <c r="CO136" s="633">
        <v>0.0</v>
      </c>
      <c r="CP136" s="633">
        <f t="shared" si="15"/>
        <v>98500</v>
      </c>
      <c r="CQ136" s="632">
        <f t="shared" si="16"/>
        <v>492500</v>
      </c>
      <c r="CR136" s="633">
        <v>0.0</v>
      </c>
      <c r="CS136" s="633">
        <f t="shared" si="17"/>
        <v>98500</v>
      </c>
      <c r="CT136" s="632">
        <f t="shared" si="18"/>
        <v>394000</v>
      </c>
      <c r="CU136" s="633">
        <v>0.0</v>
      </c>
      <c r="CV136" s="633">
        <f t="shared" si="19"/>
        <v>98500</v>
      </c>
      <c r="CW136" s="632">
        <f t="shared" si="20"/>
        <v>295500</v>
      </c>
      <c r="CX136" s="633">
        <v>0.0</v>
      </c>
      <c r="CY136" s="633">
        <f t="shared" si="21"/>
        <v>98500</v>
      </c>
      <c r="CZ136" s="632">
        <f t="shared" si="22"/>
        <v>197000</v>
      </c>
      <c r="DA136" s="633">
        <v>0.0</v>
      </c>
      <c r="DB136" s="633">
        <f t="shared" si="23"/>
        <v>98500</v>
      </c>
      <c r="DC136" s="632">
        <f t="shared" si="24"/>
        <v>98500</v>
      </c>
      <c r="DD136" s="633">
        <v>0.0</v>
      </c>
      <c r="DE136" s="632">
        <f t="shared" si="25"/>
        <v>98500</v>
      </c>
      <c r="DF136" s="632">
        <f t="shared" si="26"/>
        <v>0</v>
      </c>
    </row>
    <row r="137" hidden="1">
      <c r="A137" s="643">
        <v>6743981.0</v>
      </c>
      <c r="B137" s="635" t="s">
        <v>29028</v>
      </c>
      <c r="C137" s="636" t="s">
        <v>399</v>
      </c>
      <c r="D137" s="637">
        <v>45757.536990740744</v>
      </c>
      <c r="E137" s="637">
        <v>45757.53803240741</v>
      </c>
      <c r="F137" s="637">
        <v>45757.53859953704</v>
      </c>
      <c r="G137" s="636"/>
      <c r="H137" s="636" t="s">
        <v>25928</v>
      </c>
      <c r="I137" s="636" t="s">
        <v>29029</v>
      </c>
      <c r="J137" s="636">
        <v>36.0</v>
      </c>
      <c r="K137" s="639">
        <v>798000.0</v>
      </c>
      <c r="L137" s="636" t="s">
        <v>28188</v>
      </c>
      <c r="M137" s="640" t="s">
        <v>29030</v>
      </c>
      <c r="N137" s="636" t="s">
        <v>27269</v>
      </c>
      <c r="O137" s="636" t="s">
        <v>29031</v>
      </c>
      <c r="P137" s="636" t="s">
        <v>29032</v>
      </c>
      <c r="Q137" s="636" t="s">
        <v>29033</v>
      </c>
      <c r="R137" s="222"/>
      <c r="S137" s="222"/>
      <c r="T137" s="222"/>
      <c r="U137" s="628"/>
      <c r="V137" s="222"/>
      <c r="W137" s="629"/>
      <c r="X137" s="222"/>
      <c r="Y137" s="222"/>
      <c r="Z137" s="222"/>
      <c r="AA137" s="222"/>
      <c r="AB137" s="222"/>
      <c r="AC137" s="222"/>
      <c r="AD137" s="222"/>
      <c r="AE137" s="222"/>
      <c r="AF137" s="222"/>
      <c r="AG137" s="222"/>
      <c r="AH137" s="222"/>
      <c r="AI137" s="222"/>
      <c r="AJ137" s="222"/>
      <c r="AK137" s="222"/>
      <c r="AL137" s="222"/>
      <c r="AM137" s="222"/>
      <c r="AN137" s="222"/>
      <c r="AO137" s="222"/>
      <c r="AP137" s="222"/>
      <c r="AQ137" s="222"/>
      <c r="AR137" s="222"/>
      <c r="AS137" s="222"/>
      <c r="AT137" s="222"/>
      <c r="AU137" s="222"/>
      <c r="AV137" s="222"/>
      <c r="AW137" s="222"/>
      <c r="AX137" s="222"/>
      <c r="AY137" s="222"/>
      <c r="AZ137" s="222"/>
      <c r="BA137" s="222"/>
      <c r="BB137" s="222"/>
      <c r="BC137" s="222"/>
      <c r="BD137" s="222"/>
      <c r="BE137" s="222"/>
      <c r="BF137" s="222"/>
      <c r="BG137" s="222"/>
      <c r="BH137" s="222"/>
      <c r="BI137" s="222"/>
      <c r="BJ137" s="222"/>
      <c r="BK137" s="222"/>
      <c r="BL137" s="630">
        <f t="shared" si="1"/>
        <v>0</v>
      </c>
      <c r="BM137" s="222"/>
      <c r="BN137" s="222"/>
      <c r="BO137" s="631" t="s">
        <v>102</v>
      </c>
      <c r="BQ137" s="222"/>
      <c r="BR137" s="222"/>
      <c r="BS137" s="222"/>
      <c r="BT137" s="639">
        <v>798000.0</v>
      </c>
      <c r="BU137" s="222"/>
      <c r="BV137" s="632">
        <f t="shared" si="2"/>
        <v>798000</v>
      </c>
      <c r="BW137" s="632">
        <f>BV137</f>
        <v>798000</v>
      </c>
      <c r="BX137" s="633">
        <f t="shared" si="3"/>
        <v>0</v>
      </c>
      <c r="BY137" s="632">
        <f t="shared" si="4"/>
        <v>0</v>
      </c>
      <c r="BZ137" s="633">
        <v>0.0</v>
      </c>
      <c r="CA137" s="633">
        <f t="shared" si="5"/>
        <v>0</v>
      </c>
      <c r="CB137" s="632">
        <f t="shared" si="6"/>
        <v>0</v>
      </c>
      <c r="CC137" s="633">
        <v>0.0</v>
      </c>
      <c r="CD137" s="633">
        <f t="shared" si="7"/>
        <v>0</v>
      </c>
      <c r="CE137" s="632">
        <f t="shared" si="8"/>
        <v>0</v>
      </c>
      <c r="CF137" s="633">
        <v>0.0</v>
      </c>
      <c r="CG137" s="633">
        <f t="shared" si="9"/>
        <v>0</v>
      </c>
      <c r="CH137" s="632">
        <f t="shared" si="10"/>
        <v>0</v>
      </c>
      <c r="CI137" s="633">
        <v>0.0</v>
      </c>
      <c r="CJ137" s="633">
        <f t="shared" si="11"/>
        <v>0</v>
      </c>
      <c r="CK137" s="632">
        <f t="shared" si="12"/>
        <v>0</v>
      </c>
      <c r="CL137" s="633">
        <v>0.0</v>
      </c>
      <c r="CM137" s="633">
        <f t="shared" si="13"/>
        <v>0</v>
      </c>
      <c r="CN137" s="632">
        <f t="shared" si="14"/>
        <v>0</v>
      </c>
      <c r="CO137" s="633">
        <v>0.0</v>
      </c>
      <c r="CP137" s="633">
        <f t="shared" si="15"/>
        <v>0</v>
      </c>
      <c r="CQ137" s="632">
        <f t="shared" si="16"/>
        <v>0</v>
      </c>
      <c r="CR137" s="633">
        <v>0.0</v>
      </c>
      <c r="CS137" s="633">
        <f t="shared" si="17"/>
        <v>0</v>
      </c>
      <c r="CT137" s="632">
        <f t="shared" si="18"/>
        <v>0</v>
      </c>
      <c r="CU137" s="633">
        <v>0.0</v>
      </c>
      <c r="CV137" s="633">
        <f t="shared" si="19"/>
        <v>0</v>
      </c>
      <c r="CW137" s="632">
        <f t="shared" si="20"/>
        <v>0</v>
      </c>
      <c r="CX137" s="633">
        <v>0.0</v>
      </c>
      <c r="CY137" s="633">
        <f t="shared" si="21"/>
        <v>0</v>
      </c>
      <c r="CZ137" s="632">
        <f t="shared" si="22"/>
        <v>0</v>
      </c>
      <c r="DA137" s="633">
        <v>0.0</v>
      </c>
      <c r="DB137" s="633">
        <f t="shared" si="23"/>
        <v>0</v>
      </c>
      <c r="DC137" s="632">
        <f t="shared" si="24"/>
        <v>0</v>
      </c>
      <c r="DD137" s="633">
        <v>0.0</v>
      </c>
      <c r="DE137" s="632">
        <f t="shared" si="25"/>
        <v>0</v>
      </c>
      <c r="DF137" s="632">
        <f t="shared" si="26"/>
        <v>0</v>
      </c>
    </row>
    <row r="138" hidden="1">
      <c r="A138" s="643">
        <v>6744187.0</v>
      </c>
      <c r="B138" s="635" t="s">
        <v>29034</v>
      </c>
      <c r="C138" s="636" t="s">
        <v>399</v>
      </c>
      <c r="D138" s="637">
        <v>45757.55585648148</v>
      </c>
      <c r="E138" s="637">
        <v>45757.558854166666</v>
      </c>
      <c r="F138" s="637">
        <v>45757.559907407405</v>
      </c>
      <c r="G138" s="636"/>
      <c r="H138" s="636" t="s">
        <v>1015</v>
      </c>
      <c r="I138" s="636" t="s">
        <v>29035</v>
      </c>
      <c r="J138" s="636"/>
      <c r="K138" s="639">
        <v>1980000.0</v>
      </c>
      <c r="L138" s="636" t="s">
        <v>28196</v>
      </c>
      <c r="M138" s="640" t="s">
        <v>29036</v>
      </c>
      <c r="N138" s="636" t="s">
        <v>29037</v>
      </c>
      <c r="O138" s="636" t="s">
        <v>29038</v>
      </c>
      <c r="P138" s="636" t="s">
        <v>29039</v>
      </c>
      <c r="Q138" s="636" t="s">
        <v>29040</v>
      </c>
      <c r="R138" s="222"/>
      <c r="S138" s="641">
        <v>45757.0</v>
      </c>
      <c r="T138" s="631" t="s">
        <v>28280</v>
      </c>
      <c r="U138" s="633">
        <v>1000000.0</v>
      </c>
      <c r="V138" s="633">
        <v>1000000.0</v>
      </c>
      <c r="W138" s="629"/>
      <c r="X138" s="641">
        <v>45758.0</v>
      </c>
      <c r="Y138" s="631" t="s">
        <v>28202</v>
      </c>
      <c r="Z138" s="633">
        <v>10000.0</v>
      </c>
      <c r="AA138" s="633">
        <v>9551.0</v>
      </c>
      <c r="AB138" s="222"/>
      <c r="AC138" s="641">
        <v>45758.0</v>
      </c>
      <c r="AD138" s="631" t="s">
        <v>28202</v>
      </c>
      <c r="AE138" s="633">
        <v>50000.0</v>
      </c>
      <c r="AF138" s="633">
        <v>47751.0</v>
      </c>
      <c r="AG138" s="222"/>
      <c r="AH138" s="641">
        <v>45757.0</v>
      </c>
      <c r="AI138" s="631" t="s">
        <v>28202</v>
      </c>
      <c r="AJ138" s="633">
        <v>10000.0</v>
      </c>
      <c r="AK138" s="633">
        <v>9551.0</v>
      </c>
      <c r="AL138" s="222"/>
      <c r="AM138" s="664" t="s">
        <v>1524</v>
      </c>
      <c r="AN138" s="631" t="s">
        <v>28202</v>
      </c>
      <c r="AO138" s="633">
        <v>10000.0</v>
      </c>
      <c r="AP138" s="633">
        <v>9551.0</v>
      </c>
      <c r="AQ138" s="222"/>
      <c r="AR138" s="664" t="s">
        <v>1524</v>
      </c>
      <c r="AS138" s="631" t="s">
        <v>28202</v>
      </c>
      <c r="AT138" s="633">
        <v>900000.0</v>
      </c>
      <c r="AU138" s="633">
        <v>859501.0</v>
      </c>
      <c r="AV138" s="222"/>
      <c r="AW138" s="222"/>
      <c r="AX138" s="222"/>
      <c r="AY138" s="222"/>
      <c r="AZ138" s="222"/>
      <c r="BA138" s="222"/>
      <c r="BB138" s="222"/>
      <c r="BC138" s="222"/>
      <c r="BD138" s="222"/>
      <c r="BE138" s="222"/>
      <c r="BF138" s="222"/>
      <c r="BG138" s="222"/>
      <c r="BH138" s="222"/>
      <c r="BI138" s="222"/>
      <c r="BJ138" s="222"/>
      <c r="BK138" s="222"/>
      <c r="BL138" s="630">
        <f t="shared" si="1"/>
        <v>1980000</v>
      </c>
      <c r="BM138" s="222"/>
      <c r="BN138" s="222"/>
      <c r="BO138" s="222"/>
      <c r="BP138" s="222"/>
      <c r="BQ138" s="222"/>
      <c r="BR138" s="222"/>
      <c r="BS138" s="222"/>
      <c r="BT138" s="639">
        <v>1980000.0</v>
      </c>
      <c r="BU138" s="222"/>
      <c r="BV138" s="632">
        <f t="shared" si="2"/>
        <v>1980000</v>
      </c>
      <c r="BW138" s="633">
        <v>0.0</v>
      </c>
      <c r="BX138" s="633">
        <f t="shared" si="3"/>
        <v>165000</v>
      </c>
      <c r="BY138" s="632">
        <f t="shared" si="4"/>
        <v>1815000</v>
      </c>
      <c r="BZ138" s="633">
        <v>0.0</v>
      </c>
      <c r="CA138" s="633">
        <f t="shared" si="5"/>
        <v>165000</v>
      </c>
      <c r="CB138" s="632">
        <f t="shared" si="6"/>
        <v>1650000</v>
      </c>
      <c r="CC138" s="633">
        <v>0.0</v>
      </c>
      <c r="CD138" s="633">
        <f t="shared" si="7"/>
        <v>165000</v>
      </c>
      <c r="CE138" s="632">
        <f t="shared" si="8"/>
        <v>1485000</v>
      </c>
      <c r="CF138" s="633">
        <v>0.0</v>
      </c>
      <c r="CG138" s="633">
        <f t="shared" si="9"/>
        <v>165000</v>
      </c>
      <c r="CH138" s="632">
        <f t="shared" si="10"/>
        <v>1320000</v>
      </c>
      <c r="CI138" s="633">
        <v>0.0</v>
      </c>
      <c r="CJ138" s="633">
        <f t="shared" si="11"/>
        <v>165000</v>
      </c>
      <c r="CK138" s="632">
        <f t="shared" si="12"/>
        <v>1155000</v>
      </c>
      <c r="CL138" s="633">
        <v>0.0</v>
      </c>
      <c r="CM138" s="633">
        <f t="shared" si="13"/>
        <v>165000</v>
      </c>
      <c r="CN138" s="632">
        <f t="shared" si="14"/>
        <v>990000</v>
      </c>
      <c r="CO138" s="633">
        <v>0.0</v>
      </c>
      <c r="CP138" s="633">
        <f t="shared" si="15"/>
        <v>165000</v>
      </c>
      <c r="CQ138" s="632">
        <f t="shared" si="16"/>
        <v>825000</v>
      </c>
      <c r="CR138" s="633">
        <v>0.0</v>
      </c>
      <c r="CS138" s="633">
        <f t="shared" si="17"/>
        <v>165000</v>
      </c>
      <c r="CT138" s="632">
        <f t="shared" si="18"/>
        <v>660000</v>
      </c>
      <c r="CU138" s="633">
        <v>0.0</v>
      </c>
      <c r="CV138" s="633">
        <f t="shared" si="19"/>
        <v>165000</v>
      </c>
      <c r="CW138" s="632">
        <f t="shared" si="20"/>
        <v>495000</v>
      </c>
      <c r="CX138" s="633">
        <v>0.0</v>
      </c>
      <c r="CY138" s="633">
        <f t="shared" si="21"/>
        <v>165000</v>
      </c>
      <c r="CZ138" s="632">
        <f t="shared" si="22"/>
        <v>330000</v>
      </c>
      <c r="DA138" s="633">
        <v>0.0</v>
      </c>
      <c r="DB138" s="633">
        <f t="shared" si="23"/>
        <v>165000</v>
      </c>
      <c r="DC138" s="632">
        <f t="shared" si="24"/>
        <v>165000</v>
      </c>
      <c r="DD138" s="633">
        <v>0.0</v>
      </c>
      <c r="DE138" s="632">
        <f t="shared" si="25"/>
        <v>165000</v>
      </c>
      <c r="DF138" s="632">
        <f t="shared" si="26"/>
        <v>0</v>
      </c>
    </row>
    <row r="139" hidden="1">
      <c r="A139" s="643">
        <v>6744210.0</v>
      </c>
      <c r="B139" s="635" t="s">
        <v>29041</v>
      </c>
      <c r="C139" s="636" t="s">
        <v>399</v>
      </c>
      <c r="D139" s="637">
        <v>45757.56172453704</v>
      </c>
      <c r="E139" s="637">
        <v>45757.5624537037</v>
      </c>
      <c r="F139" s="637">
        <v>45757.56601851852</v>
      </c>
      <c r="G139" s="636"/>
      <c r="H139" s="636" t="s">
        <v>973</v>
      </c>
      <c r="I139" s="636" t="s">
        <v>29042</v>
      </c>
      <c r="J139" s="636">
        <v>36.0</v>
      </c>
      <c r="K139" s="639">
        <v>798000.0</v>
      </c>
      <c r="L139" s="636" t="s">
        <v>28188</v>
      </c>
      <c r="M139" s="640" t="s">
        <v>29043</v>
      </c>
      <c r="N139" s="636" t="s">
        <v>29044</v>
      </c>
      <c r="O139" s="636" t="s">
        <v>29045</v>
      </c>
      <c r="P139" s="636" t="s">
        <v>29046</v>
      </c>
      <c r="Q139" s="636" t="s">
        <v>29042</v>
      </c>
      <c r="R139" s="222"/>
      <c r="S139" s="222"/>
      <c r="T139" s="222"/>
      <c r="U139" s="628"/>
      <c r="V139" s="222"/>
      <c r="W139" s="629"/>
      <c r="X139" s="222"/>
      <c r="Y139" s="222"/>
      <c r="Z139" s="222"/>
      <c r="AA139" s="222"/>
      <c r="AB139" s="222"/>
      <c r="AC139" s="222"/>
      <c r="AD139" s="222"/>
      <c r="AE139" s="222"/>
      <c r="AF139" s="222"/>
      <c r="AG139" s="222"/>
      <c r="AH139" s="222"/>
      <c r="AI139" s="222"/>
      <c r="AJ139" s="222"/>
      <c r="AK139" s="222"/>
      <c r="AL139" s="222"/>
      <c r="AM139" s="222"/>
      <c r="AN139" s="222"/>
      <c r="AO139" s="222"/>
      <c r="AP139" s="222"/>
      <c r="AQ139" s="222"/>
      <c r="AR139" s="222"/>
      <c r="AS139" s="222"/>
      <c r="AT139" s="222"/>
      <c r="AU139" s="222"/>
      <c r="AV139" s="222"/>
      <c r="AW139" s="222"/>
      <c r="AX139" s="222"/>
      <c r="AY139" s="222"/>
      <c r="AZ139" s="222"/>
      <c r="BA139" s="222"/>
      <c r="BB139" s="222"/>
      <c r="BC139" s="222"/>
      <c r="BD139" s="222"/>
      <c r="BE139" s="222"/>
      <c r="BF139" s="222"/>
      <c r="BG139" s="222"/>
      <c r="BH139" s="222"/>
      <c r="BI139" s="222"/>
      <c r="BJ139" s="222"/>
      <c r="BK139" s="222"/>
      <c r="BL139" s="630">
        <f t="shared" si="1"/>
        <v>0</v>
      </c>
      <c r="BM139" s="222"/>
      <c r="BN139" s="631" t="s">
        <v>76</v>
      </c>
      <c r="BP139" s="222"/>
      <c r="BQ139" s="222"/>
      <c r="BR139" s="222"/>
      <c r="BS139" s="222"/>
      <c r="BT139" s="639">
        <v>798000.0</v>
      </c>
      <c r="BU139" s="222"/>
      <c r="BV139" s="632">
        <f t="shared" si="2"/>
        <v>798000</v>
      </c>
      <c r="BW139" s="632">
        <f t="shared" ref="BW139:BW140" si="41">BV139</f>
        <v>798000</v>
      </c>
      <c r="BX139" s="633">
        <f t="shared" si="3"/>
        <v>0</v>
      </c>
      <c r="BY139" s="632">
        <f t="shared" si="4"/>
        <v>0</v>
      </c>
      <c r="BZ139" s="633">
        <v>0.0</v>
      </c>
      <c r="CA139" s="633">
        <f t="shared" si="5"/>
        <v>0</v>
      </c>
      <c r="CB139" s="632">
        <f t="shared" si="6"/>
        <v>0</v>
      </c>
      <c r="CC139" s="633">
        <v>0.0</v>
      </c>
      <c r="CD139" s="633">
        <f t="shared" si="7"/>
        <v>0</v>
      </c>
      <c r="CE139" s="632">
        <f t="shared" si="8"/>
        <v>0</v>
      </c>
      <c r="CF139" s="633">
        <v>0.0</v>
      </c>
      <c r="CG139" s="633">
        <f t="shared" si="9"/>
        <v>0</v>
      </c>
      <c r="CH139" s="632">
        <f t="shared" si="10"/>
        <v>0</v>
      </c>
      <c r="CI139" s="633">
        <v>0.0</v>
      </c>
      <c r="CJ139" s="633">
        <f t="shared" si="11"/>
        <v>0</v>
      </c>
      <c r="CK139" s="632">
        <f t="shared" si="12"/>
        <v>0</v>
      </c>
      <c r="CL139" s="633">
        <v>0.0</v>
      </c>
      <c r="CM139" s="633">
        <f t="shared" si="13"/>
        <v>0</v>
      </c>
      <c r="CN139" s="632">
        <f t="shared" si="14"/>
        <v>0</v>
      </c>
      <c r="CO139" s="633">
        <v>0.0</v>
      </c>
      <c r="CP139" s="633">
        <f t="shared" si="15"/>
        <v>0</v>
      </c>
      <c r="CQ139" s="632">
        <f t="shared" si="16"/>
        <v>0</v>
      </c>
      <c r="CR139" s="633">
        <v>0.0</v>
      </c>
      <c r="CS139" s="633">
        <f t="shared" si="17"/>
        <v>0</v>
      </c>
      <c r="CT139" s="632">
        <f t="shared" si="18"/>
        <v>0</v>
      </c>
      <c r="CU139" s="633">
        <v>0.0</v>
      </c>
      <c r="CV139" s="633">
        <f t="shared" si="19"/>
        <v>0</v>
      </c>
      <c r="CW139" s="632">
        <f t="shared" si="20"/>
        <v>0</v>
      </c>
      <c r="CX139" s="633">
        <v>0.0</v>
      </c>
      <c r="CY139" s="633">
        <f t="shared" si="21"/>
        <v>0</v>
      </c>
      <c r="CZ139" s="632">
        <f t="shared" si="22"/>
        <v>0</v>
      </c>
      <c r="DA139" s="633">
        <v>0.0</v>
      </c>
      <c r="DB139" s="633">
        <f t="shared" si="23"/>
        <v>0</v>
      </c>
      <c r="DC139" s="632">
        <f t="shared" si="24"/>
        <v>0</v>
      </c>
      <c r="DD139" s="633">
        <v>0.0</v>
      </c>
      <c r="DE139" s="632">
        <f t="shared" si="25"/>
        <v>0</v>
      </c>
      <c r="DF139" s="632">
        <f t="shared" si="26"/>
        <v>0</v>
      </c>
    </row>
    <row r="140" hidden="1">
      <c r="A140" s="643">
        <v>6744650.0</v>
      </c>
      <c r="B140" s="635" t="s">
        <v>29047</v>
      </c>
      <c r="C140" s="636" t="s">
        <v>399</v>
      </c>
      <c r="D140" s="637">
        <v>45757.58435185185</v>
      </c>
      <c r="E140" s="637">
        <v>45757.58609953704</v>
      </c>
      <c r="F140" s="637">
        <v>45757.586493055554</v>
      </c>
      <c r="G140" s="636"/>
      <c r="H140" s="636" t="s">
        <v>803</v>
      </c>
      <c r="I140" s="636" t="s">
        <v>29048</v>
      </c>
      <c r="J140" s="636"/>
      <c r="K140" s="639">
        <v>798000.0</v>
      </c>
      <c r="L140" s="636" t="s">
        <v>28188</v>
      </c>
      <c r="M140" s="640" t="s">
        <v>29049</v>
      </c>
      <c r="N140" s="636" t="s">
        <v>29050</v>
      </c>
      <c r="O140" s="636" t="s">
        <v>29048</v>
      </c>
      <c r="P140" s="636" t="s">
        <v>29051</v>
      </c>
      <c r="Q140" s="636" t="s">
        <v>29052</v>
      </c>
      <c r="R140" s="222"/>
      <c r="S140" s="641">
        <v>45758.0</v>
      </c>
      <c r="T140" s="631" t="s">
        <v>28202</v>
      </c>
      <c r="U140" s="633">
        <v>498000.0</v>
      </c>
      <c r="V140" s="633">
        <v>475591.0</v>
      </c>
      <c r="W140" s="629"/>
      <c r="X140" s="641">
        <v>45758.0</v>
      </c>
      <c r="Y140" s="631" t="s">
        <v>28202</v>
      </c>
      <c r="Z140" s="633">
        <v>300000.0</v>
      </c>
      <c r="AA140" s="633">
        <v>286501.0</v>
      </c>
      <c r="AB140" s="222"/>
      <c r="AC140" s="222"/>
      <c r="AD140" s="222"/>
      <c r="AE140" s="222"/>
      <c r="AF140" s="222"/>
      <c r="AG140" s="222"/>
      <c r="AH140" s="222"/>
      <c r="AI140" s="222"/>
      <c r="AJ140" s="222"/>
      <c r="AK140" s="222"/>
      <c r="AL140" s="222"/>
      <c r="AM140" s="222"/>
      <c r="AN140" s="222"/>
      <c r="AO140" s="222"/>
      <c r="AP140" s="222"/>
      <c r="AQ140" s="222"/>
      <c r="AR140" s="222"/>
      <c r="AS140" s="222"/>
      <c r="AT140" s="222"/>
      <c r="AU140" s="222"/>
      <c r="AV140" s="222"/>
      <c r="AW140" s="222"/>
      <c r="AX140" s="222"/>
      <c r="AY140" s="222"/>
      <c r="AZ140" s="222"/>
      <c r="BA140" s="222"/>
      <c r="BB140" s="222"/>
      <c r="BC140" s="222"/>
      <c r="BD140" s="222"/>
      <c r="BE140" s="222"/>
      <c r="BF140" s="222"/>
      <c r="BG140" s="222"/>
      <c r="BH140" s="222"/>
      <c r="BI140" s="222"/>
      <c r="BJ140" s="222"/>
      <c r="BK140" s="222"/>
      <c r="BL140" s="630">
        <f t="shared" si="1"/>
        <v>798000</v>
      </c>
      <c r="BM140" s="222"/>
      <c r="BN140" s="222"/>
      <c r="BO140" s="222"/>
      <c r="BP140" s="222"/>
      <c r="BQ140" s="631" t="s">
        <v>28149</v>
      </c>
      <c r="BR140" s="222"/>
      <c r="BS140" s="222"/>
      <c r="BT140" s="639">
        <v>798000.0</v>
      </c>
      <c r="BU140" s="222"/>
      <c r="BV140" s="632">
        <f t="shared" si="2"/>
        <v>798000</v>
      </c>
      <c r="BW140" s="632">
        <f t="shared" si="41"/>
        <v>798000</v>
      </c>
      <c r="BX140" s="633">
        <f t="shared" si="3"/>
        <v>0</v>
      </c>
      <c r="BY140" s="632">
        <f t="shared" si="4"/>
        <v>0</v>
      </c>
      <c r="BZ140" s="633">
        <v>0.0</v>
      </c>
      <c r="CA140" s="633">
        <f t="shared" si="5"/>
        <v>0</v>
      </c>
      <c r="CB140" s="632">
        <f t="shared" si="6"/>
        <v>0</v>
      </c>
      <c r="CC140" s="633">
        <v>0.0</v>
      </c>
      <c r="CD140" s="633">
        <f t="shared" si="7"/>
        <v>0</v>
      </c>
      <c r="CE140" s="632">
        <f t="shared" si="8"/>
        <v>0</v>
      </c>
      <c r="CF140" s="633">
        <v>0.0</v>
      </c>
      <c r="CG140" s="633">
        <f t="shared" si="9"/>
        <v>0</v>
      </c>
      <c r="CH140" s="632">
        <f t="shared" si="10"/>
        <v>0</v>
      </c>
      <c r="CI140" s="633">
        <v>0.0</v>
      </c>
      <c r="CJ140" s="633">
        <f t="shared" si="11"/>
        <v>0</v>
      </c>
      <c r="CK140" s="632">
        <f t="shared" si="12"/>
        <v>0</v>
      </c>
      <c r="CL140" s="633">
        <v>0.0</v>
      </c>
      <c r="CM140" s="633">
        <f t="shared" si="13"/>
        <v>0</v>
      </c>
      <c r="CN140" s="632">
        <f t="shared" si="14"/>
        <v>0</v>
      </c>
      <c r="CO140" s="633">
        <v>0.0</v>
      </c>
      <c r="CP140" s="633">
        <f t="shared" si="15"/>
        <v>0</v>
      </c>
      <c r="CQ140" s="632">
        <f t="shared" si="16"/>
        <v>0</v>
      </c>
      <c r="CR140" s="633">
        <v>0.0</v>
      </c>
      <c r="CS140" s="633">
        <f t="shared" si="17"/>
        <v>0</v>
      </c>
      <c r="CT140" s="632">
        <f t="shared" si="18"/>
        <v>0</v>
      </c>
      <c r="CU140" s="633">
        <v>0.0</v>
      </c>
      <c r="CV140" s="633">
        <f t="shared" si="19"/>
        <v>0</v>
      </c>
      <c r="CW140" s="632">
        <f t="shared" si="20"/>
        <v>0</v>
      </c>
      <c r="CX140" s="633">
        <v>0.0</v>
      </c>
      <c r="CY140" s="633">
        <f t="shared" si="21"/>
        <v>0</v>
      </c>
      <c r="CZ140" s="632">
        <f t="shared" si="22"/>
        <v>0</v>
      </c>
      <c r="DA140" s="633">
        <v>0.0</v>
      </c>
      <c r="DB140" s="633">
        <f t="shared" si="23"/>
        <v>0</v>
      </c>
      <c r="DC140" s="632">
        <f t="shared" si="24"/>
        <v>0</v>
      </c>
      <c r="DD140" s="633">
        <v>0.0</v>
      </c>
      <c r="DE140" s="632">
        <f t="shared" si="25"/>
        <v>0</v>
      </c>
      <c r="DF140" s="632">
        <f t="shared" si="26"/>
        <v>0</v>
      </c>
    </row>
    <row r="141">
      <c r="A141" s="643">
        <v>6745107.0</v>
      </c>
      <c r="B141" s="635" t="s">
        <v>26779</v>
      </c>
      <c r="C141" s="636" t="s">
        <v>399</v>
      </c>
      <c r="D141" s="637">
        <v>45757.602685185186</v>
      </c>
      <c r="E141" s="637">
        <v>45757.61309027778</v>
      </c>
      <c r="F141" s="637">
        <v>45757.615335648145</v>
      </c>
      <c r="G141" s="636"/>
      <c r="H141" s="636" t="s">
        <v>97</v>
      </c>
      <c r="I141" s="636" t="s">
        <v>26773</v>
      </c>
      <c r="J141" s="636" t="s">
        <v>25897</v>
      </c>
      <c r="K141" s="639">
        <v>798000.0</v>
      </c>
      <c r="L141" s="636" t="s">
        <v>25863</v>
      </c>
      <c r="M141" s="640" t="s">
        <v>29053</v>
      </c>
      <c r="N141" s="636" t="s">
        <v>26773</v>
      </c>
      <c r="O141" s="636" t="s">
        <v>26775</v>
      </c>
      <c r="P141" s="636" t="s">
        <v>26778</v>
      </c>
      <c r="Q141" s="636" t="s">
        <v>26776</v>
      </c>
      <c r="R141" s="222"/>
      <c r="S141" s="641">
        <v>45777.0</v>
      </c>
      <c r="T141" s="631" t="s">
        <v>28223</v>
      </c>
      <c r="U141" s="633">
        <v>548000.0</v>
      </c>
      <c r="V141" s="633">
        <v>531560.0</v>
      </c>
      <c r="W141" s="629"/>
      <c r="X141" s="641">
        <v>45757.0</v>
      </c>
      <c r="Y141" s="631" t="s">
        <v>28202</v>
      </c>
      <c r="Z141" s="633">
        <v>250000.0</v>
      </c>
      <c r="AA141" s="633">
        <v>238751.0</v>
      </c>
      <c r="AB141" s="222"/>
      <c r="AC141" s="222"/>
      <c r="AD141" s="222"/>
      <c r="AE141" s="222"/>
      <c r="AF141" s="222"/>
      <c r="AG141" s="222"/>
      <c r="AH141" s="222"/>
      <c r="AI141" s="222"/>
      <c r="AJ141" s="222"/>
      <c r="AK141" s="222"/>
      <c r="AL141" s="222"/>
      <c r="AM141" s="222"/>
      <c r="AN141" s="222"/>
      <c r="AO141" s="222"/>
      <c r="AP141" s="222"/>
      <c r="AQ141" s="222"/>
      <c r="AR141" s="222"/>
      <c r="AS141" s="222"/>
      <c r="AT141" s="222"/>
      <c r="AU141" s="222"/>
      <c r="AV141" s="222"/>
      <c r="AW141" s="222"/>
      <c r="AX141" s="222"/>
      <c r="AY141" s="222"/>
      <c r="AZ141" s="222"/>
      <c r="BA141" s="222"/>
      <c r="BB141" s="222"/>
      <c r="BC141" s="222"/>
      <c r="BD141" s="222"/>
      <c r="BE141" s="222"/>
      <c r="BF141" s="222"/>
      <c r="BG141" s="222"/>
      <c r="BH141" s="222"/>
      <c r="BI141" s="222"/>
      <c r="BJ141" s="222"/>
      <c r="BK141" s="222"/>
      <c r="BL141" s="630">
        <f t="shared" si="1"/>
        <v>798000</v>
      </c>
      <c r="BM141" s="222"/>
      <c r="BN141" s="222"/>
      <c r="BO141" s="222"/>
      <c r="BP141" s="222"/>
      <c r="BQ141" s="222"/>
      <c r="BR141" s="222"/>
      <c r="BS141" s="222"/>
      <c r="BT141" s="639">
        <v>798000.0</v>
      </c>
      <c r="BU141" s="222"/>
      <c r="BV141" s="632">
        <f t="shared" si="2"/>
        <v>798000</v>
      </c>
      <c r="BW141" s="633">
        <v>0.0</v>
      </c>
      <c r="BX141" s="633">
        <f t="shared" si="3"/>
        <v>66500</v>
      </c>
      <c r="BY141" s="632">
        <f t="shared" si="4"/>
        <v>731500</v>
      </c>
      <c r="BZ141" s="633">
        <v>0.0</v>
      </c>
      <c r="CA141" s="633">
        <f t="shared" si="5"/>
        <v>66500</v>
      </c>
      <c r="CB141" s="632">
        <f t="shared" si="6"/>
        <v>665000</v>
      </c>
      <c r="CC141" s="633">
        <v>0.0</v>
      </c>
      <c r="CD141" s="633">
        <f t="shared" si="7"/>
        <v>66500</v>
      </c>
      <c r="CE141" s="632">
        <f t="shared" si="8"/>
        <v>598500</v>
      </c>
      <c r="CF141" s="633">
        <v>0.0</v>
      </c>
      <c r="CG141" s="633">
        <f t="shared" si="9"/>
        <v>66500</v>
      </c>
      <c r="CH141" s="632">
        <f t="shared" si="10"/>
        <v>532000</v>
      </c>
      <c r="CI141" s="633">
        <v>0.0</v>
      </c>
      <c r="CJ141" s="633">
        <f t="shared" si="11"/>
        <v>66500</v>
      </c>
      <c r="CK141" s="632">
        <f t="shared" si="12"/>
        <v>465500</v>
      </c>
      <c r="CL141" s="633">
        <v>0.0</v>
      </c>
      <c r="CM141" s="633">
        <f t="shared" si="13"/>
        <v>66500</v>
      </c>
      <c r="CN141" s="632">
        <f t="shared" si="14"/>
        <v>399000</v>
      </c>
      <c r="CO141" s="633">
        <v>0.0</v>
      </c>
      <c r="CP141" s="633">
        <f t="shared" si="15"/>
        <v>66500</v>
      </c>
      <c r="CQ141" s="632">
        <f t="shared" si="16"/>
        <v>332500</v>
      </c>
      <c r="CR141" s="633">
        <v>0.0</v>
      </c>
      <c r="CS141" s="633">
        <f t="shared" si="17"/>
        <v>66500</v>
      </c>
      <c r="CT141" s="632">
        <f t="shared" si="18"/>
        <v>266000</v>
      </c>
      <c r="CU141" s="633">
        <v>0.0</v>
      </c>
      <c r="CV141" s="633">
        <f t="shared" si="19"/>
        <v>66500</v>
      </c>
      <c r="CW141" s="632">
        <f t="shared" si="20"/>
        <v>199500</v>
      </c>
      <c r="CX141" s="633">
        <v>0.0</v>
      </c>
      <c r="CY141" s="633">
        <f t="shared" si="21"/>
        <v>66500</v>
      </c>
      <c r="CZ141" s="632">
        <f t="shared" si="22"/>
        <v>133000</v>
      </c>
      <c r="DA141" s="633">
        <v>0.0</v>
      </c>
      <c r="DB141" s="633">
        <f t="shared" si="23"/>
        <v>66500</v>
      </c>
      <c r="DC141" s="632">
        <f t="shared" si="24"/>
        <v>66500</v>
      </c>
      <c r="DD141" s="633">
        <v>0.0</v>
      </c>
      <c r="DE141" s="632">
        <f t="shared" si="25"/>
        <v>66500</v>
      </c>
      <c r="DF141" s="632">
        <f t="shared" si="26"/>
        <v>0</v>
      </c>
    </row>
    <row r="142" hidden="1">
      <c r="A142" s="643">
        <v>6745980.0</v>
      </c>
      <c r="B142" s="635" t="s">
        <v>29054</v>
      </c>
      <c r="C142" s="636" t="s">
        <v>399</v>
      </c>
      <c r="D142" s="637">
        <v>45757.65859953704</v>
      </c>
      <c r="E142" s="637">
        <v>45757.66024305556</v>
      </c>
      <c r="F142" s="637">
        <v>45757.66082175926</v>
      </c>
      <c r="G142" s="636"/>
      <c r="H142" s="636" t="s">
        <v>25928</v>
      </c>
      <c r="I142" s="636" t="s">
        <v>29055</v>
      </c>
      <c r="J142" s="636">
        <v>36.0</v>
      </c>
      <c r="K142" s="639">
        <v>798000.0</v>
      </c>
      <c r="L142" s="636" t="s">
        <v>28188</v>
      </c>
      <c r="M142" s="640" t="s">
        <v>29056</v>
      </c>
      <c r="N142" s="636" t="s">
        <v>29057</v>
      </c>
      <c r="O142" s="636" t="s">
        <v>29058</v>
      </c>
      <c r="P142" s="636" t="s">
        <v>29059</v>
      </c>
      <c r="Q142" s="636" t="s">
        <v>29060</v>
      </c>
      <c r="R142" s="222"/>
      <c r="S142" s="641">
        <v>45777.0</v>
      </c>
      <c r="T142" s="631" t="s">
        <v>28223</v>
      </c>
      <c r="U142" s="633">
        <v>798000.0</v>
      </c>
      <c r="V142" s="633">
        <v>774060.0</v>
      </c>
      <c r="W142" s="629"/>
      <c r="X142" s="222"/>
      <c r="Y142" s="222"/>
      <c r="Z142" s="222"/>
      <c r="AA142" s="222"/>
      <c r="AB142" s="222"/>
      <c r="AC142" s="222"/>
      <c r="AD142" s="222"/>
      <c r="AE142" s="222"/>
      <c r="AF142" s="222"/>
      <c r="AG142" s="222"/>
      <c r="AH142" s="222"/>
      <c r="AI142" s="222"/>
      <c r="AJ142" s="222"/>
      <c r="AK142" s="222"/>
      <c r="AL142" s="222"/>
      <c r="AM142" s="222"/>
      <c r="AN142" s="222"/>
      <c r="AO142" s="222"/>
      <c r="AP142" s="222"/>
      <c r="AQ142" s="222"/>
      <c r="AR142" s="222"/>
      <c r="AS142" s="222"/>
      <c r="AT142" s="222"/>
      <c r="AU142" s="222"/>
      <c r="AV142" s="222"/>
      <c r="AW142" s="222"/>
      <c r="AX142" s="222"/>
      <c r="AY142" s="222"/>
      <c r="AZ142" s="222"/>
      <c r="BA142" s="222"/>
      <c r="BB142" s="222"/>
      <c r="BC142" s="222"/>
      <c r="BD142" s="222"/>
      <c r="BE142" s="222"/>
      <c r="BF142" s="222"/>
      <c r="BG142" s="222"/>
      <c r="BH142" s="222"/>
      <c r="BI142" s="222"/>
      <c r="BJ142" s="222"/>
      <c r="BK142" s="222"/>
      <c r="BL142" s="630">
        <f t="shared" si="1"/>
        <v>798000</v>
      </c>
      <c r="BM142" s="222"/>
      <c r="BN142" s="222"/>
      <c r="BO142" s="222"/>
      <c r="BP142" s="222"/>
      <c r="BQ142" s="222"/>
      <c r="BR142" s="222"/>
      <c r="BS142" s="222"/>
      <c r="BT142" s="639">
        <v>798000.0</v>
      </c>
      <c r="BU142" s="222"/>
      <c r="BV142" s="632">
        <f t="shared" si="2"/>
        <v>798000</v>
      </c>
      <c r="BW142" s="633">
        <v>0.0</v>
      </c>
      <c r="BX142" s="633">
        <f t="shared" si="3"/>
        <v>66500</v>
      </c>
      <c r="BY142" s="632">
        <f t="shared" si="4"/>
        <v>731500</v>
      </c>
      <c r="BZ142" s="633">
        <v>0.0</v>
      </c>
      <c r="CA142" s="633">
        <f t="shared" si="5"/>
        <v>66500</v>
      </c>
      <c r="CB142" s="632">
        <f t="shared" si="6"/>
        <v>665000</v>
      </c>
      <c r="CC142" s="633">
        <v>0.0</v>
      </c>
      <c r="CD142" s="633">
        <f t="shared" si="7"/>
        <v>66500</v>
      </c>
      <c r="CE142" s="632">
        <f t="shared" si="8"/>
        <v>598500</v>
      </c>
      <c r="CF142" s="633">
        <v>0.0</v>
      </c>
      <c r="CG142" s="633">
        <f t="shared" si="9"/>
        <v>66500</v>
      </c>
      <c r="CH142" s="632">
        <f t="shared" si="10"/>
        <v>532000</v>
      </c>
      <c r="CI142" s="633">
        <v>0.0</v>
      </c>
      <c r="CJ142" s="633">
        <f t="shared" si="11"/>
        <v>66500</v>
      </c>
      <c r="CK142" s="632">
        <f t="shared" si="12"/>
        <v>465500</v>
      </c>
      <c r="CL142" s="633">
        <v>0.0</v>
      </c>
      <c r="CM142" s="633">
        <f t="shared" si="13"/>
        <v>66500</v>
      </c>
      <c r="CN142" s="632">
        <f t="shared" si="14"/>
        <v>399000</v>
      </c>
      <c r="CO142" s="633">
        <v>0.0</v>
      </c>
      <c r="CP142" s="633">
        <f t="shared" si="15"/>
        <v>66500</v>
      </c>
      <c r="CQ142" s="632">
        <f t="shared" si="16"/>
        <v>332500</v>
      </c>
      <c r="CR142" s="633">
        <v>0.0</v>
      </c>
      <c r="CS142" s="633">
        <f t="shared" si="17"/>
        <v>66500</v>
      </c>
      <c r="CT142" s="632">
        <f t="shared" si="18"/>
        <v>266000</v>
      </c>
      <c r="CU142" s="633">
        <v>0.0</v>
      </c>
      <c r="CV142" s="633">
        <f t="shared" si="19"/>
        <v>66500</v>
      </c>
      <c r="CW142" s="632">
        <f t="shared" si="20"/>
        <v>199500</v>
      </c>
      <c r="CX142" s="633">
        <v>0.0</v>
      </c>
      <c r="CY142" s="633">
        <f t="shared" si="21"/>
        <v>66500</v>
      </c>
      <c r="CZ142" s="632">
        <f t="shared" si="22"/>
        <v>133000</v>
      </c>
      <c r="DA142" s="633">
        <v>0.0</v>
      </c>
      <c r="DB142" s="633">
        <f t="shared" si="23"/>
        <v>66500</v>
      </c>
      <c r="DC142" s="632">
        <f t="shared" si="24"/>
        <v>66500</v>
      </c>
      <c r="DD142" s="633">
        <v>0.0</v>
      </c>
      <c r="DE142" s="632">
        <f t="shared" si="25"/>
        <v>66500</v>
      </c>
      <c r="DF142" s="632">
        <f t="shared" si="26"/>
        <v>0</v>
      </c>
    </row>
    <row r="143" hidden="1">
      <c r="A143" s="643">
        <v>6747122.0</v>
      </c>
      <c r="B143" s="635" t="s">
        <v>29061</v>
      </c>
      <c r="C143" s="636" t="s">
        <v>399</v>
      </c>
      <c r="D143" s="637">
        <v>45757.70177083334</v>
      </c>
      <c r="E143" s="637">
        <v>45757.7034375</v>
      </c>
      <c r="F143" s="637">
        <v>45757.70376157408</v>
      </c>
      <c r="G143" s="636"/>
      <c r="H143" s="636" t="s">
        <v>481</v>
      </c>
      <c r="I143" s="636" t="s">
        <v>29062</v>
      </c>
      <c r="J143" s="636"/>
      <c r="K143" s="639">
        <v>798000.0</v>
      </c>
      <c r="L143" s="636" t="s">
        <v>28188</v>
      </c>
      <c r="M143" s="640" t="s">
        <v>29063</v>
      </c>
      <c r="N143" s="636" t="s">
        <v>29064</v>
      </c>
      <c r="O143" s="636" t="s">
        <v>29064</v>
      </c>
      <c r="P143" s="636" t="s">
        <v>29065</v>
      </c>
      <c r="Q143" s="636" t="s">
        <v>29066</v>
      </c>
      <c r="R143" s="222"/>
      <c r="S143" s="631" t="s">
        <v>29067</v>
      </c>
      <c r="T143" s="631" t="s">
        <v>28354</v>
      </c>
      <c r="U143" s="633">
        <v>798000.0</v>
      </c>
      <c r="V143" s="633">
        <v>774060.0</v>
      </c>
      <c r="W143" s="629"/>
      <c r="X143" s="222"/>
      <c r="Y143" s="222"/>
      <c r="Z143" s="222"/>
      <c r="AA143" s="222"/>
      <c r="AB143" s="222"/>
      <c r="AC143" s="222"/>
      <c r="AD143" s="222"/>
      <c r="AE143" s="222"/>
      <c r="AF143" s="222"/>
      <c r="AG143" s="222"/>
      <c r="AH143" s="222"/>
      <c r="AI143" s="222"/>
      <c r="AJ143" s="222"/>
      <c r="AK143" s="222"/>
      <c r="AL143" s="222"/>
      <c r="AM143" s="222"/>
      <c r="AN143" s="222"/>
      <c r="AO143" s="222"/>
      <c r="AP143" s="222"/>
      <c r="AQ143" s="222"/>
      <c r="AR143" s="222"/>
      <c r="AS143" s="222"/>
      <c r="AT143" s="222"/>
      <c r="AU143" s="222"/>
      <c r="AV143" s="222"/>
      <c r="AW143" s="222"/>
      <c r="AX143" s="222"/>
      <c r="AY143" s="222"/>
      <c r="AZ143" s="222"/>
      <c r="BA143" s="222"/>
      <c r="BB143" s="222"/>
      <c r="BC143" s="222"/>
      <c r="BD143" s="222"/>
      <c r="BE143" s="222"/>
      <c r="BF143" s="222"/>
      <c r="BG143" s="222"/>
      <c r="BH143" s="222"/>
      <c r="BI143" s="222"/>
      <c r="BJ143" s="222"/>
      <c r="BK143" s="222"/>
      <c r="BL143" s="630">
        <f t="shared" si="1"/>
        <v>798000</v>
      </c>
      <c r="BM143" s="222"/>
      <c r="BN143" s="222"/>
      <c r="BO143" s="222"/>
      <c r="BP143" s="222"/>
      <c r="BQ143" s="222"/>
      <c r="BR143" s="222"/>
      <c r="BS143" s="222"/>
      <c r="BT143" s="639">
        <v>798000.0</v>
      </c>
      <c r="BU143" s="222"/>
      <c r="BV143" s="632">
        <f t="shared" si="2"/>
        <v>798000</v>
      </c>
      <c r="BW143" s="633">
        <v>0.0</v>
      </c>
      <c r="BX143" s="633">
        <f t="shared" si="3"/>
        <v>66500</v>
      </c>
      <c r="BY143" s="632">
        <f t="shared" si="4"/>
        <v>731500</v>
      </c>
      <c r="BZ143" s="633">
        <v>0.0</v>
      </c>
      <c r="CA143" s="633">
        <f t="shared" si="5"/>
        <v>66500</v>
      </c>
      <c r="CB143" s="632">
        <f t="shared" si="6"/>
        <v>665000</v>
      </c>
      <c r="CC143" s="633">
        <v>0.0</v>
      </c>
      <c r="CD143" s="633">
        <f t="shared" si="7"/>
        <v>66500</v>
      </c>
      <c r="CE143" s="632">
        <f t="shared" si="8"/>
        <v>598500</v>
      </c>
      <c r="CF143" s="633">
        <v>0.0</v>
      </c>
      <c r="CG143" s="633">
        <f t="shared" si="9"/>
        <v>66500</v>
      </c>
      <c r="CH143" s="632">
        <f t="shared" si="10"/>
        <v>532000</v>
      </c>
      <c r="CI143" s="633">
        <v>0.0</v>
      </c>
      <c r="CJ143" s="633">
        <f t="shared" si="11"/>
        <v>66500</v>
      </c>
      <c r="CK143" s="632">
        <f t="shared" si="12"/>
        <v>465500</v>
      </c>
      <c r="CL143" s="633">
        <v>0.0</v>
      </c>
      <c r="CM143" s="633">
        <f t="shared" si="13"/>
        <v>66500</v>
      </c>
      <c r="CN143" s="632">
        <f t="shared" si="14"/>
        <v>399000</v>
      </c>
      <c r="CO143" s="633">
        <v>0.0</v>
      </c>
      <c r="CP143" s="633">
        <f t="shared" si="15"/>
        <v>66500</v>
      </c>
      <c r="CQ143" s="632">
        <f t="shared" si="16"/>
        <v>332500</v>
      </c>
      <c r="CR143" s="633">
        <v>0.0</v>
      </c>
      <c r="CS143" s="633">
        <f t="shared" si="17"/>
        <v>66500</v>
      </c>
      <c r="CT143" s="632">
        <f t="shared" si="18"/>
        <v>266000</v>
      </c>
      <c r="CU143" s="633">
        <v>0.0</v>
      </c>
      <c r="CV143" s="633">
        <f t="shared" si="19"/>
        <v>66500</v>
      </c>
      <c r="CW143" s="632">
        <f t="shared" si="20"/>
        <v>199500</v>
      </c>
      <c r="CX143" s="633">
        <v>0.0</v>
      </c>
      <c r="CY143" s="633">
        <f t="shared" si="21"/>
        <v>66500</v>
      </c>
      <c r="CZ143" s="632">
        <f t="shared" si="22"/>
        <v>133000</v>
      </c>
      <c r="DA143" s="633">
        <v>0.0</v>
      </c>
      <c r="DB143" s="633">
        <f t="shared" si="23"/>
        <v>66500</v>
      </c>
      <c r="DC143" s="632">
        <f t="shared" si="24"/>
        <v>66500</v>
      </c>
      <c r="DD143" s="633">
        <v>0.0</v>
      </c>
      <c r="DE143" s="632">
        <f t="shared" si="25"/>
        <v>66500</v>
      </c>
      <c r="DF143" s="632">
        <f t="shared" si="26"/>
        <v>0</v>
      </c>
    </row>
    <row r="144">
      <c r="A144" s="643">
        <v>6747314.0</v>
      </c>
      <c r="B144" s="635" t="s">
        <v>26785</v>
      </c>
      <c r="C144" s="636" t="s">
        <v>399</v>
      </c>
      <c r="D144" s="637">
        <v>45757.71042824074</v>
      </c>
      <c r="E144" s="637">
        <v>45757.72513888889</v>
      </c>
      <c r="F144" s="637">
        <v>45757.725949074076</v>
      </c>
      <c r="G144" s="636"/>
      <c r="H144" s="636" t="s">
        <v>81</v>
      </c>
      <c r="I144" s="636" t="s">
        <v>26781</v>
      </c>
      <c r="J144" s="636">
        <v>36.0</v>
      </c>
      <c r="K144" s="639">
        <v>798000.0</v>
      </c>
      <c r="L144" s="636" t="s">
        <v>25863</v>
      </c>
      <c r="M144" s="640" t="s">
        <v>29068</v>
      </c>
      <c r="N144" s="636" t="s">
        <v>26786</v>
      </c>
      <c r="O144" s="636" t="s">
        <v>26783</v>
      </c>
      <c r="P144" s="636" t="s">
        <v>26787</v>
      </c>
      <c r="Q144" s="636" t="s">
        <v>29069</v>
      </c>
      <c r="R144" s="222"/>
      <c r="S144" s="641">
        <v>45777.0</v>
      </c>
      <c r="T144" s="631" t="s">
        <v>28223</v>
      </c>
      <c r="U144" s="633">
        <v>798000.0</v>
      </c>
      <c r="V144" s="633">
        <v>774060.0</v>
      </c>
      <c r="W144" s="629"/>
      <c r="X144" s="222"/>
      <c r="Y144" s="222"/>
      <c r="Z144" s="222"/>
      <c r="AA144" s="222"/>
      <c r="AB144" s="222"/>
      <c r="AC144" s="222"/>
      <c r="AD144" s="222"/>
      <c r="AE144" s="222"/>
      <c r="AF144" s="222"/>
      <c r="AG144" s="222"/>
      <c r="AH144" s="222"/>
      <c r="AI144" s="222"/>
      <c r="AJ144" s="222"/>
      <c r="AK144" s="222"/>
      <c r="AL144" s="222"/>
      <c r="AM144" s="222"/>
      <c r="AN144" s="222"/>
      <c r="AO144" s="222"/>
      <c r="AP144" s="222"/>
      <c r="AQ144" s="222"/>
      <c r="AR144" s="222"/>
      <c r="AS144" s="222"/>
      <c r="AT144" s="222"/>
      <c r="AU144" s="222"/>
      <c r="AV144" s="222"/>
      <c r="AW144" s="222"/>
      <c r="AX144" s="222"/>
      <c r="AY144" s="222"/>
      <c r="AZ144" s="222"/>
      <c r="BA144" s="222"/>
      <c r="BB144" s="222"/>
      <c r="BC144" s="222"/>
      <c r="BD144" s="222"/>
      <c r="BE144" s="222"/>
      <c r="BF144" s="222"/>
      <c r="BG144" s="222"/>
      <c r="BH144" s="222"/>
      <c r="BI144" s="222"/>
      <c r="BJ144" s="222"/>
      <c r="BK144" s="222"/>
      <c r="BL144" s="630">
        <f t="shared" si="1"/>
        <v>798000</v>
      </c>
      <c r="BM144" s="222"/>
      <c r="BN144" s="222"/>
      <c r="BO144" s="222"/>
      <c r="BP144" s="222"/>
      <c r="BQ144" s="222"/>
      <c r="BR144" s="222"/>
      <c r="BS144" s="222"/>
      <c r="BT144" s="639">
        <v>798000.0</v>
      </c>
      <c r="BU144" s="222"/>
      <c r="BV144" s="632">
        <f t="shared" si="2"/>
        <v>798000</v>
      </c>
      <c r="BW144" s="633">
        <v>0.0</v>
      </c>
      <c r="BX144" s="633">
        <f t="shared" si="3"/>
        <v>66500</v>
      </c>
      <c r="BY144" s="632">
        <f t="shared" si="4"/>
        <v>731500</v>
      </c>
      <c r="BZ144" s="633">
        <v>0.0</v>
      </c>
      <c r="CA144" s="633">
        <f t="shared" si="5"/>
        <v>66500</v>
      </c>
      <c r="CB144" s="632">
        <f t="shared" si="6"/>
        <v>665000</v>
      </c>
      <c r="CC144" s="633">
        <v>0.0</v>
      </c>
      <c r="CD144" s="633">
        <f t="shared" si="7"/>
        <v>66500</v>
      </c>
      <c r="CE144" s="632">
        <f t="shared" si="8"/>
        <v>598500</v>
      </c>
      <c r="CF144" s="633">
        <v>0.0</v>
      </c>
      <c r="CG144" s="633">
        <f t="shared" si="9"/>
        <v>66500</v>
      </c>
      <c r="CH144" s="632">
        <f t="shared" si="10"/>
        <v>532000</v>
      </c>
      <c r="CI144" s="633">
        <v>0.0</v>
      </c>
      <c r="CJ144" s="633">
        <f t="shared" si="11"/>
        <v>66500</v>
      </c>
      <c r="CK144" s="632">
        <f t="shared" si="12"/>
        <v>465500</v>
      </c>
      <c r="CL144" s="633">
        <v>0.0</v>
      </c>
      <c r="CM144" s="633">
        <f t="shared" si="13"/>
        <v>66500</v>
      </c>
      <c r="CN144" s="632">
        <f t="shared" si="14"/>
        <v>399000</v>
      </c>
      <c r="CO144" s="633">
        <v>0.0</v>
      </c>
      <c r="CP144" s="633">
        <f t="shared" si="15"/>
        <v>66500</v>
      </c>
      <c r="CQ144" s="632">
        <f t="shared" si="16"/>
        <v>332500</v>
      </c>
      <c r="CR144" s="633">
        <v>0.0</v>
      </c>
      <c r="CS144" s="633">
        <f t="shared" si="17"/>
        <v>66500</v>
      </c>
      <c r="CT144" s="632">
        <f t="shared" si="18"/>
        <v>266000</v>
      </c>
      <c r="CU144" s="633">
        <v>0.0</v>
      </c>
      <c r="CV144" s="633">
        <f t="shared" si="19"/>
        <v>66500</v>
      </c>
      <c r="CW144" s="632">
        <f t="shared" si="20"/>
        <v>199500</v>
      </c>
      <c r="CX144" s="633">
        <v>0.0</v>
      </c>
      <c r="CY144" s="633">
        <f t="shared" si="21"/>
        <v>66500</v>
      </c>
      <c r="CZ144" s="632">
        <f t="shared" si="22"/>
        <v>133000</v>
      </c>
      <c r="DA144" s="633">
        <v>0.0</v>
      </c>
      <c r="DB144" s="633">
        <f t="shared" si="23"/>
        <v>66500</v>
      </c>
      <c r="DC144" s="632">
        <f t="shared" si="24"/>
        <v>66500</v>
      </c>
      <c r="DD144" s="633">
        <v>0.0</v>
      </c>
      <c r="DE144" s="632">
        <f t="shared" si="25"/>
        <v>66500</v>
      </c>
      <c r="DF144" s="632">
        <f t="shared" si="26"/>
        <v>0</v>
      </c>
    </row>
    <row r="145">
      <c r="A145" s="643">
        <v>6747482.0</v>
      </c>
      <c r="B145" s="635" t="s">
        <v>26798</v>
      </c>
      <c r="C145" s="636" t="s">
        <v>399</v>
      </c>
      <c r="D145" s="637">
        <v>45757.71949074074</v>
      </c>
      <c r="E145" s="637">
        <v>45757.735081018516</v>
      </c>
      <c r="F145" s="637">
        <v>45757.735925925925</v>
      </c>
      <c r="G145" s="636"/>
      <c r="H145" s="636" t="s">
        <v>97</v>
      </c>
      <c r="I145" s="636" t="s">
        <v>26790</v>
      </c>
      <c r="J145" s="636"/>
      <c r="K145" s="639">
        <v>798000.0</v>
      </c>
      <c r="L145" s="636" t="s">
        <v>25863</v>
      </c>
      <c r="M145" s="640" t="s">
        <v>29070</v>
      </c>
      <c r="N145" s="636" t="s">
        <v>26796</v>
      </c>
      <c r="O145" s="636" t="s">
        <v>26792</v>
      </c>
      <c r="P145" s="636" t="s">
        <v>26797</v>
      </c>
      <c r="Q145" s="636" t="s">
        <v>29071</v>
      </c>
      <c r="R145" s="222"/>
      <c r="S145" s="641">
        <v>45757.0</v>
      </c>
      <c r="T145" s="631" t="s">
        <v>28202</v>
      </c>
      <c r="U145" s="633">
        <v>798000.0</v>
      </c>
      <c r="V145" s="633">
        <v>762091.0</v>
      </c>
      <c r="W145" s="629"/>
      <c r="X145" s="222"/>
      <c r="Y145" s="222"/>
      <c r="Z145" s="222"/>
      <c r="AA145" s="222"/>
      <c r="AB145" s="222"/>
      <c r="AC145" s="222"/>
      <c r="AD145" s="222"/>
      <c r="AE145" s="222"/>
      <c r="AF145" s="222"/>
      <c r="AG145" s="222"/>
      <c r="AH145" s="222"/>
      <c r="AI145" s="222"/>
      <c r="AJ145" s="222"/>
      <c r="AK145" s="222"/>
      <c r="AL145" s="222"/>
      <c r="AM145" s="222"/>
      <c r="AN145" s="222"/>
      <c r="AO145" s="222"/>
      <c r="AP145" s="222"/>
      <c r="AQ145" s="222"/>
      <c r="AR145" s="222"/>
      <c r="AS145" s="222"/>
      <c r="AT145" s="222"/>
      <c r="AU145" s="222"/>
      <c r="AV145" s="222"/>
      <c r="AW145" s="222"/>
      <c r="AX145" s="222"/>
      <c r="AY145" s="222"/>
      <c r="AZ145" s="222"/>
      <c r="BA145" s="222"/>
      <c r="BB145" s="222"/>
      <c r="BC145" s="222"/>
      <c r="BD145" s="222"/>
      <c r="BE145" s="222"/>
      <c r="BF145" s="222"/>
      <c r="BG145" s="222"/>
      <c r="BH145" s="222"/>
      <c r="BI145" s="222"/>
      <c r="BJ145" s="222"/>
      <c r="BK145" s="222"/>
      <c r="BL145" s="630">
        <f t="shared" si="1"/>
        <v>798000</v>
      </c>
      <c r="BM145" s="222"/>
      <c r="BN145" s="222"/>
      <c r="BO145" s="222"/>
      <c r="BP145" s="222"/>
      <c r="BQ145" s="222"/>
      <c r="BR145" s="222"/>
      <c r="BS145" s="222"/>
      <c r="BT145" s="639">
        <v>798000.0</v>
      </c>
      <c r="BU145" s="222"/>
      <c r="BV145" s="632">
        <f t="shared" si="2"/>
        <v>798000</v>
      </c>
      <c r="BW145" s="633">
        <v>0.0</v>
      </c>
      <c r="BX145" s="633">
        <f t="shared" si="3"/>
        <v>66500</v>
      </c>
      <c r="BY145" s="632">
        <f t="shared" si="4"/>
        <v>731500</v>
      </c>
      <c r="BZ145" s="633">
        <v>0.0</v>
      </c>
      <c r="CA145" s="633">
        <f t="shared" si="5"/>
        <v>66500</v>
      </c>
      <c r="CB145" s="632">
        <f t="shared" si="6"/>
        <v>665000</v>
      </c>
      <c r="CC145" s="633">
        <v>0.0</v>
      </c>
      <c r="CD145" s="633">
        <f t="shared" si="7"/>
        <v>66500</v>
      </c>
      <c r="CE145" s="632">
        <f t="shared" si="8"/>
        <v>598500</v>
      </c>
      <c r="CF145" s="633">
        <v>0.0</v>
      </c>
      <c r="CG145" s="633">
        <f t="shared" si="9"/>
        <v>66500</v>
      </c>
      <c r="CH145" s="632">
        <f t="shared" si="10"/>
        <v>532000</v>
      </c>
      <c r="CI145" s="633">
        <v>0.0</v>
      </c>
      <c r="CJ145" s="633">
        <f t="shared" si="11"/>
        <v>66500</v>
      </c>
      <c r="CK145" s="632">
        <f t="shared" si="12"/>
        <v>465500</v>
      </c>
      <c r="CL145" s="633">
        <v>0.0</v>
      </c>
      <c r="CM145" s="633">
        <f t="shared" si="13"/>
        <v>66500</v>
      </c>
      <c r="CN145" s="632">
        <f t="shared" si="14"/>
        <v>399000</v>
      </c>
      <c r="CO145" s="633">
        <v>0.0</v>
      </c>
      <c r="CP145" s="633">
        <f t="shared" si="15"/>
        <v>66500</v>
      </c>
      <c r="CQ145" s="632">
        <f t="shared" si="16"/>
        <v>332500</v>
      </c>
      <c r="CR145" s="633">
        <v>0.0</v>
      </c>
      <c r="CS145" s="633">
        <f t="shared" si="17"/>
        <v>66500</v>
      </c>
      <c r="CT145" s="632">
        <f t="shared" si="18"/>
        <v>266000</v>
      </c>
      <c r="CU145" s="633">
        <v>0.0</v>
      </c>
      <c r="CV145" s="633">
        <f t="shared" si="19"/>
        <v>66500</v>
      </c>
      <c r="CW145" s="632">
        <f t="shared" si="20"/>
        <v>199500</v>
      </c>
      <c r="CX145" s="633">
        <v>0.0</v>
      </c>
      <c r="CY145" s="633">
        <f t="shared" si="21"/>
        <v>66500</v>
      </c>
      <c r="CZ145" s="632">
        <f t="shared" si="22"/>
        <v>133000</v>
      </c>
      <c r="DA145" s="633">
        <v>0.0</v>
      </c>
      <c r="DB145" s="633">
        <f t="shared" si="23"/>
        <v>66500</v>
      </c>
      <c r="DC145" s="632">
        <f t="shared" si="24"/>
        <v>66500</v>
      </c>
      <c r="DD145" s="633">
        <v>0.0</v>
      </c>
      <c r="DE145" s="632">
        <f t="shared" si="25"/>
        <v>66500</v>
      </c>
      <c r="DF145" s="632">
        <f t="shared" si="26"/>
        <v>0</v>
      </c>
    </row>
    <row r="146" hidden="1">
      <c r="A146" s="643">
        <v>6747587.0</v>
      </c>
      <c r="B146" s="635" t="s">
        <v>29072</v>
      </c>
      <c r="C146" s="636" t="s">
        <v>399</v>
      </c>
      <c r="D146" s="637">
        <v>45758.77240740741</v>
      </c>
      <c r="E146" s="637">
        <v>45758.773194444446</v>
      </c>
      <c r="F146" s="637">
        <v>45758.773506944446</v>
      </c>
      <c r="G146" s="636"/>
      <c r="H146" s="636" t="s">
        <v>803</v>
      </c>
      <c r="I146" s="636" t="s">
        <v>29073</v>
      </c>
      <c r="J146" s="636"/>
      <c r="K146" s="639">
        <v>1950000.0</v>
      </c>
      <c r="L146" s="636" t="s">
        <v>28196</v>
      </c>
      <c r="M146" s="640" t="s">
        <v>29074</v>
      </c>
      <c r="N146" s="636" t="s">
        <v>29075</v>
      </c>
      <c r="O146" s="636" t="s">
        <v>29076</v>
      </c>
      <c r="P146" s="636" t="s">
        <v>29077</v>
      </c>
      <c r="Q146" s="636" t="s">
        <v>29078</v>
      </c>
      <c r="R146" s="222"/>
      <c r="S146" s="641">
        <v>45758.0</v>
      </c>
      <c r="T146" s="631" t="s">
        <v>28280</v>
      </c>
      <c r="U146" s="633">
        <v>100000.0</v>
      </c>
      <c r="V146" s="633">
        <v>100000.0</v>
      </c>
      <c r="W146" s="629"/>
      <c r="X146" s="222"/>
      <c r="Y146" s="222"/>
      <c r="Z146" s="222"/>
      <c r="AA146" s="222"/>
      <c r="AB146" s="222"/>
      <c r="AC146" s="222"/>
      <c r="AD146" s="222"/>
      <c r="AE146" s="222"/>
      <c r="AF146" s="222"/>
      <c r="AG146" s="222"/>
      <c r="AH146" s="222"/>
      <c r="AI146" s="222"/>
      <c r="AJ146" s="222"/>
      <c r="AK146" s="222"/>
      <c r="AL146" s="222"/>
      <c r="AM146" s="222"/>
      <c r="AN146" s="222"/>
      <c r="AO146" s="222"/>
      <c r="AP146" s="222"/>
      <c r="AQ146" s="222"/>
      <c r="AR146" s="222"/>
      <c r="AS146" s="222"/>
      <c r="AT146" s="222"/>
      <c r="AU146" s="222"/>
      <c r="AV146" s="222"/>
      <c r="AW146" s="222"/>
      <c r="AX146" s="222"/>
      <c r="AY146" s="222"/>
      <c r="AZ146" s="222"/>
      <c r="BA146" s="222"/>
      <c r="BB146" s="222"/>
      <c r="BC146" s="222"/>
      <c r="BD146" s="222"/>
      <c r="BE146" s="222"/>
      <c r="BF146" s="222"/>
      <c r="BG146" s="222"/>
      <c r="BH146" s="222"/>
      <c r="BI146" s="222"/>
      <c r="BJ146" s="222"/>
      <c r="BK146" s="222"/>
      <c r="BL146" s="630">
        <f t="shared" si="1"/>
        <v>100000</v>
      </c>
      <c r="BM146" s="222"/>
      <c r="BN146" s="222"/>
      <c r="BO146" s="222"/>
      <c r="BP146" s="222"/>
      <c r="BQ146" s="222"/>
      <c r="BR146" s="222"/>
      <c r="BS146" s="222"/>
      <c r="BT146" s="639">
        <v>1950000.0</v>
      </c>
      <c r="BU146" s="222"/>
      <c r="BV146" s="632">
        <f t="shared" si="2"/>
        <v>1950000</v>
      </c>
      <c r="BW146" s="633">
        <v>0.0</v>
      </c>
      <c r="BX146" s="633">
        <f t="shared" si="3"/>
        <v>162500</v>
      </c>
      <c r="BY146" s="632">
        <f t="shared" si="4"/>
        <v>1787500</v>
      </c>
      <c r="BZ146" s="633">
        <v>0.0</v>
      </c>
      <c r="CA146" s="633">
        <f t="shared" si="5"/>
        <v>162500</v>
      </c>
      <c r="CB146" s="632">
        <f t="shared" si="6"/>
        <v>1625000</v>
      </c>
      <c r="CC146" s="633">
        <v>0.0</v>
      </c>
      <c r="CD146" s="633">
        <f t="shared" si="7"/>
        <v>162500</v>
      </c>
      <c r="CE146" s="632">
        <f t="shared" si="8"/>
        <v>1462500</v>
      </c>
      <c r="CF146" s="633">
        <v>0.0</v>
      </c>
      <c r="CG146" s="633">
        <f t="shared" si="9"/>
        <v>162500</v>
      </c>
      <c r="CH146" s="632">
        <f t="shared" si="10"/>
        <v>1300000</v>
      </c>
      <c r="CI146" s="633">
        <v>0.0</v>
      </c>
      <c r="CJ146" s="633">
        <f t="shared" si="11"/>
        <v>162500</v>
      </c>
      <c r="CK146" s="632">
        <f t="shared" si="12"/>
        <v>1137500</v>
      </c>
      <c r="CL146" s="633">
        <v>0.0</v>
      </c>
      <c r="CM146" s="633">
        <f t="shared" si="13"/>
        <v>162500</v>
      </c>
      <c r="CN146" s="632">
        <f t="shared" si="14"/>
        <v>975000</v>
      </c>
      <c r="CO146" s="633">
        <v>0.0</v>
      </c>
      <c r="CP146" s="633">
        <f t="shared" si="15"/>
        <v>162500</v>
      </c>
      <c r="CQ146" s="632">
        <f t="shared" si="16"/>
        <v>812500</v>
      </c>
      <c r="CR146" s="633">
        <v>0.0</v>
      </c>
      <c r="CS146" s="633">
        <f t="shared" si="17"/>
        <v>162500</v>
      </c>
      <c r="CT146" s="632">
        <f t="shared" si="18"/>
        <v>650000</v>
      </c>
      <c r="CU146" s="633">
        <v>0.0</v>
      </c>
      <c r="CV146" s="633">
        <f t="shared" si="19"/>
        <v>162500</v>
      </c>
      <c r="CW146" s="632">
        <f t="shared" si="20"/>
        <v>487500</v>
      </c>
      <c r="CX146" s="633">
        <v>0.0</v>
      </c>
      <c r="CY146" s="633">
        <f t="shared" si="21"/>
        <v>162500</v>
      </c>
      <c r="CZ146" s="632">
        <f t="shared" si="22"/>
        <v>325000</v>
      </c>
      <c r="DA146" s="633">
        <v>0.0</v>
      </c>
      <c r="DB146" s="633">
        <f t="shared" si="23"/>
        <v>162500</v>
      </c>
      <c r="DC146" s="632">
        <f t="shared" si="24"/>
        <v>162500</v>
      </c>
      <c r="DD146" s="633">
        <v>0.0</v>
      </c>
      <c r="DE146" s="632">
        <f t="shared" si="25"/>
        <v>162500</v>
      </c>
      <c r="DF146" s="632">
        <f t="shared" si="26"/>
        <v>0</v>
      </c>
    </row>
    <row r="147" hidden="1">
      <c r="A147" s="643">
        <v>6749442.0</v>
      </c>
      <c r="B147" s="635" t="s">
        <v>29079</v>
      </c>
      <c r="C147" s="636" t="s">
        <v>399</v>
      </c>
      <c r="D147" s="637">
        <v>45757.84158564815</v>
      </c>
      <c r="E147" s="637">
        <v>45757.843356481484</v>
      </c>
      <c r="F147" s="637">
        <v>45757.843819444446</v>
      </c>
      <c r="G147" s="636"/>
      <c r="H147" s="636" t="s">
        <v>95</v>
      </c>
      <c r="I147" s="636" t="s">
        <v>29080</v>
      </c>
      <c r="J147" s="636"/>
      <c r="K147" s="639">
        <v>798000.0</v>
      </c>
      <c r="L147" s="636" t="s">
        <v>28188</v>
      </c>
      <c r="M147" s="640" t="s">
        <v>29081</v>
      </c>
      <c r="N147" s="636" t="s">
        <v>29082</v>
      </c>
      <c r="O147" s="636" t="s">
        <v>29083</v>
      </c>
      <c r="P147" s="636" t="s">
        <v>29084</v>
      </c>
      <c r="Q147" s="636" t="s">
        <v>29085</v>
      </c>
      <c r="R147" s="222"/>
      <c r="S147" s="641">
        <v>45757.0</v>
      </c>
      <c r="T147" s="631" t="s">
        <v>28202</v>
      </c>
      <c r="U147" s="633">
        <v>798000.0</v>
      </c>
      <c r="V147" s="633">
        <v>762091.0</v>
      </c>
      <c r="W147" s="629"/>
      <c r="X147" s="222"/>
      <c r="Y147" s="222"/>
      <c r="Z147" s="222"/>
      <c r="AA147" s="222"/>
      <c r="AB147" s="222"/>
      <c r="AC147" s="222"/>
      <c r="AD147" s="222"/>
      <c r="AE147" s="222"/>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c r="BL147" s="630">
        <f t="shared" si="1"/>
        <v>798000</v>
      </c>
      <c r="BM147" s="222"/>
      <c r="BN147" s="222"/>
      <c r="BO147" s="222"/>
      <c r="BP147" s="222"/>
      <c r="BQ147" s="222"/>
      <c r="BR147" s="222"/>
      <c r="BS147" s="222"/>
      <c r="BT147" s="639">
        <v>798000.0</v>
      </c>
      <c r="BU147" s="222"/>
      <c r="BV147" s="632">
        <f t="shared" si="2"/>
        <v>798000</v>
      </c>
      <c r="BW147" s="633">
        <v>0.0</v>
      </c>
      <c r="BX147" s="633">
        <f t="shared" si="3"/>
        <v>66500</v>
      </c>
      <c r="BY147" s="632">
        <f t="shared" si="4"/>
        <v>731500</v>
      </c>
      <c r="BZ147" s="633">
        <v>0.0</v>
      </c>
      <c r="CA147" s="633">
        <f t="shared" si="5"/>
        <v>66500</v>
      </c>
      <c r="CB147" s="632">
        <f t="shared" si="6"/>
        <v>665000</v>
      </c>
      <c r="CC147" s="633">
        <v>0.0</v>
      </c>
      <c r="CD147" s="633">
        <f t="shared" si="7"/>
        <v>66500</v>
      </c>
      <c r="CE147" s="632">
        <f t="shared" si="8"/>
        <v>598500</v>
      </c>
      <c r="CF147" s="633">
        <v>0.0</v>
      </c>
      <c r="CG147" s="633">
        <f t="shared" si="9"/>
        <v>66500</v>
      </c>
      <c r="CH147" s="632">
        <f t="shared" si="10"/>
        <v>532000</v>
      </c>
      <c r="CI147" s="633">
        <v>0.0</v>
      </c>
      <c r="CJ147" s="633">
        <f t="shared" si="11"/>
        <v>66500</v>
      </c>
      <c r="CK147" s="632">
        <f t="shared" si="12"/>
        <v>465500</v>
      </c>
      <c r="CL147" s="633">
        <v>0.0</v>
      </c>
      <c r="CM147" s="633">
        <f t="shared" si="13"/>
        <v>66500</v>
      </c>
      <c r="CN147" s="632">
        <f t="shared" si="14"/>
        <v>399000</v>
      </c>
      <c r="CO147" s="633">
        <v>0.0</v>
      </c>
      <c r="CP147" s="633">
        <f t="shared" si="15"/>
        <v>66500</v>
      </c>
      <c r="CQ147" s="632">
        <f t="shared" si="16"/>
        <v>332500</v>
      </c>
      <c r="CR147" s="633">
        <v>0.0</v>
      </c>
      <c r="CS147" s="633">
        <f t="shared" si="17"/>
        <v>66500</v>
      </c>
      <c r="CT147" s="632">
        <f t="shared" si="18"/>
        <v>266000</v>
      </c>
      <c r="CU147" s="633">
        <v>0.0</v>
      </c>
      <c r="CV147" s="633">
        <f t="shared" si="19"/>
        <v>66500</v>
      </c>
      <c r="CW147" s="632">
        <f t="shared" si="20"/>
        <v>199500</v>
      </c>
      <c r="CX147" s="633">
        <v>0.0</v>
      </c>
      <c r="CY147" s="633">
        <f t="shared" si="21"/>
        <v>66500</v>
      </c>
      <c r="CZ147" s="632">
        <f t="shared" si="22"/>
        <v>133000</v>
      </c>
      <c r="DA147" s="633">
        <v>0.0</v>
      </c>
      <c r="DB147" s="633">
        <f t="shared" si="23"/>
        <v>66500</v>
      </c>
      <c r="DC147" s="632">
        <f t="shared" si="24"/>
        <v>66500</v>
      </c>
      <c r="DD147" s="633">
        <v>0.0</v>
      </c>
      <c r="DE147" s="632">
        <f t="shared" si="25"/>
        <v>66500</v>
      </c>
      <c r="DF147" s="632">
        <f t="shared" si="26"/>
        <v>0</v>
      </c>
    </row>
    <row r="148" hidden="1">
      <c r="A148" s="643">
        <v>6749735.0</v>
      </c>
      <c r="B148" s="635" t="s">
        <v>29086</v>
      </c>
      <c r="C148" s="636" t="s">
        <v>399</v>
      </c>
      <c r="D148" s="637">
        <v>45757.94872685185</v>
      </c>
      <c r="E148" s="637">
        <v>45757.95070601852</v>
      </c>
      <c r="F148" s="637">
        <v>45757.95167824074</v>
      </c>
      <c r="G148" s="636"/>
      <c r="H148" s="636" t="s">
        <v>742</v>
      </c>
      <c r="I148" s="636" t="s">
        <v>29087</v>
      </c>
      <c r="J148" s="636"/>
      <c r="K148" s="639">
        <v>1182000.0</v>
      </c>
      <c r="L148" s="636" t="s">
        <v>28196</v>
      </c>
      <c r="M148" s="640" t="s">
        <v>29088</v>
      </c>
      <c r="N148" s="636" t="s">
        <v>26003</v>
      </c>
      <c r="O148" s="636" t="s">
        <v>29089</v>
      </c>
      <c r="P148" s="636" t="s">
        <v>29090</v>
      </c>
      <c r="Q148" s="636" t="s">
        <v>29091</v>
      </c>
      <c r="R148" s="222"/>
      <c r="S148" s="641">
        <v>45763.0</v>
      </c>
      <c r="T148" s="631" t="s">
        <v>28202</v>
      </c>
      <c r="U148" s="633">
        <v>1182000.0</v>
      </c>
      <c r="V148" s="633">
        <v>1128811.0</v>
      </c>
      <c r="W148" s="629"/>
      <c r="X148" s="222"/>
      <c r="Y148" s="222"/>
      <c r="Z148" s="222"/>
      <c r="AA148" s="222"/>
      <c r="AB148" s="222"/>
      <c r="AC148" s="222"/>
      <c r="AD148" s="222"/>
      <c r="AE148" s="222"/>
      <c r="AF148" s="222"/>
      <c r="AG148" s="222"/>
      <c r="AH148" s="222"/>
      <c r="AI148" s="222"/>
      <c r="AJ148" s="222"/>
      <c r="AK148" s="222"/>
      <c r="AL148" s="222"/>
      <c r="AM148" s="222"/>
      <c r="AN148" s="222"/>
      <c r="AO148" s="222"/>
      <c r="AP148" s="222"/>
      <c r="AQ148" s="222"/>
      <c r="AR148" s="222"/>
      <c r="AS148" s="222"/>
      <c r="AT148" s="222"/>
      <c r="AU148" s="222"/>
      <c r="AV148" s="222"/>
      <c r="AW148" s="222"/>
      <c r="AX148" s="222"/>
      <c r="AY148" s="222"/>
      <c r="AZ148" s="222"/>
      <c r="BA148" s="222"/>
      <c r="BB148" s="222"/>
      <c r="BC148" s="222"/>
      <c r="BD148" s="222"/>
      <c r="BE148" s="222"/>
      <c r="BF148" s="222"/>
      <c r="BG148" s="222"/>
      <c r="BH148" s="222"/>
      <c r="BI148" s="222"/>
      <c r="BJ148" s="222"/>
      <c r="BK148" s="222"/>
      <c r="BL148" s="630">
        <f t="shared" si="1"/>
        <v>1182000</v>
      </c>
      <c r="BM148" s="222"/>
      <c r="BN148" s="222"/>
      <c r="BO148" s="222"/>
      <c r="BP148" s="222"/>
      <c r="BQ148" s="222"/>
      <c r="BR148" s="222"/>
      <c r="BS148" s="222"/>
      <c r="BT148" s="639">
        <v>1182000.0</v>
      </c>
      <c r="BU148" s="222"/>
      <c r="BV148" s="632">
        <f t="shared" si="2"/>
        <v>1182000</v>
      </c>
      <c r="BW148" s="633">
        <v>0.0</v>
      </c>
      <c r="BX148" s="633">
        <f t="shared" si="3"/>
        <v>98500</v>
      </c>
      <c r="BY148" s="632">
        <f t="shared" si="4"/>
        <v>1083500</v>
      </c>
      <c r="BZ148" s="633">
        <v>0.0</v>
      </c>
      <c r="CA148" s="633">
        <f t="shared" si="5"/>
        <v>98500</v>
      </c>
      <c r="CB148" s="632">
        <f t="shared" si="6"/>
        <v>985000</v>
      </c>
      <c r="CC148" s="633">
        <v>0.0</v>
      </c>
      <c r="CD148" s="633">
        <f t="shared" si="7"/>
        <v>98500</v>
      </c>
      <c r="CE148" s="632">
        <f t="shared" si="8"/>
        <v>886500</v>
      </c>
      <c r="CF148" s="633">
        <v>0.0</v>
      </c>
      <c r="CG148" s="633">
        <f t="shared" si="9"/>
        <v>98500</v>
      </c>
      <c r="CH148" s="632">
        <f t="shared" si="10"/>
        <v>788000</v>
      </c>
      <c r="CI148" s="633">
        <v>0.0</v>
      </c>
      <c r="CJ148" s="633">
        <f t="shared" si="11"/>
        <v>98500</v>
      </c>
      <c r="CK148" s="632">
        <f t="shared" si="12"/>
        <v>689500</v>
      </c>
      <c r="CL148" s="633">
        <v>0.0</v>
      </c>
      <c r="CM148" s="633">
        <f t="shared" si="13"/>
        <v>98500</v>
      </c>
      <c r="CN148" s="632">
        <f t="shared" si="14"/>
        <v>591000</v>
      </c>
      <c r="CO148" s="633">
        <v>0.0</v>
      </c>
      <c r="CP148" s="633">
        <f t="shared" si="15"/>
        <v>98500</v>
      </c>
      <c r="CQ148" s="632">
        <f t="shared" si="16"/>
        <v>492500</v>
      </c>
      <c r="CR148" s="633">
        <v>0.0</v>
      </c>
      <c r="CS148" s="633">
        <f t="shared" si="17"/>
        <v>98500</v>
      </c>
      <c r="CT148" s="632">
        <f t="shared" si="18"/>
        <v>394000</v>
      </c>
      <c r="CU148" s="633">
        <v>0.0</v>
      </c>
      <c r="CV148" s="633">
        <f t="shared" si="19"/>
        <v>98500</v>
      </c>
      <c r="CW148" s="632">
        <f t="shared" si="20"/>
        <v>295500</v>
      </c>
      <c r="CX148" s="633">
        <v>0.0</v>
      </c>
      <c r="CY148" s="633">
        <f t="shared" si="21"/>
        <v>98500</v>
      </c>
      <c r="CZ148" s="632">
        <f t="shared" si="22"/>
        <v>197000</v>
      </c>
      <c r="DA148" s="633">
        <v>0.0</v>
      </c>
      <c r="DB148" s="633">
        <f t="shared" si="23"/>
        <v>98500</v>
      </c>
      <c r="DC148" s="632">
        <f t="shared" si="24"/>
        <v>98500</v>
      </c>
      <c r="DD148" s="633">
        <v>0.0</v>
      </c>
      <c r="DE148" s="632">
        <f t="shared" si="25"/>
        <v>98500</v>
      </c>
      <c r="DF148" s="632">
        <f t="shared" si="26"/>
        <v>0</v>
      </c>
    </row>
    <row r="149" hidden="1">
      <c r="A149" s="643">
        <v>6749767.0</v>
      </c>
      <c r="B149" s="635" t="s">
        <v>29092</v>
      </c>
      <c r="C149" s="636" t="s">
        <v>399</v>
      </c>
      <c r="D149" s="637">
        <v>45757.95625</v>
      </c>
      <c r="E149" s="637">
        <v>45757.958715277775</v>
      </c>
      <c r="F149" s="637">
        <v>45757.95967592593</v>
      </c>
      <c r="G149" s="636"/>
      <c r="H149" s="636" t="s">
        <v>507</v>
      </c>
      <c r="I149" s="636" t="s">
        <v>29093</v>
      </c>
      <c r="J149" s="636">
        <v>60.0</v>
      </c>
      <c r="K149" s="639">
        <v>1980000.0</v>
      </c>
      <c r="L149" s="636" t="s">
        <v>28196</v>
      </c>
      <c r="M149" s="640" t="s">
        <v>29094</v>
      </c>
      <c r="N149" s="636" t="s">
        <v>29095</v>
      </c>
      <c r="O149" s="636" t="s">
        <v>29096</v>
      </c>
      <c r="P149" s="636" t="s">
        <v>29097</v>
      </c>
      <c r="Q149" s="636" t="s">
        <v>29098</v>
      </c>
      <c r="R149" s="222"/>
      <c r="S149" s="222"/>
      <c r="T149" s="222"/>
      <c r="U149" s="628"/>
      <c r="V149" s="222"/>
      <c r="W149" s="629"/>
      <c r="X149" s="222"/>
      <c r="Y149" s="222"/>
      <c r="Z149" s="222"/>
      <c r="AA149" s="222"/>
      <c r="AB149" s="222"/>
      <c r="AC149" s="222"/>
      <c r="AD149" s="222"/>
      <c r="AE149" s="222"/>
      <c r="AF149" s="222"/>
      <c r="AG149" s="222"/>
      <c r="AH149" s="222"/>
      <c r="AI149" s="222"/>
      <c r="AJ149" s="222"/>
      <c r="AK149" s="222"/>
      <c r="AL149" s="222"/>
      <c r="AM149" s="222"/>
      <c r="AN149" s="222"/>
      <c r="AO149" s="222"/>
      <c r="AP149" s="222"/>
      <c r="AQ149" s="222"/>
      <c r="AR149" s="222"/>
      <c r="AS149" s="222"/>
      <c r="AT149" s="222"/>
      <c r="AU149" s="222"/>
      <c r="AV149" s="222"/>
      <c r="AW149" s="222"/>
      <c r="AX149" s="222"/>
      <c r="AY149" s="222"/>
      <c r="AZ149" s="222"/>
      <c r="BA149" s="222"/>
      <c r="BB149" s="222"/>
      <c r="BC149" s="222"/>
      <c r="BD149" s="222"/>
      <c r="BE149" s="222"/>
      <c r="BF149" s="222"/>
      <c r="BG149" s="222"/>
      <c r="BH149" s="222"/>
      <c r="BI149" s="222"/>
      <c r="BJ149" s="222"/>
      <c r="BK149" s="222"/>
      <c r="BL149" s="630">
        <f t="shared" si="1"/>
        <v>0</v>
      </c>
      <c r="BM149" s="222"/>
      <c r="BN149" s="222"/>
      <c r="BO149" s="631" t="s">
        <v>102</v>
      </c>
      <c r="BQ149" s="222"/>
      <c r="BR149" s="222"/>
      <c r="BS149" s="222"/>
      <c r="BT149" s="639">
        <v>1980000.0</v>
      </c>
      <c r="BU149" s="222"/>
      <c r="BV149" s="632">
        <f t="shared" si="2"/>
        <v>1980000</v>
      </c>
      <c r="BW149" s="632">
        <f>BV149</f>
        <v>1980000</v>
      </c>
      <c r="BX149" s="633">
        <f t="shared" si="3"/>
        <v>0</v>
      </c>
      <c r="BY149" s="632">
        <f t="shared" si="4"/>
        <v>0</v>
      </c>
      <c r="BZ149" s="633">
        <v>0.0</v>
      </c>
      <c r="CA149" s="633">
        <f t="shared" si="5"/>
        <v>0</v>
      </c>
      <c r="CB149" s="632">
        <f t="shared" si="6"/>
        <v>0</v>
      </c>
      <c r="CC149" s="633">
        <v>0.0</v>
      </c>
      <c r="CD149" s="633">
        <f t="shared" si="7"/>
        <v>0</v>
      </c>
      <c r="CE149" s="632">
        <f t="shared" si="8"/>
        <v>0</v>
      </c>
      <c r="CF149" s="633">
        <v>0.0</v>
      </c>
      <c r="CG149" s="633">
        <f t="shared" si="9"/>
        <v>0</v>
      </c>
      <c r="CH149" s="632">
        <f t="shared" si="10"/>
        <v>0</v>
      </c>
      <c r="CI149" s="633">
        <v>0.0</v>
      </c>
      <c r="CJ149" s="633">
        <f t="shared" si="11"/>
        <v>0</v>
      </c>
      <c r="CK149" s="632">
        <f t="shared" si="12"/>
        <v>0</v>
      </c>
      <c r="CL149" s="633">
        <v>0.0</v>
      </c>
      <c r="CM149" s="633">
        <f t="shared" si="13"/>
        <v>0</v>
      </c>
      <c r="CN149" s="632">
        <f t="shared" si="14"/>
        <v>0</v>
      </c>
      <c r="CO149" s="633">
        <v>0.0</v>
      </c>
      <c r="CP149" s="633">
        <f t="shared" si="15"/>
        <v>0</v>
      </c>
      <c r="CQ149" s="632">
        <f t="shared" si="16"/>
        <v>0</v>
      </c>
      <c r="CR149" s="633">
        <v>0.0</v>
      </c>
      <c r="CS149" s="633">
        <f t="shared" si="17"/>
        <v>0</v>
      </c>
      <c r="CT149" s="632">
        <f t="shared" si="18"/>
        <v>0</v>
      </c>
      <c r="CU149" s="633">
        <v>0.0</v>
      </c>
      <c r="CV149" s="633">
        <f t="shared" si="19"/>
        <v>0</v>
      </c>
      <c r="CW149" s="632">
        <f t="shared" si="20"/>
        <v>0</v>
      </c>
      <c r="CX149" s="633">
        <v>0.0</v>
      </c>
      <c r="CY149" s="633">
        <f t="shared" si="21"/>
        <v>0</v>
      </c>
      <c r="CZ149" s="632">
        <f t="shared" si="22"/>
        <v>0</v>
      </c>
      <c r="DA149" s="633">
        <v>0.0</v>
      </c>
      <c r="DB149" s="633">
        <f t="shared" si="23"/>
        <v>0</v>
      </c>
      <c r="DC149" s="632">
        <f t="shared" si="24"/>
        <v>0</v>
      </c>
      <c r="DD149" s="633">
        <v>0.0</v>
      </c>
      <c r="DE149" s="632">
        <f t="shared" si="25"/>
        <v>0</v>
      </c>
      <c r="DF149" s="632">
        <f t="shared" si="26"/>
        <v>0</v>
      </c>
    </row>
    <row r="150" hidden="1">
      <c r="A150" s="643">
        <v>6749811.0</v>
      </c>
      <c r="B150" s="635" t="s">
        <v>29099</v>
      </c>
      <c r="C150" s="636" t="s">
        <v>399</v>
      </c>
      <c r="D150" s="637">
        <v>45757.98952546297</v>
      </c>
      <c r="E150" s="637">
        <v>45757.99076388889</v>
      </c>
      <c r="F150" s="637">
        <v>45757.9909837963</v>
      </c>
      <c r="G150" s="636"/>
      <c r="H150" s="636" t="s">
        <v>803</v>
      </c>
      <c r="I150" s="636" t="s">
        <v>29100</v>
      </c>
      <c r="J150" s="636"/>
      <c r="K150" s="639">
        <v>788000.0</v>
      </c>
      <c r="L150" s="636" t="s">
        <v>28188</v>
      </c>
      <c r="M150" s="640" t="s">
        <v>29101</v>
      </c>
      <c r="N150" s="636" t="s">
        <v>29102</v>
      </c>
      <c r="O150" s="636" t="s">
        <v>29103</v>
      </c>
      <c r="P150" s="636" t="s">
        <v>29104</v>
      </c>
      <c r="Q150" s="636" t="s">
        <v>29105</v>
      </c>
      <c r="R150" s="222"/>
      <c r="S150" s="641">
        <v>45757.0</v>
      </c>
      <c r="T150" s="631" t="s">
        <v>28280</v>
      </c>
      <c r="U150" s="633">
        <v>788000.0</v>
      </c>
      <c r="V150" s="633">
        <v>788000.0</v>
      </c>
      <c r="W150" s="629"/>
      <c r="X150" s="222"/>
      <c r="Y150" s="222"/>
      <c r="Z150" s="222"/>
      <c r="AA150" s="222"/>
      <c r="AB150" s="222"/>
      <c r="AC150" s="222"/>
      <c r="AD150" s="222"/>
      <c r="AE150" s="222"/>
      <c r="AF150" s="222"/>
      <c r="AG150" s="222"/>
      <c r="AH150" s="222"/>
      <c r="AI150" s="222"/>
      <c r="AJ150" s="222"/>
      <c r="AK150" s="222"/>
      <c r="AL150" s="222"/>
      <c r="AM150" s="222"/>
      <c r="AN150" s="222"/>
      <c r="AO150" s="222"/>
      <c r="AP150" s="222"/>
      <c r="AQ150" s="222"/>
      <c r="AR150" s="222"/>
      <c r="AS150" s="222"/>
      <c r="AT150" s="222"/>
      <c r="AU150" s="222"/>
      <c r="AV150" s="222"/>
      <c r="AW150" s="222"/>
      <c r="AX150" s="222"/>
      <c r="AY150" s="222"/>
      <c r="AZ150" s="222"/>
      <c r="BA150" s="222"/>
      <c r="BB150" s="222"/>
      <c r="BC150" s="222"/>
      <c r="BD150" s="222"/>
      <c r="BE150" s="222"/>
      <c r="BF150" s="222"/>
      <c r="BG150" s="222"/>
      <c r="BH150" s="222"/>
      <c r="BI150" s="222"/>
      <c r="BJ150" s="222"/>
      <c r="BK150" s="222"/>
      <c r="BL150" s="630">
        <f t="shared" si="1"/>
        <v>788000</v>
      </c>
      <c r="BM150" s="222"/>
      <c r="BN150" s="222"/>
      <c r="BO150" s="222"/>
      <c r="BP150" s="222"/>
      <c r="BQ150" s="222"/>
      <c r="BR150" s="222"/>
      <c r="BS150" s="222"/>
      <c r="BT150" s="639">
        <v>788000.0</v>
      </c>
      <c r="BU150" s="222"/>
      <c r="BV150" s="632">
        <f t="shared" si="2"/>
        <v>788000</v>
      </c>
      <c r="BW150" s="633">
        <v>0.0</v>
      </c>
      <c r="BX150" s="633">
        <f t="shared" si="3"/>
        <v>65666.66667</v>
      </c>
      <c r="BY150" s="632">
        <f t="shared" si="4"/>
        <v>722333.3333</v>
      </c>
      <c r="BZ150" s="633">
        <v>0.0</v>
      </c>
      <c r="CA150" s="633">
        <f t="shared" si="5"/>
        <v>65666.66667</v>
      </c>
      <c r="CB150" s="632">
        <f t="shared" si="6"/>
        <v>656666.6667</v>
      </c>
      <c r="CC150" s="633">
        <v>0.0</v>
      </c>
      <c r="CD150" s="633">
        <f t="shared" si="7"/>
        <v>65666.66667</v>
      </c>
      <c r="CE150" s="632">
        <f t="shared" si="8"/>
        <v>591000</v>
      </c>
      <c r="CF150" s="633">
        <v>0.0</v>
      </c>
      <c r="CG150" s="633">
        <f t="shared" si="9"/>
        <v>65666.66667</v>
      </c>
      <c r="CH150" s="632">
        <f t="shared" si="10"/>
        <v>525333.3333</v>
      </c>
      <c r="CI150" s="633">
        <v>0.0</v>
      </c>
      <c r="CJ150" s="633">
        <f t="shared" si="11"/>
        <v>65666.66667</v>
      </c>
      <c r="CK150" s="632">
        <f t="shared" si="12"/>
        <v>459666.6667</v>
      </c>
      <c r="CL150" s="633">
        <v>0.0</v>
      </c>
      <c r="CM150" s="633">
        <f t="shared" si="13"/>
        <v>65666.66667</v>
      </c>
      <c r="CN150" s="632">
        <f t="shared" si="14"/>
        <v>394000</v>
      </c>
      <c r="CO150" s="633">
        <v>0.0</v>
      </c>
      <c r="CP150" s="633">
        <f t="shared" si="15"/>
        <v>65666.66667</v>
      </c>
      <c r="CQ150" s="632">
        <f t="shared" si="16"/>
        <v>328333.3333</v>
      </c>
      <c r="CR150" s="633">
        <v>0.0</v>
      </c>
      <c r="CS150" s="633">
        <f t="shared" si="17"/>
        <v>65666.66667</v>
      </c>
      <c r="CT150" s="632">
        <f t="shared" si="18"/>
        <v>262666.6667</v>
      </c>
      <c r="CU150" s="633">
        <v>0.0</v>
      </c>
      <c r="CV150" s="633">
        <f t="shared" si="19"/>
        <v>65666.66667</v>
      </c>
      <c r="CW150" s="632">
        <f t="shared" si="20"/>
        <v>197000</v>
      </c>
      <c r="CX150" s="633">
        <v>0.0</v>
      </c>
      <c r="CY150" s="633">
        <f t="shared" si="21"/>
        <v>65666.66667</v>
      </c>
      <c r="CZ150" s="632">
        <f t="shared" si="22"/>
        <v>131333.3333</v>
      </c>
      <c r="DA150" s="633">
        <v>0.0</v>
      </c>
      <c r="DB150" s="633">
        <f t="shared" si="23"/>
        <v>65666.66667</v>
      </c>
      <c r="DC150" s="632">
        <f t="shared" si="24"/>
        <v>65666.66667</v>
      </c>
      <c r="DD150" s="633">
        <v>0.0</v>
      </c>
      <c r="DE150" s="632">
        <f t="shared" si="25"/>
        <v>65666.66667</v>
      </c>
      <c r="DF150" s="632">
        <f t="shared" si="26"/>
        <v>0</v>
      </c>
    </row>
    <row r="151" hidden="1">
      <c r="A151" s="643">
        <v>6749813.0</v>
      </c>
      <c r="B151" s="635" t="s">
        <v>29106</v>
      </c>
      <c r="C151" s="636" t="s">
        <v>399</v>
      </c>
      <c r="D151" s="637">
        <v>45757.982453703706</v>
      </c>
      <c r="E151" s="637">
        <v>45757.98416666667</v>
      </c>
      <c r="F151" s="637">
        <v>45758.017962962964</v>
      </c>
      <c r="G151" s="636"/>
      <c r="H151" s="636" t="s">
        <v>95</v>
      </c>
      <c r="I151" s="636" t="s">
        <v>29107</v>
      </c>
      <c r="J151" s="636">
        <v>36.0</v>
      </c>
      <c r="K151" s="639">
        <v>798000.0</v>
      </c>
      <c r="L151" s="636" t="s">
        <v>28188</v>
      </c>
      <c r="M151" s="640" t="s">
        <v>29108</v>
      </c>
      <c r="N151" s="636" t="s">
        <v>29109</v>
      </c>
      <c r="O151" s="636" t="s">
        <v>29110</v>
      </c>
      <c r="P151" s="636" t="s">
        <v>29111</v>
      </c>
      <c r="Q151" s="636" t="s">
        <v>29112</v>
      </c>
      <c r="R151" s="222"/>
      <c r="S151" s="641">
        <v>45777.0</v>
      </c>
      <c r="T151" s="631" t="s">
        <v>28223</v>
      </c>
      <c r="U151" s="633">
        <v>798000.0</v>
      </c>
      <c r="V151" s="633">
        <v>774060.0</v>
      </c>
      <c r="W151" s="629"/>
      <c r="X151" s="222"/>
      <c r="Y151" s="222"/>
      <c r="Z151" s="222"/>
      <c r="AA151" s="222"/>
      <c r="AB151" s="222"/>
      <c r="AC151" s="222"/>
      <c r="AD151" s="222"/>
      <c r="AE151" s="222"/>
      <c r="AF151" s="222"/>
      <c r="AG151" s="222"/>
      <c r="AH151" s="222"/>
      <c r="AI151" s="222"/>
      <c r="AJ151" s="222"/>
      <c r="AK151" s="222"/>
      <c r="AL151" s="222"/>
      <c r="AM151" s="222"/>
      <c r="AN151" s="222"/>
      <c r="AO151" s="222"/>
      <c r="AP151" s="222"/>
      <c r="AQ151" s="222"/>
      <c r="AR151" s="222"/>
      <c r="AS151" s="222"/>
      <c r="AT151" s="222"/>
      <c r="AU151" s="222"/>
      <c r="AV151" s="222"/>
      <c r="AW151" s="222"/>
      <c r="AX151" s="222"/>
      <c r="AY151" s="222"/>
      <c r="AZ151" s="222"/>
      <c r="BA151" s="222"/>
      <c r="BB151" s="222"/>
      <c r="BC151" s="222"/>
      <c r="BD151" s="222"/>
      <c r="BE151" s="222"/>
      <c r="BF151" s="222"/>
      <c r="BG151" s="222"/>
      <c r="BH151" s="222"/>
      <c r="BI151" s="222"/>
      <c r="BJ151" s="222"/>
      <c r="BK151" s="222"/>
      <c r="BL151" s="630">
        <f t="shared" si="1"/>
        <v>798000</v>
      </c>
      <c r="BM151" s="222"/>
      <c r="BN151" s="222"/>
      <c r="BO151" s="222"/>
      <c r="BP151" s="222"/>
      <c r="BQ151" s="222"/>
      <c r="BR151" s="222"/>
      <c r="BS151" s="222"/>
      <c r="BT151" s="639">
        <v>798000.0</v>
      </c>
      <c r="BU151" s="222"/>
      <c r="BV151" s="632">
        <f t="shared" si="2"/>
        <v>798000</v>
      </c>
      <c r="BW151" s="633">
        <v>0.0</v>
      </c>
      <c r="BX151" s="633">
        <f t="shared" si="3"/>
        <v>66500</v>
      </c>
      <c r="BY151" s="632">
        <f t="shared" si="4"/>
        <v>731500</v>
      </c>
      <c r="BZ151" s="633">
        <v>0.0</v>
      </c>
      <c r="CA151" s="633">
        <f t="shared" si="5"/>
        <v>66500</v>
      </c>
      <c r="CB151" s="632">
        <f t="shared" si="6"/>
        <v>665000</v>
      </c>
      <c r="CC151" s="633">
        <v>0.0</v>
      </c>
      <c r="CD151" s="633">
        <f t="shared" si="7"/>
        <v>66500</v>
      </c>
      <c r="CE151" s="632">
        <f t="shared" si="8"/>
        <v>598500</v>
      </c>
      <c r="CF151" s="633">
        <v>0.0</v>
      </c>
      <c r="CG151" s="633">
        <f t="shared" si="9"/>
        <v>66500</v>
      </c>
      <c r="CH151" s="632">
        <f t="shared" si="10"/>
        <v>532000</v>
      </c>
      <c r="CI151" s="633">
        <v>0.0</v>
      </c>
      <c r="CJ151" s="633">
        <f t="shared" si="11"/>
        <v>66500</v>
      </c>
      <c r="CK151" s="632">
        <f t="shared" si="12"/>
        <v>465500</v>
      </c>
      <c r="CL151" s="633">
        <v>0.0</v>
      </c>
      <c r="CM151" s="633">
        <f t="shared" si="13"/>
        <v>66500</v>
      </c>
      <c r="CN151" s="632">
        <f t="shared" si="14"/>
        <v>399000</v>
      </c>
      <c r="CO151" s="633">
        <v>0.0</v>
      </c>
      <c r="CP151" s="633">
        <f t="shared" si="15"/>
        <v>66500</v>
      </c>
      <c r="CQ151" s="632">
        <f t="shared" si="16"/>
        <v>332500</v>
      </c>
      <c r="CR151" s="633">
        <v>0.0</v>
      </c>
      <c r="CS151" s="633">
        <f t="shared" si="17"/>
        <v>66500</v>
      </c>
      <c r="CT151" s="632">
        <f t="shared" si="18"/>
        <v>266000</v>
      </c>
      <c r="CU151" s="633">
        <v>0.0</v>
      </c>
      <c r="CV151" s="633">
        <f t="shared" si="19"/>
        <v>66500</v>
      </c>
      <c r="CW151" s="632">
        <f t="shared" si="20"/>
        <v>199500</v>
      </c>
      <c r="CX151" s="633">
        <v>0.0</v>
      </c>
      <c r="CY151" s="633">
        <f t="shared" si="21"/>
        <v>66500</v>
      </c>
      <c r="CZ151" s="632">
        <f t="shared" si="22"/>
        <v>133000</v>
      </c>
      <c r="DA151" s="633">
        <v>0.0</v>
      </c>
      <c r="DB151" s="633">
        <f t="shared" si="23"/>
        <v>66500</v>
      </c>
      <c r="DC151" s="632">
        <f t="shared" si="24"/>
        <v>66500</v>
      </c>
      <c r="DD151" s="633">
        <v>0.0</v>
      </c>
      <c r="DE151" s="632">
        <f t="shared" si="25"/>
        <v>66500</v>
      </c>
      <c r="DF151" s="632">
        <f t="shared" si="26"/>
        <v>0</v>
      </c>
    </row>
    <row r="152" hidden="1">
      <c r="A152" s="643">
        <v>6749832.0</v>
      </c>
      <c r="B152" s="635" t="s">
        <v>29113</v>
      </c>
      <c r="C152" s="636" t="s">
        <v>399</v>
      </c>
      <c r="D152" s="637">
        <v>45758.01556712963</v>
      </c>
      <c r="E152" s="637">
        <v>45758.017962962964</v>
      </c>
      <c r="F152" s="637">
        <v>45758.01818287037</v>
      </c>
      <c r="G152" s="636"/>
      <c r="H152" s="636" t="s">
        <v>28723</v>
      </c>
      <c r="I152" s="636" t="s">
        <v>29114</v>
      </c>
      <c r="J152" s="636"/>
      <c r="K152" s="639">
        <v>1980000.0</v>
      </c>
      <c r="L152" s="636" t="s">
        <v>28196</v>
      </c>
      <c r="M152" s="640" t="s">
        <v>29115</v>
      </c>
      <c r="N152" s="636" t="s">
        <v>29114</v>
      </c>
      <c r="O152" s="636" t="s">
        <v>29116</v>
      </c>
      <c r="P152" s="636" t="s">
        <v>29117</v>
      </c>
      <c r="Q152" s="636" t="s">
        <v>29118</v>
      </c>
      <c r="R152" s="222"/>
      <c r="S152" s="641">
        <v>45758.0</v>
      </c>
      <c r="T152" s="631" t="s">
        <v>28202</v>
      </c>
      <c r="U152" s="633">
        <v>-1980000.0</v>
      </c>
      <c r="V152" s="633">
        <v>-1890902.0</v>
      </c>
      <c r="W152" s="629"/>
      <c r="X152" s="641">
        <v>45763.0</v>
      </c>
      <c r="Y152" s="631" t="s">
        <v>28202</v>
      </c>
      <c r="Z152" s="633">
        <v>-1980000.0</v>
      </c>
      <c r="AA152" s="633">
        <v>-1890902.0</v>
      </c>
      <c r="AB152" s="222"/>
      <c r="AC152" s="222"/>
      <c r="AD152" s="222"/>
      <c r="AE152" s="222"/>
      <c r="AF152" s="222"/>
      <c r="AG152" s="222"/>
      <c r="AH152" s="222"/>
      <c r="AI152" s="222"/>
      <c r="AJ152" s="222"/>
      <c r="AK152" s="222"/>
      <c r="AL152" s="222"/>
      <c r="AM152" s="222"/>
      <c r="AN152" s="222"/>
      <c r="AO152" s="222"/>
      <c r="AP152" s="222"/>
      <c r="AQ152" s="222"/>
      <c r="AR152" s="222"/>
      <c r="AS152" s="222"/>
      <c r="AT152" s="222"/>
      <c r="AU152" s="222"/>
      <c r="AV152" s="222"/>
      <c r="AW152" s="222"/>
      <c r="AX152" s="222"/>
      <c r="AY152" s="222"/>
      <c r="AZ152" s="222"/>
      <c r="BA152" s="222"/>
      <c r="BB152" s="222"/>
      <c r="BC152" s="222"/>
      <c r="BD152" s="222"/>
      <c r="BE152" s="222"/>
      <c r="BF152" s="222"/>
      <c r="BG152" s="222"/>
      <c r="BH152" s="222"/>
      <c r="BI152" s="222"/>
      <c r="BJ152" s="222"/>
      <c r="BK152" s="222"/>
      <c r="BL152" s="630">
        <f t="shared" si="1"/>
        <v>-3960000</v>
      </c>
      <c r="BM152" s="222"/>
      <c r="BN152" s="631" t="s">
        <v>76</v>
      </c>
      <c r="BP152" s="222"/>
      <c r="BQ152" s="222"/>
      <c r="BR152" s="222"/>
      <c r="BS152" s="222"/>
      <c r="BT152" s="639">
        <v>1980000.0</v>
      </c>
      <c r="BU152" s="222"/>
      <c r="BV152" s="632">
        <f t="shared" si="2"/>
        <v>1980000</v>
      </c>
      <c r="BW152" s="632">
        <f t="shared" ref="BW152:BW154" si="42">BV152</f>
        <v>1980000</v>
      </c>
      <c r="BX152" s="633">
        <f t="shared" si="3"/>
        <v>0</v>
      </c>
      <c r="BY152" s="632">
        <f t="shared" si="4"/>
        <v>0</v>
      </c>
      <c r="BZ152" s="633">
        <v>0.0</v>
      </c>
      <c r="CA152" s="633">
        <f t="shared" si="5"/>
        <v>0</v>
      </c>
      <c r="CB152" s="632">
        <f t="shared" si="6"/>
        <v>0</v>
      </c>
      <c r="CC152" s="633">
        <v>0.0</v>
      </c>
      <c r="CD152" s="633">
        <f t="shared" si="7"/>
        <v>0</v>
      </c>
      <c r="CE152" s="632">
        <f t="shared" si="8"/>
        <v>0</v>
      </c>
      <c r="CF152" s="633">
        <v>0.0</v>
      </c>
      <c r="CG152" s="633">
        <f t="shared" si="9"/>
        <v>0</v>
      </c>
      <c r="CH152" s="632">
        <f t="shared" si="10"/>
        <v>0</v>
      </c>
      <c r="CI152" s="633">
        <v>0.0</v>
      </c>
      <c r="CJ152" s="633">
        <f t="shared" si="11"/>
        <v>0</v>
      </c>
      <c r="CK152" s="632">
        <f t="shared" si="12"/>
        <v>0</v>
      </c>
      <c r="CL152" s="633">
        <v>0.0</v>
      </c>
      <c r="CM152" s="633">
        <f t="shared" si="13"/>
        <v>0</v>
      </c>
      <c r="CN152" s="632">
        <f t="shared" si="14"/>
        <v>0</v>
      </c>
      <c r="CO152" s="633">
        <v>0.0</v>
      </c>
      <c r="CP152" s="633">
        <f t="shared" si="15"/>
        <v>0</v>
      </c>
      <c r="CQ152" s="632">
        <f t="shared" si="16"/>
        <v>0</v>
      </c>
      <c r="CR152" s="633">
        <v>0.0</v>
      </c>
      <c r="CS152" s="633">
        <f t="shared" si="17"/>
        <v>0</v>
      </c>
      <c r="CT152" s="632">
        <f t="shared" si="18"/>
        <v>0</v>
      </c>
      <c r="CU152" s="633">
        <v>0.0</v>
      </c>
      <c r="CV152" s="633">
        <f t="shared" si="19"/>
        <v>0</v>
      </c>
      <c r="CW152" s="632">
        <f t="shared" si="20"/>
        <v>0</v>
      </c>
      <c r="CX152" s="633">
        <v>0.0</v>
      </c>
      <c r="CY152" s="633">
        <f t="shared" si="21"/>
        <v>0</v>
      </c>
      <c r="CZ152" s="632">
        <f t="shared" si="22"/>
        <v>0</v>
      </c>
      <c r="DA152" s="633">
        <v>0.0</v>
      </c>
      <c r="DB152" s="633">
        <f t="shared" si="23"/>
        <v>0</v>
      </c>
      <c r="DC152" s="632">
        <f t="shared" si="24"/>
        <v>0</v>
      </c>
      <c r="DD152" s="633">
        <v>0.0</v>
      </c>
      <c r="DE152" s="632">
        <f t="shared" si="25"/>
        <v>0</v>
      </c>
      <c r="DF152" s="632">
        <f t="shared" si="26"/>
        <v>0</v>
      </c>
    </row>
    <row r="153" hidden="1">
      <c r="A153" s="643">
        <v>6749835.0</v>
      </c>
      <c r="B153" s="635" t="s">
        <v>29119</v>
      </c>
      <c r="C153" s="636" t="s">
        <v>399</v>
      </c>
      <c r="D153" s="637">
        <v>45758.014699074076</v>
      </c>
      <c r="E153" s="637">
        <v>45758.01590277778</v>
      </c>
      <c r="F153" s="637">
        <v>45758.016875</v>
      </c>
      <c r="G153" s="636"/>
      <c r="H153" s="636" t="s">
        <v>770</v>
      </c>
      <c r="I153" s="636" t="s">
        <v>29120</v>
      </c>
      <c r="J153" s="636">
        <v>36.0</v>
      </c>
      <c r="K153" s="639">
        <v>1980000.0</v>
      </c>
      <c r="L153" s="636" t="s">
        <v>28196</v>
      </c>
      <c r="M153" s="640" t="s">
        <v>29121</v>
      </c>
      <c r="N153" s="636" t="s">
        <v>29122</v>
      </c>
      <c r="O153" s="636" t="s">
        <v>29123</v>
      </c>
      <c r="P153" s="636" t="s">
        <v>29124</v>
      </c>
      <c r="Q153" s="636" t="s">
        <v>29125</v>
      </c>
      <c r="R153" s="222"/>
      <c r="S153" s="222"/>
      <c r="T153" s="222"/>
      <c r="U153" s="628"/>
      <c r="V153" s="222"/>
      <c r="W153" s="629"/>
      <c r="X153" s="222"/>
      <c r="Y153" s="222"/>
      <c r="Z153" s="222"/>
      <c r="AA153" s="222"/>
      <c r="AB153" s="222"/>
      <c r="AC153" s="222"/>
      <c r="AD153" s="222"/>
      <c r="AE153" s="222"/>
      <c r="AF153" s="222"/>
      <c r="AG153" s="222"/>
      <c r="AH153" s="222"/>
      <c r="AI153" s="222"/>
      <c r="AJ153" s="222"/>
      <c r="AK153" s="222"/>
      <c r="AL153" s="222"/>
      <c r="AM153" s="222"/>
      <c r="AN153" s="222"/>
      <c r="AO153" s="222"/>
      <c r="AP153" s="222"/>
      <c r="AQ153" s="222"/>
      <c r="AR153" s="222"/>
      <c r="AS153" s="222"/>
      <c r="AT153" s="222"/>
      <c r="AU153" s="222"/>
      <c r="AV153" s="222"/>
      <c r="AW153" s="222"/>
      <c r="AX153" s="222"/>
      <c r="AY153" s="222"/>
      <c r="AZ153" s="222"/>
      <c r="BA153" s="222"/>
      <c r="BB153" s="222"/>
      <c r="BC153" s="222"/>
      <c r="BD153" s="222"/>
      <c r="BE153" s="222"/>
      <c r="BF153" s="222"/>
      <c r="BG153" s="222"/>
      <c r="BH153" s="222"/>
      <c r="BI153" s="222"/>
      <c r="BJ153" s="222"/>
      <c r="BK153" s="222"/>
      <c r="BL153" s="630">
        <f t="shared" si="1"/>
        <v>0</v>
      </c>
      <c r="BM153" s="222"/>
      <c r="BN153" s="222"/>
      <c r="BO153" s="631" t="s">
        <v>102</v>
      </c>
      <c r="BP153" s="631" t="s">
        <v>28148</v>
      </c>
      <c r="BQ153" s="222"/>
      <c r="BR153" s="222"/>
      <c r="BS153" s="222"/>
      <c r="BT153" s="639">
        <v>1980000.0</v>
      </c>
      <c r="BU153" s="222"/>
      <c r="BV153" s="632">
        <f t="shared" si="2"/>
        <v>1980000</v>
      </c>
      <c r="BW153" s="632">
        <f t="shared" si="42"/>
        <v>1980000</v>
      </c>
      <c r="BX153" s="633">
        <f t="shared" si="3"/>
        <v>0</v>
      </c>
      <c r="BY153" s="632">
        <f t="shared" si="4"/>
        <v>0</v>
      </c>
      <c r="BZ153" s="633">
        <v>0.0</v>
      </c>
      <c r="CA153" s="633">
        <f t="shared" si="5"/>
        <v>0</v>
      </c>
      <c r="CB153" s="632">
        <f t="shared" si="6"/>
        <v>0</v>
      </c>
      <c r="CC153" s="633">
        <v>0.0</v>
      </c>
      <c r="CD153" s="633">
        <f t="shared" si="7"/>
        <v>0</v>
      </c>
      <c r="CE153" s="632">
        <f t="shared" si="8"/>
        <v>0</v>
      </c>
      <c r="CF153" s="633">
        <v>0.0</v>
      </c>
      <c r="CG153" s="633">
        <f t="shared" si="9"/>
        <v>0</v>
      </c>
      <c r="CH153" s="632">
        <f t="shared" si="10"/>
        <v>0</v>
      </c>
      <c r="CI153" s="633">
        <v>0.0</v>
      </c>
      <c r="CJ153" s="633">
        <f t="shared" si="11"/>
        <v>0</v>
      </c>
      <c r="CK153" s="632">
        <f t="shared" si="12"/>
        <v>0</v>
      </c>
      <c r="CL153" s="633">
        <v>0.0</v>
      </c>
      <c r="CM153" s="633">
        <f t="shared" si="13"/>
        <v>0</v>
      </c>
      <c r="CN153" s="632">
        <f t="shared" si="14"/>
        <v>0</v>
      </c>
      <c r="CO153" s="633">
        <v>0.0</v>
      </c>
      <c r="CP153" s="633">
        <f t="shared" si="15"/>
        <v>0</v>
      </c>
      <c r="CQ153" s="632">
        <f t="shared" si="16"/>
        <v>0</v>
      </c>
      <c r="CR153" s="633">
        <v>0.0</v>
      </c>
      <c r="CS153" s="633">
        <f t="shared" si="17"/>
        <v>0</v>
      </c>
      <c r="CT153" s="632">
        <f t="shared" si="18"/>
        <v>0</v>
      </c>
      <c r="CU153" s="633">
        <v>0.0</v>
      </c>
      <c r="CV153" s="633">
        <f t="shared" si="19"/>
        <v>0</v>
      </c>
      <c r="CW153" s="632">
        <f t="shared" si="20"/>
        <v>0</v>
      </c>
      <c r="CX153" s="633">
        <v>0.0</v>
      </c>
      <c r="CY153" s="633">
        <f t="shared" si="21"/>
        <v>0</v>
      </c>
      <c r="CZ153" s="632">
        <f t="shared" si="22"/>
        <v>0</v>
      </c>
      <c r="DA153" s="633">
        <v>0.0</v>
      </c>
      <c r="DB153" s="633">
        <f t="shared" si="23"/>
        <v>0</v>
      </c>
      <c r="DC153" s="632">
        <f t="shared" si="24"/>
        <v>0</v>
      </c>
      <c r="DD153" s="633">
        <v>0.0</v>
      </c>
      <c r="DE153" s="632">
        <f t="shared" si="25"/>
        <v>0</v>
      </c>
      <c r="DF153" s="632">
        <f t="shared" si="26"/>
        <v>0</v>
      </c>
    </row>
    <row r="154" hidden="1">
      <c r="A154" s="643">
        <v>6749900.0</v>
      </c>
      <c r="B154" s="635" t="s">
        <v>29126</v>
      </c>
      <c r="C154" s="636" t="s">
        <v>399</v>
      </c>
      <c r="D154" s="637">
        <v>45758.04623842592</v>
      </c>
      <c r="E154" s="637">
        <v>45758.04800925926</v>
      </c>
      <c r="F154" s="637">
        <v>45758.04851851852</v>
      </c>
      <c r="G154" s="636"/>
      <c r="H154" s="636" t="s">
        <v>622</v>
      </c>
      <c r="I154" s="636" t="s">
        <v>29127</v>
      </c>
      <c r="J154" s="636"/>
      <c r="K154" s="639">
        <v>1980000.0</v>
      </c>
      <c r="L154" s="636" t="s">
        <v>28196</v>
      </c>
      <c r="M154" s="640" t="s">
        <v>29128</v>
      </c>
      <c r="N154" s="636" t="s">
        <v>29129</v>
      </c>
      <c r="O154" s="636" t="s">
        <v>29130</v>
      </c>
      <c r="P154" s="636" t="s">
        <v>29131</v>
      </c>
      <c r="Q154" s="636" t="s">
        <v>29132</v>
      </c>
      <c r="R154" s="222"/>
      <c r="S154" s="641">
        <v>45758.0</v>
      </c>
      <c r="T154" s="631" t="s">
        <v>28202</v>
      </c>
      <c r="U154" s="633">
        <v>-1980000.0</v>
      </c>
      <c r="V154" s="633">
        <v>-1890902.0</v>
      </c>
      <c r="W154" s="629"/>
      <c r="X154" s="641">
        <v>45765.0</v>
      </c>
      <c r="Y154" s="631" t="s">
        <v>28202</v>
      </c>
      <c r="Z154" s="633">
        <v>-1980000.0</v>
      </c>
      <c r="AA154" s="633">
        <v>-1890902.0</v>
      </c>
      <c r="AB154" s="222"/>
      <c r="AC154" s="222"/>
      <c r="AD154" s="222"/>
      <c r="AE154" s="222"/>
      <c r="AF154" s="222"/>
      <c r="AG154" s="222"/>
      <c r="AH154" s="222"/>
      <c r="AI154" s="222"/>
      <c r="AJ154" s="222"/>
      <c r="AK154" s="222"/>
      <c r="AL154" s="222"/>
      <c r="AM154" s="222"/>
      <c r="AN154" s="222"/>
      <c r="AO154" s="222"/>
      <c r="AP154" s="222"/>
      <c r="AQ154" s="222"/>
      <c r="AR154" s="222"/>
      <c r="AS154" s="222"/>
      <c r="AT154" s="222"/>
      <c r="AU154" s="222"/>
      <c r="AV154" s="222"/>
      <c r="AW154" s="222"/>
      <c r="AX154" s="222"/>
      <c r="AY154" s="222"/>
      <c r="AZ154" s="222"/>
      <c r="BA154" s="222"/>
      <c r="BB154" s="222"/>
      <c r="BC154" s="222"/>
      <c r="BD154" s="222"/>
      <c r="BE154" s="222"/>
      <c r="BF154" s="222"/>
      <c r="BG154" s="222"/>
      <c r="BH154" s="222"/>
      <c r="BI154" s="222"/>
      <c r="BJ154" s="222"/>
      <c r="BK154" s="222"/>
      <c r="BL154" s="630">
        <f t="shared" si="1"/>
        <v>-3960000</v>
      </c>
      <c r="BM154" s="222"/>
      <c r="BN154" s="631" t="s">
        <v>76</v>
      </c>
      <c r="BP154" s="222"/>
      <c r="BQ154" s="222"/>
      <c r="BR154" s="222"/>
      <c r="BS154" s="222"/>
      <c r="BT154" s="639">
        <v>1980000.0</v>
      </c>
      <c r="BU154" s="222"/>
      <c r="BV154" s="632">
        <f t="shared" si="2"/>
        <v>1980000</v>
      </c>
      <c r="BW154" s="632">
        <f t="shared" si="42"/>
        <v>1980000</v>
      </c>
      <c r="BX154" s="633">
        <f t="shared" si="3"/>
        <v>0</v>
      </c>
      <c r="BY154" s="632">
        <f t="shared" si="4"/>
        <v>0</v>
      </c>
      <c r="BZ154" s="633">
        <v>0.0</v>
      </c>
      <c r="CA154" s="633">
        <f t="shared" si="5"/>
        <v>0</v>
      </c>
      <c r="CB154" s="632">
        <f t="shared" si="6"/>
        <v>0</v>
      </c>
      <c r="CC154" s="633">
        <v>0.0</v>
      </c>
      <c r="CD154" s="633">
        <f t="shared" si="7"/>
        <v>0</v>
      </c>
      <c r="CE154" s="632">
        <f t="shared" si="8"/>
        <v>0</v>
      </c>
      <c r="CF154" s="633">
        <v>0.0</v>
      </c>
      <c r="CG154" s="633">
        <f t="shared" si="9"/>
        <v>0</v>
      </c>
      <c r="CH154" s="632">
        <f t="shared" si="10"/>
        <v>0</v>
      </c>
      <c r="CI154" s="633">
        <v>0.0</v>
      </c>
      <c r="CJ154" s="633">
        <f t="shared" si="11"/>
        <v>0</v>
      </c>
      <c r="CK154" s="632">
        <f t="shared" si="12"/>
        <v>0</v>
      </c>
      <c r="CL154" s="633">
        <v>0.0</v>
      </c>
      <c r="CM154" s="633">
        <f t="shared" si="13"/>
        <v>0</v>
      </c>
      <c r="CN154" s="632">
        <f t="shared" si="14"/>
        <v>0</v>
      </c>
      <c r="CO154" s="633">
        <v>0.0</v>
      </c>
      <c r="CP154" s="633">
        <f t="shared" si="15"/>
        <v>0</v>
      </c>
      <c r="CQ154" s="632">
        <f t="shared" si="16"/>
        <v>0</v>
      </c>
      <c r="CR154" s="633">
        <v>0.0</v>
      </c>
      <c r="CS154" s="633">
        <f t="shared" si="17"/>
        <v>0</v>
      </c>
      <c r="CT154" s="632">
        <f t="shared" si="18"/>
        <v>0</v>
      </c>
      <c r="CU154" s="633">
        <v>0.0</v>
      </c>
      <c r="CV154" s="633">
        <f t="shared" si="19"/>
        <v>0</v>
      </c>
      <c r="CW154" s="632">
        <f t="shared" si="20"/>
        <v>0</v>
      </c>
      <c r="CX154" s="633">
        <v>0.0</v>
      </c>
      <c r="CY154" s="633">
        <f t="shared" si="21"/>
        <v>0</v>
      </c>
      <c r="CZ154" s="632">
        <f t="shared" si="22"/>
        <v>0</v>
      </c>
      <c r="DA154" s="633">
        <v>0.0</v>
      </c>
      <c r="DB154" s="633">
        <f t="shared" si="23"/>
        <v>0</v>
      </c>
      <c r="DC154" s="632">
        <f t="shared" si="24"/>
        <v>0</v>
      </c>
      <c r="DD154" s="633">
        <v>0.0</v>
      </c>
      <c r="DE154" s="632">
        <f t="shared" si="25"/>
        <v>0</v>
      </c>
      <c r="DF154" s="632">
        <f t="shared" si="26"/>
        <v>0</v>
      </c>
    </row>
    <row r="155" hidden="1">
      <c r="A155" s="643">
        <v>6752058.0</v>
      </c>
      <c r="B155" s="635" t="s">
        <v>29133</v>
      </c>
      <c r="C155" s="636" t="s">
        <v>399</v>
      </c>
      <c r="D155" s="637">
        <v>45758.47085648148</v>
      </c>
      <c r="E155" s="637">
        <v>45758.47193287037</v>
      </c>
      <c r="F155" s="637">
        <v>45758.4721412037</v>
      </c>
      <c r="G155" s="636"/>
      <c r="H155" s="636" t="s">
        <v>481</v>
      </c>
      <c r="I155" s="636" t="s">
        <v>29134</v>
      </c>
      <c r="J155" s="636">
        <v>36.0</v>
      </c>
      <c r="K155" s="639">
        <v>798000.0</v>
      </c>
      <c r="L155" s="636" t="s">
        <v>28188</v>
      </c>
      <c r="M155" s="640" t="s">
        <v>29135</v>
      </c>
      <c r="N155" s="636" t="s">
        <v>29136</v>
      </c>
      <c r="O155" s="636" t="s">
        <v>29136</v>
      </c>
      <c r="P155" s="636" t="s">
        <v>29137</v>
      </c>
      <c r="Q155" s="636" t="s">
        <v>29138</v>
      </c>
      <c r="R155" s="222"/>
      <c r="S155" s="645">
        <v>45765.0</v>
      </c>
      <c r="T155" s="631" t="s">
        <v>28886</v>
      </c>
      <c r="U155" s="633">
        <v>798000.0</v>
      </c>
      <c r="V155" s="222"/>
      <c r="W155" s="629"/>
      <c r="X155" s="222"/>
      <c r="Y155" s="222"/>
      <c r="Z155" s="222"/>
      <c r="AA155" s="222"/>
      <c r="AB155" s="222"/>
      <c r="AC155" s="222"/>
      <c r="AD155" s="222"/>
      <c r="AE155" s="222"/>
      <c r="AF155" s="222"/>
      <c r="AG155" s="222"/>
      <c r="AH155" s="222"/>
      <c r="AI155" s="222"/>
      <c r="AJ155" s="222"/>
      <c r="AK155" s="222"/>
      <c r="AL155" s="222"/>
      <c r="AM155" s="222"/>
      <c r="AN155" s="222"/>
      <c r="AO155" s="222"/>
      <c r="AP155" s="222"/>
      <c r="AQ155" s="222"/>
      <c r="AR155" s="222"/>
      <c r="AS155" s="222"/>
      <c r="AT155" s="222"/>
      <c r="AU155" s="222"/>
      <c r="AV155" s="222"/>
      <c r="AW155" s="222"/>
      <c r="AX155" s="222"/>
      <c r="AY155" s="222"/>
      <c r="AZ155" s="222"/>
      <c r="BA155" s="222"/>
      <c r="BB155" s="222"/>
      <c r="BC155" s="222"/>
      <c r="BD155" s="222"/>
      <c r="BE155" s="222"/>
      <c r="BF155" s="222"/>
      <c r="BG155" s="222"/>
      <c r="BH155" s="222"/>
      <c r="BI155" s="222"/>
      <c r="BJ155" s="222"/>
      <c r="BK155" s="222"/>
      <c r="BL155" s="630">
        <f t="shared" si="1"/>
        <v>798000</v>
      </c>
      <c r="BM155" s="222"/>
      <c r="BN155" s="222"/>
      <c r="BO155" s="222"/>
      <c r="BP155" s="222"/>
      <c r="BQ155" s="222"/>
      <c r="BR155" s="222"/>
      <c r="BS155" s="222"/>
      <c r="BT155" s="639">
        <v>798000.0</v>
      </c>
      <c r="BU155" s="222"/>
      <c r="BV155" s="632">
        <f t="shared" si="2"/>
        <v>798000</v>
      </c>
      <c r="BW155" s="633">
        <v>0.0</v>
      </c>
      <c r="BX155" s="633">
        <f t="shared" si="3"/>
        <v>66500</v>
      </c>
      <c r="BY155" s="632">
        <f t="shared" si="4"/>
        <v>731500</v>
      </c>
      <c r="BZ155" s="633">
        <v>0.0</v>
      </c>
      <c r="CA155" s="633">
        <f t="shared" si="5"/>
        <v>66500</v>
      </c>
      <c r="CB155" s="632">
        <f t="shared" si="6"/>
        <v>665000</v>
      </c>
      <c r="CC155" s="633">
        <v>0.0</v>
      </c>
      <c r="CD155" s="633">
        <f t="shared" si="7"/>
        <v>66500</v>
      </c>
      <c r="CE155" s="632">
        <f t="shared" si="8"/>
        <v>598500</v>
      </c>
      <c r="CF155" s="633">
        <v>0.0</v>
      </c>
      <c r="CG155" s="633">
        <f t="shared" si="9"/>
        <v>66500</v>
      </c>
      <c r="CH155" s="632">
        <f t="shared" si="10"/>
        <v>532000</v>
      </c>
      <c r="CI155" s="633">
        <v>0.0</v>
      </c>
      <c r="CJ155" s="633">
        <f t="shared" si="11"/>
        <v>66500</v>
      </c>
      <c r="CK155" s="632">
        <f t="shared" si="12"/>
        <v>465500</v>
      </c>
      <c r="CL155" s="633">
        <v>0.0</v>
      </c>
      <c r="CM155" s="633">
        <f t="shared" si="13"/>
        <v>66500</v>
      </c>
      <c r="CN155" s="632">
        <f t="shared" si="14"/>
        <v>399000</v>
      </c>
      <c r="CO155" s="633">
        <v>0.0</v>
      </c>
      <c r="CP155" s="633">
        <f t="shared" si="15"/>
        <v>66500</v>
      </c>
      <c r="CQ155" s="632">
        <f t="shared" si="16"/>
        <v>332500</v>
      </c>
      <c r="CR155" s="633">
        <v>0.0</v>
      </c>
      <c r="CS155" s="633">
        <f t="shared" si="17"/>
        <v>66500</v>
      </c>
      <c r="CT155" s="632">
        <f t="shared" si="18"/>
        <v>266000</v>
      </c>
      <c r="CU155" s="633">
        <v>0.0</v>
      </c>
      <c r="CV155" s="633">
        <f t="shared" si="19"/>
        <v>66500</v>
      </c>
      <c r="CW155" s="632">
        <f t="shared" si="20"/>
        <v>199500</v>
      </c>
      <c r="CX155" s="633">
        <v>0.0</v>
      </c>
      <c r="CY155" s="633">
        <f t="shared" si="21"/>
        <v>66500</v>
      </c>
      <c r="CZ155" s="632">
        <f t="shared" si="22"/>
        <v>133000</v>
      </c>
      <c r="DA155" s="633">
        <v>0.0</v>
      </c>
      <c r="DB155" s="633">
        <f t="shared" si="23"/>
        <v>66500</v>
      </c>
      <c r="DC155" s="632">
        <f t="shared" si="24"/>
        <v>66500</v>
      </c>
      <c r="DD155" s="633">
        <v>0.0</v>
      </c>
      <c r="DE155" s="632">
        <f t="shared" si="25"/>
        <v>66500</v>
      </c>
      <c r="DF155" s="632">
        <f t="shared" si="26"/>
        <v>0</v>
      </c>
    </row>
    <row r="156" hidden="1">
      <c r="A156" s="643">
        <v>6754183.0</v>
      </c>
      <c r="B156" s="635" t="s">
        <v>29139</v>
      </c>
      <c r="C156" s="636" t="s">
        <v>399</v>
      </c>
      <c r="D156" s="637">
        <v>45758.61179398148</v>
      </c>
      <c r="E156" s="637">
        <v>45758.61277777778</v>
      </c>
      <c r="F156" s="637">
        <v>45758.61347222222</v>
      </c>
      <c r="G156" s="636"/>
      <c r="H156" s="636" t="s">
        <v>458</v>
      </c>
      <c r="I156" s="636" t="s">
        <v>29140</v>
      </c>
      <c r="J156" s="636">
        <v>36.0</v>
      </c>
      <c r="K156" s="639">
        <v>798000.0</v>
      </c>
      <c r="L156" s="636" t="s">
        <v>28188</v>
      </c>
      <c r="M156" s="640" t="s">
        <v>29141</v>
      </c>
      <c r="N156" s="636" t="s">
        <v>29142</v>
      </c>
      <c r="O156" s="636" t="s">
        <v>29140</v>
      </c>
      <c r="P156" s="636" t="s">
        <v>29143</v>
      </c>
      <c r="Q156" s="636" t="s">
        <v>29144</v>
      </c>
      <c r="R156" s="222"/>
      <c r="S156" s="631" t="s">
        <v>29145</v>
      </c>
      <c r="T156" s="631" t="s">
        <v>28354</v>
      </c>
      <c r="U156" s="633">
        <v>10000.0</v>
      </c>
      <c r="V156" s="633">
        <v>9700.0</v>
      </c>
      <c r="W156" s="629"/>
      <c r="X156" s="222"/>
      <c r="Y156" s="222"/>
      <c r="Z156" s="222"/>
      <c r="AA156" s="222"/>
      <c r="AB156" s="222"/>
      <c r="AC156" s="222"/>
      <c r="AD156" s="222"/>
      <c r="AE156" s="222"/>
      <c r="AF156" s="222"/>
      <c r="AG156" s="222"/>
      <c r="AH156" s="222"/>
      <c r="AI156" s="222"/>
      <c r="AJ156" s="222"/>
      <c r="AK156" s="222"/>
      <c r="AL156" s="222"/>
      <c r="AM156" s="222"/>
      <c r="AN156" s="222"/>
      <c r="AO156" s="222"/>
      <c r="AP156" s="222"/>
      <c r="AQ156" s="222"/>
      <c r="AR156" s="222"/>
      <c r="AS156" s="222"/>
      <c r="AT156" s="222"/>
      <c r="AU156" s="222"/>
      <c r="AV156" s="222"/>
      <c r="AW156" s="222"/>
      <c r="AX156" s="222"/>
      <c r="AY156" s="222"/>
      <c r="AZ156" s="222"/>
      <c r="BA156" s="222"/>
      <c r="BB156" s="222"/>
      <c r="BC156" s="222"/>
      <c r="BD156" s="222"/>
      <c r="BE156" s="222"/>
      <c r="BF156" s="222"/>
      <c r="BG156" s="222"/>
      <c r="BH156" s="222"/>
      <c r="BI156" s="222"/>
      <c r="BJ156" s="222"/>
      <c r="BK156" s="222"/>
      <c r="BL156" s="630">
        <f t="shared" si="1"/>
        <v>10000</v>
      </c>
      <c r="BM156" s="222"/>
      <c r="BN156" s="222"/>
      <c r="BO156" s="222"/>
      <c r="BP156" s="222"/>
      <c r="BQ156" s="222"/>
      <c r="BR156" s="222"/>
      <c r="BS156" s="222"/>
      <c r="BT156" s="639">
        <v>798000.0</v>
      </c>
      <c r="BU156" s="222"/>
      <c r="BV156" s="632">
        <f t="shared" si="2"/>
        <v>798000</v>
      </c>
      <c r="BW156" s="633">
        <v>0.0</v>
      </c>
      <c r="BX156" s="633">
        <f t="shared" si="3"/>
        <v>66500</v>
      </c>
      <c r="BY156" s="632">
        <f t="shared" si="4"/>
        <v>731500</v>
      </c>
      <c r="BZ156" s="633">
        <v>0.0</v>
      </c>
      <c r="CA156" s="633">
        <f t="shared" si="5"/>
        <v>66500</v>
      </c>
      <c r="CB156" s="632">
        <f t="shared" si="6"/>
        <v>665000</v>
      </c>
      <c r="CC156" s="633">
        <v>0.0</v>
      </c>
      <c r="CD156" s="633">
        <f t="shared" si="7"/>
        <v>66500</v>
      </c>
      <c r="CE156" s="632">
        <f t="shared" si="8"/>
        <v>598500</v>
      </c>
      <c r="CF156" s="633">
        <v>0.0</v>
      </c>
      <c r="CG156" s="633">
        <f t="shared" si="9"/>
        <v>66500</v>
      </c>
      <c r="CH156" s="632">
        <f t="shared" si="10"/>
        <v>532000</v>
      </c>
      <c r="CI156" s="633">
        <v>0.0</v>
      </c>
      <c r="CJ156" s="633">
        <f t="shared" si="11"/>
        <v>66500</v>
      </c>
      <c r="CK156" s="632">
        <f t="shared" si="12"/>
        <v>465500</v>
      </c>
      <c r="CL156" s="633">
        <v>0.0</v>
      </c>
      <c r="CM156" s="633">
        <f t="shared" si="13"/>
        <v>66500</v>
      </c>
      <c r="CN156" s="632">
        <f t="shared" si="14"/>
        <v>399000</v>
      </c>
      <c r="CO156" s="633">
        <v>0.0</v>
      </c>
      <c r="CP156" s="633">
        <f t="shared" si="15"/>
        <v>66500</v>
      </c>
      <c r="CQ156" s="632">
        <f t="shared" si="16"/>
        <v>332500</v>
      </c>
      <c r="CR156" s="633">
        <v>0.0</v>
      </c>
      <c r="CS156" s="633">
        <f t="shared" si="17"/>
        <v>66500</v>
      </c>
      <c r="CT156" s="632">
        <f t="shared" si="18"/>
        <v>266000</v>
      </c>
      <c r="CU156" s="633">
        <v>0.0</v>
      </c>
      <c r="CV156" s="633">
        <f t="shared" si="19"/>
        <v>66500</v>
      </c>
      <c r="CW156" s="632">
        <f t="shared" si="20"/>
        <v>199500</v>
      </c>
      <c r="CX156" s="633">
        <v>0.0</v>
      </c>
      <c r="CY156" s="633">
        <f t="shared" si="21"/>
        <v>66500</v>
      </c>
      <c r="CZ156" s="632">
        <f t="shared" si="22"/>
        <v>133000</v>
      </c>
      <c r="DA156" s="633">
        <v>0.0</v>
      </c>
      <c r="DB156" s="633">
        <f t="shared" si="23"/>
        <v>66500</v>
      </c>
      <c r="DC156" s="632">
        <f t="shared" si="24"/>
        <v>66500</v>
      </c>
      <c r="DD156" s="633">
        <v>0.0</v>
      </c>
      <c r="DE156" s="632">
        <f t="shared" si="25"/>
        <v>66500</v>
      </c>
      <c r="DF156" s="632">
        <f t="shared" si="26"/>
        <v>0</v>
      </c>
    </row>
    <row r="157" hidden="1">
      <c r="A157" s="643">
        <v>6755962.0</v>
      </c>
      <c r="B157" s="635" t="s">
        <v>29146</v>
      </c>
      <c r="C157" s="636" t="s">
        <v>399</v>
      </c>
      <c r="D157" s="637">
        <v>45758.68486111111</v>
      </c>
      <c r="E157" s="637">
        <v>45758.68622685185</v>
      </c>
      <c r="F157" s="637">
        <v>45758.68744212963</v>
      </c>
      <c r="G157" s="636"/>
      <c r="H157" s="636" t="s">
        <v>1079</v>
      </c>
      <c r="I157" s="636" t="s">
        <v>29147</v>
      </c>
      <c r="J157" s="636" t="s">
        <v>25897</v>
      </c>
      <c r="K157" s="639">
        <v>798000.0</v>
      </c>
      <c r="L157" s="636" t="s">
        <v>28188</v>
      </c>
      <c r="M157" s="640" t="s">
        <v>29148</v>
      </c>
      <c r="N157" s="636" t="s">
        <v>29149</v>
      </c>
      <c r="O157" s="636" t="s">
        <v>29150</v>
      </c>
      <c r="P157" s="636" t="s">
        <v>29151</v>
      </c>
      <c r="Q157" s="636" t="s">
        <v>29152</v>
      </c>
      <c r="R157" s="222"/>
      <c r="S157" s="641">
        <v>45758.0</v>
      </c>
      <c r="T157" s="631" t="s">
        <v>28202</v>
      </c>
      <c r="U157" s="633">
        <v>300000.0</v>
      </c>
      <c r="V157" s="633">
        <v>286501.0</v>
      </c>
      <c r="W157" s="629"/>
      <c r="X157" s="641">
        <v>45758.0</v>
      </c>
      <c r="Y157" s="631" t="s">
        <v>28202</v>
      </c>
      <c r="Z157" s="633">
        <v>300000.0</v>
      </c>
      <c r="AA157" s="633">
        <v>286501.0</v>
      </c>
      <c r="AB157" s="222"/>
      <c r="AC157" s="222"/>
      <c r="AD157" s="222"/>
      <c r="AE157" s="222"/>
      <c r="AF157" s="222"/>
      <c r="AG157" s="222"/>
      <c r="AH157" s="222"/>
      <c r="AI157" s="222"/>
      <c r="AJ157" s="222"/>
      <c r="AK157" s="222"/>
      <c r="AL157" s="222"/>
      <c r="AM157" s="222"/>
      <c r="AN157" s="222"/>
      <c r="AO157" s="222"/>
      <c r="AP157" s="222"/>
      <c r="AQ157" s="222"/>
      <c r="AR157" s="222"/>
      <c r="AS157" s="222"/>
      <c r="AT157" s="222"/>
      <c r="AU157" s="222"/>
      <c r="AV157" s="222"/>
      <c r="AW157" s="222"/>
      <c r="AX157" s="222"/>
      <c r="AY157" s="222"/>
      <c r="AZ157" s="222"/>
      <c r="BA157" s="222"/>
      <c r="BB157" s="222"/>
      <c r="BC157" s="222"/>
      <c r="BD157" s="222"/>
      <c r="BE157" s="222"/>
      <c r="BF157" s="222"/>
      <c r="BG157" s="222"/>
      <c r="BH157" s="222"/>
      <c r="BI157" s="222"/>
      <c r="BJ157" s="222"/>
      <c r="BK157" s="222"/>
      <c r="BL157" s="630">
        <f t="shared" si="1"/>
        <v>600000</v>
      </c>
      <c r="BM157" s="222"/>
      <c r="BN157" s="222"/>
      <c r="BO157" s="222"/>
      <c r="BP157" s="222"/>
      <c r="BQ157" s="222"/>
      <c r="BR157" s="222"/>
      <c r="BS157" s="222"/>
      <c r="BT157" s="639">
        <v>798000.0</v>
      </c>
      <c r="BU157" s="222"/>
      <c r="BV157" s="632">
        <f t="shared" si="2"/>
        <v>798000</v>
      </c>
      <c r="BW157" s="633">
        <v>0.0</v>
      </c>
      <c r="BX157" s="633">
        <f t="shared" si="3"/>
        <v>66500</v>
      </c>
      <c r="BY157" s="632">
        <f t="shared" si="4"/>
        <v>731500</v>
      </c>
      <c r="BZ157" s="633">
        <v>0.0</v>
      </c>
      <c r="CA157" s="633">
        <f t="shared" si="5"/>
        <v>66500</v>
      </c>
      <c r="CB157" s="632">
        <f t="shared" si="6"/>
        <v>665000</v>
      </c>
      <c r="CC157" s="633">
        <v>0.0</v>
      </c>
      <c r="CD157" s="633">
        <f t="shared" si="7"/>
        <v>66500</v>
      </c>
      <c r="CE157" s="632">
        <f t="shared" si="8"/>
        <v>598500</v>
      </c>
      <c r="CF157" s="633">
        <v>0.0</v>
      </c>
      <c r="CG157" s="633">
        <f t="shared" si="9"/>
        <v>66500</v>
      </c>
      <c r="CH157" s="632">
        <f t="shared" si="10"/>
        <v>532000</v>
      </c>
      <c r="CI157" s="633">
        <v>0.0</v>
      </c>
      <c r="CJ157" s="633">
        <f t="shared" si="11"/>
        <v>66500</v>
      </c>
      <c r="CK157" s="632">
        <f t="shared" si="12"/>
        <v>465500</v>
      </c>
      <c r="CL157" s="633">
        <v>0.0</v>
      </c>
      <c r="CM157" s="633">
        <f t="shared" si="13"/>
        <v>66500</v>
      </c>
      <c r="CN157" s="632">
        <f t="shared" si="14"/>
        <v>399000</v>
      </c>
      <c r="CO157" s="633">
        <v>0.0</v>
      </c>
      <c r="CP157" s="633">
        <f t="shared" si="15"/>
        <v>66500</v>
      </c>
      <c r="CQ157" s="632">
        <f t="shared" si="16"/>
        <v>332500</v>
      </c>
      <c r="CR157" s="633">
        <v>0.0</v>
      </c>
      <c r="CS157" s="633">
        <f t="shared" si="17"/>
        <v>66500</v>
      </c>
      <c r="CT157" s="632">
        <f t="shared" si="18"/>
        <v>266000</v>
      </c>
      <c r="CU157" s="633">
        <v>0.0</v>
      </c>
      <c r="CV157" s="633">
        <f t="shared" si="19"/>
        <v>66500</v>
      </c>
      <c r="CW157" s="632">
        <f t="shared" si="20"/>
        <v>199500</v>
      </c>
      <c r="CX157" s="633">
        <v>0.0</v>
      </c>
      <c r="CY157" s="633">
        <f t="shared" si="21"/>
        <v>66500</v>
      </c>
      <c r="CZ157" s="632">
        <f t="shared" si="22"/>
        <v>133000</v>
      </c>
      <c r="DA157" s="633">
        <v>0.0</v>
      </c>
      <c r="DB157" s="633">
        <f t="shared" si="23"/>
        <v>66500</v>
      </c>
      <c r="DC157" s="632">
        <f t="shared" si="24"/>
        <v>66500</v>
      </c>
      <c r="DD157" s="633">
        <v>0.0</v>
      </c>
      <c r="DE157" s="632">
        <f t="shared" si="25"/>
        <v>66500</v>
      </c>
      <c r="DF157" s="632">
        <f t="shared" si="26"/>
        <v>0</v>
      </c>
    </row>
    <row r="158" hidden="1">
      <c r="A158" s="643">
        <v>6756053.0</v>
      </c>
      <c r="B158" s="635" t="s">
        <v>29153</v>
      </c>
      <c r="C158" s="636" t="s">
        <v>399</v>
      </c>
      <c r="D158" s="637">
        <v>45758.689375</v>
      </c>
      <c r="E158" s="637">
        <v>45758.69152777778</v>
      </c>
      <c r="F158" s="637">
        <v>45758.69400462963</v>
      </c>
      <c r="G158" s="636"/>
      <c r="H158" s="636" t="s">
        <v>95</v>
      </c>
      <c r="I158" s="636" t="s">
        <v>29154</v>
      </c>
      <c r="J158" s="636">
        <v>60.0</v>
      </c>
      <c r="K158" s="639">
        <v>798000.0</v>
      </c>
      <c r="L158" s="636" t="s">
        <v>28188</v>
      </c>
      <c r="M158" s="640" t="s">
        <v>29155</v>
      </c>
      <c r="N158" s="636" t="s">
        <v>29156</v>
      </c>
      <c r="O158" s="636" t="s">
        <v>29157</v>
      </c>
      <c r="P158" s="636" t="s">
        <v>29158</v>
      </c>
      <c r="Q158" s="636" t="s">
        <v>29159</v>
      </c>
      <c r="R158" s="222"/>
      <c r="S158" s="222"/>
      <c r="T158" s="222"/>
      <c r="U158" s="628"/>
      <c r="V158" s="222"/>
      <c r="W158" s="629"/>
      <c r="X158" s="222"/>
      <c r="Y158" s="222"/>
      <c r="Z158" s="222"/>
      <c r="AA158" s="222"/>
      <c r="AB158" s="222"/>
      <c r="AC158" s="222"/>
      <c r="AD158" s="222"/>
      <c r="AE158" s="222"/>
      <c r="AF158" s="222"/>
      <c r="AG158" s="222"/>
      <c r="AH158" s="222"/>
      <c r="AI158" s="222"/>
      <c r="AJ158" s="222"/>
      <c r="AK158" s="222"/>
      <c r="AL158" s="222"/>
      <c r="AM158" s="222"/>
      <c r="AN158" s="222"/>
      <c r="AO158" s="222"/>
      <c r="AP158" s="222"/>
      <c r="AQ158" s="222"/>
      <c r="AR158" s="222"/>
      <c r="AS158" s="222"/>
      <c r="AT158" s="222"/>
      <c r="AU158" s="222"/>
      <c r="AV158" s="222"/>
      <c r="AW158" s="222"/>
      <c r="AX158" s="222"/>
      <c r="AY158" s="222"/>
      <c r="AZ158" s="222"/>
      <c r="BA158" s="222"/>
      <c r="BB158" s="222"/>
      <c r="BC158" s="222"/>
      <c r="BD158" s="222"/>
      <c r="BE158" s="222"/>
      <c r="BF158" s="222"/>
      <c r="BG158" s="222"/>
      <c r="BH158" s="222"/>
      <c r="BI158" s="222"/>
      <c r="BJ158" s="222"/>
      <c r="BK158" s="222"/>
      <c r="BL158" s="630">
        <f t="shared" si="1"/>
        <v>0</v>
      </c>
      <c r="BM158" s="222"/>
      <c r="BN158" s="631" t="s">
        <v>76</v>
      </c>
      <c r="BP158" s="222"/>
      <c r="BQ158" s="222"/>
      <c r="BR158" s="222"/>
      <c r="BS158" s="222"/>
      <c r="BT158" s="639">
        <v>798000.0</v>
      </c>
      <c r="BU158" s="222"/>
      <c r="BV158" s="632">
        <f t="shared" si="2"/>
        <v>798000</v>
      </c>
      <c r="BW158" s="632">
        <f>BV158</f>
        <v>798000</v>
      </c>
      <c r="BX158" s="633">
        <f t="shared" si="3"/>
        <v>0</v>
      </c>
      <c r="BY158" s="632">
        <f t="shared" si="4"/>
        <v>0</v>
      </c>
      <c r="BZ158" s="633">
        <v>0.0</v>
      </c>
      <c r="CA158" s="633">
        <f t="shared" si="5"/>
        <v>0</v>
      </c>
      <c r="CB158" s="632">
        <f t="shared" si="6"/>
        <v>0</v>
      </c>
      <c r="CC158" s="633">
        <v>0.0</v>
      </c>
      <c r="CD158" s="633">
        <f t="shared" si="7"/>
        <v>0</v>
      </c>
      <c r="CE158" s="632">
        <f t="shared" si="8"/>
        <v>0</v>
      </c>
      <c r="CF158" s="633">
        <v>0.0</v>
      </c>
      <c r="CG158" s="633">
        <f t="shared" si="9"/>
        <v>0</v>
      </c>
      <c r="CH158" s="632">
        <f t="shared" si="10"/>
        <v>0</v>
      </c>
      <c r="CI158" s="633">
        <v>0.0</v>
      </c>
      <c r="CJ158" s="633">
        <f t="shared" si="11"/>
        <v>0</v>
      </c>
      <c r="CK158" s="632">
        <f t="shared" si="12"/>
        <v>0</v>
      </c>
      <c r="CL158" s="633">
        <v>0.0</v>
      </c>
      <c r="CM158" s="633">
        <f t="shared" si="13"/>
        <v>0</v>
      </c>
      <c r="CN158" s="632">
        <f t="shared" si="14"/>
        <v>0</v>
      </c>
      <c r="CO158" s="633">
        <v>0.0</v>
      </c>
      <c r="CP158" s="633">
        <f t="shared" si="15"/>
        <v>0</v>
      </c>
      <c r="CQ158" s="632">
        <f t="shared" si="16"/>
        <v>0</v>
      </c>
      <c r="CR158" s="633">
        <v>0.0</v>
      </c>
      <c r="CS158" s="633">
        <f t="shared" si="17"/>
        <v>0</v>
      </c>
      <c r="CT158" s="632">
        <f t="shared" si="18"/>
        <v>0</v>
      </c>
      <c r="CU158" s="633">
        <v>0.0</v>
      </c>
      <c r="CV158" s="633">
        <f t="shared" si="19"/>
        <v>0</v>
      </c>
      <c r="CW158" s="632">
        <f t="shared" si="20"/>
        <v>0</v>
      </c>
      <c r="CX158" s="633">
        <v>0.0</v>
      </c>
      <c r="CY158" s="633">
        <f t="shared" si="21"/>
        <v>0</v>
      </c>
      <c r="CZ158" s="632">
        <f t="shared" si="22"/>
        <v>0</v>
      </c>
      <c r="DA158" s="633">
        <v>0.0</v>
      </c>
      <c r="DB158" s="633">
        <f t="shared" si="23"/>
        <v>0</v>
      </c>
      <c r="DC158" s="632">
        <f t="shared" si="24"/>
        <v>0</v>
      </c>
      <c r="DD158" s="633">
        <v>0.0</v>
      </c>
      <c r="DE158" s="632">
        <f t="shared" si="25"/>
        <v>0</v>
      </c>
      <c r="DF158" s="632">
        <f t="shared" si="26"/>
        <v>0</v>
      </c>
    </row>
    <row r="159" hidden="1">
      <c r="A159" s="643">
        <v>6756538.0</v>
      </c>
      <c r="B159" s="635" t="s">
        <v>29160</v>
      </c>
      <c r="C159" s="636" t="s">
        <v>399</v>
      </c>
      <c r="D159" s="637">
        <v>45758.727951388886</v>
      </c>
      <c r="E159" s="637">
        <v>45758.72896990741</v>
      </c>
      <c r="F159" s="637">
        <v>45758.75232638889</v>
      </c>
      <c r="G159" s="636"/>
      <c r="H159" s="636" t="s">
        <v>1015</v>
      </c>
      <c r="I159" s="636" t="s">
        <v>29161</v>
      </c>
      <c r="J159" s="636" t="s">
        <v>25897</v>
      </c>
      <c r="K159" s="639">
        <v>798000.0</v>
      </c>
      <c r="L159" s="636" t="s">
        <v>28188</v>
      </c>
      <c r="M159" s="640" t="s">
        <v>29162</v>
      </c>
      <c r="N159" s="636" t="s">
        <v>29163</v>
      </c>
      <c r="O159" s="636" t="s">
        <v>29164</v>
      </c>
      <c r="P159" s="636" t="s">
        <v>29165</v>
      </c>
      <c r="Q159" s="636" t="s">
        <v>29166</v>
      </c>
      <c r="R159" s="222"/>
      <c r="S159" s="309"/>
      <c r="T159" s="222"/>
      <c r="U159" s="222"/>
      <c r="V159" s="222"/>
      <c r="W159" s="629"/>
      <c r="X159" s="222"/>
      <c r="Y159" s="222"/>
      <c r="Z159" s="222"/>
      <c r="AA159" s="222"/>
      <c r="AB159" s="222"/>
      <c r="AC159" s="222"/>
      <c r="AD159" s="222"/>
      <c r="AE159" s="222"/>
      <c r="AF159" s="222"/>
      <c r="AG159" s="222"/>
      <c r="AH159" s="222"/>
      <c r="AI159" s="222"/>
      <c r="AJ159" s="222"/>
      <c r="AK159" s="222"/>
      <c r="AL159" s="222"/>
      <c r="AM159" s="222"/>
      <c r="AN159" s="222"/>
      <c r="AO159" s="222"/>
      <c r="AP159" s="222"/>
      <c r="AQ159" s="222"/>
      <c r="AR159" s="222"/>
      <c r="AS159" s="222"/>
      <c r="AT159" s="222"/>
      <c r="AU159" s="222"/>
      <c r="AV159" s="222"/>
      <c r="AW159" s="222"/>
      <c r="AX159" s="222"/>
      <c r="AY159" s="222"/>
      <c r="AZ159" s="222"/>
      <c r="BA159" s="222"/>
      <c r="BB159" s="222"/>
      <c r="BC159" s="222"/>
      <c r="BD159" s="222"/>
      <c r="BE159" s="222"/>
      <c r="BF159" s="222"/>
      <c r="BG159" s="222"/>
      <c r="BH159" s="222"/>
      <c r="BI159" s="222"/>
      <c r="BJ159" s="222"/>
      <c r="BK159" s="222"/>
      <c r="BL159" s="630">
        <f t="shared" si="1"/>
        <v>0</v>
      </c>
      <c r="BM159" s="222"/>
      <c r="BN159" s="222"/>
      <c r="BO159" s="222"/>
      <c r="BP159" s="222"/>
      <c r="BQ159" s="222"/>
      <c r="BR159" s="631" t="s">
        <v>16</v>
      </c>
      <c r="BS159" s="222"/>
      <c r="BT159" s="639">
        <v>798000.0</v>
      </c>
      <c r="BU159" s="222"/>
      <c r="BV159" s="632">
        <f t="shared" si="2"/>
        <v>798000</v>
      </c>
      <c r="BW159" s="633">
        <v>0.0</v>
      </c>
      <c r="BX159" s="633">
        <f t="shared" si="3"/>
        <v>66500</v>
      </c>
      <c r="BY159" s="632">
        <f t="shared" si="4"/>
        <v>731500</v>
      </c>
      <c r="BZ159" s="633">
        <v>0.0</v>
      </c>
      <c r="CA159" s="633">
        <f t="shared" si="5"/>
        <v>66500</v>
      </c>
      <c r="CB159" s="632">
        <f t="shared" si="6"/>
        <v>665000</v>
      </c>
      <c r="CC159" s="633">
        <v>0.0</v>
      </c>
      <c r="CD159" s="633">
        <f t="shared" si="7"/>
        <v>66500</v>
      </c>
      <c r="CE159" s="632">
        <f t="shared" si="8"/>
        <v>598500</v>
      </c>
      <c r="CF159" s="633">
        <v>0.0</v>
      </c>
      <c r="CG159" s="633">
        <f t="shared" si="9"/>
        <v>66500</v>
      </c>
      <c r="CH159" s="632">
        <f t="shared" si="10"/>
        <v>532000</v>
      </c>
      <c r="CI159" s="633">
        <v>0.0</v>
      </c>
      <c r="CJ159" s="633">
        <f t="shared" si="11"/>
        <v>66500</v>
      </c>
      <c r="CK159" s="632">
        <f t="shared" si="12"/>
        <v>465500</v>
      </c>
      <c r="CL159" s="633">
        <v>0.0</v>
      </c>
      <c r="CM159" s="633">
        <f t="shared" si="13"/>
        <v>66500</v>
      </c>
      <c r="CN159" s="632">
        <f t="shared" si="14"/>
        <v>399000</v>
      </c>
      <c r="CO159" s="633">
        <v>0.0</v>
      </c>
      <c r="CP159" s="633">
        <f t="shared" si="15"/>
        <v>66500</v>
      </c>
      <c r="CQ159" s="632">
        <f t="shared" si="16"/>
        <v>332500</v>
      </c>
      <c r="CR159" s="633">
        <v>0.0</v>
      </c>
      <c r="CS159" s="633">
        <f t="shared" si="17"/>
        <v>66500</v>
      </c>
      <c r="CT159" s="632">
        <f t="shared" si="18"/>
        <v>266000</v>
      </c>
      <c r="CU159" s="633">
        <v>0.0</v>
      </c>
      <c r="CV159" s="633">
        <f t="shared" si="19"/>
        <v>66500</v>
      </c>
      <c r="CW159" s="632">
        <f t="shared" si="20"/>
        <v>199500</v>
      </c>
      <c r="CX159" s="633">
        <v>0.0</v>
      </c>
      <c r="CY159" s="633">
        <f t="shared" si="21"/>
        <v>66500</v>
      </c>
      <c r="CZ159" s="632">
        <f t="shared" si="22"/>
        <v>133000</v>
      </c>
      <c r="DA159" s="633">
        <v>0.0</v>
      </c>
      <c r="DB159" s="633">
        <f t="shared" si="23"/>
        <v>66500</v>
      </c>
      <c r="DC159" s="632">
        <f t="shared" si="24"/>
        <v>66500</v>
      </c>
      <c r="DD159" s="633">
        <v>0.0</v>
      </c>
      <c r="DE159" s="632">
        <f t="shared" si="25"/>
        <v>66500</v>
      </c>
      <c r="DF159" s="632">
        <f t="shared" si="26"/>
        <v>0</v>
      </c>
    </row>
    <row r="160" hidden="1">
      <c r="A160" s="643">
        <v>6757023.0</v>
      </c>
      <c r="B160" s="635" t="s">
        <v>29167</v>
      </c>
      <c r="C160" s="636" t="s">
        <v>399</v>
      </c>
      <c r="D160" s="637">
        <v>45758.75041666667</v>
      </c>
      <c r="E160" s="637">
        <v>45758.75203703704</v>
      </c>
      <c r="F160" s="637">
        <v>45758.75299768519</v>
      </c>
      <c r="G160" s="636"/>
      <c r="H160" s="636" t="s">
        <v>448</v>
      </c>
      <c r="I160" s="636" t="s">
        <v>29168</v>
      </c>
      <c r="J160" s="636">
        <v>36.0</v>
      </c>
      <c r="K160" s="639">
        <v>798000.0</v>
      </c>
      <c r="L160" s="636" t="s">
        <v>28188</v>
      </c>
      <c r="M160" s="640" t="s">
        <v>29169</v>
      </c>
      <c r="N160" s="636" t="s">
        <v>29170</v>
      </c>
      <c r="O160" s="636" t="s">
        <v>29168</v>
      </c>
      <c r="P160" s="636" t="s">
        <v>29171</v>
      </c>
      <c r="Q160" s="636" t="s">
        <v>29172</v>
      </c>
      <c r="R160" s="222"/>
      <c r="S160" s="645">
        <v>45761.0</v>
      </c>
      <c r="T160" s="631" t="s">
        <v>28364</v>
      </c>
      <c r="U160" s="633">
        <v>200000.0</v>
      </c>
      <c r="V160" s="222"/>
      <c r="W160" s="629"/>
      <c r="X160" s="645">
        <v>45761.0</v>
      </c>
      <c r="Y160" s="633">
        <v>598000.0</v>
      </c>
      <c r="Z160" s="222"/>
      <c r="AA160" s="222"/>
      <c r="AB160" s="222"/>
      <c r="AC160" s="222"/>
      <c r="AD160" s="222"/>
      <c r="AE160" s="222"/>
      <c r="AF160" s="222"/>
      <c r="AG160" s="222"/>
      <c r="AH160" s="222"/>
      <c r="AI160" s="222"/>
      <c r="AJ160" s="222"/>
      <c r="AK160" s="222"/>
      <c r="AL160" s="222"/>
      <c r="AM160" s="222"/>
      <c r="AN160" s="222"/>
      <c r="AO160" s="222"/>
      <c r="AP160" s="222"/>
      <c r="AQ160" s="222"/>
      <c r="AR160" s="222"/>
      <c r="AS160" s="222"/>
      <c r="AT160" s="222"/>
      <c r="AU160" s="222"/>
      <c r="AV160" s="222"/>
      <c r="AW160" s="222"/>
      <c r="AX160" s="222"/>
      <c r="AY160" s="222"/>
      <c r="AZ160" s="222"/>
      <c r="BA160" s="222"/>
      <c r="BB160" s="222"/>
      <c r="BC160" s="222"/>
      <c r="BD160" s="222"/>
      <c r="BE160" s="222"/>
      <c r="BF160" s="222"/>
      <c r="BG160" s="222"/>
      <c r="BH160" s="222"/>
      <c r="BI160" s="222"/>
      <c r="BJ160" s="222"/>
      <c r="BK160" s="222"/>
      <c r="BL160" s="630">
        <f t="shared" si="1"/>
        <v>200000</v>
      </c>
      <c r="BM160" s="222"/>
      <c r="BN160" s="222"/>
      <c r="BO160" s="222"/>
      <c r="BP160" s="222"/>
      <c r="BQ160" s="222"/>
      <c r="BR160" s="222"/>
      <c r="BS160" s="222"/>
      <c r="BT160" s="639">
        <v>798000.0</v>
      </c>
      <c r="BU160" s="222"/>
      <c r="BV160" s="632">
        <f t="shared" si="2"/>
        <v>798000</v>
      </c>
      <c r="BW160" s="633">
        <v>0.0</v>
      </c>
      <c r="BX160" s="633">
        <f t="shared" si="3"/>
        <v>66500</v>
      </c>
      <c r="BY160" s="632">
        <f t="shared" si="4"/>
        <v>731500</v>
      </c>
      <c r="BZ160" s="633">
        <v>0.0</v>
      </c>
      <c r="CA160" s="633">
        <f t="shared" si="5"/>
        <v>66500</v>
      </c>
      <c r="CB160" s="632">
        <f t="shared" si="6"/>
        <v>665000</v>
      </c>
      <c r="CC160" s="633">
        <v>0.0</v>
      </c>
      <c r="CD160" s="633">
        <f t="shared" si="7"/>
        <v>66500</v>
      </c>
      <c r="CE160" s="632">
        <f t="shared" si="8"/>
        <v>598500</v>
      </c>
      <c r="CF160" s="633">
        <v>0.0</v>
      </c>
      <c r="CG160" s="633">
        <f t="shared" si="9"/>
        <v>66500</v>
      </c>
      <c r="CH160" s="632">
        <f t="shared" si="10"/>
        <v>532000</v>
      </c>
      <c r="CI160" s="633">
        <v>0.0</v>
      </c>
      <c r="CJ160" s="633">
        <f t="shared" si="11"/>
        <v>66500</v>
      </c>
      <c r="CK160" s="632">
        <f t="shared" si="12"/>
        <v>465500</v>
      </c>
      <c r="CL160" s="633">
        <v>0.0</v>
      </c>
      <c r="CM160" s="633">
        <f t="shared" si="13"/>
        <v>66500</v>
      </c>
      <c r="CN160" s="632">
        <f t="shared" si="14"/>
        <v>399000</v>
      </c>
      <c r="CO160" s="633">
        <v>0.0</v>
      </c>
      <c r="CP160" s="633">
        <f t="shared" si="15"/>
        <v>66500</v>
      </c>
      <c r="CQ160" s="632">
        <f t="shared" si="16"/>
        <v>332500</v>
      </c>
      <c r="CR160" s="633">
        <v>0.0</v>
      </c>
      <c r="CS160" s="633">
        <f t="shared" si="17"/>
        <v>66500</v>
      </c>
      <c r="CT160" s="632">
        <f t="shared" si="18"/>
        <v>266000</v>
      </c>
      <c r="CU160" s="633">
        <v>0.0</v>
      </c>
      <c r="CV160" s="633">
        <f t="shared" si="19"/>
        <v>66500</v>
      </c>
      <c r="CW160" s="632">
        <f t="shared" si="20"/>
        <v>199500</v>
      </c>
      <c r="CX160" s="633">
        <v>0.0</v>
      </c>
      <c r="CY160" s="633">
        <f t="shared" si="21"/>
        <v>66500</v>
      </c>
      <c r="CZ160" s="632">
        <f t="shared" si="22"/>
        <v>133000</v>
      </c>
      <c r="DA160" s="633">
        <v>0.0</v>
      </c>
      <c r="DB160" s="633">
        <f t="shared" si="23"/>
        <v>66500</v>
      </c>
      <c r="DC160" s="632">
        <f t="shared" si="24"/>
        <v>66500</v>
      </c>
      <c r="DD160" s="633">
        <v>0.0</v>
      </c>
      <c r="DE160" s="632">
        <f t="shared" si="25"/>
        <v>66500</v>
      </c>
      <c r="DF160" s="632">
        <f t="shared" si="26"/>
        <v>0</v>
      </c>
    </row>
    <row r="161" hidden="1">
      <c r="A161" s="643">
        <v>6757289.0</v>
      </c>
      <c r="B161" s="635" t="s">
        <v>29173</v>
      </c>
      <c r="C161" s="636" t="s">
        <v>399</v>
      </c>
      <c r="D161" s="637">
        <v>45758.755520833336</v>
      </c>
      <c r="E161" s="637">
        <v>45758.75672453704</v>
      </c>
      <c r="F161" s="637">
        <v>45758.75751157408</v>
      </c>
      <c r="G161" s="636"/>
      <c r="H161" s="636" t="s">
        <v>973</v>
      </c>
      <c r="I161" s="636" t="s">
        <v>29174</v>
      </c>
      <c r="J161" s="636">
        <v>36.0</v>
      </c>
      <c r="K161" s="639">
        <v>798000.0</v>
      </c>
      <c r="L161" s="636" t="s">
        <v>28188</v>
      </c>
      <c r="M161" s="640" t="s">
        <v>29175</v>
      </c>
      <c r="N161" s="636" t="s">
        <v>29176</v>
      </c>
      <c r="O161" s="636" t="s">
        <v>29177</v>
      </c>
      <c r="P161" s="636" t="s">
        <v>29178</v>
      </c>
      <c r="Q161" s="636" t="s">
        <v>29179</v>
      </c>
      <c r="R161" s="222"/>
      <c r="S161" s="222"/>
      <c r="T161" s="222"/>
      <c r="U161" s="628"/>
      <c r="V161" s="222"/>
      <c r="W161" s="629"/>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2"/>
      <c r="AS161" s="222"/>
      <c r="AT161" s="222"/>
      <c r="AU161" s="222"/>
      <c r="AV161" s="222"/>
      <c r="AW161" s="222"/>
      <c r="AX161" s="222"/>
      <c r="AY161" s="222"/>
      <c r="AZ161" s="222"/>
      <c r="BA161" s="222"/>
      <c r="BB161" s="222"/>
      <c r="BC161" s="222"/>
      <c r="BD161" s="222"/>
      <c r="BE161" s="222"/>
      <c r="BF161" s="222"/>
      <c r="BG161" s="222"/>
      <c r="BH161" s="222"/>
      <c r="BI161" s="222"/>
      <c r="BJ161" s="222"/>
      <c r="BK161" s="222"/>
      <c r="BL161" s="630">
        <f t="shared" si="1"/>
        <v>0</v>
      </c>
      <c r="BM161" s="222"/>
      <c r="BN161" s="631" t="s">
        <v>76</v>
      </c>
      <c r="BP161" s="222"/>
      <c r="BQ161" s="222"/>
      <c r="BR161" s="222"/>
      <c r="BS161" s="222"/>
      <c r="BT161" s="639">
        <v>798000.0</v>
      </c>
      <c r="BU161" s="222"/>
      <c r="BV161" s="632">
        <f t="shared" si="2"/>
        <v>798000</v>
      </c>
      <c r="BW161" s="632">
        <f t="shared" ref="BW161:BW163" si="43">BV161</f>
        <v>798000</v>
      </c>
      <c r="BX161" s="633">
        <f t="shared" si="3"/>
        <v>0</v>
      </c>
      <c r="BY161" s="632">
        <f t="shared" si="4"/>
        <v>0</v>
      </c>
      <c r="BZ161" s="633">
        <v>0.0</v>
      </c>
      <c r="CA161" s="633">
        <f t="shared" si="5"/>
        <v>0</v>
      </c>
      <c r="CB161" s="632">
        <f t="shared" si="6"/>
        <v>0</v>
      </c>
      <c r="CC161" s="633">
        <v>0.0</v>
      </c>
      <c r="CD161" s="633">
        <f t="shared" si="7"/>
        <v>0</v>
      </c>
      <c r="CE161" s="632">
        <f t="shared" si="8"/>
        <v>0</v>
      </c>
      <c r="CF161" s="633">
        <v>0.0</v>
      </c>
      <c r="CG161" s="633">
        <f t="shared" si="9"/>
        <v>0</v>
      </c>
      <c r="CH161" s="632">
        <f t="shared" si="10"/>
        <v>0</v>
      </c>
      <c r="CI161" s="633">
        <v>0.0</v>
      </c>
      <c r="CJ161" s="633">
        <f t="shared" si="11"/>
        <v>0</v>
      </c>
      <c r="CK161" s="632">
        <f t="shared" si="12"/>
        <v>0</v>
      </c>
      <c r="CL161" s="633">
        <v>0.0</v>
      </c>
      <c r="CM161" s="633">
        <f t="shared" si="13"/>
        <v>0</v>
      </c>
      <c r="CN161" s="632">
        <f t="shared" si="14"/>
        <v>0</v>
      </c>
      <c r="CO161" s="633">
        <v>0.0</v>
      </c>
      <c r="CP161" s="633">
        <f t="shared" si="15"/>
        <v>0</v>
      </c>
      <c r="CQ161" s="632">
        <f t="shared" si="16"/>
        <v>0</v>
      </c>
      <c r="CR161" s="633">
        <v>0.0</v>
      </c>
      <c r="CS161" s="633">
        <f t="shared" si="17"/>
        <v>0</v>
      </c>
      <c r="CT161" s="632">
        <f t="shared" si="18"/>
        <v>0</v>
      </c>
      <c r="CU161" s="633">
        <v>0.0</v>
      </c>
      <c r="CV161" s="633">
        <f t="shared" si="19"/>
        <v>0</v>
      </c>
      <c r="CW161" s="632">
        <f t="shared" si="20"/>
        <v>0</v>
      </c>
      <c r="CX161" s="633">
        <v>0.0</v>
      </c>
      <c r="CY161" s="633">
        <f t="shared" si="21"/>
        <v>0</v>
      </c>
      <c r="CZ161" s="632">
        <f t="shared" si="22"/>
        <v>0</v>
      </c>
      <c r="DA161" s="633">
        <v>0.0</v>
      </c>
      <c r="DB161" s="633">
        <f t="shared" si="23"/>
        <v>0</v>
      </c>
      <c r="DC161" s="632">
        <f t="shared" si="24"/>
        <v>0</v>
      </c>
      <c r="DD161" s="633">
        <v>0.0</v>
      </c>
      <c r="DE161" s="632">
        <f t="shared" si="25"/>
        <v>0</v>
      </c>
      <c r="DF161" s="632">
        <f t="shared" si="26"/>
        <v>0</v>
      </c>
    </row>
    <row r="162" hidden="1">
      <c r="A162" s="643">
        <v>6757318.0</v>
      </c>
      <c r="B162" s="635" t="s">
        <v>29180</v>
      </c>
      <c r="C162" s="636" t="s">
        <v>399</v>
      </c>
      <c r="D162" s="637">
        <v>45758.757627314815</v>
      </c>
      <c r="E162" s="637">
        <v>45760.83634259259</v>
      </c>
      <c r="F162" s="637">
        <v>45760.836863425924</v>
      </c>
      <c r="G162" s="636"/>
      <c r="H162" s="636" t="s">
        <v>424</v>
      </c>
      <c r="I162" s="636" t="s">
        <v>29181</v>
      </c>
      <c r="J162" s="636">
        <v>60.0</v>
      </c>
      <c r="K162" s="639">
        <v>1980000.0</v>
      </c>
      <c r="L162" s="636" t="s">
        <v>28196</v>
      </c>
      <c r="M162" s="640" t="s">
        <v>29182</v>
      </c>
      <c r="N162" s="636" t="s">
        <v>29183</v>
      </c>
      <c r="O162" s="636" t="s">
        <v>29184</v>
      </c>
      <c r="P162" s="636" t="s">
        <v>29185</v>
      </c>
      <c r="Q162" s="636" t="s">
        <v>29186</v>
      </c>
      <c r="R162" s="222"/>
      <c r="S162" s="222"/>
      <c r="T162" s="222"/>
      <c r="U162" s="628"/>
      <c r="V162" s="222"/>
      <c r="W162" s="629"/>
      <c r="X162" s="222"/>
      <c r="Y162" s="222"/>
      <c r="Z162" s="222"/>
      <c r="AA162" s="222"/>
      <c r="AB162" s="222"/>
      <c r="AC162" s="222"/>
      <c r="AD162" s="222"/>
      <c r="AE162" s="222"/>
      <c r="AF162" s="222"/>
      <c r="AG162" s="222"/>
      <c r="AH162" s="222"/>
      <c r="AI162" s="222"/>
      <c r="AJ162" s="222"/>
      <c r="AK162" s="222"/>
      <c r="AL162" s="222"/>
      <c r="AM162" s="222"/>
      <c r="AN162" s="222"/>
      <c r="AO162" s="222"/>
      <c r="AP162" s="222"/>
      <c r="AQ162" s="222"/>
      <c r="AR162" s="222"/>
      <c r="AS162" s="222"/>
      <c r="AT162" s="222"/>
      <c r="AU162" s="222"/>
      <c r="AV162" s="222"/>
      <c r="AW162" s="222"/>
      <c r="AX162" s="222"/>
      <c r="AY162" s="222"/>
      <c r="AZ162" s="222"/>
      <c r="BA162" s="222"/>
      <c r="BB162" s="222"/>
      <c r="BC162" s="222"/>
      <c r="BD162" s="222"/>
      <c r="BE162" s="222"/>
      <c r="BF162" s="222"/>
      <c r="BG162" s="222"/>
      <c r="BH162" s="222"/>
      <c r="BI162" s="222"/>
      <c r="BJ162" s="222"/>
      <c r="BK162" s="222"/>
      <c r="BL162" s="630">
        <f t="shared" si="1"/>
        <v>0</v>
      </c>
      <c r="BM162" s="222"/>
      <c r="BN162" s="222"/>
      <c r="BO162" s="631" t="s">
        <v>102</v>
      </c>
      <c r="BP162" s="631" t="s">
        <v>28148</v>
      </c>
      <c r="BQ162" s="222"/>
      <c r="BR162" s="222"/>
      <c r="BS162" s="222"/>
      <c r="BT162" s="639">
        <v>1980000.0</v>
      </c>
      <c r="BU162" s="222"/>
      <c r="BV162" s="632">
        <f t="shared" si="2"/>
        <v>1980000</v>
      </c>
      <c r="BW162" s="632">
        <f t="shared" si="43"/>
        <v>1980000</v>
      </c>
      <c r="BX162" s="633">
        <f t="shared" si="3"/>
        <v>0</v>
      </c>
      <c r="BY162" s="632">
        <f t="shared" si="4"/>
        <v>0</v>
      </c>
      <c r="BZ162" s="633">
        <v>0.0</v>
      </c>
      <c r="CA162" s="633">
        <f t="shared" si="5"/>
        <v>0</v>
      </c>
      <c r="CB162" s="632">
        <f t="shared" si="6"/>
        <v>0</v>
      </c>
      <c r="CC162" s="633">
        <v>0.0</v>
      </c>
      <c r="CD162" s="633">
        <f t="shared" si="7"/>
        <v>0</v>
      </c>
      <c r="CE162" s="632">
        <f t="shared" si="8"/>
        <v>0</v>
      </c>
      <c r="CF162" s="633">
        <v>0.0</v>
      </c>
      <c r="CG162" s="633">
        <f t="shared" si="9"/>
        <v>0</v>
      </c>
      <c r="CH162" s="632">
        <f t="shared" si="10"/>
        <v>0</v>
      </c>
      <c r="CI162" s="633">
        <v>0.0</v>
      </c>
      <c r="CJ162" s="633">
        <f t="shared" si="11"/>
        <v>0</v>
      </c>
      <c r="CK162" s="632">
        <f t="shared" si="12"/>
        <v>0</v>
      </c>
      <c r="CL162" s="633">
        <v>0.0</v>
      </c>
      <c r="CM162" s="633">
        <f t="shared" si="13"/>
        <v>0</v>
      </c>
      <c r="CN162" s="632">
        <f t="shared" si="14"/>
        <v>0</v>
      </c>
      <c r="CO162" s="633">
        <v>0.0</v>
      </c>
      <c r="CP162" s="633">
        <f t="shared" si="15"/>
        <v>0</v>
      </c>
      <c r="CQ162" s="632">
        <f t="shared" si="16"/>
        <v>0</v>
      </c>
      <c r="CR162" s="633">
        <v>0.0</v>
      </c>
      <c r="CS162" s="633">
        <f t="shared" si="17"/>
        <v>0</v>
      </c>
      <c r="CT162" s="632">
        <f t="shared" si="18"/>
        <v>0</v>
      </c>
      <c r="CU162" s="633">
        <v>0.0</v>
      </c>
      <c r="CV162" s="633">
        <f t="shared" si="19"/>
        <v>0</v>
      </c>
      <c r="CW162" s="632">
        <f t="shared" si="20"/>
        <v>0</v>
      </c>
      <c r="CX162" s="633">
        <v>0.0</v>
      </c>
      <c r="CY162" s="633">
        <f t="shared" si="21"/>
        <v>0</v>
      </c>
      <c r="CZ162" s="632">
        <f t="shared" si="22"/>
        <v>0</v>
      </c>
      <c r="DA162" s="633">
        <v>0.0</v>
      </c>
      <c r="DB162" s="633">
        <f t="shared" si="23"/>
        <v>0</v>
      </c>
      <c r="DC162" s="632">
        <f t="shared" si="24"/>
        <v>0</v>
      </c>
      <c r="DD162" s="633">
        <v>0.0</v>
      </c>
      <c r="DE162" s="632">
        <f t="shared" si="25"/>
        <v>0</v>
      </c>
      <c r="DF162" s="632">
        <f t="shared" si="26"/>
        <v>0</v>
      </c>
    </row>
    <row r="163" hidden="1">
      <c r="A163" s="643">
        <v>6757486.0</v>
      </c>
      <c r="B163" s="635" t="s">
        <v>29187</v>
      </c>
      <c r="C163" s="636" t="s">
        <v>399</v>
      </c>
      <c r="D163" s="637">
        <v>45758.77079861111</v>
      </c>
      <c r="E163" s="637">
        <v>45758.77230324074</v>
      </c>
      <c r="F163" s="637">
        <v>45758.772893518515</v>
      </c>
      <c r="G163" s="636"/>
      <c r="H163" s="636" t="s">
        <v>1118</v>
      </c>
      <c r="I163" s="636" t="s">
        <v>29188</v>
      </c>
      <c r="J163" s="636">
        <v>60.0</v>
      </c>
      <c r="K163" s="639">
        <v>798000.0</v>
      </c>
      <c r="L163" s="636" t="s">
        <v>28188</v>
      </c>
      <c r="M163" s="640" t="s">
        <v>29189</v>
      </c>
      <c r="N163" s="636" t="s">
        <v>29190</v>
      </c>
      <c r="O163" s="636" t="s">
        <v>29191</v>
      </c>
      <c r="P163" s="636" t="s">
        <v>29192</v>
      </c>
      <c r="Q163" s="636" t="s">
        <v>29193</v>
      </c>
      <c r="R163" s="222"/>
      <c r="S163" s="222"/>
      <c r="T163" s="222"/>
      <c r="U163" s="628"/>
      <c r="V163" s="222"/>
      <c r="W163" s="629"/>
      <c r="X163" s="222"/>
      <c r="Y163" s="222"/>
      <c r="Z163" s="222"/>
      <c r="AA163" s="222"/>
      <c r="AB163" s="222"/>
      <c r="AC163" s="222"/>
      <c r="AD163" s="222"/>
      <c r="AE163" s="222"/>
      <c r="AF163" s="222"/>
      <c r="AG163" s="222"/>
      <c r="AH163" s="222"/>
      <c r="AI163" s="222"/>
      <c r="AJ163" s="222"/>
      <c r="AK163" s="222"/>
      <c r="AL163" s="222"/>
      <c r="AM163" s="222"/>
      <c r="AN163" s="222"/>
      <c r="AO163" s="222"/>
      <c r="AP163" s="222"/>
      <c r="AQ163" s="222"/>
      <c r="AR163" s="222"/>
      <c r="AS163" s="222"/>
      <c r="AT163" s="222"/>
      <c r="AU163" s="222"/>
      <c r="AV163" s="222"/>
      <c r="AW163" s="222"/>
      <c r="AX163" s="222"/>
      <c r="AY163" s="222"/>
      <c r="AZ163" s="222"/>
      <c r="BA163" s="222"/>
      <c r="BB163" s="222"/>
      <c r="BC163" s="222"/>
      <c r="BD163" s="222"/>
      <c r="BE163" s="222"/>
      <c r="BF163" s="222"/>
      <c r="BG163" s="222"/>
      <c r="BH163" s="222"/>
      <c r="BI163" s="222"/>
      <c r="BJ163" s="222"/>
      <c r="BK163" s="222"/>
      <c r="BL163" s="630">
        <f t="shared" si="1"/>
        <v>0</v>
      </c>
      <c r="BM163" s="222"/>
      <c r="BN163" s="222"/>
      <c r="BO163" s="631" t="s">
        <v>102</v>
      </c>
      <c r="BP163" s="631" t="s">
        <v>28148</v>
      </c>
      <c r="BQ163" s="222"/>
      <c r="BR163" s="222"/>
      <c r="BS163" s="222"/>
      <c r="BT163" s="639">
        <v>798000.0</v>
      </c>
      <c r="BU163" s="222"/>
      <c r="BV163" s="632">
        <f t="shared" si="2"/>
        <v>798000</v>
      </c>
      <c r="BW163" s="632">
        <f t="shared" si="43"/>
        <v>798000</v>
      </c>
      <c r="BX163" s="633">
        <f t="shared" si="3"/>
        <v>0</v>
      </c>
      <c r="BY163" s="632">
        <f t="shared" si="4"/>
        <v>0</v>
      </c>
      <c r="BZ163" s="633">
        <v>0.0</v>
      </c>
      <c r="CA163" s="633">
        <f t="shared" si="5"/>
        <v>0</v>
      </c>
      <c r="CB163" s="632">
        <f t="shared" si="6"/>
        <v>0</v>
      </c>
      <c r="CC163" s="633">
        <v>0.0</v>
      </c>
      <c r="CD163" s="633">
        <f t="shared" si="7"/>
        <v>0</v>
      </c>
      <c r="CE163" s="632">
        <f t="shared" si="8"/>
        <v>0</v>
      </c>
      <c r="CF163" s="633">
        <v>0.0</v>
      </c>
      <c r="CG163" s="633">
        <f t="shared" si="9"/>
        <v>0</v>
      </c>
      <c r="CH163" s="632">
        <f t="shared" si="10"/>
        <v>0</v>
      </c>
      <c r="CI163" s="633">
        <v>0.0</v>
      </c>
      <c r="CJ163" s="633">
        <f t="shared" si="11"/>
        <v>0</v>
      </c>
      <c r="CK163" s="632">
        <f t="shared" si="12"/>
        <v>0</v>
      </c>
      <c r="CL163" s="633">
        <v>0.0</v>
      </c>
      <c r="CM163" s="633">
        <f t="shared" si="13"/>
        <v>0</v>
      </c>
      <c r="CN163" s="632">
        <f t="shared" si="14"/>
        <v>0</v>
      </c>
      <c r="CO163" s="633">
        <v>0.0</v>
      </c>
      <c r="CP163" s="633">
        <f t="shared" si="15"/>
        <v>0</v>
      </c>
      <c r="CQ163" s="632">
        <f t="shared" si="16"/>
        <v>0</v>
      </c>
      <c r="CR163" s="633">
        <v>0.0</v>
      </c>
      <c r="CS163" s="633">
        <f t="shared" si="17"/>
        <v>0</v>
      </c>
      <c r="CT163" s="632">
        <f t="shared" si="18"/>
        <v>0</v>
      </c>
      <c r="CU163" s="633">
        <v>0.0</v>
      </c>
      <c r="CV163" s="633">
        <f t="shared" si="19"/>
        <v>0</v>
      </c>
      <c r="CW163" s="632">
        <f t="shared" si="20"/>
        <v>0</v>
      </c>
      <c r="CX163" s="633">
        <v>0.0</v>
      </c>
      <c r="CY163" s="633">
        <f t="shared" si="21"/>
        <v>0</v>
      </c>
      <c r="CZ163" s="632">
        <f t="shared" si="22"/>
        <v>0</v>
      </c>
      <c r="DA163" s="633">
        <v>0.0</v>
      </c>
      <c r="DB163" s="633">
        <f t="shared" si="23"/>
        <v>0</v>
      </c>
      <c r="DC163" s="632">
        <f t="shared" si="24"/>
        <v>0</v>
      </c>
      <c r="DD163" s="633">
        <v>0.0</v>
      </c>
      <c r="DE163" s="632">
        <f t="shared" si="25"/>
        <v>0</v>
      </c>
      <c r="DF163" s="632">
        <f t="shared" si="26"/>
        <v>0</v>
      </c>
    </row>
    <row r="164" hidden="1">
      <c r="A164" s="643">
        <v>6758130.0</v>
      </c>
      <c r="B164" s="635" t="s">
        <v>29194</v>
      </c>
      <c r="C164" s="636" t="s">
        <v>399</v>
      </c>
      <c r="D164" s="637">
        <v>45758.832962962966</v>
      </c>
      <c r="E164" s="637">
        <v>45758.83582175926</v>
      </c>
      <c r="F164" s="637">
        <v>45758.83625</v>
      </c>
      <c r="G164" s="636"/>
      <c r="H164" s="636" t="s">
        <v>1266</v>
      </c>
      <c r="I164" s="636" t="s">
        <v>29195</v>
      </c>
      <c r="J164" s="636"/>
      <c r="K164" s="639">
        <v>798000.0</v>
      </c>
      <c r="L164" s="636" t="s">
        <v>28188</v>
      </c>
      <c r="M164" s="640" t="s">
        <v>29196</v>
      </c>
      <c r="N164" s="636" t="s">
        <v>29197</v>
      </c>
      <c r="O164" s="636" t="s">
        <v>29198</v>
      </c>
      <c r="P164" s="636" t="s">
        <v>29199</v>
      </c>
      <c r="Q164" s="636" t="s">
        <v>29200</v>
      </c>
      <c r="R164" s="222"/>
      <c r="S164" s="641">
        <v>45763.0</v>
      </c>
      <c r="T164" s="631" t="s">
        <v>28280</v>
      </c>
      <c r="U164" s="633">
        <v>200000.0</v>
      </c>
      <c r="V164" s="633">
        <v>200000.0</v>
      </c>
      <c r="W164" s="629"/>
      <c r="X164" s="222"/>
      <c r="Y164" s="222"/>
      <c r="Z164" s="222"/>
      <c r="AA164" s="222"/>
      <c r="AB164" s="222"/>
      <c r="AC164" s="222"/>
      <c r="AD164" s="222"/>
      <c r="AE164" s="222"/>
      <c r="AF164" s="222"/>
      <c r="AG164" s="222"/>
      <c r="AH164" s="222"/>
      <c r="AI164" s="222"/>
      <c r="AJ164" s="222"/>
      <c r="AK164" s="222"/>
      <c r="AL164" s="222"/>
      <c r="AM164" s="222"/>
      <c r="AN164" s="222"/>
      <c r="AO164" s="222"/>
      <c r="AP164" s="222"/>
      <c r="AQ164" s="222"/>
      <c r="AR164" s="222"/>
      <c r="AS164" s="222"/>
      <c r="AT164" s="222"/>
      <c r="AU164" s="222"/>
      <c r="AV164" s="222"/>
      <c r="AW164" s="222"/>
      <c r="AX164" s="222"/>
      <c r="AY164" s="222"/>
      <c r="AZ164" s="222"/>
      <c r="BA164" s="222"/>
      <c r="BB164" s="222"/>
      <c r="BC164" s="222"/>
      <c r="BD164" s="222"/>
      <c r="BE164" s="222"/>
      <c r="BF164" s="222"/>
      <c r="BG164" s="222"/>
      <c r="BH164" s="222"/>
      <c r="BI164" s="222"/>
      <c r="BJ164" s="222"/>
      <c r="BK164" s="222"/>
      <c r="BL164" s="630">
        <f t="shared" si="1"/>
        <v>200000</v>
      </c>
      <c r="BM164" s="222"/>
      <c r="BN164" s="222"/>
      <c r="BO164" s="222"/>
      <c r="BP164" s="222"/>
      <c r="BQ164" s="222"/>
      <c r="BR164" s="222"/>
      <c r="BS164" s="222"/>
      <c r="BT164" s="639">
        <v>798000.0</v>
      </c>
      <c r="BU164" s="222"/>
      <c r="BV164" s="632">
        <f t="shared" si="2"/>
        <v>798000</v>
      </c>
      <c r="BW164" s="633">
        <v>0.0</v>
      </c>
      <c r="BX164" s="633">
        <f t="shared" si="3"/>
        <v>66500</v>
      </c>
      <c r="BY164" s="632">
        <f t="shared" si="4"/>
        <v>731500</v>
      </c>
      <c r="BZ164" s="633">
        <v>0.0</v>
      </c>
      <c r="CA164" s="633">
        <f t="shared" si="5"/>
        <v>66500</v>
      </c>
      <c r="CB164" s="632">
        <f t="shared" si="6"/>
        <v>665000</v>
      </c>
      <c r="CC164" s="633">
        <v>0.0</v>
      </c>
      <c r="CD164" s="633">
        <f t="shared" si="7"/>
        <v>66500</v>
      </c>
      <c r="CE164" s="632">
        <f t="shared" si="8"/>
        <v>598500</v>
      </c>
      <c r="CF164" s="633">
        <v>0.0</v>
      </c>
      <c r="CG164" s="633">
        <f t="shared" si="9"/>
        <v>66500</v>
      </c>
      <c r="CH164" s="632">
        <f t="shared" si="10"/>
        <v>532000</v>
      </c>
      <c r="CI164" s="633">
        <v>0.0</v>
      </c>
      <c r="CJ164" s="633">
        <f t="shared" si="11"/>
        <v>66500</v>
      </c>
      <c r="CK164" s="632">
        <f t="shared" si="12"/>
        <v>465500</v>
      </c>
      <c r="CL164" s="633">
        <v>0.0</v>
      </c>
      <c r="CM164" s="633">
        <f t="shared" si="13"/>
        <v>66500</v>
      </c>
      <c r="CN164" s="632">
        <f t="shared" si="14"/>
        <v>399000</v>
      </c>
      <c r="CO164" s="633">
        <v>0.0</v>
      </c>
      <c r="CP164" s="633">
        <f t="shared" si="15"/>
        <v>66500</v>
      </c>
      <c r="CQ164" s="632">
        <f t="shared" si="16"/>
        <v>332500</v>
      </c>
      <c r="CR164" s="633">
        <v>0.0</v>
      </c>
      <c r="CS164" s="633">
        <f t="shared" si="17"/>
        <v>66500</v>
      </c>
      <c r="CT164" s="632">
        <f t="shared" si="18"/>
        <v>266000</v>
      </c>
      <c r="CU164" s="633">
        <v>0.0</v>
      </c>
      <c r="CV164" s="633">
        <f t="shared" si="19"/>
        <v>66500</v>
      </c>
      <c r="CW164" s="632">
        <f t="shared" si="20"/>
        <v>199500</v>
      </c>
      <c r="CX164" s="633">
        <v>0.0</v>
      </c>
      <c r="CY164" s="633">
        <f t="shared" si="21"/>
        <v>66500</v>
      </c>
      <c r="CZ164" s="632">
        <f t="shared" si="22"/>
        <v>133000</v>
      </c>
      <c r="DA164" s="633">
        <v>0.0</v>
      </c>
      <c r="DB164" s="633">
        <f t="shared" si="23"/>
        <v>66500</v>
      </c>
      <c r="DC164" s="632">
        <f t="shared" si="24"/>
        <v>66500</v>
      </c>
      <c r="DD164" s="633">
        <v>0.0</v>
      </c>
      <c r="DE164" s="632">
        <f t="shared" si="25"/>
        <v>66500</v>
      </c>
      <c r="DF164" s="632">
        <f t="shared" si="26"/>
        <v>0</v>
      </c>
    </row>
    <row r="165" hidden="1">
      <c r="A165" s="643">
        <v>6758169.0</v>
      </c>
      <c r="B165" s="635" t="s">
        <v>29201</v>
      </c>
      <c r="C165" s="636" t="s">
        <v>399</v>
      </c>
      <c r="D165" s="637">
        <v>45758.83582175926</v>
      </c>
      <c r="E165" s="637">
        <v>45758.837685185186</v>
      </c>
      <c r="F165" s="637">
        <v>45758.838055555556</v>
      </c>
      <c r="G165" s="636"/>
      <c r="H165" s="636" t="s">
        <v>424</v>
      </c>
      <c r="I165" s="636" t="s">
        <v>29202</v>
      </c>
      <c r="J165" s="636">
        <v>36.0</v>
      </c>
      <c r="K165" s="639">
        <v>798000.0</v>
      </c>
      <c r="L165" s="636" t="s">
        <v>28188</v>
      </c>
      <c r="M165" s="640" t="s">
        <v>29203</v>
      </c>
      <c r="N165" s="636" t="s">
        <v>29202</v>
      </c>
      <c r="O165" s="636" t="s">
        <v>29204</v>
      </c>
      <c r="P165" s="636" t="s">
        <v>29205</v>
      </c>
      <c r="Q165" s="636" t="s">
        <v>29206</v>
      </c>
      <c r="R165" s="222"/>
      <c r="S165" s="641">
        <v>45777.0</v>
      </c>
      <c r="T165" s="631" t="s">
        <v>28223</v>
      </c>
      <c r="U165" s="633">
        <v>798000.0</v>
      </c>
      <c r="V165" s="633">
        <v>774060.0</v>
      </c>
      <c r="W165" s="629"/>
      <c r="X165" s="222"/>
      <c r="Y165" s="222"/>
      <c r="Z165" s="222"/>
      <c r="AA165" s="222"/>
      <c r="AB165" s="222"/>
      <c r="AC165" s="222"/>
      <c r="AD165" s="222"/>
      <c r="AE165" s="222"/>
      <c r="AF165" s="222"/>
      <c r="AG165" s="222"/>
      <c r="AH165" s="222"/>
      <c r="AI165" s="222"/>
      <c r="AJ165" s="222"/>
      <c r="AK165" s="222"/>
      <c r="AL165" s="222"/>
      <c r="AM165" s="222"/>
      <c r="AN165" s="222"/>
      <c r="AO165" s="222"/>
      <c r="AP165" s="222"/>
      <c r="AQ165" s="222"/>
      <c r="AR165" s="222"/>
      <c r="AS165" s="222"/>
      <c r="AT165" s="222"/>
      <c r="AU165" s="222"/>
      <c r="AV165" s="222"/>
      <c r="AW165" s="222"/>
      <c r="AX165" s="222"/>
      <c r="AY165" s="222"/>
      <c r="AZ165" s="222"/>
      <c r="BA165" s="222"/>
      <c r="BB165" s="222"/>
      <c r="BC165" s="222"/>
      <c r="BD165" s="222"/>
      <c r="BE165" s="222"/>
      <c r="BF165" s="222"/>
      <c r="BG165" s="222"/>
      <c r="BH165" s="222"/>
      <c r="BI165" s="222"/>
      <c r="BJ165" s="222"/>
      <c r="BK165" s="222"/>
      <c r="BL165" s="630">
        <f t="shared" si="1"/>
        <v>798000</v>
      </c>
      <c r="BM165" s="222"/>
      <c r="BN165" s="222"/>
      <c r="BO165" s="222"/>
      <c r="BP165" s="222"/>
      <c r="BQ165" s="222"/>
      <c r="BR165" s="222"/>
      <c r="BS165" s="222"/>
      <c r="BT165" s="639">
        <v>798000.0</v>
      </c>
      <c r="BU165" s="222"/>
      <c r="BV165" s="632">
        <f t="shared" si="2"/>
        <v>798000</v>
      </c>
      <c r="BW165" s="633">
        <v>0.0</v>
      </c>
      <c r="BX165" s="633">
        <f t="shared" si="3"/>
        <v>66500</v>
      </c>
      <c r="BY165" s="632">
        <f t="shared" si="4"/>
        <v>731500</v>
      </c>
      <c r="BZ165" s="633">
        <v>0.0</v>
      </c>
      <c r="CA165" s="633">
        <f t="shared" si="5"/>
        <v>66500</v>
      </c>
      <c r="CB165" s="632">
        <f t="shared" si="6"/>
        <v>665000</v>
      </c>
      <c r="CC165" s="633">
        <v>0.0</v>
      </c>
      <c r="CD165" s="633">
        <f t="shared" si="7"/>
        <v>66500</v>
      </c>
      <c r="CE165" s="632">
        <f t="shared" si="8"/>
        <v>598500</v>
      </c>
      <c r="CF165" s="633">
        <v>0.0</v>
      </c>
      <c r="CG165" s="633">
        <f t="shared" si="9"/>
        <v>66500</v>
      </c>
      <c r="CH165" s="632">
        <f t="shared" si="10"/>
        <v>532000</v>
      </c>
      <c r="CI165" s="633">
        <v>0.0</v>
      </c>
      <c r="CJ165" s="633">
        <f t="shared" si="11"/>
        <v>66500</v>
      </c>
      <c r="CK165" s="632">
        <f t="shared" si="12"/>
        <v>465500</v>
      </c>
      <c r="CL165" s="633">
        <v>0.0</v>
      </c>
      <c r="CM165" s="633">
        <f t="shared" si="13"/>
        <v>66500</v>
      </c>
      <c r="CN165" s="632">
        <f t="shared" si="14"/>
        <v>399000</v>
      </c>
      <c r="CO165" s="633">
        <v>0.0</v>
      </c>
      <c r="CP165" s="633">
        <f t="shared" si="15"/>
        <v>66500</v>
      </c>
      <c r="CQ165" s="632">
        <f t="shared" si="16"/>
        <v>332500</v>
      </c>
      <c r="CR165" s="633">
        <v>0.0</v>
      </c>
      <c r="CS165" s="633">
        <f t="shared" si="17"/>
        <v>66500</v>
      </c>
      <c r="CT165" s="632">
        <f t="shared" si="18"/>
        <v>266000</v>
      </c>
      <c r="CU165" s="633">
        <v>0.0</v>
      </c>
      <c r="CV165" s="633">
        <f t="shared" si="19"/>
        <v>66500</v>
      </c>
      <c r="CW165" s="632">
        <f t="shared" si="20"/>
        <v>199500</v>
      </c>
      <c r="CX165" s="633">
        <v>0.0</v>
      </c>
      <c r="CY165" s="633">
        <f t="shared" si="21"/>
        <v>66500</v>
      </c>
      <c r="CZ165" s="632">
        <f t="shared" si="22"/>
        <v>133000</v>
      </c>
      <c r="DA165" s="633">
        <v>0.0</v>
      </c>
      <c r="DB165" s="633">
        <f t="shared" si="23"/>
        <v>66500</v>
      </c>
      <c r="DC165" s="632">
        <f t="shared" si="24"/>
        <v>66500</v>
      </c>
      <c r="DD165" s="633">
        <v>0.0</v>
      </c>
      <c r="DE165" s="632">
        <f t="shared" si="25"/>
        <v>66500</v>
      </c>
      <c r="DF165" s="632">
        <f t="shared" si="26"/>
        <v>0</v>
      </c>
    </row>
    <row r="166">
      <c r="A166" s="643">
        <v>6758337.0</v>
      </c>
      <c r="B166" s="635" t="s">
        <v>26811</v>
      </c>
      <c r="C166" s="636" t="s">
        <v>399</v>
      </c>
      <c r="D166" s="637">
        <v>45758.88246527778</v>
      </c>
      <c r="E166" s="637">
        <v>45758.88349537037</v>
      </c>
      <c r="F166" s="637">
        <v>45758.90478009259</v>
      </c>
      <c r="G166" s="636"/>
      <c r="H166" s="636" t="s">
        <v>26806</v>
      </c>
      <c r="I166" s="636" t="s">
        <v>26807</v>
      </c>
      <c r="J166" s="636">
        <v>36.0</v>
      </c>
      <c r="K166" s="639">
        <v>798000.0</v>
      </c>
      <c r="L166" s="636" t="s">
        <v>25863</v>
      </c>
      <c r="M166" s="640" t="s">
        <v>29207</v>
      </c>
      <c r="N166" s="636" t="s">
        <v>26809</v>
      </c>
      <c r="O166" s="636" t="s">
        <v>26809</v>
      </c>
      <c r="P166" s="636" t="s">
        <v>26817</v>
      </c>
      <c r="Q166" s="636" t="s">
        <v>26948</v>
      </c>
      <c r="R166" s="222"/>
      <c r="S166" s="641">
        <v>45758.0</v>
      </c>
      <c r="T166" s="631" t="s">
        <v>28202</v>
      </c>
      <c r="U166" s="633">
        <v>10000.0</v>
      </c>
      <c r="V166" s="633">
        <v>9551.0</v>
      </c>
      <c r="W166" s="629"/>
      <c r="X166" s="641">
        <v>45758.0</v>
      </c>
      <c r="Y166" s="631" t="s">
        <v>28202</v>
      </c>
      <c r="Z166" s="633">
        <v>10000.0</v>
      </c>
      <c r="AA166" s="633">
        <v>9551.0</v>
      </c>
      <c r="AB166" s="222"/>
      <c r="AC166" s="641">
        <v>45758.0</v>
      </c>
      <c r="AD166" s="631" t="s">
        <v>28202</v>
      </c>
      <c r="AE166" s="633">
        <v>10000.0</v>
      </c>
      <c r="AF166" s="633">
        <v>9551.0</v>
      </c>
      <c r="AG166" s="222"/>
      <c r="AH166" s="222"/>
      <c r="AI166" s="222"/>
      <c r="AJ166" s="222"/>
      <c r="AK166" s="222"/>
      <c r="AL166" s="222"/>
      <c r="AM166" s="222"/>
      <c r="AN166" s="222"/>
      <c r="AO166" s="222"/>
      <c r="AP166" s="222"/>
      <c r="AQ166" s="222"/>
      <c r="AR166" s="222"/>
      <c r="AS166" s="222"/>
      <c r="AT166" s="222"/>
      <c r="AU166" s="222"/>
      <c r="AV166" s="222"/>
      <c r="AW166" s="222"/>
      <c r="AX166" s="222"/>
      <c r="AY166" s="222"/>
      <c r="AZ166" s="222"/>
      <c r="BA166" s="222"/>
      <c r="BB166" s="222"/>
      <c r="BC166" s="222"/>
      <c r="BD166" s="222"/>
      <c r="BE166" s="222"/>
      <c r="BF166" s="222"/>
      <c r="BG166" s="222"/>
      <c r="BH166" s="222"/>
      <c r="BI166" s="222"/>
      <c r="BJ166" s="222"/>
      <c r="BK166" s="222"/>
      <c r="BL166" s="630">
        <f t="shared" si="1"/>
        <v>30000</v>
      </c>
      <c r="BM166" s="222"/>
      <c r="BN166" s="222"/>
      <c r="BO166" s="222"/>
      <c r="BP166" s="222"/>
      <c r="BQ166" s="222"/>
      <c r="BR166" s="222"/>
      <c r="BS166" s="222"/>
      <c r="BT166" s="639">
        <v>798000.0</v>
      </c>
      <c r="BU166" s="222"/>
      <c r="BV166" s="632">
        <f t="shared" si="2"/>
        <v>798000</v>
      </c>
      <c r="BW166" s="633">
        <v>0.0</v>
      </c>
      <c r="BX166" s="633">
        <f t="shared" si="3"/>
        <v>66500</v>
      </c>
      <c r="BY166" s="632">
        <f t="shared" si="4"/>
        <v>731500</v>
      </c>
      <c r="BZ166" s="633">
        <v>0.0</v>
      </c>
      <c r="CA166" s="633">
        <f t="shared" si="5"/>
        <v>66500</v>
      </c>
      <c r="CB166" s="632">
        <f t="shared" si="6"/>
        <v>665000</v>
      </c>
      <c r="CC166" s="633">
        <v>0.0</v>
      </c>
      <c r="CD166" s="633">
        <f t="shared" si="7"/>
        <v>66500</v>
      </c>
      <c r="CE166" s="632">
        <f t="shared" si="8"/>
        <v>598500</v>
      </c>
      <c r="CF166" s="633">
        <v>0.0</v>
      </c>
      <c r="CG166" s="633">
        <f t="shared" si="9"/>
        <v>66500</v>
      </c>
      <c r="CH166" s="632">
        <f t="shared" si="10"/>
        <v>532000</v>
      </c>
      <c r="CI166" s="633">
        <v>0.0</v>
      </c>
      <c r="CJ166" s="633">
        <f t="shared" si="11"/>
        <v>66500</v>
      </c>
      <c r="CK166" s="632">
        <f t="shared" si="12"/>
        <v>465500</v>
      </c>
      <c r="CL166" s="633">
        <v>0.0</v>
      </c>
      <c r="CM166" s="633">
        <f t="shared" si="13"/>
        <v>66500</v>
      </c>
      <c r="CN166" s="632">
        <f t="shared" si="14"/>
        <v>399000</v>
      </c>
      <c r="CO166" s="633">
        <v>0.0</v>
      </c>
      <c r="CP166" s="633">
        <f t="shared" si="15"/>
        <v>66500</v>
      </c>
      <c r="CQ166" s="632">
        <f t="shared" si="16"/>
        <v>332500</v>
      </c>
      <c r="CR166" s="633">
        <v>0.0</v>
      </c>
      <c r="CS166" s="633">
        <f t="shared" si="17"/>
        <v>66500</v>
      </c>
      <c r="CT166" s="632">
        <f t="shared" si="18"/>
        <v>266000</v>
      </c>
      <c r="CU166" s="633">
        <v>0.0</v>
      </c>
      <c r="CV166" s="633">
        <f t="shared" si="19"/>
        <v>66500</v>
      </c>
      <c r="CW166" s="632">
        <f t="shared" si="20"/>
        <v>199500</v>
      </c>
      <c r="CX166" s="633">
        <v>0.0</v>
      </c>
      <c r="CY166" s="633">
        <f t="shared" si="21"/>
        <v>66500</v>
      </c>
      <c r="CZ166" s="632">
        <f t="shared" si="22"/>
        <v>133000</v>
      </c>
      <c r="DA166" s="633">
        <v>0.0</v>
      </c>
      <c r="DB166" s="633">
        <f t="shared" si="23"/>
        <v>66500</v>
      </c>
      <c r="DC166" s="632">
        <f t="shared" si="24"/>
        <v>66500</v>
      </c>
      <c r="DD166" s="633">
        <v>0.0</v>
      </c>
      <c r="DE166" s="632">
        <f t="shared" si="25"/>
        <v>66500</v>
      </c>
      <c r="DF166" s="632">
        <f t="shared" si="26"/>
        <v>0</v>
      </c>
    </row>
    <row r="167" hidden="1">
      <c r="A167" s="643">
        <v>6758548.0</v>
      </c>
      <c r="B167" s="635" t="s">
        <v>29208</v>
      </c>
      <c r="C167" s="636" t="s">
        <v>399</v>
      </c>
      <c r="D167" s="637">
        <v>45758.93262731482</v>
      </c>
      <c r="E167" s="637">
        <v>45758.93550925926</v>
      </c>
      <c r="F167" s="637">
        <v>45758.93665509259</v>
      </c>
      <c r="G167" s="636"/>
      <c r="H167" s="636" t="s">
        <v>570</v>
      </c>
      <c r="I167" s="636" t="s">
        <v>29209</v>
      </c>
      <c r="J167" s="636">
        <v>36.0</v>
      </c>
      <c r="K167" s="639">
        <v>798000.0</v>
      </c>
      <c r="L167" s="636" t="s">
        <v>28188</v>
      </c>
      <c r="M167" s="640" t="s">
        <v>29210</v>
      </c>
      <c r="N167" s="636" t="s">
        <v>29211</v>
      </c>
      <c r="O167" s="636" t="s">
        <v>29209</v>
      </c>
      <c r="P167" s="636" t="s">
        <v>29212</v>
      </c>
      <c r="Q167" s="636" t="s">
        <v>29213</v>
      </c>
      <c r="R167" s="222"/>
      <c r="S167" s="222"/>
      <c r="T167" s="222"/>
      <c r="U167" s="628"/>
      <c r="V167" s="222"/>
      <c r="W167" s="629"/>
      <c r="X167" s="222"/>
      <c r="Y167" s="222"/>
      <c r="Z167" s="222"/>
      <c r="AA167" s="222"/>
      <c r="AB167" s="222"/>
      <c r="AC167" s="222"/>
      <c r="AD167" s="222"/>
      <c r="AE167" s="222"/>
      <c r="AF167" s="222"/>
      <c r="AG167" s="222"/>
      <c r="AH167" s="222"/>
      <c r="AI167" s="222"/>
      <c r="AJ167" s="222"/>
      <c r="AK167" s="222"/>
      <c r="AL167" s="222"/>
      <c r="AM167" s="222"/>
      <c r="AN167" s="222"/>
      <c r="AO167" s="222"/>
      <c r="AP167" s="222"/>
      <c r="AQ167" s="222"/>
      <c r="AR167" s="222"/>
      <c r="AS167" s="222"/>
      <c r="AT167" s="222"/>
      <c r="AU167" s="222"/>
      <c r="AV167" s="222"/>
      <c r="AW167" s="222"/>
      <c r="AX167" s="222"/>
      <c r="AY167" s="222"/>
      <c r="AZ167" s="222"/>
      <c r="BA167" s="222"/>
      <c r="BB167" s="222"/>
      <c r="BC167" s="222"/>
      <c r="BD167" s="222"/>
      <c r="BE167" s="222"/>
      <c r="BF167" s="222"/>
      <c r="BG167" s="222"/>
      <c r="BH167" s="222"/>
      <c r="BI167" s="222"/>
      <c r="BJ167" s="222"/>
      <c r="BK167" s="222"/>
      <c r="BL167" s="630">
        <f t="shared" si="1"/>
        <v>0</v>
      </c>
      <c r="BM167" s="222"/>
      <c r="BN167" s="631" t="s">
        <v>76</v>
      </c>
      <c r="BP167" s="222"/>
      <c r="BQ167" s="222"/>
      <c r="BR167" s="222"/>
      <c r="BS167" s="222"/>
      <c r="BT167" s="639">
        <v>798000.0</v>
      </c>
      <c r="BU167" s="222"/>
      <c r="BV167" s="632">
        <f t="shared" si="2"/>
        <v>798000</v>
      </c>
      <c r="BW167" s="632">
        <f>BV167</f>
        <v>798000</v>
      </c>
      <c r="BX167" s="633">
        <f t="shared" si="3"/>
        <v>0</v>
      </c>
      <c r="BY167" s="632">
        <f t="shared" si="4"/>
        <v>0</v>
      </c>
      <c r="BZ167" s="633">
        <v>0.0</v>
      </c>
      <c r="CA167" s="633">
        <f t="shared" si="5"/>
        <v>0</v>
      </c>
      <c r="CB167" s="632">
        <f t="shared" si="6"/>
        <v>0</v>
      </c>
      <c r="CC167" s="633">
        <v>0.0</v>
      </c>
      <c r="CD167" s="633">
        <f t="shared" si="7"/>
        <v>0</v>
      </c>
      <c r="CE167" s="632">
        <f t="shared" si="8"/>
        <v>0</v>
      </c>
      <c r="CF167" s="633">
        <v>0.0</v>
      </c>
      <c r="CG167" s="633">
        <f t="shared" si="9"/>
        <v>0</v>
      </c>
      <c r="CH167" s="632">
        <f t="shared" si="10"/>
        <v>0</v>
      </c>
      <c r="CI167" s="633">
        <v>0.0</v>
      </c>
      <c r="CJ167" s="633">
        <f t="shared" si="11"/>
        <v>0</v>
      </c>
      <c r="CK167" s="632">
        <f t="shared" si="12"/>
        <v>0</v>
      </c>
      <c r="CL167" s="633">
        <v>0.0</v>
      </c>
      <c r="CM167" s="633">
        <f t="shared" si="13"/>
        <v>0</v>
      </c>
      <c r="CN167" s="632">
        <f t="shared" si="14"/>
        <v>0</v>
      </c>
      <c r="CO167" s="633">
        <v>0.0</v>
      </c>
      <c r="CP167" s="633">
        <f t="shared" si="15"/>
        <v>0</v>
      </c>
      <c r="CQ167" s="632">
        <f t="shared" si="16"/>
        <v>0</v>
      </c>
      <c r="CR167" s="633">
        <v>0.0</v>
      </c>
      <c r="CS167" s="633">
        <f t="shared" si="17"/>
        <v>0</v>
      </c>
      <c r="CT167" s="632">
        <f t="shared" si="18"/>
        <v>0</v>
      </c>
      <c r="CU167" s="633">
        <v>0.0</v>
      </c>
      <c r="CV167" s="633">
        <f t="shared" si="19"/>
        <v>0</v>
      </c>
      <c r="CW167" s="632">
        <f t="shared" si="20"/>
        <v>0</v>
      </c>
      <c r="CX167" s="633">
        <v>0.0</v>
      </c>
      <c r="CY167" s="633">
        <f t="shared" si="21"/>
        <v>0</v>
      </c>
      <c r="CZ167" s="632">
        <f t="shared" si="22"/>
        <v>0</v>
      </c>
      <c r="DA167" s="633">
        <v>0.0</v>
      </c>
      <c r="DB167" s="633">
        <f t="shared" si="23"/>
        <v>0</v>
      </c>
      <c r="DC167" s="632">
        <f t="shared" si="24"/>
        <v>0</v>
      </c>
      <c r="DD167" s="633">
        <v>0.0</v>
      </c>
      <c r="DE167" s="632">
        <f t="shared" si="25"/>
        <v>0</v>
      </c>
      <c r="DF167" s="632">
        <f t="shared" si="26"/>
        <v>0</v>
      </c>
    </row>
    <row r="168" hidden="1">
      <c r="A168" s="643">
        <v>6758568.0</v>
      </c>
      <c r="B168" s="635" t="s">
        <v>29214</v>
      </c>
      <c r="C168" s="636" t="s">
        <v>399</v>
      </c>
      <c r="D168" s="637">
        <v>45758.927708333336</v>
      </c>
      <c r="E168" s="637">
        <v>45758.93114583333</v>
      </c>
      <c r="F168" s="637">
        <v>45758.938796296294</v>
      </c>
      <c r="G168" s="636"/>
      <c r="H168" s="636" t="s">
        <v>89</v>
      </c>
      <c r="I168" s="636" t="s">
        <v>28062</v>
      </c>
      <c r="J168" s="636" t="s">
        <v>25897</v>
      </c>
      <c r="K168" s="639">
        <v>798000.0</v>
      </c>
      <c r="L168" s="636" t="s">
        <v>28188</v>
      </c>
      <c r="M168" s="640" t="s">
        <v>29215</v>
      </c>
      <c r="N168" s="636" t="s">
        <v>29216</v>
      </c>
      <c r="O168" s="636" t="s">
        <v>29217</v>
      </c>
      <c r="P168" s="636" t="s">
        <v>29218</v>
      </c>
      <c r="Q168" s="636" t="s">
        <v>29219</v>
      </c>
      <c r="R168" s="222"/>
      <c r="S168" s="641">
        <v>45777.0</v>
      </c>
      <c r="T168" s="631" t="s">
        <v>28223</v>
      </c>
      <c r="U168" s="633">
        <v>798000.0</v>
      </c>
      <c r="V168" s="633">
        <v>774060.0</v>
      </c>
      <c r="W168" s="629"/>
      <c r="X168" s="222"/>
      <c r="Y168" s="222"/>
      <c r="Z168" s="222"/>
      <c r="AA168" s="222"/>
      <c r="AB168" s="222"/>
      <c r="AC168" s="222"/>
      <c r="AD168" s="222"/>
      <c r="AE168" s="222"/>
      <c r="AF168" s="222"/>
      <c r="AG168" s="222"/>
      <c r="AH168" s="222"/>
      <c r="AI168" s="222"/>
      <c r="AJ168" s="222"/>
      <c r="AK168" s="222"/>
      <c r="AL168" s="222"/>
      <c r="AM168" s="222"/>
      <c r="AN168" s="222"/>
      <c r="AO168" s="222"/>
      <c r="AP168" s="222"/>
      <c r="AQ168" s="222"/>
      <c r="AR168" s="222"/>
      <c r="AS168" s="222"/>
      <c r="AT168" s="222"/>
      <c r="AU168" s="222"/>
      <c r="AV168" s="222"/>
      <c r="AW168" s="222"/>
      <c r="AX168" s="222"/>
      <c r="AY168" s="222"/>
      <c r="AZ168" s="222"/>
      <c r="BA168" s="222"/>
      <c r="BB168" s="222"/>
      <c r="BC168" s="222"/>
      <c r="BD168" s="222"/>
      <c r="BE168" s="222"/>
      <c r="BF168" s="222"/>
      <c r="BG168" s="222"/>
      <c r="BH168" s="222"/>
      <c r="BI168" s="222"/>
      <c r="BJ168" s="222"/>
      <c r="BK168" s="222"/>
      <c r="BL168" s="630">
        <f t="shared" si="1"/>
        <v>798000</v>
      </c>
      <c r="BM168" s="222"/>
      <c r="BN168" s="222"/>
      <c r="BO168" s="222"/>
      <c r="BP168" s="222"/>
      <c r="BQ168" s="222"/>
      <c r="BR168" s="222"/>
      <c r="BS168" s="222"/>
      <c r="BT168" s="639">
        <v>798000.0</v>
      </c>
      <c r="BU168" s="222"/>
      <c r="BV168" s="632">
        <f t="shared" si="2"/>
        <v>798000</v>
      </c>
      <c r="BW168" s="633">
        <v>0.0</v>
      </c>
      <c r="BX168" s="633">
        <f t="shared" si="3"/>
        <v>66500</v>
      </c>
      <c r="BY168" s="632">
        <f t="shared" si="4"/>
        <v>731500</v>
      </c>
      <c r="BZ168" s="633">
        <v>0.0</v>
      </c>
      <c r="CA168" s="633">
        <f t="shared" si="5"/>
        <v>66500</v>
      </c>
      <c r="CB168" s="632">
        <f t="shared" si="6"/>
        <v>665000</v>
      </c>
      <c r="CC168" s="633">
        <v>0.0</v>
      </c>
      <c r="CD168" s="633">
        <f t="shared" si="7"/>
        <v>66500</v>
      </c>
      <c r="CE168" s="632">
        <f t="shared" si="8"/>
        <v>598500</v>
      </c>
      <c r="CF168" s="633">
        <v>0.0</v>
      </c>
      <c r="CG168" s="633">
        <f t="shared" si="9"/>
        <v>66500</v>
      </c>
      <c r="CH168" s="632">
        <f t="shared" si="10"/>
        <v>532000</v>
      </c>
      <c r="CI168" s="633">
        <v>0.0</v>
      </c>
      <c r="CJ168" s="633">
        <f t="shared" si="11"/>
        <v>66500</v>
      </c>
      <c r="CK168" s="632">
        <f t="shared" si="12"/>
        <v>465500</v>
      </c>
      <c r="CL168" s="633">
        <v>0.0</v>
      </c>
      <c r="CM168" s="633">
        <f t="shared" si="13"/>
        <v>66500</v>
      </c>
      <c r="CN168" s="632">
        <f t="shared" si="14"/>
        <v>399000</v>
      </c>
      <c r="CO168" s="633">
        <v>0.0</v>
      </c>
      <c r="CP168" s="633">
        <f t="shared" si="15"/>
        <v>66500</v>
      </c>
      <c r="CQ168" s="632">
        <f t="shared" si="16"/>
        <v>332500</v>
      </c>
      <c r="CR168" s="633">
        <v>0.0</v>
      </c>
      <c r="CS168" s="633">
        <f t="shared" si="17"/>
        <v>66500</v>
      </c>
      <c r="CT168" s="632">
        <f t="shared" si="18"/>
        <v>266000</v>
      </c>
      <c r="CU168" s="633">
        <v>0.0</v>
      </c>
      <c r="CV168" s="633">
        <f t="shared" si="19"/>
        <v>66500</v>
      </c>
      <c r="CW168" s="632">
        <f t="shared" si="20"/>
        <v>199500</v>
      </c>
      <c r="CX168" s="633">
        <v>0.0</v>
      </c>
      <c r="CY168" s="633">
        <f t="shared" si="21"/>
        <v>66500</v>
      </c>
      <c r="CZ168" s="632">
        <f t="shared" si="22"/>
        <v>133000</v>
      </c>
      <c r="DA168" s="633">
        <v>0.0</v>
      </c>
      <c r="DB168" s="633">
        <f t="shared" si="23"/>
        <v>66500</v>
      </c>
      <c r="DC168" s="632">
        <f t="shared" si="24"/>
        <v>66500</v>
      </c>
      <c r="DD168" s="633">
        <v>0.0</v>
      </c>
      <c r="DE168" s="632">
        <f t="shared" si="25"/>
        <v>66500</v>
      </c>
      <c r="DF168" s="632">
        <f t="shared" si="26"/>
        <v>0</v>
      </c>
    </row>
    <row r="169" hidden="1">
      <c r="A169" s="643">
        <v>6758625.0</v>
      </c>
      <c r="B169" s="635" t="s">
        <v>29220</v>
      </c>
      <c r="C169" s="636" t="s">
        <v>399</v>
      </c>
      <c r="D169" s="637">
        <v>45758.98876157407</v>
      </c>
      <c r="E169" s="637">
        <v>45758.992418981485</v>
      </c>
      <c r="F169" s="637">
        <v>45758.996932870374</v>
      </c>
      <c r="G169" s="636"/>
      <c r="H169" s="636" t="s">
        <v>95</v>
      </c>
      <c r="I169" s="636" t="s">
        <v>29221</v>
      </c>
      <c r="J169" s="636">
        <v>36.0</v>
      </c>
      <c r="K169" s="639">
        <v>798000.0</v>
      </c>
      <c r="L169" s="636" t="s">
        <v>28188</v>
      </c>
      <c r="M169" s="640" t="s">
        <v>29222</v>
      </c>
      <c r="N169" s="636" t="s">
        <v>29223</v>
      </c>
      <c r="O169" s="636" t="s">
        <v>29224</v>
      </c>
      <c r="P169" s="636" t="s">
        <v>29225</v>
      </c>
      <c r="Q169" s="636" t="s">
        <v>29226</v>
      </c>
      <c r="R169" s="222"/>
      <c r="S169" s="222"/>
      <c r="T169" s="222"/>
      <c r="U169" s="628"/>
      <c r="V169" s="222"/>
      <c r="W169" s="629"/>
      <c r="X169" s="222"/>
      <c r="Y169" s="222"/>
      <c r="Z169" s="222"/>
      <c r="AA169" s="222"/>
      <c r="AB169" s="222"/>
      <c r="AC169" s="222"/>
      <c r="AD169" s="222"/>
      <c r="AE169" s="222"/>
      <c r="AF169" s="222"/>
      <c r="AG169" s="222"/>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c r="BL169" s="630">
        <f t="shared" si="1"/>
        <v>0</v>
      </c>
      <c r="BM169" s="222"/>
      <c r="BN169" s="631" t="s">
        <v>76</v>
      </c>
      <c r="BP169" s="222"/>
      <c r="BQ169" s="222"/>
      <c r="BR169" s="222"/>
      <c r="BS169" s="222"/>
      <c r="BT169" s="639">
        <v>798000.0</v>
      </c>
      <c r="BU169" s="222"/>
      <c r="BV169" s="632">
        <f t="shared" si="2"/>
        <v>798000</v>
      </c>
      <c r="BW169" s="632">
        <f>BV169</f>
        <v>798000</v>
      </c>
      <c r="BX169" s="633">
        <f t="shared" si="3"/>
        <v>0</v>
      </c>
      <c r="BY169" s="632">
        <f t="shared" si="4"/>
        <v>0</v>
      </c>
      <c r="BZ169" s="633">
        <v>0.0</v>
      </c>
      <c r="CA169" s="633">
        <f t="shared" si="5"/>
        <v>0</v>
      </c>
      <c r="CB169" s="632">
        <f t="shared" si="6"/>
        <v>0</v>
      </c>
      <c r="CC169" s="633">
        <v>0.0</v>
      </c>
      <c r="CD169" s="633">
        <f t="shared" si="7"/>
        <v>0</v>
      </c>
      <c r="CE169" s="632">
        <f t="shared" si="8"/>
        <v>0</v>
      </c>
      <c r="CF169" s="633">
        <v>0.0</v>
      </c>
      <c r="CG169" s="633">
        <f t="shared" si="9"/>
        <v>0</v>
      </c>
      <c r="CH169" s="632">
        <f t="shared" si="10"/>
        <v>0</v>
      </c>
      <c r="CI169" s="633">
        <v>0.0</v>
      </c>
      <c r="CJ169" s="633">
        <f t="shared" si="11"/>
        <v>0</v>
      </c>
      <c r="CK169" s="632">
        <f t="shared" si="12"/>
        <v>0</v>
      </c>
      <c r="CL169" s="633">
        <v>0.0</v>
      </c>
      <c r="CM169" s="633">
        <f t="shared" si="13"/>
        <v>0</v>
      </c>
      <c r="CN169" s="632">
        <f t="shared" si="14"/>
        <v>0</v>
      </c>
      <c r="CO169" s="633">
        <v>0.0</v>
      </c>
      <c r="CP169" s="633">
        <f t="shared" si="15"/>
        <v>0</v>
      </c>
      <c r="CQ169" s="632">
        <f t="shared" si="16"/>
        <v>0</v>
      </c>
      <c r="CR169" s="633">
        <v>0.0</v>
      </c>
      <c r="CS169" s="633">
        <f t="shared" si="17"/>
        <v>0</v>
      </c>
      <c r="CT169" s="632">
        <f t="shared" si="18"/>
        <v>0</v>
      </c>
      <c r="CU169" s="633">
        <v>0.0</v>
      </c>
      <c r="CV169" s="633">
        <f t="shared" si="19"/>
        <v>0</v>
      </c>
      <c r="CW169" s="632">
        <f t="shared" si="20"/>
        <v>0</v>
      </c>
      <c r="CX169" s="633">
        <v>0.0</v>
      </c>
      <c r="CY169" s="633">
        <f t="shared" si="21"/>
        <v>0</v>
      </c>
      <c r="CZ169" s="632">
        <f t="shared" si="22"/>
        <v>0</v>
      </c>
      <c r="DA169" s="633">
        <v>0.0</v>
      </c>
      <c r="DB169" s="633">
        <f t="shared" si="23"/>
        <v>0</v>
      </c>
      <c r="DC169" s="632">
        <f t="shared" si="24"/>
        <v>0</v>
      </c>
      <c r="DD169" s="633">
        <v>0.0</v>
      </c>
      <c r="DE169" s="632">
        <f t="shared" si="25"/>
        <v>0</v>
      </c>
      <c r="DF169" s="632">
        <f t="shared" si="26"/>
        <v>0</v>
      </c>
    </row>
    <row r="170" hidden="1">
      <c r="A170" s="643">
        <v>6758871.0</v>
      </c>
      <c r="B170" s="635" t="s">
        <v>29227</v>
      </c>
      <c r="C170" s="636" t="s">
        <v>399</v>
      </c>
      <c r="D170" s="637">
        <v>45759.43583333334</v>
      </c>
      <c r="E170" s="637">
        <v>45759.43714120371</v>
      </c>
      <c r="F170" s="637">
        <v>45759.43775462963</v>
      </c>
      <c r="G170" s="636"/>
      <c r="H170" s="636" t="s">
        <v>570</v>
      </c>
      <c r="I170" s="636" t="s">
        <v>852</v>
      </c>
      <c r="J170" s="636">
        <v>36.0</v>
      </c>
      <c r="K170" s="639">
        <v>798000.0</v>
      </c>
      <c r="L170" s="636" t="s">
        <v>28188</v>
      </c>
      <c r="M170" s="640" t="s">
        <v>29228</v>
      </c>
      <c r="N170" s="636" t="s">
        <v>29229</v>
      </c>
      <c r="O170" s="636" t="s">
        <v>851</v>
      </c>
      <c r="P170" s="636" t="s">
        <v>29230</v>
      </c>
      <c r="Q170" s="636" t="s">
        <v>29231</v>
      </c>
      <c r="R170" s="222"/>
      <c r="S170" s="641">
        <v>45777.0</v>
      </c>
      <c r="T170" s="631" t="s">
        <v>28223</v>
      </c>
      <c r="U170" s="633">
        <v>798000.0</v>
      </c>
      <c r="V170" s="633">
        <v>774060.0</v>
      </c>
      <c r="W170" s="629"/>
      <c r="X170" s="222"/>
      <c r="Y170" s="222"/>
      <c r="Z170" s="222"/>
      <c r="AA170" s="222"/>
      <c r="AB170" s="222"/>
      <c r="AC170" s="222"/>
      <c r="AD170" s="222"/>
      <c r="AE170" s="222"/>
      <c r="AF170" s="222"/>
      <c r="AG170" s="222"/>
      <c r="AH170" s="222"/>
      <c r="AI170" s="222"/>
      <c r="AJ170" s="222"/>
      <c r="AK170" s="222"/>
      <c r="AL170" s="222"/>
      <c r="AM170" s="222"/>
      <c r="AN170" s="222"/>
      <c r="AO170" s="222"/>
      <c r="AP170" s="222"/>
      <c r="AQ170" s="222"/>
      <c r="AR170" s="222"/>
      <c r="AS170" s="222"/>
      <c r="AT170" s="222"/>
      <c r="AU170" s="222"/>
      <c r="AV170" s="222"/>
      <c r="AW170" s="222"/>
      <c r="AX170" s="222"/>
      <c r="AY170" s="222"/>
      <c r="AZ170" s="222"/>
      <c r="BA170" s="222"/>
      <c r="BB170" s="222"/>
      <c r="BC170" s="222"/>
      <c r="BD170" s="222"/>
      <c r="BE170" s="222"/>
      <c r="BF170" s="222"/>
      <c r="BG170" s="222"/>
      <c r="BH170" s="222"/>
      <c r="BI170" s="222"/>
      <c r="BJ170" s="222"/>
      <c r="BK170" s="222"/>
      <c r="BL170" s="630">
        <f t="shared" si="1"/>
        <v>798000</v>
      </c>
      <c r="BM170" s="222"/>
      <c r="BN170" s="222"/>
      <c r="BO170" s="222"/>
      <c r="BP170" s="222"/>
      <c r="BQ170" s="222"/>
      <c r="BR170" s="222"/>
      <c r="BS170" s="222"/>
      <c r="BT170" s="639">
        <v>798000.0</v>
      </c>
      <c r="BU170" s="222"/>
      <c r="BV170" s="632">
        <f t="shared" si="2"/>
        <v>798000</v>
      </c>
      <c r="BW170" s="633">
        <v>0.0</v>
      </c>
      <c r="BX170" s="633">
        <f t="shared" si="3"/>
        <v>66500</v>
      </c>
      <c r="BY170" s="632">
        <f t="shared" si="4"/>
        <v>731500</v>
      </c>
      <c r="BZ170" s="633">
        <v>0.0</v>
      </c>
      <c r="CA170" s="633">
        <f t="shared" si="5"/>
        <v>66500</v>
      </c>
      <c r="CB170" s="632">
        <f t="shared" si="6"/>
        <v>665000</v>
      </c>
      <c r="CC170" s="633">
        <v>0.0</v>
      </c>
      <c r="CD170" s="633">
        <f t="shared" si="7"/>
        <v>66500</v>
      </c>
      <c r="CE170" s="632">
        <f t="shared" si="8"/>
        <v>598500</v>
      </c>
      <c r="CF170" s="633">
        <v>0.0</v>
      </c>
      <c r="CG170" s="633">
        <f t="shared" si="9"/>
        <v>66500</v>
      </c>
      <c r="CH170" s="632">
        <f t="shared" si="10"/>
        <v>532000</v>
      </c>
      <c r="CI170" s="633">
        <v>0.0</v>
      </c>
      <c r="CJ170" s="633">
        <f t="shared" si="11"/>
        <v>66500</v>
      </c>
      <c r="CK170" s="632">
        <f t="shared" si="12"/>
        <v>465500</v>
      </c>
      <c r="CL170" s="633">
        <v>0.0</v>
      </c>
      <c r="CM170" s="633">
        <f t="shared" si="13"/>
        <v>66500</v>
      </c>
      <c r="CN170" s="632">
        <f t="shared" si="14"/>
        <v>399000</v>
      </c>
      <c r="CO170" s="633">
        <v>0.0</v>
      </c>
      <c r="CP170" s="633">
        <f t="shared" si="15"/>
        <v>66500</v>
      </c>
      <c r="CQ170" s="632">
        <f t="shared" si="16"/>
        <v>332500</v>
      </c>
      <c r="CR170" s="633">
        <v>0.0</v>
      </c>
      <c r="CS170" s="633">
        <f t="shared" si="17"/>
        <v>66500</v>
      </c>
      <c r="CT170" s="632">
        <f t="shared" si="18"/>
        <v>266000</v>
      </c>
      <c r="CU170" s="633">
        <v>0.0</v>
      </c>
      <c r="CV170" s="633">
        <f t="shared" si="19"/>
        <v>66500</v>
      </c>
      <c r="CW170" s="632">
        <f t="shared" si="20"/>
        <v>199500</v>
      </c>
      <c r="CX170" s="633">
        <v>0.0</v>
      </c>
      <c r="CY170" s="633">
        <f t="shared" si="21"/>
        <v>66500</v>
      </c>
      <c r="CZ170" s="632">
        <f t="shared" si="22"/>
        <v>133000</v>
      </c>
      <c r="DA170" s="633">
        <v>0.0</v>
      </c>
      <c r="DB170" s="633">
        <f t="shared" si="23"/>
        <v>66500</v>
      </c>
      <c r="DC170" s="632">
        <f t="shared" si="24"/>
        <v>66500</v>
      </c>
      <c r="DD170" s="633">
        <v>0.0</v>
      </c>
      <c r="DE170" s="632">
        <f t="shared" si="25"/>
        <v>66500</v>
      </c>
      <c r="DF170" s="632">
        <f t="shared" si="26"/>
        <v>0</v>
      </c>
    </row>
    <row r="171" hidden="1">
      <c r="A171" s="643">
        <v>6759190.0</v>
      </c>
      <c r="B171" s="635" t="s">
        <v>29232</v>
      </c>
      <c r="C171" s="636" t="s">
        <v>399</v>
      </c>
      <c r="D171" s="637">
        <v>45759.51635416667</v>
      </c>
      <c r="E171" s="637">
        <v>45759.51739583333</v>
      </c>
      <c r="F171" s="637">
        <v>45759.51777777778</v>
      </c>
      <c r="G171" s="636"/>
      <c r="H171" s="636" t="s">
        <v>28723</v>
      </c>
      <c r="I171" s="636" t="s">
        <v>29233</v>
      </c>
      <c r="J171" s="636"/>
      <c r="K171" s="639">
        <v>798000.0</v>
      </c>
      <c r="L171" s="636" t="s">
        <v>28188</v>
      </c>
      <c r="M171" s="640" t="s">
        <v>29234</v>
      </c>
      <c r="N171" s="636" t="s">
        <v>26889</v>
      </c>
      <c r="O171" s="636" t="s">
        <v>29235</v>
      </c>
      <c r="P171" s="636" t="s">
        <v>29236</v>
      </c>
      <c r="Q171" s="636" t="s">
        <v>29237</v>
      </c>
      <c r="R171" s="222"/>
      <c r="S171" s="641">
        <v>45789.0</v>
      </c>
      <c r="T171" s="631" t="s">
        <v>16</v>
      </c>
      <c r="U171" s="633">
        <v>181944.0</v>
      </c>
      <c r="V171" s="222"/>
      <c r="W171" s="629"/>
      <c r="X171" s="222"/>
      <c r="Y171" s="222"/>
      <c r="Z171" s="222"/>
      <c r="AA171" s="222"/>
      <c r="AB171" s="222"/>
      <c r="AC171" s="222"/>
      <c r="AD171" s="222"/>
      <c r="AE171" s="222"/>
      <c r="AF171" s="222"/>
      <c r="AG171" s="222"/>
      <c r="AH171" s="222"/>
      <c r="AI171" s="222"/>
      <c r="AJ171" s="222"/>
      <c r="AK171" s="222"/>
      <c r="AL171" s="222"/>
      <c r="AM171" s="222"/>
      <c r="AN171" s="222"/>
      <c r="AO171" s="222"/>
      <c r="AP171" s="222"/>
      <c r="AQ171" s="222"/>
      <c r="AR171" s="222"/>
      <c r="AS171" s="222"/>
      <c r="AT171" s="222"/>
      <c r="AU171" s="222"/>
      <c r="AV171" s="222"/>
      <c r="AW171" s="222"/>
      <c r="AX171" s="222"/>
      <c r="AY171" s="222"/>
      <c r="AZ171" s="222"/>
      <c r="BA171" s="222"/>
      <c r="BB171" s="222"/>
      <c r="BC171" s="222"/>
      <c r="BD171" s="222"/>
      <c r="BE171" s="222"/>
      <c r="BF171" s="222"/>
      <c r="BG171" s="222"/>
      <c r="BH171" s="222"/>
      <c r="BI171" s="222"/>
      <c r="BJ171" s="222"/>
      <c r="BK171" s="222"/>
      <c r="BL171" s="630">
        <f t="shared" si="1"/>
        <v>181944</v>
      </c>
      <c r="BM171" s="222"/>
      <c r="BN171" s="222"/>
      <c r="BO171" s="222"/>
      <c r="BP171" s="222"/>
      <c r="BQ171" s="222"/>
      <c r="BR171" s="631" t="s">
        <v>16</v>
      </c>
      <c r="BS171" s="222"/>
      <c r="BT171" s="639">
        <v>798000.0</v>
      </c>
      <c r="BU171" s="222"/>
      <c r="BV171" s="632">
        <f t="shared" si="2"/>
        <v>798000</v>
      </c>
      <c r="BW171" s="633">
        <v>0.0</v>
      </c>
      <c r="BX171" s="633">
        <f t="shared" si="3"/>
        <v>66500</v>
      </c>
      <c r="BY171" s="632">
        <f t="shared" si="4"/>
        <v>731500</v>
      </c>
      <c r="BZ171" s="633">
        <v>0.0</v>
      </c>
      <c r="CA171" s="633">
        <f t="shared" si="5"/>
        <v>66500</v>
      </c>
      <c r="CB171" s="632">
        <f t="shared" si="6"/>
        <v>665000</v>
      </c>
      <c r="CC171" s="633">
        <v>0.0</v>
      </c>
      <c r="CD171" s="633">
        <f t="shared" si="7"/>
        <v>66500</v>
      </c>
      <c r="CE171" s="632">
        <f t="shared" si="8"/>
        <v>598500</v>
      </c>
      <c r="CF171" s="633">
        <v>0.0</v>
      </c>
      <c r="CG171" s="633">
        <f t="shared" si="9"/>
        <v>66500</v>
      </c>
      <c r="CH171" s="632">
        <f t="shared" si="10"/>
        <v>532000</v>
      </c>
      <c r="CI171" s="633">
        <v>0.0</v>
      </c>
      <c r="CJ171" s="633">
        <f t="shared" si="11"/>
        <v>66500</v>
      </c>
      <c r="CK171" s="632">
        <f t="shared" si="12"/>
        <v>465500</v>
      </c>
      <c r="CL171" s="633">
        <v>0.0</v>
      </c>
      <c r="CM171" s="633">
        <f t="shared" si="13"/>
        <v>66500</v>
      </c>
      <c r="CN171" s="632">
        <f t="shared" si="14"/>
        <v>399000</v>
      </c>
      <c r="CO171" s="633">
        <v>0.0</v>
      </c>
      <c r="CP171" s="633">
        <f t="shared" si="15"/>
        <v>66500</v>
      </c>
      <c r="CQ171" s="632">
        <f t="shared" si="16"/>
        <v>332500</v>
      </c>
      <c r="CR171" s="633">
        <v>0.0</v>
      </c>
      <c r="CS171" s="633">
        <f t="shared" si="17"/>
        <v>66500</v>
      </c>
      <c r="CT171" s="632">
        <f t="shared" si="18"/>
        <v>266000</v>
      </c>
      <c r="CU171" s="633">
        <v>0.0</v>
      </c>
      <c r="CV171" s="633">
        <f t="shared" si="19"/>
        <v>66500</v>
      </c>
      <c r="CW171" s="632">
        <f t="shared" si="20"/>
        <v>199500</v>
      </c>
      <c r="CX171" s="633">
        <v>0.0</v>
      </c>
      <c r="CY171" s="633">
        <f t="shared" si="21"/>
        <v>66500</v>
      </c>
      <c r="CZ171" s="632">
        <f t="shared" si="22"/>
        <v>133000</v>
      </c>
      <c r="DA171" s="633">
        <v>0.0</v>
      </c>
      <c r="DB171" s="633">
        <f t="shared" si="23"/>
        <v>66500</v>
      </c>
      <c r="DC171" s="632">
        <f t="shared" si="24"/>
        <v>66500</v>
      </c>
      <c r="DD171" s="633">
        <v>0.0</v>
      </c>
      <c r="DE171" s="632">
        <f t="shared" si="25"/>
        <v>66500</v>
      </c>
      <c r="DF171" s="632">
        <f t="shared" si="26"/>
        <v>0</v>
      </c>
    </row>
    <row r="172" hidden="1">
      <c r="A172" s="643">
        <v>6759323.0</v>
      </c>
      <c r="B172" s="635" t="s">
        <v>29238</v>
      </c>
      <c r="C172" s="636" t="s">
        <v>399</v>
      </c>
      <c r="D172" s="637">
        <v>45759.55505787037</v>
      </c>
      <c r="E172" s="637">
        <v>45759.555763888886</v>
      </c>
      <c r="F172" s="637">
        <v>45759.55636574074</v>
      </c>
      <c r="G172" s="636"/>
      <c r="H172" s="636" t="s">
        <v>1266</v>
      </c>
      <c r="I172" s="636" t="s">
        <v>29239</v>
      </c>
      <c r="J172" s="636">
        <v>60.0</v>
      </c>
      <c r="K172" s="639">
        <v>798000.0</v>
      </c>
      <c r="L172" s="636" t="s">
        <v>28188</v>
      </c>
      <c r="M172" s="640" t="s">
        <v>29240</v>
      </c>
      <c r="N172" s="636" t="s">
        <v>29241</v>
      </c>
      <c r="O172" s="636" t="s">
        <v>29242</v>
      </c>
      <c r="P172" s="636" t="s">
        <v>29243</v>
      </c>
      <c r="Q172" s="636" t="s">
        <v>29244</v>
      </c>
      <c r="R172" s="222"/>
      <c r="S172" s="641">
        <v>45759.0</v>
      </c>
      <c r="T172" s="631" t="s">
        <v>28280</v>
      </c>
      <c r="U172" s="633">
        <v>10000.0</v>
      </c>
      <c r="V172" s="633">
        <v>10000.0</v>
      </c>
      <c r="W172" s="629"/>
      <c r="X172" s="222"/>
      <c r="Y172" s="222"/>
      <c r="Z172" s="222"/>
      <c r="AA172" s="222"/>
      <c r="AB172" s="222"/>
      <c r="AC172" s="222"/>
      <c r="AD172" s="222"/>
      <c r="AE172" s="222"/>
      <c r="AF172" s="222"/>
      <c r="AG172" s="222"/>
      <c r="AH172" s="222"/>
      <c r="AI172" s="222"/>
      <c r="AJ172" s="222"/>
      <c r="AK172" s="222"/>
      <c r="AL172" s="222"/>
      <c r="AM172" s="222"/>
      <c r="AN172" s="222"/>
      <c r="AO172" s="222"/>
      <c r="AP172" s="222"/>
      <c r="AQ172" s="222"/>
      <c r="AR172" s="222"/>
      <c r="AS172" s="222"/>
      <c r="AT172" s="222"/>
      <c r="AU172" s="222"/>
      <c r="AV172" s="222"/>
      <c r="AW172" s="222"/>
      <c r="AX172" s="222"/>
      <c r="AY172" s="222"/>
      <c r="AZ172" s="222"/>
      <c r="BA172" s="222"/>
      <c r="BB172" s="222"/>
      <c r="BC172" s="222"/>
      <c r="BD172" s="222"/>
      <c r="BE172" s="222"/>
      <c r="BF172" s="222"/>
      <c r="BG172" s="222"/>
      <c r="BH172" s="222"/>
      <c r="BI172" s="222"/>
      <c r="BJ172" s="222"/>
      <c r="BK172" s="222"/>
      <c r="BL172" s="630">
        <f t="shared" si="1"/>
        <v>10000</v>
      </c>
      <c r="BM172" s="222"/>
      <c r="BN172" s="222"/>
      <c r="BO172" s="222"/>
      <c r="BP172" s="222"/>
      <c r="BQ172" s="222"/>
      <c r="BR172" s="222"/>
      <c r="BS172" s="222"/>
      <c r="BT172" s="639">
        <v>798000.0</v>
      </c>
      <c r="BU172" s="222"/>
      <c r="BV172" s="632">
        <f t="shared" si="2"/>
        <v>798000</v>
      </c>
      <c r="BW172" s="633">
        <v>0.0</v>
      </c>
      <c r="BX172" s="633">
        <f t="shared" si="3"/>
        <v>66500</v>
      </c>
      <c r="BY172" s="632">
        <f t="shared" si="4"/>
        <v>731500</v>
      </c>
      <c r="BZ172" s="633">
        <v>0.0</v>
      </c>
      <c r="CA172" s="633">
        <f t="shared" si="5"/>
        <v>66500</v>
      </c>
      <c r="CB172" s="632">
        <f t="shared" si="6"/>
        <v>665000</v>
      </c>
      <c r="CC172" s="633">
        <v>0.0</v>
      </c>
      <c r="CD172" s="633">
        <f t="shared" si="7"/>
        <v>66500</v>
      </c>
      <c r="CE172" s="632">
        <f t="shared" si="8"/>
        <v>598500</v>
      </c>
      <c r="CF172" s="633">
        <v>0.0</v>
      </c>
      <c r="CG172" s="633">
        <f t="shared" si="9"/>
        <v>66500</v>
      </c>
      <c r="CH172" s="632">
        <f t="shared" si="10"/>
        <v>532000</v>
      </c>
      <c r="CI172" s="633">
        <v>0.0</v>
      </c>
      <c r="CJ172" s="633">
        <f t="shared" si="11"/>
        <v>66500</v>
      </c>
      <c r="CK172" s="632">
        <f t="shared" si="12"/>
        <v>465500</v>
      </c>
      <c r="CL172" s="633">
        <v>0.0</v>
      </c>
      <c r="CM172" s="633">
        <f t="shared" si="13"/>
        <v>66500</v>
      </c>
      <c r="CN172" s="632">
        <f t="shared" si="14"/>
        <v>399000</v>
      </c>
      <c r="CO172" s="633">
        <v>0.0</v>
      </c>
      <c r="CP172" s="633">
        <f t="shared" si="15"/>
        <v>66500</v>
      </c>
      <c r="CQ172" s="632">
        <f t="shared" si="16"/>
        <v>332500</v>
      </c>
      <c r="CR172" s="633">
        <v>0.0</v>
      </c>
      <c r="CS172" s="633">
        <f t="shared" si="17"/>
        <v>66500</v>
      </c>
      <c r="CT172" s="632">
        <f t="shared" si="18"/>
        <v>266000</v>
      </c>
      <c r="CU172" s="633">
        <v>0.0</v>
      </c>
      <c r="CV172" s="633">
        <f t="shared" si="19"/>
        <v>66500</v>
      </c>
      <c r="CW172" s="632">
        <f t="shared" si="20"/>
        <v>199500</v>
      </c>
      <c r="CX172" s="633">
        <v>0.0</v>
      </c>
      <c r="CY172" s="633">
        <f t="shared" si="21"/>
        <v>66500</v>
      </c>
      <c r="CZ172" s="632">
        <f t="shared" si="22"/>
        <v>133000</v>
      </c>
      <c r="DA172" s="633">
        <v>0.0</v>
      </c>
      <c r="DB172" s="633">
        <f t="shared" si="23"/>
        <v>66500</v>
      </c>
      <c r="DC172" s="632">
        <f t="shared" si="24"/>
        <v>66500</v>
      </c>
      <c r="DD172" s="633">
        <v>0.0</v>
      </c>
      <c r="DE172" s="632">
        <f t="shared" si="25"/>
        <v>66500</v>
      </c>
      <c r="DF172" s="632">
        <f t="shared" si="26"/>
        <v>0</v>
      </c>
    </row>
    <row r="173">
      <c r="A173" s="643">
        <v>6759444.0</v>
      </c>
      <c r="B173" s="635" t="s">
        <v>26828</v>
      </c>
      <c r="C173" s="636" t="s">
        <v>399</v>
      </c>
      <c r="D173" s="637">
        <v>45759.58421296296</v>
      </c>
      <c r="E173" s="637">
        <v>45759.6049537037</v>
      </c>
      <c r="F173" s="637">
        <v>45759.60533564815</v>
      </c>
      <c r="G173" s="636"/>
      <c r="H173" s="636" t="s">
        <v>97</v>
      </c>
      <c r="I173" s="636" t="s">
        <v>26821</v>
      </c>
      <c r="J173" s="636" t="s">
        <v>25897</v>
      </c>
      <c r="K173" s="639">
        <v>798000.0</v>
      </c>
      <c r="L173" s="636" t="s">
        <v>25863</v>
      </c>
      <c r="M173" s="640" t="s">
        <v>29245</v>
      </c>
      <c r="N173" s="636" t="s">
        <v>26826</v>
      </c>
      <c r="O173" s="636" t="s">
        <v>26823</v>
      </c>
      <c r="P173" s="636" t="s">
        <v>26827</v>
      </c>
      <c r="Q173" s="636" t="s">
        <v>29246</v>
      </c>
      <c r="R173" s="222"/>
      <c r="S173" s="309"/>
      <c r="T173" s="222"/>
      <c r="U173" s="222"/>
      <c r="V173" s="222"/>
      <c r="W173" s="629"/>
      <c r="X173" s="309"/>
      <c r="Y173" s="222"/>
      <c r="Z173" s="222"/>
      <c r="AA173" s="222"/>
      <c r="AB173" s="222"/>
      <c r="AC173" s="222"/>
      <c r="AD173" s="222"/>
      <c r="AE173" s="222"/>
      <c r="AF173" s="222"/>
      <c r="AG173" s="222"/>
      <c r="AH173" s="222"/>
      <c r="AI173" s="222"/>
      <c r="AJ173" s="222"/>
      <c r="AK173" s="222"/>
      <c r="AL173" s="222"/>
      <c r="AM173" s="222"/>
      <c r="AN173" s="222"/>
      <c r="AO173" s="222"/>
      <c r="AP173" s="222"/>
      <c r="AQ173" s="222"/>
      <c r="AR173" s="222"/>
      <c r="AS173" s="222"/>
      <c r="AT173" s="222"/>
      <c r="AU173" s="222"/>
      <c r="AV173" s="222"/>
      <c r="AW173" s="222"/>
      <c r="AX173" s="222"/>
      <c r="AY173" s="222"/>
      <c r="AZ173" s="222"/>
      <c r="BA173" s="222"/>
      <c r="BB173" s="222"/>
      <c r="BC173" s="222"/>
      <c r="BD173" s="222"/>
      <c r="BE173" s="222"/>
      <c r="BF173" s="222"/>
      <c r="BG173" s="222"/>
      <c r="BH173" s="222"/>
      <c r="BI173" s="222"/>
      <c r="BJ173" s="222"/>
      <c r="BK173" s="222"/>
      <c r="BL173" s="630">
        <f t="shared" si="1"/>
        <v>0</v>
      </c>
      <c r="BM173" s="222"/>
      <c r="BN173" s="222"/>
      <c r="BO173" s="631" t="s">
        <v>102</v>
      </c>
      <c r="BP173" s="631" t="s">
        <v>28148</v>
      </c>
      <c r="BQ173" s="222"/>
      <c r="BR173" s="222"/>
      <c r="BS173" s="222"/>
      <c r="BT173" s="639">
        <v>798000.0</v>
      </c>
      <c r="BU173" s="222"/>
      <c r="BV173" s="632">
        <f t="shared" si="2"/>
        <v>798000</v>
      </c>
      <c r="BW173" s="632">
        <f>BV173</f>
        <v>798000</v>
      </c>
      <c r="BX173" s="633">
        <f t="shared" si="3"/>
        <v>0</v>
      </c>
      <c r="BY173" s="632">
        <f t="shared" si="4"/>
        <v>0</v>
      </c>
      <c r="BZ173" s="633">
        <v>0.0</v>
      </c>
      <c r="CA173" s="633">
        <f t="shared" si="5"/>
        <v>0</v>
      </c>
      <c r="CB173" s="632">
        <f t="shared" si="6"/>
        <v>0</v>
      </c>
      <c r="CC173" s="633">
        <v>0.0</v>
      </c>
      <c r="CD173" s="633">
        <f t="shared" si="7"/>
        <v>0</v>
      </c>
      <c r="CE173" s="632">
        <f t="shared" si="8"/>
        <v>0</v>
      </c>
      <c r="CF173" s="633">
        <v>0.0</v>
      </c>
      <c r="CG173" s="633">
        <f t="shared" si="9"/>
        <v>0</v>
      </c>
      <c r="CH173" s="632">
        <f t="shared" si="10"/>
        <v>0</v>
      </c>
      <c r="CI173" s="633">
        <v>0.0</v>
      </c>
      <c r="CJ173" s="633">
        <f t="shared" si="11"/>
        <v>0</v>
      </c>
      <c r="CK173" s="632">
        <f t="shared" si="12"/>
        <v>0</v>
      </c>
      <c r="CL173" s="633">
        <v>0.0</v>
      </c>
      <c r="CM173" s="633">
        <f t="shared" si="13"/>
        <v>0</v>
      </c>
      <c r="CN173" s="632">
        <f t="shared" si="14"/>
        <v>0</v>
      </c>
      <c r="CO173" s="633">
        <v>0.0</v>
      </c>
      <c r="CP173" s="633">
        <f t="shared" si="15"/>
        <v>0</v>
      </c>
      <c r="CQ173" s="632">
        <f t="shared" si="16"/>
        <v>0</v>
      </c>
      <c r="CR173" s="633">
        <v>0.0</v>
      </c>
      <c r="CS173" s="633">
        <f t="shared" si="17"/>
        <v>0</v>
      </c>
      <c r="CT173" s="632">
        <f t="shared" si="18"/>
        <v>0</v>
      </c>
      <c r="CU173" s="633">
        <v>0.0</v>
      </c>
      <c r="CV173" s="633">
        <f t="shared" si="19"/>
        <v>0</v>
      </c>
      <c r="CW173" s="632">
        <f t="shared" si="20"/>
        <v>0</v>
      </c>
      <c r="CX173" s="633">
        <v>0.0</v>
      </c>
      <c r="CY173" s="633">
        <f t="shared" si="21"/>
        <v>0</v>
      </c>
      <c r="CZ173" s="632">
        <f t="shared" si="22"/>
        <v>0</v>
      </c>
      <c r="DA173" s="633">
        <v>0.0</v>
      </c>
      <c r="DB173" s="633">
        <f t="shared" si="23"/>
        <v>0</v>
      </c>
      <c r="DC173" s="632">
        <f t="shared" si="24"/>
        <v>0</v>
      </c>
      <c r="DD173" s="633">
        <v>0.0</v>
      </c>
      <c r="DE173" s="632">
        <f t="shared" si="25"/>
        <v>0</v>
      </c>
      <c r="DF173" s="632">
        <f t="shared" si="26"/>
        <v>0</v>
      </c>
    </row>
    <row r="174" hidden="1">
      <c r="A174" s="643">
        <v>6759497.0</v>
      </c>
      <c r="B174" s="635" t="s">
        <v>29247</v>
      </c>
      <c r="C174" s="636" t="s">
        <v>399</v>
      </c>
      <c r="D174" s="637">
        <v>45759.596979166665</v>
      </c>
      <c r="E174" s="637">
        <v>45759.59767361111</v>
      </c>
      <c r="F174" s="637">
        <v>45759.59787037037</v>
      </c>
      <c r="G174" s="636"/>
      <c r="H174" s="636" t="s">
        <v>652</v>
      </c>
      <c r="I174" s="636" t="s">
        <v>29248</v>
      </c>
      <c r="J174" s="636"/>
      <c r="K174" s="639">
        <v>798000.0</v>
      </c>
      <c r="L174" s="636" t="s">
        <v>28188</v>
      </c>
      <c r="M174" s="640" t="s">
        <v>29249</v>
      </c>
      <c r="N174" s="636" t="s">
        <v>29250</v>
      </c>
      <c r="O174" s="636" t="s">
        <v>29251</v>
      </c>
      <c r="P174" s="636" t="s">
        <v>29252</v>
      </c>
      <c r="Q174" s="636" t="s">
        <v>29253</v>
      </c>
      <c r="R174" s="222"/>
      <c r="S174" s="641">
        <v>45759.0</v>
      </c>
      <c r="T174" s="631" t="s">
        <v>28202</v>
      </c>
      <c r="U174" s="633">
        <v>798000.0</v>
      </c>
      <c r="V174" s="633">
        <v>762091.0</v>
      </c>
      <c r="W174" s="629"/>
      <c r="X174" s="222"/>
      <c r="Y174" s="222"/>
      <c r="Z174" s="222"/>
      <c r="AA174" s="222"/>
      <c r="AB174" s="222"/>
      <c r="AC174" s="222"/>
      <c r="AD174" s="222"/>
      <c r="AE174" s="222"/>
      <c r="AF174" s="222"/>
      <c r="AG174" s="222"/>
      <c r="AH174" s="222"/>
      <c r="AI174" s="222"/>
      <c r="AJ174" s="222"/>
      <c r="AK174" s="222"/>
      <c r="AL174" s="222"/>
      <c r="AM174" s="222"/>
      <c r="AN174" s="222"/>
      <c r="AO174" s="222"/>
      <c r="AP174" s="222"/>
      <c r="AQ174" s="222"/>
      <c r="AR174" s="222"/>
      <c r="AS174" s="222"/>
      <c r="AT174" s="222"/>
      <c r="AU174" s="222"/>
      <c r="AV174" s="222"/>
      <c r="AW174" s="222"/>
      <c r="AX174" s="222"/>
      <c r="AY174" s="222"/>
      <c r="AZ174" s="222"/>
      <c r="BA174" s="222"/>
      <c r="BB174" s="222"/>
      <c r="BC174" s="222"/>
      <c r="BD174" s="222"/>
      <c r="BE174" s="222"/>
      <c r="BF174" s="222"/>
      <c r="BG174" s="222"/>
      <c r="BH174" s="222"/>
      <c r="BI174" s="222"/>
      <c r="BJ174" s="222"/>
      <c r="BK174" s="222"/>
      <c r="BL174" s="630">
        <f t="shared" si="1"/>
        <v>798000</v>
      </c>
      <c r="BM174" s="222"/>
      <c r="BN174" s="222"/>
      <c r="BO174" s="222"/>
      <c r="BP174" s="222"/>
      <c r="BQ174" s="222"/>
      <c r="BR174" s="222"/>
      <c r="BS174" s="222"/>
      <c r="BT174" s="639">
        <v>798000.0</v>
      </c>
      <c r="BU174" s="222"/>
      <c r="BV174" s="632">
        <f t="shared" si="2"/>
        <v>798000</v>
      </c>
      <c r="BW174" s="633">
        <v>0.0</v>
      </c>
      <c r="BX174" s="633">
        <f t="shared" si="3"/>
        <v>66500</v>
      </c>
      <c r="BY174" s="632">
        <f t="shared" si="4"/>
        <v>731500</v>
      </c>
      <c r="BZ174" s="633">
        <v>0.0</v>
      </c>
      <c r="CA174" s="633">
        <f t="shared" si="5"/>
        <v>66500</v>
      </c>
      <c r="CB174" s="632">
        <f t="shared" si="6"/>
        <v>665000</v>
      </c>
      <c r="CC174" s="633">
        <v>0.0</v>
      </c>
      <c r="CD174" s="633">
        <f t="shared" si="7"/>
        <v>66500</v>
      </c>
      <c r="CE174" s="632">
        <f t="shared" si="8"/>
        <v>598500</v>
      </c>
      <c r="CF174" s="633">
        <v>0.0</v>
      </c>
      <c r="CG174" s="633">
        <f t="shared" si="9"/>
        <v>66500</v>
      </c>
      <c r="CH174" s="632">
        <f t="shared" si="10"/>
        <v>532000</v>
      </c>
      <c r="CI174" s="633">
        <v>0.0</v>
      </c>
      <c r="CJ174" s="633">
        <f t="shared" si="11"/>
        <v>66500</v>
      </c>
      <c r="CK174" s="632">
        <f t="shared" si="12"/>
        <v>465500</v>
      </c>
      <c r="CL174" s="633">
        <v>0.0</v>
      </c>
      <c r="CM174" s="633">
        <f t="shared" si="13"/>
        <v>66500</v>
      </c>
      <c r="CN174" s="632">
        <f t="shared" si="14"/>
        <v>399000</v>
      </c>
      <c r="CO174" s="633">
        <v>0.0</v>
      </c>
      <c r="CP174" s="633">
        <f t="shared" si="15"/>
        <v>66500</v>
      </c>
      <c r="CQ174" s="632">
        <f t="shared" si="16"/>
        <v>332500</v>
      </c>
      <c r="CR174" s="633">
        <v>0.0</v>
      </c>
      <c r="CS174" s="633">
        <f t="shared" si="17"/>
        <v>66500</v>
      </c>
      <c r="CT174" s="632">
        <f t="shared" si="18"/>
        <v>266000</v>
      </c>
      <c r="CU174" s="633">
        <v>0.0</v>
      </c>
      <c r="CV174" s="633">
        <f t="shared" si="19"/>
        <v>66500</v>
      </c>
      <c r="CW174" s="632">
        <f t="shared" si="20"/>
        <v>199500</v>
      </c>
      <c r="CX174" s="633">
        <v>0.0</v>
      </c>
      <c r="CY174" s="633">
        <f t="shared" si="21"/>
        <v>66500</v>
      </c>
      <c r="CZ174" s="632">
        <f t="shared" si="22"/>
        <v>133000</v>
      </c>
      <c r="DA174" s="633">
        <v>0.0</v>
      </c>
      <c r="DB174" s="633">
        <f t="shared" si="23"/>
        <v>66500</v>
      </c>
      <c r="DC174" s="632">
        <f t="shared" si="24"/>
        <v>66500</v>
      </c>
      <c r="DD174" s="633">
        <v>0.0</v>
      </c>
      <c r="DE174" s="632">
        <f t="shared" si="25"/>
        <v>66500</v>
      </c>
      <c r="DF174" s="632">
        <f t="shared" si="26"/>
        <v>0</v>
      </c>
    </row>
    <row r="175" hidden="1">
      <c r="A175" s="643">
        <v>6759818.0</v>
      </c>
      <c r="B175" s="635" t="s">
        <v>29254</v>
      </c>
      <c r="C175" s="636" t="s">
        <v>399</v>
      </c>
      <c r="D175" s="637">
        <v>45759.617372685185</v>
      </c>
      <c r="E175" s="637">
        <v>45759.6234837963</v>
      </c>
      <c r="F175" s="637">
        <v>45759.624340277776</v>
      </c>
      <c r="G175" s="636"/>
      <c r="H175" s="636" t="s">
        <v>723</v>
      </c>
      <c r="I175" s="636" t="s">
        <v>29255</v>
      </c>
      <c r="J175" s="636"/>
      <c r="K175" s="639">
        <v>798000.0</v>
      </c>
      <c r="L175" s="636" t="s">
        <v>28188</v>
      </c>
      <c r="M175" s="640" t="s">
        <v>29256</v>
      </c>
      <c r="N175" s="636" t="s">
        <v>29257</v>
      </c>
      <c r="O175" s="636" t="s">
        <v>29255</v>
      </c>
      <c r="P175" s="636" t="s">
        <v>29258</v>
      </c>
      <c r="Q175" s="636" t="s">
        <v>29255</v>
      </c>
      <c r="R175" s="222"/>
      <c r="S175" s="641">
        <v>45759.0</v>
      </c>
      <c r="T175" s="631" t="s">
        <v>28202</v>
      </c>
      <c r="U175" s="633">
        <v>798000.0</v>
      </c>
      <c r="V175" s="633">
        <v>762091.0</v>
      </c>
      <c r="W175" s="629"/>
      <c r="X175" s="222"/>
      <c r="Y175" s="222"/>
      <c r="Z175" s="222"/>
      <c r="AA175" s="222"/>
      <c r="AB175" s="222"/>
      <c r="AC175" s="222"/>
      <c r="AD175" s="222"/>
      <c r="AE175" s="222"/>
      <c r="AF175" s="222"/>
      <c r="AG175" s="222"/>
      <c r="AH175" s="222"/>
      <c r="AI175" s="222"/>
      <c r="AJ175" s="222"/>
      <c r="AK175" s="222"/>
      <c r="AL175" s="222"/>
      <c r="AM175" s="222"/>
      <c r="AN175" s="222"/>
      <c r="AO175" s="222"/>
      <c r="AP175" s="222"/>
      <c r="AQ175" s="222"/>
      <c r="AR175" s="222"/>
      <c r="AS175" s="222"/>
      <c r="AT175" s="222"/>
      <c r="AU175" s="222"/>
      <c r="AV175" s="222"/>
      <c r="AW175" s="222"/>
      <c r="AX175" s="222"/>
      <c r="AY175" s="222"/>
      <c r="AZ175" s="222"/>
      <c r="BA175" s="222"/>
      <c r="BB175" s="222"/>
      <c r="BC175" s="222"/>
      <c r="BD175" s="222"/>
      <c r="BE175" s="222"/>
      <c r="BF175" s="222"/>
      <c r="BG175" s="222"/>
      <c r="BH175" s="222"/>
      <c r="BI175" s="222"/>
      <c r="BJ175" s="222"/>
      <c r="BK175" s="222"/>
      <c r="BL175" s="630">
        <f t="shared" si="1"/>
        <v>798000</v>
      </c>
      <c r="BM175" s="222"/>
      <c r="BN175" s="222"/>
      <c r="BO175" s="222"/>
      <c r="BP175" s="222"/>
      <c r="BQ175" s="222"/>
      <c r="BR175" s="222"/>
      <c r="BS175" s="222"/>
      <c r="BT175" s="639">
        <v>798000.0</v>
      </c>
      <c r="BU175" s="222"/>
      <c r="BV175" s="632">
        <f t="shared" si="2"/>
        <v>798000</v>
      </c>
      <c r="BW175" s="633">
        <v>0.0</v>
      </c>
      <c r="BX175" s="633">
        <f t="shared" si="3"/>
        <v>66500</v>
      </c>
      <c r="BY175" s="632">
        <f t="shared" si="4"/>
        <v>731500</v>
      </c>
      <c r="BZ175" s="633">
        <v>0.0</v>
      </c>
      <c r="CA175" s="633">
        <f t="shared" si="5"/>
        <v>66500</v>
      </c>
      <c r="CB175" s="632">
        <f t="shared" si="6"/>
        <v>665000</v>
      </c>
      <c r="CC175" s="633">
        <v>0.0</v>
      </c>
      <c r="CD175" s="633">
        <f t="shared" si="7"/>
        <v>66500</v>
      </c>
      <c r="CE175" s="632">
        <f t="shared" si="8"/>
        <v>598500</v>
      </c>
      <c r="CF175" s="633">
        <v>0.0</v>
      </c>
      <c r="CG175" s="633">
        <f t="shared" si="9"/>
        <v>66500</v>
      </c>
      <c r="CH175" s="632">
        <f t="shared" si="10"/>
        <v>532000</v>
      </c>
      <c r="CI175" s="633">
        <v>0.0</v>
      </c>
      <c r="CJ175" s="633">
        <f t="shared" si="11"/>
        <v>66500</v>
      </c>
      <c r="CK175" s="632">
        <f t="shared" si="12"/>
        <v>465500</v>
      </c>
      <c r="CL175" s="633">
        <v>0.0</v>
      </c>
      <c r="CM175" s="633">
        <f t="shared" si="13"/>
        <v>66500</v>
      </c>
      <c r="CN175" s="632">
        <f t="shared" si="14"/>
        <v>399000</v>
      </c>
      <c r="CO175" s="633">
        <v>0.0</v>
      </c>
      <c r="CP175" s="633">
        <f t="shared" si="15"/>
        <v>66500</v>
      </c>
      <c r="CQ175" s="632">
        <f t="shared" si="16"/>
        <v>332500</v>
      </c>
      <c r="CR175" s="633">
        <v>0.0</v>
      </c>
      <c r="CS175" s="633">
        <f t="shared" si="17"/>
        <v>66500</v>
      </c>
      <c r="CT175" s="632">
        <f t="shared" si="18"/>
        <v>266000</v>
      </c>
      <c r="CU175" s="633">
        <v>0.0</v>
      </c>
      <c r="CV175" s="633">
        <f t="shared" si="19"/>
        <v>66500</v>
      </c>
      <c r="CW175" s="632">
        <f t="shared" si="20"/>
        <v>199500</v>
      </c>
      <c r="CX175" s="633">
        <v>0.0</v>
      </c>
      <c r="CY175" s="633">
        <f t="shared" si="21"/>
        <v>66500</v>
      </c>
      <c r="CZ175" s="632">
        <f t="shared" si="22"/>
        <v>133000</v>
      </c>
      <c r="DA175" s="633">
        <v>0.0</v>
      </c>
      <c r="DB175" s="633">
        <f t="shared" si="23"/>
        <v>66500</v>
      </c>
      <c r="DC175" s="632">
        <f t="shared" si="24"/>
        <v>66500</v>
      </c>
      <c r="DD175" s="633">
        <v>0.0</v>
      </c>
      <c r="DE175" s="632">
        <f t="shared" si="25"/>
        <v>66500</v>
      </c>
      <c r="DF175" s="632">
        <f t="shared" si="26"/>
        <v>0</v>
      </c>
    </row>
    <row r="176" hidden="1">
      <c r="A176" s="643">
        <v>6759864.0</v>
      </c>
      <c r="B176" s="635" t="s">
        <v>29259</v>
      </c>
      <c r="C176" s="636" t="s">
        <v>399</v>
      </c>
      <c r="D176" s="637">
        <v>45759.6249537037</v>
      </c>
      <c r="E176" s="637">
        <v>45759.62763888889</v>
      </c>
      <c r="F176" s="637">
        <v>45759.62961805556</v>
      </c>
      <c r="G176" s="636"/>
      <c r="H176" s="636" t="s">
        <v>1210</v>
      </c>
      <c r="I176" s="636" t="s">
        <v>29260</v>
      </c>
      <c r="J176" s="636">
        <v>60.0</v>
      </c>
      <c r="K176" s="639">
        <v>1980000.0</v>
      </c>
      <c r="L176" s="636" t="s">
        <v>28196</v>
      </c>
      <c r="M176" s="640" t="s">
        <v>29261</v>
      </c>
      <c r="N176" s="636" t="s">
        <v>29262</v>
      </c>
      <c r="O176" s="636" t="s">
        <v>29263</v>
      </c>
      <c r="P176" s="636" t="s">
        <v>29264</v>
      </c>
      <c r="Q176" s="636" t="s">
        <v>29265</v>
      </c>
      <c r="R176" s="222"/>
      <c r="S176" s="309"/>
      <c r="T176" s="222"/>
      <c r="U176" s="650"/>
      <c r="V176" s="222"/>
      <c r="W176" s="629"/>
      <c r="X176" s="222"/>
      <c r="Y176" s="222"/>
      <c r="Z176" s="222"/>
      <c r="AA176" s="222"/>
      <c r="AB176" s="222"/>
      <c r="AC176" s="222"/>
      <c r="AD176" s="222"/>
      <c r="AE176" s="222"/>
      <c r="AF176" s="222"/>
      <c r="AG176" s="222"/>
      <c r="AH176" s="222"/>
      <c r="AI176" s="222"/>
      <c r="AJ176" s="222"/>
      <c r="AK176" s="222"/>
      <c r="AL176" s="222"/>
      <c r="AM176" s="222"/>
      <c r="AN176" s="222"/>
      <c r="AO176" s="222"/>
      <c r="AP176" s="222"/>
      <c r="AQ176" s="222"/>
      <c r="AR176" s="222"/>
      <c r="AS176" s="222"/>
      <c r="AT176" s="222"/>
      <c r="AU176" s="222"/>
      <c r="AV176" s="222"/>
      <c r="AW176" s="222"/>
      <c r="AX176" s="222"/>
      <c r="AY176" s="222"/>
      <c r="AZ176" s="222"/>
      <c r="BA176" s="222"/>
      <c r="BB176" s="222"/>
      <c r="BC176" s="222"/>
      <c r="BD176" s="222"/>
      <c r="BE176" s="222"/>
      <c r="BF176" s="222"/>
      <c r="BG176" s="222"/>
      <c r="BH176" s="222"/>
      <c r="BI176" s="222"/>
      <c r="BJ176" s="222"/>
      <c r="BK176" s="222"/>
      <c r="BL176" s="630">
        <f t="shared" si="1"/>
        <v>0</v>
      </c>
      <c r="BM176" s="222"/>
      <c r="BN176" s="222"/>
      <c r="BO176" s="222"/>
      <c r="BP176" s="222"/>
      <c r="BQ176" s="222"/>
      <c r="BR176" s="631" t="s">
        <v>16</v>
      </c>
      <c r="BS176" s="222"/>
      <c r="BT176" s="639">
        <v>1980000.0</v>
      </c>
      <c r="BU176" s="222"/>
      <c r="BV176" s="632">
        <f t="shared" si="2"/>
        <v>1980000</v>
      </c>
      <c r="BW176" s="633">
        <v>0.0</v>
      </c>
      <c r="BX176" s="633">
        <f t="shared" si="3"/>
        <v>165000</v>
      </c>
      <c r="BY176" s="632">
        <f t="shared" si="4"/>
        <v>1815000</v>
      </c>
      <c r="BZ176" s="633">
        <v>0.0</v>
      </c>
      <c r="CA176" s="633">
        <f t="shared" si="5"/>
        <v>165000</v>
      </c>
      <c r="CB176" s="632">
        <f t="shared" si="6"/>
        <v>1650000</v>
      </c>
      <c r="CC176" s="633">
        <v>0.0</v>
      </c>
      <c r="CD176" s="633">
        <f t="shared" si="7"/>
        <v>165000</v>
      </c>
      <c r="CE176" s="632">
        <f t="shared" si="8"/>
        <v>1485000</v>
      </c>
      <c r="CF176" s="633">
        <v>0.0</v>
      </c>
      <c r="CG176" s="633">
        <f t="shared" si="9"/>
        <v>165000</v>
      </c>
      <c r="CH176" s="632">
        <f t="shared" si="10"/>
        <v>1320000</v>
      </c>
      <c r="CI176" s="633">
        <v>0.0</v>
      </c>
      <c r="CJ176" s="633">
        <f t="shared" si="11"/>
        <v>165000</v>
      </c>
      <c r="CK176" s="632">
        <f t="shared" si="12"/>
        <v>1155000</v>
      </c>
      <c r="CL176" s="633">
        <v>0.0</v>
      </c>
      <c r="CM176" s="633">
        <f t="shared" si="13"/>
        <v>165000</v>
      </c>
      <c r="CN176" s="632">
        <f t="shared" si="14"/>
        <v>990000</v>
      </c>
      <c r="CO176" s="633">
        <v>0.0</v>
      </c>
      <c r="CP176" s="633">
        <f t="shared" si="15"/>
        <v>165000</v>
      </c>
      <c r="CQ176" s="632">
        <f t="shared" si="16"/>
        <v>825000</v>
      </c>
      <c r="CR176" s="633">
        <v>0.0</v>
      </c>
      <c r="CS176" s="633">
        <f t="shared" si="17"/>
        <v>165000</v>
      </c>
      <c r="CT176" s="632">
        <f t="shared" si="18"/>
        <v>660000</v>
      </c>
      <c r="CU176" s="633">
        <v>0.0</v>
      </c>
      <c r="CV176" s="633">
        <f t="shared" si="19"/>
        <v>165000</v>
      </c>
      <c r="CW176" s="632">
        <f t="shared" si="20"/>
        <v>495000</v>
      </c>
      <c r="CX176" s="633">
        <v>0.0</v>
      </c>
      <c r="CY176" s="633">
        <f t="shared" si="21"/>
        <v>165000</v>
      </c>
      <c r="CZ176" s="632">
        <f t="shared" si="22"/>
        <v>330000</v>
      </c>
      <c r="DA176" s="633">
        <v>0.0</v>
      </c>
      <c r="DB176" s="633">
        <f t="shared" si="23"/>
        <v>165000</v>
      </c>
      <c r="DC176" s="632">
        <f t="shared" si="24"/>
        <v>165000</v>
      </c>
      <c r="DD176" s="633">
        <v>0.0</v>
      </c>
      <c r="DE176" s="632">
        <f t="shared" si="25"/>
        <v>165000</v>
      </c>
      <c r="DF176" s="632">
        <f t="shared" si="26"/>
        <v>0</v>
      </c>
    </row>
    <row r="177" hidden="1">
      <c r="A177" s="643">
        <v>6760181.0</v>
      </c>
      <c r="B177" s="635" t="s">
        <v>29266</v>
      </c>
      <c r="C177" s="636" t="s">
        <v>399</v>
      </c>
      <c r="D177" s="637">
        <v>45759.68636574074</v>
      </c>
      <c r="E177" s="637">
        <v>45759.68850694445</v>
      </c>
      <c r="F177" s="637">
        <v>45759.68987268519</v>
      </c>
      <c r="G177" s="636"/>
      <c r="H177" s="636" t="s">
        <v>1118</v>
      </c>
      <c r="I177" s="636" t="s">
        <v>29267</v>
      </c>
      <c r="J177" s="636">
        <v>60.0</v>
      </c>
      <c r="K177" s="639">
        <v>1182000.0</v>
      </c>
      <c r="L177" s="636" t="s">
        <v>28196</v>
      </c>
      <c r="M177" s="640" t="s">
        <v>29268</v>
      </c>
      <c r="N177" s="636" t="s">
        <v>29269</v>
      </c>
      <c r="O177" s="636" t="s">
        <v>29270</v>
      </c>
      <c r="P177" s="636" t="s">
        <v>29271</v>
      </c>
      <c r="Q177" s="636" t="s">
        <v>29272</v>
      </c>
      <c r="R177" s="222"/>
      <c r="S177" s="641">
        <v>45760.0</v>
      </c>
      <c r="T177" s="631" t="s">
        <v>28202</v>
      </c>
      <c r="U177" s="633">
        <v>1182000.0</v>
      </c>
      <c r="V177" s="633">
        <v>1128811.0</v>
      </c>
      <c r="W177" s="629"/>
      <c r="X177" s="222"/>
      <c r="Y177" s="222"/>
      <c r="Z177" s="222"/>
      <c r="AA177" s="222"/>
      <c r="AB177" s="222"/>
      <c r="AC177" s="222"/>
      <c r="AD177" s="222"/>
      <c r="AE177" s="222"/>
      <c r="AF177" s="222"/>
      <c r="AG177" s="222"/>
      <c r="AH177" s="222"/>
      <c r="AI177" s="222"/>
      <c r="AJ177" s="222"/>
      <c r="AK177" s="222"/>
      <c r="AL177" s="222"/>
      <c r="AM177" s="222"/>
      <c r="AN177" s="222"/>
      <c r="AO177" s="222"/>
      <c r="AP177" s="222"/>
      <c r="AQ177" s="222"/>
      <c r="AR177" s="222"/>
      <c r="AS177" s="222"/>
      <c r="AT177" s="222"/>
      <c r="AU177" s="222"/>
      <c r="AV177" s="222"/>
      <c r="AW177" s="222"/>
      <c r="AX177" s="222"/>
      <c r="AY177" s="222"/>
      <c r="AZ177" s="222"/>
      <c r="BA177" s="222"/>
      <c r="BB177" s="222"/>
      <c r="BC177" s="222"/>
      <c r="BD177" s="222"/>
      <c r="BE177" s="222"/>
      <c r="BF177" s="222"/>
      <c r="BG177" s="222"/>
      <c r="BH177" s="222"/>
      <c r="BI177" s="222"/>
      <c r="BJ177" s="222"/>
      <c r="BK177" s="222"/>
      <c r="BL177" s="630">
        <f t="shared" si="1"/>
        <v>1182000</v>
      </c>
      <c r="BM177" s="222"/>
      <c r="BN177" s="222"/>
      <c r="BO177" s="222"/>
      <c r="BP177" s="222"/>
      <c r="BQ177" s="222"/>
      <c r="BR177" s="222"/>
      <c r="BS177" s="222"/>
      <c r="BT177" s="639">
        <v>1182000.0</v>
      </c>
      <c r="BU177" s="222"/>
      <c r="BV177" s="632">
        <f t="shared" si="2"/>
        <v>1182000</v>
      </c>
      <c r="BW177" s="633">
        <v>0.0</v>
      </c>
      <c r="BX177" s="633">
        <f t="shared" si="3"/>
        <v>98500</v>
      </c>
      <c r="BY177" s="632">
        <f t="shared" si="4"/>
        <v>1083500</v>
      </c>
      <c r="BZ177" s="633">
        <v>0.0</v>
      </c>
      <c r="CA177" s="633">
        <f t="shared" si="5"/>
        <v>98500</v>
      </c>
      <c r="CB177" s="632">
        <f t="shared" si="6"/>
        <v>985000</v>
      </c>
      <c r="CC177" s="633">
        <v>0.0</v>
      </c>
      <c r="CD177" s="633">
        <f t="shared" si="7"/>
        <v>98500</v>
      </c>
      <c r="CE177" s="632">
        <f t="shared" si="8"/>
        <v>886500</v>
      </c>
      <c r="CF177" s="633">
        <v>0.0</v>
      </c>
      <c r="CG177" s="633">
        <f t="shared" si="9"/>
        <v>98500</v>
      </c>
      <c r="CH177" s="632">
        <f t="shared" si="10"/>
        <v>788000</v>
      </c>
      <c r="CI177" s="633">
        <v>0.0</v>
      </c>
      <c r="CJ177" s="633">
        <f t="shared" si="11"/>
        <v>98500</v>
      </c>
      <c r="CK177" s="632">
        <f t="shared" si="12"/>
        <v>689500</v>
      </c>
      <c r="CL177" s="633">
        <v>0.0</v>
      </c>
      <c r="CM177" s="633">
        <f t="shared" si="13"/>
        <v>98500</v>
      </c>
      <c r="CN177" s="632">
        <f t="shared" si="14"/>
        <v>591000</v>
      </c>
      <c r="CO177" s="633">
        <v>0.0</v>
      </c>
      <c r="CP177" s="633">
        <f t="shared" si="15"/>
        <v>98500</v>
      </c>
      <c r="CQ177" s="632">
        <f t="shared" si="16"/>
        <v>492500</v>
      </c>
      <c r="CR177" s="633">
        <v>0.0</v>
      </c>
      <c r="CS177" s="633">
        <f t="shared" si="17"/>
        <v>98500</v>
      </c>
      <c r="CT177" s="632">
        <f t="shared" si="18"/>
        <v>394000</v>
      </c>
      <c r="CU177" s="633">
        <v>0.0</v>
      </c>
      <c r="CV177" s="633">
        <f t="shared" si="19"/>
        <v>98500</v>
      </c>
      <c r="CW177" s="632">
        <f t="shared" si="20"/>
        <v>295500</v>
      </c>
      <c r="CX177" s="633">
        <v>0.0</v>
      </c>
      <c r="CY177" s="633">
        <f t="shared" si="21"/>
        <v>98500</v>
      </c>
      <c r="CZ177" s="632">
        <f t="shared" si="22"/>
        <v>197000</v>
      </c>
      <c r="DA177" s="633">
        <v>0.0</v>
      </c>
      <c r="DB177" s="633">
        <f t="shared" si="23"/>
        <v>98500</v>
      </c>
      <c r="DC177" s="632">
        <f t="shared" si="24"/>
        <v>98500</v>
      </c>
      <c r="DD177" s="633">
        <v>0.0</v>
      </c>
      <c r="DE177" s="632">
        <f t="shared" si="25"/>
        <v>98500</v>
      </c>
      <c r="DF177" s="632">
        <f t="shared" si="26"/>
        <v>0</v>
      </c>
    </row>
    <row r="178" hidden="1">
      <c r="A178" s="643">
        <v>6760419.0</v>
      </c>
      <c r="B178" s="635" t="s">
        <v>29273</v>
      </c>
      <c r="C178" s="636" t="s">
        <v>399</v>
      </c>
      <c r="D178" s="637">
        <v>45759.75025462963</v>
      </c>
      <c r="E178" s="637">
        <v>45759.75141203704</v>
      </c>
      <c r="F178" s="637">
        <v>45759.75682870371</v>
      </c>
      <c r="G178" s="636"/>
      <c r="H178" s="636" t="s">
        <v>742</v>
      </c>
      <c r="I178" s="636" t="s">
        <v>29274</v>
      </c>
      <c r="J178" s="636"/>
      <c r="K178" s="639">
        <v>1950000.0</v>
      </c>
      <c r="L178" s="636" t="s">
        <v>28196</v>
      </c>
      <c r="M178" s="640" t="s">
        <v>29275</v>
      </c>
      <c r="N178" s="636" t="s">
        <v>29276</v>
      </c>
      <c r="O178" s="636" t="s">
        <v>29277</v>
      </c>
      <c r="P178" s="636" t="s">
        <v>29278</v>
      </c>
      <c r="Q178" s="636" t="s">
        <v>29279</v>
      </c>
      <c r="R178" s="222"/>
      <c r="S178" s="222"/>
      <c r="T178" s="222"/>
      <c r="U178" s="628"/>
      <c r="V178" s="222"/>
      <c r="W178" s="629"/>
      <c r="X178" s="222"/>
      <c r="Y178" s="222"/>
      <c r="Z178" s="222"/>
      <c r="AA178" s="222"/>
      <c r="AB178" s="222"/>
      <c r="AC178" s="222"/>
      <c r="AD178" s="222"/>
      <c r="AE178" s="222"/>
      <c r="AF178" s="222"/>
      <c r="AG178" s="222"/>
      <c r="AH178" s="222"/>
      <c r="AI178" s="222"/>
      <c r="AJ178" s="222"/>
      <c r="AK178" s="222"/>
      <c r="AL178" s="222"/>
      <c r="AM178" s="222"/>
      <c r="AN178" s="222"/>
      <c r="AO178" s="222"/>
      <c r="AP178" s="222"/>
      <c r="AQ178" s="222"/>
      <c r="AR178" s="222"/>
      <c r="AS178" s="222"/>
      <c r="AT178" s="222"/>
      <c r="AU178" s="222"/>
      <c r="AV178" s="222"/>
      <c r="AW178" s="222"/>
      <c r="AX178" s="222"/>
      <c r="AY178" s="222"/>
      <c r="AZ178" s="222"/>
      <c r="BA178" s="222"/>
      <c r="BB178" s="222"/>
      <c r="BC178" s="222"/>
      <c r="BD178" s="222"/>
      <c r="BE178" s="222"/>
      <c r="BF178" s="222"/>
      <c r="BG178" s="222"/>
      <c r="BH178" s="222"/>
      <c r="BI178" s="222"/>
      <c r="BJ178" s="222"/>
      <c r="BK178" s="222"/>
      <c r="BL178" s="630">
        <f t="shared" si="1"/>
        <v>0</v>
      </c>
      <c r="BM178" s="222"/>
      <c r="BN178" s="631" t="s">
        <v>76</v>
      </c>
      <c r="BP178" s="222"/>
      <c r="BQ178" s="222"/>
      <c r="BR178" s="222"/>
      <c r="BS178" s="222"/>
      <c r="BT178" s="639">
        <v>1950000.0</v>
      </c>
      <c r="BU178" s="222"/>
      <c r="BV178" s="632">
        <f t="shared" si="2"/>
        <v>1950000</v>
      </c>
      <c r="BW178" s="632">
        <f>BV178</f>
        <v>1950000</v>
      </c>
      <c r="BX178" s="633">
        <f t="shared" si="3"/>
        <v>0</v>
      </c>
      <c r="BY178" s="632">
        <f t="shared" si="4"/>
        <v>0</v>
      </c>
      <c r="BZ178" s="633">
        <v>0.0</v>
      </c>
      <c r="CA178" s="633">
        <f t="shared" si="5"/>
        <v>0</v>
      </c>
      <c r="CB178" s="632">
        <f t="shared" si="6"/>
        <v>0</v>
      </c>
      <c r="CC178" s="633">
        <v>0.0</v>
      </c>
      <c r="CD178" s="633">
        <f t="shared" si="7"/>
        <v>0</v>
      </c>
      <c r="CE178" s="632">
        <f t="shared" si="8"/>
        <v>0</v>
      </c>
      <c r="CF178" s="633">
        <v>0.0</v>
      </c>
      <c r="CG178" s="633">
        <f t="shared" si="9"/>
        <v>0</v>
      </c>
      <c r="CH178" s="632">
        <f t="shared" si="10"/>
        <v>0</v>
      </c>
      <c r="CI178" s="633">
        <v>0.0</v>
      </c>
      <c r="CJ178" s="633">
        <f t="shared" si="11"/>
        <v>0</v>
      </c>
      <c r="CK178" s="632">
        <f t="shared" si="12"/>
        <v>0</v>
      </c>
      <c r="CL178" s="633">
        <v>0.0</v>
      </c>
      <c r="CM178" s="633">
        <f t="shared" si="13"/>
        <v>0</v>
      </c>
      <c r="CN178" s="632">
        <f t="shared" si="14"/>
        <v>0</v>
      </c>
      <c r="CO178" s="633">
        <v>0.0</v>
      </c>
      <c r="CP178" s="633">
        <f t="shared" si="15"/>
        <v>0</v>
      </c>
      <c r="CQ178" s="632">
        <f t="shared" si="16"/>
        <v>0</v>
      </c>
      <c r="CR178" s="633">
        <v>0.0</v>
      </c>
      <c r="CS178" s="633">
        <f t="shared" si="17"/>
        <v>0</v>
      </c>
      <c r="CT178" s="632">
        <f t="shared" si="18"/>
        <v>0</v>
      </c>
      <c r="CU178" s="633">
        <v>0.0</v>
      </c>
      <c r="CV178" s="633">
        <f t="shared" si="19"/>
        <v>0</v>
      </c>
      <c r="CW178" s="632">
        <f t="shared" si="20"/>
        <v>0</v>
      </c>
      <c r="CX178" s="633">
        <v>0.0</v>
      </c>
      <c r="CY178" s="633">
        <f t="shared" si="21"/>
        <v>0</v>
      </c>
      <c r="CZ178" s="632">
        <f t="shared" si="22"/>
        <v>0</v>
      </c>
      <c r="DA178" s="633">
        <v>0.0</v>
      </c>
      <c r="DB178" s="633">
        <f t="shared" si="23"/>
        <v>0</v>
      </c>
      <c r="DC178" s="632">
        <f t="shared" si="24"/>
        <v>0</v>
      </c>
      <c r="DD178" s="633">
        <v>0.0</v>
      </c>
      <c r="DE178" s="632">
        <f t="shared" si="25"/>
        <v>0</v>
      </c>
      <c r="DF178" s="632">
        <f t="shared" si="26"/>
        <v>0</v>
      </c>
    </row>
    <row r="179" hidden="1">
      <c r="A179" s="643">
        <v>6760488.0</v>
      </c>
      <c r="B179" s="635" t="s">
        <v>29280</v>
      </c>
      <c r="C179" s="636" t="s">
        <v>399</v>
      </c>
      <c r="D179" s="637">
        <v>45759.74438657407</v>
      </c>
      <c r="E179" s="637">
        <v>45759.98297453704</v>
      </c>
      <c r="F179" s="637">
        <v>45759.983148148145</v>
      </c>
      <c r="G179" s="636"/>
      <c r="H179" s="636" t="s">
        <v>95</v>
      </c>
      <c r="I179" s="636" t="s">
        <v>29281</v>
      </c>
      <c r="J179" s="636"/>
      <c r="K179" s="639">
        <v>798000.0</v>
      </c>
      <c r="L179" s="636" t="s">
        <v>28188</v>
      </c>
      <c r="M179" s="640" t="s">
        <v>29282</v>
      </c>
      <c r="N179" s="636" t="s">
        <v>29283</v>
      </c>
      <c r="O179" s="636" t="s">
        <v>29284</v>
      </c>
      <c r="P179" s="636" t="s">
        <v>29285</v>
      </c>
      <c r="Q179" s="636" t="s">
        <v>29286</v>
      </c>
      <c r="R179" s="222"/>
      <c r="S179" s="641">
        <v>45759.0</v>
      </c>
      <c r="T179" s="631" t="s">
        <v>28202</v>
      </c>
      <c r="U179" s="633">
        <v>798000.0</v>
      </c>
      <c r="V179" s="633">
        <v>762091.0</v>
      </c>
      <c r="W179" s="629"/>
      <c r="X179" s="222"/>
      <c r="Y179" s="222"/>
      <c r="Z179" s="222"/>
      <c r="AA179" s="222"/>
      <c r="AB179" s="222"/>
      <c r="AC179" s="222"/>
      <c r="AD179" s="222"/>
      <c r="AE179" s="222"/>
      <c r="AF179" s="222"/>
      <c r="AG179" s="222"/>
      <c r="AH179" s="222"/>
      <c r="AI179" s="222"/>
      <c r="AJ179" s="222"/>
      <c r="AK179" s="222"/>
      <c r="AL179" s="222"/>
      <c r="AM179" s="222"/>
      <c r="AN179" s="222"/>
      <c r="AO179" s="222"/>
      <c r="AP179" s="222"/>
      <c r="AQ179" s="222"/>
      <c r="AR179" s="222"/>
      <c r="AS179" s="222"/>
      <c r="AT179" s="222"/>
      <c r="AU179" s="222"/>
      <c r="AV179" s="222"/>
      <c r="AW179" s="222"/>
      <c r="AX179" s="222"/>
      <c r="AY179" s="222"/>
      <c r="AZ179" s="222"/>
      <c r="BA179" s="222"/>
      <c r="BB179" s="222"/>
      <c r="BC179" s="222"/>
      <c r="BD179" s="222"/>
      <c r="BE179" s="222"/>
      <c r="BF179" s="222"/>
      <c r="BG179" s="222"/>
      <c r="BH179" s="222"/>
      <c r="BI179" s="222"/>
      <c r="BJ179" s="222"/>
      <c r="BK179" s="222"/>
      <c r="BL179" s="630">
        <f t="shared" si="1"/>
        <v>798000</v>
      </c>
      <c r="BM179" s="222"/>
      <c r="BN179" s="222"/>
      <c r="BO179" s="222"/>
      <c r="BP179" s="222"/>
      <c r="BQ179" s="222"/>
      <c r="BR179" s="222"/>
      <c r="BS179" s="222"/>
      <c r="BT179" s="639">
        <v>798000.0</v>
      </c>
      <c r="BU179" s="222"/>
      <c r="BV179" s="632">
        <f t="shared" si="2"/>
        <v>798000</v>
      </c>
      <c r="BW179" s="633">
        <v>0.0</v>
      </c>
      <c r="BX179" s="633">
        <f t="shared" si="3"/>
        <v>66500</v>
      </c>
      <c r="BY179" s="632">
        <f t="shared" si="4"/>
        <v>731500</v>
      </c>
      <c r="BZ179" s="633">
        <v>0.0</v>
      </c>
      <c r="CA179" s="633">
        <f t="shared" si="5"/>
        <v>66500</v>
      </c>
      <c r="CB179" s="632">
        <f t="shared" si="6"/>
        <v>665000</v>
      </c>
      <c r="CC179" s="633">
        <v>0.0</v>
      </c>
      <c r="CD179" s="633">
        <f t="shared" si="7"/>
        <v>66500</v>
      </c>
      <c r="CE179" s="632">
        <f t="shared" si="8"/>
        <v>598500</v>
      </c>
      <c r="CF179" s="633">
        <v>0.0</v>
      </c>
      <c r="CG179" s="633">
        <f t="shared" si="9"/>
        <v>66500</v>
      </c>
      <c r="CH179" s="632">
        <f t="shared" si="10"/>
        <v>532000</v>
      </c>
      <c r="CI179" s="633">
        <v>0.0</v>
      </c>
      <c r="CJ179" s="633">
        <f t="shared" si="11"/>
        <v>66500</v>
      </c>
      <c r="CK179" s="632">
        <f t="shared" si="12"/>
        <v>465500</v>
      </c>
      <c r="CL179" s="633">
        <v>0.0</v>
      </c>
      <c r="CM179" s="633">
        <f t="shared" si="13"/>
        <v>66500</v>
      </c>
      <c r="CN179" s="632">
        <f t="shared" si="14"/>
        <v>399000</v>
      </c>
      <c r="CO179" s="633">
        <v>0.0</v>
      </c>
      <c r="CP179" s="633">
        <f t="shared" si="15"/>
        <v>66500</v>
      </c>
      <c r="CQ179" s="632">
        <f t="shared" si="16"/>
        <v>332500</v>
      </c>
      <c r="CR179" s="633">
        <v>0.0</v>
      </c>
      <c r="CS179" s="633">
        <f t="shared" si="17"/>
        <v>66500</v>
      </c>
      <c r="CT179" s="632">
        <f t="shared" si="18"/>
        <v>266000</v>
      </c>
      <c r="CU179" s="633">
        <v>0.0</v>
      </c>
      <c r="CV179" s="633">
        <f t="shared" si="19"/>
        <v>66500</v>
      </c>
      <c r="CW179" s="632">
        <f t="shared" si="20"/>
        <v>199500</v>
      </c>
      <c r="CX179" s="633">
        <v>0.0</v>
      </c>
      <c r="CY179" s="633">
        <f t="shared" si="21"/>
        <v>66500</v>
      </c>
      <c r="CZ179" s="632">
        <f t="shared" si="22"/>
        <v>133000</v>
      </c>
      <c r="DA179" s="633">
        <v>0.0</v>
      </c>
      <c r="DB179" s="633">
        <f t="shared" si="23"/>
        <v>66500</v>
      </c>
      <c r="DC179" s="632">
        <f t="shared" si="24"/>
        <v>66500</v>
      </c>
      <c r="DD179" s="633">
        <v>0.0</v>
      </c>
      <c r="DE179" s="632">
        <f t="shared" si="25"/>
        <v>66500</v>
      </c>
      <c r="DF179" s="632">
        <f t="shared" si="26"/>
        <v>0</v>
      </c>
    </row>
    <row r="180" hidden="1">
      <c r="A180" s="643">
        <v>6760539.0</v>
      </c>
      <c r="B180" s="635" t="s">
        <v>29287</v>
      </c>
      <c r="C180" s="636" t="s">
        <v>399</v>
      </c>
      <c r="D180" s="637">
        <v>45759.75454861111</v>
      </c>
      <c r="E180" s="637">
        <v>45759.75665509259</v>
      </c>
      <c r="F180" s="637">
        <v>45759.75702546296</v>
      </c>
      <c r="G180" s="636"/>
      <c r="H180" s="636" t="s">
        <v>652</v>
      </c>
      <c r="I180" s="636" t="s">
        <v>29288</v>
      </c>
      <c r="J180" s="636">
        <v>60.0</v>
      </c>
      <c r="K180" s="639">
        <v>1980000.0</v>
      </c>
      <c r="L180" s="636" t="s">
        <v>28196</v>
      </c>
      <c r="M180" s="640" t="s">
        <v>29289</v>
      </c>
      <c r="N180" s="636" t="s">
        <v>29290</v>
      </c>
      <c r="O180" s="636" t="s">
        <v>29288</v>
      </c>
      <c r="P180" s="636" t="s">
        <v>29291</v>
      </c>
      <c r="Q180" s="636" t="s">
        <v>29292</v>
      </c>
      <c r="R180" s="222"/>
      <c r="S180" s="222"/>
      <c r="T180" s="222"/>
      <c r="U180" s="628"/>
      <c r="V180" s="222"/>
      <c r="W180" s="629"/>
      <c r="X180" s="222"/>
      <c r="Y180" s="222"/>
      <c r="Z180" s="222"/>
      <c r="AA180" s="222"/>
      <c r="AB180" s="222"/>
      <c r="AC180" s="222"/>
      <c r="AD180" s="222"/>
      <c r="AE180" s="222"/>
      <c r="AF180" s="222"/>
      <c r="AG180" s="222"/>
      <c r="AH180" s="222"/>
      <c r="AI180" s="222"/>
      <c r="AJ180" s="222"/>
      <c r="AK180" s="222"/>
      <c r="AL180" s="222"/>
      <c r="AM180" s="222"/>
      <c r="AN180" s="222"/>
      <c r="AO180" s="222"/>
      <c r="AP180" s="222"/>
      <c r="AQ180" s="222"/>
      <c r="AR180" s="222"/>
      <c r="AS180" s="222"/>
      <c r="AT180" s="222"/>
      <c r="AU180" s="222"/>
      <c r="AV180" s="222"/>
      <c r="AW180" s="222"/>
      <c r="AX180" s="222"/>
      <c r="AY180" s="222"/>
      <c r="AZ180" s="222"/>
      <c r="BA180" s="222"/>
      <c r="BB180" s="222"/>
      <c r="BC180" s="222"/>
      <c r="BD180" s="222"/>
      <c r="BE180" s="222"/>
      <c r="BF180" s="222"/>
      <c r="BG180" s="222"/>
      <c r="BH180" s="222"/>
      <c r="BI180" s="222"/>
      <c r="BJ180" s="222"/>
      <c r="BK180" s="222"/>
      <c r="BL180" s="630">
        <f t="shared" si="1"/>
        <v>0</v>
      </c>
      <c r="BM180" s="222"/>
      <c r="BN180" s="222"/>
      <c r="BO180" s="222"/>
      <c r="BP180" s="222"/>
      <c r="BQ180" s="631" t="s">
        <v>28149</v>
      </c>
      <c r="BR180" s="222"/>
      <c r="BS180" s="222"/>
      <c r="BT180" s="639">
        <v>1980000.0</v>
      </c>
      <c r="BU180" s="222"/>
      <c r="BV180" s="632">
        <f t="shared" si="2"/>
        <v>1980000</v>
      </c>
      <c r="BW180" s="632">
        <f>BV180</f>
        <v>1980000</v>
      </c>
      <c r="BX180" s="633">
        <f t="shared" si="3"/>
        <v>0</v>
      </c>
      <c r="BY180" s="632">
        <f t="shared" si="4"/>
        <v>0</v>
      </c>
      <c r="BZ180" s="633">
        <v>0.0</v>
      </c>
      <c r="CA180" s="633">
        <f t="shared" si="5"/>
        <v>0</v>
      </c>
      <c r="CB180" s="632">
        <f t="shared" si="6"/>
        <v>0</v>
      </c>
      <c r="CC180" s="633">
        <v>0.0</v>
      </c>
      <c r="CD180" s="633">
        <f t="shared" si="7"/>
        <v>0</v>
      </c>
      <c r="CE180" s="632">
        <f t="shared" si="8"/>
        <v>0</v>
      </c>
      <c r="CF180" s="633">
        <v>0.0</v>
      </c>
      <c r="CG180" s="633">
        <f t="shared" si="9"/>
        <v>0</v>
      </c>
      <c r="CH180" s="632">
        <f t="shared" si="10"/>
        <v>0</v>
      </c>
      <c r="CI180" s="633">
        <v>0.0</v>
      </c>
      <c r="CJ180" s="633">
        <f t="shared" si="11"/>
        <v>0</v>
      </c>
      <c r="CK180" s="632">
        <f t="shared" si="12"/>
        <v>0</v>
      </c>
      <c r="CL180" s="633">
        <v>0.0</v>
      </c>
      <c r="CM180" s="633">
        <f t="shared" si="13"/>
        <v>0</v>
      </c>
      <c r="CN180" s="632">
        <f t="shared" si="14"/>
        <v>0</v>
      </c>
      <c r="CO180" s="633">
        <v>0.0</v>
      </c>
      <c r="CP180" s="633">
        <f t="shared" si="15"/>
        <v>0</v>
      </c>
      <c r="CQ180" s="632">
        <f t="shared" si="16"/>
        <v>0</v>
      </c>
      <c r="CR180" s="633">
        <v>0.0</v>
      </c>
      <c r="CS180" s="633">
        <f t="shared" si="17"/>
        <v>0</v>
      </c>
      <c r="CT180" s="632">
        <f t="shared" si="18"/>
        <v>0</v>
      </c>
      <c r="CU180" s="633">
        <v>0.0</v>
      </c>
      <c r="CV180" s="633">
        <f t="shared" si="19"/>
        <v>0</v>
      </c>
      <c r="CW180" s="632">
        <f t="shared" si="20"/>
        <v>0</v>
      </c>
      <c r="CX180" s="633">
        <v>0.0</v>
      </c>
      <c r="CY180" s="633">
        <f t="shared" si="21"/>
        <v>0</v>
      </c>
      <c r="CZ180" s="632">
        <f t="shared" si="22"/>
        <v>0</v>
      </c>
      <c r="DA180" s="633">
        <v>0.0</v>
      </c>
      <c r="DB180" s="633">
        <f t="shared" si="23"/>
        <v>0</v>
      </c>
      <c r="DC180" s="632">
        <f t="shared" si="24"/>
        <v>0</v>
      </c>
      <c r="DD180" s="633">
        <v>0.0</v>
      </c>
      <c r="DE180" s="632">
        <f t="shared" si="25"/>
        <v>0</v>
      </c>
      <c r="DF180" s="632">
        <f t="shared" si="26"/>
        <v>0</v>
      </c>
    </row>
    <row r="181" hidden="1">
      <c r="A181" s="643">
        <v>6760806.0</v>
      </c>
      <c r="B181" s="635" t="s">
        <v>29293</v>
      </c>
      <c r="C181" s="636" t="s">
        <v>399</v>
      </c>
      <c r="D181" s="637">
        <v>45759.839525462965</v>
      </c>
      <c r="E181" s="637">
        <v>45759.84181712963</v>
      </c>
      <c r="F181" s="637">
        <v>45759.84216435185</v>
      </c>
      <c r="G181" s="636"/>
      <c r="H181" s="636" t="s">
        <v>28723</v>
      </c>
      <c r="I181" s="636" t="s">
        <v>29294</v>
      </c>
      <c r="J181" s="636"/>
      <c r="K181" s="639">
        <v>798000.0</v>
      </c>
      <c r="L181" s="636" t="s">
        <v>28188</v>
      </c>
      <c r="M181" s="640" t="s">
        <v>29295</v>
      </c>
      <c r="N181" s="636" t="s">
        <v>29296</v>
      </c>
      <c r="O181" s="636" t="s">
        <v>29294</v>
      </c>
      <c r="P181" s="636" t="s">
        <v>29297</v>
      </c>
      <c r="Q181" s="636" t="s">
        <v>29298</v>
      </c>
      <c r="R181" s="222"/>
      <c r="S181" s="641">
        <v>45759.0</v>
      </c>
      <c r="T181" s="631" t="s">
        <v>28280</v>
      </c>
      <c r="U181" s="633">
        <v>298000.0</v>
      </c>
      <c r="V181" s="633">
        <v>298000.0</v>
      </c>
      <c r="W181" s="629"/>
      <c r="X181" s="631" t="s">
        <v>29299</v>
      </c>
      <c r="Y181" s="631" t="s">
        <v>28354</v>
      </c>
      <c r="Z181" s="633">
        <v>500000.0</v>
      </c>
      <c r="AA181" s="633">
        <v>485000.0</v>
      </c>
      <c r="AB181" s="222"/>
      <c r="AC181" s="222"/>
      <c r="AD181" s="222"/>
      <c r="AE181" s="222"/>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c r="BL181" s="630">
        <f t="shared" si="1"/>
        <v>798000</v>
      </c>
      <c r="BM181" s="222"/>
      <c r="BN181" s="222"/>
      <c r="BO181" s="222"/>
      <c r="BP181" s="222"/>
      <c r="BQ181" s="222"/>
      <c r="BR181" s="222"/>
      <c r="BS181" s="222"/>
      <c r="BT181" s="639">
        <v>798000.0</v>
      </c>
      <c r="BU181" s="222"/>
      <c r="BV181" s="632">
        <f t="shared" si="2"/>
        <v>798000</v>
      </c>
      <c r="BW181" s="633">
        <v>0.0</v>
      </c>
      <c r="BX181" s="633">
        <f t="shared" si="3"/>
        <v>66500</v>
      </c>
      <c r="BY181" s="632">
        <f t="shared" si="4"/>
        <v>731500</v>
      </c>
      <c r="BZ181" s="633">
        <v>0.0</v>
      </c>
      <c r="CA181" s="633">
        <f t="shared" si="5"/>
        <v>66500</v>
      </c>
      <c r="CB181" s="632">
        <f t="shared" si="6"/>
        <v>665000</v>
      </c>
      <c r="CC181" s="633">
        <v>0.0</v>
      </c>
      <c r="CD181" s="633">
        <f t="shared" si="7"/>
        <v>66500</v>
      </c>
      <c r="CE181" s="632">
        <f t="shared" si="8"/>
        <v>598500</v>
      </c>
      <c r="CF181" s="633">
        <v>0.0</v>
      </c>
      <c r="CG181" s="633">
        <f t="shared" si="9"/>
        <v>66500</v>
      </c>
      <c r="CH181" s="632">
        <f t="shared" si="10"/>
        <v>532000</v>
      </c>
      <c r="CI181" s="633">
        <v>0.0</v>
      </c>
      <c r="CJ181" s="633">
        <f t="shared" si="11"/>
        <v>66500</v>
      </c>
      <c r="CK181" s="632">
        <f t="shared" si="12"/>
        <v>465500</v>
      </c>
      <c r="CL181" s="633">
        <v>0.0</v>
      </c>
      <c r="CM181" s="633">
        <f t="shared" si="13"/>
        <v>66500</v>
      </c>
      <c r="CN181" s="632">
        <f t="shared" si="14"/>
        <v>399000</v>
      </c>
      <c r="CO181" s="633">
        <v>0.0</v>
      </c>
      <c r="CP181" s="633">
        <f t="shared" si="15"/>
        <v>66500</v>
      </c>
      <c r="CQ181" s="632">
        <f t="shared" si="16"/>
        <v>332500</v>
      </c>
      <c r="CR181" s="633">
        <v>0.0</v>
      </c>
      <c r="CS181" s="633">
        <f t="shared" si="17"/>
        <v>66500</v>
      </c>
      <c r="CT181" s="632">
        <f t="shared" si="18"/>
        <v>266000</v>
      </c>
      <c r="CU181" s="633">
        <v>0.0</v>
      </c>
      <c r="CV181" s="633">
        <f t="shared" si="19"/>
        <v>66500</v>
      </c>
      <c r="CW181" s="632">
        <f t="shared" si="20"/>
        <v>199500</v>
      </c>
      <c r="CX181" s="633">
        <v>0.0</v>
      </c>
      <c r="CY181" s="633">
        <f t="shared" si="21"/>
        <v>66500</v>
      </c>
      <c r="CZ181" s="632">
        <f t="shared" si="22"/>
        <v>133000</v>
      </c>
      <c r="DA181" s="633">
        <v>0.0</v>
      </c>
      <c r="DB181" s="633">
        <f t="shared" si="23"/>
        <v>66500</v>
      </c>
      <c r="DC181" s="632">
        <f t="shared" si="24"/>
        <v>66500</v>
      </c>
      <c r="DD181" s="633">
        <v>0.0</v>
      </c>
      <c r="DE181" s="632">
        <f t="shared" si="25"/>
        <v>66500</v>
      </c>
      <c r="DF181" s="632">
        <f t="shared" si="26"/>
        <v>0</v>
      </c>
    </row>
    <row r="182">
      <c r="A182" s="643">
        <v>6760895.0</v>
      </c>
      <c r="B182" s="635" t="s">
        <v>26839</v>
      </c>
      <c r="C182" s="636" t="s">
        <v>399</v>
      </c>
      <c r="D182" s="637">
        <v>45759.83587962963</v>
      </c>
      <c r="E182" s="637">
        <v>45759.87042824074</v>
      </c>
      <c r="F182" s="637">
        <v>45760.042962962965</v>
      </c>
      <c r="G182" s="636"/>
      <c r="H182" s="636" t="s">
        <v>81</v>
      </c>
      <c r="I182" s="636" t="s">
        <v>26831</v>
      </c>
      <c r="J182" s="636"/>
      <c r="K182" s="639">
        <v>798000.0</v>
      </c>
      <c r="L182" s="636" t="s">
        <v>25863</v>
      </c>
      <c r="M182" s="640" t="s">
        <v>29300</v>
      </c>
      <c r="N182" s="636" t="s">
        <v>26831</v>
      </c>
      <c r="O182" s="636" t="s">
        <v>26833</v>
      </c>
      <c r="P182" s="636" t="s">
        <v>26838</v>
      </c>
      <c r="Q182" s="636" t="s">
        <v>29301</v>
      </c>
      <c r="R182" s="222"/>
      <c r="S182" s="641">
        <v>45759.0</v>
      </c>
      <c r="T182" s="631" t="s">
        <v>28202</v>
      </c>
      <c r="U182" s="633">
        <v>100000.0</v>
      </c>
      <c r="V182" s="633">
        <v>95501.0</v>
      </c>
      <c r="W182" s="629"/>
      <c r="X182" s="641">
        <v>45759.0</v>
      </c>
      <c r="Y182" s="631" t="s">
        <v>28202</v>
      </c>
      <c r="Z182" s="633">
        <v>200000.0</v>
      </c>
      <c r="AA182" s="633">
        <v>191001.0</v>
      </c>
      <c r="AB182" s="222"/>
      <c r="AC182" s="222"/>
      <c r="AD182" s="222"/>
      <c r="AE182" s="222"/>
      <c r="AF182" s="222"/>
      <c r="AG182" s="222"/>
      <c r="AH182" s="222"/>
      <c r="AI182" s="222"/>
      <c r="AJ182" s="222"/>
      <c r="AK182" s="222"/>
      <c r="AL182" s="222"/>
      <c r="AM182" s="222"/>
      <c r="AN182" s="222"/>
      <c r="AO182" s="222"/>
      <c r="AP182" s="222"/>
      <c r="AQ182" s="222"/>
      <c r="AR182" s="222"/>
      <c r="AS182" s="222"/>
      <c r="AT182" s="222"/>
      <c r="AU182" s="222"/>
      <c r="AV182" s="222"/>
      <c r="AW182" s="222"/>
      <c r="AX182" s="222"/>
      <c r="AY182" s="222"/>
      <c r="AZ182" s="222"/>
      <c r="BA182" s="222"/>
      <c r="BB182" s="222"/>
      <c r="BC182" s="222"/>
      <c r="BD182" s="222"/>
      <c r="BE182" s="222"/>
      <c r="BF182" s="222"/>
      <c r="BG182" s="222"/>
      <c r="BH182" s="222"/>
      <c r="BI182" s="222"/>
      <c r="BJ182" s="222"/>
      <c r="BK182" s="222"/>
      <c r="BL182" s="630">
        <f t="shared" si="1"/>
        <v>300000</v>
      </c>
      <c r="BM182" s="222"/>
      <c r="BN182" s="222"/>
      <c r="BO182" s="222"/>
      <c r="BP182" s="222"/>
      <c r="BQ182" s="222"/>
      <c r="BR182" s="222"/>
      <c r="BS182" s="222"/>
      <c r="BT182" s="639">
        <v>798000.0</v>
      </c>
      <c r="BU182" s="222"/>
      <c r="BV182" s="632">
        <f t="shared" si="2"/>
        <v>798000</v>
      </c>
      <c r="BW182" s="633">
        <v>0.0</v>
      </c>
      <c r="BX182" s="633">
        <f t="shared" si="3"/>
        <v>66500</v>
      </c>
      <c r="BY182" s="632">
        <f t="shared" si="4"/>
        <v>731500</v>
      </c>
      <c r="BZ182" s="633">
        <v>0.0</v>
      </c>
      <c r="CA182" s="633">
        <f t="shared" si="5"/>
        <v>66500</v>
      </c>
      <c r="CB182" s="632">
        <f t="shared" si="6"/>
        <v>665000</v>
      </c>
      <c r="CC182" s="633">
        <v>0.0</v>
      </c>
      <c r="CD182" s="633">
        <f t="shared" si="7"/>
        <v>66500</v>
      </c>
      <c r="CE182" s="632">
        <f t="shared" si="8"/>
        <v>598500</v>
      </c>
      <c r="CF182" s="633">
        <v>0.0</v>
      </c>
      <c r="CG182" s="633">
        <f t="shared" si="9"/>
        <v>66500</v>
      </c>
      <c r="CH182" s="632">
        <f t="shared" si="10"/>
        <v>532000</v>
      </c>
      <c r="CI182" s="633">
        <v>0.0</v>
      </c>
      <c r="CJ182" s="633">
        <f t="shared" si="11"/>
        <v>66500</v>
      </c>
      <c r="CK182" s="632">
        <f t="shared" si="12"/>
        <v>465500</v>
      </c>
      <c r="CL182" s="633">
        <v>0.0</v>
      </c>
      <c r="CM182" s="633">
        <f t="shared" si="13"/>
        <v>66500</v>
      </c>
      <c r="CN182" s="632">
        <f t="shared" si="14"/>
        <v>399000</v>
      </c>
      <c r="CO182" s="633">
        <v>0.0</v>
      </c>
      <c r="CP182" s="633">
        <f t="shared" si="15"/>
        <v>66500</v>
      </c>
      <c r="CQ182" s="632">
        <f t="shared" si="16"/>
        <v>332500</v>
      </c>
      <c r="CR182" s="633">
        <v>0.0</v>
      </c>
      <c r="CS182" s="633">
        <f t="shared" si="17"/>
        <v>66500</v>
      </c>
      <c r="CT182" s="632">
        <f t="shared" si="18"/>
        <v>266000</v>
      </c>
      <c r="CU182" s="633">
        <v>0.0</v>
      </c>
      <c r="CV182" s="633">
        <f t="shared" si="19"/>
        <v>66500</v>
      </c>
      <c r="CW182" s="632">
        <f t="shared" si="20"/>
        <v>199500</v>
      </c>
      <c r="CX182" s="633">
        <v>0.0</v>
      </c>
      <c r="CY182" s="633">
        <f t="shared" si="21"/>
        <v>66500</v>
      </c>
      <c r="CZ182" s="632">
        <f t="shared" si="22"/>
        <v>133000</v>
      </c>
      <c r="DA182" s="633">
        <v>0.0</v>
      </c>
      <c r="DB182" s="633">
        <f t="shared" si="23"/>
        <v>66500</v>
      </c>
      <c r="DC182" s="632">
        <f t="shared" si="24"/>
        <v>66500</v>
      </c>
      <c r="DD182" s="633">
        <v>0.0</v>
      </c>
      <c r="DE182" s="632">
        <f t="shared" si="25"/>
        <v>66500</v>
      </c>
      <c r="DF182" s="632">
        <f t="shared" si="26"/>
        <v>0</v>
      </c>
    </row>
    <row r="183" hidden="1">
      <c r="A183" s="643">
        <v>6760999.0</v>
      </c>
      <c r="B183" s="635" t="s">
        <v>29302</v>
      </c>
      <c r="C183" s="636" t="s">
        <v>399</v>
      </c>
      <c r="D183" s="637">
        <v>45759.88103009259</v>
      </c>
      <c r="E183" s="637">
        <v>45759.88212962963</v>
      </c>
      <c r="F183" s="637">
        <v>45759.88313657408</v>
      </c>
      <c r="G183" s="636"/>
      <c r="H183" s="636" t="s">
        <v>742</v>
      </c>
      <c r="I183" s="636" t="s">
        <v>29303</v>
      </c>
      <c r="J183" s="636">
        <v>36.0</v>
      </c>
      <c r="K183" s="639">
        <v>798000.0</v>
      </c>
      <c r="L183" s="636" t="s">
        <v>28188</v>
      </c>
      <c r="M183" s="640" t="s">
        <v>29304</v>
      </c>
      <c r="N183" s="636" t="s">
        <v>28664</v>
      </c>
      <c r="O183" s="636" t="s">
        <v>29303</v>
      </c>
      <c r="P183" s="636" t="s">
        <v>29305</v>
      </c>
      <c r="Q183" s="636" t="s">
        <v>29306</v>
      </c>
      <c r="R183" s="222"/>
      <c r="S183" s="222"/>
      <c r="T183" s="222"/>
      <c r="U183" s="628"/>
      <c r="V183" s="222"/>
      <c r="W183" s="629"/>
      <c r="X183" s="222"/>
      <c r="Y183" s="222"/>
      <c r="Z183" s="222"/>
      <c r="AA183" s="222"/>
      <c r="AB183" s="222"/>
      <c r="AC183" s="222"/>
      <c r="AD183" s="222"/>
      <c r="AE183" s="222"/>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c r="BL183" s="630">
        <f t="shared" si="1"/>
        <v>0</v>
      </c>
      <c r="BM183" s="222"/>
      <c r="BN183" s="222"/>
      <c r="BO183" s="222"/>
      <c r="BP183" s="222"/>
      <c r="BQ183" s="222"/>
      <c r="BR183" s="631" t="s">
        <v>16</v>
      </c>
      <c r="BS183" s="222"/>
      <c r="BT183" s="639">
        <v>798000.0</v>
      </c>
      <c r="BU183" s="222"/>
      <c r="BV183" s="632">
        <f t="shared" si="2"/>
        <v>798000</v>
      </c>
      <c r="BW183" s="633">
        <v>0.0</v>
      </c>
      <c r="BX183" s="633">
        <f t="shared" si="3"/>
        <v>66500</v>
      </c>
      <c r="BY183" s="632">
        <f t="shared" si="4"/>
        <v>731500</v>
      </c>
      <c r="BZ183" s="633">
        <v>0.0</v>
      </c>
      <c r="CA183" s="633">
        <f t="shared" si="5"/>
        <v>66500</v>
      </c>
      <c r="CB183" s="632">
        <f t="shared" si="6"/>
        <v>665000</v>
      </c>
      <c r="CC183" s="633">
        <v>0.0</v>
      </c>
      <c r="CD183" s="633">
        <f t="shared" si="7"/>
        <v>66500</v>
      </c>
      <c r="CE183" s="632">
        <f t="shared" si="8"/>
        <v>598500</v>
      </c>
      <c r="CF183" s="633">
        <v>0.0</v>
      </c>
      <c r="CG183" s="633">
        <f t="shared" si="9"/>
        <v>66500</v>
      </c>
      <c r="CH183" s="632">
        <f t="shared" si="10"/>
        <v>532000</v>
      </c>
      <c r="CI183" s="633">
        <v>0.0</v>
      </c>
      <c r="CJ183" s="633">
        <f t="shared" si="11"/>
        <v>66500</v>
      </c>
      <c r="CK183" s="632">
        <f t="shared" si="12"/>
        <v>465500</v>
      </c>
      <c r="CL183" s="633">
        <v>0.0</v>
      </c>
      <c r="CM183" s="633">
        <f t="shared" si="13"/>
        <v>66500</v>
      </c>
      <c r="CN183" s="632">
        <f t="shared" si="14"/>
        <v>399000</v>
      </c>
      <c r="CO183" s="633">
        <v>0.0</v>
      </c>
      <c r="CP183" s="633">
        <f t="shared" si="15"/>
        <v>66500</v>
      </c>
      <c r="CQ183" s="632">
        <f t="shared" si="16"/>
        <v>332500</v>
      </c>
      <c r="CR183" s="633">
        <v>0.0</v>
      </c>
      <c r="CS183" s="633">
        <f t="shared" si="17"/>
        <v>66500</v>
      </c>
      <c r="CT183" s="632">
        <f t="shared" si="18"/>
        <v>266000</v>
      </c>
      <c r="CU183" s="633">
        <v>0.0</v>
      </c>
      <c r="CV183" s="633">
        <f t="shared" si="19"/>
        <v>66500</v>
      </c>
      <c r="CW183" s="632">
        <f t="shared" si="20"/>
        <v>199500</v>
      </c>
      <c r="CX183" s="633">
        <v>0.0</v>
      </c>
      <c r="CY183" s="633">
        <f t="shared" si="21"/>
        <v>66500</v>
      </c>
      <c r="CZ183" s="632">
        <f t="shared" si="22"/>
        <v>133000</v>
      </c>
      <c r="DA183" s="633">
        <v>0.0</v>
      </c>
      <c r="DB183" s="633">
        <f t="shared" si="23"/>
        <v>66500</v>
      </c>
      <c r="DC183" s="632">
        <f t="shared" si="24"/>
        <v>66500</v>
      </c>
      <c r="DD183" s="633">
        <v>0.0</v>
      </c>
      <c r="DE183" s="632">
        <f t="shared" si="25"/>
        <v>66500</v>
      </c>
      <c r="DF183" s="632">
        <f t="shared" si="26"/>
        <v>0</v>
      </c>
    </row>
    <row r="184" hidden="1">
      <c r="A184" s="643">
        <v>6761158.0</v>
      </c>
      <c r="B184" s="635" t="s">
        <v>29307</v>
      </c>
      <c r="C184" s="636" t="s">
        <v>399</v>
      </c>
      <c r="D184" s="637">
        <v>45759.92487268519</v>
      </c>
      <c r="E184" s="637">
        <v>45759.93398148148</v>
      </c>
      <c r="F184" s="637">
        <v>45759.93436342593</v>
      </c>
      <c r="G184" s="636"/>
      <c r="H184" s="636" t="s">
        <v>932</v>
      </c>
      <c r="I184" s="636" t="s">
        <v>29308</v>
      </c>
      <c r="J184" s="636"/>
      <c r="K184" s="639">
        <v>798000.0</v>
      </c>
      <c r="L184" s="636" t="s">
        <v>28188</v>
      </c>
      <c r="M184" s="640" t="s">
        <v>29309</v>
      </c>
      <c r="N184" s="636" t="s">
        <v>27195</v>
      </c>
      <c r="O184" s="636" t="s">
        <v>29310</v>
      </c>
      <c r="P184" s="636" t="s">
        <v>29311</v>
      </c>
      <c r="Q184" s="636" t="s">
        <v>29312</v>
      </c>
      <c r="R184" s="222"/>
      <c r="S184" s="631" t="s">
        <v>29313</v>
      </c>
      <c r="T184" s="631" t="s">
        <v>28354</v>
      </c>
      <c r="U184" s="633">
        <v>798000.0</v>
      </c>
      <c r="V184" s="633">
        <v>774060.0</v>
      </c>
      <c r="W184" s="629"/>
      <c r="X184" s="222"/>
      <c r="Y184" s="222"/>
      <c r="Z184" s="222"/>
      <c r="AA184" s="222"/>
      <c r="AB184" s="222"/>
      <c r="AC184" s="222"/>
      <c r="AD184" s="222"/>
      <c r="AE184" s="222"/>
      <c r="AF184" s="222"/>
      <c r="AG184" s="222"/>
      <c r="AH184" s="222"/>
      <c r="AI184" s="222"/>
      <c r="AJ184" s="222"/>
      <c r="AK184" s="222"/>
      <c r="AL184" s="222"/>
      <c r="AM184" s="222"/>
      <c r="AN184" s="222"/>
      <c r="AO184" s="222"/>
      <c r="AP184" s="222"/>
      <c r="AQ184" s="222"/>
      <c r="AR184" s="222"/>
      <c r="AS184" s="222"/>
      <c r="AT184" s="222"/>
      <c r="AU184" s="222"/>
      <c r="AV184" s="222"/>
      <c r="AW184" s="222"/>
      <c r="AX184" s="222"/>
      <c r="AY184" s="222"/>
      <c r="AZ184" s="222"/>
      <c r="BA184" s="222"/>
      <c r="BB184" s="222"/>
      <c r="BC184" s="222"/>
      <c r="BD184" s="222"/>
      <c r="BE184" s="222"/>
      <c r="BF184" s="222"/>
      <c r="BG184" s="222"/>
      <c r="BH184" s="222"/>
      <c r="BI184" s="222"/>
      <c r="BJ184" s="222"/>
      <c r="BK184" s="222"/>
      <c r="BL184" s="630">
        <f t="shared" si="1"/>
        <v>798000</v>
      </c>
      <c r="BM184" s="222"/>
      <c r="BN184" s="222"/>
      <c r="BO184" s="222"/>
      <c r="BP184" s="222"/>
      <c r="BQ184" s="222"/>
      <c r="BR184" s="222"/>
      <c r="BS184" s="222"/>
      <c r="BT184" s="639">
        <v>798000.0</v>
      </c>
      <c r="BU184" s="222"/>
      <c r="BV184" s="632">
        <f t="shared" si="2"/>
        <v>798000</v>
      </c>
      <c r="BW184" s="633">
        <v>0.0</v>
      </c>
      <c r="BX184" s="633">
        <f t="shared" si="3"/>
        <v>66500</v>
      </c>
      <c r="BY184" s="632">
        <f t="shared" si="4"/>
        <v>731500</v>
      </c>
      <c r="BZ184" s="633">
        <v>0.0</v>
      </c>
      <c r="CA184" s="633">
        <f t="shared" si="5"/>
        <v>66500</v>
      </c>
      <c r="CB184" s="632">
        <f t="shared" si="6"/>
        <v>665000</v>
      </c>
      <c r="CC184" s="633">
        <v>0.0</v>
      </c>
      <c r="CD184" s="633">
        <f t="shared" si="7"/>
        <v>66500</v>
      </c>
      <c r="CE184" s="632">
        <f t="shared" si="8"/>
        <v>598500</v>
      </c>
      <c r="CF184" s="633">
        <v>0.0</v>
      </c>
      <c r="CG184" s="633">
        <f t="shared" si="9"/>
        <v>66500</v>
      </c>
      <c r="CH184" s="632">
        <f t="shared" si="10"/>
        <v>532000</v>
      </c>
      <c r="CI184" s="633">
        <v>0.0</v>
      </c>
      <c r="CJ184" s="633">
        <f t="shared" si="11"/>
        <v>66500</v>
      </c>
      <c r="CK184" s="632">
        <f t="shared" si="12"/>
        <v>465500</v>
      </c>
      <c r="CL184" s="633">
        <v>0.0</v>
      </c>
      <c r="CM184" s="633">
        <f t="shared" si="13"/>
        <v>66500</v>
      </c>
      <c r="CN184" s="632">
        <f t="shared" si="14"/>
        <v>399000</v>
      </c>
      <c r="CO184" s="633">
        <v>0.0</v>
      </c>
      <c r="CP184" s="633">
        <f t="shared" si="15"/>
        <v>66500</v>
      </c>
      <c r="CQ184" s="632">
        <f t="shared" si="16"/>
        <v>332500</v>
      </c>
      <c r="CR184" s="633">
        <v>0.0</v>
      </c>
      <c r="CS184" s="633">
        <f t="shared" si="17"/>
        <v>66500</v>
      </c>
      <c r="CT184" s="632">
        <f t="shared" si="18"/>
        <v>266000</v>
      </c>
      <c r="CU184" s="633">
        <v>0.0</v>
      </c>
      <c r="CV184" s="633">
        <f t="shared" si="19"/>
        <v>66500</v>
      </c>
      <c r="CW184" s="632">
        <f t="shared" si="20"/>
        <v>199500</v>
      </c>
      <c r="CX184" s="633">
        <v>0.0</v>
      </c>
      <c r="CY184" s="633">
        <f t="shared" si="21"/>
        <v>66500</v>
      </c>
      <c r="CZ184" s="632">
        <f t="shared" si="22"/>
        <v>133000</v>
      </c>
      <c r="DA184" s="633">
        <v>0.0</v>
      </c>
      <c r="DB184" s="633">
        <f t="shared" si="23"/>
        <v>66500</v>
      </c>
      <c r="DC184" s="632">
        <f t="shared" si="24"/>
        <v>66500</v>
      </c>
      <c r="DD184" s="633">
        <v>0.0</v>
      </c>
      <c r="DE184" s="632">
        <f t="shared" si="25"/>
        <v>66500</v>
      </c>
      <c r="DF184" s="632">
        <f t="shared" si="26"/>
        <v>0</v>
      </c>
    </row>
    <row r="185">
      <c r="A185" s="643">
        <v>6761214.0</v>
      </c>
      <c r="B185" s="635" t="s">
        <v>26850</v>
      </c>
      <c r="C185" s="636" t="s">
        <v>399</v>
      </c>
      <c r="D185" s="637">
        <v>45759.94872685185</v>
      </c>
      <c r="E185" s="637">
        <v>45759.96203703704</v>
      </c>
      <c r="F185" s="637">
        <v>45759.96319444444</v>
      </c>
      <c r="G185" s="636"/>
      <c r="H185" s="636" t="s">
        <v>81</v>
      </c>
      <c r="I185" s="636" t="s">
        <v>26842</v>
      </c>
      <c r="J185" s="636"/>
      <c r="K185" s="639">
        <v>798000.0</v>
      </c>
      <c r="L185" s="636" t="s">
        <v>25863</v>
      </c>
      <c r="M185" s="640" t="s">
        <v>29314</v>
      </c>
      <c r="N185" s="636" t="s">
        <v>26847</v>
      </c>
      <c r="O185" s="636" t="s">
        <v>26844</v>
      </c>
      <c r="P185" s="636" t="s">
        <v>26848</v>
      </c>
      <c r="Q185" s="636" t="s">
        <v>26845</v>
      </c>
      <c r="R185" s="222"/>
      <c r="S185" s="641">
        <v>45760.0</v>
      </c>
      <c r="T185" s="631" t="s">
        <v>28202</v>
      </c>
      <c r="U185" s="633">
        <v>798000.0</v>
      </c>
      <c r="V185" s="633">
        <v>762091.0</v>
      </c>
      <c r="W185" s="629"/>
      <c r="X185" s="222"/>
      <c r="Y185" s="222"/>
      <c r="Z185" s="222"/>
      <c r="AA185" s="222"/>
      <c r="AB185" s="222"/>
      <c r="AC185" s="222"/>
      <c r="AD185" s="222"/>
      <c r="AE185" s="222"/>
      <c r="AF185" s="222"/>
      <c r="AG185" s="222"/>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c r="BL185" s="630">
        <f t="shared" si="1"/>
        <v>798000</v>
      </c>
      <c r="BM185" s="222"/>
      <c r="BN185" s="222"/>
      <c r="BO185" s="222"/>
      <c r="BP185" s="222"/>
      <c r="BQ185" s="222"/>
      <c r="BR185" s="222"/>
      <c r="BS185" s="222"/>
      <c r="BT185" s="639">
        <v>798000.0</v>
      </c>
      <c r="BU185" s="222"/>
      <c r="BV185" s="632">
        <f t="shared" si="2"/>
        <v>798000</v>
      </c>
      <c r="BW185" s="633">
        <v>0.0</v>
      </c>
      <c r="BX185" s="633">
        <f t="shared" si="3"/>
        <v>66500</v>
      </c>
      <c r="BY185" s="632">
        <f t="shared" si="4"/>
        <v>731500</v>
      </c>
      <c r="BZ185" s="633">
        <v>0.0</v>
      </c>
      <c r="CA185" s="633">
        <f t="shared" si="5"/>
        <v>66500</v>
      </c>
      <c r="CB185" s="632">
        <f t="shared" si="6"/>
        <v>665000</v>
      </c>
      <c r="CC185" s="633">
        <v>0.0</v>
      </c>
      <c r="CD185" s="633">
        <f t="shared" si="7"/>
        <v>66500</v>
      </c>
      <c r="CE185" s="632">
        <f t="shared" si="8"/>
        <v>598500</v>
      </c>
      <c r="CF185" s="633">
        <v>0.0</v>
      </c>
      <c r="CG185" s="633">
        <f t="shared" si="9"/>
        <v>66500</v>
      </c>
      <c r="CH185" s="632">
        <f t="shared" si="10"/>
        <v>532000</v>
      </c>
      <c r="CI185" s="633">
        <v>0.0</v>
      </c>
      <c r="CJ185" s="633">
        <f t="shared" si="11"/>
        <v>66500</v>
      </c>
      <c r="CK185" s="632">
        <f t="shared" si="12"/>
        <v>465500</v>
      </c>
      <c r="CL185" s="633">
        <v>0.0</v>
      </c>
      <c r="CM185" s="633">
        <f t="shared" si="13"/>
        <v>66500</v>
      </c>
      <c r="CN185" s="632">
        <f t="shared" si="14"/>
        <v>399000</v>
      </c>
      <c r="CO185" s="633">
        <v>0.0</v>
      </c>
      <c r="CP185" s="633">
        <f t="shared" si="15"/>
        <v>66500</v>
      </c>
      <c r="CQ185" s="632">
        <f t="shared" si="16"/>
        <v>332500</v>
      </c>
      <c r="CR185" s="633">
        <v>0.0</v>
      </c>
      <c r="CS185" s="633">
        <f t="shared" si="17"/>
        <v>66500</v>
      </c>
      <c r="CT185" s="632">
        <f t="shared" si="18"/>
        <v>266000</v>
      </c>
      <c r="CU185" s="633">
        <v>0.0</v>
      </c>
      <c r="CV185" s="633">
        <f t="shared" si="19"/>
        <v>66500</v>
      </c>
      <c r="CW185" s="632">
        <f t="shared" si="20"/>
        <v>199500</v>
      </c>
      <c r="CX185" s="633">
        <v>0.0</v>
      </c>
      <c r="CY185" s="633">
        <f t="shared" si="21"/>
        <v>66500</v>
      </c>
      <c r="CZ185" s="632">
        <f t="shared" si="22"/>
        <v>133000</v>
      </c>
      <c r="DA185" s="633">
        <v>0.0</v>
      </c>
      <c r="DB185" s="633">
        <f t="shared" si="23"/>
        <v>66500</v>
      </c>
      <c r="DC185" s="632">
        <f t="shared" si="24"/>
        <v>66500</v>
      </c>
      <c r="DD185" s="633">
        <v>0.0</v>
      </c>
      <c r="DE185" s="632">
        <f t="shared" si="25"/>
        <v>66500</v>
      </c>
      <c r="DF185" s="632">
        <f t="shared" si="26"/>
        <v>0</v>
      </c>
    </row>
    <row r="186" hidden="1">
      <c r="A186" s="643">
        <v>6761242.0</v>
      </c>
      <c r="B186" s="635" t="s">
        <v>29315</v>
      </c>
      <c r="C186" s="636" t="s">
        <v>399</v>
      </c>
      <c r="D186" s="637">
        <v>45759.96565972222</v>
      </c>
      <c r="E186" s="637">
        <v>45759.96790509259</v>
      </c>
      <c r="F186" s="637">
        <v>45759.969351851854</v>
      </c>
      <c r="G186" s="636"/>
      <c r="H186" s="636" t="s">
        <v>1118</v>
      </c>
      <c r="I186" s="636" t="s">
        <v>29316</v>
      </c>
      <c r="J186" s="636">
        <v>36.0</v>
      </c>
      <c r="K186" s="639">
        <v>798000.0</v>
      </c>
      <c r="L186" s="636" t="s">
        <v>28188</v>
      </c>
      <c r="M186" s="640" t="s">
        <v>29317</v>
      </c>
      <c r="N186" s="636" t="s">
        <v>25964</v>
      </c>
      <c r="O186" s="636" t="s">
        <v>29318</v>
      </c>
      <c r="P186" s="636" t="s">
        <v>29319</v>
      </c>
      <c r="Q186" s="636" t="s">
        <v>29320</v>
      </c>
      <c r="R186" s="222"/>
      <c r="S186" s="641">
        <v>45777.0</v>
      </c>
      <c r="T186" s="631" t="s">
        <v>28223</v>
      </c>
      <c r="U186" s="633">
        <v>798000.0</v>
      </c>
      <c r="V186" s="633">
        <v>774060.0</v>
      </c>
      <c r="W186" s="629"/>
      <c r="X186" s="222"/>
      <c r="Y186" s="222"/>
      <c r="Z186" s="222"/>
      <c r="AA186" s="222"/>
      <c r="AB186" s="222"/>
      <c r="AC186" s="222"/>
      <c r="AD186" s="222"/>
      <c r="AE186" s="222"/>
      <c r="AF186" s="222"/>
      <c r="AG186" s="222"/>
      <c r="AH186" s="222"/>
      <c r="AI186" s="222"/>
      <c r="AJ186" s="222"/>
      <c r="AK186" s="222"/>
      <c r="AL186" s="222"/>
      <c r="AM186" s="222"/>
      <c r="AN186" s="222"/>
      <c r="AO186" s="222"/>
      <c r="AP186" s="222"/>
      <c r="AQ186" s="222"/>
      <c r="AR186" s="222"/>
      <c r="AS186" s="222"/>
      <c r="AT186" s="222"/>
      <c r="AU186" s="222"/>
      <c r="AV186" s="222"/>
      <c r="AW186" s="222"/>
      <c r="AX186" s="222"/>
      <c r="AY186" s="222"/>
      <c r="AZ186" s="222"/>
      <c r="BA186" s="222"/>
      <c r="BB186" s="222"/>
      <c r="BC186" s="222"/>
      <c r="BD186" s="222"/>
      <c r="BE186" s="222"/>
      <c r="BF186" s="222"/>
      <c r="BG186" s="222"/>
      <c r="BH186" s="222"/>
      <c r="BI186" s="222"/>
      <c r="BJ186" s="222"/>
      <c r="BK186" s="222"/>
      <c r="BL186" s="630">
        <f t="shared" si="1"/>
        <v>798000</v>
      </c>
      <c r="BM186" s="222"/>
      <c r="BN186" s="222"/>
      <c r="BO186" s="222"/>
      <c r="BP186" s="222"/>
      <c r="BQ186" s="222"/>
      <c r="BR186" s="222"/>
      <c r="BS186" s="222"/>
      <c r="BT186" s="639">
        <v>798000.0</v>
      </c>
      <c r="BU186" s="222"/>
      <c r="BV186" s="632">
        <f t="shared" si="2"/>
        <v>798000</v>
      </c>
      <c r="BW186" s="633">
        <v>0.0</v>
      </c>
      <c r="BX186" s="633">
        <f t="shared" si="3"/>
        <v>66500</v>
      </c>
      <c r="BY186" s="632">
        <f t="shared" si="4"/>
        <v>731500</v>
      </c>
      <c r="BZ186" s="633">
        <v>0.0</v>
      </c>
      <c r="CA186" s="633">
        <f t="shared" si="5"/>
        <v>66500</v>
      </c>
      <c r="CB186" s="632">
        <f t="shared" si="6"/>
        <v>665000</v>
      </c>
      <c r="CC186" s="633">
        <v>0.0</v>
      </c>
      <c r="CD186" s="633">
        <f t="shared" si="7"/>
        <v>66500</v>
      </c>
      <c r="CE186" s="632">
        <f t="shared" si="8"/>
        <v>598500</v>
      </c>
      <c r="CF186" s="633">
        <v>0.0</v>
      </c>
      <c r="CG186" s="633">
        <f t="shared" si="9"/>
        <v>66500</v>
      </c>
      <c r="CH186" s="632">
        <f t="shared" si="10"/>
        <v>532000</v>
      </c>
      <c r="CI186" s="633">
        <v>0.0</v>
      </c>
      <c r="CJ186" s="633">
        <f t="shared" si="11"/>
        <v>66500</v>
      </c>
      <c r="CK186" s="632">
        <f t="shared" si="12"/>
        <v>465500</v>
      </c>
      <c r="CL186" s="633">
        <v>0.0</v>
      </c>
      <c r="CM186" s="633">
        <f t="shared" si="13"/>
        <v>66500</v>
      </c>
      <c r="CN186" s="632">
        <f t="shared" si="14"/>
        <v>399000</v>
      </c>
      <c r="CO186" s="633">
        <v>0.0</v>
      </c>
      <c r="CP186" s="633">
        <f t="shared" si="15"/>
        <v>66500</v>
      </c>
      <c r="CQ186" s="632">
        <f t="shared" si="16"/>
        <v>332500</v>
      </c>
      <c r="CR186" s="633">
        <v>0.0</v>
      </c>
      <c r="CS186" s="633">
        <f t="shared" si="17"/>
        <v>66500</v>
      </c>
      <c r="CT186" s="632">
        <f t="shared" si="18"/>
        <v>266000</v>
      </c>
      <c r="CU186" s="633">
        <v>0.0</v>
      </c>
      <c r="CV186" s="633">
        <f t="shared" si="19"/>
        <v>66500</v>
      </c>
      <c r="CW186" s="632">
        <f t="shared" si="20"/>
        <v>199500</v>
      </c>
      <c r="CX186" s="633">
        <v>0.0</v>
      </c>
      <c r="CY186" s="633">
        <f t="shared" si="21"/>
        <v>66500</v>
      </c>
      <c r="CZ186" s="632">
        <f t="shared" si="22"/>
        <v>133000</v>
      </c>
      <c r="DA186" s="633">
        <v>0.0</v>
      </c>
      <c r="DB186" s="633">
        <f t="shared" si="23"/>
        <v>66500</v>
      </c>
      <c r="DC186" s="632">
        <f t="shared" si="24"/>
        <v>66500</v>
      </c>
      <c r="DD186" s="633">
        <v>0.0</v>
      </c>
      <c r="DE186" s="632">
        <f t="shared" si="25"/>
        <v>66500</v>
      </c>
      <c r="DF186" s="632">
        <f t="shared" si="26"/>
        <v>0</v>
      </c>
    </row>
    <row r="187" hidden="1">
      <c r="A187" s="643">
        <v>6761248.0</v>
      </c>
      <c r="B187" s="635" t="s">
        <v>29321</v>
      </c>
      <c r="C187" s="636" t="s">
        <v>399</v>
      </c>
      <c r="D187" s="637">
        <v>45759.97393518518</v>
      </c>
      <c r="E187" s="637">
        <v>45759.97708333333</v>
      </c>
      <c r="F187" s="637">
        <v>45759.97734953704</v>
      </c>
      <c r="G187" s="636"/>
      <c r="H187" s="636" t="s">
        <v>28466</v>
      </c>
      <c r="I187" s="636" t="s">
        <v>29322</v>
      </c>
      <c r="J187" s="636">
        <v>60.0</v>
      </c>
      <c r="K187" s="639">
        <v>798000.0</v>
      </c>
      <c r="L187" s="636" t="s">
        <v>28188</v>
      </c>
      <c r="M187" s="640" t="s">
        <v>29323</v>
      </c>
      <c r="N187" s="636" t="s">
        <v>29324</v>
      </c>
      <c r="O187" s="636" t="s">
        <v>29324</v>
      </c>
      <c r="P187" s="636" t="s">
        <v>29325</v>
      </c>
      <c r="Q187" s="636" t="s">
        <v>29326</v>
      </c>
      <c r="R187" s="222"/>
      <c r="S187" s="641">
        <v>45760.0</v>
      </c>
      <c r="T187" s="631" t="s">
        <v>28280</v>
      </c>
      <c r="U187" s="633">
        <v>10000.0</v>
      </c>
      <c r="V187" s="633">
        <v>10000.0</v>
      </c>
      <c r="W187" s="629"/>
      <c r="X187" s="222"/>
      <c r="Y187" s="222"/>
      <c r="Z187" s="222"/>
      <c r="AA187" s="222"/>
      <c r="AB187" s="222"/>
      <c r="AC187" s="222"/>
      <c r="AD187" s="222"/>
      <c r="AE187" s="222"/>
      <c r="AF187" s="222"/>
      <c r="AG187" s="222"/>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c r="BL187" s="630">
        <f t="shared" si="1"/>
        <v>10000</v>
      </c>
      <c r="BM187" s="222"/>
      <c r="BN187" s="222"/>
      <c r="BO187" s="222"/>
      <c r="BP187" s="222"/>
      <c r="BQ187" s="222"/>
      <c r="BR187" s="222"/>
      <c r="BS187" s="222"/>
      <c r="BT187" s="639">
        <v>798000.0</v>
      </c>
      <c r="BU187" s="222"/>
      <c r="BV187" s="632">
        <f t="shared" si="2"/>
        <v>798000</v>
      </c>
      <c r="BW187" s="633">
        <v>0.0</v>
      </c>
      <c r="BX187" s="633">
        <f t="shared" si="3"/>
        <v>66500</v>
      </c>
      <c r="BY187" s="632">
        <f t="shared" si="4"/>
        <v>731500</v>
      </c>
      <c r="BZ187" s="633">
        <v>0.0</v>
      </c>
      <c r="CA187" s="633">
        <f t="shared" si="5"/>
        <v>66500</v>
      </c>
      <c r="CB187" s="632">
        <f t="shared" si="6"/>
        <v>665000</v>
      </c>
      <c r="CC187" s="633">
        <v>0.0</v>
      </c>
      <c r="CD187" s="633">
        <f t="shared" si="7"/>
        <v>66500</v>
      </c>
      <c r="CE187" s="632">
        <f t="shared" si="8"/>
        <v>598500</v>
      </c>
      <c r="CF187" s="633">
        <v>0.0</v>
      </c>
      <c r="CG187" s="633">
        <f t="shared" si="9"/>
        <v>66500</v>
      </c>
      <c r="CH187" s="632">
        <f t="shared" si="10"/>
        <v>532000</v>
      </c>
      <c r="CI187" s="633">
        <v>0.0</v>
      </c>
      <c r="CJ187" s="633">
        <f t="shared" si="11"/>
        <v>66500</v>
      </c>
      <c r="CK187" s="632">
        <f t="shared" si="12"/>
        <v>465500</v>
      </c>
      <c r="CL187" s="633">
        <v>0.0</v>
      </c>
      <c r="CM187" s="633">
        <f t="shared" si="13"/>
        <v>66500</v>
      </c>
      <c r="CN187" s="632">
        <f t="shared" si="14"/>
        <v>399000</v>
      </c>
      <c r="CO187" s="633">
        <v>0.0</v>
      </c>
      <c r="CP187" s="633">
        <f t="shared" si="15"/>
        <v>66500</v>
      </c>
      <c r="CQ187" s="632">
        <f t="shared" si="16"/>
        <v>332500</v>
      </c>
      <c r="CR187" s="633">
        <v>0.0</v>
      </c>
      <c r="CS187" s="633">
        <f t="shared" si="17"/>
        <v>66500</v>
      </c>
      <c r="CT187" s="632">
        <f t="shared" si="18"/>
        <v>266000</v>
      </c>
      <c r="CU187" s="633">
        <v>0.0</v>
      </c>
      <c r="CV187" s="633">
        <f t="shared" si="19"/>
        <v>66500</v>
      </c>
      <c r="CW187" s="632">
        <f t="shared" si="20"/>
        <v>199500</v>
      </c>
      <c r="CX187" s="633">
        <v>0.0</v>
      </c>
      <c r="CY187" s="633">
        <f t="shared" si="21"/>
        <v>66500</v>
      </c>
      <c r="CZ187" s="632">
        <f t="shared" si="22"/>
        <v>133000</v>
      </c>
      <c r="DA187" s="633">
        <v>0.0</v>
      </c>
      <c r="DB187" s="633">
        <f t="shared" si="23"/>
        <v>66500</v>
      </c>
      <c r="DC187" s="632">
        <f t="shared" si="24"/>
        <v>66500</v>
      </c>
      <c r="DD187" s="633">
        <v>0.0</v>
      </c>
      <c r="DE187" s="632">
        <f t="shared" si="25"/>
        <v>66500</v>
      </c>
      <c r="DF187" s="632">
        <f t="shared" si="26"/>
        <v>0</v>
      </c>
    </row>
    <row r="188" hidden="1">
      <c r="A188" s="643">
        <v>6761251.0</v>
      </c>
      <c r="B188" s="635" t="s">
        <v>29327</v>
      </c>
      <c r="C188" s="636" t="s">
        <v>399</v>
      </c>
      <c r="D188" s="637">
        <v>45759.98616898148</v>
      </c>
      <c r="E188" s="637">
        <v>45759.98898148148</v>
      </c>
      <c r="F188" s="637">
        <v>45759.98976851852</v>
      </c>
      <c r="G188" s="636"/>
      <c r="H188" s="636" t="s">
        <v>28245</v>
      </c>
      <c r="I188" s="636" t="s">
        <v>29328</v>
      </c>
      <c r="J188" s="636">
        <v>36.0</v>
      </c>
      <c r="K188" s="639">
        <v>798000.0</v>
      </c>
      <c r="L188" s="636" t="s">
        <v>28188</v>
      </c>
      <c r="M188" s="640" t="s">
        <v>29329</v>
      </c>
      <c r="N188" s="636" t="s">
        <v>29330</v>
      </c>
      <c r="O188" s="636" t="s">
        <v>29331</v>
      </c>
      <c r="P188" s="636" t="s">
        <v>29332</v>
      </c>
      <c r="Q188" s="636" t="s">
        <v>29333</v>
      </c>
      <c r="R188" s="222"/>
      <c r="S188" s="641">
        <v>45777.0</v>
      </c>
      <c r="T188" s="631" t="s">
        <v>28223</v>
      </c>
      <c r="U188" s="633">
        <v>798000.0</v>
      </c>
      <c r="V188" s="633">
        <v>774060.0</v>
      </c>
      <c r="W188" s="629"/>
      <c r="X188" s="222"/>
      <c r="Y188" s="222"/>
      <c r="Z188" s="222"/>
      <c r="AA188" s="222"/>
      <c r="AB188" s="222"/>
      <c r="AC188" s="222"/>
      <c r="AD188" s="222"/>
      <c r="AE188" s="222"/>
      <c r="AF188" s="222"/>
      <c r="AG188" s="222"/>
      <c r="AH188" s="222"/>
      <c r="AI188" s="222"/>
      <c r="AJ188" s="222"/>
      <c r="AK188" s="222"/>
      <c r="AL188" s="222"/>
      <c r="AM188" s="222"/>
      <c r="AN188" s="222"/>
      <c r="AO188" s="222"/>
      <c r="AP188" s="222"/>
      <c r="AQ188" s="222"/>
      <c r="AR188" s="222"/>
      <c r="AS188" s="222"/>
      <c r="AT188" s="222"/>
      <c r="AU188" s="222"/>
      <c r="AV188" s="222"/>
      <c r="AW188" s="222"/>
      <c r="AX188" s="222"/>
      <c r="AY188" s="222"/>
      <c r="AZ188" s="222"/>
      <c r="BA188" s="222"/>
      <c r="BB188" s="222"/>
      <c r="BC188" s="222"/>
      <c r="BD188" s="222"/>
      <c r="BE188" s="222"/>
      <c r="BF188" s="222"/>
      <c r="BG188" s="222"/>
      <c r="BH188" s="222"/>
      <c r="BI188" s="222"/>
      <c r="BJ188" s="222"/>
      <c r="BK188" s="222"/>
      <c r="BL188" s="630">
        <f t="shared" si="1"/>
        <v>798000</v>
      </c>
      <c r="BM188" s="222"/>
      <c r="BN188" s="222"/>
      <c r="BO188" s="222"/>
      <c r="BP188" s="222"/>
      <c r="BQ188" s="222"/>
      <c r="BR188" s="222"/>
      <c r="BS188" s="222"/>
      <c r="BT188" s="639">
        <v>798000.0</v>
      </c>
      <c r="BU188" s="222"/>
      <c r="BV188" s="632">
        <f t="shared" si="2"/>
        <v>798000</v>
      </c>
      <c r="BW188" s="633">
        <v>0.0</v>
      </c>
      <c r="BX188" s="633">
        <f t="shared" si="3"/>
        <v>66500</v>
      </c>
      <c r="BY188" s="632">
        <f t="shared" si="4"/>
        <v>731500</v>
      </c>
      <c r="BZ188" s="633">
        <v>0.0</v>
      </c>
      <c r="CA188" s="633">
        <f t="shared" si="5"/>
        <v>66500</v>
      </c>
      <c r="CB188" s="632">
        <f t="shared" si="6"/>
        <v>665000</v>
      </c>
      <c r="CC188" s="633">
        <v>0.0</v>
      </c>
      <c r="CD188" s="633">
        <f t="shared" si="7"/>
        <v>66500</v>
      </c>
      <c r="CE188" s="632">
        <f t="shared" si="8"/>
        <v>598500</v>
      </c>
      <c r="CF188" s="633">
        <v>0.0</v>
      </c>
      <c r="CG188" s="633">
        <f t="shared" si="9"/>
        <v>66500</v>
      </c>
      <c r="CH188" s="632">
        <f t="shared" si="10"/>
        <v>532000</v>
      </c>
      <c r="CI188" s="633">
        <v>0.0</v>
      </c>
      <c r="CJ188" s="633">
        <f t="shared" si="11"/>
        <v>66500</v>
      </c>
      <c r="CK188" s="632">
        <f t="shared" si="12"/>
        <v>465500</v>
      </c>
      <c r="CL188" s="633">
        <v>0.0</v>
      </c>
      <c r="CM188" s="633">
        <f t="shared" si="13"/>
        <v>66500</v>
      </c>
      <c r="CN188" s="632">
        <f t="shared" si="14"/>
        <v>399000</v>
      </c>
      <c r="CO188" s="633">
        <v>0.0</v>
      </c>
      <c r="CP188" s="633">
        <f t="shared" si="15"/>
        <v>66500</v>
      </c>
      <c r="CQ188" s="632">
        <f t="shared" si="16"/>
        <v>332500</v>
      </c>
      <c r="CR188" s="633">
        <v>0.0</v>
      </c>
      <c r="CS188" s="633">
        <f t="shared" si="17"/>
        <v>66500</v>
      </c>
      <c r="CT188" s="632">
        <f t="shared" si="18"/>
        <v>266000</v>
      </c>
      <c r="CU188" s="633">
        <v>0.0</v>
      </c>
      <c r="CV188" s="633">
        <f t="shared" si="19"/>
        <v>66500</v>
      </c>
      <c r="CW188" s="632">
        <f t="shared" si="20"/>
        <v>199500</v>
      </c>
      <c r="CX188" s="633">
        <v>0.0</v>
      </c>
      <c r="CY188" s="633">
        <f t="shared" si="21"/>
        <v>66500</v>
      </c>
      <c r="CZ188" s="632">
        <f t="shared" si="22"/>
        <v>133000</v>
      </c>
      <c r="DA188" s="633">
        <v>0.0</v>
      </c>
      <c r="DB188" s="633">
        <f t="shared" si="23"/>
        <v>66500</v>
      </c>
      <c r="DC188" s="632">
        <f t="shared" si="24"/>
        <v>66500</v>
      </c>
      <c r="DD188" s="633">
        <v>0.0</v>
      </c>
      <c r="DE188" s="632">
        <f t="shared" si="25"/>
        <v>66500</v>
      </c>
      <c r="DF188" s="632">
        <f t="shared" si="26"/>
        <v>0</v>
      </c>
    </row>
    <row r="189" hidden="1">
      <c r="A189" s="643">
        <v>6761568.0</v>
      </c>
      <c r="B189" s="635" t="s">
        <v>29334</v>
      </c>
      <c r="C189" s="636" t="s">
        <v>399</v>
      </c>
      <c r="D189" s="637">
        <v>45760.4816087963</v>
      </c>
      <c r="E189" s="637">
        <v>45760.482986111114</v>
      </c>
      <c r="F189" s="637">
        <v>45760.48336805555</v>
      </c>
      <c r="G189" s="636"/>
      <c r="H189" s="636" t="s">
        <v>1266</v>
      </c>
      <c r="I189" s="636" t="s">
        <v>886</v>
      </c>
      <c r="J189" s="636">
        <v>60.0</v>
      </c>
      <c r="K189" s="639">
        <v>1182000.0</v>
      </c>
      <c r="L189" s="636" t="s">
        <v>28196</v>
      </c>
      <c r="M189" s="640" t="s">
        <v>29335</v>
      </c>
      <c r="N189" s="636" t="s">
        <v>29336</v>
      </c>
      <c r="O189" s="636" t="s">
        <v>885</v>
      </c>
      <c r="P189" s="636" t="s">
        <v>29337</v>
      </c>
      <c r="Q189" s="636" t="s">
        <v>29338</v>
      </c>
      <c r="R189" s="222"/>
      <c r="S189" s="222"/>
      <c r="T189" s="222"/>
      <c r="U189" s="628"/>
      <c r="V189" s="222"/>
      <c r="W189" s="629"/>
      <c r="X189" s="222"/>
      <c r="Y189" s="222"/>
      <c r="Z189" s="222"/>
      <c r="AA189" s="222"/>
      <c r="AB189" s="222"/>
      <c r="AC189" s="222"/>
      <c r="AD189" s="222"/>
      <c r="AE189" s="222"/>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c r="BL189" s="630">
        <f t="shared" si="1"/>
        <v>0</v>
      </c>
      <c r="BM189" s="222"/>
      <c r="BN189" s="222"/>
      <c r="BO189" s="222"/>
      <c r="BP189" s="222"/>
      <c r="BQ189" s="222"/>
      <c r="BR189" s="631" t="s">
        <v>16</v>
      </c>
      <c r="BS189" s="222"/>
      <c r="BT189" s="639">
        <v>1182000.0</v>
      </c>
      <c r="BU189" s="222"/>
      <c r="BV189" s="632">
        <f t="shared" si="2"/>
        <v>1182000</v>
      </c>
      <c r="BW189" s="633">
        <v>0.0</v>
      </c>
      <c r="BX189" s="633">
        <f t="shared" si="3"/>
        <v>98500</v>
      </c>
      <c r="BY189" s="632">
        <f t="shared" si="4"/>
        <v>1083500</v>
      </c>
      <c r="BZ189" s="633">
        <v>0.0</v>
      </c>
      <c r="CA189" s="633">
        <f t="shared" si="5"/>
        <v>98500</v>
      </c>
      <c r="CB189" s="632">
        <f t="shared" si="6"/>
        <v>985000</v>
      </c>
      <c r="CC189" s="633">
        <v>0.0</v>
      </c>
      <c r="CD189" s="633">
        <f t="shared" si="7"/>
        <v>98500</v>
      </c>
      <c r="CE189" s="632">
        <f t="shared" si="8"/>
        <v>886500</v>
      </c>
      <c r="CF189" s="633">
        <v>0.0</v>
      </c>
      <c r="CG189" s="633">
        <f t="shared" si="9"/>
        <v>98500</v>
      </c>
      <c r="CH189" s="632">
        <f t="shared" si="10"/>
        <v>788000</v>
      </c>
      <c r="CI189" s="633">
        <v>0.0</v>
      </c>
      <c r="CJ189" s="633">
        <f t="shared" si="11"/>
        <v>98500</v>
      </c>
      <c r="CK189" s="632">
        <f t="shared" si="12"/>
        <v>689500</v>
      </c>
      <c r="CL189" s="633">
        <v>0.0</v>
      </c>
      <c r="CM189" s="633">
        <f t="shared" si="13"/>
        <v>98500</v>
      </c>
      <c r="CN189" s="632">
        <f t="shared" si="14"/>
        <v>591000</v>
      </c>
      <c r="CO189" s="633">
        <v>0.0</v>
      </c>
      <c r="CP189" s="633">
        <f t="shared" si="15"/>
        <v>98500</v>
      </c>
      <c r="CQ189" s="632">
        <f t="shared" si="16"/>
        <v>492500</v>
      </c>
      <c r="CR189" s="633">
        <v>0.0</v>
      </c>
      <c r="CS189" s="633">
        <f t="shared" si="17"/>
        <v>98500</v>
      </c>
      <c r="CT189" s="632">
        <f t="shared" si="18"/>
        <v>394000</v>
      </c>
      <c r="CU189" s="633">
        <v>0.0</v>
      </c>
      <c r="CV189" s="633">
        <f t="shared" si="19"/>
        <v>98500</v>
      </c>
      <c r="CW189" s="632">
        <f t="shared" si="20"/>
        <v>295500</v>
      </c>
      <c r="CX189" s="633">
        <v>0.0</v>
      </c>
      <c r="CY189" s="633">
        <f t="shared" si="21"/>
        <v>98500</v>
      </c>
      <c r="CZ189" s="632">
        <f t="shared" si="22"/>
        <v>197000</v>
      </c>
      <c r="DA189" s="633">
        <v>0.0</v>
      </c>
      <c r="DB189" s="633">
        <f t="shared" si="23"/>
        <v>98500</v>
      </c>
      <c r="DC189" s="632">
        <f t="shared" si="24"/>
        <v>98500</v>
      </c>
      <c r="DD189" s="633">
        <v>0.0</v>
      </c>
      <c r="DE189" s="632">
        <f t="shared" si="25"/>
        <v>98500</v>
      </c>
      <c r="DF189" s="632">
        <f t="shared" si="26"/>
        <v>0</v>
      </c>
    </row>
    <row r="190" hidden="1">
      <c r="A190" s="643">
        <v>6761688.0</v>
      </c>
      <c r="B190" s="635" t="s">
        <v>29339</v>
      </c>
      <c r="C190" s="636" t="s">
        <v>399</v>
      </c>
      <c r="D190" s="637">
        <v>45760.5434837963</v>
      </c>
      <c r="E190" s="637">
        <v>45760.546585648146</v>
      </c>
      <c r="F190" s="637">
        <v>45760.54746527778</v>
      </c>
      <c r="G190" s="636"/>
      <c r="H190" s="636" t="s">
        <v>1118</v>
      </c>
      <c r="I190" s="636" t="s">
        <v>29340</v>
      </c>
      <c r="J190" s="636">
        <v>60.0</v>
      </c>
      <c r="K190" s="639">
        <v>1980000.0</v>
      </c>
      <c r="L190" s="636" t="s">
        <v>28196</v>
      </c>
      <c r="M190" s="640" t="s">
        <v>29341</v>
      </c>
      <c r="N190" s="636" t="s">
        <v>29342</v>
      </c>
      <c r="O190" s="636" t="s">
        <v>29343</v>
      </c>
      <c r="P190" s="636" t="s">
        <v>29344</v>
      </c>
      <c r="Q190" s="636" t="s">
        <v>29345</v>
      </c>
      <c r="R190" s="222"/>
      <c r="S190" s="309"/>
      <c r="T190" s="222"/>
      <c r="U190" s="222"/>
      <c r="V190" s="222"/>
      <c r="W190" s="629"/>
      <c r="X190" s="222"/>
      <c r="Y190" s="222"/>
      <c r="Z190" s="222"/>
      <c r="AA190" s="222"/>
      <c r="AB190" s="222"/>
      <c r="AC190" s="222"/>
      <c r="AD190" s="222"/>
      <c r="AE190" s="222"/>
      <c r="AF190" s="222"/>
      <c r="AG190" s="222"/>
      <c r="AH190" s="222"/>
      <c r="AI190" s="222"/>
      <c r="AJ190" s="222"/>
      <c r="AK190" s="222"/>
      <c r="AL190" s="222"/>
      <c r="AM190" s="222"/>
      <c r="AN190" s="222"/>
      <c r="AO190" s="222"/>
      <c r="AP190" s="222"/>
      <c r="AQ190" s="222"/>
      <c r="AR190" s="222"/>
      <c r="AS190" s="222"/>
      <c r="AT190" s="222"/>
      <c r="AU190" s="222"/>
      <c r="AV190" s="222"/>
      <c r="AW190" s="222"/>
      <c r="AX190" s="222"/>
      <c r="AY190" s="222"/>
      <c r="AZ190" s="222"/>
      <c r="BA190" s="222"/>
      <c r="BB190" s="222"/>
      <c r="BC190" s="222"/>
      <c r="BD190" s="222"/>
      <c r="BE190" s="222"/>
      <c r="BF190" s="222"/>
      <c r="BG190" s="222"/>
      <c r="BH190" s="222"/>
      <c r="BI190" s="222"/>
      <c r="BJ190" s="222"/>
      <c r="BK190" s="222"/>
      <c r="BL190" s="630">
        <f t="shared" si="1"/>
        <v>0</v>
      </c>
      <c r="BM190" s="222"/>
      <c r="BN190" s="222"/>
      <c r="BO190" s="631" t="s">
        <v>102</v>
      </c>
      <c r="BQ190" s="222"/>
      <c r="BR190" s="222"/>
      <c r="BS190" s="222"/>
      <c r="BT190" s="639">
        <v>1980000.0</v>
      </c>
      <c r="BU190" s="222"/>
      <c r="BV190" s="632">
        <f t="shared" si="2"/>
        <v>1980000</v>
      </c>
      <c r="BW190" s="632">
        <f t="shared" ref="BW190:BW192" si="44">BV190</f>
        <v>1980000</v>
      </c>
      <c r="BX190" s="633">
        <f t="shared" si="3"/>
        <v>0</v>
      </c>
      <c r="BY190" s="632">
        <f t="shared" si="4"/>
        <v>0</v>
      </c>
      <c r="BZ190" s="633">
        <v>0.0</v>
      </c>
      <c r="CA190" s="633">
        <f t="shared" si="5"/>
        <v>0</v>
      </c>
      <c r="CB190" s="632">
        <f t="shared" si="6"/>
        <v>0</v>
      </c>
      <c r="CC190" s="633">
        <v>0.0</v>
      </c>
      <c r="CD190" s="633">
        <f t="shared" si="7"/>
        <v>0</v>
      </c>
      <c r="CE190" s="632">
        <f t="shared" si="8"/>
        <v>0</v>
      </c>
      <c r="CF190" s="633">
        <v>0.0</v>
      </c>
      <c r="CG190" s="633">
        <f t="shared" si="9"/>
        <v>0</v>
      </c>
      <c r="CH190" s="632">
        <f t="shared" si="10"/>
        <v>0</v>
      </c>
      <c r="CI190" s="633">
        <v>0.0</v>
      </c>
      <c r="CJ190" s="633">
        <f t="shared" si="11"/>
        <v>0</v>
      </c>
      <c r="CK190" s="632">
        <f t="shared" si="12"/>
        <v>0</v>
      </c>
      <c r="CL190" s="633">
        <v>0.0</v>
      </c>
      <c r="CM190" s="633">
        <f t="shared" si="13"/>
        <v>0</v>
      </c>
      <c r="CN190" s="632">
        <f t="shared" si="14"/>
        <v>0</v>
      </c>
      <c r="CO190" s="633">
        <v>0.0</v>
      </c>
      <c r="CP190" s="633">
        <f t="shared" si="15"/>
        <v>0</v>
      </c>
      <c r="CQ190" s="632">
        <f t="shared" si="16"/>
        <v>0</v>
      </c>
      <c r="CR190" s="633">
        <v>0.0</v>
      </c>
      <c r="CS190" s="633">
        <f t="shared" si="17"/>
        <v>0</v>
      </c>
      <c r="CT190" s="632">
        <f t="shared" si="18"/>
        <v>0</v>
      </c>
      <c r="CU190" s="633">
        <v>0.0</v>
      </c>
      <c r="CV190" s="633">
        <f t="shared" si="19"/>
        <v>0</v>
      </c>
      <c r="CW190" s="632">
        <f t="shared" si="20"/>
        <v>0</v>
      </c>
      <c r="CX190" s="633">
        <v>0.0</v>
      </c>
      <c r="CY190" s="633">
        <f t="shared" si="21"/>
        <v>0</v>
      </c>
      <c r="CZ190" s="632">
        <f t="shared" si="22"/>
        <v>0</v>
      </c>
      <c r="DA190" s="633">
        <v>0.0</v>
      </c>
      <c r="DB190" s="633">
        <f t="shared" si="23"/>
        <v>0</v>
      </c>
      <c r="DC190" s="632">
        <f t="shared" si="24"/>
        <v>0</v>
      </c>
      <c r="DD190" s="633">
        <v>0.0</v>
      </c>
      <c r="DE190" s="632">
        <f t="shared" si="25"/>
        <v>0</v>
      </c>
      <c r="DF190" s="632">
        <f t="shared" si="26"/>
        <v>0</v>
      </c>
    </row>
    <row r="191" hidden="1">
      <c r="A191" s="643">
        <v>6761699.0</v>
      </c>
      <c r="B191" s="635" t="s">
        <v>29346</v>
      </c>
      <c r="C191" s="636" t="s">
        <v>399</v>
      </c>
      <c r="D191" s="637">
        <v>45760.538136574076</v>
      </c>
      <c r="E191" s="637">
        <v>45760.542962962965</v>
      </c>
      <c r="F191" s="637">
        <v>45760.54318287037</v>
      </c>
      <c r="G191" s="636"/>
      <c r="H191" s="636" t="s">
        <v>424</v>
      </c>
      <c r="I191" s="636" t="s">
        <v>29347</v>
      </c>
      <c r="J191" s="636"/>
      <c r="K191" s="639">
        <v>1980000.0</v>
      </c>
      <c r="L191" s="636" t="s">
        <v>28196</v>
      </c>
      <c r="M191" s="640" t="s">
        <v>29348</v>
      </c>
      <c r="N191" s="636" t="s">
        <v>29349</v>
      </c>
      <c r="O191" s="636" t="s">
        <v>29350</v>
      </c>
      <c r="P191" s="636" t="s">
        <v>29351</v>
      </c>
      <c r="Q191" s="636" t="s">
        <v>29352</v>
      </c>
      <c r="R191" s="222"/>
      <c r="S191" s="222"/>
      <c r="T191" s="222"/>
      <c r="U191" s="628"/>
      <c r="V191" s="222"/>
      <c r="W191" s="629"/>
      <c r="X191" s="222"/>
      <c r="Y191" s="222"/>
      <c r="Z191" s="222"/>
      <c r="AA191" s="222"/>
      <c r="AB191" s="222"/>
      <c r="AC191" s="222"/>
      <c r="AD191" s="222"/>
      <c r="AE191" s="222"/>
      <c r="AF191" s="222"/>
      <c r="AG191" s="222"/>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c r="BL191" s="630">
        <f t="shared" si="1"/>
        <v>0</v>
      </c>
      <c r="BM191" s="222"/>
      <c r="BN191" s="631" t="s">
        <v>76</v>
      </c>
      <c r="BP191" s="222"/>
      <c r="BQ191" s="222"/>
      <c r="BR191" s="222"/>
      <c r="BS191" s="222"/>
      <c r="BT191" s="639">
        <v>1980000.0</v>
      </c>
      <c r="BU191" s="222"/>
      <c r="BV191" s="632">
        <f t="shared" si="2"/>
        <v>1980000</v>
      </c>
      <c r="BW191" s="632">
        <f t="shared" si="44"/>
        <v>1980000</v>
      </c>
      <c r="BX191" s="633">
        <f t="shared" si="3"/>
        <v>0</v>
      </c>
      <c r="BY191" s="632">
        <f t="shared" si="4"/>
        <v>0</v>
      </c>
      <c r="BZ191" s="633">
        <v>0.0</v>
      </c>
      <c r="CA191" s="633">
        <f t="shared" si="5"/>
        <v>0</v>
      </c>
      <c r="CB191" s="632">
        <f t="shared" si="6"/>
        <v>0</v>
      </c>
      <c r="CC191" s="633">
        <v>0.0</v>
      </c>
      <c r="CD191" s="633">
        <f t="shared" si="7"/>
        <v>0</v>
      </c>
      <c r="CE191" s="632">
        <f t="shared" si="8"/>
        <v>0</v>
      </c>
      <c r="CF191" s="633">
        <v>0.0</v>
      </c>
      <c r="CG191" s="633">
        <f t="shared" si="9"/>
        <v>0</v>
      </c>
      <c r="CH191" s="632">
        <f t="shared" si="10"/>
        <v>0</v>
      </c>
      <c r="CI191" s="633">
        <v>0.0</v>
      </c>
      <c r="CJ191" s="633">
        <f t="shared" si="11"/>
        <v>0</v>
      </c>
      <c r="CK191" s="632">
        <f t="shared" si="12"/>
        <v>0</v>
      </c>
      <c r="CL191" s="633">
        <v>0.0</v>
      </c>
      <c r="CM191" s="633">
        <f t="shared" si="13"/>
        <v>0</v>
      </c>
      <c r="CN191" s="632">
        <f t="shared" si="14"/>
        <v>0</v>
      </c>
      <c r="CO191" s="633">
        <v>0.0</v>
      </c>
      <c r="CP191" s="633">
        <f t="shared" si="15"/>
        <v>0</v>
      </c>
      <c r="CQ191" s="632">
        <f t="shared" si="16"/>
        <v>0</v>
      </c>
      <c r="CR191" s="633">
        <v>0.0</v>
      </c>
      <c r="CS191" s="633">
        <f t="shared" si="17"/>
        <v>0</v>
      </c>
      <c r="CT191" s="632">
        <f t="shared" si="18"/>
        <v>0</v>
      </c>
      <c r="CU191" s="633">
        <v>0.0</v>
      </c>
      <c r="CV191" s="633">
        <f t="shared" si="19"/>
        <v>0</v>
      </c>
      <c r="CW191" s="632">
        <f t="shared" si="20"/>
        <v>0</v>
      </c>
      <c r="CX191" s="633">
        <v>0.0</v>
      </c>
      <c r="CY191" s="633">
        <f t="shared" si="21"/>
        <v>0</v>
      </c>
      <c r="CZ191" s="632">
        <f t="shared" si="22"/>
        <v>0</v>
      </c>
      <c r="DA191" s="633">
        <v>0.0</v>
      </c>
      <c r="DB191" s="633">
        <f t="shared" si="23"/>
        <v>0</v>
      </c>
      <c r="DC191" s="632">
        <f t="shared" si="24"/>
        <v>0</v>
      </c>
      <c r="DD191" s="633">
        <v>0.0</v>
      </c>
      <c r="DE191" s="632">
        <f t="shared" si="25"/>
        <v>0</v>
      </c>
      <c r="DF191" s="632">
        <f t="shared" si="26"/>
        <v>0</v>
      </c>
    </row>
    <row r="192" hidden="1">
      <c r="A192" s="643">
        <v>6761780.0</v>
      </c>
      <c r="B192" s="635" t="s">
        <v>29353</v>
      </c>
      <c r="C192" s="636" t="s">
        <v>399</v>
      </c>
      <c r="D192" s="637">
        <v>45760.58511574074</v>
      </c>
      <c r="E192" s="637">
        <v>45760.585960648146</v>
      </c>
      <c r="F192" s="637">
        <v>45760.58652777778</v>
      </c>
      <c r="G192" s="636"/>
      <c r="H192" s="636" t="s">
        <v>25928</v>
      </c>
      <c r="I192" s="636" t="s">
        <v>29354</v>
      </c>
      <c r="J192" s="636">
        <v>18.0</v>
      </c>
      <c r="K192" s="639">
        <v>798000.0</v>
      </c>
      <c r="L192" s="636" t="s">
        <v>28188</v>
      </c>
      <c r="M192" s="640" t="s">
        <v>29355</v>
      </c>
      <c r="N192" s="636" t="s">
        <v>29356</v>
      </c>
      <c r="O192" s="636" t="s">
        <v>29354</v>
      </c>
      <c r="P192" s="636" t="s">
        <v>29357</v>
      </c>
      <c r="Q192" s="636" t="s">
        <v>29358</v>
      </c>
      <c r="R192" s="222"/>
      <c r="S192" s="222"/>
      <c r="T192" s="222"/>
      <c r="U192" s="628"/>
      <c r="V192" s="222"/>
      <c r="W192" s="629"/>
      <c r="X192" s="222"/>
      <c r="Y192" s="222"/>
      <c r="Z192" s="222"/>
      <c r="AA192" s="222"/>
      <c r="AB192" s="222"/>
      <c r="AC192" s="222"/>
      <c r="AD192" s="222"/>
      <c r="AE192" s="222"/>
      <c r="AF192" s="222"/>
      <c r="AG192" s="222"/>
      <c r="AH192" s="222"/>
      <c r="AI192" s="222"/>
      <c r="AJ192" s="222"/>
      <c r="AK192" s="222"/>
      <c r="AL192" s="222"/>
      <c r="AM192" s="222"/>
      <c r="AN192" s="222"/>
      <c r="AO192" s="222"/>
      <c r="AP192" s="222"/>
      <c r="AQ192" s="222"/>
      <c r="AR192" s="222"/>
      <c r="AS192" s="222"/>
      <c r="AT192" s="222"/>
      <c r="AU192" s="222"/>
      <c r="AV192" s="222"/>
      <c r="AW192" s="222"/>
      <c r="AX192" s="222"/>
      <c r="AY192" s="222"/>
      <c r="AZ192" s="222"/>
      <c r="BA192" s="222"/>
      <c r="BB192" s="222"/>
      <c r="BC192" s="222"/>
      <c r="BD192" s="222"/>
      <c r="BE192" s="222"/>
      <c r="BF192" s="222"/>
      <c r="BG192" s="222"/>
      <c r="BH192" s="222"/>
      <c r="BI192" s="222"/>
      <c r="BJ192" s="222"/>
      <c r="BK192" s="222"/>
      <c r="BL192" s="630">
        <f t="shared" si="1"/>
        <v>0</v>
      </c>
      <c r="BM192" s="222"/>
      <c r="BN192" s="631" t="s">
        <v>76</v>
      </c>
      <c r="BP192" s="222"/>
      <c r="BQ192" s="222"/>
      <c r="BR192" s="222"/>
      <c r="BS192" s="222"/>
      <c r="BT192" s="639">
        <v>798000.0</v>
      </c>
      <c r="BU192" s="222"/>
      <c r="BV192" s="632">
        <f t="shared" si="2"/>
        <v>798000</v>
      </c>
      <c r="BW192" s="632">
        <f t="shared" si="44"/>
        <v>798000</v>
      </c>
      <c r="BX192" s="633">
        <f t="shared" si="3"/>
        <v>0</v>
      </c>
      <c r="BY192" s="632">
        <f t="shared" si="4"/>
        <v>0</v>
      </c>
      <c r="BZ192" s="633">
        <v>0.0</v>
      </c>
      <c r="CA192" s="633">
        <f t="shared" si="5"/>
        <v>0</v>
      </c>
      <c r="CB192" s="632">
        <f t="shared" si="6"/>
        <v>0</v>
      </c>
      <c r="CC192" s="633">
        <v>0.0</v>
      </c>
      <c r="CD192" s="633">
        <f t="shared" si="7"/>
        <v>0</v>
      </c>
      <c r="CE192" s="632">
        <f t="shared" si="8"/>
        <v>0</v>
      </c>
      <c r="CF192" s="633">
        <v>0.0</v>
      </c>
      <c r="CG192" s="633">
        <f t="shared" si="9"/>
        <v>0</v>
      </c>
      <c r="CH192" s="632">
        <f t="shared" si="10"/>
        <v>0</v>
      </c>
      <c r="CI192" s="633">
        <v>0.0</v>
      </c>
      <c r="CJ192" s="633">
        <f t="shared" si="11"/>
        <v>0</v>
      </c>
      <c r="CK192" s="632">
        <f t="shared" si="12"/>
        <v>0</v>
      </c>
      <c r="CL192" s="633">
        <v>0.0</v>
      </c>
      <c r="CM192" s="633">
        <f t="shared" si="13"/>
        <v>0</v>
      </c>
      <c r="CN192" s="632">
        <f t="shared" si="14"/>
        <v>0</v>
      </c>
      <c r="CO192" s="633">
        <v>0.0</v>
      </c>
      <c r="CP192" s="633">
        <f t="shared" si="15"/>
        <v>0</v>
      </c>
      <c r="CQ192" s="632">
        <f t="shared" si="16"/>
        <v>0</v>
      </c>
      <c r="CR192" s="633">
        <v>0.0</v>
      </c>
      <c r="CS192" s="633">
        <f t="shared" si="17"/>
        <v>0</v>
      </c>
      <c r="CT192" s="632">
        <f t="shared" si="18"/>
        <v>0</v>
      </c>
      <c r="CU192" s="633">
        <v>0.0</v>
      </c>
      <c r="CV192" s="633">
        <f t="shared" si="19"/>
        <v>0</v>
      </c>
      <c r="CW192" s="632">
        <f t="shared" si="20"/>
        <v>0</v>
      </c>
      <c r="CX192" s="633">
        <v>0.0</v>
      </c>
      <c r="CY192" s="633">
        <f t="shared" si="21"/>
        <v>0</v>
      </c>
      <c r="CZ192" s="632">
        <f t="shared" si="22"/>
        <v>0</v>
      </c>
      <c r="DA192" s="633">
        <v>0.0</v>
      </c>
      <c r="DB192" s="633">
        <f t="shared" si="23"/>
        <v>0</v>
      </c>
      <c r="DC192" s="632">
        <f t="shared" si="24"/>
        <v>0</v>
      </c>
      <c r="DD192" s="633">
        <v>0.0</v>
      </c>
      <c r="DE192" s="632">
        <f t="shared" si="25"/>
        <v>0</v>
      </c>
      <c r="DF192" s="632">
        <f t="shared" si="26"/>
        <v>0</v>
      </c>
    </row>
    <row r="193">
      <c r="A193" s="643">
        <v>6761901.0</v>
      </c>
      <c r="B193" s="635" t="s">
        <v>26861</v>
      </c>
      <c r="C193" s="636" t="s">
        <v>399</v>
      </c>
      <c r="D193" s="637">
        <v>45760.60086805555</v>
      </c>
      <c r="E193" s="637">
        <v>45760.607511574075</v>
      </c>
      <c r="F193" s="637">
        <v>45760.609826388885</v>
      </c>
      <c r="G193" s="636"/>
      <c r="H193" s="636" t="s">
        <v>97</v>
      </c>
      <c r="I193" s="636" t="s">
        <v>26854</v>
      </c>
      <c r="J193" s="636"/>
      <c r="K193" s="639">
        <v>788000.0</v>
      </c>
      <c r="L193" s="636" t="s">
        <v>25863</v>
      </c>
      <c r="M193" s="640" t="s">
        <v>29359</v>
      </c>
      <c r="N193" s="636" t="s">
        <v>26859</v>
      </c>
      <c r="O193" s="636" t="s">
        <v>26854</v>
      </c>
      <c r="P193" s="636" t="s">
        <v>26860</v>
      </c>
      <c r="Q193" s="636" t="s">
        <v>29360</v>
      </c>
      <c r="R193" s="222"/>
      <c r="S193" s="641">
        <v>45761.0</v>
      </c>
      <c r="T193" s="631" t="s">
        <v>28280</v>
      </c>
      <c r="U193" s="633">
        <v>788000.0</v>
      </c>
      <c r="V193" s="633">
        <v>788000.0</v>
      </c>
      <c r="W193" s="629"/>
      <c r="X193" s="222"/>
      <c r="Y193" s="222"/>
      <c r="Z193" s="222"/>
      <c r="AA193" s="222"/>
      <c r="AB193" s="222"/>
      <c r="AC193" s="222"/>
      <c r="AD193" s="222"/>
      <c r="AE193" s="222"/>
      <c r="AF193" s="222"/>
      <c r="AG193" s="222"/>
      <c r="AH193" s="222"/>
      <c r="AI193" s="222"/>
      <c r="AJ193" s="222"/>
      <c r="AK193" s="222"/>
      <c r="AL193" s="222"/>
      <c r="AM193" s="222"/>
      <c r="AN193" s="222"/>
      <c r="AO193" s="222"/>
      <c r="AP193" s="222"/>
      <c r="AQ193" s="222"/>
      <c r="AR193" s="222"/>
      <c r="AS193" s="222"/>
      <c r="AT193" s="222"/>
      <c r="AU193" s="222"/>
      <c r="AV193" s="222"/>
      <c r="AW193" s="222"/>
      <c r="AX193" s="222"/>
      <c r="AY193" s="222"/>
      <c r="AZ193" s="222"/>
      <c r="BA193" s="222"/>
      <c r="BB193" s="222"/>
      <c r="BC193" s="222"/>
      <c r="BD193" s="222"/>
      <c r="BE193" s="222"/>
      <c r="BF193" s="222"/>
      <c r="BG193" s="222"/>
      <c r="BH193" s="222"/>
      <c r="BI193" s="222"/>
      <c r="BJ193" s="222"/>
      <c r="BK193" s="222"/>
      <c r="BL193" s="630">
        <f t="shared" si="1"/>
        <v>788000</v>
      </c>
      <c r="BM193" s="222"/>
      <c r="BN193" s="222"/>
      <c r="BO193" s="222"/>
      <c r="BP193" s="222"/>
      <c r="BQ193" s="222"/>
      <c r="BR193" s="222"/>
      <c r="BS193" s="222"/>
      <c r="BT193" s="639">
        <v>788000.0</v>
      </c>
      <c r="BU193" s="222"/>
      <c r="BV193" s="632">
        <f t="shared" si="2"/>
        <v>788000</v>
      </c>
      <c r="BW193" s="633">
        <v>0.0</v>
      </c>
      <c r="BX193" s="633">
        <f t="shared" si="3"/>
        <v>65666.66667</v>
      </c>
      <c r="BY193" s="632">
        <f t="shared" si="4"/>
        <v>722333.3333</v>
      </c>
      <c r="BZ193" s="633">
        <v>0.0</v>
      </c>
      <c r="CA193" s="633">
        <f t="shared" si="5"/>
        <v>65666.66667</v>
      </c>
      <c r="CB193" s="632">
        <f t="shared" si="6"/>
        <v>656666.6667</v>
      </c>
      <c r="CC193" s="633">
        <v>0.0</v>
      </c>
      <c r="CD193" s="633">
        <f t="shared" si="7"/>
        <v>65666.66667</v>
      </c>
      <c r="CE193" s="632">
        <f t="shared" si="8"/>
        <v>591000</v>
      </c>
      <c r="CF193" s="633">
        <v>0.0</v>
      </c>
      <c r="CG193" s="633">
        <f t="shared" si="9"/>
        <v>65666.66667</v>
      </c>
      <c r="CH193" s="632">
        <f t="shared" si="10"/>
        <v>525333.3333</v>
      </c>
      <c r="CI193" s="633">
        <v>0.0</v>
      </c>
      <c r="CJ193" s="633">
        <f t="shared" si="11"/>
        <v>65666.66667</v>
      </c>
      <c r="CK193" s="632">
        <f t="shared" si="12"/>
        <v>459666.6667</v>
      </c>
      <c r="CL193" s="633">
        <v>0.0</v>
      </c>
      <c r="CM193" s="633">
        <f t="shared" si="13"/>
        <v>65666.66667</v>
      </c>
      <c r="CN193" s="632">
        <f t="shared" si="14"/>
        <v>394000</v>
      </c>
      <c r="CO193" s="633">
        <v>0.0</v>
      </c>
      <c r="CP193" s="633">
        <f t="shared" si="15"/>
        <v>65666.66667</v>
      </c>
      <c r="CQ193" s="632">
        <f t="shared" si="16"/>
        <v>328333.3333</v>
      </c>
      <c r="CR193" s="633">
        <v>0.0</v>
      </c>
      <c r="CS193" s="633">
        <f t="shared" si="17"/>
        <v>65666.66667</v>
      </c>
      <c r="CT193" s="632">
        <f t="shared" si="18"/>
        <v>262666.6667</v>
      </c>
      <c r="CU193" s="633">
        <v>0.0</v>
      </c>
      <c r="CV193" s="633">
        <f t="shared" si="19"/>
        <v>65666.66667</v>
      </c>
      <c r="CW193" s="632">
        <f t="shared" si="20"/>
        <v>197000</v>
      </c>
      <c r="CX193" s="633">
        <v>0.0</v>
      </c>
      <c r="CY193" s="633">
        <f t="shared" si="21"/>
        <v>65666.66667</v>
      </c>
      <c r="CZ193" s="632">
        <f t="shared" si="22"/>
        <v>131333.3333</v>
      </c>
      <c r="DA193" s="633">
        <v>0.0</v>
      </c>
      <c r="DB193" s="633">
        <f t="shared" si="23"/>
        <v>65666.66667</v>
      </c>
      <c r="DC193" s="632">
        <f t="shared" si="24"/>
        <v>65666.66667</v>
      </c>
      <c r="DD193" s="633">
        <v>0.0</v>
      </c>
      <c r="DE193" s="632">
        <f t="shared" si="25"/>
        <v>65666.66667</v>
      </c>
      <c r="DF193" s="632">
        <f t="shared" si="26"/>
        <v>0</v>
      </c>
    </row>
    <row r="194" hidden="1">
      <c r="A194" s="643">
        <v>6761908.0</v>
      </c>
      <c r="B194" s="635" t="s">
        <v>29361</v>
      </c>
      <c r="C194" s="636" t="s">
        <v>399</v>
      </c>
      <c r="D194" s="637">
        <v>45760.61840277778</v>
      </c>
      <c r="E194" s="637">
        <v>45760.62268518518</v>
      </c>
      <c r="F194" s="637">
        <v>45760.623391203706</v>
      </c>
      <c r="G194" s="636"/>
      <c r="H194" s="636" t="s">
        <v>742</v>
      </c>
      <c r="I194" s="636" t="s">
        <v>29362</v>
      </c>
      <c r="J194" s="636">
        <v>60.0</v>
      </c>
      <c r="K194" s="639">
        <v>1980000.0</v>
      </c>
      <c r="L194" s="636" t="s">
        <v>28196</v>
      </c>
      <c r="M194" s="640" t="s">
        <v>29363</v>
      </c>
      <c r="N194" s="636" t="s">
        <v>29364</v>
      </c>
      <c r="O194" s="636" t="s">
        <v>29365</v>
      </c>
      <c r="P194" s="636" t="s">
        <v>29366</v>
      </c>
      <c r="Q194" s="636" t="s">
        <v>29367</v>
      </c>
      <c r="R194" s="222"/>
      <c r="S194" s="309"/>
      <c r="T194" s="222"/>
      <c r="U194" s="222"/>
      <c r="V194" s="222"/>
      <c r="W194" s="629"/>
      <c r="X194" s="222"/>
      <c r="Y194" s="222"/>
      <c r="Z194" s="222"/>
      <c r="AA194" s="222"/>
      <c r="AB194" s="222"/>
      <c r="AC194" s="222"/>
      <c r="AD194" s="222"/>
      <c r="AE194" s="222"/>
      <c r="AF194" s="222"/>
      <c r="AG194" s="222"/>
      <c r="AH194" s="222"/>
      <c r="AI194" s="222"/>
      <c r="AJ194" s="222"/>
      <c r="AK194" s="222"/>
      <c r="AL194" s="222"/>
      <c r="AM194" s="222"/>
      <c r="AN194" s="222"/>
      <c r="AO194" s="222"/>
      <c r="AP194" s="222"/>
      <c r="AQ194" s="222"/>
      <c r="AR194" s="222"/>
      <c r="AS194" s="222"/>
      <c r="AT194" s="222"/>
      <c r="AU194" s="222"/>
      <c r="AV194" s="222"/>
      <c r="AW194" s="222"/>
      <c r="AX194" s="222"/>
      <c r="AY194" s="222"/>
      <c r="AZ194" s="222"/>
      <c r="BA194" s="222"/>
      <c r="BB194" s="222"/>
      <c r="BC194" s="222"/>
      <c r="BD194" s="222"/>
      <c r="BE194" s="222"/>
      <c r="BF194" s="222"/>
      <c r="BG194" s="222"/>
      <c r="BH194" s="222"/>
      <c r="BI194" s="222"/>
      <c r="BJ194" s="222"/>
      <c r="BK194" s="222"/>
      <c r="BL194" s="630">
        <f t="shared" si="1"/>
        <v>0</v>
      </c>
      <c r="BM194" s="222"/>
      <c r="BN194" s="222"/>
      <c r="BO194" s="631" t="s">
        <v>102</v>
      </c>
      <c r="BP194" s="631" t="s">
        <v>28148</v>
      </c>
      <c r="BQ194" s="222"/>
      <c r="BR194" s="222"/>
      <c r="BS194" s="222"/>
      <c r="BT194" s="639">
        <v>1980000.0</v>
      </c>
      <c r="BU194" s="222"/>
      <c r="BV194" s="632">
        <f t="shared" si="2"/>
        <v>1980000</v>
      </c>
      <c r="BW194" s="632">
        <f t="shared" ref="BW194:BW195" si="45">BV194</f>
        <v>1980000</v>
      </c>
      <c r="BX194" s="633">
        <f t="shared" si="3"/>
        <v>0</v>
      </c>
      <c r="BY194" s="632">
        <f t="shared" si="4"/>
        <v>0</v>
      </c>
      <c r="BZ194" s="633">
        <v>0.0</v>
      </c>
      <c r="CA194" s="633">
        <f t="shared" si="5"/>
        <v>0</v>
      </c>
      <c r="CB194" s="632">
        <f t="shared" si="6"/>
        <v>0</v>
      </c>
      <c r="CC194" s="633">
        <v>0.0</v>
      </c>
      <c r="CD194" s="633">
        <f t="shared" si="7"/>
        <v>0</v>
      </c>
      <c r="CE194" s="632">
        <f t="shared" si="8"/>
        <v>0</v>
      </c>
      <c r="CF194" s="633">
        <v>0.0</v>
      </c>
      <c r="CG194" s="633">
        <f t="shared" si="9"/>
        <v>0</v>
      </c>
      <c r="CH194" s="632">
        <f t="shared" si="10"/>
        <v>0</v>
      </c>
      <c r="CI194" s="633">
        <v>0.0</v>
      </c>
      <c r="CJ194" s="633">
        <f t="shared" si="11"/>
        <v>0</v>
      </c>
      <c r="CK194" s="632">
        <f t="shared" si="12"/>
        <v>0</v>
      </c>
      <c r="CL194" s="633">
        <v>0.0</v>
      </c>
      <c r="CM194" s="633">
        <f t="shared" si="13"/>
        <v>0</v>
      </c>
      <c r="CN194" s="632">
        <f t="shared" si="14"/>
        <v>0</v>
      </c>
      <c r="CO194" s="633">
        <v>0.0</v>
      </c>
      <c r="CP194" s="633">
        <f t="shared" si="15"/>
        <v>0</v>
      </c>
      <c r="CQ194" s="632">
        <f t="shared" si="16"/>
        <v>0</v>
      </c>
      <c r="CR194" s="633">
        <v>0.0</v>
      </c>
      <c r="CS194" s="633">
        <f t="shared" si="17"/>
        <v>0</v>
      </c>
      <c r="CT194" s="632">
        <f t="shared" si="18"/>
        <v>0</v>
      </c>
      <c r="CU194" s="633">
        <v>0.0</v>
      </c>
      <c r="CV194" s="633">
        <f t="shared" si="19"/>
        <v>0</v>
      </c>
      <c r="CW194" s="632">
        <f t="shared" si="20"/>
        <v>0</v>
      </c>
      <c r="CX194" s="633">
        <v>0.0</v>
      </c>
      <c r="CY194" s="633">
        <f t="shared" si="21"/>
        <v>0</v>
      </c>
      <c r="CZ194" s="632">
        <f t="shared" si="22"/>
        <v>0</v>
      </c>
      <c r="DA194" s="633">
        <v>0.0</v>
      </c>
      <c r="DB194" s="633">
        <f t="shared" si="23"/>
        <v>0</v>
      </c>
      <c r="DC194" s="632">
        <f t="shared" si="24"/>
        <v>0</v>
      </c>
      <c r="DD194" s="633">
        <v>0.0</v>
      </c>
      <c r="DE194" s="632">
        <f t="shared" si="25"/>
        <v>0</v>
      </c>
      <c r="DF194" s="632">
        <f t="shared" si="26"/>
        <v>0</v>
      </c>
    </row>
    <row r="195" hidden="1">
      <c r="A195" s="643">
        <v>6761990.0</v>
      </c>
      <c r="B195" s="635" t="s">
        <v>29368</v>
      </c>
      <c r="C195" s="636" t="s">
        <v>399</v>
      </c>
      <c r="D195" s="637">
        <v>45760.635613425926</v>
      </c>
      <c r="E195" s="637">
        <v>45760.64077546296</v>
      </c>
      <c r="F195" s="637">
        <v>45760.64096064815</v>
      </c>
      <c r="G195" s="636"/>
      <c r="H195" s="636" t="s">
        <v>95</v>
      </c>
      <c r="I195" s="636" t="s">
        <v>29369</v>
      </c>
      <c r="J195" s="636">
        <v>36.0</v>
      </c>
      <c r="K195" s="639">
        <v>798000.0</v>
      </c>
      <c r="L195" s="636" t="s">
        <v>28188</v>
      </c>
      <c r="M195" s="640" t="s">
        <v>29370</v>
      </c>
      <c r="N195" s="636" t="s">
        <v>29371</v>
      </c>
      <c r="O195" s="636" t="s">
        <v>29372</v>
      </c>
      <c r="P195" s="636" t="s">
        <v>29373</v>
      </c>
      <c r="Q195" s="636" t="s">
        <v>29374</v>
      </c>
      <c r="R195" s="222"/>
      <c r="S195" s="309"/>
      <c r="T195" s="222"/>
      <c r="U195" s="650"/>
      <c r="V195" s="222"/>
      <c r="W195" s="629"/>
      <c r="X195" s="222"/>
      <c r="Y195" s="222"/>
      <c r="Z195" s="222"/>
      <c r="AA195" s="222"/>
      <c r="AB195" s="222"/>
      <c r="AC195" s="222"/>
      <c r="AD195" s="222"/>
      <c r="AE195" s="222"/>
      <c r="AF195" s="222"/>
      <c r="AG195" s="222"/>
      <c r="AH195" s="222"/>
      <c r="AI195" s="222"/>
      <c r="AJ195" s="222"/>
      <c r="AK195" s="222"/>
      <c r="AL195" s="222"/>
      <c r="AM195" s="222"/>
      <c r="AN195" s="222"/>
      <c r="AO195" s="222"/>
      <c r="AP195" s="222"/>
      <c r="AQ195" s="222"/>
      <c r="AR195" s="222"/>
      <c r="AS195" s="222"/>
      <c r="AT195" s="222"/>
      <c r="AU195" s="222"/>
      <c r="AV195" s="222"/>
      <c r="AW195" s="222"/>
      <c r="AX195" s="222"/>
      <c r="AY195" s="222"/>
      <c r="AZ195" s="222"/>
      <c r="BA195" s="222"/>
      <c r="BB195" s="222"/>
      <c r="BC195" s="222"/>
      <c r="BD195" s="222"/>
      <c r="BE195" s="222"/>
      <c r="BF195" s="222"/>
      <c r="BG195" s="222"/>
      <c r="BH195" s="222"/>
      <c r="BI195" s="222"/>
      <c r="BJ195" s="222"/>
      <c r="BK195" s="222"/>
      <c r="BL195" s="630">
        <f t="shared" si="1"/>
        <v>0</v>
      </c>
      <c r="BM195" s="222"/>
      <c r="BN195" s="222"/>
      <c r="BO195" s="631" t="s">
        <v>102</v>
      </c>
      <c r="BQ195" s="222"/>
      <c r="BR195" s="222"/>
      <c r="BS195" s="222"/>
      <c r="BT195" s="639">
        <v>798000.0</v>
      </c>
      <c r="BU195" s="222"/>
      <c r="BV195" s="632">
        <f t="shared" si="2"/>
        <v>798000</v>
      </c>
      <c r="BW195" s="632">
        <f t="shared" si="45"/>
        <v>798000</v>
      </c>
      <c r="BX195" s="633">
        <f t="shared" si="3"/>
        <v>0</v>
      </c>
      <c r="BY195" s="632">
        <f t="shared" si="4"/>
        <v>0</v>
      </c>
      <c r="BZ195" s="633">
        <v>0.0</v>
      </c>
      <c r="CA195" s="633">
        <f t="shared" si="5"/>
        <v>0</v>
      </c>
      <c r="CB195" s="632">
        <f t="shared" si="6"/>
        <v>0</v>
      </c>
      <c r="CC195" s="633">
        <v>0.0</v>
      </c>
      <c r="CD195" s="633">
        <f t="shared" si="7"/>
        <v>0</v>
      </c>
      <c r="CE195" s="632">
        <f t="shared" si="8"/>
        <v>0</v>
      </c>
      <c r="CF195" s="633">
        <v>0.0</v>
      </c>
      <c r="CG195" s="633">
        <f t="shared" si="9"/>
        <v>0</v>
      </c>
      <c r="CH195" s="632">
        <f t="shared" si="10"/>
        <v>0</v>
      </c>
      <c r="CI195" s="633">
        <v>0.0</v>
      </c>
      <c r="CJ195" s="633">
        <f t="shared" si="11"/>
        <v>0</v>
      </c>
      <c r="CK195" s="632">
        <f t="shared" si="12"/>
        <v>0</v>
      </c>
      <c r="CL195" s="633">
        <v>0.0</v>
      </c>
      <c r="CM195" s="633">
        <f t="shared" si="13"/>
        <v>0</v>
      </c>
      <c r="CN195" s="632">
        <f t="shared" si="14"/>
        <v>0</v>
      </c>
      <c r="CO195" s="633">
        <v>0.0</v>
      </c>
      <c r="CP195" s="633">
        <f t="shared" si="15"/>
        <v>0</v>
      </c>
      <c r="CQ195" s="632">
        <f t="shared" si="16"/>
        <v>0</v>
      </c>
      <c r="CR195" s="633">
        <v>0.0</v>
      </c>
      <c r="CS195" s="633">
        <f t="shared" si="17"/>
        <v>0</v>
      </c>
      <c r="CT195" s="632">
        <f t="shared" si="18"/>
        <v>0</v>
      </c>
      <c r="CU195" s="633">
        <v>0.0</v>
      </c>
      <c r="CV195" s="633">
        <f t="shared" si="19"/>
        <v>0</v>
      </c>
      <c r="CW195" s="632">
        <f t="shared" si="20"/>
        <v>0</v>
      </c>
      <c r="CX195" s="633">
        <v>0.0</v>
      </c>
      <c r="CY195" s="633">
        <f t="shared" si="21"/>
        <v>0</v>
      </c>
      <c r="CZ195" s="632">
        <f t="shared" si="22"/>
        <v>0</v>
      </c>
      <c r="DA195" s="633">
        <v>0.0</v>
      </c>
      <c r="DB195" s="633">
        <f t="shared" si="23"/>
        <v>0</v>
      </c>
      <c r="DC195" s="632">
        <f t="shared" si="24"/>
        <v>0</v>
      </c>
      <c r="DD195" s="633">
        <v>0.0</v>
      </c>
      <c r="DE195" s="632">
        <f t="shared" si="25"/>
        <v>0</v>
      </c>
      <c r="DF195" s="632">
        <f t="shared" si="26"/>
        <v>0</v>
      </c>
    </row>
    <row r="196" hidden="1">
      <c r="A196" s="643">
        <v>6762069.0</v>
      </c>
      <c r="B196" s="635" t="s">
        <v>29375</v>
      </c>
      <c r="C196" s="636" t="s">
        <v>399</v>
      </c>
      <c r="D196" s="637">
        <v>45760.6544212963</v>
      </c>
      <c r="E196" s="637">
        <v>45760.658680555556</v>
      </c>
      <c r="F196" s="637">
        <v>45760.659317129626</v>
      </c>
      <c r="G196" s="636"/>
      <c r="H196" s="636" t="s">
        <v>751</v>
      </c>
      <c r="I196" s="636" t="s">
        <v>29376</v>
      </c>
      <c r="J196" s="636" t="s">
        <v>29377</v>
      </c>
      <c r="K196" s="639">
        <v>798000.0</v>
      </c>
      <c r="L196" s="636" t="s">
        <v>28188</v>
      </c>
      <c r="M196" s="640" t="s">
        <v>29378</v>
      </c>
      <c r="N196" s="636" t="s">
        <v>29376</v>
      </c>
      <c r="O196" s="636" t="s">
        <v>29379</v>
      </c>
      <c r="P196" s="636" t="s">
        <v>29380</v>
      </c>
      <c r="Q196" s="636" t="s">
        <v>29381</v>
      </c>
      <c r="R196" s="222"/>
      <c r="S196" s="641">
        <v>45765.0</v>
      </c>
      <c r="T196" s="631" t="s">
        <v>28280</v>
      </c>
      <c r="U196" s="633">
        <v>50000.0</v>
      </c>
      <c r="V196" s="633">
        <v>50000.0</v>
      </c>
      <c r="W196" s="629"/>
      <c r="X196" s="222"/>
      <c r="Y196" s="222"/>
      <c r="Z196" s="222"/>
      <c r="AA196" s="222"/>
      <c r="AB196" s="222"/>
      <c r="AC196" s="222"/>
      <c r="AD196" s="222"/>
      <c r="AE196" s="222"/>
      <c r="AF196" s="222"/>
      <c r="AG196" s="222"/>
      <c r="AH196" s="222"/>
      <c r="AI196" s="222"/>
      <c r="AJ196" s="222"/>
      <c r="AK196" s="222"/>
      <c r="AL196" s="222"/>
      <c r="AM196" s="222"/>
      <c r="AN196" s="222"/>
      <c r="AO196" s="222"/>
      <c r="AP196" s="222"/>
      <c r="AQ196" s="222"/>
      <c r="AR196" s="222"/>
      <c r="AS196" s="222"/>
      <c r="AT196" s="222"/>
      <c r="AU196" s="222"/>
      <c r="AV196" s="222"/>
      <c r="AW196" s="222"/>
      <c r="AX196" s="222"/>
      <c r="AY196" s="222"/>
      <c r="AZ196" s="222"/>
      <c r="BA196" s="222"/>
      <c r="BB196" s="222"/>
      <c r="BC196" s="222"/>
      <c r="BD196" s="222"/>
      <c r="BE196" s="222"/>
      <c r="BF196" s="222"/>
      <c r="BG196" s="222"/>
      <c r="BH196" s="222"/>
      <c r="BI196" s="222"/>
      <c r="BJ196" s="222"/>
      <c r="BK196" s="222"/>
      <c r="BL196" s="630">
        <f t="shared" si="1"/>
        <v>50000</v>
      </c>
      <c r="BM196" s="222"/>
      <c r="BN196" s="222"/>
      <c r="BO196" s="222"/>
      <c r="BP196" s="222"/>
      <c r="BQ196" s="222"/>
      <c r="BR196" s="222"/>
      <c r="BS196" s="222"/>
      <c r="BT196" s="639">
        <v>798000.0</v>
      </c>
      <c r="BU196" s="222"/>
      <c r="BV196" s="632">
        <f t="shared" si="2"/>
        <v>798000</v>
      </c>
      <c r="BW196" s="633">
        <v>0.0</v>
      </c>
      <c r="BX196" s="633">
        <f t="shared" si="3"/>
        <v>66500</v>
      </c>
      <c r="BY196" s="632">
        <f t="shared" si="4"/>
        <v>731500</v>
      </c>
      <c r="BZ196" s="633">
        <v>0.0</v>
      </c>
      <c r="CA196" s="633">
        <f t="shared" si="5"/>
        <v>66500</v>
      </c>
      <c r="CB196" s="632">
        <f t="shared" si="6"/>
        <v>665000</v>
      </c>
      <c r="CC196" s="633">
        <v>0.0</v>
      </c>
      <c r="CD196" s="633">
        <f t="shared" si="7"/>
        <v>66500</v>
      </c>
      <c r="CE196" s="632">
        <f t="shared" si="8"/>
        <v>598500</v>
      </c>
      <c r="CF196" s="633">
        <v>0.0</v>
      </c>
      <c r="CG196" s="633">
        <f t="shared" si="9"/>
        <v>66500</v>
      </c>
      <c r="CH196" s="632">
        <f t="shared" si="10"/>
        <v>532000</v>
      </c>
      <c r="CI196" s="633">
        <v>0.0</v>
      </c>
      <c r="CJ196" s="633">
        <f t="shared" si="11"/>
        <v>66500</v>
      </c>
      <c r="CK196" s="632">
        <f t="shared" si="12"/>
        <v>465500</v>
      </c>
      <c r="CL196" s="633">
        <v>0.0</v>
      </c>
      <c r="CM196" s="633">
        <f t="shared" si="13"/>
        <v>66500</v>
      </c>
      <c r="CN196" s="632">
        <f t="shared" si="14"/>
        <v>399000</v>
      </c>
      <c r="CO196" s="633">
        <v>0.0</v>
      </c>
      <c r="CP196" s="633">
        <f t="shared" si="15"/>
        <v>66500</v>
      </c>
      <c r="CQ196" s="632">
        <f t="shared" si="16"/>
        <v>332500</v>
      </c>
      <c r="CR196" s="633">
        <v>0.0</v>
      </c>
      <c r="CS196" s="633">
        <f t="shared" si="17"/>
        <v>66500</v>
      </c>
      <c r="CT196" s="632">
        <f t="shared" si="18"/>
        <v>266000</v>
      </c>
      <c r="CU196" s="633">
        <v>0.0</v>
      </c>
      <c r="CV196" s="633">
        <f t="shared" si="19"/>
        <v>66500</v>
      </c>
      <c r="CW196" s="632">
        <f t="shared" si="20"/>
        <v>199500</v>
      </c>
      <c r="CX196" s="633">
        <v>0.0</v>
      </c>
      <c r="CY196" s="633">
        <f t="shared" si="21"/>
        <v>66500</v>
      </c>
      <c r="CZ196" s="632">
        <f t="shared" si="22"/>
        <v>133000</v>
      </c>
      <c r="DA196" s="633">
        <v>0.0</v>
      </c>
      <c r="DB196" s="633">
        <f t="shared" si="23"/>
        <v>66500</v>
      </c>
      <c r="DC196" s="632">
        <f t="shared" si="24"/>
        <v>66500</v>
      </c>
      <c r="DD196" s="633">
        <v>0.0</v>
      </c>
      <c r="DE196" s="632">
        <f t="shared" si="25"/>
        <v>66500</v>
      </c>
      <c r="DF196" s="632">
        <f t="shared" si="26"/>
        <v>0</v>
      </c>
    </row>
    <row r="197" hidden="1">
      <c r="A197" s="643">
        <v>6762302.0</v>
      </c>
      <c r="B197" s="635" t="s">
        <v>29382</v>
      </c>
      <c r="C197" s="636" t="s">
        <v>399</v>
      </c>
      <c r="D197" s="637">
        <v>45760.68466435185</v>
      </c>
      <c r="E197" s="637">
        <v>45760.68822916667</v>
      </c>
      <c r="F197" s="637">
        <v>45760.68875</v>
      </c>
      <c r="G197" s="636"/>
      <c r="H197" s="636" t="s">
        <v>1118</v>
      </c>
      <c r="I197" s="636" t="s">
        <v>1326</v>
      </c>
      <c r="J197" s="636">
        <v>36.0</v>
      </c>
      <c r="K197" s="639">
        <v>798000.0</v>
      </c>
      <c r="L197" s="636" t="s">
        <v>28188</v>
      </c>
      <c r="M197" s="640" t="s">
        <v>29383</v>
      </c>
      <c r="N197" s="636" t="s">
        <v>28358</v>
      </c>
      <c r="O197" s="636" t="s">
        <v>29384</v>
      </c>
      <c r="P197" s="636" t="s">
        <v>29385</v>
      </c>
      <c r="Q197" s="636" t="s">
        <v>29386</v>
      </c>
      <c r="R197" s="222"/>
      <c r="S197" s="641">
        <v>45777.0</v>
      </c>
      <c r="T197" s="631" t="s">
        <v>28223</v>
      </c>
      <c r="U197" s="633">
        <v>798000.0</v>
      </c>
      <c r="V197" s="633">
        <v>774060.0</v>
      </c>
      <c r="W197" s="629"/>
      <c r="X197" s="222"/>
      <c r="Y197" s="222"/>
      <c r="Z197" s="222"/>
      <c r="AA197" s="222"/>
      <c r="AB197" s="222"/>
      <c r="AC197" s="222"/>
      <c r="AD197" s="222"/>
      <c r="AE197" s="222"/>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c r="BJ197" s="222"/>
      <c r="BK197" s="222"/>
      <c r="BL197" s="630">
        <f t="shared" si="1"/>
        <v>798000</v>
      </c>
      <c r="BM197" s="222"/>
      <c r="BN197" s="222"/>
      <c r="BO197" s="222"/>
      <c r="BP197" s="222"/>
      <c r="BQ197" s="222"/>
      <c r="BR197" s="222"/>
      <c r="BS197" s="222"/>
      <c r="BT197" s="639">
        <v>798000.0</v>
      </c>
      <c r="BU197" s="222"/>
      <c r="BV197" s="632">
        <f t="shared" si="2"/>
        <v>798000</v>
      </c>
      <c r="BW197" s="633">
        <v>0.0</v>
      </c>
      <c r="BX197" s="633">
        <f t="shared" si="3"/>
        <v>66500</v>
      </c>
      <c r="BY197" s="632">
        <f t="shared" si="4"/>
        <v>731500</v>
      </c>
      <c r="BZ197" s="633">
        <v>0.0</v>
      </c>
      <c r="CA197" s="633">
        <f t="shared" si="5"/>
        <v>66500</v>
      </c>
      <c r="CB197" s="632">
        <f t="shared" si="6"/>
        <v>665000</v>
      </c>
      <c r="CC197" s="633">
        <v>0.0</v>
      </c>
      <c r="CD197" s="633">
        <f t="shared" si="7"/>
        <v>66500</v>
      </c>
      <c r="CE197" s="632">
        <f t="shared" si="8"/>
        <v>598500</v>
      </c>
      <c r="CF197" s="633">
        <v>0.0</v>
      </c>
      <c r="CG197" s="633">
        <f t="shared" si="9"/>
        <v>66500</v>
      </c>
      <c r="CH197" s="632">
        <f t="shared" si="10"/>
        <v>532000</v>
      </c>
      <c r="CI197" s="633">
        <v>0.0</v>
      </c>
      <c r="CJ197" s="633">
        <f t="shared" si="11"/>
        <v>66500</v>
      </c>
      <c r="CK197" s="632">
        <f t="shared" si="12"/>
        <v>465500</v>
      </c>
      <c r="CL197" s="633">
        <v>0.0</v>
      </c>
      <c r="CM197" s="633">
        <f t="shared" si="13"/>
        <v>66500</v>
      </c>
      <c r="CN197" s="632">
        <f t="shared" si="14"/>
        <v>399000</v>
      </c>
      <c r="CO197" s="633">
        <v>0.0</v>
      </c>
      <c r="CP197" s="633">
        <f t="shared" si="15"/>
        <v>66500</v>
      </c>
      <c r="CQ197" s="632">
        <f t="shared" si="16"/>
        <v>332500</v>
      </c>
      <c r="CR197" s="633">
        <v>0.0</v>
      </c>
      <c r="CS197" s="633">
        <f t="shared" si="17"/>
        <v>66500</v>
      </c>
      <c r="CT197" s="632">
        <f t="shared" si="18"/>
        <v>266000</v>
      </c>
      <c r="CU197" s="633">
        <v>0.0</v>
      </c>
      <c r="CV197" s="633">
        <f t="shared" si="19"/>
        <v>66500</v>
      </c>
      <c r="CW197" s="632">
        <f t="shared" si="20"/>
        <v>199500</v>
      </c>
      <c r="CX197" s="633">
        <v>0.0</v>
      </c>
      <c r="CY197" s="633">
        <f t="shared" si="21"/>
        <v>66500</v>
      </c>
      <c r="CZ197" s="632">
        <f t="shared" si="22"/>
        <v>133000</v>
      </c>
      <c r="DA197" s="633">
        <v>0.0</v>
      </c>
      <c r="DB197" s="633">
        <f t="shared" si="23"/>
        <v>66500</v>
      </c>
      <c r="DC197" s="632">
        <f t="shared" si="24"/>
        <v>66500</v>
      </c>
      <c r="DD197" s="633">
        <v>0.0</v>
      </c>
      <c r="DE197" s="632">
        <f t="shared" si="25"/>
        <v>66500</v>
      </c>
      <c r="DF197" s="632">
        <f t="shared" si="26"/>
        <v>0</v>
      </c>
    </row>
    <row r="198" hidden="1">
      <c r="A198" s="643">
        <v>6762348.0</v>
      </c>
      <c r="B198" s="635" t="s">
        <v>29387</v>
      </c>
      <c r="C198" s="636" t="s">
        <v>399</v>
      </c>
      <c r="D198" s="637">
        <v>45760.717256944445</v>
      </c>
      <c r="E198" s="637">
        <v>45760.718518518515</v>
      </c>
      <c r="F198" s="637">
        <v>45760.71939814815</v>
      </c>
      <c r="G198" s="636"/>
      <c r="H198" s="636" t="s">
        <v>622</v>
      </c>
      <c r="I198" s="636" t="s">
        <v>29388</v>
      </c>
      <c r="J198" s="636">
        <v>36.0</v>
      </c>
      <c r="K198" s="639">
        <v>798000.0</v>
      </c>
      <c r="L198" s="636" t="s">
        <v>28188</v>
      </c>
      <c r="M198" s="640" t="s">
        <v>29389</v>
      </c>
      <c r="N198" s="636" t="s">
        <v>26718</v>
      </c>
      <c r="O198" s="636" t="s">
        <v>29388</v>
      </c>
      <c r="P198" s="636" t="s">
        <v>29390</v>
      </c>
      <c r="Q198" s="636" t="s">
        <v>29391</v>
      </c>
      <c r="R198" s="222"/>
      <c r="S198" s="222"/>
      <c r="T198" s="222"/>
      <c r="U198" s="628"/>
      <c r="V198" s="222"/>
      <c r="W198" s="629"/>
      <c r="X198" s="222"/>
      <c r="Y198" s="222"/>
      <c r="Z198" s="222"/>
      <c r="AA198" s="222"/>
      <c r="AB198" s="222"/>
      <c r="AC198" s="222"/>
      <c r="AD198" s="222"/>
      <c r="AE198" s="222"/>
      <c r="AF198" s="222"/>
      <c r="AG198" s="222"/>
      <c r="AH198" s="222"/>
      <c r="AI198" s="222"/>
      <c r="AJ198" s="222"/>
      <c r="AK198" s="222"/>
      <c r="AL198" s="222"/>
      <c r="AM198" s="222"/>
      <c r="AN198" s="222"/>
      <c r="AO198" s="222"/>
      <c r="AP198" s="222"/>
      <c r="AQ198" s="222"/>
      <c r="AR198" s="222"/>
      <c r="AS198" s="222"/>
      <c r="AT198" s="222"/>
      <c r="AU198" s="222"/>
      <c r="AV198" s="222"/>
      <c r="AW198" s="222"/>
      <c r="AX198" s="222"/>
      <c r="AY198" s="222"/>
      <c r="AZ198" s="222"/>
      <c r="BA198" s="222"/>
      <c r="BB198" s="222"/>
      <c r="BC198" s="222"/>
      <c r="BD198" s="222"/>
      <c r="BE198" s="222"/>
      <c r="BF198" s="222"/>
      <c r="BG198" s="222"/>
      <c r="BH198" s="222"/>
      <c r="BI198" s="222"/>
      <c r="BJ198" s="222"/>
      <c r="BK198" s="222"/>
      <c r="BL198" s="630">
        <f t="shared" si="1"/>
        <v>0</v>
      </c>
      <c r="BM198" s="222"/>
      <c r="BN198" s="631" t="s">
        <v>76</v>
      </c>
      <c r="BP198" s="222"/>
      <c r="BQ198" s="222"/>
      <c r="BR198" s="222"/>
      <c r="BS198" s="222"/>
      <c r="BT198" s="639">
        <v>798000.0</v>
      </c>
      <c r="BU198" s="222"/>
      <c r="BV198" s="632">
        <f t="shared" si="2"/>
        <v>798000</v>
      </c>
      <c r="BW198" s="632">
        <f t="shared" ref="BW198:BW200" si="46">BV198</f>
        <v>798000</v>
      </c>
      <c r="BX198" s="633">
        <f t="shared" si="3"/>
        <v>0</v>
      </c>
      <c r="BY198" s="632">
        <f t="shared" si="4"/>
        <v>0</v>
      </c>
      <c r="BZ198" s="633">
        <v>0.0</v>
      </c>
      <c r="CA198" s="633">
        <f t="shared" si="5"/>
        <v>0</v>
      </c>
      <c r="CB198" s="632">
        <f t="shared" si="6"/>
        <v>0</v>
      </c>
      <c r="CC198" s="633">
        <v>0.0</v>
      </c>
      <c r="CD198" s="633">
        <f t="shared" si="7"/>
        <v>0</v>
      </c>
      <c r="CE198" s="632">
        <f t="shared" si="8"/>
        <v>0</v>
      </c>
      <c r="CF198" s="633">
        <v>0.0</v>
      </c>
      <c r="CG198" s="633">
        <f t="shared" si="9"/>
        <v>0</v>
      </c>
      <c r="CH198" s="632">
        <f t="shared" si="10"/>
        <v>0</v>
      </c>
      <c r="CI198" s="633">
        <v>0.0</v>
      </c>
      <c r="CJ198" s="633">
        <f t="shared" si="11"/>
        <v>0</v>
      </c>
      <c r="CK198" s="632">
        <f t="shared" si="12"/>
        <v>0</v>
      </c>
      <c r="CL198" s="633">
        <v>0.0</v>
      </c>
      <c r="CM198" s="633">
        <f t="shared" si="13"/>
        <v>0</v>
      </c>
      <c r="CN198" s="632">
        <f t="shared" si="14"/>
        <v>0</v>
      </c>
      <c r="CO198" s="633">
        <v>0.0</v>
      </c>
      <c r="CP198" s="633">
        <f t="shared" si="15"/>
        <v>0</v>
      </c>
      <c r="CQ198" s="632">
        <f t="shared" si="16"/>
        <v>0</v>
      </c>
      <c r="CR198" s="633">
        <v>0.0</v>
      </c>
      <c r="CS198" s="633">
        <f t="shared" si="17"/>
        <v>0</v>
      </c>
      <c r="CT198" s="632">
        <f t="shared" si="18"/>
        <v>0</v>
      </c>
      <c r="CU198" s="633">
        <v>0.0</v>
      </c>
      <c r="CV198" s="633">
        <f t="shared" si="19"/>
        <v>0</v>
      </c>
      <c r="CW198" s="632">
        <f t="shared" si="20"/>
        <v>0</v>
      </c>
      <c r="CX198" s="633">
        <v>0.0</v>
      </c>
      <c r="CY198" s="633">
        <f t="shared" si="21"/>
        <v>0</v>
      </c>
      <c r="CZ198" s="632">
        <f t="shared" si="22"/>
        <v>0</v>
      </c>
      <c r="DA198" s="633">
        <v>0.0</v>
      </c>
      <c r="DB198" s="633">
        <f t="shared" si="23"/>
        <v>0</v>
      </c>
      <c r="DC198" s="632">
        <f t="shared" si="24"/>
        <v>0</v>
      </c>
      <c r="DD198" s="633">
        <v>0.0</v>
      </c>
      <c r="DE198" s="632">
        <f t="shared" si="25"/>
        <v>0</v>
      </c>
      <c r="DF198" s="632">
        <f t="shared" si="26"/>
        <v>0</v>
      </c>
    </row>
    <row r="199">
      <c r="A199" s="643">
        <v>6762438.0</v>
      </c>
      <c r="B199" s="635" t="s">
        <v>26881</v>
      </c>
      <c r="C199" s="636" t="s">
        <v>399</v>
      </c>
      <c r="D199" s="637">
        <v>45760.744791666664</v>
      </c>
      <c r="E199" s="637">
        <v>45760.770324074074</v>
      </c>
      <c r="F199" s="637">
        <v>45760.77263888889</v>
      </c>
      <c r="G199" s="636"/>
      <c r="H199" s="636" t="s">
        <v>97</v>
      </c>
      <c r="I199" s="636" t="s">
        <v>26874</v>
      </c>
      <c r="J199" s="636" t="s">
        <v>25897</v>
      </c>
      <c r="K199" s="639">
        <v>798000.0</v>
      </c>
      <c r="L199" s="636" t="s">
        <v>25863</v>
      </c>
      <c r="M199" s="640" t="s">
        <v>29392</v>
      </c>
      <c r="N199" s="636" t="s">
        <v>26879</v>
      </c>
      <c r="O199" s="636" t="s">
        <v>26876</v>
      </c>
      <c r="P199" s="636" t="s">
        <v>26880</v>
      </c>
      <c r="Q199" s="636" t="s">
        <v>26877</v>
      </c>
      <c r="R199" s="222"/>
      <c r="S199" s="222"/>
      <c r="T199" s="222"/>
      <c r="U199" s="628"/>
      <c r="V199" s="222"/>
      <c r="W199" s="629"/>
      <c r="X199" s="222"/>
      <c r="Y199" s="222"/>
      <c r="Z199" s="222"/>
      <c r="AA199" s="222"/>
      <c r="AB199" s="222"/>
      <c r="AC199" s="222"/>
      <c r="AD199" s="222"/>
      <c r="AE199" s="222"/>
      <c r="AF199" s="222"/>
      <c r="AG199" s="222"/>
      <c r="AH199" s="222"/>
      <c r="AI199" s="222"/>
      <c r="AJ199" s="222"/>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c r="BL199" s="630">
        <f t="shared" si="1"/>
        <v>0</v>
      </c>
      <c r="BM199" s="222"/>
      <c r="BN199" s="222"/>
      <c r="BO199" s="631" t="s">
        <v>102</v>
      </c>
      <c r="BQ199" s="222"/>
      <c r="BR199" s="222"/>
      <c r="BS199" s="222"/>
      <c r="BT199" s="639">
        <v>798000.0</v>
      </c>
      <c r="BU199" s="222"/>
      <c r="BV199" s="632">
        <f t="shared" si="2"/>
        <v>798000</v>
      </c>
      <c r="BW199" s="632">
        <f t="shared" si="46"/>
        <v>798000</v>
      </c>
      <c r="BX199" s="633">
        <f t="shared" si="3"/>
        <v>0</v>
      </c>
      <c r="BY199" s="632">
        <f t="shared" si="4"/>
        <v>0</v>
      </c>
      <c r="BZ199" s="633">
        <v>0.0</v>
      </c>
      <c r="CA199" s="633">
        <f t="shared" si="5"/>
        <v>0</v>
      </c>
      <c r="CB199" s="632">
        <f t="shared" si="6"/>
        <v>0</v>
      </c>
      <c r="CC199" s="633">
        <v>0.0</v>
      </c>
      <c r="CD199" s="633">
        <f t="shared" si="7"/>
        <v>0</v>
      </c>
      <c r="CE199" s="632">
        <f t="shared" si="8"/>
        <v>0</v>
      </c>
      <c r="CF199" s="633">
        <v>0.0</v>
      </c>
      <c r="CG199" s="633">
        <f t="shared" si="9"/>
        <v>0</v>
      </c>
      <c r="CH199" s="632">
        <f t="shared" si="10"/>
        <v>0</v>
      </c>
      <c r="CI199" s="633">
        <v>0.0</v>
      </c>
      <c r="CJ199" s="633">
        <f t="shared" si="11"/>
        <v>0</v>
      </c>
      <c r="CK199" s="632">
        <f t="shared" si="12"/>
        <v>0</v>
      </c>
      <c r="CL199" s="633">
        <v>0.0</v>
      </c>
      <c r="CM199" s="633">
        <f t="shared" si="13"/>
        <v>0</v>
      </c>
      <c r="CN199" s="632">
        <f t="shared" si="14"/>
        <v>0</v>
      </c>
      <c r="CO199" s="633">
        <v>0.0</v>
      </c>
      <c r="CP199" s="633">
        <f t="shared" si="15"/>
        <v>0</v>
      </c>
      <c r="CQ199" s="632">
        <f t="shared" si="16"/>
        <v>0</v>
      </c>
      <c r="CR199" s="633">
        <v>0.0</v>
      </c>
      <c r="CS199" s="633">
        <f t="shared" si="17"/>
        <v>0</v>
      </c>
      <c r="CT199" s="632">
        <f t="shared" si="18"/>
        <v>0</v>
      </c>
      <c r="CU199" s="633">
        <v>0.0</v>
      </c>
      <c r="CV199" s="633">
        <f t="shared" si="19"/>
        <v>0</v>
      </c>
      <c r="CW199" s="632">
        <f t="shared" si="20"/>
        <v>0</v>
      </c>
      <c r="CX199" s="633">
        <v>0.0</v>
      </c>
      <c r="CY199" s="633">
        <f t="shared" si="21"/>
        <v>0</v>
      </c>
      <c r="CZ199" s="632">
        <f t="shared" si="22"/>
        <v>0</v>
      </c>
      <c r="DA199" s="633">
        <v>0.0</v>
      </c>
      <c r="DB199" s="633">
        <f t="shared" si="23"/>
        <v>0</v>
      </c>
      <c r="DC199" s="632">
        <f t="shared" si="24"/>
        <v>0</v>
      </c>
      <c r="DD199" s="633">
        <v>0.0</v>
      </c>
      <c r="DE199" s="632">
        <f t="shared" si="25"/>
        <v>0</v>
      </c>
      <c r="DF199" s="632">
        <f t="shared" si="26"/>
        <v>0</v>
      </c>
    </row>
    <row r="200" hidden="1">
      <c r="A200" s="643">
        <v>6762461.0</v>
      </c>
      <c r="B200" s="635" t="s">
        <v>29393</v>
      </c>
      <c r="C200" s="636" t="s">
        <v>399</v>
      </c>
      <c r="D200" s="637">
        <v>45760.75803240741</v>
      </c>
      <c r="E200" s="637">
        <v>45760.764016203706</v>
      </c>
      <c r="F200" s="637">
        <v>45760.830972222226</v>
      </c>
      <c r="G200" s="636"/>
      <c r="H200" s="636" t="s">
        <v>932</v>
      </c>
      <c r="I200" s="636" t="s">
        <v>29394</v>
      </c>
      <c r="J200" s="636">
        <v>36.0</v>
      </c>
      <c r="K200" s="639">
        <v>798000.0</v>
      </c>
      <c r="L200" s="636" t="s">
        <v>28188</v>
      </c>
      <c r="M200" s="640" t="s">
        <v>29395</v>
      </c>
      <c r="N200" s="636" t="s">
        <v>28198</v>
      </c>
      <c r="O200" s="636" t="s">
        <v>29394</v>
      </c>
      <c r="P200" s="636" t="s">
        <v>29396</v>
      </c>
      <c r="Q200" s="636" t="s">
        <v>29397</v>
      </c>
      <c r="R200" s="222"/>
      <c r="S200" s="222"/>
      <c r="T200" s="222"/>
      <c r="U200" s="628"/>
      <c r="V200" s="222"/>
      <c r="W200" s="629"/>
      <c r="X200" s="222"/>
      <c r="Y200" s="222"/>
      <c r="Z200" s="222"/>
      <c r="AA200" s="222"/>
      <c r="AB200" s="222"/>
      <c r="AC200" s="222"/>
      <c r="AD200" s="222"/>
      <c r="AE200" s="222"/>
      <c r="AF200" s="222"/>
      <c r="AG200" s="222"/>
      <c r="AH200" s="222"/>
      <c r="AI200" s="222"/>
      <c r="AJ200" s="222"/>
      <c r="AK200" s="222"/>
      <c r="AL200" s="222"/>
      <c r="AM200" s="222"/>
      <c r="AN200" s="222"/>
      <c r="AO200" s="222"/>
      <c r="AP200" s="222"/>
      <c r="AQ200" s="222"/>
      <c r="AR200" s="222"/>
      <c r="AS200" s="222"/>
      <c r="AT200" s="222"/>
      <c r="AU200" s="222"/>
      <c r="AV200" s="222"/>
      <c r="AW200" s="222"/>
      <c r="AX200" s="222"/>
      <c r="AY200" s="222"/>
      <c r="AZ200" s="222"/>
      <c r="BA200" s="222"/>
      <c r="BB200" s="222"/>
      <c r="BC200" s="222"/>
      <c r="BD200" s="222"/>
      <c r="BE200" s="222"/>
      <c r="BF200" s="222"/>
      <c r="BG200" s="222"/>
      <c r="BH200" s="222"/>
      <c r="BI200" s="222"/>
      <c r="BJ200" s="222"/>
      <c r="BK200" s="222"/>
      <c r="BL200" s="630">
        <f t="shared" si="1"/>
        <v>0</v>
      </c>
      <c r="BM200" s="222"/>
      <c r="BN200" s="222"/>
      <c r="BO200" s="631" t="s">
        <v>102</v>
      </c>
      <c r="BP200" s="631" t="s">
        <v>28148</v>
      </c>
      <c r="BQ200" s="222"/>
      <c r="BR200" s="222"/>
      <c r="BS200" s="222"/>
      <c r="BT200" s="639">
        <v>798000.0</v>
      </c>
      <c r="BU200" s="222"/>
      <c r="BV200" s="632">
        <f t="shared" si="2"/>
        <v>798000</v>
      </c>
      <c r="BW200" s="632">
        <f t="shared" si="46"/>
        <v>798000</v>
      </c>
      <c r="BX200" s="633">
        <f t="shared" si="3"/>
        <v>0</v>
      </c>
      <c r="BY200" s="632">
        <f t="shared" si="4"/>
        <v>0</v>
      </c>
      <c r="BZ200" s="633">
        <v>0.0</v>
      </c>
      <c r="CA200" s="633">
        <f t="shared" si="5"/>
        <v>0</v>
      </c>
      <c r="CB200" s="632">
        <f t="shared" si="6"/>
        <v>0</v>
      </c>
      <c r="CC200" s="633">
        <v>0.0</v>
      </c>
      <c r="CD200" s="633">
        <f t="shared" si="7"/>
        <v>0</v>
      </c>
      <c r="CE200" s="632">
        <f t="shared" si="8"/>
        <v>0</v>
      </c>
      <c r="CF200" s="633">
        <v>0.0</v>
      </c>
      <c r="CG200" s="633">
        <f t="shared" si="9"/>
        <v>0</v>
      </c>
      <c r="CH200" s="632">
        <f t="shared" si="10"/>
        <v>0</v>
      </c>
      <c r="CI200" s="633">
        <v>0.0</v>
      </c>
      <c r="CJ200" s="633">
        <f t="shared" si="11"/>
        <v>0</v>
      </c>
      <c r="CK200" s="632">
        <f t="shared" si="12"/>
        <v>0</v>
      </c>
      <c r="CL200" s="633">
        <v>0.0</v>
      </c>
      <c r="CM200" s="633">
        <f t="shared" si="13"/>
        <v>0</v>
      </c>
      <c r="CN200" s="632">
        <f t="shared" si="14"/>
        <v>0</v>
      </c>
      <c r="CO200" s="633">
        <v>0.0</v>
      </c>
      <c r="CP200" s="633">
        <f t="shared" si="15"/>
        <v>0</v>
      </c>
      <c r="CQ200" s="632">
        <f t="shared" si="16"/>
        <v>0</v>
      </c>
      <c r="CR200" s="633">
        <v>0.0</v>
      </c>
      <c r="CS200" s="633">
        <f t="shared" si="17"/>
        <v>0</v>
      </c>
      <c r="CT200" s="632">
        <f t="shared" si="18"/>
        <v>0</v>
      </c>
      <c r="CU200" s="633">
        <v>0.0</v>
      </c>
      <c r="CV200" s="633">
        <f t="shared" si="19"/>
        <v>0</v>
      </c>
      <c r="CW200" s="632">
        <f t="shared" si="20"/>
        <v>0</v>
      </c>
      <c r="CX200" s="633">
        <v>0.0</v>
      </c>
      <c r="CY200" s="633">
        <f t="shared" si="21"/>
        <v>0</v>
      </c>
      <c r="CZ200" s="632">
        <f t="shared" si="22"/>
        <v>0</v>
      </c>
      <c r="DA200" s="633">
        <v>0.0</v>
      </c>
      <c r="DB200" s="633">
        <f t="shared" si="23"/>
        <v>0</v>
      </c>
      <c r="DC200" s="632">
        <f t="shared" si="24"/>
        <v>0</v>
      </c>
      <c r="DD200" s="633">
        <v>0.0</v>
      </c>
      <c r="DE200" s="632">
        <f t="shared" si="25"/>
        <v>0</v>
      </c>
      <c r="DF200" s="632">
        <f t="shared" si="26"/>
        <v>0</v>
      </c>
    </row>
    <row r="201" hidden="1">
      <c r="A201" s="643">
        <v>6762514.0</v>
      </c>
      <c r="B201" s="635" t="s">
        <v>29398</v>
      </c>
      <c r="C201" s="636" t="s">
        <v>399</v>
      </c>
      <c r="D201" s="637">
        <v>45760.77989583334</v>
      </c>
      <c r="E201" s="637">
        <v>45760.78094907408</v>
      </c>
      <c r="F201" s="637">
        <v>45760.78163194445</v>
      </c>
      <c r="G201" s="636"/>
      <c r="H201" s="636" t="s">
        <v>507</v>
      </c>
      <c r="I201" s="636" t="s">
        <v>29399</v>
      </c>
      <c r="J201" s="636">
        <v>60.0</v>
      </c>
      <c r="K201" s="639">
        <v>1980000.0</v>
      </c>
      <c r="L201" s="636" t="s">
        <v>28196</v>
      </c>
      <c r="M201" s="640" t="s">
        <v>29400</v>
      </c>
      <c r="N201" s="636" t="s">
        <v>29401</v>
      </c>
      <c r="O201" s="636" t="s">
        <v>29402</v>
      </c>
      <c r="P201" s="636" t="s">
        <v>29403</v>
      </c>
      <c r="Q201" s="636" t="s">
        <v>29404</v>
      </c>
      <c r="R201" s="222"/>
      <c r="S201" s="647">
        <v>45796.0</v>
      </c>
      <c r="T201" s="648" t="s">
        <v>16</v>
      </c>
      <c r="U201" s="665">
        <v>451440.0</v>
      </c>
      <c r="V201" s="222"/>
      <c r="W201" s="629"/>
      <c r="X201" s="222"/>
      <c r="Y201" s="222"/>
      <c r="Z201" s="222"/>
      <c r="AA201" s="222"/>
      <c r="AB201" s="222"/>
      <c r="AC201" s="222"/>
      <c r="AD201" s="222"/>
      <c r="AE201" s="222"/>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c r="BL201" s="630">
        <f t="shared" si="1"/>
        <v>451440</v>
      </c>
      <c r="BM201" s="222"/>
      <c r="BN201" s="222"/>
      <c r="BO201" s="222"/>
      <c r="BP201" s="222"/>
      <c r="BQ201" s="222"/>
      <c r="BR201" s="631" t="s">
        <v>16</v>
      </c>
      <c r="BS201" s="222"/>
      <c r="BT201" s="639">
        <v>1980000.0</v>
      </c>
      <c r="BU201" s="222"/>
      <c r="BV201" s="632">
        <f t="shared" si="2"/>
        <v>1980000</v>
      </c>
      <c r="BW201" s="633">
        <v>0.0</v>
      </c>
      <c r="BX201" s="633">
        <f t="shared" si="3"/>
        <v>165000</v>
      </c>
      <c r="BY201" s="632">
        <f t="shared" si="4"/>
        <v>1815000</v>
      </c>
      <c r="BZ201" s="633">
        <v>0.0</v>
      </c>
      <c r="CA201" s="633">
        <f t="shared" si="5"/>
        <v>165000</v>
      </c>
      <c r="CB201" s="632">
        <f t="shared" si="6"/>
        <v>1650000</v>
      </c>
      <c r="CC201" s="633">
        <v>0.0</v>
      </c>
      <c r="CD201" s="633">
        <f t="shared" si="7"/>
        <v>165000</v>
      </c>
      <c r="CE201" s="632">
        <f t="shared" si="8"/>
        <v>1485000</v>
      </c>
      <c r="CF201" s="633">
        <v>0.0</v>
      </c>
      <c r="CG201" s="633">
        <f t="shared" si="9"/>
        <v>165000</v>
      </c>
      <c r="CH201" s="632">
        <f t="shared" si="10"/>
        <v>1320000</v>
      </c>
      <c r="CI201" s="633">
        <v>0.0</v>
      </c>
      <c r="CJ201" s="633">
        <f t="shared" si="11"/>
        <v>165000</v>
      </c>
      <c r="CK201" s="632">
        <f t="shared" si="12"/>
        <v>1155000</v>
      </c>
      <c r="CL201" s="633">
        <v>0.0</v>
      </c>
      <c r="CM201" s="633">
        <f t="shared" si="13"/>
        <v>165000</v>
      </c>
      <c r="CN201" s="632">
        <f t="shared" si="14"/>
        <v>990000</v>
      </c>
      <c r="CO201" s="633">
        <v>0.0</v>
      </c>
      <c r="CP201" s="633">
        <f t="shared" si="15"/>
        <v>165000</v>
      </c>
      <c r="CQ201" s="632">
        <f t="shared" si="16"/>
        <v>825000</v>
      </c>
      <c r="CR201" s="633">
        <v>0.0</v>
      </c>
      <c r="CS201" s="633">
        <f t="shared" si="17"/>
        <v>165000</v>
      </c>
      <c r="CT201" s="632">
        <f t="shared" si="18"/>
        <v>660000</v>
      </c>
      <c r="CU201" s="633">
        <v>0.0</v>
      </c>
      <c r="CV201" s="633">
        <f t="shared" si="19"/>
        <v>165000</v>
      </c>
      <c r="CW201" s="632">
        <f t="shared" si="20"/>
        <v>495000</v>
      </c>
      <c r="CX201" s="633">
        <v>0.0</v>
      </c>
      <c r="CY201" s="633">
        <f t="shared" si="21"/>
        <v>165000</v>
      </c>
      <c r="CZ201" s="632">
        <f t="shared" si="22"/>
        <v>330000</v>
      </c>
      <c r="DA201" s="633">
        <v>0.0</v>
      </c>
      <c r="DB201" s="633">
        <f t="shared" si="23"/>
        <v>165000</v>
      </c>
      <c r="DC201" s="632">
        <f t="shared" si="24"/>
        <v>165000</v>
      </c>
      <c r="DD201" s="633">
        <v>0.0</v>
      </c>
      <c r="DE201" s="632">
        <f t="shared" si="25"/>
        <v>165000</v>
      </c>
      <c r="DF201" s="632">
        <f t="shared" si="26"/>
        <v>0</v>
      </c>
    </row>
    <row r="202" hidden="1">
      <c r="A202" s="643">
        <v>6762529.0</v>
      </c>
      <c r="B202" s="635" t="s">
        <v>29405</v>
      </c>
      <c r="C202" s="636" t="s">
        <v>399</v>
      </c>
      <c r="D202" s="637">
        <v>45760.80826388889</v>
      </c>
      <c r="E202" s="637">
        <v>45760.80918981481</v>
      </c>
      <c r="F202" s="637">
        <v>45760.80967592593</v>
      </c>
      <c r="G202" s="636"/>
      <c r="H202" s="636" t="s">
        <v>29406</v>
      </c>
      <c r="I202" s="636" t="s">
        <v>29407</v>
      </c>
      <c r="J202" s="636">
        <v>36.0</v>
      </c>
      <c r="K202" s="639">
        <v>798000.0</v>
      </c>
      <c r="L202" s="636" t="s">
        <v>28188</v>
      </c>
      <c r="M202" s="640" t="s">
        <v>29408</v>
      </c>
      <c r="N202" s="636" t="s">
        <v>27545</v>
      </c>
      <c r="O202" s="636" t="s">
        <v>29409</v>
      </c>
      <c r="P202" s="636" t="s">
        <v>29410</v>
      </c>
      <c r="Q202" s="636" t="s">
        <v>29411</v>
      </c>
      <c r="R202" s="222"/>
      <c r="S202" s="641">
        <v>45777.0</v>
      </c>
      <c r="T202" s="631" t="s">
        <v>28223</v>
      </c>
      <c r="U202" s="633">
        <v>798000.0</v>
      </c>
      <c r="V202" s="633">
        <v>774060.0</v>
      </c>
      <c r="W202" s="629"/>
      <c r="X202" s="222"/>
      <c r="Y202" s="222"/>
      <c r="Z202" s="222"/>
      <c r="AA202" s="222"/>
      <c r="AB202" s="222"/>
      <c r="AC202" s="222"/>
      <c r="AD202" s="222"/>
      <c r="AE202" s="222"/>
      <c r="AF202" s="222"/>
      <c r="AG202" s="222"/>
      <c r="AH202" s="222"/>
      <c r="AI202" s="222"/>
      <c r="AJ202" s="222"/>
      <c r="AK202" s="222"/>
      <c r="AL202" s="222"/>
      <c r="AM202" s="222"/>
      <c r="AN202" s="222"/>
      <c r="AO202" s="222"/>
      <c r="AP202" s="222"/>
      <c r="AQ202" s="222"/>
      <c r="AR202" s="222"/>
      <c r="AS202" s="222"/>
      <c r="AT202" s="222"/>
      <c r="AU202" s="222"/>
      <c r="AV202" s="222"/>
      <c r="AW202" s="222"/>
      <c r="AX202" s="222"/>
      <c r="AY202" s="222"/>
      <c r="AZ202" s="222"/>
      <c r="BA202" s="222"/>
      <c r="BB202" s="222"/>
      <c r="BC202" s="222"/>
      <c r="BD202" s="222"/>
      <c r="BE202" s="222"/>
      <c r="BF202" s="222"/>
      <c r="BG202" s="222"/>
      <c r="BH202" s="222"/>
      <c r="BI202" s="222"/>
      <c r="BJ202" s="222"/>
      <c r="BK202" s="222"/>
      <c r="BL202" s="630">
        <f t="shared" si="1"/>
        <v>798000</v>
      </c>
      <c r="BM202" s="222"/>
      <c r="BN202" s="222"/>
      <c r="BO202" s="222"/>
      <c r="BP202" s="222"/>
      <c r="BQ202" s="222"/>
      <c r="BR202" s="222"/>
      <c r="BS202" s="222"/>
      <c r="BT202" s="639">
        <v>798000.0</v>
      </c>
      <c r="BU202" s="222"/>
      <c r="BV202" s="632">
        <f t="shared" si="2"/>
        <v>798000</v>
      </c>
      <c r="BW202" s="633">
        <v>0.0</v>
      </c>
      <c r="BX202" s="633">
        <f t="shared" si="3"/>
        <v>66500</v>
      </c>
      <c r="BY202" s="632">
        <f t="shared" si="4"/>
        <v>731500</v>
      </c>
      <c r="BZ202" s="633">
        <v>0.0</v>
      </c>
      <c r="CA202" s="633">
        <f t="shared" si="5"/>
        <v>66500</v>
      </c>
      <c r="CB202" s="632">
        <f t="shared" si="6"/>
        <v>665000</v>
      </c>
      <c r="CC202" s="633">
        <v>0.0</v>
      </c>
      <c r="CD202" s="633">
        <f t="shared" si="7"/>
        <v>66500</v>
      </c>
      <c r="CE202" s="632">
        <f t="shared" si="8"/>
        <v>598500</v>
      </c>
      <c r="CF202" s="633">
        <v>0.0</v>
      </c>
      <c r="CG202" s="633">
        <f t="shared" si="9"/>
        <v>66500</v>
      </c>
      <c r="CH202" s="632">
        <f t="shared" si="10"/>
        <v>532000</v>
      </c>
      <c r="CI202" s="633">
        <v>0.0</v>
      </c>
      <c r="CJ202" s="633">
        <f t="shared" si="11"/>
        <v>66500</v>
      </c>
      <c r="CK202" s="632">
        <f t="shared" si="12"/>
        <v>465500</v>
      </c>
      <c r="CL202" s="633">
        <v>0.0</v>
      </c>
      <c r="CM202" s="633">
        <f t="shared" si="13"/>
        <v>66500</v>
      </c>
      <c r="CN202" s="632">
        <f t="shared" si="14"/>
        <v>399000</v>
      </c>
      <c r="CO202" s="633">
        <v>0.0</v>
      </c>
      <c r="CP202" s="633">
        <f t="shared" si="15"/>
        <v>66500</v>
      </c>
      <c r="CQ202" s="632">
        <f t="shared" si="16"/>
        <v>332500</v>
      </c>
      <c r="CR202" s="633">
        <v>0.0</v>
      </c>
      <c r="CS202" s="633">
        <f t="shared" si="17"/>
        <v>66500</v>
      </c>
      <c r="CT202" s="632">
        <f t="shared" si="18"/>
        <v>266000</v>
      </c>
      <c r="CU202" s="633">
        <v>0.0</v>
      </c>
      <c r="CV202" s="633">
        <f t="shared" si="19"/>
        <v>66500</v>
      </c>
      <c r="CW202" s="632">
        <f t="shared" si="20"/>
        <v>199500</v>
      </c>
      <c r="CX202" s="633">
        <v>0.0</v>
      </c>
      <c r="CY202" s="633">
        <f t="shared" si="21"/>
        <v>66500</v>
      </c>
      <c r="CZ202" s="632">
        <f t="shared" si="22"/>
        <v>133000</v>
      </c>
      <c r="DA202" s="633">
        <v>0.0</v>
      </c>
      <c r="DB202" s="633">
        <f t="shared" si="23"/>
        <v>66500</v>
      </c>
      <c r="DC202" s="632">
        <f t="shared" si="24"/>
        <v>66500</v>
      </c>
      <c r="DD202" s="633">
        <v>0.0</v>
      </c>
      <c r="DE202" s="632">
        <f t="shared" si="25"/>
        <v>66500</v>
      </c>
      <c r="DF202" s="632">
        <f t="shared" si="26"/>
        <v>0</v>
      </c>
    </row>
    <row r="203" hidden="1">
      <c r="A203" s="643">
        <v>6762534.0</v>
      </c>
      <c r="B203" s="635" t="s">
        <v>29412</v>
      </c>
      <c r="C203" s="636" t="s">
        <v>399</v>
      </c>
      <c r="D203" s="637">
        <v>45760.79226851852</v>
      </c>
      <c r="E203" s="637">
        <v>45760.79416666667</v>
      </c>
      <c r="F203" s="637">
        <v>45760.795439814814</v>
      </c>
      <c r="G203" s="636"/>
      <c r="H203" s="636" t="s">
        <v>28245</v>
      </c>
      <c r="I203" s="636" t="s">
        <v>29413</v>
      </c>
      <c r="J203" s="636">
        <v>60.0</v>
      </c>
      <c r="K203" s="639">
        <v>1980000.0</v>
      </c>
      <c r="L203" s="636" t="s">
        <v>28196</v>
      </c>
      <c r="M203" s="640" t="s">
        <v>29414</v>
      </c>
      <c r="N203" s="636" t="s">
        <v>29415</v>
      </c>
      <c r="O203" s="636" t="s">
        <v>29416</v>
      </c>
      <c r="P203" s="636" t="s">
        <v>29417</v>
      </c>
      <c r="Q203" s="636" t="s">
        <v>29418</v>
      </c>
      <c r="R203" s="222"/>
      <c r="S203" s="222"/>
      <c r="T203" s="222"/>
      <c r="U203" s="628"/>
      <c r="V203" s="222"/>
      <c r="W203" s="629"/>
      <c r="X203" s="222"/>
      <c r="Y203" s="222"/>
      <c r="Z203" s="222"/>
      <c r="AA203" s="222"/>
      <c r="AB203" s="222"/>
      <c r="AC203" s="222"/>
      <c r="AD203" s="222"/>
      <c r="AE203" s="222"/>
      <c r="AF203" s="222"/>
      <c r="AG203" s="222"/>
      <c r="AH203" s="222"/>
      <c r="AI203" s="222"/>
      <c r="AJ203" s="222"/>
      <c r="AK203" s="222"/>
      <c r="AL203" s="222"/>
      <c r="AM203" s="222"/>
      <c r="AN203" s="222"/>
      <c r="AO203" s="222"/>
      <c r="AP203" s="222"/>
      <c r="AQ203" s="222"/>
      <c r="AR203" s="222"/>
      <c r="AS203" s="222"/>
      <c r="AT203" s="222"/>
      <c r="AU203" s="222"/>
      <c r="AV203" s="222"/>
      <c r="AW203" s="222"/>
      <c r="AX203" s="222"/>
      <c r="AY203" s="222"/>
      <c r="AZ203" s="222"/>
      <c r="BA203" s="222"/>
      <c r="BB203" s="222"/>
      <c r="BC203" s="222"/>
      <c r="BD203" s="222"/>
      <c r="BE203" s="222"/>
      <c r="BF203" s="222"/>
      <c r="BG203" s="222"/>
      <c r="BH203" s="222"/>
      <c r="BI203" s="222"/>
      <c r="BJ203" s="222"/>
      <c r="BK203" s="222"/>
      <c r="BL203" s="630">
        <f t="shared" si="1"/>
        <v>0</v>
      </c>
      <c r="BM203" s="222"/>
      <c r="BN203" s="222"/>
      <c r="BO203" s="222"/>
      <c r="BP203" s="222"/>
      <c r="BQ203" s="222"/>
      <c r="BR203" s="222"/>
      <c r="BS203" s="222"/>
      <c r="BT203" s="639">
        <v>1980000.0</v>
      </c>
      <c r="BU203" s="222"/>
      <c r="BV203" s="632">
        <f t="shared" si="2"/>
        <v>1980000</v>
      </c>
      <c r="BW203" s="633">
        <v>0.0</v>
      </c>
      <c r="BX203" s="633">
        <f t="shared" si="3"/>
        <v>165000</v>
      </c>
      <c r="BY203" s="632">
        <f t="shared" si="4"/>
        <v>1815000</v>
      </c>
      <c r="BZ203" s="633">
        <v>0.0</v>
      </c>
      <c r="CA203" s="633">
        <f t="shared" si="5"/>
        <v>165000</v>
      </c>
      <c r="CB203" s="632">
        <f t="shared" si="6"/>
        <v>1650000</v>
      </c>
      <c r="CC203" s="633">
        <v>0.0</v>
      </c>
      <c r="CD203" s="633">
        <f t="shared" si="7"/>
        <v>165000</v>
      </c>
      <c r="CE203" s="632">
        <f t="shared" si="8"/>
        <v>1485000</v>
      </c>
      <c r="CF203" s="633">
        <v>0.0</v>
      </c>
      <c r="CG203" s="633">
        <f t="shared" si="9"/>
        <v>165000</v>
      </c>
      <c r="CH203" s="632">
        <f t="shared" si="10"/>
        <v>1320000</v>
      </c>
      <c r="CI203" s="633">
        <v>0.0</v>
      </c>
      <c r="CJ203" s="633">
        <f t="shared" si="11"/>
        <v>165000</v>
      </c>
      <c r="CK203" s="632">
        <f t="shared" si="12"/>
        <v>1155000</v>
      </c>
      <c r="CL203" s="633">
        <v>0.0</v>
      </c>
      <c r="CM203" s="633">
        <f t="shared" si="13"/>
        <v>165000</v>
      </c>
      <c r="CN203" s="632">
        <f t="shared" si="14"/>
        <v>990000</v>
      </c>
      <c r="CO203" s="633">
        <v>0.0</v>
      </c>
      <c r="CP203" s="633">
        <f t="shared" si="15"/>
        <v>165000</v>
      </c>
      <c r="CQ203" s="632">
        <f t="shared" si="16"/>
        <v>825000</v>
      </c>
      <c r="CR203" s="633">
        <v>0.0</v>
      </c>
      <c r="CS203" s="633">
        <f t="shared" si="17"/>
        <v>165000</v>
      </c>
      <c r="CT203" s="632">
        <f t="shared" si="18"/>
        <v>660000</v>
      </c>
      <c r="CU203" s="633">
        <v>0.0</v>
      </c>
      <c r="CV203" s="633">
        <f t="shared" si="19"/>
        <v>165000</v>
      </c>
      <c r="CW203" s="632">
        <f t="shared" si="20"/>
        <v>495000</v>
      </c>
      <c r="CX203" s="633">
        <v>0.0</v>
      </c>
      <c r="CY203" s="633">
        <f t="shared" si="21"/>
        <v>165000</v>
      </c>
      <c r="CZ203" s="632">
        <f t="shared" si="22"/>
        <v>330000</v>
      </c>
      <c r="DA203" s="633">
        <v>0.0</v>
      </c>
      <c r="DB203" s="633">
        <f t="shared" si="23"/>
        <v>165000</v>
      </c>
      <c r="DC203" s="632">
        <f t="shared" si="24"/>
        <v>165000</v>
      </c>
      <c r="DD203" s="633">
        <v>0.0</v>
      </c>
      <c r="DE203" s="632">
        <f t="shared" si="25"/>
        <v>165000</v>
      </c>
      <c r="DF203" s="632">
        <f t="shared" si="26"/>
        <v>0</v>
      </c>
    </row>
    <row r="204" hidden="1">
      <c r="A204" s="643">
        <v>6762647.0</v>
      </c>
      <c r="B204" s="635" t="s">
        <v>29419</v>
      </c>
      <c r="C204" s="636" t="s">
        <v>399</v>
      </c>
      <c r="D204" s="637">
        <v>45760.91778935185</v>
      </c>
      <c r="E204" s="637">
        <v>45760.919594907406</v>
      </c>
      <c r="F204" s="637">
        <v>45760.92060185185</v>
      </c>
      <c r="G204" s="636"/>
      <c r="H204" s="636" t="s">
        <v>570</v>
      </c>
      <c r="I204" s="636" t="s">
        <v>29420</v>
      </c>
      <c r="J204" s="636">
        <v>60.0</v>
      </c>
      <c r="K204" s="639">
        <v>798000.0</v>
      </c>
      <c r="L204" s="636" t="s">
        <v>28188</v>
      </c>
      <c r="M204" s="640" t="s">
        <v>29421</v>
      </c>
      <c r="N204" s="636" t="s">
        <v>29422</v>
      </c>
      <c r="O204" s="636" t="s">
        <v>29423</v>
      </c>
      <c r="P204" s="636" t="s">
        <v>29424</v>
      </c>
      <c r="Q204" s="636" t="s">
        <v>29425</v>
      </c>
      <c r="R204" s="222"/>
      <c r="S204" s="222"/>
      <c r="T204" s="222"/>
      <c r="U204" s="628"/>
      <c r="V204" s="222"/>
      <c r="W204" s="629"/>
      <c r="X204" s="222"/>
      <c r="Y204" s="222"/>
      <c r="Z204" s="222"/>
      <c r="AA204" s="222"/>
      <c r="AB204" s="222"/>
      <c r="AC204" s="222"/>
      <c r="AD204" s="222"/>
      <c r="AE204" s="222"/>
      <c r="AF204" s="222"/>
      <c r="AG204" s="222"/>
      <c r="AH204" s="222"/>
      <c r="AI204" s="222"/>
      <c r="AJ204" s="222"/>
      <c r="AK204" s="222"/>
      <c r="AL204" s="222"/>
      <c r="AM204" s="222"/>
      <c r="AN204" s="222"/>
      <c r="AO204" s="222"/>
      <c r="AP204" s="222"/>
      <c r="AQ204" s="222"/>
      <c r="AR204" s="222"/>
      <c r="AS204" s="222"/>
      <c r="AT204" s="222"/>
      <c r="AU204" s="222"/>
      <c r="AV204" s="222"/>
      <c r="AW204" s="222"/>
      <c r="AX204" s="222"/>
      <c r="AY204" s="222"/>
      <c r="AZ204" s="222"/>
      <c r="BA204" s="222"/>
      <c r="BB204" s="222"/>
      <c r="BC204" s="222"/>
      <c r="BD204" s="222"/>
      <c r="BE204" s="222"/>
      <c r="BF204" s="222"/>
      <c r="BG204" s="222"/>
      <c r="BH204" s="222"/>
      <c r="BI204" s="222"/>
      <c r="BJ204" s="222"/>
      <c r="BK204" s="222"/>
      <c r="BL204" s="630">
        <f t="shared" si="1"/>
        <v>0</v>
      </c>
      <c r="BM204" s="222"/>
      <c r="BN204" s="222"/>
      <c r="BO204" s="631" t="s">
        <v>102</v>
      </c>
      <c r="BP204" s="631" t="s">
        <v>28148</v>
      </c>
      <c r="BQ204" s="222"/>
      <c r="BR204" s="222"/>
      <c r="BS204" s="222"/>
      <c r="BT204" s="639">
        <v>798000.0</v>
      </c>
      <c r="BU204" s="222"/>
      <c r="BV204" s="632">
        <f t="shared" si="2"/>
        <v>798000</v>
      </c>
      <c r="BW204" s="632">
        <f>BV204</f>
        <v>798000</v>
      </c>
      <c r="BX204" s="633">
        <f t="shared" si="3"/>
        <v>0</v>
      </c>
      <c r="BY204" s="632">
        <f t="shared" si="4"/>
        <v>0</v>
      </c>
      <c r="BZ204" s="633">
        <v>0.0</v>
      </c>
      <c r="CA204" s="633">
        <f t="shared" si="5"/>
        <v>0</v>
      </c>
      <c r="CB204" s="632">
        <f t="shared" si="6"/>
        <v>0</v>
      </c>
      <c r="CC204" s="633">
        <v>0.0</v>
      </c>
      <c r="CD204" s="633">
        <f t="shared" si="7"/>
        <v>0</v>
      </c>
      <c r="CE204" s="632">
        <f t="shared" si="8"/>
        <v>0</v>
      </c>
      <c r="CF204" s="633">
        <v>0.0</v>
      </c>
      <c r="CG204" s="633">
        <f t="shared" si="9"/>
        <v>0</v>
      </c>
      <c r="CH204" s="632">
        <f t="shared" si="10"/>
        <v>0</v>
      </c>
      <c r="CI204" s="633">
        <v>0.0</v>
      </c>
      <c r="CJ204" s="633">
        <f t="shared" si="11"/>
        <v>0</v>
      </c>
      <c r="CK204" s="632">
        <f t="shared" si="12"/>
        <v>0</v>
      </c>
      <c r="CL204" s="633">
        <v>0.0</v>
      </c>
      <c r="CM204" s="633">
        <f t="shared" si="13"/>
        <v>0</v>
      </c>
      <c r="CN204" s="632">
        <f t="shared" si="14"/>
        <v>0</v>
      </c>
      <c r="CO204" s="633">
        <v>0.0</v>
      </c>
      <c r="CP204" s="633">
        <f t="shared" si="15"/>
        <v>0</v>
      </c>
      <c r="CQ204" s="632">
        <f t="shared" si="16"/>
        <v>0</v>
      </c>
      <c r="CR204" s="633">
        <v>0.0</v>
      </c>
      <c r="CS204" s="633">
        <f t="shared" si="17"/>
        <v>0</v>
      </c>
      <c r="CT204" s="632">
        <f t="shared" si="18"/>
        <v>0</v>
      </c>
      <c r="CU204" s="633">
        <v>0.0</v>
      </c>
      <c r="CV204" s="633">
        <f t="shared" si="19"/>
        <v>0</v>
      </c>
      <c r="CW204" s="632">
        <f t="shared" si="20"/>
        <v>0</v>
      </c>
      <c r="CX204" s="633">
        <v>0.0</v>
      </c>
      <c r="CY204" s="633">
        <f t="shared" si="21"/>
        <v>0</v>
      </c>
      <c r="CZ204" s="632">
        <f t="shared" si="22"/>
        <v>0</v>
      </c>
      <c r="DA204" s="633">
        <v>0.0</v>
      </c>
      <c r="DB204" s="633">
        <f t="shared" si="23"/>
        <v>0</v>
      </c>
      <c r="DC204" s="632">
        <f t="shared" si="24"/>
        <v>0</v>
      </c>
      <c r="DD204" s="633">
        <v>0.0</v>
      </c>
      <c r="DE204" s="632">
        <f t="shared" si="25"/>
        <v>0</v>
      </c>
      <c r="DF204" s="632">
        <f t="shared" si="26"/>
        <v>0</v>
      </c>
    </row>
    <row r="205">
      <c r="A205" s="643">
        <v>6762650.0</v>
      </c>
      <c r="B205" s="635" t="s">
        <v>26891</v>
      </c>
      <c r="C205" s="636" t="s">
        <v>399</v>
      </c>
      <c r="D205" s="637">
        <v>45760.9212962963</v>
      </c>
      <c r="E205" s="637">
        <v>45760.9359837963</v>
      </c>
      <c r="F205" s="637">
        <v>45760.93664351852</v>
      </c>
      <c r="G205" s="636"/>
      <c r="H205" s="636" t="s">
        <v>81</v>
      </c>
      <c r="I205" s="636" t="s">
        <v>26884</v>
      </c>
      <c r="J205" s="636">
        <v>36.0</v>
      </c>
      <c r="K205" s="639">
        <v>798000.0</v>
      </c>
      <c r="L205" s="636" t="s">
        <v>25863</v>
      </c>
      <c r="M205" s="640" t="s">
        <v>29426</v>
      </c>
      <c r="N205" s="636" t="s">
        <v>26889</v>
      </c>
      <c r="O205" s="636" t="s">
        <v>26886</v>
      </c>
      <c r="P205" s="636" t="s">
        <v>26890</v>
      </c>
      <c r="Q205" s="636" t="s">
        <v>29427</v>
      </c>
      <c r="R205" s="222"/>
      <c r="S205" s="641">
        <v>45777.0</v>
      </c>
      <c r="T205" s="631" t="s">
        <v>28223</v>
      </c>
      <c r="U205" s="633">
        <v>798000.0</v>
      </c>
      <c r="V205" s="633">
        <v>774060.0</v>
      </c>
      <c r="W205" s="629"/>
      <c r="X205" s="222"/>
      <c r="Y205" s="222"/>
      <c r="Z205" s="222"/>
      <c r="AA205" s="222"/>
      <c r="AB205" s="222"/>
      <c r="AC205" s="222"/>
      <c r="AD205" s="222"/>
      <c r="AE205" s="222"/>
      <c r="AF205" s="222"/>
      <c r="AG205" s="222"/>
      <c r="AH205" s="222"/>
      <c r="AI205" s="222"/>
      <c r="AJ205" s="222"/>
      <c r="AK205" s="222"/>
      <c r="AL205" s="222"/>
      <c r="AM205" s="222"/>
      <c r="AN205" s="222"/>
      <c r="AO205" s="222"/>
      <c r="AP205" s="222"/>
      <c r="AQ205" s="222"/>
      <c r="AR205" s="222"/>
      <c r="AS205" s="222"/>
      <c r="AT205" s="222"/>
      <c r="AU205" s="222"/>
      <c r="AV205" s="222"/>
      <c r="AW205" s="222"/>
      <c r="AX205" s="222"/>
      <c r="AY205" s="222"/>
      <c r="AZ205" s="222"/>
      <c r="BA205" s="222"/>
      <c r="BB205" s="222"/>
      <c r="BC205" s="222"/>
      <c r="BD205" s="222"/>
      <c r="BE205" s="222"/>
      <c r="BF205" s="222"/>
      <c r="BG205" s="222"/>
      <c r="BH205" s="222"/>
      <c r="BI205" s="222"/>
      <c r="BJ205" s="222"/>
      <c r="BK205" s="222"/>
      <c r="BL205" s="630">
        <f t="shared" si="1"/>
        <v>798000</v>
      </c>
      <c r="BM205" s="222"/>
      <c r="BN205" s="222"/>
      <c r="BO205" s="222"/>
      <c r="BP205" s="222"/>
      <c r="BQ205" s="222"/>
      <c r="BR205" s="222"/>
      <c r="BS205" s="222"/>
      <c r="BT205" s="639">
        <v>798000.0</v>
      </c>
      <c r="BU205" s="222"/>
      <c r="BV205" s="632">
        <f t="shared" si="2"/>
        <v>798000</v>
      </c>
      <c r="BW205" s="633">
        <v>0.0</v>
      </c>
      <c r="BX205" s="633">
        <f t="shared" si="3"/>
        <v>66500</v>
      </c>
      <c r="BY205" s="632">
        <f t="shared" si="4"/>
        <v>731500</v>
      </c>
      <c r="BZ205" s="633">
        <v>0.0</v>
      </c>
      <c r="CA205" s="633">
        <f t="shared" si="5"/>
        <v>66500</v>
      </c>
      <c r="CB205" s="632">
        <f t="shared" si="6"/>
        <v>665000</v>
      </c>
      <c r="CC205" s="633">
        <v>0.0</v>
      </c>
      <c r="CD205" s="633">
        <f t="shared" si="7"/>
        <v>66500</v>
      </c>
      <c r="CE205" s="632">
        <f t="shared" si="8"/>
        <v>598500</v>
      </c>
      <c r="CF205" s="633">
        <v>0.0</v>
      </c>
      <c r="CG205" s="633">
        <f t="shared" si="9"/>
        <v>66500</v>
      </c>
      <c r="CH205" s="632">
        <f t="shared" si="10"/>
        <v>532000</v>
      </c>
      <c r="CI205" s="633">
        <v>0.0</v>
      </c>
      <c r="CJ205" s="633">
        <f t="shared" si="11"/>
        <v>66500</v>
      </c>
      <c r="CK205" s="632">
        <f t="shared" si="12"/>
        <v>465500</v>
      </c>
      <c r="CL205" s="633">
        <v>0.0</v>
      </c>
      <c r="CM205" s="633">
        <f t="shared" si="13"/>
        <v>66500</v>
      </c>
      <c r="CN205" s="632">
        <f t="shared" si="14"/>
        <v>399000</v>
      </c>
      <c r="CO205" s="633">
        <v>0.0</v>
      </c>
      <c r="CP205" s="633">
        <f t="shared" si="15"/>
        <v>66500</v>
      </c>
      <c r="CQ205" s="632">
        <f t="shared" si="16"/>
        <v>332500</v>
      </c>
      <c r="CR205" s="633">
        <v>0.0</v>
      </c>
      <c r="CS205" s="633">
        <f t="shared" si="17"/>
        <v>66500</v>
      </c>
      <c r="CT205" s="632">
        <f t="shared" si="18"/>
        <v>266000</v>
      </c>
      <c r="CU205" s="633">
        <v>0.0</v>
      </c>
      <c r="CV205" s="633">
        <f t="shared" si="19"/>
        <v>66500</v>
      </c>
      <c r="CW205" s="632">
        <f t="shared" si="20"/>
        <v>199500</v>
      </c>
      <c r="CX205" s="633">
        <v>0.0</v>
      </c>
      <c r="CY205" s="633">
        <f t="shared" si="21"/>
        <v>66500</v>
      </c>
      <c r="CZ205" s="632">
        <f t="shared" si="22"/>
        <v>133000</v>
      </c>
      <c r="DA205" s="633">
        <v>0.0</v>
      </c>
      <c r="DB205" s="633">
        <f t="shared" si="23"/>
        <v>66500</v>
      </c>
      <c r="DC205" s="632">
        <f t="shared" si="24"/>
        <v>66500</v>
      </c>
      <c r="DD205" s="633">
        <v>0.0</v>
      </c>
      <c r="DE205" s="632">
        <f t="shared" si="25"/>
        <v>66500</v>
      </c>
      <c r="DF205" s="632">
        <f t="shared" si="26"/>
        <v>0</v>
      </c>
    </row>
    <row r="206" hidden="1">
      <c r="A206" s="643">
        <v>6762683.0</v>
      </c>
      <c r="B206" s="635" t="s">
        <v>29428</v>
      </c>
      <c r="C206" s="636" t="s">
        <v>399</v>
      </c>
      <c r="D206" s="637">
        <v>45760.93931712963</v>
      </c>
      <c r="E206" s="637">
        <v>45760.940729166665</v>
      </c>
      <c r="F206" s="637">
        <v>45760.94782407407</v>
      </c>
      <c r="G206" s="636"/>
      <c r="H206" s="636" t="s">
        <v>973</v>
      </c>
      <c r="I206" s="636" t="s">
        <v>29429</v>
      </c>
      <c r="J206" s="636">
        <v>36.0</v>
      </c>
      <c r="K206" s="639">
        <v>798000.0</v>
      </c>
      <c r="L206" s="636" t="s">
        <v>28188</v>
      </c>
      <c r="M206" s="640" t="s">
        <v>29430</v>
      </c>
      <c r="N206" s="636" t="s">
        <v>29431</v>
      </c>
      <c r="O206" s="636" t="s">
        <v>29432</v>
      </c>
      <c r="P206" s="636" t="s">
        <v>29433</v>
      </c>
      <c r="Q206" s="636" t="s">
        <v>29434</v>
      </c>
      <c r="R206" s="222"/>
      <c r="S206" s="222"/>
      <c r="T206" s="222"/>
      <c r="U206" s="628"/>
      <c r="V206" s="222"/>
      <c r="W206" s="629"/>
      <c r="X206" s="222"/>
      <c r="Y206" s="222"/>
      <c r="Z206" s="222"/>
      <c r="AA206" s="222"/>
      <c r="AB206" s="222"/>
      <c r="AC206" s="222"/>
      <c r="AD206" s="222"/>
      <c r="AE206" s="222"/>
      <c r="AF206" s="222"/>
      <c r="AG206" s="222"/>
      <c r="AH206" s="222"/>
      <c r="AI206" s="222"/>
      <c r="AJ206" s="222"/>
      <c r="AK206" s="222"/>
      <c r="AL206" s="222"/>
      <c r="AM206" s="222"/>
      <c r="AN206" s="222"/>
      <c r="AO206" s="222"/>
      <c r="AP206" s="222"/>
      <c r="AQ206" s="222"/>
      <c r="AR206" s="222"/>
      <c r="AS206" s="222"/>
      <c r="AT206" s="222"/>
      <c r="AU206" s="222"/>
      <c r="AV206" s="222"/>
      <c r="AW206" s="222"/>
      <c r="AX206" s="222"/>
      <c r="AY206" s="222"/>
      <c r="AZ206" s="222"/>
      <c r="BA206" s="222"/>
      <c r="BB206" s="222"/>
      <c r="BC206" s="222"/>
      <c r="BD206" s="222"/>
      <c r="BE206" s="222"/>
      <c r="BF206" s="222"/>
      <c r="BG206" s="222"/>
      <c r="BH206" s="222"/>
      <c r="BI206" s="222"/>
      <c r="BJ206" s="222"/>
      <c r="BK206" s="222"/>
      <c r="BL206" s="630">
        <f t="shared" si="1"/>
        <v>0</v>
      </c>
      <c r="BM206" s="222"/>
      <c r="BN206" s="222"/>
      <c r="BO206" s="631" t="s">
        <v>102</v>
      </c>
      <c r="BQ206" s="222"/>
      <c r="BR206" s="222"/>
      <c r="BS206" s="222"/>
      <c r="BT206" s="639">
        <v>798000.0</v>
      </c>
      <c r="BU206" s="222"/>
      <c r="BV206" s="632">
        <f t="shared" si="2"/>
        <v>798000</v>
      </c>
      <c r="BW206" s="632">
        <f t="shared" ref="BW206:BW208" si="47">BV206</f>
        <v>798000</v>
      </c>
      <c r="BX206" s="633">
        <f t="shared" si="3"/>
        <v>0</v>
      </c>
      <c r="BY206" s="632">
        <f t="shared" si="4"/>
        <v>0</v>
      </c>
      <c r="BZ206" s="633">
        <v>0.0</v>
      </c>
      <c r="CA206" s="633">
        <f t="shared" si="5"/>
        <v>0</v>
      </c>
      <c r="CB206" s="632">
        <f t="shared" si="6"/>
        <v>0</v>
      </c>
      <c r="CC206" s="633">
        <v>0.0</v>
      </c>
      <c r="CD206" s="633">
        <f t="shared" si="7"/>
        <v>0</v>
      </c>
      <c r="CE206" s="632">
        <f t="shared" si="8"/>
        <v>0</v>
      </c>
      <c r="CF206" s="633">
        <v>0.0</v>
      </c>
      <c r="CG206" s="633">
        <f t="shared" si="9"/>
        <v>0</v>
      </c>
      <c r="CH206" s="632">
        <f t="shared" si="10"/>
        <v>0</v>
      </c>
      <c r="CI206" s="633">
        <v>0.0</v>
      </c>
      <c r="CJ206" s="633">
        <f t="shared" si="11"/>
        <v>0</v>
      </c>
      <c r="CK206" s="632">
        <f t="shared" si="12"/>
        <v>0</v>
      </c>
      <c r="CL206" s="633">
        <v>0.0</v>
      </c>
      <c r="CM206" s="633">
        <f t="shared" si="13"/>
        <v>0</v>
      </c>
      <c r="CN206" s="632">
        <f t="shared" si="14"/>
        <v>0</v>
      </c>
      <c r="CO206" s="633">
        <v>0.0</v>
      </c>
      <c r="CP206" s="633">
        <f t="shared" si="15"/>
        <v>0</v>
      </c>
      <c r="CQ206" s="632">
        <f t="shared" si="16"/>
        <v>0</v>
      </c>
      <c r="CR206" s="633">
        <v>0.0</v>
      </c>
      <c r="CS206" s="633">
        <f t="shared" si="17"/>
        <v>0</v>
      </c>
      <c r="CT206" s="632">
        <f t="shared" si="18"/>
        <v>0</v>
      </c>
      <c r="CU206" s="633">
        <v>0.0</v>
      </c>
      <c r="CV206" s="633">
        <f t="shared" si="19"/>
        <v>0</v>
      </c>
      <c r="CW206" s="632">
        <f t="shared" si="20"/>
        <v>0</v>
      </c>
      <c r="CX206" s="633">
        <v>0.0</v>
      </c>
      <c r="CY206" s="633">
        <f t="shared" si="21"/>
        <v>0</v>
      </c>
      <c r="CZ206" s="632">
        <f t="shared" si="22"/>
        <v>0</v>
      </c>
      <c r="DA206" s="633">
        <v>0.0</v>
      </c>
      <c r="DB206" s="633">
        <f t="shared" si="23"/>
        <v>0</v>
      </c>
      <c r="DC206" s="632">
        <f t="shared" si="24"/>
        <v>0</v>
      </c>
      <c r="DD206" s="633">
        <v>0.0</v>
      </c>
      <c r="DE206" s="632">
        <f t="shared" si="25"/>
        <v>0</v>
      </c>
      <c r="DF206" s="632">
        <f t="shared" si="26"/>
        <v>0</v>
      </c>
    </row>
    <row r="207">
      <c r="A207" s="643">
        <v>6762687.0</v>
      </c>
      <c r="B207" s="635" t="s">
        <v>26902</v>
      </c>
      <c r="C207" s="636" t="s">
        <v>399</v>
      </c>
      <c r="D207" s="637">
        <v>45760.93243055556</v>
      </c>
      <c r="E207" s="637">
        <v>45760.93755787037</v>
      </c>
      <c r="F207" s="637">
        <v>45760.947060185186</v>
      </c>
      <c r="G207" s="636"/>
      <c r="H207" s="636" t="s">
        <v>89</v>
      </c>
      <c r="I207" s="636" t="s">
        <v>26895</v>
      </c>
      <c r="J207" s="636" t="s">
        <v>25897</v>
      </c>
      <c r="K207" s="639">
        <v>798000.0</v>
      </c>
      <c r="L207" s="636" t="s">
        <v>25863</v>
      </c>
      <c r="M207" s="640" t="s">
        <v>29435</v>
      </c>
      <c r="N207" s="636" t="s">
        <v>26900</v>
      </c>
      <c r="O207" s="636" t="s">
        <v>26897</v>
      </c>
      <c r="P207" s="636" t="s">
        <v>26901</v>
      </c>
      <c r="Q207" s="636" t="s">
        <v>29436</v>
      </c>
      <c r="R207" s="222"/>
      <c r="S207" s="222"/>
      <c r="T207" s="222"/>
      <c r="U207" s="628"/>
      <c r="V207" s="222"/>
      <c r="W207" s="629"/>
      <c r="X207" s="222"/>
      <c r="Y207" s="222"/>
      <c r="Z207" s="222"/>
      <c r="AA207" s="222"/>
      <c r="AB207" s="222"/>
      <c r="AC207" s="222"/>
      <c r="AD207" s="222"/>
      <c r="AE207" s="222"/>
      <c r="AF207" s="222"/>
      <c r="AG207" s="222"/>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c r="BL207" s="630">
        <f t="shared" si="1"/>
        <v>0</v>
      </c>
      <c r="BM207" s="222"/>
      <c r="BN207" s="222"/>
      <c r="BO207" s="631" t="s">
        <v>102</v>
      </c>
      <c r="BQ207" s="222"/>
      <c r="BR207" s="222"/>
      <c r="BS207" s="222"/>
      <c r="BT207" s="639">
        <v>798000.0</v>
      </c>
      <c r="BU207" s="222"/>
      <c r="BV207" s="632">
        <f t="shared" si="2"/>
        <v>798000</v>
      </c>
      <c r="BW207" s="632">
        <f t="shared" si="47"/>
        <v>798000</v>
      </c>
      <c r="BX207" s="633">
        <f t="shared" si="3"/>
        <v>0</v>
      </c>
      <c r="BY207" s="632">
        <f t="shared" si="4"/>
        <v>0</v>
      </c>
      <c r="BZ207" s="633">
        <v>0.0</v>
      </c>
      <c r="CA207" s="633">
        <f t="shared" si="5"/>
        <v>0</v>
      </c>
      <c r="CB207" s="632">
        <f t="shared" si="6"/>
        <v>0</v>
      </c>
      <c r="CC207" s="633">
        <v>0.0</v>
      </c>
      <c r="CD207" s="633">
        <f t="shared" si="7"/>
        <v>0</v>
      </c>
      <c r="CE207" s="632">
        <f t="shared" si="8"/>
        <v>0</v>
      </c>
      <c r="CF207" s="633">
        <v>0.0</v>
      </c>
      <c r="CG207" s="633">
        <f t="shared" si="9"/>
        <v>0</v>
      </c>
      <c r="CH207" s="632">
        <f t="shared" si="10"/>
        <v>0</v>
      </c>
      <c r="CI207" s="633">
        <v>0.0</v>
      </c>
      <c r="CJ207" s="633">
        <f t="shared" si="11"/>
        <v>0</v>
      </c>
      <c r="CK207" s="632">
        <f t="shared" si="12"/>
        <v>0</v>
      </c>
      <c r="CL207" s="633">
        <v>0.0</v>
      </c>
      <c r="CM207" s="633">
        <f t="shared" si="13"/>
        <v>0</v>
      </c>
      <c r="CN207" s="632">
        <f t="shared" si="14"/>
        <v>0</v>
      </c>
      <c r="CO207" s="633">
        <v>0.0</v>
      </c>
      <c r="CP207" s="633">
        <f t="shared" si="15"/>
        <v>0</v>
      </c>
      <c r="CQ207" s="632">
        <f t="shared" si="16"/>
        <v>0</v>
      </c>
      <c r="CR207" s="633">
        <v>0.0</v>
      </c>
      <c r="CS207" s="633">
        <f t="shared" si="17"/>
        <v>0</v>
      </c>
      <c r="CT207" s="632">
        <f t="shared" si="18"/>
        <v>0</v>
      </c>
      <c r="CU207" s="633">
        <v>0.0</v>
      </c>
      <c r="CV207" s="633">
        <f t="shared" si="19"/>
        <v>0</v>
      </c>
      <c r="CW207" s="632">
        <f t="shared" si="20"/>
        <v>0</v>
      </c>
      <c r="CX207" s="633">
        <v>0.0</v>
      </c>
      <c r="CY207" s="633">
        <f t="shared" si="21"/>
        <v>0</v>
      </c>
      <c r="CZ207" s="632">
        <f t="shared" si="22"/>
        <v>0</v>
      </c>
      <c r="DA207" s="633">
        <v>0.0</v>
      </c>
      <c r="DB207" s="633">
        <f t="shared" si="23"/>
        <v>0</v>
      </c>
      <c r="DC207" s="632">
        <f t="shared" si="24"/>
        <v>0</v>
      </c>
      <c r="DD207" s="633">
        <v>0.0</v>
      </c>
      <c r="DE207" s="632">
        <f t="shared" si="25"/>
        <v>0</v>
      </c>
      <c r="DF207" s="632">
        <f t="shared" si="26"/>
        <v>0</v>
      </c>
    </row>
    <row r="208" hidden="1">
      <c r="A208" s="643">
        <v>6762706.0</v>
      </c>
      <c r="B208" s="635" t="s">
        <v>29437</v>
      </c>
      <c r="C208" s="636" t="s">
        <v>399</v>
      </c>
      <c r="D208" s="637">
        <v>45760.95792824074</v>
      </c>
      <c r="E208" s="637">
        <v>45760.960706018515</v>
      </c>
      <c r="F208" s="637">
        <v>45760.96157407408</v>
      </c>
      <c r="G208" s="636"/>
      <c r="H208" s="636" t="s">
        <v>1118</v>
      </c>
      <c r="I208" s="636" t="s">
        <v>29438</v>
      </c>
      <c r="J208" s="636">
        <v>60.0</v>
      </c>
      <c r="K208" s="639">
        <v>798000.0</v>
      </c>
      <c r="L208" s="636" t="s">
        <v>28188</v>
      </c>
      <c r="M208" s="640" t="s">
        <v>29439</v>
      </c>
      <c r="N208" s="636" t="s">
        <v>29440</v>
      </c>
      <c r="O208" s="636" t="s">
        <v>29441</v>
      </c>
      <c r="P208" s="636" t="s">
        <v>29442</v>
      </c>
      <c r="Q208" s="636" t="s">
        <v>29443</v>
      </c>
      <c r="R208" s="222"/>
      <c r="S208" s="222"/>
      <c r="T208" s="222"/>
      <c r="U208" s="628"/>
      <c r="V208" s="222"/>
      <c r="W208" s="629"/>
      <c r="X208" s="222"/>
      <c r="Y208" s="222"/>
      <c r="Z208" s="222"/>
      <c r="AA208" s="222"/>
      <c r="AB208" s="222"/>
      <c r="AC208" s="222"/>
      <c r="AD208" s="222"/>
      <c r="AE208" s="222"/>
      <c r="AF208" s="222"/>
      <c r="AG208" s="222"/>
      <c r="AH208" s="222"/>
      <c r="AI208" s="222"/>
      <c r="AJ208" s="222"/>
      <c r="AK208" s="222"/>
      <c r="AL208" s="222"/>
      <c r="AM208" s="222"/>
      <c r="AN208" s="222"/>
      <c r="AO208" s="222"/>
      <c r="AP208" s="222"/>
      <c r="AQ208" s="222"/>
      <c r="AR208" s="222"/>
      <c r="AS208" s="222"/>
      <c r="AT208" s="222"/>
      <c r="AU208" s="222"/>
      <c r="AV208" s="222"/>
      <c r="AW208" s="222"/>
      <c r="AX208" s="222"/>
      <c r="AY208" s="222"/>
      <c r="AZ208" s="222"/>
      <c r="BA208" s="222"/>
      <c r="BB208" s="222"/>
      <c r="BC208" s="222"/>
      <c r="BD208" s="222"/>
      <c r="BE208" s="222"/>
      <c r="BF208" s="222"/>
      <c r="BG208" s="222"/>
      <c r="BH208" s="222"/>
      <c r="BI208" s="222"/>
      <c r="BJ208" s="222"/>
      <c r="BK208" s="222"/>
      <c r="BL208" s="630">
        <f t="shared" si="1"/>
        <v>0</v>
      </c>
      <c r="BM208" s="222"/>
      <c r="BN208" s="222"/>
      <c r="BO208" s="222"/>
      <c r="BP208" s="222"/>
      <c r="BQ208" s="631" t="s">
        <v>28149</v>
      </c>
      <c r="BR208" s="222"/>
      <c r="BS208" s="222"/>
      <c r="BT208" s="639">
        <v>798000.0</v>
      </c>
      <c r="BU208" s="222"/>
      <c r="BV208" s="632">
        <f t="shared" si="2"/>
        <v>798000</v>
      </c>
      <c r="BW208" s="632">
        <f t="shared" si="47"/>
        <v>798000</v>
      </c>
      <c r="BX208" s="633">
        <f t="shared" si="3"/>
        <v>0</v>
      </c>
      <c r="BY208" s="632">
        <f t="shared" si="4"/>
        <v>0</v>
      </c>
      <c r="BZ208" s="633">
        <v>0.0</v>
      </c>
      <c r="CA208" s="633">
        <f t="shared" si="5"/>
        <v>0</v>
      </c>
      <c r="CB208" s="632">
        <f t="shared" si="6"/>
        <v>0</v>
      </c>
      <c r="CC208" s="633">
        <v>0.0</v>
      </c>
      <c r="CD208" s="633">
        <f t="shared" si="7"/>
        <v>0</v>
      </c>
      <c r="CE208" s="632">
        <f t="shared" si="8"/>
        <v>0</v>
      </c>
      <c r="CF208" s="633">
        <v>0.0</v>
      </c>
      <c r="CG208" s="633">
        <f t="shared" si="9"/>
        <v>0</v>
      </c>
      <c r="CH208" s="632">
        <f t="shared" si="10"/>
        <v>0</v>
      </c>
      <c r="CI208" s="633">
        <v>0.0</v>
      </c>
      <c r="CJ208" s="633">
        <f t="shared" si="11"/>
        <v>0</v>
      </c>
      <c r="CK208" s="632">
        <f t="shared" si="12"/>
        <v>0</v>
      </c>
      <c r="CL208" s="633">
        <v>0.0</v>
      </c>
      <c r="CM208" s="633">
        <f t="shared" si="13"/>
        <v>0</v>
      </c>
      <c r="CN208" s="632">
        <f t="shared" si="14"/>
        <v>0</v>
      </c>
      <c r="CO208" s="633">
        <v>0.0</v>
      </c>
      <c r="CP208" s="633">
        <f t="shared" si="15"/>
        <v>0</v>
      </c>
      <c r="CQ208" s="632">
        <f t="shared" si="16"/>
        <v>0</v>
      </c>
      <c r="CR208" s="633">
        <v>0.0</v>
      </c>
      <c r="CS208" s="633">
        <f t="shared" si="17"/>
        <v>0</v>
      </c>
      <c r="CT208" s="632">
        <f t="shared" si="18"/>
        <v>0</v>
      </c>
      <c r="CU208" s="633">
        <v>0.0</v>
      </c>
      <c r="CV208" s="633">
        <f t="shared" si="19"/>
        <v>0</v>
      </c>
      <c r="CW208" s="632">
        <f t="shared" si="20"/>
        <v>0</v>
      </c>
      <c r="CX208" s="633">
        <v>0.0</v>
      </c>
      <c r="CY208" s="633">
        <f t="shared" si="21"/>
        <v>0</v>
      </c>
      <c r="CZ208" s="632">
        <f t="shared" si="22"/>
        <v>0</v>
      </c>
      <c r="DA208" s="633">
        <v>0.0</v>
      </c>
      <c r="DB208" s="633">
        <f t="shared" si="23"/>
        <v>0</v>
      </c>
      <c r="DC208" s="632">
        <f t="shared" si="24"/>
        <v>0</v>
      </c>
      <c r="DD208" s="633">
        <v>0.0</v>
      </c>
      <c r="DE208" s="632">
        <f t="shared" si="25"/>
        <v>0</v>
      </c>
      <c r="DF208" s="632">
        <f t="shared" si="26"/>
        <v>0</v>
      </c>
    </row>
    <row r="209" hidden="1">
      <c r="A209" s="643">
        <v>6766192.0</v>
      </c>
      <c r="B209" s="635" t="s">
        <v>29444</v>
      </c>
      <c r="C209" s="636" t="s">
        <v>399</v>
      </c>
      <c r="D209" s="637">
        <v>45761.58578703704</v>
      </c>
      <c r="E209" s="637">
        <v>45761.58702546296</v>
      </c>
      <c r="F209" s="637">
        <v>45761.58736111111</v>
      </c>
      <c r="G209" s="636"/>
      <c r="H209" s="636" t="s">
        <v>652</v>
      </c>
      <c r="I209" s="636" t="s">
        <v>29445</v>
      </c>
      <c r="J209" s="636">
        <v>36.0</v>
      </c>
      <c r="K209" s="639">
        <v>798000.0</v>
      </c>
      <c r="L209" s="636" t="s">
        <v>28188</v>
      </c>
      <c r="M209" s="640" t="s">
        <v>29446</v>
      </c>
      <c r="N209" s="636" t="s">
        <v>29447</v>
      </c>
      <c r="O209" s="636" t="s">
        <v>29448</v>
      </c>
      <c r="P209" s="636" t="s">
        <v>29449</v>
      </c>
      <c r="Q209" s="636" t="s">
        <v>29450</v>
      </c>
      <c r="R209" s="222"/>
      <c r="S209" s="641">
        <v>45777.0</v>
      </c>
      <c r="T209" s="631" t="s">
        <v>28223</v>
      </c>
      <c r="U209" s="633">
        <v>798000.0</v>
      </c>
      <c r="V209" s="633">
        <v>774060.0</v>
      </c>
      <c r="W209" s="629"/>
      <c r="X209" s="222"/>
      <c r="Y209" s="222"/>
      <c r="Z209" s="222"/>
      <c r="AA209" s="222"/>
      <c r="AB209" s="222"/>
      <c r="AC209" s="222"/>
      <c r="AD209" s="222"/>
      <c r="AE209" s="222"/>
      <c r="AF209" s="222"/>
      <c r="AG209" s="222"/>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c r="BL209" s="630">
        <f t="shared" si="1"/>
        <v>798000</v>
      </c>
      <c r="BM209" s="222"/>
      <c r="BN209" s="222"/>
      <c r="BO209" s="222"/>
      <c r="BP209" s="222"/>
      <c r="BQ209" s="222"/>
      <c r="BR209" s="222"/>
      <c r="BS209" s="222"/>
      <c r="BT209" s="639">
        <v>798000.0</v>
      </c>
      <c r="BU209" s="222"/>
      <c r="BV209" s="632">
        <f t="shared" si="2"/>
        <v>798000</v>
      </c>
      <c r="BW209" s="633">
        <v>0.0</v>
      </c>
      <c r="BX209" s="633">
        <f t="shared" si="3"/>
        <v>66500</v>
      </c>
      <c r="BY209" s="632">
        <f t="shared" si="4"/>
        <v>731500</v>
      </c>
      <c r="BZ209" s="633">
        <v>0.0</v>
      </c>
      <c r="CA209" s="633">
        <f t="shared" si="5"/>
        <v>66500</v>
      </c>
      <c r="CB209" s="632">
        <f t="shared" si="6"/>
        <v>665000</v>
      </c>
      <c r="CC209" s="633">
        <v>0.0</v>
      </c>
      <c r="CD209" s="633">
        <f t="shared" si="7"/>
        <v>66500</v>
      </c>
      <c r="CE209" s="632">
        <f t="shared" si="8"/>
        <v>598500</v>
      </c>
      <c r="CF209" s="633">
        <v>0.0</v>
      </c>
      <c r="CG209" s="633">
        <f t="shared" si="9"/>
        <v>66500</v>
      </c>
      <c r="CH209" s="632">
        <f t="shared" si="10"/>
        <v>532000</v>
      </c>
      <c r="CI209" s="633">
        <v>0.0</v>
      </c>
      <c r="CJ209" s="633">
        <f t="shared" si="11"/>
        <v>66500</v>
      </c>
      <c r="CK209" s="632">
        <f t="shared" si="12"/>
        <v>465500</v>
      </c>
      <c r="CL209" s="633">
        <v>0.0</v>
      </c>
      <c r="CM209" s="633">
        <f t="shared" si="13"/>
        <v>66500</v>
      </c>
      <c r="CN209" s="632">
        <f t="shared" si="14"/>
        <v>399000</v>
      </c>
      <c r="CO209" s="633">
        <v>0.0</v>
      </c>
      <c r="CP209" s="633">
        <f t="shared" si="15"/>
        <v>66500</v>
      </c>
      <c r="CQ209" s="632">
        <f t="shared" si="16"/>
        <v>332500</v>
      </c>
      <c r="CR209" s="633">
        <v>0.0</v>
      </c>
      <c r="CS209" s="633">
        <f t="shared" si="17"/>
        <v>66500</v>
      </c>
      <c r="CT209" s="632">
        <f t="shared" si="18"/>
        <v>266000</v>
      </c>
      <c r="CU209" s="633">
        <v>0.0</v>
      </c>
      <c r="CV209" s="633">
        <f t="shared" si="19"/>
        <v>66500</v>
      </c>
      <c r="CW209" s="632">
        <f t="shared" si="20"/>
        <v>199500</v>
      </c>
      <c r="CX209" s="633">
        <v>0.0</v>
      </c>
      <c r="CY209" s="633">
        <f t="shared" si="21"/>
        <v>66500</v>
      </c>
      <c r="CZ209" s="632">
        <f t="shared" si="22"/>
        <v>133000</v>
      </c>
      <c r="DA209" s="633">
        <v>0.0</v>
      </c>
      <c r="DB209" s="633">
        <f t="shared" si="23"/>
        <v>66500</v>
      </c>
      <c r="DC209" s="632">
        <f t="shared" si="24"/>
        <v>66500</v>
      </c>
      <c r="DD209" s="633">
        <v>0.0</v>
      </c>
      <c r="DE209" s="632">
        <f t="shared" si="25"/>
        <v>66500</v>
      </c>
      <c r="DF209" s="632">
        <f t="shared" si="26"/>
        <v>0</v>
      </c>
    </row>
    <row r="210" hidden="1">
      <c r="A210" s="643">
        <v>6766294.0</v>
      </c>
      <c r="B210" s="635" t="s">
        <v>29451</v>
      </c>
      <c r="C210" s="636" t="s">
        <v>399</v>
      </c>
      <c r="D210" s="637">
        <v>45761.59475694445</v>
      </c>
      <c r="E210" s="637">
        <v>45761.59841435185</v>
      </c>
      <c r="F210" s="637">
        <v>45761.59862268518</v>
      </c>
      <c r="G210" s="636"/>
      <c r="H210" s="636" t="s">
        <v>448</v>
      </c>
      <c r="I210" s="636" t="s">
        <v>29452</v>
      </c>
      <c r="J210" s="636"/>
      <c r="K210" s="639">
        <v>798000.0</v>
      </c>
      <c r="L210" s="636" t="s">
        <v>28188</v>
      </c>
      <c r="M210" s="640" t="s">
        <v>29453</v>
      </c>
      <c r="N210" s="636" t="s">
        <v>29454</v>
      </c>
      <c r="O210" s="636" t="s">
        <v>29455</v>
      </c>
      <c r="P210" s="636" t="s">
        <v>29456</v>
      </c>
      <c r="Q210" s="636" t="s">
        <v>29457</v>
      </c>
      <c r="R210" s="222"/>
      <c r="S210" s="641">
        <v>45761.0</v>
      </c>
      <c r="T210" s="631" t="s">
        <v>28202</v>
      </c>
      <c r="U210" s="633">
        <v>598000.0</v>
      </c>
      <c r="V210" s="633">
        <v>571091.0</v>
      </c>
      <c r="W210" s="629"/>
      <c r="X210" s="641">
        <v>45761.0</v>
      </c>
      <c r="Y210" s="631" t="s">
        <v>28202</v>
      </c>
      <c r="Z210" s="633">
        <v>200000.0</v>
      </c>
      <c r="AA210" s="633">
        <v>191001.0</v>
      </c>
      <c r="AB210" s="222"/>
      <c r="AC210" s="222"/>
      <c r="AD210" s="222"/>
      <c r="AE210" s="222"/>
      <c r="AF210" s="222"/>
      <c r="AG210" s="222"/>
      <c r="AH210" s="222"/>
      <c r="AI210" s="222"/>
      <c r="AJ210" s="222"/>
      <c r="AK210" s="222"/>
      <c r="AL210" s="222"/>
      <c r="AM210" s="222"/>
      <c r="AN210" s="222"/>
      <c r="AO210" s="222"/>
      <c r="AP210" s="222"/>
      <c r="AQ210" s="222"/>
      <c r="AR210" s="222"/>
      <c r="AS210" s="222"/>
      <c r="AT210" s="222"/>
      <c r="AU210" s="222"/>
      <c r="AV210" s="222"/>
      <c r="AW210" s="222"/>
      <c r="AX210" s="222"/>
      <c r="AY210" s="222"/>
      <c r="AZ210" s="222"/>
      <c r="BA210" s="222"/>
      <c r="BB210" s="222"/>
      <c r="BC210" s="222"/>
      <c r="BD210" s="222"/>
      <c r="BE210" s="222"/>
      <c r="BF210" s="222"/>
      <c r="BG210" s="222"/>
      <c r="BH210" s="222"/>
      <c r="BI210" s="222"/>
      <c r="BJ210" s="222"/>
      <c r="BK210" s="222"/>
      <c r="BL210" s="630">
        <f t="shared" si="1"/>
        <v>798000</v>
      </c>
      <c r="BM210" s="222"/>
      <c r="BN210" s="222"/>
      <c r="BO210" s="222"/>
      <c r="BP210" s="222"/>
      <c r="BQ210" s="222"/>
      <c r="BR210" s="222"/>
      <c r="BS210" s="222"/>
      <c r="BT210" s="639">
        <v>798000.0</v>
      </c>
      <c r="BU210" s="222"/>
      <c r="BV210" s="632">
        <f t="shared" si="2"/>
        <v>798000</v>
      </c>
      <c r="BW210" s="633">
        <v>0.0</v>
      </c>
      <c r="BX210" s="633">
        <f t="shared" si="3"/>
        <v>66500</v>
      </c>
      <c r="BY210" s="632">
        <f t="shared" si="4"/>
        <v>731500</v>
      </c>
      <c r="BZ210" s="633">
        <v>0.0</v>
      </c>
      <c r="CA210" s="633">
        <f t="shared" si="5"/>
        <v>66500</v>
      </c>
      <c r="CB210" s="632">
        <f t="shared" si="6"/>
        <v>665000</v>
      </c>
      <c r="CC210" s="633">
        <v>0.0</v>
      </c>
      <c r="CD210" s="633">
        <f t="shared" si="7"/>
        <v>66500</v>
      </c>
      <c r="CE210" s="632">
        <f t="shared" si="8"/>
        <v>598500</v>
      </c>
      <c r="CF210" s="633">
        <v>0.0</v>
      </c>
      <c r="CG210" s="633">
        <f t="shared" si="9"/>
        <v>66500</v>
      </c>
      <c r="CH210" s="632">
        <f t="shared" si="10"/>
        <v>532000</v>
      </c>
      <c r="CI210" s="633">
        <v>0.0</v>
      </c>
      <c r="CJ210" s="633">
        <f t="shared" si="11"/>
        <v>66500</v>
      </c>
      <c r="CK210" s="632">
        <f t="shared" si="12"/>
        <v>465500</v>
      </c>
      <c r="CL210" s="633">
        <v>0.0</v>
      </c>
      <c r="CM210" s="633">
        <f t="shared" si="13"/>
        <v>66500</v>
      </c>
      <c r="CN210" s="632">
        <f t="shared" si="14"/>
        <v>399000</v>
      </c>
      <c r="CO210" s="633">
        <v>0.0</v>
      </c>
      <c r="CP210" s="633">
        <f t="shared" si="15"/>
        <v>66500</v>
      </c>
      <c r="CQ210" s="632">
        <f t="shared" si="16"/>
        <v>332500</v>
      </c>
      <c r="CR210" s="633">
        <v>0.0</v>
      </c>
      <c r="CS210" s="633">
        <f t="shared" si="17"/>
        <v>66500</v>
      </c>
      <c r="CT210" s="632">
        <f t="shared" si="18"/>
        <v>266000</v>
      </c>
      <c r="CU210" s="633">
        <v>0.0</v>
      </c>
      <c r="CV210" s="633">
        <f t="shared" si="19"/>
        <v>66500</v>
      </c>
      <c r="CW210" s="632">
        <f t="shared" si="20"/>
        <v>199500</v>
      </c>
      <c r="CX210" s="633">
        <v>0.0</v>
      </c>
      <c r="CY210" s="633">
        <f t="shared" si="21"/>
        <v>66500</v>
      </c>
      <c r="CZ210" s="632">
        <f t="shared" si="22"/>
        <v>133000</v>
      </c>
      <c r="DA210" s="633">
        <v>0.0</v>
      </c>
      <c r="DB210" s="633">
        <f t="shared" si="23"/>
        <v>66500</v>
      </c>
      <c r="DC210" s="632">
        <f t="shared" si="24"/>
        <v>66500</v>
      </c>
      <c r="DD210" s="633">
        <v>0.0</v>
      </c>
      <c r="DE210" s="632">
        <f t="shared" si="25"/>
        <v>66500</v>
      </c>
      <c r="DF210" s="632">
        <f t="shared" si="26"/>
        <v>0</v>
      </c>
    </row>
    <row r="211" hidden="1">
      <c r="A211" s="643">
        <v>6766735.0</v>
      </c>
      <c r="B211" s="635" t="s">
        <v>29458</v>
      </c>
      <c r="C211" s="636" t="s">
        <v>399</v>
      </c>
      <c r="D211" s="637">
        <v>45761.60569444444</v>
      </c>
      <c r="E211" s="637">
        <v>45761.6065625</v>
      </c>
      <c r="F211" s="637">
        <v>45761.607141203705</v>
      </c>
      <c r="G211" s="636"/>
      <c r="H211" s="636" t="s">
        <v>424</v>
      </c>
      <c r="I211" s="636" t="s">
        <v>29459</v>
      </c>
      <c r="J211" s="636">
        <v>60.0</v>
      </c>
      <c r="K211" s="639">
        <v>1980000.0</v>
      </c>
      <c r="L211" s="636" t="s">
        <v>28196</v>
      </c>
      <c r="M211" s="640" t="s">
        <v>29460</v>
      </c>
      <c r="N211" s="636" t="s">
        <v>29461</v>
      </c>
      <c r="O211" s="636" t="s">
        <v>29462</v>
      </c>
      <c r="P211" s="636" t="s">
        <v>29463</v>
      </c>
      <c r="Q211" s="636" t="s">
        <v>29464</v>
      </c>
      <c r="R211" s="222"/>
      <c r="S211" s="222"/>
      <c r="T211" s="222"/>
      <c r="U211" s="628"/>
      <c r="V211" s="222"/>
      <c r="W211" s="629"/>
      <c r="X211" s="222"/>
      <c r="Y211" s="222"/>
      <c r="Z211" s="222"/>
      <c r="AA211" s="222"/>
      <c r="AB211" s="222"/>
      <c r="AC211" s="222"/>
      <c r="AD211" s="222"/>
      <c r="AE211" s="222"/>
      <c r="AF211" s="222"/>
      <c r="AG211" s="222"/>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c r="BL211" s="630">
        <f t="shared" si="1"/>
        <v>0</v>
      </c>
      <c r="BM211" s="222"/>
      <c r="BN211" s="222"/>
      <c r="BO211" s="631" t="s">
        <v>102</v>
      </c>
      <c r="BQ211" s="222"/>
      <c r="BR211" s="222"/>
      <c r="BS211" s="222"/>
      <c r="BT211" s="639">
        <v>1980000.0</v>
      </c>
      <c r="BU211" s="222"/>
      <c r="BV211" s="632">
        <f t="shared" si="2"/>
        <v>1980000</v>
      </c>
      <c r="BW211" s="632">
        <f>BV211</f>
        <v>1980000</v>
      </c>
      <c r="BX211" s="633">
        <f t="shared" si="3"/>
        <v>0</v>
      </c>
      <c r="BY211" s="632">
        <f t="shared" si="4"/>
        <v>0</v>
      </c>
      <c r="BZ211" s="633">
        <v>0.0</v>
      </c>
      <c r="CA211" s="633">
        <f t="shared" si="5"/>
        <v>0</v>
      </c>
      <c r="CB211" s="632">
        <f t="shared" si="6"/>
        <v>0</v>
      </c>
      <c r="CC211" s="633">
        <v>0.0</v>
      </c>
      <c r="CD211" s="633">
        <f t="shared" si="7"/>
        <v>0</v>
      </c>
      <c r="CE211" s="632">
        <f t="shared" si="8"/>
        <v>0</v>
      </c>
      <c r="CF211" s="633">
        <v>0.0</v>
      </c>
      <c r="CG211" s="633">
        <f t="shared" si="9"/>
        <v>0</v>
      </c>
      <c r="CH211" s="632">
        <f t="shared" si="10"/>
        <v>0</v>
      </c>
      <c r="CI211" s="633">
        <v>0.0</v>
      </c>
      <c r="CJ211" s="633">
        <f t="shared" si="11"/>
        <v>0</v>
      </c>
      <c r="CK211" s="632">
        <f t="shared" si="12"/>
        <v>0</v>
      </c>
      <c r="CL211" s="633">
        <v>0.0</v>
      </c>
      <c r="CM211" s="633">
        <f t="shared" si="13"/>
        <v>0</v>
      </c>
      <c r="CN211" s="632">
        <f t="shared" si="14"/>
        <v>0</v>
      </c>
      <c r="CO211" s="633">
        <v>0.0</v>
      </c>
      <c r="CP211" s="633">
        <f t="shared" si="15"/>
        <v>0</v>
      </c>
      <c r="CQ211" s="632">
        <f t="shared" si="16"/>
        <v>0</v>
      </c>
      <c r="CR211" s="633">
        <v>0.0</v>
      </c>
      <c r="CS211" s="633">
        <f t="shared" si="17"/>
        <v>0</v>
      </c>
      <c r="CT211" s="632">
        <f t="shared" si="18"/>
        <v>0</v>
      </c>
      <c r="CU211" s="633">
        <v>0.0</v>
      </c>
      <c r="CV211" s="633">
        <f t="shared" si="19"/>
        <v>0</v>
      </c>
      <c r="CW211" s="632">
        <f t="shared" si="20"/>
        <v>0</v>
      </c>
      <c r="CX211" s="633">
        <v>0.0</v>
      </c>
      <c r="CY211" s="633">
        <f t="shared" si="21"/>
        <v>0</v>
      </c>
      <c r="CZ211" s="632">
        <f t="shared" si="22"/>
        <v>0</v>
      </c>
      <c r="DA211" s="633">
        <v>0.0</v>
      </c>
      <c r="DB211" s="633">
        <f t="shared" si="23"/>
        <v>0</v>
      </c>
      <c r="DC211" s="632">
        <f t="shared" si="24"/>
        <v>0</v>
      </c>
      <c r="DD211" s="633">
        <v>0.0</v>
      </c>
      <c r="DE211" s="632">
        <f t="shared" si="25"/>
        <v>0</v>
      </c>
      <c r="DF211" s="632">
        <f t="shared" si="26"/>
        <v>0</v>
      </c>
    </row>
    <row r="212" hidden="1">
      <c r="A212" s="643">
        <v>6766934.0</v>
      </c>
      <c r="B212" s="635" t="s">
        <v>29465</v>
      </c>
      <c r="C212" s="636" t="s">
        <v>399</v>
      </c>
      <c r="D212" s="637">
        <v>45761.749606481484</v>
      </c>
      <c r="E212" s="637">
        <v>45761.75071759259</v>
      </c>
      <c r="F212" s="637">
        <v>45761.75099537037</v>
      </c>
      <c r="G212" s="636"/>
      <c r="H212" s="636" t="s">
        <v>803</v>
      </c>
      <c r="I212" s="636" t="s">
        <v>29466</v>
      </c>
      <c r="J212" s="636"/>
      <c r="K212" s="639">
        <v>798000.0</v>
      </c>
      <c r="L212" s="636" t="s">
        <v>28188</v>
      </c>
      <c r="M212" s="640" t="s">
        <v>29467</v>
      </c>
      <c r="N212" s="636" t="s">
        <v>29468</v>
      </c>
      <c r="O212" s="636" t="s">
        <v>29469</v>
      </c>
      <c r="P212" s="636" t="s">
        <v>29470</v>
      </c>
      <c r="Q212" s="636" t="s">
        <v>29471</v>
      </c>
      <c r="R212" s="222"/>
      <c r="S212" s="641">
        <v>45761.0</v>
      </c>
      <c r="T212" s="631" t="s">
        <v>28202</v>
      </c>
      <c r="U212" s="633">
        <v>298000.0</v>
      </c>
      <c r="V212" s="633">
        <v>284591.0</v>
      </c>
      <c r="W212" s="629"/>
      <c r="X212" s="641">
        <v>45761.0</v>
      </c>
      <c r="Y212" s="631" t="s">
        <v>28202</v>
      </c>
      <c r="Z212" s="633">
        <v>500000.0</v>
      </c>
      <c r="AA212" s="633">
        <v>477501.0</v>
      </c>
      <c r="AB212" s="222"/>
      <c r="AC212" s="222"/>
      <c r="AD212" s="222"/>
      <c r="AE212" s="222"/>
      <c r="AF212" s="222"/>
      <c r="AG212" s="222"/>
      <c r="AH212" s="222"/>
      <c r="AI212" s="222"/>
      <c r="AJ212" s="222"/>
      <c r="AK212" s="222"/>
      <c r="AL212" s="222"/>
      <c r="AM212" s="222"/>
      <c r="AN212" s="222"/>
      <c r="AO212" s="222"/>
      <c r="AP212" s="222"/>
      <c r="AQ212" s="222"/>
      <c r="AR212" s="222"/>
      <c r="AS212" s="222"/>
      <c r="AT212" s="222"/>
      <c r="AU212" s="222"/>
      <c r="AV212" s="222"/>
      <c r="AW212" s="222"/>
      <c r="AX212" s="222"/>
      <c r="AY212" s="222"/>
      <c r="AZ212" s="222"/>
      <c r="BA212" s="222"/>
      <c r="BB212" s="222"/>
      <c r="BC212" s="222"/>
      <c r="BD212" s="222"/>
      <c r="BE212" s="222"/>
      <c r="BF212" s="222"/>
      <c r="BG212" s="222"/>
      <c r="BH212" s="222"/>
      <c r="BI212" s="222"/>
      <c r="BJ212" s="222"/>
      <c r="BK212" s="222"/>
      <c r="BL212" s="630">
        <f t="shared" si="1"/>
        <v>798000</v>
      </c>
      <c r="BM212" s="222"/>
      <c r="BN212" s="222"/>
      <c r="BO212" s="222"/>
      <c r="BP212" s="222"/>
      <c r="BQ212" s="222"/>
      <c r="BR212" s="222"/>
      <c r="BS212" s="222"/>
      <c r="BT212" s="639">
        <v>798000.0</v>
      </c>
      <c r="BU212" s="222"/>
      <c r="BV212" s="632">
        <f t="shared" si="2"/>
        <v>798000</v>
      </c>
      <c r="BW212" s="633">
        <v>0.0</v>
      </c>
      <c r="BX212" s="633">
        <f t="shared" si="3"/>
        <v>66500</v>
      </c>
      <c r="BY212" s="632">
        <f t="shared" si="4"/>
        <v>731500</v>
      </c>
      <c r="BZ212" s="633">
        <v>0.0</v>
      </c>
      <c r="CA212" s="633">
        <f t="shared" si="5"/>
        <v>66500</v>
      </c>
      <c r="CB212" s="632">
        <f t="shared" si="6"/>
        <v>665000</v>
      </c>
      <c r="CC212" s="633">
        <v>0.0</v>
      </c>
      <c r="CD212" s="633">
        <f t="shared" si="7"/>
        <v>66500</v>
      </c>
      <c r="CE212" s="632">
        <f t="shared" si="8"/>
        <v>598500</v>
      </c>
      <c r="CF212" s="633">
        <v>0.0</v>
      </c>
      <c r="CG212" s="633">
        <f t="shared" si="9"/>
        <v>66500</v>
      </c>
      <c r="CH212" s="632">
        <f t="shared" si="10"/>
        <v>532000</v>
      </c>
      <c r="CI212" s="633">
        <v>0.0</v>
      </c>
      <c r="CJ212" s="633">
        <f t="shared" si="11"/>
        <v>66500</v>
      </c>
      <c r="CK212" s="632">
        <f t="shared" si="12"/>
        <v>465500</v>
      </c>
      <c r="CL212" s="633">
        <v>0.0</v>
      </c>
      <c r="CM212" s="633">
        <f t="shared" si="13"/>
        <v>66500</v>
      </c>
      <c r="CN212" s="632">
        <f t="shared" si="14"/>
        <v>399000</v>
      </c>
      <c r="CO212" s="633">
        <v>0.0</v>
      </c>
      <c r="CP212" s="633">
        <f t="shared" si="15"/>
        <v>66500</v>
      </c>
      <c r="CQ212" s="632">
        <f t="shared" si="16"/>
        <v>332500</v>
      </c>
      <c r="CR212" s="633">
        <v>0.0</v>
      </c>
      <c r="CS212" s="633">
        <f t="shared" si="17"/>
        <v>66500</v>
      </c>
      <c r="CT212" s="632">
        <f t="shared" si="18"/>
        <v>266000</v>
      </c>
      <c r="CU212" s="633">
        <v>0.0</v>
      </c>
      <c r="CV212" s="633">
        <f t="shared" si="19"/>
        <v>66500</v>
      </c>
      <c r="CW212" s="632">
        <f t="shared" si="20"/>
        <v>199500</v>
      </c>
      <c r="CX212" s="633">
        <v>0.0</v>
      </c>
      <c r="CY212" s="633">
        <f t="shared" si="21"/>
        <v>66500</v>
      </c>
      <c r="CZ212" s="632">
        <f t="shared" si="22"/>
        <v>133000</v>
      </c>
      <c r="DA212" s="633">
        <v>0.0</v>
      </c>
      <c r="DB212" s="633">
        <f t="shared" si="23"/>
        <v>66500</v>
      </c>
      <c r="DC212" s="632">
        <f t="shared" si="24"/>
        <v>66500</v>
      </c>
      <c r="DD212" s="633">
        <v>0.0</v>
      </c>
      <c r="DE212" s="632">
        <f t="shared" si="25"/>
        <v>66500</v>
      </c>
      <c r="DF212" s="632">
        <f t="shared" si="26"/>
        <v>0</v>
      </c>
    </row>
    <row r="213" hidden="1">
      <c r="A213" s="643">
        <v>6767494.0</v>
      </c>
      <c r="B213" s="635" t="s">
        <v>29472</v>
      </c>
      <c r="C213" s="636" t="s">
        <v>399</v>
      </c>
      <c r="D213" s="637">
        <v>45761.64722222222</v>
      </c>
      <c r="E213" s="637">
        <v>45761.65133101852</v>
      </c>
      <c r="F213" s="637">
        <v>45761.65199074074</v>
      </c>
      <c r="G213" s="636"/>
      <c r="H213" s="636" t="s">
        <v>1118</v>
      </c>
      <c r="I213" s="636" t="s">
        <v>29473</v>
      </c>
      <c r="J213" s="636"/>
      <c r="K213" s="639">
        <v>798000.0</v>
      </c>
      <c r="L213" s="636" t="s">
        <v>28188</v>
      </c>
      <c r="M213" s="640" t="s">
        <v>29474</v>
      </c>
      <c r="N213" s="636" t="s">
        <v>29183</v>
      </c>
      <c r="O213" s="636" t="s">
        <v>29475</v>
      </c>
      <c r="P213" s="636" t="s">
        <v>29476</v>
      </c>
      <c r="Q213" s="636" t="s">
        <v>29477</v>
      </c>
      <c r="R213" s="222"/>
      <c r="S213" s="641">
        <v>45765.0</v>
      </c>
      <c r="T213" s="631" t="s">
        <v>28280</v>
      </c>
      <c r="U213" s="633">
        <v>598000.0</v>
      </c>
      <c r="V213" s="633">
        <v>598000.0</v>
      </c>
      <c r="W213" s="629"/>
      <c r="X213" s="641">
        <v>45761.0</v>
      </c>
      <c r="Y213" s="631" t="s">
        <v>28202</v>
      </c>
      <c r="Z213" s="633">
        <v>200000.0</v>
      </c>
      <c r="AA213" s="633">
        <v>191001.0</v>
      </c>
      <c r="AB213" s="222"/>
      <c r="AC213" s="641">
        <v>45773.0</v>
      </c>
      <c r="AD213" s="631" t="s">
        <v>28202</v>
      </c>
      <c r="AE213" s="633">
        <v>-200000.0</v>
      </c>
      <c r="AF213" s="633">
        <v>-191001.0</v>
      </c>
      <c r="AG213" s="222"/>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c r="BL213" s="630">
        <f t="shared" si="1"/>
        <v>598000</v>
      </c>
      <c r="BM213" s="222"/>
      <c r="BN213" s="631" t="s">
        <v>76</v>
      </c>
      <c r="BP213" s="222"/>
      <c r="BQ213" s="222"/>
      <c r="BR213" s="222"/>
      <c r="BS213" s="222"/>
      <c r="BT213" s="639">
        <v>798000.0</v>
      </c>
      <c r="BU213" s="222"/>
      <c r="BV213" s="632">
        <f t="shared" si="2"/>
        <v>798000</v>
      </c>
      <c r="BW213" s="632">
        <f>BV213</f>
        <v>798000</v>
      </c>
      <c r="BX213" s="633">
        <f t="shared" si="3"/>
        <v>0</v>
      </c>
      <c r="BY213" s="632">
        <f t="shared" si="4"/>
        <v>0</v>
      </c>
      <c r="BZ213" s="633">
        <v>0.0</v>
      </c>
      <c r="CA213" s="633">
        <f t="shared" si="5"/>
        <v>0</v>
      </c>
      <c r="CB213" s="632">
        <f t="shared" si="6"/>
        <v>0</v>
      </c>
      <c r="CC213" s="633">
        <v>0.0</v>
      </c>
      <c r="CD213" s="633">
        <f t="shared" si="7"/>
        <v>0</v>
      </c>
      <c r="CE213" s="632">
        <f t="shared" si="8"/>
        <v>0</v>
      </c>
      <c r="CF213" s="633">
        <v>0.0</v>
      </c>
      <c r="CG213" s="633">
        <f t="shared" si="9"/>
        <v>0</v>
      </c>
      <c r="CH213" s="632">
        <f t="shared" si="10"/>
        <v>0</v>
      </c>
      <c r="CI213" s="633">
        <v>0.0</v>
      </c>
      <c r="CJ213" s="633">
        <f t="shared" si="11"/>
        <v>0</v>
      </c>
      <c r="CK213" s="632">
        <f t="shared" si="12"/>
        <v>0</v>
      </c>
      <c r="CL213" s="633">
        <v>0.0</v>
      </c>
      <c r="CM213" s="633">
        <f t="shared" si="13"/>
        <v>0</v>
      </c>
      <c r="CN213" s="632">
        <f t="shared" si="14"/>
        <v>0</v>
      </c>
      <c r="CO213" s="633">
        <v>0.0</v>
      </c>
      <c r="CP213" s="633">
        <f t="shared" si="15"/>
        <v>0</v>
      </c>
      <c r="CQ213" s="632">
        <f t="shared" si="16"/>
        <v>0</v>
      </c>
      <c r="CR213" s="633">
        <v>0.0</v>
      </c>
      <c r="CS213" s="633">
        <f t="shared" si="17"/>
        <v>0</v>
      </c>
      <c r="CT213" s="632">
        <f t="shared" si="18"/>
        <v>0</v>
      </c>
      <c r="CU213" s="633">
        <v>0.0</v>
      </c>
      <c r="CV213" s="633">
        <f t="shared" si="19"/>
        <v>0</v>
      </c>
      <c r="CW213" s="632">
        <f t="shared" si="20"/>
        <v>0</v>
      </c>
      <c r="CX213" s="633">
        <v>0.0</v>
      </c>
      <c r="CY213" s="633">
        <f t="shared" si="21"/>
        <v>0</v>
      </c>
      <c r="CZ213" s="632">
        <f t="shared" si="22"/>
        <v>0</v>
      </c>
      <c r="DA213" s="633">
        <v>0.0</v>
      </c>
      <c r="DB213" s="633">
        <f t="shared" si="23"/>
        <v>0</v>
      </c>
      <c r="DC213" s="632">
        <f t="shared" si="24"/>
        <v>0</v>
      </c>
      <c r="DD213" s="633">
        <v>0.0</v>
      </c>
      <c r="DE213" s="632">
        <f t="shared" si="25"/>
        <v>0</v>
      </c>
      <c r="DF213" s="632">
        <f t="shared" si="26"/>
        <v>0</v>
      </c>
    </row>
    <row r="214" hidden="1">
      <c r="A214" s="643">
        <v>6767729.0</v>
      </c>
      <c r="B214" s="635" t="s">
        <v>29478</v>
      </c>
      <c r="C214" s="636" t="s">
        <v>399</v>
      </c>
      <c r="D214" s="637">
        <v>45761.657060185185</v>
      </c>
      <c r="E214" s="637">
        <v>45761.65886574074</v>
      </c>
      <c r="F214" s="637">
        <v>45761.70990740741</v>
      </c>
      <c r="G214" s="636"/>
      <c r="H214" s="636" t="s">
        <v>28316</v>
      </c>
      <c r="I214" s="636" t="s">
        <v>29479</v>
      </c>
      <c r="J214" s="636"/>
      <c r="K214" s="639">
        <v>788000.0</v>
      </c>
      <c r="L214" s="636" t="s">
        <v>28188</v>
      </c>
      <c r="M214" s="640" t="s">
        <v>29480</v>
      </c>
      <c r="N214" s="636" t="s">
        <v>29481</v>
      </c>
      <c r="O214" s="636" t="s">
        <v>29482</v>
      </c>
      <c r="P214" s="636" t="s">
        <v>29483</v>
      </c>
      <c r="Q214" s="636" t="s">
        <v>29484</v>
      </c>
      <c r="R214" s="222"/>
      <c r="S214" s="641">
        <v>45762.0</v>
      </c>
      <c r="T214" s="631" t="s">
        <v>28280</v>
      </c>
      <c r="U214" s="633">
        <v>788000.0</v>
      </c>
      <c r="V214" s="633">
        <v>788000.0</v>
      </c>
      <c r="W214" s="629"/>
      <c r="X214" s="309"/>
      <c r="Y214" s="222"/>
      <c r="Z214" s="222"/>
      <c r="AA214" s="222"/>
      <c r="AB214" s="222"/>
      <c r="AC214" s="222"/>
      <c r="AD214" s="222"/>
      <c r="AE214" s="222"/>
      <c r="AF214" s="222"/>
      <c r="AG214" s="222"/>
      <c r="AH214" s="222"/>
      <c r="AI214" s="222"/>
      <c r="AJ214" s="222"/>
      <c r="AK214" s="222"/>
      <c r="AL214" s="222"/>
      <c r="AM214" s="222"/>
      <c r="AN214" s="222"/>
      <c r="AO214" s="222"/>
      <c r="AP214" s="222"/>
      <c r="AQ214" s="222"/>
      <c r="AR214" s="222"/>
      <c r="AS214" s="222"/>
      <c r="AT214" s="222"/>
      <c r="AU214" s="222"/>
      <c r="AV214" s="222"/>
      <c r="AW214" s="222"/>
      <c r="AX214" s="222"/>
      <c r="AY214" s="222"/>
      <c r="AZ214" s="222"/>
      <c r="BA214" s="222"/>
      <c r="BB214" s="222"/>
      <c r="BC214" s="222"/>
      <c r="BD214" s="222"/>
      <c r="BE214" s="222"/>
      <c r="BF214" s="222"/>
      <c r="BG214" s="222"/>
      <c r="BH214" s="222"/>
      <c r="BI214" s="222"/>
      <c r="BJ214" s="222"/>
      <c r="BK214" s="222"/>
      <c r="BL214" s="630">
        <f t="shared" si="1"/>
        <v>788000</v>
      </c>
      <c r="BM214" s="222"/>
      <c r="BN214" s="222"/>
      <c r="BO214" s="222"/>
      <c r="BP214" s="222"/>
      <c r="BQ214" s="222"/>
      <c r="BR214" s="222"/>
      <c r="BS214" s="222"/>
      <c r="BT214" s="639">
        <v>788000.0</v>
      </c>
      <c r="BU214" s="222"/>
      <c r="BV214" s="632">
        <f t="shared" si="2"/>
        <v>788000</v>
      </c>
      <c r="BW214" s="633">
        <v>0.0</v>
      </c>
      <c r="BX214" s="633">
        <f t="shared" si="3"/>
        <v>65666.66667</v>
      </c>
      <c r="BY214" s="632">
        <f t="shared" si="4"/>
        <v>722333.3333</v>
      </c>
      <c r="BZ214" s="633">
        <v>0.0</v>
      </c>
      <c r="CA214" s="633">
        <f t="shared" si="5"/>
        <v>65666.66667</v>
      </c>
      <c r="CB214" s="632">
        <f t="shared" si="6"/>
        <v>656666.6667</v>
      </c>
      <c r="CC214" s="633">
        <v>0.0</v>
      </c>
      <c r="CD214" s="633">
        <f t="shared" si="7"/>
        <v>65666.66667</v>
      </c>
      <c r="CE214" s="632">
        <f t="shared" si="8"/>
        <v>591000</v>
      </c>
      <c r="CF214" s="633">
        <v>0.0</v>
      </c>
      <c r="CG214" s="633">
        <f t="shared" si="9"/>
        <v>65666.66667</v>
      </c>
      <c r="CH214" s="632">
        <f t="shared" si="10"/>
        <v>525333.3333</v>
      </c>
      <c r="CI214" s="633">
        <v>0.0</v>
      </c>
      <c r="CJ214" s="633">
        <f t="shared" si="11"/>
        <v>65666.66667</v>
      </c>
      <c r="CK214" s="632">
        <f t="shared" si="12"/>
        <v>459666.6667</v>
      </c>
      <c r="CL214" s="633">
        <v>0.0</v>
      </c>
      <c r="CM214" s="633">
        <f t="shared" si="13"/>
        <v>65666.66667</v>
      </c>
      <c r="CN214" s="632">
        <f t="shared" si="14"/>
        <v>394000</v>
      </c>
      <c r="CO214" s="633">
        <v>0.0</v>
      </c>
      <c r="CP214" s="633">
        <f t="shared" si="15"/>
        <v>65666.66667</v>
      </c>
      <c r="CQ214" s="632">
        <f t="shared" si="16"/>
        <v>328333.3333</v>
      </c>
      <c r="CR214" s="633">
        <v>0.0</v>
      </c>
      <c r="CS214" s="633">
        <f t="shared" si="17"/>
        <v>65666.66667</v>
      </c>
      <c r="CT214" s="632">
        <f t="shared" si="18"/>
        <v>262666.6667</v>
      </c>
      <c r="CU214" s="633">
        <v>0.0</v>
      </c>
      <c r="CV214" s="633">
        <f t="shared" si="19"/>
        <v>65666.66667</v>
      </c>
      <c r="CW214" s="632">
        <f t="shared" si="20"/>
        <v>197000</v>
      </c>
      <c r="CX214" s="633">
        <v>0.0</v>
      </c>
      <c r="CY214" s="633">
        <f t="shared" si="21"/>
        <v>65666.66667</v>
      </c>
      <c r="CZ214" s="632">
        <f t="shared" si="22"/>
        <v>131333.3333</v>
      </c>
      <c r="DA214" s="633">
        <v>0.0</v>
      </c>
      <c r="DB214" s="633">
        <f t="shared" si="23"/>
        <v>65666.66667</v>
      </c>
      <c r="DC214" s="632">
        <f t="shared" si="24"/>
        <v>65666.66667</v>
      </c>
      <c r="DD214" s="633">
        <v>0.0</v>
      </c>
      <c r="DE214" s="632">
        <f t="shared" si="25"/>
        <v>65666.66667</v>
      </c>
      <c r="DF214" s="632">
        <f t="shared" si="26"/>
        <v>0</v>
      </c>
    </row>
    <row r="215" hidden="1">
      <c r="A215" s="643">
        <v>6768958.0</v>
      </c>
      <c r="B215" s="635" t="s">
        <v>29485</v>
      </c>
      <c r="C215" s="636" t="s">
        <v>399</v>
      </c>
      <c r="D215" s="637">
        <v>45761.72390046297</v>
      </c>
      <c r="E215" s="637">
        <v>45761.72907407407</v>
      </c>
      <c r="F215" s="637">
        <v>45761.72987268519</v>
      </c>
      <c r="G215" s="636"/>
      <c r="H215" s="636" t="s">
        <v>570</v>
      </c>
      <c r="I215" s="636" t="s">
        <v>29486</v>
      </c>
      <c r="J215" s="636"/>
      <c r="K215" s="639">
        <v>788000.0</v>
      </c>
      <c r="L215" s="636" t="s">
        <v>28188</v>
      </c>
      <c r="M215" s="640" t="s">
        <v>29487</v>
      </c>
      <c r="N215" s="636" t="s">
        <v>29488</v>
      </c>
      <c r="O215" s="636" t="s">
        <v>29489</v>
      </c>
      <c r="P215" s="636" t="s">
        <v>29490</v>
      </c>
      <c r="Q215" s="636" t="s">
        <v>29491</v>
      </c>
      <c r="R215" s="222"/>
      <c r="S215" s="641">
        <v>45762.0</v>
      </c>
      <c r="T215" s="631" t="s">
        <v>28280</v>
      </c>
      <c r="U215" s="633">
        <v>200000.0</v>
      </c>
      <c r="V215" s="633">
        <v>200000.0</v>
      </c>
      <c r="W215" s="629"/>
      <c r="X215" s="641">
        <v>45776.0</v>
      </c>
      <c r="Y215" s="631" t="s">
        <v>28280</v>
      </c>
      <c r="Z215" s="633">
        <v>200000.0</v>
      </c>
      <c r="AA215" s="633">
        <v>200000.0</v>
      </c>
      <c r="AB215" s="222"/>
      <c r="AC215" s="222"/>
      <c r="AD215" s="222"/>
      <c r="AE215" s="222"/>
      <c r="AF215" s="222"/>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c r="BL215" s="630">
        <f t="shared" si="1"/>
        <v>400000</v>
      </c>
      <c r="BM215" s="222"/>
      <c r="BN215" s="222"/>
      <c r="BO215" s="222"/>
      <c r="BP215" s="222"/>
      <c r="BQ215" s="222"/>
      <c r="BR215" s="222"/>
      <c r="BS215" s="222"/>
      <c r="BT215" s="639">
        <v>788000.0</v>
      </c>
      <c r="BU215" s="222"/>
      <c r="BV215" s="632">
        <f t="shared" si="2"/>
        <v>788000</v>
      </c>
      <c r="BW215" s="633">
        <v>0.0</v>
      </c>
      <c r="BX215" s="633">
        <f t="shared" si="3"/>
        <v>65666.66667</v>
      </c>
      <c r="BY215" s="632">
        <f t="shared" si="4"/>
        <v>722333.3333</v>
      </c>
      <c r="BZ215" s="633">
        <v>0.0</v>
      </c>
      <c r="CA215" s="633">
        <f t="shared" si="5"/>
        <v>65666.66667</v>
      </c>
      <c r="CB215" s="632">
        <f t="shared" si="6"/>
        <v>656666.6667</v>
      </c>
      <c r="CC215" s="633">
        <v>0.0</v>
      </c>
      <c r="CD215" s="633">
        <f t="shared" si="7"/>
        <v>65666.66667</v>
      </c>
      <c r="CE215" s="632">
        <f t="shared" si="8"/>
        <v>591000</v>
      </c>
      <c r="CF215" s="633">
        <v>0.0</v>
      </c>
      <c r="CG215" s="633">
        <f t="shared" si="9"/>
        <v>65666.66667</v>
      </c>
      <c r="CH215" s="632">
        <f t="shared" si="10"/>
        <v>525333.3333</v>
      </c>
      <c r="CI215" s="633">
        <v>0.0</v>
      </c>
      <c r="CJ215" s="633">
        <f t="shared" si="11"/>
        <v>65666.66667</v>
      </c>
      <c r="CK215" s="632">
        <f t="shared" si="12"/>
        <v>459666.6667</v>
      </c>
      <c r="CL215" s="633">
        <v>0.0</v>
      </c>
      <c r="CM215" s="633">
        <f t="shared" si="13"/>
        <v>65666.66667</v>
      </c>
      <c r="CN215" s="632">
        <f t="shared" si="14"/>
        <v>394000</v>
      </c>
      <c r="CO215" s="633">
        <v>0.0</v>
      </c>
      <c r="CP215" s="633">
        <f t="shared" si="15"/>
        <v>65666.66667</v>
      </c>
      <c r="CQ215" s="632">
        <f t="shared" si="16"/>
        <v>328333.3333</v>
      </c>
      <c r="CR215" s="633">
        <v>0.0</v>
      </c>
      <c r="CS215" s="633">
        <f t="shared" si="17"/>
        <v>65666.66667</v>
      </c>
      <c r="CT215" s="632">
        <f t="shared" si="18"/>
        <v>262666.6667</v>
      </c>
      <c r="CU215" s="633">
        <v>0.0</v>
      </c>
      <c r="CV215" s="633">
        <f t="shared" si="19"/>
        <v>65666.66667</v>
      </c>
      <c r="CW215" s="632">
        <f t="shared" si="20"/>
        <v>197000</v>
      </c>
      <c r="CX215" s="633">
        <v>0.0</v>
      </c>
      <c r="CY215" s="633">
        <f t="shared" si="21"/>
        <v>65666.66667</v>
      </c>
      <c r="CZ215" s="632">
        <f t="shared" si="22"/>
        <v>131333.3333</v>
      </c>
      <c r="DA215" s="633">
        <v>0.0</v>
      </c>
      <c r="DB215" s="633">
        <f t="shared" si="23"/>
        <v>65666.66667</v>
      </c>
      <c r="DC215" s="632">
        <f t="shared" si="24"/>
        <v>65666.66667</v>
      </c>
      <c r="DD215" s="633">
        <v>0.0</v>
      </c>
      <c r="DE215" s="632">
        <f t="shared" si="25"/>
        <v>65666.66667</v>
      </c>
      <c r="DF215" s="632">
        <f t="shared" si="26"/>
        <v>0</v>
      </c>
    </row>
    <row r="216" hidden="1">
      <c r="A216" s="643">
        <v>6769064.0</v>
      </c>
      <c r="B216" s="635" t="s">
        <v>29492</v>
      </c>
      <c r="C216" s="636" t="s">
        <v>399</v>
      </c>
      <c r="D216" s="637">
        <v>45761.72929398148</v>
      </c>
      <c r="E216" s="637">
        <v>45761.7309837963</v>
      </c>
      <c r="F216" s="637">
        <v>45761.73122685185</v>
      </c>
      <c r="G216" s="636"/>
      <c r="H216" s="636" t="s">
        <v>424</v>
      </c>
      <c r="I216" s="636" t="s">
        <v>29493</v>
      </c>
      <c r="J216" s="636">
        <v>36.0</v>
      </c>
      <c r="K216" s="639">
        <v>798000.0</v>
      </c>
      <c r="L216" s="636" t="s">
        <v>28188</v>
      </c>
      <c r="M216" s="640" t="s">
        <v>29494</v>
      </c>
      <c r="N216" s="636" t="s">
        <v>29495</v>
      </c>
      <c r="O216" s="636" t="s">
        <v>29496</v>
      </c>
      <c r="P216" s="636" t="s">
        <v>29497</v>
      </c>
      <c r="Q216" s="636" t="s">
        <v>29498</v>
      </c>
      <c r="R216" s="222"/>
      <c r="S216" s="641">
        <v>45777.0</v>
      </c>
      <c r="T216" s="631" t="s">
        <v>28223</v>
      </c>
      <c r="U216" s="633">
        <v>798000.0</v>
      </c>
      <c r="V216" s="633">
        <v>774060.0</v>
      </c>
      <c r="W216" s="629"/>
      <c r="X216" s="222"/>
      <c r="Y216" s="222"/>
      <c r="Z216" s="222"/>
      <c r="AA216" s="222"/>
      <c r="AB216" s="222"/>
      <c r="AC216" s="222"/>
      <c r="AD216" s="222"/>
      <c r="AE216" s="222"/>
      <c r="AF216" s="222"/>
      <c r="AG216" s="222"/>
      <c r="AH216" s="222"/>
      <c r="AI216" s="222"/>
      <c r="AJ216" s="222"/>
      <c r="AK216" s="222"/>
      <c r="AL216" s="222"/>
      <c r="AM216" s="222"/>
      <c r="AN216" s="222"/>
      <c r="AO216" s="222"/>
      <c r="AP216" s="222"/>
      <c r="AQ216" s="222"/>
      <c r="AR216" s="222"/>
      <c r="AS216" s="222"/>
      <c r="AT216" s="222"/>
      <c r="AU216" s="222"/>
      <c r="AV216" s="222"/>
      <c r="AW216" s="222"/>
      <c r="AX216" s="222"/>
      <c r="AY216" s="222"/>
      <c r="AZ216" s="222"/>
      <c r="BA216" s="222"/>
      <c r="BB216" s="222"/>
      <c r="BC216" s="222"/>
      <c r="BD216" s="222"/>
      <c r="BE216" s="222"/>
      <c r="BF216" s="222"/>
      <c r="BG216" s="222"/>
      <c r="BH216" s="222"/>
      <c r="BI216" s="222"/>
      <c r="BJ216" s="222"/>
      <c r="BK216" s="222"/>
      <c r="BL216" s="630">
        <f t="shared" si="1"/>
        <v>798000</v>
      </c>
      <c r="BM216" s="222"/>
      <c r="BN216" s="222"/>
      <c r="BO216" s="222"/>
      <c r="BP216" s="222"/>
      <c r="BQ216" s="631" t="s">
        <v>28149</v>
      </c>
      <c r="BR216" s="222"/>
      <c r="BS216" s="222"/>
      <c r="BT216" s="639">
        <v>798000.0</v>
      </c>
      <c r="BU216" s="222"/>
      <c r="BV216" s="632">
        <f t="shared" si="2"/>
        <v>798000</v>
      </c>
      <c r="BW216" s="632">
        <f>BV216</f>
        <v>798000</v>
      </c>
      <c r="BX216" s="633">
        <f t="shared" si="3"/>
        <v>0</v>
      </c>
      <c r="BY216" s="632">
        <f t="shared" si="4"/>
        <v>0</v>
      </c>
      <c r="BZ216" s="633">
        <v>0.0</v>
      </c>
      <c r="CA216" s="633">
        <f t="shared" si="5"/>
        <v>0</v>
      </c>
      <c r="CB216" s="632">
        <f t="shared" si="6"/>
        <v>0</v>
      </c>
      <c r="CC216" s="633">
        <v>0.0</v>
      </c>
      <c r="CD216" s="633">
        <f t="shared" si="7"/>
        <v>0</v>
      </c>
      <c r="CE216" s="632">
        <f t="shared" si="8"/>
        <v>0</v>
      </c>
      <c r="CF216" s="633">
        <v>0.0</v>
      </c>
      <c r="CG216" s="633">
        <f t="shared" si="9"/>
        <v>0</v>
      </c>
      <c r="CH216" s="632">
        <f t="shared" si="10"/>
        <v>0</v>
      </c>
      <c r="CI216" s="633">
        <v>0.0</v>
      </c>
      <c r="CJ216" s="633">
        <f t="shared" si="11"/>
        <v>0</v>
      </c>
      <c r="CK216" s="632">
        <f t="shared" si="12"/>
        <v>0</v>
      </c>
      <c r="CL216" s="633">
        <v>0.0</v>
      </c>
      <c r="CM216" s="633">
        <f t="shared" si="13"/>
        <v>0</v>
      </c>
      <c r="CN216" s="632">
        <f t="shared" si="14"/>
        <v>0</v>
      </c>
      <c r="CO216" s="633">
        <v>0.0</v>
      </c>
      <c r="CP216" s="633">
        <f t="shared" si="15"/>
        <v>0</v>
      </c>
      <c r="CQ216" s="632">
        <f t="shared" si="16"/>
        <v>0</v>
      </c>
      <c r="CR216" s="633">
        <v>0.0</v>
      </c>
      <c r="CS216" s="633">
        <f t="shared" si="17"/>
        <v>0</v>
      </c>
      <c r="CT216" s="632">
        <f t="shared" si="18"/>
        <v>0</v>
      </c>
      <c r="CU216" s="633">
        <v>0.0</v>
      </c>
      <c r="CV216" s="633">
        <f t="shared" si="19"/>
        <v>0</v>
      </c>
      <c r="CW216" s="632">
        <f t="shared" si="20"/>
        <v>0</v>
      </c>
      <c r="CX216" s="633">
        <v>0.0</v>
      </c>
      <c r="CY216" s="633">
        <f t="shared" si="21"/>
        <v>0</v>
      </c>
      <c r="CZ216" s="632">
        <f t="shared" si="22"/>
        <v>0</v>
      </c>
      <c r="DA216" s="633">
        <v>0.0</v>
      </c>
      <c r="DB216" s="633">
        <f t="shared" si="23"/>
        <v>0</v>
      </c>
      <c r="DC216" s="632">
        <f t="shared" si="24"/>
        <v>0</v>
      </c>
      <c r="DD216" s="633">
        <v>0.0</v>
      </c>
      <c r="DE216" s="632">
        <f t="shared" si="25"/>
        <v>0</v>
      </c>
      <c r="DF216" s="632">
        <f t="shared" si="26"/>
        <v>0</v>
      </c>
    </row>
    <row r="217" hidden="1">
      <c r="A217" s="643">
        <v>6769096.0</v>
      </c>
      <c r="B217" s="635" t="s">
        <v>29499</v>
      </c>
      <c r="C217" s="636" t="s">
        <v>399</v>
      </c>
      <c r="D217" s="637">
        <v>45761.74864583334</v>
      </c>
      <c r="E217" s="637">
        <v>45761.750659722224</v>
      </c>
      <c r="F217" s="637">
        <v>45761.75145833333</v>
      </c>
      <c r="G217" s="636"/>
      <c r="H217" s="636" t="s">
        <v>458</v>
      </c>
      <c r="I217" s="636" t="s">
        <v>29500</v>
      </c>
      <c r="J217" s="636">
        <v>36.0</v>
      </c>
      <c r="K217" s="639">
        <v>798000.0</v>
      </c>
      <c r="L217" s="636" t="s">
        <v>28188</v>
      </c>
      <c r="M217" s="640" t="s">
        <v>29501</v>
      </c>
      <c r="N217" s="636" t="s">
        <v>29502</v>
      </c>
      <c r="O217" s="636" t="s">
        <v>29503</v>
      </c>
      <c r="P217" s="636" t="s">
        <v>29504</v>
      </c>
      <c r="Q217" s="636" t="s">
        <v>29505</v>
      </c>
      <c r="R217" s="222"/>
      <c r="S217" s="641">
        <v>45777.0</v>
      </c>
      <c r="T217" s="631" t="s">
        <v>28223</v>
      </c>
      <c r="U217" s="633">
        <v>768000.0</v>
      </c>
      <c r="V217" s="633">
        <v>744960.0</v>
      </c>
      <c r="W217" s="629"/>
      <c r="X217" s="631" t="s">
        <v>29506</v>
      </c>
      <c r="Y217" s="631" t="s">
        <v>28354</v>
      </c>
      <c r="Z217" s="633">
        <v>30000.0</v>
      </c>
      <c r="AA217" s="633">
        <v>29100.0</v>
      </c>
      <c r="AB217" s="222"/>
      <c r="AC217" s="222"/>
      <c r="AD217" s="222"/>
      <c r="AE217" s="222"/>
      <c r="AF217" s="222"/>
      <c r="AG217" s="222"/>
      <c r="AH217" s="222"/>
      <c r="AI217" s="222"/>
      <c r="AJ217" s="222"/>
      <c r="AK217" s="222"/>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c r="BL217" s="630">
        <f t="shared" si="1"/>
        <v>798000</v>
      </c>
      <c r="BM217" s="222"/>
      <c r="BN217" s="222"/>
      <c r="BO217" s="222"/>
      <c r="BP217" s="222"/>
      <c r="BQ217" s="222"/>
      <c r="BR217" s="222"/>
      <c r="BS217" s="222"/>
      <c r="BT217" s="639">
        <v>798000.0</v>
      </c>
      <c r="BU217" s="222"/>
      <c r="BV217" s="632">
        <f t="shared" si="2"/>
        <v>798000</v>
      </c>
      <c r="BW217" s="633">
        <v>0.0</v>
      </c>
      <c r="BX217" s="633">
        <f t="shared" si="3"/>
        <v>66500</v>
      </c>
      <c r="BY217" s="632">
        <f t="shared" si="4"/>
        <v>731500</v>
      </c>
      <c r="BZ217" s="633">
        <v>0.0</v>
      </c>
      <c r="CA217" s="633">
        <f t="shared" si="5"/>
        <v>66500</v>
      </c>
      <c r="CB217" s="632">
        <f t="shared" si="6"/>
        <v>665000</v>
      </c>
      <c r="CC217" s="633">
        <v>0.0</v>
      </c>
      <c r="CD217" s="633">
        <f t="shared" si="7"/>
        <v>66500</v>
      </c>
      <c r="CE217" s="632">
        <f t="shared" si="8"/>
        <v>598500</v>
      </c>
      <c r="CF217" s="633">
        <v>0.0</v>
      </c>
      <c r="CG217" s="633">
        <f t="shared" si="9"/>
        <v>66500</v>
      </c>
      <c r="CH217" s="632">
        <f t="shared" si="10"/>
        <v>532000</v>
      </c>
      <c r="CI217" s="633">
        <v>0.0</v>
      </c>
      <c r="CJ217" s="633">
        <f t="shared" si="11"/>
        <v>66500</v>
      </c>
      <c r="CK217" s="632">
        <f t="shared" si="12"/>
        <v>465500</v>
      </c>
      <c r="CL217" s="633">
        <v>0.0</v>
      </c>
      <c r="CM217" s="633">
        <f t="shared" si="13"/>
        <v>66500</v>
      </c>
      <c r="CN217" s="632">
        <f t="shared" si="14"/>
        <v>399000</v>
      </c>
      <c r="CO217" s="633">
        <v>0.0</v>
      </c>
      <c r="CP217" s="633">
        <f t="shared" si="15"/>
        <v>66500</v>
      </c>
      <c r="CQ217" s="632">
        <f t="shared" si="16"/>
        <v>332500</v>
      </c>
      <c r="CR217" s="633">
        <v>0.0</v>
      </c>
      <c r="CS217" s="633">
        <f t="shared" si="17"/>
        <v>66500</v>
      </c>
      <c r="CT217" s="632">
        <f t="shared" si="18"/>
        <v>266000</v>
      </c>
      <c r="CU217" s="633">
        <v>0.0</v>
      </c>
      <c r="CV217" s="633">
        <f t="shared" si="19"/>
        <v>66500</v>
      </c>
      <c r="CW217" s="632">
        <f t="shared" si="20"/>
        <v>199500</v>
      </c>
      <c r="CX217" s="633">
        <v>0.0</v>
      </c>
      <c r="CY217" s="633">
        <f t="shared" si="21"/>
        <v>66500</v>
      </c>
      <c r="CZ217" s="632">
        <f t="shared" si="22"/>
        <v>133000</v>
      </c>
      <c r="DA217" s="633">
        <v>0.0</v>
      </c>
      <c r="DB217" s="633">
        <f t="shared" si="23"/>
        <v>66500</v>
      </c>
      <c r="DC217" s="632">
        <f t="shared" si="24"/>
        <v>66500</v>
      </c>
      <c r="DD217" s="633">
        <v>0.0</v>
      </c>
      <c r="DE217" s="632">
        <f t="shared" si="25"/>
        <v>66500</v>
      </c>
      <c r="DF217" s="632">
        <f t="shared" si="26"/>
        <v>0</v>
      </c>
    </row>
    <row r="218" hidden="1">
      <c r="A218" s="643">
        <v>6770877.0</v>
      </c>
      <c r="B218" s="635" t="s">
        <v>29507</v>
      </c>
      <c r="C218" s="636" t="s">
        <v>399</v>
      </c>
      <c r="D218" s="637">
        <v>45761.953055555554</v>
      </c>
      <c r="E218" s="637">
        <v>45761.95385416667</v>
      </c>
      <c r="F218" s="637">
        <v>45761.954675925925</v>
      </c>
      <c r="G218" s="636"/>
      <c r="H218" s="636" t="s">
        <v>1266</v>
      </c>
      <c r="I218" s="636" t="s">
        <v>29508</v>
      </c>
      <c r="J218" s="636">
        <v>36.0</v>
      </c>
      <c r="K218" s="639">
        <v>798000.0</v>
      </c>
      <c r="L218" s="636" t="s">
        <v>28188</v>
      </c>
      <c r="M218" s="640" t="s">
        <v>29509</v>
      </c>
      <c r="N218" s="636" t="s">
        <v>27697</v>
      </c>
      <c r="O218" s="636" t="s">
        <v>29510</v>
      </c>
      <c r="P218" s="636" t="s">
        <v>29511</v>
      </c>
      <c r="Q218" s="636" t="s">
        <v>29512</v>
      </c>
      <c r="R218" s="222"/>
      <c r="S218" s="641">
        <v>45777.0</v>
      </c>
      <c r="T218" s="631" t="s">
        <v>28223</v>
      </c>
      <c r="U218" s="633">
        <v>798000.0</v>
      </c>
      <c r="V218" s="633">
        <v>774060.0</v>
      </c>
      <c r="W218" s="629"/>
      <c r="X218" s="222"/>
      <c r="Y218" s="222"/>
      <c r="Z218" s="222"/>
      <c r="AA218" s="222"/>
      <c r="AB218" s="222"/>
      <c r="AC218" s="222"/>
      <c r="AD218" s="222"/>
      <c r="AE218" s="222"/>
      <c r="AF218" s="222"/>
      <c r="AG218" s="222"/>
      <c r="AH218" s="222"/>
      <c r="AI218" s="222"/>
      <c r="AJ218" s="222"/>
      <c r="AK218" s="222"/>
      <c r="AL218" s="222"/>
      <c r="AM218" s="222"/>
      <c r="AN218" s="222"/>
      <c r="AO218" s="222"/>
      <c r="AP218" s="222"/>
      <c r="AQ218" s="222"/>
      <c r="AR218" s="222"/>
      <c r="AS218" s="222"/>
      <c r="AT218" s="222"/>
      <c r="AU218" s="222"/>
      <c r="AV218" s="222"/>
      <c r="AW218" s="222"/>
      <c r="AX218" s="222"/>
      <c r="AY218" s="222"/>
      <c r="AZ218" s="222"/>
      <c r="BA218" s="222"/>
      <c r="BB218" s="222"/>
      <c r="BC218" s="222"/>
      <c r="BD218" s="222"/>
      <c r="BE218" s="222"/>
      <c r="BF218" s="222"/>
      <c r="BG218" s="222"/>
      <c r="BH218" s="222"/>
      <c r="BI218" s="222"/>
      <c r="BJ218" s="222"/>
      <c r="BK218" s="222"/>
      <c r="BL218" s="630">
        <f t="shared" si="1"/>
        <v>798000</v>
      </c>
      <c r="BM218" s="222"/>
      <c r="BN218" s="631" t="s">
        <v>76</v>
      </c>
      <c r="BP218" s="222"/>
      <c r="BQ218" s="222"/>
      <c r="BR218" s="222"/>
      <c r="BS218" s="222"/>
      <c r="BT218" s="639">
        <v>798000.0</v>
      </c>
      <c r="BU218" s="222"/>
      <c r="BV218" s="632">
        <f t="shared" si="2"/>
        <v>798000</v>
      </c>
      <c r="BW218" s="632">
        <f t="shared" ref="BW218:BW220" si="48">BV218</f>
        <v>798000</v>
      </c>
      <c r="BX218" s="633">
        <f t="shared" si="3"/>
        <v>0</v>
      </c>
      <c r="BY218" s="632">
        <f t="shared" si="4"/>
        <v>0</v>
      </c>
      <c r="BZ218" s="633">
        <v>0.0</v>
      </c>
      <c r="CA218" s="633">
        <f t="shared" si="5"/>
        <v>0</v>
      </c>
      <c r="CB218" s="632">
        <f t="shared" si="6"/>
        <v>0</v>
      </c>
      <c r="CC218" s="633">
        <v>0.0</v>
      </c>
      <c r="CD218" s="633">
        <f t="shared" si="7"/>
        <v>0</v>
      </c>
      <c r="CE218" s="632">
        <f t="shared" si="8"/>
        <v>0</v>
      </c>
      <c r="CF218" s="633">
        <v>0.0</v>
      </c>
      <c r="CG218" s="633">
        <f t="shared" si="9"/>
        <v>0</v>
      </c>
      <c r="CH218" s="632">
        <f t="shared" si="10"/>
        <v>0</v>
      </c>
      <c r="CI218" s="633">
        <v>0.0</v>
      </c>
      <c r="CJ218" s="633">
        <f t="shared" si="11"/>
        <v>0</v>
      </c>
      <c r="CK218" s="632">
        <f t="shared" si="12"/>
        <v>0</v>
      </c>
      <c r="CL218" s="633">
        <v>0.0</v>
      </c>
      <c r="CM218" s="633">
        <f t="shared" si="13"/>
        <v>0</v>
      </c>
      <c r="CN218" s="632">
        <f t="shared" si="14"/>
        <v>0</v>
      </c>
      <c r="CO218" s="633">
        <v>0.0</v>
      </c>
      <c r="CP218" s="633">
        <f t="shared" si="15"/>
        <v>0</v>
      </c>
      <c r="CQ218" s="632">
        <f t="shared" si="16"/>
        <v>0</v>
      </c>
      <c r="CR218" s="633">
        <v>0.0</v>
      </c>
      <c r="CS218" s="633">
        <f t="shared" si="17"/>
        <v>0</v>
      </c>
      <c r="CT218" s="632">
        <f t="shared" si="18"/>
        <v>0</v>
      </c>
      <c r="CU218" s="633">
        <v>0.0</v>
      </c>
      <c r="CV218" s="633">
        <f t="shared" si="19"/>
        <v>0</v>
      </c>
      <c r="CW218" s="632">
        <f t="shared" si="20"/>
        <v>0</v>
      </c>
      <c r="CX218" s="633">
        <v>0.0</v>
      </c>
      <c r="CY218" s="633">
        <f t="shared" si="21"/>
        <v>0</v>
      </c>
      <c r="CZ218" s="632">
        <f t="shared" si="22"/>
        <v>0</v>
      </c>
      <c r="DA218" s="633">
        <v>0.0</v>
      </c>
      <c r="DB218" s="633">
        <f t="shared" si="23"/>
        <v>0</v>
      </c>
      <c r="DC218" s="632">
        <f t="shared" si="24"/>
        <v>0</v>
      </c>
      <c r="DD218" s="633">
        <v>0.0</v>
      </c>
      <c r="DE218" s="632">
        <f t="shared" si="25"/>
        <v>0</v>
      </c>
      <c r="DF218" s="632">
        <f t="shared" si="26"/>
        <v>0</v>
      </c>
    </row>
    <row r="219" hidden="1">
      <c r="A219" s="643">
        <v>6770912.0</v>
      </c>
      <c r="B219" s="635" t="s">
        <v>29513</v>
      </c>
      <c r="C219" s="636" t="s">
        <v>399</v>
      </c>
      <c r="D219" s="637">
        <v>45761.9825462963</v>
      </c>
      <c r="E219" s="637">
        <v>45761.993993055556</v>
      </c>
      <c r="F219" s="637">
        <v>45762.001388888886</v>
      </c>
      <c r="G219" s="636"/>
      <c r="H219" s="636" t="s">
        <v>89</v>
      </c>
      <c r="I219" s="636" t="s">
        <v>29514</v>
      </c>
      <c r="J219" s="636" t="s">
        <v>25897</v>
      </c>
      <c r="K219" s="639">
        <v>798000.0</v>
      </c>
      <c r="L219" s="636" t="s">
        <v>28188</v>
      </c>
      <c r="M219" s="640" t="s">
        <v>29515</v>
      </c>
      <c r="N219" s="636" t="s">
        <v>29516</v>
      </c>
      <c r="O219" s="636" t="s">
        <v>29514</v>
      </c>
      <c r="P219" s="636" t="s">
        <v>29517</v>
      </c>
      <c r="Q219" s="636" t="s">
        <v>29516</v>
      </c>
      <c r="R219" s="222"/>
      <c r="S219" s="309"/>
      <c r="T219" s="222"/>
      <c r="U219" s="650"/>
      <c r="V219" s="222"/>
      <c r="W219" s="629"/>
      <c r="X219" s="222"/>
      <c r="Y219" s="222"/>
      <c r="Z219" s="222"/>
      <c r="AA219" s="222"/>
      <c r="AB219" s="222"/>
      <c r="AC219" s="222"/>
      <c r="AD219" s="222"/>
      <c r="AE219" s="222"/>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630">
        <f t="shared" si="1"/>
        <v>0</v>
      </c>
      <c r="BM219" s="222"/>
      <c r="BN219" s="222"/>
      <c r="BO219" s="631" t="s">
        <v>102</v>
      </c>
      <c r="BQ219" s="222"/>
      <c r="BR219" s="222"/>
      <c r="BS219" s="222"/>
      <c r="BT219" s="639">
        <v>798000.0</v>
      </c>
      <c r="BU219" s="222"/>
      <c r="BV219" s="632">
        <f t="shared" si="2"/>
        <v>798000</v>
      </c>
      <c r="BW219" s="632">
        <f t="shared" si="48"/>
        <v>798000</v>
      </c>
      <c r="BX219" s="633">
        <f t="shared" si="3"/>
        <v>0</v>
      </c>
      <c r="BY219" s="632">
        <f t="shared" si="4"/>
        <v>0</v>
      </c>
      <c r="BZ219" s="633">
        <v>0.0</v>
      </c>
      <c r="CA219" s="633">
        <f t="shared" si="5"/>
        <v>0</v>
      </c>
      <c r="CB219" s="632">
        <f t="shared" si="6"/>
        <v>0</v>
      </c>
      <c r="CC219" s="633">
        <v>0.0</v>
      </c>
      <c r="CD219" s="633">
        <f t="shared" si="7"/>
        <v>0</v>
      </c>
      <c r="CE219" s="632">
        <f t="shared" si="8"/>
        <v>0</v>
      </c>
      <c r="CF219" s="633">
        <v>0.0</v>
      </c>
      <c r="CG219" s="633">
        <f t="shared" si="9"/>
        <v>0</v>
      </c>
      <c r="CH219" s="632">
        <f t="shared" si="10"/>
        <v>0</v>
      </c>
      <c r="CI219" s="633">
        <v>0.0</v>
      </c>
      <c r="CJ219" s="633">
        <f t="shared" si="11"/>
        <v>0</v>
      </c>
      <c r="CK219" s="632">
        <f t="shared" si="12"/>
        <v>0</v>
      </c>
      <c r="CL219" s="633">
        <v>0.0</v>
      </c>
      <c r="CM219" s="633">
        <f t="shared" si="13"/>
        <v>0</v>
      </c>
      <c r="CN219" s="632">
        <f t="shared" si="14"/>
        <v>0</v>
      </c>
      <c r="CO219" s="633">
        <v>0.0</v>
      </c>
      <c r="CP219" s="633">
        <f t="shared" si="15"/>
        <v>0</v>
      </c>
      <c r="CQ219" s="632">
        <f t="shared" si="16"/>
        <v>0</v>
      </c>
      <c r="CR219" s="633">
        <v>0.0</v>
      </c>
      <c r="CS219" s="633">
        <f t="shared" si="17"/>
        <v>0</v>
      </c>
      <c r="CT219" s="632">
        <f t="shared" si="18"/>
        <v>0</v>
      </c>
      <c r="CU219" s="633">
        <v>0.0</v>
      </c>
      <c r="CV219" s="633">
        <f t="shared" si="19"/>
        <v>0</v>
      </c>
      <c r="CW219" s="632">
        <f t="shared" si="20"/>
        <v>0</v>
      </c>
      <c r="CX219" s="633">
        <v>0.0</v>
      </c>
      <c r="CY219" s="633">
        <f t="shared" si="21"/>
        <v>0</v>
      </c>
      <c r="CZ219" s="632">
        <f t="shared" si="22"/>
        <v>0</v>
      </c>
      <c r="DA219" s="633">
        <v>0.0</v>
      </c>
      <c r="DB219" s="633">
        <f t="shared" si="23"/>
        <v>0</v>
      </c>
      <c r="DC219" s="632">
        <f t="shared" si="24"/>
        <v>0</v>
      </c>
      <c r="DD219" s="633">
        <v>0.0</v>
      </c>
      <c r="DE219" s="632">
        <f t="shared" si="25"/>
        <v>0</v>
      </c>
      <c r="DF219" s="632">
        <f t="shared" si="26"/>
        <v>0</v>
      </c>
    </row>
    <row r="220" hidden="1">
      <c r="A220" s="643">
        <v>6770988.0</v>
      </c>
      <c r="B220" s="635" t="s">
        <v>29518</v>
      </c>
      <c r="C220" s="636" t="s">
        <v>399</v>
      </c>
      <c r="D220" s="637">
        <v>45762.11282407407</v>
      </c>
      <c r="E220" s="637">
        <v>45762.1169212963</v>
      </c>
      <c r="F220" s="637">
        <v>45762.11775462963</v>
      </c>
      <c r="G220" s="636"/>
      <c r="H220" s="636" t="s">
        <v>916</v>
      </c>
      <c r="I220" s="636" t="s">
        <v>29519</v>
      </c>
      <c r="J220" s="636"/>
      <c r="K220" s="639">
        <v>1950000.0</v>
      </c>
      <c r="L220" s="636" t="s">
        <v>28196</v>
      </c>
      <c r="M220" s="640" t="s">
        <v>29520</v>
      </c>
      <c r="N220" s="636" t="s">
        <v>25964</v>
      </c>
      <c r="O220" s="636" t="s">
        <v>29521</v>
      </c>
      <c r="P220" s="636" t="s">
        <v>29522</v>
      </c>
      <c r="Q220" s="636" t="s">
        <v>29523</v>
      </c>
      <c r="R220" s="222"/>
      <c r="S220" s="222"/>
      <c r="T220" s="222"/>
      <c r="U220" s="628"/>
      <c r="V220" s="222"/>
      <c r="W220" s="629"/>
      <c r="X220" s="222"/>
      <c r="Y220" s="222"/>
      <c r="Z220" s="222"/>
      <c r="AA220" s="222"/>
      <c r="AB220" s="222"/>
      <c r="AC220" s="222"/>
      <c r="AD220" s="222"/>
      <c r="AE220" s="222"/>
      <c r="AF220" s="222"/>
      <c r="AG220" s="222"/>
      <c r="AH220" s="222"/>
      <c r="AI220" s="222"/>
      <c r="AJ220" s="222"/>
      <c r="AK220" s="222"/>
      <c r="AL220" s="222"/>
      <c r="AM220" s="222"/>
      <c r="AN220" s="222"/>
      <c r="AO220" s="222"/>
      <c r="AP220" s="222"/>
      <c r="AQ220" s="222"/>
      <c r="AR220" s="222"/>
      <c r="AS220" s="222"/>
      <c r="AT220" s="222"/>
      <c r="AU220" s="222"/>
      <c r="AV220" s="222"/>
      <c r="AW220" s="222"/>
      <c r="AX220" s="222"/>
      <c r="AY220" s="222"/>
      <c r="AZ220" s="222"/>
      <c r="BA220" s="222"/>
      <c r="BB220" s="222"/>
      <c r="BC220" s="222"/>
      <c r="BD220" s="222"/>
      <c r="BE220" s="222"/>
      <c r="BF220" s="222"/>
      <c r="BG220" s="222"/>
      <c r="BH220" s="222"/>
      <c r="BI220" s="222"/>
      <c r="BJ220" s="222"/>
      <c r="BK220" s="222"/>
      <c r="BL220" s="630">
        <f t="shared" si="1"/>
        <v>0</v>
      </c>
      <c r="BM220" s="222"/>
      <c r="BN220" s="222"/>
      <c r="BO220" s="631" t="s">
        <v>102</v>
      </c>
      <c r="BQ220" s="222"/>
      <c r="BR220" s="222"/>
      <c r="BS220" s="222"/>
      <c r="BT220" s="639">
        <v>1950000.0</v>
      </c>
      <c r="BU220" s="222"/>
      <c r="BV220" s="632">
        <f t="shared" si="2"/>
        <v>1950000</v>
      </c>
      <c r="BW220" s="632">
        <f t="shared" si="48"/>
        <v>1950000</v>
      </c>
      <c r="BX220" s="633">
        <f t="shared" si="3"/>
        <v>0</v>
      </c>
      <c r="BY220" s="632">
        <f t="shared" si="4"/>
        <v>0</v>
      </c>
      <c r="BZ220" s="633">
        <v>0.0</v>
      </c>
      <c r="CA220" s="633">
        <f t="shared" si="5"/>
        <v>0</v>
      </c>
      <c r="CB220" s="632">
        <f t="shared" si="6"/>
        <v>0</v>
      </c>
      <c r="CC220" s="633">
        <v>0.0</v>
      </c>
      <c r="CD220" s="633">
        <f t="shared" si="7"/>
        <v>0</v>
      </c>
      <c r="CE220" s="632">
        <f t="shared" si="8"/>
        <v>0</v>
      </c>
      <c r="CF220" s="633">
        <v>0.0</v>
      </c>
      <c r="CG220" s="633">
        <f t="shared" si="9"/>
        <v>0</v>
      </c>
      <c r="CH220" s="632">
        <f t="shared" si="10"/>
        <v>0</v>
      </c>
      <c r="CI220" s="633">
        <v>0.0</v>
      </c>
      <c r="CJ220" s="633">
        <f t="shared" si="11"/>
        <v>0</v>
      </c>
      <c r="CK220" s="632">
        <f t="shared" si="12"/>
        <v>0</v>
      </c>
      <c r="CL220" s="633">
        <v>0.0</v>
      </c>
      <c r="CM220" s="633">
        <f t="shared" si="13"/>
        <v>0</v>
      </c>
      <c r="CN220" s="632">
        <f t="shared" si="14"/>
        <v>0</v>
      </c>
      <c r="CO220" s="633">
        <v>0.0</v>
      </c>
      <c r="CP220" s="633">
        <f t="shared" si="15"/>
        <v>0</v>
      </c>
      <c r="CQ220" s="632">
        <f t="shared" si="16"/>
        <v>0</v>
      </c>
      <c r="CR220" s="633">
        <v>0.0</v>
      </c>
      <c r="CS220" s="633">
        <f t="shared" si="17"/>
        <v>0</v>
      </c>
      <c r="CT220" s="632">
        <f t="shared" si="18"/>
        <v>0</v>
      </c>
      <c r="CU220" s="633">
        <v>0.0</v>
      </c>
      <c r="CV220" s="633">
        <f t="shared" si="19"/>
        <v>0</v>
      </c>
      <c r="CW220" s="632">
        <f t="shared" si="20"/>
        <v>0</v>
      </c>
      <c r="CX220" s="633">
        <v>0.0</v>
      </c>
      <c r="CY220" s="633">
        <f t="shared" si="21"/>
        <v>0</v>
      </c>
      <c r="CZ220" s="632">
        <f t="shared" si="22"/>
        <v>0</v>
      </c>
      <c r="DA220" s="633">
        <v>0.0</v>
      </c>
      <c r="DB220" s="633">
        <f t="shared" si="23"/>
        <v>0</v>
      </c>
      <c r="DC220" s="632">
        <f t="shared" si="24"/>
        <v>0</v>
      </c>
      <c r="DD220" s="633">
        <v>0.0</v>
      </c>
      <c r="DE220" s="632">
        <f t="shared" si="25"/>
        <v>0</v>
      </c>
      <c r="DF220" s="632">
        <f t="shared" si="26"/>
        <v>0</v>
      </c>
    </row>
    <row r="221" hidden="1">
      <c r="A221" s="643">
        <v>6773017.0</v>
      </c>
      <c r="B221" s="635" t="s">
        <v>29524</v>
      </c>
      <c r="C221" s="636" t="s">
        <v>399</v>
      </c>
      <c r="D221" s="637">
        <v>45762.465</v>
      </c>
      <c r="E221" s="637">
        <v>45762.466261574074</v>
      </c>
      <c r="F221" s="637">
        <v>45762.467094907406</v>
      </c>
      <c r="G221" s="636"/>
      <c r="H221" s="636" t="s">
        <v>1079</v>
      </c>
      <c r="I221" s="636" t="s">
        <v>29525</v>
      </c>
      <c r="J221" s="636" t="s">
        <v>25897</v>
      </c>
      <c r="K221" s="639">
        <v>798000.0</v>
      </c>
      <c r="L221" s="636" t="s">
        <v>28188</v>
      </c>
      <c r="M221" s="640" t="s">
        <v>29526</v>
      </c>
      <c r="N221" s="636" t="s">
        <v>29527</v>
      </c>
      <c r="O221" s="636" t="s">
        <v>29528</v>
      </c>
      <c r="P221" s="636" t="s">
        <v>29529</v>
      </c>
      <c r="Q221" s="636" t="s">
        <v>29530</v>
      </c>
      <c r="R221" s="222"/>
      <c r="S221" s="641">
        <v>45777.0</v>
      </c>
      <c r="T221" s="631" t="s">
        <v>28223</v>
      </c>
      <c r="U221" s="633">
        <v>798000.0</v>
      </c>
      <c r="V221" s="633">
        <v>774060.0</v>
      </c>
      <c r="W221" s="629"/>
      <c r="X221" s="222"/>
      <c r="Y221" s="222"/>
      <c r="Z221" s="222"/>
      <c r="AA221" s="222"/>
      <c r="AB221" s="222"/>
      <c r="AC221" s="222"/>
      <c r="AD221" s="222"/>
      <c r="AE221" s="222"/>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630">
        <f t="shared" si="1"/>
        <v>798000</v>
      </c>
      <c r="BM221" s="222"/>
      <c r="BN221" s="222"/>
      <c r="BO221" s="222"/>
      <c r="BP221" s="222"/>
      <c r="BQ221" s="222"/>
      <c r="BR221" s="222"/>
      <c r="BS221" s="222"/>
      <c r="BT221" s="639">
        <v>798000.0</v>
      </c>
      <c r="BU221" s="222"/>
      <c r="BV221" s="632">
        <f t="shared" si="2"/>
        <v>798000</v>
      </c>
      <c r="BW221" s="633">
        <v>0.0</v>
      </c>
      <c r="BX221" s="633">
        <f t="shared" si="3"/>
        <v>66500</v>
      </c>
      <c r="BY221" s="632">
        <f t="shared" si="4"/>
        <v>731500</v>
      </c>
      <c r="BZ221" s="633">
        <v>0.0</v>
      </c>
      <c r="CA221" s="633">
        <f t="shared" si="5"/>
        <v>66500</v>
      </c>
      <c r="CB221" s="632">
        <f t="shared" si="6"/>
        <v>665000</v>
      </c>
      <c r="CC221" s="633">
        <v>0.0</v>
      </c>
      <c r="CD221" s="633">
        <f t="shared" si="7"/>
        <v>66500</v>
      </c>
      <c r="CE221" s="632">
        <f t="shared" si="8"/>
        <v>598500</v>
      </c>
      <c r="CF221" s="633">
        <v>0.0</v>
      </c>
      <c r="CG221" s="633">
        <f t="shared" si="9"/>
        <v>66500</v>
      </c>
      <c r="CH221" s="632">
        <f t="shared" si="10"/>
        <v>532000</v>
      </c>
      <c r="CI221" s="633">
        <v>0.0</v>
      </c>
      <c r="CJ221" s="633">
        <f t="shared" si="11"/>
        <v>66500</v>
      </c>
      <c r="CK221" s="632">
        <f t="shared" si="12"/>
        <v>465500</v>
      </c>
      <c r="CL221" s="633">
        <v>0.0</v>
      </c>
      <c r="CM221" s="633">
        <f t="shared" si="13"/>
        <v>66500</v>
      </c>
      <c r="CN221" s="632">
        <f t="shared" si="14"/>
        <v>399000</v>
      </c>
      <c r="CO221" s="633">
        <v>0.0</v>
      </c>
      <c r="CP221" s="633">
        <f t="shared" si="15"/>
        <v>66500</v>
      </c>
      <c r="CQ221" s="632">
        <f t="shared" si="16"/>
        <v>332500</v>
      </c>
      <c r="CR221" s="633">
        <v>0.0</v>
      </c>
      <c r="CS221" s="633">
        <f t="shared" si="17"/>
        <v>66500</v>
      </c>
      <c r="CT221" s="632">
        <f t="shared" si="18"/>
        <v>266000</v>
      </c>
      <c r="CU221" s="633">
        <v>0.0</v>
      </c>
      <c r="CV221" s="633">
        <f t="shared" si="19"/>
        <v>66500</v>
      </c>
      <c r="CW221" s="632">
        <f t="shared" si="20"/>
        <v>199500</v>
      </c>
      <c r="CX221" s="633">
        <v>0.0</v>
      </c>
      <c r="CY221" s="633">
        <f t="shared" si="21"/>
        <v>66500</v>
      </c>
      <c r="CZ221" s="632">
        <f t="shared" si="22"/>
        <v>133000</v>
      </c>
      <c r="DA221" s="633">
        <v>0.0</v>
      </c>
      <c r="DB221" s="633">
        <f t="shared" si="23"/>
        <v>66500</v>
      </c>
      <c r="DC221" s="632">
        <f t="shared" si="24"/>
        <v>66500</v>
      </c>
      <c r="DD221" s="633">
        <v>0.0</v>
      </c>
      <c r="DE221" s="632">
        <f t="shared" si="25"/>
        <v>66500</v>
      </c>
      <c r="DF221" s="632">
        <f t="shared" si="26"/>
        <v>0</v>
      </c>
    </row>
    <row r="222">
      <c r="A222" s="643">
        <v>6773258.0</v>
      </c>
      <c r="B222" s="635" t="s">
        <v>26921</v>
      </c>
      <c r="C222" s="636" t="s">
        <v>399</v>
      </c>
      <c r="D222" s="637">
        <v>45762.477627314816</v>
      </c>
      <c r="E222" s="637">
        <v>45762.48762731482</v>
      </c>
      <c r="F222" s="637">
        <v>45762.49010416667</v>
      </c>
      <c r="G222" s="636"/>
      <c r="H222" s="636" t="s">
        <v>97</v>
      </c>
      <c r="I222" s="636" t="s">
        <v>26914</v>
      </c>
      <c r="J222" s="636" t="s">
        <v>25897</v>
      </c>
      <c r="K222" s="639">
        <v>798000.0</v>
      </c>
      <c r="L222" s="636" t="s">
        <v>25863</v>
      </c>
      <c r="M222" s="640" t="s">
        <v>29531</v>
      </c>
      <c r="N222" s="636" t="s">
        <v>26919</v>
      </c>
      <c r="O222" s="636" t="s">
        <v>26916</v>
      </c>
      <c r="P222" s="636" t="s">
        <v>26920</v>
      </c>
      <c r="Q222" s="636" t="s">
        <v>29532</v>
      </c>
      <c r="R222" s="222"/>
      <c r="S222" s="641">
        <v>45777.0</v>
      </c>
      <c r="T222" s="631" t="s">
        <v>28223</v>
      </c>
      <c r="U222" s="633">
        <v>798000.0</v>
      </c>
      <c r="V222" s="633">
        <v>774060.0</v>
      </c>
      <c r="W222" s="629"/>
      <c r="X222" s="222"/>
      <c r="Y222" s="222"/>
      <c r="Z222" s="222"/>
      <c r="AA222" s="222"/>
      <c r="AB222" s="222"/>
      <c r="AC222" s="222"/>
      <c r="AD222" s="222"/>
      <c r="AE222" s="222"/>
      <c r="AF222" s="222"/>
      <c r="AG222" s="222"/>
      <c r="AH222" s="222"/>
      <c r="AI222" s="222"/>
      <c r="AJ222" s="222"/>
      <c r="AK222" s="222"/>
      <c r="AL222" s="222"/>
      <c r="AM222" s="222"/>
      <c r="AN222" s="222"/>
      <c r="AO222" s="222"/>
      <c r="AP222" s="222"/>
      <c r="AQ222" s="222"/>
      <c r="AR222" s="222"/>
      <c r="AS222" s="222"/>
      <c r="AT222" s="222"/>
      <c r="AU222" s="222"/>
      <c r="AV222" s="222"/>
      <c r="AW222" s="222"/>
      <c r="AX222" s="222"/>
      <c r="AY222" s="222"/>
      <c r="AZ222" s="222"/>
      <c r="BA222" s="222"/>
      <c r="BB222" s="222"/>
      <c r="BC222" s="222"/>
      <c r="BD222" s="222"/>
      <c r="BE222" s="222"/>
      <c r="BF222" s="222"/>
      <c r="BG222" s="222"/>
      <c r="BH222" s="222"/>
      <c r="BI222" s="222"/>
      <c r="BJ222" s="222"/>
      <c r="BK222" s="222"/>
      <c r="BL222" s="630">
        <f t="shared" si="1"/>
        <v>798000</v>
      </c>
      <c r="BM222" s="222"/>
      <c r="BN222" s="222"/>
      <c r="BO222" s="222"/>
      <c r="BP222" s="222"/>
      <c r="BQ222" s="222"/>
      <c r="BR222" s="222"/>
      <c r="BS222" s="222"/>
      <c r="BT222" s="639">
        <v>798000.0</v>
      </c>
      <c r="BU222" s="222"/>
      <c r="BV222" s="632">
        <f t="shared" si="2"/>
        <v>798000</v>
      </c>
      <c r="BW222" s="633">
        <v>0.0</v>
      </c>
      <c r="BX222" s="633">
        <f t="shared" si="3"/>
        <v>66500</v>
      </c>
      <c r="BY222" s="632">
        <f t="shared" si="4"/>
        <v>731500</v>
      </c>
      <c r="BZ222" s="633">
        <v>0.0</v>
      </c>
      <c r="CA222" s="633">
        <f t="shared" si="5"/>
        <v>66500</v>
      </c>
      <c r="CB222" s="632">
        <f t="shared" si="6"/>
        <v>665000</v>
      </c>
      <c r="CC222" s="633">
        <v>0.0</v>
      </c>
      <c r="CD222" s="633">
        <f t="shared" si="7"/>
        <v>66500</v>
      </c>
      <c r="CE222" s="632">
        <f t="shared" si="8"/>
        <v>598500</v>
      </c>
      <c r="CF222" s="633">
        <v>0.0</v>
      </c>
      <c r="CG222" s="633">
        <f t="shared" si="9"/>
        <v>66500</v>
      </c>
      <c r="CH222" s="632">
        <f t="shared" si="10"/>
        <v>532000</v>
      </c>
      <c r="CI222" s="633">
        <v>0.0</v>
      </c>
      <c r="CJ222" s="633">
        <f t="shared" si="11"/>
        <v>66500</v>
      </c>
      <c r="CK222" s="632">
        <f t="shared" si="12"/>
        <v>465500</v>
      </c>
      <c r="CL222" s="633">
        <v>0.0</v>
      </c>
      <c r="CM222" s="633">
        <f t="shared" si="13"/>
        <v>66500</v>
      </c>
      <c r="CN222" s="632">
        <f t="shared" si="14"/>
        <v>399000</v>
      </c>
      <c r="CO222" s="633">
        <v>0.0</v>
      </c>
      <c r="CP222" s="633">
        <f t="shared" si="15"/>
        <v>66500</v>
      </c>
      <c r="CQ222" s="632">
        <f t="shared" si="16"/>
        <v>332500</v>
      </c>
      <c r="CR222" s="633">
        <v>0.0</v>
      </c>
      <c r="CS222" s="633">
        <f t="shared" si="17"/>
        <v>66500</v>
      </c>
      <c r="CT222" s="632">
        <f t="shared" si="18"/>
        <v>266000</v>
      </c>
      <c r="CU222" s="633">
        <v>0.0</v>
      </c>
      <c r="CV222" s="633">
        <f t="shared" si="19"/>
        <v>66500</v>
      </c>
      <c r="CW222" s="632">
        <f t="shared" si="20"/>
        <v>199500</v>
      </c>
      <c r="CX222" s="633">
        <v>0.0</v>
      </c>
      <c r="CY222" s="633">
        <f t="shared" si="21"/>
        <v>66500</v>
      </c>
      <c r="CZ222" s="632">
        <f t="shared" si="22"/>
        <v>133000</v>
      </c>
      <c r="DA222" s="633">
        <v>0.0</v>
      </c>
      <c r="DB222" s="633">
        <f t="shared" si="23"/>
        <v>66500</v>
      </c>
      <c r="DC222" s="632">
        <f t="shared" si="24"/>
        <v>66500</v>
      </c>
      <c r="DD222" s="633">
        <v>0.0</v>
      </c>
      <c r="DE222" s="632">
        <f t="shared" si="25"/>
        <v>66500</v>
      </c>
      <c r="DF222" s="632">
        <f t="shared" si="26"/>
        <v>0</v>
      </c>
    </row>
    <row r="223" hidden="1">
      <c r="A223" s="643">
        <v>6773458.0</v>
      </c>
      <c r="B223" s="635" t="s">
        <v>29533</v>
      </c>
      <c r="C223" s="636" t="s">
        <v>399</v>
      </c>
      <c r="D223" s="637">
        <v>45762.50959490741</v>
      </c>
      <c r="E223" s="637">
        <v>45762.51081018519</v>
      </c>
      <c r="F223" s="637">
        <v>45762.51225694444</v>
      </c>
      <c r="G223" s="636"/>
      <c r="H223" s="636" t="s">
        <v>973</v>
      </c>
      <c r="I223" s="636" t="s">
        <v>29534</v>
      </c>
      <c r="J223" s="636">
        <v>36.0</v>
      </c>
      <c r="K223" s="639">
        <v>798000.0</v>
      </c>
      <c r="L223" s="636" t="s">
        <v>28188</v>
      </c>
      <c r="M223" s="640" t="s">
        <v>29535</v>
      </c>
      <c r="N223" s="636" t="s">
        <v>28276</v>
      </c>
      <c r="O223" s="636" t="s">
        <v>29536</v>
      </c>
      <c r="P223" s="636" t="s">
        <v>29537</v>
      </c>
      <c r="Q223" s="636" t="s">
        <v>29538</v>
      </c>
      <c r="R223" s="222"/>
      <c r="S223" s="641">
        <v>45777.0</v>
      </c>
      <c r="T223" s="631" t="s">
        <v>28223</v>
      </c>
      <c r="U223" s="633">
        <v>798000.0</v>
      </c>
      <c r="V223" s="633">
        <v>774060.0</v>
      </c>
      <c r="W223" s="629"/>
      <c r="X223" s="222"/>
      <c r="Y223" s="222"/>
      <c r="Z223" s="222"/>
      <c r="AA223" s="222"/>
      <c r="AB223" s="222"/>
      <c r="AC223" s="222"/>
      <c r="AD223" s="222"/>
      <c r="AE223" s="222"/>
      <c r="AF223" s="222"/>
      <c r="AG223" s="222"/>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c r="BL223" s="630">
        <f t="shared" si="1"/>
        <v>798000</v>
      </c>
      <c r="BM223" s="222"/>
      <c r="BN223" s="222"/>
      <c r="BO223" s="222"/>
      <c r="BP223" s="222"/>
      <c r="BQ223" s="222"/>
      <c r="BR223" s="222"/>
      <c r="BS223" s="222"/>
      <c r="BT223" s="639">
        <v>798000.0</v>
      </c>
      <c r="BU223" s="222"/>
      <c r="BV223" s="632">
        <f t="shared" si="2"/>
        <v>798000</v>
      </c>
      <c r="BW223" s="633">
        <v>0.0</v>
      </c>
      <c r="BX223" s="633">
        <f t="shared" si="3"/>
        <v>66500</v>
      </c>
      <c r="BY223" s="632">
        <f t="shared" si="4"/>
        <v>731500</v>
      </c>
      <c r="BZ223" s="633">
        <v>0.0</v>
      </c>
      <c r="CA223" s="633">
        <f t="shared" si="5"/>
        <v>66500</v>
      </c>
      <c r="CB223" s="632">
        <f t="shared" si="6"/>
        <v>665000</v>
      </c>
      <c r="CC223" s="633">
        <v>0.0</v>
      </c>
      <c r="CD223" s="633">
        <f t="shared" si="7"/>
        <v>66500</v>
      </c>
      <c r="CE223" s="632">
        <f t="shared" si="8"/>
        <v>598500</v>
      </c>
      <c r="CF223" s="633">
        <v>0.0</v>
      </c>
      <c r="CG223" s="633">
        <f t="shared" si="9"/>
        <v>66500</v>
      </c>
      <c r="CH223" s="632">
        <f t="shared" si="10"/>
        <v>532000</v>
      </c>
      <c r="CI223" s="633">
        <v>0.0</v>
      </c>
      <c r="CJ223" s="633">
        <f t="shared" si="11"/>
        <v>66500</v>
      </c>
      <c r="CK223" s="632">
        <f t="shared" si="12"/>
        <v>465500</v>
      </c>
      <c r="CL223" s="633">
        <v>0.0</v>
      </c>
      <c r="CM223" s="633">
        <f t="shared" si="13"/>
        <v>66500</v>
      </c>
      <c r="CN223" s="632">
        <f t="shared" si="14"/>
        <v>399000</v>
      </c>
      <c r="CO223" s="633">
        <v>0.0</v>
      </c>
      <c r="CP223" s="633">
        <f t="shared" si="15"/>
        <v>66500</v>
      </c>
      <c r="CQ223" s="632">
        <f t="shared" si="16"/>
        <v>332500</v>
      </c>
      <c r="CR223" s="633">
        <v>0.0</v>
      </c>
      <c r="CS223" s="633">
        <f t="shared" si="17"/>
        <v>66500</v>
      </c>
      <c r="CT223" s="632">
        <f t="shared" si="18"/>
        <v>266000</v>
      </c>
      <c r="CU223" s="633">
        <v>0.0</v>
      </c>
      <c r="CV223" s="633">
        <f t="shared" si="19"/>
        <v>66500</v>
      </c>
      <c r="CW223" s="632">
        <f t="shared" si="20"/>
        <v>199500</v>
      </c>
      <c r="CX223" s="633">
        <v>0.0</v>
      </c>
      <c r="CY223" s="633">
        <f t="shared" si="21"/>
        <v>66500</v>
      </c>
      <c r="CZ223" s="632">
        <f t="shared" si="22"/>
        <v>133000</v>
      </c>
      <c r="DA223" s="633">
        <v>0.0</v>
      </c>
      <c r="DB223" s="633">
        <f t="shared" si="23"/>
        <v>66500</v>
      </c>
      <c r="DC223" s="632">
        <f t="shared" si="24"/>
        <v>66500</v>
      </c>
      <c r="DD223" s="633">
        <v>0.0</v>
      </c>
      <c r="DE223" s="632">
        <f t="shared" si="25"/>
        <v>66500</v>
      </c>
      <c r="DF223" s="632">
        <f t="shared" si="26"/>
        <v>0</v>
      </c>
    </row>
    <row r="224">
      <c r="A224" s="643">
        <v>6773801.0</v>
      </c>
      <c r="B224" s="635" t="s">
        <v>26931</v>
      </c>
      <c r="C224" s="636" t="s">
        <v>399</v>
      </c>
      <c r="D224" s="637">
        <v>45762.50581018518</v>
      </c>
      <c r="E224" s="637">
        <v>45762.55127314815</v>
      </c>
      <c r="F224" s="637">
        <v>45762.773564814815</v>
      </c>
      <c r="G224" s="636"/>
      <c r="H224" s="636" t="s">
        <v>26202</v>
      </c>
      <c r="I224" s="636" t="s">
        <v>26924</v>
      </c>
      <c r="J224" s="636"/>
      <c r="K224" s="639">
        <v>798000.0</v>
      </c>
      <c r="L224" s="636" t="s">
        <v>25863</v>
      </c>
      <c r="M224" s="640" t="s">
        <v>29539</v>
      </c>
      <c r="N224" s="636" t="s">
        <v>26929</v>
      </c>
      <c r="O224" s="636" t="s">
        <v>26926</v>
      </c>
      <c r="P224" s="636" t="s">
        <v>26930</v>
      </c>
      <c r="Q224" s="636" t="s">
        <v>26927</v>
      </c>
      <c r="R224" s="222"/>
      <c r="S224" s="663">
        <v>45773.0</v>
      </c>
      <c r="T224" s="631" t="s">
        <v>28364</v>
      </c>
      <c r="U224" s="633">
        <v>798000.0</v>
      </c>
      <c r="V224" s="222"/>
      <c r="W224" s="629"/>
      <c r="X224" s="222"/>
      <c r="Y224" s="222"/>
      <c r="Z224" s="222"/>
      <c r="AA224" s="222"/>
      <c r="AB224" s="222"/>
      <c r="AC224" s="222"/>
      <c r="AD224" s="222"/>
      <c r="AE224" s="222"/>
      <c r="AF224" s="222"/>
      <c r="AG224" s="222"/>
      <c r="AH224" s="222"/>
      <c r="AI224" s="222"/>
      <c r="AJ224" s="222"/>
      <c r="AK224" s="222"/>
      <c r="AL224" s="222"/>
      <c r="AM224" s="222"/>
      <c r="AN224" s="222"/>
      <c r="AO224" s="222"/>
      <c r="AP224" s="222"/>
      <c r="AQ224" s="222"/>
      <c r="AR224" s="222"/>
      <c r="AS224" s="222"/>
      <c r="AT224" s="222"/>
      <c r="AU224" s="222"/>
      <c r="AV224" s="222"/>
      <c r="AW224" s="222"/>
      <c r="AX224" s="222"/>
      <c r="AY224" s="222"/>
      <c r="AZ224" s="222"/>
      <c r="BA224" s="222"/>
      <c r="BB224" s="222"/>
      <c r="BC224" s="222"/>
      <c r="BD224" s="222"/>
      <c r="BE224" s="222"/>
      <c r="BF224" s="222"/>
      <c r="BG224" s="222"/>
      <c r="BH224" s="222"/>
      <c r="BI224" s="222"/>
      <c r="BJ224" s="222"/>
      <c r="BK224" s="222"/>
      <c r="BL224" s="630">
        <f t="shared" si="1"/>
        <v>798000</v>
      </c>
      <c r="BM224" s="222"/>
      <c r="BN224" s="222"/>
      <c r="BO224" s="222"/>
      <c r="BP224" s="222"/>
      <c r="BQ224" s="222"/>
      <c r="BR224" s="222"/>
      <c r="BS224" s="222"/>
      <c r="BT224" s="639">
        <v>798000.0</v>
      </c>
      <c r="BU224" s="222"/>
      <c r="BV224" s="632">
        <f t="shared" si="2"/>
        <v>798000</v>
      </c>
      <c r="BW224" s="633">
        <v>0.0</v>
      </c>
      <c r="BX224" s="633">
        <f t="shared" si="3"/>
        <v>66500</v>
      </c>
      <c r="BY224" s="632">
        <f t="shared" si="4"/>
        <v>731500</v>
      </c>
      <c r="BZ224" s="633">
        <v>0.0</v>
      </c>
      <c r="CA224" s="633">
        <f t="shared" si="5"/>
        <v>66500</v>
      </c>
      <c r="CB224" s="632">
        <f t="shared" si="6"/>
        <v>665000</v>
      </c>
      <c r="CC224" s="633">
        <v>0.0</v>
      </c>
      <c r="CD224" s="633">
        <f t="shared" si="7"/>
        <v>66500</v>
      </c>
      <c r="CE224" s="632">
        <f t="shared" si="8"/>
        <v>598500</v>
      </c>
      <c r="CF224" s="633">
        <v>0.0</v>
      </c>
      <c r="CG224" s="633">
        <f t="shared" si="9"/>
        <v>66500</v>
      </c>
      <c r="CH224" s="632">
        <f t="shared" si="10"/>
        <v>532000</v>
      </c>
      <c r="CI224" s="633">
        <v>0.0</v>
      </c>
      <c r="CJ224" s="633">
        <f t="shared" si="11"/>
        <v>66500</v>
      </c>
      <c r="CK224" s="632">
        <f t="shared" si="12"/>
        <v>465500</v>
      </c>
      <c r="CL224" s="633">
        <v>0.0</v>
      </c>
      <c r="CM224" s="633">
        <f t="shared" si="13"/>
        <v>66500</v>
      </c>
      <c r="CN224" s="632">
        <f t="shared" si="14"/>
        <v>399000</v>
      </c>
      <c r="CO224" s="633">
        <v>0.0</v>
      </c>
      <c r="CP224" s="633">
        <f t="shared" si="15"/>
        <v>66500</v>
      </c>
      <c r="CQ224" s="632">
        <f t="shared" si="16"/>
        <v>332500</v>
      </c>
      <c r="CR224" s="633">
        <v>0.0</v>
      </c>
      <c r="CS224" s="633">
        <f t="shared" si="17"/>
        <v>66500</v>
      </c>
      <c r="CT224" s="632">
        <f t="shared" si="18"/>
        <v>266000</v>
      </c>
      <c r="CU224" s="633">
        <v>0.0</v>
      </c>
      <c r="CV224" s="633">
        <f t="shared" si="19"/>
        <v>66500</v>
      </c>
      <c r="CW224" s="632">
        <f t="shared" si="20"/>
        <v>199500</v>
      </c>
      <c r="CX224" s="633">
        <v>0.0</v>
      </c>
      <c r="CY224" s="633">
        <f t="shared" si="21"/>
        <v>66500</v>
      </c>
      <c r="CZ224" s="632">
        <f t="shared" si="22"/>
        <v>133000</v>
      </c>
      <c r="DA224" s="633">
        <v>0.0</v>
      </c>
      <c r="DB224" s="633">
        <f t="shared" si="23"/>
        <v>66500</v>
      </c>
      <c r="DC224" s="632">
        <f t="shared" si="24"/>
        <v>66500</v>
      </c>
      <c r="DD224" s="633">
        <v>0.0</v>
      </c>
      <c r="DE224" s="632">
        <f t="shared" si="25"/>
        <v>66500</v>
      </c>
      <c r="DF224" s="632">
        <f t="shared" si="26"/>
        <v>0</v>
      </c>
    </row>
    <row r="225" hidden="1">
      <c r="A225" s="643">
        <v>6774022.0</v>
      </c>
      <c r="B225" s="635" t="s">
        <v>29540</v>
      </c>
      <c r="C225" s="636" t="s">
        <v>399</v>
      </c>
      <c r="D225" s="637">
        <v>45762.52302083333</v>
      </c>
      <c r="E225" s="637">
        <v>45762.52474537037</v>
      </c>
      <c r="F225" s="637">
        <v>45762.526192129626</v>
      </c>
      <c r="G225" s="636"/>
      <c r="H225" s="636" t="s">
        <v>1118</v>
      </c>
      <c r="I225" s="636" t="s">
        <v>29541</v>
      </c>
      <c r="J225" s="636">
        <v>36.0</v>
      </c>
      <c r="K225" s="639">
        <v>798000.0</v>
      </c>
      <c r="L225" s="636" t="s">
        <v>28188</v>
      </c>
      <c r="M225" s="640" t="s">
        <v>29542</v>
      </c>
      <c r="N225" s="636" t="s">
        <v>29541</v>
      </c>
      <c r="O225" s="636" t="s">
        <v>29541</v>
      </c>
      <c r="P225" s="636" t="s">
        <v>29543</v>
      </c>
      <c r="Q225" s="636" t="s">
        <v>29541</v>
      </c>
      <c r="R225" s="222"/>
      <c r="S225" s="641">
        <v>45777.0</v>
      </c>
      <c r="T225" s="631" t="s">
        <v>28223</v>
      </c>
      <c r="U225" s="633">
        <v>798000.0</v>
      </c>
      <c r="V225" s="633">
        <v>774060.0</v>
      </c>
      <c r="W225" s="629"/>
      <c r="X225" s="222"/>
      <c r="Y225" s="222"/>
      <c r="Z225" s="222"/>
      <c r="AA225" s="222"/>
      <c r="AB225" s="222"/>
      <c r="AC225" s="222"/>
      <c r="AD225" s="222"/>
      <c r="AE225" s="222"/>
      <c r="AF225" s="222"/>
      <c r="AG225" s="222"/>
      <c r="AH225" s="222"/>
      <c r="AI225" s="222"/>
      <c r="AJ225" s="222"/>
      <c r="AK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c r="BL225" s="630">
        <f t="shared" si="1"/>
        <v>798000</v>
      </c>
      <c r="BM225" s="222"/>
      <c r="BN225" s="222"/>
      <c r="BO225" s="222"/>
      <c r="BP225" s="222"/>
      <c r="BQ225" s="222"/>
      <c r="BR225" s="222"/>
      <c r="BS225" s="222"/>
      <c r="BT225" s="639">
        <v>798000.0</v>
      </c>
      <c r="BU225" s="222"/>
      <c r="BV225" s="632">
        <f t="shared" si="2"/>
        <v>798000</v>
      </c>
      <c r="BW225" s="633">
        <v>0.0</v>
      </c>
      <c r="BX225" s="633">
        <f t="shared" si="3"/>
        <v>66500</v>
      </c>
      <c r="BY225" s="632">
        <f t="shared" si="4"/>
        <v>731500</v>
      </c>
      <c r="BZ225" s="633">
        <v>0.0</v>
      </c>
      <c r="CA225" s="633">
        <f t="shared" si="5"/>
        <v>66500</v>
      </c>
      <c r="CB225" s="632">
        <f t="shared" si="6"/>
        <v>665000</v>
      </c>
      <c r="CC225" s="633">
        <v>0.0</v>
      </c>
      <c r="CD225" s="633">
        <f t="shared" si="7"/>
        <v>66500</v>
      </c>
      <c r="CE225" s="632">
        <f t="shared" si="8"/>
        <v>598500</v>
      </c>
      <c r="CF225" s="633">
        <v>0.0</v>
      </c>
      <c r="CG225" s="633">
        <f t="shared" si="9"/>
        <v>66500</v>
      </c>
      <c r="CH225" s="632">
        <f t="shared" si="10"/>
        <v>532000</v>
      </c>
      <c r="CI225" s="633">
        <v>0.0</v>
      </c>
      <c r="CJ225" s="633">
        <f t="shared" si="11"/>
        <v>66500</v>
      </c>
      <c r="CK225" s="632">
        <f t="shared" si="12"/>
        <v>465500</v>
      </c>
      <c r="CL225" s="633">
        <v>0.0</v>
      </c>
      <c r="CM225" s="633">
        <f t="shared" si="13"/>
        <v>66500</v>
      </c>
      <c r="CN225" s="632">
        <f t="shared" si="14"/>
        <v>399000</v>
      </c>
      <c r="CO225" s="633">
        <v>0.0</v>
      </c>
      <c r="CP225" s="633">
        <f t="shared" si="15"/>
        <v>66500</v>
      </c>
      <c r="CQ225" s="632">
        <f t="shared" si="16"/>
        <v>332500</v>
      </c>
      <c r="CR225" s="633">
        <v>0.0</v>
      </c>
      <c r="CS225" s="633">
        <f t="shared" si="17"/>
        <v>66500</v>
      </c>
      <c r="CT225" s="632">
        <f t="shared" si="18"/>
        <v>266000</v>
      </c>
      <c r="CU225" s="633">
        <v>0.0</v>
      </c>
      <c r="CV225" s="633">
        <f t="shared" si="19"/>
        <v>66500</v>
      </c>
      <c r="CW225" s="632">
        <f t="shared" si="20"/>
        <v>199500</v>
      </c>
      <c r="CX225" s="633">
        <v>0.0</v>
      </c>
      <c r="CY225" s="633">
        <f t="shared" si="21"/>
        <v>66500</v>
      </c>
      <c r="CZ225" s="632">
        <f t="shared" si="22"/>
        <v>133000</v>
      </c>
      <c r="DA225" s="633">
        <v>0.0</v>
      </c>
      <c r="DB225" s="633">
        <f t="shared" si="23"/>
        <v>66500</v>
      </c>
      <c r="DC225" s="632">
        <f t="shared" si="24"/>
        <v>66500</v>
      </c>
      <c r="DD225" s="633">
        <v>0.0</v>
      </c>
      <c r="DE225" s="632">
        <f t="shared" si="25"/>
        <v>66500</v>
      </c>
      <c r="DF225" s="632">
        <f t="shared" si="26"/>
        <v>0</v>
      </c>
    </row>
    <row r="226" hidden="1">
      <c r="A226" s="643">
        <v>6775183.0</v>
      </c>
      <c r="B226" s="635" t="s">
        <v>29544</v>
      </c>
      <c r="C226" s="636" t="s">
        <v>399</v>
      </c>
      <c r="D226" s="637">
        <v>45762.59340277778</v>
      </c>
      <c r="E226" s="637">
        <v>45762.596180555556</v>
      </c>
      <c r="F226" s="637">
        <v>45762.598125</v>
      </c>
      <c r="G226" s="636"/>
      <c r="H226" s="636" t="s">
        <v>436</v>
      </c>
      <c r="I226" s="636" t="s">
        <v>29545</v>
      </c>
      <c r="J226" s="636" t="s">
        <v>25897</v>
      </c>
      <c r="K226" s="639">
        <v>798000.0</v>
      </c>
      <c r="L226" s="636" t="s">
        <v>28188</v>
      </c>
      <c r="M226" s="640" t="s">
        <v>29546</v>
      </c>
      <c r="N226" s="636" t="s">
        <v>29547</v>
      </c>
      <c r="O226" s="636" t="s">
        <v>29548</v>
      </c>
      <c r="P226" s="636" t="s">
        <v>29549</v>
      </c>
      <c r="Q226" s="636" t="s">
        <v>29550</v>
      </c>
      <c r="R226" s="222"/>
      <c r="S226" s="641">
        <v>45768.0</v>
      </c>
      <c r="T226" s="631" t="s">
        <v>28886</v>
      </c>
      <c r="U226" s="646">
        <v>798000.0</v>
      </c>
      <c r="V226" s="222"/>
      <c r="W226" s="629"/>
      <c r="X226" s="222"/>
      <c r="Y226" s="222"/>
      <c r="Z226" s="222"/>
      <c r="AA226" s="222"/>
      <c r="AB226" s="222"/>
      <c r="AC226" s="222"/>
      <c r="AD226" s="222"/>
      <c r="AE226" s="222"/>
      <c r="AF226" s="222"/>
      <c r="AG226" s="222"/>
      <c r="AH226" s="222"/>
      <c r="AI226" s="222"/>
      <c r="AJ226" s="222"/>
      <c r="AK226" s="222"/>
      <c r="AL226" s="222"/>
      <c r="AM226" s="222"/>
      <c r="AN226" s="222"/>
      <c r="AO226" s="222"/>
      <c r="AP226" s="222"/>
      <c r="AQ226" s="222"/>
      <c r="AR226" s="222"/>
      <c r="AS226" s="222"/>
      <c r="AT226" s="222"/>
      <c r="AU226" s="222"/>
      <c r="AV226" s="222"/>
      <c r="AW226" s="222"/>
      <c r="AX226" s="222"/>
      <c r="AY226" s="222"/>
      <c r="AZ226" s="222"/>
      <c r="BA226" s="222"/>
      <c r="BB226" s="222"/>
      <c r="BC226" s="222"/>
      <c r="BD226" s="222"/>
      <c r="BE226" s="222"/>
      <c r="BF226" s="222"/>
      <c r="BG226" s="222"/>
      <c r="BH226" s="222"/>
      <c r="BI226" s="222"/>
      <c r="BJ226" s="222"/>
      <c r="BK226" s="222"/>
      <c r="BL226" s="630">
        <f t="shared" si="1"/>
        <v>798000</v>
      </c>
      <c r="BM226" s="222"/>
      <c r="BN226" s="222"/>
      <c r="BO226" s="222"/>
      <c r="BP226" s="222"/>
      <c r="BQ226" s="222"/>
      <c r="BR226" s="222"/>
      <c r="BS226" s="222"/>
      <c r="BT226" s="639">
        <v>798000.0</v>
      </c>
      <c r="BU226" s="222"/>
      <c r="BV226" s="632">
        <f t="shared" si="2"/>
        <v>798000</v>
      </c>
      <c r="BW226" s="633">
        <v>0.0</v>
      </c>
      <c r="BX226" s="633">
        <f t="shared" si="3"/>
        <v>66500</v>
      </c>
      <c r="BY226" s="632">
        <f t="shared" si="4"/>
        <v>731500</v>
      </c>
      <c r="BZ226" s="633">
        <v>0.0</v>
      </c>
      <c r="CA226" s="633">
        <f t="shared" si="5"/>
        <v>66500</v>
      </c>
      <c r="CB226" s="632">
        <f t="shared" si="6"/>
        <v>665000</v>
      </c>
      <c r="CC226" s="633">
        <v>0.0</v>
      </c>
      <c r="CD226" s="633">
        <f t="shared" si="7"/>
        <v>66500</v>
      </c>
      <c r="CE226" s="632">
        <f t="shared" si="8"/>
        <v>598500</v>
      </c>
      <c r="CF226" s="633">
        <v>0.0</v>
      </c>
      <c r="CG226" s="633">
        <f t="shared" si="9"/>
        <v>66500</v>
      </c>
      <c r="CH226" s="632">
        <f t="shared" si="10"/>
        <v>532000</v>
      </c>
      <c r="CI226" s="633">
        <v>0.0</v>
      </c>
      <c r="CJ226" s="633">
        <f t="shared" si="11"/>
        <v>66500</v>
      </c>
      <c r="CK226" s="632">
        <f t="shared" si="12"/>
        <v>465500</v>
      </c>
      <c r="CL226" s="633">
        <v>0.0</v>
      </c>
      <c r="CM226" s="633">
        <f t="shared" si="13"/>
        <v>66500</v>
      </c>
      <c r="CN226" s="632">
        <f t="shared" si="14"/>
        <v>399000</v>
      </c>
      <c r="CO226" s="633">
        <v>0.0</v>
      </c>
      <c r="CP226" s="633">
        <f t="shared" si="15"/>
        <v>66500</v>
      </c>
      <c r="CQ226" s="632">
        <f t="shared" si="16"/>
        <v>332500</v>
      </c>
      <c r="CR226" s="633">
        <v>0.0</v>
      </c>
      <c r="CS226" s="633">
        <f t="shared" si="17"/>
        <v>66500</v>
      </c>
      <c r="CT226" s="632">
        <f t="shared" si="18"/>
        <v>266000</v>
      </c>
      <c r="CU226" s="633">
        <v>0.0</v>
      </c>
      <c r="CV226" s="633">
        <f t="shared" si="19"/>
        <v>66500</v>
      </c>
      <c r="CW226" s="632">
        <f t="shared" si="20"/>
        <v>199500</v>
      </c>
      <c r="CX226" s="633">
        <v>0.0</v>
      </c>
      <c r="CY226" s="633">
        <f t="shared" si="21"/>
        <v>66500</v>
      </c>
      <c r="CZ226" s="632">
        <f t="shared" si="22"/>
        <v>133000</v>
      </c>
      <c r="DA226" s="633">
        <v>0.0</v>
      </c>
      <c r="DB226" s="633">
        <f t="shared" si="23"/>
        <v>66500</v>
      </c>
      <c r="DC226" s="632">
        <f t="shared" si="24"/>
        <v>66500</v>
      </c>
      <c r="DD226" s="633">
        <v>0.0</v>
      </c>
      <c r="DE226" s="632">
        <f t="shared" si="25"/>
        <v>66500</v>
      </c>
      <c r="DF226" s="632">
        <f t="shared" si="26"/>
        <v>0</v>
      </c>
    </row>
    <row r="227" hidden="1">
      <c r="A227" s="643">
        <v>6775742.0</v>
      </c>
      <c r="B227" s="635" t="s">
        <v>29551</v>
      </c>
      <c r="C227" s="636" t="s">
        <v>399</v>
      </c>
      <c r="D227" s="637">
        <v>45762.64913194445</v>
      </c>
      <c r="E227" s="637">
        <v>45762.65012731482</v>
      </c>
      <c r="F227" s="637">
        <v>45762.650613425925</v>
      </c>
      <c r="G227" s="636"/>
      <c r="H227" s="636" t="s">
        <v>742</v>
      </c>
      <c r="I227" s="636" t="s">
        <v>29552</v>
      </c>
      <c r="J227" s="636">
        <v>60.0</v>
      </c>
      <c r="K227" s="639">
        <v>1980000.0</v>
      </c>
      <c r="L227" s="636" t="s">
        <v>28196</v>
      </c>
      <c r="M227" s="640" t="s">
        <v>29553</v>
      </c>
      <c r="N227" s="636" t="s">
        <v>29554</v>
      </c>
      <c r="O227" s="636" t="s">
        <v>29555</v>
      </c>
      <c r="P227" s="636" t="s">
        <v>29556</v>
      </c>
      <c r="Q227" s="636" t="s">
        <v>29557</v>
      </c>
      <c r="R227" s="222"/>
      <c r="S227" s="222"/>
      <c r="T227" s="222"/>
      <c r="U227" s="628"/>
      <c r="V227" s="222"/>
      <c r="W227" s="629"/>
      <c r="X227" s="222"/>
      <c r="Y227" s="222"/>
      <c r="Z227" s="222"/>
      <c r="AA227" s="222"/>
      <c r="AB227" s="222"/>
      <c r="AC227" s="222"/>
      <c r="AD227" s="222"/>
      <c r="AE227" s="222"/>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c r="BL227" s="630">
        <f t="shared" si="1"/>
        <v>0</v>
      </c>
      <c r="BM227" s="222"/>
      <c r="BN227" s="222"/>
      <c r="BO227" s="631" t="s">
        <v>102</v>
      </c>
      <c r="BQ227" s="222"/>
      <c r="BR227" s="222"/>
      <c r="BS227" s="222"/>
      <c r="BT227" s="639">
        <v>1980000.0</v>
      </c>
      <c r="BU227" s="222"/>
      <c r="BV227" s="632">
        <f t="shared" si="2"/>
        <v>1980000</v>
      </c>
      <c r="BW227" s="632">
        <f>BV227</f>
        <v>1980000</v>
      </c>
      <c r="BX227" s="633">
        <f t="shared" si="3"/>
        <v>0</v>
      </c>
      <c r="BY227" s="632">
        <f t="shared" si="4"/>
        <v>0</v>
      </c>
      <c r="BZ227" s="633">
        <v>0.0</v>
      </c>
      <c r="CA227" s="633">
        <f t="shared" si="5"/>
        <v>0</v>
      </c>
      <c r="CB227" s="632">
        <f t="shared" si="6"/>
        <v>0</v>
      </c>
      <c r="CC227" s="633">
        <v>0.0</v>
      </c>
      <c r="CD227" s="633">
        <f t="shared" si="7"/>
        <v>0</v>
      </c>
      <c r="CE227" s="632">
        <f t="shared" si="8"/>
        <v>0</v>
      </c>
      <c r="CF227" s="633">
        <v>0.0</v>
      </c>
      <c r="CG227" s="633">
        <f t="shared" si="9"/>
        <v>0</v>
      </c>
      <c r="CH227" s="632">
        <f t="shared" si="10"/>
        <v>0</v>
      </c>
      <c r="CI227" s="633">
        <v>0.0</v>
      </c>
      <c r="CJ227" s="633">
        <f t="shared" si="11"/>
        <v>0</v>
      </c>
      <c r="CK227" s="632">
        <f t="shared" si="12"/>
        <v>0</v>
      </c>
      <c r="CL227" s="633">
        <v>0.0</v>
      </c>
      <c r="CM227" s="633">
        <f t="shared" si="13"/>
        <v>0</v>
      </c>
      <c r="CN227" s="632">
        <f t="shared" si="14"/>
        <v>0</v>
      </c>
      <c r="CO227" s="633">
        <v>0.0</v>
      </c>
      <c r="CP227" s="633">
        <f t="shared" si="15"/>
        <v>0</v>
      </c>
      <c r="CQ227" s="632">
        <f t="shared" si="16"/>
        <v>0</v>
      </c>
      <c r="CR227" s="633">
        <v>0.0</v>
      </c>
      <c r="CS227" s="633">
        <f t="shared" si="17"/>
        <v>0</v>
      </c>
      <c r="CT227" s="632">
        <f t="shared" si="18"/>
        <v>0</v>
      </c>
      <c r="CU227" s="633">
        <v>0.0</v>
      </c>
      <c r="CV227" s="633">
        <f t="shared" si="19"/>
        <v>0</v>
      </c>
      <c r="CW227" s="632">
        <f t="shared" si="20"/>
        <v>0</v>
      </c>
      <c r="CX227" s="633">
        <v>0.0</v>
      </c>
      <c r="CY227" s="633">
        <f t="shared" si="21"/>
        <v>0</v>
      </c>
      <c r="CZ227" s="632">
        <f t="shared" si="22"/>
        <v>0</v>
      </c>
      <c r="DA227" s="633">
        <v>0.0</v>
      </c>
      <c r="DB227" s="633">
        <f t="shared" si="23"/>
        <v>0</v>
      </c>
      <c r="DC227" s="632">
        <f t="shared" si="24"/>
        <v>0</v>
      </c>
      <c r="DD227" s="633">
        <v>0.0</v>
      </c>
      <c r="DE227" s="632">
        <f t="shared" si="25"/>
        <v>0</v>
      </c>
      <c r="DF227" s="632">
        <f t="shared" si="26"/>
        <v>0</v>
      </c>
    </row>
    <row r="228" hidden="1">
      <c r="A228" s="643">
        <v>6776810.0</v>
      </c>
      <c r="B228" s="635" t="s">
        <v>29558</v>
      </c>
      <c r="C228" s="636" t="s">
        <v>399</v>
      </c>
      <c r="D228" s="637">
        <v>45762.65777777778</v>
      </c>
      <c r="E228" s="637">
        <v>45762.65907407407</v>
      </c>
      <c r="F228" s="637">
        <v>45762.724652777775</v>
      </c>
      <c r="G228" s="636"/>
      <c r="H228" s="636" t="s">
        <v>448</v>
      </c>
      <c r="I228" s="636" t="s">
        <v>1229</v>
      </c>
      <c r="J228" s="636"/>
      <c r="K228" s="639">
        <v>798000.0</v>
      </c>
      <c r="L228" s="636" t="s">
        <v>28188</v>
      </c>
      <c r="M228" s="640" t="s">
        <v>29559</v>
      </c>
      <c r="N228" s="636" t="s">
        <v>29560</v>
      </c>
      <c r="O228" s="636" t="s">
        <v>1228</v>
      </c>
      <c r="P228" s="636" t="s">
        <v>29561</v>
      </c>
      <c r="Q228" s="636" t="s">
        <v>29562</v>
      </c>
      <c r="R228" s="222"/>
      <c r="S228" s="641">
        <v>45762.0</v>
      </c>
      <c r="T228" s="631" t="s">
        <v>28202</v>
      </c>
      <c r="U228" s="633">
        <v>798000.0</v>
      </c>
      <c r="V228" s="633">
        <v>762091.0</v>
      </c>
      <c r="W228" s="629"/>
      <c r="X228" s="222"/>
      <c r="Y228" s="222"/>
      <c r="Z228" s="222"/>
      <c r="AA228" s="222"/>
      <c r="AB228" s="222"/>
      <c r="AC228" s="222"/>
      <c r="AD228" s="222"/>
      <c r="AE228" s="222"/>
      <c r="AF228" s="222"/>
      <c r="AG228" s="222"/>
      <c r="AH228" s="222"/>
      <c r="AI228" s="222"/>
      <c r="AJ228" s="222"/>
      <c r="AK228" s="222"/>
      <c r="AL228" s="222"/>
      <c r="AM228" s="222"/>
      <c r="AN228" s="222"/>
      <c r="AO228" s="222"/>
      <c r="AP228" s="222"/>
      <c r="AQ228" s="222"/>
      <c r="AR228" s="222"/>
      <c r="AS228" s="222"/>
      <c r="AT228" s="222"/>
      <c r="AU228" s="222"/>
      <c r="AV228" s="222"/>
      <c r="AW228" s="222"/>
      <c r="AX228" s="222"/>
      <c r="AY228" s="222"/>
      <c r="AZ228" s="222"/>
      <c r="BA228" s="222"/>
      <c r="BB228" s="222"/>
      <c r="BC228" s="222"/>
      <c r="BD228" s="222"/>
      <c r="BE228" s="222"/>
      <c r="BF228" s="222"/>
      <c r="BG228" s="222"/>
      <c r="BH228" s="222"/>
      <c r="BI228" s="222"/>
      <c r="BJ228" s="222"/>
      <c r="BK228" s="222"/>
      <c r="BL228" s="630">
        <f t="shared" si="1"/>
        <v>798000</v>
      </c>
      <c r="BM228" s="222"/>
      <c r="BN228" s="222"/>
      <c r="BO228" s="222"/>
      <c r="BP228" s="222"/>
      <c r="BQ228" s="222"/>
      <c r="BR228" s="222"/>
      <c r="BS228" s="222"/>
      <c r="BT228" s="639">
        <v>798000.0</v>
      </c>
      <c r="BU228" s="222"/>
      <c r="BV228" s="632">
        <f t="shared" si="2"/>
        <v>798000</v>
      </c>
      <c r="BW228" s="633">
        <v>0.0</v>
      </c>
      <c r="BX228" s="633">
        <f t="shared" si="3"/>
        <v>66500</v>
      </c>
      <c r="BY228" s="632">
        <f t="shared" si="4"/>
        <v>731500</v>
      </c>
      <c r="BZ228" s="633">
        <v>0.0</v>
      </c>
      <c r="CA228" s="633">
        <f t="shared" si="5"/>
        <v>66500</v>
      </c>
      <c r="CB228" s="632">
        <f t="shared" si="6"/>
        <v>665000</v>
      </c>
      <c r="CC228" s="633">
        <v>0.0</v>
      </c>
      <c r="CD228" s="633">
        <f t="shared" si="7"/>
        <v>66500</v>
      </c>
      <c r="CE228" s="632">
        <f t="shared" si="8"/>
        <v>598500</v>
      </c>
      <c r="CF228" s="633">
        <v>0.0</v>
      </c>
      <c r="CG228" s="633">
        <f t="shared" si="9"/>
        <v>66500</v>
      </c>
      <c r="CH228" s="632">
        <f t="shared" si="10"/>
        <v>532000</v>
      </c>
      <c r="CI228" s="633">
        <v>0.0</v>
      </c>
      <c r="CJ228" s="633">
        <f t="shared" si="11"/>
        <v>66500</v>
      </c>
      <c r="CK228" s="632">
        <f t="shared" si="12"/>
        <v>465500</v>
      </c>
      <c r="CL228" s="633">
        <v>0.0</v>
      </c>
      <c r="CM228" s="633">
        <f t="shared" si="13"/>
        <v>66500</v>
      </c>
      <c r="CN228" s="632">
        <f t="shared" si="14"/>
        <v>399000</v>
      </c>
      <c r="CO228" s="633">
        <v>0.0</v>
      </c>
      <c r="CP228" s="633">
        <f t="shared" si="15"/>
        <v>66500</v>
      </c>
      <c r="CQ228" s="632">
        <f t="shared" si="16"/>
        <v>332500</v>
      </c>
      <c r="CR228" s="633">
        <v>0.0</v>
      </c>
      <c r="CS228" s="633">
        <f t="shared" si="17"/>
        <v>66500</v>
      </c>
      <c r="CT228" s="632">
        <f t="shared" si="18"/>
        <v>266000</v>
      </c>
      <c r="CU228" s="633">
        <v>0.0</v>
      </c>
      <c r="CV228" s="633">
        <f t="shared" si="19"/>
        <v>66500</v>
      </c>
      <c r="CW228" s="632">
        <f t="shared" si="20"/>
        <v>199500</v>
      </c>
      <c r="CX228" s="633">
        <v>0.0</v>
      </c>
      <c r="CY228" s="633">
        <f t="shared" si="21"/>
        <v>66500</v>
      </c>
      <c r="CZ228" s="632">
        <f t="shared" si="22"/>
        <v>133000</v>
      </c>
      <c r="DA228" s="633">
        <v>0.0</v>
      </c>
      <c r="DB228" s="633">
        <f t="shared" si="23"/>
        <v>66500</v>
      </c>
      <c r="DC228" s="632">
        <f t="shared" si="24"/>
        <v>66500</v>
      </c>
      <c r="DD228" s="633">
        <v>0.0</v>
      </c>
      <c r="DE228" s="632">
        <f t="shared" si="25"/>
        <v>66500</v>
      </c>
      <c r="DF228" s="632">
        <f t="shared" si="26"/>
        <v>0</v>
      </c>
    </row>
    <row r="229" hidden="1">
      <c r="A229" s="643">
        <v>6777527.0</v>
      </c>
      <c r="B229" s="635" t="s">
        <v>29563</v>
      </c>
      <c r="C229" s="636" t="s">
        <v>399</v>
      </c>
      <c r="D229" s="637">
        <v>45762.68770833333</v>
      </c>
      <c r="E229" s="637">
        <v>45762.695023148146</v>
      </c>
      <c r="F229" s="637">
        <v>45762.695289351854</v>
      </c>
      <c r="G229" s="636"/>
      <c r="H229" s="636" t="s">
        <v>932</v>
      </c>
      <c r="I229" s="636" t="s">
        <v>29564</v>
      </c>
      <c r="J229" s="636"/>
      <c r="K229" s="639">
        <v>788000.0</v>
      </c>
      <c r="L229" s="636" t="s">
        <v>28188</v>
      </c>
      <c r="M229" s="640" t="s">
        <v>29565</v>
      </c>
      <c r="N229" s="636" t="s">
        <v>26718</v>
      </c>
      <c r="O229" s="636" t="s">
        <v>29564</v>
      </c>
      <c r="P229" s="636" t="s">
        <v>29566</v>
      </c>
      <c r="Q229" s="636" t="s">
        <v>29567</v>
      </c>
      <c r="R229" s="222"/>
      <c r="S229" s="641">
        <v>45762.0</v>
      </c>
      <c r="T229" s="631" t="s">
        <v>28280</v>
      </c>
      <c r="U229" s="633">
        <v>100000.0</v>
      </c>
      <c r="V229" s="633">
        <v>100000.0</v>
      </c>
      <c r="W229" s="629"/>
      <c r="X229" s="222"/>
      <c r="Y229" s="222"/>
      <c r="Z229" s="222"/>
      <c r="AA229" s="222"/>
      <c r="AB229" s="222"/>
      <c r="AC229" s="222"/>
      <c r="AD229" s="222"/>
      <c r="AE229" s="222"/>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c r="BL229" s="630">
        <f t="shared" si="1"/>
        <v>100000</v>
      </c>
      <c r="BM229" s="222"/>
      <c r="BN229" s="631" t="s">
        <v>76</v>
      </c>
      <c r="BP229" s="222"/>
      <c r="BQ229" s="222"/>
      <c r="BR229" s="222"/>
      <c r="BS229" s="222"/>
      <c r="BT229" s="639">
        <v>788000.0</v>
      </c>
      <c r="BU229" s="222"/>
      <c r="BV229" s="632">
        <f t="shared" si="2"/>
        <v>788000</v>
      </c>
      <c r="BW229" s="632">
        <f>BV229</f>
        <v>788000</v>
      </c>
      <c r="BX229" s="633">
        <f t="shared" si="3"/>
        <v>0</v>
      </c>
      <c r="BY229" s="632">
        <f t="shared" si="4"/>
        <v>0</v>
      </c>
      <c r="BZ229" s="633">
        <v>0.0</v>
      </c>
      <c r="CA229" s="633">
        <f t="shared" si="5"/>
        <v>0</v>
      </c>
      <c r="CB229" s="632">
        <f t="shared" si="6"/>
        <v>0</v>
      </c>
      <c r="CC229" s="633">
        <v>0.0</v>
      </c>
      <c r="CD229" s="633">
        <f t="shared" si="7"/>
        <v>0</v>
      </c>
      <c r="CE229" s="632">
        <f t="shared" si="8"/>
        <v>0</v>
      </c>
      <c r="CF229" s="633">
        <v>0.0</v>
      </c>
      <c r="CG229" s="633">
        <f t="shared" si="9"/>
        <v>0</v>
      </c>
      <c r="CH229" s="632">
        <f t="shared" si="10"/>
        <v>0</v>
      </c>
      <c r="CI229" s="633">
        <v>0.0</v>
      </c>
      <c r="CJ229" s="633">
        <f t="shared" si="11"/>
        <v>0</v>
      </c>
      <c r="CK229" s="632">
        <f t="shared" si="12"/>
        <v>0</v>
      </c>
      <c r="CL229" s="633">
        <v>0.0</v>
      </c>
      <c r="CM229" s="633">
        <f t="shared" si="13"/>
        <v>0</v>
      </c>
      <c r="CN229" s="632">
        <f t="shared" si="14"/>
        <v>0</v>
      </c>
      <c r="CO229" s="633">
        <v>0.0</v>
      </c>
      <c r="CP229" s="633">
        <f t="shared" si="15"/>
        <v>0</v>
      </c>
      <c r="CQ229" s="632">
        <f t="shared" si="16"/>
        <v>0</v>
      </c>
      <c r="CR229" s="633">
        <v>0.0</v>
      </c>
      <c r="CS229" s="633">
        <f t="shared" si="17"/>
        <v>0</v>
      </c>
      <c r="CT229" s="632">
        <f t="shared" si="18"/>
        <v>0</v>
      </c>
      <c r="CU229" s="633">
        <v>0.0</v>
      </c>
      <c r="CV229" s="633">
        <f t="shared" si="19"/>
        <v>0</v>
      </c>
      <c r="CW229" s="632">
        <f t="shared" si="20"/>
        <v>0</v>
      </c>
      <c r="CX229" s="633">
        <v>0.0</v>
      </c>
      <c r="CY229" s="633">
        <f t="shared" si="21"/>
        <v>0</v>
      </c>
      <c r="CZ229" s="632">
        <f t="shared" si="22"/>
        <v>0</v>
      </c>
      <c r="DA229" s="633">
        <v>0.0</v>
      </c>
      <c r="DB229" s="633">
        <f t="shared" si="23"/>
        <v>0</v>
      </c>
      <c r="DC229" s="632">
        <f t="shared" si="24"/>
        <v>0</v>
      </c>
      <c r="DD229" s="633">
        <v>0.0</v>
      </c>
      <c r="DE229" s="632">
        <f t="shared" si="25"/>
        <v>0</v>
      </c>
      <c r="DF229" s="632">
        <f t="shared" si="26"/>
        <v>0</v>
      </c>
    </row>
    <row r="230" hidden="1">
      <c r="A230" s="643">
        <v>6777540.0</v>
      </c>
      <c r="B230" s="635" t="s">
        <v>29568</v>
      </c>
      <c r="C230" s="636" t="s">
        <v>399</v>
      </c>
      <c r="D230" s="637">
        <v>45762.68456018518</v>
      </c>
      <c r="E230" s="637">
        <v>45762.68613425926</v>
      </c>
      <c r="F230" s="637">
        <v>45762.70730324074</v>
      </c>
      <c r="G230" s="636"/>
      <c r="H230" s="636" t="s">
        <v>95</v>
      </c>
      <c r="I230" s="636" t="s">
        <v>29569</v>
      </c>
      <c r="J230" s="636">
        <v>36.0</v>
      </c>
      <c r="K230" s="639">
        <v>798000.0</v>
      </c>
      <c r="L230" s="636" t="s">
        <v>28188</v>
      </c>
      <c r="M230" s="640" t="s">
        <v>29570</v>
      </c>
      <c r="N230" s="636" t="s">
        <v>29571</v>
      </c>
      <c r="O230" s="636" t="s">
        <v>29572</v>
      </c>
      <c r="P230" s="636" t="s">
        <v>29573</v>
      </c>
      <c r="Q230" s="636" t="s">
        <v>29574</v>
      </c>
      <c r="R230" s="222"/>
      <c r="S230" s="645">
        <v>45768.0</v>
      </c>
      <c r="T230" s="666" t="s">
        <v>29575</v>
      </c>
      <c r="U230" s="633">
        <v>798000.0</v>
      </c>
      <c r="V230" s="222"/>
      <c r="W230" s="629"/>
      <c r="X230" s="309"/>
      <c r="Y230" s="222"/>
      <c r="Z230" s="222"/>
      <c r="AA230" s="222"/>
      <c r="AB230" s="222"/>
      <c r="AC230" s="222"/>
      <c r="AD230" s="222"/>
      <c r="AE230" s="222"/>
      <c r="AF230" s="222"/>
      <c r="AG230" s="222"/>
      <c r="AH230" s="222"/>
      <c r="AI230" s="222"/>
      <c r="AJ230" s="222"/>
      <c r="AK230" s="222"/>
      <c r="AL230" s="222"/>
      <c r="AM230" s="222"/>
      <c r="AN230" s="222"/>
      <c r="AO230" s="222"/>
      <c r="AP230" s="222"/>
      <c r="AQ230" s="222"/>
      <c r="AR230" s="222"/>
      <c r="AS230" s="222"/>
      <c r="AT230" s="222"/>
      <c r="AU230" s="222"/>
      <c r="AV230" s="222"/>
      <c r="AW230" s="222"/>
      <c r="AX230" s="222"/>
      <c r="AY230" s="222"/>
      <c r="AZ230" s="222"/>
      <c r="BA230" s="222"/>
      <c r="BB230" s="222"/>
      <c r="BC230" s="222"/>
      <c r="BD230" s="222"/>
      <c r="BE230" s="222"/>
      <c r="BF230" s="222"/>
      <c r="BG230" s="222"/>
      <c r="BH230" s="222"/>
      <c r="BI230" s="222"/>
      <c r="BJ230" s="222"/>
      <c r="BK230" s="222"/>
      <c r="BL230" s="630">
        <f t="shared" si="1"/>
        <v>798000</v>
      </c>
      <c r="BM230" s="222"/>
      <c r="BN230" s="222"/>
      <c r="BO230" s="222"/>
      <c r="BP230" s="222"/>
      <c r="BQ230" s="222"/>
      <c r="BR230" s="222"/>
      <c r="BS230" s="222"/>
      <c r="BT230" s="639">
        <v>798000.0</v>
      </c>
      <c r="BU230" s="222"/>
      <c r="BV230" s="632">
        <f t="shared" si="2"/>
        <v>798000</v>
      </c>
      <c r="BW230" s="633">
        <v>0.0</v>
      </c>
      <c r="BX230" s="633">
        <f t="shared" si="3"/>
        <v>66500</v>
      </c>
      <c r="BY230" s="632">
        <f t="shared" si="4"/>
        <v>731500</v>
      </c>
      <c r="BZ230" s="633">
        <v>0.0</v>
      </c>
      <c r="CA230" s="633">
        <f t="shared" si="5"/>
        <v>66500</v>
      </c>
      <c r="CB230" s="632">
        <f t="shared" si="6"/>
        <v>665000</v>
      </c>
      <c r="CC230" s="633">
        <v>0.0</v>
      </c>
      <c r="CD230" s="633">
        <f t="shared" si="7"/>
        <v>66500</v>
      </c>
      <c r="CE230" s="632">
        <f t="shared" si="8"/>
        <v>598500</v>
      </c>
      <c r="CF230" s="633">
        <v>0.0</v>
      </c>
      <c r="CG230" s="633">
        <f t="shared" si="9"/>
        <v>66500</v>
      </c>
      <c r="CH230" s="632">
        <f t="shared" si="10"/>
        <v>532000</v>
      </c>
      <c r="CI230" s="633">
        <v>0.0</v>
      </c>
      <c r="CJ230" s="633">
        <f t="shared" si="11"/>
        <v>66500</v>
      </c>
      <c r="CK230" s="632">
        <f t="shared" si="12"/>
        <v>465500</v>
      </c>
      <c r="CL230" s="633">
        <v>0.0</v>
      </c>
      <c r="CM230" s="633">
        <f t="shared" si="13"/>
        <v>66500</v>
      </c>
      <c r="CN230" s="632">
        <f t="shared" si="14"/>
        <v>399000</v>
      </c>
      <c r="CO230" s="633">
        <v>0.0</v>
      </c>
      <c r="CP230" s="633">
        <f t="shared" si="15"/>
        <v>66500</v>
      </c>
      <c r="CQ230" s="632">
        <f t="shared" si="16"/>
        <v>332500</v>
      </c>
      <c r="CR230" s="633">
        <v>0.0</v>
      </c>
      <c r="CS230" s="633">
        <f t="shared" si="17"/>
        <v>66500</v>
      </c>
      <c r="CT230" s="632">
        <f t="shared" si="18"/>
        <v>266000</v>
      </c>
      <c r="CU230" s="633">
        <v>0.0</v>
      </c>
      <c r="CV230" s="633">
        <f t="shared" si="19"/>
        <v>66500</v>
      </c>
      <c r="CW230" s="632">
        <f t="shared" si="20"/>
        <v>199500</v>
      </c>
      <c r="CX230" s="633">
        <v>0.0</v>
      </c>
      <c r="CY230" s="633">
        <f t="shared" si="21"/>
        <v>66500</v>
      </c>
      <c r="CZ230" s="632">
        <f t="shared" si="22"/>
        <v>133000</v>
      </c>
      <c r="DA230" s="633">
        <v>0.0</v>
      </c>
      <c r="DB230" s="633">
        <f t="shared" si="23"/>
        <v>66500</v>
      </c>
      <c r="DC230" s="632">
        <f t="shared" si="24"/>
        <v>66500</v>
      </c>
      <c r="DD230" s="633">
        <v>0.0</v>
      </c>
      <c r="DE230" s="632">
        <f t="shared" si="25"/>
        <v>66500</v>
      </c>
      <c r="DF230" s="632">
        <f t="shared" si="26"/>
        <v>0</v>
      </c>
    </row>
    <row r="231" hidden="1">
      <c r="A231" s="643">
        <v>6778161.0</v>
      </c>
      <c r="B231" s="635" t="s">
        <v>29576</v>
      </c>
      <c r="C231" s="636" t="s">
        <v>399</v>
      </c>
      <c r="D231" s="637">
        <v>45762.7262962963</v>
      </c>
      <c r="E231" s="637">
        <v>45762.730474537035</v>
      </c>
      <c r="F231" s="637">
        <v>45762.73122685185</v>
      </c>
      <c r="G231" s="636"/>
      <c r="H231" s="636" t="s">
        <v>570</v>
      </c>
      <c r="I231" s="636" t="s">
        <v>29577</v>
      </c>
      <c r="J231" s="636">
        <v>36.0</v>
      </c>
      <c r="K231" s="639">
        <v>798000.0</v>
      </c>
      <c r="L231" s="636" t="s">
        <v>28188</v>
      </c>
      <c r="M231" s="640" t="s">
        <v>29578</v>
      </c>
      <c r="N231" s="636" t="s">
        <v>29579</v>
      </c>
      <c r="O231" s="636" t="s">
        <v>29579</v>
      </c>
      <c r="P231" s="636" t="s">
        <v>29580</v>
      </c>
      <c r="Q231" s="636" t="s">
        <v>29581</v>
      </c>
      <c r="R231" s="222"/>
      <c r="S231" s="641">
        <v>45777.0</v>
      </c>
      <c r="T231" s="631" t="s">
        <v>28223</v>
      </c>
      <c r="U231" s="633">
        <v>798000.0</v>
      </c>
      <c r="V231" s="633">
        <v>774060.0</v>
      </c>
      <c r="W231" s="629"/>
      <c r="X231" s="222"/>
      <c r="Y231" s="222"/>
      <c r="Z231" s="222"/>
      <c r="AA231" s="222"/>
      <c r="AB231" s="222"/>
      <c r="AC231" s="222"/>
      <c r="AD231" s="222"/>
      <c r="AE231" s="222"/>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c r="BL231" s="630">
        <f t="shared" si="1"/>
        <v>798000</v>
      </c>
      <c r="BM231" s="222"/>
      <c r="BN231" s="222"/>
      <c r="BO231" s="222"/>
      <c r="BP231" s="222"/>
      <c r="BQ231" s="222"/>
      <c r="BR231" s="222"/>
      <c r="BS231" s="222"/>
      <c r="BT231" s="639">
        <v>798000.0</v>
      </c>
      <c r="BU231" s="222"/>
      <c r="BV231" s="632">
        <f t="shared" si="2"/>
        <v>798000</v>
      </c>
      <c r="BW231" s="633">
        <v>0.0</v>
      </c>
      <c r="BX231" s="633">
        <f t="shared" si="3"/>
        <v>66500</v>
      </c>
      <c r="BY231" s="632">
        <f t="shared" si="4"/>
        <v>731500</v>
      </c>
      <c r="BZ231" s="633">
        <v>0.0</v>
      </c>
      <c r="CA231" s="633">
        <f t="shared" si="5"/>
        <v>66500</v>
      </c>
      <c r="CB231" s="632">
        <f t="shared" si="6"/>
        <v>665000</v>
      </c>
      <c r="CC231" s="633">
        <v>0.0</v>
      </c>
      <c r="CD231" s="633">
        <f t="shared" si="7"/>
        <v>66500</v>
      </c>
      <c r="CE231" s="632">
        <f t="shared" si="8"/>
        <v>598500</v>
      </c>
      <c r="CF231" s="633">
        <v>0.0</v>
      </c>
      <c r="CG231" s="633">
        <f t="shared" si="9"/>
        <v>66500</v>
      </c>
      <c r="CH231" s="632">
        <f t="shared" si="10"/>
        <v>532000</v>
      </c>
      <c r="CI231" s="633">
        <v>0.0</v>
      </c>
      <c r="CJ231" s="633">
        <f t="shared" si="11"/>
        <v>66500</v>
      </c>
      <c r="CK231" s="632">
        <f t="shared" si="12"/>
        <v>465500</v>
      </c>
      <c r="CL231" s="633">
        <v>0.0</v>
      </c>
      <c r="CM231" s="633">
        <f t="shared" si="13"/>
        <v>66500</v>
      </c>
      <c r="CN231" s="632">
        <f t="shared" si="14"/>
        <v>399000</v>
      </c>
      <c r="CO231" s="633">
        <v>0.0</v>
      </c>
      <c r="CP231" s="633">
        <f t="shared" si="15"/>
        <v>66500</v>
      </c>
      <c r="CQ231" s="632">
        <f t="shared" si="16"/>
        <v>332500</v>
      </c>
      <c r="CR231" s="633">
        <v>0.0</v>
      </c>
      <c r="CS231" s="633">
        <f t="shared" si="17"/>
        <v>66500</v>
      </c>
      <c r="CT231" s="632">
        <f t="shared" si="18"/>
        <v>266000</v>
      </c>
      <c r="CU231" s="633">
        <v>0.0</v>
      </c>
      <c r="CV231" s="633">
        <f t="shared" si="19"/>
        <v>66500</v>
      </c>
      <c r="CW231" s="632">
        <f t="shared" si="20"/>
        <v>199500</v>
      </c>
      <c r="CX231" s="633">
        <v>0.0</v>
      </c>
      <c r="CY231" s="633">
        <f t="shared" si="21"/>
        <v>66500</v>
      </c>
      <c r="CZ231" s="632">
        <f t="shared" si="22"/>
        <v>133000</v>
      </c>
      <c r="DA231" s="633">
        <v>0.0</v>
      </c>
      <c r="DB231" s="633">
        <f t="shared" si="23"/>
        <v>66500</v>
      </c>
      <c r="DC231" s="632">
        <f t="shared" si="24"/>
        <v>66500</v>
      </c>
      <c r="DD231" s="633">
        <v>0.0</v>
      </c>
      <c r="DE231" s="632">
        <f t="shared" si="25"/>
        <v>66500</v>
      </c>
      <c r="DF231" s="632">
        <f t="shared" si="26"/>
        <v>0</v>
      </c>
    </row>
    <row r="232" hidden="1">
      <c r="A232" s="643">
        <v>6779236.0</v>
      </c>
      <c r="B232" s="635" t="s">
        <v>29582</v>
      </c>
      <c r="C232" s="636" t="s">
        <v>399</v>
      </c>
      <c r="D232" s="637">
        <v>45762.785416666666</v>
      </c>
      <c r="E232" s="637">
        <v>45762.79133101852</v>
      </c>
      <c r="F232" s="637">
        <v>45762.792037037034</v>
      </c>
      <c r="G232" s="636"/>
      <c r="H232" s="636" t="s">
        <v>932</v>
      </c>
      <c r="I232" s="636" t="s">
        <v>29583</v>
      </c>
      <c r="J232" s="636">
        <v>36.0</v>
      </c>
      <c r="K232" s="639">
        <v>798000.0</v>
      </c>
      <c r="L232" s="636" t="s">
        <v>28188</v>
      </c>
      <c r="M232" s="640" t="s">
        <v>29584</v>
      </c>
      <c r="N232" s="636" t="s">
        <v>29585</v>
      </c>
      <c r="O232" s="636" t="s">
        <v>29583</v>
      </c>
      <c r="P232" s="636" t="s">
        <v>29586</v>
      </c>
      <c r="Q232" s="636" t="s">
        <v>29587</v>
      </c>
      <c r="R232" s="222"/>
      <c r="S232" s="645">
        <v>45772.0</v>
      </c>
      <c r="T232" s="631" t="s">
        <v>28886</v>
      </c>
      <c r="U232" s="667">
        <v>798000.0</v>
      </c>
      <c r="V232" s="222"/>
      <c r="W232" s="629"/>
      <c r="X232" s="222"/>
      <c r="Y232" s="222"/>
      <c r="Z232" s="222"/>
      <c r="AA232" s="222"/>
      <c r="AB232" s="222"/>
      <c r="AC232" s="222"/>
      <c r="AD232" s="222"/>
      <c r="AE232" s="222"/>
      <c r="AF232" s="222"/>
      <c r="AG232" s="222"/>
      <c r="AH232" s="222"/>
      <c r="AI232" s="222"/>
      <c r="AJ232" s="222"/>
      <c r="AK232" s="222"/>
      <c r="AL232" s="222"/>
      <c r="AM232" s="222"/>
      <c r="AN232" s="222"/>
      <c r="AO232" s="222"/>
      <c r="AP232" s="222"/>
      <c r="AQ232" s="222"/>
      <c r="AR232" s="222"/>
      <c r="AS232" s="222"/>
      <c r="AT232" s="222"/>
      <c r="AU232" s="222"/>
      <c r="AV232" s="222"/>
      <c r="AW232" s="222"/>
      <c r="AX232" s="222"/>
      <c r="AY232" s="222"/>
      <c r="AZ232" s="222"/>
      <c r="BA232" s="222"/>
      <c r="BB232" s="222"/>
      <c r="BC232" s="222"/>
      <c r="BD232" s="222"/>
      <c r="BE232" s="222"/>
      <c r="BF232" s="222"/>
      <c r="BG232" s="222"/>
      <c r="BH232" s="222"/>
      <c r="BI232" s="222"/>
      <c r="BJ232" s="222"/>
      <c r="BK232" s="222"/>
      <c r="BL232" s="630">
        <f t="shared" si="1"/>
        <v>798000</v>
      </c>
      <c r="BM232" s="222"/>
      <c r="BN232" s="222"/>
      <c r="BO232" s="222"/>
      <c r="BP232" s="222"/>
      <c r="BQ232" s="222"/>
      <c r="BR232" s="222"/>
      <c r="BS232" s="222"/>
      <c r="BT232" s="639">
        <v>798000.0</v>
      </c>
      <c r="BU232" s="222"/>
      <c r="BV232" s="632">
        <f t="shared" si="2"/>
        <v>798000</v>
      </c>
      <c r="BW232" s="633">
        <v>0.0</v>
      </c>
      <c r="BX232" s="633">
        <f t="shared" si="3"/>
        <v>66500</v>
      </c>
      <c r="BY232" s="632">
        <f t="shared" si="4"/>
        <v>731500</v>
      </c>
      <c r="BZ232" s="633">
        <v>0.0</v>
      </c>
      <c r="CA232" s="633">
        <f t="shared" si="5"/>
        <v>66500</v>
      </c>
      <c r="CB232" s="632">
        <f t="shared" si="6"/>
        <v>665000</v>
      </c>
      <c r="CC232" s="633">
        <v>0.0</v>
      </c>
      <c r="CD232" s="633">
        <f t="shared" si="7"/>
        <v>66500</v>
      </c>
      <c r="CE232" s="632">
        <f t="shared" si="8"/>
        <v>598500</v>
      </c>
      <c r="CF232" s="633">
        <v>0.0</v>
      </c>
      <c r="CG232" s="633">
        <f t="shared" si="9"/>
        <v>66500</v>
      </c>
      <c r="CH232" s="632">
        <f t="shared" si="10"/>
        <v>532000</v>
      </c>
      <c r="CI232" s="633">
        <v>0.0</v>
      </c>
      <c r="CJ232" s="633">
        <f t="shared" si="11"/>
        <v>66500</v>
      </c>
      <c r="CK232" s="632">
        <f t="shared" si="12"/>
        <v>465500</v>
      </c>
      <c r="CL232" s="633">
        <v>0.0</v>
      </c>
      <c r="CM232" s="633">
        <f t="shared" si="13"/>
        <v>66500</v>
      </c>
      <c r="CN232" s="632">
        <f t="shared" si="14"/>
        <v>399000</v>
      </c>
      <c r="CO232" s="633">
        <v>0.0</v>
      </c>
      <c r="CP232" s="633">
        <f t="shared" si="15"/>
        <v>66500</v>
      </c>
      <c r="CQ232" s="632">
        <f t="shared" si="16"/>
        <v>332500</v>
      </c>
      <c r="CR232" s="633">
        <v>0.0</v>
      </c>
      <c r="CS232" s="633">
        <f t="shared" si="17"/>
        <v>66500</v>
      </c>
      <c r="CT232" s="632">
        <f t="shared" si="18"/>
        <v>266000</v>
      </c>
      <c r="CU232" s="633">
        <v>0.0</v>
      </c>
      <c r="CV232" s="633">
        <f t="shared" si="19"/>
        <v>66500</v>
      </c>
      <c r="CW232" s="632">
        <f t="shared" si="20"/>
        <v>199500</v>
      </c>
      <c r="CX232" s="633">
        <v>0.0</v>
      </c>
      <c r="CY232" s="633">
        <f t="shared" si="21"/>
        <v>66500</v>
      </c>
      <c r="CZ232" s="632">
        <f t="shared" si="22"/>
        <v>133000</v>
      </c>
      <c r="DA232" s="633">
        <v>0.0</v>
      </c>
      <c r="DB232" s="633">
        <f t="shared" si="23"/>
        <v>66500</v>
      </c>
      <c r="DC232" s="632">
        <f t="shared" si="24"/>
        <v>66500</v>
      </c>
      <c r="DD232" s="633">
        <v>0.0</v>
      </c>
      <c r="DE232" s="632">
        <f t="shared" si="25"/>
        <v>66500</v>
      </c>
      <c r="DF232" s="632">
        <f t="shared" si="26"/>
        <v>0</v>
      </c>
    </row>
    <row r="233" hidden="1">
      <c r="A233" s="643">
        <v>6779884.0</v>
      </c>
      <c r="B233" s="635" t="s">
        <v>29588</v>
      </c>
      <c r="C233" s="636" t="s">
        <v>399</v>
      </c>
      <c r="D233" s="637">
        <v>45762.82847222222</v>
      </c>
      <c r="E233" s="637">
        <v>45762.831354166665</v>
      </c>
      <c r="F233" s="637">
        <v>45762.83452546296</v>
      </c>
      <c r="G233" s="636"/>
      <c r="H233" s="636" t="s">
        <v>1015</v>
      </c>
      <c r="I233" s="636" t="s">
        <v>29589</v>
      </c>
      <c r="J233" s="636" t="s">
        <v>25897</v>
      </c>
      <c r="K233" s="639">
        <v>798000.0</v>
      </c>
      <c r="L233" s="636" t="s">
        <v>28188</v>
      </c>
      <c r="M233" s="640" t="s">
        <v>29590</v>
      </c>
      <c r="N233" s="636" t="s">
        <v>28990</v>
      </c>
      <c r="O233" s="636" t="s">
        <v>29591</v>
      </c>
      <c r="P233" s="636" t="s">
        <v>29592</v>
      </c>
      <c r="Q233" s="636" t="s">
        <v>29593</v>
      </c>
      <c r="R233" s="222"/>
      <c r="S233" s="641">
        <v>45777.0</v>
      </c>
      <c r="T233" s="631" t="s">
        <v>28223</v>
      </c>
      <c r="U233" s="633">
        <v>798000.0</v>
      </c>
      <c r="V233" s="633">
        <v>774060.0</v>
      </c>
      <c r="W233" s="629"/>
      <c r="X233" s="222"/>
      <c r="Y233" s="222"/>
      <c r="Z233" s="222"/>
      <c r="AA233" s="222"/>
      <c r="AB233" s="222"/>
      <c r="AC233" s="222"/>
      <c r="AD233" s="222"/>
      <c r="AE233" s="222"/>
      <c r="AF233" s="222"/>
      <c r="AG233" s="222"/>
      <c r="AH233" s="222"/>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c r="BL233" s="630">
        <f t="shared" si="1"/>
        <v>798000</v>
      </c>
      <c r="BM233" s="222"/>
      <c r="BN233" s="222"/>
      <c r="BO233" s="222"/>
      <c r="BP233" s="222"/>
      <c r="BQ233" s="222"/>
      <c r="BR233" s="222"/>
      <c r="BS233" s="222"/>
      <c r="BT233" s="639">
        <v>798000.0</v>
      </c>
      <c r="BU233" s="222"/>
      <c r="BV233" s="632">
        <f t="shared" si="2"/>
        <v>798000</v>
      </c>
      <c r="BW233" s="633">
        <v>0.0</v>
      </c>
      <c r="BX233" s="633">
        <f t="shared" si="3"/>
        <v>66500</v>
      </c>
      <c r="BY233" s="632">
        <f t="shared" si="4"/>
        <v>731500</v>
      </c>
      <c r="BZ233" s="633">
        <v>0.0</v>
      </c>
      <c r="CA233" s="633">
        <f t="shared" si="5"/>
        <v>66500</v>
      </c>
      <c r="CB233" s="632">
        <f t="shared" si="6"/>
        <v>665000</v>
      </c>
      <c r="CC233" s="633">
        <v>0.0</v>
      </c>
      <c r="CD233" s="633">
        <f t="shared" si="7"/>
        <v>66500</v>
      </c>
      <c r="CE233" s="632">
        <f t="shared" si="8"/>
        <v>598500</v>
      </c>
      <c r="CF233" s="633">
        <v>0.0</v>
      </c>
      <c r="CG233" s="633">
        <f t="shared" si="9"/>
        <v>66500</v>
      </c>
      <c r="CH233" s="632">
        <f t="shared" si="10"/>
        <v>532000</v>
      </c>
      <c r="CI233" s="633">
        <v>0.0</v>
      </c>
      <c r="CJ233" s="633">
        <f t="shared" si="11"/>
        <v>66500</v>
      </c>
      <c r="CK233" s="632">
        <f t="shared" si="12"/>
        <v>465500</v>
      </c>
      <c r="CL233" s="633">
        <v>0.0</v>
      </c>
      <c r="CM233" s="633">
        <f t="shared" si="13"/>
        <v>66500</v>
      </c>
      <c r="CN233" s="632">
        <f t="shared" si="14"/>
        <v>399000</v>
      </c>
      <c r="CO233" s="633">
        <v>0.0</v>
      </c>
      <c r="CP233" s="633">
        <f t="shared" si="15"/>
        <v>66500</v>
      </c>
      <c r="CQ233" s="632">
        <f t="shared" si="16"/>
        <v>332500</v>
      </c>
      <c r="CR233" s="633">
        <v>0.0</v>
      </c>
      <c r="CS233" s="633">
        <f t="shared" si="17"/>
        <v>66500</v>
      </c>
      <c r="CT233" s="632">
        <f t="shared" si="18"/>
        <v>266000</v>
      </c>
      <c r="CU233" s="633">
        <v>0.0</v>
      </c>
      <c r="CV233" s="633">
        <f t="shared" si="19"/>
        <v>66500</v>
      </c>
      <c r="CW233" s="632">
        <f t="shared" si="20"/>
        <v>199500</v>
      </c>
      <c r="CX233" s="633">
        <v>0.0</v>
      </c>
      <c r="CY233" s="633">
        <f t="shared" si="21"/>
        <v>66500</v>
      </c>
      <c r="CZ233" s="632">
        <f t="shared" si="22"/>
        <v>133000</v>
      </c>
      <c r="DA233" s="633">
        <v>0.0</v>
      </c>
      <c r="DB233" s="633">
        <f t="shared" si="23"/>
        <v>66500</v>
      </c>
      <c r="DC233" s="632">
        <f t="shared" si="24"/>
        <v>66500</v>
      </c>
      <c r="DD233" s="633">
        <v>0.0</v>
      </c>
      <c r="DE233" s="632">
        <f t="shared" si="25"/>
        <v>66500</v>
      </c>
      <c r="DF233" s="632">
        <f t="shared" si="26"/>
        <v>0</v>
      </c>
    </row>
    <row r="234" hidden="1">
      <c r="A234" s="643">
        <v>6780505.0</v>
      </c>
      <c r="B234" s="635" t="s">
        <v>29594</v>
      </c>
      <c r="C234" s="636" t="s">
        <v>399</v>
      </c>
      <c r="D234" s="637">
        <v>45762.956724537034</v>
      </c>
      <c r="E234" s="637">
        <v>45762.95827546297</v>
      </c>
      <c r="F234" s="637">
        <v>45762.96114583333</v>
      </c>
      <c r="G234" s="636"/>
      <c r="H234" s="636" t="s">
        <v>1266</v>
      </c>
      <c r="I234" s="636" t="s">
        <v>29595</v>
      </c>
      <c r="J234" s="636">
        <v>36.0</v>
      </c>
      <c r="K234" s="639">
        <v>798000.0</v>
      </c>
      <c r="L234" s="636" t="s">
        <v>28188</v>
      </c>
      <c r="M234" s="640" t="s">
        <v>29596</v>
      </c>
      <c r="N234" s="636" t="s">
        <v>29597</v>
      </c>
      <c r="O234" s="636" t="s">
        <v>29598</v>
      </c>
      <c r="P234" s="636" t="s">
        <v>29599</v>
      </c>
      <c r="Q234" s="636" t="s">
        <v>29600</v>
      </c>
      <c r="R234" s="222"/>
      <c r="S234" s="222"/>
      <c r="T234" s="222"/>
      <c r="U234" s="628"/>
      <c r="V234" s="222"/>
      <c r="W234" s="629"/>
      <c r="X234" s="222"/>
      <c r="Y234" s="222"/>
      <c r="Z234" s="222"/>
      <c r="AA234" s="222"/>
      <c r="AB234" s="222"/>
      <c r="AC234" s="222"/>
      <c r="AD234" s="222"/>
      <c r="AE234" s="222"/>
      <c r="AF234" s="222"/>
      <c r="AG234" s="222"/>
      <c r="AH234" s="222"/>
      <c r="AI234" s="222"/>
      <c r="AJ234" s="222"/>
      <c r="AK234" s="222"/>
      <c r="AL234" s="222"/>
      <c r="AM234" s="222"/>
      <c r="AN234" s="222"/>
      <c r="AO234" s="222"/>
      <c r="AP234" s="222"/>
      <c r="AQ234" s="222"/>
      <c r="AR234" s="222"/>
      <c r="AS234" s="222"/>
      <c r="AT234" s="222"/>
      <c r="AU234" s="222"/>
      <c r="AV234" s="222"/>
      <c r="AW234" s="222"/>
      <c r="AX234" s="222"/>
      <c r="AY234" s="222"/>
      <c r="AZ234" s="222"/>
      <c r="BA234" s="222"/>
      <c r="BB234" s="222"/>
      <c r="BC234" s="222"/>
      <c r="BD234" s="222"/>
      <c r="BE234" s="222"/>
      <c r="BF234" s="222"/>
      <c r="BG234" s="222"/>
      <c r="BH234" s="222"/>
      <c r="BI234" s="222"/>
      <c r="BJ234" s="222"/>
      <c r="BK234" s="222"/>
      <c r="BL234" s="630">
        <f t="shared" si="1"/>
        <v>0</v>
      </c>
      <c r="BM234" s="222"/>
      <c r="BN234" s="222"/>
      <c r="BO234" s="631" t="s">
        <v>102</v>
      </c>
      <c r="BQ234" s="222"/>
      <c r="BR234" s="222"/>
      <c r="BS234" s="222"/>
      <c r="BT234" s="639">
        <v>798000.0</v>
      </c>
      <c r="BU234" s="222"/>
      <c r="BV234" s="632">
        <f t="shared" si="2"/>
        <v>798000</v>
      </c>
      <c r="BW234" s="632">
        <f t="shared" ref="BW234:BW235" si="49">BV234</f>
        <v>798000</v>
      </c>
      <c r="BX234" s="633">
        <f t="shared" si="3"/>
        <v>0</v>
      </c>
      <c r="BY234" s="632">
        <f t="shared" si="4"/>
        <v>0</v>
      </c>
      <c r="BZ234" s="633">
        <v>0.0</v>
      </c>
      <c r="CA234" s="633">
        <f t="shared" si="5"/>
        <v>0</v>
      </c>
      <c r="CB234" s="632">
        <f t="shared" si="6"/>
        <v>0</v>
      </c>
      <c r="CC234" s="633">
        <v>0.0</v>
      </c>
      <c r="CD234" s="633">
        <f t="shared" si="7"/>
        <v>0</v>
      </c>
      <c r="CE234" s="632">
        <f t="shared" si="8"/>
        <v>0</v>
      </c>
      <c r="CF234" s="633">
        <v>0.0</v>
      </c>
      <c r="CG234" s="633">
        <f t="shared" si="9"/>
        <v>0</v>
      </c>
      <c r="CH234" s="632">
        <f t="shared" si="10"/>
        <v>0</v>
      </c>
      <c r="CI234" s="633">
        <v>0.0</v>
      </c>
      <c r="CJ234" s="633">
        <f t="shared" si="11"/>
        <v>0</v>
      </c>
      <c r="CK234" s="632">
        <f t="shared" si="12"/>
        <v>0</v>
      </c>
      <c r="CL234" s="633">
        <v>0.0</v>
      </c>
      <c r="CM234" s="633">
        <f t="shared" si="13"/>
        <v>0</v>
      </c>
      <c r="CN234" s="632">
        <f t="shared" si="14"/>
        <v>0</v>
      </c>
      <c r="CO234" s="633">
        <v>0.0</v>
      </c>
      <c r="CP234" s="633">
        <f t="shared" si="15"/>
        <v>0</v>
      </c>
      <c r="CQ234" s="632">
        <f t="shared" si="16"/>
        <v>0</v>
      </c>
      <c r="CR234" s="633">
        <v>0.0</v>
      </c>
      <c r="CS234" s="633">
        <f t="shared" si="17"/>
        <v>0</v>
      </c>
      <c r="CT234" s="632">
        <f t="shared" si="18"/>
        <v>0</v>
      </c>
      <c r="CU234" s="633">
        <v>0.0</v>
      </c>
      <c r="CV234" s="633">
        <f t="shared" si="19"/>
        <v>0</v>
      </c>
      <c r="CW234" s="632">
        <f t="shared" si="20"/>
        <v>0</v>
      </c>
      <c r="CX234" s="633">
        <v>0.0</v>
      </c>
      <c r="CY234" s="633">
        <f t="shared" si="21"/>
        <v>0</v>
      </c>
      <c r="CZ234" s="632">
        <f t="shared" si="22"/>
        <v>0</v>
      </c>
      <c r="DA234" s="633">
        <v>0.0</v>
      </c>
      <c r="DB234" s="633">
        <f t="shared" si="23"/>
        <v>0</v>
      </c>
      <c r="DC234" s="632">
        <f t="shared" si="24"/>
        <v>0</v>
      </c>
      <c r="DD234" s="633">
        <v>0.0</v>
      </c>
      <c r="DE234" s="632">
        <f t="shared" si="25"/>
        <v>0</v>
      </c>
      <c r="DF234" s="632">
        <f t="shared" si="26"/>
        <v>0</v>
      </c>
    </row>
    <row r="235" hidden="1">
      <c r="A235" s="643">
        <v>6780528.0</v>
      </c>
      <c r="B235" s="635" t="s">
        <v>29601</v>
      </c>
      <c r="C235" s="636" t="s">
        <v>399</v>
      </c>
      <c r="D235" s="637">
        <v>45762.97053240741</v>
      </c>
      <c r="E235" s="637">
        <v>45762.97342592593</v>
      </c>
      <c r="F235" s="637">
        <v>45762.97435185185</v>
      </c>
      <c r="G235" s="636"/>
      <c r="H235" s="636" t="s">
        <v>507</v>
      </c>
      <c r="I235" s="636" t="s">
        <v>29602</v>
      </c>
      <c r="J235" s="636">
        <v>60.0</v>
      </c>
      <c r="K235" s="639">
        <v>798000.0</v>
      </c>
      <c r="L235" s="636" t="s">
        <v>28188</v>
      </c>
      <c r="M235" s="640" t="s">
        <v>29603</v>
      </c>
      <c r="N235" s="636" t="s">
        <v>29604</v>
      </c>
      <c r="O235" s="636" t="s">
        <v>29605</v>
      </c>
      <c r="P235" s="636" t="s">
        <v>29606</v>
      </c>
      <c r="Q235" s="636" t="s">
        <v>29607</v>
      </c>
      <c r="R235" s="222"/>
      <c r="S235" s="222"/>
      <c r="T235" s="222"/>
      <c r="U235" s="628"/>
      <c r="V235" s="222"/>
      <c r="W235" s="629"/>
      <c r="X235" s="222"/>
      <c r="Y235" s="222"/>
      <c r="Z235" s="222"/>
      <c r="AA235" s="222"/>
      <c r="AB235" s="222"/>
      <c r="AC235" s="222"/>
      <c r="AD235" s="222"/>
      <c r="AE235" s="222"/>
      <c r="AF235" s="222"/>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c r="BL235" s="630">
        <f t="shared" si="1"/>
        <v>0</v>
      </c>
      <c r="BM235" s="222"/>
      <c r="BN235" s="222"/>
      <c r="BO235" s="631" t="s">
        <v>102</v>
      </c>
      <c r="BQ235" s="222"/>
      <c r="BR235" s="222"/>
      <c r="BS235" s="222"/>
      <c r="BT235" s="639">
        <v>798000.0</v>
      </c>
      <c r="BU235" s="222"/>
      <c r="BV235" s="632">
        <f t="shared" si="2"/>
        <v>798000</v>
      </c>
      <c r="BW235" s="632">
        <f t="shared" si="49"/>
        <v>798000</v>
      </c>
      <c r="BX235" s="633">
        <f t="shared" si="3"/>
        <v>0</v>
      </c>
      <c r="BY235" s="632">
        <f t="shared" si="4"/>
        <v>0</v>
      </c>
      <c r="BZ235" s="633">
        <v>0.0</v>
      </c>
      <c r="CA235" s="633">
        <f t="shared" si="5"/>
        <v>0</v>
      </c>
      <c r="CB235" s="632">
        <f t="shared" si="6"/>
        <v>0</v>
      </c>
      <c r="CC235" s="633">
        <v>0.0</v>
      </c>
      <c r="CD235" s="633">
        <f t="shared" si="7"/>
        <v>0</v>
      </c>
      <c r="CE235" s="632">
        <f t="shared" si="8"/>
        <v>0</v>
      </c>
      <c r="CF235" s="633">
        <v>0.0</v>
      </c>
      <c r="CG235" s="633">
        <f t="shared" si="9"/>
        <v>0</v>
      </c>
      <c r="CH235" s="632">
        <f t="shared" si="10"/>
        <v>0</v>
      </c>
      <c r="CI235" s="633">
        <v>0.0</v>
      </c>
      <c r="CJ235" s="633">
        <f t="shared" si="11"/>
        <v>0</v>
      </c>
      <c r="CK235" s="632">
        <f t="shared" si="12"/>
        <v>0</v>
      </c>
      <c r="CL235" s="633">
        <v>0.0</v>
      </c>
      <c r="CM235" s="633">
        <f t="shared" si="13"/>
        <v>0</v>
      </c>
      <c r="CN235" s="632">
        <f t="shared" si="14"/>
        <v>0</v>
      </c>
      <c r="CO235" s="633">
        <v>0.0</v>
      </c>
      <c r="CP235" s="633">
        <f t="shared" si="15"/>
        <v>0</v>
      </c>
      <c r="CQ235" s="632">
        <f t="shared" si="16"/>
        <v>0</v>
      </c>
      <c r="CR235" s="633">
        <v>0.0</v>
      </c>
      <c r="CS235" s="633">
        <f t="shared" si="17"/>
        <v>0</v>
      </c>
      <c r="CT235" s="632">
        <f t="shared" si="18"/>
        <v>0</v>
      </c>
      <c r="CU235" s="633">
        <v>0.0</v>
      </c>
      <c r="CV235" s="633">
        <f t="shared" si="19"/>
        <v>0</v>
      </c>
      <c r="CW235" s="632">
        <f t="shared" si="20"/>
        <v>0</v>
      </c>
      <c r="CX235" s="633">
        <v>0.0</v>
      </c>
      <c r="CY235" s="633">
        <f t="shared" si="21"/>
        <v>0</v>
      </c>
      <c r="CZ235" s="632">
        <f t="shared" si="22"/>
        <v>0</v>
      </c>
      <c r="DA235" s="633">
        <v>0.0</v>
      </c>
      <c r="DB235" s="633">
        <f t="shared" si="23"/>
        <v>0</v>
      </c>
      <c r="DC235" s="632">
        <f t="shared" si="24"/>
        <v>0</v>
      </c>
      <c r="DD235" s="633">
        <v>0.0</v>
      </c>
      <c r="DE235" s="632">
        <f t="shared" si="25"/>
        <v>0</v>
      </c>
      <c r="DF235" s="632">
        <f t="shared" si="26"/>
        <v>0</v>
      </c>
    </row>
    <row r="236" hidden="1">
      <c r="A236" s="643">
        <v>6780552.0</v>
      </c>
      <c r="B236" s="635" t="s">
        <v>29608</v>
      </c>
      <c r="C236" s="636" t="s">
        <v>399</v>
      </c>
      <c r="D236" s="637">
        <v>45762.9919212963</v>
      </c>
      <c r="E236" s="637">
        <v>45762.994155092594</v>
      </c>
      <c r="F236" s="637">
        <v>45762.995150462964</v>
      </c>
      <c r="G236" s="636"/>
      <c r="H236" s="636" t="s">
        <v>570</v>
      </c>
      <c r="I236" s="636" t="s">
        <v>29609</v>
      </c>
      <c r="J236" s="636"/>
      <c r="K236" s="639">
        <v>788000.0</v>
      </c>
      <c r="L236" s="636" t="s">
        <v>28188</v>
      </c>
      <c r="M236" s="640" t="s">
        <v>29610</v>
      </c>
      <c r="N236" s="636" t="s">
        <v>29611</v>
      </c>
      <c r="O236" s="636" t="s">
        <v>29612</v>
      </c>
      <c r="P236" s="636" t="s">
        <v>29613</v>
      </c>
      <c r="Q236" s="636" t="s">
        <v>29614</v>
      </c>
      <c r="R236" s="222"/>
      <c r="S236" s="641">
        <v>45762.0</v>
      </c>
      <c r="T236" s="631" t="s">
        <v>28280</v>
      </c>
      <c r="U236" s="633">
        <v>788000.0</v>
      </c>
      <c r="V236" s="633">
        <v>788000.0</v>
      </c>
      <c r="W236" s="629"/>
      <c r="X236" s="222"/>
      <c r="Y236" s="222"/>
      <c r="Z236" s="222"/>
      <c r="AA236" s="222"/>
      <c r="AB236" s="222"/>
      <c r="AC236" s="222"/>
      <c r="AD236" s="222"/>
      <c r="AE236" s="222"/>
      <c r="AF236" s="222"/>
      <c r="AG236" s="222"/>
      <c r="AH236" s="222"/>
      <c r="AI236" s="222"/>
      <c r="AJ236" s="222"/>
      <c r="AK236" s="222"/>
      <c r="AL236" s="222"/>
      <c r="AM236" s="222"/>
      <c r="AN236" s="222"/>
      <c r="AO236" s="222"/>
      <c r="AP236" s="222"/>
      <c r="AQ236" s="222"/>
      <c r="AR236" s="222"/>
      <c r="AS236" s="222"/>
      <c r="AT236" s="222"/>
      <c r="AU236" s="222"/>
      <c r="AV236" s="222"/>
      <c r="AW236" s="222"/>
      <c r="AX236" s="222"/>
      <c r="AY236" s="222"/>
      <c r="AZ236" s="222"/>
      <c r="BA236" s="222"/>
      <c r="BB236" s="222"/>
      <c r="BC236" s="222"/>
      <c r="BD236" s="222"/>
      <c r="BE236" s="222"/>
      <c r="BF236" s="222"/>
      <c r="BG236" s="222"/>
      <c r="BH236" s="222"/>
      <c r="BI236" s="222"/>
      <c r="BJ236" s="222"/>
      <c r="BK236" s="222"/>
      <c r="BL236" s="630">
        <f t="shared" si="1"/>
        <v>788000</v>
      </c>
      <c r="BM236" s="222"/>
      <c r="BN236" s="222"/>
      <c r="BO236" s="222"/>
      <c r="BP236" s="222"/>
      <c r="BQ236" s="222"/>
      <c r="BR236" s="222"/>
      <c r="BS236" s="222"/>
      <c r="BT236" s="639">
        <v>788000.0</v>
      </c>
      <c r="BU236" s="222"/>
      <c r="BV236" s="632">
        <f t="shared" si="2"/>
        <v>788000</v>
      </c>
      <c r="BW236" s="633">
        <v>0.0</v>
      </c>
      <c r="BX236" s="633">
        <f t="shared" si="3"/>
        <v>65666.66667</v>
      </c>
      <c r="BY236" s="632">
        <f t="shared" si="4"/>
        <v>722333.3333</v>
      </c>
      <c r="BZ236" s="633">
        <v>0.0</v>
      </c>
      <c r="CA236" s="633">
        <f t="shared" si="5"/>
        <v>65666.66667</v>
      </c>
      <c r="CB236" s="632">
        <f t="shared" si="6"/>
        <v>656666.6667</v>
      </c>
      <c r="CC236" s="633">
        <v>0.0</v>
      </c>
      <c r="CD236" s="633">
        <f t="shared" si="7"/>
        <v>65666.66667</v>
      </c>
      <c r="CE236" s="632">
        <f t="shared" si="8"/>
        <v>591000</v>
      </c>
      <c r="CF236" s="633">
        <v>0.0</v>
      </c>
      <c r="CG236" s="633">
        <f t="shared" si="9"/>
        <v>65666.66667</v>
      </c>
      <c r="CH236" s="632">
        <f t="shared" si="10"/>
        <v>525333.3333</v>
      </c>
      <c r="CI236" s="633">
        <v>0.0</v>
      </c>
      <c r="CJ236" s="633">
        <f t="shared" si="11"/>
        <v>65666.66667</v>
      </c>
      <c r="CK236" s="632">
        <f t="shared" si="12"/>
        <v>459666.6667</v>
      </c>
      <c r="CL236" s="633">
        <v>0.0</v>
      </c>
      <c r="CM236" s="633">
        <f t="shared" si="13"/>
        <v>65666.66667</v>
      </c>
      <c r="CN236" s="632">
        <f t="shared" si="14"/>
        <v>394000</v>
      </c>
      <c r="CO236" s="633">
        <v>0.0</v>
      </c>
      <c r="CP236" s="633">
        <f t="shared" si="15"/>
        <v>65666.66667</v>
      </c>
      <c r="CQ236" s="632">
        <f t="shared" si="16"/>
        <v>328333.3333</v>
      </c>
      <c r="CR236" s="633">
        <v>0.0</v>
      </c>
      <c r="CS236" s="633">
        <f t="shared" si="17"/>
        <v>65666.66667</v>
      </c>
      <c r="CT236" s="632">
        <f t="shared" si="18"/>
        <v>262666.6667</v>
      </c>
      <c r="CU236" s="633">
        <v>0.0</v>
      </c>
      <c r="CV236" s="633">
        <f t="shared" si="19"/>
        <v>65666.66667</v>
      </c>
      <c r="CW236" s="632">
        <f t="shared" si="20"/>
        <v>197000</v>
      </c>
      <c r="CX236" s="633">
        <v>0.0</v>
      </c>
      <c r="CY236" s="633">
        <f t="shared" si="21"/>
        <v>65666.66667</v>
      </c>
      <c r="CZ236" s="632">
        <f t="shared" si="22"/>
        <v>131333.3333</v>
      </c>
      <c r="DA236" s="633">
        <v>0.0</v>
      </c>
      <c r="DB236" s="633">
        <f t="shared" si="23"/>
        <v>65666.66667</v>
      </c>
      <c r="DC236" s="632">
        <f t="shared" si="24"/>
        <v>65666.66667</v>
      </c>
      <c r="DD236" s="633">
        <v>0.0</v>
      </c>
      <c r="DE236" s="632">
        <f t="shared" si="25"/>
        <v>65666.66667</v>
      </c>
      <c r="DF236" s="632">
        <f t="shared" si="26"/>
        <v>0</v>
      </c>
    </row>
    <row r="237" hidden="1">
      <c r="A237" s="643">
        <v>6780601.0</v>
      </c>
      <c r="B237" s="635" t="s">
        <v>29615</v>
      </c>
      <c r="C237" s="636" t="s">
        <v>399</v>
      </c>
      <c r="D237" s="637">
        <v>45763.020636574074</v>
      </c>
      <c r="E237" s="637">
        <v>45763.023993055554</v>
      </c>
      <c r="F237" s="637">
        <v>45763.024189814816</v>
      </c>
      <c r="G237" s="636"/>
      <c r="H237" s="636" t="s">
        <v>95</v>
      </c>
      <c r="I237" s="636" t="s">
        <v>29616</v>
      </c>
      <c r="J237" s="636"/>
      <c r="K237" s="639">
        <v>1980000.0</v>
      </c>
      <c r="L237" s="636" t="s">
        <v>28196</v>
      </c>
      <c r="M237" s="640" t="s">
        <v>29617</v>
      </c>
      <c r="N237" s="636" t="s">
        <v>29618</v>
      </c>
      <c r="O237" s="636" t="s">
        <v>29619</v>
      </c>
      <c r="P237" s="636" t="s">
        <v>29620</v>
      </c>
      <c r="Q237" s="636" t="s">
        <v>29621</v>
      </c>
      <c r="R237" s="222"/>
      <c r="S237" s="222"/>
      <c r="T237" s="222"/>
      <c r="U237" s="628"/>
      <c r="V237" s="222"/>
      <c r="W237" s="629"/>
      <c r="X237" s="222"/>
      <c r="Y237" s="222"/>
      <c r="Z237" s="222"/>
      <c r="AA237" s="222"/>
      <c r="AB237" s="222"/>
      <c r="AC237" s="222"/>
      <c r="AD237" s="222"/>
      <c r="AE237" s="222"/>
      <c r="AF237" s="222"/>
      <c r="AG237" s="222"/>
      <c r="AH237" s="22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c r="BL237" s="630">
        <f t="shared" si="1"/>
        <v>0</v>
      </c>
      <c r="BM237" s="222"/>
      <c r="BN237" s="222"/>
      <c r="BO237" s="631" t="s">
        <v>102</v>
      </c>
      <c r="BQ237" s="222"/>
      <c r="BR237" s="222"/>
      <c r="BS237" s="222"/>
      <c r="BT237" s="639">
        <v>1980000.0</v>
      </c>
      <c r="BU237" s="222"/>
      <c r="BV237" s="632">
        <f t="shared" si="2"/>
        <v>1980000</v>
      </c>
      <c r="BW237" s="632">
        <f>BV237</f>
        <v>1980000</v>
      </c>
      <c r="BX237" s="633">
        <f t="shared" si="3"/>
        <v>0</v>
      </c>
      <c r="BY237" s="632">
        <f t="shared" si="4"/>
        <v>0</v>
      </c>
      <c r="BZ237" s="633">
        <v>0.0</v>
      </c>
      <c r="CA237" s="633">
        <f t="shared" si="5"/>
        <v>0</v>
      </c>
      <c r="CB237" s="632">
        <f t="shared" si="6"/>
        <v>0</v>
      </c>
      <c r="CC237" s="633">
        <v>0.0</v>
      </c>
      <c r="CD237" s="633">
        <f t="shared" si="7"/>
        <v>0</v>
      </c>
      <c r="CE237" s="632">
        <f t="shared" si="8"/>
        <v>0</v>
      </c>
      <c r="CF237" s="633">
        <v>0.0</v>
      </c>
      <c r="CG237" s="633">
        <f t="shared" si="9"/>
        <v>0</v>
      </c>
      <c r="CH237" s="632">
        <f t="shared" si="10"/>
        <v>0</v>
      </c>
      <c r="CI237" s="633">
        <v>0.0</v>
      </c>
      <c r="CJ237" s="633">
        <f t="shared" si="11"/>
        <v>0</v>
      </c>
      <c r="CK237" s="632">
        <f t="shared" si="12"/>
        <v>0</v>
      </c>
      <c r="CL237" s="633">
        <v>0.0</v>
      </c>
      <c r="CM237" s="633">
        <f t="shared" si="13"/>
        <v>0</v>
      </c>
      <c r="CN237" s="632">
        <f t="shared" si="14"/>
        <v>0</v>
      </c>
      <c r="CO237" s="633">
        <v>0.0</v>
      </c>
      <c r="CP237" s="633">
        <f t="shared" si="15"/>
        <v>0</v>
      </c>
      <c r="CQ237" s="632">
        <f t="shared" si="16"/>
        <v>0</v>
      </c>
      <c r="CR237" s="633">
        <v>0.0</v>
      </c>
      <c r="CS237" s="633">
        <f t="shared" si="17"/>
        <v>0</v>
      </c>
      <c r="CT237" s="632">
        <f t="shared" si="18"/>
        <v>0</v>
      </c>
      <c r="CU237" s="633">
        <v>0.0</v>
      </c>
      <c r="CV237" s="633">
        <f t="shared" si="19"/>
        <v>0</v>
      </c>
      <c r="CW237" s="632">
        <f t="shared" si="20"/>
        <v>0</v>
      </c>
      <c r="CX237" s="633">
        <v>0.0</v>
      </c>
      <c r="CY237" s="633">
        <f t="shared" si="21"/>
        <v>0</v>
      </c>
      <c r="CZ237" s="632">
        <f t="shared" si="22"/>
        <v>0</v>
      </c>
      <c r="DA237" s="633">
        <v>0.0</v>
      </c>
      <c r="DB237" s="633">
        <f t="shared" si="23"/>
        <v>0</v>
      </c>
      <c r="DC237" s="632">
        <f t="shared" si="24"/>
        <v>0</v>
      </c>
      <c r="DD237" s="633">
        <v>0.0</v>
      </c>
      <c r="DE237" s="632">
        <f t="shared" si="25"/>
        <v>0</v>
      </c>
      <c r="DF237" s="632">
        <f t="shared" si="26"/>
        <v>0</v>
      </c>
    </row>
    <row r="238" hidden="1">
      <c r="A238" s="643">
        <v>6783072.0</v>
      </c>
      <c r="B238" s="635" t="s">
        <v>29622</v>
      </c>
      <c r="C238" s="636" t="s">
        <v>399</v>
      </c>
      <c r="D238" s="637">
        <v>45763.52626157407</v>
      </c>
      <c r="E238" s="637">
        <v>45763.52994212963</v>
      </c>
      <c r="F238" s="637">
        <v>45763.53013888889</v>
      </c>
      <c r="G238" s="636"/>
      <c r="H238" s="636" t="s">
        <v>803</v>
      </c>
      <c r="I238" s="636" t="s">
        <v>29623</v>
      </c>
      <c r="J238" s="636"/>
      <c r="K238" s="639">
        <v>798000.0</v>
      </c>
      <c r="L238" s="636" t="s">
        <v>28188</v>
      </c>
      <c r="M238" s="640" t="s">
        <v>29624</v>
      </c>
      <c r="N238" s="636" t="s">
        <v>28358</v>
      </c>
      <c r="O238" s="636" t="s">
        <v>29625</v>
      </c>
      <c r="P238" s="636" t="s">
        <v>29626</v>
      </c>
      <c r="Q238" s="636" t="s">
        <v>29627</v>
      </c>
      <c r="R238" s="222"/>
      <c r="S238" s="641">
        <v>45772.0</v>
      </c>
      <c r="T238" s="631" t="s">
        <v>28280</v>
      </c>
      <c r="U238" s="633">
        <v>788000.0</v>
      </c>
      <c r="V238" s="633">
        <v>788000.0</v>
      </c>
      <c r="W238" s="629"/>
      <c r="X238" s="222"/>
      <c r="Y238" s="222"/>
      <c r="Z238" s="222"/>
      <c r="AA238" s="222"/>
      <c r="AB238" s="222"/>
      <c r="AC238" s="222"/>
      <c r="AD238" s="222"/>
      <c r="AE238" s="222"/>
      <c r="AF238" s="222"/>
      <c r="AG238" s="222"/>
      <c r="AH238" s="222"/>
      <c r="AI238" s="222"/>
      <c r="AJ238" s="222"/>
      <c r="AK238" s="222"/>
      <c r="AL238" s="222"/>
      <c r="AM238" s="222"/>
      <c r="AN238" s="222"/>
      <c r="AO238" s="222"/>
      <c r="AP238" s="222"/>
      <c r="AQ238" s="222"/>
      <c r="AR238" s="222"/>
      <c r="AS238" s="222"/>
      <c r="AT238" s="222"/>
      <c r="AU238" s="222"/>
      <c r="AV238" s="222"/>
      <c r="AW238" s="222"/>
      <c r="AX238" s="222"/>
      <c r="AY238" s="222"/>
      <c r="AZ238" s="222"/>
      <c r="BA238" s="222"/>
      <c r="BB238" s="222"/>
      <c r="BC238" s="222"/>
      <c r="BD238" s="222"/>
      <c r="BE238" s="222"/>
      <c r="BF238" s="222"/>
      <c r="BG238" s="222"/>
      <c r="BH238" s="222"/>
      <c r="BI238" s="222"/>
      <c r="BJ238" s="222"/>
      <c r="BK238" s="222"/>
      <c r="BL238" s="630">
        <f t="shared" si="1"/>
        <v>788000</v>
      </c>
      <c r="BM238" s="222"/>
      <c r="BN238" s="222"/>
      <c r="BO238" s="222"/>
      <c r="BP238" s="222"/>
      <c r="BQ238" s="222"/>
      <c r="BR238" s="222"/>
      <c r="BS238" s="222"/>
      <c r="BT238" s="639">
        <v>798000.0</v>
      </c>
      <c r="BU238" s="222"/>
      <c r="BV238" s="632">
        <f t="shared" si="2"/>
        <v>798000</v>
      </c>
      <c r="BW238" s="633">
        <v>0.0</v>
      </c>
      <c r="BX238" s="633">
        <f t="shared" si="3"/>
        <v>66500</v>
      </c>
      <c r="BY238" s="632">
        <f t="shared" si="4"/>
        <v>731500</v>
      </c>
      <c r="BZ238" s="633">
        <v>0.0</v>
      </c>
      <c r="CA238" s="633">
        <f t="shared" si="5"/>
        <v>66500</v>
      </c>
      <c r="CB238" s="632">
        <f t="shared" si="6"/>
        <v>665000</v>
      </c>
      <c r="CC238" s="633">
        <v>0.0</v>
      </c>
      <c r="CD238" s="633">
        <f t="shared" si="7"/>
        <v>66500</v>
      </c>
      <c r="CE238" s="632">
        <f t="shared" si="8"/>
        <v>598500</v>
      </c>
      <c r="CF238" s="633">
        <v>0.0</v>
      </c>
      <c r="CG238" s="633">
        <f t="shared" si="9"/>
        <v>66500</v>
      </c>
      <c r="CH238" s="632">
        <f t="shared" si="10"/>
        <v>532000</v>
      </c>
      <c r="CI238" s="633">
        <v>0.0</v>
      </c>
      <c r="CJ238" s="633">
        <f t="shared" si="11"/>
        <v>66500</v>
      </c>
      <c r="CK238" s="632">
        <f t="shared" si="12"/>
        <v>465500</v>
      </c>
      <c r="CL238" s="633">
        <v>0.0</v>
      </c>
      <c r="CM238" s="633">
        <f t="shared" si="13"/>
        <v>66500</v>
      </c>
      <c r="CN238" s="632">
        <f t="shared" si="14"/>
        <v>399000</v>
      </c>
      <c r="CO238" s="633">
        <v>0.0</v>
      </c>
      <c r="CP238" s="633">
        <f t="shared" si="15"/>
        <v>66500</v>
      </c>
      <c r="CQ238" s="632">
        <f t="shared" si="16"/>
        <v>332500</v>
      </c>
      <c r="CR238" s="633">
        <v>0.0</v>
      </c>
      <c r="CS238" s="633">
        <f t="shared" si="17"/>
        <v>66500</v>
      </c>
      <c r="CT238" s="632">
        <f t="shared" si="18"/>
        <v>266000</v>
      </c>
      <c r="CU238" s="633">
        <v>0.0</v>
      </c>
      <c r="CV238" s="633">
        <f t="shared" si="19"/>
        <v>66500</v>
      </c>
      <c r="CW238" s="632">
        <f t="shared" si="20"/>
        <v>199500</v>
      </c>
      <c r="CX238" s="633">
        <v>0.0</v>
      </c>
      <c r="CY238" s="633">
        <f t="shared" si="21"/>
        <v>66500</v>
      </c>
      <c r="CZ238" s="632">
        <f t="shared" si="22"/>
        <v>133000</v>
      </c>
      <c r="DA238" s="633">
        <v>0.0</v>
      </c>
      <c r="DB238" s="633">
        <f t="shared" si="23"/>
        <v>66500</v>
      </c>
      <c r="DC238" s="632">
        <f t="shared" si="24"/>
        <v>66500</v>
      </c>
      <c r="DD238" s="633">
        <v>0.0</v>
      </c>
      <c r="DE238" s="632">
        <f t="shared" si="25"/>
        <v>66500</v>
      </c>
      <c r="DF238" s="632">
        <f t="shared" si="26"/>
        <v>0</v>
      </c>
    </row>
    <row r="239" hidden="1">
      <c r="A239" s="643">
        <v>6783573.0</v>
      </c>
      <c r="B239" s="635" t="s">
        <v>29628</v>
      </c>
      <c r="C239" s="636" t="s">
        <v>399</v>
      </c>
      <c r="D239" s="637">
        <v>45763.558483796296</v>
      </c>
      <c r="E239" s="637">
        <v>45763.56040509259</v>
      </c>
      <c r="F239" s="637">
        <v>45763.56060185185</v>
      </c>
      <c r="G239" s="636"/>
      <c r="H239" s="636" t="s">
        <v>424</v>
      </c>
      <c r="I239" s="636" t="s">
        <v>29629</v>
      </c>
      <c r="J239" s="636">
        <v>36.0</v>
      </c>
      <c r="K239" s="639">
        <v>798000.0</v>
      </c>
      <c r="L239" s="636" t="s">
        <v>28188</v>
      </c>
      <c r="M239" s="640" t="s">
        <v>29630</v>
      </c>
      <c r="N239" s="636" t="s">
        <v>28612</v>
      </c>
      <c r="O239" s="636" t="s">
        <v>29629</v>
      </c>
      <c r="P239" s="636" t="s">
        <v>29631</v>
      </c>
      <c r="Q239" s="636" t="s">
        <v>29632</v>
      </c>
      <c r="R239" s="222"/>
      <c r="S239" s="222"/>
      <c r="T239" s="222"/>
      <c r="U239" s="628"/>
      <c r="V239" s="222"/>
      <c r="W239" s="629"/>
      <c r="X239" s="222"/>
      <c r="Y239" s="222"/>
      <c r="Z239" s="222"/>
      <c r="AA239" s="222"/>
      <c r="AB239" s="222"/>
      <c r="AC239" s="222"/>
      <c r="AD239" s="222"/>
      <c r="AE239" s="222"/>
      <c r="AF239" s="222"/>
      <c r="AG239" s="222"/>
      <c r="AH239" s="22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c r="BL239" s="630">
        <f t="shared" si="1"/>
        <v>0</v>
      </c>
      <c r="BM239" s="222"/>
      <c r="BN239" s="631" t="s">
        <v>76</v>
      </c>
      <c r="BP239" s="222"/>
      <c r="BQ239" s="222"/>
      <c r="BR239" s="222"/>
      <c r="BS239" s="222"/>
      <c r="BT239" s="639">
        <v>798000.0</v>
      </c>
      <c r="BU239" s="222"/>
      <c r="BV239" s="632">
        <f t="shared" si="2"/>
        <v>798000</v>
      </c>
      <c r="BW239" s="632">
        <f>BV239</f>
        <v>798000</v>
      </c>
      <c r="BX239" s="633">
        <f t="shared" si="3"/>
        <v>0</v>
      </c>
      <c r="BY239" s="632">
        <f t="shared" si="4"/>
        <v>0</v>
      </c>
      <c r="BZ239" s="633">
        <v>0.0</v>
      </c>
      <c r="CA239" s="633">
        <f t="shared" si="5"/>
        <v>0</v>
      </c>
      <c r="CB239" s="632">
        <f t="shared" si="6"/>
        <v>0</v>
      </c>
      <c r="CC239" s="633">
        <v>0.0</v>
      </c>
      <c r="CD239" s="633">
        <f t="shared" si="7"/>
        <v>0</v>
      </c>
      <c r="CE239" s="632">
        <f t="shared" si="8"/>
        <v>0</v>
      </c>
      <c r="CF239" s="633">
        <v>0.0</v>
      </c>
      <c r="CG239" s="633">
        <f t="shared" si="9"/>
        <v>0</v>
      </c>
      <c r="CH239" s="632">
        <f t="shared" si="10"/>
        <v>0</v>
      </c>
      <c r="CI239" s="633">
        <v>0.0</v>
      </c>
      <c r="CJ239" s="633">
        <f t="shared" si="11"/>
        <v>0</v>
      </c>
      <c r="CK239" s="632">
        <f t="shared" si="12"/>
        <v>0</v>
      </c>
      <c r="CL239" s="633">
        <v>0.0</v>
      </c>
      <c r="CM239" s="633">
        <f t="shared" si="13"/>
        <v>0</v>
      </c>
      <c r="CN239" s="632">
        <f t="shared" si="14"/>
        <v>0</v>
      </c>
      <c r="CO239" s="633">
        <v>0.0</v>
      </c>
      <c r="CP239" s="633">
        <f t="shared" si="15"/>
        <v>0</v>
      </c>
      <c r="CQ239" s="632">
        <f t="shared" si="16"/>
        <v>0</v>
      </c>
      <c r="CR239" s="633">
        <v>0.0</v>
      </c>
      <c r="CS239" s="633">
        <f t="shared" si="17"/>
        <v>0</v>
      </c>
      <c r="CT239" s="632">
        <f t="shared" si="18"/>
        <v>0</v>
      </c>
      <c r="CU239" s="633">
        <v>0.0</v>
      </c>
      <c r="CV239" s="633">
        <f t="shared" si="19"/>
        <v>0</v>
      </c>
      <c r="CW239" s="632">
        <f t="shared" si="20"/>
        <v>0</v>
      </c>
      <c r="CX239" s="633">
        <v>0.0</v>
      </c>
      <c r="CY239" s="633">
        <f t="shared" si="21"/>
        <v>0</v>
      </c>
      <c r="CZ239" s="632">
        <f t="shared" si="22"/>
        <v>0</v>
      </c>
      <c r="DA239" s="633">
        <v>0.0</v>
      </c>
      <c r="DB239" s="633">
        <f t="shared" si="23"/>
        <v>0</v>
      </c>
      <c r="DC239" s="632">
        <f t="shared" si="24"/>
        <v>0</v>
      </c>
      <c r="DD239" s="633">
        <v>0.0</v>
      </c>
      <c r="DE239" s="632">
        <f t="shared" si="25"/>
        <v>0</v>
      </c>
      <c r="DF239" s="632">
        <f t="shared" si="26"/>
        <v>0</v>
      </c>
    </row>
    <row r="240" hidden="1">
      <c r="A240" s="643">
        <v>6783605.0</v>
      </c>
      <c r="B240" s="635" t="s">
        <v>29633</v>
      </c>
      <c r="C240" s="636" t="s">
        <v>399</v>
      </c>
      <c r="D240" s="637">
        <v>45763.59469907408</v>
      </c>
      <c r="E240" s="637">
        <v>45763.59578703704</v>
      </c>
      <c r="F240" s="637">
        <v>45763.597916666666</v>
      </c>
      <c r="G240" s="636"/>
      <c r="H240" s="636" t="s">
        <v>973</v>
      </c>
      <c r="I240" s="636" t="s">
        <v>29634</v>
      </c>
      <c r="J240" s="636">
        <v>36.0</v>
      </c>
      <c r="K240" s="639">
        <v>798000.0</v>
      </c>
      <c r="L240" s="636" t="s">
        <v>28188</v>
      </c>
      <c r="M240" s="640" t="s">
        <v>29635</v>
      </c>
      <c r="N240" s="636" t="s">
        <v>28824</v>
      </c>
      <c r="O240" s="636" t="s">
        <v>29636</v>
      </c>
      <c r="P240" s="636" t="s">
        <v>29637</v>
      </c>
      <c r="Q240" s="636" t="s">
        <v>29638</v>
      </c>
      <c r="R240" s="222"/>
      <c r="S240" s="641">
        <v>45777.0</v>
      </c>
      <c r="T240" s="631" t="s">
        <v>28223</v>
      </c>
      <c r="U240" s="633">
        <v>798000.0</v>
      </c>
      <c r="V240" s="633">
        <v>774060.0</v>
      </c>
      <c r="W240" s="629"/>
      <c r="X240" s="222"/>
      <c r="Y240" s="222"/>
      <c r="Z240" s="222"/>
      <c r="AA240" s="222"/>
      <c r="AB240" s="222"/>
      <c r="AC240" s="222"/>
      <c r="AD240" s="222"/>
      <c r="AE240" s="222"/>
      <c r="AF240" s="222"/>
      <c r="AG240" s="222"/>
      <c r="AH240" s="222"/>
      <c r="AI240" s="222"/>
      <c r="AJ240" s="222"/>
      <c r="AK240" s="222"/>
      <c r="AL240" s="222"/>
      <c r="AM240" s="222"/>
      <c r="AN240" s="222"/>
      <c r="AO240" s="222"/>
      <c r="AP240" s="222"/>
      <c r="AQ240" s="222"/>
      <c r="AR240" s="222"/>
      <c r="AS240" s="222"/>
      <c r="AT240" s="222"/>
      <c r="AU240" s="222"/>
      <c r="AV240" s="222"/>
      <c r="AW240" s="222"/>
      <c r="AX240" s="222"/>
      <c r="AY240" s="222"/>
      <c r="AZ240" s="222"/>
      <c r="BA240" s="222"/>
      <c r="BB240" s="222"/>
      <c r="BC240" s="222"/>
      <c r="BD240" s="222"/>
      <c r="BE240" s="222"/>
      <c r="BF240" s="222"/>
      <c r="BG240" s="222"/>
      <c r="BH240" s="222"/>
      <c r="BI240" s="222"/>
      <c r="BJ240" s="222"/>
      <c r="BK240" s="222"/>
      <c r="BL240" s="630">
        <f t="shared" si="1"/>
        <v>798000</v>
      </c>
      <c r="BM240" s="222"/>
      <c r="BN240" s="222"/>
      <c r="BO240" s="222"/>
      <c r="BP240" s="222"/>
      <c r="BQ240" s="222"/>
      <c r="BR240" s="222"/>
      <c r="BS240" s="222"/>
      <c r="BT240" s="639">
        <v>798000.0</v>
      </c>
      <c r="BU240" s="222"/>
      <c r="BV240" s="632">
        <f t="shared" si="2"/>
        <v>798000</v>
      </c>
      <c r="BW240" s="633">
        <v>0.0</v>
      </c>
      <c r="BX240" s="633">
        <f t="shared" si="3"/>
        <v>66500</v>
      </c>
      <c r="BY240" s="632">
        <f t="shared" si="4"/>
        <v>731500</v>
      </c>
      <c r="BZ240" s="633">
        <v>0.0</v>
      </c>
      <c r="CA240" s="633">
        <f t="shared" si="5"/>
        <v>66500</v>
      </c>
      <c r="CB240" s="632">
        <f t="shared" si="6"/>
        <v>665000</v>
      </c>
      <c r="CC240" s="633">
        <v>0.0</v>
      </c>
      <c r="CD240" s="633">
        <f t="shared" si="7"/>
        <v>66500</v>
      </c>
      <c r="CE240" s="632">
        <f t="shared" si="8"/>
        <v>598500</v>
      </c>
      <c r="CF240" s="633">
        <v>0.0</v>
      </c>
      <c r="CG240" s="633">
        <f t="shared" si="9"/>
        <v>66500</v>
      </c>
      <c r="CH240" s="632">
        <f t="shared" si="10"/>
        <v>532000</v>
      </c>
      <c r="CI240" s="633">
        <v>0.0</v>
      </c>
      <c r="CJ240" s="633">
        <f t="shared" si="11"/>
        <v>66500</v>
      </c>
      <c r="CK240" s="632">
        <f t="shared" si="12"/>
        <v>465500</v>
      </c>
      <c r="CL240" s="633">
        <v>0.0</v>
      </c>
      <c r="CM240" s="633">
        <f t="shared" si="13"/>
        <v>66500</v>
      </c>
      <c r="CN240" s="632">
        <f t="shared" si="14"/>
        <v>399000</v>
      </c>
      <c r="CO240" s="633">
        <v>0.0</v>
      </c>
      <c r="CP240" s="633">
        <f t="shared" si="15"/>
        <v>66500</v>
      </c>
      <c r="CQ240" s="632">
        <f t="shared" si="16"/>
        <v>332500</v>
      </c>
      <c r="CR240" s="633">
        <v>0.0</v>
      </c>
      <c r="CS240" s="633">
        <f t="shared" si="17"/>
        <v>66500</v>
      </c>
      <c r="CT240" s="632">
        <f t="shared" si="18"/>
        <v>266000</v>
      </c>
      <c r="CU240" s="633">
        <v>0.0</v>
      </c>
      <c r="CV240" s="633">
        <f t="shared" si="19"/>
        <v>66500</v>
      </c>
      <c r="CW240" s="632">
        <f t="shared" si="20"/>
        <v>199500</v>
      </c>
      <c r="CX240" s="633">
        <v>0.0</v>
      </c>
      <c r="CY240" s="633">
        <f t="shared" si="21"/>
        <v>66500</v>
      </c>
      <c r="CZ240" s="632">
        <f t="shared" si="22"/>
        <v>133000</v>
      </c>
      <c r="DA240" s="633">
        <v>0.0</v>
      </c>
      <c r="DB240" s="633">
        <f t="shared" si="23"/>
        <v>66500</v>
      </c>
      <c r="DC240" s="632">
        <f t="shared" si="24"/>
        <v>66500</v>
      </c>
      <c r="DD240" s="633">
        <v>0.0</v>
      </c>
      <c r="DE240" s="632">
        <f t="shared" si="25"/>
        <v>66500</v>
      </c>
      <c r="DF240" s="632">
        <f t="shared" si="26"/>
        <v>0</v>
      </c>
    </row>
    <row r="241" hidden="1">
      <c r="A241" s="643">
        <v>6785481.0</v>
      </c>
      <c r="B241" s="635" t="s">
        <v>29639</v>
      </c>
      <c r="C241" s="636" t="s">
        <v>399</v>
      </c>
      <c r="D241" s="637">
        <v>45763.644224537034</v>
      </c>
      <c r="E241" s="637">
        <v>45763.64837962963</v>
      </c>
      <c r="F241" s="637">
        <v>45763.6499537037</v>
      </c>
      <c r="G241" s="636"/>
      <c r="H241" s="636" t="s">
        <v>1118</v>
      </c>
      <c r="I241" s="636" t="s">
        <v>29640</v>
      </c>
      <c r="J241" s="636">
        <v>60.0</v>
      </c>
      <c r="K241" s="639">
        <v>798000.0</v>
      </c>
      <c r="L241" s="636" t="s">
        <v>28188</v>
      </c>
      <c r="M241" s="640" t="s">
        <v>29641</v>
      </c>
      <c r="N241" s="636" t="s">
        <v>29597</v>
      </c>
      <c r="O241" s="636" t="s">
        <v>29642</v>
      </c>
      <c r="P241" s="636" t="s">
        <v>29643</v>
      </c>
      <c r="Q241" s="636" t="s">
        <v>29644</v>
      </c>
      <c r="R241" s="222"/>
      <c r="S241" s="222"/>
      <c r="T241" s="222"/>
      <c r="U241" s="628"/>
      <c r="V241" s="222"/>
      <c r="W241" s="629"/>
      <c r="X241" s="222"/>
      <c r="Y241" s="222"/>
      <c r="Z241" s="222"/>
      <c r="AA241" s="222"/>
      <c r="AB241" s="222"/>
      <c r="AC241" s="222"/>
      <c r="AD241" s="222"/>
      <c r="AE241" s="222"/>
      <c r="AF241" s="222"/>
      <c r="AG241" s="222"/>
      <c r="AH241" s="22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c r="BL241" s="630">
        <f t="shared" si="1"/>
        <v>0</v>
      </c>
      <c r="BM241" s="222"/>
      <c r="BN241" s="631" t="s">
        <v>76</v>
      </c>
      <c r="BP241" s="222"/>
      <c r="BQ241" s="222"/>
      <c r="BR241" s="222"/>
      <c r="BS241" s="222"/>
      <c r="BT241" s="639">
        <v>798000.0</v>
      </c>
      <c r="BU241" s="222"/>
      <c r="BV241" s="632">
        <f t="shared" si="2"/>
        <v>798000</v>
      </c>
      <c r="BW241" s="632">
        <f t="shared" ref="BW241:BW242" si="50">BV241</f>
        <v>798000</v>
      </c>
      <c r="BX241" s="633">
        <f t="shared" si="3"/>
        <v>0</v>
      </c>
      <c r="BY241" s="632">
        <f t="shared" si="4"/>
        <v>0</v>
      </c>
      <c r="BZ241" s="633">
        <v>0.0</v>
      </c>
      <c r="CA241" s="633">
        <f t="shared" si="5"/>
        <v>0</v>
      </c>
      <c r="CB241" s="632">
        <f t="shared" si="6"/>
        <v>0</v>
      </c>
      <c r="CC241" s="633">
        <v>0.0</v>
      </c>
      <c r="CD241" s="633">
        <f t="shared" si="7"/>
        <v>0</v>
      </c>
      <c r="CE241" s="632">
        <f t="shared" si="8"/>
        <v>0</v>
      </c>
      <c r="CF241" s="633">
        <v>0.0</v>
      </c>
      <c r="CG241" s="633">
        <f t="shared" si="9"/>
        <v>0</v>
      </c>
      <c r="CH241" s="632">
        <f t="shared" si="10"/>
        <v>0</v>
      </c>
      <c r="CI241" s="633">
        <v>0.0</v>
      </c>
      <c r="CJ241" s="633">
        <f t="shared" si="11"/>
        <v>0</v>
      </c>
      <c r="CK241" s="632">
        <f t="shared" si="12"/>
        <v>0</v>
      </c>
      <c r="CL241" s="633">
        <v>0.0</v>
      </c>
      <c r="CM241" s="633">
        <f t="shared" si="13"/>
        <v>0</v>
      </c>
      <c r="CN241" s="632">
        <f t="shared" si="14"/>
        <v>0</v>
      </c>
      <c r="CO241" s="633">
        <v>0.0</v>
      </c>
      <c r="CP241" s="633">
        <f t="shared" si="15"/>
        <v>0</v>
      </c>
      <c r="CQ241" s="632">
        <f t="shared" si="16"/>
        <v>0</v>
      </c>
      <c r="CR241" s="633">
        <v>0.0</v>
      </c>
      <c r="CS241" s="633">
        <f t="shared" si="17"/>
        <v>0</v>
      </c>
      <c r="CT241" s="632">
        <f t="shared" si="18"/>
        <v>0</v>
      </c>
      <c r="CU241" s="633">
        <v>0.0</v>
      </c>
      <c r="CV241" s="633">
        <f t="shared" si="19"/>
        <v>0</v>
      </c>
      <c r="CW241" s="632">
        <f t="shared" si="20"/>
        <v>0</v>
      </c>
      <c r="CX241" s="633">
        <v>0.0</v>
      </c>
      <c r="CY241" s="633">
        <f t="shared" si="21"/>
        <v>0</v>
      </c>
      <c r="CZ241" s="632">
        <f t="shared" si="22"/>
        <v>0</v>
      </c>
      <c r="DA241" s="633">
        <v>0.0</v>
      </c>
      <c r="DB241" s="633">
        <f t="shared" si="23"/>
        <v>0</v>
      </c>
      <c r="DC241" s="632">
        <f t="shared" si="24"/>
        <v>0</v>
      </c>
      <c r="DD241" s="633">
        <v>0.0</v>
      </c>
      <c r="DE241" s="632">
        <f t="shared" si="25"/>
        <v>0</v>
      </c>
      <c r="DF241" s="632">
        <f t="shared" si="26"/>
        <v>0</v>
      </c>
    </row>
    <row r="242" hidden="1">
      <c r="A242" s="643">
        <v>6787352.0</v>
      </c>
      <c r="B242" s="635" t="s">
        <v>29645</v>
      </c>
      <c r="C242" s="636" t="s">
        <v>399</v>
      </c>
      <c r="D242" s="637">
        <v>45763.72273148148</v>
      </c>
      <c r="E242" s="637">
        <v>45763.72725694445</v>
      </c>
      <c r="F242" s="637">
        <v>45765.909166666665</v>
      </c>
      <c r="G242" s="636"/>
      <c r="H242" s="636" t="s">
        <v>89</v>
      </c>
      <c r="I242" s="636" t="s">
        <v>72</v>
      </c>
      <c r="J242" s="636" t="s">
        <v>25897</v>
      </c>
      <c r="K242" s="639">
        <v>798000.0</v>
      </c>
      <c r="L242" s="636" t="s">
        <v>28188</v>
      </c>
      <c r="M242" s="640" t="s">
        <v>29646</v>
      </c>
      <c r="N242" s="636" t="s">
        <v>29647</v>
      </c>
      <c r="O242" s="636" t="s">
        <v>29648</v>
      </c>
      <c r="P242" s="636" t="s">
        <v>29649</v>
      </c>
      <c r="Q242" s="636" t="s">
        <v>29650</v>
      </c>
      <c r="R242" s="222"/>
      <c r="S242" s="309"/>
      <c r="T242" s="222"/>
      <c r="U242" s="650"/>
      <c r="V242" s="222"/>
      <c r="W242" s="629"/>
      <c r="X242" s="222"/>
      <c r="Y242" s="222"/>
      <c r="Z242" s="222"/>
      <c r="AA242" s="222"/>
      <c r="AB242" s="222"/>
      <c r="AC242" s="222"/>
      <c r="AD242" s="222"/>
      <c r="AE242" s="222"/>
      <c r="AF242" s="222"/>
      <c r="AG242" s="222"/>
      <c r="AH242" s="222"/>
      <c r="AI242" s="222"/>
      <c r="AJ242" s="222"/>
      <c r="AK242" s="222"/>
      <c r="AL242" s="222"/>
      <c r="AM242" s="222"/>
      <c r="AN242" s="222"/>
      <c r="AO242" s="222"/>
      <c r="AP242" s="222"/>
      <c r="AQ242" s="222"/>
      <c r="AR242" s="222"/>
      <c r="AS242" s="222"/>
      <c r="AT242" s="222"/>
      <c r="AU242" s="222"/>
      <c r="AV242" s="222"/>
      <c r="AW242" s="222"/>
      <c r="AX242" s="222"/>
      <c r="AY242" s="222"/>
      <c r="AZ242" s="222"/>
      <c r="BA242" s="222"/>
      <c r="BB242" s="222"/>
      <c r="BC242" s="222"/>
      <c r="BD242" s="222"/>
      <c r="BE242" s="222"/>
      <c r="BF242" s="222"/>
      <c r="BG242" s="222"/>
      <c r="BH242" s="222"/>
      <c r="BI242" s="222"/>
      <c r="BJ242" s="222"/>
      <c r="BK242" s="222"/>
      <c r="BL242" s="630">
        <f t="shared" si="1"/>
        <v>0</v>
      </c>
      <c r="BM242" s="222"/>
      <c r="BN242" s="222"/>
      <c r="BO242" s="631" t="s">
        <v>102</v>
      </c>
      <c r="BQ242" s="222"/>
      <c r="BR242" s="222"/>
      <c r="BS242" s="222"/>
      <c r="BT242" s="639">
        <v>798000.0</v>
      </c>
      <c r="BU242" s="222"/>
      <c r="BV242" s="632">
        <f t="shared" si="2"/>
        <v>798000</v>
      </c>
      <c r="BW242" s="632">
        <f t="shared" si="50"/>
        <v>798000</v>
      </c>
      <c r="BX242" s="633">
        <f t="shared" si="3"/>
        <v>0</v>
      </c>
      <c r="BY242" s="632">
        <f t="shared" si="4"/>
        <v>0</v>
      </c>
      <c r="BZ242" s="633">
        <v>0.0</v>
      </c>
      <c r="CA242" s="633">
        <f t="shared" si="5"/>
        <v>0</v>
      </c>
      <c r="CB242" s="632">
        <f t="shared" si="6"/>
        <v>0</v>
      </c>
      <c r="CC242" s="633">
        <v>0.0</v>
      </c>
      <c r="CD242" s="633">
        <f t="shared" si="7"/>
        <v>0</v>
      </c>
      <c r="CE242" s="632">
        <f t="shared" si="8"/>
        <v>0</v>
      </c>
      <c r="CF242" s="633">
        <v>0.0</v>
      </c>
      <c r="CG242" s="633">
        <f t="shared" si="9"/>
        <v>0</v>
      </c>
      <c r="CH242" s="632">
        <f t="shared" si="10"/>
        <v>0</v>
      </c>
      <c r="CI242" s="633">
        <v>0.0</v>
      </c>
      <c r="CJ242" s="633">
        <f t="shared" si="11"/>
        <v>0</v>
      </c>
      <c r="CK242" s="632">
        <f t="shared" si="12"/>
        <v>0</v>
      </c>
      <c r="CL242" s="633">
        <v>0.0</v>
      </c>
      <c r="CM242" s="633">
        <f t="shared" si="13"/>
        <v>0</v>
      </c>
      <c r="CN242" s="632">
        <f t="shared" si="14"/>
        <v>0</v>
      </c>
      <c r="CO242" s="633">
        <v>0.0</v>
      </c>
      <c r="CP242" s="633">
        <f t="shared" si="15"/>
        <v>0</v>
      </c>
      <c r="CQ242" s="632">
        <f t="shared" si="16"/>
        <v>0</v>
      </c>
      <c r="CR242" s="633">
        <v>0.0</v>
      </c>
      <c r="CS242" s="633">
        <f t="shared" si="17"/>
        <v>0</v>
      </c>
      <c r="CT242" s="632">
        <f t="shared" si="18"/>
        <v>0</v>
      </c>
      <c r="CU242" s="633">
        <v>0.0</v>
      </c>
      <c r="CV242" s="633">
        <f t="shared" si="19"/>
        <v>0</v>
      </c>
      <c r="CW242" s="632">
        <f t="shared" si="20"/>
        <v>0</v>
      </c>
      <c r="CX242" s="633">
        <v>0.0</v>
      </c>
      <c r="CY242" s="633">
        <f t="shared" si="21"/>
        <v>0</v>
      </c>
      <c r="CZ242" s="632">
        <f t="shared" si="22"/>
        <v>0</v>
      </c>
      <c r="DA242" s="633">
        <v>0.0</v>
      </c>
      <c r="DB242" s="633">
        <f t="shared" si="23"/>
        <v>0</v>
      </c>
      <c r="DC242" s="632">
        <f t="shared" si="24"/>
        <v>0</v>
      </c>
      <c r="DD242" s="633">
        <v>0.0</v>
      </c>
      <c r="DE242" s="632">
        <f t="shared" si="25"/>
        <v>0</v>
      </c>
      <c r="DF242" s="632">
        <f t="shared" si="26"/>
        <v>0</v>
      </c>
    </row>
    <row r="243" hidden="1">
      <c r="A243" s="643">
        <v>6788259.0</v>
      </c>
      <c r="B243" s="635" t="s">
        <v>29651</v>
      </c>
      <c r="C243" s="636" t="s">
        <v>399</v>
      </c>
      <c r="D243" s="637">
        <v>45763.80537037037</v>
      </c>
      <c r="E243" s="637">
        <v>45763.80734953703</v>
      </c>
      <c r="F243" s="637">
        <v>45763.80803240741</v>
      </c>
      <c r="G243" s="636"/>
      <c r="H243" s="636" t="s">
        <v>29652</v>
      </c>
      <c r="I243" s="636" t="s">
        <v>29653</v>
      </c>
      <c r="J243" s="636">
        <v>60.0</v>
      </c>
      <c r="K243" s="639">
        <v>1182000.0</v>
      </c>
      <c r="L243" s="636" t="s">
        <v>28196</v>
      </c>
      <c r="M243" s="640" t="s">
        <v>29654</v>
      </c>
      <c r="N243" s="636" t="s">
        <v>29655</v>
      </c>
      <c r="O243" s="636" t="s">
        <v>29656</v>
      </c>
      <c r="P243" s="636" t="s">
        <v>29657</v>
      </c>
      <c r="Q243" s="636" t="s">
        <v>29658</v>
      </c>
      <c r="R243" s="222"/>
      <c r="S243" s="631" t="s">
        <v>29659</v>
      </c>
      <c r="T243" s="631" t="s">
        <v>28354</v>
      </c>
      <c r="U243" s="633">
        <v>200000.0</v>
      </c>
      <c r="V243" s="633">
        <v>194000.0</v>
      </c>
      <c r="W243" s="629"/>
      <c r="X243" s="222"/>
      <c r="Y243" s="222"/>
      <c r="Z243" s="222"/>
      <c r="AA243" s="222"/>
      <c r="AB243" s="222"/>
      <c r="AC243" s="222"/>
      <c r="AD243" s="222"/>
      <c r="AE243" s="222"/>
      <c r="AF243" s="222"/>
      <c r="AG243" s="222"/>
      <c r="AH243" s="22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c r="BL243" s="630">
        <f t="shared" si="1"/>
        <v>200000</v>
      </c>
      <c r="BM243" s="222"/>
      <c r="BN243" s="222"/>
      <c r="BO243" s="222"/>
      <c r="BP243" s="222"/>
      <c r="BQ243" s="222"/>
      <c r="BR243" s="222"/>
      <c r="BS243" s="222"/>
      <c r="BT243" s="639">
        <v>1182000.0</v>
      </c>
      <c r="BU243" s="222"/>
      <c r="BV243" s="632">
        <f t="shared" si="2"/>
        <v>1182000</v>
      </c>
      <c r="BW243" s="633">
        <v>0.0</v>
      </c>
      <c r="BX243" s="633">
        <f t="shared" si="3"/>
        <v>98500</v>
      </c>
      <c r="BY243" s="632">
        <f t="shared" si="4"/>
        <v>1083500</v>
      </c>
      <c r="BZ243" s="633">
        <v>0.0</v>
      </c>
      <c r="CA243" s="633">
        <f t="shared" si="5"/>
        <v>98500</v>
      </c>
      <c r="CB243" s="632">
        <f t="shared" si="6"/>
        <v>985000</v>
      </c>
      <c r="CC243" s="633">
        <v>0.0</v>
      </c>
      <c r="CD243" s="633">
        <f t="shared" si="7"/>
        <v>98500</v>
      </c>
      <c r="CE243" s="632">
        <f t="shared" si="8"/>
        <v>886500</v>
      </c>
      <c r="CF243" s="633">
        <v>0.0</v>
      </c>
      <c r="CG243" s="633">
        <f t="shared" si="9"/>
        <v>98500</v>
      </c>
      <c r="CH243" s="632">
        <f t="shared" si="10"/>
        <v>788000</v>
      </c>
      <c r="CI243" s="633">
        <v>0.0</v>
      </c>
      <c r="CJ243" s="633">
        <f t="shared" si="11"/>
        <v>98500</v>
      </c>
      <c r="CK243" s="632">
        <f t="shared" si="12"/>
        <v>689500</v>
      </c>
      <c r="CL243" s="633">
        <v>0.0</v>
      </c>
      <c r="CM243" s="633">
        <f t="shared" si="13"/>
        <v>98500</v>
      </c>
      <c r="CN243" s="632">
        <f t="shared" si="14"/>
        <v>591000</v>
      </c>
      <c r="CO243" s="633">
        <v>0.0</v>
      </c>
      <c r="CP243" s="633">
        <f t="shared" si="15"/>
        <v>98500</v>
      </c>
      <c r="CQ243" s="632">
        <f t="shared" si="16"/>
        <v>492500</v>
      </c>
      <c r="CR243" s="633">
        <v>0.0</v>
      </c>
      <c r="CS243" s="633">
        <f t="shared" si="17"/>
        <v>98500</v>
      </c>
      <c r="CT243" s="632">
        <f t="shared" si="18"/>
        <v>394000</v>
      </c>
      <c r="CU243" s="633">
        <v>0.0</v>
      </c>
      <c r="CV243" s="633">
        <f t="shared" si="19"/>
        <v>98500</v>
      </c>
      <c r="CW243" s="632">
        <f t="shared" si="20"/>
        <v>295500</v>
      </c>
      <c r="CX243" s="633">
        <v>0.0</v>
      </c>
      <c r="CY243" s="633">
        <f t="shared" si="21"/>
        <v>98500</v>
      </c>
      <c r="CZ243" s="632">
        <f t="shared" si="22"/>
        <v>197000</v>
      </c>
      <c r="DA243" s="633">
        <v>0.0</v>
      </c>
      <c r="DB243" s="633">
        <f t="shared" si="23"/>
        <v>98500</v>
      </c>
      <c r="DC243" s="632">
        <f t="shared" si="24"/>
        <v>98500</v>
      </c>
      <c r="DD243" s="633">
        <v>0.0</v>
      </c>
      <c r="DE243" s="632">
        <f t="shared" si="25"/>
        <v>98500</v>
      </c>
      <c r="DF243" s="632">
        <f t="shared" si="26"/>
        <v>0</v>
      </c>
    </row>
    <row r="244" hidden="1">
      <c r="A244" s="643">
        <v>6788265.0</v>
      </c>
      <c r="B244" s="635" t="s">
        <v>29660</v>
      </c>
      <c r="C244" s="636" t="s">
        <v>399</v>
      </c>
      <c r="D244" s="637">
        <v>45763.803715277776</v>
      </c>
      <c r="E244" s="637">
        <v>45763.80447916667</v>
      </c>
      <c r="F244" s="637">
        <v>45763.80482638889</v>
      </c>
      <c r="G244" s="636"/>
      <c r="H244" s="636" t="s">
        <v>1079</v>
      </c>
      <c r="I244" s="636" t="s">
        <v>29661</v>
      </c>
      <c r="J244" s="636"/>
      <c r="K244" s="639">
        <v>798000.0</v>
      </c>
      <c r="L244" s="636" t="s">
        <v>28188</v>
      </c>
      <c r="M244" s="640" t="s">
        <v>29662</v>
      </c>
      <c r="N244" s="636" t="s">
        <v>29663</v>
      </c>
      <c r="O244" s="636" t="s">
        <v>29664</v>
      </c>
      <c r="P244" s="636" t="s">
        <v>29665</v>
      </c>
      <c r="Q244" s="636" t="s">
        <v>29666</v>
      </c>
      <c r="R244" s="222"/>
      <c r="S244" s="641">
        <v>45764.0</v>
      </c>
      <c r="T244" s="631" t="s">
        <v>28280</v>
      </c>
      <c r="U244" s="633">
        <v>498000.0</v>
      </c>
      <c r="V244" s="633">
        <v>498000.0</v>
      </c>
      <c r="W244" s="629"/>
      <c r="X244" s="631" t="s">
        <v>29659</v>
      </c>
      <c r="Y244" s="631" t="s">
        <v>28354</v>
      </c>
      <c r="Z244" s="633">
        <v>300000.0</v>
      </c>
      <c r="AA244" s="633">
        <v>291000.0</v>
      </c>
      <c r="AB244" s="222"/>
      <c r="AC244" s="222"/>
      <c r="AD244" s="222"/>
      <c r="AE244" s="222"/>
      <c r="AF244" s="222"/>
      <c r="AG244" s="222"/>
      <c r="AH244" s="222"/>
      <c r="AI244" s="222"/>
      <c r="AJ244" s="222"/>
      <c r="AK244" s="222"/>
      <c r="AL244" s="222"/>
      <c r="AM244" s="222"/>
      <c r="AN244" s="222"/>
      <c r="AO244" s="222"/>
      <c r="AP244" s="222"/>
      <c r="AQ244" s="222"/>
      <c r="AR244" s="222"/>
      <c r="AS244" s="222"/>
      <c r="AT244" s="222"/>
      <c r="AU244" s="222"/>
      <c r="AV244" s="222"/>
      <c r="AW244" s="222"/>
      <c r="AX244" s="222"/>
      <c r="AY244" s="222"/>
      <c r="AZ244" s="222"/>
      <c r="BA244" s="222"/>
      <c r="BB244" s="222"/>
      <c r="BC244" s="222"/>
      <c r="BD244" s="222"/>
      <c r="BE244" s="222"/>
      <c r="BF244" s="222"/>
      <c r="BG244" s="222"/>
      <c r="BH244" s="222"/>
      <c r="BI244" s="222"/>
      <c r="BJ244" s="222"/>
      <c r="BK244" s="222"/>
      <c r="BL244" s="630">
        <f t="shared" si="1"/>
        <v>798000</v>
      </c>
      <c r="BM244" s="222"/>
      <c r="BN244" s="222"/>
      <c r="BO244" s="222"/>
      <c r="BP244" s="222"/>
      <c r="BQ244" s="222"/>
      <c r="BR244" s="222"/>
      <c r="BS244" s="222"/>
      <c r="BT244" s="639">
        <v>798000.0</v>
      </c>
      <c r="BU244" s="222"/>
      <c r="BV244" s="632">
        <f t="shared" si="2"/>
        <v>798000</v>
      </c>
      <c r="BW244" s="633">
        <v>0.0</v>
      </c>
      <c r="BX244" s="633">
        <f t="shared" si="3"/>
        <v>66500</v>
      </c>
      <c r="BY244" s="632">
        <f t="shared" si="4"/>
        <v>731500</v>
      </c>
      <c r="BZ244" s="633">
        <v>0.0</v>
      </c>
      <c r="CA244" s="633">
        <f t="shared" si="5"/>
        <v>66500</v>
      </c>
      <c r="CB244" s="632">
        <f t="shared" si="6"/>
        <v>665000</v>
      </c>
      <c r="CC244" s="633">
        <v>0.0</v>
      </c>
      <c r="CD244" s="633">
        <f t="shared" si="7"/>
        <v>66500</v>
      </c>
      <c r="CE244" s="632">
        <f t="shared" si="8"/>
        <v>598500</v>
      </c>
      <c r="CF244" s="633">
        <v>0.0</v>
      </c>
      <c r="CG244" s="633">
        <f t="shared" si="9"/>
        <v>66500</v>
      </c>
      <c r="CH244" s="632">
        <f t="shared" si="10"/>
        <v>532000</v>
      </c>
      <c r="CI244" s="633">
        <v>0.0</v>
      </c>
      <c r="CJ244" s="633">
        <f t="shared" si="11"/>
        <v>66500</v>
      </c>
      <c r="CK244" s="632">
        <f t="shared" si="12"/>
        <v>465500</v>
      </c>
      <c r="CL244" s="633">
        <v>0.0</v>
      </c>
      <c r="CM244" s="633">
        <f t="shared" si="13"/>
        <v>66500</v>
      </c>
      <c r="CN244" s="632">
        <f t="shared" si="14"/>
        <v>399000</v>
      </c>
      <c r="CO244" s="633">
        <v>0.0</v>
      </c>
      <c r="CP244" s="633">
        <f t="shared" si="15"/>
        <v>66500</v>
      </c>
      <c r="CQ244" s="632">
        <f t="shared" si="16"/>
        <v>332500</v>
      </c>
      <c r="CR244" s="633">
        <v>0.0</v>
      </c>
      <c r="CS244" s="633">
        <f t="shared" si="17"/>
        <v>66500</v>
      </c>
      <c r="CT244" s="632">
        <f t="shared" si="18"/>
        <v>266000</v>
      </c>
      <c r="CU244" s="633">
        <v>0.0</v>
      </c>
      <c r="CV244" s="633">
        <f t="shared" si="19"/>
        <v>66500</v>
      </c>
      <c r="CW244" s="632">
        <f t="shared" si="20"/>
        <v>199500</v>
      </c>
      <c r="CX244" s="633">
        <v>0.0</v>
      </c>
      <c r="CY244" s="633">
        <f t="shared" si="21"/>
        <v>66500</v>
      </c>
      <c r="CZ244" s="632">
        <f t="shared" si="22"/>
        <v>133000</v>
      </c>
      <c r="DA244" s="633">
        <v>0.0</v>
      </c>
      <c r="DB244" s="633">
        <f t="shared" si="23"/>
        <v>66500</v>
      </c>
      <c r="DC244" s="632">
        <f t="shared" si="24"/>
        <v>66500</v>
      </c>
      <c r="DD244" s="633">
        <v>0.0</v>
      </c>
      <c r="DE244" s="632">
        <f t="shared" si="25"/>
        <v>66500</v>
      </c>
      <c r="DF244" s="632">
        <f t="shared" si="26"/>
        <v>0</v>
      </c>
    </row>
    <row r="245" hidden="1">
      <c r="A245" s="643">
        <v>6789017.0</v>
      </c>
      <c r="B245" s="635" t="s">
        <v>29667</v>
      </c>
      <c r="C245" s="636" t="s">
        <v>399</v>
      </c>
      <c r="D245" s="637">
        <v>45763.92212962963</v>
      </c>
      <c r="E245" s="637">
        <v>45763.92375</v>
      </c>
      <c r="F245" s="637">
        <v>45763.924155092594</v>
      </c>
      <c r="G245" s="636"/>
      <c r="H245" s="636" t="s">
        <v>1266</v>
      </c>
      <c r="I245" s="636" t="s">
        <v>29668</v>
      </c>
      <c r="J245" s="636">
        <v>36.0</v>
      </c>
      <c r="K245" s="639">
        <v>798000.0</v>
      </c>
      <c r="L245" s="636" t="s">
        <v>28188</v>
      </c>
      <c r="M245" s="640" t="s">
        <v>29669</v>
      </c>
      <c r="N245" s="636" t="s">
        <v>29037</v>
      </c>
      <c r="O245" s="636" t="s">
        <v>29670</v>
      </c>
      <c r="P245" s="636" t="s">
        <v>29671</v>
      </c>
      <c r="Q245" s="636" t="s">
        <v>29672</v>
      </c>
      <c r="R245" s="222"/>
      <c r="S245" s="641">
        <v>45777.0</v>
      </c>
      <c r="T245" s="631" t="s">
        <v>28223</v>
      </c>
      <c r="U245" s="633">
        <v>798000.0</v>
      </c>
      <c r="V245" s="633">
        <v>774060.0</v>
      </c>
      <c r="W245" s="629"/>
      <c r="X245" s="222"/>
      <c r="Y245" s="222"/>
      <c r="Z245" s="222"/>
      <c r="AA245" s="222"/>
      <c r="AB245" s="222"/>
      <c r="AC245" s="222"/>
      <c r="AD245" s="222"/>
      <c r="AE245" s="222"/>
      <c r="AF245" s="222"/>
      <c r="AG245" s="222"/>
      <c r="AH245" s="22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c r="BL245" s="630">
        <f t="shared" si="1"/>
        <v>798000</v>
      </c>
      <c r="BM245" s="222"/>
      <c r="BN245" s="222"/>
      <c r="BO245" s="222"/>
      <c r="BP245" s="222"/>
      <c r="BQ245" s="222"/>
      <c r="BR245" s="222"/>
      <c r="BS245" s="222"/>
      <c r="BT245" s="639">
        <v>798000.0</v>
      </c>
      <c r="BU245" s="222"/>
      <c r="BV245" s="632">
        <f t="shared" si="2"/>
        <v>798000</v>
      </c>
      <c r="BW245" s="633">
        <v>0.0</v>
      </c>
      <c r="BX245" s="633">
        <f t="shared" si="3"/>
        <v>66500</v>
      </c>
      <c r="BY245" s="632">
        <f t="shared" si="4"/>
        <v>731500</v>
      </c>
      <c r="BZ245" s="633">
        <v>0.0</v>
      </c>
      <c r="CA245" s="633">
        <f t="shared" si="5"/>
        <v>66500</v>
      </c>
      <c r="CB245" s="632">
        <f t="shared" si="6"/>
        <v>665000</v>
      </c>
      <c r="CC245" s="633">
        <v>0.0</v>
      </c>
      <c r="CD245" s="633">
        <f t="shared" si="7"/>
        <v>66500</v>
      </c>
      <c r="CE245" s="632">
        <f t="shared" si="8"/>
        <v>598500</v>
      </c>
      <c r="CF245" s="633">
        <v>0.0</v>
      </c>
      <c r="CG245" s="633">
        <f t="shared" si="9"/>
        <v>66500</v>
      </c>
      <c r="CH245" s="632">
        <f t="shared" si="10"/>
        <v>532000</v>
      </c>
      <c r="CI245" s="633">
        <v>0.0</v>
      </c>
      <c r="CJ245" s="633">
        <f t="shared" si="11"/>
        <v>66500</v>
      </c>
      <c r="CK245" s="632">
        <f t="shared" si="12"/>
        <v>465500</v>
      </c>
      <c r="CL245" s="633">
        <v>0.0</v>
      </c>
      <c r="CM245" s="633">
        <f t="shared" si="13"/>
        <v>66500</v>
      </c>
      <c r="CN245" s="632">
        <f t="shared" si="14"/>
        <v>399000</v>
      </c>
      <c r="CO245" s="633">
        <v>0.0</v>
      </c>
      <c r="CP245" s="633">
        <f t="shared" si="15"/>
        <v>66500</v>
      </c>
      <c r="CQ245" s="632">
        <f t="shared" si="16"/>
        <v>332500</v>
      </c>
      <c r="CR245" s="633">
        <v>0.0</v>
      </c>
      <c r="CS245" s="633">
        <f t="shared" si="17"/>
        <v>66500</v>
      </c>
      <c r="CT245" s="632">
        <f t="shared" si="18"/>
        <v>266000</v>
      </c>
      <c r="CU245" s="633">
        <v>0.0</v>
      </c>
      <c r="CV245" s="633">
        <f t="shared" si="19"/>
        <v>66500</v>
      </c>
      <c r="CW245" s="632">
        <f t="shared" si="20"/>
        <v>199500</v>
      </c>
      <c r="CX245" s="633">
        <v>0.0</v>
      </c>
      <c r="CY245" s="633">
        <f t="shared" si="21"/>
        <v>66500</v>
      </c>
      <c r="CZ245" s="632">
        <f t="shared" si="22"/>
        <v>133000</v>
      </c>
      <c r="DA245" s="633">
        <v>0.0</v>
      </c>
      <c r="DB245" s="633">
        <f t="shared" si="23"/>
        <v>66500</v>
      </c>
      <c r="DC245" s="632">
        <f t="shared" si="24"/>
        <v>66500</v>
      </c>
      <c r="DD245" s="633">
        <v>0.0</v>
      </c>
      <c r="DE245" s="632">
        <f t="shared" si="25"/>
        <v>66500</v>
      </c>
      <c r="DF245" s="632">
        <f t="shared" si="26"/>
        <v>0</v>
      </c>
    </row>
    <row r="246" hidden="1">
      <c r="A246" s="643">
        <v>6789031.0</v>
      </c>
      <c r="B246" s="635" t="s">
        <v>29673</v>
      </c>
      <c r="C246" s="636" t="s">
        <v>399</v>
      </c>
      <c r="D246" s="637">
        <v>45763.94540509259</v>
      </c>
      <c r="E246" s="637">
        <v>45763.947743055556</v>
      </c>
      <c r="F246" s="637">
        <v>45763.948483796295</v>
      </c>
      <c r="G246" s="636"/>
      <c r="H246" s="636" t="s">
        <v>436</v>
      </c>
      <c r="I246" s="636" t="s">
        <v>29674</v>
      </c>
      <c r="J246" s="636"/>
      <c r="K246" s="639">
        <v>798000.0</v>
      </c>
      <c r="L246" s="636" t="s">
        <v>28188</v>
      </c>
      <c r="M246" s="640" t="s">
        <v>29675</v>
      </c>
      <c r="N246" s="636" t="s">
        <v>29676</v>
      </c>
      <c r="O246" s="636" t="s">
        <v>29674</v>
      </c>
      <c r="P246" s="636" t="s">
        <v>29677</v>
      </c>
      <c r="Q246" s="636" t="s">
        <v>29678</v>
      </c>
      <c r="R246" s="222"/>
      <c r="S246" s="641">
        <v>45763.0</v>
      </c>
      <c r="T246" s="631" t="s">
        <v>28202</v>
      </c>
      <c r="U246" s="633">
        <v>200000.0</v>
      </c>
      <c r="V246" s="633">
        <v>191001.0</v>
      </c>
      <c r="W246" s="629"/>
      <c r="X246" s="641">
        <v>45763.0</v>
      </c>
      <c r="Y246" s="631" t="s">
        <v>28202</v>
      </c>
      <c r="Z246" s="633">
        <v>598000.0</v>
      </c>
      <c r="AA246" s="633">
        <v>571091.0</v>
      </c>
      <c r="AB246" s="222"/>
      <c r="AC246" s="222"/>
      <c r="AD246" s="222"/>
      <c r="AE246" s="222"/>
      <c r="AF246" s="222"/>
      <c r="AG246" s="222"/>
      <c r="AH246" s="222"/>
      <c r="AI246" s="222"/>
      <c r="AJ246" s="222"/>
      <c r="AK246" s="222"/>
      <c r="AL246" s="222"/>
      <c r="AM246" s="222"/>
      <c r="AN246" s="222"/>
      <c r="AO246" s="222"/>
      <c r="AP246" s="222"/>
      <c r="AQ246" s="222"/>
      <c r="AR246" s="222"/>
      <c r="AS246" s="222"/>
      <c r="AT246" s="222"/>
      <c r="AU246" s="222"/>
      <c r="AV246" s="222"/>
      <c r="AW246" s="222"/>
      <c r="AX246" s="222"/>
      <c r="AY246" s="222"/>
      <c r="AZ246" s="222"/>
      <c r="BA246" s="222"/>
      <c r="BB246" s="222"/>
      <c r="BC246" s="222"/>
      <c r="BD246" s="222"/>
      <c r="BE246" s="222"/>
      <c r="BF246" s="222"/>
      <c r="BG246" s="222"/>
      <c r="BH246" s="222"/>
      <c r="BI246" s="222"/>
      <c r="BJ246" s="222"/>
      <c r="BK246" s="222"/>
      <c r="BL246" s="630">
        <f t="shared" si="1"/>
        <v>798000</v>
      </c>
      <c r="BM246" s="222"/>
      <c r="BN246" s="222"/>
      <c r="BO246" s="222"/>
      <c r="BP246" s="222"/>
      <c r="BQ246" s="222"/>
      <c r="BR246" s="222"/>
      <c r="BS246" s="222"/>
      <c r="BT246" s="639">
        <v>798000.0</v>
      </c>
      <c r="BU246" s="222"/>
      <c r="BV246" s="632">
        <f t="shared" si="2"/>
        <v>798000</v>
      </c>
      <c r="BW246" s="633">
        <v>0.0</v>
      </c>
      <c r="BX246" s="633">
        <f t="shared" si="3"/>
        <v>66500</v>
      </c>
      <c r="BY246" s="632">
        <f t="shared" si="4"/>
        <v>731500</v>
      </c>
      <c r="BZ246" s="633">
        <v>0.0</v>
      </c>
      <c r="CA246" s="633">
        <f t="shared" si="5"/>
        <v>66500</v>
      </c>
      <c r="CB246" s="632">
        <f t="shared" si="6"/>
        <v>665000</v>
      </c>
      <c r="CC246" s="633">
        <v>0.0</v>
      </c>
      <c r="CD246" s="633">
        <f t="shared" si="7"/>
        <v>66500</v>
      </c>
      <c r="CE246" s="632">
        <f t="shared" si="8"/>
        <v>598500</v>
      </c>
      <c r="CF246" s="633">
        <v>0.0</v>
      </c>
      <c r="CG246" s="633">
        <f t="shared" si="9"/>
        <v>66500</v>
      </c>
      <c r="CH246" s="632">
        <f t="shared" si="10"/>
        <v>532000</v>
      </c>
      <c r="CI246" s="633">
        <v>0.0</v>
      </c>
      <c r="CJ246" s="633">
        <f t="shared" si="11"/>
        <v>66500</v>
      </c>
      <c r="CK246" s="632">
        <f t="shared" si="12"/>
        <v>465500</v>
      </c>
      <c r="CL246" s="633">
        <v>0.0</v>
      </c>
      <c r="CM246" s="633">
        <f t="shared" si="13"/>
        <v>66500</v>
      </c>
      <c r="CN246" s="632">
        <f t="shared" si="14"/>
        <v>399000</v>
      </c>
      <c r="CO246" s="633">
        <v>0.0</v>
      </c>
      <c r="CP246" s="633">
        <f t="shared" si="15"/>
        <v>66500</v>
      </c>
      <c r="CQ246" s="632">
        <f t="shared" si="16"/>
        <v>332500</v>
      </c>
      <c r="CR246" s="633">
        <v>0.0</v>
      </c>
      <c r="CS246" s="633">
        <f t="shared" si="17"/>
        <v>66500</v>
      </c>
      <c r="CT246" s="632">
        <f t="shared" si="18"/>
        <v>266000</v>
      </c>
      <c r="CU246" s="633">
        <v>0.0</v>
      </c>
      <c r="CV246" s="633">
        <f t="shared" si="19"/>
        <v>66500</v>
      </c>
      <c r="CW246" s="632">
        <f t="shared" si="20"/>
        <v>199500</v>
      </c>
      <c r="CX246" s="633">
        <v>0.0</v>
      </c>
      <c r="CY246" s="633">
        <f t="shared" si="21"/>
        <v>66500</v>
      </c>
      <c r="CZ246" s="632">
        <f t="shared" si="22"/>
        <v>133000</v>
      </c>
      <c r="DA246" s="633">
        <v>0.0</v>
      </c>
      <c r="DB246" s="633">
        <f t="shared" si="23"/>
        <v>66500</v>
      </c>
      <c r="DC246" s="632">
        <f t="shared" si="24"/>
        <v>66500</v>
      </c>
      <c r="DD246" s="633">
        <v>0.0</v>
      </c>
      <c r="DE246" s="632">
        <f t="shared" si="25"/>
        <v>66500</v>
      </c>
      <c r="DF246" s="632">
        <f t="shared" si="26"/>
        <v>0</v>
      </c>
    </row>
    <row r="247" hidden="1">
      <c r="A247" s="643">
        <v>6789074.0</v>
      </c>
      <c r="B247" s="635" t="s">
        <v>29679</v>
      </c>
      <c r="C247" s="636" t="s">
        <v>399</v>
      </c>
      <c r="D247" s="637">
        <v>45763.98556712963</v>
      </c>
      <c r="E247" s="637">
        <v>45763.987291666665</v>
      </c>
      <c r="F247" s="637">
        <v>45763.98880787037</v>
      </c>
      <c r="G247" s="636"/>
      <c r="H247" s="636" t="s">
        <v>29652</v>
      </c>
      <c r="I247" s="636" t="s">
        <v>29680</v>
      </c>
      <c r="J247" s="636">
        <v>36.0</v>
      </c>
      <c r="K247" s="639">
        <v>798000.0</v>
      </c>
      <c r="L247" s="636" t="s">
        <v>28188</v>
      </c>
      <c r="M247" s="640" t="s">
        <v>29681</v>
      </c>
      <c r="N247" s="636" t="s">
        <v>29682</v>
      </c>
      <c r="O247" s="636" t="s">
        <v>29680</v>
      </c>
      <c r="P247" s="636" t="s">
        <v>29683</v>
      </c>
      <c r="Q247" s="636" t="s">
        <v>29684</v>
      </c>
      <c r="R247" s="222"/>
      <c r="S247" s="641">
        <v>45768.0</v>
      </c>
      <c r="T247" s="631" t="s">
        <v>28886</v>
      </c>
      <c r="U247" s="633">
        <v>7980000.0</v>
      </c>
      <c r="V247" s="222"/>
      <c r="W247" s="629"/>
      <c r="X247" s="222"/>
      <c r="Y247" s="222"/>
      <c r="Z247" s="222"/>
      <c r="AA247" s="222"/>
      <c r="AB247" s="222"/>
      <c r="AC247" s="222"/>
      <c r="AD247" s="222"/>
      <c r="AE247" s="222"/>
      <c r="AF247" s="222"/>
      <c r="AG247" s="222"/>
      <c r="AH247" s="22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c r="BL247" s="630">
        <f t="shared" si="1"/>
        <v>7980000</v>
      </c>
      <c r="BM247" s="222"/>
      <c r="BN247" s="222"/>
      <c r="BO247" s="222"/>
      <c r="BP247" s="222"/>
      <c r="BQ247" s="222"/>
      <c r="BR247" s="222"/>
      <c r="BS247" s="222"/>
      <c r="BT247" s="639">
        <v>798000.0</v>
      </c>
      <c r="BU247" s="222"/>
      <c r="BV247" s="632">
        <f t="shared" si="2"/>
        <v>798000</v>
      </c>
      <c r="BW247" s="633">
        <v>0.0</v>
      </c>
      <c r="BX247" s="633">
        <f t="shared" si="3"/>
        <v>66500</v>
      </c>
      <c r="BY247" s="632">
        <f t="shared" si="4"/>
        <v>731500</v>
      </c>
      <c r="BZ247" s="633">
        <v>0.0</v>
      </c>
      <c r="CA247" s="633">
        <f t="shared" si="5"/>
        <v>66500</v>
      </c>
      <c r="CB247" s="632">
        <f t="shared" si="6"/>
        <v>665000</v>
      </c>
      <c r="CC247" s="633">
        <v>0.0</v>
      </c>
      <c r="CD247" s="633">
        <f t="shared" si="7"/>
        <v>66500</v>
      </c>
      <c r="CE247" s="632">
        <f t="shared" si="8"/>
        <v>598500</v>
      </c>
      <c r="CF247" s="633">
        <v>0.0</v>
      </c>
      <c r="CG247" s="633">
        <f t="shared" si="9"/>
        <v>66500</v>
      </c>
      <c r="CH247" s="632">
        <f t="shared" si="10"/>
        <v>532000</v>
      </c>
      <c r="CI247" s="633">
        <v>0.0</v>
      </c>
      <c r="CJ247" s="633">
        <f t="shared" si="11"/>
        <v>66500</v>
      </c>
      <c r="CK247" s="632">
        <f t="shared" si="12"/>
        <v>465500</v>
      </c>
      <c r="CL247" s="633">
        <v>0.0</v>
      </c>
      <c r="CM247" s="633">
        <f t="shared" si="13"/>
        <v>66500</v>
      </c>
      <c r="CN247" s="632">
        <f t="shared" si="14"/>
        <v>399000</v>
      </c>
      <c r="CO247" s="633">
        <v>0.0</v>
      </c>
      <c r="CP247" s="633">
        <f t="shared" si="15"/>
        <v>66500</v>
      </c>
      <c r="CQ247" s="632">
        <f t="shared" si="16"/>
        <v>332500</v>
      </c>
      <c r="CR247" s="633">
        <v>0.0</v>
      </c>
      <c r="CS247" s="633">
        <f t="shared" si="17"/>
        <v>66500</v>
      </c>
      <c r="CT247" s="632">
        <f t="shared" si="18"/>
        <v>266000</v>
      </c>
      <c r="CU247" s="633">
        <v>0.0</v>
      </c>
      <c r="CV247" s="633">
        <f t="shared" si="19"/>
        <v>66500</v>
      </c>
      <c r="CW247" s="632">
        <f t="shared" si="20"/>
        <v>199500</v>
      </c>
      <c r="CX247" s="633">
        <v>0.0</v>
      </c>
      <c r="CY247" s="633">
        <f t="shared" si="21"/>
        <v>66500</v>
      </c>
      <c r="CZ247" s="632">
        <f t="shared" si="22"/>
        <v>133000</v>
      </c>
      <c r="DA247" s="633">
        <v>0.0</v>
      </c>
      <c r="DB247" s="633">
        <f t="shared" si="23"/>
        <v>66500</v>
      </c>
      <c r="DC247" s="632">
        <f t="shared" si="24"/>
        <v>66500</v>
      </c>
      <c r="DD247" s="633">
        <v>0.0</v>
      </c>
      <c r="DE247" s="632">
        <f t="shared" si="25"/>
        <v>66500</v>
      </c>
      <c r="DF247" s="632">
        <f t="shared" si="26"/>
        <v>0</v>
      </c>
    </row>
    <row r="248" hidden="1">
      <c r="A248" s="643">
        <v>6789314.0</v>
      </c>
      <c r="B248" s="635" t="s">
        <v>29685</v>
      </c>
      <c r="C248" s="636" t="s">
        <v>399</v>
      </c>
      <c r="D248" s="637">
        <v>45764.40655092592</v>
      </c>
      <c r="E248" s="637">
        <v>45764.40791666666</v>
      </c>
      <c r="F248" s="637">
        <v>45764.4084375</v>
      </c>
      <c r="G248" s="636"/>
      <c r="H248" s="636" t="s">
        <v>751</v>
      </c>
      <c r="I248" s="636" t="s">
        <v>29686</v>
      </c>
      <c r="J248" s="636" t="s">
        <v>25897</v>
      </c>
      <c r="K248" s="639">
        <v>798000.0</v>
      </c>
      <c r="L248" s="636" t="s">
        <v>28188</v>
      </c>
      <c r="M248" s="640" t="s">
        <v>29687</v>
      </c>
      <c r="N248" s="636" t="s">
        <v>26966</v>
      </c>
      <c r="O248" s="636" t="s">
        <v>29688</v>
      </c>
      <c r="P248" s="636" t="s">
        <v>29689</v>
      </c>
      <c r="Q248" s="636" t="s">
        <v>29690</v>
      </c>
      <c r="R248" s="222"/>
      <c r="S248" s="222"/>
      <c r="T248" s="222"/>
      <c r="U248" s="628"/>
      <c r="V248" s="222"/>
      <c r="W248" s="629"/>
      <c r="X248" s="222"/>
      <c r="Y248" s="222"/>
      <c r="Z248" s="222"/>
      <c r="AA248" s="222"/>
      <c r="AB248" s="222"/>
      <c r="AC248" s="222"/>
      <c r="AD248" s="222"/>
      <c r="AE248" s="222"/>
      <c r="AF248" s="222"/>
      <c r="AG248" s="222"/>
      <c r="AH248" s="222"/>
      <c r="AI248" s="222"/>
      <c r="AJ248" s="222"/>
      <c r="AK248" s="222"/>
      <c r="AL248" s="222"/>
      <c r="AM248" s="222"/>
      <c r="AN248" s="222"/>
      <c r="AO248" s="222"/>
      <c r="AP248" s="222"/>
      <c r="AQ248" s="222"/>
      <c r="AR248" s="222"/>
      <c r="AS248" s="222"/>
      <c r="AT248" s="222"/>
      <c r="AU248" s="222"/>
      <c r="AV248" s="222"/>
      <c r="AW248" s="222"/>
      <c r="AX248" s="222"/>
      <c r="AY248" s="222"/>
      <c r="AZ248" s="222"/>
      <c r="BA248" s="222"/>
      <c r="BB248" s="222"/>
      <c r="BC248" s="222"/>
      <c r="BD248" s="222"/>
      <c r="BE248" s="222"/>
      <c r="BF248" s="222"/>
      <c r="BG248" s="222"/>
      <c r="BH248" s="222"/>
      <c r="BI248" s="222"/>
      <c r="BJ248" s="222"/>
      <c r="BK248" s="222"/>
      <c r="BL248" s="630">
        <f t="shared" si="1"/>
        <v>0</v>
      </c>
      <c r="BM248" s="222"/>
      <c r="BN248" s="222"/>
      <c r="BO248" s="222"/>
      <c r="BP248" s="222"/>
      <c r="BQ248" s="222"/>
      <c r="BR248" s="631" t="s">
        <v>16</v>
      </c>
      <c r="BS248" s="222"/>
      <c r="BT248" s="639">
        <v>798000.0</v>
      </c>
      <c r="BU248" s="222"/>
      <c r="BV248" s="632">
        <f t="shared" si="2"/>
        <v>798000</v>
      </c>
      <c r="BW248" s="633">
        <v>0.0</v>
      </c>
      <c r="BX248" s="633">
        <f t="shared" si="3"/>
        <v>66500</v>
      </c>
      <c r="BY248" s="632">
        <f t="shared" si="4"/>
        <v>731500</v>
      </c>
      <c r="BZ248" s="633">
        <v>0.0</v>
      </c>
      <c r="CA248" s="633">
        <f t="shared" si="5"/>
        <v>66500</v>
      </c>
      <c r="CB248" s="632">
        <f t="shared" si="6"/>
        <v>665000</v>
      </c>
      <c r="CC248" s="633">
        <v>0.0</v>
      </c>
      <c r="CD248" s="633">
        <f t="shared" si="7"/>
        <v>66500</v>
      </c>
      <c r="CE248" s="632">
        <f t="shared" si="8"/>
        <v>598500</v>
      </c>
      <c r="CF248" s="633">
        <v>0.0</v>
      </c>
      <c r="CG248" s="633">
        <f t="shared" si="9"/>
        <v>66500</v>
      </c>
      <c r="CH248" s="632">
        <f t="shared" si="10"/>
        <v>532000</v>
      </c>
      <c r="CI248" s="633">
        <v>0.0</v>
      </c>
      <c r="CJ248" s="633">
        <f t="shared" si="11"/>
        <v>66500</v>
      </c>
      <c r="CK248" s="632">
        <f t="shared" si="12"/>
        <v>465500</v>
      </c>
      <c r="CL248" s="633">
        <v>0.0</v>
      </c>
      <c r="CM248" s="633">
        <f t="shared" si="13"/>
        <v>66500</v>
      </c>
      <c r="CN248" s="632">
        <f t="shared" si="14"/>
        <v>399000</v>
      </c>
      <c r="CO248" s="633">
        <v>0.0</v>
      </c>
      <c r="CP248" s="633">
        <f t="shared" si="15"/>
        <v>66500</v>
      </c>
      <c r="CQ248" s="632">
        <f t="shared" si="16"/>
        <v>332500</v>
      </c>
      <c r="CR248" s="633">
        <v>0.0</v>
      </c>
      <c r="CS248" s="633">
        <f t="shared" si="17"/>
        <v>66500</v>
      </c>
      <c r="CT248" s="632">
        <f t="shared" si="18"/>
        <v>266000</v>
      </c>
      <c r="CU248" s="633">
        <v>0.0</v>
      </c>
      <c r="CV248" s="633">
        <f t="shared" si="19"/>
        <v>66500</v>
      </c>
      <c r="CW248" s="632">
        <f t="shared" si="20"/>
        <v>199500</v>
      </c>
      <c r="CX248" s="633">
        <v>0.0</v>
      </c>
      <c r="CY248" s="633">
        <f t="shared" si="21"/>
        <v>66500</v>
      </c>
      <c r="CZ248" s="632">
        <f t="shared" si="22"/>
        <v>133000</v>
      </c>
      <c r="DA248" s="633">
        <v>0.0</v>
      </c>
      <c r="DB248" s="633">
        <f t="shared" si="23"/>
        <v>66500</v>
      </c>
      <c r="DC248" s="632">
        <f t="shared" si="24"/>
        <v>66500</v>
      </c>
      <c r="DD248" s="633">
        <v>0.0</v>
      </c>
      <c r="DE248" s="632">
        <f t="shared" si="25"/>
        <v>66500</v>
      </c>
      <c r="DF248" s="632">
        <f t="shared" si="26"/>
        <v>0</v>
      </c>
    </row>
    <row r="249" hidden="1">
      <c r="A249" s="643">
        <v>6791796.0</v>
      </c>
      <c r="B249" s="635" t="s">
        <v>29691</v>
      </c>
      <c r="C249" s="636" t="s">
        <v>399</v>
      </c>
      <c r="D249" s="637">
        <v>45764.52909722222</v>
      </c>
      <c r="E249" s="637">
        <v>45764.53037037037</v>
      </c>
      <c r="F249" s="637">
        <v>45764.5309837963</v>
      </c>
      <c r="G249" s="636"/>
      <c r="H249" s="636" t="s">
        <v>622</v>
      </c>
      <c r="I249" s="636" t="s">
        <v>29692</v>
      </c>
      <c r="J249" s="636">
        <v>60.0</v>
      </c>
      <c r="K249" s="639">
        <v>798000.0</v>
      </c>
      <c r="L249" s="636" t="s">
        <v>28188</v>
      </c>
      <c r="M249" s="640" t="s">
        <v>29693</v>
      </c>
      <c r="N249" s="636" t="s">
        <v>29694</v>
      </c>
      <c r="O249" s="636" t="s">
        <v>29695</v>
      </c>
      <c r="P249" s="636" t="s">
        <v>29696</v>
      </c>
      <c r="Q249" s="636" t="s">
        <v>29697</v>
      </c>
      <c r="R249" s="222"/>
      <c r="S249" s="641">
        <v>45764.0</v>
      </c>
      <c r="T249" s="631" t="s">
        <v>28280</v>
      </c>
      <c r="U249" s="633">
        <v>100000.0</v>
      </c>
      <c r="V249" s="633">
        <v>100000.0</v>
      </c>
      <c r="W249" s="629"/>
      <c r="X249" s="222"/>
      <c r="Y249" s="222"/>
      <c r="Z249" s="222"/>
      <c r="AA249" s="222"/>
      <c r="AB249" s="222"/>
      <c r="AC249" s="222"/>
      <c r="AD249" s="222"/>
      <c r="AE249" s="222"/>
      <c r="AF249" s="222"/>
      <c r="AG249" s="222"/>
      <c r="AH249" s="222"/>
      <c r="AI249" s="222"/>
      <c r="AJ249" s="222"/>
      <c r="AK249" s="222"/>
      <c r="AL249" s="222"/>
      <c r="AM249" s="222"/>
      <c r="AN249" s="222"/>
      <c r="AO249" s="222"/>
      <c r="AP249" s="222"/>
      <c r="AQ249" s="222"/>
      <c r="AR249" s="222"/>
      <c r="AS249" s="222"/>
      <c r="AT249" s="222"/>
      <c r="AU249" s="222"/>
      <c r="AV249" s="222"/>
      <c r="AW249" s="222"/>
      <c r="AX249" s="222"/>
      <c r="AY249" s="222"/>
      <c r="AZ249" s="222"/>
      <c r="BA249" s="222"/>
      <c r="BB249" s="222"/>
      <c r="BC249" s="222"/>
      <c r="BD249" s="222"/>
      <c r="BE249" s="222"/>
      <c r="BF249" s="222"/>
      <c r="BG249" s="222"/>
      <c r="BH249" s="222"/>
      <c r="BI249" s="222"/>
      <c r="BJ249" s="222"/>
      <c r="BK249" s="222"/>
      <c r="BL249" s="630">
        <f t="shared" si="1"/>
        <v>100000</v>
      </c>
      <c r="BM249" s="222"/>
      <c r="BN249" s="222"/>
      <c r="BO249" s="222"/>
      <c r="BP249" s="222"/>
      <c r="BQ249" s="222"/>
      <c r="BR249" s="222"/>
      <c r="BS249" s="222"/>
      <c r="BT249" s="639">
        <v>798000.0</v>
      </c>
      <c r="BU249" s="222"/>
      <c r="BV249" s="632">
        <f t="shared" si="2"/>
        <v>798000</v>
      </c>
      <c r="BW249" s="633">
        <v>0.0</v>
      </c>
      <c r="BX249" s="633">
        <f t="shared" si="3"/>
        <v>66500</v>
      </c>
      <c r="BY249" s="632">
        <f t="shared" si="4"/>
        <v>731500</v>
      </c>
      <c r="BZ249" s="633">
        <v>0.0</v>
      </c>
      <c r="CA249" s="633">
        <f t="shared" si="5"/>
        <v>66500</v>
      </c>
      <c r="CB249" s="632">
        <f t="shared" si="6"/>
        <v>665000</v>
      </c>
      <c r="CC249" s="633">
        <v>0.0</v>
      </c>
      <c r="CD249" s="633">
        <f t="shared" si="7"/>
        <v>66500</v>
      </c>
      <c r="CE249" s="632">
        <f t="shared" si="8"/>
        <v>598500</v>
      </c>
      <c r="CF249" s="633">
        <v>0.0</v>
      </c>
      <c r="CG249" s="633">
        <f t="shared" si="9"/>
        <v>66500</v>
      </c>
      <c r="CH249" s="632">
        <f t="shared" si="10"/>
        <v>532000</v>
      </c>
      <c r="CI249" s="633">
        <v>0.0</v>
      </c>
      <c r="CJ249" s="633">
        <f t="shared" si="11"/>
        <v>66500</v>
      </c>
      <c r="CK249" s="632">
        <f t="shared" si="12"/>
        <v>465500</v>
      </c>
      <c r="CL249" s="633">
        <v>0.0</v>
      </c>
      <c r="CM249" s="633">
        <f t="shared" si="13"/>
        <v>66500</v>
      </c>
      <c r="CN249" s="632">
        <f t="shared" si="14"/>
        <v>399000</v>
      </c>
      <c r="CO249" s="633">
        <v>0.0</v>
      </c>
      <c r="CP249" s="633">
        <f t="shared" si="15"/>
        <v>66500</v>
      </c>
      <c r="CQ249" s="632">
        <f t="shared" si="16"/>
        <v>332500</v>
      </c>
      <c r="CR249" s="633">
        <v>0.0</v>
      </c>
      <c r="CS249" s="633">
        <f t="shared" si="17"/>
        <v>66500</v>
      </c>
      <c r="CT249" s="632">
        <f t="shared" si="18"/>
        <v>266000</v>
      </c>
      <c r="CU249" s="633">
        <v>0.0</v>
      </c>
      <c r="CV249" s="633">
        <f t="shared" si="19"/>
        <v>66500</v>
      </c>
      <c r="CW249" s="632">
        <f t="shared" si="20"/>
        <v>199500</v>
      </c>
      <c r="CX249" s="633">
        <v>0.0</v>
      </c>
      <c r="CY249" s="633">
        <f t="shared" si="21"/>
        <v>66500</v>
      </c>
      <c r="CZ249" s="632">
        <f t="shared" si="22"/>
        <v>133000</v>
      </c>
      <c r="DA249" s="633">
        <v>0.0</v>
      </c>
      <c r="DB249" s="633">
        <f t="shared" si="23"/>
        <v>66500</v>
      </c>
      <c r="DC249" s="632">
        <f t="shared" si="24"/>
        <v>66500</v>
      </c>
      <c r="DD249" s="633">
        <v>0.0</v>
      </c>
      <c r="DE249" s="632">
        <f t="shared" si="25"/>
        <v>66500</v>
      </c>
      <c r="DF249" s="632">
        <f t="shared" si="26"/>
        <v>0</v>
      </c>
    </row>
    <row r="250" hidden="1">
      <c r="A250" s="643">
        <v>6793044.0</v>
      </c>
      <c r="B250" s="635" t="s">
        <v>29698</v>
      </c>
      <c r="C250" s="636" t="s">
        <v>399</v>
      </c>
      <c r="D250" s="637">
        <v>45764.602800925924</v>
      </c>
      <c r="E250" s="637">
        <v>45764.603368055556</v>
      </c>
      <c r="F250" s="637">
        <v>45764.60364583333</v>
      </c>
      <c r="G250" s="636"/>
      <c r="H250" s="636" t="s">
        <v>652</v>
      </c>
      <c r="I250" s="636" t="s">
        <v>29699</v>
      </c>
      <c r="J250" s="636">
        <v>36.0</v>
      </c>
      <c r="K250" s="639">
        <v>1980000.0</v>
      </c>
      <c r="L250" s="636" t="s">
        <v>28196</v>
      </c>
      <c r="M250" s="640" t="s">
        <v>29700</v>
      </c>
      <c r="N250" s="636" t="s">
        <v>25964</v>
      </c>
      <c r="O250" s="636" t="s">
        <v>29701</v>
      </c>
      <c r="P250" s="636" t="s">
        <v>29702</v>
      </c>
      <c r="Q250" s="636" t="s">
        <v>29703</v>
      </c>
      <c r="R250" s="222"/>
      <c r="S250" s="641">
        <v>45764.0</v>
      </c>
      <c r="T250" s="631" t="s">
        <v>28202</v>
      </c>
      <c r="U250" s="633">
        <v>700000.0</v>
      </c>
      <c r="V250" s="633">
        <v>668501.0</v>
      </c>
      <c r="W250" s="629"/>
      <c r="X250" s="222"/>
      <c r="Y250" s="222"/>
      <c r="Z250" s="222"/>
      <c r="AA250" s="222"/>
      <c r="AB250" s="222"/>
      <c r="AC250" s="222"/>
      <c r="AD250" s="222"/>
      <c r="AE250" s="222"/>
      <c r="AF250" s="222"/>
      <c r="AG250" s="222"/>
      <c r="AH250" s="222"/>
      <c r="AI250" s="222"/>
      <c r="AJ250" s="222"/>
      <c r="AK250" s="222"/>
      <c r="AL250" s="222"/>
      <c r="AM250" s="222"/>
      <c r="AN250" s="222"/>
      <c r="AO250" s="222"/>
      <c r="AP250" s="222"/>
      <c r="AQ250" s="222"/>
      <c r="AR250" s="222"/>
      <c r="AS250" s="222"/>
      <c r="AT250" s="222"/>
      <c r="AU250" s="222"/>
      <c r="AV250" s="222"/>
      <c r="AW250" s="222"/>
      <c r="AX250" s="222"/>
      <c r="AY250" s="222"/>
      <c r="AZ250" s="222"/>
      <c r="BA250" s="222"/>
      <c r="BB250" s="222"/>
      <c r="BC250" s="222"/>
      <c r="BD250" s="222"/>
      <c r="BE250" s="222"/>
      <c r="BF250" s="222"/>
      <c r="BG250" s="222"/>
      <c r="BH250" s="222"/>
      <c r="BI250" s="222"/>
      <c r="BJ250" s="222"/>
      <c r="BK250" s="222"/>
      <c r="BL250" s="630">
        <f t="shared" si="1"/>
        <v>700000</v>
      </c>
      <c r="BM250" s="222"/>
      <c r="BN250" s="222"/>
      <c r="BO250" s="222"/>
      <c r="BP250" s="222"/>
      <c r="BQ250" s="222"/>
      <c r="BR250" s="222"/>
      <c r="BS250" s="222"/>
      <c r="BT250" s="639">
        <v>1980000.0</v>
      </c>
      <c r="BU250" s="222"/>
      <c r="BV250" s="632">
        <f t="shared" si="2"/>
        <v>1980000</v>
      </c>
      <c r="BW250" s="633">
        <v>0.0</v>
      </c>
      <c r="BX250" s="633">
        <f t="shared" si="3"/>
        <v>165000</v>
      </c>
      <c r="BY250" s="632">
        <f t="shared" si="4"/>
        <v>1815000</v>
      </c>
      <c r="BZ250" s="633">
        <v>0.0</v>
      </c>
      <c r="CA250" s="633">
        <f t="shared" si="5"/>
        <v>165000</v>
      </c>
      <c r="CB250" s="632">
        <f t="shared" si="6"/>
        <v>1650000</v>
      </c>
      <c r="CC250" s="633">
        <v>0.0</v>
      </c>
      <c r="CD250" s="633">
        <f t="shared" si="7"/>
        <v>165000</v>
      </c>
      <c r="CE250" s="632">
        <f t="shared" si="8"/>
        <v>1485000</v>
      </c>
      <c r="CF250" s="633">
        <v>0.0</v>
      </c>
      <c r="CG250" s="633">
        <f t="shared" si="9"/>
        <v>165000</v>
      </c>
      <c r="CH250" s="632">
        <f t="shared" si="10"/>
        <v>1320000</v>
      </c>
      <c r="CI250" s="633">
        <v>0.0</v>
      </c>
      <c r="CJ250" s="633">
        <f t="shared" si="11"/>
        <v>165000</v>
      </c>
      <c r="CK250" s="632">
        <f t="shared" si="12"/>
        <v>1155000</v>
      </c>
      <c r="CL250" s="633">
        <v>0.0</v>
      </c>
      <c r="CM250" s="633">
        <f t="shared" si="13"/>
        <v>165000</v>
      </c>
      <c r="CN250" s="632">
        <f t="shared" si="14"/>
        <v>990000</v>
      </c>
      <c r="CO250" s="633">
        <v>0.0</v>
      </c>
      <c r="CP250" s="633">
        <f t="shared" si="15"/>
        <v>165000</v>
      </c>
      <c r="CQ250" s="632">
        <f t="shared" si="16"/>
        <v>825000</v>
      </c>
      <c r="CR250" s="633">
        <v>0.0</v>
      </c>
      <c r="CS250" s="633">
        <f t="shared" si="17"/>
        <v>165000</v>
      </c>
      <c r="CT250" s="632">
        <f t="shared" si="18"/>
        <v>660000</v>
      </c>
      <c r="CU250" s="633">
        <v>0.0</v>
      </c>
      <c r="CV250" s="633">
        <f t="shared" si="19"/>
        <v>165000</v>
      </c>
      <c r="CW250" s="632">
        <f t="shared" si="20"/>
        <v>495000</v>
      </c>
      <c r="CX250" s="633">
        <v>0.0</v>
      </c>
      <c r="CY250" s="633">
        <f t="shared" si="21"/>
        <v>165000</v>
      </c>
      <c r="CZ250" s="632">
        <f t="shared" si="22"/>
        <v>330000</v>
      </c>
      <c r="DA250" s="633">
        <v>0.0</v>
      </c>
      <c r="DB250" s="633">
        <f t="shared" si="23"/>
        <v>165000</v>
      </c>
      <c r="DC250" s="632">
        <f t="shared" si="24"/>
        <v>165000</v>
      </c>
      <c r="DD250" s="633">
        <v>0.0</v>
      </c>
      <c r="DE250" s="632">
        <f t="shared" si="25"/>
        <v>165000</v>
      </c>
      <c r="DF250" s="632">
        <f t="shared" si="26"/>
        <v>0</v>
      </c>
    </row>
    <row r="251" hidden="1">
      <c r="A251" s="643">
        <v>6793794.0</v>
      </c>
      <c r="B251" s="635" t="s">
        <v>29704</v>
      </c>
      <c r="C251" s="636" t="s">
        <v>399</v>
      </c>
      <c r="D251" s="637">
        <v>45764.63626157407</v>
      </c>
      <c r="E251" s="637">
        <v>45764.637395833335</v>
      </c>
      <c r="F251" s="637">
        <v>45764.63829861111</v>
      </c>
      <c r="G251" s="636"/>
      <c r="H251" s="636" t="s">
        <v>1266</v>
      </c>
      <c r="I251" s="636" t="s">
        <v>29705</v>
      </c>
      <c r="J251" s="636">
        <v>60.0</v>
      </c>
      <c r="K251" s="639">
        <v>1980000.0</v>
      </c>
      <c r="L251" s="636" t="s">
        <v>28196</v>
      </c>
      <c r="M251" s="640" t="s">
        <v>29706</v>
      </c>
      <c r="N251" s="636" t="s">
        <v>29707</v>
      </c>
      <c r="O251" s="636" t="s">
        <v>29708</v>
      </c>
      <c r="P251" s="636" t="s">
        <v>29709</v>
      </c>
      <c r="Q251" s="636" t="s">
        <v>29710</v>
      </c>
      <c r="R251" s="222"/>
      <c r="S251" s="641">
        <v>45764.0</v>
      </c>
      <c r="T251" s="631" t="s">
        <v>28280</v>
      </c>
      <c r="U251" s="633">
        <v>10000.0</v>
      </c>
      <c r="V251" s="633">
        <v>10000.0</v>
      </c>
      <c r="W251" s="629"/>
      <c r="X251" s="222"/>
      <c r="Y251" s="222"/>
      <c r="Z251" s="222"/>
      <c r="AA251" s="222"/>
      <c r="AB251" s="222"/>
      <c r="AC251" s="222"/>
      <c r="AD251" s="222"/>
      <c r="AE251" s="222"/>
      <c r="AF251" s="222"/>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c r="BL251" s="630">
        <f t="shared" si="1"/>
        <v>10000</v>
      </c>
      <c r="BM251" s="222"/>
      <c r="BN251" s="222"/>
      <c r="BO251" s="222"/>
      <c r="BP251" s="222"/>
      <c r="BQ251" s="222"/>
      <c r="BR251" s="222"/>
      <c r="BS251" s="222"/>
      <c r="BT251" s="639">
        <v>1980000.0</v>
      </c>
      <c r="BU251" s="222"/>
      <c r="BV251" s="632">
        <f t="shared" si="2"/>
        <v>1980000</v>
      </c>
      <c r="BW251" s="633">
        <v>0.0</v>
      </c>
      <c r="BX251" s="633">
        <f t="shared" si="3"/>
        <v>165000</v>
      </c>
      <c r="BY251" s="632">
        <f t="shared" si="4"/>
        <v>1815000</v>
      </c>
      <c r="BZ251" s="633">
        <v>0.0</v>
      </c>
      <c r="CA251" s="633">
        <f t="shared" si="5"/>
        <v>165000</v>
      </c>
      <c r="CB251" s="632">
        <f t="shared" si="6"/>
        <v>1650000</v>
      </c>
      <c r="CC251" s="633">
        <v>0.0</v>
      </c>
      <c r="CD251" s="633">
        <f t="shared" si="7"/>
        <v>165000</v>
      </c>
      <c r="CE251" s="632">
        <f t="shared" si="8"/>
        <v>1485000</v>
      </c>
      <c r="CF251" s="633">
        <v>0.0</v>
      </c>
      <c r="CG251" s="633">
        <f t="shared" si="9"/>
        <v>165000</v>
      </c>
      <c r="CH251" s="632">
        <f t="shared" si="10"/>
        <v>1320000</v>
      </c>
      <c r="CI251" s="633">
        <v>0.0</v>
      </c>
      <c r="CJ251" s="633">
        <f t="shared" si="11"/>
        <v>165000</v>
      </c>
      <c r="CK251" s="632">
        <f t="shared" si="12"/>
        <v>1155000</v>
      </c>
      <c r="CL251" s="633">
        <v>0.0</v>
      </c>
      <c r="CM251" s="633">
        <f t="shared" si="13"/>
        <v>165000</v>
      </c>
      <c r="CN251" s="632">
        <f t="shared" si="14"/>
        <v>990000</v>
      </c>
      <c r="CO251" s="633">
        <v>0.0</v>
      </c>
      <c r="CP251" s="633">
        <f t="shared" si="15"/>
        <v>165000</v>
      </c>
      <c r="CQ251" s="632">
        <f t="shared" si="16"/>
        <v>825000</v>
      </c>
      <c r="CR251" s="633">
        <v>0.0</v>
      </c>
      <c r="CS251" s="633">
        <f t="shared" si="17"/>
        <v>165000</v>
      </c>
      <c r="CT251" s="632">
        <f t="shared" si="18"/>
        <v>660000</v>
      </c>
      <c r="CU251" s="633">
        <v>0.0</v>
      </c>
      <c r="CV251" s="633">
        <f t="shared" si="19"/>
        <v>165000</v>
      </c>
      <c r="CW251" s="632">
        <f t="shared" si="20"/>
        <v>495000</v>
      </c>
      <c r="CX251" s="633">
        <v>0.0</v>
      </c>
      <c r="CY251" s="633">
        <f t="shared" si="21"/>
        <v>165000</v>
      </c>
      <c r="CZ251" s="632">
        <f t="shared" si="22"/>
        <v>330000</v>
      </c>
      <c r="DA251" s="633">
        <v>0.0</v>
      </c>
      <c r="DB251" s="633">
        <f t="shared" si="23"/>
        <v>165000</v>
      </c>
      <c r="DC251" s="632">
        <f t="shared" si="24"/>
        <v>165000</v>
      </c>
      <c r="DD251" s="633">
        <v>0.0</v>
      </c>
      <c r="DE251" s="632">
        <f t="shared" si="25"/>
        <v>165000</v>
      </c>
      <c r="DF251" s="632">
        <f t="shared" si="26"/>
        <v>0</v>
      </c>
    </row>
    <row r="252">
      <c r="A252" s="643">
        <v>6795457.0</v>
      </c>
      <c r="B252" s="635" t="s">
        <v>26959</v>
      </c>
      <c r="C252" s="636" t="s">
        <v>399</v>
      </c>
      <c r="D252" s="637">
        <v>45764.70959490741</v>
      </c>
      <c r="E252" s="637">
        <v>45764.72960648148</v>
      </c>
      <c r="F252" s="637">
        <v>45764.73054398148</v>
      </c>
      <c r="G252" s="636"/>
      <c r="H252" s="636" t="s">
        <v>97</v>
      </c>
      <c r="I252" s="636" t="s">
        <v>26951</v>
      </c>
      <c r="J252" s="636" t="s">
        <v>25897</v>
      </c>
      <c r="K252" s="639">
        <v>798000.0</v>
      </c>
      <c r="L252" s="636" t="s">
        <v>25863</v>
      </c>
      <c r="M252" s="640" t="s">
        <v>29711</v>
      </c>
      <c r="N252" s="636" t="s">
        <v>26957</v>
      </c>
      <c r="O252" s="636" t="s">
        <v>26954</v>
      </c>
      <c r="P252" s="636" t="s">
        <v>26958</v>
      </c>
      <c r="Q252" s="636" t="s">
        <v>26955</v>
      </c>
      <c r="R252" s="222"/>
      <c r="S252" s="641">
        <v>45766.0</v>
      </c>
      <c r="T252" s="631" t="s">
        <v>28202</v>
      </c>
      <c r="U252" s="633">
        <v>348000.0</v>
      </c>
      <c r="V252" s="633">
        <v>332341.0</v>
      </c>
      <c r="W252" s="629"/>
      <c r="X252" s="222"/>
      <c r="Y252" s="222"/>
      <c r="Z252" s="222"/>
      <c r="AA252" s="222"/>
      <c r="AB252" s="222"/>
      <c r="AC252" s="222"/>
      <c r="AD252" s="222"/>
      <c r="AE252" s="222"/>
      <c r="AF252" s="222"/>
      <c r="AG252" s="222"/>
      <c r="AH252" s="222"/>
      <c r="AI252" s="222"/>
      <c r="AJ252" s="222"/>
      <c r="AK252" s="222"/>
      <c r="AL252" s="222"/>
      <c r="AM252" s="222"/>
      <c r="AN252" s="222"/>
      <c r="AO252" s="222"/>
      <c r="AP252" s="222"/>
      <c r="AQ252" s="222"/>
      <c r="AR252" s="222"/>
      <c r="AS252" s="222"/>
      <c r="AT252" s="222"/>
      <c r="AU252" s="222"/>
      <c r="AV252" s="222"/>
      <c r="AW252" s="222"/>
      <c r="AX252" s="222"/>
      <c r="AY252" s="222"/>
      <c r="AZ252" s="222"/>
      <c r="BA252" s="222"/>
      <c r="BB252" s="222"/>
      <c r="BC252" s="222"/>
      <c r="BD252" s="222"/>
      <c r="BE252" s="222"/>
      <c r="BF252" s="222"/>
      <c r="BG252" s="222"/>
      <c r="BH252" s="222"/>
      <c r="BI252" s="222"/>
      <c r="BJ252" s="222"/>
      <c r="BK252" s="222"/>
      <c r="BL252" s="630">
        <f t="shared" si="1"/>
        <v>348000</v>
      </c>
      <c r="BM252" s="222"/>
      <c r="BN252" s="222"/>
      <c r="BO252" s="222"/>
      <c r="BP252" s="222"/>
      <c r="BQ252" s="222"/>
      <c r="BR252" s="222"/>
      <c r="BS252" s="222"/>
      <c r="BT252" s="639">
        <v>798000.0</v>
      </c>
      <c r="BU252" s="222"/>
      <c r="BV252" s="632">
        <f t="shared" si="2"/>
        <v>798000</v>
      </c>
      <c r="BW252" s="633">
        <v>0.0</v>
      </c>
      <c r="BX252" s="633">
        <f t="shared" si="3"/>
        <v>66500</v>
      </c>
      <c r="BY252" s="632">
        <f t="shared" si="4"/>
        <v>731500</v>
      </c>
      <c r="BZ252" s="633">
        <v>0.0</v>
      </c>
      <c r="CA252" s="633">
        <f t="shared" si="5"/>
        <v>66500</v>
      </c>
      <c r="CB252" s="632">
        <f t="shared" si="6"/>
        <v>665000</v>
      </c>
      <c r="CC252" s="633">
        <v>0.0</v>
      </c>
      <c r="CD252" s="633">
        <f t="shared" si="7"/>
        <v>66500</v>
      </c>
      <c r="CE252" s="632">
        <f t="shared" si="8"/>
        <v>598500</v>
      </c>
      <c r="CF252" s="633">
        <v>0.0</v>
      </c>
      <c r="CG252" s="633">
        <f t="shared" si="9"/>
        <v>66500</v>
      </c>
      <c r="CH252" s="632">
        <f t="shared" si="10"/>
        <v>532000</v>
      </c>
      <c r="CI252" s="633">
        <v>0.0</v>
      </c>
      <c r="CJ252" s="633">
        <f t="shared" si="11"/>
        <v>66500</v>
      </c>
      <c r="CK252" s="632">
        <f t="shared" si="12"/>
        <v>465500</v>
      </c>
      <c r="CL252" s="633">
        <v>0.0</v>
      </c>
      <c r="CM252" s="633">
        <f t="shared" si="13"/>
        <v>66500</v>
      </c>
      <c r="CN252" s="632">
        <f t="shared" si="14"/>
        <v>399000</v>
      </c>
      <c r="CO252" s="633">
        <v>0.0</v>
      </c>
      <c r="CP252" s="633">
        <f t="shared" si="15"/>
        <v>66500</v>
      </c>
      <c r="CQ252" s="632">
        <f t="shared" si="16"/>
        <v>332500</v>
      </c>
      <c r="CR252" s="633">
        <v>0.0</v>
      </c>
      <c r="CS252" s="633">
        <f t="shared" si="17"/>
        <v>66500</v>
      </c>
      <c r="CT252" s="632">
        <f t="shared" si="18"/>
        <v>266000</v>
      </c>
      <c r="CU252" s="633">
        <v>0.0</v>
      </c>
      <c r="CV252" s="633">
        <f t="shared" si="19"/>
        <v>66500</v>
      </c>
      <c r="CW252" s="632">
        <f t="shared" si="20"/>
        <v>199500</v>
      </c>
      <c r="CX252" s="633">
        <v>0.0</v>
      </c>
      <c r="CY252" s="633">
        <f t="shared" si="21"/>
        <v>66500</v>
      </c>
      <c r="CZ252" s="632">
        <f t="shared" si="22"/>
        <v>133000</v>
      </c>
      <c r="DA252" s="633">
        <v>0.0</v>
      </c>
      <c r="DB252" s="633">
        <f t="shared" si="23"/>
        <v>66500</v>
      </c>
      <c r="DC252" s="632">
        <f t="shared" si="24"/>
        <v>66500</v>
      </c>
      <c r="DD252" s="633">
        <v>0.0</v>
      </c>
      <c r="DE252" s="632">
        <f t="shared" si="25"/>
        <v>66500</v>
      </c>
      <c r="DF252" s="632">
        <f t="shared" si="26"/>
        <v>0</v>
      </c>
    </row>
    <row r="253" hidden="1">
      <c r="A253" s="643">
        <v>6796403.0</v>
      </c>
      <c r="B253" s="635" t="s">
        <v>29712</v>
      </c>
      <c r="C253" s="636" t="s">
        <v>399</v>
      </c>
      <c r="D253" s="637">
        <v>45764.76912037037</v>
      </c>
      <c r="E253" s="637">
        <v>45764.77056712963</v>
      </c>
      <c r="F253" s="637">
        <v>45764.7709375</v>
      </c>
      <c r="G253" s="636"/>
      <c r="H253" s="636" t="s">
        <v>1266</v>
      </c>
      <c r="I253" s="636" t="s">
        <v>29713</v>
      </c>
      <c r="J253" s="636"/>
      <c r="K253" s="639">
        <v>798000.0</v>
      </c>
      <c r="L253" s="636" t="s">
        <v>28188</v>
      </c>
      <c r="M253" s="640" t="s">
        <v>29714</v>
      </c>
      <c r="N253" s="636" t="s">
        <v>29715</v>
      </c>
      <c r="O253" s="636" t="s">
        <v>29713</v>
      </c>
      <c r="P253" s="636" t="s">
        <v>29716</v>
      </c>
      <c r="Q253" s="636" t="s">
        <v>29717</v>
      </c>
      <c r="R253" s="222"/>
      <c r="S253" s="222"/>
      <c r="T253" s="222"/>
      <c r="U253" s="628"/>
      <c r="V253" s="222"/>
      <c r="W253" s="629"/>
      <c r="X253" s="222"/>
      <c r="Y253" s="222"/>
      <c r="Z253" s="222"/>
      <c r="AA253" s="222"/>
      <c r="AB253" s="222"/>
      <c r="AC253" s="222"/>
      <c r="AD253" s="222"/>
      <c r="AE253" s="222"/>
      <c r="AF253" s="222"/>
      <c r="AG253" s="222"/>
      <c r="AH253" s="222"/>
      <c r="AI253" s="222"/>
      <c r="AJ253" s="222"/>
      <c r="AK253" s="222"/>
      <c r="AL253" s="222"/>
      <c r="AM253" s="222"/>
      <c r="AN253" s="222"/>
      <c r="AO253" s="222"/>
      <c r="AP253" s="222"/>
      <c r="AQ253" s="222"/>
      <c r="AR253" s="222"/>
      <c r="AS253" s="222"/>
      <c r="AT253" s="222"/>
      <c r="AU253" s="222"/>
      <c r="AV253" s="222"/>
      <c r="AW253" s="222"/>
      <c r="AX253" s="222"/>
      <c r="AY253" s="222"/>
      <c r="AZ253" s="222"/>
      <c r="BA253" s="222"/>
      <c r="BB253" s="222"/>
      <c r="BC253" s="222"/>
      <c r="BD253" s="222"/>
      <c r="BE253" s="222"/>
      <c r="BF253" s="222"/>
      <c r="BG253" s="222"/>
      <c r="BH253" s="222"/>
      <c r="BI253" s="222"/>
      <c r="BJ253" s="222"/>
      <c r="BK253" s="222"/>
      <c r="BL253" s="630">
        <f t="shared" si="1"/>
        <v>0</v>
      </c>
      <c r="BM253" s="222"/>
      <c r="BN253" s="222"/>
      <c r="BO253" s="631" t="s">
        <v>102</v>
      </c>
      <c r="BQ253" s="222"/>
      <c r="BR253" s="222"/>
      <c r="BS253" s="222"/>
      <c r="BT253" s="639">
        <v>798000.0</v>
      </c>
      <c r="BU253" s="222"/>
      <c r="BV253" s="632">
        <f t="shared" si="2"/>
        <v>798000</v>
      </c>
      <c r="BW253" s="632">
        <f>BV253</f>
        <v>798000</v>
      </c>
      <c r="BX253" s="633">
        <f t="shared" si="3"/>
        <v>0</v>
      </c>
      <c r="BY253" s="632">
        <f t="shared" si="4"/>
        <v>0</v>
      </c>
      <c r="BZ253" s="633">
        <v>0.0</v>
      </c>
      <c r="CA253" s="633">
        <f t="shared" si="5"/>
        <v>0</v>
      </c>
      <c r="CB253" s="632">
        <f t="shared" si="6"/>
        <v>0</v>
      </c>
      <c r="CC253" s="633">
        <v>0.0</v>
      </c>
      <c r="CD253" s="633">
        <f t="shared" si="7"/>
        <v>0</v>
      </c>
      <c r="CE253" s="632">
        <f t="shared" si="8"/>
        <v>0</v>
      </c>
      <c r="CF253" s="633">
        <v>0.0</v>
      </c>
      <c r="CG253" s="633">
        <f t="shared" si="9"/>
        <v>0</v>
      </c>
      <c r="CH253" s="632">
        <f t="shared" si="10"/>
        <v>0</v>
      </c>
      <c r="CI253" s="633">
        <v>0.0</v>
      </c>
      <c r="CJ253" s="633">
        <f t="shared" si="11"/>
        <v>0</v>
      </c>
      <c r="CK253" s="632">
        <f t="shared" si="12"/>
        <v>0</v>
      </c>
      <c r="CL253" s="633">
        <v>0.0</v>
      </c>
      <c r="CM253" s="633">
        <f t="shared" si="13"/>
        <v>0</v>
      </c>
      <c r="CN253" s="632">
        <f t="shared" si="14"/>
        <v>0</v>
      </c>
      <c r="CO253" s="633">
        <v>0.0</v>
      </c>
      <c r="CP253" s="633">
        <f t="shared" si="15"/>
        <v>0</v>
      </c>
      <c r="CQ253" s="632">
        <f t="shared" si="16"/>
        <v>0</v>
      </c>
      <c r="CR253" s="633">
        <v>0.0</v>
      </c>
      <c r="CS253" s="633">
        <f t="shared" si="17"/>
        <v>0</v>
      </c>
      <c r="CT253" s="632">
        <f t="shared" si="18"/>
        <v>0</v>
      </c>
      <c r="CU253" s="633">
        <v>0.0</v>
      </c>
      <c r="CV253" s="633">
        <f t="shared" si="19"/>
        <v>0</v>
      </c>
      <c r="CW253" s="632">
        <f t="shared" si="20"/>
        <v>0</v>
      </c>
      <c r="CX253" s="633">
        <v>0.0</v>
      </c>
      <c r="CY253" s="633">
        <f t="shared" si="21"/>
        <v>0</v>
      </c>
      <c r="CZ253" s="632">
        <f t="shared" si="22"/>
        <v>0</v>
      </c>
      <c r="DA253" s="633">
        <v>0.0</v>
      </c>
      <c r="DB253" s="633">
        <f t="shared" si="23"/>
        <v>0</v>
      </c>
      <c r="DC253" s="632">
        <f t="shared" si="24"/>
        <v>0</v>
      </c>
      <c r="DD253" s="633">
        <v>0.0</v>
      </c>
      <c r="DE253" s="632">
        <f t="shared" si="25"/>
        <v>0</v>
      </c>
      <c r="DF253" s="632">
        <f t="shared" si="26"/>
        <v>0</v>
      </c>
    </row>
    <row r="254">
      <c r="A254" s="643">
        <v>6796564.0</v>
      </c>
      <c r="B254" s="635" t="s">
        <v>26968</v>
      </c>
      <c r="C254" s="636" t="s">
        <v>399</v>
      </c>
      <c r="D254" s="637">
        <v>45764.80657407407</v>
      </c>
      <c r="E254" s="637">
        <v>45764.81990740741</v>
      </c>
      <c r="F254" s="637">
        <v>45764.8202662037</v>
      </c>
      <c r="G254" s="636"/>
      <c r="H254" s="636" t="s">
        <v>26255</v>
      </c>
      <c r="I254" s="636" t="s">
        <v>1107</v>
      </c>
      <c r="J254" s="636">
        <v>36.0</v>
      </c>
      <c r="K254" s="639">
        <v>798000.0</v>
      </c>
      <c r="L254" s="636" t="s">
        <v>25863</v>
      </c>
      <c r="M254" s="640" t="s">
        <v>29718</v>
      </c>
      <c r="N254" s="636" t="s">
        <v>26966</v>
      </c>
      <c r="O254" s="636" t="s">
        <v>26963</v>
      </c>
      <c r="P254" s="636" t="s">
        <v>26967</v>
      </c>
      <c r="Q254" s="636" t="s">
        <v>29719</v>
      </c>
      <c r="R254" s="222"/>
      <c r="S254" s="645">
        <v>45771.0</v>
      </c>
      <c r="T254" s="631" t="s">
        <v>28886</v>
      </c>
      <c r="U254" s="633">
        <v>798000.0</v>
      </c>
      <c r="V254" s="222"/>
      <c r="W254" s="629"/>
      <c r="X254" s="222"/>
      <c r="Y254" s="222"/>
      <c r="Z254" s="222"/>
      <c r="AA254" s="222"/>
      <c r="AB254" s="222"/>
      <c r="AC254" s="222"/>
      <c r="AD254" s="222"/>
      <c r="AE254" s="222"/>
      <c r="AF254" s="222"/>
      <c r="AG254" s="222"/>
      <c r="AH254" s="222"/>
      <c r="AI254" s="222"/>
      <c r="AJ254" s="222"/>
      <c r="AK254" s="222"/>
      <c r="AL254" s="222"/>
      <c r="AM254" s="222"/>
      <c r="AN254" s="222"/>
      <c r="AO254" s="222"/>
      <c r="AP254" s="222"/>
      <c r="AQ254" s="222"/>
      <c r="AR254" s="222"/>
      <c r="AS254" s="222"/>
      <c r="AT254" s="222"/>
      <c r="AU254" s="222"/>
      <c r="AV254" s="222"/>
      <c r="AW254" s="222"/>
      <c r="AX254" s="222"/>
      <c r="AY254" s="222"/>
      <c r="AZ254" s="222"/>
      <c r="BA254" s="222"/>
      <c r="BB254" s="222"/>
      <c r="BC254" s="222"/>
      <c r="BD254" s="222"/>
      <c r="BE254" s="222"/>
      <c r="BF254" s="222"/>
      <c r="BG254" s="222"/>
      <c r="BH254" s="222"/>
      <c r="BI254" s="222"/>
      <c r="BJ254" s="222"/>
      <c r="BK254" s="222"/>
      <c r="BL254" s="630">
        <f t="shared" si="1"/>
        <v>798000</v>
      </c>
      <c r="BM254" s="222"/>
      <c r="BN254" s="222"/>
      <c r="BO254" s="222"/>
      <c r="BP254" s="222"/>
      <c r="BQ254" s="222"/>
      <c r="BR254" s="222"/>
      <c r="BS254" s="222"/>
      <c r="BT254" s="639">
        <v>798000.0</v>
      </c>
      <c r="BU254" s="222"/>
      <c r="BV254" s="632">
        <f t="shared" si="2"/>
        <v>798000</v>
      </c>
      <c r="BW254" s="633">
        <v>0.0</v>
      </c>
      <c r="BX254" s="633">
        <f t="shared" si="3"/>
        <v>66500</v>
      </c>
      <c r="BY254" s="632">
        <f t="shared" si="4"/>
        <v>731500</v>
      </c>
      <c r="BZ254" s="633">
        <v>0.0</v>
      </c>
      <c r="CA254" s="633">
        <f t="shared" si="5"/>
        <v>66500</v>
      </c>
      <c r="CB254" s="632">
        <f t="shared" si="6"/>
        <v>665000</v>
      </c>
      <c r="CC254" s="633">
        <v>0.0</v>
      </c>
      <c r="CD254" s="633">
        <f t="shared" si="7"/>
        <v>66500</v>
      </c>
      <c r="CE254" s="632">
        <f t="shared" si="8"/>
        <v>598500</v>
      </c>
      <c r="CF254" s="633">
        <v>0.0</v>
      </c>
      <c r="CG254" s="633">
        <f t="shared" si="9"/>
        <v>66500</v>
      </c>
      <c r="CH254" s="632">
        <f t="shared" si="10"/>
        <v>532000</v>
      </c>
      <c r="CI254" s="633">
        <v>0.0</v>
      </c>
      <c r="CJ254" s="633">
        <f t="shared" si="11"/>
        <v>66500</v>
      </c>
      <c r="CK254" s="632">
        <f t="shared" si="12"/>
        <v>465500</v>
      </c>
      <c r="CL254" s="633">
        <v>0.0</v>
      </c>
      <c r="CM254" s="633">
        <f t="shared" si="13"/>
        <v>66500</v>
      </c>
      <c r="CN254" s="632">
        <f t="shared" si="14"/>
        <v>399000</v>
      </c>
      <c r="CO254" s="633">
        <v>0.0</v>
      </c>
      <c r="CP254" s="633">
        <f t="shared" si="15"/>
        <v>66500</v>
      </c>
      <c r="CQ254" s="632">
        <f t="shared" si="16"/>
        <v>332500</v>
      </c>
      <c r="CR254" s="633">
        <v>0.0</v>
      </c>
      <c r="CS254" s="633">
        <f t="shared" si="17"/>
        <v>66500</v>
      </c>
      <c r="CT254" s="632">
        <f t="shared" si="18"/>
        <v>266000</v>
      </c>
      <c r="CU254" s="633">
        <v>0.0</v>
      </c>
      <c r="CV254" s="633">
        <f t="shared" si="19"/>
        <v>66500</v>
      </c>
      <c r="CW254" s="632">
        <f t="shared" si="20"/>
        <v>199500</v>
      </c>
      <c r="CX254" s="633">
        <v>0.0</v>
      </c>
      <c r="CY254" s="633">
        <f t="shared" si="21"/>
        <v>66500</v>
      </c>
      <c r="CZ254" s="632">
        <f t="shared" si="22"/>
        <v>133000</v>
      </c>
      <c r="DA254" s="633">
        <v>0.0</v>
      </c>
      <c r="DB254" s="633">
        <f t="shared" si="23"/>
        <v>66500</v>
      </c>
      <c r="DC254" s="632">
        <f t="shared" si="24"/>
        <v>66500</v>
      </c>
      <c r="DD254" s="633">
        <v>0.0</v>
      </c>
      <c r="DE254" s="632">
        <f t="shared" si="25"/>
        <v>66500</v>
      </c>
      <c r="DF254" s="632">
        <f t="shared" si="26"/>
        <v>0</v>
      </c>
    </row>
    <row r="255" hidden="1">
      <c r="A255" s="643">
        <v>6797087.0</v>
      </c>
      <c r="B255" s="635" t="s">
        <v>29720</v>
      </c>
      <c r="C255" s="636" t="s">
        <v>399</v>
      </c>
      <c r="D255" s="637">
        <v>45764.84657407407</v>
      </c>
      <c r="E255" s="637">
        <v>45764.84719907407</v>
      </c>
      <c r="F255" s="637">
        <v>45764.84775462963</v>
      </c>
      <c r="G255" s="636"/>
      <c r="H255" s="636" t="s">
        <v>95</v>
      </c>
      <c r="I255" s="636" t="s">
        <v>29721</v>
      </c>
      <c r="J255" s="636">
        <v>36.0</v>
      </c>
      <c r="K255" s="639">
        <v>798000.0</v>
      </c>
      <c r="L255" s="636" t="s">
        <v>28188</v>
      </c>
      <c r="M255" s="640" t="s">
        <v>29722</v>
      </c>
      <c r="N255" s="636" t="s">
        <v>29723</v>
      </c>
      <c r="O255" s="636" t="s">
        <v>29723</v>
      </c>
      <c r="P255" s="636" t="s">
        <v>29724</v>
      </c>
      <c r="Q255" s="636" t="s">
        <v>29725</v>
      </c>
      <c r="R255" s="222"/>
      <c r="S255" s="641">
        <v>45777.0</v>
      </c>
      <c r="T255" s="631" t="s">
        <v>28223</v>
      </c>
      <c r="U255" s="633">
        <v>798000.0</v>
      </c>
      <c r="V255" s="633">
        <v>774060.0</v>
      </c>
      <c r="W255" s="629"/>
      <c r="X255" s="222"/>
      <c r="Y255" s="222"/>
      <c r="Z255" s="222"/>
      <c r="AA255" s="222"/>
      <c r="AB255" s="222"/>
      <c r="AC255" s="222"/>
      <c r="AD255" s="222"/>
      <c r="AE255" s="222"/>
      <c r="AF255" s="222"/>
      <c r="AG255" s="222"/>
      <c r="AH255" s="222"/>
      <c r="AI255" s="222"/>
      <c r="AJ255" s="222"/>
      <c r="AK255" s="222"/>
      <c r="AL255" s="222"/>
      <c r="AM255" s="222"/>
      <c r="AN255" s="222"/>
      <c r="AO255" s="222"/>
      <c r="AP255" s="222"/>
      <c r="AQ255" s="222"/>
      <c r="AR255" s="222"/>
      <c r="AS255" s="222"/>
      <c r="AT255" s="222"/>
      <c r="AU255" s="222"/>
      <c r="AV255" s="222"/>
      <c r="AW255" s="222"/>
      <c r="AX255" s="222"/>
      <c r="AY255" s="222"/>
      <c r="AZ255" s="222"/>
      <c r="BA255" s="222"/>
      <c r="BB255" s="222"/>
      <c r="BC255" s="222"/>
      <c r="BD255" s="222"/>
      <c r="BE255" s="222"/>
      <c r="BF255" s="222"/>
      <c r="BG255" s="222"/>
      <c r="BH255" s="222"/>
      <c r="BI255" s="222"/>
      <c r="BJ255" s="222"/>
      <c r="BK255" s="222"/>
      <c r="BL255" s="630">
        <f t="shared" si="1"/>
        <v>798000</v>
      </c>
      <c r="BM255" s="222"/>
      <c r="BN255" s="222"/>
      <c r="BO255" s="222"/>
      <c r="BP255" s="222"/>
      <c r="BQ255" s="222"/>
      <c r="BR255" s="222"/>
      <c r="BS255" s="222"/>
      <c r="BT255" s="639">
        <v>798000.0</v>
      </c>
      <c r="BU255" s="222"/>
      <c r="BV255" s="632">
        <f t="shared" si="2"/>
        <v>798000</v>
      </c>
      <c r="BW255" s="633">
        <v>0.0</v>
      </c>
      <c r="BX255" s="633">
        <f t="shared" si="3"/>
        <v>66500</v>
      </c>
      <c r="BY255" s="632">
        <f t="shared" si="4"/>
        <v>731500</v>
      </c>
      <c r="BZ255" s="633">
        <v>0.0</v>
      </c>
      <c r="CA255" s="633">
        <f t="shared" si="5"/>
        <v>66500</v>
      </c>
      <c r="CB255" s="632">
        <f t="shared" si="6"/>
        <v>665000</v>
      </c>
      <c r="CC255" s="633">
        <v>0.0</v>
      </c>
      <c r="CD255" s="633">
        <f t="shared" si="7"/>
        <v>66500</v>
      </c>
      <c r="CE255" s="632">
        <f t="shared" si="8"/>
        <v>598500</v>
      </c>
      <c r="CF255" s="633">
        <v>0.0</v>
      </c>
      <c r="CG255" s="633">
        <f t="shared" si="9"/>
        <v>66500</v>
      </c>
      <c r="CH255" s="632">
        <f t="shared" si="10"/>
        <v>532000</v>
      </c>
      <c r="CI255" s="633">
        <v>0.0</v>
      </c>
      <c r="CJ255" s="633">
        <f t="shared" si="11"/>
        <v>66500</v>
      </c>
      <c r="CK255" s="632">
        <f t="shared" si="12"/>
        <v>465500</v>
      </c>
      <c r="CL255" s="633">
        <v>0.0</v>
      </c>
      <c r="CM255" s="633">
        <f t="shared" si="13"/>
        <v>66500</v>
      </c>
      <c r="CN255" s="632">
        <f t="shared" si="14"/>
        <v>399000</v>
      </c>
      <c r="CO255" s="633">
        <v>0.0</v>
      </c>
      <c r="CP255" s="633">
        <f t="shared" si="15"/>
        <v>66500</v>
      </c>
      <c r="CQ255" s="632">
        <f t="shared" si="16"/>
        <v>332500</v>
      </c>
      <c r="CR255" s="633">
        <v>0.0</v>
      </c>
      <c r="CS255" s="633">
        <f t="shared" si="17"/>
        <v>66500</v>
      </c>
      <c r="CT255" s="632">
        <f t="shared" si="18"/>
        <v>266000</v>
      </c>
      <c r="CU255" s="633">
        <v>0.0</v>
      </c>
      <c r="CV255" s="633">
        <f t="shared" si="19"/>
        <v>66500</v>
      </c>
      <c r="CW255" s="632">
        <f t="shared" si="20"/>
        <v>199500</v>
      </c>
      <c r="CX255" s="633">
        <v>0.0</v>
      </c>
      <c r="CY255" s="633">
        <f t="shared" si="21"/>
        <v>66500</v>
      </c>
      <c r="CZ255" s="632">
        <f t="shared" si="22"/>
        <v>133000</v>
      </c>
      <c r="DA255" s="633">
        <v>0.0</v>
      </c>
      <c r="DB255" s="633">
        <f t="shared" si="23"/>
        <v>66500</v>
      </c>
      <c r="DC255" s="632">
        <f t="shared" si="24"/>
        <v>66500</v>
      </c>
      <c r="DD255" s="633">
        <v>0.0</v>
      </c>
      <c r="DE255" s="632">
        <f t="shared" si="25"/>
        <v>66500</v>
      </c>
      <c r="DF255" s="632">
        <f t="shared" si="26"/>
        <v>0</v>
      </c>
    </row>
    <row r="256" hidden="1">
      <c r="A256" s="643">
        <v>6797393.0</v>
      </c>
      <c r="B256" s="635" t="s">
        <v>29726</v>
      </c>
      <c r="C256" s="636" t="s">
        <v>399</v>
      </c>
      <c r="D256" s="637">
        <v>45764.97509259259</v>
      </c>
      <c r="E256" s="637">
        <v>45764.97715277778</v>
      </c>
      <c r="F256" s="637">
        <v>45764.977627314816</v>
      </c>
      <c r="G256" s="636"/>
      <c r="H256" s="636" t="s">
        <v>458</v>
      </c>
      <c r="I256" s="636" t="s">
        <v>29727</v>
      </c>
      <c r="J256" s="636">
        <v>36.0</v>
      </c>
      <c r="K256" s="639">
        <v>798000.0</v>
      </c>
      <c r="L256" s="636" t="s">
        <v>28188</v>
      </c>
      <c r="M256" s="640" t="s">
        <v>29728</v>
      </c>
      <c r="N256" s="636" t="s">
        <v>29729</v>
      </c>
      <c r="O256" s="636" t="s">
        <v>29730</v>
      </c>
      <c r="P256" s="636" t="s">
        <v>29731</v>
      </c>
      <c r="Q256" s="636" t="s">
        <v>29732</v>
      </c>
      <c r="R256" s="222"/>
      <c r="S256" s="641">
        <v>45764.0</v>
      </c>
      <c r="T256" s="631" t="s">
        <v>29733</v>
      </c>
      <c r="U256" s="633">
        <v>10000.0</v>
      </c>
      <c r="V256" s="633">
        <v>10000.0</v>
      </c>
      <c r="W256" s="629"/>
      <c r="X256" s="641">
        <v>45768.0</v>
      </c>
      <c r="Y256" s="631" t="s">
        <v>28886</v>
      </c>
      <c r="Z256" s="633">
        <v>788000.0</v>
      </c>
      <c r="AA256" s="222"/>
      <c r="AB256" s="222"/>
      <c r="AC256" s="222"/>
      <c r="AD256" s="222"/>
      <c r="AE256" s="222"/>
      <c r="AF256" s="222"/>
      <c r="AG256" s="222"/>
      <c r="AH256" s="222"/>
      <c r="AI256" s="222"/>
      <c r="AJ256" s="222"/>
      <c r="AK256" s="222"/>
      <c r="AL256" s="222"/>
      <c r="AM256" s="222"/>
      <c r="AN256" s="222"/>
      <c r="AO256" s="222"/>
      <c r="AP256" s="222"/>
      <c r="AQ256" s="222"/>
      <c r="AR256" s="222"/>
      <c r="AS256" s="222"/>
      <c r="AT256" s="222"/>
      <c r="AU256" s="222"/>
      <c r="AV256" s="222"/>
      <c r="AW256" s="222"/>
      <c r="AX256" s="222"/>
      <c r="AY256" s="222"/>
      <c r="AZ256" s="222"/>
      <c r="BA256" s="222"/>
      <c r="BB256" s="222"/>
      <c r="BC256" s="222"/>
      <c r="BD256" s="222"/>
      <c r="BE256" s="222"/>
      <c r="BF256" s="222"/>
      <c r="BG256" s="222"/>
      <c r="BH256" s="222"/>
      <c r="BI256" s="222"/>
      <c r="BJ256" s="222"/>
      <c r="BK256" s="222"/>
      <c r="BL256" s="630">
        <f t="shared" si="1"/>
        <v>798000</v>
      </c>
      <c r="BM256" s="222"/>
      <c r="BN256" s="222"/>
      <c r="BO256" s="222"/>
      <c r="BP256" s="222"/>
      <c r="BQ256" s="222"/>
      <c r="BR256" s="222"/>
      <c r="BS256" s="222"/>
      <c r="BT256" s="639">
        <v>798000.0</v>
      </c>
      <c r="BU256" s="222"/>
      <c r="BV256" s="632">
        <f t="shared" si="2"/>
        <v>798000</v>
      </c>
      <c r="BW256" s="633">
        <v>0.0</v>
      </c>
      <c r="BX256" s="633">
        <f t="shared" si="3"/>
        <v>66500</v>
      </c>
      <c r="BY256" s="632">
        <f t="shared" si="4"/>
        <v>731500</v>
      </c>
      <c r="BZ256" s="633">
        <v>0.0</v>
      </c>
      <c r="CA256" s="633">
        <f t="shared" si="5"/>
        <v>66500</v>
      </c>
      <c r="CB256" s="632">
        <f t="shared" si="6"/>
        <v>665000</v>
      </c>
      <c r="CC256" s="633">
        <v>0.0</v>
      </c>
      <c r="CD256" s="633">
        <f t="shared" si="7"/>
        <v>66500</v>
      </c>
      <c r="CE256" s="632">
        <f t="shared" si="8"/>
        <v>598500</v>
      </c>
      <c r="CF256" s="633">
        <v>0.0</v>
      </c>
      <c r="CG256" s="633">
        <f t="shared" si="9"/>
        <v>66500</v>
      </c>
      <c r="CH256" s="632">
        <f t="shared" si="10"/>
        <v>532000</v>
      </c>
      <c r="CI256" s="633">
        <v>0.0</v>
      </c>
      <c r="CJ256" s="633">
        <f t="shared" si="11"/>
        <v>66500</v>
      </c>
      <c r="CK256" s="632">
        <f t="shared" si="12"/>
        <v>465500</v>
      </c>
      <c r="CL256" s="633">
        <v>0.0</v>
      </c>
      <c r="CM256" s="633">
        <f t="shared" si="13"/>
        <v>66500</v>
      </c>
      <c r="CN256" s="632">
        <f t="shared" si="14"/>
        <v>399000</v>
      </c>
      <c r="CO256" s="633">
        <v>0.0</v>
      </c>
      <c r="CP256" s="633">
        <f t="shared" si="15"/>
        <v>66500</v>
      </c>
      <c r="CQ256" s="632">
        <f t="shared" si="16"/>
        <v>332500</v>
      </c>
      <c r="CR256" s="633">
        <v>0.0</v>
      </c>
      <c r="CS256" s="633">
        <f t="shared" si="17"/>
        <v>66500</v>
      </c>
      <c r="CT256" s="632">
        <f t="shared" si="18"/>
        <v>266000</v>
      </c>
      <c r="CU256" s="633">
        <v>0.0</v>
      </c>
      <c r="CV256" s="633">
        <f t="shared" si="19"/>
        <v>66500</v>
      </c>
      <c r="CW256" s="632">
        <f t="shared" si="20"/>
        <v>199500</v>
      </c>
      <c r="CX256" s="633">
        <v>0.0</v>
      </c>
      <c r="CY256" s="633">
        <f t="shared" si="21"/>
        <v>66500</v>
      </c>
      <c r="CZ256" s="632">
        <f t="shared" si="22"/>
        <v>133000</v>
      </c>
      <c r="DA256" s="633">
        <v>0.0</v>
      </c>
      <c r="DB256" s="633">
        <f t="shared" si="23"/>
        <v>66500</v>
      </c>
      <c r="DC256" s="632">
        <f t="shared" si="24"/>
        <v>66500</v>
      </c>
      <c r="DD256" s="633">
        <v>0.0</v>
      </c>
      <c r="DE256" s="632">
        <f t="shared" si="25"/>
        <v>66500</v>
      </c>
      <c r="DF256" s="632">
        <f t="shared" si="26"/>
        <v>0</v>
      </c>
    </row>
    <row r="257" hidden="1">
      <c r="A257" s="643">
        <v>6797494.0</v>
      </c>
      <c r="B257" s="635" t="s">
        <v>29734</v>
      </c>
      <c r="C257" s="636" t="s">
        <v>399</v>
      </c>
      <c r="D257" s="637">
        <v>45764.978854166664</v>
      </c>
      <c r="E257" s="637">
        <v>45764.98025462963</v>
      </c>
      <c r="F257" s="637">
        <v>45764.980717592596</v>
      </c>
      <c r="G257" s="636"/>
      <c r="H257" s="636" t="s">
        <v>751</v>
      </c>
      <c r="I257" s="636" t="s">
        <v>29735</v>
      </c>
      <c r="J257" s="636"/>
      <c r="K257" s="639">
        <v>798000.0</v>
      </c>
      <c r="L257" s="636" t="s">
        <v>28188</v>
      </c>
      <c r="M257" s="640" t="s">
        <v>29736</v>
      </c>
      <c r="N257" s="636" t="s">
        <v>29737</v>
      </c>
      <c r="O257" s="636" t="s">
        <v>29738</v>
      </c>
      <c r="P257" s="636" t="s">
        <v>29739</v>
      </c>
      <c r="Q257" s="636" t="s">
        <v>29740</v>
      </c>
      <c r="R257" s="222"/>
      <c r="S257" s="222"/>
      <c r="T257" s="222"/>
      <c r="U257" s="628"/>
      <c r="V257" s="222"/>
      <c r="W257" s="629"/>
      <c r="X257" s="222"/>
      <c r="Y257" s="222"/>
      <c r="Z257" s="222"/>
      <c r="AA257" s="222"/>
      <c r="AB257" s="222"/>
      <c r="AC257" s="222"/>
      <c r="AD257" s="222"/>
      <c r="AE257" s="222"/>
      <c r="AF257" s="222"/>
      <c r="AG257" s="222"/>
      <c r="AH257" s="222"/>
      <c r="AI257" s="222"/>
      <c r="AJ257" s="222"/>
      <c r="AK257" s="222"/>
      <c r="AL257" s="222"/>
      <c r="AM257" s="222"/>
      <c r="AN257" s="222"/>
      <c r="AO257" s="222"/>
      <c r="AP257" s="222"/>
      <c r="AQ257" s="222"/>
      <c r="AR257" s="222"/>
      <c r="AS257" s="222"/>
      <c r="AT257" s="222"/>
      <c r="AU257" s="222"/>
      <c r="AV257" s="222"/>
      <c r="AW257" s="222"/>
      <c r="AX257" s="222"/>
      <c r="AY257" s="222"/>
      <c r="AZ257" s="222"/>
      <c r="BA257" s="222"/>
      <c r="BB257" s="222"/>
      <c r="BC257" s="222"/>
      <c r="BD257" s="222"/>
      <c r="BE257" s="222"/>
      <c r="BF257" s="222"/>
      <c r="BG257" s="222"/>
      <c r="BH257" s="222"/>
      <c r="BI257" s="222"/>
      <c r="BJ257" s="222"/>
      <c r="BK257" s="222"/>
      <c r="BL257" s="630">
        <f t="shared" si="1"/>
        <v>0</v>
      </c>
      <c r="BM257" s="222"/>
      <c r="BN257" s="222"/>
      <c r="BO257" s="222"/>
      <c r="BP257" s="222"/>
      <c r="BQ257" s="222"/>
      <c r="BR257" s="631" t="s">
        <v>16</v>
      </c>
      <c r="BS257" s="222"/>
      <c r="BT257" s="639">
        <v>798000.0</v>
      </c>
      <c r="BU257" s="222"/>
      <c r="BV257" s="632">
        <f t="shared" si="2"/>
        <v>798000</v>
      </c>
      <c r="BW257" s="633">
        <v>0.0</v>
      </c>
      <c r="BX257" s="633">
        <f t="shared" si="3"/>
        <v>66500</v>
      </c>
      <c r="BY257" s="632">
        <f t="shared" si="4"/>
        <v>731500</v>
      </c>
      <c r="BZ257" s="633">
        <v>0.0</v>
      </c>
      <c r="CA257" s="633">
        <f t="shared" si="5"/>
        <v>66500</v>
      </c>
      <c r="CB257" s="632">
        <f t="shared" si="6"/>
        <v>665000</v>
      </c>
      <c r="CC257" s="633">
        <v>0.0</v>
      </c>
      <c r="CD257" s="633">
        <f t="shared" si="7"/>
        <v>66500</v>
      </c>
      <c r="CE257" s="632">
        <f t="shared" si="8"/>
        <v>598500</v>
      </c>
      <c r="CF257" s="633">
        <v>0.0</v>
      </c>
      <c r="CG257" s="633">
        <f t="shared" si="9"/>
        <v>66500</v>
      </c>
      <c r="CH257" s="632">
        <f t="shared" si="10"/>
        <v>532000</v>
      </c>
      <c r="CI257" s="633">
        <v>0.0</v>
      </c>
      <c r="CJ257" s="633">
        <f t="shared" si="11"/>
        <v>66500</v>
      </c>
      <c r="CK257" s="632">
        <f t="shared" si="12"/>
        <v>465500</v>
      </c>
      <c r="CL257" s="633">
        <v>0.0</v>
      </c>
      <c r="CM257" s="633">
        <f t="shared" si="13"/>
        <v>66500</v>
      </c>
      <c r="CN257" s="632">
        <f t="shared" si="14"/>
        <v>399000</v>
      </c>
      <c r="CO257" s="633">
        <v>0.0</v>
      </c>
      <c r="CP257" s="633">
        <f t="shared" si="15"/>
        <v>66500</v>
      </c>
      <c r="CQ257" s="632">
        <f t="shared" si="16"/>
        <v>332500</v>
      </c>
      <c r="CR257" s="633">
        <v>0.0</v>
      </c>
      <c r="CS257" s="633">
        <f t="shared" si="17"/>
        <v>66500</v>
      </c>
      <c r="CT257" s="632">
        <f t="shared" si="18"/>
        <v>266000</v>
      </c>
      <c r="CU257" s="633">
        <v>0.0</v>
      </c>
      <c r="CV257" s="633">
        <f t="shared" si="19"/>
        <v>66500</v>
      </c>
      <c r="CW257" s="632">
        <f t="shared" si="20"/>
        <v>199500</v>
      </c>
      <c r="CX257" s="633">
        <v>0.0</v>
      </c>
      <c r="CY257" s="633">
        <f t="shared" si="21"/>
        <v>66500</v>
      </c>
      <c r="CZ257" s="632">
        <f t="shared" si="22"/>
        <v>133000</v>
      </c>
      <c r="DA257" s="633">
        <v>0.0</v>
      </c>
      <c r="DB257" s="633">
        <f t="shared" si="23"/>
        <v>66500</v>
      </c>
      <c r="DC257" s="632">
        <f t="shared" si="24"/>
        <v>66500</v>
      </c>
      <c r="DD257" s="633">
        <v>0.0</v>
      </c>
      <c r="DE257" s="632">
        <f t="shared" si="25"/>
        <v>66500</v>
      </c>
      <c r="DF257" s="632">
        <f t="shared" si="26"/>
        <v>0</v>
      </c>
    </row>
    <row r="258" hidden="1">
      <c r="A258" s="643">
        <v>6797495.0</v>
      </c>
      <c r="B258" s="635" t="s">
        <v>29741</v>
      </c>
      <c r="C258" s="636" t="s">
        <v>399</v>
      </c>
      <c r="D258" s="637">
        <v>45764.98384259259</v>
      </c>
      <c r="E258" s="637">
        <v>45764.98552083333</v>
      </c>
      <c r="F258" s="637">
        <v>45764.98578703704</v>
      </c>
      <c r="G258" s="636"/>
      <c r="H258" s="636" t="s">
        <v>28466</v>
      </c>
      <c r="I258" s="636" t="s">
        <v>29742</v>
      </c>
      <c r="J258" s="636"/>
      <c r="K258" s="639">
        <v>798000.0</v>
      </c>
      <c r="L258" s="636" t="s">
        <v>28188</v>
      </c>
      <c r="M258" s="640" t="s">
        <v>29743</v>
      </c>
      <c r="N258" s="636" t="s">
        <v>29744</v>
      </c>
      <c r="O258" s="636" t="s">
        <v>29745</v>
      </c>
      <c r="P258" s="636" t="s">
        <v>29746</v>
      </c>
      <c r="Q258" s="636" t="s">
        <v>29747</v>
      </c>
      <c r="R258" s="222"/>
      <c r="S258" s="641">
        <v>45764.0</v>
      </c>
      <c r="T258" s="631" t="s">
        <v>28202</v>
      </c>
      <c r="U258" s="633">
        <v>98000.0</v>
      </c>
      <c r="V258" s="633">
        <v>93591.0</v>
      </c>
      <c r="W258" s="629"/>
      <c r="X258" s="641">
        <v>45764.0</v>
      </c>
      <c r="Y258" s="631" t="s">
        <v>28202</v>
      </c>
      <c r="Z258" s="633">
        <v>700000.0</v>
      </c>
      <c r="AA258" s="633">
        <v>668501.0</v>
      </c>
      <c r="AB258" s="222"/>
      <c r="AC258" s="222"/>
      <c r="AD258" s="222"/>
      <c r="AE258" s="222"/>
      <c r="AF258" s="222"/>
      <c r="AG258" s="222"/>
      <c r="AH258" s="222"/>
      <c r="AI258" s="222"/>
      <c r="AJ258" s="222"/>
      <c r="AK258" s="222"/>
      <c r="AL258" s="222"/>
      <c r="AM258" s="222"/>
      <c r="AN258" s="222"/>
      <c r="AO258" s="222"/>
      <c r="AP258" s="222"/>
      <c r="AQ258" s="222"/>
      <c r="AR258" s="222"/>
      <c r="AS258" s="222"/>
      <c r="AT258" s="222"/>
      <c r="AU258" s="222"/>
      <c r="AV258" s="222"/>
      <c r="AW258" s="222"/>
      <c r="AX258" s="222"/>
      <c r="AY258" s="222"/>
      <c r="AZ258" s="222"/>
      <c r="BA258" s="222"/>
      <c r="BB258" s="222"/>
      <c r="BC258" s="222"/>
      <c r="BD258" s="222"/>
      <c r="BE258" s="222"/>
      <c r="BF258" s="222"/>
      <c r="BG258" s="222"/>
      <c r="BH258" s="222"/>
      <c r="BI258" s="222"/>
      <c r="BJ258" s="222"/>
      <c r="BK258" s="222"/>
      <c r="BL258" s="630">
        <f t="shared" si="1"/>
        <v>798000</v>
      </c>
      <c r="BM258" s="222"/>
      <c r="BN258" s="222"/>
      <c r="BO258" s="222"/>
      <c r="BP258" s="222"/>
      <c r="BQ258" s="222"/>
      <c r="BR258" s="222"/>
      <c r="BS258" s="222"/>
      <c r="BT258" s="639">
        <v>798000.0</v>
      </c>
      <c r="BU258" s="222"/>
      <c r="BV258" s="632">
        <f t="shared" si="2"/>
        <v>798000</v>
      </c>
      <c r="BW258" s="633">
        <v>0.0</v>
      </c>
      <c r="BX258" s="633">
        <f t="shared" si="3"/>
        <v>66500</v>
      </c>
      <c r="BY258" s="632">
        <f t="shared" si="4"/>
        <v>731500</v>
      </c>
      <c r="BZ258" s="633">
        <v>0.0</v>
      </c>
      <c r="CA258" s="633">
        <f t="shared" si="5"/>
        <v>66500</v>
      </c>
      <c r="CB258" s="632">
        <f t="shared" si="6"/>
        <v>665000</v>
      </c>
      <c r="CC258" s="633">
        <v>0.0</v>
      </c>
      <c r="CD258" s="633">
        <f t="shared" si="7"/>
        <v>66500</v>
      </c>
      <c r="CE258" s="632">
        <f t="shared" si="8"/>
        <v>598500</v>
      </c>
      <c r="CF258" s="633">
        <v>0.0</v>
      </c>
      <c r="CG258" s="633">
        <f t="shared" si="9"/>
        <v>66500</v>
      </c>
      <c r="CH258" s="632">
        <f t="shared" si="10"/>
        <v>532000</v>
      </c>
      <c r="CI258" s="633">
        <v>0.0</v>
      </c>
      <c r="CJ258" s="633">
        <f t="shared" si="11"/>
        <v>66500</v>
      </c>
      <c r="CK258" s="632">
        <f t="shared" si="12"/>
        <v>465500</v>
      </c>
      <c r="CL258" s="633">
        <v>0.0</v>
      </c>
      <c r="CM258" s="633">
        <f t="shared" si="13"/>
        <v>66500</v>
      </c>
      <c r="CN258" s="632">
        <f t="shared" si="14"/>
        <v>399000</v>
      </c>
      <c r="CO258" s="633">
        <v>0.0</v>
      </c>
      <c r="CP258" s="633">
        <f t="shared" si="15"/>
        <v>66500</v>
      </c>
      <c r="CQ258" s="632">
        <f t="shared" si="16"/>
        <v>332500</v>
      </c>
      <c r="CR258" s="633">
        <v>0.0</v>
      </c>
      <c r="CS258" s="633">
        <f t="shared" si="17"/>
        <v>66500</v>
      </c>
      <c r="CT258" s="632">
        <f t="shared" si="18"/>
        <v>266000</v>
      </c>
      <c r="CU258" s="633">
        <v>0.0</v>
      </c>
      <c r="CV258" s="633">
        <f t="shared" si="19"/>
        <v>66500</v>
      </c>
      <c r="CW258" s="632">
        <f t="shared" si="20"/>
        <v>199500</v>
      </c>
      <c r="CX258" s="633">
        <v>0.0</v>
      </c>
      <c r="CY258" s="633">
        <f t="shared" si="21"/>
        <v>66500</v>
      </c>
      <c r="CZ258" s="632">
        <f t="shared" si="22"/>
        <v>133000</v>
      </c>
      <c r="DA258" s="633">
        <v>0.0</v>
      </c>
      <c r="DB258" s="633">
        <f t="shared" si="23"/>
        <v>66500</v>
      </c>
      <c r="DC258" s="632">
        <f t="shared" si="24"/>
        <v>66500</v>
      </c>
      <c r="DD258" s="633">
        <v>0.0</v>
      </c>
      <c r="DE258" s="632">
        <f t="shared" si="25"/>
        <v>66500</v>
      </c>
      <c r="DF258" s="632">
        <f t="shared" si="26"/>
        <v>0</v>
      </c>
    </row>
    <row r="259" hidden="1">
      <c r="A259" s="643">
        <v>6797539.0</v>
      </c>
      <c r="B259" s="635" t="s">
        <v>29748</v>
      </c>
      <c r="C259" s="636" t="s">
        <v>399</v>
      </c>
      <c r="D259" s="637">
        <v>45765.03570601852</v>
      </c>
      <c r="E259" s="637">
        <v>45765.03693287037</v>
      </c>
      <c r="F259" s="637">
        <v>45765.03784722222</v>
      </c>
      <c r="G259" s="636"/>
      <c r="H259" s="636" t="s">
        <v>29652</v>
      </c>
      <c r="I259" s="636" t="s">
        <v>29749</v>
      </c>
      <c r="J259" s="636">
        <v>12.0</v>
      </c>
      <c r="K259" s="639">
        <v>798000.0</v>
      </c>
      <c r="L259" s="636" t="s">
        <v>28188</v>
      </c>
      <c r="M259" s="640" t="s">
        <v>29750</v>
      </c>
      <c r="N259" s="636" t="s">
        <v>29751</v>
      </c>
      <c r="O259" s="636" t="s">
        <v>29752</v>
      </c>
      <c r="P259" s="636" t="s">
        <v>29753</v>
      </c>
      <c r="Q259" s="636" t="s">
        <v>29754</v>
      </c>
      <c r="R259" s="222"/>
      <c r="S259" s="631" t="s">
        <v>28353</v>
      </c>
      <c r="T259" s="631" t="s">
        <v>28354</v>
      </c>
      <c r="U259" s="633">
        <v>500000.0</v>
      </c>
      <c r="V259" s="633">
        <v>485000.0</v>
      </c>
      <c r="W259" s="629"/>
      <c r="X259" s="222"/>
      <c r="Y259" s="222"/>
      <c r="Z259" s="222"/>
      <c r="AA259" s="222"/>
      <c r="AB259" s="222"/>
      <c r="AC259" s="222"/>
      <c r="AD259" s="222"/>
      <c r="AE259" s="222"/>
      <c r="AF259" s="222"/>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c r="BL259" s="630">
        <f t="shared" si="1"/>
        <v>500000</v>
      </c>
      <c r="BM259" s="222"/>
      <c r="BN259" s="631" t="s">
        <v>76</v>
      </c>
      <c r="BP259" s="222"/>
      <c r="BQ259" s="222"/>
      <c r="BR259" s="222"/>
      <c r="BS259" s="222"/>
      <c r="BT259" s="639">
        <v>798000.0</v>
      </c>
      <c r="BU259" s="222"/>
      <c r="BV259" s="632">
        <f t="shared" si="2"/>
        <v>798000</v>
      </c>
      <c r="BW259" s="632">
        <f>BV259</f>
        <v>798000</v>
      </c>
      <c r="BX259" s="633">
        <f t="shared" si="3"/>
        <v>0</v>
      </c>
      <c r="BY259" s="632">
        <f t="shared" si="4"/>
        <v>0</v>
      </c>
      <c r="BZ259" s="633">
        <v>0.0</v>
      </c>
      <c r="CA259" s="633">
        <f t="shared" si="5"/>
        <v>0</v>
      </c>
      <c r="CB259" s="632">
        <f t="shared" si="6"/>
        <v>0</v>
      </c>
      <c r="CC259" s="633">
        <v>0.0</v>
      </c>
      <c r="CD259" s="633">
        <f t="shared" si="7"/>
        <v>0</v>
      </c>
      <c r="CE259" s="632">
        <f t="shared" si="8"/>
        <v>0</v>
      </c>
      <c r="CF259" s="633">
        <v>0.0</v>
      </c>
      <c r="CG259" s="633">
        <f t="shared" si="9"/>
        <v>0</v>
      </c>
      <c r="CH259" s="632">
        <f t="shared" si="10"/>
        <v>0</v>
      </c>
      <c r="CI259" s="633">
        <v>0.0</v>
      </c>
      <c r="CJ259" s="633">
        <f t="shared" si="11"/>
        <v>0</v>
      </c>
      <c r="CK259" s="632">
        <f t="shared" si="12"/>
        <v>0</v>
      </c>
      <c r="CL259" s="633">
        <v>0.0</v>
      </c>
      <c r="CM259" s="633">
        <f t="shared" si="13"/>
        <v>0</v>
      </c>
      <c r="CN259" s="632">
        <f t="shared" si="14"/>
        <v>0</v>
      </c>
      <c r="CO259" s="633">
        <v>0.0</v>
      </c>
      <c r="CP259" s="633">
        <f t="shared" si="15"/>
        <v>0</v>
      </c>
      <c r="CQ259" s="632">
        <f t="shared" si="16"/>
        <v>0</v>
      </c>
      <c r="CR259" s="633">
        <v>0.0</v>
      </c>
      <c r="CS259" s="633">
        <f t="shared" si="17"/>
        <v>0</v>
      </c>
      <c r="CT259" s="632">
        <f t="shared" si="18"/>
        <v>0</v>
      </c>
      <c r="CU259" s="633">
        <v>0.0</v>
      </c>
      <c r="CV259" s="633">
        <f t="shared" si="19"/>
        <v>0</v>
      </c>
      <c r="CW259" s="632">
        <f t="shared" si="20"/>
        <v>0</v>
      </c>
      <c r="CX259" s="633">
        <v>0.0</v>
      </c>
      <c r="CY259" s="633">
        <f t="shared" si="21"/>
        <v>0</v>
      </c>
      <c r="CZ259" s="632">
        <f t="shared" si="22"/>
        <v>0</v>
      </c>
      <c r="DA259" s="633">
        <v>0.0</v>
      </c>
      <c r="DB259" s="633">
        <f t="shared" si="23"/>
        <v>0</v>
      </c>
      <c r="DC259" s="632">
        <f t="shared" si="24"/>
        <v>0</v>
      </c>
      <c r="DD259" s="633">
        <v>0.0</v>
      </c>
      <c r="DE259" s="632">
        <f t="shared" si="25"/>
        <v>0</v>
      </c>
      <c r="DF259" s="632">
        <f t="shared" si="26"/>
        <v>0</v>
      </c>
    </row>
    <row r="260" hidden="1">
      <c r="A260" s="643">
        <v>6801062.0</v>
      </c>
      <c r="B260" s="635" t="s">
        <v>29755</v>
      </c>
      <c r="C260" s="636" t="s">
        <v>399</v>
      </c>
      <c r="D260" s="637">
        <v>45765.579780092594</v>
      </c>
      <c r="E260" s="637">
        <v>45765.58081018519</v>
      </c>
      <c r="F260" s="637">
        <v>45765.582083333335</v>
      </c>
      <c r="G260" s="636"/>
      <c r="H260" s="636" t="s">
        <v>1079</v>
      </c>
      <c r="I260" s="636" t="s">
        <v>29756</v>
      </c>
      <c r="J260" s="636"/>
      <c r="K260" s="639">
        <v>798000.0</v>
      </c>
      <c r="L260" s="636" t="s">
        <v>28188</v>
      </c>
      <c r="M260" s="640" t="s">
        <v>29757</v>
      </c>
      <c r="N260" s="636" t="s">
        <v>28072</v>
      </c>
      <c r="O260" s="636" t="s">
        <v>29758</v>
      </c>
      <c r="P260" s="636" t="s">
        <v>29759</v>
      </c>
      <c r="Q260" s="636" t="s">
        <v>29760</v>
      </c>
      <c r="R260" s="222"/>
      <c r="S260" s="641">
        <v>45766.0</v>
      </c>
      <c r="T260" s="631" t="s">
        <v>28202</v>
      </c>
      <c r="U260" s="633">
        <v>798000.0</v>
      </c>
      <c r="V260" s="633">
        <v>762091.0</v>
      </c>
      <c r="W260" s="629"/>
      <c r="X260" s="222"/>
      <c r="Y260" s="222"/>
      <c r="Z260" s="222"/>
      <c r="AA260" s="222"/>
      <c r="AB260" s="222"/>
      <c r="AC260" s="222"/>
      <c r="AD260" s="222"/>
      <c r="AE260" s="222"/>
      <c r="AF260" s="222"/>
      <c r="AG260" s="222"/>
      <c r="AH260" s="222"/>
      <c r="AI260" s="222"/>
      <c r="AJ260" s="222"/>
      <c r="AK260" s="222"/>
      <c r="AL260" s="222"/>
      <c r="AM260" s="222"/>
      <c r="AN260" s="222"/>
      <c r="AO260" s="222"/>
      <c r="AP260" s="222"/>
      <c r="AQ260" s="222"/>
      <c r="AR260" s="222"/>
      <c r="AS260" s="222"/>
      <c r="AT260" s="222"/>
      <c r="AU260" s="222"/>
      <c r="AV260" s="222"/>
      <c r="AW260" s="222"/>
      <c r="AX260" s="222"/>
      <c r="AY260" s="222"/>
      <c r="AZ260" s="222"/>
      <c r="BA260" s="222"/>
      <c r="BB260" s="222"/>
      <c r="BC260" s="222"/>
      <c r="BD260" s="222"/>
      <c r="BE260" s="222"/>
      <c r="BF260" s="222"/>
      <c r="BG260" s="222"/>
      <c r="BH260" s="222"/>
      <c r="BI260" s="222"/>
      <c r="BJ260" s="222"/>
      <c r="BK260" s="222"/>
      <c r="BL260" s="630">
        <f t="shared" si="1"/>
        <v>798000</v>
      </c>
      <c r="BM260" s="222"/>
      <c r="BN260" s="222"/>
      <c r="BO260" s="222"/>
      <c r="BP260" s="222"/>
      <c r="BQ260" s="222"/>
      <c r="BR260" s="222"/>
      <c r="BS260" s="222"/>
      <c r="BT260" s="639">
        <v>798000.0</v>
      </c>
      <c r="BU260" s="222"/>
      <c r="BV260" s="632">
        <f t="shared" si="2"/>
        <v>798000</v>
      </c>
      <c r="BW260" s="633">
        <v>0.0</v>
      </c>
      <c r="BX260" s="633">
        <f t="shared" si="3"/>
        <v>66500</v>
      </c>
      <c r="BY260" s="632">
        <f t="shared" si="4"/>
        <v>731500</v>
      </c>
      <c r="BZ260" s="633">
        <v>0.0</v>
      </c>
      <c r="CA260" s="633">
        <f t="shared" si="5"/>
        <v>66500</v>
      </c>
      <c r="CB260" s="632">
        <f t="shared" si="6"/>
        <v>665000</v>
      </c>
      <c r="CC260" s="633">
        <v>0.0</v>
      </c>
      <c r="CD260" s="633">
        <f t="shared" si="7"/>
        <v>66500</v>
      </c>
      <c r="CE260" s="632">
        <f t="shared" si="8"/>
        <v>598500</v>
      </c>
      <c r="CF260" s="633">
        <v>0.0</v>
      </c>
      <c r="CG260" s="633">
        <f t="shared" si="9"/>
        <v>66500</v>
      </c>
      <c r="CH260" s="632">
        <f t="shared" si="10"/>
        <v>532000</v>
      </c>
      <c r="CI260" s="633">
        <v>0.0</v>
      </c>
      <c r="CJ260" s="633">
        <f t="shared" si="11"/>
        <v>66500</v>
      </c>
      <c r="CK260" s="632">
        <f t="shared" si="12"/>
        <v>465500</v>
      </c>
      <c r="CL260" s="633">
        <v>0.0</v>
      </c>
      <c r="CM260" s="633">
        <f t="shared" si="13"/>
        <v>66500</v>
      </c>
      <c r="CN260" s="632">
        <f t="shared" si="14"/>
        <v>399000</v>
      </c>
      <c r="CO260" s="633">
        <v>0.0</v>
      </c>
      <c r="CP260" s="633">
        <f t="shared" si="15"/>
        <v>66500</v>
      </c>
      <c r="CQ260" s="632">
        <f t="shared" si="16"/>
        <v>332500</v>
      </c>
      <c r="CR260" s="633">
        <v>0.0</v>
      </c>
      <c r="CS260" s="633">
        <f t="shared" si="17"/>
        <v>66500</v>
      </c>
      <c r="CT260" s="632">
        <f t="shared" si="18"/>
        <v>266000</v>
      </c>
      <c r="CU260" s="633">
        <v>0.0</v>
      </c>
      <c r="CV260" s="633">
        <f t="shared" si="19"/>
        <v>66500</v>
      </c>
      <c r="CW260" s="632">
        <f t="shared" si="20"/>
        <v>199500</v>
      </c>
      <c r="CX260" s="633">
        <v>0.0</v>
      </c>
      <c r="CY260" s="633">
        <f t="shared" si="21"/>
        <v>66500</v>
      </c>
      <c r="CZ260" s="632">
        <f t="shared" si="22"/>
        <v>133000</v>
      </c>
      <c r="DA260" s="633">
        <v>0.0</v>
      </c>
      <c r="DB260" s="633">
        <f t="shared" si="23"/>
        <v>66500</v>
      </c>
      <c r="DC260" s="632">
        <f t="shared" si="24"/>
        <v>66500</v>
      </c>
      <c r="DD260" s="633">
        <v>0.0</v>
      </c>
      <c r="DE260" s="632">
        <f t="shared" si="25"/>
        <v>66500</v>
      </c>
      <c r="DF260" s="632">
        <f t="shared" si="26"/>
        <v>0</v>
      </c>
    </row>
    <row r="261" hidden="1">
      <c r="A261" s="643">
        <v>6802500.0</v>
      </c>
      <c r="B261" s="635" t="s">
        <v>29761</v>
      </c>
      <c r="C261" s="636" t="s">
        <v>399</v>
      </c>
      <c r="D261" s="637">
        <v>45765.66966435185</v>
      </c>
      <c r="E261" s="637">
        <v>45765.67327546296</v>
      </c>
      <c r="F261" s="637">
        <v>45765.6737037037</v>
      </c>
      <c r="G261" s="636"/>
      <c r="H261" s="636" t="s">
        <v>1023</v>
      </c>
      <c r="I261" s="636" t="s">
        <v>29762</v>
      </c>
      <c r="J261" s="636"/>
      <c r="K261" s="639">
        <v>1182000.0</v>
      </c>
      <c r="L261" s="636" t="s">
        <v>28196</v>
      </c>
      <c r="M261" s="640" t="s">
        <v>29763</v>
      </c>
      <c r="N261" s="636" t="s">
        <v>29764</v>
      </c>
      <c r="O261" s="636" t="s">
        <v>29765</v>
      </c>
      <c r="P261" s="636" t="s">
        <v>29766</v>
      </c>
      <c r="Q261" s="636" t="s">
        <v>29767</v>
      </c>
      <c r="R261" s="222"/>
      <c r="S261" s="641">
        <v>45770.0</v>
      </c>
      <c r="T261" s="631" t="s">
        <v>28280</v>
      </c>
      <c r="U261" s="633">
        <v>1182000.0</v>
      </c>
      <c r="V261" s="633">
        <v>1182000.0</v>
      </c>
      <c r="W261" s="629"/>
      <c r="X261" s="222"/>
      <c r="Y261" s="222"/>
      <c r="Z261" s="222"/>
      <c r="AA261" s="222"/>
      <c r="AB261" s="222"/>
      <c r="AC261" s="222"/>
      <c r="AD261" s="222"/>
      <c r="AE261" s="222"/>
      <c r="AF261" s="222"/>
      <c r="AG261" s="222"/>
      <c r="AH261" s="222"/>
      <c r="AI261" s="222"/>
      <c r="AJ261" s="222"/>
      <c r="AK261" s="222"/>
      <c r="AL261" s="222"/>
      <c r="AM261" s="222"/>
      <c r="AN261" s="222"/>
      <c r="AO261" s="222"/>
      <c r="AP261" s="222"/>
      <c r="AQ261" s="222"/>
      <c r="AR261" s="222"/>
      <c r="AS261" s="222"/>
      <c r="AT261" s="222"/>
      <c r="AU261" s="222"/>
      <c r="AV261" s="222"/>
      <c r="AW261" s="222"/>
      <c r="AX261" s="222"/>
      <c r="AY261" s="222"/>
      <c r="AZ261" s="222"/>
      <c r="BA261" s="222"/>
      <c r="BB261" s="222"/>
      <c r="BC261" s="222"/>
      <c r="BD261" s="222"/>
      <c r="BE261" s="222"/>
      <c r="BF261" s="222"/>
      <c r="BG261" s="222"/>
      <c r="BH261" s="222"/>
      <c r="BI261" s="222"/>
      <c r="BJ261" s="222"/>
      <c r="BK261" s="222"/>
      <c r="BL261" s="630">
        <f t="shared" si="1"/>
        <v>1182000</v>
      </c>
      <c r="BM261" s="222"/>
      <c r="BN261" s="222"/>
      <c r="BO261" s="222"/>
      <c r="BP261" s="222"/>
      <c r="BQ261" s="222"/>
      <c r="BR261" s="222"/>
      <c r="BS261" s="222"/>
      <c r="BT261" s="639">
        <v>1182000.0</v>
      </c>
      <c r="BU261" s="222"/>
      <c r="BV261" s="632">
        <f t="shared" si="2"/>
        <v>1182000</v>
      </c>
      <c r="BW261" s="633">
        <v>0.0</v>
      </c>
      <c r="BX261" s="633">
        <f t="shared" si="3"/>
        <v>98500</v>
      </c>
      <c r="BY261" s="632">
        <f t="shared" si="4"/>
        <v>1083500</v>
      </c>
      <c r="BZ261" s="633">
        <v>0.0</v>
      </c>
      <c r="CA261" s="633">
        <f t="shared" si="5"/>
        <v>98500</v>
      </c>
      <c r="CB261" s="632">
        <f t="shared" si="6"/>
        <v>985000</v>
      </c>
      <c r="CC261" s="633">
        <v>0.0</v>
      </c>
      <c r="CD261" s="633">
        <f t="shared" si="7"/>
        <v>98500</v>
      </c>
      <c r="CE261" s="632">
        <f t="shared" si="8"/>
        <v>886500</v>
      </c>
      <c r="CF261" s="633">
        <v>0.0</v>
      </c>
      <c r="CG261" s="633">
        <f t="shared" si="9"/>
        <v>98500</v>
      </c>
      <c r="CH261" s="632">
        <f t="shared" si="10"/>
        <v>788000</v>
      </c>
      <c r="CI261" s="633">
        <v>0.0</v>
      </c>
      <c r="CJ261" s="633">
        <f t="shared" si="11"/>
        <v>98500</v>
      </c>
      <c r="CK261" s="632">
        <f t="shared" si="12"/>
        <v>689500</v>
      </c>
      <c r="CL261" s="633">
        <v>0.0</v>
      </c>
      <c r="CM261" s="633">
        <f t="shared" si="13"/>
        <v>98500</v>
      </c>
      <c r="CN261" s="632">
        <f t="shared" si="14"/>
        <v>591000</v>
      </c>
      <c r="CO261" s="633">
        <v>0.0</v>
      </c>
      <c r="CP261" s="633">
        <f t="shared" si="15"/>
        <v>98500</v>
      </c>
      <c r="CQ261" s="632">
        <f t="shared" si="16"/>
        <v>492500</v>
      </c>
      <c r="CR261" s="633">
        <v>0.0</v>
      </c>
      <c r="CS261" s="633">
        <f t="shared" si="17"/>
        <v>98500</v>
      </c>
      <c r="CT261" s="632">
        <f t="shared" si="18"/>
        <v>394000</v>
      </c>
      <c r="CU261" s="633">
        <v>0.0</v>
      </c>
      <c r="CV261" s="633">
        <f t="shared" si="19"/>
        <v>98500</v>
      </c>
      <c r="CW261" s="632">
        <f t="shared" si="20"/>
        <v>295500</v>
      </c>
      <c r="CX261" s="633">
        <v>0.0</v>
      </c>
      <c r="CY261" s="633">
        <f t="shared" si="21"/>
        <v>98500</v>
      </c>
      <c r="CZ261" s="632">
        <f t="shared" si="22"/>
        <v>197000</v>
      </c>
      <c r="DA261" s="633">
        <v>0.0</v>
      </c>
      <c r="DB261" s="633">
        <f t="shared" si="23"/>
        <v>98500</v>
      </c>
      <c r="DC261" s="632">
        <f t="shared" si="24"/>
        <v>98500</v>
      </c>
      <c r="DD261" s="633">
        <v>0.0</v>
      </c>
      <c r="DE261" s="632">
        <f t="shared" si="25"/>
        <v>98500</v>
      </c>
      <c r="DF261" s="632">
        <f t="shared" si="26"/>
        <v>0</v>
      </c>
    </row>
    <row r="262" hidden="1">
      <c r="A262" s="643">
        <v>6802678.0</v>
      </c>
      <c r="B262" s="635" t="s">
        <v>29768</v>
      </c>
      <c r="C262" s="636" t="s">
        <v>399</v>
      </c>
      <c r="D262" s="637">
        <v>45765.66446759259</v>
      </c>
      <c r="E262" s="637">
        <v>45765.667291666665</v>
      </c>
      <c r="F262" s="637">
        <v>45765.667592592596</v>
      </c>
      <c r="G262" s="636"/>
      <c r="H262" s="636" t="s">
        <v>28466</v>
      </c>
      <c r="I262" s="636" t="s">
        <v>29769</v>
      </c>
      <c r="J262" s="636"/>
      <c r="K262" s="639">
        <v>1182000.0</v>
      </c>
      <c r="L262" s="636" t="s">
        <v>28196</v>
      </c>
      <c r="M262" s="640" t="s">
        <v>29770</v>
      </c>
      <c r="N262" s="636" t="s">
        <v>25964</v>
      </c>
      <c r="O262" s="636" t="s">
        <v>29771</v>
      </c>
      <c r="P262" s="636" t="s">
        <v>29772</v>
      </c>
      <c r="Q262" s="636" t="s">
        <v>29773</v>
      </c>
      <c r="R262" s="222"/>
      <c r="S262" s="631" t="s">
        <v>28353</v>
      </c>
      <c r="T262" s="631" t="s">
        <v>28354</v>
      </c>
      <c r="U262" s="633">
        <v>700000.0</v>
      </c>
      <c r="V262" s="633">
        <v>679000.0</v>
      </c>
      <c r="W262" s="629"/>
      <c r="X262" s="222"/>
      <c r="Y262" s="222"/>
      <c r="Z262" s="222"/>
      <c r="AA262" s="222"/>
      <c r="AB262" s="222"/>
      <c r="AC262" s="222"/>
      <c r="AD262" s="222"/>
      <c r="AE262" s="222"/>
      <c r="AF262" s="222"/>
      <c r="AG262" s="222"/>
      <c r="AH262" s="222"/>
      <c r="AI262" s="222"/>
      <c r="AJ262" s="222"/>
      <c r="AK262" s="222"/>
      <c r="AL262" s="222"/>
      <c r="AM262" s="222"/>
      <c r="AN262" s="222"/>
      <c r="AO262" s="222"/>
      <c r="AP262" s="222"/>
      <c r="AQ262" s="222"/>
      <c r="AR262" s="222"/>
      <c r="AS262" s="222"/>
      <c r="AT262" s="222"/>
      <c r="AU262" s="222"/>
      <c r="AV262" s="222"/>
      <c r="AW262" s="222"/>
      <c r="AX262" s="222"/>
      <c r="AY262" s="222"/>
      <c r="AZ262" s="222"/>
      <c r="BA262" s="222"/>
      <c r="BB262" s="222"/>
      <c r="BC262" s="222"/>
      <c r="BD262" s="222"/>
      <c r="BE262" s="222"/>
      <c r="BF262" s="222"/>
      <c r="BG262" s="222"/>
      <c r="BH262" s="222"/>
      <c r="BI262" s="222"/>
      <c r="BJ262" s="222"/>
      <c r="BK262" s="222"/>
      <c r="BL262" s="630">
        <f t="shared" si="1"/>
        <v>700000</v>
      </c>
      <c r="BM262" s="222"/>
      <c r="BN262" s="631" t="s">
        <v>76</v>
      </c>
      <c r="BP262" s="222"/>
      <c r="BQ262" s="222"/>
      <c r="BR262" s="222"/>
      <c r="BS262" s="222"/>
      <c r="BT262" s="639">
        <v>1182000.0</v>
      </c>
      <c r="BU262" s="222"/>
      <c r="BV262" s="632">
        <f t="shared" si="2"/>
        <v>1182000</v>
      </c>
      <c r="BW262" s="632">
        <f t="shared" ref="BW262:BW264" si="51">BV262</f>
        <v>1182000</v>
      </c>
      <c r="BX262" s="633">
        <f t="shared" si="3"/>
        <v>0</v>
      </c>
      <c r="BY262" s="632">
        <f t="shared" si="4"/>
        <v>0</v>
      </c>
      <c r="BZ262" s="633">
        <v>0.0</v>
      </c>
      <c r="CA262" s="633">
        <f t="shared" si="5"/>
        <v>0</v>
      </c>
      <c r="CB262" s="632">
        <f t="shared" si="6"/>
        <v>0</v>
      </c>
      <c r="CC262" s="633">
        <v>0.0</v>
      </c>
      <c r="CD262" s="633">
        <f t="shared" si="7"/>
        <v>0</v>
      </c>
      <c r="CE262" s="632">
        <f t="shared" si="8"/>
        <v>0</v>
      </c>
      <c r="CF262" s="633">
        <v>0.0</v>
      </c>
      <c r="CG262" s="633">
        <f t="shared" si="9"/>
        <v>0</v>
      </c>
      <c r="CH262" s="632">
        <f t="shared" si="10"/>
        <v>0</v>
      </c>
      <c r="CI262" s="633">
        <v>0.0</v>
      </c>
      <c r="CJ262" s="633">
        <f t="shared" si="11"/>
        <v>0</v>
      </c>
      <c r="CK262" s="632">
        <f t="shared" si="12"/>
        <v>0</v>
      </c>
      <c r="CL262" s="633">
        <v>0.0</v>
      </c>
      <c r="CM262" s="633">
        <f t="shared" si="13"/>
        <v>0</v>
      </c>
      <c r="CN262" s="632">
        <f t="shared" si="14"/>
        <v>0</v>
      </c>
      <c r="CO262" s="633">
        <v>0.0</v>
      </c>
      <c r="CP262" s="633">
        <f t="shared" si="15"/>
        <v>0</v>
      </c>
      <c r="CQ262" s="632">
        <f t="shared" si="16"/>
        <v>0</v>
      </c>
      <c r="CR262" s="633">
        <v>0.0</v>
      </c>
      <c r="CS262" s="633">
        <f t="shared" si="17"/>
        <v>0</v>
      </c>
      <c r="CT262" s="632">
        <f t="shared" si="18"/>
        <v>0</v>
      </c>
      <c r="CU262" s="633">
        <v>0.0</v>
      </c>
      <c r="CV262" s="633">
        <f t="shared" si="19"/>
        <v>0</v>
      </c>
      <c r="CW262" s="632">
        <f t="shared" si="20"/>
        <v>0</v>
      </c>
      <c r="CX262" s="633">
        <v>0.0</v>
      </c>
      <c r="CY262" s="633">
        <f t="shared" si="21"/>
        <v>0</v>
      </c>
      <c r="CZ262" s="632">
        <f t="shared" si="22"/>
        <v>0</v>
      </c>
      <c r="DA262" s="633">
        <v>0.0</v>
      </c>
      <c r="DB262" s="633">
        <f t="shared" si="23"/>
        <v>0</v>
      </c>
      <c r="DC262" s="632">
        <f t="shared" si="24"/>
        <v>0</v>
      </c>
      <c r="DD262" s="633">
        <v>0.0</v>
      </c>
      <c r="DE262" s="632">
        <f t="shared" si="25"/>
        <v>0</v>
      </c>
      <c r="DF262" s="632">
        <f t="shared" si="26"/>
        <v>0</v>
      </c>
    </row>
    <row r="263" hidden="1">
      <c r="A263" s="643">
        <v>6803554.0</v>
      </c>
      <c r="B263" s="635" t="s">
        <v>29774</v>
      </c>
      <c r="C263" s="636" t="s">
        <v>399</v>
      </c>
      <c r="D263" s="637">
        <v>45765.729375</v>
      </c>
      <c r="E263" s="637">
        <v>45765.73173611111</v>
      </c>
      <c r="F263" s="637">
        <v>45765.732395833336</v>
      </c>
      <c r="G263" s="636"/>
      <c r="H263" s="636" t="s">
        <v>448</v>
      </c>
      <c r="I263" s="636" t="s">
        <v>29775</v>
      </c>
      <c r="J263" s="636"/>
      <c r="K263" s="639">
        <v>798000.0</v>
      </c>
      <c r="L263" s="636" t="s">
        <v>28188</v>
      </c>
      <c r="M263" s="640" t="s">
        <v>29776</v>
      </c>
      <c r="N263" s="636" t="s">
        <v>28517</v>
      </c>
      <c r="O263" s="636" t="s">
        <v>29777</v>
      </c>
      <c r="P263" s="636" t="s">
        <v>29778</v>
      </c>
      <c r="Q263" s="636" t="s">
        <v>29779</v>
      </c>
      <c r="R263" s="222"/>
      <c r="S263" s="641">
        <v>45765.0</v>
      </c>
      <c r="T263" s="631" t="s">
        <v>28202</v>
      </c>
      <c r="U263" s="633">
        <v>398000.0</v>
      </c>
      <c r="V263" s="633">
        <v>380091.0</v>
      </c>
      <c r="W263" s="629"/>
      <c r="X263" s="641">
        <v>45765.0</v>
      </c>
      <c r="Y263" s="631" t="s">
        <v>28202</v>
      </c>
      <c r="Z263" s="633">
        <v>400000.0</v>
      </c>
      <c r="AA263" s="633">
        <v>382001.0</v>
      </c>
      <c r="AB263" s="222"/>
      <c r="AC263" s="641">
        <v>45770.0</v>
      </c>
      <c r="AD263" s="631" t="s">
        <v>28202</v>
      </c>
      <c r="AE263" s="633">
        <v>-400000.0</v>
      </c>
      <c r="AF263" s="633">
        <v>-382001.0</v>
      </c>
      <c r="AG263" s="222"/>
      <c r="AH263" s="641">
        <v>45770.0</v>
      </c>
      <c r="AI263" s="631" t="s">
        <v>28202</v>
      </c>
      <c r="AJ263" s="633">
        <v>-398000.0</v>
      </c>
      <c r="AK263" s="633">
        <v>-380091.0</v>
      </c>
      <c r="AL263" s="222"/>
      <c r="AM263" s="222"/>
      <c r="AN263" s="222"/>
      <c r="AO263" s="222"/>
      <c r="AP263" s="222"/>
      <c r="AQ263" s="222"/>
      <c r="AR263" s="222"/>
      <c r="AS263" s="222"/>
      <c r="AT263" s="222"/>
      <c r="AU263" s="222"/>
      <c r="AV263" s="222"/>
      <c r="AW263" s="222"/>
      <c r="AX263" s="222"/>
      <c r="AY263" s="222"/>
      <c r="AZ263" s="222"/>
      <c r="BA263" s="222"/>
      <c r="BB263" s="222"/>
      <c r="BC263" s="222"/>
      <c r="BD263" s="222"/>
      <c r="BE263" s="222"/>
      <c r="BF263" s="222"/>
      <c r="BG263" s="222"/>
      <c r="BH263" s="222"/>
      <c r="BI263" s="222"/>
      <c r="BJ263" s="222"/>
      <c r="BK263" s="222"/>
      <c r="BL263" s="630">
        <f t="shared" si="1"/>
        <v>0</v>
      </c>
      <c r="BM263" s="222"/>
      <c r="BN263" s="631" t="s">
        <v>76</v>
      </c>
      <c r="BP263" s="222"/>
      <c r="BQ263" s="222"/>
      <c r="BR263" s="222"/>
      <c r="BS263" s="222"/>
      <c r="BT263" s="639">
        <v>798000.0</v>
      </c>
      <c r="BU263" s="222"/>
      <c r="BV263" s="632">
        <f t="shared" si="2"/>
        <v>798000</v>
      </c>
      <c r="BW263" s="632">
        <f t="shared" si="51"/>
        <v>798000</v>
      </c>
      <c r="BX263" s="633">
        <f t="shared" si="3"/>
        <v>0</v>
      </c>
      <c r="BY263" s="632">
        <f t="shared" si="4"/>
        <v>0</v>
      </c>
      <c r="BZ263" s="633">
        <v>0.0</v>
      </c>
      <c r="CA263" s="633">
        <f t="shared" si="5"/>
        <v>0</v>
      </c>
      <c r="CB263" s="632">
        <f t="shared" si="6"/>
        <v>0</v>
      </c>
      <c r="CC263" s="633">
        <v>0.0</v>
      </c>
      <c r="CD263" s="633">
        <f t="shared" si="7"/>
        <v>0</v>
      </c>
      <c r="CE263" s="632">
        <f t="shared" si="8"/>
        <v>0</v>
      </c>
      <c r="CF263" s="633">
        <v>0.0</v>
      </c>
      <c r="CG263" s="633">
        <f t="shared" si="9"/>
        <v>0</v>
      </c>
      <c r="CH263" s="632">
        <f t="shared" si="10"/>
        <v>0</v>
      </c>
      <c r="CI263" s="633">
        <v>0.0</v>
      </c>
      <c r="CJ263" s="633">
        <f t="shared" si="11"/>
        <v>0</v>
      </c>
      <c r="CK263" s="632">
        <f t="shared" si="12"/>
        <v>0</v>
      </c>
      <c r="CL263" s="633">
        <v>0.0</v>
      </c>
      <c r="CM263" s="633">
        <f t="shared" si="13"/>
        <v>0</v>
      </c>
      <c r="CN263" s="632">
        <f t="shared" si="14"/>
        <v>0</v>
      </c>
      <c r="CO263" s="633">
        <v>0.0</v>
      </c>
      <c r="CP263" s="633">
        <f t="shared" si="15"/>
        <v>0</v>
      </c>
      <c r="CQ263" s="632">
        <f t="shared" si="16"/>
        <v>0</v>
      </c>
      <c r="CR263" s="633">
        <v>0.0</v>
      </c>
      <c r="CS263" s="633">
        <f t="shared" si="17"/>
        <v>0</v>
      </c>
      <c r="CT263" s="632">
        <f t="shared" si="18"/>
        <v>0</v>
      </c>
      <c r="CU263" s="633">
        <v>0.0</v>
      </c>
      <c r="CV263" s="633">
        <f t="shared" si="19"/>
        <v>0</v>
      </c>
      <c r="CW263" s="632">
        <f t="shared" si="20"/>
        <v>0</v>
      </c>
      <c r="CX263" s="633">
        <v>0.0</v>
      </c>
      <c r="CY263" s="633">
        <f t="shared" si="21"/>
        <v>0</v>
      </c>
      <c r="CZ263" s="632">
        <f t="shared" si="22"/>
        <v>0</v>
      </c>
      <c r="DA263" s="633">
        <v>0.0</v>
      </c>
      <c r="DB263" s="633">
        <f t="shared" si="23"/>
        <v>0</v>
      </c>
      <c r="DC263" s="632">
        <f t="shared" si="24"/>
        <v>0</v>
      </c>
      <c r="DD263" s="633">
        <v>0.0</v>
      </c>
      <c r="DE263" s="632">
        <f t="shared" si="25"/>
        <v>0</v>
      </c>
      <c r="DF263" s="632">
        <f t="shared" si="26"/>
        <v>0</v>
      </c>
    </row>
    <row r="264" hidden="1">
      <c r="A264" s="643">
        <v>6804299.0</v>
      </c>
      <c r="B264" s="635" t="s">
        <v>29780</v>
      </c>
      <c r="C264" s="636" t="s">
        <v>399</v>
      </c>
      <c r="D264" s="637">
        <v>45765.77040509259</v>
      </c>
      <c r="E264" s="637">
        <v>45765.77328703704</v>
      </c>
      <c r="F264" s="637">
        <v>45765.77412037037</v>
      </c>
      <c r="G264" s="636"/>
      <c r="H264" s="636" t="s">
        <v>1118</v>
      </c>
      <c r="I264" s="636" t="s">
        <v>29781</v>
      </c>
      <c r="J264" s="636">
        <v>36.0</v>
      </c>
      <c r="K264" s="639">
        <v>798000.0</v>
      </c>
      <c r="L264" s="636" t="s">
        <v>28188</v>
      </c>
      <c r="M264" s="640" t="s">
        <v>29782</v>
      </c>
      <c r="N264" s="636" t="s">
        <v>29783</v>
      </c>
      <c r="O264" s="636" t="s">
        <v>29784</v>
      </c>
      <c r="P264" s="636" t="s">
        <v>29785</v>
      </c>
      <c r="Q264" s="636" t="s">
        <v>29786</v>
      </c>
      <c r="R264" s="222"/>
      <c r="S264" s="222"/>
      <c r="T264" s="222"/>
      <c r="U264" s="628"/>
      <c r="V264" s="222"/>
      <c r="W264" s="629"/>
      <c r="X264" s="222"/>
      <c r="Y264" s="222"/>
      <c r="Z264" s="222"/>
      <c r="AA264" s="222"/>
      <c r="AB264" s="222"/>
      <c r="AC264" s="222"/>
      <c r="AD264" s="222"/>
      <c r="AE264" s="222"/>
      <c r="AF264" s="222"/>
      <c r="AG264" s="222"/>
      <c r="AH264" s="222"/>
      <c r="AI264" s="222"/>
      <c r="AJ264" s="222"/>
      <c r="AK264" s="222"/>
      <c r="AL264" s="222"/>
      <c r="AM264" s="222"/>
      <c r="AN264" s="222"/>
      <c r="AO264" s="222"/>
      <c r="AP264" s="222"/>
      <c r="AQ264" s="222"/>
      <c r="AR264" s="222"/>
      <c r="AS264" s="222"/>
      <c r="AT264" s="222"/>
      <c r="AU264" s="222"/>
      <c r="AV264" s="222"/>
      <c r="AW264" s="222"/>
      <c r="AX264" s="222"/>
      <c r="AY264" s="222"/>
      <c r="AZ264" s="222"/>
      <c r="BA264" s="222"/>
      <c r="BB264" s="222"/>
      <c r="BC264" s="222"/>
      <c r="BD264" s="222"/>
      <c r="BE264" s="222"/>
      <c r="BF264" s="222"/>
      <c r="BG264" s="222"/>
      <c r="BH264" s="222"/>
      <c r="BI264" s="222"/>
      <c r="BJ264" s="222"/>
      <c r="BK264" s="222"/>
      <c r="BL264" s="630">
        <f t="shared" si="1"/>
        <v>0</v>
      </c>
      <c r="BM264" s="222"/>
      <c r="BN264" s="222"/>
      <c r="BO264" s="631" t="s">
        <v>102</v>
      </c>
      <c r="BP264" s="631" t="s">
        <v>28148</v>
      </c>
      <c r="BQ264" s="222"/>
      <c r="BR264" s="222"/>
      <c r="BS264" s="222"/>
      <c r="BT264" s="639">
        <v>798000.0</v>
      </c>
      <c r="BU264" s="222"/>
      <c r="BV264" s="632">
        <f t="shared" si="2"/>
        <v>798000</v>
      </c>
      <c r="BW264" s="632">
        <f t="shared" si="51"/>
        <v>798000</v>
      </c>
      <c r="BX264" s="633">
        <f t="shared" si="3"/>
        <v>0</v>
      </c>
      <c r="BY264" s="632">
        <f t="shared" si="4"/>
        <v>0</v>
      </c>
      <c r="BZ264" s="633">
        <v>0.0</v>
      </c>
      <c r="CA264" s="633">
        <f t="shared" si="5"/>
        <v>0</v>
      </c>
      <c r="CB264" s="632">
        <f t="shared" si="6"/>
        <v>0</v>
      </c>
      <c r="CC264" s="633">
        <v>0.0</v>
      </c>
      <c r="CD264" s="633">
        <f t="shared" si="7"/>
        <v>0</v>
      </c>
      <c r="CE264" s="632">
        <f t="shared" si="8"/>
        <v>0</v>
      </c>
      <c r="CF264" s="633">
        <v>0.0</v>
      </c>
      <c r="CG264" s="633">
        <f t="shared" si="9"/>
        <v>0</v>
      </c>
      <c r="CH264" s="632">
        <f t="shared" si="10"/>
        <v>0</v>
      </c>
      <c r="CI264" s="633">
        <v>0.0</v>
      </c>
      <c r="CJ264" s="633">
        <f t="shared" si="11"/>
        <v>0</v>
      </c>
      <c r="CK264" s="632">
        <f t="shared" si="12"/>
        <v>0</v>
      </c>
      <c r="CL264" s="633">
        <v>0.0</v>
      </c>
      <c r="CM264" s="633">
        <f t="shared" si="13"/>
        <v>0</v>
      </c>
      <c r="CN264" s="632">
        <f t="shared" si="14"/>
        <v>0</v>
      </c>
      <c r="CO264" s="633">
        <v>0.0</v>
      </c>
      <c r="CP264" s="633">
        <f t="shared" si="15"/>
        <v>0</v>
      </c>
      <c r="CQ264" s="632">
        <f t="shared" si="16"/>
        <v>0</v>
      </c>
      <c r="CR264" s="633">
        <v>0.0</v>
      </c>
      <c r="CS264" s="633">
        <f t="shared" si="17"/>
        <v>0</v>
      </c>
      <c r="CT264" s="632">
        <f t="shared" si="18"/>
        <v>0</v>
      </c>
      <c r="CU264" s="633">
        <v>0.0</v>
      </c>
      <c r="CV264" s="633">
        <f t="shared" si="19"/>
        <v>0</v>
      </c>
      <c r="CW264" s="632">
        <f t="shared" si="20"/>
        <v>0</v>
      </c>
      <c r="CX264" s="633">
        <v>0.0</v>
      </c>
      <c r="CY264" s="633">
        <f t="shared" si="21"/>
        <v>0</v>
      </c>
      <c r="CZ264" s="632">
        <f t="shared" si="22"/>
        <v>0</v>
      </c>
      <c r="DA264" s="633">
        <v>0.0</v>
      </c>
      <c r="DB264" s="633">
        <f t="shared" si="23"/>
        <v>0</v>
      </c>
      <c r="DC264" s="632">
        <f t="shared" si="24"/>
        <v>0</v>
      </c>
      <c r="DD264" s="633">
        <v>0.0</v>
      </c>
      <c r="DE264" s="632">
        <f t="shared" si="25"/>
        <v>0</v>
      </c>
      <c r="DF264" s="632">
        <f t="shared" si="26"/>
        <v>0</v>
      </c>
    </row>
    <row r="265" hidden="1">
      <c r="A265" s="643">
        <v>6804773.0</v>
      </c>
      <c r="B265" s="635" t="s">
        <v>29787</v>
      </c>
      <c r="C265" s="636" t="s">
        <v>399</v>
      </c>
      <c r="D265" s="637">
        <v>45765.82335648148</v>
      </c>
      <c r="E265" s="637">
        <v>45765.82435185185</v>
      </c>
      <c r="F265" s="637">
        <v>45765.82488425926</v>
      </c>
      <c r="G265" s="636"/>
      <c r="H265" s="636" t="s">
        <v>29652</v>
      </c>
      <c r="I265" s="636" t="s">
        <v>29788</v>
      </c>
      <c r="J265" s="636"/>
      <c r="K265" s="639">
        <v>798000.0</v>
      </c>
      <c r="L265" s="636" t="s">
        <v>28188</v>
      </c>
      <c r="M265" s="640" t="s">
        <v>29789</v>
      </c>
      <c r="N265" s="636" t="s">
        <v>29790</v>
      </c>
      <c r="O265" s="636" t="s">
        <v>29791</v>
      </c>
      <c r="P265" s="636" t="s">
        <v>29792</v>
      </c>
      <c r="Q265" s="636" t="s">
        <v>29793</v>
      </c>
      <c r="R265" s="222"/>
      <c r="S265" s="641">
        <v>45766.0</v>
      </c>
      <c r="T265" s="631" t="s">
        <v>28280</v>
      </c>
      <c r="U265" s="633">
        <v>48000.0</v>
      </c>
      <c r="V265" s="633">
        <v>48000.0</v>
      </c>
      <c r="W265" s="629"/>
      <c r="X265" s="641">
        <v>45765.0</v>
      </c>
      <c r="Y265" s="631" t="s">
        <v>28202</v>
      </c>
      <c r="Z265" s="633">
        <v>750000.0</v>
      </c>
      <c r="AA265" s="633">
        <v>716251.0</v>
      </c>
      <c r="AB265" s="222"/>
      <c r="AC265" s="222"/>
      <c r="AD265" s="222"/>
      <c r="AE265" s="222"/>
      <c r="AF265" s="222"/>
      <c r="AG265" s="222"/>
      <c r="AH265" s="222"/>
      <c r="AI265" s="222"/>
      <c r="AJ265" s="222"/>
      <c r="AK265" s="222"/>
      <c r="AL265" s="222"/>
      <c r="AM265" s="222"/>
      <c r="AN265" s="222"/>
      <c r="AO265" s="222"/>
      <c r="AP265" s="222"/>
      <c r="AQ265" s="222"/>
      <c r="AR265" s="222"/>
      <c r="AS265" s="222"/>
      <c r="AT265" s="222"/>
      <c r="AU265" s="222"/>
      <c r="AV265" s="222"/>
      <c r="AW265" s="222"/>
      <c r="AX265" s="222"/>
      <c r="AY265" s="222"/>
      <c r="AZ265" s="222"/>
      <c r="BA265" s="222"/>
      <c r="BB265" s="222"/>
      <c r="BC265" s="222"/>
      <c r="BD265" s="222"/>
      <c r="BE265" s="222"/>
      <c r="BF265" s="222"/>
      <c r="BG265" s="222"/>
      <c r="BH265" s="222"/>
      <c r="BI265" s="222"/>
      <c r="BJ265" s="222"/>
      <c r="BK265" s="222"/>
      <c r="BL265" s="630">
        <f t="shared" si="1"/>
        <v>798000</v>
      </c>
      <c r="BM265" s="222"/>
      <c r="BN265" s="222"/>
      <c r="BO265" s="222"/>
      <c r="BP265" s="222"/>
      <c r="BQ265" s="222"/>
      <c r="BR265" s="222"/>
      <c r="BS265" s="222"/>
      <c r="BT265" s="639">
        <v>798000.0</v>
      </c>
      <c r="BU265" s="222"/>
      <c r="BV265" s="632">
        <f t="shared" si="2"/>
        <v>798000</v>
      </c>
      <c r="BW265" s="633">
        <v>0.0</v>
      </c>
      <c r="BX265" s="633">
        <f t="shared" si="3"/>
        <v>66500</v>
      </c>
      <c r="BY265" s="632">
        <f t="shared" si="4"/>
        <v>731500</v>
      </c>
      <c r="BZ265" s="633">
        <v>0.0</v>
      </c>
      <c r="CA265" s="633">
        <f t="shared" si="5"/>
        <v>66500</v>
      </c>
      <c r="CB265" s="632">
        <f t="shared" si="6"/>
        <v>665000</v>
      </c>
      <c r="CC265" s="633">
        <v>0.0</v>
      </c>
      <c r="CD265" s="633">
        <f t="shared" si="7"/>
        <v>66500</v>
      </c>
      <c r="CE265" s="632">
        <f t="shared" si="8"/>
        <v>598500</v>
      </c>
      <c r="CF265" s="633">
        <v>0.0</v>
      </c>
      <c r="CG265" s="633">
        <f t="shared" si="9"/>
        <v>66500</v>
      </c>
      <c r="CH265" s="632">
        <f t="shared" si="10"/>
        <v>532000</v>
      </c>
      <c r="CI265" s="633">
        <v>0.0</v>
      </c>
      <c r="CJ265" s="633">
        <f t="shared" si="11"/>
        <v>66500</v>
      </c>
      <c r="CK265" s="632">
        <f t="shared" si="12"/>
        <v>465500</v>
      </c>
      <c r="CL265" s="633">
        <v>0.0</v>
      </c>
      <c r="CM265" s="633">
        <f t="shared" si="13"/>
        <v>66500</v>
      </c>
      <c r="CN265" s="632">
        <f t="shared" si="14"/>
        <v>399000</v>
      </c>
      <c r="CO265" s="633">
        <v>0.0</v>
      </c>
      <c r="CP265" s="633">
        <f t="shared" si="15"/>
        <v>66500</v>
      </c>
      <c r="CQ265" s="632">
        <f t="shared" si="16"/>
        <v>332500</v>
      </c>
      <c r="CR265" s="633">
        <v>0.0</v>
      </c>
      <c r="CS265" s="633">
        <f t="shared" si="17"/>
        <v>66500</v>
      </c>
      <c r="CT265" s="632">
        <f t="shared" si="18"/>
        <v>266000</v>
      </c>
      <c r="CU265" s="633">
        <v>0.0</v>
      </c>
      <c r="CV265" s="633">
        <f t="shared" si="19"/>
        <v>66500</v>
      </c>
      <c r="CW265" s="632">
        <f t="shared" si="20"/>
        <v>199500</v>
      </c>
      <c r="CX265" s="633">
        <v>0.0</v>
      </c>
      <c r="CY265" s="633">
        <f t="shared" si="21"/>
        <v>66500</v>
      </c>
      <c r="CZ265" s="632">
        <f t="shared" si="22"/>
        <v>133000</v>
      </c>
      <c r="DA265" s="633">
        <v>0.0</v>
      </c>
      <c r="DB265" s="633">
        <f t="shared" si="23"/>
        <v>66500</v>
      </c>
      <c r="DC265" s="632">
        <f t="shared" si="24"/>
        <v>66500</v>
      </c>
      <c r="DD265" s="633">
        <v>0.0</v>
      </c>
      <c r="DE265" s="632">
        <f t="shared" si="25"/>
        <v>66500</v>
      </c>
      <c r="DF265" s="632">
        <f t="shared" si="26"/>
        <v>0</v>
      </c>
    </row>
    <row r="266" hidden="1">
      <c r="A266" s="643">
        <v>6805344.0</v>
      </c>
      <c r="B266" s="635" t="s">
        <v>29794</v>
      </c>
      <c r="C266" s="636" t="s">
        <v>399</v>
      </c>
      <c r="D266" s="637">
        <v>45765.89569444444</v>
      </c>
      <c r="E266" s="637">
        <v>45765.89677083334</v>
      </c>
      <c r="F266" s="637">
        <v>45765.89702546296</v>
      </c>
      <c r="G266" s="636"/>
      <c r="H266" s="636" t="s">
        <v>436</v>
      </c>
      <c r="I266" s="636" t="s">
        <v>29795</v>
      </c>
      <c r="J266" s="636"/>
      <c r="K266" s="639">
        <v>798000.0</v>
      </c>
      <c r="L266" s="636" t="s">
        <v>28188</v>
      </c>
      <c r="M266" s="640" t="s">
        <v>29796</v>
      </c>
      <c r="N266" s="636" t="s">
        <v>29797</v>
      </c>
      <c r="O266" s="636" t="s">
        <v>29798</v>
      </c>
      <c r="P266" s="636" t="s">
        <v>29799</v>
      </c>
      <c r="Q266" s="636" t="s">
        <v>29800</v>
      </c>
      <c r="R266" s="222"/>
      <c r="S266" s="631" t="s">
        <v>28353</v>
      </c>
      <c r="T266" s="631" t="s">
        <v>28354</v>
      </c>
      <c r="U266" s="633">
        <v>798000.0</v>
      </c>
      <c r="V266" s="633">
        <v>774060.0</v>
      </c>
      <c r="W266" s="629"/>
      <c r="X266" s="222"/>
      <c r="Y266" s="222"/>
      <c r="Z266" s="222"/>
      <c r="AA266" s="222"/>
      <c r="AB266" s="222"/>
      <c r="AC266" s="222"/>
      <c r="AD266" s="222"/>
      <c r="AE266" s="222"/>
      <c r="AF266" s="222"/>
      <c r="AG266" s="222"/>
      <c r="AH266" s="222"/>
      <c r="AI266" s="222"/>
      <c r="AJ266" s="222"/>
      <c r="AK266" s="222"/>
      <c r="AL266" s="222"/>
      <c r="AM266" s="222"/>
      <c r="AN266" s="222"/>
      <c r="AO266" s="222"/>
      <c r="AP266" s="222"/>
      <c r="AQ266" s="222"/>
      <c r="AR266" s="222"/>
      <c r="AS266" s="222"/>
      <c r="AT266" s="222"/>
      <c r="AU266" s="222"/>
      <c r="AV266" s="222"/>
      <c r="AW266" s="222"/>
      <c r="AX266" s="222"/>
      <c r="AY266" s="222"/>
      <c r="AZ266" s="222"/>
      <c r="BA266" s="222"/>
      <c r="BB266" s="222"/>
      <c r="BC266" s="222"/>
      <c r="BD266" s="222"/>
      <c r="BE266" s="222"/>
      <c r="BF266" s="222"/>
      <c r="BG266" s="222"/>
      <c r="BH266" s="222"/>
      <c r="BI266" s="222"/>
      <c r="BJ266" s="222"/>
      <c r="BK266" s="222"/>
      <c r="BL266" s="630">
        <f t="shared" si="1"/>
        <v>798000</v>
      </c>
      <c r="BM266" s="222"/>
      <c r="BN266" s="222"/>
      <c r="BO266" s="222"/>
      <c r="BP266" s="222"/>
      <c r="BQ266" s="222"/>
      <c r="BR266" s="222"/>
      <c r="BS266" s="222"/>
      <c r="BT266" s="639">
        <v>798000.0</v>
      </c>
      <c r="BU266" s="222"/>
      <c r="BV266" s="632">
        <f t="shared" si="2"/>
        <v>798000</v>
      </c>
      <c r="BW266" s="633">
        <v>0.0</v>
      </c>
      <c r="BX266" s="633">
        <f t="shared" si="3"/>
        <v>66500</v>
      </c>
      <c r="BY266" s="632">
        <f t="shared" si="4"/>
        <v>731500</v>
      </c>
      <c r="BZ266" s="633">
        <v>0.0</v>
      </c>
      <c r="CA266" s="633">
        <f t="shared" si="5"/>
        <v>66500</v>
      </c>
      <c r="CB266" s="632">
        <f t="shared" si="6"/>
        <v>665000</v>
      </c>
      <c r="CC266" s="633">
        <v>0.0</v>
      </c>
      <c r="CD266" s="633">
        <f t="shared" si="7"/>
        <v>66500</v>
      </c>
      <c r="CE266" s="632">
        <f t="shared" si="8"/>
        <v>598500</v>
      </c>
      <c r="CF266" s="633">
        <v>0.0</v>
      </c>
      <c r="CG266" s="633">
        <f t="shared" si="9"/>
        <v>66500</v>
      </c>
      <c r="CH266" s="632">
        <f t="shared" si="10"/>
        <v>532000</v>
      </c>
      <c r="CI266" s="633">
        <v>0.0</v>
      </c>
      <c r="CJ266" s="633">
        <f t="shared" si="11"/>
        <v>66500</v>
      </c>
      <c r="CK266" s="632">
        <f t="shared" si="12"/>
        <v>465500</v>
      </c>
      <c r="CL266" s="633">
        <v>0.0</v>
      </c>
      <c r="CM266" s="633">
        <f t="shared" si="13"/>
        <v>66500</v>
      </c>
      <c r="CN266" s="632">
        <f t="shared" si="14"/>
        <v>399000</v>
      </c>
      <c r="CO266" s="633">
        <v>0.0</v>
      </c>
      <c r="CP266" s="633">
        <f t="shared" si="15"/>
        <v>66500</v>
      </c>
      <c r="CQ266" s="632">
        <f t="shared" si="16"/>
        <v>332500</v>
      </c>
      <c r="CR266" s="633">
        <v>0.0</v>
      </c>
      <c r="CS266" s="633">
        <f t="shared" si="17"/>
        <v>66500</v>
      </c>
      <c r="CT266" s="632">
        <f t="shared" si="18"/>
        <v>266000</v>
      </c>
      <c r="CU266" s="633">
        <v>0.0</v>
      </c>
      <c r="CV266" s="633">
        <f t="shared" si="19"/>
        <v>66500</v>
      </c>
      <c r="CW266" s="632">
        <f t="shared" si="20"/>
        <v>199500</v>
      </c>
      <c r="CX266" s="633">
        <v>0.0</v>
      </c>
      <c r="CY266" s="633">
        <f t="shared" si="21"/>
        <v>66500</v>
      </c>
      <c r="CZ266" s="632">
        <f t="shared" si="22"/>
        <v>133000</v>
      </c>
      <c r="DA266" s="633">
        <v>0.0</v>
      </c>
      <c r="DB266" s="633">
        <f t="shared" si="23"/>
        <v>66500</v>
      </c>
      <c r="DC266" s="632">
        <f t="shared" si="24"/>
        <v>66500</v>
      </c>
      <c r="DD266" s="633">
        <v>0.0</v>
      </c>
      <c r="DE266" s="632">
        <f t="shared" si="25"/>
        <v>66500</v>
      </c>
      <c r="DF266" s="632">
        <f t="shared" si="26"/>
        <v>0</v>
      </c>
    </row>
    <row r="267" hidden="1">
      <c r="A267" s="643">
        <v>6805426.0</v>
      </c>
      <c r="B267" s="635" t="s">
        <v>29801</v>
      </c>
      <c r="C267" s="636" t="s">
        <v>399</v>
      </c>
      <c r="D267" s="637">
        <v>45765.931296296294</v>
      </c>
      <c r="E267" s="637">
        <v>45765.93608796296</v>
      </c>
      <c r="F267" s="637">
        <v>45765.93649305555</v>
      </c>
      <c r="G267" s="636"/>
      <c r="H267" s="636" t="s">
        <v>28466</v>
      </c>
      <c r="I267" s="636" t="s">
        <v>29802</v>
      </c>
      <c r="J267" s="636"/>
      <c r="K267" s="639">
        <v>788000.0</v>
      </c>
      <c r="L267" s="636" t="s">
        <v>28188</v>
      </c>
      <c r="M267" s="640" t="s">
        <v>29803</v>
      </c>
      <c r="N267" s="636" t="s">
        <v>29102</v>
      </c>
      <c r="O267" s="636" t="s">
        <v>29804</v>
      </c>
      <c r="P267" s="636" t="s">
        <v>29805</v>
      </c>
      <c r="Q267" s="636" t="s">
        <v>29806</v>
      </c>
      <c r="R267" s="222"/>
      <c r="S267" s="222"/>
      <c r="T267" s="222"/>
      <c r="U267" s="628"/>
      <c r="V267" s="222"/>
      <c r="W267" s="629"/>
      <c r="X267" s="222"/>
      <c r="Y267" s="222"/>
      <c r="Z267" s="222"/>
      <c r="AA267" s="222"/>
      <c r="AB267" s="222"/>
      <c r="AC267" s="222"/>
      <c r="AD267" s="222"/>
      <c r="AE267" s="222"/>
      <c r="AF267" s="222"/>
      <c r="AG267" s="222"/>
      <c r="AH267" s="222"/>
      <c r="AI267" s="222"/>
      <c r="AJ267" s="222"/>
      <c r="AK267" s="222"/>
      <c r="AL267" s="222"/>
      <c r="AM267" s="222"/>
      <c r="AN267" s="222"/>
      <c r="AO267" s="222"/>
      <c r="AP267" s="222"/>
      <c r="AQ267" s="222"/>
      <c r="AR267" s="222"/>
      <c r="AS267" s="222"/>
      <c r="AT267" s="222"/>
      <c r="AU267" s="222"/>
      <c r="AV267" s="222"/>
      <c r="AW267" s="222"/>
      <c r="AX267" s="222"/>
      <c r="AY267" s="222"/>
      <c r="AZ267" s="222"/>
      <c r="BA267" s="222"/>
      <c r="BB267" s="222"/>
      <c r="BC267" s="222"/>
      <c r="BD267" s="222"/>
      <c r="BE267" s="222"/>
      <c r="BF267" s="222"/>
      <c r="BG267" s="222"/>
      <c r="BH267" s="222"/>
      <c r="BI267" s="222"/>
      <c r="BJ267" s="222"/>
      <c r="BK267" s="222"/>
      <c r="BL267" s="630">
        <f t="shared" si="1"/>
        <v>0</v>
      </c>
      <c r="BM267" s="222"/>
      <c r="BN267" s="631" t="s">
        <v>76</v>
      </c>
      <c r="BP267" s="222"/>
      <c r="BQ267" s="222"/>
      <c r="BR267" s="222"/>
      <c r="BS267" s="222"/>
      <c r="BT267" s="639">
        <v>788000.0</v>
      </c>
      <c r="BU267" s="222"/>
      <c r="BV267" s="632">
        <f t="shared" si="2"/>
        <v>788000</v>
      </c>
      <c r="BW267" s="632">
        <f t="shared" ref="BW267:BW268" si="52">BV267</f>
        <v>788000</v>
      </c>
      <c r="BX267" s="633">
        <f t="shared" si="3"/>
        <v>0</v>
      </c>
      <c r="BY267" s="632">
        <f t="shared" si="4"/>
        <v>0</v>
      </c>
      <c r="BZ267" s="633">
        <v>0.0</v>
      </c>
      <c r="CA267" s="633">
        <f t="shared" si="5"/>
        <v>0</v>
      </c>
      <c r="CB267" s="632">
        <f t="shared" si="6"/>
        <v>0</v>
      </c>
      <c r="CC267" s="633">
        <v>0.0</v>
      </c>
      <c r="CD267" s="633">
        <f t="shared" si="7"/>
        <v>0</v>
      </c>
      <c r="CE267" s="632">
        <f t="shared" si="8"/>
        <v>0</v>
      </c>
      <c r="CF267" s="633">
        <v>0.0</v>
      </c>
      <c r="CG267" s="633">
        <f t="shared" si="9"/>
        <v>0</v>
      </c>
      <c r="CH267" s="632">
        <f t="shared" si="10"/>
        <v>0</v>
      </c>
      <c r="CI267" s="633">
        <v>0.0</v>
      </c>
      <c r="CJ267" s="633">
        <f t="shared" si="11"/>
        <v>0</v>
      </c>
      <c r="CK267" s="632">
        <f t="shared" si="12"/>
        <v>0</v>
      </c>
      <c r="CL267" s="633">
        <v>0.0</v>
      </c>
      <c r="CM267" s="633">
        <f t="shared" si="13"/>
        <v>0</v>
      </c>
      <c r="CN267" s="632">
        <f t="shared" si="14"/>
        <v>0</v>
      </c>
      <c r="CO267" s="633">
        <v>0.0</v>
      </c>
      <c r="CP267" s="633">
        <f t="shared" si="15"/>
        <v>0</v>
      </c>
      <c r="CQ267" s="632">
        <f t="shared" si="16"/>
        <v>0</v>
      </c>
      <c r="CR267" s="633">
        <v>0.0</v>
      </c>
      <c r="CS267" s="633">
        <f t="shared" si="17"/>
        <v>0</v>
      </c>
      <c r="CT267" s="632">
        <f t="shared" si="18"/>
        <v>0</v>
      </c>
      <c r="CU267" s="633">
        <v>0.0</v>
      </c>
      <c r="CV267" s="633">
        <f t="shared" si="19"/>
        <v>0</v>
      </c>
      <c r="CW267" s="632">
        <f t="shared" si="20"/>
        <v>0</v>
      </c>
      <c r="CX267" s="633">
        <v>0.0</v>
      </c>
      <c r="CY267" s="633">
        <f t="shared" si="21"/>
        <v>0</v>
      </c>
      <c r="CZ267" s="632">
        <f t="shared" si="22"/>
        <v>0</v>
      </c>
      <c r="DA267" s="633">
        <v>0.0</v>
      </c>
      <c r="DB267" s="633">
        <f t="shared" si="23"/>
        <v>0</v>
      </c>
      <c r="DC267" s="632">
        <f t="shared" si="24"/>
        <v>0</v>
      </c>
      <c r="DD267" s="633">
        <v>0.0</v>
      </c>
      <c r="DE267" s="632">
        <f t="shared" si="25"/>
        <v>0</v>
      </c>
      <c r="DF267" s="632">
        <f t="shared" si="26"/>
        <v>0</v>
      </c>
    </row>
    <row r="268" hidden="1">
      <c r="A268" s="643">
        <v>6805483.0</v>
      </c>
      <c r="B268" s="635" t="s">
        <v>29807</v>
      </c>
      <c r="C268" s="636" t="s">
        <v>399</v>
      </c>
      <c r="D268" s="637">
        <v>45765.95170138889</v>
      </c>
      <c r="E268" s="637">
        <v>45765.953356481485</v>
      </c>
      <c r="F268" s="637">
        <v>45765.954201388886</v>
      </c>
      <c r="G268" s="636"/>
      <c r="H268" s="636" t="s">
        <v>436</v>
      </c>
      <c r="I268" s="636" t="s">
        <v>29808</v>
      </c>
      <c r="J268" s="636"/>
      <c r="K268" s="639">
        <v>798000.0</v>
      </c>
      <c r="L268" s="636" t="s">
        <v>28188</v>
      </c>
      <c r="M268" s="640" t="s">
        <v>29809</v>
      </c>
      <c r="N268" s="636" t="s">
        <v>28018</v>
      </c>
      <c r="O268" s="636" t="s">
        <v>29810</v>
      </c>
      <c r="P268" s="636" t="s">
        <v>29811</v>
      </c>
      <c r="Q268" s="636" t="s">
        <v>29812</v>
      </c>
      <c r="R268" s="222"/>
      <c r="S268" s="641">
        <v>45765.0</v>
      </c>
      <c r="T268" s="631" t="s">
        <v>28202</v>
      </c>
      <c r="U268" s="633">
        <v>798000.0</v>
      </c>
      <c r="V268" s="633">
        <v>762091.0</v>
      </c>
      <c r="W268" s="629"/>
      <c r="X268" s="641">
        <v>45773.0</v>
      </c>
      <c r="Y268" s="631" t="s">
        <v>28202</v>
      </c>
      <c r="Z268" s="633">
        <v>-798000.0</v>
      </c>
      <c r="AA268" s="633">
        <v>-762091.0</v>
      </c>
      <c r="AB268" s="222"/>
      <c r="AC268" s="222"/>
      <c r="AD268" s="222"/>
      <c r="AE268" s="222"/>
      <c r="AF268" s="222"/>
      <c r="AG268" s="222"/>
      <c r="AH268" s="222"/>
      <c r="AI268" s="222"/>
      <c r="AJ268" s="222"/>
      <c r="AK268" s="222"/>
      <c r="AL268" s="222"/>
      <c r="AM268" s="222"/>
      <c r="AN268" s="222"/>
      <c r="AO268" s="222"/>
      <c r="AP268" s="222"/>
      <c r="AQ268" s="222"/>
      <c r="AR268" s="222"/>
      <c r="AS268" s="222"/>
      <c r="AT268" s="222"/>
      <c r="AU268" s="222"/>
      <c r="AV268" s="222"/>
      <c r="AW268" s="222"/>
      <c r="AX268" s="222"/>
      <c r="AY268" s="222"/>
      <c r="AZ268" s="222"/>
      <c r="BA268" s="222"/>
      <c r="BB268" s="222"/>
      <c r="BC268" s="222"/>
      <c r="BD268" s="222"/>
      <c r="BE268" s="222"/>
      <c r="BF268" s="222"/>
      <c r="BG268" s="222"/>
      <c r="BH268" s="222"/>
      <c r="BI268" s="222"/>
      <c r="BJ268" s="222"/>
      <c r="BK268" s="222"/>
      <c r="BL268" s="630">
        <f t="shared" si="1"/>
        <v>0</v>
      </c>
      <c r="BM268" s="222"/>
      <c r="BN268" s="631" t="s">
        <v>76</v>
      </c>
      <c r="BP268" s="222"/>
      <c r="BQ268" s="222"/>
      <c r="BR268" s="222"/>
      <c r="BS268" s="222"/>
      <c r="BT268" s="639">
        <v>798000.0</v>
      </c>
      <c r="BU268" s="222"/>
      <c r="BV268" s="632">
        <f t="shared" si="2"/>
        <v>798000</v>
      </c>
      <c r="BW268" s="632">
        <f t="shared" si="52"/>
        <v>798000</v>
      </c>
      <c r="BX268" s="633">
        <f t="shared" si="3"/>
        <v>0</v>
      </c>
      <c r="BY268" s="632">
        <f t="shared" si="4"/>
        <v>0</v>
      </c>
      <c r="BZ268" s="633">
        <v>0.0</v>
      </c>
      <c r="CA268" s="633">
        <f t="shared" si="5"/>
        <v>0</v>
      </c>
      <c r="CB268" s="632">
        <f t="shared" si="6"/>
        <v>0</v>
      </c>
      <c r="CC268" s="633">
        <v>0.0</v>
      </c>
      <c r="CD268" s="633">
        <f t="shared" si="7"/>
        <v>0</v>
      </c>
      <c r="CE268" s="632">
        <f t="shared" si="8"/>
        <v>0</v>
      </c>
      <c r="CF268" s="633">
        <v>0.0</v>
      </c>
      <c r="CG268" s="633">
        <f t="shared" si="9"/>
        <v>0</v>
      </c>
      <c r="CH268" s="632">
        <f t="shared" si="10"/>
        <v>0</v>
      </c>
      <c r="CI268" s="633">
        <v>0.0</v>
      </c>
      <c r="CJ268" s="633">
        <f t="shared" si="11"/>
        <v>0</v>
      </c>
      <c r="CK268" s="632">
        <f t="shared" si="12"/>
        <v>0</v>
      </c>
      <c r="CL268" s="633">
        <v>0.0</v>
      </c>
      <c r="CM268" s="633">
        <f t="shared" si="13"/>
        <v>0</v>
      </c>
      <c r="CN268" s="632">
        <f t="shared" si="14"/>
        <v>0</v>
      </c>
      <c r="CO268" s="633">
        <v>0.0</v>
      </c>
      <c r="CP268" s="633">
        <f t="shared" si="15"/>
        <v>0</v>
      </c>
      <c r="CQ268" s="632">
        <f t="shared" si="16"/>
        <v>0</v>
      </c>
      <c r="CR268" s="633">
        <v>0.0</v>
      </c>
      <c r="CS268" s="633">
        <f t="shared" si="17"/>
        <v>0</v>
      </c>
      <c r="CT268" s="632">
        <f t="shared" si="18"/>
        <v>0</v>
      </c>
      <c r="CU268" s="633">
        <v>0.0</v>
      </c>
      <c r="CV268" s="633">
        <f t="shared" si="19"/>
        <v>0</v>
      </c>
      <c r="CW268" s="632">
        <f t="shared" si="20"/>
        <v>0</v>
      </c>
      <c r="CX268" s="633">
        <v>0.0</v>
      </c>
      <c r="CY268" s="633">
        <f t="shared" si="21"/>
        <v>0</v>
      </c>
      <c r="CZ268" s="632">
        <f t="shared" si="22"/>
        <v>0</v>
      </c>
      <c r="DA268" s="633">
        <v>0.0</v>
      </c>
      <c r="DB268" s="633">
        <f t="shared" si="23"/>
        <v>0</v>
      </c>
      <c r="DC268" s="632">
        <f t="shared" si="24"/>
        <v>0</v>
      </c>
      <c r="DD268" s="633">
        <v>0.0</v>
      </c>
      <c r="DE268" s="632">
        <f t="shared" si="25"/>
        <v>0</v>
      </c>
      <c r="DF268" s="632">
        <f t="shared" si="26"/>
        <v>0</v>
      </c>
    </row>
    <row r="269" hidden="1">
      <c r="A269" s="643">
        <v>6805507.0</v>
      </c>
      <c r="B269" s="635" t="s">
        <v>29813</v>
      </c>
      <c r="C269" s="636" t="s">
        <v>399</v>
      </c>
      <c r="D269" s="637">
        <v>45765.98269675926</v>
      </c>
      <c r="E269" s="637">
        <v>45765.98553240741</v>
      </c>
      <c r="F269" s="637">
        <v>45765.98585648148</v>
      </c>
      <c r="G269" s="636"/>
      <c r="H269" s="636" t="s">
        <v>676</v>
      </c>
      <c r="I269" s="636" t="s">
        <v>29814</v>
      </c>
      <c r="J269" s="636"/>
      <c r="K269" s="639">
        <v>1980000.0</v>
      </c>
      <c r="L269" s="636" t="s">
        <v>28196</v>
      </c>
      <c r="M269" s="640" t="s">
        <v>29815</v>
      </c>
      <c r="N269" s="636" t="s">
        <v>29816</v>
      </c>
      <c r="O269" s="636" t="s">
        <v>29817</v>
      </c>
      <c r="P269" s="636" t="s">
        <v>29818</v>
      </c>
      <c r="Q269" s="636" t="s">
        <v>29819</v>
      </c>
      <c r="R269" s="222"/>
      <c r="S269" s="641">
        <v>45766.0</v>
      </c>
      <c r="T269" s="631" t="s">
        <v>28280</v>
      </c>
      <c r="U269" s="633">
        <v>180000.0</v>
      </c>
      <c r="V269" s="633">
        <v>180000.0</v>
      </c>
      <c r="W269" s="629"/>
      <c r="X269" s="641">
        <v>45766.0</v>
      </c>
      <c r="Y269" s="631" t="s">
        <v>28202</v>
      </c>
      <c r="Z269" s="633">
        <v>900000.0</v>
      </c>
      <c r="AA269" s="633">
        <v>859501.0</v>
      </c>
      <c r="AB269" s="222"/>
      <c r="AC269" s="641">
        <v>45766.0</v>
      </c>
      <c r="AD269" s="631" t="s">
        <v>28202</v>
      </c>
      <c r="AE269" s="633">
        <v>400000.0</v>
      </c>
      <c r="AF269" s="633">
        <v>382001.0</v>
      </c>
      <c r="AG269" s="222"/>
      <c r="AH269" s="641">
        <v>45766.0</v>
      </c>
      <c r="AI269" s="631" t="s">
        <v>28202</v>
      </c>
      <c r="AJ269" s="633">
        <v>500000.0</v>
      </c>
      <c r="AK269" s="633">
        <v>477501.0</v>
      </c>
      <c r="AL269" s="222"/>
      <c r="AM269" s="222"/>
      <c r="AN269" s="222"/>
      <c r="AO269" s="222"/>
      <c r="AP269" s="222"/>
      <c r="AQ269" s="222"/>
      <c r="AR269" s="222"/>
      <c r="AS269" s="222"/>
      <c r="AT269" s="222"/>
      <c r="AU269" s="222"/>
      <c r="AV269" s="222"/>
      <c r="AW269" s="222"/>
      <c r="AX269" s="222"/>
      <c r="AY269" s="222"/>
      <c r="AZ269" s="222"/>
      <c r="BA269" s="222"/>
      <c r="BB269" s="222"/>
      <c r="BC269" s="222"/>
      <c r="BD269" s="222"/>
      <c r="BE269" s="222"/>
      <c r="BF269" s="222"/>
      <c r="BG269" s="222"/>
      <c r="BH269" s="222"/>
      <c r="BI269" s="222"/>
      <c r="BJ269" s="222"/>
      <c r="BK269" s="222"/>
      <c r="BL269" s="630">
        <f t="shared" si="1"/>
        <v>1980000</v>
      </c>
      <c r="BM269" s="222"/>
      <c r="BN269" s="222"/>
      <c r="BO269" s="222"/>
      <c r="BP269" s="222"/>
      <c r="BQ269" s="222"/>
      <c r="BR269" s="222"/>
      <c r="BS269" s="222"/>
      <c r="BT269" s="639">
        <v>1980000.0</v>
      </c>
      <c r="BU269" s="222"/>
      <c r="BV269" s="632">
        <f t="shared" si="2"/>
        <v>1980000</v>
      </c>
      <c r="BW269" s="633">
        <v>0.0</v>
      </c>
      <c r="BX269" s="633">
        <f t="shared" si="3"/>
        <v>165000</v>
      </c>
      <c r="BY269" s="632">
        <f t="shared" si="4"/>
        <v>1815000</v>
      </c>
      <c r="BZ269" s="633">
        <v>0.0</v>
      </c>
      <c r="CA269" s="633">
        <f t="shared" si="5"/>
        <v>165000</v>
      </c>
      <c r="CB269" s="632">
        <f t="shared" si="6"/>
        <v>1650000</v>
      </c>
      <c r="CC269" s="633">
        <v>0.0</v>
      </c>
      <c r="CD269" s="633">
        <f t="shared" si="7"/>
        <v>165000</v>
      </c>
      <c r="CE269" s="632">
        <f t="shared" si="8"/>
        <v>1485000</v>
      </c>
      <c r="CF269" s="633">
        <v>0.0</v>
      </c>
      <c r="CG269" s="633">
        <f t="shared" si="9"/>
        <v>165000</v>
      </c>
      <c r="CH269" s="632">
        <f t="shared" si="10"/>
        <v>1320000</v>
      </c>
      <c r="CI269" s="633">
        <v>0.0</v>
      </c>
      <c r="CJ269" s="633">
        <f t="shared" si="11"/>
        <v>165000</v>
      </c>
      <c r="CK269" s="632">
        <f t="shared" si="12"/>
        <v>1155000</v>
      </c>
      <c r="CL269" s="633">
        <v>0.0</v>
      </c>
      <c r="CM269" s="633">
        <f t="shared" si="13"/>
        <v>165000</v>
      </c>
      <c r="CN269" s="632">
        <f t="shared" si="14"/>
        <v>990000</v>
      </c>
      <c r="CO269" s="633">
        <v>0.0</v>
      </c>
      <c r="CP269" s="633">
        <f t="shared" si="15"/>
        <v>165000</v>
      </c>
      <c r="CQ269" s="632">
        <f t="shared" si="16"/>
        <v>825000</v>
      </c>
      <c r="CR269" s="633">
        <v>0.0</v>
      </c>
      <c r="CS269" s="633">
        <f t="shared" si="17"/>
        <v>165000</v>
      </c>
      <c r="CT269" s="632">
        <f t="shared" si="18"/>
        <v>660000</v>
      </c>
      <c r="CU269" s="633">
        <v>0.0</v>
      </c>
      <c r="CV269" s="633">
        <f t="shared" si="19"/>
        <v>165000</v>
      </c>
      <c r="CW269" s="632">
        <f t="shared" si="20"/>
        <v>495000</v>
      </c>
      <c r="CX269" s="633">
        <v>0.0</v>
      </c>
      <c r="CY269" s="633">
        <f t="shared" si="21"/>
        <v>165000</v>
      </c>
      <c r="CZ269" s="632">
        <f t="shared" si="22"/>
        <v>330000</v>
      </c>
      <c r="DA269" s="633">
        <v>0.0</v>
      </c>
      <c r="DB269" s="633">
        <f t="shared" si="23"/>
        <v>165000</v>
      </c>
      <c r="DC269" s="632">
        <f t="shared" si="24"/>
        <v>165000</v>
      </c>
      <c r="DD269" s="633">
        <v>0.0</v>
      </c>
      <c r="DE269" s="632">
        <f t="shared" si="25"/>
        <v>165000</v>
      </c>
      <c r="DF269" s="632">
        <f t="shared" si="26"/>
        <v>0</v>
      </c>
    </row>
    <row r="270" hidden="1">
      <c r="A270" s="643">
        <v>6805511.0</v>
      </c>
      <c r="B270" s="635" t="s">
        <v>29820</v>
      </c>
      <c r="C270" s="636" t="s">
        <v>399</v>
      </c>
      <c r="D270" s="637">
        <v>45765.96052083333</v>
      </c>
      <c r="E270" s="637">
        <v>45765.96224537037</v>
      </c>
      <c r="F270" s="637">
        <v>45765.96263888889</v>
      </c>
      <c r="G270" s="636"/>
      <c r="H270" s="636" t="s">
        <v>770</v>
      </c>
      <c r="I270" s="636" t="s">
        <v>29821</v>
      </c>
      <c r="J270" s="636">
        <v>36.0</v>
      </c>
      <c r="K270" s="639">
        <v>798000.0</v>
      </c>
      <c r="L270" s="636" t="s">
        <v>28188</v>
      </c>
      <c r="M270" s="640" t="s">
        <v>29822</v>
      </c>
      <c r="N270" s="636" t="s">
        <v>29823</v>
      </c>
      <c r="O270" s="636" t="s">
        <v>29824</v>
      </c>
      <c r="P270" s="636" t="s">
        <v>29825</v>
      </c>
      <c r="Q270" s="636" t="s">
        <v>29826</v>
      </c>
      <c r="R270" s="222"/>
      <c r="S270" s="222"/>
      <c r="T270" s="222"/>
      <c r="U270" s="628"/>
      <c r="V270" s="222"/>
      <c r="W270" s="629"/>
      <c r="X270" s="222"/>
      <c r="Y270" s="222"/>
      <c r="Z270" s="222"/>
      <c r="AA270" s="222"/>
      <c r="AB270" s="222"/>
      <c r="AC270" s="222"/>
      <c r="AD270" s="222"/>
      <c r="AE270" s="222"/>
      <c r="AF270" s="222"/>
      <c r="AG270" s="222"/>
      <c r="AH270" s="222"/>
      <c r="AI270" s="222"/>
      <c r="AJ270" s="222"/>
      <c r="AK270" s="222"/>
      <c r="AL270" s="222"/>
      <c r="AM270" s="222"/>
      <c r="AN270" s="222"/>
      <c r="AO270" s="222"/>
      <c r="AP270" s="222"/>
      <c r="AQ270" s="222"/>
      <c r="AR270" s="222"/>
      <c r="AS270" s="222"/>
      <c r="AT270" s="222"/>
      <c r="AU270" s="222"/>
      <c r="AV270" s="222"/>
      <c r="AW270" s="222"/>
      <c r="AX270" s="222"/>
      <c r="AY270" s="222"/>
      <c r="AZ270" s="222"/>
      <c r="BA270" s="222"/>
      <c r="BB270" s="222"/>
      <c r="BC270" s="222"/>
      <c r="BD270" s="222"/>
      <c r="BE270" s="222"/>
      <c r="BF270" s="222"/>
      <c r="BG270" s="222"/>
      <c r="BH270" s="222"/>
      <c r="BI270" s="222"/>
      <c r="BJ270" s="222"/>
      <c r="BK270" s="222"/>
      <c r="BL270" s="630">
        <f t="shared" si="1"/>
        <v>0</v>
      </c>
      <c r="BM270" s="222"/>
      <c r="BN270" s="222"/>
      <c r="BO270" s="631" t="s">
        <v>102</v>
      </c>
      <c r="BQ270" s="222"/>
      <c r="BR270" s="222"/>
      <c r="BS270" s="222"/>
      <c r="BT270" s="639">
        <v>798000.0</v>
      </c>
      <c r="BU270" s="222"/>
      <c r="BV270" s="632">
        <f t="shared" si="2"/>
        <v>798000</v>
      </c>
      <c r="BW270" s="632">
        <f t="shared" ref="BW270:BW271" si="53">BV270</f>
        <v>798000</v>
      </c>
      <c r="BX270" s="633">
        <f t="shared" si="3"/>
        <v>0</v>
      </c>
      <c r="BY270" s="632">
        <f t="shared" si="4"/>
        <v>0</v>
      </c>
      <c r="BZ270" s="633">
        <v>0.0</v>
      </c>
      <c r="CA270" s="633">
        <f t="shared" si="5"/>
        <v>0</v>
      </c>
      <c r="CB270" s="632">
        <f t="shared" si="6"/>
        <v>0</v>
      </c>
      <c r="CC270" s="633">
        <v>0.0</v>
      </c>
      <c r="CD270" s="633">
        <f t="shared" si="7"/>
        <v>0</v>
      </c>
      <c r="CE270" s="632">
        <f t="shared" si="8"/>
        <v>0</v>
      </c>
      <c r="CF270" s="633">
        <v>0.0</v>
      </c>
      <c r="CG270" s="633">
        <f t="shared" si="9"/>
        <v>0</v>
      </c>
      <c r="CH270" s="632">
        <f t="shared" si="10"/>
        <v>0</v>
      </c>
      <c r="CI270" s="633">
        <v>0.0</v>
      </c>
      <c r="CJ270" s="633">
        <f t="shared" si="11"/>
        <v>0</v>
      </c>
      <c r="CK270" s="632">
        <f t="shared" si="12"/>
        <v>0</v>
      </c>
      <c r="CL270" s="633">
        <v>0.0</v>
      </c>
      <c r="CM270" s="633">
        <f t="shared" si="13"/>
        <v>0</v>
      </c>
      <c r="CN270" s="632">
        <f t="shared" si="14"/>
        <v>0</v>
      </c>
      <c r="CO270" s="633">
        <v>0.0</v>
      </c>
      <c r="CP270" s="633">
        <f t="shared" si="15"/>
        <v>0</v>
      </c>
      <c r="CQ270" s="632">
        <f t="shared" si="16"/>
        <v>0</v>
      </c>
      <c r="CR270" s="633">
        <v>0.0</v>
      </c>
      <c r="CS270" s="633">
        <f t="shared" si="17"/>
        <v>0</v>
      </c>
      <c r="CT270" s="632">
        <f t="shared" si="18"/>
        <v>0</v>
      </c>
      <c r="CU270" s="633">
        <v>0.0</v>
      </c>
      <c r="CV270" s="633">
        <f t="shared" si="19"/>
        <v>0</v>
      </c>
      <c r="CW270" s="632">
        <f t="shared" si="20"/>
        <v>0</v>
      </c>
      <c r="CX270" s="633">
        <v>0.0</v>
      </c>
      <c r="CY270" s="633">
        <f t="shared" si="21"/>
        <v>0</v>
      </c>
      <c r="CZ270" s="632">
        <f t="shared" si="22"/>
        <v>0</v>
      </c>
      <c r="DA270" s="633">
        <v>0.0</v>
      </c>
      <c r="DB270" s="633">
        <f t="shared" si="23"/>
        <v>0</v>
      </c>
      <c r="DC270" s="632">
        <f t="shared" si="24"/>
        <v>0</v>
      </c>
      <c r="DD270" s="633">
        <v>0.0</v>
      </c>
      <c r="DE270" s="632">
        <f t="shared" si="25"/>
        <v>0</v>
      </c>
      <c r="DF270" s="632">
        <f t="shared" si="26"/>
        <v>0</v>
      </c>
    </row>
    <row r="271" hidden="1">
      <c r="A271" s="643">
        <v>6805534.0</v>
      </c>
      <c r="B271" s="635" t="s">
        <v>29827</v>
      </c>
      <c r="C271" s="636" t="s">
        <v>399</v>
      </c>
      <c r="D271" s="637">
        <v>45765.97274305556</v>
      </c>
      <c r="E271" s="637">
        <v>45765.9768287037</v>
      </c>
      <c r="F271" s="637">
        <v>45765.9771412037</v>
      </c>
      <c r="G271" s="636"/>
      <c r="H271" s="636" t="s">
        <v>1118</v>
      </c>
      <c r="I271" s="636" t="s">
        <v>29828</v>
      </c>
      <c r="J271" s="636">
        <v>60.0</v>
      </c>
      <c r="K271" s="639">
        <v>798000.0</v>
      </c>
      <c r="L271" s="636" t="s">
        <v>28188</v>
      </c>
      <c r="M271" s="640" t="s">
        <v>29829</v>
      </c>
      <c r="N271" s="636" t="s">
        <v>29269</v>
      </c>
      <c r="O271" s="636" t="s">
        <v>29830</v>
      </c>
      <c r="P271" s="636" t="s">
        <v>29831</v>
      </c>
      <c r="Q271" s="636" t="s">
        <v>29830</v>
      </c>
      <c r="R271" s="222"/>
      <c r="S271" s="222"/>
      <c r="T271" s="222"/>
      <c r="U271" s="628"/>
      <c r="V271" s="222"/>
      <c r="W271" s="629"/>
      <c r="X271" s="222"/>
      <c r="Y271" s="222"/>
      <c r="Z271" s="222"/>
      <c r="AA271" s="222"/>
      <c r="AB271" s="222"/>
      <c r="AC271" s="222"/>
      <c r="AD271" s="222"/>
      <c r="AE271" s="222"/>
      <c r="AF271" s="222"/>
      <c r="AG271" s="222"/>
      <c r="AH271" s="222"/>
      <c r="AI271" s="222"/>
      <c r="AJ271" s="222"/>
      <c r="AK271" s="222"/>
      <c r="AL271" s="222"/>
      <c r="AM271" s="222"/>
      <c r="AN271" s="222"/>
      <c r="AO271" s="222"/>
      <c r="AP271" s="222"/>
      <c r="AQ271" s="222"/>
      <c r="AR271" s="222"/>
      <c r="AS271" s="222"/>
      <c r="AT271" s="222"/>
      <c r="AU271" s="222"/>
      <c r="AV271" s="222"/>
      <c r="AW271" s="222"/>
      <c r="AX271" s="222"/>
      <c r="AY271" s="222"/>
      <c r="AZ271" s="222"/>
      <c r="BA271" s="222"/>
      <c r="BB271" s="222"/>
      <c r="BC271" s="222"/>
      <c r="BD271" s="222"/>
      <c r="BE271" s="222"/>
      <c r="BF271" s="222"/>
      <c r="BG271" s="222"/>
      <c r="BH271" s="222"/>
      <c r="BI271" s="222"/>
      <c r="BJ271" s="222"/>
      <c r="BK271" s="222"/>
      <c r="BL271" s="630">
        <f t="shared" si="1"/>
        <v>0</v>
      </c>
      <c r="BM271" s="222"/>
      <c r="BN271" s="222"/>
      <c r="BO271" s="631" t="s">
        <v>102</v>
      </c>
      <c r="BP271" s="631" t="s">
        <v>28148</v>
      </c>
      <c r="BQ271" s="222"/>
      <c r="BR271" s="222"/>
      <c r="BS271" s="222"/>
      <c r="BT271" s="639">
        <v>798000.0</v>
      </c>
      <c r="BU271" s="222"/>
      <c r="BV271" s="632">
        <f t="shared" si="2"/>
        <v>798000</v>
      </c>
      <c r="BW271" s="632">
        <f t="shared" si="53"/>
        <v>798000</v>
      </c>
      <c r="BX271" s="633">
        <f t="shared" si="3"/>
        <v>0</v>
      </c>
      <c r="BY271" s="632">
        <f t="shared" si="4"/>
        <v>0</v>
      </c>
      <c r="BZ271" s="633">
        <v>0.0</v>
      </c>
      <c r="CA271" s="633">
        <f t="shared" si="5"/>
        <v>0</v>
      </c>
      <c r="CB271" s="632">
        <f t="shared" si="6"/>
        <v>0</v>
      </c>
      <c r="CC271" s="633">
        <v>0.0</v>
      </c>
      <c r="CD271" s="633">
        <f t="shared" si="7"/>
        <v>0</v>
      </c>
      <c r="CE271" s="632">
        <f t="shared" si="8"/>
        <v>0</v>
      </c>
      <c r="CF271" s="633">
        <v>0.0</v>
      </c>
      <c r="CG271" s="633">
        <f t="shared" si="9"/>
        <v>0</v>
      </c>
      <c r="CH271" s="632">
        <f t="shared" si="10"/>
        <v>0</v>
      </c>
      <c r="CI271" s="633">
        <v>0.0</v>
      </c>
      <c r="CJ271" s="633">
        <f t="shared" si="11"/>
        <v>0</v>
      </c>
      <c r="CK271" s="632">
        <f t="shared" si="12"/>
        <v>0</v>
      </c>
      <c r="CL271" s="633">
        <v>0.0</v>
      </c>
      <c r="CM271" s="633">
        <f t="shared" si="13"/>
        <v>0</v>
      </c>
      <c r="CN271" s="632">
        <f t="shared" si="14"/>
        <v>0</v>
      </c>
      <c r="CO271" s="633">
        <v>0.0</v>
      </c>
      <c r="CP271" s="633">
        <f t="shared" si="15"/>
        <v>0</v>
      </c>
      <c r="CQ271" s="632">
        <f t="shared" si="16"/>
        <v>0</v>
      </c>
      <c r="CR271" s="633">
        <v>0.0</v>
      </c>
      <c r="CS271" s="633">
        <f t="shared" si="17"/>
        <v>0</v>
      </c>
      <c r="CT271" s="632">
        <f t="shared" si="18"/>
        <v>0</v>
      </c>
      <c r="CU271" s="633">
        <v>0.0</v>
      </c>
      <c r="CV271" s="633">
        <f t="shared" si="19"/>
        <v>0</v>
      </c>
      <c r="CW271" s="632">
        <f t="shared" si="20"/>
        <v>0</v>
      </c>
      <c r="CX271" s="633">
        <v>0.0</v>
      </c>
      <c r="CY271" s="633">
        <f t="shared" si="21"/>
        <v>0</v>
      </c>
      <c r="CZ271" s="632">
        <f t="shared" si="22"/>
        <v>0</v>
      </c>
      <c r="DA271" s="633">
        <v>0.0</v>
      </c>
      <c r="DB271" s="633">
        <f t="shared" si="23"/>
        <v>0</v>
      </c>
      <c r="DC271" s="632">
        <f t="shared" si="24"/>
        <v>0</v>
      </c>
      <c r="DD271" s="633">
        <v>0.0</v>
      </c>
      <c r="DE271" s="632">
        <f t="shared" si="25"/>
        <v>0</v>
      </c>
      <c r="DF271" s="632">
        <f t="shared" si="26"/>
        <v>0</v>
      </c>
    </row>
    <row r="272" hidden="1">
      <c r="A272" s="643">
        <v>6806080.0</v>
      </c>
      <c r="B272" s="635" t="s">
        <v>29832</v>
      </c>
      <c r="C272" s="636" t="s">
        <v>399</v>
      </c>
      <c r="D272" s="637">
        <v>45766.478842592594</v>
      </c>
      <c r="E272" s="637">
        <v>45766.47988425926</v>
      </c>
      <c r="F272" s="637">
        <v>45766.483981481484</v>
      </c>
      <c r="G272" s="636"/>
      <c r="H272" s="636" t="s">
        <v>28245</v>
      </c>
      <c r="I272" s="636" t="s">
        <v>29833</v>
      </c>
      <c r="J272" s="636"/>
      <c r="K272" s="639">
        <v>798000.0</v>
      </c>
      <c r="L272" s="636" t="s">
        <v>28188</v>
      </c>
      <c r="M272" s="640" t="s">
        <v>29834</v>
      </c>
      <c r="N272" s="636" t="s">
        <v>27469</v>
      </c>
      <c r="O272" s="636" t="s">
        <v>29833</v>
      </c>
      <c r="P272" s="636" t="s">
        <v>29835</v>
      </c>
      <c r="Q272" s="636" t="s">
        <v>29836</v>
      </c>
      <c r="R272" s="222"/>
      <c r="S272" s="641">
        <v>45766.0</v>
      </c>
      <c r="T272" s="631" t="s">
        <v>28202</v>
      </c>
      <c r="U272" s="633">
        <v>598000.0</v>
      </c>
      <c r="V272" s="633">
        <v>571091.0</v>
      </c>
      <c r="W272" s="629"/>
      <c r="X272" s="641">
        <v>45766.0</v>
      </c>
      <c r="Y272" s="631" t="s">
        <v>28202</v>
      </c>
      <c r="Z272" s="633">
        <v>200000.0</v>
      </c>
      <c r="AA272" s="633">
        <v>191001.0</v>
      </c>
      <c r="AB272" s="222"/>
      <c r="AC272" s="222"/>
      <c r="AD272" s="222"/>
      <c r="AE272" s="222"/>
      <c r="AF272" s="222"/>
      <c r="AG272" s="222"/>
      <c r="AH272" s="222"/>
      <c r="AI272" s="222"/>
      <c r="AJ272" s="222"/>
      <c r="AK272" s="222"/>
      <c r="AL272" s="222"/>
      <c r="AM272" s="222"/>
      <c r="AN272" s="222"/>
      <c r="AO272" s="222"/>
      <c r="AP272" s="222"/>
      <c r="AQ272" s="222"/>
      <c r="AR272" s="222"/>
      <c r="AS272" s="222"/>
      <c r="AT272" s="222"/>
      <c r="AU272" s="222"/>
      <c r="AV272" s="222"/>
      <c r="AW272" s="222"/>
      <c r="AX272" s="222"/>
      <c r="AY272" s="222"/>
      <c r="AZ272" s="222"/>
      <c r="BA272" s="222"/>
      <c r="BB272" s="222"/>
      <c r="BC272" s="222"/>
      <c r="BD272" s="222"/>
      <c r="BE272" s="222"/>
      <c r="BF272" s="222"/>
      <c r="BG272" s="222"/>
      <c r="BH272" s="222"/>
      <c r="BI272" s="222"/>
      <c r="BJ272" s="222"/>
      <c r="BK272" s="222"/>
      <c r="BL272" s="630">
        <f t="shared" si="1"/>
        <v>798000</v>
      </c>
      <c r="BM272" s="222"/>
      <c r="BN272" s="222"/>
      <c r="BO272" s="222"/>
      <c r="BP272" s="222"/>
      <c r="BQ272" s="222"/>
      <c r="BR272" s="222"/>
      <c r="BS272" s="222"/>
      <c r="BT272" s="639">
        <v>798000.0</v>
      </c>
      <c r="BU272" s="222"/>
      <c r="BV272" s="632">
        <f t="shared" si="2"/>
        <v>798000</v>
      </c>
      <c r="BW272" s="633">
        <v>0.0</v>
      </c>
      <c r="BX272" s="633">
        <f t="shared" si="3"/>
        <v>66500</v>
      </c>
      <c r="BY272" s="632">
        <f t="shared" si="4"/>
        <v>731500</v>
      </c>
      <c r="BZ272" s="633">
        <v>0.0</v>
      </c>
      <c r="CA272" s="633">
        <f t="shared" si="5"/>
        <v>66500</v>
      </c>
      <c r="CB272" s="632">
        <f t="shared" si="6"/>
        <v>665000</v>
      </c>
      <c r="CC272" s="633">
        <v>0.0</v>
      </c>
      <c r="CD272" s="633">
        <f t="shared" si="7"/>
        <v>66500</v>
      </c>
      <c r="CE272" s="632">
        <f t="shared" si="8"/>
        <v>598500</v>
      </c>
      <c r="CF272" s="633">
        <v>0.0</v>
      </c>
      <c r="CG272" s="633">
        <f t="shared" si="9"/>
        <v>66500</v>
      </c>
      <c r="CH272" s="632">
        <f t="shared" si="10"/>
        <v>532000</v>
      </c>
      <c r="CI272" s="633">
        <v>0.0</v>
      </c>
      <c r="CJ272" s="633">
        <f t="shared" si="11"/>
        <v>66500</v>
      </c>
      <c r="CK272" s="632">
        <f t="shared" si="12"/>
        <v>465500</v>
      </c>
      <c r="CL272" s="633">
        <v>0.0</v>
      </c>
      <c r="CM272" s="633">
        <f t="shared" si="13"/>
        <v>66500</v>
      </c>
      <c r="CN272" s="632">
        <f t="shared" si="14"/>
        <v>399000</v>
      </c>
      <c r="CO272" s="633">
        <v>0.0</v>
      </c>
      <c r="CP272" s="633">
        <f t="shared" si="15"/>
        <v>66500</v>
      </c>
      <c r="CQ272" s="632">
        <f t="shared" si="16"/>
        <v>332500</v>
      </c>
      <c r="CR272" s="633">
        <v>0.0</v>
      </c>
      <c r="CS272" s="633">
        <f t="shared" si="17"/>
        <v>66500</v>
      </c>
      <c r="CT272" s="632">
        <f t="shared" si="18"/>
        <v>266000</v>
      </c>
      <c r="CU272" s="633">
        <v>0.0</v>
      </c>
      <c r="CV272" s="633">
        <f t="shared" si="19"/>
        <v>66500</v>
      </c>
      <c r="CW272" s="632">
        <f t="shared" si="20"/>
        <v>199500</v>
      </c>
      <c r="CX272" s="633">
        <v>0.0</v>
      </c>
      <c r="CY272" s="633">
        <f t="shared" si="21"/>
        <v>66500</v>
      </c>
      <c r="CZ272" s="632">
        <f t="shared" si="22"/>
        <v>133000</v>
      </c>
      <c r="DA272" s="633">
        <v>0.0</v>
      </c>
      <c r="DB272" s="633">
        <f t="shared" si="23"/>
        <v>66500</v>
      </c>
      <c r="DC272" s="632">
        <f t="shared" si="24"/>
        <v>66500</v>
      </c>
      <c r="DD272" s="633">
        <v>0.0</v>
      </c>
      <c r="DE272" s="632">
        <f t="shared" si="25"/>
        <v>66500</v>
      </c>
      <c r="DF272" s="632">
        <f t="shared" si="26"/>
        <v>0</v>
      </c>
    </row>
    <row r="273" hidden="1">
      <c r="A273" s="643">
        <v>6806278.0</v>
      </c>
      <c r="B273" s="635" t="s">
        <v>29837</v>
      </c>
      <c r="C273" s="636" t="s">
        <v>399</v>
      </c>
      <c r="D273" s="637">
        <v>45766.52096064815</v>
      </c>
      <c r="E273" s="637">
        <v>45766.52275462963</v>
      </c>
      <c r="F273" s="637">
        <v>45766.52321759259</v>
      </c>
      <c r="G273" s="636"/>
      <c r="H273" s="636" t="s">
        <v>742</v>
      </c>
      <c r="I273" s="636" t="s">
        <v>29838</v>
      </c>
      <c r="J273" s="636">
        <v>36.0</v>
      </c>
      <c r="K273" s="639">
        <v>798000.0</v>
      </c>
      <c r="L273" s="636" t="s">
        <v>28188</v>
      </c>
      <c r="M273" s="640" t="s">
        <v>29839</v>
      </c>
      <c r="N273" s="636" t="s">
        <v>29694</v>
      </c>
      <c r="O273" s="636" t="s">
        <v>29840</v>
      </c>
      <c r="P273" s="636" t="s">
        <v>29841</v>
      </c>
      <c r="Q273" s="636" t="s">
        <v>29842</v>
      </c>
      <c r="R273" s="222"/>
      <c r="S273" s="645">
        <v>45771.0</v>
      </c>
      <c r="T273" s="631" t="s">
        <v>28886</v>
      </c>
      <c r="U273" s="633">
        <v>798000.0</v>
      </c>
      <c r="V273" s="633">
        <v>798000.0</v>
      </c>
      <c r="W273" s="629"/>
      <c r="X273" s="222"/>
      <c r="Y273" s="222"/>
      <c r="Z273" s="222"/>
      <c r="AA273" s="222"/>
      <c r="AB273" s="222"/>
      <c r="AC273" s="222"/>
      <c r="AD273" s="222"/>
      <c r="AE273" s="222"/>
      <c r="AF273" s="222"/>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c r="BL273" s="630">
        <f t="shared" si="1"/>
        <v>798000</v>
      </c>
      <c r="BM273" s="222"/>
      <c r="BN273" s="222"/>
      <c r="BO273" s="222"/>
      <c r="BP273" s="222"/>
      <c r="BQ273" s="222"/>
      <c r="BR273" s="222"/>
      <c r="BS273" s="222"/>
      <c r="BT273" s="639">
        <v>798000.0</v>
      </c>
      <c r="BU273" s="222"/>
      <c r="BV273" s="632">
        <f t="shared" si="2"/>
        <v>798000</v>
      </c>
      <c r="BW273" s="633">
        <v>0.0</v>
      </c>
      <c r="BX273" s="633">
        <f t="shared" si="3"/>
        <v>66500</v>
      </c>
      <c r="BY273" s="632">
        <f t="shared" si="4"/>
        <v>731500</v>
      </c>
      <c r="BZ273" s="633">
        <v>0.0</v>
      </c>
      <c r="CA273" s="633">
        <f t="shared" si="5"/>
        <v>66500</v>
      </c>
      <c r="CB273" s="632">
        <f t="shared" si="6"/>
        <v>665000</v>
      </c>
      <c r="CC273" s="633">
        <v>0.0</v>
      </c>
      <c r="CD273" s="633">
        <f t="shared" si="7"/>
        <v>66500</v>
      </c>
      <c r="CE273" s="632">
        <f t="shared" si="8"/>
        <v>598500</v>
      </c>
      <c r="CF273" s="633">
        <v>0.0</v>
      </c>
      <c r="CG273" s="633">
        <f t="shared" si="9"/>
        <v>66500</v>
      </c>
      <c r="CH273" s="632">
        <f t="shared" si="10"/>
        <v>532000</v>
      </c>
      <c r="CI273" s="633">
        <v>0.0</v>
      </c>
      <c r="CJ273" s="633">
        <f t="shared" si="11"/>
        <v>66500</v>
      </c>
      <c r="CK273" s="632">
        <f t="shared" si="12"/>
        <v>465500</v>
      </c>
      <c r="CL273" s="633">
        <v>0.0</v>
      </c>
      <c r="CM273" s="633">
        <f t="shared" si="13"/>
        <v>66500</v>
      </c>
      <c r="CN273" s="632">
        <f t="shared" si="14"/>
        <v>399000</v>
      </c>
      <c r="CO273" s="633">
        <v>0.0</v>
      </c>
      <c r="CP273" s="633">
        <f t="shared" si="15"/>
        <v>66500</v>
      </c>
      <c r="CQ273" s="632">
        <f t="shared" si="16"/>
        <v>332500</v>
      </c>
      <c r="CR273" s="633">
        <v>0.0</v>
      </c>
      <c r="CS273" s="633">
        <f t="shared" si="17"/>
        <v>66500</v>
      </c>
      <c r="CT273" s="632">
        <f t="shared" si="18"/>
        <v>266000</v>
      </c>
      <c r="CU273" s="633">
        <v>0.0</v>
      </c>
      <c r="CV273" s="633">
        <f t="shared" si="19"/>
        <v>66500</v>
      </c>
      <c r="CW273" s="632">
        <f t="shared" si="20"/>
        <v>199500</v>
      </c>
      <c r="CX273" s="633">
        <v>0.0</v>
      </c>
      <c r="CY273" s="633">
        <f t="shared" si="21"/>
        <v>66500</v>
      </c>
      <c r="CZ273" s="632">
        <f t="shared" si="22"/>
        <v>133000</v>
      </c>
      <c r="DA273" s="633">
        <v>0.0</v>
      </c>
      <c r="DB273" s="633">
        <f t="shared" si="23"/>
        <v>66500</v>
      </c>
      <c r="DC273" s="632">
        <f t="shared" si="24"/>
        <v>66500</v>
      </c>
      <c r="DD273" s="633">
        <v>0.0</v>
      </c>
      <c r="DE273" s="632">
        <f t="shared" si="25"/>
        <v>66500</v>
      </c>
      <c r="DF273" s="632">
        <f t="shared" si="26"/>
        <v>0</v>
      </c>
    </row>
    <row r="274" hidden="1">
      <c r="A274" s="643">
        <v>6806382.0</v>
      </c>
      <c r="B274" s="635" t="s">
        <v>29843</v>
      </c>
      <c r="C274" s="636" t="s">
        <v>399</v>
      </c>
      <c r="D274" s="637">
        <v>45766.546481481484</v>
      </c>
      <c r="E274" s="637">
        <v>45766.55123842593</v>
      </c>
      <c r="F274" s="637">
        <v>45766.551666666666</v>
      </c>
      <c r="G274" s="636"/>
      <c r="H274" s="636" t="s">
        <v>570</v>
      </c>
      <c r="I274" s="636" t="s">
        <v>29844</v>
      </c>
      <c r="J274" s="636"/>
      <c r="K274" s="639">
        <v>798000.0</v>
      </c>
      <c r="L274" s="636" t="s">
        <v>28188</v>
      </c>
      <c r="M274" s="640" t="s">
        <v>29845</v>
      </c>
      <c r="N274" s="636" t="s">
        <v>29846</v>
      </c>
      <c r="O274" s="636" t="s">
        <v>29847</v>
      </c>
      <c r="P274" s="636" t="s">
        <v>29848</v>
      </c>
      <c r="Q274" s="636" t="s">
        <v>29849</v>
      </c>
      <c r="R274" s="222"/>
      <c r="S274" s="641">
        <v>45776.0</v>
      </c>
      <c r="T274" s="631" t="s">
        <v>28202</v>
      </c>
      <c r="U274" s="633">
        <v>100000.0</v>
      </c>
      <c r="V274" s="633">
        <v>95501.0</v>
      </c>
      <c r="W274" s="629"/>
      <c r="X274" s="222"/>
      <c r="Y274" s="222"/>
      <c r="Z274" s="222"/>
      <c r="AA274" s="222"/>
      <c r="AB274" s="222"/>
      <c r="AC274" s="222"/>
      <c r="AD274" s="222"/>
      <c r="AE274" s="222"/>
      <c r="AF274" s="222"/>
      <c r="AG274" s="222"/>
      <c r="AH274" s="222"/>
      <c r="AI274" s="222"/>
      <c r="AJ274" s="222"/>
      <c r="AK274" s="222"/>
      <c r="AL274" s="222"/>
      <c r="AM274" s="222"/>
      <c r="AN274" s="222"/>
      <c r="AO274" s="222"/>
      <c r="AP274" s="222"/>
      <c r="AQ274" s="222"/>
      <c r="AR274" s="222"/>
      <c r="AS274" s="222"/>
      <c r="AT274" s="222"/>
      <c r="AU274" s="222"/>
      <c r="AV274" s="222"/>
      <c r="AW274" s="222"/>
      <c r="AX274" s="222"/>
      <c r="AY274" s="222"/>
      <c r="AZ274" s="222"/>
      <c r="BA274" s="222"/>
      <c r="BB274" s="222"/>
      <c r="BC274" s="222"/>
      <c r="BD274" s="222"/>
      <c r="BE274" s="222"/>
      <c r="BF274" s="222"/>
      <c r="BG274" s="222"/>
      <c r="BH274" s="222"/>
      <c r="BI274" s="222"/>
      <c r="BJ274" s="222"/>
      <c r="BK274" s="222"/>
      <c r="BL274" s="630">
        <f t="shared" si="1"/>
        <v>100000</v>
      </c>
      <c r="BM274" s="222"/>
      <c r="BN274" s="222"/>
      <c r="BO274" s="222"/>
      <c r="BP274" s="222"/>
      <c r="BQ274" s="222"/>
      <c r="BR274" s="222"/>
      <c r="BS274" s="222"/>
      <c r="BT274" s="639">
        <v>798000.0</v>
      </c>
      <c r="BU274" s="222"/>
      <c r="BV274" s="632">
        <f t="shared" si="2"/>
        <v>798000</v>
      </c>
      <c r="BW274" s="633">
        <v>0.0</v>
      </c>
      <c r="BX274" s="633">
        <f t="shared" si="3"/>
        <v>66500</v>
      </c>
      <c r="BY274" s="632">
        <f t="shared" si="4"/>
        <v>731500</v>
      </c>
      <c r="BZ274" s="633">
        <v>0.0</v>
      </c>
      <c r="CA274" s="633">
        <f t="shared" si="5"/>
        <v>66500</v>
      </c>
      <c r="CB274" s="632">
        <f t="shared" si="6"/>
        <v>665000</v>
      </c>
      <c r="CC274" s="633">
        <v>0.0</v>
      </c>
      <c r="CD274" s="633">
        <f t="shared" si="7"/>
        <v>66500</v>
      </c>
      <c r="CE274" s="632">
        <f t="shared" si="8"/>
        <v>598500</v>
      </c>
      <c r="CF274" s="633">
        <v>0.0</v>
      </c>
      <c r="CG274" s="633">
        <f t="shared" si="9"/>
        <v>66500</v>
      </c>
      <c r="CH274" s="632">
        <f t="shared" si="10"/>
        <v>532000</v>
      </c>
      <c r="CI274" s="633">
        <v>0.0</v>
      </c>
      <c r="CJ274" s="633">
        <f t="shared" si="11"/>
        <v>66500</v>
      </c>
      <c r="CK274" s="632">
        <f t="shared" si="12"/>
        <v>465500</v>
      </c>
      <c r="CL274" s="633">
        <v>0.0</v>
      </c>
      <c r="CM274" s="633">
        <f t="shared" si="13"/>
        <v>66500</v>
      </c>
      <c r="CN274" s="632">
        <f t="shared" si="14"/>
        <v>399000</v>
      </c>
      <c r="CO274" s="633">
        <v>0.0</v>
      </c>
      <c r="CP274" s="633">
        <f t="shared" si="15"/>
        <v>66500</v>
      </c>
      <c r="CQ274" s="632">
        <f t="shared" si="16"/>
        <v>332500</v>
      </c>
      <c r="CR274" s="633">
        <v>0.0</v>
      </c>
      <c r="CS274" s="633">
        <f t="shared" si="17"/>
        <v>66500</v>
      </c>
      <c r="CT274" s="632">
        <f t="shared" si="18"/>
        <v>266000</v>
      </c>
      <c r="CU274" s="633">
        <v>0.0</v>
      </c>
      <c r="CV274" s="633">
        <f t="shared" si="19"/>
        <v>66500</v>
      </c>
      <c r="CW274" s="632">
        <f t="shared" si="20"/>
        <v>199500</v>
      </c>
      <c r="CX274" s="633">
        <v>0.0</v>
      </c>
      <c r="CY274" s="633">
        <f t="shared" si="21"/>
        <v>66500</v>
      </c>
      <c r="CZ274" s="632">
        <f t="shared" si="22"/>
        <v>133000</v>
      </c>
      <c r="DA274" s="633">
        <v>0.0</v>
      </c>
      <c r="DB274" s="633">
        <f t="shared" si="23"/>
        <v>66500</v>
      </c>
      <c r="DC274" s="632">
        <f t="shared" si="24"/>
        <v>66500</v>
      </c>
      <c r="DD274" s="633">
        <v>0.0</v>
      </c>
      <c r="DE274" s="632">
        <f t="shared" si="25"/>
        <v>66500</v>
      </c>
      <c r="DF274" s="632">
        <f t="shared" si="26"/>
        <v>0</v>
      </c>
    </row>
    <row r="275" hidden="1">
      <c r="A275" s="643">
        <v>6806541.0</v>
      </c>
      <c r="B275" s="635" t="s">
        <v>29850</v>
      </c>
      <c r="C275" s="636" t="s">
        <v>399</v>
      </c>
      <c r="D275" s="637">
        <v>45766.58751157407</v>
      </c>
      <c r="E275" s="637">
        <v>45766.58898148148</v>
      </c>
      <c r="F275" s="637">
        <v>45766.58917824074</v>
      </c>
      <c r="G275" s="636"/>
      <c r="H275" s="636" t="s">
        <v>652</v>
      </c>
      <c r="I275" s="636" t="s">
        <v>29851</v>
      </c>
      <c r="J275" s="636"/>
      <c r="K275" s="639">
        <v>798000.0</v>
      </c>
      <c r="L275" s="636" t="s">
        <v>28188</v>
      </c>
      <c r="M275" s="640" t="s">
        <v>29852</v>
      </c>
      <c r="N275" s="636" t="s">
        <v>29676</v>
      </c>
      <c r="O275" s="636" t="s">
        <v>29853</v>
      </c>
      <c r="P275" s="636" t="s">
        <v>29854</v>
      </c>
      <c r="Q275" s="636" t="s">
        <v>29855</v>
      </c>
      <c r="R275" s="222"/>
      <c r="S275" s="641">
        <v>45766.0</v>
      </c>
      <c r="T275" s="631" t="s">
        <v>28202</v>
      </c>
      <c r="U275" s="633">
        <v>798000.0</v>
      </c>
      <c r="V275" s="633">
        <v>762091.0</v>
      </c>
      <c r="W275" s="629"/>
      <c r="X275" s="222"/>
      <c r="Y275" s="222"/>
      <c r="Z275" s="222"/>
      <c r="AA275" s="222"/>
      <c r="AB275" s="222"/>
      <c r="AC275" s="222"/>
      <c r="AD275" s="222"/>
      <c r="AE275" s="222"/>
      <c r="AF275" s="222"/>
      <c r="AG275" s="222"/>
      <c r="AH275" s="222"/>
      <c r="AI275" s="222"/>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c r="BL275" s="630">
        <f t="shared" si="1"/>
        <v>798000</v>
      </c>
      <c r="BM275" s="222"/>
      <c r="BN275" s="222"/>
      <c r="BO275" s="222"/>
      <c r="BP275" s="222"/>
      <c r="BQ275" s="222"/>
      <c r="BR275" s="222"/>
      <c r="BS275" s="222"/>
      <c r="BT275" s="639">
        <v>798000.0</v>
      </c>
      <c r="BU275" s="222"/>
      <c r="BV275" s="632">
        <f t="shared" si="2"/>
        <v>798000</v>
      </c>
      <c r="BW275" s="633">
        <v>0.0</v>
      </c>
      <c r="BX275" s="633">
        <f t="shared" si="3"/>
        <v>66500</v>
      </c>
      <c r="BY275" s="632">
        <f t="shared" si="4"/>
        <v>731500</v>
      </c>
      <c r="BZ275" s="633">
        <v>0.0</v>
      </c>
      <c r="CA275" s="633">
        <f t="shared" si="5"/>
        <v>66500</v>
      </c>
      <c r="CB275" s="632">
        <f t="shared" si="6"/>
        <v>665000</v>
      </c>
      <c r="CC275" s="633">
        <v>0.0</v>
      </c>
      <c r="CD275" s="633">
        <f t="shared" si="7"/>
        <v>66500</v>
      </c>
      <c r="CE275" s="632">
        <f t="shared" si="8"/>
        <v>598500</v>
      </c>
      <c r="CF275" s="633">
        <v>0.0</v>
      </c>
      <c r="CG275" s="633">
        <f t="shared" si="9"/>
        <v>66500</v>
      </c>
      <c r="CH275" s="632">
        <f t="shared" si="10"/>
        <v>532000</v>
      </c>
      <c r="CI275" s="633">
        <v>0.0</v>
      </c>
      <c r="CJ275" s="633">
        <f t="shared" si="11"/>
        <v>66500</v>
      </c>
      <c r="CK275" s="632">
        <f t="shared" si="12"/>
        <v>465500</v>
      </c>
      <c r="CL275" s="633">
        <v>0.0</v>
      </c>
      <c r="CM275" s="633">
        <f t="shared" si="13"/>
        <v>66500</v>
      </c>
      <c r="CN275" s="632">
        <f t="shared" si="14"/>
        <v>399000</v>
      </c>
      <c r="CO275" s="633">
        <v>0.0</v>
      </c>
      <c r="CP275" s="633">
        <f t="shared" si="15"/>
        <v>66500</v>
      </c>
      <c r="CQ275" s="632">
        <f t="shared" si="16"/>
        <v>332500</v>
      </c>
      <c r="CR275" s="633">
        <v>0.0</v>
      </c>
      <c r="CS275" s="633">
        <f t="shared" si="17"/>
        <v>66500</v>
      </c>
      <c r="CT275" s="632">
        <f t="shared" si="18"/>
        <v>266000</v>
      </c>
      <c r="CU275" s="633">
        <v>0.0</v>
      </c>
      <c r="CV275" s="633">
        <f t="shared" si="19"/>
        <v>66500</v>
      </c>
      <c r="CW275" s="632">
        <f t="shared" si="20"/>
        <v>199500</v>
      </c>
      <c r="CX275" s="633">
        <v>0.0</v>
      </c>
      <c r="CY275" s="633">
        <f t="shared" si="21"/>
        <v>66500</v>
      </c>
      <c r="CZ275" s="632">
        <f t="shared" si="22"/>
        <v>133000</v>
      </c>
      <c r="DA275" s="633">
        <v>0.0</v>
      </c>
      <c r="DB275" s="633">
        <f t="shared" si="23"/>
        <v>66500</v>
      </c>
      <c r="DC275" s="632">
        <f t="shared" si="24"/>
        <v>66500</v>
      </c>
      <c r="DD275" s="633">
        <v>0.0</v>
      </c>
      <c r="DE275" s="632">
        <f t="shared" si="25"/>
        <v>66500</v>
      </c>
      <c r="DF275" s="632">
        <f t="shared" si="26"/>
        <v>0</v>
      </c>
    </row>
    <row r="276" hidden="1">
      <c r="A276" s="643">
        <v>6807079.0</v>
      </c>
      <c r="B276" s="635" t="s">
        <v>29856</v>
      </c>
      <c r="C276" s="636" t="s">
        <v>399</v>
      </c>
      <c r="D276" s="637">
        <v>45766.649351851855</v>
      </c>
      <c r="E276" s="637">
        <v>45766.65400462963</v>
      </c>
      <c r="F276" s="637">
        <v>45766.65460648148</v>
      </c>
      <c r="G276" s="636"/>
      <c r="H276" s="636" t="s">
        <v>751</v>
      </c>
      <c r="I276" s="636" t="s">
        <v>29857</v>
      </c>
      <c r="J276" s="636" t="s">
        <v>25904</v>
      </c>
      <c r="K276" s="639">
        <v>798000.0</v>
      </c>
      <c r="L276" s="636" t="s">
        <v>28188</v>
      </c>
      <c r="M276" s="640" t="s">
        <v>29858</v>
      </c>
      <c r="N276" s="636" t="s">
        <v>27195</v>
      </c>
      <c r="O276" s="636" t="s">
        <v>29857</v>
      </c>
      <c r="P276" s="636" t="s">
        <v>29859</v>
      </c>
      <c r="Q276" s="636" t="s">
        <v>29860</v>
      </c>
      <c r="R276" s="222"/>
      <c r="S276" s="222"/>
      <c r="T276" s="222"/>
      <c r="U276" s="628"/>
      <c r="V276" s="222"/>
      <c r="W276" s="629"/>
      <c r="X276" s="222"/>
      <c r="Y276" s="222"/>
      <c r="Z276" s="222"/>
      <c r="AA276" s="222"/>
      <c r="AB276" s="222"/>
      <c r="AC276" s="222"/>
      <c r="AD276" s="222"/>
      <c r="AE276" s="222"/>
      <c r="AF276" s="222"/>
      <c r="AG276" s="222"/>
      <c r="AH276" s="222"/>
      <c r="AI276" s="222"/>
      <c r="AJ276" s="222"/>
      <c r="AK276" s="222"/>
      <c r="AL276" s="222"/>
      <c r="AM276" s="222"/>
      <c r="AN276" s="222"/>
      <c r="AO276" s="222"/>
      <c r="AP276" s="222"/>
      <c r="AQ276" s="222"/>
      <c r="AR276" s="222"/>
      <c r="AS276" s="222"/>
      <c r="AT276" s="222"/>
      <c r="AU276" s="222"/>
      <c r="AV276" s="222"/>
      <c r="AW276" s="222"/>
      <c r="AX276" s="222"/>
      <c r="AY276" s="222"/>
      <c r="AZ276" s="222"/>
      <c r="BA276" s="222"/>
      <c r="BB276" s="222"/>
      <c r="BC276" s="222"/>
      <c r="BD276" s="222"/>
      <c r="BE276" s="222"/>
      <c r="BF276" s="222"/>
      <c r="BG276" s="222"/>
      <c r="BH276" s="222"/>
      <c r="BI276" s="222"/>
      <c r="BJ276" s="222"/>
      <c r="BK276" s="222"/>
      <c r="BL276" s="630">
        <f t="shared" si="1"/>
        <v>0</v>
      </c>
      <c r="BM276" s="222"/>
      <c r="BN276" s="222"/>
      <c r="BO276" s="631" t="s">
        <v>102</v>
      </c>
      <c r="BQ276" s="222"/>
      <c r="BR276" s="222"/>
      <c r="BS276" s="222"/>
      <c r="BT276" s="639">
        <v>798000.0</v>
      </c>
      <c r="BU276" s="222"/>
      <c r="BV276" s="632">
        <f t="shared" si="2"/>
        <v>798000</v>
      </c>
      <c r="BW276" s="632">
        <f>BV276</f>
        <v>798000</v>
      </c>
      <c r="BX276" s="633">
        <f t="shared" si="3"/>
        <v>0</v>
      </c>
      <c r="BY276" s="632">
        <f t="shared" si="4"/>
        <v>0</v>
      </c>
      <c r="BZ276" s="633">
        <v>0.0</v>
      </c>
      <c r="CA276" s="633">
        <f t="shared" si="5"/>
        <v>0</v>
      </c>
      <c r="CB276" s="632">
        <f t="shared" si="6"/>
        <v>0</v>
      </c>
      <c r="CC276" s="633">
        <v>0.0</v>
      </c>
      <c r="CD276" s="633">
        <f t="shared" si="7"/>
        <v>0</v>
      </c>
      <c r="CE276" s="632">
        <f t="shared" si="8"/>
        <v>0</v>
      </c>
      <c r="CF276" s="633">
        <v>0.0</v>
      </c>
      <c r="CG276" s="633">
        <f t="shared" si="9"/>
        <v>0</v>
      </c>
      <c r="CH276" s="632">
        <f t="shared" si="10"/>
        <v>0</v>
      </c>
      <c r="CI276" s="633">
        <v>0.0</v>
      </c>
      <c r="CJ276" s="633">
        <f t="shared" si="11"/>
        <v>0</v>
      </c>
      <c r="CK276" s="632">
        <f t="shared" si="12"/>
        <v>0</v>
      </c>
      <c r="CL276" s="633">
        <v>0.0</v>
      </c>
      <c r="CM276" s="633">
        <f t="shared" si="13"/>
        <v>0</v>
      </c>
      <c r="CN276" s="632">
        <f t="shared" si="14"/>
        <v>0</v>
      </c>
      <c r="CO276" s="633">
        <v>0.0</v>
      </c>
      <c r="CP276" s="633">
        <f t="shared" si="15"/>
        <v>0</v>
      </c>
      <c r="CQ276" s="632">
        <f t="shared" si="16"/>
        <v>0</v>
      </c>
      <c r="CR276" s="633">
        <v>0.0</v>
      </c>
      <c r="CS276" s="633">
        <f t="shared" si="17"/>
        <v>0</v>
      </c>
      <c r="CT276" s="632">
        <f t="shared" si="18"/>
        <v>0</v>
      </c>
      <c r="CU276" s="633">
        <v>0.0</v>
      </c>
      <c r="CV276" s="633">
        <f t="shared" si="19"/>
        <v>0</v>
      </c>
      <c r="CW276" s="632">
        <f t="shared" si="20"/>
        <v>0</v>
      </c>
      <c r="CX276" s="633">
        <v>0.0</v>
      </c>
      <c r="CY276" s="633">
        <f t="shared" si="21"/>
        <v>0</v>
      </c>
      <c r="CZ276" s="632">
        <f t="shared" si="22"/>
        <v>0</v>
      </c>
      <c r="DA276" s="633">
        <v>0.0</v>
      </c>
      <c r="DB276" s="633">
        <f t="shared" si="23"/>
        <v>0</v>
      </c>
      <c r="DC276" s="632">
        <f t="shared" si="24"/>
        <v>0</v>
      </c>
      <c r="DD276" s="633">
        <v>0.0</v>
      </c>
      <c r="DE276" s="632">
        <f t="shared" si="25"/>
        <v>0</v>
      </c>
      <c r="DF276" s="632">
        <f t="shared" si="26"/>
        <v>0</v>
      </c>
    </row>
    <row r="277" hidden="1">
      <c r="A277" s="643">
        <v>6807340.0</v>
      </c>
      <c r="B277" s="635" t="s">
        <v>29861</v>
      </c>
      <c r="C277" s="636" t="s">
        <v>399</v>
      </c>
      <c r="D277" s="637">
        <v>45766.69850694444</v>
      </c>
      <c r="E277" s="637">
        <v>45766.70474537037</v>
      </c>
      <c r="F277" s="637">
        <v>45766.70496527778</v>
      </c>
      <c r="G277" s="636"/>
      <c r="H277" s="636" t="s">
        <v>643</v>
      </c>
      <c r="I277" s="636" t="s">
        <v>29862</v>
      </c>
      <c r="J277" s="636"/>
      <c r="K277" s="639">
        <v>798000.0</v>
      </c>
      <c r="L277" s="636" t="s">
        <v>28188</v>
      </c>
      <c r="M277" s="640" t="s">
        <v>29863</v>
      </c>
      <c r="N277" s="636" t="s">
        <v>29864</v>
      </c>
      <c r="O277" s="636" t="s">
        <v>29865</v>
      </c>
      <c r="P277" s="636" t="s">
        <v>29866</v>
      </c>
      <c r="Q277" s="636" t="s">
        <v>29867</v>
      </c>
      <c r="R277" s="222"/>
      <c r="S277" s="641">
        <v>45766.0</v>
      </c>
      <c r="T277" s="631" t="s">
        <v>28280</v>
      </c>
      <c r="U277" s="633">
        <v>250000.0</v>
      </c>
      <c r="V277" s="633">
        <v>250000.0</v>
      </c>
      <c r="W277" s="629"/>
      <c r="X277" s="222"/>
      <c r="Y277" s="222"/>
      <c r="Z277" s="222"/>
      <c r="AA277" s="222"/>
      <c r="AB277" s="222"/>
      <c r="AC277" s="222"/>
      <c r="AD277" s="222"/>
      <c r="AE277" s="222"/>
      <c r="AF277" s="222"/>
      <c r="AG277" s="222"/>
      <c r="AH277" s="222"/>
      <c r="AI277" s="222"/>
      <c r="AJ277" s="222"/>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c r="BL277" s="630">
        <f t="shared" si="1"/>
        <v>250000</v>
      </c>
      <c r="BM277" s="222"/>
      <c r="BN277" s="222"/>
      <c r="BO277" s="222"/>
      <c r="BP277" s="222"/>
      <c r="BQ277" s="222"/>
      <c r="BR277" s="222"/>
      <c r="BS277" s="222"/>
      <c r="BT277" s="639">
        <v>798000.0</v>
      </c>
      <c r="BU277" s="222"/>
      <c r="BV277" s="632">
        <f t="shared" si="2"/>
        <v>798000</v>
      </c>
      <c r="BW277" s="633">
        <v>0.0</v>
      </c>
      <c r="BX277" s="633">
        <f t="shared" si="3"/>
        <v>66500</v>
      </c>
      <c r="BY277" s="632">
        <f t="shared" si="4"/>
        <v>731500</v>
      </c>
      <c r="BZ277" s="633">
        <v>0.0</v>
      </c>
      <c r="CA277" s="633">
        <f t="shared" si="5"/>
        <v>66500</v>
      </c>
      <c r="CB277" s="632">
        <f t="shared" si="6"/>
        <v>665000</v>
      </c>
      <c r="CC277" s="633">
        <v>0.0</v>
      </c>
      <c r="CD277" s="633">
        <f t="shared" si="7"/>
        <v>66500</v>
      </c>
      <c r="CE277" s="632">
        <f t="shared" si="8"/>
        <v>598500</v>
      </c>
      <c r="CF277" s="633">
        <v>0.0</v>
      </c>
      <c r="CG277" s="633">
        <f t="shared" si="9"/>
        <v>66500</v>
      </c>
      <c r="CH277" s="632">
        <f t="shared" si="10"/>
        <v>532000</v>
      </c>
      <c r="CI277" s="633">
        <v>0.0</v>
      </c>
      <c r="CJ277" s="633">
        <f t="shared" si="11"/>
        <v>66500</v>
      </c>
      <c r="CK277" s="632">
        <f t="shared" si="12"/>
        <v>465500</v>
      </c>
      <c r="CL277" s="633">
        <v>0.0</v>
      </c>
      <c r="CM277" s="633">
        <f t="shared" si="13"/>
        <v>66500</v>
      </c>
      <c r="CN277" s="632">
        <f t="shared" si="14"/>
        <v>399000</v>
      </c>
      <c r="CO277" s="633">
        <v>0.0</v>
      </c>
      <c r="CP277" s="633">
        <f t="shared" si="15"/>
        <v>66500</v>
      </c>
      <c r="CQ277" s="632">
        <f t="shared" si="16"/>
        <v>332500</v>
      </c>
      <c r="CR277" s="633">
        <v>0.0</v>
      </c>
      <c r="CS277" s="633">
        <f t="shared" si="17"/>
        <v>66500</v>
      </c>
      <c r="CT277" s="632">
        <f t="shared" si="18"/>
        <v>266000</v>
      </c>
      <c r="CU277" s="633">
        <v>0.0</v>
      </c>
      <c r="CV277" s="633">
        <f t="shared" si="19"/>
        <v>66500</v>
      </c>
      <c r="CW277" s="632">
        <f t="shared" si="20"/>
        <v>199500</v>
      </c>
      <c r="CX277" s="633">
        <v>0.0</v>
      </c>
      <c r="CY277" s="633">
        <f t="shared" si="21"/>
        <v>66500</v>
      </c>
      <c r="CZ277" s="632">
        <f t="shared" si="22"/>
        <v>133000</v>
      </c>
      <c r="DA277" s="633">
        <v>0.0</v>
      </c>
      <c r="DB277" s="633">
        <f t="shared" si="23"/>
        <v>66500</v>
      </c>
      <c r="DC277" s="632">
        <f t="shared" si="24"/>
        <v>66500</v>
      </c>
      <c r="DD277" s="633">
        <v>0.0</v>
      </c>
      <c r="DE277" s="632">
        <f t="shared" si="25"/>
        <v>66500</v>
      </c>
      <c r="DF277" s="632">
        <f t="shared" si="26"/>
        <v>0</v>
      </c>
    </row>
    <row r="278" hidden="1">
      <c r="A278" s="643">
        <v>6807543.0</v>
      </c>
      <c r="B278" s="635" t="s">
        <v>29868</v>
      </c>
      <c r="C278" s="636" t="s">
        <v>399</v>
      </c>
      <c r="D278" s="637">
        <v>45766.71844907408</v>
      </c>
      <c r="E278" s="637">
        <v>45766.71905092592</v>
      </c>
      <c r="F278" s="637">
        <v>45766.71983796296</v>
      </c>
      <c r="G278" s="636"/>
      <c r="H278" s="636" t="s">
        <v>28245</v>
      </c>
      <c r="I278" s="636" t="s">
        <v>28324</v>
      </c>
      <c r="J278" s="636">
        <v>60.0</v>
      </c>
      <c r="K278" s="639">
        <v>198000.0</v>
      </c>
      <c r="L278" s="636" t="s">
        <v>28196</v>
      </c>
      <c r="M278" s="640" t="s">
        <v>29869</v>
      </c>
      <c r="N278" s="636" t="s">
        <v>29870</v>
      </c>
      <c r="O278" s="636" t="s">
        <v>29871</v>
      </c>
      <c r="P278" s="636" t="s">
        <v>29872</v>
      </c>
      <c r="Q278" s="636" t="s">
        <v>29873</v>
      </c>
      <c r="R278" s="222"/>
      <c r="S278" s="222"/>
      <c r="T278" s="222"/>
      <c r="U278" s="628"/>
      <c r="V278" s="222"/>
      <c r="W278" s="629"/>
      <c r="X278" s="222"/>
      <c r="Y278" s="222"/>
      <c r="Z278" s="222"/>
      <c r="AA278" s="222"/>
      <c r="AB278" s="222"/>
      <c r="AC278" s="222"/>
      <c r="AD278" s="222"/>
      <c r="AE278" s="222"/>
      <c r="AF278" s="222"/>
      <c r="AG278" s="222"/>
      <c r="AH278" s="222"/>
      <c r="AI278" s="222"/>
      <c r="AJ278" s="222"/>
      <c r="AK278" s="222"/>
      <c r="AL278" s="222"/>
      <c r="AM278" s="222"/>
      <c r="AN278" s="222"/>
      <c r="AO278" s="222"/>
      <c r="AP278" s="222"/>
      <c r="AQ278" s="222"/>
      <c r="AR278" s="222"/>
      <c r="AS278" s="222"/>
      <c r="AT278" s="222"/>
      <c r="AU278" s="222"/>
      <c r="AV278" s="222"/>
      <c r="AW278" s="222"/>
      <c r="AX278" s="222"/>
      <c r="AY278" s="222"/>
      <c r="AZ278" s="222"/>
      <c r="BA278" s="222"/>
      <c r="BB278" s="222"/>
      <c r="BC278" s="222"/>
      <c r="BD278" s="222"/>
      <c r="BE278" s="222"/>
      <c r="BF278" s="222"/>
      <c r="BG278" s="222"/>
      <c r="BH278" s="222"/>
      <c r="BI278" s="222"/>
      <c r="BJ278" s="222"/>
      <c r="BK278" s="222"/>
      <c r="BL278" s="630">
        <f t="shared" si="1"/>
        <v>0</v>
      </c>
      <c r="BM278" s="222"/>
      <c r="BN278" s="222"/>
      <c r="BO278" s="631" t="s">
        <v>102</v>
      </c>
      <c r="BP278" s="631" t="s">
        <v>28148</v>
      </c>
      <c r="BQ278" s="222"/>
      <c r="BR278" s="222"/>
      <c r="BS278" s="222"/>
      <c r="BT278" s="639">
        <v>198000.0</v>
      </c>
      <c r="BU278" s="222"/>
      <c r="BV278" s="632">
        <f t="shared" si="2"/>
        <v>198000</v>
      </c>
      <c r="BW278" s="632">
        <f t="shared" ref="BW278:BW280" si="54">BV278</f>
        <v>198000</v>
      </c>
      <c r="BX278" s="633">
        <f t="shared" si="3"/>
        <v>0</v>
      </c>
      <c r="BY278" s="632">
        <f t="shared" si="4"/>
        <v>0</v>
      </c>
      <c r="BZ278" s="633">
        <v>0.0</v>
      </c>
      <c r="CA278" s="633">
        <f t="shared" si="5"/>
        <v>0</v>
      </c>
      <c r="CB278" s="632">
        <f t="shared" si="6"/>
        <v>0</v>
      </c>
      <c r="CC278" s="633">
        <v>0.0</v>
      </c>
      <c r="CD278" s="633">
        <f t="shared" si="7"/>
        <v>0</v>
      </c>
      <c r="CE278" s="632">
        <f t="shared" si="8"/>
        <v>0</v>
      </c>
      <c r="CF278" s="633">
        <v>0.0</v>
      </c>
      <c r="CG278" s="633">
        <f t="shared" si="9"/>
        <v>0</v>
      </c>
      <c r="CH278" s="632">
        <f t="shared" si="10"/>
        <v>0</v>
      </c>
      <c r="CI278" s="633">
        <v>0.0</v>
      </c>
      <c r="CJ278" s="633">
        <f t="shared" si="11"/>
        <v>0</v>
      </c>
      <c r="CK278" s="632">
        <f t="shared" si="12"/>
        <v>0</v>
      </c>
      <c r="CL278" s="633">
        <v>0.0</v>
      </c>
      <c r="CM278" s="633">
        <f t="shared" si="13"/>
        <v>0</v>
      </c>
      <c r="CN278" s="632">
        <f t="shared" si="14"/>
        <v>0</v>
      </c>
      <c r="CO278" s="633">
        <v>0.0</v>
      </c>
      <c r="CP278" s="633">
        <f t="shared" si="15"/>
        <v>0</v>
      </c>
      <c r="CQ278" s="632">
        <f t="shared" si="16"/>
        <v>0</v>
      </c>
      <c r="CR278" s="633">
        <v>0.0</v>
      </c>
      <c r="CS278" s="633">
        <f t="shared" si="17"/>
        <v>0</v>
      </c>
      <c r="CT278" s="632">
        <f t="shared" si="18"/>
        <v>0</v>
      </c>
      <c r="CU278" s="633">
        <v>0.0</v>
      </c>
      <c r="CV278" s="633">
        <f t="shared" si="19"/>
        <v>0</v>
      </c>
      <c r="CW278" s="632">
        <f t="shared" si="20"/>
        <v>0</v>
      </c>
      <c r="CX278" s="633">
        <v>0.0</v>
      </c>
      <c r="CY278" s="633">
        <f t="shared" si="21"/>
        <v>0</v>
      </c>
      <c r="CZ278" s="632">
        <f t="shared" si="22"/>
        <v>0</v>
      </c>
      <c r="DA278" s="633">
        <v>0.0</v>
      </c>
      <c r="DB278" s="633">
        <f t="shared" si="23"/>
        <v>0</v>
      </c>
      <c r="DC278" s="632">
        <f t="shared" si="24"/>
        <v>0</v>
      </c>
      <c r="DD278" s="633">
        <v>0.0</v>
      </c>
      <c r="DE278" s="632">
        <f t="shared" si="25"/>
        <v>0</v>
      </c>
      <c r="DF278" s="632">
        <f t="shared" si="26"/>
        <v>0</v>
      </c>
    </row>
    <row r="279" hidden="1">
      <c r="A279" s="643">
        <v>6807657.0</v>
      </c>
      <c r="B279" s="635" t="s">
        <v>29874</v>
      </c>
      <c r="C279" s="636" t="s">
        <v>399</v>
      </c>
      <c r="D279" s="637">
        <v>45766.7344212963</v>
      </c>
      <c r="E279" s="637">
        <v>45766.73532407408</v>
      </c>
      <c r="F279" s="637">
        <v>45766.73546296296</v>
      </c>
      <c r="G279" s="636"/>
      <c r="H279" s="636" t="s">
        <v>424</v>
      </c>
      <c r="I279" s="636" t="s">
        <v>29875</v>
      </c>
      <c r="J279" s="636"/>
      <c r="K279" s="639">
        <v>1980000.0</v>
      </c>
      <c r="L279" s="636" t="s">
        <v>28196</v>
      </c>
      <c r="M279" s="640" t="s">
        <v>29876</v>
      </c>
      <c r="N279" s="636" t="s">
        <v>29877</v>
      </c>
      <c r="O279" s="636" t="s">
        <v>29875</v>
      </c>
      <c r="P279" s="636" t="s">
        <v>29878</v>
      </c>
      <c r="Q279" s="636" t="s">
        <v>29879</v>
      </c>
      <c r="R279" s="222"/>
      <c r="S279" s="641">
        <v>45767.0</v>
      </c>
      <c r="T279" s="631" t="s">
        <v>28280</v>
      </c>
      <c r="U279" s="633">
        <v>1950000.0</v>
      </c>
      <c r="V279" s="633">
        <v>1950000.0</v>
      </c>
      <c r="W279" s="629"/>
      <c r="X279" s="222"/>
      <c r="Y279" s="222"/>
      <c r="Z279" s="222"/>
      <c r="AA279" s="222"/>
      <c r="AB279" s="222"/>
      <c r="AC279" s="222"/>
      <c r="AD279" s="222"/>
      <c r="AE279" s="222"/>
      <c r="AF279" s="222"/>
      <c r="AG279" s="222"/>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c r="BL279" s="630">
        <f t="shared" si="1"/>
        <v>1950000</v>
      </c>
      <c r="BM279" s="222"/>
      <c r="BN279" s="631" t="s">
        <v>76</v>
      </c>
      <c r="BP279" s="222"/>
      <c r="BQ279" s="222"/>
      <c r="BR279" s="222"/>
      <c r="BS279" s="222"/>
      <c r="BT279" s="639">
        <v>1980000.0</v>
      </c>
      <c r="BU279" s="222"/>
      <c r="BV279" s="632">
        <f t="shared" si="2"/>
        <v>1980000</v>
      </c>
      <c r="BW279" s="632">
        <f t="shared" si="54"/>
        <v>1980000</v>
      </c>
      <c r="BX279" s="633">
        <f t="shared" si="3"/>
        <v>0</v>
      </c>
      <c r="BY279" s="632">
        <f t="shared" si="4"/>
        <v>0</v>
      </c>
      <c r="BZ279" s="633">
        <v>0.0</v>
      </c>
      <c r="CA279" s="633">
        <f t="shared" si="5"/>
        <v>0</v>
      </c>
      <c r="CB279" s="632">
        <f t="shared" si="6"/>
        <v>0</v>
      </c>
      <c r="CC279" s="633">
        <v>0.0</v>
      </c>
      <c r="CD279" s="633">
        <f t="shared" si="7"/>
        <v>0</v>
      </c>
      <c r="CE279" s="632">
        <f t="shared" si="8"/>
        <v>0</v>
      </c>
      <c r="CF279" s="633">
        <v>0.0</v>
      </c>
      <c r="CG279" s="633">
        <f t="shared" si="9"/>
        <v>0</v>
      </c>
      <c r="CH279" s="632">
        <f t="shared" si="10"/>
        <v>0</v>
      </c>
      <c r="CI279" s="633">
        <v>0.0</v>
      </c>
      <c r="CJ279" s="633">
        <f t="shared" si="11"/>
        <v>0</v>
      </c>
      <c r="CK279" s="632">
        <f t="shared" si="12"/>
        <v>0</v>
      </c>
      <c r="CL279" s="633">
        <v>0.0</v>
      </c>
      <c r="CM279" s="633">
        <f t="shared" si="13"/>
        <v>0</v>
      </c>
      <c r="CN279" s="632">
        <f t="shared" si="14"/>
        <v>0</v>
      </c>
      <c r="CO279" s="633">
        <v>0.0</v>
      </c>
      <c r="CP279" s="633">
        <f t="shared" si="15"/>
        <v>0</v>
      </c>
      <c r="CQ279" s="632">
        <f t="shared" si="16"/>
        <v>0</v>
      </c>
      <c r="CR279" s="633">
        <v>0.0</v>
      </c>
      <c r="CS279" s="633">
        <f t="shared" si="17"/>
        <v>0</v>
      </c>
      <c r="CT279" s="632">
        <f t="shared" si="18"/>
        <v>0</v>
      </c>
      <c r="CU279" s="633">
        <v>0.0</v>
      </c>
      <c r="CV279" s="633">
        <f t="shared" si="19"/>
        <v>0</v>
      </c>
      <c r="CW279" s="632">
        <f t="shared" si="20"/>
        <v>0</v>
      </c>
      <c r="CX279" s="633">
        <v>0.0</v>
      </c>
      <c r="CY279" s="633">
        <f t="shared" si="21"/>
        <v>0</v>
      </c>
      <c r="CZ279" s="632">
        <f t="shared" si="22"/>
        <v>0</v>
      </c>
      <c r="DA279" s="633">
        <v>0.0</v>
      </c>
      <c r="DB279" s="633">
        <f t="shared" si="23"/>
        <v>0</v>
      </c>
      <c r="DC279" s="632">
        <f t="shared" si="24"/>
        <v>0</v>
      </c>
      <c r="DD279" s="633">
        <v>0.0</v>
      </c>
      <c r="DE279" s="632">
        <f t="shared" si="25"/>
        <v>0</v>
      </c>
      <c r="DF279" s="632">
        <f t="shared" si="26"/>
        <v>0</v>
      </c>
    </row>
    <row r="280" hidden="1">
      <c r="A280" s="643">
        <v>6807929.0</v>
      </c>
      <c r="B280" s="635" t="s">
        <v>29880</v>
      </c>
      <c r="C280" s="636" t="s">
        <v>399</v>
      </c>
      <c r="D280" s="637">
        <v>45766.79833333333</v>
      </c>
      <c r="E280" s="637">
        <v>45766.79949074074</v>
      </c>
      <c r="F280" s="637">
        <v>45767.10607638889</v>
      </c>
      <c r="G280" s="636"/>
      <c r="H280" s="636" t="s">
        <v>622</v>
      </c>
      <c r="I280" s="636" t="s">
        <v>29881</v>
      </c>
      <c r="J280" s="636">
        <v>60.0</v>
      </c>
      <c r="K280" s="639">
        <v>1182000.0</v>
      </c>
      <c r="L280" s="636" t="s">
        <v>28196</v>
      </c>
      <c r="M280" s="640" t="s">
        <v>29882</v>
      </c>
      <c r="N280" s="636" t="s">
        <v>29883</v>
      </c>
      <c r="O280" s="636" t="s">
        <v>29884</v>
      </c>
      <c r="P280" s="636" t="s">
        <v>29885</v>
      </c>
      <c r="Q280" s="636" t="s">
        <v>29886</v>
      </c>
      <c r="R280" s="222"/>
      <c r="S280" s="222"/>
      <c r="T280" s="222"/>
      <c r="U280" s="628"/>
      <c r="V280" s="222"/>
      <c r="W280" s="629"/>
      <c r="X280" s="222"/>
      <c r="Y280" s="222"/>
      <c r="Z280" s="222"/>
      <c r="AA280" s="222"/>
      <c r="AB280" s="222"/>
      <c r="AC280" s="222"/>
      <c r="AD280" s="222"/>
      <c r="AE280" s="222"/>
      <c r="AF280" s="222"/>
      <c r="AG280" s="222"/>
      <c r="AH280" s="222"/>
      <c r="AI280" s="222"/>
      <c r="AJ280" s="222"/>
      <c r="AK280" s="222"/>
      <c r="AL280" s="222"/>
      <c r="AM280" s="222"/>
      <c r="AN280" s="222"/>
      <c r="AO280" s="222"/>
      <c r="AP280" s="222"/>
      <c r="AQ280" s="222"/>
      <c r="AR280" s="222"/>
      <c r="AS280" s="222"/>
      <c r="AT280" s="222"/>
      <c r="AU280" s="222"/>
      <c r="AV280" s="222"/>
      <c r="AW280" s="222"/>
      <c r="AX280" s="222"/>
      <c r="AY280" s="222"/>
      <c r="AZ280" s="222"/>
      <c r="BA280" s="222"/>
      <c r="BB280" s="222"/>
      <c r="BC280" s="222"/>
      <c r="BD280" s="222"/>
      <c r="BE280" s="222"/>
      <c r="BF280" s="222"/>
      <c r="BG280" s="222"/>
      <c r="BH280" s="222"/>
      <c r="BI280" s="222"/>
      <c r="BJ280" s="222"/>
      <c r="BK280" s="222"/>
      <c r="BL280" s="630">
        <f t="shared" si="1"/>
        <v>0</v>
      </c>
      <c r="BM280" s="222"/>
      <c r="BN280" s="222"/>
      <c r="BO280" s="631" t="s">
        <v>102</v>
      </c>
      <c r="BP280" s="631" t="s">
        <v>28148</v>
      </c>
      <c r="BQ280" s="222"/>
      <c r="BR280" s="222"/>
      <c r="BS280" s="222"/>
      <c r="BT280" s="639">
        <v>1182000.0</v>
      </c>
      <c r="BU280" s="222"/>
      <c r="BV280" s="632">
        <f t="shared" si="2"/>
        <v>1182000</v>
      </c>
      <c r="BW280" s="632">
        <f t="shared" si="54"/>
        <v>1182000</v>
      </c>
      <c r="BX280" s="633">
        <f t="shared" si="3"/>
        <v>0</v>
      </c>
      <c r="BY280" s="632">
        <f t="shared" si="4"/>
        <v>0</v>
      </c>
      <c r="BZ280" s="633">
        <v>0.0</v>
      </c>
      <c r="CA280" s="633">
        <f t="shared" si="5"/>
        <v>0</v>
      </c>
      <c r="CB280" s="632">
        <f t="shared" si="6"/>
        <v>0</v>
      </c>
      <c r="CC280" s="633">
        <v>0.0</v>
      </c>
      <c r="CD280" s="633">
        <f t="shared" si="7"/>
        <v>0</v>
      </c>
      <c r="CE280" s="632">
        <f t="shared" si="8"/>
        <v>0</v>
      </c>
      <c r="CF280" s="633">
        <v>0.0</v>
      </c>
      <c r="CG280" s="633">
        <f t="shared" si="9"/>
        <v>0</v>
      </c>
      <c r="CH280" s="632">
        <f t="shared" si="10"/>
        <v>0</v>
      </c>
      <c r="CI280" s="633">
        <v>0.0</v>
      </c>
      <c r="CJ280" s="633">
        <f t="shared" si="11"/>
        <v>0</v>
      </c>
      <c r="CK280" s="632">
        <f t="shared" si="12"/>
        <v>0</v>
      </c>
      <c r="CL280" s="633">
        <v>0.0</v>
      </c>
      <c r="CM280" s="633">
        <f t="shared" si="13"/>
        <v>0</v>
      </c>
      <c r="CN280" s="632">
        <f t="shared" si="14"/>
        <v>0</v>
      </c>
      <c r="CO280" s="633">
        <v>0.0</v>
      </c>
      <c r="CP280" s="633">
        <f t="shared" si="15"/>
        <v>0</v>
      </c>
      <c r="CQ280" s="632">
        <f t="shared" si="16"/>
        <v>0</v>
      </c>
      <c r="CR280" s="633">
        <v>0.0</v>
      </c>
      <c r="CS280" s="633">
        <f t="shared" si="17"/>
        <v>0</v>
      </c>
      <c r="CT280" s="632">
        <f t="shared" si="18"/>
        <v>0</v>
      </c>
      <c r="CU280" s="633">
        <v>0.0</v>
      </c>
      <c r="CV280" s="633">
        <f t="shared" si="19"/>
        <v>0</v>
      </c>
      <c r="CW280" s="632">
        <f t="shared" si="20"/>
        <v>0</v>
      </c>
      <c r="CX280" s="633">
        <v>0.0</v>
      </c>
      <c r="CY280" s="633">
        <f t="shared" si="21"/>
        <v>0</v>
      </c>
      <c r="CZ280" s="632">
        <f t="shared" si="22"/>
        <v>0</v>
      </c>
      <c r="DA280" s="633">
        <v>0.0</v>
      </c>
      <c r="DB280" s="633">
        <f t="shared" si="23"/>
        <v>0</v>
      </c>
      <c r="DC280" s="632">
        <f t="shared" si="24"/>
        <v>0</v>
      </c>
      <c r="DD280" s="633">
        <v>0.0</v>
      </c>
      <c r="DE280" s="632">
        <f t="shared" si="25"/>
        <v>0</v>
      </c>
      <c r="DF280" s="632">
        <f t="shared" si="26"/>
        <v>0</v>
      </c>
    </row>
    <row r="281" hidden="1">
      <c r="A281" s="643">
        <v>6808132.0</v>
      </c>
      <c r="B281" s="635" t="s">
        <v>29887</v>
      </c>
      <c r="C281" s="636" t="s">
        <v>399</v>
      </c>
      <c r="D281" s="637">
        <v>45766.85916666667</v>
      </c>
      <c r="E281" s="637">
        <v>45766.86</v>
      </c>
      <c r="F281" s="637">
        <v>45766.86549768518</v>
      </c>
      <c r="G281" s="636"/>
      <c r="H281" s="636" t="s">
        <v>89</v>
      </c>
      <c r="I281" s="636" t="s">
        <v>29888</v>
      </c>
      <c r="J281" s="636" t="s">
        <v>25897</v>
      </c>
      <c r="K281" s="639">
        <v>798000.0</v>
      </c>
      <c r="L281" s="636" t="s">
        <v>28188</v>
      </c>
      <c r="M281" s="640" t="s">
        <v>29889</v>
      </c>
      <c r="N281" s="636" t="s">
        <v>29890</v>
      </c>
      <c r="O281" s="636" t="s">
        <v>29891</v>
      </c>
      <c r="P281" s="636" t="s">
        <v>29892</v>
      </c>
      <c r="Q281" s="636" t="s">
        <v>29893</v>
      </c>
      <c r="R281" s="222"/>
      <c r="S281" s="645">
        <v>45765.0</v>
      </c>
      <c r="T281" s="631" t="s">
        <v>28280</v>
      </c>
      <c r="U281" s="633">
        <v>200000.0</v>
      </c>
      <c r="V281" s="633">
        <v>200000.0</v>
      </c>
      <c r="W281" s="629"/>
      <c r="X281" s="645">
        <v>45768.0</v>
      </c>
      <c r="Y281" s="631" t="s">
        <v>28280</v>
      </c>
      <c r="Z281" s="633">
        <v>900000.0</v>
      </c>
      <c r="AA281" s="633">
        <v>900000.0</v>
      </c>
      <c r="AB281" s="222"/>
      <c r="AC281" s="645">
        <v>45771.0</v>
      </c>
      <c r="AD281" s="631" t="s">
        <v>28280</v>
      </c>
      <c r="AE281" s="633">
        <v>850000.0</v>
      </c>
      <c r="AF281" s="633">
        <v>850000.0</v>
      </c>
      <c r="AG281" s="222"/>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c r="BL281" s="630">
        <f t="shared" si="1"/>
        <v>1950000</v>
      </c>
      <c r="BM281" s="222"/>
      <c r="BN281" s="222"/>
      <c r="BO281" s="222"/>
      <c r="BP281" s="222"/>
      <c r="BQ281" s="222"/>
      <c r="BR281" s="222"/>
      <c r="BS281" s="222"/>
      <c r="BT281" s="639">
        <v>798000.0</v>
      </c>
      <c r="BU281" s="222"/>
      <c r="BV281" s="632">
        <f t="shared" si="2"/>
        <v>798000</v>
      </c>
      <c r="BW281" s="633">
        <v>0.0</v>
      </c>
      <c r="BX281" s="633">
        <f t="shared" si="3"/>
        <v>66500</v>
      </c>
      <c r="BY281" s="632">
        <f t="shared" si="4"/>
        <v>731500</v>
      </c>
      <c r="BZ281" s="633">
        <v>0.0</v>
      </c>
      <c r="CA281" s="633">
        <f t="shared" si="5"/>
        <v>66500</v>
      </c>
      <c r="CB281" s="632">
        <f t="shared" si="6"/>
        <v>665000</v>
      </c>
      <c r="CC281" s="633">
        <v>0.0</v>
      </c>
      <c r="CD281" s="633">
        <f t="shared" si="7"/>
        <v>66500</v>
      </c>
      <c r="CE281" s="632">
        <f t="shared" si="8"/>
        <v>598500</v>
      </c>
      <c r="CF281" s="633">
        <v>0.0</v>
      </c>
      <c r="CG281" s="633">
        <f t="shared" si="9"/>
        <v>66500</v>
      </c>
      <c r="CH281" s="632">
        <f t="shared" si="10"/>
        <v>532000</v>
      </c>
      <c r="CI281" s="633">
        <v>0.0</v>
      </c>
      <c r="CJ281" s="633">
        <f t="shared" si="11"/>
        <v>66500</v>
      </c>
      <c r="CK281" s="632">
        <f t="shared" si="12"/>
        <v>465500</v>
      </c>
      <c r="CL281" s="633">
        <v>0.0</v>
      </c>
      <c r="CM281" s="633">
        <f t="shared" si="13"/>
        <v>66500</v>
      </c>
      <c r="CN281" s="632">
        <f t="shared" si="14"/>
        <v>399000</v>
      </c>
      <c r="CO281" s="633">
        <v>0.0</v>
      </c>
      <c r="CP281" s="633">
        <f t="shared" si="15"/>
        <v>66500</v>
      </c>
      <c r="CQ281" s="632">
        <f t="shared" si="16"/>
        <v>332500</v>
      </c>
      <c r="CR281" s="633">
        <v>0.0</v>
      </c>
      <c r="CS281" s="633">
        <f t="shared" si="17"/>
        <v>66500</v>
      </c>
      <c r="CT281" s="632">
        <f t="shared" si="18"/>
        <v>266000</v>
      </c>
      <c r="CU281" s="633">
        <v>0.0</v>
      </c>
      <c r="CV281" s="633">
        <f t="shared" si="19"/>
        <v>66500</v>
      </c>
      <c r="CW281" s="632">
        <f t="shared" si="20"/>
        <v>199500</v>
      </c>
      <c r="CX281" s="633">
        <v>0.0</v>
      </c>
      <c r="CY281" s="633">
        <f t="shared" si="21"/>
        <v>66500</v>
      </c>
      <c r="CZ281" s="632">
        <f t="shared" si="22"/>
        <v>133000</v>
      </c>
      <c r="DA281" s="633">
        <v>0.0</v>
      </c>
      <c r="DB281" s="633">
        <f t="shared" si="23"/>
        <v>66500</v>
      </c>
      <c r="DC281" s="632">
        <f t="shared" si="24"/>
        <v>66500</v>
      </c>
      <c r="DD281" s="633">
        <v>0.0</v>
      </c>
      <c r="DE281" s="632">
        <f t="shared" si="25"/>
        <v>66500</v>
      </c>
      <c r="DF281" s="632">
        <f t="shared" si="26"/>
        <v>0</v>
      </c>
    </row>
    <row r="282" hidden="1">
      <c r="A282" s="643">
        <v>6808133.0</v>
      </c>
      <c r="B282" s="635" t="s">
        <v>29894</v>
      </c>
      <c r="C282" s="636" t="s">
        <v>399</v>
      </c>
      <c r="D282" s="637">
        <v>45766.8653125</v>
      </c>
      <c r="E282" s="637">
        <v>45766.866319444445</v>
      </c>
      <c r="F282" s="637">
        <v>45766.86645833333</v>
      </c>
      <c r="G282" s="636"/>
      <c r="H282" s="636" t="s">
        <v>652</v>
      </c>
      <c r="I282" s="636" t="s">
        <v>29895</v>
      </c>
      <c r="J282" s="636"/>
      <c r="K282" s="639">
        <v>798000.0</v>
      </c>
      <c r="L282" s="636" t="s">
        <v>28188</v>
      </c>
      <c r="M282" s="640" t="s">
        <v>29896</v>
      </c>
      <c r="N282" s="636" t="s">
        <v>29897</v>
      </c>
      <c r="O282" s="636" t="s">
        <v>29898</v>
      </c>
      <c r="P282" s="636" t="s">
        <v>29899</v>
      </c>
      <c r="Q282" s="636" t="s">
        <v>29900</v>
      </c>
      <c r="R282" s="222"/>
      <c r="S282" s="641">
        <v>45766.0</v>
      </c>
      <c r="T282" s="631" t="s">
        <v>28202</v>
      </c>
      <c r="U282" s="633">
        <v>798000.0</v>
      </c>
      <c r="V282" s="633">
        <v>762091.0</v>
      </c>
      <c r="W282" s="629"/>
      <c r="X282" s="222"/>
      <c r="Y282" s="222"/>
      <c r="Z282" s="222"/>
      <c r="AA282" s="222"/>
      <c r="AB282" s="222"/>
      <c r="AC282" s="222"/>
      <c r="AD282" s="222"/>
      <c r="AE282" s="222"/>
      <c r="AF282" s="222"/>
      <c r="AG282" s="222"/>
      <c r="AH282" s="222"/>
      <c r="AI282" s="222"/>
      <c r="AJ282" s="222"/>
      <c r="AK282" s="222"/>
      <c r="AL282" s="222"/>
      <c r="AM282" s="222"/>
      <c r="AN282" s="222"/>
      <c r="AO282" s="222"/>
      <c r="AP282" s="222"/>
      <c r="AQ282" s="222"/>
      <c r="AR282" s="222"/>
      <c r="AS282" s="222"/>
      <c r="AT282" s="222"/>
      <c r="AU282" s="222"/>
      <c r="AV282" s="222"/>
      <c r="AW282" s="222"/>
      <c r="AX282" s="222"/>
      <c r="AY282" s="222"/>
      <c r="AZ282" s="222"/>
      <c r="BA282" s="222"/>
      <c r="BB282" s="222"/>
      <c r="BC282" s="222"/>
      <c r="BD282" s="222"/>
      <c r="BE282" s="222"/>
      <c r="BF282" s="222"/>
      <c r="BG282" s="222"/>
      <c r="BH282" s="222"/>
      <c r="BI282" s="222"/>
      <c r="BJ282" s="222"/>
      <c r="BK282" s="222"/>
      <c r="BL282" s="630">
        <f t="shared" si="1"/>
        <v>798000</v>
      </c>
      <c r="BM282" s="222"/>
      <c r="BN282" s="222"/>
      <c r="BO282" s="222"/>
      <c r="BP282" s="222"/>
      <c r="BQ282" s="222"/>
      <c r="BR282" s="222"/>
      <c r="BS282" s="222"/>
      <c r="BT282" s="639">
        <v>798000.0</v>
      </c>
      <c r="BU282" s="222"/>
      <c r="BV282" s="632">
        <f t="shared" si="2"/>
        <v>798000</v>
      </c>
      <c r="BW282" s="633">
        <v>0.0</v>
      </c>
      <c r="BX282" s="633">
        <f t="shared" si="3"/>
        <v>66500</v>
      </c>
      <c r="BY282" s="632">
        <f t="shared" si="4"/>
        <v>731500</v>
      </c>
      <c r="BZ282" s="633">
        <v>0.0</v>
      </c>
      <c r="CA282" s="633">
        <f t="shared" si="5"/>
        <v>66500</v>
      </c>
      <c r="CB282" s="632">
        <f t="shared" si="6"/>
        <v>665000</v>
      </c>
      <c r="CC282" s="633">
        <v>0.0</v>
      </c>
      <c r="CD282" s="633">
        <f t="shared" si="7"/>
        <v>66500</v>
      </c>
      <c r="CE282" s="632">
        <f t="shared" si="8"/>
        <v>598500</v>
      </c>
      <c r="CF282" s="633">
        <v>0.0</v>
      </c>
      <c r="CG282" s="633">
        <f t="shared" si="9"/>
        <v>66500</v>
      </c>
      <c r="CH282" s="632">
        <f t="shared" si="10"/>
        <v>532000</v>
      </c>
      <c r="CI282" s="633">
        <v>0.0</v>
      </c>
      <c r="CJ282" s="633">
        <f t="shared" si="11"/>
        <v>66500</v>
      </c>
      <c r="CK282" s="632">
        <f t="shared" si="12"/>
        <v>465500</v>
      </c>
      <c r="CL282" s="633">
        <v>0.0</v>
      </c>
      <c r="CM282" s="633">
        <f t="shared" si="13"/>
        <v>66500</v>
      </c>
      <c r="CN282" s="632">
        <f t="shared" si="14"/>
        <v>399000</v>
      </c>
      <c r="CO282" s="633">
        <v>0.0</v>
      </c>
      <c r="CP282" s="633">
        <f t="shared" si="15"/>
        <v>66500</v>
      </c>
      <c r="CQ282" s="632">
        <f t="shared" si="16"/>
        <v>332500</v>
      </c>
      <c r="CR282" s="633">
        <v>0.0</v>
      </c>
      <c r="CS282" s="633">
        <f t="shared" si="17"/>
        <v>66500</v>
      </c>
      <c r="CT282" s="632">
        <f t="shared" si="18"/>
        <v>266000</v>
      </c>
      <c r="CU282" s="633">
        <v>0.0</v>
      </c>
      <c r="CV282" s="633">
        <f t="shared" si="19"/>
        <v>66500</v>
      </c>
      <c r="CW282" s="632">
        <f t="shared" si="20"/>
        <v>199500</v>
      </c>
      <c r="CX282" s="633">
        <v>0.0</v>
      </c>
      <c r="CY282" s="633">
        <f t="shared" si="21"/>
        <v>66500</v>
      </c>
      <c r="CZ282" s="632">
        <f t="shared" si="22"/>
        <v>133000</v>
      </c>
      <c r="DA282" s="633">
        <v>0.0</v>
      </c>
      <c r="DB282" s="633">
        <f t="shared" si="23"/>
        <v>66500</v>
      </c>
      <c r="DC282" s="632">
        <f t="shared" si="24"/>
        <v>66500</v>
      </c>
      <c r="DD282" s="633">
        <v>0.0</v>
      </c>
      <c r="DE282" s="632">
        <f t="shared" si="25"/>
        <v>66500</v>
      </c>
      <c r="DF282" s="632">
        <f t="shared" si="26"/>
        <v>0</v>
      </c>
    </row>
    <row r="283" hidden="1">
      <c r="A283" s="643">
        <v>6808305.0</v>
      </c>
      <c r="B283" s="635" t="s">
        <v>29901</v>
      </c>
      <c r="C283" s="636" t="s">
        <v>399</v>
      </c>
      <c r="D283" s="637">
        <v>45766.91100694444</v>
      </c>
      <c r="E283" s="637">
        <v>45766.91425925926</v>
      </c>
      <c r="F283" s="637">
        <v>45766.914872685185</v>
      </c>
      <c r="G283" s="636"/>
      <c r="H283" s="636" t="s">
        <v>723</v>
      </c>
      <c r="I283" s="636" t="s">
        <v>29902</v>
      </c>
      <c r="J283" s="636"/>
      <c r="K283" s="639">
        <v>798000.0</v>
      </c>
      <c r="L283" s="636" t="s">
        <v>28188</v>
      </c>
      <c r="M283" s="640" t="s">
        <v>29903</v>
      </c>
      <c r="N283" s="636" t="s">
        <v>29904</v>
      </c>
      <c r="O283" s="636" t="s">
        <v>29905</v>
      </c>
      <c r="P283" s="636" t="s">
        <v>29906</v>
      </c>
      <c r="Q283" s="636" t="s">
        <v>29907</v>
      </c>
      <c r="R283" s="222"/>
      <c r="S283" s="641">
        <v>45766.0</v>
      </c>
      <c r="T283" s="631" t="s">
        <v>28202</v>
      </c>
      <c r="U283" s="633">
        <v>798000.0</v>
      </c>
      <c r="V283" s="633">
        <v>762091.0</v>
      </c>
      <c r="W283" s="629"/>
      <c r="X283" s="222"/>
      <c r="Y283" s="222"/>
      <c r="Z283" s="222"/>
      <c r="AA283" s="222"/>
      <c r="AB283" s="222"/>
      <c r="AC283" s="222"/>
      <c r="AD283" s="222"/>
      <c r="AE283" s="222"/>
      <c r="AF283" s="222"/>
      <c r="AG283" s="222"/>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c r="BL283" s="630">
        <f t="shared" si="1"/>
        <v>798000</v>
      </c>
      <c r="BM283" s="222"/>
      <c r="BN283" s="222"/>
      <c r="BO283" s="222"/>
      <c r="BP283" s="222"/>
      <c r="BQ283" s="222"/>
      <c r="BR283" s="222"/>
      <c r="BS283" s="222"/>
      <c r="BT283" s="639">
        <v>798000.0</v>
      </c>
      <c r="BU283" s="222"/>
      <c r="BV283" s="632">
        <f t="shared" si="2"/>
        <v>798000</v>
      </c>
      <c r="BW283" s="633">
        <v>0.0</v>
      </c>
      <c r="BX283" s="633">
        <f t="shared" si="3"/>
        <v>66500</v>
      </c>
      <c r="BY283" s="632">
        <f t="shared" si="4"/>
        <v>731500</v>
      </c>
      <c r="BZ283" s="633">
        <v>0.0</v>
      </c>
      <c r="CA283" s="633">
        <f t="shared" si="5"/>
        <v>66500</v>
      </c>
      <c r="CB283" s="632">
        <f t="shared" si="6"/>
        <v>665000</v>
      </c>
      <c r="CC283" s="633">
        <v>0.0</v>
      </c>
      <c r="CD283" s="633">
        <f t="shared" si="7"/>
        <v>66500</v>
      </c>
      <c r="CE283" s="632">
        <f t="shared" si="8"/>
        <v>598500</v>
      </c>
      <c r="CF283" s="633">
        <v>0.0</v>
      </c>
      <c r="CG283" s="633">
        <f t="shared" si="9"/>
        <v>66500</v>
      </c>
      <c r="CH283" s="632">
        <f t="shared" si="10"/>
        <v>532000</v>
      </c>
      <c r="CI283" s="633">
        <v>0.0</v>
      </c>
      <c r="CJ283" s="633">
        <f t="shared" si="11"/>
        <v>66500</v>
      </c>
      <c r="CK283" s="632">
        <f t="shared" si="12"/>
        <v>465500</v>
      </c>
      <c r="CL283" s="633">
        <v>0.0</v>
      </c>
      <c r="CM283" s="633">
        <f t="shared" si="13"/>
        <v>66500</v>
      </c>
      <c r="CN283" s="632">
        <f t="shared" si="14"/>
        <v>399000</v>
      </c>
      <c r="CO283" s="633">
        <v>0.0</v>
      </c>
      <c r="CP283" s="633">
        <f t="shared" si="15"/>
        <v>66500</v>
      </c>
      <c r="CQ283" s="632">
        <f t="shared" si="16"/>
        <v>332500</v>
      </c>
      <c r="CR283" s="633">
        <v>0.0</v>
      </c>
      <c r="CS283" s="633">
        <f t="shared" si="17"/>
        <v>66500</v>
      </c>
      <c r="CT283" s="632">
        <f t="shared" si="18"/>
        <v>266000</v>
      </c>
      <c r="CU283" s="633">
        <v>0.0</v>
      </c>
      <c r="CV283" s="633">
        <f t="shared" si="19"/>
        <v>66500</v>
      </c>
      <c r="CW283" s="632">
        <f t="shared" si="20"/>
        <v>199500</v>
      </c>
      <c r="CX283" s="633">
        <v>0.0</v>
      </c>
      <c r="CY283" s="633">
        <f t="shared" si="21"/>
        <v>66500</v>
      </c>
      <c r="CZ283" s="632">
        <f t="shared" si="22"/>
        <v>133000</v>
      </c>
      <c r="DA283" s="633">
        <v>0.0</v>
      </c>
      <c r="DB283" s="633">
        <f t="shared" si="23"/>
        <v>66500</v>
      </c>
      <c r="DC283" s="632">
        <f t="shared" si="24"/>
        <v>66500</v>
      </c>
      <c r="DD283" s="633">
        <v>0.0</v>
      </c>
      <c r="DE283" s="632">
        <f t="shared" si="25"/>
        <v>66500</v>
      </c>
      <c r="DF283" s="632">
        <f t="shared" si="26"/>
        <v>0</v>
      </c>
    </row>
    <row r="284" hidden="1">
      <c r="A284" s="643">
        <v>6808352.0</v>
      </c>
      <c r="B284" s="635" t="s">
        <v>29908</v>
      </c>
      <c r="C284" s="636" t="s">
        <v>399</v>
      </c>
      <c r="D284" s="637">
        <v>45766.94732638889</v>
      </c>
      <c r="E284" s="637">
        <v>45766.94872685185</v>
      </c>
      <c r="F284" s="637">
        <v>45766.948969907404</v>
      </c>
      <c r="G284" s="636"/>
      <c r="H284" s="636" t="s">
        <v>803</v>
      </c>
      <c r="I284" s="636" t="s">
        <v>29909</v>
      </c>
      <c r="J284" s="636"/>
      <c r="K284" s="639">
        <v>798000.0</v>
      </c>
      <c r="L284" s="636" t="s">
        <v>28188</v>
      </c>
      <c r="M284" s="640" t="s">
        <v>29910</v>
      </c>
      <c r="N284" s="636" t="s">
        <v>29190</v>
      </c>
      <c r="O284" s="636" t="s">
        <v>29911</v>
      </c>
      <c r="P284" s="636" t="s">
        <v>29912</v>
      </c>
      <c r="Q284" s="636" t="s">
        <v>29913</v>
      </c>
      <c r="R284" s="222"/>
      <c r="S284" s="641">
        <v>45766.0</v>
      </c>
      <c r="T284" s="631" t="s">
        <v>28202</v>
      </c>
      <c r="U284" s="633">
        <v>798000.0</v>
      </c>
      <c r="V284" s="633">
        <v>762091.0</v>
      </c>
      <c r="W284" s="629"/>
      <c r="X284" s="222"/>
      <c r="Y284" s="222"/>
      <c r="Z284" s="222"/>
      <c r="AA284" s="222"/>
      <c r="AB284" s="222"/>
      <c r="AC284" s="222"/>
      <c r="AD284" s="222"/>
      <c r="AE284" s="222"/>
      <c r="AF284" s="222"/>
      <c r="AG284" s="222"/>
      <c r="AH284" s="222"/>
      <c r="AI284" s="222"/>
      <c r="AJ284" s="222"/>
      <c r="AK284" s="222"/>
      <c r="AL284" s="222"/>
      <c r="AM284" s="222"/>
      <c r="AN284" s="222"/>
      <c r="AO284" s="222"/>
      <c r="AP284" s="222"/>
      <c r="AQ284" s="222"/>
      <c r="AR284" s="222"/>
      <c r="AS284" s="222"/>
      <c r="AT284" s="222"/>
      <c r="AU284" s="222"/>
      <c r="AV284" s="222"/>
      <c r="AW284" s="222"/>
      <c r="AX284" s="222"/>
      <c r="AY284" s="222"/>
      <c r="AZ284" s="222"/>
      <c r="BA284" s="222"/>
      <c r="BB284" s="222"/>
      <c r="BC284" s="222"/>
      <c r="BD284" s="222"/>
      <c r="BE284" s="222"/>
      <c r="BF284" s="222"/>
      <c r="BG284" s="222"/>
      <c r="BH284" s="222"/>
      <c r="BI284" s="222"/>
      <c r="BJ284" s="222"/>
      <c r="BK284" s="222"/>
      <c r="BL284" s="630">
        <f t="shared" si="1"/>
        <v>798000</v>
      </c>
      <c r="BM284" s="222"/>
      <c r="BN284" s="222"/>
      <c r="BO284" s="222"/>
      <c r="BP284" s="222"/>
      <c r="BQ284" s="222"/>
      <c r="BR284" s="222"/>
      <c r="BS284" s="222"/>
      <c r="BT284" s="639">
        <v>798000.0</v>
      </c>
      <c r="BU284" s="222"/>
      <c r="BV284" s="632">
        <f t="shared" si="2"/>
        <v>798000</v>
      </c>
      <c r="BW284" s="633">
        <v>0.0</v>
      </c>
      <c r="BX284" s="633">
        <f t="shared" si="3"/>
        <v>66500</v>
      </c>
      <c r="BY284" s="632">
        <f t="shared" si="4"/>
        <v>731500</v>
      </c>
      <c r="BZ284" s="633">
        <v>0.0</v>
      </c>
      <c r="CA284" s="633">
        <f t="shared" si="5"/>
        <v>66500</v>
      </c>
      <c r="CB284" s="632">
        <f t="shared" si="6"/>
        <v>665000</v>
      </c>
      <c r="CC284" s="633">
        <v>0.0</v>
      </c>
      <c r="CD284" s="633">
        <f t="shared" si="7"/>
        <v>66500</v>
      </c>
      <c r="CE284" s="632">
        <f t="shared" si="8"/>
        <v>598500</v>
      </c>
      <c r="CF284" s="633">
        <v>0.0</v>
      </c>
      <c r="CG284" s="633">
        <f t="shared" si="9"/>
        <v>66500</v>
      </c>
      <c r="CH284" s="632">
        <f t="shared" si="10"/>
        <v>532000</v>
      </c>
      <c r="CI284" s="633">
        <v>0.0</v>
      </c>
      <c r="CJ284" s="633">
        <f t="shared" si="11"/>
        <v>66500</v>
      </c>
      <c r="CK284" s="632">
        <f t="shared" si="12"/>
        <v>465500</v>
      </c>
      <c r="CL284" s="633">
        <v>0.0</v>
      </c>
      <c r="CM284" s="633">
        <f t="shared" si="13"/>
        <v>66500</v>
      </c>
      <c r="CN284" s="632">
        <f t="shared" si="14"/>
        <v>399000</v>
      </c>
      <c r="CO284" s="633">
        <v>0.0</v>
      </c>
      <c r="CP284" s="633">
        <f t="shared" si="15"/>
        <v>66500</v>
      </c>
      <c r="CQ284" s="632">
        <f t="shared" si="16"/>
        <v>332500</v>
      </c>
      <c r="CR284" s="633">
        <v>0.0</v>
      </c>
      <c r="CS284" s="633">
        <f t="shared" si="17"/>
        <v>66500</v>
      </c>
      <c r="CT284" s="632">
        <f t="shared" si="18"/>
        <v>266000</v>
      </c>
      <c r="CU284" s="633">
        <v>0.0</v>
      </c>
      <c r="CV284" s="633">
        <f t="shared" si="19"/>
        <v>66500</v>
      </c>
      <c r="CW284" s="632">
        <f t="shared" si="20"/>
        <v>199500</v>
      </c>
      <c r="CX284" s="633">
        <v>0.0</v>
      </c>
      <c r="CY284" s="633">
        <f t="shared" si="21"/>
        <v>66500</v>
      </c>
      <c r="CZ284" s="632">
        <f t="shared" si="22"/>
        <v>133000</v>
      </c>
      <c r="DA284" s="633">
        <v>0.0</v>
      </c>
      <c r="DB284" s="633">
        <f t="shared" si="23"/>
        <v>66500</v>
      </c>
      <c r="DC284" s="632">
        <f t="shared" si="24"/>
        <v>66500</v>
      </c>
      <c r="DD284" s="633">
        <v>0.0</v>
      </c>
      <c r="DE284" s="632">
        <f t="shared" si="25"/>
        <v>66500</v>
      </c>
      <c r="DF284" s="632">
        <f t="shared" si="26"/>
        <v>0</v>
      </c>
    </row>
    <row r="285" hidden="1">
      <c r="A285" s="643">
        <v>6808372.0</v>
      </c>
      <c r="B285" s="635" t="s">
        <v>29914</v>
      </c>
      <c r="C285" s="636" t="s">
        <v>399</v>
      </c>
      <c r="D285" s="637">
        <v>45766.95800925926</v>
      </c>
      <c r="E285" s="637">
        <v>45766.9596875</v>
      </c>
      <c r="F285" s="637">
        <v>45766.96115740741</v>
      </c>
      <c r="G285" s="636"/>
      <c r="H285" s="636" t="s">
        <v>1079</v>
      </c>
      <c r="I285" s="636" t="s">
        <v>29915</v>
      </c>
      <c r="J285" s="636" t="s">
        <v>25897</v>
      </c>
      <c r="K285" s="639">
        <v>798000.0</v>
      </c>
      <c r="L285" s="636" t="s">
        <v>28188</v>
      </c>
      <c r="M285" s="640" t="s">
        <v>29916</v>
      </c>
      <c r="N285" s="636" t="s">
        <v>29917</v>
      </c>
      <c r="O285" s="636" t="s">
        <v>29918</v>
      </c>
      <c r="P285" s="636" t="s">
        <v>29919</v>
      </c>
      <c r="Q285" s="636" t="s">
        <v>29920</v>
      </c>
      <c r="R285" s="222"/>
      <c r="S285" s="641">
        <v>45766.0</v>
      </c>
      <c r="T285" s="631" t="s">
        <v>28280</v>
      </c>
      <c r="U285" s="633">
        <v>10000.0</v>
      </c>
      <c r="V285" s="633">
        <v>10000.0</v>
      </c>
      <c r="W285" s="629"/>
      <c r="X285" s="222"/>
      <c r="Y285" s="222"/>
      <c r="Z285" s="222"/>
      <c r="AA285" s="222"/>
      <c r="AB285" s="222"/>
      <c r="AC285" s="222"/>
      <c r="AD285" s="222"/>
      <c r="AE285" s="222"/>
      <c r="AF285" s="222"/>
      <c r="AG285" s="222"/>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c r="BL285" s="630">
        <f t="shared" si="1"/>
        <v>10000</v>
      </c>
      <c r="BM285" s="222"/>
      <c r="BN285" s="222"/>
      <c r="BO285" s="222"/>
      <c r="BP285" s="222"/>
      <c r="BQ285" s="222"/>
      <c r="BR285" s="222"/>
      <c r="BS285" s="222"/>
      <c r="BT285" s="639">
        <v>798000.0</v>
      </c>
      <c r="BU285" s="222"/>
      <c r="BV285" s="632">
        <f t="shared" si="2"/>
        <v>798000</v>
      </c>
      <c r="BW285" s="633">
        <v>0.0</v>
      </c>
      <c r="BX285" s="633">
        <f t="shared" si="3"/>
        <v>66500</v>
      </c>
      <c r="BY285" s="632">
        <f t="shared" si="4"/>
        <v>731500</v>
      </c>
      <c r="BZ285" s="633">
        <v>0.0</v>
      </c>
      <c r="CA285" s="633">
        <f t="shared" si="5"/>
        <v>66500</v>
      </c>
      <c r="CB285" s="632">
        <f t="shared" si="6"/>
        <v>665000</v>
      </c>
      <c r="CC285" s="633">
        <v>0.0</v>
      </c>
      <c r="CD285" s="633">
        <f t="shared" si="7"/>
        <v>66500</v>
      </c>
      <c r="CE285" s="632">
        <f t="shared" si="8"/>
        <v>598500</v>
      </c>
      <c r="CF285" s="633">
        <v>0.0</v>
      </c>
      <c r="CG285" s="633">
        <f t="shared" si="9"/>
        <v>66500</v>
      </c>
      <c r="CH285" s="632">
        <f t="shared" si="10"/>
        <v>532000</v>
      </c>
      <c r="CI285" s="633">
        <v>0.0</v>
      </c>
      <c r="CJ285" s="633">
        <f t="shared" si="11"/>
        <v>66500</v>
      </c>
      <c r="CK285" s="632">
        <f t="shared" si="12"/>
        <v>465500</v>
      </c>
      <c r="CL285" s="633">
        <v>0.0</v>
      </c>
      <c r="CM285" s="633">
        <f t="shared" si="13"/>
        <v>66500</v>
      </c>
      <c r="CN285" s="632">
        <f t="shared" si="14"/>
        <v>399000</v>
      </c>
      <c r="CO285" s="633">
        <v>0.0</v>
      </c>
      <c r="CP285" s="633">
        <f t="shared" si="15"/>
        <v>66500</v>
      </c>
      <c r="CQ285" s="632">
        <f t="shared" si="16"/>
        <v>332500</v>
      </c>
      <c r="CR285" s="633">
        <v>0.0</v>
      </c>
      <c r="CS285" s="633">
        <f t="shared" si="17"/>
        <v>66500</v>
      </c>
      <c r="CT285" s="632">
        <f t="shared" si="18"/>
        <v>266000</v>
      </c>
      <c r="CU285" s="633">
        <v>0.0</v>
      </c>
      <c r="CV285" s="633">
        <f t="shared" si="19"/>
        <v>66500</v>
      </c>
      <c r="CW285" s="632">
        <f t="shared" si="20"/>
        <v>199500</v>
      </c>
      <c r="CX285" s="633">
        <v>0.0</v>
      </c>
      <c r="CY285" s="633">
        <f t="shared" si="21"/>
        <v>66500</v>
      </c>
      <c r="CZ285" s="632">
        <f t="shared" si="22"/>
        <v>133000</v>
      </c>
      <c r="DA285" s="633">
        <v>0.0</v>
      </c>
      <c r="DB285" s="633">
        <f t="shared" si="23"/>
        <v>66500</v>
      </c>
      <c r="DC285" s="632">
        <f t="shared" si="24"/>
        <v>66500</v>
      </c>
      <c r="DD285" s="633">
        <v>0.0</v>
      </c>
      <c r="DE285" s="632">
        <f t="shared" si="25"/>
        <v>66500</v>
      </c>
      <c r="DF285" s="632">
        <f t="shared" si="26"/>
        <v>0</v>
      </c>
    </row>
    <row r="286" hidden="1">
      <c r="A286" s="643">
        <v>6808698.0</v>
      </c>
      <c r="B286" s="635" t="s">
        <v>29921</v>
      </c>
      <c r="C286" s="636" t="s">
        <v>399</v>
      </c>
      <c r="D286" s="637">
        <v>45767.487592592595</v>
      </c>
      <c r="E286" s="637">
        <v>45767.4884375</v>
      </c>
      <c r="F286" s="637">
        <v>45767.489074074074</v>
      </c>
      <c r="G286" s="636"/>
      <c r="H286" s="636" t="s">
        <v>25928</v>
      </c>
      <c r="I286" s="636" t="s">
        <v>29922</v>
      </c>
      <c r="J286" s="636">
        <v>36.0</v>
      </c>
      <c r="K286" s="639">
        <v>798000.0</v>
      </c>
      <c r="L286" s="636" t="s">
        <v>28188</v>
      </c>
      <c r="M286" s="640" t="s">
        <v>29923</v>
      </c>
      <c r="N286" s="636" t="s">
        <v>29924</v>
      </c>
      <c r="O286" s="636" t="s">
        <v>29925</v>
      </c>
      <c r="P286" s="636" t="s">
        <v>29926</v>
      </c>
      <c r="Q286" s="636" t="s">
        <v>29927</v>
      </c>
      <c r="R286" s="222"/>
      <c r="S286" s="645">
        <v>45770.0</v>
      </c>
      <c r="T286" s="631" t="s">
        <v>28886</v>
      </c>
      <c r="U286" s="646">
        <v>798000.0</v>
      </c>
      <c r="V286" s="222"/>
      <c r="W286" s="629"/>
      <c r="X286" s="222"/>
      <c r="Y286" s="222"/>
      <c r="Z286" s="222"/>
      <c r="AA286" s="222"/>
      <c r="AB286" s="222"/>
      <c r="AC286" s="222"/>
      <c r="AD286" s="222"/>
      <c r="AE286" s="222"/>
      <c r="AF286" s="222"/>
      <c r="AG286" s="222"/>
      <c r="AH286" s="222"/>
      <c r="AI286" s="222"/>
      <c r="AJ286" s="222"/>
      <c r="AK286" s="222"/>
      <c r="AL286" s="222"/>
      <c r="AM286" s="222"/>
      <c r="AN286" s="222"/>
      <c r="AO286" s="222"/>
      <c r="AP286" s="222"/>
      <c r="AQ286" s="222"/>
      <c r="AR286" s="222"/>
      <c r="AS286" s="222"/>
      <c r="AT286" s="222"/>
      <c r="AU286" s="222"/>
      <c r="AV286" s="222"/>
      <c r="AW286" s="222"/>
      <c r="AX286" s="222"/>
      <c r="AY286" s="222"/>
      <c r="AZ286" s="222"/>
      <c r="BA286" s="222"/>
      <c r="BB286" s="222"/>
      <c r="BC286" s="222"/>
      <c r="BD286" s="222"/>
      <c r="BE286" s="222"/>
      <c r="BF286" s="222"/>
      <c r="BG286" s="222"/>
      <c r="BH286" s="222"/>
      <c r="BI286" s="222"/>
      <c r="BJ286" s="222"/>
      <c r="BK286" s="222"/>
      <c r="BL286" s="630">
        <f t="shared" si="1"/>
        <v>798000</v>
      </c>
      <c r="BM286" s="222"/>
      <c r="BN286" s="222"/>
      <c r="BO286" s="222"/>
      <c r="BP286" s="222"/>
      <c r="BQ286" s="222"/>
      <c r="BR286" s="222"/>
      <c r="BS286" s="222"/>
      <c r="BT286" s="639">
        <v>798000.0</v>
      </c>
      <c r="BU286" s="222"/>
      <c r="BV286" s="632">
        <f t="shared" si="2"/>
        <v>798000</v>
      </c>
      <c r="BW286" s="633">
        <v>0.0</v>
      </c>
      <c r="BX286" s="633">
        <f t="shared" si="3"/>
        <v>66500</v>
      </c>
      <c r="BY286" s="632">
        <f t="shared" si="4"/>
        <v>731500</v>
      </c>
      <c r="BZ286" s="633">
        <v>0.0</v>
      </c>
      <c r="CA286" s="633">
        <f t="shared" si="5"/>
        <v>66500</v>
      </c>
      <c r="CB286" s="632">
        <f t="shared" si="6"/>
        <v>665000</v>
      </c>
      <c r="CC286" s="633">
        <v>0.0</v>
      </c>
      <c r="CD286" s="633">
        <f t="shared" si="7"/>
        <v>66500</v>
      </c>
      <c r="CE286" s="632">
        <f t="shared" si="8"/>
        <v>598500</v>
      </c>
      <c r="CF286" s="633">
        <v>0.0</v>
      </c>
      <c r="CG286" s="633">
        <f t="shared" si="9"/>
        <v>66500</v>
      </c>
      <c r="CH286" s="632">
        <f t="shared" si="10"/>
        <v>532000</v>
      </c>
      <c r="CI286" s="633">
        <v>0.0</v>
      </c>
      <c r="CJ286" s="633">
        <f t="shared" si="11"/>
        <v>66500</v>
      </c>
      <c r="CK286" s="632">
        <f t="shared" si="12"/>
        <v>465500</v>
      </c>
      <c r="CL286" s="633">
        <v>0.0</v>
      </c>
      <c r="CM286" s="633">
        <f t="shared" si="13"/>
        <v>66500</v>
      </c>
      <c r="CN286" s="632">
        <f t="shared" si="14"/>
        <v>399000</v>
      </c>
      <c r="CO286" s="633">
        <v>0.0</v>
      </c>
      <c r="CP286" s="633">
        <f t="shared" si="15"/>
        <v>66500</v>
      </c>
      <c r="CQ286" s="632">
        <f t="shared" si="16"/>
        <v>332500</v>
      </c>
      <c r="CR286" s="633">
        <v>0.0</v>
      </c>
      <c r="CS286" s="633">
        <f t="shared" si="17"/>
        <v>66500</v>
      </c>
      <c r="CT286" s="632">
        <f t="shared" si="18"/>
        <v>266000</v>
      </c>
      <c r="CU286" s="633">
        <v>0.0</v>
      </c>
      <c r="CV286" s="633">
        <f t="shared" si="19"/>
        <v>66500</v>
      </c>
      <c r="CW286" s="632">
        <f t="shared" si="20"/>
        <v>199500</v>
      </c>
      <c r="CX286" s="633">
        <v>0.0</v>
      </c>
      <c r="CY286" s="633">
        <f t="shared" si="21"/>
        <v>66500</v>
      </c>
      <c r="CZ286" s="632">
        <f t="shared" si="22"/>
        <v>133000</v>
      </c>
      <c r="DA286" s="633">
        <v>0.0</v>
      </c>
      <c r="DB286" s="633">
        <f t="shared" si="23"/>
        <v>66500</v>
      </c>
      <c r="DC286" s="632">
        <f t="shared" si="24"/>
        <v>66500</v>
      </c>
      <c r="DD286" s="633">
        <v>0.0</v>
      </c>
      <c r="DE286" s="632">
        <f t="shared" si="25"/>
        <v>66500</v>
      </c>
      <c r="DF286" s="632">
        <f t="shared" si="26"/>
        <v>0</v>
      </c>
    </row>
    <row r="287" hidden="1">
      <c r="A287" s="643">
        <v>6808782.0</v>
      </c>
      <c r="B287" s="635" t="s">
        <v>29928</v>
      </c>
      <c r="C287" s="636" t="s">
        <v>399</v>
      </c>
      <c r="D287" s="637">
        <v>45767.53329861111</v>
      </c>
      <c r="E287" s="637">
        <v>45767.53542824074</v>
      </c>
      <c r="F287" s="637">
        <v>45767.535833333335</v>
      </c>
      <c r="G287" s="636"/>
      <c r="H287" s="636" t="s">
        <v>803</v>
      </c>
      <c r="I287" s="636" t="s">
        <v>29929</v>
      </c>
      <c r="J287" s="636">
        <v>60.0</v>
      </c>
      <c r="K287" s="639">
        <v>1980000.0</v>
      </c>
      <c r="L287" s="636" t="s">
        <v>28196</v>
      </c>
      <c r="M287" s="640" t="s">
        <v>29930</v>
      </c>
      <c r="N287" s="636" t="s">
        <v>29931</v>
      </c>
      <c r="O287" s="636" t="s">
        <v>29932</v>
      </c>
      <c r="P287" s="636" t="s">
        <v>29933</v>
      </c>
      <c r="Q287" s="636" t="s">
        <v>29934</v>
      </c>
      <c r="R287" s="222"/>
      <c r="S287" s="222"/>
      <c r="T287" s="222"/>
      <c r="U287" s="628"/>
      <c r="V287" s="222"/>
      <c r="W287" s="629"/>
      <c r="X287" s="222"/>
      <c r="Y287" s="222"/>
      <c r="Z287" s="222"/>
      <c r="AA287" s="222"/>
      <c r="AB287" s="222"/>
      <c r="AC287" s="222"/>
      <c r="AD287" s="222"/>
      <c r="AE287" s="222"/>
      <c r="AF287" s="222"/>
      <c r="AG287" s="222"/>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c r="BL287" s="630">
        <f t="shared" si="1"/>
        <v>0</v>
      </c>
      <c r="BM287" s="222"/>
      <c r="BN287" s="631" t="s">
        <v>76</v>
      </c>
      <c r="BP287" s="222"/>
      <c r="BQ287" s="222"/>
      <c r="BR287" s="222"/>
      <c r="BS287" s="222"/>
      <c r="BT287" s="639">
        <v>1980000.0</v>
      </c>
      <c r="BU287" s="222"/>
      <c r="BV287" s="632">
        <f t="shared" si="2"/>
        <v>1980000</v>
      </c>
      <c r="BW287" s="632">
        <f>BV287</f>
        <v>1980000</v>
      </c>
      <c r="BX287" s="633">
        <f t="shared" si="3"/>
        <v>0</v>
      </c>
      <c r="BY287" s="632">
        <f t="shared" si="4"/>
        <v>0</v>
      </c>
      <c r="BZ287" s="633">
        <v>0.0</v>
      </c>
      <c r="CA287" s="633">
        <f t="shared" si="5"/>
        <v>0</v>
      </c>
      <c r="CB287" s="632">
        <f t="shared" si="6"/>
        <v>0</v>
      </c>
      <c r="CC287" s="633">
        <v>0.0</v>
      </c>
      <c r="CD287" s="633">
        <f t="shared" si="7"/>
        <v>0</v>
      </c>
      <c r="CE287" s="632">
        <f t="shared" si="8"/>
        <v>0</v>
      </c>
      <c r="CF287" s="633">
        <v>0.0</v>
      </c>
      <c r="CG287" s="633">
        <f t="shared" si="9"/>
        <v>0</v>
      </c>
      <c r="CH287" s="632">
        <f t="shared" si="10"/>
        <v>0</v>
      </c>
      <c r="CI287" s="633">
        <v>0.0</v>
      </c>
      <c r="CJ287" s="633">
        <f t="shared" si="11"/>
        <v>0</v>
      </c>
      <c r="CK287" s="632">
        <f t="shared" si="12"/>
        <v>0</v>
      </c>
      <c r="CL287" s="633">
        <v>0.0</v>
      </c>
      <c r="CM287" s="633">
        <f t="shared" si="13"/>
        <v>0</v>
      </c>
      <c r="CN287" s="632">
        <f t="shared" si="14"/>
        <v>0</v>
      </c>
      <c r="CO287" s="633">
        <v>0.0</v>
      </c>
      <c r="CP287" s="633">
        <f t="shared" si="15"/>
        <v>0</v>
      </c>
      <c r="CQ287" s="632">
        <f t="shared" si="16"/>
        <v>0</v>
      </c>
      <c r="CR287" s="633">
        <v>0.0</v>
      </c>
      <c r="CS287" s="633">
        <f t="shared" si="17"/>
        <v>0</v>
      </c>
      <c r="CT287" s="632">
        <f t="shared" si="18"/>
        <v>0</v>
      </c>
      <c r="CU287" s="633">
        <v>0.0</v>
      </c>
      <c r="CV287" s="633">
        <f t="shared" si="19"/>
        <v>0</v>
      </c>
      <c r="CW287" s="632">
        <f t="shared" si="20"/>
        <v>0</v>
      </c>
      <c r="CX287" s="633">
        <v>0.0</v>
      </c>
      <c r="CY287" s="633">
        <f t="shared" si="21"/>
        <v>0</v>
      </c>
      <c r="CZ287" s="632">
        <f t="shared" si="22"/>
        <v>0</v>
      </c>
      <c r="DA287" s="633">
        <v>0.0</v>
      </c>
      <c r="DB287" s="633">
        <f t="shared" si="23"/>
        <v>0</v>
      </c>
      <c r="DC287" s="632">
        <f t="shared" si="24"/>
        <v>0</v>
      </c>
      <c r="DD287" s="633">
        <v>0.0</v>
      </c>
      <c r="DE287" s="632">
        <f t="shared" si="25"/>
        <v>0</v>
      </c>
      <c r="DF287" s="632">
        <f t="shared" si="26"/>
        <v>0</v>
      </c>
    </row>
    <row r="288" hidden="1">
      <c r="A288" s="643">
        <v>6808795.0</v>
      </c>
      <c r="B288" s="635" t="s">
        <v>29935</v>
      </c>
      <c r="C288" s="636" t="s">
        <v>399</v>
      </c>
      <c r="D288" s="637">
        <v>45767.548530092594</v>
      </c>
      <c r="E288" s="637">
        <v>45767.54986111111</v>
      </c>
      <c r="F288" s="637">
        <v>45767.550405092596</v>
      </c>
      <c r="G288" s="636"/>
      <c r="H288" s="636" t="s">
        <v>622</v>
      </c>
      <c r="I288" s="636" t="s">
        <v>29936</v>
      </c>
      <c r="J288" s="636"/>
      <c r="K288" s="639">
        <v>798000.0</v>
      </c>
      <c r="L288" s="636" t="s">
        <v>28188</v>
      </c>
      <c r="M288" s="640" t="s">
        <v>29937</v>
      </c>
      <c r="N288" s="636" t="s">
        <v>29269</v>
      </c>
      <c r="O288" s="636" t="s">
        <v>29936</v>
      </c>
      <c r="P288" s="636" t="s">
        <v>29938</v>
      </c>
      <c r="Q288" s="636" t="s">
        <v>29939</v>
      </c>
      <c r="R288" s="222"/>
      <c r="S288" s="641">
        <v>45771.0</v>
      </c>
      <c r="T288" s="631" t="s">
        <v>28202</v>
      </c>
      <c r="U288" s="633">
        <v>700000.0</v>
      </c>
      <c r="V288" s="633">
        <v>668501.0</v>
      </c>
      <c r="W288" s="629"/>
      <c r="X288" s="641">
        <v>45767.0</v>
      </c>
      <c r="Y288" s="631" t="s">
        <v>28202</v>
      </c>
      <c r="Z288" s="633">
        <v>98000.0</v>
      </c>
      <c r="AA288" s="633">
        <v>93591.0</v>
      </c>
      <c r="AB288" s="222"/>
      <c r="AC288" s="222"/>
      <c r="AD288" s="222"/>
      <c r="AE288" s="222"/>
      <c r="AF288" s="222"/>
      <c r="AG288" s="222"/>
      <c r="AH288" s="222"/>
      <c r="AI288" s="222"/>
      <c r="AJ288" s="222"/>
      <c r="AK288" s="222"/>
      <c r="AL288" s="222"/>
      <c r="AM288" s="222"/>
      <c r="AN288" s="222"/>
      <c r="AO288" s="222"/>
      <c r="AP288" s="222"/>
      <c r="AQ288" s="222"/>
      <c r="AR288" s="222"/>
      <c r="AS288" s="222"/>
      <c r="AT288" s="222"/>
      <c r="AU288" s="222"/>
      <c r="AV288" s="222"/>
      <c r="AW288" s="222"/>
      <c r="AX288" s="222"/>
      <c r="AY288" s="222"/>
      <c r="AZ288" s="222"/>
      <c r="BA288" s="222"/>
      <c r="BB288" s="222"/>
      <c r="BC288" s="222"/>
      <c r="BD288" s="222"/>
      <c r="BE288" s="222"/>
      <c r="BF288" s="222"/>
      <c r="BG288" s="222"/>
      <c r="BH288" s="222"/>
      <c r="BI288" s="222"/>
      <c r="BJ288" s="222"/>
      <c r="BK288" s="222"/>
      <c r="BL288" s="630">
        <f t="shared" si="1"/>
        <v>798000</v>
      </c>
      <c r="BM288" s="222"/>
      <c r="BN288" s="222"/>
      <c r="BO288" s="222"/>
      <c r="BP288" s="222"/>
      <c r="BQ288" s="222"/>
      <c r="BR288" s="222"/>
      <c r="BS288" s="222"/>
      <c r="BT288" s="639">
        <v>798000.0</v>
      </c>
      <c r="BU288" s="222"/>
      <c r="BV288" s="632">
        <f t="shared" si="2"/>
        <v>798000</v>
      </c>
      <c r="BW288" s="633">
        <v>0.0</v>
      </c>
      <c r="BX288" s="633">
        <f t="shared" si="3"/>
        <v>66500</v>
      </c>
      <c r="BY288" s="632">
        <f t="shared" si="4"/>
        <v>731500</v>
      </c>
      <c r="BZ288" s="633">
        <v>0.0</v>
      </c>
      <c r="CA288" s="633">
        <f t="shared" si="5"/>
        <v>66500</v>
      </c>
      <c r="CB288" s="632">
        <f t="shared" si="6"/>
        <v>665000</v>
      </c>
      <c r="CC288" s="633">
        <v>0.0</v>
      </c>
      <c r="CD288" s="633">
        <f t="shared" si="7"/>
        <v>66500</v>
      </c>
      <c r="CE288" s="632">
        <f t="shared" si="8"/>
        <v>598500</v>
      </c>
      <c r="CF288" s="633">
        <v>0.0</v>
      </c>
      <c r="CG288" s="633">
        <f t="shared" si="9"/>
        <v>66500</v>
      </c>
      <c r="CH288" s="632">
        <f t="shared" si="10"/>
        <v>532000</v>
      </c>
      <c r="CI288" s="633">
        <v>0.0</v>
      </c>
      <c r="CJ288" s="633">
        <f t="shared" si="11"/>
        <v>66500</v>
      </c>
      <c r="CK288" s="632">
        <f t="shared" si="12"/>
        <v>465500</v>
      </c>
      <c r="CL288" s="633">
        <v>0.0</v>
      </c>
      <c r="CM288" s="633">
        <f t="shared" si="13"/>
        <v>66500</v>
      </c>
      <c r="CN288" s="632">
        <f t="shared" si="14"/>
        <v>399000</v>
      </c>
      <c r="CO288" s="633">
        <v>0.0</v>
      </c>
      <c r="CP288" s="633">
        <f t="shared" si="15"/>
        <v>66500</v>
      </c>
      <c r="CQ288" s="632">
        <f t="shared" si="16"/>
        <v>332500</v>
      </c>
      <c r="CR288" s="633">
        <v>0.0</v>
      </c>
      <c r="CS288" s="633">
        <f t="shared" si="17"/>
        <v>66500</v>
      </c>
      <c r="CT288" s="632">
        <f t="shared" si="18"/>
        <v>266000</v>
      </c>
      <c r="CU288" s="633">
        <v>0.0</v>
      </c>
      <c r="CV288" s="633">
        <f t="shared" si="19"/>
        <v>66500</v>
      </c>
      <c r="CW288" s="632">
        <f t="shared" si="20"/>
        <v>199500</v>
      </c>
      <c r="CX288" s="633">
        <v>0.0</v>
      </c>
      <c r="CY288" s="633">
        <f t="shared" si="21"/>
        <v>66500</v>
      </c>
      <c r="CZ288" s="632">
        <f t="shared" si="22"/>
        <v>133000</v>
      </c>
      <c r="DA288" s="633">
        <v>0.0</v>
      </c>
      <c r="DB288" s="633">
        <f t="shared" si="23"/>
        <v>66500</v>
      </c>
      <c r="DC288" s="632">
        <f t="shared" si="24"/>
        <v>66500</v>
      </c>
      <c r="DD288" s="633">
        <v>0.0</v>
      </c>
      <c r="DE288" s="632">
        <f t="shared" si="25"/>
        <v>66500</v>
      </c>
      <c r="DF288" s="632">
        <f t="shared" si="26"/>
        <v>0</v>
      </c>
    </row>
    <row r="289" hidden="1">
      <c r="A289" s="643">
        <v>6808911.0</v>
      </c>
      <c r="B289" s="635" t="s">
        <v>29940</v>
      </c>
      <c r="C289" s="636" t="s">
        <v>399</v>
      </c>
      <c r="D289" s="637">
        <v>45767.61707175926</v>
      </c>
      <c r="E289" s="637">
        <v>45767.620162037034</v>
      </c>
      <c r="F289" s="637">
        <v>45767.62131944444</v>
      </c>
      <c r="G289" s="636"/>
      <c r="H289" s="636" t="s">
        <v>570</v>
      </c>
      <c r="I289" s="636" t="s">
        <v>29941</v>
      </c>
      <c r="J289" s="636">
        <v>36.0</v>
      </c>
      <c r="K289" s="639">
        <v>798000.0</v>
      </c>
      <c r="L289" s="636" t="s">
        <v>28188</v>
      </c>
      <c r="M289" s="640" t="s">
        <v>29942</v>
      </c>
      <c r="N289" s="636" t="s">
        <v>29943</v>
      </c>
      <c r="O289" s="636" t="s">
        <v>29944</v>
      </c>
      <c r="P289" s="636" t="s">
        <v>29945</v>
      </c>
      <c r="Q289" s="636" t="s">
        <v>29946</v>
      </c>
      <c r="R289" s="222"/>
      <c r="S289" s="222"/>
      <c r="T289" s="222"/>
      <c r="U289" s="628"/>
      <c r="V289" s="222"/>
      <c r="W289" s="629"/>
      <c r="X289" s="222"/>
      <c r="Y289" s="222"/>
      <c r="Z289" s="222"/>
      <c r="AA289" s="222"/>
      <c r="AB289" s="222"/>
      <c r="AC289" s="222"/>
      <c r="AD289" s="222"/>
      <c r="AE289" s="222"/>
      <c r="AF289" s="222"/>
      <c r="AG289" s="222"/>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c r="BL289" s="630">
        <f t="shared" si="1"/>
        <v>0</v>
      </c>
      <c r="BM289" s="222"/>
      <c r="BN289" s="631" t="s">
        <v>76</v>
      </c>
      <c r="BP289" s="222"/>
      <c r="BQ289" s="222"/>
      <c r="BR289" s="222"/>
      <c r="BS289" s="222"/>
      <c r="BT289" s="639">
        <v>798000.0</v>
      </c>
      <c r="BU289" s="222"/>
      <c r="BV289" s="632">
        <f t="shared" si="2"/>
        <v>798000</v>
      </c>
      <c r="BW289" s="632">
        <f>BV289</f>
        <v>798000</v>
      </c>
      <c r="BX289" s="633">
        <f t="shared" si="3"/>
        <v>0</v>
      </c>
      <c r="BY289" s="632">
        <f t="shared" si="4"/>
        <v>0</v>
      </c>
      <c r="BZ289" s="633">
        <v>0.0</v>
      </c>
      <c r="CA289" s="633">
        <f t="shared" si="5"/>
        <v>0</v>
      </c>
      <c r="CB289" s="632">
        <f t="shared" si="6"/>
        <v>0</v>
      </c>
      <c r="CC289" s="633">
        <v>0.0</v>
      </c>
      <c r="CD289" s="633">
        <f t="shared" si="7"/>
        <v>0</v>
      </c>
      <c r="CE289" s="632">
        <f t="shared" si="8"/>
        <v>0</v>
      </c>
      <c r="CF289" s="633">
        <v>0.0</v>
      </c>
      <c r="CG289" s="633">
        <f t="shared" si="9"/>
        <v>0</v>
      </c>
      <c r="CH289" s="632">
        <f t="shared" si="10"/>
        <v>0</v>
      </c>
      <c r="CI289" s="633">
        <v>0.0</v>
      </c>
      <c r="CJ289" s="633">
        <f t="shared" si="11"/>
        <v>0</v>
      </c>
      <c r="CK289" s="632">
        <f t="shared" si="12"/>
        <v>0</v>
      </c>
      <c r="CL289" s="633">
        <v>0.0</v>
      </c>
      <c r="CM289" s="633">
        <f t="shared" si="13"/>
        <v>0</v>
      </c>
      <c r="CN289" s="632">
        <f t="shared" si="14"/>
        <v>0</v>
      </c>
      <c r="CO289" s="633">
        <v>0.0</v>
      </c>
      <c r="CP289" s="633">
        <f t="shared" si="15"/>
        <v>0</v>
      </c>
      <c r="CQ289" s="632">
        <f t="shared" si="16"/>
        <v>0</v>
      </c>
      <c r="CR289" s="633">
        <v>0.0</v>
      </c>
      <c r="CS289" s="633">
        <f t="shared" si="17"/>
        <v>0</v>
      </c>
      <c r="CT289" s="632">
        <f t="shared" si="18"/>
        <v>0</v>
      </c>
      <c r="CU289" s="633">
        <v>0.0</v>
      </c>
      <c r="CV289" s="633">
        <f t="shared" si="19"/>
        <v>0</v>
      </c>
      <c r="CW289" s="632">
        <f t="shared" si="20"/>
        <v>0</v>
      </c>
      <c r="CX289" s="633">
        <v>0.0</v>
      </c>
      <c r="CY289" s="633">
        <f t="shared" si="21"/>
        <v>0</v>
      </c>
      <c r="CZ289" s="632">
        <f t="shared" si="22"/>
        <v>0</v>
      </c>
      <c r="DA289" s="633">
        <v>0.0</v>
      </c>
      <c r="DB289" s="633">
        <f t="shared" si="23"/>
        <v>0</v>
      </c>
      <c r="DC289" s="632">
        <f t="shared" si="24"/>
        <v>0</v>
      </c>
      <c r="DD289" s="633">
        <v>0.0</v>
      </c>
      <c r="DE289" s="632">
        <f t="shared" si="25"/>
        <v>0</v>
      </c>
      <c r="DF289" s="632">
        <f t="shared" si="26"/>
        <v>0</v>
      </c>
    </row>
    <row r="290" hidden="1">
      <c r="A290" s="643">
        <v>6809375.0</v>
      </c>
      <c r="B290" s="635" t="s">
        <v>29947</v>
      </c>
      <c r="C290" s="636" t="s">
        <v>399</v>
      </c>
      <c r="D290" s="637">
        <v>45767.69094907407</v>
      </c>
      <c r="E290" s="637">
        <v>45767.692245370374</v>
      </c>
      <c r="F290" s="637">
        <v>45767.69278935185</v>
      </c>
      <c r="G290" s="636"/>
      <c r="H290" s="636" t="s">
        <v>436</v>
      </c>
      <c r="I290" s="636" t="s">
        <v>29948</v>
      </c>
      <c r="J290" s="636" t="s">
        <v>25897</v>
      </c>
      <c r="K290" s="639">
        <v>798000.0</v>
      </c>
      <c r="L290" s="636" t="s">
        <v>28188</v>
      </c>
      <c r="M290" s="640" t="s">
        <v>29949</v>
      </c>
      <c r="N290" s="636" t="s">
        <v>29950</v>
      </c>
      <c r="O290" s="636" t="s">
        <v>29951</v>
      </c>
      <c r="P290" s="636" t="s">
        <v>29952</v>
      </c>
      <c r="Q290" s="636" t="s">
        <v>29953</v>
      </c>
      <c r="R290" s="222"/>
      <c r="S290" s="645">
        <v>45773.0</v>
      </c>
      <c r="T290" s="631" t="s">
        <v>28886</v>
      </c>
      <c r="U290" s="646">
        <v>798000.0</v>
      </c>
      <c r="V290" s="222"/>
      <c r="W290" s="629"/>
      <c r="X290" s="222"/>
      <c r="Y290" s="222"/>
      <c r="Z290" s="222"/>
      <c r="AA290" s="222"/>
      <c r="AB290" s="222"/>
      <c r="AC290" s="222"/>
      <c r="AD290" s="222"/>
      <c r="AE290" s="222"/>
      <c r="AF290" s="222"/>
      <c r="AG290" s="222"/>
      <c r="AH290" s="222"/>
      <c r="AI290" s="222"/>
      <c r="AJ290" s="222"/>
      <c r="AK290" s="222"/>
      <c r="AL290" s="222"/>
      <c r="AM290" s="222"/>
      <c r="AN290" s="222"/>
      <c r="AO290" s="222"/>
      <c r="AP290" s="222"/>
      <c r="AQ290" s="222"/>
      <c r="AR290" s="222"/>
      <c r="AS290" s="222"/>
      <c r="AT290" s="222"/>
      <c r="AU290" s="222"/>
      <c r="AV290" s="222"/>
      <c r="AW290" s="222"/>
      <c r="AX290" s="222"/>
      <c r="AY290" s="222"/>
      <c r="AZ290" s="222"/>
      <c r="BA290" s="222"/>
      <c r="BB290" s="222"/>
      <c r="BC290" s="222"/>
      <c r="BD290" s="222"/>
      <c r="BE290" s="222"/>
      <c r="BF290" s="222"/>
      <c r="BG290" s="222"/>
      <c r="BH290" s="222"/>
      <c r="BI290" s="222"/>
      <c r="BJ290" s="222"/>
      <c r="BK290" s="222"/>
      <c r="BL290" s="630">
        <f t="shared" si="1"/>
        <v>798000</v>
      </c>
      <c r="BM290" s="222"/>
      <c r="BN290" s="222"/>
      <c r="BO290" s="222"/>
      <c r="BP290" s="222"/>
      <c r="BQ290" s="222"/>
      <c r="BR290" s="222"/>
      <c r="BS290" s="222"/>
      <c r="BT290" s="639">
        <v>798000.0</v>
      </c>
      <c r="BU290" s="222"/>
      <c r="BV290" s="632">
        <f t="shared" si="2"/>
        <v>798000</v>
      </c>
      <c r="BW290" s="633">
        <v>0.0</v>
      </c>
      <c r="BX290" s="633">
        <f t="shared" si="3"/>
        <v>66500</v>
      </c>
      <c r="BY290" s="632">
        <f t="shared" si="4"/>
        <v>731500</v>
      </c>
      <c r="BZ290" s="633">
        <v>0.0</v>
      </c>
      <c r="CA290" s="633">
        <f t="shared" si="5"/>
        <v>66500</v>
      </c>
      <c r="CB290" s="632">
        <f t="shared" si="6"/>
        <v>665000</v>
      </c>
      <c r="CC290" s="633">
        <v>0.0</v>
      </c>
      <c r="CD290" s="633">
        <f t="shared" si="7"/>
        <v>66500</v>
      </c>
      <c r="CE290" s="632">
        <f t="shared" si="8"/>
        <v>598500</v>
      </c>
      <c r="CF290" s="633">
        <v>0.0</v>
      </c>
      <c r="CG290" s="633">
        <f t="shared" si="9"/>
        <v>66500</v>
      </c>
      <c r="CH290" s="632">
        <f t="shared" si="10"/>
        <v>532000</v>
      </c>
      <c r="CI290" s="633">
        <v>0.0</v>
      </c>
      <c r="CJ290" s="633">
        <f t="shared" si="11"/>
        <v>66500</v>
      </c>
      <c r="CK290" s="632">
        <f t="shared" si="12"/>
        <v>465500</v>
      </c>
      <c r="CL290" s="633">
        <v>0.0</v>
      </c>
      <c r="CM290" s="633">
        <f t="shared" si="13"/>
        <v>66500</v>
      </c>
      <c r="CN290" s="632">
        <f t="shared" si="14"/>
        <v>399000</v>
      </c>
      <c r="CO290" s="633">
        <v>0.0</v>
      </c>
      <c r="CP290" s="633">
        <f t="shared" si="15"/>
        <v>66500</v>
      </c>
      <c r="CQ290" s="632">
        <f t="shared" si="16"/>
        <v>332500</v>
      </c>
      <c r="CR290" s="633">
        <v>0.0</v>
      </c>
      <c r="CS290" s="633">
        <f t="shared" si="17"/>
        <v>66500</v>
      </c>
      <c r="CT290" s="632">
        <f t="shared" si="18"/>
        <v>266000</v>
      </c>
      <c r="CU290" s="633">
        <v>0.0</v>
      </c>
      <c r="CV290" s="633">
        <f t="shared" si="19"/>
        <v>66500</v>
      </c>
      <c r="CW290" s="632">
        <f t="shared" si="20"/>
        <v>199500</v>
      </c>
      <c r="CX290" s="633">
        <v>0.0</v>
      </c>
      <c r="CY290" s="633">
        <f t="shared" si="21"/>
        <v>66500</v>
      </c>
      <c r="CZ290" s="632">
        <f t="shared" si="22"/>
        <v>133000</v>
      </c>
      <c r="DA290" s="633">
        <v>0.0</v>
      </c>
      <c r="DB290" s="633">
        <f t="shared" si="23"/>
        <v>66500</v>
      </c>
      <c r="DC290" s="632">
        <f t="shared" si="24"/>
        <v>66500</v>
      </c>
      <c r="DD290" s="633">
        <v>0.0</v>
      </c>
      <c r="DE290" s="632">
        <f t="shared" si="25"/>
        <v>66500</v>
      </c>
      <c r="DF290" s="632">
        <f t="shared" si="26"/>
        <v>0</v>
      </c>
    </row>
    <row r="291" hidden="1">
      <c r="A291" s="643">
        <v>6809419.0</v>
      </c>
      <c r="B291" s="635" t="s">
        <v>29954</v>
      </c>
      <c r="C291" s="636" t="s">
        <v>399</v>
      </c>
      <c r="D291" s="637">
        <v>45767.70263888889</v>
      </c>
      <c r="E291" s="637">
        <v>45767.70398148148</v>
      </c>
      <c r="F291" s="637">
        <v>45767.70450231482</v>
      </c>
      <c r="G291" s="636"/>
      <c r="H291" s="636" t="s">
        <v>622</v>
      </c>
      <c r="I291" s="636" t="s">
        <v>29955</v>
      </c>
      <c r="J291" s="636">
        <v>60.0</v>
      </c>
      <c r="K291" s="639">
        <v>1182000.0</v>
      </c>
      <c r="L291" s="636" t="s">
        <v>28196</v>
      </c>
      <c r="M291" s="640" t="s">
        <v>29956</v>
      </c>
      <c r="N291" s="636" t="s">
        <v>29957</v>
      </c>
      <c r="O291" s="636" t="s">
        <v>29958</v>
      </c>
      <c r="P291" s="636" t="s">
        <v>29959</v>
      </c>
      <c r="Q291" s="636" t="s">
        <v>29960</v>
      </c>
      <c r="R291" s="222"/>
      <c r="S291" s="309"/>
      <c r="T291" s="222"/>
      <c r="U291" s="222"/>
      <c r="V291" s="222"/>
      <c r="W291" s="629"/>
      <c r="X291" s="222"/>
      <c r="Y291" s="222"/>
      <c r="Z291" s="222"/>
      <c r="AA291" s="222"/>
      <c r="AB291" s="222"/>
      <c r="AC291" s="222"/>
      <c r="AD291" s="222"/>
      <c r="AE291" s="222"/>
      <c r="AF291" s="222"/>
      <c r="AG291" s="222"/>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c r="BL291" s="630">
        <f t="shared" si="1"/>
        <v>0</v>
      </c>
      <c r="BM291" s="222"/>
      <c r="BN291" s="631" t="s">
        <v>76</v>
      </c>
      <c r="BP291" s="222"/>
      <c r="BQ291" s="222"/>
      <c r="BR291" s="222"/>
      <c r="BS291" s="222"/>
      <c r="BT291" s="639">
        <v>1182000.0</v>
      </c>
      <c r="BU291" s="222"/>
      <c r="BV291" s="632">
        <f t="shared" si="2"/>
        <v>1182000</v>
      </c>
      <c r="BW291" s="632">
        <f>BV291</f>
        <v>1182000</v>
      </c>
      <c r="BX291" s="633">
        <f t="shared" si="3"/>
        <v>0</v>
      </c>
      <c r="BY291" s="632">
        <f t="shared" si="4"/>
        <v>0</v>
      </c>
      <c r="BZ291" s="633">
        <v>0.0</v>
      </c>
      <c r="CA291" s="633">
        <f t="shared" si="5"/>
        <v>0</v>
      </c>
      <c r="CB291" s="632">
        <f t="shared" si="6"/>
        <v>0</v>
      </c>
      <c r="CC291" s="633">
        <v>0.0</v>
      </c>
      <c r="CD291" s="633">
        <f t="shared" si="7"/>
        <v>0</v>
      </c>
      <c r="CE291" s="632">
        <f t="shared" si="8"/>
        <v>0</v>
      </c>
      <c r="CF291" s="633">
        <v>0.0</v>
      </c>
      <c r="CG291" s="633">
        <f t="shared" si="9"/>
        <v>0</v>
      </c>
      <c r="CH291" s="632">
        <f t="shared" si="10"/>
        <v>0</v>
      </c>
      <c r="CI291" s="633">
        <v>0.0</v>
      </c>
      <c r="CJ291" s="633">
        <f t="shared" si="11"/>
        <v>0</v>
      </c>
      <c r="CK291" s="632">
        <f t="shared" si="12"/>
        <v>0</v>
      </c>
      <c r="CL291" s="633">
        <v>0.0</v>
      </c>
      <c r="CM291" s="633">
        <f t="shared" si="13"/>
        <v>0</v>
      </c>
      <c r="CN291" s="632">
        <f t="shared" si="14"/>
        <v>0</v>
      </c>
      <c r="CO291" s="633">
        <v>0.0</v>
      </c>
      <c r="CP291" s="633">
        <f t="shared" si="15"/>
        <v>0</v>
      </c>
      <c r="CQ291" s="632">
        <f t="shared" si="16"/>
        <v>0</v>
      </c>
      <c r="CR291" s="633">
        <v>0.0</v>
      </c>
      <c r="CS291" s="633">
        <f t="shared" si="17"/>
        <v>0</v>
      </c>
      <c r="CT291" s="632">
        <f t="shared" si="18"/>
        <v>0</v>
      </c>
      <c r="CU291" s="633">
        <v>0.0</v>
      </c>
      <c r="CV291" s="633">
        <f t="shared" si="19"/>
        <v>0</v>
      </c>
      <c r="CW291" s="632">
        <f t="shared" si="20"/>
        <v>0</v>
      </c>
      <c r="CX291" s="633">
        <v>0.0</v>
      </c>
      <c r="CY291" s="633">
        <f t="shared" si="21"/>
        <v>0</v>
      </c>
      <c r="CZ291" s="632">
        <f t="shared" si="22"/>
        <v>0</v>
      </c>
      <c r="DA291" s="633">
        <v>0.0</v>
      </c>
      <c r="DB291" s="633">
        <f t="shared" si="23"/>
        <v>0</v>
      </c>
      <c r="DC291" s="632">
        <f t="shared" si="24"/>
        <v>0</v>
      </c>
      <c r="DD291" s="633">
        <v>0.0</v>
      </c>
      <c r="DE291" s="632">
        <f t="shared" si="25"/>
        <v>0</v>
      </c>
      <c r="DF291" s="632">
        <f t="shared" si="26"/>
        <v>0</v>
      </c>
    </row>
    <row r="292" hidden="1">
      <c r="A292" s="643">
        <v>6809499.0</v>
      </c>
      <c r="B292" s="635" t="s">
        <v>29961</v>
      </c>
      <c r="C292" s="636" t="s">
        <v>399</v>
      </c>
      <c r="D292" s="637">
        <v>45767.73094907407</v>
      </c>
      <c r="E292" s="637">
        <v>45767.732256944444</v>
      </c>
      <c r="F292" s="637">
        <v>45767.73335648148</v>
      </c>
      <c r="G292" s="636"/>
      <c r="H292" s="636" t="s">
        <v>1079</v>
      </c>
      <c r="I292" s="636" t="s">
        <v>29962</v>
      </c>
      <c r="J292" s="636" t="s">
        <v>25897</v>
      </c>
      <c r="K292" s="639">
        <v>798000.0</v>
      </c>
      <c r="L292" s="636" t="s">
        <v>28188</v>
      </c>
      <c r="M292" s="640" t="s">
        <v>29963</v>
      </c>
      <c r="N292" s="636" t="s">
        <v>28441</v>
      </c>
      <c r="O292" s="636" t="s">
        <v>29964</v>
      </c>
      <c r="P292" s="636" t="s">
        <v>29965</v>
      </c>
      <c r="Q292" s="636" t="s">
        <v>29966</v>
      </c>
      <c r="R292" s="222"/>
      <c r="S292" s="645">
        <v>45770.0</v>
      </c>
      <c r="T292" s="631" t="s">
        <v>28886</v>
      </c>
      <c r="U292" s="633">
        <v>798000.0</v>
      </c>
      <c r="V292" s="222"/>
      <c r="W292" s="629"/>
      <c r="X292" s="222"/>
      <c r="Y292" s="222"/>
      <c r="Z292" s="222"/>
      <c r="AA292" s="222"/>
      <c r="AB292" s="222"/>
      <c r="AC292" s="222"/>
      <c r="AD292" s="222"/>
      <c r="AE292" s="222"/>
      <c r="AF292" s="222"/>
      <c r="AG292" s="222"/>
      <c r="AH292" s="222"/>
      <c r="AI292" s="222"/>
      <c r="AJ292" s="222"/>
      <c r="AK292" s="222"/>
      <c r="AL292" s="222"/>
      <c r="AM292" s="222"/>
      <c r="AN292" s="222"/>
      <c r="AO292" s="222"/>
      <c r="AP292" s="222"/>
      <c r="AQ292" s="222"/>
      <c r="AR292" s="222"/>
      <c r="AS292" s="222"/>
      <c r="AT292" s="222"/>
      <c r="AU292" s="222"/>
      <c r="AV292" s="222"/>
      <c r="AW292" s="222"/>
      <c r="AX292" s="222"/>
      <c r="AY292" s="222"/>
      <c r="AZ292" s="222"/>
      <c r="BA292" s="222"/>
      <c r="BB292" s="222"/>
      <c r="BC292" s="222"/>
      <c r="BD292" s="222"/>
      <c r="BE292" s="222"/>
      <c r="BF292" s="222"/>
      <c r="BG292" s="222"/>
      <c r="BH292" s="222"/>
      <c r="BI292" s="222"/>
      <c r="BJ292" s="222"/>
      <c r="BK292" s="222"/>
      <c r="BL292" s="630">
        <f t="shared" si="1"/>
        <v>798000</v>
      </c>
      <c r="BM292" s="222"/>
      <c r="BN292" s="222"/>
      <c r="BO292" s="222"/>
      <c r="BP292" s="222"/>
      <c r="BQ292" s="222"/>
      <c r="BR292" s="222"/>
      <c r="BS292" s="222"/>
      <c r="BT292" s="639">
        <v>798000.0</v>
      </c>
      <c r="BU292" s="222"/>
      <c r="BV292" s="632">
        <f t="shared" si="2"/>
        <v>798000</v>
      </c>
      <c r="BW292" s="633">
        <v>0.0</v>
      </c>
      <c r="BX292" s="633">
        <f t="shared" si="3"/>
        <v>66500</v>
      </c>
      <c r="BY292" s="632">
        <f t="shared" si="4"/>
        <v>731500</v>
      </c>
      <c r="BZ292" s="633">
        <v>0.0</v>
      </c>
      <c r="CA292" s="633">
        <f t="shared" si="5"/>
        <v>66500</v>
      </c>
      <c r="CB292" s="632">
        <f t="shared" si="6"/>
        <v>665000</v>
      </c>
      <c r="CC292" s="633">
        <v>0.0</v>
      </c>
      <c r="CD292" s="633">
        <f t="shared" si="7"/>
        <v>66500</v>
      </c>
      <c r="CE292" s="632">
        <f t="shared" si="8"/>
        <v>598500</v>
      </c>
      <c r="CF292" s="633">
        <v>0.0</v>
      </c>
      <c r="CG292" s="633">
        <f t="shared" si="9"/>
        <v>66500</v>
      </c>
      <c r="CH292" s="632">
        <f t="shared" si="10"/>
        <v>532000</v>
      </c>
      <c r="CI292" s="633">
        <v>0.0</v>
      </c>
      <c r="CJ292" s="633">
        <f t="shared" si="11"/>
        <v>66500</v>
      </c>
      <c r="CK292" s="632">
        <f t="shared" si="12"/>
        <v>465500</v>
      </c>
      <c r="CL292" s="633">
        <v>0.0</v>
      </c>
      <c r="CM292" s="633">
        <f t="shared" si="13"/>
        <v>66500</v>
      </c>
      <c r="CN292" s="632">
        <f t="shared" si="14"/>
        <v>399000</v>
      </c>
      <c r="CO292" s="633">
        <v>0.0</v>
      </c>
      <c r="CP292" s="633">
        <f t="shared" si="15"/>
        <v>66500</v>
      </c>
      <c r="CQ292" s="632">
        <f t="shared" si="16"/>
        <v>332500</v>
      </c>
      <c r="CR292" s="633">
        <v>0.0</v>
      </c>
      <c r="CS292" s="633">
        <f t="shared" si="17"/>
        <v>66500</v>
      </c>
      <c r="CT292" s="632">
        <f t="shared" si="18"/>
        <v>266000</v>
      </c>
      <c r="CU292" s="633">
        <v>0.0</v>
      </c>
      <c r="CV292" s="633">
        <f t="shared" si="19"/>
        <v>66500</v>
      </c>
      <c r="CW292" s="632">
        <f t="shared" si="20"/>
        <v>199500</v>
      </c>
      <c r="CX292" s="633">
        <v>0.0</v>
      </c>
      <c r="CY292" s="633">
        <f t="shared" si="21"/>
        <v>66500</v>
      </c>
      <c r="CZ292" s="632">
        <f t="shared" si="22"/>
        <v>133000</v>
      </c>
      <c r="DA292" s="633">
        <v>0.0</v>
      </c>
      <c r="DB292" s="633">
        <f t="shared" si="23"/>
        <v>66500</v>
      </c>
      <c r="DC292" s="632">
        <f t="shared" si="24"/>
        <v>66500</v>
      </c>
      <c r="DD292" s="633">
        <v>0.0</v>
      </c>
      <c r="DE292" s="632">
        <f t="shared" si="25"/>
        <v>66500</v>
      </c>
      <c r="DF292" s="632">
        <f t="shared" si="26"/>
        <v>0</v>
      </c>
    </row>
    <row r="293" hidden="1">
      <c r="A293" s="643">
        <v>6809547.0</v>
      </c>
      <c r="B293" s="635" t="s">
        <v>29967</v>
      </c>
      <c r="C293" s="636" t="s">
        <v>399</v>
      </c>
      <c r="D293" s="637">
        <v>45767.77311342592</v>
      </c>
      <c r="E293" s="637">
        <v>45767.77391203704</v>
      </c>
      <c r="F293" s="637">
        <v>45767.774363425924</v>
      </c>
      <c r="G293" s="636"/>
      <c r="H293" s="636" t="s">
        <v>742</v>
      </c>
      <c r="I293" s="636" t="s">
        <v>29968</v>
      </c>
      <c r="J293" s="636">
        <v>60.0</v>
      </c>
      <c r="K293" s="639">
        <v>798000.0</v>
      </c>
      <c r="L293" s="636" t="s">
        <v>28188</v>
      </c>
      <c r="M293" s="640" t="s">
        <v>29969</v>
      </c>
      <c r="N293" s="636" t="s">
        <v>29970</v>
      </c>
      <c r="O293" s="636" t="s">
        <v>29971</v>
      </c>
      <c r="P293" s="636" t="s">
        <v>29972</v>
      </c>
      <c r="Q293" s="636" t="s">
        <v>29973</v>
      </c>
      <c r="R293" s="222"/>
      <c r="S293" s="641">
        <v>45752.0</v>
      </c>
      <c r="T293" s="631" t="s">
        <v>28280</v>
      </c>
      <c r="U293" s="633">
        <v>2980.0</v>
      </c>
      <c r="V293" s="633">
        <v>2980.0</v>
      </c>
      <c r="W293" s="629"/>
      <c r="X293" s="222"/>
      <c r="Y293" s="222"/>
      <c r="Z293" s="222"/>
      <c r="AA293" s="222"/>
      <c r="AB293" s="222"/>
      <c r="AC293" s="222"/>
      <c r="AD293" s="222"/>
      <c r="AE293" s="222"/>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c r="BL293" s="630">
        <f t="shared" si="1"/>
        <v>2980</v>
      </c>
      <c r="BM293" s="222"/>
      <c r="BN293" s="222"/>
      <c r="BO293" s="222"/>
      <c r="BP293" s="222"/>
      <c r="BQ293" s="222"/>
      <c r="BR293" s="222"/>
      <c r="BS293" s="222"/>
      <c r="BT293" s="639">
        <v>798000.0</v>
      </c>
      <c r="BU293" s="222"/>
      <c r="BV293" s="632">
        <f t="shared" si="2"/>
        <v>798000</v>
      </c>
      <c r="BW293" s="633">
        <v>0.0</v>
      </c>
      <c r="BX293" s="633">
        <f t="shared" si="3"/>
        <v>66500</v>
      </c>
      <c r="BY293" s="632">
        <f t="shared" si="4"/>
        <v>731500</v>
      </c>
      <c r="BZ293" s="633">
        <v>0.0</v>
      </c>
      <c r="CA293" s="633">
        <f t="shared" si="5"/>
        <v>66500</v>
      </c>
      <c r="CB293" s="632">
        <f t="shared" si="6"/>
        <v>665000</v>
      </c>
      <c r="CC293" s="633">
        <v>0.0</v>
      </c>
      <c r="CD293" s="633">
        <f t="shared" si="7"/>
        <v>66500</v>
      </c>
      <c r="CE293" s="632">
        <f t="shared" si="8"/>
        <v>598500</v>
      </c>
      <c r="CF293" s="633">
        <v>0.0</v>
      </c>
      <c r="CG293" s="633">
        <f t="shared" si="9"/>
        <v>66500</v>
      </c>
      <c r="CH293" s="632">
        <f t="shared" si="10"/>
        <v>532000</v>
      </c>
      <c r="CI293" s="633">
        <v>0.0</v>
      </c>
      <c r="CJ293" s="633">
        <f t="shared" si="11"/>
        <v>66500</v>
      </c>
      <c r="CK293" s="632">
        <f t="shared" si="12"/>
        <v>465500</v>
      </c>
      <c r="CL293" s="633">
        <v>0.0</v>
      </c>
      <c r="CM293" s="633">
        <f t="shared" si="13"/>
        <v>66500</v>
      </c>
      <c r="CN293" s="632">
        <f t="shared" si="14"/>
        <v>399000</v>
      </c>
      <c r="CO293" s="633">
        <v>0.0</v>
      </c>
      <c r="CP293" s="633">
        <f t="shared" si="15"/>
        <v>66500</v>
      </c>
      <c r="CQ293" s="632">
        <f t="shared" si="16"/>
        <v>332500</v>
      </c>
      <c r="CR293" s="633">
        <v>0.0</v>
      </c>
      <c r="CS293" s="633">
        <f t="shared" si="17"/>
        <v>66500</v>
      </c>
      <c r="CT293" s="632">
        <f t="shared" si="18"/>
        <v>266000</v>
      </c>
      <c r="CU293" s="633">
        <v>0.0</v>
      </c>
      <c r="CV293" s="633">
        <f t="shared" si="19"/>
        <v>66500</v>
      </c>
      <c r="CW293" s="632">
        <f t="shared" si="20"/>
        <v>199500</v>
      </c>
      <c r="CX293" s="633">
        <v>0.0</v>
      </c>
      <c r="CY293" s="633">
        <f t="shared" si="21"/>
        <v>66500</v>
      </c>
      <c r="CZ293" s="632">
        <f t="shared" si="22"/>
        <v>133000</v>
      </c>
      <c r="DA293" s="633">
        <v>0.0</v>
      </c>
      <c r="DB293" s="633">
        <f t="shared" si="23"/>
        <v>66500</v>
      </c>
      <c r="DC293" s="632">
        <f t="shared" si="24"/>
        <v>66500</v>
      </c>
      <c r="DD293" s="633">
        <v>0.0</v>
      </c>
      <c r="DE293" s="632">
        <f t="shared" si="25"/>
        <v>66500</v>
      </c>
      <c r="DF293" s="632">
        <f t="shared" si="26"/>
        <v>0</v>
      </c>
    </row>
    <row r="294" hidden="1">
      <c r="A294" s="643">
        <v>6809554.0</v>
      </c>
      <c r="B294" s="635" t="s">
        <v>29974</v>
      </c>
      <c r="C294" s="636" t="s">
        <v>399</v>
      </c>
      <c r="D294" s="637">
        <v>45767.763715277775</v>
      </c>
      <c r="E294" s="637">
        <v>45767.76445601852</v>
      </c>
      <c r="F294" s="637">
        <v>45767.764710648145</v>
      </c>
      <c r="G294" s="636"/>
      <c r="H294" s="636" t="s">
        <v>424</v>
      </c>
      <c r="I294" s="636" t="s">
        <v>29975</v>
      </c>
      <c r="J294" s="636"/>
      <c r="K294" s="639">
        <v>798000.0</v>
      </c>
      <c r="L294" s="636" t="s">
        <v>28188</v>
      </c>
      <c r="M294" s="640" t="s">
        <v>29976</v>
      </c>
      <c r="N294" s="636" t="s">
        <v>26616</v>
      </c>
      <c r="O294" s="636" t="s">
        <v>29975</v>
      </c>
      <c r="P294" s="636" t="s">
        <v>29977</v>
      </c>
      <c r="Q294" s="636" t="s">
        <v>29978</v>
      </c>
      <c r="R294" s="222"/>
      <c r="S294" s="631" t="s">
        <v>29979</v>
      </c>
      <c r="T294" s="631" t="s">
        <v>28354</v>
      </c>
      <c r="U294" s="633">
        <v>798000.0</v>
      </c>
      <c r="V294" s="633">
        <v>774060.0</v>
      </c>
      <c r="W294" s="629"/>
      <c r="X294" s="222"/>
      <c r="Y294" s="222"/>
      <c r="Z294" s="222"/>
      <c r="AA294" s="222"/>
      <c r="AB294" s="222"/>
      <c r="AC294" s="222"/>
      <c r="AD294" s="222"/>
      <c r="AE294" s="222"/>
      <c r="AF294" s="222"/>
      <c r="AG294" s="222"/>
      <c r="AH294" s="222"/>
      <c r="AI294" s="222"/>
      <c r="AJ294" s="222"/>
      <c r="AK294" s="222"/>
      <c r="AL294" s="222"/>
      <c r="AM294" s="222"/>
      <c r="AN294" s="222"/>
      <c r="AO294" s="222"/>
      <c r="AP294" s="222"/>
      <c r="AQ294" s="222"/>
      <c r="AR294" s="222"/>
      <c r="AS294" s="222"/>
      <c r="AT294" s="222"/>
      <c r="AU294" s="222"/>
      <c r="AV294" s="222"/>
      <c r="AW294" s="222"/>
      <c r="AX294" s="222"/>
      <c r="AY294" s="222"/>
      <c r="AZ294" s="222"/>
      <c r="BA294" s="222"/>
      <c r="BB294" s="222"/>
      <c r="BC294" s="222"/>
      <c r="BD294" s="222"/>
      <c r="BE294" s="222"/>
      <c r="BF294" s="222"/>
      <c r="BG294" s="222"/>
      <c r="BH294" s="222"/>
      <c r="BI294" s="222"/>
      <c r="BJ294" s="222"/>
      <c r="BK294" s="222"/>
      <c r="BL294" s="630">
        <f t="shared" si="1"/>
        <v>798000</v>
      </c>
      <c r="BM294" s="222"/>
      <c r="BN294" s="222"/>
      <c r="BO294" s="222"/>
      <c r="BP294" s="222"/>
      <c r="BQ294" s="222"/>
      <c r="BR294" s="222"/>
      <c r="BS294" s="222"/>
      <c r="BT294" s="639">
        <v>798000.0</v>
      </c>
      <c r="BU294" s="222"/>
      <c r="BV294" s="632">
        <f t="shared" si="2"/>
        <v>798000</v>
      </c>
      <c r="BW294" s="633">
        <v>0.0</v>
      </c>
      <c r="BX294" s="633">
        <f t="shared" si="3"/>
        <v>66500</v>
      </c>
      <c r="BY294" s="632">
        <f t="shared" si="4"/>
        <v>731500</v>
      </c>
      <c r="BZ294" s="633">
        <v>0.0</v>
      </c>
      <c r="CA294" s="633">
        <f t="shared" si="5"/>
        <v>66500</v>
      </c>
      <c r="CB294" s="632">
        <f t="shared" si="6"/>
        <v>665000</v>
      </c>
      <c r="CC294" s="633">
        <v>0.0</v>
      </c>
      <c r="CD294" s="633">
        <f t="shared" si="7"/>
        <v>66500</v>
      </c>
      <c r="CE294" s="632">
        <f t="shared" si="8"/>
        <v>598500</v>
      </c>
      <c r="CF294" s="633">
        <v>0.0</v>
      </c>
      <c r="CG294" s="633">
        <f t="shared" si="9"/>
        <v>66500</v>
      </c>
      <c r="CH294" s="632">
        <f t="shared" si="10"/>
        <v>532000</v>
      </c>
      <c r="CI294" s="633">
        <v>0.0</v>
      </c>
      <c r="CJ294" s="633">
        <f t="shared" si="11"/>
        <v>66500</v>
      </c>
      <c r="CK294" s="632">
        <f t="shared" si="12"/>
        <v>465500</v>
      </c>
      <c r="CL294" s="633">
        <v>0.0</v>
      </c>
      <c r="CM294" s="633">
        <f t="shared" si="13"/>
        <v>66500</v>
      </c>
      <c r="CN294" s="632">
        <f t="shared" si="14"/>
        <v>399000</v>
      </c>
      <c r="CO294" s="633">
        <v>0.0</v>
      </c>
      <c r="CP294" s="633">
        <f t="shared" si="15"/>
        <v>66500</v>
      </c>
      <c r="CQ294" s="632">
        <f t="shared" si="16"/>
        <v>332500</v>
      </c>
      <c r="CR294" s="633">
        <v>0.0</v>
      </c>
      <c r="CS294" s="633">
        <f t="shared" si="17"/>
        <v>66500</v>
      </c>
      <c r="CT294" s="632">
        <f t="shared" si="18"/>
        <v>266000</v>
      </c>
      <c r="CU294" s="633">
        <v>0.0</v>
      </c>
      <c r="CV294" s="633">
        <f t="shared" si="19"/>
        <v>66500</v>
      </c>
      <c r="CW294" s="632">
        <f t="shared" si="20"/>
        <v>199500</v>
      </c>
      <c r="CX294" s="633">
        <v>0.0</v>
      </c>
      <c r="CY294" s="633">
        <f t="shared" si="21"/>
        <v>66500</v>
      </c>
      <c r="CZ294" s="632">
        <f t="shared" si="22"/>
        <v>133000</v>
      </c>
      <c r="DA294" s="633">
        <v>0.0</v>
      </c>
      <c r="DB294" s="633">
        <f t="shared" si="23"/>
        <v>66500</v>
      </c>
      <c r="DC294" s="632">
        <f t="shared" si="24"/>
        <v>66500</v>
      </c>
      <c r="DD294" s="633">
        <v>0.0</v>
      </c>
      <c r="DE294" s="632">
        <f t="shared" si="25"/>
        <v>66500</v>
      </c>
      <c r="DF294" s="632">
        <f t="shared" si="26"/>
        <v>0</v>
      </c>
    </row>
    <row r="295" hidden="1">
      <c r="A295" s="643">
        <v>6809672.0</v>
      </c>
      <c r="B295" s="635" t="s">
        <v>29980</v>
      </c>
      <c r="C295" s="636" t="s">
        <v>399</v>
      </c>
      <c r="D295" s="637">
        <v>45767.87483796296</v>
      </c>
      <c r="E295" s="637">
        <v>45767.876550925925</v>
      </c>
      <c r="F295" s="637">
        <v>45767.877071759256</v>
      </c>
      <c r="G295" s="636"/>
      <c r="H295" s="636" t="s">
        <v>436</v>
      </c>
      <c r="I295" s="636" t="s">
        <v>29981</v>
      </c>
      <c r="J295" s="636"/>
      <c r="K295" s="639">
        <v>788000.0</v>
      </c>
      <c r="L295" s="636" t="s">
        <v>28188</v>
      </c>
      <c r="M295" s="640" t="s">
        <v>29982</v>
      </c>
      <c r="N295" s="636" t="s">
        <v>27657</v>
      </c>
      <c r="O295" s="636" t="s">
        <v>29983</v>
      </c>
      <c r="P295" s="636" t="s">
        <v>29984</v>
      </c>
      <c r="Q295" s="636" t="s">
        <v>29985</v>
      </c>
      <c r="R295" s="222"/>
      <c r="S295" s="641">
        <v>45767.0</v>
      </c>
      <c r="T295" s="631" t="s">
        <v>28280</v>
      </c>
      <c r="U295" s="633">
        <v>200000.0</v>
      </c>
      <c r="V295" s="633">
        <v>200000.0</v>
      </c>
      <c r="W295" s="629"/>
      <c r="X295" s="641">
        <v>45768.0</v>
      </c>
      <c r="Y295" s="631" t="s">
        <v>28280</v>
      </c>
      <c r="Z295" s="633">
        <v>588000.0</v>
      </c>
      <c r="AA295" s="633">
        <v>588000.0</v>
      </c>
      <c r="AB295" s="222"/>
      <c r="AC295" s="222"/>
      <c r="AD295" s="222"/>
      <c r="AE295" s="222"/>
      <c r="AF295" s="222"/>
      <c r="AG295" s="222"/>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c r="BL295" s="630">
        <f t="shared" si="1"/>
        <v>788000</v>
      </c>
      <c r="BM295" s="222"/>
      <c r="BN295" s="222"/>
      <c r="BO295" s="222"/>
      <c r="BP295" s="222"/>
      <c r="BQ295" s="222"/>
      <c r="BR295" s="222"/>
      <c r="BS295" s="222"/>
      <c r="BT295" s="639">
        <v>788000.0</v>
      </c>
      <c r="BU295" s="222"/>
      <c r="BV295" s="632">
        <f t="shared" si="2"/>
        <v>788000</v>
      </c>
      <c r="BW295" s="633">
        <v>0.0</v>
      </c>
      <c r="BX295" s="633">
        <f t="shared" si="3"/>
        <v>65666.66667</v>
      </c>
      <c r="BY295" s="632">
        <f t="shared" si="4"/>
        <v>722333.3333</v>
      </c>
      <c r="BZ295" s="633">
        <v>0.0</v>
      </c>
      <c r="CA295" s="633">
        <f t="shared" si="5"/>
        <v>65666.66667</v>
      </c>
      <c r="CB295" s="632">
        <f t="shared" si="6"/>
        <v>656666.6667</v>
      </c>
      <c r="CC295" s="633">
        <v>0.0</v>
      </c>
      <c r="CD295" s="633">
        <f t="shared" si="7"/>
        <v>65666.66667</v>
      </c>
      <c r="CE295" s="632">
        <f t="shared" si="8"/>
        <v>591000</v>
      </c>
      <c r="CF295" s="633">
        <v>0.0</v>
      </c>
      <c r="CG295" s="633">
        <f t="shared" si="9"/>
        <v>65666.66667</v>
      </c>
      <c r="CH295" s="632">
        <f t="shared" si="10"/>
        <v>525333.3333</v>
      </c>
      <c r="CI295" s="633">
        <v>0.0</v>
      </c>
      <c r="CJ295" s="633">
        <f t="shared" si="11"/>
        <v>65666.66667</v>
      </c>
      <c r="CK295" s="632">
        <f t="shared" si="12"/>
        <v>459666.6667</v>
      </c>
      <c r="CL295" s="633">
        <v>0.0</v>
      </c>
      <c r="CM295" s="633">
        <f t="shared" si="13"/>
        <v>65666.66667</v>
      </c>
      <c r="CN295" s="632">
        <f t="shared" si="14"/>
        <v>394000</v>
      </c>
      <c r="CO295" s="633">
        <v>0.0</v>
      </c>
      <c r="CP295" s="633">
        <f t="shared" si="15"/>
        <v>65666.66667</v>
      </c>
      <c r="CQ295" s="632">
        <f t="shared" si="16"/>
        <v>328333.3333</v>
      </c>
      <c r="CR295" s="633">
        <v>0.0</v>
      </c>
      <c r="CS295" s="633">
        <f t="shared" si="17"/>
        <v>65666.66667</v>
      </c>
      <c r="CT295" s="632">
        <f t="shared" si="18"/>
        <v>262666.6667</v>
      </c>
      <c r="CU295" s="633">
        <v>0.0</v>
      </c>
      <c r="CV295" s="633">
        <f t="shared" si="19"/>
        <v>65666.66667</v>
      </c>
      <c r="CW295" s="632">
        <f t="shared" si="20"/>
        <v>197000</v>
      </c>
      <c r="CX295" s="633">
        <v>0.0</v>
      </c>
      <c r="CY295" s="633">
        <f t="shared" si="21"/>
        <v>65666.66667</v>
      </c>
      <c r="CZ295" s="632">
        <f t="shared" si="22"/>
        <v>131333.3333</v>
      </c>
      <c r="DA295" s="633">
        <v>0.0</v>
      </c>
      <c r="DB295" s="633">
        <f t="shared" si="23"/>
        <v>65666.66667</v>
      </c>
      <c r="DC295" s="632">
        <f t="shared" si="24"/>
        <v>65666.66667</v>
      </c>
      <c r="DD295" s="633">
        <v>0.0</v>
      </c>
      <c r="DE295" s="632">
        <f t="shared" si="25"/>
        <v>65666.66667</v>
      </c>
      <c r="DF295" s="632">
        <f t="shared" si="26"/>
        <v>0</v>
      </c>
    </row>
    <row r="296" hidden="1">
      <c r="A296" s="643">
        <v>6809679.0</v>
      </c>
      <c r="B296" s="635" t="s">
        <v>29986</v>
      </c>
      <c r="C296" s="636" t="s">
        <v>399</v>
      </c>
      <c r="D296" s="637">
        <v>45767.87998842593</v>
      </c>
      <c r="E296" s="637">
        <v>45767.88119212963</v>
      </c>
      <c r="F296" s="637">
        <v>45767.88141203704</v>
      </c>
      <c r="G296" s="636"/>
      <c r="H296" s="636" t="s">
        <v>652</v>
      </c>
      <c r="I296" s="636" t="s">
        <v>29987</v>
      </c>
      <c r="J296" s="636"/>
      <c r="K296" s="639">
        <v>798000.0</v>
      </c>
      <c r="L296" s="636" t="s">
        <v>28188</v>
      </c>
      <c r="M296" s="640" t="s">
        <v>29988</v>
      </c>
      <c r="N296" s="636" t="s">
        <v>28358</v>
      </c>
      <c r="O296" s="636" t="s">
        <v>29989</v>
      </c>
      <c r="P296" s="636" t="s">
        <v>29990</v>
      </c>
      <c r="Q296" s="636" t="s">
        <v>29991</v>
      </c>
      <c r="R296" s="222"/>
      <c r="S296" s="641">
        <v>45776.0</v>
      </c>
      <c r="T296" s="631" t="s">
        <v>28202</v>
      </c>
      <c r="U296" s="633">
        <v>698000.0</v>
      </c>
      <c r="V296" s="633">
        <v>666591.0</v>
      </c>
      <c r="W296" s="629"/>
      <c r="X296" s="641">
        <v>45767.0</v>
      </c>
      <c r="Y296" s="631" t="s">
        <v>28202</v>
      </c>
      <c r="Z296" s="633">
        <v>100000.0</v>
      </c>
      <c r="AA296" s="633">
        <v>95501.0</v>
      </c>
      <c r="AB296" s="222"/>
      <c r="AC296" s="222"/>
      <c r="AD296" s="222"/>
      <c r="AE296" s="222"/>
      <c r="AF296" s="222"/>
      <c r="AG296" s="222"/>
      <c r="AH296" s="222"/>
      <c r="AI296" s="222"/>
      <c r="AJ296" s="222"/>
      <c r="AK296" s="222"/>
      <c r="AL296" s="222"/>
      <c r="AM296" s="222"/>
      <c r="AN296" s="222"/>
      <c r="AO296" s="222"/>
      <c r="AP296" s="222"/>
      <c r="AQ296" s="222"/>
      <c r="AR296" s="222"/>
      <c r="AS296" s="222"/>
      <c r="AT296" s="222"/>
      <c r="AU296" s="222"/>
      <c r="AV296" s="222"/>
      <c r="AW296" s="222"/>
      <c r="AX296" s="222"/>
      <c r="AY296" s="222"/>
      <c r="AZ296" s="222"/>
      <c r="BA296" s="222"/>
      <c r="BB296" s="222"/>
      <c r="BC296" s="222"/>
      <c r="BD296" s="222"/>
      <c r="BE296" s="222"/>
      <c r="BF296" s="222"/>
      <c r="BG296" s="222"/>
      <c r="BH296" s="222"/>
      <c r="BI296" s="222"/>
      <c r="BJ296" s="222"/>
      <c r="BK296" s="222"/>
      <c r="BL296" s="630">
        <f t="shared" si="1"/>
        <v>798000</v>
      </c>
      <c r="BM296" s="222"/>
      <c r="BN296" s="222"/>
      <c r="BO296" s="222"/>
      <c r="BP296" s="222"/>
      <c r="BQ296" s="222"/>
      <c r="BR296" s="222"/>
      <c r="BS296" s="222"/>
      <c r="BT296" s="639">
        <v>798000.0</v>
      </c>
      <c r="BU296" s="222"/>
      <c r="BV296" s="632">
        <f t="shared" si="2"/>
        <v>798000</v>
      </c>
      <c r="BW296" s="633">
        <v>0.0</v>
      </c>
      <c r="BX296" s="633">
        <f t="shared" si="3"/>
        <v>66500</v>
      </c>
      <c r="BY296" s="632">
        <f t="shared" si="4"/>
        <v>731500</v>
      </c>
      <c r="BZ296" s="633">
        <v>0.0</v>
      </c>
      <c r="CA296" s="633">
        <f t="shared" si="5"/>
        <v>66500</v>
      </c>
      <c r="CB296" s="632">
        <f t="shared" si="6"/>
        <v>665000</v>
      </c>
      <c r="CC296" s="633">
        <v>0.0</v>
      </c>
      <c r="CD296" s="633">
        <f t="shared" si="7"/>
        <v>66500</v>
      </c>
      <c r="CE296" s="632">
        <f t="shared" si="8"/>
        <v>598500</v>
      </c>
      <c r="CF296" s="633">
        <v>0.0</v>
      </c>
      <c r="CG296" s="633">
        <f t="shared" si="9"/>
        <v>66500</v>
      </c>
      <c r="CH296" s="632">
        <f t="shared" si="10"/>
        <v>532000</v>
      </c>
      <c r="CI296" s="633">
        <v>0.0</v>
      </c>
      <c r="CJ296" s="633">
        <f t="shared" si="11"/>
        <v>66500</v>
      </c>
      <c r="CK296" s="632">
        <f t="shared" si="12"/>
        <v>465500</v>
      </c>
      <c r="CL296" s="633">
        <v>0.0</v>
      </c>
      <c r="CM296" s="633">
        <f t="shared" si="13"/>
        <v>66500</v>
      </c>
      <c r="CN296" s="632">
        <f t="shared" si="14"/>
        <v>399000</v>
      </c>
      <c r="CO296" s="633">
        <v>0.0</v>
      </c>
      <c r="CP296" s="633">
        <f t="shared" si="15"/>
        <v>66500</v>
      </c>
      <c r="CQ296" s="632">
        <f t="shared" si="16"/>
        <v>332500</v>
      </c>
      <c r="CR296" s="633">
        <v>0.0</v>
      </c>
      <c r="CS296" s="633">
        <f t="shared" si="17"/>
        <v>66500</v>
      </c>
      <c r="CT296" s="632">
        <f t="shared" si="18"/>
        <v>266000</v>
      </c>
      <c r="CU296" s="633">
        <v>0.0</v>
      </c>
      <c r="CV296" s="633">
        <f t="shared" si="19"/>
        <v>66500</v>
      </c>
      <c r="CW296" s="632">
        <f t="shared" si="20"/>
        <v>199500</v>
      </c>
      <c r="CX296" s="633">
        <v>0.0</v>
      </c>
      <c r="CY296" s="633">
        <f t="shared" si="21"/>
        <v>66500</v>
      </c>
      <c r="CZ296" s="632">
        <f t="shared" si="22"/>
        <v>133000</v>
      </c>
      <c r="DA296" s="633">
        <v>0.0</v>
      </c>
      <c r="DB296" s="633">
        <f t="shared" si="23"/>
        <v>66500</v>
      </c>
      <c r="DC296" s="632">
        <f t="shared" si="24"/>
        <v>66500</v>
      </c>
      <c r="DD296" s="633">
        <v>0.0</v>
      </c>
      <c r="DE296" s="632">
        <f t="shared" si="25"/>
        <v>66500</v>
      </c>
      <c r="DF296" s="632">
        <f t="shared" si="26"/>
        <v>0</v>
      </c>
    </row>
    <row r="297" hidden="1">
      <c r="A297" s="643">
        <v>6809750.0</v>
      </c>
      <c r="B297" s="635" t="s">
        <v>29992</v>
      </c>
      <c r="C297" s="636" t="s">
        <v>399</v>
      </c>
      <c r="D297" s="637">
        <v>45767.97369212963</v>
      </c>
      <c r="E297" s="637">
        <v>45767.975011574075</v>
      </c>
      <c r="F297" s="637">
        <v>45767.97672453704</v>
      </c>
      <c r="G297" s="636"/>
      <c r="H297" s="636" t="s">
        <v>1118</v>
      </c>
      <c r="I297" s="636" t="s">
        <v>26256</v>
      </c>
      <c r="J297" s="636"/>
      <c r="K297" s="639">
        <v>788000.0</v>
      </c>
      <c r="L297" s="636" t="s">
        <v>28188</v>
      </c>
      <c r="M297" s="640" t="s">
        <v>29993</v>
      </c>
      <c r="N297" s="636" t="s">
        <v>28319</v>
      </c>
      <c r="O297" s="636" t="s">
        <v>29994</v>
      </c>
      <c r="P297" s="636" t="s">
        <v>29995</v>
      </c>
      <c r="Q297" s="636" t="s">
        <v>29996</v>
      </c>
      <c r="R297" s="222"/>
      <c r="S297" s="641">
        <v>45775.0</v>
      </c>
      <c r="T297" s="631" t="s">
        <v>28280</v>
      </c>
      <c r="U297" s="633">
        <v>788000.0</v>
      </c>
      <c r="V297" s="633">
        <v>788000.0</v>
      </c>
      <c r="W297" s="629"/>
      <c r="X297" s="222"/>
      <c r="Y297" s="222"/>
      <c r="Z297" s="222"/>
      <c r="AA297" s="222"/>
      <c r="AB297" s="222"/>
      <c r="AC297" s="222"/>
      <c r="AD297" s="222"/>
      <c r="AE297" s="222"/>
      <c r="AF297" s="222"/>
      <c r="AG297" s="222"/>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c r="BL297" s="630">
        <f t="shared" si="1"/>
        <v>788000</v>
      </c>
      <c r="BM297" s="222"/>
      <c r="BN297" s="222"/>
      <c r="BO297" s="222"/>
      <c r="BP297" s="222"/>
      <c r="BQ297" s="222"/>
      <c r="BR297" s="222"/>
      <c r="BS297" s="222"/>
      <c r="BT297" s="639">
        <v>788000.0</v>
      </c>
      <c r="BU297" s="222"/>
      <c r="BV297" s="632">
        <f t="shared" si="2"/>
        <v>788000</v>
      </c>
      <c r="BW297" s="633">
        <v>0.0</v>
      </c>
      <c r="BX297" s="633">
        <f t="shared" si="3"/>
        <v>65666.66667</v>
      </c>
      <c r="BY297" s="632">
        <f t="shared" si="4"/>
        <v>722333.3333</v>
      </c>
      <c r="BZ297" s="633">
        <v>0.0</v>
      </c>
      <c r="CA297" s="633">
        <f t="shared" si="5"/>
        <v>65666.66667</v>
      </c>
      <c r="CB297" s="632">
        <f t="shared" si="6"/>
        <v>656666.6667</v>
      </c>
      <c r="CC297" s="633">
        <v>0.0</v>
      </c>
      <c r="CD297" s="633">
        <f t="shared" si="7"/>
        <v>65666.66667</v>
      </c>
      <c r="CE297" s="632">
        <f t="shared" si="8"/>
        <v>591000</v>
      </c>
      <c r="CF297" s="633">
        <v>0.0</v>
      </c>
      <c r="CG297" s="633">
        <f t="shared" si="9"/>
        <v>65666.66667</v>
      </c>
      <c r="CH297" s="632">
        <f t="shared" si="10"/>
        <v>525333.3333</v>
      </c>
      <c r="CI297" s="633">
        <v>0.0</v>
      </c>
      <c r="CJ297" s="633">
        <f t="shared" si="11"/>
        <v>65666.66667</v>
      </c>
      <c r="CK297" s="632">
        <f t="shared" si="12"/>
        <v>459666.6667</v>
      </c>
      <c r="CL297" s="633">
        <v>0.0</v>
      </c>
      <c r="CM297" s="633">
        <f t="shared" si="13"/>
        <v>65666.66667</v>
      </c>
      <c r="CN297" s="632">
        <f t="shared" si="14"/>
        <v>394000</v>
      </c>
      <c r="CO297" s="633">
        <v>0.0</v>
      </c>
      <c r="CP297" s="633">
        <f t="shared" si="15"/>
        <v>65666.66667</v>
      </c>
      <c r="CQ297" s="632">
        <f t="shared" si="16"/>
        <v>328333.3333</v>
      </c>
      <c r="CR297" s="633">
        <v>0.0</v>
      </c>
      <c r="CS297" s="633">
        <f t="shared" si="17"/>
        <v>65666.66667</v>
      </c>
      <c r="CT297" s="632">
        <f t="shared" si="18"/>
        <v>262666.6667</v>
      </c>
      <c r="CU297" s="633">
        <v>0.0</v>
      </c>
      <c r="CV297" s="633">
        <f t="shared" si="19"/>
        <v>65666.66667</v>
      </c>
      <c r="CW297" s="632">
        <f t="shared" si="20"/>
        <v>197000</v>
      </c>
      <c r="CX297" s="633">
        <v>0.0</v>
      </c>
      <c r="CY297" s="633">
        <f t="shared" si="21"/>
        <v>65666.66667</v>
      </c>
      <c r="CZ297" s="632">
        <f t="shared" si="22"/>
        <v>131333.3333</v>
      </c>
      <c r="DA297" s="633">
        <v>0.0</v>
      </c>
      <c r="DB297" s="633">
        <f t="shared" si="23"/>
        <v>65666.66667</v>
      </c>
      <c r="DC297" s="632">
        <f t="shared" si="24"/>
        <v>65666.66667</v>
      </c>
      <c r="DD297" s="633">
        <v>0.0</v>
      </c>
      <c r="DE297" s="632">
        <f t="shared" si="25"/>
        <v>65666.66667</v>
      </c>
      <c r="DF297" s="632">
        <f t="shared" si="26"/>
        <v>0</v>
      </c>
    </row>
    <row r="298" hidden="1">
      <c r="A298" s="643">
        <v>6809770.0</v>
      </c>
      <c r="B298" s="635" t="s">
        <v>29997</v>
      </c>
      <c r="C298" s="636" t="s">
        <v>399</v>
      </c>
      <c r="D298" s="637">
        <v>45768.00375</v>
      </c>
      <c r="E298" s="637">
        <v>45768.006585648145</v>
      </c>
      <c r="F298" s="637">
        <v>45768.00770833333</v>
      </c>
      <c r="G298" s="636"/>
      <c r="H298" s="636" t="s">
        <v>1079</v>
      </c>
      <c r="I298" s="636" t="s">
        <v>29998</v>
      </c>
      <c r="J298" s="636" t="s">
        <v>25897</v>
      </c>
      <c r="K298" s="639">
        <v>798000.0</v>
      </c>
      <c r="L298" s="636" t="s">
        <v>28188</v>
      </c>
      <c r="M298" s="640" t="s">
        <v>29999</v>
      </c>
      <c r="N298" s="636" t="s">
        <v>28612</v>
      </c>
      <c r="O298" s="636" t="s">
        <v>30000</v>
      </c>
      <c r="P298" s="636" t="s">
        <v>30001</v>
      </c>
      <c r="Q298" s="636" t="s">
        <v>30002</v>
      </c>
      <c r="R298" s="222"/>
      <c r="S298" s="641">
        <v>45768.0</v>
      </c>
      <c r="T298" s="631" t="s">
        <v>28280</v>
      </c>
      <c r="U298" s="633">
        <v>10000.0</v>
      </c>
      <c r="V298" s="633">
        <v>10000.0</v>
      </c>
      <c r="W298" s="629"/>
      <c r="X298" s="222"/>
      <c r="Y298" s="222"/>
      <c r="Z298" s="222"/>
      <c r="AA298" s="222"/>
      <c r="AB298" s="222"/>
      <c r="AC298" s="222"/>
      <c r="AD298" s="222"/>
      <c r="AE298" s="222"/>
      <c r="AF298" s="222"/>
      <c r="AG298" s="222"/>
      <c r="AH298" s="222"/>
      <c r="AI298" s="222"/>
      <c r="AJ298" s="222"/>
      <c r="AK298" s="222"/>
      <c r="AL298" s="222"/>
      <c r="AM298" s="222"/>
      <c r="AN298" s="222"/>
      <c r="AO298" s="222"/>
      <c r="AP298" s="222"/>
      <c r="AQ298" s="222"/>
      <c r="AR298" s="222"/>
      <c r="AS298" s="222"/>
      <c r="AT298" s="222"/>
      <c r="AU298" s="222"/>
      <c r="AV298" s="222"/>
      <c r="AW298" s="222"/>
      <c r="AX298" s="222"/>
      <c r="AY298" s="222"/>
      <c r="AZ298" s="222"/>
      <c r="BA298" s="222"/>
      <c r="BB298" s="222"/>
      <c r="BC298" s="222"/>
      <c r="BD298" s="222"/>
      <c r="BE298" s="222"/>
      <c r="BF298" s="222"/>
      <c r="BG298" s="222"/>
      <c r="BH298" s="222"/>
      <c r="BI298" s="222"/>
      <c r="BJ298" s="222"/>
      <c r="BK298" s="222"/>
      <c r="BL298" s="630">
        <f t="shared" si="1"/>
        <v>10000</v>
      </c>
      <c r="BM298" s="222"/>
      <c r="BN298" s="222"/>
      <c r="BO298" s="222"/>
      <c r="BP298" s="222"/>
      <c r="BQ298" s="222"/>
      <c r="BR298" s="222"/>
      <c r="BS298" s="222"/>
      <c r="BT298" s="639">
        <v>798000.0</v>
      </c>
      <c r="BU298" s="222"/>
      <c r="BV298" s="632">
        <f t="shared" si="2"/>
        <v>798000</v>
      </c>
      <c r="BW298" s="633">
        <v>0.0</v>
      </c>
      <c r="BX298" s="633">
        <f t="shared" si="3"/>
        <v>66500</v>
      </c>
      <c r="BY298" s="632">
        <f t="shared" si="4"/>
        <v>731500</v>
      </c>
      <c r="BZ298" s="633">
        <v>0.0</v>
      </c>
      <c r="CA298" s="633">
        <f t="shared" si="5"/>
        <v>66500</v>
      </c>
      <c r="CB298" s="632">
        <f t="shared" si="6"/>
        <v>665000</v>
      </c>
      <c r="CC298" s="633">
        <v>0.0</v>
      </c>
      <c r="CD298" s="633">
        <f t="shared" si="7"/>
        <v>66500</v>
      </c>
      <c r="CE298" s="632">
        <f t="shared" si="8"/>
        <v>598500</v>
      </c>
      <c r="CF298" s="633">
        <v>0.0</v>
      </c>
      <c r="CG298" s="633">
        <f t="shared" si="9"/>
        <v>66500</v>
      </c>
      <c r="CH298" s="632">
        <f t="shared" si="10"/>
        <v>532000</v>
      </c>
      <c r="CI298" s="633">
        <v>0.0</v>
      </c>
      <c r="CJ298" s="633">
        <f t="shared" si="11"/>
        <v>66500</v>
      </c>
      <c r="CK298" s="632">
        <f t="shared" si="12"/>
        <v>465500</v>
      </c>
      <c r="CL298" s="633">
        <v>0.0</v>
      </c>
      <c r="CM298" s="633">
        <f t="shared" si="13"/>
        <v>66500</v>
      </c>
      <c r="CN298" s="632">
        <f t="shared" si="14"/>
        <v>399000</v>
      </c>
      <c r="CO298" s="633">
        <v>0.0</v>
      </c>
      <c r="CP298" s="633">
        <f t="shared" si="15"/>
        <v>66500</v>
      </c>
      <c r="CQ298" s="632">
        <f t="shared" si="16"/>
        <v>332500</v>
      </c>
      <c r="CR298" s="633">
        <v>0.0</v>
      </c>
      <c r="CS298" s="633">
        <f t="shared" si="17"/>
        <v>66500</v>
      </c>
      <c r="CT298" s="632">
        <f t="shared" si="18"/>
        <v>266000</v>
      </c>
      <c r="CU298" s="633">
        <v>0.0</v>
      </c>
      <c r="CV298" s="633">
        <f t="shared" si="19"/>
        <v>66500</v>
      </c>
      <c r="CW298" s="632">
        <f t="shared" si="20"/>
        <v>199500</v>
      </c>
      <c r="CX298" s="633">
        <v>0.0</v>
      </c>
      <c r="CY298" s="633">
        <f t="shared" si="21"/>
        <v>66500</v>
      </c>
      <c r="CZ298" s="632">
        <f t="shared" si="22"/>
        <v>133000</v>
      </c>
      <c r="DA298" s="633">
        <v>0.0</v>
      </c>
      <c r="DB298" s="633">
        <f t="shared" si="23"/>
        <v>66500</v>
      </c>
      <c r="DC298" s="632">
        <f t="shared" si="24"/>
        <v>66500</v>
      </c>
      <c r="DD298" s="633">
        <v>0.0</v>
      </c>
      <c r="DE298" s="632">
        <f t="shared" si="25"/>
        <v>66500</v>
      </c>
      <c r="DF298" s="632">
        <f t="shared" si="26"/>
        <v>0</v>
      </c>
    </row>
    <row r="299" hidden="1">
      <c r="A299" s="643">
        <v>6810599.0</v>
      </c>
      <c r="B299" s="635" t="s">
        <v>30003</v>
      </c>
      <c r="C299" s="636" t="s">
        <v>399</v>
      </c>
      <c r="D299" s="637">
        <v>45768.49141203704</v>
      </c>
      <c r="E299" s="637">
        <v>45768.492314814815</v>
      </c>
      <c r="F299" s="637">
        <v>45768.49285879629</v>
      </c>
      <c r="G299" s="636"/>
      <c r="H299" s="636" t="s">
        <v>29652</v>
      </c>
      <c r="I299" s="636" t="s">
        <v>30004</v>
      </c>
      <c r="J299" s="636"/>
      <c r="K299" s="639">
        <v>798000.0</v>
      </c>
      <c r="L299" s="636" t="s">
        <v>28188</v>
      </c>
      <c r="M299" s="640" t="s">
        <v>30005</v>
      </c>
      <c r="N299" s="636" t="s">
        <v>30006</v>
      </c>
      <c r="O299" s="636" t="s">
        <v>30007</v>
      </c>
      <c r="P299" s="636" t="s">
        <v>30008</v>
      </c>
      <c r="Q299" s="636" t="s">
        <v>30009</v>
      </c>
      <c r="R299" s="222"/>
      <c r="S299" s="641">
        <v>45769.0</v>
      </c>
      <c r="T299" s="631" t="s">
        <v>28202</v>
      </c>
      <c r="U299" s="633">
        <v>798000.0</v>
      </c>
      <c r="V299" s="633">
        <v>762091.0</v>
      </c>
      <c r="W299" s="629"/>
      <c r="X299" s="222"/>
      <c r="Y299" s="222"/>
      <c r="Z299" s="222"/>
      <c r="AA299" s="222"/>
      <c r="AB299" s="222"/>
      <c r="AC299" s="222"/>
      <c r="AD299" s="222"/>
      <c r="AE299" s="222"/>
      <c r="AF299" s="222"/>
      <c r="AG299" s="222"/>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c r="BL299" s="630">
        <f t="shared" si="1"/>
        <v>798000</v>
      </c>
      <c r="BM299" s="222"/>
      <c r="BN299" s="222"/>
      <c r="BO299" s="222"/>
      <c r="BP299" s="222"/>
      <c r="BQ299" s="222"/>
      <c r="BR299" s="222"/>
      <c r="BS299" s="222"/>
      <c r="BT299" s="639">
        <v>798000.0</v>
      </c>
      <c r="BU299" s="222"/>
      <c r="BV299" s="632">
        <f t="shared" si="2"/>
        <v>798000</v>
      </c>
      <c r="BW299" s="633">
        <v>0.0</v>
      </c>
      <c r="BX299" s="633">
        <f t="shared" si="3"/>
        <v>66500</v>
      </c>
      <c r="BY299" s="632">
        <f t="shared" si="4"/>
        <v>731500</v>
      </c>
      <c r="BZ299" s="633">
        <v>0.0</v>
      </c>
      <c r="CA299" s="633">
        <f t="shared" si="5"/>
        <v>66500</v>
      </c>
      <c r="CB299" s="632">
        <f t="shared" si="6"/>
        <v>665000</v>
      </c>
      <c r="CC299" s="633">
        <v>0.0</v>
      </c>
      <c r="CD299" s="633">
        <f t="shared" si="7"/>
        <v>66500</v>
      </c>
      <c r="CE299" s="632">
        <f t="shared" si="8"/>
        <v>598500</v>
      </c>
      <c r="CF299" s="633">
        <v>0.0</v>
      </c>
      <c r="CG299" s="633">
        <f t="shared" si="9"/>
        <v>66500</v>
      </c>
      <c r="CH299" s="632">
        <f t="shared" si="10"/>
        <v>532000</v>
      </c>
      <c r="CI299" s="633">
        <v>0.0</v>
      </c>
      <c r="CJ299" s="633">
        <f t="shared" si="11"/>
        <v>66500</v>
      </c>
      <c r="CK299" s="632">
        <f t="shared" si="12"/>
        <v>465500</v>
      </c>
      <c r="CL299" s="633">
        <v>0.0</v>
      </c>
      <c r="CM299" s="633">
        <f t="shared" si="13"/>
        <v>66500</v>
      </c>
      <c r="CN299" s="632">
        <f t="shared" si="14"/>
        <v>399000</v>
      </c>
      <c r="CO299" s="633">
        <v>0.0</v>
      </c>
      <c r="CP299" s="633">
        <f t="shared" si="15"/>
        <v>66500</v>
      </c>
      <c r="CQ299" s="632">
        <f t="shared" si="16"/>
        <v>332500</v>
      </c>
      <c r="CR299" s="633">
        <v>0.0</v>
      </c>
      <c r="CS299" s="633">
        <f t="shared" si="17"/>
        <v>66500</v>
      </c>
      <c r="CT299" s="632">
        <f t="shared" si="18"/>
        <v>266000</v>
      </c>
      <c r="CU299" s="633">
        <v>0.0</v>
      </c>
      <c r="CV299" s="633">
        <f t="shared" si="19"/>
        <v>66500</v>
      </c>
      <c r="CW299" s="632">
        <f t="shared" si="20"/>
        <v>199500</v>
      </c>
      <c r="CX299" s="633">
        <v>0.0</v>
      </c>
      <c r="CY299" s="633">
        <f t="shared" si="21"/>
        <v>66500</v>
      </c>
      <c r="CZ299" s="632">
        <f t="shared" si="22"/>
        <v>133000</v>
      </c>
      <c r="DA299" s="633">
        <v>0.0</v>
      </c>
      <c r="DB299" s="633">
        <f t="shared" si="23"/>
        <v>66500</v>
      </c>
      <c r="DC299" s="632">
        <f t="shared" si="24"/>
        <v>66500</v>
      </c>
      <c r="DD299" s="633">
        <v>0.0</v>
      </c>
      <c r="DE299" s="632">
        <f t="shared" si="25"/>
        <v>66500</v>
      </c>
      <c r="DF299" s="632">
        <f t="shared" si="26"/>
        <v>0</v>
      </c>
    </row>
    <row r="300" hidden="1">
      <c r="A300" s="643">
        <v>6812499.0</v>
      </c>
      <c r="B300" s="635" t="s">
        <v>30010</v>
      </c>
      <c r="C300" s="636" t="s">
        <v>399</v>
      </c>
      <c r="D300" s="637">
        <v>45768.52646990741</v>
      </c>
      <c r="E300" s="637">
        <v>45768.531747685185</v>
      </c>
      <c r="F300" s="637">
        <v>45768.53565972222</v>
      </c>
      <c r="G300" s="636"/>
      <c r="H300" s="636" t="s">
        <v>458</v>
      </c>
      <c r="I300" s="636" t="s">
        <v>30011</v>
      </c>
      <c r="J300" s="636">
        <v>60.0</v>
      </c>
      <c r="K300" s="639">
        <v>798000.0</v>
      </c>
      <c r="L300" s="636" t="s">
        <v>28188</v>
      </c>
      <c r="M300" s="640" t="s">
        <v>30012</v>
      </c>
      <c r="N300" s="636" t="s">
        <v>28605</v>
      </c>
      <c r="O300" s="636" t="s">
        <v>30013</v>
      </c>
      <c r="P300" s="636" t="s">
        <v>30014</v>
      </c>
      <c r="Q300" s="636" t="s">
        <v>30015</v>
      </c>
      <c r="R300" s="222"/>
      <c r="S300" s="641">
        <v>45768.0</v>
      </c>
      <c r="T300" s="631" t="s">
        <v>28280</v>
      </c>
      <c r="U300" s="633">
        <v>10000.0</v>
      </c>
      <c r="V300" s="633">
        <v>10000.0</v>
      </c>
      <c r="W300" s="629"/>
      <c r="X300" s="222"/>
      <c r="Y300" s="222"/>
      <c r="Z300" s="222"/>
      <c r="AA300" s="222"/>
      <c r="AB300" s="222"/>
      <c r="AC300" s="222"/>
      <c r="AD300" s="222"/>
      <c r="AE300" s="222"/>
      <c r="AF300" s="222"/>
      <c r="AG300" s="222"/>
      <c r="AH300" s="222"/>
      <c r="AI300" s="222"/>
      <c r="AJ300" s="222"/>
      <c r="AK300" s="222"/>
      <c r="AL300" s="222"/>
      <c r="AM300" s="222"/>
      <c r="AN300" s="222"/>
      <c r="AO300" s="222"/>
      <c r="AP300" s="222"/>
      <c r="AQ300" s="222"/>
      <c r="AR300" s="222"/>
      <c r="AS300" s="222"/>
      <c r="AT300" s="222"/>
      <c r="AU300" s="222"/>
      <c r="AV300" s="222"/>
      <c r="AW300" s="222"/>
      <c r="AX300" s="222"/>
      <c r="AY300" s="222"/>
      <c r="AZ300" s="222"/>
      <c r="BA300" s="222"/>
      <c r="BB300" s="222"/>
      <c r="BC300" s="222"/>
      <c r="BD300" s="222"/>
      <c r="BE300" s="222"/>
      <c r="BF300" s="222"/>
      <c r="BG300" s="222"/>
      <c r="BH300" s="222"/>
      <c r="BI300" s="222"/>
      <c r="BJ300" s="222"/>
      <c r="BK300" s="222"/>
      <c r="BL300" s="630">
        <f t="shared" si="1"/>
        <v>10000</v>
      </c>
      <c r="BM300" s="222"/>
      <c r="BN300" s="222"/>
      <c r="BO300" s="222"/>
      <c r="BP300" s="222"/>
      <c r="BQ300" s="222"/>
      <c r="BR300" s="222"/>
      <c r="BS300" s="222"/>
      <c r="BT300" s="639">
        <v>798000.0</v>
      </c>
      <c r="BU300" s="222"/>
      <c r="BV300" s="632">
        <f t="shared" si="2"/>
        <v>798000</v>
      </c>
      <c r="BW300" s="633">
        <v>0.0</v>
      </c>
      <c r="BX300" s="633">
        <f t="shared" si="3"/>
        <v>66500</v>
      </c>
      <c r="BY300" s="632">
        <f t="shared" si="4"/>
        <v>731500</v>
      </c>
      <c r="BZ300" s="633">
        <v>0.0</v>
      </c>
      <c r="CA300" s="633">
        <f t="shared" si="5"/>
        <v>66500</v>
      </c>
      <c r="CB300" s="632">
        <f t="shared" si="6"/>
        <v>665000</v>
      </c>
      <c r="CC300" s="633">
        <v>0.0</v>
      </c>
      <c r="CD300" s="633">
        <f t="shared" si="7"/>
        <v>66500</v>
      </c>
      <c r="CE300" s="632">
        <f t="shared" si="8"/>
        <v>598500</v>
      </c>
      <c r="CF300" s="633">
        <v>0.0</v>
      </c>
      <c r="CG300" s="633">
        <f t="shared" si="9"/>
        <v>66500</v>
      </c>
      <c r="CH300" s="632">
        <f t="shared" si="10"/>
        <v>532000</v>
      </c>
      <c r="CI300" s="633">
        <v>0.0</v>
      </c>
      <c r="CJ300" s="633">
        <f t="shared" si="11"/>
        <v>66500</v>
      </c>
      <c r="CK300" s="632">
        <f t="shared" si="12"/>
        <v>465500</v>
      </c>
      <c r="CL300" s="633">
        <v>0.0</v>
      </c>
      <c r="CM300" s="633">
        <f t="shared" si="13"/>
        <v>66500</v>
      </c>
      <c r="CN300" s="632">
        <f t="shared" si="14"/>
        <v>399000</v>
      </c>
      <c r="CO300" s="633">
        <v>0.0</v>
      </c>
      <c r="CP300" s="633">
        <f t="shared" si="15"/>
        <v>66500</v>
      </c>
      <c r="CQ300" s="632">
        <f t="shared" si="16"/>
        <v>332500</v>
      </c>
      <c r="CR300" s="633">
        <v>0.0</v>
      </c>
      <c r="CS300" s="633">
        <f t="shared" si="17"/>
        <v>66500</v>
      </c>
      <c r="CT300" s="632">
        <f t="shared" si="18"/>
        <v>266000</v>
      </c>
      <c r="CU300" s="633">
        <v>0.0</v>
      </c>
      <c r="CV300" s="633">
        <f t="shared" si="19"/>
        <v>66500</v>
      </c>
      <c r="CW300" s="632">
        <f t="shared" si="20"/>
        <v>199500</v>
      </c>
      <c r="CX300" s="633">
        <v>0.0</v>
      </c>
      <c r="CY300" s="633">
        <f t="shared" si="21"/>
        <v>66500</v>
      </c>
      <c r="CZ300" s="632">
        <f t="shared" si="22"/>
        <v>133000</v>
      </c>
      <c r="DA300" s="633">
        <v>0.0</v>
      </c>
      <c r="DB300" s="633">
        <f t="shared" si="23"/>
        <v>66500</v>
      </c>
      <c r="DC300" s="632">
        <f t="shared" si="24"/>
        <v>66500</v>
      </c>
      <c r="DD300" s="633">
        <v>0.0</v>
      </c>
      <c r="DE300" s="632">
        <f t="shared" si="25"/>
        <v>66500</v>
      </c>
      <c r="DF300" s="632">
        <f t="shared" si="26"/>
        <v>0</v>
      </c>
    </row>
    <row r="301">
      <c r="A301" s="643">
        <v>6812747.0</v>
      </c>
      <c r="B301" s="635" t="s">
        <v>26989</v>
      </c>
      <c r="C301" s="636" t="s">
        <v>399</v>
      </c>
      <c r="D301" s="637">
        <v>45768.547118055554</v>
      </c>
      <c r="E301" s="637">
        <v>45768.55774305556</v>
      </c>
      <c r="F301" s="637">
        <v>45768.56128472222</v>
      </c>
      <c r="G301" s="636"/>
      <c r="H301" s="636" t="s">
        <v>97</v>
      </c>
      <c r="I301" s="636" t="s">
        <v>26982</v>
      </c>
      <c r="J301" s="636"/>
      <c r="K301" s="639">
        <v>798000.0</v>
      </c>
      <c r="L301" s="636" t="s">
        <v>25863</v>
      </c>
      <c r="M301" s="640" t="s">
        <v>30016</v>
      </c>
      <c r="N301" s="636" t="s">
        <v>26987</v>
      </c>
      <c r="O301" s="636" t="s">
        <v>26984</v>
      </c>
      <c r="P301" s="636" t="s">
        <v>26991</v>
      </c>
      <c r="Q301" s="636" t="s">
        <v>26985</v>
      </c>
      <c r="R301" s="222"/>
      <c r="S301" s="641">
        <v>45768.0</v>
      </c>
      <c r="T301" s="631" t="s">
        <v>28202</v>
      </c>
      <c r="U301" s="633">
        <v>798000.0</v>
      </c>
      <c r="V301" s="633">
        <v>762091.0</v>
      </c>
      <c r="W301" s="629"/>
      <c r="X301" s="222"/>
      <c r="Y301" s="222"/>
      <c r="Z301" s="222"/>
      <c r="AA301" s="222"/>
      <c r="AB301" s="222"/>
      <c r="AC301" s="222"/>
      <c r="AD301" s="222"/>
      <c r="AE301" s="222"/>
      <c r="AF301" s="222"/>
      <c r="AG301" s="222"/>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c r="BL301" s="630">
        <f t="shared" si="1"/>
        <v>798000</v>
      </c>
      <c r="BM301" s="222"/>
      <c r="BN301" s="222"/>
      <c r="BO301" s="222"/>
      <c r="BP301" s="222"/>
      <c r="BQ301" s="222"/>
      <c r="BR301" s="222"/>
      <c r="BS301" s="222"/>
      <c r="BT301" s="639">
        <v>798000.0</v>
      </c>
      <c r="BU301" s="222"/>
      <c r="BV301" s="632">
        <f t="shared" si="2"/>
        <v>798000</v>
      </c>
      <c r="BW301" s="633">
        <v>0.0</v>
      </c>
      <c r="BX301" s="633">
        <f t="shared" si="3"/>
        <v>66500</v>
      </c>
      <c r="BY301" s="632">
        <f t="shared" si="4"/>
        <v>731500</v>
      </c>
      <c r="BZ301" s="633">
        <v>0.0</v>
      </c>
      <c r="CA301" s="633">
        <f t="shared" si="5"/>
        <v>66500</v>
      </c>
      <c r="CB301" s="632">
        <f t="shared" si="6"/>
        <v>665000</v>
      </c>
      <c r="CC301" s="633">
        <v>0.0</v>
      </c>
      <c r="CD301" s="633">
        <f t="shared" si="7"/>
        <v>66500</v>
      </c>
      <c r="CE301" s="632">
        <f t="shared" si="8"/>
        <v>598500</v>
      </c>
      <c r="CF301" s="633">
        <v>0.0</v>
      </c>
      <c r="CG301" s="633">
        <f t="shared" si="9"/>
        <v>66500</v>
      </c>
      <c r="CH301" s="632">
        <f t="shared" si="10"/>
        <v>532000</v>
      </c>
      <c r="CI301" s="633">
        <v>0.0</v>
      </c>
      <c r="CJ301" s="633">
        <f t="shared" si="11"/>
        <v>66500</v>
      </c>
      <c r="CK301" s="632">
        <f t="shared" si="12"/>
        <v>465500</v>
      </c>
      <c r="CL301" s="633">
        <v>0.0</v>
      </c>
      <c r="CM301" s="633">
        <f t="shared" si="13"/>
        <v>66500</v>
      </c>
      <c r="CN301" s="632">
        <f t="shared" si="14"/>
        <v>399000</v>
      </c>
      <c r="CO301" s="633">
        <v>0.0</v>
      </c>
      <c r="CP301" s="633">
        <f t="shared" si="15"/>
        <v>66500</v>
      </c>
      <c r="CQ301" s="632">
        <f t="shared" si="16"/>
        <v>332500</v>
      </c>
      <c r="CR301" s="633">
        <v>0.0</v>
      </c>
      <c r="CS301" s="633">
        <f t="shared" si="17"/>
        <v>66500</v>
      </c>
      <c r="CT301" s="632">
        <f t="shared" si="18"/>
        <v>266000</v>
      </c>
      <c r="CU301" s="633">
        <v>0.0</v>
      </c>
      <c r="CV301" s="633">
        <f t="shared" si="19"/>
        <v>66500</v>
      </c>
      <c r="CW301" s="632">
        <f t="shared" si="20"/>
        <v>199500</v>
      </c>
      <c r="CX301" s="633">
        <v>0.0</v>
      </c>
      <c r="CY301" s="633">
        <f t="shared" si="21"/>
        <v>66500</v>
      </c>
      <c r="CZ301" s="632">
        <f t="shared" si="22"/>
        <v>133000</v>
      </c>
      <c r="DA301" s="633">
        <v>0.0</v>
      </c>
      <c r="DB301" s="633">
        <f t="shared" si="23"/>
        <v>66500</v>
      </c>
      <c r="DC301" s="632">
        <f t="shared" si="24"/>
        <v>66500</v>
      </c>
      <c r="DD301" s="633">
        <v>0.0</v>
      </c>
      <c r="DE301" s="632">
        <f t="shared" si="25"/>
        <v>66500</v>
      </c>
      <c r="DF301" s="632">
        <f t="shared" si="26"/>
        <v>0</v>
      </c>
    </row>
    <row r="302" hidden="1">
      <c r="A302" s="643">
        <v>6813200.0</v>
      </c>
      <c r="B302" s="635" t="s">
        <v>30017</v>
      </c>
      <c r="C302" s="636" t="s">
        <v>399</v>
      </c>
      <c r="D302" s="637">
        <v>45768.564155092594</v>
      </c>
      <c r="E302" s="637">
        <v>45768.56789351852</v>
      </c>
      <c r="F302" s="637">
        <v>45768.56814814815</v>
      </c>
      <c r="G302" s="636"/>
      <c r="H302" s="636" t="s">
        <v>643</v>
      </c>
      <c r="I302" s="636" t="s">
        <v>30018</v>
      </c>
      <c r="J302" s="636"/>
      <c r="K302" s="639">
        <v>798000.0</v>
      </c>
      <c r="L302" s="636" t="s">
        <v>28188</v>
      </c>
      <c r="M302" s="640" t="s">
        <v>30019</v>
      </c>
      <c r="N302" s="636" t="s">
        <v>27611</v>
      </c>
      <c r="O302" s="636" t="s">
        <v>30018</v>
      </c>
      <c r="P302" s="636" t="s">
        <v>30020</v>
      </c>
      <c r="Q302" s="636" t="s">
        <v>30021</v>
      </c>
      <c r="R302" s="222"/>
      <c r="S302" s="222"/>
      <c r="T302" s="222"/>
      <c r="U302" s="628"/>
      <c r="V302" s="222"/>
      <c r="W302" s="629"/>
      <c r="X302" s="222"/>
      <c r="Y302" s="222"/>
      <c r="Z302" s="222"/>
      <c r="AA302" s="222"/>
      <c r="AB302" s="222"/>
      <c r="AC302" s="222"/>
      <c r="AD302" s="222"/>
      <c r="AE302" s="222"/>
      <c r="AF302" s="222"/>
      <c r="AG302" s="222"/>
      <c r="AH302" s="222"/>
      <c r="AI302" s="222"/>
      <c r="AJ302" s="222"/>
      <c r="AK302" s="222"/>
      <c r="AL302" s="222"/>
      <c r="AM302" s="222"/>
      <c r="AN302" s="222"/>
      <c r="AO302" s="222"/>
      <c r="AP302" s="222"/>
      <c r="AQ302" s="222"/>
      <c r="AR302" s="222"/>
      <c r="AS302" s="222"/>
      <c r="AT302" s="222"/>
      <c r="AU302" s="222"/>
      <c r="AV302" s="222"/>
      <c r="AW302" s="222"/>
      <c r="AX302" s="222"/>
      <c r="AY302" s="222"/>
      <c r="AZ302" s="222"/>
      <c r="BA302" s="222"/>
      <c r="BB302" s="222"/>
      <c r="BC302" s="222"/>
      <c r="BD302" s="222"/>
      <c r="BE302" s="222"/>
      <c r="BF302" s="222"/>
      <c r="BG302" s="222"/>
      <c r="BH302" s="222"/>
      <c r="BI302" s="222"/>
      <c r="BJ302" s="222"/>
      <c r="BK302" s="222"/>
      <c r="BL302" s="630">
        <f t="shared" si="1"/>
        <v>0</v>
      </c>
      <c r="BM302" s="222"/>
      <c r="BN302" s="222"/>
      <c r="BO302" s="631" t="s">
        <v>102</v>
      </c>
      <c r="BQ302" s="222"/>
      <c r="BR302" s="222"/>
      <c r="BS302" s="222"/>
      <c r="BT302" s="639">
        <v>798000.0</v>
      </c>
      <c r="BU302" s="222"/>
      <c r="BV302" s="632">
        <f t="shared" si="2"/>
        <v>798000</v>
      </c>
      <c r="BW302" s="632">
        <f>BV302</f>
        <v>798000</v>
      </c>
      <c r="BX302" s="633">
        <f t="shared" si="3"/>
        <v>0</v>
      </c>
      <c r="BY302" s="632">
        <f t="shared" si="4"/>
        <v>0</v>
      </c>
      <c r="BZ302" s="633">
        <v>0.0</v>
      </c>
      <c r="CA302" s="633">
        <f t="shared" si="5"/>
        <v>0</v>
      </c>
      <c r="CB302" s="632">
        <f t="shared" si="6"/>
        <v>0</v>
      </c>
      <c r="CC302" s="633">
        <v>0.0</v>
      </c>
      <c r="CD302" s="633">
        <f t="shared" si="7"/>
        <v>0</v>
      </c>
      <c r="CE302" s="632">
        <f t="shared" si="8"/>
        <v>0</v>
      </c>
      <c r="CF302" s="633">
        <v>0.0</v>
      </c>
      <c r="CG302" s="633">
        <f t="shared" si="9"/>
        <v>0</v>
      </c>
      <c r="CH302" s="632">
        <f t="shared" si="10"/>
        <v>0</v>
      </c>
      <c r="CI302" s="633">
        <v>0.0</v>
      </c>
      <c r="CJ302" s="633">
        <f t="shared" si="11"/>
        <v>0</v>
      </c>
      <c r="CK302" s="632">
        <f t="shared" si="12"/>
        <v>0</v>
      </c>
      <c r="CL302" s="633">
        <v>0.0</v>
      </c>
      <c r="CM302" s="633">
        <f t="shared" si="13"/>
        <v>0</v>
      </c>
      <c r="CN302" s="632">
        <f t="shared" si="14"/>
        <v>0</v>
      </c>
      <c r="CO302" s="633">
        <v>0.0</v>
      </c>
      <c r="CP302" s="633">
        <f t="shared" si="15"/>
        <v>0</v>
      </c>
      <c r="CQ302" s="632">
        <f t="shared" si="16"/>
        <v>0</v>
      </c>
      <c r="CR302" s="633">
        <v>0.0</v>
      </c>
      <c r="CS302" s="633">
        <f t="shared" si="17"/>
        <v>0</v>
      </c>
      <c r="CT302" s="632">
        <f t="shared" si="18"/>
        <v>0</v>
      </c>
      <c r="CU302" s="633">
        <v>0.0</v>
      </c>
      <c r="CV302" s="633">
        <f t="shared" si="19"/>
        <v>0</v>
      </c>
      <c r="CW302" s="632">
        <f t="shared" si="20"/>
        <v>0</v>
      </c>
      <c r="CX302" s="633">
        <v>0.0</v>
      </c>
      <c r="CY302" s="633">
        <f t="shared" si="21"/>
        <v>0</v>
      </c>
      <c r="CZ302" s="632">
        <f t="shared" si="22"/>
        <v>0</v>
      </c>
      <c r="DA302" s="633">
        <v>0.0</v>
      </c>
      <c r="DB302" s="633">
        <f t="shared" si="23"/>
        <v>0</v>
      </c>
      <c r="DC302" s="632">
        <f t="shared" si="24"/>
        <v>0</v>
      </c>
      <c r="DD302" s="633">
        <v>0.0</v>
      </c>
      <c r="DE302" s="632">
        <f t="shared" si="25"/>
        <v>0</v>
      </c>
      <c r="DF302" s="632">
        <f t="shared" si="26"/>
        <v>0</v>
      </c>
    </row>
    <row r="303" hidden="1">
      <c r="A303" s="643">
        <v>6814466.0</v>
      </c>
      <c r="B303" s="635" t="s">
        <v>30022</v>
      </c>
      <c r="C303" s="636" t="s">
        <v>399</v>
      </c>
      <c r="D303" s="637">
        <v>45768.61336805556</v>
      </c>
      <c r="E303" s="637">
        <v>45768.61413194444</v>
      </c>
      <c r="F303" s="637">
        <v>45768.61440972222</v>
      </c>
      <c r="G303" s="636"/>
      <c r="H303" s="636" t="s">
        <v>481</v>
      </c>
      <c r="I303" s="636" t="s">
        <v>29134</v>
      </c>
      <c r="J303" s="636">
        <v>36.0</v>
      </c>
      <c r="K303" s="639">
        <v>798000.0</v>
      </c>
      <c r="L303" s="636" t="s">
        <v>28188</v>
      </c>
      <c r="M303" s="640" t="s">
        <v>30023</v>
      </c>
      <c r="N303" s="636" t="s">
        <v>30024</v>
      </c>
      <c r="O303" s="636" t="s">
        <v>30024</v>
      </c>
      <c r="P303" s="636" t="s">
        <v>29137</v>
      </c>
      <c r="Q303" s="636" t="s">
        <v>30025</v>
      </c>
      <c r="R303" s="222"/>
      <c r="S303" s="641">
        <v>45777.0</v>
      </c>
      <c r="T303" s="631" t="s">
        <v>28223</v>
      </c>
      <c r="U303" s="633">
        <v>798000.0</v>
      </c>
      <c r="V303" s="633">
        <v>774060.0</v>
      </c>
      <c r="W303" s="629"/>
      <c r="X303" s="222"/>
      <c r="Y303" s="222"/>
      <c r="Z303" s="222"/>
      <c r="AA303" s="222"/>
      <c r="AB303" s="222"/>
      <c r="AC303" s="222"/>
      <c r="AD303" s="222"/>
      <c r="AE303" s="222"/>
      <c r="AF303" s="222"/>
      <c r="AG303" s="222"/>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c r="BL303" s="630">
        <f t="shared" si="1"/>
        <v>798000</v>
      </c>
      <c r="BM303" s="222"/>
      <c r="BN303" s="222"/>
      <c r="BO303" s="222"/>
      <c r="BP303" s="222"/>
      <c r="BQ303" s="222"/>
      <c r="BR303" s="222"/>
      <c r="BS303" s="222"/>
      <c r="BT303" s="639">
        <v>798000.0</v>
      </c>
      <c r="BU303" s="222"/>
      <c r="BV303" s="632">
        <f t="shared" si="2"/>
        <v>798000</v>
      </c>
      <c r="BW303" s="633">
        <v>0.0</v>
      </c>
      <c r="BX303" s="633">
        <f t="shared" si="3"/>
        <v>66500</v>
      </c>
      <c r="BY303" s="632">
        <f t="shared" si="4"/>
        <v>731500</v>
      </c>
      <c r="BZ303" s="633">
        <v>0.0</v>
      </c>
      <c r="CA303" s="633">
        <f t="shared" si="5"/>
        <v>66500</v>
      </c>
      <c r="CB303" s="632">
        <f t="shared" si="6"/>
        <v>665000</v>
      </c>
      <c r="CC303" s="633">
        <v>0.0</v>
      </c>
      <c r="CD303" s="633">
        <f t="shared" si="7"/>
        <v>66500</v>
      </c>
      <c r="CE303" s="632">
        <f t="shared" si="8"/>
        <v>598500</v>
      </c>
      <c r="CF303" s="633">
        <v>0.0</v>
      </c>
      <c r="CG303" s="633">
        <f t="shared" si="9"/>
        <v>66500</v>
      </c>
      <c r="CH303" s="632">
        <f t="shared" si="10"/>
        <v>532000</v>
      </c>
      <c r="CI303" s="633">
        <v>0.0</v>
      </c>
      <c r="CJ303" s="633">
        <f t="shared" si="11"/>
        <v>66500</v>
      </c>
      <c r="CK303" s="632">
        <f t="shared" si="12"/>
        <v>465500</v>
      </c>
      <c r="CL303" s="633">
        <v>0.0</v>
      </c>
      <c r="CM303" s="633">
        <f t="shared" si="13"/>
        <v>66500</v>
      </c>
      <c r="CN303" s="632">
        <f t="shared" si="14"/>
        <v>399000</v>
      </c>
      <c r="CO303" s="633">
        <v>0.0</v>
      </c>
      <c r="CP303" s="633">
        <f t="shared" si="15"/>
        <v>66500</v>
      </c>
      <c r="CQ303" s="632">
        <f t="shared" si="16"/>
        <v>332500</v>
      </c>
      <c r="CR303" s="633">
        <v>0.0</v>
      </c>
      <c r="CS303" s="633">
        <f t="shared" si="17"/>
        <v>66500</v>
      </c>
      <c r="CT303" s="632">
        <f t="shared" si="18"/>
        <v>266000</v>
      </c>
      <c r="CU303" s="633">
        <v>0.0</v>
      </c>
      <c r="CV303" s="633">
        <f t="shared" si="19"/>
        <v>66500</v>
      </c>
      <c r="CW303" s="632">
        <f t="shared" si="20"/>
        <v>199500</v>
      </c>
      <c r="CX303" s="633">
        <v>0.0</v>
      </c>
      <c r="CY303" s="633">
        <f t="shared" si="21"/>
        <v>66500</v>
      </c>
      <c r="CZ303" s="632">
        <f t="shared" si="22"/>
        <v>133000</v>
      </c>
      <c r="DA303" s="633">
        <v>0.0</v>
      </c>
      <c r="DB303" s="633">
        <f t="shared" si="23"/>
        <v>66500</v>
      </c>
      <c r="DC303" s="632">
        <f t="shared" si="24"/>
        <v>66500</v>
      </c>
      <c r="DD303" s="633">
        <v>0.0</v>
      </c>
      <c r="DE303" s="632">
        <f t="shared" si="25"/>
        <v>66500</v>
      </c>
      <c r="DF303" s="632">
        <f t="shared" si="26"/>
        <v>0</v>
      </c>
    </row>
    <row r="304" hidden="1">
      <c r="A304" s="643">
        <v>6814976.0</v>
      </c>
      <c r="B304" s="635" t="s">
        <v>30026</v>
      </c>
      <c r="C304" s="636" t="s">
        <v>399</v>
      </c>
      <c r="D304" s="637">
        <v>45768.643229166664</v>
      </c>
      <c r="E304" s="637">
        <v>45768.64399305556</v>
      </c>
      <c r="F304" s="637">
        <v>45768.64476851852</v>
      </c>
      <c r="G304" s="636"/>
      <c r="H304" s="636" t="s">
        <v>1266</v>
      </c>
      <c r="I304" s="636" t="s">
        <v>30027</v>
      </c>
      <c r="J304" s="636"/>
      <c r="K304" s="639">
        <v>798000.0</v>
      </c>
      <c r="L304" s="636" t="s">
        <v>28188</v>
      </c>
      <c r="M304" s="640" t="s">
        <v>30028</v>
      </c>
      <c r="N304" s="636" t="s">
        <v>27777</v>
      </c>
      <c r="O304" s="636" t="s">
        <v>30029</v>
      </c>
      <c r="P304" s="636" t="s">
        <v>30030</v>
      </c>
      <c r="Q304" s="636" t="s">
        <v>30031</v>
      </c>
      <c r="R304" s="222"/>
      <c r="S304" s="641">
        <v>45768.0</v>
      </c>
      <c r="T304" s="631" t="s">
        <v>28202</v>
      </c>
      <c r="U304" s="633">
        <v>798000.0</v>
      </c>
      <c r="V304" s="633">
        <v>762091.0</v>
      </c>
      <c r="W304" s="629"/>
      <c r="X304" s="222"/>
      <c r="Y304" s="222"/>
      <c r="Z304" s="222"/>
      <c r="AA304" s="222"/>
      <c r="AB304" s="222"/>
      <c r="AC304" s="222"/>
      <c r="AD304" s="222"/>
      <c r="AE304" s="222"/>
      <c r="AF304" s="222"/>
      <c r="AG304" s="222"/>
      <c r="AH304" s="222"/>
      <c r="AI304" s="222"/>
      <c r="AJ304" s="222"/>
      <c r="AK304" s="222"/>
      <c r="AL304" s="222"/>
      <c r="AM304" s="222"/>
      <c r="AN304" s="222"/>
      <c r="AO304" s="222"/>
      <c r="AP304" s="222"/>
      <c r="AQ304" s="222"/>
      <c r="AR304" s="222"/>
      <c r="AS304" s="222"/>
      <c r="AT304" s="222"/>
      <c r="AU304" s="222"/>
      <c r="AV304" s="222"/>
      <c r="AW304" s="222"/>
      <c r="AX304" s="222"/>
      <c r="AY304" s="222"/>
      <c r="AZ304" s="222"/>
      <c r="BA304" s="222"/>
      <c r="BB304" s="222"/>
      <c r="BC304" s="222"/>
      <c r="BD304" s="222"/>
      <c r="BE304" s="222"/>
      <c r="BF304" s="222"/>
      <c r="BG304" s="222"/>
      <c r="BH304" s="222"/>
      <c r="BI304" s="222"/>
      <c r="BJ304" s="222"/>
      <c r="BK304" s="222"/>
      <c r="BL304" s="630">
        <f t="shared" si="1"/>
        <v>798000</v>
      </c>
      <c r="BM304" s="222"/>
      <c r="BN304" s="222"/>
      <c r="BO304" s="222"/>
      <c r="BP304" s="222"/>
      <c r="BQ304" s="222"/>
      <c r="BR304" s="222"/>
      <c r="BS304" s="222"/>
      <c r="BT304" s="639">
        <v>798000.0</v>
      </c>
      <c r="BU304" s="222"/>
      <c r="BV304" s="632">
        <f t="shared" si="2"/>
        <v>798000</v>
      </c>
      <c r="BW304" s="633">
        <v>0.0</v>
      </c>
      <c r="BX304" s="633">
        <f t="shared" si="3"/>
        <v>66500</v>
      </c>
      <c r="BY304" s="632">
        <f t="shared" si="4"/>
        <v>731500</v>
      </c>
      <c r="BZ304" s="633">
        <v>0.0</v>
      </c>
      <c r="CA304" s="633">
        <f t="shared" si="5"/>
        <v>66500</v>
      </c>
      <c r="CB304" s="632">
        <f t="shared" si="6"/>
        <v>665000</v>
      </c>
      <c r="CC304" s="633">
        <v>0.0</v>
      </c>
      <c r="CD304" s="633">
        <f t="shared" si="7"/>
        <v>66500</v>
      </c>
      <c r="CE304" s="632">
        <f t="shared" si="8"/>
        <v>598500</v>
      </c>
      <c r="CF304" s="633">
        <v>0.0</v>
      </c>
      <c r="CG304" s="633">
        <f t="shared" si="9"/>
        <v>66500</v>
      </c>
      <c r="CH304" s="632">
        <f t="shared" si="10"/>
        <v>532000</v>
      </c>
      <c r="CI304" s="633">
        <v>0.0</v>
      </c>
      <c r="CJ304" s="633">
        <f t="shared" si="11"/>
        <v>66500</v>
      </c>
      <c r="CK304" s="632">
        <f t="shared" si="12"/>
        <v>465500</v>
      </c>
      <c r="CL304" s="633">
        <v>0.0</v>
      </c>
      <c r="CM304" s="633">
        <f t="shared" si="13"/>
        <v>66500</v>
      </c>
      <c r="CN304" s="632">
        <f t="shared" si="14"/>
        <v>399000</v>
      </c>
      <c r="CO304" s="633">
        <v>0.0</v>
      </c>
      <c r="CP304" s="633">
        <f t="shared" si="15"/>
        <v>66500</v>
      </c>
      <c r="CQ304" s="632">
        <f t="shared" si="16"/>
        <v>332500</v>
      </c>
      <c r="CR304" s="633">
        <v>0.0</v>
      </c>
      <c r="CS304" s="633">
        <f t="shared" si="17"/>
        <v>66500</v>
      </c>
      <c r="CT304" s="632">
        <f t="shared" si="18"/>
        <v>266000</v>
      </c>
      <c r="CU304" s="633">
        <v>0.0</v>
      </c>
      <c r="CV304" s="633">
        <f t="shared" si="19"/>
        <v>66500</v>
      </c>
      <c r="CW304" s="632">
        <f t="shared" si="20"/>
        <v>199500</v>
      </c>
      <c r="CX304" s="633">
        <v>0.0</v>
      </c>
      <c r="CY304" s="633">
        <f t="shared" si="21"/>
        <v>66500</v>
      </c>
      <c r="CZ304" s="632">
        <f t="shared" si="22"/>
        <v>133000</v>
      </c>
      <c r="DA304" s="633">
        <v>0.0</v>
      </c>
      <c r="DB304" s="633">
        <f t="shared" si="23"/>
        <v>66500</v>
      </c>
      <c r="DC304" s="632">
        <f t="shared" si="24"/>
        <v>66500</v>
      </c>
      <c r="DD304" s="633">
        <v>0.0</v>
      </c>
      <c r="DE304" s="632">
        <f t="shared" si="25"/>
        <v>66500</v>
      </c>
      <c r="DF304" s="632">
        <f t="shared" si="26"/>
        <v>0</v>
      </c>
    </row>
    <row r="305" hidden="1">
      <c r="A305" s="643">
        <v>6815540.0</v>
      </c>
      <c r="B305" s="635" t="s">
        <v>30032</v>
      </c>
      <c r="C305" s="636" t="s">
        <v>399</v>
      </c>
      <c r="D305" s="637">
        <v>45768.67810185185</v>
      </c>
      <c r="E305" s="637">
        <v>45768.67974537037</v>
      </c>
      <c r="F305" s="637">
        <v>45768.6802662037</v>
      </c>
      <c r="G305" s="636"/>
      <c r="H305" s="636" t="s">
        <v>29652</v>
      </c>
      <c r="I305" s="636" t="s">
        <v>30033</v>
      </c>
      <c r="J305" s="636"/>
      <c r="K305" s="639">
        <v>798000.0</v>
      </c>
      <c r="L305" s="636" t="s">
        <v>28188</v>
      </c>
      <c r="M305" s="640" t="s">
        <v>30034</v>
      </c>
      <c r="N305" s="636" t="s">
        <v>30035</v>
      </c>
      <c r="O305" s="636" t="s">
        <v>30036</v>
      </c>
      <c r="P305" s="636" t="s">
        <v>30037</v>
      </c>
      <c r="Q305" s="636" t="s">
        <v>30038</v>
      </c>
      <c r="R305" s="222"/>
      <c r="S305" s="641">
        <v>45768.0</v>
      </c>
      <c r="T305" s="631" t="s">
        <v>28202</v>
      </c>
      <c r="U305" s="633">
        <v>398000.0</v>
      </c>
      <c r="V305" s="633">
        <v>380091.0</v>
      </c>
      <c r="W305" s="629"/>
      <c r="X305" s="641">
        <v>45769.0</v>
      </c>
      <c r="Y305" s="631" t="s">
        <v>28202</v>
      </c>
      <c r="Z305" s="633">
        <v>-398000.0</v>
      </c>
      <c r="AA305" s="633">
        <v>-380091.0</v>
      </c>
      <c r="AB305" s="222"/>
      <c r="AC305" s="222"/>
      <c r="AD305" s="222"/>
      <c r="AE305" s="222"/>
      <c r="AF305" s="222"/>
      <c r="AG305" s="222"/>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c r="BL305" s="630">
        <f t="shared" si="1"/>
        <v>0</v>
      </c>
      <c r="BM305" s="222"/>
      <c r="BN305" s="631" t="s">
        <v>76</v>
      </c>
      <c r="BP305" s="222"/>
      <c r="BQ305" s="222"/>
      <c r="BR305" s="222"/>
      <c r="BS305" s="222"/>
      <c r="BT305" s="639">
        <v>798000.0</v>
      </c>
      <c r="BU305" s="222"/>
      <c r="BV305" s="632">
        <f t="shared" si="2"/>
        <v>798000</v>
      </c>
      <c r="BW305" s="632">
        <f>BV305</f>
        <v>798000</v>
      </c>
      <c r="BX305" s="633">
        <f t="shared" si="3"/>
        <v>0</v>
      </c>
      <c r="BY305" s="632">
        <f t="shared" si="4"/>
        <v>0</v>
      </c>
      <c r="BZ305" s="633">
        <v>0.0</v>
      </c>
      <c r="CA305" s="633">
        <f t="shared" si="5"/>
        <v>0</v>
      </c>
      <c r="CB305" s="632">
        <f t="shared" si="6"/>
        <v>0</v>
      </c>
      <c r="CC305" s="633">
        <v>0.0</v>
      </c>
      <c r="CD305" s="633">
        <f t="shared" si="7"/>
        <v>0</v>
      </c>
      <c r="CE305" s="632">
        <f t="shared" si="8"/>
        <v>0</v>
      </c>
      <c r="CF305" s="633">
        <v>0.0</v>
      </c>
      <c r="CG305" s="633">
        <f t="shared" si="9"/>
        <v>0</v>
      </c>
      <c r="CH305" s="632">
        <f t="shared" si="10"/>
        <v>0</v>
      </c>
      <c r="CI305" s="633">
        <v>0.0</v>
      </c>
      <c r="CJ305" s="633">
        <f t="shared" si="11"/>
        <v>0</v>
      </c>
      <c r="CK305" s="632">
        <f t="shared" si="12"/>
        <v>0</v>
      </c>
      <c r="CL305" s="633">
        <v>0.0</v>
      </c>
      <c r="CM305" s="633">
        <f t="shared" si="13"/>
        <v>0</v>
      </c>
      <c r="CN305" s="632">
        <f t="shared" si="14"/>
        <v>0</v>
      </c>
      <c r="CO305" s="633">
        <v>0.0</v>
      </c>
      <c r="CP305" s="633">
        <f t="shared" si="15"/>
        <v>0</v>
      </c>
      <c r="CQ305" s="632">
        <f t="shared" si="16"/>
        <v>0</v>
      </c>
      <c r="CR305" s="633">
        <v>0.0</v>
      </c>
      <c r="CS305" s="633">
        <f t="shared" si="17"/>
        <v>0</v>
      </c>
      <c r="CT305" s="632">
        <f t="shared" si="18"/>
        <v>0</v>
      </c>
      <c r="CU305" s="633">
        <v>0.0</v>
      </c>
      <c r="CV305" s="633">
        <f t="shared" si="19"/>
        <v>0</v>
      </c>
      <c r="CW305" s="632">
        <f t="shared" si="20"/>
        <v>0</v>
      </c>
      <c r="CX305" s="633">
        <v>0.0</v>
      </c>
      <c r="CY305" s="633">
        <f t="shared" si="21"/>
        <v>0</v>
      </c>
      <c r="CZ305" s="632">
        <f t="shared" si="22"/>
        <v>0</v>
      </c>
      <c r="DA305" s="633">
        <v>0.0</v>
      </c>
      <c r="DB305" s="633">
        <f t="shared" si="23"/>
        <v>0</v>
      </c>
      <c r="DC305" s="632">
        <f t="shared" si="24"/>
        <v>0</v>
      </c>
      <c r="DD305" s="633">
        <v>0.0</v>
      </c>
      <c r="DE305" s="632">
        <f t="shared" si="25"/>
        <v>0</v>
      </c>
      <c r="DF305" s="632">
        <f t="shared" si="26"/>
        <v>0</v>
      </c>
    </row>
    <row r="306" hidden="1">
      <c r="A306" s="643">
        <v>6816500.0</v>
      </c>
      <c r="B306" s="635" t="s">
        <v>30039</v>
      </c>
      <c r="C306" s="636" t="s">
        <v>399</v>
      </c>
      <c r="D306" s="637">
        <v>45768.703206018516</v>
      </c>
      <c r="E306" s="637">
        <v>45768.70422453704</v>
      </c>
      <c r="F306" s="637">
        <v>45768.705046296294</v>
      </c>
      <c r="G306" s="636"/>
      <c r="H306" s="636" t="s">
        <v>458</v>
      </c>
      <c r="I306" s="636" t="s">
        <v>30040</v>
      </c>
      <c r="J306" s="636"/>
      <c r="K306" s="639">
        <v>1950000.0</v>
      </c>
      <c r="L306" s="636" t="s">
        <v>28196</v>
      </c>
      <c r="M306" s="640" t="s">
        <v>30041</v>
      </c>
      <c r="N306" s="636" t="s">
        <v>30042</v>
      </c>
      <c r="O306" s="636" t="s">
        <v>30040</v>
      </c>
      <c r="P306" s="636" t="s">
        <v>30043</v>
      </c>
      <c r="Q306" s="636" t="s">
        <v>30044</v>
      </c>
      <c r="R306" s="222"/>
      <c r="S306" s="641">
        <v>45768.0</v>
      </c>
      <c r="T306" s="631" t="s">
        <v>28280</v>
      </c>
      <c r="U306" s="633">
        <v>1950000.0</v>
      </c>
      <c r="V306" s="633">
        <v>1950000.0</v>
      </c>
      <c r="W306" s="629"/>
      <c r="X306" s="222"/>
      <c r="Y306" s="222"/>
      <c r="Z306" s="222"/>
      <c r="AA306" s="222"/>
      <c r="AB306" s="222"/>
      <c r="AC306" s="222"/>
      <c r="AD306" s="222"/>
      <c r="AE306" s="222"/>
      <c r="AF306" s="222"/>
      <c r="AG306" s="222"/>
      <c r="AH306" s="222"/>
      <c r="AI306" s="222"/>
      <c r="AJ306" s="222"/>
      <c r="AK306" s="222"/>
      <c r="AL306" s="222"/>
      <c r="AM306" s="222"/>
      <c r="AN306" s="222"/>
      <c r="AO306" s="222"/>
      <c r="AP306" s="222"/>
      <c r="AQ306" s="222"/>
      <c r="AR306" s="222"/>
      <c r="AS306" s="222"/>
      <c r="AT306" s="222"/>
      <c r="AU306" s="222"/>
      <c r="AV306" s="222"/>
      <c r="AW306" s="222"/>
      <c r="AX306" s="222"/>
      <c r="AY306" s="222"/>
      <c r="AZ306" s="222"/>
      <c r="BA306" s="222"/>
      <c r="BB306" s="222"/>
      <c r="BC306" s="222"/>
      <c r="BD306" s="222"/>
      <c r="BE306" s="222"/>
      <c r="BF306" s="222"/>
      <c r="BG306" s="222"/>
      <c r="BH306" s="222"/>
      <c r="BI306" s="222"/>
      <c r="BJ306" s="222"/>
      <c r="BK306" s="222"/>
      <c r="BL306" s="630">
        <f t="shared" si="1"/>
        <v>1950000</v>
      </c>
      <c r="BM306" s="222"/>
      <c r="BN306" s="222"/>
      <c r="BO306" s="222"/>
      <c r="BP306" s="222"/>
      <c r="BQ306" s="222"/>
      <c r="BR306" s="222"/>
      <c r="BS306" s="222"/>
      <c r="BT306" s="639">
        <v>1950000.0</v>
      </c>
      <c r="BU306" s="222"/>
      <c r="BV306" s="632">
        <f t="shared" si="2"/>
        <v>1950000</v>
      </c>
      <c r="BW306" s="633">
        <v>0.0</v>
      </c>
      <c r="BX306" s="633">
        <f t="shared" si="3"/>
        <v>162500</v>
      </c>
      <c r="BY306" s="632">
        <f t="shared" si="4"/>
        <v>1787500</v>
      </c>
      <c r="BZ306" s="633">
        <v>0.0</v>
      </c>
      <c r="CA306" s="633">
        <f t="shared" si="5"/>
        <v>162500</v>
      </c>
      <c r="CB306" s="632">
        <f t="shared" si="6"/>
        <v>1625000</v>
      </c>
      <c r="CC306" s="633">
        <v>0.0</v>
      </c>
      <c r="CD306" s="633">
        <f t="shared" si="7"/>
        <v>162500</v>
      </c>
      <c r="CE306" s="632">
        <f t="shared" si="8"/>
        <v>1462500</v>
      </c>
      <c r="CF306" s="633">
        <v>0.0</v>
      </c>
      <c r="CG306" s="633">
        <f t="shared" si="9"/>
        <v>162500</v>
      </c>
      <c r="CH306" s="632">
        <f t="shared" si="10"/>
        <v>1300000</v>
      </c>
      <c r="CI306" s="633">
        <v>0.0</v>
      </c>
      <c r="CJ306" s="633">
        <f t="shared" si="11"/>
        <v>162500</v>
      </c>
      <c r="CK306" s="632">
        <f t="shared" si="12"/>
        <v>1137500</v>
      </c>
      <c r="CL306" s="633">
        <v>0.0</v>
      </c>
      <c r="CM306" s="633">
        <f t="shared" si="13"/>
        <v>162500</v>
      </c>
      <c r="CN306" s="632">
        <f t="shared" si="14"/>
        <v>975000</v>
      </c>
      <c r="CO306" s="633">
        <v>0.0</v>
      </c>
      <c r="CP306" s="633">
        <f t="shared" si="15"/>
        <v>162500</v>
      </c>
      <c r="CQ306" s="632">
        <f t="shared" si="16"/>
        <v>812500</v>
      </c>
      <c r="CR306" s="633">
        <v>0.0</v>
      </c>
      <c r="CS306" s="633">
        <f t="shared" si="17"/>
        <v>162500</v>
      </c>
      <c r="CT306" s="632">
        <f t="shared" si="18"/>
        <v>650000</v>
      </c>
      <c r="CU306" s="633">
        <v>0.0</v>
      </c>
      <c r="CV306" s="633">
        <f t="shared" si="19"/>
        <v>162500</v>
      </c>
      <c r="CW306" s="632">
        <f t="shared" si="20"/>
        <v>487500</v>
      </c>
      <c r="CX306" s="633">
        <v>0.0</v>
      </c>
      <c r="CY306" s="633">
        <f t="shared" si="21"/>
        <v>162500</v>
      </c>
      <c r="CZ306" s="632">
        <f t="shared" si="22"/>
        <v>325000</v>
      </c>
      <c r="DA306" s="633">
        <v>0.0</v>
      </c>
      <c r="DB306" s="633">
        <f t="shared" si="23"/>
        <v>162500</v>
      </c>
      <c r="DC306" s="632">
        <f t="shared" si="24"/>
        <v>162500</v>
      </c>
      <c r="DD306" s="633">
        <v>0.0</v>
      </c>
      <c r="DE306" s="632">
        <f t="shared" si="25"/>
        <v>162500</v>
      </c>
      <c r="DF306" s="632">
        <f t="shared" si="26"/>
        <v>0</v>
      </c>
    </row>
    <row r="307" hidden="1">
      <c r="A307" s="643">
        <v>6816629.0</v>
      </c>
      <c r="B307" s="635" t="s">
        <v>30045</v>
      </c>
      <c r="C307" s="636" t="s">
        <v>399</v>
      </c>
      <c r="D307" s="637">
        <v>45768.70856481481</v>
      </c>
      <c r="E307" s="637">
        <v>45768.7091087963</v>
      </c>
      <c r="F307" s="637">
        <v>45768.710011574076</v>
      </c>
      <c r="G307" s="636"/>
      <c r="H307" s="636" t="s">
        <v>770</v>
      </c>
      <c r="I307" s="636" t="s">
        <v>30046</v>
      </c>
      <c r="J307" s="636">
        <v>36.0</v>
      </c>
      <c r="K307" s="639">
        <v>798000.0</v>
      </c>
      <c r="L307" s="636" t="s">
        <v>28188</v>
      </c>
      <c r="M307" s="640" t="s">
        <v>30047</v>
      </c>
      <c r="N307" s="636" t="s">
        <v>30048</v>
      </c>
      <c r="O307" s="636" t="s">
        <v>30049</v>
      </c>
      <c r="P307" s="636" t="s">
        <v>30050</v>
      </c>
      <c r="Q307" s="636" t="s">
        <v>30046</v>
      </c>
      <c r="R307" s="222"/>
      <c r="S307" s="641">
        <v>45776.0</v>
      </c>
      <c r="T307" s="631" t="s">
        <v>28280</v>
      </c>
      <c r="U307" s="633">
        <v>788000.0</v>
      </c>
      <c r="V307" s="633">
        <v>788000.0</v>
      </c>
      <c r="W307" s="629"/>
      <c r="X307" s="222"/>
      <c r="Y307" s="222"/>
      <c r="Z307" s="222"/>
      <c r="AA307" s="222"/>
      <c r="AB307" s="222"/>
      <c r="AC307" s="222"/>
      <c r="AD307" s="222"/>
      <c r="AE307" s="222"/>
      <c r="AF307" s="222"/>
      <c r="AG307" s="222"/>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c r="BL307" s="630">
        <f t="shared" si="1"/>
        <v>788000</v>
      </c>
      <c r="BM307" s="222"/>
      <c r="BN307" s="222"/>
      <c r="BO307" s="222"/>
      <c r="BP307" s="222"/>
      <c r="BQ307" s="222"/>
      <c r="BR307" s="222"/>
      <c r="BS307" s="222"/>
      <c r="BT307" s="639">
        <v>798000.0</v>
      </c>
      <c r="BU307" s="222"/>
      <c r="BV307" s="632">
        <f t="shared" si="2"/>
        <v>798000</v>
      </c>
      <c r="BW307" s="633">
        <v>0.0</v>
      </c>
      <c r="BX307" s="633">
        <f t="shared" si="3"/>
        <v>66500</v>
      </c>
      <c r="BY307" s="632">
        <f t="shared" si="4"/>
        <v>731500</v>
      </c>
      <c r="BZ307" s="633">
        <v>0.0</v>
      </c>
      <c r="CA307" s="633">
        <f t="shared" si="5"/>
        <v>66500</v>
      </c>
      <c r="CB307" s="632">
        <f t="shared" si="6"/>
        <v>665000</v>
      </c>
      <c r="CC307" s="633">
        <v>0.0</v>
      </c>
      <c r="CD307" s="633">
        <f t="shared" si="7"/>
        <v>66500</v>
      </c>
      <c r="CE307" s="632">
        <f t="shared" si="8"/>
        <v>598500</v>
      </c>
      <c r="CF307" s="633">
        <v>0.0</v>
      </c>
      <c r="CG307" s="633">
        <f t="shared" si="9"/>
        <v>66500</v>
      </c>
      <c r="CH307" s="632">
        <f t="shared" si="10"/>
        <v>532000</v>
      </c>
      <c r="CI307" s="633">
        <v>0.0</v>
      </c>
      <c r="CJ307" s="633">
        <f t="shared" si="11"/>
        <v>66500</v>
      </c>
      <c r="CK307" s="632">
        <f t="shared" si="12"/>
        <v>465500</v>
      </c>
      <c r="CL307" s="633">
        <v>0.0</v>
      </c>
      <c r="CM307" s="633">
        <f t="shared" si="13"/>
        <v>66500</v>
      </c>
      <c r="CN307" s="632">
        <f t="shared" si="14"/>
        <v>399000</v>
      </c>
      <c r="CO307" s="633">
        <v>0.0</v>
      </c>
      <c r="CP307" s="633">
        <f t="shared" si="15"/>
        <v>66500</v>
      </c>
      <c r="CQ307" s="632">
        <f t="shared" si="16"/>
        <v>332500</v>
      </c>
      <c r="CR307" s="633">
        <v>0.0</v>
      </c>
      <c r="CS307" s="633">
        <f t="shared" si="17"/>
        <v>66500</v>
      </c>
      <c r="CT307" s="632">
        <f t="shared" si="18"/>
        <v>266000</v>
      </c>
      <c r="CU307" s="633">
        <v>0.0</v>
      </c>
      <c r="CV307" s="633">
        <f t="shared" si="19"/>
        <v>66500</v>
      </c>
      <c r="CW307" s="632">
        <f t="shared" si="20"/>
        <v>199500</v>
      </c>
      <c r="CX307" s="633">
        <v>0.0</v>
      </c>
      <c r="CY307" s="633">
        <f t="shared" si="21"/>
        <v>66500</v>
      </c>
      <c r="CZ307" s="632">
        <f t="shared" si="22"/>
        <v>133000</v>
      </c>
      <c r="DA307" s="633">
        <v>0.0</v>
      </c>
      <c r="DB307" s="633">
        <f t="shared" si="23"/>
        <v>66500</v>
      </c>
      <c r="DC307" s="632">
        <f t="shared" si="24"/>
        <v>66500</v>
      </c>
      <c r="DD307" s="633">
        <v>0.0</v>
      </c>
      <c r="DE307" s="632">
        <f t="shared" si="25"/>
        <v>66500</v>
      </c>
      <c r="DF307" s="632">
        <f t="shared" si="26"/>
        <v>0</v>
      </c>
    </row>
    <row r="308" hidden="1">
      <c r="A308" s="643">
        <v>6816832.0</v>
      </c>
      <c r="B308" s="635" t="s">
        <v>30051</v>
      </c>
      <c r="C308" s="636" t="s">
        <v>399</v>
      </c>
      <c r="D308" s="637">
        <v>45768.72450231481</v>
      </c>
      <c r="E308" s="637">
        <v>45768.72767361111</v>
      </c>
      <c r="F308" s="637">
        <v>45768.72791666666</v>
      </c>
      <c r="G308" s="636"/>
      <c r="H308" s="636" t="s">
        <v>643</v>
      </c>
      <c r="I308" s="636" t="s">
        <v>30052</v>
      </c>
      <c r="J308" s="636">
        <v>36.0</v>
      </c>
      <c r="K308" s="639">
        <v>798000.0</v>
      </c>
      <c r="L308" s="636" t="s">
        <v>28188</v>
      </c>
      <c r="M308" s="640" t="s">
        <v>30053</v>
      </c>
      <c r="N308" s="636" t="s">
        <v>30054</v>
      </c>
      <c r="O308" s="636" t="s">
        <v>30055</v>
      </c>
      <c r="P308" s="636" t="s">
        <v>30056</v>
      </c>
      <c r="Q308" s="636" t="s">
        <v>30057</v>
      </c>
      <c r="R308" s="222"/>
      <c r="S308" s="222"/>
      <c r="T308" s="222"/>
      <c r="U308" s="628"/>
      <c r="V308" s="222"/>
      <c r="W308" s="629"/>
      <c r="X308" s="222"/>
      <c r="Y308" s="222"/>
      <c r="Z308" s="222"/>
      <c r="AA308" s="222"/>
      <c r="AB308" s="222"/>
      <c r="AC308" s="222"/>
      <c r="AD308" s="222"/>
      <c r="AE308" s="222"/>
      <c r="AF308" s="222"/>
      <c r="AG308" s="222"/>
      <c r="AH308" s="222"/>
      <c r="AI308" s="222"/>
      <c r="AJ308" s="222"/>
      <c r="AK308" s="222"/>
      <c r="AL308" s="222"/>
      <c r="AM308" s="222"/>
      <c r="AN308" s="222"/>
      <c r="AO308" s="222"/>
      <c r="AP308" s="222"/>
      <c r="AQ308" s="222"/>
      <c r="AR308" s="222"/>
      <c r="AS308" s="222"/>
      <c r="AT308" s="222"/>
      <c r="AU308" s="222"/>
      <c r="AV308" s="222"/>
      <c r="AW308" s="222"/>
      <c r="AX308" s="222"/>
      <c r="AY308" s="222"/>
      <c r="AZ308" s="222"/>
      <c r="BA308" s="222"/>
      <c r="BB308" s="222"/>
      <c r="BC308" s="222"/>
      <c r="BD308" s="222"/>
      <c r="BE308" s="222"/>
      <c r="BF308" s="222"/>
      <c r="BG308" s="222"/>
      <c r="BH308" s="222"/>
      <c r="BI308" s="222"/>
      <c r="BJ308" s="222"/>
      <c r="BK308" s="222"/>
      <c r="BL308" s="630">
        <f t="shared" si="1"/>
        <v>0</v>
      </c>
      <c r="BM308" s="222"/>
      <c r="BN308" s="222"/>
      <c r="BO308" s="222"/>
      <c r="BP308" s="222"/>
      <c r="BQ308" s="222"/>
      <c r="BR308" s="631" t="s">
        <v>16</v>
      </c>
      <c r="BS308" s="222"/>
      <c r="BT308" s="639">
        <v>798000.0</v>
      </c>
      <c r="BU308" s="222"/>
      <c r="BV308" s="632">
        <f t="shared" si="2"/>
        <v>798000</v>
      </c>
      <c r="BW308" s="633">
        <v>0.0</v>
      </c>
      <c r="BX308" s="633">
        <f t="shared" si="3"/>
        <v>66500</v>
      </c>
      <c r="BY308" s="632">
        <f t="shared" si="4"/>
        <v>731500</v>
      </c>
      <c r="BZ308" s="633">
        <v>0.0</v>
      </c>
      <c r="CA308" s="633">
        <f t="shared" si="5"/>
        <v>66500</v>
      </c>
      <c r="CB308" s="632">
        <f t="shared" si="6"/>
        <v>665000</v>
      </c>
      <c r="CC308" s="633">
        <v>0.0</v>
      </c>
      <c r="CD308" s="633">
        <f t="shared" si="7"/>
        <v>66500</v>
      </c>
      <c r="CE308" s="632">
        <f t="shared" si="8"/>
        <v>598500</v>
      </c>
      <c r="CF308" s="633">
        <v>0.0</v>
      </c>
      <c r="CG308" s="633">
        <f t="shared" si="9"/>
        <v>66500</v>
      </c>
      <c r="CH308" s="632">
        <f t="shared" si="10"/>
        <v>532000</v>
      </c>
      <c r="CI308" s="633">
        <v>0.0</v>
      </c>
      <c r="CJ308" s="633">
        <f t="shared" si="11"/>
        <v>66500</v>
      </c>
      <c r="CK308" s="632">
        <f t="shared" si="12"/>
        <v>465500</v>
      </c>
      <c r="CL308" s="633">
        <v>0.0</v>
      </c>
      <c r="CM308" s="633">
        <f t="shared" si="13"/>
        <v>66500</v>
      </c>
      <c r="CN308" s="632">
        <f t="shared" si="14"/>
        <v>399000</v>
      </c>
      <c r="CO308" s="633">
        <v>0.0</v>
      </c>
      <c r="CP308" s="633">
        <f t="shared" si="15"/>
        <v>66500</v>
      </c>
      <c r="CQ308" s="632">
        <f t="shared" si="16"/>
        <v>332500</v>
      </c>
      <c r="CR308" s="633">
        <v>0.0</v>
      </c>
      <c r="CS308" s="633">
        <f t="shared" si="17"/>
        <v>66500</v>
      </c>
      <c r="CT308" s="632">
        <f t="shared" si="18"/>
        <v>266000</v>
      </c>
      <c r="CU308" s="633">
        <v>0.0</v>
      </c>
      <c r="CV308" s="633">
        <f t="shared" si="19"/>
        <v>66500</v>
      </c>
      <c r="CW308" s="632">
        <f t="shared" si="20"/>
        <v>199500</v>
      </c>
      <c r="CX308" s="633">
        <v>0.0</v>
      </c>
      <c r="CY308" s="633">
        <f t="shared" si="21"/>
        <v>66500</v>
      </c>
      <c r="CZ308" s="632">
        <f t="shared" si="22"/>
        <v>133000</v>
      </c>
      <c r="DA308" s="633">
        <v>0.0</v>
      </c>
      <c r="DB308" s="633">
        <f t="shared" si="23"/>
        <v>66500</v>
      </c>
      <c r="DC308" s="632">
        <f t="shared" si="24"/>
        <v>66500</v>
      </c>
      <c r="DD308" s="633">
        <v>0.0</v>
      </c>
      <c r="DE308" s="632">
        <f t="shared" si="25"/>
        <v>66500</v>
      </c>
      <c r="DF308" s="632">
        <f t="shared" si="26"/>
        <v>0</v>
      </c>
    </row>
    <row r="309" hidden="1">
      <c r="A309" s="643">
        <v>6817038.0</v>
      </c>
      <c r="B309" s="635" t="s">
        <v>30058</v>
      </c>
      <c r="C309" s="636" t="s">
        <v>399</v>
      </c>
      <c r="D309" s="637">
        <v>45768.739432870374</v>
      </c>
      <c r="E309" s="637">
        <v>45768.74023148148</v>
      </c>
      <c r="F309" s="637">
        <v>45768.74065972222</v>
      </c>
      <c r="G309" s="636"/>
      <c r="H309" s="636" t="s">
        <v>424</v>
      </c>
      <c r="I309" s="636" t="s">
        <v>30059</v>
      </c>
      <c r="J309" s="636">
        <v>36.0</v>
      </c>
      <c r="K309" s="639">
        <v>798000.0</v>
      </c>
      <c r="L309" s="636" t="s">
        <v>28188</v>
      </c>
      <c r="M309" s="640" t="s">
        <v>30060</v>
      </c>
      <c r="N309" s="636" t="s">
        <v>27370</v>
      </c>
      <c r="O309" s="636" t="s">
        <v>30061</v>
      </c>
      <c r="P309" s="636" t="s">
        <v>30062</v>
      </c>
      <c r="Q309" s="636" t="s">
        <v>30063</v>
      </c>
      <c r="R309" s="222"/>
      <c r="S309" s="222"/>
      <c r="T309" s="222"/>
      <c r="U309" s="628"/>
      <c r="V309" s="222"/>
      <c r="W309" s="629"/>
      <c r="X309" s="222"/>
      <c r="Y309" s="222"/>
      <c r="Z309" s="222"/>
      <c r="AA309" s="222"/>
      <c r="AB309" s="222"/>
      <c r="AC309" s="222"/>
      <c r="AD309" s="222"/>
      <c r="AE309" s="222"/>
      <c r="AF309" s="222"/>
      <c r="AG309" s="222"/>
      <c r="AH309" s="222"/>
      <c r="AI309" s="222"/>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c r="BL309" s="630">
        <f t="shared" si="1"/>
        <v>0</v>
      </c>
      <c r="BM309" s="222"/>
      <c r="BN309" s="631" t="s">
        <v>76</v>
      </c>
      <c r="BP309" s="222"/>
      <c r="BQ309" s="222"/>
      <c r="BR309" s="222"/>
      <c r="BS309" s="222"/>
      <c r="BT309" s="639">
        <v>798000.0</v>
      </c>
      <c r="BU309" s="222"/>
      <c r="BV309" s="632">
        <f t="shared" si="2"/>
        <v>798000</v>
      </c>
      <c r="BW309" s="632">
        <f>BV309</f>
        <v>798000</v>
      </c>
      <c r="BX309" s="633">
        <f t="shared" si="3"/>
        <v>0</v>
      </c>
      <c r="BY309" s="632">
        <f t="shared" si="4"/>
        <v>0</v>
      </c>
      <c r="BZ309" s="633">
        <v>0.0</v>
      </c>
      <c r="CA309" s="633">
        <f t="shared" si="5"/>
        <v>0</v>
      </c>
      <c r="CB309" s="632">
        <f t="shared" si="6"/>
        <v>0</v>
      </c>
      <c r="CC309" s="633">
        <v>0.0</v>
      </c>
      <c r="CD309" s="633">
        <f t="shared" si="7"/>
        <v>0</v>
      </c>
      <c r="CE309" s="632">
        <f t="shared" si="8"/>
        <v>0</v>
      </c>
      <c r="CF309" s="633">
        <v>0.0</v>
      </c>
      <c r="CG309" s="633">
        <f t="shared" si="9"/>
        <v>0</v>
      </c>
      <c r="CH309" s="632">
        <f t="shared" si="10"/>
        <v>0</v>
      </c>
      <c r="CI309" s="633">
        <v>0.0</v>
      </c>
      <c r="CJ309" s="633">
        <f t="shared" si="11"/>
        <v>0</v>
      </c>
      <c r="CK309" s="632">
        <f t="shared" si="12"/>
        <v>0</v>
      </c>
      <c r="CL309" s="633">
        <v>0.0</v>
      </c>
      <c r="CM309" s="633">
        <f t="shared" si="13"/>
        <v>0</v>
      </c>
      <c r="CN309" s="632">
        <f t="shared" si="14"/>
        <v>0</v>
      </c>
      <c r="CO309" s="633">
        <v>0.0</v>
      </c>
      <c r="CP309" s="633">
        <f t="shared" si="15"/>
        <v>0</v>
      </c>
      <c r="CQ309" s="632">
        <f t="shared" si="16"/>
        <v>0</v>
      </c>
      <c r="CR309" s="633">
        <v>0.0</v>
      </c>
      <c r="CS309" s="633">
        <f t="shared" si="17"/>
        <v>0</v>
      </c>
      <c r="CT309" s="632">
        <f t="shared" si="18"/>
        <v>0</v>
      </c>
      <c r="CU309" s="633">
        <v>0.0</v>
      </c>
      <c r="CV309" s="633">
        <f t="shared" si="19"/>
        <v>0</v>
      </c>
      <c r="CW309" s="632">
        <f t="shared" si="20"/>
        <v>0</v>
      </c>
      <c r="CX309" s="633">
        <v>0.0</v>
      </c>
      <c r="CY309" s="633">
        <f t="shared" si="21"/>
        <v>0</v>
      </c>
      <c r="CZ309" s="632">
        <f t="shared" si="22"/>
        <v>0</v>
      </c>
      <c r="DA309" s="633">
        <v>0.0</v>
      </c>
      <c r="DB309" s="633">
        <f t="shared" si="23"/>
        <v>0</v>
      </c>
      <c r="DC309" s="632">
        <f t="shared" si="24"/>
        <v>0</v>
      </c>
      <c r="DD309" s="633">
        <v>0.0</v>
      </c>
      <c r="DE309" s="632">
        <f t="shared" si="25"/>
        <v>0</v>
      </c>
      <c r="DF309" s="632">
        <f t="shared" si="26"/>
        <v>0</v>
      </c>
    </row>
    <row r="310" hidden="1">
      <c r="A310" s="643">
        <v>6818559.0</v>
      </c>
      <c r="B310" s="635" t="s">
        <v>30064</v>
      </c>
      <c r="C310" s="636" t="s">
        <v>399</v>
      </c>
      <c r="D310" s="637">
        <v>45768.8481712963</v>
      </c>
      <c r="E310" s="637">
        <v>45768.84982638889</v>
      </c>
      <c r="F310" s="637">
        <v>45768.85045138889</v>
      </c>
      <c r="G310" s="636"/>
      <c r="H310" s="636" t="s">
        <v>982</v>
      </c>
      <c r="I310" s="636" t="s">
        <v>30065</v>
      </c>
      <c r="J310" s="636"/>
      <c r="K310" s="639">
        <v>1950000.0</v>
      </c>
      <c r="L310" s="636" t="s">
        <v>28196</v>
      </c>
      <c r="M310" s="640" t="s">
        <v>30066</v>
      </c>
      <c r="N310" s="636" t="s">
        <v>30067</v>
      </c>
      <c r="O310" s="636" t="s">
        <v>30068</v>
      </c>
      <c r="P310" s="636" t="s">
        <v>30069</v>
      </c>
      <c r="Q310" s="636" t="s">
        <v>30070</v>
      </c>
      <c r="R310" s="222"/>
      <c r="S310" s="641">
        <v>45773.0</v>
      </c>
      <c r="T310" s="631" t="s">
        <v>28202</v>
      </c>
      <c r="U310" s="633">
        <v>798000.0</v>
      </c>
      <c r="V310" s="633">
        <v>762091.0</v>
      </c>
      <c r="W310" s="629"/>
      <c r="X310" s="222"/>
      <c r="Y310" s="222"/>
      <c r="Z310" s="222"/>
      <c r="AA310" s="222"/>
      <c r="AB310" s="222"/>
      <c r="AC310" s="222"/>
      <c r="AD310" s="222"/>
      <c r="AE310" s="222"/>
      <c r="AF310" s="222"/>
      <c r="AG310" s="222"/>
      <c r="AH310" s="222"/>
      <c r="AI310" s="222"/>
      <c r="AJ310" s="222"/>
      <c r="AK310" s="222"/>
      <c r="AL310" s="222"/>
      <c r="AM310" s="222"/>
      <c r="AN310" s="222"/>
      <c r="AO310" s="222"/>
      <c r="AP310" s="222"/>
      <c r="AQ310" s="222"/>
      <c r="AR310" s="222"/>
      <c r="AS310" s="222"/>
      <c r="AT310" s="222"/>
      <c r="AU310" s="222"/>
      <c r="AV310" s="222"/>
      <c r="AW310" s="222"/>
      <c r="AX310" s="222"/>
      <c r="AY310" s="222"/>
      <c r="AZ310" s="222"/>
      <c r="BA310" s="222"/>
      <c r="BB310" s="222"/>
      <c r="BC310" s="222"/>
      <c r="BD310" s="222"/>
      <c r="BE310" s="222"/>
      <c r="BF310" s="222"/>
      <c r="BG310" s="222"/>
      <c r="BH310" s="222"/>
      <c r="BI310" s="222"/>
      <c r="BJ310" s="222"/>
      <c r="BK310" s="222"/>
      <c r="BL310" s="630">
        <f t="shared" si="1"/>
        <v>798000</v>
      </c>
      <c r="BM310" s="222"/>
      <c r="BN310" s="222"/>
      <c r="BO310" s="222"/>
      <c r="BP310" s="222"/>
      <c r="BQ310" s="222"/>
      <c r="BR310" s="222"/>
      <c r="BS310" s="222"/>
      <c r="BT310" s="639">
        <v>1950000.0</v>
      </c>
      <c r="BU310" s="222"/>
      <c r="BV310" s="632">
        <f t="shared" si="2"/>
        <v>1950000</v>
      </c>
      <c r="BW310" s="633">
        <v>0.0</v>
      </c>
      <c r="BX310" s="633">
        <f t="shared" si="3"/>
        <v>162500</v>
      </c>
      <c r="BY310" s="632">
        <f t="shared" si="4"/>
        <v>1787500</v>
      </c>
      <c r="BZ310" s="633">
        <v>0.0</v>
      </c>
      <c r="CA310" s="633">
        <f t="shared" si="5"/>
        <v>162500</v>
      </c>
      <c r="CB310" s="632">
        <f t="shared" si="6"/>
        <v>1625000</v>
      </c>
      <c r="CC310" s="633">
        <v>0.0</v>
      </c>
      <c r="CD310" s="633">
        <f t="shared" si="7"/>
        <v>162500</v>
      </c>
      <c r="CE310" s="632">
        <f t="shared" si="8"/>
        <v>1462500</v>
      </c>
      <c r="CF310" s="633">
        <v>0.0</v>
      </c>
      <c r="CG310" s="633">
        <f t="shared" si="9"/>
        <v>162500</v>
      </c>
      <c r="CH310" s="632">
        <f t="shared" si="10"/>
        <v>1300000</v>
      </c>
      <c r="CI310" s="633">
        <v>0.0</v>
      </c>
      <c r="CJ310" s="633">
        <f t="shared" si="11"/>
        <v>162500</v>
      </c>
      <c r="CK310" s="632">
        <f t="shared" si="12"/>
        <v>1137500</v>
      </c>
      <c r="CL310" s="633">
        <v>0.0</v>
      </c>
      <c r="CM310" s="633">
        <f t="shared" si="13"/>
        <v>162500</v>
      </c>
      <c r="CN310" s="632">
        <f t="shared" si="14"/>
        <v>975000</v>
      </c>
      <c r="CO310" s="633">
        <v>0.0</v>
      </c>
      <c r="CP310" s="633">
        <f t="shared" si="15"/>
        <v>162500</v>
      </c>
      <c r="CQ310" s="632">
        <f t="shared" si="16"/>
        <v>812500</v>
      </c>
      <c r="CR310" s="633">
        <v>0.0</v>
      </c>
      <c r="CS310" s="633">
        <f t="shared" si="17"/>
        <v>162500</v>
      </c>
      <c r="CT310" s="632">
        <f t="shared" si="18"/>
        <v>650000</v>
      </c>
      <c r="CU310" s="633">
        <v>0.0</v>
      </c>
      <c r="CV310" s="633">
        <f t="shared" si="19"/>
        <v>162500</v>
      </c>
      <c r="CW310" s="632">
        <f t="shared" si="20"/>
        <v>487500</v>
      </c>
      <c r="CX310" s="633">
        <v>0.0</v>
      </c>
      <c r="CY310" s="633">
        <f t="shared" si="21"/>
        <v>162500</v>
      </c>
      <c r="CZ310" s="632">
        <f t="shared" si="22"/>
        <v>325000</v>
      </c>
      <c r="DA310" s="633">
        <v>0.0</v>
      </c>
      <c r="DB310" s="633">
        <f t="shared" si="23"/>
        <v>162500</v>
      </c>
      <c r="DC310" s="632">
        <f t="shared" si="24"/>
        <v>162500</v>
      </c>
      <c r="DD310" s="633">
        <v>0.0</v>
      </c>
      <c r="DE310" s="632">
        <f t="shared" si="25"/>
        <v>162500</v>
      </c>
      <c r="DF310" s="632">
        <f t="shared" si="26"/>
        <v>0</v>
      </c>
    </row>
    <row r="311" hidden="1">
      <c r="A311" s="643">
        <v>6818585.0</v>
      </c>
      <c r="B311" s="635" t="s">
        <v>30071</v>
      </c>
      <c r="C311" s="636" t="s">
        <v>399</v>
      </c>
      <c r="D311" s="637">
        <v>45768.860300925924</v>
      </c>
      <c r="E311" s="637">
        <v>45768.862129629626</v>
      </c>
      <c r="F311" s="637">
        <v>45768.86251157407</v>
      </c>
      <c r="G311" s="636"/>
      <c r="H311" s="636" t="s">
        <v>803</v>
      </c>
      <c r="I311" s="636" t="s">
        <v>30072</v>
      </c>
      <c r="J311" s="636">
        <v>36.0</v>
      </c>
      <c r="K311" s="639">
        <v>798000.0</v>
      </c>
      <c r="L311" s="636" t="s">
        <v>28188</v>
      </c>
      <c r="M311" s="640" t="s">
        <v>30073</v>
      </c>
      <c r="N311" s="636" t="s">
        <v>30074</v>
      </c>
      <c r="O311" s="636" t="s">
        <v>30075</v>
      </c>
      <c r="P311" s="636" t="s">
        <v>30076</v>
      </c>
      <c r="Q311" s="636" t="s">
        <v>30077</v>
      </c>
      <c r="R311" s="222"/>
      <c r="S311" s="645">
        <v>45794.0</v>
      </c>
      <c r="T311" s="631" t="s">
        <v>28886</v>
      </c>
      <c r="U311" s="646">
        <v>798000.0</v>
      </c>
      <c r="V311" s="222"/>
      <c r="W311" s="629"/>
      <c r="X311" s="222"/>
      <c r="Y311" s="222"/>
      <c r="Z311" s="222"/>
      <c r="AA311" s="222"/>
      <c r="AB311" s="222"/>
      <c r="AC311" s="222"/>
      <c r="AD311" s="222"/>
      <c r="AE311" s="222"/>
      <c r="AF311" s="222"/>
      <c r="AG311" s="222"/>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c r="BL311" s="630">
        <f t="shared" si="1"/>
        <v>798000</v>
      </c>
      <c r="BM311" s="222"/>
      <c r="BN311" s="222"/>
      <c r="BO311" s="222"/>
      <c r="BP311" s="222"/>
      <c r="BQ311" s="222"/>
      <c r="BR311" s="222"/>
      <c r="BS311" s="222"/>
      <c r="BT311" s="639">
        <v>798000.0</v>
      </c>
      <c r="BU311" s="222"/>
      <c r="BV311" s="632">
        <f t="shared" si="2"/>
        <v>798000</v>
      </c>
      <c r="BW311" s="633">
        <v>0.0</v>
      </c>
      <c r="BX311" s="633">
        <f t="shared" si="3"/>
        <v>66500</v>
      </c>
      <c r="BY311" s="632">
        <f t="shared" si="4"/>
        <v>731500</v>
      </c>
      <c r="BZ311" s="633">
        <v>0.0</v>
      </c>
      <c r="CA311" s="633">
        <f t="shared" si="5"/>
        <v>66500</v>
      </c>
      <c r="CB311" s="632">
        <f t="shared" si="6"/>
        <v>665000</v>
      </c>
      <c r="CC311" s="633">
        <v>0.0</v>
      </c>
      <c r="CD311" s="633">
        <f t="shared" si="7"/>
        <v>66500</v>
      </c>
      <c r="CE311" s="632">
        <f t="shared" si="8"/>
        <v>598500</v>
      </c>
      <c r="CF311" s="633">
        <v>0.0</v>
      </c>
      <c r="CG311" s="633">
        <f t="shared" si="9"/>
        <v>66500</v>
      </c>
      <c r="CH311" s="632">
        <f t="shared" si="10"/>
        <v>532000</v>
      </c>
      <c r="CI311" s="633">
        <v>0.0</v>
      </c>
      <c r="CJ311" s="633">
        <f t="shared" si="11"/>
        <v>66500</v>
      </c>
      <c r="CK311" s="632">
        <f t="shared" si="12"/>
        <v>465500</v>
      </c>
      <c r="CL311" s="633">
        <v>0.0</v>
      </c>
      <c r="CM311" s="633">
        <f t="shared" si="13"/>
        <v>66500</v>
      </c>
      <c r="CN311" s="632">
        <f t="shared" si="14"/>
        <v>399000</v>
      </c>
      <c r="CO311" s="633">
        <v>0.0</v>
      </c>
      <c r="CP311" s="633">
        <f t="shared" si="15"/>
        <v>66500</v>
      </c>
      <c r="CQ311" s="632">
        <f t="shared" si="16"/>
        <v>332500</v>
      </c>
      <c r="CR311" s="633">
        <v>0.0</v>
      </c>
      <c r="CS311" s="633">
        <f t="shared" si="17"/>
        <v>66500</v>
      </c>
      <c r="CT311" s="632">
        <f t="shared" si="18"/>
        <v>266000</v>
      </c>
      <c r="CU311" s="633">
        <v>0.0</v>
      </c>
      <c r="CV311" s="633">
        <f t="shared" si="19"/>
        <v>66500</v>
      </c>
      <c r="CW311" s="632">
        <f t="shared" si="20"/>
        <v>199500</v>
      </c>
      <c r="CX311" s="633">
        <v>0.0</v>
      </c>
      <c r="CY311" s="633">
        <f t="shared" si="21"/>
        <v>66500</v>
      </c>
      <c r="CZ311" s="632">
        <f t="shared" si="22"/>
        <v>133000</v>
      </c>
      <c r="DA311" s="633">
        <v>0.0</v>
      </c>
      <c r="DB311" s="633">
        <f t="shared" si="23"/>
        <v>66500</v>
      </c>
      <c r="DC311" s="632">
        <f t="shared" si="24"/>
        <v>66500</v>
      </c>
      <c r="DD311" s="633">
        <v>0.0</v>
      </c>
      <c r="DE311" s="632">
        <f t="shared" si="25"/>
        <v>66500</v>
      </c>
      <c r="DF311" s="632">
        <f t="shared" si="26"/>
        <v>0</v>
      </c>
    </row>
    <row r="312" hidden="1">
      <c r="A312" s="643">
        <v>6818716.0</v>
      </c>
      <c r="B312" s="635" t="s">
        <v>30078</v>
      </c>
      <c r="C312" s="636" t="s">
        <v>399</v>
      </c>
      <c r="D312" s="637">
        <v>45768.88868055555</v>
      </c>
      <c r="E312" s="637">
        <v>45768.88936342593</v>
      </c>
      <c r="F312" s="637">
        <v>45768.88993055555</v>
      </c>
      <c r="G312" s="636"/>
      <c r="H312" s="636" t="s">
        <v>742</v>
      </c>
      <c r="I312" s="636" t="s">
        <v>30079</v>
      </c>
      <c r="J312" s="636">
        <v>60.0</v>
      </c>
      <c r="K312" s="639">
        <v>1182000.0</v>
      </c>
      <c r="L312" s="636" t="s">
        <v>28196</v>
      </c>
      <c r="M312" s="640" t="s">
        <v>30080</v>
      </c>
      <c r="N312" s="636" t="s">
        <v>26966</v>
      </c>
      <c r="O312" s="636" t="s">
        <v>30081</v>
      </c>
      <c r="P312" s="636" t="s">
        <v>30082</v>
      </c>
      <c r="Q312" s="636" t="s">
        <v>30083</v>
      </c>
      <c r="R312" s="222"/>
      <c r="S312" s="222"/>
      <c r="T312" s="222"/>
      <c r="U312" s="628"/>
      <c r="V312" s="222"/>
      <c r="W312" s="629"/>
      <c r="X312" s="222"/>
      <c r="Y312" s="222"/>
      <c r="Z312" s="222"/>
      <c r="AA312" s="222"/>
      <c r="AB312" s="222"/>
      <c r="AC312" s="222"/>
      <c r="AD312" s="222"/>
      <c r="AE312" s="222"/>
      <c r="AF312" s="222"/>
      <c r="AG312" s="222"/>
      <c r="AH312" s="222"/>
      <c r="AI312" s="222"/>
      <c r="AJ312" s="222"/>
      <c r="AK312" s="222"/>
      <c r="AL312" s="222"/>
      <c r="AM312" s="222"/>
      <c r="AN312" s="222"/>
      <c r="AO312" s="222"/>
      <c r="AP312" s="222"/>
      <c r="AQ312" s="222"/>
      <c r="AR312" s="222"/>
      <c r="AS312" s="222"/>
      <c r="AT312" s="222"/>
      <c r="AU312" s="222"/>
      <c r="AV312" s="222"/>
      <c r="AW312" s="222"/>
      <c r="AX312" s="222"/>
      <c r="AY312" s="222"/>
      <c r="AZ312" s="222"/>
      <c r="BA312" s="222"/>
      <c r="BB312" s="222"/>
      <c r="BC312" s="222"/>
      <c r="BD312" s="222"/>
      <c r="BE312" s="222"/>
      <c r="BF312" s="222"/>
      <c r="BG312" s="222"/>
      <c r="BH312" s="222"/>
      <c r="BI312" s="222"/>
      <c r="BJ312" s="222"/>
      <c r="BK312" s="222"/>
      <c r="BL312" s="630">
        <f t="shared" si="1"/>
        <v>0</v>
      </c>
      <c r="BM312" s="222"/>
      <c r="BN312" s="222"/>
      <c r="BO312" s="631" t="s">
        <v>102</v>
      </c>
      <c r="BQ312" s="222"/>
      <c r="BR312" s="222"/>
      <c r="BS312" s="222"/>
      <c r="BT312" s="639">
        <v>1182000.0</v>
      </c>
      <c r="BU312" s="222"/>
      <c r="BV312" s="632">
        <f t="shared" si="2"/>
        <v>1182000</v>
      </c>
      <c r="BW312" s="632">
        <f t="shared" ref="BW312:BW314" si="55">BV312</f>
        <v>1182000</v>
      </c>
      <c r="BX312" s="633">
        <f t="shared" si="3"/>
        <v>0</v>
      </c>
      <c r="BY312" s="632">
        <f t="shared" si="4"/>
        <v>0</v>
      </c>
      <c r="BZ312" s="633">
        <v>0.0</v>
      </c>
      <c r="CA312" s="633">
        <f t="shared" si="5"/>
        <v>0</v>
      </c>
      <c r="CB312" s="632">
        <f t="shared" si="6"/>
        <v>0</v>
      </c>
      <c r="CC312" s="633">
        <v>0.0</v>
      </c>
      <c r="CD312" s="633">
        <f t="shared" si="7"/>
        <v>0</v>
      </c>
      <c r="CE312" s="632">
        <f t="shared" si="8"/>
        <v>0</v>
      </c>
      <c r="CF312" s="633">
        <v>0.0</v>
      </c>
      <c r="CG312" s="633">
        <f t="shared" si="9"/>
        <v>0</v>
      </c>
      <c r="CH312" s="632">
        <f t="shared" si="10"/>
        <v>0</v>
      </c>
      <c r="CI312" s="633">
        <v>0.0</v>
      </c>
      <c r="CJ312" s="633">
        <f t="shared" si="11"/>
        <v>0</v>
      </c>
      <c r="CK312" s="632">
        <f t="shared" si="12"/>
        <v>0</v>
      </c>
      <c r="CL312" s="633">
        <v>0.0</v>
      </c>
      <c r="CM312" s="633">
        <f t="shared" si="13"/>
        <v>0</v>
      </c>
      <c r="CN312" s="632">
        <f t="shared" si="14"/>
        <v>0</v>
      </c>
      <c r="CO312" s="633">
        <v>0.0</v>
      </c>
      <c r="CP312" s="633">
        <f t="shared" si="15"/>
        <v>0</v>
      </c>
      <c r="CQ312" s="632">
        <f t="shared" si="16"/>
        <v>0</v>
      </c>
      <c r="CR312" s="633">
        <v>0.0</v>
      </c>
      <c r="CS312" s="633">
        <f t="shared" si="17"/>
        <v>0</v>
      </c>
      <c r="CT312" s="632">
        <f t="shared" si="18"/>
        <v>0</v>
      </c>
      <c r="CU312" s="633">
        <v>0.0</v>
      </c>
      <c r="CV312" s="633">
        <f t="shared" si="19"/>
        <v>0</v>
      </c>
      <c r="CW312" s="632">
        <f t="shared" si="20"/>
        <v>0</v>
      </c>
      <c r="CX312" s="633">
        <v>0.0</v>
      </c>
      <c r="CY312" s="633">
        <f t="shared" si="21"/>
        <v>0</v>
      </c>
      <c r="CZ312" s="632">
        <f t="shared" si="22"/>
        <v>0</v>
      </c>
      <c r="DA312" s="633">
        <v>0.0</v>
      </c>
      <c r="DB312" s="633">
        <f t="shared" si="23"/>
        <v>0</v>
      </c>
      <c r="DC312" s="632">
        <f t="shared" si="24"/>
        <v>0</v>
      </c>
      <c r="DD312" s="633">
        <v>0.0</v>
      </c>
      <c r="DE312" s="632">
        <f t="shared" si="25"/>
        <v>0</v>
      </c>
      <c r="DF312" s="632">
        <f t="shared" si="26"/>
        <v>0</v>
      </c>
    </row>
    <row r="313" hidden="1">
      <c r="A313" s="643">
        <v>6818725.0</v>
      </c>
      <c r="B313" s="635" t="s">
        <v>30084</v>
      </c>
      <c r="C313" s="636" t="s">
        <v>399</v>
      </c>
      <c r="D313" s="637">
        <v>45768.871782407405</v>
      </c>
      <c r="E313" s="637">
        <v>45768.87297453704</v>
      </c>
      <c r="F313" s="637">
        <v>45768.87320601852</v>
      </c>
      <c r="G313" s="636"/>
      <c r="H313" s="636" t="s">
        <v>424</v>
      </c>
      <c r="I313" s="636" t="s">
        <v>30085</v>
      </c>
      <c r="J313" s="636">
        <v>36.0</v>
      </c>
      <c r="K313" s="639">
        <v>798000.0</v>
      </c>
      <c r="L313" s="636" t="s">
        <v>28188</v>
      </c>
      <c r="M313" s="640" t="s">
        <v>30086</v>
      </c>
      <c r="N313" s="636" t="s">
        <v>28816</v>
      </c>
      <c r="O313" s="636" t="s">
        <v>30087</v>
      </c>
      <c r="P313" s="636" t="s">
        <v>30088</v>
      </c>
      <c r="Q313" s="636" t="s">
        <v>30087</v>
      </c>
      <c r="R313" s="222"/>
      <c r="S313" s="222"/>
      <c r="T313" s="222"/>
      <c r="U313" s="628"/>
      <c r="V313" s="222"/>
      <c r="W313" s="629"/>
      <c r="X313" s="222"/>
      <c r="Y313" s="222"/>
      <c r="Z313" s="222"/>
      <c r="AA313" s="222"/>
      <c r="AB313" s="222"/>
      <c r="AC313" s="222"/>
      <c r="AD313" s="222"/>
      <c r="AE313" s="222"/>
      <c r="AF313" s="222"/>
      <c r="AG313" s="222"/>
      <c r="AH313" s="222"/>
      <c r="AI313" s="222"/>
      <c r="AJ313" s="222"/>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c r="BL313" s="630">
        <f t="shared" si="1"/>
        <v>0</v>
      </c>
      <c r="BM313" s="222"/>
      <c r="BN313" s="631" t="s">
        <v>76</v>
      </c>
      <c r="BP313" s="222"/>
      <c r="BQ313" s="222"/>
      <c r="BR313" s="222"/>
      <c r="BS313" s="222"/>
      <c r="BT313" s="639">
        <v>798000.0</v>
      </c>
      <c r="BU313" s="222"/>
      <c r="BV313" s="632">
        <f t="shared" si="2"/>
        <v>798000</v>
      </c>
      <c r="BW313" s="632">
        <f t="shared" si="55"/>
        <v>798000</v>
      </c>
      <c r="BX313" s="633">
        <f t="shared" si="3"/>
        <v>0</v>
      </c>
      <c r="BY313" s="632">
        <f t="shared" si="4"/>
        <v>0</v>
      </c>
      <c r="BZ313" s="633">
        <v>0.0</v>
      </c>
      <c r="CA313" s="633">
        <f t="shared" si="5"/>
        <v>0</v>
      </c>
      <c r="CB313" s="632">
        <f t="shared" si="6"/>
        <v>0</v>
      </c>
      <c r="CC313" s="633">
        <v>0.0</v>
      </c>
      <c r="CD313" s="633">
        <f t="shared" si="7"/>
        <v>0</v>
      </c>
      <c r="CE313" s="632">
        <f t="shared" si="8"/>
        <v>0</v>
      </c>
      <c r="CF313" s="633">
        <v>0.0</v>
      </c>
      <c r="CG313" s="633">
        <f t="shared" si="9"/>
        <v>0</v>
      </c>
      <c r="CH313" s="632">
        <f t="shared" si="10"/>
        <v>0</v>
      </c>
      <c r="CI313" s="633">
        <v>0.0</v>
      </c>
      <c r="CJ313" s="633">
        <f t="shared" si="11"/>
        <v>0</v>
      </c>
      <c r="CK313" s="632">
        <f t="shared" si="12"/>
        <v>0</v>
      </c>
      <c r="CL313" s="633">
        <v>0.0</v>
      </c>
      <c r="CM313" s="633">
        <f t="shared" si="13"/>
        <v>0</v>
      </c>
      <c r="CN313" s="632">
        <f t="shared" si="14"/>
        <v>0</v>
      </c>
      <c r="CO313" s="633">
        <v>0.0</v>
      </c>
      <c r="CP313" s="633">
        <f t="shared" si="15"/>
        <v>0</v>
      </c>
      <c r="CQ313" s="632">
        <f t="shared" si="16"/>
        <v>0</v>
      </c>
      <c r="CR313" s="633">
        <v>0.0</v>
      </c>
      <c r="CS313" s="633">
        <f t="shared" si="17"/>
        <v>0</v>
      </c>
      <c r="CT313" s="632">
        <f t="shared" si="18"/>
        <v>0</v>
      </c>
      <c r="CU313" s="633">
        <v>0.0</v>
      </c>
      <c r="CV313" s="633">
        <f t="shared" si="19"/>
        <v>0</v>
      </c>
      <c r="CW313" s="632">
        <f t="shared" si="20"/>
        <v>0</v>
      </c>
      <c r="CX313" s="633">
        <v>0.0</v>
      </c>
      <c r="CY313" s="633">
        <f t="shared" si="21"/>
        <v>0</v>
      </c>
      <c r="CZ313" s="632">
        <f t="shared" si="22"/>
        <v>0</v>
      </c>
      <c r="DA313" s="633">
        <v>0.0</v>
      </c>
      <c r="DB313" s="633">
        <f t="shared" si="23"/>
        <v>0</v>
      </c>
      <c r="DC313" s="632">
        <f t="shared" si="24"/>
        <v>0</v>
      </c>
      <c r="DD313" s="633">
        <v>0.0</v>
      </c>
      <c r="DE313" s="632">
        <f t="shared" si="25"/>
        <v>0</v>
      </c>
      <c r="DF313" s="632">
        <f t="shared" si="26"/>
        <v>0</v>
      </c>
    </row>
    <row r="314" hidden="1">
      <c r="A314" s="643">
        <v>6818791.0</v>
      </c>
      <c r="B314" s="635" t="s">
        <v>30089</v>
      </c>
      <c r="C314" s="636" t="s">
        <v>399</v>
      </c>
      <c r="D314" s="637">
        <v>45768.891689814816</v>
      </c>
      <c r="E314" s="637">
        <v>45768.893171296295</v>
      </c>
      <c r="F314" s="637">
        <v>45768.894166666665</v>
      </c>
      <c r="G314" s="636"/>
      <c r="H314" s="636" t="s">
        <v>436</v>
      </c>
      <c r="I314" s="636" t="s">
        <v>30090</v>
      </c>
      <c r="J314" s="636" t="s">
        <v>25904</v>
      </c>
      <c r="K314" s="639">
        <v>798000.0</v>
      </c>
      <c r="L314" s="636" t="s">
        <v>28188</v>
      </c>
      <c r="M314" s="640" t="s">
        <v>30091</v>
      </c>
      <c r="N314" s="636" t="s">
        <v>30092</v>
      </c>
      <c r="O314" s="636" t="s">
        <v>30093</v>
      </c>
      <c r="P314" s="636" t="s">
        <v>30094</v>
      </c>
      <c r="Q314" s="636" t="s">
        <v>30095</v>
      </c>
      <c r="R314" s="222"/>
      <c r="S314" s="309"/>
      <c r="T314" s="222"/>
      <c r="U314" s="650"/>
      <c r="V314" s="222"/>
      <c r="W314" s="629"/>
      <c r="X314" s="222"/>
      <c r="Y314" s="222"/>
      <c r="Z314" s="222"/>
      <c r="AA314" s="222"/>
      <c r="AB314" s="222"/>
      <c r="AC314" s="222"/>
      <c r="AD314" s="222"/>
      <c r="AE314" s="222"/>
      <c r="AF314" s="222"/>
      <c r="AG314" s="222"/>
      <c r="AH314" s="222"/>
      <c r="AI314" s="222"/>
      <c r="AJ314" s="222"/>
      <c r="AK314" s="222"/>
      <c r="AL314" s="222"/>
      <c r="AM314" s="222"/>
      <c r="AN314" s="222"/>
      <c r="AO314" s="222"/>
      <c r="AP314" s="222"/>
      <c r="AQ314" s="222"/>
      <c r="AR314" s="222"/>
      <c r="AS314" s="222"/>
      <c r="AT314" s="222"/>
      <c r="AU314" s="222"/>
      <c r="AV314" s="222"/>
      <c r="AW314" s="222"/>
      <c r="AX314" s="222"/>
      <c r="AY314" s="222"/>
      <c r="AZ314" s="222"/>
      <c r="BA314" s="222"/>
      <c r="BB314" s="222"/>
      <c r="BC314" s="222"/>
      <c r="BD314" s="222"/>
      <c r="BE314" s="222"/>
      <c r="BF314" s="222"/>
      <c r="BG314" s="222"/>
      <c r="BH314" s="222"/>
      <c r="BI314" s="222"/>
      <c r="BJ314" s="222"/>
      <c r="BK314" s="222"/>
      <c r="BL314" s="630">
        <f t="shared" si="1"/>
        <v>0</v>
      </c>
      <c r="BM314" s="222"/>
      <c r="BN314" s="222"/>
      <c r="BO314" s="631" t="s">
        <v>102</v>
      </c>
      <c r="BP314" s="631" t="s">
        <v>28148</v>
      </c>
      <c r="BQ314" s="222"/>
      <c r="BR314" s="222"/>
      <c r="BS314" s="222"/>
      <c r="BT314" s="639">
        <v>798000.0</v>
      </c>
      <c r="BU314" s="222"/>
      <c r="BV314" s="632">
        <f t="shared" si="2"/>
        <v>798000</v>
      </c>
      <c r="BW314" s="632">
        <f t="shared" si="55"/>
        <v>798000</v>
      </c>
      <c r="BX314" s="633">
        <f t="shared" si="3"/>
        <v>0</v>
      </c>
      <c r="BY314" s="632">
        <f t="shared" si="4"/>
        <v>0</v>
      </c>
      <c r="BZ314" s="633">
        <v>0.0</v>
      </c>
      <c r="CA314" s="633">
        <f t="shared" si="5"/>
        <v>0</v>
      </c>
      <c r="CB314" s="632">
        <f t="shared" si="6"/>
        <v>0</v>
      </c>
      <c r="CC314" s="633">
        <v>0.0</v>
      </c>
      <c r="CD314" s="633">
        <f t="shared" si="7"/>
        <v>0</v>
      </c>
      <c r="CE314" s="632">
        <f t="shared" si="8"/>
        <v>0</v>
      </c>
      <c r="CF314" s="633">
        <v>0.0</v>
      </c>
      <c r="CG314" s="633">
        <f t="shared" si="9"/>
        <v>0</v>
      </c>
      <c r="CH314" s="632">
        <f t="shared" si="10"/>
        <v>0</v>
      </c>
      <c r="CI314" s="633">
        <v>0.0</v>
      </c>
      <c r="CJ314" s="633">
        <f t="shared" si="11"/>
        <v>0</v>
      </c>
      <c r="CK314" s="632">
        <f t="shared" si="12"/>
        <v>0</v>
      </c>
      <c r="CL314" s="633">
        <v>0.0</v>
      </c>
      <c r="CM314" s="633">
        <f t="shared" si="13"/>
        <v>0</v>
      </c>
      <c r="CN314" s="632">
        <f t="shared" si="14"/>
        <v>0</v>
      </c>
      <c r="CO314" s="633">
        <v>0.0</v>
      </c>
      <c r="CP314" s="633">
        <f t="shared" si="15"/>
        <v>0</v>
      </c>
      <c r="CQ314" s="632">
        <f t="shared" si="16"/>
        <v>0</v>
      </c>
      <c r="CR314" s="633">
        <v>0.0</v>
      </c>
      <c r="CS314" s="633">
        <f t="shared" si="17"/>
        <v>0</v>
      </c>
      <c r="CT314" s="632">
        <f t="shared" si="18"/>
        <v>0</v>
      </c>
      <c r="CU314" s="633">
        <v>0.0</v>
      </c>
      <c r="CV314" s="633">
        <f t="shared" si="19"/>
        <v>0</v>
      </c>
      <c r="CW314" s="632">
        <f t="shared" si="20"/>
        <v>0</v>
      </c>
      <c r="CX314" s="633">
        <v>0.0</v>
      </c>
      <c r="CY314" s="633">
        <f t="shared" si="21"/>
        <v>0</v>
      </c>
      <c r="CZ314" s="632">
        <f t="shared" si="22"/>
        <v>0</v>
      </c>
      <c r="DA314" s="633">
        <v>0.0</v>
      </c>
      <c r="DB314" s="633">
        <f t="shared" si="23"/>
        <v>0</v>
      </c>
      <c r="DC314" s="632">
        <f t="shared" si="24"/>
        <v>0</v>
      </c>
      <c r="DD314" s="633">
        <v>0.0</v>
      </c>
      <c r="DE314" s="632">
        <f t="shared" si="25"/>
        <v>0</v>
      </c>
      <c r="DF314" s="632">
        <f t="shared" si="26"/>
        <v>0</v>
      </c>
    </row>
    <row r="315" hidden="1">
      <c r="A315" s="643">
        <v>6818829.0</v>
      </c>
      <c r="B315" s="635" t="s">
        <v>30096</v>
      </c>
      <c r="C315" s="636" t="s">
        <v>399</v>
      </c>
      <c r="D315" s="637">
        <v>45768.91306712963</v>
      </c>
      <c r="E315" s="637">
        <v>45768.91480324074</v>
      </c>
      <c r="F315" s="637">
        <v>45768.91621527778</v>
      </c>
      <c r="G315" s="636"/>
      <c r="H315" s="636" t="s">
        <v>436</v>
      </c>
      <c r="I315" s="636" t="s">
        <v>708</v>
      </c>
      <c r="J315" s="636"/>
      <c r="K315" s="639">
        <v>1980000.0</v>
      </c>
      <c r="L315" s="636" t="s">
        <v>28196</v>
      </c>
      <c r="M315" s="640" t="s">
        <v>30097</v>
      </c>
      <c r="N315" s="636" t="s">
        <v>27990</v>
      </c>
      <c r="O315" s="636" t="s">
        <v>30098</v>
      </c>
      <c r="P315" s="636" t="s">
        <v>30099</v>
      </c>
      <c r="Q315" s="636" t="s">
        <v>30100</v>
      </c>
      <c r="R315" s="222"/>
      <c r="S315" s="641">
        <v>45770.0</v>
      </c>
      <c r="T315" s="631" t="s">
        <v>28202</v>
      </c>
      <c r="U315" s="633">
        <v>700000.0</v>
      </c>
      <c r="V315" s="633">
        <v>668501.0</v>
      </c>
      <c r="W315" s="629"/>
      <c r="X315" s="641">
        <v>45770.0</v>
      </c>
      <c r="Y315" s="631" t="s">
        <v>28202</v>
      </c>
      <c r="Z315" s="633">
        <v>800000.0</v>
      </c>
      <c r="AA315" s="633">
        <v>764001.0</v>
      </c>
      <c r="AB315" s="222"/>
      <c r="AC315" s="641">
        <v>45770.0</v>
      </c>
      <c r="AD315" s="631" t="s">
        <v>28202</v>
      </c>
      <c r="AE315" s="633">
        <v>480000.0</v>
      </c>
      <c r="AF315" s="633">
        <v>458401.0</v>
      </c>
      <c r="AG315" s="222"/>
      <c r="AH315" s="222"/>
      <c r="AI315" s="222"/>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c r="BL315" s="630">
        <f t="shared" si="1"/>
        <v>1980000</v>
      </c>
      <c r="BM315" s="222"/>
      <c r="BN315" s="222"/>
      <c r="BO315" s="222"/>
      <c r="BP315" s="222"/>
      <c r="BQ315" s="222"/>
      <c r="BR315" s="222"/>
      <c r="BS315" s="222"/>
      <c r="BT315" s="639">
        <v>1980000.0</v>
      </c>
      <c r="BU315" s="222"/>
      <c r="BV315" s="632">
        <f t="shared" si="2"/>
        <v>1980000</v>
      </c>
      <c r="BW315" s="633">
        <v>0.0</v>
      </c>
      <c r="BX315" s="633">
        <f t="shared" si="3"/>
        <v>165000</v>
      </c>
      <c r="BY315" s="632">
        <f t="shared" si="4"/>
        <v>1815000</v>
      </c>
      <c r="BZ315" s="633">
        <v>0.0</v>
      </c>
      <c r="CA315" s="633">
        <f t="shared" si="5"/>
        <v>165000</v>
      </c>
      <c r="CB315" s="632">
        <f t="shared" si="6"/>
        <v>1650000</v>
      </c>
      <c r="CC315" s="633">
        <v>0.0</v>
      </c>
      <c r="CD315" s="633">
        <f t="shared" si="7"/>
        <v>165000</v>
      </c>
      <c r="CE315" s="632">
        <f t="shared" si="8"/>
        <v>1485000</v>
      </c>
      <c r="CF315" s="633">
        <v>0.0</v>
      </c>
      <c r="CG315" s="633">
        <f t="shared" si="9"/>
        <v>165000</v>
      </c>
      <c r="CH315" s="632">
        <f t="shared" si="10"/>
        <v>1320000</v>
      </c>
      <c r="CI315" s="633">
        <v>0.0</v>
      </c>
      <c r="CJ315" s="633">
        <f t="shared" si="11"/>
        <v>165000</v>
      </c>
      <c r="CK315" s="632">
        <f t="shared" si="12"/>
        <v>1155000</v>
      </c>
      <c r="CL315" s="633">
        <v>0.0</v>
      </c>
      <c r="CM315" s="633">
        <f t="shared" si="13"/>
        <v>165000</v>
      </c>
      <c r="CN315" s="632">
        <f t="shared" si="14"/>
        <v>990000</v>
      </c>
      <c r="CO315" s="633">
        <v>0.0</v>
      </c>
      <c r="CP315" s="633">
        <f t="shared" si="15"/>
        <v>165000</v>
      </c>
      <c r="CQ315" s="632">
        <f t="shared" si="16"/>
        <v>825000</v>
      </c>
      <c r="CR315" s="633">
        <v>0.0</v>
      </c>
      <c r="CS315" s="633">
        <f t="shared" si="17"/>
        <v>165000</v>
      </c>
      <c r="CT315" s="632">
        <f t="shared" si="18"/>
        <v>660000</v>
      </c>
      <c r="CU315" s="633">
        <v>0.0</v>
      </c>
      <c r="CV315" s="633">
        <f t="shared" si="19"/>
        <v>165000</v>
      </c>
      <c r="CW315" s="632">
        <f t="shared" si="20"/>
        <v>495000</v>
      </c>
      <c r="CX315" s="633">
        <v>0.0</v>
      </c>
      <c r="CY315" s="633">
        <f t="shared" si="21"/>
        <v>165000</v>
      </c>
      <c r="CZ315" s="632">
        <f t="shared" si="22"/>
        <v>330000</v>
      </c>
      <c r="DA315" s="633">
        <v>0.0</v>
      </c>
      <c r="DB315" s="633">
        <f t="shared" si="23"/>
        <v>165000</v>
      </c>
      <c r="DC315" s="632">
        <f t="shared" si="24"/>
        <v>165000</v>
      </c>
      <c r="DD315" s="633">
        <v>0.0</v>
      </c>
      <c r="DE315" s="632">
        <f t="shared" si="25"/>
        <v>165000</v>
      </c>
      <c r="DF315" s="632">
        <f t="shared" si="26"/>
        <v>0</v>
      </c>
    </row>
    <row r="316" hidden="1">
      <c r="A316" s="643">
        <v>6818892.0</v>
      </c>
      <c r="B316" s="635" t="s">
        <v>30101</v>
      </c>
      <c r="C316" s="636" t="s">
        <v>399</v>
      </c>
      <c r="D316" s="637">
        <v>45768.91748842593</v>
      </c>
      <c r="E316" s="637">
        <v>45768.91929398148</v>
      </c>
      <c r="F316" s="637">
        <v>45768.91947916667</v>
      </c>
      <c r="G316" s="636"/>
      <c r="H316" s="636" t="s">
        <v>652</v>
      </c>
      <c r="I316" s="636" t="s">
        <v>30102</v>
      </c>
      <c r="J316" s="636"/>
      <c r="K316" s="639">
        <v>788000.0</v>
      </c>
      <c r="L316" s="636" t="s">
        <v>28188</v>
      </c>
      <c r="M316" s="640" t="s">
        <v>30103</v>
      </c>
      <c r="N316" s="636" t="s">
        <v>30104</v>
      </c>
      <c r="O316" s="636" t="s">
        <v>30105</v>
      </c>
      <c r="P316" s="636" t="s">
        <v>30106</v>
      </c>
      <c r="Q316" s="636" t="s">
        <v>30107</v>
      </c>
      <c r="R316" s="222"/>
      <c r="S316" s="222"/>
      <c r="T316" s="222"/>
      <c r="U316" s="628"/>
      <c r="V316" s="222"/>
      <c r="W316" s="629"/>
      <c r="X316" s="222"/>
      <c r="Y316" s="222"/>
      <c r="Z316" s="222"/>
      <c r="AA316" s="222"/>
      <c r="AB316" s="222"/>
      <c r="AC316" s="222"/>
      <c r="AD316" s="222"/>
      <c r="AE316" s="222"/>
      <c r="AF316" s="222"/>
      <c r="AG316" s="222"/>
      <c r="AH316" s="222"/>
      <c r="AI316" s="222"/>
      <c r="AJ316" s="222"/>
      <c r="AK316" s="222"/>
      <c r="AL316" s="222"/>
      <c r="AM316" s="222"/>
      <c r="AN316" s="222"/>
      <c r="AO316" s="222"/>
      <c r="AP316" s="222"/>
      <c r="AQ316" s="222"/>
      <c r="AR316" s="222"/>
      <c r="AS316" s="222"/>
      <c r="AT316" s="222"/>
      <c r="AU316" s="222"/>
      <c r="AV316" s="222"/>
      <c r="AW316" s="222"/>
      <c r="AX316" s="222"/>
      <c r="AY316" s="222"/>
      <c r="AZ316" s="222"/>
      <c r="BA316" s="222"/>
      <c r="BB316" s="222"/>
      <c r="BC316" s="222"/>
      <c r="BD316" s="222"/>
      <c r="BE316" s="222"/>
      <c r="BF316" s="222"/>
      <c r="BG316" s="222"/>
      <c r="BH316" s="222"/>
      <c r="BI316" s="222"/>
      <c r="BJ316" s="222"/>
      <c r="BK316" s="222"/>
      <c r="BL316" s="630">
        <f t="shared" si="1"/>
        <v>0</v>
      </c>
      <c r="BM316" s="222"/>
      <c r="BN316" s="222"/>
      <c r="BO316" s="631" t="s">
        <v>102</v>
      </c>
      <c r="BQ316" s="222"/>
      <c r="BR316" s="222"/>
      <c r="BS316" s="222"/>
      <c r="BT316" s="639">
        <v>788000.0</v>
      </c>
      <c r="BU316" s="222"/>
      <c r="BV316" s="632">
        <f t="shared" si="2"/>
        <v>788000</v>
      </c>
      <c r="BW316" s="632">
        <f>BV316</f>
        <v>788000</v>
      </c>
      <c r="BX316" s="633">
        <f t="shared" si="3"/>
        <v>0</v>
      </c>
      <c r="BY316" s="632">
        <f t="shared" si="4"/>
        <v>0</v>
      </c>
      <c r="BZ316" s="633">
        <v>0.0</v>
      </c>
      <c r="CA316" s="633">
        <f t="shared" si="5"/>
        <v>0</v>
      </c>
      <c r="CB316" s="632">
        <f t="shared" si="6"/>
        <v>0</v>
      </c>
      <c r="CC316" s="633">
        <v>0.0</v>
      </c>
      <c r="CD316" s="633">
        <f t="shared" si="7"/>
        <v>0</v>
      </c>
      <c r="CE316" s="632">
        <f t="shared" si="8"/>
        <v>0</v>
      </c>
      <c r="CF316" s="633">
        <v>0.0</v>
      </c>
      <c r="CG316" s="633">
        <f t="shared" si="9"/>
        <v>0</v>
      </c>
      <c r="CH316" s="632">
        <f t="shared" si="10"/>
        <v>0</v>
      </c>
      <c r="CI316" s="633">
        <v>0.0</v>
      </c>
      <c r="CJ316" s="633">
        <f t="shared" si="11"/>
        <v>0</v>
      </c>
      <c r="CK316" s="632">
        <f t="shared" si="12"/>
        <v>0</v>
      </c>
      <c r="CL316" s="633">
        <v>0.0</v>
      </c>
      <c r="CM316" s="633">
        <f t="shared" si="13"/>
        <v>0</v>
      </c>
      <c r="CN316" s="632">
        <f t="shared" si="14"/>
        <v>0</v>
      </c>
      <c r="CO316" s="633">
        <v>0.0</v>
      </c>
      <c r="CP316" s="633">
        <f t="shared" si="15"/>
        <v>0</v>
      </c>
      <c r="CQ316" s="632">
        <f t="shared" si="16"/>
        <v>0</v>
      </c>
      <c r="CR316" s="633">
        <v>0.0</v>
      </c>
      <c r="CS316" s="633">
        <f t="shared" si="17"/>
        <v>0</v>
      </c>
      <c r="CT316" s="632">
        <f t="shared" si="18"/>
        <v>0</v>
      </c>
      <c r="CU316" s="633">
        <v>0.0</v>
      </c>
      <c r="CV316" s="633">
        <f t="shared" si="19"/>
        <v>0</v>
      </c>
      <c r="CW316" s="632">
        <f t="shared" si="20"/>
        <v>0</v>
      </c>
      <c r="CX316" s="633">
        <v>0.0</v>
      </c>
      <c r="CY316" s="633">
        <f t="shared" si="21"/>
        <v>0</v>
      </c>
      <c r="CZ316" s="632">
        <f t="shared" si="22"/>
        <v>0</v>
      </c>
      <c r="DA316" s="633">
        <v>0.0</v>
      </c>
      <c r="DB316" s="633">
        <f t="shared" si="23"/>
        <v>0</v>
      </c>
      <c r="DC316" s="632">
        <f t="shared" si="24"/>
        <v>0</v>
      </c>
      <c r="DD316" s="633">
        <v>0.0</v>
      </c>
      <c r="DE316" s="632">
        <f t="shared" si="25"/>
        <v>0</v>
      </c>
      <c r="DF316" s="632">
        <f t="shared" si="26"/>
        <v>0</v>
      </c>
    </row>
    <row r="317" hidden="1">
      <c r="A317" s="643">
        <v>6818969.0</v>
      </c>
      <c r="B317" s="635" t="s">
        <v>30108</v>
      </c>
      <c r="C317" s="636" t="s">
        <v>399</v>
      </c>
      <c r="D317" s="637">
        <v>45768.925104166665</v>
      </c>
      <c r="E317" s="637">
        <v>45768.92710648148</v>
      </c>
      <c r="F317" s="637">
        <v>45768.92828703704</v>
      </c>
      <c r="G317" s="636"/>
      <c r="H317" s="636" t="s">
        <v>622</v>
      </c>
      <c r="I317" s="636" t="s">
        <v>30109</v>
      </c>
      <c r="J317" s="636">
        <v>60.0</v>
      </c>
      <c r="K317" s="639">
        <v>1980000.0</v>
      </c>
      <c r="L317" s="636" t="s">
        <v>28196</v>
      </c>
      <c r="M317" s="640" t="s">
        <v>30110</v>
      </c>
      <c r="N317" s="636" t="s">
        <v>30111</v>
      </c>
      <c r="O317" s="636" t="s">
        <v>30109</v>
      </c>
      <c r="P317" s="636" t="s">
        <v>30112</v>
      </c>
      <c r="Q317" s="636" t="s">
        <v>30113</v>
      </c>
      <c r="R317" s="222"/>
      <c r="S317" s="641">
        <v>45768.0</v>
      </c>
      <c r="T317" s="631" t="s">
        <v>28364</v>
      </c>
      <c r="U317" s="633">
        <v>10000.0</v>
      </c>
      <c r="V317" s="222"/>
      <c r="W317" s="629"/>
      <c r="X317" s="641">
        <v>45796.0</v>
      </c>
      <c r="Y317" s="631" t="s">
        <v>16</v>
      </c>
      <c r="Z317" s="633">
        <v>428640.0</v>
      </c>
      <c r="AA317" s="222"/>
      <c r="AB317" s="222"/>
      <c r="AC317" s="222"/>
      <c r="AD317" s="222"/>
      <c r="AE317" s="222"/>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c r="BL317" s="630">
        <f t="shared" si="1"/>
        <v>438640</v>
      </c>
      <c r="BM317" s="222"/>
      <c r="BN317" s="222"/>
      <c r="BO317" s="222"/>
      <c r="BP317" s="222"/>
      <c r="BQ317" s="222"/>
      <c r="BR317" s="631" t="s">
        <v>16</v>
      </c>
      <c r="BS317" s="222"/>
      <c r="BT317" s="639">
        <v>1980000.0</v>
      </c>
      <c r="BU317" s="222"/>
      <c r="BV317" s="632">
        <f t="shared" si="2"/>
        <v>1980000</v>
      </c>
      <c r="BW317" s="633">
        <v>0.0</v>
      </c>
      <c r="BX317" s="633">
        <f t="shared" si="3"/>
        <v>165000</v>
      </c>
      <c r="BY317" s="632">
        <f t="shared" si="4"/>
        <v>1815000</v>
      </c>
      <c r="BZ317" s="633">
        <v>0.0</v>
      </c>
      <c r="CA317" s="633">
        <f t="shared" si="5"/>
        <v>165000</v>
      </c>
      <c r="CB317" s="632">
        <f t="shared" si="6"/>
        <v>1650000</v>
      </c>
      <c r="CC317" s="633">
        <v>0.0</v>
      </c>
      <c r="CD317" s="633">
        <f t="shared" si="7"/>
        <v>165000</v>
      </c>
      <c r="CE317" s="632">
        <f t="shared" si="8"/>
        <v>1485000</v>
      </c>
      <c r="CF317" s="633">
        <v>0.0</v>
      </c>
      <c r="CG317" s="633">
        <f t="shared" si="9"/>
        <v>165000</v>
      </c>
      <c r="CH317" s="632">
        <f t="shared" si="10"/>
        <v>1320000</v>
      </c>
      <c r="CI317" s="633">
        <v>0.0</v>
      </c>
      <c r="CJ317" s="633">
        <f t="shared" si="11"/>
        <v>165000</v>
      </c>
      <c r="CK317" s="632">
        <f t="shared" si="12"/>
        <v>1155000</v>
      </c>
      <c r="CL317" s="633">
        <v>0.0</v>
      </c>
      <c r="CM317" s="633">
        <f t="shared" si="13"/>
        <v>165000</v>
      </c>
      <c r="CN317" s="632">
        <f t="shared" si="14"/>
        <v>990000</v>
      </c>
      <c r="CO317" s="633">
        <v>0.0</v>
      </c>
      <c r="CP317" s="633">
        <f t="shared" si="15"/>
        <v>165000</v>
      </c>
      <c r="CQ317" s="632">
        <f t="shared" si="16"/>
        <v>825000</v>
      </c>
      <c r="CR317" s="633">
        <v>0.0</v>
      </c>
      <c r="CS317" s="633">
        <f t="shared" si="17"/>
        <v>165000</v>
      </c>
      <c r="CT317" s="632">
        <f t="shared" si="18"/>
        <v>660000</v>
      </c>
      <c r="CU317" s="633">
        <v>0.0</v>
      </c>
      <c r="CV317" s="633">
        <f t="shared" si="19"/>
        <v>165000</v>
      </c>
      <c r="CW317" s="632">
        <f t="shared" si="20"/>
        <v>495000</v>
      </c>
      <c r="CX317" s="633">
        <v>0.0</v>
      </c>
      <c r="CY317" s="633">
        <f t="shared" si="21"/>
        <v>165000</v>
      </c>
      <c r="CZ317" s="632">
        <f t="shared" si="22"/>
        <v>330000</v>
      </c>
      <c r="DA317" s="633">
        <v>0.0</v>
      </c>
      <c r="DB317" s="633">
        <f t="shared" si="23"/>
        <v>165000</v>
      </c>
      <c r="DC317" s="632">
        <f t="shared" si="24"/>
        <v>165000</v>
      </c>
      <c r="DD317" s="633">
        <v>0.0</v>
      </c>
      <c r="DE317" s="632">
        <f t="shared" si="25"/>
        <v>165000</v>
      </c>
      <c r="DF317" s="632">
        <f t="shared" si="26"/>
        <v>0</v>
      </c>
    </row>
    <row r="318" hidden="1">
      <c r="A318" s="643">
        <v>6819082.0</v>
      </c>
      <c r="B318" s="635" t="s">
        <v>30114</v>
      </c>
      <c r="C318" s="636" t="s">
        <v>399</v>
      </c>
      <c r="D318" s="637">
        <v>45768.94939814815</v>
      </c>
      <c r="E318" s="637">
        <v>45768.95125</v>
      </c>
      <c r="F318" s="637">
        <v>45768.95265046296</v>
      </c>
      <c r="G318" s="636"/>
      <c r="H318" s="636" t="s">
        <v>95</v>
      </c>
      <c r="I318" s="636" t="s">
        <v>30115</v>
      </c>
      <c r="J318" s="636">
        <v>60.0</v>
      </c>
      <c r="K318" s="639">
        <v>798000.0</v>
      </c>
      <c r="L318" s="636" t="s">
        <v>28188</v>
      </c>
      <c r="M318" s="640" t="s">
        <v>30116</v>
      </c>
      <c r="N318" s="636" t="s">
        <v>30117</v>
      </c>
      <c r="O318" s="636" t="s">
        <v>30118</v>
      </c>
      <c r="P318" s="636" t="s">
        <v>30119</v>
      </c>
      <c r="Q318" s="636" t="s">
        <v>30120</v>
      </c>
      <c r="R318" s="222"/>
      <c r="S318" s="222"/>
      <c r="T318" s="222"/>
      <c r="U318" s="628"/>
      <c r="V318" s="222"/>
      <c r="W318" s="629"/>
      <c r="X318" s="222"/>
      <c r="Y318" s="222"/>
      <c r="Z318" s="222"/>
      <c r="AA318" s="222"/>
      <c r="AB318" s="222"/>
      <c r="AC318" s="222"/>
      <c r="AD318" s="222"/>
      <c r="AE318" s="222"/>
      <c r="AF318" s="222"/>
      <c r="AG318" s="222"/>
      <c r="AH318" s="222"/>
      <c r="AI318" s="222"/>
      <c r="AJ318" s="222"/>
      <c r="AK318" s="222"/>
      <c r="AL318" s="222"/>
      <c r="AM318" s="222"/>
      <c r="AN318" s="222"/>
      <c r="AO318" s="222"/>
      <c r="AP318" s="222"/>
      <c r="AQ318" s="222"/>
      <c r="AR318" s="222"/>
      <c r="AS318" s="222"/>
      <c r="AT318" s="222"/>
      <c r="AU318" s="222"/>
      <c r="AV318" s="222"/>
      <c r="AW318" s="222"/>
      <c r="AX318" s="222"/>
      <c r="AY318" s="222"/>
      <c r="AZ318" s="222"/>
      <c r="BA318" s="222"/>
      <c r="BB318" s="222"/>
      <c r="BC318" s="222"/>
      <c r="BD318" s="222"/>
      <c r="BE318" s="222"/>
      <c r="BF318" s="222"/>
      <c r="BG318" s="222"/>
      <c r="BH318" s="222"/>
      <c r="BI318" s="222"/>
      <c r="BJ318" s="222"/>
      <c r="BK318" s="222"/>
      <c r="BL318" s="630">
        <f t="shared" si="1"/>
        <v>0</v>
      </c>
      <c r="BM318" s="222"/>
      <c r="BN318" s="222"/>
      <c r="BO318" s="222"/>
      <c r="BP318" s="222"/>
      <c r="BQ318" s="222"/>
      <c r="BR318" s="222"/>
      <c r="BS318" s="222"/>
      <c r="BT318" s="639">
        <v>798000.0</v>
      </c>
      <c r="BU318" s="222"/>
      <c r="BV318" s="632">
        <f t="shared" si="2"/>
        <v>798000</v>
      </c>
      <c r="BW318" s="633">
        <v>0.0</v>
      </c>
      <c r="BX318" s="633">
        <f t="shared" si="3"/>
        <v>66500</v>
      </c>
      <c r="BY318" s="632">
        <f t="shared" si="4"/>
        <v>731500</v>
      </c>
      <c r="BZ318" s="633">
        <v>0.0</v>
      </c>
      <c r="CA318" s="633">
        <f t="shared" si="5"/>
        <v>66500</v>
      </c>
      <c r="CB318" s="632">
        <f t="shared" si="6"/>
        <v>665000</v>
      </c>
      <c r="CC318" s="633">
        <v>0.0</v>
      </c>
      <c r="CD318" s="633">
        <f t="shared" si="7"/>
        <v>66500</v>
      </c>
      <c r="CE318" s="632">
        <f t="shared" si="8"/>
        <v>598500</v>
      </c>
      <c r="CF318" s="633">
        <v>0.0</v>
      </c>
      <c r="CG318" s="633">
        <f t="shared" si="9"/>
        <v>66500</v>
      </c>
      <c r="CH318" s="632">
        <f t="shared" si="10"/>
        <v>532000</v>
      </c>
      <c r="CI318" s="633">
        <v>0.0</v>
      </c>
      <c r="CJ318" s="633">
        <f t="shared" si="11"/>
        <v>66500</v>
      </c>
      <c r="CK318" s="632">
        <f t="shared" si="12"/>
        <v>465500</v>
      </c>
      <c r="CL318" s="633">
        <v>0.0</v>
      </c>
      <c r="CM318" s="633">
        <f t="shared" si="13"/>
        <v>66500</v>
      </c>
      <c r="CN318" s="632">
        <f t="shared" si="14"/>
        <v>399000</v>
      </c>
      <c r="CO318" s="633">
        <v>0.0</v>
      </c>
      <c r="CP318" s="633">
        <f t="shared" si="15"/>
        <v>66500</v>
      </c>
      <c r="CQ318" s="632">
        <f t="shared" si="16"/>
        <v>332500</v>
      </c>
      <c r="CR318" s="633">
        <v>0.0</v>
      </c>
      <c r="CS318" s="633">
        <f t="shared" si="17"/>
        <v>66500</v>
      </c>
      <c r="CT318" s="632">
        <f t="shared" si="18"/>
        <v>266000</v>
      </c>
      <c r="CU318" s="633">
        <v>0.0</v>
      </c>
      <c r="CV318" s="633">
        <f t="shared" si="19"/>
        <v>66500</v>
      </c>
      <c r="CW318" s="632">
        <f t="shared" si="20"/>
        <v>199500</v>
      </c>
      <c r="CX318" s="633">
        <v>0.0</v>
      </c>
      <c r="CY318" s="633">
        <f t="shared" si="21"/>
        <v>66500</v>
      </c>
      <c r="CZ318" s="632">
        <f t="shared" si="22"/>
        <v>133000</v>
      </c>
      <c r="DA318" s="633">
        <v>0.0</v>
      </c>
      <c r="DB318" s="633">
        <f t="shared" si="23"/>
        <v>66500</v>
      </c>
      <c r="DC318" s="632">
        <f t="shared" si="24"/>
        <v>66500</v>
      </c>
      <c r="DD318" s="633">
        <v>0.0</v>
      </c>
      <c r="DE318" s="632">
        <f t="shared" si="25"/>
        <v>66500</v>
      </c>
      <c r="DF318" s="632">
        <f t="shared" si="26"/>
        <v>0</v>
      </c>
    </row>
    <row r="319" hidden="1">
      <c r="A319" s="643">
        <v>6819164.0</v>
      </c>
      <c r="B319" s="635" t="s">
        <v>30121</v>
      </c>
      <c r="C319" s="636" t="s">
        <v>399</v>
      </c>
      <c r="D319" s="637">
        <v>45768.962372685186</v>
      </c>
      <c r="E319" s="637">
        <v>45768.963171296295</v>
      </c>
      <c r="F319" s="637">
        <v>45768.96355324074</v>
      </c>
      <c r="G319" s="636"/>
      <c r="H319" s="636" t="s">
        <v>676</v>
      </c>
      <c r="I319" s="636" t="s">
        <v>30122</v>
      </c>
      <c r="J319" s="636">
        <v>36.0</v>
      </c>
      <c r="K319" s="639">
        <v>798000.0</v>
      </c>
      <c r="L319" s="636" t="s">
        <v>28188</v>
      </c>
      <c r="M319" s="640" t="s">
        <v>30123</v>
      </c>
      <c r="N319" s="636" t="s">
        <v>30124</v>
      </c>
      <c r="O319" s="636" t="s">
        <v>30124</v>
      </c>
      <c r="P319" s="636" t="s">
        <v>30125</v>
      </c>
      <c r="Q319" s="636" t="s">
        <v>30126</v>
      </c>
      <c r="R319" s="222"/>
      <c r="S319" s="641">
        <v>45406.0</v>
      </c>
      <c r="T319" s="631" t="s">
        <v>28886</v>
      </c>
      <c r="U319" s="633">
        <v>798000.0</v>
      </c>
      <c r="V319" s="222"/>
      <c r="W319" s="629"/>
      <c r="X319" s="222"/>
      <c r="Y319" s="222"/>
      <c r="Z319" s="222"/>
      <c r="AA319" s="222"/>
      <c r="AB319" s="222"/>
      <c r="AC319" s="222"/>
      <c r="AD319" s="222"/>
      <c r="AE319" s="222"/>
      <c r="AF319" s="222"/>
      <c r="AG319" s="222"/>
      <c r="AH319" s="222"/>
      <c r="AI319" s="222"/>
      <c r="AJ319" s="222"/>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c r="BL319" s="630">
        <f t="shared" si="1"/>
        <v>798000</v>
      </c>
      <c r="BM319" s="222"/>
      <c r="BN319" s="222"/>
      <c r="BO319" s="222"/>
      <c r="BP319" s="222"/>
      <c r="BQ319" s="222"/>
      <c r="BR319" s="222"/>
      <c r="BS319" s="222"/>
      <c r="BT319" s="639">
        <v>798000.0</v>
      </c>
      <c r="BU319" s="222"/>
      <c r="BV319" s="632">
        <f t="shared" si="2"/>
        <v>798000</v>
      </c>
      <c r="BW319" s="633">
        <v>0.0</v>
      </c>
      <c r="BX319" s="633">
        <f t="shared" si="3"/>
        <v>66500</v>
      </c>
      <c r="BY319" s="632">
        <f t="shared" si="4"/>
        <v>731500</v>
      </c>
      <c r="BZ319" s="633">
        <v>0.0</v>
      </c>
      <c r="CA319" s="633">
        <f t="shared" si="5"/>
        <v>66500</v>
      </c>
      <c r="CB319" s="632">
        <f t="shared" si="6"/>
        <v>665000</v>
      </c>
      <c r="CC319" s="633">
        <v>0.0</v>
      </c>
      <c r="CD319" s="633">
        <f t="shared" si="7"/>
        <v>66500</v>
      </c>
      <c r="CE319" s="632">
        <f t="shared" si="8"/>
        <v>598500</v>
      </c>
      <c r="CF319" s="633">
        <v>0.0</v>
      </c>
      <c r="CG319" s="633">
        <f t="shared" si="9"/>
        <v>66500</v>
      </c>
      <c r="CH319" s="632">
        <f t="shared" si="10"/>
        <v>532000</v>
      </c>
      <c r="CI319" s="633">
        <v>0.0</v>
      </c>
      <c r="CJ319" s="633">
        <f t="shared" si="11"/>
        <v>66500</v>
      </c>
      <c r="CK319" s="632">
        <f t="shared" si="12"/>
        <v>465500</v>
      </c>
      <c r="CL319" s="633">
        <v>0.0</v>
      </c>
      <c r="CM319" s="633">
        <f t="shared" si="13"/>
        <v>66500</v>
      </c>
      <c r="CN319" s="632">
        <f t="shared" si="14"/>
        <v>399000</v>
      </c>
      <c r="CO319" s="633">
        <v>0.0</v>
      </c>
      <c r="CP319" s="633">
        <f t="shared" si="15"/>
        <v>66500</v>
      </c>
      <c r="CQ319" s="632">
        <f t="shared" si="16"/>
        <v>332500</v>
      </c>
      <c r="CR319" s="633">
        <v>0.0</v>
      </c>
      <c r="CS319" s="633">
        <f t="shared" si="17"/>
        <v>66500</v>
      </c>
      <c r="CT319" s="632">
        <f t="shared" si="18"/>
        <v>266000</v>
      </c>
      <c r="CU319" s="633">
        <v>0.0</v>
      </c>
      <c r="CV319" s="633">
        <f t="shared" si="19"/>
        <v>66500</v>
      </c>
      <c r="CW319" s="632">
        <f t="shared" si="20"/>
        <v>199500</v>
      </c>
      <c r="CX319" s="633">
        <v>0.0</v>
      </c>
      <c r="CY319" s="633">
        <f t="shared" si="21"/>
        <v>66500</v>
      </c>
      <c r="CZ319" s="632">
        <f t="shared" si="22"/>
        <v>133000</v>
      </c>
      <c r="DA319" s="633">
        <v>0.0</v>
      </c>
      <c r="DB319" s="633">
        <f t="shared" si="23"/>
        <v>66500</v>
      </c>
      <c r="DC319" s="632">
        <f t="shared" si="24"/>
        <v>66500</v>
      </c>
      <c r="DD319" s="633">
        <v>0.0</v>
      </c>
      <c r="DE319" s="632">
        <f t="shared" si="25"/>
        <v>66500</v>
      </c>
      <c r="DF319" s="632">
        <f t="shared" si="26"/>
        <v>0</v>
      </c>
    </row>
    <row r="320" hidden="1">
      <c r="A320" s="643">
        <v>6819264.0</v>
      </c>
      <c r="B320" s="635" t="s">
        <v>30127</v>
      </c>
      <c r="C320" s="636" t="s">
        <v>399</v>
      </c>
      <c r="D320" s="637">
        <v>45769.119305555556</v>
      </c>
      <c r="E320" s="637">
        <v>45769.12331018518</v>
      </c>
      <c r="F320" s="637">
        <v>45769.129907407405</v>
      </c>
      <c r="G320" s="636"/>
      <c r="H320" s="636" t="s">
        <v>932</v>
      </c>
      <c r="I320" s="636" t="s">
        <v>30128</v>
      </c>
      <c r="J320" s="636">
        <v>36.0</v>
      </c>
      <c r="K320" s="639">
        <v>798000.0</v>
      </c>
      <c r="L320" s="636" t="s">
        <v>28188</v>
      </c>
      <c r="M320" s="640" t="s">
        <v>30129</v>
      </c>
      <c r="N320" s="636" t="s">
        <v>26847</v>
      </c>
      <c r="O320" s="636" t="s">
        <v>30130</v>
      </c>
      <c r="P320" s="636" t="s">
        <v>30131</v>
      </c>
      <c r="Q320" s="636" t="s">
        <v>30132</v>
      </c>
      <c r="R320" s="222"/>
      <c r="S320" s="645">
        <v>45773.0</v>
      </c>
      <c r="T320" s="631" t="s">
        <v>28886</v>
      </c>
      <c r="U320" s="646">
        <v>798000.0</v>
      </c>
      <c r="V320" s="222"/>
      <c r="W320" s="629"/>
      <c r="X320" s="222"/>
      <c r="Y320" s="222"/>
      <c r="Z320" s="222"/>
      <c r="AA320" s="222"/>
      <c r="AB320" s="222"/>
      <c r="AC320" s="222"/>
      <c r="AD320" s="222"/>
      <c r="AE320" s="222"/>
      <c r="AF320" s="222"/>
      <c r="AG320" s="222"/>
      <c r="AH320" s="222"/>
      <c r="AI320" s="222"/>
      <c r="AJ320" s="222"/>
      <c r="AK320" s="222"/>
      <c r="AL320" s="222"/>
      <c r="AM320" s="222"/>
      <c r="AN320" s="222"/>
      <c r="AO320" s="222"/>
      <c r="AP320" s="222"/>
      <c r="AQ320" s="222"/>
      <c r="AR320" s="222"/>
      <c r="AS320" s="222"/>
      <c r="AT320" s="222"/>
      <c r="AU320" s="222"/>
      <c r="AV320" s="222"/>
      <c r="AW320" s="222"/>
      <c r="AX320" s="222"/>
      <c r="AY320" s="222"/>
      <c r="AZ320" s="222"/>
      <c r="BA320" s="222"/>
      <c r="BB320" s="222"/>
      <c r="BC320" s="222"/>
      <c r="BD320" s="222"/>
      <c r="BE320" s="222"/>
      <c r="BF320" s="222"/>
      <c r="BG320" s="222"/>
      <c r="BH320" s="222"/>
      <c r="BI320" s="222"/>
      <c r="BJ320" s="222"/>
      <c r="BK320" s="222"/>
      <c r="BL320" s="630">
        <f t="shared" si="1"/>
        <v>798000</v>
      </c>
      <c r="BM320" s="222"/>
      <c r="BN320" s="222"/>
      <c r="BO320" s="222"/>
      <c r="BP320" s="222"/>
      <c r="BQ320" s="222"/>
      <c r="BR320" s="222"/>
      <c r="BS320" s="222"/>
      <c r="BT320" s="639">
        <v>798000.0</v>
      </c>
      <c r="BU320" s="222"/>
      <c r="BV320" s="632">
        <f t="shared" si="2"/>
        <v>798000</v>
      </c>
      <c r="BW320" s="633">
        <v>0.0</v>
      </c>
      <c r="BX320" s="633">
        <f t="shared" si="3"/>
        <v>66500</v>
      </c>
      <c r="BY320" s="632">
        <f t="shared" si="4"/>
        <v>731500</v>
      </c>
      <c r="BZ320" s="633">
        <v>0.0</v>
      </c>
      <c r="CA320" s="633">
        <f t="shared" si="5"/>
        <v>66500</v>
      </c>
      <c r="CB320" s="632">
        <f t="shared" si="6"/>
        <v>665000</v>
      </c>
      <c r="CC320" s="633">
        <v>0.0</v>
      </c>
      <c r="CD320" s="633">
        <f t="shared" si="7"/>
        <v>66500</v>
      </c>
      <c r="CE320" s="632">
        <f t="shared" si="8"/>
        <v>598500</v>
      </c>
      <c r="CF320" s="633">
        <v>0.0</v>
      </c>
      <c r="CG320" s="633">
        <f t="shared" si="9"/>
        <v>66500</v>
      </c>
      <c r="CH320" s="632">
        <f t="shared" si="10"/>
        <v>532000</v>
      </c>
      <c r="CI320" s="633">
        <v>0.0</v>
      </c>
      <c r="CJ320" s="633">
        <f t="shared" si="11"/>
        <v>66500</v>
      </c>
      <c r="CK320" s="632">
        <f t="shared" si="12"/>
        <v>465500</v>
      </c>
      <c r="CL320" s="633">
        <v>0.0</v>
      </c>
      <c r="CM320" s="633">
        <f t="shared" si="13"/>
        <v>66500</v>
      </c>
      <c r="CN320" s="632">
        <f t="shared" si="14"/>
        <v>399000</v>
      </c>
      <c r="CO320" s="633">
        <v>0.0</v>
      </c>
      <c r="CP320" s="633">
        <f t="shared" si="15"/>
        <v>66500</v>
      </c>
      <c r="CQ320" s="632">
        <f t="shared" si="16"/>
        <v>332500</v>
      </c>
      <c r="CR320" s="633">
        <v>0.0</v>
      </c>
      <c r="CS320" s="633">
        <f t="shared" si="17"/>
        <v>66500</v>
      </c>
      <c r="CT320" s="632">
        <f t="shared" si="18"/>
        <v>266000</v>
      </c>
      <c r="CU320" s="633">
        <v>0.0</v>
      </c>
      <c r="CV320" s="633">
        <f t="shared" si="19"/>
        <v>66500</v>
      </c>
      <c r="CW320" s="632">
        <f t="shared" si="20"/>
        <v>199500</v>
      </c>
      <c r="CX320" s="633">
        <v>0.0</v>
      </c>
      <c r="CY320" s="633">
        <f t="shared" si="21"/>
        <v>66500</v>
      </c>
      <c r="CZ320" s="632">
        <f t="shared" si="22"/>
        <v>133000</v>
      </c>
      <c r="DA320" s="633">
        <v>0.0</v>
      </c>
      <c r="DB320" s="633">
        <f t="shared" si="23"/>
        <v>66500</v>
      </c>
      <c r="DC320" s="632">
        <f t="shared" si="24"/>
        <v>66500</v>
      </c>
      <c r="DD320" s="633">
        <v>0.0</v>
      </c>
      <c r="DE320" s="632">
        <f t="shared" si="25"/>
        <v>66500</v>
      </c>
      <c r="DF320" s="632">
        <f t="shared" si="26"/>
        <v>0</v>
      </c>
    </row>
    <row r="321">
      <c r="A321" s="643">
        <v>6819958.0</v>
      </c>
      <c r="B321" s="635" t="s">
        <v>26998</v>
      </c>
      <c r="C321" s="636" t="s">
        <v>399</v>
      </c>
      <c r="D321" s="637">
        <v>45769.45730324074</v>
      </c>
      <c r="E321" s="637">
        <v>45769.512025462966</v>
      </c>
      <c r="F321" s="637">
        <v>45769.51530092592</v>
      </c>
      <c r="G321" s="636"/>
      <c r="H321" s="636" t="s">
        <v>77</v>
      </c>
      <c r="I321" s="636" t="s">
        <v>26993</v>
      </c>
      <c r="J321" s="636">
        <v>36.0</v>
      </c>
      <c r="K321" s="639">
        <v>798000.0</v>
      </c>
      <c r="L321" s="636" t="s">
        <v>25863</v>
      </c>
      <c r="M321" s="640" t="s">
        <v>30133</v>
      </c>
      <c r="N321" s="636" t="s">
        <v>26999</v>
      </c>
      <c r="O321" s="636" t="s">
        <v>26996</v>
      </c>
      <c r="P321" s="636" t="s">
        <v>27001</v>
      </c>
      <c r="Q321" s="636" t="s">
        <v>26997</v>
      </c>
      <c r="R321" s="222"/>
      <c r="S321" s="641">
        <v>45769.0</v>
      </c>
      <c r="T321" s="631" t="s">
        <v>28202</v>
      </c>
      <c r="U321" s="633">
        <v>10000.0</v>
      </c>
      <c r="V321" s="633">
        <v>9551.0</v>
      </c>
      <c r="W321" s="629"/>
      <c r="X321" s="641">
        <v>45769.0</v>
      </c>
      <c r="Y321" s="631" t="s">
        <v>28202</v>
      </c>
      <c r="Z321" s="633">
        <v>10000.0</v>
      </c>
      <c r="AA321" s="633">
        <v>9551.0</v>
      </c>
      <c r="AB321" s="222"/>
      <c r="AC321" s="641">
        <v>45769.0</v>
      </c>
      <c r="AD321" s="631" t="s">
        <v>28202</v>
      </c>
      <c r="AE321" s="633">
        <v>10000.0</v>
      </c>
      <c r="AF321" s="633">
        <v>9551.0</v>
      </c>
      <c r="AG321" s="222"/>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c r="BL321" s="630">
        <f t="shared" si="1"/>
        <v>30000</v>
      </c>
      <c r="BM321" s="222"/>
      <c r="BN321" s="222"/>
      <c r="BO321" s="222"/>
      <c r="BP321" s="222"/>
      <c r="BQ321" s="222"/>
      <c r="BR321" s="222"/>
      <c r="BS321" s="222"/>
      <c r="BT321" s="639">
        <v>798000.0</v>
      </c>
      <c r="BU321" s="222"/>
      <c r="BV321" s="632">
        <f t="shared" si="2"/>
        <v>798000</v>
      </c>
      <c r="BW321" s="633">
        <v>0.0</v>
      </c>
      <c r="BX321" s="633">
        <f t="shared" si="3"/>
        <v>66500</v>
      </c>
      <c r="BY321" s="632">
        <f t="shared" si="4"/>
        <v>731500</v>
      </c>
      <c r="BZ321" s="633">
        <v>0.0</v>
      </c>
      <c r="CA321" s="633">
        <f t="shared" si="5"/>
        <v>66500</v>
      </c>
      <c r="CB321" s="632">
        <f t="shared" si="6"/>
        <v>665000</v>
      </c>
      <c r="CC321" s="633">
        <v>0.0</v>
      </c>
      <c r="CD321" s="633">
        <f t="shared" si="7"/>
        <v>66500</v>
      </c>
      <c r="CE321" s="632">
        <f t="shared" si="8"/>
        <v>598500</v>
      </c>
      <c r="CF321" s="633">
        <v>0.0</v>
      </c>
      <c r="CG321" s="633">
        <f t="shared" si="9"/>
        <v>66500</v>
      </c>
      <c r="CH321" s="632">
        <f t="shared" si="10"/>
        <v>532000</v>
      </c>
      <c r="CI321" s="633">
        <v>0.0</v>
      </c>
      <c r="CJ321" s="633">
        <f t="shared" si="11"/>
        <v>66500</v>
      </c>
      <c r="CK321" s="632">
        <f t="shared" si="12"/>
        <v>465500</v>
      </c>
      <c r="CL321" s="633">
        <v>0.0</v>
      </c>
      <c r="CM321" s="633">
        <f t="shared" si="13"/>
        <v>66500</v>
      </c>
      <c r="CN321" s="632">
        <f t="shared" si="14"/>
        <v>399000</v>
      </c>
      <c r="CO321" s="633">
        <v>0.0</v>
      </c>
      <c r="CP321" s="633">
        <f t="shared" si="15"/>
        <v>66500</v>
      </c>
      <c r="CQ321" s="632">
        <f t="shared" si="16"/>
        <v>332500</v>
      </c>
      <c r="CR321" s="633">
        <v>0.0</v>
      </c>
      <c r="CS321" s="633">
        <f t="shared" si="17"/>
        <v>66500</v>
      </c>
      <c r="CT321" s="632">
        <f t="shared" si="18"/>
        <v>266000</v>
      </c>
      <c r="CU321" s="633">
        <v>0.0</v>
      </c>
      <c r="CV321" s="633">
        <f t="shared" si="19"/>
        <v>66500</v>
      </c>
      <c r="CW321" s="632">
        <f t="shared" si="20"/>
        <v>199500</v>
      </c>
      <c r="CX321" s="633">
        <v>0.0</v>
      </c>
      <c r="CY321" s="633">
        <f t="shared" si="21"/>
        <v>66500</v>
      </c>
      <c r="CZ321" s="632">
        <f t="shared" si="22"/>
        <v>133000</v>
      </c>
      <c r="DA321" s="633">
        <v>0.0</v>
      </c>
      <c r="DB321" s="633">
        <f t="shared" si="23"/>
        <v>66500</v>
      </c>
      <c r="DC321" s="632">
        <f t="shared" si="24"/>
        <v>66500</v>
      </c>
      <c r="DD321" s="633">
        <v>0.0</v>
      </c>
      <c r="DE321" s="632">
        <f t="shared" si="25"/>
        <v>66500</v>
      </c>
      <c r="DF321" s="632">
        <f t="shared" si="26"/>
        <v>0</v>
      </c>
    </row>
    <row r="322">
      <c r="A322" s="643">
        <v>6822152.0</v>
      </c>
      <c r="B322" s="635" t="s">
        <v>27013</v>
      </c>
      <c r="C322" s="636" t="s">
        <v>399</v>
      </c>
      <c r="D322" s="637">
        <v>45769.50604166667</v>
      </c>
      <c r="E322" s="637">
        <v>45769.51652777778</v>
      </c>
      <c r="F322" s="637">
        <v>45769.51696759259</v>
      </c>
      <c r="G322" s="636"/>
      <c r="H322" s="636" t="s">
        <v>97</v>
      </c>
      <c r="I322" s="636" t="s">
        <v>27005</v>
      </c>
      <c r="J322" s="636"/>
      <c r="K322" s="639">
        <v>798000.0</v>
      </c>
      <c r="L322" s="636" t="s">
        <v>25863</v>
      </c>
      <c r="M322" s="640" t="s">
        <v>30134</v>
      </c>
      <c r="N322" s="636" t="s">
        <v>27011</v>
      </c>
      <c r="O322" s="636" t="s">
        <v>27008</v>
      </c>
      <c r="P322" s="636" t="s">
        <v>27012</v>
      </c>
      <c r="Q322" s="636" t="s">
        <v>30135</v>
      </c>
      <c r="R322" s="222"/>
      <c r="S322" s="641">
        <v>45769.0</v>
      </c>
      <c r="T322" s="631" t="s">
        <v>28202</v>
      </c>
      <c r="U322" s="633">
        <v>798000.0</v>
      </c>
      <c r="V322" s="633">
        <v>762091.0</v>
      </c>
      <c r="W322" s="629"/>
      <c r="X322" s="222"/>
      <c r="Y322" s="222"/>
      <c r="Z322" s="222"/>
      <c r="AA322" s="222"/>
      <c r="AB322" s="222"/>
      <c r="AC322" s="222"/>
      <c r="AD322" s="222"/>
      <c r="AE322" s="222"/>
      <c r="AF322" s="222"/>
      <c r="AG322" s="222"/>
      <c r="AH322" s="222"/>
      <c r="AI322" s="222"/>
      <c r="AJ322" s="222"/>
      <c r="AK322" s="222"/>
      <c r="AL322" s="222"/>
      <c r="AM322" s="222"/>
      <c r="AN322" s="222"/>
      <c r="AO322" s="222"/>
      <c r="AP322" s="222"/>
      <c r="AQ322" s="222"/>
      <c r="AR322" s="222"/>
      <c r="AS322" s="222"/>
      <c r="AT322" s="222"/>
      <c r="AU322" s="222"/>
      <c r="AV322" s="222"/>
      <c r="AW322" s="222"/>
      <c r="AX322" s="222"/>
      <c r="AY322" s="222"/>
      <c r="AZ322" s="222"/>
      <c r="BA322" s="222"/>
      <c r="BB322" s="222"/>
      <c r="BC322" s="222"/>
      <c r="BD322" s="222"/>
      <c r="BE322" s="222"/>
      <c r="BF322" s="222"/>
      <c r="BG322" s="222"/>
      <c r="BH322" s="222"/>
      <c r="BI322" s="222"/>
      <c r="BJ322" s="222"/>
      <c r="BK322" s="222"/>
      <c r="BL322" s="630">
        <f t="shared" si="1"/>
        <v>798000</v>
      </c>
      <c r="BM322" s="222"/>
      <c r="BN322" s="222"/>
      <c r="BO322" s="222"/>
      <c r="BP322" s="222"/>
      <c r="BQ322" s="222"/>
      <c r="BR322" s="222"/>
      <c r="BS322" s="222"/>
      <c r="BT322" s="639">
        <v>798000.0</v>
      </c>
      <c r="BU322" s="222"/>
      <c r="BV322" s="632">
        <f t="shared" si="2"/>
        <v>798000</v>
      </c>
      <c r="BW322" s="633">
        <v>0.0</v>
      </c>
      <c r="BX322" s="633">
        <f t="shared" si="3"/>
        <v>66500</v>
      </c>
      <c r="BY322" s="632">
        <f t="shared" si="4"/>
        <v>731500</v>
      </c>
      <c r="BZ322" s="633">
        <v>0.0</v>
      </c>
      <c r="CA322" s="633">
        <f t="shared" si="5"/>
        <v>66500</v>
      </c>
      <c r="CB322" s="632">
        <f t="shared" si="6"/>
        <v>665000</v>
      </c>
      <c r="CC322" s="633">
        <v>0.0</v>
      </c>
      <c r="CD322" s="633">
        <f t="shared" si="7"/>
        <v>66500</v>
      </c>
      <c r="CE322" s="632">
        <f t="shared" si="8"/>
        <v>598500</v>
      </c>
      <c r="CF322" s="633">
        <v>0.0</v>
      </c>
      <c r="CG322" s="633">
        <f t="shared" si="9"/>
        <v>66500</v>
      </c>
      <c r="CH322" s="632">
        <f t="shared" si="10"/>
        <v>532000</v>
      </c>
      <c r="CI322" s="633">
        <v>0.0</v>
      </c>
      <c r="CJ322" s="633">
        <f t="shared" si="11"/>
        <v>66500</v>
      </c>
      <c r="CK322" s="632">
        <f t="shared" si="12"/>
        <v>465500</v>
      </c>
      <c r="CL322" s="633">
        <v>0.0</v>
      </c>
      <c r="CM322" s="633">
        <f t="shared" si="13"/>
        <v>66500</v>
      </c>
      <c r="CN322" s="632">
        <f t="shared" si="14"/>
        <v>399000</v>
      </c>
      <c r="CO322" s="633">
        <v>0.0</v>
      </c>
      <c r="CP322" s="633">
        <f t="shared" si="15"/>
        <v>66500</v>
      </c>
      <c r="CQ322" s="632">
        <f t="shared" si="16"/>
        <v>332500</v>
      </c>
      <c r="CR322" s="633">
        <v>0.0</v>
      </c>
      <c r="CS322" s="633">
        <f t="shared" si="17"/>
        <v>66500</v>
      </c>
      <c r="CT322" s="632">
        <f t="shared" si="18"/>
        <v>266000</v>
      </c>
      <c r="CU322" s="633">
        <v>0.0</v>
      </c>
      <c r="CV322" s="633">
        <f t="shared" si="19"/>
        <v>66500</v>
      </c>
      <c r="CW322" s="632">
        <f t="shared" si="20"/>
        <v>199500</v>
      </c>
      <c r="CX322" s="633">
        <v>0.0</v>
      </c>
      <c r="CY322" s="633">
        <f t="shared" si="21"/>
        <v>66500</v>
      </c>
      <c r="CZ322" s="632">
        <f t="shared" si="22"/>
        <v>133000</v>
      </c>
      <c r="DA322" s="633">
        <v>0.0</v>
      </c>
      <c r="DB322" s="633">
        <f t="shared" si="23"/>
        <v>66500</v>
      </c>
      <c r="DC322" s="632">
        <f t="shared" si="24"/>
        <v>66500</v>
      </c>
      <c r="DD322" s="633">
        <v>0.0</v>
      </c>
      <c r="DE322" s="632">
        <f t="shared" si="25"/>
        <v>66500</v>
      </c>
      <c r="DF322" s="632">
        <f t="shared" si="26"/>
        <v>0</v>
      </c>
    </row>
    <row r="323" hidden="1">
      <c r="A323" s="643">
        <v>6822415.0</v>
      </c>
      <c r="B323" s="635" t="s">
        <v>30136</v>
      </c>
      <c r="C323" s="636" t="s">
        <v>399</v>
      </c>
      <c r="D323" s="637">
        <v>45769.52836805556</v>
      </c>
      <c r="E323" s="637">
        <v>45769.5294212963</v>
      </c>
      <c r="F323" s="637">
        <v>45769.529965277776</v>
      </c>
      <c r="G323" s="636"/>
      <c r="H323" s="636" t="s">
        <v>25928</v>
      </c>
      <c r="I323" s="636" t="s">
        <v>30137</v>
      </c>
      <c r="J323" s="636">
        <v>60.0</v>
      </c>
      <c r="K323" s="639">
        <v>1980000.0</v>
      </c>
      <c r="L323" s="636" t="s">
        <v>28196</v>
      </c>
      <c r="M323" s="640" t="s">
        <v>30138</v>
      </c>
      <c r="N323" s="636" t="s">
        <v>28319</v>
      </c>
      <c r="O323" s="636" t="s">
        <v>30139</v>
      </c>
      <c r="P323" s="636" t="s">
        <v>30140</v>
      </c>
      <c r="Q323" s="636" t="s">
        <v>30141</v>
      </c>
      <c r="R323" s="222"/>
      <c r="S323" s="641">
        <v>45769.0</v>
      </c>
      <c r="T323" s="631" t="s">
        <v>28280</v>
      </c>
      <c r="U323" s="633">
        <v>200000.0</v>
      </c>
      <c r="V323" s="633">
        <v>200000.0</v>
      </c>
      <c r="W323" s="629"/>
      <c r="X323" s="222"/>
      <c r="Y323" s="222"/>
      <c r="Z323" s="222"/>
      <c r="AA323" s="222"/>
      <c r="AB323" s="222"/>
      <c r="AC323" s="222"/>
      <c r="AD323" s="222"/>
      <c r="AE323" s="222"/>
      <c r="AF323" s="222"/>
      <c r="AG323" s="222"/>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c r="BL323" s="630">
        <f t="shared" si="1"/>
        <v>200000</v>
      </c>
      <c r="BM323" s="222"/>
      <c r="BN323" s="222"/>
      <c r="BO323" s="222"/>
      <c r="BP323" s="222"/>
      <c r="BQ323" s="222"/>
      <c r="BR323" s="222"/>
      <c r="BS323" s="222"/>
      <c r="BT323" s="639">
        <v>1980000.0</v>
      </c>
      <c r="BU323" s="222"/>
      <c r="BV323" s="632">
        <f t="shared" si="2"/>
        <v>1980000</v>
      </c>
      <c r="BW323" s="633">
        <v>0.0</v>
      </c>
      <c r="BX323" s="633">
        <f t="shared" si="3"/>
        <v>165000</v>
      </c>
      <c r="BY323" s="632">
        <f t="shared" si="4"/>
        <v>1815000</v>
      </c>
      <c r="BZ323" s="633">
        <v>0.0</v>
      </c>
      <c r="CA323" s="633">
        <f t="shared" si="5"/>
        <v>165000</v>
      </c>
      <c r="CB323" s="632">
        <f t="shared" si="6"/>
        <v>1650000</v>
      </c>
      <c r="CC323" s="633">
        <v>0.0</v>
      </c>
      <c r="CD323" s="633">
        <f t="shared" si="7"/>
        <v>165000</v>
      </c>
      <c r="CE323" s="632">
        <f t="shared" si="8"/>
        <v>1485000</v>
      </c>
      <c r="CF323" s="633">
        <v>0.0</v>
      </c>
      <c r="CG323" s="633">
        <f t="shared" si="9"/>
        <v>165000</v>
      </c>
      <c r="CH323" s="632">
        <f t="shared" si="10"/>
        <v>1320000</v>
      </c>
      <c r="CI323" s="633">
        <v>0.0</v>
      </c>
      <c r="CJ323" s="633">
        <f t="shared" si="11"/>
        <v>165000</v>
      </c>
      <c r="CK323" s="632">
        <f t="shared" si="12"/>
        <v>1155000</v>
      </c>
      <c r="CL323" s="633">
        <v>0.0</v>
      </c>
      <c r="CM323" s="633">
        <f t="shared" si="13"/>
        <v>165000</v>
      </c>
      <c r="CN323" s="632">
        <f t="shared" si="14"/>
        <v>990000</v>
      </c>
      <c r="CO323" s="633">
        <v>0.0</v>
      </c>
      <c r="CP323" s="633">
        <f t="shared" si="15"/>
        <v>165000</v>
      </c>
      <c r="CQ323" s="632">
        <f t="shared" si="16"/>
        <v>825000</v>
      </c>
      <c r="CR323" s="633">
        <v>0.0</v>
      </c>
      <c r="CS323" s="633">
        <f t="shared" si="17"/>
        <v>165000</v>
      </c>
      <c r="CT323" s="632">
        <f t="shared" si="18"/>
        <v>660000</v>
      </c>
      <c r="CU323" s="633">
        <v>0.0</v>
      </c>
      <c r="CV323" s="633">
        <f t="shared" si="19"/>
        <v>165000</v>
      </c>
      <c r="CW323" s="632">
        <f t="shared" si="20"/>
        <v>495000</v>
      </c>
      <c r="CX323" s="633">
        <v>0.0</v>
      </c>
      <c r="CY323" s="633">
        <f t="shared" si="21"/>
        <v>165000</v>
      </c>
      <c r="CZ323" s="632">
        <f t="shared" si="22"/>
        <v>330000</v>
      </c>
      <c r="DA323" s="633">
        <v>0.0</v>
      </c>
      <c r="DB323" s="633">
        <f t="shared" si="23"/>
        <v>165000</v>
      </c>
      <c r="DC323" s="632">
        <f t="shared" si="24"/>
        <v>165000</v>
      </c>
      <c r="DD323" s="633">
        <v>0.0</v>
      </c>
      <c r="DE323" s="632">
        <f t="shared" si="25"/>
        <v>165000</v>
      </c>
      <c r="DF323" s="632">
        <f t="shared" si="26"/>
        <v>0</v>
      </c>
    </row>
    <row r="324" hidden="1">
      <c r="A324" s="643">
        <v>6822462.0</v>
      </c>
      <c r="B324" s="635" t="s">
        <v>30142</v>
      </c>
      <c r="C324" s="636" t="s">
        <v>399</v>
      </c>
      <c r="D324" s="637">
        <v>45769.525972222225</v>
      </c>
      <c r="E324" s="637">
        <v>45769.52724537037</v>
      </c>
      <c r="F324" s="637">
        <v>45769.52793981481</v>
      </c>
      <c r="G324" s="636"/>
      <c r="H324" s="636" t="s">
        <v>1118</v>
      </c>
      <c r="I324" s="636" t="s">
        <v>30143</v>
      </c>
      <c r="J324" s="636"/>
      <c r="K324" s="639">
        <v>788000.0</v>
      </c>
      <c r="L324" s="636" t="s">
        <v>28188</v>
      </c>
      <c r="M324" s="640" t="s">
        <v>30144</v>
      </c>
      <c r="N324" s="636" t="s">
        <v>30145</v>
      </c>
      <c r="O324" s="636" t="s">
        <v>30146</v>
      </c>
      <c r="P324" s="636" t="s">
        <v>30147</v>
      </c>
      <c r="Q324" s="636" t="s">
        <v>30148</v>
      </c>
      <c r="R324" s="222"/>
      <c r="S324" s="222"/>
      <c r="T324" s="222"/>
      <c r="U324" s="628"/>
      <c r="V324" s="222"/>
      <c r="W324" s="629"/>
      <c r="X324" s="222"/>
      <c r="Y324" s="222"/>
      <c r="Z324" s="222"/>
      <c r="AA324" s="222"/>
      <c r="AB324" s="222"/>
      <c r="AC324" s="222"/>
      <c r="AD324" s="222"/>
      <c r="AE324" s="222"/>
      <c r="AF324" s="222"/>
      <c r="AG324" s="222"/>
      <c r="AH324" s="222"/>
      <c r="AI324" s="222"/>
      <c r="AJ324" s="222"/>
      <c r="AK324" s="222"/>
      <c r="AL324" s="222"/>
      <c r="AM324" s="222"/>
      <c r="AN324" s="222"/>
      <c r="AO324" s="222"/>
      <c r="AP324" s="222"/>
      <c r="AQ324" s="222"/>
      <c r="AR324" s="222"/>
      <c r="AS324" s="222"/>
      <c r="AT324" s="222"/>
      <c r="AU324" s="222"/>
      <c r="AV324" s="222"/>
      <c r="AW324" s="222"/>
      <c r="AX324" s="222"/>
      <c r="AY324" s="222"/>
      <c r="AZ324" s="222"/>
      <c r="BA324" s="222"/>
      <c r="BB324" s="222"/>
      <c r="BC324" s="222"/>
      <c r="BD324" s="222"/>
      <c r="BE324" s="222"/>
      <c r="BF324" s="222"/>
      <c r="BG324" s="222"/>
      <c r="BH324" s="222"/>
      <c r="BI324" s="222"/>
      <c r="BJ324" s="222"/>
      <c r="BK324" s="222"/>
      <c r="BL324" s="630">
        <f t="shared" si="1"/>
        <v>0</v>
      </c>
      <c r="BM324" s="222"/>
      <c r="BN324" s="631" t="s">
        <v>76</v>
      </c>
      <c r="BP324" s="222"/>
      <c r="BQ324" s="222"/>
      <c r="BR324" s="222"/>
      <c r="BS324" s="222"/>
      <c r="BT324" s="639">
        <v>788000.0</v>
      </c>
      <c r="BU324" s="222"/>
      <c r="BV324" s="632">
        <f t="shared" si="2"/>
        <v>788000</v>
      </c>
      <c r="BW324" s="632">
        <f>BV324</f>
        <v>788000</v>
      </c>
      <c r="BX324" s="633">
        <f t="shared" si="3"/>
        <v>0</v>
      </c>
      <c r="BY324" s="632">
        <f t="shared" si="4"/>
        <v>0</v>
      </c>
      <c r="BZ324" s="633">
        <v>0.0</v>
      </c>
      <c r="CA324" s="633">
        <f t="shared" si="5"/>
        <v>0</v>
      </c>
      <c r="CB324" s="632">
        <f t="shared" si="6"/>
        <v>0</v>
      </c>
      <c r="CC324" s="633">
        <v>0.0</v>
      </c>
      <c r="CD324" s="633">
        <f t="shared" si="7"/>
        <v>0</v>
      </c>
      <c r="CE324" s="632">
        <f t="shared" si="8"/>
        <v>0</v>
      </c>
      <c r="CF324" s="633">
        <v>0.0</v>
      </c>
      <c r="CG324" s="633">
        <f t="shared" si="9"/>
        <v>0</v>
      </c>
      <c r="CH324" s="632">
        <f t="shared" si="10"/>
        <v>0</v>
      </c>
      <c r="CI324" s="633">
        <v>0.0</v>
      </c>
      <c r="CJ324" s="633">
        <f t="shared" si="11"/>
        <v>0</v>
      </c>
      <c r="CK324" s="632">
        <f t="shared" si="12"/>
        <v>0</v>
      </c>
      <c r="CL324" s="633">
        <v>0.0</v>
      </c>
      <c r="CM324" s="633">
        <f t="shared" si="13"/>
        <v>0</v>
      </c>
      <c r="CN324" s="632">
        <f t="shared" si="14"/>
        <v>0</v>
      </c>
      <c r="CO324" s="633">
        <v>0.0</v>
      </c>
      <c r="CP324" s="633">
        <f t="shared" si="15"/>
        <v>0</v>
      </c>
      <c r="CQ324" s="632">
        <f t="shared" si="16"/>
        <v>0</v>
      </c>
      <c r="CR324" s="633">
        <v>0.0</v>
      </c>
      <c r="CS324" s="633">
        <f t="shared" si="17"/>
        <v>0</v>
      </c>
      <c r="CT324" s="632">
        <f t="shared" si="18"/>
        <v>0</v>
      </c>
      <c r="CU324" s="633">
        <v>0.0</v>
      </c>
      <c r="CV324" s="633">
        <f t="shared" si="19"/>
        <v>0</v>
      </c>
      <c r="CW324" s="632">
        <f t="shared" si="20"/>
        <v>0</v>
      </c>
      <c r="CX324" s="633">
        <v>0.0</v>
      </c>
      <c r="CY324" s="633">
        <f t="shared" si="21"/>
        <v>0</v>
      </c>
      <c r="CZ324" s="632">
        <f t="shared" si="22"/>
        <v>0</v>
      </c>
      <c r="DA324" s="633">
        <v>0.0</v>
      </c>
      <c r="DB324" s="633">
        <f t="shared" si="23"/>
        <v>0</v>
      </c>
      <c r="DC324" s="632">
        <f t="shared" si="24"/>
        <v>0</v>
      </c>
      <c r="DD324" s="633">
        <v>0.0</v>
      </c>
      <c r="DE324" s="632">
        <f t="shared" si="25"/>
        <v>0</v>
      </c>
      <c r="DF324" s="632">
        <f t="shared" si="26"/>
        <v>0</v>
      </c>
    </row>
    <row r="325" hidden="1">
      <c r="A325" s="643">
        <v>6822711.0</v>
      </c>
      <c r="B325" s="635" t="s">
        <v>30149</v>
      </c>
      <c r="C325" s="636" t="s">
        <v>399</v>
      </c>
      <c r="D325" s="637">
        <v>45769.55368055555</v>
      </c>
      <c r="E325" s="637">
        <v>45769.55810185185</v>
      </c>
      <c r="F325" s="637">
        <v>45769.55856481481</v>
      </c>
      <c r="G325" s="636"/>
      <c r="H325" s="636" t="s">
        <v>436</v>
      </c>
      <c r="I325" s="636" t="s">
        <v>30150</v>
      </c>
      <c r="J325" s="636"/>
      <c r="K325" s="639">
        <v>798000.0</v>
      </c>
      <c r="L325" s="636" t="s">
        <v>28188</v>
      </c>
      <c r="M325" s="640" t="s">
        <v>30151</v>
      </c>
      <c r="N325" s="636" t="s">
        <v>30152</v>
      </c>
      <c r="O325" s="636" t="s">
        <v>30153</v>
      </c>
      <c r="P325" s="636" t="s">
        <v>30154</v>
      </c>
      <c r="Q325" s="636" t="s">
        <v>30155</v>
      </c>
      <c r="R325" s="222"/>
      <c r="S325" s="641">
        <v>45769.0</v>
      </c>
      <c r="T325" s="631" t="s">
        <v>28202</v>
      </c>
      <c r="U325" s="633">
        <v>798000.0</v>
      </c>
      <c r="V325" s="633">
        <v>762091.0</v>
      </c>
      <c r="W325" s="629"/>
      <c r="X325" s="222"/>
      <c r="Y325" s="222"/>
      <c r="Z325" s="222"/>
      <c r="AA325" s="222"/>
      <c r="AB325" s="222"/>
      <c r="AC325" s="222"/>
      <c r="AD325" s="222"/>
      <c r="AE325" s="222"/>
      <c r="AF325" s="222"/>
      <c r="AG325" s="222"/>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c r="BL325" s="630">
        <f t="shared" si="1"/>
        <v>798000</v>
      </c>
      <c r="BM325" s="222"/>
      <c r="BN325" s="222"/>
      <c r="BO325" s="222"/>
      <c r="BP325" s="222"/>
      <c r="BQ325" s="222"/>
      <c r="BR325" s="222"/>
      <c r="BS325" s="222"/>
      <c r="BT325" s="639">
        <v>798000.0</v>
      </c>
      <c r="BU325" s="222"/>
      <c r="BV325" s="632">
        <f t="shared" si="2"/>
        <v>798000</v>
      </c>
      <c r="BW325" s="633">
        <v>0.0</v>
      </c>
      <c r="BX325" s="633">
        <f t="shared" si="3"/>
        <v>66500</v>
      </c>
      <c r="BY325" s="632">
        <f t="shared" si="4"/>
        <v>731500</v>
      </c>
      <c r="BZ325" s="633">
        <v>0.0</v>
      </c>
      <c r="CA325" s="633">
        <f t="shared" si="5"/>
        <v>66500</v>
      </c>
      <c r="CB325" s="632">
        <f t="shared" si="6"/>
        <v>665000</v>
      </c>
      <c r="CC325" s="633">
        <v>0.0</v>
      </c>
      <c r="CD325" s="633">
        <f t="shared" si="7"/>
        <v>66500</v>
      </c>
      <c r="CE325" s="632">
        <f t="shared" si="8"/>
        <v>598500</v>
      </c>
      <c r="CF325" s="633">
        <v>0.0</v>
      </c>
      <c r="CG325" s="633">
        <f t="shared" si="9"/>
        <v>66500</v>
      </c>
      <c r="CH325" s="632">
        <f t="shared" si="10"/>
        <v>532000</v>
      </c>
      <c r="CI325" s="633">
        <v>0.0</v>
      </c>
      <c r="CJ325" s="633">
        <f t="shared" si="11"/>
        <v>66500</v>
      </c>
      <c r="CK325" s="632">
        <f t="shared" si="12"/>
        <v>465500</v>
      </c>
      <c r="CL325" s="633">
        <v>0.0</v>
      </c>
      <c r="CM325" s="633">
        <f t="shared" si="13"/>
        <v>66500</v>
      </c>
      <c r="CN325" s="632">
        <f t="shared" si="14"/>
        <v>399000</v>
      </c>
      <c r="CO325" s="633">
        <v>0.0</v>
      </c>
      <c r="CP325" s="633">
        <f t="shared" si="15"/>
        <v>66500</v>
      </c>
      <c r="CQ325" s="632">
        <f t="shared" si="16"/>
        <v>332500</v>
      </c>
      <c r="CR325" s="633">
        <v>0.0</v>
      </c>
      <c r="CS325" s="633">
        <f t="shared" si="17"/>
        <v>66500</v>
      </c>
      <c r="CT325" s="632">
        <f t="shared" si="18"/>
        <v>266000</v>
      </c>
      <c r="CU325" s="633">
        <v>0.0</v>
      </c>
      <c r="CV325" s="633">
        <f t="shared" si="19"/>
        <v>66500</v>
      </c>
      <c r="CW325" s="632">
        <f t="shared" si="20"/>
        <v>199500</v>
      </c>
      <c r="CX325" s="633">
        <v>0.0</v>
      </c>
      <c r="CY325" s="633">
        <f t="shared" si="21"/>
        <v>66500</v>
      </c>
      <c r="CZ325" s="632">
        <f t="shared" si="22"/>
        <v>133000</v>
      </c>
      <c r="DA325" s="633">
        <v>0.0</v>
      </c>
      <c r="DB325" s="633">
        <f t="shared" si="23"/>
        <v>66500</v>
      </c>
      <c r="DC325" s="632">
        <f t="shared" si="24"/>
        <v>66500</v>
      </c>
      <c r="DD325" s="633">
        <v>0.0</v>
      </c>
      <c r="DE325" s="632">
        <f t="shared" si="25"/>
        <v>66500</v>
      </c>
      <c r="DF325" s="632">
        <f t="shared" si="26"/>
        <v>0</v>
      </c>
    </row>
    <row r="326">
      <c r="A326" s="643">
        <v>6823536.0</v>
      </c>
      <c r="B326" s="635" t="s">
        <v>27020</v>
      </c>
      <c r="C326" s="636" t="s">
        <v>399</v>
      </c>
      <c r="D326" s="637">
        <v>45769.59881944444</v>
      </c>
      <c r="E326" s="637">
        <v>45769.60872685185</v>
      </c>
      <c r="F326" s="637">
        <v>45769.60905092592</v>
      </c>
      <c r="G326" s="636"/>
      <c r="H326" s="636" t="s">
        <v>26202</v>
      </c>
      <c r="I326" s="636" t="s">
        <v>27016</v>
      </c>
      <c r="J326" s="636">
        <v>36.0</v>
      </c>
      <c r="K326" s="639">
        <v>798000.0</v>
      </c>
      <c r="L326" s="636" t="s">
        <v>25863</v>
      </c>
      <c r="M326" s="640" t="s">
        <v>30156</v>
      </c>
      <c r="N326" s="636" t="s">
        <v>27021</v>
      </c>
      <c r="O326" s="636" t="s">
        <v>27018</v>
      </c>
      <c r="P326" s="636" t="s">
        <v>27022</v>
      </c>
      <c r="Q326" s="636" t="s">
        <v>30157</v>
      </c>
      <c r="R326" s="222"/>
      <c r="S326" s="663">
        <v>45769.0</v>
      </c>
      <c r="T326" s="631" t="s">
        <v>28886</v>
      </c>
      <c r="U326" s="633">
        <v>798000.0</v>
      </c>
      <c r="V326" s="222"/>
      <c r="W326" s="629"/>
      <c r="X326" s="222"/>
      <c r="Y326" s="222"/>
      <c r="Z326" s="222"/>
      <c r="AA326" s="222"/>
      <c r="AB326" s="222"/>
      <c r="AC326" s="222"/>
      <c r="AD326" s="222"/>
      <c r="AE326" s="222"/>
      <c r="AF326" s="222"/>
      <c r="AG326" s="222"/>
      <c r="AH326" s="222"/>
      <c r="AI326" s="222"/>
      <c r="AJ326" s="222"/>
      <c r="AK326" s="222"/>
      <c r="AL326" s="222"/>
      <c r="AM326" s="222"/>
      <c r="AN326" s="222"/>
      <c r="AO326" s="222"/>
      <c r="AP326" s="222"/>
      <c r="AQ326" s="222"/>
      <c r="AR326" s="222"/>
      <c r="AS326" s="222"/>
      <c r="AT326" s="222"/>
      <c r="AU326" s="222"/>
      <c r="AV326" s="222"/>
      <c r="AW326" s="222"/>
      <c r="AX326" s="222"/>
      <c r="AY326" s="222"/>
      <c r="AZ326" s="222"/>
      <c r="BA326" s="222"/>
      <c r="BB326" s="222"/>
      <c r="BC326" s="222"/>
      <c r="BD326" s="222"/>
      <c r="BE326" s="222"/>
      <c r="BF326" s="222"/>
      <c r="BG326" s="222"/>
      <c r="BH326" s="222"/>
      <c r="BI326" s="222"/>
      <c r="BJ326" s="222"/>
      <c r="BK326" s="222"/>
      <c r="BL326" s="630">
        <f t="shared" si="1"/>
        <v>798000</v>
      </c>
      <c r="BM326" s="222"/>
      <c r="BN326" s="222"/>
      <c r="BO326" s="222"/>
      <c r="BP326" s="222"/>
      <c r="BQ326" s="222"/>
      <c r="BR326" s="222"/>
      <c r="BS326" s="222"/>
      <c r="BT326" s="639">
        <v>798000.0</v>
      </c>
      <c r="BU326" s="222"/>
      <c r="BV326" s="632">
        <f t="shared" si="2"/>
        <v>798000</v>
      </c>
      <c r="BW326" s="633">
        <v>0.0</v>
      </c>
      <c r="BX326" s="633">
        <f t="shared" si="3"/>
        <v>66500</v>
      </c>
      <c r="BY326" s="632">
        <f t="shared" si="4"/>
        <v>731500</v>
      </c>
      <c r="BZ326" s="633">
        <v>0.0</v>
      </c>
      <c r="CA326" s="633">
        <f t="shared" si="5"/>
        <v>66500</v>
      </c>
      <c r="CB326" s="632">
        <f t="shared" si="6"/>
        <v>665000</v>
      </c>
      <c r="CC326" s="633">
        <v>0.0</v>
      </c>
      <c r="CD326" s="633">
        <f t="shared" si="7"/>
        <v>66500</v>
      </c>
      <c r="CE326" s="632">
        <f t="shared" si="8"/>
        <v>598500</v>
      </c>
      <c r="CF326" s="633">
        <v>0.0</v>
      </c>
      <c r="CG326" s="633">
        <f t="shared" si="9"/>
        <v>66500</v>
      </c>
      <c r="CH326" s="632">
        <f t="shared" si="10"/>
        <v>532000</v>
      </c>
      <c r="CI326" s="633">
        <v>0.0</v>
      </c>
      <c r="CJ326" s="633">
        <f t="shared" si="11"/>
        <v>66500</v>
      </c>
      <c r="CK326" s="632">
        <f t="shared" si="12"/>
        <v>465500</v>
      </c>
      <c r="CL326" s="633">
        <v>0.0</v>
      </c>
      <c r="CM326" s="633">
        <f t="shared" si="13"/>
        <v>66500</v>
      </c>
      <c r="CN326" s="632">
        <f t="shared" si="14"/>
        <v>399000</v>
      </c>
      <c r="CO326" s="633">
        <v>0.0</v>
      </c>
      <c r="CP326" s="633">
        <f t="shared" si="15"/>
        <v>66500</v>
      </c>
      <c r="CQ326" s="632">
        <f t="shared" si="16"/>
        <v>332500</v>
      </c>
      <c r="CR326" s="633">
        <v>0.0</v>
      </c>
      <c r="CS326" s="633">
        <f t="shared" si="17"/>
        <v>66500</v>
      </c>
      <c r="CT326" s="632">
        <f t="shared" si="18"/>
        <v>266000</v>
      </c>
      <c r="CU326" s="633">
        <v>0.0</v>
      </c>
      <c r="CV326" s="633">
        <f t="shared" si="19"/>
        <v>66500</v>
      </c>
      <c r="CW326" s="632">
        <f t="shared" si="20"/>
        <v>199500</v>
      </c>
      <c r="CX326" s="633">
        <v>0.0</v>
      </c>
      <c r="CY326" s="633">
        <f t="shared" si="21"/>
        <v>66500</v>
      </c>
      <c r="CZ326" s="632">
        <f t="shared" si="22"/>
        <v>133000</v>
      </c>
      <c r="DA326" s="633">
        <v>0.0</v>
      </c>
      <c r="DB326" s="633">
        <f t="shared" si="23"/>
        <v>66500</v>
      </c>
      <c r="DC326" s="632">
        <f t="shared" si="24"/>
        <v>66500</v>
      </c>
      <c r="DD326" s="633">
        <v>0.0</v>
      </c>
      <c r="DE326" s="632">
        <f t="shared" si="25"/>
        <v>66500</v>
      </c>
      <c r="DF326" s="632">
        <f t="shared" si="26"/>
        <v>0</v>
      </c>
    </row>
    <row r="327" hidden="1">
      <c r="A327" s="643">
        <v>6824307.0</v>
      </c>
      <c r="B327" s="635" t="s">
        <v>30158</v>
      </c>
      <c r="C327" s="636" t="s">
        <v>399</v>
      </c>
      <c r="D327" s="637">
        <v>45769.61923611111</v>
      </c>
      <c r="E327" s="637">
        <v>45769.62056712963</v>
      </c>
      <c r="F327" s="637">
        <v>45769.62094907407</v>
      </c>
      <c r="G327" s="636"/>
      <c r="H327" s="636" t="s">
        <v>1266</v>
      </c>
      <c r="I327" s="636" t="s">
        <v>30159</v>
      </c>
      <c r="J327" s="636"/>
      <c r="K327" s="639">
        <v>1182000.0</v>
      </c>
      <c r="L327" s="636" t="s">
        <v>28196</v>
      </c>
      <c r="M327" s="640" t="s">
        <v>30160</v>
      </c>
      <c r="N327" s="636" t="s">
        <v>27666</v>
      </c>
      <c r="O327" s="636" t="s">
        <v>30161</v>
      </c>
      <c r="P327" s="636" t="s">
        <v>30162</v>
      </c>
      <c r="Q327" s="636" t="s">
        <v>30163</v>
      </c>
      <c r="R327" s="222"/>
      <c r="S327" s="641">
        <v>45770.0</v>
      </c>
      <c r="T327" s="631" t="s">
        <v>28280</v>
      </c>
      <c r="U327" s="633">
        <v>1182000.0</v>
      </c>
      <c r="V327" s="633">
        <v>1182000.0</v>
      </c>
      <c r="W327" s="629"/>
      <c r="X327" s="222"/>
      <c r="Y327" s="222"/>
      <c r="Z327" s="222"/>
      <c r="AA327" s="222"/>
      <c r="AB327" s="222"/>
      <c r="AC327" s="222"/>
      <c r="AD327" s="222"/>
      <c r="AE327" s="222"/>
      <c r="AF327" s="222"/>
      <c r="AG327" s="222"/>
      <c r="AH327" s="222"/>
      <c r="AI327" s="222"/>
      <c r="AJ327" s="222"/>
      <c r="AK327" s="222"/>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c r="BL327" s="630">
        <f t="shared" si="1"/>
        <v>1182000</v>
      </c>
      <c r="BM327" s="222"/>
      <c r="BN327" s="222"/>
      <c r="BO327" s="222"/>
      <c r="BP327" s="222"/>
      <c r="BQ327" s="222"/>
      <c r="BR327" s="222"/>
      <c r="BS327" s="222"/>
      <c r="BT327" s="639">
        <v>1182000.0</v>
      </c>
      <c r="BU327" s="222"/>
      <c r="BV327" s="632">
        <f t="shared" si="2"/>
        <v>1182000</v>
      </c>
      <c r="BW327" s="633">
        <v>0.0</v>
      </c>
      <c r="BX327" s="633">
        <f t="shared" si="3"/>
        <v>98500</v>
      </c>
      <c r="BY327" s="632">
        <f t="shared" si="4"/>
        <v>1083500</v>
      </c>
      <c r="BZ327" s="633">
        <v>0.0</v>
      </c>
      <c r="CA327" s="633">
        <f t="shared" si="5"/>
        <v>98500</v>
      </c>
      <c r="CB327" s="632">
        <f t="shared" si="6"/>
        <v>985000</v>
      </c>
      <c r="CC327" s="633">
        <v>0.0</v>
      </c>
      <c r="CD327" s="633">
        <f t="shared" si="7"/>
        <v>98500</v>
      </c>
      <c r="CE327" s="632">
        <f t="shared" si="8"/>
        <v>886500</v>
      </c>
      <c r="CF327" s="633">
        <v>0.0</v>
      </c>
      <c r="CG327" s="633">
        <f t="shared" si="9"/>
        <v>98500</v>
      </c>
      <c r="CH327" s="632">
        <f t="shared" si="10"/>
        <v>788000</v>
      </c>
      <c r="CI327" s="633">
        <v>0.0</v>
      </c>
      <c r="CJ327" s="633">
        <f t="shared" si="11"/>
        <v>98500</v>
      </c>
      <c r="CK327" s="632">
        <f t="shared" si="12"/>
        <v>689500</v>
      </c>
      <c r="CL327" s="633">
        <v>0.0</v>
      </c>
      <c r="CM327" s="633">
        <f t="shared" si="13"/>
        <v>98500</v>
      </c>
      <c r="CN327" s="632">
        <f t="shared" si="14"/>
        <v>591000</v>
      </c>
      <c r="CO327" s="633">
        <v>0.0</v>
      </c>
      <c r="CP327" s="633">
        <f t="shared" si="15"/>
        <v>98500</v>
      </c>
      <c r="CQ327" s="632">
        <f t="shared" si="16"/>
        <v>492500</v>
      </c>
      <c r="CR327" s="633">
        <v>0.0</v>
      </c>
      <c r="CS327" s="633">
        <f t="shared" si="17"/>
        <v>98500</v>
      </c>
      <c r="CT327" s="632">
        <f t="shared" si="18"/>
        <v>394000</v>
      </c>
      <c r="CU327" s="633">
        <v>0.0</v>
      </c>
      <c r="CV327" s="633">
        <f t="shared" si="19"/>
        <v>98500</v>
      </c>
      <c r="CW327" s="632">
        <f t="shared" si="20"/>
        <v>295500</v>
      </c>
      <c r="CX327" s="633">
        <v>0.0</v>
      </c>
      <c r="CY327" s="633">
        <f t="shared" si="21"/>
        <v>98500</v>
      </c>
      <c r="CZ327" s="632">
        <f t="shared" si="22"/>
        <v>197000</v>
      </c>
      <c r="DA327" s="633">
        <v>0.0</v>
      </c>
      <c r="DB327" s="633">
        <f t="shared" si="23"/>
        <v>98500</v>
      </c>
      <c r="DC327" s="632">
        <f t="shared" si="24"/>
        <v>98500</v>
      </c>
      <c r="DD327" s="633">
        <v>0.0</v>
      </c>
      <c r="DE327" s="632">
        <f t="shared" si="25"/>
        <v>98500</v>
      </c>
      <c r="DF327" s="632">
        <f t="shared" si="26"/>
        <v>0</v>
      </c>
    </row>
    <row r="328" hidden="1">
      <c r="A328" s="643">
        <v>6824452.0</v>
      </c>
      <c r="B328" s="635" t="s">
        <v>30164</v>
      </c>
      <c r="C328" s="636" t="s">
        <v>399</v>
      </c>
      <c r="D328" s="637">
        <v>45769.64239583333</v>
      </c>
      <c r="E328" s="637">
        <v>45769.64461805556</v>
      </c>
      <c r="F328" s="637">
        <v>45769.64540509259</v>
      </c>
      <c r="G328" s="636"/>
      <c r="H328" s="636" t="s">
        <v>932</v>
      </c>
      <c r="I328" s="636" t="s">
        <v>30165</v>
      </c>
      <c r="J328" s="636"/>
      <c r="K328" s="639">
        <v>798000.0</v>
      </c>
      <c r="L328" s="636" t="s">
        <v>28188</v>
      </c>
      <c r="M328" s="640" t="s">
        <v>30166</v>
      </c>
      <c r="N328" s="636" t="s">
        <v>30165</v>
      </c>
      <c r="O328" s="636" t="s">
        <v>30167</v>
      </c>
      <c r="P328" s="636" t="s">
        <v>30168</v>
      </c>
      <c r="Q328" s="636" t="s">
        <v>30169</v>
      </c>
      <c r="R328" s="222"/>
      <c r="S328" s="641">
        <v>45769.0</v>
      </c>
      <c r="T328" s="631" t="s">
        <v>28202</v>
      </c>
      <c r="U328" s="633">
        <v>798000.0</v>
      </c>
      <c r="V328" s="633">
        <v>762091.0</v>
      </c>
      <c r="W328" s="629"/>
      <c r="X328" s="222"/>
      <c r="Y328" s="222"/>
      <c r="Z328" s="222"/>
      <c r="AA328" s="222"/>
      <c r="AB328" s="222"/>
      <c r="AC328" s="222"/>
      <c r="AD328" s="222"/>
      <c r="AE328" s="222"/>
      <c r="AF328" s="222"/>
      <c r="AG328" s="222"/>
      <c r="AH328" s="222"/>
      <c r="AI328" s="222"/>
      <c r="AJ328" s="222"/>
      <c r="AK328" s="222"/>
      <c r="AL328" s="222"/>
      <c r="AM328" s="222"/>
      <c r="AN328" s="222"/>
      <c r="AO328" s="222"/>
      <c r="AP328" s="222"/>
      <c r="AQ328" s="222"/>
      <c r="AR328" s="222"/>
      <c r="AS328" s="222"/>
      <c r="AT328" s="222"/>
      <c r="AU328" s="222"/>
      <c r="AV328" s="222"/>
      <c r="AW328" s="222"/>
      <c r="AX328" s="222"/>
      <c r="AY328" s="222"/>
      <c r="AZ328" s="222"/>
      <c r="BA328" s="222"/>
      <c r="BB328" s="222"/>
      <c r="BC328" s="222"/>
      <c r="BD328" s="222"/>
      <c r="BE328" s="222"/>
      <c r="BF328" s="222"/>
      <c r="BG328" s="222"/>
      <c r="BH328" s="222"/>
      <c r="BI328" s="222"/>
      <c r="BJ328" s="222"/>
      <c r="BK328" s="222"/>
      <c r="BL328" s="630">
        <f t="shared" si="1"/>
        <v>798000</v>
      </c>
      <c r="BM328" s="222"/>
      <c r="BN328" s="222"/>
      <c r="BO328" s="222"/>
      <c r="BP328" s="222"/>
      <c r="BQ328" s="222"/>
      <c r="BR328" s="222"/>
      <c r="BS328" s="222"/>
      <c r="BT328" s="639">
        <v>798000.0</v>
      </c>
      <c r="BU328" s="222"/>
      <c r="BV328" s="632">
        <f t="shared" si="2"/>
        <v>798000</v>
      </c>
      <c r="BW328" s="633">
        <v>0.0</v>
      </c>
      <c r="BX328" s="633">
        <f t="shared" si="3"/>
        <v>66500</v>
      </c>
      <c r="BY328" s="632">
        <f t="shared" si="4"/>
        <v>731500</v>
      </c>
      <c r="BZ328" s="633">
        <v>0.0</v>
      </c>
      <c r="CA328" s="633">
        <f t="shared" si="5"/>
        <v>66500</v>
      </c>
      <c r="CB328" s="632">
        <f t="shared" si="6"/>
        <v>665000</v>
      </c>
      <c r="CC328" s="633">
        <v>0.0</v>
      </c>
      <c r="CD328" s="633">
        <f t="shared" si="7"/>
        <v>66500</v>
      </c>
      <c r="CE328" s="632">
        <f t="shared" si="8"/>
        <v>598500</v>
      </c>
      <c r="CF328" s="633">
        <v>0.0</v>
      </c>
      <c r="CG328" s="633">
        <f t="shared" si="9"/>
        <v>66500</v>
      </c>
      <c r="CH328" s="632">
        <f t="shared" si="10"/>
        <v>532000</v>
      </c>
      <c r="CI328" s="633">
        <v>0.0</v>
      </c>
      <c r="CJ328" s="633">
        <f t="shared" si="11"/>
        <v>66500</v>
      </c>
      <c r="CK328" s="632">
        <f t="shared" si="12"/>
        <v>465500</v>
      </c>
      <c r="CL328" s="633">
        <v>0.0</v>
      </c>
      <c r="CM328" s="633">
        <f t="shared" si="13"/>
        <v>66500</v>
      </c>
      <c r="CN328" s="632">
        <f t="shared" si="14"/>
        <v>399000</v>
      </c>
      <c r="CO328" s="633">
        <v>0.0</v>
      </c>
      <c r="CP328" s="633">
        <f t="shared" si="15"/>
        <v>66500</v>
      </c>
      <c r="CQ328" s="632">
        <f t="shared" si="16"/>
        <v>332500</v>
      </c>
      <c r="CR328" s="633">
        <v>0.0</v>
      </c>
      <c r="CS328" s="633">
        <f t="shared" si="17"/>
        <v>66500</v>
      </c>
      <c r="CT328" s="632">
        <f t="shared" si="18"/>
        <v>266000</v>
      </c>
      <c r="CU328" s="633">
        <v>0.0</v>
      </c>
      <c r="CV328" s="633">
        <f t="shared" si="19"/>
        <v>66500</v>
      </c>
      <c r="CW328" s="632">
        <f t="shared" si="20"/>
        <v>199500</v>
      </c>
      <c r="CX328" s="633">
        <v>0.0</v>
      </c>
      <c r="CY328" s="633">
        <f t="shared" si="21"/>
        <v>66500</v>
      </c>
      <c r="CZ328" s="632">
        <f t="shared" si="22"/>
        <v>133000</v>
      </c>
      <c r="DA328" s="633">
        <v>0.0</v>
      </c>
      <c r="DB328" s="633">
        <f t="shared" si="23"/>
        <v>66500</v>
      </c>
      <c r="DC328" s="632">
        <f t="shared" si="24"/>
        <v>66500</v>
      </c>
      <c r="DD328" s="633">
        <v>0.0</v>
      </c>
      <c r="DE328" s="632">
        <f t="shared" si="25"/>
        <v>66500</v>
      </c>
      <c r="DF328" s="632">
        <f t="shared" si="26"/>
        <v>0</v>
      </c>
    </row>
    <row r="329" hidden="1">
      <c r="A329" s="643">
        <v>6827769.0</v>
      </c>
      <c r="B329" s="635" t="s">
        <v>30170</v>
      </c>
      <c r="C329" s="636" t="s">
        <v>399</v>
      </c>
      <c r="D329" s="637">
        <v>45769.78109953704</v>
      </c>
      <c r="E329" s="637">
        <v>45769.78671296296</v>
      </c>
      <c r="F329" s="637">
        <v>45769.81636574074</v>
      </c>
      <c r="G329" s="636"/>
      <c r="H329" s="636" t="s">
        <v>95</v>
      </c>
      <c r="I329" s="636" t="s">
        <v>30171</v>
      </c>
      <c r="J329" s="636">
        <v>60.0</v>
      </c>
      <c r="K329" s="639">
        <v>1980000.0</v>
      </c>
      <c r="L329" s="636" t="s">
        <v>28196</v>
      </c>
      <c r="M329" s="640" t="s">
        <v>30172</v>
      </c>
      <c r="N329" s="636" t="s">
        <v>30173</v>
      </c>
      <c r="O329" s="636" t="s">
        <v>30174</v>
      </c>
      <c r="P329" s="636" t="s">
        <v>30175</v>
      </c>
      <c r="Q329" s="636" t="s">
        <v>30176</v>
      </c>
      <c r="R329" s="222"/>
      <c r="S329" s="309"/>
      <c r="T329" s="222"/>
      <c r="U329" s="650"/>
      <c r="V329" s="222"/>
      <c r="W329" s="629"/>
      <c r="X329" s="222"/>
      <c r="Y329" s="222"/>
      <c r="Z329" s="222"/>
      <c r="AA329" s="222"/>
      <c r="AB329" s="222"/>
      <c r="AC329" s="222"/>
      <c r="AD329" s="222"/>
      <c r="AE329" s="222"/>
      <c r="AF329" s="222"/>
      <c r="AG329" s="222"/>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c r="BL329" s="630">
        <f t="shared" si="1"/>
        <v>0</v>
      </c>
      <c r="BM329" s="222"/>
      <c r="BN329" s="222"/>
      <c r="BO329" s="631" t="s">
        <v>102</v>
      </c>
      <c r="BP329" s="631" t="s">
        <v>28148</v>
      </c>
      <c r="BQ329" s="222"/>
      <c r="BR329" s="222"/>
      <c r="BS329" s="222"/>
      <c r="BT329" s="639">
        <v>1980000.0</v>
      </c>
      <c r="BU329" s="222"/>
      <c r="BV329" s="632">
        <f t="shared" si="2"/>
        <v>1980000</v>
      </c>
      <c r="BW329" s="632">
        <f>BV329</f>
        <v>1980000</v>
      </c>
      <c r="BX329" s="633">
        <f t="shared" si="3"/>
        <v>0</v>
      </c>
      <c r="BY329" s="632">
        <f t="shared" si="4"/>
        <v>0</v>
      </c>
      <c r="BZ329" s="633">
        <v>0.0</v>
      </c>
      <c r="CA329" s="633">
        <f t="shared" si="5"/>
        <v>0</v>
      </c>
      <c r="CB329" s="632">
        <f t="shared" si="6"/>
        <v>0</v>
      </c>
      <c r="CC329" s="633">
        <v>0.0</v>
      </c>
      <c r="CD329" s="633">
        <f t="shared" si="7"/>
        <v>0</v>
      </c>
      <c r="CE329" s="632">
        <f t="shared" si="8"/>
        <v>0</v>
      </c>
      <c r="CF329" s="633">
        <v>0.0</v>
      </c>
      <c r="CG329" s="633">
        <f t="shared" si="9"/>
        <v>0</v>
      </c>
      <c r="CH329" s="632">
        <f t="shared" si="10"/>
        <v>0</v>
      </c>
      <c r="CI329" s="633">
        <v>0.0</v>
      </c>
      <c r="CJ329" s="633">
        <f t="shared" si="11"/>
        <v>0</v>
      </c>
      <c r="CK329" s="632">
        <f t="shared" si="12"/>
        <v>0</v>
      </c>
      <c r="CL329" s="633">
        <v>0.0</v>
      </c>
      <c r="CM329" s="633">
        <f t="shared" si="13"/>
        <v>0</v>
      </c>
      <c r="CN329" s="632">
        <f t="shared" si="14"/>
        <v>0</v>
      </c>
      <c r="CO329" s="633">
        <v>0.0</v>
      </c>
      <c r="CP329" s="633">
        <f t="shared" si="15"/>
        <v>0</v>
      </c>
      <c r="CQ329" s="632">
        <f t="shared" si="16"/>
        <v>0</v>
      </c>
      <c r="CR329" s="633">
        <v>0.0</v>
      </c>
      <c r="CS329" s="633">
        <f t="shared" si="17"/>
        <v>0</v>
      </c>
      <c r="CT329" s="632">
        <f t="shared" si="18"/>
        <v>0</v>
      </c>
      <c r="CU329" s="633">
        <v>0.0</v>
      </c>
      <c r="CV329" s="633">
        <f t="shared" si="19"/>
        <v>0</v>
      </c>
      <c r="CW329" s="632">
        <f t="shared" si="20"/>
        <v>0</v>
      </c>
      <c r="CX329" s="633">
        <v>0.0</v>
      </c>
      <c r="CY329" s="633">
        <f t="shared" si="21"/>
        <v>0</v>
      </c>
      <c r="CZ329" s="632">
        <f t="shared" si="22"/>
        <v>0</v>
      </c>
      <c r="DA329" s="633">
        <v>0.0</v>
      </c>
      <c r="DB329" s="633">
        <f t="shared" si="23"/>
        <v>0</v>
      </c>
      <c r="DC329" s="632">
        <f t="shared" si="24"/>
        <v>0</v>
      </c>
      <c r="DD329" s="633">
        <v>0.0</v>
      </c>
      <c r="DE329" s="632">
        <f t="shared" si="25"/>
        <v>0</v>
      </c>
      <c r="DF329" s="632">
        <f t="shared" si="26"/>
        <v>0</v>
      </c>
    </row>
    <row r="330" hidden="1">
      <c r="A330" s="643">
        <v>6828187.0</v>
      </c>
      <c r="B330" s="635" t="s">
        <v>30177</v>
      </c>
      <c r="C330" s="636" t="s">
        <v>399</v>
      </c>
      <c r="D330" s="637">
        <v>45769.81350694445</v>
      </c>
      <c r="E330" s="637">
        <v>45769.814467592594</v>
      </c>
      <c r="F330" s="637">
        <v>45769.81626157407</v>
      </c>
      <c r="G330" s="636"/>
      <c r="H330" s="636" t="s">
        <v>723</v>
      </c>
      <c r="I330" s="636" t="s">
        <v>30178</v>
      </c>
      <c r="J330" s="636">
        <v>36.0</v>
      </c>
      <c r="K330" s="639">
        <v>798000.0</v>
      </c>
      <c r="L330" s="636" t="s">
        <v>28188</v>
      </c>
      <c r="M330" s="640" t="s">
        <v>30179</v>
      </c>
      <c r="N330" s="636" t="s">
        <v>30180</v>
      </c>
      <c r="O330" s="636" t="s">
        <v>30181</v>
      </c>
      <c r="P330" s="636" t="s">
        <v>30182</v>
      </c>
      <c r="Q330" s="636" t="s">
        <v>30183</v>
      </c>
      <c r="R330" s="222"/>
      <c r="S330" s="645">
        <v>45772.0</v>
      </c>
      <c r="T330" s="631" t="s">
        <v>28886</v>
      </c>
      <c r="U330" s="646">
        <v>798000.0</v>
      </c>
      <c r="V330" s="222"/>
      <c r="W330" s="629"/>
      <c r="X330" s="222"/>
      <c r="Y330" s="222"/>
      <c r="Z330" s="222"/>
      <c r="AA330" s="222"/>
      <c r="AB330" s="222"/>
      <c r="AC330" s="222"/>
      <c r="AD330" s="222"/>
      <c r="AE330" s="222"/>
      <c r="AF330" s="222"/>
      <c r="AG330" s="222"/>
      <c r="AH330" s="222"/>
      <c r="AI330" s="222"/>
      <c r="AJ330" s="222"/>
      <c r="AK330" s="222"/>
      <c r="AL330" s="222"/>
      <c r="AM330" s="222"/>
      <c r="AN330" s="222"/>
      <c r="AO330" s="222"/>
      <c r="AP330" s="222"/>
      <c r="AQ330" s="222"/>
      <c r="AR330" s="222"/>
      <c r="AS330" s="222"/>
      <c r="AT330" s="222"/>
      <c r="AU330" s="222"/>
      <c r="AV330" s="222"/>
      <c r="AW330" s="222"/>
      <c r="AX330" s="222"/>
      <c r="AY330" s="222"/>
      <c r="AZ330" s="222"/>
      <c r="BA330" s="222"/>
      <c r="BB330" s="222"/>
      <c r="BC330" s="222"/>
      <c r="BD330" s="222"/>
      <c r="BE330" s="222"/>
      <c r="BF330" s="222"/>
      <c r="BG330" s="222"/>
      <c r="BH330" s="222"/>
      <c r="BI330" s="222"/>
      <c r="BJ330" s="222"/>
      <c r="BK330" s="222"/>
      <c r="BL330" s="630">
        <f t="shared" si="1"/>
        <v>798000</v>
      </c>
      <c r="BM330" s="222"/>
      <c r="BN330" s="222"/>
      <c r="BO330" s="222"/>
      <c r="BP330" s="222"/>
      <c r="BQ330" s="222"/>
      <c r="BR330" s="222"/>
      <c r="BS330" s="222"/>
      <c r="BT330" s="639">
        <v>798000.0</v>
      </c>
      <c r="BU330" s="222"/>
      <c r="BV330" s="632">
        <f t="shared" si="2"/>
        <v>798000</v>
      </c>
      <c r="BW330" s="633">
        <v>0.0</v>
      </c>
      <c r="BX330" s="633">
        <f t="shared" si="3"/>
        <v>66500</v>
      </c>
      <c r="BY330" s="632">
        <f t="shared" si="4"/>
        <v>731500</v>
      </c>
      <c r="BZ330" s="633">
        <v>0.0</v>
      </c>
      <c r="CA330" s="633">
        <f t="shared" si="5"/>
        <v>66500</v>
      </c>
      <c r="CB330" s="632">
        <f t="shared" si="6"/>
        <v>665000</v>
      </c>
      <c r="CC330" s="633">
        <v>0.0</v>
      </c>
      <c r="CD330" s="633">
        <f t="shared" si="7"/>
        <v>66500</v>
      </c>
      <c r="CE330" s="632">
        <f t="shared" si="8"/>
        <v>598500</v>
      </c>
      <c r="CF330" s="633">
        <v>0.0</v>
      </c>
      <c r="CG330" s="633">
        <f t="shared" si="9"/>
        <v>66500</v>
      </c>
      <c r="CH330" s="632">
        <f t="shared" si="10"/>
        <v>532000</v>
      </c>
      <c r="CI330" s="633">
        <v>0.0</v>
      </c>
      <c r="CJ330" s="633">
        <f t="shared" si="11"/>
        <v>66500</v>
      </c>
      <c r="CK330" s="632">
        <f t="shared" si="12"/>
        <v>465500</v>
      </c>
      <c r="CL330" s="633">
        <v>0.0</v>
      </c>
      <c r="CM330" s="633">
        <f t="shared" si="13"/>
        <v>66500</v>
      </c>
      <c r="CN330" s="632">
        <f t="shared" si="14"/>
        <v>399000</v>
      </c>
      <c r="CO330" s="633">
        <v>0.0</v>
      </c>
      <c r="CP330" s="633">
        <f t="shared" si="15"/>
        <v>66500</v>
      </c>
      <c r="CQ330" s="632">
        <f t="shared" si="16"/>
        <v>332500</v>
      </c>
      <c r="CR330" s="633">
        <v>0.0</v>
      </c>
      <c r="CS330" s="633">
        <f t="shared" si="17"/>
        <v>66500</v>
      </c>
      <c r="CT330" s="632">
        <f t="shared" si="18"/>
        <v>266000</v>
      </c>
      <c r="CU330" s="633">
        <v>0.0</v>
      </c>
      <c r="CV330" s="633">
        <f t="shared" si="19"/>
        <v>66500</v>
      </c>
      <c r="CW330" s="632">
        <f t="shared" si="20"/>
        <v>199500</v>
      </c>
      <c r="CX330" s="633">
        <v>0.0</v>
      </c>
      <c r="CY330" s="633">
        <f t="shared" si="21"/>
        <v>66500</v>
      </c>
      <c r="CZ330" s="632">
        <f t="shared" si="22"/>
        <v>133000</v>
      </c>
      <c r="DA330" s="633">
        <v>0.0</v>
      </c>
      <c r="DB330" s="633">
        <f t="shared" si="23"/>
        <v>66500</v>
      </c>
      <c r="DC330" s="632">
        <f t="shared" si="24"/>
        <v>66500</v>
      </c>
      <c r="DD330" s="633">
        <v>0.0</v>
      </c>
      <c r="DE330" s="632">
        <f t="shared" si="25"/>
        <v>66500</v>
      </c>
      <c r="DF330" s="632">
        <f t="shared" si="26"/>
        <v>0</v>
      </c>
    </row>
    <row r="331" hidden="1">
      <c r="A331" s="643">
        <v>6828753.0</v>
      </c>
      <c r="B331" s="635" t="s">
        <v>30184</v>
      </c>
      <c r="C331" s="636" t="s">
        <v>399</v>
      </c>
      <c r="D331" s="637">
        <v>45769.882569444446</v>
      </c>
      <c r="E331" s="637">
        <v>45769.88539351852</v>
      </c>
      <c r="F331" s="637">
        <v>45769.88707175926</v>
      </c>
      <c r="G331" s="636"/>
      <c r="H331" s="636" t="s">
        <v>424</v>
      </c>
      <c r="I331" s="636" t="s">
        <v>835</v>
      </c>
      <c r="J331" s="636">
        <v>60.0</v>
      </c>
      <c r="K331" s="639">
        <v>1980000.0</v>
      </c>
      <c r="L331" s="636" t="s">
        <v>28196</v>
      </c>
      <c r="M331" s="640" t="s">
        <v>30185</v>
      </c>
      <c r="N331" s="636" t="s">
        <v>26003</v>
      </c>
      <c r="O331" s="636" t="s">
        <v>834</v>
      </c>
      <c r="P331" s="636" t="s">
        <v>30186</v>
      </c>
      <c r="Q331" s="636" t="s">
        <v>30187</v>
      </c>
      <c r="R331" s="222"/>
      <c r="S331" s="309"/>
      <c r="T331" s="222"/>
      <c r="U331" s="650"/>
      <c r="V331" s="222"/>
      <c r="W331" s="629"/>
      <c r="X331" s="222"/>
      <c r="Y331" s="222"/>
      <c r="Z331" s="222"/>
      <c r="AA331" s="222"/>
      <c r="AB331" s="222"/>
      <c r="AC331" s="222"/>
      <c r="AD331" s="222"/>
      <c r="AE331" s="222"/>
      <c r="AF331" s="222"/>
      <c r="AG331" s="222"/>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c r="BL331" s="630">
        <f t="shared" si="1"/>
        <v>0</v>
      </c>
      <c r="BM331" s="222"/>
      <c r="BN331" s="222"/>
      <c r="BO331" s="222"/>
      <c r="BP331" s="222"/>
      <c r="BQ331" s="222"/>
      <c r="BR331" s="631" t="s">
        <v>16</v>
      </c>
      <c r="BS331" s="222"/>
      <c r="BT331" s="639">
        <v>1980000.0</v>
      </c>
      <c r="BU331" s="222"/>
      <c r="BV331" s="632">
        <f t="shared" si="2"/>
        <v>1980000</v>
      </c>
      <c r="BW331" s="633">
        <v>0.0</v>
      </c>
      <c r="BX331" s="633">
        <f t="shared" si="3"/>
        <v>165000</v>
      </c>
      <c r="BY331" s="632">
        <f t="shared" si="4"/>
        <v>1815000</v>
      </c>
      <c r="BZ331" s="633">
        <v>0.0</v>
      </c>
      <c r="CA331" s="633">
        <f t="shared" si="5"/>
        <v>165000</v>
      </c>
      <c r="CB331" s="632">
        <f t="shared" si="6"/>
        <v>1650000</v>
      </c>
      <c r="CC331" s="633">
        <v>0.0</v>
      </c>
      <c r="CD331" s="633">
        <f t="shared" si="7"/>
        <v>165000</v>
      </c>
      <c r="CE331" s="632">
        <f t="shared" si="8"/>
        <v>1485000</v>
      </c>
      <c r="CF331" s="633">
        <v>0.0</v>
      </c>
      <c r="CG331" s="633">
        <f t="shared" si="9"/>
        <v>165000</v>
      </c>
      <c r="CH331" s="632">
        <f t="shared" si="10"/>
        <v>1320000</v>
      </c>
      <c r="CI331" s="633">
        <v>0.0</v>
      </c>
      <c r="CJ331" s="633">
        <f t="shared" si="11"/>
        <v>165000</v>
      </c>
      <c r="CK331" s="632">
        <f t="shared" si="12"/>
        <v>1155000</v>
      </c>
      <c r="CL331" s="633">
        <v>0.0</v>
      </c>
      <c r="CM331" s="633">
        <f t="shared" si="13"/>
        <v>165000</v>
      </c>
      <c r="CN331" s="632">
        <f t="shared" si="14"/>
        <v>990000</v>
      </c>
      <c r="CO331" s="633">
        <v>0.0</v>
      </c>
      <c r="CP331" s="633">
        <f t="shared" si="15"/>
        <v>165000</v>
      </c>
      <c r="CQ331" s="632">
        <f t="shared" si="16"/>
        <v>825000</v>
      </c>
      <c r="CR331" s="633">
        <v>0.0</v>
      </c>
      <c r="CS331" s="633">
        <f t="shared" si="17"/>
        <v>165000</v>
      </c>
      <c r="CT331" s="632">
        <f t="shared" si="18"/>
        <v>660000</v>
      </c>
      <c r="CU331" s="633">
        <v>0.0</v>
      </c>
      <c r="CV331" s="633">
        <f t="shared" si="19"/>
        <v>165000</v>
      </c>
      <c r="CW331" s="632">
        <f t="shared" si="20"/>
        <v>495000</v>
      </c>
      <c r="CX331" s="633">
        <v>0.0</v>
      </c>
      <c r="CY331" s="633">
        <f t="shared" si="21"/>
        <v>165000</v>
      </c>
      <c r="CZ331" s="632">
        <f t="shared" si="22"/>
        <v>330000</v>
      </c>
      <c r="DA331" s="633">
        <v>0.0</v>
      </c>
      <c r="DB331" s="633">
        <f t="shared" si="23"/>
        <v>165000</v>
      </c>
      <c r="DC331" s="632">
        <f t="shared" si="24"/>
        <v>165000</v>
      </c>
      <c r="DD331" s="633">
        <v>0.0</v>
      </c>
      <c r="DE331" s="632">
        <f t="shared" si="25"/>
        <v>165000</v>
      </c>
      <c r="DF331" s="632">
        <f t="shared" si="26"/>
        <v>0</v>
      </c>
    </row>
    <row r="332" hidden="1">
      <c r="A332" s="643">
        <v>6829014.0</v>
      </c>
      <c r="B332" s="635" t="s">
        <v>30188</v>
      </c>
      <c r="C332" s="636" t="s">
        <v>399</v>
      </c>
      <c r="D332" s="637">
        <v>45769.9584375</v>
      </c>
      <c r="E332" s="637">
        <v>45769.96127314815</v>
      </c>
      <c r="F332" s="637">
        <v>45769.96184027778</v>
      </c>
      <c r="G332" s="636"/>
      <c r="H332" s="636" t="s">
        <v>723</v>
      </c>
      <c r="I332" s="636" t="s">
        <v>30189</v>
      </c>
      <c r="J332" s="636">
        <v>60.0</v>
      </c>
      <c r="K332" s="639">
        <v>1182000.0</v>
      </c>
      <c r="L332" s="636" t="s">
        <v>28196</v>
      </c>
      <c r="M332" s="640" t="s">
        <v>30190</v>
      </c>
      <c r="N332" s="636" t="s">
        <v>30191</v>
      </c>
      <c r="O332" s="636" t="s">
        <v>30189</v>
      </c>
      <c r="P332" s="636" t="s">
        <v>30192</v>
      </c>
      <c r="Q332" s="636" t="s">
        <v>30193</v>
      </c>
      <c r="R332" s="222"/>
      <c r="S332" s="647">
        <v>45796.0</v>
      </c>
      <c r="T332" s="648" t="s">
        <v>16</v>
      </c>
      <c r="U332" s="649">
        <v>269496.0</v>
      </c>
      <c r="V332" s="222"/>
      <c r="W332" s="629"/>
      <c r="X332" s="222"/>
      <c r="Y332" s="222"/>
      <c r="Z332" s="222"/>
      <c r="AA332" s="222"/>
      <c r="AB332" s="222"/>
      <c r="AC332" s="222"/>
      <c r="AD332" s="222"/>
      <c r="AE332" s="222"/>
      <c r="AF332" s="222"/>
      <c r="AG332" s="222"/>
      <c r="AH332" s="222"/>
      <c r="AI332" s="222"/>
      <c r="AJ332" s="222"/>
      <c r="AK332" s="222"/>
      <c r="AL332" s="222"/>
      <c r="AM332" s="222"/>
      <c r="AN332" s="222"/>
      <c r="AO332" s="222"/>
      <c r="AP332" s="222"/>
      <c r="AQ332" s="222"/>
      <c r="AR332" s="222"/>
      <c r="AS332" s="222"/>
      <c r="AT332" s="222"/>
      <c r="AU332" s="222"/>
      <c r="AV332" s="222"/>
      <c r="AW332" s="222"/>
      <c r="AX332" s="222"/>
      <c r="AY332" s="222"/>
      <c r="AZ332" s="222"/>
      <c r="BA332" s="222"/>
      <c r="BB332" s="222"/>
      <c r="BC332" s="222"/>
      <c r="BD332" s="222"/>
      <c r="BE332" s="222"/>
      <c r="BF332" s="222"/>
      <c r="BG332" s="222"/>
      <c r="BH332" s="222"/>
      <c r="BI332" s="222"/>
      <c r="BJ332" s="222"/>
      <c r="BK332" s="222"/>
      <c r="BL332" s="630">
        <f t="shared" si="1"/>
        <v>269496</v>
      </c>
      <c r="BM332" s="222"/>
      <c r="BN332" s="222"/>
      <c r="BO332" s="222"/>
      <c r="BP332" s="222"/>
      <c r="BQ332" s="222"/>
      <c r="BR332" s="631" t="s">
        <v>16</v>
      </c>
      <c r="BS332" s="222"/>
      <c r="BT332" s="639">
        <v>1182000.0</v>
      </c>
      <c r="BU332" s="222"/>
      <c r="BV332" s="632">
        <f t="shared" si="2"/>
        <v>1182000</v>
      </c>
      <c r="BW332" s="633">
        <v>0.0</v>
      </c>
      <c r="BX332" s="633">
        <f t="shared" si="3"/>
        <v>98500</v>
      </c>
      <c r="BY332" s="632">
        <f t="shared" si="4"/>
        <v>1083500</v>
      </c>
      <c r="BZ332" s="633">
        <v>0.0</v>
      </c>
      <c r="CA332" s="633">
        <f t="shared" si="5"/>
        <v>98500</v>
      </c>
      <c r="CB332" s="632">
        <f t="shared" si="6"/>
        <v>985000</v>
      </c>
      <c r="CC332" s="633">
        <v>0.0</v>
      </c>
      <c r="CD332" s="633">
        <f t="shared" si="7"/>
        <v>98500</v>
      </c>
      <c r="CE332" s="632">
        <f t="shared" si="8"/>
        <v>886500</v>
      </c>
      <c r="CF332" s="633">
        <v>0.0</v>
      </c>
      <c r="CG332" s="633">
        <f t="shared" si="9"/>
        <v>98500</v>
      </c>
      <c r="CH332" s="632">
        <f t="shared" si="10"/>
        <v>788000</v>
      </c>
      <c r="CI332" s="633">
        <v>0.0</v>
      </c>
      <c r="CJ332" s="633">
        <f t="shared" si="11"/>
        <v>98500</v>
      </c>
      <c r="CK332" s="632">
        <f t="shared" si="12"/>
        <v>689500</v>
      </c>
      <c r="CL332" s="633">
        <v>0.0</v>
      </c>
      <c r="CM332" s="633">
        <f t="shared" si="13"/>
        <v>98500</v>
      </c>
      <c r="CN332" s="632">
        <f t="shared" si="14"/>
        <v>591000</v>
      </c>
      <c r="CO332" s="633">
        <v>0.0</v>
      </c>
      <c r="CP332" s="633">
        <f t="shared" si="15"/>
        <v>98500</v>
      </c>
      <c r="CQ332" s="632">
        <f t="shared" si="16"/>
        <v>492500</v>
      </c>
      <c r="CR332" s="633">
        <v>0.0</v>
      </c>
      <c r="CS332" s="633">
        <f t="shared" si="17"/>
        <v>98500</v>
      </c>
      <c r="CT332" s="632">
        <f t="shared" si="18"/>
        <v>394000</v>
      </c>
      <c r="CU332" s="633">
        <v>0.0</v>
      </c>
      <c r="CV332" s="633">
        <f t="shared" si="19"/>
        <v>98500</v>
      </c>
      <c r="CW332" s="632">
        <f t="shared" si="20"/>
        <v>295500</v>
      </c>
      <c r="CX332" s="633">
        <v>0.0</v>
      </c>
      <c r="CY332" s="633">
        <f t="shared" si="21"/>
        <v>98500</v>
      </c>
      <c r="CZ332" s="632">
        <f t="shared" si="22"/>
        <v>197000</v>
      </c>
      <c r="DA332" s="633">
        <v>0.0</v>
      </c>
      <c r="DB332" s="633">
        <f t="shared" si="23"/>
        <v>98500</v>
      </c>
      <c r="DC332" s="632">
        <f t="shared" si="24"/>
        <v>98500</v>
      </c>
      <c r="DD332" s="633">
        <v>0.0</v>
      </c>
      <c r="DE332" s="632">
        <f t="shared" si="25"/>
        <v>98500</v>
      </c>
      <c r="DF332" s="632">
        <f t="shared" si="26"/>
        <v>0</v>
      </c>
    </row>
    <row r="333" hidden="1">
      <c r="A333" s="643">
        <v>6829061.0</v>
      </c>
      <c r="B333" s="635" t="s">
        <v>30194</v>
      </c>
      <c r="C333" s="636" t="s">
        <v>399</v>
      </c>
      <c r="D333" s="637">
        <v>45769.980104166665</v>
      </c>
      <c r="E333" s="637">
        <v>45769.981770833336</v>
      </c>
      <c r="F333" s="637">
        <v>45769.98280092593</v>
      </c>
      <c r="G333" s="636"/>
      <c r="H333" s="636" t="s">
        <v>1118</v>
      </c>
      <c r="I333" s="636" t="s">
        <v>30195</v>
      </c>
      <c r="J333" s="636"/>
      <c r="K333" s="639">
        <v>798000.0</v>
      </c>
      <c r="L333" s="636" t="s">
        <v>28188</v>
      </c>
      <c r="M333" s="640" t="s">
        <v>30196</v>
      </c>
      <c r="N333" s="636" t="s">
        <v>30197</v>
      </c>
      <c r="O333" s="636" t="s">
        <v>30197</v>
      </c>
      <c r="P333" s="636" t="s">
        <v>30198</v>
      </c>
      <c r="Q333" s="636" t="s">
        <v>30199</v>
      </c>
      <c r="R333" s="222"/>
      <c r="S333" s="641">
        <v>45770.0</v>
      </c>
      <c r="T333" s="631" t="s">
        <v>28280</v>
      </c>
      <c r="U333" s="633">
        <v>98000.0</v>
      </c>
      <c r="V333" s="633">
        <v>98000.0</v>
      </c>
      <c r="W333" s="629"/>
      <c r="X333" s="641">
        <v>45769.0</v>
      </c>
      <c r="Y333" s="631" t="s">
        <v>28202</v>
      </c>
      <c r="Z333" s="633">
        <v>250000.0</v>
      </c>
      <c r="AA333" s="633">
        <v>238751.0</v>
      </c>
      <c r="AB333" s="222"/>
      <c r="AC333" s="641">
        <v>45769.0</v>
      </c>
      <c r="AD333" s="631" t="s">
        <v>28202</v>
      </c>
      <c r="AE333" s="633">
        <v>250000.0</v>
      </c>
      <c r="AF333" s="633">
        <v>238751.0</v>
      </c>
      <c r="AG333" s="222"/>
      <c r="AH333" s="641">
        <v>45769.0</v>
      </c>
      <c r="AI333" s="631" t="s">
        <v>28202</v>
      </c>
      <c r="AJ333" s="633">
        <v>200000.0</v>
      </c>
      <c r="AK333" s="633">
        <v>191001.0</v>
      </c>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c r="BL333" s="630">
        <f t="shared" si="1"/>
        <v>798000</v>
      </c>
      <c r="BM333" s="222"/>
      <c r="BN333" s="222"/>
      <c r="BO333" s="222"/>
      <c r="BP333" s="222"/>
      <c r="BQ333" s="222"/>
      <c r="BR333" s="222"/>
      <c r="BS333" s="222"/>
      <c r="BT333" s="639">
        <v>798000.0</v>
      </c>
      <c r="BU333" s="222"/>
      <c r="BV333" s="632">
        <f t="shared" si="2"/>
        <v>798000</v>
      </c>
      <c r="BW333" s="633">
        <v>0.0</v>
      </c>
      <c r="BX333" s="633">
        <f t="shared" si="3"/>
        <v>66500</v>
      </c>
      <c r="BY333" s="632">
        <f t="shared" si="4"/>
        <v>731500</v>
      </c>
      <c r="BZ333" s="633">
        <v>0.0</v>
      </c>
      <c r="CA333" s="633">
        <f t="shared" si="5"/>
        <v>66500</v>
      </c>
      <c r="CB333" s="632">
        <f t="shared" si="6"/>
        <v>665000</v>
      </c>
      <c r="CC333" s="633">
        <v>0.0</v>
      </c>
      <c r="CD333" s="633">
        <f t="shared" si="7"/>
        <v>66500</v>
      </c>
      <c r="CE333" s="632">
        <f t="shared" si="8"/>
        <v>598500</v>
      </c>
      <c r="CF333" s="633">
        <v>0.0</v>
      </c>
      <c r="CG333" s="633">
        <f t="shared" si="9"/>
        <v>66500</v>
      </c>
      <c r="CH333" s="632">
        <f t="shared" si="10"/>
        <v>532000</v>
      </c>
      <c r="CI333" s="633">
        <v>0.0</v>
      </c>
      <c r="CJ333" s="633">
        <f t="shared" si="11"/>
        <v>66500</v>
      </c>
      <c r="CK333" s="632">
        <f t="shared" si="12"/>
        <v>465500</v>
      </c>
      <c r="CL333" s="633">
        <v>0.0</v>
      </c>
      <c r="CM333" s="633">
        <f t="shared" si="13"/>
        <v>66500</v>
      </c>
      <c r="CN333" s="632">
        <f t="shared" si="14"/>
        <v>399000</v>
      </c>
      <c r="CO333" s="633">
        <v>0.0</v>
      </c>
      <c r="CP333" s="633">
        <f t="shared" si="15"/>
        <v>66500</v>
      </c>
      <c r="CQ333" s="632">
        <f t="shared" si="16"/>
        <v>332500</v>
      </c>
      <c r="CR333" s="633">
        <v>0.0</v>
      </c>
      <c r="CS333" s="633">
        <f t="shared" si="17"/>
        <v>66500</v>
      </c>
      <c r="CT333" s="632">
        <f t="shared" si="18"/>
        <v>266000</v>
      </c>
      <c r="CU333" s="633">
        <v>0.0</v>
      </c>
      <c r="CV333" s="633">
        <f t="shared" si="19"/>
        <v>66500</v>
      </c>
      <c r="CW333" s="632">
        <f t="shared" si="20"/>
        <v>199500</v>
      </c>
      <c r="CX333" s="633">
        <v>0.0</v>
      </c>
      <c r="CY333" s="633">
        <f t="shared" si="21"/>
        <v>66500</v>
      </c>
      <c r="CZ333" s="632">
        <f t="shared" si="22"/>
        <v>133000</v>
      </c>
      <c r="DA333" s="633">
        <v>0.0</v>
      </c>
      <c r="DB333" s="633">
        <f t="shared" si="23"/>
        <v>66500</v>
      </c>
      <c r="DC333" s="632">
        <f t="shared" si="24"/>
        <v>66500</v>
      </c>
      <c r="DD333" s="633">
        <v>0.0</v>
      </c>
      <c r="DE333" s="632">
        <f t="shared" si="25"/>
        <v>66500</v>
      </c>
      <c r="DF333" s="632">
        <f t="shared" si="26"/>
        <v>0</v>
      </c>
    </row>
    <row r="334" hidden="1">
      <c r="A334" s="643">
        <v>6829068.0</v>
      </c>
      <c r="B334" s="635" t="s">
        <v>30200</v>
      </c>
      <c r="C334" s="636" t="s">
        <v>399</v>
      </c>
      <c r="D334" s="637">
        <v>45770.0030787037</v>
      </c>
      <c r="E334" s="637">
        <v>45770.00388888889</v>
      </c>
      <c r="F334" s="637">
        <v>45770.00601851852</v>
      </c>
      <c r="G334" s="636"/>
      <c r="H334" s="636" t="s">
        <v>468</v>
      </c>
      <c r="I334" s="636" t="s">
        <v>30201</v>
      </c>
      <c r="J334" s="636"/>
      <c r="K334" s="639">
        <v>1182000.0</v>
      </c>
      <c r="L334" s="636" t="s">
        <v>28196</v>
      </c>
      <c r="M334" s="640" t="s">
        <v>30202</v>
      </c>
      <c r="N334" s="636" t="s">
        <v>30203</v>
      </c>
      <c r="O334" s="636" t="s">
        <v>30204</v>
      </c>
      <c r="P334" s="636" t="s">
        <v>30205</v>
      </c>
      <c r="Q334" s="636" t="s">
        <v>30206</v>
      </c>
      <c r="R334" s="222"/>
      <c r="S334" s="641">
        <v>45770.0</v>
      </c>
      <c r="T334" s="631" t="s">
        <v>28280</v>
      </c>
      <c r="U334" s="633">
        <v>1182000.0</v>
      </c>
      <c r="V334" s="633">
        <v>1182000.0</v>
      </c>
      <c r="W334" s="629"/>
      <c r="X334" s="222"/>
      <c r="Y334" s="222"/>
      <c r="Z334" s="222"/>
      <c r="AA334" s="222"/>
      <c r="AB334" s="222"/>
      <c r="AC334" s="222"/>
      <c r="AD334" s="222"/>
      <c r="AE334" s="222"/>
      <c r="AF334" s="222"/>
      <c r="AG334" s="222"/>
      <c r="AH334" s="222"/>
      <c r="AI334" s="222"/>
      <c r="AJ334" s="222"/>
      <c r="AK334" s="222"/>
      <c r="AL334" s="222"/>
      <c r="AM334" s="222"/>
      <c r="AN334" s="222"/>
      <c r="AO334" s="222"/>
      <c r="AP334" s="222"/>
      <c r="AQ334" s="222"/>
      <c r="AR334" s="222"/>
      <c r="AS334" s="222"/>
      <c r="AT334" s="222"/>
      <c r="AU334" s="222"/>
      <c r="AV334" s="222"/>
      <c r="AW334" s="222"/>
      <c r="AX334" s="222"/>
      <c r="AY334" s="222"/>
      <c r="AZ334" s="222"/>
      <c r="BA334" s="222"/>
      <c r="BB334" s="222"/>
      <c r="BC334" s="222"/>
      <c r="BD334" s="222"/>
      <c r="BE334" s="222"/>
      <c r="BF334" s="222"/>
      <c r="BG334" s="222"/>
      <c r="BH334" s="222"/>
      <c r="BI334" s="222"/>
      <c r="BJ334" s="222"/>
      <c r="BK334" s="222"/>
      <c r="BL334" s="630">
        <f t="shared" si="1"/>
        <v>1182000</v>
      </c>
      <c r="BM334" s="222"/>
      <c r="BN334" s="222"/>
      <c r="BO334" s="222"/>
      <c r="BP334" s="222"/>
      <c r="BQ334" s="222"/>
      <c r="BR334" s="222"/>
      <c r="BS334" s="222"/>
      <c r="BT334" s="639">
        <v>1182000.0</v>
      </c>
      <c r="BU334" s="222"/>
      <c r="BV334" s="632">
        <f t="shared" si="2"/>
        <v>1182000</v>
      </c>
      <c r="BW334" s="633">
        <v>0.0</v>
      </c>
      <c r="BX334" s="633">
        <f t="shared" si="3"/>
        <v>98500</v>
      </c>
      <c r="BY334" s="632">
        <f t="shared" si="4"/>
        <v>1083500</v>
      </c>
      <c r="BZ334" s="633">
        <v>0.0</v>
      </c>
      <c r="CA334" s="633">
        <f t="shared" si="5"/>
        <v>98500</v>
      </c>
      <c r="CB334" s="632">
        <f t="shared" si="6"/>
        <v>985000</v>
      </c>
      <c r="CC334" s="633">
        <v>0.0</v>
      </c>
      <c r="CD334" s="633">
        <f t="shared" si="7"/>
        <v>98500</v>
      </c>
      <c r="CE334" s="632">
        <f t="shared" si="8"/>
        <v>886500</v>
      </c>
      <c r="CF334" s="633">
        <v>0.0</v>
      </c>
      <c r="CG334" s="633">
        <f t="shared" si="9"/>
        <v>98500</v>
      </c>
      <c r="CH334" s="632">
        <f t="shared" si="10"/>
        <v>788000</v>
      </c>
      <c r="CI334" s="633">
        <v>0.0</v>
      </c>
      <c r="CJ334" s="633">
        <f t="shared" si="11"/>
        <v>98500</v>
      </c>
      <c r="CK334" s="632">
        <f t="shared" si="12"/>
        <v>689500</v>
      </c>
      <c r="CL334" s="633">
        <v>0.0</v>
      </c>
      <c r="CM334" s="633">
        <f t="shared" si="13"/>
        <v>98500</v>
      </c>
      <c r="CN334" s="632">
        <f t="shared" si="14"/>
        <v>591000</v>
      </c>
      <c r="CO334" s="633">
        <v>0.0</v>
      </c>
      <c r="CP334" s="633">
        <f t="shared" si="15"/>
        <v>98500</v>
      </c>
      <c r="CQ334" s="632">
        <f t="shared" si="16"/>
        <v>492500</v>
      </c>
      <c r="CR334" s="633">
        <v>0.0</v>
      </c>
      <c r="CS334" s="633">
        <f t="shared" si="17"/>
        <v>98500</v>
      </c>
      <c r="CT334" s="632">
        <f t="shared" si="18"/>
        <v>394000</v>
      </c>
      <c r="CU334" s="633">
        <v>0.0</v>
      </c>
      <c r="CV334" s="633">
        <f t="shared" si="19"/>
        <v>98500</v>
      </c>
      <c r="CW334" s="632">
        <f t="shared" si="20"/>
        <v>295500</v>
      </c>
      <c r="CX334" s="633">
        <v>0.0</v>
      </c>
      <c r="CY334" s="633">
        <f t="shared" si="21"/>
        <v>98500</v>
      </c>
      <c r="CZ334" s="632">
        <f t="shared" si="22"/>
        <v>197000</v>
      </c>
      <c r="DA334" s="633">
        <v>0.0</v>
      </c>
      <c r="DB334" s="633">
        <f t="shared" si="23"/>
        <v>98500</v>
      </c>
      <c r="DC334" s="632">
        <f t="shared" si="24"/>
        <v>98500</v>
      </c>
      <c r="DD334" s="633">
        <v>0.0</v>
      </c>
      <c r="DE334" s="632">
        <f t="shared" si="25"/>
        <v>98500</v>
      </c>
      <c r="DF334" s="632">
        <f t="shared" si="26"/>
        <v>0</v>
      </c>
    </row>
    <row r="335" hidden="1">
      <c r="A335" s="643">
        <v>6829145.0</v>
      </c>
      <c r="B335" s="635" t="s">
        <v>30207</v>
      </c>
      <c r="C335" s="636" t="s">
        <v>399</v>
      </c>
      <c r="D335" s="637">
        <v>45770.14145833333</v>
      </c>
      <c r="E335" s="637">
        <v>45770.617430555554</v>
      </c>
      <c r="F335" s="637">
        <v>45770.63122685185</v>
      </c>
      <c r="G335" s="636"/>
      <c r="H335" s="636" t="s">
        <v>436</v>
      </c>
      <c r="I335" s="636" t="s">
        <v>30208</v>
      </c>
      <c r="J335" s="636"/>
      <c r="K335" s="639">
        <v>798000.0</v>
      </c>
      <c r="L335" s="636" t="s">
        <v>28188</v>
      </c>
      <c r="M335" s="640" t="s">
        <v>30209</v>
      </c>
      <c r="N335" s="636" t="s">
        <v>30210</v>
      </c>
      <c r="O335" s="636" t="s">
        <v>30210</v>
      </c>
      <c r="P335" s="636" t="s">
        <v>30211</v>
      </c>
      <c r="Q335" s="636" t="s">
        <v>30212</v>
      </c>
      <c r="R335" s="222"/>
      <c r="S335" s="631" t="s">
        <v>30213</v>
      </c>
      <c r="T335" s="631" t="s">
        <v>28354</v>
      </c>
      <c r="U335" s="633">
        <v>798000.0</v>
      </c>
      <c r="V335" s="633">
        <v>774060.0</v>
      </c>
      <c r="W335" s="629"/>
      <c r="X335" s="222"/>
      <c r="Y335" s="222"/>
      <c r="Z335" s="222"/>
      <c r="AA335" s="222"/>
      <c r="AB335" s="222"/>
      <c r="AC335" s="222"/>
      <c r="AD335" s="222"/>
      <c r="AE335" s="222"/>
      <c r="AF335" s="222"/>
      <c r="AG335" s="222"/>
      <c r="AH335" s="222"/>
      <c r="AI335" s="222"/>
      <c r="AJ335" s="222"/>
      <c r="AK335" s="222"/>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c r="BL335" s="630">
        <f t="shared" si="1"/>
        <v>798000</v>
      </c>
      <c r="BM335" s="222"/>
      <c r="BN335" s="222"/>
      <c r="BO335" s="222"/>
      <c r="BP335" s="222"/>
      <c r="BQ335" s="222"/>
      <c r="BR335" s="222"/>
      <c r="BS335" s="222"/>
      <c r="BT335" s="639">
        <v>798000.0</v>
      </c>
      <c r="BU335" s="222"/>
      <c r="BV335" s="632">
        <f t="shared" si="2"/>
        <v>798000</v>
      </c>
      <c r="BW335" s="633">
        <v>0.0</v>
      </c>
      <c r="BX335" s="633">
        <f t="shared" si="3"/>
        <v>66500</v>
      </c>
      <c r="BY335" s="632">
        <f t="shared" si="4"/>
        <v>731500</v>
      </c>
      <c r="BZ335" s="633">
        <v>0.0</v>
      </c>
      <c r="CA335" s="633">
        <f t="shared" si="5"/>
        <v>66500</v>
      </c>
      <c r="CB335" s="632">
        <f t="shared" si="6"/>
        <v>665000</v>
      </c>
      <c r="CC335" s="633">
        <v>0.0</v>
      </c>
      <c r="CD335" s="633">
        <f t="shared" si="7"/>
        <v>66500</v>
      </c>
      <c r="CE335" s="632">
        <f t="shared" si="8"/>
        <v>598500</v>
      </c>
      <c r="CF335" s="633">
        <v>0.0</v>
      </c>
      <c r="CG335" s="633">
        <f t="shared" si="9"/>
        <v>66500</v>
      </c>
      <c r="CH335" s="632">
        <f t="shared" si="10"/>
        <v>532000</v>
      </c>
      <c r="CI335" s="633">
        <v>0.0</v>
      </c>
      <c r="CJ335" s="633">
        <f t="shared" si="11"/>
        <v>66500</v>
      </c>
      <c r="CK335" s="632">
        <f t="shared" si="12"/>
        <v>465500</v>
      </c>
      <c r="CL335" s="633">
        <v>0.0</v>
      </c>
      <c r="CM335" s="633">
        <f t="shared" si="13"/>
        <v>66500</v>
      </c>
      <c r="CN335" s="632">
        <f t="shared" si="14"/>
        <v>399000</v>
      </c>
      <c r="CO335" s="633">
        <v>0.0</v>
      </c>
      <c r="CP335" s="633">
        <f t="shared" si="15"/>
        <v>66500</v>
      </c>
      <c r="CQ335" s="632">
        <f t="shared" si="16"/>
        <v>332500</v>
      </c>
      <c r="CR335" s="633">
        <v>0.0</v>
      </c>
      <c r="CS335" s="633">
        <f t="shared" si="17"/>
        <v>66500</v>
      </c>
      <c r="CT335" s="632">
        <f t="shared" si="18"/>
        <v>266000</v>
      </c>
      <c r="CU335" s="633">
        <v>0.0</v>
      </c>
      <c r="CV335" s="633">
        <f t="shared" si="19"/>
        <v>66500</v>
      </c>
      <c r="CW335" s="632">
        <f t="shared" si="20"/>
        <v>199500</v>
      </c>
      <c r="CX335" s="633">
        <v>0.0</v>
      </c>
      <c r="CY335" s="633">
        <f t="shared" si="21"/>
        <v>66500</v>
      </c>
      <c r="CZ335" s="632">
        <f t="shared" si="22"/>
        <v>133000</v>
      </c>
      <c r="DA335" s="633">
        <v>0.0</v>
      </c>
      <c r="DB335" s="633">
        <f t="shared" si="23"/>
        <v>66500</v>
      </c>
      <c r="DC335" s="632">
        <f t="shared" si="24"/>
        <v>66500</v>
      </c>
      <c r="DD335" s="633">
        <v>0.0</v>
      </c>
      <c r="DE335" s="632">
        <f t="shared" si="25"/>
        <v>66500</v>
      </c>
      <c r="DF335" s="632">
        <f t="shared" si="26"/>
        <v>0</v>
      </c>
    </row>
    <row r="336">
      <c r="A336" s="643">
        <v>6831786.0</v>
      </c>
      <c r="B336" s="635" t="s">
        <v>27036</v>
      </c>
      <c r="C336" s="636" t="s">
        <v>399</v>
      </c>
      <c r="D336" s="637">
        <v>45770.50951388889</v>
      </c>
      <c r="E336" s="637">
        <v>45770.516805555555</v>
      </c>
      <c r="F336" s="637">
        <v>45770.52049768518</v>
      </c>
      <c r="G336" s="636"/>
      <c r="H336" s="636" t="s">
        <v>97</v>
      </c>
      <c r="I336" s="636" t="s">
        <v>27029</v>
      </c>
      <c r="J336" s="636"/>
      <c r="K336" s="639">
        <v>798000.0</v>
      </c>
      <c r="L336" s="636" t="s">
        <v>25863</v>
      </c>
      <c r="M336" s="640" t="s">
        <v>30214</v>
      </c>
      <c r="N336" s="636" t="s">
        <v>27034</v>
      </c>
      <c r="O336" s="636" t="s">
        <v>27031</v>
      </c>
      <c r="P336" s="636" t="s">
        <v>27035</v>
      </c>
      <c r="Q336" s="636" t="s">
        <v>30215</v>
      </c>
      <c r="R336" s="222"/>
      <c r="S336" s="641">
        <v>45770.0</v>
      </c>
      <c r="T336" s="631" t="s">
        <v>28202</v>
      </c>
      <c r="U336" s="633">
        <v>700000.0</v>
      </c>
      <c r="V336" s="633">
        <v>668501.0</v>
      </c>
      <c r="W336" s="629"/>
      <c r="X336" s="222"/>
      <c r="Y336" s="222"/>
      <c r="Z336" s="222"/>
      <c r="AA336" s="222"/>
      <c r="AB336" s="222"/>
      <c r="AC336" s="222"/>
      <c r="AD336" s="222"/>
      <c r="AE336" s="222"/>
      <c r="AF336" s="222"/>
      <c r="AG336" s="222"/>
      <c r="AH336" s="222"/>
      <c r="AI336" s="222"/>
      <c r="AJ336" s="222"/>
      <c r="AK336" s="222"/>
      <c r="AL336" s="222"/>
      <c r="AM336" s="222"/>
      <c r="AN336" s="222"/>
      <c r="AO336" s="222"/>
      <c r="AP336" s="222"/>
      <c r="AQ336" s="222"/>
      <c r="AR336" s="222"/>
      <c r="AS336" s="222"/>
      <c r="AT336" s="222"/>
      <c r="AU336" s="222"/>
      <c r="AV336" s="222"/>
      <c r="AW336" s="222"/>
      <c r="AX336" s="222"/>
      <c r="AY336" s="222"/>
      <c r="AZ336" s="222"/>
      <c r="BA336" s="222"/>
      <c r="BB336" s="222"/>
      <c r="BC336" s="222"/>
      <c r="BD336" s="222"/>
      <c r="BE336" s="222"/>
      <c r="BF336" s="222"/>
      <c r="BG336" s="222"/>
      <c r="BH336" s="222"/>
      <c r="BI336" s="222"/>
      <c r="BJ336" s="222"/>
      <c r="BK336" s="222"/>
      <c r="BL336" s="630">
        <f t="shared" si="1"/>
        <v>700000</v>
      </c>
      <c r="BM336" s="222"/>
      <c r="BN336" s="222"/>
      <c r="BO336" s="222"/>
      <c r="BP336" s="222"/>
      <c r="BQ336" s="222"/>
      <c r="BR336" s="222"/>
      <c r="BS336" s="222"/>
      <c r="BT336" s="639">
        <v>798000.0</v>
      </c>
      <c r="BU336" s="222"/>
      <c r="BV336" s="632">
        <f t="shared" si="2"/>
        <v>798000</v>
      </c>
      <c r="BW336" s="633">
        <v>0.0</v>
      </c>
      <c r="BX336" s="633">
        <f t="shared" si="3"/>
        <v>66500</v>
      </c>
      <c r="BY336" s="632">
        <f t="shared" si="4"/>
        <v>731500</v>
      </c>
      <c r="BZ336" s="633">
        <v>0.0</v>
      </c>
      <c r="CA336" s="633">
        <f t="shared" si="5"/>
        <v>66500</v>
      </c>
      <c r="CB336" s="632">
        <f t="shared" si="6"/>
        <v>665000</v>
      </c>
      <c r="CC336" s="633">
        <v>0.0</v>
      </c>
      <c r="CD336" s="633">
        <f t="shared" si="7"/>
        <v>66500</v>
      </c>
      <c r="CE336" s="632">
        <f t="shared" si="8"/>
        <v>598500</v>
      </c>
      <c r="CF336" s="633">
        <v>0.0</v>
      </c>
      <c r="CG336" s="633">
        <f t="shared" si="9"/>
        <v>66500</v>
      </c>
      <c r="CH336" s="632">
        <f t="shared" si="10"/>
        <v>532000</v>
      </c>
      <c r="CI336" s="633">
        <v>0.0</v>
      </c>
      <c r="CJ336" s="633">
        <f t="shared" si="11"/>
        <v>66500</v>
      </c>
      <c r="CK336" s="632">
        <f t="shared" si="12"/>
        <v>465500</v>
      </c>
      <c r="CL336" s="633">
        <v>0.0</v>
      </c>
      <c r="CM336" s="633">
        <f t="shared" si="13"/>
        <v>66500</v>
      </c>
      <c r="CN336" s="632">
        <f t="shared" si="14"/>
        <v>399000</v>
      </c>
      <c r="CO336" s="633">
        <v>0.0</v>
      </c>
      <c r="CP336" s="633">
        <f t="shared" si="15"/>
        <v>66500</v>
      </c>
      <c r="CQ336" s="632">
        <f t="shared" si="16"/>
        <v>332500</v>
      </c>
      <c r="CR336" s="633">
        <v>0.0</v>
      </c>
      <c r="CS336" s="633">
        <f t="shared" si="17"/>
        <v>66500</v>
      </c>
      <c r="CT336" s="632">
        <f t="shared" si="18"/>
        <v>266000</v>
      </c>
      <c r="CU336" s="633">
        <v>0.0</v>
      </c>
      <c r="CV336" s="633">
        <f t="shared" si="19"/>
        <v>66500</v>
      </c>
      <c r="CW336" s="632">
        <f t="shared" si="20"/>
        <v>199500</v>
      </c>
      <c r="CX336" s="633">
        <v>0.0</v>
      </c>
      <c r="CY336" s="633">
        <f t="shared" si="21"/>
        <v>66500</v>
      </c>
      <c r="CZ336" s="632">
        <f t="shared" si="22"/>
        <v>133000</v>
      </c>
      <c r="DA336" s="633">
        <v>0.0</v>
      </c>
      <c r="DB336" s="633">
        <f t="shared" si="23"/>
        <v>66500</v>
      </c>
      <c r="DC336" s="632">
        <f t="shared" si="24"/>
        <v>66500</v>
      </c>
      <c r="DD336" s="633">
        <v>0.0</v>
      </c>
      <c r="DE336" s="632">
        <f t="shared" si="25"/>
        <v>66500</v>
      </c>
      <c r="DF336" s="632">
        <f t="shared" si="26"/>
        <v>0</v>
      </c>
    </row>
    <row r="337" hidden="1">
      <c r="A337" s="643">
        <v>6832408.0</v>
      </c>
      <c r="B337" s="635" t="s">
        <v>30216</v>
      </c>
      <c r="C337" s="636" t="s">
        <v>399</v>
      </c>
      <c r="D337" s="637">
        <v>45770.568194444444</v>
      </c>
      <c r="E337" s="637">
        <v>45770.57003472222</v>
      </c>
      <c r="F337" s="637">
        <v>45770.57067129629</v>
      </c>
      <c r="G337" s="636"/>
      <c r="H337" s="636" t="s">
        <v>622</v>
      </c>
      <c r="I337" s="636" t="s">
        <v>30217</v>
      </c>
      <c r="J337" s="636">
        <v>36.0</v>
      </c>
      <c r="K337" s="639">
        <v>798000.0</v>
      </c>
      <c r="L337" s="636" t="s">
        <v>28188</v>
      </c>
      <c r="M337" s="640" t="s">
        <v>30218</v>
      </c>
      <c r="N337" s="636" t="s">
        <v>30219</v>
      </c>
      <c r="O337" s="636" t="s">
        <v>30217</v>
      </c>
      <c r="P337" s="636" t="s">
        <v>30220</v>
      </c>
      <c r="Q337" s="636" t="s">
        <v>30221</v>
      </c>
      <c r="R337" s="222"/>
      <c r="S337" s="645">
        <v>45775.0</v>
      </c>
      <c r="T337" s="631" t="s">
        <v>28886</v>
      </c>
      <c r="U337" s="633">
        <v>798000.0</v>
      </c>
      <c r="V337" s="222"/>
      <c r="W337" s="629"/>
      <c r="X337" s="222"/>
      <c r="Y337" s="222"/>
      <c r="Z337" s="222"/>
      <c r="AA337" s="222"/>
      <c r="AB337" s="222"/>
      <c r="AC337" s="222"/>
      <c r="AD337" s="222"/>
      <c r="AE337" s="222"/>
      <c r="AF337" s="222"/>
      <c r="AG337" s="222"/>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c r="BL337" s="630">
        <f t="shared" si="1"/>
        <v>798000</v>
      </c>
      <c r="BM337" s="222"/>
      <c r="BN337" s="222"/>
      <c r="BO337" s="222"/>
      <c r="BP337" s="222"/>
      <c r="BQ337" s="222"/>
      <c r="BR337" s="222"/>
      <c r="BS337" s="222"/>
      <c r="BT337" s="639">
        <v>798000.0</v>
      </c>
      <c r="BU337" s="222"/>
      <c r="BV337" s="632">
        <f t="shared" si="2"/>
        <v>798000</v>
      </c>
      <c r="BW337" s="633">
        <v>0.0</v>
      </c>
      <c r="BX337" s="633">
        <f t="shared" si="3"/>
        <v>66500</v>
      </c>
      <c r="BY337" s="632">
        <f t="shared" si="4"/>
        <v>731500</v>
      </c>
      <c r="BZ337" s="633">
        <v>0.0</v>
      </c>
      <c r="CA337" s="633">
        <f t="shared" si="5"/>
        <v>66500</v>
      </c>
      <c r="CB337" s="632">
        <f t="shared" si="6"/>
        <v>665000</v>
      </c>
      <c r="CC337" s="633">
        <v>0.0</v>
      </c>
      <c r="CD337" s="633">
        <f t="shared" si="7"/>
        <v>66500</v>
      </c>
      <c r="CE337" s="632">
        <f t="shared" si="8"/>
        <v>598500</v>
      </c>
      <c r="CF337" s="633">
        <v>0.0</v>
      </c>
      <c r="CG337" s="633">
        <f t="shared" si="9"/>
        <v>66500</v>
      </c>
      <c r="CH337" s="632">
        <f t="shared" si="10"/>
        <v>532000</v>
      </c>
      <c r="CI337" s="633">
        <v>0.0</v>
      </c>
      <c r="CJ337" s="633">
        <f t="shared" si="11"/>
        <v>66500</v>
      </c>
      <c r="CK337" s="632">
        <f t="shared" si="12"/>
        <v>465500</v>
      </c>
      <c r="CL337" s="633">
        <v>0.0</v>
      </c>
      <c r="CM337" s="633">
        <f t="shared" si="13"/>
        <v>66500</v>
      </c>
      <c r="CN337" s="632">
        <f t="shared" si="14"/>
        <v>399000</v>
      </c>
      <c r="CO337" s="633">
        <v>0.0</v>
      </c>
      <c r="CP337" s="633">
        <f t="shared" si="15"/>
        <v>66500</v>
      </c>
      <c r="CQ337" s="632">
        <f t="shared" si="16"/>
        <v>332500</v>
      </c>
      <c r="CR337" s="633">
        <v>0.0</v>
      </c>
      <c r="CS337" s="633">
        <f t="shared" si="17"/>
        <v>66500</v>
      </c>
      <c r="CT337" s="632">
        <f t="shared" si="18"/>
        <v>266000</v>
      </c>
      <c r="CU337" s="633">
        <v>0.0</v>
      </c>
      <c r="CV337" s="633">
        <f t="shared" si="19"/>
        <v>66500</v>
      </c>
      <c r="CW337" s="632">
        <f t="shared" si="20"/>
        <v>199500</v>
      </c>
      <c r="CX337" s="633">
        <v>0.0</v>
      </c>
      <c r="CY337" s="633">
        <f t="shared" si="21"/>
        <v>66500</v>
      </c>
      <c r="CZ337" s="632">
        <f t="shared" si="22"/>
        <v>133000</v>
      </c>
      <c r="DA337" s="633">
        <v>0.0</v>
      </c>
      <c r="DB337" s="633">
        <f t="shared" si="23"/>
        <v>66500</v>
      </c>
      <c r="DC337" s="632">
        <f t="shared" si="24"/>
        <v>66500</v>
      </c>
      <c r="DD337" s="633">
        <v>0.0</v>
      </c>
      <c r="DE337" s="632">
        <f t="shared" si="25"/>
        <v>66500</v>
      </c>
      <c r="DF337" s="632">
        <f t="shared" si="26"/>
        <v>0</v>
      </c>
    </row>
    <row r="338" hidden="1">
      <c r="A338" s="643">
        <v>6832645.0</v>
      </c>
      <c r="B338" s="635" t="s">
        <v>30222</v>
      </c>
      <c r="C338" s="636" t="s">
        <v>399</v>
      </c>
      <c r="D338" s="637">
        <v>45770.57675925926</v>
      </c>
      <c r="E338" s="637">
        <v>45770.592986111114</v>
      </c>
      <c r="F338" s="637">
        <v>45770.59501157407</v>
      </c>
      <c r="G338" s="636"/>
      <c r="H338" s="636" t="s">
        <v>932</v>
      </c>
      <c r="I338" s="636" t="s">
        <v>30223</v>
      </c>
      <c r="J338" s="636">
        <v>36.0</v>
      </c>
      <c r="K338" s="639">
        <v>798000.0</v>
      </c>
      <c r="L338" s="636" t="s">
        <v>28188</v>
      </c>
      <c r="M338" s="640" t="s">
        <v>30224</v>
      </c>
      <c r="N338" s="636" t="s">
        <v>26003</v>
      </c>
      <c r="O338" s="636" t="s">
        <v>30225</v>
      </c>
      <c r="P338" s="636" t="s">
        <v>30226</v>
      </c>
      <c r="Q338" s="636" t="s">
        <v>30227</v>
      </c>
      <c r="R338" s="222"/>
      <c r="S338" s="222"/>
      <c r="T338" s="222"/>
      <c r="U338" s="628"/>
      <c r="V338" s="222"/>
      <c r="W338" s="629"/>
      <c r="X338" s="222"/>
      <c r="Y338" s="222"/>
      <c r="Z338" s="222"/>
      <c r="AA338" s="222"/>
      <c r="AB338" s="222"/>
      <c r="AC338" s="222"/>
      <c r="AD338" s="222"/>
      <c r="AE338" s="222"/>
      <c r="AF338" s="222"/>
      <c r="AG338" s="222"/>
      <c r="AH338" s="222"/>
      <c r="AI338" s="222"/>
      <c r="AJ338" s="222"/>
      <c r="AK338" s="222"/>
      <c r="AL338" s="222"/>
      <c r="AM338" s="222"/>
      <c r="AN338" s="222"/>
      <c r="AO338" s="222"/>
      <c r="AP338" s="222"/>
      <c r="AQ338" s="222"/>
      <c r="AR338" s="222"/>
      <c r="AS338" s="222"/>
      <c r="AT338" s="222"/>
      <c r="AU338" s="222"/>
      <c r="AV338" s="222"/>
      <c r="AW338" s="222"/>
      <c r="AX338" s="222"/>
      <c r="AY338" s="222"/>
      <c r="AZ338" s="222"/>
      <c r="BA338" s="222"/>
      <c r="BB338" s="222"/>
      <c r="BC338" s="222"/>
      <c r="BD338" s="222"/>
      <c r="BE338" s="222"/>
      <c r="BF338" s="222"/>
      <c r="BG338" s="222"/>
      <c r="BH338" s="222"/>
      <c r="BI338" s="222"/>
      <c r="BJ338" s="222"/>
      <c r="BK338" s="222"/>
      <c r="BL338" s="630">
        <f t="shared" si="1"/>
        <v>0</v>
      </c>
      <c r="BM338" s="222"/>
      <c r="BN338" s="222"/>
      <c r="BO338" s="631" t="s">
        <v>102</v>
      </c>
      <c r="BQ338" s="222"/>
      <c r="BR338" s="222"/>
      <c r="BS338" s="222"/>
      <c r="BT338" s="639">
        <v>798000.0</v>
      </c>
      <c r="BU338" s="222"/>
      <c r="BV338" s="632">
        <f t="shared" si="2"/>
        <v>798000</v>
      </c>
      <c r="BW338" s="632">
        <f>BV338</f>
        <v>798000</v>
      </c>
      <c r="BX338" s="633">
        <f t="shared" si="3"/>
        <v>0</v>
      </c>
      <c r="BY338" s="632">
        <f t="shared" si="4"/>
        <v>0</v>
      </c>
      <c r="BZ338" s="633">
        <v>0.0</v>
      </c>
      <c r="CA338" s="633">
        <f t="shared" si="5"/>
        <v>0</v>
      </c>
      <c r="CB338" s="632">
        <f t="shared" si="6"/>
        <v>0</v>
      </c>
      <c r="CC338" s="633">
        <v>0.0</v>
      </c>
      <c r="CD338" s="633">
        <f t="shared" si="7"/>
        <v>0</v>
      </c>
      <c r="CE338" s="632">
        <f t="shared" si="8"/>
        <v>0</v>
      </c>
      <c r="CF338" s="633">
        <v>0.0</v>
      </c>
      <c r="CG338" s="633">
        <f t="shared" si="9"/>
        <v>0</v>
      </c>
      <c r="CH338" s="632">
        <f t="shared" si="10"/>
        <v>0</v>
      </c>
      <c r="CI338" s="633">
        <v>0.0</v>
      </c>
      <c r="CJ338" s="633">
        <f t="shared" si="11"/>
        <v>0</v>
      </c>
      <c r="CK338" s="632">
        <f t="shared" si="12"/>
        <v>0</v>
      </c>
      <c r="CL338" s="633">
        <v>0.0</v>
      </c>
      <c r="CM338" s="633">
        <f t="shared" si="13"/>
        <v>0</v>
      </c>
      <c r="CN338" s="632">
        <f t="shared" si="14"/>
        <v>0</v>
      </c>
      <c r="CO338" s="633">
        <v>0.0</v>
      </c>
      <c r="CP338" s="633">
        <f t="shared" si="15"/>
        <v>0</v>
      </c>
      <c r="CQ338" s="632">
        <f t="shared" si="16"/>
        <v>0</v>
      </c>
      <c r="CR338" s="633">
        <v>0.0</v>
      </c>
      <c r="CS338" s="633">
        <f t="shared" si="17"/>
        <v>0</v>
      </c>
      <c r="CT338" s="632">
        <f t="shared" si="18"/>
        <v>0</v>
      </c>
      <c r="CU338" s="633">
        <v>0.0</v>
      </c>
      <c r="CV338" s="633">
        <f t="shared" si="19"/>
        <v>0</v>
      </c>
      <c r="CW338" s="632">
        <f t="shared" si="20"/>
        <v>0</v>
      </c>
      <c r="CX338" s="633">
        <v>0.0</v>
      </c>
      <c r="CY338" s="633">
        <f t="shared" si="21"/>
        <v>0</v>
      </c>
      <c r="CZ338" s="632">
        <f t="shared" si="22"/>
        <v>0</v>
      </c>
      <c r="DA338" s="633">
        <v>0.0</v>
      </c>
      <c r="DB338" s="633">
        <f t="shared" si="23"/>
        <v>0</v>
      </c>
      <c r="DC338" s="632">
        <f t="shared" si="24"/>
        <v>0</v>
      </c>
      <c r="DD338" s="633">
        <v>0.0</v>
      </c>
      <c r="DE338" s="632">
        <f t="shared" si="25"/>
        <v>0</v>
      </c>
      <c r="DF338" s="632">
        <f t="shared" si="26"/>
        <v>0</v>
      </c>
    </row>
    <row r="339" hidden="1">
      <c r="A339" s="643">
        <v>6832895.0</v>
      </c>
      <c r="B339" s="635" t="s">
        <v>30228</v>
      </c>
      <c r="C339" s="636" t="s">
        <v>399</v>
      </c>
      <c r="D339" s="637">
        <v>45770.58944444444</v>
      </c>
      <c r="E339" s="637">
        <v>45770.59074074074</v>
      </c>
      <c r="F339" s="637">
        <v>45770.591099537036</v>
      </c>
      <c r="G339" s="636"/>
      <c r="H339" s="636" t="s">
        <v>1266</v>
      </c>
      <c r="I339" s="636" t="s">
        <v>30229</v>
      </c>
      <c r="J339" s="636">
        <v>60.0</v>
      </c>
      <c r="K339" s="639">
        <v>1182000.0</v>
      </c>
      <c r="L339" s="636" t="s">
        <v>28196</v>
      </c>
      <c r="M339" s="640" t="s">
        <v>30230</v>
      </c>
      <c r="N339" s="636" t="s">
        <v>27280</v>
      </c>
      <c r="O339" s="636" t="s">
        <v>30229</v>
      </c>
      <c r="P339" s="636" t="s">
        <v>30231</v>
      </c>
      <c r="Q339" s="636" t="s">
        <v>30232</v>
      </c>
      <c r="R339" s="222"/>
      <c r="S339" s="641">
        <v>45770.0</v>
      </c>
      <c r="T339" s="631" t="s">
        <v>28280</v>
      </c>
      <c r="U339" s="633">
        <v>200000.0</v>
      </c>
      <c r="V339" s="633">
        <v>200000.0</v>
      </c>
      <c r="W339" s="629"/>
      <c r="X339" s="222"/>
      <c r="Y339" s="222"/>
      <c r="Z339" s="222"/>
      <c r="AA339" s="222"/>
      <c r="AB339" s="222"/>
      <c r="AC339" s="222"/>
      <c r="AD339" s="222"/>
      <c r="AE339" s="222"/>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c r="BL339" s="630">
        <f t="shared" si="1"/>
        <v>200000</v>
      </c>
      <c r="BM339" s="222"/>
      <c r="BN339" s="222"/>
      <c r="BO339" s="222"/>
      <c r="BP339" s="222"/>
      <c r="BQ339" s="222"/>
      <c r="BR339" s="222"/>
      <c r="BS339" s="222"/>
      <c r="BT339" s="639">
        <v>1182000.0</v>
      </c>
      <c r="BU339" s="222"/>
      <c r="BV339" s="632">
        <f t="shared" si="2"/>
        <v>1182000</v>
      </c>
      <c r="BW339" s="633">
        <v>0.0</v>
      </c>
      <c r="BX339" s="633">
        <f t="shared" si="3"/>
        <v>98500</v>
      </c>
      <c r="BY339" s="632">
        <f t="shared" si="4"/>
        <v>1083500</v>
      </c>
      <c r="BZ339" s="633">
        <v>0.0</v>
      </c>
      <c r="CA339" s="633">
        <f t="shared" si="5"/>
        <v>98500</v>
      </c>
      <c r="CB339" s="632">
        <f t="shared" si="6"/>
        <v>985000</v>
      </c>
      <c r="CC339" s="633">
        <v>0.0</v>
      </c>
      <c r="CD339" s="633">
        <f t="shared" si="7"/>
        <v>98500</v>
      </c>
      <c r="CE339" s="632">
        <f t="shared" si="8"/>
        <v>886500</v>
      </c>
      <c r="CF339" s="633">
        <v>0.0</v>
      </c>
      <c r="CG339" s="633">
        <f t="shared" si="9"/>
        <v>98500</v>
      </c>
      <c r="CH339" s="632">
        <f t="shared" si="10"/>
        <v>788000</v>
      </c>
      <c r="CI339" s="633">
        <v>0.0</v>
      </c>
      <c r="CJ339" s="633">
        <f t="shared" si="11"/>
        <v>98500</v>
      </c>
      <c r="CK339" s="632">
        <f t="shared" si="12"/>
        <v>689500</v>
      </c>
      <c r="CL339" s="633">
        <v>0.0</v>
      </c>
      <c r="CM339" s="633">
        <f t="shared" si="13"/>
        <v>98500</v>
      </c>
      <c r="CN339" s="632">
        <f t="shared" si="14"/>
        <v>591000</v>
      </c>
      <c r="CO339" s="633">
        <v>0.0</v>
      </c>
      <c r="CP339" s="633">
        <f t="shared" si="15"/>
        <v>98500</v>
      </c>
      <c r="CQ339" s="632">
        <f t="shared" si="16"/>
        <v>492500</v>
      </c>
      <c r="CR339" s="633">
        <v>0.0</v>
      </c>
      <c r="CS339" s="633">
        <f t="shared" si="17"/>
        <v>98500</v>
      </c>
      <c r="CT339" s="632">
        <f t="shared" si="18"/>
        <v>394000</v>
      </c>
      <c r="CU339" s="633">
        <v>0.0</v>
      </c>
      <c r="CV339" s="633">
        <f t="shared" si="19"/>
        <v>98500</v>
      </c>
      <c r="CW339" s="632">
        <f t="shared" si="20"/>
        <v>295500</v>
      </c>
      <c r="CX339" s="633">
        <v>0.0</v>
      </c>
      <c r="CY339" s="633">
        <f t="shared" si="21"/>
        <v>98500</v>
      </c>
      <c r="CZ339" s="632">
        <f t="shared" si="22"/>
        <v>197000</v>
      </c>
      <c r="DA339" s="633">
        <v>0.0</v>
      </c>
      <c r="DB339" s="633">
        <f t="shared" si="23"/>
        <v>98500</v>
      </c>
      <c r="DC339" s="632">
        <f t="shared" si="24"/>
        <v>98500</v>
      </c>
      <c r="DD339" s="633">
        <v>0.0</v>
      </c>
      <c r="DE339" s="632">
        <f t="shared" si="25"/>
        <v>98500</v>
      </c>
      <c r="DF339" s="632">
        <f t="shared" si="26"/>
        <v>0</v>
      </c>
    </row>
    <row r="340">
      <c r="A340" s="643">
        <v>6833915.0</v>
      </c>
      <c r="B340" s="635" t="s">
        <v>27047</v>
      </c>
      <c r="C340" s="636" t="s">
        <v>399</v>
      </c>
      <c r="D340" s="637">
        <v>45770.62950231481</v>
      </c>
      <c r="E340" s="637">
        <v>45770.63030092593</v>
      </c>
      <c r="F340" s="637">
        <v>45770.63752314815</v>
      </c>
      <c r="G340" s="636"/>
      <c r="H340" s="636" t="s">
        <v>97</v>
      </c>
      <c r="I340" s="636" t="s">
        <v>27039</v>
      </c>
      <c r="J340" s="636" t="s">
        <v>25897</v>
      </c>
      <c r="K340" s="639">
        <v>798000.0</v>
      </c>
      <c r="L340" s="636" t="s">
        <v>25863</v>
      </c>
      <c r="M340" s="640" t="s">
        <v>30233</v>
      </c>
      <c r="N340" s="636" t="s">
        <v>27045</v>
      </c>
      <c r="O340" s="636" t="s">
        <v>27041</v>
      </c>
      <c r="P340" s="636" t="s">
        <v>27046</v>
      </c>
      <c r="Q340" s="636" t="s">
        <v>27042</v>
      </c>
      <c r="R340" s="222"/>
      <c r="S340" s="645">
        <v>45776.0</v>
      </c>
      <c r="T340" s="631" t="s">
        <v>28886</v>
      </c>
      <c r="U340" s="646">
        <v>798000.0</v>
      </c>
      <c r="V340" s="222"/>
      <c r="W340" s="629"/>
      <c r="X340" s="222"/>
      <c r="Y340" s="222"/>
      <c r="Z340" s="222"/>
      <c r="AA340" s="222"/>
      <c r="AB340" s="222"/>
      <c r="AC340" s="222"/>
      <c r="AD340" s="222"/>
      <c r="AE340" s="222"/>
      <c r="AF340" s="222"/>
      <c r="AG340" s="222"/>
      <c r="AH340" s="222"/>
      <c r="AI340" s="222"/>
      <c r="AJ340" s="222"/>
      <c r="AK340" s="222"/>
      <c r="AL340" s="222"/>
      <c r="AM340" s="222"/>
      <c r="AN340" s="222"/>
      <c r="AO340" s="222"/>
      <c r="AP340" s="222"/>
      <c r="AQ340" s="222"/>
      <c r="AR340" s="222"/>
      <c r="AS340" s="222"/>
      <c r="AT340" s="222"/>
      <c r="AU340" s="222"/>
      <c r="AV340" s="222"/>
      <c r="AW340" s="222"/>
      <c r="AX340" s="222"/>
      <c r="AY340" s="222"/>
      <c r="AZ340" s="222"/>
      <c r="BA340" s="222"/>
      <c r="BB340" s="222"/>
      <c r="BC340" s="222"/>
      <c r="BD340" s="222"/>
      <c r="BE340" s="222"/>
      <c r="BF340" s="222"/>
      <c r="BG340" s="222"/>
      <c r="BH340" s="222"/>
      <c r="BI340" s="222"/>
      <c r="BJ340" s="222"/>
      <c r="BK340" s="222"/>
      <c r="BL340" s="630">
        <f t="shared" si="1"/>
        <v>798000</v>
      </c>
      <c r="BM340" s="222"/>
      <c r="BN340" s="222"/>
      <c r="BO340" s="222"/>
      <c r="BP340" s="222"/>
      <c r="BQ340" s="222"/>
      <c r="BR340" s="222"/>
      <c r="BS340" s="222"/>
      <c r="BT340" s="639">
        <v>798000.0</v>
      </c>
      <c r="BU340" s="222"/>
      <c r="BV340" s="632">
        <f t="shared" si="2"/>
        <v>798000</v>
      </c>
      <c r="BW340" s="633">
        <v>0.0</v>
      </c>
      <c r="BX340" s="633">
        <f t="shared" si="3"/>
        <v>66500</v>
      </c>
      <c r="BY340" s="632">
        <f t="shared" si="4"/>
        <v>731500</v>
      </c>
      <c r="BZ340" s="633">
        <v>0.0</v>
      </c>
      <c r="CA340" s="633">
        <f t="shared" si="5"/>
        <v>66500</v>
      </c>
      <c r="CB340" s="632">
        <f t="shared" si="6"/>
        <v>665000</v>
      </c>
      <c r="CC340" s="633">
        <v>0.0</v>
      </c>
      <c r="CD340" s="633">
        <f t="shared" si="7"/>
        <v>66500</v>
      </c>
      <c r="CE340" s="632">
        <f t="shared" si="8"/>
        <v>598500</v>
      </c>
      <c r="CF340" s="633">
        <v>0.0</v>
      </c>
      <c r="CG340" s="633">
        <f t="shared" si="9"/>
        <v>66500</v>
      </c>
      <c r="CH340" s="632">
        <f t="shared" si="10"/>
        <v>532000</v>
      </c>
      <c r="CI340" s="633">
        <v>0.0</v>
      </c>
      <c r="CJ340" s="633">
        <f t="shared" si="11"/>
        <v>66500</v>
      </c>
      <c r="CK340" s="632">
        <f t="shared" si="12"/>
        <v>465500</v>
      </c>
      <c r="CL340" s="633">
        <v>0.0</v>
      </c>
      <c r="CM340" s="633">
        <f t="shared" si="13"/>
        <v>66500</v>
      </c>
      <c r="CN340" s="632">
        <f t="shared" si="14"/>
        <v>399000</v>
      </c>
      <c r="CO340" s="633">
        <v>0.0</v>
      </c>
      <c r="CP340" s="633">
        <f t="shared" si="15"/>
        <v>66500</v>
      </c>
      <c r="CQ340" s="632">
        <f t="shared" si="16"/>
        <v>332500</v>
      </c>
      <c r="CR340" s="633">
        <v>0.0</v>
      </c>
      <c r="CS340" s="633">
        <f t="shared" si="17"/>
        <v>66500</v>
      </c>
      <c r="CT340" s="632">
        <f t="shared" si="18"/>
        <v>266000</v>
      </c>
      <c r="CU340" s="633">
        <v>0.0</v>
      </c>
      <c r="CV340" s="633">
        <f t="shared" si="19"/>
        <v>66500</v>
      </c>
      <c r="CW340" s="632">
        <f t="shared" si="20"/>
        <v>199500</v>
      </c>
      <c r="CX340" s="633">
        <v>0.0</v>
      </c>
      <c r="CY340" s="633">
        <f t="shared" si="21"/>
        <v>66500</v>
      </c>
      <c r="CZ340" s="632">
        <f t="shared" si="22"/>
        <v>133000</v>
      </c>
      <c r="DA340" s="633">
        <v>0.0</v>
      </c>
      <c r="DB340" s="633">
        <f t="shared" si="23"/>
        <v>66500</v>
      </c>
      <c r="DC340" s="632">
        <f t="shared" si="24"/>
        <v>66500</v>
      </c>
      <c r="DD340" s="633">
        <v>0.0</v>
      </c>
      <c r="DE340" s="632">
        <f t="shared" si="25"/>
        <v>66500</v>
      </c>
      <c r="DF340" s="632">
        <f t="shared" si="26"/>
        <v>0</v>
      </c>
    </row>
    <row r="341" hidden="1">
      <c r="A341" s="643">
        <v>6834027.0</v>
      </c>
      <c r="B341" s="635" t="s">
        <v>30234</v>
      </c>
      <c r="C341" s="636" t="s">
        <v>399</v>
      </c>
      <c r="D341" s="637">
        <v>45770.636921296296</v>
      </c>
      <c r="E341" s="637">
        <v>45770.63778935185</v>
      </c>
      <c r="F341" s="637">
        <v>45770.638032407405</v>
      </c>
      <c r="G341" s="636"/>
      <c r="H341" s="636" t="s">
        <v>424</v>
      </c>
      <c r="I341" s="636" t="s">
        <v>30235</v>
      </c>
      <c r="J341" s="636">
        <v>24.0</v>
      </c>
      <c r="K341" s="639">
        <v>1980000.0</v>
      </c>
      <c r="L341" s="636" t="s">
        <v>28196</v>
      </c>
      <c r="M341" s="640" t="s">
        <v>30236</v>
      </c>
      <c r="N341" s="636" t="s">
        <v>30237</v>
      </c>
      <c r="O341" s="636" t="s">
        <v>30238</v>
      </c>
      <c r="P341" s="636" t="s">
        <v>30239</v>
      </c>
      <c r="Q341" s="636" t="s">
        <v>30240</v>
      </c>
      <c r="R341" s="222"/>
      <c r="S341" s="641">
        <v>45771.0</v>
      </c>
      <c r="T341" s="631" t="s">
        <v>28280</v>
      </c>
      <c r="U341" s="633">
        <v>500000.0</v>
      </c>
      <c r="V341" s="633">
        <v>500000.0</v>
      </c>
      <c r="W341" s="629"/>
      <c r="X341" s="222"/>
      <c r="Y341" s="222"/>
      <c r="Z341" s="222"/>
      <c r="AA341" s="222"/>
      <c r="AB341" s="222"/>
      <c r="AC341" s="222"/>
      <c r="AD341" s="222"/>
      <c r="AE341" s="222"/>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c r="BL341" s="630">
        <f t="shared" si="1"/>
        <v>500000</v>
      </c>
      <c r="BM341" s="222"/>
      <c r="BN341" s="222"/>
      <c r="BO341" s="222"/>
      <c r="BP341" s="222"/>
      <c r="BQ341" s="222"/>
      <c r="BR341" s="222"/>
      <c r="BS341" s="222"/>
      <c r="BT341" s="639">
        <v>1980000.0</v>
      </c>
      <c r="BU341" s="222"/>
      <c r="BV341" s="632">
        <f t="shared" si="2"/>
        <v>1980000</v>
      </c>
      <c r="BW341" s="633">
        <v>0.0</v>
      </c>
      <c r="BX341" s="633">
        <f t="shared" si="3"/>
        <v>165000</v>
      </c>
      <c r="BY341" s="632">
        <f t="shared" si="4"/>
        <v>1815000</v>
      </c>
      <c r="BZ341" s="633">
        <v>0.0</v>
      </c>
      <c r="CA341" s="633">
        <f t="shared" si="5"/>
        <v>165000</v>
      </c>
      <c r="CB341" s="632">
        <f t="shared" si="6"/>
        <v>1650000</v>
      </c>
      <c r="CC341" s="633">
        <v>0.0</v>
      </c>
      <c r="CD341" s="633">
        <f t="shared" si="7"/>
        <v>165000</v>
      </c>
      <c r="CE341" s="632">
        <f t="shared" si="8"/>
        <v>1485000</v>
      </c>
      <c r="CF341" s="633">
        <v>0.0</v>
      </c>
      <c r="CG341" s="633">
        <f t="shared" si="9"/>
        <v>165000</v>
      </c>
      <c r="CH341" s="632">
        <f t="shared" si="10"/>
        <v>1320000</v>
      </c>
      <c r="CI341" s="633">
        <v>0.0</v>
      </c>
      <c r="CJ341" s="633">
        <f t="shared" si="11"/>
        <v>165000</v>
      </c>
      <c r="CK341" s="632">
        <f t="shared" si="12"/>
        <v>1155000</v>
      </c>
      <c r="CL341" s="633">
        <v>0.0</v>
      </c>
      <c r="CM341" s="633">
        <f t="shared" si="13"/>
        <v>165000</v>
      </c>
      <c r="CN341" s="632">
        <f t="shared" si="14"/>
        <v>990000</v>
      </c>
      <c r="CO341" s="633">
        <v>0.0</v>
      </c>
      <c r="CP341" s="633">
        <f t="shared" si="15"/>
        <v>165000</v>
      </c>
      <c r="CQ341" s="632">
        <f t="shared" si="16"/>
        <v>825000</v>
      </c>
      <c r="CR341" s="633">
        <v>0.0</v>
      </c>
      <c r="CS341" s="633">
        <f t="shared" si="17"/>
        <v>165000</v>
      </c>
      <c r="CT341" s="632">
        <f t="shared" si="18"/>
        <v>660000</v>
      </c>
      <c r="CU341" s="633">
        <v>0.0</v>
      </c>
      <c r="CV341" s="633">
        <f t="shared" si="19"/>
        <v>165000</v>
      </c>
      <c r="CW341" s="632">
        <f t="shared" si="20"/>
        <v>495000</v>
      </c>
      <c r="CX341" s="633">
        <v>0.0</v>
      </c>
      <c r="CY341" s="633">
        <f t="shared" si="21"/>
        <v>165000</v>
      </c>
      <c r="CZ341" s="632">
        <f t="shared" si="22"/>
        <v>330000</v>
      </c>
      <c r="DA341" s="633">
        <v>0.0</v>
      </c>
      <c r="DB341" s="633">
        <f t="shared" si="23"/>
        <v>165000</v>
      </c>
      <c r="DC341" s="632">
        <f t="shared" si="24"/>
        <v>165000</v>
      </c>
      <c r="DD341" s="633">
        <v>0.0</v>
      </c>
      <c r="DE341" s="632">
        <f t="shared" si="25"/>
        <v>165000</v>
      </c>
      <c r="DF341" s="632">
        <f t="shared" si="26"/>
        <v>0</v>
      </c>
    </row>
    <row r="342">
      <c r="A342" s="643">
        <v>6834391.0</v>
      </c>
      <c r="B342" s="635" t="s">
        <v>27054</v>
      </c>
      <c r="C342" s="636" t="s">
        <v>399</v>
      </c>
      <c r="D342" s="637">
        <v>45770.65378472222</v>
      </c>
      <c r="E342" s="637">
        <v>45770.6596875</v>
      </c>
      <c r="F342" s="637">
        <v>45770.66457175926</v>
      </c>
      <c r="G342" s="636"/>
      <c r="H342" s="636" t="s">
        <v>89</v>
      </c>
      <c r="I342" s="636" t="s">
        <v>27050</v>
      </c>
      <c r="J342" s="636"/>
      <c r="K342" s="639">
        <v>798000.0</v>
      </c>
      <c r="L342" s="636" t="s">
        <v>25863</v>
      </c>
      <c r="M342" s="640" t="s">
        <v>30241</v>
      </c>
      <c r="N342" s="636" t="s">
        <v>26637</v>
      </c>
      <c r="O342" s="636" t="s">
        <v>27052</v>
      </c>
      <c r="P342" s="636" t="s">
        <v>27055</v>
      </c>
      <c r="Q342" s="636" t="s">
        <v>27053</v>
      </c>
      <c r="R342" s="222"/>
      <c r="S342" s="641">
        <v>45775.0</v>
      </c>
      <c r="T342" s="631" t="s">
        <v>28202</v>
      </c>
      <c r="U342" s="633">
        <v>798000.0</v>
      </c>
      <c r="V342" s="633">
        <v>762091.0</v>
      </c>
      <c r="W342" s="629"/>
      <c r="X342" s="222"/>
      <c r="Y342" s="222"/>
      <c r="Z342" s="222"/>
      <c r="AA342" s="222"/>
      <c r="AB342" s="222"/>
      <c r="AC342" s="222"/>
      <c r="AD342" s="222"/>
      <c r="AE342" s="222"/>
      <c r="AF342" s="222"/>
      <c r="AG342" s="222"/>
      <c r="AH342" s="222"/>
      <c r="AI342" s="222"/>
      <c r="AJ342" s="222"/>
      <c r="AK342" s="222"/>
      <c r="AL342" s="222"/>
      <c r="AM342" s="222"/>
      <c r="AN342" s="222"/>
      <c r="AO342" s="222"/>
      <c r="AP342" s="222"/>
      <c r="AQ342" s="222"/>
      <c r="AR342" s="222"/>
      <c r="AS342" s="222"/>
      <c r="AT342" s="222"/>
      <c r="AU342" s="222"/>
      <c r="AV342" s="222"/>
      <c r="AW342" s="222"/>
      <c r="AX342" s="222"/>
      <c r="AY342" s="222"/>
      <c r="AZ342" s="222"/>
      <c r="BA342" s="222"/>
      <c r="BB342" s="222"/>
      <c r="BC342" s="222"/>
      <c r="BD342" s="222"/>
      <c r="BE342" s="222"/>
      <c r="BF342" s="222"/>
      <c r="BG342" s="222"/>
      <c r="BH342" s="222"/>
      <c r="BI342" s="222"/>
      <c r="BJ342" s="222"/>
      <c r="BK342" s="222"/>
      <c r="BL342" s="630">
        <f t="shared" si="1"/>
        <v>798000</v>
      </c>
      <c r="BM342" s="222"/>
      <c r="BN342" s="222"/>
      <c r="BO342" s="222"/>
      <c r="BP342" s="222"/>
      <c r="BQ342" s="222"/>
      <c r="BR342" s="222"/>
      <c r="BS342" s="222"/>
      <c r="BT342" s="639">
        <v>798000.0</v>
      </c>
      <c r="BU342" s="222"/>
      <c r="BV342" s="632">
        <f t="shared" si="2"/>
        <v>798000</v>
      </c>
      <c r="BW342" s="633">
        <v>0.0</v>
      </c>
      <c r="BX342" s="633">
        <f t="shared" si="3"/>
        <v>66500</v>
      </c>
      <c r="BY342" s="632">
        <f t="shared" si="4"/>
        <v>731500</v>
      </c>
      <c r="BZ342" s="633">
        <v>0.0</v>
      </c>
      <c r="CA342" s="633">
        <f t="shared" si="5"/>
        <v>66500</v>
      </c>
      <c r="CB342" s="632">
        <f t="shared" si="6"/>
        <v>665000</v>
      </c>
      <c r="CC342" s="633">
        <v>0.0</v>
      </c>
      <c r="CD342" s="633">
        <f t="shared" si="7"/>
        <v>66500</v>
      </c>
      <c r="CE342" s="632">
        <f t="shared" si="8"/>
        <v>598500</v>
      </c>
      <c r="CF342" s="633">
        <v>0.0</v>
      </c>
      <c r="CG342" s="633">
        <f t="shared" si="9"/>
        <v>66500</v>
      </c>
      <c r="CH342" s="632">
        <f t="shared" si="10"/>
        <v>532000</v>
      </c>
      <c r="CI342" s="633">
        <v>0.0</v>
      </c>
      <c r="CJ342" s="633">
        <f t="shared" si="11"/>
        <v>66500</v>
      </c>
      <c r="CK342" s="632">
        <f t="shared" si="12"/>
        <v>465500</v>
      </c>
      <c r="CL342" s="633">
        <v>0.0</v>
      </c>
      <c r="CM342" s="633">
        <f t="shared" si="13"/>
        <v>66500</v>
      </c>
      <c r="CN342" s="632">
        <f t="shared" si="14"/>
        <v>399000</v>
      </c>
      <c r="CO342" s="633">
        <v>0.0</v>
      </c>
      <c r="CP342" s="633">
        <f t="shared" si="15"/>
        <v>66500</v>
      </c>
      <c r="CQ342" s="632">
        <f t="shared" si="16"/>
        <v>332500</v>
      </c>
      <c r="CR342" s="633">
        <v>0.0</v>
      </c>
      <c r="CS342" s="633">
        <f t="shared" si="17"/>
        <v>66500</v>
      </c>
      <c r="CT342" s="632">
        <f t="shared" si="18"/>
        <v>266000</v>
      </c>
      <c r="CU342" s="633">
        <v>0.0</v>
      </c>
      <c r="CV342" s="633">
        <f t="shared" si="19"/>
        <v>66500</v>
      </c>
      <c r="CW342" s="632">
        <f t="shared" si="20"/>
        <v>199500</v>
      </c>
      <c r="CX342" s="633">
        <v>0.0</v>
      </c>
      <c r="CY342" s="633">
        <f t="shared" si="21"/>
        <v>66500</v>
      </c>
      <c r="CZ342" s="632">
        <f t="shared" si="22"/>
        <v>133000</v>
      </c>
      <c r="DA342" s="633">
        <v>0.0</v>
      </c>
      <c r="DB342" s="633">
        <f t="shared" si="23"/>
        <v>66500</v>
      </c>
      <c r="DC342" s="632">
        <f t="shared" si="24"/>
        <v>66500</v>
      </c>
      <c r="DD342" s="633">
        <v>0.0</v>
      </c>
      <c r="DE342" s="632">
        <f t="shared" si="25"/>
        <v>66500</v>
      </c>
      <c r="DF342" s="632">
        <f t="shared" si="26"/>
        <v>0</v>
      </c>
    </row>
    <row r="343" hidden="1">
      <c r="A343" s="643">
        <v>6834634.0</v>
      </c>
      <c r="B343" s="635" t="s">
        <v>30242</v>
      </c>
      <c r="C343" s="636" t="s">
        <v>399</v>
      </c>
      <c r="D343" s="637">
        <v>45770.66577546296</v>
      </c>
      <c r="E343" s="637">
        <v>45770.666550925926</v>
      </c>
      <c r="F343" s="637">
        <v>45770.66957175926</v>
      </c>
      <c r="G343" s="636"/>
      <c r="H343" s="636" t="s">
        <v>95</v>
      </c>
      <c r="I343" s="636" t="s">
        <v>30243</v>
      </c>
      <c r="J343" s="636">
        <v>60.0</v>
      </c>
      <c r="K343" s="639">
        <v>1980000.0</v>
      </c>
      <c r="L343" s="636" t="s">
        <v>28196</v>
      </c>
      <c r="M343" s="640" t="s">
        <v>30244</v>
      </c>
      <c r="N343" s="636" t="s">
        <v>30243</v>
      </c>
      <c r="O343" s="636" t="s">
        <v>30245</v>
      </c>
      <c r="P343" s="636" t="s">
        <v>30246</v>
      </c>
      <c r="Q343" s="636" t="s">
        <v>30247</v>
      </c>
      <c r="R343" s="222"/>
      <c r="S343" s="222"/>
      <c r="T343" s="222"/>
      <c r="U343" s="628"/>
      <c r="V343" s="222"/>
      <c r="W343" s="629"/>
      <c r="X343" s="222"/>
      <c r="Y343" s="222"/>
      <c r="Z343" s="222"/>
      <c r="AA343" s="222"/>
      <c r="AB343" s="222"/>
      <c r="AC343" s="222"/>
      <c r="AD343" s="222"/>
      <c r="AE343" s="222"/>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c r="BL343" s="630">
        <f t="shared" si="1"/>
        <v>0</v>
      </c>
      <c r="BM343" s="222"/>
      <c r="BN343" s="631" t="s">
        <v>76</v>
      </c>
      <c r="BP343" s="222"/>
      <c r="BQ343" s="222"/>
      <c r="BR343" s="222"/>
      <c r="BS343" s="222"/>
      <c r="BT343" s="639">
        <v>1980000.0</v>
      </c>
      <c r="BU343" s="222"/>
      <c r="BV343" s="632">
        <f t="shared" si="2"/>
        <v>1980000</v>
      </c>
      <c r="BW343" s="632">
        <f t="shared" ref="BW343:BW347" si="56">BV343</f>
        <v>1980000</v>
      </c>
      <c r="BX343" s="633">
        <f t="shared" si="3"/>
        <v>0</v>
      </c>
      <c r="BY343" s="632">
        <f t="shared" si="4"/>
        <v>0</v>
      </c>
      <c r="BZ343" s="633">
        <v>0.0</v>
      </c>
      <c r="CA343" s="633">
        <f t="shared" si="5"/>
        <v>0</v>
      </c>
      <c r="CB343" s="632">
        <f t="shared" si="6"/>
        <v>0</v>
      </c>
      <c r="CC343" s="633">
        <v>0.0</v>
      </c>
      <c r="CD343" s="633">
        <f t="shared" si="7"/>
        <v>0</v>
      </c>
      <c r="CE343" s="632">
        <f t="shared" si="8"/>
        <v>0</v>
      </c>
      <c r="CF343" s="633">
        <v>0.0</v>
      </c>
      <c r="CG343" s="633">
        <f t="shared" si="9"/>
        <v>0</v>
      </c>
      <c r="CH343" s="632">
        <f t="shared" si="10"/>
        <v>0</v>
      </c>
      <c r="CI343" s="633">
        <v>0.0</v>
      </c>
      <c r="CJ343" s="633">
        <f t="shared" si="11"/>
        <v>0</v>
      </c>
      <c r="CK343" s="632">
        <f t="shared" si="12"/>
        <v>0</v>
      </c>
      <c r="CL343" s="633">
        <v>0.0</v>
      </c>
      <c r="CM343" s="633">
        <f t="shared" si="13"/>
        <v>0</v>
      </c>
      <c r="CN343" s="632">
        <f t="shared" si="14"/>
        <v>0</v>
      </c>
      <c r="CO343" s="633">
        <v>0.0</v>
      </c>
      <c r="CP343" s="633">
        <f t="shared" si="15"/>
        <v>0</v>
      </c>
      <c r="CQ343" s="632">
        <f t="shared" si="16"/>
        <v>0</v>
      </c>
      <c r="CR343" s="633">
        <v>0.0</v>
      </c>
      <c r="CS343" s="633">
        <f t="shared" si="17"/>
        <v>0</v>
      </c>
      <c r="CT343" s="632">
        <f t="shared" si="18"/>
        <v>0</v>
      </c>
      <c r="CU343" s="633">
        <v>0.0</v>
      </c>
      <c r="CV343" s="633">
        <f t="shared" si="19"/>
        <v>0</v>
      </c>
      <c r="CW343" s="632">
        <f t="shared" si="20"/>
        <v>0</v>
      </c>
      <c r="CX343" s="633">
        <v>0.0</v>
      </c>
      <c r="CY343" s="633">
        <f t="shared" si="21"/>
        <v>0</v>
      </c>
      <c r="CZ343" s="632">
        <f t="shared" si="22"/>
        <v>0</v>
      </c>
      <c r="DA343" s="633">
        <v>0.0</v>
      </c>
      <c r="DB343" s="633">
        <f t="shared" si="23"/>
        <v>0</v>
      </c>
      <c r="DC343" s="632">
        <f t="shared" si="24"/>
        <v>0</v>
      </c>
      <c r="DD343" s="633">
        <v>0.0</v>
      </c>
      <c r="DE343" s="632">
        <f t="shared" si="25"/>
        <v>0</v>
      </c>
      <c r="DF343" s="632">
        <f t="shared" si="26"/>
        <v>0</v>
      </c>
    </row>
    <row r="344" hidden="1">
      <c r="A344" s="643">
        <v>6834763.0</v>
      </c>
      <c r="B344" s="635" t="s">
        <v>30248</v>
      </c>
      <c r="C344" s="636" t="s">
        <v>399</v>
      </c>
      <c r="D344" s="637">
        <v>45770.67228009259</v>
      </c>
      <c r="E344" s="637">
        <v>45770.673784722225</v>
      </c>
      <c r="F344" s="637">
        <v>45770.67460648148</v>
      </c>
      <c r="G344" s="636"/>
      <c r="H344" s="636" t="s">
        <v>1118</v>
      </c>
      <c r="I344" s="636" t="s">
        <v>30249</v>
      </c>
      <c r="J344" s="636">
        <v>36.0</v>
      </c>
      <c r="K344" s="639">
        <v>798000.0</v>
      </c>
      <c r="L344" s="636" t="s">
        <v>28188</v>
      </c>
      <c r="M344" s="640" t="s">
        <v>30250</v>
      </c>
      <c r="N344" s="636" t="s">
        <v>27195</v>
      </c>
      <c r="O344" s="636" t="s">
        <v>30251</v>
      </c>
      <c r="P344" s="636" t="s">
        <v>30252</v>
      </c>
      <c r="Q344" s="636" t="s">
        <v>30253</v>
      </c>
      <c r="R344" s="222"/>
      <c r="S344" s="222"/>
      <c r="T344" s="222"/>
      <c r="U344" s="628"/>
      <c r="V344" s="222"/>
      <c r="W344" s="629"/>
      <c r="X344" s="222"/>
      <c r="Y344" s="222"/>
      <c r="Z344" s="222"/>
      <c r="AA344" s="222"/>
      <c r="AB344" s="222"/>
      <c r="AC344" s="222"/>
      <c r="AD344" s="222"/>
      <c r="AE344" s="222"/>
      <c r="AF344" s="222"/>
      <c r="AG344" s="222"/>
      <c r="AH344" s="222"/>
      <c r="AI344" s="222"/>
      <c r="AJ344" s="222"/>
      <c r="AK344" s="222"/>
      <c r="AL344" s="222"/>
      <c r="AM344" s="222"/>
      <c r="AN344" s="222"/>
      <c r="AO344" s="222"/>
      <c r="AP344" s="222"/>
      <c r="AQ344" s="222"/>
      <c r="AR344" s="222"/>
      <c r="AS344" s="222"/>
      <c r="AT344" s="222"/>
      <c r="AU344" s="222"/>
      <c r="AV344" s="222"/>
      <c r="AW344" s="222"/>
      <c r="AX344" s="222"/>
      <c r="AY344" s="222"/>
      <c r="AZ344" s="222"/>
      <c r="BA344" s="222"/>
      <c r="BB344" s="222"/>
      <c r="BC344" s="222"/>
      <c r="BD344" s="222"/>
      <c r="BE344" s="222"/>
      <c r="BF344" s="222"/>
      <c r="BG344" s="222"/>
      <c r="BH344" s="222"/>
      <c r="BI344" s="222"/>
      <c r="BJ344" s="222"/>
      <c r="BK344" s="222"/>
      <c r="BL344" s="630">
        <f t="shared" si="1"/>
        <v>0</v>
      </c>
      <c r="BM344" s="222"/>
      <c r="BN344" s="222"/>
      <c r="BO344" s="631" t="s">
        <v>102</v>
      </c>
      <c r="BQ344" s="222"/>
      <c r="BR344" s="222"/>
      <c r="BS344" s="222"/>
      <c r="BT344" s="639">
        <v>798000.0</v>
      </c>
      <c r="BU344" s="222"/>
      <c r="BV344" s="632">
        <f t="shared" si="2"/>
        <v>798000</v>
      </c>
      <c r="BW344" s="632">
        <f t="shared" si="56"/>
        <v>798000</v>
      </c>
      <c r="BX344" s="633">
        <f t="shared" si="3"/>
        <v>0</v>
      </c>
      <c r="BY344" s="632">
        <f t="shared" si="4"/>
        <v>0</v>
      </c>
      <c r="BZ344" s="633">
        <v>0.0</v>
      </c>
      <c r="CA344" s="633">
        <f t="shared" si="5"/>
        <v>0</v>
      </c>
      <c r="CB344" s="632">
        <f t="shared" si="6"/>
        <v>0</v>
      </c>
      <c r="CC344" s="633">
        <v>0.0</v>
      </c>
      <c r="CD344" s="633">
        <f t="shared" si="7"/>
        <v>0</v>
      </c>
      <c r="CE344" s="632">
        <f t="shared" si="8"/>
        <v>0</v>
      </c>
      <c r="CF344" s="633">
        <v>0.0</v>
      </c>
      <c r="CG344" s="633">
        <f t="shared" si="9"/>
        <v>0</v>
      </c>
      <c r="CH344" s="632">
        <f t="shared" si="10"/>
        <v>0</v>
      </c>
      <c r="CI344" s="633">
        <v>0.0</v>
      </c>
      <c r="CJ344" s="633">
        <f t="shared" si="11"/>
        <v>0</v>
      </c>
      <c r="CK344" s="632">
        <f t="shared" si="12"/>
        <v>0</v>
      </c>
      <c r="CL344" s="633">
        <v>0.0</v>
      </c>
      <c r="CM344" s="633">
        <f t="shared" si="13"/>
        <v>0</v>
      </c>
      <c r="CN344" s="632">
        <f t="shared" si="14"/>
        <v>0</v>
      </c>
      <c r="CO344" s="633">
        <v>0.0</v>
      </c>
      <c r="CP344" s="633">
        <f t="shared" si="15"/>
        <v>0</v>
      </c>
      <c r="CQ344" s="632">
        <f t="shared" si="16"/>
        <v>0</v>
      </c>
      <c r="CR344" s="633">
        <v>0.0</v>
      </c>
      <c r="CS344" s="633">
        <f t="shared" si="17"/>
        <v>0</v>
      </c>
      <c r="CT344" s="632">
        <f t="shared" si="18"/>
        <v>0</v>
      </c>
      <c r="CU344" s="633">
        <v>0.0</v>
      </c>
      <c r="CV344" s="633">
        <f t="shared" si="19"/>
        <v>0</v>
      </c>
      <c r="CW344" s="632">
        <f t="shared" si="20"/>
        <v>0</v>
      </c>
      <c r="CX344" s="633">
        <v>0.0</v>
      </c>
      <c r="CY344" s="633">
        <f t="shared" si="21"/>
        <v>0</v>
      </c>
      <c r="CZ344" s="632">
        <f t="shared" si="22"/>
        <v>0</v>
      </c>
      <c r="DA344" s="633">
        <v>0.0</v>
      </c>
      <c r="DB344" s="633">
        <f t="shared" si="23"/>
        <v>0</v>
      </c>
      <c r="DC344" s="632">
        <f t="shared" si="24"/>
        <v>0</v>
      </c>
      <c r="DD344" s="633">
        <v>0.0</v>
      </c>
      <c r="DE344" s="632">
        <f t="shared" si="25"/>
        <v>0</v>
      </c>
      <c r="DF344" s="632">
        <f t="shared" si="26"/>
        <v>0</v>
      </c>
    </row>
    <row r="345" hidden="1">
      <c r="A345" s="643">
        <v>6836744.0</v>
      </c>
      <c r="B345" s="635" t="s">
        <v>30254</v>
      </c>
      <c r="C345" s="636" t="s">
        <v>399</v>
      </c>
      <c r="D345" s="637">
        <v>45770.790451388886</v>
      </c>
      <c r="E345" s="637">
        <v>45770.79148148148</v>
      </c>
      <c r="F345" s="637">
        <v>45770.7918287037</v>
      </c>
      <c r="G345" s="636"/>
      <c r="H345" s="636" t="s">
        <v>424</v>
      </c>
      <c r="I345" s="636" t="s">
        <v>30255</v>
      </c>
      <c r="J345" s="636">
        <v>36.0</v>
      </c>
      <c r="K345" s="639">
        <v>798000.0</v>
      </c>
      <c r="L345" s="636" t="s">
        <v>28188</v>
      </c>
      <c r="M345" s="640" t="s">
        <v>30256</v>
      </c>
      <c r="N345" s="636" t="s">
        <v>30257</v>
      </c>
      <c r="O345" s="636" t="s">
        <v>30258</v>
      </c>
      <c r="P345" s="636" t="s">
        <v>30259</v>
      </c>
      <c r="Q345" s="636" t="s">
        <v>30260</v>
      </c>
      <c r="R345" s="222"/>
      <c r="S345" s="222"/>
      <c r="T345" s="222"/>
      <c r="U345" s="628"/>
      <c r="V345" s="222"/>
      <c r="W345" s="629"/>
      <c r="X345" s="222"/>
      <c r="Y345" s="222"/>
      <c r="Z345" s="222"/>
      <c r="AA345" s="222"/>
      <c r="AB345" s="222"/>
      <c r="AC345" s="222"/>
      <c r="AD345" s="222"/>
      <c r="AE345" s="222"/>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c r="BL345" s="630">
        <f t="shared" si="1"/>
        <v>0</v>
      </c>
      <c r="BM345" s="222"/>
      <c r="BN345" s="222"/>
      <c r="BO345" s="631" t="s">
        <v>102</v>
      </c>
      <c r="BQ345" s="222"/>
      <c r="BR345" s="222"/>
      <c r="BS345" s="222"/>
      <c r="BT345" s="639">
        <v>798000.0</v>
      </c>
      <c r="BU345" s="222"/>
      <c r="BV345" s="632">
        <f t="shared" si="2"/>
        <v>798000</v>
      </c>
      <c r="BW345" s="632">
        <f t="shared" si="56"/>
        <v>798000</v>
      </c>
      <c r="BX345" s="633">
        <f t="shared" si="3"/>
        <v>0</v>
      </c>
      <c r="BY345" s="632">
        <f t="shared" si="4"/>
        <v>0</v>
      </c>
      <c r="BZ345" s="633">
        <v>0.0</v>
      </c>
      <c r="CA345" s="633">
        <f t="shared" si="5"/>
        <v>0</v>
      </c>
      <c r="CB345" s="632">
        <f t="shared" si="6"/>
        <v>0</v>
      </c>
      <c r="CC345" s="633">
        <v>0.0</v>
      </c>
      <c r="CD345" s="633">
        <f t="shared" si="7"/>
        <v>0</v>
      </c>
      <c r="CE345" s="632">
        <f t="shared" si="8"/>
        <v>0</v>
      </c>
      <c r="CF345" s="633">
        <v>0.0</v>
      </c>
      <c r="CG345" s="633">
        <f t="shared" si="9"/>
        <v>0</v>
      </c>
      <c r="CH345" s="632">
        <f t="shared" si="10"/>
        <v>0</v>
      </c>
      <c r="CI345" s="633">
        <v>0.0</v>
      </c>
      <c r="CJ345" s="633">
        <f t="shared" si="11"/>
        <v>0</v>
      </c>
      <c r="CK345" s="632">
        <f t="shared" si="12"/>
        <v>0</v>
      </c>
      <c r="CL345" s="633">
        <v>0.0</v>
      </c>
      <c r="CM345" s="633">
        <f t="shared" si="13"/>
        <v>0</v>
      </c>
      <c r="CN345" s="632">
        <f t="shared" si="14"/>
        <v>0</v>
      </c>
      <c r="CO345" s="633">
        <v>0.0</v>
      </c>
      <c r="CP345" s="633">
        <f t="shared" si="15"/>
        <v>0</v>
      </c>
      <c r="CQ345" s="632">
        <f t="shared" si="16"/>
        <v>0</v>
      </c>
      <c r="CR345" s="633">
        <v>0.0</v>
      </c>
      <c r="CS345" s="633">
        <f t="shared" si="17"/>
        <v>0</v>
      </c>
      <c r="CT345" s="632">
        <f t="shared" si="18"/>
        <v>0</v>
      </c>
      <c r="CU345" s="633">
        <v>0.0</v>
      </c>
      <c r="CV345" s="633">
        <f t="shared" si="19"/>
        <v>0</v>
      </c>
      <c r="CW345" s="632">
        <f t="shared" si="20"/>
        <v>0</v>
      </c>
      <c r="CX345" s="633">
        <v>0.0</v>
      </c>
      <c r="CY345" s="633">
        <f t="shared" si="21"/>
        <v>0</v>
      </c>
      <c r="CZ345" s="632">
        <f t="shared" si="22"/>
        <v>0</v>
      </c>
      <c r="DA345" s="633">
        <v>0.0</v>
      </c>
      <c r="DB345" s="633">
        <f t="shared" si="23"/>
        <v>0</v>
      </c>
      <c r="DC345" s="632">
        <f t="shared" si="24"/>
        <v>0</v>
      </c>
      <c r="DD345" s="633">
        <v>0.0</v>
      </c>
      <c r="DE345" s="632">
        <f t="shared" si="25"/>
        <v>0</v>
      </c>
      <c r="DF345" s="632">
        <f t="shared" si="26"/>
        <v>0</v>
      </c>
    </row>
    <row r="346" hidden="1">
      <c r="A346" s="643">
        <v>6836978.0</v>
      </c>
      <c r="B346" s="635" t="s">
        <v>30261</v>
      </c>
      <c r="C346" s="636" t="s">
        <v>399</v>
      </c>
      <c r="D346" s="637">
        <v>45770.836006944446</v>
      </c>
      <c r="E346" s="637">
        <v>45770.83777777778</v>
      </c>
      <c r="F346" s="637">
        <v>45770.838587962964</v>
      </c>
      <c r="G346" s="636"/>
      <c r="H346" s="636" t="s">
        <v>29652</v>
      </c>
      <c r="I346" s="636" t="s">
        <v>30262</v>
      </c>
      <c r="J346" s="636"/>
      <c r="K346" s="639">
        <v>798000.0</v>
      </c>
      <c r="L346" s="636" t="s">
        <v>28188</v>
      </c>
      <c r="M346" s="640" t="s">
        <v>30263</v>
      </c>
      <c r="N346" s="636" t="s">
        <v>30264</v>
      </c>
      <c r="O346" s="636" t="s">
        <v>30265</v>
      </c>
      <c r="P346" s="636" t="s">
        <v>30266</v>
      </c>
      <c r="Q346" s="636" t="s">
        <v>30267</v>
      </c>
      <c r="R346" s="222"/>
      <c r="S346" s="631" t="s">
        <v>30268</v>
      </c>
      <c r="T346" s="631" t="s">
        <v>28354</v>
      </c>
      <c r="U346" s="633">
        <v>798000.0</v>
      </c>
      <c r="V346" s="633">
        <v>774060.0</v>
      </c>
      <c r="W346" s="629"/>
      <c r="X346" s="222"/>
      <c r="Y346" s="222"/>
      <c r="Z346" s="222"/>
      <c r="AA346" s="222"/>
      <c r="AB346" s="222"/>
      <c r="AC346" s="222"/>
      <c r="AD346" s="222"/>
      <c r="AE346" s="222"/>
      <c r="AF346" s="222"/>
      <c r="AG346" s="222"/>
      <c r="AH346" s="222"/>
      <c r="AI346" s="222"/>
      <c r="AJ346" s="222"/>
      <c r="AK346" s="222"/>
      <c r="AL346" s="222"/>
      <c r="AM346" s="222"/>
      <c r="AN346" s="222"/>
      <c r="AO346" s="222"/>
      <c r="AP346" s="222"/>
      <c r="AQ346" s="222"/>
      <c r="AR346" s="222"/>
      <c r="AS346" s="222"/>
      <c r="AT346" s="222"/>
      <c r="AU346" s="222"/>
      <c r="AV346" s="222"/>
      <c r="AW346" s="222"/>
      <c r="AX346" s="222"/>
      <c r="AY346" s="222"/>
      <c r="AZ346" s="222"/>
      <c r="BA346" s="222"/>
      <c r="BB346" s="222"/>
      <c r="BC346" s="222"/>
      <c r="BD346" s="222"/>
      <c r="BE346" s="222"/>
      <c r="BF346" s="222"/>
      <c r="BG346" s="222"/>
      <c r="BH346" s="222"/>
      <c r="BI346" s="222"/>
      <c r="BJ346" s="222"/>
      <c r="BK346" s="222"/>
      <c r="BL346" s="630">
        <f t="shared" si="1"/>
        <v>798000</v>
      </c>
      <c r="BM346" s="222"/>
      <c r="BN346" s="631" t="s">
        <v>76</v>
      </c>
      <c r="BP346" s="222"/>
      <c r="BQ346" s="222"/>
      <c r="BR346" s="222"/>
      <c r="BS346" s="222"/>
      <c r="BT346" s="639">
        <v>798000.0</v>
      </c>
      <c r="BU346" s="222"/>
      <c r="BV346" s="632">
        <f t="shared" si="2"/>
        <v>798000</v>
      </c>
      <c r="BW346" s="632">
        <f t="shared" si="56"/>
        <v>798000</v>
      </c>
      <c r="BX346" s="633">
        <f t="shared" si="3"/>
        <v>0</v>
      </c>
      <c r="BY346" s="632">
        <f t="shared" si="4"/>
        <v>0</v>
      </c>
      <c r="BZ346" s="633">
        <v>0.0</v>
      </c>
      <c r="CA346" s="633">
        <f t="shared" si="5"/>
        <v>0</v>
      </c>
      <c r="CB346" s="632">
        <f t="shared" si="6"/>
        <v>0</v>
      </c>
      <c r="CC346" s="633">
        <v>0.0</v>
      </c>
      <c r="CD346" s="633">
        <f t="shared" si="7"/>
        <v>0</v>
      </c>
      <c r="CE346" s="632">
        <f t="shared" si="8"/>
        <v>0</v>
      </c>
      <c r="CF346" s="633">
        <v>0.0</v>
      </c>
      <c r="CG346" s="633">
        <f t="shared" si="9"/>
        <v>0</v>
      </c>
      <c r="CH346" s="632">
        <f t="shared" si="10"/>
        <v>0</v>
      </c>
      <c r="CI346" s="633">
        <v>0.0</v>
      </c>
      <c r="CJ346" s="633">
        <f t="shared" si="11"/>
        <v>0</v>
      </c>
      <c r="CK346" s="632">
        <f t="shared" si="12"/>
        <v>0</v>
      </c>
      <c r="CL346" s="633">
        <v>0.0</v>
      </c>
      <c r="CM346" s="633">
        <f t="shared" si="13"/>
        <v>0</v>
      </c>
      <c r="CN346" s="632">
        <f t="shared" si="14"/>
        <v>0</v>
      </c>
      <c r="CO346" s="633">
        <v>0.0</v>
      </c>
      <c r="CP346" s="633">
        <f t="shared" si="15"/>
        <v>0</v>
      </c>
      <c r="CQ346" s="632">
        <f t="shared" si="16"/>
        <v>0</v>
      </c>
      <c r="CR346" s="633">
        <v>0.0</v>
      </c>
      <c r="CS346" s="633">
        <f t="shared" si="17"/>
        <v>0</v>
      </c>
      <c r="CT346" s="632">
        <f t="shared" si="18"/>
        <v>0</v>
      </c>
      <c r="CU346" s="633">
        <v>0.0</v>
      </c>
      <c r="CV346" s="633">
        <f t="shared" si="19"/>
        <v>0</v>
      </c>
      <c r="CW346" s="632">
        <f t="shared" si="20"/>
        <v>0</v>
      </c>
      <c r="CX346" s="633">
        <v>0.0</v>
      </c>
      <c r="CY346" s="633">
        <f t="shared" si="21"/>
        <v>0</v>
      </c>
      <c r="CZ346" s="632">
        <f t="shared" si="22"/>
        <v>0</v>
      </c>
      <c r="DA346" s="633">
        <v>0.0</v>
      </c>
      <c r="DB346" s="633">
        <f t="shared" si="23"/>
        <v>0</v>
      </c>
      <c r="DC346" s="632">
        <f t="shared" si="24"/>
        <v>0</v>
      </c>
      <c r="DD346" s="633">
        <v>0.0</v>
      </c>
      <c r="DE346" s="632">
        <f t="shared" si="25"/>
        <v>0</v>
      </c>
      <c r="DF346" s="632">
        <f t="shared" si="26"/>
        <v>0</v>
      </c>
    </row>
    <row r="347" hidden="1">
      <c r="A347" s="643">
        <v>6837521.0</v>
      </c>
      <c r="B347" s="635" t="s">
        <v>30269</v>
      </c>
      <c r="C347" s="636" t="s">
        <v>399</v>
      </c>
      <c r="D347" s="637">
        <v>45770.89740740741</v>
      </c>
      <c r="E347" s="637">
        <v>45770.89865740741</v>
      </c>
      <c r="F347" s="637">
        <v>45770.899201388886</v>
      </c>
      <c r="G347" s="636"/>
      <c r="H347" s="636" t="s">
        <v>622</v>
      </c>
      <c r="I347" s="636" t="s">
        <v>30270</v>
      </c>
      <c r="J347" s="636">
        <v>60.0</v>
      </c>
      <c r="K347" s="639">
        <v>798000.0</v>
      </c>
      <c r="L347" s="636" t="s">
        <v>28188</v>
      </c>
      <c r="M347" s="640" t="s">
        <v>30271</v>
      </c>
      <c r="N347" s="636" t="s">
        <v>30272</v>
      </c>
      <c r="O347" s="636" t="s">
        <v>30273</v>
      </c>
      <c r="P347" s="636" t="s">
        <v>30274</v>
      </c>
      <c r="Q347" s="636" t="s">
        <v>30275</v>
      </c>
      <c r="R347" s="222"/>
      <c r="S347" s="222"/>
      <c r="T347" s="222"/>
      <c r="U347" s="628"/>
      <c r="V347" s="222"/>
      <c r="W347" s="629"/>
      <c r="X347" s="222"/>
      <c r="Y347" s="222"/>
      <c r="Z347" s="222"/>
      <c r="AA347" s="222"/>
      <c r="AB347" s="222"/>
      <c r="AC347" s="222"/>
      <c r="AD347" s="222"/>
      <c r="AE347" s="222"/>
      <c r="AF347" s="222"/>
      <c r="AG347" s="222"/>
      <c r="AH347" s="222"/>
      <c r="AI347" s="222"/>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c r="BL347" s="630">
        <f t="shared" si="1"/>
        <v>0</v>
      </c>
      <c r="BM347" s="222"/>
      <c r="BN347" s="222"/>
      <c r="BO347" s="631" t="s">
        <v>102</v>
      </c>
      <c r="BQ347" s="222"/>
      <c r="BR347" s="222"/>
      <c r="BS347" s="222"/>
      <c r="BT347" s="639">
        <v>798000.0</v>
      </c>
      <c r="BU347" s="222"/>
      <c r="BV347" s="632">
        <f t="shared" si="2"/>
        <v>798000</v>
      </c>
      <c r="BW347" s="632">
        <f t="shared" si="56"/>
        <v>798000</v>
      </c>
      <c r="BX347" s="633">
        <f t="shared" si="3"/>
        <v>0</v>
      </c>
      <c r="BY347" s="632">
        <f t="shared" si="4"/>
        <v>0</v>
      </c>
      <c r="BZ347" s="633">
        <v>0.0</v>
      </c>
      <c r="CA347" s="633">
        <f t="shared" si="5"/>
        <v>0</v>
      </c>
      <c r="CB347" s="632">
        <f t="shared" si="6"/>
        <v>0</v>
      </c>
      <c r="CC347" s="633">
        <v>0.0</v>
      </c>
      <c r="CD347" s="633">
        <f t="shared" si="7"/>
        <v>0</v>
      </c>
      <c r="CE347" s="632">
        <f t="shared" si="8"/>
        <v>0</v>
      </c>
      <c r="CF347" s="633">
        <v>0.0</v>
      </c>
      <c r="CG347" s="633">
        <f t="shared" si="9"/>
        <v>0</v>
      </c>
      <c r="CH347" s="632">
        <f t="shared" si="10"/>
        <v>0</v>
      </c>
      <c r="CI347" s="633">
        <v>0.0</v>
      </c>
      <c r="CJ347" s="633">
        <f t="shared" si="11"/>
        <v>0</v>
      </c>
      <c r="CK347" s="632">
        <f t="shared" si="12"/>
        <v>0</v>
      </c>
      <c r="CL347" s="633">
        <v>0.0</v>
      </c>
      <c r="CM347" s="633">
        <f t="shared" si="13"/>
        <v>0</v>
      </c>
      <c r="CN347" s="632">
        <f t="shared" si="14"/>
        <v>0</v>
      </c>
      <c r="CO347" s="633">
        <v>0.0</v>
      </c>
      <c r="CP347" s="633">
        <f t="shared" si="15"/>
        <v>0</v>
      </c>
      <c r="CQ347" s="632">
        <f t="shared" si="16"/>
        <v>0</v>
      </c>
      <c r="CR347" s="633">
        <v>0.0</v>
      </c>
      <c r="CS347" s="633">
        <f t="shared" si="17"/>
        <v>0</v>
      </c>
      <c r="CT347" s="632">
        <f t="shared" si="18"/>
        <v>0</v>
      </c>
      <c r="CU347" s="633">
        <v>0.0</v>
      </c>
      <c r="CV347" s="633">
        <f t="shared" si="19"/>
        <v>0</v>
      </c>
      <c r="CW347" s="632">
        <f t="shared" si="20"/>
        <v>0</v>
      </c>
      <c r="CX347" s="633">
        <v>0.0</v>
      </c>
      <c r="CY347" s="633">
        <f t="shared" si="21"/>
        <v>0</v>
      </c>
      <c r="CZ347" s="632">
        <f t="shared" si="22"/>
        <v>0</v>
      </c>
      <c r="DA347" s="633">
        <v>0.0</v>
      </c>
      <c r="DB347" s="633">
        <f t="shared" si="23"/>
        <v>0</v>
      </c>
      <c r="DC347" s="632">
        <f t="shared" si="24"/>
        <v>0</v>
      </c>
      <c r="DD347" s="633">
        <v>0.0</v>
      </c>
      <c r="DE347" s="632">
        <f t="shared" si="25"/>
        <v>0</v>
      </c>
      <c r="DF347" s="632">
        <f t="shared" si="26"/>
        <v>0</v>
      </c>
    </row>
    <row r="348" hidden="1">
      <c r="A348" s="643">
        <v>6837607.0</v>
      </c>
      <c r="B348" s="635" t="s">
        <v>30276</v>
      </c>
      <c r="C348" s="636" t="s">
        <v>399</v>
      </c>
      <c r="D348" s="637">
        <v>45770.93608796296</v>
      </c>
      <c r="E348" s="637">
        <v>45770.937268518515</v>
      </c>
      <c r="F348" s="637">
        <v>45770.937951388885</v>
      </c>
      <c r="G348" s="636"/>
      <c r="H348" s="636" t="s">
        <v>1266</v>
      </c>
      <c r="I348" s="636" t="s">
        <v>870</v>
      </c>
      <c r="J348" s="636">
        <v>36.0</v>
      </c>
      <c r="K348" s="639">
        <v>798000.0</v>
      </c>
      <c r="L348" s="636" t="s">
        <v>28188</v>
      </c>
      <c r="M348" s="640" t="s">
        <v>30277</v>
      </c>
      <c r="N348" s="636" t="s">
        <v>30278</v>
      </c>
      <c r="O348" s="636" t="s">
        <v>30279</v>
      </c>
      <c r="P348" s="636" t="s">
        <v>30280</v>
      </c>
      <c r="Q348" s="636" t="s">
        <v>30281</v>
      </c>
      <c r="R348" s="222"/>
      <c r="S348" s="645">
        <v>45774.0</v>
      </c>
      <c r="T348" s="631" t="s">
        <v>28886</v>
      </c>
      <c r="U348" s="646">
        <v>798000.0</v>
      </c>
      <c r="V348" s="222"/>
      <c r="W348" s="629"/>
      <c r="X348" s="222"/>
      <c r="Y348" s="222"/>
      <c r="Z348" s="222"/>
      <c r="AA348" s="222"/>
      <c r="AB348" s="222"/>
      <c r="AC348" s="222"/>
      <c r="AD348" s="222"/>
      <c r="AE348" s="222"/>
      <c r="AF348" s="222"/>
      <c r="AG348" s="222"/>
      <c r="AH348" s="222"/>
      <c r="AI348" s="222"/>
      <c r="AJ348" s="222"/>
      <c r="AK348" s="222"/>
      <c r="AL348" s="222"/>
      <c r="AM348" s="222"/>
      <c r="AN348" s="222"/>
      <c r="AO348" s="222"/>
      <c r="AP348" s="222"/>
      <c r="AQ348" s="222"/>
      <c r="AR348" s="222"/>
      <c r="AS348" s="222"/>
      <c r="AT348" s="222"/>
      <c r="AU348" s="222"/>
      <c r="AV348" s="222"/>
      <c r="AW348" s="222"/>
      <c r="AX348" s="222"/>
      <c r="AY348" s="222"/>
      <c r="AZ348" s="222"/>
      <c r="BA348" s="222"/>
      <c r="BB348" s="222"/>
      <c r="BC348" s="222"/>
      <c r="BD348" s="222"/>
      <c r="BE348" s="222"/>
      <c r="BF348" s="222"/>
      <c r="BG348" s="222"/>
      <c r="BH348" s="222"/>
      <c r="BI348" s="222"/>
      <c r="BJ348" s="222"/>
      <c r="BK348" s="222"/>
      <c r="BL348" s="630">
        <f t="shared" si="1"/>
        <v>798000</v>
      </c>
      <c r="BM348" s="222"/>
      <c r="BN348" s="222"/>
      <c r="BO348" s="222"/>
      <c r="BP348" s="222"/>
      <c r="BQ348" s="222"/>
      <c r="BR348" s="222"/>
      <c r="BS348" s="222"/>
      <c r="BT348" s="639">
        <v>798000.0</v>
      </c>
      <c r="BU348" s="222"/>
      <c r="BV348" s="632">
        <f t="shared" si="2"/>
        <v>798000</v>
      </c>
      <c r="BW348" s="633">
        <v>0.0</v>
      </c>
      <c r="BX348" s="633">
        <f t="shared" si="3"/>
        <v>66500</v>
      </c>
      <c r="BY348" s="632">
        <f t="shared" si="4"/>
        <v>731500</v>
      </c>
      <c r="BZ348" s="633">
        <v>0.0</v>
      </c>
      <c r="CA348" s="633">
        <f t="shared" si="5"/>
        <v>66500</v>
      </c>
      <c r="CB348" s="632">
        <f t="shared" si="6"/>
        <v>665000</v>
      </c>
      <c r="CC348" s="633">
        <v>0.0</v>
      </c>
      <c r="CD348" s="633">
        <f t="shared" si="7"/>
        <v>66500</v>
      </c>
      <c r="CE348" s="632">
        <f t="shared" si="8"/>
        <v>598500</v>
      </c>
      <c r="CF348" s="633">
        <v>0.0</v>
      </c>
      <c r="CG348" s="633">
        <f t="shared" si="9"/>
        <v>66500</v>
      </c>
      <c r="CH348" s="632">
        <f t="shared" si="10"/>
        <v>532000</v>
      </c>
      <c r="CI348" s="633">
        <v>0.0</v>
      </c>
      <c r="CJ348" s="633">
        <f t="shared" si="11"/>
        <v>66500</v>
      </c>
      <c r="CK348" s="632">
        <f t="shared" si="12"/>
        <v>465500</v>
      </c>
      <c r="CL348" s="633">
        <v>0.0</v>
      </c>
      <c r="CM348" s="633">
        <f t="shared" si="13"/>
        <v>66500</v>
      </c>
      <c r="CN348" s="632">
        <f t="shared" si="14"/>
        <v>399000</v>
      </c>
      <c r="CO348" s="633">
        <v>0.0</v>
      </c>
      <c r="CP348" s="633">
        <f t="shared" si="15"/>
        <v>66500</v>
      </c>
      <c r="CQ348" s="632">
        <f t="shared" si="16"/>
        <v>332500</v>
      </c>
      <c r="CR348" s="633">
        <v>0.0</v>
      </c>
      <c r="CS348" s="633">
        <f t="shared" si="17"/>
        <v>66500</v>
      </c>
      <c r="CT348" s="632">
        <f t="shared" si="18"/>
        <v>266000</v>
      </c>
      <c r="CU348" s="633">
        <v>0.0</v>
      </c>
      <c r="CV348" s="633">
        <f t="shared" si="19"/>
        <v>66500</v>
      </c>
      <c r="CW348" s="632">
        <f t="shared" si="20"/>
        <v>199500</v>
      </c>
      <c r="CX348" s="633">
        <v>0.0</v>
      </c>
      <c r="CY348" s="633">
        <f t="shared" si="21"/>
        <v>66500</v>
      </c>
      <c r="CZ348" s="632">
        <f t="shared" si="22"/>
        <v>133000</v>
      </c>
      <c r="DA348" s="633">
        <v>0.0</v>
      </c>
      <c r="DB348" s="633">
        <f t="shared" si="23"/>
        <v>66500</v>
      </c>
      <c r="DC348" s="632">
        <f t="shared" si="24"/>
        <v>66500</v>
      </c>
      <c r="DD348" s="633">
        <v>0.0</v>
      </c>
      <c r="DE348" s="632">
        <f t="shared" si="25"/>
        <v>66500</v>
      </c>
      <c r="DF348" s="632">
        <f t="shared" si="26"/>
        <v>0</v>
      </c>
    </row>
    <row r="349" hidden="1">
      <c r="A349" s="643">
        <v>6837669.0</v>
      </c>
      <c r="B349" s="635" t="s">
        <v>30282</v>
      </c>
      <c r="C349" s="636" t="s">
        <v>399</v>
      </c>
      <c r="D349" s="637">
        <v>45770.95869212963</v>
      </c>
      <c r="E349" s="637">
        <v>45770.95993055555</v>
      </c>
      <c r="F349" s="637">
        <v>45770.96203703704</v>
      </c>
      <c r="G349" s="636"/>
      <c r="H349" s="636" t="s">
        <v>95</v>
      </c>
      <c r="I349" s="636" t="s">
        <v>30283</v>
      </c>
      <c r="J349" s="636">
        <v>60.0</v>
      </c>
      <c r="K349" s="639">
        <v>798000.0</v>
      </c>
      <c r="L349" s="636" t="s">
        <v>28188</v>
      </c>
      <c r="M349" s="640" t="s">
        <v>30284</v>
      </c>
      <c r="N349" s="636" t="s">
        <v>30285</v>
      </c>
      <c r="O349" s="636" t="s">
        <v>30283</v>
      </c>
      <c r="P349" s="636" t="s">
        <v>30286</v>
      </c>
      <c r="Q349" s="636" t="s">
        <v>30287</v>
      </c>
      <c r="R349" s="222"/>
      <c r="S349" s="222"/>
      <c r="T349" s="222"/>
      <c r="U349" s="628"/>
      <c r="V349" s="222"/>
      <c r="W349" s="629"/>
      <c r="X349" s="222"/>
      <c r="Y349" s="222"/>
      <c r="Z349" s="222"/>
      <c r="AA349" s="222"/>
      <c r="AB349" s="222"/>
      <c r="AC349" s="222"/>
      <c r="AD349" s="222"/>
      <c r="AE349" s="222"/>
      <c r="AF349" s="222"/>
      <c r="AG349" s="222"/>
      <c r="AH349" s="222"/>
      <c r="AI349" s="222"/>
      <c r="AJ349" s="222"/>
      <c r="AK349" s="222"/>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c r="BL349" s="630">
        <f t="shared" si="1"/>
        <v>0</v>
      </c>
      <c r="BM349" s="222"/>
      <c r="BN349" s="631" t="s">
        <v>76</v>
      </c>
      <c r="BP349" s="222"/>
      <c r="BQ349" s="222"/>
      <c r="BR349" s="222"/>
      <c r="BS349" s="222"/>
      <c r="BT349" s="639">
        <v>798000.0</v>
      </c>
      <c r="BU349" s="222"/>
      <c r="BV349" s="632">
        <f t="shared" si="2"/>
        <v>798000</v>
      </c>
      <c r="BW349" s="632">
        <f>BV349</f>
        <v>798000</v>
      </c>
      <c r="BX349" s="633">
        <f t="shared" si="3"/>
        <v>0</v>
      </c>
      <c r="BY349" s="632">
        <f t="shared" si="4"/>
        <v>0</v>
      </c>
      <c r="BZ349" s="633">
        <v>0.0</v>
      </c>
      <c r="CA349" s="633">
        <f t="shared" si="5"/>
        <v>0</v>
      </c>
      <c r="CB349" s="632">
        <f t="shared" si="6"/>
        <v>0</v>
      </c>
      <c r="CC349" s="633">
        <v>0.0</v>
      </c>
      <c r="CD349" s="633">
        <f t="shared" si="7"/>
        <v>0</v>
      </c>
      <c r="CE349" s="632">
        <f t="shared" si="8"/>
        <v>0</v>
      </c>
      <c r="CF349" s="633">
        <v>0.0</v>
      </c>
      <c r="CG349" s="633">
        <f t="shared" si="9"/>
        <v>0</v>
      </c>
      <c r="CH349" s="632">
        <f t="shared" si="10"/>
        <v>0</v>
      </c>
      <c r="CI349" s="633">
        <v>0.0</v>
      </c>
      <c r="CJ349" s="633">
        <f t="shared" si="11"/>
        <v>0</v>
      </c>
      <c r="CK349" s="632">
        <f t="shared" si="12"/>
        <v>0</v>
      </c>
      <c r="CL349" s="633">
        <v>0.0</v>
      </c>
      <c r="CM349" s="633">
        <f t="shared" si="13"/>
        <v>0</v>
      </c>
      <c r="CN349" s="632">
        <f t="shared" si="14"/>
        <v>0</v>
      </c>
      <c r="CO349" s="633">
        <v>0.0</v>
      </c>
      <c r="CP349" s="633">
        <f t="shared" si="15"/>
        <v>0</v>
      </c>
      <c r="CQ349" s="632">
        <f t="shared" si="16"/>
        <v>0</v>
      </c>
      <c r="CR349" s="633">
        <v>0.0</v>
      </c>
      <c r="CS349" s="633">
        <f t="shared" si="17"/>
        <v>0</v>
      </c>
      <c r="CT349" s="632">
        <f t="shared" si="18"/>
        <v>0</v>
      </c>
      <c r="CU349" s="633">
        <v>0.0</v>
      </c>
      <c r="CV349" s="633">
        <f t="shared" si="19"/>
        <v>0</v>
      </c>
      <c r="CW349" s="632">
        <f t="shared" si="20"/>
        <v>0</v>
      </c>
      <c r="CX349" s="633">
        <v>0.0</v>
      </c>
      <c r="CY349" s="633">
        <f t="shared" si="21"/>
        <v>0</v>
      </c>
      <c r="CZ349" s="632">
        <f t="shared" si="22"/>
        <v>0</v>
      </c>
      <c r="DA349" s="633">
        <v>0.0</v>
      </c>
      <c r="DB349" s="633">
        <f t="shared" si="23"/>
        <v>0</v>
      </c>
      <c r="DC349" s="632">
        <f t="shared" si="24"/>
        <v>0</v>
      </c>
      <c r="DD349" s="633">
        <v>0.0</v>
      </c>
      <c r="DE349" s="632">
        <f t="shared" si="25"/>
        <v>0</v>
      </c>
      <c r="DF349" s="632">
        <f t="shared" si="26"/>
        <v>0</v>
      </c>
    </row>
    <row r="350">
      <c r="A350" s="643">
        <v>6843758.0</v>
      </c>
      <c r="B350" s="635" t="s">
        <v>27065</v>
      </c>
      <c r="C350" s="636" t="s">
        <v>399</v>
      </c>
      <c r="D350" s="637">
        <v>45771.49238425926</v>
      </c>
      <c r="E350" s="637">
        <v>45771.503969907404</v>
      </c>
      <c r="F350" s="637">
        <v>45771.50451388889</v>
      </c>
      <c r="G350" s="636"/>
      <c r="H350" s="636" t="s">
        <v>97</v>
      </c>
      <c r="I350" s="636" t="s">
        <v>27058</v>
      </c>
      <c r="J350" s="636"/>
      <c r="K350" s="639">
        <v>798000.0</v>
      </c>
      <c r="L350" s="636" t="s">
        <v>25863</v>
      </c>
      <c r="M350" s="640" t="s">
        <v>30288</v>
      </c>
      <c r="N350" s="636" t="s">
        <v>27063</v>
      </c>
      <c r="O350" s="636" t="s">
        <v>27060</v>
      </c>
      <c r="P350" s="636" t="s">
        <v>27064</v>
      </c>
      <c r="Q350" s="636" t="s">
        <v>27061</v>
      </c>
      <c r="R350" s="222"/>
      <c r="S350" s="641">
        <v>45771.0</v>
      </c>
      <c r="T350" s="631" t="s">
        <v>28202</v>
      </c>
      <c r="U350" s="633">
        <v>798000.0</v>
      </c>
      <c r="V350" s="633">
        <v>762091.0</v>
      </c>
      <c r="W350" s="629"/>
      <c r="X350" s="222"/>
      <c r="Y350" s="222"/>
      <c r="Z350" s="222"/>
      <c r="AA350" s="222"/>
      <c r="AB350" s="222"/>
      <c r="AC350" s="222"/>
      <c r="AD350" s="222"/>
      <c r="AE350" s="222"/>
      <c r="AF350" s="222"/>
      <c r="AG350" s="222"/>
      <c r="AH350" s="222"/>
      <c r="AI350" s="222"/>
      <c r="AJ350" s="222"/>
      <c r="AK350" s="222"/>
      <c r="AL350" s="222"/>
      <c r="AM350" s="222"/>
      <c r="AN350" s="222"/>
      <c r="AO350" s="222"/>
      <c r="AP350" s="222"/>
      <c r="AQ350" s="222"/>
      <c r="AR350" s="222"/>
      <c r="AS350" s="222"/>
      <c r="AT350" s="222"/>
      <c r="AU350" s="222"/>
      <c r="AV350" s="222"/>
      <c r="AW350" s="222"/>
      <c r="AX350" s="222"/>
      <c r="AY350" s="222"/>
      <c r="AZ350" s="222"/>
      <c r="BA350" s="222"/>
      <c r="BB350" s="222"/>
      <c r="BC350" s="222"/>
      <c r="BD350" s="222"/>
      <c r="BE350" s="222"/>
      <c r="BF350" s="222"/>
      <c r="BG350" s="222"/>
      <c r="BH350" s="222"/>
      <c r="BI350" s="222"/>
      <c r="BJ350" s="222"/>
      <c r="BK350" s="222"/>
      <c r="BL350" s="630">
        <f t="shared" si="1"/>
        <v>798000</v>
      </c>
      <c r="BM350" s="222"/>
      <c r="BN350" s="222"/>
      <c r="BO350" s="222"/>
      <c r="BP350" s="222"/>
      <c r="BQ350" s="222"/>
      <c r="BR350" s="222"/>
      <c r="BS350" s="222"/>
      <c r="BT350" s="639">
        <v>798000.0</v>
      </c>
      <c r="BU350" s="222"/>
      <c r="BV350" s="632">
        <f t="shared" si="2"/>
        <v>798000</v>
      </c>
      <c r="BW350" s="633">
        <v>0.0</v>
      </c>
      <c r="BX350" s="633">
        <f t="shared" si="3"/>
        <v>66500</v>
      </c>
      <c r="BY350" s="632">
        <f t="shared" si="4"/>
        <v>731500</v>
      </c>
      <c r="BZ350" s="633">
        <v>0.0</v>
      </c>
      <c r="CA350" s="633">
        <f t="shared" si="5"/>
        <v>66500</v>
      </c>
      <c r="CB350" s="632">
        <f t="shared" si="6"/>
        <v>665000</v>
      </c>
      <c r="CC350" s="633">
        <v>0.0</v>
      </c>
      <c r="CD350" s="633">
        <f t="shared" si="7"/>
        <v>66500</v>
      </c>
      <c r="CE350" s="632">
        <f t="shared" si="8"/>
        <v>598500</v>
      </c>
      <c r="CF350" s="633">
        <v>0.0</v>
      </c>
      <c r="CG350" s="633">
        <f t="shared" si="9"/>
        <v>66500</v>
      </c>
      <c r="CH350" s="632">
        <f t="shared" si="10"/>
        <v>532000</v>
      </c>
      <c r="CI350" s="633">
        <v>0.0</v>
      </c>
      <c r="CJ350" s="633">
        <f t="shared" si="11"/>
        <v>66500</v>
      </c>
      <c r="CK350" s="632">
        <f t="shared" si="12"/>
        <v>465500</v>
      </c>
      <c r="CL350" s="633">
        <v>0.0</v>
      </c>
      <c r="CM350" s="633">
        <f t="shared" si="13"/>
        <v>66500</v>
      </c>
      <c r="CN350" s="632">
        <f t="shared" si="14"/>
        <v>399000</v>
      </c>
      <c r="CO350" s="633">
        <v>0.0</v>
      </c>
      <c r="CP350" s="633">
        <f t="shared" si="15"/>
        <v>66500</v>
      </c>
      <c r="CQ350" s="632">
        <f t="shared" si="16"/>
        <v>332500</v>
      </c>
      <c r="CR350" s="633">
        <v>0.0</v>
      </c>
      <c r="CS350" s="633">
        <f t="shared" si="17"/>
        <v>66500</v>
      </c>
      <c r="CT350" s="632">
        <f t="shared" si="18"/>
        <v>266000</v>
      </c>
      <c r="CU350" s="633">
        <v>0.0</v>
      </c>
      <c r="CV350" s="633">
        <f t="shared" si="19"/>
        <v>66500</v>
      </c>
      <c r="CW350" s="632">
        <f t="shared" si="20"/>
        <v>199500</v>
      </c>
      <c r="CX350" s="633">
        <v>0.0</v>
      </c>
      <c r="CY350" s="633">
        <f t="shared" si="21"/>
        <v>66500</v>
      </c>
      <c r="CZ350" s="632">
        <f t="shared" si="22"/>
        <v>133000</v>
      </c>
      <c r="DA350" s="633">
        <v>0.0</v>
      </c>
      <c r="DB350" s="633">
        <f t="shared" si="23"/>
        <v>66500</v>
      </c>
      <c r="DC350" s="632">
        <f t="shared" si="24"/>
        <v>66500</v>
      </c>
      <c r="DD350" s="633">
        <v>0.0</v>
      </c>
      <c r="DE350" s="632">
        <f t="shared" si="25"/>
        <v>66500</v>
      </c>
      <c r="DF350" s="632">
        <f t="shared" si="26"/>
        <v>0</v>
      </c>
    </row>
    <row r="351" hidden="1">
      <c r="A351" s="643">
        <v>6844684.0</v>
      </c>
      <c r="B351" s="635" t="s">
        <v>30289</v>
      </c>
      <c r="C351" s="636" t="s">
        <v>399</v>
      </c>
      <c r="D351" s="637">
        <v>45771.512719907405</v>
      </c>
      <c r="E351" s="637">
        <v>45771.51417824074</v>
      </c>
      <c r="F351" s="637">
        <v>45771.51498842592</v>
      </c>
      <c r="G351" s="636"/>
      <c r="H351" s="636" t="s">
        <v>622</v>
      </c>
      <c r="I351" s="636" t="s">
        <v>30290</v>
      </c>
      <c r="J351" s="636">
        <v>36.0</v>
      </c>
      <c r="K351" s="639">
        <v>798000.0</v>
      </c>
      <c r="L351" s="636" t="s">
        <v>28188</v>
      </c>
      <c r="M351" s="640" t="s">
        <v>30291</v>
      </c>
      <c r="N351" s="636" t="s">
        <v>30292</v>
      </c>
      <c r="O351" s="636" t="s">
        <v>30293</v>
      </c>
      <c r="P351" s="636" t="s">
        <v>30294</v>
      </c>
      <c r="Q351" s="636" t="s">
        <v>30295</v>
      </c>
      <c r="R351" s="222"/>
      <c r="S351" s="641">
        <v>45774.0</v>
      </c>
      <c r="T351" s="631" t="s">
        <v>28886</v>
      </c>
      <c r="U351" s="633">
        <v>798000.0</v>
      </c>
      <c r="V351" s="222"/>
      <c r="W351" s="629"/>
      <c r="X351" s="222"/>
      <c r="Y351" s="222"/>
      <c r="Z351" s="222"/>
      <c r="AA351" s="222"/>
      <c r="AB351" s="222"/>
      <c r="AC351" s="222"/>
      <c r="AD351" s="222"/>
      <c r="AE351" s="222"/>
      <c r="AF351" s="222"/>
      <c r="AG351" s="222"/>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c r="BL351" s="630">
        <f t="shared" si="1"/>
        <v>798000</v>
      </c>
      <c r="BM351" s="222"/>
      <c r="BN351" s="222"/>
      <c r="BO351" s="222"/>
      <c r="BP351" s="222"/>
      <c r="BQ351" s="222"/>
      <c r="BR351" s="222"/>
      <c r="BS351" s="222"/>
      <c r="BT351" s="639">
        <v>798000.0</v>
      </c>
      <c r="BU351" s="222"/>
      <c r="BV351" s="632">
        <f t="shared" si="2"/>
        <v>798000</v>
      </c>
      <c r="BW351" s="633">
        <v>0.0</v>
      </c>
      <c r="BX351" s="633">
        <f t="shared" si="3"/>
        <v>66500</v>
      </c>
      <c r="BY351" s="632">
        <f t="shared" si="4"/>
        <v>731500</v>
      </c>
      <c r="BZ351" s="633">
        <v>0.0</v>
      </c>
      <c r="CA351" s="633">
        <f t="shared" si="5"/>
        <v>66500</v>
      </c>
      <c r="CB351" s="632">
        <f t="shared" si="6"/>
        <v>665000</v>
      </c>
      <c r="CC351" s="633">
        <v>0.0</v>
      </c>
      <c r="CD351" s="633">
        <f t="shared" si="7"/>
        <v>66500</v>
      </c>
      <c r="CE351" s="632">
        <f t="shared" si="8"/>
        <v>598500</v>
      </c>
      <c r="CF351" s="633">
        <v>0.0</v>
      </c>
      <c r="CG351" s="633">
        <f t="shared" si="9"/>
        <v>66500</v>
      </c>
      <c r="CH351" s="632">
        <f t="shared" si="10"/>
        <v>532000</v>
      </c>
      <c r="CI351" s="633">
        <v>0.0</v>
      </c>
      <c r="CJ351" s="633">
        <f t="shared" si="11"/>
        <v>66500</v>
      </c>
      <c r="CK351" s="632">
        <f t="shared" si="12"/>
        <v>465500</v>
      </c>
      <c r="CL351" s="633">
        <v>0.0</v>
      </c>
      <c r="CM351" s="633">
        <f t="shared" si="13"/>
        <v>66500</v>
      </c>
      <c r="CN351" s="632">
        <f t="shared" si="14"/>
        <v>399000</v>
      </c>
      <c r="CO351" s="633">
        <v>0.0</v>
      </c>
      <c r="CP351" s="633">
        <f t="shared" si="15"/>
        <v>66500</v>
      </c>
      <c r="CQ351" s="632">
        <f t="shared" si="16"/>
        <v>332500</v>
      </c>
      <c r="CR351" s="633">
        <v>0.0</v>
      </c>
      <c r="CS351" s="633">
        <f t="shared" si="17"/>
        <v>66500</v>
      </c>
      <c r="CT351" s="632">
        <f t="shared" si="18"/>
        <v>266000</v>
      </c>
      <c r="CU351" s="633">
        <v>0.0</v>
      </c>
      <c r="CV351" s="633">
        <f t="shared" si="19"/>
        <v>66500</v>
      </c>
      <c r="CW351" s="632">
        <f t="shared" si="20"/>
        <v>199500</v>
      </c>
      <c r="CX351" s="633">
        <v>0.0</v>
      </c>
      <c r="CY351" s="633">
        <f t="shared" si="21"/>
        <v>66500</v>
      </c>
      <c r="CZ351" s="632">
        <f t="shared" si="22"/>
        <v>133000</v>
      </c>
      <c r="DA351" s="633">
        <v>0.0</v>
      </c>
      <c r="DB351" s="633">
        <f t="shared" si="23"/>
        <v>66500</v>
      </c>
      <c r="DC351" s="632">
        <f t="shared" si="24"/>
        <v>66500</v>
      </c>
      <c r="DD351" s="633">
        <v>0.0</v>
      </c>
      <c r="DE351" s="632">
        <f t="shared" si="25"/>
        <v>66500</v>
      </c>
      <c r="DF351" s="632">
        <f t="shared" si="26"/>
        <v>0</v>
      </c>
    </row>
    <row r="352">
      <c r="A352" s="643">
        <v>6845922.0</v>
      </c>
      <c r="B352" s="635" t="s">
        <v>27069</v>
      </c>
      <c r="C352" s="636" t="s">
        <v>399</v>
      </c>
      <c r="D352" s="637">
        <v>45771.540497685186</v>
      </c>
      <c r="E352" s="637">
        <v>45771.55605324074</v>
      </c>
      <c r="F352" s="637">
        <v>45771.556655092594</v>
      </c>
      <c r="G352" s="636"/>
      <c r="H352" s="636" t="s">
        <v>26202</v>
      </c>
      <c r="I352" s="636" t="s">
        <v>1398</v>
      </c>
      <c r="J352" s="636">
        <v>36.0</v>
      </c>
      <c r="K352" s="639">
        <v>798000.0</v>
      </c>
      <c r="L352" s="636" t="s">
        <v>25863</v>
      </c>
      <c r="M352" s="640" t="s">
        <v>30296</v>
      </c>
      <c r="N352" s="636" t="s">
        <v>1397</v>
      </c>
      <c r="O352" s="636" t="s">
        <v>1397</v>
      </c>
      <c r="P352" s="636" t="s">
        <v>27071</v>
      </c>
      <c r="Q352" s="636" t="s">
        <v>27068</v>
      </c>
      <c r="R352" s="222"/>
      <c r="S352" s="663">
        <v>45775.0</v>
      </c>
      <c r="T352" s="631" t="s">
        <v>28886</v>
      </c>
      <c r="U352" s="633">
        <v>798000.0</v>
      </c>
      <c r="V352" s="222"/>
      <c r="W352" s="629"/>
      <c r="X352" s="222"/>
      <c r="Y352" s="222"/>
      <c r="Z352" s="222"/>
      <c r="AA352" s="222"/>
      <c r="AB352" s="222"/>
      <c r="AC352" s="222"/>
      <c r="AD352" s="222"/>
      <c r="AE352" s="222"/>
      <c r="AF352" s="222"/>
      <c r="AG352" s="222"/>
      <c r="AH352" s="222"/>
      <c r="AI352" s="222"/>
      <c r="AJ352" s="222"/>
      <c r="AK352" s="222"/>
      <c r="AL352" s="222"/>
      <c r="AM352" s="222"/>
      <c r="AN352" s="222"/>
      <c r="AO352" s="222"/>
      <c r="AP352" s="222"/>
      <c r="AQ352" s="222"/>
      <c r="AR352" s="222"/>
      <c r="AS352" s="222"/>
      <c r="AT352" s="222"/>
      <c r="AU352" s="222"/>
      <c r="AV352" s="222"/>
      <c r="AW352" s="222"/>
      <c r="AX352" s="222"/>
      <c r="AY352" s="222"/>
      <c r="AZ352" s="222"/>
      <c r="BA352" s="222"/>
      <c r="BB352" s="222"/>
      <c r="BC352" s="222"/>
      <c r="BD352" s="222"/>
      <c r="BE352" s="222"/>
      <c r="BF352" s="222"/>
      <c r="BG352" s="222"/>
      <c r="BH352" s="222"/>
      <c r="BI352" s="222"/>
      <c r="BJ352" s="222"/>
      <c r="BK352" s="222"/>
      <c r="BL352" s="630">
        <f t="shared" si="1"/>
        <v>798000</v>
      </c>
      <c r="BM352" s="222"/>
      <c r="BN352" s="222"/>
      <c r="BO352" s="222"/>
      <c r="BP352" s="222"/>
      <c r="BQ352" s="222"/>
      <c r="BR352" s="222"/>
      <c r="BS352" s="222"/>
      <c r="BT352" s="639">
        <v>798000.0</v>
      </c>
      <c r="BU352" s="222"/>
      <c r="BV352" s="632">
        <f t="shared" si="2"/>
        <v>798000</v>
      </c>
      <c r="BW352" s="633">
        <v>0.0</v>
      </c>
      <c r="BX352" s="633">
        <f t="shared" si="3"/>
        <v>66500</v>
      </c>
      <c r="BY352" s="632">
        <f t="shared" si="4"/>
        <v>731500</v>
      </c>
      <c r="BZ352" s="633">
        <v>0.0</v>
      </c>
      <c r="CA352" s="633">
        <f t="shared" si="5"/>
        <v>66500</v>
      </c>
      <c r="CB352" s="632">
        <f t="shared" si="6"/>
        <v>665000</v>
      </c>
      <c r="CC352" s="633">
        <v>0.0</v>
      </c>
      <c r="CD352" s="633">
        <f t="shared" si="7"/>
        <v>66500</v>
      </c>
      <c r="CE352" s="632">
        <f t="shared" si="8"/>
        <v>598500</v>
      </c>
      <c r="CF352" s="633">
        <v>0.0</v>
      </c>
      <c r="CG352" s="633">
        <f t="shared" si="9"/>
        <v>66500</v>
      </c>
      <c r="CH352" s="632">
        <f t="shared" si="10"/>
        <v>532000</v>
      </c>
      <c r="CI352" s="633">
        <v>0.0</v>
      </c>
      <c r="CJ352" s="633">
        <f t="shared" si="11"/>
        <v>66500</v>
      </c>
      <c r="CK352" s="632">
        <f t="shared" si="12"/>
        <v>465500</v>
      </c>
      <c r="CL352" s="633">
        <v>0.0</v>
      </c>
      <c r="CM352" s="633">
        <f t="shared" si="13"/>
        <v>66500</v>
      </c>
      <c r="CN352" s="632">
        <f t="shared" si="14"/>
        <v>399000</v>
      </c>
      <c r="CO352" s="633">
        <v>0.0</v>
      </c>
      <c r="CP352" s="633">
        <f t="shared" si="15"/>
        <v>66500</v>
      </c>
      <c r="CQ352" s="632">
        <f t="shared" si="16"/>
        <v>332500</v>
      </c>
      <c r="CR352" s="633">
        <v>0.0</v>
      </c>
      <c r="CS352" s="633">
        <f t="shared" si="17"/>
        <v>66500</v>
      </c>
      <c r="CT352" s="632">
        <f t="shared" si="18"/>
        <v>266000</v>
      </c>
      <c r="CU352" s="633">
        <v>0.0</v>
      </c>
      <c r="CV352" s="633">
        <f t="shared" si="19"/>
        <v>66500</v>
      </c>
      <c r="CW352" s="632">
        <f t="shared" si="20"/>
        <v>199500</v>
      </c>
      <c r="CX352" s="633">
        <v>0.0</v>
      </c>
      <c r="CY352" s="633">
        <f t="shared" si="21"/>
        <v>66500</v>
      </c>
      <c r="CZ352" s="632">
        <f t="shared" si="22"/>
        <v>133000</v>
      </c>
      <c r="DA352" s="633">
        <v>0.0</v>
      </c>
      <c r="DB352" s="633">
        <f t="shared" si="23"/>
        <v>66500</v>
      </c>
      <c r="DC352" s="632">
        <f t="shared" si="24"/>
        <v>66500</v>
      </c>
      <c r="DD352" s="633">
        <v>0.0</v>
      </c>
      <c r="DE352" s="632">
        <f t="shared" si="25"/>
        <v>66500</v>
      </c>
      <c r="DF352" s="632">
        <f t="shared" si="26"/>
        <v>0</v>
      </c>
    </row>
    <row r="353" hidden="1">
      <c r="A353" s="643">
        <v>6846089.0</v>
      </c>
      <c r="B353" s="635" t="s">
        <v>30297</v>
      </c>
      <c r="C353" s="636" t="s">
        <v>399</v>
      </c>
      <c r="D353" s="637">
        <v>45771.55033564815</v>
      </c>
      <c r="E353" s="637">
        <v>45771.56972222222</v>
      </c>
      <c r="F353" s="637">
        <v>45771.570185185185</v>
      </c>
      <c r="G353" s="636"/>
      <c r="H353" s="636" t="s">
        <v>28316</v>
      </c>
      <c r="I353" s="636" t="s">
        <v>30298</v>
      </c>
      <c r="J353" s="636" t="s">
        <v>25904</v>
      </c>
      <c r="K353" s="639">
        <v>798000.0</v>
      </c>
      <c r="L353" s="636" t="s">
        <v>28188</v>
      </c>
      <c r="M353" s="640" t="s">
        <v>30299</v>
      </c>
      <c r="N353" s="636" t="s">
        <v>26262</v>
      </c>
      <c r="O353" s="636" t="s">
        <v>30298</v>
      </c>
      <c r="P353" s="636" t="s">
        <v>30300</v>
      </c>
      <c r="Q353" s="636" t="s">
        <v>30301</v>
      </c>
      <c r="R353" s="222"/>
      <c r="S353" s="222"/>
      <c r="T353" s="222"/>
      <c r="U353" s="628"/>
      <c r="V353" s="222"/>
      <c r="W353" s="629"/>
      <c r="X353" s="222"/>
      <c r="Y353" s="222"/>
      <c r="Z353" s="222"/>
      <c r="AA353" s="222"/>
      <c r="AB353" s="222"/>
      <c r="AC353" s="222"/>
      <c r="AD353" s="222"/>
      <c r="AE353" s="222"/>
      <c r="AF353" s="222"/>
      <c r="AG353" s="222"/>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c r="BL353" s="630">
        <f t="shared" si="1"/>
        <v>0</v>
      </c>
      <c r="BM353" s="222"/>
      <c r="BN353" s="631" t="s">
        <v>76</v>
      </c>
      <c r="BP353" s="222"/>
      <c r="BQ353" s="222"/>
      <c r="BR353" s="222"/>
      <c r="BS353" s="222"/>
      <c r="BT353" s="639">
        <v>798000.0</v>
      </c>
      <c r="BU353" s="222"/>
      <c r="BV353" s="632">
        <f t="shared" si="2"/>
        <v>798000</v>
      </c>
      <c r="BW353" s="632">
        <f>BV353</f>
        <v>798000</v>
      </c>
      <c r="BX353" s="633">
        <f t="shared" si="3"/>
        <v>0</v>
      </c>
      <c r="BY353" s="632">
        <f t="shared" si="4"/>
        <v>0</v>
      </c>
      <c r="BZ353" s="633">
        <v>0.0</v>
      </c>
      <c r="CA353" s="633">
        <f t="shared" si="5"/>
        <v>0</v>
      </c>
      <c r="CB353" s="632">
        <f t="shared" si="6"/>
        <v>0</v>
      </c>
      <c r="CC353" s="633">
        <v>0.0</v>
      </c>
      <c r="CD353" s="633">
        <f t="shared" si="7"/>
        <v>0</v>
      </c>
      <c r="CE353" s="632">
        <f t="shared" si="8"/>
        <v>0</v>
      </c>
      <c r="CF353" s="633">
        <v>0.0</v>
      </c>
      <c r="CG353" s="633">
        <f t="shared" si="9"/>
        <v>0</v>
      </c>
      <c r="CH353" s="632">
        <f t="shared" si="10"/>
        <v>0</v>
      </c>
      <c r="CI353" s="633">
        <v>0.0</v>
      </c>
      <c r="CJ353" s="633">
        <f t="shared" si="11"/>
        <v>0</v>
      </c>
      <c r="CK353" s="632">
        <f t="shared" si="12"/>
        <v>0</v>
      </c>
      <c r="CL353" s="633">
        <v>0.0</v>
      </c>
      <c r="CM353" s="633">
        <f t="shared" si="13"/>
        <v>0</v>
      </c>
      <c r="CN353" s="632">
        <f t="shared" si="14"/>
        <v>0</v>
      </c>
      <c r="CO353" s="633">
        <v>0.0</v>
      </c>
      <c r="CP353" s="633">
        <f t="shared" si="15"/>
        <v>0</v>
      </c>
      <c r="CQ353" s="632">
        <f t="shared" si="16"/>
        <v>0</v>
      </c>
      <c r="CR353" s="633">
        <v>0.0</v>
      </c>
      <c r="CS353" s="633">
        <f t="shared" si="17"/>
        <v>0</v>
      </c>
      <c r="CT353" s="632">
        <f t="shared" si="18"/>
        <v>0</v>
      </c>
      <c r="CU353" s="633">
        <v>0.0</v>
      </c>
      <c r="CV353" s="633">
        <f t="shared" si="19"/>
        <v>0</v>
      </c>
      <c r="CW353" s="632">
        <f t="shared" si="20"/>
        <v>0</v>
      </c>
      <c r="CX353" s="633">
        <v>0.0</v>
      </c>
      <c r="CY353" s="633">
        <f t="shared" si="21"/>
        <v>0</v>
      </c>
      <c r="CZ353" s="632">
        <f t="shared" si="22"/>
        <v>0</v>
      </c>
      <c r="DA353" s="633">
        <v>0.0</v>
      </c>
      <c r="DB353" s="633">
        <f t="shared" si="23"/>
        <v>0</v>
      </c>
      <c r="DC353" s="632">
        <f t="shared" si="24"/>
        <v>0</v>
      </c>
      <c r="DD353" s="633">
        <v>0.0</v>
      </c>
      <c r="DE353" s="632">
        <f t="shared" si="25"/>
        <v>0</v>
      </c>
      <c r="DF353" s="632">
        <f t="shared" si="26"/>
        <v>0</v>
      </c>
    </row>
    <row r="354" hidden="1">
      <c r="A354" s="643">
        <v>6846614.0</v>
      </c>
      <c r="B354" s="635" t="s">
        <v>30302</v>
      </c>
      <c r="C354" s="636" t="s">
        <v>399</v>
      </c>
      <c r="D354" s="637">
        <v>45771.58238425926</v>
      </c>
      <c r="E354" s="637">
        <v>45771.58353009259</v>
      </c>
      <c r="F354" s="637">
        <v>45771.58449074074</v>
      </c>
      <c r="G354" s="636"/>
      <c r="H354" s="636" t="s">
        <v>770</v>
      </c>
      <c r="I354" s="636" t="s">
        <v>30303</v>
      </c>
      <c r="J354" s="636"/>
      <c r="K354" s="639">
        <v>798000.0</v>
      </c>
      <c r="L354" s="636" t="s">
        <v>28188</v>
      </c>
      <c r="M354" s="640" t="s">
        <v>30304</v>
      </c>
      <c r="N354" s="636" t="s">
        <v>30305</v>
      </c>
      <c r="O354" s="636" t="s">
        <v>30306</v>
      </c>
      <c r="P354" s="636" t="s">
        <v>30307</v>
      </c>
      <c r="Q354" s="636" t="s">
        <v>30308</v>
      </c>
      <c r="R354" s="222"/>
      <c r="S354" s="641">
        <v>45771.0</v>
      </c>
      <c r="T354" s="631" t="s">
        <v>28202</v>
      </c>
      <c r="U354" s="633">
        <v>798000.0</v>
      </c>
      <c r="V354" s="633">
        <v>762091.0</v>
      </c>
      <c r="W354" s="629"/>
      <c r="X354" s="222"/>
      <c r="Y354" s="222"/>
      <c r="Z354" s="222"/>
      <c r="AA354" s="222"/>
      <c r="AB354" s="222"/>
      <c r="AC354" s="222"/>
      <c r="AD354" s="222"/>
      <c r="AE354" s="222"/>
      <c r="AF354" s="222"/>
      <c r="AG354" s="222"/>
      <c r="AH354" s="222"/>
      <c r="AI354" s="222"/>
      <c r="AJ354" s="222"/>
      <c r="AK354" s="222"/>
      <c r="AL354" s="222"/>
      <c r="AM354" s="222"/>
      <c r="AN354" s="222"/>
      <c r="AO354" s="222"/>
      <c r="AP354" s="222"/>
      <c r="AQ354" s="222"/>
      <c r="AR354" s="222"/>
      <c r="AS354" s="222"/>
      <c r="AT354" s="222"/>
      <c r="AU354" s="222"/>
      <c r="AV354" s="222"/>
      <c r="AW354" s="222"/>
      <c r="AX354" s="222"/>
      <c r="AY354" s="222"/>
      <c r="AZ354" s="222"/>
      <c r="BA354" s="222"/>
      <c r="BB354" s="222"/>
      <c r="BC354" s="222"/>
      <c r="BD354" s="222"/>
      <c r="BE354" s="222"/>
      <c r="BF354" s="222"/>
      <c r="BG354" s="222"/>
      <c r="BH354" s="222"/>
      <c r="BI354" s="222"/>
      <c r="BJ354" s="222"/>
      <c r="BK354" s="222"/>
      <c r="BL354" s="630">
        <f t="shared" si="1"/>
        <v>798000</v>
      </c>
      <c r="BM354" s="222"/>
      <c r="BN354" s="222"/>
      <c r="BO354" s="222"/>
      <c r="BP354" s="222"/>
      <c r="BQ354" s="222"/>
      <c r="BR354" s="222"/>
      <c r="BS354" s="222"/>
      <c r="BT354" s="639">
        <v>798000.0</v>
      </c>
      <c r="BU354" s="222"/>
      <c r="BV354" s="632">
        <f t="shared" si="2"/>
        <v>798000</v>
      </c>
      <c r="BW354" s="633">
        <v>0.0</v>
      </c>
      <c r="BX354" s="633">
        <f t="shared" si="3"/>
        <v>66500</v>
      </c>
      <c r="BY354" s="632">
        <f t="shared" si="4"/>
        <v>731500</v>
      </c>
      <c r="BZ354" s="633">
        <v>0.0</v>
      </c>
      <c r="CA354" s="633">
        <f t="shared" si="5"/>
        <v>66500</v>
      </c>
      <c r="CB354" s="632">
        <f t="shared" si="6"/>
        <v>665000</v>
      </c>
      <c r="CC354" s="633">
        <v>0.0</v>
      </c>
      <c r="CD354" s="633">
        <f t="shared" si="7"/>
        <v>66500</v>
      </c>
      <c r="CE354" s="632">
        <f t="shared" si="8"/>
        <v>598500</v>
      </c>
      <c r="CF354" s="633">
        <v>0.0</v>
      </c>
      <c r="CG354" s="633">
        <f t="shared" si="9"/>
        <v>66500</v>
      </c>
      <c r="CH354" s="632">
        <f t="shared" si="10"/>
        <v>532000</v>
      </c>
      <c r="CI354" s="633">
        <v>0.0</v>
      </c>
      <c r="CJ354" s="633">
        <f t="shared" si="11"/>
        <v>66500</v>
      </c>
      <c r="CK354" s="632">
        <f t="shared" si="12"/>
        <v>465500</v>
      </c>
      <c r="CL354" s="633">
        <v>0.0</v>
      </c>
      <c r="CM354" s="633">
        <f t="shared" si="13"/>
        <v>66500</v>
      </c>
      <c r="CN354" s="632">
        <f t="shared" si="14"/>
        <v>399000</v>
      </c>
      <c r="CO354" s="633">
        <v>0.0</v>
      </c>
      <c r="CP354" s="633">
        <f t="shared" si="15"/>
        <v>66500</v>
      </c>
      <c r="CQ354" s="632">
        <f t="shared" si="16"/>
        <v>332500</v>
      </c>
      <c r="CR354" s="633">
        <v>0.0</v>
      </c>
      <c r="CS354" s="633">
        <f t="shared" si="17"/>
        <v>66500</v>
      </c>
      <c r="CT354" s="632">
        <f t="shared" si="18"/>
        <v>266000</v>
      </c>
      <c r="CU354" s="633">
        <v>0.0</v>
      </c>
      <c r="CV354" s="633">
        <f t="shared" si="19"/>
        <v>66500</v>
      </c>
      <c r="CW354" s="632">
        <f t="shared" si="20"/>
        <v>199500</v>
      </c>
      <c r="CX354" s="633">
        <v>0.0</v>
      </c>
      <c r="CY354" s="633">
        <f t="shared" si="21"/>
        <v>66500</v>
      </c>
      <c r="CZ354" s="632">
        <f t="shared" si="22"/>
        <v>133000</v>
      </c>
      <c r="DA354" s="633">
        <v>0.0</v>
      </c>
      <c r="DB354" s="633">
        <f t="shared" si="23"/>
        <v>66500</v>
      </c>
      <c r="DC354" s="632">
        <f t="shared" si="24"/>
        <v>66500</v>
      </c>
      <c r="DD354" s="633">
        <v>0.0</v>
      </c>
      <c r="DE354" s="632">
        <f t="shared" si="25"/>
        <v>66500</v>
      </c>
      <c r="DF354" s="632">
        <f t="shared" si="26"/>
        <v>0</v>
      </c>
    </row>
    <row r="355" hidden="1">
      <c r="A355" s="643">
        <v>6846800.0</v>
      </c>
      <c r="B355" s="635" t="s">
        <v>30309</v>
      </c>
      <c r="C355" s="636" t="s">
        <v>399</v>
      </c>
      <c r="D355" s="637">
        <v>45771.605462962965</v>
      </c>
      <c r="E355" s="637">
        <v>45771.60627314815</v>
      </c>
      <c r="F355" s="637">
        <v>45771.60674768518</v>
      </c>
      <c r="G355" s="636"/>
      <c r="H355" s="636" t="s">
        <v>448</v>
      </c>
      <c r="I355" s="636" t="s">
        <v>30310</v>
      </c>
      <c r="J355" s="636"/>
      <c r="K355" s="639">
        <v>798000.0</v>
      </c>
      <c r="L355" s="636" t="s">
        <v>28188</v>
      </c>
      <c r="M355" s="640" t="s">
        <v>30311</v>
      </c>
      <c r="N355" s="636" t="s">
        <v>30312</v>
      </c>
      <c r="O355" s="636" t="s">
        <v>30313</v>
      </c>
      <c r="P355" s="636" t="s">
        <v>30314</v>
      </c>
      <c r="Q355" s="636" t="s">
        <v>30315</v>
      </c>
      <c r="R355" s="222"/>
      <c r="S355" s="222"/>
      <c r="T355" s="222"/>
      <c r="U355" s="628"/>
      <c r="V355" s="222"/>
      <c r="W355" s="629"/>
      <c r="X355" s="222"/>
      <c r="Y355" s="222"/>
      <c r="Z355" s="222"/>
      <c r="AA355" s="222"/>
      <c r="AB355" s="222"/>
      <c r="AC355" s="222"/>
      <c r="AD355" s="222"/>
      <c r="AE355" s="222"/>
      <c r="AF355" s="222"/>
      <c r="AG355" s="222"/>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c r="BL355" s="630">
        <f t="shared" si="1"/>
        <v>0</v>
      </c>
      <c r="BM355" s="222"/>
      <c r="BN355" s="631" t="s">
        <v>76</v>
      </c>
      <c r="BP355" s="222"/>
      <c r="BQ355" s="222"/>
      <c r="BR355" s="222"/>
      <c r="BS355" s="222"/>
      <c r="BT355" s="639">
        <v>798000.0</v>
      </c>
      <c r="BU355" s="222"/>
      <c r="BV355" s="632">
        <f t="shared" si="2"/>
        <v>798000</v>
      </c>
      <c r="BW355" s="632">
        <f>BV355</f>
        <v>798000</v>
      </c>
      <c r="BX355" s="633">
        <f t="shared" si="3"/>
        <v>0</v>
      </c>
      <c r="BY355" s="632">
        <f t="shared" si="4"/>
        <v>0</v>
      </c>
      <c r="BZ355" s="633">
        <v>0.0</v>
      </c>
      <c r="CA355" s="633">
        <f t="shared" si="5"/>
        <v>0</v>
      </c>
      <c r="CB355" s="632">
        <f t="shared" si="6"/>
        <v>0</v>
      </c>
      <c r="CC355" s="633">
        <v>0.0</v>
      </c>
      <c r="CD355" s="633">
        <f t="shared" si="7"/>
        <v>0</v>
      </c>
      <c r="CE355" s="632">
        <f t="shared" si="8"/>
        <v>0</v>
      </c>
      <c r="CF355" s="633">
        <v>0.0</v>
      </c>
      <c r="CG355" s="633">
        <f t="shared" si="9"/>
        <v>0</v>
      </c>
      <c r="CH355" s="632">
        <f t="shared" si="10"/>
        <v>0</v>
      </c>
      <c r="CI355" s="633">
        <v>0.0</v>
      </c>
      <c r="CJ355" s="633">
        <f t="shared" si="11"/>
        <v>0</v>
      </c>
      <c r="CK355" s="632">
        <f t="shared" si="12"/>
        <v>0</v>
      </c>
      <c r="CL355" s="633">
        <v>0.0</v>
      </c>
      <c r="CM355" s="633">
        <f t="shared" si="13"/>
        <v>0</v>
      </c>
      <c r="CN355" s="632">
        <f t="shared" si="14"/>
        <v>0</v>
      </c>
      <c r="CO355" s="633">
        <v>0.0</v>
      </c>
      <c r="CP355" s="633">
        <f t="shared" si="15"/>
        <v>0</v>
      </c>
      <c r="CQ355" s="632">
        <f t="shared" si="16"/>
        <v>0</v>
      </c>
      <c r="CR355" s="633">
        <v>0.0</v>
      </c>
      <c r="CS355" s="633">
        <f t="shared" si="17"/>
        <v>0</v>
      </c>
      <c r="CT355" s="632">
        <f t="shared" si="18"/>
        <v>0</v>
      </c>
      <c r="CU355" s="633">
        <v>0.0</v>
      </c>
      <c r="CV355" s="633">
        <f t="shared" si="19"/>
        <v>0</v>
      </c>
      <c r="CW355" s="632">
        <f t="shared" si="20"/>
        <v>0</v>
      </c>
      <c r="CX355" s="633">
        <v>0.0</v>
      </c>
      <c r="CY355" s="633">
        <f t="shared" si="21"/>
        <v>0</v>
      </c>
      <c r="CZ355" s="632">
        <f t="shared" si="22"/>
        <v>0</v>
      </c>
      <c r="DA355" s="633">
        <v>0.0</v>
      </c>
      <c r="DB355" s="633">
        <f t="shared" si="23"/>
        <v>0</v>
      </c>
      <c r="DC355" s="632">
        <f t="shared" si="24"/>
        <v>0</v>
      </c>
      <c r="DD355" s="633">
        <v>0.0</v>
      </c>
      <c r="DE355" s="632">
        <f t="shared" si="25"/>
        <v>0</v>
      </c>
      <c r="DF355" s="632">
        <f t="shared" si="26"/>
        <v>0</v>
      </c>
    </row>
    <row r="356">
      <c r="A356" s="643">
        <v>6847926.0</v>
      </c>
      <c r="B356" s="635" t="s">
        <v>27083</v>
      </c>
      <c r="C356" s="636" t="s">
        <v>399</v>
      </c>
      <c r="D356" s="637">
        <v>45771.602268518516</v>
      </c>
      <c r="E356" s="637">
        <v>45771.620833333334</v>
      </c>
      <c r="F356" s="637">
        <v>45771.62136574074</v>
      </c>
      <c r="G356" s="636"/>
      <c r="H356" s="636" t="s">
        <v>81</v>
      </c>
      <c r="I356" s="636" t="s">
        <v>27076</v>
      </c>
      <c r="J356" s="636"/>
      <c r="K356" s="639">
        <v>798000.0</v>
      </c>
      <c r="L356" s="636" t="s">
        <v>25863</v>
      </c>
      <c r="M356" s="640" t="s">
        <v>30316</v>
      </c>
      <c r="N356" s="636" t="s">
        <v>27081</v>
      </c>
      <c r="O356" s="636" t="s">
        <v>27078</v>
      </c>
      <c r="P356" s="636" t="s">
        <v>27082</v>
      </c>
      <c r="Q356" s="636" t="s">
        <v>27079</v>
      </c>
      <c r="R356" s="222"/>
      <c r="S356" s="309"/>
      <c r="T356" s="222"/>
      <c r="U356" s="222"/>
      <c r="V356" s="222"/>
      <c r="W356" s="629"/>
      <c r="X356" s="309"/>
      <c r="Y356" s="222"/>
      <c r="Z356" s="222"/>
      <c r="AA356" s="222"/>
      <c r="AB356" s="222"/>
      <c r="AC356" s="222"/>
      <c r="AD356" s="222"/>
      <c r="AE356" s="222"/>
      <c r="AF356" s="222"/>
      <c r="AG356" s="222"/>
      <c r="AH356" s="222"/>
      <c r="AI356" s="222"/>
      <c r="AJ356" s="222"/>
      <c r="AK356" s="222"/>
      <c r="AL356" s="222"/>
      <c r="AM356" s="222"/>
      <c r="AN356" s="222"/>
      <c r="AO356" s="222"/>
      <c r="AP356" s="222"/>
      <c r="AQ356" s="222"/>
      <c r="AR356" s="222"/>
      <c r="AS356" s="222"/>
      <c r="AT356" s="222"/>
      <c r="AU356" s="222"/>
      <c r="AV356" s="222"/>
      <c r="AW356" s="222"/>
      <c r="AX356" s="222"/>
      <c r="AY356" s="222"/>
      <c r="AZ356" s="222"/>
      <c r="BA356" s="222"/>
      <c r="BB356" s="222"/>
      <c r="BC356" s="222"/>
      <c r="BD356" s="222"/>
      <c r="BE356" s="222"/>
      <c r="BF356" s="222"/>
      <c r="BG356" s="222"/>
      <c r="BH356" s="222"/>
      <c r="BI356" s="222"/>
      <c r="BJ356" s="222"/>
      <c r="BK356" s="222"/>
      <c r="BL356" s="630">
        <f t="shared" si="1"/>
        <v>0</v>
      </c>
      <c r="BM356" s="222"/>
      <c r="BN356" s="222"/>
      <c r="BO356" s="222"/>
      <c r="BP356" s="222"/>
      <c r="BQ356" s="222"/>
      <c r="BR356" s="222"/>
      <c r="BS356" s="222"/>
      <c r="BT356" s="639">
        <v>798000.0</v>
      </c>
      <c r="BU356" s="222"/>
      <c r="BV356" s="632">
        <f t="shared" si="2"/>
        <v>798000</v>
      </c>
      <c r="BW356" s="633">
        <v>0.0</v>
      </c>
      <c r="BX356" s="633">
        <f t="shared" si="3"/>
        <v>66500</v>
      </c>
      <c r="BY356" s="632">
        <f t="shared" si="4"/>
        <v>731500</v>
      </c>
      <c r="BZ356" s="633">
        <v>0.0</v>
      </c>
      <c r="CA356" s="633">
        <f t="shared" si="5"/>
        <v>66500</v>
      </c>
      <c r="CB356" s="632">
        <f t="shared" si="6"/>
        <v>665000</v>
      </c>
      <c r="CC356" s="633">
        <v>0.0</v>
      </c>
      <c r="CD356" s="633">
        <f t="shared" si="7"/>
        <v>66500</v>
      </c>
      <c r="CE356" s="632">
        <f t="shared" si="8"/>
        <v>598500</v>
      </c>
      <c r="CF356" s="633">
        <v>0.0</v>
      </c>
      <c r="CG356" s="633">
        <f t="shared" si="9"/>
        <v>66500</v>
      </c>
      <c r="CH356" s="632">
        <f t="shared" si="10"/>
        <v>532000</v>
      </c>
      <c r="CI356" s="633">
        <v>0.0</v>
      </c>
      <c r="CJ356" s="633">
        <f t="shared" si="11"/>
        <v>66500</v>
      </c>
      <c r="CK356" s="632">
        <f t="shared" si="12"/>
        <v>465500</v>
      </c>
      <c r="CL356" s="633">
        <v>0.0</v>
      </c>
      <c r="CM356" s="633">
        <f t="shared" si="13"/>
        <v>66500</v>
      </c>
      <c r="CN356" s="632">
        <f t="shared" si="14"/>
        <v>399000</v>
      </c>
      <c r="CO356" s="633">
        <v>0.0</v>
      </c>
      <c r="CP356" s="633">
        <f t="shared" si="15"/>
        <v>66500</v>
      </c>
      <c r="CQ356" s="632">
        <f t="shared" si="16"/>
        <v>332500</v>
      </c>
      <c r="CR356" s="633">
        <v>0.0</v>
      </c>
      <c r="CS356" s="633">
        <f t="shared" si="17"/>
        <v>66500</v>
      </c>
      <c r="CT356" s="632">
        <f t="shared" si="18"/>
        <v>266000</v>
      </c>
      <c r="CU356" s="633">
        <v>0.0</v>
      </c>
      <c r="CV356" s="633">
        <f t="shared" si="19"/>
        <v>66500</v>
      </c>
      <c r="CW356" s="632">
        <f t="shared" si="20"/>
        <v>199500</v>
      </c>
      <c r="CX356" s="633">
        <v>0.0</v>
      </c>
      <c r="CY356" s="633">
        <f t="shared" si="21"/>
        <v>66500</v>
      </c>
      <c r="CZ356" s="632">
        <f t="shared" si="22"/>
        <v>133000</v>
      </c>
      <c r="DA356" s="633">
        <v>0.0</v>
      </c>
      <c r="DB356" s="633">
        <f t="shared" si="23"/>
        <v>66500</v>
      </c>
      <c r="DC356" s="632">
        <f t="shared" si="24"/>
        <v>66500</v>
      </c>
      <c r="DD356" s="633">
        <v>0.0</v>
      </c>
      <c r="DE356" s="632">
        <f t="shared" si="25"/>
        <v>66500</v>
      </c>
      <c r="DF356" s="632">
        <f t="shared" si="26"/>
        <v>0</v>
      </c>
    </row>
    <row r="357" hidden="1">
      <c r="A357" s="643">
        <v>6849106.0</v>
      </c>
      <c r="B357" s="635" t="s">
        <v>30317</v>
      </c>
      <c r="C357" s="636" t="s">
        <v>399</v>
      </c>
      <c r="D357" s="637">
        <v>45771.68824074074</v>
      </c>
      <c r="E357" s="637">
        <v>45771.69116898148</v>
      </c>
      <c r="F357" s="637">
        <v>45771.69179398148</v>
      </c>
      <c r="G357" s="636"/>
      <c r="H357" s="636" t="s">
        <v>458</v>
      </c>
      <c r="I357" s="636" t="s">
        <v>30318</v>
      </c>
      <c r="J357" s="636">
        <v>36.0</v>
      </c>
      <c r="K357" s="639">
        <v>798000.0</v>
      </c>
      <c r="L357" s="636" t="s">
        <v>28188</v>
      </c>
      <c r="M357" s="640" t="s">
        <v>30319</v>
      </c>
      <c r="N357" s="636" t="s">
        <v>30320</v>
      </c>
      <c r="O357" s="636" t="s">
        <v>30318</v>
      </c>
      <c r="P357" s="636" t="s">
        <v>30321</v>
      </c>
      <c r="Q357" s="636" t="s">
        <v>30322</v>
      </c>
      <c r="R357" s="222"/>
      <c r="S357" s="222"/>
      <c r="T357" s="222"/>
      <c r="U357" s="628"/>
      <c r="V357" s="222"/>
      <c r="W357" s="629"/>
      <c r="X357" s="222"/>
      <c r="Y357" s="222"/>
      <c r="Z357" s="222"/>
      <c r="AA357" s="222"/>
      <c r="AB357" s="222"/>
      <c r="AC357" s="222"/>
      <c r="AD357" s="222"/>
      <c r="AE357" s="222"/>
      <c r="AF357" s="222"/>
      <c r="AG357" s="222"/>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c r="BL357" s="630">
        <f t="shared" si="1"/>
        <v>0</v>
      </c>
      <c r="BM357" s="222"/>
      <c r="BN357" s="222"/>
      <c r="BO357" s="631" t="s">
        <v>102</v>
      </c>
      <c r="BP357" s="631" t="s">
        <v>28148</v>
      </c>
      <c r="BQ357" s="222"/>
      <c r="BR357" s="222"/>
      <c r="BS357" s="222"/>
      <c r="BT357" s="639">
        <v>798000.0</v>
      </c>
      <c r="BU357" s="222"/>
      <c r="BV357" s="632">
        <f t="shared" si="2"/>
        <v>798000</v>
      </c>
      <c r="BW357" s="632">
        <f>BV357</f>
        <v>798000</v>
      </c>
      <c r="BX357" s="633">
        <f t="shared" si="3"/>
        <v>0</v>
      </c>
      <c r="BY357" s="632">
        <f t="shared" si="4"/>
        <v>0</v>
      </c>
      <c r="BZ357" s="633">
        <v>0.0</v>
      </c>
      <c r="CA357" s="633">
        <f t="shared" si="5"/>
        <v>0</v>
      </c>
      <c r="CB357" s="632">
        <f t="shared" si="6"/>
        <v>0</v>
      </c>
      <c r="CC357" s="633">
        <v>0.0</v>
      </c>
      <c r="CD357" s="633">
        <f t="shared" si="7"/>
        <v>0</v>
      </c>
      <c r="CE357" s="632">
        <f t="shared" si="8"/>
        <v>0</v>
      </c>
      <c r="CF357" s="633">
        <v>0.0</v>
      </c>
      <c r="CG357" s="633">
        <f t="shared" si="9"/>
        <v>0</v>
      </c>
      <c r="CH357" s="632">
        <f t="shared" si="10"/>
        <v>0</v>
      </c>
      <c r="CI357" s="633">
        <v>0.0</v>
      </c>
      <c r="CJ357" s="633">
        <f t="shared" si="11"/>
        <v>0</v>
      </c>
      <c r="CK357" s="632">
        <f t="shared" si="12"/>
        <v>0</v>
      </c>
      <c r="CL357" s="633">
        <v>0.0</v>
      </c>
      <c r="CM357" s="633">
        <f t="shared" si="13"/>
        <v>0</v>
      </c>
      <c r="CN357" s="632">
        <f t="shared" si="14"/>
        <v>0</v>
      </c>
      <c r="CO357" s="633">
        <v>0.0</v>
      </c>
      <c r="CP357" s="633">
        <f t="shared" si="15"/>
        <v>0</v>
      </c>
      <c r="CQ357" s="632">
        <f t="shared" si="16"/>
        <v>0</v>
      </c>
      <c r="CR357" s="633">
        <v>0.0</v>
      </c>
      <c r="CS357" s="633">
        <f t="shared" si="17"/>
        <v>0</v>
      </c>
      <c r="CT357" s="632">
        <f t="shared" si="18"/>
        <v>0</v>
      </c>
      <c r="CU357" s="633">
        <v>0.0</v>
      </c>
      <c r="CV357" s="633">
        <f t="shared" si="19"/>
        <v>0</v>
      </c>
      <c r="CW357" s="632">
        <f t="shared" si="20"/>
        <v>0</v>
      </c>
      <c r="CX357" s="633">
        <v>0.0</v>
      </c>
      <c r="CY357" s="633">
        <f t="shared" si="21"/>
        <v>0</v>
      </c>
      <c r="CZ357" s="632">
        <f t="shared" si="22"/>
        <v>0</v>
      </c>
      <c r="DA357" s="633">
        <v>0.0</v>
      </c>
      <c r="DB357" s="633">
        <f t="shared" si="23"/>
        <v>0</v>
      </c>
      <c r="DC357" s="632">
        <f t="shared" si="24"/>
        <v>0</v>
      </c>
      <c r="DD357" s="633">
        <v>0.0</v>
      </c>
      <c r="DE357" s="632">
        <f t="shared" si="25"/>
        <v>0</v>
      </c>
      <c r="DF357" s="632">
        <f t="shared" si="26"/>
        <v>0</v>
      </c>
    </row>
    <row r="358" hidden="1">
      <c r="A358" s="643">
        <v>6850492.0</v>
      </c>
      <c r="B358" s="635" t="s">
        <v>30323</v>
      </c>
      <c r="C358" s="636" t="s">
        <v>399</v>
      </c>
      <c r="D358" s="637">
        <v>45771.73944444444</v>
      </c>
      <c r="E358" s="637">
        <v>45771.74618055556</v>
      </c>
      <c r="F358" s="637">
        <v>45771.74694444444</v>
      </c>
      <c r="G358" s="636"/>
      <c r="H358" s="636" t="s">
        <v>1023</v>
      </c>
      <c r="I358" s="636" t="s">
        <v>30324</v>
      </c>
      <c r="J358" s="636">
        <v>36.0</v>
      </c>
      <c r="K358" s="639">
        <v>798000.0</v>
      </c>
      <c r="L358" s="636" t="s">
        <v>28188</v>
      </c>
      <c r="M358" s="640" t="s">
        <v>30325</v>
      </c>
      <c r="N358" s="636" t="s">
        <v>30326</v>
      </c>
      <c r="O358" s="636" t="s">
        <v>30327</v>
      </c>
      <c r="P358" s="636" t="s">
        <v>30328</v>
      </c>
      <c r="Q358" s="636" t="s">
        <v>30329</v>
      </c>
      <c r="R358" s="222"/>
      <c r="S358" s="645">
        <v>45775.0</v>
      </c>
      <c r="T358" s="631" t="s">
        <v>28886</v>
      </c>
      <c r="U358" s="646">
        <v>798000.0</v>
      </c>
      <c r="V358" s="222"/>
      <c r="W358" s="629"/>
      <c r="X358" s="222"/>
      <c r="Y358" s="222"/>
      <c r="Z358" s="222"/>
      <c r="AA358" s="222"/>
      <c r="AB358" s="222"/>
      <c r="AC358" s="222"/>
      <c r="AD358" s="222"/>
      <c r="AE358" s="222"/>
      <c r="AF358" s="222"/>
      <c r="AG358" s="222"/>
      <c r="AH358" s="222"/>
      <c r="AI358" s="222"/>
      <c r="AJ358" s="222"/>
      <c r="AK358" s="222"/>
      <c r="AL358" s="222"/>
      <c r="AM358" s="222"/>
      <c r="AN358" s="222"/>
      <c r="AO358" s="222"/>
      <c r="AP358" s="222"/>
      <c r="AQ358" s="222"/>
      <c r="AR358" s="222"/>
      <c r="AS358" s="222"/>
      <c r="AT358" s="222"/>
      <c r="AU358" s="222"/>
      <c r="AV358" s="222"/>
      <c r="AW358" s="222"/>
      <c r="AX358" s="222"/>
      <c r="AY358" s="222"/>
      <c r="AZ358" s="222"/>
      <c r="BA358" s="222"/>
      <c r="BB358" s="222"/>
      <c r="BC358" s="222"/>
      <c r="BD358" s="222"/>
      <c r="BE358" s="222"/>
      <c r="BF358" s="222"/>
      <c r="BG358" s="222"/>
      <c r="BH358" s="222"/>
      <c r="BI358" s="222"/>
      <c r="BJ358" s="222"/>
      <c r="BK358" s="222"/>
      <c r="BL358" s="630">
        <f t="shared" si="1"/>
        <v>798000</v>
      </c>
      <c r="BM358" s="222"/>
      <c r="BN358" s="222"/>
      <c r="BO358" s="222"/>
      <c r="BP358" s="222"/>
      <c r="BQ358" s="222"/>
      <c r="BR358" s="222"/>
      <c r="BS358" s="222"/>
      <c r="BT358" s="639">
        <v>798000.0</v>
      </c>
      <c r="BU358" s="222"/>
      <c r="BV358" s="632">
        <f t="shared" si="2"/>
        <v>798000</v>
      </c>
      <c r="BW358" s="633">
        <v>0.0</v>
      </c>
      <c r="BX358" s="633">
        <f t="shared" si="3"/>
        <v>66500</v>
      </c>
      <c r="BY358" s="632">
        <f t="shared" si="4"/>
        <v>731500</v>
      </c>
      <c r="BZ358" s="633">
        <v>0.0</v>
      </c>
      <c r="CA358" s="633">
        <f t="shared" si="5"/>
        <v>66500</v>
      </c>
      <c r="CB358" s="632">
        <f t="shared" si="6"/>
        <v>665000</v>
      </c>
      <c r="CC358" s="633">
        <v>0.0</v>
      </c>
      <c r="CD358" s="633">
        <f t="shared" si="7"/>
        <v>66500</v>
      </c>
      <c r="CE358" s="632">
        <f t="shared" si="8"/>
        <v>598500</v>
      </c>
      <c r="CF358" s="633">
        <v>0.0</v>
      </c>
      <c r="CG358" s="633">
        <f t="shared" si="9"/>
        <v>66500</v>
      </c>
      <c r="CH358" s="632">
        <f t="shared" si="10"/>
        <v>532000</v>
      </c>
      <c r="CI358" s="633">
        <v>0.0</v>
      </c>
      <c r="CJ358" s="633">
        <f t="shared" si="11"/>
        <v>66500</v>
      </c>
      <c r="CK358" s="632">
        <f t="shared" si="12"/>
        <v>465500</v>
      </c>
      <c r="CL358" s="633">
        <v>0.0</v>
      </c>
      <c r="CM358" s="633">
        <f t="shared" si="13"/>
        <v>66500</v>
      </c>
      <c r="CN358" s="632">
        <f t="shared" si="14"/>
        <v>399000</v>
      </c>
      <c r="CO358" s="633">
        <v>0.0</v>
      </c>
      <c r="CP358" s="633">
        <f t="shared" si="15"/>
        <v>66500</v>
      </c>
      <c r="CQ358" s="632">
        <f t="shared" si="16"/>
        <v>332500</v>
      </c>
      <c r="CR358" s="633">
        <v>0.0</v>
      </c>
      <c r="CS358" s="633">
        <f t="shared" si="17"/>
        <v>66500</v>
      </c>
      <c r="CT358" s="632">
        <f t="shared" si="18"/>
        <v>266000</v>
      </c>
      <c r="CU358" s="633">
        <v>0.0</v>
      </c>
      <c r="CV358" s="633">
        <f t="shared" si="19"/>
        <v>66500</v>
      </c>
      <c r="CW358" s="632">
        <f t="shared" si="20"/>
        <v>199500</v>
      </c>
      <c r="CX358" s="633">
        <v>0.0</v>
      </c>
      <c r="CY358" s="633">
        <f t="shared" si="21"/>
        <v>66500</v>
      </c>
      <c r="CZ358" s="632">
        <f t="shared" si="22"/>
        <v>133000</v>
      </c>
      <c r="DA358" s="633">
        <v>0.0</v>
      </c>
      <c r="DB358" s="633">
        <f t="shared" si="23"/>
        <v>66500</v>
      </c>
      <c r="DC358" s="632">
        <f t="shared" si="24"/>
        <v>66500</v>
      </c>
      <c r="DD358" s="633">
        <v>0.0</v>
      </c>
      <c r="DE358" s="632">
        <f t="shared" si="25"/>
        <v>66500</v>
      </c>
      <c r="DF358" s="632">
        <f t="shared" si="26"/>
        <v>0</v>
      </c>
    </row>
    <row r="359" hidden="1">
      <c r="A359" s="643">
        <v>6850613.0</v>
      </c>
      <c r="B359" s="635" t="s">
        <v>30330</v>
      </c>
      <c r="C359" s="636" t="s">
        <v>399</v>
      </c>
      <c r="D359" s="637">
        <v>45771.732256944444</v>
      </c>
      <c r="E359" s="637">
        <v>45771.73909722222</v>
      </c>
      <c r="F359" s="637">
        <v>45771.74591435185</v>
      </c>
      <c r="G359" s="636"/>
      <c r="H359" s="636" t="s">
        <v>499</v>
      </c>
      <c r="I359" s="636" t="s">
        <v>30331</v>
      </c>
      <c r="J359" s="636"/>
      <c r="K359" s="639">
        <v>798000.0</v>
      </c>
      <c r="L359" s="636" t="s">
        <v>28188</v>
      </c>
      <c r="M359" s="640" t="s">
        <v>30332</v>
      </c>
      <c r="N359" s="636" t="s">
        <v>30333</v>
      </c>
      <c r="O359" s="636" t="s">
        <v>30334</v>
      </c>
      <c r="P359" s="636" t="s">
        <v>30335</v>
      </c>
      <c r="Q359" s="636" t="s">
        <v>30336</v>
      </c>
      <c r="R359" s="222"/>
      <c r="S359" s="222"/>
      <c r="T359" s="222"/>
      <c r="U359" s="628"/>
      <c r="V359" s="222"/>
      <c r="W359" s="629"/>
      <c r="X359" s="222"/>
      <c r="Y359" s="222"/>
      <c r="Z359" s="222"/>
      <c r="AA359" s="222"/>
      <c r="AB359" s="222"/>
      <c r="AC359" s="222"/>
      <c r="AD359" s="222"/>
      <c r="AE359" s="222"/>
      <c r="AF359" s="222"/>
      <c r="AG359" s="222"/>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c r="BL359" s="630">
        <f t="shared" si="1"/>
        <v>0</v>
      </c>
      <c r="BM359" s="222"/>
      <c r="BN359" s="631" t="s">
        <v>76</v>
      </c>
      <c r="BP359" s="222"/>
      <c r="BQ359" s="222"/>
      <c r="BR359" s="222"/>
      <c r="BS359" s="222"/>
      <c r="BT359" s="639">
        <v>798000.0</v>
      </c>
      <c r="BU359" s="222"/>
      <c r="BV359" s="632">
        <f t="shared" si="2"/>
        <v>798000</v>
      </c>
      <c r="BW359" s="632">
        <f>BV359</f>
        <v>798000</v>
      </c>
      <c r="BX359" s="633">
        <f t="shared" si="3"/>
        <v>0</v>
      </c>
      <c r="BY359" s="632">
        <f t="shared" si="4"/>
        <v>0</v>
      </c>
      <c r="BZ359" s="633">
        <v>0.0</v>
      </c>
      <c r="CA359" s="633">
        <f t="shared" si="5"/>
        <v>0</v>
      </c>
      <c r="CB359" s="632">
        <f t="shared" si="6"/>
        <v>0</v>
      </c>
      <c r="CC359" s="633">
        <v>0.0</v>
      </c>
      <c r="CD359" s="633">
        <f t="shared" si="7"/>
        <v>0</v>
      </c>
      <c r="CE359" s="632">
        <f t="shared" si="8"/>
        <v>0</v>
      </c>
      <c r="CF359" s="633">
        <v>0.0</v>
      </c>
      <c r="CG359" s="633">
        <f t="shared" si="9"/>
        <v>0</v>
      </c>
      <c r="CH359" s="632">
        <f t="shared" si="10"/>
        <v>0</v>
      </c>
      <c r="CI359" s="633">
        <v>0.0</v>
      </c>
      <c r="CJ359" s="633">
        <f t="shared" si="11"/>
        <v>0</v>
      </c>
      <c r="CK359" s="632">
        <f t="shared" si="12"/>
        <v>0</v>
      </c>
      <c r="CL359" s="633">
        <v>0.0</v>
      </c>
      <c r="CM359" s="633">
        <f t="shared" si="13"/>
        <v>0</v>
      </c>
      <c r="CN359" s="632">
        <f t="shared" si="14"/>
        <v>0</v>
      </c>
      <c r="CO359" s="633">
        <v>0.0</v>
      </c>
      <c r="CP359" s="633">
        <f t="shared" si="15"/>
        <v>0</v>
      </c>
      <c r="CQ359" s="632">
        <f t="shared" si="16"/>
        <v>0</v>
      </c>
      <c r="CR359" s="633">
        <v>0.0</v>
      </c>
      <c r="CS359" s="633">
        <f t="shared" si="17"/>
        <v>0</v>
      </c>
      <c r="CT359" s="632">
        <f t="shared" si="18"/>
        <v>0</v>
      </c>
      <c r="CU359" s="633">
        <v>0.0</v>
      </c>
      <c r="CV359" s="633">
        <f t="shared" si="19"/>
        <v>0</v>
      </c>
      <c r="CW359" s="632">
        <f t="shared" si="20"/>
        <v>0</v>
      </c>
      <c r="CX359" s="633">
        <v>0.0</v>
      </c>
      <c r="CY359" s="633">
        <f t="shared" si="21"/>
        <v>0</v>
      </c>
      <c r="CZ359" s="632">
        <f t="shared" si="22"/>
        <v>0</v>
      </c>
      <c r="DA359" s="633">
        <v>0.0</v>
      </c>
      <c r="DB359" s="633">
        <f t="shared" si="23"/>
        <v>0</v>
      </c>
      <c r="DC359" s="632">
        <f t="shared" si="24"/>
        <v>0</v>
      </c>
      <c r="DD359" s="633">
        <v>0.0</v>
      </c>
      <c r="DE359" s="632">
        <f t="shared" si="25"/>
        <v>0</v>
      </c>
      <c r="DF359" s="632">
        <f t="shared" si="26"/>
        <v>0</v>
      </c>
    </row>
    <row r="360" hidden="1">
      <c r="A360" s="643">
        <v>6851353.0</v>
      </c>
      <c r="B360" s="635" t="s">
        <v>30337</v>
      </c>
      <c r="C360" s="636" t="s">
        <v>399</v>
      </c>
      <c r="D360" s="637">
        <v>45771.772152777776</v>
      </c>
      <c r="E360" s="637">
        <v>45771.772881944446</v>
      </c>
      <c r="F360" s="637">
        <v>45771.77315972222</v>
      </c>
      <c r="G360" s="636"/>
      <c r="H360" s="636" t="s">
        <v>1266</v>
      </c>
      <c r="I360" s="636" t="s">
        <v>30338</v>
      </c>
      <c r="J360" s="636">
        <v>36.0</v>
      </c>
      <c r="K360" s="639">
        <v>798000.0</v>
      </c>
      <c r="L360" s="636" t="s">
        <v>28188</v>
      </c>
      <c r="M360" s="640" t="s">
        <v>30339</v>
      </c>
      <c r="N360" s="636" t="s">
        <v>30340</v>
      </c>
      <c r="O360" s="636" t="s">
        <v>30341</v>
      </c>
      <c r="P360" s="636" t="s">
        <v>30342</v>
      </c>
      <c r="Q360" s="636" t="s">
        <v>30343</v>
      </c>
      <c r="R360" s="222"/>
      <c r="S360" s="222"/>
      <c r="T360" s="222"/>
      <c r="U360" s="628"/>
      <c r="V360" s="222"/>
      <c r="W360" s="629"/>
      <c r="X360" s="222"/>
      <c r="Y360" s="222"/>
      <c r="Z360" s="222"/>
      <c r="AA360" s="222"/>
      <c r="AB360" s="222"/>
      <c r="AC360" s="222"/>
      <c r="AD360" s="222"/>
      <c r="AE360" s="222"/>
      <c r="AF360" s="222"/>
      <c r="AG360" s="222"/>
      <c r="AH360" s="222"/>
      <c r="AI360" s="222"/>
      <c r="AJ360" s="222"/>
      <c r="AK360" s="222"/>
      <c r="AL360" s="222"/>
      <c r="AM360" s="222"/>
      <c r="AN360" s="222"/>
      <c r="AO360" s="222"/>
      <c r="AP360" s="222"/>
      <c r="AQ360" s="222"/>
      <c r="AR360" s="222"/>
      <c r="AS360" s="222"/>
      <c r="AT360" s="222"/>
      <c r="AU360" s="222"/>
      <c r="AV360" s="222"/>
      <c r="AW360" s="222"/>
      <c r="AX360" s="222"/>
      <c r="AY360" s="222"/>
      <c r="AZ360" s="222"/>
      <c r="BA360" s="222"/>
      <c r="BB360" s="222"/>
      <c r="BC360" s="222"/>
      <c r="BD360" s="222"/>
      <c r="BE360" s="222"/>
      <c r="BF360" s="222"/>
      <c r="BG360" s="222"/>
      <c r="BH360" s="222"/>
      <c r="BI360" s="222"/>
      <c r="BJ360" s="222"/>
      <c r="BK360" s="222"/>
      <c r="BL360" s="630">
        <f t="shared" si="1"/>
        <v>0</v>
      </c>
      <c r="BM360" s="222"/>
      <c r="BN360" s="222"/>
      <c r="BO360" s="222"/>
      <c r="BP360" s="222"/>
      <c r="BQ360" s="222"/>
      <c r="BR360" s="222"/>
      <c r="BS360" s="222"/>
      <c r="BT360" s="639">
        <v>798000.0</v>
      </c>
      <c r="BU360" s="222"/>
      <c r="BV360" s="632">
        <f t="shared" si="2"/>
        <v>798000</v>
      </c>
      <c r="BW360" s="633">
        <v>0.0</v>
      </c>
      <c r="BX360" s="633">
        <f t="shared" si="3"/>
        <v>66500</v>
      </c>
      <c r="BY360" s="632">
        <f t="shared" si="4"/>
        <v>731500</v>
      </c>
      <c r="BZ360" s="633">
        <v>0.0</v>
      </c>
      <c r="CA360" s="633">
        <f t="shared" si="5"/>
        <v>66500</v>
      </c>
      <c r="CB360" s="632">
        <f t="shared" si="6"/>
        <v>665000</v>
      </c>
      <c r="CC360" s="633">
        <v>0.0</v>
      </c>
      <c r="CD360" s="633">
        <f t="shared" si="7"/>
        <v>66500</v>
      </c>
      <c r="CE360" s="632">
        <f t="shared" si="8"/>
        <v>598500</v>
      </c>
      <c r="CF360" s="633">
        <v>0.0</v>
      </c>
      <c r="CG360" s="633">
        <f t="shared" si="9"/>
        <v>66500</v>
      </c>
      <c r="CH360" s="632">
        <f t="shared" si="10"/>
        <v>532000</v>
      </c>
      <c r="CI360" s="633">
        <v>0.0</v>
      </c>
      <c r="CJ360" s="633">
        <f t="shared" si="11"/>
        <v>66500</v>
      </c>
      <c r="CK360" s="632">
        <f t="shared" si="12"/>
        <v>465500</v>
      </c>
      <c r="CL360" s="633">
        <v>0.0</v>
      </c>
      <c r="CM360" s="633">
        <f t="shared" si="13"/>
        <v>66500</v>
      </c>
      <c r="CN360" s="632">
        <f t="shared" si="14"/>
        <v>399000</v>
      </c>
      <c r="CO360" s="633">
        <v>0.0</v>
      </c>
      <c r="CP360" s="633">
        <f t="shared" si="15"/>
        <v>66500</v>
      </c>
      <c r="CQ360" s="632">
        <f t="shared" si="16"/>
        <v>332500</v>
      </c>
      <c r="CR360" s="633">
        <v>0.0</v>
      </c>
      <c r="CS360" s="633">
        <f t="shared" si="17"/>
        <v>66500</v>
      </c>
      <c r="CT360" s="632">
        <f t="shared" si="18"/>
        <v>266000</v>
      </c>
      <c r="CU360" s="633">
        <v>0.0</v>
      </c>
      <c r="CV360" s="633">
        <f t="shared" si="19"/>
        <v>66500</v>
      </c>
      <c r="CW360" s="632">
        <f t="shared" si="20"/>
        <v>199500</v>
      </c>
      <c r="CX360" s="633">
        <v>0.0</v>
      </c>
      <c r="CY360" s="633">
        <f t="shared" si="21"/>
        <v>66500</v>
      </c>
      <c r="CZ360" s="632">
        <f t="shared" si="22"/>
        <v>133000</v>
      </c>
      <c r="DA360" s="633">
        <v>0.0</v>
      </c>
      <c r="DB360" s="633">
        <f t="shared" si="23"/>
        <v>66500</v>
      </c>
      <c r="DC360" s="632">
        <f t="shared" si="24"/>
        <v>66500</v>
      </c>
      <c r="DD360" s="633">
        <v>0.0</v>
      </c>
      <c r="DE360" s="632">
        <f t="shared" si="25"/>
        <v>66500</v>
      </c>
      <c r="DF360" s="632">
        <f t="shared" si="26"/>
        <v>0</v>
      </c>
    </row>
    <row r="361" hidden="1">
      <c r="A361" s="643">
        <v>6851526.0</v>
      </c>
      <c r="B361" s="635" t="s">
        <v>30344</v>
      </c>
      <c r="C361" s="636" t="s">
        <v>399</v>
      </c>
      <c r="D361" s="637">
        <v>45771.7887962963</v>
      </c>
      <c r="E361" s="637">
        <v>45771.79127314815</v>
      </c>
      <c r="F361" s="637">
        <v>45771.79193287037</v>
      </c>
      <c r="G361" s="636"/>
      <c r="H361" s="636" t="s">
        <v>448</v>
      </c>
      <c r="I361" s="636" t="s">
        <v>30345</v>
      </c>
      <c r="J361" s="636">
        <v>60.0</v>
      </c>
      <c r="K361" s="639">
        <v>1980000.0</v>
      </c>
      <c r="L361" s="636" t="s">
        <v>28196</v>
      </c>
      <c r="M361" s="640" t="s">
        <v>30346</v>
      </c>
      <c r="N361" s="636" t="s">
        <v>27118</v>
      </c>
      <c r="O361" s="636" t="s">
        <v>30347</v>
      </c>
      <c r="P361" s="636" t="s">
        <v>30348</v>
      </c>
      <c r="Q361" s="636" t="s">
        <v>30349</v>
      </c>
      <c r="R361" s="222"/>
      <c r="S361" s="222"/>
      <c r="T361" s="222"/>
      <c r="U361" s="628"/>
      <c r="V361" s="222"/>
      <c r="W361" s="629"/>
      <c r="X361" s="222"/>
      <c r="Y361" s="222"/>
      <c r="Z361" s="222"/>
      <c r="AA361" s="222"/>
      <c r="AB361" s="222"/>
      <c r="AC361" s="222"/>
      <c r="AD361" s="222"/>
      <c r="AE361" s="222"/>
      <c r="AF361" s="222"/>
      <c r="AG361" s="222"/>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c r="BL361" s="630">
        <f t="shared" si="1"/>
        <v>0</v>
      </c>
      <c r="BM361" s="222"/>
      <c r="BN361" s="222"/>
      <c r="BO361" s="222"/>
      <c r="BP361" s="222"/>
      <c r="BQ361" s="222"/>
      <c r="BR361" s="631" t="s">
        <v>16</v>
      </c>
      <c r="BS361" s="222"/>
      <c r="BT361" s="639">
        <v>1980000.0</v>
      </c>
      <c r="BU361" s="222"/>
      <c r="BV361" s="632">
        <f t="shared" si="2"/>
        <v>1980000</v>
      </c>
      <c r="BW361" s="633">
        <v>0.0</v>
      </c>
      <c r="BX361" s="633">
        <f t="shared" si="3"/>
        <v>165000</v>
      </c>
      <c r="BY361" s="632">
        <f t="shared" si="4"/>
        <v>1815000</v>
      </c>
      <c r="BZ361" s="633">
        <v>0.0</v>
      </c>
      <c r="CA361" s="633">
        <f t="shared" si="5"/>
        <v>165000</v>
      </c>
      <c r="CB361" s="632">
        <f t="shared" si="6"/>
        <v>1650000</v>
      </c>
      <c r="CC361" s="633">
        <v>0.0</v>
      </c>
      <c r="CD361" s="633">
        <f t="shared" si="7"/>
        <v>165000</v>
      </c>
      <c r="CE361" s="632">
        <f t="shared" si="8"/>
        <v>1485000</v>
      </c>
      <c r="CF361" s="633">
        <v>0.0</v>
      </c>
      <c r="CG361" s="633">
        <f t="shared" si="9"/>
        <v>165000</v>
      </c>
      <c r="CH361" s="632">
        <f t="shared" si="10"/>
        <v>1320000</v>
      </c>
      <c r="CI361" s="633">
        <v>0.0</v>
      </c>
      <c r="CJ361" s="633">
        <f t="shared" si="11"/>
        <v>165000</v>
      </c>
      <c r="CK361" s="632">
        <f t="shared" si="12"/>
        <v>1155000</v>
      </c>
      <c r="CL361" s="633">
        <v>0.0</v>
      </c>
      <c r="CM361" s="633">
        <f t="shared" si="13"/>
        <v>165000</v>
      </c>
      <c r="CN361" s="632">
        <f t="shared" si="14"/>
        <v>990000</v>
      </c>
      <c r="CO361" s="633">
        <v>0.0</v>
      </c>
      <c r="CP361" s="633">
        <f t="shared" si="15"/>
        <v>165000</v>
      </c>
      <c r="CQ361" s="632">
        <f t="shared" si="16"/>
        <v>825000</v>
      </c>
      <c r="CR361" s="633">
        <v>0.0</v>
      </c>
      <c r="CS361" s="633">
        <f t="shared" si="17"/>
        <v>165000</v>
      </c>
      <c r="CT361" s="632">
        <f t="shared" si="18"/>
        <v>660000</v>
      </c>
      <c r="CU361" s="633">
        <v>0.0</v>
      </c>
      <c r="CV361" s="633">
        <f t="shared" si="19"/>
        <v>165000</v>
      </c>
      <c r="CW361" s="632">
        <f t="shared" si="20"/>
        <v>495000</v>
      </c>
      <c r="CX361" s="633">
        <v>0.0</v>
      </c>
      <c r="CY361" s="633">
        <f t="shared" si="21"/>
        <v>165000</v>
      </c>
      <c r="CZ361" s="632">
        <f t="shared" si="22"/>
        <v>330000</v>
      </c>
      <c r="DA361" s="633">
        <v>0.0</v>
      </c>
      <c r="DB361" s="633">
        <f t="shared" si="23"/>
        <v>165000</v>
      </c>
      <c r="DC361" s="632">
        <f t="shared" si="24"/>
        <v>165000</v>
      </c>
      <c r="DD361" s="633">
        <v>0.0</v>
      </c>
      <c r="DE361" s="632">
        <f t="shared" si="25"/>
        <v>165000</v>
      </c>
      <c r="DF361" s="632">
        <f t="shared" si="26"/>
        <v>0</v>
      </c>
    </row>
    <row r="362" hidden="1">
      <c r="A362" s="643">
        <v>6851536.0</v>
      </c>
      <c r="B362" s="635" t="s">
        <v>30350</v>
      </c>
      <c r="C362" s="636" t="s">
        <v>399</v>
      </c>
      <c r="D362" s="637">
        <v>45771.7925</v>
      </c>
      <c r="E362" s="637">
        <v>45771.79460648148</v>
      </c>
      <c r="F362" s="637">
        <v>45771.795127314814</v>
      </c>
      <c r="G362" s="636"/>
      <c r="H362" s="636" t="s">
        <v>1210</v>
      </c>
      <c r="I362" s="636" t="s">
        <v>30351</v>
      </c>
      <c r="J362" s="636">
        <v>36.0</v>
      </c>
      <c r="K362" s="639">
        <v>798000.0</v>
      </c>
      <c r="L362" s="636" t="s">
        <v>28188</v>
      </c>
      <c r="M362" s="640" t="s">
        <v>30352</v>
      </c>
      <c r="N362" s="636" t="s">
        <v>30353</v>
      </c>
      <c r="O362" s="636" t="s">
        <v>30354</v>
      </c>
      <c r="P362" s="636" t="s">
        <v>30355</v>
      </c>
      <c r="Q362" s="636" t="s">
        <v>30356</v>
      </c>
      <c r="R362" s="222"/>
      <c r="S362" s="309"/>
      <c r="T362" s="222"/>
      <c r="U362" s="222"/>
      <c r="V362" s="222"/>
      <c r="W362" s="629"/>
      <c r="X362" s="309"/>
      <c r="Y362" s="222"/>
      <c r="Z362" s="222"/>
      <c r="AA362" s="222"/>
      <c r="AB362" s="222"/>
      <c r="AC362" s="309"/>
      <c r="AD362" s="222"/>
      <c r="AE362" s="222"/>
      <c r="AF362" s="222"/>
      <c r="AG362" s="222"/>
      <c r="AH362" s="222"/>
      <c r="AI362" s="222"/>
      <c r="AJ362" s="222"/>
      <c r="AK362" s="222"/>
      <c r="AL362" s="222"/>
      <c r="AM362" s="222"/>
      <c r="AN362" s="222"/>
      <c r="AO362" s="222"/>
      <c r="AP362" s="222"/>
      <c r="AQ362" s="222"/>
      <c r="AR362" s="222"/>
      <c r="AS362" s="222"/>
      <c r="AT362" s="222"/>
      <c r="AU362" s="222"/>
      <c r="AV362" s="222"/>
      <c r="AW362" s="222"/>
      <c r="AX362" s="222"/>
      <c r="AY362" s="222"/>
      <c r="AZ362" s="222"/>
      <c r="BA362" s="222"/>
      <c r="BB362" s="222"/>
      <c r="BC362" s="222"/>
      <c r="BD362" s="222"/>
      <c r="BE362" s="222"/>
      <c r="BF362" s="222"/>
      <c r="BG362" s="222"/>
      <c r="BH362" s="222"/>
      <c r="BI362" s="222"/>
      <c r="BJ362" s="222"/>
      <c r="BK362" s="222"/>
      <c r="BL362" s="630">
        <f t="shared" si="1"/>
        <v>0</v>
      </c>
      <c r="BM362" s="222"/>
      <c r="BN362" s="222"/>
      <c r="BO362" s="631" t="s">
        <v>102</v>
      </c>
      <c r="BP362" s="631" t="s">
        <v>28148</v>
      </c>
      <c r="BQ362" s="222"/>
      <c r="BR362" s="222"/>
      <c r="BS362" s="222"/>
      <c r="BT362" s="639">
        <v>798000.0</v>
      </c>
      <c r="BU362" s="222"/>
      <c r="BV362" s="632">
        <f t="shared" si="2"/>
        <v>798000</v>
      </c>
      <c r="BW362" s="632">
        <f>BV362</f>
        <v>798000</v>
      </c>
      <c r="BX362" s="633">
        <f t="shared" si="3"/>
        <v>0</v>
      </c>
      <c r="BY362" s="632">
        <f t="shared" si="4"/>
        <v>0</v>
      </c>
      <c r="BZ362" s="633">
        <v>0.0</v>
      </c>
      <c r="CA362" s="633">
        <f t="shared" si="5"/>
        <v>0</v>
      </c>
      <c r="CB362" s="632">
        <f t="shared" si="6"/>
        <v>0</v>
      </c>
      <c r="CC362" s="633">
        <v>0.0</v>
      </c>
      <c r="CD362" s="633">
        <f t="shared" si="7"/>
        <v>0</v>
      </c>
      <c r="CE362" s="632">
        <f t="shared" si="8"/>
        <v>0</v>
      </c>
      <c r="CF362" s="633">
        <v>0.0</v>
      </c>
      <c r="CG362" s="633">
        <f t="shared" si="9"/>
        <v>0</v>
      </c>
      <c r="CH362" s="632">
        <f t="shared" si="10"/>
        <v>0</v>
      </c>
      <c r="CI362" s="633">
        <v>0.0</v>
      </c>
      <c r="CJ362" s="633">
        <f t="shared" si="11"/>
        <v>0</v>
      </c>
      <c r="CK362" s="632">
        <f t="shared" si="12"/>
        <v>0</v>
      </c>
      <c r="CL362" s="633">
        <v>0.0</v>
      </c>
      <c r="CM362" s="633">
        <f t="shared" si="13"/>
        <v>0</v>
      </c>
      <c r="CN362" s="632">
        <f t="shared" si="14"/>
        <v>0</v>
      </c>
      <c r="CO362" s="633">
        <v>0.0</v>
      </c>
      <c r="CP362" s="633">
        <f t="shared" si="15"/>
        <v>0</v>
      </c>
      <c r="CQ362" s="632">
        <f t="shared" si="16"/>
        <v>0</v>
      </c>
      <c r="CR362" s="633">
        <v>0.0</v>
      </c>
      <c r="CS362" s="633">
        <f t="shared" si="17"/>
        <v>0</v>
      </c>
      <c r="CT362" s="632">
        <f t="shared" si="18"/>
        <v>0</v>
      </c>
      <c r="CU362" s="633">
        <v>0.0</v>
      </c>
      <c r="CV362" s="633">
        <f t="shared" si="19"/>
        <v>0</v>
      </c>
      <c r="CW362" s="632">
        <f t="shared" si="20"/>
        <v>0</v>
      </c>
      <c r="CX362" s="633">
        <v>0.0</v>
      </c>
      <c r="CY362" s="633">
        <f t="shared" si="21"/>
        <v>0</v>
      </c>
      <c r="CZ362" s="632">
        <f t="shared" si="22"/>
        <v>0</v>
      </c>
      <c r="DA362" s="633">
        <v>0.0</v>
      </c>
      <c r="DB362" s="633">
        <f t="shared" si="23"/>
        <v>0</v>
      </c>
      <c r="DC362" s="632">
        <f t="shared" si="24"/>
        <v>0</v>
      </c>
      <c r="DD362" s="633">
        <v>0.0</v>
      </c>
      <c r="DE362" s="632">
        <f t="shared" si="25"/>
        <v>0</v>
      </c>
      <c r="DF362" s="632">
        <f t="shared" si="26"/>
        <v>0</v>
      </c>
    </row>
    <row r="363" hidden="1">
      <c r="A363" s="643">
        <v>6852155.0</v>
      </c>
      <c r="B363" s="635" t="s">
        <v>30357</v>
      </c>
      <c r="C363" s="636" t="s">
        <v>399</v>
      </c>
      <c r="D363" s="637">
        <v>45771.885092592594</v>
      </c>
      <c r="E363" s="637">
        <v>45771.88574074074</v>
      </c>
      <c r="F363" s="637">
        <v>45771.886469907404</v>
      </c>
      <c r="G363" s="636"/>
      <c r="H363" s="636" t="s">
        <v>1118</v>
      </c>
      <c r="I363" s="636" t="s">
        <v>30358</v>
      </c>
      <c r="J363" s="636">
        <v>36.0</v>
      </c>
      <c r="K363" s="639">
        <v>798000.0</v>
      </c>
      <c r="L363" s="636" t="s">
        <v>28188</v>
      </c>
      <c r="M363" s="640" t="s">
        <v>30359</v>
      </c>
      <c r="N363" s="636" t="s">
        <v>30360</v>
      </c>
      <c r="O363" s="636" t="s">
        <v>30361</v>
      </c>
      <c r="P363" s="636" t="s">
        <v>30362</v>
      </c>
      <c r="Q363" s="636" t="s">
        <v>30363</v>
      </c>
      <c r="R363" s="222"/>
      <c r="S363" s="645">
        <v>45775.0</v>
      </c>
      <c r="T363" s="631" t="s">
        <v>28886</v>
      </c>
      <c r="U363" s="633">
        <v>798000.0</v>
      </c>
      <c r="V363" s="222"/>
      <c r="W363" s="629"/>
      <c r="X363" s="222"/>
      <c r="Y363" s="222"/>
      <c r="Z363" s="222"/>
      <c r="AA363" s="222"/>
      <c r="AB363" s="222"/>
      <c r="AC363" s="222"/>
      <c r="AD363" s="222"/>
      <c r="AE363" s="222"/>
      <c r="AF363" s="222"/>
      <c r="AG363" s="222"/>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c r="BL363" s="630">
        <f t="shared" si="1"/>
        <v>798000</v>
      </c>
      <c r="BM363" s="222"/>
      <c r="BN363" s="222"/>
      <c r="BO363" s="222"/>
      <c r="BP363" s="222"/>
      <c r="BQ363" s="222"/>
      <c r="BR363" s="222"/>
      <c r="BS363" s="222"/>
      <c r="BT363" s="639">
        <v>798000.0</v>
      </c>
      <c r="BU363" s="222"/>
      <c r="BV363" s="632">
        <f t="shared" si="2"/>
        <v>798000</v>
      </c>
      <c r="BW363" s="633">
        <v>0.0</v>
      </c>
      <c r="BX363" s="633">
        <f t="shared" si="3"/>
        <v>66500</v>
      </c>
      <c r="BY363" s="632">
        <f t="shared" si="4"/>
        <v>731500</v>
      </c>
      <c r="BZ363" s="633">
        <v>0.0</v>
      </c>
      <c r="CA363" s="633">
        <f t="shared" si="5"/>
        <v>66500</v>
      </c>
      <c r="CB363" s="632">
        <f t="shared" si="6"/>
        <v>665000</v>
      </c>
      <c r="CC363" s="633">
        <v>0.0</v>
      </c>
      <c r="CD363" s="633">
        <f t="shared" si="7"/>
        <v>66500</v>
      </c>
      <c r="CE363" s="632">
        <f t="shared" si="8"/>
        <v>598500</v>
      </c>
      <c r="CF363" s="633">
        <v>0.0</v>
      </c>
      <c r="CG363" s="633">
        <f t="shared" si="9"/>
        <v>66500</v>
      </c>
      <c r="CH363" s="632">
        <f t="shared" si="10"/>
        <v>532000</v>
      </c>
      <c r="CI363" s="633">
        <v>0.0</v>
      </c>
      <c r="CJ363" s="633">
        <f t="shared" si="11"/>
        <v>66500</v>
      </c>
      <c r="CK363" s="632">
        <f t="shared" si="12"/>
        <v>465500</v>
      </c>
      <c r="CL363" s="633">
        <v>0.0</v>
      </c>
      <c r="CM363" s="633">
        <f t="shared" si="13"/>
        <v>66500</v>
      </c>
      <c r="CN363" s="632">
        <f t="shared" si="14"/>
        <v>399000</v>
      </c>
      <c r="CO363" s="633">
        <v>0.0</v>
      </c>
      <c r="CP363" s="633">
        <f t="shared" si="15"/>
        <v>66500</v>
      </c>
      <c r="CQ363" s="632">
        <f t="shared" si="16"/>
        <v>332500</v>
      </c>
      <c r="CR363" s="633">
        <v>0.0</v>
      </c>
      <c r="CS363" s="633">
        <f t="shared" si="17"/>
        <v>66500</v>
      </c>
      <c r="CT363" s="632">
        <f t="shared" si="18"/>
        <v>266000</v>
      </c>
      <c r="CU363" s="633">
        <v>0.0</v>
      </c>
      <c r="CV363" s="633">
        <f t="shared" si="19"/>
        <v>66500</v>
      </c>
      <c r="CW363" s="632">
        <f t="shared" si="20"/>
        <v>199500</v>
      </c>
      <c r="CX363" s="633">
        <v>0.0</v>
      </c>
      <c r="CY363" s="633">
        <f t="shared" si="21"/>
        <v>66500</v>
      </c>
      <c r="CZ363" s="632">
        <f t="shared" si="22"/>
        <v>133000</v>
      </c>
      <c r="DA363" s="633">
        <v>0.0</v>
      </c>
      <c r="DB363" s="633">
        <f t="shared" si="23"/>
        <v>66500</v>
      </c>
      <c r="DC363" s="632">
        <f t="shared" si="24"/>
        <v>66500</v>
      </c>
      <c r="DD363" s="633">
        <v>0.0</v>
      </c>
      <c r="DE363" s="632">
        <f t="shared" si="25"/>
        <v>66500</v>
      </c>
      <c r="DF363" s="632">
        <f t="shared" si="26"/>
        <v>0</v>
      </c>
    </row>
    <row r="364" hidden="1">
      <c r="A364" s="643">
        <v>6852206.0</v>
      </c>
      <c r="B364" s="635" t="s">
        <v>30364</v>
      </c>
      <c r="C364" s="636" t="s">
        <v>399</v>
      </c>
      <c r="D364" s="637">
        <v>45771.901550925926</v>
      </c>
      <c r="E364" s="637">
        <v>45771.90241898148</v>
      </c>
      <c r="F364" s="637">
        <v>45771.902708333335</v>
      </c>
      <c r="G364" s="636"/>
      <c r="H364" s="636" t="s">
        <v>424</v>
      </c>
      <c r="I364" s="636" t="s">
        <v>30365</v>
      </c>
      <c r="J364" s="636">
        <v>36.0</v>
      </c>
      <c r="K364" s="639">
        <v>798000.0</v>
      </c>
      <c r="L364" s="636" t="s">
        <v>28188</v>
      </c>
      <c r="M364" s="640" t="s">
        <v>30366</v>
      </c>
      <c r="N364" s="636" t="s">
        <v>28319</v>
      </c>
      <c r="O364" s="636" t="s">
        <v>30367</v>
      </c>
      <c r="P364" s="636" t="s">
        <v>30368</v>
      </c>
      <c r="Q364" s="636" t="s">
        <v>30369</v>
      </c>
      <c r="R364" s="222"/>
      <c r="S364" s="222"/>
      <c r="T364" s="222"/>
      <c r="U364" s="628"/>
      <c r="V364" s="222"/>
      <c r="W364" s="629"/>
      <c r="X364" s="222"/>
      <c r="Y364" s="222"/>
      <c r="Z364" s="222"/>
      <c r="AA364" s="222"/>
      <c r="AB364" s="222"/>
      <c r="AC364" s="222"/>
      <c r="AD364" s="222"/>
      <c r="AE364" s="222"/>
      <c r="AF364" s="222"/>
      <c r="AG364" s="222"/>
      <c r="AH364" s="222"/>
      <c r="AI364" s="222"/>
      <c r="AJ364" s="222"/>
      <c r="AK364" s="222"/>
      <c r="AL364" s="222"/>
      <c r="AM364" s="222"/>
      <c r="AN364" s="222"/>
      <c r="AO364" s="222"/>
      <c r="AP364" s="222"/>
      <c r="AQ364" s="222"/>
      <c r="AR364" s="222"/>
      <c r="AS364" s="222"/>
      <c r="AT364" s="222"/>
      <c r="AU364" s="222"/>
      <c r="AV364" s="222"/>
      <c r="AW364" s="222"/>
      <c r="AX364" s="222"/>
      <c r="AY364" s="222"/>
      <c r="AZ364" s="222"/>
      <c r="BA364" s="222"/>
      <c r="BB364" s="222"/>
      <c r="BC364" s="222"/>
      <c r="BD364" s="222"/>
      <c r="BE364" s="222"/>
      <c r="BF364" s="222"/>
      <c r="BG364" s="222"/>
      <c r="BH364" s="222"/>
      <c r="BI364" s="222"/>
      <c r="BJ364" s="222"/>
      <c r="BK364" s="222"/>
      <c r="BL364" s="630">
        <f t="shared" si="1"/>
        <v>0</v>
      </c>
      <c r="BM364" s="222"/>
      <c r="BN364" s="222"/>
      <c r="BO364" s="222"/>
      <c r="BP364" s="222"/>
      <c r="BQ364" s="222"/>
      <c r="BR364" s="631" t="s">
        <v>16</v>
      </c>
      <c r="BS364" s="222"/>
      <c r="BT364" s="639">
        <v>798000.0</v>
      </c>
      <c r="BU364" s="222"/>
      <c r="BV364" s="632">
        <f t="shared" si="2"/>
        <v>798000</v>
      </c>
      <c r="BW364" s="633">
        <v>0.0</v>
      </c>
      <c r="BX364" s="633">
        <f t="shared" si="3"/>
        <v>66500</v>
      </c>
      <c r="BY364" s="632">
        <f t="shared" si="4"/>
        <v>731500</v>
      </c>
      <c r="BZ364" s="633">
        <v>0.0</v>
      </c>
      <c r="CA364" s="633">
        <f t="shared" si="5"/>
        <v>66500</v>
      </c>
      <c r="CB364" s="632">
        <f t="shared" si="6"/>
        <v>665000</v>
      </c>
      <c r="CC364" s="633">
        <v>0.0</v>
      </c>
      <c r="CD364" s="633">
        <f t="shared" si="7"/>
        <v>66500</v>
      </c>
      <c r="CE364" s="632">
        <f t="shared" si="8"/>
        <v>598500</v>
      </c>
      <c r="CF364" s="633">
        <v>0.0</v>
      </c>
      <c r="CG364" s="633">
        <f t="shared" si="9"/>
        <v>66500</v>
      </c>
      <c r="CH364" s="632">
        <f t="shared" si="10"/>
        <v>532000</v>
      </c>
      <c r="CI364" s="633">
        <v>0.0</v>
      </c>
      <c r="CJ364" s="633">
        <f t="shared" si="11"/>
        <v>66500</v>
      </c>
      <c r="CK364" s="632">
        <f t="shared" si="12"/>
        <v>465500</v>
      </c>
      <c r="CL364" s="633">
        <v>0.0</v>
      </c>
      <c r="CM364" s="633">
        <f t="shared" si="13"/>
        <v>66500</v>
      </c>
      <c r="CN364" s="632">
        <f t="shared" si="14"/>
        <v>399000</v>
      </c>
      <c r="CO364" s="633">
        <v>0.0</v>
      </c>
      <c r="CP364" s="633">
        <f t="shared" si="15"/>
        <v>66500</v>
      </c>
      <c r="CQ364" s="632">
        <f t="shared" si="16"/>
        <v>332500</v>
      </c>
      <c r="CR364" s="633">
        <v>0.0</v>
      </c>
      <c r="CS364" s="633">
        <f t="shared" si="17"/>
        <v>66500</v>
      </c>
      <c r="CT364" s="632">
        <f t="shared" si="18"/>
        <v>266000</v>
      </c>
      <c r="CU364" s="633">
        <v>0.0</v>
      </c>
      <c r="CV364" s="633">
        <f t="shared" si="19"/>
        <v>66500</v>
      </c>
      <c r="CW364" s="632">
        <f t="shared" si="20"/>
        <v>199500</v>
      </c>
      <c r="CX364" s="633">
        <v>0.0</v>
      </c>
      <c r="CY364" s="633">
        <f t="shared" si="21"/>
        <v>66500</v>
      </c>
      <c r="CZ364" s="632">
        <f t="shared" si="22"/>
        <v>133000</v>
      </c>
      <c r="DA364" s="633">
        <v>0.0</v>
      </c>
      <c r="DB364" s="633">
        <f t="shared" si="23"/>
        <v>66500</v>
      </c>
      <c r="DC364" s="632">
        <f t="shared" si="24"/>
        <v>66500</v>
      </c>
      <c r="DD364" s="633">
        <v>0.0</v>
      </c>
      <c r="DE364" s="632">
        <f t="shared" si="25"/>
        <v>66500</v>
      </c>
      <c r="DF364" s="632">
        <f t="shared" si="26"/>
        <v>0</v>
      </c>
    </row>
    <row r="365" hidden="1">
      <c r="A365" s="643">
        <v>6852328.0</v>
      </c>
      <c r="B365" s="635" t="s">
        <v>30370</v>
      </c>
      <c r="C365" s="636" t="s">
        <v>399</v>
      </c>
      <c r="D365" s="637">
        <v>45771.953680555554</v>
      </c>
      <c r="E365" s="637">
        <v>45771.95445601852</v>
      </c>
      <c r="F365" s="637">
        <v>45771.97190972222</v>
      </c>
      <c r="G365" s="636"/>
      <c r="H365" s="636" t="s">
        <v>973</v>
      </c>
      <c r="I365" s="636" t="s">
        <v>30371</v>
      </c>
      <c r="J365" s="636">
        <v>36.0</v>
      </c>
      <c r="K365" s="639">
        <v>798000.0</v>
      </c>
      <c r="L365" s="636" t="s">
        <v>28188</v>
      </c>
      <c r="M365" s="640" t="s">
        <v>30372</v>
      </c>
      <c r="N365" s="636" t="s">
        <v>30373</v>
      </c>
      <c r="O365" s="636" t="s">
        <v>30374</v>
      </c>
      <c r="P365" s="636" t="s">
        <v>30375</v>
      </c>
      <c r="Q365" s="636" t="s">
        <v>30376</v>
      </c>
      <c r="R365" s="222"/>
      <c r="S365" s="645">
        <v>45776.0</v>
      </c>
      <c r="T365" s="631" t="s">
        <v>28886</v>
      </c>
      <c r="U365" s="633">
        <v>798000.0</v>
      </c>
      <c r="V365" s="222"/>
      <c r="W365" s="629"/>
      <c r="X365" s="222"/>
      <c r="Y365" s="222"/>
      <c r="Z365" s="222"/>
      <c r="AA365" s="222"/>
      <c r="AB365" s="222"/>
      <c r="AC365" s="222"/>
      <c r="AD365" s="222"/>
      <c r="AE365" s="222"/>
      <c r="AF365" s="222"/>
      <c r="AG365" s="222"/>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c r="BL365" s="630">
        <f t="shared" si="1"/>
        <v>798000</v>
      </c>
      <c r="BM365" s="222"/>
      <c r="BN365" s="222"/>
      <c r="BO365" s="222"/>
      <c r="BP365" s="222"/>
      <c r="BQ365" s="222"/>
      <c r="BR365" s="222"/>
      <c r="BS365" s="222"/>
      <c r="BT365" s="639">
        <v>798000.0</v>
      </c>
      <c r="BU365" s="222"/>
      <c r="BV365" s="632">
        <f t="shared" si="2"/>
        <v>798000</v>
      </c>
      <c r="BW365" s="633">
        <v>0.0</v>
      </c>
      <c r="BX365" s="633">
        <f t="shared" si="3"/>
        <v>66500</v>
      </c>
      <c r="BY365" s="632">
        <f t="shared" si="4"/>
        <v>731500</v>
      </c>
      <c r="BZ365" s="633">
        <v>0.0</v>
      </c>
      <c r="CA365" s="633">
        <f t="shared" si="5"/>
        <v>66500</v>
      </c>
      <c r="CB365" s="632">
        <f t="shared" si="6"/>
        <v>665000</v>
      </c>
      <c r="CC365" s="633">
        <v>0.0</v>
      </c>
      <c r="CD365" s="633">
        <f t="shared" si="7"/>
        <v>66500</v>
      </c>
      <c r="CE365" s="632">
        <f t="shared" si="8"/>
        <v>598500</v>
      </c>
      <c r="CF365" s="633">
        <v>0.0</v>
      </c>
      <c r="CG365" s="633">
        <f t="shared" si="9"/>
        <v>66500</v>
      </c>
      <c r="CH365" s="632">
        <f t="shared" si="10"/>
        <v>532000</v>
      </c>
      <c r="CI365" s="633">
        <v>0.0</v>
      </c>
      <c r="CJ365" s="633">
        <f t="shared" si="11"/>
        <v>66500</v>
      </c>
      <c r="CK365" s="632">
        <f t="shared" si="12"/>
        <v>465500</v>
      </c>
      <c r="CL365" s="633">
        <v>0.0</v>
      </c>
      <c r="CM365" s="633">
        <f t="shared" si="13"/>
        <v>66500</v>
      </c>
      <c r="CN365" s="632">
        <f t="shared" si="14"/>
        <v>399000</v>
      </c>
      <c r="CO365" s="633">
        <v>0.0</v>
      </c>
      <c r="CP365" s="633">
        <f t="shared" si="15"/>
        <v>66500</v>
      </c>
      <c r="CQ365" s="632">
        <f t="shared" si="16"/>
        <v>332500</v>
      </c>
      <c r="CR365" s="633">
        <v>0.0</v>
      </c>
      <c r="CS365" s="633">
        <f t="shared" si="17"/>
        <v>66500</v>
      </c>
      <c r="CT365" s="632">
        <f t="shared" si="18"/>
        <v>266000</v>
      </c>
      <c r="CU365" s="633">
        <v>0.0</v>
      </c>
      <c r="CV365" s="633">
        <f t="shared" si="19"/>
        <v>66500</v>
      </c>
      <c r="CW365" s="632">
        <f t="shared" si="20"/>
        <v>199500</v>
      </c>
      <c r="CX365" s="633">
        <v>0.0</v>
      </c>
      <c r="CY365" s="633">
        <f t="shared" si="21"/>
        <v>66500</v>
      </c>
      <c r="CZ365" s="632">
        <f t="shared" si="22"/>
        <v>133000</v>
      </c>
      <c r="DA365" s="633">
        <v>0.0</v>
      </c>
      <c r="DB365" s="633">
        <f t="shared" si="23"/>
        <v>66500</v>
      </c>
      <c r="DC365" s="632">
        <f t="shared" si="24"/>
        <v>66500</v>
      </c>
      <c r="DD365" s="633">
        <v>0.0</v>
      </c>
      <c r="DE365" s="632">
        <f t="shared" si="25"/>
        <v>66500</v>
      </c>
      <c r="DF365" s="632">
        <f t="shared" si="26"/>
        <v>0</v>
      </c>
    </row>
    <row r="366" hidden="1">
      <c r="A366" s="643">
        <v>6852385.0</v>
      </c>
      <c r="B366" s="635" t="s">
        <v>30377</v>
      </c>
      <c r="C366" s="636" t="s">
        <v>399</v>
      </c>
      <c r="D366" s="637">
        <v>45772.01546296296</v>
      </c>
      <c r="E366" s="637">
        <v>45772.016921296294</v>
      </c>
      <c r="F366" s="637">
        <v>45772.01721064815</v>
      </c>
      <c r="G366" s="636"/>
      <c r="H366" s="636" t="s">
        <v>1266</v>
      </c>
      <c r="I366" s="636" t="s">
        <v>30378</v>
      </c>
      <c r="J366" s="636">
        <v>36.0</v>
      </c>
      <c r="K366" s="639">
        <v>798000.0</v>
      </c>
      <c r="L366" s="636" t="s">
        <v>28188</v>
      </c>
      <c r="M366" s="640" t="s">
        <v>30379</v>
      </c>
      <c r="N366" s="636" t="s">
        <v>30380</v>
      </c>
      <c r="O366" s="636" t="s">
        <v>30381</v>
      </c>
      <c r="P366" s="636" t="s">
        <v>30382</v>
      </c>
      <c r="Q366" s="636" t="s">
        <v>30383</v>
      </c>
      <c r="R366" s="222"/>
      <c r="S366" s="309"/>
      <c r="T366" s="222"/>
      <c r="U366" s="222"/>
      <c r="V366" s="222"/>
      <c r="W366" s="629"/>
      <c r="X366" s="222"/>
      <c r="Y366" s="222"/>
      <c r="Z366" s="222"/>
      <c r="AA366" s="222"/>
      <c r="AB366" s="222"/>
      <c r="AC366" s="222"/>
      <c r="AD366" s="222"/>
      <c r="AE366" s="222"/>
      <c r="AF366" s="222"/>
      <c r="AG366" s="222"/>
      <c r="AH366" s="222"/>
      <c r="AI366" s="222"/>
      <c r="AJ366" s="222"/>
      <c r="AK366" s="222"/>
      <c r="AL366" s="222"/>
      <c r="AM366" s="222"/>
      <c r="AN366" s="222"/>
      <c r="AO366" s="222"/>
      <c r="AP366" s="222"/>
      <c r="AQ366" s="222"/>
      <c r="AR366" s="222"/>
      <c r="AS366" s="222"/>
      <c r="AT366" s="222"/>
      <c r="AU366" s="222"/>
      <c r="AV366" s="222"/>
      <c r="AW366" s="222"/>
      <c r="AX366" s="222"/>
      <c r="AY366" s="222"/>
      <c r="AZ366" s="222"/>
      <c r="BA366" s="222"/>
      <c r="BB366" s="222"/>
      <c r="BC366" s="222"/>
      <c r="BD366" s="222"/>
      <c r="BE366" s="222"/>
      <c r="BF366" s="222"/>
      <c r="BG366" s="222"/>
      <c r="BH366" s="222"/>
      <c r="BI366" s="222"/>
      <c r="BJ366" s="222"/>
      <c r="BK366" s="222"/>
      <c r="BL366" s="630">
        <f t="shared" si="1"/>
        <v>0</v>
      </c>
      <c r="BM366" s="222"/>
      <c r="BN366" s="222"/>
      <c r="BO366" s="222"/>
      <c r="BP366" s="222"/>
      <c r="BQ366" s="222"/>
      <c r="BR366" s="222"/>
      <c r="BS366" s="222"/>
      <c r="BT366" s="639">
        <v>798000.0</v>
      </c>
      <c r="BU366" s="222"/>
      <c r="BV366" s="632">
        <f t="shared" si="2"/>
        <v>798000</v>
      </c>
      <c r="BW366" s="633">
        <v>0.0</v>
      </c>
      <c r="BX366" s="633">
        <f t="shared" si="3"/>
        <v>66500</v>
      </c>
      <c r="BY366" s="632">
        <f t="shared" si="4"/>
        <v>731500</v>
      </c>
      <c r="BZ366" s="633">
        <v>0.0</v>
      </c>
      <c r="CA366" s="633">
        <f t="shared" si="5"/>
        <v>66500</v>
      </c>
      <c r="CB366" s="632">
        <f t="shared" si="6"/>
        <v>665000</v>
      </c>
      <c r="CC366" s="633">
        <v>0.0</v>
      </c>
      <c r="CD366" s="633">
        <f t="shared" si="7"/>
        <v>66500</v>
      </c>
      <c r="CE366" s="632">
        <f t="shared" si="8"/>
        <v>598500</v>
      </c>
      <c r="CF366" s="633">
        <v>0.0</v>
      </c>
      <c r="CG366" s="633">
        <f t="shared" si="9"/>
        <v>66500</v>
      </c>
      <c r="CH366" s="632">
        <f t="shared" si="10"/>
        <v>532000</v>
      </c>
      <c r="CI366" s="633">
        <v>0.0</v>
      </c>
      <c r="CJ366" s="633">
        <f t="shared" si="11"/>
        <v>66500</v>
      </c>
      <c r="CK366" s="632">
        <f t="shared" si="12"/>
        <v>465500</v>
      </c>
      <c r="CL366" s="633">
        <v>0.0</v>
      </c>
      <c r="CM366" s="633">
        <f t="shared" si="13"/>
        <v>66500</v>
      </c>
      <c r="CN366" s="632">
        <f t="shared" si="14"/>
        <v>399000</v>
      </c>
      <c r="CO366" s="633">
        <v>0.0</v>
      </c>
      <c r="CP366" s="633">
        <f t="shared" si="15"/>
        <v>66500</v>
      </c>
      <c r="CQ366" s="632">
        <f t="shared" si="16"/>
        <v>332500</v>
      </c>
      <c r="CR366" s="633">
        <v>0.0</v>
      </c>
      <c r="CS366" s="633">
        <f t="shared" si="17"/>
        <v>66500</v>
      </c>
      <c r="CT366" s="632">
        <f t="shared" si="18"/>
        <v>266000</v>
      </c>
      <c r="CU366" s="633">
        <v>0.0</v>
      </c>
      <c r="CV366" s="633">
        <f t="shared" si="19"/>
        <v>66500</v>
      </c>
      <c r="CW366" s="632">
        <f t="shared" si="20"/>
        <v>199500</v>
      </c>
      <c r="CX366" s="633">
        <v>0.0</v>
      </c>
      <c r="CY366" s="633">
        <f t="shared" si="21"/>
        <v>66500</v>
      </c>
      <c r="CZ366" s="632">
        <f t="shared" si="22"/>
        <v>133000</v>
      </c>
      <c r="DA366" s="633">
        <v>0.0</v>
      </c>
      <c r="DB366" s="633">
        <f t="shared" si="23"/>
        <v>66500</v>
      </c>
      <c r="DC366" s="632">
        <f t="shared" si="24"/>
        <v>66500</v>
      </c>
      <c r="DD366" s="633">
        <v>0.0</v>
      </c>
      <c r="DE366" s="632">
        <f t="shared" si="25"/>
        <v>66500</v>
      </c>
      <c r="DF366" s="632">
        <f t="shared" si="26"/>
        <v>0</v>
      </c>
    </row>
    <row r="367" hidden="1">
      <c r="A367" s="643">
        <v>6852392.0</v>
      </c>
      <c r="B367" s="635" t="s">
        <v>30384</v>
      </c>
      <c r="C367" s="636" t="s">
        <v>399</v>
      </c>
      <c r="D367" s="637">
        <v>45772.04866898148</v>
      </c>
      <c r="E367" s="637">
        <v>45772.05002314815</v>
      </c>
      <c r="F367" s="637">
        <v>45772.05079861111</v>
      </c>
      <c r="G367" s="636"/>
      <c r="H367" s="636" t="s">
        <v>29652</v>
      </c>
      <c r="I367" s="636" t="s">
        <v>30385</v>
      </c>
      <c r="J367" s="636">
        <v>36.0</v>
      </c>
      <c r="K367" s="639">
        <v>798000.0</v>
      </c>
      <c r="L367" s="636" t="s">
        <v>28188</v>
      </c>
      <c r="M367" s="640" t="s">
        <v>30386</v>
      </c>
      <c r="N367" s="636" t="s">
        <v>26068</v>
      </c>
      <c r="O367" s="636" t="s">
        <v>30387</v>
      </c>
      <c r="P367" s="636" t="s">
        <v>30388</v>
      </c>
      <c r="Q367" s="636" t="s">
        <v>30389</v>
      </c>
      <c r="R367" s="222"/>
      <c r="S367" s="631" t="s">
        <v>30390</v>
      </c>
      <c r="T367" s="631" t="s">
        <v>28354</v>
      </c>
      <c r="U367" s="633">
        <v>10000.0</v>
      </c>
      <c r="V367" s="633">
        <v>9700.0</v>
      </c>
      <c r="W367" s="629"/>
      <c r="X367" s="222"/>
      <c r="Y367" s="222"/>
      <c r="Z367" s="222"/>
      <c r="AA367" s="222"/>
      <c r="AB367" s="222"/>
      <c r="AC367" s="222"/>
      <c r="AD367" s="222"/>
      <c r="AE367" s="222"/>
      <c r="AF367" s="222"/>
      <c r="AG367" s="222"/>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c r="BL367" s="630">
        <f t="shared" si="1"/>
        <v>10000</v>
      </c>
      <c r="BM367" s="222"/>
      <c r="BN367" s="631" t="s">
        <v>76</v>
      </c>
      <c r="BP367" s="222"/>
      <c r="BQ367" s="222"/>
      <c r="BR367" s="222"/>
      <c r="BS367" s="222"/>
      <c r="BT367" s="639">
        <v>798000.0</v>
      </c>
      <c r="BU367" s="222"/>
      <c r="BV367" s="632">
        <f t="shared" si="2"/>
        <v>798000</v>
      </c>
      <c r="BW367" s="632">
        <f t="shared" ref="BW367:BW370" si="57">BV367</f>
        <v>798000</v>
      </c>
      <c r="BX367" s="633">
        <f t="shared" si="3"/>
        <v>0</v>
      </c>
      <c r="BY367" s="632">
        <f t="shared" si="4"/>
        <v>0</v>
      </c>
      <c r="BZ367" s="633">
        <v>0.0</v>
      </c>
      <c r="CA367" s="633">
        <f t="shared" si="5"/>
        <v>0</v>
      </c>
      <c r="CB367" s="632">
        <f t="shared" si="6"/>
        <v>0</v>
      </c>
      <c r="CC367" s="633">
        <v>0.0</v>
      </c>
      <c r="CD367" s="633">
        <f t="shared" si="7"/>
        <v>0</v>
      </c>
      <c r="CE367" s="632">
        <f t="shared" si="8"/>
        <v>0</v>
      </c>
      <c r="CF367" s="633">
        <v>0.0</v>
      </c>
      <c r="CG367" s="633">
        <f t="shared" si="9"/>
        <v>0</v>
      </c>
      <c r="CH367" s="632">
        <f t="shared" si="10"/>
        <v>0</v>
      </c>
      <c r="CI367" s="633">
        <v>0.0</v>
      </c>
      <c r="CJ367" s="633">
        <f t="shared" si="11"/>
        <v>0</v>
      </c>
      <c r="CK367" s="632">
        <f t="shared" si="12"/>
        <v>0</v>
      </c>
      <c r="CL367" s="633">
        <v>0.0</v>
      </c>
      <c r="CM367" s="633">
        <f t="shared" si="13"/>
        <v>0</v>
      </c>
      <c r="CN367" s="632">
        <f t="shared" si="14"/>
        <v>0</v>
      </c>
      <c r="CO367" s="633">
        <v>0.0</v>
      </c>
      <c r="CP367" s="633">
        <f t="shared" si="15"/>
        <v>0</v>
      </c>
      <c r="CQ367" s="632">
        <f t="shared" si="16"/>
        <v>0</v>
      </c>
      <c r="CR367" s="633">
        <v>0.0</v>
      </c>
      <c r="CS367" s="633">
        <f t="shared" si="17"/>
        <v>0</v>
      </c>
      <c r="CT367" s="632">
        <f t="shared" si="18"/>
        <v>0</v>
      </c>
      <c r="CU367" s="633">
        <v>0.0</v>
      </c>
      <c r="CV367" s="633">
        <f t="shared" si="19"/>
        <v>0</v>
      </c>
      <c r="CW367" s="632">
        <f t="shared" si="20"/>
        <v>0</v>
      </c>
      <c r="CX367" s="633">
        <v>0.0</v>
      </c>
      <c r="CY367" s="633">
        <f t="shared" si="21"/>
        <v>0</v>
      </c>
      <c r="CZ367" s="632">
        <f t="shared" si="22"/>
        <v>0</v>
      </c>
      <c r="DA367" s="633">
        <v>0.0</v>
      </c>
      <c r="DB367" s="633">
        <f t="shared" si="23"/>
        <v>0</v>
      </c>
      <c r="DC367" s="632">
        <f t="shared" si="24"/>
        <v>0</v>
      </c>
      <c r="DD367" s="633">
        <v>0.0</v>
      </c>
      <c r="DE367" s="632">
        <f t="shared" si="25"/>
        <v>0</v>
      </c>
      <c r="DF367" s="632">
        <f t="shared" si="26"/>
        <v>0</v>
      </c>
    </row>
    <row r="368" hidden="1">
      <c r="A368" s="643">
        <v>6854453.0</v>
      </c>
      <c r="B368" s="635" t="s">
        <v>30391</v>
      </c>
      <c r="C368" s="636" t="s">
        <v>399</v>
      </c>
      <c r="D368" s="637">
        <v>45772.47212962963</v>
      </c>
      <c r="E368" s="637">
        <v>45772.47503472222</v>
      </c>
      <c r="F368" s="637">
        <v>45772.475625</v>
      </c>
      <c r="G368" s="636"/>
      <c r="H368" s="636" t="s">
        <v>622</v>
      </c>
      <c r="I368" s="636" t="s">
        <v>30392</v>
      </c>
      <c r="J368" s="636">
        <v>60.0</v>
      </c>
      <c r="K368" s="639">
        <v>1182000.0</v>
      </c>
      <c r="L368" s="636" t="s">
        <v>28196</v>
      </c>
      <c r="M368" s="640" t="s">
        <v>30393</v>
      </c>
      <c r="N368" s="636" t="s">
        <v>29376</v>
      </c>
      <c r="O368" s="636" t="s">
        <v>30394</v>
      </c>
      <c r="P368" s="636" t="s">
        <v>30395</v>
      </c>
      <c r="Q368" s="636" t="s">
        <v>30396</v>
      </c>
      <c r="R368" s="222"/>
      <c r="S368" s="222"/>
      <c r="T368" s="222"/>
      <c r="U368" s="628"/>
      <c r="V368" s="222"/>
      <c r="W368" s="629"/>
      <c r="X368" s="222"/>
      <c r="Y368" s="222"/>
      <c r="Z368" s="222"/>
      <c r="AA368" s="222"/>
      <c r="AB368" s="222"/>
      <c r="AC368" s="222"/>
      <c r="AD368" s="222"/>
      <c r="AE368" s="222"/>
      <c r="AF368" s="222"/>
      <c r="AG368" s="222"/>
      <c r="AH368" s="222"/>
      <c r="AI368" s="222"/>
      <c r="AJ368" s="222"/>
      <c r="AK368" s="222"/>
      <c r="AL368" s="222"/>
      <c r="AM368" s="222"/>
      <c r="AN368" s="222"/>
      <c r="AO368" s="222"/>
      <c r="AP368" s="222"/>
      <c r="AQ368" s="222"/>
      <c r="AR368" s="222"/>
      <c r="AS368" s="222"/>
      <c r="AT368" s="222"/>
      <c r="AU368" s="222"/>
      <c r="AV368" s="222"/>
      <c r="AW368" s="222"/>
      <c r="AX368" s="222"/>
      <c r="AY368" s="222"/>
      <c r="AZ368" s="222"/>
      <c r="BA368" s="222"/>
      <c r="BB368" s="222"/>
      <c r="BC368" s="222"/>
      <c r="BD368" s="222"/>
      <c r="BE368" s="222"/>
      <c r="BF368" s="222"/>
      <c r="BG368" s="222"/>
      <c r="BH368" s="222"/>
      <c r="BI368" s="222"/>
      <c r="BJ368" s="222"/>
      <c r="BK368" s="222"/>
      <c r="BL368" s="630">
        <f t="shared" si="1"/>
        <v>0</v>
      </c>
      <c r="BM368" s="222"/>
      <c r="BN368" s="222"/>
      <c r="BO368" s="631" t="s">
        <v>102</v>
      </c>
      <c r="BQ368" s="222"/>
      <c r="BR368" s="222"/>
      <c r="BS368" s="222"/>
      <c r="BT368" s="639">
        <v>1182000.0</v>
      </c>
      <c r="BU368" s="222"/>
      <c r="BV368" s="632">
        <f t="shared" si="2"/>
        <v>1182000</v>
      </c>
      <c r="BW368" s="632">
        <f t="shared" si="57"/>
        <v>1182000</v>
      </c>
      <c r="BX368" s="633">
        <f t="shared" si="3"/>
        <v>0</v>
      </c>
      <c r="BY368" s="632">
        <f t="shared" si="4"/>
        <v>0</v>
      </c>
      <c r="BZ368" s="633">
        <v>0.0</v>
      </c>
      <c r="CA368" s="633">
        <f t="shared" si="5"/>
        <v>0</v>
      </c>
      <c r="CB368" s="632">
        <f t="shared" si="6"/>
        <v>0</v>
      </c>
      <c r="CC368" s="633">
        <v>0.0</v>
      </c>
      <c r="CD368" s="633">
        <f t="shared" si="7"/>
        <v>0</v>
      </c>
      <c r="CE368" s="632">
        <f t="shared" si="8"/>
        <v>0</v>
      </c>
      <c r="CF368" s="633">
        <v>0.0</v>
      </c>
      <c r="CG368" s="633">
        <f t="shared" si="9"/>
        <v>0</v>
      </c>
      <c r="CH368" s="632">
        <f t="shared" si="10"/>
        <v>0</v>
      </c>
      <c r="CI368" s="633">
        <v>0.0</v>
      </c>
      <c r="CJ368" s="633">
        <f t="shared" si="11"/>
        <v>0</v>
      </c>
      <c r="CK368" s="632">
        <f t="shared" si="12"/>
        <v>0</v>
      </c>
      <c r="CL368" s="633">
        <v>0.0</v>
      </c>
      <c r="CM368" s="633">
        <f t="shared" si="13"/>
        <v>0</v>
      </c>
      <c r="CN368" s="632">
        <f t="shared" si="14"/>
        <v>0</v>
      </c>
      <c r="CO368" s="633">
        <v>0.0</v>
      </c>
      <c r="CP368" s="633">
        <f t="shared" si="15"/>
        <v>0</v>
      </c>
      <c r="CQ368" s="632">
        <f t="shared" si="16"/>
        <v>0</v>
      </c>
      <c r="CR368" s="633">
        <v>0.0</v>
      </c>
      <c r="CS368" s="633">
        <f t="shared" si="17"/>
        <v>0</v>
      </c>
      <c r="CT368" s="632">
        <f t="shared" si="18"/>
        <v>0</v>
      </c>
      <c r="CU368" s="633">
        <v>0.0</v>
      </c>
      <c r="CV368" s="633">
        <f t="shared" si="19"/>
        <v>0</v>
      </c>
      <c r="CW368" s="632">
        <f t="shared" si="20"/>
        <v>0</v>
      </c>
      <c r="CX368" s="633">
        <v>0.0</v>
      </c>
      <c r="CY368" s="633">
        <f t="shared" si="21"/>
        <v>0</v>
      </c>
      <c r="CZ368" s="632">
        <f t="shared" si="22"/>
        <v>0</v>
      </c>
      <c r="DA368" s="633">
        <v>0.0</v>
      </c>
      <c r="DB368" s="633">
        <f t="shared" si="23"/>
        <v>0</v>
      </c>
      <c r="DC368" s="632">
        <f t="shared" si="24"/>
        <v>0</v>
      </c>
      <c r="DD368" s="633">
        <v>0.0</v>
      </c>
      <c r="DE368" s="632">
        <f t="shared" si="25"/>
        <v>0</v>
      </c>
      <c r="DF368" s="632">
        <f t="shared" si="26"/>
        <v>0</v>
      </c>
    </row>
    <row r="369" hidden="1">
      <c r="A369" s="643">
        <v>6855329.0</v>
      </c>
      <c r="B369" s="635" t="s">
        <v>30397</v>
      </c>
      <c r="C369" s="636" t="s">
        <v>399</v>
      </c>
      <c r="D369" s="637">
        <v>45772.542916666665</v>
      </c>
      <c r="E369" s="637">
        <v>45772.54413194444</v>
      </c>
      <c r="F369" s="637">
        <v>45772.5453587963</v>
      </c>
      <c r="G369" s="636"/>
      <c r="H369" s="636" t="s">
        <v>29406</v>
      </c>
      <c r="I369" s="636" t="s">
        <v>30398</v>
      </c>
      <c r="J369" s="636">
        <v>36.0</v>
      </c>
      <c r="K369" s="639">
        <v>798000.0</v>
      </c>
      <c r="L369" s="636" t="s">
        <v>28188</v>
      </c>
      <c r="M369" s="640" t="s">
        <v>30399</v>
      </c>
      <c r="N369" s="636" t="s">
        <v>28376</v>
      </c>
      <c r="O369" s="636" t="s">
        <v>30400</v>
      </c>
      <c r="P369" s="636" t="s">
        <v>30401</v>
      </c>
      <c r="Q369" s="636" t="s">
        <v>30402</v>
      </c>
      <c r="R369" s="222"/>
      <c r="S369" s="309"/>
      <c r="T369" s="222"/>
      <c r="U369" s="222"/>
      <c r="V369" s="222"/>
      <c r="W369" s="629"/>
      <c r="X369" s="222"/>
      <c r="Y369" s="222"/>
      <c r="Z369" s="222"/>
      <c r="AA369" s="222"/>
      <c r="AB369" s="222"/>
      <c r="AC369" s="222"/>
      <c r="AD369" s="222"/>
      <c r="AE369" s="222"/>
      <c r="AF369" s="222"/>
      <c r="AG369" s="222"/>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c r="BL369" s="630">
        <f t="shared" si="1"/>
        <v>0</v>
      </c>
      <c r="BM369" s="222"/>
      <c r="BN369" s="222"/>
      <c r="BO369" s="631" t="s">
        <v>102</v>
      </c>
      <c r="BQ369" s="222"/>
      <c r="BR369" s="222"/>
      <c r="BS369" s="222"/>
      <c r="BT369" s="639">
        <v>798000.0</v>
      </c>
      <c r="BU369" s="222"/>
      <c r="BV369" s="632">
        <f t="shared" si="2"/>
        <v>798000</v>
      </c>
      <c r="BW369" s="632">
        <f t="shared" si="57"/>
        <v>798000</v>
      </c>
      <c r="BX369" s="633">
        <f t="shared" si="3"/>
        <v>0</v>
      </c>
      <c r="BY369" s="632">
        <f t="shared" si="4"/>
        <v>0</v>
      </c>
      <c r="BZ369" s="633">
        <v>0.0</v>
      </c>
      <c r="CA369" s="633">
        <f t="shared" si="5"/>
        <v>0</v>
      </c>
      <c r="CB369" s="632">
        <f t="shared" si="6"/>
        <v>0</v>
      </c>
      <c r="CC369" s="633">
        <v>0.0</v>
      </c>
      <c r="CD369" s="633">
        <f t="shared" si="7"/>
        <v>0</v>
      </c>
      <c r="CE369" s="632">
        <f t="shared" si="8"/>
        <v>0</v>
      </c>
      <c r="CF369" s="633">
        <v>0.0</v>
      </c>
      <c r="CG369" s="633">
        <f t="shared" si="9"/>
        <v>0</v>
      </c>
      <c r="CH369" s="632">
        <f t="shared" si="10"/>
        <v>0</v>
      </c>
      <c r="CI369" s="633">
        <v>0.0</v>
      </c>
      <c r="CJ369" s="633">
        <f t="shared" si="11"/>
        <v>0</v>
      </c>
      <c r="CK369" s="632">
        <f t="shared" si="12"/>
        <v>0</v>
      </c>
      <c r="CL369" s="633">
        <v>0.0</v>
      </c>
      <c r="CM369" s="633">
        <f t="shared" si="13"/>
        <v>0</v>
      </c>
      <c r="CN369" s="632">
        <f t="shared" si="14"/>
        <v>0</v>
      </c>
      <c r="CO369" s="633">
        <v>0.0</v>
      </c>
      <c r="CP369" s="633">
        <f t="shared" si="15"/>
        <v>0</v>
      </c>
      <c r="CQ369" s="632">
        <f t="shared" si="16"/>
        <v>0</v>
      </c>
      <c r="CR369" s="633">
        <v>0.0</v>
      </c>
      <c r="CS369" s="633">
        <f t="shared" si="17"/>
        <v>0</v>
      </c>
      <c r="CT369" s="632">
        <f t="shared" si="18"/>
        <v>0</v>
      </c>
      <c r="CU369" s="633">
        <v>0.0</v>
      </c>
      <c r="CV369" s="633">
        <f t="shared" si="19"/>
        <v>0</v>
      </c>
      <c r="CW369" s="632">
        <f t="shared" si="20"/>
        <v>0</v>
      </c>
      <c r="CX369" s="633">
        <v>0.0</v>
      </c>
      <c r="CY369" s="633">
        <f t="shared" si="21"/>
        <v>0</v>
      </c>
      <c r="CZ369" s="632">
        <f t="shared" si="22"/>
        <v>0</v>
      </c>
      <c r="DA369" s="633">
        <v>0.0</v>
      </c>
      <c r="DB369" s="633">
        <f t="shared" si="23"/>
        <v>0</v>
      </c>
      <c r="DC369" s="632">
        <f t="shared" si="24"/>
        <v>0</v>
      </c>
      <c r="DD369" s="633">
        <v>0.0</v>
      </c>
      <c r="DE369" s="632">
        <f t="shared" si="25"/>
        <v>0</v>
      </c>
      <c r="DF369" s="632">
        <f t="shared" si="26"/>
        <v>0</v>
      </c>
    </row>
    <row r="370" hidden="1">
      <c r="A370" s="643">
        <v>6855396.0</v>
      </c>
      <c r="B370" s="635" t="s">
        <v>30403</v>
      </c>
      <c r="C370" s="636" t="s">
        <v>399</v>
      </c>
      <c r="D370" s="637">
        <v>45772.50787037037</v>
      </c>
      <c r="E370" s="637">
        <v>45772.50925925926</v>
      </c>
      <c r="F370" s="637">
        <v>45772.51122685185</v>
      </c>
      <c r="G370" s="636"/>
      <c r="H370" s="636" t="s">
        <v>1266</v>
      </c>
      <c r="I370" s="636" t="s">
        <v>30404</v>
      </c>
      <c r="J370" s="636"/>
      <c r="K370" s="639">
        <v>798000.0</v>
      </c>
      <c r="L370" s="636" t="s">
        <v>28188</v>
      </c>
      <c r="M370" s="640" t="s">
        <v>30405</v>
      </c>
      <c r="N370" s="636" t="s">
        <v>30406</v>
      </c>
      <c r="O370" s="636" t="s">
        <v>30404</v>
      </c>
      <c r="P370" s="636" t="s">
        <v>30407</v>
      </c>
      <c r="Q370" s="636" t="s">
        <v>30408</v>
      </c>
      <c r="R370" s="222"/>
      <c r="S370" s="222"/>
      <c r="T370" s="222"/>
      <c r="U370" s="628"/>
      <c r="V370" s="222"/>
      <c r="W370" s="629"/>
      <c r="X370" s="222"/>
      <c r="Y370" s="222"/>
      <c r="Z370" s="222"/>
      <c r="AA370" s="222"/>
      <c r="AB370" s="222"/>
      <c r="AC370" s="222"/>
      <c r="AD370" s="222"/>
      <c r="AE370" s="222"/>
      <c r="AF370" s="222"/>
      <c r="AG370" s="222"/>
      <c r="AH370" s="222"/>
      <c r="AI370" s="222"/>
      <c r="AJ370" s="222"/>
      <c r="AK370" s="222"/>
      <c r="AL370" s="222"/>
      <c r="AM370" s="222"/>
      <c r="AN370" s="222"/>
      <c r="AO370" s="222"/>
      <c r="AP370" s="222"/>
      <c r="AQ370" s="222"/>
      <c r="AR370" s="222"/>
      <c r="AS370" s="222"/>
      <c r="AT370" s="222"/>
      <c r="AU370" s="222"/>
      <c r="AV370" s="222"/>
      <c r="AW370" s="222"/>
      <c r="AX370" s="222"/>
      <c r="AY370" s="222"/>
      <c r="AZ370" s="222"/>
      <c r="BA370" s="222"/>
      <c r="BB370" s="222"/>
      <c r="BC370" s="222"/>
      <c r="BD370" s="222"/>
      <c r="BE370" s="222"/>
      <c r="BF370" s="222"/>
      <c r="BG370" s="222"/>
      <c r="BH370" s="222"/>
      <c r="BI370" s="222"/>
      <c r="BJ370" s="222"/>
      <c r="BK370" s="222"/>
      <c r="BL370" s="630">
        <f t="shared" si="1"/>
        <v>0</v>
      </c>
      <c r="BM370" s="222"/>
      <c r="BN370" s="222"/>
      <c r="BO370" s="631" t="s">
        <v>102</v>
      </c>
      <c r="BQ370" s="222"/>
      <c r="BR370" s="222"/>
      <c r="BS370" s="222"/>
      <c r="BT370" s="639">
        <v>798000.0</v>
      </c>
      <c r="BU370" s="222"/>
      <c r="BV370" s="632">
        <f t="shared" si="2"/>
        <v>798000</v>
      </c>
      <c r="BW370" s="632">
        <f t="shared" si="57"/>
        <v>798000</v>
      </c>
      <c r="BX370" s="633">
        <f t="shared" si="3"/>
        <v>0</v>
      </c>
      <c r="BY370" s="632">
        <f t="shared" si="4"/>
        <v>0</v>
      </c>
      <c r="BZ370" s="633">
        <v>0.0</v>
      </c>
      <c r="CA370" s="633">
        <f t="shared" si="5"/>
        <v>0</v>
      </c>
      <c r="CB370" s="632">
        <f t="shared" si="6"/>
        <v>0</v>
      </c>
      <c r="CC370" s="633">
        <v>0.0</v>
      </c>
      <c r="CD370" s="633">
        <f t="shared" si="7"/>
        <v>0</v>
      </c>
      <c r="CE370" s="632">
        <f t="shared" si="8"/>
        <v>0</v>
      </c>
      <c r="CF370" s="633">
        <v>0.0</v>
      </c>
      <c r="CG370" s="633">
        <f t="shared" si="9"/>
        <v>0</v>
      </c>
      <c r="CH370" s="632">
        <f t="shared" si="10"/>
        <v>0</v>
      </c>
      <c r="CI370" s="633">
        <v>0.0</v>
      </c>
      <c r="CJ370" s="633">
        <f t="shared" si="11"/>
        <v>0</v>
      </c>
      <c r="CK370" s="632">
        <f t="shared" si="12"/>
        <v>0</v>
      </c>
      <c r="CL370" s="633">
        <v>0.0</v>
      </c>
      <c r="CM370" s="633">
        <f t="shared" si="13"/>
        <v>0</v>
      </c>
      <c r="CN370" s="632">
        <f t="shared" si="14"/>
        <v>0</v>
      </c>
      <c r="CO370" s="633">
        <v>0.0</v>
      </c>
      <c r="CP370" s="633">
        <f t="shared" si="15"/>
        <v>0</v>
      </c>
      <c r="CQ370" s="632">
        <f t="shared" si="16"/>
        <v>0</v>
      </c>
      <c r="CR370" s="633">
        <v>0.0</v>
      </c>
      <c r="CS370" s="633">
        <f t="shared" si="17"/>
        <v>0</v>
      </c>
      <c r="CT370" s="632">
        <f t="shared" si="18"/>
        <v>0</v>
      </c>
      <c r="CU370" s="633">
        <v>0.0</v>
      </c>
      <c r="CV370" s="633">
        <f t="shared" si="19"/>
        <v>0</v>
      </c>
      <c r="CW370" s="632">
        <f t="shared" si="20"/>
        <v>0</v>
      </c>
      <c r="CX370" s="633">
        <v>0.0</v>
      </c>
      <c r="CY370" s="633">
        <f t="shared" si="21"/>
        <v>0</v>
      </c>
      <c r="CZ370" s="632">
        <f t="shared" si="22"/>
        <v>0</v>
      </c>
      <c r="DA370" s="633">
        <v>0.0</v>
      </c>
      <c r="DB370" s="633">
        <f t="shared" si="23"/>
        <v>0</v>
      </c>
      <c r="DC370" s="632">
        <f t="shared" si="24"/>
        <v>0</v>
      </c>
      <c r="DD370" s="633">
        <v>0.0</v>
      </c>
      <c r="DE370" s="632">
        <f t="shared" si="25"/>
        <v>0</v>
      </c>
      <c r="DF370" s="632">
        <f t="shared" si="26"/>
        <v>0</v>
      </c>
    </row>
    <row r="371" hidden="1">
      <c r="A371" s="643">
        <v>6855523.0</v>
      </c>
      <c r="B371" s="635" t="s">
        <v>30409</v>
      </c>
      <c r="C371" s="636" t="s">
        <v>399</v>
      </c>
      <c r="D371" s="637">
        <v>45772.511782407404</v>
      </c>
      <c r="E371" s="637">
        <v>45772.51667824074</v>
      </c>
      <c r="F371" s="637">
        <v>45772.51715277778</v>
      </c>
      <c r="G371" s="636"/>
      <c r="H371" s="636" t="s">
        <v>1118</v>
      </c>
      <c r="I371" s="636" t="s">
        <v>30410</v>
      </c>
      <c r="J371" s="636">
        <v>60.0</v>
      </c>
      <c r="K371" s="639">
        <v>798000.0</v>
      </c>
      <c r="L371" s="636" t="s">
        <v>28188</v>
      </c>
      <c r="M371" s="640" t="s">
        <v>30411</v>
      </c>
      <c r="N371" s="636" t="s">
        <v>27734</v>
      </c>
      <c r="O371" s="636" t="s">
        <v>30412</v>
      </c>
      <c r="P371" s="636" t="s">
        <v>30413</v>
      </c>
      <c r="Q371" s="636" t="s">
        <v>30414</v>
      </c>
      <c r="R371" s="222"/>
      <c r="S371" s="647">
        <v>45796.0</v>
      </c>
      <c r="T371" s="631" t="s">
        <v>16</v>
      </c>
      <c r="U371" s="633">
        <v>181944.0</v>
      </c>
      <c r="V371" s="222"/>
      <c r="W371" s="629"/>
      <c r="X371" s="222"/>
      <c r="Y371" s="222"/>
      <c r="Z371" s="222"/>
      <c r="AA371" s="222"/>
      <c r="AB371" s="222"/>
      <c r="AC371" s="222"/>
      <c r="AD371" s="222"/>
      <c r="AE371" s="222"/>
      <c r="AF371" s="222"/>
      <c r="AG371" s="222"/>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c r="BL371" s="630">
        <f t="shared" si="1"/>
        <v>181944</v>
      </c>
      <c r="BM371" s="222"/>
      <c r="BN371" s="222"/>
      <c r="BO371" s="222"/>
      <c r="BP371" s="222"/>
      <c r="BQ371" s="222"/>
      <c r="BR371" s="222"/>
      <c r="BS371" s="222"/>
      <c r="BT371" s="639">
        <v>798000.0</v>
      </c>
      <c r="BU371" s="222"/>
      <c r="BV371" s="632">
        <f t="shared" si="2"/>
        <v>798000</v>
      </c>
      <c r="BW371" s="633">
        <v>0.0</v>
      </c>
      <c r="BX371" s="633">
        <f t="shared" si="3"/>
        <v>66500</v>
      </c>
      <c r="BY371" s="632">
        <f t="shared" si="4"/>
        <v>731500</v>
      </c>
      <c r="BZ371" s="633">
        <v>0.0</v>
      </c>
      <c r="CA371" s="633">
        <f t="shared" si="5"/>
        <v>66500</v>
      </c>
      <c r="CB371" s="632">
        <f t="shared" si="6"/>
        <v>665000</v>
      </c>
      <c r="CC371" s="633">
        <v>0.0</v>
      </c>
      <c r="CD371" s="633">
        <f t="shared" si="7"/>
        <v>66500</v>
      </c>
      <c r="CE371" s="632">
        <f t="shared" si="8"/>
        <v>598500</v>
      </c>
      <c r="CF371" s="633">
        <v>0.0</v>
      </c>
      <c r="CG371" s="633">
        <f t="shared" si="9"/>
        <v>66500</v>
      </c>
      <c r="CH371" s="632">
        <f t="shared" si="10"/>
        <v>532000</v>
      </c>
      <c r="CI371" s="633">
        <v>0.0</v>
      </c>
      <c r="CJ371" s="633">
        <f t="shared" si="11"/>
        <v>66500</v>
      </c>
      <c r="CK371" s="632">
        <f t="shared" si="12"/>
        <v>465500</v>
      </c>
      <c r="CL371" s="633">
        <v>0.0</v>
      </c>
      <c r="CM371" s="633">
        <f t="shared" si="13"/>
        <v>66500</v>
      </c>
      <c r="CN371" s="632">
        <f t="shared" si="14"/>
        <v>399000</v>
      </c>
      <c r="CO371" s="633">
        <v>0.0</v>
      </c>
      <c r="CP371" s="633">
        <f t="shared" si="15"/>
        <v>66500</v>
      </c>
      <c r="CQ371" s="632">
        <f t="shared" si="16"/>
        <v>332500</v>
      </c>
      <c r="CR371" s="633">
        <v>0.0</v>
      </c>
      <c r="CS371" s="633">
        <f t="shared" si="17"/>
        <v>66500</v>
      </c>
      <c r="CT371" s="632">
        <f t="shared" si="18"/>
        <v>266000</v>
      </c>
      <c r="CU371" s="633">
        <v>0.0</v>
      </c>
      <c r="CV371" s="633">
        <f t="shared" si="19"/>
        <v>66500</v>
      </c>
      <c r="CW371" s="632">
        <f t="shared" si="20"/>
        <v>199500</v>
      </c>
      <c r="CX371" s="633">
        <v>0.0</v>
      </c>
      <c r="CY371" s="633">
        <f t="shared" si="21"/>
        <v>66500</v>
      </c>
      <c r="CZ371" s="632">
        <f t="shared" si="22"/>
        <v>133000</v>
      </c>
      <c r="DA371" s="633">
        <v>0.0</v>
      </c>
      <c r="DB371" s="633">
        <f t="shared" si="23"/>
        <v>66500</v>
      </c>
      <c r="DC371" s="632">
        <f t="shared" si="24"/>
        <v>66500</v>
      </c>
      <c r="DD371" s="633">
        <v>0.0</v>
      </c>
      <c r="DE371" s="632">
        <f t="shared" si="25"/>
        <v>66500</v>
      </c>
      <c r="DF371" s="632">
        <f t="shared" si="26"/>
        <v>0</v>
      </c>
    </row>
    <row r="372" hidden="1">
      <c r="A372" s="643">
        <v>6855551.0</v>
      </c>
      <c r="B372" s="635" t="s">
        <v>30415</v>
      </c>
      <c r="C372" s="636" t="s">
        <v>399</v>
      </c>
      <c r="D372" s="637">
        <v>45772.53581018518</v>
      </c>
      <c r="E372" s="637">
        <v>45772.53833333333</v>
      </c>
      <c r="F372" s="637">
        <v>45772.53885416667</v>
      </c>
      <c r="G372" s="636"/>
      <c r="H372" s="636" t="s">
        <v>1023</v>
      </c>
      <c r="I372" s="636" t="s">
        <v>30416</v>
      </c>
      <c r="J372" s="636">
        <v>36.0</v>
      </c>
      <c r="K372" s="639">
        <v>798000.0</v>
      </c>
      <c r="L372" s="636" t="s">
        <v>28188</v>
      </c>
      <c r="M372" s="640" t="s">
        <v>30417</v>
      </c>
      <c r="N372" s="636" t="s">
        <v>30418</v>
      </c>
      <c r="O372" s="636" t="s">
        <v>30419</v>
      </c>
      <c r="P372" s="636" t="s">
        <v>30420</v>
      </c>
      <c r="Q372" s="636" t="s">
        <v>30421</v>
      </c>
      <c r="R372" s="222"/>
      <c r="S372" s="645">
        <v>45775.0</v>
      </c>
      <c r="T372" s="631" t="s">
        <v>28886</v>
      </c>
      <c r="U372" s="646">
        <v>798000.0</v>
      </c>
      <c r="V372" s="222"/>
      <c r="W372" s="629"/>
      <c r="X372" s="222"/>
      <c r="Y372" s="222"/>
      <c r="Z372" s="222"/>
      <c r="AA372" s="222"/>
      <c r="AB372" s="222"/>
      <c r="AC372" s="222"/>
      <c r="AD372" s="222"/>
      <c r="AE372" s="222"/>
      <c r="AF372" s="222"/>
      <c r="AG372" s="222"/>
      <c r="AH372" s="222"/>
      <c r="AI372" s="222"/>
      <c r="AJ372" s="222"/>
      <c r="AK372" s="222"/>
      <c r="AL372" s="222"/>
      <c r="AM372" s="222"/>
      <c r="AN372" s="222"/>
      <c r="AO372" s="222"/>
      <c r="AP372" s="222"/>
      <c r="AQ372" s="222"/>
      <c r="AR372" s="222"/>
      <c r="AS372" s="222"/>
      <c r="AT372" s="222"/>
      <c r="AU372" s="222"/>
      <c r="AV372" s="222"/>
      <c r="AW372" s="222"/>
      <c r="AX372" s="222"/>
      <c r="AY372" s="222"/>
      <c r="AZ372" s="222"/>
      <c r="BA372" s="222"/>
      <c r="BB372" s="222"/>
      <c r="BC372" s="222"/>
      <c r="BD372" s="222"/>
      <c r="BE372" s="222"/>
      <c r="BF372" s="222"/>
      <c r="BG372" s="222"/>
      <c r="BH372" s="222"/>
      <c r="BI372" s="222"/>
      <c r="BJ372" s="222"/>
      <c r="BK372" s="222"/>
      <c r="BL372" s="630">
        <f t="shared" si="1"/>
        <v>798000</v>
      </c>
      <c r="BM372" s="222"/>
      <c r="BN372" s="222"/>
      <c r="BO372" s="222"/>
      <c r="BP372" s="222"/>
      <c r="BQ372" s="222"/>
      <c r="BR372" s="222"/>
      <c r="BS372" s="222"/>
      <c r="BT372" s="639">
        <v>798000.0</v>
      </c>
      <c r="BU372" s="222"/>
      <c r="BV372" s="632">
        <f t="shared" si="2"/>
        <v>798000</v>
      </c>
      <c r="BW372" s="633">
        <v>0.0</v>
      </c>
      <c r="BX372" s="633">
        <f t="shared" si="3"/>
        <v>66500</v>
      </c>
      <c r="BY372" s="632">
        <f t="shared" si="4"/>
        <v>731500</v>
      </c>
      <c r="BZ372" s="633">
        <v>0.0</v>
      </c>
      <c r="CA372" s="633">
        <f t="shared" si="5"/>
        <v>66500</v>
      </c>
      <c r="CB372" s="632">
        <f t="shared" si="6"/>
        <v>665000</v>
      </c>
      <c r="CC372" s="633">
        <v>0.0</v>
      </c>
      <c r="CD372" s="633">
        <f t="shared" si="7"/>
        <v>66500</v>
      </c>
      <c r="CE372" s="632">
        <f t="shared" si="8"/>
        <v>598500</v>
      </c>
      <c r="CF372" s="633">
        <v>0.0</v>
      </c>
      <c r="CG372" s="633">
        <f t="shared" si="9"/>
        <v>66500</v>
      </c>
      <c r="CH372" s="632">
        <f t="shared" si="10"/>
        <v>532000</v>
      </c>
      <c r="CI372" s="633">
        <v>0.0</v>
      </c>
      <c r="CJ372" s="633">
        <f t="shared" si="11"/>
        <v>66500</v>
      </c>
      <c r="CK372" s="632">
        <f t="shared" si="12"/>
        <v>465500</v>
      </c>
      <c r="CL372" s="633">
        <v>0.0</v>
      </c>
      <c r="CM372" s="633">
        <f t="shared" si="13"/>
        <v>66500</v>
      </c>
      <c r="CN372" s="632">
        <f t="shared" si="14"/>
        <v>399000</v>
      </c>
      <c r="CO372" s="633">
        <v>0.0</v>
      </c>
      <c r="CP372" s="633">
        <f t="shared" si="15"/>
        <v>66500</v>
      </c>
      <c r="CQ372" s="632">
        <f t="shared" si="16"/>
        <v>332500</v>
      </c>
      <c r="CR372" s="633">
        <v>0.0</v>
      </c>
      <c r="CS372" s="633">
        <f t="shared" si="17"/>
        <v>66500</v>
      </c>
      <c r="CT372" s="632">
        <f t="shared" si="18"/>
        <v>266000</v>
      </c>
      <c r="CU372" s="633">
        <v>0.0</v>
      </c>
      <c r="CV372" s="633">
        <f t="shared" si="19"/>
        <v>66500</v>
      </c>
      <c r="CW372" s="632">
        <f t="shared" si="20"/>
        <v>199500</v>
      </c>
      <c r="CX372" s="633">
        <v>0.0</v>
      </c>
      <c r="CY372" s="633">
        <f t="shared" si="21"/>
        <v>66500</v>
      </c>
      <c r="CZ372" s="632">
        <f t="shared" si="22"/>
        <v>133000</v>
      </c>
      <c r="DA372" s="633">
        <v>0.0</v>
      </c>
      <c r="DB372" s="633">
        <f t="shared" si="23"/>
        <v>66500</v>
      </c>
      <c r="DC372" s="632">
        <f t="shared" si="24"/>
        <v>66500</v>
      </c>
      <c r="DD372" s="633">
        <v>0.0</v>
      </c>
      <c r="DE372" s="632">
        <f t="shared" si="25"/>
        <v>66500</v>
      </c>
      <c r="DF372" s="632">
        <f t="shared" si="26"/>
        <v>0</v>
      </c>
    </row>
    <row r="373" hidden="1">
      <c r="A373" s="643">
        <v>6855585.0</v>
      </c>
      <c r="B373" s="635" t="s">
        <v>30422</v>
      </c>
      <c r="C373" s="636" t="s">
        <v>399</v>
      </c>
      <c r="D373" s="637">
        <v>45772.52271990741</v>
      </c>
      <c r="E373" s="637">
        <v>45772.52458333333</v>
      </c>
      <c r="F373" s="637">
        <v>45772.52611111111</v>
      </c>
      <c r="G373" s="636"/>
      <c r="H373" s="636" t="s">
        <v>770</v>
      </c>
      <c r="I373" s="636" t="s">
        <v>30423</v>
      </c>
      <c r="J373" s="636">
        <v>36.0</v>
      </c>
      <c r="K373" s="639">
        <v>1182000.0</v>
      </c>
      <c r="L373" s="636" t="s">
        <v>28196</v>
      </c>
      <c r="M373" s="640" t="s">
        <v>30424</v>
      </c>
      <c r="N373" s="636" t="s">
        <v>30425</v>
      </c>
      <c r="O373" s="636" t="s">
        <v>30426</v>
      </c>
      <c r="P373" s="636" t="s">
        <v>30427</v>
      </c>
      <c r="Q373" s="636" t="s">
        <v>30428</v>
      </c>
      <c r="R373" s="222"/>
      <c r="S373" s="222"/>
      <c r="T373" s="222"/>
      <c r="U373" s="628"/>
      <c r="V373" s="222"/>
      <c r="W373" s="629"/>
      <c r="X373" s="222"/>
      <c r="Y373" s="222"/>
      <c r="Z373" s="222"/>
      <c r="AA373" s="222"/>
      <c r="AB373" s="222"/>
      <c r="AC373" s="222"/>
      <c r="AD373" s="222"/>
      <c r="AE373" s="222"/>
      <c r="AF373" s="222"/>
      <c r="AG373" s="222"/>
      <c r="AH373" s="222"/>
      <c r="AI373" s="222"/>
      <c r="AJ373" s="222"/>
      <c r="AK373" s="222"/>
      <c r="AL373" s="222"/>
      <c r="AM373" s="222"/>
      <c r="AN373" s="222"/>
      <c r="AO373" s="222"/>
      <c r="AP373" s="222"/>
      <c r="AQ373" s="222"/>
      <c r="AR373" s="222"/>
      <c r="AS373" s="222"/>
      <c r="AT373" s="222"/>
      <c r="AU373" s="222"/>
      <c r="AV373" s="222"/>
      <c r="AW373" s="222"/>
      <c r="AX373" s="222"/>
      <c r="AY373" s="222"/>
      <c r="AZ373" s="222"/>
      <c r="BA373" s="222"/>
      <c r="BB373" s="222"/>
      <c r="BC373" s="222"/>
      <c r="BD373" s="222"/>
      <c r="BE373" s="222"/>
      <c r="BF373" s="222"/>
      <c r="BG373" s="222"/>
      <c r="BH373" s="222"/>
      <c r="BI373" s="222"/>
      <c r="BJ373" s="222"/>
      <c r="BK373" s="222"/>
      <c r="BL373" s="630">
        <f t="shared" si="1"/>
        <v>0</v>
      </c>
      <c r="BM373" s="222"/>
      <c r="BN373" s="222"/>
      <c r="BO373" s="631" t="s">
        <v>102</v>
      </c>
      <c r="BQ373" s="222"/>
      <c r="BR373" s="222"/>
      <c r="BS373" s="222"/>
      <c r="BT373" s="639">
        <v>1182000.0</v>
      </c>
      <c r="BU373" s="222"/>
      <c r="BV373" s="632">
        <f t="shared" si="2"/>
        <v>1182000</v>
      </c>
      <c r="BW373" s="632">
        <f t="shared" ref="BW373:BW374" si="58">BV373</f>
        <v>1182000</v>
      </c>
      <c r="BX373" s="633">
        <f t="shared" si="3"/>
        <v>0</v>
      </c>
      <c r="BY373" s="632">
        <f t="shared" si="4"/>
        <v>0</v>
      </c>
      <c r="BZ373" s="633">
        <v>0.0</v>
      </c>
      <c r="CA373" s="633">
        <f t="shared" si="5"/>
        <v>0</v>
      </c>
      <c r="CB373" s="632">
        <f t="shared" si="6"/>
        <v>0</v>
      </c>
      <c r="CC373" s="633">
        <v>0.0</v>
      </c>
      <c r="CD373" s="633">
        <f t="shared" si="7"/>
        <v>0</v>
      </c>
      <c r="CE373" s="632">
        <f t="shared" si="8"/>
        <v>0</v>
      </c>
      <c r="CF373" s="633">
        <v>0.0</v>
      </c>
      <c r="CG373" s="633">
        <f t="shared" si="9"/>
        <v>0</v>
      </c>
      <c r="CH373" s="632">
        <f t="shared" si="10"/>
        <v>0</v>
      </c>
      <c r="CI373" s="633">
        <v>0.0</v>
      </c>
      <c r="CJ373" s="633">
        <f t="shared" si="11"/>
        <v>0</v>
      </c>
      <c r="CK373" s="632">
        <f t="shared" si="12"/>
        <v>0</v>
      </c>
      <c r="CL373" s="633">
        <v>0.0</v>
      </c>
      <c r="CM373" s="633">
        <f t="shared" si="13"/>
        <v>0</v>
      </c>
      <c r="CN373" s="632">
        <f t="shared" si="14"/>
        <v>0</v>
      </c>
      <c r="CO373" s="633">
        <v>0.0</v>
      </c>
      <c r="CP373" s="633">
        <f t="shared" si="15"/>
        <v>0</v>
      </c>
      <c r="CQ373" s="632">
        <f t="shared" si="16"/>
        <v>0</v>
      </c>
      <c r="CR373" s="633">
        <v>0.0</v>
      </c>
      <c r="CS373" s="633">
        <f t="shared" si="17"/>
        <v>0</v>
      </c>
      <c r="CT373" s="632">
        <f t="shared" si="18"/>
        <v>0</v>
      </c>
      <c r="CU373" s="633">
        <v>0.0</v>
      </c>
      <c r="CV373" s="633">
        <f t="shared" si="19"/>
        <v>0</v>
      </c>
      <c r="CW373" s="632">
        <f t="shared" si="20"/>
        <v>0</v>
      </c>
      <c r="CX373" s="633">
        <v>0.0</v>
      </c>
      <c r="CY373" s="633">
        <f t="shared" si="21"/>
        <v>0</v>
      </c>
      <c r="CZ373" s="632">
        <f t="shared" si="22"/>
        <v>0</v>
      </c>
      <c r="DA373" s="633">
        <v>0.0</v>
      </c>
      <c r="DB373" s="633">
        <f t="shared" si="23"/>
        <v>0</v>
      </c>
      <c r="DC373" s="632">
        <f t="shared" si="24"/>
        <v>0</v>
      </c>
      <c r="DD373" s="633">
        <v>0.0</v>
      </c>
      <c r="DE373" s="632">
        <f t="shared" si="25"/>
        <v>0</v>
      </c>
      <c r="DF373" s="632">
        <f t="shared" si="26"/>
        <v>0</v>
      </c>
    </row>
    <row r="374" hidden="1">
      <c r="A374" s="643">
        <v>6855808.0</v>
      </c>
      <c r="B374" s="635" t="s">
        <v>30429</v>
      </c>
      <c r="C374" s="636" t="s">
        <v>399</v>
      </c>
      <c r="D374" s="637">
        <v>45772.53387731482</v>
      </c>
      <c r="E374" s="637">
        <v>45772.53450231482</v>
      </c>
      <c r="F374" s="637">
        <v>45772.53466435185</v>
      </c>
      <c r="G374" s="636"/>
      <c r="H374" s="636" t="s">
        <v>424</v>
      </c>
      <c r="I374" s="636" t="s">
        <v>30430</v>
      </c>
      <c r="J374" s="636">
        <v>36.0</v>
      </c>
      <c r="K374" s="639">
        <v>798000.0</v>
      </c>
      <c r="L374" s="636" t="s">
        <v>28188</v>
      </c>
      <c r="M374" s="640" t="s">
        <v>30431</v>
      </c>
      <c r="N374" s="636" t="s">
        <v>30432</v>
      </c>
      <c r="O374" s="636" t="s">
        <v>30433</v>
      </c>
      <c r="P374" s="636" t="s">
        <v>30434</v>
      </c>
      <c r="Q374" s="636" t="s">
        <v>30435</v>
      </c>
      <c r="R374" s="222"/>
      <c r="S374" s="222"/>
      <c r="T374" s="222"/>
      <c r="U374" s="628"/>
      <c r="V374" s="222"/>
      <c r="W374" s="629"/>
      <c r="X374" s="222"/>
      <c r="Y374" s="222"/>
      <c r="Z374" s="222"/>
      <c r="AA374" s="222"/>
      <c r="AB374" s="222"/>
      <c r="AC374" s="222"/>
      <c r="AD374" s="222"/>
      <c r="AE374" s="222"/>
      <c r="AF374" s="222"/>
      <c r="AG374" s="222"/>
      <c r="AH374" s="222"/>
      <c r="AI374" s="222"/>
      <c r="AJ374" s="222"/>
      <c r="AK374" s="222"/>
      <c r="AL374" s="222"/>
      <c r="AM374" s="222"/>
      <c r="AN374" s="222"/>
      <c r="AO374" s="222"/>
      <c r="AP374" s="222"/>
      <c r="AQ374" s="222"/>
      <c r="AR374" s="222"/>
      <c r="AS374" s="222"/>
      <c r="AT374" s="222"/>
      <c r="AU374" s="222"/>
      <c r="AV374" s="222"/>
      <c r="AW374" s="222"/>
      <c r="AX374" s="222"/>
      <c r="AY374" s="222"/>
      <c r="AZ374" s="222"/>
      <c r="BA374" s="222"/>
      <c r="BB374" s="222"/>
      <c r="BC374" s="222"/>
      <c r="BD374" s="222"/>
      <c r="BE374" s="222"/>
      <c r="BF374" s="222"/>
      <c r="BG374" s="222"/>
      <c r="BH374" s="222"/>
      <c r="BI374" s="222"/>
      <c r="BJ374" s="222"/>
      <c r="BK374" s="222"/>
      <c r="BL374" s="630">
        <f t="shared" si="1"/>
        <v>0</v>
      </c>
      <c r="BM374" s="222"/>
      <c r="BN374" s="631" t="s">
        <v>76</v>
      </c>
      <c r="BP374" s="222"/>
      <c r="BQ374" s="222"/>
      <c r="BR374" s="222"/>
      <c r="BS374" s="222"/>
      <c r="BT374" s="639">
        <v>798000.0</v>
      </c>
      <c r="BU374" s="222"/>
      <c r="BV374" s="632">
        <f t="shared" si="2"/>
        <v>798000</v>
      </c>
      <c r="BW374" s="632">
        <f t="shared" si="58"/>
        <v>798000</v>
      </c>
      <c r="BX374" s="633">
        <f t="shared" si="3"/>
        <v>0</v>
      </c>
      <c r="BY374" s="632">
        <f t="shared" si="4"/>
        <v>0</v>
      </c>
      <c r="BZ374" s="633">
        <v>0.0</v>
      </c>
      <c r="CA374" s="633">
        <f t="shared" si="5"/>
        <v>0</v>
      </c>
      <c r="CB374" s="632">
        <f t="shared" si="6"/>
        <v>0</v>
      </c>
      <c r="CC374" s="633">
        <v>0.0</v>
      </c>
      <c r="CD374" s="633">
        <f t="shared" si="7"/>
        <v>0</v>
      </c>
      <c r="CE374" s="632">
        <f t="shared" si="8"/>
        <v>0</v>
      </c>
      <c r="CF374" s="633">
        <v>0.0</v>
      </c>
      <c r="CG374" s="633">
        <f t="shared" si="9"/>
        <v>0</v>
      </c>
      <c r="CH374" s="632">
        <f t="shared" si="10"/>
        <v>0</v>
      </c>
      <c r="CI374" s="633">
        <v>0.0</v>
      </c>
      <c r="CJ374" s="633">
        <f t="shared" si="11"/>
        <v>0</v>
      </c>
      <c r="CK374" s="632">
        <f t="shared" si="12"/>
        <v>0</v>
      </c>
      <c r="CL374" s="633">
        <v>0.0</v>
      </c>
      <c r="CM374" s="633">
        <f t="shared" si="13"/>
        <v>0</v>
      </c>
      <c r="CN374" s="632">
        <f t="shared" si="14"/>
        <v>0</v>
      </c>
      <c r="CO374" s="633">
        <v>0.0</v>
      </c>
      <c r="CP374" s="633">
        <f t="shared" si="15"/>
        <v>0</v>
      </c>
      <c r="CQ374" s="632">
        <f t="shared" si="16"/>
        <v>0</v>
      </c>
      <c r="CR374" s="633">
        <v>0.0</v>
      </c>
      <c r="CS374" s="633">
        <f t="shared" si="17"/>
        <v>0</v>
      </c>
      <c r="CT374" s="632">
        <f t="shared" si="18"/>
        <v>0</v>
      </c>
      <c r="CU374" s="633">
        <v>0.0</v>
      </c>
      <c r="CV374" s="633">
        <f t="shared" si="19"/>
        <v>0</v>
      </c>
      <c r="CW374" s="632">
        <f t="shared" si="20"/>
        <v>0</v>
      </c>
      <c r="CX374" s="633">
        <v>0.0</v>
      </c>
      <c r="CY374" s="633">
        <f t="shared" si="21"/>
        <v>0</v>
      </c>
      <c r="CZ374" s="632">
        <f t="shared" si="22"/>
        <v>0</v>
      </c>
      <c r="DA374" s="633">
        <v>0.0</v>
      </c>
      <c r="DB374" s="633">
        <f t="shared" si="23"/>
        <v>0</v>
      </c>
      <c r="DC374" s="632">
        <f t="shared" si="24"/>
        <v>0</v>
      </c>
      <c r="DD374" s="633">
        <v>0.0</v>
      </c>
      <c r="DE374" s="632">
        <f t="shared" si="25"/>
        <v>0</v>
      </c>
      <c r="DF374" s="632">
        <f t="shared" si="26"/>
        <v>0</v>
      </c>
    </row>
    <row r="375" hidden="1">
      <c r="A375" s="643">
        <v>6857104.0</v>
      </c>
      <c r="B375" s="635" t="s">
        <v>30436</v>
      </c>
      <c r="C375" s="636" t="s">
        <v>399</v>
      </c>
      <c r="D375" s="637">
        <v>45772.60130787037</v>
      </c>
      <c r="E375" s="637">
        <v>45772.606412037036</v>
      </c>
      <c r="F375" s="637">
        <v>45772.60734953704</v>
      </c>
      <c r="G375" s="636"/>
      <c r="H375" s="636" t="s">
        <v>1079</v>
      </c>
      <c r="I375" s="636" t="s">
        <v>30437</v>
      </c>
      <c r="J375" s="636"/>
      <c r="K375" s="639">
        <v>798000.0</v>
      </c>
      <c r="L375" s="636" t="s">
        <v>28188</v>
      </c>
      <c r="M375" s="640" t="s">
        <v>30438</v>
      </c>
      <c r="N375" s="636" t="s">
        <v>27697</v>
      </c>
      <c r="O375" s="636" t="s">
        <v>30439</v>
      </c>
      <c r="P375" s="636" t="s">
        <v>30440</v>
      </c>
      <c r="Q375" s="636" t="s">
        <v>30441</v>
      </c>
      <c r="R375" s="222"/>
      <c r="S375" s="641">
        <v>374490.0</v>
      </c>
      <c r="T375" s="631" t="s">
        <v>28364</v>
      </c>
      <c r="U375" s="633">
        <v>798000.0</v>
      </c>
      <c r="V375" s="222"/>
      <c r="W375" s="629"/>
      <c r="X375" s="222"/>
      <c r="Y375" s="222"/>
      <c r="Z375" s="222"/>
      <c r="AA375" s="222"/>
      <c r="AB375" s="222"/>
      <c r="AC375" s="222"/>
      <c r="AD375" s="222"/>
      <c r="AE375" s="222"/>
      <c r="AF375" s="222"/>
      <c r="AG375" s="222"/>
      <c r="AH375" s="222"/>
      <c r="AI375" s="222"/>
      <c r="AJ375" s="222"/>
      <c r="AK375" s="222"/>
      <c r="AL375" s="222"/>
      <c r="AM375" s="222"/>
      <c r="AN375" s="222"/>
      <c r="AO375" s="222"/>
      <c r="AP375" s="222"/>
      <c r="AQ375" s="222"/>
      <c r="AR375" s="222"/>
      <c r="AS375" s="222"/>
      <c r="AT375" s="222"/>
      <c r="AU375" s="222"/>
      <c r="AV375" s="222"/>
      <c r="AW375" s="222"/>
      <c r="AX375" s="222"/>
      <c r="AY375" s="222"/>
      <c r="AZ375" s="222"/>
      <c r="BA375" s="222"/>
      <c r="BB375" s="222"/>
      <c r="BC375" s="222"/>
      <c r="BD375" s="222"/>
      <c r="BE375" s="222"/>
      <c r="BF375" s="222"/>
      <c r="BG375" s="222"/>
      <c r="BH375" s="222"/>
      <c r="BI375" s="222"/>
      <c r="BJ375" s="222"/>
      <c r="BK375" s="222"/>
      <c r="BL375" s="630">
        <f t="shared" si="1"/>
        <v>798000</v>
      </c>
      <c r="BM375" s="222"/>
      <c r="BN375" s="222"/>
      <c r="BO375" s="222"/>
      <c r="BP375" s="222"/>
      <c r="BQ375" s="222"/>
      <c r="BR375" s="222"/>
      <c r="BS375" s="222"/>
      <c r="BT375" s="639">
        <v>798000.0</v>
      </c>
      <c r="BU375" s="222"/>
      <c r="BV375" s="632">
        <f t="shared" si="2"/>
        <v>798000</v>
      </c>
      <c r="BW375" s="633">
        <v>0.0</v>
      </c>
      <c r="BX375" s="633">
        <f t="shared" si="3"/>
        <v>66500</v>
      </c>
      <c r="BY375" s="632">
        <f t="shared" si="4"/>
        <v>731500</v>
      </c>
      <c r="BZ375" s="633">
        <v>0.0</v>
      </c>
      <c r="CA375" s="633">
        <f t="shared" si="5"/>
        <v>66500</v>
      </c>
      <c r="CB375" s="632">
        <f t="shared" si="6"/>
        <v>665000</v>
      </c>
      <c r="CC375" s="633">
        <v>0.0</v>
      </c>
      <c r="CD375" s="633">
        <f t="shared" si="7"/>
        <v>66500</v>
      </c>
      <c r="CE375" s="632">
        <f t="shared" si="8"/>
        <v>598500</v>
      </c>
      <c r="CF375" s="633">
        <v>0.0</v>
      </c>
      <c r="CG375" s="633">
        <f t="shared" si="9"/>
        <v>66500</v>
      </c>
      <c r="CH375" s="632">
        <f t="shared" si="10"/>
        <v>532000</v>
      </c>
      <c r="CI375" s="633">
        <v>0.0</v>
      </c>
      <c r="CJ375" s="633">
        <f t="shared" si="11"/>
        <v>66500</v>
      </c>
      <c r="CK375" s="632">
        <f t="shared" si="12"/>
        <v>465500</v>
      </c>
      <c r="CL375" s="633">
        <v>0.0</v>
      </c>
      <c r="CM375" s="633">
        <f t="shared" si="13"/>
        <v>66500</v>
      </c>
      <c r="CN375" s="632">
        <f t="shared" si="14"/>
        <v>399000</v>
      </c>
      <c r="CO375" s="633">
        <v>0.0</v>
      </c>
      <c r="CP375" s="633">
        <f t="shared" si="15"/>
        <v>66500</v>
      </c>
      <c r="CQ375" s="632">
        <f t="shared" si="16"/>
        <v>332500</v>
      </c>
      <c r="CR375" s="633">
        <v>0.0</v>
      </c>
      <c r="CS375" s="633">
        <f t="shared" si="17"/>
        <v>66500</v>
      </c>
      <c r="CT375" s="632">
        <f t="shared" si="18"/>
        <v>266000</v>
      </c>
      <c r="CU375" s="633">
        <v>0.0</v>
      </c>
      <c r="CV375" s="633">
        <f t="shared" si="19"/>
        <v>66500</v>
      </c>
      <c r="CW375" s="632">
        <f t="shared" si="20"/>
        <v>199500</v>
      </c>
      <c r="CX375" s="633">
        <v>0.0</v>
      </c>
      <c r="CY375" s="633">
        <f t="shared" si="21"/>
        <v>66500</v>
      </c>
      <c r="CZ375" s="632">
        <f t="shared" si="22"/>
        <v>133000</v>
      </c>
      <c r="DA375" s="633">
        <v>0.0</v>
      </c>
      <c r="DB375" s="633">
        <f t="shared" si="23"/>
        <v>66500</v>
      </c>
      <c r="DC375" s="632">
        <f t="shared" si="24"/>
        <v>66500</v>
      </c>
      <c r="DD375" s="633">
        <v>0.0</v>
      </c>
      <c r="DE375" s="632">
        <f t="shared" si="25"/>
        <v>66500</v>
      </c>
      <c r="DF375" s="632">
        <f t="shared" si="26"/>
        <v>0</v>
      </c>
    </row>
    <row r="376" hidden="1">
      <c r="A376" s="643">
        <v>6859159.0</v>
      </c>
      <c r="B376" s="635" t="s">
        <v>30442</v>
      </c>
      <c r="C376" s="636" t="s">
        <v>399</v>
      </c>
      <c r="D376" s="637">
        <v>45772.67663194444</v>
      </c>
      <c r="E376" s="637">
        <v>45772.67836805555</v>
      </c>
      <c r="F376" s="637">
        <v>45772.67943287037</v>
      </c>
      <c r="G376" s="636"/>
      <c r="H376" s="636" t="s">
        <v>29406</v>
      </c>
      <c r="I376" s="636" t="s">
        <v>30443</v>
      </c>
      <c r="J376" s="636">
        <v>60.0</v>
      </c>
      <c r="K376" s="639">
        <v>1980000.0</v>
      </c>
      <c r="L376" s="636" t="s">
        <v>28196</v>
      </c>
      <c r="M376" s="640" t="s">
        <v>30444</v>
      </c>
      <c r="N376" s="636" t="s">
        <v>30445</v>
      </c>
      <c r="O376" s="636" t="s">
        <v>30446</v>
      </c>
      <c r="P376" s="636" t="s">
        <v>30447</v>
      </c>
      <c r="Q376" s="636" t="s">
        <v>30448</v>
      </c>
      <c r="R376" s="222"/>
      <c r="S376" s="222"/>
      <c r="T376" s="222"/>
      <c r="U376" s="628"/>
      <c r="V376" s="222"/>
      <c r="W376" s="629"/>
      <c r="X376" s="222"/>
      <c r="Y376" s="222"/>
      <c r="Z376" s="222"/>
      <c r="AA376" s="222"/>
      <c r="AB376" s="222"/>
      <c r="AC376" s="222"/>
      <c r="AD376" s="222"/>
      <c r="AE376" s="222"/>
      <c r="AF376" s="222"/>
      <c r="AG376" s="222"/>
      <c r="AH376" s="222"/>
      <c r="AI376" s="222"/>
      <c r="AJ376" s="222"/>
      <c r="AK376" s="222"/>
      <c r="AL376" s="222"/>
      <c r="AM376" s="222"/>
      <c r="AN376" s="222"/>
      <c r="AO376" s="222"/>
      <c r="AP376" s="222"/>
      <c r="AQ376" s="222"/>
      <c r="AR376" s="222"/>
      <c r="AS376" s="222"/>
      <c r="AT376" s="222"/>
      <c r="AU376" s="222"/>
      <c r="AV376" s="222"/>
      <c r="AW376" s="222"/>
      <c r="AX376" s="222"/>
      <c r="AY376" s="222"/>
      <c r="AZ376" s="222"/>
      <c r="BA376" s="222"/>
      <c r="BB376" s="222"/>
      <c r="BC376" s="222"/>
      <c r="BD376" s="222"/>
      <c r="BE376" s="222"/>
      <c r="BF376" s="222"/>
      <c r="BG376" s="222"/>
      <c r="BH376" s="222"/>
      <c r="BI376" s="222"/>
      <c r="BJ376" s="222"/>
      <c r="BK376" s="222"/>
      <c r="BL376" s="630">
        <f t="shared" si="1"/>
        <v>0</v>
      </c>
      <c r="BM376" s="222"/>
      <c r="BN376" s="631" t="s">
        <v>76</v>
      </c>
      <c r="BP376" s="222"/>
      <c r="BQ376" s="222"/>
      <c r="BR376" s="222"/>
      <c r="BS376" s="222"/>
      <c r="BT376" s="639">
        <v>1980000.0</v>
      </c>
      <c r="BU376" s="222"/>
      <c r="BV376" s="632">
        <f t="shared" si="2"/>
        <v>1980000</v>
      </c>
      <c r="BW376" s="632">
        <f t="shared" ref="BW376:BW377" si="59">BV376</f>
        <v>1980000</v>
      </c>
      <c r="BX376" s="633">
        <f t="shared" si="3"/>
        <v>0</v>
      </c>
      <c r="BY376" s="632">
        <f t="shared" si="4"/>
        <v>0</v>
      </c>
      <c r="BZ376" s="633">
        <v>0.0</v>
      </c>
      <c r="CA376" s="633">
        <f t="shared" si="5"/>
        <v>0</v>
      </c>
      <c r="CB376" s="632">
        <f t="shared" si="6"/>
        <v>0</v>
      </c>
      <c r="CC376" s="633">
        <v>0.0</v>
      </c>
      <c r="CD376" s="633">
        <f t="shared" si="7"/>
        <v>0</v>
      </c>
      <c r="CE376" s="632">
        <f t="shared" si="8"/>
        <v>0</v>
      </c>
      <c r="CF376" s="633">
        <v>0.0</v>
      </c>
      <c r="CG376" s="633">
        <f t="shared" si="9"/>
        <v>0</v>
      </c>
      <c r="CH376" s="632">
        <f t="shared" si="10"/>
        <v>0</v>
      </c>
      <c r="CI376" s="633">
        <v>0.0</v>
      </c>
      <c r="CJ376" s="633">
        <f t="shared" si="11"/>
        <v>0</v>
      </c>
      <c r="CK376" s="632">
        <f t="shared" si="12"/>
        <v>0</v>
      </c>
      <c r="CL376" s="633">
        <v>0.0</v>
      </c>
      <c r="CM376" s="633">
        <f t="shared" si="13"/>
        <v>0</v>
      </c>
      <c r="CN376" s="632">
        <f t="shared" si="14"/>
        <v>0</v>
      </c>
      <c r="CO376" s="633">
        <v>0.0</v>
      </c>
      <c r="CP376" s="633">
        <f t="shared" si="15"/>
        <v>0</v>
      </c>
      <c r="CQ376" s="632">
        <f t="shared" si="16"/>
        <v>0</v>
      </c>
      <c r="CR376" s="633">
        <v>0.0</v>
      </c>
      <c r="CS376" s="633">
        <f t="shared" si="17"/>
        <v>0</v>
      </c>
      <c r="CT376" s="632">
        <f t="shared" si="18"/>
        <v>0</v>
      </c>
      <c r="CU376" s="633">
        <v>0.0</v>
      </c>
      <c r="CV376" s="633">
        <f t="shared" si="19"/>
        <v>0</v>
      </c>
      <c r="CW376" s="632">
        <f t="shared" si="20"/>
        <v>0</v>
      </c>
      <c r="CX376" s="633">
        <v>0.0</v>
      </c>
      <c r="CY376" s="633">
        <f t="shared" si="21"/>
        <v>0</v>
      </c>
      <c r="CZ376" s="632">
        <f t="shared" si="22"/>
        <v>0</v>
      </c>
      <c r="DA376" s="633">
        <v>0.0</v>
      </c>
      <c r="DB376" s="633">
        <f t="shared" si="23"/>
        <v>0</v>
      </c>
      <c r="DC376" s="632">
        <f t="shared" si="24"/>
        <v>0</v>
      </c>
      <c r="DD376" s="633">
        <v>0.0</v>
      </c>
      <c r="DE376" s="632">
        <f t="shared" si="25"/>
        <v>0</v>
      </c>
      <c r="DF376" s="632">
        <f t="shared" si="26"/>
        <v>0</v>
      </c>
    </row>
    <row r="377" hidden="1">
      <c r="A377" s="643">
        <v>6859222.0</v>
      </c>
      <c r="B377" s="635" t="s">
        <v>30449</v>
      </c>
      <c r="C377" s="636" t="s">
        <v>399</v>
      </c>
      <c r="D377" s="637">
        <v>45772.673796296294</v>
      </c>
      <c r="E377" s="637">
        <v>45772.68335648148</v>
      </c>
      <c r="F377" s="637">
        <v>45772.68414351852</v>
      </c>
      <c r="G377" s="636"/>
      <c r="H377" s="636" t="s">
        <v>723</v>
      </c>
      <c r="I377" s="636" t="s">
        <v>30450</v>
      </c>
      <c r="J377" s="636">
        <v>60.0</v>
      </c>
      <c r="K377" s="639">
        <v>1980000.0</v>
      </c>
      <c r="L377" s="636" t="s">
        <v>28196</v>
      </c>
      <c r="M377" s="640" t="s">
        <v>30451</v>
      </c>
      <c r="N377" s="636" t="s">
        <v>30452</v>
      </c>
      <c r="O377" s="636" t="s">
        <v>30453</v>
      </c>
      <c r="P377" s="636" t="s">
        <v>30454</v>
      </c>
      <c r="Q377" s="636" t="s">
        <v>30455</v>
      </c>
      <c r="R377" s="222"/>
      <c r="S377" s="309"/>
      <c r="T377" s="222"/>
      <c r="U377" s="222"/>
      <c r="V377" s="222"/>
      <c r="W377" s="629"/>
      <c r="X377" s="222"/>
      <c r="Y377" s="222"/>
      <c r="Z377" s="222"/>
      <c r="AA377" s="222"/>
      <c r="AB377" s="222"/>
      <c r="AC377" s="222"/>
      <c r="AD377" s="222"/>
      <c r="AE377" s="222"/>
      <c r="AF377" s="222"/>
      <c r="AG377" s="222"/>
      <c r="AH377" s="222"/>
      <c r="AI377" s="222"/>
      <c r="AJ377" s="222"/>
      <c r="AK377" s="222"/>
      <c r="AL377" s="222"/>
      <c r="AM377" s="222"/>
      <c r="AN377" s="222"/>
      <c r="AO377" s="222"/>
      <c r="AP377" s="222"/>
      <c r="AQ377" s="222"/>
      <c r="AR377" s="222"/>
      <c r="AS377" s="222"/>
      <c r="AT377" s="222"/>
      <c r="AU377" s="222"/>
      <c r="AV377" s="222"/>
      <c r="AW377" s="222"/>
      <c r="AX377" s="222"/>
      <c r="AY377" s="222"/>
      <c r="AZ377" s="222"/>
      <c r="BA377" s="222"/>
      <c r="BB377" s="222"/>
      <c r="BC377" s="222"/>
      <c r="BD377" s="222"/>
      <c r="BE377" s="222"/>
      <c r="BF377" s="222"/>
      <c r="BG377" s="222"/>
      <c r="BH377" s="222"/>
      <c r="BI377" s="222"/>
      <c r="BJ377" s="222"/>
      <c r="BK377" s="222"/>
      <c r="BL377" s="630">
        <f t="shared" si="1"/>
        <v>0</v>
      </c>
      <c r="BM377" s="222"/>
      <c r="BN377" s="222"/>
      <c r="BO377" s="631" t="s">
        <v>102</v>
      </c>
      <c r="BQ377" s="222"/>
      <c r="BR377" s="222"/>
      <c r="BS377" s="222"/>
      <c r="BT377" s="639">
        <v>1980000.0</v>
      </c>
      <c r="BU377" s="222"/>
      <c r="BV377" s="632">
        <f t="shared" si="2"/>
        <v>1980000</v>
      </c>
      <c r="BW377" s="632">
        <f t="shared" si="59"/>
        <v>1980000</v>
      </c>
      <c r="BX377" s="633">
        <f t="shared" si="3"/>
        <v>0</v>
      </c>
      <c r="BY377" s="632">
        <f t="shared" si="4"/>
        <v>0</v>
      </c>
      <c r="BZ377" s="633">
        <v>0.0</v>
      </c>
      <c r="CA377" s="633">
        <f t="shared" si="5"/>
        <v>0</v>
      </c>
      <c r="CB377" s="632">
        <f t="shared" si="6"/>
        <v>0</v>
      </c>
      <c r="CC377" s="633">
        <v>0.0</v>
      </c>
      <c r="CD377" s="633">
        <f t="shared" si="7"/>
        <v>0</v>
      </c>
      <c r="CE377" s="632">
        <f t="shared" si="8"/>
        <v>0</v>
      </c>
      <c r="CF377" s="633">
        <v>0.0</v>
      </c>
      <c r="CG377" s="633">
        <f t="shared" si="9"/>
        <v>0</v>
      </c>
      <c r="CH377" s="632">
        <f t="shared" si="10"/>
        <v>0</v>
      </c>
      <c r="CI377" s="633">
        <v>0.0</v>
      </c>
      <c r="CJ377" s="633">
        <f t="shared" si="11"/>
        <v>0</v>
      </c>
      <c r="CK377" s="632">
        <f t="shared" si="12"/>
        <v>0</v>
      </c>
      <c r="CL377" s="633">
        <v>0.0</v>
      </c>
      <c r="CM377" s="633">
        <f t="shared" si="13"/>
        <v>0</v>
      </c>
      <c r="CN377" s="632">
        <f t="shared" si="14"/>
        <v>0</v>
      </c>
      <c r="CO377" s="633">
        <v>0.0</v>
      </c>
      <c r="CP377" s="633">
        <f t="shared" si="15"/>
        <v>0</v>
      </c>
      <c r="CQ377" s="632">
        <f t="shared" si="16"/>
        <v>0</v>
      </c>
      <c r="CR377" s="633">
        <v>0.0</v>
      </c>
      <c r="CS377" s="633">
        <f t="shared" si="17"/>
        <v>0</v>
      </c>
      <c r="CT377" s="632">
        <f t="shared" si="18"/>
        <v>0</v>
      </c>
      <c r="CU377" s="633">
        <v>0.0</v>
      </c>
      <c r="CV377" s="633">
        <f t="shared" si="19"/>
        <v>0</v>
      </c>
      <c r="CW377" s="632">
        <f t="shared" si="20"/>
        <v>0</v>
      </c>
      <c r="CX377" s="633">
        <v>0.0</v>
      </c>
      <c r="CY377" s="633">
        <f t="shared" si="21"/>
        <v>0</v>
      </c>
      <c r="CZ377" s="632">
        <f t="shared" si="22"/>
        <v>0</v>
      </c>
      <c r="DA377" s="633">
        <v>0.0</v>
      </c>
      <c r="DB377" s="633">
        <f t="shared" si="23"/>
        <v>0</v>
      </c>
      <c r="DC377" s="632">
        <f t="shared" si="24"/>
        <v>0</v>
      </c>
      <c r="DD377" s="633">
        <v>0.0</v>
      </c>
      <c r="DE377" s="632">
        <f t="shared" si="25"/>
        <v>0</v>
      </c>
      <c r="DF377" s="632">
        <f t="shared" si="26"/>
        <v>0</v>
      </c>
    </row>
    <row r="378" hidden="1">
      <c r="A378" s="643">
        <v>6860090.0</v>
      </c>
      <c r="B378" s="635" t="s">
        <v>30456</v>
      </c>
      <c r="C378" s="636" t="s">
        <v>399</v>
      </c>
      <c r="D378" s="637">
        <v>45772.722766203704</v>
      </c>
      <c r="E378" s="637">
        <v>45772.72430555556</v>
      </c>
      <c r="F378" s="637">
        <v>45772.72479166667</v>
      </c>
      <c r="G378" s="636"/>
      <c r="H378" s="636" t="s">
        <v>570</v>
      </c>
      <c r="I378" s="636" t="s">
        <v>30457</v>
      </c>
      <c r="J378" s="636"/>
      <c r="K378" s="639">
        <v>1980000.0</v>
      </c>
      <c r="L378" s="636" t="s">
        <v>28196</v>
      </c>
      <c r="M378" s="640" t="s">
        <v>30458</v>
      </c>
      <c r="N378" s="636" t="s">
        <v>30459</v>
      </c>
      <c r="O378" s="636" t="s">
        <v>30460</v>
      </c>
      <c r="P378" s="636" t="s">
        <v>30461</v>
      </c>
      <c r="Q378" s="636" t="s">
        <v>30462</v>
      </c>
      <c r="R378" s="222"/>
      <c r="S378" s="641">
        <v>45772.0</v>
      </c>
      <c r="T378" s="631" t="s">
        <v>28280</v>
      </c>
      <c r="U378" s="633">
        <v>80000.0</v>
      </c>
      <c r="V378" s="633">
        <v>80000.0</v>
      </c>
      <c r="W378" s="629"/>
      <c r="X378" s="641">
        <v>45772.0</v>
      </c>
      <c r="Y378" s="631" t="s">
        <v>28202</v>
      </c>
      <c r="Z378" s="633">
        <v>1000000.0</v>
      </c>
      <c r="AA378" s="633">
        <v>955001.0</v>
      </c>
      <c r="AB378" s="222"/>
      <c r="AC378" s="641">
        <v>45772.0</v>
      </c>
      <c r="AD378" s="631" t="s">
        <v>28202</v>
      </c>
      <c r="AE378" s="633">
        <v>900000.0</v>
      </c>
      <c r="AF378" s="633">
        <v>859501.0</v>
      </c>
      <c r="AG378" s="222"/>
      <c r="AH378" s="222"/>
      <c r="AI378" s="222"/>
      <c r="AJ378" s="222"/>
      <c r="AK378" s="222"/>
      <c r="AL378" s="222"/>
      <c r="AM378" s="222"/>
      <c r="AN378" s="222"/>
      <c r="AO378" s="222"/>
      <c r="AP378" s="222"/>
      <c r="AQ378" s="222"/>
      <c r="AR378" s="222"/>
      <c r="AS378" s="222"/>
      <c r="AT378" s="222"/>
      <c r="AU378" s="222"/>
      <c r="AV378" s="222"/>
      <c r="AW378" s="222"/>
      <c r="AX378" s="222"/>
      <c r="AY378" s="222"/>
      <c r="AZ378" s="222"/>
      <c r="BA378" s="222"/>
      <c r="BB378" s="222"/>
      <c r="BC378" s="222"/>
      <c r="BD378" s="222"/>
      <c r="BE378" s="222"/>
      <c r="BF378" s="222"/>
      <c r="BG378" s="222"/>
      <c r="BH378" s="222"/>
      <c r="BI378" s="222"/>
      <c r="BJ378" s="222"/>
      <c r="BK378" s="222"/>
      <c r="BL378" s="630">
        <f t="shared" si="1"/>
        <v>1980000</v>
      </c>
      <c r="BM378" s="222"/>
      <c r="BN378" s="222"/>
      <c r="BO378" s="222"/>
      <c r="BP378" s="222"/>
      <c r="BQ378" s="222"/>
      <c r="BR378" s="222"/>
      <c r="BS378" s="222"/>
      <c r="BT378" s="639">
        <v>1980000.0</v>
      </c>
      <c r="BU378" s="222"/>
      <c r="BV378" s="632">
        <f t="shared" si="2"/>
        <v>1980000</v>
      </c>
      <c r="BW378" s="633">
        <v>0.0</v>
      </c>
      <c r="BX378" s="633">
        <f t="shared" si="3"/>
        <v>165000</v>
      </c>
      <c r="BY378" s="632">
        <f t="shared" si="4"/>
        <v>1815000</v>
      </c>
      <c r="BZ378" s="633">
        <v>0.0</v>
      </c>
      <c r="CA378" s="633">
        <f t="shared" si="5"/>
        <v>165000</v>
      </c>
      <c r="CB378" s="632">
        <f t="shared" si="6"/>
        <v>1650000</v>
      </c>
      <c r="CC378" s="633">
        <v>0.0</v>
      </c>
      <c r="CD378" s="633">
        <f t="shared" si="7"/>
        <v>165000</v>
      </c>
      <c r="CE378" s="632">
        <f t="shared" si="8"/>
        <v>1485000</v>
      </c>
      <c r="CF378" s="633">
        <v>0.0</v>
      </c>
      <c r="CG378" s="633">
        <f t="shared" si="9"/>
        <v>165000</v>
      </c>
      <c r="CH378" s="632">
        <f t="shared" si="10"/>
        <v>1320000</v>
      </c>
      <c r="CI378" s="633">
        <v>0.0</v>
      </c>
      <c r="CJ378" s="633">
        <f t="shared" si="11"/>
        <v>165000</v>
      </c>
      <c r="CK378" s="632">
        <f t="shared" si="12"/>
        <v>1155000</v>
      </c>
      <c r="CL378" s="633">
        <v>0.0</v>
      </c>
      <c r="CM378" s="633">
        <f t="shared" si="13"/>
        <v>165000</v>
      </c>
      <c r="CN378" s="632">
        <f t="shared" si="14"/>
        <v>990000</v>
      </c>
      <c r="CO378" s="633">
        <v>0.0</v>
      </c>
      <c r="CP378" s="633">
        <f t="shared" si="15"/>
        <v>165000</v>
      </c>
      <c r="CQ378" s="632">
        <f t="shared" si="16"/>
        <v>825000</v>
      </c>
      <c r="CR378" s="633">
        <v>0.0</v>
      </c>
      <c r="CS378" s="633">
        <f t="shared" si="17"/>
        <v>165000</v>
      </c>
      <c r="CT378" s="632">
        <f t="shared" si="18"/>
        <v>660000</v>
      </c>
      <c r="CU378" s="633">
        <v>0.0</v>
      </c>
      <c r="CV378" s="633">
        <f t="shared" si="19"/>
        <v>165000</v>
      </c>
      <c r="CW378" s="632">
        <f t="shared" si="20"/>
        <v>495000</v>
      </c>
      <c r="CX378" s="633">
        <v>0.0</v>
      </c>
      <c r="CY378" s="633">
        <f t="shared" si="21"/>
        <v>165000</v>
      </c>
      <c r="CZ378" s="632">
        <f t="shared" si="22"/>
        <v>330000</v>
      </c>
      <c r="DA378" s="633">
        <v>0.0</v>
      </c>
      <c r="DB378" s="633">
        <f t="shared" si="23"/>
        <v>165000</v>
      </c>
      <c r="DC378" s="632">
        <f t="shared" si="24"/>
        <v>165000</v>
      </c>
      <c r="DD378" s="633">
        <v>0.0</v>
      </c>
      <c r="DE378" s="632">
        <f t="shared" si="25"/>
        <v>165000</v>
      </c>
      <c r="DF378" s="632">
        <f t="shared" si="26"/>
        <v>0</v>
      </c>
    </row>
    <row r="379" hidden="1">
      <c r="A379" s="643">
        <v>6860439.0</v>
      </c>
      <c r="B379" s="635" t="s">
        <v>30463</v>
      </c>
      <c r="C379" s="636" t="s">
        <v>399</v>
      </c>
      <c r="D379" s="637">
        <v>45772.74980324074</v>
      </c>
      <c r="E379" s="637">
        <v>45772.75204861111</v>
      </c>
      <c r="F379" s="637">
        <v>45772.752604166664</v>
      </c>
      <c r="G379" s="636"/>
      <c r="H379" s="636" t="s">
        <v>742</v>
      </c>
      <c r="I379" s="636" t="s">
        <v>858</v>
      </c>
      <c r="J379" s="636"/>
      <c r="K379" s="639">
        <v>798000.0</v>
      </c>
      <c r="L379" s="636" t="s">
        <v>28188</v>
      </c>
      <c r="M379" s="640" t="s">
        <v>30464</v>
      </c>
      <c r="N379" s="636" t="s">
        <v>30465</v>
      </c>
      <c r="O379" s="636" t="s">
        <v>30466</v>
      </c>
      <c r="P379" s="636" t="s">
        <v>30467</v>
      </c>
      <c r="Q379" s="636" t="s">
        <v>30468</v>
      </c>
      <c r="R379" s="222"/>
      <c r="S379" s="641">
        <v>45772.0</v>
      </c>
      <c r="T379" s="631" t="s">
        <v>28202</v>
      </c>
      <c r="U379" s="633">
        <v>798000.0</v>
      </c>
      <c r="V379" s="633">
        <v>762091.0</v>
      </c>
      <c r="W379" s="629"/>
      <c r="X379" s="222"/>
      <c r="Y379" s="222"/>
      <c r="Z379" s="222"/>
      <c r="AA379" s="222"/>
      <c r="AB379" s="222"/>
      <c r="AC379" s="222"/>
      <c r="AD379" s="222"/>
      <c r="AE379" s="222"/>
      <c r="AF379" s="222"/>
      <c r="AG379" s="222"/>
      <c r="AH379" s="222"/>
      <c r="AI379" s="222"/>
      <c r="AJ379" s="222"/>
      <c r="AK379" s="222"/>
      <c r="AL379" s="222"/>
      <c r="AM379" s="222"/>
      <c r="AN379" s="222"/>
      <c r="AO379" s="222"/>
      <c r="AP379" s="222"/>
      <c r="AQ379" s="222"/>
      <c r="AR379" s="222"/>
      <c r="AS379" s="222"/>
      <c r="AT379" s="222"/>
      <c r="AU379" s="222"/>
      <c r="AV379" s="222"/>
      <c r="AW379" s="222"/>
      <c r="AX379" s="222"/>
      <c r="AY379" s="222"/>
      <c r="AZ379" s="222"/>
      <c r="BA379" s="222"/>
      <c r="BB379" s="222"/>
      <c r="BC379" s="222"/>
      <c r="BD379" s="222"/>
      <c r="BE379" s="222"/>
      <c r="BF379" s="222"/>
      <c r="BG379" s="222"/>
      <c r="BH379" s="222"/>
      <c r="BI379" s="222"/>
      <c r="BJ379" s="222"/>
      <c r="BK379" s="222"/>
      <c r="BL379" s="630">
        <f t="shared" si="1"/>
        <v>798000</v>
      </c>
      <c r="BM379" s="222"/>
      <c r="BN379" s="222"/>
      <c r="BO379" s="222"/>
      <c r="BP379" s="222"/>
      <c r="BQ379" s="222"/>
      <c r="BR379" s="222"/>
      <c r="BS379" s="222"/>
      <c r="BT379" s="639">
        <v>798000.0</v>
      </c>
      <c r="BU379" s="222"/>
      <c r="BV379" s="632">
        <f t="shared" si="2"/>
        <v>798000</v>
      </c>
      <c r="BW379" s="633">
        <v>0.0</v>
      </c>
      <c r="BX379" s="633">
        <f t="shared" si="3"/>
        <v>66500</v>
      </c>
      <c r="BY379" s="632">
        <f t="shared" si="4"/>
        <v>731500</v>
      </c>
      <c r="BZ379" s="633">
        <v>0.0</v>
      </c>
      <c r="CA379" s="633">
        <f t="shared" si="5"/>
        <v>66500</v>
      </c>
      <c r="CB379" s="632">
        <f t="shared" si="6"/>
        <v>665000</v>
      </c>
      <c r="CC379" s="633">
        <v>0.0</v>
      </c>
      <c r="CD379" s="633">
        <f t="shared" si="7"/>
        <v>66500</v>
      </c>
      <c r="CE379" s="632">
        <f t="shared" si="8"/>
        <v>598500</v>
      </c>
      <c r="CF379" s="633">
        <v>0.0</v>
      </c>
      <c r="CG379" s="633">
        <f t="shared" si="9"/>
        <v>66500</v>
      </c>
      <c r="CH379" s="632">
        <f t="shared" si="10"/>
        <v>532000</v>
      </c>
      <c r="CI379" s="633">
        <v>0.0</v>
      </c>
      <c r="CJ379" s="633">
        <f t="shared" si="11"/>
        <v>66500</v>
      </c>
      <c r="CK379" s="632">
        <f t="shared" si="12"/>
        <v>465500</v>
      </c>
      <c r="CL379" s="633">
        <v>0.0</v>
      </c>
      <c r="CM379" s="633">
        <f t="shared" si="13"/>
        <v>66500</v>
      </c>
      <c r="CN379" s="632">
        <f t="shared" si="14"/>
        <v>399000</v>
      </c>
      <c r="CO379" s="633">
        <v>0.0</v>
      </c>
      <c r="CP379" s="633">
        <f t="shared" si="15"/>
        <v>66500</v>
      </c>
      <c r="CQ379" s="632">
        <f t="shared" si="16"/>
        <v>332500</v>
      </c>
      <c r="CR379" s="633">
        <v>0.0</v>
      </c>
      <c r="CS379" s="633">
        <f t="shared" si="17"/>
        <v>66500</v>
      </c>
      <c r="CT379" s="632">
        <f t="shared" si="18"/>
        <v>266000</v>
      </c>
      <c r="CU379" s="633">
        <v>0.0</v>
      </c>
      <c r="CV379" s="633">
        <f t="shared" si="19"/>
        <v>66500</v>
      </c>
      <c r="CW379" s="632">
        <f t="shared" si="20"/>
        <v>199500</v>
      </c>
      <c r="CX379" s="633">
        <v>0.0</v>
      </c>
      <c r="CY379" s="633">
        <f t="shared" si="21"/>
        <v>66500</v>
      </c>
      <c r="CZ379" s="632">
        <f t="shared" si="22"/>
        <v>133000</v>
      </c>
      <c r="DA379" s="633">
        <v>0.0</v>
      </c>
      <c r="DB379" s="633">
        <f t="shared" si="23"/>
        <v>66500</v>
      </c>
      <c r="DC379" s="632">
        <f t="shared" si="24"/>
        <v>66500</v>
      </c>
      <c r="DD379" s="633">
        <v>0.0</v>
      </c>
      <c r="DE379" s="632">
        <f t="shared" si="25"/>
        <v>66500</v>
      </c>
      <c r="DF379" s="632">
        <f t="shared" si="26"/>
        <v>0</v>
      </c>
    </row>
    <row r="380" hidden="1">
      <c r="A380" s="643">
        <v>6861169.0</v>
      </c>
      <c r="B380" s="635" t="s">
        <v>30469</v>
      </c>
      <c r="C380" s="636" t="s">
        <v>399</v>
      </c>
      <c r="D380" s="637">
        <v>45772.773935185185</v>
      </c>
      <c r="E380" s="637">
        <v>45772.77636574074</v>
      </c>
      <c r="F380" s="637">
        <v>45772.777025462965</v>
      </c>
      <c r="G380" s="636"/>
      <c r="H380" s="636" t="s">
        <v>25928</v>
      </c>
      <c r="I380" s="636" t="s">
        <v>30470</v>
      </c>
      <c r="J380" s="636"/>
      <c r="K380" s="639">
        <v>798000.0</v>
      </c>
      <c r="L380" s="636" t="s">
        <v>28188</v>
      </c>
      <c r="M380" s="640" t="s">
        <v>30471</v>
      </c>
      <c r="N380" s="636" t="s">
        <v>30472</v>
      </c>
      <c r="O380" s="636" t="s">
        <v>30473</v>
      </c>
      <c r="P380" s="636" t="s">
        <v>30474</v>
      </c>
      <c r="Q380" s="636" t="s">
        <v>30475</v>
      </c>
      <c r="R380" s="222"/>
      <c r="S380" s="222"/>
      <c r="T380" s="222"/>
      <c r="U380" s="628"/>
      <c r="V380" s="222"/>
      <c r="W380" s="629"/>
      <c r="X380" s="222"/>
      <c r="Y380" s="222"/>
      <c r="Z380" s="222"/>
      <c r="AA380" s="222"/>
      <c r="AB380" s="222"/>
      <c r="AC380" s="222"/>
      <c r="AD380" s="222"/>
      <c r="AE380" s="222"/>
      <c r="AF380" s="222"/>
      <c r="AG380" s="222"/>
      <c r="AH380" s="222"/>
      <c r="AI380" s="222"/>
      <c r="AJ380" s="222"/>
      <c r="AK380" s="222"/>
      <c r="AL380" s="222"/>
      <c r="AM380" s="222"/>
      <c r="AN380" s="222"/>
      <c r="AO380" s="222"/>
      <c r="AP380" s="222"/>
      <c r="AQ380" s="222"/>
      <c r="AR380" s="222"/>
      <c r="AS380" s="222"/>
      <c r="AT380" s="222"/>
      <c r="AU380" s="222"/>
      <c r="AV380" s="222"/>
      <c r="AW380" s="222"/>
      <c r="AX380" s="222"/>
      <c r="AY380" s="222"/>
      <c r="AZ380" s="222"/>
      <c r="BA380" s="222"/>
      <c r="BB380" s="222"/>
      <c r="BC380" s="222"/>
      <c r="BD380" s="222"/>
      <c r="BE380" s="222"/>
      <c r="BF380" s="222"/>
      <c r="BG380" s="222"/>
      <c r="BH380" s="222"/>
      <c r="BI380" s="222"/>
      <c r="BJ380" s="222"/>
      <c r="BK380" s="222"/>
      <c r="BL380" s="630">
        <f t="shared" si="1"/>
        <v>0</v>
      </c>
      <c r="BM380" s="222"/>
      <c r="BN380" s="631" t="s">
        <v>76</v>
      </c>
      <c r="BP380" s="222"/>
      <c r="BQ380" s="222"/>
      <c r="BR380" s="222"/>
      <c r="BS380" s="222"/>
      <c r="BT380" s="639">
        <v>798000.0</v>
      </c>
      <c r="BU380" s="222"/>
      <c r="BV380" s="632">
        <f t="shared" si="2"/>
        <v>798000</v>
      </c>
      <c r="BW380" s="632">
        <f>BV380</f>
        <v>798000</v>
      </c>
      <c r="BX380" s="633">
        <f t="shared" si="3"/>
        <v>0</v>
      </c>
      <c r="BY380" s="632">
        <f t="shared" si="4"/>
        <v>0</v>
      </c>
      <c r="BZ380" s="633">
        <v>0.0</v>
      </c>
      <c r="CA380" s="633">
        <f t="shared" si="5"/>
        <v>0</v>
      </c>
      <c r="CB380" s="632">
        <f t="shared" si="6"/>
        <v>0</v>
      </c>
      <c r="CC380" s="633">
        <v>0.0</v>
      </c>
      <c r="CD380" s="633">
        <f t="shared" si="7"/>
        <v>0</v>
      </c>
      <c r="CE380" s="632">
        <f t="shared" si="8"/>
        <v>0</v>
      </c>
      <c r="CF380" s="633">
        <v>0.0</v>
      </c>
      <c r="CG380" s="633">
        <f t="shared" si="9"/>
        <v>0</v>
      </c>
      <c r="CH380" s="632">
        <f t="shared" si="10"/>
        <v>0</v>
      </c>
      <c r="CI380" s="633">
        <v>0.0</v>
      </c>
      <c r="CJ380" s="633">
        <f t="shared" si="11"/>
        <v>0</v>
      </c>
      <c r="CK380" s="632">
        <f t="shared" si="12"/>
        <v>0</v>
      </c>
      <c r="CL380" s="633">
        <v>0.0</v>
      </c>
      <c r="CM380" s="633">
        <f t="shared" si="13"/>
        <v>0</v>
      </c>
      <c r="CN380" s="632">
        <f t="shared" si="14"/>
        <v>0</v>
      </c>
      <c r="CO380" s="633">
        <v>0.0</v>
      </c>
      <c r="CP380" s="633">
        <f t="shared" si="15"/>
        <v>0</v>
      </c>
      <c r="CQ380" s="632">
        <f t="shared" si="16"/>
        <v>0</v>
      </c>
      <c r="CR380" s="633">
        <v>0.0</v>
      </c>
      <c r="CS380" s="633">
        <f t="shared" si="17"/>
        <v>0</v>
      </c>
      <c r="CT380" s="632">
        <f t="shared" si="18"/>
        <v>0</v>
      </c>
      <c r="CU380" s="633">
        <v>0.0</v>
      </c>
      <c r="CV380" s="633">
        <f t="shared" si="19"/>
        <v>0</v>
      </c>
      <c r="CW380" s="632">
        <f t="shared" si="20"/>
        <v>0</v>
      </c>
      <c r="CX380" s="633">
        <v>0.0</v>
      </c>
      <c r="CY380" s="633">
        <f t="shared" si="21"/>
        <v>0</v>
      </c>
      <c r="CZ380" s="632">
        <f t="shared" si="22"/>
        <v>0</v>
      </c>
      <c r="DA380" s="633">
        <v>0.0</v>
      </c>
      <c r="DB380" s="633">
        <f t="shared" si="23"/>
        <v>0</v>
      </c>
      <c r="DC380" s="632">
        <f t="shared" si="24"/>
        <v>0</v>
      </c>
      <c r="DD380" s="633">
        <v>0.0</v>
      </c>
      <c r="DE380" s="632">
        <f t="shared" si="25"/>
        <v>0</v>
      </c>
      <c r="DF380" s="632">
        <f t="shared" si="26"/>
        <v>0</v>
      </c>
    </row>
    <row r="381" hidden="1">
      <c r="A381" s="643">
        <v>6861352.0</v>
      </c>
      <c r="B381" s="635" t="s">
        <v>30476</v>
      </c>
      <c r="C381" s="636" t="s">
        <v>399</v>
      </c>
      <c r="D381" s="637">
        <v>45772.78037037037</v>
      </c>
      <c r="E381" s="637">
        <v>45772.78128472222</v>
      </c>
      <c r="F381" s="637">
        <v>45772.781481481485</v>
      </c>
      <c r="G381" s="636"/>
      <c r="H381" s="636" t="s">
        <v>481</v>
      </c>
      <c r="I381" s="636" t="s">
        <v>30477</v>
      </c>
      <c r="J381" s="636"/>
      <c r="K381" s="639">
        <v>1182000.0</v>
      </c>
      <c r="L381" s="636" t="s">
        <v>28196</v>
      </c>
      <c r="M381" s="640" t="s">
        <v>30478</v>
      </c>
      <c r="N381" s="636" t="s">
        <v>30479</v>
      </c>
      <c r="O381" s="636" t="s">
        <v>30479</v>
      </c>
      <c r="P381" s="636" t="s">
        <v>30480</v>
      </c>
      <c r="Q381" s="636" t="s">
        <v>30481</v>
      </c>
      <c r="R381" s="222"/>
      <c r="S381" s="309"/>
      <c r="T381" s="222"/>
      <c r="U381" s="222"/>
      <c r="V381" s="222"/>
      <c r="W381" s="629"/>
      <c r="X381" s="222"/>
      <c r="Y381" s="222"/>
      <c r="Z381" s="222"/>
      <c r="AA381" s="222"/>
      <c r="AB381" s="222"/>
      <c r="AC381" s="222"/>
      <c r="AD381" s="222"/>
      <c r="AE381" s="222"/>
      <c r="AF381" s="222"/>
      <c r="AG381" s="222"/>
      <c r="AH381" s="222"/>
      <c r="AI381" s="222"/>
      <c r="AJ381" s="222"/>
      <c r="AK381" s="222"/>
      <c r="AL381" s="222"/>
      <c r="AM381" s="222"/>
      <c r="AN381" s="222"/>
      <c r="AO381" s="222"/>
      <c r="AP381" s="222"/>
      <c r="AQ381" s="222"/>
      <c r="AR381" s="222"/>
      <c r="AS381" s="222"/>
      <c r="AT381" s="222"/>
      <c r="AU381" s="222"/>
      <c r="AV381" s="222"/>
      <c r="AW381" s="222"/>
      <c r="AX381" s="222"/>
      <c r="AY381" s="222"/>
      <c r="AZ381" s="222"/>
      <c r="BA381" s="222"/>
      <c r="BB381" s="222"/>
      <c r="BC381" s="222"/>
      <c r="BD381" s="222"/>
      <c r="BE381" s="222"/>
      <c r="BF381" s="222"/>
      <c r="BG381" s="222"/>
      <c r="BH381" s="222"/>
      <c r="BI381" s="222"/>
      <c r="BJ381" s="222"/>
      <c r="BK381" s="222"/>
      <c r="BL381" s="630">
        <f t="shared" si="1"/>
        <v>0</v>
      </c>
      <c r="BM381" s="222"/>
      <c r="BN381" s="222"/>
      <c r="BO381" s="222"/>
      <c r="BP381" s="222"/>
      <c r="BQ381" s="222"/>
      <c r="BR381" s="222"/>
      <c r="BS381" s="222"/>
      <c r="BT381" s="639">
        <v>1182000.0</v>
      </c>
      <c r="BU381" s="222"/>
      <c r="BV381" s="632">
        <f t="shared" si="2"/>
        <v>1182000</v>
      </c>
      <c r="BW381" s="633">
        <v>0.0</v>
      </c>
      <c r="BX381" s="633">
        <f t="shared" si="3"/>
        <v>98500</v>
      </c>
      <c r="BY381" s="632">
        <f t="shared" si="4"/>
        <v>1083500</v>
      </c>
      <c r="BZ381" s="633">
        <v>0.0</v>
      </c>
      <c r="CA381" s="633">
        <f t="shared" si="5"/>
        <v>98500</v>
      </c>
      <c r="CB381" s="632">
        <f t="shared" si="6"/>
        <v>985000</v>
      </c>
      <c r="CC381" s="633">
        <v>0.0</v>
      </c>
      <c r="CD381" s="633">
        <f t="shared" si="7"/>
        <v>98500</v>
      </c>
      <c r="CE381" s="632">
        <f t="shared" si="8"/>
        <v>886500</v>
      </c>
      <c r="CF381" s="633">
        <v>0.0</v>
      </c>
      <c r="CG381" s="633">
        <f t="shared" si="9"/>
        <v>98500</v>
      </c>
      <c r="CH381" s="632">
        <f t="shared" si="10"/>
        <v>788000</v>
      </c>
      <c r="CI381" s="633">
        <v>0.0</v>
      </c>
      <c r="CJ381" s="633">
        <f t="shared" si="11"/>
        <v>98500</v>
      </c>
      <c r="CK381" s="632">
        <f t="shared" si="12"/>
        <v>689500</v>
      </c>
      <c r="CL381" s="633">
        <v>0.0</v>
      </c>
      <c r="CM381" s="633">
        <f t="shared" si="13"/>
        <v>98500</v>
      </c>
      <c r="CN381" s="632">
        <f t="shared" si="14"/>
        <v>591000</v>
      </c>
      <c r="CO381" s="633">
        <v>0.0</v>
      </c>
      <c r="CP381" s="633">
        <f t="shared" si="15"/>
        <v>98500</v>
      </c>
      <c r="CQ381" s="632">
        <f t="shared" si="16"/>
        <v>492500</v>
      </c>
      <c r="CR381" s="633">
        <v>0.0</v>
      </c>
      <c r="CS381" s="633">
        <f t="shared" si="17"/>
        <v>98500</v>
      </c>
      <c r="CT381" s="632">
        <f t="shared" si="18"/>
        <v>394000</v>
      </c>
      <c r="CU381" s="633">
        <v>0.0</v>
      </c>
      <c r="CV381" s="633">
        <f t="shared" si="19"/>
        <v>98500</v>
      </c>
      <c r="CW381" s="632">
        <f t="shared" si="20"/>
        <v>295500</v>
      </c>
      <c r="CX381" s="633">
        <v>0.0</v>
      </c>
      <c r="CY381" s="633">
        <f t="shared" si="21"/>
        <v>98500</v>
      </c>
      <c r="CZ381" s="632">
        <f t="shared" si="22"/>
        <v>197000</v>
      </c>
      <c r="DA381" s="633">
        <v>0.0</v>
      </c>
      <c r="DB381" s="633">
        <f t="shared" si="23"/>
        <v>98500</v>
      </c>
      <c r="DC381" s="632">
        <f t="shared" si="24"/>
        <v>98500</v>
      </c>
      <c r="DD381" s="633">
        <v>0.0</v>
      </c>
      <c r="DE381" s="632">
        <f t="shared" si="25"/>
        <v>98500</v>
      </c>
      <c r="DF381" s="632">
        <f t="shared" si="26"/>
        <v>0</v>
      </c>
    </row>
    <row r="382" hidden="1">
      <c r="A382" s="643">
        <v>6861461.0</v>
      </c>
      <c r="B382" s="635" t="s">
        <v>30482</v>
      </c>
      <c r="C382" s="636" t="s">
        <v>399</v>
      </c>
      <c r="D382" s="637">
        <v>45772.78826388889</v>
      </c>
      <c r="E382" s="637">
        <v>45772.79041666666</v>
      </c>
      <c r="F382" s="637">
        <v>45772.81334490741</v>
      </c>
      <c r="G382" s="636"/>
      <c r="H382" s="636" t="s">
        <v>95</v>
      </c>
      <c r="I382" s="636" t="s">
        <v>30483</v>
      </c>
      <c r="J382" s="636">
        <v>36.0</v>
      </c>
      <c r="K382" s="639">
        <v>798000.0</v>
      </c>
      <c r="L382" s="636" t="s">
        <v>28188</v>
      </c>
      <c r="M382" s="640" t="s">
        <v>30484</v>
      </c>
      <c r="N382" s="636" t="s">
        <v>30485</v>
      </c>
      <c r="O382" s="636" t="s">
        <v>30486</v>
      </c>
      <c r="P382" s="636" t="s">
        <v>30487</v>
      </c>
      <c r="Q382" s="636" t="s">
        <v>30488</v>
      </c>
      <c r="R382" s="222"/>
      <c r="S382" s="645">
        <v>45775.0</v>
      </c>
      <c r="T382" s="631" t="s">
        <v>28886</v>
      </c>
      <c r="U382" s="633">
        <v>798000.0</v>
      </c>
      <c r="V382" s="222"/>
      <c r="W382" s="629"/>
      <c r="X382" s="222"/>
      <c r="Y382" s="222"/>
      <c r="Z382" s="222"/>
      <c r="AA382" s="222"/>
      <c r="AB382" s="222"/>
      <c r="AC382" s="222"/>
      <c r="AD382" s="222"/>
      <c r="AE382" s="222"/>
      <c r="AF382" s="222"/>
      <c r="AG382" s="222"/>
      <c r="AH382" s="222"/>
      <c r="AI382" s="222"/>
      <c r="AJ382" s="222"/>
      <c r="AK382" s="222"/>
      <c r="AL382" s="222"/>
      <c r="AM382" s="222"/>
      <c r="AN382" s="222"/>
      <c r="AO382" s="222"/>
      <c r="AP382" s="222"/>
      <c r="AQ382" s="222"/>
      <c r="AR382" s="222"/>
      <c r="AS382" s="222"/>
      <c r="AT382" s="222"/>
      <c r="AU382" s="222"/>
      <c r="AV382" s="222"/>
      <c r="AW382" s="222"/>
      <c r="AX382" s="222"/>
      <c r="AY382" s="222"/>
      <c r="AZ382" s="222"/>
      <c r="BA382" s="222"/>
      <c r="BB382" s="222"/>
      <c r="BC382" s="222"/>
      <c r="BD382" s="222"/>
      <c r="BE382" s="222"/>
      <c r="BF382" s="222"/>
      <c r="BG382" s="222"/>
      <c r="BH382" s="222"/>
      <c r="BI382" s="222"/>
      <c r="BJ382" s="222"/>
      <c r="BK382" s="222"/>
      <c r="BL382" s="630">
        <f t="shared" si="1"/>
        <v>798000</v>
      </c>
      <c r="BM382" s="222"/>
      <c r="BN382" s="222"/>
      <c r="BO382" s="222"/>
      <c r="BP382" s="222"/>
      <c r="BQ382" s="222"/>
      <c r="BR382" s="222"/>
      <c r="BS382" s="222"/>
      <c r="BT382" s="639">
        <v>798000.0</v>
      </c>
      <c r="BU382" s="222"/>
      <c r="BV382" s="632">
        <f t="shared" si="2"/>
        <v>798000</v>
      </c>
      <c r="BW382" s="633">
        <v>0.0</v>
      </c>
      <c r="BX382" s="633">
        <f t="shared" si="3"/>
        <v>66500</v>
      </c>
      <c r="BY382" s="632">
        <f t="shared" si="4"/>
        <v>731500</v>
      </c>
      <c r="BZ382" s="633">
        <v>0.0</v>
      </c>
      <c r="CA382" s="633">
        <f t="shared" si="5"/>
        <v>66500</v>
      </c>
      <c r="CB382" s="632">
        <f t="shared" si="6"/>
        <v>665000</v>
      </c>
      <c r="CC382" s="633">
        <v>0.0</v>
      </c>
      <c r="CD382" s="633">
        <f t="shared" si="7"/>
        <v>66500</v>
      </c>
      <c r="CE382" s="632">
        <f t="shared" si="8"/>
        <v>598500</v>
      </c>
      <c r="CF382" s="633">
        <v>0.0</v>
      </c>
      <c r="CG382" s="633">
        <f t="shared" si="9"/>
        <v>66500</v>
      </c>
      <c r="CH382" s="632">
        <f t="shared" si="10"/>
        <v>532000</v>
      </c>
      <c r="CI382" s="633">
        <v>0.0</v>
      </c>
      <c r="CJ382" s="633">
        <f t="shared" si="11"/>
        <v>66500</v>
      </c>
      <c r="CK382" s="632">
        <f t="shared" si="12"/>
        <v>465500</v>
      </c>
      <c r="CL382" s="633">
        <v>0.0</v>
      </c>
      <c r="CM382" s="633">
        <f t="shared" si="13"/>
        <v>66500</v>
      </c>
      <c r="CN382" s="632">
        <f t="shared" si="14"/>
        <v>399000</v>
      </c>
      <c r="CO382" s="633">
        <v>0.0</v>
      </c>
      <c r="CP382" s="633">
        <f t="shared" si="15"/>
        <v>66500</v>
      </c>
      <c r="CQ382" s="632">
        <f t="shared" si="16"/>
        <v>332500</v>
      </c>
      <c r="CR382" s="633">
        <v>0.0</v>
      </c>
      <c r="CS382" s="633">
        <f t="shared" si="17"/>
        <v>66500</v>
      </c>
      <c r="CT382" s="632">
        <f t="shared" si="18"/>
        <v>266000</v>
      </c>
      <c r="CU382" s="633">
        <v>0.0</v>
      </c>
      <c r="CV382" s="633">
        <f t="shared" si="19"/>
        <v>66500</v>
      </c>
      <c r="CW382" s="632">
        <f t="shared" si="20"/>
        <v>199500</v>
      </c>
      <c r="CX382" s="633">
        <v>0.0</v>
      </c>
      <c r="CY382" s="633">
        <f t="shared" si="21"/>
        <v>66500</v>
      </c>
      <c r="CZ382" s="632">
        <f t="shared" si="22"/>
        <v>133000</v>
      </c>
      <c r="DA382" s="633">
        <v>0.0</v>
      </c>
      <c r="DB382" s="633">
        <f t="shared" si="23"/>
        <v>66500</v>
      </c>
      <c r="DC382" s="632">
        <f t="shared" si="24"/>
        <v>66500</v>
      </c>
      <c r="DD382" s="633">
        <v>0.0</v>
      </c>
      <c r="DE382" s="632">
        <f t="shared" si="25"/>
        <v>66500</v>
      </c>
      <c r="DF382" s="632">
        <f t="shared" si="26"/>
        <v>0</v>
      </c>
    </row>
    <row r="383" hidden="1">
      <c r="A383" s="643">
        <v>6861983.0</v>
      </c>
      <c r="B383" s="635" t="s">
        <v>30489</v>
      </c>
      <c r="C383" s="636" t="s">
        <v>399</v>
      </c>
      <c r="D383" s="637">
        <v>45772.84197916667</v>
      </c>
      <c r="E383" s="637">
        <v>45772.84302083333</v>
      </c>
      <c r="F383" s="637">
        <v>45772.844189814816</v>
      </c>
      <c r="G383" s="636"/>
      <c r="H383" s="636" t="s">
        <v>916</v>
      </c>
      <c r="I383" s="636" t="s">
        <v>30490</v>
      </c>
      <c r="J383" s="636">
        <v>60.0</v>
      </c>
      <c r="K383" s="639">
        <v>798000.0</v>
      </c>
      <c r="L383" s="636" t="s">
        <v>28188</v>
      </c>
      <c r="M383" s="640" t="s">
        <v>30491</v>
      </c>
      <c r="N383" s="636" t="s">
        <v>30492</v>
      </c>
      <c r="O383" s="636" t="s">
        <v>30493</v>
      </c>
      <c r="P383" s="636" t="s">
        <v>30494</v>
      </c>
      <c r="Q383" s="636" t="s">
        <v>30495</v>
      </c>
      <c r="R383" s="222"/>
      <c r="S383" s="222"/>
      <c r="T383" s="222"/>
      <c r="U383" s="628"/>
      <c r="V383" s="222"/>
      <c r="W383" s="629"/>
      <c r="X383" s="222"/>
      <c r="Y383" s="222"/>
      <c r="Z383" s="222"/>
      <c r="AA383" s="222"/>
      <c r="AB383" s="222"/>
      <c r="AC383" s="222"/>
      <c r="AD383" s="222"/>
      <c r="AE383" s="222"/>
      <c r="AF383" s="222"/>
      <c r="AG383" s="222"/>
      <c r="AH383" s="222"/>
      <c r="AI383" s="222"/>
      <c r="AJ383" s="222"/>
      <c r="AK383" s="222"/>
      <c r="AL383" s="222"/>
      <c r="AM383" s="222"/>
      <c r="AN383" s="222"/>
      <c r="AO383" s="222"/>
      <c r="AP383" s="222"/>
      <c r="AQ383" s="222"/>
      <c r="AR383" s="222"/>
      <c r="AS383" s="222"/>
      <c r="AT383" s="222"/>
      <c r="AU383" s="222"/>
      <c r="AV383" s="222"/>
      <c r="AW383" s="222"/>
      <c r="AX383" s="222"/>
      <c r="AY383" s="222"/>
      <c r="AZ383" s="222"/>
      <c r="BA383" s="222"/>
      <c r="BB383" s="222"/>
      <c r="BC383" s="222"/>
      <c r="BD383" s="222"/>
      <c r="BE383" s="222"/>
      <c r="BF383" s="222"/>
      <c r="BG383" s="222"/>
      <c r="BH383" s="222"/>
      <c r="BI383" s="222"/>
      <c r="BJ383" s="222"/>
      <c r="BK383" s="222"/>
      <c r="BL383" s="630">
        <f t="shared" si="1"/>
        <v>0</v>
      </c>
      <c r="BM383" s="222"/>
      <c r="BN383" s="222"/>
      <c r="BO383" s="631" t="s">
        <v>102</v>
      </c>
      <c r="BQ383" s="222"/>
      <c r="BR383" s="222"/>
      <c r="BS383" s="222"/>
      <c r="BT383" s="639">
        <v>798000.0</v>
      </c>
      <c r="BU383" s="222"/>
      <c r="BV383" s="632">
        <f t="shared" si="2"/>
        <v>798000</v>
      </c>
      <c r="BW383" s="632">
        <f>BV383</f>
        <v>798000</v>
      </c>
      <c r="BX383" s="633">
        <f t="shared" si="3"/>
        <v>0</v>
      </c>
      <c r="BY383" s="632">
        <f t="shared" si="4"/>
        <v>0</v>
      </c>
      <c r="BZ383" s="633">
        <v>0.0</v>
      </c>
      <c r="CA383" s="633">
        <f t="shared" si="5"/>
        <v>0</v>
      </c>
      <c r="CB383" s="632">
        <f t="shared" si="6"/>
        <v>0</v>
      </c>
      <c r="CC383" s="633">
        <v>0.0</v>
      </c>
      <c r="CD383" s="633">
        <f t="shared" si="7"/>
        <v>0</v>
      </c>
      <c r="CE383" s="632">
        <f t="shared" si="8"/>
        <v>0</v>
      </c>
      <c r="CF383" s="633">
        <v>0.0</v>
      </c>
      <c r="CG383" s="633">
        <f t="shared" si="9"/>
        <v>0</v>
      </c>
      <c r="CH383" s="632">
        <f t="shared" si="10"/>
        <v>0</v>
      </c>
      <c r="CI383" s="633">
        <v>0.0</v>
      </c>
      <c r="CJ383" s="633">
        <f t="shared" si="11"/>
        <v>0</v>
      </c>
      <c r="CK383" s="632">
        <f t="shared" si="12"/>
        <v>0</v>
      </c>
      <c r="CL383" s="633">
        <v>0.0</v>
      </c>
      <c r="CM383" s="633">
        <f t="shared" si="13"/>
        <v>0</v>
      </c>
      <c r="CN383" s="632">
        <f t="shared" si="14"/>
        <v>0</v>
      </c>
      <c r="CO383" s="633">
        <v>0.0</v>
      </c>
      <c r="CP383" s="633">
        <f t="shared" si="15"/>
        <v>0</v>
      </c>
      <c r="CQ383" s="632">
        <f t="shared" si="16"/>
        <v>0</v>
      </c>
      <c r="CR383" s="633">
        <v>0.0</v>
      </c>
      <c r="CS383" s="633">
        <f t="shared" si="17"/>
        <v>0</v>
      </c>
      <c r="CT383" s="632">
        <f t="shared" si="18"/>
        <v>0</v>
      </c>
      <c r="CU383" s="633">
        <v>0.0</v>
      </c>
      <c r="CV383" s="633">
        <f t="shared" si="19"/>
        <v>0</v>
      </c>
      <c r="CW383" s="632">
        <f t="shared" si="20"/>
        <v>0</v>
      </c>
      <c r="CX383" s="633">
        <v>0.0</v>
      </c>
      <c r="CY383" s="633">
        <f t="shared" si="21"/>
        <v>0</v>
      </c>
      <c r="CZ383" s="632">
        <f t="shared" si="22"/>
        <v>0</v>
      </c>
      <c r="DA383" s="633">
        <v>0.0</v>
      </c>
      <c r="DB383" s="633">
        <f t="shared" si="23"/>
        <v>0</v>
      </c>
      <c r="DC383" s="632">
        <f t="shared" si="24"/>
        <v>0</v>
      </c>
      <c r="DD383" s="633">
        <v>0.0</v>
      </c>
      <c r="DE383" s="632">
        <f t="shared" si="25"/>
        <v>0</v>
      </c>
      <c r="DF383" s="632">
        <f t="shared" si="26"/>
        <v>0</v>
      </c>
    </row>
    <row r="384" hidden="1">
      <c r="A384" s="643">
        <v>6862566.0</v>
      </c>
      <c r="B384" s="635" t="s">
        <v>30496</v>
      </c>
      <c r="C384" s="636" t="s">
        <v>399</v>
      </c>
      <c r="D384" s="637">
        <v>45772.94902777778</v>
      </c>
      <c r="E384" s="637">
        <v>45772.94988425926</v>
      </c>
      <c r="F384" s="637">
        <v>45772.953888888886</v>
      </c>
      <c r="G384" s="636"/>
      <c r="H384" s="636" t="s">
        <v>30497</v>
      </c>
      <c r="I384" s="636" t="s">
        <v>26627</v>
      </c>
      <c r="J384" s="636"/>
      <c r="K384" s="639">
        <v>798000.0</v>
      </c>
      <c r="L384" s="636" t="s">
        <v>28188</v>
      </c>
      <c r="M384" s="640" t="s">
        <v>30498</v>
      </c>
      <c r="N384" s="636" t="s">
        <v>30499</v>
      </c>
      <c r="O384" s="636" t="s">
        <v>30499</v>
      </c>
      <c r="P384" s="636" t="s">
        <v>30500</v>
      </c>
      <c r="Q384" s="636" t="s">
        <v>30501</v>
      </c>
      <c r="R384" s="222"/>
      <c r="S384" s="309"/>
      <c r="T384" s="222"/>
      <c r="U384" s="222"/>
      <c r="V384" s="222"/>
      <c r="W384" s="629"/>
      <c r="X384" s="222"/>
      <c r="Y384" s="222"/>
      <c r="Z384" s="222"/>
      <c r="AA384" s="222"/>
      <c r="AB384" s="222"/>
      <c r="AC384" s="222"/>
      <c r="AD384" s="222"/>
      <c r="AE384" s="222"/>
      <c r="AF384" s="222"/>
      <c r="AG384" s="222"/>
      <c r="AH384" s="222"/>
      <c r="AI384" s="222"/>
      <c r="AJ384" s="222"/>
      <c r="AK384" s="222"/>
      <c r="AL384" s="222"/>
      <c r="AM384" s="222"/>
      <c r="AN384" s="222"/>
      <c r="AO384" s="222"/>
      <c r="AP384" s="222"/>
      <c r="AQ384" s="222"/>
      <c r="AR384" s="222"/>
      <c r="AS384" s="222"/>
      <c r="AT384" s="222"/>
      <c r="AU384" s="222"/>
      <c r="AV384" s="222"/>
      <c r="AW384" s="222"/>
      <c r="AX384" s="222"/>
      <c r="AY384" s="222"/>
      <c r="AZ384" s="222"/>
      <c r="BA384" s="222"/>
      <c r="BB384" s="222"/>
      <c r="BC384" s="222"/>
      <c r="BD384" s="222"/>
      <c r="BE384" s="222"/>
      <c r="BF384" s="222"/>
      <c r="BG384" s="222"/>
      <c r="BH384" s="222"/>
      <c r="BI384" s="222"/>
      <c r="BJ384" s="222"/>
      <c r="BK384" s="222"/>
      <c r="BL384" s="630">
        <f t="shared" si="1"/>
        <v>0</v>
      </c>
      <c r="BM384" s="222"/>
      <c r="BN384" s="222"/>
      <c r="BO384" s="222"/>
      <c r="BP384" s="222"/>
      <c r="BQ384" s="222"/>
      <c r="BR384" s="222"/>
      <c r="BS384" s="222"/>
      <c r="BT384" s="639">
        <v>798000.0</v>
      </c>
      <c r="BU384" s="222"/>
      <c r="BV384" s="632">
        <f t="shared" si="2"/>
        <v>798000</v>
      </c>
      <c r="BW384" s="633">
        <v>0.0</v>
      </c>
      <c r="BX384" s="633">
        <f t="shared" si="3"/>
        <v>66500</v>
      </c>
      <c r="BY384" s="632">
        <f t="shared" si="4"/>
        <v>731500</v>
      </c>
      <c r="BZ384" s="633">
        <v>0.0</v>
      </c>
      <c r="CA384" s="633">
        <f t="shared" si="5"/>
        <v>66500</v>
      </c>
      <c r="CB384" s="632">
        <f t="shared" si="6"/>
        <v>665000</v>
      </c>
      <c r="CC384" s="633">
        <v>0.0</v>
      </c>
      <c r="CD384" s="633">
        <f t="shared" si="7"/>
        <v>66500</v>
      </c>
      <c r="CE384" s="632">
        <f t="shared" si="8"/>
        <v>598500</v>
      </c>
      <c r="CF384" s="633">
        <v>0.0</v>
      </c>
      <c r="CG384" s="633">
        <f t="shared" si="9"/>
        <v>66500</v>
      </c>
      <c r="CH384" s="632">
        <f t="shared" si="10"/>
        <v>532000</v>
      </c>
      <c r="CI384" s="633">
        <v>0.0</v>
      </c>
      <c r="CJ384" s="633">
        <f t="shared" si="11"/>
        <v>66500</v>
      </c>
      <c r="CK384" s="632">
        <f t="shared" si="12"/>
        <v>465500</v>
      </c>
      <c r="CL384" s="633">
        <v>0.0</v>
      </c>
      <c r="CM384" s="633">
        <f t="shared" si="13"/>
        <v>66500</v>
      </c>
      <c r="CN384" s="632">
        <f t="shared" si="14"/>
        <v>399000</v>
      </c>
      <c r="CO384" s="633">
        <v>0.0</v>
      </c>
      <c r="CP384" s="633">
        <f t="shared" si="15"/>
        <v>66500</v>
      </c>
      <c r="CQ384" s="632">
        <f t="shared" si="16"/>
        <v>332500</v>
      </c>
      <c r="CR384" s="633">
        <v>0.0</v>
      </c>
      <c r="CS384" s="633">
        <f t="shared" si="17"/>
        <v>66500</v>
      </c>
      <c r="CT384" s="632">
        <f t="shared" si="18"/>
        <v>266000</v>
      </c>
      <c r="CU384" s="633">
        <v>0.0</v>
      </c>
      <c r="CV384" s="633">
        <f t="shared" si="19"/>
        <v>66500</v>
      </c>
      <c r="CW384" s="632">
        <f t="shared" si="20"/>
        <v>199500</v>
      </c>
      <c r="CX384" s="633">
        <v>0.0</v>
      </c>
      <c r="CY384" s="633">
        <f t="shared" si="21"/>
        <v>66500</v>
      </c>
      <c r="CZ384" s="632">
        <f t="shared" si="22"/>
        <v>133000</v>
      </c>
      <c r="DA384" s="633">
        <v>0.0</v>
      </c>
      <c r="DB384" s="633">
        <f t="shared" si="23"/>
        <v>66500</v>
      </c>
      <c r="DC384" s="632">
        <f t="shared" si="24"/>
        <v>66500</v>
      </c>
      <c r="DD384" s="633">
        <v>0.0</v>
      </c>
      <c r="DE384" s="632">
        <f t="shared" si="25"/>
        <v>66500</v>
      </c>
      <c r="DF384" s="632">
        <f t="shared" si="26"/>
        <v>0</v>
      </c>
    </row>
    <row r="385">
      <c r="A385" s="643">
        <v>6862567.0</v>
      </c>
      <c r="B385" s="635" t="s">
        <v>27092</v>
      </c>
      <c r="C385" s="636" t="s">
        <v>399</v>
      </c>
      <c r="D385" s="637">
        <v>45772.950150462966</v>
      </c>
      <c r="E385" s="637">
        <v>45772.96267361111</v>
      </c>
      <c r="F385" s="637">
        <v>45772.963275462964</v>
      </c>
      <c r="G385" s="636"/>
      <c r="H385" s="636" t="s">
        <v>81</v>
      </c>
      <c r="I385" s="636" t="s">
        <v>27087</v>
      </c>
      <c r="J385" s="636">
        <v>36.0</v>
      </c>
      <c r="K385" s="639">
        <v>798000.0</v>
      </c>
      <c r="L385" s="636" t="s">
        <v>25863</v>
      </c>
      <c r="M385" s="640" t="s">
        <v>30502</v>
      </c>
      <c r="N385" s="636" t="s">
        <v>26003</v>
      </c>
      <c r="O385" s="636" t="s">
        <v>27087</v>
      </c>
      <c r="P385" s="636" t="s">
        <v>27091</v>
      </c>
      <c r="Q385" s="636" t="s">
        <v>27089</v>
      </c>
      <c r="R385" s="222"/>
      <c r="S385" s="663">
        <v>45778.0</v>
      </c>
      <c r="T385" s="631" t="s">
        <v>28886</v>
      </c>
      <c r="U385" s="633">
        <v>798000.0</v>
      </c>
      <c r="V385" s="222"/>
      <c r="W385" s="629"/>
      <c r="X385" s="222"/>
      <c r="Y385" s="222"/>
      <c r="Z385" s="222"/>
      <c r="AA385" s="222"/>
      <c r="AB385" s="222"/>
      <c r="AC385" s="222"/>
      <c r="AD385" s="222"/>
      <c r="AE385" s="222"/>
      <c r="AF385" s="222"/>
      <c r="AG385" s="222"/>
      <c r="AH385" s="222"/>
      <c r="AI385" s="222"/>
      <c r="AJ385" s="222"/>
      <c r="AK385" s="222"/>
      <c r="AL385" s="222"/>
      <c r="AM385" s="222"/>
      <c r="AN385" s="222"/>
      <c r="AO385" s="222"/>
      <c r="AP385" s="222"/>
      <c r="AQ385" s="222"/>
      <c r="AR385" s="222"/>
      <c r="AS385" s="222"/>
      <c r="AT385" s="222"/>
      <c r="AU385" s="222"/>
      <c r="AV385" s="222"/>
      <c r="AW385" s="222"/>
      <c r="AX385" s="222"/>
      <c r="AY385" s="222"/>
      <c r="AZ385" s="222"/>
      <c r="BA385" s="222"/>
      <c r="BB385" s="222"/>
      <c r="BC385" s="222"/>
      <c r="BD385" s="222"/>
      <c r="BE385" s="222"/>
      <c r="BF385" s="222"/>
      <c r="BG385" s="222"/>
      <c r="BH385" s="222"/>
      <c r="BI385" s="222"/>
      <c r="BJ385" s="222"/>
      <c r="BK385" s="222"/>
      <c r="BL385" s="630">
        <f t="shared" si="1"/>
        <v>798000</v>
      </c>
      <c r="BM385" s="222"/>
      <c r="BN385" s="222"/>
      <c r="BO385" s="222"/>
      <c r="BP385" s="222"/>
      <c r="BQ385" s="222"/>
      <c r="BR385" s="222"/>
      <c r="BS385" s="222"/>
      <c r="BT385" s="639">
        <v>798000.0</v>
      </c>
      <c r="BU385" s="222"/>
      <c r="BV385" s="632">
        <f t="shared" si="2"/>
        <v>798000</v>
      </c>
      <c r="BW385" s="633">
        <v>0.0</v>
      </c>
      <c r="BX385" s="633">
        <f t="shared" si="3"/>
        <v>66500</v>
      </c>
      <c r="BY385" s="632">
        <f t="shared" si="4"/>
        <v>731500</v>
      </c>
      <c r="BZ385" s="633">
        <v>0.0</v>
      </c>
      <c r="CA385" s="633">
        <f t="shared" si="5"/>
        <v>66500</v>
      </c>
      <c r="CB385" s="632">
        <f t="shared" si="6"/>
        <v>665000</v>
      </c>
      <c r="CC385" s="633">
        <v>0.0</v>
      </c>
      <c r="CD385" s="633">
        <f t="shared" si="7"/>
        <v>66500</v>
      </c>
      <c r="CE385" s="632">
        <f t="shared" si="8"/>
        <v>598500</v>
      </c>
      <c r="CF385" s="633">
        <v>0.0</v>
      </c>
      <c r="CG385" s="633">
        <f t="shared" si="9"/>
        <v>66500</v>
      </c>
      <c r="CH385" s="632">
        <f t="shared" si="10"/>
        <v>532000</v>
      </c>
      <c r="CI385" s="633">
        <v>0.0</v>
      </c>
      <c r="CJ385" s="633">
        <f t="shared" si="11"/>
        <v>66500</v>
      </c>
      <c r="CK385" s="632">
        <f t="shared" si="12"/>
        <v>465500</v>
      </c>
      <c r="CL385" s="633">
        <v>0.0</v>
      </c>
      <c r="CM385" s="633">
        <f t="shared" si="13"/>
        <v>66500</v>
      </c>
      <c r="CN385" s="632">
        <f t="shared" si="14"/>
        <v>399000</v>
      </c>
      <c r="CO385" s="633">
        <v>0.0</v>
      </c>
      <c r="CP385" s="633">
        <f t="shared" si="15"/>
        <v>66500</v>
      </c>
      <c r="CQ385" s="632">
        <f t="shared" si="16"/>
        <v>332500</v>
      </c>
      <c r="CR385" s="633">
        <v>0.0</v>
      </c>
      <c r="CS385" s="633">
        <f t="shared" si="17"/>
        <v>66500</v>
      </c>
      <c r="CT385" s="632">
        <f t="shared" si="18"/>
        <v>266000</v>
      </c>
      <c r="CU385" s="633">
        <v>0.0</v>
      </c>
      <c r="CV385" s="633">
        <f t="shared" si="19"/>
        <v>66500</v>
      </c>
      <c r="CW385" s="632">
        <f t="shared" si="20"/>
        <v>199500</v>
      </c>
      <c r="CX385" s="633">
        <v>0.0</v>
      </c>
      <c r="CY385" s="633">
        <f t="shared" si="21"/>
        <v>66500</v>
      </c>
      <c r="CZ385" s="632">
        <f t="shared" si="22"/>
        <v>133000</v>
      </c>
      <c r="DA385" s="633">
        <v>0.0</v>
      </c>
      <c r="DB385" s="633">
        <f t="shared" si="23"/>
        <v>66500</v>
      </c>
      <c r="DC385" s="632">
        <f t="shared" si="24"/>
        <v>66500</v>
      </c>
      <c r="DD385" s="633">
        <v>0.0</v>
      </c>
      <c r="DE385" s="632">
        <f t="shared" si="25"/>
        <v>66500</v>
      </c>
      <c r="DF385" s="632">
        <f t="shared" si="26"/>
        <v>0</v>
      </c>
    </row>
    <row r="386" hidden="1">
      <c r="A386" s="643">
        <v>6862593.0</v>
      </c>
      <c r="B386" s="635" t="s">
        <v>30503</v>
      </c>
      <c r="C386" s="636" t="s">
        <v>399</v>
      </c>
      <c r="D386" s="637">
        <v>45772.96991898148</v>
      </c>
      <c r="E386" s="637">
        <v>45772.97069444445</v>
      </c>
      <c r="F386" s="637">
        <v>45772.971608796295</v>
      </c>
      <c r="G386" s="636"/>
      <c r="H386" s="636" t="s">
        <v>1118</v>
      </c>
      <c r="I386" s="636" t="s">
        <v>30504</v>
      </c>
      <c r="J386" s="636">
        <v>36.0</v>
      </c>
      <c r="K386" s="639">
        <v>798000.0</v>
      </c>
      <c r="L386" s="636" t="s">
        <v>28188</v>
      </c>
      <c r="M386" s="640" t="s">
        <v>30505</v>
      </c>
      <c r="N386" s="636" t="s">
        <v>28539</v>
      </c>
      <c r="O386" s="636" t="s">
        <v>30506</v>
      </c>
      <c r="P386" s="636" t="s">
        <v>30507</v>
      </c>
      <c r="Q386" s="636" t="s">
        <v>30508</v>
      </c>
      <c r="R386" s="222"/>
      <c r="S386" s="222"/>
      <c r="T386" s="222"/>
      <c r="U386" s="628"/>
      <c r="V386" s="222"/>
      <c r="W386" s="629"/>
      <c r="X386" s="222"/>
      <c r="Y386" s="222"/>
      <c r="Z386" s="222"/>
      <c r="AA386" s="222"/>
      <c r="AB386" s="222"/>
      <c r="AC386" s="222"/>
      <c r="AD386" s="222"/>
      <c r="AE386" s="222"/>
      <c r="AF386" s="222"/>
      <c r="AG386" s="222"/>
      <c r="AH386" s="222"/>
      <c r="AI386" s="222"/>
      <c r="AJ386" s="222"/>
      <c r="AK386" s="222"/>
      <c r="AL386" s="222"/>
      <c r="AM386" s="222"/>
      <c r="AN386" s="222"/>
      <c r="AO386" s="222"/>
      <c r="AP386" s="222"/>
      <c r="AQ386" s="222"/>
      <c r="AR386" s="222"/>
      <c r="AS386" s="222"/>
      <c r="AT386" s="222"/>
      <c r="AU386" s="222"/>
      <c r="AV386" s="222"/>
      <c r="AW386" s="222"/>
      <c r="AX386" s="222"/>
      <c r="AY386" s="222"/>
      <c r="AZ386" s="222"/>
      <c r="BA386" s="222"/>
      <c r="BB386" s="222"/>
      <c r="BC386" s="222"/>
      <c r="BD386" s="222"/>
      <c r="BE386" s="222"/>
      <c r="BF386" s="222"/>
      <c r="BG386" s="222"/>
      <c r="BH386" s="222"/>
      <c r="BI386" s="222"/>
      <c r="BJ386" s="222"/>
      <c r="BK386" s="222"/>
      <c r="BL386" s="630">
        <f t="shared" si="1"/>
        <v>0</v>
      </c>
      <c r="BM386" s="222"/>
      <c r="BN386" s="631" t="s">
        <v>76</v>
      </c>
      <c r="BP386" s="222"/>
      <c r="BQ386" s="222"/>
      <c r="BR386" s="222"/>
      <c r="BS386" s="222"/>
      <c r="BT386" s="639">
        <v>798000.0</v>
      </c>
      <c r="BU386" s="222"/>
      <c r="BV386" s="632">
        <f t="shared" si="2"/>
        <v>798000</v>
      </c>
      <c r="BW386" s="632">
        <f>BV386</f>
        <v>798000</v>
      </c>
      <c r="BX386" s="633">
        <f t="shared" si="3"/>
        <v>0</v>
      </c>
      <c r="BY386" s="632">
        <f t="shared" si="4"/>
        <v>0</v>
      </c>
      <c r="BZ386" s="633">
        <v>0.0</v>
      </c>
      <c r="CA386" s="633">
        <f t="shared" si="5"/>
        <v>0</v>
      </c>
      <c r="CB386" s="632">
        <f t="shared" si="6"/>
        <v>0</v>
      </c>
      <c r="CC386" s="633">
        <v>0.0</v>
      </c>
      <c r="CD386" s="633">
        <f t="shared" si="7"/>
        <v>0</v>
      </c>
      <c r="CE386" s="632">
        <f t="shared" si="8"/>
        <v>0</v>
      </c>
      <c r="CF386" s="633">
        <v>0.0</v>
      </c>
      <c r="CG386" s="633">
        <f t="shared" si="9"/>
        <v>0</v>
      </c>
      <c r="CH386" s="632">
        <f t="shared" si="10"/>
        <v>0</v>
      </c>
      <c r="CI386" s="633">
        <v>0.0</v>
      </c>
      <c r="CJ386" s="633">
        <f t="shared" si="11"/>
        <v>0</v>
      </c>
      <c r="CK386" s="632">
        <f t="shared" si="12"/>
        <v>0</v>
      </c>
      <c r="CL386" s="633">
        <v>0.0</v>
      </c>
      <c r="CM386" s="633">
        <f t="shared" si="13"/>
        <v>0</v>
      </c>
      <c r="CN386" s="632">
        <f t="shared" si="14"/>
        <v>0</v>
      </c>
      <c r="CO386" s="633">
        <v>0.0</v>
      </c>
      <c r="CP386" s="633">
        <f t="shared" si="15"/>
        <v>0</v>
      </c>
      <c r="CQ386" s="632">
        <f t="shared" si="16"/>
        <v>0</v>
      </c>
      <c r="CR386" s="633">
        <v>0.0</v>
      </c>
      <c r="CS386" s="633">
        <f t="shared" si="17"/>
        <v>0</v>
      </c>
      <c r="CT386" s="632">
        <f t="shared" si="18"/>
        <v>0</v>
      </c>
      <c r="CU386" s="633">
        <v>0.0</v>
      </c>
      <c r="CV386" s="633">
        <f t="shared" si="19"/>
        <v>0</v>
      </c>
      <c r="CW386" s="632">
        <f t="shared" si="20"/>
        <v>0</v>
      </c>
      <c r="CX386" s="633">
        <v>0.0</v>
      </c>
      <c r="CY386" s="633">
        <f t="shared" si="21"/>
        <v>0</v>
      </c>
      <c r="CZ386" s="632">
        <f t="shared" si="22"/>
        <v>0</v>
      </c>
      <c r="DA386" s="633">
        <v>0.0</v>
      </c>
      <c r="DB386" s="633">
        <f t="shared" si="23"/>
        <v>0</v>
      </c>
      <c r="DC386" s="632">
        <f t="shared" si="24"/>
        <v>0</v>
      </c>
      <c r="DD386" s="633">
        <v>0.0</v>
      </c>
      <c r="DE386" s="632">
        <f t="shared" si="25"/>
        <v>0</v>
      </c>
      <c r="DF386" s="632">
        <f t="shared" si="26"/>
        <v>0</v>
      </c>
    </row>
    <row r="387" hidden="1">
      <c r="A387" s="643">
        <v>6862890.0</v>
      </c>
      <c r="B387" s="635" t="s">
        <v>30509</v>
      </c>
      <c r="C387" s="636" t="s">
        <v>399</v>
      </c>
      <c r="D387" s="637">
        <v>45773.394780092596</v>
      </c>
      <c r="E387" s="637">
        <v>45773.39622685185</v>
      </c>
      <c r="F387" s="637">
        <v>45773.400659722225</v>
      </c>
      <c r="G387" s="636"/>
      <c r="H387" s="636" t="s">
        <v>499</v>
      </c>
      <c r="I387" s="636" t="s">
        <v>30510</v>
      </c>
      <c r="J387" s="636"/>
      <c r="K387" s="639">
        <v>798000.0</v>
      </c>
      <c r="L387" s="636" t="s">
        <v>28188</v>
      </c>
      <c r="M387" s="640" t="s">
        <v>30511</v>
      </c>
      <c r="N387" s="636" t="s">
        <v>26900</v>
      </c>
      <c r="O387" s="636" t="s">
        <v>30510</v>
      </c>
      <c r="P387" s="636" t="s">
        <v>30512</v>
      </c>
      <c r="Q387" s="636" t="s">
        <v>30513</v>
      </c>
      <c r="R387" s="222"/>
      <c r="S387" s="641">
        <v>45773.0</v>
      </c>
      <c r="T387" s="631" t="s">
        <v>28202</v>
      </c>
      <c r="U387" s="633">
        <v>798000.0</v>
      </c>
      <c r="V387" s="633">
        <v>762091.0</v>
      </c>
      <c r="W387" s="629"/>
      <c r="X387" s="222"/>
      <c r="Y387" s="222"/>
      <c r="Z387" s="222"/>
      <c r="AA387" s="222"/>
      <c r="AB387" s="222"/>
      <c r="AC387" s="222"/>
      <c r="AD387" s="222"/>
      <c r="AE387" s="222"/>
      <c r="AF387" s="222"/>
      <c r="AG387" s="222"/>
      <c r="AH387" s="222"/>
      <c r="AI387" s="222"/>
      <c r="AJ387" s="222"/>
      <c r="AK387" s="222"/>
      <c r="AL387" s="222"/>
      <c r="AM387" s="222"/>
      <c r="AN387" s="222"/>
      <c r="AO387" s="222"/>
      <c r="AP387" s="222"/>
      <c r="AQ387" s="222"/>
      <c r="AR387" s="222"/>
      <c r="AS387" s="222"/>
      <c r="AT387" s="222"/>
      <c r="AU387" s="222"/>
      <c r="AV387" s="222"/>
      <c r="AW387" s="222"/>
      <c r="AX387" s="222"/>
      <c r="AY387" s="222"/>
      <c r="AZ387" s="222"/>
      <c r="BA387" s="222"/>
      <c r="BB387" s="222"/>
      <c r="BC387" s="222"/>
      <c r="BD387" s="222"/>
      <c r="BE387" s="222"/>
      <c r="BF387" s="222"/>
      <c r="BG387" s="222"/>
      <c r="BH387" s="222"/>
      <c r="BI387" s="222"/>
      <c r="BJ387" s="222"/>
      <c r="BK387" s="222"/>
      <c r="BL387" s="630">
        <f t="shared" si="1"/>
        <v>798000</v>
      </c>
      <c r="BM387" s="222"/>
      <c r="BN387" s="222"/>
      <c r="BO387" s="222"/>
      <c r="BP387" s="222"/>
      <c r="BQ387" s="222"/>
      <c r="BR387" s="222"/>
      <c r="BS387" s="222"/>
      <c r="BT387" s="639">
        <v>798000.0</v>
      </c>
      <c r="BU387" s="222"/>
      <c r="BV387" s="632">
        <f t="shared" si="2"/>
        <v>798000</v>
      </c>
      <c r="BW387" s="633">
        <v>0.0</v>
      </c>
      <c r="BX387" s="633">
        <f t="shared" si="3"/>
        <v>66500</v>
      </c>
      <c r="BY387" s="632">
        <f t="shared" si="4"/>
        <v>731500</v>
      </c>
      <c r="BZ387" s="633">
        <v>0.0</v>
      </c>
      <c r="CA387" s="633">
        <f t="shared" si="5"/>
        <v>66500</v>
      </c>
      <c r="CB387" s="632">
        <f t="shared" si="6"/>
        <v>665000</v>
      </c>
      <c r="CC387" s="633">
        <v>0.0</v>
      </c>
      <c r="CD387" s="633">
        <f t="shared" si="7"/>
        <v>66500</v>
      </c>
      <c r="CE387" s="632">
        <f t="shared" si="8"/>
        <v>598500</v>
      </c>
      <c r="CF387" s="633">
        <v>0.0</v>
      </c>
      <c r="CG387" s="633">
        <f t="shared" si="9"/>
        <v>66500</v>
      </c>
      <c r="CH387" s="632">
        <f t="shared" si="10"/>
        <v>532000</v>
      </c>
      <c r="CI387" s="633">
        <v>0.0</v>
      </c>
      <c r="CJ387" s="633">
        <f t="shared" si="11"/>
        <v>66500</v>
      </c>
      <c r="CK387" s="632">
        <f t="shared" si="12"/>
        <v>465500</v>
      </c>
      <c r="CL387" s="633">
        <v>0.0</v>
      </c>
      <c r="CM387" s="633">
        <f t="shared" si="13"/>
        <v>66500</v>
      </c>
      <c r="CN387" s="632">
        <f t="shared" si="14"/>
        <v>399000</v>
      </c>
      <c r="CO387" s="633">
        <v>0.0</v>
      </c>
      <c r="CP387" s="633">
        <f t="shared" si="15"/>
        <v>66500</v>
      </c>
      <c r="CQ387" s="632">
        <f t="shared" si="16"/>
        <v>332500</v>
      </c>
      <c r="CR387" s="633">
        <v>0.0</v>
      </c>
      <c r="CS387" s="633">
        <f t="shared" si="17"/>
        <v>66500</v>
      </c>
      <c r="CT387" s="632">
        <f t="shared" si="18"/>
        <v>266000</v>
      </c>
      <c r="CU387" s="633">
        <v>0.0</v>
      </c>
      <c r="CV387" s="633">
        <f t="shared" si="19"/>
        <v>66500</v>
      </c>
      <c r="CW387" s="632">
        <f t="shared" si="20"/>
        <v>199500</v>
      </c>
      <c r="CX387" s="633">
        <v>0.0</v>
      </c>
      <c r="CY387" s="633">
        <f t="shared" si="21"/>
        <v>66500</v>
      </c>
      <c r="CZ387" s="632">
        <f t="shared" si="22"/>
        <v>133000</v>
      </c>
      <c r="DA387" s="633">
        <v>0.0</v>
      </c>
      <c r="DB387" s="633">
        <f t="shared" si="23"/>
        <v>66500</v>
      </c>
      <c r="DC387" s="632">
        <f t="shared" si="24"/>
        <v>66500</v>
      </c>
      <c r="DD387" s="633">
        <v>0.0</v>
      </c>
      <c r="DE387" s="632">
        <f t="shared" si="25"/>
        <v>66500</v>
      </c>
      <c r="DF387" s="632">
        <f t="shared" si="26"/>
        <v>0</v>
      </c>
    </row>
    <row r="388" hidden="1">
      <c r="A388" s="643">
        <v>6863273.0</v>
      </c>
      <c r="B388" s="635" t="s">
        <v>30514</v>
      </c>
      <c r="C388" s="636" t="s">
        <v>399</v>
      </c>
      <c r="D388" s="637">
        <v>45773.534791666665</v>
      </c>
      <c r="E388" s="637">
        <v>45773.5366087963</v>
      </c>
      <c r="F388" s="637">
        <v>45773.53795138889</v>
      </c>
      <c r="G388" s="636"/>
      <c r="H388" s="636" t="s">
        <v>973</v>
      </c>
      <c r="I388" s="636" t="s">
        <v>30515</v>
      </c>
      <c r="J388" s="636">
        <v>36.0</v>
      </c>
      <c r="K388" s="639">
        <v>798000.0</v>
      </c>
      <c r="L388" s="636" t="s">
        <v>28188</v>
      </c>
      <c r="M388" s="640" t="s">
        <v>30516</v>
      </c>
      <c r="N388" s="636" t="s">
        <v>30515</v>
      </c>
      <c r="O388" s="636" t="s">
        <v>30517</v>
      </c>
      <c r="P388" s="636" t="s">
        <v>30518</v>
      </c>
      <c r="Q388" s="636" t="s">
        <v>30519</v>
      </c>
      <c r="R388" s="222"/>
      <c r="S388" s="222"/>
      <c r="T388" s="222"/>
      <c r="U388" s="628"/>
      <c r="V388" s="222"/>
      <c r="W388" s="629"/>
      <c r="X388" s="222"/>
      <c r="Y388" s="222"/>
      <c r="Z388" s="222"/>
      <c r="AA388" s="222"/>
      <c r="AB388" s="222"/>
      <c r="AC388" s="222"/>
      <c r="AD388" s="222"/>
      <c r="AE388" s="222"/>
      <c r="AF388" s="222"/>
      <c r="AG388" s="222"/>
      <c r="AH388" s="222"/>
      <c r="AI388" s="222"/>
      <c r="AJ388" s="222"/>
      <c r="AK388" s="222"/>
      <c r="AL388" s="222"/>
      <c r="AM388" s="222"/>
      <c r="AN388" s="222"/>
      <c r="AO388" s="222"/>
      <c r="AP388" s="222"/>
      <c r="AQ388" s="222"/>
      <c r="AR388" s="222"/>
      <c r="AS388" s="222"/>
      <c r="AT388" s="222"/>
      <c r="AU388" s="222"/>
      <c r="AV388" s="222"/>
      <c r="AW388" s="222"/>
      <c r="AX388" s="222"/>
      <c r="AY388" s="222"/>
      <c r="AZ388" s="222"/>
      <c r="BA388" s="222"/>
      <c r="BB388" s="222"/>
      <c r="BC388" s="222"/>
      <c r="BD388" s="222"/>
      <c r="BE388" s="222"/>
      <c r="BF388" s="222"/>
      <c r="BG388" s="222"/>
      <c r="BH388" s="222"/>
      <c r="BI388" s="222"/>
      <c r="BJ388" s="222"/>
      <c r="BK388" s="222"/>
      <c r="BL388" s="630">
        <f t="shared" si="1"/>
        <v>0</v>
      </c>
      <c r="BM388" s="222"/>
      <c r="BN388" s="631" t="s">
        <v>76</v>
      </c>
      <c r="BP388" s="222"/>
      <c r="BQ388" s="222"/>
      <c r="BR388" s="222"/>
      <c r="BS388" s="222"/>
      <c r="BT388" s="639">
        <v>798000.0</v>
      </c>
      <c r="BU388" s="222"/>
      <c r="BV388" s="632">
        <f t="shared" si="2"/>
        <v>798000</v>
      </c>
      <c r="BW388" s="632">
        <f t="shared" ref="BW388:BW390" si="60">BV388</f>
        <v>798000</v>
      </c>
      <c r="BX388" s="633">
        <f t="shared" si="3"/>
        <v>0</v>
      </c>
      <c r="BY388" s="632">
        <f t="shared" si="4"/>
        <v>0</v>
      </c>
      <c r="BZ388" s="633">
        <v>0.0</v>
      </c>
      <c r="CA388" s="633">
        <f t="shared" si="5"/>
        <v>0</v>
      </c>
      <c r="CB388" s="632">
        <f t="shared" si="6"/>
        <v>0</v>
      </c>
      <c r="CC388" s="633">
        <v>0.0</v>
      </c>
      <c r="CD388" s="633">
        <f t="shared" si="7"/>
        <v>0</v>
      </c>
      <c r="CE388" s="632">
        <f t="shared" si="8"/>
        <v>0</v>
      </c>
      <c r="CF388" s="633">
        <v>0.0</v>
      </c>
      <c r="CG388" s="633">
        <f t="shared" si="9"/>
        <v>0</v>
      </c>
      <c r="CH388" s="632">
        <f t="shared" si="10"/>
        <v>0</v>
      </c>
      <c r="CI388" s="633">
        <v>0.0</v>
      </c>
      <c r="CJ388" s="633">
        <f t="shared" si="11"/>
        <v>0</v>
      </c>
      <c r="CK388" s="632">
        <f t="shared" si="12"/>
        <v>0</v>
      </c>
      <c r="CL388" s="633">
        <v>0.0</v>
      </c>
      <c r="CM388" s="633">
        <f t="shared" si="13"/>
        <v>0</v>
      </c>
      <c r="CN388" s="632">
        <f t="shared" si="14"/>
        <v>0</v>
      </c>
      <c r="CO388" s="633">
        <v>0.0</v>
      </c>
      <c r="CP388" s="633">
        <f t="shared" si="15"/>
        <v>0</v>
      </c>
      <c r="CQ388" s="632">
        <f t="shared" si="16"/>
        <v>0</v>
      </c>
      <c r="CR388" s="633">
        <v>0.0</v>
      </c>
      <c r="CS388" s="633">
        <f t="shared" si="17"/>
        <v>0</v>
      </c>
      <c r="CT388" s="632">
        <f t="shared" si="18"/>
        <v>0</v>
      </c>
      <c r="CU388" s="633">
        <v>0.0</v>
      </c>
      <c r="CV388" s="633">
        <f t="shared" si="19"/>
        <v>0</v>
      </c>
      <c r="CW388" s="632">
        <f t="shared" si="20"/>
        <v>0</v>
      </c>
      <c r="CX388" s="633">
        <v>0.0</v>
      </c>
      <c r="CY388" s="633">
        <f t="shared" si="21"/>
        <v>0</v>
      </c>
      <c r="CZ388" s="632">
        <f t="shared" si="22"/>
        <v>0</v>
      </c>
      <c r="DA388" s="633">
        <v>0.0</v>
      </c>
      <c r="DB388" s="633">
        <f t="shared" si="23"/>
        <v>0</v>
      </c>
      <c r="DC388" s="632">
        <f t="shared" si="24"/>
        <v>0</v>
      </c>
      <c r="DD388" s="633">
        <v>0.0</v>
      </c>
      <c r="DE388" s="632">
        <f t="shared" si="25"/>
        <v>0</v>
      </c>
      <c r="DF388" s="632">
        <f t="shared" si="26"/>
        <v>0</v>
      </c>
    </row>
    <row r="389">
      <c r="A389" s="643">
        <v>6863569.0</v>
      </c>
      <c r="B389" s="635" t="s">
        <v>27103</v>
      </c>
      <c r="C389" s="636" t="s">
        <v>399</v>
      </c>
      <c r="D389" s="637">
        <v>45773.58611111111</v>
      </c>
      <c r="E389" s="637">
        <v>45773.82710648148</v>
      </c>
      <c r="F389" s="637">
        <v>45773.82763888889</v>
      </c>
      <c r="G389" s="636"/>
      <c r="H389" s="636" t="s">
        <v>81</v>
      </c>
      <c r="I389" s="636" t="s">
        <v>27095</v>
      </c>
      <c r="J389" s="636">
        <v>36.0</v>
      </c>
      <c r="K389" s="639">
        <v>798000.0</v>
      </c>
      <c r="L389" s="636" t="s">
        <v>25863</v>
      </c>
      <c r="M389" s="640" t="s">
        <v>30520</v>
      </c>
      <c r="N389" s="636" t="s">
        <v>27100</v>
      </c>
      <c r="O389" s="636" t="s">
        <v>27097</v>
      </c>
      <c r="P389" s="636" t="s">
        <v>27101</v>
      </c>
      <c r="Q389" s="636" t="s">
        <v>30521</v>
      </c>
      <c r="R389" s="222"/>
      <c r="S389" s="309"/>
      <c r="T389" s="222"/>
      <c r="U389" s="222"/>
      <c r="V389" s="222"/>
      <c r="W389" s="629"/>
      <c r="X389" s="222"/>
      <c r="Y389" s="222"/>
      <c r="Z389" s="222"/>
      <c r="AA389" s="222"/>
      <c r="AB389" s="222"/>
      <c r="AC389" s="222"/>
      <c r="AD389" s="222"/>
      <c r="AE389" s="222"/>
      <c r="AF389" s="222"/>
      <c r="AG389" s="222"/>
      <c r="AH389" s="222"/>
      <c r="AI389" s="222"/>
      <c r="AJ389" s="222"/>
      <c r="AK389" s="222"/>
      <c r="AL389" s="222"/>
      <c r="AM389" s="222"/>
      <c r="AN389" s="222"/>
      <c r="AO389" s="222"/>
      <c r="AP389" s="222"/>
      <c r="AQ389" s="222"/>
      <c r="AR389" s="222"/>
      <c r="AS389" s="222"/>
      <c r="AT389" s="222"/>
      <c r="AU389" s="222"/>
      <c r="AV389" s="222"/>
      <c r="AW389" s="222"/>
      <c r="AX389" s="222"/>
      <c r="AY389" s="222"/>
      <c r="AZ389" s="222"/>
      <c r="BA389" s="222"/>
      <c r="BB389" s="222"/>
      <c r="BC389" s="222"/>
      <c r="BD389" s="222"/>
      <c r="BE389" s="222"/>
      <c r="BF389" s="222"/>
      <c r="BG389" s="222"/>
      <c r="BH389" s="222"/>
      <c r="BI389" s="222"/>
      <c r="BJ389" s="222"/>
      <c r="BK389" s="222"/>
      <c r="BL389" s="630">
        <f t="shared" si="1"/>
        <v>0</v>
      </c>
      <c r="BM389" s="222"/>
      <c r="BN389" s="222"/>
      <c r="BO389" s="222" t="s">
        <v>102</v>
      </c>
      <c r="BQ389" s="222"/>
      <c r="BR389" s="222"/>
      <c r="BS389" s="222"/>
      <c r="BT389" s="639">
        <v>798000.0</v>
      </c>
      <c r="BU389" s="222"/>
      <c r="BV389" s="632">
        <f t="shared" si="2"/>
        <v>798000</v>
      </c>
      <c r="BW389" s="632">
        <f t="shared" si="60"/>
        <v>798000</v>
      </c>
      <c r="BX389" s="633">
        <f t="shared" si="3"/>
        <v>0</v>
      </c>
      <c r="BY389" s="632">
        <f t="shared" si="4"/>
        <v>0</v>
      </c>
      <c r="BZ389" s="633">
        <v>0.0</v>
      </c>
      <c r="CA389" s="633">
        <f t="shared" si="5"/>
        <v>0</v>
      </c>
      <c r="CB389" s="632">
        <f t="shared" si="6"/>
        <v>0</v>
      </c>
      <c r="CC389" s="633">
        <v>0.0</v>
      </c>
      <c r="CD389" s="633">
        <f t="shared" si="7"/>
        <v>0</v>
      </c>
      <c r="CE389" s="632">
        <f t="shared" si="8"/>
        <v>0</v>
      </c>
      <c r="CF389" s="633">
        <v>0.0</v>
      </c>
      <c r="CG389" s="633">
        <f t="shared" si="9"/>
        <v>0</v>
      </c>
      <c r="CH389" s="632">
        <f t="shared" si="10"/>
        <v>0</v>
      </c>
      <c r="CI389" s="633">
        <v>0.0</v>
      </c>
      <c r="CJ389" s="633">
        <f t="shared" si="11"/>
        <v>0</v>
      </c>
      <c r="CK389" s="632">
        <f t="shared" si="12"/>
        <v>0</v>
      </c>
      <c r="CL389" s="633">
        <v>0.0</v>
      </c>
      <c r="CM389" s="633">
        <f t="shared" si="13"/>
        <v>0</v>
      </c>
      <c r="CN389" s="632">
        <f t="shared" si="14"/>
        <v>0</v>
      </c>
      <c r="CO389" s="633">
        <v>0.0</v>
      </c>
      <c r="CP389" s="633">
        <f t="shared" si="15"/>
        <v>0</v>
      </c>
      <c r="CQ389" s="632">
        <f t="shared" si="16"/>
        <v>0</v>
      </c>
      <c r="CR389" s="633">
        <v>0.0</v>
      </c>
      <c r="CS389" s="633">
        <f t="shared" si="17"/>
        <v>0</v>
      </c>
      <c r="CT389" s="632">
        <f t="shared" si="18"/>
        <v>0</v>
      </c>
      <c r="CU389" s="633">
        <v>0.0</v>
      </c>
      <c r="CV389" s="633">
        <f t="shared" si="19"/>
        <v>0</v>
      </c>
      <c r="CW389" s="632">
        <f t="shared" si="20"/>
        <v>0</v>
      </c>
      <c r="CX389" s="633">
        <v>0.0</v>
      </c>
      <c r="CY389" s="633">
        <f t="shared" si="21"/>
        <v>0</v>
      </c>
      <c r="CZ389" s="632">
        <f t="shared" si="22"/>
        <v>0</v>
      </c>
      <c r="DA389" s="633">
        <v>0.0</v>
      </c>
      <c r="DB389" s="633">
        <f t="shared" si="23"/>
        <v>0</v>
      </c>
      <c r="DC389" s="632">
        <f t="shared" si="24"/>
        <v>0</v>
      </c>
      <c r="DD389" s="633">
        <v>0.0</v>
      </c>
      <c r="DE389" s="632">
        <f t="shared" si="25"/>
        <v>0</v>
      </c>
      <c r="DF389" s="632">
        <f t="shared" si="26"/>
        <v>0</v>
      </c>
    </row>
    <row r="390" hidden="1">
      <c r="A390" s="643">
        <v>6863578.0</v>
      </c>
      <c r="B390" s="635" t="s">
        <v>30522</v>
      </c>
      <c r="C390" s="636" t="s">
        <v>399</v>
      </c>
      <c r="D390" s="637">
        <v>45773.59017361111</v>
      </c>
      <c r="E390" s="637">
        <v>45773.591886574075</v>
      </c>
      <c r="F390" s="637">
        <v>45773.59297453704</v>
      </c>
      <c r="G390" s="636"/>
      <c r="H390" s="636" t="s">
        <v>468</v>
      </c>
      <c r="I390" s="636" t="s">
        <v>30523</v>
      </c>
      <c r="J390" s="636"/>
      <c r="K390" s="639">
        <v>798000.0</v>
      </c>
      <c r="L390" s="636" t="s">
        <v>28188</v>
      </c>
      <c r="M390" s="640" t="s">
        <v>30524</v>
      </c>
      <c r="N390" s="636" t="s">
        <v>614</v>
      </c>
      <c r="O390" s="636" t="s">
        <v>30525</v>
      </c>
      <c r="P390" s="636" t="s">
        <v>30526</v>
      </c>
      <c r="Q390" s="636" t="s">
        <v>30527</v>
      </c>
      <c r="R390" s="222"/>
      <c r="S390" s="222"/>
      <c r="T390" s="222"/>
      <c r="U390" s="628"/>
      <c r="V390" s="222"/>
      <c r="W390" s="629"/>
      <c r="X390" s="222"/>
      <c r="Y390" s="222"/>
      <c r="Z390" s="222"/>
      <c r="AA390" s="222"/>
      <c r="AB390" s="222"/>
      <c r="AC390" s="222"/>
      <c r="AD390" s="222"/>
      <c r="AE390" s="222"/>
      <c r="AF390" s="222"/>
      <c r="AG390" s="222"/>
      <c r="AH390" s="222"/>
      <c r="AI390" s="222"/>
      <c r="AJ390" s="222"/>
      <c r="AK390" s="222"/>
      <c r="AL390" s="222"/>
      <c r="AM390" s="222"/>
      <c r="AN390" s="222"/>
      <c r="AO390" s="222"/>
      <c r="AP390" s="222"/>
      <c r="AQ390" s="222"/>
      <c r="AR390" s="222"/>
      <c r="AS390" s="222"/>
      <c r="AT390" s="222"/>
      <c r="AU390" s="222"/>
      <c r="AV390" s="222"/>
      <c r="AW390" s="222"/>
      <c r="AX390" s="222"/>
      <c r="AY390" s="222"/>
      <c r="AZ390" s="222"/>
      <c r="BA390" s="222"/>
      <c r="BB390" s="222"/>
      <c r="BC390" s="222"/>
      <c r="BD390" s="222"/>
      <c r="BE390" s="222"/>
      <c r="BF390" s="222"/>
      <c r="BG390" s="222"/>
      <c r="BH390" s="222"/>
      <c r="BI390" s="222"/>
      <c r="BJ390" s="222"/>
      <c r="BK390" s="222"/>
      <c r="BL390" s="630">
        <f t="shared" si="1"/>
        <v>0</v>
      </c>
      <c r="BM390" s="222"/>
      <c r="BN390" s="222"/>
      <c r="BO390" s="631" t="s">
        <v>102</v>
      </c>
      <c r="BQ390" s="222"/>
      <c r="BR390" s="222"/>
      <c r="BS390" s="222"/>
      <c r="BT390" s="639">
        <v>798000.0</v>
      </c>
      <c r="BU390" s="222"/>
      <c r="BV390" s="632">
        <f t="shared" si="2"/>
        <v>798000</v>
      </c>
      <c r="BW390" s="632">
        <f t="shared" si="60"/>
        <v>798000</v>
      </c>
      <c r="BX390" s="633">
        <f t="shared" si="3"/>
        <v>0</v>
      </c>
      <c r="BY390" s="632">
        <f t="shared" si="4"/>
        <v>0</v>
      </c>
      <c r="BZ390" s="633">
        <v>0.0</v>
      </c>
      <c r="CA390" s="633">
        <f t="shared" si="5"/>
        <v>0</v>
      </c>
      <c r="CB390" s="632">
        <f t="shared" si="6"/>
        <v>0</v>
      </c>
      <c r="CC390" s="633">
        <v>0.0</v>
      </c>
      <c r="CD390" s="633">
        <f t="shared" si="7"/>
        <v>0</v>
      </c>
      <c r="CE390" s="632">
        <f t="shared" si="8"/>
        <v>0</v>
      </c>
      <c r="CF390" s="633">
        <v>0.0</v>
      </c>
      <c r="CG390" s="633">
        <f t="shared" si="9"/>
        <v>0</v>
      </c>
      <c r="CH390" s="632">
        <f t="shared" si="10"/>
        <v>0</v>
      </c>
      <c r="CI390" s="633">
        <v>0.0</v>
      </c>
      <c r="CJ390" s="633">
        <f t="shared" si="11"/>
        <v>0</v>
      </c>
      <c r="CK390" s="632">
        <f t="shared" si="12"/>
        <v>0</v>
      </c>
      <c r="CL390" s="633">
        <v>0.0</v>
      </c>
      <c r="CM390" s="633">
        <f t="shared" si="13"/>
        <v>0</v>
      </c>
      <c r="CN390" s="632">
        <f t="shared" si="14"/>
        <v>0</v>
      </c>
      <c r="CO390" s="633">
        <v>0.0</v>
      </c>
      <c r="CP390" s="633">
        <f t="shared" si="15"/>
        <v>0</v>
      </c>
      <c r="CQ390" s="632">
        <f t="shared" si="16"/>
        <v>0</v>
      </c>
      <c r="CR390" s="633">
        <v>0.0</v>
      </c>
      <c r="CS390" s="633">
        <f t="shared" si="17"/>
        <v>0</v>
      </c>
      <c r="CT390" s="632">
        <f t="shared" si="18"/>
        <v>0</v>
      </c>
      <c r="CU390" s="633">
        <v>0.0</v>
      </c>
      <c r="CV390" s="633">
        <f t="shared" si="19"/>
        <v>0</v>
      </c>
      <c r="CW390" s="632">
        <f t="shared" si="20"/>
        <v>0</v>
      </c>
      <c r="CX390" s="633">
        <v>0.0</v>
      </c>
      <c r="CY390" s="633">
        <f t="shared" si="21"/>
        <v>0</v>
      </c>
      <c r="CZ390" s="632">
        <f t="shared" si="22"/>
        <v>0</v>
      </c>
      <c r="DA390" s="633">
        <v>0.0</v>
      </c>
      <c r="DB390" s="633">
        <f t="shared" si="23"/>
        <v>0</v>
      </c>
      <c r="DC390" s="632">
        <f t="shared" si="24"/>
        <v>0</v>
      </c>
      <c r="DD390" s="633">
        <v>0.0</v>
      </c>
      <c r="DE390" s="632">
        <f t="shared" si="25"/>
        <v>0</v>
      </c>
      <c r="DF390" s="632">
        <f t="shared" si="26"/>
        <v>0</v>
      </c>
    </row>
    <row r="391" hidden="1">
      <c r="A391" s="643">
        <v>6863821.0</v>
      </c>
      <c r="B391" s="635" t="s">
        <v>30528</v>
      </c>
      <c r="C391" s="636" t="s">
        <v>399</v>
      </c>
      <c r="D391" s="637">
        <v>45773.6349537037</v>
      </c>
      <c r="E391" s="637">
        <v>45773.636354166665</v>
      </c>
      <c r="F391" s="637">
        <v>45773.636712962965</v>
      </c>
      <c r="G391" s="636"/>
      <c r="H391" s="636" t="s">
        <v>1266</v>
      </c>
      <c r="I391" s="636" t="s">
        <v>30529</v>
      </c>
      <c r="J391" s="636"/>
      <c r="K391" s="639">
        <v>798000.0</v>
      </c>
      <c r="L391" s="636" t="s">
        <v>28188</v>
      </c>
      <c r="M391" s="640" t="s">
        <v>30530</v>
      </c>
      <c r="N391" s="636" t="s">
        <v>30531</v>
      </c>
      <c r="O391" s="636" t="s">
        <v>30532</v>
      </c>
      <c r="P391" s="636" t="s">
        <v>30533</v>
      </c>
      <c r="Q391" s="636" t="s">
        <v>30534</v>
      </c>
      <c r="R391" s="222"/>
      <c r="S391" s="641">
        <v>45774.0</v>
      </c>
      <c r="T391" s="631" t="s">
        <v>28202</v>
      </c>
      <c r="U391" s="633">
        <v>798000.0</v>
      </c>
      <c r="V391" s="633">
        <v>762091.0</v>
      </c>
      <c r="W391" s="629"/>
      <c r="X391" s="222"/>
      <c r="Y391" s="222"/>
      <c r="Z391" s="222"/>
      <c r="AA391" s="222"/>
      <c r="AB391" s="222"/>
      <c r="AC391" s="222"/>
      <c r="AD391" s="222"/>
      <c r="AE391" s="222"/>
      <c r="AF391" s="222"/>
      <c r="AG391" s="222"/>
      <c r="AH391" s="222"/>
      <c r="AI391" s="222"/>
      <c r="AJ391" s="222"/>
      <c r="AK391" s="222"/>
      <c r="AL391" s="222"/>
      <c r="AM391" s="222"/>
      <c r="AN391" s="222"/>
      <c r="AO391" s="222"/>
      <c r="AP391" s="222"/>
      <c r="AQ391" s="222"/>
      <c r="AR391" s="222"/>
      <c r="AS391" s="222"/>
      <c r="AT391" s="222"/>
      <c r="AU391" s="222"/>
      <c r="AV391" s="222"/>
      <c r="AW391" s="222"/>
      <c r="AX391" s="222"/>
      <c r="AY391" s="222"/>
      <c r="AZ391" s="222"/>
      <c r="BA391" s="222"/>
      <c r="BB391" s="222"/>
      <c r="BC391" s="222"/>
      <c r="BD391" s="222"/>
      <c r="BE391" s="222"/>
      <c r="BF391" s="222"/>
      <c r="BG391" s="222"/>
      <c r="BH391" s="222"/>
      <c r="BI391" s="222"/>
      <c r="BJ391" s="222"/>
      <c r="BK391" s="222"/>
      <c r="BL391" s="630">
        <f t="shared" si="1"/>
        <v>798000</v>
      </c>
      <c r="BM391" s="222"/>
      <c r="BN391" s="222"/>
      <c r="BO391" s="222"/>
      <c r="BP391" s="222"/>
      <c r="BQ391" s="222"/>
      <c r="BR391" s="222"/>
      <c r="BS391" s="222"/>
      <c r="BT391" s="639">
        <v>798000.0</v>
      </c>
      <c r="BU391" s="222"/>
      <c r="BV391" s="632">
        <f t="shared" si="2"/>
        <v>798000</v>
      </c>
      <c r="BW391" s="633">
        <v>0.0</v>
      </c>
      <c r="BX391" s="633">
        <f t="shared" si="3"/>
        <v>66500</v>
      </c>
      <c r="BY391" s="632">
        <f t="shared" si="4"/>
        <v>731500</v>
      </c>
      <c r="BZ391" s="633">
        <v>0.0</v>
      </c>
      <c r="CA391" s="633">
        <f t="shared" si="5"/>
        <v>66500</v>
      </c>
      <c r="CB391" s="632">
        <f t="shared" si="6"/>
        <v>665000</v>
      </c>
      <c r="CC391" s="633">
        <v>0.0</v>
      </c>
      <c r="CD391" s="633">
        <f t="shared" si="7"/>
        <v>66500</v>
      </c>
      <c r="CE391" s="632">
        <f t="shared" si="8"/>
        <v>598500</v>
      </c>
      <c r="CF391" s="633">
        <v>0.0</v>
      </c>
      <c r="CG391" s="633">
        <f t="shared" si="9"/>
        <v>66500</v>
      </c>
      <c r="CH391" s="632">
        <f t="shared" si="10"/>
        <v>532000</v>
      </c>
      <c r="CI391" s="633">
        <v>0.0</v>
      </c>
      <c r="CJ391" s="633">
        <f t="shared" si="11"/>
        <v>66500</v>
      </c>
      <c r="CK391" s="632">
        <f t="shared" si="12"/>
        <v>465500</v>
      </c>
      <c r="CL391" s="633">
        <v>0.0</v>
      </c>
      <c r="CM391" s="633">
        <f t="shared" si="13"/>
        <v>66500</v>
      </c>
      <c r="CN391" s="632">
        <f t="shared" si="14"/>
        <v>399000</v>
      </c>
      <c r="CO391" s="633">
        <v>0.0</v>
      </c>
      <c r="CP391" s="633">
        <f t="shared" si="15"/>
        <v>66500</v>
      </c>
      <c r="CQ391" s="632">
        <f t="shared" si="16"/>
        <v>332500</v>
      </c>
      <c r="CR391" s="633">
        <v>0.0</v>
      </c>
      <c r="CS391" s="633">
        <f t="shared" si="17"/>
        <v>66500</v>
      </c>
      <c r="CT391" s="632">
        <f t="shared" si="18"/>
        <v>266000</v>
      </c>
      <c r="CU391" s="633">
        <v>0.0</v>
      </c>
      <c r="CV391" s="633">
        <f t="shared" si="19"/>
        <v>66500</v>
      </c>
      <c r="CW391" s="632">
        <f t="shared" si="20"/>
        <v>199500</v>
      </c>
      <c r="CX391" s="633">
        <v>0.0</v>
      </c>
      <c r="CY391" s="633">
        <f t="shared" si="21"/>
        <v>66500</v>
      </c>
      <c r="CZ391" s="632">
        <f t="shared" si="22"/>
        <v>133000</v>
      </c>
      <c r="DA391" s="633">
        <v>0.0</v>
      </c>
      <c r="DB391" s="633">
        <f t="shared" si="23"/>
        <v>66500</v>
      </c>
      <c r="DC391" s="632">
        <f t="shared" si="24"/>
        <v>66500</v>
      </c>
      <c r="DD391" s="633">
        <v>0.0</v>
      </c>
      <c r="DE391" s="632">
        <f t="shared" si="25"/>
        <v>66500</v>
      </c>
      <c r="DF391" s="632">
        <f t="shared" si="26"/>
        <v>0</v>
      </c>
    </row>
    <row r="392" hidden="1">
      <c r="A392" s="643">
        <v>6863830.0</v>
      </c>
      <c r="B392" s="635" t="s">
        <v>30535</v>
      </c>
      <c r="C392" s="636" t="s">
        <v>399</v>
      </c>
      <c r="D392" s="637">
        <v>45773.632731481484</v>
      </c>
      <c r="E392" s="637">
        <v>45773.633935185186</v>
      </c>
      <c r="F392" s="637">
        <v>45773.63431712963</v>
      </c>
      <c r="G392" s="636"/>
      <c r="H392" s="636" t="s">
        <v>424</v>
      </c>
      <c r="I392" s="636" t="s">
        <v>30536</v>
      </c>
      <c r="J392" s="636"/>
      <c r="K392" s="639">
        <v>798000.0</v>
      </c>
      <c r="L392" s="636" t="s">
        <v>28188</v>
      </c>
      <c r="M392" s="640" t="s">
        <v>30537</v>
      </c>
      <c r="N392" s="636" t="s">
        <v>30538</v>
      </c>
      <c r="O392" s="636" t="s">
        <v>30536</v>
      </c>
      <c r="P392" s="636" t="s">
        <v>30539</v>
      </c>
      <c r="Q392" s="636" t="s">
        <v>30540</v>
      </c>
      <c r="R392" s="222"/>
      <c r="S392" s="309"/>
      <c r="T392" s="222"/>
      <c r="U392" s="222"/>
      <c r="V392" s="222"/>
      <c r="W392" s="629"/>
      <c r="X392" s="222"/>
      <c r="Y392" s="222"/>
      <c r="Z392" s="222"/>
      <c r="AA392" s="222"/>
      <c r="AB392" s="222"/>
      <c r="AC392" s="222"/>
      <c r="AD392" s="222"/>
      <c r="AE392" s="222"/>
      <c r="AF392" s="222"/>
      <c r="AG392" s="222"/>
      <c r="AH392" s="222"/>
      <c r="AI392" s="222"/>
      <c r="AJ392" s="222"/>
      <c r="AK392" s="222"/>
      <c r="AL392" s="222"/>
      <c r="AM392" s="222"/>
      <c r="AN392" s="222"/>
      <c r="AO392" s="222"/>
      <c r="AP392" s="222"/>
      <c r="AQ392" s="222"/>
      <c r="AR392" s="222"/>
      <c r="AS392" s="222"/>
      <c r="AT392" s="222"/>
      <c r="AU392" s="222"/>
      <c r="AV392" s="222"/>
      <c r="AW392" s="222"/>
      <c r="AX392" s="222"/>
      <c r="AY392" s="222"/>
      <c r="AZ392" s="222"/>
      <c r="BA392" s="222"/>
      <c r="BB392" s="222"/>
      <c r="BC392" s="222"/>
      <c r="BD392" s="222"/>
      <c r="BE392" s="222"/>
      <c r="BF392" s="222"/>
      <c r="BG392" s="222"/>
      <c r="BH392" s="222"/>
      <c r="BI392" s="222"/>
      <c r="BJ392" s="222"/>
      <c r="BK392" s="222"/>
      <c r="BL392" s="630">
        <f t="shared" si="1"/>
        <v>0</v>
      </c>
      <c r="BM392" s="222"/>
      <c r="BN392" s="222"/>
      <c r="BO392" s="631" t="s">
        <v>102</v>
      </c>
      <c r="BQ392" s="222"/>
      <c r="BR392" s="222"/>
      <c r="BS392" s="222"/>
      <c r="BT392" s="639">
        <v>798000.0</v>
      </c>
      <c r="BU392" s="222"/>
      <c r="BV392" s="632">
        <f t="shared" si="2"/>
        <v>798000</v>
      </c>
      <c r="BW392" s="632">
        <f t="shared" ref="BW392:BW393" si="61">BV392</f>
        <v>798000</v>
      </c>
      <c r="BX392" s="633">
        <f t="shared" si="3"/>
        <v>0</v>
      </c>
      <c r="BY392" s="632">
        <f t="shared" si="4"/>
        <v>0</v>
      </c>
      <c r="BZ392" s="633">
        <v>0.0</v>
      </c>
      <c r="CA392" s="633">
        <f t="shared" si="5"/>
        <v>0</v>
      </c>
      <c r="CB392" s="632">
        <f t="shared" si="6"/>
        <v>0</v>
      </c>
      <c r="CC392" s="633">
        <v>0.0</v>
      </c>
      <c r="CD392" s="633">
        <f t="shared" si="7"/>
        <v>0</v>
      </c>
      <c r="CE392" s="632">
        <f t="shared" si="8"/>
        <v>0</v>
      </c>
      <c r="CF392" s="633">
        <v>0.0</v>
      </c>
      <c r="CG392" s="633">
        <f t="shared" si="9"/>
        <v>0</v>
      </c>
      <c r="CH392" s="632">
        <f t="shared" si="10"/>
        <v>0</v>
      </c>
      <c r="CI392" s="633">
        <v>0.0</v>
      </c>
      <c r="CJ392" s="633">
        <f t="shared" si="11"/>
        <v>0</v>
      </c>
      <c r="CK392" s="632">
        <f t="shared" si="12"/>
        <v>0</v>
      </c>
      <c r="CL392" s="633">
        <v>0.0</v>
      </c>
      <c r="CM392" s="633">
        <f t="shared" si="13"/>
        <v>0</v>
      </c>
      <c r="CN392" s="632">
        <f t="shared" si="14"/>
        <v>0</v>
      </c>
      <c r="CO392" s="633">
        <v>0.0</v>
      </c>
      <c r="CP392" s="633">
        <f t="shared" si="15"/>
        <v>0</v>
      </c>
      <c r="CQ392" s="632">
        <f t="shared" si="16"/>
        <v>0</v>
      </c>
      <c r="CR392" s="633">
        <v>0.0</v>
      </c>
      <c r="CS392" s="633">
        <f t="shared" si="17"/>
        <v>0</v>
      </c>
      <c r="CT392" s="632">
        <f t="shared" si="18"/>
        <v>0</v>
      </c>
      <c r="CU392" s="633">
        <v>0.0</v>
      </c>
      <c r="CV392" s="633">
        <f t="shared" si="19"/>
        <v>0</v>
      </c>
      <c r="CW392" s="632">
        <f t="shared" si="20"/>
        <v>0</v>
      </c>
      <c r="CX392" s="633">
        <v>0.0</v>
      </c>
      <c r="CY392" s="633">
        <f t="shared" si="21"/>
        <v>0</v>
      </c>
      <c r="CZ392" s="632">
        <f t="shared" si="22"/>
        <v>0</v>
      </c>
      <c r="DA392" s="633">
        <v>0.0</v>
      </c>
      <c r="DB392" s="633">
        <f t="shared" si="23"/>
        <v>0</v>
      </c>
      <c r="DC392" s="632">
        <f t="shared" si="24"/>
        <v>0</v>
      </c>
      <c r="DD392" s="633">
        <v>0.0</v>
      </c>
      <c r="DE392" s="632">
        <f t="shared" si="25"/>
        <v>0</v>
      </c>
      <c r="DF392" s="632">
        <f t="shared" si="26"/>
        <v>0</v>
      </c>
    </row>
    <row r="393" hidden="1">
      <c r="A393" s="643">
        <v>6863910.0</v>
      </c>
      <c r="B393" s="635" t="s">
        <v>30541</v>
      </c>
      <c r="C393" s="636" t="s">
        <v>399</v>
      </c>
      <c r="D393" s="637">
        <v>45773.64740740741</v>
      </c>
      <c r="E393" s="637">
        <v>45773.64849537037</v>
      </c>
      <c r="F393" s="637">
        <v>45773.64908564815</v>
      </c>
      <c r="G393" s="636"/>
      <c r="H393" s="636" t="s">
        <v>770</v>
      </c>
      <c r="I393" s="636" t="s">
        <v>30542</v>
      </c>
      <c r="J393" s="636">
        <v>36.0</v>
      </c>
      <c r="K393" s="639">
        <v>798000.0</v>
      </c>
      <c r="L393" s="636" t="s">
        <v>28188</v>
      </c>
      <c r="M393" s="640" t="s">
        <v>30543</v>
      </c>
      <c r="N393" s="636" t="s">
        <v>26003</v>
      </c>
      <c r="O393" s="636" t="s">
        <v>30544</v>
      </c>
      <c r="P393" s="636" t="s">
        <v>30545</v>
      </c>
      <c r="Q393" s="636" t="s">
        <v>30546</v>
      </c>
      <c r="R393" s="222"/>
      <c r="S393" s="222"/>
      <c r="T393" s="222"/>
      <c r="U393" s="628"/>
      <c r="V393" s="222"/>
      <c r="W393" s="629"/>
      <c r="X393" s="222"/>
      <c r="Y393" s="222"/>
      <c r="Z393" s="222"/>
      <c r="AA393" s="222"/>
      <c r="AB393" s="222"/>
      <c r="AC393" s="222"/>
      <c r="AD393" s="222"/>
      <c r="AE393" s="222"/>
      <c r="AF393" s="222"/>
      <c r="AG393" s="222"/>
      <c r="AH393" s="222"/>
      <c r="AI393" s="222"/>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c r="BL393" s="630">
        <f t="shared" si="1"/>
        <v>0</v>
      </c>
      <c r="BM393" s="222"/>
      <c r="BN393" s="222"/>
      <c r="BO393" s="631" t="s">
        <v>102</v>
      </c>
      <c r="BQ393" s="222"/>
      <c r="BR393" s="222"/>
      <c r="BS393" s="222"/>
      <c r="BT393" s="639">
        <v>798000.0</v>
      </c>
      <c r="BU393" s="222"/>
      <c r="BV393" s="632">
        <f t="shared" si="2"/>
        <v>798000</v>
      </c>
      <c r="BW393" s="632">
        <f t="shared" si="61"/>
        <v>798000</v>
      </c>
      <c r="BX393" s="633">
        <f t="shared" si="3"/>
        <v>0</v>
      </c>
      <c r="BY393" s="632">
        <f t="shared" si="4"/>
        <v>0</v>
      </c>
      <c r="BZ393" s="633">
        <v>0.0</v>
      </c>
      <c r="CA393" s="633">
        <f t="shared" si="5"/>
        <v>0</v>
      </c>
      <c r="CB393" s="632">
        <f t="shared" si="6"/>
        <v>0</v>
      </c>
      <c r="CC393" s="633">
        <v>0.0</v>
      </c>
      <c r="CD393" s="633">
        <f t="shared" si="7"/>
        <v>0</v>
      </c>
      <c r="CE393" s="632">
        <f t="shared" si="8"/>
        <v>0</v>
      </c>
      <c r="CF393" s="633">
        <v>0.0</v>
      </c>
      <c r="CG393" s="633">
        <f t="shared" si="9"/>
        <v>0</v>
      </c>
      <c r="CH393" s="632">
        <f t="shared" si="10"/>
        <v>0</v>
      </c>
      <c r="CI393" s="633">
        <v>0.0</v>
      </c>
      <c r="CJ393" s="633">
        <f t="shared" si="11"/>
        <v>0</v>
      </c>
      <c r="CK393" s="632">
        <f t="shared" si="12"/>
        <v>0</v>
      </c>
      <c r="CL393" s="633">
        <v>0.0</v>
      </c>
      <c r="CM393" s="633">
        <f t="shared" si="13"/>
        <v>0</v>
      </c>
      <c r="CN393" s="632">
        <f t="shared" si="14"/>
        <v>0</v>
      </c>
      <c r="CO393" s="633">
        <v>0.0</v>
      </c>
      <c r="CP393" s="633">
        <f t="shared" si="15"/>
        <v>0</v>
      </c>
      <c r="CQ393" s="632">
        <f t="shared" si="16"/>
        <v>0</v>
      </c>
      <c r="CR393" s="633">
        <v>0.0</v>
      </c>
      <c r="CS393" s="633">
        <f t="shared" si="17"/>
        <v>0</v>
      </c>
      <c r="CT393" s="632">
        <f t="shared" si="18"/>
        <v>0</v>
      </c>
      <c r="CU393" s="633">
        <v>0.0</v>
      </c>
      <c r="CV393" s="633">
        <f t="shared" si="19"/>
        <v>0</v>
      </c>
      <c r="CW393" s="632">
        <f t="shared" si="20"/>
        <v>0</v>
      </c>
      <c r="CX393" s="633">
        <v>0.0</v>
      </c>
      <c r="CY393" s="633">
        <f t="shared" si="21"/>
        <v>0</v>
      </c>
      <c r="CZ393" s="632">
        <f t="shared" si="22"/>
        <v>0</v>
      </c>
      <c r="DA393" s="633">
        <v>0.0</v>
      </c>
      <c r="DB393" s="633">
        <f t="shared" si="23"/>
        <v>0</v>
      </c>
      <c r="DC393" s="632">
        <f t="shared" si="24"/>
        <v>0</v>
      </c>
      <c r="DD393" s="633">
        <v>0.0</v>
      </c>
      <c r="DE393" s="632">
        <f t="shared" si="25"/>
        <v>0</v>
      </c>
      <c r="DF393" s="632">
        <f t="shared" si="26"/>
        <v>0</v>
      </c>
    </row>
    <row r="394" hidden="1">
      <c r="A394" s="643">
        <v>6864091.0</v>
      </c>
      <c r="B394" s="635" t="s">
        <v>30547</v>
      </c>
      <c r="C394" s="636" t="s">
        <v>399</v>
      </c>
      <c r="D394" s="637">
        <v>45773.682534722226</v>
      </c>
      <c r="E394" s="637">
        <v>45773.68886574074</v>
      </c>
      <c r="F394" s="637">
        <v>45773.702465277776</v>
      </c>
      <c r="G394" s="636"/>
      <c r="H394" s="636" t="s">
        <v>932</v>
      </c>
      <c r="I394" s="636" t="s">
        <v>30548</v>
      </c>
      <c r="J394" s="636"/>
      <c r="K394" s="639">
        <v>1950000.0</v>
      </c>
      <c r="L394" s="636" t="s">
        <v>28196</v>
      </c>
      <c r="M394" s="640" t="s">
        <v>30549</v>
      </c>
      <c r="N394" s="636" t="s">
        <v>30550</v>
      </c>
      <c r="O394" s="636" t="s">
        <v>30551</v>
      </c>
      <c r="P394" s="636" t="s">
        <v>30552</v>
      </c>
      <c r="Q394" s="636" t="s">
        <v>30548</v>
      </c>
      <c r="R394" s="222"/>
      <c r="S394" s="641">
        <v>45773.0</v>
      </c>
      <c r="T394" s="631" t="s">
        <v>28280</v>
      </c>
      <c r="U394" s="633">
        <v>1950000.0</v>
      </c>
      <c r="V394" s="633">
        <v>1950000.0</v>
      </c>
      <c r="W394" s="629"/>
      <c r="X394" s="222"/>
      <c r="Y394" s="222"/>
      <c r="Z394" s="222"/>
      <c r="AA394" s="222"/>
      <c r="AB394" s="222"/>
      <c r="AC394" s="222"/>
      <c r="AD394" s="222"/>
      <c r="AE394" s="222"/>
      <c r="AF394" s="222"/>
      <c r="AG394" s="222"/>
      <c r="AH394" s="222"/>
      <c r="AI394" s="222"/>
      <c r="AJ394" s="222"/>
      <c r="AK394" s="222"/>
      <c r="AL394" s="222"/>
      <c r="AM394" s="222"/>
      <c r="AN394" s="222"/>
      <c r="AO394" s="222"/>
      <c r="AP394" s="222"/>
      <c r="AQ394" s="222"/>
      <c r="AR394" s="222"/>
      <c r="AS394" s="222"/>
      <c r="AT394" s="222"/>
      <c r="AU394" s="222"/>
      <c r="AV394" s="222"/>
      <c r="AW394" s="222"/>
      <c r="AX394" s="222"/>
      <c r="AY394" s="222"/>
      <c r="AZ394" s="222"/>
      <c r="BA394" s="222"/>
      <c r="BB394" s="222"/>
      <c r="BC394" s="222"/>
      <c r="BD394" s="222"/>
      <c r="BE394" s="222"/>
      <c r="BF394" s="222"/>
      <c r="BG394" s="222"/>
      <c r="BH394" s="222"/>
      <c r="BI394" s="222"/>
      <c r="BJ394" s="222"/>
      <c r="BK394" s="222"/>
      <c r="BL394" s="630">
        <f t="shared" si="1"/>
        <v>1950000</v>
      </c>
      <c r="BM394" s="222"/>
      <c r="BN394" s="222"/>
      <c r="BO394" s="222"/>
      <c r="BP394" s="222"/>
      <c r="BQ394" s="222"/>
      <c r="BR394" s="222"/>
      <c r="BS394" s="222"/>
      <c r="BT394" s="639">
        <v>1950000.0</v>
      </c>
      <c r="BU394" s="222"/>
      <c r="BV394" s="632">
        <f t="shared" si="2"/>
        <v>1950000</v>
      </c>
      <c r="BW394" s="633">
        <v>0.0</v>
      </c>
      <c r="BX394" s="633">
        <f t="shared" si="3"/>
        <v>162500</v>
      </c>
      <c r="BY394" s="632">
        <f t="shared" si="4"/>
        <v>1787500</v>
      </c>
      <c r="BZ394" s="633">
        <v>0.0</v>
      </c>
      <c r="CA394" s="633">
        <f t="shared" si="5"/>
        <v>162500</v>
      </c>
      <c r="CB394" s="632">
        <f t="shared" si="6"/>
        <v>1625000</v>
      </c>
      <c r="CC394" s="633">
        <v>0.0</v>
      </c>
      <c r="CD394" s="633">
        <f t="shared" si="7"/>
        <v>162500</v>
      </c>
      <c r="CE394" s="632">
        <f t="shared" si="8"/>
        <v>1462500</v>
      </c>
      <c r="CF394" s="633">
        <v>0.0</v>
      </c>
      <c r="CG394" s="633">
        <f t="shared" si="9"/>
        <v>162500</v>
      </c>
      <c r="CH394" s="632">
        <f t="shared" si="10"/>
        <v>1300000</v>
      </c>
      <c r="CI394" s="633">
        <v>0.0</v>
      </c>
      <c r="CJ394" s="633">
        <f t="shared" si="11"/>
        <v>162500</v>
      </c>
      <c r="CK394" s="632">
        <f t="shared" si="12"/>
        <v>1137500</v>
      </c>
      <c r="CL394" s="633">
        <v>0.0</v>
      </c>
      <c r="CM394" s="633">
        <f t="shared" si="13"/>
        <v>162500</v>
      </c>
      <c r="CN394" s="632">
        <f t="shared" si="14"/>
        <v>975000</v>
      </c>
      <c r="CO394" s="633">
        <v>0.0</v>
      </c>
      <c r="CP394" s="633">
        <f t="shared" si="15"/>
        <v>162500</v>
      </c>
      <c r="CQ394" s="632">
        <f t="shared" si="16"/>
        <v>812500</v>
      </c>
      <c r="CR394" s="633">
        <v>0.0</v>
      </c>
      <c r="CS394" s="633">
        <f t="shared" si="17"/>
        <v>162500</v>
      </c>
      <c r="CT394" s="632">
        <f t="shared" si="18"/>
        <v>650000</v>
      </c>
      <c r="CU394" s="633">
        <v>0.0</v>
      </c>
      <c r="CV394" s="633">
        <f t="shared" si="19"/>
        <v>162500</v>
      </c>
      <c r="CW394" s="632">
        <f t="shared" si="20"/>
        <v>487500</v>
      </c>
      <c r="CX394" s="633">
        <v>0.0</v>
      </c>
      <c r="CY394" s="633">
        <f t="shared" si="21"/>
        <v>162500</v>
      </c>
      <c r="CZ394" s="632">
        <f t="shared" si="22"/>
        <v>325000</v>
      </c>
      <c r="DA394" s="633">
        <v>0.0</v>
      </c>
      <c r="DB394" s="633">
        <f t="shared" si="23"/>
        <v>162500</v>
      </c>
      <c r="DC394" s="632">
        <f t="shared" si="24"/>
        <v>162500</v>
      </c>
      <c r="DD394" s="633">
        <v>0.0</v>
      </c>
      <c r="DE394" s="632">
        <f t="shared" si="25"/>
        <v>162500</v>
      </c>
      <c r="DF394" s="632">
        <f t="shared" si="26"/>
        <v>0</v>
      </c>
    </row>
    <row r="395" hidden="1">
      <c r="A395" s="643">
        <v>6864223.0</v>
      </c>
      <c r="B395" s="635" t="s">
        <v>30553</v>
      </c>
      <c r="C395" s="636" t="s">
        <v>399</v>
      </c>
      <c r="D395" s="637">
        <v>45773.708287037036</v>
      </c>
      <c r="E395" s="637">
        <v>45773.710694444446</v>
      </c>
      <c r="F395" s="637">
        <v>45773.711168981485</v>
      </c>
      <c r="G395" s="636"/>
      <c r="H395" s="636" t="s">
        <v>570</v>
      </c>
      <c r="I395" s="636" t="s">
        <v>30554</v>
      </c>
      <c r="J395" s="636"/>
      <c r="K395" s="639">
        <v>798000.0</v>
      </c>
      <c r="L395" s="636" t="s">
        <v>28188</v>
      </c>
      <c r="M395" s="640" t="s">
        <v>30555</v>
      </c>
      <c r="N395" s="636" t="s">
        <v>29269</v>
      </c>
      <c r="O395" s="636" t="s">
        <v>30556</v>
      </c>
      <c r="P395" s="636" t="s">
        <v>30557</v>
      </c>
      <c r="Q395" s="636" t="s">
        <v>30558</v>
      </c>
      <c r="R395" s="222"/>
      <c r="S395" s="222"/>
      <c r="T395" s="222"/>
      <c r="U395" s="628"/>
      <c r="V395" s="222"/>
      <c r="W395" s="629"/>
      <c r="X395" s="222"/>
      <c r="Y395" s="222"/>
      <c r="Z395" s="222"/>
      <c r="AA395" s="222"/>
      <c r="AB395" s="222"/>
      <c r="AC395" s="222"/>
      <c r="AD395" s="222"/>
      <c r="AE395" s="222"/>
      <c r="AF395" s="222"/>
      <c r="AG395" s="222"/>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c r="BL395" s="630">
        <f t="shared" si="1"/>
        <v>0</v>
      </c>
      <c r="BM395" s="222"/>
      <c r="BN395" s="631" t="s">
        <v>76</v>
      </c>
      <c r="BP395" s="222"/>
      <c r="BQ395" s="222"/>
      <c r="BR395" s="222"/>
      <c r="BS395" s="222"/>
      <c r="BT395" s="639">
        <v>798000.0</v>
      </c>
      <c r="BU395" s="222"/>
      <c r="BV395" s="632">
        <f t="shared" si="2"/>
        <v>798000</v>
      </c>
      <c r="BW395" s="632">
        <f>BV395</f>
        <v>798000</v>
      </c>
      <c r="BX395" s="633">
        <f t="shared" si="3"/>
        <v>0</v>
      </c>
      <c r="BY395" s="632">
        <f t="shared" si="4"/>
        <v>0</v>
      </c>
      <c r="BZ395" s="633">
        <v>0.0</v>
      </c>
      <c r="CA395" s="633">
        <f t="shared" si="5"/>
        <v>0</v>
      </c>
      <c r="CB395" s="632">
        <f t="shared" si="6"/>
        <v>0</v>
      </c>
      <c r="CC395" s="633">
        <v>0.0</v>
      </c>
      <c r="CD395" s="633">
        <f t="shared" si="7"/>
        <v>0</v>
      </c>
      <c r="CE395" s="632">
        <f t="shared" si="8"/>
        <v>0</v>
      </c>
      <c r="CF395" s="633">
        <v>0.0</v>
      </c>
      <c r="CG395" s="633">
        <f t="shared" si="9"/>
        <v>0</v>
      </c>
      <c r="CH395" s="632">
        <f t="shared" si="10"/>
        <v>0</v>
      </c>
      <c r="CI395" s="633">
        <v>0.0</v>
      </c>
      <c r="CJ395" s="633">
        <f t="shared" si="11"/>
        <v>0</v>
      </c>
      <c r="CK395" s="632">
        <f t="shared" si="12"/>
        <v>0</v>
      </c>
      <c r="CL395" s="633">
        <v>0.0</v>
      </c>
      <c r="CM395" s="633">
        <f t="shared" si="13"/>
        <v>0</v>
      </c>
      <c r="CN395" s="632">
        <f t="shared" si="14"/>
        <v>0</v>
      </c>
      <c r="CO395" s="633">
        <v>0.0</v>
      </c>
      <c r="CP395" s="633">
        <f t="shared" si="15"/>
        <v>0</v>
      </c>
      <c r="CQ395" s="632">
        <f t="shared" si="16"/>
        <v>0</v>
      </c>
      <c r="CR395" s="633">
        <v>0.0</v>
      </c>
      <c r="CS395" s="633">
        <f t="shared" si="17"/>
        <v>0</v>
      </c>
      <c r="CT395" s="632">
        <f t="shared" si="18"/>
        <v>0</v>
      </c>
      <c r="CU395" s="633">
        <v>0.0</v>
      </c>
      <c r="CV395" s="633">
        <f t="shared" si="19"/>
        <v>0</v>
      </c>
      <c r="CW395" s="632">
        <f t="shared" si="20"/>
        <v>0</v>
      </c>
      <c r="CX395" s="633">
        <v>0.0</v>
      </c>
      <c r="CY395" s="633">
        <f t="shared" si="21"/>
        <v>0</v>
      </c>
      <c r="CZ395" s="632">
        <f t="shared" si="22"/>
        <v>0</v>
      </c>
      <c r="DA395" s="633">
        <v>0.0</v>
      </c>
      <c r="DB395" s="633">
        <f t="shared" si="23"/>
        <v>0</v>
      </c>
      <c r="DC395" s="632">
        <f t="shared" si="24"/>
        <v>0</v>
      </c>
      <c r="DD395" s="633">
        <v>0.0</v>
      </c>
      <c r="DE395" s="632">
        <f t="shared" si="25"/>
        <v>0</v>
      </c>
      <c r="DF395" s="632">
        <f t="shared" si="26"/>
        <v>0</v>
      </c>
    </row>
    <row r="396" hidden="1">
      <c r="A396" s="643">
        <v>6864262.0</v>
      </c>
      <c r="B396" s="635" t="s">
        <v>30559</v>
      </c>
      <c r="C396" s="636" t="s">
        <v>399</v>
      </c>
      <c r="D396" s="637">
        <v>45773.71849537037</v>
      </c>
      <c r="E396" s="637">
        <v>45773.71954861111</v>
      </c>
      <c r="F396" s="637">
        <v>45773.720347222225</v>
      </c>
      <c r="G396" s="636"/>
      <c r="H396" s="636" t="s">
        <v>507</v>
      </c>
      <c r="I396" s="636" t="s">
        <v>493</v>
      </c>
      <c r="J396" s="636"/>
      <c r="K396" s="639">
        <v>1182000.0</v>
      </c>
      <c r="L396" s="636" t="s">
        <v>28196</v>
      </c>
      <c r="M396" s="640" t="s">
        <v>30560</v>
      </c>
      <c r="N396" s="636" t="s">
        <v>30561</v>
      </c>
      <c r="O396" s="636" t="s">
        <v>493</v>
      </c>
      <c r="P396" s="636" t="s">
        <v>30562</v>
      </c>
      <c r="Q396" s="636" t="s">
        <v>30563</v>
      </c>
      <c r="R396" s="222"/>
      <c r="S396" s="641">
        <v>45773.0</v>
      </c>
      <c r="T396" s="631" t="s">
        <v>28202</v>
      </c>
      <c r="U396" s="633">
        <v>1182000.0</v>
      </c>
      <c r="V396" s="633">
        <v>1128811.0</v>
      </c>
      <c r="W396" s="629"/>
      <c r="X396" s="222"/>
      <c r="Y396" s="222"/>
      <c r="Z396" s="222"/>
      <c r="AA396" s="222"/>
      <c r="AB396" s="222"/>
      <c r="AC396" s="222"/>
      <c r="AD396" s="222"/>
      <c r="AE396" s="222"/>
      <c r="AF396" s="222"/>
      <c r="AG396" s="222"/>
      <c r="AH396" s="222"/>
      <c r="AI396" s="222"/>
      <c r="AJ396" s="222"/>
      <c r="AK396" s="222"/>
      <c r="AL396" s="222"/>
      <c r="AM396" s="222"/>
      <c r="AN396" s="222"/>
      <c r="AO396" s="222"/>
      <c r="AP396" s="222"/>
      <c r="AQ396" s="222"/>
      <c r="AR396" s="222"/>
      <c r="AS396" s="222"/>
      <c r="AT396" s="222"/>
      <c r="AU396" s="222"/>
      <c r="AV396" s="222"/>
      <c r="AW396" s="222"/>
      <c r="AX396" s="222"/>
      <c r="AY396" s="222"/>
      <c r="AZ396" s="222"/>
      <c r="BA396" s="222"/>
      <c r="BB396" s="222"/>
      <c r="BC396" s="222"/>
      <c r="BD396" s="222"/>
      <c r="BE396" s="222"/>
      <c r="BF396" s="222"/>
      <c r="BG396" s="222"/>
      <c r="BH396" s="222"/>
      <c r="BI396" s="222"/>
      <c r="BJ396" s="222"/>
      <c r="BK396" s="222"/>
      <c r="BL396" s="630">
        <f t="shared" si="1"/>
        <v>1182000</v>
      </c>
      <c r="BM396" s="222"/>
      <c r="BN396" s="222"/>
      <c r="BO396" s="222"/>
      <c r="BP396" s="222"/>
      <c r="BQ396" s="222"/>
      <c r="BR396" s="222"/>
      <c r="BS396" s="222"/>
      <c r="BT396" s="639">
        <v>1182000.0</v>
      </c>
      <c r="BU396" s="222"/>
      <c r="BV396" s="632">
        <f t="shared" si="2"/>
        <v>1182000</v>
      </c>
      <c r="BW396" s="633">
        <v>0.0</v>
      </c>
      <c r="BX396" s="633">
        <f t="shared" si="3"/>
        <v>98500</v>
      </c>
      <c r="BY396" s="632">
        <f t="shared" si="4"/>
        <v>1083500</v>
      </c>
      <c r="BZ396" s="633">
        <v>0.0</v>
      </c>
      <c r="CA396" s="633">
        <f t="shared" si="5"/>
        <v>98500</v>
      </c>
      <c r="CB396" s="632">
        <f t="shared" si="6"/>
        <v>985000</v>
      </c>
      <c r="CC396" s="633">
        <v>0.0</v>
      </c>
      <c r="CD396" s="633">
        <f t="shared" si="7"/>
        <v>98500</v>
      </c>
      <c r="CE396" s="632">
        <f t="shared" si="8"/>
        <v>886500</v>
      </c>
      <c r="CF396" s="633">
        <v>0.0</v>
      </c>
      <c r="CG396" s="633">
        <f t="shared" si="9"/>
        <v>98500</v>
      </c>
      <c r="CH396" s="632">
        <f t="shared" si="10"/>
        <v>788000</v>
      </c>
      <c r="CI396" s="633">
        <v>0.0</v>
      </c>
      <c r="CJ396" s="633">
        <f t="shared" si="11"/>
        <v>98500</v>
      </c>
      <c r="CK396" s="632">
        <f t="shared" si="12"/>
        <v>689500</v>
      </c>
      <c r="CL396" s="633">
        <v>0.0</v>
      </c>
      <c r="CM396" s="633">
        <f t="shared" si="13"/>
        <v>98500</v>
      </c>
      <c r="CN396" s="632">
        <f t="shared" si="14"/>
        <v>591000</v>
      </c>
      <c r="CO396" s="633">
        <v>0.0</v>
      </c>
      <c r="CP396" s="633">
        <f t="shared" si="15"/>
        <v>98500</v>
      </c>
      <c r="CQ396" s="632">
        <f t="shared" si="16"/>
        <v>492500</v>
      </c>
      <c r="CR396" s="633">
        <v>0.0</v>
      </c>
      <c r="CS396" s="633">
        <f t="shared" si="17"/>
        <v>98500</v>
      </c>
      <c r="CT396" s="632">
        <f t="shared" si="18"/>
        <v>394000</v>
      </c>
      <c r="CU396" s="633">
        <v>0.0</v>
      </c>
      <c r="CV396" s="633">
        <f t="shared" si="19"/>
        <v>98500</v>
      </c>
      <c r="CW396" s="632">
        <f t="shared" si="20"/>
        <v>295500</v>
      </c>
      <c r="CX396" s="633">
        <v>0.0</v>
      </c>
      <c r="CY396" s="633">
        <f t="shared" si="21"/>
        <v>98500</v>
      </c>
      <c r="CZ396" s="632">
        <f t="shared" si="22"/>
        <v>197000</v>
      </c>
      <c r="DA396" s="633">
        <v>0.0</v>
      </c>
      <c r="DB396" s="633">
        <f t="shared" si="23"/>
        <v>98500</v>
      </c>
      <c r="DC396" s="632">
        <f t="shared" si="24"/>
        <v>98500</v>
      </c>
      <c r="DD396" s="633">
        <v>0.0</v>
      </c>
      <c r="DE396" s="632">
        <f t="shared" si="25"/>
        <v>98500</v>
      </c>
      <c r="DF396" s="632">
        <f t="shared" si="26"/>
        <v>0</v>
      </c>
    </row>
    <row r="397" hidden="1">
      <c r="A397" s="643">
        <v>6864355.0</v>
      </c>
      <c r="B397" s="635" t="s">
        <v>30564</v>
      </c>
      <c r="C397" s="636" t="s">
        <v>399</v>
      </c>
      <c r="D397" s="637">
        <v>45773.72684027778</v>
      </c>
      <c r="E397" s="637">
        <v>45773.72758101852</v>
      </c>
      <c r="F397" s="637">
        <v>45773.728321759256</v>
      </c>
      <c r="G397" s="636"/>
      <c r="H397" s="636" t="s">
        <v>448</v>
      </c>
      <c r="I397" s="636" t="s">
        <v>30565</v>
      </c>
      <c r="J397" s="636">
        <v>36.0</v>
      </c>
      <c r="K397" s="639">
        <v>798000.0</v>
      </c>
      <c r="L397" s="636" t="s">
        <v>28188</v>
      </c>
      <c r="M397" s="640" t="s">
        <v>30566</v>
      </c>
      <c r="N397" s="636" t="s">
        <v>29422</v>
      </c>
      <c r="O397" s="636" t="s">
        <v>30567</v>
      </c>
      <c r="P397" s="636" t="s">
        <v>30568</v>
      </c>
      <c r="Q397" s="636" t="s">
        <v>30569</v>
      </c>
      <c r="R397" s="222"/>
      <c r="S397" s="645">
        <v>45775.0</v>
      </c>
      <c r="T397" s="631" t="s">
        <v>28886</v>
      </c>
      <c r="U397" s="651">
        <v>798000.0</v>
      </c>
      <c r="V397" s="222"/>
      <c r="W397" s="629"/>
      <c r="X397" s="222"/>
      <c r="Y397" s="222"/>
      <c r="Z397" s="222"/>
      <c r="AA397" s="222"/>
      <c r="AB397" s="222"/>
      <c r="AC397" s="222"/>
      <c r="AD397" s="222"/>
      <c r="AE397" s="222"/>
      <c r="AF397" s="222"/>
      <c r="AG397" s="222"/>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c r="BL397" s="630">
        <f t="shared" si="1"/>
        <v>798000</v>
      </c>
      <c r="BM397" s="222"/>
      <c r="BN397" s="222"/>
      <c r="BO397" s="222"/>
      <c r="BP397" s="222"/>
      <c r="BQ397" s="222"/>
      <c r="BR397" s="222"/>
      <c r="BS397" s="222"/>
      <c r="BT397" s="639">
        <v>798000.0</v>
      </c>
      <c r="BU397" s="222"/>
      <c r="BV397" s="632">
        <f t="shared" si="2"/>
        <v>798000</v>
      </c>
      <c r="BW397" s="633">
        <v>0.0</v>
      </c>
      <c r="BX397" s="633">
        <f t="shared" si="3"/>
        <v>66500</v>
      </c>
      <c r="BY397" s="632">
        <f t="shared" si="4"/>
        <v>731500</v>
      </c>
      <c r="BZ397" s="633">
        <v>0.0</v>
      </c>
      <c r="CA397" s="633">
        <f t="shared" si="5"/>
        <v>66500</v>
      </c>
      <c r="CB397" s="632">
        <f t="shared" si="6"/>
        <v>665000</v>
      </c>
      <c r="CC397" s="633">
        <v>0.0</v>
      </c>
      <c r="CD397" s="633">
        <f t="shared" si="7"/>
        <v>66500</v>
      </c>
      <c r="CE397" s="632">
        <f t="shared" si="8"/>
        <v>598500</v>
      </c>
      <c r="CF397" s="633">
        <v>0.0</v>
      </c>
      <c r="CG397" s="633">
        <f t="shared" si="9"/>
        <v>66500</v>
      </c>
      <c r="CH397" s="632">
        <f t="shared" si="10"/>
        <v>532000</v>
      </c>
      <c r="CI397" s="633">
        <v>0.0</v>
      </c>
      <c r="CJ397" s="633">
        <f t="shared" si="11"/>
        <v>66500</v>
      </c>
      <c r="CK397" s="632">
        <f t="shared" si="12"/>
        <v>465500</v>
      </c>
      <c r="CL397" s="633">
        <v>0.0</v>
      </c>
      <c r="CM397" s="633">
        <f t="shared" si="13"/>
        <v>66500</v>
      </c>
      <c r="CN397" s="632">
        <f t="shared" si="14"/>
        <v>399000</v>
      </c>
      <c r="CO397" s="633">
        <v>0.0</v>
      </c>
      <c r="CP397" s="633">
        <f t="shared" si="15"/>
        <v>66500</v>
      </c>
      <c r="CQ397" s="632">
        <f t="shared" si="16"/>
        <v>332500</v>
      </c>
      <c r="CR397" s="633">
        <v>0.0</v>
      </c>
      <c r="CS397" s="633">
        <f t="shared" si="17"/>
        <v>66500</v>
      </c>
      <c r="CT397" s="632">
        <f t="shared" si="18"/>
        <v>266000</v>
      </c>
      <c r="CU397" s="633">
        <v>0.0</v>
      </c>
      <c r="CV397" s="633">
        <f t="shared" si="19"/>
        <v>66500</v>
      </c>
      <c r="CW397" s="632">
        <f t="shared" si="20"/>
        <v>199500</v>
      </c>
      <c r="CX397" s="633">
        <v>0.0</v>
      </c>
      <c r="CY397" s="633">
        <f t="shared" si="21"/>
        <v>66500</v>
      </c>
      <c r="CZ397" s="632">
        <f t="shared" si="22"/>
        <v>133000</v>
      </c>
      <c r="DA397" s="633">
        <v>0.0</v>
      </c>
      <c r="DB397" s="633">
        <f t="shared" si="23"/>
        <v>66500</v>
      </c>
      <c r="DC397" s="632">
        <f t="shared" si="24"/>
        <v>66500</v>
      </c>
      <c r="DD397" s="633">
        <v>0.0</v>
      </c>
      <c r="DE397" s="632">
        <f t="shared" si="25"/>
        <v>66500</v>
      </c>
      <c r="DF397" s="632">
        <f t="shared" si="26"/>
        <v>0</v>
      </c>
    </row>
    <row r="398" hidden="1">
      <c r="A398" s="643">
        <v>6864365.0</v>
      </c>
      <c r="B398" s="635" t="s">
        <v>30570</v>
      </c>
      <c r="C398" s="636" t="s">
        <v>399</v>
      </c>
      <c r="D398" s="637">
        <v>45773.72859953704</v>
      </c>
      <c r="E398" s="637">
        <v>45773.74332175926</v>
      </c>
      <c r="F398" s="637">
        <v>45773.74895833333</v>
      </c>
      <c r="G398" s="636"/>
      <c r="H398" s="636" t="s">
        <v>723</v>
      </c>
      <c r="I398" s="636" t="s">
        <v>30571</v>
      </c>
      <c r="J398" s="636"/>
      <c r="K398" s="639">
        <v>798000.0</v>
      </c>
      <c r="L398" s="636" t="s">
        <v>28188</v>
      </c>
      <c r="M398" s="640" t="s">
        <v>30572</v>
      </c>
      <c r="N398" s="636" t="s">
        <v>30573</v>
      </c>
      <c r="O398" s="636" t="s">
        <v>30574</v>
      </c>
      <c r="P398" s="636" t="s">
        <v>30575</v>
      </c>
      <c r="Q398" s="636" t="s">
        <v>30576</v>
      </c>
      <c r="R398" s="222"/>
      <c r="S398" s="645">
        <v>45776.0</v>
      </c>
      <c r="T398" s="631" t="s">
        <v>28886</v>
      </c>
      <c r="U398" s="646">
        <v>798000.0</v>
      </c>
      <c r="V398" s="222"/>
      <c r="W398" s="629"/>
      <c r="X398" s="222"/>
      <c r="Y398" s="222"/>
      <c r="Z398" s="222"/>
      <c r="AA398" s="222"/>
      <c r="AB398" s="222"/>
      <c r="AC398" s="222"/>
      <c r="AD398" s="222"/>
      <c r="AE398" s="222"/>
      <c r="AF398" s="222"/>
      <c r="AG398" s="222"/>
      <c r="AH398" s="222"/>
      <c r="AI398" s="222"/>
      <c r="AJ398" s="222"/>
      <c r="AK398" s="222"/>
      <c r="AL398" s="222"/>
      <c r="AM398" s="222"/>
      <c r="AN398" s="222"/>
      <c r="AO398" s="222"/>
      <c r="AP398" s="222"/>
      <c r="AQ398" s="222"/>
      <c r="AR398" s="222"/>
      <c r="AS398" s="222"/>
      <c r="AT398" s="222"/>
      <c r="AU398" s="222"/>
      <c r="AV398" s="222"/>
      <c r="AW398" s="222"/>
      <c r="AX398" s="222"/>
      <c r="AY398" s="222"/>
      <c r="AZ398" s="222"/>
      <c r="BA398" s="222"/>
      <c r="BB398" s="222"/>
      <c r="BC398" s="222"/>
      <c r="BD398" s="222"/>
      <c r="BE398" s="222"/>
      <c r="BF398" s="222"/>
      <c r="BG398" s="222"/>
      <c r="BH398" s="222"/>
      <c r="BI398" s="222"/>
      <c r="BJ398" s="222"/>
      <c r="BK398" s="222"/>
      <c r="BL398" s="630">
        <f t="shared" si="1"/>
        <v>798000</v>
      </c>
      <c r="BM398" s="222"/>
      <c r="BN398" s="222"/>
      <c r="BO398" s="222"/>
      <c r="BP398" s="222"/>
      <c r="BQ398" s="222"/>
      <c r="BR398" s="222"/>
      <c r="BS398" s="222"/>
      <c r="BT398" s="639">
        <v>798000.0</v>
      </c>
      <c r="BU398" s="222"/>
      <c r="BV398" s="632">
        <f t="shared" si="2"/>
        <v>798000</v>
      </c>
      <c r="BW398" s="633">
        <v>0.0</v>
      </c>
      <c r="BX398" s="633">
        <f t="shared" si="3"/>
        <v>66500</v>
      </c>
      <c r="BY398" s="632">
        <f t="shared" si="4"/>
        <v>731500</v>
      </c>
      <c r="BZ398" s="633">
        <v>0.0</v>
      </c>
      <c r="CA398" s="633">
        <f t="shared" si="5"/>
        <v>66500</v>
      </c>
      <c r="CB398" s="632">
        <f t="shared" si="6"/>
        <v>665000</v>
      </c>
      <c r="CC398" s="633">
        <v>0.0</v>
      </c>
      <c r="CD398" s="633">
        <f t="shared" si="7"/>
        <v>66500</v>
      </c>
      <c r="CE398" s="632">
        <f t="shared" si="8"/>
        <v>598500</v>
      </c>
      <c r="CF398" s="633">
        <v>0.0</v>
      </c>
      <c r="CG398" s="633">
        <f t="shared" si="9"/>
        <v>66500</v>
      </c>
      <c r="CH398" s="632">
        <f t="shared" si="10"/>
        <v>532000</v>
      </c>
      <c r="CI398" s="633">
        <v>0.0</v>
      </c>
      <c r="CJ398" s="633">
        <f t="shared" si="11"/>
        <v>66500</v>
      </c>
      <c r="CK398" s="632">
        <f t="shared" si="12"/>
        <v>465500</v>
      </c>
      <c r="CL398" s="633">
        <v>0.0</v>
      </c>
      <c r="CM398" s="633">
        <f t="shared" si="13"/>
        <v>66500</v>
      </c>
      <c r="CN398" s="632">
        <f t="shared" si="14"/>
        <v>399000</v>
      </c>
      <c r="CO398" s="633">
        <v>0.0</v>
      </c>
      <c r="CP398" s="633">
        <f t="shared" si="15"/>
        <v>66500</v>
      </c>
      <c r="CQ398" s="632">
        <f t="shared" si="16"/>
        <v>332500</v>
      </c>
      <c r="CR398" s="633">
        <v>0.0</v>
      </c>
      <c r="CS398" s="633">
        <f t="shared" si="17"/>
        <v>66500</v>
      </c>
      <c r="CT398" s="632">
        <f t="shared" si="18"/>
        <v>266000</v>
      </c>
      <c r="CU398" s="633">
        <v>0.0</v>
      </c>
      <c r="CV398" s="633">
        <f t="shared" si="19"/>
        <v>66500</v>
      </c>
      <c r="CW398" s="632">
        <f t="shared" si="20"/>
        <v>199500</v>
      </c>
      <c r="CX398" s="633">
        <v>0.0</v>
      </c>
      <c r="CY398" s="633">
        <f t="shared" si="21"/>
        <v>66500</v>
      </c>
      <c r="CZ398" s="632">
        <f t="shared" si="22"/>
        <v>133000</v>
      </c>
      <c r="DA398" s="633">
        <v>0.0</v>
      </c>
      <c r="DB398" s="633">
        <f t="shared" si="23"/>
        <v>66500</v>
      </c>
      <c r="DC398" s="632">
        <f t="shared" si="24"/>
        <v>66500</v>
      </c>
      <c r="DD398" s="633">
        <v>0.0</v>
      </c>
      <c r="DE398" s="632">
        <f t="shared" si="25"/>
        <v>66500</v>
      </c>
      <c r="DF398" s="632">
        <f t="shared" si="26"/>
        <v>0</v>
      </c>
    </row>
    <row r="399" hidden="1">
      <c r="A399" s="643">
        <v>6864417.0</v>
      </c>
      <c r="B399" s="635" t="s">
        <v>30577</v>
      </c>
      <c r="C399" s="636" t="s">
        <v>399</v>
      </c>
      <c r="D399" s="637">
        <v>45773.737233796295</v>
      </c>
      <c r="E399" s="637">
        <v>45773.7396875</v>
      </c>
      <c r="F399" s="637">
        <v>45773.7409375</v>
      </c>
      <c r="G399" s="636"/>
      <c r="H399" s="636" t="s">
        <v>1079</v>
      </c>
      <c r="I399" s="636" t="s">
        <v>30578</v>
      </c>
      <c r="J399" s="636"/>
      <c r="K399" s="639">
        <v>798000.0</v>
      </c>
      <c r="L399" s="636" t="s">
        <v>28188</v>
      </c>
      <c r="M399" s="640" t="s">
        <v>30579</v>
      </c>
      <c r="N399" s="636" t="s">
        <v>30580</v>
      </c>
      <c r="O399" s="636" t="s">
        <v>30581</v>
      </c>
      <c r="P399" s="636" t="s">
        <v>30582</v>
      </c>
      <c r="Q399" s="636" t="s">
        <v>30583</v>
      </c>
      <c r="R399" s="222"/>
      <c r="S399" s="309"/>
      <c r="T399" s="222"/>
      <c r="U399" s="222"/>
      <c r="V399" s="222"/>
      <c r="W399" s="629"/>
      <c r="X399" s="222"/>
      <c r="Y399" s="222"/>
      <c r="Z399" s="222"/>
      <c r="AA399" s="222"/>
      <c r="AB399" s="222"/>
      <c r="AC399" s="222"/>
      <c r="AD399" s="222"/>
      <c r="AE399" s="222"/>
      <c r="AF399" s="222"/>
      <c r="AG399" s="222"/>
      <c r="AH399" s="222"/>
      <c r="AI399" s="222"/>
      <c r="AJ399" s="222"/>
      <c r="AK399" s="222"/>
      <c r="AL399" s="222"/>
      <c r="AM399" s="222"/>
      <c r="AN399" s="222"/>
      <c r="AO399" s="222"/>
      <c r="AP399" s="222"/>
      <c r="AQ399" s="222"/>
      <c r="AR399" s="222"/>
      <c r="AS399" s="222"/>
      <c r="AT399" s="222"/>
      <c r="AU399" s="222"/>
      <c r="AV399" s="222"/>
      <c r="AW399" s="222"/>
      <c r="AX399" s="222"/>
      <c r="AY399" s="222"/>
      <c r="AZ399" s="222"/>
      <c r="BA399" s="222"/>
      <c r="BB399" s="222"/>
      <c r="BC399" s="222"/>
      <c r="BD399" s="222"/>
      <c r="BE399" s="222"/>
      <c r="BF399" s="222"/>
      <c r="BG399" s="222"/>
      <c r="BH399" s="222"/>
      <c r="BI399" s="222"/>
      <c r="BJ399" s="222"/>
      <c r="BK399" s="222"/>
      <c r="BL399" s="630">
        <f t="shared" si="1"/>
        <v>0</v>
      </c>
      <c r="BM399" s="222"/>
      <c r="BN399" s="222"/>
      <c r="BO399" s="631" t="s">
        <v>102</v>
      </c>
      <c r="BQ399" s="222"/>
      <c r="BR399" s="222"/>
      <c r="BS399" s="222"/>
      <c r="BT399" s="639">
        <v>798000.0</v>
      </c>
      <c r="BU399" s="222"/>
      <c r="BV399" s="632">
        <f t="shared" si="2"/>
        <v>798000</v>
      </c>
      <c r="BW399" s="632">
        <f>BV399</f>
        <v>798000</v>
      </c>
      <c r="BX399" s="633">
        <f t="shared" si="3"/>
        <v>0</v>
      </c>
      <c r="BY399" s="632">
        <f t="shared" si="4"/>
        <v>0</v>
      </c>
      <c r="BZ399" s="633">
        <v>0.0</v>
      </c>
      <c r="CA399" s="633">
        <f t="shared" si="5"/>
        <v>0</v>
      </c>
      <c r="CB399" s="632">
        <f t="shared" si="6"/>
        <v>0</v>
      </c>
      <c r="CC399" s="633">
        <v>0.0</v>
      </c>
      <c r="CD399" s="633">
        <f t="shared" si="7"/>
        <v>0</v>
      </c>
      <c r="CE399" s="632">
        <f t="shared" si="8"/>
        <v>0</v>
      </c>
      <c r="CF399" s="633">
        <v>0.0</v>
      </c>
      <c r="CG399" s="633">
        <f t="shared" si="9"/>
        <v>0</v>
      </c>
      <c r="CH399" s="632">
        <f t="shared" si="10"/>
        <v>0</v>
      </c>
      <c r="CI399" s="633">
        <v>0.0</v>
      </c>
      <c r="CJ399" s="633">
        <f t="shared" si="11"/>
        <v>0</v>
      </c>
      <c r="CK399" s="632">
        <f t="shared" si="12"/>
        <v>0</v>
      </c>
      <c r="CL399" s="633">
        <v>0.0</v>
      </c>
      <c r="CM399" s="633">
        <f t="shared" si="13"/>
        <v>0</v>
      </c>
      <c r="CN399" s="632">
        <f t="shared" si="14"/>
        <v>0</v>
      </c>
      <c r="CO399" s="633">
        <v>0.0</v>
      </c>
      <c r="CP399" s="633">
        <f t="shared" si="15"/>
        <v>0</v>
      </c>
      <c r="CQ399" s="632">
        <f t="shared" si="16"/>
        <v>0</v>
      </c>
      <c r="CR399" s="633">
        <v>0.0</v>
      </c>
      <c r="CS399" s="633">
        <f t="shared" si="17"/>
        <v>0</v>
      </c>
      <c r="CT399" s="632">
        <f t="shared" si="18"/>
        <v>0</v>
      </c>
      <c r="CU399" s="633">
        <v>0.0</v>
      </c>
      <c r="CV399" s="633">
        <f t="shared" si="19"/>
        <v>0</v>
      </c>
      <c r="CW399" s="632">
        <f t="shared" si="20"/>
        <v>0</v>
      </c>
      <c r="CX399" s="633">
        <v>0.0</v>
      </c>
      <c r="CY399" s="633">
        <f t="shared" si="21"/>
        <v>0</v>
      </c>
      <c r="CZ399" s="632">
        <f t="shared" si="22"/>
        <v>0</v>
      </c>
      <c r="DA399" s="633">
        <v>0.0</v>
      </c>
      <c r="DB399" s="633">
        <f t="shared" si="23"/>
        <v>0</v>
      </c>
      <c r="DC399" s="632">
        <f t="shared" si="24"/>
        <v>0</v>
      </c>
      <c r="DD399" s="633">
        <v>0.0</v>
      </c>
      <c r="DE399" s="632">
        <f t="shared" si="25"/>
        <v>0</v>
      </c>
      <c r="DF399" s="632">
        <f t="shared" si="26"/>
        <v>0</v>
      </c>
    </row>
    <row r="400" hidden="1">
      <c r="A400" s="643">
        <v>6864518.0</v>
      </c>
      <c r="B400" s="635" t="s">
        <v>30584</v>
      </c>
      <c r="C400" s="636" t="s">
        <v>399</v>
      </c>
      <c r="D400" s="637">
        <v>45773.755891203706</v>
      </c>
      <c r="E400" s="637">
        <v>45773.75775462963</v>
      </c>
      <c r="F400" s="637">
        <v>45773.758680555555</v>
      </c>
      <c r="G400" s="636"/>
      <c r="H400" s="636" t="s">
        <v>28245</v>
      </c>
      <c r="I400" s="636" t="s">
        <v>30585</v>
      </c>
      <c r="J400" s="636">
        <v>60.0</v>
      </c>
      <c r="K400" s="639">
        <v>1980000.0</v>
      </c>
      <c r="L400" s="636" t="s">
        <v>28196</v>
      </c>
      <c r="M400" s="640" t="s">
        <v>30586</v>
      </c>
      <c r="N400" s="636" t="s">
        <v>27697</v>
      </c>
      <c r="O400" s="636" t="s">
        <v>30587</v>
      </c>
      <c r="P400" s="636" t="s">
        <v>30588</v>
      </c>
      <c r="Q400" s="636" t="s">
        <v>30589</v>
      </c>
      <c r="R400" s="222"/>
      <c r="S400" s="309"/>
      <c r="T400" s="222"/>
      <c r="U400" s="650"/>
      <c r="V400" s="222"/>
      <c r="W400" s="629"/>
      <c r="X400" s="222"/>
      <c r="Y400" s="222"/>
      <c r="Z400" s="222"/>
      <c r="AA400" s="222"/>
      <c r="AB400" s="222"/>
      <c r="AC400" s="222"/>
      <c r="AD400" s="222"/>
      <c r="AE400" s="222"/>
      <c r="AF400" s="222"/>
      <c r="AG400" s="222"/>
      <c r="AH400" s="222"/>
      <c r="AI400" s="222"/>
      <c r="AJ400" s="222"/>
      <c r="AK400" s="222"/>
      <c r="AL400" s="222"/>
      <c r="AM400" s="222"/>
      <c r="AN400" s="222"/>
      <c r="AO400" s="222"/>
      <c r="AP400" s="222"/>
      <c r="AQ400" s="222"/>
      <c r="AR400" s="222"/>
      <c r="AS400" s="222"/>
      <c r="AT400" s="222"/>
      <c r="AU400" s="222"/>
      <c r="AV400" s="222"/>
      <c r="AW400" s="222"/>
      <c r="AX400" s="222"/>
      <c r="AY400" s="222"/>
      <c r="AZ400" s="222"/>
      <c r="BA400" s="222"/>
      <c r="BB400" s="222"/>
      <c r="BC400" s="222"/>
      <c r="BD400" s="222"/>
      <c r="BE400" s="222"/>
      <c r="BF400" s="222"/>
      <c r="BG400" s="222"/>
      <c r="BH400" s="222"/>
      <c r="BI400" s="222"/>
      <c r="BJ400" s="222"/>
      <c r="BK400" s="222"/>
      <c r="BL400" s="630">
        <f t="shared" si="1"/>
        <v>0</v>
      </c>
      <c r="BM400" s="222"/>
      <c r="BN400" s="222"/>
      <c r="BO400" s="222"/>
      <c r="BP400" s="222"/>
      <c r="BQ400" s="222"/>
      <c r="BR400" s="222"/>
      <c r="BS400" s="222"/>
      <c r="BT400" s="639">
        <v>1980000.0</v>
      </c>
      <c r="BU400" s="222"/>
      <c r="BV400" s="632">
        <f t="shared" si="2"/>
        <v>1980000</v>
      </c>
      <c r="BW400" s="633">
        <v>0.0</v>
      </c>
      <c r="BX400" s="633">
        <f t="shared" si="3"/>
        <v>165000</v>
      </c>
      <c r="BY400" s="632">
        <f t="shared" si="4"/>
        <v>1815000</v>
      </c>
      <c r="BZ400" s="633">
        <v>0.0</v>
      </c>
      <c r="CA400" s="633">
        <f t="shared" si="5"/>
        <v>165000</v>
      </c>
      <c r="CB400" s="632">
        <f t="shared" si="6"/>
        <v>1650000</v>
      </c>
      <c r="CC400" s="633">
        <v>0.0</v>
      </c>
      <c r="CD400" s="633">
        <f t="shared" si="7"/>
        <v>165000</v>
      </c>
      <c r="CE400" s="632">
        <f t="shared" si="8"/>
        <v>1485000</v>
      </c>
      <c r="CF400" s="633">
        <v>0.0</v>
      </c>
      <c r="CG400" s="633">
        <f t="shared" si="9"/>
        <v>165000</v>
      </c>
      <c r="CH400" s="632">
        <f t="shared" si="10"/>
        <v>1320000</v>
      </c>
      <c r="CI400" s="633">
        <v>0.0</v>
      </c>
      <c r="CJ400" s="633">
        <f t="shared" si="11"/>
        <v>165000</v>
      </c>
      <c r="CK400" s="632">
        <f t="shared" si="12"/>
        <v>1155000</v>
      </c>
      <c r="CL400" s="633">
        <v>0.0</v>
      </c>
      <c r="CM400" s="633">
        <f t="shared" si="13"/>
        <v>165000</v>
      </c>
      <c r="CN400" s="632">
        <f t="shared" si="14"/>
        <v>990000</v>
      </c>
      <c r="CO400" s="633">
        <v>0.0</v>
      </c>
      <c r="CP400" s="633">
        <f t="shared" si="15"/>
        <v>165000</v>
      </c>
      <c r="CQ400" s="632">
        <f t="shared" si="16"/>
        <v>825000</v>
      </c>
      <c r="CR400" s="633">
        <v>0.0</v>
      </c>
      <c r="CS400" s="633">
        <f t="shared" si="17"/>
        <v>165000</v>
      </c>
      <c r="CT400" s="632">
        <f t="shared" si="18"/>
        <v>660000</v>
      </c>
      <c r="CU400" s="633">
        <v>0.0</v>
      </c>
      <c r="CV400" s="633">
        <f t="shared" si="19"/>
        <v>165000</v>
      </c>
      <c r="CW400" s="632">
        <f t="shared" si="20"/>
        <v>495000</v>
      </c>
      <c r="CX400" s="633">
        <v>0.0</v>
      </c>
      <c r="CY400" s="633">
        <f t="shared" si="21"/>
        <v>165000</v>
      </c>
      <c r="CZ400" s="632">
        <f t="shared" si="22"/>
        <v>330000</v>
      </c>
      <c r="DA400" s="633">
        <v>0.0</v>
      </c>
      <c r="DB400" s="633">
        <f t="shared" si="23"/>
        <v>165000</v>
      </c>
      <c r="DC400" s="632">
        <f t="shared" si="24"/>
        <v>165000</v>
      </c>
      <c r="DD400" s="633">
        <v>0.0</v>
      </c>
      <c r="DE400" s="632">
        <f t="shared" si="25"/>
        <v>165000</v>
      </c>
      <c r="DF400" s="632">
        <f t="shared" si="26"/>
        <v>0</v>
      </c>
    </row>
    <row r="401" hidden="1">
      <c r="A401" s="643">
        <v>6864561.0</v>
      </c>
      <c r="B401" s="635" t="s">
        <v>30590</v>
      </c>
      <c r="C401" s="636" t="s">
        <v>399</v>
      </c>
      <c r="D401" s="637">
        <v>45773.75866898148</v>
      </c>
      <c r="E401" s="637">
        <v>45773.75969907407</v>
      </c>
      <c r="F401" s="637">
        <v>45773.76050925926</v>
      </c>
      <c r="G401" s="636"/>
      <c r="H401" s="636" t="s">
        <v>1266</v>
      </c>
      <c r="I401" s="636" t="s">
        <v>25010</v>
      </c>
      <c r="J401" s="636">
        <v>60.0</v>
      </c>
      <c r="K401" s="639">
        <v>798000.0</v>
      </c>
      <c r="L401" s="636" t="s">
        <v>28188</v>
      </c>
      <c r="M401" s="640" t="s">
        <v>30591</v>
      </c>
      <c r="N401" s="636" t="s">
        <v>30592</v>
      </c>
      <c r="O401" s="636" t="s">
        <v>30593</v>
      </c>
      <c r="P401" s="636" t="s">
        <v>30594</v>
      </c>
      <c r="Q401" s="636" t="s">
        <v>30595</v>
      </c>
      <c r="R401" s="222"/>
      <c r="S401" s="222"/>
      <c r="T401" s="222"/>
      <c r="U401" s="628"/>
      <c r="V401" s="222"/>
      <c r="W401" s="629"/>
      <c r="X401" s="222"/>
      <c r="Y401" s="222"/>
      <c r="Z401" s="222"/>
      <c r="AA401" s="222"/>
      <c r="AB401" s="222"/>
      <c r="AC401" s="222"/>
      <c r="AD401" s="222"/>
      <c r="AE401" s="222"/>
      <c r="AF401" s="222"/>
      <c r="AG401" s="222"/>
      <c r="AH401" s="222"/>
      <c r="AI401" s="222"/>
      <c r="AJ401" s="222"/>
      <c r="AK401" s="222"/>
      <c r="AL401" s="222"/>
      <c r="AM401" s="222"/>
      <c r="AN401" s="222"/>
      <c r="AO401" s="222"/>
      <c r="AP401" s="222"/>
      <c r="AQ401" s="222"/>
      <c r="AR401" s="222"/>
      <c r="AS401" s="222"/>
      <c r="AT401" s="222"/>
      <c r="AU401" s="222"/>
      <c r="AV401" s="222"/>
      <c r="AW401" s="222"/>
      <c r="AX401" s="222"/>
      <c r="AY401" s="222"/>
      <c r="AZ401" s="222"/>
      <c r="BA401" s="222"/>
      <c r="BB401" s="222"/>
      <c r="BC401" s="222"/>
      <c r="BD401" s="222"/>
      <c r="BE401" s="222"/>
      <c r="BF401" s="222"/>
      <c r="BG401" s="222"/>
      <c r="BH401" s="222"/>
      <c r="BI401" s="222"/>
      <c r="BJ401" s="222"/>
      <c r="BK401" s="222"/>
      <c r="BL401" s="630">
        <f t="shared" si="1"/>
        <v>0</v>
      </c>
      <c r="BM401" s="222"/>
      <c r="BN401" s="631" t="s">
        <v>76</v>
      </c>
      <c r="BP401" s="222"/>
      <c r="BQ401" s="222"/>
      <c r="BR401" s="222"/>
      <c r="BS401" s="222"/>
      <c r="BT401" s="639">
        <v>798000.0</v>
      </c>
      <c r="BU401" s="222"/>
      <c r="BV401" s="632">
        <f t="shared" si="2"/>
        <v>798000</v>
      </c>
      <c r="BW401" s="632">
        <f>BV401</f>
        <v>798000</v>
      </c>
      <c r="BX401" s="633">
        <f t="shared" si="3"/>
        <v>0</v>
      </c>
      <c r="BY401" s="632">
        <f t="shared" si="4"/>
        <v>0</v>
      </c>
      <c r="BZ401" s="633">
        <v>0.0</v>
      </c>
      <c r="CA401" s="633">
        <f t="shared" si="5"/>
        <v>0</v>
      </c>
      <c r="CB401" s="632">
        <f t="shared" si="6"/>
        <v>0</v>
      </c>
      <c r="CC401" s="633">
        <v>0.0</v>
      </c>
      <c r="CD401" s="633">
        <f t="shared" si="7"/>
        <v>0</v>
      </c>
      <c r="CE401" s="632">
        <f t="shared" si="8"/>
        <v>0</v>
      </c>
      <c r="CF401" s="633">
        <v>0.0</v>
      </c>
      <c r="CG401" s="633">
        <f t="shared" si="9"/>
        <v>0</v>
      </c>
      <c r="CH401" s="632">
        <f t="shared" si="10"/>
        <v>0</v>
      </c>
      <c r="CI401" s="633">
        <v>0.0</v>
      </c>
      <c r="CJ401" s="633">
        <f t="shared" si="11"/>
        <v>0</v>
      </c>
      <c r="CK401" s="632">
        <f t="shared" si="12"/>
        <v>0</v>
      </c>
      <c r="CL401" s="633">
        <v>0.0</v>
      </c>
      <c r="CM401" s="633">
        <f t="shared" si="13"/>
        <v>0</v>
      </c>
      <c r="CN401" s="632">
        <f t="shared" si="14"/>
        <v>0</v>
      </c>
      <c r="CO401" s="633">
        <v>0.0</v>
      </c>
      <c r="CP401" s="633">
        <f t="shared" si="15"/>
        <v>0</v>
      </c>
      <c r="CQ401" s="632">
        <f t="shared" si="16"/>
        <v>0</v>
      </c>
      <c r="CR401" s="633">
        <v>0.0</v>
      </c>
      <c r="CS401" s="633">
        <f t="shared" si="17"/>
        <v>0</v>
      </c>
      <c r="CT401" s="632">
        <f t="shared" si="18"/>
        <v>0</v>
      </c>
      <c r="CU401" s="633">
        <v>0.0</v>
      </c>
      <c r="CV401" s="633">
        <f t="shared" si="19"/>
        <v>0</v>
      </c>
      <c r="CW401" s="632">
        <f t="shared" si="20"/>
        <v>0</v>
      </c>
      <c r="CX401" s="633">
        <v>0.0</v>
      </c>
      <c r="CY401" s="633">
        <f t="shared" si="21"/>
        <v>0</v>
      </c>
      <c r="CZ401" s="632">
        <f t="shared" si="22"/>
        <v>0</v>
      </c>
      <c r="DA401" s="633">
        <v>0.0</v>
      </c>
      <c r="DB401" s="633">
        <f t="shared" si="23"/>
        <v>0</v>
      </c>
      <c r="DC401" s="632">
        <f t="shared" si="24"/>
        <v>0</v>
      </c>
      <c r="DD401" s="633">
        <v>0.0</v>
      </c>
      <c r="DE401" s="632">
        <f t="shared" si="25"/>
        <v>0</v>
      </c>
      <c r="DF401" s="632">
        <f t="shared" si="26"/>
        <v>0</v>
      </c>
    </row>
    <row r="402" hidden="1">
      <c r="A402" s="643">
        <v>6864892.0</v>
      </c>
      <c r="B402" s="635" t="s">
        <v>30596</v>
      </c>
      <c r="C402" s="636" t="s">
        <v>399</v>
      </c>
      <c r="D402" s="637">
        <v>45773.90825231482</v>
      </c>
      <c r="E402" s="637">
        <v>45773.911041666666</v>
      </c>
      <c r="F402" s="637">
        <v>45773.91320601852</v>
      </c>
      <c r="G402" s="636"/>
      <c r="H402" s="636" t="s">
        <v>30497</v>
      </c>
      <c r="I402" s="636" t="s">
        <v>30597</v>
      </c>
      <c r="J402" s="636"/>
      <c r="K402" s="639">
        <v>798000.0</v>
      </c>
      <c r="L402" s="636" t="s">
        <v>28188</v>
      </c>
      <c r="M402" s="640" t="s">
        <v>30598</v>
      </c>
      <c r="N402" s="636" t="s">
        <v>30599</v>
      </c>
      <c r="O402" s="636" t="s">
        <v>30597</v>
      </c>
      <c r="P402" s="636" t="s">
        <v>30600</v>
      </c>
      <c r="Q402" s="636" t="s">
        <v>30601</v>
      </c>
      <c r="R402" s="222"/>
      <c r="S402" s="641">
        <v>45775.0</v>
      </c>
      <c r="T402" s="631" t="s">
        <v>28280</v>
      </c>
      <c r="U402" s="633">
        <v>798000.0</v>
      </c>
      <c r="V402" s="633">
        <v>798000.0</v>
      </c>
      <c r="W402" s="629"/>
      <c r="X402" s="222"/>
      <c r="Y402" s="222"/>
      <c r="Z402" s="222"/>
      <c r="AA402" s="222"/>
      <c r="AB402" s="222"/>
      <c r="AC402" s="222"/>
      <c r="AD402" s="222"/>
      <c r="AE402" s="222"/>
      <c r="AF402" s="222"/>
      <c r="AG402" s="222"/>
      <c r="AH402" s="222"/>
      <c r="AI402" s="222"/>
      <c r="AJ402" s="222"/>
      <c r="AK402" s="222"/>
      <c r="AL402" s="222"/>
      <c r="AM402" s="222"/>
      <c r="AN402" s="222"/>
      <c r="AO402" s="222"/>
      <c r="AP402" s="222"/>
      <c r="AQ402" s="222"/>
      <c r="AR402" s="222"/>
      <c r="AS402" s="222"/>
      <c r="AT402" s="222"/>
      <c r="AU402" s="222"/>
      <c r="AV402" s="222"/>
      <c r="AW402" s="222"/>
      <c r="AX402" s="222"/>
      <c r="AY402" s="222"/>
      <c r="AZ402" s="222"/>
      <c r="BA402" s="222"/>
      <c r="BB402" s="222"/>
      <c r="BC402" s="222"/>
      <c r="BD402" s="222"/>
      <c r="BE402" s="222"/>
      <c r="BF402" s="222"/>
      <c r="BG402" s="222"/>
      <c r="BH402" s="222"/>
      <c r="BI402" s="222"/>
      <c r="BJ402" s="222"/>
      <c r="BK402" s="222"/>
      <c r="BL402" s="630">
        <f t="shared" si="1"/>
        <v>798000</v>
      </c>
      <c r="BM402" s="222"/>
      <c r="BN402" s="222"/>
      <c r="BO402" s="222"/>
      <c r="BP402" s="222"/>
      <c r="BQ402" s="222"/>
      <c r="BR402" s="222"/>
      <c r="BS402" s="222"/>
      <c r="BT402" s="639">
        <v>798000.0</v>
      </c>
      <c r="BU402" s="222"/>
      <c r="BV402" s="632">
        <f t="shared" si="2"/>
        <v>798000</v>
      </c>
      <c r="BW402" s="633">
        <v>0.0</v>
      </c>
      <c r="BX402" s="633">
        <f t="shared" si="3"/>
        <v>66500</v>
      </c>
      <c r="BY402" s="632">
        <f t="shared" si="4"/>
        <v>731500</v>
      </c>
      <c r="BZ402" s="633">
        <v>0.0</v>
      </c>
      <c r="CA402" s="633">
        <f t="shared" si="5"/>
        <v>66500</v>
      </c>
      <c r="CB402" s="632">
        <f t="shared" si="6"/>
        <v>665000</v>
      </c>
      <c r="CC402" s="633">
        <v>0.0</v>
      </c>
      <c r="CD402" s="633">
        <f t="shared" si="7"/>
        <v>66500</v>
      </c>
      <c r="CE402" s="632">
        <f t="shared" si="8"/>
        <v>598500</v>
      </c>
      <c r="CF402" s="633">
        <v>0.0</v>
      </c>
      <c r="CG402" s="633">
        <f t="shared" si="9"/>
        <v>66500</v>
      </c>
      <c r="CH402" s="632">
        <f t="shared" si="10"/>
        <v>532000</v>
      </c>
      <c r="CI402" s="633">
        <v>0.0</v>
      </c>
      <c r="CJ402" s="633">
        <f t="shared" si="11"/>
        <v>66500</v>
      </c>
      <c r="CK402" s="632">
        <f t="shared" si="12"/>
        <v>465500</v>
      </c>
      <c r="CL402" s="633">
        <v>0.0</v>
      </c>
      <c r="CM402" s="633">
        <f t="shared" si="13"/>
        <v>66500</v>
      </c>
      <c r="CN402" s="632">
        <f t="shared" si="14"/>
        <v>399000</v>
      </c>
      <c r="CO402" s="633">
        <v>0.0</v>
      </c>
      <c r="CP402" s="633">
        <f t="shared" si="15"/>
        <v>66500</v>
      </c>
      <c r="CQ402" s="632">
        <f t="shared" si="16"/>
        <v>332500</v>
      </c>
      <c r="CR402" s="633">
        <v>0.0</v>
      </c>
      <c r="CS402" s="633">
        <f t="shared" si="17"/>
        <v>66500</v>
      </c>
      <c r="CT402" s="632">
        <f t="shared" si="18"/>
        <v>266000</v>
      </c>
      <c r="CU402" s="633">
        <v>0.0</v>
      </c>
      <c r="CV402" s="633">
        <f t="shared" si="19"/>
        <v>66500</v>
      </c>
      <c r="CW402" s="632">
        <f t="shared" si="20"/>
        <v>199500</v>
      </c>
      <c r="CX402" s="633">
        <v>0.0</v>
      </c>
      <c r="CY402" s="633">
        <f t="shared" si="21"/>
        <v>66500</v>
      </c>
      <c r="CZ402" s="632">
        <f t="shared" si="22"/>
        <v>133000</v>
      </c>
      <c r="DA402" s="633">
        <v>0.0</v>
      </c>
      <c r="DB402" s="633">
        <f t="shared" si="23"/>
        <v>66500</v>
      </c>
      <c r="DC402" s="632">
        <f t="shared" si="24"/>
        <v>66500</v>
      </c>
      <c r="DD402" s="633">
        <v>0.0</v>
      </c>
      <c r="DE402" s="632">
        <f t="shared" si="25"/>
        <v>66500</v>
      </c>
      <c r="DF402" s="632">
        <f t="shared" si="26"/>
        <v>0</v>
      </c>
    </row>
    <row r="403" hidden="1">
      <c r="A403" s="643">
        <v>6864936.0</v>
      </c>
      <c r="B403" s="635" t="s">
        <v>30602</v>
      </c>
      <c r="C403" s="636" t="s">
        <v>399</v>
      </c>
      <c r="D403" s="637">
        <v>45773.84842592593</v>
      </c>
      <c r="E403" s="637">
        <v>45773.8494212963</v>
      </c>
      <c r="F403" s="637">
        <v>45773.849756944444</v>
      </c>
      <c r="G403" s="636"/>
      <c r="H403" s="636" t="s">
        <v>643</v>
      </c>
      <c r="I403" s="636" t="s">
        <v>30603</v>
      </c>
      <c r="J403" s="636">
        <v>36.0</v>
      </c>
      <c r="K403" s="639">
        <v>798000.0</v>
      </c>
      <c r="L403" s="636" t="s">
        <v>28188</v>
      </c>
      <c r="M403" s="640" t="s">
        <v>30604</v>
      </c>
      <c r="N403" s="636" t="s">
        <v>30605</v>
      </c>
      <c r="O403" s="636" t="s">
        <v>30606</v>
      </c>
      <c r="P403" s="636" t="s">
        <v>30607</v>
      </c>
      <c r="Q403" s="636" t="s">
        <v>30608</v>
      </c>
      <c r="R403" s="222"/>
      <c r="S403" s="645">
        <v>45777.0</v>
      </c>
      <c r="T403" s="631" t="s">
        <v>28886</v>
      </c>
      <c r="U403" s="633">
        <v>798000.0</v>
      </c>
      <c r="V403" s="222"/>
      <c r="W403" s="629"/>
      <c r="X403" s="222"/>
      <c r="Y403" s="222"/>
      <c r="Z403" s="222"/>
      <c r="AA403" s="222"/>
      <c r="AB403" s="222"/>
      <c r="AC403" s="222"/>
      <c r="AD403" s="222"/>
      <c r="AE403" s="222"/>
      <c r="AF403" s="222"/>
      <c r="AG403" s="222"/>
      <c r="AH403" s="222"/>
      <c r="AI403" s="222"/>
      <c r="AJ403" s="222"/>
      <c r="AK403" s="222"/>
      <c r="AL403" s="222"/>
      <c r="AM403" s="222"/>
      <c r="AN403" s="222"/>
      <c r="AO403" s="222"/>
      <c r="AP403" s="222"/>
      <c r="AQ403" s="222"/>
      <c r="AR403" s="222"/>
      <c r="AS403" s="222"/>
      <c r="AT403" s="222"/>
      <c r="AU403" s="222"/>
      <c r="AV403" s="222"/>
      <c r="AW403" s="222"/>
      <c r="AX403" s="222"/>
      <c r="AY403" s="222"/>
      <c r="AZ403" s="222"/>
      <c r="BA403" s="222"/>
      <c r="BB403" s="222"/>
      <c r="BC403" s="222"/>
      <c r="BD403" s="222"/>
      <c r="BE403" s="222"/>
      <c r="BF403" s="222"/>
      <c r="BG403" s="222"/>
      <c r="BH403" s="222"/>
      <c r="BI403" s="222"/>
      <c r="BJ403" s="222"/>
      <c r="BK403" s="222"/>
      <c r="BL403" s="630">
        <f t="shared" si="1"/>
        <v>798000</v>
      </c>
      <c r="BM403" s="222"/>
      <c r="BN403" s="222"/>
      <c r="BO403" s="222"/>
      <c r="BP403" s="222"/>
      <c r="BQ403" s="222"/>
      <c r="BR403" s="222"/>
      <c r="BS403" s="222"/>
      <c r="BT403" s="639">
        <v>798000.0</v>
      </c>
      <c r="BU403" s="222"/>
      <c r="BV403" s="632">
        <f t="shared" si="2"/>
        <v>798000</v>
      </c>
      <c r="BW403" s="633">
        <v>0.0</v>
      </c>
      <c r="BX403" s="633">
        <f t="shared" si="3"/>
        <v>66500</v>
      </c>
      <c r="BY403" s="632">
        <f t="shared" si="4"/>
        <v>731500</v>
      </c>
      <c r="BZ403" s="633">
        <v>0.0</v>
      </c>
      <c r="CA403" s="633">
        <f t="shared" si="5"/>
        <v>66500</v>
      </c>
      <c r="CB403" s="632">
        <f t="shared" si="6"/>
        <v>665000</v>
      </c>
      <c r="CC403" s="633">
        <v>0.0</v>
      </c>
      <c r="CD403" s="633">
        <f t="shared" si="7"/>
        <v>66500</v>
      </c>
      <c r="CE403" s="632">
        <f t="shared" si="8"/>
        <v>598500</v>
      </c>
      <c r="CF403" s="633">
        <v>0.0</v>
      </c>
      <c r="CG403" s="633">
        <f t="shared" si="9"/>
        <v>66500</v>
      </c>
      <c r="CH403" s="632">
        <f t="shared" si="10"/>
        <v>532000</v>
      </c>
      <c r="CI403" s="633">
        <v>0.0</v>
      </c>
      <c r="CJ403" s="633">
        <f t="shared" si="11"/>
        <v>66500</v>
      </c>
      <c r="CK403" s="632">
        <f t="shared" si="12"/>
        <v>465500</v>
      </c>
      <c r="CL403" s="633">
        <v>0.0</v>
      </c>
      <c r="CM403" s="633">
        <f t="shared" si="13"/>
        <v>66500</v>
      </c>
      <c r="CN403" s="632">
        <f t="shared" si="14"/>
        <v>399000</v>
      </c>
      <c r="CO403" s="633">
        <v>0.0</v>
      </c>
      <c r="CP403" s="633">
        <f t="shared" si="15"/>
        <v>66500</v>
      </c>
      <c r="CQ403" s="632">
        <f t="shared" si="16"/>
        <v>332500</v>
      </c>
      <c r="CR403" s="633">
        <v>0.0</v>
      </c>
      <c r="CS403" s="633">
        <f t="shared" si="17"/>
        <v>66500</v>
      </c>
      <c r="CT403" s="632">
        <f t="shared" si="18"/>
        <v>266000</v>
      </c>
      <c r="CU403" s="633">
        <v>0.0</v>
      </c>
      <c r="CV403" s="633">
        <f t="shared" si="19"/>
        <v>66500</v>
      </c>
      <c r="CW403" s="632">
        <f t="shared" si="20"/>
        <v>199500</v>
      </c>
      <c r="CX403" s="633">
        <v>0.0</v>
      </c>
      <c r="CY403" s="633">
        <f t="shared" si="21"/>
        <v>66500</v>
      </c>
      <c r="CZ403" s="632">
        <f t="shared" si="22"/>
        <v>133000</v>
      </c>
      <c r="DA403" s="633">
        <v>0.0</v>
      </c>
      <c r="DB403" s="633">
        <f t="shared" si="23"/>
        <v>66500</v>
      </c>
      <c r="DC403" s="632">
        <f t="shared" si="24"/>
        <v>66500</v>
      </c>
      <c r="DD403" s="633">
        <v>0.0</v>
      </c>
      <c r="DE403" s="632">
        <f t="shared" si="25"/>
        <v>66500</v>
      </c>
      <c r="DF403" s="632">
        <f t="shared" si="26"/>
        <v>0</v>
      </c>
    </row>
    <row r="404" hidden="1">
      <c r="A404" s="643">
        <v>6864979.0</v>
      </c>
      <c r="B404" s="635" t="s">
        <v>30609</v>
      </c>
      <c r="C404" s="636" t="s">
        <v>399</v>
      </c>
      <c r="D404" s="637">
        <v>45773.8602662037</v>
      </c>
      <c r="E404" s="637">
        <v>45773.86209490741</v>
      </c>
      <c r="F404" s="637">
        <v>45773.862442129626</v>
      </c>
      <c r="G404" s="636"/>
      <c r="H404" s="636" t="s">
        <v>803</v>
      </c>
      <c r="I404" s="636" t="s">
        <v>30610</v>
      </c>
      <c r="J404" s="636"/>
      <c r="K404" s="639">
        <v>798000.0</v>
      </c>
      <c r="L404" s="636" t="s">
        <v>28188</v>
      </c>
      <c r="M404" s="640" t="s">
        <v>30611</v>
      </c>
      <c r="N404" s="636" t="s">
        <v>28198</v>
      </c>
      <c r="O404" s="636" t="s">
        <v>30612</v>
      </c>
      <c r="P404" s="636" t="s">
        <v>30613</v>
      </c>
      <c r="Q404" s="636" t="s">
        <v>30614</v>
      </c>
      <c r="R404" s="222"/>
      <c r="S404" s="641">
        <v>45777.0</v>
      </c>
      <c r="T404" s="631" t="s">
        <v>28280</v>
      </c>
      <c r="U404" s="633">
        <v>198000.0</v>
      </c>
      <c r="V404" s="633">
        <v>198000.0</v>
      </c>
      <c r="W404" s="629"/>
      <c r="X404" s="631" t="s">
        <v>30615</v>
      </c>
      <c r="Y404" s="631" t="s">
        <v>28354</v>
      </c>
      <c r="Z404" s="633">
        <v>300000.0</v>
      </c>
      <c r="AA404" s="633">
        <v>291000.0</v>
      </c>
      <c r="AB404" s="222"/>
      <c r="AC404" s="222"/>
      <c r="AD404" s="222"/>
      <c r="AE404" s="222"/>
      <c r="AF404" s="222"/>
      <c r="AG404" s="222"/>
      <c r="AH404" s="222"/>
      <c r="AI404" s="222"/>
      <c r="AJ404" s="222"/>
      <c r="AK404" s="222"/>
      <c r="AL404" s="222"/>
      <c r="AM404" s="222"/>
      <c r="AN404" s="222"/>
      <c r="AO404" s="222"/>
      <c r="AP404" s="222"/>
      <c r="AQ404" s="222"/>
      <c r="AR404" s="222"/>
      <c r="AS404" s="222"/>
      <c r="AT404" s="222"/>
      <c r="AU404" s="222"/>
      <c r="AV404" s="222"/>
      <c r="AW404" s="222"/>
      <c r="AX404" s="222"/>
      <c r="AY404" s="222"/>
      <c r="AZ404" s="222"/>
      <c r="BA404" s="222"/>
      <c r="BB404" s="222"/>
      <c r="BC404" s="222"/>
      <c r="BD404" s="222"/>
      <c r="BE404" s="222"/>
      <c r="BF404" s="222"/>
      <c r="BG404" s="222"/>
      <c r="BH404" s="222"/>
      <c r="BI404" s="222"/>
      <c r="BJ404" s="222"/>
      <c r="BK404" s="222"/>
      <c r="BL404" s="630">
        <f t="shared" si="1"/>
        <v>498000</v>
      </c>
      <c r="BM404" s="222"/>
      <c r="BN404" s="222"/>
      <c r="BO404" s="222"/>
      <c r="BP404" s="222"/>
      <c r="BQ404" s="222"/>
      <c r="BR404" s="222"/>
      <c r="BS404" s="222"/>
      <c r="BT404" s="639">
        <v>798000.0</v>
      </c>
      <c r="BU404" s="222"/>
      <c r="BV404" s="632">
        <f t="shared" si="2"/>
        <v>798000</v>
      </c>
      <c r="BW404" s="633">
        <v>0.0</v>
      </c>
      <c r="BX404" s="633">
        <f t="shared" si="3"/>
        <v>66500</v>
      </c>
      <c r="BY404" s="632">
        <f t="shared" si="4"/>
        <v>731500</v>
      </c>
      <c r="BZ404" s="633">
        <v>0.0</v>
      </c>
      <c r="CA404" s="633">
        <f t="shared" si="5"/>
        <v>66500</v>
      </c>
      <c r="CB404" s="632">
        <f t="shared" si="6"/>
        <v>665000</v>
      </c>
      <c r="CC404" s="633">
        <v>0.0</v>
      </c>
      <c r="CD404" s="633">
        <f t="shared" si="7"/>
        <v>66500</v>
      </c>
      <c r="CE404" s="632">
        <f t="shared" si="8"/>
        <v>598500</v>
      </c>
      <c r="CF404" s="633">
        <v>0.0</v>
      </c>
      <c r="CG404" s="633">
        <f t="shared" si="9"/>
        <v>66500</v>
      </c>
      <c r="CH404" s="632">
        <f t="shared" si="10"/>
        <v>532000</v>
      </c>
      <c r="CI404" s="633">
        <v>0.0</v>
      </c>
      <c r="CJ404" s="633">
        <f t="shared" si="11"/>
        <v>66500</v>
      </c>
      <c r="CK404" s="632">
        <f t="shared" si="12"/>
        <v>465500</v>
      </c>
      <c r="CL404" s="633">
        <v>0.0</v>
      </c>
      <c r="CM404" s="633">
        <f t="shared" si="13"/>
        <v>66500</v>
      </c>
      <c r="CN404" s="632">
        <f t="shared" si="14"/>
        <v>399000</v>
      </c>
      <c r="CO404" s="633">
        <v>0.0</v>
      </c>
      <c r="CP404" s="633">
        <f t="shared" si="15"/>
        <v>66500</v>
      </c>
      <c r="CQ404" s="632">
        <f t="shared" si="16"/>
        <v>332500</v>
      </c>
      <c r="CR404" s="633">
        <v>0.0</v>
      </c>
      <c r="CS404" s="633">
        <f t="shared" si="17"/>
        <v>66500</v>
      </c>
      <c r="CT404" s="632">
        <f t="shared" si="18"/>
        <v>266000</v>
      </c>
      <c r="CU404" s="633">
        <v>0.0</v>
      </c>
      <c r="CV404" s="633">
        <f t="shared" si="19"/>
        <v>66500</v>
      </c>
      <c r="CW404" s="632">
        <f t="shared" si="20"/>
        <v>199500</v>
      </c>
      <c r="CX404" s="633">
        <v>0.0</v>
      </c>
      <c r="CY404" s="633">
        <f t="shared" si="21"/>
        <v>66500</v>
      </c>
      <c r="CZ404" s="632">
        <f t="shared" si="22"/>
        <v>133000</v>
      </c>
      <c r="DA404" s="633">
        <v>0.0</v>
      </c>
      <c r="DB404" s="633">
        <f t="shared" si="23"/>
        <v>66500</v>
      </c>
      <c r="DC404" s="632">
        <f t="shared" si="24"/>
        <v>66500</v>
      </c>
      <c r="DD404" s="633">
        <v>0.0</v>
      </c>
      <c r="DE404" s="632">
        <f t="shared" si="25"/>
        <v>66500</v>
      </c>
      <c r="DF404" s="632">
        <f t="shared" si="26"/>
        <v>0</v>
      </c>
    </row>
    <row r="405" hidden="1">
      <c r="A405" s="643">
        <v>6865017.0</v>
      </c>
      <c r="B405" s="635" t="s">
        <v>30616</v>
      </c>
      <c r="C405" s="636" t="s">
        <v>399</v>
      </c>
      <c r="D405" s="637">
        <v>45773.87133101852</v>
      </c>
      <c r="E405" s="637">
        <v>45773.872511574074</v>
      </c>
      <c r="F405" s="637">
        <v>45773.87354166667</v>
      </c>
      <c r="G405" s="636"/>
      <c r="H405" s="636" t="s">
        <v>30617</v>
      </c>
      <c r="I405" s="636" t="s">
        <v>30618</v>
      </c>
      <c r="J405" s="636">
        <v>36.0</v>
      </c>
      <c r="K405" s="639">
        <v>798000.0</v>
      </c>
      <c r="L405" s="636" t="s">
        <v>28188</v>
      </c>
      <c r="M405" s="640" t="s">
        <v>30619</v>
      </c>
      <c r="N405" s="636" t="s">
        <v>30620</v>
      </c>
      <c r="O405" s="636" t="s">
        <v>30618</v>
      </c>
      <c r="P405" s="636" t="s">
        <v>30621</v>
      </c>
      <c r="Q405" s="636" t="s">
        <v>30622</v>
      </c>
      <c r="R405" s="222"/>
      <c r="S405" s="645">
        <v>45776.0</v>
      </c>
      <c r="T405" s="631" t="s">
        <v>28886</v>
      </c>
      <c r="U405" s="646">
        <v>798000.0</v>
      </c>
      <c r="V405" s="222"/>
      <c r="W405" s="629"/>
      <c r="X405" s="222"/>
      <c r="Y405" s="222"/>
      <c r="Z405" s="222"/>
      <c r="AA405" s="222"/>
      <c r="AB405" s="222"/>
      <c r="AC405" s="222"/>
      <c r="AD405" s="222"/>
      <c r="AE405" s="222"/>
      <c r="AF405" s="222"/>
      <c r="AG405" s="222"/>
      <c r="AH405" s="222"/>
      <c r="AI405" s="222"/>
      <c r="AJ405" s="222"/>
      <c r="AK405" s="222"/>
      <c r="AL405" s="222"/>
      <c r="AM405" s="222"/>
      <c r="AN405" s="222"/>
      <c r="AO405" s="222"/>
      <c r="AP405" s="222"/>
      <c r="AQ405" s="222"/>
      <c r="AR405" s="222"/>
      <c r="AS405" s="222"/>
      <c r="AT405" s="222"/>
      <c r="AU405" s="222"/>
      <c r="AV405" s="222"/>
      <c r="AW405" s="222"/>
      <c r="AX405" s="222"/>
      <c r="AY405" s="222"/>
      <c r="AZ405" s="222"/>
      <c r="BA405" s="222"/>
      <c r="BB405" s="222"/>
      <c r="BC405" s="222"/>
      <c r="BD405" s="222"/>
      <c r="BE405" s="222"/>
      <c r="BF405" s="222"/>
      <c r="BG405" s="222"/>
      <c r="BH405" s="222"/>
      <c r="BI405" s="222"/>
      <c r="BJ405" s="222"/>
      <c r="BK405" s="222"/>
      <c r="BL405" s="630">
        <f t="shared" si="1"/>
        <v>798000</v>
      </c>
      <c r="BM405" s="222"/>
      <c r="BN405" s="222"/>
      <c r="BO405" s="222"/>
      <c r="BP405" s="222"/>
      <c r="BQ405" s="222"/>
      <c r="BR405" s="222"/>
      <c r="BS405" s="222"/>
      <c r="BT405" s="639">
        <v>798000.0</v>
      </c>
      <c r="BU405" s="222"/>
      <c r="BV405" s="632">
        <f t="shared" si="2"/>
        <v>798000</v>
      </c>
      <c r="BW405" s="633">
        <v>0.0</v>
      </c>
      <c r="BX405" s="633">
        <f t="shared" si="3"/>
        <v>66500</v>
      </c>
      <c r="BY405" s="632">
        <f t="shared" si="4"/>
        <v>731500</v>
      </c>
      <c r="BZ405" s="633">
        <v>0.0</v>
      </c>
      <c r="CA405" s="633">
        <f t="shared" si="5"/>
        <v>66500</v>
      </c>
      <c r="CB405" s="632">
        <f t="shared" si="6"/>
        <v>665000</v>
      </c>
      <c r="CC405" s="633">
        <v>0.0</v>
      </c>
      <c r="CD405" s="633">
        <f t="shared" si="7"/>
        <v>66500</v>
      </c>
      <c r="CE405" s="632">
        <f t="shared" si="8"/>
        <v>598500</v>
      </c>
      <c r="CF405" s="633">
        <v>0.0</v>
      </c>
      <c r="CG405" s="633">
        <f t="shared" si="9"/>
        <v>66500</v>
      </c>
      <c r="CH405" s="632">
        <f t="shared" si="10"/>
        <v>532000</v>
      </c>
      <c r="CI405" s="633">
        <v>0.0</v>
      </c>
      <c r="CJ405" s="633">
        <f t="shared" si="11"/>
        <v>66500</v>
      </c>
      <c r="CK405" s="632">
        <f t="shared" si="12"/>
        <v>465500</v>
      </c>
      <c r="CL405" s="633">
        <v>0.0</v>
      </c>
      <c r="CM405" s="633">
        <f t="shared" si="13"/>
        <v>66500</v>
      </c>
      <c r="CN405" s="632">
        <f t="shared" si="14"/>
        <v>399000</v>
      </c>
      <c r="CO405" s="633">
        <v>0.0</v>
      </c>
      <c r="CP405" s="633">
        <f t="shared" si="15"/>
        <v>66500</v>
      </c>
      <c r="CQ405" s="632">
        <f t="shared" si="16"/>
        <v>332500</v>
      </c>
      <c r="CR405" s="633">
        <v>0.0</v>
      </c>
      <c r="CS405" s="633">
        <f t="shared" si="17"/>
        <v>66500</v>
      </c>
      <c r="CT405" s="632">
        <f t="shared" si="18"/>
        <v>266000</v>
      </c>
      <c r="CU405" s="633">
        <v>0.0</v>
      </c>
      <c r="CV405" s="633">
        <f t="shared" si="19"/>
        <v>66500</v>
      </c>
      <c r="CW405" s="632">
        <f t="shared" si="20"/>
        <v>199500</v>
      </c>
      <c r="CX405" s="633">
        <v>0.0</v>
      </c>
      <c r="CY405" s="633">
        <f t="shared" si="21"/>
        <v>66500</v>
      </c>
      <c r="CZ405" s="632">
        <f t="shared" si="22"/>
        <v>133000</v>
      </c>
      <c r="DA405" s="633">
        <v>0.0</v>
      </c>
      <c r="DB405" s="633">
        <f t="shared" si="23"/>
        <v>66500</v>
      </c>
      <c r="DC405" s="632">
        <f t="shared" si="24"/>
        <v>66500</v>
      </c>
      <c r="DD405" s="633">
        <v>0.0</v>
      </c>
      <c r="DE405" s="632">
        <f t="shared" si="25"/>
        <v>66500</v>
      </c>
      <c r="DF405" s="632">
        <f t="shared" si="26"/>
        <v>0</v>
      </c>
    </row>
    <row r="406" hidden="1">
      <c r="A406" s="643">
        <v>6865250.0</v>
      </c>
      <c r="B406" s="635" t="s">
        <v>30623</v>
      </c>
      <c r="C406" s="636" t="s">
        <v>399</v>
      </c>
      <c r="D406" s="637">
        <v>45773.938622685186</v>
      </c>
      <c r="E406" s="637">
        <v>45773.94018518519</v>
      </c>
      <c r="F406" s="637">
        <v>45773.94081018519</v>
      </c>
      <c r="G406" s="636"/>
      <c r="H406" s="636" t="s">
        <v>1266</v>
      </c>
      <c r="I406" s="636" t="s">
        <v>30624</v>
      </c>
      <c r="J406" s="636"/>
      <c r="K406" s="639">
        <v>1182000.0</v>
      </c>
      <c r="L406" s="636" t="s">
        <v>28188</v>
      </c>
      <c r="M406" s="640" t="s">
        <v>30625</v>
      </c>
      <c r="N406" s="636" t="s">
        <v>30626</v>
      </c>
      <c r="O406" s="636" t="s">
        <v>30624</v>
      </c>
      <c r="P406" s="636" t="s">
        <v>30627</v>
      </c>
      <c r="Q406" s="636" t="s">
        <v>30628</v>
      </c>
      <c r="R406" s="222"/>
      <c r="S406" s="641">
        <v>45774.0</v>
      </c>
      <c r="T406" s="631" t="s">
        <v>28280</v>
      </c>
      <c r="U406" s="633">
        <v>500000.0</v>
      </c>
      <c r="V406" s="633">
        <v>500000.0</v>
      </c>
      <c r="W406" s="629"/>
      <c r="X406" s="641">
        <v>45776.0</v>
      </c>
      <c r="Y406" s="631" t="s">
        <v>28280</v>
      </c>
      <c r="Z406" s="633">
        <v>100000.0</v>
      </c>
      <c r="AA406" s="633">
        <v>100000.0</v>
      </c>
      <c r="AB406" s="222"/>
      <c r="AC406" s="641">
        <v>45773.0</v>
      </c>
      <c r="AD406" s="631" t="s">
        <v>28202</v>
      </c>
      <c r="AE406" s="633">
        <v>2000.0</v>
      </c>
      <c r="AF406" s="633">
        <v>1911.0</v>
      </c>
      <c r="AG406" s="222"/>
      <c r="AH406" s="641">
        <v>45773.0</v>
      </c>
      <c r="AI406" s="631" t="s">
        <v>28202</v>
      </c>
      <c r="AJ406" s="633">
        <v>580000.0</v>
      </c>
      <c r="AK406" s="633">
        <v>553901.0</v>
      </c>
      <c r="AL406" s="222"/>
      <c r="AM406" s="664" t="s">
        <v>1524</v>
      </c>
      <c r="AN406" s="631" t="s">
        <v>28202</v>
      </c>
      <c r="AO406" s="633">
        <v>-2000.0</v>
      </c>
      <c r="AP406" s="633">
        <v>-1911.0</v>
      </c>
      <c r="AQ406" s="222"/>
      <c r="AR406" s="222"/>
      <c r="AS406" s="222"/>
      <c r="AT406" s="222"/>
      <c r="AU406" s="222"/>
      <c r="AV406" s="222"/>
      <c r="AW406" s="222"/>
      <c r="AX406" s="222"/>
      <c r="AY406" s="222"/>
      <c r="AZ406" s="222"/>
      <c r="BA406" s="222"/>
      <c r="BB406" s="222"/>
      <c r="BC406" s="222"/>
      <c r="BD406" s="222"/>
      <c r="BE406" s="222"/>
      <c r="BF406" s="222"/>
      <c r="BG406" s="222"/>
      <c r="BH406" s="222"/>
      <c r="BI406" s="222"/>
      <c r="BJ406" s="222"/>
      <c r="BK406" s="222"/>
      <c r="BL406" s="630">
        <f t="shared" si="1"/>
        <v>1180000</v>
      </c>
      <c r="BM406" s="222"/>
      <c r="BN406" s="222"/>
      <c r="BO406" s="222"/>
      <c r="BP406" s="222"/>
      <c r="BQ406" s="222"/>
      <c r="BR406" s="222"/>
      <c r="BS406" s="222"/>
      <c r="BT406" s="639">
        <v>1182000.0</v>
      </c>
      <c r="BU406" s="222"/>
      <c r="BV406" s="632">
        <f t="shared" si="2"/>
        <v>1182000</v>
      </c>
      <c r="BW406" s="633">
        <v>0.0</v>
      </c>
      <c r="BX406" s="633">
        <f t="shared" si="3"/>
        <v>98500</v>
      </c>
      <c r="BY406" s="632">
        <f t="shared" si="4"/>
        <v>1083500</v>
      </c>
      <c r="BZ406" s="633">
        <v>0.0</v>
      </c>
      <c r="CA406" s="633">
        <f t="shared" si="5"/>
        <v>98500</v>
      </c>
      <c r="CB406" s="632">
        <f t="shared" si="6"/>
        <v>985000</v>
      </c>
      <c r="CC406" s="633">
        <v>0.0</v>
      </c>
      <c r="CD406" s="633">
        <f t="shared" si="7"/>
        <v>98500</v>
      </c>
      <c r="CE406" s="632">
        <f t="shared" si="8"/>
        <v>886500</v>
      </c>
      <c r="CF406" s="633">
        <v>0.0</v>
      </c>
      <c r="CG406" s="633">
        <f t="shared" si="9"/>
        <v>98500</v>
      </c>
      <c r="CH406" s="632">
        <f t="shared" si="10"/>
        <v>788000</v>
      </c>
      <c r="CI406" s="633">
        <v>0.0</v>
      </c>
      <c r="CJ406" s="633">
        <f t="shared" si="11"/>
        <v>98500</v>
      </c>
      <c r="CK406" s="632">
        <f t="shared" si="12"/>
        <v>689500</v>
      </c>
      <c r="CL406" s="633">
        <v>0.0</v>
      </c>
      <c r="CM406" s="633">
        <f t="shared" si="13"/>
        <v>98500</v>
      </c>
      <c r="CN406" s="632">
        <f t="shared" si="14"/>
        <v>591000</v>
      </c>
      <c r="CO406" s="633">
        <v>0.0</v>
      </c>
      <c r="CP406" s="633">
        <f t="shared" si="15"/>
        <v>98500</v>
      </c>
      <c r="CQ406" s="632">
        <f t="shared" si="16"/>
        <v>492500</v>
      </c>
      <c r="CR406" s="633">
        <v>0.0</v>
      </c>
      <c r="CS406" s="633">
        <f t="shared" si="17"/>
        <v>98500</v>
      </c>
      <c r="CT406" s="632">
        <f t="shared" si="18"/>
        <v>394000</v>
      </c>
      <c r="CU406" s="633">
        <v>0.0</v>
      </c>
      <c r="CV406" s="633">
        <f t="shared" si="19"/>
        <v>98500</v>
      </c>
      <c r="CW406" s="632">
        <f t="shared" si="20"/>
        <v>295500</v>
      </c>
      <c r="CX406" s="633">
        <v>0.0</v>
      </c>
      <c r="CY406" s="633">
        <f t="shared" si="21"/>
        <v>98500</v>
      </c>
      <c r="CZ406" s="632">
        <f t="shared" si="22"/>
        <v>197000</v>
      </c>
      <c r="DA406" s="633">
        <v>0.0</v>
      </c>
      <c r="DB406" s="633">
        <f t="shared" si="23"/>
        <v>98500</v>
      </c>
      <c r="DC406" s="632">
        <f t="shared" si="24"/>
        <v>98500</v>
      </c>
      <c r="DD406" s="633">
        <v>0.0</v>
      </c>
      <c r="DE406" s="632">
        <f t="shared" si="25"/>
        <v>98500</v>
      </c>
      <c r="DF406" s="632">
        <f t="shared" si="26"/>
        <v>0</v>
      </c>
    </row>
    <row r="407" hidden="1">
      <c r="A407" s="643">
        <v>6865291.0</v>
      </c>
      <c r="B407" s="635" t="s">
        <v>30629</v>
      </c>
      <c r="C407" s="636" t="s">
        <v>399</v>
      </c>
      <c r="D407" s="637">
        <v>45773.9925</v>
      </c>
      <c r="E407" s="637">
        <v>45773.99344907407</v>
      </c>
      <c r="F407" s="637">
        <v>45774.00497685185</v>
      </c>
      <c r="G407" s="636"/>
      <c r="H407" s="636" t="s">
        <v>95</v>
      </c>
      <c r="I407" s="636" t="s">
        <v>30630</v>
      </c>
      <c r="J407" s="636"/>
      <c r="K407" s="639">
        <v>798000.0</v>
      </c>
      <c r="L407" s="636" t="s">
        <v>28188</v>
      </c>
      <c r="M407" s="640" t="s">
        <v>30631</v>
      </c>
      <c r="N407" s="636" t="s">
        <v>30632</v>
      </c>
      <c r="O407" s="636" t="s">
        <v>30633</v>
      </c>
      <c r="P407" s="636" t="s">
        <v>30634</v>
      </c>
      <c r="Q407" s="636" t="s">
        <v>30635</v>
      </c>
      <c r="R407" s="222"/>
      <c r="S407" s="641">
        <v>45773.0</v>
      </c>
      <c r="T407" s="631" t="s">
        <v>28202</v>
      </c>
      <c r="U407" s="633">
        <v>798000.0</v>
      </c>
      <c r="V407" s="633">
        <v>762091.0</v>
      </c>
      <c r="W407" s="629"/>
      <c r="X407" s="222"/>
      <c r="Y407" s="222"/>
      <c r="Z407" s="222"/>
      <c r="AA407" s="222"/>
      <c r="AB407" s="222"/>
      <c r="AC407" s="222"/>
      <c r="AD407" s="222"/>
      <c r="AE407" s="222"/>
      <c r="AF407" s="222"/>
      <c r="AG407" s="222"/>
      <c r="AH407" s="222"/>
      <c r="AI407" s="222"/>
      <c r="AJ407" s="222"/>
      <c r="AK407" s="222"/>
      <c r="AL407" s="222"/>
      <c r="AM407" s="222"/>
      <c r="AN407" s="222"/>
      <c r="AO407" s="222"/>
      <c r="AP407" s="222"/>
      <c r="AQ407" s="222"/>
      <c r="AR407" s="222"/>
      <c r="AS407" s="222"/>
      <c r="AT407" s="222"/>
      <c r="AU407" s="222"/>
      <c r="AV407" s="222"/>
      <c r="AW407" s="222"/>
      <c r="AX407" s="222"/>
      <c r="AY407" s="222"/>
      <c r="AZ407" s="222"/>
      <c r="BA407" s="222"/>
      <c r="BB407" s="222"/>
      <c r="BC407" s="222"/>
      <c r="BD407" s="222"/>
      <c r="BE407" s="222"/>
      <c r="BF407" s="222"/>
      <c r="BG407" s="222"/>
      <c r="BH407" s="222"/>
      <c r="BI407" s="222"/>
      <c r="BJ407" s="222"/>
      <c r="BK407" s="222"/>
      <c r="BL407" s="630">
        <f t="shared" si="1"/>
        <v>798000</v>
      </c>
      <c r="BM407" s="222"/>
      <c r="BN407" s="222"/>
      <c r="BO407" s="222"/>
      <c r="BP407" s="222"/>
      <c r="BQ407" s="222"/>
      <c r="BR407" s="222"/>
      <c r="BS407" s="222"/>
      <c r="BT407" s="639">
        <v>798000.0</v>
      </c>
      <c r="BU407" s="222"/>
      <c r="BV407" s="632">
        <f t="shared" si="2"/>
        <v>798000</v>
      </c>
      <c r="BW407" s="633">
        <v>0.0</v>
      </c>
      <c r="BX407" s="633">
        <f t="shared" si="3"/>
        <v>66500</v>
      </c>
      <c r="BY407" s="632">
        <f t="shared" si="4"/>
        <v>731500</v>
      </c>
      <c r="BZ407" s="633">
        <v>0.0</v>
      </c>
      <c r="CA407" s="633">
        <f t="shared" si="5"/>
        <v>66500</v>
      </c>
      <c r="CB407" s="632">
        <f t="shared" si="6"/>
        <v>665000</v>
      </c>
      <c r="CC407" s="633">
        <v>0.0</v>
      </c>
      <c r="CD407" s="633">
        <f t="shared" si="7"/>
        <v>66500</v>
      </c>
      <c r="CE407" s="632">
        <f t="shared" si="8"/>
        <v>598500</v>
      </c>
      <c r="CF407" s="633">
        <v>0.0</v>
      </c>
      <c r="CG407" s="633">
        <f t="shared" si="9"/>
        <v>66500</v>
      </c>
      <c r="CH407" s="632">
        <f t="shared" si="10"/>
        <v>532000</v>
      </c>
      <c r="CI407" s="633">
        <v>0.0</v>
      </c>
      <c r="CJ407" s="633">
        <f t="shared" si="11"/>
        <v>66500</v>
      </c>
      <c r="CK407" s="632">
        <f t="shared" si="12"/>
        <v>465500</v>
      </c>
      <c r="CL407" s="633">
        <v>0.0</v>
      </c>
      <c r="CM407" s="633">
        <f t="shared" si="13"/>
        <v>66500</v>
      </c>
      <c r="CN407" s="632">
        <f t="shared" si="14"/>
        <v>399000</v>
      </c>
      <c r="CO407" s="633">
        <v>0.0</v>
      </c>
      <c r="CP407" s="633">
        <f t="shared" si="15"/>
        <v>66500</v>
      </c>
      <c r="CQ407" s="632">
        <f t="shared" si="16"/>
        <v>332500</v>
      </c>
      <c r="CR407" s="633">
        <v>0.0</v>
      </c>
      <c r="CS407" s="633">
        <f t="shared" si="17"/>
        <v>66500</v>
      </c>
      <c r="CT407" s="632">
        <f t="shared" si="18"/>
        <v>266000</v>
      </c>
      <c r="CU407" s="633">
        <v>0.0</v>
      </c>
      <c r="CV407" s="633">
        <f t="shared" si="19"/>
        <v>66500</v>
      </c>
      <c r="CW407" s="632">
        <f t="shared" si="20"/>
        <v>199500</v>
      </c>
      <c r="CX407" s="633">
        <v>0.0</v>
      </c>
      <c r="CY407" s="633">
        <f t="shared" si="21"/>
        <v>66500</v>
      </c>
      <c r="CZ407" s="632">
        <f t="shared" si="22"/>
        <v>133000</v>
      </c>
      <c r="DA407" s="633">
        <v>0.0</v>
      </c>
      <c r="DB407" s="633">
        <f t="shared" si="23"/>
        <v>66500</v>
      </c>
      <c r="DC407" s="632">
        <f t="shared" si="24"/>
        <v>66500</v>
      </c>
      <c r="DD407" s="633">
        <v>0.0</v>
      </c>
      <c r="DE407" s="632">
        <f t="shared" si="25"/>
        <v>66500</v>
      </c>
      <c r="DF407" s="632">
        <f t="shared" si="26"/>
        <v>0</v>
      </c>
    </row>
    <row r="408" hidden="1">
      <c r="A408" s="643">
        <v>6865324.0</v>
      </c>
      <c r="B408" s="635" t="s">
        <v>30636</v>
      </c>
      <c r="C408" s="636" t="s">
        <v>399</v>
      </c>
      <c r="D408" s="637">
        <v>45774.03157407408</v>
      </c>
      <c r="E408" s="637">
        <v>45774.03362268519</v>
      </c>
      <c r="F408" s="637">
        <v>45774.03450231482</v>
      </c>
      <c r="G408" s="636"/>
      <c r="H408" s="636" t="s">
        <v>30637</v>
      </c>
      <c r="I408" s="636" t="s">
        <v>30638</v>
      </c>
      <c r="J408" s="636">
        <v>60.0</v>
      </c>
      <c r="K408" s="639">
        <v>1182000.0</v>
      </c>
      <c r="L408" s="636" t="s">
        <v>28196</v>
      </c>
      <c r="M408" s="640" t="s">
        <v>30639</v>
      </c>
      <c r="N408" s="636" t="s">
        <v>30640</v>
      </c>
      <c r="O408" s="636" t="s">
        <v>30641</v>
      </c>
      <c r="P408" s="636" t="s">
        <v>30642</v>
      </c>
      <c r="Q408" s="636" t="s">
        <v>30643</v>
      </c>
      <c r="R408" s="222"/>
      <c r="S408" s="222"/>
      <c r="T408" s="222"/>
      <c r="U408" s="628"/>
      <c r="V408" s="222"/>
      <c r="W408" s="629"/>
      <c r="X408" s="222"/>
      <c r="Y408" s="222"/>
      <c r="Z408" s="222"/>
      <c r="AA408" s="222"/>
      <c r="AB408" s="222"/>
      <c r="AC408" s="222"/>
      <c r="AD408" s="222"/>
      <c r="AE408" s="222"/>
      <c r="AF408" s="222"/>
      <c r="AG408" s="222"/>
      <c r="AH408" s="222"/>
      <c r="AI408" s="222"/>
      <c r="AJ408" s="222"/>
      <c r="AK408" s="222"/>
      <c r="AL408" s="222"/>
      <c r="AM408" s="222"/>
      <c r="AN408" s="222"/>
      <c r="AO408" s="222"/>
      <c r="AP408" s="222"/>
      <c r="AQ408" s="222"/>
      <c r="AR408" s="222"/>
      <c r="AS408" s="222"/>
      <c r="AT408" s="222"/>
      <c r="AU408" s="222"/>
      <c r="AV408" s="222"/>
      <c r="AW408" s="222"/>
      <c r="AX408" s="222"/>
      <c r="AY408" s="222"/>
      <c r="AZ408" s="222"/>
      <c r="BA408" s="222"/>
      <c r="BB408" s="222"/>
      <c r="BC408" s="222"/>
      <c r="BD408" s="222"/>
      <c r="BE408" s="222"/>
      <c r="BF408" s="222"/>
      <c r="BG408" s="222"/>
      <c r="BH408" s="222"/>
      <c r="BI408" s="222"/>
      <c r="BJ408" s="222"/>
      <c r="BK408" s="222"/>
      <c r="BL408" s="630">
        <f t="shared" si="1"/>
        <v>0</v>
      </c>
      <c r="BM408" s="222"/>
      <c r="BN408" s="222"/>
      <c r="BO408" s="631" t="s">
        <v>102</v>
      </c>
      <c r="BP408" s="631" t="s">
        <v>28148</v>
      </c>
      <c r="BQ408" s="222"/>
      <c r="BR408" s="222"/>
      <c r="BS408" s="222"/>
      <c r="BT408" s="639">
        <v>1182000.0</v>
      </c>
      <c r="BU408" s="222"/>
      <c r="BV408" s="632">
        <f t="shared" si="2"/>
        <v>1182000</v>
      </c>
      <c r="BW408" s="632">
        <f>BV408</f>
        <v>1182000</v>
      </c>
      <c r="BX408" s="633">
        <f t="shared" si="3"/>
        <v>0</v>
      </c>
      <c r="BY408" s="632">
        <f t="shared" si="4"/>
        <v>0</v>
      </c>
      <c r="BZ408" s="633">
        <v>0.0</v>
      </c>
      <c r="CA408" s="633">
        <f t="shared" si="5"/>
        <v>0</v>
      </c>
      <c r="CB408" s="632">
        <f t="shared" si="6"/>
        <v>0</v>
      </c>
      <c r="CC408" s="633">
        <v>0.0</v>
      </c>
      <c r="CD408" s="633">
        <f t="shared" si="7"/>
        <v>0</v>
      </c>
      <c r="CE408" s="632">
        <f t="shared" si="8"/>
        <v>0</v>
      </c>
      <c r="CF408" s="633">
        <v>0.0</v>
      </c>
      <c r="CG408" s="633">
        <f t="shared" si="9"/>
        <v>0</v>
      </c>
      <c r="CH408" s="632">
        <f t="shared" si="10"/>
        <v>0</v>
      </c>
      <c r="CI408" s="633">
        <v>0.0</v>
      </c>
      <c r="CJ408" s="633">
        <f t="shared" si="11"/>
        <v>0</v>
      </c>
      <c r="CK408" s="632">
        <f t="shared" si="12"/>
        <v>0</v>
      </c>
      <c r="CL408" s="633">
        <v>0.0</v>
      </c>
      <c r="CM408" s="633">
        <f t="shared" si="13"/>
        <v>0</v>
      </c>
      <c r="CN408" s="632">
        <f t="shared" si="14"/>
        <v>0</v>
      </c>
      <c r="CO408" s="633">
        <v>0.0</v>
      </c>
      <c r="CP408" s="633">
        <f t="shared" si="15"/>
        <v>0</v>
      </c>
      <c r="CQ408" s="632">
        <f t="shared" si="16"/>
        <v>0</v>
      </c>
      <c r="CR408" s="633">
        <v>0.0</v>
      </c>
      <c r="CS408" s="633">
        <f t="shared" si="17"/>
        <v>0</v>
      </c>
      <c r="CT408" s="632">
        <f t="shared" si="18"/>
        <v>0</v>
      </c>
      <c r="CU408" s="633">
        <v>0.0</v>
      </c>
      <c r="CV408" s="633">
        <f t="shared" si="19"/>
        <v>0</v>
      </c>
      <c r="CW408" s="632">
        <f t="shared" si="20"/>
        <v>0</v>
      </c>
      <c r="CX408" s="633">
        <v>0.0</v>
      </c>
      <c r="CY408" s="633">
        <f t="shared" si="21"/>
        <v>0</v>
      </c>
      <c r="CZ408" s="632">
        <f t="shared" si="22"/>
        <v>0</v>
      </c>
      <c r="DA408" s="633">
        <v>0.0</v>
      </c>
      <c r="DB408" s="633">
        <f t="shared" si="23"/>
        <v>0</v>
      </c>
      <c r="DC408" s="632">
        <f t="shared" si="24"/>
        <v>0</v>
      </c>
      <c r="DD408" s="633">
        <v>0.0</v>
      </c>
      <c r="DE408" s="632">
        <f t="shared" si="25"/>
        <v>0</v>
      </c>
      <c r="DF408" s="632">
        <f t="shared" si="26"/>
        <v>0</v>
      </c>
    </row>
    <row r="409">
      <c r="A409" s="643">
        <v>6865440.0</v>
      </c>
      <c r="B409" s="635" t="s">
        <v>27108</v>
      </c>
      <c r="C409" s="636" t="s">
        <v>399</v>
      </c>
      <c r="D409" s="637">
        <v>45774.35523148148</v>
      </c>
      <c r="E409" s="637">
        <v>45774.35894675926</v>
      </c>
      <c r="F409" s="637">
        <v>45774.359826388885</v>
      </c>
      <c r="G409" s="636"/>
      <c r="H409" s="636" t="s">
        <v>124</v>
      </c>
      <c r="I409" s="636" t="s">
        <v>26993</v>
      </c>
      <c r="J409" s="636">
        <v>36.0</v>
      </c>
      <c r="K409" s="639">
        <v>798000.0</v>
      </c>
      <c r="L409" s="636" t="s">
        <v>25863</v>
      </c>
      <c r="M409" s="640" t="s">
        <v>30644</v>
      </c>
      <c r="N409" s="636" t="s">
        <v>26999</v>
      </c>
      <c r="O409" s="636" t="s">
        <v>27107</v>
      </c>
      <c r="P409" s="636" t="s">
        <v>27109</v>
      </c>
      <c r="Q409" s="636" t="s">
        <v>26997</v>
      </c>
      <c r="R409" s="222"/>
      <c r="S409" s="663">
        <v>45769.0</v>
      </c>
      <c r="T409" s="222" t="s">
        <v>74</v>
      </c>
      <c r="U409" s="646">
        <v>10000.0</v>
      </c>
      <c r="V409" s="222"/>
      <c r="W409" s="629"/>
      <c r="X409" s="663">
        <v>45769.0</v>
      </c>
      <c r="Y409" s="222" t="s">
        <v>74</v>
      </c>
      <c r="Z409" s="633">
        <v>10000.0</v>
      </c>
      <c r="AA409" s="222"/>
      <c r="AB409" s="222"/>
      <c r="AC409" s="663">
        <v>45769.0</v>
      </c>
      <c r="AD409" s="222" t="s">
        <v>74</v>
      </c>
      <c r="AE409" s="633">
        <v>10000.0</v>
      </c>
      <c r="AF409" s="222"/>
      <c r="AG409" s="222"/>
      <c r="AH409" s="663">
        <v>45773.0</v>
      </c>
      <c r="AI409" s="631" t="s">
        <v>28886</v>
      </c>
      <c r="AJ409" s="633">
        <v>768000.0</v>
      </c>
      <c r="AK409" s="222"/>
      <c r="AL409" s="222"/>
      <c r="AM409" s="222"/>
      <c r="AN409" s="222"/>
      <c r="AO409" s="222"/>
      <c r="AP409" s="222"/>
      <c r="AQ409" s="222"/>
      <c r="AR409" s="222"/>
      <c r="AS409" s="222"/>
      <c r="AT409" s="222"/>
      <c r="AU409" s="222"/>
      <c r="AV409" s="222"/>
      <c r="AW409" s="222"/>
      <c r="AX409" s="222"/>
      <c r="AY409" s="222"/>
      <c r="AZ409" s="222"/>
      <c r="BA409" s="222"/>
      <c r="BB409" s="222"/>
      <c r="BC409" s="222"/>
      <c r="BD409" s="222"/>
      <c r="BE409" s="222"/>
      <c r="BF409" s="222"/>
      <c r="BG409" s="222"/>
      <c r="BH409" s="222"/>
      <c r="BI409" s="222"/>
      <c r="BJ409" s="222"/>
      <c r="BK409" s="222"/>
      <c r="BL409" s="630">
        <f t="shared" si="1"/>
        <v>798000</v>
      </c>
      <c r="BM409" s="222"/>
      <c r="BN409" s="222"/>
      <c r="BO409" s="222"/>
      <c r="BP409" s="222"/>
      <c r="BQ409" s="222"/>
      <c r="BR409" s="222"/>
      <c r="BS409" s="222"/>
      <c r="BT409" s="639">
        <v>798000.0</v>
      </c>
      <c r="BU409" s="222"/>
      <c r="BV409" s="632">
        <f t="shared" si="2"/>
        <v>798000</v>
      </c>
      <c r="BW409" s="633">
        <v>0.0</v>
      </c>
      <c r="BX409" s="633">
        <f t="shared" si="3"/>
        <v>66500</v>
      </c>
      <c r="BY409" s="632">
        <f t="shared" si="4"/>
        <v>731500</v>
      </c>
      <c r="BZ409" s="633">
        <v>0.0</v>
      </c>
      <c r="CA409" s="633">
        <f t="shared" si="5"/>
        <v>66500</v>
      </c>
      <c r="CB409" s="632">
        <f t="shared" si="6"/>
        <v>665000</v>
      </c>
      <c r="CC409" s="633">
        <v>0.0</v>
      </c>
      <c r="CD409" s="633">
        <f t="shared" si="7"/>
        <v>66500</v>
      </c>
      <c r="CE409" s="632">
        <f t="shared" si="8"/>
        <v>598500</v>
      </c>
      <c r="CF409" s="633">
        <v>0.0</v>
      </c>
      <c r="CG409" s="633">
        <f t="shared" si="9"/>
        <v>66500</v>
      </c>
      <c r="CH409" s="632">
        <f t="shared" si="10"/>
        <v>532000</v>
      </c>
      <c r="CI409" s="633">
        <v>0.0</v>
      </c>
      <c r="CJ409" s="633">
        <f t="shared" si="11"/>
        <v>66500</v>
      </c>
      <c r="CK409" s="632">
        <f t="shared" si="12"/>
        <v>465500</v>
      </c>
      <c r="CL409" s="633">
        <v>0.0</v>
      </c>
      <c r="CM409" s="633">
        <f t="shared" si="13"/>
        <v>66500</v>
      </c>
      <c r="CN409" s="632">
        <f t="shared" si="14"/>
        <v>399000</v>
      </c>
      <c r="CO409" s="633">
        <v>0.0</v>
      </c>
      <c r="CP409" s="633">
        <f t="shared" si="15"/>
        <v>66500</v>
      </c>
      <c r="CQ409" s="632">
        <f t="shared" si="16"/>
        <v>332500</v>
      </c>
      <c r="CR409" s="633">
        <v>0.0</v>
      </c>
      <c r="CS409" s="633">
        <f t="shared" si="17"/>
        <v>66500</v>
      </c>
      <c r="CT409" s="632">
        <f t="shared" si="18"/>
        <v>266000</v>
      </c>
      <c r="CU409" s="633">
        <v>0.0</v>
      </c>
      <c r="CV409" s="633">
        <f t="shared" si="19"/>
        <v>66500</v>
      </c>
      <c r="CW409" s="632">
        <f t="shared" si="20"/>
        <v>199500</v>
      </c>
      <c r="CX409" s="633">
        <v>0.0</v>
      </c>
      <c r="CY409" s="633">
        <f t="shared" si="21"/>
        <v>66500</v>
      </c>
      <c r="CZ409" s="632">
        <f t="shared" si="22"/>
        <v>133000</v>
      </c>
      <c r="DA409" s="633">
        <v>0.0</v>
      </c>
      <c r="DB409" s="633">
        <f t="shared" si="23"/>
        <v>66500</v>
      </c>
      <c r="DC409" s="632">
        <f t="shared" si="24"/>
        <v>66500</v>
      </c>
      <c r="DD409" s="633">
        <v>0.0</v>
      </c>
      <c r="DE409" s="632">
        <f t="shared" si="25"/>
        <v>66500</v>
      </c>
      <c r="DF409" s="632">
        <f t="shared" si="26"/>
        <v>0</v>
      </c>
    </row>
    <row r="410" hidden="1">
      <c r="A410" s="643">
        <v>6865692.0</v>
      </c>
      <c r="B410" s="635" t="s">
        <v>30645</v>
      </c>
      <c r="C410" s="636" t="s">
        <v>399</v>
      </c>
      <c r="D410" s="637">
        <v>45774.52396990741</v>
      </c>
      <c r="E410" s="637">
        <v>45774.52559027778</v>
      </c>
      <c r="F410" s="637">
        <v>45774.52607638889</v>
      </c>
      <c r="G410" s="636"/>
      <c r="H410" s="636" t="s">
        <v>1118</v>
      </c>
      <c r="I410" s="636" t="s">
        <v>30646</v>
      </c>
      <c r="J410" s="636"/>
      <c r="K410" s="639">
        <v>798000.0</v>
      </c>
      <c r="L410" s="636" t="s">
        <v>28188</v>
      </c>
      <c r="M410" s="640" t="s">
        <v>30647</v>
      </c>
      <c r="N410" s="636" t="s">
        <v>26718</v>
      </c>
      <c r="O410" s="636" t="s">
        <v>30648</v>
      </c>
      <c r="P410" s="636" t="s">
        <v>30649</v>
      </c>
      <c r="Q410" s="636" t="s">
        <v>30650</v>
      </c>
      <c r="R410" s="222"/>
      <c r="S410" s="641">
        <v>45774.0</v>
      </c>
      <c r="T410" s="631" t="s">
        <v>28364</v>
      </c>
      <c r="U410" s="651">
        <v>798000.0</v>
      </c>
      <c r="V410" s="222"/>
      <c r="W410" s="629"/>
      <c r="X410" s="222"/>
      <c r="Y410" s="222"/>
      <c r="Z410" s="222"/>
      <c r="AA410" s="222"/>
      <c r="AB410" s="222"/>
      <c r="AC410" s="222"/>
      <c r="AD410" s="222"/>
      <c r="AE410" s="222"/>
      <c r="AF410" s="222"/>
      <c r="AG410" s="222"/>
      <c r="AH410" s="222"/>
      <c r="AI410" s="222"/>
      <c r="AJ410" s="222"/>
      <c r="AK410" s="222"/>
      <c r="AL410" s="222"/>
      <c r="AM410" s="222"/>
      <c r="AN410" s="222"/>
      <c r="AO410" s="222"/>
      <c r="AP410" s="222"/>
      <c r="AQ410" s="222"/>
      <c r="AR410" s="222"/>
      <c r="AS410" s="222"/>
      <c r="AT410" s="222"/>
      <c r="AU410" s="222"/>
      <c r="AV410" s="222"/>
      <c r="AW410" s="222"/>
      <c r="AX410" s="222"/>
      <c r="AY410" s="222"/>
      <c r="AZ410" s="222"/>
      <c r="BA410" s="222"/>
      <c r="BB410" s="222"/>
      <c r="BC410" s="222"/>
      <c r="BD410" s="222"/>
      <c r="BE410" s="222"/>
      <c r="BF410" s="222"/>
      <c r="BG410" s="222"/>
      <c r="BH410" s="222"/>
      <c r="BI410" s="222"/>
      <c r="BJ410" s="222"/>
      <c r="BK410" s="222"/>
      <c r="BL410" s="630">
        <f t="shared" si="1"/>
        <v>798000</v>
      </c>
      <c r="BM410" s="222"/>
      <c r="BN410" s="222"/>
      <c r="BO410" s="222"/>
      <c r="BP410" s="222"/>
      <c r="BQ410" s="222"/>
      <c r="BR410" s="222"/>
      <c r="BS410" s="222"/>
      <c r="BT410" s="639">
        <v>798000.0</v>
      </c>
      <c r="BU410" s="222"/>
      <c r="BV410" s="632">
        <f t="shared" si="2"/>
        <v>798000</v>
      </c>
      <c r="BW410" s="633">
        <v>0.0</v>
      </c>
      <c r="BX410" s="633">
        <f t="shared" si="3"/>
        <v>66500</v>
      </c>
      <c r="BY410" s="632">
        <f t="shared" si="4"/>
        <v>731500</v>
      </c>
      <c r="BZ410" s="633">
        <v>0.0</v>
      </c>
      <c r="CA410" s="633">
        <f t="shared" si="5"/>
        <v>66500</v>
      </c>
      <c r="CB410" s="632">
        <f t="shared" si="6"/>
        <v>665000</v>
      </c>
      <c r="CC410" s="633">
        <v>0.0</v>
      </c>
      <c r="CD410" s="633">
        <f t="shared" si="7"/>
        <v>66500</v>
      </c>
      <c r="CE410" s="632">
        <f t="shared" si="8"/>
        <v>598500</v>
      </c>
      <c r="CF410" s="633">
        <v>0.0</v>
      </c>
      <c r="CG410" s="633">
        <f t="shared" si="9"/>
        <v>66500</v>
      </c>
      <c r="CH410" s="632">
        <f t="shared" si="10"/>
        <v>532000</v>
      </c>
      <c r="CI410" s="633">
        <v>0.0</v>
      </c>
      <c r="CJ410" s="633">
        <f t="shared" si="11"/>
        <v>66500</v>
      </c>
      <c r="CK410" s="632">
        <f t="shared" si="12"/>
        <v>465500</v>
      </c>
      <c r="CL410" s="633">
        <v>0.0</v>
      </c>
      <c r="CM410" s="633">
        <f t="shared" si="13"/>
        <v>66500</v>
      </c>
      <c r="CN410" s="632">
        <f t="shared" si="14"/>
        <v>399000</v>
      </c>
      <c r="CO410" s="633">
        <v>0.0</v>
      </c>
      <c r="CP410" s="633">
        <f t="shared" si="15"/>
        <v>66500</v>
      </c>
      <c r="CQ410" s="632">
        <f t="shared" si="16"/>
        <v>332500</v>
      </c>
      <c r="CR410" s="633">
        <v>0.0</v>
      </c>
      <c r="CS410" s="633">
        <f t="shared" si="17"/>
        <v>66500</v>
      </c>
      <c r="CT410" s="632">
        <f t="shared" si="18"/>
        <v>266000</v>
      </c>
      <c r="CU410" s="633">
        <v>0.0</v>
      </c>
      <c r="CV410" s="633">
        <f t="shared" si="19"/>
        <v>66500</v>
      </c>
      <c r="CW410" s="632">
        <f t="shared" si="20"/>
        <v>199500</v>
      </c>
      <c r="CX410" s="633">
        <v>0.0</v>
      </c>
      <c r="CY410" s="633">
        <f t="shared" si="21"/>
        <v>66500</v>
      </c>
      <c r="CZ410" s="632">
        <f t="shared" si="22"/>
        <v>133000</v>
      </c>
      <c r="DA410" s="633">
        <v>0.0</v>
      </c>
      <c r="DB410" s="633">
        <f t="shared" si="23"/>
        <v>66500</v>
      </c>
      <c r="DC410" s="632">
        <f t="shared" si="24"/>
        <v>66500</v>
      </c>
      <c r="DD410" s="633">
        <v>0.0</v>
      </c>
      <c r="DE410" s="632">
        <f t="shared" si="25"/>
        <v>66500</v>
      </c>
      <c r="DF410" s="632">
        <f t="shared" si="26"/>
        <v>0</v>
      </c>
    </row>
    <row r="411" hidden="1">
      <c r="A411" s="643">
        <v>6865726.0</v>
      </c>
      <c r="B411" s="635" t="s">
        <v>30651</v>
      </c>
      <c r="C411" s="636" t="s">
        <v>399</v>
      </c>
      <c r="D411" s="637">
        <v>45774.537766203706</v>
      </c>
      <c r="E411" s="637">
        <v>45774.54009259259</v>
      </c>
      <c r="F411" s="637">
        <v>45774.54053240741</v>
      </c>
      <c r="G411" s="636"/>
      <c r="H411" s="636" t="s">
        <v>507</v>
      </c>
      <c r="I411" s="636" t="s">
        <v>30652</v>
      </c>
      <c r="J411" s="636">
        <v>60.0</v>
      </c>
      <c r="K411" s="639">
        <v>1980000.0</v>
      </c>
      <c r="L411" s="636" t="s">
        <v>28196</v>
      </c>
      <c r="M411" s="640" t="s">
        <v>30653</v>
      </c>
      <c r="N411" s="636" t="s">
        <v>30654</v>
      </c>
      <c r="O411" s="636" t="s">
        <v>30655</v>
      </c>
      <c r="P411" s="636" t="s">
        <v>30656</v>
      </c>
      <c r="Q411" s="636" t="s">
        <v>30657</v>
      </c>
      <c r="R411" s="222"/>
      <c r="S411" s="222"/>
      <c r="T411" s="222"/>
      <c r="U411" s="628"/>
      <c r="V411" s="222"/>
      <c r="W411" s="629"/>
      <c r="X411" s="222"/>
      <c r="Y411" s="222"/>
      <c r="Z411" s="222"/>
      <c r="AA411" s="222"/>
      <c r="AB411" s="222"/>
      <c r="AC411" s="222"/>
      <c r="AD411" s="222"/>
      <c r="AE411" s="222"/>
      <c r="AF411" s="222"/>
      <c r="AG411" s="222"/>
      <c r="AH411" s="222"/>
      <c r="AI411" s="222"/>
      <c r="AJ411" s="222"/>
      <c r="AK411" s="222"/>
      <c r="AL411" s="222"/>
      <c r="AM411" s="222"/>
      <c r="AN411" s="222"/>
      <c r="AO411" s="222"/>
      <c r="AP411" s="222"/>
      <c r="AQ411" s="222"/>
      <c r="AR411" s="222"/>
      <c r="AS411" s="222"/>
      <c r="AT411" s="222"/>
      <c r="AU411" s="222"/>
      <c r="AV411" s="222"/>
      <c r="AW411" s="222"/>
      <c r="AX411" s="222"/>
      <c r="AY411" s="222"/>
      <c r="AZ411" s="222"/>
      <c r="BA411" s="222"/>
      <c r="BB411" s="222"/>
      <c r="BC411" s="222"/>
      <c r="BD411" s="222"/>
      <c r="BE411" s="222"/>
      <c r="BF411" s="222"/>
      <c r="BG411" s="222"/>
      <c r="BH411" s="222"/>
      <c r="BI411" s="222"/>
      <c r="BJ411" s="222"/>
      <c r="BK411" s="222"/>
      <c r="BL411" s="630">
        <f t="shared" si="1"/>
        <v>0</v>
      </c>
      <c r="BM411" s="222"/>
      <c r="BN411" s="222"/>
      <c r="BO411" s="631" t="s">
        <v>102</v>
      </c>
      <c r="BQ411" s="222"/>
      <c r="BR411" s="222"/>
      <c r="BS411" s="222"/>
      <c r="BT411" s="639">
        <v>1980000.0</v>
      </c>
      <c r="BU411" s="222"/>
      <c r="BV411" s="632">
        <f t="shared" si="2"/>
        <v>1980000</v>
      </c>
      <c r="BW411" s="632">
        <f t="shared" ref="BW411:BW413" si="62">BV411</f>
        <v>1980000</v>
      </c>
      <c r="BX411" s="633">
        <f t="shared" si="3"/>
        <v>0</v>
      </c>
      <c r="BY411" s="632">
        <f t="shared" si="4"/>
        <v>0</v>
      </c>
      <c r="BZ411" s="633">
        <v>0.0</v>
      </c>
      <c r="CA411" s="633">
        <f t="shared" si="5"/>
        <v>0</v>
      </c>
      <c r="CB411" s="632">
        <f t="shared" si="6"/>
        <v>0</v>
      </c>
      <c r="CC411" s="633">
        <v>0.0</v>
      </c>
      <c r="CD411" s="633">
        <f t="shared" si="7"/>
        <v>0</v>
      </c>
      <c r="CE411" s="632">
        <f t="shared" si="8"/>
        <v>0</v>
      </c>
      <c r="CF411" s="633">
        <v>0.0</v>
      </c>
      <c r="CG411" s="633">
        <f t="shared" si="9"/>
        <v>0</v>
      </c>
      <c r="CH411" s="632">
        <f t="shared" si="10"/>
        <v>0</v>
      </c>
      <c r="CI411" s="633">
        <v>0.0</v>
      </c>
      <c r="CJ411" s="633">
        <f t="shared" si="11"/>
        <v>0</v>
      </c>
      <c r="CK411" s="632">
        <f t="shared" si="12"/>
        <v>0</v>
      </c>
      <c r="CL411" s="633">
        <v>0.0</v>
      </c>
      <c r="CM411" s="633">
        <f t="shared" si="13"/>
        <v>0</v>
      </c>
      <c r="CN411" s="632">
        <f t="shared" si="14"/>
        <v>0</v>
      </c>
      <c r="CO411" s="633">
        <v>0.0</v>
      </c>
      <c r="CP411" s="633">
        <f t="shared" si="15"/>
        <v>0</v>
      </c>
      <c r="CQ411" s="632">
        <f t="shared" si="16"/>
        <v>0</v>
      </c>
      <c r="CR411" s="633">
        <v>0.0</v>
      </c>
      <c r="CS411" s="633">
        <f t="shared" si="17"/>
        <v>0</v>
      </c>
      <c r="CT411" s="632">
        <f t="shared" si="18"/>
        <v>0</v>
      </c>
      <c r="CU411" s="633">
        <v>0.0</v>
      </c>
      <c r="CV411" s="633">
        <f t="shared" si="19"/>
        <v>0</v>
      </c>
      <c r="CW411" s="632">
        <f t="shared" si="20"/>
        <v>0</v>
      </c>
      <c r="CX411" s="633">
        <v>0.0</v>
      </c>
      <c r="CY411" s="633">
        <f t="shared" si="21"/>
        <v>0</v>
      </c>
      <c r="CZ411" s="632">
        <f t="shared" si="22"/>
        <v>0</v>
      </c>
      <c r="DA411" s="633">
        <v>0.0</v>
      </c>
      <c r="DB411" s="633">
        <f t="shared" si="23"/>
        <v>0</v>
      </c>
      <c r="DC411" s="632">
        <f t="shared" si="24"/>
        <v>0</v>
      </c>
      <c r="DD411" s="633">
        <v>0.0</v>
      </c>
      <c r="DE411" s="632">
        <f t="shared" si="25"/>
        <v>0</v>
      </c>
      <c r="DF411" s="632">
        <f t="shared" si="26"/>
        <v>0</v>
      </c>
    </row>
    <row r="412" hidden="1">
      <c r="A412" s="643">
        <v>6865727.0</v>
      </c>
      <c r="B412" s="635" t="s">
        <v>30658</v>
      </c>
      <c r="C412" s="636" t="s">
        <v>399</v>
      </c>
      <c r="D412" s="637">
        <v>45774.56611111111</v>
      </c>
      <c r="E412" s="637">
        <v>45774.56767361111</v>
      </c>
      <c r="F412" s="637">
        <v>45774.56825231481</v>
      </c>
      <c r="G412" s="636"/>
      <c r="H412" s="636" t="s">
        <v>916</v>
      </c>
      <c r="I412" s="636" t="s">
        <v>30659</v>
      </c>
      <c r="J412" s="636" t="s">
        <v>25897</v>
      </c>
      <c r="K412" s="639">
        <v>798000.0</v>
      </c>
      <c r="L412" s="636" t="s">
        <v>28188</v>
      </c>
      <c r="M412" s="640" t="s">
        <v>30660</v>
      </c>
      <c r="N412" s="636" t="s">
        <v>30661</v>
      </c>
      <c r="O412" s="636" t="s">
        <v>30662</v>
      </c>
      <c r="P412" s="636" t="s">
        <v>30663</v>
      </c>
      <c r="Q412" s="636" t="s">
        <v>30664</v>
      </c>
      <c r="R412" s="222"/>
      <c r="S412" s="641">
        <v>45774.0</v>
      </c>
      <c r="T412" s="631" t="s">
        <v>28280</v>
      </c>
      <c r="U412" s="633">
        <v>10000.0</v>
      </c>
      <c r="V412" s="633">
        <v>10000.0</v>
      </c>
      <c r="W412" s="629"/>
      <c r="X412" s="222"/>
      <c r="Y412" s="222"/>
      <c r="Z412" s="222"/>
      <c r="AA412" s="222"/>
      <c r="AB412" s="222"/>
      <c r="AC412" s="222"/>
      <c r="AD412" s="222"/>
      <c r="AE412" s="222"/>
      <c r="AF412" s="222"/>
      <c r="AG412" s="222"/>
      <c r="AH412" s="222"/>
      <c r="AI412" s="222"/>
      <c r="AJ412" s="222"/>
      <c r="AK412" s="222"/>
      <c r="AL412" s="222"/>
      <c r="AM412" s="222"/>
      <c r="AN412" s="222"/>
      <c r="AO412" s="222"/>
      <c r="AP412" s="222"/>
      <c r="AQ412" s="222"/>
      <c r="AR412" s="222"/>
      <c r="AS412" s="222"/>
      <c r="AT412" s="222"/>
      <c r="AU412" s="222"/>
      <c r="AV412" s="222"/>
      <c r="AW412" s="222"/>
      <c r="AX412" s="222"/>
      <c r="AY412" s="222"/>
      <c r="AZ412" s="222"/>
      <c r="BA412" s="222"/>
      <c r="BB412" s="222"/>
      <c r="BC412" s="222"/>
      <c r="BD412" s="222"/>
      <c r="BE412" s="222"/>
      <c r="BF412" s="222"/>
      <c r="BG412" s="222"/>
      <c r="BH412" s="222"/>
      <c r="BI412" s="222"/>
      <c r="BJ412" s="222"/>
      <c r="BK412" s="222"/>
      <c r="BL412" s="630">
        <f t="shared" si="1"/>
        <v>10000</v>
      </c>
      <c r="BM412" s="222"/>
      <c r="BN412" s="631" t="s">
        <v>76</v>
      </c>
      <c r="BP412" s="222"/>
      <c r="BQ412" s="222"/>
      <c r="BR412" s="222"/>
      <c r="BS412" s="222"/>
      <c r="BT412" s="639">
        <v>798000.0</v>
      </c>
      <c r="BU412" s="222"/>
      <c r="BV412" s="632">
        <f t="shared" si="2"/>
        <v>798000</v>
      </c>
      <c r="BW412" s="632">
        <f t="shared" si="62"/>
        <v>798000</v>
      </c>
      <c r="BX412" s="633">
        <f t="shared" si="3"/>
        <v>0</v>
      </c>
      <c r="BY412" s="632">
        <f t="shared" si="4"/>
        <v>0</v>
      </c>
      <c r="BZ412" s="633">
        <v>0.0</v>
      </c>
      <c r="CA412" s="633">
        <f t="shared" si="5"/>
        <v>0</v>
      </c>
      <c r="CB412" s="632">
        <f t="shared" si="6"/>
        <v>0</v>
      </c>
      <c r="CC412" s="633">
        <v>0.0</v>
      </c>
      <c r="CD412" s="633">
        <f t="shared" si="7"/>
        <v>0</v>
      </c>
      <c r="CE412" s="632">
        <f t="shared" si="8"/>
        <v>0</v>
      </c>
      <c r="CF412" s="633">
        <v>0.0</v>
      </c>
      <c r="CG412" s="633">
        <f t="shared" si="9"/>
        <v>0</v>
      </c>
      <c r="CH412" s="632">
        <f t="shared" si="10"/>
        <v>0</v>
      </c>
      <c r="CI412" s="633">
        <v>0.0</v>
      </c>
      <c r="CJ412" s="633">
        <f t="shared" si="11"/>
        <v>0</v>
      </c>
      <c r="CK412" s="632">
        <f t="shared" si="12"/>
        <v>0</v>
      </c>
      <c r="CL412" s="633">
        <v>0.0</v>
      </c>
      <c r="CM412" s="633">
        <f t="shared" si="13"/>
        <v>0</v>
      </c>
      <c r="CN412" s="632">
        <f t="shared" si="14"/>
        <v>0</v>
      </c>
      <c r="CO412" s="633">
        <v>0.0</v>
      </c>
      <c r="CP412" s="633">
        <f t="shared" si="15"/>
        <v>0</v>
      </c>
      <c r="CQ412" s="632">
        <f t="shared" si="16"/>
        <v>0</v>
      </c>
      <c r="CR412" s="633">
        <v>0.0</v>
      </c>
      <c r="CS412" s="633">
        <f t="shared" si="17"/>
        <v>0</v>
      </c>
      <c r="CT412" s="632">
        <f t="shared" si="18"/>
        <v>0</v>
      </c>
      <c r="CU412" s="633">
        <v>0.0</v>
      </c>
      <c r="CV412" s="633">
        <f t="shared" si="19"/>
        <v>0</v>
      </c>
      <c r="CW412" s="632">
        <f t="shared" si="20"/>
        <v>0</v>
      </c>
      <c r="CX412" s="633">
        <v>0.0</v>
      </c>
      <c r="CY412" s="633">
        <f t="shared" si="21"/>
        <v>0</v>
      </c>
      <c r="CZ412" s="632">
        <f t="shared" si="22"/>
        <v>0</v>
      </c>
      <c r="DA412" s="633">
        <v>0.0</v>
      </c>
      <c r="DB412" s="633">
        <f t="shared" si="23"/>
        <v>0</v>
      </c>
      <c r="DC412" s="632">
        <f t="shared" si="24"/>
        <v>0</v>
      </c>
      <c r="DD412" s="633">
        <v>0.0</v>
      </c>
      <c r="DE412" s="632">
        <f t="shared" si="25"/>
        <v>0</v>
      </c>
      <c r="DF412" s="632">
        <f t="shared" si="26"/>
        <v>0</v>
      </c>
    </row>
    <row r="413" hidden="1">
      <c r="A413" s="643">
        <v>6865882.0</v>
      </c>
      <c r="B413" s="635" t="s">
        <v>30665</v>
      </c>
      <c r="C413" s="636" t="s">
        <v>399</v>
      </c>
      <c r="D413" s="637">
        <v>45774.62758101852</v>
      </c>
      <c r="E413" s="637">
        <v>45774.62850694444</v>
      </c>
      <c r="F413" s="637">
        <v>45774.62907407407</v>
      </c>
      <c r="G413" s="636"/>
      <c r="H413" s="636" t="s">
        <v>932</v>
      </c>
      <c r="I413" s="636" t="s">
        <v>30666</v>
      </c>
      <c r="J413" s="636" t="s">
        <v>25897</v>
      </c>
      <c r="K413" s="639">
        <v>798000.0</v>
      </c>
      <c r="L413" s="636" t="s">
        <v>28188</v>
      </c>
      <c r="M413" s="640" t="s">
        <v>30667</v>
      </c>
      <c r="N413" s="636" t="s">
        <v>30219</v>
      </c>
      <c r="O413" s="636" t="s">
        <v>30668</v>
      </c>
      <c r="P413" s="636" t="s">
        <v>30669</v>
      </c>
      <c r="Q413" s="636" t="s">
        <v>30670</v>
      </c>
      <c r="R413" s="222"/>
      <c r="S413" s="222"/>
      <c r="T413" s="222"/>
      <c r="U413" s="628"/>
      <c r="V413" s="222"/>
      <c r="W413" s="629"/>
      <c r="X413" s="222"/>
      <c r="Y413" s="222"/>
      <c r="Z413" s="222"/>
      <c r="AA413" s="222"/>
      <c r="AB413" s="222"/>
      <c r="AC413" s="222"/>
      <c r="AD413" s="222"/>
      <c r="AE413" s="222"/>
      <c r="AF413" s="222"/>
      <c r="AG413" s="222"/>
      <c r="AH413" s="222"/>
      <c r="AI413" s="222"/>
      <c r="AJ413" s="222"/>
      <c r="AK413" s="222"/>
      <c r="AL413" s="222"/>
      <c r="AM413" s="222"/>
      <c r="AN413" s="222"/>
      <c r="AO413" s="222"/>
      <c r="AP413" s="222"/>
      <c r="AQ413" s="222"/>
      <c r="AR413" s="222"/>
      <c r="AS413" s="222"/>
      <c r="AT413" s="222"/>
      <c r="AU413" s="222"/>
      <c r="AV413" s="222"/>
      <c r="AW413" s="222"/>
      <c r="AX413" s="222"/>
      <c r="AY413" s="222"/>
      <c r="AZ413" s="222"/>
      <c r="BA413" s="222"/>
      <c r="BB413" s="222"/>
      <c r="BC413" s="222"/>
      <c r="BD413" s="222"/>
      <c r="BE413" s="222"/>
      <c r="BF413" s="222"/>
      <c r="BG413" s="222"/>
      <c r="BH413" s="222"/>
      <c r="BI413" s="222"/>
      <c r="BJ413" s="222"/>
      <c r="BK413" s="222"/>
      <c r="BL413" s="630">
        <f t="shared" si="1"/>
        <v>0</v>
      </c>
      <c r="BM413" s="222"/>
      <c r="BN413" s="631" t="s">
        <v>76</v>
      </c>
      <c r="BP413" s="222"/>
      <c r="BQ413" s="222"/>
      <c r="BR413" s="222"/>
      <c r="BS413" s="222"/>
      <c r="BT413" s="639">
        <v>798000.0</v>
      </c>
      <c r="BU413" s="222"/>
      <c r="BV413" s="632">
        <f t="shared" si="2"/>
        <v>798000</v>
      </c>
      <c r="BW413" s="632">
        <f t="shared" si="62"/>
        <v>798000</v>
      </c>
      <c r="BX413" s="633">
        <f t="shared" si="3"/>
        <v>0</v>
      </c>
      <c r="BY413" s="632">
        <f t="shared" si="4"/>
        <v>0</v>
      </c>
      <c r="BZ413" s="633">
        <v>0.0</v>
      </c>
      <c r="CA413" s="633">
        <f t="shared" si="5"/>
        <v>0</v>
      </c>
      <c r="CB413" s="632">
        <f t="shared" si="6"/>
        <v>0</v>
      </c>
      <c r="CC413" s="633">
        <v>0.0</v>
      </c>
      <c r="CD413" s="633">
        <f t="shared" si="7"/>
        <v>0</v>
      </c>
      <c r="CE413" s="632">
        <f t="shared" si="8"/>
        <v>0</v>
      </c>
      <c r="CF413" s="633">
        <v>0.0</v>
      </c>
      <c r="CG413" s="633">
        <f t="shared" si="9"/>
        <v>0</v>
      </c>
      <c r="CH413" s="632">
        <f t="shared" si="10"/>
        <v>0</v>
      </c>
      <c r="CI413" s="633">
        <v>0.0</v>
      </c>
      <c r="CJ413" s="633">
        <f t="shared" si="11"/>
        <v>0</v>
      </c>
      <c r="CK413" s="632">
        <f t="shared" si="12"/>
        <v>0</v>
      </c>
      <c r="CL413" s="633">
        <v>0.0</v>
      </c>
      <c r="CM413" s="633">
        <f t="shared" si="13"/>
        <v>0</v>
      </c>
      <c r="CN413" s="632">
        <f t="shared" si="14"/>
        <v>0</v>
      </c>
      <c r="CO413" s="633">
        <v>0.0</v>
      </c>
      <c r="CP413" s="633">
        <f t="shared" si="15"/>
        <v>0</v>
      </c>
      <c r="CQ413" s="632">
        <f t="shared" si="16"/>
        <v>0</v>
      </c>
      <c r="CR413" s="633">
        <v>0.0</v>
      </c>
      <c r="CS413" s="633">
        <f t="shared" si="17"/>
        <v>0</v>
      </c>
      <c r="CT413" s="632">
        <f t="shared" si="18"/>
        <v>0</v>
      </c>
      <c r="CU413" s="633">
        <v>0.0</v>
      </c>
      <c r="CV413" s="633">
        <f t="shared" si="19"/>
        <v>0</v>
      </c>
      <c r="CW413" s="632">
        <f t="shared" si="20"/>
        <v>0</v>
      </c>
      <c r="CX413" s="633">
        <v>0.0</v>
      </c>
      <c r="CY413" s="633">
        <f t="shared" si="21"/>
        <v>0</v>
      </c>
      <c r="CZ413" s="632">
        <f t="shared" si="22"/>
        <v>0</v>
      </c>
      <c r="DA413" s="633">
        <v>0.0</v>
      </c>
      <c r="DB413" s="633">
        <f t="shared" si="23"/>
        <v>0</v>
      </c>
      <c r="DC413" s="632">
        <f t="shared" si="24"/>
        <v>0</v>
      </c>
      <c r="DD413" s="633">
        <v>0.0</v>
      </c>
      <c r="DE413" s="632">
        <f t="shared" si="25"/>
        <v>0</v>
      </c>
      <c r="DF413" s="632">
        <f t="shared" si="26"/>
        <v>0</v>
      </c>
    </row>
    <row r="414" hidden="1">
      <c r="A414" s="643">
        <v>6865979.0</v>
      </c>
      <c r="B414" s="635" t="s">
        <v>30671</v>
      </c>
      <c r="C414" s="636" t="s">
        <v>399</v>
      </c>
      <c r="D414" s="637">
        <v>45774.66991898148</v>
      </c>
      <c r="E414" s="637">
        <v>45774.67207175926</v>
      </c>
      <c r="F414" s="637">
        <v>45774.67252314815</v>
      </c>
      <c r="G414" s="636"/>
      <c r="H414" s="636" t="s">
        <v>25928</v>
      </c>
      <c r="I414" s="636" t="s">
        <v>30610</v>
      </c>
      <c r="J414" s="636">
        <v>60.0</v>
      </c>
      <c r="K414" s="639">
        <v>1980000.0</v>
      </c>
      <c r="L414" s="636" t="s">
        <v>28196</v>
      </c>
      <c r="M414" s="640" t="s">
        <v>30672</v>
      </c>
      <c r="N414" s="636" t="s">
        <v>30673</v>
      </c>
      <c r="O414" s="636" t="s">
        <v>30674</v>
      </c>
      <c r="P414" s="636" t="s">
        <v>30675</v>
      </c>
      <c r="Q414" s="636" t="s">
        <v>30676</v>
      </c>
      <c r="R414" s="222"/>
      <c r="S414" s="641">
        <v>45774.0</v>
      </c>
      <c r="T414" s="631" t="s">
        <v>28280</v>
      </c>
      <c r="U414" s="633">
        <v>99780.0</v>
      </c>
      <c r="V414" s="633">
        <v>99780.0</v>
      </c>
      <c r="W414" s="629"/>
      <c r="X414" s="222"/>
      <c r="Y414" s="222"/>
      <c r="Z414" s="222"/>
      <c r="AA414" s="222"/>
      <c r="AB414" s="222"/>
      <c r="AC414" s="222"/>
      <c r="AD414" s="222"/>
      <c r="AE414" s="222"/>
      <c r="AF414" s="222"/>
      <c r="AG414" s="222"/>
      <c r="AH414" s="222"/>
      <c r="AI414" s="222"/>
      <c r="AJ414" s="222"/>
      <c r="AK414" s="222"/>
      <c r="AL414" s="222"/>
      <c r="AM414" s="222"/>
      <c r="AN414" s="222"/>
      <c r="AO414" s="222"/>
      <c r="AP414" s="222"/>
      <c r="AQ414" s="222"/>
      <c r="AR414" s="222"/>
      <c r="AS414" s="222"/>
      <c r="AT414" s="222"/>
      <c r="AU414" s="222"/>
      <c r="AV414" s="222"/>
      <c r="AW414" s="222"/>
      <c r="AX414" s="222"/>
      <c r="AY414" s="222"/>
      <c r="AZ414" s="222"/>
      <c r="BA414" s="222"/>
      <c r="BB414" s="222"/>
      <c r="BC414" s="222"/>
      <c r="BD414" s="222"/>
      <c r="BE414" s="222"/>
      <c r="BF414" s="222"/>
      <c r="BG414" s="222"/>
      <c r="BH414" s="222"/>
      <c r="BI414" s="222"/>
      <c r="BJ414" s="222"/>
      <c r="BK414" s="222"/>
      <c r="BL414" s="630">
        <f t="shared" si="1"/>
        <v>99780</v>
      </c>
      <c r="BM414" s="222"/>
      <c r="BN414" s="222"/>
      <c r="BO414" s="222"/>
      <c r="BP414" s="222"/>
      <c r="BQ414" s="222"/>
      <c r="BR414" s="222"/>
      <c r="BS414" s="222"/>
      <c r="BT414" s="639">
        <v>1980000.0</v>
      </c>
      <c r="BU414" s="222"/>
      <c r="BV414" s="632">
        <f t="shared" si="2"/>
        <v>1980000</v>
      </c>
      <c r="BW414" s="633">
        <v>0.0</v>
      </c>
      <c r="BX414" s="633">
        <f t="shared" si="3"/>
        <v>165000</v>
      </c>
      <c r="BY414" s="632">
        <f t="shared" si="4"/>
        <v>1815000</v>
      </c>
      <c r="BZ414" s="633">
        <v>0.0</v>
      </c>
      <c r="CA414" s="633">
        <f t="shared" si="5"/>
        <v>165000</v>
      </c>
      <c r="CB414" s="632">
        <f t="shared" si="6"/>
        <v>1650000</v>
      </c>
      <c r="CC414" s="633">
        <v>0.0</v>
      </c>
      <c r="CD414" s="633">
        <f t="shared" si="7"/>
        <v>165000</v>
      </c>
      <c r="CE414" s="632">
        <f t="shared" si="8"/>
        <v>1485000</v>
      </c>
      <c r="CF414" s="633">
        <v>0.0</v>
      </c>
      <c r="CG414" s="633">
        <f t="shared" si="9"/>
        <v>165000</v>
      </c>
      <c r="CH414" s="632">
        <f t="shared" si="10"/>
        <v>1320000</v>
      </c>
      <c r="CI414" s="633">
        <v>0.0</v>
      </c>
      <c r="CJ414" s="633">
        <f t="shared" si="11"/>
        <v>165000</v>
      </c>
      <c r="CK414" s="632">
        <f t="shared" si="12"/>
        <v>1155000</v>
      </c>
      <c r="CL414" s="633">
        <v>0.0</v>
      </c>
      <c r="CM414" s="633">
        <f t="shared" si="13"/>
        <v>165000</v>
      </c>
      <c r="CN414" s="632">
        <f t="shared" si="14"/>
        <v>990000</v>
      </c>
      <c r="CO414" s="633">
        <v>0.0</v>
      </c>
      <c r="CP414" s="633">
        <f t="shared" si="15"/>
        <v>165000</v>
      </c>
      <c r="CQ414" s="632">
        <f t="shared" si="16"/>
        <v>825000</v>
      </c>
      <c r="CR414" s="633">
        <v>0.0</v>
      </c>
      <c r="CS414" s="633">
        <f t="shared" si="17"/>
        <v>165000</v>
      </c>
      <c r="CT414" s="632">
        <f t="shared" si="18"/>
        <v>660000</v>
      </c>
      <c r="CU414" s="633">
        <v>0.0</v>
      </c>
      <c r="CV414" s="633">
        <f t="shared" si="19"/>
        <v>165000</v>
      </c>
      <c r="CW414" s="632">
        <f t="shared" si="20"/>
        <v>495000</v>
      </c>
      <c r="CX414" s="633">
        <v>0.0</v>
      </c>
      <c r="CY414" s="633">
        <f t="shared" si="21"/>
        <v>165000</v>
      </c>
      <c r="CZ414" s="632">
        <f t="shared" si="22"/>
        <v>330000</v>
      </c>
      <c r="DA414" s="633">
        <v>0.0</v>
      </c>
      <c r="DB414" s="633">
        <f t="shared" si="23"/>
        <v>165000</v>
      </c>
      <c r="DC414" s="632">
        <f t="shared" si="24"/>
        <v>165000</v>
      </c>
      <c r="DD414" s="633">
        <v>0.0</v>
      </c>
      <c r="DE414" s="632">
        <f t="shared" si="25"/>
        <v>165000</v>
      </c>
      <c r="DF414" s="632">
        <f t="shared" si="26"/>
        <v>0</v>
      </c>
    </row>
    <row r="415" hidden="1">
      <c r="A415" s="643">
        <v>6866067.0</v>
      </c>
      <c r="B415" s="635" t="s">
        <v>30677</v>
      </c>
      <c r="C415" s="636" t="s">
        <v>399</v>
      </c>
      <c r="D415" s="637">
        <v>45774.72603009259</v>
      </c>
      <c r="E415" s="637">
        <v>45774.728946759256</v>
      </c>
      <c r="F415" s="637">
        <v>45774.78241898148</v>
      </c>
      <c r="G415" s="636"/>
      <c r="H415" s="636" t="s">
        <v>448</v>
      </c>
      <c r="I415" s="636" t="s">
        <v>30678</v>
      </c>
      <c r="J415" s="636">
        <v>60.0</v>
      </c>
      <c r="K415" s="639">
        <v>1980000.0</v>
      </c>
      <c r="L415" s="636" t="s">
        <v>28196</v>
      </c>
      <c r="M415" s="640" t="s">
        <v>30679</v>
      </c>
      <c r="N415" s="636" t="s">
        <v>27657</v>
      </c>
      <c r="O415" s="636" t="s">
        <v>30680</v>
      </c>
      <c r="P415" s="636" t="s">
        <v>30681</v>
      </c>
      <c r="Q415" s="636" t="s">
        <v>30682</v>
      </c>
      <c r="R415" s="222"/>
      <c r="S415" s="641">
        <v>45777.0</v>
      </c>
      <c r="T415" s="631" t="s">
        <v>28280</v>
      </c>
      <c r="U415" s="633">
        <v>30000.0</v>
      </c>
      <c r="V415" s="633">
        <v>30000.0</v>
      </c>
      <c r="W415" s="629"/>
      <c r="X415" s="222"/>
      <c r="Y415" s="222"/>
      <c r="Z415" s="222"/>
      <c r="AA415" s="222"/>
      <c r="AB415" s="222"/>
      <c r="AC415" s="222"/>
      <c r="AD415" s="222"/>
      <c r="AE415" s="222"/>
      <c r="AF415" s="222"/>
      <c r="AG415" s="222"/>
      <c r="AH415" s="222"/>
      <c r="AI415" s="222"/>
      <c r="AJ415" s="222"/>
      <c r="AK415" s="222"/>
      <c r="AL415" s="222"/>
      <c r="AM415" s="222"/>
      <c r="AN415" s="222"/>
      <c r="AO415" s="222"/>
      <c r="AP415" s="222"/>
      <c r="AQ415" s="222"/>
      <c r="AR415" s="222"/>
      <c r="AS415" s="222"/>
      <c r="AT415" s="222"/>
      <c r="AU415" s="222"/>
      <c r="AV415" s="222"/>
      <c r="AW415" s="222"/>
      <c r="AX415" s="222"/>
      <c r="AY415" s="222"/>
      <c r="AZ415" s="222"/>
      <c r="BA415" s="222"/>
      <c r="BB415" s="222"/>
      <c r="BC415" s="222"/>
      <c r="BD415" s="222"/>
      <c r="BE415" s="222"/>
      <c r="BF415" s="222"/>
      <c r="BG415" s="222"/>
      <c r="BH415" s="222"/>
      <c r="BI415" s="222"/>
      <c r="BJ415" s="222"/>
      <c r="BK415" s="222"/>
      <c r="BL415" s="630">
        <f t="shared" si="1"/>
        <v>30000</v>
      </c>
      <c r="BM415" s="222"/>
      <c r="BN415" s="222"/>
      <c r="BO415" s="222"/>
      <c r="BP415" s="222"/>
      <c r="BQ415" s="222"/>
      <c r="BR415" s="222"/>
      <c r="BS415" s="222"/>
      <c r="BT415" s="639">
        <v>1980000.0</v>
      </c>
      <c r="BU415" s="222"/>
      <c r="BV415" s="632">
        <f t="shared" si="2"/>
        <v>1980000</v>
      </c>
      <c r="BW415" s="633">
        <v>0.0</v>
      </c>
      <c r="BX415" s="633">
        <f t="shared" si="3"/>
        <v>165000</v>
      </c>
      <c r="BY415" s="632">
        <f t="shared" si="4"/>
        <v>1815000</v>
      </c>
      <c r="BZ415" s="633">
        <v>0.0</v>
      </c>
      <c r="CA415" s="633">
        <f t="shared" si="5"/>
        <v>165000</v>
      </c>
      <c r="CB415" s="632">
        <f t="shared" si="6"/>
        <v>1650000</v>
      </c>
      <c r="CC415" s="633">
        <v>0.0</v>
      </c>
      <c r="CD415" s="633">
        <f t="shared" si="7"/>
        <v>165000</v>
      </c>
      <c r="CE415" s="632">
        <f t="shared" si="8"/>
        <v>1485000</v>
      </c>
      <c r="CF415" s="633">
        <v>0.0</v>
      </c>
      <c r="CG415" s="633">
        <f t="shared" si="9"/>
        <v>165000</v>
      </c>
      <c r="CH415" s="632">
        <f t="shared" si="10"/>
        <v>1320000</v>
      </c>
      <c r="CI415" s="633">
        <v>0.0</v>
      </c>
      <c r="CJ415" s="633">
        <f t="shared" si="11"/>
        <v>165000</v>
      </c>
      <c r="CK415" s="632">
        <f t="shared" si="12"/>
        <v>1155000</v>
      </c>
      <c r="CL415" s="633">
        <v>0.0</v>
      </c>
      <c r="CM415" s="633">
        <f t="shared" si="13"/>
        <v>165000</v>
      </c>
      <c r="CN415" s="632">
        <f t="shared" si="14"/>
        <v>990000</v>
      </c>
      <c r="CO415" s="633">
        <v>0.0</v>
      </c>
      <c r="CP415" s="633">
        <f t="shared" si="15"/>
        <v>165000</v>
      </c>
      <c r="CQ415" s="632">
        <f t="shared" si="16"/>
        <v>825000</v>
      </c>
      <c r="CR415" s="633">
        <v>0.0</v>
      </c>
      <c r="CS415" s="633">
        <f t="shared" si="17"/>
        <v>165000</v>
      </c>
      <c r="CT415" s="632">
        <f t="shared" si="18"/>
        <v>660000</v>
      </c>
      <c r="CU415" s="633">
        <v>0.0</v>
      </c>
      <c r="CV415" s="633">
        <f t="shared" si="19"/>
        <v>165000</v>
      </c>
      <c r="CW415" s="632">
        <f t="shared" si="20"/>
        <v>495000</v>
      </c>
      <c r="CX415" s="633">
        <v>0.0</v>
      </c>
      <c r="CY415" s="633">
        <f t="shared" si="21"/>
        <v>165000</v>
      </c>
      <c r="CZ415" s="632">
        <f t="shared" si="22"/>
        <v>330000</v>
      </c>
      <c r="DA415" s="633">
        <v>0.0</v>
      </c>
      <c r="DB415" s="633">
        <f t="shared" si="23"/>
        <v>165000</v>
      </c>
      <c r="DC415" s="632">
        <f t="shared" si="24"/>
        <v>165000</v>
      </c>
      <c r="DD415" s="633">
        <v>0.0</v>
      </c>
      <c r="DE415" s="632">
        <f t="shared" si="25"/>
        <v>165000</v>
      </c>
      <c r="DF415" s="632">
        <f t="shared" si="26"/>
        <v>0</v>
      </c>
    </row>
    <row r="416" hidden="1">
      <c r="A416" s="643">
        <v>6866169.0</v>
      </c>
      <c r="B416" s="635" t="s">
        <v>30683</v>
      </c>
      <c r="C416" s="636" t="s">
        <v>399</v>
      </c>
      <c r="D416" s="637">
        <v>45774.77140046296</v>
      </c>
      <c r="E416" s="637">
        <v>45774.77239583333</v>
      </c>
      <c r="F416" s="637">
        <v>45774.77347222222</v>
      </c>
      <c r="G416" s="636"/>
      <c r="H416" s="636" t="s">
        <v>468</v>
      </c>
      <c r="I416" s="636" t="s">
        <v>462</v>
      </c>
      <c r="J416" s="636"/>
      <c r="K416" s="639">
        <v>798000.0</v>
      </c>
      <c r="L416" s="636" t="s">
        <v>28188</v>
      </c>
      <c r="M416" s="640" t="s">
        <v>30684</v>
      </c>
      <c r="N416" s="636" t="s">
        <v>30685</v>
      </c>
      <c r="O416" s="636" t="s">
        <v>30686</v>
      </c>
      <c r="P416" s="636" t="s">
        <v>30687</v>
      </c>
      <c r="Q416" s="636" t="s">
        <v>30688</v>
      </c>
      <c r="R416" s="222"/>
      <c r="S416" s="645">
        <v>45781.0</v>
      </c>
      <c r="T416" s="631" t="s">
        <v>28886</v>
      </c>
      <c r="U416" s="646">
        <v>798000.0</v>
      </c>
      <c r="V416" s="222"/>
      <c r="W416" s="629"/>
      <c r="X416" s="222"/>
      <c r="Y416" s="222"/>
      <c r="Z416" s="222"/>
      <c r="AA416" s="222"/>
      <c r="AB416" s="222"/>
      <c r="AC416" s="222"/>
      <c r="AD416" s="222"/>
      <c r="AE416" s="222"/>
      <c r="AF416" s="222"/>
      <c r="AG416" s="222"/>
      <c r="AH416" s="222"/>
      <c r="AI416" s="222"/>
      <c r="AJ416" s="222"/>
      <c r="AK416" s="222"/>
      <c r="AL416" s="222"/>
      <c r="AM416" s="222"/>
      <c r="AN416" s="222"/>
      <c r="AO416" s="222"/>
      <c r="AP416" s="222"/>
      <c r="AQ416" s="222"/>
      <c r="AR416" s="222"/>
      <c r="AS416" s="222"/>
      <c r="AT416" s="222"/>
      <c r="AU416" s="222"/>
      <c r="AV416" s="222"/>
      <c r="AW416" s="222"/>
      <c r="AX416" s="222"/>
      <c r="AY416" s="222"/>
      <c r="AZ416" s="222"/>
      <c r="BA416" s="222"/>
      <c r="BB416" s="222"/>
      <c r="BC416" s="222"/>
      <c r="BD416" s="222"/>
      <c r="BE416" s="222"/>
      <c r="BF416" s="222"/>
      <c r="BG416" s="222"/>
      <c r="BH416" s="222"/>
      <c r="BI416" s="222"/>
      <c r="BJ416" s="222"/>
      <c r="BK416" s="222"/>
      <c r="BL416" s="630">
        <f t="shared" si="1"/>
        <v>798000</v>
      </c>
      <c r="BM416" s="222"/>
      <c r="BN416" s="222"/>
      <c r="BO416" s="222"/>
      <c r="BP416" s="222"/>
      <c r="BQ416" s="222"/>
      <c r="BR416" s="222"/>
      <c r="BS416" s="222"/>
      <c r="BT416" s="639">
        <v>798000.0</v>
      </c>
      <c r="BU416" s="222"/>
      <c r="BV416" s="632">
        <f t="shared" si="2"/>
        <v>798000</v>
      </c>
      <c r="BW416" s="633">
        <v>0.0</v>
      </c>
      <c r="BX416" s="633">
        <f t="shared" si="3"/>
        <v>66500</v>
      </c>
      <c r="BY416" s="632">
        <f t="shared" si="4"/>
        <v>731500</v>
      </c>
      <c r="BZ416" s="633">
        <v>0.0</v>
      </c>
      <c r="CA416" s="633">
        <f t="shared" si="5"/>
        <v>66500</v>
      </c>
      <c r="CB416" s="632">
        <f t="shared" si="6"/>
        <v>665000</v>
      </c>
      <c r="CC416" s="633">
        <v>0.0</v>
      </c>
      <c r="CD416" s="633">
        <f t="shared" si="7"/>
        <v>66500</v>
      </c>
      <c r="CE416" s="632">
        <f t="shared" si="8"/>
        <v>598500</v>
      </c>
      <c r="CF416" s="633">
        <v>0.0</v>
      </c>
      <c r="CG416" s="633">
        <f t="shared" si="9"/>
        <v>66500</v>
      </c>
      <c r="CH416" s="632">
        <f t="shared" si="10"/>
        <v>532000</v>
      </c>
      <c r="CI416" s="633">
        <v>0.0</v>
      </c>
      <c r="CJ416" s="633">
        <f t="shared" si="11"/>
        <v>66500</v>
      </c>
      <c r="CK416" s="632">
        <f t="shared" si="12"/>
        <v>465500</v>
      </c>
      <c r="CL416" s="633">
        <v>0.0</v>
      </c>
      <c r="CM416" s="633">
        <f t="shared" si="13"/>
        <v>66500</v>
      </c>
      <c r="CN416" s="632">
        <f t="shared" si="14"/>
        <v>399000</v>
      </c>
      <c r="CO416" s="633">
        <v>0.0</v>
      </c>
      <c r="CP416" s="633">
        <f t="shared" si="15"/>
        <v>66500</v>
      </c>
      <c r="CQ416" s="632">
        <f t="shared" si="16"/>
        <v>332500</v>
      </c>
      <c r="CR416" s="633">
        <v>0.0</v>
      </c>
      <c r="CS416" s="633">
        <f t="shared" si="17"/>
        <v>66500</v>
      </c>
      <c r="CT416" s="632">
        <f t="shared" si="18"/>
        <v>266000</v>
      </c>
      <c r="CU416" s="633">
        <v>0.0</v>
      </c>
      <c r="CV416" s="633">
        <f t="shared" si="19"/>
        <v>66500</v>
      </c>
      <c r="CW416" s="632">
        <f t="shared" si="20"/>
        <v>199500</v>
      </c>
      <c r="CX416" s="633">
        <v>0.0</v>
      </c>
      <c r="CY416" s="633">
        <f t="shared" si="21"/>
        <v>66500</v>
      </c>
      <c r="CZ416" s="632">
        <f t="shared" si="22"/>
        <v>133000</v>
      </c>
      <c r="DA416" s="633">
        <v>0.0</v>
      </c>
      <c r="DB416" s="633">
        <f t="shared" si="23"/>
        <v>66500</v>
      </c>
      <c r="DC416" s="632">
        <f t="shared" si="24"/>
        <v>66500</v>
      </c>
      <c r="DD416" s="633">
        <v>0.0</v>
      </c>
      <c r="DE416" s="632">
        <f t="shared" si="25"/>
        <v>66500</v>
      </c>
      <c r="DF416" s="632">
        <f t="shared" si="26"/>
        <v>0</v>
      </c>
    </row>
    <row r="417" hidden="1">
      <c r="A417" s="643">
        <v>6866194.0</v>
      </c>
      <c r="B417" s="635" t="s">
        <v>30689</v>
      </c>
      <c r="C417" s="636" t="s">
        <v>399</v>
      </c>
      <c r="D417" s="637">
        <v>45774.780625</v>
      </c>
      <c r="E417" s="637">
        <v>45774.78155092592</v>
      </c>
      <c r="F417" s="637">
        <v>45774.78226851852</v>
      </c>
      <c r="G417" s="636"/>
      <c r="H417" s="636" t="s">
        <v>436</v>
      </c>
      <c r="I417" s="636" t="s">
        <v>30690</v>
      </c>
      <c r="J417" s="636" t="s">
        <v>25897</v>
      </c>
      <c r="K417" s="639">
        <v>798000.0</v>
      </c>
      <c r="L417" s="636" t="s">
        <v>28188</v>
      </c>
      <c r="M417" s="640" t="s">
        <v>30691</v>
      </c>
      <c r="N417" s="636" t="s">
        <v>30692</v>
      </c>
      <c r="O417" s="636" t="s">
        <v>30693</v>
      </c>
      <c r="P417" s="636" t="s">
        <v>30694</v>
      </c>
      <c r="Q417" s="636" t="s">
        <v>30695</v>
      </c>
      <c r="R417" s="222"/>
      <c r="S417" s="645">
        <v>45779.0</v>
      </c>
      <c r="T417" s="631" t="s">
        <v>28886</v>
      </c>
      <c r="U417" s="646">
        <v>798000.0</v>
      </c>
      <c r="V417" s="222"/>
      <c r="W417" s="629"/>
      <c r="X417" s="222"/>
      <c r="Y417" s="222"/>
      <c r="Z417" s="222"/>
      <c r="AA417" s="222"/>
      <c r="AB417" s="222"/>
      <c r="AC417" s="222"/>
      <c r="AD417" s="222"/>
      <c r="AE417" s="222"/>
      <c r="AF417" s="222"/>
      <c r="AG417" s="222"/>
      <c r="AH417" s="222"/>
      <c r="AI417" s="222"/>
      <c r="AJ417" s="222"/>
      <c r="AK417" s="222"/>
      <c r="AL417" s="222"/>
      <c r="AM417" s="222"/>
      <c r="AN417" s="222"/>
      <c r="AO417" s="222"/>
      <c r="AP417" s="222"/>
      <c r="AQ417" s="222"/>
      <c r="AR417" s="222"/>
      <c r="AS417" s="222"/>
      <c r="AT417" s="222"/>
      <c r="AU417" s="222"/>
      <c r="AV417" s="222"/>
      <c r="AW417" s="222"/>
      <c r="AX417" s="222"/>
      <c r="AY417" s="222"/>
      <c r="AZ417" s="222"/>
      <c r="BA417" s="222"/>
      <c r="BB417" s="222"/>
      <c r="BC417" s="222"/>
      <c r="BD417" s="222"/>
      <c r="BE417" s="222"/>
      <c r="BF417" s="222"/>
      <c r="BG417" s="222"/>
      <c r="BH417" s="222"/>
      <c r="BI417" s="222"/>
      <c r="BJ417" s="222"/>
      <c r="BK417" s="222"/>
      <c r="BL417" s="630">
        <f t="shared" si="1"/>
        <v>798000</v>
      </c>
      <c r="BM417" s="222"/>
      <c r="BN417" s="222"/>
      <c r="BO417" s="222"/>
      <c r="BP417" s="222"/>
      <c r="BQ417" s="222"/>
      <c r="BR417" s="222"/>
      <c r="BS417" s="222"/>
      <c r="BT417" s="639">
        <v>798000.0</v>
      </c>
      <c r="BU417" s="222"/>
      <c r="BV417" s="632">
        <f t="shared" si="2"/>
        <v>798000</v>
      </c>
      <c r="BW417" s="633">
        <v>0.0</v>
      </c>
      <c r="BX417" s="633">
        <f t="shared" si="3"/>
        <v>66500</v>
      </c>
      <c r="BY417" s="632">
        <f t="shared" si="4"/>
        <v>731500</v>
      </c>
      <c r="BZ417" s="633">
        <v>0.0</v>
      </c>
      <c r="CA417" s="633">
        <f t="shared" si="5"/>
        <v>66500</v>
      </c>
      <c r="CB417" s="632">
        <f t="shared" si="6"/>
        <v>665000</v>
      </c>
      <c r="CC417" s="633">
        <v>0.0</v>
      </c>
      <c r="CD417" s="633">
        <f t="shared" si="7"/>
        <v>66500</v>
      </c>
      <c r="CE417" s="632">
        <f t="shared" si="8"/>
        <v>598500</v>
      </c>
      <c r="CF417" s="633">
        <v>0.0</v>
      </c>
      <c r="CG417" s="633">
        <f t="shared" si="9"/>
        <v>66500</v>
      </c>
      <c r="CH417" s="632">
        <f t="shared" si="10"/>
        <v>532000</v>
      </c>
      <c r="CI417" s="633">
        <v>0.0</v>
      </c>
      <c r="CJ417" s="633">
        <f t="shared" si="11"/>
        <v>66500</v>
      </c>
      <c r="CK417" s="632">
        <f t="shared" si="12"/>
        <v>465500</v>
      </c>
      <c r="CL417" s="633">
        <v>0.0</v>
      </c>
      <c r="CM417" s="633">
        <f t="shared" si="13"/>
        <v>66500</v>
      </c>
      <c r="CN417" s="632">
        <f t="shared" si="14"/>
        <v>399000</v>
      </c>
      <c r="CO417" s="633">
        <v>0.0</v>
      </c>
      <c r="CP417" s="633">
        <f t="shared" si="15"/>
        <v>66500</v>
      </c>
      <c r="CQ417" s="632">
        <f t="shared" si="16"/>
        <v>332500</v>
      </c>
      <c r="CR417" s="633">
        <v>0.0</v>
      </c>
      <c r="CS417" s="633">
        <f t="shared" si="17"/>
        <v>66500</v>
      </c>
      <c r="CT417" s="632">
        <f t="shared" si="18"/>
        <v>266000</v>
      </c>
      <c r="CU417" s="633">
        <v>0.0</v>
      </c>
      <c r="CV417" s="633">
        <f t="shared" si="19"/>
        <v>66500</v>
      </c>
      <c r="CW417" s="632">
        <f t="shared" si="20"/>
        <v>199500</v>
      </c>
      <c r="CX417" s="633">
        <v>0.0</v>
      </c>
      <c r="CY417" s="633">
        <f t="shared" si="21"/>
        <v>66500</v>
      </c>
      <c r="CZ417" s="632">
        <f t="shared" si="22"/>
        <v>133000</v>
      </c>
      <c r="DA417" s="633">
        <v>0.0</v>
      </c>
      <c r="DB417" s="633">
        <f t="shared" si="23"/>
        <v>66500</v>
      </c>
      <c r="DC417" s="632">
        <f t="shared" si="24"/>
        <v>66500</v>
      </c>
      <c r="DD417" s="633">
        <v>0.0</v>
      </c>
      <c r="DE417" s="632">
        <f t="shared" si="25"/>
        <v>66500</v>
      </c>
      <c r="DF417" s="632">
        <f t="shared" si="26"/>
        <v>0</v>
      </c>
    </row>
    <row r="418" hidden="1">
      <c r="A418" s="643">
        <v>6866268.0</v>
      </c>
      <c r="B418" s="635" t="s">
        <v>30696</v>
      </c>
      <c r="C418" s="636" t="s">
        <v>399</v>
      </c>
      <c r="D418" s="637">
        <v>45774.81228009259</v>
      </c>
      <c r="E418" s="637">
        <v>45774.814884259256</v>
      </c>
      <c r="F418" s="637">
        <v>45774.815625</v>
      </c>
      <c r="G418" s="636"/>
      <c r="H418" s="636" t="s">
        <v>932</v>
      </c>
      <c r="I418" s="636" t="s">
        <v>30697</v>
      </c>
      <c r="J418" s="636" t="s">
        <v>25897</v>
      </c>
      <c r="K418" s="639">
        <v>798000.0</v>
      </c>
      <c r="L418" s="636" t="s">
        <v>28188</v>
      </c>
      <c r="M418" s="640" t="s">
        <v>30698</v>
      </c>
      <c r="N418" s="636" t="s">
        <v>30699</v>
      </c>
      <c r="O418" s="636" t="s">
        <v>30700</v>
      </c>
      <c r="P418" s="636" t="s">
        <v>30701</v>
      </c>
      <c r="Q418" s="636" t="s">
        <v>30702</v>
      </c>
      <c r="R418" s="222"/>
      <c r="S418" s="222"/>
      <c r="T418" s="222"/>
      <c r="U418" s="628"/>
      <c r="V418" s="222"/>
      <c r="W418" s="629"/>
      <c r="X418" s="222"/>
      <c r="Y418" s="222"/>
      <c r="Z418" s="222"/>
      <c r="AA418" s="222"/>
      <c r="AB418" s="222"/>
      <c r="AC418" s="222"/>
      <c r="AD418" s="222"/>
      <c r="AE418" s="222"/>
      <c r="AF418" s="222"/>
      <c r="AG418" s="222"/>
      <c r="AH418" s="222"/>
      <c r="AI418" s="222"/>
      <c r="AJ418" s="222"/>
      <c r="AK418" s="222"/>
      <c r="AL418" s="222"/>
      <c r="AM418" s="222"/>
      <c r="AN418" s="222"/>
      <c r="AO418" s="222"/>
      <c r="AP418" s="222"/>
      <c r="AQ418" s="222"/>
      <c r="AR418" s="222"/>
      <c r="AS418" s="222"/>
      <c r="AT418" s="222"/>
      <c r="AU418" s="222"/>
      <c r="AV418" s="222"/>
      <c r="AW418" s="222"/>
      <c r="AX418" s="222"/>
      <c r="AY418" s="222"/>
      <c r="AZ418" s="222"/>
      <c r="BA418" s="222"/>
      <c r="BB418" s="222"/>
      <c r="BC418" s="222"/>
      <c r="BD418" s="222"/>
      <c r="BE418" s="222"/>
      <c r="BF418" s="222"/>
      <c r="BG418" s="222"/>
      <c r="BH418" s="222"/>
      <c r="BI418" s="222"/>
      <c r="BJ418" s="222"/>
      <c r="BK418" s="222"/>
      <c r="BL418" s="630">
        <f t="shared" si="1"/>
        <v>0</v>
      </c>
      <c r="BM418" s="222"/>
      <c r="BN418" s="222"/>
      <c r="BO418" s="631" t="s">
        <v>102</v>
      </c>
      <c r="BQ418" s="222"/>
      <c r="BR418" s="222"/>
      <c r="BS418" s="222"/>
      <c r="BT418" s="639">
        <v>798000.0</v>
      </c>
      <c r="BU418" s="222"/>
      <c r="BV418" s="632">
        <f t="shared" si="2"/>
        <v>798000</v>
      </c>
      <c r="BW418" s="632">
        <f t="shared" ref="BW418:BW419" si="63">BV418</f>
        <v>798000</v>
      </c>
      <c r="BX418" s="633">
        <f t="shared" si="3"/>
        <v>0</v>
      </c>
      <c r="BY418" s="632">
        <f t="shared" si="4"/>
        <v>0</v>
      </c>
      <c r="BZ418" s="633">
        <v>0.0</v>
      </c>
      <c r="CA418" s="633">
        <f t="shared" si="5"/>
        <v>0</v>
      </c>
      <c r="CB418" s="632">
        <f t="shared" si="6"/>
        <v>0</v>
      </c>
      <c r="CC418" s="633">
        <v>0.0</v>
      </c>
      <c r="CD418" s="633">
        <f t="shared" si="7"/>
        <v>0</v>
      </c>
      <c r="CE418" s="632">
        <f t="shared" si="8"/>
        <v>0</v>
      </c>
      <c r="CF418" s="633">
        <v>0.0</v>
      </c>
      <c r="CG418" s="633">
        <f t="shared" si="9"/>
        <v>0</v>
      </c>
      <c r="CH418" s="632">
        <f t="shared" si="10"/>
        <v>0</v>
      </c>
      <c r="CI418" s="633">
        <v>0.0</v>
      </c>
      <c r="CJ418" s="633">
        <f t="shared" si="11"/>
        <v>0</v>
      </c>
      <c r="CK418" s="632">
        <f t="shared" si="12"/>
        <v>0</v>
      </c>
      <c r="CL418" s="633">
        <v>0.0</v>
      </c>
      <c r="CM418" s="633">
        <f t="shared" si="13"/>
        <v>0</v>
      </c>
      <c r="CN418" s="632">
        <f t="shared" si="14"/>
        <v>0</v>
      </c>
      <c r="CO418" s="633">
        <v>0.0</v>
      </c>
      <c r="CP418" s="633">
        <f t="shared" si="15"/>
        <v>0</v>
      </c>
      <c r="CQ418" s="632">
        <f t="shared" si="16"/>
        <v>0</v>
      </c>
      <c r="CR418" s="633">
        <v>0.0</v>
      </c>
      <c r="CS418" s="633">
        <f t="shared" si="17"/>
        <v>0</v>
      </c>
      <c r="CT418" s="632">
        <f t="shared" si="18"/>
        <v>0</v>
      </c>
      <c r="CU418" s="633">
        <v>0.0</v>
      </c>
      <c r="CV418" s="633">
        <f t="shared" si="19"/>
        <v>0</v>
      </c>
      <c r="CW418" s="632">
        <f t="shared" si="20"/>
        <v>0</v>
      </c>
      <c r="CX418" s="633">
        <v>0.0</v>
      </c>
      <c r="CY418" s="633">
        <f t="shared" si="21"/>
        <v>0</v>
      </c>
      <c r="CZ418" s="632">
        <f t="shared" si="22"/>
        <v>0</v>
      </c>
      <c r="DA418" s="633">
        <v>0.0</v>
      </c>
      <c r="DB418" s="633">
        <f t="shared" si="23"/>
        <v>0</v>
      </c>
      <c r="DC418" s="632">
        <f t="shared" si="24"/>
        <v>0</v>
      </c>
      <c r="DD418" s="633">
        <v>0.0</v>
      </c>
      <c r="DE418" s="632">
        <f t="shared" si="25"/>
        <v>0</v>
      </c>
      <c r="DF418" s="632">
        <f t="shared" si="26"/>
        <v>0</v>
      </c>
    </row>
    <row r="419" hidden="1">
      <c r="A419" s="643">
        <v>6866407.0</v>
      </c>
      <c r="B419" s="635" t="s">
        <v>30703</v>
      </c>
      <c r="C419" s="636" t="s">
        <v>399</v>
      </c>
      <c r="D419" s="637">
        <v>45774.90546296296</v>
      </c>
      <c r="E419" s="637">
        <v>45774.90756944445</v>
      </c>
      <c r="F419" s="637">
        <v>45774.9115625</v>
      </c>
      <c r="G419" s="636"/>
      <c r="H419" s="636" t="s">
        <v>916</v>
      </c>
      <c r="I419" s="636" t="s">
        <v>30704</v>
      </c>
      <c r="J419" s="636">
        <v>36.0</v>
      </c>
      <c r="K419" s="639">
        <v>798000.0</v>
      </c>
      <c r="L419" s="636" t="s">
        <v>28188</v>
      </c>
      <c r="M419" s="640" t="s">
        <v>30705</v>
      </c>
      <c r="N419" s="636" t="s">
        <v>30706</v>
      </c>
      <c r="O419" s="636" t="s">
        <v>30707</v>
      </c>
      <c r="P419" s="636" t="s">
        <v>30708</v>
      </c>
      <c r="Q419" s="636" t="s">
        <v>30709</v>
      </c>
      <c r="R419" s="222"/>
      <c r="S419" s="222"/>
      <c r="T419" s="222"/>
      <c r="U419" s="628"/>
      <c r="V419" s="222"/>
      <c r="W419" s="629"/>
      <c r="X419" s="222"/>
      <c r="Y419" s="222"/>
      <c r="Z419" s="222"/>
      <c r="AA419" s="222"/>
      <c r="AB419" s="222"/>
      <c r="AC419" s="222"/>
      <c r="AD419" s="222"/>
      <c r="AE419" s="222"/>
      <c r="AF419" s="222"/>
      <c r="AG419" s="222"/>
      <c r="AH419" s="222"/>
      <c r="AI419" s="222"/>
      <c r="AJ419" s="222"/>
      <c r="AK419" s="222"/>
      <c r="AL419" s="222"/>
      <c r="AM419" s="222"/>
      <c r="AN419" s="222"/>
      <c r="AO419" s="222"/>
      <c r="AP419" s="222"/>
      <c r="AQ419" s="222"/>
      <c r="AR419" s="222"/>
      <c r="AS419" s="222"/>
      <c r="AT419" s="222"/>
      <c r="AU419" s="222"/>
      <c r="AV419" s="222"/>
      <c r="AW419" s="222"/>
      <c r="AX419" s="222"/>
      <c r="AY419" s="222"/>
      <c r="AZ419" s="222"/>
      <c r="BA419" s="222"/>
      <c r="BB419" s="222"/>
      <c r="BC419" s="222"/>
      <c r="BD419" s="222"/>
      <c r="BE419" s="222"/>
      <c r="BF419" s="222"/>
      <c r="BG419" s="222"/>
      <c r="BH419" s="222"/>
      <c r="BI419" s="222"/>
      <c r="BJ419" s="222"/>
      <c r="BK419" s="222"/>
      <c r="BL419" s="630">
        <f t="shared" si="1"/>
        <v>0</v>
      </c>
      <c r="BM419" s="222"/>
      <c r="BN419" s="631" t="s">
        <v>76</v>
      </c>
      <c r="BP419" s="222"/>
      <c r="BQ419" s="222"/>
      <c r="BR419" s="222"/>
      <c r="BS419" s="222"/>
      <c r="BT419" s="639">
        <v>798000.0</v>
      </c>
      <c r="BU419" s="222"/>
      <c r="BV419" s="632">
        <f t="shared" si="2"/>
        <v>798000</v>
      </c>
      <c r="BW419" s="632">
        <f t="shared" si="63"/>
        <v>798000</v>
      </c>
      <c r="BX419" s="633">
        <f t="shared" si="3"/>
        <v>0</v>
      </c>
      <c r="BY419" s="632">
        <f t="shared" si="4"/>
        <v>0</v>
      </c>
      <c r="BZ419" s="633">
        <v>0.0</v>
      </c>
      <c r="CA419" s="633">
        <f t="shared" si="5"/>
        <v>0</v>
      </c>
      <c r="CB419" s="632">
        <f t="shared" si="6"/>
        <v>0</v>
      </c>
      <c r="CC419" s="633">
        <v>0.0</v>
      </c>
      <c r="CD419" s="633">
        <f t="shared" si="7"/>
        <v>0</v>
      </c>
      <c r="CE419" s="632">
        <f t="shared" si="8"/>
        <v>0</v>
      </c>
      <c r="CF419" s="633">
        <v>0.0</v>
      </c>
      <c r="CG419" s="633">
        <f t="shared" si="9"/>
        <v>0</v>
      </c>
      <c r="CH419" s="632">
        <f t="shared" si="10"/>
        <v>0</v>
      </c>
      <c r="CI419" s="633">
        <v>0.0</v>
      </c>
      <c r="CJ419" s="633">
        <f t="shared" si="11"/>
        <v>0</v>
      </c>
      <c r="CK419" s="632">
        <f t="shared" si="12"/>
        <v>0</v>
      </c>
      <c r="CL419" s="633">
        <v>0.0</v>
      </c>
      <c r="CM419" s="633">
        <f t="shared" si="13"/>
        <v>0</v>
      </c>
      <c r="CN419" s="632">
        <f t="shared" si="14"/>
        <v>0</v>
      </c>
      <c r="CO419" s="633">
        <v>0.0</v>
      </c>
      <c r="CP419" s="633">
        <f t="shared" si="15"/>
        <v>0</v>
      </c>
      <c r="CQ419" s="632">
        <f t="shared" si="16"/>
        <v>0</v>
      </c>
      <c r="CR419" s="633">
        <v>0.0</v>
      </c>
      <c r="CS419" s="633">
        <f t="shared" si="17"/>
        <v>0</v>
      </c>
      <c r="CT419" s="632">
        <f t="shared" si="18"/>
        <v>0</v>
      </c>
      <c r="CU419" s="633">
        <v>0.0</v>
      </c>
      <c r="CV419" s="633">
        <f t="shared" si="19"/>
        <v>0</v>
      </c>
      <c r="CW419" s="632">
        <f t="shared" si="20"/>
        <v>0</v>
      </c>
      <c r="CX419" s="633">
        <v>0.0</v>
      </c>
      <c r="CY419" s="633">
        <f t="shared" si="21"/>
        <v>0</v>
      </c>
      <c r="CZ419" s="632">
        <f t="shared" si="22"/>
        <v>0</v>
      </c>
      <c r="DA419" s="633">
        <v>0.0</v>
      </c>
      <c r="DB419" s="633">
        <f t="shared" si="23"/>
        <v>0</v>
      </c>
      <c r="DC419" s="632">
        <f t="shared" si="24"/>
        <v>0</v>
      </c>
      <c r="DD419" s="633">
        <v>0.0</v>
      </c>
      <c r="DE419" s="632">
        <f t="shared" si="25"/>
        <v>0</v>
      </c>
      <c r="DF419" s="632">
        <f t="shared" si="26"/>
        <v>0</v>
      </c>
    </row>
    <row r="420" hidden="1">
      <c r="A420" s="643">
        <v>6866466.0</v>
      </c>
      <c r="B420" s="635" t="s">
        <v>30710</v>
      </c>
      <c r="C420" s="636" t="s">
        <v>399</v>
      </c>
      <c r="D420" s="637">
        <v>45774.96565972222</v>
      </c>
      <c r="E420" s="637">
        <v>45774.96634259259</v>
      </c>
      <c r="F420" s="637">
        <v>45774.96675925926</v>
      </c>
      <c r="G420" s="636"/>
      <c r="H420" s="636" t="s">
        <v>742</v>
      </c>
      <c r="I420" s="636" t="s">
        <v>30711</v>
      </c>
      <c r="J420" s="636">
        <v>60.0</v>
      </c>
      <c r="K420" s="639">
        <v>1980000.0</v>
      </c>
      <c r="L420" s="636" t="s">
        <v>28196</v>
      </c>
      <c r="M420" s="640" t="s">
        <v>30712</v>
      </c>
      <c r="N420" s="636" t="s">
        <v>30713</v>
      </c>
      <c r="O420" s="636" t="s">
        <v>30714</v>
      </c>
      <c r="P420" s="636" t="s">
        <v>30715</v>
      </c>
      <c r="Q420" s="636" t="s">
        <v>30716</v>
      </c>
      <c r="R420" s="222"/>
      <c r="S420" s="309"/>
      <c r="T420" s="222"/>
      <c r="U420" s="650"/>
      <c r="V420" s="222"/>
      <c r="W420" s="629"/>
      <c r="X420" s="222"/>
      <c r="Y420" s="222"/>
      <c r="Z420" s="222"/>
      <c r="AA420" s="222"/>
      <c r="AB420" s="222"/>
      <c r="AC420" s="222"/>
      <c r="AD420" s="222"/>
      <c r="AE420" s="222"/>
      <c r="AF420" s="222"/>
      <c r="AG420" s="222"/>
      <c r="AH420" s="222"/>
      <c r="AI420" s="222"/>
      <c r="AJ420" s="222"/>
      <c r="AK420" s="222"/>
      <c r="AL420" s="222"/>
      <c r="AM420" s="222"/>
      <c r="AN420" s="222"/>
      <c r="AO420" s="222"/>
      <c r="AP420" s="222"/>
      <c r="AQ420" s="222"/>
      <c r="AR420" s="222"/>
      <c r="AS420" s="222"/>
      <c r="AT420" s="222"/>
      <c r="AU420" s="222"/>
      <c r="AV420" s="222"/>
      <c r="AW420" s="222"/>
      <c r="AX420" s="222"/>
      <c r="AY420" s="222"/>
      <c r="AZ420" s="222"/>
      <c r="BA420" s="222"/>
      <c r="BB420" s="222"/>
      <c r="BC420" s="222"/>
      <c r="BD420" s="222"/>
      <c r="BE420" s="222"/>
      <c r="BF420" s="222"/>
      <c r="BG420" s="222"/>
      <c r="BH420" s="222"/>
      <c r="BI420" s="222"/>
      <c r="BJ420" s="222"/>
      <c r="BK420" s="222"/>
      <c r="BL420" s="630">
        <f t="shared" si="1"/>
        <v>0</v>
      </c>
      <c r="BM420" s="222"/>
      <c r="BN420" s="222"/>
      <c r="BO420" s="222"/>
      <c r="BP420" s="222"/>
      <c r="BQ420" s="222"/>
      <c r="BR420" s="631" t="s">
        <v>16</v>
      </c>
      <c r="BS420" s="222"/>
      <c r="BT420" s="639">
        <v>1980000.0</v>
      </c>
      <c r="BU420" s="222"/>
      <c r="BV420" s="632">
        <f t="shared" si="2"/>
        <v>1980000</v>
      </c>
      <c r="BW420" s="633">
        <v>0.0</v>
      </c>
      <c r="BX420" s="633">
        <f t="shared" si="3"/>
        <v>165000</v>
      </c>
      <c r="BY420" s="632">
        <f t="shared" si="4"/>
        <v>1815000</v>
      </c>
      <c r="BZ420" s="633">
        <v>0.0</v>
      </c>
      <c r="CA420" s="633">
        <f t="shared" si="5"/>
        <v>165000</v>
      </c>
      <c r="CB420" s="632">
        <f t="shared" si="6"/>
        <v>1650000</v>
      </c>
      <c r="CC420" s="633">
        <v>0.0</v>
      </c>
      <c r="CD420" s="633">
        <f t="shared" si="7"/>
        <v>165000</v>
      </c>
      <c r="CE420" s="632">
        <f t="shared" si="8"/>
        <v>1485000</v>
      </c>
      <c r="CF420" s="633">
        <v>0.0</v>
      </c>
      <c r="CG420" s="633">
        <f t="shared" si="9"/>
        <v>165000</v>
      </c>
      <c r="CH420" s="632">
        <f t="shared" si="10"/>
        <v>1320000</v>
      </c>
      <c r="CI420" s="633">
        <v>0.0</v>
      </c>
      <c r="CJ420" s="633">
        <f t="shared" si="11"/>
        <v>165000</v>
      </c>
      <c r="CK420" s="632">
        <f t="shared" si="12"/>
        <v>1155000</v>
      </c>
      <c r="CL420" s="633">
        <v>0.0</v>
      </c>
      <c r="CM420" s="633">
        <f t="shared" si="13"/>
        <v>165000</v>
      </c>
      <c r="CN420" s="632">
        <f t="shared" si="14"/>
        <v>990000</v>
      </c>
      <c r="CO420" s="633">
        <v>0.0</v>
      </c>
      <c r="CP420" s="633">
        <f t="shared" si="15"/>
        <v>165000</v>
      </c>
      <c r="CQ420" s="632">
        <f t="shared" si="16"/>
        <v>825000</v>
      </c>
      <c r="CR420" s="633">
        <v>0.0</v>
      </c>
      <c r="CS420" s="633">
        <f t="shared" si="17"/>
        <v>165000</v>
      </c>
      <c r="CT420" s="632">
        <f t="shared" si="18"/>
        <v>660000</v>
      </c>
      <c r="CU420" s="633">
        <v>0.0</v>
      </c>
      <c r="CV420" s="633">
        <f t="shared" si="19"/>
        <v>165000</v>
      </c>
      <c r="CW420" s="632">
        <f t="shared" si="20"/>
        <v>495000</v>
      </c>
      <c r="CX420" s="633">
        <v>0.0</v>
      </c>
      <c r="CY420" s="633">
        <f t="shared" si="21"/>
        <v>165000</v>
      </c>
      <c r="CZ420" s="632">
        <f t="shared" si="22"/>
        <v>330000</v>
      </c>
      <c r="DA420" s="633">
        <v>0.0</v>
      </c>
      <c r="DB420" s="633">
        <f t="shared" si="23"/>
        <v>165000</v>
      </c>
      <c r="DC420" s="632">
        <f t="shared" si="24"/>
        <v>165000</v>
      </c>
      <c r="DD420" s="633">
        <v>0.0</v>
      </c>
      <c r="DE420" s="632">
        <f t="shared" si="25"/>
        <v>165000</v>
      </c>
      <c r="DF420" s="632">
        <f t="shared" si="26"/>
        <v>0</v>
      </c>
    </row>
    <row r="421" hidden="1">
      <c r="A421" s="643">
        <v>6866474.0</v>
      </c>
      <c r="B421" s="635" t="s">
        <v>30717</v>
      </c>
      <c r="C421" s="636" t="s">
        <v>399</v>
      </c>
      <c r="D421" s="637">
        <v>45774.97091435185</v>
      </c>
      <c r="E421" s="637">
        <v>45774.9741087963</v>
      </c>
      <c r="F421" s="637">
        <v>45774.974652777775</v>
      </c>
      <c r="G421" s="636"/>
      <c r="H421" s="636" t="s">
        <v>1015</v>
      </c>
      <c r="I421" s="636" t="s">
        <v>30718</v>
      </c>
      <c r="J421" s="636"/>
      <c r="K421" s="639">
        <v>1950000.0</v>
      </c>
      <c r="L421" s="636" t="s">
        <v>28196</v>
      </c>
      <c r="M421" s="640" t="s">
        <v>30719</v>
      </c>
      <c r="N421" s="636" t="s">
        <v>28018</v>
      </c>
      <c r="O421" s="636" t="s">
        <v>30720</v>
      </c>
      <c r="P421" s="636" t="s">
        <v>30721</v>
      </c>
      <c r="Q421" s="636" t="s">
        <v>30722</v>
      </c>
      <c r="R421" s="222"/>
      <c r="S421" s="641">
        <v>45775.0</v>
      </c>
      <c r="T421" s="631" t="s">
        <v>28280</v>
      </c>
      <c r="U421" s="633">
        <v>1950000.0</v>
      </c>
      <c r="V421" s="633">
        <v>1950000.0</v>
      </c>
      <c r="W421" s="629"/>
      <c r="X421" s="222"/>
      <c r="Y421" s="222"/>
      <c r="Z421" s="222"/>
      <c r="AA421" s="222"/>
      <c r="AB421" s="222"/>
      <c r="AC421" s="222"/>
      <c r="AD421" s="222"/>
      <c r="AE421" s="222"/>
      <c r="AF421" s="222"/>
      <c r="AG421" s="222"/>
      <c r="AH421" s="222"/>
      <c r="AI421" s="222"/>
      <c r="AJ421" s="222"/>
      <c r="AK421" s="222"/>
      <c r="AL421" s="222"/>
      <c r="AM421" s="222"/>
      <c r="AN421" s="222"/>
      <c r="AO421" s="222"/>
      <c r="AP421" s="222"/>
      <c r="AQ421" s="222"/>
      <c r="AR421" s="222"/>
      <c r="AS421" s="222"/>
      <c r="AT421" s="222"/>
      <c r="AU421" s="222"/>
      <c r="AV421" s="222"/>
      <c r="AW421" s="222"/>
      <c r="AX421" s="222"/>
      <c r="AY421" s="222"/>
      <c r="AZ421" s="222"/>
      <c r="BA421" s="222"/>
      <c r="BB421" s="222"/>
      <c r="BC421" s="222"/>
      <c r="BD421" s="222"/>
      <c r="BE421" s="222"/>
      <c r="BF421" s="222"/>
      <c r="BG421" s="222"/>
      <c r="BH421" s="222"/>
      <c r="BI421" s="222"/>
      <c r="BJ421" s="222"/>
      <c r="BK421" s="222"/>
      <c r="BL421" s="630">
        <f t="shared" si="1"/>
        <v>1950000</v>
      </c>
      <c r="BM421" s="222"/>
      <c r="BN421" s="222"/>
      <c r="BO421" s="222"/>
      <c r="BP421" s="222"/>
      <c r="BQ421" s="222"/>
      <c r="BR421" s="222"/>
      <c r="BS421" s="222"/>
      <c r="BT421" s="639">
        <v>1950000.0</v>
      </c>
      <c r="BU421" s="222"/>
      <c r="BV421" s="632">
        <f t="shared" si="2"/>
        <v>1950000</v>
      </c>
      <c r="BW421" s="633">
        <v>0.0</v>
      </c>
      <c r="BX421" s="633">
        <f t="shared" si="3"/>
        <v>162500</v>
      </c>
      <c r="BY421" s="632">
        <f t="shared" si="4"/>
        <v>1787500</v>
      </c>
      <c r="BZ421" s="633">
        <v>0.0</v>
      </c>
      <c r="CA421" s="633">
        <f t="shared" si="5"/>
        <v>162500</v>
      </c>
      <c r="CB421" s="632">
        <f t="shared" si="6"/>
        <v>1625000</v>
      </c>
      <c r="CC421" s="633">
        <v>0.0</v>
      </c>
      <c r="CD421" s="633">
        <f t="shared" si="7"/>
        <v>162500</v>
      </c>
      <c r="CE421" s="632">
        <f t="shared" si="8"/>
        <v>1462500</v>
      </c>
      <c r="CF421" s="633">
        <v>0.0</v>
      </c>
      <c r="CG421" s="633">
        <f t="shared" si="9"/>
        <v>162500</v>
      </c>
      <c r="CH421" s="632">
        <f t="shared" si="10"/>
        <v>1300000</v>
      </c>
      <c r="CI421" s="633">
        <v>0.0</v>
      </c>
      <c r="CJ421" s="633">
        <f t="shared" si="11"/>
        <v>162500</v>
      </c>
      <c r="CK421" s="632">
        <f t="shared" si="12"/>
        <v>1137500</v>
      </c>
      <c r="CL421" s="633">
        <v>0.0</v>
      </c>
      <c r="CM421" s="633">
        <f t="shared" si="13"/>
        <v>162500</v>
      </c>
      <c r="CN421" s="632">
        <f t="shared" si="14"/>
        <v>975000</v>
      </c>
      <c r="CO421" s="633">
        <v>0.0</v>
      </c>
      <c r="CP421" s="633">
        <f t="shared" si="15"/>
        <v>162500</v>
      </c>
      <c r="CQ421" s="632">
        <f t="shared" si="16"/>
        <v>812500</v>
      </c>
      <c r="CR421" s="633">
        <v>0.0</v>
      </c>
      <c r="CS421" s="633">
        <f t="shared" si="17"/>
        <v>162500</v>
      </c>
      <c r="CT421" s="632">
        <f t="shared" si="18"/>
        <v>650000</v>
      </c>
      <c r="CU421" s="633">
        <v>0.0</v>
      </c>
      <c r="CV421" s="633">
        <f t="shared" si="19"/>
        <v>162500</v>
      </c>
      <c r="CW421" s="632">
        <f t="shared" si="20"/>
        <v>487500</v>
      </c>
      <c r="CX421" s="633">
        <v>0.0</v>
      </c>
      <c r="CY421" s="633">
        <f t="shared" si="21"/>
        <v>162500</v>
      </c>
      <c r="CZ421" s="632">
        <f t="shared" si="22"/>
        <v>325000</v>
      </c>
      <c r="DA421" s="633">
        <v>0.0</v>
      </c>
      <c r="DB421" s="633">
        <f t="shared" si="23"/>
        <v>162500</v>
      </c>
      <c r="DC421" s="632">
        <f t="shared" si="24"/>
        <v>162500</v>
      </c>
      <c r="DD421" s="633">
        <v>0.0</v>
      </c>
      <c r="DE421" s="632">
        <f t="shared" si="25"/>
        <v>162500</v>
      </c>
      <c r="DF421" s="632">
        <f t="shared" si="26"/>
        <v>0</v>
      </c>
    </row>
    <row r="422" hidden="1">
      <c r="A422" s="643">
        <v>6869474.0</v>
      </c>
      <c r="B422" s="635" t="s">
        <v>30723</v>
      </c>
      <c r="C422" s="636" t="s">
        <v>399</v>
      </c>
      <c r="D422" s="637">
        <v>45775.54770833333</v>
      </c>
      <c r="E422" s="637">
        <v>45775.548854166664</v>
      </c>
      <c r="F422" s="637">
        <v>45775.549050925925</v>
      </c>
      <c r="G422" s="636"/>
      <c r="H422" s="636" t="s">
        <v>436</v>
      </c>
      <c r="I422" s="636" t="s">
        <v>30724</v>
      </c>
      <c r="J422" s="636"/>
      <c r="K422" s="639">
        <v>798000.0</v>
      </c>
      <c r="L422" s="636" t="s">
        <v>28188</v>
      </c>
      <c r="M422" s="640" t="s">
        <v>30725</v>
      </c>
      <c r="N422" s="636" t="s">
        <v>30726</v>
      </c>
      <c r="O422" s="636" t="s">
        <v>30724</v>
      </c>
      <c r="P422" s="636" t="s">
        <v>30727</v>
      </c>
      <c r="Q422" s="636" t="s">
        <v>30728</v>
      </c>
      <c r="R422" s="222"/>
      <c r="S422" s="645">
        <v>45780.0</v>
      </c>
      <c r="T422" s="222" t="s">
        <v>30729</v>
      </c>
      <c r="U422" s="646">
        <v>98000.0</v>
      </c>
      <c r="V422" s="222"/>
      <c r="W422" s="629"/>
      <c r="X422" s="222"/>
      <c r="Y422" s="222"/>
      <c r="Z422" s="222"/>
      <c r="AA422" s="222"/>
      <c r="AB422" s="222"/>
      <c r="AC422" s="222"/>
      <c r="AD422" s="222"/>
      <c r="AE422" s="222"/>
      <c r="AF422" s="222"/>
      <c r="AG422" s="222"/>
      <c r="AH422" s="222"/>
      <c r="AI422" s="222"/>
      <c r="AJ422" s="222"/>
      <c r="AK422" s="222"/>
      <c r="AL422" s="222"/>
      <c r="AM422" s="222"/>
      <c r="AN422" s="222"/>
      <c r="AO422" s="222"/>
      <c r="AP422" s="222"/>
      <c r="AQ422" s="222"/>
      <c r="AR422" s="222"/>
      <c r="AS422" s="222"/>
      <c r="AT422" s="222"/>
      <c r="AU422" s="222"/>
      <c r="AV422" s="222"/>
      <c r="AW422" s="222"/>
      <c r="AX422" s="222"/>
      <c r="AY422" s="222"/>
      <c r="AZ422" s="222"/>
      <c r="BA422" s="222"/>
      <c r="BB422" s="222"/>
      <c r="BC422" s="222"/>
      <c r="BD422" s="222"/>
      <c r="BE422" s="222"/>
      <c r="BF422" s="222"/>
      <c r="BG422" s="222"/>
      <c r="BH422" s="222"/>
      <c r="BI422" s="222"/>
      <c r="BJ422" s="222"/>
      <c r="BK422" s="222"/>
      <c r="BL422" s="630">
        <f t="shared" si="1"/>
        <v>98000</v>
      </c>
      <c r="BM422" s="222"/>
      <c r="BN422" s="222"/>
      <c r="BO422" s="222"/>
      <c r="BP422" s="222"/>
      <c r="BQ422" s="222"/>
      <c r="BR422" s="222"/>
      <c r="BS422" s="222"/>
      <c r="BT422" s="639">
        <v>798000.0</v>
      </c>
      <c r="BU422" s="222"/>
      <c r="BV422" s="632">
        <f t="shared" si="2"/>
        <v>798000</v>
      </c>
      <c r="BW422" s="633">
        <v>0.0</v>
      </c>
      <c r="BX422" s="633">
        <f t="shared" si="3"/>
        <v>66500</v>
      </c>
      <c r="BY422" s="632">
        <f t="shared" si="4"/>
        <v>731500</v>
      </c>
      <c r="BZ422" s="633">
        <v>0.0</v>
      </c>
      <c r="CA422" s="633">
        <f t="shared" si="5"/>
        <v>66500</v>
      </c>
      <c r="CB422" s="632">
        <f t="shared" si="6"/>
        <v>665000</v>
      </c>
      <c r="CC422" s="633">
        <v>0.0</v>
      </c>
      <c r="CD422" s="633">
        <f t="shared" si="7"/>
        <v>66500</v>
      </c>
      <c r="CE422" s="632">
        <f t="shared" si="8"/>
        <v>598500</v>
      </c>
      <c r="CF422" s="633">
        <v>0.0</v>
      </c>
      <c r="CG422" s="633">
        <f t="shared" si="9"/>
        <v>66500</v>
      </c>
      <c r="CH422" s="632">
        <f t="shared" si="10"/>
        <v>532000</v>
      </c>
      <c r="CI422" s="633">
        <v>0.0</v>
      </c>
      <c r="CJ422" s="633">
        <f t="shared" si="11"/>
        <v>66500</v>
      </c>
      <c r="CK422" s="632">
        <f t="shared" si="12"/>
        <v>465500</v>
      </c>
      <c r="CL422" s="633">
        <v>0.0</v>
      </c>
      <c r="CM422" s="633">
        <f t="shared" si="13"/>
        <v>66500</v>
      </c>
      <c r="CN422" s="632">
        <f t="shared" si="14"/>
        <v>399000</v>
      </c>
      <c r="CO422" s="633">
        <v>0.0</v>
      </c>
      <c r="CP422" s="633">
        <f t="shared" si="15"/>
        <v>66500</v>
      </c>
      <c r="CQ422" s="632">
        <f t="shared" si="16"/>
        <v>332500</v>
      </c>
      <c r="CR422" s="633">
        <v>0.0</v>
      </c>
      <c r="CS422" s="633">
        <f t="shared" si="17"/>
        <v>66500</v>
      </c>
      <c r="CT422" s="632">
        <f t="shared" si="18"/>
        <v>266000</v>
      </c>
      <c r="CU422" s="633">
        <v>0.0</v>
      </c>
      <c r="CV422" s="633">
        <f t="shared" si="19"/>
        <v>66500</v>
      </c>
      <c r="CW422" s="632">
        <f t="shared" si="20"/>
        <v>199500</v>
      </c>
      <c r="CX422" s="633">
        <v>0.0</v>
      </c>
      <c r="CY422" s="633">
        <f t="shared" si="21"/>
        <v>66500</v>
      </c>
      <c r="CZ422" s="632">
        <f t="shared" si="22"/>
        <v>133000</v>
      </c>
      <c r="DA422" s="633">
        <v>0.0</v>
      </c>
      <c r="DB422" s="633">
        <f t="shared" si="23"/>
        <v>66500</v>
      </c>
      <c r="DC422" s="632">
        <f t="shared" si="24"/>
        <v>66500</v>
      </c>
      <c r="DD422" s="633">
        <v>0.0</v>
      </c>
      <c r="DE422" s="632">
        <f t="shared" si="25"/>
        <v>66500</v>
      </c>
      <c r="DF422" s="632">
        <f t="shared" si="26"/>
        <v>0</v>
      </c>
    </row>
    <row r="423" hidden="1">
      <c r="A423" s="643">
        <v>6869682.0</v>
      </c>
      <c r="B423" s="635" t="s">
        <v>30730</v>
      </c>
      <c r="C423" s="636" t="s">
        <v>399</v>
      </c>
      <c r="D423" s="637">
        <v>45775.56023148148</v>
      </c>
      <c r="E423" s="637">
        <v>45775.561527777776</v>
      </c>
      <c r="F423" s="637">
        <v>45775.582025462965</v>
      </c>
      <c r="G423" s="636"/>
      <c r="H423" s="636" t="s">
        <v>1210</v>
      </c>
      <c r="I423" s="636" t="s">
        <v>30731</v>
      </c>
      <c r="J423" s="636">
        <v>60.0</v>
      </c>
      <c r="K423" s="639">
        <v>798000.0</v>
      </c>
      <c r="L423" s="636" t="s">
        <v>28188</v>
      </c>
      <c r="M423" s="640" t="s">
        <v>30732</v>
      </c>
      <c r="N423" s="636" t="s">
        <v>30733</v>
      </c>
      <c r="O423" s="636" t="s">
        <v>30734</v>
      </c>
      <c r="P423" s="636" t="s">
        <v>30735</v>
      </c>
      <c r="Q423" s="636" t="s">
        <v>30736</v>
      </c>
      <c r="R423" s="222"/>
      <c r="S423" s="222"/>
      <c r="T423" s="222"/>
      <c r="U423" s="628"/>
      <c r="V423" s="222"/>
      <c r="W423" s="629"/>
      <c r="X423" s="222"/>
      <c r="Y423" s="222"/>
      <c r="Z423" s="222"/>
      <c r="AA423" s="222"/>
      <c r="AB423" s="222"/>
      <c r="AC423" s="222"/>
      <c r="AD423" s="222"/>
      <c r="AE423" s="222"/>
      <c r="AF423" s="222"/>
      <c r="AG423" s="222"/>
      <c r="AH423" s="222"/>
      <c r="AI423" s="222"/>
      <c r="AJ423" s="222"/>
      <c r="AK423" s="222"/>
      <c r="AL423" s="222"/>
      <c r="AM423" s="222"/>
      <c r="AN423" s="222"/>
      <c r="AO423" s="222"/>
      <c r="AP423" s="222"/>
      <c r="AQ423" s="222"/>
      <c r="AR423" s="222"/>
      <c r="AS423" s="222"/>
      <c r="AT423" s="222"/>
      <c r="AU423" s="222"/>
      <c r="AV423" s="222"/>
      <c r="AW423" s="222"/>
      <c r="AX423" s="222"/>
      <c r="AY423" s="222"/>
      <c r="AZ423" s="222"/>
      <c r="BA423" s="222"/>
      <c r="BB423" s="222"/>
      <c r="BC423" s="222"/>
      <c r="BD423" s="222"/>
      <c r="BE423" s="222"/>
      <c r="BF423" s="222"/>
      <c r="BG423" s="222"/>
      <c r="BH423" s="222"/>
      <c r="BI423" s="222"/>
      <c r="BJ423" s="222"/>
      <c r="BK423" s="222"/>
      <c r="BL423" s="630">
        <f t="shared" si="1"/>
        <v>0</v>
      </c>
      <c r="BM423" s="222"/>
      <c r="BN423" s="222"/>
      <c r="BO423" s="631" t="s">
        <v>102</v>
      </c>
      <c r="BP423" s="631" t="s">
        <v>28148</v>
      </c>
      <c r="BQ423" s="222"/>
      <c r="BR423" s="222"/>
      <c r="BS423" s="222"/>
      <c r="BT423" s="639">
        <v>798000.0</v>
      </c>
      <c r="BU423" s="222"/>
      <c r="BV423" s="632">
        <f t="shared" si="2"/>
        <v>798000</v>
      </c>
      <c r="BW423" s="632">
        <f>BV423</f>
        <v>798000</v>
      </c>
      <c r="BX423" s="633">
        <f t="shared" si="3"/>
        <v>0</v>
      </c>
      <c r="BY423" s="632">
        <f t="shared" si="4"/>
        <v>0</v>
      </c>
      <c r="BZ423" s="633">
        <v>0.0</v>
      </c>
      <c r="CA423" s="633">
        <f t="shared" si="5"/>
        <v>0</v>
      </c>
      <c r="CB423" s="632">
        <f t="shared" si="6"/>
        <v>0</v>
      </c>
      <c r="CC423" s="633">
        <v>0.0</v>
      </c>
      <c r="CD423" s="633">
        <f t="shared" si="7"/>
        <v>0</v>
      </c>
      <c r="CE423" s="632">
        <f t="shared" si="8"/>
        <v>0</v>
      </c>
      <c r="CF423" s="633">
        <v>0.0</v>
      </c>
      <c r="CG423" s="633">
        <f t="shared" si="9"/>
        <v>0</v>
      </c>
      <c r="CH423" s="632">
        <f t="shared" si="10"/>
        <v>0</v>
      </c>
      <c r="CI423" s="633">
        <v>0.0</v>
      </c>
      <c r="CJ423" s="633">
        <f t="shared" si="11"/>
        <v>0</v>
      </c>
      <c r="CK423" s="632">
        <f t="shared" si="12"/>
        <v>0</v>
      </c>
      <c r="CL423" s="633">
        <v>0.0</v>
      </c>
      <c r="CM423" s="633">
        <f t="shared" si="13"/>
        <v>0</v>
      </c>
      <c r="CN423" s="632">
        <f t="shared" si="14"/>
        <v>0</v>
      </c>
      <c r="CO423" s="633">
        <v>0.0</v>
      </c>
      <c r="CP423" s="633">
        <f t="shared" si="15"/>
        <v>0</v>
      </c>
      <c r="CQ423" s="632">
        <f t="shared" si="16"/>
        <v>0</v>
      </c>
      <c r="CR423" s="633">
        <v>0.0</v>
      </c>
      <c r="CS423" s="633">
        <f t="shared" si="17"/>
        <v>0</v>
      </c>
      <c r="CT423" s="632">
        <f t="shared" si="18"/>
        <v>0</v>
      </c>
      <c r="CU423" s="633">
        <v>0.0</v>
      </c>
      <c r="CV423" s="633">
        <f t="shared" si="19"/>
        <v>0</v>
      </c>
      <c r="CW423" s="632">
        <f t="shared" si="20"/>
        <v>0</v>
      </c>
      <c r="CX423" s="633">
        <v>0.0</v>
      </c>
      <c r="CY423" s="633">
        <f t="shared" si="21"/>
        <v>0</v>
      </c>
      <c r="CZ423" s="632">
        <f t="shared" si="22"/>
        <v>0</v>
      </c>
      <c r="DA423" s="633">
        <v>0.0</v>
      </c>
      <c r="DB423" s="633">
        <f t="shared" si="23"/>
        <v>0</v>
      </c>
      <c r="DC423" s="632">
        <f t="shared" si="24"/>
        <v>0</v>
      </c>
      <c r="DD423" s="633">
        <v>0.0</v>
      </c>
      <c r="DE423" s="632">
        <f t="shared" si="25"/>
        <v>0</v>
      </c>
      <c r="DF423" s="632">
        <f t="shared" si="26"/>
        <v>0</v>
      </c>
    </row>
    <row r="424" hidden="1">
      <c r="A424" s="643">
        <v>6870932.0</v>
      </c>
      <c r="B424" s="635" t="s">
        <v>30737</v>
      </c>
      <c r="C424" s="636" t="s">
        <v>399</v>
      </c>
      <c r="D424" s="637">
        <v>45775.60655092593</v>
      </c>
      <c r="E424" s="637">
        <v>45775.60836805555</v>
      </c>
      <c r="F424" s="637">
        <v>45775.6090625</v>
      </c>
      <c r="G424" s="636"/>
      <c r="H424" s="636" t="s">
        <v>1079</v>
      </c>
      <c r="I424" s="636" t="s">
        <v>30738</v>
      </c>
      <c r="J424" s="636"/>
      <c r="K424" s="639">
        <v>788000.0</v>
      </c>
      <c r="L424" s="636" t="s">
        <v>28188</v>
      </c>
      <c r="M424" s="640" t="s">
        <v>30739</v>
      </c>
      <c r="N424" s="636" t="s">
        <v>30740</v>
      </c>
      <c r="O424" s="636" t="s">
        <v>30738</v>
      </c>
      <c r="P424" s="636" t="s">
        <v>30741</v>
      </c>
      <c r="Q424" s="636" t="s">
        <v>30742</v>
      </c>
      <c r="R424" s="222"/>
      <c r="S424" s="641">
        <v>45775.0</v>
      </c>
      <c r="T424" s="631" t="s">
        <v>28280</v>
      </c>
      <c r="U424" s="633">
        <v>788000.0</v>
      </c>
      <c r="V424" s="633">
        <v>788000.0</v>
      </c>
      <c r="W424" s="629"/>
      <c r="X424" s="222"/>
      <c r="Y424" s="222"/>
      <c r="Z424" s="222"/>
      <c r="AA424" s="222"/>
      <c r="AB424" s="222"/>
      <c r="AC424" s="222"/>
      <c r="AD424" s="222"/>
      <c r="AE424" s="222"/>
      <c r="AF424" s="222"/>
      <c r="AG424" s="222"/>
      <c r="AH424" s="222"/>
      <c r="AI424" s="222"/>
      <c r="AJ424" s="222"/>
      <c r="AK424" s="222"/>
      <c r="AL424" s="222"/>
      <c r="AM424" s="222"/>
      <c r="AN424" s="222"/>
      <c r="AO424" s="222"/>
      <c r="AP424" s="222"/>
      <c r="AQ424" s="222"/>
      <c r="AR424" s="222"/>
      <c r="AS424" s="222"/>
      <c r="AT424" s="222"/>
      <c r="AU424" s="222"/>
      <c r="AV424" s="222"/>
      <c r="AW424" s="222"/>
      <c r="AX424" s="222"/>
      <c r="AY424" s="222"/>
      <c r="AZ424" s="222"/>
      <c r="BA424" s="222"/>
      <c r="BB424" s="222"/>
      <c r="BC424" s="222"/>
      <c r="BD424" s="222"/>
      <c r="BE424" s="222"/>
      <c r="BF424" s="222"/>
      <c r="BG424" s="222"/>
      <c r="BH424" s="222"/>
      <c r="BI424" s="222"/>
      <c r="BJ424" s="222"/>
      <c r="BK424" s="222"/>
      <c r="BL424" s="630">
        <f t="shared" si="1"/>
        <v>788000</v>
      </c>
      <c r="BM424" s="222"/>
      <c r="BN424" s="222"/>
      <c r="BO424" s="222"/>
      <c r="BP424" s="222"/>
      <c r="BQ424" s="222"/>
      <c r="BR424" s="222"/>
      <c r="BS424" s="222"/>
      <c r="BT424" s="639">
        <v>788000.0</v>
      </c>
      <c r="BU424" s="222"/>
      <c r="BV424" s="632">
        <f t="shared" si="2"/>
        <v>788000</v>
      </c>
      <c r="BW424" s="633">
        <v>0.0</v>
      </c>
      <c r="BX424" s="633">
        <f t="shared" si="3"/>
        <v>65666.66667</v>
      </c>
      <c r="BY424" s="632">
        <f t="shared" si="4"/>
        <v>722333.3333</v>
      </c>
      <c r="BZ424" s="633">
        <v>0.0</v>
      </c>
      <c r="CA424" s="633">
        <f t="shared" si="5"/>
        <v>65666.66667</v>
      </c>
      <c r="CB424" s="632">
        <f t="shared" si="6"/>
        <v>656666.6667</v>
      </c>
      <c r="CC424" s="633">
        <v>0.0</v>
      </c>
      <c r="CD424" s="633">
        <f t="shared" si="7"/>
        <v>65666.66667</v>
      </c>
      <c r="CE424" s="632">
        <f t="shared" si="8"/>
        <v>591000</v>
      </c>
      <c r="CF424" s="633">
        <v>0.0</v>
      </c>
      <c r="CG424" s="633">
        <f t="shared" si="9"/>
        <v>65666.66667</v>
      </c>
      <c r="CH424" s="632">
        <f t="shared" si="10"/>
        <v>525333.3333</v>
      </c>
      <c r="CI424" s="633">
        <v>0.0</v>
      </c>
      <c r="CJ424" s="633">
        <f t="shared" si="11"/>
        <v>65666.66667</v>
      </c>
      <c r="CK424" s="632">
        <f t="shared" si="12"/>
        <v>459666.6667</v>
      </c>
      <c r="CL424" s="633">
        <v>0.0</v>
      </c>
      <c r="CM424" s="633">
        <f t="shared" si="13"/>
        <v>65666.66667</v>
      </c>
      <c r="CN424" s="632">
        <f t="shared" si="14"/>
        <v>394000</v>
      </c>
      <c r="CO424" s="633">
        <v>0.0</v>
      </c>
      <c r="CP424" s="633">
        <f t="shared" si="15"/>
        <v>65666.66667</v>
      </c>
      <c r="CQ424" s="632">
        <f t="shared" si="16"/>
        <v>328333.3333</v>
      </c>
      <c r="CR424" s="633">
        <v>0.0</v>
      </c>
      <c r="CS424" s="633">
        <f t="shared" si="17"/>
        <v>65666.66667</v>
      </c>
      <c r="CT424" s="632">
        <f t="shared" si="18"/>
        <v>262666.6667</v>
      </c>
      <c r="CU424" s="633">
        <v>0.0</v>
      </c>
      <c r="CV424" s="633">
        <f t="shared" si="19"/>
        <v>65666.66667</v>
      </c>
      <c r="CW424" s="632">
        <f t="shared" si="20"/>
        <v>197000</v>
      </c>
      <c r="CX424" s="633">
        <v>0.0</v>
      </c>
      <c r="CY424" s="633">
        <f t="shared" si="21"/>
        <v>65666.66667</v>
      </c>
      <c r="CZ424" s="632">
        <f t="shared" si="22"/>
        <v>131333.3333</v>
      </c>
      <c r="DA424" s="633">
        <v>0.0</v>
      </c>
      <c r="DB424" s="633">
        <f t="shared" si="23"/>
        <v>65666.66667</v>
      </c>
      <c r="DC424" s="632">
        <f t="shared" si="24"/>
        <v>65666.66667</v>
      </c>
      <c r="DD424" s="633">
        <v>0.0</v>
      </c>
      <c r="DE424" s="632">
        <f t="shared" si="25"/>
        <v>65666.66667</v>
      </c>
      <c r="DF424" s="632">
        <f t="shared" si="26"/>
        <v>0</v>
      </c>
    </row>
    <row r="425" hidden="1">
      <c r="A425" s="643">
        <v>6873276.0</v>
      </c>
      <c r="B425" s="635" t="s">
        <v>30743</v>
      </c>
      <c r="C425" s="636" t="s">
        <v>399</v>
      </c>
      <c r="D425" s="637">
        <v>45775.67387731482</v>
      </c>
      <c r="E425" s="637">
        <v>45775.674409722225</v>
      </c>
      <c r="F425" s="637">
        <v>45775.67486111111</v>
      </c>
      <c r="G425" s="636"/>
      <c r="H425" s="636" t="s">
        <v>1118</v>
      </c>
      <c r="I425" s="636" t="s">
        <v>29692</v>
      </c>
      <c r="J425" s="636">
        <v>36.0</v>
      </c>
      <c r="K425" s="639">
        <v>798000.0</v>
      </c>
      <c r="L425" s="636" t="s">
        <v>28188</v>
      </c>
      <c r="M425" s="640" t="s">
        <v>30744</v>
      </c>
      <c r="N425" s="636" t="s">
        <v>30745</v>
      </c>
      <c r="O425" s="636" t="s">
        <v>30745</v>
      </c>
      <c r="P425" s="636" t="s">
        <v>30746</v>
      </c>
      <c r="Q425" s="636" t="s">
        <v>30747</v>
      </c>
      <c r="R425" s="222"/>
      <c r="S425" s="641">
        <v>45778.0</v>
      </c>
      <c r="T425" s="631" t="s">
        <v>28886</v>
      </c>
      <c r="U425" s="651">
        <v>798000.0</v>
      </c>
      <c r="V425" s="222"/>
      <c r="W425" s="629"/>
      <c r="X425" s="222"/>
      <c r="Y425" s="222"/>
      <c r="Z425" s="222"/>
      <c r="AA425" s="222"/>
      <c r="AB425" s="222"/>
      <c r="AC425" s="222"/>
      <c r="AD425" s="222"/>
      <c r="AE425" s="222"/>
      <c r="AF425" s="222"/>
      <c r="AG425" s="222"/>
      <c r="AH425" s="222"/>
      <c r="AI425" s="222"/>
      <c r="AJ425" s="222"/>
      <c r="AK425" s="222"/>
      <c r="AL425" s="222"/>
      <c r="AM425" s="222"/>
      <c r="AN425" s="222"/>
      <c r="AO425" s="222"/>
      <c r="AP425" s="222"/>
      <c r="AQ425" s="222"/>
      <c r="AR425" s="222"/>
      <c r="AS425" s="222"/>
      <c r="AT425" s="222"/>
      <c r="AU425" s="222"/>
      <c r="AV425" s="222"/>
      <c r="AW425" s="222"/>
      <c r="AX425" s="222"/>
      <c r="AY425" s="222"/>
      <c r="AZ425" s="222"/>
      <c r="BA425" s="222"/>
      <c r="BB425" s="222"/>
      <c r="BC425" s="222"/>
      <c r="BD425" s="222"/>
      <c r="BE425" s="222"/>
      <c r="BF425" s="222"/>
      <c r="BG425" s="222"/>
      <c r="BH425" s="222"/>
      <c r="BI425" s="222"/>
      <c r="BJ425" s="222"/>
      <c r="BK425" s="222"/>
      <c r="BL425" s="630">
        <f t="shared" si="1"/>
        <v>798000</v>
      </c>
      <c r="BM425" s="222"/>
      <c r="BN425" s="222"/>
      <c r="BO425" s="222"/>
      <c r="BP425" s="222"/>
      <c r="BQ425" s="222"/>
      <c r="BR425" s="222"/>
      <c r="BS425" s="222"/>
      <c r="BT425" s="639">
        <v>798000.0</v>
      </c>
      <c r="BU425" s="222"/>
      <c r="BV425" s="632">
        <f t="shared" si="2"/>
        <v>798000</v>
      </c>
      <c r="BW425" s="633">
        <v>0.0</v>
      </c>
      <c r="BX425" s="633">
        <f t="shared" si="3"/>
        <v>66500</v>
      </c>
      <c r="BY425" s="632">
        <f t="shared" si="4"/>
        <v>731500</v>
      </c>
      <c r="BZ425" s="633">
        <v>0.0</v>
      </c>
      <c r="CA425" s="633">
        <f t="shared" si="5"/>
        <v>66500</v>
      </c>
      <c r="CB425" s="632">
        <f t="shared" si="6"/>
        <v>665000</v>
      </c>
      <c r="CC425" s="633">
        <v>0.0</v>
      </c>
      <c r="CD425" s="633">
        <f t="shared" si="7"/>
        <v>66500</v>
      </c>
      <c r="CE425" s="632">
        <f t="shared" si="8"/>
        <v>598500</v>
      </c>
      <c r="CF425" s="633">
        <v>0.0</v>
      </c>
      <c r="CG425" s="633">
        <f t="shared" si="9"/>
        <v>66500</v>
      </c>
      <c r="CH425" s="632">
        <f t="shared" si="10"/>
        <v>532000</v>
      </c>
      <c r="CI425" s="633">
        <v>0.0</v>
      </c>
      <c r="CJ425" s="633">
        <f t="shared" si="11"/>
        <v>66500</v>
      </c>
      <c r="CK425" s="632">
        <f t="shared" si="12"/>
        <v>465500</v>
      </c>
      <c r="CL425" s="633">
        <v>0.0</v>
      </c>
      <c r="CM425" s="633">
        <f t="shared" si="13"/>
        <v>66500</v>
      </c>
      <c r="CN425" s="632">
        <f t="shared" si="14"/>
        <v>399000</v>
      </c>
      <c r="CO425" s="633">
        <v>0.0</v>
      </c>
      <c r="CP425" s="633">
        <f t="shared" si="15"/>
        <v>66500</v>
      </c>
      <c r="CQ425" s="632">
        <f t="shared" si="16"/>
        <v>332500</v>
      </c>
      <c r="CR425" s="633">
        <v>0.0</v>
      </c>
      <c r="CS425" s="633">
        <f t="shared" si="17"/>
        <v>66500</v>
      </c>
      <c r="CT425" s="632">
        <f t="shared" si="18"/>
        <v>266000</v>
      </c>
      <c r="CU425" s="633">
        <v>0.0</v>
      </c>
      <c r="CV425" s="633">
        <f t="shared" si="19"/>
        <v>66500</v>
      </c>
      <c r="CW425" s="632">
        <f t="shared" si="20"/>
        <v>199500</v>
      </c>
      <c r="CX425" s="633">
        <v>0.0</v>
      </c>
      <c r="CY425" s="633">
        <f t="shared" si="21"/>
        <v>66500</v>
      </c>
      <c r="CZ425" s="632">
        <f t="shared" si="22"/>
        <v>133000</v>
      </c>
      <c r="DA425" s="633">
        <v>0.0</v>
      </c>
      <c r="DB425" s="633">
        <f t="shared" si="23"/>
        <v>66500</v>
      </c>
      <c r="DC425" s="632">
        <f t="shared" si="24"/>
        <v>66500</v>
      </c>
      <c r="DD425" s="633">
        <v>0.0</v>
      </c>
      <c r="DE425" s="632">
        <f t="shared" si="25"/>
        <v>66500</v>
      </c>
      <c r="DF425" s="632">
        <f t="shared" si="26"/>
        <v>0</v>
      </c>
    </row>
    <row r="426" hidden="1">
      <c r="A426" s="643">
        <v>6873308.0</v>
      </c>
      <c r="B426" s="635" t="s">
        <v>30748</v>
      </c>
      <c r="C426" s="636" t="s">
        <v>399</v>
      </c>
      <c r="D426" s="637">
        <v>45775.68133101852</v>
      </c>
      <c r="E426" s="637">
        <v>45775.684386574074</v>
      </c>
      <c r="F426" s="637">
        <v>45775.68763888889</v>
      </c>
      <c r="G426" s="636"/>
      <c r="H426" s="636" t="s">
        <v>436</v>
      </c>
      <c r="I426" s="636" t="s">
        <v>30749</v>
      </c>
      <c r="J426" s="636" t="s">
        <v>25897</v>
      </c>
      <c r="K426" s="639">
        <v>798000.0</v>
      </c>
      <c r="L426" s="636" t="s">
        <v>28188</v>
      </c>
      <c r="M426" s="640" t="s">
        <v>30750</v>
      </c>
      <c r="N426" s="636" t="s">
        <v>30749</v>
      </c>
      <c r="O426" s="636" t="s">
        <v>30751</v>
      </c>
      <c r="P426" s="636" t="s">
        <v>30752</v>
      </c>
      <c r="Q426" s="636" t="s">
        <v>30753</v>
      </c>
      <c r="R426" s="222"/>
      <c r="S426" s="645">
        <v>45780.0</v>
      </c>
      <c r="T426" s="631" t="s">
        <v>28886</v>
      </c>
      <c r="U426" s="646">
        <v>798000.0</v>
      </c>
      <c r="V426" s="222"/>
      <c r="W426" s="629"/>
      <c r="X426" s="222"/>
      <c r="Y426" s="222"/>
      <c r="Z426" s="222"/>
      <c r="AA426" s="222"/>
      <c r="AB426" s="222"/>
      <c r="AC426" s="222"/>
      <c r="AD426" s="222"/>
      <c r="AE426" s="222"/>
      <c r="AF426" s="222"/>
      <c r="AG426" s="222"/>
      <c r="AH426" s="222"/>
      <c r="AI426" s="222"/>
      <c r="AJ426" s="222"/>
      <c r="AK426" s="222"/>
      <c r="AL426" s="222"/>
      <c r="AM426" s="222"/>
      <c r="AN426" s="222"/>
      <c r="AO426" s="222"/>
      <c r="AP426" s="222"/>
      <c r="AQ426" s="222"/>
      <c r="AR426" s="222"/>
      <c r="AS426" s="222"/>
      <c r="AT426" s="222"/>
      <c r="AU426" s="222"/>
      <c r="AV426" s="222"/>
      <c r="AW426" s="222"/>
      <c r="AX426" s="222"/>
      <c r="AY426" s="222"/>
      <c r="AZ426" s="222"/>
      <c r="BA426" s="222"/>
      <c r="BB426" s="222"/>
      <c r="BC426" s="222"/>
      <c r="BD426" s="222"/>
      <c r="BE426" s="222"/>
      <c r="BF426" s="222"/>
      <c r="BG426" s="222"/>
      <c r="BH426" s="222"/>
      <c r="BI426" s="222"/>
      <c r="BJ426" s="222"/>
      <c r="BK426" s="222"/>
      <c r="BL426" s="630">
        <f t="shared" si="1"/>
        <v>798000</v>
      </c>
      <c r="BM426" s="222"/>
      <c r="BN426" s="222"/>
      <c r="BO426" s="222"/>
      <c r="BP426" s="222"/>
      <c r="BQ426" s="222"/>
      <c r="BR426" s="222"/>
      <c r="BS426" s="222"/>
      <c r="BT426" s="639">
        <v>798000.0</v>
      </c>
      <c r="BU426" s="222"/>
      <c r="BV426" s="632">
        <f t="shared" si="2"/>
        <v>798000</v>
      </c>
      <c r="BW426" s="633">
        <v>0.0</v>
      </c>
      <c r="BX426" s="633">
        <f t="shared" si="3"/>
        <v>66500</v>
      </c>
      <c r="BY426" s="632">
        <f t="shared" si="4"/>
        <v>731500</v>
      </c>
      <c r="BZ426" s="633">
        <v>0.0</v>
      </c>
      <c r="CA426" s="633">
        <f t="shared" si="5"/>
        <v>66500</v>
      </c>
      <c r="CB426" s="632">
        <f t="shared" si="6"/>
        <v>665000</v>
      </c>
      <c r="CC426" s="633">
        <v>0.0</v>
      </c>
      <c r="CD426" s="633">
        <f t="shared" si="7"/>
        <v>66500</v>
      </c>
      <c r="CE426" s="632">
        <f t="shared" si="8"/>
        <v>598500</v>
      </c>
      <c r="CF426" s="633">
        <v>0.0</v>
      </c>
      <c r="CG426" s="633">
        <f t="shared" si="9"/>
        <v>66500</v>
      </c>
      <c r="CH426" s="632">
        <f t="shared" si="10"/>
        <v>532000</v>
      </c>
      <c r="CI426" s="633">
        <v>0.0</v>
      </c>
      <c r="CJ426" s="633">
        <f t="shared" si="11"/>
        <v>66500</v>
      </c>
      <c r="CK426" s="632">
        <f t="shared" si="12"/>
        <v>465500</v>
      </c>
      <c r="CL426" s="633">
        <v>0.0</v>
      </c>
      <c r="CM426" s="633">
        <f t="shared" si="13"/>
        <v>66500</v>
      </c>
      <c r="CN426" s="632">
        <f t="shared" si="14"/>
        <v>399000</v>
      </c>
      <c r="CO426" s="633">
        <v>0.0</v>
      </c>
      <c r="CP426" s="633">
        <f t="shared" si="15"/>
        <v>66500</v>
      </c>
      <c r="CQ426" s="632">
        <f t="shared" si="16"/>
        <v>332500</v>
      </c>
      <c r="CR426" s="633">
        <v>0.0</v>
      </c>
      <c r="CS426" s="633">
        <f t="shared" si="17"/>
        <v>66500</v>
      </c>
      <c r="CT426" s="632">
        <f t="shared" si="18"/>
        <v>266000</v>
      </c>
      <c r="CU426" s="633">
        <v>0.0</v>
      </c>
      <c r="CV426" s="633">
        <f t="shared" si="19"/>
        <v>66500</v>
      </c>
      <c r="CW426" s="632">
        <f t="shared" si="20"/>
        <v>199500</v>
      </c>
      <c r="CX426" s="633">
        <v>0.0</v>
      </c>
      <c r="CY426" s="633">
        <f t="shared" si="21"/>
        <v>66500</v>
      </c>
      <c r="CZ426" s="632">
        <f t="shared" si="22"/>
        <v>133000</v>
      </c>
      <c r="DA426" s="633">
        <v>0.0</v>
      </c>
      <c r="DB426" s="633">
        <f t="shared" si="23"/>
        <v>66500</v>
      </c>
      <c r="DC426" s="632">
        <f t="shared" si="24"/>
        <v>66500</v>
      </c>
      <c r="DD426" s="633">
        <v>0.0</v>
      </c>
      <c r="DE426" s="632">
        <f t="shared" si="25"/>
        <v>66500</v>
      </c>
      <c r="DF426" s="632">
        <f t="shared" si="26"/>
        <v>0</v>
      </c>
    </row>
    <row r="427" hidden="1">
      <c r="A427" s="643">
        <v>6874348.0</v>
      </c>
      <c r="B427" s="635" t="s">
        <v>30754</v>
      </c>
      <c r="C427" s="636" t="s">
        <v>399</v>
      </c>
      <c r="D427" s="637">
        <v>45775.73138888889</v>
      </c>
      <c r="E427" s="637">
        <v>45775.733090277776</v>
      </c>
      <c r="F427" s="637">
        <v>45775.73341435185</v>
      </c>
      <c r="G427" s="636"/>
      <c r="H427" s="636" t="s">
        <v>570</v>
      </c>
      <c r="I427" s="636" t="s">
        <v>30755</v>
      </c>
      <c r="J427" s="636"/>
      <c r="K427" s="639">
        <v>788000.0</v>
      </c>
      <c r="L427" s="636" t="s">
        <v>28188</v>
      </c>
      <c r="M427" s="640" t="s">
        <v>30756</v>
      </c>
      <c r="N427" s="636" t="s">
        <v>26392</v>
      </c>
      <c r="O427" s="636" t="s">
        <v>30757</v>
      </c>
      <c r="P427" s="636" t="s">
        <v>30758</v>
      </c>
      <c r="Q427" s="636" t="s">
        <v>30759</v>
      </c>
      <c r="R427" s="222"/>
      <c r="S427" s="641">
        <v>45776.0</v>
      </c>
      <c r="T427" s="631" t="s">
        <v>28280</v>
      </c>
      <c r="U427" s="633">
        <v>788000.0</v>
      </c>
      <c r="V427" s="633">
        <v>788000.0</v>
      </c>
      <c r="W427" s="629"/>
      <c r="X427" s="222"/>
      <c r="Y427" s="222"/>
      <c r="Z427" s="222"/>
      <c r="AA427" s="222"/>
      <c r="AB427" s="222"/>
      <c r="AC427" s="222"/>
      <c r="AD427" s="222"/>
      <c r="AE427" s="222"/>
      <c r="AF427" s="222"/>
      <c r="AG427" s="222"/>
      <c r="AH427" s="222"/>
      <c r="AI427" s="222"/>
      <c r="AJ427" s="222"/>
      <c r="AK427" s="222"/>
      <c r="AL427" s="222"/>
      <c r="AM427" s="222"/>
      <c r="AN427" s="222"/>
      <c r="AO427" s="222"/>
      <c r="AP427" s="222"/>
      <c r="AQ427" s="222"/>
      <c r="AR427" s="222"/>
      <c r="AS427" s="222"/>
      <c r="AT427" s="222"/>
      <c r="AU427" s="222"/>
      <c r="AV427" s="222"/>
      <c r="AW427" s="222"/>
      <c r="AX427" s="222"/>
      <c r="AY427" s="222"/>
      <c r="AZ427" s="222"/>
      <c r="BA427" s="222"/>
      <c r="BB427" s="222"/>
      <c r="BC427" s="222"/>
      <c r="BD427" s="222"/>
      <c r="BE427" s="222"/>
      <c r="BF427" s="222"/>
      <c r="BG427" s="222"/>
      <c r="BH427" s="222"/>
      <c r="BI427" s="222"/>
      <c r="BJ427" s="222"/>
      <c r="BK427" s="222"/>
      <c r="BL427" s="630">
        <f t="shared" si="1"/>
        <v>788000</v>
      </c>
      <c r="BM427" s="222"/>
      <c r="BN427" s="631" t="s">
        <v>76</v>
      </c>
      <c r="BP427" s="222"/>
      <c r="BQ427" s="222"/>
      <c r="BR427" s="222"/>
      <c r="BS427" s="222"/>
      <c r="BT427" s="639">
        <v>788000.0</v>
      </c>
      <c r="BU427" s="222"/>
      <c r="BV427" s="632">
        <f t="shared" si="2"/>
        <v>788000</v>
      </c>
      <c r="BW427" s="632">
        <f>BV427</f>
        <v>788000</v>
      </c>
      <c r="BX427" s="633">
        <f t="shared" si="3"/>
        <v>0</v>
      </c>
      <c r="BY427" s="632">
        <f t="shared" si="4"/>
        <v>0</v>
      </c>
      <c r="BZ427" s="633">
        <v>0.0</v>
      </c>
      <c r="CA427" s="633">
        <f t="shared" si="5"/>
        <v>0</v>
      </c>
      <c r="CB427" s="632">
        <f t="shared" si="6"/>
        <v>0</v>
      </c>
      <c r="CC427" s="633">
        <v>0.0</v>
      </c>
      <c r="CD427" s="633">
        <f t="shared" si="7"/>
        <v>0</v>
      </c>
      <c r="CE427" s="632">
        <f t="shared" si="8"/>
        <v>0</v>
      </c>
      <c r="CF427" s="633">
        <v>0.0</v>
      </c>
      <c r="CG427" s="633">
        <f t="shared" si="9"/>
        <v>0</v>
      </c>
      <c r="CH427" s="632">
        <f t="shared" si="10"/>
        <v>0</v>
      </c>
      <c r="CI427" s="633">
        <v>0.0</v>
      </c>
      <c r="CJ427" s="633">
        <f t="shared" si="11"/>
        <v>0</v>
      </c>
      <c r="CK427" s="632">
        <f t="shared" si="12"/>
        <v>0</v>
      </c>
      <c r="CL427" s="633">
        <v>0.0</v>
      </c>
      <c r="CM427" s="633">
        <f t="shared" si="13"/>
        <v>0</v>
      </c>
      <c r="CN427" s="632">
        <f t="shared" si="14"/>
        <v>0</v>
      </c>
      <c r="CO427" s="633">
        <v>0.0</v>
      </c>
      <c r="CP427" s="633">
        <f t="shared" si="15"/>
        <v>0</v>
      </c>
      <c r="CQ427" s="632">
        <f t="shared" si="16"/>
        <v>0</v>
      </c>
      <c r="CR427" s="633">
        <v>0.0</v>
      </c>
      <c r="CS427" s="633">
        <f t="shared" si="17"/>
        <v>0</v>
      </c>
      <c r="CT427" s="632">
        <f t="shared" si="18"/>
        <v>0</v>
      </c>
      <c r="CU427" s="633">
        <v>0.0</v>
      </c>
      <c r="CV427" s="633">
        <f t="shared" si="19"/>
        <v>0</v>
      </c>
      <c r="CW427" s="632">
        <f t="shared" si="20"/>
        <v>0</v>
      </c>
      <c r="CX427" s="633">
        <v>0.0</v>
      </c>
      <c r="CY427" s="633">
        <f t="shared" si="21"/>
        <v>0</v>
      </c>
      <c r="CZ427" s="632">
        <f t="shared" si="22"/>
        <v>0</v>
      </c>
      <c r="DA427" s="633">
        <v>0.0</v>
      </c>
      <c r="DB427" s="633">
        <f t="shared" si="23"/>
        <v>0</v>
      </c>
      <c r="DC427" s="632">
        <f t="shared" si="24"/>
        <v>0</v>
      </c>
      <c r="DD427" s="633">
        <v>0.0</v>
      </c>
      <c r="DE427" s="632">
        <f t="shared" si="25"/>
        <v>0</v>
      </c>
      <c r="DF427" s="632">
        <f t="shared" si="26"/>
        <v>0</v>
      </c>
    </row>
    <row r="428" hidden="1">
      <c r="A428" s="643">
        <v>6876047.0</v>
      </c>
      <c r="B428" s="635" t="s">
        <v>30760</v>
      </c>
      <c r="C428" s="636" t="s">
        <v>399</v>
      </c>
      <c r="D428" s="637">
        <v>45775.885347222225</v>
      </c>
      <c r="E428" s="637">
        <v>45775.88688657407</v>
      </c>
      <c r="F428" s="637">
        <v>45775.88762731481</v>
      </c>
      <c r="G428" s="636"/>
      <c r="H428" s="636" t="s">
        <v>751</v>
      </c>
      <c r="I428" s="636" t="s">
        <v>30761</v>
      </c>
      <c r="J428" s="636"/>
      <c r="K428" s="639">
        <v>798000.0</v>
      </c>
      <c r="L428" s="636" t="s">
        <v>28188</v>
      </c>
      <c r="M428" s="640" t="s">
        <v>30762</v>
      </c>
      <c r="N428" s="636" t="s">
        <v>30763</v>
      </c>
      <c r="O428" s="636" t="s">
        <v>30764</v>
      </c>
      <c r="P428" s="636" t="s">
        <v>30765</v>
      </c>
      <c r="Q428" s="636" t="s">
        <v>30766</v>
      </c>
      <c r="R428" s="222"/>
      <c r="S428" s="631" t="s">
        <v>30767</v>
      </c>
      <c r="T428" s="631" t="s">
        <v>28354</v>
      </c>
      <c r="U428" s="633">
        <v>798000.0</v>
      </c>
      <c r="V428" s="633">
        <v>774060.0</v>
      </c>
      <c r="W428" s="629"/>
      <c r="X428" s="222"/>
      <c r="Y428" s="222"/>
      <c r="Z428" s="222"/>
      <c r="AA428" s="222"/>
      <c r="AB428" s="222"/>
      <c r="AC428" s="222"/>
      <c r="AD428" s="222"/>
      <c r="AE428" s="222"/>
      <c r="AF428" s="222"/>
      <c r="AG428" s="222"/>
      <c r="AH428" s="222"/>
      <c r="AI428" s="222"/>
      <c r="AJ428" s="222"/>
      <c r="AK428" s="222"/>
      <c r="AL428" s="222"/>
      <c r="AM428" s="222"/>
      <c r="AN428" s="222"/>
      <c r="AO428" s="222"/>
      <c r="AP428" s="222"/>
      <c r="AQ428" s="222"/>
      <c r="AR428" s="222"/>
      <c r="AS428" s="222"/>
      <c r="AT428" s="222"/>
      <c r="AU428" s="222"/>
      <c r="AV428" s="222"/>
      <c r="AW428" s="222"/>
      <c r="AX428" s="222"/>
      <c r="AY428" s="222"/>
      <c r="AZ428" s="222"/>
      <c r="BA428" s="222"/>
      <c r="BB428" s="222"/>
      <c r="BC428" s="222"/>
      <c r="BD428" s="222"/>
      <c r="BE428" s="222"/>
      <c r="BF428" s="222"/>
      <c r="BG428" s="222"/>
      <c r="BH428" s="222"/>
      <c r="BI428" s="222"/>
      <c r="BJ428" s="222"/>
      <c r="BK428" s="222"/>
      <c r="BL428" s="630">
        <f t="shared" si="1"/>
        <v>798000</v>
      </c>
      <c r="BM428" s="222"/>
      <c r="BN428" s="222"/>
      <c r="BO428" s="222"/>
      <c r="BP428" s="222"/>
      <c r="BQ428" s="222"/>
      <c r="BR428" s="222"/>
      <c r="BS428" s="222"/>
      <c r="BT428" s="639">
        <v>798000.0</v>
      </c>
      <c r="BU428" s="222"/>
      <c r="BV428" s="632">
        <f t="shared" si="2"/>
        <v>798000</v>
      </c>
      <c r="BW428" s="633">
        <v>0.0</v>
      </c>
      <c r="BX428" s="633">
        <f t="shared" si="3"/>
        <v>66500</v>
      </c>
      <c r="BY428" s="632">
        <f t="shared" si="4"/>
        <v>731500</v>
      </c>
      <c r="BZ428" s="633">
        <v>0.0</v>
      </c>
      <c r="CA428" s="633">
        <f t="shared" si="5"/>
        <v>66500</v>
      </c>
      <c r="CB428" s="632">
        <f t="shared" si="6"/>
        <v>665000</v>
      </c>
      <c r="CC428" s="633">
        <v>0.0</v>
      </c>
      <c r="CD428" s="633">
        <f t="shared" si="7"/>
        <v>66500</v>
      </c>
      <c r="CE428" s="632">
        <f t="shared" si="8"/>
        <v>598500</v>
      </c>
      <c r="CF428" s="633">
        <v>0.0</v>
      </c>
      <c r="CG428" s="633">
        <f t="shared" si="9"/>
        <v>66500</v>
      </c>
      <c r="CH428" s="632">
        <f t="shared" si="10"/>
        <v>532000</v>
      </c>
      <c r="CI428" s="633">
        <v>0.0</v>
      </c>
      <c r="CJ428" s="633">
        <f t="shared" si="11"/>
        <v>66500</v>
      </c>
      <c r="CK428" s="632">
        <f t="shared" si="12"/>
        <v>465500</v>
      </c>
      <c r="CL428" s="633">
        <v>0.0</v>
      </c>
      <c r="CM428" s="633">
        <f t="shared" si="13"/>
        <v>66500</v>
      </c>
      <c r="CN428" s="632">
        <f t="shared" si="14"/>
        <v>399000</v>
      </c>
      <c r="CO428" s="633">
        <v>0.0</v>
      </c>
      <c r="CP428" s="633">
        <f t="shared" si="15"/>
        <v>66500</v>
      </c>
      <c r="CQ428" s="632">
        <f t="shared" si="16"/>
        <v>332500</v>
      </c>
      <c r="CR428" s="633">
        <v>0.0</v>
      </c>
      <c r="CS428" s="633">
        <f t="shared" si="17"/>
        <v>66500</v>
      </c>
      <c r="CT428" s="632">
        <f t="shared" si="18"/>
        <v>266000</v>
      </c>
      <c r="CU428" s="633">
        <v>0.0</v>
      </c>
      <c r="CV428" s="633">
        <f t="shared" si="19"/>
        <v>66500</v>
      </c>
      <c r="CW428" s="632">
        <f t="shared" si="20"/>
        <v>199500</v>
      </c>
      <c r="CX428" s="633">
        <v>0.0</v>
      </c>
      <c r="CY428" s="633">
        <f t="shared" si="21"/>
        <v>66500</v>
      </c>
      <c r="CZ428" s="632">
        <f t="shared" si="22"/>
        <v>133000</v>
      </c>
      <c r="DA428" s="633">
        <v>0.0</v>
      </c>
      <c r="DB428" s="633">
        <f t="shared" si="23"/>
        <v>66500</v>
      </c>
      <c r="DC428" s="632">
        <f t="shared" si="24"/>
        <v>66500</v>
      </c>
      <c r="DD428" s="633">
        <v>0.0</v>
      </c>
      <c r="DE428" s="632">
        <f t="shared" si="25"/>
        <v>66500</v>
      </c>
      <c r="DF428" s="632">
        <f t="shared" si="26"/>
        <v>0</v>
      </c>
    </row>
    <row r="429" hidden="1">
      <c r="A429" s="643">
        <v>6876285.0</v>
      </c>
      <c r="B429" s="635" t="s">
        <v>30768</v>
      </c>
      <c r="C429" s="636" t="s">
        <v>399</v>
      </c>
      <c r="D429" s="637">
        <v>45775.885416666664</v>
      </c>
      <c r="E429" s="637">
        <v>45775.88694444444</v>
      </c>
      <c r="F429" s="637">
        <v>45775.88732638889</v>
      </c>
      <c r="G429" s="636"/>
      <c r="H429" s="636" t="s">
        <v>436</v>
      </c>
      <c r="I429" s="636" t="s">
        <v>30769</v>
      </c>
      <c r="J429" s="636" t="s">
        <v>25904</v>
      </c>
      <c r="K429" s="639">
        <v>798000.0</v>
      </c>
      <c r="L429" s="636" t="s">
        <v>28188</v>
      </c>
      <c r="M429" s="640" t="s">
        <v>30770</v>
      </c>
      <c r="N429" s="636" t="s">
        <v>30771</v>
      </c>
      <c r="O429" s="636" t="s">
        <v>30772</v>
      </c>
      <c r="P429" s="636" t="s">
        <v>30773</v>
      </c>
      <c r="Q429" s="636" t="s">
        <v>30774</v>
      </c>
      <c r="R429" s="222"/>
      <c r="S429" s="222"/>
      <c r="T429" s="222"/>
      <c r="U429" s="628"/>
      <c r="V429" s="222"/>
      <c r="W429" s="629"/>
      <c r="X429" s="222"/>
      <c r="Y429" s="222"/>
      <c r="Z429" s="222"/>
      <c r="AA429" s="222"/>
      <c r="AB429" s="222"/>
      <c r="AC429" s="222"/>
      <c r="AD429" s="222"/>
      <c r="AE429" s="222"/>
      <c r="AF429" s="222"/>
      <c r="AG429" s="222"/>
      <c r="AH429" s="222"/>
      <c r="AI429" s="222"/>
      <c r="AJ429" s="222"/>
      <c r="AK429" s="222"/>
      <c r="AL429" s="222"/>
      <c r="AM429" s="222"/>
      <c r="AN429" s="222"/>
      <c r="AO429" s="222"/>
      <c r="AP429" s="222"/>
      <c r="AQ429" s="222"/>
      <c r="AR429" s="222"/>
      <c r="AS429" s="222"/>
      <c r="AT429" s="222"/>
      <c r="AU429" s="222"/>
      <c r="AV429" s="222"/>
      <c r="AW429" s="222"/>
      <c r="AX429" s="222"/>
      <c r="AY429" s="222"/>
      <c r="AZ429" s="222"/>
      <c r="BA429" s="222"/>
      <c r="BB429" s="222"/>
      <c r="BC429" s="222"/>
      <c r="BD429" s="222"/>
      <c r="BE429" s="222"/>
      <c r="BF429" s="222"/>
      <c r="BG429" s="222"/>
      <c r="BH429" s="222"/>
      <c r="BI429" s="222"/>
      <c r="BJ429" s="222"/>
      <c r="BK429" s="222"/>
      <c r="BL429" s="630">
        <f t="shared" si="1"/>
        <v>0</v>
      </c>
      <c r="BM429" s="222"/>
      <c r="BN429" s="222"/>
      <c r="BO429" s="222"/>
      <c r="BP429" s="222"/>
      <c r="BQ429" s="222"/>
      <c r="BR429" s="631" t="s">
        <v>16</v>
      </c>
      <c r="BS429" s="222"/>
      <c r="BT429" s="639">
        <v>798000.0</v>
      </c>
      <c r="BU429" s="222"/>
      <c r="BV429" s="632">
        <f t="shared" si="2"/>
        <v>798000</v>
      </c>
      <c r="BW429" s="633">
        <v>0.0</v>
      </c>
      <c r="BX429" s="633">
        <f t="shared" si="3"/>
        <v>66500</v>
      </c>
      <c r="BY429" s="632">
        <f t="shared" si="4"/>
        <v>731500</v>
      </c>
      <c r="BZ429" s="633">
        <v>0.0</v>
      </c>
      <c r="CA429" s="633">
        <f t="shared" si="5"/>
        <v>66500</v>
      </c>
      <c r="CB429" s="632">
        <f t="shared" si="6"/>
        <v>665000</v>
      </c>
      <c r="CC429" s="633">
        <v>0.0</v>
      </c>
      <c r="CD429" s="633">
        <f t="shared" si="7"/>
        <v>66500</v>
      </c>
      <c r="CE429" s="632">
        <f t="shared" si="8"/>
        <v>598500</v>
      </c>
      <c r="CF429" s="633">
        <v>0.0</v>
      </c>
      <c r="CG429" s="633">
        <f t="shared" si="9"/>
        <v>66500</v>
      </c>
      <c r="CH429" s="632">
        <f t="shared" si="10"/>
        <v>532000</v>
      </c>
      <c r="CI429" s="633">
        <v>0.0</v>
      </c>
      <c r="CJ429" s="633">
        <f t="shared" si="11"/>
        <v>66500</v>
      </c>
      <c r="CK429" s="632">
        <f t="shared" si="12"/>
        <v>465500</v>
      </c>
      <c r="CL429" s="633">
        <v>0.0</v>
      </c>
      <c r="CM429" s="633">
        <f t="shared" si="13"/>
        <v>66500</v>
      </c>
      <c r="CN429" s="632">
        <f t="shared" si="14"/>
        <v>399000</v>
      </c>
      <c r="CO429" s="633">
        <v>0.0</v>
      </c>
      <c r="CP429" s="633">
        <f t="shared" si="15"/>
        <v>66500</v>
      </c>
      <c r="CQ429" s="632">
        <f t="shared" si="16"/>
        <v>332500</v>
      </c>
      <c r="CR429" s="633">
        <v>0.0</v>
      </c>
      <c r="CS429" s="633">
        <f t="shared" si="17"/>
        <v>66500</v>
      </c>
      <c r="CT429" s="632">
        <f t="shared" si="18"/>
        <v>266000</v>
      </c>
      <c r="CU429" s="633">
        <v>0.0</v>
      </c>
      <c r="CV429" s="633">
        <f t="shared" si="19"/>
        <v>66500</v>
      </c>
      <c r="CW429" s="632">
        <f t="shared" si="20"/>
        <v>199500</v>
      </c>
      <c r="CX429" s="633">
        <v>0.0</v>
      </c>
      <c r="CY429" s="633">
        <f t="shared" si="21"/>
        <v>66500</v>
      </c>
      <c r="CZ429" s="632">
        <f t="shared" si="22"/>
        <v>133000</v>
      </c>
      <c r="DA429" s="633">
        <v>0.0</v>
      </c>
      <c r="DB429" s="633">
        <f t="shared" si="23"/>
        <v>66500</v>
      </c>
      <c r="DC429" s="632">
        <f t="shared" si="24"/>
        <v>66500</v>
      </c>
      <c r="DD429" s="633">
        <v>0.0</v>
      </c>
      <c r="DE429" s="632">
        <f t="shared" si="25"/>
        <v>66500</v>
      </c>
      <c r="DF429" s="632">
        <f t="shared" si="26"/>
        <v>0</v>
      </c>
    </row>
    <row r="430" hidden="1">
      <c r="A430" s="643">
        <v>6876355.0</v>
      </c>
      <c r="B430" s="635" t="s">
        <v>30775</v>
      </c>
      <c r="C430" s="636" t="s">
        <v>399</v>
      </c>
      <c r="D430" s="637">
        <v>45775.895625</v>
      </c>
      <c r="E430" s="637">
        <v>45775.896944444445</v>
      </c>
      <c r="F430" s="637">
        <v>45775.897465277776</v>
      </c>
      <c r="G430" s="636"/>
      <c r="H430" s="636" t="s">
        <v>1118</v>
      </c>
      <c r="I430" s="636" t="s">
        <v>30776</v>
      </c>
      <c r="J430" s="636">
        <v>60.0</v>
      </c>
      <c r="K430" s="639">
        <v>798000.0</v>
      </c>
      <c r="L430" s="636" t="s">
        <v>28188</v>
      </c>
      <c r="M430" s="640" t="s">
        <v>30777</v>
      </c>
      <c r="N430" s="636" t="s">
        <v>28875</v>
      </c>
      <c r="O430" s="636" t="s">
        <v>30776</v>
      </c>
      <c r="P430" s="636" t="s">
        <v>30778</v>
      </c>
      <c r="Q430" s="636" t="s">
        <v>30779</v>
      </c>
      <c r="R430" s="222"/>
      <c r="S430" s="309"/>
      <c r="T430" s="222"/>
      <c r="U430" s="222"/>
      <c r="V430" s="222"/>
      <c r="W430" s="629"/>
      <c r="X430" s="222"/>
      <c r="Y430" s="222"/>
      <c r="Z430" s="222"/>
      <c r="AA430" s="222"/>
      <c r="AB430" s="222"/>
      <c r="AC430" s="222"/>
      <c r="AD430" s="222"/>
      <c r="AE430" s="222"/>
      <c r="AF430" s="222"/>
      <c r="AG430" s="222"/>
      <c r="AH430" s="222"/>
      <c r="AI430" s="222"/>
      <c r="AJ430" s="222"/>
      <c r="AK430" s="222"/>
      <c r="AL430" s="222"/>
      <c r="AM430" s="222"/>
      <c r="AN430" s="222"/>
      <c r="AO430" s="222"/>
      <c r="AP430" s="222"/>
      <c r="AQ430" s="222"/>
      <c r="AR430" s="222"/>
      <c r="AS430" s="222"/>
      <c r="AT430" s="222"/>
      <c r="AU430" s="222"/>
      <c r="AV430" s="222"/>
      <c r="AW430" s="222"/>
      <c r="AX430" s="222"/>
      <c r="AY430" s="222"/>
      <c r="AZ430" s="222"/>
      <c r="BA430" s="222"/>
      <c r="BB430" s="222"/>
      <c r="BC430" s="222"/>
      <c r="BD430" s="222"/>
      <c r="BE430" s="222"/>
      <c r="BF430" s="222"/>
      <c r="BG430" s="222"/>
      <c r="BH430" s="222"/>
      <c r="BI430" s="222"/>
      <c r="BJ430" s="222"/>
      <c r="BK430" s="222"/>
      <c r="BL430" s="630">
        <f t="shared" si="1"/>
        <v>0</v>
      </c>
      <c r="BM430" s="222"/>
      <c r="BN430" s="222"/>
      <c r="BO430" s="631" t="s">
        <v>102</v>
      </c>
      <c r="BQ430" s="222"/>
      <c r="BR430" s="222"/>
      <c r="BS430" s="222"/>
      <c r="BT430" s="639">
        <v>798000.0</v>
      </c>
      <c r="BU430" s="222"/>
      <c r="BV430" s="632">
        <f t="shared" si="2"/>
        <v>798000</v>
      </c>
      <c r="BW430" s="632">
        <f t="shared" ref="BW430:BW431" si="64">BV430</f>
        <v>798000</v>
      </c>
      <c r="BX430" s="633">
        <f t="shared" si="3"/>
        <v>0</v>
      </c>
      <c r="BY430" s="632">
        <f t="shared" si="4"/>
        <v>0</v>
      </c>
      <c r="BZ430" s="633">
        <v>0.0</v>
      </c>
      <c r="CA430" s="633">
        <f t="shared" si="5"/>
        <v>0</v>
      </c>
      <c r="CB430" s="632">
        <f t="shared" si="6"/>
        <v>0</v>
      </c>
      <c r="CC430" s="633">
        <v>0.0</v>
      </c>
      <c r="CD430" s="633">
        <f t="shared" si="7"/>
        <v>0</v>
      </c>
      <c r="CE430" s="632">
        <f t="shared" si="8"/>
        <v>0</v>
      </c>
      <c r="CF430" s="633">
        <v>0.0</v>
      </c>
      <c r="CG430" s="633">
        <f t="shared" si="9"/>
        <v>0</v>
      </c>
      <c r="CH430" s="632">
        <f t="shared" si="10"/>
        <v>0</v>
      </c>
      <c r="CI430" s="633">
        <v>0.0</v>
      </c>
      <c r="CJ430" s="633">
        <f t="shared" si="11"/>
        <v>0</v>
      </c>
      <c r="CK430" s="632">
        <f t="shared" si="12"/>
        <v>0</v>
      </c>
      <c r="CL430" s="633">
        <v>0.0</v>
      </c>
      <c r="CM430" s="633">
        <f t="shared" si="13"/>
        <v>0</v>
      </c>
      <c r="CN430" s="632">
        <f t="shared" si="14"/>
        <v>0</v>
      </c>
      <c r="CO430" s="633">
        <v>0.0</v>
      </c>
      <c r="CP430" s="633">
        <f t="shared" si="15"/>
        <v>0</v>
      </c>
      <c r="CQ430" s="632">
        <f t="shared" si="16"/>
        <v>0</v>
      </c>
      <c r="CR430" s="633">
        <v>0.0</v>
      </c>
      <c r="CS430" s="633">
        <f t="shared" si="17"/>
        <v>0</v>
      </c>
      <c r="CT430" s="632">
        <f t="shared" si="18"/>
        <v>0</v>
      </c>
      <c r="CU430" s="633">
        <v>0.0</v>
      </c>
      <c r="CV430" s="633">
        <f t="shared" si="19"/>
        <v>0</v>
      </c>
      <c r="CW430" s="632">
        <f t="shared" si="20"/>
        <v>0</v>
      </c>
      <c r="CX430" s="633">
        <v>0.0</v>
      </c>
      <c r="CY430" s="633">
        <f t="shared" si="21"/>
        <v>0</v>
      </c>
      <c r="CZ430" s="632">
        <f t="shared" si="22"/>
        <v>0</v>
      </c>
      <c r="DA430" s="633">
        <v>0.0</v>
      </c>
      <c r="DB430" s="633">
        <f t="shared" si="23"/>
        <v>0</v>
      </c>
      <c r="DC430" s="632">
        <f t="shared" si="24"/>
        <v>0</v>
      </c>
      <c r="DD430" s="633">
        <v>0.0</v>
      </c>
      <c r="DE430" s="632">
        <f t="shared" si="25"/>
        <v>0</v>
      </c>
      <c r="DF430" s="632">
        <f t="shared" si="26"/>
        <v>0</v>
      </c>
    </row>
    <row r="431" hidden="1">
      <c r="A431" s="643">
        <v>6876489.0</v>
      </c>
      <c r="B431" s="635" t="s">
        <v>30780</v>
      </c>
      <c r="C431" s="636" t="s">
        <v>399</v>
      </c>
      <c r="D431" s="637">
        <v>45775.93886574074</v>
      </c>
      <c r="E431" s="637">
        <v>45775.94354166667</v>
      </c>
      <c r="F431" s="637">
        <v>45775.94416666667</v>
      </c>
      <c r="G431" s="636"/>
      <c r="H431" s="636" t="s">
        <v>570</v>
      </c>
      <c r="I431" s="636" t="s">
        <v>30781</v>
      </c>
      <c r="J431" s="636">
        <v>60.0</v>
      </c>
      <c r="K431" s="639">
        <v>798000.0</v>
      </c>
      <c r="L431" s="636" t="s">
        <v>28188</v>
      </c>
      <c r="M431" s="640" t="s">
        <v>30782</v>
      </c>
      <c r="N431" s="636" t="s">
        <v>30783</v>
      </c>
      <c r="O431" s="636" t="s">
        <v>30783</v>
      </c>
      <c r="P431" s="636" t="s">
        <v>30784</v>
      </c>
      <c r="Q431" s="636" t="s">
        <v>30785</v>
      </c>
      <c r="R431" s="222"/>
      <c r="S431" s="222"/>
      <c r="T431" s="222"/>
      <c r="U431" s="628"/>
      <c r="V431" s="222"/>
      <c r="W431" s="629"/>
      <c r="X431" s="222"/>
      <c r="Y431" s="222"/>
      <c r="Z431" s="222"/>
      <c r="AA431" s="222"/>
      <c r="AB431" s="222"/>
      <c r="AC431" s="222"/>
      <c r="AD431" s="222"/>
      <c r="AE431" s="222"/>
      <c r="AF431" s="222"/>
      <c r="AG431" s="222"/>
      <c r="AH431" s="222"/>
      <c r="AI431" s="222"/>
      <c r="AJ431" s="222"/>
      <c r="AK431" s="222"/>
      <c r="AL431" s="222"/>
      <c r="AM431" s="222"/>
      <c r="AN431" s="222"/>
      <c r="AO431" s="222"/>
      <c r="AP431" s="222"/>
      <c r="AQ431" s="222"/>
      <c r="AR431" s="222"/>
      <c r="AS431" s="222"/>
      <c r="AT431" s="222"/>
      <c r="AU431" s="222"/>
      <c r="AV431" s="222"/>
      <c r="AW431" s="222"/>
      <c r="AX431" s="222"/>
      <c r="AY431" s="222"/>
      <c r="AZ431" s="222"/>
      <c r="BA431" s="222"/>
      <c r="BB431" s="222"/>
      <c r="BC431" s="222"/>
      <c r="BD431" s="222"/>
      <c r="BE431" s="222"/>
      <c r="BF431" s="222"/>
      <c r="BG431" s="222"/>
      <c r="BH431" s="222"/>
      <c r="BI431" s="222"/>
      <c r="BJ431" s="222"/>
      <c r="BK431" s="222"/>
      <c r="BL431" s="630">
        <f t="shared" si="1"/>
        <v>0</v>
      </c>
      <c r="BM431" s="222"/>
      <c r="BN431" s="631" t="s">
        <v>76</v>
      </c>
      <c r="BP431" s="222"/>
      <c r="BQ431" s="222"/>
      <c r="BR431" s="222"/>
      <c r="BS431" s="222"/>
      <c r="BT431" s="639">
        <v>798000.0</v>
      </c>
      <c r="BU431" s="222"/>
      <c r="BV431" s="632">
        <f t="shared" si="2"/>
        <v>798000</v>
      </c>
      <c r="BW431" s="632">
        <f t="shared" si="64"/>
        <v>798000</v>
      </c>
      <c r="BX431" s="633">
        <f t="shared" si="3"/>
        <v>0</v>
      </c>
      <c r="BY431" s="632">
        <f t="shared" si="4"/>
        <v>0</v>
      </c>
      <c r="BZ431" s="633">
        <v>0.0</v>
      </c>
      <c r="CA431" s="633">
        <f t="shared" si="5"/>
        <v>0</v>
      </c>
      <c r="CB431" s="632">
        <f t="shared" si="6"/>
        <v>0</v>
      </c>
      <c r="CC431" s="633">
        <v>0.0</v>
      </c>
      <c r="CD431" s="633">
        <f t="shared" si="7"/>
        <v>0</v>
      </c>
      <c r="CE431" s="632">
        <f t="shared" si="8"/>
        <v>0</v>
      </c>
      <c r="CF431" s="633">
        <v>0.0</v>
      </c>
      <c r="CG431" s="633">
        <f t="shared" si="9"/>
        <v>0</v>
      </c>
      <c r="CH431" s="632">
        <f t="shared" si="10"/>
        <v>0</v>
      </c>
      <c r="CI431" s="633">
        <v>0.0</v>
      </c>
      <c r="CJ431" s="633">
        <f t="shared" si="11"/>
        <v>0</v>
      </c>
      <c r="CK431" s="632">
        <f t="shared" si="12"/>
        <v>0</v>
      </c>
      <c r="CL431" s="633">
        <v>0.0</v>
      </c>
      <c r="CM431" s="633">
        <f t="shared" si="13"/>
        <v>0</v>
      </c>
      <c r="CN431" s="632">
        <f t="shared" si="14"/>
        <v>0</v>
      </c>
      <c r="CO431" s="633">
        <v>0.0</v>
      </c>
      <c r="CP431" s="633">
        <f t="shared" si="15"/>
        <v>0</v>
      </c>
      <c r="CQ431" s="632">
        <f t="shared" si="16"/>
        <v>0</v>
      </c>
      <c r="CR431" s="633">
        <v>0.0</v>
      </c>
      <c r="CS431" s="633">
        <f t="shared" si="17"/>
        <v>0</v>
      </c>
      <c r="CT431" s="632">
        <f t="shared" si="18"/>
        <v>0</v>
      </c>
      <c r="CU431" s="633">
        <v>0.0</v>
      </c>
      <c r="CV431" s="633">
        <f t="shared" si="19"/>
        <v>0</v>
      </c>
      <c r="CW431" s="632">
        <f t="shared" si="20"/>
        <v>0</v>
      </c>
      <c r="CX431" s="633">
        <v>0.0</v>
      </c>
      <c r="CY431" s="633">
        <f t="shared" si="21"/>
        <v>0</v>
      </c>
      <c r="CZ431" s="632">
        <f t="shared" si="22"/>
        <v>0</v>
      </c>
      <c r="DA431" s="633">
        <v>0.0</v>
      </c>
      <c r="DB431" s="633">
        <f t="shared" si="23"/>
        <v>0</v>
      </c>
      <c r="DC431" s="632">
        <f t="shared" si="24"/>
        <v>0</v>
      </c>
      <c r="DD431" s="633">
        <v>0.0</v>
      </c>
      <c r="DE431" s="632">
        <f t="shared" si="25"/>
        <v>0</v>
      </c>
      <c r="DF431" s="632">
        <f t="shared" si="26"/>
        <v>0</v>
      </c>
    </row>
    <row r="432" hidden="1">
      <c r="A432" s="643">
        <v>6876502.0</v>
      </c>
      <c r="B432" s="635" t="s">
        <v>30786</v>
      </c>
      <c r="C432" s="636" t="s">
        <v>399</v>
      </c>
      <c r="D432" s="637">
        <v>45775.93204861111</v>
      </c>
      <c r="E432" s="637">
        <v>45775.93797453704</v>
      </c>
      <c r="F432" s="637">
        <v>45775.94173611111</v>
      </c>
      <c r="G432" s="636"/>
      <c r="H432" s="636" t="s">
        <v>932</v>
      </c>
      <c r="I432" s="636" t="s">
        <v>30787</v>
      </c>
      <c r="J432" s="636">
        <v>36.0</v>
      </c>
      <c r="K432" s="639">
        <v>798000.0</v>
      </c>
      <c r="L432" s="636" t="s">
        <v>28188</v>
      </c>
      <c r="M432" s="640" t="s">
        <v>30788</v>
      </c>
      <c r="N432" s="636" t="s">
        <v>30789</v>
      </c>
      <c r="O432" s="636" t="s">
        <v>30790</v>
      </c>
      <c r="P432" s="636" t="s">
        <v>30791</v>
      </c>
      <c r="Q432" s="636" t="s">
        <v>30792</v>
      </c>
      <c r="R432" s="222"/>
      <c r="S432" s="641">
        <v>45763.0</v>
      </c>
      <c r="T432" s="631" t="s">
        <v>28280</v>
      </c>
      <c r="U432" s="633">
        <v>2980.0</v>
      </c>
      <c r="V432" s="633">
        <v>2980.0</v>
      </c>
      <c r="W432" s="629"/>
      <c r="X432" s="222"/>
      <c r="Y432" s="222"/>
      <c r="Z432" s="222"/>
      <c r="AA432" s="222"/>
      <c r="AB432" s="222"/>
      <c r="AC432" s="222"/>
      <c r="AD432" s="222"/>
      <c r="AE432" s="222"/>
      <c r="AF432" s="222"/>
      <c r="AG432" s="222"/>
      <c r="AH432" s="222"/>
      <c r="AI432" s="222"/>
      <c r="AJ432" s="222"/>
      <c r="AK432" s="222"/>
      <c r="AL432" s="222"/>
      <c r="AM432" s="222"/>
      <c r="AN432" s="222"/>
      <c r="AO432" s="222"/>
      <c r="AP432" s="222"/>
      <c r="AQ432" s="222"/>
      <c r="AR432" s="222"/>
      <c r="AS432" s="222"/>
      <c r="AT432" s="222"/>
      <c r="AU432" s="222"/>
      <c r="AV432" s="222"/>
      <c r="AW432" s="222"/>
      <c r="AX432" s="222"/>
      <c r="AY432" s="222"/>
      <c r="AZ432" s="222"/>
      <c r="BA432" s="222"/>
      <c r="BB432" s="222"/>
      <c r="BC432" s="222"/>
      <c r="BD432" s="222"/>
      <c r="BE432" s="222"/>
      <c r="BF432" s="222"/>
      <c r="BG432" s="222"/>
      <c r="BH432" s="222"/>
      <c r="BI432" s="222"/>
      <c r="BJ432" s="222"/>
      <c r="BK432" s="222"/>
      <c r="BL432" s="630">
        <f t="shared" si="1"/>
        <v>2980</v>
      </c>
      <c r="BM432" s="222"/>
      <c r="BN432" s="222"/>
      <c r="BO432" s="222"/>
      <c r="BP432" s="222"/>
      <c r="BQ432" s="222"/>
      <c r="BR432" s="222"/>
      <c r="BS432" s="222"/>
      <c r="BT432" s="639">
        <v>798000.0</v>
      </c>
      <c r="BU432" s="222"/>
      <c r="BV432" s="632">
        <f t="shared" si="2"/>
        <v>798000</v>
      </c>
      <c r="BW432" s="633">
        <v>0.0</v>
      </c>
      <c r="BX432" s="633">
        <f t="shared" si="3"/>
        <v>66500</v>
      </c>
      <c r="BY432" s="632">
        <f t="shared" si="4"/>
        <v>731500</v>
      </c>
      <c r="BZ432" s="633">
        <v>0.0</v>
      </c>
      <c r="CA432" s="633">
        <f t="shared" si="5"/>
        <v>66500</v>
      </c>
      <c r="CB432" s="632">
        <f t="shared" si="6"/>
        <v>665000</v>
      </c>
      <c r="CC432" s="633">
        <v>0.0</v>
      </c>
      <c r="CD432" s="633">
        <f t="shared" si="7"/>
        <v>66500</v>
      </c>
      <c r="CE432" s="632">
        <f t="shared" si="8"/>
        <v>598500</v>
      </c>
      <c r="CF432" s="633">
        <v>0.0</v>
      </c>
      <c r="CG432" s="633">
        <f t="shared" si="9"/>
        <v>66500</v>
      </c>
      <c r="CH432" s="632">
        <f t="shared" si="10"/>
        <v>532000</v>
      </c>
      <c r="CI432" s="633">
        <v>0.0</v>
      </c>
      <c r="CJ432" s="633">
        <f t="shared" si="11"/>
        <v>66500</v>
      </c>
      <c r="CK432" s="632">
        <f t="shared" si="12"/>
        <v>465500</v>
      </c>
      <c r="CL432" s="633">
        <v>0.0</v>
      </c>
      <c r="CM432" s="633">
        <f t="shared" si="13"/>
        <v>66500</v>
      </c>
      <c r="CN432" s="632">
        <f t="shared" si="14"/>
        <v>399000</v>
      </c>
      <c r="CO432" s="633">
        <v>0.0</v>
      </c>
      <c r="CP432" s="633">
        <f t="shared" si="15"/>
        <v>66500</v>
      </c>
      <c r="CQ432" s="632">
        <f t="shared" si="16"/>
        <v>332500</v>
      </c>
      <c r="CR432" s="633">
        <v>0.0</v>
      </c>
      <c r="CS432" s="633">
        <f t="shared" si="17"/>
        <v>66500</v>
      </c>
      <c r="CT432" s="632">
        <f t="shared" si="18"/>
        <v>266000</v>
      </c>
      <c r="CU432" s="633">
        <v>0.0</v>
      </c>
      <c r="CV432" s="633">
        <f t="shared" si="19"/>
        <v>66500</v>
      </c>
      <c r="CW432" s="632">
        <f t="shared" si="20"/>
        <v>199500</v>
      </c>
      <c r="CX432" s="633">
        <v>0.0</v>
      </c>
      <c r="CY432" s="633">
        <f t="shared" si="21"/>
        <v>66500</v>
      </c>
      <c r="CZ432" s="632">
        <f t="shared" si="22"/>
        <v>133000</v>
      </c>
      <c r="DA432" s="633">
        <v>0.0</v>
      </c>
      <c r="DB432" s="633">
        <f t="shared" si="23"/>
        <v>66500</v>
      </c>
      <c r="DC432" s="632">
        <f t="shared" si="24"/>
        <v>66500</v>
      </c>
      <c r="DD432" s="633">
        <v>0.0</v>
      </c>
      <c r="DE432" s="632">
        <f t="shared" si="25"/>
        <v>66500</v>
      </c>
      <c r="DF432" s="632">
        <f t="shared" si="26"/>
        <v>0</v>
      </c>
    </row>
    <row r="433" hidden="1">
      <c r="A433" s="643">
        <v>6876603.0</v>
      </c>
      <c r="B433" s="635" t="s">
        <v>30793</v>
      </c>
      <c r="C433" s="636" t="s">
        <v>399</v>
      </c>
      <c r="D433" s="637">
        <v>45775.97898148148</v>
      </c>
      <c r="E433" s="637">
        <v>45775.98028935185</v>
      </c>
      <c r="F433" s="637">
        <v>45775.98138888889</v>
      </c>
      <c r="G433" s="636"/>
      <c r="H433" s="636" t="s">
        <v>436</v>
      </c>
      <c r="I433" s="636" t="s">
        <v>30794</v>
      </c>
      <c r="J433" s="636" t="s">
        <v>25897</v>
      </c>
      <c r="K433" s="639">
        <v>798000.0</v>
      </c>
      <c r="L433" s="636" t="s">
        <v>28188</v>
      </c>
      <c r="M433" s="640" t="s">
        <v>30795</v>
      </c>
      <c r="N433" s="636" t="s">
        <v>26919</v>
      </c>
      <c r="O433" s="636" t="s">
        <v>30796</v>
      </c>
      <c r="P433" s="636" t="s">
        <v>30797</v>
      </c>
      <c r="Q433" s="636" t="s">
        <v>30798</v>
      </c>
      <c r="R433" s="222"/>
      <c r="S433" s="645">
        <v>45783.0</v>
      </c>
      <c r="T433" s="631" t="s">
        <v>28886</v>
      </c>
      <c r="U433" s="646">
        <v>798000.0</v>
      </c>
      <c r="V433" s="222"/>
      <c r="W433" s="629"/>
      <c r="X433" s="222"/>
      <c r="Y433" s="222"/>
      <c r="Z433" s="222"/>
      <c r="AA433" s="222"/>
      <c r="AB433" s="222"/>
      <c r="AC433" s="222"/>
      <c r="AD433" s="222"/>
      <c r="AE433" s="222"/>
      <c r="AF433" s="222"/>
      <c r="AG433" s="222"/>
      <c r="AH433" s="222"/>
      <c r="AI433" s="222"/>
      <c r="AJ433" s="222"/>
      <c r="AK433" s="222"/>
      <c r="AL433" s="222"/>
      <c r="AM433" s="222"/>
      <c r="AN433" s="222"/>
      <c r="AO433" s="222"/>
      <c r="AP433" s="222"/>
      <c r="AQ433" s="222"/>
      <c r="AR433" s="222"/>
      <c r="AS433" s="222"/>
      <c r="AT433" s="222"/>
      <c r="AU433" s="222"/>
      <c r="AV433" s="222"/>
      <c r="AW433" s="222"/>
      <c r="AX433" s="222"/>
      <c r="AY433" s="222"/>
      <c r="AZ433" s="222"/>
      <c r="BA433" s="222"/>
      <c r="BB433" s="222"/>
      <c r="BC433" s="222"/>
      <c r="BD433" s="222"/>
      <c r="BE433" s="222"/>
      <c r="BF433" s="222"/>
      <c r="BG433" s="222"/>
      <c r="BH433" s="222"/>
      <c r="BI433" s="222"/>
      <c r="BJ433" s="222"/>
      <c r="BK433" s="222"/>
      <c r="BL433" s="630">
        <f t="shared" si="1"/>
        <v>798000</v>
      </c>
      <c r="BM433" s="222"/>
      <c r="BN433" s="222"/>
      <c r="BO433" s="222"/>
      <c r="BP433" s="222"/>
      <c r="BQ433" s="222"/>
      <c r="BR433" s="222"/>
      <c r="BS433" s="222"/>
      <c r="BT433" s="639">
        <v>798000.0</v>
      </c>
      <c r="BU433" s="222"/>
      <c r="BV433" s="632">
        <f t="shared" si="2"/>
        <v>798000</v>
      </c>
      <c r="BW433" s="633">
        <v>0.0</v>
      </c>
      <c r="BX433" s="633">
        <f t="shared" si="3"/>
        <v>66500</v>
      </c>
      <c r="BY433" s="632">
        <f t="shared" si="4"/>
        <v>731500</v>
      </c>
      <c r="BZ433" s="633">
        <v>0.0</v>
      </c>
      <c r="CA433" s="633">
        <f t="shared" si="5"/>
        <v>66500</v>
      </c>
      <c r="CB433" s="632">
        <f t="shared" si="6"/>
        <v>665000</v>
      </c>
      <c r="CC433" s="633">
        <v>0.0</v>
      </c>
      <c r="CD433" s="633">
        <f t="shared" si="7"/>
        <v>66500</v>
      </c>
      <c r="CE433" s="632">
        <f t="shared" si="8"/>
        <v>598500</v>
      </c>
      <c r="CF433" s="633">
        <v>0.0</v>
      </c>
      <c r="CG433" s="633">
        <f t="shared" si="9"/>
        <v>66500</v>
      </c>
      <c r="CH433" s="632">
        <f t="shared" si="10"/>
        <v>532000</v>
      </c>
      <c r="CI433" s="633">
        <v>0.0</v>
      </c>
      <c r="CJ433" s="633">
        <f t="shared" si="11"/>
        <v>66500</v>
      </c>
      <c r="CK433" s="632">
        <f t="shared" si="12"/>
        <v>465500</v>
      </c>
      <c r="CL433" s="633">
        <v>0.0</v>
      </c>
      <c r="CM433" s="633">
        <f t="shared" si="13"/>
        <v>66500</v>
      </c>
      <c r="CN433" s="632">
        <f t="shared" si="14"/>
        <v>399000</v>
      </c>
      <c r="CO433" s="633">
        <v>0.0</v>
      </c>
      <c r="CP433" s="633">
        <f t="shared" si="15"/>
        <v>66500</v>
      </c>
      <c r="CQ433" s="632">
        <f t="shared" si="16"/>
        <v>332500</v>
      </c>
      <c r="CR433" s="633">
        <v>0.0</v>
      </c>
      <c r="CS433" s="633">
        <f t="shared" si="17"/>
        <v>66500</v>
      </c>
      <c r="CT433" s="632">
        <f t="shared" si="18"/>
        <v>266000</v>
      </c>
      <c r="CU433" s="633">
        <v>0.0</v>
      </c>
      <c r="CV433" s="633">
        <f t="shared" si="19"/>
        <v>66500</v>
      </c>
      <c r="CW433" s="632">
        <f t="shared" si="20"/>
        <v>199500</v>
      </c>
      <c r="CX433" s="633">
        <v>0.0</v>
      </c>
      <c r="CY433" s="633">
        <f t="shared" si="21"/>
        <v>66500</v>
      </c>
      <c r="CZ433" s="632">
        <f t="shared" si="22"/>
        <v>133000</v>
      </c>
      <c r="DA433" s="633">
        <v>0.0</v>
      </c>
      <c r="DB433" s="633">
        <f t="shared" si="23"/>
        <v>66500</v>
      </c>
      <c r="DC433" s="632">
        <f t="shared" si="24"/>
        <v>66500</v>
      </c>
      <c r="DD433" s="633">
        <v>0.0</v>
      </c>
      <c r="DE433" s="632">
        <f t="shared" si="25"/>
        <v>66500</v>
      </c>
      <c r="DF433" s="632">
        <f t="shared" si="26"/>
        <v>0</v>
      </c>
    </row>
    <row r="434" hidden="1">
      <c r="A434" s="643">
        <v>6876627.0</v>
      </c>
      <c r="B434" s="635" t="s">
        <v>30799</v>
      </c>
      <c r="C434" s="636" t="s">
        <v>399</v>
      </c>
      <c r="D434" s="637">
        <v>45775.99233796296</v>
      </c>
      <c r="E434" s="637">
        <v>45775.99449074074</v>
      </c>
      <c r="F434" s="637">
        <v>45775.99491898148</v>
      </c>
      <c r="G434" s="636"/>
      <c r="H434" s="636" t="s">
        <v>751</v>
      </c>
      <c r="I434" s="636" t="s">
        <v>30800</v>
      </c>
      <c r="J434" s="636"/>
      <c r="K434" s="639">
        <v>788000.0</v>
      </c>
      <c r="L434" s="636" t="s">
        <v>28188</v>
      </c>
      <c r="M434" s="640" t="s">
        <v>30801</v>
      </c>
      <c r="N434" s="636" t="s">
        <v>28958</v>
      </c>
      <c r="O434" s="636" t="s">
        <v>30802</v>
      </c>
      <c r="P434" s="636" t="s">
        <v>30803</v>
      </c>
      <c r="Q434" s="636" t="s">
        <v>30804</v>
      </c>
      <c r="R434" s="222"/>
      <c r="S434" s="222"/>
      <c r="T434" s="222"/>
      <c r="U434" s="628"/>
      <c r="V434" s="222"/>
      <c r="W434" s="629"/>
      <c r="X434" s="222"/>
      <c r="Y434" s="222"/>
      <c r="Z434" s="222"/>
      <c r="AA434" s="222"/>
      <c r="AB434" s="222"/>
      <c r="AC434" s="222"/>
      <c r="AD434" s="222"/>
      <c r="AE434" s="222"/>
      <c r="AF434" s="222"/>
      <c r="AG434" s="222"/>
      <c r="AH434" s="222"/>
      <c r="AI434" s="222"/>
      <c r="AJ434" s="222"/>
      <c r="AK434" s="222"/>
      <c r="AL434" s="222"/>
      <c r="AM434" s="222"/>
      <c r="AN434" s="222"/>
      <c r="AO434" s="222"/>
      <c r="AP434" s="222"/>
      <c r="AQ434" s="222"/>
      <c r="AR434" s="222"/>
      <c r="AS434" s="222"/>
      <c r="AT434" s="222"/>
      <c r="AU434" s="222"/>
      <c r="AV434" s="222"/>
      <c r="AW434" s="222"/>
      <c r="AX434" s="222"/>
      <c r="AY434" s="222"/>
      <c r="AZ434" s="222"/>
      <c r="BA434" s="222"/>
      <c r="BB434" s="222"/>
      <c r="BC434" s="222"/>
      <c r="BD434" s="222"/>
      <c r="BE434" s="222"/>
      <c r="BF434" s="222"/>
      <c r="BG434" s="222"/>
      <c r="BH434" s="222"/>
      <c r="BI434" s="222"/>
      <c r="BJ434" s="222"/>
      <c r="BK434" s="222"/>
      <c r="BL434" s="630">
        <f t="shared" si="1"/>
        <v>0</v>
      </c>
      <c r="BM434" s="222"/>
      <c r="BN434" s="222"/>
      <c r="BO434" s="631" t="s">
        <v>102</v>
      </c>
      <c r="BQ434" s="222"/>
      <c r="BR434" s="222"/>
      <c r="BS434" s="222"/>
      <c r="BT434" s="639">
        <v>788000.0</v>
      </c>
      <c r="BU434" s="222"/>
      <c r="BV434" s="632">
        <f t="shared" si="2"/>
        <v>788000</v>
      </c>
      <c r="BW434" s="632">
        <f t="shared" ref="BW434:BW436" si="65">BV434</f>
        <v>788000</v>
      </c>
      <c r="BX434" s="633">
        <f t="shared" si="3"/>
        <v>0</v>
      </c>
      <c r="BY434" s="632">
        <f t="shared" si="4"/>
        <v>0</v>
      </c>
      <c r="BZ434" s="633">
        <v>0.0</v>
      </c>
      <c r="CA434" s="633">
        <f t="shared" si="5"/>
        <v>0</v>
      </c>
      <c r="CB434" s="632">
        <f t="shared" si="6"/>
        <v>0</v>
      </c>
      <c r="CC434" s="633">
        <v>0.0</v>
      </c>
      <c r="CD434" s="633">
        <f t="shared" si="7"/>
        <v>0</v>
      </c>
      <c r="CE434" s="632">
        <f t="shared" si="8"/>
        <v>0</v>
      </c>
      <c r="CF434" s="633">
        <v>0.0</v>
      </c>
      <c r="CG434" s="633">
        <f t="shared" si="9"/>
        <v>0</v>
      </c>
      <c r="CH434" s="632">
        <f t="shared" si="10"/>
        <v>0</v>
      </c>
      <c r="CI434" s="633">
        <v>0.0</v>
      </c>
      <c r="CJ434" s="633">
        <f t="shared" si="11"/>
        <v>0</v>
      </c>
      <c r="CK434" s="632">
        <f t="shared" si="12"/>
        <v>0</v>
      </c>
      <c r="CL434" s="633">
        <v>0.0</v>
      </c>
      <c r="CM434" s="633">
        <f t="shared" si="13"/>
        <v>0</v>
      </c>
      <c r="CN434" s="632">
        <f t="shared" si="14"/>
        <v>0</v>
      </c>
      <c r="CO434" s="633">
        <v>0.0</v>
      </c>
      <c r="CP434" s="633">
        <f t="shared" si="15"/>
        <v>0</v>
      </c>
      <c r="CQ434" s="632">
        <f t="shared" si="16"/>
        <v>0</v>
      </c>
      <c r="CR434" s="633">
        <v>0.0</v>
      </c>
      <c r="CS434" s="633">
        <f t="shared" si="17"/>
        <v>0</v>
      </c>
      <c r="CT434" s="632">
        <f t="shared" si="18"/>
        <v>0</v>
      </c>
      <c r="CU434" s="633">
        <v>0.0</v>
      </c>
      <c r="CV434" s="633">
        <f t="shared" si="19"/>
        <v>0</v>
      </c>
      <c r="CW434" s="632">
        <f t="shared" si="20"/>
        <v>0</v>
      </c>
      <c r="CX434" s="633">
        <v>0.0</v>
      </c>
      <c r="CY434" s="633">
        <f t="shared" si="21"/>
        <v>0</v>
      </c>
      <c r="CZ434" s="632">
        <f t="shared" si="22"/>
        <v>0</v>
      </c>
      <c r="DA434" s="633">
        <v>0.0</v>
      </c>
      <c r="DB434" s="633">
        <f t="shared" si="23"/>
        <v>0</v>
      </c>
      <c r="DC434" s="632">
        <f t="shared" si="24"/>
        <v>0</v>
      </c>
      <c r="DD434" s="633">
        <v>0.0</v>
      </c>
      <c r="DE434" s="632">
        <f t="shared" si="25"/>
        <v>0</v>
      </c>
      <c r="DF434" s="632">
        <f t="shared" si="26"/>
        <v>0</v>
      </c>
    </row>
    <row r="435" hidden="1">
      <c r="A435" s="643">
        <v>6876630.0</v>
      </c>
      <c r="B435" s="635" t="s">
        <v>30805</v>
      </c>
      <c r="C435" s="636" t="s">
        <v>399</v>
      </c>
      <c r="D435" s="637">
        <v>45776.00349537037</v>
      </c>
      <c r="E435" s="637">
        <v>45776.00511574074</v>
      </c>
      <c r="F435" s="637">
        <v>45776.00625</v>
      </c>
      <c r="G435" s="636"/>
      <c r="H435" s="636" t="s">
        <v>28245</v>
      </c>
      <c r="I435" s="636" t="s">
        <v>30806</v>
      </c>
      <c r="J435" s="636">
        <v>60.0</v>
      </c>
      <c r="K435" s="639">
        <v>1800000.0</v>
      </c>
      <c r="L435" s="636" t="s">
        <v>28196</v>
      </c>
      <c r="M435" s="640" t="s">
        <v>30807</v>
      </c>
      <c r="N435" s="636" t="s">
        <v>30808</v>
      </c>
      <c r="O435" s="636" t="s">
        <v>30809</v>
      </c>
      <c r="P435" s="636" t="s">
        <v>30810</v>
      </c>
      <c r="Q435" s="636" t="s">
        <v>30811</v>
      </c>
      <c r="R435" s="222"/>
      <c r="S435" s="222"/>
      <c r="T435" s="222"/>
      <c r="U435" s="628"/>
      <c r="V435" s="222"/>
      <c r="W435" s="629"/>
      <c r="X435" s="222"/>
      <c r="Y435" s="222"/>
      <c r="Z435" s="222"/>
      <c r="AA435" s="222"/>
      <c r="AB435" s="222"/>
      <c r="AC435" s="222"/>
      <c r="AD435" s="222"/>
      <c r="AE435" s="222"/>
      <c r="AF435" s="222"/>
      <c r="AG435" s="222"/>
      <c r="AH435" s="222"/>
      <c r="AI435" s="222"/>
      <c r="AJ435" s="222"/>
      <c r="AK435" s="222"/>
      <c r="AL435" s="222"/>
      <c r="AM435" s="222"/>
      <c r="AN435" s="222"/>
      <c r="AO435" s="222"/>
      <c r="AP435" s="222"/>
      <c r="AQ435" s="222"/>
      <c r="AR435" s="222"/>
      <c r="AS435" s="222"/>
      <c r="AT435" s="222"/>
      <c r="AU435" s="222"/>
      <c r="AV435" s="222"/>
      <c r="AW435" s="222"/>
      <c r="AX435" s="222"/>
      <c r="AY435" s="222"/>
      <c r="AZ435" s="222"/>
      <c r="BA435" s="222"/>
      <c r="BB435" s="222"/>
      <c r="BC435" s="222"/>
      <c r="BD435" s="222"/>
      <c r="BE435" s="222"/>
      <c r="BF435" s="222"/>
      <c r="BG435" s="222"/>
      <c r="BH435" s="222"/>
      <c r="BI435" s="222"/>
      <c r="BJ435" s="222"/>
      <c r="BK435" s="222"/>
      <c r="BL435" s="630">
        <f t="shared" si="1"/>
        <v>0</v>
      </c>
      <c r="BM435" s="222"/>
      <c r="BN435" s="631" t="s">
        <v>76</v>
      </c>
      <c r="BP435" s="222"/>
      <c r="BQ435" s="222"/>
      <c r="BR435" s="222"/>
      <c r="BS435" s="222"/>
      <c r="BT435" s="639">
        <v>1800000.0</v>
      </c>
      <c r="BU435" s="222"/>
      <c r="BV435" s="632">
        <f t="shared" si="2"/>
        <v>1800000</v>
      </c>
      <c r="BW435" s="632">
        <f t="shared" si="65"/>
        <v>1800000</v>
      </c>
      <c r="BX435" s="633">
        <f t="shared" si="3"/>
        <v>0</v>
      </c>
      <c r="BY435" s="632">
        <f t="shared" si="4"/>
        <v>0</v>
      </c>
      <c r="BZ435" s="633">
        <v>0.0</v>
      </c>
      <c r="CA435" s="633">
        <f t="shared" si="5"/>
        <v>0</v>
      </c>
      <c r="CB435" s="632">
        <f t="shared" si="6"/>
        <v>0</v>
      </c>
      <c r="CC435" s="633">
        <v>0.0</v>
      </c>
      <c r="CD435" s="633">
        <f t="shared" si="7"/>
        <v>0</v>
      </c>
      <c r="CE435" s="632">
        <f t="shared" si="8"/>
        <v>0</v>
      </c>
      <c r="CF435" s="633">
        <v>0.0</v>
      </c>
      <c r="CG435" s="633">
        <f t="shared" si="9"/>
        <v>0</v>
      </c>
      <c r="CH435" s="632">
        <f t="shared" si="10"/>
        <v>0</v>
      </c>
      <c r="CI435" s="633">
        <v>0.0</v>
      </c>
      <c r="CJ435" s="633">
        <f t="shared" si="11"/>
        <v>0</v>
      </c>
      <c r="CK435" s="632">
        <f t="shared" si="12"/>
        <v>0</v>
      </c>
      <c r="CL435" s="633">
        <v>0.0</v>
      </c>
      <c r="CM435" s="633">
        <f t="shared" si="13"/>
        <v>0</v>
      </c>
      <c r="CN435" s="632">
        <f t="shared" si="14"/>
        <v>0</v>
      </c>
      <c r="CO435" s="633">
        <v>0.0</v>
      </c>
      <c r="CP435" s="633">
        <f t="shared" si="15"/>
        <v>0</v>
      </c>
      <c r="CQ435" s="632">
        <f t="shared" si="16"/>
        <v>0</v>
      </c>
      <c r="CR435" s="633">
        <v>0.0</v>
      </c>
      <c r="CS435" s="633">
        <f t="shared" si="17"/>
        <v>0</v>
      </c>
      <c r="CT435" s="632">
        <f t="shared" si="18"/>
        <v>0</v>
      </c>
      <c r="CU435" s="633">
        <v>0.0</v>
      </c>
      <c r="CV435" s="633">
        <f t="shared" si="19"/>
        <v>0</v>
      </c>
      <c r="CW435" s="632">
        <f t="shared" si="20"/>
        <v>0</v>
      </c>
      <c r="CX435" s="633">
        <v>0.0</v>
      </c>
      <c r="CY435" s="633">
        <f t="shared" si="21"/>
        <v>0</v>
      </c>
      <c r="CZ435" s="632">
        <f t="shared" si="22"/>
        <v>0</v>
      </c>
      <c r="DA435" s="633">
        <v>0.0</v>
      </c>
      <c r="DB435" s="633">
        <f t="shared" si="23"/>
        <v>0</v>
      </c>
      <c r="DC435" s="632">
        <f t="shared" si="24"/>
        <v>0</v>
      </c>
      <c r="DD435" s="633">
        <v>0.0</v>
      </c>
      <c r="DE435" s="632">
        <f t="shared" si="25"/>
        <v>0</v>
      </c>
      <c r="DF435" s="632">
        <f t="shared" si="26"/>
        <v>0</v>
      </c>
    </row>
    <row r="436" hidden="1">
      <c r="A436" s="643">
        <v>6877047.0</v>
      </c>
      <c r="B436" s="635" t="s">
        <v>30812</v>
      </c>
      <c r="C436" s="636" t="s">
        <v>399</v>
      </c>
      <c r="D436" s="637">
        <v>45776.49946759259</v>
      </c>
      <c r="E436" s="637">
        <v>45776.50142361111</v>
      </c>
      <c r="F436" s="637">
        <v>45776.501851851855</v>
      </c>
      <c r="G436" s="636"/>
      <c r="H436" s="636" t="s">
        <v>507</v>
      </c>
      <c r="I436" s="636" t="s">
        <v>30813</v>
      </c>
      <c r="J436" s="636">
        <v>60.0</v>
      </c>
      <c r="K436" s="639">
        <v>1980000.0</v>
      </c>
      <c r="L436" s="636" t="s">
        <v>28196</v>
      </c>
      <c r="M436" s="640" t="s">
        <v>30814</v>
      </c>
      <c r="N436" s="636" t="s">
        <v>30815</v>
      </c>
      <c r="O436" s="636" t="s">
        <v>30816</v>
      </c>
      <c r="P436" s="636" t="s">
        <v>30817</v>
      </c>
      <c r="Q436" s="636" t="s">
        <v>30818</v>
      </c>
      <c r="R436" s="222"/>
      <c r="S436" s="309"/>
      <c r="T436" s="222"/>
      <c r="U436" s="650"/>
      <c r="V436" s="222"/>
      <c r="W436" s="629"/>
      <c r="X436" s="222"/>
      <c r="Y436" s="222"/>
      <c r="Z436" s="222"/>
      <c r="AA436" s="222"/>
      <c r="AB436" s="222"/>
      <c r="AC436" s="222"/>
      <c r="AD436" s="222"/>
      <c r="AE436" s="222"/>
      <c r="AF436" s="222"/>
      <c r="AG436" s="222"/>
      <c r="AH436" s="222"/>
      <c r="AI436" s="222"/>
      <c r="AJ436" s="222"/>
      <c r="AK436" s="222"/>
      <c r="AL436" s="222"/>
      <c r="AM436" s="222"/>
      <c r="AN436" s="222"/>
      <c r="AO436" s="222"/>
      <c r="AP436" s="222"/>
      <c r="AQ436" s="222"/>
      <c r="AR436" s="222"/>
      <c r="AS436" s="222"/>
      <c r="AT436" s="222"/>
      <c r="AU436" s="222"/>
      <c r="AV436" s="222"/>
      <c r="AW436" s="222"/>
      <c r="AX436" s="222"/>
      <c r="AY436" s="222"/>
      <c r="AZ436" s="222"/>
      <c r="BA436" s="222"/>
      <c r="BB436" s="222"/>
      <c r="BC436" s="222"/>
      <c r="BD436" s="222"/>
      <c r="BE436" s="222"/>
      <c r="BF436" s="222"/>
      <c r="BG436" s="222"/>
      <c r="BH436" s="222"/>
      <c r="BI436" s="222"/>
      <c r="BJ436" s="222"/>
      <c r="BK436" s="222"/>
      <c r="BL436" s="630">
        <f t="shared" si="1"/>
        <v>0</v>
      </c>
      <c r="BM436" s="222"/>
      <c r="BN436" s="222"/>
      <c r="BO436" s="631" t="s">
        <v>102</v>
      </c>
      <c r="BQ436" s="222"/>
      <c r="BR436" s="222"/>
      <c r="BS436" s="222"/>
      <c r="BT436" s="639">
        <v>1980000.0</v>
      </c>
      <c r="BU436" s="222"/>
      <c r="BV436" s="632">
        <f t="shared" si="2"/>
        <v>1980000</v>
      </c>
      <c r="BW436" s="632">
        <f t="shared" si="65"/>
        <v>1980000</v>
      </c>
      <c r="BX436" s="633">
        <f t="shared" si="3"/>
        <v>0</v>
      </c>
      <c r="BY436" s="632">
        <f t="shared" si="4"/>
        <v>0</v>
      </c>
      <c r="BZ436" s="633">
        <v>0.0</v>
      </c>
      <c r="CA436" s="633">
        <f t="shared" si="5"/>
        <v>0</v>
      </c>
      <c r="CB436" s="632">
        <f t="shared" si="6"/>
        <v>0</v>
      </c>
      <c r="CC436" s="633">
        <v>0.0</v>
      </c>
      <c r="CD436" s="633">
        <f t="shared" si="7"/>
        <v>0</v>
      </c>
      <c r="CE436" s="632">
        <f t="shared" si="8"/>
        <v>0</v>
      </c>
      <c r="CF436" s="633">
        <v>0.0</v>
      </c>
      <c r="CG436" s="633">
        <f t="shared" si="9"/>
        <v>0</v>
      </c>
      <c r="CH436" s="632">
        <f t="shared" si="10"/>
        <v>0</v>
      </c>
      <c r="CI436" s="633">
        <v>0.0</v>
      </c>
      <c r="CJ436" s="633">
        <f t="shared" si="11"/>
        <v>0</v>
      </c>
      <c r="CK436" s="632">
        <f t="shared" si="12"/>
        <v>0</v>
      </c>
      <c r="CL436" s="633">
        <v>0.0</v>
      </c>
      <c r="CM436" s="633">
        <f t="shared" si="13"/>
        <v>0</v>
      </c>
      <c r="CN436" s="632">
        <f t="shared" si="14"/>
        <v>0</v>
      </c>
      <c r="CO436" s="633">
        <v>0.0</v>
      </c>
      <c r="CP436" s="633">
        <f t="shared" si="15"/>
        <v>0</v>
      </c>
      <c r="CQ436" s="632">
        <f t="shared" si="16"/>
        <v>0</v>
      </c>
      <c r="CR436" s="633">
        <v>0.0</v>
      </c>
      <c r="CS436" s="633">
        <f t="shared" si="17"/>
        <v>0</v>
      </c>
      <c r="CT436" s="632">
        <f t="shared" si="18"/>
        <v>0</v>
      </c>
      <c r="CU436" s="633">
        <v>0.0</v>
      </c>
      <c r="CV436" s="633">
        <f t="shared" si="19"/>
        <v>0</v>
      </c>
      <c r="CW436" s="632">
        <f t="shared" si="20"/>
        <v>0</v>
      </c>
      <c r="CX436" s="633">
        <v>0.0</v>
      </c>
      <c r="CY436" s="633">
        <f t="shared" si="21"/>
        <v>0</v>
      </c>
      <c r="CZ436" s="632">
        <f t="shared" si="22"/>
        <v>0</v>
      </c>
      <c r="DA436" s="633">
        <v>0.0</v>
      </c>
      <c r="DB436" s="633">
        <f t="shared" si="23"/>
        <v>0</v>
      </c>
      <c r="DC436" s="632">
        <f t="shared" si="24"/>
        <v>0</v>
      </c>
      <c r="DD436" s="633">
        <v>0.0</v>
      </c>
      <c r="DE436" s="632">
        <f t="shared" si="25"/>
        <v>0</v>
      </c>
      <c r="DF436" s="632">
        <f t="shared" si="26"/>
        <v>0</v>
      </c>
    </row>
    <row r="437" hidden="1">
      <c r="A437" s="643">
        <v>6877514.0</v>
      </c>
      <c r="B437" s="635" t="s">
        <v>30819</v>
      </c>
      <c r="C437" s="636" t="s">
        <v>399</v>
      </c>
      <c r="D437" s="637">
        <v>45776.55357638889</v>
      </c>
      <c r="E437" s="637">
        <v>45776.5575</v>
      </c>
      <c r="F437" s="637">
        <v>45776.55809027778</v>
      </c>
      <c r="G437" s="636"/>
      <c r="H437" s="636" t="s">
        <v>770</v>
      </c>
      <c r="I437" s="636" t="s">
        <v>85</v>
      </c>
      <c r="J437" s="636"/>
      <c r="K437" s="639">
        <v>798000.0</v>
      </c>
      <c r="L437" s="636" t="s">
        <v>28188</v>
      </c>
      <c r="M437" s="640" t="s">
        <v>30820</v>
      </c>
      <c r="N437" s="636" t="s">
        <v>30821</v>
      </c>
      <c r="O437" s="636" t="s">
        <v>30822</v>
      </c>
      <c r="P437" s="636" t="s">
        <v>30823</v>
      </c>
      <c r="Q437" s="636" t="s">
        <v>30824</v>
      </c>
      <c r="R437" s="222"/>
      <c r="S437" s="641">
        <v>45776.0</v>
      </c>
      <c r="T437" s="631" t="s">
        <v>28202</v>
      </c>
      <c r="U437" s="633">
        <v>798000.0</v>
      </c>
      <c r="V437" s="633">
        <v>762091.0</v>
      </c>
      <c r="W437" s="629"/>
      <c r="X437" s="222"/>
      <c r="Y437" s="222"/>
      <c r="Z437" s="222"/>
      <c r="AA437" s="222"/>
      <c r="AB437" s="222"/>
      <c r="AC437" s="222"/>
      <c r="AD437" s="222"/>
      <c r="AE437" s="222"/>
      <c r="AF437" s="222"/>
      <c r="AG437" s="222"/>
      <c r="AH437" s="222"/>
      <c r="AI437" s="222"/>
      <c r="AJ437" s="222"/>
      <c r="AK437" s="222"/>
      <c r="AL437" s="222"/>
      <c r="AM437" s="222"/>
      <c r="AN437" s="222"/>
      <c r="AO437" s="222"/>
      <c r="AP437" s="222"/>
      <c r="AQ437" s="222"/>
      <c r="AR437" s="222"/>
      <c r="AS437" s="222"/>
      <c r="AT437" s="222"/>
      <c r="AU437" s="222"/>
      <c r="AV437" s="222"/>
      <c r="AW437" s="222"/>
      <c r="AX437" s="222"/>
      <c r="AY437" s="222"/>
      <c r="AZ437" s="222"/>
      <c r="BA437" s="222"/>
      <c r="BB437" s="222"/>
      <c r="BC437" s="222"/>
      <c r="BD437" s="222"/>
      <c r="BE437" s="222"/>
      <c r="BF437" s="222"/>
      <c r="BG437" s="222"/>
      <c r="BH437" s="222"/>
      <c r="BI437" s="222"/>
      <c r="BJ437" s="222"/>
      <c r="BK437" s="222"/>
      <c r="BL437" s="630">
        <f t="shared" si="1"/>
        <v>798000</v>
      </c>
      <c r="BM437" s="222"/>
      <c r="BN437" s="222"/>
      <c r="BO437" s="222"/>
      <c r="BP437" s="222"/>
      <c r="BQ437" s="222"/>
      <c r="BR437" s="222"/>
      <c r="BS437" s="222"/>
      <c r="BT437" s="639">
        <v>798000.0</v>
      </c>
      <c r="BU437" s="222"/>
      <c r="BV437" s="632">
        <f t="shared" si="2"/>
        <v>798000</v>
      </c>
      <c r="BW437" s="633">
        <v>0.0</v>
      </c>
      <c r="BX437" s="633">
        <f t="shared" si="3"/>
        <v>66500</v>
      </c>
      <c r="BY437" s="632">
        <f t="shared" si="4"/>
        <v>731500</v>
      </c>
      <c r="BZ437" s="633">
        <v>0.0</v>
      </c>
      <c r="CA437" s="633">
        <f t="shared" si="5"/>
        <v>66500</v>
      </c>
      <c r="CB437" s="632">
        <f t="shared" si="6"/>
        <v>665000</v>
      </c>
      <c r="CC437" s="633">
        <v>0.0</v>
      </c>
      <c r="CD437" s="633">
        <f t="shared" si="7"/>
        <v>66500</v>
      </c>
      <c r="CE437" s="632">
        <f t="shared" si="8"/>
        <v>598500</v>
      </c>
      <c r="CF437" s="633">
        <v>0.0</v>
      </c>
      <c r="CG437" s="633">
        <f t="shared" si="9"/>
        <v>66500</v>
      </c>
      <c r="CH437" s="632">
        <f t="shared" si="10"/>
        <v>532000</v>
      </c>
      <c r="CI437" s="633">
        <v>0.0</v>
      </c>
      <c r="CJ437" s="633">
        <f t="shared" si="11"/>
        <v>66500</v>
      </c>
      <c r="CK437" s="632">
        <f t="shared" si="12"/>
        <v>465500</v>
      </c>
      <c r="CL437" s="633">
        <v>0.0</v>
      </c>
      <c r="CM437" s="633">
        <f t="shared" si="13"/>
        <v>66500</v>
      </c>
      <c r="CN437" s="632">
        <f t="shared" si="14"/>
        <v>399000</v>
      </c>
      <c r="CO437" s="633">
        <v>0.0</v>
      </c>
      <c r="CP437" s="633">
        <f t="shared" si="15"/>
        <v>66500</v>
      </c>
      <c r="CQ437" s="632">
        <f t="shared" si="16"/>
        <v>332500</v>
      </c>
      <c r="CR437" s="633">
        <v>0.0</v>
      </c>
      <c r="CS437" s="633">
        <f t="shared" si="17"/>
        <v>66500</v>
      </c>
      <c r="CT437" s="632">
        <f t="shared" si="18"/>
        <v>266000</v>
      </c>
      <c r="CU437" s="633">
        <v>0.0</v>
      </c>
      <c r="CV437" s="633">
        <f t="shared" si="19"/>
        <v>66500</v>
      </c>
      <c r="CW437" s="632">
        <f t="shared" si="20"/>
        <v>199500</v>
      </c>
      <c r="CX437" s="633">
        <v>0.0</v>
      </c>
      <c r="CY437" s="633">
        <f t="shared" si="21"/>
        <v>66500</v>
      </c>
      <c r="CZ437" s="632">
        <f t="shared" si="22"/>
        <v>133000</v>
      </c>
      <c r="DA437" s="633">
        <v>0.0</v>
      </c>
      <c r="DB437" s="633">
        <f t="shared" si="23"/>
        <v>66500</v>
      </c>
      <c r="DC437" s="632">
        <f t="shared" si="24"/>
        <v>66500</v>
      </c>
      <c r="DD437" s="633">
        <v>0.0</v>
      </c>
      <c r="DE437" s="632">
        <f t="shared" si="25"/>
        <v>66500</v>
      </c>
      <c r="DF437" s="632">
        <f t="shared" si="26"/>
        <v>0</v>
      </c>
    </row>
    <row r="438" hidden="1">
      <c r="A438" s="643">
        <v>6877613.0</v>
      </c>
      <c r="B438" s="635" t="s">
        <v>30825</v>
      </c>
      <c r="C438" s="636" t="s">
        <v>399</v>
      </c>
      <c r="D438" s="637">
        <v>45776.557754629626</v>
      </c>
      <c r="E438" s="637">
        <v>45776.558541666665</v>
      </c>
      <c r="F438" s="637">
        <v>45776.56842592593</v>
      </c>
      <c r="G438" s="636"/>
      <c r="H438" s="636" t="s">
        <v>1210</v>
      </c>
      <c r="I438" s="636" t="s">
        <v>30826</v>
      </c>
      <c r="J438" s="636">
        <v>36.0</v>
      </c>
      <c r="K438" s="639">
        <v>798000.0</v>
      </c>
      <c r="L438" s="636" t="s">
        <v>28188</v>
      </c>
      <c r="M438" s="640" t="s">
        <v>30827</v>
      </c>
      <c r="N438" s="636" t="s">
        <v>1313</v>
      </c>
      <c r="O438" s="636" t="s">
        <v>30828</v>
      </c>
      <c r="P438" s="636" t="s">
        <v>30829</v>
      </c>
      <c r="Q438" s="636" t="s">
        <v>30830</v>
      </c>
      <c r="R438" s="222"/>
      <c r="S438" s="645">
        <v>45779.0</v>
      </c>
      <c r="T438" s="631" t="s">
        <v>28886</v>
      </c>
      <c r="U438" s="633">
        <v>798000.0</v>
      </c>
      <c r="V438" s="222"/>
      <c r="W438" s="629"/>
      <c r="X438" s="222"/>
      <c r="Y438" s="222"/>
      <c r="Z438" s="222"/>
      <c r="AA438" s="222"/>
      <c r="AB438" s="222"/>
      <c r="AC438" s="222"/>
      <c r="AD438" s="222"/>
      <c r="AE438" s="222"/>
      <c r="AF438" s="222"/>
      <c r="AG438" s="222"/>
      <c r="AH438" s="222"/>
      <c r="AI438" s="222"/>
      <c r="AJ438" s="222"/>
      <c r="AK438" s="222"/>
      <c r="AL438" s="222"/>
      <c r="AM438" s="222"/>
      <c r="AN438" s="222"/>
      <c r="AO438" s="222"/>
      <c r="AP438" s="222"/>
      <c r="AQ438" s="222"/>
      <c r="AR438" s="222"/>
      <c r="AS438" s="222"/>
      <c r="AT438" s="222"/>
      <c r="AU438" s="222"/>
      <c r="AV438" s="222"/>
      <c r="AW438" s="222"/>
      <c r="AX438" s="222"/>
      <c r="AY438" s="222"/>
      <c r="AZ438" s="222"/>
      <c r="BA438" s="222"/>
      <c r="BB438" s="222"/>
      <c r="BC438" s="222"/>
      <c r="BD438" s="222"/>
      <c r="BE438" s="222"/>
      <c r="BF438" s="222"/>
      <c r="BG438" s="222"/>
      <c r="BH438" s="222"/>
      <c r="BI438" s="222"/>
      <c r="BJ438" s="222"/>
      <c r="BK438" s="222"/>
      <c r="BL438" s="630">
        <f t="shared" si="1"/>
        <v>798000</v>
      </c>
      <c r="BM438" s="222"/>
      <c r="BN438" s="222"/>
      <c r="BO438" s="222"/>
      <c r="BP438" s="222"/>
      <c r="BQ438" s="222"/>
      <c r="BR438" s="222"/>
      <c r="BS438" s="222"/>
      <c r="BT438" s="639">
        <v>798000.0</v>
      </c>
      <c r="BU438" s="222"/>
      <c r="BV438" s="632">
        <f t="shared" si="2"/>
        <v>798000</v>
      </c>
      <c r="BW438" s="633">
        <v>0.0</v>
      </c>
      <c r="BX438" s="633">
        <f t="shared" si="3"/>
        <v>66500</v>
      </c>
      <c r="BY438" s="632">
        <f t="shared" si="4"/>
        <v>731500</v>
      </c>
      <c r="BZ438" s="633">
        <v>0.0</v>
      </c>
      <c r="CA438" s="633">
        <f t="shared" si="5"/>
        <v>66500</v>
      </c>
      <c r="CB438" s="632">
        <f t="shared" si="6"/>
        <v>665000</v>
      </c>
      <c r="CC438" s="633">
        <v>0.0</v>
      </c>
      <c r="CD438" s="633">
        <f t="shared" si="7"/>
        <v>66500</v>
      </c>
      <c r="CE438" s="632">
        <f t="shared" si="8"/>
        <v>598500</v>
      </c>
      <c r="CF438" s="633">
        <v>0.0</v>
      </c>
      <c r="CG438" s="633">
        <f t="shared" si="9"/>
        <v>66500</v>
      </c>
      <c r="CH438" s="632">
        <f t="shared" si="10"/>
        <v>532000</v>
      </c>
      <c r="CI438" s="633">
        <v>0.0</v>
      </c>
      <c r="CJ438" s="633">
        <f t="shared" si="11"/>
        <v>66500</v>
      </c>
      <c r="CK438" s="632">
        <f t="shared" si="12"/>
        <v>465500</v>
      </c>
      <c r="CL438" s="633">
        <v>0.0</v>
      </c>
      <c r="CM438" s="633">
        <f t="shared" si="13"/>
        <v>66500</v>
      </c>
      <c r="CN438" s="632">
        <f t="shared" si="14"/>
        <v>399000</v>
      </c>
      <c r="CO438" s="633">
        <v>0.0</v>
      </c>
      <c r="CP438" s="633">
        <f t="shared" si="15"/>
        <v>66500</v>
      </c>
      <c r="CQ438" s="632">
        <f t="shared" si="16"/>
        <v>332500</v>
      </c>
      <c r="CR438" s="633">
        <v>0.0</v>
      </c>
      <c r="CS438" s="633">
        <f t="shared" si="17"/>
        <v>66500</v>
      </c>
      <c r="CT438" s="632">
        <f t="shared" si="18"/>
        <v>266000</v>
      </c>
      <c r="CU438" s="633">
        <v>0.0</v>
      </c>
      <c r="CV438" s="633">
        <f t="shared" si="19"/>
        <v>66500</v>
      </c>
      <c r="CW438" s="632">
        <f t="shared" si="20"/>
        <v>199500</v>
      </c>
      <c r="CX438" s="633">
        <v>0.0</v>
      </c>
      <c r="CY438" s="633">
        <f t="shared" si="21"/>
        <v>66500</v>
      </c>
      <c r="CZ438" s="632">
        <f t="shared" si="22"/>
        <v>133000</v>
      </c>
      <c r="DA438" s="633">
        <v>0.0</v>
      </c>
      <c r="DB438" s="633">
        <f t="shared" si="23"/>
        <v>66500</v>
      </c>
      <c r="DC438" s="632">
        <f t="shared" si="24"/>
        <v>66500</v>
      </c>
      <c r="DD438" s="633">
        <v>0.0</v>
      </c>
      <c r="DE438" s="632">
        <f t="shared" si="25"/>
        <v>66500</v>
      </c>
      <c r="DF438" s="632">
        <f t="shared" si="26"/>
        <v>0</v>
      </c>
    </row>
    <row r="439" hidden="1">
      <c r="A439" s="643">
        <v>6877765.0</v>
      </c>
      <c r="B439" s="635" t="s">
        <v>30831</v>
      </c>
      <c r="C439" s="636" t="s">
        <v>399</v>
      </c>
      <c r="D439" s="637">
        <v>45776.58063657407</v>
      </c>
      <c r="E439" s="637">
        <v>45776.58479166667</v>
      </c>
      <c r="F439" s="637">
        <v>45776.58542824074</v>
      </c>
      <c r="G439" s="636"/>
      <c r="H439" s="636" t="s">
        <v>652</v>
      </c>
      <c r="I439" s="636" t="s">
        <v>29349</v>
      </c>
      <c r="J439" s="636">
        <v>36.0</v>
      </c>
      <c r="K439" s="639">
        <v>798000.0</v>
      </c>
      <c r="L439" s="636" t="s">
        <v>28188</v>
      </c>
      <c r="M439" s="640" t="s">
        <v>30832</v>
      </c>
      <c r="N439" s="636" t="s">
        <v>29349</v>
      </c>
      <c r="O439" s="636" t="s">
        <v>30833</v>
      </c>
      <c r="P439" s="636" t="s">
        <v>30834</v>
      </c>
      <c r="Q439" s="636" t="s">
        <v>30835</v>
      </c>
      <c r="R439" s="222"/>
      <c r="S439" s="645">
        <v>45782.0</v>
      </c>
      <c r="T439" s="631" t="s">
        <v>28886</v>
      </c>
      <c r="U439" s="633">
        <v>798000.0</v>
      </c>
      <c r="V439" s="222"/>
      <c r="W439" s="629"/>
      <c r="X439" s="222"/>
      <c r="Y439" s="222"/>
      <c r="Z439" s="222"/>
      <c r="AA439" s="222"/>
      <c r="AB439" s="222"/>
      <c r="AC439" s="222"/>
      <c r="AD439" s="222"/>
      <c r="AE439" s="222"/>
      <c r="AF439" s="222"/>
      <c r="AG439" s="222"/>
      <c r="AH439" s="222"/>
      <c r="AI439" s="222"/>
      <c r="AJ439" s="222"/>
      <c r="AK439" s="222"/>
      <c r="AL439" s="222"/>
      <c r="AM439" s="222"/>
      <c r="AN439" s="222"/>
      <c r="AO439" s="222"/>
      <c r="AP439" s="222"/>
      <c r="AQ439" s="222"/>
      <c r="AR439" s="222"/>
      <c r="AS439" s="222"/>
      <c r="AT439" s="222"/>
      <c r="AU439" s="222"/>
      <c r="AV439" s="222"/>
      <c r="AW439" s="222"/>
      <c r="AX439" s="222"/>
      <c r="AY439" s="222"/>
      <c r="AZ439" s="222"/>
      <c r="BA439" s="222"/>
      <c r="BB439" s="222"/>
      <c r="BC439" s="222"/>
      <c r="BD439" s="222"/>
      <c r="BE439" s="222"/>
      <c r="BF439" s="222"/>
      <c r="BG439" s="222"/>
      <c r="BH439" s="222"/>
      <c r="BI439" s="222"/>
      <c r="BJ439" s="222"/>
      <c r="BK439" s="222"/>
      <c r="BL439" s="630">
        <f t="shared" si="1"/>
        <v>798000</v>
      </c>
      <c r="BM439" s="222"/>
      <c r="BN439" s="222"/>
      <c r="BO439" s="222"/>
      <c r="BP439" s="222"/>
      <c r="BQ439" s="222"/>
      <c r="BR439" s="222"/>
      <c r="BS439" s="222"/>
      <c r="BT439" s="639">
        <v>798000.0</v>
      </c>
      <c r="BU439" s="222"/>
      <c r="BV439" s="632">
        <f t="shared" si="2"/>
        <v>798000</v>
      </c>
      <c r="BW439" s="633">
        <v>0.0</v>
      </c>
      <c r="BX439" s="633">
        <f t="shared" si="3"/>
        <v>66500</v>
      </c>
      <c r="BY439" s="632">
        <f t="shared" si="4"/>
        <v>731500</v>
      </c>
      <c r="BZ439" s="633">
        <v>0.0</v>
      </c>
      <c r="CA439" s="633">
        <f t="shared" si="5"/>
        <v>66500</v>
      </c>
      <c r="CB439" s="632">
        <f t="shared" si="6"/>
        <v>665000</v>
      </c>
      <c r="CC439" s="633">
        <v>0.0</v>
      </c>
      <c r="CD439" s="633">
        <f t="shared" si="7"/>
        <v>66500</v>
      </c>
      <c r="CE439" s="632">
        <f t="shared" si="8"/>
        <v>598500</v>
      </c>
      <c r="CF439" s="633">
        <v>0.0</v>
      </c>
      <c r="CG439" s="633">
        <f t="shared" si="9"/>
        <v>66500</v>
      </c>
      <c r="CH439" s="632">
        <f t="shared" si="10"/>
        <v>532000</v>
      </c>
      <c r="CI439" s="633">
        <v>0.0</v>
      </c>
      <c r="CJ439" s="633">
        <f t="shared" si="11"/>
        <v>66500</v>
      </c>
      <c r="CK439" s="632">
        <f t="shared" si="12"/>
        <v>465500</v>
      </c>
      <c r="CL439" s="633">
        <v>0.0</v>
      </c>
      <c r="CM439" s="633">
        <f t="shared" si="13"/>
        <v>66500</v>
      </c>
      <c r="CN439" s="632">
        <f t="shared" si="14"/>
        <v>399000</v>
      </c>
      <c r="CO439" s="633">
        <v>0.0</v>
      </c>
      <c r="CP439" s="633">
        <f t="shared" si="15"/>
        <v>66500</v>
      </c>
      <c r="CQ439" s="632">
        <f t="shared" si="16"/>
        <v>332500</v>
      </c>
      <c r="CR439" s="633">
        <v>0.0</v>
      </c>
      <c r="CS439" s="633">
        <f t="shared" si="17"/>
        <v>66500</v>
      </c>
      <c r="CT439" s="632">
        <f t="shared" si="18"/>
        <v>266000</v>
      </c>
      <c r="CU439" s="633">
        <v>0.0</v>
      </c>
      <c r="CV439" s="633">
        <f t="shared" si="19"/>
        <v>66500</v>
      </c>
      <c r="CW439" s="632">
        <f t="shared" si="20"/>
        <v>199500</v>
      </c>
      <c r="CX439" s="633">
        <v>0.0</v>
      </c>
      <c r="CY439" s="633">
        <f t="shared" si="21"/>
        <v>66500</v>
      </c>
      <c r="CZ439" s="632">
        <f t="shared" si="22"/>
        <v>133000</v>
      </c>
      <c r="DA439" s="633">
        <v>0.0</v>
      </c>
      <c r="DB439" s="633">
        <f t="shared" si="23"/>
        <v>66500</v>
      </c>
      <c r="DC439" s="632">
        <f t="shared" si="24"/>
        <v>66500</v>
      </c>
      <c r="DD439" s="633">
        <v>0.0</v>
      </c>
      <c r="DE439" s="632">
        <f t="shared" si="25"/>
        <v>66500</v>
      </c>
      <c r="DF439" s="632">
        <f t="shared" si="26"/>
        <v>0</v>
      </c>
    </row>
    <row r="440" hidden="1">
      <c r="A440" s="643">
        <v>6878261.0</v>
      </c>
      <c r="B440" s="635" t="s">
        <v>30836</v>
      </c>
      <c r="C440" s="636" t="s">
        <v>399</v>
      </c>
      <c r="D440" s="637">
        <v>45776.60144675926</v>
      </c>
      <c r="E440" s="637">
        <v>45776.61409722222</v>
      </c>
      <c r="F440" s="637">
        <v>45776.614432870374</v>
      </c>
      <c r="G440" s="636"/>
      <c r="H440" s="636" t="s">
        <v>723</v>
      </c>
      <c r="I440" s="636" t="s">
        <v>717</v>
      </c>
      <c r="J440" s="636">
        <v>36.0</v>
      </c>
      <c r="K440" s="639">
        <v>798000.0</v>
      </c>
      <c r="L440" s="636" t="s">
        <v>28188</v>
      </c>
      <c r="M440" s="640" t="s">
        <v>30837</v>
      </c>
      <c r="N440" s="636" t="s">
        <v>30418</v>
      </c>
      <c r="O440" s="636" t="s">
        <v>716</v>
      </c>
      <c r="P440" s="636" t="s">
        <v>30838</v>
      </c>
      <c r="Q440" s="636" t="s">
        <v>30839</v>
      </c>
      <c r="R440" s="222"/>
      <c r="S440" s="222"/>
      <c r="T440" s="222"/>
      <c r="U440" s="628"/>
      <c r="V440" s="222"/>
      <c r="W440" s="629"/>
      <c r="X440" s="222"/>
      <c r="Y440" s="222"/>
      <c r="Z440" s="222"/>
      <c r="AA440" s="222"/>
      <c r="AB440" s="222"/>
      <c r="AC440" s="222"/>
      <c r="AD440" s="222"/>
      <c r="AE440" s="222"/>
      <c r="AF440" s="222"/>
      <c r="AG440" s="222"/>
      <c r="AH440" s="222"/>
      <c r="AI440" s="222"/>
      <c r="AJ440" s="222"/>
      <c r="AK440" s="222"/>
      <c r="AL440" s="222"/>
      <c r="AM440" s="222"/>
      <c r="AN440" s="222"/>
      <c r="AO440" s="222"/>
      <c r="AP440" s="222"/>
      <c r="AQ440" s="222"/>
      <c r="AR440" s="222"/>
      <c r="AS440" s="222"/>
      <c r="AT440" s="222"/>
      <c r="AU440" s="222"/>
      <c r="AV440" s="222"/>
      <c r="AW440" s="222"/>
      <c r="AX440" s="222"/>
      <c r="AY440" s="222"/>
      <c r="AZ440" s="222"/>
      <c r="BA440" s="222"/>
      <c r="BB440" s="222"/>
      <c r="BC440" s="222"/>
      <c r="BD440" s="222"/>
      <c r="BE440" s="222"/>
      <c r="BF440" s="222"/>
      <c r="BG440" s="222"/>
      <c r="BH440" s="222"/>
      <c r="BI440" s="222"/>
      <c r="BJ440" s="222"/>
      <c r="BK440" s="222"/>
      <c r="BL440" s="630">
        <f t="shared" si="1"/>
        <v>0</v>
      </c>
      <c r="BM440" s="222"/>
      <c r="BN440" s="222"/>
      <c r="BO440" s="222"/>
      <c r="BP440" s="222"/>
      <c r="BQ440" s="222"/>
      <c r="BR440" s="222"/>
      <c r="BS440" s="222"/>
      <c r="BT440" s="639">
        <v>798000.0</v>
      </c>
      <c r="BU440" s="222"/>
      <c r="BV440" s="632">
        <f t="shared" si="2"/>
        <v>798000</v>
      </c>
      <c r="BW440" s="633">
        <v>0.0</v>
      </c>
      <c r="BX440" s="633">
        <f t="shared" si="3"/>
        <v>66500</v>
      </c>
      <c r="BY440" s="632">
        <f t="shared" si="4"/>
        <v>731500</v>
      </c>
      <c r="BZ440" s="633">
        <v>0.0</v>
      </c>
      <c r="CA440" s="633">
        <f t="shared" si="5"/>
        <v>66500</v>
      </c>
      <c r="CB440" s="632">
        <f t="shared" si="6"/>
        <v>665000</v>
      </c>
      <c r="CC440" s="633">
        <v>0.0</v>
      </c>
      <c r="CD440" s="633">
        <f t="shared" si="7"/>
        <v>66500</v>
      </c>
      <c r="CE440" s="632">
        <f t="shared" si="8"/>
        <v>598500</v>
      </c>
      <c r="CF440" s="633">
        <v>0.0</v>
      </c>
      <c r="CG440" s="633">
        <f t="shared" si="9"/>
        <v>66500</v>
      </c>
      <c r="CH440" s="632">
        <f t="shared" si="10"/>
        <v>532000</v>
      </c>
      <c r="CI440" s="633">
        <v>0.0</v>
      </c>
      <c r="CJ440" s="633">
        <f t="shared" si="11"/>
        <v>66500</v>
      </c>
      <c r="CK440" s="632">
        <f t="shared" si="12"/>
        <v>465500</v>
      </c>
      <c r="CL440" s="633">
        <v>0.0</v>
      </c>
      <c r="CM440" s="633">
        <f t="shared" si="13"/>
        <v>66500</v>
      </c>
      <c r="CN440" s="632">
        <f t="shared" si="14"/>
        <v>399000</v>
      </c>
      <c r="CO440" s="633">
        <v>0.0</v>
      </c>
      <c r="CP440" s="633">
        <f t="shared" si="15"/>
        <v>66500</v>
      </c>
      <c r="CQ440" s="632">
        <f t="shared" si="16"/>
        <v>332500</v>
      </c>
      <c r="CR440" s="633">
        <v>0.0</v>
      </c>
      <c r="CS440" s="633">
        <f t="shared" si="17"/>
        <v>66500</v>
      </c>
      <c r="CT440" s="632">
        <f t="shared" si="18"/>
        <v>266000</v>
      </c>
      <c r="CU440" s="633">
        <v>0.0</v>
      </c>
      <c r="CV440" s="633">
        <f t="shared" si="19"/>
        <v>66500</v>
      </c>
      <c r="CW440" s="632">
        <f t="shared" si="20"/>
        <v>199500</v>
      </c>
      <c r="CX440" s="633">
        <v>0.0</v>
      </c>
      <c r="CY440" s="633">
        <f t="shared" si="21"/>
        <v>66500</v>
      </c>
      <c r="CZ440" s="632">
        <f t="shared" si="22"/>
        <v>133000</v>
      </c>
      <c r="DA440" s="633">
        <v>0.0</v>
      </c>
      <c r="DB440" s="633">
        <f t="shared" si="23"/>
        <v>66500</v>
      </c>
      <c r="DC440" s="632">
        <f t="shared" si="24"/>
        <v>66500</v>
      </c>
      <c r="DD440" s="633">
        <v>0.0</v>
      </c>
      <c r="DE440" s="632">
        <f t="shared" si="25"/>
        <v>66500</v>
      </c>
      <c r="DF440" s="632">
        <f t="shared" si="26"/>
        <v>0</v>
      </c>
    </row>
    <row r="441" hidden="1">
      <c r="A441" s="643">
        <v>6878385.0</v>
      </c>
      <c r="B441" s="635" t="s">
        <v>30840</v>
      </c>
      <c r="C441" s="636" t="s">
        <v>399</v>
      </c>
      <c r="D441" s="637">
        <v>45776.638287037036</v>
      </c>
      <c r="E441" s="637">
        <v>45776.64068287037</v>
      </c>
      <c r="F441" s="637">
        <v>45776.641747685186</v>
      </c>
      <c r="G441" s="636"/>
      <c r="H441" s="636" t="s">
        <v>742</v>
      </c>
      <c r="I441" s="636" t="s">
        <v>30841</v>
      </c>
      <c r="J441" s="636">
        <v>60.0</v>
      </c>
      <c r="K441" s="639">
        <v>1980000.0</v>
      </c>
      <c r="L441" s="636" t="s">
        <v>28196</v>
      </c>
      <c r="M441" s="640" t="s">
        <v>30842</v>
      </c>
      <c r="N441" s="636" t="s">
        <v>25889</v>
      </c>
      <c r="O441" s="636" t="s">
        <v>30843</v>
      </c>
      <c r="P441" s="636" t="s">
        <v>30844</v>
      </c>
      <c r="Q441" s="636" t="s">
        <v>30845</v>
      </c>
      <c r="R441" s="222"/>
      <c r="S441" s="641">
        <v>45777.0</v>
      </c>
      <c r="T441" s="631" t="s">
        <v>28202</v>
      </c>
      <c r="U441" s="633">
        <v>10000.0</v>
      </c>
      <c r="V441" s="633">
        <v>9551.0</v>
      </c>
      <c r="W441" s="629"/>
      <c r="X441" s="222"/>
      <c r="Y441" s="222"/>
      <c r="Z441" s="222"/>
      <c r="AA441" s="222"/>
      <c r="AB441" s="222"/>
      <c r="AC441" s="222"/>
      <c r="AD441" s="222"/>
      <c r="AE441" s="222"/>
      <c r="AF441" s="222"/>
      <c r="AG441" s="222"/>
      <c r="AH441" s="222"/>
      <c r="AI441" s="222"/>
      <c r="AJ441" s="222"/>
      <c r="AK441" s="222"/>
      <c r="AL441" s="222"/>
      <c r="AM441" s="222"/>
      <c r="AN441" s="222"/>
      <c r="AO441" s="222"/>
      <c r="AP441" s="222"/>
      <c r="AQ441" s="222"/>
      <c r="AR441" s="222"/>
      <c r="AS441" s="222"/>
      <c r="AT441" s="222"/>
      <c r="AU441" s="222"/>
      <c r="AV441" s="222"/>
      <c r="AW441" s="222"/>
      <c r="AX441" s="222"/>
      <c r="AY441" s="222"/>
      <c r="AZ441" s="222"/>
      <c r="BA441" s="222"/>
      <c r="BB441" s="222"/>
      <c r="BC441" s="222"/>
      <c r="BD441" s="222"/>
      <c r="BE441" s="222"/>
      <c r="BF441" s="222"/>
      <c r="BG441" s="222"/>
      <c r="BH441" s="222"/>
      <c r="BI441" s="222"/>
      <c r="BJ441" s="222"/>
      <c r="BK441" s="222"/>
      <c r="BL441" s="630">
        <f t="shared" si="1"/>
        <v>10000</v>
      </c>
      <c r="BM441" s="222"/>
      <c r="BN441" s="222"/>
      <c r="BO441" s="222"/>
      <c r="BP441" s="222"/>
      <c r="BQ441" s="222"/>
      <c r="BR441" s="222"/>
      <c r="BS441" s="222"/>
      <c r="BT441" s="639">
        <v>1980000.0</v>
      </c>
      <c r="BU441" s="222"/>
      <c r="BV441" s="632">
        <f t="shared" si="2"/>
        <v>1980000</v>
      </c>
      <c r="BW441" s="633">
        <v>0.0</v>
      </c>
      <c r="BX441" s="633">
        <f t="shared" si="3"/>
        <v>165000</v>
      </c>
      <c r="BY441" s="632">
        <f t="shared" si="4"/>
        <v>1815000</v>
      </c>
      <c r="BZ441" s="633">
        <v>0.0</v>
      </c>
      <c r="CA441" s="633">
        <f t="shared" si="5"/>
        <v>165000</v>
      </c>
      <c r="CB441" s="632">
        <f t="shared" si="6"/>
        <v>1650000</v>
      </c>
      <c r="CC441" s="633">
        <v>0.0</v>
      </c>
      <c r="CD441" s="633">
        <f t="shared" si="7"/>
        <v>165000</v>
      </c>
      <c r="CE441" s="632">
        <f t="shared" si="8"/>
        <v>1485000</v>
      </c>
      <c r="CF441" s="633">
        <v>0.0</v>
      </c>
      <c r="CG441" s="633">
        <f t="shared" si="9"/>
        <v>165000</v>
      </c>
      <c r="CH441" s="632">
        <f t="shared" si="10"/>
        <v>1320000</v>
      </c>
      <c r="CI441" s="633">
        <v>0.0</v>
      </c>
      <c r="CJ441" s="633">
        <f t="shared" si="11"/>
        <v>165000</v>
      </c>
      <c r="CK441" s="632">
        <f t="shared" si="12"/>
        <v>1155000</v>
      </c>
      <c r="CL441" s="633">
        <v>0.0</v>
      </c>
      <c r="CM441" s="633">
        <f t="shared" si="13"/>
        <v>165000</v>
      </c>
      <c r="CN441" s="632">
        <f t="shared" si="14"/>
        <v>990000</v>
      </c>
      <c r="CO441" s="633">
        <v>0.0</v>
      </c>
      <c r="CP441" s="633">
        <f t="shared" si="15"/>
        <v>165000</v>
      </c>
      <c r="CQ441" s="632">
        <f t="shared" si="16"/>
        <v>825000</v>
      </c>
      <c r="CR441" s="633">
        <v>0.0</v>
      </c>
      <c r="CS441" s="633">
        <f t="shared" si="17"/>
        <v>165000</v>
      </c>
      <c r="CT441" s="632">
        <f t="shared" si="18"/>
        <v>660000</v>
      </c>
      <c r="CU441" s="633">
        <v>0.0</v>
      </c>
      <c r="CV441" s="633">
        <f t="shared" si="19"/>
        <v>165000</v>
      </c>
      <c r="CW441" s="632">
        <f t="shared" si="20"/>
        <v>495000</v>
      </c>
      <c r="CX441" s="633">
        <v>0.0</v>
      </c>
      <c r="CY441" s="633">
        <f t="shared" si="21"/>
        <v>165000</v>
      </c>
      <c r="CZ441" s="632">
        <f t="shared" si="22"/>
        <v>330000</v>
      </c>
      <c r="DA441" s="633">
        <v>0.0</v>
      </c>
      <c r="DB441" s="633">
        <f t="shared" si="23"/>
        <v>165000</v>
      </c>
      <c r="DC441" s="632">
        <f t="shared" si="24"/>
        <v>165000</v>
      </c>
      <c r="DD441" s="633">
        <v>0.0</v>
      </c>
      <c r="DE441" s="632">
        <f t="shared" si="25"/>
        <v>165000</v>
      </c>
      <c r="DF441" s="632">
        <f t="shared" si="26"/>
        <v>0</v>
      </c>
    </row>
    <row r="442" hidden="1">
      <c r="A442" s="643">
        <v>6878919.0</v>
      </c>
      <c r="B442" s="635" t="s">
        <v>30846</v>
      </c>
      <c r="C442" s="636" t="s">
        <v>399</v>
      </c>
      <c r="D442" s="637">
        <v>45776.64685185185</v>
      </c>
      <c r="E442" s="637">
        <v>45776.647523148145</v>
      </c>
      <c r="F442" s="637">
        <v>45776.64943287037</v>
      </c>
      <c r="G442" s="636"/>
      <c r="H442" s="636" t="s">
        <v>1079</v>
      </c>
      <c r="I442" s="636" t="s">
        <v>112</v>
      </c>
      <c r="J442" s="636">
        <v>60.0</v>
      </c>
      <c r="K442" s="639">
        <v>1980000.0</v>
      </c>
      <c r="L442" s="636" t="s">
        <v>28196</v>
      </c>
      <c r="M442" s="640" t="s">
        <v>30847</v>
      </c>
      <c r="N442" s="636" t="s">
        <v>27561</v>
      </c>
      <c r="O442" s="636" t="s">
        <v>30848</v>
      </c>
      <c r="P442" s="636" t="s">
        <v>27562</v>
      </c>
      <c r="Q442" s="636" t="s">
        <v>30849</v>
      </c>
      <c r="R442" s="222"/>
      <c r="S442" s="222"/>
      <c r="T442" s="222"/>
      <c r="U442" s="628"/>
      <c r="V442" s="222"/>
      <c r="W442" s="629"/>
      <c r="X442" s="222"/>
      <c r="Y442" s="222"/>
      <c r="Z442" s="222"/>
      <c r="AA442" s="222"/>
      <c r="AB442" s="222"/>
      <c r="AC442" s="222"/>
      <c r="AD442" s="222"/>
      <c r="AE442" s="222"/>
      <c r="AF442" s="222"/>
      <c r="AG442" s="222"/>
      <c r="AH442" s="222"/>
      <c r="AI442" s="222"/>
      <c r="AJ442" s="222"/>
      <c r="AK442" s="222"/>
      <c r="AL442" s="222"/>
      <c r="AM442" s="222"/>
      <c r="AN442" s="222"/>
      <c r="AO442" s="222"/>
      <c r="AP442" s="222"/>
      <c r="AQ442" s="222"/>
      <c r="AR442" s="222"/>
      <c r="AS442" s="222"/>
      <c r="AT442" s="222"/>
      <c r="AU442" s="222"/>
      <c r="AV442" s="222"/>
      <c r="AW442" s="222"/>
      <c r="AX442" s="222"/>
      <c r="AY442" s="222"/>
      <c r="AZ442" s="222"/>
      <c r="BA442" s="222"/>
      <c r="BB442" s="222"/>
      <c r="BC442" s="222"/>
      <c r="BD442" s="222"/>
      <c r="BE442" s="222"/>
      <c r="BF442" s="222"/>
      <c r="BG442" s="222"/>
      <c r="BH442" s="222"/>
      <c r="BI442" s="222"/>
      <c r="BJ442" s="222"/>
      <c r="BK442" s="222"/>
      <c r="BL442" s="630">
        <f t="shared" si="1"/>
        <v>0</v>
      </c>
      <c r="BM442" s="222"/>
      <c r="BN442" s="222"/>
      <c r="BO442" s="222"/>
      <c r="BP442" s="222"/>
      <c r="BQ442" s="222"/>
      <c r="BR442" s="222"/>
      <c r="BS442" s="222"/>
      <c r="BT442" s="639">
        <v>1980000.0</v>
      </c>
      <c r="BU442" s="222"/>
      <c r="BV442" s="632">
        <f t="shared" si="2"/>
        <v>1980000</v>
      </c>
      <c r="BW442" s="633">
        <v>0.0</v>
      </c>
      <c r="BX442" s="633">
        <f t="shared" si="3"/>
        <v>165000</v>
      </c>
      <c r="BY442" s="632">
        <f t="shared" si="4"/>
        <v>1815000</v>
      </c>
      <c r="BZ442" s="633">
        <v>0.0</v>
      </c>
      <c r="CA442" s="633">
        <f t="shared" si="5"/>
        <v>165000</v>
      </c>
      <c r="CB442" s="632">
        <f t="shared" si="6"/>
        <v>1650000</v>
      </c>
      <c r="CC442" s="633">
        <v>0.0</v>
      </c>
      <c r="CD442" s="633">
        <f t="shared" si="7"/>
        <v>165000</v>
      </c>
      <c r="CE442" s="632">
        <f t="shared" si="8"/>
        <v>1485000</v>
      </c>
      <c r="CF442" s="633">
        <v>0.0</v>
      </c>
      <c r="CG442" s="633">
        <f t="shared" si="9"/>
        <v>165000</v>
      </c>
      <c r="CH442" s="632">
        <f t="shared" si="10"/>
        <v>1320000</v>
      </c>
      <c r="CI442" s="633">
        <v>0.0</v>
      </c>
      <c r="CJ442" s="633">
        <f t="shared" si="11"/>
        <v>165000</v>
      </c>
      <c r="CK442" s="632">
        <f t="shared" si="12"/>
        <v>1155000</v>
      </c>
      <c r="CL442" s="633">
        <v>0.0</v>
      </c>
      <c r="CM442" s="633">
        <f t="shared" si="13"/>
        <v>165000</v>
      </c>
      <c r="CN442" s="632">
        <f t="shared" si="14"/>
        <v>990000</v>
      </c>
      <c r="CO442" s="633">
        <v>0.0</v>
      </c>
      <c r="CP442" s="633">
        <f t="shared" si="15"/>
        <v>165000</v>
      </c>
      <c r="CQ442" s="632">
        <f t="shared" si="16"/>
        <v>825000</v>
      </c>
      <c r="CR442" s="633">
        <v>0.0</v>
      </c>
      <c r="CS442" s="633">
        <f t="shared" si="17"/>
        <v>165000</v>
      </c>
      <c r="CT442" s="632">
        <f t="shared" si="18"/>
        <v>660000</v>
      </c>
      <c r="CU442" s="633">
        <v>0.0</v>
      </c>
      <c r="CV442" s="633">
        <f t="shared" si="19"/>
        <v>165000</v>
      </c>
      <c r="CW442" s="632">
        <f t="shared" si="20"/>
        <v>495000</v>
      </c>
      <c r="CX442" s="633">
        <v>0.0</v>
      </c>
      <c r="CY442" s="633">
        <f t="shared" si="21"/>
        <v>165000</v>
      </c>
      <c r="CZ442" s="632">
        <f t="shared" si="22"/>
        <v>330000</v>
      </c>
      <c r="DA442" s="633">
        <v>0.0</v>
      </c>
      <c r="DB442" s="633">
        <f t="shared" si="23"/>
        <v>165000</v>
      </c>
      <c r="DC442" s="632">
        <f t="shared" si="24"/>
        <v>165000</v>
      </c>
      <c r="DD442" s="633">
        <v>0.0</v>
      </c>
      <c r="DE442" s="632">
        <f t="shared" si="25"/>
        <v>165000</v>
      </c>
      <c r="DF442" s="632">
        <f t="shared" si="26"/>
        <v>0</v>
      </c>
    </row>
    <row r="443" hidden="1">
      <c r="A443" s="643">
        <v>6878989.0</v>
      </c>
      <c r="B443" s="635" t="s">
        <v>30850</v>
      </c>
      <c r="C443" s="636" t="s">
        <v>399</v>
      </c>
      <c r="D443" s="637">
        <v>45776.65033564815</v>
      </c>
      <c r="E443" s="637">
        <v>45776.6568287037</v>
      </c>
      <c r="F443" s="637">
        <v>45776.65696759259</v>
      </c>
      <c r="G443" s="636"/>
      <c r="H443" s="636" t="s">
        <v>95</v>
      </c>
      <c r="I443" s="636" t="s">
        <v>30851</v>
      </c>
      <c r="J443" s="636">
        <v>36.0</v>
      </c>
      <c r="K443" s="639">
        <v>798000.0</v>
      </c>
      <c r="L443" s="636" t="s">
        <v>28188</v>
      </c>
      <c r="M443" s="640" t="s">
        <v>30852</v>
      </c>
      <c r="N443" s="636" t="s">
        <v>25889</v>
      </c>
      <c r="O443" s="636" t="s">
        <v>30853</v>
      </c>
      <c r="P443" s="636" t="s">
        <v>30854</v>
      </c>
      <c r="Q443" s="636" t="s">
        <v>30855</v>
      </c>
      <c r="R443" s="222"/>
      <c r="S443" s="222"/>
      <c r="T443" s="222"/>
      <c r="U443" s="628"/>
      <c r="V443" s="222"/>
      <c r="W443" s="629"/>
      <c r="X443" s="222"/>
      <c r="Y443" s="222"/>
      <c r="Z443" s="222"/>
      <c r="AA443" s="222"/>
      <c r="AB443" s="222"/>
      <c r="AC443" s="222"/>
      <c r="AD443" s="222"/>
      <c r="AE443" s="222"/>
      <c r="AF443" s="222"/>
      <c r="AG443" s="222"/>
      <c r="AH443" s="222"/>
      <c r="AI443" s="222"/>
      <c r="AJ443" s="222"/>
      <c r="AK443" s="222"/>
      <c r="AL443" s="222"/>
      <c r="AM443" s="222"/>
      <c r="AN443" s="222"/>
      <c r="AO443" s="222"/>
      <c r="AP443" s="222"/>
      <c r="AQ443" s="222"/>
      <c r="AR443" s="222"/>
      <c r="AS443" s="222"/>
      <c r="AT443" s="222"/>
      <c r="AU443" s="222"/>
      <c r="AV443" s="222"/>
      <c r="AW443" s="222"/>
      <c r="AX443" s="222"/>
      <c r="AY443" s="222"/>
      <c r="AZ443" s="222"/>
      <c r="BA443" s="222"/>
      <c r="BB443" s="222"/>
      <c r="BC443" s="222"/>
      <c r="BD443" s="222"/>
      <c r="BE443" s="222"/>
      <c r="BF443" s="222"/>
      <c r="BG443" s="222"/>
      <c r="BH443" s="222"/>
      <c r="BI443" s="222"/>
      <c r="BJ443" s="222"/>
      <c r="BK443" s="222"/>
      <c r="BL443" s="630">
        <f t="shared" si="1"/>
        <v>0</v>
      </c>
      <c r="BM443" s="222"/>
      <c r="BN443" s="631" t="s">
        <v>76</v>
      </c>
      <c r="BP443" s="222"/>
      <c r="BQ443" s="222"/>
      <c r="BR443" s="222"/>
      <c r="BS443" s="222"/>
      <c r="BT443" s="639">
        <v>798000.0</v>
      </c>
      <c r="BU443" s="222"/>
      <c r="BV443" s="632">
        <f t="shared" si="2"/>
        <v>798000</v>
      </c>
      <c r="BW443" s="632">
        <f>BV443</f>
        <v>798000</v>
      </c>
      <c r="BX443" s="633">
        <f t="shared" si="3"/>
        <v>0</v>
      </c>
      <c r="BY443" s="632">
        <f t="shared" si="4"/>
        <v>0</v>
      </c>
      <c r="BZ443" s="633">
        <v>0.0</v>
      </c>
      <c r="CA443" s="633">
        <f t="shared" si="5"/>
        <v>0</v>
      </c>
      <c r="CB443" s="632">
        <f t="shared" si="6"/>
        <v>0</v>
      </c>
      <c r="CC443" s="633">
        <v>0.0</v>
      </c>
      <c r="CD443" s="633">
        <f t="shared" si="7"/>
        <v>0</v>
      </c>
      <c r="CE443" s="632">
        <f t="shared" si="8"/>
        <v>0</v>
      </c>
      <c r="CF443" s="633">
        <v>0.0</v>
      </c>
      <c r="CG443" s="633">
        <f t="shared" si="9"/>
        <v>0</v>
      </c>
      <c r="CH443" s="632">
        <f t="shared" si="10"/>
        <v>0</v>
      </c>
      <c r="CI443" s="633">
        <v>0.0</v>
      </c>
      <c r="CJ443" s="633">
        <f t="shared" si="11"/>
        <v>0</v>
      </c>
      <c r="CK443" s="632">
        <f t="shared" si="12"/>
        <v>0</v>
      </c>
      <c r="CL443" s="633">
        <v>0.0</v>
      </c>
      <c r="CM443" s="633">
        <f t="shared" si="13"/>
        <v>0</v>
      </c>
      <c r="CN443" s="632">
        <f t="shared" si="14"/>
        <v>0</v>
      </c>
      <c r="CO443" s="633">
        <v>0.0</v>
      </c>
      <c r="CP443" s="633">
        <f t="shared" si="15"/>
        <v>0</v>
      </c>
      <c r="CQ443" s="632">
        <f t="shared" si="16"/>
        <v>0</v>
      </c>
      <c r="CR443" s="633">
        <v>0.0</v>
      </c>
      <c r="CS443" s="633">
        <f t="shared" si="17"/>
        <v>0</v>
      </c>
      <c r="CT443" s="632">
        <f t="shared" si="18"/>
        <v>0</v>
      </c>
      <c r="CU443" s="633">
        <v>0.0</v>
      </c>
      <c r="CV443" s="633">
        <f t="shared" si="19"/>
        <v>0</v>
      </c>
      <c r="CW443" s="632">
        <f t="shared" si="20"/>
        <v>0</v>
      </c>
      <c r="CX443" s="633">
        <v>0.0</v>
      </c>
      <c r="CY443" s="633">
        <f t="shared" si="21"/>
        <v>0</v>
      </c>
      <c r="CZ443" s="632">
        <f t="shared" si="22"/>
        <v>0</v>
      </c>
      <c r="DA443" s="633">
        <v>0.0</v>
      </c>
      <c r="DB443" s="633">
        <f t="shared" si="23"/>
        <v>0</v>
      </c>
      <c r="DC443" s="632">
        <f t="shared" si="24"/>
        <v>0</v>
      </c>
      <c r="DD443" s="633">
        <v>0.0</v>
      </c>
      <c r="DE443" s="632">
        <f t="shared" si="25"/>
        <v>0</v>
      </c>
      <c r="DF443" s="632">
        <f t="shared" si="26"/>
        <v>0</v>
      </c>
    </row>
    <row r="444" hidden="1">
      <c r="A444" s="643">
        <v>6879305.0</v>
      </c>
      <c r="B444" s="635" t="s">
        <v>30856</v>
      </c>
      <c r="C444" s="636" t="s">
        <v>399</v>
      </c>
      <c r="D444" s="637">
        <v>45776.68556712963</v>
      </c>
      <c r="E444" s="637">
        <v>45776.68722222222</v>
      </c>
      <c r="F444" s="637">
        <v>45776.68767361111</v>
      </c>
      <c r="G444" s="636"/>
      <c r="H444" s="636" t="s">
        <v>676</v>
      </c>
      <c r="I444" s="636" t="s">
        <v>30857</v>
      </c>
      <c r="J444" s="636"/>
      <c r="K444" s="639">
        <v>992000.0</v>
      </c>
      <c r="L444" s="636" t="s">
        <v>28196</v>
      </c>
      <c r="M444" s="640" t="s">
        <v>30858</v>
      </c>
      <c r="N444" s="636" t="s">
        <v>30859</v>
      </c>
      <c r="O444" s="636" t="s">
        <v>30859</v>
      </c>
      <c r="P444" s="636" t="s">
        <v>30860</v>
      </c>
      <c r="Q444" s="636" t="s">
        <v>30861</v>
      </c>
      <c r="R444" s="222"/>
      <c r="S444" s="641">
        <v>45776.0</v>
      </c>
      <c r="T444" s="631" t="s">
        <v>28280</v>
      </c>
      <c r="U444" s="633">
        <v>992000.0</v>
      </c>
      <c r="V444" s="633">
        <v>992000.0</v>
      </c>
      <c r="W444" s="629"/>
      <c r="X444" s="222"/>
      <c r="Y444" s="222"/>
      <c r="Z444" s="222"/>
      <c r="AA444" s="222"/>
      <c r="AB444" s="222"/>
      <c r="AC444" s="222"/>
      <c r="AD444" s="222"/>
      <c r="AE444" s="222"/>
      <c r="AF444" s="222"/>
      <c r="AG444" s="222"/>
      <c r="AH444" s="222"/>
      <c r="AI444" s="222"/>
      <c r="AJ444" s="222"/>
      <c r="AK444" s="222"/>
      <c r="AL444" s="222"/>
      <c r="AM444" s="222"/>
      <c r="AN444" s="222"/>
      <c r="AO444" s="222"/>
      <c r="AP444" s="222"/>
      <c r="AQ444" s="222"/>
      <c r="AR444" s="222"/>
      <c r="AS444" s="222"/>
      <c r="AT444" s="222"/>
      <c r="AU444" s="222"/>
      <c r="AV444" s="222"/>
      <c r="AW444" s="222"/>
      <c r="AX444" s="222"/>
      <c r="AY444" s="222"/>
      <c r="AZ444" s="222"/>
      <c r="BA444" s="222"/>
      <c r="BB444" s="222"/>
      <c r="BC444" s="222"/>
      <c r="BD444" s="222"/>
      <c r="BE444" s="222"/>
      <c r="BF444" s="222"/>
      <c r="BG444" s="222"/>
      <c r="BH444" s="222"/>
      <c r="BI444" s="222"/>
      <c r="BJ444" s="222"/>
      <c r="BK444" s="222"/>
      <c r="BL444" s="630">
        <f t="shared" si="1"/>
        <v>992000</v>
      </c>
      <c r="BM444" s="222"/>
      <c r="BN444" s="222"/>
      <c r="BO444" s="222"/>
      <c r="BP444" s="222"/>
      <c r="BQ444" s="222"/>
      <c r="BR444" s="222"/>
      <c r="BS444" s="222"/>
      <c r="BT444" s="639">
        <v>992000.0</v>
      </c>
      <c r="BU444" s="222"/>
      <c r="BV444" s="632">
        <f t="shared" si="2"/>
        <v>992000</v>
      </c>
      <c r="BW444" s="633">
        <v>0.0</v>
      </c>
      <c r="BX444" s="633">
        <f t="shared" si="3"/>
        <v>82666.66667</v>
      </c>
      <c r="BY444" s="632">
        <f t="shared" si="4"/>
        <v>909333.3333</v>
      </c>
      <c r="BZ444" s="633">
        <v>0.0</v>
      </c>
      <c r="CA444" s="633">
        <f t="shared" si="5"/>
        <v>82666.66667</v>
      </c>
      <c r="CB444" s="632">
        <f t="shared" si="6"/>
        <v>826666.6667</v>
      </c>
      <c r="CC444" s="633">
        <v>0.0</v>
      </c>
      <c r="CD444" s="633">
        <f t="shared" si="7"/>
        <v>82666.66667</v>
      </c>
      <c r="CE444" s="632">
        <f t="shared" si="8"/>
        <v>744000</v>
      </c>
      <c r="CF444" s="633">
        <v>0.0</v>
      </c>
      <c r="CG444" s="633">
        <f t="shared" si="9"/>
        <v>82666.66667</v>
      </c>
      <c r="CH444" s="632">
        <f t="shared" si="10"/>
        <v>661333.3333</v>
      </c>
      <c r="CI444" s="633">
        <v>0.0</v>
      </c>
      <c r="CJ444" s="633">
        <f t="shared" si="11"/>
        <v>82666.66667</v>
      </c>
      <c r="CK444" s="632">
        <f t="shared" si="12"/>
        <v>578666.6667</v>
      </c>
      <c r="CL444" s="633">
        <v>0.0</v>
      </c>
      <c r="CM444" s="633">
        <f t="shared" si="13"/>
        <v>82666.66667</v>
      </c>
      <c r="CN444" s="632">
        <f t="shared" si="14"/>
        <v>496000</v>
      </c>
      <c r="CO444" s="633">
        <v>0.0</v>
      </c>
      <c r="CP444" s="633">
        <f t="shared" si="15"/>
        <v>82666.66667</v>
      </c>
      <c r="CQ444" s="632">
        <f t="shared" si="16"/>
        <v>413333.3333</v>
      </c>
      <c r="CR444" s="633">
        <v>0.0</v>
      </c>
      <c r="CS444" s="633">
        <f t="shared" si="17"/>
        <v>82666.66667</v>
      </c>
      <c r="CT444" s="632">
        <f t="shared" si="18"/>
        <v>330666.6667</v>
      </c>
      <c r="CU444" s="633">
        <v>0.0</v>
      </c>
      <c r="CV444" s="633">
        <f t="shared" si="19"/>
        <v>82666.66667</v>
      </c>
      <c r="CW444" s="632">
        <f t="shared" si="20"/>
        <v>248000</v>
      </c>
      <c r="CX444" s="633">
        <v>0.0</v>
      </c>
      <c r="CY444" s="633">
        <f t="shared" si="21"/>
        <v>82666.66667</v>
      </c>
      <c r="CZ444" s="632">
        <f t="shared" si="22"/>
        <v>165333.3333</v>
      </c>
      <c r="DA444" s="633">
        <v>0.0</v>
      </c>
      <c r="DB444" s="633">
        <f t="shared" si="23"/>
        <v>82666.66667</v>
      </c>
      <c r="DC444" s="632">
        <f t="shared" si="24"/>
        <v>82666.66667</v>
      </c>
      <c r="DD444" s="633">
        <v>0.0</v>
      </c>
      <c r="DE444" s="632">
        <f t="shared" si="25"/>
        <v>82666.66667</v>
      </c>
      <c r="DF444" s="632">
        <f t="shared" si="26"/>
        <v>0</v>
      </c>
    </row>
    <row r="445" hidden="1">
      <c r="A445" s="643">
        <v>6879711.0</v>
      </c>
      <c r="B445" s="635" t="s">
        <v>30862</v>
      </c>
      <c r="C445" s="636" t="s">
        <v>399</v>
      </c>
      <c r="D445" s="637">
        <v>45776.70322916667</v>
      </c>
      <c r="E445" s="637">
        <v>45776.705416666664</v>
      </c>
      <c r="F445" s="637">
        <v>45776.70638888889</v>
      </c>
      <c r="G445" s="636"/>
      <c r="H445" s="636" t="s">
        <v>1015</v>
      </c>
      <c r="I445" s="636" t="s">
        <v>30863</v>
      </c>
      <c r="J445" s="636"/>
      <c r="K445" s="639">
        <v>788000.0</v>
      </c>
      <c r="L445" s="636" t="s">
        <v>28188</v>
      </c>
      <c r="M445" s="640" t="s">
        <v>30864</v>
      </c>
      <c r="N445" s="636" t="s">
        <v>30865</v>
      </c>
      <c r="O445" s="636" t="s">
        <v>30866</v>
      </c>
      <c r="P445" s="636" t="s">
        <v>30867</v>
      </c>
      <c r="Q445" s="636" t="s">
        <v>30868</v>
      </c>
      <c r="R445" s="222"/>
      <c r="S445" s="645">
        <v>45778.0</v>
      </c>
      <c r="T445" s="631" t="s">
        <v>28280</v>
      </c>
      <c r="U445" s="633">
        <v>788000.0</v>
      </c>
      <c r="V445" s="633">
        <v>788000.0</v>
      </c>
      <c r="W445" s="629"/>
      <c r="X445" s="222"/>
      <c r="Y445" s="222"/>
      <c r="Z445" s="222"/>
      <c r="AA445" s="222"/>
      <c r="AB445" s="222"/>
      <c r="AC445" s="222"/>
      <c r="AD445" s="222"/>
      <c r="AE445" s="222"/>
      <c r="AF445" s="222"/>
      <c r="AG445" s="222"/>
      <c r="AH445" s="222"/>
      <c r="AI445" s="222"/>
      <c r="AJ445" s="222"/>
      <c r="AK445" s="222"/>
      <c r="AL445" s="222"/>
      <c r="AM445" s="222"/>
      <c r="AN445" s="222"/>
      <c r="AO445" s="222"/>
      <c r="AP445" s="222"/>
      <c r="AQ445" s="222"/>
      <c r="AR445" s="222"/>
      <c r="AS445" s="222"/>
      <c r="AT445" s="222"/>
      <c r="AU445" s="222"/>
      <c r="AV445" s="222"/>
      <c r="AW445" s="222"/>
      <c r="AX445" s="222"/>
      <c r="AY445" s="222"/>
      <c r="AZ445" s="222"/>
      <c r="BA445" s="222"/>
      <c r="BB445" s="222"/>
      <c r="BC445" s="222"/>
      <c r="BD445" s="222"/>
      <c r="BE445" s="222"/>
      <c r="BF445" s="222"/>
      <c r="BG445" s="222"/>
      <c r="BH445" s="222"/>
      <c r="BI445" s="222"/>
      <c r="BJ445" s="222"/>
      <c r="BK445" s="222"/>
      <c r="BL445" s="630">
        <f t="shared" si="1"/>
        <v>788000</v>
      </c>
      <c r="BM445" s="222"/>
      <c r="BN445" s="222"/>
      <c r="BO445" s="222"/>
      <c r="BP445" s="222"/>
      <c r="BQ445" s="222"/>
      <c r="BR445" s="222"/>
      <c r="BS445" s="222"/>
      <c r="BT445" s="639">
        <v>788000.0</v>
      </c>
      <c r="BU445" s="222"/>
      <c r="BV445" s="632">
        <f t="shared" si="2"/>
        <v>788000</v>
      </c>
      <c r="BW445" s="633">
        <v>0.0</v>
      </c>
      <c r="BX445" s="633">
        <f t="shared" si="3"/>
        <v>65666.66667</v>
      </c>
      <c r="BY445" s="632">
        <f t="shared" si="4"/>
        <v>722333.3333</v>
      </c>
      <c r="BZ445" s="633">
        <v>0.0</v>
      </c>
      <c r="CA445" s="633">
        <f t="shared" si="5"/>
        <v>65666.66667</v>
      </c>
      <c r="CB445" s="632">
        <f t="shared" si="6"/>
        <v>656666.6667</v>
      </c>
      <c r="CC445" s="633">
        <v>0.0</v>
      </c>
      <c r="CD445" s="633">
        <f t="shared" si="7"/>
        <v>65666.66667</v>
      </c>
      <c r="CE445" s="632">
        <f t="shared" si="8"/>
        <v>591000</v>
      </c>
      <c r="CF445" s="633">
        <v>0.0</v>
      </c>
      <c r="CG445" s="633">
        <f t="shared" si="9"/>
        <v>65666.66667</v>
      </c>
      <c r="CH445" s="632">
        <f t="shared" si="10"/>
        <v>525333.3333</v>
      </c>
      <c r="CI445" s="633">
        <v>0.0</v>
      </c>
      <c r="CJ445" s="633">
        <f t="shared" si="11"/>
        <v>65666.66667</v>
      </c>
      <c r="CK445" s="632">
        <f t="shared" si="12"/>
        <v>459666.6667</v>
      </c>
      <c r="CL445" s="633">
        <v>0.0</v>
      </c>
      <c r="CM445" s="633">
        <f t="shared" si="13"/>
        <v>65666.66667</v>
      </c>
      <c r="CN445" s="632">
        <f t="shared" si="14"/>
        <v>394000</v>
      </c>
      <c r="CO445" s="633">
        <v>0.0</v>
      </c>
      <c r="CP445" s="633">
        <f t="shared" si="15"/>
        <v>65666.66667</v>
      </c>
      <c r="CQ445" s="632">
        <f t="shared" si="16"/>
        <v>328333.3333</v>
      </c>
      <c r="CR445" s="633">
        <v>0.0</v>
      </c>
      <c r="CS445" s="633">
        <f t="shared" si="17"/>
        <v>65666.66667</v>
      </c>
      <c r="CT445" s="632">
        <f t="shared" si="18"/>
        <v>262666.6667</v>
      </c>
      <c r="CU445" s="633">
        <v>0.0</v>
      </c>
      <c r="CV445" s="633">
        <f t="shared" si="19"/>
        <v>65666.66667</v>
      </c>
      <c r="CW445" s="632">
        <f t="shared" si="20"/>
        <v>197000</v>
      </c>
      <c r="CX445" s="633">
        <v>0.0</v>
      </c>
      <c r="CY445" s="633">
        <f t="shared" si="21"/>
        <v>65666.66667</v>
      </c>
      <c r="CZ445" s="632">
        <f t="shared" si="22"/>
        <v>131333.3333</v>
      </c>
      <c r="DA445" s="633">
        <v>0.0</v>
      </c>
      <c r="DB445" s="633">
        <f t="shared" si="23"/>
        <v>65666.66667</v>
      </c>
      <c r="DC445" s="632">
        <f t="shared" si="24"/>
        <v>65666.66667</v>
      </c>
      <c r="DD445" s="633">
        <v>0.0</v>
      </c>
      <c r="DE445" s="632">
        <f t="shared" si="25"/>
        <v>65666.66667</v>
      </c>
      <c r="DF445" s="632">
        <f t="shared" si="26"/>
        <v>0</v>
      </c>
    </row>
    <row r="446" hidden="1">
      <c r="A446" s="643">
        <v>6879857.0</v>
      </c>
      <c r="B446" s="635" t="s">
        <v>30869</v>
      </c>
      <c r="C446" s="636" t="s">
        <v>399</v>
      </c>
      <c r="D446" s="637">
        <v>45776.70949074074</v>
      </c>
      <c r="E446" s="637">
        <v>45776.71152777778</v>
      </c>
      <c r="F446" s="637">
        <v>45776.71203703704</v>
      </c>
      <c r="G446" s="636"/>
      <c r="H446" s="636" t="s">
        <v>1015</v>
      </c>
      <c r="I446" s="636" t="s">
        <v>30870</v>
      </c>
      <c r="J446" s="636" t="s">
        <v>25897</v>
      </c>
      <c r="K446" s="639">
        <v>798000.0</v>
      </c>
      <c r="L446" s="636" t="s">
        <v>28188</v>
      </c>
      <c r="M446" s="640" t="s">
        <v>30871</v>
      </c>
      <c r="N446" s="636" t="s">
        <v>30872</v>
      </c>
      <c r="O446" s="636" t="s">
        <v>30870</v>
      </c>
      <c r="P446" s="636" t="s">
        <v>30873</v>
      </c>
      <c r="Q446" s="636" t="s">
        <v>30874</v>
      </c>
      <c r="R446" s="222"/>
      <c r="S446" s="645">
        <v>45781.0</v>
      </c>
      <c r="T446" s="631" t="s">
        <v>28886</v>
      </c>
      <c r="U446" s="633">
        <v>798000.0</v>
      </c>
      <c r="V446" s="222"/>
      <c r="W446" s="629"/>
      <c r="X446" s="222"/>
      <c r="Y446" s="222"/>
      <c r="Z446" s="222"/>
      <c r="AA446" s="222"/>
      <c r="AB446" s="222"/>
      <c r="AC446" s="222"/>
      <c r="AD446" s="222"/>
      <c r="AE446" s="222"/>
      <c r="AF446" s="222"/>
      <c r="AG446" s="222"/>
      <c r="AH446" s="222"/>
      <c r="AI446" s="222"/>
      <c r="AJ446" s="222"/>
      <c r="AK446" s="222"/>
      <c r="AL446" s="222"/>
      <c r="AM446" s="222"/>
      <c r="AN446" s="222"/>
      <c r="AO446" s="222"/>
      <c r="AP446" s="222"/>
      <c r="AQ446" s="222"/>
      <c r="AR446" s="222"/>
      <c r="AS446" s="222"/>
      <c r="AT446" s="222"/>
      <c r="AU446" s="222"/>
      <c r="AV446" s="222"/>
      <c r="AW446" s="222"/>
      <c r="AX446" s="222"/>
      <c r="AY446" s="222"/>
      <c r="AZ446" s="222"/>
      <c r="BA446" s="222"/>
      <c r="BB446" s="222"/>
      <c r="BC446" s="222"/>
      <c r="BD446" s="222"/>
      <c r="BE446" s="222"/>
      <c r="BF446" s="222"/>
      <c r="BG446" s="222"/>
      <c r="BH446" s="222"/>
      <c r="BI446" s="222"/>
      <c r="BJ446" s="222"/>
      <c r="BK446" s="222"/>
      <c r="BL446" s="630">
        <f t="shared" si="1"/>
        <v>798000</v>
      </c>
      <c r="BM446" s="222"/>
      <c r="BN446" s="222"/>
      <c r="BO446" s="222"/>
      <c r="BP446" s="222"/>
      <c r="BQ446" s="222"/>
      <c r="BR446" s="222"/>
      <c r="BS446" s="222"/>
      <c r="BT446" s="639">
        <v>798000.0</v>
      </c>
      <c r="BU446" s="222"/>
      <c r="BV446" s="632">
        <f t="shared" si="2"/>
        <v>798000</v>
      </c>
      <c r="BW446" s="633">
        <v>0.0</v>
      </c>
      <c r="BX446" s="633">
        <f t="shared" si="3"/>
        <v>66500</v>
      </c>
      <c r="BY446" s="632">
        <f t="shared" si="4"/>
        <v>731500</v>
      </c>
      <c r="BZ446" s="633">
        <v>0.0</v>
      </c>
      <c r="CA446" s="633">
        <f t="shared" si="5"/>
        <v>66500</v>
      </c>
      <c r="CB446" s="632">
        <f t="shared" si="6"/>
        <v>665000</v>
      </c>
      <c r="CC446" s="633">
        <v>0.0</v>
      </c>
      <c r="CD446" s="633">
        <f t="shared" si="7"/>
        <v>66500</v>
      </c>
      <c r="CE446" s="632">
        <f t="shared" si="8"/>
        <v>598500</v>
      </c>
      <c r="CF446" s="633">
        <v>0.0</v>
      </c>
      <c r="CG446" s="633">
        <f t="shared" si="9"/>
        <v>66500</v>
      </c>
      <c r="CH446" s="632">
        <f t="shared" si="10"/>
        <v>532000</v>
      </c>
      <c r="CI446" s="633">
        <v>0.0</v>
      </c>
      <c r="CJ446" s="633">
        <f t="shared" si="11"/>
        <v>66500</v>
      </c>
      <c r="CK446" s="632">
        <f t="shared" si="12"/>
        <v>465500</v>
      </c>
      <c r="CL446" s="633">
        <v>0.0</v>
      </c>
      <c r="CM446" s="633">
        <f t="shared" si="13"/>
        <v>66500</v>
      </c>
      <c r="CN446" s="632">
        <f t="shared" si="14"/>
        <v>399000</v>
      </c>
      <c r="CO446" s="633">
        <v>0.0</v>
      </c>
      <c r="CP446" s="633">
        <f t="shared" si="15"/>
        <v>66500</v>
      </c>
      <c r="CQ446" s="632">
        <f t="shared" si="16"/>
        <v>332500</v>
      </c>
      <c r="CR446" s="633">
        <v>0.0</v>
      </c>
      <c r="CS446" s="633">
        <f t="shared" si="17"/>
        <v>66500</v>
      </c>
      <c r="CT446" s="632">
        <f t="shared" si="18"/>
        <v>266000</v>
      </c>
      <c r="CU446" s="633">
        <v>0.0</v>
      </c>
      <c r="CV446" s="633">
        <f t="shared" si="19"/>
        <v>66500</v>
      </c>
      <c r="CW446" s="632">
        <f t="shared" si="20"/>
        <v>199500</v>
      </c>
      <c r="CX446" s="633">
        <v>0.0</v>
      </c>
      <c r="CY446" s="633">
        <f t="shared" si="21"/>
        <v>66500</v>
      </c>
      <c r="CZ446" s="632">
        <f t="shared" si="22"/>
        <v>133000</v>
      </c>
      <c r="DA446" s="633">
        <v>0.0</v>
      </c>
      <c r="DB446" s="633">
        <f t="shared" si="23"/>
        <v>66500</v>
      </c>
      <c r="DC446" s="632">
        <f t="shared" si="24"/>
        <v>66500</v>
      </c>
      <c r="DD446" s="633">
        <v>0.0</v>
      </c>
      <c r="DE446" s="632">
        <f t="shared" si="25"/>
        <v>66500</v>
      </c>
      <c r="DF446" s="632">
        <f t="shared" si="26"/>
        <v>0</v>
      </c>
    </row>
    <row r="447">
      <c r="A447" s="643">
        <v>6880022.0</v>
      </c>
      <c r="B447" s="635" t="s">
        <v>27134</v>
      </c>
      <c r="C447" s="636" t="s">
        <v>399</v>
      </c>
      <c r="D447" s="637">
        <v>45776.71858796296</v>
      </c>
      <c r="E447" s="637">
        <v>45777.68021990741</v>
      </c>
      <c r="F447" s="637">
        <v>45777.68216435185</v>
      </c>
      <c r="G447" s="636"/>
      <c r="H447" s="636" t="s">
        <v>97</v>
      </c>
      <c r="I447" s="636" t="s">
        <v>27127</v>
      </c>
      <c r="J447" s="636" t="s">
        <v>25897</v>
      </c>
      <c r="K447" s="639">
        <v>798000.0</v>
      </c>
      <c r="L447" s="636" t="s">
        <v>25863</v>
      </c>
      <c r="M447" s="640" t="s">
        <v>30875</v>
      </c>
      <c r="N447" s="636" t="s">
        <v>27132</v>
      </c>
      <c r="O447" s="636" t="s">
        <v>27129</v>
      </c>
      <c r="P447" s="636" t="s">
        <v>27133</v>
      </c>
      <c r="Q447" s="636" t="s">
        <v>27129</v>
      </c>
      <c r="R447" s="222"/>
      <c r="S447" s="645">
        <v>45784.0</v>
      </c>
      <c r="T447" s="631" t="s">
        <v>28886</v>
      </c>
      <c r="U447" s="646">
        <v>798000.0</v>
      </c>
      <c r="V447" s="222"/>
      <c r="W447" s="629"/>
      <c r="X447" s="222"/>
      <c r="Y447" s="222"/>
      <c r="Z447" s="222"/>
      <c r="AA447" s="222"/>
      <c r="AB447" s="222"/>
      <c r="AC447" s="222"/>
      <c r="AD447" s="222"/>
      <c r="AE447" s="222"/>
      <c r="AF447" s="222"/>
      <c r="AG447" s="222"/>
      <c r="AH447" s="22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c r="BF447" s="222"/>
      <c r="BG447" s="222"/>
      <c r="BH447" s="222"/>
      <c r="BI447" s="222"/>
      <c r="BJ447" s="222"/>
      <c r="BK447" s="222"/>
      <c r="BL447" s="630">
        <f t="shared" si="1"/>
        <v>798000</v>
      </c>
      <c r="BM447" s="222"/>
      <c r="BN447" s="222"/>
      <c r="BO447" s="222"/>
      <c r="BP447" s="222"/>
      <c r="BQ447" s="222"/>
      <c r="BR447" s="222"/>
      <c r="BS447" s="222"/>
      <c r="BT447" s="639">
        <v>798000.0</v>
      </c>
      <c r="BU447" s="222"/>
      <c r="BV447" s="632">
        <f t="shared" si="2"/>
        <v>798000</v>
      </c>
      <c r="BW447" s="633">
        <v>0.0</v>
      </c>
      <c r="BX447" s="633">
        <f t="shared" si="3"/>
        <v>66500</v>
      </c>
      <c r="BY447" s="632">
        <f t="shared" si="4"/>
        <v>731500</v>
      </c>
      <c r="BZ447" s="633">
        <v>0.0</v>
      </c>
      <c r="CA447" s="633">
        <f t="shared" si="5"/>
        <v>66500</v>
      </c>
      <c r="CB447" s="632">
        <f t="shared" si="6"/>
        <v>665000</v>
      </c>
      <c r="CC447" s="633">
        <v>0.0</v>
      </c>
      <c r="CD447" s="633">
        <f t="shared" si="7"/>
        <v>66500</v>
      </c>
      <c r="CE447" s="632">
        <f t="shared" si="8"/>
        <v>598500</v>
      </c>
      <c r="CF447" s="633">
        <v>0.0</v>
      </c>
      <c r="CG447" s="633">
        <f t="shared" si="9"/>
        <v>66500</v>
      </c>
      <c r="CH447" s="632">
        <f t="shared" si="10"/>
        <v>532000</v>
      </c>
      <c r="CI447" s="633">
        <v>0.0</v>
      </c>
      <c r="CJ447" s="633">
        <f t="shared" si="11"/>
        <v>66500</v>
      </c>
      <c r="CK447" s="632">
        <f t="shared" si="12"/>
        <v>465500</v>
      </c>
      <c r="CL447" s="633">
        <v>0.0</v>
      </c>
      <c r="CM447" s="633">
        <f t="shared" si="13"/>
        <v>66500</v>
      </c>
      <c r="CN447" s="632">
        <f t="shared" si="14"/>
        <v>399000</v>
      </c>
      <c r="CO447" s="633">
        <v>0.0</v>
      </c>
      <c r="CP447" s="633">
        <f t="shared" si="15"/>
        <v>66500</v>
      </c>
      <c r="CQ447" s="632">
        <f t="shared" si="16"/>
        <v>332500</v>
      </c>
      <c r="CR447" s="633">
        <v>0.0</v>
      </c>
      <c r="CS447" s="633">
        <f t="shared" si="17"/>
        <v>66500</v>
      </c>
      <c r="CT447" s="632">
        <f t="shared" si="18"/>
        <v>266000</v>
      </c>
      <c r="CU447" s="633">
        <v>0.0</v>
      </c>
      <c r="CV447" s="633">
        <f t="shared" si="19"/>
        <v>66500</v>
      </c>
      <c r="CW447" s="632">
        <f t="shared" si="20"/>
        <v>199500</v>
      </c>
      <c r="CX447" s="633">
        <v>0.0</v>
      </c>
      <c r="CY447" s="633">
        <f t="shared" si="21"/>
        <v>66500</v>
      </c>
      <c r="CZ447" s="632">
        <f t="shared" si="22"/>
        <v>133000</v>
      </c>
      <c r="DA447" s="633">
        <v>0.0</v>
      </c>
      <c r="DB447" s="633">
        <f t="shared" si="23"/>
        <v>66500</v>
      </c>
      <c r="DC447" s="632">
        <f t="shared" si="24"/>
        <v>66500</v>
      </c>
      <c r="DD447" s="633">
        <v>0.0</v>
      </c>
      <c r="DE447" s="632">
        <f t="shared" si="25"/>
        <v>66500</v>
      </c>
      <c r="DF447" s="632">
        <f t="shared" si="26"/>
        <v>0</v>
      </c>
    </row>
    <row r="448" hidden="1">
      <c r="A448" s="643">
        <v>6880240.0</v>
      </c>
      <c r="B448" s="635" t="s">
        <v>30876</v>
      </c>
      <c r="C448" s="636" t="s">
        <v>399</v>
      </c>
      <c r="D448" s="637">
        <v>45776.73484953704</v>
      </c>
      <c r="E448" s="637">
        <v>45776.73556712963</v>
      </c>
      <c r="F448" s="637">
        <v>45776.76081018519</v>
      </c>
      <c r="G448" s="636"/>
      <c r="H448" s="636" t="s">
        <v>448</v>
      </c>
      <c r="I448" s="636" t="s">
        <v>441</v>
      </c>
      <c r="J448" s="636"/>
      <c r="K448" s="639">
        <v>798000.0</v>
      </c>
      <c r="L448" s="636" t="s">
        <v>28188</v>
      </c>
      <c r="M448" s="640" t="s">
        <v>30877</v>
      </c>
      <c r="N448" s="636" t="s">
        <v>30878</v>
      </c>
      <c r="O448" s="636" t="s">
        <v>440</v>
      </c>
      <c r="P448" s="636" t="s">
        <v>30879</v>
      </c>
      <c r="Q448" s="636" t="s">
        <v>440</v>
      </c>
      <c r="R448" s="222"/>
      <c r="S448" s="641">
        <v>45776.0</v>
      </c>
      <c r="T448" s="631" t="s">
        <v>28202</v>
      </c>
      <c r="U448" s="633">
        <v>48000.0</v>
      </c>
      <c r="V448" s="633">
        <v>45841.0</v>
      </c>
      <c r="W448" s="629"/>
      <c r="X448" s="641">
        <v>45776.0</v>
      </c>
      <c r="Y448" s="631" t="s">
        <v>28202</v>
      </c>
      <c r="Z448" s="633">
        <v>450000.0</v>
      </c>
      <c r="AA448" s="633">
        <v>429751.0</v>
      </c>
      <c r="AB448" s="222"/>
      <c r="AC448" s="222"/>
      <c r="AD448" s="222"/>
      <c r="AE448" s="222"/>
      <c r="AF448" s="222"/>
      <c r="AG448" s="222"/>
      <c r="AH448" s="222"/>
      <c r="AI448" s="222"/>
      <c r="AJ448" s="222"/>
      <c r="AK448" s="222"/>
      <c r="AL448" s="222"/>
      <c r="AM448" s="222"/>
      <c r="AN448" s="222"/>
      <c r="AO448" s="222"/>
      <c r="AP448" s="222"/>
      <c r="AQ448" s="222"/>
      <c r="AR448" s="222"/>
      <c r="AS448" s="222"/>
      <c r="AT448" s="222"/>
      <c r="AU448" s="222"/>
      <c r="AV448" s="222"/>
      <c r="AW448" s="222"/>
      <c r="AX448" s="222"/>
      <c r="AY448" s="222"/>
      <c r="AZ448" s="222"/>
      <c r="BA448" s="222"/>
      <c r="BB448" s="222"/>
      <c r="BC448" s="222"/>
      <c r="BD448" s="222"/>
      <c r="BE448" s="222"/>
      <c r="BF448" s="222"/>
      <c r="BG448" s="222"/>
      <c r="BH448" s="222"/>
      <c r="BI448" s="222"/>
      <c r="BJ448" s="222"/>
      <c r="BK448" s="222"/>
      <c r="BL448" s="630">
        <f t="shared" si="1"/>
        <v>498000</v>
      </c>
      <c r="BM448" s="222"/>
      <c r="BN448" s="222"/>
      <c r="BO448" s="222"/>
      <c r="BP448" s="222"/>
      <c r="BQ448" s="222"/>
      <c r="BR448" s="222"/>
      <c r="BS448" s="222"/>
      <c r="BT448" s="639">
        <v>798000.0</v>
      </c>
      <c r="BU448" s="222"/>
      <c r="BV448" s="632">
        <f t="shared" si="2"/>
        <v>798000</v>
      </c>
      <c r="BW448" s="633">
        <v>0.0</v>
      </c>
      <c r="BX448" s="633">
        <f t="shared" si="3"/>
        <v>66500</v>
      </c>
      <c r="BY448" s="632">
        <f t="shared" si="4"/>
        <v>731500</v>
      </c>
      <c r="BZ448" s="633">
        <v>0.0</v>
      </c>
      <c r="CA448" s="633">
        <f t="shared" si="5"/>
        <v>66500</v>
      </c>
      <c r="CB448" s="632">
        <f t="shared" si="6"/>
        <v>665000</v>
      </c>
      <c r="CC448" s="633">
        <v>0.0</v>
      </c>
      <c r="CD448" s="633">
        <f t="shared" si="7"/>
        <v>66500</v>
      </c>
      <c r="CE448" s="632">
        <f t="shared" si="8"/>
        <v>598500</v>
      </c>
      <c r="CF448" s="633">
        <v>0.0</v>
      </c>
      <c r="CG448" s="633">
        <f t="shared" si="9"/>
        <v>66500</v>
      </c>
      <c r="CH448" s="632">
        <f t="shared" si="10"/>
        <v>532000</v>
      </c>
      <c r="CI448" s="633">
        <v>0.0</v>
      </c>
      <c r="CJ448" s="633">
        <f t="shared" si="11"/>
        <v>66500</v>
      </c>
      <c r="CK448" s="632">
        <f t="shared" si="12"/>
        <v>465500</v>
      </c>
      <c r="CL448" s="633">
        <v>0.0</v>
      </c>
      <c r="CM448" s="633">
        <f t="shared" si="13"/>
        <v>66500</v>
      </c>
      <c r="CN448" s="632">
        <f t="shared" si="14"/>
        <v>399000</v>
      </c>
      <c r="CO448" s="633">
        <v>0.0</v>
      </c>
      <c r="CP448" s="633">
        <f t="shared" si="15"/>
        <v>66500</v>
      </c>
      <c r="CQ448" s="632">
        <f t="shared" si="16"/>
        <v>332500</v>
      </c>
      <c r="CR448" s="633">
        <v>0.0</v>
      </c>
      <c r="CS448" s="633">
        <f t="shared" si="17"/>
        <v>66500</v>
      </c>
      <c r="CT448" s="632">
        <f t="shared" si="18"/>
        <v>266000</v>
      </c>
      <c r="CU448" s="633">
        <v>0.0</v>
      </c>
      <c r="CV448" s="633">
        <f t="shared" si="19"/>
        <v>66500</v>
      </c>
      <c r="CW448" s="632">
        <f t="shared" si="20"/>
        <v>199500</v>
      </c>
      <c r="CX448" s="633">
        <v>0.0</v>
      </c>
      <c r="CY448" s="633">
        <f t="shared" si="21"/>
        <v>66500</v>
      </c>
      <c r="CZ448" s="632">
        <f t="shared" si="22"/>
        <v>133000</v>
      </c>
      <c r="DA448" s="633">
        <v>0.0</v>
      </c>
      <c r="DB448" s="633">
        <f t="shared" si="23"/>
        <v>66500</v>
      </c>
      <c r="DC448" s="632">
        <f t="shared" si="24"/>
        <v>66500</v>
      </c>
      <c r="DD448" s="633">
        <v>0.0</v>
      </c>
      <c r="DE448" s="632">
        <f t="shared" si="25"/>
        <v>66500</v>
      </c>
      <c r="DF448" s="632">
        <f t="shared" si="26"/>
        <v>0</v>
      </c>
    </row>
    <row r="449" hidden="1">
      <c r="A449" s="643">
        <v>6880394.0</v>
      </c>
      <c r="B449" s="635" t="s">
        <v>30880</v>
      </c>
      <c r="C449" s="636" t="s">
        <v>399</v>
      </c>
      <c r="D449" s="637">
        <v>45776.74465277778</v>
      </c>
      <c r="E449" s="637">
        <v>45776.75607638889</v>
      </c>
      <c r="F449" s="637">
        <v>45776.756527777776</v>
      </c>
      <c r="G449" s="636"/>
      <c r="H449" s="636" t="s">
        <v>932</v>
      </c>
      <c r="I449" s="636" t="s">
        <v>30881</v>
      </c>
      <c r="J449" s="636"/>
      <c r="K449" s="639">
        <v>1980000.0</v>
      </c>
      <c r="L449" s="636" t="s">
        <v>28196</v>
      </c>
      <c r="M449" s="640" t="s">
        <v>30882</v>
      </c>
      <c r="N449" s="636" t="s">
        <v>30883</v>
      </c>
      <c r="O449" s="636" t="s">
        <v>30884</v>
      </c>
      <c r="P449" s="636" t="s">
        <v>30885</v>
      </c>
      <c r="Q449" s="636" t="s">
        <v>30886</v>
      </c>
      <c r="R449" s="222"/>
      <c r="S449" s="641">
        <v>45776.0</v>
      </c>
      <c r="T449" s="631" t="s">
        <v>28202</v>
      </c>
      <c r="U449" s="633">
        <v>1980000.0</v>
      </c>
      <c r="V449" s="633">
        <v>1890902.0</v>
      </c>
      <c r="W449" s="629"/>
      <c r="X449" s="222"/>
      <c r="Y449" s="222"/>
      <c r="Z449" s="222"/>
      <c r="AA449" s="222"/>
      <c r="AB449" s="222"/>
      <c r="AC449" s="222"/>
      <c r="AD449" s="222"/>
      <c r="AE449" s="222"/>
      <c r="AF449" s="222"/>
      <c r="AG449" s="222"/>
      <c r="AH449" s="222"/>
      <c r="AI449" s="222"/>
      <c r="AJ449" s="222"/>
      <c r="AK449" s="222"/>
      <c r="AL449" s="222"/>
      <c r="AM449" s="222"/>
      <c r="AN449" s="222"/>
      <c r="AO449" s="222"/>
      <c r="AP449" s="222"/>
      <c r="AQ449" s="222"/>
      <c r="AR449" s="222"/>
      <c r="AS449" s="222"/>
      <c r="AT449" s="222"/>
      <c r="AU449" s="222"/>
      <c r="AV449" s="222"/>
      <c r="AW449" s="222"/>
      <c r="AX449" s="222"/>
      <c r="AY449" s="222"/>
      <c r="AZ449" s="222"/>
      <c r="BA449" s="222"/>
      <c r="BB449" s="222"/>
      <c r="BC449" s="222"/>
      <c r="BD449" s="222"/>
      <c r="BE449" s="222"/>
      <c r="BF449" s="222"/>
      <c r="BG449" s="222"/>
      <c r="BH449" s="222"/>
      <c r="BI449" s="222"/>
      <c r="BJ449" s="222"/>
      <c r="BK449" s="222"/>
      <c r="BL449" s="630">
        <f t="shared" si="1"/>
        <v>1980000</v>
      </c>
      <c r="BM449" s="222"/>
      <c r="BN449" s="631" t="s">
        <v>76</v>
      </c>
      <c r="BP449" s="222"/>
      <c r="BQ449" s="222"/>
      <c r="BR449" s="222"/>
      <c r="BS449" s="222"/>
      <c r="BT449" s="639">
        <v>1980000.0</v>
      </c>
      <c r="BU449" s="222"/>
      <c r="BV449" s="632">
        <f t="shared" si="2"/>
        <v>1980000</v>
      </c>
      <c r="BW449" s="632">
        <f t="shared" ref="BW449:BW451" si="66">BV449</f>
        <v>1980000</v>
      </c>
      <c r="BX449" s="633">
        <f t="shared" si="3"/>
        <v>0</v>
      </c>
      <c r="BY449" s="632">
        <f t="shared" si="4"/>
        <v>0</v>
      </c>
      <c r="BZ449" s="633">
        <v>0.0</v>
      </c>
      <c r="CA449" s="633">
        <f t="shared" si="5"/>
        <v>0</v>
      </c>
      <c r="CB449" s="632">
        <f t="shared" si="6"/>
        <v>0</v>
      </c>
      <c r="CC449" s="633">
        <v>0.0</v>
      </c>
      <c r="CD449" s="633">
        <f t="shared" si="7"/>
        <v>0</v>
      </c>
      <c r="CE449" s="632">
        <f t="shared" si="8"/>
        <v>0</v>
      </c>
      <c r="CF449" s="633">
        <v>0.0</v>
      </c>
      <c r="CG449" s="633">
        <f t="shared" si="9"/>
        <v>0</v>
      </c>
      <c r="CH449" s="632">
        <f t="shared" si="10"/>
        <v>0</v>
      </c>
      <c r="CI449" s="633">
        <v>0.0</v>
      </c>
      <c r="CJ449" s="633">
        <f t="shared" si="11"/>
        <v>0</v>
      </c>
      <c r="CK449" s="632">
        <f t="shared" si="12"/>
        <v>0</v>
      </c>
      <c r="CL449" s="633">
        <v>0.0</v>
      </c>
      <c r="CM449" s="633">
        <f t="shared" si="13"/>
        <v>0</v>
      </c>
      <c r="CN449" s="632">
        <f t="shared" si="14"/>
        <v>0</v>
      </c>
      <c r="CO449" s="633">
        <v>0.0</v>
      </c>
      <c r="CP449" s="633">
        <f t="shared" si="15"/>
        <v>0</v>
      </c>
      <c r="CQ449" s="632">
        <f t="shared" si="16"/>
        <v>0</v>
      </c>
      <c r="CR449" s="633">
        <v>0.0</v>
      </c>
      <c r="CS449" s="633">
        <f t="shared" si="17"/>
        <v>0</v>
      </c>
      <c r="CT449" s="632">
        <f t="shared" si="18"/>
        <v>0</v>
      </c>
      <c r="CU449" s="633">
        <v>0.0</v>
      </c>
      <c r="CV449" s="633">
        <f t="shared" si="19"/>
        <v>0</v>
      </c>
      <c r="CW449" s="632">
        <f t="shared" si="20"/>
        <v>0</v>
      </c>
      <c r="CX449" s="633">
        <v>0.0</v>
      </c>
      <c r="CY449" s="633">
        <f t="shared" si="21"/>
        <v>0</v>
      </c>
      <c r="CZ449" s="632">
        <f t="shared" si="22"/>
        <v>0</v>
      </c>
      <c r="DA449" s="633">
        <v>0.0</v>
      </c>
      <c r="DB449" s="633">
        <f t="shared" si="23"/>
        <v>0</v>
      </c>
      <c r="DC449" s="632">
        <f t="shared" si="24"/>
        <v>0</v>
      </c>
      <c r="DD449" s="633">
        <v>0.0</v>
      </c>
      <c r="DE449" s="632">
        <f t="shared" si="25"/>
        <v>0</v>
      </c>
      <c r="DF449" s="632">
        <f t="shared" si="26"/>
        <v>0</v>
      </c>
    </row>
    <row r="450" hidden="1">
      <c r="A450" s="643">
        <v>6880894.0</v>
      </c>
      <c r="B450" s="635" t="s">
        <v>30887</v>
      </c>
      <c r="C450" s="636" t="s">
        <v>399</v>
      </c>
      <c r="D450" s="637">
        <v>45776.778182870374</v>
      </c>
      <c r="E450" s="637">
        <v>45776.77925925926</v>
      </c>
      <c r="F450" s="637">
        <v>45776.77954861111</v>
      </c>
      <c r="G450" s="636"/>
      <c r="H450" s="636" t="s">
        <v>424</v>
      </c>
      <c r="I450" s="636" t="s">
        <v>30888</v>
      </c>
      <c r="J450" s="636">
        <v>60.0</v>
      </c>
      <c r="K450" s="639">
        <v>1980000.0</v>
      </c>
      <c r="L450" s="636" t="s">
        <v>28196</v>
      </c>
      <c r="M450" s="640" t="s">
        <v>30889</v>
      </c>
      <c r="N450" s="636" t="s">
        <v>30890</v>
      </c>
      <c r="O450" s="636" t="s">
        <v>30888</v>
      </c>
      <c r="P450" s="636" t="s">
        <v>30891</v>
      </c>
      <c r="Q450" s="636" t="s">
        <v>30892</v>
      </c>
      <c r="R450" s="222"/>
      <c r="S450" s="222"/>
      <c r="T450" s="222"/>
      <c r="U450" s="628"/>
      <c r="V450" s="222"/>
      <c r="W450" s="629"/>
      <c r="X450" s="222"/>
      <c r="Y450" s="222"/>
      <c r="Z450" s="222"/>
      <c r="AA450" s="222"/>
      <c r="AB450" s="222"/>
      <c r="AC450" s="222"/>
      <c r="AD450" s="222"/>
      <c r="AE450" s="222"/>
      <c r="AF450" s="222"/>
      <c r="AG450" s="222"/>
      <c r="AH450" s="222"/>
      <c r="AI450" s="222"/>
      <c r="AJ450" s="222"/>
      <c r="AK450" s="222"/>
      <c r="AL450" s="222"/>
      <c r="AM450" s="222"/>
      <c r="AN450" s="222"/>
      <c r="AO450" s="222"/>
      <c r="AP450" s="222"/>
      <c r="AQ450" s="222"/>
      <c r="AR450" s="222"/>
      <c r="AS450" s="222"/>
      <c r="AT450" s="222"/>
      <c r="AU450" s="222"/>
      <c r="AV450" s="222"/>
      <c r="AW450" s="222"/>
      <c r="AX450" s="222"/>
      <c r="AY450" s="222"/>
      <c r="AZ450" s="222"/>
      <c r="BA450" s="222"/>
      <c r="BB450" s="222"/>
      <c r="BC450" s="222"/>
      <c r="BD450" s="222"/>
      <c r="BE450" s="222"/>
      <c r="BF450" s="222"/>
      <c r="BG450" s="222"/>
      <c r="BH450" s="222"/>
      <c r="BI450" s="222"/>
      <c r="BJ450" s="222"/>
      <c r="BK450" s="222"/>
      <c r="BL450" s="630">
        <f t="shared" si="1"/>
        <v>0</v>
      </c>
      <c r="BM450" s="222"/>
      <c r="BN450" s="222"/>
      <c r="BO450" s="631" t="s">
        <v>102</v>
      </c>
      <c r="BP450" s="631" t="s">
        <v>28148</v>
      </c>
      <c r="BQ450" s="222"/>
      <c r="BR450" s="222"/>
      <c r="BS450" s="222"/>
      <c r="BT450" s="639">
        <v>1980000.0</v>
      </c>
      <c r="BU450" s="222"/>
      <c r="BV450" s="632">
        <f t="shared" si="2"/>
        <v>1980000</v>
      </c>
      <c r="BW450" s="632">
        <f t="shared" si="66"/>
        <v>1980000</v>
      </c>
      <c r="BX450" s="633">
        <f t="shared" si="3"/>
        <v>0</v>
      </c>
      <c r="BY450" s="632">
        <f t="shared" si="4"/>
        <v>0</v>
      </c>
      <c r="BZ450" s="633">
        <v>0.0</v>
      </c>
      <c r="CA450" s="633">
        <f t="shared" si="5"/>
        <v>0</v>
      </c>
      <c r="CB450" s="632">
        <f t="shared" si="6"/>
        <v>0</v>
      </c>
      <c r="CC450" s="633">
        <v>0.0</v>
      </c>
      <c r="CD450" s="633">
        <f t="shared" si="7"/>
        <v>0</v>
      </c>
      <c r="CE450" s="632">
        <f t="shared" si="8"/>
        <v>0</v>
      </c>
      <c r="CF450" s="633">
        <v>0.0</v>
      </c>
      <c r="CG450" s="633">
        <f t="shared" si="9"/>
        <v>0</v>
      </c>
      <c r="CH450" s="632">
        <f t="shared" si="10"/>
        <v>0</v>
      </c>
      <c r="CI450" s="633">
        <v>0.0</v>
      </c>
      <c r="CJ450" s="633">
        <f t="shared" si="11"/>
        <v>0</v>
      </c>
      <c r="CK450" s="632">
        <f t="shared" si="12"/>
        <v>0</v>
      </c>
      <c r="CL450" s="633">
        <v>0.0</v>
      </c>
      <c r="CM450" s="633">
        <f t="shared" si="13"/>
        <v>0</v>
      </c>
      <c r="CN450" s="632">
        <f t="shared" si="14"/>
        <v>0</v>
      </c>
      <c r="CO450" s="633">
        <v>0.0</v>
      </c>
      <c r="CP450" s="633">
        <f t="shared" si="15"/>
        <v>0</v>
      </c>
      <c r="CQ450" s="632">
        <f t="shared" si="16"/>
        <v>0</v>
      </c>
      <c r="CR450" s="633">
        <v>0.0</v>
      </c>
      <c r="CS450" s="633">
        <f t="shared" si="17"/>
        <v>0</v>
      </c>
      <c r="CT450" s="632">
        <f t="shared" si="18"/>
        <v>0</v>
      </c>
      <c r="CU450" s="633">
        <v>0.0</v>
      </c>
      <c r="CV450" s="633">
        <f t="shared" si="19"/>
        <v>0</v>
      </c>
      <c r="CW450" s="632">
        <f t="shared" si="20"/>
        <v>0</v>
      </c>
      <c r="CX450" s="633">
        <v>0.0</v>
      </c>
      <c r="CY450" s="633">
        <f t="shared" si="21"/>
        <v>0</v>
      </c>
      <c r="CZ450" s="632">
        <f t="shared" si="22"/>
        <v>0</v>
      </c>
      <c r="DA450" s="633">
        <v>0.0</v>
      </c>
      <c r="DB450" s="633">
        <f t="shared" si="23"/>
        <v>0</v>
      </c>
      <c r="DC450" s="632">
        <f t="shared" si="24"/>
        <v>0</v>
      </c>
      <c r="DD450" s="633">
        <v>0.0</v>
      </c>
      <c r="DE450" s="632">
        <f t="shared" si="25"/>
        <v>0</v>
      </c>
      <c r="DF450" s="632">
        <f t="shared" si="26"/>
        <v>0</v>
      </c>
    </row>
    <row r="451" hidden="1">
      <c r="A451" s="643">
        <v>6880922.0</v>
      </c>
      <c r="B451" s="635" t="s">
        <v>30893</v>
      </c>
      <c r="C451" s="636" t="s">
        <v>399</v>
      </c>
      <c r="D451" s="637">
        <v>45776.79357638889</v>
      </c>
      <c r="E451" s="637">
        <v>45776.79476851852</v>
      </c>
      <c r="F451" s="637">
        <v>45776.803402777776</v>
      </c>
      <c r="G451" s="636"/>
      <c r="H451" s="636" t="s">
        <v>973</v>
      </c>
      <c r="I451" s="636" t="s">
        <v>30894</v>
      </c>
      <c r="J451" s="636">
        <v>60.0</v>
      </c>
      <c r="K451" s="639">
        <v>1182000.0</v>
      </c>
      <c r="L451" s="636" t="s">
        <v>28196</v>
      </c>
      <c r="M451" s="640" t="s">
        <v>30895</v>
      </c>
      <c r="N451" s="636" t="s">
        <v>30896</v>
      </c>
      <c r="O451" s="636" t="s">
        <v>30897</v>
      </c>
      <c r="P451" s="636" t="s">
        <v>30898</v>
      </c>
      <c r="Q451" s="636" t="s">
        <v>30899</v>
      </c>
      <c r="R451" s="222"/>
      <c r="S451" s="222"/>
      <c r="T451" s="222"/>
      <c r="U451" s="628"/>
      <c r="V451" s="222"/>
      <c r="W451" s="629"/>
      <c r="X451" s="222"/>
      <c r="Y451" s="222"/>
      <c r="Z451" s="222"/>
      <c r="AA451" s="222"/>
      <c r="AB451" s="222"/>
      <c r="AC451" s="222"/>
      <c r="AD451" s="222"/>
      <c r="AE451" s="222"/>
      <c r="AF451" s="222"/>
      <c r="AG451" s="222"/>
      <c r="AH451" s="222"/>
      <c r="AI451" s="222"/>
      <c r="AJ451" s="222"/>
      <c r="AK451" s="222"/>
      <c r="AL451" s="222"/>
      <c r="AM451" s="222"/>
      <c r="AN451" s="222"/>
      <c r="AO451" s="222"/>
      <c r="AP451" s="222"/>
      <c r="AQ451" s="222"/>
      <c r="AR451" s="222"/>
      <c r="AS451" s="222"/>
      <c r="AT451" s="222"/>
      <c r="AU451" s="222"/>
      <c r="AV451" s="222"/>
      <c r="AW451" s="222"/>
      <c r="AX451" s="222"/>
      <c r="AY451" s="222"/>
      <c r="AZ451" s="222"/>
      <c r="BA451" s="222"/>
      <c r="BB451" s="222"/>
      <c r="BC451" s="222"/>
      <c r="BD451" s="222"/>
      <c r="BE451" s="222"/>
      <c r="BF451" s="222"/>
      <c r="BG451" s="222"/>
      <c r="BH451" s="222"/>
      <c r="BI451" s="222"/>
      <c r="BJ451" s="222"/>
      <c r="BK451" s="222"/>
      <c r="BL451" s="630">
        <f t="shared" si="1"/>
        <v>0</v>
      </c>
      <c r="BM451" s="222"/>
      <c r="BN451" s="222"/>
      <c r="BO451" s="631" t="s">
        <v>102</v>
      </c>
      <c r="BP451" s="631" t="s">
        <v>28148</v>
      </c>
      <c r="BQ451" s="222"/>
      <c r="BR451" s="222"/>
      <c r="BS451" s="222"/>
      <c r="BT451" s="639">
        <v>1182000.0</v>
      </c>
      <c r="BU451" s="222"/>
      <c r="BV451" s="632">
        <f t="shared" si="2"/>
        <v>1182000</v>
      </c>
      <c r="BW451" s="632">
        <f t="shared" si="66"/>
        <v>1182000</v>
      </c>
      <c r="BX451" s="633">
        <f t="shared" si="3"/>
        <v>0</v>
      </c>
      <c r="BY451" s="632">
        <f t="shared" si="4"/>
        <v>0</v>
      </c>
      <c r="BZ451" s="633">
        <v>0.0</v>
      </c>
      <c r="CA451" s="633">
        <f t="shared" si="5"/>
        <v>0</v>
      </c>
      <c r="CB451" s="632">
        <f t="shared" si="6"/>
        <v>0</v>
      </c>
      <c r="CC451" s="633">
        <v>0.0</v>
      </c>
      <c r="CD451" s="633">
        <f t="shared" si="7"/>
        <v>0</v>
      </c>
      <c r="CE451" s="632">
        <f t="shared" si="8"/>
        <v>0</v>
      </c>
      <c r="CF451" s="633">
        <v>0.0</v>
      </c>
      <c r="CG451" s="633">
        <f t="shared" si="9"/>
        <v>0</v>
      </c>
      <c r="CH451" s="632">
        <f t="shared" si="10"/>
        <v>0</v>
      </c>
      <c r="CI451" s="633">
        <v>0.0</v>
      </c>
      <c r="CJ451" s="633">
        <f t="shared" si="11"/>
        <v>0</v>
      </c>
      <c r="CK451" s="632">
        <f t="shared" si="12"/>
        <v>0</v>
      </c>
      <c r="CL451" s="633">
        <v>0.0</v>
      </c>
      <c r="CM451" s="633">
        <f t="shared" si="13"/>
        <v>0</v>
      </c>
      <c r="CN451" s="632">
        <f t="shared" si="14"/>
        <v>0</v>
      </c>
      <c r="CO451" s="633">
        <v>0.0</v>
      </c>
      <c r="CP451" s="633">
        <f t="shared" si="15"/>
        <v>0</v>
      </c>
      <c r="CQ451" s="632">
        <f t="shared" si="16"/>
        <v>0</v>
      </c>
      <c r="CR451" s="633">
        <v>0.0</v>
      </c>
      <c r="CS451" s="633">
        <f t="shared" si="17"/>
        <v>0</v>
      </c>
      <c r="CT451" s="632">
        <f t="shared" si="18"/>
        <v>0</v>
      </c>
      <c r="CU451" s="633">
        <v>0.0</v>
      </c>
      <c r="CV451" s="633">
        <f t="shared" si="19"/>
        <v>0</v>
      </c>
      <c r="CW451" s="632">
        <f t="shared" si="20"/>
        <v>0</v>
      </c>
      <c r="CX451" s="633">
        <v>0.0</v>
      </c>
      <c r="CY451" s="633">
        <f t="shared" si="21"/>
        <v>0</v>
      </c>
      <c r="CZ451" s="632">
        <f t="shared" si="22"/>
        <v>0</v>
      </c>
      <c r="DA451" s="633">
        <v>0.0</v>
      </c>
      <c r="DB451" s="633">
        <f t="shared" si="23"/>
        <v>0</v>
      </c>
      <c r="DC451" s="632">
        <f t="shared" si="24"/>
        <v>0</v>
      </c>
      <c r="DD451" s="633">
        <v>0.0</v>
      </c>
      <c r="DE451" s="632">
        <f t="shared" si="25"/>
        <v>0</v>
      </c>
      <c r="DF451" s="632">
        <f t="shared" si="26"/>
        <v>0</v>
      </c>
    </row>
    <row r="452" hidden="1">
      <c r="A452" s="643">
        <v>6881048.0</v>
      </c>
      <c r="B452" s="635" t="s">
        <v>30900</v>
      </c>
      <c r="C452" s="636" t="s">
        <v>399</v>
      </c>
      <c r="D452" s="637">
        <v>45776.791817129626</v>
      </c>
      <c r="E452" s="637">
        <v>45776.793703703705</v>
      </c>
      <c r="F452" s="637">
        <v>45776.794490740744</v>
      </c>
      <c r="G452" s="636"/>
      <c r="H452" s="636" t="s">
        <v>1079</v>
      </c>
      <c r="I452" s="636" t="s">
        <v>30901</v>
      </c>
      <c r="J452" s="636" t="s">
        <v>25897</v>
      </c>
      <c r="K452" s="639">
        <v>798000.0</v>
      </c>
      <c r="L452" s="636" t="s">
        <v>28188</v>
      </c>
      <c r="M452" s="640" t="s">
        <v>30902</v>
      </c>
      <c r="N452" s="636" t="s">
        <v>30903</v>
      </c>
      <c r="O452" s="636" t="s">
        <v>30904</v>
      </c>
      <c r="P452" s="636" t="s">
        <v>30905</v>
      </c>
      <c r="Q452" s="636" t="s">
        <v>30906</v>
      </c>
      <c r="R452" s="222"/>
      <c r="S452" s="641">
        <v>45781.0</v>
      </c>
      <c r="T452" s="631" t="s">
        <v>28886</v>
      </c>
      <c r="U452" s="633">
        <v>798000.0</v>
      </c>
      <c r="V452" s="222"/>
      <c r="W452" s="629"/>
      <c r="X452" s="222"/>
      <c r="Y452" s="222"/>
      <c r="Z452" s="222"/>
      <c r="AA452" s="222"/>
      <c r="AB452" s="222"/>
      <c r="AC452" s="222"/>
      <c r="AD452" s="222"/>
      <c r="AE452" s="222"/>
      <c r="AF452" s="222"/>
      <c r="AG452" s="222"/>
      <c r="AH452" s="222"/>
      <c r="AI452" s="222"/>
      <c r="AJ452" s="222"/>
      <c r="AK452" s="222"/>
      <c r="AL452" s="222"/>
      <c r="AM452" s="222"/>
      <c r="AN452" s="222"/>
      <c r="AO452" s="222"/>
      <c r="AP452" s="222"/>
      <c r="AQ452" s="222"/>
      <c r="AR452" s="222"/>
      <c r="AS452" s="222"/>
      <c r="AT452" s="222"/>
      <c r="AU452" s="222"/>
      <c r="AV452" s="222"/>
      <c r="AW452" s="222"/>
      <c r="AX452" s="222"/>
      <c r="AY452" s="222"/>
      <c r="AZ452" s="222"/>
      <c r="BA452" s="222"/>
      <c r="BB452" s="222"/>
      <c r="BC452" s="222"/>
      <c r="BD452" s="222"/>
      <c r="BE452" s="222"/>
      <c r="BF452" s="222"/>
      <c r="BG452" s="222"/>
      <c r="BH452" s="222"/>
      <c r="BI452" s="222"/>
      <c r="BJ452" s="222"/>
      <c r="BK452" s="222"/>
      <c r="BL452" s="630">
        <f t="shared" si="1"/>
        <v>798000</v>
      </c>
      <c r="BM452" s="222"/>
      <c r="BN452" s="222"/>
      <c r="BO452" s="222"/>
      <c r="BP452" s="222"/>
      <c r="BQ452" s="222"/>
      <c r="BR452" s="222"/>
      <c r="BS452" s="222"/>
      <c r="BT452" s="639">
        <v>798000.0</v>
      </c>
      <c r="BU452" s="222"/>
      <c r="BV452" s="632">
        <f t="shared" si="2"/>
        <v>798000</v>
      </c>
      <c r="BW452" s="633">
        <v>0.0</v>
      </c>
      <c r="BX452" s="633">
        <f t="shared" si="3"/>
        <v>66500</v>
      </c>
      <c r="BY452" s="632">
        <f t="shared" si="4"/>
        <v>731500</v>
      </c>
      <c r="BZ452" s="633">
        <v>0.0</v>
      </c>
      <c r="CA452" s="633">
        <f t="shared" si="5"/>
        <v>66500</v>
      </c>
      <c r="CB452" s="632">
        <f t="shared" si="6"/>
        <v>665000</v>
      </c>
      <c r="CC452" s="633">
        <v>0.0</v>
      </c>
      <c r="CD452" s="633">
        <f t="shared" si="7"/>
        <v>66500</v>
      </c>
      <c r="CE452" s="632">
        <f t="shared" si="8"/>
        <v>598500</v>
      </c>
      <c r="CF452" s="633">
        <v>0.0</v>
      </c>
      <c r="CG452" s="633">
        <f t="shared" si="9"/>
        <v>66500</v>
      </c>
      <c r="CH452" s="632">
        <f t="shared" si="10"/>
        <v>532000</v>
      </c>
      <c r="CI452" s="633">
        <v>0.0</v>
      </c>
      <c r="CJ452" s="633">
        <f t="shared" si="11"/>
        <v>66500</v>
      </c>
      <c r="CK452" s="632">
        <f t="shared" si="12"/>
        <v>465500</v>
      </c>
      <c r="CL452" s="633">
        <v>0.0</v>
      </c>
      <c r="CM452" s="633">
        <f t="shared" si="13"/>
        <v>66500</v>
      </c>
      <c r="CN452" s="632">
        <f t="shared" si="14"/>
        <v>399000</v>
      </c>
      <c r="CO452" s="633">
        <v>0.0</v>
      </c>
      <c r="CP452" s="633">
        <f t="shared" si="15"/>
        <v>66500</v>
      </c>
      <c r="CQ452" s="632">
        <f t="shared" si="16"/>
        <v>332500</v>
      </c>
      <c r="CR452" s="633">
        <v>0.0</v>
      </c>
      <c r="CS452" s="633">
        <f t="shared" si="17"/>
        <v>66500</v>
      </c>
      <c r="CT452" s="632">
        <f t="shared" si="18"/>
        <v>266000</v>
      </c>
      <c r="CU452" s="633">
        <v>0.0</v>
      </c>
      <c r="CV452" s="633">
        <f t="shared" si="19"/>
        <v>66500</v>
      </c>
      <c r="CW452" s="632">
        <f t="shared" si="20"/>
        <v>199500</v>
      </c>
      <c r="CX452" s="633">
        <v>0.0</v>
      </c>
      <c r="CY452" s="633">
        <f t="shared" si="21"/>
        <v>66500</v>
      </c>
      <c r="CZ452" s="632">
        <f t="shared" si="22"/>
        <v>133000</v>
      </c>
      <c r="DA452" s="633">
        <v>0.0</v>
      </c>
      <c r="DB452" s="633">
        <f t="shared" si="23"/>
        <v>66500</v>
      </c>
      <c r="DC452" s="632">
        <f t="shared" si="24"/>
        <v>66500</v>
      </c>
      <c r="DD452" s="633">
        <v>0.0</v>
      </c>
      <c r="DE452" s="632">
        <f t="shared" si="25"/>
        <v>66500</v>
      </c>
      <c r="DF452" s="632">
        <f t="shared" si="26"/>
        <v>0</v>
      </c>
    </row>
    <row r="453" hidden="1">
      <c r="A453" s="643">
        <v>6881161.0</v>
      </c>
      <c r="B453" s="635" t="s">
        <v>30907</v>
      </c>
      <c r="C453" s="636" t="s">
        <v>399</v>
      </c>
      <c r="D453" s="637">
        <v>45776.806435185186</v>
      </c>
      <c r="E453" s="637">
        <v>45776.807604166665</v>
      </c>
      <c r="F453" s="637">
        <v>45776.80829861111</v>
      </c>
      <c r="G453" s="636"/>
      <c r="H453" s="636" t="s">
        <v>468</v>
      </c>
      <c r="I453" s="636" t="s">
        <v>30908</v>
      </c>
      <c r="J453" s="636">
        <v>36.0</v>
      </c>
      <c r="K453" s="639">
        <v>798000.0</v>
      </c>
      <c r="L453" s="636" t="s">
        <v>28188</v>
      </c>
      <c r="M453" s="640" t="s">
        <v>30909</v>
      </c>
      <c r="N453" s="636" t="s">
        <v>26966</v>
      </c>
      <c r="O453" s="636" t="s">
        <v>30910</v>
      </c>
      <c r="P453" s="636" t="s">
        <v>30911</v>
      </c>
      <c r="Q453" s="636" t="s">
        <v>30912</v>
      </c>
      <c r="R453" s="222"/>
      <c r="S453" s="645">
        <v>45780.0</v>
      </c>
      <c r="T453" s="631" t="s">
        <v>28886</v>
      </c>
      <c r="U453" s="646">
        <v>798000.0</v>
      </c>
      <c r="V453" s="222"/>
      <c r="W453" s="629"/>
      <c r="X453" s="222"/>
      <c r="Y453" s="222"/>
      <c r="Z453" s="222"/>
      <c r="AA453" s="222"/>
      <c r="AB453" s="222"/>
      <c r="AC453" s="222"/>
      <c r="AD453" s="222"/>
      <c r="AE453" s="222"/>
      <c r="AF453" s="222"/>
      <c r="AG453" s="222"/>
      <c r="AH453" s="222"/>
      <c r="AI453" s="222"/>
      <c r="AJ453" s="222"/>
      <c r="AK453" s="222"/>
      <c r="AL453" s="222"/>
      <c r="AM453" s="222"/>
      <c r="AN453" s="222"/>
      <c r="AO453" s="222"/>
      <c r="AP453" s="222"/>
      <c r="AQ453" s="222"/>
      <c r="AR453" s="222"/>
      <c r="AS453" s="222"/>
      <c r="AT453" s="222"/>
      <c r="AU453" s="222"/>
      <c r="AV453" s="222"/>
      <c r="AW453" s="222"/>
      <c r="AX453" s="222"/>
      <c r="AY453" s="222"/>
      <c r="AZ453" s="222"/>
      <c r="BA453" s="222"/>
      <c r="BB453" s="222"/>
      <c r="BC453" s="222"/>
      <c r="BD453" s="222"/>
      <c r="BE453" s="222"/>
      <c r="BF453" s="222"/>
      <c r="BG453" s="222"/>
      <c r="BH453" s="222"/>
      <c r="BI453" s="222"/>
      <c r="BJ453" s="222"/>
      <c r="BK453" s="222"/>
      <c r="BL453" s="630">
        <f t="shared" si="1"/>
        <v>798000</v>
      </c>
      <c r="BM453" s="222"/>
      <c r="BN453" s="222"/>
      <c r="BO453" s="222"/>
      <c r="BP453" s="222"/>
      <c r="BQ453" s="222"/>
      <c r="BR453" s="222"/>
      <c r="BS453" s="222"/>
      <c r="BT453" s="639">
        <v>798000.0</v>
      </c>
      <c r="BU453" s="222"/>
      <c r="BV453" s="632">
        <f t="shared" si="2"/>
        <v>798000</v>
      </c>
      <c r="BW453" s="633">
        <v>0.0</v>
      </c>
      <c r="BX453" s="633">
        <f t="shared" si="3"/>
        <v>66500</v>
      </c>
      <c r="BY453" s="632">
        <f t="shared" si="4"/>
        <v>731500</v>
      </c>
      <c r="BZ453" s="633">
        <v>0.0</v>
      </c>
      <c r="CA453" s="633">
        <f t="shared" si="5"/>
        <v>66500</v>
      </c>
      <c r="CB453" s="632">
        <f t="shared" si="6"/>
        <v>665000</v>
      </c>
      <c r="CC453" s="633">
        <v>0.0</v>
      </c>
      <c r="CD453" s="633">
        <f t="shared" si="7"/>
        <v>66500</v>
      </c>
      <c r="CE453" s="632">
        <f t="shared" si="8"/>
        <v>598500</v>
      </c>
      <c r="CF453" s="633">
        <v>0.0</v>
      </c>
      <c r="CG453" s="633">
        <f t="shared" si="9"/>
        <v>66500</v>
      </c>
      <c r="CH453" s="632">
        <f t="shared" si="10"/>
        <v>532000</v>
      </c>
      <c r="CI453" s="633">
        <v>0.0</v>
      </c>
      <c r="CJ453" s="633">
        <f t="shared" si="11"/>
        <v>66500</v>
      </c>
      <c r="CK453" s="632">
        <f t="shared" si="12"/>
        <v>465500</v>
      </c>
      <c r="CL453" s="633">
        <v>0.0</v>
      </c>
      <c r="CM453" s="633">
        <f t="shared" si="13"/>
        <v>66500</v>
      </c>
      <c r="CN453" s="632">
        <f t="shared" si="14"/>
        <v>399000</v>
      </c>
      <c r="CO453" s="633">
        <v>0.0</v>
      </c>
      <c r="CP453" s="633">
        <f t="shared" si="15"/>
        <v>66500</v>
      </c>
      <c r="CQ453" s="632">
        <f t="shared" si="16"/>
        <v>332500</v>
      </c>
      <c r="CR453" s="633">
        <v>0.0</v>
      </c>
      <c r="CS453" s="633">
        <f t="shared" si="17"/>
        <v>66500</v>
      </c>
      <c r="CT453" s="632">
        <f t="shared" si="18"/>
        <v>266000</v>
      </c>
      <c r="CU453" s="633">
        <v>0.0</v>
      </c>
      <c r="CV453" s="633">
        <f t="shared" si="19"/>
        <v>66500</v>
      </c>
      <c r="CW453" s="632">
        <f t="shared" si="20"/>
        <v>199500</v>
      </c>
      <c r="CX453" s="633">
        <v>0.0</v>
      </c>
      <c r="CY453" s="633">
        <f t="shared" si="21"/>
        <v>66500</v>
      </c>
      <c r="CZ453" s="632">
        <f t="shared" si="22"/>
        <v>133000</v>
      </c>
      <c r="DA453" s="633">
        <v>0.0</v>
      </c>
      <c r="DB453" s="633">
        <f t="shared" si="23"/>
        <v>66500</v>
      </c>
      <c r="DC453" s="632">
        <f t="shared" si="24"/>
        <v>66500</v>
      </c>
      <c r="DD453" s="633">
        <v>0.0</v>
      </c>
      <c r="DE453" s="632">
        <f t="shared" si="25"/>
        <v>66500</v>
      </c>
      <c r="DF453" s="632">
        <f t="shared" si="26"/>
        <v>0</v>
      </c>
    </row>
    <row r="454">
      <c r="A454" s="643">
        <v>6881238.0</v>
      </c>
      <c r="B454" s="635" t="s">
        <v>27146</v>
      </c>
      <c r="C454" s="636" t="s">
        <v>399</v>
      </c>
      <c r="D454" s="637">
        <v>45776.80652777778</v>
      </c>
      <c r="E454" s="637">
        <v>45776.80809027778</v>
      </c>
      <c r="F454" s="637">
        <v>45776.808796296296</v>
      </c>
      <c r="G454" s="636"/>
      <c r="H454" s="636" t="s">
        <v>95</v>
      </c>
      <c r="I454" s="636" t="s">
        <v>27139</v>
      </c>
      <c r="J454" s="636">
        <v>36.0</v>
      </c>
      <c r="K454" s="639">
        <v>798000.0</v>
      </c>
      <c r="L454" s="636" t="s">
        <v>25863</v>
      </c>
      <c r="M454" s="640" t="s">
        <v>30913</v>
      </c>
      <c r="N454" s="636" t="s">
        <v>27147</v>
      </c>
      <c r="O454" s="636" t="s">
        <v>27141</v>
      </c>
      <c r="P454" s="636" t="s">
        <v>27145</v>
      </c>
      <c r="Q454" s="636" t="s">
        <v>27142</v>
      </c>
      <c r="R454" s="222"/>
      <c r="S454" s="222"/>
      <c r="T454" s="222"/>
      <c r="U454" s="628"/>
      <c r="V454" s="222"/>
      <c r="W454" s="629"/>
      <c r="X454" s="222"/>
      <c r="Y454" s="222"/>
      <c r="Z454" s="222"/>
      <c r="AA454" s="222"/>
      <c r="AB454" s="222"/>
      <c r="AC454" s="222"/>
      <c r="AD454" s="222"/>
      <c r="AE454" s="222"/>
      <c r="AF454" s="222"/>
      <c r="AG454" s="222"/>
      <c r="AH454" s="222"/>
      <c r="AI454" s="222"/>
      <c r="AJ454" s="222"/>
      <c r="AK454" s="222"/>
      <c r="AL454" s="222"/>
      <c r="AM454" s="222"/>
      <c r="AN454" s="222"/>
      <c r="AO454" s="222"/>
      <c r="AP454" s="222"/>
      <c r="AQ454" s="222"/>
      <c r="AR454" s="222"/>
      <c r="AS454" s="222"/>
      <c r="AT454" s="222"/>
      <c r="AU454" s="222"/>
      <c r="AV454" s="222"/>
      <c r="AW454" s="222"/>
      <c r="AX454" s="222"/>
      <c r="AY454" s="222"/>
      <c r="AZ454" s="222"/>
      <c r="BA454" s="222"/>
      <c r="BB454" s="222"/>
      <c r="BC454" s="222"/>
      <c r="BD454" s="222"/>
      <c r="BE454" s="222"/>
      <c r="BF454" s="222"/>
      <c r="BG454" s="222"/>
      <c r="BH454" s="222"/>
      <c r="BI454" s="222"/>
      <c r="BJ454" s="222"/>
      <c r="BK454" s="222"/>
      <c r="BL454" s="630">
        <f t="shared" si="1"/>
        <v>0</v>
      </c>
      <c r="BM454" s="222"/>
      <c r="BN454" s="631" t="s">
        <v>76</v>
      </c>
      <c r="BP454" s="222"/>
      <c r="BQ454" s="222"/>
      <c r="BR454" s="222"/>
      <c r="BS454" s="222"/>
      <c r="BT454" s="639">
        <v>798000.0</v>
      </c>
      <c r="BU454" s="222"/>
      <c r="BV454" s="632">
        <f t="shared" si="2"/>
        <v>798000</v>
      </c>
      <c r="BW454" s="632">
        <f>BV454</f>
        <v>798000</v>
      </c>
      <c r="BX454" s="633">
        <f t="shared" si="3"/>
        <v>0</v>
      </c>
      <c r="BY454" s="632">
        <f t="shared" si="4"/>
        <v>0</v>
      </c>
      <c r="BZ454" s="633">
        <v>0.0</v>
      </c>
      <c r="CA454" s="633">
        <f t="shared" si="5"/>
        <v>0</v>
      </c>
      <c r="CB454" s="632">
        <f t="shared" si="6"/>
        <v>0</v>
      </c>
      <c r="CC454" s="633">
        <v>0.0</v>
      </c>
      <c r="CD454" s="633">
        <f t="shared" si="7"/>
        <v>0</v>
      </c>
      <c r="CE454" s="632">
        <f t="shared" si="8"/>
        <v>0</v>
      </c>
      <c r="CF454" s="633">
        <v>0.0</v>
      </c>
      <c r="CG454" s="633">
        <f t="shared" si="9"/>
        <v>0</v>
      </c>
      <c r="CH454" s="632">
        <f t="shared" si="10"/>
        <v>0</v>
      </c>
      <c r="CI454" s="633">
        <v>0.0</v>
      </c>
      <c r="CJ454" s="633">
        <f t="shared" si="11"/>
        <v>0</v>
      </c>
      <c r="CK454" s="632">
        <f t="shared" si="12"/>
        <v>0</v>
      </c>
      <c r="CL454" s="633">
        <v>0.0</v>
      </c>
      <c r="CM454" s="633">
        <f t="shared" si="13"/>
        <v>0</v>
      </c>
      <c r="CN454" s="632">
        <f t="shared" si="14"/>
        <v>0</v>
      </c>
      <c r="CO454" s="633">
        <v>0.0</v>
      </c>
      <c r="CP454" s="633">
        <f t="shared" si="15"/>
        <v>0</v>
      </c>
      <c r="CQ454" s="632">
        <f t="shared" si="16"/>
        <v>0</v>
      </c>
      <c r="CR454" s="633">
        <v>0.0</v>
      </c>
      <c r="CS454" s="633">
        <f t="shared" si="17"/>
        <v>0</v>
      </c>
      <c r="CT454" s="632">
        <f t="shared" si="18"/>
        <v>0</v>
      </c>
      <c r="CU454" s="633">
        <v>0.0</v>
      </c>
      <c r="CV454" s="633">
        <f t="shared" si="19"/>
        <v>0</v>
      </c>
      <c r="CW454" s="632">
        <f t="shared" si="20"/>
        <v>0</v>
      </c>
      <c r="CX454" s="633">
        <v>0.0</v>
      </c>
      <c r="CY454" s="633">
        <f t="shared" si="21"/>
        <v>0</v>
      </c>
      <c r="CZ454" s="632">
        <f t="shared" si="22"/>
        <v>0</v>
      </c>
      <c r="DA454" s="633">
        <v>0.0</v>
      </c>
      <c r="DB454" s="633">
        <f t="shared" si="23"/>
        <v>0</v>
      </c>
      <c r="DC454" s="632">
        <f t="shared" si="24"/>
        <v>0</v>
      </c>
      <c r="DD454" s="633">
        <v>0.0</v>
      </c>
      <c r="DE454" s="632">
        <f t="shared" si="25"/>
        <v>0</v>
      </c>
      <c r="DF454" s="632">
        <f t="shared" si="26"/>
        <v>0</v>
      </c>
    </row>
    <row r="455" hidden="1">
      <c r="A455" s="643">
        <v>6881460.0</v>
      </c>
      <c r="B455" s="635" t="s">
        <v>30914</v>
      </c>
      <c r="C455" s="636" t="s">
        <v>399</v>
      </c>
      <c r="D455" s="637">
        <v>45776.84113425926</v>
      </c>
      <c r="E455" s="637">
        <v>45776.87299768518</v>
      </c>
      <c r="F455" s="637">
        <v>45776.90023148148</v>
      </c>
      <c r="G455" s="636"/>
      <c r="H455" s="636" t="s">
        <v>29652</v>
      </c>
      <c r="I455" s="636" t="s">
        <v>30915</v>
      </c>
      <c r="J455" s="636">
        <v>60.0</v>
      </c>
      <c r="K455" s="639">
        <v>1182000.0</v>
      </c>
      <c r="L455" s="636" t="s">
        <v>28196</v>
      </c>
      <c r="M455" s="640" t="s">
        <v>30916</v>
      </c>
      <c r="N455" s="636" t="s">
        <v>30917</v>
      </c>
      <c r="O455" s="636" t="s">
        <v>30917</v>
      </c>
      <c r="P455" s="636" t="s">
        <v>30918</v>
      </c>
      <c r="Q455" s="636" t="s">
        <v>30919</v>
      </c>
      <c r="R455" s="222"/>
      <c r="S455" s="222"/>
      <c r="T455" s="222"/>
      <c r="U455" s="628"/>
      <c r="V455" s="222"/>
      <c r="W455" s="629"/>
      <c r="X455" s="222"/>
      <c r="Y455" s="222"/>
      <c r="Z455" s="222"/>
      <c r="AA455" s="222"/>
      <c r="AB455" s="222"/>
      <c r="AC455" s="222"/>
      <c r="AD455" s="222"/>
      <c r="AE455" s="222"/>
      <c r="AF455" s="222"/>
      <c r="AG455" s="222"/>
      <c r="AH455" s="222"/>
      <c r="AI455" s="222"/>
      <c r="AJ455" s="222"/>
      <c r="AK455" s="222"/>
      <c r="AL455" s="222"/>
      <c r="AM455" s="222"/>
      <c r="AN455" s="222"/>
      <c r="AO455" s="222"/>
      <c r="AP455" s="222"/>
      <c r="AQ455" s="222"/>
      <c r="AR455" s="222"/>
      <c r="AS455" s="222"/>
      <c r="AT455" s="222"/>
      <c r="AU455" s="222"/>
      <c r="AV455" s="222"/>
      <c r="AW455" s="222"/>
      <c r="AX455" s="222"/>
      <c r="AY455" s="222"/>
      <c r="AZ455" s="222"/>
      <c r="BA455" s="222"/>
      <c r="BB455" s="222"/>
      <c r="BC455" s="222"/>
      <c r="BD455" s="222"/>
      <c r="BE455" s="222"/>
      <c r="BF455" s="222"/>
      <c r="BG455" s="222"/>
      <c r="BH455" s="222"/>
      <c r="BI455" s="222"/>
      <c r="BJ455" s="222"/>
      <c r="BK455" s="222"/>
      <c r="BL455" s="630">
        <f t="shared" si="1"/>
        <v>0</v>
      </c>
      <c r="BM455" s="222"/>
      <c r="BN455" s="222"/>
      <c r="BO455" s="222"/>
      <c r="BP455" s="222"/>
      <c r="BQ455" s="222"/>
      <c r="BR455" s="222"/>
      <c r="BS455" s="222"/>
      <c r="BT455" s="639">
        <v>1182000.0</v>
      </c>
      <c r="BU455" s="222"/>
      <c r="BV455" s="632">
        <f t="shared" si="2"/>
        <v>1182000</v>
      </c>
      <c r="BW455" s="633">
        <v>0.0</v>
      </c>
      <c r="BX455" s="633">
        <f t="shared" si="3"/>
        <v>98500</v>
      </c>
      <c r="BY455" s="632">
        <f t="shared" si="4"/>
        <v>1083500</v>
      </c>
      <c r="BZ455" s="633">
        <v>0.0</v>
      </c>
      <c r="CA455" s="633">
        <f t="shared" si="5"/>
        <v>98500</v>
      </c>
      <c r="CB455" s="632">
        <f t="shared" si="6"/>
        <v>985000</v>
      </c>
      <c r="CC455" s="633">
        <v>0.0</v>
      </c>
      <c r="CD455" s="633">
        <f t="shared" si="7"/>
        <v>98500</v>
      </c>
      <c r="CE455" s="632">
        <f t="shared" si="8"/>
        <v>886500</v>
      </c>
      <c r="CF455" s="633">
        <v>0.0</v>
      </c>
      <c r="CG455" s="633">
        <f t="shared" si="9"/>
        <v>98500</v>
      </c>
      <c r="CH455" s="632">
        <f t="shared" si="10"/>
        <v>788000</v>
      </c>
      <c r="CI455" s="633">
        <v>0.0</v>
      </c>
      <c r="CJ455" s="633">
        <f t="shared" si="11"/>
        <v>98500</v>
      </c>
      <c r="CK455" s="632">
        <f t="shared" si="12"/>
        <v>689500</v>
      </c>
      <c r="CL455" s="633">
        <v>0.0</v>
      </c>
      <c r="CM455" s="633">
        <f t="shared" si="13"/>
        <v>98500</v>
      </c>
      <c r="CN455" s="632">
        <f t="shared" si="14"/>
        <v>591000</v>
      </c>
      <c r="CO455" s="633">
        <v>0.0</v>
      </c>
      <c r="CP455" s="633">
        <f t="shared" si="15"/>
        <v>98500</v>
      </c>
      <c r="CQ455" s="632">
        <f t="shared" si="16"/>
        <v>492500</v>
      </c>
      <c r="CR455" s="633">
        <v>0.0</v>
      </c>
      <c r="CS455" s="633">
        <f t="shared" si="17"/>
        <v>98500</v>
      </c>
      <c r="CT455" s="632">
        <f t="shared" si="18"/>
        <v>394000</v>
      </c>
      <c r="CU455" s="633">
        <v>0.0</v>
      </c>
      <c r="CV455" s="633">
        <f t="shared" si="19"/>
        <v>98500</v>
      </c>
      <c r="CW455" s="632">
        <f t="shared" si="20"/>
        <v>295500</v>
      </c>
      <c r="CX455" s="633">
        <v>0.0</v>
      </c>
      <c r="CY455" s="633">
        <f t="shared" si="21"/>
        <v>98500</v>
      </c>
      <c r="CZ455" s="632">
        <f t="shared" si="22"/>
        <v>197000</v>
      </c>
      <c r="DA455" s="633">
        <v>0.0</v>
      </c>
      <c r="DB455" s="633">
        <f t="shared" si="23"/>
        <v>98500</v>
      </c>
      <c r="DC455" s="632">
        <f t="shared" si="24"/>
        <v>98500</v>
      </c>
      <c r="DD455" s="633">
        <v>0.0</v>
      </c>
      <c r="DE455" s="632">
        <f t="shared" si="25"/>
        <v>98500</v>
      </c>
      <c r="DF455" s="632">
        <f t="shared" si="26"/>
        <v>0</v>
      </c>
    </row>
    <row r="456" hidden="1">
      <c r="A456" s="643">
        <v>6881796.0</v>
      </c>
      <c r="B456" s="635" t="s">
        <v>30920</v>
      </c>
      <c r="C456" s="636" t="s">
        <v>399</v>
      </c>
      <c r="D456" s="637">
        <v>45776.86306712963</v>
      </c>
      <c r="E456" s="637">
        <v>45776.86394675926</v>
      </c>
      <c r="F456" s="637">
        <v>45776.86450231481</v>
      </c>
      <c r="G456" s="636"/>
      <c r="H456" s="636" t="s">
        <v>507</v>
      </c>
      <c r="I456" s="636" t="s">
        <v>774</v>
      </c>
      <c r="J456" s="636">
        <v>60.0</v>
      </c>
      <c r="K456" s="639">
        <v>1980000.0</v>
      </c>
      <c r="L456" s="636" t="s">
        <v>28196</v>
      </c>
      <c r="M456" s="640" t="s">
        <v>30921</v>
      </c>
      <c r="N456" s="636" t="s">
        <v>30922</v>
      </c>
      <c r="O456" s="636" t="s">
        <v>773</v>
      </c>
      <c r="P456" s="636" t="s">
        <v>30923</v>
      </c>
      <c r="Q456" s="636" t="s">
        <v>30924</v>
      </c>
      <c r="R456" s="222"/>
      <c r="S456" s="309"/>
      <c r="T456" s="222"/>
      <c r="U456" s="309"/>
      <c r="V456" s="222"/>
      <c r="W456" s="629"/>
      <c r="X456" s="222"/>
      <c r="Y456" s="222"/>
      <c r="Z456" s="222"/>
      <c r="AA456" s="222"/>
      <c r="AB456" s="222"/>
      <c r="AC456" s="222"/>
      <c r="AD456" s="222"/>
      <c r="AE456" s="222"/>
      <c r="AF456" s="222"/>
      <c r="AG456" s="222"/>
      <c r="AH456" s="222"/>
      <c r="AI456" s="222"/>
      <c r="AJ456" s="222"/>
      <c r="AK456" s="222"/>
      <c r="AL456" s="222"/>
      <c r="AM456" s="222"/>
      <c r="AN456" s="222"/>
      <c r="AO456" s="222"/>
      <c r="AP456" s="222"/>
      <c r="AQ456" s="222"/>
      <c r="AR456" s="222"/>
      <c r="AS456" s="222"/>
      <c r="AT456" s="222"/>
      <c r="AU456" s="222"/>
      <c r="AV456" s="222"/>
      <c r="AW456" s="222"/>
      <c r="AX456" s="222"/>
      <c r="AY456" s="222"/>
      <c r="AZ456" s="222"/>
      <c r="BA456" s="222"/>
      <c r="BB456" s="222"/>
      <c r="BC456" s="222"/>
      <c r="BD456" s="222"/>
      <c r="BE456" s="222"/>
      <c r="BF456" s="222"/>
      <c r="BG456" s="222"/>
      <c r="BH456" s="222"/>
      <c r="BI456" s="222"/>
      <c r="BJ456" s="222"/>
      <c r="BK456" s="222"/>
      <c r="BL456" s="630">
        <f t="shared" si="1"/>
        <v>0</v>
      </c>
      <c r="BM456" s="222"/>
      <c r="BN456" s="222"/>
      <c r="BO456" s="222"/>
      <c r="BP456" s="222"/>
      <c r="BQ456" s="222"/>
      <c r="BR456" s="631" t="s">
        <v>16</v>
      </c>
      <c r="BS456" s="222"/>
      <c r="BT456" s="639">
        <v>1980000.0</v>
      </c>
      <c r="BU456" s="222"/>
      <c r="BV456" s="632">
        <f t="shared" si="2"/>
        <v>1980000</v>
      </c>
      <c r="BW456" s="633">
        <v>0.0</v>
      </c>
      <c r="BX456" s="633">
        <f t="shared" si="3"/>
        <v>165000</v>
      </c>
      <c r="BY456" s="632">
        <f t="shared" si="4"/>
        <v>1815000</v>
      </c>
      <c r="BZ456" s="633">
        <v>0.0</v>
      </c>
      <c r="CA456" s="633">
        <f t="shared" si="5"/>
        <v>165000</v>
      </c>
      <c r="CB456" s="632">
        <f t="shared" si="6"/>
        <v>1650000</v>
      </c>
      <c r="CC456" s="633">
        <v>0.0</v>
      </c>
      <c r="CD456" s="633">
        <f t="shared" si="7"/>
        <v>165000</v>
      </c>
      <c r="CE456" s="632">
        <f t="shared" si="8"/>
        <v>1485000</v>
      </c>
      <c r="CF456" s="633">
        <v>0.0</v>
      </c>
      <c r="CG456" s="633">
        <f t="shared" si="9"/>
        <v>165000</v>
      </c>
      <c r="CH456" s="632">
        <f t="shared" si="10"/>
        <v>1320000</v>
      </c>
      <c r="CI456" s="633">
        <v>0.0</v>
      </c>
      <c r="CJ456" s="633">
        <f t="shared" si="11"/>
        <v>165000</v>
      </c>
      <c r="CK456" s="632">
        <f t="shared" si="12"/>
        <v>1155000</v>
      </c>
      <c r="CL456" s="633">
        <v>0.0</v>
      </c>
      <c r="CM456" s="633">
        <f t="shared" si="13"/>
        <v>165000</v>
      </c>
      <c r="CN456" s="632">
        <f t="shared" si="14"/>
        <v>990000</v>
      </c>
      <c r="CO456" s="633">
        <v>0.0</v>
      </c>
      <c r="CP456" s="633">
        <f t="shared" si="15"/>
        <v>165000</v>
      </c>
      <c r="CQ456" s="632">
        <f t="shared" si="16"/>
        <v>825000</v>
      </c>
      <c r="CR456" s="633">
        <v>0.0</v>
      </c>
      <c r="CS456" s="633">
        <f t="shared" si="17"/>
        <v>165000</v>
      </c>
      <c r="CT456" s="632">
        <f t="shared" si="18"/>
        <v>660000</v>
      </c>
      <c r="CU456" s="633">
        <v>0.0</v>
      </c>
      <c r="CV456" s="633">
        <f t="shared" si="19"/>
        <v>165000</v>
      </c>
      <c r="CW456" s="632">
        <f t="shared" si="20"/>
        <v>495000</v>
      </c>
      <c r="CX456" s="633">
        <v>0.0</v>
      </c>
      <c r="CY456" s="633">
        <f t="shared" si="21"/>
        <v>165000</v>
      </c>
      <c r="CZ456" s="632">
        <f t="shared" si="22"/>
        <v>330000</v>
      </c>
      <c r="DA456" s="633">
        <v>0.0</v>
      </c>
      <c r="DB456" s="633">
        <f t="shared" si="23"/>
        <v>165000</v>
      </c>
      <c r="DC456" s="632">
        <f t="shared" si="24"/>
        <v>165000</v>
      </c>
      <c r="DD456" s="633">
        <v>0.0</v>
      </c>
      <c r="DE456" s="632">
        <f t="shared" si="25"/>
        <v>165000</v>
      </c>
      <c r="DF456" s="632">
        <f t="shared" si="26"/>
        <v>0</v>
      </c>
    </row>
    <row r="457" hidden="1">
      <c r="A457" s="643">
        <v>6881868.0</v>
      </c>
      <c r="B457" s="635" t="s">
        <v>30925</v>
      </c>
      <c r="C457" s="636" t="s">
        <v>399</v>
      </c>
      <c r="D457" s="637">
        <v>45776.87296296296</v>
      </c>
      <c r="E457" s="637">
        <v>45776.8747337963</v>
      </c>
      <c r="F457" s="637">
        <v>45776.875810185185</v>
      </c>
      <c r="G457" s="636"/>
      <c r="H457" s="636" t="s">
        <v>1266</v>
      </c>
      <c r="I457" s="636" t="s">
        <v>30926</v>
      </c>
      <c r="J457" s="636"/>
      <c r="K457" s="639">
        <v>992000.0</v>
      </c>
      <c r="L457" s="636" t="s">
        <v>28196</v>
      </c>
      <c r="M457" s="640" t="s">
        <v>30927</v>
      </c>
      <c r="N457" s="636" t="s">
        <v>30928</v>
      </c>
      <c r="O457" s="636" t="s">
        <v>25541</v>
      </c>
      <c r="P457" s="636" t="s">
        <v>30929</v>
      </c>
      <c r="Q457" s="636" t="s">
        <v>30930</v>
      </c>
      <c r="R457" s="222"/>
      <c r="S457" s="641">
        <v>45777.0</v>
      </c>
      <c r="T457" s="631" t="s">
        <v>28280</v>
      </c>
      <c r="U457" s="633">
        <v>992000.0</v>
      </c>
      <c r="V457" s="633">
        <v>992000.0</v>
      </c>
      <c r="W457" s="629"/>
      <c r="X457" s="222"/>
      <c r="Y457" s="222"/>
      <c r="Z457" s="222"/>
      <c r="AA457" s="222"/>
      <c r="AB457" s="222"/>
      <c r="AC457" s="222"/>
      <c r="AD457" s="222"/>
      <c r="AE457" s="222"/>
      <c r="AF457" s="222"/>
      <c r="AG457" s="222"/>
      <c r="AH457" s="222"/>
      <c r="AI457" s="222"/>
      <c r="AJ457" s="222"/>
      <c r="AK457" s="222"/>
      <c r="AL457" s="222"/>
      <c r="AM457" s="222"/>
      <c r="AN457" s="222"/>
      <c r="AO457" s="222"/>
      <c r="AP457" s="222"/>
      <c r="AQ457" s="222"/>
      <c r="AR457" s="222"/>
      <c r="AS457" s="222"/>
      <c r="AT457" s="222"/>
      <c r="AU457" s="222"/>
      <c r="AV457" s="222"/>
      <c r="AW457" s="222"/>
      <c r="AX457" s="222"/>
      <c r="AY457" s="222"/>
      <c r="AZ457" s="222"/>
      <c r="BA457" s="222"/>
      <c r="BB457" s="222"/>
      <c r="BC457" s="222"/>
      <c r="BD457" s="222"/>
      <c r="BE457" s="222"/>
      <c r="BF457" s="222"/>
      <c r="BG457" s="222"/>
      <c r="BH457" s="222"/>
      <c r="BI457" s="222"/>
      <c r="BJ457" s="222"/>
      <c r="BK457" s="222"/>
      <c r="BL457" s="630">
        <f t="shared" si="1"/>
        <v>992000</v>
      </c>
      <c r="BM457" s="222"/>
      <c r="BN457" s="222"/>
      <c r="BO457" s="222"/>
      <c r="BP457" s="222"/>
      <c r="BQ457" s="222"/>
      <c r="BR457" s="222"/>
      <c r="BS457" s="222"/>
      <c r="BT457" s="639">
        <v>992000.0</v>
      </c>
      <c r="BU457" s="222"/>
      <c r="BV457" s="632">
        <f t="shared" si="2"/>
        <v>992000</v>
      </c>
      <c r="BW457" s="633">
        <v>0.0</v>
      </c>
      <c r="BX457" s="633">
        <f t="shared" si="3"/>
        <v>82666.66667</v>
      </c>
      <c r="BY457" s="632">
        <f t="shared" si="4"/>
        <v>909333.3333</v>
      </c>
      <c r="BZ457" s="633">
        <v>0.0</v>
      </c>
      <c r="CA457" s="633">
        <f t="shared" si="5"/>
        <v>82666.66667</v>
      </c>
      <c r="CB457" s="632">
        <f t="shared" si="6"/>
        <v>826666.6667</v>
      </c>
      <c r="CC457" s="633">
        <v>0.0</v>
      </c>
      <c r="CD457" s="633">
        <f t="shared" si="7"/>
        <v>82666.66667</v>
      </c>
      <c r="CE457" s="632">
        <f t="shared" si="8"/>
        <v>744000</v>
      </c>
      <c r="CF457" s="633">
        <v>0.0</v>
      </c>
      <c r="CG457" s="633">
        <f t="shared" si="9"/>
        <v>82666.66667</v>
      </c>
      <c r="CH457" s="632">
        <f t="shared" si="10"/>
        <v>661333.3333</v>
      </c>
      <c r="CI457" s="633">
        <v>0.0</v>
      </c>
      <c r="CJ457" s="633">
        <f t="shared" si="11"/>
        <v>82666.66667</v>
      </c>
      <c r="CK457" s="632">
        <f t="shared" si="12"/>
        <v>578666.6667</v>
      </c>
      <c r="CL457" s="633">
        <v>0.0</v>
      </c>
      <c r="CM457" s="633">
        <f t="shared" si="13"/>
        <v>82666.66667</v>
      </c>
      <c r="CN457" s="632">
        <f t="shared" si="14"/>
        <v>496000</v>
      </c>
      <c r="CO457" s="633">
        <v>0.0</v>
      </c>
      <c r="CP457" s="633">
        <f t="shared" si="15"/>
        <v>82666.66667</v>
      </c>
      <c r="CQ457" s="632">
        <f t="shared" si="16"/>
        <v>413333.3333</v>
      </c>
      <c r="CR457" s="633">
        <v>0.0</v>
      </c>
      <c r="CS457" s="633">
        <f t="shared" si="17"/>
        <v>82666.66667</v>
      </c>
      <c r="CT457" s="632">
        <f t="shared" si="18"/>
        <v>330666.6667</v>
      </c>
      <c r="CU457" s="633">
        <v>0.0</v>
      </c>
      <c r="CV457" s="633">
        <f t="shared" si="19"/>
        <v>82666.66667</v>
      </c>
      <c r="CW457" s="632">
        <f t="shared" si="20"/>
        <v>248000</v>
      </c>
      <c r="CX457" s="633">
        <v>0.0</v>
      </c>
      <c r="CY457" s="633">
        <f t="shared" si="21"/>
        <v>82666.66667</v>
      </c>
      <c r="CZ457" s="632">
        <f t="shared" si="22"/>
        <v>165333.3333</v>
      </c>
      <c r="DA457" s="633">
        <v>0.0</v>
      </c>
      <c r="DB457" s="633">
        <f t="shared" si="23"/>
        <v>82666.66667</v>
      </c>
      <c r="DC457" s="632">
        <f t="shared" si="24"/>
        <v>82666.66667</v>
      </c>
      <c r="DD457" s="633">
        <v>0.0</v>
      </c>
      <c r="DE457" s="632">
        <f t="shared" si="25"/>
        <v>82666.66667</v>
      </c>
      <c r="DF457" s="632">
        <f t="shared" si="26"/>
        <v>0</v>
      </c>
    </row>
    <row r="458" hidden="1">
      <c r="A458" s="643">
        <v>6883027.0</v>
      </c>
      <c r="B458" s="635" t="s">
        <v>30931</v>
      </c>
      <c r="C458" s="636" t="s">
        <v>399</v>
      </c>
      <c r="D458" s="637">
        <v>45776.982395833336</v>
      </c>
      <c r="E458" s="637">
        <v>45776.9841087963</v>
      </c>
      <c r="F458" s="637">
        <v>45776.99165509259</v>
      </c>
      <c r="G458" s="636"/>
      <c r="H458" s="636" t="s">
        <v>1015</v>
      </c>
      <c r="I458" s="636" t="s">
        <v>30932</v>
      </c>
      <c r="J458" s="636" t="s">
        <v>25904</v>
      </c>
      <c r="K458" s="639">
        <v>1182000.0</v>
      </c>
      <c r="L458" s="636" t="s">
        <v>28196</v>
      </c>
      <c r="M458" s="640" t="s">
        <v>30933</v>
      </c>
      <c r="N458" s="636" t="s">
        <v>30934</v>
      </c>
      <c r="O458" s="636" t="s">
        <v>30935</v>
      </c>
      <c r="P458" s="636" t="s">
        <v>30936</v>
      </c>
      <c r="Q458" s="636" t="s">
        <v>30937</v>
      </c>
      <c r="R458" s="222"/>
      <c r="S458" s="647">
        <v>45796.0</v>
      </c>
      <c r="T458" s="222" t="s">
        <v>16</v>
      </c>
      <c r="U458" s="633">
        <v>269496.0</v>
      </c>
      <c r="V458" s="222"/>
      <c r="W458" s="629"/>
      <c r="X458" s="222"/>
      <c r="Y458" s="222"/>
      <c r="Z458" s="222"/>
      <c r="AA458" s="222"/>
      <c r="AB458" s="222"/>
      <c r="AC458" s="222"/>
      <c r="AD458" s="222"/>
      <c r="AE458" s="222"/>
      <c r="AF458" s="222"/>
      <c r="AG458" s="222"/>
      <c r="AH458" s="222"/>
      <c r="AI458" s="222"/>
      <c r="AJ458" s="222"/>
      <c r="AK458" s="222"/>
      <c r="AL458" s="222"/>
      <c r="AM458" s="222"/>
      <c r="AN458" s="222"/>
      <c r="AO458" s="222"/>
      <c r="AP458" s="222"/>
      <c r="AQ458" s="222"/>
      <c r="AR458" s="222"/>
      <c r="AS458" s="222"/>
      <c r="AT458" s="222"/>
      <c r="AU458" s="222"/>
      <c r="AV458" s="222"/>
      <c r="AW458" s="222"/>
      <c r="AX458" s="222"/>
      <c r="AY458" s="222"/>
      <c r="AZ458" s="222"/>
      <c r="BA458" s="222"/>
      <c r="BB458" s="222"/>
      <c r="BC458" s="222"/>
      <c r="BD458" s="222"/>
      <c r="BE458" s="222"/>
      <c r="BF458" s="222"/>
      <c r="BG458" s="222"/>
      <c r="BH458" s="222"/>
      <c r="BI458" s="222"/>
      <c r="BJ458" s="222"/>
      <c r="BK458" s="222"/>
      <c r="BL458" s="630">
        <f t="shared" si="1"/>
        <v>269496</v>
      </c>
      <c r="BM458" s="222"/>
      <c r="BN458" s="222"/>
      <c r="BO458" s="222"/>
      <c r="BP458" s="222"/>
      <c r="BQ458" s="222"/>
      <c r="BR458" s="631" t="s">
        <v>16</v>
      </c>
      <c r="BS458" s="222"/>
      <c r="BT458" s="639">
        <v>1182000.0</v>
      </c>
      <c r="BU458" s="222"/>
      <c r="BV458" s="632">
        <f t="shared" si="2"/>
        <v>1182000</v>
      </c>
      <c r="BW458" s="633">
        <v>0.0</v>
      </c>
      <c r="BX458" s="633">
        <f t="shared" si="3"/>
        <v>98500</v>
      </c>
      <c r="BY458" s="632">
        <f t="shared" si="4"/>
        <v>1083500</v>
      </c>
      <c r="BZ458" s="633">
        <v>0.0</v>
      </c>
      <c r="CA458" s="633">
        <f t="shared" si="5"/>
        <v>98500</v>
      </c>
      <c r="CB458" s="632">
        <f t="shared" si="6"/>
        <v>985000</v>
      </c>
      <c r="CC458" s="633">
        <v>0.0</v>
      </c>
      <c r="CD458" s="633">
        <f t="shared" si="7"/>
        <v>98500</v>
      </c>
      <c r="CE458" s="632">
        <f t="shared" si="8"/>
        <v>886500</v>
      </c>
      <c r="CF458" s="633">
        <v>0.0</v>
      </c>
      <c r="CG458" s="633">
        <f t="shared" si="9"/>
        <v>98500</v>
      </c>
      <c r="CH458" s="632">
        <f t="shared" si="10"/>
        <v>788000</v>
      </c>
      <c r="CI458" s="633">
        <v>0.0</v>
      </c>
      <c r="CJ458" s="633">
        <f t="shared" si="11"/>
        <v>98500</v>
      </c>
      <c r="CK458" s="632">
        <f t="shared" si="12"/>
        <v>689500</v>
      </c>
      <c r="CL458" s="633">
        <v>0.0</v>
      </c>
      <c r="CM458" s="633">
        <f t="shared" si="13"/>
        <v>98500</v>
      </c>
      <c r="CN458" s="632">
        <f t="shared" si="14"/>
        <v>591000</v>
      </c>
      <c r="CO458" s="633">
        <v>0.0</v>
      </c>
      <c r="CP458" s="633">
        <f t="shared" si="15"/>
        <v>98500</v>
      </c>
      <c r="CQ458" s="632">
        <f t="shared" si="16"/>
        <v>492500</v>
      </c>
      <c r="CR458" s="633">
        <v>0.0</v>
      </c>
      <c r="CS458" s="633">
        <f t="shared" si="17"/>
        <v>98500</v>
      </c>
      <c r="CT458" s="632">
        <f t="shared" si="18"/>
        <v>394000</v>
      </c>
      <c r="CU458" s="633">
        <v>0.0</v>
      </c>
      <c r="CV458" s="633">
        <f t="shared" si="19"/>
        <v>98500</v>
      </c>
      <c r="CW458" s="632">
        <f t="shared" si="20"/>
        <v>295500</v>
      </c>
      <c r="CX458" s="633">
        <v>0.0</v>
      </c>
      <c r="CY458" s="633">
        <f t="shared" si="21"/>
        <v>98500</v>
      </c>
      <c r="CZ458" s="632">
        <f t="shared" si="22"/>
        <v>197000</v>
      </c>
      <c r="DA458" s="633">
        <v>0.0</v>
      </c>
      <c r="DB458" s="633">
        <f t="shared" si="23"/>
        <v>98500</v>
      </c>
      <c r="DC458" s="632">
        <f t="shared" si="24"/>
        <v>98500</v>
      </c>
      <c r="DD458" s="633">
        <v>0.0</v>
      </c>
      <c r="DE458" s="632">
        <f t="shared" si="25"/>
        <v>98500</v>
      </c>
      <c r="DF458" s="632">
        <f t="shared" si="26"/>
        <v>0</v>
      </c>
    </row>
    <row r="459" hidden="1">
      <c r="A459" s="643">
        <v>6883234.0</v>
      </c>
      <c r="B459" s="635" t="s">
        <v>30938</v>
      </c>
      <c r="C459" s="636" t="s">
        <v>399</v>
      </c>
      <c r="D459" s="637">
        <v>45776.99921296296</v>
      </c>
      <c r="E459" s="637">
        <v>45777.00074074074</v>
      </c>
      <c r="F459" s="637">
        <v>45777.00094907408</v>
      </c>
      <c r="G459" s="636"/>
      <c r="H459" s="636" t="s">
        <v>424</v>
      </c>
      <c r="I459" s="636" t="s">
        <v>30939</v>
      </c>
      <c r="J459" s="636"/>
      <c r="K459" s="639">
        <v>798000.0</v>
      </c>
      <c r="L459" s="636" t="s">
        <v>28188</v>
      </c>
      <c r="M459" s="640" t="s">
        <v>30940</v>
      </c>
      <c r="N459" s="636" t="s">
        <v>30941</v>
      </c>
      <c r="O459" s="636" t="s">
        <v>30942</v>
      </c>
      <c r="P459" s="636" t="s">
        <v>30943</v>
      </c>
      <c r="Q459" s="636" t="s">
        <v>30944</v>
      </c>
      <c r="R459" s="222"/>
      <c r="S459" s="645">
        <v>45782.0</v>
      </c>
      <c r="T459" s="631" t="s">
        <v>28886</v>
      </c>
      <c r="U459" s="646">
        <v>798000.0</v>
      </c>
      <c r="V459" s="222"/>
      <c r="W459" s="629"/>
      <c r="X459" s="222"/>
      <c r="Y459" s="222"/>
      <c r="Z459" s="222"/>
      <c r="AA459" s="222"/>
      <c r="AB459" s="222"/>
      <c r="AC459" s="222"/>
      <c r="AD459" s="222"/>
      <c r="AE459" s="222"/>
      <c r="AF459" s="222"/>
      <c r="AG459" s="222"/>
      <c r="AH459" s="222"/>
      <c r="AI459" s="222"/>
      <c r="AJ459" s="222"/>
      <c r="AK459" s="222"/>
      <c r="AL459" s="222"/>
      <c r="AM459" s="222"/>
      <c r="AN459" s="222"/>
      <c r="AO459" s="222"/>
      <c r="AP459" s="222"/>
      <c r="AQ459" s="222"/>
      <c r="AR459" s="222"/>
      <c r="AS459" s="222"/>
      <c r="AT459" s="222"/>
      <c r="AU459" s="222"/>
      <c r="AV459" s="222"/>
      <c r="AW459" s="222"/>
      <c r="AX459" s="222"/>
      <c r="AY459" s="222"/>
      <c r="AZ459" s="222"/>
      <c r="BA459" s="222"/>
      <c r="BB459" s="222"/>
      <c r="BC459" s="222"/>
      <c r="BD459" s="222"/>
      <c r="BE459" s="222"/>
      <c r="BF459" s="222"/>
      <c r="BG459" s="222"/>
      <c r="BH459" s="222"/>
      <c r="BI459" s="222"/>
      <c r="BJ459" s="222"/>
      <c r="BK459" s="222"/>
      <c r="BL459" s="630">
        <f t="shared" si="1"/>
        <v>798000</v>
      </c>
      <c r="BM459" s="222"/>
      <c r="BN459" s="222"/>
      <c r="BO459" s="222"/>
      <c r="BP459" s="222"/>
      <c r="BQ459" s="222"/>
      <c r="BR459" s="222"/>
      <c r="BS459" s="222"/>
      <c r="BT459" s="639">
        <v>798000.0</v>
      </c>
      <c r="BU459" s="222"/>
      <c r="BV459" s="632">
        <f t="shared" si="2"/>
        <v>798000</v>
      </c>
      <c r="BW459" s="633">
        <v>0.0</v>
      </c>
      <c r="BX459" s="633">
        <f t="shared" si="3"/>
        <v>66500</v>
      </c>
      <c r="BY459" s="632">
        <f t="shared" si="4"/>
        <v>731500</v>
      </c>
      <c r="BZ459" s="633">
        <v>0.0</v>
      </c>
      <c r="CA459" s="633">
        <f t="shared" si="5"/>
        <v>66500</v>
      </c>
      <c r="CB459" s="632">
        <f t="shared" si="6"/>
        <v>665000</v>
      </c>
      <c r="CC459" s="633">
        <v>0.0</v>
      </c>
      <c r="CD459" s="633">
        <f t="shared" si="7"/>
        <v>66500</v>
      </c>
      <c r="CE459" s="632">
        <f t="shared" si="8"/>
        <v>598500</v>
      </c>
      <c r="CF459" s="633">
        <v>0.0</v>
      </c>
      <c r="CG459" s="633">
        <f t="shared" si="9"/>
        <v>66500</v>
      </c>
      <c r="CH459" s="632">
        <f t="shared" si="10"/>
        <v>532000</v>
      </c>
      <c r="CI459" s="633">
        <v>0.0</v>
      </c>
      <c r="CJ459" s="633">
        <f t="shared" si="11"/>
        <v>66500</v>
      </c>
      <c r="CK459" s="632">
        <f t="shared" si="12"/>
        <v>465500</v>
      </c>
      <c r="CL459" s="633">
        <v>0.0</v>
      </c>
      <c r="CM459" s="633">
        <f t="shared" si="13"/>
        <v>66500</v>
      </c>
      <c r="CN459" s="632">
        <f t="shared" si="14"/>
        <v>399000</v>
      </c>
      <c r="CO459" s="633">
        <v>0.0</v>
      </c>
      <c r="CP459" s="633">
        <f t="shared" si="15"/>
        <v>66500</v>
      </c>
      <c r="CQ459" s="632">
        <f t="shared" si="16"/>
        <v>332500</v>
      </c>
      <c r="CR459" s="633">
        <v>0.0</v>
      </c>
      <c r="CS459" s="633">
        <f t="shared" si="17"/>
        <v>66500</v>
      </c>
      <c r="CT459" s="632">
        <f t="shared" si="18"/>
        <v>266000</v>
      </c>
      <c r="CU459" s="633">
        <v>0.0</v>
      </c>
      <c r="CV459" s="633">
        <f t="shared" si="19"/>
        <v>66500</v>
      </c>
      <c r="CW459" s="632">
        <f t="shared" si="20"/>
        <v>199500</v>
      </c>
      <c r="CX459" s="633">
        <v>0.0</v>
      </c>
      <c r="CY459" s="633">
        <f t="shared" si="21"/>
        <v>66500</v>
      </c>
      <c r="CZ459" s="632">
        <f t="shared" si="22"/>
        <v>133000</v>
      </c>
      <c r="DA459" s="633">
        <v>0.0</v>
      </c>
      <c r="DB459" s="633">
        <f t="shared" si="23"/>
        <v>66500</v>
      </c>
      <c r="DC459" s="632">
        <f t="shared" si="24"/>
        <v>66500</v>
      </c>
      <c r="DD459" s="633">
        <v>0.0</v>
      </c>
      <c r="DE459" s="632">
        <f t="shared" si="25"/>
        <v>66500</v>
      </c>
      <c r="DF459" s="632">
        <f t="shared" si="26"/>
        <v>0</v>
      </c>
    </row>
    <row r="460" hidden="1">
      <c r="A460" s="643">
        <v>6886034.0</v>
      </c>
      <c r="B460" s="635" t="s">
        <v>30945</v>
      </c>
      <c r="C460" s="636" t="s">
        <v>399</v>
      </c>
      <c r="D460" s="637">
        <v>45777.48094907407</v>
      </c>
      <c r="E460" s="637">
        <v>45777.48390046296</v>
      </c>
      <c r="F460" s="637">
        <v>45777.48547453704</v>
      </c>
      <c r="G460" s="636"/>
      <c r="H460" s="636" t="s">
        <v>30946</v>
      </c>
      <c r="I460" s="636" t="s">
        <v>30947</v>
      </c>
      <c r="J460" s="636"/>
      <c r="K460" s="639">
        <v>798000.0</v>
      </c>
      <c r="L460" s="636" t="s">
        <v>28188</v>
      </c>
      <c r="M460" s="640" t="s">
        <v>30948</v>
      </c>
      <c r="N460" s="636" t="s">
        <v>30949</v>
      </c>
      <c r="O460" s="636" t="s">
        <v>30950</v>
      </c>
      <c r="P460" s="636" t="s">
        <v>30951</v>
      </c>
      <c r="Q460" s="636" t="s">
        <v>30952</v>
      </c>
      <c r="R460" s="222"/>
      <c r="S460" s="641">
        <v>45777.0</v>
      </c>
      <c r="T460" s="631" t="s">
        <v>29733</v>
      </c>
      <c r="U460" s="633">
        <v>798000.0</v>
      </c>
      <c r="V460" s="222"/>
      <c r="W460" s="629"/>
      <c r="X460" s="222"/>
      <c r="Y460" s="222"/>
      <c r="Z460" s="222"/>
      <c r="AA460" s="222"/>
      <c r="AB460" s="222"/>
      <c r="AC460" s="222"/>
      <c r="AD460" s="222"/>
      <c r="AE460" s="222"/>
      <c r="AF460" s="222"/>
      <c r="AG460" s="222"/>
      <c r="AH460" s="222"/>
      <c r="AI460" s="222"/>
      <c r="AJ460" s="222"/>
      <c r="AK460" s="222"/>
      <c r="AL460" s="222"/>
      <c r="AM460" s="222"/>
      <c r="AN460" s="222"/>
      <c r="AO460" s="222"/>
      <c r="AP460" s="222"/>
      <c r="AQ460" s="222"/>
      <c r="AR460" s="222"/>
      <c r="AS460" s="222"/>
      <c r="AT460" s="222"/>
      <c r="AU460" s="222"/>
      <c r="AV460" s="222"/>
      <c r="AW460" s="222"/>
      <c r="AX460" s="222"/>
      <c r="AY460" s="222"/>
      <c r="AZ460" s="222"/>
      <c r="BA460" s="222"/>
      <c r="BB460" s="222"/>
      <c r="BC460" s="222"/>
      <c r="BD460" s="222"/>
      <c r="BE460" s="222"/>
      <c r="BF460" s="222"/>
      <c r="BG460" s="222"/>
      <c r="BH460" s="222"/>
      <c r="BI460" s="222"/>
      <c r="BJ460" s="222"/>
      <c r="BK460" s="222"/>
      <c r="BL460" s="630">
        <f t="shared" si="1"/>
        <v>798000</v>
      </c>
      <c r="BM460" s="222"/>
      <c r="BN460" s="222"/>
      <c r="BO460" s="222"/>
      <c r="BP460" s="222"/>
      <c r="BQ460" s="222"/>
      <c r="BR460" s="222"/>
      <c r="BS460" s="222"/>
      <c r="BT460" s="639">
        <v>798000.0</v>
      </c>
      <c r="BU460" s="222"/>
      <c r="BV460" s="632">
        <f t="shared" si="2"/>
        <v>798000</v>
      </c>
      <c r="BW460" s="633">
        <v>0.0</v>
      </c>
      <c r="BX460" s="633">
        <f t="shared" si="3"/>
        <v>66500</v>
      </c>
      <c r="BY460" s="632">
        <f t="shared" si="4"/>
        <v>731500</v>
      </c>
      <c r="BZ460" s="633">
        <v>0.0</v>
      </c>
      <c r="CA460" s="633">
        <f t="shared" si="5"/>
        <v>66500</v>
      </c>
      <c r="CB460" s="632">
        <f t="shared" si="6"/>
        <v>665000</v>
      </c>
      <c r="CC460" s="633">
        <v>0.0</v>
      </c>
      <c r="CD460" s="633">
        <f t="shared" si="7"/>
        <v>66500</v>
      </c>
      <c r="CE460" s="632">
        <f t="shared" si="8"/>
        <v>598500</v>
      </c>
      <c r="CF460" s="633">
        <v>0.0</v>
      </c>
      <c r="CG460" s="633">
        <f t="shared" si="9"/>
        <v>66500</v>
      </c>
      <c r="CH460" s="632">
        <f t="shared" si="10"/>
        <v>532000</v>
      </c>
      <c r="CI460" s="633">
        <v>0.0</v>
      </c>
      <c r="CJ460" s="633">
        <f t="shared" si="11"/>
        <v>66500</v>
      </c>
      <c r="CK460" s="632">
        <f t="shared" si="12"/>
        <v>465500</v>
      </c>
      <c r="CL460" s="633">
        <v>0.0</v>
      </c>
      <c r="CM460" s="633">
        <f t="shared" si="13"/>
        <v>66500</v>
      </c>
      <c r="CN460" s="632">
        <f t="shared" si="14"/>
        <v>399000</v>
      </c>
      <c r="CO460" s="633">
        <v>0.0</v>
      </c>
      <c r="CP460" s="633">
        <f t="shared" si="15"/>
        <v>66500</v>
      </c>
      <c r="CQ460" s="632">
        <f t="shared" si="16"/>
        <v>332500</v>
      </c>
      <c r="CR460" s="633">
        <v>0.0</v>
      </c>
      <c r="CS460" s="633">
        <f t="shared" si="17"/>
        <v>66500</v>
      </c>
      <c r="CT460" s="632">
        <f t="shared" si="18"/>
        <v>266000</v>
      </c>
      <c r="CU460" s="633">
        <v>0.0</v>
      </c>
      <c r="CV460" s="633">
        <f t="shared" si="19"/>
        <v>66500</v>
      </c>
      <c r="CW460" s="632">
        <f t="shared" si="20"/>
        <v>199500</v>
      </c>
      <c r="CX460" s="633">
        <v>0.0</v>
      </c>
      <c r="CY460" s="633">
        <f t="shared" si="21"/>
        <v>66500</v>
      </c>
      <c r="CZ460" s="632">
        <f t="shared" si="22"/>
        <v>133000</v>
      </c>
      <c r="DA460" s="633">
        <v>0.0</v>
      </c>
      <c r="DB460" s="633">
        <f t="shared" si="23"/>
        <v>66500</v>
      </c>
      <c r="DC460" s="632">
        <f t="shared" si="24"/>
        <v>66500</v>
      </c>
      <c r="DD460" s="633">
        <v>0.0</v>
      </c>
      <c r="DE460" s="632">
        <f t="shared" si="25"/>
        <v>66500</v>
      </c>
      <c r="DF460" s="632">
        <f t="shared" si="26"/>
        <v>0</v>
      </c>
    </row>
    <row r="461" hidden="1">
      <c r="A461" s="643">
        <v>6886275.0</v>
      </c>
      <c r="B461" s="635" t="s">
        <v>30953</v>
      </c>
      <c r="C461" s="636" t="s">
        <v>399</v>
      </c>
      <c r="D461" s="637">
        <v>45777.48888888889</v>
      </c>
      <c r="E461" s="637">
        <v>45777.489907407406</v>
      </c>
      <c r="F461" s="637">
        <v>45777.490532407406</v>
      </c>
      <c r="G461" s="636"/>
      <c r="H461" s="636" t="s">
        <v>751</v>
      </c>
      <c r="I461" s="636" t="s">
        <v>985</v>
      </c>
      <c r="J461" s="636" t="s">
        <v>25904</v>
      </c>
      <c r="K461" s="639">
        <v>1182000.0</v>
      </c>
      <c r="L461" s="636" t="s">
        <v>28196</v>
      </c>
      <c r="M461" s="640" t="s">
        <v>30954</v>
      </c>
      <c r="N461" s="636" t="s">
        <v>30955</v>
      </c>
      <c r="O461" s="636" t="s">
        <v>984</v>
      </c>
      <c r="P461" s="636" t="s">
        <v>30956</v>
      </c>
      <c r="Q461" s="636" t="s">
        <v>30957</v>
      </c>
      <c r="R461" s="222"/>
      <c r="S461" s="309"/>
      <c r="T461" s="222"/>
      <c r="U461" s="650"/>
      <c r="V461" s="222"/>
      <c r="W461" s="629"/>
      <c r="X461" s="222"/>
      <c r="Y461" s="222"/>
      <c r="Z461" s="222"/>
      <c r="AA461" s="222"/>
      <c r="AB461" s="222"/>
      <c r="AC461" s="222"/>
      <c r="AD461" s="222"/>
      <c r="AE461" s="222"/>
      <c r="AF461" s="222"/>
      <c r="AG461" s="222"/>
      <c r="AH461" s="222"/>
      <c r="AI461" s="222"/>
      <c r="AJ461" s="222"/>
      <c r="AK461" s="222"/>
      <c r="AL461" s="222"/>
      <c r="AM461" s="222"/>
      <c r="AN461" s="222"/>
      <c r="AO461" s="222"/>
      <c r="AP461" s="222"/>
      <c r="AQ461" s="222"/>
      <c r="AR461" s="222"/>
      <c r="AS461" s="222"/>
      <c r="AT461" s="222"/>
      <c r="AU461" s="222"/>
      <c r="AV461" s="222"/>
      <c r="AW461" s="222"/>
      <c r="AX461" s="222"/>
      <c r="AY461" s="222"/>
      <c r="AZ461" s="222"/>
      <c r="BA461" s="222"/>
      <c r="BB461" s="222"/>
      <c r="BC461" s="222"/>
      <c r="BD461" s="222"/>
      <c r="BE461" s="222"/>
      <c r="BF461" s="222"/>
      <c r="BG461" s="222"/>
      <c r="BH461" s="222"/>
      <c r="BI461" s="222"/>
      <c r="BJ461" s="222"/>
      <c r="BK461" s="222"/>
      <c r="BL461" s="630">
        <f t="shared" si="1"/>
        <v>0</v>
      </c>
      <c r="BM461" s="222"/>
      <c r="BN461" s="222"/>
      <c r="BO461" s="222"/>
      <c r="BP461" s="222"/>
      <c r="BQ461" s="222"/>
      <c r="BR461" s="631" t="s">
        <v>16</v>
      </c>
      <c r="BS461" s="222"/>
      <c r="BT461" s="639">
        <v>1182000.0</v>
      </c>
      <c r="BU461" s="222"/>
      <c r="BV461" s="632">
        <f t="shared" si="2"/>
        <v>1182000</v>
      </c>
      <c r="BW461" s="633">
        <v>0.0</v>
      </c>
      <c r="BX461" s="633">
        <f t="shared" si="3"/>
        <v>98500</v>
      </c>
      <c r="BY461" s="632">
        <f t="shared" si="4"/>
        <v>1083500</v>
      </c>
      <c r="BZ461" s="633">
        <v>0.0</v>
      </c>
      <c r="CA461" s="633">
        <f t="shared" si="5"/>
        <v>98500</v>
      </c>
      <c r="CB461" s="632">
        <f t="shared" si="6"/>
        <v>985000</v>
      </c>
      <c r="CC461" s="633">
        <v>0.0</v>
      </c>
      <c r="CD461" s="633">
        <f t="shared" si="7"/>
        <v>98500</v>
      </c>
      <c r="CE461" s="632">
        <f t="shared" si="8"/>
        <v>886500</v>
      </c>
      <c r="CF461" s="633">
        <v>0.0</v>
      </c>
      <c r="CG461" s="633">
        <f t="shared" si="9"/>
        <v>98500</v>
      </c>
      <c r="CH461" s="632">
        <f t="shared" si="10"/>
        <v>788000</v>
      </c>
      <c r="CI461" s="633">
        <v>0.0</v>
      </c>
      <c r="CJ461" s="633">
        <f t="shared" si="11"/>
        <v>98500</v>
      </c>
      <c r="CK461" s="632">
        <f t="shared" si="12"/>
        <v>689500</v>
      </c>
      <c r="CL461" s="633">
        <v>0.0</v>
      </c>
      <c r="CM461" s="633">
        <f t="shared" si="13"/>
        <v>98500</v>
      </c>
      <c r="CN461" s="632">
        <f t="shared" si="14"/>
        <v>591000</v>
      </c>
      <c r="CO461" s="633">
        <v>0.0</v>
      </c>
      <c r="CP461" s="633">
        <f t="shared" si="15"/>
        <v>98500</v>
      </c>
      <c r="CQ461" s="632">
        <f t="shared" si="16"/>
        <v>492500</v>
      </c>
      <c r="CR461" s="633">
        <v>0.0</v>
      </c>
      <c r="CS461" s="633">
        <f t="shared" si="17"/>
        <v>98500</v>
      </c>
      <c r="CT461" s="632">
        <f t="shared" si="18"/>
        <v>394000</v>
      </c>
      <c r="CU461" s="633">
        <v>0.0</v>
      </c>
      <c r="CV461" s="633">
        <f t="shared" si="19"/>
        <v>98500</v>
      </c>
      <c r="CW461" s="632">
        <f t="shared" si="20"/>
        <v>295500</v>
      </c>
      <c r="CX461" s="633">
        <v>0.0</v>
      </c>
      <c r="CY461" s="633">
        <f t="shared" si="21"/>
        <v>98500</v>
      </c>
      <c r="CZ461" s="632">
        <f t="shared" si="22"/>
        <v>197000</v>
      </c>
      <c r="DA461" s="633">
        <v>0.0</v>
      </c>
      <c r="DB461" s="633">
        <f t="shared" si="23"/>
        <v>98500</v>
      </c>
      <c r="DC461" s="632">
        <f t="shared" si="24"/>
        <v>98500</v>
      </c>
      <c r="DD461" s="633">
        <v>0.0</v>
      </c>
      <c r="DE461" s="632">
        <f t="shared" si="25"/>
        <v>98500</v>
      </c>
      <c r="DF461" s="632">
        <f t="shared" si="26"/>
        <v>0</v>
      </c>
    </row>
    <row r="462" hidden="1">
      <c r="A462" s="643">
        <v>6886759.0</v>
      </c>
      <c r="B462" s="635" t="s">
        <v>30958</v>
      </c>
      <c r="C462" s="636" t="s">
        <v>399</v>
      </c>
      <c r="D462" s="637">
        <v>45777.51703703704</v>
      </c>
      <c r="E462" s="637">
        <v>45777.518530092595</v>
      </c>
      <c r="F462" s="637">
        <v>45777.51914351852</v>
      </c>
      <c r="G462" s="636"/>
      <c r="H462" s="636" t="s">
        <v>25928</v>
      </c>
      <c r="I462" s="636" t="s">
        <v>30959</v>
      </c>
      <c r="J462" s="636" t="s">
        <v>25904</v>
      </c>
      <c r="K462" s="639">
        <v>798000.0</v>
      </c>
      <c r="L462" s="636" t="s">
        <v>28188</v>
      </c>
      <c r="M462" s="640" t="s">
        <v>30960</v>
      </c>
      <c r="N462" s="636" t="s">
        <v>364</v>
      </c>
      <c r="O462" s="636" t="s">
        <v>30961</v>
      </c>
      <c r="P462" s="636" t="s">
        <v>30962</v>
      </c>
      <c r="Q462" s="636" t="s">
        <v>30963</v>
      </c>
      <c r="R462" s="222"/>
      <c r="S462" s="309"/>
      <c r="T462" s="222"/>
      <c r="U462" s="222"/>
      <c r="V462" s="222"/>
      <c r="W462" s="629"/>
      <c r="X462" s="222"/>
      <c r="Y462" s="222"/>
      <c r="Z462" s="222"/>
      <c r="AA462" s="222"/>
      <c r="AB462" s="222"/>
      <c r="AC462" s="222"/>
      <c r="AD462" s="222"/>
      <c r="AE462" s="222"/>
      <c r="AF462" s="222"/>
      <c r="AG462" s="222"/>
      <c r="AH462" s="222"/>
      <c r="AI462" s="222"/>
      <c r="AJ462" s="222"/>
      <c r="AK462" s="222"/>
      <c r="AL462" s="222"/>
      <c r="AM462" s="222"/>
      <c r="AN462" s="222"/>
      <c r="AO462" s="222"/>
      <c r="AP462" s="222"/>
      <c r="AQ462" s="222"/>
      <c r="AR462" s="222"/>
      <c r="AS462" s="222"/>
      <c r="AT462" s="222"/>
      <c r="AU462" s="222"/>
      <c r="AV462" s="222"/>
      <c r="AW462" s="222"/>
      <c r="AX462" s="222"/>
      <c r="AY462" s="222"/>
      <c r="AZ462" s="222"/>
      <c r="BA462" s="222"/>
      <c r="BB462" s="222"/>
      <c r="BC462" s="222"/>
      <c r="BD462" s="222"/>
      <c r="BE462" s="222"/>
      <c r="BF462" s="222"/>
      <c r="BG462" s="222"/>
      <c r="BH462" s="222"/>
      <c r="BI462" s="222"/>
      <c r="BJ462" s="222"/>
      <c r="BK462" s="222"/>
      <c r="BL462" s="630">
        <f t="shared" si="1"/>
        <v>0</v>
      </c>
      <c r="BM462" s="222"/>
      <c r="BN462" s="222"/>
      <c r="BO462" s="631" t="s">
        <v>102</v>
      </c>
      <c r="BP462" s="631" t="s">
        <v>28148</v>
      </c>
      <c r="BQ462" s="222"/>
      <c r="BR462" s="222"/>
      <c r="BS462" s="222"/>
      <c r="BT462" s="639">
        <v>798000.0</v>
      </c>
      <c r="BU462" s="222"/>
      <c r="BV462" s="632">
        <f t="shared" si="2"/>
        <v>798000</v>
      </c>
      <c r="BW462" s="632">
        <f>BV462</f>
        <v>798000</v>
      </c>
      <c r="BX462" s="633">
        <f t="shared" si="3"/>
        <v>0</v>
      </c>
      <c r="BY462" s="632">
        <f t="shared" si="4"/>
        <v>0</v>
      </c>
      <c r="BZ462" s="633">
        <v>0.0</v>
      </c>
      <c r="CA462" s="633">
        <f t="shared" si="5"/>
        <v>0</v>
      </c>
      <c r="CB462" s="632">
        <f t="shared" si="6"/>
        <v>0</v>
      </c>
      <c r="CC462" s="633">
        <v>0.0</v>
      </c>
      <c r="CD462" s="633">
        <f t="shared" si="7"/>
        <v>0</v>
      </c>
      <c r="CE462" s="632">
        <f t="shared" si="8"/>
        <v>0</v>
      </c>
      <c r="CF462" s="633">
        <v>0.0</v>
      </c>
      <c r="CG462" s="633">
        <f t="shared" si="9"/>
        <v>0</v>
      </c>
      <c r="CH462" s="632">
        <f t="shared" si="10"/>
        <v>0</v>
      </c>
      <c r="CI462" s="633">
        <v>0.0</v>
      </c>
      <c r="CJ462" s="633">
        <f t="shared" si="11"/>
        <v>0</v>
      </c>
      <c r="CK462" s="632">
        <f t="shared" si="12"/>
        <v>0</v>
      </c>
      <c r="CL462" s="633">
        <v>0.0</v>
      </c>
      <c r="CM462" s="633">
        <f t="shared" si="13"/>
        <v>0</v>
      </c>
      <c r="CN462" s="632">
        <f t="shared" si="14"/>
        <v>0</v>
      </c>
      <c r="CO462" s="633">
        <v>0.0</v>
      </c>
      <c r="CP462" s="633">
        <f t="shared" si="15"/>
        <v>0</v>
      </c>
      <c r="CQ462" s="632">
        <f t="shared" si="16"/>
        <v>0</v>
      </c>
      <c r="CR462" s="633">
        <v>0.0</v>
      </c>
      <c r="CS462" s="633">
        <f t="shared" si="17"/>
        <v>0</v>
      </c>
      <c r="CT462" s="632">
        <f t="shared" si="18"/>
        <v>0</v>
      </c>
      <c r="CU462" s="633">
        <v>0.0</v>
      </c>
      <c r="CV462" s="633">
        <f t="shared" si="19"/>
        <v>0</v>
      </c>
      <c r="CW462" s="632">
        <f t="shared" si="20"/>
        <v>0</v>
      </c>
      <c r="CX462" s="633">
        <v>0.0</v>
      </c>
      <c r="CY462" s="633">
        <f t="shared" si="21"/>
        <v>0</v>
      </c>
      <c r="CZ462" s="632">
        <f t="shared" si="22"/>
        <v>0</v>
      </c>
      <c r="DA462" s="633">
        <v>0.0</v>
      </c>
      <c r="DB462" s="633">
        <f t="shared" si="23"/>
        <v>0</v>
      </c>
      <c r="DC462" s="632">
        <f t="shared" si="24"/>
        <v>0</v>
      </c>
      <c r="DD462" s="633">
        <v>0.0</v>
      </c>
      <c r="DE462" s="632">
        <f t="shared" si="25"/>
        <v>0</v>
      </c>
      <c r="DF462" s="632">
        <f t="shared" si="26"/>
        <v>0</v>
      </c>
    </row>
    <row r="463" hidden="1">
      <c r="A463" s="643">
        <v>6886931.0</v>
      </c>
      <c r="B463" s="635" t="s">
        <v>30964</v>
      </c>
      <c r="C463" s="636" t="s">
        <v>399</v>
      </c>
      <c r="D463" s="637">
        <v>45777.53493055556</v>
      </c>
      <c r="E463" s="637">
        <v>45777.53653935185</v>
      </c>
      <c r="F463" s="637">
        <v>45777.537094907406</v>
      </c>
      <c r="G463" s="636"/>
      <c r="H463" s="636" t="s">
        <v>570</v>
      </c>
      <c r="I463" s="636" t="s">
        <v>30965</v>
      </c>
      <c r="J463" s="636"/>
      <c r="K463" s="639">
        <v>798000.0</v>
      </c>
      <c r="L463" s="636" t="s">
        <v>28188</v>
      </c>
      <c r="M463" s="640" t="s">
        <v>30966</v>
      </c>
      <c r="N463" s="636" t="s">
        <v>30967</v>
      </c>
      <c r="O463" s="636" t="s">
        <v>30968</v>
      </c>
      <c r="P463" s="636" t="s">
        <v>30969</v>
      </c>
      <c r="Q463" s="636" t="s">
        <v>30970</v>
      </c>
      <c r="R463" s="222"/>
      <c r="S463" s="641">
        <v>45779.0</v>
      </c>
      <c r="T463" s="631" t="s">
        <v>29733</v>
      </c>
      <c r="U463" s="633">
        <v>798000.0</v>
      </c>
      <c r="V463" s="222"/>
      <c r="W463" s="629"/>
      <c r="X463" s="222"/>
      <c r="Y463" s="222"/>
      <c r="Z463" s="222"/>
      <c r="AA463" s="222"/>
      <c r="AB463" s="222"/>
      <c r="AC463" s="222"/>
      <c r="AD463" s="222"/>
      <c r="AE463" s="222"/>
      <c r="AF463" s="222"/>
      <c r="AG463" s="222"/>
      <c r="AH463" s="222"/>
      <c r="AI463" s="222"/>
      <c r="AJ463" s="222"/>
      <c r="AK463" s="222"/>
      <c r="AL463" s="222"/>
      <c r="AM463" s="222"/>
      <c r="AN463" s="222"/>
      <c r="AO463" s="222"/>
      <c r="AP463" s="222"/>
      <c r="AQ463" s="222"/>
      <c r="AR463" s="222"/>
      <c r="AS463" s="222"/>
      <c r="AT463" s="222"/>
      <c r="AU463" s="222"/>
      <c r="AV463" s="222"/>
      <c r="AW463" s="222"/>
      <c r="AX463" s="222"/>
      <c r="AY463" s="222"/>
      <c r="AZ463" s="222"/>
      <c r="BA463" s="222"/>
      <c r="BB463" s="222"/>
      <c r="BC463" s="222"/>
      <c r="BD463" s="222"/>
      <c r="BE463" s="222"/>
      <c r="BF463" s="222"/>
      <c r="BG463" s="222"/>
      <c r="BH463" s="222"/>
      <c r="BI463" s="222"/>
      <c r="BJ463" s="222"/>
      <c r="BK463" s="222"/>
      <c r="BL463" s="630">
        <f t="shared" si="1"/>
        <v>798000</v>
      </c>
      <c r="BM463" s="222"/>
      <c r="BN463" s="222"/>
      <c r="BO463" s="222"/>
      <c r="BP463" s="222"/>
      <c r="BQ463" s="222"/>
      <c r="BR463" s="222"/>
      <c r="BS463" s="222"/>
      <c r="BT463" s="639">
        <v>798000.0</v>
      </c>
      <c r="BU463" s="222"/>
      <c r="BV463" s="632">
        <f t="shared" si="2"/>
        <v>798000</v>
      </c>
      <c r="BW463" s="633">
        <v>0.0</v>
      </c>
      <c r="BX463" s="633">
        <f t="shared" si="3"/>
        <v>66500</v>
      </c>
      <c r="BY463" s="632">
        <f t="shared" si="4"/>
        <v>731500</v>
      </c>
      <c r="BZ463" s="633">
        <v>0.0</v>
      </c>
      <c r="CA463" s="633">
        <f t="shared" si="5"/>
        <v>66500</v>
      </c>
      <c r="CB463" s="632">
        <f t="shared" si="6"/>
        <v>665000</v>
      </c>
      <c r="CC463" s="633">
        <v>0.0</v>
      </c>
      <c r="CD463" s="633">
        <f t="shared" si="7"/>
        <v>66500</v>
      </c>
      <c r="CE463" s="632">
        <f t="shared" si="8"/>
        <v>598500</v>
      </c>
      <c r="CF463" s="633">
        <v>0.0</v>
      </c>
      <c r="CG463" s="633">
        <f t="shared" si="9"/>
        <v>66500</v>
      </c>
      <c r="CH463" s="632">
        <f t="shared" si="10"/>
        <v>532000</v>
      </c>
      <c r="CI463" s="633">
        <v>0.0</v>
      </c>
      <c r="CJ463" s="633">
        <f t="shared" si="11"/>
        <v>66500</v>
      </c>
      <c r="CK463" s="632">
        <f t="shared" si="12"/>
        <v>465500</v>
      </c>
      <c r="CL463" s="633">
        <v>0.0</v>
      </c>
      <c r="CM463" s="633">
        <f t="shared" si="13"/>
        <v>66500</v>
      </c>
      <c r="CN463" s="632">
        <f t="shared" si="14"/>
        <v>399000</v>
      </c>
      <c r="CO463" s="633">
        <v>0.0</v>
      </c>
      <c r="CP463" s="633">
        <f t="shared" si="15"/>
        <v>66500</v>
      </c>
      <c r="CQ463" s="632">
        <f t="shared" si="16"/>
        <v>332500</v>
      </c>
      <c r="CR463" s="633">
        <v>0.0</v>
      </c>
      <c r="CS463" s="633">
        <f t="shared" si="17"/>
        <v>66500</v>
      </c>
      <c r="CT463" s="632">
        <f t="shared" si="18"/>
        <v>266000</v>
      </c>
      <c r="CU463" s="633">
        <v>0.0</v>
      </c>
      <c r="CV463" s="633">
        <f t="shared" si="19"/>
        <v>66500</v>
      </c>
      <c r="CW463" s="632">
        <f t="shared" si="20"/>
        <v>199500</v>
      </c>
      <c r="CX463" s="633">
        <v>0.0</v>
      </c>
      <c r="CY463" s="633">
        <f t="shared" si="21"/>
        <v>66500</v>
      </c>
      <c r="CZ463" s="632">
        <f t="shared" si="22"/>
        <v>133000</v>
      </c>
      <c r="DA463" s="633">
        <v>0.0</v>
      </c>
      <c r="DB463" s="633">
        <f t="shared" si="23"/>
        <v>66500</v>
      </c>
      <c r="DC463" s="632">
        <f t="shared" si="24"/>
        <v>66500</v>
      </c>
      <c r="DD463" s="633">
        <v>0.0</v>
      </c>
      <c r="DE463" s="632">
        <f t="shared" si="25"/>
        <v>66500</v>
      </c>
      <c r="DF463" s="632">
        <f t="shared" si="26"/>
        <v>0</v>
      </c>
    </row>
    <row r="464" hidden="1">
      <c r="A464" s="643">
        <v>6886948.0</v>
      </c>
      <c r="B464" s="635" t="s">
        <v>30971</v>
      </c>
      <c r="C464" s="636" t="s">
        <v>399</v>
      </c>
      <c r="D464" s="637">
        <v>45777.52695601852</v>
      </c>
      <c r="E464" s="637">
        <v>45777.5290625</v>
      </c>
      <c r="F464" s="637">
        <v>45777.52945601852</v>
      </c>
      <c r="G464" s="636"/>
      <c r="H464" s="636" t="s">
        <v>507</v>
      </c>
      <c r="I464" s="636" t="s">
        <v>30972</v>
      </c>
      <c r="J464" s="636">
        <v>60.0</v>
      </c>
      <c r="K464" s="639">
        <v>1182000.0</v>
      </c>
      <c r="L464" s="636" t="s">
        <v>28196</v>
      </c>
      <c r="M464" s="640" t="s">
        <v>30973</v>
      </c>
      <c r="N464" s="636" t="s">
        <v>30974</v>
      </c>
      <c r="O464" s="636" t="s">
        <v>30975</v>
      </c>
      <c r="P464" s="636" t="s">
        <v>30976</v>
      </c>
      <c r="Q464" s="636" t="s">
        <v>30977</v>
      </c>
      <c r="R464" s="222"/>
      <c r="S464" s="222"/>
      <c r="T464" s="222"/>
      <c r="U464" s="628"/>
      <c r="V464" s="222"/>
      <c r="W464" s="629"/>
      <c r="X464" s="222"/>
      <c r="Y464" s="222"/>
      <c r="Z464" s="222"/>
      <c r="AA464" s="222"/>
      <c r="AB464" s="222"/>
      <c r="AC464" s="222"/>
      <c r="AD464" s="222"/>
      <c r="AE464" s="222"/>
      <c r="AF464" s="222"/>
      <c r="AG464" s="222"/>
      <c r="AH464" s="222"/>
      <c r="AI464" s="222"/>
      <c r="AJ464" s="222"/>
      <c r="AK464" s="222"/>
      <c r="AL464" s="222"/>
      <c r="AM464" s="222"/>
      <c r="AN464" s="222"/>
      <c r="AO464" s="222"/>
      <c r="AP464" s="222"/>
      <c r="AQ464" s="222"/>
      <c r="AR464" s="222"/>
      <c r="AS464" s="222"/>
      <c r="AT464" s="222"/>
      <c r="AU464" s="222"/>
      <c r="AV464" s="222"/>
      <c r="AW464" s="222"/>
      <c r="AX464" s="222"/>
      <c r="AY464" s="222"/>
      <c r="AZ464" s="222"/>
      <c r="BA464" s="222"/>
      <c r="BB464" s="222"/>
      <c r="BC464" s="222"/>
      <c r="BD464" s="222"/>
      <c r="BE464" s="222"/>
      <c r="BF464" s="222"/>
      <c r="BG464" s="222"/>
      <c r="BH464" s="222"/>
      <c r="BI464" s="222"/>
      <c r="BJ464" s="222"/>
      <c r="BK464" s="222"/>
      <c r="BL464" s="630">
        <f t="shared" si="1"/>
        <v>0</v>
      </c>
      <c r="BM464" s="222"/>
      <c r="BN464" s="222"/>
      <c r="BO464" s="222"/>
      <c r="BP464" s="222"/>
      <c r="BQ464" s="222"/>
      <c r="BR464" s="631" t="s">
        <v>16</v>
      </c>
      <c r="BS464" s="222"/>
      <c r="BT464" s="639">
        <v>1182000.0</v>
      </c>
      <c r="BU464" s="222"/>
      <c r="BV464" s="632">
        <f t="shared" si="2"/>
        <v>1182000</v>
      </c>
      <c r="BW464" s="633">
        <v>0.0</v>
      </c>
      <c r="BX464" s="633">
        <f t="shared" si="3"/>
        <v>98500</v>
      </c>
      <c r="BY464" s="632">
        <f t="shared" si="4"/>
        <v>1083500</v>
      </c>
      <c r="BZ464" s="633">
        <v>0.0</v>
      </c>
      <c r="CA464" s="633">
        <f t="shared" si="5"/>
        <v>98500</v>
      </c>
      <c r="CB464" s="632">
        <f t="shared" si="6"/>
        <v>985000</v>
      </c>
      <c r="CC464" s="633">
        <v>0.0</v>
      </c>
      <c r="CD464" s="633">
        <f t="shared" si="7"/>
        <v>98500</v>
      </c>
      <c r="CE464" s="632">
        <f t="shared" si="8"/>
        <v>886500</v>
      </c>
      <c r="CF464" s="633">
        <v>0.0</v>
      </c>
      <c r="CG464" s="633">
        <f t="shared" si="9"/>
        <v>98500</v>
      </c>
      <c r="CH464" s="632">
        <f t="shared" si="10"/>
        <v>788000</v>
      </c>
      <c r="CI464" s="633">
        <v>0.0</v>
      </c>
      <c r="CJ464" s="633">
        <f t="shared" si="11"/>
        <v>98500</v>
      </c>
      <c r="CK464" s="632">
        <f t="shared" si="12"/>
        <v>689500</v>
      </c>
      <c r="CL464" s="633">
        <v>0.0</v>
      </c>
      <c r="CM464" s="633">
        <f t="shared" si="13"/>
        <v>98500</v>
      </c>
      <c r="CN464" s="632">
        <f t="shared" si="14"/>
        <v>591000</v>
      </c>
      <c r="CO464" s="633">
        <v>0.0</v>
      </c>
      <c r="CP464" s="633">
        <f t="shared" si="15"/>
        <v>98500</v>
      </c>
      <c r="CQ464" s="632">
        <f t="shared" si="16"/>
        <v>492500</v>
      </c>
      <c r="CR464" s="633">
        <v>0.0</v>
      </c>
      <c r="CS464" s="633">
        <f t="shared" si="17"/>
        <v>98500</v>
      </c>
      <c r="CT464" s="632">
        <f t="shared" si="18"/>
        <v>394000</v>
      </c>
      <c r="CU464" s="633">
        <v>0.0</v>
      </c>
      <c r="CV464" s="633">
        <f t="shared" si="19"/>
        <v>98500</v>
      </c>
      <c r="CW464" s="632">
        <f t="shared" si="20"/>
        <v>295500</v>
      </c>
      <c r="CX464" s="633">
        <v>0.0</v>
      </c>
      <c r="CY464" s="633">
        <f t="shared" si="21"/>
        <v>98500</v>
      </c>
      <c r="CZ464" s="632">
        <f t="shared" si="22"/>
        <v>197000</v>
      </c>
      <c r="DA464" s="633">
        <v>0.0</v>
      </c>
      <c r="DB464" s="633">
        <f t="shared" si="23"/>
        <v>98500</v>
      </c>
      <c r="DC464" s="632">
        <f t="shared" si="24"/>
        <v>98500</v>
      </c>
      <c r="DD464" s="633">
        <v>0.0</v>
      </c>
      <c r="DE464" s="632">
        <f t="shared" si="25"/>
        <v>98500</v>
      </c>
      <c r="DF464" s="632">
        <f t="shared" si="26"/>
        <v>0</v>
      </c>
    </row>
    <row r="465" hidden="1">
      <c r="A465" s="643">
        <v>6887120.0</v>
      </c>
      <c r="B465" s="635" t="s">
        <v>30978</v>
      </c>
      <c r="C465" s="636" t="s">
        <v>399</v>
      </c>
      <c r="D465" s="637">
        <v>45777.53804398148</v>
      </c>
      <c r="E465" s="637">
        <v>45777.53934027778</v>
      </c>
      <c r="F465" s="637">
        <v>45777.53959490741</v>
      </c>
      <c r="G465" s="636"/>
      <c r="H465" s="636" t="s">
        <v>424</v>
      </c>
      <c r="I465" s="636" t="s">
        <v>30979</v>
      </c>
      <c r="J465" s="636">
        <v>60.0</v>
      </c>
      <c r="K465" s="639">
        <v>1980000.0</v>
      </c>
      <c r="L465" s="636" t="s">
        <v>28196</v>
      </c>
      <c r="M465" s="640" t="s">
        <v>30980</v>
      </c>
      <c r="N465" s="636" t="s">
        <v>30981</v>
      </c>
      <c r="O465" s="636" t="s">
        <v>30982</v>
      </c>
      <c r="P465" s="636" t="s">
        <v>30983</v>
      </c>
      <c r="Q465" s="636" t="s">
        <v>30984</v>
      </c>
      <c r="R465" s="222"/>
      <c r="S465" s="309"/>
      <c r="T465" s="222"/>
      <c r="U465" s="222"/>
      <c r="V465" s="222"/>
      <c r="W465" s="629"/>
      <c r="X465" s="222"/>
      <c r="Y465" s="222"/>
      <c r="Z465" s="222"/>
      <c r="AA465" s="222"/>
      <c r="AB465" s="222"/>
      <c r="AC465" s="222"/>
      <c r="AD465" s="222"/>
      <c r="AE465" s="222"/>
      <c r="AF465" s="222"/>
      <c r="AG465" s="222"/>
      <c r="AH465" s="222"/>
      <c r="AI465" s="222"/>
      <c r="AJ465" s="222"/>
      <c r="AK465" s="222"/>
      <c r="AL465" s="222"/>
      <c r="AM465" s="222"/>
      <c r="AN465" s="222"/>
      <c r="AO465" s="222"/>
      <c r="AP465" s="222"/>
      <c r="AQ465" s="222"/>
      <c r="AR465" s="222"/>
      <c r="AS465" s="222"/>
      <c r="AT465" s="222"/>
      <c r="AU465" s="222"/>
      <c r="AV465" s="222"/>
      <c r="AW465" s="222"/>
      <c r="AX465" s="222"/>
      <c r="AY465" s="222"/>
      <c r="AZ465" s="222"/>
      <c r="BA465" s="222"/>
      <c r="BB465" s="222"/>
      <c r="BC465" s="222"/>
      <c r="BD465" s="222"/>
      <c r="BE465" s="222"/>
      <c r="BF465" s="222"/>
      <c r="BG465" s="222"/>
      <c r="BH465" s="222"/>
      <c r="BI465" s="222"/>
      <c r="BJ465" s="222"/>
      <c r="BK465" s="222"/>
      <c r="BL465" s="630">
        <f t="shared" si="1"/>
        <v>0</v>
      </c>
      <c r="BM465" s="222"/>
      <c r="BN465" s="222"/>
      <c r="BO465" s="222"/>
      <c r="BP465" s="222"/>
      <c r="BQ465" s="222"/>
      <c r="BR465" s="631" t="s">
        <v>16</v>
      </c>
      <c r="BS465" s="222"/>
      <c r="BT465" s="639">
        <v>1980000.0</v>
      </c>
      <c r="BU465" s="222"/>
      <c r="BV465" s="632">
        <f t="shared" si="2"/>
        <v>1980000</v>
      </c>
      <c r="BW465" s="633">
        <v>0.0</v>
      </c>
      <c r="BX465" s="633">
        <f t="shared" si="3"/>
        <v>165000</v>
      </c>
      <c r="BY465" s="632">
        <f t="shared" si="4"/>
        <v>1815000</v>
      </c>
      <c r="BZ465" s="633">
        <v>0.0</v>
      </c>
      <c r="CA465" s="633">
        <f t="shared" si="5"/>
        <v>165000</v>
      </c>
      <c r="CB465" s="632">
        <f t="shared" si="6"/>
        <v>1650000</v>
      </c>
      <c r="CC465" s="633">
        <v>0.0</v>
      </c>
      <c r="CD465" s="633">
        <f t="shared" si="7"/>
        <v>165000</v>
      </c>
      <c r="CE465" s="632">
        <f t="shared" si="8"/>
        <v>1485000</v>
      </c>
      <c r="CF465" s="633">
        <v>0.0</v>
      </c>
      <c r="CG465" s="633">
        <f t="shared" si="9"/>
        <v>165000</v>
      </c>
      <c r="CH465" s="632">
        <f t="shared" si="10"/>
        <v>1320000</v>
      </c>
      <c r="CI465" s="633">
        <v>0.0</v>
      </c>
      <c r="CJ465" s="633">
        <f t="shared" si="11"/>
        <v>165000</v>
      </c>
      <c r="CK465" s="632">
        <f t="shared" si="12"/>
        <v>1155000</v>
      </c>
      <c r="CL465" s="633">
        <v>0.0</v>
      </c>
      <c r="CM465" s="633">
        <f t="shared" si="13"/>
        <v>165000</v>
      </c>
      <c r="CN465" s="632">
        <f t="shared" si="14"/>
        <v>990000</v>
      </c>
      <c r="CO465" s="633">
        <v>0.0</v>
      </c>
      <c r="CP465" s="633">
        <f t="shared" si="15"/>
        <v>165000</v>
      </c>
      <c r="CQ465" s="632">
        <f t="shared" si="16"/>
        <v>825000</v>
      </c>
      <c r="CR465" s="633">
        <v>0.0</v>
      </c>
      <c r="CS465" s="633">
        <f t="shared" si="17"/>
        <v>165000</v>
      </c>
      <c r="CT465" s="632">
        <f t="shared" si="18"/>
        <v>660000</v>
      </c>
      <c r="CU465" s="633">
        <v>0.0</v>
      </c>
      <c r="CV465" s="633">
        <f t="shared" si="19"/>
        <v>165000</v>
      </c>
      <c r="CW465" s="632">
        <f t="shared" si="20"/>
        <v>495000</v>
      </c>
      <c r="CX465" s="633">
        <v>0.0</v>
      </c>
      <c r="CY465" s="633">
        <f t="shared" si="21"/>
        <v>165000</v>
      </c>
      <c r="CZ465" s="632">
        <f t="shared" si="22"/>
        <v>330000</v>
      </c>
      <c r="DA465" s="633">
        <v>0.0</v>
      </c>
      <c r="DB465" s="633">
        <f t="shared" si="23"/>
        <v>165000</v>
      </c>
      <c r="DC465" s="632">
        <f t="shared" si="24"/>
        <v>165000</v>
      </c>
      <c r="DD465" s="633">
        <v>0.0</v>
      </c>
      <c r="DE465" s="632">
        <f t="shared" si="25"/>
        <v>165000</v>
      </c>
      <c r="DF465" s="632">
        <f t="shared" si="26"/>
        <v>0</v>
      </c>
    </row>
    <row r="466" hidden="1">
      <c r="A466" s="643">
        <v>6887141.0</v>
      </c>
      <c r="B466" s="635" t="s">
        <v>30985</v>
      </c>
      <c r="C466" s="636" t="s">
        <v>399</v>
      </c>
      <c r="D466" s="637">
        <v>45777.55190972222</v>
      </c>
      <c r="E466" s="637">
        <v>45777.55299768518</v>
      </c>
      <c r="F466" s="637">
        <v>45777.55395833333</v>
      </c>
      <c r="G466" s="636"/>
      <c r="H466" s="636" t="s">
        <v>1023</v>
      </c>
      <c r="I466" s="636" t="s">
        <v>30986</v>
      </c>
      <c r="J466" s="636"/>
      <c r="K466" s="639">
        <v>798000.0</v>
      </c>
      <c r="L466" s="636" t="s">
        <v>28188</v>
      </c>
      <c r="M466" s="640" t="s">
        <v>30987</v>
      </c>
      <c r="N466" s="636" t="s">
        <v>28297</v>
      </c>
      <c r="O466" s="636" t="s">
        <v>30986</v>
      </c>
      <c r="P466" s="636" t="s">
        <v>30988</v>
      </c>
      <c r="Q466" s="636" t="s">
        <v>30989</v>
      </c>
      <c r="R466" s="222"/>
      <c r="S466" s="631" t="s">
        <v>30990</v>
      </c>
      <c r="T466" s="631" t="s">
        <v>28354</v>
      </c>
      <c r="U466" s="633">
        <v>798000.0</v>
      </c>
      <c r="V466" s="633">
        <v>774060.0</v>
      </c>
      <c r="W466" s="629"/>
      <c r="X466" s="222"/>
      <c r="Y466" s="222"/>
      <c r="Z466" s="222"/>
      <c r="AA466" s="222"/>
      <c r="AB466" s="222"/>
      <c r="AC466" s="222"/>
      <c r="AD466" s="222"/>
      <c r="AE466" s="222"/>
      <c r="AF466" s="222"/>
      <c r="AG466" s="222"/>
      <c r="AH466" s="222"/>
      <c r="AI466" s="222"/>
      <c r="AJ466" s="222"/>
      <c r="AK466" s="222"/>
      <c r="AL466" s="222"/>
      <c r="AM466" s="222"/>
      <c r="AN466" s="222"/>
      <c r="AO466" s="222"/>
      <c r="AP466" s="222"/>
      <c r="AQ466" s="222"/>
      <c r="AR466" s="222"/>
      <c r="AS466" s="222"/>
      <c r="AT466" s="222"/>
      <c r="AU466" s="222"/>
      <c r="AV466" s="222"/>
      <c r="AW466" s="222"/>
      <c r="AX466" s="222"/>
      <c r="AY466" s="222"/>
      <c r="AZ466" s="222"/>
      <c r="BA466" s="222"/>
      <c r="BB466" s="222"/>
      <c r="BC466" s="222"/>
      <c r="BD466" s="222"/>
      <c r="BE466" s="222"/>
      <c r="BF466" s="222"/>
      <c r="BG466" s="222"/>
      <c r="BH466" s="222"/>
      <c r="BI466" s="222"/>
      <c r="BJ466" s="222"/>
      <c r="BK466" s="222"/>
      <c r="BL466" s="630">
        <f t="shared" si="1"/>
        <v>798000</v>
      </c>
      <c r="BM466" s="222"/>
      <c r="BN466" s="222"/>
      <c r="BO466" s="222"/>
      <c r="BP466" s="222"/>
      <c r="BQ466" s="222"/>
      <c r="BR466" s="222"/>
      <c r="BS466" s="222"/>
      <c r="BT466" s="639">
        <v>798000.0</v>
      </c>
      <c r="BU466" s="222"/>
      <c r="BV466" s="632">
        <f t="shared" si="2"/>
        <v>798000</v>
      </c>
      <c r="BW466" s="633">
        <v>0.0</v>
      </c>
      <c r="BX466" s="633">
        <f t="shared" si="3"/>
        <v>66500</v>
      </c>
      <c r="BY466" s="632">
        <f t="shared" si="4"/>
        <v>731500</v>
      </c>
      <c r="BZ466" s="633">
        <v>0.0</v>
      </c>
      <c r="CA466" s="633">
        <f t="shared" si="5"/>
        <v>66500</v>
      </c>
      <c r="CB466" s="632">
        <f t="shared" si="6"/>
        <v>665000</v>
      </c>
      <c r="CC466" s="633">
        <v>0.0</v>
      </c>
      <c r="CD466" s="633">
        <f t="shared" si="7"/>
        <v>66500</v>
      </c>
      <c r="CE466" s="632">
        <f t="shared" si="8"/>
        <v>598500</v>
      </c>
      <c r="CF466" s="633">
        <v>0.0</v>
      </c>
      <c r="CG466" s="633">
        <f t="shared" si="9"/>
        <v>66500</v>
      </c>
      <c r="CH466" s="632">
        <f t="shared" si="10"/>
        <v>532000</v>
      </c>
      <c r="CI466" s="633">
        <v>0.0</v>
      </c>
      <c r="CJ466" s="633">
        <f t="shared" si="11"/>
        <v>66500</v>
      </c>
      <c r="CK466" s="632">
        <f t="shared" si="12"/>
        <v>465500</v>
      </c>
      <c r="CL466" s="633">
        <v>0.0</v>
      </c>
      <c r="CM466" s="633">
        <f t="shared" si="13"/>
        <v>66500</v>
      </c>
      <c r="CN466" s="632">
        <f t="shared" si="14"/>
        <v>399000</v>
      </c>
      <c r="CO466" s="633">
        <v>0.0</v>
      </c>
      <c r="CP466" s="633">
        <f t="shared" si="15"/>
        <v>66500</v>
      </c>
      <c r="CQ466" s="632">
        <f t="shared" si="16"/>
        <v>332500</v>
      </c>
      <c r="CR466" s="633">
        <v>0.0</v>
      </c>
      <c r="CS466" s="633">
        <f t="shared" si="17"/>
        <v>66500</v>
      </c>
      <c r="CT466" s="632">
        <f t="shared" si="18"/>
        <v>266000</v>
      </c>
      <c r="CU466" s="633">
        <v>0.0</v>
      </c>
      <c r="CV466" s="633">
        <f t="shared" si="19"/>
        <v>66500</v>
      </c>
      <c r="CW466" s="632">
        <f t="shared" si="20"/>
        <v>199500</v>
      </c>
      <c r="CX466" s="633">
        <v>0.0</v>
      </c>
      <c r="CY466" s="633">
        <f t="shared" si="21"/>
        <v>66500</v>
      </c>
      <c r="CZ466" s="632">
        <f t="shared" si="22"/>
        <v>133000</v>
      </c>
      <c r="DA466" s="633">
        <v>0.0</v>
      </c>
      <c r="DB466" s="633">
        <f t="shared" si="23"/>
        <v>66500</v>
      </c>
      <c r="DC466" s="632">
        <f t="shared" si="24"/>
        <v>66500</v>
      </c>
      <c r="DD466" s="633">
        <v>0.0</v>
      </c>
      <c r="DE466" s="632">
        <f t="shared" si="25"/>
        <v>66500</v>
      </c>
      <c r="DF466" s="632">
        <f t="shared" si="26"/>
        <v>0</v>
      </c>
    </row>
    <row r="467" hidden="1">
      <c r="A467" s="643">
        <v>6887194.0</v>
      </c>
      <c r="B467" s="635" t="s">
        <v>30991</v>
      </c>
      <c r="C467" s="636" t="s">
        <v>399</v>
      </c>
      <c r="D467" s="637">
        <v>45777.55517361111</v>
      </c>
      <c r="E467" s="637">
        <v>45777.557071759256</v>
      </c>
      <c r="F467" s="637">
        <v>45777.55788194444</v>
      </c>
      <c r="G467" s="636"/>
      <c r="H467" s="636" t="s">
        <v>516</v>
      </c>
      <c r="I467" s="636" t="s">
        <v>30992</v>
      </c>
      <c r="J467" s="636"/>
      <c r="K467" s="639">
        <v>1980000.0</v>
      </c>
      <c r="L467" s="636" t="s">
        <v>28196</v>
      </c>
      <c r="M467" s="640" t="s">
        <v>30993</v>
      </c>
      <c r="N467" s="636" t="s">
        <v>30994</v>
      </c>
      <c r="O467" s="636" t="s">
        <v>30995</v>
      </c>
      <c r="P467" s="636" t="s">
        <v>30996</v>
      </c>
      <c r="Q467" s="636" t="s">
        <v>30997</v>
      </c>
      <c r="R467" s="222"/>
      <c r="S467" s="641">
        <v>45777.0</v>
      </c>
      <c r="T467" s="631" t="s">
        <v>28280</v>
      </c>
      <c r="U467" s="633">
        <v>280000.0</v>
      </c>
      <c r="V467" s="633">
        <v>280000.0</v>
      </c>
      <c r="W467" s="629"/>
      <c r="X467" s="641">
        <v>45777.0</v>
      </c>
      <c r="Y467" s="631" t="s">
        <v>28202</v>
      </c>
      <c r="Z467" s="633">
        <v>150000.0</v>
      </c>
      <c r="AA467" s="633">
        <v>143251.0</v>
      </c>
      <c r="AB467" s="222"/>
      <c r="AC467" s="641">
        <v>45777.0</v>
      </c>
      <c r="AD467" s="631" t="s">
        <v>28202</v>
      </c>
      <c r="AE467" s="633">
        <v>600000.0</v>
      </c>
      <c r="AF467" s="633">
        <v>573001.0</v>
      </c>
      <c r="AG467" s="222"/>
      <c r="AH467" s="641">
        <v>45777.0</v>
      </c>
      <c r="AI467" s="631" t="s">
        <v>28202</v>
      </c>
      <c r="AJ467" s="633">
        <v>950000.0</v>
      </c>
      <c r="AK467" s="633">
        <v>907251.0</v>
      </c>
      <c r="AL467" s="222"/>
      <c r="AM467" s="222"/>
      <c r="AN467" s="222"/>
      <c r="AO467" s="222"/>
      <c r="AP467" s="222"/>
      <c r="AQ467" s="222"/>
      <c r="AR467" s="222"/>
      <c r="AS467" s="222"/>
      <c r="AT467" s="222"/>
      <c r="AU467" s="222"/>
      <c r="AV467" s="222"/>
      <c r="AW467" s="222"/>
      <c r="AX467" s="222"/>
      <c r="AY467" s="222"/>
      <c r="AZ467" s="222"/>
      <c r="BA467" s="222"/>
      <c r="BB467" s="222"/>
      <c r="BC467" s="222"/>
      <c r="BD467" s="222"/>
      <c r="BE467" s="222"/>
      <c r="BF467" s="222"/>
      <c r="BG467" s="222"/>
      <c r="BH467" s="222"/>
      <c r="BI467" s="222"/>
      <c r="BJ467" s="222"/>
      <c r="BK467" s="222"/>
      <c r="BL467" s="630">
        <f t="shared" si="1"/>
        <v>1980000</v>
      </c>
      <c r="BM467" s="222"/>
      <c r="BN467" s="631" t="s">
        <v>76</v>
      </c>
      <c r="BP467" s="222"/>
      <c r="BQ467" s="222"/>
      <c r="BR467" s="222"/>
      <c r="BS467" s="222"/>
      <c r="BT467" s="639">
        <v>1980000.0</v>
      </c>
      <c r="BU467" s="222"/>
      <c r="BV467" s="632">
        <f t="shared" si="2"/>
        <v>1980000</v>
      </c>
      <c r="BW467" s="632">
        <f>BV467</f>
        <v>1980000</v>
      </c>
      <c r="BX467" s="633">
        <f t="shared" si="3"/>
        <v>0</v>
      </c>
      <c r="BY467" s="632">
        <f t="shared" si="4"/>
        <v>0</v>
      </c>
      <c r="BZ467" s="633">
        <v>0.0</v>
      </c>
      <c r="CA467" s="633">
        <f t="shared" si="5"/>
        <v>0</v>
      </c>
      <c r="CB467" s="632">
        <f t="shared" si="6"/>
        <v>0</v>
      </c>
      <c r="CC467" s="633">
        <v>0.0</v>
      </c>
      <c r="CD467" s="633">
        <f t="shared" si="7"/>
        <v>0</v>
      </c>
      <c r="CE467" s="632">
        <f t="shared" si="8"/>
        <v>0</v>
      </c>
      <c r="CF467" s="633">
        <v>0.0</v>
      </c>
      <c r="CG467" s="633">
        <f t="shared" si="9"/>
        <v>0</v>
      </c>
      <c r="CH467" s="632">
        <f t="shared" si="10"/>
        <v>0</v>
      </c>
      <c r="CI467" s="633">
        <v>0.0</v>
      </c>
      <c r="CJ467" s="633">
        <f t="shared" si="11"/>
        <v>0</v>
      </c>
      <c r="CK467" s="632">
        <f t="shared" si="12"/>
        <v>0</v>
      </c>
      <c r="CL467" s="633">
        <v>0.0</v>
      </c>
      <c r="CM467" s="633">
        <f t="shared" si="13"/>
        <v>0</v>
      </c>
      <c r="CN467" s="632">
        <f t="shared" si="14"/>
        <v>0</v>
      </c>
      <c r="CO467" s="633">
        <v>0.0</v>
      </c>
      <c r="CP467" s="633">
        <f t="shared" si="15"/>
        <v>0</v>
      </c>
      <c r="CQ467" s="632">
        <f t="shared" si="16"/>
        <v>0</v>
      </c>
      <c r="CR467" s="633">
        <v>0.0</v>
      </c>
      <c r="CS467" s="633">
        <f t="shared" si="17"/>
        <v>0</v>
      </c>
      <c r="CT467" s="632">
        <f t="shared" si="18"/>
        <v>0</v>
      </c>
      <c r="CU467" s="633">
        <v>0.0</v>
      </c>
      <c r="CV467" s="633">
        <f t="shared" si="19"/>
        <v>0</v>
      </c>
      <c r="CW467" s="632">
        <f t="shared" si="20"/>
        <v>0</v>
      </c>
      <c r="CX467" s="633">
        <v>0.0</v>
      </c>
      <c r="CY467" s="633">
        <f t="shared" si="21"/>
        <v>0</v>
      </c>
      <c r="CZ467" s="632">
        <f t="shared" si="22"/>
        <v>0</v>
      </c>
      <c r="DA467" s="633">
        <v>0.0</v>
      </c>
      <c r="DB467" s="633">
        <f t="shared" si="23"/>
        <v>0</v>
      </c>
      <c r="DC467" s="632">
        <f t="shared" si="24"/>
        <v>0</v>
      </c>
      <c r="DD467" s="633">
        <v>0.0</v>
      </c>
      <c r="DE467" s="632">
        <f t="shared" si="25"/>
        <v>0</v>
      </c>
      <c r="DF467" s="632">
        <f t="shared" si="26"/>
        <v>0</v>
      </c>
    </row>
    <row r="468">
      <c r="A468" s="643">
        <v>6887233.0</v>
      </c>
      <c r="B468" s="635" t="s">
        <v>27165</v>
      </c>
      <c r="C468" s="636" t="s">
        <v>399</v>
      </c>
      <c r="D468" s="637">
        <v>45777.54452546296</v>
      </c>
      <c r="E468" s="637">
        <v>45777.555613425924</v>
      </c>
      <c r="F468" s="637">
        <v>45777.55606481482</v>
      </c>
      <c r="G468" s="636"/>
      <c r="H468" s="636" t="s">
        <v>81</v>
      </c>
      <c r="I468" s="636" t="s">
        <v>27159</v>
      </c>
      <c r="J468" s="636">
        <v>36.0</v>
      </c>
      <c r="K468" s="639">
        <v>798000.0</v>
      </c>
      <c r="L468" s="636" t="s">
        <v>25863</v>
      </c>
      <c r="M468" s="640" t="s">
        <v>30998</v>
      </c>
      <c r="N468" s="636" t="s">
        <v>27163</v>
      </c>
      <c r="O468" s="636" t="s">
        <v>27159</v>
      </c>
      <c r="P468" s="636" t="s">
        <v>27164</v>
      </c>
      <c r="Q468" s="636" t="s">
        <v>27161</v>
      </c>
      <c r="R468" s="222"/>
      <c r="S468" s="663">
        <v>45780.0</v>
      </c>
      <c r="T468" s="631" t="s">
        <v>28886</v>
      </c>
      <c r="U468" s="633">
        <v>798000.0</v>
      </c>
      <c r="V468" s="222"/>
      <c r="W468" s="629"/>
      <c r="X468" s="222"/>
      <c r="Y468" s="222"/>
      <c r="Z468" s="222"/>
      <c r="AA468" s="222"/>
      <c r="AB468" s="222"/>
      <c r="AC468" s="222"/>
      <c r="AD468" s="222"/>
      <c r="AE468" s="222"/>
      <c r="AF468" s="222"/>
      <c r="AG468" s="222"/>
      <c r="AH468" s="222"/>
      <c r="AI468" s="222"/>
      <c r="AJ468" s="222"/>
      <c r="AK468" s="222"/>
      <c r="AL468" s="222"/>
      <c r="AM468" s="222"/>
      <c r="AN468" s="222"/>
      <c r="AO468" s="222"/>
      <c r="AP468" s="222"/>
      <c r="AQ468" s="222"/>
      <c r="AR468" s="222"/>
      <c r="AS468" s="222"/>
      <c r="AT468" s="222"/>
      <c r="AU468" s="222"/>
      <c r="AV468" s="222"/>
      <c r="AW468" s="222"/>
      <c r="AX468" s="222"/>
      <c r="AY468" s="222"/>
      <c r="AZ468" s="222"/>
      <c r="BA468" s="222"/>
      <c r="BB468" s="222"/>
      <c r="BC468" s="222"/>
      <c r="BD468" s="222"/>
      <c r="BE468" s="222"/>
      <c r="BF468" s="222"/>
      <c r="BG468" s="222"/>
      <c r="BH468" s="222"/>
      <c r="BI468" s="222"/>
      <c r="BJ468" s="222"/>
      <c r="BK468" s="222"/>
      <c r="BL468" s="630">
        <f t="shared" si="1"/>
        <v>798000</v>
      </c>
      <c r="BM468" s="222"/>
      <c r="BN468" s="222"/>
      <c r="BO468" s="222"/>
      <c r="BP468" s="222"/>
      <c r="BQ468" s="222"/>
      <c r="BR468" s="222"/>
      <c r="BS468" s="222"/>
      <c r="BT468" s="639">
        <v>798000.0</v>
      </c>
      <c r="BU468" s="222"/>
      <c r="BV468" s="632">
        <f t="shared" si="2"/>
        <v>798000</v>
      </c>
      <c r="BW468" s="633">
        <v>0.0</v>
      </c>
      <c r="BX468" s="633">
        <f t="shared" si="3"/>
        <v>66500</v>
      </c>
      <c r="BY468" s="632">
        <f t="shared" si="4"/>
        <v>731500</v>
      </c>
      <c r="BZ468" s="633">
        <v>0.0</v>
      </c>
      <c r="CA468" s="633">
        <f t="shared" si="5"/>
        <v>66500</v>
      </c>
      <c r="CB468" s="632">
        <f t="shared" si="6"/>
        <v>665000</v>
      </c>
      <c r="CC468" s="633">
        <v>0.0</v>
      </c>
      <c r="CD468" s="633">
        <f t="shared" si="7"/>
        <v>66500</v>
      </c>
      <c r="CE468" s="632">
        <f t="shared" si="8"/>
        <v>598500</v>
      </c>
      <c r="CF468" s="633">
        <v>0.0</v>
      </c>
      <c r="CG468" s="633">
        <f t="shared" si="9"/>
        <v>66500</v>
      </c>
      <c r="CH468" s="632">
        <f t="shared" si="10"/>
        <v>532000</v>
      </c>
      <c r="CI468" s="633">
        <v>0.0</v>
      </c>
      <c r="CJ468" s="633">
        <f t="shared" si="11"/>
        <v>66500</v>
      </c>
      <c r="CK468" s="632">
        <f t="shared" si="12"/>
        <v>465500</v>
      </c>
      <c r="CL468" s="633">
        <v>0.0</v>
      </c>
      <c r="CM468" s="633">
        <f t="shared" si="13"/>
        <v>66500</v>
      </c>
      <c r="CN468" s="632">
        <f t="shared" si="14"/>
        <v>399000</v>
      </c>
      <c r="CO468" s="633">
        <v>0.0</v>
      </c>
      <c r="CP468" s="633">
        <f t="shared" si="15"/>
        <v>66500</v>
      </c>
      <c r="CQ468" s="632">
        <f t="shared" si="16"/>
        <v>332500</v>
      </c>
      <c r="CR468" s="633">
        <v>0.0</v>
      </c>
      <c r="CS468" s="633">
        <f t="shared" si="17"/>
        <v>66500</v>
      </c>
      <c r="CT468" s="632">
        <f t="shared" si="18"/>
        <v>266000</v>
      </c>
      <c r="CU468" s="633">
        <v>0.0</v>
      </c>
      <c r="CV468" s="633">
        <f t="shared" si="19"/>
        <v>66500</v>
      </c>
      <c r="CW468" s="632">
        <f t="shared" si="20"/>
        <v>199500</v>
      </c>
      <c r="CX468" s="633">
        <v>0.0</v>
      </c>
      <c r="CY468" s="633">
        <f t="shared" si="21"/>
        <v>66500</v>
      </c>
      <c r="CZ468" s="632">
        <f t="shared" si="22"/>
        <v>133000</v>
      </c>
      <c r="DA468" s="633">
        <v>0.0</v>
      </c>
      <c r="DB468" s="633">
        <f t="shared" si="23"/>
        <v>66500</v>
      </c>
      <c r="DC468" s="632">
        <f t="shared" si="24"/>
        <v>66500</v>
      </c>
      <c r="DD468" s="633">
        <v>0.0</v>
      </c>
      <c r="DE468" s="632">
        <f t="shared" si="25"/>
        <v>66500</v>
      </c>
      <c r="DF468" s="632">
        <f t="shared" si="26"/>
        <v>0</v>
      </c>
    </row>
    <row r="469" hidden="1">
      <c r="A469" s="643">
        <v>6887303.0</v>
      </c>
      <c r="B469" s="635" t="s">
        <v>30999</v>
      </c>
      <c r="C469" s="636" t="s">
        <v>399</v>
      </c>
      <c r="D469" s="637">
        <v>45777.569375</v>
      </c>
      <c r="E469" s="637">
        <v>45777.57042824074</v>
      </c>
      <c r="F469" s="637">
        <v>45777.57098379629</v>
      </c>
      <c r="G469" s="636"/>
      <c r="H469" s="636" t="s">
        <v>1015</v>
      </c>
      <c r="I469" s="636" t="s">
        <v>31000</v>
      </c>
      <c r="J469" s="636" t="s">
        <v>25904</v>
      </c>
      <c r="K469" s="639">
        <v>798000.0</v>
      </c>
      <c r="L469" s="636" t="s">
        <v>28188</v>
      </c>
      <c r="M469" s="640" t="s">
        <v>31001</v>
      </c>
      <c r="N469" s="636" t="s">
        <v>31002</v>
      </c>
      <c r="O469" s="636" t="s">
        <v>31003</v>
      </c>
      <c r="P469" s="636" t="s">
        <v>31004</v>
      </c>
      <c r="Q469" s="636" t="s">
        <v>31005</v>
      </c>
      <c r="R469" s="222"/>
      <c r="S469" s="309"/>
      <c r="T469" s="222"/>
      <c r="U469" s="650"/>
      <c r="V469" s="222"/>
      <c r="W469" s="629"/>
      <c r="X469" s="222"/>
      <c r="Y469" s="222"/>
      <c r="Z469" s="222"/>
      <c r="AA469" s="222"/>
      <c r="AB469" s="222"/>
      <c r="AC469" s="222"/>
      <c r="AD469" s="222"/>
      <c r="AE469" s="222"/>
      <c r="AF469" s="222"/>
      <c r="AG469" s="222"/>
      <c r="AH469" s="222"/>
      <c r="AI469" s="222"/>
      <c r="AJ469" s="222"/>
      <c r="AK469" s="222"/>
      <c r="AL469" s="222"/>
      <c r="AM469" s="222"/>
      <c r="AN469" s="222"/>
      <c r="AO469" s="222"/>
      <c r="AP469" s="222"/>
      <c r="AQ469" s="222"/>
      <c r="AR469" s="222"/>
      <c r="AS469" s="222"/>
      <c r="AT469" s="222"/>
      <c r="AU469" s="222"/>
      <c r="AV469" s="222"/>
      <c r="AW469" s="222"/>
      <c r="AX469" s="222"/>
      <c r="AY469" s="222"/>
      <c r="AZ469" s="222"/>
      <c r="BA469" s="222"/>
      <c r="BB469" s="222"/>
      <c r="BC469" s="222"/>
      <c r="BD469" s="222"/>
      <c r="BE469" s="222"/>
      <c r="BF469" s="222"/>
      <c r="BG469" s="222"/>
      <c r="BH469" s="222"/>
      <c r="BI469" s="222"/>
      <c r="BJ469" s="222"/>
      <c r="BK469" s="222"/>
      <c r="BL469" s="630">
        <f t="shared" si="1"/>
        <v>0</v>
      </c>
      <c r="BM469" s="222"/>
      <c r="BN469" s="222"/>
      <c r="BO469" s="222"/>
      <c r="BP469" s="222"/>
      <c r="BQ469" s="222"/>
      <c r="BR469" s="631" t="s">
        <v>16</v>
      </c>
      <c r="BS469" s="222"/>
      <c r="BT469" s="639">
        <v>798000.0</v>
      </c>
      <c r="BU469" s="222"/>
      <c r="BV469" s="632">
        <f t="shared" si="2"/>
        <v>798000</v>
      </c>
      <c r="BW469" s="633">
        <v>0.0</v>
      </c>
      <c r="BX469" s="633">
        <f t="shared" si="3"/>
        <v>66500</v>
      </c>
      <c r="BY469" s="632">
        <f t="shared" si="4"/>
        <v>731500</v>
      </c>
      <c r="BZ469" s="633">
        <v>0.0</v>
      </c>
      <c r="CA469" s="633">
        <f t="shared" si="5"/>
        <v>66500</v>
      </c>
      <c r="CB469" s="632">
        <f t="shared" si="6"/>
        <v>665000</v>
      </c>
      <c r="CC469" s="633">
        <v>0.0</v>
      </c>
      <c r="CD469" s="633">
        <f t="shared" si="7"/>
        <v>66500</v>
      </c>
      <c r="CE469" s="632">
        <f t="shared" si="8"/>
        <v>598500</v>
      </c>
      <c r="CF469" s="633">
        <v>0.0</v>
      </c>
      <c r="CG469" s="633">
        <f t="shared" si="9"/>
        <v>66500</v>
      </c>
      <c r="CH469" s="632">
        <f t="shared" si="10"/>
        <v>532000</v>
      </c>
      <c r="CI469" s="633">
        <v>0.0</v>
      </c>
      <c r="CJ469" s="633">
        <f t="shared" si="11"/>
        <v>66500</v>
      </c>
      <c r="CK469" s="632">
        <f t="shared" si="12"/>
        <v>465500</v>
      </c>
      <c r="CL469" s="633">
        <v>0.0</v>
      </c>
      <c r="CM469" s="633">
        <f t="shared" si="13"/>
        <v>66500</v>
      </c>
      <c r="CN469" s="632">
        <f t="shared" si="14"/>
        <v>399000</v>
      </c>
      <c r="CO469" s="633">
        <v>0.0</v>
      </c>
      <c r="CP469" s="633">
        <f t="shared" si="15"/>
        <v>66500</v>
      </c>
      <c r="CQ469" s="632">
        <f t="shared" si="16"/>
        <v>332500</v>
      </c>
      <c r="CR469" s="633">
        <v>0.0</v>
      </c>
      <c r="CS469" s="633">
        <f t="shared" si="17"/>
        <v>66500</v>
      </c>
      <c r="CT469" s="632">
        <f t="shared" si="18"/>
        <v>266000</v>
      </c>
      <c r="CU469" s="633">
        <v>0.0</v>
      </c>
      <c r="CV469" s="633">
        <f t="shared" si="19"/>
        <v>66500</v>
      </c>
      <c r="CW469" s="632">
        <f t="shared" si="20"/>
        <v>199500</v>
      </c>
      <c r="CX469" s="633">
        <v>0.0</v>
      </c>
      <c r="CY469" s="633">
        <f t="shared" si="21"/>
        <v>66500</v>
      </c>
      <c r="CZ469" s="632">
        <f t="shared" si="22"/>
        <v>133000</v>
      </c>
      <c r="DA469" s="633">
        <v>0.0</v>
      </c>
      <c r="DB469" s="633">
        <f t="shared" si="23"/>
        <v>66500</v>
      </c>
      <c r="DC469" s="632">
        <f t="shared" si="24"/>
        <v>66500</v>
      </c>
      <c r="DD469" s="633">
        <v>0.0</v>
      </c>
      <c r="DE469" s="632">
        <f t="shared" si="25"/>
        <v>66500</v>
      </c>
      <c r="DF469" s="632">
        <f t="shared" si="26"/>
        <v>0</v>
      </c>
    </row>
    <row r="470" hidden="1">
      <c r="A470" s="643">
        <v>6887610.0</v>
      </c>
      <c r="B470" s="635" t="s">
        <v>31006</v>
      </c>
      <c r="C470" s="636" t="s">
        <v>399</v>
      </c>
      <c r="D470" s="637">
        <v>45777.57140046296</v>
      </c>
      <c r="E470" s="637">
        <v>45777.57365740741</v>
      </c>
      <c r="F470" s="637">
        <v>45777.573958333334</v>
      </c>
      <c r="G470" s="636"/>
      <c r="H470" s="636" t="s">
        <v>28466</v>
      </c>
      <c r="I470" s="636" t="s">
        <v>31007</v>
      </c>
      <c r="J470" s="636"/>
      <c r="K470" s="639">
        <v>788000.0</v>
      </c>
      <c r="L470" s="636" t="s">
        <v>28188</v>
      </c>
      <c r="M470" s="640" t="s">
        <v>31008</v>
      </c>
      <c r="N470" s="636" t="s">
        <v>31007</v>
      </c>
      <c r="O470" s="636" t="s">
        <v>31007</v>
      </c>
      <c r="P470" s="636" t="s">
        <v>31009</v>
      </c>
      <c r="Q470" s="636" t="s">
        <v>31010</v>
      </c>
      <c r="R470" s="222"/>
      <c r="S470" s="222"/>
      <c r="T470" s="222"/>
      <c r="U470" s="628"/>
      <c r="V470" s="222"/>
      <c r="W470" s="629"/>
      <c r="X470" s="222"/>
      <c r="Y470" s="222"/>
      <c r="Z470" s="222"/>
      <c r="AA470" s="222"/>
      <c r="AB470" s="222"/>
      <c r="AC470" s="222"/>
      <c r="AD470" s="222"/>
      <c r="AE470" s="222"/>
      <c r="AF470" s="222"/>
      <c r="AG470" s="222"/>
      <c r="AH470" s="222"/>
      <c r="AI470" s="222"/>
      <c r="AJ470" s="222"/>
      <c r="AK470" s="222"/>
      <c r="AL470" s="222"/>
      <c r="AM470" s="222"/>
      <c r="AN470" s="222"/>
      <c r="AO470" s="222"/>
      <c r="AP470" s="222"/>
      <c r="AQ470" s="222"/>
      <c r="AR470" s="222"/>
      <c r="AS470" s="222"/>
      <c r="AT470" s="222"/>
      <c r="AU470" s="222"/>
      <c r="AV470" s="222"/>
      <c r="AW470" s="222"/>
      <c r="AX470" s="222"/>
      <c r="AY470" s="222"/>
      <c r="AZ470" s="222"/>
      <c r="BA470" s="222"/>
      <c r="BB470" s="222"/>
      <c r="BC470" s="222"/>
      <c r="BD470" s="222"/>
      <c r="BE470" s="222"/>
      <c r="BF470" s="222"/>
      <c r="BG470" s="222"/>
      <c r="BH470" s="222"/>
      <c r="BI470" s="222"/>
      <c r="BJ470" s="222"/>
      <c r="BK470" s="222"/>
      <c r="BL470" s="630">
        <f t="shared" si="1"/>
        <v>0</v>
      </c>
      <c r="BM470" s="222"/>
      <c r="BN470" s="631" t="s">
        <v>76</v>
      </c>
      <c r="BP470" s="222"/>
      <c r="BQ470" s="222"/>
      <c r="BR470" s="222"/>
      <c r="BS470" s="222"/>
      <c r="BT470" s="639">
        <v>788000.0</v>
      </c>
      <c r="BU470" s="222"/>
      <c r="BV470" s="632">
        <f t="shared" si="2"/>
        <v>788000</v>
      </c>
      <c r="BW470" s="632">
        <f>BV470</f>
        <v>788000</v>
      </c>
      <c r="BX470" s="633">
        <f t="shared" si="3"/>
        <v>0</v>
      </c>
      <c r="BY470" s="632">
        <f t="shared" si="4"/>
        <v>0</v>
      </c>
      <c r="BZ470" s="633">
        <v>0.0</v>
      </c>
      <c r="CA470" s="633">
        <f t="shared" si="5"/>
        <v>0</v>
      </c>
      <c r="CB470" s="632">
        <f t="shared" si="6"/>
        <v>0</v>
      </c>
      <c r="CC470" s="633">
        <v>0.0</v>
      </c>
      <c r="CD470" s="633">
        <f t="shared" si="7"/>
        <v>0</v>
      </c>
      <c r="CE470" s="632">
        <f t="shared" si="8"/>
        <v>0</v>
      </c>
      <c r="CF470" s="633">
        <v>0.0</v>
      </c>
      <c r="CG470" s="633">
        <f t="shared" si="9"/>
        <v>0</v>
      </c>
      <c r="CH470" s="632">
        <f t="shared" si="10"/>
        <v>0</v>
      </c>
      <c r="CI470" s="633">
        <v>0.0</v>
      </c>
      <c r="CJ470" s="633">
        <f t="shared" si="11"/>
        <v>0</v>
      </c>
      <c r="CK470" s="632">
        <f t="shared" si="12"/>
        <v>0</v>
      </c>
      <c r="CL470" s="633">
        <v>0.0</v>
      </c>
      <c r="CM470" s="633">
        <f t="shared" si="13"/>
        <v>0</v>
      </c>
      <c r="CN470" s="632">
        <f t="shared" si="14"/>
        <v>0</v>
      </c>
      <c r="CO470" s="633">
        <v>0.0</v>
      </c>
      <c r="CP470" s="633">
        <f t="shared" si="15"/>
        <v>0</v>
      </c>
      <c r="CQ470" s="632">
        <f t="shared" si="16"/>
        <v>0</v>
      </c>
      <c r="CR470" s="633">
        <v>0.0</v>
      </c>
      <c r="CS470" s="633">
        <f t="shared" si="17"/>
        <v>0</v>
      </c>
      <c r="CT470" s="632">
        <f t="shared" si="18"/>
        <v>0</v>
      </c>
      <c r="CU470" s="633">
        <v>0.0</v>
      </c>
      <c r="CV470" s="633">
        <f t="shared" si="19"/>
        <v>0</v>
      </c>
      <c r="CW470" s="632">
        <f t="shared" si="20"/>
        <v>0</v>
      </c>
      <c r="CX470" s="633">
        <v>0.0</v>
      </c>
      <c r="CY470" s="633">
        <f t="shared" si="21"/>
        <v>0</v>
      </c>
      <c r="CZ470" s="632">
        <f t="shared" si="22"/>
        <v>0</v>
      </c>
      <c r="DA470" s="633">
        <v>0.0</v>
      </c>
      <c r="DB470" s="633">
        <f t="shared" si="23"/>
        <v>0</v>
      </c>
      <c r="DC470" s="632">
        <f t="shared" si="24"/>
        <v>0</v>
      </c>
      <c r="DD470" s="633">
        <v>0.0</v>
      </c>
      <c r="DE470" s="632">
        <f t="shared" si="25"/>
        <v>0</v>
      </c>
      <c r="DF470" s="632">
        <f t="shared" si="26"/>
        <v>0</v>
      </c>
    </row>
    <row r="471" hidden="1">
      <c r="A471" s="643">
        <v>6888718.0</v>
      </c>
      <c r="B471" s="635" t="s">
        <v>31011</v>
      </c>
      <c r="C471" s="636" t="s">
        <v>399</v>
      </c>
      <c r="D471" s="637">
        <v>45777.619780092595</v>
      </c>
      <c r="E471" s="637">
        <v>45777.620625</v>
      </c>
      <c r="F471" s="637">
        <v>45777.62122685185</v>
      </c>
      <c r="G471" s="636"/>
      <c r="H471" s="636" t="s">
        <v>751</v>
      </c>
      <c r="I471" s="636" t="s">
        <v>31012</v>
      </c>
      <c r="J471" s="636"/>
      <c r="K471" s="639">
        <v>1182000.0</v>
      </c>
      <c r="L471" s="636" t="s">
        <v>28196</v>
      </c>
      <c r="M471" s="640" t="s">
        <v>31013</v>
      </c>
      <c r="N471" s="636" t="s">
        <v>31014</v>
      </c>
      <c r="O471" s="636" t="s">
        <v>31012</v>
      </c>
      <c r="P471" s="636" t="s">
        <v>31015</v>
      </c>
      <c r="Q471" s="636" t="s">
        <v>31016</v>
      </c>
      <c r="R471" s="222"/>
      <c r="S471" s="645">
        <v>45788.0</v>
      </c>
      <c r="T471" s="631" t="s">
        <v>28364</v>
      </c>
      <c r="U471" s="651">
        <v>591000.0</v>
      </c>
      <c r="V471" s="222"/>
      <c r="W471" s="629"/>
      <c r="X471" s="645">
        <v>45788.0</v>
      </c>
      <c r="Y471" s="631" t="s">
        <v>28364</v>
      </c>
      <c r="Z471" s="633">
        <v>591000.0</v>
      </c>
      <c r="AA471" s="222"/>
      <c r="AB471" s="222"/>
      <c r="AC471" s="222"/>
      <c r="AD471" s="222"/>
      <c r="AE471" s="222"/>
      <c r="AF471" s="222"/>
      <c r="AG471" s="222"/>
      <c r="AH471" s="222"/>
      <c r="AI471" s="222"/>
      <c r="AJ471" s="222"/>
      <c r="AK471" s="222"/>
      <c r="AL471" s="222"/>
      <c r="AM471" s="222"/>
      <c r="AN471" s="222"/>
      <c r="AO471" s="222"/>
      <c r="AP471" s="222"/>
      <c r="AQ471" s="222"/>
      <c r="AR471" s="222"/>
      <c r="AS471" s="222"/>
      <c r="AT471" s="222"/>
      <c r="AU471" s="222"/>
      <c r="AV471" s="222"/>
      <c r="AW471" s="222"/>
      <c r="AX471" s="222"/>
      <c r="AY471" s="222"/>
      <c r="AZ471" s="222"/>
      <c r="BA471" s="222"/>
      <c r="BB471" s="222"/>
      <c r="BC471" s="222"/>
      <c r="BD471" s="222"/>
      <c r="BE471" s="222"/>
      <c r="BF471" s="222"/>
      <c r="BG471" s="222"/>
      <c r="BH471" s="222"/>
      <c r="BI471" s="222"/>
      <c r="BJ471" s="222"/>
      <c r="BK471" s="222"/>
      <c r="BL471" s="630">
        <f t="shared" si="1"/>
        <v>1182000</v>
      </c>
      <c r="BM471" s="222"/>
      <c r="BN471" s="222"/>
      <c r="BO471" s="222"/>
      <c r="BP471" s="222"/>
      <c r="BQ471" s="222"/>
      <c r="BR471" s="222"/>
      <c r="BS471" s="222"/>
      <c r="BT471" s="639">
        <v>1182000.0</v>
      </c>
      <c r="BU471" s="222"/>
      <c r="BV471" s="632">
        <f t="shared" si="2"/>
        <v>1182000</v>
      </c>
      <c r="BW471" s="633">
        <v>0.0</v>
      </c>
      <c r="BX471" s="633">
        <f t="shared" si="3"/>
        <v>98500</v>
      </c>
      <c r="BY471" s="632">
        <f t="shared" si="4"/>
        <v>1083500</v>
      </c>
      <c r="BZ471" s="633">
        <v>0.0</v>
      </c>
      <c r="CA471" s="633">
        <f t="shared" si="5"/>
        <v>98500</v>
      </c>
      <c r="CB471" s="632">
        <f t="shared" si="6"/>
        <v>985000</v>
      </c>
      <c r="CC471" s="633">
        <v>0.0</v>
      </c>
      <c r="CD471" s="633">
        <f t="shared" si="7"/>
        <v>98500</v>
      </c>
      <c r="CE471" s="632">
        <f t="shared" si="8"/>
        <v>886500</v>
      </c>
      <c r="CF471" s="633">
        <v>0.0</v>
      </c>
      <c r="CG471" s="633">
        <f t="shared" si="9"/>
        <v>98500</v>
      </c>
      <c r="CH471" s="632">
        <f t="shared" si="10"/>
        <v>788000</v>
      </c>
      <c r="CI471" s="633">
        <v>0.0</v>
      </c>
      <c r="CJ471" s="633">
        <f t="shared" si="11"/>
        <v>98500</v>
      </c>
      <c r="CK471" s="632">
        <f t="shared" si="12"/>
        <v>689500</v>
      </c>
      <c r="CL471" s="633">
        <v>0.0</v>
      </c>
      <c r="CM471" s="633">
        <f t="shared" si="13"/>
        <v>98500</v>
      </c>
      <c r="CN471" s="632">
        <f t="shared" si="14"/>
        <v>591000</v>
      </c>
      <c r="CO471" s="633">
        <v>0.0</v>
      </c>
      <c r="CP471" s="633">
        <f t="shared" si="15"/>
        <v>98500</v>
      </c>
      <c r="CQ471" s="632">
        <f t="shared" si="16"/>
        <v>492500</v>
      </c>
      <c r="CR471" s="633">
        <v>0.0</v>
      </c>
      <c r="CS471" s="633">
        <f t="shared" si="17"/>
        <v>98500</v>
      </c>
      <c r="CT471" s="632">
        <f t="shared" si="18"/>
        <v>394000</v>
      </c>
      <c r="CU471" s="633">
        <v>0.0</v>
      </c>
      <c r="CV471" s="633">
        <f t="shared" si="19"/>
        <v>98500</v>
      </c>
      <c r="CW471" s="632">
        <f t="shared" si="20"/>
        <v>295500</v>
      </c>
      <c r="CX471" s="633">
        <v>0.0</v>
      </c>
      <c r="CY471" s="633">
        <f t="shared" si="21"/>
        <v>98500</v>
      </c>
      <c r="CZ471" s="632">
        <f t="shared" si="22"/>
        <v>197000</v>
      </c>
      <c r="DA471" s="633">
        <v>0.0</v>
      </c>
      <c r="DB471" s="633">
        <f t="shared" si="23"/>
        <v>98500</v>
      </c>
      <c r="DC471" s="632">
        <f t="shared" si="24"/>
        <v>98500</v>
      </c>
      <c r="DD471" s="633">
        <v>0.0</v>
      </c>
      <c r="DE471" s="632">
        <f t="shared" si="25"/>
        <v>98500</v>
      </c>
      <c r="DF471" s="632">
        <f t="shared" si="26"/>
        <v>0</v>
      </c>
    </row>
    <row r="472">
      <c r="A472" s="643">
        <v>6888898.0</v>
      </c>
      <c r="B472" s="635" t="s">
        <v>27175</v>
      </c>
      <c r="C472" s="636" t="s">
        <v>399</v>
      </c>
      <c r="D472" s="637">
        <v>45777.62263888889</v>
      </c>
      <c r="E472" s="637">
        <v>45777.63271990741</v>
      </c>
      <c r="F472" s="637">
        <v>45777.63322916667</v>
      </c>
      <c r="G472" s="636"/>
      <c r="H472" s="636" t="s">
        <v>97</v>
      </c>
      <c r="I472" s="636" t="s">
        <v>27168</v>
      </c>
      <c r="J472" s="636"/>
      <c r="K472" s="639">
        <v>798000.0</v>
      </c>
      <c r="L472" s="636" t="s">
        <v>25863</v>
      </c>
      <c r="M472" s="640" t="s">
        <v>31017</v>
      </c>
      <c r="N472" s="636" t="s">
        <v>27173</v>
      </c>
      <c r="O472" s="636" t="s">
        <v>27170</v>
      </c>
      <c r="P472" s="636" t="s">
        <v>27174</v>
      </c>
      <c r="Q472" s="636" t="s">
        <v>27171</v>
      </c>
      <c r="R472" s="222"/>
      <c r="S472" s="641">
        <v>45777.0</v>
      </c>
      <c r="T472" s="631" t="s">
        <v>28202</v>
      </c>
      <c r="U472" s="633">
        <v>798000.0</v>
      </c>
      <c r="V472" s="633">
        <v>762091.0</v>
      </c>
      <c r="W472" s="629"/>
      <c r="X472" s="222"/>
      <c r="Y472" s="222"/>
      <c r="Z472" s="222"/>
      <c r="AA472" s="222"/>
      <c r="AB472" s="222"/>
      <c r="AC472" s="222"/>
      <c r="AD472" s="222"/>
      <c r="AE472" s="222"/>
      <c r="AF472" s="222"/>
      <c r="AG472" s="222"/>
      <c r="AH472" s="222"/>
      <c r="AI472" s="222"/>
      <c r="AJ472" s="222"/>
      <c r="AK472" s="222"/>
      <c r="AL472" s="222"/>
      <c r="AM472" s="222"/>
      <c r="AN472" s="222"/>
      <c r="AO472" s="222"/>
      <c r="AP472" s="222"/>
      <c r="AQ472" s="222"/>
      <c r="AR472" s="222"/>
      <c r="AS472" s="222"/>
      <c r="AT472" s="222"/>
      <c r="AU472" s="222"/>
      <c r="AV472" s="222"/>
      <c r="AW472" s="222"/>
      <c r="AX472" s="222"/>
      <c r="AY472" s="222"/>
      <c r="AZ472" s="222"/>
      <c r="BA472" s="222"/>
      <c r="BB472" s="222"/>
      <c r="BC472" s="222"/>
      <c r="BD472" s="222"/>
      <c r="BE472" s="222"/>
      <c r="BF472" s="222"/>
      <c r="BG472" s="222"/>
      <c r="BH472" s="222"/>
      <c r="BI472" s="222"/>
      <c r="BJ472" s="222"/>
      <c r="BK472" s="222"/>
      <c r="BL472" s="630">
        <f t="shared" si="1"/>
        <v>798000</v>
      </c>
      <c r="BM472" s="222"/>
      <c r="BN472" s="222"/>
      <c r="BO472" s="222"/>
      <c r="BP472" s="222"/>
      <c r="BQ472" s="222"/>
      <c r="BR472" s="222"/>
      <c r="BS472" s="222"/>
      <c r="BT472" s="639">
        <v>798000.0</v>
      </c>
      <c r="BU472" s="222"/>
      <c r="BV472" s="632">
        <f t="shared" si="2"/>
        <v>798000</v>
      </c>
      <c r="BW472" s="633">
        <v>0.0</v>
      </c>
      <c r="BX472" s="633">
        <f t="shared" si="3"/>
        <v>66500</v>
      </c>
      <c r="BY472" s="632">
        <f t="shared" si="4"/>
        <v>731500</v>
      </c>
      <c r="BZ472" s="633">
        <v>0.0</v>
      </c>
      <c r="CA472" s="633">
        <f t="shared" si="5"/>
        <v>66500</v>
      </c>
      <c r="CB472" s="632">
        <f t="shared" si="6"/>
        <v>665000</v>
      </c>
      <c r="CC472" s="633">
        <v>0.0</v>
      </c>
      <c r="CD472" s="633">
        <f t="shared" si="7"/>
        <v>66500</v>
      </c>
      <c r="CE472" s="632">
        <f t="shared" si="8"/>
        <v>598500</v>
      </c>
      <c r="CF472" s="633">
        <v>0.0</v>
      </c>
      <c r="CG472" s="633">
        <f t="shared" si="9"/>
        <v>66500</v>
      </c>
      <c r="CH472" s="632">
        <f t="shared" si="10"/>
        <v>532000</v>
      </c>
      <c r="CI472" s="633">
        <v>0.0</v>
      </c>
      <c r="CJ472" s="633">
        <f t="shared" si="11"/>
        <v>66500</v>
      </c>
      <c r="CK472" s="632">
        <f t="shared" si="12"/>
        <v>465500</v>
      </c>
      <c r="CL472" s="633">
        <v>0.0</v>
      </c>
      <c r="CM472" s="633">
        <f t="shared" si="13"/>
        <v>66500</v>
      </c>
      <c r="CN472" s="632">
        <f t="shared" si="14"/>
        <v>399000</v>
      </c>
      <c r="CO472" s="633">
        <v>0.0</v>
      </c>
      <c r="CP472" s="633">
        <f t="shared" si="15"/>
        <v>66500</v>
      </c>
      <c r="CQ472" s="632">
        <f t="shared" si="16"/>
        <v>332500</v>
      </c>
      <c r="CR472" s="633">
        <v>0.0</v>
      </c>
      <c r="CS472" s="633">
        <f t="shared" si="17"/>
        <v>66500</v>
      </c>
      <c r="CT472" s="632">
        <f t="shared" si="18"/>
        <v>266000</v>
      </c>
      <c r="CU472" s="633">
        <v>0.0</v>
      </c>
      <c r="CV472" s="633">
        <f t="shared" si="19"/>
        <v>66500</v>
      </c>
      <c r="CW472" s="632">
        <f t="shared" si="20"/>
        <v>199500</v>
      </c>
      <c r="CX472" s="633">
        <v>0.0</v>
      </c>
      <c r="CY472" s="633">
        <f t="shared" si="21"/>
        <v>66500</v>
      </c>
      <c r="CZ472" s="632">
        <f t="shared" si="22"/>
        <v>133000</v>
      </c>
      <c r="DA472" s="633">
        <v>0.0</v>
      </c>
      <c r="DB472" s="633">
        <f t="shared" si="23"/>
        <v>66500</v>
      </c>
      <c r="DC472" s="632">
        <f t="shared" si="24"/>
        <v>66500</v>
      </c>
      <c r="DD472" s="633">
        <v>0.0</v>
      </c>
      <c r="DE472" s="632">
        <f t="shared" si="25"/>
        <v>66500</v>
      </c>
      <c r="DF472" s="632">
        <f t="shared" si="26"/>
        <v>0</v>
      </c>
    </row>
    <row r="473" hidden="1">
      <c r="A473" s="643">
        <v>6889257.0</v>
      </c>
      <c r="B473" s="635" t="s">
        <v>31018</v>
      </c>
      <c r="C473" s="636" t="s">
        <v>399</v>
      </c>
      <c r="D473" s="637">
        <v>45777.64413194444</v>
      </c>
      <c r="E473" s="637">
        <v>45777.646215277775</v>
      </c>
      <c r="F473" s="637">
        <v>45777.646365740744</v>
      </c>
      <c r="G473" s="636"/>
      <c r="H473" s="636" t="s">
        <v>982</v>
      </c>
      <c r="I473" s="636" t="s">
        <v>31019</v>
      </c>
      <c r="J473" s="636"/>
      <c r="K473" s="639">
        <v>788000.0</v>
      </c>
      <c r="L473" s="636" t="s">
        <v>28188</v>
      </c>
      <c r="M473" s="640" t="s">
        <v>31020</v>
      </c>
      <c r="N473" s="636" t="s">
        <v>31021</v>
      </c>
      <c r="O473" s="636" t="s">
        <v>31022</v>
      </c>
      <c r="P473" s="636" t="s">
        <v>31023</v>
      </c>
      <c r="Q473" s="636" t="s">
        <v>31024</v>
      </c>
      <c r="R473" s="222"/>
      <c r="S473" s="222"/>
      <c r="T473" s="222"/>
      <c r="U473" s="628"/>
      <c r="V473" s="222"/>
      <c r="W473" s="629"/>
      <c r="X473" s="222"/>
      <c r="Y473" s="222"/>
      <c r="Z473" s="222"/>
      <c r="AA473" s="222"/>
      <c r="AB473" s="222"/>
      <c r="AC473" s="222"/>
      <c r="AD473" s="222"/>
      <c r="AE473" s="222"/>
      <c r="AF473" s="222"/>
      <c r="AG473" s="222"/>
      <c r="AH473" s="222"/>
      <c r="AI473" s="222"/>
      <c r="AJ473" s="222"/>
      <c r="AK473" s="222"/>
      <c r="AL473" s="222"/>
      <c r="AM473" s="222"/>
      <c r="AN473" s="222"/>
      <c r="AO473" s="222"/>
      <c r="AP473" s="222"/>
      <c r="AQ473" s="222"/>
      <c r="AR473" s="222"/>
      <c r="AS473" s="222"/>
      <c r="AT473" s="222"/>
      <c r="AU473" s="222"/>
      <c r="AV473" s="222"/>
      <c r="AW473" s="222"/>
      <c r="AX473" s="222"/>
      <c r="AY473" s="222"/>
      <c r="AZ473" s="222"/>
      <c r="BA473" s="222"/>
      <c r="BB473" s="222"/>
      <c r="BC473" s="222"/>
      <c r="BD473" s="222"/>
      <c r="BE473" s="222"/>
      <c r="BF473" s="222"/>
      <c r="BG473" s="222"/>
      <c r="BH473" s="222"/>
      <c r="BI473" s="222"/>
      <c r="BJ473" s="222"/>
      <c r="BK473" s="222"/>
      <c r="BL473" s="630">
        <f t="shared" si="1"/>
        <v>0</v>
      </c>
      <c r="BM473" s="222"/>
      <c r="BN473" s="222"/>
      <c r="BO473" s="222"/>
      <c r="BP473" s="222"/>
      <c r="BQ473" s="222"/>
      <c r="BR473" s="631" t="s">
        <v>16</v>
      </c>
      <c r="BS473" s="222"/>
      <c r="BT473" s="639">
        <v>788000.0</v>
      </c>
      <c r="BU473" s="222"/>
      <c r="BV473" s="632">
        <f t="shared" si="2"/>
        <v>788000</v>
      </c>
      <c r="BW473" s="633">
        <v>0.0</v>
      </c>
      <c r="BX473" s="633">
        <f t="shared" si="3"/>
        <v>65666.66667</v>
      </c>
      <c r="BY473" s="632">
        <f t="shared" si="4"/>
        <v>722333.3333</v>
      </c>
      <c r="BZ473" s="633">
        <v>0.0</v>
      </c>
      <c r="CA473" s="633">
        <f t="shared" si="5"/>
        <v>65666.66667</v>
      </c>
      <c r="CB473" s="632">
        <f t="shared" si="6"/>
        <v>656666.6667</v>
      </c>
      <c r="CC473" s="633">
        <v>0.0</v>
      </c>
      <c r="CD473" s="633">
        <f t="shared" si="7"/>
        <v>65666.66667</v>
      </c>
      <c r="CE473" s="632">
        <f t="shared" si="8"/>
        <v>591000</v>
      </c>
      <c r="CF473" s="633">
        <v>0.0</v>
      </c>
      <c r="CG473" s="633">
        <f t="shared" si="9"/>
        <v>65666.66667</v>
      </c>
      <c r="CH473" s="632">
        <f t="shared" si="10"/>
        <v>525333.3333</v>
      </c>
      <c r="CI473" s="633">
        <v>0.0</v>
      </c>
      <c r="CJ473" s="633">
        <f t="shared" si="11"/>
        <v>65666.66667</v>
      </c>
      <c r="CK473" s="632">
        <f t="shared" si="12"/>
        <v>459666.6667</v>
      </c>
      <c r="CL473" s="633">
        <v>0.0</v>
      </c>
      <c r="CM473" s="633">
        <f t="shared" si="13"/>
        <v>65666.66667</v>
      </c>
      <c r="CN473" s="632">
        <f t="shared" si="14"/>
        <v>394000</v>
      </c>
      <c r="CO473" s="633">
        <v>0.0</v>
      </c>
      <c r="CP473" s="633">
        <f t="shared" si="15"/>
        <v>65666.66667</v>
      </c>
      <c r="CQ473" s="632">
        <f t="shared" si="16"/>
        <v>328333.3333</v>
      </c>
      <c r="CR473" s="633">
        <v>0.0</v>
      </c>
      <c r="CS473" s="633">
        <f t="shared" si="17"/>
        <v>65666.66667</v>
      </c>
      <c r="CT473" s="632">
        <f t="shared" si="18"/>
        <v>262666.6667</v>
      </c>
      <c r="CU473" s="633">
        <v>0.0</v>
      </c>
      <c r="CV473" s="633">
        <f t="shared" si="19"/>
        <v>65666.66667</v>
      </c>
      <c r="CW473" s="632">
        <f t="shared" si="20"/>
        <v>197000</v>
      </c>
      <c r="CX473" s="633">
        <v>0.0</v>
      </c>
      <c r="CY473" s="633">
        <f t="shared" si="21"/>
        <v>65666.66667</v>
      </c>
      <c r="CZ473" s="632">
        <f t="shared" si="22"/>
        <v>131333.3333</v>
      </c>
      <c r="DA473" s="633">
        <v>0.0</v>
      </c>
      <c r="DB473" s="633">
        <f t="shared" si="23"/>
        <v>65666.66667</v>
      </c>
      <c r="DC473" s="632">
        <f t="shared" si="24"/>
        <v>65666.66667</v>
      </c>
      <c r="DD473" s="633">
        <v>0.0</v>
      </c>
      <c r="DE473" s="632">
        <f t="shared" si="25"/>
        <v>65666.66667</v>
      </c>
      <c r="DF473" s="632">
        <f t="shared" si="26"/>
        <v>0</v>
      </c>
    </row>
    <row r="474" hidden="1">
      <c r="A474" s="643">
        <v>6889925.0</v>
      </c>
      <c r="B474" s="635" t="s">
        <v>31025</v>
      </c>
      <c r="C474" s="636" t="s">
        <v>399</v>
      </c>
      <c r="D474" s="637">
        <v>45777.674722222226</v>
      </c>
      <c r="E474" s="637">
        <v>45777.676770833335</v>
      </c>
      <c r="F474" s="637">
        <v>45777.67710648148</v>
      </c>
      <c r="G474" s="636"/>
      <c r="H474" s="636" t="s">
        <v>25928</v>
      </c>
      <c r="I474" s="636" t="s">
        <v>31026</v>
      </c>
      <c r="J474" s="636">
        <v>36.0</v>
      </c>
      <c r="K474" s="639">
        <v>798000.0</v>
      </c>
      <c r="L474" s="636" t="s">
        <v>28188</v>
      </c>
      <c r="M474" s="640" t="s">
        <v>31027</v>
      </c>
      <c r="N474" s="636" t="s">
        <v>28018</v>
      </c>
      <c r="O474" s="636" t="s">
        <v>31028</v>
      </c>
      <c r="P474" s="636" t="s">
        <v>31029</v>
      </c>
      <c r="Q474" s="636" t="s">
        <v>31030</v>
      </c>
      <c r="R474" s="222"/>
      <c r="S474" s="222"/>
      <c r="T474" s="222"/>
      <c r="U474" s="628"/>
      <c r="V474" s="222"/>
      <c r="W474" s="629"/>
      <c r="X474" s="222"/>
      <c r="Y474" s="222"/>
      <c r="Z474" s="222"/>
      <c r="AA474" s="222"/>
      <c r="AB474" s="222"/>
      <c r="AC474" s="222"/>
      <c r="AD474" s="222"/>
      <c r="AE474" s="222"/>
      <c r="AF474" s="222"/>
      <c r="AG474" s="222"/>
      <c r="AH474" s="222"/>
      <c r="AI474" s="222"/>
      <c r="AJ474" s="222"/>
      <c r="AK474" s="222"/>
      <c r="AL474" s="222"/>
      <c r="AM474" s="222"/>
      <c r="AN474" s="222"/>
      <c r="AO474" s="222"/>
      <c r="AP474" s="222"/>
      <c r="AQ474" s="222"/>
      <c r="AR474" s="222"/>
      <c r="AS474" s="222"/>
      <c r="AT474" s="222"/>
      <c r="AU474" s="222"/>
      <c r="AV474" s="222"/>
      <c r="AW474" s="222"/>
      <c r="AX474" s="222"/>
      <c r="AY474" s="222"/>
      <c r="AZ474" s="222"/>
      <c r="BA474" s="222"/>
      <c r="BB474" s="222"/>
      <c r="BC474" s="222"/>
      <c r="BD474" s="222"/>
      <c r="BE474" s="222"/>
      <c r="BF474" s="222"/>
      <c r="BG474" s="222"/>
      <c r="BH474" s="222"/>
      <c r="BI474" s="222"/>
      <c r="BJ474" s="222"/>
      <c r="BK474" s="222"/>
      <c r="BL474" s="630">
        <f t="shared" si="1"/>
        <v>0</v>
      </c>
      <c r="BM474" s="222"/>
      <c r="BN474" s="222"/>
      <c r="BO474" s="631" t="s">
        <v>102</v>
      </c>
      <c r="BP474" s="631" t="s">
        <v>28148</v>
      </c>
      <c r="BQ474" s="222"/>
      <c r="BR474" s="222"/>
      <c r="BS474" s="222"/>
      <c r="BT474" s="639">
        <v>798000.0</v>
      </c>
      <c r="BU474" s="222"/>
      <c r="BV474" s="632">
        <f t="shared" si="2"/>
        <v>798000</v>
      </c>
      <c r="BW474" s="632">
        <f>BV474</f>
        <v>798000</v>
      </c>
      <c r="BX474" s="633">
        <f t="shared" si="3"/>
        <v>0</v>
      </c>
      <c r="BY474" s="632">
        <f t="shared" si="4"/>
        <v>0</v>
      </c>
      <c r="BZ474" s="633">
        <v>0.0</v>
      </c>
      <c r="CA474" s="633">
        <f t="shared" si="5"/>
        <v>0</v>
      </c>
      <c r="CB474" s="632">
        <f t="shared" si="6"/>
        <v>0</v>
      </c>
      <c r="CC474" s="633">
        <v>0.0</v>
      </c>
      <c r="CD474" s="633">
        <f t="shared" si="7"/>
        <v>0</v>
      </c>
      <c r="CE474" s="632">
        <f t="shared" si="8"/>
        <v>0</v>
      </c>
      <c r="CF474" s="633">
        <v>0.0</v>
      </c>
      <c r="CG474" s="633">
        <f t="shared" si="9"/>
        <v>0</v>
      </c>
      <c r="CH474" s="632">
        <f t="shared" si="10"/>
        <v>0</v>
      </c>
      <c r="CI474" s="633">
        <v>0.0</v>
      </c>
      <c r="CJ474" s="633">
        <f t="shared" si="11"/>
        <v>0</v>
      </c>
      <c r="CK474" s="632">
        <f t="shared" si="12"/>
        <v>0</v>
      </c>
      <c r="CL474" s="633">
        <v>0.0</v>
      </c>
      <c r="CM474" s="633">
        <f t="shared" si="13"/>
        <v>0</v>
      </c>
      <c r="CN474" s="632">
        <f t="shared" si="14"/>
        <v>0</v>
      </c>
      <c r="CO474" s="633">
        <v>0.0</v>
      </c>
      <c r="CP474" s="633">
        <f t="shared" si="15"/>
        <v>0</v>
      </c>
      <c r="CQ474" s="632">
        <f t="shared" si="16"/>
        <v>0</v>
      </c>
      <c r="CR474" s="633">
        <v>0.0</v>
      </c>
      <c r="CS474" s="633">
        <f t="shared" si="17"/>
        <v>0</v>
      </c>
      <c r="CT474" s="632">
        <f t="shared" si="18"/>
        <v>0</v>
      </c>
      <c r="CU474" s="633">
        <v>0.0</v>
      </c>
      <c r="CV474" s="633">
        <f t="shared" si="19"/>
        <v>0</v>
      </c>
      <c r="CW474" s="632">
        <f t="shared" si="20"/>
        <v>0</v>
      </c>
      <c r="CX474" s="633">
        <v>0.0</v>
      </c>
      <c r="CY474" s="633">
        <f t="shared" si="21"/>
        <v>0</v>
      </c>
      <c r="CZ474" s="632">
        <f t="shared" si="22"/>
        <v>0</v>
      </c>
      <c r="DA474" s="633">
        <v>0.0</v>
      </c>
      <c r="DB474" s="633">
        <f t="shared" si="23"/>
        <v>0</v>
      </c>
      <c r="DC474" s="632">
        <f t="shared" si="24"/>
        <v>0</v>
      </c>
      <c r="DD474" s="633">
        <v>0.0</v>
      </c>
      <c r="DE474" s="632">
        <f t="shared" si="25"/>
        <v>0</v>
      </c>
      <c r="DF474" s="632">
        <f t="shared" si="26"/>
        <v>0</v>
      </c>
    </row>
    <row r="475" hidden="1">
      <c r="A475" s="643">
        <v>6891657.0</v>
      </c>
      <c r="B475" s="635" t="s">
        <v>31031</v>
      </c>
      <c r="C475" s="636" t="s">
        <v>399</v>
      </c>
      <c r="D475" s="637">
        <v>45777.77675925926</v>
      </c>
      <c r="E475" s="637">
        <v>45777.78283564815</v>
      </c>
      <c r="F475" s="637">
        <v>45777.78337962963</v>
      </c>
      <c r="G475" s="636"/>
      <c r="H475" s="636" t="s">
        <v>436</v>
      </c>
      <c r="I475" s="636" t="s">
        <v>31032</v>
      </c>
      <c r="J475" s="636" t="s">
        <v>25904</v>
      </c>
      <c r="K475" s="639">
        <v>1980000.0</v>
      </c>
      <c r="L475" s="636" t="s">
        <v>28196</v>
      </c>
      <c r="M475" s="640" t="s">
        <v>31033</v>
      </c>
      <c r="N475" s="636" t="s">
        <v>31034</v>
      </c>
      <c r="O475" s="636" t="s">
        <v>31032</v>
      </c>
      <c r="P475" s="636" t="s">
        <v>31035</v>
      </c>
      <c r="Q475" s="636" t="s">
        <v>31036</v>
      </c>
      <c r="R475" s="222"/>
      <c r="S475" s="222"/>
      <c r="T475" s="222"/>
      <c r="U475" s="628"/>
      <c r="V475" s="222"/>
      <c r="W475" s="629"/>
      <c r="X475" s="222"/>
      <c r="Y475" s="222"/>
      <c r="Z475" s="222"/>
      <c r="AA475" s="222"/>
      <c r="AB475" s="222"/>
      <c r="AC475" s="222"/>
      <c r="AD475" s="222"/>
      <c r="AE475" s="222"/>
      <c r="AF475" s="222"/>
      <c r="AG475" s="222"/>
      <c r="AH475" s="222"/>
      <c r="AI475" s="222"/>
      <c r="AJ475" s="222"/>
      <c r="AK475" s="222"/>
      <c r="AL475" s="222"/>
      <c r="AM475" s="222"/>
      <c r="AN475" s="222"/>
      <c r="AO475" s="222"/>
      <c r="AP475" s="222"/>
      <c r="AQ475" s="222"/>
      <c r="AR475" s="222"/>
      <c r="AS475" s="222"/>
      <c r="AT475" s="222"/>
      <c r="AU475" s="222"/>
      <c r="AV475" s="222"/>
      <c r="AW475" s="222"/>
      <c r="AX475" s="222"/>
      <c r="AY475" s="222"/>
      <c r="AZ475" s="222"/>
      <c r="BA475" s="222"/>
      <c r="BB475" s="222"/>
      <c r="BC475" s="222"/>
      <c r="BD475" s="222"/>
      <c r="BE475" s="222"/>
      <c r="BF475" s="222"/>
      <c r="BG475" s="222"/>
      <c r="BH475" s="222"/>
      <c r="BI475" s="222"/>
      <c r="BJ475" s="222"/>
      <c r="BK475" s="222"/>
      <c r="BL475" s="630">
        <f t="shared" si="1"/>
        <v>0</v>
      </c>
      <c r="BM475" s="222"/>
      <c r="BN475" s="222"/>
      <c r="BO475" s="222"/>
      <c r="BP475" s="222"/>
      <c r="BQ475" s="222"/>
      <c r="BR475" s="631" t="s">
        <v>16</v>
      </c>
      <c r="BS475" s="222"/>
      <c r="BT475" s="639">
        <v>1980000.0</v>
      </c>
      <c r="BU475" s="222"/>
      <c r="BV475" s="632">
        <f t="shared" si="2"/>
        <v>1980000</v>
      </c>
      <c r="BW475" s="633">
        <v>0.0</v>
      </c>
      <c r="BX475" s="633">
        <f t="shared" si="3"/>
        <v>165000</v>
      </c>
      <c r="BY475" s="632">
        <f t="shared" si="4"/>
        <v>1815000</v>
      </c>
      <c r="BZ475" s="633">
        <v>0.0</v>
      </c>
      <c r="CA475" s="633">
        <f t="shared" si="5"/>
        <v>165000</v>
      </c>
      <c r="CB475" s="632">
        <f t="shared" si="6"/>
        <v>1650000</v>
      </c>
      <c r="CC475" s="633">
        <v>0.0</v>
      </c>
      <c r="CD475" s="633">
        <f t="shared" si="7"/>
        <v>165000</v>
      </c>
      <c r="CE475" s="632">
        <f t="shared" si="8"/>
        <v>1485000</v>
      </c>
      <c r="CF475" s="633">
        <v>0.0</v>
      </c>
      <c r="CG475" s="633">
        <f t="shared" si="9"/>
        <v>165000</v>
      </c>
      <c r="CH475" s="632">
        <f t="shared" si="10"/>
        <v>1320000</v>
      </c>
      <c r="CI475" s="633">
        <v>0.0</v>
      </c>
      <c r="CJ475" s="633">
        <f t="shared" si="11"/>
        <v>165000</v>
      </c>
      <c r="CK475" s="632">
        <f t="shared" si="12"/>
        <v>1155000</v>
      </c>
      <c r="CL475" s="633">
        <v>0.0</v>
      </c>
      <c r="CM475" s="633">
        <f t="shared" si="13"/>
        <v>165000</v>
      </c>
      <c r="CN475" s="632">
        <f t="shared" si="14"/>
        <v>990000</v>
      </c>
      <c r="CO475" s="633">
        <v>0.0</v>
      </c>
      <c r="CP475" s="633">
        <f t="shared" si="15"/>
        <v>165000</v>
      </c>
      <c r="CQ475" s="632">
        <f t="shared" si="16"/>
        <v>825000</v>
      </c>
      <c r="CR475" s="633">
        <v>0.0</v>
      </c>
      <c r="CS475" s="633">
        <f t="shared" si="17"/>
        <v>165000</v>
      </c>
      <c r="CT475" s="632">
        <f t="shared" si="18"/>
        <v>660000</v>
      </c>
      <c r="CU475" s="633">
        <v>0.0</v>
      </c>
      <c r="CV475" s="633">
        <f t="shared" si="19"/>
        <v>165000</v>
      </c>
      <c r="CW475" s="632">
        <f t="shared" si="20"/>
        <v>495000</v>
      </c>
      <c r="CX475" s="633">
        <v>0.0</v>
      </c>
      <c r="CY475" s="633">
        <f t="shared" si="21"/>
        <v>165000</v>
      </c>
      <c r="CZ475" s="632">
        <f t="shared" si="22"/>
        <v>330000</v>
      </c>
      <c r="DA475" s="633">
        <v>0.0</v>
      </c>
      <c r="DB475" s="633">
        <f t="shared" si="23"/>
        <v>165000</v>
      </c>
      <c r="DC475" s="632">
        <f t="shared" si="24"/>
        <v>165000</v>
      </c>
      <c r="DD475" s="633">
        <v>0.0</v>
      </c>
      <c r="DE475" s="632">
        <f t="shared" si="25"/>
        <v>165000</v>
      </c>
      <c r="DF475" s="632">
        <f t="shared" si="26"/>
        <v>0</v>
      </c>
    </row>
    <row r="476" hidden="1">
      <c r="A476" s="643">
        <v>6891756.0</v>
      </c>
      <c r="B476" s="635" t="s">
        <v>31037</v>
      </c>
      <c r="C476" s="636" t="s">
        <v>399</v>
      </c>
      <c r="D476" s="637">
        <v>45777.770474537036</v>
      </c>
      <c r="E476" s="637">
        <v>45777.772569444445</v>
      </c>
      <c r="F476" s="637">
        <v>45777.77275462963</v>
      </c>
      <c r="G476" s="636"/>
      <c r="H476" s="636" t="s">
        <v>29406</v>
      </c>
      <c r="I476" s="636" t="s">
        <v>1253</v>
      </c>
      <c r="J476" s="636">
        <v>60.0</v>
      </c>
      <c r="K476" s="639">
        <v>1182000.0</v>
      </c>
      <c r="L476" s="636" t="s">
        <v>28196</v>
      </c>
      <c r="M476" s="640" t="s">
        <v>31038</v>
      </c>
      <c r="N476" s="636" t="s">
        <v>26919</v>
      </c>
      <c r="O476" s="636" t="s">
        <v>1252</v>
      </c>
      <c r="P476" s="636" t="s">
        <v>31039</v>
      </c>
      <c r="Q476" s="636" t="s">
        <v>31040</v>
      </c>
      <c r="R476" s="222"/>
      <c r="S476" s="309"/>
      <c r="T476" s="222"/>
      <c r="U476" s="222"/>
      <c r="V476" s="222"/>
      <c r="W476" s="629"/>
      <c r="X476" s="222"/>
      <c r="Y476" s="222"/>
      <c r="Z476" s="222"/>
      <c r="AA476" s="222"/>
      <c r="AB476" s="222"/>
      <c r="AC476" s="222"/>
      <c r="AD476" s="222"/>
      <c r="AE476" s="222"/>
      <c r="AF476" s="222"/>
      <c r="AG476" s="222"/>
      <c r="AH476" s="222"/>
      <c r="AI476" s="222"/>
      <c r="AJ476" s="222"/>
      <c r="AK476" s="222"/>
      <c r="AL476" s="222"/>
      <c r="AM476" s="222"/>
      <c r="AN476" s="222"/>
      <c r="AO476" s="222"/>
      <c r="AP476" s="222"/>
      <c r="AQ476" s="222"/>
      <c r="AR476" s="222"/>
      <c r="AS476" s="222"/>
      <c r="AT476" s="222"/>
      <c r="AU476" s="222"/>
      <c r="AV476" s="222"/>
      <c r="AW476" s="222"/>
      <c r="AX476" s="222"/>
      <c r="AY476" s="222"/>
      <c r="AZ476" s="222"/>
      <c r="BA476" s="222"/>
      <c r="BB476" s="222"/>
      <c r="BC476" s="222"/>
      <c r="BD476" s="222"/>
      <c r="BE476" s="222"/>
      <c r="BF476" s="222"/>
      <c r="BG476" s="222"/>
      <c r="BH476" s="222"/>
      <c r="BI476" s="222"/>
      <c r="BJ476" s="222"/>
      <c r="BK476" s="222"/>
      <c r="BL476" s="630">
        <f t="shared" si="1"/>
        <v>0</v>
      </c>
      <c r="BM476" s="222"/>
      <c r="BN476" s="222"/>
      <c r="BO476" s="631" t="s">
        <v>102</v>
      </c>
      <c r="BQ476" s="222"/>
      <c r="BR476" s="222"/>
      <c r="BS476" s="222"/>
      <c r="BT476" s="639">
        <v>1182000.0</v>
      </c>
      <c r="BU476" s="222"/>
      <c r="BV476" s="632">
        <f t="shared" si="2"/>
        <v>1182000</v>
      </c>
      <c r="BW476" s="632">
        <f>BV476</f>
        <v>1182000</v>
      </c>
      <c r="BX476" s="633">
        <f t="shared" si="3"/>
        <v>0</v>
      </c>
      <c r="BY476" s="632">
        <f t="shared" si="4"/>
        <v>0</v>
      </c>
      <c r="BZ476" s="633">
        <v>0.0</v>
      </c>
      <c r="CA476" s="633">
        <f t="shared" si="5"/>
        <v>0</v>
      </c>
      <c r="CB476" s="632">
        <f t="shared" si="6"/>
        <v>0</v>
      </c>
      <c r="CC476" s="633">
        <v>0.0</v>
      </c>
      <c r="CD476" s="633">
        <f t="shared" si="7"/>
        <v>0</v>
      </c>
      <c r="CE476" s="632">
        <f t="shared" si="8"/>
        <v>0</v>
      </c>
      <c r="CF476" s="633">
        <v>0.0</v>
      </c>
      <c r="CG476" s="633">
        <f t="shared" si="9"/>
        <v>0</v>
      </c>
      <c r="CH476" s="632">
        <f t="shared" si="10"/>
        <v>0</v>
      </c>
      <c r="CI476" s="633">
        <v>0.0</v>
      </c>
      <c r="CJ476" s="633">
        <f t="shared" si="11"/>
        <v>0</v>
      </c>
      <c r="CK476" s="632">
        <f t="shared" si="12"/>
        <v>0</v>
      </c>
      <c r="CL476" s="633">
        <v>0.0</v>
      </c>
      <c r="CM476" s="633">
        <f t="shared" si="13"/>
        <v>0</v>
      </c>
      <c r="CN476" s="632">
        <f t="shared" si="14"/>
        <v>0</v>
      </c>
      <c r="CO476" s="633">
        <v>0.0</v>
      </c>
      <c r="CP476" s="633">
        <f t="shared" si="15"/>
        <v>0</v>
      </c>
      <c r="CQ476" s="632">
        <f t="shared" si="16"/>
        <v>0</v>
      </c>
      <c r="CR476" s="633">
        <v>0.0</v>
      </c>
      <c r="CS476" s="633">
        <f t="shared" si="17"/>
        <v>0</v>
      </c>
      <c r="CT476" s="632">
        <f t="shared" si="18"/>
        <v>0</v>
      </c>
      <c r="CU476" s="633">
        <v>0.0</v>
      </c>
      <c r="CV476" s="633">
        <f t="shared" si="19"/>
        <v>0</v>
      </c>
      <c r="CW476" s="632">
        <f t="shared" si="20"/>
        <v>0</v>
      </c>
      <c r="CX476" s="633">
        <v>0.0</v>
      </c>
      <c r="CY476" s="633">
        <f t="shared" si="21"/>
        <v>0</v>
      </c>
      <c r="CZ476" s="632">
        <f t="shared" si="22"/>
        <v>0</v>
      </c>
      <c r="DA476" s="633">
        <v>0.0</v>
      </c>
      <c r="DB476" s="633">
        <f t="shared" si="23"/>
        <v>0</v>
      </c>
      <c r="DC476" s="632">
        <f t="shared" si="24"/>
        <v>0</v>
      </c>
      <c r="DD476" s="633">
        <v>0.0</v>
      </c>
      <c r="DE476" s="632">
        <f t="shared" si="25"/>
        <v>0</v>
      </c>
      <c r="DF476" s="632">
        <f t="shared" si="26"/>
        <v>0</v>
      </c>
    </row>
    <row r="477" hidden="1">
      <c r="A477" s="643">
        <v>6891839.0</v>
      </c>
      <c r="B477" s="635" t="s">
        <v>31041</v>
      </c>
      <c r="C477" s="636" t="s">
        <v>399</v>
      </c>
      <c r="D477" s="637">
        <v>45777.75519675926</v>
      </c>
      <c r="E477" s="637">
        <v>45777.75806712963</v>
      </c>
      <c r="F477" s="637">
        <v>45777.7584375</v>
      </c>
      <c r="G477" s="636"/>
      <c r="H477" s="636" t="s">
        <v>770</v>
      </c>
      <c r="I477" s="636" t="s">
        <v>31042</v>
      </c>
      <c r="J477" s="636"/>
      <c r="K477" s="639">
        <v>1980000.0</v>
      </c>
      <c r="L477" s="636" t="s">
        <v>28196</v>
      </c>
      <c r="M477" s="640" t="s">
        <v>31043</v>
      </c>
      <c r="N477" s="636" t="s">
        <v>31044</v>
      </c>
      <c r="O477" s="636" t="s">
        <v>31045</v>
      </c>
      <c r="P477" s="636" t="s">
        <v>31046</v>
      </c>
      <c r="Q477" s="636" t="s">
        <v>31047</v>
      </c>
      <c r="R477" s="222"/>
      <c r="S477" s="222"/>
      <c r="T477" s="222"/>
      <c r="U477" s="628"/>
      <c r="V477" s="222"/>
      <c r="W477" s="629"/>
      <c r="X477" s="222"/>
      <c r="Y477" s="222"/>
      <c r="Z477" s="222"/>
      <c r="AA477" s="222"/>
      <c r="AB477" s="222"/>
      <c r="AC477" s="222"/>
      <c r="AD477" s="222"/>
      <c r="AE477" s="222"/>
      <c r="AF477" s="222"/>
      <c r="AG477" s="222"/>
      <c r="AH477" s="222"/>
      <c r="AI477" s="222"/>
      <c r="AJ477" s="222"/>
      <c r="AK477" s="222"/>
      <c r="AL477" s="222"/>
      <c r="AM477" s="222"/>
      <c r="AN477" s="222"/>
      <c r="AO477" s="222"/>
      <c r="AP477" s="222"/>
      <c r="AQ477" s="222"/>
      <c r="AR477" s="222"/>
      <c r="AS477" s="222"/>
      <c r="AT477" s="222"/>
      <c r="AU477" s="222"/>
      <c r="AV477" s="222"/>
      <c r="AW477" s="222"/>
      <c r="AX477" s="222"/>
      <c r="AY477" s="222"/>
      <c r="AZ477" s="222"/>
      <c r="BA477" s="222"/>
      <c r="BB477" s="222"/>
      <c r="BC477" s="222"/>
      <c r="BD477" s="222"/>
      <c r="BE477" s="222"/>
      <c r="BF477" s="222"/>
      <c r="BG477" s="222"/>
      <c r="BH477" s="222"/>
      <c r="BI477" s="222"/>
      <c r="BJ477" s="222"/>
      <c r="BK477" s="222"/>
      <c r="BL477" s="630">
        <f t="shared" si="1"/>
        <v>0</v>
      </c>
      <c r="BM477" s="222"/>
      <c r="BN477" s="222"/>
      <c r="BO477" s="222"/>
      <c r="BP477" s="222"/>
      <c r="BQ477" s="222"/>
      <c r="BR477" s="222"/>
      <c r="BS477" s="222"/>
      <c r="BT477" s="639">
        <v>1980000.0</v>
      </c>
      <c r="BU477" s="222"/>
      <c r="BV477" s="632">
        <f t="shared" si="2"/>
        <v>1980000</v>
      </c>
      <c r="BW477" s="633">
        <v>0.0</v>
      </c>
      <c r="BX477" s="633">
        <f t="shared" si="3"/>
        <v>165000</v>
      </c>
      <c r="BY477" s="632">
        <f t="shared" si="4"/>
        <v>1815000</v>
      </c>
      <c r="BZ477" s="633">
        <v>0.0</v>
      </c>
      <c r="CA477" s="633">
        <f t="shared" si="5"/>
        <v>165000</v>
      </c>
      <c r="CB477" s="632">
        <f t="shared" si="6"/>
        <v>1650000</v>
      </c>
      <c r="CC477" s="633">
        <v>0.0</v>
      </c>
      <c r="CD477" s="633">
        <f t="shared" si="7"/>
        <v>165000</v>
      </c>
      <c r="CE477" s="632">
        <f t="shared" si="8"/>
        <v>1485000</v>
      </c>
      <c r="CF477" s="633">
        <v>0.0</v>
      </c>
      <c r="CG477" s="633">
        <f t="shared" si="9"/>
        <v>165000</v>
      </c>
      <c r="CH477" s="632">
        <f t="shared" si="10"/>
        <v>1320000</v>
      </c>
      <c r="CI477" s="633">
        <v>0.0</v>
      </c>
      <c r="CJ477" s="633">
        <f t="shared" si="11"/>
        <v>165000</v>
      </c>
      <c r="CK477" s="632">
        <f t="shared" si="12"/>
        <v>1155000</v>
      </c>
      <c r="CL477" s="633">
        <v>0.0</v>
      </c>
      <c r="CM477" s="633">
        <f t="shared" si="13"/>
        <v>165000</v>
      </c>
      <c r="CN477" s="632">
        <f t="shared" si="14"/>
        <v>990000</v>
      </c>
      <c r="CO477" s="633">
        <v>0.0</v>
      </c>
      <c r="CP477" s="633">
        <f t="shared" si="15"/>
        <v>165000</v>
      </c>
      <c r="CQ477" s="632">
        <f t="shared" si="16"/>
        <v>825000</v>
      </c>
      <c r="CR477" s="633">
        <v>0.0</v>
      </c>
      <c r="CS477" s="633">
        <f t="shared" si="17"/>
        <v>165000</v>
      </c>
      <c r="CT477" s="632">
        <f t="shared" si="18"/>
        <v>660000</v>
      </c>
      <c r="CU477" s="633">
        <v>0.0</v>
      </c>
      <c r="CV477" s="633">
        <f t="shared" si="19"/>
        <v>165000</v>
      </c>
      <c r="CW477" s="632">
        <f t="shared" si="20"/>
        <v>495000</v>
      </c>
      <c r="CX477" s="633">
        <v>0.0</v>
      </c>
      <c r="CY477" s="633">
        <f t="shared" si="21"/>
        <v>165000</v>
      </c>
      <c r="CZ477" s="632">
        <f t="shared" si="22"/>
        <v>330000</v>
      </c>
      <c r="DA477" s="633">
        <v>0.0</v>
      </c>
      <c r="DB477" s="633">
        <f t="shared" si="23"/>
        <v>165000</v>
      </c>
      <c r="DC477" s="632">
        <f t="shared" si="24"/>
        <v>165000</v>
      </c>
      <c r="DD477" s="633">
        <v>0.0</v>
      </c>
      <c r="DE477" s="632">
        <f t="shared" si="25"/>
        <v>165000</v>
      </c>
      <c r="DF477" s="632">
        <f t="shared" si="26"/>
        <v>0</v>
      </c>
    </row>
    <row r="478" hidden="1">
      <c r="A478" s="643">
        <v>6891999.0</v>
      </c>
      <c r="B478" s="635" t="s">
        <v>31048</v>
      </c>
      <c r="C478" s="636" t="s">
        <v>399</v>
      </c>
      <c r="D478" s="637">
        <v>45777.76899305556</v>
      </c>
      <c r="E478" s="637">
        <v>45777.77284722222</v>
      </c>
      <c r="F478" s="637">
        <v>45777.783009259256</v>
      </c>
      <c r="G478" s="636"/>
      <c r="H478" s="636" t="s">
        <v>1015</v>
      </c>
      <c r="I478" s="636" t="s">
        <v>31049</v>
      </c>
      <c r="J478" s="636"/>
      <c r="K478" s="639">
        <v>1950000.0</v>
      </c>
      <c r="L478" s="636" t="s">
        <v>28196</v>
      </c>
      <c r="M478" s="640" t="s">
        <v>31050</v>
      </c>
      <c r="N478" s="636" t="s">
        <v>31051</v>
      </c>
      <c r="O478" s="636" t="s">
        <v>31052</v>
      </c>
      <c r="P478" s="636" t="s">
        <v>31053</v>
      </c>
      <c r="Q478" s="636" t="s">
        <v>31054</v>
      </c>
      <c r="R478" s="222"/>
      <c r="S478" s="641">
        <v>45777.0</v>
      </c>
      <c r="T478" s="631" t="s">
        <v>28280</v>
      </c>
      <c r="U478" s="633">
        <v>500000.0</v>
      </c>
      <c r="V478" s="633">
        <v>500000.0</v>
      </c>
      <c r="W478" s="629"/>
      <c r="X478" s="222"/>
      <c r="Y478" s="222"/>
      <c r="Z478" s="222"/>
      <c r="AA478" s="222"/>
      <c r="AB478" s="222"/>
      <c r="AC478" s="222"/>
      <c r="AD478" s="222"/>
      <c r="AE478" s="222"/>
      <c r="AF478" s="222"/>
      <c r="AG478" s="222"/>
      <c r="AH478" s="222"/>
      <c r="AI478" s="222"/>
      <c r="AJ478" s="222"/>
      <c r="AK478" s="222"/>
      <c r="AL478" s="222"/>
      <c r="AM478" s="222"/>
      <c r="AN478" s="222"/>
      <c r="AO478" s="222"/>
      <c r="AP478" s="222"/>
      <c r="AQ478" s="222"/>
      <c r="AR478" s="222"/>
      <c r="AS478" s="222"/>
      <c r="AT478" s="222"/>
      <c r="AU478" s="222"/>
      <c r="AV478" s="222"/>
      <c r="AW478" s="222"/>
      <c r="AX478" s="222"/>
      <c r="AY478" s="222"/>
      <c r="AZ478" s="222"/>
      <c r="BA478" s="222"/>
      <c r="BB478" s="222"/>
      <c r="BC478" s="222"/>
      <c r="BD478" s="222"/>
      <c r="BE478" s="222"/>
      <c r="BF478" s="222"/>
      <c r="BG478" s="222"/>
      <c r="BH478" s="222"/>
      <c r="BI478" s="222"/>
      <c r="BJ478" s="222"/>
      <c r="BK478" s="222"/>
      <c r="BL478" s="630">
        <f t="shared" si="1"/>
        <v>500000</v>
      </c>
      <c r="BM478" s="222"/>
      <c r="BN478" s="222"/>
      <c r="BO478" s="222"/>
      <c r="BP478" s="222"/>
      <c r="BQ478" s="222"/>
      <c r="BR478" s="222"/>
      <c r="BS478" s="222"/>
      <c r="BT478" s="639">
        <v>1950000.0</v>
      </c>
      <c r="BU478" s="222"/>
      <c r="BV478" s="632">
        <f t="shared" si="2"/>
        <v>1950000</v>
      </c>
      <c r="BW478" s="633">
        <v>0.0</v>
      </c>
      <c r="BX478" s="633">
        <f t="shared" si="3"/>
        <v>162500</v>
      </c>
      <c r="BY478" s="632">
        <f t="shared" si="4"/>
        <v>1787500</v>
      </c>
      <c r="BZ478" s="633">
        <v>0.0</v>
      </c>
      <c r="CA478" s="633">
        <f t="shared" si="5"/>
        <v>162500</v>
      </c>
      <c r="CB478" s="632">
        <f t="shared" si="6"/>
        <v>1625000</v>
      </c>
      <c r="CC478" s="633">
        <v>0.0</v>
      </c>
      <c r="CD478" s="633">
        <f t="shared" si="7"/>
        <v>162500</v>
      </c>
      <c r="CE478" s="632">
        <f t="shared" si="8"/>
        <v>1462500</v>
      </c>
      <c r="CF478" s="633">
        <v>0.0</v>
      </c>
      <c r="CG478" s="633">
        <f t="shared" si="9"/>
        <v>162500</v>
      </c>
      <c r="CH478" s="632">
        <f t="shared" si="10"/>
        <v>1300000</v>
      </c>
      <c r="CI478" s="633">
        <v>0.0</v>
      </c>
      <c r="CJ478" s="633">
        <f t="shared" si="11"/>
        <v>162500</v>
      </c>
      <c r="CK478" s="632">
        <f t="shared" si="12"/>
        <v>1137500</v>
      </c>
      <c r="CL478" s="633">
        <v>0.0</v>
      </c>
      <c r="CM478" s="633">
        <f t="shared" si="13"/>
        <v>162500</v>
      </c>
      <c r="CN478" s="632">
        <f t="shared" si="14"/>
        <v>975000</v>
      </c>
      <c r="CO478" s="633">
        <v>0.0</v>
      </c>
      <c r="CP478" s="633">
        <f t="shared" si="15"/>
        <v>162500</v>
      </c>
      <c r="CQ478" s="632">
        <f t="shared" si="16"/>
        <v>812500</v>
      </c>
      <c r="CR478" s="633">
        <v>0.0</v>
      </c>
      <c r="CS478" s="633">
        <f t="shared" si="17"/>
        <v>162500</v>
      </c>
      <c r="CT478" s="632">
        <f t="shared" si="18"/>
        <v>650000</v>
      </c>
      <c r="CU478" s="633">
        <v>0.0</v>
      </c>
      <c r="CV478" s="633">
        <f t="shared" si="19"/>
        <v>162500</v>
      </c>
      <c r="CW478" s="632">
        <f t="shared" si="20"/>
        <v>487500</v>
      </c>
      <c r="CX478" s="633">
        <v>0.0</v>
      </c>
      <c r="CY478" s="633">
        <f t="shared" si="21"/>
        <v>162500</v>
      </c>
      <c r="CZ478" s="632">
        <f t="shared" si="22"/>
        <v>325000</v>
      </c>
      <c r="DA478" s="633">
        <v>0.0</v>
      </c>
      <c r="DB478" s="633">
        <f t="shared" si="23"/>
        <v>162500</v>
      </c>
      <c r="DC478" s="632">
        <f t="shared" si="24"/>
        <v>162500</v>
      </c>
      <c r="DD478" s="633">
        <v>0.0</v>
      </c>
      <c r="DE478" s="632">
        <f t="shared" si="25"/>
        <v>162500</v>
      </c>
      <c r="DF478" s="632">
        <f t="shared" si="26"/>
        <v>0</v>
      </c>
    </row>
    <row r="479" hidden="1">
      <c r="A479" s="643">
        <v>6892573.0</v>
      </c>
      <c r="B479" s="635" t="s">
        <v>31055</v>
      </c>
      <c r="C479" s="636" t="s">
        <v>399</v>
      </c>
      <c r="D479" s="637">
        <v>45777.789930555555</v>
      </c>
      <c r="E479" s="637">
        <v>45777.7912037037</v>
      </c>
      <c r="F479" s="637">
        <v>45777.791550925926</v>
      </c>
      <c r="G479" s="636"/>
      <c r="H479" s="636" t="s">
        <v>424</v>
      </c>
      <c r="I479" s="636" t="s">
        <v>31056</v>
      </c>
      <c r="J479" s="636">
        <v>60.0</v>
      </c>
      <c r="K479" s="639">
        <v>1980000.0</v>
      </c>
      <c r="L479" s="636" t="s">
        <v>28196</v>
      </c>
      <c r="M479" s="640" t="s">
        <v>31057</v>
      </c>
      <c r="N479" s="636" t="s">
        <v>31058</v>
      </c>
      <c r="O479" s="636" t="s">
        <v>31059</v>
      </c>
      <c r="P479" s="636" t="s">
        <v>31060</v>
      </c>
      <c r="Q479" s="636" t="s">
        <v>31061</v>
      </c>
      <c r="R479" s="222"/>
      <c r="S479" s="222"/>
      <c r="T479" s="222"/>
      <c r="U479" s="628"/>
      <c r="V479" s="222"/>
      <c r="W479" s="629"/>
      <c r="X479" s="222"/>
      <c r="Y479" s="222"/>
      <c r="Z479" s="222"/>
      <c r="AA479" s="222"/>
      <c r="AB479" s="222"/>
      <c r="AC479" s="222"/>
      <c r="AD479" s="222"/>
      <c r="AE479" s="222"/>
      <c r="AF479" s="222"/>
      <c r="AG479" s="222"/>
      <c r="AH479" s="222"/>
      <c r="AI479" s="222"/>
      <c r="AJ479" s="222"/>
      <c r="AK479" s="222"/>
      <c r="AL479" s="222"/>
      <c r="AM479" s="222"/>
      <c r="AN479" s="222"/>
      <c r="AO479" s="222"/>
      <c r="AP479" s="222"/>
      <c r="AQ479" s="222"/>
      <c r="AR479" s="222"/>
      <c r="AS479" s="222"/>
      <c r="AT479" s="222"/>
      <c r="AU479" s="222"/>
      <c r="AV479" s="222"/>
      <c r="AW479" s="222"/>
      <c r="AX479" s="222"/>
      <c r="AY479" s="222"/>
      <c r="AZ479" s="222"/>
      <c r="BA479" s="222"/>
      <c r="BB479" s="222"/>
      <c r="BC479" s="222"/>
      <c r="BD479" s="222"/>
      <c r="BE479" s="222"/>
      <c r="BF479" s="222"/>
      <c r="BG479" s="222"/>
      <c r="BH479" s="222"/>
      <c r="BI479" s="222"/>
      <c r="BJ479" s="222"/>
      <c r="BK479" s="222"/>
      <c r="BL479" s="630">
        <f t="shared" si="1"/>
        <v>0</v>
      </c>
      <c r="BM479" s="222"/>
      <c r="BN479" s="222"/>
      <c r="BO479" s="631" t="s">
        <v>102</v>
      </c>
      <c r="BP479" s="631" t="s">
        <v>28148</v>
      </c>
      <c r="BQ479" s="222"/>
      <c r="BR479" s="222"/>
      <c r="BS479" s="222"/>
      <c r="BT479" s="639">
        <v>1980000.0</v>
      </c>
      <c r="BU479" s="222"/>
      <c r="BV479" s="632">
        <f t="shared" si="2"/>
        <v>1980000</v>
      </c>
      <c r="BW479" s="632">
        <f>BV479</f>
        <v>1980000</v>
      </c>
      <c r="BX479" s="633">
        <f t="shared" si="3"/>
        <v>0</v>
      </c>
      <c r="BY479" s="632">
        <f t="shared" si="4"/>
        <v>0</v>
      </c>
      <c r="BZ479" s="633">
        <v>0.0</v>
      </c>
      <c r="CA479" s="633">
        <f t="shared" si="5"/>
        <v>0</v>
      </c>
      <c r="CB479" s="632">
        <f t="shared" si="6"/>
        <v>0</v>
      </c>
      <c r="CC479" s="633">
        <v>0.0</v>
      </c>
      <c r="CD479" s="633">
        <f t="shared" si="7"/>
        <v>0</v>
      </c>
      <c r="CE479" s="632">
        <f t="shared" si="8"/>
        <v>0</v>
      </c>
      <c r="CF479" s="633">
        <v>0.0</v>
      </c>
      <c r="CG479" s="633">
        <f t="shared" si="9"/>
        <v>0</v>
      </c>
      <c r="CH479" s="632">
        <f t="shared" si="10"/>
        <v>0</v>
      </c>
      <c r="CI479" s="633">
        <v>0.0</v>
      </c>
      <c r="CJ479" s="633">
        <f t="shared" si="11"/>
        <v>0</v>
      </c>
      <c r="CK479" s="632">
        <f t="shared" si="12"/>
        <v>0</v>
      </c>
      <c r="CL479" s="633">
        <v>0.0</v>
      </c>
      <c r="CM479" s="633">
        <f t="shared" si="13"/>
        <v>0</v>
      </c>
      <c r="CN479" s="632">
        <f t="shared" si="14"/>
        <v>0</v>
      </c>
      <c r="CO479" s="633">
        <v>0.0</v>
      </c>
      <c r="CP479" s="633">
        <f t="shared" si="15"/>
        <v>0</v>
      </c>
      <c r="CQ479" s="632">
        <f t="shared" si="16"/>
        <v>0</v>
      </c>
      <c r="CR479" s="633">
        <v>0.0</v>
      </c>
      <c r="CS479" s="633">
        <f t="shared" si="17"/>
        <v>0</v>
      </c>
      <c r="CT479" s="632">
        <f t="shared" si="18"/>
        <v>0</v>
      </c>
      <c r="CU479" s="633">
        <v>0.0</v>
      </c>
      <c r="CV479" s="633">
        <f t="shared" si="19"/>
        <v>0</v>
      </c>
      <c r="CW479" s="632">
        <f t="shared" si="20"/>
        <v>0</v>
      </c>
      <c r="CX479" s="633">
        <v>0.0</v>
      </c>
      <c r="CY479" s="633">
        <f t="shared" si="21"/>
        <v>0</v>
      </c>
      <c r="CZ479" s="632">
        <f t="shared" si="22"/>
        <v>0</v>
      </c>
      <c r="DA479" s="633">
        <v>0.0</v>
      </c>
      <c r="DB479" s="633">
        <f t="shared" si="23"/>
        <v>0</v>
      </c>
      <c r="DC479" s="632">
        <f t="shared" si="24"/>
        <v>0</v>
      </c>
      <c r="DD479" s="633">
        <v>0.0</v>
      </c>
      <c r="DE479" s="632">
        <f t="shared" si="25"/>
        <v>0</v>
      </c>
      <c r="DF479" s="632">
        <f t="shared" si="26"/>
        <v>0</v>
      </c>
    </row>
    <row r="480" hidden="1">
      <c r="A480" s="643">
        <v>6892600.0</v>
      </c>
      <c r="B480" s="635" t="s">
        <v>31062</v>
      </c>
      <c r="C480" s="636" t="s">
        <v>399</v>
      </c>
      <c r="D480" s="637">
        <v>45777.825011574074</v>
      </c>
      <c r="E480" s="637">
        <v>45777.82659722222</v>
      </c>
      <c r="F480" s="637">
        <v>45777.826828703706</v>
      </c>
      <c r="G480" s="636"/>
      <c r="H480" s="636" t="s">
        <v>28723</v>
      </c>
      <c r="I480" s="636" t="s">
        <v>31063</v>
      </c>
      <c r="J480" s="636">
        <v>36.0</v>
      </c>
      <c r="K480" s="639">
        <v>798000.0</v>
      </c>
      <c r="L480" s="636" t="s">
        <v>28188</v>
      </c>
      <c r="M480" s="640" t="s">
        <v>31064</v>
      </c>
      <c r="N480" s="636" t="s">
        <v>31065</v>
      </c>
      <c r="O480" s="636" t="s">
        <v>31063</v>
      </c>
      <c r="P480" s="636" t="s">
        <v>31066</v>
      </c>
      <c r="Q480" s="636" t="s">
        <v>31067</v>
      </c>
      <c r="R480" s="222"/>
      <c r="S480" s="641">
        <v>45784.0</v>
      </c>
      <c r="T480" s="631" t="s">
        <v>28886</v>
      </c>
      <c r="U480" s="633">
        <v>798000.0</v>
      </c>
      <c r="V480" s="222"/>
      <c r="W480" s="629"/>
      <c r="X480" s="222"/>
      <c r="Y480" s="222"/>
      <c r="Z480" s="222"/>
      <c r="AA480" s="222"/>
      <c r="AB480" s="222"/>
      <c r="AC480" s="222"/>
      <c r="AD480" s="222"/>
      <c r="AE480" s="222"/>
      <c r="AF480" s="222"/>
      <c r="AG480" s="222"/>
      <c r="AH480" s="222"/>
      <c r="AI480" s="222"/>
      <c r="AJ480" s="222"/>
      <c r="AK480" s="222"/>
      <c r="AL480" s="222"/>
      <c r="AM480" s="222"/>
      <c r="AN480" s="222"/>
      <c r="AO480" s="222"/>
      <c r="AP480" s="222"/>
      <c r="AQ480" s="222"/>
      <c r="AR480" s="222"/>
      <c r="AS480" s="222"/>
      <c r="AT480" s="222"/>
      <c r="AU480" s="222"/>
      <c r="AV480" s="222"/>
      <c r="AW480" s="222"/>
      <c r="AX480" s="222"/>
      <c r="AY480" s="222"/>
      <c r="AZ480" s="222"/>
      <c r="BA480" s="222"/>
      <c r="BB480" s="222"/>
      <c r="BC480" s="222"/>
      <c r="BD480" s="222"/>
      <c r="BE480" s="222"/>
      <c r="BF480" s="222"/>
      <c r="BG480" s="222"/>
      <c r="BH480" s="222"/>
      <c r="BI480" s="222"/>
      <c r="BJ480" s="222"/>
      <c r="BK480" s="222"/>
      <c r="BL480" s="630">
        <f t="shared" si="1"/>
        <v>798000</v>
      </c>
      <c r="BM480" s="222"/>
      <c r="BN480" s="222"/>
      <c r="BO480" s="222"/>
      <c r="BP480" s="222"/>
      <c r="BQ480" s="222"/>
      <c r="BR480" s="222"/>
      <c r="BS480" s="222"/>
      <c r="BT480" s="639">
        <v>798000.0</v>
      </c>
      <c r="BU480" s="222"/>
      <c r="BV480" s="632">
        <f t="shared" si="2"/>
        <v>798000</v>
      </c>
      <c r="BW480" s="633">
        <v>0.0</v>
      </c>
      <c r="BX480" s="633">
        <f t="shared" si="3"/>
        <v>66500</v>
      </c>
      <c r="BY480" s="632">
        <f t="shared" si="4"/>
        <v>731500</v>
      </c>
      <c r="BZ480" s="633">
        <v>0.0</v>
      </c>
      <c r="CA480" s="633">
        <f t="shared" si="5"/>
        <v>66500</v>
      </c>
      <c r="CB480" s="632">
        <f t="shared" si="6"/>
        <v>665000</v>
      </c>
      <c r="CC480" s="633">
        <v>0.0</v>
      </c>
      <c r="CD480" s="633">
        <f t="shared" si="7"/>
        <v>66500</v>
      </c>
      <c r="CE480" s="632">
        <f t="shared" si="8"/>
        <v>598500</v>
      </c>
      <c r="CF480" s="633">
        <v>0.0</v>
      </c>
      <c r="CG480" s="633">
        <f t="shared" si="9"/>
        <v>66500</v>
      </c>
      <c r="CH480" s="632">
        <f t="shared" si="10"/>
        <v>532000</v>
      </c>
      <c r="CI480" s="633">
        <v>0.0</v>
      </c>
      <c r="CJ480" s="633">
        <f t="shared" si="11"/>
        <v>66500</v>
      </c>
      <c r="CK480" s="632">
        <f t="shared" si="12"/>
        <v>465500</v>
      </c>
      <c r="CL480" s="633">
        <v>0.0</v>
      </c>
      <c r="CM480" s="633">
        <f t="shared" si="13"/>
        <v>66500</v>
      </c>
      <c r="CN480" s="632">
        <f t="shared" si="14"/>
        <v>399000</v>
      </c>
      <c r="CO480" s="633">
        <v>0.0</v>
      </c>
      <c r="CP480" s="633">
        <f t="shared" si="15"/>
        <v>66500</v>
      </c>
      <c r="CQ480" s="632">
        <f t="shared" si="16"/>
        <v>332500</v>
      </c>
      <c r="CR480" s="633">
        <v>0.0</v>
      </c>
      <c r="CS480" s="633">
        <f t="shared" si="17"/>
        <v>66500</v>
      </c>
      <c r="CT480" s="632">
        <f t="shared" si="18"/>
        <v>266000</v>
      </c>
      <c r="CU480" s="633">
        <v>0.0</v>
      </c>
      <c r="CV480" s="633">
        <f t="shared" si="19"/>
        <v>66500</v>
      </c>
      <c r="CW480" s="632">
        <f t="shared" si="20"/>
        <v>199500</v>
      </c>
      <c r="CX480" s="633">
        <v>0.0</v>
      </c>
      <c r="CY480" s="633">
        <f t="shared" si="21"/>
        <v>66500</v>
      </c>
      <c r="CZ480" s="632">
        <f t="shared" si="22"/>
        <v>133000</v>
      </c>
      <c r="DA480" s="633">
        <v>0.0</v>
      </c>
      <c r="DB480" s="633">
        <f t="shared" si="23"/>
        <v>66500</v>
      </c>
      <c r="DC480" s="632">
        <f t="shared" si="24"/>
        <v>66500</v>
      </c>
      <c r="DD480" s="633">
        <v>0.0</v>
      </c>
      <c r="DE480" s="632">
        <f t="shared" si="25"/>
        <v>66500</v>
      </c>
      <c r="DF480" s="632">
        <f t="shared" si="26"/>
        <v>0</v>
      </c>
    </row>
    <row r="481" hidden="1">
      <c r="A481" s="643">
        <v>6893262.0</v>
      </c>
      <c r="B481" s="635" t="s">
        <v>31068</v>
      </c>
      <c r="C481" s="636" t="s">
        <v>399</v>
      </c>
      <c r="D481" s="637">
        <v>45777.82121527778</v>
      </c>
      <c r="E481" s="637">
        <v>45777.82204861111</v>
      </c>
      <c r="F481" s="637">
        <v>45777.82303240741</v>
      </c>
      <c r="G481" s="636"/>
      <c r="H481" s="636" t="s">
        <v>95</v>
      </c>
      <c r="I481" s="636" t="s">
        <v>1184</v>
      </c>
      <c r="J481" s="636"/>
      <c r="K481" s="639">
        <v>798000.0</v>
      </c>
      <c r="L481" s="636" t="s">
        <v>28188</v>
      </c>
      <c r="M481" s="640" t="s">
        <v>31069</v>
      </c>
      <c r="N481" s="636" t="s">
        <v>26919</v>
      </c>
      <c r="O481" s="636" t="s">
        <v>1183</v>
      </c>
      <c r="P481" s="636" t="s">
        <v>31070</v>
      </c>
      <c r="Q481" s="636" t="s">
        <v>31071</v>
      </c>
      <c r="R481" s="222"/>
      <c r="S481" s="641">
        <v>45777.0</v>
      </c>
      <c r="T481" s="631" t="s">
        <v>28202</v>
      </c>
      <c r="U481" s="633">
        <v>298000.0</v>
      </c>
      <c r="V481" s="633">
        <v>284591.0</v>
      </c>
      <c r="W481" s="629"/>
      <c r="X481" s="641">
        <v>45777.0</v>
      </c>
      <c r="Y481" s="631" t="s">
        <v>28202</v>
      </c>
      <c r="Z481" s="633">
        <v>500000.0</v>
      </c>
      <c r="AA481" s="633">
        <v>477501.0</v>
      </c>
      <c r="AB481" s="222"/>
      <c r="AC481" s="222"/>
      <c r="AD481" s="222"/>
      <c r="AE481" s="222"/>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c r="BL481" s="630">
        <f t="shared" si="1"/>
        <v>798000</v>
      </c>
      <c r="BM481" s="222"/>
      <c r="BN481" s="222"/>
      <c r="BO481" s="222"/>
      <c r="BP481" s="222"/>
      <c r="BQ481" s="222"/>
      <c r="BR481" s="222"/>
      <c r="BS481" s="222"/>
      <c r="BT481" s="639">
        <v>798000.0</v>
      </c>
      <c r="BU481" s="222"/>
      <c r="BV481" s="632">
        <f t="shared" si="2"/>
        <v>798000</v>
      </c>
      <c r="BW481" s="633">
        <v>0.0</v>
      </c>
      <c r="BX481" s="633">
        <f t="shared" si="3"/>
        <v>66500</v>
      </c>
      <c r="BY481" s="632">
        <f t="shared" si="4"/>
        <v>731500</v>
      </c>
      <c r="BZ481" s="633">
        <v>0.0</v>
      </c>
      <c r="CA481" s="633">
        <f t="shared" si="5"/>
        <v>66500</v>
      </c>
      <c r="CB481" s="632">
        <f t="shared" si="6"/>
        <v>665000</v>
      </c>
      <c r="CC481" s="633">
        <v>0.0</v>
      </c>
      <c r="CD481" s="633">
        <f t="shared" si="7"/>
        <v>66500</v>
      </c>
      <c r="CE481" s="632">
        <f t="shared" si="8"/>
        <v>598500</v>
      </c>
      <c r="CF481" s="633">
        <v>0.0</v>
      </c>
      <c r="CG481" s="633">
        <f t="shared" si="9"/>
        <v>66500</v>
      </c>
      <c r="CH481" s="632">
        <f t="shared" si="10"/>
        <v>532000</v>
      </c>
      <c r="CI481" s="633">
        <v>0.0</v>
      </c>
      <c r="CJ481" s="633">
        <f t="shared" si="11"/>
        <v>66500</v>
      </c>
      <c r="CK481" s="632">
        <f t="shared" si="12"/>
        <v>465500</v>
      </c>
      <c r="CL481" s="633">
        <v>0.0</v>
      </c>
      <c r="CM481" s="633">
        <f t="shared" si="13"/>
        <v>66500</v>
      </c>
      <c r="CN481" s="632">
        <f t="shared" si="14"/>
        <v>399000</v>
      </c>
      <c r="CO481" s="633">
        <v>0.0</v>
      </c>
      <c r="CP481" s="633">
        <f t="shared" si="15"/>
        <v>66500</v>
      </c>
      <c r="CQ481" s="632">
        <f t="shared" si="16"/>
        <v>332500</v>
      </c>
      <c r="CR481" s="633">
        <v>0.0</v>
      </c>
      <c r="CS481" s="633">
        <f t="shared" si="17"/>
        <v>66500</v>
      </c>
      <c r="CT481" s="632">
        <f t="shared" si="18"/>
        <v>266000</v>
      </c>
      <c r="CU481" s="633">
        <v>0.0</v>
      </c>
      <c r="CV481" s="633">
        <f t="shared" si="19"/>
        <v>66500</v>
      </c>
      <c r="CW481" s="632">
        <f t="shared" si="20"/>
        <v>199500</v>
      </c>
      <c r="CX481" s="633">
        <v>0.0</v>
      </c>
      <c r="CY481" s="633">
        <f t="shared" si="21"/>
        <v>66500</v>
      </c>
      <c r="CZ481" s="632">
        <f t="shared" si="22"/>
        <v>133000</v>
      </c>
      <c r="DA481" s="633">
        <v>0.0</v>
      </c>
      <c r="DB481" s="633">
        <f t="shared" si="23"/>
        <v>66500</v>
      </c>
      <c r="DC481" s="632">
        <f t="shared" si="24"/>
        <v>66500</v>
      </c>
      <c r="DD481" s="633">
        <v>0.0</v>
      </c>
      <c r="DE481" s="632">
        <f t="shared" si="25"/>
        <v>66500</v>
      </c>
      <c r="DF481" s="632">
        <f t="shared" si="26"/>
        <v>0</v>
      </c>
    </row>
    <row r="482">
      <c r="A482" s="643">
        <v>6893425.0</v>
      </c>
      <c r="B482" s="635" t="s">
        <v>27182</v>
      </c>
      <c r="C482" s="636" t="s">
        <v>399</v>
      </c>
      <c r="D482" s="637">
        <v>45777.83101851852</v>
      </c>
      <c r="E482" s="637">
        <v>45777.84355324074</v>
      </c>
      <c r="F482" s="637">
        <v>45777.84428240741</v>
      </c>
      <c r="G482" s="636"/>
      <c r="H482" s="636" t="s">
        <v>81</v>
      </c>
      <c r="I482" s="636" t="s">
        <v>27178</v>
      </c>
      <c r="J482" s="636"/>
      <c r="K482" s="639">
        <v>788000.0</v>
      </c>
      <c r="L482" s="636" t="s">
        <v>25863</v>
      </c>
      <c r="M482" s="640" t="s">
        <v>31072</v>
      </c>
      <c r="N482" s="636" t="s">
        <v>27183</v>
      </c>
      <c r="O482" s="636" t="s">
        <v>27178</v>
      </c>
      <c r="P482" s="636" t="s">
        <v>27185</v>
      </c>
      <c r="Q482" s="636" t="s">
        <v>27180</v>
      </c>
      <c r="R482" s="222"/>
      <c r="S482" s="222"/>
      <c r="T482" s="222"/>
      <c r="U482" s="628"/>
      <c r="V482" s="222"/>
      <c r="W482" s="629"/>
      <c r="X482" s="222"/>
      <c r="Y482" s="222"/>
      <c r="Z482" s="222"/>
      <c r="AA482" s="222"/>
      <c r="AB482" s="222"/>
      <c r="AC482" s="222"/>
      <c r="AD482" s="222"/>
      <c r="AE482" s="222"/>
      <c r="AF482" s="222"/>
      <c r="AG482" s="222"/>
      <c r="AH482" s="222"/>
      <c r="AI482" s="222"/>
      <c r="AJ482" s="222"/>
      <c r="AK482" s="222"/>
      <c r="AL482" s="222"/>
      <c r="AM482" s="222"/>
      <c r="AN482" s="222"/>
      <c r="AO482" s="222"/>
      <c r="AP482" s="222"/>
      <c r="AQ482" s="222"/>
      <c r="AR482" s="222"/>
      <c r="AS482" s="222"/>
      <c r="AT482" s="222"/>
      <c r="AU482" s="222"/>
      <c r="AV482" s="222"/>
      <c r="AW482" s="222"/>
      <c r="AX482" s="222"/>
      <c r="AY482" s="222"/>
      <c r="AZ482" s="222"/>
      <c r="BA482" s="222"/>
      <c r="BB482" s="222"/>
      <c r="BC482" s="222"/>
      <c r="BD482" s="222"/>
      <c r="BE482" s="222"/>
      <c r="BF482" s="222"/>
      <c r="BG482" s="222"/>
      <c r="BH482" s="222"/>
      <c r="BI482" s="222"/>
      <c r="BJ482" s="222"/>
      <c r="BK482" s="222"/>
      <c r="BL482" s="630">
        <f t="shared" si="1"/>
        <v>0</v>
      </c>
      <c r="BM482" s="222"/>
      <c r="BN482" s="222"/>
      <c r="BO482" s="222" t="s">
        <v>102</v>
      </c>
      <c r="BQ482" s="222"/>
      <c r="BR482" s="222"/>
      <c r="BS482" s="222"/>
      <c r="BT482" s="639">
        <v>788000.0</v>
      </c>
      <c r="BU482" s="222"/>
      <c r="BV482" s="632">
        <f t="shared" si="2"/>
        <v>788000</v>
      </c>
      <c r="BW482" s="632">
        <f t="shared" ref="BW482:BW483" si="67">BV482</f>
        <v>788000</v>
      </c>
      <c r="BX482" s="633">
        <f t="shared" si="3"/>
        <v>0</v>
      </c>
      <c r="BY482" s="632">
        <f t="shared" si="4"/>
        <v>0</v>
      </c>
      <c r="BZ482" s="633">
        <v>0.0</v>
      </c>
      <c r="CA482" s="633">
        <f t="shared" si="5"/>
        <v>0</v>
      </c>
      <c r="CB482" s="632">
        <f t="shared" si="6"/>
        <v>0</v>
      </c>
      <c r="CC482" s="633">
        <v>0.0</v>
      </c>
      <c r="CD482" s="633">
        <f t="shared" si="7"/>
        <v>0</v>
      </c>
      <c r="CE482" s="632">
        <f t="shared" si="8"/>
        <v>0</v>
      </c>
      <c r="CF482" s="633">
        <v>0.0</v>
      </c>
      <c r="CG482" s="633">
        <f t="shared" si="9"/>
        <v>0</v>
      </c>
      <c r="CH482" s="632">
        <f t="shared" si="10"/>
        <v>0</v>
      </c>
      <c r="CI482" s="633">
        <v>0.0</v>
      </c>
      <c r="CJ482" s="633">
        <f t="shared" si="11"/>
        <v>0</v>
      </c>
      <c r="CK482" s="632">
        <f t="shared" si="12"/>
        <v>0</v>
      </c>
      <c r="CL482" s="633">
        <v>0.0</v>
      </c>
      <c r="CM482" s="633">
        <f t="shared" si="13"/>
        <v>0</v>
      </c>
      <c r="CN482" s="632">
        <f t="shared" si="14"/>
        <v>0</v>
      </c>
      <c r="CO482" s="633">
        <v>0.0</v>
      </c>
      <c r="CP482" s="633">
        <f t="shared" si="15"/>
        <v>0</v>
      </c>
      <c r="CQ482" s="632">
        <f t="shared" si="16"/>
        <v>0</v>
      </c>
      <c r="CR482" s="633">
        <v>0.0</v>
      </c>
      <c r="CS482" s="633">
        <f t="shared" si="17"/>
        <v>0</v>
      </c>
      <c r="CT482" s="632">
        <f t="shared" si="18"/>
        <v>0</v>
      </c>
      <c r="CU482" s="633">
        <v>0.0</v>
      </c>
      <c r="CV482" s="633">
        <f t="shared" si="19"/>
        <v>0</v>
      </c>
      <c r="CW482" s="632">
        <f t="shared" si="20"/>
        <v>0</v>
      </c>
      <c r="CX482" s="633">
        <v>0.0</v>
      </c>
      <c r="CY482" s="633">
        <f t="shared" si="21"/>
        <v>0</v>
      </c>
      <c r="CZ482" s="632">
        <f t="shared" si="22"/>
        <v>0</v>
      </c>
      <c r="DA482" s="633">
        <v>0.0</v>
      </c>
      <c r="DB482" s="633">
        <f t="shared" si="23"/>
        <v>0</v>
      </c>
      <c r="DC482" s="632">
        <f t="shared" si="24"/>
        <v>0</v>
      </c>
      <c r="DD482" s="633">
        <v>0.0</v>
      </c>
      <c r="DE482" s="632">
        <f t="shared" si="25"/>
        <v>0</v>
      </c>
      <c r="DF482" s="632">
        <f t="shared" si="26"/>
        <v>0</v>
      </c>
    </row>
    <row r="483" hidden="1">
      <c r="A483" s="643">
        <v>6893587.0</v>
      </c>
      <c r="B483" s="635" t="s">
        <v>31073</v>
      </c>
      <c r="C483" s="636" t="s">
        <v>399</v>
      </c>
      <c r="D483" s="637">
        <v>45777.84841435185</v>
      </c>
      <c r="E483" s="637">
        <v>45777.85204861111</v>
      </c>
      <c r="F483" s="637">
        <v>45777.852685185186</v>
      </c>
      <c r="G483" s="636"/>
      <c r="H483" s="636" t="s">
        <v>622</v>
      </c>
      <c r="I483" s="636" t="s">
        <v>31074</v>
      </c>
      <c r="J483" s="636"/>
      <c r="K483" s="639">
        <v>1182000.0</v>
      </c>
      <c r="L483" s="636" t="s">
        <v>28196</v>
      </c>
      <c r="M483" s="640" t="s">
        <v>31075</v>
      </c>
      <c r="N483" s="636" t="s">
        <v>31076</v>
      </c>
      <c r="O483" s="636" t="s">
        <v>31077</v>
      </c>
      <c r="P483" s="636" t="s">
        <v>31078</v>
      </c>
      <c r="Q483" s="636" t="s">
        <v>31079</v>
      </c>
      <c r="R483" s="222"/>
      <c r="S483" s="222"/>
      <c r="T483" s="222"/>
      <c r="U483" s="628"/>
      <c r="V483" s="222"/>
      <c r="W483" s="629"/>
      <c r="X483" s="222"/>
      <c r="Y483" s="222"/>
      <c r="Z483" s="222"/>
      <c r="AA483" s="222"/>
      <c r="AB483" s="222"/>
      <c r="AC483" s="222"/>
      <c r="AD483" s="222"/>
      <c r="AE483" s="222"/>
      <c r="AF483" s="222"/>
      <c r="AG483" s="222"/>
      <c r="AH483" s="222"/>
      <c r="AI483" s="222"/>
      <c r="AJ483" s="222"/>
      <c r="AK483" s="222"/>
      <c r="AL483" s="222"/>
      <c r="AM483" s="222"/>
      <c r="AN483" s="222"/>
      <c r="AO483" s="222"/>
      <c r="AP483" s="222"/>
      <c r="AQ483" s="222"/>
      <c r="AR483" s="222"/>
      <c r="AS483" s="222"/>
      <c r="AT483" s="222"/>
      <c r="AU483" s="222"/>
      <c r="AV483" s="222"/>
      <c r="AW483" s="222"/>
      <c r="AX483" s="222"/>
      <c r="AY483" s="222"/>
      <c r="AZ483" s="222"/>
      <c r="BA483" s="222"/>
      <c r="BB483" s="222"/>
      <c r="BC483" s="222"/>
      <c r="BD483" s="222"/>
      <c r="BE483" s="222"/>
      <c r="BF483" s="222"/>
      <c r="BG483" s="222"/>
      <c r="BH483" s="222"/>
      <c r="BI483" s="222"/>
      <c r="BJ483" s="222"/>
      <c r="BK483" s="222"/>
      <c r="BL483" s="630">
        <f t="shared" si="1"/>
        <v>0</v>
      </c>
      <c r="BM483" s="222"/>
      <c r="BN483" s="631" t="s">
        <v>76</v>
      </c>
      <c r="BP483" s="222"/>
      <c r="BQ483" s="222"/>
      <c r="BR483" s="222"/>
      <c r="BS483" s="222"/>
      <c r="BT483" s="639">
        <v>1182000.0</v>
      </c>
      <c r="BU483" s="222"/>
      <c r="BV483" s="632">
        <f t="shared" si="2"/>
        <v>1182000</v>
      </c>
      <c r="BW483" s="632">
        <f t="shared" si="67"/>
        <v>1182000</v>
      </c>
      <c r="BX483" s="633">
        <f t="shared" si="3"/>
        <v>0</v>
      </c>
      <c r="BY483" s="632">
        <f t="shared" si="4"/>
        <v>0</v>
      </c>
      <c r="BZ483" s="633">
        <v>0.0</v>
      </c>
      <c r="CA483" s="633">
        <f t="shared" si="5"/>
        <v>0</v>
      </c>
      <c r="CB483" s="632">
        <f t="shared" si="6"/>
        <v>0</v>
      </c>
      <c r="CC483" s="633">
        <v>0.0</v>
      </c>
      <c r="CD483" s="633">
        <f t="shared" si="7"/>
        <v>0</v>
      </c>
      <c r="CE483" s="632">
        <f t="shared" si="8"/>
        <v>0</v>
      </c>
      <c r="CF483" s="633">
        <v>0.0</v>
      </c>
      <c r="CG483" s="633">
        <f t="shared" si="9"/>
        <v>0</v>
      </c>
      <c r="CH483" s="632">
        <f t="shared" si="10"/>
        <v>0</v>
      </c>
      <c r="CI483" s="633">
        <v>0.0</v>
      </c>
      <c r="CJ483" s="633">
        <f t="shared" si="11"/>
        <v>0</v>
      </c>
      <c r="CK483" s="632">
        <f t="shared" si="12"/>
        <v>0</v>
      </c>
      <c r="CL483" s="633">
        <v>0.0</v>
      </c>
      <c r="CM483" s="633">
        <f t="shared" si="13"/>
        <v>0</v>
      </c>
      <c r="CN483" s="632">
        <f t="shared" si="14"/>
        <v>0</v>
      </c>
      <c r="CO483" s="633">
        <v>0.0</v>
      </c>
      <c r="CP483" s="633">
        <f t="shared" si="15"/>
        <v>0</v>
      </c>
      <c r="CQ483" s="632">
        <f t="shared" si="16"/>
        <v>0</v>
      </c>
      <c r="CR483" s="633">
        <v>0.0</v>
      </c>
      <c r="CS483" s="633">
        <f t="shared" si="17"/>
        <v>0</v>
      </c>
      <c r="CT483" s="632">
        <f t="shared" si="18"/>
        <v>0</v>
      </c>
      <c r="CU483" s="633">
        <v>0.0</v>
      </c>
      <c r="CV483" s="633">
        <f t="shared" si="19"/>
        <v>0</v>
      </c>
      <c r="CW483" s="632">
        <f t="shared" si="20"/>
        <v>0</v>
      </c>
      <c r="CX483" s="633">
        <v>0.0</v>
      </c>
      <c r="CY483" s="633">
        <f t="shared" si="21"/>
        <v>0</v>
      </c>
      <c r="CZ483" s="632">
        <f t="shared" si="22"/>
        <v>0</v>
      </c>
      <c r="DA483" s="633">
        <v>0.0</v>
      </c>
      <c r="DB483" s="633">
        <f t="shared" si="23"/>
        <v>0</v>
      </c>
      <c r="DC483" s="632">
        <f t="shared" si="24"/>
        <v>0</v>
      </c>
      <c r="DD483" s="633">
        <v>0.0</v>
      </c>
      <c r="DE483" s="632">
        <f t="shared" si="25"/>
        <v>0</v>
      </c>
      <c r="DF483" s="632">
        <f t="shared" si="26"/>
        <v>0</v>
      </c>
    </row>
    <row r="484" hidden="1">
      <c r="A484" s="643">
        <v>6893819.0</v>
      </c>
      <c r="B484" s="635" t="s">
        <v>31080</v>
      </c>
      <c r="C484" s="636" t="s">
        <v>399</v>
      </c>
      <c r="D484" s="637">
        <v>45777.87758101852</v>
      </c>
      <c r="E484" s="637">
        <v>45777.878587962965</v>
      </c>
      <c r="F484" s="637">
        <v>45777.88214120371</v>
      </c>
      <c r="G484" s="636"/>
      <c r="H484" s="636" t="s">
        <v>1015</v>
      </c>
      <c r="I484" s="636" t="s">
        <v>708</v>
      </c>
      <c r="J484" s="636" t="s">
        <v>25897</v>
      </c>
      <c r="K484" s="639">
        <v>798000.0</v>
      </c>
      <c r="L484" s="636" t="s">
        <v>28188</v>
      </c>
      <c r="M484" s="640" t="s">
        <v>31081</v>
      </c>
      <c r="N484" s="636" t="s">
        <v>26371</v>
      </c>
      <c r="O484" s="636" t="s">
        <v>1198</v>
      </c>
      <c r="P484" s="636" t="s">
        <v>31082</v>
      </c>
      <c r="Q484" s="636" t="s">
        <v>31083</v>
      </c>
      <c r="R484" s="222"/>
      <c r="S484" s="645">
        <v>45785.0</v>
      </c>
      <c r="T484" s="631" t="s">
        <v>28886</v>
      </c>
      <c r="U484" s="651">
        <v>798000.0</v>
      </c>
      <c r="V484" s="222"/>
      <c r="W484" s="629"/>
      <c r="X484" s="222"/>
      <c r="Y484" s="222"/>
      <c r="Z484" s="222"/>
      <c r="AA484" s="222"/>
      <c r="AB484" s="222"/>
      <c r="AC484" s="222"/>
      <c r="AD484" s="222"/>
      <c r="AE484" s="222"/>
      <c r="AF484" s="222"/>
      <c r="AG484" s="222"/>
      <c r="AH484" s="222"/>
      <c r="AI484" s="222"/>
      <c r="AJ484" s="222"/>
      <c r="AK484" s="222"/>
      <c r="AL484" s="222"/>
      <c r="AM484" s="222"/>
      <c r="AN484" s="222"/>
      <c r="AO484" s="222"/>
      <c r="AP484" s="222"/>
      <c r="AQ484" s="222"/>
      <c r="AR484" s="222"/>
      <c r="AS484" s="222"/>
      <c r="AT484" s="222"/>
      <c r="AU484" s="222"/>
      <c r="AV484" s="222"/>
      <c r="AW484" s="222"/>
      <c r="AX484" s="222"/>
      <c r="AY484" s="222"/>
      <c r="AZ484" s="222"/>
      <c r="BA484" s="222"/>
      <c r="BB484" s="222"/>
      <c r="BC484" s="222"/>
      <c r="BD484" s="222"/>
      <c r="BE484" s="222"/>
      <c r="BF484" s="222"/>
      <c r="BG484" s="222"/>
      <c r="BH484" s="222"/>
      <c r="BI484" s="222"/>
      <c r="BJ484" s="222"/>
      <c r="BK484" s="222"/>
      <c r="BL484" s="630">
        <f t="shared" si="1"/>
        <v>798000</v>
      </c>
      <c r="BM484" s="222"/>
      <c r="BN484" s="222"/>
      <c r="BO484" s="222"/>
      <c r="BP484" s="222"/>
      <c r="BQ484" s="222"/>
      <c r="BR484" s="222"/>
      <c r="BS484" s="222"/>
      <c r="BT484" s="639">
        <v>798000.0</v>
      </c>
      <c r="BU484" s="222"/>
      <c r="BV484" s="632">
        <f t="shared" si="2"/>
        <v>798000</v>
      </c>
      <c r="BW484" s="633">
        <v>0.0</v>
      </c>
      <c r="BX484" s="633">
        <f t="shared" si="3"/>
        <v>66500</v>
      </c>
      <c r="BY484" s="632">
        <f t="shared" si="4"/>
        <v>731500</v>
      </c>
      <c r="BZ484" s="633">
        <v>0.0</v>
      </c>
      <c r="CA484" s="633">
        <f t="shared" si="5"/>
        <v>66500</v>
      </c>
      <c r="CB484" s="632">
        <f t="shared" si="6"/>
        <v>665000</v>
      </c>
      <c r="CC484" s="633">
        <v>0.0</v>
      </c>
      <c r="CD484" s="633">
        <f t="shared" si="7"/>
        <v>66500</v>
      </c>
      <c r="CE484" s="632">
        <f t="shared" si="8"/>
        <v>598500</v>
      </c>
      <c r="CF484" s="633">
        <v>0.0</v>
      </c>
      <c r="CG484" s="633">
        <f t="shared" si="9"/>
        <v>66500</v>
      </c>
      <c r="CH484" s="632">
        <f t="shared" si="10"/>
        <v>532000</v>
      </c>
      <c r="CI484" s="633">
        <v>0.0</v>
      </c>
      <c r="CJ484" s="633">
        <f t="shared" si="11"/>
        <v>66500</v>
      </c>
      <c r="CK484" s="632">
        <f t="shared" si="12"/>
        <v>465500</v>
      </c>
      <c r="CL484" s="633">
        <v>0.0</v>
      </c>
      <c r="CM484" s="633">
        <f t="shared" si="13"/>
        <v>66500</v>
      </c>
      <c r="CN484" s="632">
        <f t="shared" si="14"/>
        <v>399000</v>
      </c>
      <c r="CO484" s="633">
        <v>0.0</v>
      </c>
      <c r="CP484" s="633">
        <f t="shared" si="15"/>
        <v>66500</v>
      </c>
      <c r="CQ484" s="632">
        <f t="shared" si="16"/>
        <v>332500</v>
      </c>
      <c r="CR484" s="633">
        <v>0.0</v>
      </c>
      <c r="CS484" s="633">
        <f t="shared" si="17"/>
        <v>66500</v>
      </c>
      <c r="CT484" s="632">
        <f t="shared" si="18"/>
        <v>266000</v>
      </c>
      <c r="CU484" s="633">
        <v>0.0</v>
      </c>
      <c r="CV484" s="633">
        <f t="shared" si="19"/>
        <v>66500</v>
      </c>
      <c r="CW484" s="632">
        <f t="shared" si="20"/>
        <v>199500</v>
      </c>
      <c r="CX484" s="633">
        <v>0.0</v>
      </c>
      <c r="CY484" s="633">
        <f t="shared" si="21"/>
        <v>66500</v>
      </c>
      <c r="CZ484" s="632">
        <f t="shared" si="22"/>
        <v>133000</v>
      </c>
      <c r="DA484" s="633">
        <v>0.0</v>
      </c>
      <c r="DB484" s="633">
        <f t="shared" si="23"/>
        <v>66500</v>
      </c>
      <c r="DC484" s="632">
        <f t="shared" si="24"/>
        <v>66500</v>
      </c>
      <c r="DD484" s="633">
        <v>0.0</v>
      </c>
      <c r="DE484" s="632">
        <f t="shared" si="25"/>
        <v>66500</v>
      </c>
      <c r="DF484" s="632">
        <f t="shared" si="26"/>
        <v>0</v>
      </c>
    </row>
    <row r="485" hidden="1">
      <c r="A485" s="643">
        <v>6894020.0</v>
      </c>
      <c r="B485" s="635" t="s">
        <v>31084</v>
      </c>
      <c r="C485" s="636" t="s">
        <v>399</v>
      </c>
      <c r="D485" s="637">
        <v>45777.908842592595</v>
      </c>
      <c r="E485" s="637">
        <v>45777.9116087963</v>
      </c>
      <c r="F485" s="637">
        <v>45777.91337962963</v>
      </c>
      <c r="G485" s="636"/>
      <c r="H485" s="636" t="s">
        <v>516</v>
      </c>
      <c r="I485" s="636" t="s">
        <v>31085</v>
      </c>
      <c r="J485" s="636">
        <v>60.0</v>
      </c>
      <c r="K485" s="639">
        <v>1980000.0</v>
      </c>
      <c r="L485" s="636" t="s">
        <v>28196</v>
      </c>
      <c r="M485" s="640" t="s">
        <v>31086</v>
      </c>
      <c r="N485" s="636" t="s">
        <v>26371</v>
      </c>
      <c r="O485" s="636" t="s">
        <v>31087</v>
      </c>
      <c r="P485" s="636" t="s">
        <v>31088</v>
      </c>
      <c r="Q485" s="636" t="s">
        <v>31089</v>
      </c>
      <c r="R485" s="222"/>
      <c r="S485" s="309"/>
      <c r="T485" s="222"/>
      <c r="U485" s="222"/>
      <c r="V485" s="222"/>
      <c r="W485" s="629"/>
      <c r="X485" s="222"/>
      <c r="Y485" s="222"/>
      <c r="Z485" s="222"/>
      <c r="AA485" s="222"/>
      <c r="AB485" s="222"/>
      <c r="AC485" s="222"/>
      <c r="AD485" s="222"/>
      <c r="AE485" s="222"/>
      <c r="AF485" s="222"/>
      <c r="AG485" s="222"/>
      <c r="AH485" s="222"/>
      <c r="AI485" s="222"/>
      <c r="AJ485" s="222"/>
      <c r="AK485" s="222"/>
      <c r="AL485" s="222"/>
      <c r="AM485" s="222"/>
      <c r="AN485" s="222"/>
      <c r="AO485" s="222"/>
      <c r="AP485" s="222"/>
      <c r="AQ485" s="222"/>
      <c r="AR485" s="222"/>
      <c r="AS485" s="222"/>
      <c r="AT485" s="222"/>
      <c r="AU485" s="222"/>
      <c r="AV485" s="222"/>
      <c r="AW485" s="222"/>
      <c r="AX485" s="222"/>
      <c r="AY485" s="222"/>
      <c r="AZ485" s="222"/>
      <c r="BA485" s="222"/>
      <c r="BB485" s="222"/>
      <c r="BC485" s="222"/>
      <c r="BD485" s="222"/>
      <c r="BE485" s="222"/>
      <c r="BF485" s="222"/>
      <c r="BG485" s="222"/>
      <c r="BH485" s="222"/>
      <c r="BI485" s="222"/>
      <c r="BJ485" s="222"/>
      <c r="BK485" s="222"/>
      <c r="BL485" s="630">
        <f t="shared" si="1"/>
        <v>0</v>
      </c>
      <c r="BM485" s="222"/>
      <c r="BN485" s="222"/>
      <c r="BO485" s="222"/>
      <c r="BP485" s="222"/>
      <c r="BQ485" s="222"/>
      <c r="BR485" s="631" t="s">
        <v>16</v>
      </c>
      <c r="BS485" s="222"/>
      <c r="BT485" s="639">
        <v>1980000.0</v>
      </c>
      <c r="BU485" s="222"/>
      <c r="BV485" s="632">
        <f t="shared" si="2"/>
        <v>1980000</v>
      </c>
      <c r="BW485" s="633">
        <v>0.0</v>
      </c>
      <c r="BX485" s="633">
        <f t="shared" si="3"/>
        <v>165000</v>
      </c>
      <c r="BY485" s="632">
        <f t="shared" si="4"/>
        <v>1815000</v>
      </c>
      <c r="BZ485" s="633">
        <v>0.0</v>
      </c>
      <c r="CA485" s="633">
        <f t="shared" si="5"/>
        <v>165000</v>
      </c>
      <c r="CB485" s="632">
        <f t="shared" si="6"/>
        <v>1650000</v>
      </c>
      <c r="CC485" s="633">
        <v>0.0</v>
      </c>
      <c r="CD485" s="633">
        <f t="shared" si="7"/>
        <v>165000</v>
      </c>
      <c r="CE485" s="632">
        <f t="shared" si="8"/>
        <v>1485000</v>
      </c>
      <c r="CF485" s="633">
        <v>0.0</v>
      </c>
      <c r="CG485" s="633">
        <f t="shared" si="9"/>
        <v>165000</v>
      </c>
      <c r="CH485" s="632">
        <f t="shared" si="10"/>
        <v>1320000</v>
      </c>
      <c r="CI485" s="633">
        <v>0.0</v>
      </c>
      <c r="CJ485" s="633">
        <f t="shared" si="11"/>
        <v>165000</v>
      </c>
      <c r="CK485" s="632">
        <f t="shared" si="12"/>
        <v>1155000</v>
      </c>
      <c r="CL485" s="633">
        <v>0.0</v>
      </c>
      <c r="CM485" s="633">
        <f t="shared" si="13"/>
        <v>165000</v>
      </c>
      <c r="CN485" s="632">
        <f t="shared" si="14"/>
        <v>990000</v>
      </c>
      <c r="CO485" s="633">
        <v>0.0</v>
      </c>
      <c r="CP485" s="633">
        <f t="shared" si="15"/>
        <v>165000</v>
      </c>
      <c r="CQ485" s="632">
        <f t="shared" si="16"/>
        <v>825000</v>
      </c>
      <c r="CR485" s="633">
        <v>0.0</v>
      </c>
      <c r="CS485" s="633">
        <f t="shared" si="17"/>
        <v>165000</v>
      </c>
      <c r="CT485" s="632">
        <f t="shared" si="18"/>
        <v>660000</v>
      </c>
      <c r="CU485" s="633">
        <v>0.0</v>
      </c>
      <c r="CV485" s="633">
        <f t="shared" si="19"/>
        <v>165000</v>
      </c>
      <c r="CW485" s="632">
        <f t="shared" si="20"/>
        <v>495000</v>
      </c>
      <c r="CX485" s="633">
        <v>0.0</v>
      </c>
      <c r="CY485" s="633">
        <f t="shared" si="21"/>
        <v>165000</v>
      </c>
      <c r="CZ485" s="632">
        <f t="shared" si="22"/>
        <v>330000</v>
      </c>
      <c r="DA485" s="633">
        <v>0.0</v>
      </c>
      <c r="DB485" s="633">
        <f t="shared" si="23"/>
        <v>165000</v>
      </c>
      <c r="DC485" s="632">
        <f t="shared" si="24"/>
        <v>165000</v>
      </c>
      <c r="DD485" s="633">
        <v>0.0</v>
      </c>
      <c r="DE485" s="632">
        <f t="shared" si="25"/>
        <v>165000</v>
      </c>
      <c r="DF485" s="632">
        <f t="shared" si="26"/>
        <v>0</v>
      </c>
    </row>
    <row r="486" hidden="1">
      <c r="A486" s="643">
        <v>6894335.0</v>
      </c>
      <c r="B486" s="635" t="s">
        <v>31090</v>
      </c>
      <c r="C486" s="636" t="s">
        <v>399</v>
      </c>
      <c r="D486" s="637">
        <v>45777.9284375</v>
      </c>
      <c r="E486" s="637">
        <v>45777.930185185185</v>
      </c>
      <c r="F486" s="637">
        <v>45777.93111111111</v>
      </c>
      <c r="G486" s="636"/>
      <c r="H486" s="636" t="s">
        <v>25928</v>
      </c>
      <c r="I486" s="636" t="s">
        <v>31091</v>
      </c>
      <c r="J486" s="636"/>
      <c r="K486" s="639">
        <v>788000.0</v>
      </c>
      <c r="L486" s="636" t="s">
        <v>28188</v>
      </c>
      <c r="M486" s="640" t="s">
        <v>31092</v>
      </c>
      <c r="N486" s="636" t="s">
        <v>31093</v>
      </c>
      <c r="O486" s="636" t="s">
        <v>31091</v>
      </c>
      <c r="P486" s="636" t="s">
        <v>31094</v>
      </c>
      <c r="Q486" s="636" t="s">
        <v>31095</v>
      </c>
      <c r="R486" s="222"/>
      <c r="S486" s="645">
        <v>45779.0</v>
      </c>
      <c r="T486" s="631" t="s">
        <v>28280</v>
      </c>
      <c r="U486" s="633">
        <v>500000.0</v>
      </c>
      <c r="V486" s="633">
        <v>500000.0</v>
      </c>
      <c r="W486" s="629"/>
      <c r="X486" s="645">
        <v>45779.0</v>
      </c>
      <c r="Y486" s="631" t="s">
        <v>28280</v>
      </c>
      <c r="Z486" s="633">
        <v>288000.0</v>
      </c>
      <c r="AA486" s="633">
        <v>288000.0</v>
      </c>
      <c r="AB486" s="222"/>
      <c r="AC486" s="222"/>
      <c r="AD486" s="222"/>
      <c r="AE486" s="222"/>
      <c r="AF486" s="222"/>
      <c r="AG486" s="222"/>
      <c r="AH486" s="222"/>
      <c r="AI486" s="222"/>
      <c r="AJ486" s="222"/>
      <c r="AK486" s="222"/>
      <c r="AL486" s="222"/>
      <c r="AM486" s="222"/>
      <c r="AN486" s="222"/>
      <c r="AO486" s="222"/>
      <c r="AP486" s="222"/>
      <c r="AQ486" s="222"/>
      <c r="AR486" s="222"/>
      <c r="AS486" s="222"/>
      <c r="AT486" s="222"/>
      <c r="AU486" s="222"/>
      <c r="AV486" s="222"/>
      <c r="AW486" s="222"/>
      <c r="AX486" s="222"/>
      <c r="AY486" s="222"/>
      <c r="AZ486" s="222"/>
      <c r="BA486" s="222"/>
      <c r="BB486" s="222"/>
      <c r="BC486" s="222"/>
      <c r="BD486" s="222"/>
      <c r="BE486" s="222"/>
      <c r="BF486" s="222"/>
      <c r="BG486" s="222"/>
      <c r="BH486" s="222"/>
      <c r="BI486" s="222"/>
      <c r="BJ486" s="222"/>
      <c r="BK486" s="222"/>
      <c r="BL486" s="630">
        <f t="shared" si="1"/>
        <v>788000</v>
      </c>
      <c r="BM486" s="222"/>
      <c r="BN486" s="222"/>
      <c r="BO486" s="222"/>
      <c r="BP486" s="222"/>
      <c r="BQ486" s="222"/>
      <c r="BR486" s="222"/>
      <c r="BS486" s="222"/>
      <c r="BT486" s="639">
        <v>788000.0</v>
      </c>
      <c r="BU486" s="222"/>
      <c r="BV486" s="632">
        <f t="shared" si="2"/>
        <v>788000</v>
      </c>
      <c r="BW486" s="633">
        <v>0.0</v>
      </c>
      <c r="BX486" s="633">
        <f t="shared" si="3"/>
        <v>65666.66667</v>
      </c>
      <c r="BY486" s="632">
        <f t="shared" si="4"/>
        <v>722333.3333</v>
      </c>
      <c r="BZ486" s="633">
        <v>0.0</v>
      </c>
      <c r="CA486" s="633">
        <f t="shared" si="5"/>
        <v>65666.66667</v>
      </c>
      <c r="CB486" s="632">
        <f t="shared" si="6"/>
        <v>656666.6667</v>
      </c>
      <c r="CC486" s="633">
        <v>0.0</v>
      </c>
      <c r="CD486" s="633">
        <f t="shared" si="7"/>
        <v>65666.66667</v>
      </c>
      <c r="CE486" s="632">
        <f t="shared" si="8"/>
        <v>591000</v>
      </c>
      <c r="CF486" s="633">
        <v>0.0</v>
      </c>
      <c r="CG486" s="633">
        <f t="shared" si="9"/>
        <v>65666.66667</v>
      </c>
      <c r="CH486" s="632">
        <f t="shared" si="10"/>
        <v>525333.3333</v>
      </c>
      <c r="CI486" s="633">
        <v>0.0</v>
      </c>
      <c r="CJ486" s="633">
        <f t="shared" si="11"/>
        <v>65666.66667</v>
      </c>
      <c r="CK486" s="632">
        <f t="shared" si="12"/>
        <v>459666.6667</v>
      </c>
      <c r="CL486" s="633">
        <v>0.0</v>
      </c>
      <c r="CM486" s="633">
        <f t="shared" si="13"/>
        <v>65666.66667</v>
      </c>
      <c r="CN486" s="632">
        <f t="shared" si="14"/>
        <v>394000</v>
      </c>
      <c r="CO486" s="633">
        <v>0.0</v>
      </c>
      <c r="CP486" s="633">
        <f t="shared" si="15"/>
        <v>65666.66667</v>
      </c>
      <c r="CQ486" s="632">
        <f t="shared" si="16"/>
        <v>328333.3333</v>
      </c>
      <c r="CR486" s="633">
        <v>0.0</v>
      </c>
      <c r="CS486" s="633">
        <f t="shared" si="17"/>
        <v>65666.66667</v>
      </c>
      <c r="CT486" s="632">
        <f t="shared" si="18"/>
        <v>262666.6667</v>
      </c>
      <c r="CU486" s="633">
        <v>0.0</v>
      </c>
      <c r="CV486" s="633">
        <f t="shared" si="19"/>
        <v>65666.66667</v>
      </c>
      <c r="CW486" s="632">
        <f t="shared" si="20"/>
        <v>197000</v>
      </c>
      <c r="CX486" s="633">
        <v>0.0</v>
      </c>
      <c r="CY486" s="633">
        <f t="shared" si="21"/>
        <v>65666.66667</v>
      </c>
      <c r="CZ486" s="632">
        <f t="shared" si="22"/>
        <v>131333.3333</v>
      </c>
      <c r="DA486" s="633">
        <v>0.0</v>
      </c>
      <c r="DB486" s="633">
        <f t="shared" si="23"/>
        <v>65666.66667</v>
      </c>
      <c r="DC486" s="632">
        <f t="shared" si="24"/>
        <v>65666.66667</v>
      </c>
      <c r="DD486" s="633">
        <v>0.0</v>
      </c>
      <c r="DE486" s="632">
        <f t="shared" si="25"/>
        <v>65666.66667</v>
      </c>
      <c r="DF486" s="632">
        <f t="shared" si="26"/>
        <v>0</v>
      </c>
    </row>
    <row r="487" hidden="1">
      <c r="A487" s="643">
        <v>6894463.0</v>
      </c>
      <c r="B487" s="635" t="s">
        <v>31096</v>
      </c>
      <c r="C487" s="636" t="s">
        <v>399</v>
      </c>
      <c r="D487" s="637">
        <v>45777.97819444445</v>
      </c>
      <c r="E487" s="637">
        <v>45777.980532407404</v>
      </c>
      <c r="F487" s="637">
        <v>45777.980717592596</v>
      </c>
      <c r="G487" s="636"/>
      <c r="H487" s="636" t="s">
        <v>803</v>
      </c>
      <c r="I487" s="636" t="s">
        <v>31097</v>
      </c>
      <c r="J487" s="636"/>
      <c r="K487" s="639">
        <v>798000.0</v>
      </c>
      <c r="L487" s="636" t="s">
        <v>28188</v>
      </c>
      <c r="M487" s="640" t="s">
        <v>31098</v>
      </c>
      <c r="N487" s="636" t="s">
        <v>27993</v>
      </c>
      <c r="O487" s="636" t="s">
        <v>31099</v>
      </c>
      <c r="P487" s="636" t="s">
        <v>31100</v>
      </c>
      <c r="Q487" s="636" t="s">
        <v>31101</v>
      </c>
      <c r="R487" s="222"/>
      <c r="S487" s="645">
        <v>45779.0</v>
      </c>
      <c r="T487" s="631" t="s">
        <v>29733</v>
      </c>
      <c r="U487" s="633">
        <v>798000.0</v>
      </c>
      <c r="V487" s="222"/>
      <c r="W487" s="629"/>
      <c r="X487" s="222"/>
      <c r="Y487" s="222"/>
      <c r="Z487" s="222"/>
      <c r="AA487" s="222"/>
      <c r="AB487" s="222"/>
      <c r="AC487" s="222"/>
      <c r="AD487" s="222"/>
      <c r="AE487" s="222"/>
      <c r="AF487" s="222"/>
      <c r="AG487" s="222"/>
      <c r="AH487" s="222"/>
      <c r="AI487" s="222"/>
      <c r="AJ487" s="222"/>
      <c r="AK487" s="222"/>
      <c r="AL487" s="222"/>
      <c r="AM487" s="222"/>
      <c r="AN487" s="222"/>
      <c r="AO487" s="222"/>
      <c r="AP487" s="222"/>
      <c r="AQ487" s="222"/>
      <c r="AR487" s="222"/>
      <c r="AS487" s="222"/>
      <c r="AT487" s="222"/>
      <c r="AU487" s="222"/>
      <c r="AV487" s="222"/>
      <c r="AW487" s="222"/>
      <c r="AX487" s="222"/>
      <c r="AY487" s="222"/>
      <c r="AZ487" s="222"/>
      <c r="BA487" s="222"/>
      <c r="BB487" s="222"/>
      <c r="BC487" s="222"/>
      <c r="BD487" s="222"/>
      <c r="BE487" s="222"/>
      <c r="BF487" s="222"/>
      <c r="BG487" s="222"/>
      <c r="BH487" s="222"/>
      <c r="BI487" s="222"/>
      <c r="BJ487" s="222"/>
      <c r="BK487" s="222"/>
      <c r="BL487" s="630">
        <f t="shared" si="1"/>
        <v>798000</v>
      </c>
      <c r="BM487" s="222"/>
      <c r="BN487" s="222"/>
      <c r="BO487" s="222"/>
      <c r="BP487" s="222"/>
      <c r="BQ487" s="222"/>
      <c r="BR487" s="222"/>
      <c r="BS487" s="222"/>
      <c r="BT487" s="639">
        <v>798000.0</v>
      </c>
      <c r="BU487" s="222"/>
      <c r="BV487" s="632">
        <f t="shared" si="2"/>
        <v>798000</v>
      </c>
      <c r="BW487" s="633">
        <v>0.0</v>
      </c>
      <c r="BX487" s="633">
        <f t="shared" si="3"/>
        <v>66500</v>
      </c>
      <c r="BY487" s="632">
        <f t="shared" si="4"/>
        <v>731500</v>
      </c>
      <c r="BZ487" s="633">
        <v>0.0</v>
      </c>
      <c r="CA487" s="633">
        <f t="shared" si="5"/>
        <v>66500</v>
      </c>
      <c r="CB487" s="632">
        <f t="shared" si="6"/>
        <v>665000</v>
      </c>
      <c r="CC487" s="633">
        <v>0.0</v>
      </c>
      <c r="CD487" s="633">
        <f t="shared" si="7"/>
        <v>66500</v>
      </c>
      <c r="CE487" s="632">
        <f t="shared" si="8"/>
        <v>598500</v>
      </c>
      <c r="CF487" s="633">
        <v>0.0</v>
      </c>
      <c r="CG487" s="633">
        <f t="shared" si="9"/>
        <v>66500</v>
      </c>
      <c r="CH487" s="632">
        <f t="shared" si="10"/>
        <v>532000</v>
      </c>
      <c r="CI487" s="633">
        <v>0.0</v>
      </c>
      <c r="CJ487" s="633">
        <f t="shared" si="11"/>
        <v>66500</v>
      </c>
      <c r="CK487" s="632">
        <f t="shared" si="12"/>
        <v>465500</v>
      </c>
      <c r="CL487" s="633">
        <v>0.0</v>
      </c>
      <c r="CM487" s="633">
        <f t="shared" si="13"/>
        <v>66500</v>
      </c>
      <c r="CN487" s="632">
        <f t="shared" si="14"/>
        <v>399000</v>
      </c>
      <c r="CO487" s="633">
        <v>0.0</v>
      </c>
      <c r="CP487" s="633">
        <f t="shared" si="15"/>
        <v>66500</v>
      </c>
      <c r="CQ487" s="632">
        <f t="shared" si="16"/>
        <v>332500</v>
      </c>
      <c r="CR487" s="633">
        <v>0.0</v>
      </c>
      <c r="CS487" s="633">
        <f t="shared" si="17"/>
        <v>66500</v>
      </c>
      <c r="CT487" s="632">
        <f t="shared" si="18"/>
        <v>266000</v>
      </c>
      <c r="CU487" s="633">
        <v>0.0</v>
      </c>
      <c r="CV487" s="633">
        <f t="shared" si="19"/>
        <v>66500</v>
      </c>
      <c r="CW487" s="632">
        <f t="shared" si="20"/>
        <v>199500</v>
      </c>
      <c r="CX487" s="633">
        <v>0.0</v>
      </c>
      <c r="CY487" s="633">
        <f t="shared" si="21"/>
        <v>66500</v>
      </c>
      <c r="CZ487" s="632">
        <f t="shared" si="22"/>
        <v>133000</v>
      </c>
      <c r="DA487" s="633">
        <v>0.0</v>
      </c>
      <c r="DB487" s="633">
        <f t="shared" si="23"/>
        <v>66500</v>
      </c>
      <c r="DC487" s="632">
        <f t="shared" si="24"/>
        <v>66500</v>
      </c>
      <c r="DD487" s="633">
        <v>0.0</v>
      </c>
      <c r="DE487" s="632">
        <f t="shared" si="25"/>
        <v>66500</v>
      </c>
      <c r="DF487" s="632">
        <f t="shared" si="26"/>
        <v>0</v>
      </c>
    </row>
    <row r="488" hidden="1">
      <c r="A488" s="643">
        <v>6894465.0</v>
      </c>
      <c r="B488" s="635" t="s">
        <v>31102</v>
      </c>
      <c r="C488" s="636" t="s">
        <v>399</v>
      </c>
      <c r="D488" s="637">
        <v>45777.977164351854</v>
      </c>
      <c r="E488" s="637">
        <v>45777.97790509259</v>
      </c>
      <c r="F488" s="637">
        <v>45777.97912037037</v>
      </c>
      <c r="G488" s="636"/>
      <c r="H488" s="636" t="s">
        <v>436</v>
      </c>
      <c r="I488" s="636" t="s">
        <v>31103</v>
      </c>
      <c r="J488" s="636"/>
      <c r="K488" s="639">
        <v>798000.0</v>
      </c>
      <c r="L488" s="636" t="s">
        <v>28188</v>
      </c>
      <c r="M488" s="640" t="s">
        <v>31104</v>
      </c>
      <c r="N488" s="636" t="s">
        <v>28402</v>
      </c>
      <c r="O488" s="636" t="s">
        <v>31103</v>
      </c>
      <c r="P488" s="636" t="s">
        <v>31105</v>
      </c>
      <c r="Q488" s="636" t="s">
        <v>31106</v>
      </c>
      <c r="R488" s="222"/>
      <c r="S488" s="641">
        <v>45777.0</v>
      </c>
      <c r="T488" s="631" t="s">
        <v>28202</v>
      </c>
      <c r="U488" s="633">
        <v>798000.0</v>
      </c>
      <c r="V488" s="633">
        <v>762091.0</v>
      </c>
      <c r="W488" s="629"/>
      <c r="X488" s="222"/>
      <c r="Y488" s="222"/>
      <c r="Z488" s="222"/>
      <c r="AA488" s="222"/>
      <c r="AB488" s="222"/>
      <c r="AC488" s="222"/>
      <c r="AD488" s="222"/>
      <c r="AE488" s="222"/>
      <c r="AF488" s="222"/>
      <c r="AG488" s="222"/>
      <c r="AH488" s="222"/>
      <c r="AI488" s="222"/>
      <c r="AJ488" s="222"/>
      <c r="AK488" s="222"/>
      <c r="AL488" s="222"/>
      <c r="AM488" s="222"/>
      <c r="AN488" s="222"/>
      <c r="AO488" s="222"/>
      <c r="AP488" s="222"/>
      <c r="AQ488" s="222"/>
      <c r="AR488" s="222"/>
      <c r="AS488" s="222"/>
      <c r="AT488" s="222"/>
      <c r="AU488" s="222"/>
      <c r="AV488" s="222"/>
      <c r="AW488" s="222"/>
      <c r="AX488" s="222"/>
      <c r="AY488" s="222"/>
      <c r="AZ488" s="222"/>
      <c r="BA488" s="222"/>
      <c r="BB488" s="222"/>
      <c r="BC488" s="222"/>
      <c r="BD488" s="222"/>
      <c r="BE488" s="222"/>
      <c r="BF488" s="222"/>
      <c r="BG488" s="222"/>
      <c r="BH488" s="222"/>
      <c r="BI488" s="222"/>
      <c r="BJ488" s="222"/>
      <c r="BK488" s="222"/>
      <c r="BL488" s="630">
        <f t="shared" si="1"/>
        <v>798000</v>
      </c>
      <c r="BM488" s="222"/>
      <c r="BN488" s="222"/>
      <c r="BO488" s="222"/>
      <c r="BP488" s="222"/>
      <c r="BQ488" s="222"/>
      <c r="BR488" s="222"/>
      <c r="BS488" s="222"/>
      <c r="BT488" s="639">
        <v>798000.0</v>
      </c>
      <c r="BU488" s="222"/>
      <c r="BV488" s="632">
        <f t="shared" si="2"/>
        <v>798000</v>
      </c>
      <c r="BW488" s="633">
        <v>0.0</v>
      </c>
      <c r="BX488" s="633">
        <f t="shared" si="3"/>
        <v>66500</v>
      </c>
      <c r="BY488" s="632">
        <f t="shared" si="4"/>
        <v>731500</v>
      </c>
      <c r="BZ488" s="633">
        <v>0.0</v>
      </c>
      <c r="CA488" s="633">
        <f t="shared" si="5"/>
        <v>66500</v>
      </c>
      <c r="CB488" s="632">
        <f t="shared" si="6"/>
        <v>665000</v>
      </c>
      <c r="CC488" s="633">
        <v>0.0</v>
      </c>
      <c r="CD488" s="633">
        <f t="shared" si="7"/>
        <v>66500</v>
      </c>
      <c r="CE488" s="632">
        <f t="shared" si="8"/>
        <v>598500</v>
      </c>
      <c r="CF488" s="633">
        <v>0.0</v>
      </c>
      <c r="CG488" s="633">
        <f t="shared" si="9"/>
        <v>66500</v>
      </c>
      <c r="CH488" s="632">
        <f t="shared" si="10"/>
        <v>532000</v>
      </c>
      <c r="CI488" s="633">
        <v>0.0</v>
      </c>
      <c r="CJ488" s="633">
        <f t="shared" si="11"/>
        <v>66500</v>
      </c>
      <c r="CK488" s="632">
        <f t="shared" si="12"/>
        <v>465500</v>
      </c>
      <c r="CL488" s="633">
        <v>0.0</v>
      </c>
      <c r="CM488" s="633">
        <f t="shared" si="13"/>
        <v>66500</v>
      </c>
      <c r="CN488" s="632">
        <f t="shared" si="14"/>
        <v>399000</v>
      </c>
      <c r="CO488" s="633">
        <v>0.0</v>
      </c>
      <c r="CP488" s="633">
        <f t="shared" si="15"/>
        <v>66500</v>
      </c>
      <c r="CQ488" s="632">
        <f t="shared" si="16"/>
        <v>332500</v>
      </c>
      <c r="CR488" s="633">
        <v>0.0</v>
      </c>
      <c r="CS488" s="633">
        <f t="shared" si="17"/>
        <v>66500</v>
      </c>
      <c r="CT488" s="632">
        <f t="shared" si="18"/>
        <v>266000</v>
      </c>
      <c r="CU488" s="633">
        <v>0.0</v>
      </c>
      <c r="CV488" s="633">
        <f t="shared" si="19"/>
        <v>66500</v>
      </c>
      <c r="CW488" s="632">
        <f t="shared" si="20"/>
        <v>199500</v>
      </c>
      <c r="CX488" s="633">
        <v>0.0</v>
      </c>
      <c r="CY488" s="633">
        <f t="shared" si="21"/>
        <v>66500</v>
      </c>
      <c r="CZ488" s="632">
        <f t="shared" si="22"/>
        <v>133000</v>
      </c>
      <c r="DA488" s="633">
        <v>0.0</v>
      </c>
      <c r="DB488" s="633">
        <f t="shared" si="23"/>
        <v>66500</v>
      </c>
      <c r="DC488" s="632">
        <f t="shared" si="24"/>
        <v>66500</v>
      </c>
      <c r="DD488" s="633">
        <v>0.0</v>
      </c>
      <c r="DE488" s="632">
        <f t="shared" si="25"/>
        <v>66500</v>
      </c>
      <c r="DF488" s="632">
        <f t="shared" si="26"/>
        <v>0</v>
      </c>
    </row>
    <row r="489" hidden="1">
      <c r="A489" s="643">
        <v>6894474.0</v>
      </c>
      <c r="B489" s="635" t="s">
        <v>31107</v>
      </c>
      <c r="C489" s="636" t="s">
        <v>399</v>
      </c>
      <c r="D489" s="637">
        <v>45777.97670138889</v>
      </c>
      <c r="E489" s="637">
        <v>45777.977800925924</v>
      </c>
      <c r="F489" s="637">
        <v>45777.97837962963</v>
      </c>
      <c r="G489" s="636"/>
      <c r="H489" s="636" t="s">
        <v>1118</v>
      </c>
      <c r="I489" s="636" t="s">
        <v>31108</v>
      </c>
      <c r="J489" s="636">
        <v>36.0</v>
      </c>
      <c r="K489" s="639">
        <v>798000.0</v>
      </c>
      <c r="L489" s="636" t="s">
        <v>28188</v>
      </c>
      <c r="M489" s="640" t="s">
        <v>31109</v>
      </c>
      <c r="N489" s="636" t="s">
        <v>30312</v>
      </c>
      <c r="O489" s="636" t="s">
        <v>31110</v>
      </c>
      <c r="P489" s="636" t="s">
        <v>31111</v>
      </c>
      <c r="Q489" s="636" t="s">
        <v>31112</v>
      </c>
      <c r="R489" s="222"/>
      <c r="S489" s="222"/>
      <c r="T489" s="222"/>
      <c r="U489" s="628"/>
      <c r="V489" s="222"/>
      <c r="W489" s="629"/>
      <c r="X489" s="222"/>
      <c r="Y489" s="222"/>
      <c r="Z489" s="222"/>
      <c r="AA489" s="222"/>
      <c r="AB489" s="222"/>
      <c r="AC489" s="222"/>
      <c r="AD489" s="222"/>
      <c r="AE489" s="222"/>
      <c r="AF489" s="222"/>
      <c r="AG489" s="222"/>
      <c r="AH489" s="222"/>
      <c r="AI489" s="222"/>
      <c r="AJ489" s="222"/>
      <c r="AK489" s="222"/>
      <c r="AL489" s="222"/>
      <c r="AM489" s="222"/>
      <c r="AN489" s="222"/>
      <c r="AO489" s="222"/>
      <c r="AP489" s="222"/>
      <c r="AQ489" s="222"/>
      <c r="AR489" s="222"/>
      <c r="AS489" s="222"/>
      <c r="AT489" s="222"/>
      <c r="AU489" s="222"/>
      <c r="AV489" s="222"/>
      <c r="AW489" s="222"/>
      <c r="AX489" s="222"/>
      <c r="AY489" s="222"/>
      <c r="AZ489" s="222"/>
      <c r="BA489" s="222"/>
      <c r="BB489" s="222"/>
      <c r="BC489" s="222"/>
      <c r="BD489" s="222"/>
      <c r="BE489" s="222"/>
      <c r="BF489" s="222"/>
      <c r="BG489" s="222"/>
      <c r="BH489" s="222"/>
      <c r="BI489" s="222"/>
      <c r="BJ489" s="222"/>
      <c r="BK489" s="222"/>
      <c r="BL489" s="630">
        <f t="shared" si="1"/>
        <v>0</v>
      </c>
      <c r="BM489" s="222"/>
      <c r="BN489" s="631" t="s">
        <v>76</v>
      </c>
      <c r="BP489" s="222"/>
      <c r="BQ489" s="222"/>
      <c r="BR489" s="222"/>
      <c r="BS489" s="222"/>
      <c r="BT489" s="639">
        <v>798000.0</v>
      </c>
      <c r="BU489" s="222"/>
      <c r="BV489" s="632">
        <f t="shared" si="2"/>
        <v>798000</v>
      </c>
      <c r="BW489" s="632">
        <f>BV489</f>
        <v>798000</v>
      </c>
      <c r="BX489" s="633">
        <f t="shared" si="3"/>
        <v>0</v>
      </c>
      <c r="BY489" s="632">
        <f t="shared" si="4"/>
        <v>0</v>
      </c>
      <c r="BZ489" s="633">
        <v>0.0</v>
      </c>
      <c r="CA489" s="633">
        <f t="shared" si="5"/>
        <v>0</v>
      </c>
      <c r="CB489" s="632">
        <f t="shared" si="6"/>
        <v>0</v>
      </c>
      <c r="CC489" s="633">
        <v>0.0</v>
      </c>
      <c r="CD489" s="633">
        <f t="shared" si="7"/>
        <v>0</v>
      </c>
      <c r="CE489" s="632">
        <f t="shared" si="8"/>
        <v>0</v>
      </c>
      <c r="CF489" s="633">
        <v>0.0</v>
      </c>
      <c r="CG489" s="633">
        <f t="shared" si="9"/>
        <v>0</v>
      </c>
      <c r="CH489" s="632">
        <f t="shared" si="10"/>
        <v>0</v>
      </c>
      <c r="CI489" s="633">
        <v>0.0</v>
      </c>
      <c r="CJ489" s="633">
        <f t="shared" si="11"/>
        <v>0</v>
      </c>
      <c r="CK489" s="632">
        <f t="shared" si="12"/>
        <v>0</v>
      </c>
      <c r="CL489" s="633">
        <v>0.0</v>
      </c>
      <c r="CM489" s="633">
        <f t="shared" si="13"/>
        <v>0</v>
      </c>
      <c r="CN489" s="632">
        <f t="shared" si="14"/>
        <v>0</v>
      </c>
      <c r="CO489" s="633">
        <v>0.0</v>
      </c>
      <c r="CP489" s="633">
        <f t="shared" si="15"/>
        <v>0</v>
      </c>
      <c r="CQ489" s="632">
        <f t="shared" si="16"/>
        <v>0</v>
      </c>
      <c r="CR489" s="633">
        <v>0.0</v>
      </c>
      <c r="CS489" s="633">
        <f t="shared" si="17"/>
        <v>0</v>
      </c>
      <c r="CT489" s="632">
        <f t="shared" si="18"/>
        <v>0</v>
      </c>
      <c r="CU489" s="633">
        <v>0.0</v>
      </c>
      <c r="CV489" s="633">
        <f t="shared" si="19"/>
        <v>0</v>
      </c>
      <c r="CW489" s="632">
        <f t="shared" si="20"/>
        <v>0</v>
      </c>
      <c r="CX489" s="633">
        <v>0.0</v>
      </c>
      <c r="CY489" s="633">
        <f t="shared" si="21"/>
        <v>0</v>
      </c>
      <c r="CZ489" s="632">
        <f t="shared" si="22"/>
        <v>0</v>
      </c>
      <c r="DA489" s="633">
        <v>0.0</v>
      </c>
      <c r="DB489" s="633">
        <f t="shared" si="23"/>
        <v>0</v>
      </c>
      <c r="DC489" s="632">
        <f t="shared" si="24"/>
        <v>0</v>
      </c>
      <c r="DD489" s="633">
        <v>0.0</v>
      </c>
      <c r="DE489" s="632">
        <f t="shared" si="25"/>
        <v>0</v>
      </c>
      <c r="DF489" s="632">
        <f t="shared" si="26"/>
        <v>0</v>
      </c>
    </row>
    <row r="490">
      <c r="G490" s="636"/>
    </row>
    <row r="491">
      <c r="G491" s="636"/>
    </row>
    <row r="492">
      <c r="G492" s="636"/>
    </row>
    <row r="493">
      <c r="G493" s="636"/>
    </row>
    <row r="494">
      <c r="G494" s="636"/>
    </row>
    <row r="495">
      <c r="G495" s="636"/>
    </row>
    <row r="496">
      <c r="G496" s="636"/>
    </row>
    <row r="497">
      <c r="G497" s="636"/>
    </row>
    <row r="498">
      <c r="G498" s="636"/>
    </row>
    <row r="499">
      <c r="G499" s="636"/>
    </row>
    <row r="500">
      <c r="G500" s="636"/>
    </row>
    <row r="501">
      <c r="G501" s="636"/>
    </row>
    <row r="502">
      <c r="G502" s="636"/>
    </row>
    <row r="503">
      <c r="G503" s="636"/>
    </row>
    <row r="504">
      <c r="G504" s="636"/>
    </row>
    <row r="505">
      <c r="G505" s="616"/>
    </row>
    <row r="506">
      <c r="G506" s="636"/>
    </row>
    <row r="507">
      <c r="G507" s="636"/>
    </row>
    <row r="508">
      <c r="G508" s="636"/>
    </row>
    <row r="509">
      <c r="G509" s="636"/>
    </row>
    <row r="510">
      <c r="G510" s="636"/>
    </row>
    <row r="511">
      <c r="G511" s="636"/>
    </row>
    <row r="512">
      <c r="G512" s="636"/>
    </row>
    <row r="513">
      <c r="G513" s="636"/>
    </row>
    <row r="514">
      <c r="G514" s="636"/>
    </row>
    <row r="515">
      <c r="G515" s="636"/>
    </row>
    <row r="516">
      <c r="G516" s="636"/>
    </row>
    <row r="517">
      <c r="G517" s="636"/>
    </row>
    <row r="518">
      <c r="G518" s="636"/>
    </row>
    <row r="519">
      <c r="G519" s="636"/>
    </row>
    <row r="520">
      <c r="G520" s="636"/>
    </row>
    <row r="521">
      <c r="G521" s="636"/>
    </row>
    <row r="522">
      <c r="G522" s="636"/>
    </row>
    <row r="523">
      <c r="G523" s="636"/>
    </row>
    <row r="524">
      <c r="G524" s="636"/>
    </row>
    <row r="525">
      <c r="G525" s="636"/>
    </row>
    <row r="526">
      <c r="G526" s="636"/>
    </row>
    <row r="527">
      <c r="G527" s="636"/>
    </row>
    <row r="528">
      <c r="G528" s="636"/>
    </row>
    <row r="529">
      <c r="G529" s="636"/>
    </row>
    <row r="530">
      <c r="G530" s="636"/>
    </row>
    <row r="531">
      <c r="G531" s="636"/>
    </row>
    <row r="532">
      <c r="G532" s="636"/>
    </row>
    <row r="533">
      <c r="G533" s="636"/>
    </row>
    <row r="534">
      <c r="G534" s="636"/>
    </row>
    <row r="535">
      <c r="G535" s="636"/>
    </row>
    <row r="536">
      <c r="G536" s="636"/>
    </row>
    <row r="537">
      <c r="G537" s="636"/>
    </row>
    <row r="538">
      <c r="G538" s="636"/>
    </row>
    <row r="539">
      <c r="G539" s="636"/>
    </row>
    <row r="540">
      <c r="G540" s="636"/>
    </row>
    <row r="541">
      <c r="G541" s="636"/>
    </row>
    <row r="542">
      <c r="G542" s="636"/>
    </row>
    <row r="543">
      <c r="G543" s="636"/>
    </row>
    <row r="544">
      <c r="G544" s="636"/>
    </row>
    <row r="545">
      <c r="G545" s="636"/>
    </row>
    <row r="546">
      <c r="G546" s="636"/>
    </row>
    <row r="547">
      <c r="G547" s="616"/>
    </row>
    <row r="548">
      <c r="G548" s="636"/>
    </row>
    <row r="549">
      <c r="G549" s="636"/>
    </row>
    <row r="550">
      <c r="G550" s="636"/>
    </row>
    <row r="551">
      <c r="G551" s="636"/>
    </row>
    <row r="552">
      <c r="G552" s="636"/>
    </row>
    <row r="553">
      <c r="G553" s="636"/>
    </row>
    <row r="554">
      <c r="G554" s="636"/>
    </row>
    <row r="555">
      <c r="G555" s="636"/>
    </row>
    <row r="556">
      <c r="G556" s="636"/>
    </row>
    <row r="557">
      <c r="G557" s="636"/>
    </row>
    <row r="558">
      <c r="G558" s="636"/>
    </row>
    <row r="559">
      <c r="G559" s="636"/>
    </row>
    <row r="560">
      <c r="G560" s="636"/>
    </row>
    <row r="561">
      <c r="G561" s="636"/>
    </row>
    <row r="562">
      <c r="G562" s="636"/>
    </row>
    <row r="563">
      <c r="G563" s="636"/>
    </row>
    <row r="564">
      <c r="G564" s="636"/>
    </row>
    <row r="565">
      <c r="G565" s="636"/>
    </row>
    <row r="566">
      <c r="G566" s="636"/>
    </row>
    <row r="567">
      <c r="G567" s="636"/>
    </row>
    <row r="568">
      <c r="G568" s="636"/>
    </row>
    <row r="569">
      <c r="G569" s="636"/>
    </row>
    <row r="570">
      <c r="G570" s="636"/>
    </row>
    <row r="571">
      <c r="G571" s="636"/>
    </row>
    <row r="572">
      <c r="G572" s="636"/>
    </row>
    <row r="573">
      <c r="G573" s="636"/>
    </row>
    <row r="574">
      <c r="G574" s="636"/>
    </row>
    <row r="575">
      <c r="G575" s="636"/>
    </row>
    <row r="576">
      <c r="G576" s="636"/>
    </row>
    <row r="577">
      <c r="G577" s="636"/>
    </row>
    <row r="578">
      <c r="G578" s="636"/>
    </row>
    <row r="579">
      <c r="G579" s="636"/>
    </row>
    <row r="580">
      <c r="G580" s="636"/>
    </row>
    <row r="581">
      <c r="G581" s="636"/>
    </row>
    <row r="582">
      <c r="G582" s="636"/>
    </row>
    <row r="583">
      <c r="G583" s="636"/>
    </row>
    <row r="584">
      <c r="G584" s="636"/>
    </row>
    <row r="585">
      <c r="G585" s="636"/>
    </row>
    <row r="586">
      <c r="G586" s="636"/>
    </row>
    <row r="587">
      <c r="G587" s="636"/>
    </row>
    <row r="588">
      <c r="G588" s="636"/>
    </row>
    <row r="589">
      <c r="G589" s="616"/>
    </row>
    <row r="590">
      <c r="G590" s="636"/>
    </row>
    <row r="591">
      <c r="G591" s="636"/>
    </row>
    <row r="592">
      <c r="G592" s="636"/>
    </row>
    <row r="593">
      <c r="G593" s="636"/>
    </row>
    <row r="594">
      <c r="G594" s="636"/>
    </row>
    <row r="595">
      <c r="G595" s="636"/>
    </row>
    <row r="596">
      <c r="G596" s="636"/>
    </row>
    <row r="597">
      <c r="G597" s="636"/>
    </row>
    <row r="598">
      <c r="G598" s="636"/>
    </row>
    <row r="599">
      <c r="G599" s="636"/>
    </row>
    <row r="600">
      <c r="G600" s="636"/>
    </row>
    <row r="601">
      <c r="G601" s="636"/>
    </row>
    <row r="602">
      <c r="G602" s="636"/>
    </row>
    <row r="603">
      <c r="G603" s="636"/>
    </row>
    <row r="604">
      <c r="G604" s="636"/>
    </row>
    <row r="605">
      <c r="G605" s="636"/>
    </row>
    <row r="606">
      <c r="G606" s="636"/>
    </row>
    <row r="607">
      <c r="G607" s="636"/>
    </row>
    <row r="608">
      <c r="G608" s="636"/>
    </row>
    <row r="609">
      <c r="G609" s="636"/>
    </row>
    <row r="610">
      <c r="G610" s="636"/>
    </row>
    <row r="611">
      <c r="G611" s="636"/>
    </row>
    <row r="612">
      <c r="G612" s="636"/>
    </row>
    <row r="613">
      <c r="G613" s="636"/>
    </row>
    <row r="614">
      <c r="G614" s="636"/>
    </row>
    <row r="615">
      <c r="G615" s="636"/>
    </row>
    <row r="616">
      <c r="G616" s="636"/>
    </row>
    <row r="617">
      <c r="G617" s="636"/>
    </row>
    <row r="618">
      <c r="G618" s="636"/>
    </row>
    <row r="619">
      <c r="G619" s="636"/>
    </row>
    <row r="620">
      <c r="G620" s="636"/>
    </row>
    <row r="621">
      <c r="G621" s="636"/>
    </row>
    <row r="622">
      <c r="G622" s="636"/>
    </row>
    <row r="623">
      <c r="G623" s="636"/>
    </row>
    <row r="624">
      <c r="G624" s="636"/>
    </row>
    <row r="625">
      <c r="G625" s="636"/>
    </row>
    <row r="626">
      <c r="G626" s="636"/>
    </row>
    <row r="627">
      <c r="G627" s="636"/>
    </row>
    <row r="628">
      <c r="G628" s="636"/>
    </row>
    <row r="629">
      <c r="G629" s="636"/>
    </row>
    <row r="630">
      <c r="G630" s="636"/>
    </row>
    <row r="631">
      <c r="G631" s="616"/>
    </row>
    <row r="632">
      <c r="G632" s="636"/>
    </row>
    <row r="633">
      <c r="G633" s="636"/>
    </row>
    <row r="634">
      <c r="G634" s="636"/>
    </row>
    <row r="635">
      <c r="G635" s="636"/>
    </row>
    <row r="636">
      <c r="G636" s="636"/>
    </row>
    <row r="637">
      <c r="G637" s="636"/>
    </row>
    <row r="638">
      <c r="G638" s="636"/>
    </row>
    <row r="639">
      <c r="G639" s="636"/>
    </row>
    <row r="640">
      <c r="G640" s="636"/>
    </row>
    <row r="641">
      <c r="G641" s="636"/>
    </row>
    <row r="642">
      <c r="G642" s="636"/>
    </row>
    <row r="643">
      <c r="G643" s="636"/>
    </row>
    <row r="644">
      <c r="G644" s="636"/>
    </row>
    <row r="645">
      <c r="G645" s="636"/>
    </row>
    <row r="646">
      <c r="G646" s="636"/>
    </row>
    <row r="647">
      <c r="G647" s="636"/>
    </row>
    <row r="648">
      <c r="G648" s="636"/>
    </row>
    <row r="649">
      <c r="G649" s="636"/>
    </row>
    <row r="650">
      <c r="G650" s="636"/>
    </row>
    <row r="651">
      <c r="G651" s="636"/>
    </row>
    <row r="652">
      <c r="G652" s="636"/>
    </row>
    <row r="653">
      <c r="G653" s="636"/>
    </row>
    <row r="654">
      <c r="G654" s="636"/>
    </row>
    <row r="655">
      <c r="G655" s="636"/>
    </row>
    <row r="656">
      <c r="G656" s="636"/>
    </row>
    <row r="657">
      <c r="G657" s="636"/>
    </row>
    <row r="658">
      <c r="G658" s="636"/>
    </row>
    <row r="659">
      <c r="G659" s="636"/>
    </row>
    <row r="660">
      <c r="G660" s="636"/>
    </row>
    <row r="661">
      <c r="G661" s="636"/>
    </row>
    <row r="662">
      <c r="G662" s="636"/>
    </row>
    <row r="663">
      <c r="G663" s="636"/>
    </row>
    <row r="664">
      <c r="G664" s="636"/>
    </row>
    <row r="665">
      <c r="G665" s="636"/>
    </row>
    <row r="666">
      <c r="G666" s="636"/>
    </row>
    <row r="667">
      <c r="G667" s="636"/>
    </row>
    <row r="668">
      <c r="G668" s="636"/>
    </row>
    <row r="669">
      <c r="G669" s="636"/>
    </row>
    <row r="670">
      <c r="G670" s="636"/>
    </row>
    <row r="671">
      <c r="G671" s="636"/>
    </row>
    <row r="672">
      <c r="G672" s="636"/>
    </row>
    <row r="673">
      <c r="G673" s="616"/>
    </row>
    <row r="674">
      <c r="G674" s="636"/>
    </row>
    <row r="675">
      <c r="G675" s="636"/>
    </row>
    <row r="676">
      <c r="G676" s="636"/>
    </row>
    <row r="677">
      <c r="G677" s="636"/>
    </row>
    <row r="678">
      <c r="G678" s="636"/>
    </row>
    <row r="679">
      <c r="G679" s="636"/>
    </row>
    <row r="680">
      <c r="G680" s="636"/>
    </row>
    <row r="681">
      <c r="G681" s="636"/>
    </row>
    <row r="682">
      <c r="G682" s="636"/>
    </row>
    <row r="683">
      <c r="G683" s="636"/>
    </row>
    <row r="684">
      <c r="G684" s="636"/>
    </row>
    <row r="685">
      <c r="G685" s="636"/>
    </row>
    <row r="686">
      <c r="G686" s="636"/>
    </row>
    <row r="687">
      <c r="G687" s="636"/>
    </row>
    <row r="688">
      <c r="G688" s="636"/>
    </row>
    <row r="689">
      <c r="G689" s="636"/>
    </row>
    <row r="690">
      <c r="G690" s="636"/>
    </row>
    <row r="691">
      <c r="G691" s="636"/>
    </row>
    <row r="692">
      <c r="G692" s="636"/>
    </row>
    <row r="693">
      <c r="G693" s="636"/>
    </row>
    <row r="694">
      <c r="G694" s="636"/>
    </row>
    <row r="695">
      <c r="G695" s="636"/>
    </row>
    <row r="696">
      <c r="G696" s="636"/>
    </row>
    <row r="697">
      <c r="G697" s="636"/>
    </row>
    <row r="698">
      <c r="G698" s="636"/>
    </row>
    <row r="699">
      <c r="G699" s="636"/>
    </row>
    <row r="700">
      <c r="G700" s="636"/>
    </row>
    <row r="701">
      <c r="G701" s="636"/>
    </row>
    <row r="702">
      <c r="G702" s="636"/>
    </row>
    <row r="703">
      <c r="G703" s="636"/>
    </row>
    <row r="704">
      <c r="G704" s="636"/>
    </row>
    <row r="705">
      <c r="G705" s="636"/>
    </row>
    <row r="706">
      <c r="G706" s="636"/>
    </row>
    <row r="707">
      <c r="G707" s="636"/>
    </row>
    <row r="708">
      <c r="G708" s="636"/>
    </row>
    <row r="709">
      <c r="G709" s="636"/>
    </row>
    <row r="710">
      <c r="G710" s="636"/>
    </row>
    <row r="711">
      <c r="G711" s="636"/>
    </row>
    <row r="712">
      <c r="G712" s="636"/>
    </row>
    <row r="713">
      <c r="G713" s="636"/>
    </row>
    <row r="714">
      <c r="G714" s="636"/>
    </row>
    <row r="715">
      <c r="G715" s="616"/>
    </row>
    <row r="716">
      <c r="G716" s="636"/>
    </row>
    <row r="717">
      <c r="G717" s="636"/>
    </row>
    <row r="718">
      <c r="G718" s="636"/>
    </row>
    <row r="719">
      <c r="G719" s="636"/>
    </row>
    <row r="720">
      <c r="G720" s="636"/>
    </row>
    <row r="721">
      <c r="G721" s="636"/>
    </row>
    <row r="722">
      <c r="G722" s="636"/>
    </row>
    <row r="723">
      <c r="G723" s="636"/>
    </row>
    <row r="724">
      <c r="G724" s="636"/>
    </row>
    <row r="725">
      <c r="G725" s="636"/>
    </row>
    <row r="726">
      <c r="G726" s="636"/>
    </row>
    <row r="727">
      <c r="G727" s="636"/>
    </row>
    <row r="728">
      <c r="G728" s="636"/>
    </row>
    <row r="729">
      <c r="G729" s="636"/>
    </row>
    <row r="730">
      <c r="G730" s="636"/>
    </row>
    <row r="731">
      <c r="G731" s="636"/>
    </row>
    <row r="732">
      <c r="G732" s="636"/>
    </row>
    <row r="733">
      <c r="G733" s="636"/>
    </row>
    <row r="734">
      <c r="G734" s="636"/>
    </row>
    <row r="735">
      <c r="G735" s="636"/>
    </row>
    <row r="736">
      <c r="G736" s="636"/>
    </row>
    <row r="737">
      <c r="G737" s="636"/>
    </row>
    <row r="738">
      <c r="G738" s="636"/>
    </row>
    <row r="739">
      <c r="G739" s="636"/>
    </row>
    <row r="740">
      <c r="G740" s="636"/>
    </row>
    <row r="741">
      <c r="G741" s="636"/>
    </row>
    <row r="742">
      <c r="G742" s="636"/>
    </row>
    <row r="743">
      <c r="G743" s="636"/>
    </row>
    <row r="744">
      <c r="G744" s="636"/>
    </row>
    <row r="745">
      <c r="G745" s="636"/>
    </row>
    <row r="746">
      <c r="G746" s="636"/>
    </row>
    <row r="747">
      <c r="G747" s="636"/>
    </row>
    <row r="748">
      <c r="G748" s="636"/>
    </row>
    <row r="749">
      <c r="G749" s="636"/>
    </row>
    <row r="750">
      <c r="G750" s="636"/>
    </row>
    <row r="751">
      <c r="G751" s="636"/>
    </row>
    <row r="752">
      <c r="G752" s="636"/>
    </row>
    <row r="753">
      <c r="G753" s="636"/>
    </row>
    <row r="754">
      <c r="G754" s="636"/>
    </row>
    <row r="755">
      <c r="G755" s="636"/>
    </row>
    <row r="756">
      <c r="G756" s="636"/>
    </row>
    <row r="757">
      <c r="G757" s="616"/>
    </row>
    <row r="758">
      <c r="G758" s="636"/>
    </row>
    <row r="759">
      <c r="G759" s="636"/>
    </row>
    <row r="760">
      <c r="G760" s="636"/>
    </row>
    <row r="761">
      <c r="G761" s="636"/>
    </row>
    <row r="762">
      <c r="G762" s="636"/>
    </row>
    <row r="763">
      <c r="G763" s="636"/>
    </row>
    <row r="764">
      <c r="G764" s="636"/>
    </row>
    <row r="765">
      <c r="G765" s="636"/>
    </row>
    <row r="766">
      <c r="G766" s="636"/>
    </row>
    <row r="767">
      <c r="G767" s="636"/>
    </row>
    <row r="768">
      <c r="G768" s="636"/>
    </row>
    <row r="769">
      <c r="G769" s="636"/>
    </row>
    <row r="770">
      <c r="G770" s="636"/>
    </row>
    <row r="771">
      <c r="G771" s="636"/>
    </row>
    <row r="772">
      <c r="G772" s="636"/>
    </row>
    <row r="773">
      <c r="G773" s="636"/>
    </row>
    <row r="774">
      <c r="G774" s="636"/>
    </row>
    <row r="775">
      <c r="G775" s="636"/>
    </row>
    <row r="776">
      <c r="G776" s="636"/>
    </row>
    <row r="777">
      <c r="G777" s="636"/>
    </row>
    <row r="778">
      <c r="G778" s="636"/>
    </row>
    <row r="779">
      <c r="G779" s="636"/>
    </row>
    <row r="780">
      <c r="G780" s="636"/>
    </row>
    <row r="781">
      <c r="G781" s="636"/>
    </row>
    <row r="782">
      <c r="G782" s="636"/>
    </row>
    <row r="783">
      <c r="G783" s="636"/>
    </row>
    <row r="784">
      <c r="G784" s="636"/>
    </row>
    <row r="785">
      <c r="G785" s="636"/>
    </row>
    <row r="786">
      <c r="G786" s="636"/>
    </row>
    <row r="787">
      <c r="G787" s="636"/>
    </row>
    <row r="788">
      <c r="G788" s="636"/>
    </row>
    <row r="789">
      <c r="G789" s="636"/>
    </row>
    <row r="790">
      <c r="G790" s="636"/>
    </row>
    <row r="791">
      <c r="G791" s="636"/>
    </row>
    <row r="792">
      <c r="G792" s="636"/>
    </row>
    <row r="793">
      <c r="G793" s="636"/>
    </row>
    <row r="794">
      <c r="G794" s="636"/>
    </row>
    <row r="795">
      <c r="G795" s="636"/>
    </row>
    <row r="796">
      <c r="G796" s="636"/>
    </row>
    <row r="797">
      <c r="G797" s="636"/>
    </row>
    <row r="798">
      <c r="G798" s="636"/>
    </row>
    <row r="799">
      <c r="G799" s="616"/>
    </row>
    <row r="800">
      <c r="G800" s="636"/>
    </row>
    <row r="801">
      <c r="G801" s="636"/>
    </row>
    <row r="802">
      <c r="G802" s="636"/>
    </row>
    <row r="803">
      <c r="G803" s="636"/>
    </row>
    <row r="804">
      <c r="G804" s="636"/>
    </row>
    <row r="805">
      <c r="G805" s="636"/>
    </row>
    <row r="806">
      <c r="G806" s="636"/>
    </row>
    <row r="807">
      <c r="G807" s="636"/>
    </row>
    <row r="808">
      <c r="G808" s="636"/>
    </row>
    <row r="809">
      <c r="G809" s="636"/>
    </row>
    <row r="810">
      <c r="G810" s="636"/>
    </row>
    <row r="811">
      <c r="G811" s="636"/>
    </row>
    <row r="812">
      <c r="G812" s="636"/>
    </row>
    <row r="813">
      <c r="G813" s="636"/>
    </row>
    <row r="814">
      <c r="G814" s="636"/>
    </row>
    <row r="815">
      <c r="G815" s="636"/>
    </row>
    <row r="816">
      <c r="G816" s="636"/>
    </row>
    <row r="817">
      <c r="G817" s="636"/>
    </row>
    <row r="818">
      <c r="G818" s="636"/>
    </row>
    <row r="819">
      <c r="G819" s="636"/>
    </row>
    <row r="820">
      <c r="G820" s="636"/>
    </row>
    <row r="821">
      <c r="G821" s="636"/>
    </row>
    <row r="822">
      <c r="G822" s="636"/>
    </row>
    <row r="823">
      <c r="G823" s="636"/>
    </row>
    <row r="824">
      <c r="G824" s="636"/>
    </row>
    <row r="825">
      <c r="G825" s="636"/>
    </row>
    <row r="826">
      <c r="G826" s="636"/>
    </row>
    <row r="827">
      <c r="G827" s="636"/>
    </row>
    <row r="828">
      <c r="G828" s="636"/>
    </row>
    <row r="829">
      <c r="G829" s="636"/>
    </row>
    <row r="830">
      <c r="G830" s="636"/>
    </row>
    <row r="831">
      <c r="G831" s="636"/>
    </row>
    <row r="832">
      <c r="G832" s="636"/>
    </row>
    <row r="833">
      <c r="G833" s="636"/>
    </row>
    <row r="834">
      <c r="G834" s="636"/>
    </row>
    <row r="835">
      <c r="G835" s="636"/>
    </row>
    <row r="836">
      <c r="G836" s="636"/>
    </row>
    <row r="837">
      <c r="G837" s="636"/>
    </row>
    <row r="838">
      <c r="G838" s="636"/>
    </row>
    <row r="839">
      <c r="G839" s="636"/>
    </row>
    <row r="840">
      <c r="G840" s="636"/>
    </row>
    <row r="841">
      <c r="G841" s="616"/>
    </row>
    <row r="842">
      <c r="G842" s="636"/>
    </row>
    <row r="843">
      <c r="G843" s="636"/>
    </row>
    <row r="844">
      <c r="G844" s="636"/>
    </row>
    <row r="845">
      <c r="G845" s="636"/>
    </row>
    <row r="846">
      <c r="G846" s="636"/>
    </row>
    <row r="847">
      <c r="G847" s="636"/>
    </row>
    <row r="848">
      <c r="G848" s="636"/>
    </row>
    <row r="849">
      <c r="G849" s="636"/>
    </row>
    <row r="850">
      <c r="G850" s="636"/>
    </row>
    <row r="851">
      <c r="G851" s="636"/>
    </row>
    <row r="852">
      <c r="G852" s="636"/>
    </row>
    <row r="853">
      <c r="G853" s="636"/>
    </row>
    <row r="854">
      <c r="G854" s="636"/>
    </row>
    <row r="855">
      <c r="G855" s="636"/>
    </row>
    <row r="856">
      <c r="G856" s="636"/>
    </row>
    <row r="857">
      <c r="G857" s="636"/>
    </row>
    <row r="858">
      <c r="G858" s="636"/>
    </row>
    <row r="859">
      <c r="G859" s="636"/>
    </row>
    <row r="860">
      <c r="G860" s="636"/>
    </row>
    <row r="861">
      <c r="G861" s="636"/>
    </row>
    <row r="862">
      <c r="G862" s="636"/>
    </row>
    <row r="863">
      <c r="G863" s="636"/>
    </row>
    <row r="864">
      <c r="G864" s="636"/>
    </row>
    <row r="865">
      <c r="G865" s="636"/>
    </row>
    <row r="866">
      <c r="G866" s="636"/>
    </row>
    <row r="867">
      <c r="G867" s="636"/>
    </row>
    <row r="868">
      <c r="G868" s="636"/>
    </row>
    <row r="869">
      <c r="G869" s="636"/>
    </row>
    <row r="870">
      <c r="G870" s="636"/>
    </row>
    <row r="871">
      <c r="G871" s="636"/>
    </row>
    <row r="872">
      <c r="G872" s="636"/>
    </row>
    <row r="873">
      <c r="G873" s="636"/>
    </row>
    <row r="874">
      <c r="G874" s="636"/>
    </row>
    <row r="875">
      <c r="G875" s="636"/>
    </row>
    <row r="876">
      <c r="G876" s="636"/>
    </row>
    <row r="877">
      <c r="G877" s="636"/>
    </row>
    <row r="878">
      <c r="G878" s="636"/>
    </row>
    <row r="879">
      <c r="G879" s="636"/>
    </row>
    <row r="880">
      <c r="G880" s="636"/>
    </row>
    <row r="881">
      <c r="G881" s="636"/>
    </row>
    <row r="882">
      <c r="G882" s="636"/>
    </row>
    <row r="883">
      <c r="G883" s="616"/>
    </row>
    <row r="884">
      <c r="G884" s="636"/>
    </row>
    <row r="885">
      <c r="G885" s="636"/>
    </row>
    <row r="886">
      <c r="G886" s="636"/>
    </row>
    <row r="887">
      <c r="G887" s="636"/>
    </row>
    <row r="888">
      <c r="G888" s="636"/>
    </row>
    <row r="889">
      <c r="G889" s="636"/>
    </row>
    <row r="890">
      <c r="G890" s="636"/>
    </row>
    <row r="891">
      <c r="G891" s="636"/>
    </row>
    <row r="892">
      <c r="G892" s="636"/>
    </row>
    <row r="893">
      <c r="G893" s="636"/>
    </row>
    <row r="894">
      <c r="G894" s="636"/>
    </row>
    <row r="895">
      <c r="G895" s="636"/>
    </row>
    <row r="896">
      <c r="G896" s="636"/>
    </row>
    <row r="897">
      <c r="G897" s="636"/>
    </row>
    <row r="898">
      <c r="G898" s="636"/>
    </row>
    <row r="899">
      <c r="G899" s="636"/>
    </row>
    <row r="900">
      <c r="G900" s="636"/>
    </row>
    <row r="901">
      <c r="G901" s="636"/>
    </row>
    <row r="902">
      <c r="G902" s="636"/>
    </row>
    <row r="903">
      <c r="G903" s="636"/>
    </row>
    <row r="904">
      <c r="G904" s="636"/>
    </row>
    <row r="905">
      <c r="G905" s="636"/>
    </row>
    <row r="906">
      <c r="G906" s="636"/>
    </row>
    <row r="907">
      <c r="G907" s="636"/>
    </row>
    <row r="908">
      <c r="G908" s="636"/>
    </row>
    <row r="909">
      <c r="G909" s="636"/>
    </row>
    <row r="910">
      <c r="G910" s="636"/>
    </row>
    <row r="911">
      <c r="G911" s="636"/>
    </row>
    <row r="912">
      <c r="G912" s="636"/>
    </row>
    <row r="913">
      <c r="G913" s="636"/>
    </row>
    <row r="914">
      <c r="G914" s="636"/>
    </row>
    <row r="915">
      <c r="G915" s="636"/>
    </row>
    <row r="916">
      <c r="G916" s="636"/>
    </row>
    <row r="917">
      <c r="G917" s="636"/>
    </row>
    <row r="918">
      <c r="G918" s="636"/>
    </row>
    <row r="919">
      <c r="G919" s="636"/>
    </row>
    <row r="920">
      <c r="G920" s="636"/>
    </row>
    <row r="921">
      <c r="G921" s="636"/>
    </row>
    <row r="922">
      <c r="G922" s="636"/>
    </row>
    <row r="923">
      <c r="G923" s="636"/>
    </row>
    <row r="924">
      <c r="G924" s="636"/>
    </row>
    <row r="925">
      <c r="G925" s="616"/>
    </row>
    <row r="926">
      <c r="G926" s="636"/>
    </row>
    <row r="927">
      <c r="G927" s="636"/>
    </row>
    <row r="928">
      <c r="G928" s="636"/>
    </row>
    <row r="929">
      <c r="G929" s="636"/>
    </row>
    <row r="930">
      <c r="G930" s="636"/>
    </row>
    <row r="931">
      <c r="G931" s="636"/>
    </row>
    <row r="932">
      <c r="G932" s="636"/>
    </row>
    <row r="933">
      <c r="G933" s="636"/>
    </row>
    <row r="934">
      <c r="G934" s="636"/>
    </row>
    <row r="935">
      <c r="G935" s="636"/>
    </row>
    <row r="936">
      <c r="G936" s="636"/>
    </row>
    <row r="937">
      <c r="G937" s="636"/>
    </row>
    <row r="938">
      <c r="G938" s="636"/>
    </row>
    <row r="939">
      <c r="G939" s="636"/>
    </row>
    <row r="940">
      <c r="G940" s="636"/>
    </row>
    <row r="941">
      <c r="G941" s="636"/>
    </row>
    <row r="942">
      <c r="G942" s="636"/>
    </row>
    <row r="943">
      <c r="G943" s="636"/>
    </row>
    <row r="944">
      <c r="G944" s="636"/>
    </row>
    <row r="945">
      <c r="G945" s="636"/>
    </row>
    <row r="946">
      <c r="G946" s="636"/>
    </row>
    <row r="947">
      <c r="G947" s="636"/>
    </row>
    <row r="948">
      <c r="G948" s="636"/>
    </row>
    <row r="949">
      <c r="G949" s="636"/>
    </row>
    <row r="950">
      <c r="G950" s="636"/>
    </row>
    <row r="951">
      <c r="G951" s="636"/>
    </row>
    <row r="952">
      <c r="G952" s="636"/>
    </row>
    <row r="953">
      <c r="G953" s="636"/>
    </row>
    <row r="954">
      <c r="G954" s="636"/>
    </row>
    <row r="955">
      <c r="G955" s="636"/>
    </row>
    <row r="956">
      <c r="G956" s="636"/>
    </row>
    <row r="957">
      <c r="G957" s="636"/>
    </row>
    <row r="958">
      <c r="G958" s="636"/>
    </row>
    <row r="959">
      <c r="G959" s="636"/>
    </row>
    <row r="960">
      <c r="G960" s="636"/>
    </row>
    <row r="961">
      <c r="G961" s="636"/>
    </row>
    <row r="962">
      <c r="G962" s="636"/>
    </row>
    <row r="963">
      <c r="G963" s="636"/>
    </row>
    <row r="964">
      <c r="G964" s="636"/>
    </row>
    <row r="965">
      <c r="G965" s="636"/>
    </row>
    <row r="966">
      <c r="G966" s="636"/>
    </row>
  </sheetData>
  <autoFilter ref="$A$1:$DF$489">
    <filterColumn colId="11">
      <filters>
        <filter val="デザイン"/>
      </filters>
    </filterColumn>
  </autoFilter>
  <mergeCells count="150">
    <mergeCell ref="BN122:BO122"/>
    <mergeCell ref="BO124:BP124"/>
    <mergeCell ref="BO125:BP125"/>
    <mergeCell ref="BN126:BO126"/>
    <mergeCell ref="BN127:BO127"/>
    <mergeCell ref="BO128:BP128"/>
    <mergeCell ref="BO130:BP130"/>
    <mergeCell ref="BN131:BO131"/>
    <mergeCell ref="BO132:BP132"/>
    <mergeCell ref="BO137:BP137"/>
    <mergeCell ref="BN139:BO139"/>
    <mergeCell ref="BO149:BP149"/>
    <mergeCell ref="BN152:BO152"/>
    <mergeCell ref="BN154:BO154"/>
    <mergeCell ref="BN158:BO158"/>
    <mergeCell ref="BN161:BO161"/>
    <mergeCell ref="BN167:BO167"/>
    <mergeCell ref="BN169:BO169"/>
    <mergeCell ref="BN178:BO178"/>
    <mergeCell ref="BO190:BP190"/>
    <mergeCell ref="BN191:BO191"/>
    <mergeCell ref="BN192:BO192"/>
    <mergeCell ref="BO195:BP195"/>
    <mergeCell ref="BN198:BO198"/>
    <mergeCell ref="BO199:BP199"/>
    <mergeCell ref="BO206:BP206"/>
    <mergeCell ref="BO207:BP207"/>
    <mergeCell ref="BO211:BP211"/>
    <mergeCell ref="BN213:BO213"/>
    <mergeCell ref="BN218:BO218"/>
    <mergeCell ref="BO219:BP219"/>
    <mergeCell ref="BO220:BP220"/>
    <mergeCell ref="BO227:BP227"/>
    <mergeCell ref="BN229:BO229"/>
    <mergeCell ref="BO234:BP234"/>
    <mergeCell ref="BO235:BP235"/>
    <mergeCell ref="BO237:BP237"/>
    <mergeCell ref="BN239:BO239"/>
    <mergeCell ref="BN241:BO241"/>
    <mergeCell ref="BO242:BP242"/>
    <mergeCell ref="BO253:BP253"/>
    <mergeCell ref="BN259:BO259"/>
    <mergeCell ref="BN2:BO2"/>
    <mergeCell ref="BN5:BO5"/>
    <mergeCell ref="BN8:BO8"/>
    <mergeCell ref="BN9:BO9"/>
    <mergeCell ref="BO10:BP10"/>
    <mergeCell ref="BN12:BO12"/>
    <mergeCell ref="BN21:BO21"/>
    <mergeCell ref="BN25:BO25"/>
    <mergeCell ref="BO30:BP30"/>
    <mergeCell ref="BN31:BO31"/>
    <mergeCell ref="BN39:BO39"/>
    <mergeCell ref="BO40:BP40"/>
    <mergeCell ref="BO42:BP42"/>
    <mergeCell ref="BO44:BP44"/>
    <mergeCell ref="BN43:BO43"/>
    <mergeCell ref="BN47:BO47"/>
    <mergeCell ref="BO49:BP49"/>
    <mergeCell ref="BN55:BO55"/>
    <mergeCell ref="BN58:BO58"/>
    <mergeCell ref="BN65:BO65"/>
    <mergeCell ref="BO66:BP66"/>
    <mergeCell ref="BO77:BP77"/>
    <mergeCell ref="BO80:BP80"/>
    <mergeCell ref="BN85:BO85"/>
    <mergeCell ref="BN86:BO86"/>
    <mergeCell ref="BN88:BO88"/>
    <mergeCell ref="BN89:BO89"/>
    <mergeCell ref="BN91:BO91"/>
    <mergeCell ref="BN93:BO93"/>
    <mergeCell ref="BO94:BP94"/>
    <mergeCell ref="BN95:BO95"/>
    <mergeCell ref="BO96:BP96"/>
    <mergeCell ref="BO97:BP97"/>
    <mergeCell ref="BO100:BP100"/>
    <mergeCell ref="BN102:BO102"/>
    <mergeCell ref="BO101:BP101"/>
    <mergeCell ref="BO105:BP105"/>
    <mergeCell ref="BO107:BP107"/>
    <mergeCell ref="BN110:BO110"/>
    <mergeCell ref="BO116:BP116"/>
    <mergeCell ref="BO118:BP118"/>
    <mergeCell ref="BO120:BP120"/>
    <mergeCell ref="BN262:BO262"/>
    <mergeCell ref="BN263:BO263"/>
    <mergeCell ref="BN267:BO267"/>
    <mergeCell ref="BN268:BO268"/>
    <mergeCell ref="BO270:BP270"/>
    <mergeCell ref="BO276:BP276"/>
    <mergeCell ref="BN279:BO279"/>
    <mergeCell ref="BO418:BP418"/>
    <mergeCell ref="BN419:BO419"/>
    <mergeCell ref="BN427:BO427"/>
    <mergeCell ref="BO430:BP430"/>
    <mergeCell ref="BN431:BO431"/>
    <mergeCell ref="BO434:BP434"/>
    <mergeCell ref="BO436:BP436"/>
    <mergeCell ref="BN435:BO435"/>
    <mergeCell ref="BN443:BO443"/>
    <mergeCell ref="BN449:BO449"/>
    <mergeCell ref="BN454:BO454"/>
    <mergeCell ref="BN467:BO467"/>
    <mergeCell ref="BN470:BO470"/>
    <mergeCell ref="BO476:BP476"/>
    <mergeCell ref="BN287:BO287"/>
    <mergeCell ref="BN289:BO289"/>
    <mergeCell ref="BN291:BO291"/>
    <mergeCell ref="BO302:BP302"/>
    <mergeCell ref="BN305:BO305"/>
    <mergeCell ref="BN309:BO309"/>
    <mergeCell ref="BN313:BO313"/>
    <mergeCell ref="BO312:BP312"/>
    <mergeCell ref="BO316:BP316"/>
    <mergeCell ref="BN324:BO324"/>
    <mergeCell ref="BO338:BP338"/>
    <mergeCell ref="BN343:BO343"/>
    <mergeCell ref="BO344:BP344"/>
    <mergeCell ref="BO345:BP345"/>
    <mergeCell ref="BN346:BO346"/>
    <mergeCell ref="BO347:BP347"/>
    <mergeCell ref="BN349:BO349"/>
    <mergeCell ref="BN353:BO353"/>
    <mergeCell ref="BN355:BO355"/>
    <mergeCell ref="BN359:BO359"/>
    <mergeCell ref="BN367:BO367"/>
    <mergeCell ref="BO368:BP368"/>
    <mergeCell ref="BO369:BP369"/>
    <mergeCell ref="BO370:BP370"/>
    <mergeCell ref="BO373:BP373"/>
    <mergeCell ref="BN374:BO374"/>
    <mergeCell ref="BN376:BO376"/>
    <mergeCell ref="BO377:BP377"/>
    <mergeCell ref="BN380:BO380"/>
    <mergeCell ref="BO383:BP383"/>
    <mergeCell ref="BN386:BO386"/>
    <mergeCell ref="BN388:BO388"/>
    <mergeCell ref="BO389:BP389"/>
    <mergeCell ref="BO390:BP390"/>
    <mergeCell ref="BO392:BP392"/>
    <mergeCell ref="BO393:BP393"/>
    <mergeCell ref="BN395:BO395"/>
    <mergeCell ref="BO399:BP399"/>
    <mergeCell ref="BN401:BO401"/>
    <mergeCell ref="BO411:BP411"/>
    <mergeCell ref="BN412:BO412"/>
    <mergeCell ref="BN413:BO413"/>
    <mergeCell ref="BO482:BP482"/>
    <mergeCell ref="BN483:BO483"/>
    <mergeCell ref="BN489:BO489"/>
  </mergeCell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I68"/>
    <hyperlink r:id="rId68" ref="M68"/>
    <hyperlink r:id="rId69" ref="M69"/>
    <hyperlink r:id="rId70" ref="M70"/>
    <hyperlink r:id="rId71" ref="M71"/>
    <hyperlink r:id="rId72" ref="M72"/>
    <hyperlink r:id="rId73" ref="M73"/>
    <hyperlink r:id="rId74" ref="M74"/>
    <hyperlink r:id="rId75" ref="M75"/>
    <hyperlink r:id="rId76" ref="M76"/>
    <hyperlink r:id="rId77" ref="M77"/>
    <hyperlink r:id="rId78" ref="M78"/>
    <hyperlink r:id="rId79" ref="M79"/>
    <hyperlink r:id="rId80" ref="M80"/>
    <hyperlink r:id="rId81" ref="M81"/>
    <hyperlink r:id="rId82" ref="M82"/>
    <hyperlink r:id="rId83" ref="M83"/>
    <hyperlink r:id="rId84" ref="M84"/>
    <hyperlink r:id="rId85" ref="M85"/>
    <hyperlink r:id="rId86" ref="M86"/>
    <hyperlink r:id="rId87" ref="M87"/>
    <hyperlink r:id="rId88" ref="M88"/>
    <hyperlink r:id="rId89" ref="M89"/>
    <hyperlink r:id="rId90" ref="M90"/>
    <hyperlink r:id="rId91" ref="M91"/>
    <hyperlink r:id="rId92" ref="M92"/>
    <hyperlink r:id="rId93" ref="M93"/>
    <hyperlink r:id="rId94" ref="M94"/>
    <hyperlink r:id="rId95" ref="M95"/>
    <hyperlink r:id="rId96" ref="M96"/>
    <hyperlink r:id="rId97" ref="M97"/>
    <hyperlink r:id="rId98" ref="M98"/>
    <hyperlink r:id="rId99" ref="M99"/>
    <hyperlink r:id="rId100" ref="M100"/>
    <hyperlink r:id="rId101" ref="M101"/>
    <hyperlink r:id="rId102" ref="M102"/>
    <hyperlink r:id="rId103" ref="M103"/>
    <hyperlink r:id="rId104" ref="M104"/>
    <hyperlink r:id="rId105" ref="M105"/>
    <hyperlink r:id="rId106" ref="M106"/>
    <hyperlink r:id="rId107" ref="M107"/>
    <hyperlink r:id="rId108" ref="M108"/>
    <hyperlink r:id="rId109" ref="M109"/>
    <hyperlink r:id="rId110" ref="M110"/>
    <hyperlink r:id="rId111" ref="M111"/>
    <hyperlink r:id="rId112" ref="M112"/>
    <hyperlink r:id="rId113" ref="M113"/>
    <hyperlink r:id="rId114" ref="M114"/>
    <hyperlink r:id="rId115" ref="M115"/>
    <hyperlink r:id="rId116" ref="M116"/>
    <hyperlink r:id="rId117" ref="M117"/>
    <hyperlink r:id="rId118" ref="M118"/>
    <hyperlink r:id="rId119" ref="M119"/>
    <hyperlink r:id="rId120" ref="M120"/>
    <hyperlink r:id="rId121" ref="M121"/>
    <hyperlink r:id="rId122" ref="M122"/>
    <hyperlink r:id="rId123" ref="M123"/>
    <hyperlink r:id="rId124" ref="M124"/>
    <hyperlink r:id="rId125" ref="M125"/>
    <hyperlink r:id="rId126" ref="M126"/>
    <hyperlink r:id="rId127" ref="M127"/>
    <hyperlink r:id="rId128" ref="M128"/>
    <hyperlink r:id="rId129" ref="M129"/>
    <hyperlink r:id="rId130" ref="M130"/>
    <hyperlink r:id="rId131" ref="M131"/>
    <hyperlink r:id="rId132" ref="M132"/>
    <hyperlink r:id="rId133" ref="M133"/>
    <hyperlink r:id="rId134" ref="M134"/>
    <hyperlink r:id="rId135" ref="M135"/>
    <hyperlink r:id="rId136" ref="M136"/>
    <hyperlink r:id="rId137" ref="M137"/>
    <hyperlink r:id="rId138" ref="M138"/>
    <hyperlink r:id="rId139" ref="M139"/>
    <hyperlink r:id="rId140" ref="M140"/>
    <hyperlink r:id="rId141" ref="M141"/>
    <hyperlink r:id="rId142" ref="M142"/>
    <hyperlink r:id="rId143" ref="M143"/>
    <hyperlink r:id="rId144" ref="M144"/>
    <hyperlink r:id="rId145" ref="M145"/>
    <hyperlink r:id="rId146" ref="M146"/>
    <hyperlink r:id="rId147" ref="M147"/>
    <hyperlink r:id="rId148" ref="M148"/>
    <hyperlink r:id="rId149" ref="M149"/>
    <hyperlink r:id="rId150" ref="M150"/>
    <hyperlink r:id="rId151" ref="M151"/>
    <hyperlink r:id="rId152" ref="M152"/>
    <hyperlink r:id="rId153" ref="M153"/>
    <hyperlink r:id="rId154" ref="M154"/>
    <hyperlink r:id="rId155" ref="M155"/>
    <hyperlink r:id="rId156" ref="M156"/>
    <hyperlink r:id="rId157" ref="M157"/>
    <hyperlink r:id="rId158" ref="M158"/>
    <hyperlink r:id="rId159" ref="M159"/>
    <hyperlink r:id="rId160" ref="M160"/>
    <hyperlink r:id="rId161" ref="M161"/>
    <hyperlink r:id="rId162" ref="M162"/>
    <hyperlink r:id="rId163" ref="M163"/>
    <hyperlink r:id="rId164" ref="M164"/>
    <hyperlink r:id="rId165" ref="M165"/>
    <hyperlink r:id="rId166" ref="M166"/>
    <hyperlink r:id="rId167" ref="M167"/>
    <hyperlink r:id="rId168" ref="M168"/>
    <hyperlink r:id="rId169" ref="M169"/>
    <hyperlink r:id="rId170" ref="M170"/>
    <hyperlink r:id="rId171" ref="M171"/>
    <hyperlink r:id="rId172" ref="M172"/>
    <hyperlink r:id="rId173" ref="M173"/>
    <hyperlink r:id="rId174" ref="M174"/>
    <hyperlink r:id="rId175" ref="M175"/>
    <hyperlink r:id="rId176" ref="M176"/>
    <hyperlink r:id="rId177" ref="M177"/>
    <hyperlink r:id="rId178" ref="M178"/>
    <hyperlink r:id="rId179" ref="M179"/>
    <hyperlink r:id="rId180" ref="M180"/>
    <hyperlink r:id="rId181" ref="M181"/>
    <hyperlink r:id="rId182" ref="M182"/>
    <hyperlink r:id="rId183" ref="M183"/>
    <hyperlink r:id="rId184" ref="M184"/>
    <hyperlink r:id="rId185" ref="M185"/>
    <hyperlink r:id="rId186" ref="M186"/>
    <hyperlink r:id="rId187" ref="M187"/>
    <hyperlink r:id="rId188" ref="M188"/>
    <hyperlink r:id="rId189" ref="M189"/>
    <hyperlink r:id="rId190" ref="M190"/>
    <hyperlink r:id="rId191" ref="M191"/>
    <hyperlink r:id="rId192" ref="M192"/>
    <hyperlink r:id="rId193" ref="M193"/>
    <hyperlink r:id="rId194" ref="M194"/>
    <hyperlink r:id="rId195" ref="M195"/>
    <hyperlink r:id="rId196" ref="M196"/>
    <hyperlink r:id="rId197" ref="M197"/>
    <hyperlink r:id="rId198" ref="M198"/>
    <hyperlink r:id="rId199" ref="M199"/>
    <hyperlink r:id="rId200" ref="M200"/>
    <hyperlink r:id="rId201" ref="M201"/>
    <hyperlink r:id="rId202" ref="M202"/>
    <hyperlink r:id="rId203" ref="M203"/>
    <hyperlink r:id="rId204" ref="M204"/>
    <hyperlink r:id="rId205" ref="M205"/>
    <hyperlink r:id="rId206" ref="M206"/>
    <hyperlink r:id="rId207" ref="M207"/>
    <hyperlink r:id="rId208" ref="M208"/>
    <hyperlink r:id="rId209" ref="M209"/>
    <hyperlink r:id="rId210" ref="M210"/>
    <hyperlink r:id="rId211" ref="M211"/>
    <hyperlink r:id="rId212" ref="M212"/>
    <hyperlink r:id="rId213" ref="M213"/>
    <hyperlink r:id="rId214" ref="M214"/>
    <hyperlink r:id="rId215" ref="M215"/>
    <hyperlink r:id="rId216" ref="M216"/>
    <hyperlink r:id="rId217" ref="M217"/>
    <hyperlink r:id="rId218" ref="M218"/>
    <hyperlink r:id="rId219" ref="M219"/>
    <hyperlink r:id="rId220" ref="M220"/>
    <hyperlink r:id="rId221" ref="M221"/>
    <hyperlink r:id="rId222" ref="M222"/>
    <hyperlink r:id="rId223" ref="M223"/>
    <hyperlink r:id="rId224" ref="M224"/>
    <hyperlink r:id="rId225" ref="M225"/>
    <hyperlink r:id="rId226" ref="M226"/>
    <hyperlink r:id="rId227" ref="M227"/>
    <hyperlink r:id="rId228" ref="M228"/>
    <hyperlink r:id="rId229" ref="M229"/>
    <hyperlink r:id="rId230" ref="M230"/>
    <hyperlink r:id="rId231" ref="M231"/>
    <hyperlink r:id="rId232" ref="M232"/>
    <hyperlink r:id="rId233" ref="M233"/>
    <hyperlink r:id="rId234" ref="M234"/>
    <hyperlink r:id="rId235" ref="M235"/>
    <hyperlink r:id="rId236" ref="M236"/>
    <hyperlink r:id="rId237" ref="M237"/>
    <hyperlink r:id="rId238" ref="M238"/>
    <hyperlink r:id="rId239" ref="M239"/>
    <hyperlink r:id="rId240" ref="M240"/>
    <hyperlink r:id="rId241" ref="M241"/>
    <hyperlink r:id="rId242" ref="M242"/>
    <hyperlink r:id="rId243" ref="M243"/>
    <hyperlink r:id="rId244" ref="M244"/>
    <hyperlink r:id="rId245" ref="M245"/>
    <hyperlink r:id="rId246" ref="M246"/>
    <hyperlink r:id="rId247" ref="M247"/>
    <hyperlink r:id="rId248" ref="M248"/>
    <hyperlink r:id="rId249" ref="M249"/>
    <hyperlink r:id="rId250" ref="M250"/>
    <hyperlink r:id="rId251" ref="M251"/>
    <hyperlink r:id="rId252" ref="M252"/>
    <hyperlink r:id="rId253" ref="M253"/>
    <hyperlink r:id="rId254" ref="M254"/>
    <hyperlink r:id="rId255" ref="M255"/>
    <hyperlink r:id="rId256" ref="M256"/>
    <hyperlink r:id="rId257" ref="M257"/>
    <hyperlink r:id="rId258" ref="M258"/>
    <hyperlink r:id="rId259" ref="M259"/>
    <hyperlink r:id="rId260" ref="M260"/>
    <hyperlink r:id="rId261" ref="M261"/>
    <hyperlink r:id="rId262" ref="M262"/>
    <hyperlink r:id="rId263" ref="M263"/>
    <hyperlink r:id="rId264" ref="M264"/>
    <hyperlink r:id="rId265" ref="M265"/>
    <hyperlink r:id="rId266" ref="M266"/>
    <hyperlink r:id="rId267" ref="M267"/>
    <hyperlink r:id="rId268" ref="M268"/>
    <hyperlink r:id="rId269" ref="M269"/>
    <hyperlink r:id="rId270" ref="M270"/>
    <hyperlink r:id="rId271" ref="M271"/>
    <hyperlink r:id="rId272" ref="M272"/>
    <hyperlink r:id="rId273" ref="M273"/>
    <hyperlink r:id="rId274" ref="M274"/>
    <hyperlink r:id="rId275" ref="M275"/>
    <hyperlink r:id="rId276" ref="M276"/>
    <hyperlink r:id="rId277" ref="M277"/>
    <hyperlink r:id="rId278" ref="M278"/>
    <hyperlink r:id="rId279" ref="M279"/>
    <hyperlink r:id="rId280" ref="M280"/>
    <hyperlink r:id="rId281" ref="M281"/>
    <hyperlink r:id="rId282" ref="M282"/>
    <hyperlink r:id="rId283" ref="M283"/>
    <hyperlink r:id="rId284" ref="M284"/>
    <hyperlink r:id="rId285" ref="M285"/>
    <hyperlink r:id="rId286" ref="M286"/>
    <hyperlink r:id="rId287" ref="M287"/>
    <hyperlink r:id="rId288" ref="M288"/>
    <hyperlink r:id="rId289" ref="M289"/>
    <hyperlink r:id="rId290" ref="M290"/>
    <hyperlink r:id="rId291" ref="M291"/>
    <hyperlink r:id="rId292" ref="M292"/>
    <hyperlink r:id="rId293" ref="M293"/>
    <hyperlink r:id="rId294" ref="M294"/>
    <hyperlink r:id="rId295" ref="M295"/>
    <hyperlink r:id="rId296" ref="M296"/>
    <hyperlink r:id="rId297" ref="M297"/>
    <hyperlink r:id="rId298" ref="M298"/>
    <hyperlink r:id="rId299" ref="M299"/>
    <hyperlink r:id="rId300" ref="M300"/>
    <hyperlink r:id="rId301" ref="M301"/>
    <hyperlink r:id="rId302" ref="M302"/>
    <hyperlink r:id="rId303" ref="M303"/>
    <hyperlink r:id="rId304" ref="M304"/>
    <hyperlink r:id="rId305" ref="M305"/>
    <hyperlink r:id="rId306" ref="M306"/>
    <hyperlink r:id="rId307" ref="M307"/>
    <hyperlink r:id="rId308" ref="M308"/>
    <hyperlink r:id="rId309" ref="M309"/>
    <hyperlink r:id="rId310" ref="M310"/>
    <hyperlink r:id="rId311" ref="M311"/>
    <hyperlink r:id="rId312" ref="M312"/>
    <hyperlink r:id="rId313" ref="M313"/>
    <hyperlink r:id="rId314" ref="M314"/>
    <hyperlink r:id="rId315" ref="M315"/>
    <hyperlink r:id="rId316" ref="M316"/>
    <hyperlink r:id="rId317" ref="M317"/>
    <hyperlink r:id="rId318" ref="M318"/>
    <hyperlink r:id="rId319" ref="M319"/>
    <hyperlink r:id="rId320" ref="M320"/>
    <hyperlink r:id="rId321" ref="M321"/>
    <hyperlink r:id="rId322" ref="M322"/>
    <hyperlink r:id="rId323" ref="M323"/>
    <hyperlink r:id="rId324" ref="M324"/>
    <hyperlink r:id="rId325" ref="M325"/>
    <hyperlink r:id="rId326" ref="M326"/>
    <hyperlink r:id="rId327" ref="M327"/>
    <hyperlink r:id="rId328" ref="M328"/>
    <hyperlink r:id="rId329" ref="M329"/>
    <hyperlink r:id="rId330" ref="M330"/>
    <hyperlink r:id="rId331" ref="M331"/>
    <hyperlink r:id="rId332" ref="M332"/>
    <hyperlink r:id="rId333" ref="M333"/>
    <hyperlink r:id="rId334" ref="M334"/>
    <hyperlink r:id="rId335" ref="M335"/>
    <hyperlink r:id="rId336" ref="M336"/>
    <hyperlink r:id="rId337" ref="M337"/>
    <hyperlink r:id="rId338" ref="M338"/>
    <hyperlink r:id="rId339" ref="M339"/>
    <hyperlink r:id="rId340" ref="M340"/>
    <hyperlink r:id="rId341" ref="M341"/>
    <hyperlink r:id="rId342" ref="M342"/>
    <hyperlink r:id="rId343" ref="M343"/>
    <hyperlink r:id="rId344" ref="M344"/>
    <hyperlink r:id="rId345" ref="M345"/>
    <hyperlink r:id="rId346" ref="M346"/>
    <hyperlink r:id="rId347" ref="M347"/>
    <hyperlink r:id="rId348" ref="M348"/>
    <hyperlink r:id="rId349" ref="M349"/>
    <hyperlink r:id="rId350" ref="M350"/>
    <hyperlink r:id="rId351" ref="M351"/>
    <hyperlink r:id="rId352" ref="M352"/>
    <hyperlink r:id="rId353" ref="M353"/>
    <hyperlink r:id="rId354" ref="M354"/>
    <hyperlink r:id="rId355" ref="M355"/>
    <hyperlink r:id="rId356" ref="M356"/>
    <hyperlink r:id="rId357" ref="M357"/>
    <hyperlink r:id="rId358" ref="M358"/>
    <hyperlink r:id="rId359" ref="M359"/>
    <hyperlink r:id="rId360" ref="M360"/>
    <hyperlink r:id="rId361" ref="M361"/>
    <hyperlink r:id="rId362" ref="M362"/>
    <hyperlink r:id="rId363" ref="M363"/>
    <hyperlink r:id="rId364" ref="M364"/>
    <hyperlink r:id="rId365" ref="M365"/>
    <hyperlink r:id="rId366" ref="M366"/>
    <hyperlink r:id="rId367" ref="M367"/>
    <hyperlink r:id="rId368" ref="M368"/>
    <hyperlink r:id="rId369" ref="M369"/>
    <hyperlink r:id="rId370" ref="M370"/>
    <hyperlink r:id="rId371" ref="M371"/>
    <hyperlink r:id="rId372" ref="M372"/>
    <hyperlink r:id="rId373" ref="M373"/>
    <hyperlink r:id="rId374" ref="M374"/>
    <hyperlink r:id="rId375" ref="M375"/>
    <hyperlink r:id="rId376" ref="M376"/>
    <hyperlink r:id="rId377" ref="M377"/>
    <hyperlink r:id="rId378" ref="M378"/>
    <hyperlink r:id="rId379" ref="M379"/>
    <hyperlink r:id="rId380" ref="M380"/>
    <hyperlink r:id="rId381" ref="M381"/>
    <hyperlink r:id="rId382" ref="M382"/>
    <hyperlink r:id="rId383" ref="M383"/>
    <hyperlink r:id="rId384" ref="M384"/>
    <hyperlink r:id="rId385" ref="M385"/>
    <hyperlink r:id="rId386" ref="M386"/>
    <hyperlink r:id="rId387" ref="M387"/>
    <hyperlink r:id="rId388" ref="M388"/>
    <hyperlink r:id="rId389" ref="M389"/>
    <hyperlink r:id="rId390" ref="M390"/>
    <hyperlink r:id="rId391" ref="M391"/>
    <hyperlink r:id="rId392" ref="M392"/>
    <hyperlink r:id="rId393" ref="M393"/>
    <hyperlink r:id="rId394" ref="M394"/>
    <hyperlink r:id="rId395" ref="M395"/>
    <hyperlink r:id="rId396" ref="M396"/>
    <hyperlink r:id="rId397" ref="M397"/>
    <hyperlink r:id="rId398" ref="M398"/>
    <hyperlink r:id="rId399" ref="M399"/>
    <hyperlink r:id="rId400" ref="M400"/>
    <hyperlink r:id="rId401" ref="M401"/>
    <hyperlink r:id="rId402" ref="M402"/>
    <hyperlink r:id="rId403" ref="M403"/>
    <hyperlink r:id="rId404" ref="M404"/>
    <hyperlink r:id="rId405" ref="M405"/>
    <hyperlink r:id="rId406" ref="M406"/>
    <hyperlink r:id="rId407" ref="M407"/>
    <hyperlink r:id="rId408" ref="M408"/>
    <hyperlink r:id="rId409" ref="M409"/>
    <hyperlink r:id="rId410" ref="M410"/>
    <hyperlink r:id="rId411" ref="M411"/>
    <hyperlink r:id="rId412" ref="M412"/>
    <hyperlink r:id="rId413" ref="M413"/>
    <hyperlink r:id="rId414" ref="M414"/>
    <hyperlink r:id="rId415" ref="M415"/>
    <hyperlink r:id="rId416" ref="M416"/>
    <hyperlink r:id="rId417" ref="M417"/>
    <hyperlink r:id="rId418" ref="M418"/>
    <hyperlink r:id="rId419" ref="M419"/>
    <hyperlink r:id="rId420" ref="M420"/>
    <hyperlink r:id="rId421" ref="M421"/>
    <hyperlink r:id="rId422" ref="M422"/>
    <hyperlink r:id="rId423" ref="M423"/>
    <hyperlink r:id="rId424" ref="M424"/>
    <hyperlink r:id="rId425" ref="M425"/>
    <hyperlink r:id="rId426" ref="M426"/>
    <hyperlink r:id="rId427" ref="M427"/>
    <hyperlink r:id="rId428" ref="M428"/>
    <hyperlink r:id="rId429" ref="M429"/>
    <hyperlink r:id="rId430" ref="M430"/>
    <hyperlink r:id="rId431" ref="M431"/>
    <hyperlink r:id="rId432" ref="M432"/>
    <hyperlink r:id="rId433" ref="M433"/>
    <hyperlink r:id="rId434" ref="M434"/>
    <hyperlink r:id="rId435" ref="M435"/>
    <hyperlink r:id="rId436" ref="M436"/>
    <hyperlink r:id="rId437" ref="M437"/>
    <hyperlink r:id="rId438" ref="M438"/>
    <hyperlink r:id="rId439" ref="M439"/>
    <hyperlink r:id="rId440" ref="M440"/>
    <hyperlink r:id="rId441" ref="M441"/>
    <hyperlink r:id="rId442" ref="M442"/>
    <hyperlink r:id="rId443" ref="M443"/>
    <hyperlink r:id="rId444" ref="M444"/>
    <hyperlink r:id="rId445" ref="M445"/>
    <hyperlink r:id="rId446" ref="M446"/>
    <hyperlink r:id="rId447" ref="M447"/>
    <hyperlink r:id="rId448" ref="M448"/>
    <hyperlink r:id="rId449" ref="M449"/>
    <hyperlink r:id="rId450" ref="M450"/>
    <hyperlink r:id="rId451" ref="M451"/>
    <hyperlink r:id="rId452" ref="M452"/>
    <hyperlink r:id="rId453" ref="M453"/>
    <hyperlink r:id="rId454" ref="M454"/>
    <hyperlink r:id="rId455" ref="M455"/>
    <hyperlink r:id="rId456" ref="M456"/>
    <hyperlink r:id="rId457" ref="M457"/>
    <hyperlink r:id="rId458" ref="M458"/>
    <hyperlink r:id="rId459" ref="M459"/>
    <hyperlink r:id="rId460" ref="M460"/>
    <hyperlink r:id="rId461" ref="M461"/>
    <hyperlink r:id="rId462" ref="M462"/>
    <hyperlink r:id="rId463" ref="M463"/>
    <hyperlink r:id="rId464" ref="M464"/>
    <hyperlink r:id="rId465" ref="M465"/>
    <hyperlink r:id="rId466" ref="M466"/>
    <hyperlink r:id="rId467" ref="M467"/>
    <hyperlink r:id="rId468" ref="M468"/>
    <hyperlink r:id="rId469" ref="M469"/>
    <hyperlink r:id="rId470" ref="M470"/>
    <hyperlink r:id="rId471" ref="M471"/>
    <hyperlink r:id="rId472" ref="M472"/>
    <hyperlink r:id="rId473" ref="M473"/>
    <hyperlink r:id="rId474" ref="M474"/>
    <hyperlink r:id="rId475" ref="M475"/>
    <hyperlink r:id="rId476" ref="M476"/>
    <hyperlink r:id="rId477" ref="M477"/>
    <hyperlink r:id="rId478" ref="M478"/>
    <hyperlink r:id="rId479" ref="M479"/>
    <hyperlink r:id="rId480" ref="M480"/>
    <hyperlink r:id="rId481" ref="M481"/>
    <hyperlink r:id="rId482" ref="M482"/>
    <hyperlink r:id="rId483" ref="M483"/>
    <hyperlink r:id="rId484" ref="M484"/>
    <hyperlink r:id="rId485" ref="M485"/>
    <hyperlink r:id="rId486" ref="M486"/>
    <hyperlink r:id="rId487" ref="M487"/>
    <hyperlink r:id="rId488" ref="M488"/>
    <hyperlink r:id="rId489" ref="M489"/>
  </hyperlinks>
  <drawing r:id="rId490"/>
</worksheet>
</file>